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filterPrivacy="1" codeName="ThisWorkbook" defaultThemeVersion="124226"/>
  <xr:revisionPtr revIDLastSave="0" documentId="13_ncr:1_{2CECBCCF-67B1-4F9B-A9D5-0A8E90BC85B1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DATA" sheetId="4" r:id="rId1"/>
    <sheet name="LeaderBoard" sheetId="7" r:id="rId2"/>
    <sheet name="USER" sheetId="5" r:id="rId3"/>
    <sheet name="Advanced Controls" sheetId="6" r:id="rId4"/>
  </sheets>
  <definedNames>
    <definedName name="StartCard">USER!$GQ$7</definedName>
    <definedName name="SUG_L">USER!$GF$12:$GF$161</definedName>
    <definedName name="TotalScore">USER!$N$8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5" l="1"/>
  <c r="S12" i="5" s="1"/>
  <c r="T5" i="5"/>
  <c r="T4" i="5" s="1"/>
  <c r="E147" i="5"/>
  <c r="S147" i="5" s="1"/>
  <c r="U5" i="5"/>
  <c r="U4" i="5" s="1"/>
  <c r="E129" i="5"/>
  <c r="S129" i="5" s="1"/>
  <c r="V5" i="5"/>
  <c r="V4" i="5" s="1"/>
  <c r="W5" i="5"/>
  <c r="W1" i="5" s="1"/>
  <c r="X5" i="5"/>
  <c r="X1" i="5" s="1"/>
  <c r="Y5" i="5"/>
  <c r="Y2" i="5" s="1"/>
  <c r="Z5" i="5"/>
  <c r="Z4" i="5" s="1"/>
  <c r="AA5" i="5"/>
  <c r="AA1" i="5" s="1"/>
  <c r="E62" i="5"/>
  <c r="S62" i="5" s="1"/>
  <c r="AB5" i="5"/>
  <c r="AB1" i="5" s="1"/>
  <c r="E161" i="5"/>
  <c r="S161" i="5" s="1"/>
  <c r="AC5" i="5"/>
  <c r="AC1" i="5" s="1"/>
  <c r="E82" i="5"/>
  <c r="S82" i="5" s="1"/>
  <c r="AD5" i="5"/>
  <c r="AD4" i="5" s="1"/>
  <c r="AE5" i="5"/>
  <c r="AE2" i="5" s="1"/>
  <c r="AF5" i="5"/>
  <c r="AF1" i="5" s="1"/>
  <c r="AG5" i="5"/>
  <c r="AG1" i="5" s="1"/>
  <c r="AH5" i="5"/>
  <c r="AH3" i="5" s="1"/>
  <c r="E119" i="5"/>
  <c r="S119" i="5" s="1"/>
  <c r="AI5" i="5"/>
  <c r="AI1" i="5" s="1"/>
  <c r="E73" i="5"/>
  <c r="S73" i="5" s="1"/>
  <c r="AJ5" i="5"/>
  <c r="AJ1" i="5" s="1"/>
  <c r="E107" i="5"/>
  <c r="S107" i="5" s="1"/>
  <c r="AK5" i="5"/>
  <c r="AK2" i="5" s="1"/>
  <c r="E105" i="5"/>
  <c r="S105" i="5" s="1"/>
  <c r="AL5" i="5"/>
  <c r="AL1" i="5" s="1"/>
  <c r="AM5" i="5"/>
  <c r="AM2" i="5" s="1"/>
  <c r="AN5" i="5"/>
  <c r="AN1" i="5" s="1"/>
  <c r="AO5" i="5"/>
  <c r="AO1" i="5" s="1"/>
  <c r="AP5" i="5"/>
  <c r="AP2" i="5" s="1"/>
  <c r="E78" i="5"/>
  <c r="S78" i="5" s="1"/>
  <c r="P78" i="5" s="1"/>
  <c r="AQ5" i="5"/>
  <c r="AQ1" i="5" s="1"/>
  <c r="AR5" i="5"/>
  <c r="AR4" i="5" s="1"/>
  <c r="E141" i="5"/>
  <c r="S141" i="5" s="1"/>
  <c r="O141" i="5" s="1"/>
  <c r="AS5" i="5"/>
  <c r="AS3" i="5" s="1"/>
  <c r="E122" i="5"/>
  <c r="S122" i="5" s="1"/>
  <c r="AT5" i="5"/>
  <c r="AT2" i="5" s="1"/>
  <c r="AU5" i="5"/>
  <c r="AU1" i="5" s="1"/>
  <c r="AV5" i="5"/>
  <c r="AV1" i="5" s="1"/>
  <c r="AW5" i="5"/>
  <c r="AW3" i="5" s="1"/>
  <c r="AX5" i="5"/>
  <c r="AX2" i="5" s="1"/>
  <c r="E42" i="5"/>
  <c r="S42" i="5" s="1"/>
  <c r="AY5" i="5"/>
  <c r="AY1" i="5" s="1"/>
  <c r="E14" i="5"/>
  <c r="S14" i="5" s="1"/>
  <c r="AZ5" i="5"/>
  <c r="AZ2" i="5" s="1"/>
  <c r="E149" i="5"/>
  <c r="S149" i="5" s="1"/>
  <c r="Q149" i="5" s="1"/>
  <c r="BA5" i="5"/>
  <c r="BA1" i="5" s="1"/>
  <c r="E57" i="5"/>
  <c r="S57" i="5" s="1"/>
  <c r="BB5" i="5"/>
  <c r="BB4" i="5" s="1"/>
  <c r="E55" i="5"/>
  <c r="S55" i="5" s="1"/>
  <c r="BC5" i="5"/>
  <c r="BC2" i="5" s="1"/>
  <c r="E13" i="5"/>
  <c r="S13" i="5" s="1"/>
  <c r="BD5" i="5"/>
  <c r="BD1" i="5" s="1"/>
  <c r="BE5" i="5"/>
  <c r="BE2" i="5" s="1"/>
  <c r="E20" i="5"/>
  <c r="S20" i="5" s="1"/>
  <c r="BF5" i="5"/>
  <c r="BF3" i="5" s="1"/>
  <c r="E29" i="5"/>
  <c r="S29" i="5" s="1"/>
  <c r="BG5" i="5"/>
  <c r="BG2" i="5" s="1"/>
  <c r="BH5" i="5"/>
  <c r="BH2" i="5" s="1"/>
  <c r="BI5" i="5"/>
  <c r="BI1" i="5" s="1"/>
  <c r="E37" i="5"/>
  <c r="S37" i="5" s="1"/>
  <c r="O37" i="5" s="1"/>
  <c r="BJ5" i="5"/>
  <c r="BJ2" i="5" s="1"/>
  <c r="E34" i="5"/>
  <c r="S34" i="5" s="1"/>
  <c r="BK5" i="5"/>
  <c r="BK4" i="5" s="1"/>
  <c r="BL5" i="5"/>
  <c r="BL4" i="5" s="1"/>
  <c r="BM5" i="5"/>
  <c r="BM4" i="5" s="1"/>
  <c r="E19" i="5"/>
  <c r="S19" i="5" s="1"/>
  <c r="BN5" i="5"/>
  <c r="BN3" i="5" s="1"/>
  <c r="E22" i="5"/>
  <c r="S22" i="5" s="1"/>
  <c r="BO5" i="5"/>
  <c r="BO3" i="5" s="1"/>
  <c r="BP5" i="5"/>
  <c r="BP2" i="5" s="1"/>
  <c r="BQ5" i="5"/>
  <c r="BQ2" i="5" s="1"/>
  <c r="E44" i="5"/>
  <c r="S44" i="5" s="1"/>
  <c r="BR5" i="5"/>
  <c r="BR4" i="5" s="1"/>
  <c r="E50" i="5"/>
  <c r="S50" i="5" s="1"/>
  <c r="BS5" i="5"/>
  <c r="BS2" i="5" s="1"/>
  <c r="BT5" i="5"/>
  <c r="BT1" i="5" s="1"/>
  <c r="BU5" i="5"/>
  <c r="BU3" i="5" s="1"/>
  <c r="BV5" i="5"/>
  <c r="BV4" i="5" s="1"/>
  <c r="BW5" i="5"/>
  <c r="BW3" i="5" s="1"/>
  <c r="BX5" i="5"/>
  <c r="BX1" i="5" s="1"/>
  <c r="E15" i="5"/>
  <c r="S15" i="5" s="1"/>
  <c r="BY5" i="5"/>
  <c r="BY2" i="5" s="1"/>
  <c r="E49" i="5"/>
  <c r="S49" i="5" s="1"/>
  <c r="BZ5" i="5"/>
  <c r="BZ4" i="5" s="1"/>
  <c r="E63" i="5"/>
  <c r="S63" i="5" s="1"/>
  <c r="CA5" i="5"/>
  <c r="CA1" i="5" s="1"/>
  <c r="CB5" i="5"/>
  <c r="CB4" i="5" s="1"/>
  <c r="CC5" i="5"/>
  <c r="CC4" i="5" s="1"/>
  <c r="CD5" i="5"/>
  <c r="CD4" i="5" s="1"/>
  <c r="E24" i="5"/>
  <c r="S24" i="5" s="1"/>
  <c r="R24" i="5" s="1"/>
  <c r="CE5" i="5"/>
  <c r="CE4" i="5" s="1"/>
  <c r="CF5" i="5"/>
  <c r="CF2" i="5" s="1"/>
  <c r="E43" i="5"/>
  <c r="S43" i="5" s="1"/>
  <c r="CG5" i="5"/>
  <c r="CG4" i="5" s="1"/>
  <c r="E36" i="5"/>
  <c r="S36" i="5" s="1"/>
  <c r="CH5" i="5"/>
  <c r="CH3" i="5" s="1"/>
  <c r="E45" i="5"/>
  <c r="S45" i="5" s="1"/>
  <c r="O45" i="5" s="1"/>
  <c r="CI5" i="5"/>
  <c r="CI4" i="5" s="1"/>
  <c r="CJ5" i="5"/>
  <c r="CJ4" i="5" s="1"/>
  <c r="E59" i="5"/>
  <c r="S59" i="5" s="1"/>
  <c r="CK5" i="5"/>
  <c r="CK1" i="5" s="1"/>
  <c r="CL5" i="5"/>
  <c r="CL2" i="5" s="1"/>
  <c r="CM5" i="5"/>
  <c r="CM2" i="5" s="1"/>
  <c r="CN5" i="5"/>
  <c r="CN3" i="5" s="1"/>
  <c r="CO5" i="5"/>
  <c r="CO1" i="5" s="1"/>
  <c r="E103" i="5"/>
  <c r="S103" i="5" s="1"/>
  <c r="CP5" i="5"/>
  <c r="CP2" i="5" s="1"/>
  <c r="E56" i="5"/>
  <c r="S56" i="5" s="1"/>
  <c r="CQ5" i="5"/>
  <c r="CQ1" i="5" s="1"/>
  <c r="E120" i="5"/>
  <c r="S120" i="5" s="1"/>
  <c r="CR5" i="5"/>
  <c r="CR1" i="5" s="1"/>
  <c r="CS5" i="5"/>
  <c r="CS1" i="5" s="1"/>
  <c r="CT5" i="5"/>
  <c r="CT4" i="5" s="1"/>
  <c r="CU5" i="5"/>
  <c r="CU3" i="5" s="1"/>
  <c r="CV5" i="5"/>
  <c r="CV3" i="5" s="1"/>
  <c r="CW5" i="5"/>
  <c r="CW3" i="5" s="1"/>
  <c r="CX5" i="5"/>
  <c r="CX2" i="5" s="1"/>
  <c r="E75" i="5"/>
  <c r="S75" i="5" s="1"/>
  <c r="CY5" i="5"/>
  <c r="CY4" i="5" s="1"/>
  <c r="CZ5" i="5"/>
  <c r="CZ2" i="5" s="1"/>
  <c r="DA5" i="5"/>
  <c r="DA4" i="5" s="1"/>
  <c r="DB5" i="5"/>
  <c r="DB3" i="5" s="1"/>
  <c r="DC5" i="5"/>
  <c r="DC2" i="5" s="1"/>
  <c r="DD5" i="5"/>
  <c r="DD1" i="5" s="1"/>
  <c r="DE5" i="5"/>
  <c r="DE3" i="5" s="1"/>
  <c r="E86" i="5"/>
  <c r="S86" i="5" s="1"/>
  <c r="O86" i="5" s="1"/>
  <c r="DF5" i="5"/>
  <c r="DF4" i="5" s="1"/>
  <c r="DG5" i="5"/>
  <c r="DG4" i="5" s="1"/>
  <c r="E88" i="5"/>
  <c r="S88" i="5" s="1"/>
  <c r="DH5" i="5"/>
  <c r="DH2" i="5" s="1"/>
  <c r="E35" i="5"/>
  <c r="S35" i="5" s="1"/>
  <c r="O35" i="5" s="1"/>
  <c r="DI5" i="5"/>
  <c r="DI2" i="5" s="1"/>
  <c r="DJ5" i="5"/>
  <c r="DJ2" i="5" s="1"/>
  <c r="DK5" i="5"/>
  <c r="DK1" i="5" s="1"/>
  <c r="DL5" i="5"/>
  <c r="DL1" i="5" s="1"/>
  <c r="E93" i="5"/>
  <c r="S93" i="5" s="1"/>
  <c r="P93" i="5" s="1"/>
  <c r="DM5" i="5"/>
  <c r="DM1" i="5" s="1"/>
  <c r="DN5" i="5"/>
  <c r="DN2" i="5" s="1"/>
  <c r="E58" i="5"/>
  <c r="S58" i="5" s="1"/>
  <c r="DO5" i="5"/>
  <c r="DO2" i="5" s="1"/>
  <c r="DP5" i="5"/>
  <c r="DP3" i="5" s="1"/>
  <c r="DQ5" i="5"/>
  <c r="DQ1" i="5" s="1"/>
  <c r="DR5" i="5"/>
  <c r="DR2" i="5" s="1"/>
  <c r="E26" i="5"/>
  <c r="S26" i="5" s="1"/>
  <c r="Q26" i="5" s="1"/>
  <c r="DS5" i="5"/>
  <c r="DS4" i="5" s="1"/>
  <c r="DT5" i="5"/>
  <c r="DT3" i="5" s="1"/>
  <c r="DU5" i="5"/>
  <c r="DU4" i="5" s="1"/>
  <c r="DV5" i="5"/>
  <c r="DV2" i="5" s="1"/>
  <c r="E69" i="5"/>
  <c r="S69" i="5" s="1"/>
  <c r="DW5" i="5"/>
  <c r="DW2" i="5" s="1"/>
  <c r="DX5" i="5"/>
  <c r="DX2" i="5" s="1"/>
  <c r="DY5" i="5"/>
  <c r="DY4" i="5" s="1"/>
  <c r="DZ5" i="5"/>
  <c r="DZ3" i="5" s="1"/>
  <c r="EA5" i="5"/>
  <c r="EA3" i="5" s="1"/>
  <c r="E18" i="5"/>
  <c r="S18" i="5" s="1"/>
  <c r="EB5" i="5"/>
  <c r="EB3" i="5" s="1"/>
  <c r="E111" i="5"/>
  <c r="S111" i="5" s="1"/>
  <c r="EC5" i="5"/>
  <c r="EC1" i="5" s="1"/>
  <c r="E67" i="5"/>
  <c r="S67" i="5" s="1"/>
  <c r="ED5" i="5"/>
  <c r="ED3" i="5" s="1"/>
  <c r="EE5" i="5"/>
  <c r="EE3" i="5" s="1"/>
  <c r="EF5" i="5"/>
  <c r="EF4" i="5" s="1"/>
  <c r="EG5" i="5"/>
  <c r="EG4" i="5" s="1"/>
  <c r="EH5" i="5"/>
  <c r="EH1" i="5" s="1"/>
  <c r="E23" i="5"/>
  <c r="S23" i="5" s="1"/>
  <c r="EI5" i="5"/>
  <c r="EI2" i="5" s="1"/>
  <c r="EJ5" i="5"/>
  <c r="EJ4" i="5" s="1"/>
  <c r="EK5" i="5"/>
  <c r="EK3" i="5" s="1"/>
  <c r="EL5" i="5"/>
  <c r="EL1" i="5" s="1"/>
  <c r="EM5" i="5"/>
  <c r="EM2" i="5" s="1"/>
  <c r="EN5" i="5"/>
  <c r="EN3" i="5" s="1"/>
  <c r="EO5" i="5"/>
  <c r="EO1" i="5" s="1"/>
  <c r="EP5" i="5"/>
  <c r="EP4" i="5" s="1"/>
  <c r="EQ5" i="5"/>
  <c r="EQ1" i="5" s="1"/>
  <c r="ER5" i="5"/>
  <c r="ER3" i="5" s="1"/>
  <c r="E98" i="5"/>
  <c r="S98" i="5" s="1"/>
  <c r="R98" i="5" s="1"/>
  <c r="ES5" i="5"/>
  <c r="ES2" i="5" s="1"/>
  <c r="E52" i="5"/>
  <c r="S52" i="5" s="1"/>
  <c r="ET5" i="5"/>
  <c r="ET4" i="5" s="1"/>
  <c r="EU5" i="5"/>
  <c r="EU4" i="5" s="1"/>
  <c r="EV5" i="5"/>
  <c r="EV3" i="5" s="1"/>
  <c r="EW5" i="5"/>
  <c r="EW1" i="5" s="1"/>
  <c r="EX5" i="5"/>
  <c r="EX2" i="5" s="1"/>
  <c r="EY5" i="5"/>
  <c r="EY4" i="5" s="1"/>
  <c r="EZ5" i="5"/>
  <c r="EZ3" i="5" s="1"/>
  <c r="E152" i="5"/>
  <c r="S152" i="5" s="1"/>
  <c r="FA5" i="5"/>
  <c r="FA2" i="5" s="1"/>
  <c r="E47" i="5"/>
  <c r="S47" i="5" s="1"/>
  <c r="FB5" i="5"/>
  <c r="FB3" i="5" s="1"/>
  <c r="E66" i="5"/>
  <c r="S66" i="5" s="1"/>
  <c r="FC5" i="5"/>
  <c r="FC3" i="5" s="1"/>
  <c r="FD5" i="5"/>
  <c r="FD4" i="5" s="1"/>
  <c r="FE5" i="5"/>
  <c r="FE2" i="5" s="1"/>
  <c r="E27" i="5"/>
  <c r="S27" i="5" s="1"/>
  <c r="FF5" i="5"/>
  <c r="FF1" i="5" s="1"/>
  <c r="E53" i="5"/>
  <c r="S53" i="5" s="1"/>
  <c r="FG5" i="5"/>
  <c r="FG3" i="5" s="1"/>
  <c r="FH5" i="5"/>
  <c r="FH4" i="5" s="1"/>
  <c r="FI5" i="5"/>
  <c r="FI4" i="5" s="1"/>
  <c r="FJ5" i="5"/>
  <c r="FJ1" i="5" s="1"/>
  <c r="E91" i="5"/>
  <c r="S91" i="5" s="1"/>
  <c r="FK5" i="5"/>
  <c r="FK3" i="5" s="1"/>
  <c r="FL5" i="5"/>
  <c r="FL1" i="5" s="1"/>
  <c r="FM5" i="5"/>
  <c r="FM1" i="5" s="1"/>
  <c r="E16" i="5"/>
  <c r="S16" i="5" s="1"/>
  <c r="E17" i="5"/>
  <c r="S17" i="5" s="1"/>
  <c r="R17" i="5" s="1"/>
  <c r="E21" i="5"/>
  <c r="S21" i="5" s="1"/>
  <c r="E25" i="5"/>
  <c r="S25" i="5" s="1"/>
  <c r="E28" i="5"/>
  <c r="S28" i="5" s="1"/>
  <c r="E30" i="5"/>
  <c r="S30" i="5" s="1"/>
  <c r="E31" i="5"/>
  <c r="S31" i="5" s="1"/>
  <c r="R31" i="5" s="1"/>
  <c r="E32" i="5"/>
  <c r="S32" i="5" s="1"/>
  <c r="E33" i="5"/>
  <c r="S33" i="5" s="1"/>
  <c r="E38" i="5"/>
  <c r="S38" i="5" s="1"/>
  <c r="E39" i="5"/>
  <c r="S39" i="5" s="1"/>
  <c r="E40" i="5"/>
  <c r="S40" i="5" s="1"/>
  <c r="E41" i="5"/>
  <c r="S41" i="5" s="1"/>
  <c r="E46" i="5"/>
  <c r="S46" i="5" s="1"/>
  <c r="E48" i="5"/>
  <c r="S48" i="5" s="1"/>
  <c r="E51" i="5"/>
  <c r="S51" i="5" s="1"/>
  <c r="E54" i="5"/>
  <c r="S54" i="5" s="1"/>
  <c r="E60" i="5"/>
  <c r="S60" i="5" s="1"/>
  <c r="O60" i="5" s="1"/>
  <c r="E61" i="5"/>
  <c r="S61" i="5" s="1"/>
  <c r="E64" i="5"/>
  <c r="S64" i="5" s="1"/>
  <c r="E65" i="5"/>
  <c r="S65" i="5" s="1"/>
  <c r="E68" i="5"/>
  <c r="S68" i="5" s="1"/>
  <c r="O68" i="5" s="1"/>
  <c r="E70" i="5"/>
  <c r="S70" i="5" s="1"/>
  <c r="E71" i="5"/>
  <c r="S71" i="5" s="1"/>
  <c r="E72" i="5"/>
  <c r="S72" i="5" s="1"/>
  <c r="E74" i="5"/>
  <c r="S74" i="5" s="1"/>
  <c r="E76" i="5"/>
  <c r="S76" i="5" s="1"/>
  <c r="R76" i="5" s="1"/>
  <c r="E77" i="5"/>
  <c r="S77" i="5" s="1"/>
  <c r="E79" i="5"/>
  <c r="S79" i="5" s="1"/>
  <c r="E80" i="5"/>
  <c r="S80" i="5" s="1"/>
  <c r="P80" i="5" s="1"/>
  <c r="E81" i="5"/>
  <c r="S81" i="5" s="1"/>
  <c r="E83" i="5"/>
  <c r="S83" i="5" s="1"/>
  <c r="E84" i="5"/>
  <c r="S84" i="5" s="1"/>
  <c r="E85" i="5"/>
  <c r="S85" i="5" s="1"/>
  <c r="P85" i="5" s="1"/>
  <c r="E87" i="5"/>
  <c r="S87" i="5" s="1"/>
  <c r="E89" i="5"/>
  <c r="S89" i="5" s="1"/>
  <c r="R89" i="5" s="1"/>
  <c r="E90" i="5"/>
  <c r="S90" i="5" s="1"/>
  <c r="E92" i="5"/>
  <c r="S92" i="5" s="1"/>
  <c r="E94" i="5"/>
  <c r="S94" i="5" s="1"/>
  <c r="R94" i="5" s="1"/>
  <c r="E95" i="5"/>
  <c r="S95" i="5" s="1"/>
  <c r="E96" i="5"/>
  <c r="S96" i="5" s="1"/>
  <c r="E97" i="5"/>
  <c r="S97" i="5" s="1"/>
  <c r="E99" i="5"/>
  <c r="S99" i="5" s="1"/>
  <c r="P99" i="5" s="1"/>
  <c r="E100" i="5"/>
  <c r="S100" i="5" s="1"/>
  <c r="R100" i="5" s="1"/>
  <c r="E101" i="5"/>
  <c r="S101" i="5" s="1"/>
  <c r="E102" i="5"/>
  <c r="S102" i="5" s="1"/>
  <c r="E104" i="5"/>
  <c r="S104" i="5" s="1"/>
  <c r="R104" i="5" s="1"/>
  <c r="E106" i="5"/>
  <c r="S106" i="5" s="1"/>
  <c r="E108" i="5"/>
  <c r="S108" i="5" s="1"/>
  <c r="E109" i="5"/>
  <c r="S109" i="5" s="1"/>
  <c r="E110" i="5"/>
  <c r="S110" i="5" s="1"/>
  <c r="P110" i="5" s="1"/>
  <c r="E112" i="5"/>
  <c r="S112" i="5" s="1"/>
  <c r="E113" i="5"/>
  <c r="S113" i="5" s="1"/>
  <c r="E114" i="5"/>
  <c r="S114" i="5" s="1"/>
  <c r="E115" i="5"/>
  <c r="S115" i="5" s="1"/>
  <c r="E116" i="5"/>
  <c r="S116" i="5" s="1"/>
  <c r="E117" i="5"/>
  <c r="S117" i="5" s="1"/>
  <c r="R117" i="5" s="1"/>
  <c r="E118" i="5"/>
  <c r="S118" i="5" s="1"/>
  <c r="E121" i="5"/>
  <c r="S121" i="5" s="1"/>
  <c r="E123" i="5"/>
  <c r="S123" i="5" s="1"/>
  <c r="E124" i="5"/>
  <c r="S124" i="5" s="1"/>
  <c r="E125" i="5"/>
  <c r="S125" i="5" s="1"/>
  <c r="E126" i="5"/>
  <c r="S126" i="5" s="1"/>
  <c r="E127" i="5"/>
  <c r="S127" i="5" s="1"/>
  <c r="E128" i="5"/>
  <c r="S128" i="5" s="1"/>
  <c r="O128" i="5" s="1"/>
  <c r="E130" i="5"/>
  <c r="S130" i="5" s="1"/>
  <c r="E131" i="5"/>
  <c r="S131" i="5" s="1"/>
  <c r="E132" i="5"/>
  <c r="S132" i="5" s="1"/>
  <c r="E133" i="5"/>
  <c r="S133" i="5" s="1"/>
  <c r="E134" i="5"/>
  <c r="S134" i="5" s="1"/>
  <c r="E135" i="5"/>
  <c r="S135" i="5" s="1"/>
  <c r="R135" i="5" s="1"/>
  <c r="E136" i="5"/>
  <c r="S136" i="5" s="1"/>
  <c r="E137" i="5"/>
  <c r="S137" i="5" s="1"/>
  <c r="E138" i="5"/>
  <c r="S138" i="5" s="1"/>
  <c r="E139" i="5"/>
  <c r="S139" i="5" s="1"/>
  <c r="E140" i="5"/>
  <c r="S140" i="5" s="1"/>
  <c r="R140" i="5" s="1"/>
  <c r="E142" i="5"/>
  <c r="S142" i="5" s="1"/>
  <c r="E143" i="5"/>
  <c r="S143" i="5" s="1"/>
  <c r="E144" i="5"/>
  <c r="S144" i="5" s="1"/>
  <c r="E145" i="5"/>
  <c r="S145" i="5" s="1"/>
  <c r="E146" i="5"/>
  <c r="S146" i="5" s="1"/>
  <c r="E148" i="5"/>
  <c r="S148" i="5" s="1"/>
  <c r="P148" i="5" s="1"/>
  <c r="E150" i="5"/>
  <c r="S150" i="5" s="1"/>
  <c r="E151" i="5"/>
  <c r="S151" i="5" s="1"/>
  <c r="E153" i="5"/>
  <c r="S153" i="5" s="1"/>
  <c r="E154" i="5"/>
  <c r="S154" i="5" s="1"/>
  <c r="E155" i="5"/>
  <c r="S155" i="5" s="1"/>
  <c r="E156" i="5"/>
  <c r="S156" i="5" s="1"/>
  <c r="E157" i="5"/>
  <c r="S157" i="5" s="1"/>
  <c r="E158" i="5"/>
  <c r="S158" i="5" s="1"/>
  <c r="E159" i="5"/>
  <c r="S159" i="5" s="1"/>
  <c r="E160" i="5"/>
  <c r="S160" i="5" s="1"/>
  <c r="O160" i="5" s="1"/>
  <c r="J2" i="6"/>
  <c r="GI13" i="5"/>
  <c r="GI14" i="5"/>
  <c r="GI15" i="5"/>
  <c r="GI16" i="5"/>
  <c r="GI17" i="5"/>
  <c r="GI18" i="5"/>
  <c r="GI19" i="5"/>
  <c r="GI20" i="5"/>
  <c r="GI21" i="5"/>
  <c r="GI22" i="5"/>
  <c r="GI23" i="5"/>
  <c r="GI24" i="5"/>
  <c r="GI25" i="5"/>
  <c r="GI26" i="5"/>
  <c r="GI27" i="5"/>
  <c r="GI28" i="5"/>
  <c r="GI29" i="5"/>
  <c r="GI30" i="5"/>
  <c r="GI31" i="5"/>
  <c r="GI32" i="5"/>
  <c r="GI33" i="5"/>
  <c r="GI34" i="5"/>
  <c r="GI35" i="5"/>
  <c r="GI36" i="5"/>
  <c r="GI37" i="5"/>
  <c r="GI38" i="5"/>
  <c r="GI39" i="5"/>
  <c r="GI40" i="5"/>
  <c r="GI41" i="5"/>
  <c r="GI42" i="5"/>
  <c r="GI43" i="5"/>
  <c r="GI44" i="5"/>
  <c r="GI45" i="5"/>
  <c r="GI46" i="5"/>
  <c r="GI47" i="5"/>
  <c r="GI48" i="5"/>
  <c r="GI49" i="5"/>
  <c r="GI50" i="5"/>
  <c r="GI51" i="5"/>
  <c r="GI52" i="5"/>
  <c r="GI53" i="5"/>
  <c r="GI54" i="5"/>
  <c r="GI55" i="5"/>
  <c r="GI56" i="5"/>
  <c r="GI57" i="5"/>
  <c r="GI58" i="5"/>
  <c r="GI59" i="5"/>
  <c r="GI60" i="5"/>
  <c r="GI61" i="5"/>
  <c r="GI62" i="5"/>
  <c r="GI63" i="5"/>
  <c r="GI64" i="5"/>
  <c r="GI65" i="5"/>
  <c r="GI66" i="5"/>
  <c r="GI67" i="5"/>
  <c r="GI68" i="5"/>
  <c r="GI69" i="5"/>
  <c r="GI70" i="5"/>
  <c r="GI71" i="5"/>
  <c r="GI72" i="5"/>
  <c r="GI73" i="5"/>
  <c r="GI74" i="5"/>
  <c r="GI75" i="5"/>
  <c r="GI76" i="5"/>
  <c r="GI77" i="5"/>
  <c r="GI78" i="5"/>
  <c r="GI79" i="5"/>
  <c r="GI80" i="5"/>
  <c r="GI81" i="5"/>
  <c r="GI82" i="5"/>
  <c r="GI83" i="5"/>
  <c r="GI84" i="5"/>
  <c r="GI85" i="5"/>
  <c r="GI86" i="5"/>
  <c r="GI87" i="5"/>
  <c r="GI88" i="5"/>
  <c r="GI89" i="5"/>
  <c r="GI90" i="5"/>
  <c r="GI91" i="5"/>
  <c r="GI92" i="5"/>
  <c r="GI93" i="5"/>
  <c r="GI94" i="5"/>
  <c r="GI95" i="5"/>
  <c r="GI96" i="5"/>
  <c r="GI97" i="5"/>
  <c r="GI98" i="5"/>
  <c r="GI99" i="5"/>
  <c r="GI100" i="5"/>
  <c r="GI101" i="5"/>
  <c r="GI102" i="5"/>
  <c r="GI103" i="5"/>
  <c r="GI104" i="5"/>
  <c r="GI105" i="5"/>
  <c r="GI106" i="5"/>
  <c r="GI107" i="5"/>
  <c r="GI108" i="5"/>
  <c r="GI109" i="5"/>
  <c r="GI110" i="5"/>
  <c r="GI111" i="5"/>
  <c r="GI112" i="5"/>
  <c r="GI113" i="5"/>
  <c r="GI114" i="5"/>
  <c r="GI115" i="5"/>
  <c r="GI116" i="5"/>
  <c r="GI117" i="5"/>
  <c r="GI118" i="5"/>
  <c r="GI119" i="5"/>
  <c r="GI120" i="5"/>
  <c r="GI121" i="5"/>
  <c r="GI122" i="5"/>
  <c r="GI123" i="5"/>
  <c r="GI124" i="5"/>
  <c r="GI125" i="5"/>
  <c r="GI126" i="5"/>
  <c r="GI127" i="5"/>
  <c r="GI128" i="5"/>
  <c r="GI129" i="5"/>
  <c r="GI130" i="5"/>
  <c r="GI131" i="5"/>
  <c r="GI132" i="5"/>
  <c r="GI133" i="5"/>
  <c r="GI134" i="5"/>
  <c r="GI135" i="5"/>
  <c r="GI136" i="5"/>
  <c r="GI137" i="5"/>
  <c r="GI138" i="5"/>
  <c r="GI139" i="5"/>
  <c r="GI140" i="5"/>
  <c r="GI141" i="5"/>
  <c r="GI142" i="5"/>
  <c r="GI143" i="5"/>
  <c r="GI144" i="5"/>
  <c r="GI145" i="5"/>
  <c r="GI146" i="5"/>
  <c r="GI147" i="5"/>
  <c r="GI148" i="5"/>
  <c r="GI149" i="5"/>
  <c r="GI150" i="5"/>
  <c r="GI151" i="5"/>
  <c r="GI152" i="5"/>
  <c r="GI153" i="5"/>
  <c r="GI154" i="5"/>
  <c r="GI155" i="5"/>
  <c r="GI156" i="5"/>
  <c r="GI157" i="5"/>
  <c r="GI158" i="5"/>
  <c r="GI159" i="5"/>
  <c r="GI160" i="5"/>
  <c r="GI161" i="5"/>
  <c r="GI12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B7" i="6"/>
  <c r="L2" i="6" s="1"/>
  <c r="B8" i="6" s="1"/>
  <c r="M2" i="6" s="1"/>
  <c r="B2" i="6"/>
  <c r="G2" i="6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BA4" i="5" l="1"/>
  <c r="T1" i="5"/>
  <c r="V2" i="5"/>
  <c r="DU3" i="5"/>
  <c r="T3" i="5"/>
  <c r="BA2" i="5"/>
  <c r="AP4" i="5"/>
  <c r="T2" i="5"/>
  <c r="BU4" i="5"/>
  <c r="FC4" i="5"/>
  <c r="EG1" i="5"/>
  <c r="CT2" i="5"/>
  <c r="AG2" i="5"/>
  <c r="U2" i="5"/>
  <c r="AF3" i="5"/>
  <c r="AQ3" i="5"/>
  <c r="AG4" i="5"/>
  <c r="X4" i="5"/>
  <c r="W3" i="5"/>
  <c r="W2" i="5"/>
  <c r="Y4" i="5"/>
  <c r="AT4" i="5"/>
  <c r="V1" i="5"/>
  <c r="BD4" i="5"/>
  <c r="W4" i="5"/>
  <c r="FF3" i="5"/>
  <c r="AQ2" i="5"/>
  <c r="V3" i="5"/>
  <c r="AS2" i="5"/>
  <c r="AS1" i="5"/>
  <c r="FF4" i="5"/>
  <c r="EP2" i="5"/>
  <c r="EB2" i="5"/>
  <c r="DD3" i="5"/>
  <c r="DL2" i="5"/>
  <c r="DZ2" i="5"/>
  <c r="DC3" i="5"/>
  <c r="U1" i="5"/>
  <c r="U3" i="5"/>
  <c r="AZ4" i="5"/>
  <c r="EC4" i="5"/>
  <c r="AD3" i="5"/>
  <c r="AE4" i="5"/>
  <c r="AF4" i="5"/>
  <c r="FB4" i="5"/>
  <c r="EQ3" i="5"/>
  <c r="BA3" i="5"/>
  <c r="BA22" i="5" s="1"/>
  <c r="AP1" i="5"/>
  <c r="AG3" i="5"/>
  <c r="ED1" i="5"/>
  <c r="CE1" i="5"/>
  <c r="CZ1" i="5"/>
  <c r="EB1" i="5"/>
  <c r="CG2" i="5"/>
  <c r="BG3" i="5"/>
  <c r="AE1" i="5"/>
  <c r="AP3" i="5"/>
  <c r="AE3" i="5"/>
  <c r="DZ1" i="5"/>
  <c r="FM4" i="5"/>
  <c r="X2" i="5"/>
  <c r="AQ4" i="5"/>
  <c r="FC1" i="5"/>
  <c r="DQ4" i="5"/>
  <c r="AF2" i="5"/>
  <c r="AS4" i="5"/>
  <c r="EO3" i="5"/>
  <c r="AO2" i="5"/>
  <c r="AO4" i="5"/>
  <c r="EA1" i="5"/>
  <c r="FA3" i="5"/>
  <c r="BS3" i="5"/>
  <c r="BI3" i="5"/>
  <c r="DB1" i="5"/>
  <c r="FK2" i="5"/>
  <c r="AZ3" i="5"/>
  <c r="AY2" i="5"/>
  <c r="EZ1" i="5"/>
  <c r="BH4" i="5"/>
  <c r="DN3" i="5"/>
  <c r="DB4" i="5"/>
  <c r="FA1" i="5"/>
  <c r="AX1" i="5"/>
  <c r="FL4" i="5"/>
  <c r="EN2" i="5"/>
  <c r="BS1" i="5"/>
  <c r="AO3" i="5"/>
  <c r="CF4" i="5"/>
  <c r="EL4" i="5"/>
  <c r="DM2" i="5"/>
  <c r="DZ4" i="5"/>
  <c r="Y3" i="5"/>
  <c r="AZ1" i="5"/>
  <c r="CP1" i="5"/>
  <c r="DM3" i="5"/>
  <c r="BF1" i="5"/>
  <c r="EN4" i="5"/>
  <c r="EN1" i="5"/>
  <c r="CD2" i="5"/>
  <c r="EZ4" i="5"/>
  <c r="EZ2" i="5"/>
  <c r="BI4" i="5"/>
  <c r="DB2" i="5"/>
  <c r="BT4" i="5"/>
  <c r="BS4" i="5"/>
  <c r="CE2" i="5"/>
  <c r="FK4" i="5"/>
  <c r="CF3" i="5"/>
  <c r="BH1" i="5"/>
  <c r="CP3" i="5"/>
  <c r="BI2" i="5"/>
  <c r="CF1" i="5"/>
  <c r="DC4" i="5"/>
  <c r="BH3" i="5"/>
  <c r="DD4" i="5"/>
  <c r="BR2" i="5"/>
  <c r="CE3" i="5"/>
  <c r="AC2" i="5"/>
  <c r="DY3" i="5"/>
  <c r="BT3" i="5"/>
  <c r="AY3" i="5"/>
  <c r="EL2" i="5"/>
  <c r="EL3" i="5"/>
  <c r="BP4" i="5"/>
  <c r="CN4" i="5"/>
  <c r="AY4" i="5"/>
  <c r="AY19" i="5" s="1"/>
  <c r="DM4" i="5"/>
  <c r="CC1" i="5"/>
  <c r="BT2" i="5"/>
  <c r="DN1" i="5"/>
  <c r="DC1" i="5"/>
  <c r="DI1" i="5"/>
  <c r="DD2" i="5"/>
  <c r="AW1" i="5"/>
  <c r="DS1" i="5"/>
  <c r="BR1" i="5"/>
  <c r="BW1" i="5"/>
  <c r="CO4" i="5"/>
  <c r="BR3" i="5"/>
  <c r="FJ4" i="5"/>
  <c r="DN4" i="5"/>
  <c r="CD3" i="5"/>
  <c r="CO3" i="5"/>
  <c r="DA3" i="5"/>
  <c r="CD1" i="5"/>
  <c r="FJ2" i="5"/>
  <c r="AN4" i="5"/>
  <c r="EY3" i="5"/>
  <c r="EK2" i="5"/>
  <c r="EV4" i="5"/>
  <c r="AL4" i="5"/>
  <c r="EM1" i="5"/>
  <c r="BG1" i="5"/>
  <c r="DA1" i="5"/>
  <c r="EP1" i="5"/>
  <c r="AL3" i="5"/>
  <c r="FJ3" i="5"/>
  <c r="BG4" i="5"/>
  <c r="AN2" i="5"/>
  <c r="DJ1" i="5"/>
  <c r="BW4" i="5"/>
  <c r="CO2" i="5"/>
  <c r="DY2" i="5"/>
  <c r="DJ4" i="5"/>
  <c r="FK1" i="5"/>
  <c r="FH3" i="5"/>
  <c r="CP4" i="5"/>
  <c r="EK1" i="5"/>
  <c r="DY1" i="5"/>
  <c r="EY1" i="5"/>
  <c r="EK4" i="5"/>
  <c r="EY2" i="5"/>
  <c r="DA2" i="5"/>
  <c r="EM4" i="5"/>
  <c r="EX4" i="5"/>
  <c r="CM3" i="5"/>
  <c r="BQ3" i="5"/>
  <c r="DX1" i="5"/>
  <c r="DX4" i="5"/>
  <c r="EJ3" i="5"/>
  <c r="DL4" i="5"/>
  <c r="CZ4" i="5"/>
  <c r="FI3" i="5"/>
  <c r="DX3" i="5"/>
  <c r="EJ1" i="5"/>
  <c r="EX3" i="5"/>
  <c r="CL4" i="5"/>
  <c r="AM1" i="5"/>
  <c r="CM1" i="5"/>
  <c r="FG4" i="5"/>
  <c r="EV2" i="5"/>
  <c r="AM4" i="5"/>
  <c r="AM3" i="5"/>
  <c r="CC2" i="5"/>
  <c r="EV1" i="5"/>
  <c r="FI1" i="5"/>
  <c r="CL1" i="5"/>
  <c r="FI2" i="5"/>
  <c r="CC3" i="5"/>
  <c r="AW4" i="5"/>
  <c r="CY1" i="5"/>
  <c r="CA2" i="5"/>
  <c r="AL2" i="5"/>
  <c r="FG1" i="5"/>
  <c r="DS3" i="5"/>
  <c r="AW2" i="5"/>
  <c r="FG2" i="5"/>
  <c r="CN2" i="5"/>
  <c r="AX4" i="5"/>
  <c r="BY3" i="5"/>
  <c r="EI3" i="5"/>
  <c r="EW3" i="5"/>
  <c r="BE4" i="5"/>
  <c r="EX1" i="5"/>
  <c r="DW3" i="5"/>
  <c r="BP3" i="5"/>
  <c r="CV4" i="5"/>
  <c r="EJ2" i="5"/>
  <c r="FH1" i="5"/>
  <c r="AC3" i="5"/>
  <c r="CA3" i="5"/>
  <c r="EI4" i="5"/>
  <c r="CL3" i="5"/>
  <c r="EW2" i="5"/>
  <c r="AC4" i="5"/>
  <c r="CA4" i="5"/>
  <c r="DJ3" i="5"/>
  <c r="AX3" i="5"/>
  <c r="DW4" i="5"/>
  <c r="BP1" i="5"/>
  <c r="DL3" i="5"/>
  <c r="EI1" i="5"/>
  <c r="CZ3" i="5"/>
  <c r="FH2" i="5"/>
  <c r="CM4" i="5"/>
  <c r="CN1" i="5"/>
  <c r="CK4" i="5"/>
  <c r="CK2" i="5"/>
  <c r="ET2" i="5"/>
  <c r="EH4" i="5"/>
  <c r="DR1" i="5"/>
  <c r="EG3" i="5"/>
  <c r="BE1" i="5"/>
  <c r="Z1" i="5"/>
  <c r="CK3" i="5"/>
  <c r="CX4" i="5"/>
  <c r="CX1" i="5"/>
  <c r="EU1" i="5"/>
  <c r="DT1" i="5"/>
  <c r="DU2" i="5"/>
  <c r="X3" i="5"/>
  <c r="DO1" i="5"/>
  <c r="FC2" i="5"/>
  <c r="CH2" i="5"/>
  <c r="BO1" i="5"/>
  <c r="DK2" i="5"/>
  <c r="DI4" i="5"/>
  <c r="BU2" i="5"/>
  <c r="CB3" i="5"/>
  <c r="Y1" i="5"/>
  <c r="EG2" i="5"/>
  <c r="AV3" i="5"/>
  <c r="DO3" i="5"/>
  <c r="ET3" i="5"/>
  <c r="CG1" i="5"/>
  <c r="FE4" i="5"/>
  <c r="AU2" i="5"/>
  <c r="EU2" i="5"/>
  <c r="DE4" i="5"/>
  <c r="AH1" i="5"/>
  <c r="AB2" i="5"/>
  <c r="AR2" i="5"/>
  <c r="DV1" i="5"/>
  <c r="CX3" i="5"/>
  <c r="BO4" i="5"/>
  <c r="DU1" i="5"/>
  <c r="EH2" i="5"/>
  <c r="AV4" i="5"/>
  <c r="AV39" i="5" s="1"/>
  <c r="FF2" i="5"/>
  <c r="BY1" i="5"/>
  <c r="CS2" i="5"/>
  <c r="EW4" i="5"/>
  <c r="AV2" i="5"/>
  <c r="AJ4" i="5"/>
  <c r="CQ4" i="5"/>
  <c r="DW1" i="5"/>
  <c r="BJ1" i="5"/>
  <c r="DR3" i="5"/>
  <c r="DK4" i="5"/>
  <c r="DK3" i="5"/>
  <c r="CS3" i="5"/>
  <c r="BL2" i="5"/>
  <c r="DV3" i="5"/>
  <c r="FB1" i="5"/>
  <c r="AI3" i="5"/>
  <c r="DO4" i="5"/>
  <c r="CQ2" i="5"/>
  <c r="DF2" i="5"/>
  <c r="BJ4" i="5"/>
  <c r="BE3" i="5"/>
  <c r="DI3" i="5"/>
  <c r="EF3" i="5"/>
  <c r="BV1" i="5"/>
  <c r="BO2" i="5"/>
  <c r="BD3" i="5"/>
  <c r="EF2" i="5"/>
  <c r="ET1" i="5"/>
  <c r="CH4" i="5"/>
  <c r="DR4" i="5"/>
  <c r="BL3" i="5"/>
  <c r="EH3" i="5"/>
  <c r="EF1" i="5"/>
  <c r="EE4" i="5"/>
  <c r="BD2" i="5"/>
  <c r="AK1" i="5"/>
  <c r="CI1" i="5"/>
  <c r="CS4" i="5"/>
  <c r="FD2" i="5"/>
  <c r="AU4" i="5"/>
  <c r="BB3" i="5"/>
  <c r="EO4" i="5"/>
  <c r="BM2" i="5"/>
  <c r="FD1" i="5"/>
  <c r="CQ3" i="5"/>
  <c r="EM3" i="5"/>
  <c r="DG1" i="5"/>
  <c r="DF3" i="5"/>
  <c r="BJ3" i="5"/>
  <c r="EP3" i="5"/>
  <c r="CT3" i="5"/>
  <c r="DS2" i="5"/>
  <c r="FA4" i="5"/>
  <c r="CG3" i="5"/>
  <c r="EC3" i="5"/>
  <c r="EQ2" i="5"/>
  <c r="DQ3" i="5"/>
  <c r="BM1" i="5"/>
  <c r="Z2" i="5"/>
  <c r="CB2" i="5"/>
  <c r="DP1" i="5"/>
  <c r="FL3" i="5"/>
  <c r="DP4" i="5"/>
  <c r="AK3" i="5"/>
  <c r="EC2" i="5"/>
  <c r="FD3" i="5"/>
  <c r="CV1" i="5"/>
  <c r="BB2" i="5"/>
  <c r="DE1" i="5"/>
  <c r="EE2" i="5"/>
  <c r="FM3" i="5"/>
  <c r="DP2" i="5"/>
  <c r="Z3" i="5"/>
  <c r="AB4" i="5"/>
  <c r="BC3" i="5"/>
  <c r="CY2" i="5"/>
  <c r="BX2" i="5"/>
  <c r="ER1" i="5"/>
  <c r="CH1" i="5"/>
  <c r="DV4" i="5"/>
  <c r="AD2" i="5"/>
  <c r="BV2" i="5"/>
  <c r="ES4" i="5"/>
  <c r="BQ4" i="5"/>
  <c r="DQ2" i="5"/>
  <c r="BL1" i="5"/>
  <c r="AH2" i="5"/>
  <c r="CB1" i="5"/>
  <c r="FL2" i="5"/>
  <c r="DH4" i="5"/>
  <c r="BY4" i="5"/>
  <c r="DF1" i="5"/>
  <c r="EQ4" i="5"/>
  <c r="AJ2" i="5"/>
  <c r="FM2" i="5"/>
  <c r="AB3" i="5"/>
  <c r="AH4" i="5"/>
  <c r="BC1" i="5"/>
  <c r="CI2" i="5"/>
  <c r="DG3" i="5"/>
  <c r="BX3" i="5"/>
  <c r="EB4" i="5"/>
  <c r="BZ3" i="5"/>
  <c r="FB2" i="5"/>
  <c r="BB1" i="5"/>
  <c r="CT1" i="5"/>
  <c r="EA4" i="5"/>
  <c r="BW2" i="5"/>
  <c r="CW4" i="5"/>
  <c r="BQ1" i="5"/>
  <c r="AA2" i="5"/>
  <c r="FE1" i="5"/>
  <c r="BU1" i="5"/>
  <c r="BF2" i="5"/>
  <c r="BV3" i="5"/>
  <c r="CJ3" i="5"/>
  <c r="AT1" i="5"/>
  <c r="BZ2" i="5"/>
  <c r="BZ1" i="5"/>
  <c r="DH3" i="5"/>
  <c r="ES1" i="5"/>
  <c r="AR3" i="5"/>
  <c r="AJ3" i="5"/>
  <c r="AR1" i="5"/>
  <c r="EU3" i="5"/>
  <c r="BC4" i="5"/>
  <c r="BX4" i="5"/>
  <c r="ED2" i="5"/>
  <c r="EA2" i="5"/>
  <c r="BN2" i="5"/>
  <c r="CJ2" i="5"/>
  <c r="EE1" i="5"/>
  <c r="BM3" i="5"/>
  <c r="AA3" i="5"/>
  <c r="BN4" i="5"/>
  <c r="AU3" i="5"/>
  <c r="DE2" i="5"/>
  <c r="ER4" i="5"/>
  <c r="ES3" i="5"/>
  <c r="AN3" i="5"/>
  <c r="AA4" i="5"/>
  <c r="CI3" i="5"/>
  <c r="BK3" i="5"/>
  <c r="ER2" i="5"/>
  <c r="CU2" i="5"/>
  <c r="AI2" i="5"/>
  <c r="CW1" i="5"/>
  <c r="CU4" i="5"/>
  <c r="FE3" i="5"/>
  <c r="EO2" i="5"/>
  <c r="CJ1" i="5"/>
  <c r="CR4" i="5"/>
  <c r="CY3" i="5"/>
  <c r="CV2" i="5"/>
  <c r="CU1" i="5"/>
  <c r="DH1" i="5"/>
  <c r="AI4" i="5"/>
  <c r="ED4" i="5"/>
  <c r="CR3" i="5"/>
  <c r="AT3" i="5"/>
  <c r="BK1" i="5"/>
  <c r="BK2" i="5"/>
  <c r="DG2" i="5"/>
  <c r="DT2" i="5"/>
  <c r="BN1" i="5"/>
  <c r="CW2" i="5"/>
  <c r="BF4" i="5"/>
  <c r="CR2" i="5"/>
  <c r="AK4" i="5"/>
  <c r="DT4" i="5"/>
  <c r="AD1" i="5"/>
  <c r="R158" i="5"/>
  <c r="Q158" i="5"/>
  <c r="O49" i="5"/>
  <c r="R49" i="5"/>
  <c r="Q68" i="5"/>
  <c r="R93" i="5"/>
  <c r="P32" i="5"/>
  <c r="Q32" i="5"/>
  <c r="P108" i="5"/>
  <c r="R108" i="5"/>
  <c r="O108" i="5"/>
  <c r="R115" i="5"/>
  <c r="O115" i="5"/>
  <c r="Q41" i="5"/>
  <c r="P41" i="5"/>
  <c r="Q92" i="5"/>
  <c r="O92" i="5"/>
  <c r="R92" i="5"/>
  <c r="P92" i="5"/>
  <c r="Q40" i="5"/>
  <c r="P40" i="5"/>
  <c r="R40" i="5"/>
  <c r="O93" i="5"/>
  <c r="Q93" i="5"/>
  <c r="P68" i="5"/>
  <c r="R128" i="5"/>
  <c r="Q128" i="5"/>
  <c r="R60" i="5"/>
  <c r="O54" i="5"/>
  <c r="P54" i="5"/>
  <c r="P30" i="5"/>
  <c r="Q30" i="5"/>
  <c r="O30" i="5"/>
  <c r="Q74" i="5"/>
  <c r="R74" i="5"/>
  <c r="O74" i="5"/>
  <c r="P74" i="5"/>
  <c r="P132" i="5"/>
  <c r="O132" i="5"/>
  <c r="Q132" i="5"/>
  <c r="P116" i="5"/>
  <c r="Q116" i="5"/>
  <c r="O116" i="5"/>
  <c r="P13" i="5"/>
  <c r="Q13" i="5"/>
  <c r="R13" i="5"/>
  <c r="R36" i="5"/>
  <c r="Q36" i="5"/>
  <c r="O36" i="5"/>
  <c r="P36" i="5"/>
  <c r="Q80" i="5"/>
  <c r="Q115" i="5"/>
  <c r="R80" i="5"/>
  <c r="P115" i="5"/>
  <c r="R160" i="5"/>
  <c r="P60" i="5"/>
  <c r="Q160" i="5"/>
  <c r="P126" i="5"/>
  <c r="R126" i="5"/>
  <c r="O126" i="5"/>
  <c r="Q126" i="5"/>
  <c r="O155" i="5"/>
  <c r="Q155" i="5"/>
  <c r="P155" i="5"/>
  <c r="R155" i="5"/>
  <c r="P138" i="5"/>
  <c r="O138" i="5"/>
  <c r="Q138" i="5"/>
  <c r="R138" i="5"/>
  <c r="O144" i="5"/>
  <c r="R90" i="5"/>
  <c r="P90" i="5"/>
  <c r="Q90" i="5"/>
  <c r="O90" i="5"/>
  <c r="O40" i="5"/>
  <c r="O17" i="5"/>
  <c r="Q37" i="5"/>
  <c r="O26" i="5"/>
  <c r="O80" i="5"/>
  <c r="O148" i="5"/>
  <c r="R37" i="5"/>
  <c r="R70" i="5"/>
  <c r="O117" i="5"/>
  <c r="Q108" i="5"/>
  <c r="R32" i="5"/>
  <c r="P98" i="5"/>
  <c r="P149" i="5"/>
  <c r="O70" i="5"/>
  <c r="P158" i="5"/>
  <c r="O32" i="5"/>
  <c r="O149" i="5"/>
  <c r="R85" i="5"/>
  <c r="R41" i="5"/>
  <c r="R130" i="5"/>
  <c r="Q70" i="5"/>
  <c r="O24" i="5"/>
  <c r="Q94" i="5"/>
  <c r="P37" i="5"/>
  <c r="O158" i="5"/>
  <c r="O41" i="5"/>
  <c r="R132" i="5"/>
  <c r="Q130" i="5"/>
  <c r="Q27" i="5"/>
  <c r="R27" i="5"/>
  <c r="P27" i="5"/>
  <c r="O27" i="5"/>
  <c r="P137" i="5"/>
  <c r="O137" i="5"/>
  <c r="Q137" i="5"/>
  <c r="R137" i="5"/>
  <c r="P39" i="5"/>
  <c r="O39" i="5"/>
  <c r="Q39" i="5"/>
  <c r="R39" i="5"/>
  <c r="Q103" i="5"/>
  <c r="O103" i="5"/>
  <c r="P103" i="5"/>
  <c r="R103" i="5"/>
  <c r="P91" i="5"/>
  <c r="Q91" i="5"/>
  <c r="O91" i="5"/>
  <c r="R91" i="5"/>
  <c r="O151" i="5"/>
  <c r="P151" i="5"/>
  <c r="Q151" i="5"/>
  <c r="R151" i="5"/>
  <c r="Q157" i="5"/>
  <c r="R157" i="5"/>
  <c r="O157" i="5"/>
  <c r="P157" i="5"/>
  <c r="P17" i="5"/>
  <c r="O61" i="5"/>
  <c r="Q35" i="5"/>
  <c r="R123" i="5"/>
  <c r="R146" i="5"/>
  <c r="O98" i="5"/>
  <c r="P35" i="5"/>
  <c r="R122" i="5"/>
  <c r="Q123" i="5"/>
  <c r="Q146" i="5"/>
  <c r="Q117" i="5"/>
  <c r="R30" i="5"/>
  <c r="P70" i="5"/>
  <c r="R116" i="5"/>
  <c r="Q110" i="5"/>
  <c r="Q100" i="5"/>
  <c r="Q89" i="5"/>
  <c r="Q78" i="5"/>
  <c r="Q31" i="5"/>
  <c r="P123" i="5"/>
  <c r="P128" i="5"/>
  <c r="P146" i="5"/>
  <c r="Q122" i="5"/>
  <c r="P117" i="5"/>
  <c r="O135" i="5"/>
  <c r="Q141" i="5"/>
  <c r="O123" i="5"/>
  <c r="O146" i="5"/>
  <c r="P31" i="5"/>
  <c r="P49" i="5"/>
  <c r="P76" i="5"/>
  <c r="P100" i="5"/>
  <c r="Q54" i="5"/>
  <c r="R144" i="5"/>
  <c r="O140" i="5"/>
  <c r="P141" i="5"/>
  <c r="P26" i="5"/>
  <c r="R78" i="5"/>
  <c r="R26" i="5"/>
  <c r="R61" i="5"/>
  <c r="O122" i="5"/>
  <c r="R35" i="5"/>
  <c r="P122" i="5"/>
  <c r="O76" i="5"/>
  <c r="O94" i="5"/>
  <c r="R110" i="5"/>
  <c r="Q135" i="5"/>
  <c r="P130" i="5"/>
  <c r="P94" i="5"/>
  <c r="O110" i="5"/>
  <c r="Q99" i="5"/>
  <c r="Q86" i="5"/>
  <c r="Q76" i="5"/>
  <c r="Q61" i="5"/>
  <c r="Q24" i="5"/>
  <c r="P135" i="5"/>
  <c r="Q140" i="5"/>
  <c r="R141" i="5"/>
  <c r="O130" i="5"/>
  <c r="O31" i="5"/>
  <c r="O85" i="5"/>
  <c r="O100" i="5"/>
  <c r="Q49" i="5"/>
  <c r="Q17" i="5"/>
  <c r="Q144" i="5"/>
  <c r="R148" i="5"/>
  <c r="R86" i="5"/>
  <c r="Q104" i="5"/>
  <c r="Q98" i="5"/>
  <c r="Q85" i="5"/>
  <c r="Q45" i="5"/>
  <c r="P144" i="5"/>
  <c r="Q148" i="5"/>
  <c r="R149" i="5"/>
  <c r="O78" i="5"/>
  <c r="P61" i="5"/>
  <c r="P160" i="5"/>
  <c r="Q60" i="5"/>
  <c r="P140" i="5"/>
  <c r="P89" i="5"/>
  <c r="O136" i="5"/>
  <c r="P136" i="5"/>
  <c r="Q136" i="5"/>
  <c r="R136" i="5"/>
  <c r="R77" i="5"/>
  <c r="Q77" i="5"/>
  <c r="O77" i="5"/>
  <c r="P77" i="5"/>
  <c r="O161" i="5"/>
  <c r="P161" i="5"/>
  <c r="Q161" i="5"/>
  <c r="R161" i="5"/>
  <c r="Q87" i="5"/>
  <c r="O87" i="5"/>
  <c r="R87" i="5"/>
  <c r="P87" i="5"/>
  <c r="Q62" i="5"/>
  <c r="R62" i="5"/>
  <c r="O62" i="5"/>
  <c r="P62" i="5"/>
  <c r="O133" i="5"/>
  <c r="P133" i="5"/>
  <c r="Q133" i="5"/>
  <c r="R133" i="5"/>
  <c r="Q118" i="5"/>
  <c r="O118" i="5"/>
  <c r="P118" i="5"/>
  <c r="R118" i="5"/>
  <c r="Q47" i="5"/>
  <c r="P47" i="5"/>
  <c r="O47" i="5"/>
  <c r="R47" i="5"/>
  <c r="O95" i="5"/>
  <c r="R95" i="5"/>
  <c r="P95" i="5"/>
  <c r="Q95" i="5"/>
  <c r="Q46" i="5"/>
  <c r="O46" i="5"/>
  <c r="R46" i="5"/>
  <c r="P46" i="5"/>
  <c r="O58" i="5"/>
  <c r="R58" i="5"/>
  <c r="P58" i="5"/>
  <c r="Q58" i="5"/>
  <c r="R20" i="5"/>
  <c r="Q20" i="5"/>
  <c r="O20" i="5"/>
  <c r="P20" i="5"/>
  <c r="O84" i="5"/>
  <c r="P84" i="5"/>
  <c r="R84" i="5"/>
  <c r="Q84" i="5"/>
  <c r="O59" i="5"/>
  <c r="R59" i="5"/>
  <c r="P59" i="5"/>
  <c r="Q59" i="5"/>
  <c r="Q44" i="5"/>
  <c r="R44" i="5"/>
  <c r="O44" i="5"/>
  <c r="P44" i="5"/>
  <c r="P106" i="5"/>
  <c r="Q106" i="5"/>
  <c r="R106" i="5"/>
  <c r="O106" i="5"/>
  <c r="P51" i="5"/>
  <c r="Q51" i="5"/>
  <c r="O51" i="5"/>
  <c r="R51" i="5"/>
  <c r="O156" i="5"/>
  <c r="P156" i="5"/>
  <c r="Q156" i="5"/>
  <c r="R156" i="5"/>
  <c r="Q48" i="5"/>
  <c r="P48" i="5"/>
  <c r="O48" i="5"/>
  <c r="R48" i="5"/>
  <c r="R63" i="5"/>
  <c r="P63" i="5"/>
  <c r="Q63" i="5"/>
  <c r="O63" i="5"/>
  <c r="O22" i="5"/>
  <c r="R22" i="5"/>
  <c r="P22" i="5"/>
  <c r="Q22" i="5"/>
  <c r="O124" i="5"/>
  <c r="P124" i="5"/>
  <c r="Q124" i="5"/>
  <c r="R124" i="5"/>
  <c r="R38" i="5"/>
  <c r="O38" i="5"/>
  <c r="P38" i="5"/>
  <c r="Q38" i="5"/>
  <c r="P16" i="5"/>
  <c r="O16" i="5"/>
  <c r="Q16" i="5"/>
  <c r="R16" i="5"/>
  <c r="R107" i="5"/>
  <c r="O107" i="5"/>
  <c r="P107" i="5"/>
  <c r="Q107" i="5"/>
  <c r="O159" i="5"/>
  <c r="P159" i="5"/>
  <c r="Q159" i="5"/>
  <c r="R159" i="5"/>
  <c r="O121" i="5"/>
  <c r="P121" i="5"/>
  <c r="R121" i="5"/>
  <c r="Q121" i="5"/>
  <c r="R14" i="5"/>
  <c r="Q14" i="5"/>
  <c r="P14" i="5"/>
  <c r="O14" i="5"/>
  <c r="O81" i="5"/>
  <c r="Q81" i="5"/>
  <c r="R81" i="5"/>
  <c r="P81" i="5"/>
  <c r="O154" i="5"/>
  <c r="P154" i="5"/>
  <c r="Q154" i="5"/>
  <c r="R154" i="5"/>
  <c r="R139" i="5"/>
  <c r="O139" i="5"/>
  <c r="P139" i="5"/>
  <c r="Q139" i="5"/>
  <c r="Q28" i="5"/>
  <c r="R28" i="5"/>
  <c r="P28" i="5"/>
  <c r="O28" i="5"/>
  <c r="O120" i="5"/>
  <c r="P120" i="5"/>
  <c r="R120" i="5"/>
  <c r="Q120" i="5"/>
  <c r="O129" i="5"/>
  <c r="P129" i="5"/>
  <c r="Q129" i="5"/>
  <c r="R129" i="5"/>
  <c r="Q34" i="5"/>
  <c r="R34" i="5"/>
  <c r="O34" i="5"/>
  <c r="P34" i="5"/>
  <c r="R109" i="5"/>
  <c r="P109" i="5"/>
  <c r="Q109" i="5"/>
  <c r="O109" i="5"/>
  <c r="P67" i="5"/>
  <c r="O67" i="5"/>
  <c r="R67" i="5"/>
  <c r="Q67" i="5"/>
  <c r="Q33" i="5"/>
  <c r="P33" i="5"/>
  <c r="O33" i="5"/>
  <c r="R33" i="5"/>
  <c r="P50" i="5"/>
  <c r="O50" i="5"/>
  <c r="Q50" i="5"/>
  <c r="R50" i="5"/>
  <c r="R153" i="5"/>
  <c r="O153" i="5"/>
  <c r="P153" i="5"/>
  <c r="Q153" i="5"/>
  <c r="O127" i="5"/>
  <c r="P127" i="5"/>
  <c r="Q127" i="5"/>
  <c r="R127" i="5"/>
  <c r="P79" i="5"/>
  <c r="O79" i="5"/>
  <c r="R79" i="5"/>
  <c r="Q79" i="5"/>
  <c r="O53" i="5"/>
  <c r="R53" i="5"/>
  <c r="P53" i="5"/>
  <c r="Q53" i="5"/>
  <c r="Q19" i="5"/>
  <c r="P19" i="5"/>
  <c r="O19" i="5"/>
  <c r="R19" i="5"/>
  <c r="O112" i="5"/>
  <c r="R112" i="5"/>
  <c r="P112" i="5"/>
  <c r="Q112" i="5"/>
  <c r="Q105" i="5"/>
  <c r="R105" i="5"/>
  <c r="P105" i="5"/>
  <c r="O105" i="5"/>
  <c r="O145" i="5"/>
  <c r="P145" i="5"/>
  <c r="Q145" i="5"/>
  <c r="R145" i="5"/>
  <c r="P111" i="5"/>
  <c r="Q111" i="5"/>
  <c r="O111" i="5"/>
  <c r="R111" i="5"/>
  <c r="O88" i="5"/>
  <c r="R88" i="5"/>
  <c r="P88" i="5"/>
  <c r="Q88" i="5"/>
  <c r="R96" i="5"/>
  <c r="P96" i="5"/>
  <c r="O96" i="5"/>
  <c r="Q96" i="5"/>
  <c r="Q119" i="5"/>
  <c r="R119" i="5"/>
  <c r="O119" i="5"/>
  <c r="P119" i="5"/>
  <c r="O143" i="5"/>
  <c r="P143" i="5"/>
  <c r="Q143" i="5"/>
  <c r="R143" i="5"/>
  <c r="P72" i="5"/>
  <c r="O72" i="5"/>
  <c r="R72" i="5"/>
  <c r="Q72" i="5"/>
  <c r="O18" i="5"/>
  <c r="R18" i="5"/>
  <c r="P18" i="5"/>
  <c r="Q18" i="5"/>
  <c r="O142" i="5"/>
  <c r="P142" i="5"/>
  <c r="Q142" i="5"/>
  <c r="R142" i="5"/>
  <c r="R102" i="5"/>
  <c r="Q102" i="5"/>
  <c r="P102" i="5"/>
  <c r="O102" i="5"/>
  <c r="R23" i="5"/>
  <c r="P23" i="5"/>
  <c r="O23" i="5"/>
  <c r="Q23" i="5"/>
  <c r="R69" i="5"/>
  <c r="Q69" i="5"/>
  <c r="P69" i="5"/>
  <c r="O69" i="5"/>
  <c r="P56" i="5"/>
  <c r="Q56" i="5"/>
  <c r="O56" i="5"/>
  <c r="R56" i="5"/>
  <c r="O15" i="5"/>
  <c r="R15" i="5"/>
  <c r="Q15" i="5"/>
  <c r="P15" i="5"/>
  <c r="O147" i="5"/>
  <c r="P147" i="5"/>
  <c r="Q147" i="5"/>
  <c r="R147" i="5"/>
  <c r="O131" i="5"/>
  <c r="P131" i="5"/>
  <c r="Q131" i="5"/>
  <c r="R131" i="5"/>
  <c r="O83" i="5"/>
  <c r="R83" i="5"/>
  <c r="P83" i="5"/>
  <c r="Q83" i="5"/>
  <c r="P152" i="5"/>
  <c r="Q152" i="5"/>
  <c r="R152" i="5"/>
  <c r="O152" i="5"/>
  <c r="O29" i="5"/>
  <c r="P29" i="5"/>
  <c r="R29" i="5"/>
  <c r="Q29" i="5"/>
  <c r="O71" i="5"/>
  <c r="Q71" i="5"/>
  <c r="R71" i="5"/>
  <c r="P71" i="5"/>
  <c r="O42" i="5"/>
  <c r="R42" i="5"/>
  <c r="P42" i="5"/>
  <c r="Q42" i="5"/>
  <c r="P114" i="5"/>
  <c r="R114" i="5"/>
  <c r="O114" i="5"/>
  <c r="Q114" i="5"/>
  <c r="Q101" i="5"/>
  <c r="O101" i="5"/>
  <c r="R101" i="5"/>
  <c r="P101" i="5"/>
  <c r="R65" i="5"/>
  <c r="Q65" i="5"/>
  <c r="O65" i="5"/>
  <c r="P65" i="5"/>
  <c r="R25" i="5"/>
  <c r="P25" i="5"/>
  <c r="O25" i="5"/>
  <c r="Q25" i="5"/>
  <c r="O82" i="5"/>
  <c r="R82" i="5"/>
  <c r="P82" i="5"/>
  <c r="Q82" i="5"/>
  <c r="O57" i="5"/>
  <c r="P57" i="5"/>
  <c r="R57" i="5"/>
  <c r="Q57" i="5"/>
  <c r="O134" i="5"/>
  <c r="P134" i="5"/>
  <c r="Q134" i="5"/>
  <c r="R134" i="5"/>
  <c r="P66" i="5"/>
  <c r="O66" i="5"/>
  <c r="Q66" i="5"/>
  <c r="R66" i="5"/>
  <c r="P75" i="5"/>
  <c r="Q75" i="5"/>
  <c r="O75" i="5"/>
  <c r="R75" i="5"/>
  <c r="Q73" i="5"/>
  <c r="R73" i="5"/>
  <c r="O73" i="5"/>
  <c r="P73" i="5"/>
  <c r="Q97" i="5"/>
  <c r="P97" i="5"/>
  <c r="O97" i="5"/>
  <c r="R97" i="5"/>
  <c r="O150" i="5"/>
  <c r="P150" i="5"/>
  <c r="Q150" i="5"/>
  <c r="R150" i="5"/>
  <c r="O125" i="5"/>
  <c r="P125" i="5"/>
  <c r="Q125" i="5"/>
  <c r="R125" i="5"/>
  <c r="P113" i="5"/>
  <c r="O113" i="5"/>
  <c r="R113" i="5"/>
  <c r="Q113" i="5"/>
  <c r="O64" i="5"/>
  <c r="R64" i="5"/>
  <c r="P64" i="5"/>
  <c r="Q64" i="5"/>
  <c r="O21" i="5"/>
  <c r="R21" i="5"/>
  <c r="P21" i="5"/>
  <c r="Q21" i="5"/>
  <c r="O52" i="5"/>
  <c r="P52" i="5"/>
  <c r="R52" i="5"/>
  <c r="Q52" i="5"/>
  <c r="O43" i="5"/>
  <c r="R43" i="5"/>
  <c r="P43" i="5"/>
  <c r="Q43" i="5"/>
  <c r="O55" i="5"/>
  <c r="Q55" i="5"/>
  <c r="R55" i="5"/>
  <c r="P55" i="5"/>
  <c r="O12" i="5"/>
  <c r="P12" i="5"/>
  <c r="R12" i="5"/>
  <c r="Q12" i="5"/>
  <c r="O99" i="5"/>
  <c r="P86" i="5"/>
  <c r="R68" i="5"/>
  <c r="FL14" i="5"/>
  <c r="FL21" i="5"/>
  <c r="FL18" i="5"/>
  <c r="FL15" i="5"/>
  <c r="FL17" i="5"/>
  <c r="FL19" i="5"/>
  <c r="FL12" i="5"/>
  <c r="FL22" i="5"/>
  <c r="FL23" i="5"/>
  <c r="FL26" i="5"/>
  <c r="FL24" i="5"/>
  <c r="FL20" i="5"/>
  <c r="FL28" i="5"/>
  <c r="FL16" i="5"/>
  <c r="FL34" i="5"/>
  <c r="FL27" i="5"/>
  <c r="FL25" i="5"/>
  <c r="FL30" i="5"/>
  <c r="FL35" i="5"/>
  <c r="FL38" i="5"/>
  <c r="FL36" i="5"/>
  <c r="FL37" i="5"/>
  <c r="FL40" i="5"/>
  <c r="FL13" i="5"/>
  <c r="FL33" i="5"/>
  <c r="FL29" i="5"/>
  <c r="FL31" i="5"/>
  <c r="FL44" i="5"/>
  <c r="FL46" i="5"/>
  <c r="FL43" i="5"/>
  <c r="FL49" i="5"/>
  <c r="FL41" i="5"/>
  <c r="FL61" i="5"/>
  <c r="FL58" i="5"/>
  <c r="FL55" i="5"/>
  <c r="FL39" i="5"/>
  <c r="FL54" i="5"/>
  <c r="FL42" i="5"/>
  <c r="FL56" i="5"/>
  <c r="FL62" i="5"/>
  <c r="FL57" i="5"/>
  <c r="FL73" i="5"/>
  <c r="FL53" i="5"/>
  <c r="FL70" i="5"/>
  <c r="FL50" i="5"/>
  <c r="FL67" i="5"/>
  <c r="FL72" i="5"/>
  <c r="FL81" i="5"/>
  <c r="FL51" i="5"/>
  <c r="FL78" i="5"/>
  <c r="FL75" i="5"/>
  <c r="FL32" i="5"/>
  <c r="FL48" i="5"/>
  <c r="FL69" i="5"/>
  <c r="FL52" i="5"/>
  <c r="FL45" i="5"/>
  <c r="FL93" i="5"/>
  <c r="FL71" i="5"/>
  <c r="FL90" i="5"/>
  <c r="FL77" i="5"/>
  <c r="FL87" i="5"/>
  <c r="FL103" i="5"/>
  <c r="FL76" i="5"/>
  <c r="FL80" i="5"/>
  <c r="FL84" i="5"/>
  <c r="FL97" i="5"/>
  <c r="FL47" i="5"/>
  <c r="FL66" i="5"/>
  <c r="FL60" i="5"/>
  <c r="FL74" i="5"/>
  <c r="FL83" i="5"/>
  <c r="FL68" i="5"/>
  <c r="FL79" i="5"/>
  <c r="FL63" i="5"/>
  <c r="FL95" i="5"/>
  <c r="FL108" i="5"/>
  <c r="FL59" i="5"/>
  <c r="FL105" i="5"/>
  <c r="FL100" i="5"/>
  <c r="FL118" i="5"/>
  <c r="FL98" i="5"/>
  <c r="FL115" i="5"/>
  <c r="FL64" i="5"/>
  <c r="FL112" i="5"/>
  <c r="FL91" i="5"/>
  <c r="FL82" i="5"/>
  <c r="FL99" i="5"/>
  <c r="FL107" i="5"/>
  <c r="FL85" i="5"/>
  <c r="FL94" i="5"/>
  <c r="FL110" i="5"/>
  <c r="FL106" i="5"/>
  <c r="FL128" i="5"/>
  <c r="FL65" i="5"/>
  <c r="FL111" i="5"/>
  <c r="FL125" i="5"/>
  <c r="FL122" i="5"/>
  <c r="FL138" i="5"/>
  <c r="FL101" i="5"/>
  <c r="FL135" i="5"/>
  <c r="FL132" i="5"/>
  <c r="FL117" i="5"/>
  <c r="FL120" i="5"/>
  <c r="FL133" i="5"/>
  <c r="FL104" i="5"/>
  <c r="FL124" i="5"/>
  <c r="FL129" i="5"/>
  <c r="FL147" i="5"/>
  <c r="FL144" i="5"/>
  <c r="FL88" i="5"/>
  <c r="FL123" i="5"/>
  <c r="FL134" i="5"/>
  <c r="FL151" i="5"/>
  <c r="FL86" i="5"/>
  <c r="FL140" i="5"/>
  <c r="FL148" i="5"/>
  <c r="FL119" i="5"/>
  <c r="FL130" i="5"/>
  <c r="FL155" i="5"/>
  <c r="FL116" i="5"/>
  <c r="FL131" i="5"/>
  <c r="FL141" i="5"/>
  <c r="FL146" i="5"/>
  <c r="FL145" i="5"/>
  <c r="FL160" i="5"/>
  <c r="FL109" i="5"/>
  <c r="FL136" i="5"/>
  <c r="FL154" i="5"/>
  <c r="FL157" i="5"/>
  <c r="FL113" i="5"/>
  <c r="FL114" i="5"/>
  <c r="FL127" i="5"/>
  <c r="FL161" i="5"/>
  <c r="FL156" i="5"/>
  <c r="FL142" i="5"/>
  <c r="FL159" i="5"/>
  <c r="FL149" i="5"/>
  <c r="FL152" i="5"/>
  <c r="FL96" i="5"/>
  <c r="FL92" i="5"/>
  <c r="FL158" i="5"/>
  <c r="FL137" i="5"/>
  <c r="FL150" i="5"/>
  <c r="FL153" i="5"/>
  <c r="FL121" i="5"/>
  <c r="FL143" i="5"/>
  <c r="FL139" i="5"/>
  <c r="FL89" i="5"/>
  <c r="FL126" i="5"/>
  <c r="FL102" i="5"/>
  <c r="FD18" i="5"/>
  <c r="FD15" i="5"/>
  <c r="FD19" i="5"/>
  <c r="FD12" i="5"/>
  <c r="FD20" i="5"/>
  <c r="FD16" i="5"/>
  <c r="FD17" i="5"/>
  <c r="FD31" i="5"/>
  <c r="FD13" i="5"/>
  <c r="FD27" i="5"/>
  <c r="FD24" i="5"/>
  <c r="FD22" i="5"/>
  <c r="FD29" i="5"/>
  <c r="FD30" i="5"/>
  <c r="FD21" i="5"/>
  <c r="FD36" i="5"/>
  <c r="FD14" i="5"/>
  <c r="FD33" i="5"/>
  <c r="FD23" i="5"/>
  <c r="FD28" i="5"/>
  <c r="FD51" i="5"/>
  <c r="FD39" i="5"/>
  <c r="FD48" i="5"/>
  <c r="FD38" i="5"/>
  <c r="FD43" i="5"/>
  <c r="FD45" i="5"/>
  <c r="FD35" i="5"/>
  <c r="FD52" i="5"/>
  <c r="FD50" i="5"/>
  <c r="FD32" i="5"/>
  <c r="FD44" i="5"/>
  <c r="FD59" i="5"/>
  <c r="FD54" i="5"/>
  <c r="FD57" i="5"/>
  <c r="FD41" i="5"/>
  <c r="FD42" i="5"/>
  <c r="FD71" i="5"/>
  <c r="FD49" i="5"/>
  <c r="FD68" i="5"/>
  <c r="FD37" i="5"/>
  <c r="FD63" i="5"/>
  <c r="FD58" i="5"/>
  <c r="FD64" i="5"/>
  <c r="FD40" i="5"/>
  <c r="FD61" i="5"/>
  <c r="FD60" i="5"/>
  <c r="FD70" i="5"/>
  <c r="FD77" i="5"/>
  <c r="FD25" i="5"/>
  <c r="FD55" i="5"/>
  <c r="FD74" i="5"/>
  <c r="FD85" i="5"/>
  <c r="FD101" i="5"/>
  <c r="FD47" i="5"/>
  <c r="FD76" i="5"/>
  <c r="FD82" i="5"/>
  <c r="FD98" i="5"/>
  <c r="FD46" i="5"/>
  <c r="FD75" i="5"/>
  <c r="FD95" i="5"/>
  <c r="FD56" i="5"/>
  <c r="FD66" i="5"/>
  <c r="FD92" i="5"/>
  <c r="FD69" i="5"/>
  <c r="FD89" i="5"/>
  <c r="FD34" i="5"/>
  <c r="FD53" i="5"/>
  <c r="FD62" i="5"/>
  <c r="FD80" i="5"/>
  <c r="FD84" i="5"/>
  <c r="FD67" i="5"/>
  <c r="FD72" i="5"/>
  <c r="FD26" i="5"/>
  <c r="FD73" i="5"/>
  <c r="FD96" i="5"/>
  <c r="FD116" i="5"/>
  <c r="FD113" i="5"/>
  <c r="FD91" i="5"/>
  <c r="FD110" i="5"/>
  <c r="FD87" i="5"/>
  <c r="FD99" i="5"/>
  <c r="FD107" i="5"/>
  <c r="FD104" i="5"/>
  <c r="FD65" i="5"/>
  <c r="FD81" i="5"/>
  <c r="FD88" i="5"/>
  <c r="FD94" i="5"/>
  <c r="FD83" i="5"/>
  <c r="FD119" i="5"/>
  <c r="FD86" i="5"/>
  <c r="FD108" i="5"/>
  <c r="FD90" i="5"/>
  <c r="FD97" i="5"/>
  <c r="FD93" i="5"/>
  <c r="FD109" i="5"/>
  <c r="FD114" i="5"/>
  <c r="FD115" i="5"/>
  <c r="FD136" i="5"/>
  <c r="FD120" i="5"/>
  <c r="FD133" i="5"/>
  <c r="FD130" i="5"/>
  <c r="FD117" i="5"/>
  <c r="FD127" i="5"/>
  <c r="FD102" i="5"/>
  <c r="FD124" i="5"/>
  <c r="FD79" i="5"/>
  <c r="FD103" i="5"/>
  <c r="FD111" i="5"/>
  <c r="FD112" i="5"/>
  <c r="FD125" i="5"/>
  <c r="FD122" i="5"/>
  <c r="FD141" i="5"/>
  <c r="FD155" i="5"/>
  <c r="FD152" i="5"/>
  <c r="FD121" i="5"/>
  <c r="FD138" i="5"/>
  <c r="FD149" i="5"/>
  <c r="FD146" i="5"/>
  <c r="FD78" i="5"/>
  <c r="FD132" i="5"/>
  <c r="FD137" i="5"/>
  <c r="FD143" i="5"/>
  <c r="FD105" i="5"/>
  <c r="FD145" i="5"/>
  <c r="FD158" i="5"/>
  <c r="FD144" i="5"/>
  <c r="FD156" i="5"/>
  <c r="FD100" i="5"/>
  <c r="FD139" i="5"/>
  <c r="FD135" i="5"/>
  <c r="FD159" i="5"/>
  <c r="FD129" i="5"/>
  <c r="FD131" i="5"/>
  <c r="FD161" i="5"/>
  <c r="FD147" i="5"/>
  <c r="FD118" i="5"/>
  <c r="FD128" i="5"/>
  <c r="FD153" i="5"/>
  <c r="FD154" i="5"/>
  <c r="FD106" i="5"/>
  <c r="FD150" i="5"/>
  <c r="FD134" i="5"/>
  <c r="FD142" i="5"/>
  <c r="FD140" i="5"/>
  <c r="FD160" i="5"/>
  <c r="FD126" i="5"/>
  <c r="FD148" i="5"/>
  <c r="FD157" i="5"/>
  <c r="FD123" i="5"/>
  <c r="FD151" i="5"/>
  <c r="ET20" i="5"/>
  <c r="ET17" i="5"/>
  <c r="ET21" i="5"/>
  <c r="ET14" i="5"/>
  <c r="ET22" i="5"/>
  <c r="ET18" i="5"/>
  <c r="ET12" i="5"/>
  <c r="ET26" i="5"/>
  <c r="ET13" i="5"/>
  <c r="ET23" i="5"/>
  <c r="ET16" i="5"/>
  <c r="ET19" i="5"/>
  <c r="ET30" i="5"/>
  <c r="ET28" i="5"/>
  <c r="ET15" i="5"/>
  <c r="ET24" i="5"/>
  <c r="ET35" i="5"/>
  <c r="ET32" i="5"/>
  <c r="ET40" i="5"/>
  <c r="ET31" i="5"/>
  <c r="ET25" i="5"/>
  <c r="ET27" i="5"/>
  <c r="ET36" i="5"/>
  <c r="ET37" i="5"/>
  <c r="ET34" i="5"/>
  <c r="ET50" i="5"/>
  <c r="ET33" i="5"/>
  <c r="ET47" i="5"/>
  <c r="ET44" i="5"/>
  <c r="ET29" i="5"/>
  <c r="ET49" i="5"/>
  <c r="ET54" i="5"/>
  <c r="ET46" i="5"/>
  <c r="ET42" i="5"/>
  <c r="ET41" i="5"/>
  <c r="ET61" i="5"/>
  <c r="ET58" i="5"/>
  <c r="ET43" i="5"/>
  <c r="ET53" i="5"/>
  <c r="ET45" i="5"/>
  <c r="ET51" i="5"/>
  <c r="ET55" i="5"/>
  <c r="ET73" i="5"/>
  <c r="ET70" i="5"/>
  <c r="ET67" i="5"/>
  <c r="ET48" i="5"/>
  <c r="ET62" i="5"/>
  <c r="ET72" i="5"/>
  <c r="ET75" i="5"/>
  <c r="ET56" i="5"/>
  <c r="ET63" i="5"/>
  <c r="ET64" i="5"/>
  <c r="ET65" i="5"/>
  <c r="ET38" i="5"/>
  <c r="ET68" i="5"/>
  <c r="ET39" i="5"/>
  <c r="ET59" i="5"/>
  <c r="ET57" i="5"/>
  <c r="ET76" i="5"/>
  <c r="ET52" i="5"/>
  <c r="ET87" i="5"/>
  <c r="ET103" i="5"/>
  <c r="ET79" i="5"/>
  <c r="ET84" i="5"/>
  <c r="ET100" i="5"/>
  <c r="ET97" i="5"/>
  <c r="ET80" i="5"/>
  <c r="ET94" i="5"/>
  <c r="ET91" i="5"/>
  <c r="ET85" i="5"/>
  <c r="ET92" i="5"/>
  <c r="ET118" i="5"/>
  <c r="ET60" i="5"/>
  <c r="ET69" i="5"/>
  <c r="ET77" i="5"/>
  <c r="ET115" i="5"/>
  <c r="ET112" i="5"/>
  <c r="ET95" i="5"/>
  <c r="ET109" i="5"/>
  <c r="ET86" i="5"/>
  <c r="ET106" i="5"/>
  <c r="ET90" i="5"/>
  <c r="ET88" i="5"/>
  <c r="ET104" i="5"/>
  <c r="ET114" i="5"/>
  <c r="ET107" i="5"/>
  <c r="ET105" i="5"/>
  <c r="ET110" i="5"/>
  <c r="ET122" i="5"/>
  <c r="ET138" i="5"/>
  <c r="ET81" i="5"/>
  <c r="ET135" i="5"/>
  <c r="ET93" i="5"/>
  <c r="ET102" i="5"/>
  <c r="ET108" i="5"/>
  <c r="ET132" i="5"/>
  <c r="ET89" i="5"/>
  <c r="ET129" i="5"/>
  <c r="ET126" i="5"/>
  <c r="ET127" i="5"/>
  <c r="ET120" i="5"/>
  <c r="ET131" i="5"/>
  <c r="ET136" i="5"/>
  <c r="ET139" i="5"/>
  <c r="ET78" i="5"/>
  <c r="ET151" i="5"/>
  <c r="ET125" i="5"/>
  <c r="ET130" i="5"/>
  <c r="ET148" i="5"/>
  <c r="ET99" i="5"/>
  <c r="ET124" i="5"/>
  <c r="ET145" i="5"/>
  <c r="ET116" i="5"/>
  <c r="ET140" i="5"/>
  <c r="ET142" i="5"/>
  <c r="ET160" i="5"/>
  <c r="ET113" i="5"/>
  <c r="ET157" i="5"/>
  <c r="ET153" i="5"/>
  <c r="ET134" i="5"/>
  <c r="ET82" i="5"/>
  <c r="ET121" i="5"/>
  <c r="ET152" i="5"/>
  <c r="ET101" i="5"/>
  <c r="ET123" i="5"/>
  <c r="ET147" i="5"/>
  <c r="ET154" i="5"/>
  <c r="ET111" i="5"/>
  <c r="ET146" i="5"/>
  <c r="ET161" i="5"/>
  <c r="ET155" i="5"/>
  <c r="ET158" i="5"/>
  <c r="ET133" i="5"/>
  <c r="ET159" i="5"/>
  <c r="ET98" i="5"/>
  <c r="ET83" i="5"/>
  <c r="ET143" i="5"/>
  <c r="ET74" i="5"/>
  <c r="ET66" i="5"/>
  <c r="ET96" i="5"/>
  <c r="ET137" i="5"/>
  <c r="ET117" i="5"/>
  <c r="ET150" i="5"/>
  <c r="ET156" i="5"/>
  <c r="ET144" i="5"/>
  <c r="ET119" i="5"/>
  <c r="ET141" i="5"/>
  <c r="ET149" i="5"/>
  <c r="ET71" i="5"/>
  <c r="ET128" i="5"/>
  <c r="EI19" i="5"/>
  <c r="EI16" i="5"/>
  <c r="EI20" i="5"/>
  <c r="EI18" i="5"/>
  <c r="EI13" i="5"/>
  <c r="EI25" i="5"/>
  <c r="EI24" i="5"/>
  <c r="EI14" i="5"/>
  <c r="EI32" i="5"/>
  <c r="EI27" i="5"/>
  <c r="EI12" i="5"/>
  <c r="EI15" i="5"/>
  <c r="EI21" i="5"/>
  <c r="EI17" i="5"/>
  <c r="EI29" i="5"/>
  <c r="EI31" i="5"/>
  <c r="EI26" i="5"/>
  <c r="EI37" i="5"/>
  <c r="EI34" i="5"/>
  <c r="EI33" i="5"/>
  <c r="EI39" i="5"/>
  <c r="EI30" i="5"/>
  <c r="EI23" i="5"/>
  <c r="EI22" i="5"/>
  <c r="EI36" i="5"/>
  <c r="EI49" i="5"/>
  <c r="EI46" i="5"/>
  <c r="EI38" i="5"/>
  <c r="EI41" i="5"/>
  <c r="EI40" i="5"/>
  <c r="EI50" i="5"/>
  <c r="EI42" i="5"/>
  <c r="EI53" i="5"/>
  <c r="EI28" i="5"/>
  <c r="EI43" i="5"/>
  <c r="EI51" i="5"/>
  <c r="EI45" i="5"/>
  <c r="EI47" i="5"/>
  <c r="EI54" i="5"/>
  <c r="EI60" i="5"/>
  <c r="EI35" i="5"/>
  <c r="EI44" i="5"/>
  <c r="EI52" i="5"/>
  <c r="EI72" i="5"/>
  <c r="EI55" i="5"/>
  <c r="EI69" i="5"/>
  <c r="EI64" i="5"/>
  <c r="EI66" i="5"/>
  <c r="EI56" i="5"/>
  <c r="EI57" i="5"/>
  <c r="EI59" i="5"/>
  <c r="EI65" i="5"/>
  <c r="EI74" i="5"/>
  <c r="EI48" i="5"/>
  <c r="EI70" i="5"/>
  <c r="EI78" i="5"/>
  <c r="EI58" i="5"/>
  <c r="EI75" i="5"/>
  <c r="EI68" i="5"/>
  <c r="EI71" i="5"/>
  <c r="EI86" i="5"/>
  <c r="EI102" i="5"/>
  <c r="EI77" i="5"/>
  <c r="EI83" i="5"/>
  <c r="EI99" i="5"/>
  <c r="EI73" i="5"/>
  <c r="EI76" i="5"/>
  <c r="EI96" i="5"/>
  <c r="EI93" i="5"/>
  <c r="EI90" i="5"/>
  <c r="EI67" i="5"/>
  <c r="EI84" i="5"/>
  <c r="EI61" i="5"/>
  <c r="EI79" i="5"/>
  <c r="EI98" i="5"/>
  <c r="EI117" i="5"/>
  <c r="EI114" i="5"/>
  <c r="EI91" i="5"/>
  <c r="EI111" i="5"/>
  <c r="EI108" i="5"/>
  <c r="EI80" i="5"/>
  <c r="EI105" i="5"/>
  <c r="EI87" i="5"/>
  <c r="EI94" i="5"/>
  <c r="EI110" i="5"/>
  <c r="EI100" i="5"/>
  <c r="EI62" i="5"/>
  <c r="EI101" i="5"/>
  <c r="EI82" i="5"/>
  <c r="EI89" i="5"/>
  <c r="EI109" i="5"/>
  <c r="EI81" i="5"/>
  <c r="EI103" i="5"/>
  <c r="EI116" i="5"/>
  <c r="EI121" i="5"/>
  <c r="EI137" i="5"/>
  <c r="EI63" i="5"/>
  <c r="EI134" i="5"/>
  <c r="EI85" i="5"/>
  <c r="EI131" i="5"/>
  <c r="EI128" i="5"/>
  <c r="EI115" i="5"/>
  <c r="EI125" i="5"/>
  <c r="EI113" i="5"/>
  <c r="EI126" i="5"/>
  <c r="EI123" i="5"/>
  <c r="EI153" i="5"/>
  <c r="EI107" i="5"/>
  <c r="EI119" i="5"/>
  <c r="EI122" i="5"/>
  <c r="EI150" i="5"/>
  <c r="EI112" i="5"/>
  <c r="EI147" i="5"/>
  <c r="EI118" i="5"/>
  <c r="EI133" i="5"/>
  <c r="EI138" i="5"/>
  <c r="EI144" i="5"/>
  <c r="EI146" i="5"/>
  <c r="EI159" i="5"/>
  <c r="EI129" i="5"/>
  <c r="EI145" i="5"/>
  <c r="EI156" i="5"/>
  <c r="EI140" i="5"/>
  <c r="EI104" i="5"/>
  <c r="EI106" i="5"/>
  <c r="EI141" i="5"/>
  <c r="EI157" i="5"/>
  <c r="EI160" i="5"/>
  <c r="EI120" i="5"/>
  <c r="EI135" i="5"/>
  <c r="EI143" i="5"/>
  <c r="EI155" i="5"/>
  <c r="EI158" i="5"/>
  <c r="EI161" i="5"/>
  <c r="EI148" i="5"/>
  <c r="EI151" i="5"/>
  <c r="EI95" i="5"/>
  <c r="EI92" i="5"/>
  <c r="EI139" i="5"/>
  <c r="EI88" i="5"/>
  <c r="EI127" i="5"/>
  <c r="EI149" i="5"/>
  <c r="EI152" i="5"/>
  <c r="EI124" i="5"/>
  <c r="EI154" i="5"/>
  <c r="EI97" i="5"/>
  <c r="EI142" i="5"/>
  <c r="EI136" i="5"/>
  <c r="EI130" i="5"/>
  <c r="EI132" i="5"/>
  <c r="EA15" i="5"/>
  <c r="EA12" i="5"/>
  <c r="EA22" i="5"/>
  <c r="EA21" i="5"/>
  <c r="EA16" i="5"/>
  <c r="EA19" i="5"/>
  <c r="EA20" i="5"/>
  <c r="EA23" i="5"/>
  <c r="EA14" i="5"/>
  <c r="EA17" i="5"/>
  <c r="EA28" i="5"/>
  <c r="EA35" i="5"/>
  <c r="EA25" i="5"/>
  <c r="EA24" i="5"/>
  <c r="EA32" i="5"/>
  <c r="EA13" i="5"/>
  <c r="EA18" i="5"/>
  <c r="EA41" i="5"/>
  <c r="EA31" i="5"/>
  <c r="EA36" i="5"/>
  <c r="EA37" i="5"/>
  <c r="EA44" i="5"/>
  <c r="EA27" i="5"/>
  <c r="EA38" i="5"/>
  <c r="EA26" i="5"/>
  <c r="EA45" i="5"/>
  <c r="EA34" i="5"/>
  <c r="EA39" i="5"/>
  <c r="EA47" i="5"/>
  <c r="EA49" i="5"/>
  <c r="EA33" i="5"/>
  <c r="EA46" i="5"/>
  <c r="EA40" i="5"/>
  <c r="EA62" i="5"/>
  <c r="EA29" i="5"/>
  <c r="EA55" i="5"/>
  <c r="EA59" i="5"/>
  <c r="EA30" i="5"/>
  <c r="EA53" i="5"/>
  <c r="EA48" i="5"/>
  <c r="EA52" i="5"/>
  <c r="EA54" i="5"/>
  <c r="EA61" i="5"/>
  <c r="EA71" i="5"/>
  <c r="EA68" i="5"/>
  <c r="EA58" i="5"/>
  <c r="EA42" i="5"/>
  <c r="EA82" i="5"/>
  <c r="EA57" i="5"/>
  <c r="EA70" i="5"/>
  <c r="EA79" i="5"/>
  <c r="EA73" i="5"/>
  <c r="EA76" i="5"/>
  <c r="EA65" i="5"/>
  <c r="EA94" i="5"/>
  <c r="EA75" i="5"/>
  <c r="EA91" i="5"/>
  <c r="EA50" i="5"/>
  <c r="EA74" i="5"/>
  <c r="EA88" i="5"/>
  <c r="EA43" i="5"/>
  <c r="EA67" i="5"/>
  <c r="EA80" i="5"/>
  <c r="EA85" i="5"/>
  <c r="EA60" i="5"/>
  <c r="EA98" i="5"/>
  <c r="EA51" i="5"/>
  <c r="EA84" i="5"/>
  <c r="EA69" i="5"/>
  <c r="EA87" i="5"/>
  <c r="EA64" i="5"/>
  <c r="EA81" i="5"/>
  <c r="EA89" i="5"/>
  <c r="EA109" i="5"/>
  <c r="EA103" i="5"/>
  <c r="EA106" i="5"/>
  <c r="EA92" i="5"/>
  <c r="EA119" i="5"/>
  <c r="EA72" i="5"/>
  <c r="EA116" i="5"/>
  <c r="EA113" i="5"/>
  <c r="EA95" i="5"/>
  <c r="EA97" i="5"/>
  <c r="EA101" i="5"/>
  <c r="EA111" i="5"/>
  <c r="EA102" i="5"/>
  <c r="EA104" i="5"/>
  <c r="EA78" i="5"/>
  <c r="EA110" i="5"/>
  <c r="EA117" i="5"/>
  <c r="EA129" i="5"/>
  <c r="EA114" i="5"/>
  <c r="EA115" i="5"/>
  <c r="EA126" i="5"/>
  <c r="EA90" i="5"/>
  <c r="EA99" i="5"/>
  <c r="EA123" i="5"/>
  <c r="EA100" i="5"/>
  <c r="EA118" i="5"/>
  <c r="EA136" i="5"/>
  <c r="EA83" i="5"/>
  <c r="EA96" i="5"/>
  <c r="EA133" i="5"/>
  <c r="EA77" i="5"/>
  <c r="EA105" i="5"/>
  <c r="EA134" i="5"/>
  <c r="EA56" i="5"/>
  <c r="EA112" i="5"/>
  <c r="EA148" i="5"/>
  <c r="EA121" i="5"/>
  <c r="EA138" i="5"/>
  <c r="EA145" i="5"/>
  <c r="EA142" i="5"/>
  <c r="EA132" i="5"/>
  <c r="EA137" i="5"/>
  <c r="EA139" i="5"/>
  <c r="EA131" i="5"/>
  <c r="EA152" i="5"/>
  <c r="EA120" i="5"/>
  <c r="EA140" i="5"/>
  <c r="EA149" i="5"/>
  <c r="EA144" i="5"/>
  <c r="EA143" i="5"/>
  <c r="EA125" i="5"/>
  <c r="EA161" i="5"/>
  <c r="EA63" i="5"/>
  <c r="EA86" i="5"/>
  <c r="EA128" i="5"/>
  <c r="EA158" i="5"/>
  <c r="EA108" i="5"/>
  <c r="EA130" i="5"/>
  <c r="EA153" i="5"/>
  <c r="EA154" i="5"/>
  <c r="EA155" i="5"/>
  <c r="EA107" i="5"/>
  <c r="EA157" i="5"/>
  <c r="EA127" i="5"/>
  <c r="EA66" i="5"/>
  <c r="EA151" i="5"/>
  <c r="EA122" i="5"/>
  <c r="EA124" i="5"/>
  <c r="EA159" i="5"/>
  <c r="EA93" i="5"/>
  <c r="EA141" i="5"/>
  <c r="EA146" i="5"/>
  <c r="EA156" i="5"/>
  <c r="EA160" i="5"/>
  <c r="EA147" i="5"/>
  <c r="EA135" i="5"/>
  <c r="EA150" i="5"/>
  <c r="DP14" i="5"/>
  <c r="DP12" i="5"/>
  <c r="DP16" i="5"/>
  <c r="DP13" i="5"/>
  <c r="DP21" i="5"/>
  <c r="DP23" i="5"/>
  <c r="DP15" i="5"/>
  <c r="DP17" i="5"/>
  <c r="DP24" i="5"/>
  <c r="DP22" i="5"/>
  <c r="DP26" i="5"/>
  <c r="DP18" i="5"/>
  <c r="DP19" i="5"/>
  <c r="DP27" i="5"/>
  <c r="DP25" i="5"/>
  <c r="DP29" i="5"/>
  <c r="DP30" i="5"/>
  <c r="DP28" i="5"/>
  <c r="DP34" i="5"/>
  <c r="DP20" i="5"/>
  <c r="DP31" i="5"/>
  <c r="DP33" i="5"/>
  <c r="DP40" i="5"/>
  <c r="DP38" i="5"/>
  <c r="DP35" i="5"/>
  <c r="DP44" i="5"/>
  <c r="DP50" i="5"/>
  <c r="DP37" i="5"/>
  <c r="DP36" i="5"/>
  <c r="DP51" i="5"/>
  <c r="DP54" i="5"/>
  <c r="DP32" i="5"/>
  <c r="DP61" i="5"/>
  <c r="DP42" i="5"/>
  <c r="DP58" i="5"/>
  <c r="DP62" i="5"/>
  <c r="DP64" i="5"/>
  <c r="DP73" i="5"/>
  <c r="DP70" i="5"/>
  <c r="DP49" i="5"/>
  <c r="DP65" i="5"/>
  <c r="DP67" i="5"/>
  <c r="DP46" i="5"/>
  <c r="DP81" i="5"/>
  <c r="DP47" i="5"/>
  <c r="DP68" i="5"/>
  <c r="DP78" i="5"/>
  <c r="DP53" i="5"/>
  <c r="DP63" i="5"/>
  <c r="DP75" i="5"/>
  <c r="DP43" i="5"/>
  <c r="DP60" i="5"/>
  <c r="DP69" i="5"/>
  <c r="DP55" i="5"/>
  <c r="DP48" i="5"/>
  <c r="DP93" i="5"/>
  <c r="DP90" i="5"/>
  <c r="DP87" i="5"/>
  <c r="DP103" i="5"/>
  <c r="DP66" i="5"/>
  <c r="DP84" i="5"/>
  <c r="DP77" i="5"/>
  <c r="DP97" i="5"/>
  <c r="DP76" i="5"/>
  <c r="DP41" i="5"/>
  <c r="DP88" i="5"/>
  <c r="DP45" i="5"/>
  <c r="DP59" i="5"/>
  <c r="DP71" i="5"/>
  <c r="DP83" i="5"/>
  <c r="DP56" i="5"/>
  <c r="DP39" i="5"/>
  <c r="DP72" i="5"/>
  <c r="DP108" i="5"/>
  <c r="DP74" i="5"/>
  <c r="DP82" i="5"/>
  <c r="DP105" i="5"/>
  <c r="DP86" i="5"/>
  <c r="DP98" i="5"/>
  <c r="DP118" i="5"/>
  <c r="DP57" i="5"/>
  <c r="DP115" i="5"/>
  <c r="DP85" i="5"/>
  <c r="DP91" i="5"/>
  <c r="DP99" i="5"/>
  <c r="DP112" i="5"/>
  <c r="DP52" i="5"/>
  <c r="DP102" i="5"/>
  <c r="DP107" i="5"/>
  <c r="DP119" i="5"/>
  <c r="DP79" i="5"/>
  <c r="DP96" i="5"/>
  <c r="DP89" i="5"/>
  <c r="DP92" i="5"/>
  <c r="DP117" i="5"/>
  <c r="DP95" i="5"/>
  <c r="DP110" i="5"/>
  <c r="DP101" i="5"/>
  <c r="DP128" i="5"/>
  <c r="DP94" i="5"/>
  <c r="DP125" i="5"/>
  <c r="DP122" i="5"/>
  <c r="DP138" i="5"/>
  <c r="DP106" i="5"/>
  <c r="DP109" i="5"/>
  <c r="DP135" i="5"/>
  <c r="DP132" i="5"/>
  <c r="DP111" i="5"/>
  <c r="DP133" i="5"/>
  <c r="DP130" i="5"/>
  <c r="DP147" i="5"/>
  <c r="DP120" i="5"/>
  <c r="DP144" i="5"/>
  <c r="DP104" i="5"/>
  <c r="DP124" i="5"/>
  <c r="DP129" i="5"/>
  <c r="DP154" i="5"/>
  <c r="DP123" i="5"/>
  <c r="DP151" i="5"/>
  <c r="DP148" i="5"/>
  <c r="DP153" i="5"/>
  <c r="DP80" i="5"/>
  <c r="DP136" i="5"/>
  <c r="DP139" i="5"/>
  <c r="DP152" i="5"/>
  <c r="DP160" i="5"/>
  <c r="DP127" i="5"/>
  <c r="DP146" i="5"/>
  <c r="DP157" i="5"/>
  <c r="DP145" i="5"/>
  <c r="DP116" i="5"/>
  <c r="DP121" i="5"/>
  <c r="DP100" i="5"/>
  <c r="DP159" i="5"/>
  <c r="DP156" i="5"/>
  <c r="DP141" i="5"/>
  <c r="DP142" i="5"/>
  <c r="DP155" i="5"/>
  <c r="DP126" i="5"/>
  <c r="DP149" i="5"/>
  <c r="DP161" i="5"/>
  <c r="DP140" i="5"/>
  <c r="DP150" i="5"/>
  <c r="DP134" i="5"/>
  <c r="DP113" i="5"/>
  <c r="DP143" i="5"/>
  <c r="DP158" i="5"/>
  <c r="DP131" i="5"/>
  <c r="DP137" i="5"/>
  <c r="DP114" i="5"/>
  <c r="CX20" i="5"/>
  <c r="CX17" i="5"/>
  <c r="CX18" i="5"/>
  <c r="CX15" i="5"/>
  <c r="CX19" i="5"/>
  <c r="CX12" i="5"/>
  <c r="CX14" i="5"/>
  <c r="CX16" i="5"/>
  <c r="CX13" i="5"/>
  <c r="CX21" i="5"/>
  <c r="CX26" i="5"/>
  <c r="CX22" i="5"/>
  <c r="CX27" i="5"/>
  <c r="CX30" i="5"/>
  <c r="CX29" i="5"/>
  <c r="CX38" i="5"/>
  <c r="CX35" i="5"/>
  <c r="CX25" i="5"/>
  <c r="CX28" i="5"/>
  <c r="CX37" i="5"/>
  <c r="CX40" i="5"/>
  <c r="CX34" i="5"/>
  <c r="CX32" i="5"/>
  <c r="CX31" i="5"/>
  <c r="CX33" i="5"/>
  <c r="CX43" i="5"/>
  <c r="CX50" i="5"/>
  <c r="CX47" i="5"/>
  <c r="CX23" i="5"/>
  <c r="CX44" i="5"/>
  <c r="CX36" i="5"/>
  <c r="CX41" i="5"/>
  <c r="CX46" i="5"/>
  <c r="CX54" i="5"/>
  <c r="CX51" i="5"/>
  <c r="CX24" i="5"/>
  <c r="CX45" i="5"/>
  <c r="CX61" i="5"/>
  <c r="CX42" i="5"/>
  <c r="CX53" i="5"/>
  <c r="CX39" i="5"/>
  <c r="CX58" i="5"/>
  <c r="CX73" i="5"/>
  <c r="CX49" i="5"/>
  <c r="CX57" i="5"/>
  <c r="CX70" i="5"/>
  <c r="CX48" i="5"/>
  <c r="CX67" i="5"/>
  <c r="CX62" i="5"/>
  <c r="CX64" i="5"/>
  <c r="CX52" i="5"/>
  <c r="CX65" i="5"/>
  <c r="CX55" i="5"/>
  <c r="CX75" i="5"/>
  <c r="CX59" i="5"/>
  <c r="CX56" i="5"/>
  <c r="CX68" i="5"/>
  <c r="CX76" i="5"/>
  <c r="CX87" i="5"/>
  <c r="CX103" i="5"/>
  <c r="CX74" i="5"/>
  <c r="CX84" i="5"/>
  <c r="CX100" i="5"/>
  <c r="CX97" i="5"/>
  <c r="CX94" i="5"/>
  <c r="CX91" i="5"/>
  <c r="CX63" i="5"/>
  <c r="CX72" i="5"/>
  <c r="CX85" i="5"/>
  <c r="CX66" i="5"/>
  <c r="CX78" i="5"/>
  <c r="CX82" i="5"/>
  <c r="CX77" i="5"/>
  <c r="CX80" i="5"/>
  <c r="CX60" i="5"/>
  <c r="CX83" i="5"/>
  <c r="CX102" i="5"/>
  <c r="CX118" i="5"/>
  <c r="CX115" i="5"/>
  <c r="CX95" i="5"/>
  <c r="CX112" i="5"/>
  <c r="CX109" i="5"/>
  <c r="CX90" i="5"/>
  <c r="CX106" i="5"/>
  <c r="CX98" i="5"/>
  <c r="CX99" i="5"/>
  <c r="CX104" i="5"/>
  <c r="CX114" i="5"/>
  <c r="CX119" i="5"/>
  <c r="CX107" i="5"/>
  <c r="CX79" i="5"/>
  <c r="CX93" i="5"/>
  <c r="CX88" i="5"/>
  <c r="CX122" i="5"/>
  <c r="CX138" i="5"/>
  <c r="CX111" i="5"/>
  <c r="CX135" i="5"/>
  <c r="CX132" i="5"/>
  <c r="CX129" i="5"/>
  <c r="CX126" i="5"/>
  <c r="CX127" i="5"/>
  <c r="CX137" i="5"/>
  <c r="CX151" i="5"/>
  <c r="CX131" i="5"/>
  <c r="CX136" i="5"/>
  <c r="CX148" i="5"/>
  <c r="CX71" i="5"/>
  <c r="CX81" i="5"/>
  <c r="CX145" i="5"/>
  <c r="CX113" i="5"/>
  <c r="CX125" i="5"/>
  <c r="CX130" i="5"/>
  <c r="CX142" i="5"/>
  <c r="CX141" i="5"/>
  <c r="CX143" i="5"/>
  <c r="CX160" i="5"/>
  <c r="CX158" i="5"/>
  <c r="CX116" i="5"/>
  <c r="CX117" i="5"/>
  <c r="CX121" i="5"/>
  <c r="CX157" i="5"/>
  <c r="CX147" i="5"/>
  <c r="CX123" i="5"/>
  <c r="CX108" i="5"/>
  <c r="CX110" i="5"/>
  <c r="CX134" i="5"/>
  <c r="CX153" i="5"/>
  <c r="CX69" i="5"/>
  <c r="CX105" i="5"/>
  <c r="CX152" i="5"/>
  <c r="CX161" i="5"/>
  <c r="CX96" i="5"/>
  <c r="CX92" i="5"/>
  <c r="CX101" i="5"/>
  <c r="CX128" i="5"/>
  <c r="CX140" i="5"/>
  <c r="CX86" i="5"/>
  <c r="CX155" i="5"/>
  <c r="CX159" i="5"/>
  <c r="CX150" i="5"/>
  <c r="CX133" i="5"/>
  <c r="CX89" i="5"/>
  <c r="CX139" i="5"/>
  <c r="CX144" i="5"/>
  <c r="CX120" i="5"/>
  <c r="CX154" i="5"/>
  <c r="CX156" i="5"/>
  <c r="CX149" i="5"/>
  <c r="CX146" i="5"/>
  <c r="CX124" i="5"/>
  <c r="BO15" i="5"/>
  <c r="BO12" i="5"/>
  <c r="BO22" i="5"/>
  <c r="BO16" i="5"/>
  <c r="BO17" i="5"/>
  <c r="BO19" i="5"/>
  <c r="BO20" i="5"/>
  <c r="BO27" i="5"/>
  <c r="BO18" i="5"/>
  <c r="BO21" i="5"/>
  <c r="BO13" i="5"/>
  <c r="BO14" i="5"/>
  <c r="BO29" i="5"/>
  <c r="BO23" i="5"/>
  <c r="BO31" i="5"/>
  <c r="BO35" i="5"/>
  <c r="BO41" i="5"/>
  <c r="BO36" i="5"/>
  <c r="BO37" i="5"/>
  <c r="BO33" i="5"/>
  <c r="BO34" i="5"/>
  <c r="BO42" i="5"/>
  <c r="BO43" i="5"/>
  <c r="BO32" i="5"/>
  <c r="BO44" i="5"/>
  <c r="BO24" i="5"/>
  <c r="BO45" i="5"/>
  <c r="BO25" i="5"/>
  <c r="BO49" i="5"/>
  <c r="BO47" i="5"/>
  <c r="BO40" i="5"/>
  <c r="BO51" i="5"/>
  <c r="BO39" i="5"/>
  <c r="BO54" i="5"/>
  <c r="BO57" i="5"/>
  <c r="BO62" i="5"/>
  <c r="BO58" i="5"/>
  <c r="BO59" i="5"/>
  <c r="BO26" i="5"/>
  <c r="BO38" i="5"/>
  <c r="BO52" i="5"/>
  <c r="BO50" i="5"/>
  <c r="BO63" i="5"/>
  <c r="BO74" i="5"/>
  <c r="BO71" i="5"/>
  <c r="BO53" i="5"/>
  <c r="BO60" i="5"/>
  <c r="BO64" i="5"/>
  <c r="BO68" i="5"/>
  <c r="BO82" i="5"/>
  <c r="BO79" i="5"/>
  <c r="BO65" i="5"/>
  <c r="BO76" i="5"/>
  <c r="BO48" i="5"/>
  <c r="BO55" i="5"/>
  <c r="BO67" i="5"/>
  <c r="BO70" i="5"/>
  <c r="BO78" i="5"/>
  <c r="BO94" i="5"/>
  <c r="BO77" i="5"/>
  <c r="BO91" i="5"/>
  <c r="BO88" i="5"/>
  <c r="BO104" i="5"/>
  <c r="BO28" i="5"/>
  <c r="BO80" i="5"/>
  <c r="BO85" i="5"/>
  <c r="BO98" i="5"/>
  <c r="BO72" i="5"/>
  <c r="BO75" i="5"/>
  <c r="BO61" i="5"/>
  <c r="BO81" i="5"/>
  <c r="BO109" i="5"/>
  <c r="BO96" i="5"/>
  <c r="BO106" i="5"/>
  <c r="BO69" i="5"/>
  <c r="BO100" i="5"/>
  <c r="BO119" i="5"/>
  <c r="BO73" i="5"/>
  <c r="BO102" i="5"/>
  <c r="BO116" i="5"/>
  <c r="BO56" i="5"/>
  <c r="BO113" i="5"/>
  <c r="BO86" i="5"/>
  <c r="BO115" i="5"/>
  <c r="BO84" i="5"/>
  <c r="BO108" i="5"/>
  <c r="BO30" i="5"/>
  <c r="BO83" i="5"/>
  <c r="BO95" i="5"/>
  <c r="BO101" i="5"/>
  <c r="BO120" i="5"/>
  <c r="BO129" i="5"/>
  <c r="BO92" i="5"/>
  <c r="BO114" i="5"/>
  <c r="BO126" i="5"/>
  <c r="BO123" i="5"/>
  <c r="BO139" i="5"/>
  <c r="BO66" i="5"/>
  <c r="BO87" i="5"/>
  <c r="BO90" i="5"/>
  <c r="BO136" i="5"/>
  <c r="BO133" i="5"/>
  <c r="BO117" i="5"/>
  <c r="BO118" i="5"/>
  <c r="BO134" i="5"/>
  <c r="BO124" i="5"/>
  <c r="BO148" i="5"/>
  <c r="BO97" i="5"/>
  <c r="BO145" i="5"/>
  <c r="BO135" i="5"/>
  <c r="BO142" i="5"/>
  <c r="BO103" i="5"/>
  <c r="BO140" i="5"/>
  <c r="BO99" i="5"/>
  <c r="BO152" i="5"/>
  <c r="BO110" i="5"/>
  <c r="BO128" i="5"/>
  <c r="BO149" i="5"/>
  <c r="BO146" i="5"/>
  <c r="BO156" i="5"/>
  <c r="BO150" i="5"/>
  <c r="BO121" i="5"/>
  <c r="BO107" i="5"/>
  <c r="BO161" i="5"/>
  <c r="BO105" i="5"/>
  <c r="BO132" i="5"/>
  <c r="BO154" i="5"/>
  <c r="BO158" i="5"/>
  <c r="BO46" i="5"/>
  <c r="BO89" i="5"/>
  <c r="BO112" i="5"/>
  <c r="BO137" i="5"/>
  <c r="BO151" i="5"/>
  <c r="BO93" i="5"/>
  <c r="BO157" i="5"/>
  <c r="BO159" i="5"/>
  <c r="BO143" i="5"/>
  <c r="BO131" i="5"/>
  <c r="BO111" i="5"/>
  <c r="BO155" i="5"/>
  <c r="BO122" i="5"/>
  <c r="BO141" i="5"/>
  <c r="BO160" i="5"/>
  <c r="BO138" i="5"/>
  <c r="BO153" i="5"/>
  <c r="BO125" i="5"/>
  <c r="BO127" i="5"/>
  <c r="BO144" i="5"/>
  <c r="BO147" i="5"/>
  <c r="BO130" i="5"/>
  <c r="BH19" i="5"/>
  <c r="BH20" i="5"/>
  <c r="BH17" i="5"/>
  <c r="BH14" i="5"/>
  <c r="BH16" i="5"/>
  <c r="BH18" i="5"/>
  <c r="BH13" i="5"/>
  <c r="BH15" i="5"/>
  <c r="BH12" i="5"/>
  <c r="BH21" i="5"/>
  <c r="BH28" i="5"/>
  <c r="BH23" i="5"/>
  <c r="BH25" i="5"/>
  <c r="BH22" i="5"/>
  <c r="BH26" i="5"/>
  <c r="BH27" i="5"/>
  <c r="BH24" i="5"/>
  <c r="BH32" i="5"/>
  <c r="BH30" i="5"/>
  <c r="BH37" i="5"/>
  <c r="BH35" i="5"/>
  <c r="BH38" i="5"/>
  <c r="BH42" i="5"/>
  <c r="BH36" i="5"/>
  <c r="BH39" i="5"/>
  <c r="BH52" i="5"/>
  <c r="BH49" i="5"/>
  <c r="BH40" i="5"/>
  <c r="BH46" i="5"/>
  <c r="BH41" i="5"/>
  <c r="BH50" i="5"/>
  <c r="BH56" i="5"/>
  <c r="BH53" i="5"/>
  <c r="BH33" i="5"/>
  <c r="BH45" i="5"/>
  <c r="BH63" i="5"/>
  <c r="BH60" i="5"/>
  <c r="BH43" i="5"/>
  <c r="BH51" i="5"/>
  <c r="BH48" i="5"/>
  <c r="BH29" i="5"/>
  <c r="BH61" i="5"/>
  <c r="BH65" i="5"/>
  <c r="BH54" i="5"/>
  <c r="BH69" i="5"/>
  <c r="BH66" i="5"/>
  <c r="BH59" i="5"/>
  <c r="BH34" i="5"/>
  <c r="BH55" i="5"/>
  <c r="BH77" i="5"/>
  <c r="BH72" i="5"/>
  <c r="BH31" i="5"/>
  <c r="BH73" i="5"/>
  <c r="BH78" i="5"/>
  <c r="BH62" i="5"/>
  <c r="BH80" i="5"/>
  <c r="BH89" i="5"/>
  <c r="BH68" i="5"/>
  <c r="BH76" i="5"/>
  <c r="BH79" i="5"/>
  <c r="BH86" i="5"/>
  <c r="BH102" i="5"/>
  <c r="BH75" i="5"/>
  <c r="BH83" i="5"/>
  <c r="BH99" i="5"/>
  <c r="BH96" i="5"/>
  <c r="BH93" i="5"/>
  <c r="BH87" i="5"/>
  <c r="BH71" i="5"/>
  <c r="BH120" i="5"/>
  <c r="BH117" i="5"/>
  <c r="BH44" i="5"/>
  <c r="BH97" i="5"/>
  <c r="BH114" i="5"/>
  <c r="BH67" i="5"/>
  <c r="BH88" i="5"/>
  <c r="BH111" i="5"/>
  <c r="BH64" i="5"/>
  <c r="BH85" i="5"/>
  <c r="BH90" i="5"/>
  <c r="BH92" i="5"/>
  <c r="BH104" i="5"/>
  <c r="BH108" i="5"/>
  <c r="BH47" i="5"/>
  <c r="BH106" i="5"/>
  <c r="BH116" i="5"/>
  <c r="BH57" i="5"/>
  <c r="BH81" i="5"/>
  <c r="BH82" i="5"/>
  <c r="BH109" i="5"/>
  <c r="BH70" i="5"/>
  <c r="BH94" i="5"/>
  <c r="BH124" i="5"/>
  <c r="BH140" i="5"/>
  <c r="BH98" i="5"/>
  <c r="BH121" i="5"/>
  <c r="BH137" i="5"/>
  <c r="BH118" i="5"/>
  <c r="BH134" i="5"/>
  <c r="BH112" i="5"/>
  <c r="BH113" i="5"/>
  <c r="BH131" i="5"/>
  <c r="BH84" i="5"/>
  <c r="BH128" i="5"/>
  <c r="BH91" i="5"/>
  <c r="BH100" i="5"/>
  <c r="BH105" i="5"/>
  <c r="BH129" i="5"/>
  <c r="BH119" i="5"/>
  <c r="BH143" i="5"/>
  <c r="BH101" i="5"/>
  <c r="BH103" i="5"/>
  <c r="BH122" i="5"/>
  <c r="BH139" i="5"/>
  <c r="BH153" i="5"/>
  <c r="BH110" i="5"/>
  <c r="BH133" i="5"/>
  <c r="BH138" i="5"/>
  <c r="BH150" i="5"/>
  <c r="BH147" i="5"/>
  <c r="BH127" i="5"/>
  <c r="BH132" i="5"/>
  <c r="BH144" i="5"/>
  <c r="BH126" i="5"/>
  <c r="BH145" i="5"/>
  <c r="BH107" i="5"/>
  <c r="BH159" i="5"/>
  <c r="BH125" i="5"/>
  <c r="BH149" i="5"/>
  <c r="BH95" i="5"/>
  <c r="BH141" i="5"/>
  <c r="BH160" i="5"/>
  <c r="BH58" i="5"/>
  <c r="BH123" i="5"/>
  <c r="BH135" i="5"/>
  <c r="BH142" i="5"/>
  <c r="BH157" i="5"/>
  <c r="BH74" i="5"/>
  <c r="BH130" i="5"/>
  <c r="BH115" i="5"/>
  <c r="BH146" i="5"/>
  <c r="BH161" i="5"/>
  <c r="BH156" i="5"/>
  <c r="BH148" i="5"/>
  <c r="BH151" i="5"/>
  <c r="BH154" i="5"/>
  <c r="BH158" i="5"/>
  <c r="BH152" i="5"/>
  <c r="BH136" i="5"/>
  <c r="BH155" i="5"/>
  <c r="AU66" i="5"/>
  <c r="AU63" i="5"/>
  <c r="AU68" i="5"/>
  <c r="AU64" i="5"/>
  <c r="AU65" i="5"/>
  <c r="AU69" i="5"/>
  <c r="AU80" i="5"/>
  <c r="AU77" i="5"/>
  <c r="AU72" i="5"/>
  <c r="AU73" i="5"/>
  <c r="AU98" i="5"/>
  <c r="AU95" i="5"/>
  <c r="AU70" i="5"/>
  <c r="AU78" i="5"/>
  <c r="AU92" i="5"/>
  <c r="AU74" i="5"/>
  <c r="AU89" i="5"/>
  <c r="AU86" i="5"/>
  <c r="AU88" i="5"/>
  <c r="AU82" i="5"/>
  <c r="AU84" i="5"/>
  <c r="AU85" i="5"/>
  <c r="AU113" i="5"/>
  <c r="AU75" i="5"/>
  <c r="AU100" i="5"/>
  <c r="AU110" i="5"/>
  <c r="AU67" i="5"/>
  <c r="AU96" i="5"/>
  <c r="AU102" i="5"/>
  <c r="AU107" i="5"/>
  <c r="AU71" i="5"/>
  <c r="AU120" i="5"/>
  <c r="AU83" i="5"/>
  <c r="AU91" i="5"/>
  <c r="AU117" i="5"/>
  <c r="AU76" i="5"/>
  <c r="AU79" i="5"/>
  <c r="AU105" i="5"/>
  <c r="AU87" i="5"/>
  <c r="AU94" i="5"/>
  <c r="AU99" i="5"/>
  <c r="AU115" i="5"/>
  <c r="AU90" i="5"/>
  <c r="AU97" i="5"/>
  <c r="AU93" i="5"/>
  <c r="AU101" i="5"/>
  <c r="AU108" i="5"/>
  <c r="AU103" i="5"/>
  <c r="AU133" i="5"/>
  <c r="AU130" i="5"/>
  <c r="AU116" i="5"/>
  <c r="AU127" i="5"/>
  <c r="AU81" i="5"/>
  <c r="AU124" i="5"/>
  <c r="AU140" i="5"/>
  <c r="AU111" i="5"/>
  <c r="AU121" i="5"/>
  <c r="AU137" i="5"/>
  <c r="AU122" i="5"/>
  <c r="AU138" i="5"/>
  <c r="AU142" i="5"/>
  <c r="AU152" i="5"/>
  <c r="AU104" i="5"/>
  <c r="AU125" i="5"/>
  <c r="AU149" i="5"/>
  <c r="AU146" i="5"/>
  <c r="AU114" i="5"/>
  <c r="AU136" i="5"/>
  <c r="AU143" i="5"/>
  <c r="AU135" i="5"/>
  <c r="AU153" i="5"/>
  <c r="AU128" i="5"/>
  <c r="AU148" i="5"/>
  <c r="AU131" i="5"/>
  <c r="AU141" i="5"/>
  <c r="AU147" i="5"/>
  <c r="AU119" i="5"/>
  <c r="AU139" i="5"/>
  <c r="AU154" i="5"/>
  <c r="AU159" i="5"/>
  <c r="AU106" i="5"/>
  <c r="AU161" i="5"/>
  <c r="AU126" i="5"/>
  <c r="AU112" i="5"/>
  <c r="AU151" i="5"/>
  <c r="AU156" i="5"/>
  <c r="AU129" i="5"/>
  <c r="AU109" i="5"/>
  <c r="AU123" i="5"/>
  <c r="AU144" i="5"/>
  <c r="AU158" i="5"/>
  <c r="AU145" i="5"/>
  <c r="AU155" i="5"/>
  <c r="AU118" i="5"/>
  <c r="AU132" i="5"/>
  <c r="AU134" i="5"/>
  <c r="AU160" i="5"/>
  <c r="AU150" i="5"/>
  <c r="AU157" i="5"/>
  <c r="AN63" i="5"/>
  <c r="AN66" i="5"/>
  <c r="AN73" i="5"/>
  <c r="AN70" i="5"/>
  <c r="AN67" i="5"/>
  <c r="AN72" i="5"/>
  <c r="AN81" i="5"/>
  <c r="AN78" i="5"/>
  <c r="AN75" i="5"/>
  <c r="AN74" i="5"/>
  <c r="AN64" i="5"/>
  <c r="AN65" i="5"/>
  <c r="AN71" i="5"/>
  <c r="AN80" i="5"/>
  <c r="AN93" i="5"/>
  <c r="AN90" i="5"/>
  <c r="AN77" i="5"/>
  <c r="AN79" i="5"/>
  <c r="AN87" i="5"/>
  <c r="AN103" i="5"/>
  <c r="AN76" i="5"/>
  <c r="AN84" i="5"/>
  <c r="AN69" i="5"/>
  <c r="AN97" i="5"/>
  <c r="AN68" i="5"/>
  <c r="AN94" i="5"/>
  <c r="AN96" i="5"/>
  <c r="AN108" i="5"/>
  <c r="AN105" i="5"/>
  <c r="AN83" i="5"/>
  <c r="AN104" i="5"/>
  <c r="AN118" i="5"/>
  <c r="AN99" i="5"/>
  <c r="AN115" i="5"/>
  <c r="AN101" i="5"/>
  <c r="AN112" i="5"/>
  <c r="AN88" i="5"/>
  <c r="AN92" i="5"/>
  <c r="AN82" i="5"/>
  <c r="AN89" i="5"/>
  <c r="AN106" i="5"/>
  <c r="AN116" i="5"/>
  <c r="AN102" i="5"/>
  <c r="AN109" i="5"/>
  <c r="AN86" i="5"/>
  <c r="AN107" i="5"/>
  <c r="AN128" i="5"/>
  <c r="AN125" i="5"/>
  <c r="AN100" i="5"/>
  <c r="AN110" i="5"/>
  <c r="AN111" i="5"/>
  <c r="AN122" i="5"/>
  <c r="AN138" i="5"/>
  <c r="AN135" i="5"/>
  <c r="AN95" i="5"/>
  <c r="AN114" i="5"/>
  <c r="AN132" i="5"/>
  <c r="AN133" i="5"/>
  <c r="AN85" i="5"/>
  <c r="AN124" i="5"/>
  <c r="AN129" i="5"/>
  <c r="AN147" i="5"/>
  <c r="AN144" i="5"/>
  <c r="AN123" i="5"/>
  <c r="AN113" i="5"/>
  <c r="AN117" i="5"/>
  <c r="AN154" i="5"/>
  <c r="AN134" i="5"/>
  <c r="AN139" i="5"/>
  <c r="AN151" i="5"/>
  <c r="AN148" i="5"/>
  <c r="AN91" i="5"/>
  <c r="AN136" i="5"/>
  <c r="AN146" i="5"/>
  <c r="AN145" i="5"/>
  <c r="AN160" i="5"/>
  <c r="AN155" i="5"/>
  <c r="AN127" i="5"/>
  <c r="AN140" i="5"/>
  <c r="AN157" i="5"/>
  <c r="AN120" i="5"/>
  <c r="AN130" i="5"/>
  <c r="AN98" i="5"/>
  <c r="AN149" i="5"/>
  <c r="AN150" i="5"/>
  <c r="AN126" i="5"/>
  <c r="AN152" i="5"/>
  <c r="AN153" i="5"/>
  <c r="AN159" i="5"/>
  <c r="AN161" i="5"/>
  <c r="AN131" i="5"/>
  <c r="AN142" i="5"/>
  <c r="AN137" i="5"/>
  <c r="AN141" i="5"/>
  <c r="AN143" i="5"/>
  <c r="AN121" i="5"/>
  <c r="AN158" i="5"/>
  <c r="AN119" i="5"/>
  <c r="AN156" i="5"/>
  <c r="AG74" i="5"/>
  <c r="AG71" i="5"/>
  <c r="AG68" i="5"/>
  <c r="AG76" i="5"/>
  <c r="AG65" i="5"/>
  <c r="AG66" i="5"/>
  <c r="AG77" i="5"/>
  <c r="AG79" i="5"/>
  <c r="AG88" i="5"/>
  <c r="AG104" i="5"/>
  <c r="AG85" i="5"/>
  <c r="AG101" i="5"/>
  <c r="AG63" i="5"/>
  <c r="AG82" i="5"/>
  <c r="AG98" i="5"/>
  <c r="AG75" i="5"/>
  <c r="AG95" i="5"/>
  <c r="AG92" i="5"/>
  <c r="AG64" i="5"/>
  <c r="AG81" i="5"/>
  <c r="AG78" i="5"/>
  <c r="AG67" i="5"/>
  <c r="AG89" i="5"/>
  <c r="AG119" i="5"/>
  <c r="AG97" i="5"/>
  <c r="AG103" i="5"/>
  <c r="AG116" i="5"/>
  <c r="AG80" i="5"/>
  <c r="AG86" i="5"/>
  <c r="AG113" i="5"/>
  <c r="AG90" i="5"/>
  <c r="AG110" i="5"/>
  <c r="AG107" i="5"/>
  <c r="AG70" i="5"/>
  <c r="AG114" i="5"/>
  <c r="AG118" i="5"/>
  <c r="AG72" i="5"/>
  <c r="AG109" i="5"/>
  <c r="AG69" i="5"/>
  <c r="AG117" i="5"/>
  <c r="AG93" i="5"/>
  <c r="AG123" i="5"/>
  <c r="AG139" i="5"/>
  <c r="AG106" i="5"/>
  <c r="AG136" i="5"/>
  <c r="AG99" i="5"/>
  <c r="AG133" i="5"/>
  <c r="AG91" i="5"/>
  <c r="AG130" i="5"/>
  <c r="AG127" i="5"/>
  <c r="AG96" i="5"/>
  <c r="AG128" i="5"/>
  <c r="AG73" i="5"/>
  <c r="AG115" i="5"/>
  <c r="AG122" i="5"/>
  <c r="AG141" i="5"/>
  <c r="AG94" i="5"/>
  <c r="AG152" i="5"/>
  <c r="AG120" i="5"/>
  <c r="AG121" i="5"/>
  <c r="AG138" i="5"/>
  <c r="AG149" i="5"/>
  <c r="AG105" i="5"/>
  <c r="AG142" i="5"/>
  <c r="AG146" i="5"/>
  <c r="AG111" i="5"/>
  <c r="AG132" i="5"/>
  <c r="AG137" i="5"/>
  <c r="AG143" i="5"/>
  <c r="AG150" i="5"/>
  <c r="AG155" i="5"/>
  <c r="AG161" i="5"/>
  <c r="AG100" i="5"/>
  <c r="AG145" i="5"/>
  <c r="AG158" i="5"/>
  <c r="AG124" i="5"/>
  <c r="AG144" i="5"/>
  <c r="AG156" i="5"/>
  <c r="AG108" i="5"/>
  <c r="AG84" i="5"/>
  <c r="AG87" i="5"/>
  <c r="AG135" i="5"/>
  <c r="AG159" i="5"/>
  <c r="AG83" i="5"/>
  <c r="AG112" i="5"/>
  <c r="AG126" i="5"/>
  <c r="AG125" i="5"/>
  <c r="AG140" i="5"/>
  <c r="AG148" i="5"/>
  <c r="AG151" i="5"/>
  <c r="AG153" i="5"/>
  <c r="AG160" i="5"/>
  <c r="AG157" i="5"/>
  <c r="AG147" i="5"/>
  <c r="AG129" i="5"/>
  <c r="AG131" i="5"/>
  <c r="AG102" i="5"/>
  <c r="AG134" i="5"/>
  <c r="AG154" i="5"/>
  <c r="Z64" i="5"/>
  <c r="Z69" i="5"/>
  <c r="Z65" i="5"/>
  <c r="Z66" i="5"/>
  <c r="Z81" i="5"/>
  <c r="Z78" i="5"/>
  <c r="Z72" i="5"/>
  <c r="Z75" i="5"/>
  <c r="Z73" i="5"/>
  <c r="Z63" i="5"/>
  <c r="Z83" i="5"/>
  <c r="Z99" i="5"/>
  <c r="Z68" i="5"/>
  <c r="Z96" i="5"/>
  <c r="Z93" i="5"/>
  <c r="Z90" i="5"/>
  <c r="Z87" i="5"/>
  <c r="Z88" i="5"/>
  <c r="Z79" i="5"/>
  <c r="Z86" i="5"/>
  <c r="Z114" i="5"/>
  <c r="Z76" i="5"/>
  <c r="Z111" i="5"/>
  <c r="Z98" i="5"/>
  <c r="Z108" i="5"/>
  <c r="Z102" i="5"/>
  <c r="Z105" i="5"/>
  <c r="Z70" i="5"/>
  <c r="Z84" i="5"/>
  <c r="Z85" i="5"/>
  <c r="Z91" i="5"/>
  <c r="Z77" i="5"/>
  <c r="Z104" i="5"/>
  <c r="Z107" i="5"/>
  <c r="Z121" i="5"/>
  <c r="Z115" i="5"/>
  <c r="Z117" i="5"/>
  <c r="Z71" i="5"/>
  <c r="Z110" i="5"/>
  <c r="Z134" i="5"/>
  <c r="Z74" i="5"/>
  <c r="Z95" i="5"/>
  <c r="Z101" i="5"/>
  <c r="Z131" i="5"/>
  <c r="Z128" i="5"/>
  <c r="Z112" i="5"/>
  <c r="Z120" i="5"/>
  <c r="Z125" i="5"/>
  <c r="Z141" i="5"/>
  <c r="Z82" i="5"/>
  <c r="Z89" i="5"/>
  <c r="Z122" i="5"/>
  <c r="Z138" i="5"/>
  <c r="Z67" i="5"/>
  <c r="Z123" i="5"/>
  <c r="Z139" i="5"/>
  <c r="Z153" i="5"/>
  <c r="Z80" i="5"/>
  <c r="Z109" i="5"/>
  <c r="Z126" i="5"/>
  <c r="Z150" i="5"/>
  <c r="Z147" i="5"/>
  <c r="Z137" i="5"/>
  <c r="Z144" i="5"/>
  <c r="Z136" i="5"/>
  <c r="Z119" i="5"/>
  <c r="Z140" i="5"/>
  <c r="Z154" i="5"/>
  <c r="Z100" i="5"/>
  <c r="Z124" i="5"/>
  <c r="Z149" i="5"/>
  <c r="Z92" i="5"/>
  <c r="Z106" i="5"/>
  <c r="Z127" i="5"/>
  <c r="Z148" i="5"/>
  <c r="Z118" i="5"/>
  <c r="Z129" i="5"/>
  <c r="Z143" i="5"/>
  <c r="Z116" i="5"/>
  <c r="Z132" i="5"/>
  <c r="Z160" i="5"/>
  <c r="Z157" i="5"/>
  <c r="Z113" i="5"/>
  <c r="Z97" i="5"/>
  <c r="Z135" i="5"/>
  <c r="Z103" i="5"/>
  <c r="Z145" i="5"/>
  <c r="Z133" i="5"/>
  <c r="Z161" i="5"/>
  <c r="Z158" i="5"/>
  <c r="Z130" i="5"/>
  <c r="Z146" i="5"/>
  <c r="Z142" i="5"/>
  <c r="Z156" i="5"/>
  <c r="Z151" i="5"/>
  <c r="Z155" i="5"/>
  <c r="Z152" i="5"/>
  <c r="Z94" i="5"/>
  <c r="Z159" i="5"/>
  <c r="R99" i="5"/>
  <c r="FC15" i="5"/>
  <c r="FC12" i="5"/>
  <c r="FC19" i="5"/>
  <c r="FC16" i="5"/>
  <c r="FC20" i="5"/>
  <c r="FC18" i="5"/>
  <c r="FC13" i="5"/>
  <c r="FC27" i="5"/>
  <c r="FC23" i="5"/>
  <c r="FC21" i="5"/>
  <c r="FC36" i="5"/>
  <c r="FC14" i="5"/>
  <c r="FC33" i="5"/>
  <c r="FC31" i="5"/>
  <c r="FC17" i="5"/>
  <c r="FC28" i="5"/>
  <c r="FC29" i="5"/>
  <c r="FC39" i="5"/>
  <c r="FC48" i="5"/>
  <c r="FC38" i="5"/>
  <c r="FC43" i="5"/>
  <c r="FC45" i="5"/>
  <c r="FC35" i="5"/>
  <c r="FC24" i="5"/>
  <c r="FC41" i="5"/>
  <c r="FC55" i="5"/>
  <c r="FC52" i="5"/>
  <c r="FC50" i="5"/>
  <c r="FC32" i="5"/>
  <c r="FC44" i="5"/>
  <c r="FC54" i="5"/>
  <c r="FC57" i="5"/>
  <c r="FC63" i="5"/>
  <c r="FC42" i="5"/>
  <c r="FC60" i="5"/>
  <c r="FC22" i="5"/>
  <c r="FC46" i="5"/>
  <c r="FC49" i="5"/>
  <c r="FC68" i="5"/>
  <c r="FC30" i="5"/>
  <c r="FC51" i="5"/>
  <c r="FC37" i="5"/>
  <c r="FC59" i="5"/>
  <c r="FC58" i="5"/>
  <c r="FC64" i="5"/>
  <c r="FC61" i="5"/>
  <c r="FC40" i="5"/>
  <c r="FC80" i="5"/>
  <c r="FC70" i="5"/>
  <c r="FC77" i="5"/>
  <c r="FC25" i="5"/>
  <c r="FC74" i="5"/>
  <c r="FC62" i="5"/>
  <c r="FC65" i="5"/>
  <c r="FC47" i="5"/>
  <c r="FC76" i="5"/>
  <c r="FC82" i="5"/>
  <c r="FC98" i="5"/>
  <c r="FC75" i="5"/>
  <c r="FC95" i="5"/>
  <c r="FC56" i="5"/>
  <c r="FC66" i="5"/>
  <c r="FC92" i="5"/>
  <c r="FC69" i="5"/>
  <c r="FC89" i="5"/>
  <c r="FC34" i="5"/>
  <c r="FC86" i="5"/>
  <c r="FC53" i="5"/>
  <c r="FC71" i="5"/>
  <c r="FC84" i="5"/>
  <c r="FC67" i="5"/>
  <c r="FC72" i="5"/>
  <c r="FC79" i="5"/>
  <c r="FC113" i="5"/>
  <c r="FC91" i="5"/>
  <c r="FC110" i="5"/>
  <c r="FC87" i="5"/>
  <c r="FC99" i="5"/>
  <c r="FC107" i="5"/>
  <c r="FC26" i="5"/>
  <c r="FC104" i="5"/>
  <c r="FC81" i="5"/>
  <c r="FC88" i="5"/>
  <c r="FC94" i="5"/>
  <c r="FC101" i="5"/>
  <c r="FC108" i="5"/>
  <c r="FC120" i="5"/>
  <c r="FC90" i="5"/>
  <c r="FC97" i="5"/>
  <c r="FC93" i="5"/>
  <c r="FC96" i="5"/>
  <c r="FC111" i="5"/>
  <c r="FC102" i="5"/>
  <c r="FC73" i="5"/>
  <c r="FC133" i="5"/>
  <c r="FC130" i="5"/>
  <c r="FC117" i="5"/>
  <c r="FC127" i="5"/>
  <c r="FC124" i="5"/>
  <c r="FC140" i="5"/>
  <c r="FC106" i="5"/>
  <c r="FC121" i="5"/>
  <c r="FC137" i="5"/>
  <c r="FC78" i="5"/>
  <c r="FC122" i="5"/>
  <c r="FC138" i="5"/>
  <c r="FC85" i="5"/>
  <c r="FC152" i="5"/>
  <c r="FC149" i="5"/>
  <c r="FC146" i="5"/>
  <c r="FC132" i="5"/>
  <c r="FC143" i="5"/>
  <c r="FC105" i="5"/>
  <c r="FC109" i="5"/>
  <c r="FC126" i="5"/>
  <c r="FC131" i="5"/>
  <c r="FC153" i="5"/>
  <c r="FC144" i="5"/>
  <c r="FC83" i="5"/>
  <c r="FC114" i="5"/>
  <c r="FC115" i="5"/>
  <c r="FC100" i="5"/>
  <c r="FC139" i="5"/>
  <c r="FC148" i="5"/>
  <c r="FC135" i="5"/>
  <c r="FC159" i="5"/>
  <c r="FC112" i="5"/>
  <c r="FC156" i="5"/>
  <c r="FC118" i="5"/>
  <c r="FC119" i="5"/>
  <c r="FC147" i="5"/>
  <c r="FC116" i="5"/>
  <c r="FC128" i="5"/>
  <c r="FC155" i="5"/>
  <c r="FC136" i="5"/>
  <c r="FC134" i="5"/>
  <c r="FC142" i="5"/>
  <c r="FC145" i="5"/>
  <c r="FC141" i="5"/>
  <c r="FC158" i="5"/>
  <c r="FC154" i="5"/>
  <c r="FC150" i="5"/>
  <c r="FC151" i="5"/>
  <c r="FC160" i="5"/>
  <c r="FC103" i="5"/>
  <c r="FC125" i="5"/>
  <c r="FC123" i="5"/>
  <c r="FC161" i="5"/>
  <c r="FC157" i="5"/>
  <c r="FC129" i="5"/>
  <c r="DZ12" i="5"/>
  <c r="DZ22" i="5"/>
  <c r="DZ24" i="5"/>
  <c r="DZ16" i="5"/>
  <c r="DZ19" i="5"/>
  <c r="DZ14" i="5"/>
  <c r="DZ27" i="5"/>
  <c r="DZ15" i="5"/>
  <c r="DZ17" i="5"/>
  <c r="DZ21" i="5"/>
  <c r="DZ28" i="5"/>
  <c r="DZ18" i="5"/>
  <c r="DZ23" i="5"/>
  <c r="DZ25" i="5"/>
  <c r="DZ32" i="5"/>
  <c r="DZ20" i="5"/>
  <c r="DZ41" i="5"/>
  <c r="DZ31" i="5"/>
  <c r="DZ36" i="5"/>
  <c r="DZ37" i="5"/>
  <c r="DZ34" i="5"/>
  <c r="DZ38" i="5"/>
  <c r="DZ48" i="5"/>
  <c r="DZ26" i="5"/>
  <c r="DZ35" i="5"/>
  <c r="DZ45" i="5"/>
  <c r="DZ40" i="5"/>
  <c r="DZ42" i="5"/>
  <c r="DZ39" i="5"/>
  <c r="DZ47" i="5"/>
  <c r="DZ49" i="5"/>
  <c r="DZ13" i="5"/>
  <c r="DZ33" i="5"/>
  <c r="DZ44" i="5"/>
  <c r="DZ46" i="5"/>
  <c r="DZ52" i="5"/>
  <c r="DZ65" i="5"/>
  <c r="DZ62" i="5"/>
  <c r="DZ29" i="5"/>
  <c r="DZ55" i="5"/>
  <c r="DZ59" i="5"/>
  <c r="DZ30" i="5"/>
  <c r="DZ53" i="5"/>
  <c r="DZ56" i="5"/>
  <c r="DZ54" i="5"/>
  <c r="DZ61" i="5"/>
  <c r="DZ71" i="5"/>
  <c r="DZ68" i="5"/>
  <c r="DZ58" i="5"/>
  <c r="DZ57" i="5"/>
  <c r="DZ70" i="5"/>
  <c r="DZ79" i="5"/>
  <c r="DZ73" i="5"/>
  <c r="DZ76" i="5"/>
  <c r="DZ64" i="5"/>
  <c r="DZ75" i="5"/>
  <c r="DZ91" i="5"/>
  <c r="DZ50" i="5"/>
  <c r="DZ74" i="5"/>
  <c r="DZ88" i="5"/>
  <c r="DZ43" i="5"/>
  <c r="DZ67" i="5"/>
  <c r="DZ80" i="5"/>
  <c r="DZ85" i="5"/>
  <c r="DZ101" i="5"/>
  <c r="DZ60" i="5"/>
  <c r="DZ98" i="5"/>
  <c r="DZ81" i="5"/>
  <c r="DZ95" i="5"/>
  <c r="DZ51" i="5"/>
  <c r="DZ69" i="5"/>
  <c r="DZ82" i="5"/>
  <c r="DZ103" i="5"/>
  <c r="DZ106" i="5"/>
  <c r="DZ92" i="5"/>
  <c r="DZ94" i="5"/>
  <c r="DZ119" i="5"/>
  <c r="DZ72" i="5"/>
  <c r="DZ87" i="5"/>
  <c r="DZ116" i="5"/>
  <c r="DZ113" i="5"/>
  <c r="DZ97" i="5"/>
  <c r="DZ110" i="5"/>
  <c r="DZ78" i="5"/>
  <c r="DZ111" i="5"/>
  <c r="DZ102" i="5"/>
  <c r="DZ104" i="5"/>
  <c r="DZ114" i="5"/>
  <c r="DZ90" i="5"/>
  <c r="DZ115" i="5"/>
  <c r="DZ126" i="5"/>
  <c r="DZ99" i="5"/>
  <c r="DZ123" i="5"/>
  <c r="DZ139" i="5"/>
  <c r="DZ100" i="5"/>
  <c r="DZ118" i="5"/>
  <c r="DZ136" i="5"/>
  <c r="DZ83" i="5"/>
  <c r="DZ84" i="5"/>
  <c r="DZ96" i="5"/>
  <c r="DZ133" i="5"/>
  <c r="DZ130" i="5"/>
  <c r="DZ108" i="5"/>
  <c r="DZ112" i="5"/>
  <c r="DZ131" i="5"/>
  <c r="DZ121" i="5"/>
  <c r="DZ138" i="5"/>
  <c r="DZ145" i="5"/>
  <c r="DZ142" i="5"/>
  <c r="DZ132" i="5"/>
  <c r="DZ137" i="5"/>
  <c r="DZ155" i="5"/>
  <c r="DZ152" i="5"/>
  <c r="DZ89" i="5"/>
  <c r="DZ120" i="5"/>
  <c r="DZ140" i="5"/>
  <c r="DZ149" i="5"/>
  <c r="DZ117" i="5"/>
  <c r="DZ125" i="5"/>
  <c r="DZ146" i="5"/>
  <c r="DZ143" i="5"/>
  <c r="DZ161" i="5"/>
  <c r="DZ63" i="5"/>
  <c r="DZ86" i="5"/>
  <c r="DZ128" i="5"/>
  <c r="DZ158" i="5"/>
  <c r="DZ153" i="5"/>
  <c r="DZ154" i="5"/>
  <c r="DZ122" i="5"/>
  <c r="DZ148" i="5"/>
  <c r="DZ147" i="5"/>
  <c r="DZ93" i="5"/>
  <c r="DZ141" i="5"/>
  <c r="DZ66" i="5"/>
  <c r="DZ151" i="5"/>
  <c r="DZ124" i="5"/>
  <c r="DZ105" i="5"/>
  <c r="DZ144" i="5"/>
  <c r="DZ159" i="5"/>
  <c r="DZ127" i="5"/>
  <c r="DZ77" i="5"/>
  <c r="DZ156" i="5"/>
  <c r="DZ160" i="5"/>
  <c r="DZ129" i="5"/>
  <c r="DZ157" i="5"/>
  <c r="DZ109" i="5"/>
  <c r="DZ150" i="5"/>
  <c r="DZ107" i="5"/>
  <c r="DZ134" i="5"/>
  <c r="DZ135" i="5"/>
  <c r="DO20" i="5"/>
  <c r="DO13" i="5"/>
  <c r="DO21" i="5"/>
  <c r="DO23" i="5"/>
  <c r="DO15" i="5"/>
  <c r="DO17" i="5"/>
  <c r="DO22" i="5"/>
  <c r="DO29" i="5"/>
  <c r="DO26" i="5"/>
  <c r="DO12" i="5"/>
  <c r="DO16" i="5"/>
  <c r="DO24" i="5"/>
  <c r="DO25" i="5"/>
  <c r="DO30" i="5"/>
  <c r="DO18" i="5"/>
  <c r="DO27" i="5"/>
  <c r="DO43" i="5"/>
  <c r="DO19" i="5"/>
  <c r="DO33" i="5"/>
  <c r="DO40" i="5"/>
  <c r="DO28" i="5"/>
  <c r="DO38" i="5"/>
  <c r="DO14" i="5"/>
  <c r="DO50" i="5"/>
  <c r="DO47" i="5"/>
  <c r="DO44" i="5"/>
  <c r="DO41" i="5"/>
  <c r="DO37" i="5"/>
  <c r="DO36" i="5"/>
  <c r="DO51" i="5"/>
  <c r="DO57" i="5"/>
  <c r="DO54" i="5"/>
  <c r="DO64" i="5"/>
  <c r="DO61" i="5"/>
  <c r="DO34" i="5"/>
  <c r="DO42" i="5"/>
  <c r="DO58" i="5"/>
  <c r="DO45" i="5"/>
  <c r="DO49" i="5"/>
  <c r="DO52" i="5"/>
  <c r="DO70" i="5"/>
  <c r="DO65" i="5"/>
  <c r="DO67" i="5"/>
  <c r="DO46" i="5"/>
  <c r="DO55" i="5"/>
  <c r="DO68" i="5"/>
  <c r="DO78" i="5"/>
  <c r="DO35" i="5"/>
  <c r="DO53" i="5"/>
  <c r="DO63" i="5"/>
  <c r="DO75" i="5"/>
  <c r="DO60" i="5"/>
  <c r="DO69" i="5"/>
  <c r="DO32" i="5"/>
  <c r="DO62" i="5"/>
  <c r="DO71" i="5"/>
  <c r="DO72" i="5"/>
  <c r="DO90" i="5"/>
  <c r="DO31" i="5"/>
  <c r="DO87" i="5"/>
  <c r="DO103" i="5"/>
  <c r="DO66" i="5"/>
  <c r="DO84" i="5"/>
  <c r="DO100" i="5"/>
  <c r="DO77" i="5"/>
  <c r="DO97" i="5"/>
  <c r="DO76" i="5"/>
  <c r="DO94" i="5"/>
  <c r="DO48" i="5"/>
  <c r="DO59" i="5"/>
  <c r="DO83" i="5"/>
  <c r="DO56" i="5"/>
  <c r="DO39" i="5"/>
  <c r="DO81" i="5"/>
  <c r="DO74" i="5"/>
  <c r="DO82" i="5"/>
  <c r="DO105" i="5"/>
  <c r="DO86" i="5"/>
  <c r="DO98" i="5"/>
  <c r="DO118" i="5"/>
  <c r="DO115" i="5"/>
  <c r="DO85" i="5"/>
  <c r="DO91" i="5"/>
  <c r="DO93" i="5"/>
  <c r="DO99" i="5"/>
  <c r="DO112" i="5"/>
  <c r="DO101" i="5"/>
  <c r="DO109" i="5"/>
  <c r="DO79" i="5"/>
  <c r="DO96" i="5"/>
  <c r="DO89" i="5"/>
  <c r="DO92" i="5"/>
  <c r="DO73" i="5"/>
  <c r="DO95" i="5"/>
  <c r="DO110" i="5"/>
  <c r="DO88" i="5"/>
  <c r="DO125" i="5"/>
  <c r="DO141" i="5"/>
  <c r="DO122" i="5"/>
  <c r="DO138" i="5"/>
  <c r="DO106" i="5"/>
  <c r="DO135" i="5"/>
  <c r="DO132" i="5"/>
  <c r="DO104" i="5"/>
  <c r="DO108" i="5"/>
  <c r="DO129" i="5"/>
  <c r="DO102" i="5"/>
  <c r="DO117" i="5"/>
  <c r="DO130" i="5"/>
  <c r="DO120" i="5"/>
  <c r="DO144" i="5"/>
  <c r="DO124" i="5"/>
  <c r="DO154" i="5"/>
  <c r="DO123" i="5"/>
  <c r="DO151" i="5"/>
  <c r="DO148" i="5"/>
  <c r="DO134" i="5"/>
  <c r="DO145" i="5"/>
  <c r="DO80" i="5"/>
  <c r="DO136" i="5"/>
  <c r="DO139" i="5"/>
  <c r="DO152" i="5"/>
  <c r="DO111" i="5"/>
  <c r="DO147" i="5"/>
  <c r="DO160" i="5"/>
  <c r="DO119" i="5"/>
  <c r="DO127" i="5"/>
  <c r="DO146" i="5"/>
  <c r="DO157" i="5"/>
  <c r="DO116" i="5"/>
  <c r="DO121" i="5"/>
  <c r="DO161" i="5"/>
  <c r="DO159" i="5"/>
  <c r="DO140" i="5"/>
  <c r="DO142" i="5"/>
  <c r="DO156" i="5"/>
  <c r="DO153" i="5"/>
  <c r="DO126" i="5"/>
  <c r="DO149" i="5"/>
  <c r="DO128" i="5"/>
  <c r="DO150" i="5"/>
  <c r="DO113" i="5"/>
  <c r="DO143" i="5"/>
  <c r="DO158" i="5"/>
  <c r="DO131" i="5"/>
  <c r="DO133" i="5"/>
  <c r="DO155" i="5"/>
  <c r="DO114" i="5"/>
  <c r="DO107" i="5"/>
  <c r="DO137" i="5"/>
  <c r="DG15" i="5"/>
  <c r="DG12" i="5"/>
  <c r="DG19" i="5"/>
  <c r="DG16" i="5"/>
  <c r="DG13" i="5"/>
  <c r="DG18" i="5"/>
  <c r="DG22" i="5"/>
  <c r="DG20" i="5"/>
  <c r="DG25" i="5"/>
  <c r="DG17" i="5"/>
  <c r="DG27" i="5"/>
  <c r="DG39" i="5"/>
  <c r="DG32" i="5"/>
  <c r="DG36" i="5"/>
  <c r="DG26" i="5"/>
  <c r="DG33" i="5"/>
  <c r="DG23" i="5"/>
  <c r="DG21" i="5"/>
  <c r="DG28" i="5"/>
  <c r="DG24" i="5"/>
  <c r="DG30" i="5"/>
  <c r="DG37" i="5"/>
  <c r="DG48" i="5"/>
  <c r="DG41" i="5"/>
  <c r="DG45" i="5"/>
  <c r="DG34" i="5"/>
  <c r="DG42" i="5"/>
  <c r="DG38" i="5"/>
  <c r="DG55" i="5"/>
  <c r="DG43" i="5"/>
  <c r="DG49" i="5"/>
  <c r="DG52" i="5"/>
  <c r="DG47" i="5"/>
  <c r="DG31" i="5"/>
  <c r="DG35" i="5"/>
  <c r="DG40" i="5"/>
  <c r="DG29" i="5"/>
  <c r="DG46" i="5"/>
  <c r="DG14" i="5"/>
  <c r="DG63" i="5"/>
  <c r="DG56" i="5"/>
  <c r="DG60" i="5"/>
  <c r="DG53" i="5"/>
  <c r="DG68" i="5"/>
  <c r="DG50" i="5"/>
  <c r="DG57" i="5"/>
  <c r="DG44" i="5"/>
  <c r="DG61" i="5"/>
  <c r="DG59" i="5"/>
  <c r="DG62" i="5"/>
  <c r="DG66" i="5"/>
  <c r="DG71" i="5"/>
  <c r="DG73" i="5"/>
  <c r="DG70" i="5"/>
  <c r="DG80" i="5"/>
  <c r="DG77" i="5"/>
  <c r="DG51" i="5"/>
  <c r="DG74" i="5"/>
  <c r="DG54" i="5"/>
  <c r="DG98" i="5"/>
  <c r="DG95" i="5"/>
  <c r="DG76" i="5"/>
  <c r="DG92" i="5"/>
  <c r="DG72" i="5"/>
  <c r="DG75" i="5"/>
  <c r="DG81" i="5"/>
  <c r="DG89" i="5"/>
  <c r="DG86" i="5"/>
  <c r="DG69" i="5"/>
  <c r="DG65" i="5"/>
  <c r="DG84" i="5"/>
  <c r="DG85" i="5"/>
  <c r="DG91" i="5"/>
  <c r="DG103" i="5"/>
  <c r="DG113" i="5"/>
  <c r="DG110" i="5"/>
  <c r="DG107" i="5"/>
  <c r="DG94" i="5"/>
  <c r="DG104" i="5"/>
  <c r="DG83" i="5"/>
  <c r="DG87" i="5"/>
  <c r="DG88" i="5"/>
  <c r="DG82" i="5"/>
  <c r="DG100" i="5"/>
  <c r="DG78" i="5"/>
  <c r="DG111" i="5"/>
  <c r="DG99" i="5"/>
  <c r="DG106" i="5"/>
  <c r="DG67" i="5"/>
  <c r="DG96" i="5"/>
  <c r="DG105" i="5"/>
  <c r="DG109" i="5"/>
  <c r="DG133" i="5"/>
  <c r="DG101" i="5"/>
  <c r="DG108" i="5"/>
  <c r="DG130" i="5"/>
  <c r="DG102" i="5"/>
  <c r="DG116" i="5"/>
  <c r="DG117" i="5"/>
  <c r="DG127" i="5"/>
  <c r="DG58" i="5"/>
  <c r="DG124" i="5"/>
  <c r="DG140" i="5"/>
  <c r="DG79" i="5"/>
  <c r="DG120" i="5"/>
  <c r="DG121" i="5"/>
  <c r="DG137" i="5"/>
  <c r="DG122" i="5"/>
  <c r="DG138" i="5"/>
  <c r="DG123" i="5"/>
  <c r="DG128" i="5"/>
  <c r="DG152" i="5"/>
  <c r="DG149" i="5"/>
  <c r="DG146" i="5"/>
  <c r="DG143" i="5"/>
  <c r="DG93" i="5"/>
  <c r="DG132" i="5"/>
  <c r="DG139" i="5"/>
  <c r="DG141" i="5"/>
  <c r="DG153" i="5"/>
  <c r="DG150" i="5"/>
  <c r="DG145" i="5"/>
  <c r="DG156" i="5"/>
  <c r="DG135" i="5"/>
  <c r="DG144" i="5"/>
  <c r="DG129" i="5"/>
  <c r="DG64" i="5"/>
  <c r="DG154" i="5"/>
  <c r="DG159" i="5"/>
  <c r="DG97" i="5"/>
  <c r="DG114" i="5"/>
  <c r="DG115" i="5"/>
  <c r="DG126" i="5"/>
  <c r="DG155" i="5"/>
  <c r="DG118" i="5"/>
  <c r="DG151" i="5"/>
  <c r="DG147" i="5"/>
  <c r="DG90" i="5"/>
  <c r="DG125" i="5"/>
  <c r="DG157" i="5"/>
  <c r="DG142" i="5"/>
  <c r="DG134" i="5"/>
  <c r="DG131" i="5"/>
  <c r="DG161" i="5"/>
  <c r="DG148" i="5"/>
  <c r="DG112" i="5"/>
  <c r="DG119" i="5"/>
  <c r="DG158" i="5"/>
  <c r="DG136" i="5"/>
  <c r="DG160" i="5"/>
  <c r="CW17" i="5"/>
  <c r="CW14" i="5"/>
  <c r="CW18" i="5"/>
  <c r="CW15" i="5"/>
  <c r="CW19" i="5"/>
  <c r="CW12" i="5"/>
  <c r="CW16" i="5"/>
  <c r="CW20" i="5"/>
  <c r="CW13" i="5"/>
  <c r="CW22" i="5"/>
  <c r="CW27" i="5"/>
  <c r="CW30" i="5"/>
  <c r="CW29" i="5"/>
  <c r="CW26" i="5"/>
  <c r="CW21" i="5"/>
  <c r="CW25" i="5"/>
  <c r="CW35" i="5"/>
  <c r="CW28" i="5"/>
  <c r="CW34" i="5"/>
  <c r="CW32" i="5"/>
  <c r="CW31" i="5"/>
  <c r="CW33" i="5"/>
  <c r="CW38" i="5"/>
  <c r="CW50" i="5"/>
  <c r="CW47" i="5"/>
  <c r="CW23" i="5"/>
  <c r="CW40" i="5"/>
  <c r="CW44" i="5"/>
  <c r="CW37" i="5"/>
  <c r="CW36" i="5"/>
  <c r="CW57" i="5"/>
  <c r="CW41" i="5"/>
  <c r="CW46" i="5"/>
  <c r="CW54" i="5"/>
  <c r="CW51" i="5"/>
  <c r="CW24" i="5"/>
  <c r="CW39" i="5"/>
  <c r="CW42" i="5"/>
  <c r="CW53" i="5"/>
  <c r="CW58" i="5"/>
  <c r="CW62" i="5"/>
  <c r="CW43" i="5"/>
  <c r="CW48" i="5"/>
  <c r="CW59" i="5"/>
  <c r="CW49" i="5"/>
  <c r="CW70" i="5"/>
  <c r="CW67" i="5"/>
  <c r="CW64" i="5"/>
  <c r="CW52" i="5"/>
  <c r="CW65" i="5"/>
  <c r="CW82" i="5"/>
  <c r="CW79" i="5"/>
  <c r="CW56" i="5"/>
  <c r="CW68" i="5"/>
  <c r="CW76" i="5"/>
  <c r="CW69" i="5"/>
  <c r="CW72" i="5"/>
  <c r="CW74" i="5"/>
  <c r="CW84" i="5"/>
  <c r="CW100" i="5"/>
  <c r="CW97" i="5"/>
  <c r="CW94" i="5"/>
  <c r="CW91" i="5"/>
  <c r="CW63" i="5"/>
  <c r="CW88" i="5"/>
  <c r="CW66" i="5"/>
  <c r="CW78" i="5"/>
  <c r="CW45" i="5"/>
  <c r="CW75" i="5"/>
  <c r="CW77" i="5"/>
  <c r="CW80" i="5"/>
  <c r="CW73" i="5"/>
  <c r="CW81" i="5"/>
  <c r="CW115" i="5"/>
  <c r="CW95" i="5"/>
  <c r="CW112" i="5"/>
  <c r="CW87" i="5"/>
  <c r="CW109" i="5"/>
  <c r="CW90" i="5"/>
  <c r="CW106" i="5"/>
  <c r="CW98" i="5"/>
  <c r="CW99" i="5"/>
  <c r="CW114" i="5"/>
  <c r="CW107" i="5"/>
  <c r="CW55" i="5"/>
  <c r="CW96" i="5"/>
  <c r="CW102" i="5"/>
  <c r="CW111" i="5"/>
  <c r="CW135" i="5"/>
  <c r="CW132" i="5"/>
  <c r="CW61" i="5"/>
  <c r="CW129" i="5"/>
  <c r="CW93" i="5"/>
  <c r="CW126" i="5"/>
  <c r="CW71" i="5"/>
  <c r="CW103" i="5"/>
  <c r="CW123" i="5"/>
  <c r="CW124" i="5"/>
  <c r="CW140" i="5"/>
  <c r="CW137" i="5"/>
  <c r="CW154" i="5"/>
  <c r="CW151" i="5"/>
  <c r="CW131" i="5"/>
  <c r="CW136" i="5"/>
  <c r="CW148" i="5"/>
  <c r="CW119" i="5"/>
  <c r="CW145" i="5"/>
  <c r="CW113" i="5"/>
  <c r="CW125" i="5"/>
  <c r="CW130" i="5"/>
  <c r="CW142" i="5"/>
  <c r="CW83" i="5"/>
  <c r="CW116" i="5"/>
  <c r="CW117" i="5"/>
  <c r="CW121" i="5"/>
  <c r="CW157" i="5"/>
  <c r="CW85" i="5"/>
  <c r="CW108" i="5"/>
  <c r="CW110" i="5"/>
  <c r="CW146" i="5"/>
  <c r="CW134" i="5"/>
  <c r="CW153" i="5"/>
  <c r="CW105" i="5"/>
  <c r="CW152" i="5"/>
  <c r="CW161" i="5"/>
  <c r="CW120" i="5"/>
  <c r="CW147" i="5"/>
  <c r="CW158" i="5"/>
  <c r="CW92" i="5"/>
  <c r="CW101" i="5"/>
  <c r="CW128" i="5"/>
  <c r="CW159" i="5"/>
  <c r="CW141" i="5"/>
  <c r="CW155" i="5"/>
  <c r="CW133" i="5"/>
  <c r="CW143" i="5"/>
  <c r="CW104" i="5"/>
  <c r="CW127" i="5"/>
  <c r="CW150" i="5"/>
  <c r="CW86" i="5"/>
  <c r="CW89" i="5"/>
  <c r="CW139" i="5"/>
  <c r="CW144" i="5"/>
  <c r="CW160" i="5"/>
  <c r="CW60" i="5"/>
  <c r="CW156" i="5"/>
  <c r="CW138" i="5"/>
  <c r="CW122" i="5"/>
  <c r="CW149" i="5"/>
  <c r="CW118" i="5"/>
  <c r="CN19" i="5"/>
  <c r="CN22" i="5"/>
  <c r="CN17" i="5"/>
  <c r="CN15" i="5"/>
  <c r="CN28" i="5"/>
  <c r="CN12" i="5"/>
  <c r="CN14" i="5"/>
  <c r="CN25" i="5"/>
  <c r="CN18" i="5"/>
  <c r="CN23" i="5"/>
  <c r="CN29" i="5"/>
  <c r="CN20" i="5"/>
  <c r="CN21" i="5"/>
  <c r="CN37" i="5"/>
  <c r="CN16" i="5"/>
  <c r="CN24" i="5"/>
  <c r="CN33" i="5"/>
  <c r="CN42" i="5"/>
  <c r="CN35" i="5"/>
  <c r="CN41" i="5"/>
  <c r="CN49" i="5"/>
  <c r="CN31" i="5"/>
  <c r="CN46" i="5"/>
  <c r="CN13" i="5"/>
  <c r="CN39" i="5"/>
  <c r="CN56" i="5"/>
  <c r="CN34" i="5"/>
  <c r="CN47" i="5"/>
  <c r="CN53" i="5"/>
  <c r="CN26" i="5"/>
  <c r="CN48" i="5"/>
  <c r="CN38" i="5"/>
  <c r="CN27" i="5"/>
  <c r="CN63" i="5"/>
  <c r="CN30" i="5"/>
  <c r="CN60" i="5"/>
  <c r="CN44" i="5"/>
  <c r="CN55" i="5"/>
  <c r="CN36" i="5"/>
  <c r="CN50" i="5"/>
  <c r="CN51" i="5"/>
  <c r="CN43" i="5"/>
  <c r="CN52" i="5"/>
  <c r="CN54" i="5"/>
  <c r="CN69" i="5"/>
  <c r="CN66" i="5"/>
  <c r="CN57" i="5"/>
  <c r="CN71" i="5"/>
  <c r="CN77" i="5"/>
  <c r="CN68" i="5"/>
  <c r="CN65" i="5"/>
  <c r="CN67" i="5"/>
  <c r="CN74" i="5"/>
  <c r="CN61" i="5"/>
  <c r="CN70" i="5"/>
  <c r="CN89" i="5"/>
  <c r="CN64" i="5"/>
  <c r="CN86" i="5"/>
  <c r="CN102" i="5"/>
  <c r="CN81" i="5"/>
  <c r="CN83" i="5"/>
  <c r="CN99" i="5"/>
  <c r="CN58" i="5"/>
  <c r="CN96" i="5"/>
  <c r="CN93" i="5"/>
  <c r="CN76" i="5"/>
  <c r="CN79" i="5"/>
  <c r="CN73" i="5"/>
  <c r="CN84" i="5"/>
  <c r="CN98" i="5"/>
  <c r="CN103" i="5"/>
  <c r="CN104" i="5"/>
  <c r="CN120" i="5"/>
  <c r="CN117" i="5"/>
  <c r="CN91" i="5"/>
  <c r="CN114" i="5"/>
  <c r="CN40" i="5"/>
  <c r="CN82" i="5"/>
  <c r="CN111" i="5"/>
  <c r="CN108" i="5"/>
  <c r="CN94" i="5"/>
  <c r="CN110" i="5"/>
  <c r="CN45" i="5"/>
  <c r="CN32" i="5"/>
  <c r="CN59" i="5"/>
  <c r="CN90" i="5"/>
  <c r="CN97" i="5"/>
  <c r="CN109" i="5"/>
  <c r="CN124" i="5"/>
  <c r="CN140" i="5"/>
  <c r="CN113" i="5"/>
  <c r="CN121" i="5"/>
  <c r="CN137" i="5"/>
  <c r="CN95" i="5"/>
  <c r="CN134" i="5"/>
  <c r="CN78" i="5"/>
  <c r="CN80" i="5"/>
  <c r="CN100" i="5"/>
  <c r="CN131" i="5"/>
  <c r="CN128" i="5"/>
  <c r="CN87" i="5"/>
  <c r="CN92" i="5"/>
  <c r="CN129" i="5"/>
  <c r="CN130" i="5"/>
  <c r="CN135" i="5"/>
  <c r="CN143" i="5"/>
  <c r="CN118" i="5"/>
  <c r="CN75" i="5"/>
  <c r="CN112" i="5"/>
  <c r="CN153" i="5"/>
  <c r="CN105" i="5"/>
  <c r="CN116" i="5"/>
  <c r="CN123" i="5"/>
  <c r="CN150" i="5"/>
  <c r="CN62" i="5"/>
  <c r="CN107" i="5"/>
  <c r="CN115" i="5"/>
  <c r="CN141" i="5"/>
  <c r="CN147" i="5"/>
  <c r="CN122" i="5"/>
  <c r="CN144" i="5"/>
  <c r="CN85" i="5"/>
  <c r="CN136" i="5"/>
  <c r="CN160" i="5"/>
  <c r="CN152" i="5"/>
  <c r="CN159" i="5"/>
  <c r="CN139" i="5"/>
  <c r="CN151" i="5"/>
  <c r="CN72" i="5"/>
  <c r="CN146" i="5"/>
  <c r="CN125" i="5"/>
  <c r="CN145" i="5"/>
  <c r="CN154" i="5"/>
  <c r="CN155" i="5"/>
  <c r="CN133" i="5"/>
  <c r="CN156" i="5"/>
  <c r="CN88" i="5"/>
  <c r="CN101" i="5"/>
  <c r="CN126" i="5"/>
  <c r="CN119" i="5"/>
  <c r="CN132" i="5"/>
  <c r="CN138" i="5"/>
  <c r="CN148" i="5"/>
  <c r="CN157" i="5"/>
  <c r="CN161" i="5"/>
  <c r="CN149" i="5"/>
  <c r="CN127" i="5"/>
  <c r="CN158" i="5"/>
  <c r="CN142" i="5"/>
  <c r="CN106" i="5"/>
  <c r="CF14" i="5"/>
  <c r="CF18" i="5"/>
  <c r="CF15" i="5"/>
  <c r="CF19" i="5"/>
  <c r="CF12" i="5"/>
  <c r="CF16" i="5"/>
  <c r="CF20" i="5"/>
  <c r="CF13" i="5"/>
  <c r="CF17" i="5"/>
  <c r="CF27" i="5"/>
  <c r="CF21" i="5"/>
  <c r="CF29" i="5"/>
  <c r="CF25" i="5"/>
  <c r="CF38" i="5"/>
  <c r="CF35" i="5"/>
  <c r="CF24" i="5"/>
  <c r="CF26" i="5"/>
  <c r="CF36" i="5"/>
  <c r="CF28" i="5"/>
  <c r="CF37" i="5"/>
  <c r="CF34" i="5"/>
  <c r="CF41" i="5"/>
  <c r="CF23" i="5"/>
  <c r="CF30" i="5"/>
  <c r="CF31" i="5"/>
  <c r="CF43" i="5"/>
  <c r="CF47" i="5"/>
  <c r="CF39" i="5"/>
  <c r="CF44" i="5"/>
  <c r="CF32" i="5"/>
  <c r="CF45" i="5"/>
  <c r="CF54" i="5"/>
  <c r="CF51" i="5"/>
  <c r="CF42" i="5"/>
  <c r="CF46" i="5"/>
  <c r="CF22" i="5"/>
  <c r="CF57" i="5"/>
  <c r="CF65" i="5"/>
  <c r="CF58" i="5"/>
  <c r="CF62" i="5"/>
  <c r="CF40" i="5"/>
  <c r="CF53" i="5"/>
  <c r="CF59" i="5"/>
  <c r="CF49" i="5"/>
  <c r="CF48" i="5"/>
  <c r="CF67" i="5"/>
  <c r="CF55" i="5"/>
  <c r="CF61" i="5"/>
  <c r="CF64" i="5"/>
  <c r="CF56" i="5"/>
  <c r="CF68" i="5"/>
  <c r="CF50" i="5"/>
  <c r="CF52" i="5"/>
  <c r="CF66" i="5"/>
  <c r="CF70" i="5"/>
  <c r="CF79" i="5"/>
  <c r="CF76" i="5"/>
  <c r="CF63" i="5"/>
  <c r="CF80" i="5"/>
  <c r="CF97" i="5"/>
  <c r="CF94" i="5"/>
  <c r="CF72" i="5"/>
  <c r="CF91" i="5"/>
  <c r="CF69" i="5"/>
  <c r="CF88" i="5"/>
  <c r="CF71" i="5"/>
  <c r="CF75" i="5"/>
  <c r="CF85" i="5"/>
  <c r="CF73" i="5"/>
  <c r="CF84" i="5"/>
  <c r="CF60" i="5"/>
  <c r="CF87" i="5"/>
  <c r="CF100" i="5"/>
  <c r="CF112" i="5"/>
  <c r="CF82" i="5"/>
  <c r="CF102" i="5"/>
  <c r="CF109" i="5"/>
  <c r="CF89" i="5"/>
  <c r="CF92" i="5"/>
  <c r="CF106" i="5"/>
  <c r="CF119" i="5"/>
  <c r="CF77" i="5"/>
  <c r="CF116" i="5"/>
  <c r="CF95" i="5"/>
  <c r="CF74" i="5"/>
  <c r="CF98" i="5"/>
  <c r="CF90" i="5"/>
  <c r="CF111" i="5"/>
  <c r="CF93" i="5"/>
  <c r="CF96" i="5"/>
  <c r="CF104" i="5"/>
  <c r="CF99" i="5"/>
  <c r="CF110" i="5"/>
  <c r="CF33" i="5"/>
  <c r="CF78" i="5"/>
  <c r="CF103" i="5"/>
  <c r="CF132" i="5"/>
  <c r="CF129" i="5"/>
  <c r="CF117" i="5"/>
  <c r="CF126" i="5"/>
  <c r="CF107" i="5"/>
  <c r="CF123" i="5"/>
  <c r="CF139" i="5"/>
  <c r="CF101" i="5"/>
  <c r="CF118" i="5"/>
  <c r="CF136" i="5"/>
  <c r="CF114" i="5"/>
  <c r="CF115" i="5"/>
  <c r="CF121" i="5"/>
  <c r="CF137" i="5"/>
  <c r="CF105" i="5"/>
  <c r="CF128" i="5"/>
  <c r="CF133" i="5"/>
  <c r="CF140" i="5"/>
  <c r="CF151" i="5"/>
  <c r="CF81" i="5"/>
  <c r="CF113" i="5"/>
  <c r="CF148" i="5"/>
  <c r="CF122" i="5"/>
  <c r="CF127" i="5"/>
  <c r="CF145" i="5"/>
  <c r="CF142" i="5"/>
  <c r="CF138" i="5"/>
  <c r="CF152" i="5"/>
  <c r="CF154" i="5"/>
  <c r="CF125" i="5"/>
  <c r="CF150" i="5"/>
  <c r="CF141" i="5"/>
  <c r="CF149" i="5"/>
  <c r="CF161" i="5"/>
  <c r="CF130" i="5"/>
  <c r="CF144" i="5"/>
  <c r="CF120" i="5"/>
  <c r="CF143" i="5"/>
  <c r="CF158" i="5"/>
  <c r="CF153" i="5"/>
  <c r="CF131" i="5"/>
  <c r="CF160" i="5"/>
  <c r="CF134" i="5"/>
  <c r="CF156" i="5"/>
  <c r="CF157" i="5"/>
  <c r="CF83" i="5"/>
  <c r="CF86" i="5"/>
  <c r="CF135" i="5"/>
  <c r="CF108" i="5"/>
  <c r="CF124" i="5"/>
  <c r="CF146" i="5"/>
  <c r="CF155" i="5"/>
  <c r="CF159" i="5"/>
  <c r="CF147" i="5"/>
  <c r="BG19" i="5"/>
  <c r="BG16" i="5"/>
  <c r="BG20" i="5"/>
  <c r="BG17" i="5"/>
  <c r="BG14" i="5"/>
  <c r="BG18" i="5"/>
  <c r="BG13" i="5"/>
  <c r="BG15" i="5"/>
  <c r="BG12" i="5"/>
  <c r="BG21" i="5"/>
  <c r="BG23" i="5"/>
  <c r="BG25" i="5"/>
  <c r="BG32" i="5"/>
  <c r="BG22" i="5"/>
  <c r="BG26" i="5"/>
  <c r="BG27" i="5"/>
  <c r="BG30" i="5"/>
  <c r="BG37" i="5"/>
  <c r="BG34" i="5"/>
  <c r="BG36" i="5"/>
  <c r="BG24" i="5"/>
  <c r="BG29" i="5"/>
  <c r="BG39" i="5"/>
  <c r="BG52" i="5"/>
  <c r="BG49" i="5"/>
  <c r="BG40" i="5"/>
  <c r="BG46" i="5"/>
  <c r="BG28" i="5"/>
  <c r="BG35" i="5"/>
  <c r="BG41" i="5"/>
  <c r="BG50" i="5"/>
  <c r="BG53" i="5"/>
  <c r="BG33" i="5"/>
  <c r="BG45" i="5"/>
  <c r="BG43" i="5"/>
  <c r="BG60" i="5"/>
  <c r="BG42" i="5"/>
  <c r="BG51" i="5"/>
  <c r="BG38" i="5"/>
  <c r="BG48" i="5"/>
  <c r="BG54" i="5"/>
  <c r="BG72" i="5"/>
  <c r="BG69" i="5"/>
  <c r="BG66" i="5"/>
  <c r="BG59" i="5"/>
  <c r="BG55" i="5"/>
  <c r="BG56" i="5"/>
  <c r="BG65" i="5"/>
  <c r="BG31" i="5"/>
  <c r="BG73" i="5"/>
  <c r="BG78" i="5"/>
  <c r="BG57" i="5"/>
  <c r="BG74" i="5"/>
  <c r="BG75" i="5"/>
  <c r="BG68" i="5"/>
  <c r="BG76" i="5"/>
  <c r="BG79" i="5"/>
  <c r="BG86" i="5"/>
  <c r="BG102" i="5"/>
  <c r="BG83" i="5"/>
  <c r="BG99" i="5"/>
  <c r="BG96" i="5"/>
  <c r="BG93" i="5"/>
  <c r="BG90" i="5"/>
  <c r="BG67" i="5"/>
  <c r="BG62" i="5"/>
  <c r="BG71" i="5"/>
  <c r="BG44" i="5"/>
  <c r="BG58" i="5"/>
  <c r="BG64" i="5"/>
  <c r="BG70" i="5"/>
  <c r="BG117" i="5"/>
  <c r="BG97" i="5"/>
  <c r="BG114" i="5"/>
  <c r="BG88" i="5"/>
  <c r="BG111" i="5"/>
  <c r="BG85" i="5"/>
  <c r="BG92" i="5"/>
  <c r="BG104" i="5"/>
  <c r="BG108" i="5"/>
  <c r="BG47" i="5"/>
  <c r="BG61" i="5"/>
  <c r="BG89" i="5"/>
  <c r="BG101" i="5"/>
  <c r="BG105" i="5"/>
  <c r="BG63" i="5"/>
  <c r="BG82" i="5"/>
  <c r="BG116" i="5"/>
  <c r="BG81" i="5"/>
  <c r="BG87" i="5"/>
  <c r="BG109" i="5"/>
  <c r="BG118" i="5"/>
  <c r="BG80" i="5"/>
  <c r="BG77" i="5"/>
  <c r="BG98" i="5"/>
  <c r="BG121" i="5"/>
  <c r="BG137" i="5"/>
  <c r="BG94" i="5"/>
  <c r="BG134" i="5"/>
  <c r="BG112" i="5"/>
  <c r="BG113" i="5"/>
  <c r="BG131" i="5"/>
  <c r="BG84" i="5"/>
  <c r="BG128" i="5"/>
  <c r="BG119" i="5"/>
  <c r="BG125" i="5"/>
  <c r="BG115" i="5"/>
  <c r="BG126" i="5"/>
  <c r="BG103" i="5"/>
  <c r="BG122" i="5"/>
  <c r="BG139" i="5"/>
  <c r="BG156" i="5"/>
  <c r="BG120" i="5"/>
  <c r="BG153" i="5"/>
  <c r="BG110" i="5"/>
  <c r="BG133" i="5"/>
  <c r="BG138" i="5"/>
  <c r="BG150" i="5"/>
  <c r="BG106" i="5"/>
  <c r="BG147" i="5"/>
  <c r="BG127" i="5"/>
  <c r="BG132" i="5"/>
  <c r="BG144" i="5"/>
  <c r="BG107" i="5"/>
  <c r="BG159" i="5"/>
  <c r="BG157" i="5"/>
  <c r="BG129" i="5"/>
  <c r="BG95" i="5"/>
  <c r="BG91" i="5"/>
  <c r="BG148" i="5"/>
  <c r="BG123" i="5"/>
  <c r="BG100" i="5"/>
  <c r="BG141" i="5"/>
  <c r="BG149" i="5"/>
  <c r="BG160" i="5"/>
  <c r="BG154" i="5"/>
  <c r="BG151" i="5"/>
  <c r="BG155" i="5"/>
  <c r="BG143" i="5"/>
  <c r="BG146" i="5"/>
  <c r="BG161" i="5"/>
  <c r="BG124" i="5"/>
  <c r="BG140" i="5"/>
  <c r="BG158" i="5"/>
  <c r="BG130" i="5"/>
  <c r="BG136" i="5"/>
  <c r="BG142" i="5"/>
  <c r="BG152" i="5"/>
  <c r="BG135" i="5"/>
  <c r="BG145" i="5"/>
  <c r="BA57" i="5"/>
  <c r="BA54" i="5"/>
  <c r="BA55" i="5"/>
  <c r="BA56" i="5"/>
  <c r="BA62" i="5"/>
  <c r="BA59" i="5"/>
  <c r="BA70" i="5"/>
  <c r="BA67" i="5"/>
  <c r="BA58" i="5"/>
  <c r="BA71" i="5"/>
  <c r="BA82" i="5"/>
  <c r="BA79" i="5"/>
  <c r="BA76" i="5"/>
  <c r="BA63" i="5"/>
  <c r="BA69" i="5"/>
  <c r="BA84" i="5"/>
  <c r="BA100" i="5"/>
  <c r="BA75" i="5"/>
  <c r="BA81" i="5"/>
  <c r="BA97" i="5"/>
  <c r="BA60" i="5"/>
  <c r="BA64" i="5"/>
  <c r="BA94" i="5"/>
  <c r="BA72" i="5"/>
  <c r="BA91" i="5"/>
  <c r="BA88" i="5"/>
  <c r="BA65" i="5"/>
  <c r="BA77" i="5"/>
  <c r="BA73" i="5"/>
  <c r="BA83" i="5"/>
  <c r="BA66" i="5"/>
  <c r="BA80" i="5"/>
  <c r="BA78" i="5"/>
  <c r="BA95" i="5"/>
  <c r="BA115" i="5"/>
  <c r="BA85" i="5"/>
  <c r="BA112" i="5"/>
  <c r="BA90" i="5"/>
  <c r="BA103" i="5"/>
  <c r="BA109" i="5"/>
  <c r="BA61" i="5"/>
  <c r="BA98" i="5"/>
  <c r="BA106" i="5"/>
  <c r="BA87" i="5"/>
  <c r="BA93" i="5"/>
  <c r="BA118" i="5"/>
  <c r="BA107" i="5"/>
  <c r="BA104" i="5"/>
  <c r="BA117" i="5"/>
  <c r="BA68" i="5"/>
  <c r="BA96" i="5"/>
  <c r="BA110" i="5"/>
  <c r="BA108" i="5"/>
  <c r="BA119" i="5"/>
  <c r="BA135" i="5"/>
  <c r="BA132" i="5"/>
  <c r="BA129" i="5"/>
  <c r="BA116" i="5"/>
  <c r="BA126" i="5"/>
  <c r="BA142" i="5"/>
  <c r="BA123" i="5"/>
  <c r="BA139" i="5"/>
  <c r="BA89" i="5"/>
  <c r="BA111" i="5"/>
  <c r="BA124" i="5"/>
  <c r="BA140" i="5"/>
  <c r="BA121" i="5"/>
  <c r="BA154" i="5"/>
  <c r="BA99" i="5"/>
  <c r="BA102" i="5"/>
  <c r="BA138" i="5"/>
  <c r="BA151" i="5"/>
  <c r="BA92" i="5"/>
  <c r="BA137" i="5"/>
  <c r="BA148" i="5"/>
  <c r="BA141" i="5"/>
  <c r="BA145" i="5"/>
  <c r="BA131" i="5"/>
  <c r="BA136" i="5"/>
  <c r="BA144" i="5"/>
  <c r="BA157" i="5"/>
  <c r="BA134" i="5"/>
  <c r="BA143" i="5"/>
  <c r="BA155" i="5"/>
  <c r="BA152" i="5"/>
  <c r="BA125" i="5"/>
  <c r="BA156" i="5"/>
  <c r="BA161" i="5"/>
  <c r="BA130" i="5"/>
  <c r="BA128" i="5"/>
  <c r="BA153" i="5"/>
  <c r="BA158" i="5"/>
  <c r="BA160" i="5"/>
  <c r="BA74" i="5"/>
  <c r="BA113" i="5"/>
  <c r="BA127" i="5"/>
  <c r="BA86" i="5"/>
  <c r="BA114" i="5"/>
  <c r="BA147" i="5"/>
  <c r="BA150" i="5"/>
  <c r="BA122" i="5"/>
  <c r="BA120" i="5"/>
  <c r="BA133" i="5"/>
  <c r="BA159" i="5"/>
  <c r="BA101" i="5"/>
  <c r="BA105" i="5"/>
  <c r="BA149" i="5"/>
  <c r="BA146" i="5"/>
  <c r="AT63" i="5"/>
  <c r="AT64" i="5"/>
  <c r="AT65" i="5"/>
  <c r="AT69" i="5"/>
  <c r="AT80" i="5"/>
  <c r="AT77" i="5"/>
  <c r="AT72" i="5"/>
  <c r="AT68" i="5"/>
  <c r="AT70" i="5"/>
  <c r="AT95" i="5"/>
  <c r="AT78" i="5"/>
  <c r="AT92" i="5"/>
  <c r="AT74" i="5"/>
  <c r="AT89" i="5"/>
  <c r="AT86" i="5"/>
  <c r="AT66" i="5"/>
  <c r="AT83" i="5"/>
  <c r="AT73" i="5"/>
  <c r="AT82" i="5"/>
  <c r="AT75" i="5"/>
  <c r="AT100" i="5"/>
  <c r="AT110" i="5"/>
  <c r="AT67" i="5"/>
  <c r="AT96" i="5"/>
  <c r="AT98" i="5"/>
  <c r="AT102" i="5"/>
  <c r="AT107" i="5"/>
  <c r="AT71" i="5"/>
  <c r="AT120" i="5"/>
  <c r="AT91" i="5"/>
  <c r="AT117" i="5"/>
  <c r="AT76" i="5"/>
  <c r="AT114" i="5"/>
  <c r="AT87" i="5"/>
  <c r="AT94" i="5"/>
  <c r="AT99" i="5"/>
  <c r="AT115" i="5"/>
  <c r="AT90" i="5"/>
  <c r="AT97" i="5"/>
  <c r="AT93" i="5"/>
  <c r="AT101" i="5"/>
  <c r="AT108" i="5"/>
  <c r="AT88" i="5"/>
  <c r="AT130" i="5"/>
  <c r="AT84" i="5"/>
  <c r="AT85" i="5"/>
  <c r="AT103" i="5"/>
  <c r="AT116" i="5"/>
  <c r="AT127" i="5"/>
  <c r="AT81" i="5"/>
  <c r="AT124" i="5"/>
  <c r="AT111" i="5"/>
  <c r="AT121" i="5"/>
  <c r="AT137" i="5"/>
  <c r="AT106" i="5"/>
  <c r="AT109" i="5"/>
  <c r="AT134" i="5"/>
  <c r="AT135" i="5"/>
  <c r="AT104" i="5"/>
  <c r="AT125" i="5"/>
  <c r="AT149" i="5"/>
  <c r="AT146" i="5"/>
  <c r="AT136" i="5"/>
  <c r="AT143" i="5"/>
  <c r="AT140" i="5"/>
  <c r="AT113" i="5"/>
  <c r="AT153" i="5"/>
  <c r="AT129" i="5"/>
  <c r="AT150" i="5"/>
  <c r="AT131" i="5"/>
  <c r="AT141" i="5"/>
  <c r="AT147" i="5"/>
  <c r="AT119" i="5"/>
  <c r="AT139" i="5"/>
  <c r="AT154" i="5"/>
  <c r="AT151" i="5"/>
  <c r="AT122" i="5"/>
  <c r="AT142" i="5"/>
  <c r="AT159" i="5"/>
  <c r="AT79" i="5"/>
  <c r="AT133" i="5"/>
  <c r="AT152" i="5"/>
  <c r="AT112" i="5"/>
  <c r="AT156" i="5"/>
  <c r="AT128" i="5"/>
  <c r="AT148" i="5"/>
  <c r="AT123" i="5"/>
  <c r="AT144" i="5"/>
  <c r="AT126" i="5"/>
  <c r="AT145" i="5"/>
  <c r="AT158" i="5"/>
  <c r="AT155" i="5"/>
  <c r="AT118" i="5"/>
  <c r="AT132" i="5"/>
  <c r="AT160" i="5"/>
  <c r="AT105" i="5"/>
  <c r="AT138" i="5"/>
  <c r="AT157" i="5"/>
  <c r="AT161" i="5"/>
  <c r="AM64" i="5"/>
  <c r="AM63" i="5"/>
  <c r="AM66" i="5"/>
  <c r="AM70" i="5"/>
  <c r="AM67" i="5"/>
  <c r="AM78" i="5"/>
  <c r="AM73" i="5"/>
  <c r="AM75" i="5"/>
  <c r="AM74" i="5"/>
  <c r="AM65" i="5"/>
  <c r="AM90" i="5"/>
  <c r="AM77" i="5"/>
  <c r="AM79" i="5"/>
  <c r="AM87" i="5"/>
  <c r="AM103" i="5"/>
  <c r="AM76" i="5"/>
  <c r="AM84" i="5"/>
  <c r="AM100" i="5"/>
  <c r="AM69" i="5"/>
  <c r="AM97" i="5"/>
  <c r="AM94" i="5"/>
  <c r="AM89" i="5"/>
  <c r="AM81" i="5"/>
  <c r="AM80" i="5"/>
  <c r="AM105" i="5"/>
  <c r="AM71" i="5"/>
  <c r="AM83" i="5"/>
  <c r="AM104" i="5"/>
  <c r="AM118" i="5"/>
  <c r="AM99" i="5"/>
  <c r="AM115" i="5"/>
  <c r="AM101" i="5"/>
  <c r="AM112" i="5"/>
  <c r="AM88" i="5"/>
  <c r="AM92" i="5"/>
  <c r="AM109" i="5"/>
  <c r="AM93" i="5"/>
  <c r="AM106" i="5"/>
  <c r="AM108" i="5"/>
  <c r="AM96" i="5"/>
  <c r="AM116" i="5"/>
  <c r="AM102" i="5"/>
  <c r="AM68" i="5"/>
  <c r="AM111" i="5"/>
  <c r="AM125" i="5"/>
  <c r="AM141" i="5"/>
  <c r="AM107" i="5"/>
  <c r="AM110" i="5"/>
  <c r="AM122" i="5"/>
  <c r="AM138" i="5"/>
  <c r="AM135" i="5"/>
  <c r="AM95" i="5"/>
  <c r="AM114" i="5"/>
  <c r="AM132" i="5"/>
  <c r="AM91" i="5"/>
  <c r="AM129" i="5"/>
  <c r="AM82" i="5"/>
  <c r="AM130" i="5"/>
  <c r="AM144" i="5"/>
  <c r="AM123" i="5"/>
  <c r="AM113" i="5"/>
  <c r="AM117" i="5"/>
  <c r="AM154" i="5"/>
  <c r="AM86" i="5"/>
  <c r="AM134" i="5"/>
  <c r="AM139" i="5"/>
  <c r="AM151" i="5"/>
  <c r="AM148" i="5"/>
  <c r="AM128" i="5"/>
  <c r="AM133" i="5"/>
  <c r="AM145" i="5"/>
  <c r="AM72" i="5"/>
  <c r="AM136" i="5"/>
  <c r="AM146" i="5"/>
  <c r="AM161" i="5"/>
  <c r="AM160" i="5"/>
  <c r="AM121" i="5"/>
  <c r="AM127" i="5"/>
  <c r="AM140" i="5"/>
  <c r="AM157" i="5"/>
  <c r="AM150" i="5"/>
  <c r="AM120" i="5"/>
  <c r="AM155" i="5"/>
  <c r="AM124" i="5"/>
  <c r="AM126" i="5"/>
  <c r="AM156" i="5"/>
  <c r="AM147" i="5"/>
  <c r="AM149" i="5"/>
  <c r="AM152" i="5"/>
  <c r="AM159" i="5"/>
  <c r="AM131" i="5"/>
  <c r="AM142" i="5"/>
  <c r="AM137" i="5"/>
  <c r="AM153" i="5"/>
  <c r="AM119" i="5"/>
  <c r="AM158" i="5"/>
  <c r="AM143" i="5"/>
  <c r="AM98" i="5"/>
  <c r="AM85" i="5"/>
  <c r="FK20" i="5"/>
  <c r="FK21" i="5"/>
  <c r="FK18" i="5"/>
  <c r="FK15" i="5"/>
  <c r="FK17" i="5"/>
  <c r="FK12" i="5"/>
  <c r="FK14" i="5"/>
  <c r="FK16" i="5"/>
  <c r="FK13" i="5"/>
  <c r="FK23" i="5"/>
  <c r="FK22" i="5"/>
  <c r="FK29" i="5"/>
  <c r="FK26" i="5"/>
  <c r="FK28" i="5"/>
  <c r="FK25" i="5"/>
  <c r="FK19" i="5"/>
  <c r="FK27" i="5"/>
  <c r="FK24" i="5"/>
  <c r="FK36" i="5"/>
  <c r="FK43" i="5"/>
  <c r="FK37" i="5"/>
  <c r="FK40" i="5"/>
  <c r="FK33" i="5"/>
  <c r="FK34" i="5"/>
  <c r="FK31" i="5"/>
  <c r="FK47" i="5"/>
  <c r="FK44" i="5"/>
  <c r="FK49" i="5"/>
  <c r="FK41" i="5"/>
  <c r="FK38" i="5"/>
  <c r="FK57" i="5"/>
  <c r="FK54" i="5"/>
  <c r="FK35" i="5"/>
  <c r="FK64" i="5"/>
  <c r="FK61" i="5"/>
  <c r="FK58" i="5"/>
  <c r="FK55" i="5"/>
  <c r="FK39" i="5"/>
  <c r="FK32" i="5"/>
  <c r="FK48" i="5"/>
  <c r="FK42" i="5"/>
  <c r="FK56" i="5"/>
  <c r="FK62" i="5"/>
  <c r="FK53" i="5"/>
  <c r="FK70" i="5"/>
  <c r="FK30" i="5"/>
  <c r="FK46" i="5"/>
  <c r="FK50" i="5"/>
  <c r="FK67" i="5"/>
  <c r="FK59" i="5"/>
  <c r="FK60" i="5"/>
  <c r="FK51" i="5"/>
  <c r="FK78" i="5"/>
  <c r="FK73" i="5"/>
  <c r="FK75" i="5"/>
  <c r="FK69" i="5"/>
  <c r="FK52" i="5"/>
  <c r="FK45" i="5"/>
  <c r="FK71" i="5"/>
  <c r="FK90" i="5"/>
  <c r="FK77" i="5"/>
  <c r="FK87" i="5"/>
  <c r="FK76" i="5"/>
  <c r="FK80" i="5"/>
  <c r="FK84" i="5"/>
  <c r="FK100" i="5"/>
  <c r="FK72" i="5"/>
  <c r="FK97" i="5"/>
  <c r="FK66" i="5"/>
  <c r="FK94" i="5"/>
  <c r="FK74" i="5"/>
  <c r="FK88" i="5"/>
  <c r="FK83" i="5"/>
  <c r="FK105" i="5"/>
  <c r="FK118" i="5"/>
  <c r="FK98" i="5"/>
  <c r="FK115" i="5"/>
  <c r="FK112" i="5"/>
  <c r="FK91" i="5"/>
  <c r="FK93" i="5"/>
  <c r="FK109" i="5"/>
  <c r="FK82" i="5"/>
  <c r="FK99" i="5"/>
  <c r="FK107" i="5"/>
  <c r="FK68" i="5"/>
  <c r="FK85" i="5"/>
  <c r="FK110" i="5"/>
  <c r="FK79" i="5"/>
  <c r="FK81" i="5"/>
  <c r="FK65" i="5"/>
  <c r="FK111" i="5"/>
  <c r="FK125" i="5"/>
  <c r="FK141" i="5"/>
  <c r="FK122" i="5"/>
  <c r="FK138" i="5"/>
  <c r="FK101" i="5"/>
  <c r="FK135" i="5"/>
  <c r="FK63" i="5"/>
  <c r="FK132" i="5"/>
  <c r="FK89" i="5"/>
  <c r="FK129" i="5"/>
  <c r="FK104" i="5"/>
  <c r="FK108" i="5"/>
  <c r="FK130" i="5"/>
  <c r="FK144" i="5"/>
  <c r="FK123" i="5"/>
  <c r="FK154" i="5"/>
  <c r="FK117" i="5"/>
  <c r="FK134" i="5"/>
  <c r="FK151" i="5"/>
  <c r="FK86" i="5"/>
  <c r="FK140" i="5"/>
  <c r="FK148" i="5"/>
  <c r="FK92" i="5"/>
  <c r="FK128" i="5"/>
  <c r="FK133" i="5"/>
  <c r="FK145" i="5"/>
  <c r="FK116" i="5"/>
  <c r="FK131" i="5"/>
  <c r="FK146" i="5"/>
  <c r="FK160" i="5"/>
  <c r="FK161" i="5"/>
  <c r="FK103" i="5"/>
  <c r="FK136" i="5"/>
  <c r="FK157" i="5"/>
  <c r="FK113" i="5"/>
  <c r="FK114" i="5"/>
  <c r="FK127" i="5"/>
  <c r="FK150" i="5"/>
  <c r="FK155" i="5"/>
  <c r="FK156" i="5"/>
  <c r="FK119" i="5"/>
  <c r="FK137" i="5"/>
  <c r="FK149" i="5"/>
  <c r="FK152" i="5"/>
  <c r="FK106" i="5"/>
  <c r="FK142" i="5"/>
  <c r="FK96" i="5"/>
  <c r="FK158" i="5"/>
  <c r="FK153" i="5"/>
  <c r="FK121" i="5"/>
  <c r="FK143" i="5"/>
  <c r="FK159" i="5"/>
  <c r="FK139" i="5"/>
  <c r="FK95" i="5"/>
  <c r="FK102" i="5"/>
  <c r="FK147" i="5"/>
  <c r="FK126" i="5"/>
  <c r="FK120" i="5"/>
  <c r="FK124" i="5"/>
  <c r="DY18" i="5"/>
  <c r="DY16" i="5"/>
  <c r="DY19" i="5"/>
  <c r="DY22" i="5"/>
  <c r="DY15" i="5"/>
  <c r="DY27" i="5"/>
  <c r="DY17" i="5"/>
  <c r="DY21" i="5"/>
  <c r="DY12" i="5"/>
  <c r="DY31" i="5"/>
  <c r="DY14" i="5"/>
  <c r="DY32" i="5"/>
  <c r="DY24" i="5"/>
  <c r="DY36" i="5"/>
  <c r="DY33" i="5"/>
  <c r="DY20" i="5"/>
  <c r="DY41" i="5"/>
  <c r="DY23" i="5"/>
  <c r="DY37" i="5"/>
  <c r="DY34" i="5"/>
  <c r="DY29" i="5"/>
  <c r="DY35" i="5"/>
  <c r="DY38" i="5"/>
  <c r="DY51" i="5"/>
  <c r="DY48" i="5"/>
  <c r="DY26" i="5"/>
  <c r="DY45" i="5"/>
  <c r="DY28" i="5"/>
  <c r="DY40" i="5"/>
  <c r="DY42" i="5"/>
  <c r="DY47" i="5"/>
  <c r="DY49" i="5"/>
  <c r="DY13" i="5"/>
  <c r="DY44" i="5"/>
  <c r="DY55" i="5"/>
  <c r="DY46" i="5"/>
  <c r="DY52" i="5"/>
  <c r="DY25" i="5"/>
  <c r="DY62" i="5"/>
  <c r="DY59" i="5"/>
  <c r="DY30" i="5"/>
  <c r="DY53" i="5"/>
  <c r="DY56" i="5"/>
  <c r="DY54" i="5"/>
  <c r="DY61" i="5"/>
  <c r="DY68" i="5"/>
  <c r="DY58" i="5"/>
  <c r="DY73" i="5"/>
  <c r="DY76" i="5"/>
  <c r="DY39" i="5"/>
  <c r="DY64" i="5"/>
  <c r="DY43" i="5"/>
  <c r="DY77" i="5"/>
  <c r="DY50" i="5"/>
  <c r="DY74" i="5"/>
  <c r="DY88" i="5"/>
  <c r="DY67" i="5"/>
  <c r="DY80" i="5"/>
  <c r="DY85" i="5"/>
  <c r="DY101" i="5"/>
  <c r="DY60" i="5"/>
  <c r="DY98" i="5"/>
  <c r="DY81" i="5"/>
  <c r="DY95" i="5"/>
  <c r="DY79" i="5"/>
  <c r="DY92" i="5"/>
  <c r="DY69" i="5"/>
  <c r="DY82" i="5"/>
  <c r="DY63" i="5"/>
  <c r="DY66" i="5"/>
  <c r="DY94" i="5"/>
  <c r="DY119" i="5"/>
  <c r="DY72" i="5"/>
  <c r="DY87" i="5"/>
  <c r="DY116" i="5"/>
  <c r="DY65" i="5"/>
  <c r="DY71" i="5"/>
  <c r="DY113" i="5"/>
  <c r="DY97" i="5"/>
  <c r="DY110" i="5"/>
  <c r="DY78" i="5"/>
  <c r="DY100" i="5"/>
  <c r="DY107" i="5"/>
  <c r="DY57" i="5"/>
  <c r="DY90" i="5"/>
  <c r="DY102" i="5"/>
  <c r="DY104" i="5"/>
  <c r="DY106" i="5"/>
  <c r="DY114" i="5"/>
  <c r="DY86" i="5"/>
  <c r="DY93" i="5"/>
  <c r="DY109" i="5"/>
  <c r="DY105" i="5"/>
  <c r="DY99" i="5"/>
  <c r="DY123" i="5"/>
  <c r="DY139" i="5"/>
  <c r="DY118" i="5"/>
  <c r="DY136" i="5"/>
  <c r="DY83" i="5"/>
  <c r="DY84" i="5"/>
  <c r="DY96" i="5"/>
  <c r="DY133" i="5"/>
  <c r="DY130" i="5"/>
  <c r="DY120" i="5"/>
  <c r="DY127" i="5"/>
  <c r="DY128" i="5"/>
  <c r="DY142" i="5"/>
  <c r="DY111" i="5"/>
  <c r="DY115" i="5"/>
  <c r="DY132" i="5"/>
  <c r="DY137" i="5"/>
  <c r="DY152" i="5"/>
  <c r="DY89" i="5"/>
  <c r="DY103" i="5"/>
  <c r="DY126" i="5"/>
  <c r="DY131" i="5"/>
  <c r="DY140" i="5"/>
  <c r="DY149" i="5"/>
  <c r="DY117" i="5"/>
  <c r="DY125" i="5"/>
  <c r="DY146" i="5"/>
  <c r="DY108" i="5"/>
  <c r="DY141" i="5"/>
  <c r="DY143" i="5"/>
  <c r="DY161" i="5"/>
  <c r="DY75" i="5"/>
  <c r="DY112" i="5"/>
  <c r="DY158" i="5"/>
  <c r="DY124" i="5"/>
  <c r="DY153" i="5"/>
  <c r="DY154" i="5"/>
  <c r="DY148" i="5"/>
  <c r="DY155" i="5"/>
  <c r="DY159" i="5"/>
  <c r="DY122" i="5"/>
  <c r="DY147" i="5"/>
  <c r="DY138" i="5"/>
  <c r="DY145" i="5"/>
  <c r="DY156" i="5"/>
  <c r="DY151" i="5"/>
  <c r="DY150" i="5"/>
  <c r="DY144" i="5"/>
  <c r="DY121" i="5"/>
  <c r="DY160" i="5"/>
  <c r="DY91" i="5"/>
  <c r="DY129" i="5"/>
  <c r="DY70" i="5"/>
  <c r="DY135" i="5"/>
  <c r="DY134" i="5"/>
  <c r="DY157" i="5"/>
  <c r="DF12" i="5"/>
  <c r="DF16" i="5"/>
  <c r="DF13" i="5"/>
  <c r="DF18" i="5"/>
  <c r="DF22" i="5"/>
  <c r="DF20" i="5"/>
  <c r="DF19" i="5"/>
  <c r="DF25" i="5"/>
  <c r="DF17" i="5"/>
  <c r="DF24" i="5"/>
  <c r="DF32" i="5"/>
  <c r="DF36" i="5"/>
  <c r="DF26" i="5"/>
  <c r="DF33" i="5"/>
  <c r="DF23" i="5"/>
  <c r="DF15" i="5"/>
  <c r="DF21" i="5"/>
  <c r="DF30" i="5"/>
  <c r="DF42" i="5"/>
  <c r="DF37" i="5"/>
  <c r="DF34" i="5"/>
  <c r="DF41" i="5"/>
  <c r="DF45" i="5"/>
  <c r="DF39" i="5"/>
  <c r="DF28" i="5"/>
  <c r="DF38" i="5"/>
  <c r="DF43" i="5"/>
  <c r="DF49" i="5"/>
  <c r="DF52" i="5"/>
  <c r="DF47" i="5"/>
  <c r="DF31" i="5"/>
  <c r="DF48" i="5"/>
  <c r="DF35" i="5"/>
  <c r="DF40" i="5"/>
  <c r="DF44" i="5"/>
  <c r="DF46" i="5"/>
  <c r="DF14" i="5"/>
  <c r="DF55" i="5"/>
  <c r="DF63" i="5"/>
  <c r="DF27" i="5"/>
  <c r="DF56" i="5"/>
  <c r="DF60" i="5"/>
  <c r="DF53" i="5"/>
  <c r="DF50" i="5"/>
  <c r="DF57" i="5"/>
  <c r="DF61" i="5"/>
  <c r="DF59" i="5"/>
  <c r="DF69" i="5"/>
  <c r="DF29" i="5"/>
  <c r="DF51" i="5"/>
  <c r="DF66" i="5"/>
  <c r="DF70" i="5"/>
  <c r="DF80" i="5"/>
  <c r="DF77" i="5"/>
  <c r="DF74" i="5"/>
  <c r="DF54" i="5"/>
  <c r="DF95" i="5"/>
  <c r="DF62" i="5"/>
  <c r="DF76" i="5"/>
  <c r="DF92" i="5"/>
  <c r="DF72" i="5"/>
  <c r="DF75" i="5"/>
  <c r="DF81" i="5"/>
  <c r="DF89" i="5"/>
  <c r="DF86" i="5"/>
  <c r="DF83" i="5"/>
  <c r="DF64" i="5"/>
  <c r="DF68" i="5"/>
  <c r="DF71" i="5"/>
  <c r="DF73" i="5"/>
  <c r="DF65" i="5"/>
  <c r="DF84" i="5"/>
  <c r="DF87" i="5"/>
  <c r="DF78" i="5"/>
  <c r="DF79" i="5"/>
  <c r="DF110" i="5"/>
  <c r="DF107" i="5"/>
  <c r="DF94" i="5"/>
  <c r="DF104" i="5"/>
  <c r="DF117" i="5"/>
  <c r="DF88" i="5"/>
  <c r="DF100" i="5"/>
  <c r="DF114" i="5"/>
  <c r="DF97" i="5"/>
  <c r="DF120" i="5"/>
  <c r="DF85" i="5"/>
  <c r="DF111" i="5"/>
  <c r="DF113" i="5"/>
  <c r="DF99" i="5"/>
  <c r="DF106" i="5"/>
  <c r="DF101" i="5"/>
  <c r="DF108" i="5"/>
  <c r="DF130" i="5"/>
  <c r="DF98" i="5"/>
  <c r="DF102" i="5"/>
  <c r="DF116" i="5"/>
  <c r="DF127" i="5"/>
  <c r="DF58" i="5"/>
  <c r="DF124" i="5"/>
  <c r="DF82" i="5"/>
  <c r="DF121" i="5"/>
  <c r="DF137" i="5"/>
  <c r="DF118" i="5"/>
  <c r="DF134" i="5"/>
  <c r="DF91" i="5"/>
  <c r="DF103" i="5"/>
  <c r="DF135" i="5"/>
  <c r="DF149" i="5"/>
  <c r="DF96" i="5"/>
  <c r="DF122" i="5"/>
  <c r="DF146" i="5"/>
  <c r="DF143" i="5"/>
  <c r="DF93" i="5"/>
  <c r="DF133" i="5"/>
  <c r="DF138" i="5"/>
  <c r="DF132" i="5"/>
  <c r="DF139" i="5"/>
  <c r="DF140" i="5"/>
  <c r="DF141" i="5"/>
  <c r="DF153" i="5"/>
  <c r="DF150" i="5"/>
  <c r="DF145" i="5"/>
  <c r="DF67" i="5"/>
  <c r="DF144" i="5"/>
  <c r="DF131" i="5"/>
  <c r="DF154" i="5"/>
  <c r="DF159" i="5"/>
  <c r="DF115" i="5"/>
  <c r="DF126" i="5"/>
  <c r="DF155" i="5"/>
  <c r="DF129" i="5"/>
  <c r="DF156" i="5"/>
  <c r="DF105" i="5"/>
  <c r="DF152" i="5"/>
  <c r="DF161" i="5"/>
  <c r="DF119" i="5"/>
  <c r="DF90" i="5"/>
  <c r="DF123" i="5"/>
  <c r="DF125" i="5"/>
  <c r="DF142" i="5"/>
  <c r="DF157" i="5"/>
  <c r="DF128" i="5"/>
  <c r="DF112" i="5"/>
  <c r="DF147" i="5"/>
  <c r="DF158" i="5"/>
  <c r="DF109" i="5"/>
  <c r="DF136" i="5"/>
  <c r="DF148" i="5"/>
  <c r="DF151" i="5"/>
  <c r="DF160" i="5"/>
  <c r="CV14" i="5"/>
  <c r="CV18" i="5"/>
  <c r="CV15" i="5"/>
  <c r="CV12" i="5"/>
  <c r="CV16" i="5"/>
  <c r="CV20" i="5"/>
  <c r="CV13" i="5"/>
  <c r="CV17" i="5"/>
  <c r="CV19" i="5"/>
  <c r="CV22" i="5"/>
  <c r="CV27" i="5"/>
  <c r="CV29" i="5"/>
  <c r="CV26" i="5"/>
  <c r="CV21" i="5"/>
  <c r="CV25" i="5"/>
  <c r="CV23" i="5"/>
  <c r="CV24" i="5"/>
  <c r="CV28" i="5"/>
  <c r="CV38" i="5"/>
  <c r="CV35" i="5"/>
  <c r="CV30" i="5"/>
  <c r="CV32" i="5"/>
  <c r="CV31" i="5"/>
  <c r="CV33" i="5"/>
  <c r="CV41" i="5"/>
  <c r="CV47" i="5"/>
  <c r="CV40" i="5"/>
  <c r="CV44" i="5"/>
  <c r="CV34" i="5"/>
  <c r="CV37" i="5"/>
  <c r="CV46" i="5"/>
  <c r="CV54" i="5"/>
  <c r="CV51" i="5"/>
  <c r="CV50" i="5"/>
  <c r="CV39" i="5"/>
  <c r="CV58" i="5"/>
  <c r="CV65" i="5"/>
  <c r="CV62" i="5"/>
  <c r="CV43" i="5"/>
  <c r="CV48" i="5"/>
  <c r="CV59" i="5"/>
  <c r="CV57" i="5"/>
  <c r="CV67" i="5"/>
  <c r="CV64" i="5"/>
  <c r="CV52" i="5"/>
  <c r="CV42" i="5"/>
  <c r="CV53" i="5"/>
  <c r="CV68" i="5"/>
  <c r="CV79" i="5"/>
  <c r="CV56" i="5"/>
  <c r="CV76" i="5"/>
  <c r="CV69" i="5"/>
  <c r="CV72" i="5"/>
  <c r="CV71" i="5"/>
  <c r="CV97" i="5"/>
  <c r="CV94" i="5"/>
  <c r="CV91" i="5"/>
  <c r="CV63" i="5"/>
  <c r="CV88" i="5"/>
  <c r="CV85" i="5"/>
  <c r="CV45" i="5"/>
  <c r="CV75" i="5"/>
  <c r="CV77" i="5"/>
  <c r="CV80" i="5"/>
  <c r="CV82" i="5"/>
  <c r="CV73" i="5"/>
  <c r="CV83" i="5"/>
  <c r="CV49" i="5"/>
  <c r="CV95" i="5"/>
  <c r="CV112" i="5"/>
  <c r="CV70" i="5"/>
  <c r="CV87" i="5"/>
  <c r="CV109" i="5"/>
  <c r="CV90" i="5"/>
  <c r="CV106" i="5"/>
  <c r="CV98" i="5"/>
  <c r="CV99" i="5"/>
  <c r="CV119" i="5"/>
  <c r="CV101" i="5"/>
  <c r="CV116" i="5"/>
  <c r="CV66" i="5"/>
  <c r="CV86" i="5"/>
  <c r="CV93" i="5"/>
  <c r="CV78" i="5"/>
  <c r="CV107" i="5"/>
  <c r="CV55" i="5"/>
  <c r="CV117" i="5"/>
  <c r="CV74" i="5"/>
  <c r="CV102" i="5"/>
  <c r="CV110" i="5"/>
  <c r="CV92" i="5"/>
  <c r="CV108" i="5"/>
  <c r="CV115" i="5"/>
  <c r="CV132" i="5"/>
  <c r="CV61" i="5"/>
  <c r="CV129" i="5"/>
  <c r="CV126" i="5"/>
  <c r="CV103" i="5"/>
  <c r="CV123" i="5"/>
  <c r="CV139" i="5"/>
  <c r="CV36" i="5"/>
  <c r="CV89" i="5"/>
  <c r="CV113" i="5"/>
  <c r="CV114" i="5"/>
  <c r="CV136" i="5"/>
  <c r="CV121" i="5"/>
  <c r="CV137" i="5"/>
  <c r="CV151" i="5"/>
  <c r="CV131" i="5"/>
  <c r="CV148" i="5"/>
  <c r="CV145" i="5"/>
  <c r="CV81" i="5"/>
  <c r="CV125" i="5"/>
  <c r="CV130" i="5"/>
  <c r="CV142" i="5"/>
  <c r="CV105" i="5"/>
  <c r="CV120" i="5"/>
  <c r="CV124" i="5"/>
  <c r="CV152" i="5"/>
  <c r="CV96" i="5"/>
  <c r="CV134" i="5"/>
  <c r="CV153" i="5"/>
  <c r="CV161" i="5"/>
  <c r="CV128" i="5"/>
  <c r="CV147" i="5"/>
  <c r="CV158" i="5"/>
  <c r="CV118" i="5"/>
  <c r="CV146" i="5"/>
  <c r="CV111" i="5"/>
  <c r="CV141" i="5"/>
  <c r="CV155" i="5"/>
  <c r="CV127" i="5"/>
  <c r="CV150" i="5"/>
  <c r="CV104" i="5"/>
  <c r="CV135" i="5"/>
  <c r="CV84" i="5"/>
  <c r="CV100" i="5"/>
  <c r="CV133" i="5"/>
  <c r="CV140" i="5"/>
  <c r="CV143" i="5"/>
  <c r="CV159" i="5"/>
  <c r="CV156" i="5"/>
  <c r="CV144" i="5"/>
  <c r="CV160" i="5"/>
  <c r="CV154" i="5"/>
  <c r="CV60" i="5"/>
  <c r="CV138" i="5"/>
  <c r="CV157" i="5"/>
  <c r="CV149" i="5"/>
  <c r="CV122" i="5"/>
  <c r="CM19" i="5"/>
  <c r="CM16" i="5"/>
  <c r="CM20" i="5"/>
  <c r="CM17" i="5"/>
  <c r="CM15" i="5"/>
  <c r="CM14" i="5"/>
  <c r="CM12" i="5"/>
  <c r="CM25" i="5"/>
  <c r="CM23" i="5"/>
  <c r="CM32" i="5"/>
  <c r="CM21" i="5"/>
  <c r="CM18" i="5"/>
  <c r="CM37" i="5"/>
  <c r="CM34" i="5"/>
  <c r="CM24" i="5"/>
  <c r="CM13" i="5"/>
  <c r="CM27" i="5"/>
  <c r="CM39" i="5"/>
  <c r="CM29" i="5"/>
  <c r="CM35" i="5"/>
  <c r="CM41" i="5"/>
  <c r="CM49" i="5"/>
  <c r="CM31" i="5"/>
  <c r="CM46" i="5"/>
  <c r="CM42" i="5"/>
  <c r="CM43" i="5"/>
  <c r="CM47" i="5"/>
  <c r="CM53" i="5"/>
  <c r="CM26" i="5"/>
  <c r="CM48" i="5"/>
  <c r="CM38" i="5"/>
  <c r="CM30" i="5"/>
  <c r="CM60" i="5"/>
  <c r="CM28" i="5"/>
  <c r="CM44" i="5"/>
  <c r="CM55" i="5"/>
  <c r="CM22" i="5"/>
  <c r="CM36" i="5"/>
  <c r="CM50" i="5"/>
  <c r="CM51" i="5"/>
  <c r="CM56" i="5"/>
  <c r="CM33" i="5"/>
  <c r="CM52" i="5"/>
  <c r="CM57" i="5"/>
  <c r="CM54" i="5"/>
  <c r="CM72" i="5"/>
  <c r="CM69" i="5"/>
  <c r="CM66" i="5"/>
  <c r="CM45" i="5"/>
  <c r="CM61" i="5"/>
  <c r="CM63" i="5"/>
  <c r="CM68" i="5"/>
  <c r="CM65" i="5"/>
  <c r="CM67" i="5"/>
  <c r="CM74" i="5"/>
  <c r="CM70" i="5"/>
  <c r="CM78" i="5"/>
  <c r="CM75" i="5"/>
  <c r="CM64" i="5"/>
  <c r="CM86" i="5"/>
  <c r="CM102" i="5"/>
  <c r="CM81" i="5"/>
  <c r="CM83" i="5"/>
  <c r="CM99" i="5"/>
  <c r="CM58" i="5"/>
  <c r="CM96" i="5"/>
  <c r="CM77" i="5"/>
  <c r="CM93" i="5"/>
  <c r="CM76" i="5"/>
  <c r="CM82" i="5"/>
  <c r="CM90" i="5"/>
  <c r="CM73" i="5"/>
  <c r="CM84" i="5"/>
  <c r="CM117" i="5"/>
  <c r="CM91" i="5"/>
  <c r="CM114" i="5"/>
  <c r="CM40" i="5"/>
  <c r="CM111" i="5"/>
  <c r="CM108" i="5"/>
  <c r="CM94" i="5"/>
  <c r="CM100" i="5"/>
  <c r="CM105" i="5"/>
  <c r="CM79" i="5"/>
  <c r="CM80" i="5"/>
  <c r="CM85" i="5"/>
  <c r="CM110" i="5"/>
  <c r="CM120" i="5"/>
  <c r="CM103" i="5"/>
  <c r="CM59" i="5"/>
  <c r="CM97" i="5"/>
  <c r="CM113" i="5"/>
  <c r="CM71" i="5"/>
  <c r="CM88" i="5"/>
  <c r="CM121" i="5"/>
  <c r="CM137" i="5"/>
  <c r="CM89" i="5"/>
  <c r="CM95" i="5"/>
  <c r="CM134" i="5"/>
  <c r="CM131" i="5"/>
  <c r="CM128" i="5"/>
  <c r="CM112" i="5"/>
  <c r="CM125" i="5"/>
  <c r="CM107" i="5"/>
  <c r="CM126" i="5"/>
  <c r="CM118" i="5"/>
  <c r="CM156" i="5"/>
  <c r="CM124" i="5"/>
  <c r="CM129" i="5"/>
  <c r="CM153" i="5"/>
  <c r="CM109" i="5"/>
  <c r="CM116" i="5"/>
  <c r="CM123" i="5"/>
  <c r="CM150" i="5"/>
  <c r="CM62" i="5"/>
  <c r="CM115" i="5"/>
  <c r="CM141" i="5"/>
  <c r="CM147" i="5"/>
  <c r="CM122" i="5"/>
  <c r="CM144" i="5"/>
  <c r="CM139" i="5"/>
  <c r="CM152" i="5"/>
  <c r="CM159" i="5"/>
  <c r="CM151" i="5"/>
  <c r="CM157" i="5"/>
  <c r="CM146" i="5"/>
  <c r="CM145" i="5"/>
  <c r="CM154" i="5"/>
  <c r="CM155" i="5"/>
  <c r="CM133" i="5"/>
  <c r="CM98" i="5"/>
  <c r="CM138" i="5"/>
  <c r="CM92" i="5"/>
  <c r="CM136" i="5"/>
  <c r="CM160" i="5"/>
  <c r="CM143" i="5"/>
  <c r="CM119" i="5"/>
  <c r="CM135" i="5"/>
  <c r="CM158" i="5"/>
  <c r="CM104" i="5"/>
  <c r="CM130" i="5"/>
  <c r="CM132" i="5"/>
  <c r="CM148" i="5"/>
  <c r="CM161" i="5"/>
  <c r="CM149" i="5"/>
  <c r="CM142" i="5"/>
  <c r="CM87" i="5"/>
  <c r="CM106" i="5"/>
  <c r="CM140" i="5"/>
  <c r="CM101" i="5"/>
  <c r="CM127" i="5"/>
  <c r="CE15" i="5"/>
  <c r="CE12" i="5"/>
  <c r="CE22" i="5"/>
  <c r="CE16" i="5"/>
  <c r="CE18" i="5"/>
  <c r="CE20" i="5"/>
  <c r="CE13" i="5"/>
  <c r="CE14" i="5"/>
  <c r="CE17" i="5"/>
  <c r="CE27" i="5"/>
  <c r="CE21" i="5"/>
  <c r="CE19" i="5"/>
  <c r="CE29" i="5"/>
  <c r="CE28" i="5"/>
  <c r="CE24" i="5"/>
  <c r="CE35" i="5"/>
  <c r="CE26" i="5"/>
  <c r="CE36" i="5"/>
  <c r="CE25" i="5"/>
  <c r="CE37" i="5"/>
  <c r="CE34" i="5"/>
  <c r="CE41" i="5"/>
  <c r="CE23" i="5"/>
  <c r="CE30" i="5"/>
  <c r="CE32" i="5"/>
  <c r="CE39" i="5"/>
  <c r="CE44" i="5"/>
  <c r="CE38" i="5"/>
  <c r="CE33" i="5"/>
  <c r="CE40" i="5"/>
  <c r="CE45" i="5"/>
  <c r="CE51" i="5"/>
  <c r="CE42" i="5"/>
  <c r="CE46" i="5"/>
  <c r="CE43" i="5"/>
  <c r="CE50" i="5"/>
  <c r="CE52" i="5"/>
  <c r="CE58" i="5"/>
  <c r="CE62" i="5"/>
  <c r="CE53" i="5"/>
  <c r="CE59" i="5"/>
  <c r="CE49" i="5"/>
  <c r="CE31" i="5"/>
  <c r="CE55" i="5"/>
  <c r="CE61" i="5"/>
  <c r="CE64" i="5"/>
  <c r="CE74" i="5"/>
  <c r="CE71" i="5"/>
  <c r="CE47" i="5"/>
  <c r="CE56" i="5"/>
  <c r="CE65" i="5"/>
  <c r="CE68" i="5"/>
  <c r="CE66" i="5"/>
  <c r="CE70" i="5"/>
  <c r="CE82" i="5"/>
  <c r="CE79" i="5"/>
  <c r="CE76" i="5"/>
  <c r="CE63" i="5"/>
  <c r="CE72" i="5"/>
  <c r="CE94" i="5"/>
  <c r="CE67" i="5"/>
  <c r="CE91" i="5"/>
  <c r="CE69" i="5"/>
  <c r="CE88" i="5"/>
  <c r="CE104" i="5"/>
  <c r="CE57" i="5"/>
  <c r="CE75" i="5"/>
  <c r="CE85" i="5"/>
  <c r="CE73" i="5"/>
  <c r="CE98" i="5"/>
  <c r="CE60" i="5"/>
  <c r="CE78" i="5"/>
  <c r="CE102" i="5"/>
  <c r="CE109" i="5"/>
  <c r="CE89" i="5"/>
  <c r="CE92" i="5"/>
  <c r="CE106" i="5"/>
  <c r="CE80" i="5"/>
  <c r="CE119" i="5"/>
  <c r="CE77" i="5"/>
  <c r="CE116" i="5"/>
  <c r="CE95" i="5"/>
  <c r="CE97" i="5"/>
  <c r="CE113" i="5"/>
  <c r="CE99" i="5"/>
  <c r="CE90" i="5"/>
  <c r="CE111" i="5"/>
  <c r="CE93" i="5"/>
  <c r="CE96" i="5"/>
  <c r="CE114" i="5"/>
  <c r="CE83" i="5"/>
  <c r="CE101" i="5"/>
  <c r="CE129" i="5"/>
  <c r="CE112" i="5"/>
  <c r="CE117" i="5"/>
  <c r="CE126" i="5"/>
  <c r="CE100" i="5"/>
  <c r="CE107" i="5"/>
  <c r="CE123" i="5"/>
  <c r="CE139" i="5"/>
  <c r="CE110" i="5"/>
  <c r="CE118" i="5"/>
  <c r="CE136" i="5"/>
  <c r="CE86" i="5"/>
  <c r="CE105" i="5"/>
  <c r="CE133" i="5"/>
  <c r="CE134" i="5"/>
  <c r="CE81" i="5"/>
  <c r="CE148" i="5"/>
  <c r="CE48" i="5"/>
  <c r="CE115" i="5"/>
  <c r="CE122" i="5"/>
  <c r="CE127" i="5"/>
  <c r="CE145" i="5"/>
  <c r="CE84" i="5"/>
  <c r="CE142" i="5"/>
  <c r="CE121" i="5"/>
  <c r="CE138" i="5"/>
  <c r="CE152" i="5"/>
  <c r="CE132" i="5"/>
  <c r="CE137" i="5"/>
  <c r="CE149" i="5"/>
  <c r="CE125" i="5"/>
  <c r="CE150" i="5"/>
  <c r="CE54" i="5"/>
  <c r="CE128" i="5"/>
  <c r="CE130" i="5"/>
  <c r="CE144" i="5"/>
  <c r="CE161" i="5"/>
  <c r="CE120" i="5"/>
  <c r="CE143" i="5"/>
  <c r="CE158" i="5"/>
  <c r="CE124" i="5"/>
  <c r="CE103" i="5"/>
  <c r="CE141" i="5"/>
  <c r="CE131" i="5"/>
  <c r="CE160" i="5"/>
  <c r="CE153" i="5"/>
  <c r="CE135" i="5"/>
  <c r="CE151" i="5"/>
  <c r="CE156" i="5"/>
  <c r="CE154" i="5"/>
  <c r="CE157" i="5"/>
  <c r="CE108" i="5"/>
  <c r="CE146" i="5"/>
  <c r="CE155" i="5"/>
  <c r="CE159" i="5"/>
  <c r="CE87" i="5"/>
  <c r="CE147" i="5"/>
  <c r="CE140" i="5"/>
  <c r="BX19" i="5"/>
  <c r="BX12" i="5"/>
  <c r="BX13" i="5"/>
  <c r="BX22" i="5"/>
  <c r="BX21" i="5"/>
  <c r="BX23" i="5"/>
  <c r="BX28" i="5"/>
  <c r="BX25" i="5"/>
  <c r="BX15" i="5"/>
  <c r="BX24" i="5"/>
  <c r="BX16" i="5"/>
  <c r="BX17" i="5"/>
  <c r="BX20" i="5"/>
  <c r="BX32" i="5"/>
  <c r="BX26" i="5"/>
  <c r="BX37" i="5"/>
  <c r="BX29" i="5"/>
  <c r="BX42" i="5"/>
  <c r="BX30" i="5"/>
  <c r="BX31" i="5"/>
  <c r="BX33" i="5"/>
  <c r="BX38" i="5"/>
  <c r="BX18" i="5"/>
  <c r="BX52" i="5"/>
  <c r="BX49" i="5"/>
  <c r="BX36" i="5"/>
  <c r="BX46" i="5"/>
  <c r="BX34" i="5"/>
  <c r="BX44" i="5"/>
  <c r="BX56" i="5"/>
  <c r="BX53" i="5"/>
  <c r="BX14" i="5"/>
  <c r="BX27" i="5"/>
  <c r="BX63" i="5"/>
  <c r="BX60" i="5"/>
  <c r="BX40" i="5"/>
  <c r="BX47" i="5"/>
  <c r="BX54" i="5"/>
  <c r="BX55" i="5"/>
  <c r="BX41" i="5"/>
  <c r="BX57" i="5"/>
  <c r="BX39" i="5"/>
  <c r="BX45" i="5"/>
  <c r="BX69" i="5"/>
  <c r="BX62" i="5"/>
  <c r="BX66" i="5"/>
  <c r="BX58" i="5"/>
  <c r="BX43" i="5"/>
  <c r="BX77" i="5"/>
  <c r="BX73" i="5"/>
  <c r="BX71" i="5"/>
  <c r="BX74" i="5"/>
  <c r="BX89" i="5"/>
  <c r="BX51" i="5"/>
  <c r="BX72" i="5"/>
  <c r="BX86" i="5"/>
  <c r="BX102" i="5"/>
  <c r="BX83" i="5"/>
  <c r="BX99" i="5"/>
  <c r="BX96" i="5"/>
  <c r="BX59" i="5"/>
  <c r="BX78" i="5"/>
  <c r="BX81" i="5"/>
  <c r="BX93" i="5"/>
  <c r="BX68" i="5"/>
  <c r="BX85" i="5"/>
  <c r="BX76" i="5"/>
  <c r="BX82" i="5"/>
  <c r="BX50" i="5"/>
  <c r="BX79" i="5"/>
  <c r="BX80" i="5"/>
  <c r="BX87" i="5"/>
  <c r="BX120" i="5"/>
  <c r="BX117" i="5"/>
  <c r="BX35" i="5"/>
  <c r="BX95" i="5"/>
  <c r="BX101" i="5"/>
  <c r="BX104" i="5"/>
  <c r="BX114" i="5"/>
  <c r="BX103" i="5"/>
  <c r="BX111" i="5"/>
  <c r="BX108" i="5"/>
  <c r="BX98" i="5"/>
  <c r="BX64" i="5"/>
  <c r="BX65" i="5"/>
  <c r="BX119" i="5"/>
  <c r="BX92" i="5"/>
  <c r="BX112" i="5"/>
  <c r="BX105" i="5"/>
  <c r="BX107" i="5"/>
  <c r="BX70" i="5"/>
  <c r="BX61" i="5"/>
  <c r="BX100" i="5"/>
  <c r="BX124" i="5"/>
  <c r="BX140" i="5"/>
  <c r="BX106" i="5"/>
  <c r="BX110" i="5"/>
  <c r="BX115" i="5"/>
  <c r="BX116" i="5"/>
  <c r="BX121" i="5"/>
  <c r="BX137" i="5"/>
  <c r="BX75" i="5"/>
  <c r="BX109" i="5"/>
  <c r="BX134" i="5"/>
  <c r="BX131" i="5"/>
  <c r="BX128" i="5"/>
  <c r="BX129" i="5"/>
  <c r="BX126" i="5"/>
  <c r="BX143" i="5"/>
  <c r="BX84" i="5"/>
  <c r="BX125" i="5"/>
  <c r="BX153" i="5"/>
  <c r="BX88" i="5"/>
  <c r="BX150" i="5"/>
  <c r="BX90" i="5"/>
  <c r="BX136" i="5"/>
  <c r="BX147" i="5"/>
  <c r="BX97" i="5"/>
  <c r="BX144" i="5"/>
  <c r="BX130" i="5"/>
  <c r="BX149" i="5"/>
  <c r="BX91" i="5"/>
  <c r="BX133" i="5"/>
  <c r="BX148" i="5"/>
  <c r="BX159" i="5"/>
  <c r="BX118" i="5"/>
  <c r="BX135" i="5"/>
  <c r="BX94" i="5"/>
  <c r="BX138" i="5"/>
  <c r="BX142" i="5"/>
  <c r="BX113" i="5"/>
  <c r="BX160" i="5"/>
  <c r="BX127" i="5"/>
  <c r="BX155" i="5"/>
  <c r="BX48" i="5"/>
  <c r="BX67" i="5"/>
  <c r="BX152" i="5"/>
  <c r="BX123" i="5"/>
  <c r="BX145" i="5"/>
  <c r="BX141" i="5"/>
  <c r="BX158" i="5"/>
  <c r="BX139" i="5"/>
  <c r="BX146" i="5"/>
  <c r="BX122" i="5"/>
  <c r="BX151" i="5"/>
  <c r="BX157" i="5"/>
  <c r="BX154" i="5"/>
  <c r="BX161" i="5"/>
  <c r="BX132" i="5"/>
  <c r="BX156" i="5"/>
  <c r="AL73" i="5"/>
  <c r="AL70" i="5"/>
  <c r="AL67" i="5"/>
  <c r="AL75" i="5"/>
  <c r="AL63" i="5"/>
  <c r="AL74" i="5"/>
  <c r="AL64" i="5"/>
  <c r="AL65" i="5"/>
  <c r="AL79" i="5"/>
  <c r="AL76" i="5"/>
  <c r="AL77" i="5"/>
  <c r="AL87" i="5"/>
  <c r="AL103" i="5"/>
  <c r="AL84" i="5"/>
  <c r="AL100" i="5"/>
  <c r="AL69" i="5"/>
  <c r="AL97" i="5"/>
  <c r="AL66" i="5"/>
  <c r="AL94" i="5"/>
  <c r="AL81" i="5"/>
  <c r="AL91" i="5"/>
  <c r="AL80" i="5"/>
  <c r="AL78" i="5"/>
  <c r="AL71" i="5"/>
  <c r="AL83" i="5"/>
  <c r="AL104" i="5"/>
  <c r="AL118" i="5"/>
  <c r="AL99" i="5"/>
  <c r="AL115" i="5"/>
  <c r="AL101" i="5"/>
  <c r="AL112" i="5"/>
  <c r="AL88" i="5"/>
  <c r="AL92" i="5"/>
  <c r="AL109" i="5"/>
  <c r="AL106" i="5"/>
  <c r="AL89" i="5"/>
  <c r="AL96" i="5"/>
  <c r="AL116" i="5"/>
  <c r="AL102" i="5"/>
  <c r="AL68" i="5"/>
  <c r="AL111" i="5"/>
  <c r="AL119" i="5"/>
  <c r="AL107" i="5"/>
  <c r="AL110" i="5"/>
  <c r="AL122" i="5"/>
  <c r="AL138" i="5"/>
  <c r="AL135" i="5"/>
  <c r="AL95" i="5"/>
  <c r="AL105" i="5"/>
  <c r="AL114" i="5"/>
  <c r="AL132" i="5"/>
  <c r="AL108" i="5"/>
  <c r="AL129" i="5"/>
  <c r="AL126" i="5"/>
  <c r="AL117" i="5"/>
  <c r="AL127" i="5"/>
  <c r="AL123" i="5"/>
  <c r="AL113" i="5"/>
  <c r="AL86" i="5"/>
  <c r="AL134" i="5"/>
  <c r="AL139" i="5"/>
  <c r="AL151" i="5"/>
  <c r="AL148" i="5"/>
  <c r="AL128" i="5"/>
  <c r="AL133" i="5"/>
  <c r="AL145" i="5"/>
  <c r="AL98" i="5"/>
  <c r="AL93" i="5"/>
  <c r="AL160" i="5"/>
  <c r="AL149" i="5"/>
  <c r="AL125" i="5"/>
  <c r="AL140" i="5"/>
  <c r="AL157" i="5"/>
  <c r="AL124" i="5"/>
  <c r="AL158" i="5"/>
  <c r="AL120" i="5"/>
  <c r="AL130" i="5"/>
  <c r="AL90" i="5"/>
  <c r="AL155" i="5"/>
  <c r="AL121" i="5"/>
  <c r="AL150" i="5"/>
  <c r="AL161" i="5"/>
  <c r="AL143" i="5"/>
  <c r="AL144" i="5"/>
  <c r="AL147" i="5"/>
  <c r="AL154" i="5"/>
  <c r="AL152" i="5"/>
  <c r="AL159" i="5"/>
  <c r="AL82" i="5"/>
  <c r="AL131" i="5"/>
  <c r="AL142" i="5"/>
  <c r="AL137" i="5"/>
  <c r="AL153" i="5"/>
  <c r="AL141" i="5"/>
  <c r="AL156" i="5"/>
  <c r="AL136" i="5"/>
  <c r="AL146" i="5"/>
  <c r="AL72" i="5"/>
  <c r="AL85" i="5"/>
  <c r="AF63" i="5"/>
  <c r="AF71" i="5"/>
  <c r="AF68" i="5"/>
  <c r="AF65" i="5"/>
  <c r="AF66" i="5"/>
  <c r="AF80" i="5"/>
  <c r="AF77" i="5"/>
  <c r="AF85" i="5"/>
  <c r="AF101" i="5"/>
  <c r="AF76" i="5"/>
  <c r="AF82" i="5"/>
  <c r="AF98" i="5"/>
  <c r="AF75" i="5"/>
  <c r="AF95" i="5"/>
  <c r="AF92" i="5"/>
  <c r="AF89" i="5"/>
  <c r="AF64" i="5"/>
  <c r="AF74" i="5"/>
  <c r="AF81" i="5"/>
  <c r="AF78" i="5"/>
  <c r="AF83" i="5"/>
  <c r="AF67" i="5"/>
  <c r="AF70" i="5"/>
  <c r="AF97" i="5"/>
  <c r="AF103" i="5"/>
  <c r="AF116" i="5"/>
  <c r="AF86" i="5"/>
  <c r="AF113" i="5"/>
  <c r="AF88" i="5"/>
  <c r="AF90" i="5"/>
  <c r="AF110" i="5"/>
  <c r="AF107" i="5"/>
  <c r="AF79" i="5"/>
  <c r="AF93" i="5"/>
  <c r="AF100" i="5"/>
  <c r="AF119" i="5"/>
  <c r="AF72" i="5"/>
  <c r="AF109" i="5"/>
  <c r="AF69" i="5"/>
  <c r="AF117" i="5"/>
  <c r="AF87" i="5"/>
  <c r="AF108" i="5"/>
  <c r="AF106" i="5"/>
  <c r="AF114" i="5"/>
  <c r="AF136" i="5"/>
  <c r="AF99" i="5"/>
  <c r="AF104" i="5"/>
  <c r="AF133" i="5"/>
  <c r="AF91" i="5"/>
  <c r="AF118" i="5"/>
  <c r="AF130" i="5"/>
  <c r="AF127" i="5"/>
  <c r="AF124" i="5"/>
  <c r="AF125" i="5"/>
  <c r="AF115" i="5"/>
  <c r="AF122" i="5"/>
  <c r="AF141" i="5"/>
  <c r="AF155" i="5"/>
  <c r="AF94" i="5"/>
  <c r="AF96" i="5"/>
  <c r="AF139" i="5"/>
  <c r="AF152" i="5"/>
  <c r="AF120" i="5"/>
  <c r="AF121" i="5"/>
  <c r="AF138" i="5"/>
  <c r="AF149" i="5"/>
  <c r="AF105" i="5"/>
  <c r="AF142" i="5"/>
  <c r="AF146" i="5"/>
  <c r="AF111" i="5"/>
  <c r="AF132" i="5"/>
  <c r="AF137" i="5"/>
  <c r="AF143" i="5"/>
  <c r="AF145" i="5"/>
  <c r="AF158" i="5"/>
  <c r="AF144" i="5"/>
  <c r="AF156" i="5"/>
  <c r="AF84" i="5"/>
  <c r="AF135" i="5"/>
  <c r="AF126" i="5"/>
  <c r="AF153" i="5"/>
  <c r="AF73" i="5"/>
  <c r="AF159" i="5"/>
  <c r="AF140" i="5"/>
  <c r="AF148" i="5"/>
  <c r="AF151" i="5"/>
  <c r="AF161" i="5"/>
  <c r="AF154" i="5"/>
  <c r="AF123" i="5"/>
  <c r="AF160" i="5"/>
  <c r="AF128" i="5"/>
  <c r="AF157" i="5"/>
  <c r="AF129" i="5"/>
  <c r="AF131" i="5"/>
  <c r="AF134" i="5"/>
  <c r="AF102" i="5"/>
  <c r="AF147" i="5"/>
  <c r="AF150" i="5"/>
  <c r="AF112" i="5"/>
  <c r="Y64" i="5"/>
  <c r="Y65" i="5"/>
  <c r="Y66" i="5"/>
  <c r="Y70" i="5"/>
  <c r="Y67" i="5"/>
  <c r="Y78" i="5"/>
  <c r="Y72" i="5"/>
  <c r="Y75" i="5"/>
  <c r="Y73" i="5"/>
  <c r="Y69" i="5"/>
  <c r="Y68" i="5"/>
  <c r="Y96" i="5"/>
  <c r="Y93" i="5"/>
  <c r="Y90" i="5"/>
  <c r="Y87" i="5"/>
  <c r="Y84" i="5"/>
  <c r="Y74" i="5"/>
  <c r="Y79" i="5"/>
  <c r="Y83" i="5"/>
  <c r="Y82" i="5"/>
  <c r="Y71" i="5"/>
  <c r="Y63" i="5"/>
  <c r="Y76" i="5"/>
  <c r="Y81" i="5"/>
  <c r="Y111" i="5"/>
  <c r="Y98" i="5"/>
  <c r="Y108" i="5"/>
  <c r="Y102" i="5"/>
  <c r="Y105" i="5"/>
  <c r="Y85" i="5"/>
  <c r="Y91" i="5"/>
  <c r="Y118" i="5"/>
  <c r="Y77" i="5"/>
  <c r="Y115" i="5"/>
  <c r="Y88" i="5"/>
  <c r="Y117" i="5"/>
  <c r="Y110" i="5"/>
  <c r="Y100" i="5"/>
  <c r="Y92" i="5"/>
  <c r="Y99" i="5"/>
  <c r="Y95" i="5"/>
  <c r="Y101" i="5"/>
  <c r="Y131" i="5"/>
  <c r="Y128" i="5"/>
  <c r="Y112" i="5"/>
  <c r="Y120" i="5"/>
  <c r="Y125" i="5"/>
  <c r="Y89" i="5"/>
  <c r="Y122" i="5"/>
  <c r="Y138" i="5"/>
  <c r="Y135" i="5"/>
  <c r="Y103" i="5"/>
  <c r="Y136" i="5"/>
  <c r="Y80" i="5"/>
  <c r="Y109" i="5"/>
  <c r="Y114" i="5"/>
  <c r="Y126" i="5"/>
  <c r="Y150" i="5"/>
  <c r="Y86" i="5"/>
  <c r="Y121" i="5"/>
  <c r="Y147" i="5"/>
  <c r="Y137" i="5"/>
  <c r="Y144" i="5"/>
  <c r="Y107" i="5"/>
  <c r="Y119" i="5"/>
  <c r="Y140" i="5"/>
  <c r="Y130" i="5"/>
  <c r="Y151" i="5"/>
  <c r="Y106" i="5"/>
  <c r="Y127" i="5"/>
  <c r="Y148" i="5"/>
  <c r="Y129" i="5"/>
  <c r="Y143" i="5"/>
  <c r="Y116" i="5"/>
  <c r="Y132" i="5"/>
  <c r="Y154" i="5"/>
  <c r="Y104" i="5"/>
  <c r="Y160" i="5"/>
  <c r="Y142" i="5"/>
  <c r="Y141" i="5"/>
  <c r="Y157" i="5"/>
  <c r="Y152" i="5"/>
  <c r="Y123" i="5"/>
  <c r="Y153" i="5"/>
  <c r="Y124" i="5"/>
  <c r="Y145" i="5"/>
  <c r="Y161" i="5"/>
  <c r="Y149" i="5"/>
  <c r="Y158" i="5"/>
  <c r="Y155" i="5"/>
  <c r="Y146" i="5"/>
  <c r="Y133" i="5"/>
  <c r="Y156" i="5"/>
  <c r="Y97" i="5"/>
  <c r="Y159" i="5"/>
  <c r="Y134" i="5"/>
  <c r="Y139" i="5"/>
  <c r="Y94" i="5"/>
  <c r="Y113" i="5"/>
  <c r="ES17" i="5"/>
  <c r="ES14" i="5"/>
  <c r="ES18" i="5"/>
  <c r="ES15" i="5"/>
  <c r="ES21" i="5"/>
  <c r="ES22" i="5"/>
  <c r="ES13" i="5"/>
  <c r="ES23" i="5"/>
  <c r="ES16" i="5"/>
  <c r="ES19" i="5"/>
  <c r="ES30" i="5"/>
  <c r="ES28" i="5"/>
  <c r="ES12" i="5"/>
  <c r="ES24" i="5"/>
  <c r="ES35" i="5"/>
  <c r="ES27" i="5"/>
  <c r="ES26" i="5"/>
  <c r="ES31" i="5"/>
  <c r="ES25" i="5"/>
  <c r="ES36" i="5"/>
  <c r="ES37" i="5"/>
  <c r="ES20" i="5"/>
  <c r="ES34" i="5"/>
  <c r="ES33" i="5"/>
  <c r="ES50" i="5"/>
  <c r="ES47" i="5"/>
  <c r="ES44" i="5"/>
  <c r="ES40" i="5"/>
  <c r="ES29" i="5"/>
  <c r="ES32" i="5"/>
  <c r="ES57" i="5"/>
  <c r="ES49" i="5"/>
  <c r="ES54" i="5"/>
  <c r="ES46" i="5"/>
  <c r="ES42" i="5"/>
  <c r="ES58" i="5"/>
  <c r="ES43" i="5"/>
  <c r="ES53" i="5"/>
  <c r="ES45" i="5"/>
  <c r="ES51" i="5"/>
  <c r="ES55" i="5"/>
  <c r="ES62" i="5"/>
  <c r="ES59" i="5"/>
  <c r="ES61" i="5"/>
  <c r="ES70" i="5"/>
  <c r="ES41" i="5"/>
  <c r="ES67" i="5"/>
  <c r="ES48" i="5"/>
  <c r="ES56" i="5"/>
  <c r="ES63" i="5"/>
  <c r="ES64" i="5"/>
  <c r="ES65" i="5"/>
  <c r="ES38" i="5"/>
  <c r="ES68" i="5"/>
  <c r="ES73" i="5"/>
  <c r="ES82" i="5"/>
  <c r="ES39" i="5"/>
  <c r="ES79" i="5"/>
  <c r="ES76" i="5"/>
  <c r="ES84" i="5"/>
  <c r="ES100" i="5"/>
  <c r="ES97" i="5"/>
  <c r="ES80" i="5"/>
  <c r="ES94" i="5"/>
  <c r="ES91" i="5"/>
  <c r="ES88" i="5"/>
  <c r="ES77" i="5"/>
  <c r="ES85" i="5"/>
  <c r="ES87" i="5"/>
  <c r="ES72" i="5"/>
  <c r="ES52" i="5"/>
  <c r="ES81" i="5"/>
  <c r="ES60" i="5"/>
  <c r="ES69" i="5"/>
  <c r="ES103" i="5"/>
  <c r="ES115" i="5"/>
  <c r="ES112" i="5"/>
  <c r="ES95" i="5"/>
  <c r="ES109" i="5"/>
  <c r="ES86" i="5"/>
  <c r="ES106" i="5"/>
  <c r="ES90" i="5"/>
  <c r="ES71" i="5"/>
  <c r="ES98" i="5"/>
  <c r="ES104" i="5"/>
  <c r="ES114" i="5"/>
  <c r="ES75" i="5"/>
  <c r="ES107" i="5"/>
  <c r="ES66" i="5"/>
  <c r="ES135" i="5"/>
  <c r="ES93" i="5"/>
  <c r="ES102" i="5"/>
  <c r="ES105" i="5"/>
  <c r="ES108" i="5"/>
  <c r="ES132" i="5"/>
  <c r="ES89" i="5"/>
  <c r="ES129" i="5"/>
  <c r="ES126" i="5"/>
  <c r="ES123" i="5"/>
  <c r="ES124" i="5"/>
  <c r="ES120" i="5"/>
  <c r="ES131" i="5"/>
  <c r="ES136" i="5"/>
  <c r="ES139" i="5"/>
  <c r="ES154" i="5"/>
  <c r="ES78" i="5"/>
  <c r="ES151" i="5"/>
  <c r="ES125" i="5"/>
  <c r="ES130" i="5"/>
  <c r="ES148" i="5"/>
  <c r="ES92" i="5"/>
  <c r="ES99" i="5"/>
  <c r="ES145" i="5"/>
  <c r="ES116" i="5"/>
  <c r="ES140" i="5"/>
  <c r="ES142" i="5"/>
  <c r="ES101" i="5"/>
  <c r="ES113" i="5"/>
  <c r="ES157" i="5"/>
  <c r="ES138" i="5"/>
  <c r="ES153" i="5"/>
  <c r="ES121" i="5"/>
  <c r="ES152" i="5"/>
  <c r="ES147" i="5"/>
  <c r="ES137" i="5"/>
  <c r="ES111" i="5"/>
  <c r="ES146" i="5"/>
  <c r="ES161" i="5"/>
  <c r="ES118" i="5"/>
  <c r="ES134" i="5"/>
  <c r="ES155" i="5"/>
  <c r="ES158" i="5"/>
  <c r="ES133" i="5"/>
  <c r="ES159" i="5"/>
  <c r="ES143" i="5"/>
  <c r="ES160" i="5"/>
  <c r="ES96" i="5"/>
  <c r="ES74" i="5"/>
  <c r="ES150" i="5"/>
  <c r="ES83" i="5"/>
  <c r="ES156" i="5"/>
  <c r="ES117" i="5"/>
  <c r="ES122" i="5"/>
  <c r="ES144" i="5"/>
  <c r="ES119" i="5"/>
  <c r="ES110" i="5"/>
  <c r="ES128" i="5"/>
  <c r="ES141" i="5"/>
  <c r="ES149" i="5"/>
  <c r="ES127" i="5"/>
  <c r="EH16" i="5"/>
  <c r="EH13" i="5"/>
  <c r="EH20" i="5"/>
  <c r="EH17" i="5"/>
  <c r="EH18" i="5"/>
  <c r="EH12" i="5"/>
  <c r="EH24" i="5"/>
  <c r="EH14" i="5"/>
  <c r="EH15" i="5"/>
  <c r="EH27" i="5"/>
  <c r="EH21" i="5"/>
  <c r="EH19" i="5"/>
  <c r="EH29" i="5"/>
  <c r="EH26" i="5"/>
  <c r="EH37" i="5"/>
  <c r="EH34" i="5"/>
  <c r="EH39" i="5"/>
  <c r="EH30" i="5"/>
  <c r="EH23" i="5"/>
  <c r="EH22" i="5"/>
  <c r="EH38" i="5"/>
  <c r="EH40" i="5"/>
  <c r="EH32" i="5"/>
  <c r="EH49" i="5"/>
  <c r="EH33" i="5"/>
  <c r="EH46" i="5"/>
  <c r="EH41" i="5"/>
  <c r="EH31" i="5"/>
  <c r="EH50" i="5"/>
  <c r="EH56" i="5"/>
  <c r="EH42" i="5"/>
  <c r="EH53" i="5"/>
  <c r="EH28" i="5"/>
  <c r="EH43" i="5"/>
  <c r="EH51" i="5"/>
  <c r="EH45" i="5"/>
  <c r="EH44" i="5"/>
  <c r="EH47" i="5"/>
  <c r="EH35" i="5"/>
  <c r="EH52" i="5"/>
  <c r="EH61" i="5"/>
  <c r="EH55" i="5"/>
  <c r="EH69" i="5"/>
  <c r="EH36" i="5"/>
  <c r="EH64" i="5"/>
  <c r="EH66" i="5"/>
  <c r="EH60" i="5"/>
  <c r="EH57" i="5"/>
  <c r="EH59" i="5"/>
  <c r="EH65" i="5"/>
  <c r="EH25" i="5"/>
  <c r="EH54" i="5"/>
  <c r="EH63" i="5"/>
  <c r="EH48" i="5"/>
  <c r="EH81" i="5"/>
  <c r="EH70" i="5"/>
  <c r="EH78" i="5"/>
  <c r="EH58" i="5"/>
  <c r="EH75" i="5"/>
  <c r="EH71" i="5"/>
  <c r="EH72" i="5"/>
  <c r="EH77" i="5"/>
  <c r="EH83" i="5"/>
  <c r="EH99" i="5"/>
  <c r="EH73" i="5"/>
  <c r="EH76" i="5"/>
  <c r="EH96" i="5"/>
  <c r="EH93" i="5"/>
  <c r="EH90" i="5"/>
  <c r="EH67" i="5"/>
  <c r="EH87" i="5"/>
  <c r="EH84" i="5"/>
  <c r="EH68" i="5"/>
  <c r="EH114" i="5"/>
  <c r="EH91" i="5"/>
  <c r="EH111" i="5"/>
  <c r="EH74" i="5"/>
  <c r="EH108" i="5"/>
  <c r="EH79" i="5"/>
  <c r="EH80" i="5"/>
  <c r="EH105" i="5"/>
  <c r="EH94" i="5"/>
  <c r="EH101" i="5"/>
  <c r="EH88" i="5"/>
  <c r="EH110" i="5"/>
  <c r="EH117" i="5"/>
  <c r="EH100" i="5"/>
  <c r="EH62" i="5"/>
  <c r="EH113" i="5"/>
  <c r="EH85" i="5"/>
  <c r="EH92" i="5"/>
  <c r="EH103" i="5"/>
  <c r="EH134" i="5"/>
  <c r="EH131" i="5"/>
  <c r="EH86" i="5"/>
  <c r="EH128" i="5"/>
  <c r="EH115" i="5"/>
  <c r="EH125" i="5"/>
  <c r="EH141" i="5"/>
  <c r="EH122" i="5"/>
  <c r="EH138" i="5"/>
  <c r="EH119" i="5"/>
  <c r="EH123" i="5"/>
  <c r="EH139" i="5"/>
  <c r="EH153" i="5"/>
  <c r="EH107" i="5"/>
  <c r="EH150" i="5"/>
  <c r="EH112" i="5"/>
  <c r="EH147" i="5"/>
  <c r="EH116" i="5"/>
  <c r="EH118" i="5"/>
  <c r="EH133" i="5"/>
  <c r="EH144" i="5"/>
  <c r="EH82" i="5"/>
  <c r="EH102" i="5"/>
  <c r="EH89" i="5"/>
  <c r="EH127" i="5"/>
  <c r="EH132" i="5"/>
  <c r="EH129" i="5"/>
  <c r="EH145" i="5"/>
  <c r="EH156" i="5"/>
  <c r="EH109" i="5"/>
  <c r="EH137" i="5"/>
  <c r="EH140" i="5"/>
  <c r="EH104" i="5"/>
  <c r="EH106" i="5"/>
  <c r="EH136" i="5"/>
  <c r="EH160" i="5"/>
  <c r="EH149" i="5"/>
  <c r="EH120" i="5"/>
  <c r="EH157" i="5"/>
  <c r="EH135" i="5"/>
  <c r="EH143" i="5"/>
  <c r="EH146" i="5"/>
  <c r="EH161" i="5"/>
  <c r="EH98" i="5"/>
  <c r="EH158" i="5"/>
  <c r="EH148" i="5"/>
  <c r="EH151" i="5"/>
  <c r="EH155" i="5"/>
  <c r="EH121" i="5"/>
  <c r="EH152" i="5"/>
  <c r="EH124" i="5"/>
  <c r="EH126" i="5"/>
  <c r="EH154" i="5"/>
  <c r="EH97" i="5"/>
  <c r="EH142" i="5"/>
  <c r="EH95" i="5"/>
  <c r="EH130" i="5"/>
  <c r="EH159" i="5"/>
  <c r="DX18" i="5"/>
  <c r="DX15" i="5"/>
  <c r="DX19" i="5"/>
  <c r="DX16" i="5"/>
  <c r="DX22" i="5"/>
  <c r="DX17" i="5"/>
  <c r="DX21" i="5"/>
  <c r="DX13" i="5"/>
  <c r="DX31" i="5"/>
  <c r="DX20" i="5"/>
  <c r="DX14" i="5"/>
  <c r="DX32" i="5"/>
  <c r="DX24" i="5"/>
  <c r="DX36" i="5"/>
  <c r="DX33" i="5"/>
  <c r="DX23" i="5"/>
  <c r="DX37" i="5"/>
  <c r="DX12" i="5"/>
  <c r="DX34" i="5"/>
  <c r="DX29" i="5"/>
  <c r="DX35" i="5"/>
  <c r="DX28" i="5"/>
  <c r="DX51" i="5"/>
  <c r="DX27" i="5"/>
  <c r="DX48" i="5"/>
  <c r="DX26" i="5"/>
  <c r="DX45" i="5"/>
  <c r="DX40" i="5"/>
  <c r="DX42" i="5"/>
  <c r="DX58" i="5"/>
  <c r="DX44" i="5"/>
  <c r="DX41" i="5"/>
  <c r="DX46" i="5"/>
  <c r="DX52" i="5"/>
  <c r="DX25" i="5"/>
  <c r="DX30" i="5"/>
  <c r="DX38" i="5"/>
  <c r="DX59" i="5"/>
  <c r="DX53" i="5"/>
  <c r="DX55" i="5"/>
  <c r="DX56" i="5"/>
  <c r="DX63" i="5"/>
  <c r="DX50" i="5"/>
  <c r="DX60" i="5"/>
  <c r="DX61" i="5"/>
  <c r="DX71" i="5"/>
  <c r="DX68" i="5"/>
  <c r="DX47" i="5"/>
  <c r="DX39" i="5"/>
  <c r="DX64" i="5"/>
  <c r="DX80" i="5"/>
  <c r="DX43" i="5"/>
  <c r="DX77" i="5"/>
  <c r="DX74" i="5"/>
  <c r="DX67" i="5"/>
  <c r="DX85" i="5"/>
  <c r="DX101" i="5"/>
  <c r="DX49" i="5"/>
  <c r="DX98" i="5"/>
  <c r="DX62" i="5"/>
  <c r="DX81" i="5"/>
  <c r="DX95" i="5"/>
  <c r="DX79" i="5"/>
  <c r="DX92" i="5"/>
  <c r="DX69" i="5"/>
  <c r="DX89" i="5"/>
  <c r="DX66" i="5"/>
  <c r="DX87" i="5"/>
  <c r="DX54" i="5"/>
  <c r="DX82" i="5"/>
  <c r="DX65" i="5"/>
  <c r="DX72" i="5"/>
  <c r="DX88" i="5"/>
  <c r="DX116" i="5"/>
  <c r="DX113" i="5"/>
  <c r="DX97" i="5"/>
  <c r="DX110" i="5"/>
  <c r="DX73" i="5"/>
  <c r="DX78" i="5"/>
  <c r="DX100" i="5"/>
  <c r="DX107" i="5"/>
  <c r="DX57" i="5"/>
  <c r="DX90" i="5"/>
  <c r="DX102" i="5"/>
  <c r="DX104" i="5"/>
  <c r="DX86" i="5"/>
  <c r="DX106" i="5"/>
  <c r="DX114" i="5"/>
  <c r="DX93" i="5"/>
  <c r="DX109" i="5"/>
  <c r="DX83" i="5"/>
  <c r="DX96" i="5"/>
  <c r="DX118" i="5"/>
  <c r="DX136" i="5"/>
  <c r="DX84" i="5"/>
  <c r="DX133" i="5"/>
  <c r="DX130" i="5"/>
  <c r="DX119" i="5"/>
  <c r="DX120" i="5"/>
  <c r="DX127" i="5"/>
  <c r="DX94" i="5"/>
  <c r="DX124" i="5"/>
  <c r="DX125" i="5"/>
  <c r="DX111" i="5"/>
  <c r="DX115" i="5"/>
  <c r="DX132" i="5"/>
  <c r="DX137" i="5"/>
  <c r="DX155" i="5"/>
  <c r="DX99" i="5"/>
  <c r="DX152" i="5"/>
  <c r="DX103" i="5"/>
  <c r="DX126" i="5"/>
  <c r="DX131" i="5"/>
  <c r="DX139" i="5"/>
  <c r="DX140" i="5"/>
  <c r="DX149" i="5"/>
  <c r="DX117" i="5"/>
  <c r="DX146" i="5"/>
  <c r="DX108" i="5"/>
  <c r="DX141" i="5"/>
  <c r="DX143" i="5"/>
  <c r="DX91" i="5"/>
  <c r="DX75" i="5"/>
  <c r="DX112" i="5"/>
  <c r="DX158" i="5"/>
  <c r="DX156" i="5"/>
  <c r="DX128" i="5"/>
  <c r="DX153" i="5"/>
  <c r="DX154" i="5"/>
  <c r="DX148" i="5"/>
  <c r="DX122" i="5"/>
  <c r="DX147" i="5"/>
  <c r="DX142" i="5"/>
  <c r="DX159" i="5"/>
  <c r="DX151" i="5"/>
  <c r="DX144" i="5"/>
  <c r="DX123" i="5"/>
  <c r="DX145" i="5"/>
  <c r="DX105" i="5"/>
  <c r="DX121" i="5"/>
  <c r="DX76" i="5"/>
  <c r="DX160" i="5"/>
  <c r="DX129" i="5"/>
  <c r="DX70" i="5"/>
  <c r="DX135" i="5"/>
  <c r="DX150" i="5"/>
  <c r="DX161" i="5"/>
  <c r="DX138" i="5"/>
  <c r="DX157" i="5"/>
  <c r="DX134" i="5"/>
  <c r="CU15" i="5"/>
  <c r="CU12" i="5"/>
  <c r="CU13" i="5"/>
  <c r="CU17" i="5"/>
  <c r="CU14" i="5"/>
  <c r="CU22" i="5"/>
  <c r="CU19" i="5"/>
  <c r="CU16" i="5"/>
  <c r="CU20" i="5"/>
  <c r="CU27" i="5"/>
  <c r="CU18" i="5"/>
  <c r="CU23" i="5"/>
  <c r="CU26" i="5"/>
  <c r="CU21" i="5"/>
  <c r="CU25" i="5"/>
  <c r="CU24" i="5"/>
  <c r="CU28" i="5"/>
  <c r="CU35" i="5"/>
  <c r="CU30" i="5"/>
  <c r="CU31" i="5"/>
  <c r="CU33" i="5"/>
  <c r="CU41" i="5"/>
  <c r="CU38" i="5"/>
  <c r="CU40" i="5"/>
  <c r="CU44" i="5"/>
  <c r="CU32" i="5"/>
  <c r="CU34" i="5"/>
  <c r="CU29" i="5"/>
  <c r="CU37" i="5"/>
  <c r="CU45" i="5"/>
  <c r="CU51" i="5"/>
  <c r="CU50" i="5"/>
  <c r="CU39" i="5"/>
  <c r="CU52" i="5"/>
  <c r="CU47" i="5"/>
  <c r="CU58" i="5"/>
  <c r="CU62" i="5"/>
  <c r="CU43" i="5"/>
  <c r="CU48" i="5"/>
  <c r="CU59" i="5"/>
  <c r="CU64" i="5"/>
  <c r="CU46" i="5"/>
  <c r="CU54" i="5"/>
  <c r="CU65" i="5"/>
  <c r="CU71" i="5"/>
  <c r="CU42" i="5"/>
  <c r="CU53" i="5"/>
  <c r="CU68" i="5"/>
  <c r="CU82" i="5"/>
  <c r="CU79" i="5"/>
  <c r="CU56" i="5"/>
  <c r="CU76" i="5"/>
  <c r="CU69" i="5"/>
  <c r="CU72" i="5"/>
  <c r="CU94" i="5"/>
  <c r="CU91" i="5"/>
  <c r="CU63" i="5"/>
  <c r="CU88" i="5"/>
  <c r="CU85" i="5"/>
  <c r="CU98" i="5"/>
  <c r="CU55" i="5"/>
  <c r="CU57" i="5"/>
  <c r="CU61" i="5"/>
  <c r="CU67" i="5"/>
  <c r="CU77" i="5"/>
  <c r="CU75" i="5"/>
  <c r="CU80" i="5"/>
  <c r="CU73" i="5"/>
  <c r="CU83" i="5"/>
  <c r="CU70" i="5"/>
  <c r="CU87" i="5"/>
  <c r="CU109" i="5"/>
  <c r="CU90" i="5"/>
  <c r="CU106" i="5"/>
  <c r="CU99" i="5"/>
  <c r="CU119" i="5"/>
  <c r="CU49" i="5"/>
  <c r="CU101" i="5"/>
  <c r="CU116" i="5"/>
  <c r="CU66" i="5"/>
  <c r="CU86" i="5"/>
  <c r="CU93" i="5"/>
  <c r="CU113" i="5"/>
  <c r="CU36" i="5"/>
  <c r="CU78" i="5"/>
  <c r="CU107" i="5"/>
  <c r="CU118" i="5"/>
  <c r="CU74" i="5"/>
  <c r="CU102" i="5"/>
  <c r="CU110" i="5"/>
  <c r="CU112" i="5"/>
  <c r="CU89" i="5"/>
  <c r="CU95" i="5"/>
  <c r="CU129" i="5"/>
  <c r="CU126" i="5"/>
  <c r="CU103" i="5"/>
  <c r="CU123" i="5"/>
  <c r="CU114" i="5"/>
  <c r="CU136" i="5"/>
  <c r="CU133" i="5"/>
  <c r="CU100" i="5"/>
  <c r="CU134" i="5"/>
  <c r="CU131" i="5"/>
  <c r="CU148" i="5"/>
  <c r="CU145" i="5"/>
  <c r="CU81" i="5"/>
  <c r="CU125" i="5"/>
  <c r="CU130" i="5"/>
  <c r="CU142" i="5"/>
  <c r="CU105" i="5"/>
  <c r="CU120" i="5"/>
  <c r="CU124" i="5"/>
  <c r="CU152" i="5"/>
  <c r="CU149" i="5"/>
  <c r="CU84" i="5"/>
  <c r="CU108" i="5"/>
  <c r="CU132" i="5"/>
  <c r="CU153" i="5"/>
  <c r="CU161" i="5"/>
  <c r="CU92" i="5"/>
  <c r="CU115" i="5"/>
  <c r="CU137" i="5"/>
  <c r="CU147" i="5"/>
  <c r="CU158" i="5"/>
  <c r="CU96" i="5"/>
  <c r="CU97" i="5"/>
  <c r="CU146" i="5"/>
  <c r="CU128" i="5"/>
  <c r="CU141" i="5"/>
  <c r="CU155" i="5"/>
  <c r="CU127" i="5"/>
  <c r="CU150" i="5"/>
  <c r="CU111" i="5"/>
  <c r="CU135" i="5"/>
  <c r="CU144" i="5"/>
  <c r="CU140" i="5"/>
  <c r="CU143" i="5"/>
  <c r="CU159" i="5"/>
  <c r="CU104" i="5"/>
  <c r="CU151" i="5"/>
  <c r="CU139" i="5"/>
  <c r="CU160" i="5"/>
  <c r="CU154" i="5"/>
  <c r="CU60" i="5"/>
  <c r="CU138" i="5"/>
  <c r="CU156" i="5"/>
  <c r="CU117" i="5"/>
  <c r="CU157" i="5"/>
  <c r="CU121" i="5"/>
  <c r="CU122" i="5"/>
  <c r="CL16" i="5"/>
  <c r="CL13" i="5"/>
  <c r="CL20" i="5"/>
  <c r="CL17" i="5"/>
  <c r="CL15" i="5"/>
  <c r="CL14" i="5"/>
  <c r="CL18" i="5"/>
  <c r="CL25" i="5"/>
  <c r="CL24" i="5"/>
  <c r="CL22" i="5"/>
  <c r="CL12" i="5"/>
  <c r="CL37" i="5"/>
  <c r="CL34" i="5"/>
  <c r="CL27" i="5"/>
  <c r="CL21" i="5"/>
  <c r="CL39" i="5"/>
  <c r="CL29" i="5"/>
  <c r="CL40" i="5"/>
  <c r="CL35" i="5"/>
  <c r="CL41" i="5"/>
  <c r="CL49" i="5"/>
  <c r="CL23" i="5"/>
  <c r="CL31" i="5"/>
  <c r="CL46" i="5"/>
  <c r="CL42" i="5"/>
  <c r="CL43" i="5"/>
  <c r="CL56" i="5"/>
  <c r="CL47" i="5"/>
  <c r="CL53" i="5"/>
  <c r="CL26" i="5"/>
  <c r="CL48" i="5"/>
  <c r="CL38" i="5"/>
  <c r="CL28" i="5"/>
  <c r="CL44" i="5"/>
  <c r="CL55" i="5"/>
  <c r="CL36" i="5"/>
  <c r="CL50" i="5"/>
  <c r="CL51" i="5"/>
  <c r="CL19" i="5"/>
  <c r="CL33" i="5"/>
  <c r="CL52" i="5"/>
  <c r="CL57" i="5"/>
  <c r="CL61" i="5"/>
  <c r="CL69" i="5"/>
  <c r="CL66" i="5"/>
  <c r="CL45" i="5"/>
  <c r="CL63" i="5"/>
  <c r="CL60" i="5"/>
  <c r="CL65" i="5"/>
  <c r="CL67" i="5"/>
  <c r="CL74" i="5"/>
  <c r="CL30" i="5"/>
  <c r="CL54" i="5"/>
  <c r="CL70" i="5"/>
  <c r="CL81" i="5"/>
  <c r="CL78" i="5"/>
  <c r="CL75" i="5"/>
  <c r="CL58" i="5"/>
  <c r="CL83" i="5"/>
  <c r="CL99" i="5"/>
  <c r="CL96" i="5"/>
  <c r="CL77" i="5"/>
  <c r="CL93" i="5"/>
  <c r="CL76" i="5"/>
  <c r="CL82" i="5"/>
  <c r="CL90" i="5"/>
  <c r="CL87" i="5"/>
  <c r="CL84" i="5"/>
  <c r="CL86" i="5"/>
  <c r="CL32" i="5"/>
  <c r="CL62" i="5"/>
  <c r="CL68" i="5"/>
  <c r="CL91" i="5"/>
  <c r="CL114" i="5"/>
  <c r="CL111" i="5"/>
  <c r="CL108" i="5"/>
  <c r="CL94" i="5"/>
  <c r="CL100" i="5"/>
  <c r="CL105" i="5"/>
  <c r="CL79" i="5"/>
  <c r="CL80" i="5"/>
  <c r="CL85" i="5"/>
  <c r="CL103" i="5"/>
  <c r="CL59" i="5"/>
  <c r="CL97" i="5"/>
  <c r="CL113" i="5"/>
  <c r="CL92" i="5"/>
  <c r="CL106" i="5"/>
  <c r="CL104" i="5"/>
  <c r="CL89" i="5"/>
  <c r="CL95" i="5"/>
  <c r="CL134" i="5"/>
  <c r="CL131" i="5"/>
  <c r="CL128" i="5"/>
  <c r="CL71" i="5"/>
  <c r="CL112" i="5"/>
  <c r="CL125" i="5"/>
  <c r="CL141" i="5"/>
  <c r="CL64" i="5"/>
  <c r="CL120" i="5"/>
  <c r="CL122" i="5"/>
  <c r="CL138" i="5"/>
  <c r="CL98" i="5"/>
  <c r="CL101" i="5"/>
  <c r="CL110" i="5"/>
  <c r="CL119" i="5"/>
  <c r="CL123" i="5"/>
  <c r="CL139" i="5"/>
  <c r="CL124" i="5"/>
  <c r="CL129" i="5"/>
  <c r="CL153" i="5"/>
  <c r="CL109" i="5"/>
  <c r="CL116" i="5"/>
  <c r="CL150" i="5"/>
  <c r="CL115" i="5"/>
  <c r="CL147" i="5"/>
  <c r="CL107" i="5"/>
  <c r="CL144" i="5"/>
  <c r="CL73" i="5"/>
  <c r="CL88" i="5"/>
  <c r="CL117" i="5"/>
  <c r="CL133" i="5"/>
  <c r="CL140" i="5"/>
  <c r="CL154" i="5"/>
  <c r="CL151" i="5"/>
  <c r="CL102" i="5"/>
  <c r="CL146" i="5"/>
  <c r="CL72" i="5"/>
  <c r="CL145" i="5"/>
  <c r="CL155" i="5"/>
  <c r="CL136" i="5"/>
  <c r="CL160" i="5"/>
  <c r="CL118" i="5"/>
  <c r="CL156" i="5"/>
  <c r="CL157" i="5"/>
  <c r="CL143" i="5"/>
  <c r="CL130" i="5"/>
  <c r="CL132" i="5"/>
  <c r="CL159" i="5"/>
  <c r="CL161" i="5"/>
  <c r="CL135" i="5"/>
  <c r="CL148" i="5"/>
  <c r="CL137" i="5"/>
  <c r="CL149" i="5"/>
  <c r="CL152" i="5"/>
  <c r="CL121" i="5"/>
  <c r="CL142" i="5"/>
  <c r="CL158" i="5"/>
  <c r="CL126" i="5"/>
  <c r="CL127" i="5"/>
  <c r="BW19" i="5"/>
  <c r="BW16" i="5"/>
  <c r="BW20" i="5"/>
  <c r="BW13" i="5"/>
  <c r="BW22" i="5"/>
  <c r="BW12" i="5"/>
  <c r="BW25" i="5"/>
  <c r="BW15" i="5"/>
  <c r="BW32" i="5"/>
  <c r="BW24" i="5"/>
  <c r="BW14" i="5"/>
  <c r="BW21" i="5"/>
  <c r="BW26" i="5"/>
  <c r="BW37" i="5"/>
  <c r="BW34" i="5"/>
  <c r="BW29" i="5"/>
  <c r="BW23" i="5"/>
  <c r="BW28" i="5"/>
  <c r="BW30" i="5"/>
  <c r="BW31" i="5"/>
  <c r="BW33" i="5"/>
  <c r="BW18" i="5"/>
  <c r="BW52" i="5"/>
  <c r="BW49" i="5"/>
  <c r="BW36" i="5"/>
  <c r="BW46" i="5"/>
  <c r="BW17" i="5"/>
  <c r="BW41" i="5"/>
  <c r="BW44" i="5"/>
  <c r="BW38" i="5"/>
  <c r="BW53" i="5"/>
  <c r="BW27" i="5"/>
  <c r="BW60" i="5"/>
  <c r="BW40" i="5"/>
  <c r="BW47" i="5"/>
  <c r="BW54" i="5"/>
  <c r="BW55" i="5"/>
  <c r="BW35" i="5"/>
  <c r="BW56" i="5"/>
  <c r="BW39" i="5"/>
  <c r="BW72" i="5"/>
  <c r="BW45" i="5"/>
  <c r="BW69" i="5"/>
  <c r="BW62" i="5"/>
  <c r="BW66" i="5"/>
  <c r="BW58" i="5"/>
  <c r="BW63" i="5"/>
  <c r="BW73" i="5"/>
  <c r="BW71" i="5"/>
  <c r="BW74" i="5"/>
  <c r="BW78" i="5"/>
  <c r="BW48" i="5"/>
  <c r="BW75" i="5"/>
  <c r="BW51" i="5"/>
  <c r="BW86" i="5"/>
  <c r="BW102" i="5"/>
  <c r="BW43" i="5"/>
  <c r="BW57" i="5"/>
  <c r="BW83" i="5"/>
  <c r="BW99" i="5"/>
  <c r="BW96" i="5"/>
  <c r="BW59" i="5"/>
  <c r="BW81" i="5"/>
  <c r="BW93" i="5"/>
  <c r="BW42" i="5"/>
  <c r="BW68" i="5"/>
  <c r="BW90" i="5"/>
  <c r="BW76" i="5"/>
  <c r="BW82" i="5"/>
  <c r="BW50" i="5"/>
  <c r="BW65" i="5"/>
  <c r="BW79" i="5"/>
  <c r="BW117" i="5"/>
  <c r="BW77" i="5"/>
  <c r="BW95" i="5"/>
  <c r="BW101" i="5"/>
  <c r="BW104" i="5"/>
  <c r="BW114" i="5"/>
  <c r="BW103" i="5"/>
  <c r="BW111" i="5"/>
  <c r="BW108" i="5"/>
  <c r="BW98" i="5"/>
  <c r="BW105" i="5"/>
  <c r="BW64" i="5"/>
  <c r="BW67" i="5"/>
  <c r="BW92" i="5"/>
  <c r="BW112" i="5"/>
  <c r="BW89" i="5"/>
  <c r="BW107" i="5"/>
  <c r="BW115" i="5"/>
  <c r="BW61" i="5"/>
  <c r="BW84" i="5"/>
  <c r="BW88" i="5"/>
  <c r="BW106" i="5"/>
  <c r="BW110" i="5"/>
  <c r="BW116" i="5"/>
  <c r="BW119" i="5"/>
  <c r="BW121" i="5"/>
  <c r="BW137" i="5"/>
  <c r="BW109" i="5"/>
  <c r="BW134" i="5"/>
  <c r="BW80" i="5"/>
  <c r="BW131" i="5"/>
  <c r="BW128" i="5"/>
  <c r="BW125" i="5"/>
  <c r="BW70" i="5"/>
  <c r="BW113" i="5"/>
  <c r="BW126" i="5"/>
  <c r="BW156" i="5"/>
  <c r="BW153" i="5"/>
  <c r="BW150" i="5"/>
  <c r="BW136" i="5"/>
  <c r="BW147" i="5"/>
  <c r="BW85" i="5"/>
  <c r="BW97" i="5"/>
  <c r="BW144" i="5"/>
  <c r="BW100" i="5"/>
  <c r="BW130" i="5"/>
  <c r="BW135" i="5"/>
  <c r="BW141" i="5"/>
  <c r="BW133" i="5"/>
  <c r="BW148" i="5"/>
  <c r="BW159" i="5"/>
  <c r="BW152" i="5"/>
  <c r="BW118" i="5"/>
  <c r="BW143" i="5"/>
  <c r="BW94" i="5"/>
  <c r="BW138" i="5"/>
  <c r="BW140" i="5"/>
  <c r="BW142" i="5"/>
  <c r="BW124" i="5"/>
  <c r="BW127" i="5"/>
  <c r="BW132" i="5"/>
  <c r="BW157" i="5"/>
  <c r="BW129" i="5"/>
  <c r="BW155" i="5"/>
  <c r="BW160" i="5"/>
  <c r="BW91" i="5"/>
  <c r="BW123" i="5"/>
  <c r="BW145" i="5"/>
  <c r="BW158" i="5"/>
  <c r="BW139" i="5"/>
  <c r="BW146" i="5"/>
  <c r="BW149" i="5"/>
  <c r="BW122" i="5"/>
  <c r="BW87" i="5"/>
  <c r="BW120" i="5"/>
  <c r="BW151" i="5"/>
  <c r="BW154" i="5"/>
  <c r="BW161" i="5"/>
  <c r="BN12" i="5"/>
  <c r="BN22" i="5"/>
  <c r="BN16" i="5"/>
  <c r="BN24" i="5"/>
  <c r="BN17" i="5"/>
  <c r="BN15" i="5"/>
  <c r="BN20" i="5"/>
  <c r="BN27" i="5"/>
  <c r="BN18" i="5"/>
  <c r="BN14" i="5"/>
  <c r="BN29" i="5"/>
  <c r="BN23" i="5"/>
  <c r="BN21" i="5"/>
  <c r="BN28" i="5"/>
  <c r="BN13" i="5"/>
  <c r="BN19" i="5"/>
  <c r="BN44" i="5"/>
  <c r="BN41" i="5"/>
  <c r="BN36" i="5"/>
  <c r="BN37" i="5"/>
  <c r="BN34" i="5"/>
  <c r="BN43" i="5"/>
  <c r="BN32" i="5"/>
  <c r="BN48" i="5"/>
  <c r="BN45" i="5"/>
  <c r="BN26" i="5"/>
  <c r="BN47" i="5"/>
  <c r="BN40" i="5"/>
  <c r="BN51" i="5"/>
  <c r="BN55" i="5"/>
  <c r="BN39" i="5"/>
  <c r="BN33" i="5"/>
  <c r="BN35" i="5"/>
  <c r="BN57" i="5"/>
  <c r="BN65" i="5"/>
  <c r="BN31" i="5"/>
  <c r="BN62" i="5"/>
  <c r="BN58" i="5"/>
  <c r="BN59" i="5"/>
  <c r="BN38" i="5"/>
  <c r="BN52" i="5"/>
  <c r="BN42" i="5"/>
  <c r="BN50" i="5"/>
  <c r="BN63" i="5"/>
  <c r="BN71" i="5"/>
  <c r="BN25" i="5"/>
  <c r="BN53" i="5"/>
  <c r="BN60" i="5"/>
  <c r="BN64" i="5"/>
  <c r="BN68" i="5"/>
  <c r="BN79" i="5"/>
  <c r="BN76" i="5"/>
  <c r="BN67" i="5"/>
  <c r="BN70" i="5"/>
  <c r="BN66" i="5"/>
  <c r="BN77" i="5"/>
  <c r="BN91" i="5"/>
  <c r="BN88" i="5"/>
  <c r="BN80" i="5"/>
  <c r="BN85" i="5"/>
  <c r="BN101" i="5"/>
  <c r="BN54" i="5"/>
  <c r="BN98" i="5"/>
  <c r="BN95" i="5"/>
  <c r="BN72" i="5"/>
  <c r="BN75" i="5"/>
  <c r="BN78" i="5"/>
  <c r="BN84" i="5"/>
  <c r="BN69" i="5"/>
  <c r="BN81" i="5"/>
  <c r="BN96" i="5"/>
  <c r="BN106" i="5"/>
  <c r="BN100" i="5"/>
  <c r="BN119" i="5"/>
  <c r="BN49" i="5"/>
  <c r="BN73" i="5"/>
  <c r="BN102" i="5"/>
  <c r="BN116" i="5"/>
  <c r="BN56" i="5"/>
  <c r="BN74" i="5"/>
  <c r="BN113" i="5"/>
  <c r="BN110" i="5"/>
  <c r="BN61" i="5"/>
  <c r="BN86" i="5"/>
  <c r="BN89" i="5"/>
  <c r="BN92" i="5"/>
  <c r="BN94" i="5"/>
  <c r="BN108" i="5"/>
  <c r="BN30" i="5"/>
  <c r="BN83" i="5"/>
  <c r="BN103" i="5"/>
  <c r="BN104" i="5"/>
  <c r="BN107" i="5"/>
  <c r="BN109" i="5"/>
  <c r="BN114" i="5"/>
  <c r="BN115" i="5"/>
  <c r="BN126" i="5"/>
  <c r="BN123" i="5"/>
  <c r="BN139" i="5"/>
  <c r="BN87" i="5"/>
  <c r="BN90" i="5"/>
  <c r="BN136" i="5"/>
  <c r="BN133" i="5"/>
  <c r="BN46" i="5"/>
  <c r="BN130" i="5"/>
  <c r="BN112" i="5"/>
  <c r="BN131" i="5"/>
  <c r="BN97" i="5"/>
  <c r="BN145" i="5"/>
  <c r="BN135" i="5"/>
  <c r="BN142" i="5"/>
  <c r="BN140" i="5"/>
  <c r="BN155" i="5"/>
  <c r="BN99" i="5"/>
  <c r="BN129" i="5"/>
  <c r="BN134" i="5"/>
  <c r="BN152" i="5"/>
  <c r="BN128" i="5"/>
  <c r="BN149" i="5"/>
  <c r="BN120" i="5"/>
  <c r="BN146" i="5"/>
  <c r="BN121" i="5"/>
  <c r="BN82" i="5"/>
  <c r="BN124" i="5"/>
  <c r="BN161" i="5"/>
  <c r="BN105" i="5"/>
  <c r="BN132" i="5"/>
  <c r="BN154" i="5"/>
  <c r="BN158" i="5"/>
  <c r="BN137" i="5"/>
  <c r="BN151" i="5"/>
  <c r="BN93" i="5"/>
  <c r="BN150" i="5"/>
  <c r="BN159" i="5"/>
  <c r="BN111" i="5"/>
  <c r="BN141" i="5"/>
  <c r="BN160" i="5"/>
  <c r="BN138" i="5"/>
  <c r="BN153" i="5"/>
  <c r="BN122" i="5"/>
  <c r="BN143" i="5"/>
  <c r="BN117" i="5"/>
  <c r="BN125" i="5"/>
  <c r="BN127" i="5"/>
  <c r="BN144" i="5"/>
  <c r="BN147" i="5"/>
  <c r="BN157" i="5"/>
  <c r="BN118" i="5"/>
  <c r="BN156" i="5"/>
  <c r="BN148" i="5"/>
  <c r="AE66" i="5"/>
  <c r="AE63" i="5"/>
  <c r="AE68" i="5"/>
  <c r="AE64" i="5"/>
  <c r="AE69" i="5"/>
  <c r="AE80" i="5"/>
  <c r="AE71" i="5"/>
  <c r="AE77" i="5"/>
  <c r="AE76" i="5"/>
  <c r="AE82" i="5"/>
  <c r="AE98" i="5"/>
  <c r="AE75" i="5"/>
  <c r="AE95" i="5"/>
  <c r="AE92" i="5"/>
  <c r="AE89" i="5"/>
  <c r="AE86" i="5"/>
  <c r="AE72" i="5"/>
  <c r="AE65" i="5"/>
  <c r="AE78" i="5"/>
  <c r="AE83" i="5"/>
  <c r="AE85" i="5"/>
  <c r="AE67" i="5"/>
  <c r="AE70" i="5"/>
  <c r="AE113" i="5"/>
  <c r="AE88" i="5"/>
  <c r="AE90" i="5"/>
  <c r="AE110" i="5"/>
  <c r="AE107" i="5"/>
  <c r="AE79" i="5"/>
  <c r="AE120" i="5"/>
  <c r="AE93" i="5"/>
  <c r="AE100" i="5"/>
  <c r="AE117" i="5"/>
  <c r="AE81" i="5"/>
  <c r="AE109" i="5"/>
  <c r="AE103" i="5"/>
  <c r="AE112" i="5"/>
  <c r="AE96" i="5"/>
  <c r="AE99" i="5"/>
  <c r="AE104" i="5"/>
  <c r="AE133" i="5"/>
  <c r="AE91" i="5"/>
  <c r="AE118" i="5"/>
  <c r="AE130" i="5"/>
  <c r="AE127" i="5"/>
  <c r="AE97" i="5"/>
  <c r="AE124" i="5"/>
  <c r="AE140" i="5"/>
  <c r="AE119" i="5"/>
  <c r="AE121" i="5"/>
  <c r="AE137" i="5"/>
  <c r="AE87" i="5"/>
  <c r="AE122" i="5"/>
  <c r="AE138" i="5"/>
  <c r="AE94" i="5"/>
  <c r="AE139" i="5"/>
  <c r="AE152" i="5"/>
  <c r="AE114" i="5"/>
  <c r="AE116" i="5"/>
  <c r="AE149" i="5"/>
  <c r="AE105" i="5"/>
  <c r="AE142" i="5"/>
  <c r="AE146" i="5"/>
  <c r="AE111" i="5"/>
  <c r="AE132" i="5"/>
  <c r="AE143" i="5"/>
  <c r="AE126" i="5"/>
  <c r="AE131" i="5"/>
  <c r="AE153" i="5"/>
  <c r="AE144" i="5"/>
  <c r="AE156" i="5"/>
  <c r="AE84" i="5"/>
  <c r="AE135" i="5"/>
  <c r="AE148" i="5"/>
  <c r="AE73" i="5"/>
  <c r="AE101" i="5"/>
  <c r="AE159" i="5"/>
  <c r="AE129" i="5"/>
  <c r="AE106" i="5"/>
  <c r="AE108" i="5"/>
  <c r="AE74" i="5"/>
  <c r="AE115" i="5"/>
  <c r="AE123" i="5"/>
  <c r="AE125" i="5"/>
  <c r="AE145" i="5"/>
  <c r="AE161" i="5"/>
  <c r="AE160" i="5"/>
  <c r="AE134" i="5"/>
  <c r="AE157" i="5"/>
  <c r="AE155" i="5"/>
  <c r="AE158" i="5"/>
  <c r="AE102" i="5"/>
  <c r="AE128" i="5"/>
  <c r="AE136" i="5"/>
  <c r="AE141" i="5"/>
  <c r="AE147" i="5"/>
  <c r="AE150" i="5"/>
  <c r="AE154" i="5"/>
  <c r="AE151" i="5"/>
  <c r="FB12" i="5"/>
  <c r="FB16" i="5"/>
  <c r="FB13" i="5"/>
  <c r="FB25" i="5"/>
  <c r="FB21" i="5"/>
  <c r="FB24" i="5"/>
  <c r="FB18" i="5"/>
  <c r="FB20" i="5"/>
  <c r="FB27" i="5"/>
  <c r="FB14" i="5"/>
  <c r="FB19" i="5"/>
  <c r="FB36" i="5"/>
  <c r="FB33" i="5"/>
  <c r="FB31" i="5"/>
  <c r="FB23" i="5"/>
  <c r="FB17" i="5"/>
  <c r="FB28" i="5"/>
  <c r="FB29" i="5"/>
  <c r="FB42" i="5"/>
  <c r="FB39" i="5"/>
  <c r="FB26" i="5"/>
  <c r="FB38" i="5"/>
  <c r="FB43" i="5"/>
  <c r="FB45" i="5"/>
  <c r="FB35" i="5"/>
  <c r="FB41" i="5"/>
  <c r="FB30" i="5"/>
  <c r="FB52" i="5"/>
  <c r="FB50" i="5"/>
  <c r="FB32" i="5"/>
  <c r="FB44" i="5"/>
  <c r="FB47" i="5"/>
  <c r="FB51" i="5"/>
  <c r="FB48" i="5"/>
  <c r="FB57" i="5"/>
  <c r="FB63" i="5"/>
  <c r="FB60" i="5"/>
  <c r="FB22" i="5"/>
  <c r="FB46" i="5"/>
  <c r="FB53" i="5"/>
  <c r="FB15" i="5"/>
  <c r="FB37" i="5"/>
  <c r="FB59" i="5"/>
  <c r="FB58" i="5"/>
  <c r="FB64" i="5"/>
  <c r="FB61" i="5"/>
  <c r="FB69" i="5"/>
  <c r="FB40" i="5"/>
  <c r="FB66" i="5"/>
  <c r="FB49" i="5"/>
  <c r="FB70" i="5"/>
  <c r="FB77" i="5"/>
  <c r="FB74" i="5"/>
  <c r="FB55" i="5"/>
  <c r="FB62" i="5"/>
  <c r="FB65" i="5"/>
  <c r="FB54" i="5"/>
  <c r="FB75" i="5"/>
  <c r="FB95" i="5"/>
  <c r="FB56" i="5"/>
  <c r="FB92" i="5"/>
  <c r="FB89" i="5"/>
  <c r="FB34" i="5"/>
  <c r="FB86" i="5"/>
  <c r="FB83" i="5"/>
  <c r="FB71" i="5"/>
  <c r="FB80" i="5"/>
  <c r="FB84" i="5"/>
  <c r="FB67" i="5"/>
  <c r="FB72" i="5"/>
  <c r="FB76" i="5"/>
  <c r="FB79" i="5"/>
  <c r="FB91" i="5"/>
  <c r="FB110" i="5"/>
  <c r="FB82" i="5"/>
  <c r="FB87" i="5"/>
  <c r="FB99" i="5"/>
  <c r="FB107" i="5"/>
  <c r="FB104" i="5"/>
  <c r="FB81" i="5"/>
  <c r="FB88" i="5"/>
  <c r="FB94" i="5"/>
  <c r="FB117" i="5"/>
  <c r="FB114" i="5"/>
  <c r="FB90" i="5"/>
  <c r="FB97" i="5"/>
  <c r="FB93" i="5"/>
  <c r="FB96" i="5"/>
  <c r="FB111" i="5"/>
  <c r="FB113" i="5"/>
  <c r="FB102" i="5"/>
  <c r="FB98" i="5"/>
  <c r="FB106" i="5"/>
  <c r="FB120" i="5"/>
  <c r="FB130" i="5"/>
  <c r="FB101" i="5"/>
  <c r="FB127" i="5"/>
  <c r="FB124" i="5"/>
  <c r="FB121" i="5"/>
  <c r="FB137" i="5"/>
  <c r="FB105" i="5"/>
  <c r="FB109" i="5"/>
  <c r="FB118" i="5"/>
  <c r="FB134" i="5"/>
  <c r="FB135" i="5"/>
  <c r="FB149" i="5"/>
  <c r="FB133" i="5"/>
  <c r="FB138" i="5"/>
  <c r="FB146" i="5"/>
  <c r="FB132" i="5"/>
  <c r="FB143" i="5"/>
  <c r="FB78" i="5"/>
  <c r="FB68" i="5"/>
  <c r="FB126" i="5"/>
  <c r="FB131" i="5"/>
  <c r="FB153" i="5"/>
  <c r="FB150" i="5"/>
  <c r="FB115" i="5"/>
  <c r="FB147" i="5"/>
  <c r="FB100" i="5"/>
  <c r="FB122" i="5"/>
  <c r="FB139" i="5"/>
  <c r="FB159" i="5"/>
  <c r="FB112" i="5"/>
  <c r="FB156" i="5"/>
  <c r="FB73" i="5"/>
  <c r="FB148" i="5"/>
  <c r="FB108" i="5"/>
  <c r="FB116" i="5"/>
  <c r="FB128" i="5"/>
  <c r="FB152" i="5"/>
  <c r="FB155" i="5"/>
  <c r="FB158" i="5"/>
  <c r="FB85" i="5"/>
  <c r="FB136" i="5"/>
  <c r="FB142" i="5"/>
  <c r="FB145" i="5"/>
  <c r="FB141" i="5"/>
  <c r="FB160" i="5"/>
  <c r="FB140" i="5"/>
  <c r="FB154" i="5"/>
  <c r="FB103" i="5"/>
  <c r="FB151" i="5"/>
  <c r="FB123" i="5"/>
  <c r="FB125" i="5"/>
  <c r="FB161" i="5"/>
  <c r="FB119" i="5"/>
  <c r="FB157" i="5"/>
  <c r="FB144" i="5"/>
  <c r="FB129" i="5"/>
  <c r="EG13" i="5"/>
  <c r="EG17" i="5"/>
  <c r="EG14" i="5"/>
  <c r="EG20" i="5"/>
  <c r="EG12" i="5"/>
  <c r="EG24" i="5"/>
  <c r="EG18" i="5"/>
  <c r="EG26" i="5"/>
  <c r="EG23" i="5"/>
  <c r="EG21" i="5"/>
  <c r="EG15" i="5"/>
  <c r="EG19" i="5"/>
  <c r="EG29" i="5"/>
  <c r="EG16" i="5"/>
  <c r="EG27" i="5"/>
  <c r="EG37" i="5"/>
  <c r="EG34" i="5"/>
  <c r="EG30" i="5"/>
  <c r="EG22" i="5"/>
  <c r="EG43" i="5"/>
  <c r="EG38" i="5"/>
  <c r="EG40" i="5"/>
  <c r="EG33" i="5"/>
  <c r="EG46" i="5"/>
  <c r="EG41" i="5"/>
  <c r="EG31" i="5"/>
  <c r="EG39" i="5"/>
  <c r="EG42" i="5"/>
  <c r="EG53" i="5"/>
  <c r="EG28" i="5"/>
  <c r="EG32" i="5"/>
  <c r="EG51" i="5"/>
  <c r="EG45" i="5"/>
  <c r="EG44" i="5"/>
  <c r="EG47" i="5"/>
  <c r="EG48" i="5"/>
  <c r="EG52" i="5"/>
  <c r="EG64" i="5"/>
  <c r="EG61" i="5"/>
  <c r="EG58" i="5"/>
  <c r="EG36" i="5"/>
  <c r="EG66" i="5"/>
  <c r="EG56" i="5"/>
  <c r="EG60" i="5"/>
  <c r="EG57" i="5"/>
  <c r="EG59" i="5"/>
  <c r="EG65" i="5"/>
  <c r="EG25" i="5"/>
  <c r="EG54" i="5"/>
  <c r="EG63" i="5"/>
  <c r="EG70" i="5"/>
  <c r="EG67" i="5"/>
  <c r="EG78" i="5"/>
  <c r="EG35" i="5"/>
  <c r="EG75" i="5"/>
  <c r="EG71" i="5"/>
  <c r="EG72" i="5"/>
  <c r="EG73" i="5"/>
  <c r="EG76" i="5"/>
  <c r="EG96" i="5"/>
  <c r="EG93" i="5"/>
  <c r="EG90" i="5"/>
  <c r="EG87" i="5"/>
  <c r="EG49" i="5"/>
  <c r="EG84" i="5"/>
  <c r="EG50" i="5"/>
  <c r="EG68" i="5"/>
  <c r="EG74" i="5"/>
  <c r="EG69" i="5"/>
  <c r="EG77" i="5"/>
  <c r="EG91" i="5"/>
  <c r="EG111" i="5"/>
  <c r="EG108" i="5"/>
  <c r="EG79" i="5"/>
  <c r="EG80" i="5"/>
  <c r="EG99" i="5"/>
  <c r="EG105" i="5"/>
  <c r="EG94" i="5"/>
  <c r="EG101" i="5"/>
  <c r="EG118" i="5"/>
  <c r="EG88" i="5"/>
  <c r="EG103" i="5"/>
  <c r="EG115" i="5"/>
  <c r="EG83" i="5"/>
  <c r="EG89" i="5"/>
  <c r="EG100" i="5"/>
  <c r="EG62" i="5"/>
  <c r="EG113" i="5"/>
  <c r="EG81" i="5"/>
  <c r="EG106" i="5"/>
  <c r="EG95" i="5"/>
  <c r="EG102" i="5"/>
  <c r="EG104" i="5"/>
  <c r="EG131" i="5"/>
  <c r="EG85" i="5"/>
  <c r="EG86" i="5"/>
  <c r="EG128" i="5"/>
  <c r="EG125" i="5"/>
  <c r="EG55" i="5"/>
  <c r="EG122" i="5"/>
  <c r="EG138" i="5"/>
  <c r="EG135" i="5"/>
  <c r="EG136" i="5"/>
  <c r="EG107" i="5"/>
  <c r="EG150" i="5"/>
  <c r="EG112" i="5"/>
  <c r="EG119" i="5"/>
  <c r="EG134" i="5"/>
  <c r="EG147" i="5"/>
  <c r="EG114" i="5"/>
  <c r="EG116" i="5"/>
  <c r="EG133" i="5"/>
  <c r="EG144" i="5"/>
  <c r="EG82" i="5"/>
  <c r="EG127" i="5"/>
  <c r="EG132" i="5"/>
  <c r="EG98" i="5"/>
  <c r="EG151" i="5"/>
  <c r="EG109" i="5"/>
  <c r="EG137" i="5"/>
  <c r="EG140" i="5"/>
  <c r="EG141" i="5"/>
  <c r="EG123" i="5"/>
  <c r="EG160" i="5"/>
  <c r="EG120" i="5"/>
  <c r="EG157" i="5"/>
  <c r="EG149" i="5"/>
  <c r="EG148" i="5"/>
  <c r="EG156" i="5"/>
  <c r="EG161" i="5"/>
  <c r="EG158" i="5"/>
  <c r="EG139" i="5"/>
  <c r="EG121" i="5"/>
  <c r="EG152" i="5"/>
  <c r="EG92" i="5"/>
  <c r="EG155" i="5"/>
  <c r="EG124" i="5"/>
  <c r="EG126" i="5"/>
  <c r="EG154" i="5"/>
  <c r="EG97" i="5"/>
  <c r="EG110" i="5"/>
  <c r="EG142" i="5"/>
  <c r="EG145" i="5"/>
  <c r="EG130" i="5"/>
  <c r="EG159" i="5"/>
  <c r="EG117" i="5"/>
  <c r="EG153" i="5"/>
  <c r="EG129" i="5"/>
  <c r="EG146" i="5"/>
  <c r="EG143" i="5"/>
  <c r="DW15" i="5"/>
  <c r="DW12" i="5"/>
  <c r="DW19" i="5"/>
  <c r="DW16" i="5"/>
  <c r="DW20" i="5"/>
  <c r="DW13" i="5"/>
  <c r="DW17" i="5"/>
  <c r="DW21" i="5"/>
  <c r="DW25" i="5"/>
  <c r="DW24" i="5"/>
  <c r="DW32" i="5"/>
  <c r="DW39" i="5"/>
  <c r="DW36" i="5"/>
  <c r="DW33" i="5"/>
  <c r="DW22" i="5"/>
  <c r="DW18" i="5"/>
  <c r="DW37" i="5"/>
  <c r="DW31" i="5"/>
  <c r="DW34" i="5"/>
  <c r="DW29" i="5"/>
  <c r="DW35" i="5"/>
  <c r="DW28" i="5"/>
  <c r="DW27" i="5"/>
  <c r="DW48" i="5"/>
  <c r="DW14" i="5"/>
  <c r="DW26" i="5"/>
  <c r="DW45" i="5"/>
  <c r="DW40" i="5"/>
  <c r="DW42" i="5"/>
  <c r="DW43" i="5"/>
  <c r="DW44" i="5"/>
  <c r="DW55" i="5"/>
  <c r="DW41" i="5"/>
  <c r="DW46" i="5"/>
  <c r="DW52" i="5"/>
  <c r="DW30" i="5"/>
  <c r="DW38" i="5"/>
  <c r="DW53" i="5"/>
  <c r="DW56" i="5"/>
  <c r="DW63" i="5"/>
  <c r="DW50" i="5"/>
  <c r="DW60" i="5"/>
  <c r="DW57" i="5"/>
  <c r="DW68" i="5"/>
  <c r="DW47" i="5"/>
  <c r="DW58" i="5"/>
  <c r="DW64" i="5"/>
  <c r="DW80" i="5"/>
  <c r="DW77" i="5"/>
  <c r="DW74" i="5"/>
  <c r="DW62" i="5"/>
  <c r="DW65" i="5"/>
  <c r="DW69" i="5"/>
  <c r="DW49" i="5"/>
  <c r="DW98" i="5"/>
  <c r="DW81" i="5"/>
  <c r="DW95" i="5"/>
  <c r="DW79" i="5"/>
  <c r="DW92" i="5"/>
  <c r="DW59" i="5"/>
  <c r="DW89" i="5"/>
  <c r="DW51" i="5"/>
  <c r="DW66" i="5"/>
  <c r="DW82" i="5"/>
  <c r="DW86" i="5"/>
  <c r="DW23" i="5"/>
  <c r="DW54" i="5"/>
  <c r="DW61" i="5"/>
  <c r="DW71" i="5"/>
  <c r="DW72" i="5"/>
  <c r="DW87" i="5"/>
  <c r="DW113" i="5"/>
  <c r="DW97" i="5"/>
  <c r="DW110" i="5"/>
  <c r="DW73" i="5"/>
  <c r="DW78" i="5"/>
  <c r="DW100" i="5"/>
  <c r="DW107" i="5"/>
  <c r="DW90" i="5"/>
  <c r="DW102" i="5"/>
  <c r="DW104" i="5"/>
  <c r="DW70" i="5"/>
  <c r="DW75" i="5"/>
  <c r="DW101" i="5"/>
  <c r="DW114" i="5"/>
  <c r="DW116" i="5"/>
  <c r="DW120" i="5"/>
  <c r="DW67" i="5"/>
  <c r="DW93" i="5"/>
  <c r="DW109" i="5"/>
  <c r="DW83" i="5"/>
  <c r="DW85" i="5"/>
  <c r="DW96" i="5"/>
  <c r="DW84" i="5"/>
  <c r="DW133" i="5"/>
  <c r="DW130" i="5"/>
  <c r="DW119" i="5"/>
  <c r="DW127" i="5"/>
  <c r="DW94" i="5"/>
  <c r="DW124" i="5"/>
  <c r="DW140" i="5"/>
  <c r="DW121" i="5"/>
  <c r="DW137" i="5"/>
  <c r="DW106" i="5"/>
  <c r="DW122" i="5"/>
  <c r="DW138" i="5"/>
  <c r="DW99" i="5"/>
  <c r="DW152" i="5"/>
  <c r="DW103" i="5"/>
  <c r="DW118" i="5"/>
  <c r="DW126" i="5"/>
  <c r="DW131" i="5"/>
  <c r="DW139" i="5"/>
  <c r="DW149" i="5"/>
  <c r="DW117" i="5"/>
  <c r="DW146" i="5"/>
  <c r="DW108" i="5"/>
  <c r="DW125" i="5"/>
  <c r="DW141" i="5"/>
  <c r="DW143" i="5"/>
  <c r="DW91" i="5"/>
  <c r="DW136" i="5"/>
  <c r="DW153" i="5"/>
  <c r="DW128" i="5"/>
  <c r="DW154" i="5"/>
  <c r="DW76" i="5"/>
  <c r="DW148" i="5"/>
  <c r="DW111" i="5"/>
  <c r="DW147" i="5"/>
  <c r="DW155" i="5"/>
  <c r="DW142" i="5"/>
  <c r="DW159" i="5"/>
  <c r="DW135" i="5"/>
  <c r="DW156" i="5"/>
  <c r="DW129" i="5"/>
  <c r="DW144" i="5"/>
  <c r="DW145" i="5"/>
  <c r="DW160" i="5"/>
  <c r="DW157" i="5"/>
  <c r="DW105" i="5"/>
  <c r="DW158" i="5"/>
  <c r="DW88" i="5"/>
  <c r="DW123" i="5"/>
  <c r="DW150" i="5"/>
  <c r="DW112" i="5"/>
  <c r="DW132" i="5"/>
  <c r="DW134" i="5"/>
  <c r="DW161" i="5"/>
  <c r="DW115" i="5"/>
  <c r="DW151" i="5"/>
  <c r="DN20" i="5"/>
  <c r="DN17" i="5"/>
  <c r="DN15" i="5"/>
  <c r="DN14" i="5"/>
  <c r="DN18" i="5"/>
  <c r="DN26" i="5"/>
  <c r="DN24" i="5"/>
  <c r="DN25" i="5"/>
  <c r="DN22" i="5"/>
  <c r="DN29" i="5"/>
  <c r="DN30" i="5"/>
  <c r="DN38" i="5"/>
  <c r="DN35" i="5"/>
  <c r="DN27" i="5"/>
  <c r="DN23" i="5"/>
  <c r="DN19" i="5"/>
  <c r="DN33" i="5"/>
  <c r="DN40" i="5"/>
  <c r="DN12" i="5"/>
  <c r="DN21" i="5"/>
  <c r="DN28" i="5"/>
  <c r="DN16" i="5"/>
  <c r="DN50" i="5"/>
  <c r="DN47" i="5"/>
  <c r="DN44" i="5"/>
  <c r="DN41" i="5"/>
  <c r="DN36" i="5"/>
  <c r="DN37" i="5"/>
  <c r="DN13" i="5"/>
  <c r="DN51" i="5"/>
  <c r="DN54" i="5"/>
  <c r="DN42" i="5"/>
  <c r="DN61" i="5"/>
  <c r="DN34" i="5"/>
  <c r="DN58" i="5"/>
  <c r="DN45" i="5"/>
  <c r="DN49" i="5"/>
  <c r="DN52" i="5"/>
  <c r="DN73" i="5"/>
  <c r="DN64" i="5"/>
  <c r="DN70" i="5"/>
  <c r="DN65" i="5"/>
  <c r="DN67" i="5"/>
  <c r="DN46" i="5"/>
  <c r="DN55" i="5"/>
  <c r="DN60" i="5"/>
  <c r="DN53" i="5"/>
  <c r="DN63" i="5"/>
  <c r="DN75" i="5"/>
  <c r="DN69" i="5"/>
  <c r="DN32" i="5"/>
  <c r="DN43" i="5"/>
  <c r="DN62" i="5"/>
  <c r="DN71" i="5"/>
  <c r="DN72" i="5"/>
  <c r="DN76" i="5"/>
  <c r="DN31" i="5"/>
  <c r="DN87" i="5"/>
  <c r="DN103" i="5"/>
  <c r="DN66" i="5"/>
  <c r="DN84" i="5"/>
  <c r="DN100" i="5"/>
  <c r="DN77" i="5"/>
  <c r="DN97" i="5"/>
  <c r="DN94" i="5"/>
  <c r="DN78" i="5"/>
  <c r="DN91" i="5"/>
  <c r="DN48" i="5"/>
  <c r="DN59" i="5"/>
  <c r="DN83" i="5"/>
  <c r="DN56" i="5"/>
  <c r="DN39" i="5"/>
  <c r="DN81" i="5"/>
  <c r="DN86" i="5"/>
  <c r="DN98" i="5"/>
  <c r="DN118" i="5"/>
  <c r="DN115" i="5"/>
  <c r="DN57" i="5"/>
  <c r="DN85" i="5"/>
  <c r="DN93" i="5"/>
  <c r="DN99" i="5"/>
  <c r="DN112" i="5"/>
  <c r="DN68" i="5"/>
  <c r="DN101" i="5"/>
  <c r="DN109" i="5"/>
  <c r="DN106" i="5"/>
  <c r="DN96" i="5"/>
  <c r="DN89" i="5"/>
  <c r="DN92" i="5"/>
  <c r="DN117" i="5"/>
  <c r="DN95" i="5"/>
  <c r="DN110" i="5"/>
  <c r="DN88" i="5"/>
  <c r="DN90" i="5"/>
  <c r="DN105" i="5"/>
  <c r="DN74" i="5"/>
  <c r="DN111" i="5"/>
  <c r="DN122" i="5"/>
  <c r="DN138" i="5"/>
  <c r="DN135" i="5"/>
  <c r="DN132" i="5"/>
  <c r="DN104" i="5"/>
  <c r="DN108" i="5"/>
  <c r="DN129" i="5"/>
  <c r="DN82" i="5"/>
  <c r="DN107" i="5"/>
  <c r="DN116" i="5"/>
  <c r="DN126" i="5"/>
  <c r="DN80" i="5"/>
  <c r="DN127" i="5"/>
  <c r="DN124" i="5"/>
  <c r="DN123" i="5"/>
  <c r="DN151" i="5"/>
  <c r="DN148" i="5"/>
  <c r="DN134" i="5"/>
  <c r="DN145" i="5"/>
  <c r="DN142" i="5"/>
  <c r="DN147" i="5"/>
  <c r="DN160" i="5"/>
  <c r="DN140" i="5"/>
  <c r="DN119" i="5"/>
  <c r="DN125" i="5"/>
  <c r="DN146" i="5"/>
  <c r="DN157" i="5"/>
  <c r="DN158" i="5"/>
  <c r="DN130" i="5"/>
  <c r="DN121" i="5"/>
  <c r="DN161" i="5"/>
  <c r="DN139" i="5"/>
  <c r="DN153" i="5"/>
  <c r="DN79" i="5"/>
  <c r="DN149" i="5"/>
  <c r="DN152" i="5"/>
  <c r="DN154" i="5"/>
  <c r="DN128" i="5"/>
  <c r="DN150" i="5"/>
  <c r="DN120" i="5"/>
  <c r="DN141" i="5"/>
  <c r="DN156" i="5"/>
  <c r="DN113" i="5"/>
  <c r="DN143" i="5"/>
  <c r="DN131" i="5"/>
  <c r="DN133" i="5"/>
  <c r="DN155" i="5"/>
  <c r="DN114" i="5"/>
  <c r="DN102" i="5"/>
  <c r="DN137" i="5"/>
  <c r="DN136" i="5"/>
  <c r="DN159" i="5"/>
  <c r="DN144" i="5"/>
  <c r="CT12" i="5"/>
  <c r="CT14" i="5"/>
  <c r="CT22" i="5"/>
  <c r="CT19" i="5"/>
  <c r="CT24" i="5"/>
  <c r="CT16" i="5"/>
  <c r="CT21" i="5"/>
  <c r="CT20" i="5"/>
  <c r="CT27" i="5"/>
  <c r="CT18" i="5"/>
  <c r="CT13" i="5"/>
  <c r="CT23" i="5"/>
  <c r="CT26" i="5"/>
  <c r="CT25" i="5"/>
  <c r="CT28" i="5"/>
  <c r="CT30" i="5"/>
  <c r="CT44" i="5"/>
  <c r="CT17" i="5"/>
  <c r="CT31" i="5"/>
  <c r="CT33" i="5"/>
  <c r="CT41" i="5"/>
  <c r="CT38" i="5"/>
  <c r="CT32" i="5"/>
  <c r="CT34" i="5"/>
  <c r="CT29" i="5"/>
  <c r="CT37" i="5"/>
  <c r="CT48" i="5"/>
  <c r="CT45" i="5"/>
  <c r="CT15" i="5"/>
  <c r="CT50" i="5"/>
  <c r="CT35" i="5"/>
  <c r="CT39" i="5"/>
  <c r="CT40" i="5"/>
  <c r="CT52" i="5"/>
  <c r="CT58" i="5"/>
  <c r="CT65" i="5"/>
  <c r="CT62" i="5"/>
  <c r="CT43" i="5"/>
  <c r="CT59" i="5"/>
  <c r="CT36" i="5"/>
  <c r="CT54" i="5"/>
  <c r="CT46" i="5"/>
  <c r="CT71" i="5"/>
  <c r="CT42" i="5"/>
  <c r="CT53" i="5"/>
  <c r="CT68" i="5"/>
  <c r="CT79" i="5"/>
  <c r="CT56" i="5"/>
  <c r="CT76" i="5"/>
  <c r="CT69" i="5"/>
  <c r="CT72" i="5"/>
  <c r="CT51" i="5"/>
  <c r="CT49" i="5"/>
  <c r="CT64" i="5"/>
  <c r="CT73" i="5"/>
  <c r="CT91" i="5"/>
  <c r="CT63" i="5"/>
  <c r="CT88" i="5"/>
  <c r="CT85" i="5"/>
  <c r="CT101" i="5"/>
  <c r="CT98" i="5"/>
  <c r="CT55" i="5"/>
  <c r="CT57" i="5"/>
  <c r="CT61" i="5"/>
  <c r="CT67" i="5"/>
  <c r="CT77" i="5"/>
  <c r="CT95" i="5"/>
  <c r="CT78" i="5"/>
  <c r="CT75" i="5"/>
  <c r="CT80" i="5"/>
  <c r="CT82" i="5"/>
  <c r="CT83" i="5"/>
  <c r="CT70" i="5"/>
  <c r="CT90" i="5"/>
  <c r="CT106" i="5"/>
  <c r="CT99" i="5"/>
  <c r="CT119" i="5"/>
  <c r="CT116" i="5"/>
  <c r="CT66" i="5"/>
  <c r="CT86" i="5"/>
  <c r="CT93" i="5"/>
  <c r="CT113" i="5"/>
  <c r="CT110" i="5"/>
  <c r="CT117" i="5"/>
  <c r="CT74" i="5"/>
  <c r="CT102" i="5"/>
  <c r="CT112" i="5"/>
  <c r="CT103" i="5"/>
  <c r="CT105" i="5"/>
  <c r="CT81" i="5"/>
  <c r="CT94" i="5"/>
  <c r="CT126" i="5"/>
  <c r="CT123" i="5"/>
  <c r="CT139" i="5"/>
  <c r="CT114" i="5"/>
  <c r="CT136" i="5"/>
  <c r="CT89" i="5"/>
  <c r="CT133" i="5"/>
  <c r="CT97" i="5"/>
  <c r="CT130" i="5"/>
  <c r="CT96" i="5"/>
  <c r="CT120" i="5"/>
  <c r="CT131" i="5"/>
  <c r="CT87" i="5"/>
  <c r="CT145" i="5"/>
  <c r="CT125" i="5"/>
  <c r="CT142" i="5"/>
  <c r="CT155" i="5"/>
  <c r="CT124" i="5"/>
  <c r="CT152" i="5"/>
  <c r="CT149" i="5"/>
  <c r="CT107" i="5"/>
  <c r="CT118" i="5"/>
  <c r="CT135" i="5"/>
  <c r="CT146" i="5"/>
  <c r="CT108" i="5"/>
  <c r="CT132" i="5"/>
  <c r="CT153" i="5"/>
  <c r="CT134" i="5"/>
  <c r="CT148" i="5"/>
  <c r="CT161" i="5"/>
  <c r="CT115" i="5"/>
  <c r="CT137" i="5"/>
  <c r="CT147" i="5"/>
  <c r="CT158" i="5"/>
  <c r="CT47" i="5"/>
  <c r="CT84" i="5"/>
  <c r="CT92" i="5"/>
  <c r="CT128" i="5"/>
  <c r="CT127" i="5"/>
  <c r="CT150" i="5"/>
  <c r="CT109" i="5"/>
  <c r="CT140" i="5"/>
  <c r="CT143" i="5"/>
  <c r="CT159" i="5"/>
  <c r="CT160" i="5"/>
  <c r="CT100" i="5"/>
  <c r="CT104" i="5"/>
  <c r="CT129" i="5"/>
  <c r="CT111" i="5"/>
  <c r="CT151" i="5"/>
  <c r="CT144" i="5"/>
  <c r="CT154" i="5"/>
  <c r="CT60" i="5"/>
  <c r="CT138" i="5"/>
  <c r="CT156" i="5"/>
  <c r="CT122" i="5"/>
  <c r="CT141" i="5"/>
  <c r="CT157" i="5"/>
  <c r="CT121" i="5"/>
  <c r="CK13" i="5"/>
  <c r="CK17" i="5"/>
  <c r="CK14" i="5"/>
  <c r="CK15" i="5"/>
  <c r="CK18" i="5"/>
  <c r="CK24" i="5"/>
  <c r="CK26" i="5"/>
  <c r="CK22" i="5"/>
  <c r="CK19" i="5"/>
  <c r="CK16" i="5"/>
  <c r="CK20" i="5"/>
  <c r="CK37" i="5"/>
  <c r="CK34" i="5"/>
  <c r="CK25" i="5"/>
  <c r="CK12" i="5"/>
  <c r="CK27" i="5"/>
  <c r="CK31" i="5"/>
  <c r="CK21" i="5"/>
  <c r="CK39" i="5"/>
  <c r="CK43" i="5"/>
  <c r="CK29" i="5"/>
  <c r="CK40" i="5"/>
  <c r="CK35" i="5"/>
  <c r="CK23" i="5"/>
  <c r="CK46" i="5"/>
  <c r="CK42" i="5"/>
  <c r="CK47" i="5"/>
  <c r="CK53" i="5"/>
  <c r="CK48" i="5"/>
  <c r="CK38" i="5"/>
  <c r="CK49" i="5"/>
  <c r="CK32" i="5"/>
  <c r="CK45" i="5"/>
  <c r="CK36" i="5"/>
  <c r="CK50" i="5"/>
  <c r="CK51" i="5"/>
  <c r="CK41" i="5"/>
  <c r="CK56" i="5"/>
  <c r="CK64" i="5"/>
  <c r="CK33" i="5"/>
  <c r="CK52" i="5"/>
  <c r="CK57" i="5"/>
  <c r="CK61" i="5"/>
  <c r="CK66" i="5"/>
  <c r="CK44" i="5"/>
  <c r="CK63" i="5"/>
  <c r="CK60" i="5"/>
  <c r="CK70" i="5"/>
  <c r="CK59" i="5"/>
  <c r="CK67" i="5"/>
  <c r="CK30" i="5"/>
  <c r="CK54" i="5"/>
  <c r="CK78" i="5"/>
  <c r="CK28" i="5"/>
  <c r="CK75" i="5"/>
  <c r="CK58" i="5"/>
  <c r="CK62" i="5"/>
  <c r="CK81" i="5"/>
  <c r="CK96" i="5"/>
  <c r="CK77" i="5"/>
  <c r="CK93" i="5"/>
  <c r="CK76" i="5"/>
  <c r="CK82" i="5"/>
  <c r="CK90" i="5"/>
  <c r="CK55" i="5"/>
  <c r="CK65" i="5"/>
  <c r="CK87" i="5"/>
  <c r="CK79" i="5"/>
  <c r="CK84" i="5"/>
  <c r="CK86" i="5"/>
  <c r="CK74" i="5"/>
  <c r="CK111" i="5"/>
  <c r="CK108" i="5"/>
  <c r="CK94" i="5"/>
  <c r="CK100" i="5"/>
  <c r="CK105" i="5"/>
  <c r="CK80" i="5"/>
  <c r="CK85" i="5"/>
  <c r="CK118" i="5"/>
  <c r="CK115" i="5"/>
  <c r="CK88" i="5"/>
  <c r="CK97" i="5"/>
  <c r="CK103" i="5"/>
  <c r="CK113" i="5"/>
  <c r="CK92" i="5"/>
  <c r="CK106" i="5"/>
  <c r="CK89" i="5"/>
  <c r="CK95" i="5"/>
  <c r="CK72" i="5"/>
  <c r="CK99" i="5"/>
  <c r="CK91" i="5"/>
  <c r="CK131" i="5"/>
  <c r="CK128" i="5"/>
  <c r="CK71" i="5"/>
  <c r="CK112" i="5"/>
  <c r="CK125" i="5"/>
  <c r="CK120" i="5"/>
  <c r="CK122" i="5"/>
  <c r="CK138" i="5"/>
  <c r="CK135" i="5"/>
  <c r="CK136" i="5"/>
  <c r="CK109" i="5"/>
  <c r="CK116" i="5"/>
  <c r="CK150" i="5"/>
  <c r="CK123" i="5"/>
  <c r="CK147" i="5"/>
  <c r="CK68" i="5"/>
  <c r="CK83" i="5"/>
  <c r="CK107" i="5"/>
  <c r="CK141" i="5"/>
  <c r="CK144" i="5"/>
  <c r="CK134" i="5"/>
  <c r="CK73" i="5"/>
  <c r="CK114" i="5"/>
  <c r="CK117" i="5"/>
  <c r="CK133" i="5"/>
  <c r="CK139" i="5"/>
  <c r="CK140" i="5"/>
  <c r="CK151" i="5"/>
  <c r="CK102" i="5"/>
  <c r="CK146" i="5"/>
  <c r="CK110" i="5"/>
  <c r="CK145" i="5"/>
  <c r="CK155" i="5"/>
  <c r="CK154" i="5"/>
  <c r="CK69" i="5"/>
  <c r="CK160" i="5"/>
  <c r="CK127" i="5"/>
  <c r="CK156" i="5"/>
  <c r="CK157" i="5"/>
  <c r="CK98" i="5"/>
  <c r="CK130" i="5"/>
  <c r="CK132" i="5"/>
  <c r="CK159" i="5"/>
  <c r="CK104" i="5"/>
  <c r="CK137" i="5"/>
  <c r="CK149" i="5"/>
  <c r="CK129" i="5"/>
  <c r="CK119" i="5"/>
  <c r="CK161" i="5"/>
  <c r="CK152" i="5"/>
  <c r="CK148" i="5"/>
  <c r="CK121" i="5"/>
  <c r="CK142" i="5"/>
  <c r="CK158" i="5"/>
  <c r="CK126" i="5"/>
  <c r="CK143" i="5"/>
  <c r="CK124" i="5"/>
  <c r="CK153" i="5"/>
  <c r="CK101" i="5"/>
  <c r="BV16" i="5"/>
  <c r="BV13" i="5"/>
  <c r="BV20" i="5"/>
  <c r="BV17" i="5"/>
  <c r="BV22" i="5"/>
  <c r="BV19" i="5"/>
  <c r="BV12" i="5"/>
  <c r="BV25" i="5"/>
  <c r="BV15" i="5"/>
  <c r="BV18" i="5"/>
  <c r="BV24" i="5"/>
  <c r="BV14" i="5"/>
  <c r="BV37" i="5"/>
  <c r="BV34" i="5"/>
  <c r="BV29" i="5"/>
  <c r="BV23" i="5"/>
  <c r="BV28" i="5"/>
  <c r="BV30" i="5"/>
  <c r="BV31" i="5"/>
  <c r="BV32" i="5"/>
  <c r="BV33" i="5"/>
  <c r="BV39" i="5"/>
  <c r="BV40" i="5"/>
  <c r="BV49" i="5"/>
  <c r="BV36" i="5"/>
  <c r="BV46" i="5"/>
  <c r="BV41" i="5"/>
  <c r="BV38" i="5"/>
  <c r="BV56" i="5"/>
  <c r="BV26" i="5"/>
  <c r="BV53" i="5"/>
  <c r="BV27" i="5"/>
  <c r="BV47" i="5"/>
  <c r="BV54" i="5"/>
  <c r="BV55" i="5"/>
  <c r="BV35" i="5"/>
  <c r="BV61" i="5"/>
  <c r="BV45" i="5"/>
  <c r="BV69" i="5"/>
  <c r="BV21" i="5"/>
  <c r="BV62" i="5"/>
  <c r="BV66" i="5"/>
  <c r="BV58" i="5"/>
  <c r="BV71" i="5"/>
  <c r="BV74" i="5"/>
  <c r="BV81" i="5"/>
  <c r="BV60" i="5"/>
  <c r="BV78" i="5"/>
  <c r="BV48" i="5"/>
  <c r="BV75" i="5"/>
  <c r="BV44" i="5"/>
  <c r="BV64" i="5"/>
  <c r="BV68" i="5"/>
  <c r="BV43" i="5"/>
  <c r="BV57" i="5"/>
  <c r="BV72" i="5"/>
  <c r="BV83" i="5"/>
  <c r="BV99" i="5"/>
  <c r="BV73" i="5"/>
  <c r="BV96" i="5"/>
  <c r="BV59" i="5"/>
  <c r="BV93" i="5"/>
  <c r="BV42" i="5"/>
  <c r="BV90" i="5"/>
  <c r="BV87" i="5"/>
  <c r="BV82" i="5"/>
  <c r="BV50" i="5"/>
  <c r="BV77" i="5"/>
  <c r="BV95" i="5"/>
  <c r="BV101" i="5"/>
  <c r="BV104" i="5"/>
  <c r="BV114" i="5"/>
  <c r="BV103" i="5"/>
  <c r="BV111" i="5"/>
  <c r="BV108" i="5"/>
  <c r="BV51" i="5"/>
  <c r="BV98" i="5"/>
  <c r="BV105" i="5"/>
  <c r="BV67" i="5"/>
  <c r="BV91" i="5"/>
  <c r="BV89" i="5"/>
  <c r="BV107" i="5"/>
  <c r="BV115" i="5"/>
  <c r="BV117" i="5"/>
  <c r="BV84" i="5"/>
  <c r="BV86" i="5"/>
  <c r="BV88" i="5"/>
  <c r="BV80" i="5"/>
  <c r="BV110" i="5"/>
  <c r="BV63" i="5"/>
  <c r="BV106" i="5"/>
  <c r="BV79" i="5"/>
  <c r="BV109" i="5"/>
  <c r="BV134" i="5"/>
  <c r="BV131" i="5"/>
  <c r="BV128" i="5"/>
  <c r="BV125" i="5"/>
  <c r="BV141" i="5"/>
  <c r="BV85" i="5"/>
  <c r="BV94" i="5"/>
  <c r="BV122" i="5"/>
  <c r="BV138" i="5"/>
  <c r="BV123" i="5"/>
  <c r="BV139" i="5"/>
  <c r="BV153" i="5"/>
  <c r="BV137" i="5"/>
  <c r="BV150" i="5"/>
  <c r="BV136" i="5"/>
  <c r="BV147" i="5"/>
  <c r="BV65" i="5"/>
  <c r="BV97" i="5"/>
  <c r="BV102" i="5"/>
  <c r="BV144" i="5"/>
  <c r="BV100" i="5"/>
  <c r="BV130" i="5"/>
  <c r="BV135" i="5"/>
  <c r="BV52" i="5"/>
  <c r="BV154" i="5"/>
  <c r="BV118" i="5"/>
  <c r="BV143" i="5"/>
  <c r="BV76" i="5"/>
  <c r="BV151" i="5"/>
  <c r="BV140" i="5"/>
  <c r="BV142" i="5"/>
  <c r="BV124" i="5"/>
  <c r="BV113" i="5"/>
  <c r="BV127" i="5"/>
  <c r="BV112" i="5"/>
  <c r="BV92" i="5"/>
  <c r="BV129" i="5"/>
  <c r="BV155" i="5"/>
  <c r="BV160" i="5"/>
  <c r="BV132" i="5"/>
  <c r="BV152" i="5"/>
  <c r="BV157" i="5"/>
  <c r="BV119" i="5"/>
  <c r="BV145" i="5"/>
  <c r="BV148" i="5"/>
  <c r="BV121" i="5"/>
  <c r="BV133" i="5"/>
  <c r="BV158" i="5"/>
  <c r="BV149" i="5"/>
  <c r="BV146" i="5"/>
  <c r="BV159" i="5"/>
  <c r="BV70" i="5"/>
  <c r="BV120" i="5"/>
  <c r="BV116" i="5"/>
  <c r="BV126" i="5"/>
  <c r="BV161" i="5"/>
  <c r="BV156" i="5"/>
  <c r="BF16" i="5"/>
  <c r="BF13" i="5"/>
  <c r="BF20" i="5"/>
  <c r="BF17" i="5"/>
  <c r="BF14" i="5"/>
  <c r="BF18" i="5"/>
  <c r="BF15" i="5"/>
  <c r="BF19" i="5"/>
  <c r="BF12" i="5"/>
  <c r="BF21" i="5"/>
  <c r="BF22" i="5"/>
  <c r="BF23" i="5"/>
  <c r="BF25" i="5"/>
  <c r="BF26" i="5"/>
  <c r="BF27" i="5"/>
  <c r="BF32" i="5"/>
  <c r="BF30" i="5"/>
  <c r="BF37" i="5"/>
  <c r="BF34" i="5"/>
  <c r="BF24" i="5"/>
  <c r="BF29" i="5"/>
  <c r="BF40" i="5"/>
  <c r="BF49" i="5"/>
  <c r="BF46" i="5"/>
  <c r="BF28" i="5"/>
  <c r="BF35" i="5"/>
  <c r="BF31" i="5"/>
  <c r="BF52" i="5"/>
  <c r="BF56" i="5"/>
  <c r="BF53" i="5"/>
  <c r="BF33" i="5"/>
  <c r="BF45" i="5"/>
  <c r="BF36" i="5"/>
  <c r="BF39" i="5"/>
  <c r="BF43" i="5"/>
  <c r="BF42" i="5"/>
  <c r="BF51" i="5"/>
  <c r="BF38" i="5"/>
  <c r="BF48" i="5"/>
  <c r="BF50" i="5"/>
  <c r="BF61" i="5"/>
  <c r="BF44" i="5"/>
  <c r="BF55" i="5"/>
  <c r="BF69" i="5"/>
  <c r="BF60" i="5"/>
  <c r="BF66" i="5"/>
  <c r="BF59" i="5"/>
  <c r="BF65" i="5"/>
  <c r="BF72" i="5"/>
  <c r="BF73" i="5"/>
  <c r="BF81" i="5"/>
  <c r="BF78" i="5"/>
  <c r="BF57" i="5"/>
  <c r="BF74" i="5"/>
  <c r="BF75" i="5"/>
  <c r="BF83" i="5"/>
  <c r="BF99" i="5"/>
  <c r="BF54" i="5"/>
  <c r="BF96" i="5"/>
  <c r="BF93" i="5"/>
  <c r="BF90" i="5"/>
  <c r="BF67" i="5"/>
  <c r="BF87" i="5"/>
  <c r="BF47" i="5"/>
  <c r="BF64" i="5"/>
  <c r="BF62" i="5"/>
  <c r="BF71" i="5"/>
  <c r="BF79" i="5"/>
  <c r="BF58" i="5"/>
  <c r="BF85" i="5"/>
  <c r="BF97" i="5"/>
  <c r="BF114" i="5"/>
  <c r="BF88" i="5"/>
  <c r="BF111" i="5"/>
  <c r="BF86" i="5"/>
  <c r="BF92" i="5"/>
  <c r="BF104" i="5"/>
  <c r="BF108" i="5"/>
  <c r="BF89" i="5"/>
  <c r="BF101" i="5"/>
  <c r="BF105" i="5"/>
  <c r="BF63" i="5"/>
  <c r="BF82" i="5"/>
  <c r="BF103" i="5"/>
  <c r="BF41" i="5"/>
  <c r="BF95" i="5"/>
  <c r="BF109" i="5"/>
  <c r="BF80" i="5"/>
  <c r="BF119" i="5"/>
  <c r="BF70" i="5"/>
  <c r="BF77" i="5"/>
  <c r="BF100" i="5"/>
  <c r="BF68" i="5"/>
  <c r="BF110" i="5"/>
  <c r="BF94" i="5"/>
  <c r="BF134" i="5"/>
  <c r="BF76" i="5"/>
  <c r="BF112" i="5"/>
  <c r="BF113" i="5"/>
  <c r="BF118" i="5"/>
  <c r="BF131" i="5"/>
  <c r="BF84" i="5"/>
  <c r="BF128" i="5"/>
  <c r="BF102" i="5"/>
  <c r="BF125" i="5"/>
  <c r="BF141" i="5"/>
  <c r="BF122" i="5"/>
  <c r="BF138" i="5"/>
  <c r="BF107" i="5"/>
  <c r="BF123" i="5"/>
  <c r="BF139" i="5"/>
  <c r="BF120" i="5"/>
  <c r="BF153" i="5"/>
  <c r="BF133" i="5"/>
  <c r="BF150" i="5"/>
  <c r="BF106" i="5"/>
  <c r="BF147" i="5"/>
  <c r="BF127" i="5"/>
  <c r="BF132" i="5"/>
  <c r="BF144" i="5"/>
  <c r="BF121" i="5"/>
  <c r="BF126" i="5"/>
  <c r="BF154" i="5"/>
  <c r="BF129" i="5"/>
  <c r="BF143" i="5"/>
  <c r="BF155" i="5"/>
  <c r="BF98" i="5"/>
  <c r="BF137" i="5"/>
  <c r="BF117" i="5"/>
  <c r="BF136" i="5"/>
  <c r="BF91" i="5"/>
  <c r="BF149" i="5"/>
  <c r="BF160" i="5"/>
  <c r="BF148" i="5"/>
  <c r="BF157" i="5"/>
  <c r="BF151" i="5"/>
  <c r="BF152" i="5"/>
  <c r="BF115" i="5"/>
  <c r="BF124" i="5"/>
  <c r="BF140" i="5"/>
  <c r="BF146" i="5"/>
  <c r="BF116" i="5"/>
  <c r="BF161" i="5"/>
  <c r="BF156" i="5"/>
  <c r="BF158" i="5"/>
  <c r="BF130" i="5"/>
  <c r="BF159" i="5"/>
  <c r="BF145" i="5"/>
  <c r="BF135" i="5"/>
  <c r="BF142" i="5"/>
  <c r="AZ54" i="5"/>
  <c r="AZ56" i="5"/>
  <c r="AZ65" i="5"/>
  <c r="AZ62" i="5"/>
  <c r="AZ57" i="5"/>
  <c r="AZ59" i="5"/>
  <c r="AZ58" i="5"/>
  <c r="AZ67" i="5"/>
  <c r="AZ55" i="5"/>
  <c r="AZ68" i="5"/>
  <c r="AZ71" i="5"/>
  <c r="AZ79" i="5"/>
  <c r="AZ76" i="5"/>
  <c r="AZ63" i="5"/>
  <c r="AZ69" i="5"/>
  <c r="AZ75" i="5"/>
  <c r="AZ81" i="5"/>
  <c r="AZ97" i="5"/>
  <c r="AZ60" i="5"/>
  <c r="AZ64" i="5"/>
  <c r="AZ94" i="5"/>
  <c r="AZ72" i="5"/>
  <c r="AZ82" i="5"/>
  <c r="AZ91" i="5"/>
  <c r="AZ88" i="5"/>
  <c r="AZ85" i="5"/>
  <c r="AZ73" i="5"/>
  <c r="AZ77" i="5"/>
  <c r="AZ83" i="5"/>
  <c r="AZ66" i="5"/>
  <c r="AZ74" i="5"/>
  <c r="AZ112" i="5"/>
  <c r="AZ90" i="5"/>
  <c r="AZ103" i="5"/>
  <c r="AZ109" i="5"/>
  <c r="AZ61" i="5"/>
  <c r="AZ98" i="5"/>
  <c r="AZ106" i="5"/>
  <c r="AZ119" i="5"/>
  <c r="AZ87" i="5"/>
  <c r="AZ93" i="5"/>
  <c r="AZ116" i="5"/>
  <c r="AZ84" i="5"/>
  <c r="AZ107" i="5"/>
  <c r="AZ100" i="5"/>
  <c r="AZ104" i="5"/>
  <c r="AZ117" i="5"/>
  <c r="AZ70" i="5"/>
  <c r="AZ96" i="5"/>
  <c r="AZ110" i="5"/>
  <c r="AZ92" i="5"/>
  <c r="AZ78" i="5"/>
  <c r="AZ118" i="5"/>
  <c r="AZ132" i="5"/>
  <c r="AZ129" i="5"/>
  <c r="AZ126" i="5"/>
  <c r="AZ123" i="5"/>
  <c r="AZ139" i="5"/>
  <c r="AZ136" i="5"/>
  <c r="AZ121" i="5"/>
  <c r="AZ137" i="5"/>
  <c r="AZ99" i="5"/>
  <c r="AZ102" i="5"/>
  <c r="AZ108" i="5"/>
  <c r="AZ138" i="5"/>
  <c r="AZ151" i="5"/>
  <c r="AZ148" i="5"/>
  <c r="AZ141" i="5"/>
  <c r="AZ145" i="5"/>
  <c r="AZ80" i="5"/>
  <c r="AZ131" i="5"/>
  <c r="AZ142" i="5"/>
  <c r="AZ113" i="5"/>
  <c r="AZ125" i="5"/>
  <c r="AZ130" i="5"/>
  <c r="AZ152" i="5"/>
  <c r="AZ134" i="5"/>
  <c r="AZ143" i="5"/>
  <c r="AZ155" i="5"/>
  <c r="AZ95" i="5"/>
  <c r="AZ89" i="5"/>
  <c r="AZ111" i="5"/>
  <c r="AZ156" i="5"/>
  <c r="AZ161" i="5"/>
  <c r="AZ133" i="5"/>
  <c r="AZ140" i="5"/>
  <c r="AZ147" i="5"/>
  <c r="AZ128" i="5"/>
  <c r="AZ153" i="5"/>
  <c r="AZ158" i="5"/>
  <c r="AZ127" i="5"/>
  <c r="AZ115" i="5"/>
  <c r="AZ86" i="5"/>
  <c r="AZ114" i="5"/>
  <c r="AZ150" i="5"/>
  <c r="AZ154" i="5"/>
  <c r="AZ122" i="5"/>
  <c r="AZ124" i="5"/>
  <c r="AZ120" i="5"/>
  <c r="AZ157" i="5"/>
  <c r="AZ144" i="5"/>
  <c r="AZ159" i="5"/>
  <c r="AZ101" i="5"/>
  <c r="AZ105" i="5"/>
  <c r="AZ149" i="5"/>
  <c r="AZ146" i="5"/>
  <c r="AZ160" i="5"/>
  <c r="AZ135" i="5"/>
  <c r="AS66" i="5"/>
  <c r="AS63" i="5"/>
  <c r="AS64" i="5"/>
  <c r="AS72" i="5"/>
  <c r="AS65" i="5"/>
  <c r="AS69" i="5"/>
  <c r="AS80" i="5"/>
  <c r="AS77" i="5"/>
  <c r="AS68" i="5"/>
  <c r="AS70" i="5"/>
  <c r="AS67" i="5"/>
  <c r="AS78" i="5"/>
  <c r="AS92" i="5"/>
  <c r="AS74" i="5"/>
  <c r="AS89" i="5"/>
  <c r="AS86" i="5"/>
  <c r="AS102" i="5"/>
  <c r="AS83" i="5"/>
  <c r="AS96" i="5"/>
  <c r="AS71" i="5"/>
  <c r="AS73" i="5"/>
  <c r="AS82" i="5"/>
  <c r="AS84" i="5"/>
  <c r="AS76" i="5"/>
  <c r="AS75" i="5"/>
  <c r="AS98" i="5"/>
  <c r="AS107" i="5"/>
  <c r="AS91" i="5"/>
  <c r="AS117" i="5"/>
  <c r="AS114" i="5"/>
  <c r="AS111" i="5"/>
  <c r="AS94" i="5"/>
  <c r="AS99" i="5"/>
  <c r="AS90" i="5"/>
  <c r="AS97" i="5"/>
  <c r="AS93" i="5"/>
  <c r="AS101" i="5"/>
  <c r="AS108" i="5"/>
  <c r="AS110" i="5"/>
  <c r="AS95" i="5"/>
  <c r="AS109" i="5"/>
  <c r="AS85" i="5"/>
  <c r="AS103" i="5"/>
  <c r="AS116" i="5"/>
  <c r="AS120" i="5"/>
  <c r="AS127" i="5"/>
  <c r="AS81" i="5"/>
  <c r="AS88" i="5"/>
  <c r="AS124" i="5"/>
  <c r="AS140" i="5"/>
  <c r="AS121" i="5"/>
  <c r="AS137" i="5"/>
  <c r="AS106" i="5"/>
  <c r="AS134" i="5"/>
  <c r="AS105" i="5"/>
  <c r="AS115" i="5"/>
  <c r="AS131" i="5"/>
  <c r="AS113" i="5"/>
  <c r="AS118" i="5"/>
  <c r="AS132" i="5"/>
  <c r="AS146" i="5"/>
  <c r="AS136" i="5"/>
  <c r="AS143" i="5"/>
  <c r="AS156" i="5"/>
  <c r="AS130" i="5"/>
  <c r="AS135" i="5"/>
  <c r="AS153" i="5"/>
  <c r="AS129" i="5"/>
  <c r="AS150" i="5"/>
  <c r="AS112" i="5"/>
  <c r="AS147" i="5"/>
  <c r="AS119" i="5"/>
  <c r="AS139" i="5"/>
  <c r="AS154" i="5"/>
  <c r="AS138" i="5"/>
  <c r="AS122" i="5"/>
  <c r="AS142" i="5"/>
  <c r="AS159" i="5"/>
  <c r="AS125" i="5"/>
  <c r="AS79" i="5"/>
  <c r="AS100" i="5"/>
  <c r="AS133" i="5"/>
  <c r="AS152" i="5"/>
  <c r="AS104" i="5"/>
  <c r="AS151" i="5"/>
  <c r="AS141" i="5"/>
  <c r="AS145" i="5"/>
  <c r="AS123" i="5"/>
  <c r="AS144" i="5"/>
  <c r="AS158" i="5"/>
  <c r="AS149" i="5"/>
  <c r="AS126" i="5"/>
  <c r="AS128" i="5"/>
  <c r="AS148" i="5"/>
  <c r="AS155" i="5"/>
  <c r="AS160" i="5"/>
  <c r="AS87" i="5"/>
  <c r="AS157" i="5"/>
  <c r="AS161" i="5"/>
  <c r="X64" i="5"/>
  <c r="X65" i="5"/>
  <c r="X73" i="5"/>
  <c r="X66" i="5"/>
  <c r="X70" i="5"/>
  <c r="X67" i="5"/>
  <c r="X81" i="5"/>
  <c r="X78" i="5"/>
  <c r="X72" i="5"/>
  <c r="X75" i="5"/>
  <c r="X69" i="5"/>
  <c r="X68" i="5"/>
  <c r="X93" i="5"/>
  <c r="X90" i="5"/>
  <c r="X87" i="5"/>
  <c r="X103" i="5"/>
  <c r="X84" i="5"/>
  <c r="X74" i="5"/>
  <c r="X80" i="5"/>
  <c r="X97" i="5"/>
  <c r="X83" i="5"/>
  <c r="X82" i="5"/>
  <c r="X86" i="5"/>
  <c r="X63" i="5"/>
  <c r="X98" i="5"/>
  <c r="X108" i="5"/>
  <c r="X79" i="5"/>
  <c r="X102" i="5"/>
  <c r="X105" i="5"/>
  <c r="X85" i="5"/>
  <c r="X91" i="5"/>
  <c r="X118" i="5"/>
  <c r="X77" i="5"/>
  <c r="X115" i="5"/>
  <c r="X104" i="5"/>
  <c r="X112" i="5"/>
  <c r="X94" i="5"/>
  <c r="X96" i="5"/>
  <c r="X71" i="5"/>
  <c r="X110" i="5"/>
  <c r="X100" i="5"/>
  <c r="X101" i="5"/>
  <c r="X95" i="5"/>
  <c r="X109" i="5"/>
  <c r="X111" i="5"/>
  <c r="X128" i="5"/>
  <c r="X120" i="5"/>
  <c r="X125" i="5"/>
  <c r="X89" i="5"/>
  <c r="X122" i="5"/>
  <c r="X138" i="5"/>
  <c r="X135" i="5"/>
  <c r="X116" i="5"/>
  <c r="X117" i="5"/>
  <c r="X132" i="5"/>
  <c r="X106" i="5"/>
  <c r="X133" i="5"/>
  <c r="X121" i="5"/>
  <c r="X147" i="5"/>
  <c r="X137" i="5"/>
  <c r="X144" i="5"/>
  <c r="X107" i="5"/>
  <c r="X119" i="5"/>
  <c r="X131" i="5"/>
  <c r="X136" i="5"/>
  <c r="X140" i="5"/>
  <c r="X154" i="5"/>
  <c r="X130" i="5"/>
  <c r="X151" i="5"/>
  <c r="X148" i="5"/>
  <c r="X92" i="5"/>
  <c r="X129" i="5"/>
  <c r="X143" i="5"/>
  <c r="X160" i="5"/>
  <c r="X141" i="5"/>
  <c r="X157" i="5"/>
  <c r="X76" i="5"/>
  <c r="X123" i="5"/>
  <c r="X153" i="5"/>
  <c r="X88" i="5"/>
  <c r="X126" i="5"/>
  <c r="X142" i="5"/>
  <c r="X152" i="5"/>
  <c r="X134" i="5"/>
  <c r="X114" i="5"/>
  <c r="X161" i="5"/>
  <c r="X158" i="5"/>
  <c r="X156" i="5"/>
  <c r="X127" i="5"/>
  <c r="X146" i="5"/>
  <c r="X149" i="5"/>
  <c r="X99" i="5"/>
  <c r="X139" i="5"/>
  <c r="X150" i="5"/>
  <c r="X155" i="5"/>
  <c r="X159" i="5"/>
  <c r="X124" i="5"/>
  <c r="X145" i="5"/>
  <c r="X113" i="5"/>
  <c r="R54" i="5"/>
  <c r="AV54" i="5" s="1"/>
  <c r="FJ20" i="5"/>
  <c r="FJ17" i="5"/>
  <c r="FJ18" i="5"/>
  <c r="FJ15" i="5"/>
  <c r="FJ19" i="5"/>
  <c r="FJ12" i="5"/>
  <c r="FJ14" i="5"/>
  <c r="FJ16" i="5"/>
  <c r="FJ13" i="5"/>
  <c r="FJ22" i="5"/>
  <c r="FJ23" i="5"/>
  <c r="FJ26" i="5"/>
  <c r="FJ30" i="5"/>
  <c r="FJ21" i="5"/>
  <c r="FJ28" i="5"/>
  <c r="FJ25" i="5"/>
  <c r="FJ35" i="5"/>
  <c r="FJ24" i="5"/>
  <c r="FJ37" i="5"/>
  <c r="FJ40" i="5"/>
  <c r="FJ33" i="5"/>
  <c r="FJ34" i="5"/>
  <c r="FJ29" i="5"/>
  <c r="FJ50" i="5"/>
  <c r="FJ47" i="5"/>
  <c r="FJ44" i="5"/>
  <c r="FJ42" i="5"/>
  <c r="FJ41" i="5"/>
  <c r="FJ43" i="5"/>
  <c r="FJ27" i="5"/>
  <c r="FJ38" i="5"/>
  <c r="FJ54" i="5"/>
  <c r="FJ31" i="5"/>
  <c r="FJ36" i="5"/>
  <c r="FJ61" i="5"/>
  <c r="FJ58" i="5"/>
  <c r="FJ55" i="5"/>
  <c r="FJ39" i="5"/>
  <c r="FJ32" i="5"/>
  <c r="FJ48" i="5"/>
  <c r="FJ52" i="5"/>
  <c r="FJ56" i="5"/>
  <c r="FJ73" i="5"/>
  <c r="FJ53" i="5"/>
  <c r="FJ57" i="5"/>
  <c r="FJ70" i="5"/>
  <c r="FJ46" i="5"/>
  <c r="FJ67" i="5"/>
  <c r="FJ59" i="5"/>
  <c r="FJ60" i="5"/>
  <c r="FJ75" i="5"/>
  <c r="FJ69" i="5"/>
  <c r="FJ49" i="5"/>
  <c r="FJ45" i="5"/>
  <c r="FJ66" i="5"/>
  <c r="FJ76" i="5"/>
  <c r="FJ77" i="5"/>
  <c r="FJ87" i="5"/>
  <c r="FJ103" i="5"/>
  <c r="FJ80" i="5"/>
  <c r="FJ84" i="5"/>
  <c r="FJ100" i="5"/>
  <c r="FJ72" i="5"/>
  <c r="FJ97" i="5"/>
  <c r="FJ94" i="5"/>
  <c r="FJ81" i="5"/>
  <c r="FJ91" i="5"/>
  <c r="FJ83" i="5"/>
  <c r="FJ62" i="5"/>
  <c r="FJ90" i="5"/>
  <c r="FJ118" i="5"/>
  <c r="FJ98" i="5"/>
  <c r="FJ115" i="5"/>
  <c r="FJ112" i="5"/>
  <c r="FJ64" i="5"/>
  <c r="FJ93" i="5"/>
  <c r="FJ109" i="5"/>
  <c r="FJ82" i="5"/>
  <c r="FJ102" i="5"/>
  <c r="FJ106" i="5"/>
  <c r="FJ68" i="5"/>
  <c r="FJ71" i="5"/>
  <c r="FJ85" i="5"/>
  <c r="FJ110" i="5"/>
  <c r="FJ89" i="5"/>
  <c r="FJ96" i="5"/>
  <c r="FJ101" i="5"/>
  <c r="FJ105" i="5"/>
  <c r="FJ122" i="5"/>
  <c r="FJ138" i="5"/>
  <c r="FJ74" i="5"/>
  <c r="FJ135" i="5"/>
  <c r="FJ63" i="5"/>
  <c r="FJ132" i="5"/>
  <c r="FJ129" i="5"/>
  <c r="FJ51" i="5"/>
  <c r="FJ126" i="5"/>
  <c r="FJ107" i="5"/>
  <c r="FJ127" i="5"/>
  <c r="FJ123" i="5"/>
  <c r="FJ88" i="5"/>
  <c r="FJ117" i="5"/>
  <c r="FJ134" i="5"/>
  <c r="FJ151" i="5"/>
  <c r="FJ86" i="5"/>
  <c r="FJ140" i="5"/>
  <c r="FJ148" i="5"/>
  <c r="FJ92" i="5"/>
  <c r="FJ128" i="5"/>
  <c r="FJ133" i="5"/>
  <c r="FJ145" i="5"/>
  <c r="FJ65" i="5"/>
  <c r="FJ78" i="5"/>
  <c r="FJ142" i="5"/>
  <c r="FJ141" i="5"/>
  <c r="FJ160" i="5"/>
  <c r="FJ136" i="5"/>
  <c r="FJ157" i="5"/>
  <c r="FJ154" i="5"/>
  <c r="FJ113" i="5"/>
  <c r="FJ114" i="5"/>
  <c r="FJ125" i="5"/>
  <c r="FJ158" i="5"/>
  <c r="FJ155" i="5"/>
  <c r="FJ130" i="5"/>
  <c r="FJ150" i="5"/>
  <c r="FJ161" i="5"/>
  <c r="FJ149" i="5"/>
  <c r="FJ99" i="5"/>
  <c r="FJ119" i="5"/>
  <c r="FJ131" i="5"/>
  <c r="FJ152" i="5"/>
  <c r="FJ108" i="5"/>
  <c r="FJ116" i="5"/>
  <c r="FJ79" i="5"/>
  <c r="FJ137" i="5"/>
  <c r="FJ153" i="5"/>
  <c r="FJ104" i="5"/>
  <c r="FJ121" i="5"/>
  <c r="FJ143" i="5"/>
  <c r="FJ146" i="5"/>
  <c r="FJ159" i="5"/>
  <c r="FJ139" i="5"/>
  <c r="FJ120" i="5"/>
  <c r="FJ156" i="5"/>
  <c r="FJ147" i="5"/>
  <c r="FJ144" i="5"/>
  <c r="FJ111" i="5"/>
  <c r="FJ95" i="5"/>
  <c r="FJ124" i="5"/>
  <c r="EF14" i="5"/>
  <c r="EF21" i="5"/>
  <c r="EF13" i="5"/>
  <c r="EF23" i="5"/>
  <c r="EF20" i="5"/>
  <c r="EF12" i="5"/>
  <c r="EF18" i="5"/>
  <c r="EF26" i="5"/>
  <c r="EF15" i="5"/>
  <c r="EF19" i="5"/>
  <c r="EF29" i="5"/>
  <c r="EF16" i="5"/>
  <c r="EF30" i="5"/>
  <c r="EF22" i="5"/>
  <c r="EF34" i="5"/>
  <c r="EF25" i="5"/>
  <c r="EF27" i="5"/>
  <c r="EF38" i="5"/>
  <c r="EF40" i="5"/>
  <c r="EF17" i="5"/>
  <c r="EF41" i="5"/>
  <c r="EF31" i="5"/>
  <c r="EF37" i="5"/>
  <c r="EF39" i="5"/>
  <c r="EF44" i="5"/>
  <c r="EF28" i="5"/>
  <c r="EF32" i="5"/>
  <c r="EF43" i="5"/>
  <c r="EF51" i="5"/>
  <c r="EF45" i="5"/>
  <c r="EF47" i="5"/>
  <c r="EF48" i="5"/>
  <c r="EF52" i="5"/>
  <c r="EF61" i="5"/>
  <c r="EF24" i="5"/>
  <c r="EF58" i="5"/>
  <c r="EF64" i="5"/>
  <c r="EF56" i="5"/>
  <c r="EF60" i="5"/>
  <c r="EF57" i="5"/>
  <c r="EF59" i="5"/>
  <c r="EF65" i="5"/>
  <c r="EF73" i="5"/>
  <c r="EF53" i="5"/>
  <c r="EF54" i="5"/>
  <c r="EF63" i="5"/>
  <c r="EF70" i="5"/>
  <c r="EF67" i="5"/>
  <c r="EF81" i="5"/>
  <c r="EF78" i="5"/>
  <c r="EF35" i="5"/>
  <c r="EF75" i="5"/>
  <c r="EF66" i="5"/>
  <c r="EF71" i="5"/>
  <c r="EF72" i="5"/>
  <c r="EF42" i="5"/>
  <c r="EF46" i="5"/>
  <c r="EF93" i="5"/>
  <c r="EF90" i="5"/>
  <c r="EF87" i="5"/>
  <c r="EF103" i="5"/>
  <c r="EF36" i="5"/>
  <c r="EF49" i="5"/>
  <c r="EF84" i="5"/>
  <c r="EF50" i="5"/>
  <c r="EF97" i="5"/>
  <c r="EF62" i="5"/>
  <c r="EF86" i="5"/>
  <c r="EF68" i="5"/>
  <c r="EF74" i="5"/>
  <c r="EF55" i="5"/>
  <c r="EF77" i="5"/>
  <c r="EF80" i="5"/>
  <c r="EF76" i="5"/>
  <c r="EF108" i="5"/>
  <c r="EF33" i="5"/>
  <c r="EF79" i="5"/>
  <c r="EF99" i="5"/>
  <c r="EF105" i="5"/>
  <c r="EF94" i="5"/>
  <c r="EF96" i="5"/>
  <c r="EF101" i="5"/>
  <c r="EF118" i="5"/>
  <c r="EF88" i="5"/>
  <c r="EF115" i="5"/>
  <c r="EF83" i="5"/>
  <c r="EF89" i="5"/>
  <c r="EF112" i="5"/>
  <c r="EF113" i="5"/>
  <c r="EF106" i="5"/>
  <c r="EF91" i="5"/>
  <c r="EF98" i="5"/>
  <c r="EF85" i="5"/>
  <c r="EF111" i="5"/>
  <c r="EF128" i="5"/>
  <c r="EF125" i="5"/>
  <c r="EF122" i="5"/>
  <c r="EF138" i="5"/>
  <c r="EF135" i="5"/>
  <c r="EF92" i="5"/>
  <c r="EF132" i="5"/>
  <c r="EF109" i="5"/>
  <c r="EF133" i="5"/>
  <c r="EF100" i="5"/>
  <c r="EF119" i="5"/>
  <c r="EF134" i="5"/>
  <c r="EF147" i="5"/>
  <c r="EF114" i="5"/>
  <c r="EF116" i="5"/>
  <c r="EF144" i="5"/>
  <c r="EF82" i="5"/>
  <c r="EF102" i="5"/>
  <c r="EF127" i="5"/>
  <c r="EF154" i="5"/>
  <c r="EF151" i="5"/>
  <c r="EF121" i="5"/>
  <c r="EF126" i="5"/>
  <c r="EF148" i="5"/>
  <c r="EF104" i="5"/>
  <c r="EF141" i="5"/>
  <c r="EF123" i="5"/>
  <c r="EF160" i="5"/>
  <c r="EF120" i="5"/>
  <c r="EF131" i="5"/>
  <c r="EF150" i="5"/>
  <c r="EF157" i="5"/>
  <c r="EF143" i="5"/>
  <c r="EF149" i="5"/>
  <c r="EF136" i="5"/>
  <c r="EF69" i="5"/>
  <c r="EF152" i="5"/>
  <c r="EF129" i="5"/>
  <c r="EF153" i="5"/>
  <c r="EF137" i="5"/>
  <c r="EF139" i="5"/>
  <c r="EF107" i="5"/>
  <c r="EF155" i="5"/>
  <c r="EF124" i="5"/>
  <c r="EF158" i="5"/>
  <c r="EF110" i="5"/>
  <c r="EF142" i="5"/>
  <c r="EF145" i="5"/>
  <c r="EF130" i="5"/>
  <c r="EF159" i="5"/>
  <c r="EF95" i="5"/>
  <c r="EF140" i="5"/>
  <c r="EF117" i="5"/>
  <c r="EF146" i="5"/>
  <c r="EF161" i="5"/>
  <c r="EF156" i="5"/>
  <c r="DM17" i="5"/>
  <c r="DM14" i="5"/>
  <c r="DM18" i="5"/>
  <c r="DM15" i="5"/>
  <c r="DM23" i="5"/>
  <c r="DM20" i="5"/>
  <c r="DM22" i="5"/>
  <c r="DM29" i="5"/>
  <c r="DM30" i="5"/>
  <c r="DM28" i="5"/>
  <c r="DM21" i="5"/>
  <c r="DM24" i="5"/>
  <c r="DM35" i="5"/>
  <c r="DM27" i="5"/>
  <c r="DM12" i="5"/>
  <c r="DM38" i="5"/>
  <c r="DM16" i="5"/>
  <c r="DM26" i="5"/>
  <c r="DM50" i="5"/>
  <c r="DM47" i="5"/>
  <c r="DM44" i="5"/>
  <c r="DM41" i="5"/>
  <c r="DM36" i="5"/>
  <c r="DM25" i="5"/>
  <c r="DM13" i="5"/>
  <c r="DM51" i="5"/>
  <c r="DM57" i="5"/>
  <c r="DM33" i="5"/>
  <c r="DM54" i="5"/>
  <c r="DM19" i="5"/>
  <c r="DM42" i="5"/>
  <c r="DM45" i="5"/>
  <c r="DM48" i="5"/>
  <c r="DM34" i="5"/>
  <c r="DM58" i="5"/>
  <c r="DM49" i="5"/>
  <c r="DM52" i="5"/>
  <c r="DM62" i="5"/>
  <c r="DM37" i="5"/>
  <c r="DM39" i="5"/>
  <c r="DM59" i="5"/>
  <c r="DM64" i="5"/>
  <c r="DM70" i="5"/>
  <c r="DM65" i="5"/>
  <c r="DM67" i="5"/>
  <c r="DM46" i="5"/>
  <c r="DM40" i="5"/>
  <c r="DM55" i="5"/>
  <c r="DM60" i="5"/>
  <c r="DM43" i="5"/>
  <c r="DM63" i="5"/>
  <c r="DM69" i="5"/>
  <c r="DM32" i="5"/>
  <c r="DM61" i="5"/>
  <c r="DM82" i="5"/>
  <c r="DM71" i="5"/>
  <c r="DM72" i="5"/>
  <c r="DM79" i="5"/>
  <c r="DM76" i="5"/>
  <c r="DM66" i="5"/>
  <c r="DM84" i="5"/>
  <c r="DM100" i="5"/>
  <c r="DM77" i="5"/>
  <c r="DM97" i="5"/>
  <c r="DM94" i="5"/>
  <c r="DM78" i="5"/>
  <c r="DM91" i="5"/>
  <c r="DM88" i="5"/>
  <c r="DM53" i="5"/>
  <c r="DM56" i="5"/>
  <c r="DM81" i="5"/>
  <c r="DM31" i="5"/>
  <c r="DM86" i="5"/>
  <c r="DM115" i="5"/>
  <c r="DM85" i="5"/>
  <c r="DM93" i="5"/>
  <c r="DM99" i="5"/>
  <c r="DM112" i="5"/>
  <c r="DM68" i="5"/>
  <c r="DM75" i="5"/>
  <c r="DM101" i="5"/>
  <c r="DM109" i="5"/>
  <c r="DM106" i="5"/>
  <c r="DM96" i="5"/>
  <c r="DM95" i="5"/>
  <c r="DM110" i="5"/>
  <c r="DM118" i="5"/>
  <c r="DM73" i="5"/>
  <c r="DM98" i="5"/>
  <c r="DM83" i="5"/>
  <c r="DM90" i="5"/>
  <c r="DM105" i="5"/>
  <c r="DM113" i="5"/>
  <c r="DM135" i="5"/>
  <c r="DM92" i="5"/>
  <c r="DM132" i="5"/>
  <c r="DM104" i="5"/>
  <c r="DM108" i="5"/>
  <c r="DM129" i="5"/>
  <c r="DM107" i="5"/>
  <c r="DM116" i="5"/>
  <c r="DM126" i="5"/>
  <c r="DM123" i="5"/>
  <c r="DM89" i="5"/>
  <c r="DM124" i="5"/>
  <c r="DM140" i="5"/>
  <c r="DM154" i="5"/>
  <c r="DM151" i="5"/>
  <c r="DM148" i="5"/>
  <c r="DM134" i="5"/>
  <c r="DM145" i="5"/>
  <c r="DM142" i="5"/>
  <c r="DM87" i="5"/>
  <c r="DM128" i="5"/>
  <c r="DM133" i="5"/>
  <c r="DM111" i="5"/>
  <c r="DM119" i="5"/>
  <c r="DM125" i="5"/>
  <c r="DM146" i="5"/>
  <c r="DM157" i="5"/>
  <c r="DM127" i="5"/>
  <c r="DM130" i="5"/>
  <c r="DM161" i="5"/>
  <c r="DM138" i="5"/>
  <c r="DM150" i="5"/>
  <c r="DM121" i="5"/>
  <c r="DM158" i="5"/>
  <c r="DM102" i="5"/>
  <c r="DM139" i="5"/>
  <c r="DM143" i="5"/>
  <c r="DM149" i="5"/>
  <c r="DM152" i="5"/>
  <c r="DM74" i="5"/>
  <c r="DM120" i="5"/>
  <c r="DM122" i="5"/>
  <c r="DM141" i="5"/>
  <c r="DM153" i="5"/>
  <c r="DM80" i="5"/>
  <c r="DM156" i="5"/>
  <c r="DM160" i="5"/>
  <c r="DM103" i="5"/>
  <c r="DM131" i="5"/>
  <c r="DM155" i="5"/>
  <c r="DM114" i="5"/>
  <c r="DM137" i="5"/>
  <c r="DM147" i="5"/>
  <c r="DM159" i="5"/>
  <c r="DM144" i="5"/>
  <c r="DM136" i="5"/>
  <c r="DM117" i="5"/>
  <c r="DE13" i="5"/>
  <c r="DE20" i="5"/>
  <c r="DE12" i="5"/>
  <c r="DE19" i="5"/>
  <c r="DE16" i="5"/>
  <c r="DE25" i="5"/>
  <c r="DE14" i="5"/>
  <c r="DE18" i="5"/>
  <c r="DE26" i="5"/>
  <c r="DE33" i="5"/>
  <c r="DE22" i="5"/>
  <c r="DE23" i="5"/>
  <c r="DE15" i="5"/>
  <c r="DE21" i="5"/>
  <c r="DE24" i="5"/>
  <c r="DE30" i="5"/>
  <c r="DE17" i="5"/>
  <c r="DE37" i="5"/>
  <c r="DE34" i="5"/>
  <c r="DE35" i="5"/>
  <c r="DE36" i="5"/>
  <c r="DE39" i="5"/>
  <c r="DE28" i="5"/>
  <c r="DE38" i="5"/>
  <c r="DE42" i="5"/>
  <c r="DE32" i="5"/>
  <c r="DE46" i="5"/>
  <c r="DE40" i="5"/>
  <c r="DE43" i="5"/>
  <c r="DE47" i="5"/>
  <c r="DE31" i="5"/>
  <c r="DE48" i="5"/>
  <c r="DE45" i="5"/>
  <c r="DE44" i="5"/>
  <c r="DE53" i="5"/>
  <c r="DE49" i="5"/>
  <c r="DE52" i="5"/>
  <c r="DE55" i="5"/>
  <c r="DE63" i="5"/>
  <c r="DE27" i="5"/>
  <c r="DE56" i="5"/>
  <c r="DE60" i="5"/>
  <c r="DE41" i="5"/>
  <c r="DE57" i="5"/>
  <c r="DE50" i="5"/>
  <c r="DE61" i="5"/>
  <c r="DE72" i="5"/>
  <c r="DE59" i="5"/>
  <c r="DE69" i="5"/>
  <c r="DE29" i="5"/>
  <c r="DE51" i="5"/>
  <c r="DE66" i="5"/>
  <c r="DE70" i="5"/>
  <c r="DE80" i="5"/>
  <c r="DE77" i="5"/>
  <c r="DE74" i="5"/>
  <c r="DE54" i="5"/>
  <c r="DE62" i="5"/>
  <c r="DE76" i="5"/>
  <c r="DE92" i="5"/>
  <c r="DE75" i="5"/>
  <c r="DE81" i="5"/>
  <c r="DE89" i="5"/>
  <c r="DE86" i="5"/>
  <c r="DE102" i="5"/>
  <c r="DE83" i="5"/>
  <c r="DE64" i="5"/>
  <c r="DE68" i="5"/>
  <c r="DE71" i="5"/>
  <c r="DE73" i="5"/>
  <c r="DE79" i="5"/>
  <c r="DE82" i="5"/>
  <c r="DE96" i="5"/>
  <c r="DE78" i="5"/>
  <c r="DE58" i="5"/>
  <c r="DE107" i="5"/>
  <c r="DE65" i="5"/>
  <c r="DE94" i="5"/>
  <c r="DE104" i="5"/>
  <c r="DE84" i="5"/>
  <c r="DE117" i="5"/>
  <c r="DE88" i="5"/>
  <c r="DE100" i="5"/>
  <c r="DE114" i="5"/>
  <c r="DE87" i="5"/>
  <c r="DE97" i="5"/>
  <c r="DE111" i="5"/>
  <c r="DE85" i="5"/>
  <c r="DE113" i="5"/>
  <c r="DE99" i="5"/>
  <c r="DE106" i="5"/>
  <c r="DE116" i="5"/>
  <c r="DE98" i="5"/>
  <c r="DE127" i="5"/>
  <c r="DE110" i="5"/>
  <c r="DE124" i="5"/>
  <c r="DE121" i="5"/>
  <c r="DE137" i="5"/>
  <c r="DE118" i="5"/>
  <c r="DE120" i="5"/>
  <c r="DE134" i="5"/>
  <c r="DE115" i="5"/>
  <c r="DE131" i="5"/>
  <c r="DE132" i="5"/>
  <c r="DE122" i="5"/>
  <c r="DE146" i="5"/>
  <c r="DE108" i="5"/>
  <c r="DE143" i="5"/>
  <c r="DE93" i="5"/>
  <c r="DE133" i="5"/>
  <c r="DE138" i="5"/>
  <c r="DE156" i="5"/>
  <c r="DE91" i="5"/>
  <c r="DE139" i="5"/>
  <c r="DE140" i="5"/>
  <c r="DE141" i="5"/>
  <c r="DE153" i="5"/>
  <c r="DE150" i="5"/>
  <c r="DE119" i="5"/>
  <c r="DE126" i="5"/>
  <c r="DE147" i="5"/>
  <c r="DE67" i="5"/>
  <c r="DE144" i="5"/>
  <c r="DE101" i="5"/>
  <c r="DE135" i="5"/>
  <c r="DE148" i="5"/>
  <c r="DE154" i="5"/>
  <c r="DE159" i="5"/>
  <c r="DE155" i="5"/>
  <c r="DE129" i="5"/>
  <c r="DE105" i="5"/>
  <c r="DE149" i="5"/>
  <c r="DE95" i="5"/>
  <c r="DE90" i="5"/>
  <c r="DE123" i="5"/>
  <c r="DE125" i="5"/>
  <c r="DE142" i="5"/>
  <c r="DE145" i="5"/>
  <c r="DE157" i="5"/>
  <c r="DE161" i="5"/>
  <c r="DE160" i="5"/>
  <c r="DE112" i="5"/>
  <c r="DE158" i="5"/>
  <c r="DE130" i="5"/>
  <c r="DE128" i="5"/>
  <c r="DE103" i="5"/>
  <c r="DE109" i="5"/>
  <c r="DE136" i="5"/>
  <c r="DE151" i="5"/>
  <c r="DE152" i="5"/>
  <c r="CS18" i="5"/>
  <c r="CS12" i="5"/>
  <c r="CS16" i="5"/>
  <c r="CS21" i="5"/>
  <c r="CS20" i="5"/>
  <c r="CS27" i="5"/>
  <c r="CS22" i="5"/>
  <c r="CS13" i="5"/>
  <c r="CS23" i="5"/>
  <c r="CS15" i="5"/>
  <c r="CS25" i="5"/>
  <c r="CS28" i="5"/>
  <c r="CS31" i="5"/>
  <c r="CS24" i="5"/>
  <c r="CS30" i="5"/>
  <c r="CS36" i="5"/>
  <c r="CS32" i="5"/>
  <c r="CS33" i="5"/>
  <c r="CS29" i="5"/>
  <c r="CS17" i="5"/>
  <c r="CS41" i="5"/>
  <c r="CS38" i="5"/>
  <c r="CS26" i="5"/>
  <c r="CS34" i="5"/>
  <c r="CS37" i="5"/>
  <c r="CS51" i="5"/>
  <c r="CS48" i="5"/>
  <c r="CS45" i="5"/>
  <c r="CS50" i="5"/>
  <c r="CS19" i="5"/>
  <c r="CS35" i="5"/>
  <c r="CS39" i="5"/>
  <c r="CS40" i="5"/>
  <c r="CS55" i="5"/>
  <c r="CS52" i="5"/>
  <c r="CS14" i="5"/>
  <c r="CS62" i="5"/>
  <c r="CS43" i="5"/>
  <c r="CS59" i="5"/>
  <c r="CS54" i="5"/>
  <c r="CS74" i="5"/>
  <c r="CS58" i="5"/>
  <c r="CS65" i="5"/>
  <c r="CS42" i="5"/>
  <c r="CS53" i="5"/>
  <c r="CS68" i="5"/>
  <c r="CS44" i="5"/>
  <c r="CS56" i="5"/>
  <c r="CS76" i="5"/>
  <c r="CS69" i="5"/>
  <c r="CS72" i="5"/>
  <c r="CS49" i="5"/>
  <c r="CS64" i="5"/>
  <c r="CS71" i="5"/>
  <c r="CS73" i="5"/>
  <c r="CS57" i="5"/>
  <c r="CS77" i="5"/>
  <c r="CS63" i="5"/>
  <c r="CS88" i="5"/>
  <c r="CS85" i="5"/>
  <c r="CS101" i="5"/>
  <c r="CS98" i="5"/>
  <c r="CS61" i="5"/>
  <c r="CS67" i="5"/>
  <c r="CS95" i="5"/>
  <c r="CS78" i="5"/>
  <c r="CS92" i="5"/>
  <c r="CS82" i="5"/>
  <c r="CS83" i="5"/>
  <c r="CS70" i="5"/>
  <c r="CS86" i="5"/>
  <c r="CS47" i="5"/>
  <c r="CS60" i="5"/>
  <c r="CS46" i="5"/>
  <c r="CS99" i="5"/>
  <c r="CS119" i="5"/>
  <c r="CS116" i="5"/>
  <c r="CS66" i="5"/>
  <c r="CS93" i="5"/>
  <c r="CS113" i="5"/>
  <c r="CS110" i="5"/>
  <c r="CS107" i="5"/>
  <c r="CS96" i="5"/>
  <c r="CS118" i="5"/>
  <c r="CS102" i="5"/>
  <c r="CS112" i="5"/>
  <c r="CS103" i="5"/>
  <c r="CS105" i="5"/>
  <c r="CS87" i="5"/>
  <c r="CS90" i="5"/>
  <c r="CS97" i="5"/>
  <c r="CS111" i="5"/>
  <c r="CS123" i="5"/>
  <c r="CS139" i="5"/>
  <c r="CS79" i="5"/>
  <c r="CS114" i="5"/>
  <c r="CS136" i="5"/>
  <c r="CS89" i="5"/>
  <c r="CS91" i="5"/>
  <c r="CS133" i="5"/>
  <c r="CS130" i="5"/>
  <c r="CS80" i="5"/>
  <c r="CS127" i="5"/>
  <c r="CS75" i="5"/>
  <c r="CS81" i="5"/>
  <c r="CS104" i="5"/>
  <c r="CS108" i="5"/>
  <c r="CS128" i="5"/>
  <c r="CS125" i="5"/>
  <c r="CS142" i="5"/>
  <c r="CS124" i="5"/>
  <c r="CS152" i="5"/>
  <c r="CS120" i="5"/>
  <c r="CS149" i="5"/>
  <c r="CS135" i="5"/>
  <c r="CS146" i="5"/>
  <c r="CS84" i="5"/>
  <c r="CS115" i="5"/>
  <c r="CS143" i="5"/>
  <c r="CS134" i="5"/>
  <c r="CS148" i="5"/>
  <c r="CS161" i="5"/>
  <c r="CS94" i="5"/>
  <c r="CS137" i="5"/>
  <c r="CS147" i="5"/>
  <c r="CS158" i="5"/>
  <c r="CS126" i="5"/>
  <c r="CS131" i="5"/>
  <c r="CS159" i="5"/>
  <c r="CS132" i="5"/>
  <c r="CS106" i="5"/>
  <c r="CS140" i="5"/>
  <c r="CS144" i="5"/>
  <c r="CS100" i="5"/>
  <c r="CS109" i="5"/>
  <c r="CS129" i="5"/>
  <c r="CS154" i="5"/>
  <c r="CS151" i="5"/>
  <c r="CS160" i="5"/>
  <c r="CS138" i="5"/>
  <c r="CS156" i="5"/>
  <c r="CS117" i="5"/>
  <c r="CS122" i="5"/>
  <c r="CS145" i="5"/>
  <c r="CS157" i="5"/>
  <c r="CS121" i="5"/>
  <c r="CS155" i="5"/>
  <c r="CS141" i="5"/>
  <c r="CS150" i="5"/>
  <c r="CS153" i="5"/>
  <c r="CD12" i="5"/>
  <c r="CD22" i="5"/>
  <c r="CD19" i="5"/>
  <c r="CD16" i="5"/>
  <c r="CD18" i="5"/>
  <c r="CD13" i="5"/>
  <c r="CD15" i="5"/>
  <c r="CD17" i="5"/>
  <c r="CD14" i="5"/>
  <c r="CD24" i="5"/>
  <c r="CD20" i="5"/>
  <c r="CD27" i="5"/>
  <c r="CD21" i="5"/>
  <c r="CD28" i="5"/>
  <c r="CD26" i="5"/>
  <c r="CD23" i="5"/>
  <c r="CD25" i="5"/>
  <c r="CD37" i="5"/>
  <c r="CD44" i="5"/>
  <c r="CD29" i="5"/>
  <c r="CD34" i="5"/>
  <c r="CD41" i="5"/>
  <c r="CD35" i="5"/>
  <c r="CD30" i="5"/>
  <c r="CD32" i="5"/>
  <c r="CD38" i="5"/>
  <c r="CD39" i="5"/>
  <c r="CD48" i="5"/>
  <c r="CD33" i="5"/>
  <c r="CD40" i="5"/>
  <c r="CD45" i="5"/>
  <c r="CD36" i="5"/>
  <c r="CD51" i="5"/>
  <c r="CD42" i="5"/>
  <c r="CD46" i="5"/>
  <c r="CD43" i="5"/>
  <c r="CD50" i="5"/>
  <c r="CD52" i="5"/>
  <c r="CD65" i="5"/>
  <c r="CD58" i="5"/>
  <c r="CD62" i="5"/>
  <c r="CD53" i="5"/>
  <c r="CD59" i="5"/>
  <c r="CD49" i="5"/>
  <c r="CD31" i="5"/>
  <c r="CD55" i="5"/>
  <c r="CD61" i="5"/>
  <c r="CD64" i="5"/>
  <c r="CD71" i="5"/>
  <c r="CD47" i="5"/>
  <c r="CD56" i="5"/>
  <c r="CD68" i="5"/>
  <c r="CD79" i="5"/>
  <c r="CD76" i="5"/>
  <c r="CD63" i="5"/>
  <c r="CD72" i="5"/>
  <c r="CD60" i="5"/>
  <c r="CD67" i="5"/>
  <c r="CD91" i="5"/>
  <c r="CD69" i="5"/>
  <c r="CD88" i="5"/>
  <c r="CD57" i="5"/>
  <c r="CD75" i="5"/>
  <c r="CD85" i="5"/>
  <c r="CD101" i="5"/>
  <c r="CD73" i="5"/>
  <c r="CD98" i="5"/>
  <c r="CD95" i="5"/>
  <c r="CD66" i="5"/>
  <c r="CD70" i="5"/>
  <c r="CD74" i="5"/>
  <c r="CD80" i="5"/>
  <c r="CD82" i="5"/>
  <c r="CD89" i="5"/>
  <c r="CD92" i="5"/>
  <c r="CD94" i="5"/>
  <c r="CD106" i="5"/>
  <c r="CD119" i="5"/>
  <c r="CD77" i="5"/>
  <c r="CD116" i="5"/>
  <c r="CD97" i="5"/>
  <c r="CD113" i="5"/>
  <c r="CD99" i="5"/>
  <c r="CD110" i="5"/>
  <c r="CD83" i="5"/>
  <c r="CD84" i="5"/>
  <c r="CD87" i="5"/>
  <c r="CD90" i="5"/>
  <c r="CD93" i="5"/>
  <c r="CD96" i="5"/>
  <c r="CD104" i="5"/>
  <c r="CD114" i="5"/>
  <c r="CD100" i="5"/>
  <c r="CD107" i="5"/>
  <c r="CD109" i="5"/>
  <c r="CD105" i="5"/>
  <c r="CD112" i="5"/>
  <c r="CD117" i="5"/>
  <c r="CD126" i="5"/>
  <c r="CD123" i="5"/>
  <c r="CD139" i="5"/>
  <c r="CD118" i="5"/>
  <c r="CD136" i="5"/>
  <c r="CD86" i="5"/>
  <c r="CD133" i="5"/>
  <c r="CD108" i="5"/>
  <c r="CD130" i="5"/>
  <c r="CD131" i="5"/>
  <c r="CD115" i="5"/>
  <c r="CD122" i="5"/>
  <c r="CD127" i="5"/>
  <c r="CD145" i="5"/>
  <c r="CD142" i="5"/>
  <c r="CD111" i="5"/>
  <c r="CD121" i="5"/>
  <c r="CD138" i="5"/>
  <c r="CD155" i="5"/>
  <c r="CD152" i="5"/>
  <c r="CD132" i="5"/>
  <c r="CD137" i="5"/>
  <c r="CD149" i="5"/>
  <c r="CD146" i="5"/>
  <c r="CD54" i="5"/>
  <c r="CD128" i="5"/>
  <c r="CD144" i="5"/>
  <c r="CD161" i="5"/>
  <c r="CD140" i="5"/>
  <c r="CD120" i="5"/>
  <c r="CD143" i="5"/>
  <c r="CD158" i="5"/>
  <c r="CD78" i="5"/>
  <c r="CD153" i="5"/>
  <c r="CD81" i="5"/>
  <c r="CD103" i="5"/>
  <c r="CD141" i="5"/>
  <c r="CD124" i="5"/>
  <c r="CD129" i="5"/>
  <c r="CD135" i="5"/>
  <c r="CD148" i="5"/>
  <c r="CD151" i="5"/>
  <c r="CD156" i="5"/>
  <c r="CD134" i="5"/>
  <c r="CD154" i="5"/>
  <c r="CD157" i="5"/>
  <c r="CD159" i="5"/>
  <c r="CD102" i="5"/>
  <c r="CD150" i="5"/>
  <c r="CD160" i="5"/>
  <c r="CD125" i="5"/>
  <c r="CD147" i="5"/>
  <c r="BU13" i="5"/>
  <c r="BU17" i="5"/>
  <c r="BU14" i="5"/>
  <c r="BU19" i="5"/>
  <c r="BU12" i="5"/>
  <c r="BU25" i="5"/>
  <c r="BU15" i="5"/>
  <c r="BU22" i="5"/>
  <c r="BU26" i="5"/>
  <c r="BU24" i="5"/>
  <c r="BU16" i="5"/>
  <c r="BU37" i="5"/>
  <c r="BU34" i="5"/>
  <c r="BU29" i="5"/>
  <c r="BU23" i="5"/>
  <c r="BU28" i="5"/>
  <c r="BU31" i="5"/>
  <c r="BU32" i="5"/>
  <c r="BU33" i="5"/>
  <c r="BU43" i="5"/>
  <c r="BU39" i="5"/>
  <c r="BU40" i="5"/>
  <c r="BU36" i="5"/>
  <c r="BU46" i="5"/>
  <c r="BU20" i="5"/>
  <c r="BU41" i="5"/>
  <c r="BU53" i="5"/>
  <c r="BU27" i="5"/>
  <c r="BU47" i="5"/>
  <c r="BU48" i="5"/>
  <c r="BU18" i="5"/>
  <c r="BU54" i="5"/>
  <c r="BU55" i="5"/>
  <c r="BU64" i="5"/>
  <c r="BU35" i="5"/>
  <c r="BU61" i="5"/>
  <c r="BU56" i="5"/>
  <c r="BU45" i="5"/>
  <c r="BU57" i="5"/>
  <c r="BU21" i="5"/>
  <c r="BU62" i="5"/>
  <c r="BU66" i="5"/>
  <c r="BU58" i="5"/>
  <c r="BU70" i="5"/>
  <c r="BU50" i="5"/>
  <c r="BU67" i="5"/>
  <c r="BU49" i="5"/>
  <c r="BU71" i="5"/>
  <c r="BU74" i="5"/>
  <c r="BU60" i="5"/>
  <c r="BU78" i="5"/>
  <c r="BU69" i="5"/>
  <c r="BU75" i="5"/>
  <c r="BU44" i="5"/>
  <c r="BU68" i="5"/>
  <c r="BU73" i="5"/>
  <c r="BU96" i="5"/>
  <c r="BU59" i="5"/>
  <c r="BU93" i="5"/>
  <c r="BU42" i="5"/>
  <c r="BU81" i="5"/>
  <c r="BU90" i="5"/>
  <c r="BU87" i="5"/>
  <c r="BU82" i="5"/>
  <c r="BU84" i="5"/>
  <c r="BU52" i="5"/>
  <c r="BU88" i="5"/>
  <c r="BU30" i="5"/>
  <c r="BU83" i="5"/>
  <c r="BU80" i="5"/>
  <c r="BU72" i="5"/>
  <c r="BU77" i="5"/>
  <c r="BU103" i="5"/>
  <c r="BU111" i="5"/>
  <c r="BU108" i="5"/>
  <c r="BU51" i="5"/>
  <c r="BU98" i="5"/>
  <c r="BU105" i="5"/>
  <c r="BU118" i="5"/>
  <c r="BU91" i="5"/>
  <c r="BU115" i="5"/>
  <c r="BU89" i="5"/>
  <c r="BU107" i="5"/>
  <c r="BU120" i="5"/>
  <c r="BU38" i="5"/>
  <c r="BU117" i="5"/>
  <c r="BU86" i="5"/>
  <c r="BU99" i="5"/>
  <c r="BU101" i="5"/>
  <c r="BU110" i="5"/>
  <c r="BU85" i="5"/>
  <c r="BU102" i="5"/>
  <c r="BU131" i="5"/>
  <c r="BU128" i="5"/>
  <c r="BU125" i="5"/>
  <c r="BU94" i="5"/>
  <c r="BU104" i="5"/>
  <c r="BU122" i="5"/>
  <c r="BU138" i="5"/>
  <c r="BU76" i="5"/>
  <c r="BU135" i="5"/>
  <c r="BU136" i="5"/>
  <c r="BU137" i="5"/>
  <c r="BU150" i="5"/>
  <c r="BU147" i="5"/>
  <c r="BU65" i="5"/>
  <c r="BU97" i="5"/>
  <c r="BU144" i="5"/>
  <c r="BU95" i="5"/>
  <c r="BU100" i="5"/>
  <c r="BU130" i="5"/>
  <c r="BU141" i="5"/>
  <c r="BU92" i="5"/>
  <c r="BU124" i="5"/>
  <c r="BU129" i="5"/>
  <c r="BU151" i="5"/>
  <c r="BU140" i="5"/>
  <c r="BU142" i="5"/>
  <c r="BU79" i="5"/>
  <c r="BU63" i="5"/>
  <c r="BU119" i="5"/>
  <c r="BU113" i="5"/>
  <c r="BU114" i="5"/>
  <c r="BU127" i="5"/>
  <c r="BU154" i="5"/>
  <c r="BU153" i="5"/>
  <c r="BU155" i="5"/>
  <c r="BU160" i="5"/>
  <c r="BU121" i="5"/>
  <c r="BU132" i="5"/>
  <c r="BU152" i="5"/>
  <c r="BU157" i="5"/>
  <c r="BU146" i="5"/>
  <c r="BU156" i="5"/>
  <c r="BU112" i="5"/>
  <c r="BU134" i="5"/>
  <c r="BU145" i="5"/>
  <c r="BU148" i="5"/>
  <c r="BU133" i="5"/>
  <c r="BU158" i="5"/>
  <c r="BU161" i="5"/>
  <c r="BU109" i="5"/>
  <c r="BU123" i="5"/>
  <c r="BU159" i="5"/>
  <c r="BU139" i="5"/>
  <c r="BU149" i="5"/>
  <c r="BU116" i="5"/>
  <c r="BU126" i="5"/>
  <c r="BU106" i="5"/>
  <c r="BU143" i="5"/>
  <c r="AK70" i="5"/>
  <c r="AK67" i="5"/>
  <c r="AK63" i="5"/>
  <c r="AK73" i="5"/>
  <c r="AK74" i="5"/>
  <c r="AK82" i="5"/>
  <c r="AK64" i="5"/>
  <c r="AK65" i="5"/>
  <c r="AK79" i="5"/>
  <c r="AK76" i="5"/>
  <c r="AK71" i="5"/>
  <c r="AK84" i="5"/>
  <c r="AK100" i="5"/>
  <c r="AK69" i="5"/>
  <c r="AK97" i="5"/>
  <c r="AK66" i="5"/>
  <c r="AK94" i="5"/>
  <c r="AK81" i="5"/>
  <c r="AK91" i="5"/>
  <c r="AK88" i="5"/>
  <c r="AK80" i="5"/>
  <c r="AK85" i="5"/>
  <c r="AK87" i="5"/>
  <c r="AK99" i="5"/>
  <c r="AK115" i="5"/>
  <c r="AK101" i="5"/>
  <c r="AK112" i="5"/>
  <c r="AK92" i="5"/>
  <c r="AK109" i="5"/>
  <c r="AK106" i="5"/>
  <c r="AK89" i="5"/>
  <c r="AK68" i="5"/>
  <c r="AK95" i="5"/>
  <c r="AK102" i="5"/>
  <c r="AK111" i="5"/>
  <c r="AK75" i="5"/>
  <c r="AK103" i="5"/>
  <c r="AK83" i="5"/>
  <c r="AK104" i="5"/>
  <c r="AK110" i="5"/>
  <c r="AK135" i="5"/>
  <c r="AK105" i="5"/>
  <c r="AK114" i="5"/>
  <c r="AK132" i="5"/>
  <c r="AK108" i="5"/>
  <c r="AK129" i="5"/>
  <c r="AK126" i="5"/>
  <c r="AK142" i="5"/>
  <c r="AK93" i="5"/>
  <c r="AK123" i="5"/>
  <c r="AK139" i="5"/>
  <c r="AK86" i="5"/>
  <c r="AK120" i="5"/>
  <c r="AK124" i="5"/>
  <c r="AK140" i="5"/>
  <c r="AK113" i="5"/>
  <c r="AK154" i="5"/>
  <c r="AK117" i="5"/>
  <c r="AK134" i="5"/>
  <c r="AK151" i="5"/>
  <c r="AK116" i="5"/>
  <c r="AK148" i="5"/>
  <c r="AK128" i="5"/>
  <c r="AK133" i="5"/>
  <c r="AK145" i="5"/>
  <c r="AK98" i="5"/>
  <c r="AK77" i="5"/>
  <c r="AK96" i="5"/>
  <c r="AK107" i="5"/>
  <c r="AK122" i="5"/>
  <c r="AK127" i="5"/>
  <c r="AK141" i="5"/>
  <c r="AK78" i="5"/>
  <c r="AK125" i="5"/>
  <c r="AK157" i="5"/>
  <c r="AK130" i="5"/>
  <c r="AK156" i="5"/>
  <c r="AK90" i="5"/>
  <c r="AK138" i="5"/>
  <c r="AK155" i="5"/>
  <c r="AK118" i="5"/>
  <c r="AK121" i="5"/>
  <c r="AK150" i="5"/>
  <c r="AK161" i="5"/>
  <c r="AK149" i="5"/>
  <c r="AK158" i="5"/>
  <c r="AK144" i="5"/>
  <c r="AK147" i="5"/>
  <c r="AK160" i="5"/>
  <c r="AK159" i="5"/>
  <c r="AK131" i="5"/>
  <c r="AK152" i="5"/>
  <c r="AK137" i="5"/>
  <c r="AK153" i="5"/>
  <c r="AK119" i="5"/>
  <c r="AK136" i="5"/>
  <c r="AK143" i="5"/>
  <c r="AK146" i="5"/>
  <c r="AK72" i="5"/>
  <c r="AD63" i="5"/>
  <c r="AD64" i="5"/>
  <c r="AD69" i="5"/>
  <c r="AD66" i="5"/>
  <c r="AD80" i="5"/>
  <c r="AD71" i="5"/>
  <c r="AD77" i="5"/>
  <c r="AD75" i="5"/>
  <c r="AD95" i="5"/>
  <c r="AD92" i="5"/>
  <c r="AD89" i="5"/>
  <c r="AD86" i="5"/>
  <c r="AD72" i="5"/>
  <c r="AD83" i="5"/>
  <c r="AD99" i="5"/>
  <c r="AD68" i="5"/>
  <c r="AD65" i="5"/>
  <c r="AD76" i="5"/>
  <c r="AD78" i="5"/>
  <c r="AD85" i="5"/>
  <c r="AD67" i="5"/>
  <c r="AD70" i="5"/>
  <c r="AD73" i="5"/>
  <c r="AD82" i="5"/>
  <c r="AD88" i="5"/>
  <c r="AD90" i="5"/>
  <c r="AD110" i="5"/>
  <c r="AD107" i="5"/>
  <c r="AD79" i="5"/>
  <c r="AD120" i="5"/>
  <c r="AD93" i="5"/>
  <c r="AD100" i="5"/>
  <c r="AD117" i="5"/>
  <c r="AD81" i="5"/>
  <c r="AD102" i="5"/>
  <c r="AD114" i="5"/>
  <c r="AD87" i="5"/>
  <c r="AD103" i="5"/>
  <c r="AD112" i="5"/>
  <c r="AD84" i="5"/>
  <c r="AD104" i="5"/>
  <c r="AD105" i="5"/>
  <c r="AD91" i="5"/>
  <c r="AD118" i="5"/>
  <c r="AD130" i="5"/>
  <c r="AD127" i="5"/>
  <c r="AD97" i="5"/>
  <c r="AD124" i="5"/>
  <c r="AD113" i="5"/>
  <c r="AD119" i="5"/>
  <c r="AD121" i="5"/>
  <c r="AD137" i="5"/>
  <c r="AD74" i="5"/>
  <c r="AD101" i="5"/>
  <c r="AD134" i="5"/>
  <c r="AD94" i="5"/>
  <c r="AD135" i="5"/>
  <c r="AD96" i="5"/>
  <c r="AD116" i="5"/>
  <c r="AD149" i="5"/>
  <c r="AD133" i="5"/>
  <c r="AD138" i="5"/>
  <c r="AD142" i="5"/>
  <c r="AD146" i="5"/>
  <c r="AD111" i="5"/>
  <c r="AD132" i="5"/>
  <c r="AD143" i="5"/>
  <c r="AD98" i="5"/>
  <c r="AD126" i="5"/>
  <c r="AD131" i="5"/>
  <c r="AD153" i="5"/>
  <c r="AD109" i="5"/>
  <c r="AD150" i="5"/>
  <c r="AD147" i="5"/>
  <c r="AD159" i="5"/>
  <c r="AD106" i="5"/>
  <c r="AD108" i="5"/>
  <c r="AD115" i="5"/>
  <c r="AD154" i="5"/>
  <c r="AD129" i="5"/>
  <c r="AD148" i="5"/>
  <c r="AD144" i="5"/>
  <c r="AD160" i="5"/>
  <c r="AD122" i="5"/>
  <c r="AD155" i="5"/>
  <c r="AD157" i="5"/>
  <c r="AD128" i="5"/>
  <c r="AD152" i="5"/>
  <c r="AD161" i="5"/>
  <c r="AD145" i="5"/>
  <c r="AD136" i="5"/>
  <c r="AD141" i="5"/>
  <c r="AD156" i="5"/>
  <c r="AD158" i="5"/>
  <c r="AD125" i="5"/>
  <c r="AD123" i="5"/>
  <c r="AD139" i="5"/>
  <c r="AD151" i="5"/>
  <c r="AD140" i="5"/>
  <c r="W64" i="5"/>
  <c r="W66" i="5"/>
  <c r="W70" i="5"/>
  <c r="W67" i="5"/>
  <c r="W63" i="5"/>
  <c r="W78" i="5"/>
  <c r="W72" i="5"/>
  <c r="W75" i="5"/>
  <c r="W69" i="5"/>
  <c r="W73" i="5"/>
  <c r="W68" i="5"/>
  <c r="W74" i="5"/>
  <c r="W90" i="5"/>
  <c r="W87" i="5"/>
  <c r="W103" i="5"/>
  <c r="W84" i="5"/>
  <c r="W100" i="5"/>
  <c r="W80" i="5"/>
  <c r="W97" i="5"/>
  <c r="W94" i="5"/>
  <c r="W82" i="5"/>
  <c r="W86" i="5"/>
  <c r="W81" i="5"/>
  <c r="W79" i="5"/>
  <c r="W102" i="5"/>
  <c r="W105" i="5"/>
  <c r="W85" i="5"/>
  <c r="W91" i="5"/>
  <c r="W93" i="5"/>
  <c r="W118" i="5"/>
  <c r="W77" i="5"/>
  <c r="W115" i="5"/>
  <c r="W104" i="5"/>
  <c r="W112" i="5"/>
  <c r="W96" i="5"/>
  <c r="W109" i="5"/>
  <c r="W71" i="5"/>
  <c r="W110" i="5"/>
  <c r="W101" i="5"/>
  <c r="W113" i="5"/>
  <c r="W83" i="5"/>
  <c r="W98" i="5"/>
  <c r="W120" i="5"/>
  <c r="W125" i="5"/>
  <c r="W141" i="5"/>
  <c r="W89" i="5"/>
  <c r="W122" i="5"/>
  <c r="W138" i="5"/>
  <c r="W135" i="5"/>
  <c r="W116" i="5"/>
  <c r="W117" i="5"/>
  <c r="W132" i="5"/>
  <c r="W129" i="5"/>
  <c r="W65" i="5"/>
  <c r="W130" i="5"/>
  <c r="W137" i="5"/>
  <c r="W144" i="5"/>
  <c r="W107" i="5"/>
  <c r="W111" i="5"/>
  <c r="W119" i="5"/>
  <c r="W131" i="5"/>
  <c r="W136" i="5"/>
  <c r="W140" i="5"/>
  <c r="W154" i="5"/>
  <c r="W151" i="5"/>
  <c r="W148" i="5"/>
  <c r="W124" i="5"/>
  <c r="W145" i="5"/>
  <c r="W160" i="5"/>
  <c r="W146" i="5"/>
  <c r="W108" i="5"/>
  <c r="W157" i="5"/>
  <c r="W76" i="5"/>
  <c r="W121" i="5"/>
  <c r="W123" i="5"/>
  <c r="W153" i="5"/>
  <c r="W88" i="5"/>
  <c r="W126" i="5"/>
  <c r="W142" i="5"/>
  <c r="W152" i="5"/>
  <c r="W161" i="5"/>
  <c r="W134" i="5"/>
  <c r="W147" i="5"/>
  <c r="W106" i="5"/>
  <c r="W150" i="5"/>
  <c r="W128" i="5"/>
  <c r="W127" i="5"/>
  <c r="W95" i="5"/>
  <c r="W149" i="5"/>
  <c r="W133" i="5"/>
  <c r="W156" i="5"/>
  <c r="W158" i="5"/>
  <c r="W99" i="5"/>
  <c r="W139" i="5"/>
  <c r="W143" i="5"/>
  <c r="W155" i="5"/>
  <c r="W159" i="5"/>
  <c r="W92" i="5"/>
  <c r="W114" i="5"/>
  <c r="FI17" i="5"/>
  <c r="FI14" i="5"/>
  <c r="FI18" i="5"/>
  <c r="FI15" i="5"/>
  <c r="FI19" i="5"/>
  <c r="FI12" i="5"/>
  <c r="FI16" i="5"/>
  <c r="FI20" i="5"/>
  <c r="FI13" i="5"/>
  <c r="FI22" i="5"/>
  <c r="FI30" i="5"/>
  <c r="FI21" i="5"/>
  <c r="FI28" i="5"/>
  <c r="FI25" i="5"/>
  <c r="FI26" i="5"/>
  <c r="FI35" i="5"/>
  <c r="FI24" i="5"/>
  <c r="FI32" i="5"/>
  <c r="FI29" i="5"/>
  <c r="FI33" i="5"/>
  <c r="FI34" i="5"/>
  <c r="FI50" i="5"/>
  <c r="FI47" i="5"/>
  <c r="FI44" i="5"/>
  <c r="FI37" i="5"/>
  <c r="FI42" i="5"/>
  <c r="FI27" i="5"/>
  <c r="FI38" i="5"/>
  <c r="FI40" i="5"/>
  <c r="FI57" i="5"/>
  <c r="FI54" i="5"/>
  <c r="FI31" i="5"/>
  <c r="FI36" i="5"/>
  <c r="FI45" i="5"/>
  <c r="FI58" i="5"/>
  <c r="FI55" i="5"/>
  <c r="FI39" i="5"/>
  <c r="FI48" i="5"/>
  <c r="FI52" i="5"/>
  <c r="FI56" i="5"/>
  <c r="FI62" i="5"/>
  <c r="FI41" i="5"/>
  <c r="FI59" i="5"/>
  <c r="FI53" i="5"/>
  <c r="FI70" i="5"/>
  <c r="FI43" i="5"/>
  <c r="FI46" i="5"/>
  <c r="FI67" i="5"/>
  <c r="FI60" i="5"/>
  <c r="FI73" i="5"/>
  <c r="FI23" i="5"/>
  <c r="FI69" i="5"/>
  <c r="FI49" i="5"/>
  <c r="FI79" i="5"/>
  <c r="FI66" i="5"/>
  <c r="FI76" i="5"/>
  <c r="FI80" i="5"/>
  <c r="FI84" i="5"/>
  <c r="FI100" i="5"/>
  <c r="FI72" i="5"/>
  <c r="FI97" i="5"/>
  <c r="FI94" i="5"/>
  <c r="FI81" i="5"/>
  <c r="FI91" i="5"/>
  <c r="FI78" i="5"/>
  <c r="FI88" i="5"/>
  <c r="FI61" i="5"/>
  <c r="FI63" i="5"/>
  <c r="FI83" i="5"/>
  <c r="FI86" i="5"/>
  <c r="FI71" i="5"/>
  <c r="FI75" i="5"/>
  <c r="FI98" i="5"/>
  <c r="FI115" i="5"/>
  <c r="FI112" i="5"/>
  <c r="FI64" i="5"/>
  <c r="FI93" i="5"/>
  <c r="FI109" i="5"/>
  <c r="FI82" i="5"/>
  <c r="FI102" i="5"/>
  <c r="FI106" i="5"/>
  <c r="FI51" i="5"/>
  <c r="FI96" i="5"/>
  <c r="FI85" i="5"/>
  <c r="FI110" i="5"/>
  <c r="FI77" i="5"/>
  <c r="FI89" i="5"/>
  <c r="FI101" i="5"/>
  <c r="FI105" i="5"/>
  <c r="FI92" i="5"/>
  <c r="FI74" i="5"/>
  <c r="FI135" i="5"/>
  <c r="FI132" i="5"/>
  <c r="FI129" i="5"/>
  <c r="FI126" i="5"/>
  <c r="FI95" i="5"/>
  <c r="FI123" i="5"/>
  <c r="FI118" i="5"/>
  <c r="FI119" i="5"/>
  <c r="FI124" i="5"/>
  <c r="FI154" i="5"/>
  <c r="FI117" i="5"/>
  <c r="FI134" i="5"/>
  <c r="FI151" i="5"/>
  <c r="FI140" i="5"/>
  <c r="FI148" i="5"/>
  <c r="FI128" i="5"/>
  <c r="FI133" i="5"/>
  <c r="FI145" i="5"/>
  <c r="FI65" i="5"/>
  <c r="FI90" i="5"/>
  <c r="FI142" i="5"/>
  <c r="FI68" i="5"/>
  <c r="FI122" i="5"/>
  <c r="FI127" i="5"/>
  <c r="FI141" i="5"/>
  <c r="FI136" i="5"/>
  <c r="FI157" i="5"/>
  <c r="FI121" i="5"/>
  <c r="FI103" i="5"/>
  <c r="FI107" i="5"/>
  <c r="FI87" i="5"/>
  <c r="FI113" i="5"/>
  <c r="FI114" i="5"/>
  <c r="FI125" i="5"/>
  <c r="FI155" i="5"/>
  <c r="FI130" i="5"/>
  <c r="FI150" i="5"/>
  <c r="FI161" i="5"/>
  <c r="FI138" i="5"/>
  <c r="FI149" i="5"/>
  <c r="FI158" i="5"/>
  <c r="FI139" i="5"/>
  <c r="FI144" i="5"/>
  <c r="FI153" i="5"/>
  <c r="FI152" i="5"/>
  <c r="FI108" i="5"/>
  <c r="FI116" i="5"/>
  <c r="FI104" i="5"/>
  <c r="FI146" i="5"/>
  <c r="FI131" i="5"/>
  <c r="FI137" i="5"/>
  <c r="FI143" i="5"/>
  <c r="FI159" i="5"/>
  <c r="FI120" i="5"/>
  <c r="FI156" i="5"/>
  <c r="FI160" i="5"/>
  <c r="FI111" i="5"/>
  <c r="FI147" i="5"/>
  <c r="FI99" i="5"/>
  <c r="ER14" i="5"/>
  <c r="ER18" i="5"/>
  <c r="ER15" i="5"/>
  <c r="ER19" i="5"/>
  <c r="ER12" i="5"/>
  <c r="ER22" i="5"/>
  <c r="ER17" i="5"/>
  <c r="ER13" i="5"/>
  <c r="ER21" i="5"/>
  <c r="ER16" i="5"/>
  <c r="ER28" i="5"/>
  <c r="ER24" i="5"/>
  <c r="ER23" i="5"/>
  <c r="ER38" i="5"/>
  <c r="ER35" i="5"/>
  <c r="ER27" i="5"/>
  <c r="ER32" i="5"/>
  <c r="ER26" i="5"/>
  <c r="ER25" i="5"/>
  <c r="ER36" i="5"/>
  <c r="ER37" i="5"/>
  <c r="ER20" i="5"/>
  <c r="ER34" i="5"/>
  <c r="ER41" i="5"/>
  <c r="ER33" i="5"/>
  <c r="ER47" i="5"/>
  <c r="ER44" i="5"/>
  <c r="ER40" i="5"/>
  <c r="ER29" i="5"/>
  <c r="ER42" i="5"/>
  <c r="ER49" i="5"/>
  <c r="ER54" i="5"/>
  <c r="ER46" i="5"/>
  <c r="ER43" i="5"/>
  <c r="ER50" i="5"/>
  <c r="ER53" i="5"/>
  <c r="ER45" i="5"/>
  <c r="ER51" i="5"/>
  <c r="ER55" i="5"/>
  <c r="ER65" i="5"/>
  <c r="ER62" i="5"/>
  <c r="ER59" i="5"/>
  <c r="ER56" i="5"/>
  <c r="ER30" i="5"/>
  <c r="ER67" i="5"/>
  <c r="ER31" i="5"/>
  <c r="ER48" i="5"/>
  <c r="ER68" i="5"/>
  <c r="ER61" i="5"/>
  <c r="ER73" i="5"/>
  <c r="ER39" i="5"/>
  <c r="ER79" i="5"/>
  <c r="ER76" i="5"/>
  <c r="ER57" i="5"/>
  <c r="ER69" i="5"/>
  <c r="ER97" i="5"/>
  <c r="ER70" i="5"/>
  <c r="ER80" i="5"/>
  <c r="ER94" i="5"/>
  <c r="ER91" i="5"/>
  <c r="ER58" i="5"/>
  <c r="ER63" i="5"/>
  <c r="ER88" i="5"/>
  <c r="ER77" i="5"/>
  <c r="ER81" i="5"/>
  <c r="ER85" i="5"/>
  <c r="ER64" i="5"/>
  <c r="ER72" i="5"/>
  <c r="ER52" i="5"/>
  <c r="ER75" i="5"/>
  <c r="ER74" i="5"/>
  <c r="ER112" i="5"/>
  <c r="ER95" i="5"/>
  <c r="ER109" i="5"/>
  <c r="ER86" i="5"/>
  <c r="ER106" i="5"/>
  <c r="ER90" i="5"/>
  <c r="ER119" i="5"/>
  <c r="ER71" i="5"/>
  <c r="ER98" i="5"/>
  <c r="ER100" i="5"/>
  <c r="ER116" i="5"/>
  <c r="ER114" i="5"/>
  <c r="ER60" i="5"/>
  <c r="ER107" i="5"/>
  <c r="ER66" i="5"/>
  <c r="ER103" i="5"/>
  <c r="ER83" i="5"/>
  <c r="ER93" i="5"/>
  <c r="ER102" i="5"/>
  <c r="ER105" i="5"/>
  <c r="ER108" i="5"/>
  <c r="ER132" i="5"/>
  <c r="ER89" i="5"/>
  <c r="ER104" i="5"/>
  <c r="ER129" i="5"/>
  <c r="ER126" i="5"/>
  <c r="ER123" i="5"/>
  <c r="ER139" i="5"/>
  <c r="ER136" i="5"/>
  <c r="ER96" i="5"/>
  <c r="ER115" i="5"/>
  <c r="ER121" i="5"/>
  <c r="ER137" i="5"/>
  <c r="ER78" i="5"/>
  <c r="ER151" i="5"/>
  <c r="ER125" i="5"/>
  <c r="ER130" i="5"/>
  <c r="ER148" i="5"/>
  <c r="ER92" i="5"/>
  <c r="ER99" i="5"/>
  <c r="ER145" i="5"/>
  <c r="ER124" i="5"/>
  <c r="ER140" i="5"/>
  <c r="ER142" i="5"/>
  <c r="ER101" i="5"/>
  <c r="ER111" i="5"/>
  <c r="ER113" i="5"/>
  <c r="ER135" i="5"/>
  <c r="ER152" i="5"/>
  <c r="ER87" i="5"/>
  <c r="ER138" i="5"/>
  <c r="ER153" i="5"/>
  <c r="ER82" i="5"/>
  <c r="ER147" i="5"/>
  <c r="ER146" i="5"/>
  <c r="ER154" i="5"/>
  <c r="ER161" i="5"/>
  <c r="ER118" i="5"/>
  <c r="ER134" i="5"/>
  <c r="ER155" i="5"/>
  <c r="ER158" i="5"/>
  <c r="ER141" i="5"/>
  <c r="ER150" i="5"/>
  <c r="ER160" i="5"/>
  <c r="ER117" i="5"/>
  <c r="ER120" i="5"/>
  <c r="ER143" i="5"/>
  <c r="ER156" i="5"/>
  <c r="ER122" i="5"/>
  <c r="ER144" i="5"/>
  <c r="ER84" i="5"/>
  <c r="ER157" i="5"/>
  <c r="ER110" i="5"/>
  <c r="ER128" i="5"/>
  <c r="ER149" i="5"/>
  <c r="ER159" i="5"/>
  <c r="ER127" i="5"/>
  <c r="ER133" i="5"/>
  <c r="ER131" i="5"/>
  <c r="EE20" i="5"/>
  <c r="EE21" i="5"/>
  <c r="EE13" i="5"/>
  <c r="EE23" i="5"/>
  <c r="EE12" i="5"/>
  <c r="EE18" i="5"/>
  <c r="EE29" i="5"/>
  <c r="EE26" i="5"/>
  <c r="EE14" i="5"/>
  <c r="EE19" i="5"/>
  <c r="EE16" i="5"/>
  <c r="EE30" i="5"/>
  <c r="EE25" i="5"/>
  <c r="EE15" i="5"/>
  <c r="EE27" i="5"/>
  <c r="EE43" i="5"/>
  <c r="EE22" i="5"/>
  <c r="EE38" i="5"/>
  <c r="EE40" i="5"/>
  <c r="EE17" i="5"/>
  <c r="EE41" i="5"/>
  <c r="EE31" i="5"/>
  <c r="EE34" i="5"/>
  <c r="EE50" i="5"/>
  <c r="EE37" i="5"/>
  <c r="EE39" i="5"/>
  <c r="EE47" i="5"/>
  <c r="EE44" i="5"/>
  <c r="EE28" i="5"/>
  <c r="EE35" i="5"/>
  <c r="EE51" i="5"/>
  <c r="EE45" i="5"/>
  <c r="EE57" i="5"/>
  <c r="EE48" i="5"/>
  <c r="EE54" i="5"/>
  <c r="EE52" i="5"/>
  <c r="EE64" i="5"/>
  <c r="EE61" i="5"/>
  <c r="EE24" i="5"/>
  <c r="EE32" i="5"/>
  <c r="EE58" i="5"/>
  <c r="EE56" i="5"/>
  <c r="EE60" i="5"/>
  <c r="EE59" i="5"/>
  <c r="EE65" i="5"/>
  <c r="EE53" i="5"/>
  <c r="EE63" i="5"/>
  <c r="EE70" i="5"/>
  <c r="EE67" i="5"/>
  <c r="EE78" i="5"/>
  <c r="EE75" i="5"/>
  <c r="EE66" i="5"/>
  <c r="EE71" i="5"/>
  <c r="EE72" i="5"/>
  <c r="EE42" i="5"/>
  <c r="EE73" i="5"/>
  <c r="EE90" i="5"/>
  <c r="EE87" i="5"/>
  <c r="EE103" i="5"/>
  <c r="EE36" i="5"/>
  <c r="EE49" i="5"/>
  <c r="EE84" i="5"/>
  <c r="EE100" i="5"/>
  <c r="EE97" i="5"/>
  <c r="EE62" i="5"/>
  <c r="EE94" i="5"/>
  <c r="EE68" i="5"/>
  <c r="EE74" i="5"/>
  <c r="EE55" i="5"/>
  <c r="EE77" i="5"/>
  <c r="EE80" i="5"/>
  <c r="EE33" i="5"/>
  <c r="EE79" i="5"/>
  <c r="EE99" i="5"/>
  <c r="EE105" i="5"/>
  <c r="EE96" i="5"/>
  <c r="EE101" i="5"/>
  <c r="EE118" i="5"/>
  <c r="EE88" i="5"/>
  <c r="EE115" i="5"/>
  <c r="EE46" i="5"/>
  <c r="EE83" i="5"/>
  <c r="EE89" i="5"/>
  <c r="EE112" i="5"/>
  <c r="EE109" i="5"/>
  <c r="EE82" i="5"/>
  <c r="EE113" i="5"/>
  <c r="EE106" i="5"/>
  <c r="EE108" i="5"/>
  <c r="EE81" i="5"/>
  <c r="EE116" i="5"/>
  <c r="EE86" i="5"/>
  <c r="EE125" i="5"/>
  <c r="EE141" i="5"/>
  <c r="EE122" i="5"/>
  <c r="EE138" i="5"/>
  <c r="EE135" i="5"/>
  <c r="EE92" i="5"/>
  <c r="EE132" i="5"/>
  <c r="EE69" i="5"/>
  <c r="EE117" i="5"/>
  <c r="EE129" i="5"/>
  <c r="EE130" i="5"/>
  <c r="EE114" i="5"/>
  <c r="EE144" i="5"/>
  <c r="EE128" i="5"/>
  <c r="EE133" i="5"/>
  <c r="EE102" i="5"/>
  <c r="EE127" i="5"/>
  <c r="EE154" i="5"/>
  <c r="EE111" i="5"/>
  <c r="EE151" i="5"/>
  <c r="EE98" i="5"/>
  <c r="EE121" i="5"/>
  <c r="EE126" i="5"/>
  <c r="EE148" i="5"/>
  <c r="EE145" i="5"/>
  <c r="EE104" i="5"/>
  <c r="EE161" i="5"/>
  <c r="EE123" i="5"/>
  <c r="EE160" i="5"/>
  <c r="EE85" i="5"/>
  <c r="EE120" i="5"/>
  <c r="EE131" i="5"/>
  <c r="EE150" i="5"/>
  <c r="EE157" i="5"/>
  <c r="EE139" i="5"/>
  <c r="EE142" i="5"/>
  <c r="EE134" i="5"/>
  <c r="EE149" i="5"/>
  <c r="EE136" i="5"/>
  <c r="EE143" i="5"/>
  <c r="EE137" i="5"/>
  <c r="EE110" i="5"/>
  <c r="EE107" i="5"/>
  <c r="EE147" i="5"/>
  <c r="EE155" i="5"/>
  <c r="EE158" i="5"/>
  <c r="EE124" i="5"/>
  <c r="EE152" i="5"/>
  <c r="EE76" i="5"/>
  <c r="EE159" i="5"/>
  <c r="EE95" i="5"/>
  <c r="EE119" i="5"/>
  <c r="EE91" i="5"/>
  <c r="EE153" i="5"/>
  <c r="EE93" i="5"/>
  <c r="EE156" i="5"/>
  <c r="EE146" i="5"/>
  <c r="EE140" i="5"/>
  <c r="CR18" i="5"/>
  <c r="CR15" i="5"/>
  <c r="CR19" i="5"/>
  <c r="CR16" i="5"/>
  <c r="CR21" i="5"/>
  <c r="CR22" i="5"/>
  <c r="CR13" i="5"/>
  <c r="CR23" i="5"/>
  <c r="CR12" i="5"/>
  <c r="CR28" i="5"/>
  <c r="CR31" i="5"/>
  <c r="CR20" i="5"/>
  <c r="CR24" i="5"/>
  <c r="CR36" i="5"/>
  <c r="CR25" i="5"/>
  <c r="CR32" i="5"/>
  <c r="CR33" i="5"/>
  <c r="CR29" i="5"/>
  <c r="CR38" i="5"/>
  <c r="CR26" i="5"/>
  <c r="CR27" i="5"/>
  <c r="CR37" i="5"/>
  <c r="CR51" i="5"/>
  <c r="CR30" i="5"/>
  <c r="CR48" i="5"/>
  <c r="CR45" i="5"/>
  <c r="CR35" i="5"/>
  <c r="CR39" i="5"/>
  <c r="CR41" i="5"/>
  <c r="CR58" i="5"/>
  <c r="CR40" i="5"/>
  <c r="CR52" i="5"/>
  <c r="CR14" i="5"/>
  <c r="CR17" i="5"/>
  <c r="CR49" i="5"/>
  <c r="CR43" i="5"/>
  <c r="CR59" i="5"/>
  <c r="CR54" i="5"/>
  <c r="CR63" i="5"/>
  <c r="CR55" i="5"/>
  <c r="CR60" i="5"/>
  <c r="CR65" i="5"/>
  <c r="CR71" i="5"/>
  <c r="CR42" i="5"/>
  <c r="CR53" i="5"/>
  <c r="CR68" i="5"/>
  <c r="CR44" i="5"/>
  <c r="CR62" i="5"/>
  <c r="CR69" i="5"/>
  <c r="CR72" i="5"/>
  <c r="CR34" i="5"/>
  <c r="CR50" i="5"/>
  <c r="CR64" i="5"/>
  <c r="CR73" i="5"/>
  <c r="CR80" i="5"/>
  <c r="CR57" i="5"/>
  <c r="CR77" i="5"/>
  <c r="CR85" i="5"/>
  <c r="CR101" i="5"/>
  <c r="CR98" i="5"/>
  <c r="CR61" i="5"/>
  <c r="CR67" i="5"/>
  <c r="CR95" i="5"/>
  <c r="CR78" i="5"/>
  <c r="CR92" i="5"/>
  <c r="CR89" i="5"/>
  <c r="CR56" i="5"/>
  <c r="CR70" i="5"/>
  <c r="CR86" i="5"/>
  <c r="CR47" i="5"/>
  <c r="CR74" i="5"/>
  <c r="CR79" i="5"/>
  <c r="CR81" i="5"/>
  <c r="CR76" i="5"/>
  <c r="CR116" i="5"/>
  <c r="CR66" i="5"/>
  <c r="CR93" i="5"/>
  <c r="CR113" i="5"/>
  <c r="CR110" i="5"/>
  <c r="CR107" i="5"/>
  <c r="CR96" i="5"/>
  <c r="CR103" i="5"/>
  <c r="CR104" i="5"/>
  <c r="CR102" i="5"/>
  <c r="CR112" i="5"/>
  <c r="CR119" i="5"/>
  <c r="CR105" i="5"/>
  <c r="CR87" i="5"/>
  <c r="CR115" i="5"/>
  <c r="CR114" i="5"/>
  <c r="CR136" i="5"/>
  <c r="CR82" i="5"/>
  <c r="CR91" i="5"/>
  <c r="CR133" i="5"/>
  <c r="CR130" i="5"/>
  <c r="CR97" i="5"/>
  <c r="CR127" i="5"/>
  <c r="CR124" i="5"/>
  <c r="CR117" i="5"/>
  <c r="CR125" i="5"/>
  <c r="CR155" i="5"/>
  <c r="CR152" i="5"/>
  <c r="CR120" i="5"/>
  <c r="CR149" i="5"/>
  <c r="CR135" i="5"/>
  <c r="CR146" i="5"/>
  <c r="CR83" i="5"/>
  <c r="CR84" i="5"/>
  <c r="CR118" i="5"/>
  <c r="CR143" i="5"/>
  <c r="CR75" i="5"/>
  <c r="CR109" i="5"/>
  <c r="CR129" i="5"/>
  <c r="CR134" i="5"/>
  <c r="CR137" i="5"/>
  <c r="CR147" i="5"/>
  <c r="CR158" i="5"/>
  <c r="CR123" i="5"/>
  <c r="CR142" i="5"/>
  <c r="CR90" i="5"/>
  <c r="CR126" i="5"/>
  <c r="CR128" i="5"/>
  <c r="CR94" i="5"/>
  <c r="CR99" i="5"/>
  <c r="CR151" i="5"/>
  <c r="CR131" i="5"/>
  <c r="CR139" i="5"/>
  <c r="CR46" i="5"/>
  <c r="CR159" i="5"/>
  <c r="CR122" i="5"/>
  <c r="CR106" i="5"/>
  <c r="CR140" i="5"/>
  <c r="CR138" i="5"/>
  <c r="CR161" i="5"/>
  <c r="CR100" i="5"/>
  <c r="CR156" i="5"/>
  <c r="CR88" i="5"/>
  <c r="CR144" i="5"/>
  <c r="CR132" i="5"/>
  <c r="CR154" i="5"/>
  <c r="CR111" i="5"/>
  <c r="CR160" i="5"/>
  <c r="CR145" i="5"/>
  <c r="CR148" i="5"/>
  <c r="CR157" i="5"/>
  <c r="CR108" i="5"/>
  <c r="CR121" i="5"/>
  <c r="CR150" i="5"/>
  <c r="CR141" i="5"/>
  <c r="CR153" i="5"/>
  <c r="CC18" i="5"/>
  <c r="CC19" i="5"/>
  <c r="CC16" i="5"/>
  <c r="CC20" i="5"/>
  <c r="CC13" i="5"/>
  <c r="CC15" i="5"/>
  <c r="CC17" i="5"/>
  <c r="CC12" i="5"/>
  <c r="CC14" i="5"/>
  <c r="CC27" i="5"/>
  <c r="CC21" i="5"/>
  <c r="CC23" i="5"/>
  <c r="CC31" i="5"/>
  <c r="CC28" i="5"/>
  <c r="CC26" i="5"/>
  <c r="CC24" i="5"/>
  <c r="CC36" i="5"/>
  <c r="CC30" i="5"/>
  <c r="CC33" i="5"/>
  <c r="CC29" i="5"/>
  <c r="CC34" i="5"/>
  <c r="CC41" i="5"/>
  <c r="CC35" i="5"/>
  <c r="CC32" i="5"/>
  <c r="CC38" i="5"/>
  <c r="CC44" i="5"/>
  <c r="CC51" i="5"/>
  <c r="CC48" i="5"/>
  <c r="CC40" i="5"/>
  <c r="CC45" i="5"/>
  <c r="CC42" i="5"/>
  <c r="CC46" i="5"/>
  <c r="CC55" i="5"/>
  <c r="CC25" i="5"/>
  <c r="CC43" i="5"/>
  <c r="CC50" i="5"/>
  <c r="CC52" i="5"/>
  <c r="CC37" i="5"/>
  <c r="CC58" i="5"/>
  <c r="CC62" i="5"/>
  <c r="CC53" i="5"/>
  <c r="CC59" i="5"/>
  <c r="CC49" i="5"/>
  <c r="CC61" i="5"/>
  <c r="CC64" i="5"/>
  <c r="CC74" i="5"/>
  <c r="CC71" i="5"/>
  <c r="CC47" i="5"/>
  <c r="CC56" i="5"/>
  <c r="CC68" i="5"/>
  <c r="CC22" i="5"/>
  <c r="CC65" i="5"/>
  <c r="CC39" i="5"/>
  <c r="CC57" i="5"/>
  <c r="CC76" i="5"/>
  <c r="CC63" i="5"/>
  <c r="CC72" i="5"/>
  <c r="CC60" i="5"/>
  <c r="CC77" i="5"/>
  <c r="CC69" i="5"/>
  <c r="CC88" i="5"/>
  <c r="CC104" i="5"/>
  <c r="CC75" i="5"/>
  <c r="CC79" i="5"/>
  <c r="CC85" i="5"/>
  <c r="CC101" i="5"/>
  <c r="CC73" i="5"/>
  <c r="CC98" i="5"/>
  <c r="CC95" i="5"/>
  <c r="CC66" i="5"/>
  <c r="CC70" i="5"/>
  <c r="CC92" i="5"/>
  <c r="CC87" i="5"/>
  <c r="CC67" i="5"/>
  <c r="CC54" i="5"/>
  <c r="CC119" i="5"/>
  <c r="CC80" i="5"/>
  <c r="CC116" i="5"/>
  <c r="CC97" i="5"/>
  <c r="CC113" i="5"/>
  <c r="CC99" i="5"/>
  <c r="CC110" i="5"/>
  <c r="CC83" i="5"/>
  <c r="CC84" i="5"/>
  <c r="CC90" i="5"/>
  <c r="CC107" i="5"/>
  <c r="CC96" i="5"/>
  <c r="CC106" i="5"/>
  <c r="CC114" i="5"/>
  <c r="CC91" i="5"/>
  <c r="CC89" i="5"/>
  <c r="CC94" i="5"/>
  <c r="CC100" i="5"/>
  <c r="CC109" i="5"/>
  <c r="CC81" i="5"/>
  <c r="CC102" i="5"/>
  <c r="CC123" i="5"/>
  <c r="CC139" i="5"/>
  <c r="CC118" i="5"/>
  <c r="CC136" i="5"/>
  <c r="CC86" i="5"/>
  <c r="CC133" i="5"/>
  <c r="CC105" i="5"/>
  <c r="CC108" i="5"/>
  <c r="CC130" i="5"/>
  <c r="CC127" i="5"/>
  <c r="CC128" i="5"/>
  <c r="CC142" i="5"/>
  <c r="CC82" i="5"/>
  <c r="CC93" i="5"/>
  <c r="CC111" i="5"/>
  <c r="CC112" i="5"/>
  <c r="CC117" i="5"/>
  <c r="CC121" i="5"/>
  <c r="CC138" i="5"/>
  <c r="CC152" i="5"/>
  <c r="CC132" i="5"/>
  <c r="CC137" i="5"/>
  <c r="CC149" i="5"/>
  <c r="CC146" i="5"/>
  <c r="CC126" i="5"/>
  <c r="CC131" i="5"/>
  <c r="CC143" i="5"/>
  <c r="CC144" i="5"/>
  <c r="CC161" i="5"/>
  <c r="CC115" i="5"/>
  <c r="CC120" i="5"/>
  <c r="CC158" i="5"/>
  <c r="CC78" i="5"/>
  <c r="CC159" i="5"/>
  <c r="CC103" i="5"/>
  <c r="CC122" i="5"/>
  <c r="CC141" i="5"/>
  <c r="CC135" i="5"/>
  <c r="CC124" i="5"/>
  <c r="CC148" i="5"/>
  <c r="CC140" i="5"/>
  <c r="CC153" i="5"/>
  <c r="CC155" i="5"/>
  <c r="CC151" i="5"/>
  <c r="CC156" i="5"/>
  <c r="CC134" i="5"/>
  <c r="CC154" i="5"/>
  <c r="CC157" i="5"/>
  <c r="CC145" i="5"/>
  <c r="CC125" i="5"/>
  <c r="CC147" i="5"/>
  <c r="CC150" i="5"/>
  <c r="CC129" i="5"/>
  <c r="CC160" i="5"/>
  <c r="BT14" i="5"/>
  <c r="BT21" i="5"/>
  <c r="BT13" i="5"/>
  <c r="BT19" i="5"/>
  <c r="BT12" i="5"/>
  <c r="BT15" i="5"/>
  <c r="BT22" i="5"/>
  <c r="BT26" i="5"/>
  <c r="BT24" i="5"/>
  <c r="BT20" i="5"/>
  <c r="BT16" i="5"/>
  <c r="BT25" i="5"/>
  <c r="BT30" i="5"/>
  <c r="BT34" i="5"/>
  <c r="BT29" i="5"/>
  <c r="BT23" i="5"/>
  <c r="BT28" i="5"/>
  <c r="BT31" i="5"/>
  <c r="BT32" i="5"/>
  <c r="BT33" i="5"/>
  <c r="BT39" i="5"/>
  <c r="BT40" i="5"/>
  <c r="BT41" i="5"/>
  <c r="BT17" i="5"/>
  <c r="BT27" i="5"/>
  <c r="BT42" i="5"/>
  <c r="BT43" i="5"/>
  <c r="BT37" i="5"/>
  <c r="BT47" i="5"/>
  <c r="BT48" i="5"/>
  <c r="BT54" i="5"/>
  <c r="BT49" i="5"/>
  <c r="BT18" i="5"/>
  <c r="BT55" i="5"/>
  <c r="BT35" i="5"/>
  <c r="BT61" i="5"/>
  <c r="BT56" i="5"/>
  <c r="BT45" i="5"/>
  <c r="BT46" i="5"/>
  <c r="BT57" i="5"/>
  <c r="BT58" i="5"/>
  <c r="BT73" i="5"/>
  <c r="BT70" i="5"/>
  <c r="BT50" i="5"/>
  <c r="BT67" i="5"/>
  <c r="BT51" i="5"/>
  <c r="BT71" i="5"/>
  <c r="BT74" i="5"/>
  <c r="BT81" i="5"/>
  <c r="BT60" i="5"/>
  <c r="BT78" i="5"/>
  <c r="BT69" i="5"/>
  <c r="BT75" i="5"/>
  <c r="BT44" i="5"/>
  <c r="BT53" i="5"/>
  <c r="BT68" i="5"/>
  <c r="BT64" i="5"/>
  <c r="BT59" i="5"/>
  <c r="BT93" i="5"/>
  <c r="BT66" i="5"/>
  <c r="BT90" i="5"/>
  <c r="BT87" i="5"/>
  <c r="BT103" i="5"/>
  <c r="BT82" i="5"/>
  <c r="BT84" i="5"/>
  <c r="BT52" i="5"/>
  <c r="BT97" i="5"/>
  <c r="BT83" i="5"/>
  <c r="BT62" i="5"/>
  <c r="BT80" i="5"/>
  <c r="BT108" i="5"/>
  <c r="BT98" i="5"/>
  <c r="BT105" i="5"/>
  <c r="BT118" i="5"/>
  <c r="BT91" i="5"/>
  <c r="BT115" i="5"/>
  <c r="BT36" i="5"/>
  <c r="BT100" i="5"/>
  <c r="BT112" i="5"/>
  <c r="BT72" i="5"/>
  <c r="BT38" i="5"/>
  <c r="BT117" i="5"/>
  <c r="BT86" i="5"/>
  <c r="BT99" i="5"/>
  <c r="BT101" i="5"/>
  <c r="BT88" i="5"/>
  <c r="BT110" i="5"/>
  <c r="BT85" i="5"/>
  <c r="BT102" i="5"/>
  <c r="BT77" i="5"/>
  <c r="BT128" i="5"/>
  <c r="BT107" i="5"/>
  <c r="BT125" i="5"/>
  <c r="BT94" i="5"/>
  <c r="BT104" i="5"/>
  <c r="BT111" i="5"/>
  <c r="BT122" i="5"/>
  <c r="BT138" i="5"/>
  <c r="BT76" i="5"/>
  <c r="BT135" i="5"/>
  <c r="BT96" i="5"/>
  <c r="BT132" i="5"/>
  <c r="BT133" i="5"/>
  <c r="BT147" i="5"/>
  <c r="BT65" i="5"/>
  <c r="BT131" i="5"/>
  <c r="BT136" i="5"/>
  <c r="BT144" i="5"/>
  <c r="BT95" i="5"/>
  <c r="BT130" i="5"/>
  <c r="BT141" i="5"/>
  <c r="BT154" i="5"/>
  <c r="BT92" i="5"/>
  <c r="BT124" i="5"/>
  <c r="BT129" i="5"/>
  <c r="BT151" i="5"/>
  <c r="BT148" i="5"/>
  <c r="BT63" i="5"/>
  <c r="BT113" i="5"/>
  <c r="BT114" i="5"/>
  <c r="BT127" i="5"/>
  <c r="BT109" i="5"/>
  <c r="BT145" i="5"/>
  <c r="BT153" i="5"/>
  <c r="BT155" i="5"/>
  <c r="BT160" i="5"/>
  <c r="BT152" i="5"/>
  <c r="BT157" i="5"/>
  <c r="BT123" i="5"/>
  <c r="BT119" i="5"/>
  <c r="BT121" i="5"/>
  <c r="BT146" i="5"/>
  <c r="BT156" i="5"/>
  <c r="BT79" i="5"/>
  <c r="BT158" i="5"/>
  <c r="BT116" i="5"/>
  <c r="BT159" i="5"/>
  <c r="BT137" i="5"/>
  <c r="BT139" i="5"/>
  <c r="BT149" i="5"/>
  <c r="BT142" i="5"/>
  <c r="BT120" i="5"/>
  <c r="BT89" i="5"/>
  <c r="BT126" i="5"/>
  <c r="BT150" i="5"/>
  <c r="BT106" i="5"/>
  <c r="BT143" i="5"/>
  <c r="BT161" i="5"/>
  <c r="BT140" i="5"/>
  <c r="BT134" i="5"/>
  <c r="BM18" i="5"/>
  <c r="BM17" i="5"/>
  <c r="BM15" i="5"/>
  <c r="BM27" i="5"/>
  <c r="BM16" i="5"/>
  <c r="BM23" i="5"/>
  <c r="BM31" i="5"/>
  <c r="BM12" i="5"/>
  <c r="BM21" i="5"/>
  <c r="BM28" i="5"/>
  <c r="BM13" i="5"/>
  <c r="BM22" i="5"/>
  <c r="BM36" i="5"/>
  <c r="BM19" i="5"/>
  <c r="BM33" i="5"/>
  <c r="BM41" i="5"/>
  <c r="BM37" i="5"/>
  <c r="BM34" i="5"/>
  <c r="BM14" i="5"/>
  <c r="BM35" i="5"/>
  <c r="BM38" i="5"/>
  <c r="BM20" i="5"/>
  <c r="BM32" i="5"/>
  <c r="BM51" i="5"/>
  <c r="BM44" i="5"/>
  <c r="BM48" i="5"/>
  <c r="BM45" i="5"/>
  <c r="BM24" i="5"/>
  <c r="BM26" i="5"/>
  <c r="BM30" i="5"/>
  <c r="BM39" i="5"/>
  <c r="BM47" i="5"/>
  <c r="BM29" i="5"/>
  <c r="BM40" i="5"/>
  <c r="BM55" i="5"/>
  <c r="BM52" i="5"/>
  <c r="BM62" i="5"/>
  <c r="BM58" i="5"/>
  <c r="BM59" i="5"/>
  <c r="BM42" i="5"/>
  <c r="BM50" i="5"/>
  <c r="BM63" i="5"/>
  <c r="BM74" i="5"/>
  <c r="BM71" i="5"/>
  <c r="BM25" i="5"/>
  <c r="BM53" i="5"/>
  <c r="BM60" i="5"/>
  <c r="BM64" i="5"/>
  <c r="BM68" i="5"/>
  <c r="BM46" i="5"/>
  <c r="BM61" i="5"/>
  <c r="BM65" i="5"/>
  <c r="BM76" i="5"/>
  <c r="BM67" i="5"/>
  <c r="BM70" i="5"/>
  <c r="BM66" i="5"/>
  <c r="BM72" i="5"/>
  <c r="BM77" i="5"/>
  <c r="BM88" i="5"/>
  <c r="BM104" i="5"/>
  <c r="BM80" i="5"/>
  <c r="BM85" i="5"/>
  <c r="BM101" i="5"/>
  <c r="BM54" i="5"/>
  <c r="BM98" i="5"/>
  <c r="BM95" i="5"/>
  <c r="BM92" i="5"/>
  <c r="BM89" i="5"/>
  <c r="BM75" i="5"/>
  <c r="BM78" i="5"/>
  <c r="BM84" i="5"/>
  <c r="BM57" i="5"/>
  <c r="BM69" i="5"/>
  <c r="BM81" i="5"/>
  <c r="BM79" i="5"/>
  <c r="BM100" i="5"/>
  <c r="BM119" i="5"/>
  <c r="BM43" i="5"/>
  <c r="BM49" i="5"/>
  <c r="BM73" i="5"/>
  <c r="BM91" i="5"/>
  <c r="BM102" i="5"/>
  <c r="BM116" i="5"/>
  <c r="BM56" i="5"/>
  <c r="BM113" i="5"/>
  <c r="BM110" i="5"/>
  <c r="BM86" i="5"/>
  <c r="BM94" i="5"/>
  <c r="BM107" i="5"/>
  <c r="BM108" i="5"/>
  <c r="BM83" i="5"/>
  <c r="BM103" i="5"/>
  <c r="BM111" i="5"/>
  <c r="BM90" i="5"/>
  <c r="BM97" i="5"/>
  <c r="BM123" i="5"/>
  <c r="BM139" i="5"/>
  <c r="BM87" i="5"/>
  <c r="BM136" i="5"/>
  <c r="BM133" i="5"/>
  <c r="BM96" i="5"/>
  <c r="BM130" i="5"/>
  <c r="BM127" i="5"/>
  <c r="BM128" i="5"/>
  <c r="BM135" i="5"/>
  <c r="BM142" i="5"/>
  <c r="BM140" i="5"/>
  <c r="BM99" i="5"/>
  <c r="BM129" i="5"/>
  <c r="BM134" i="5"/>
  <c r="BM152" i="5"/>
  <c r="BM149" i="5"/>
  <c r="BM106" i="5"/>
  <c r="BM120" i="5"/>
  <c r="BM146" i="5"/>
  <c r="BM122" i="5"/>
  <c r="BM143" i="5"/>
  <c r="BM82" i="5"/>
  <c r="BM124" i="5"/>
  <c r="BM161" i="5"/>
  <c r="BM105" i="5"/>
  <c r="BM132" i="5"/>
  <c r="BM154" i="5"/>
  <c r="BM158" i="5"/>
  <c r="BM144" i="5"/>
  <c r="BM159" i="5"/>
  <c r="BM112" i="5"/>
  <c r="BM137" i="5"/>
  <c r="BM151" i="5"/>
  <c r="BM93" i="5"/>
  <c r="BM150" i="5"/>
  <c r="BM109" i="5"/>
  <c r="BM126" i="5"/>
  <c r="BM145" i="5"/>
  <c r="BM155" i="5"/>
  <c r="BM160" i="5"/>
  <c r="BM138" i="5"/>
  <c r="BM153" i="5"/>
  <c r="BM121" i="5"/>
  <c r="BM141" i="5"/>
  <c r="BM115" i="5"/>
  <c r="BM117" i="5"/>
  <c r="BM114" i="5"/>
  <c r="BM125" i="5"/>
  <c r="BM147" i="5"/>
  <c r="BM157" i="5"/>
  <c r="BM118" i="5"/>
  <c r="BM131" i="5"/>
  <c r="BM156" i="5"/>
  <c r="BM148" i="5"/>
  <c r="B6" i="6"/>
  <c r="K2" i="6" s="1"/>
  <c r="J9" i="5"/>
  <c r="J8" i="5"/>
  <c r="P24" i="5"/>
  <c r="AN24" i="5" s="1"/>
  <c r="FA13" i="5"/>
  <c r="FA16" i="5"/>
  <c r="FA25" i="5"/>
  <c r="FA21" i="5"/>
  <c r="FA24" i="5"/>
  <c r="FA14" i="5"/>
  <c r="FA18" i="5"/>
  <c r="FA20" i="5"/>
  <c r="FA27" i="5"/>
  <c r="FA19" i="5"/>
  <c r="FA22" i="5"/>
  <c r="FA33" i="5"/>
  <c r="FA31" i="5"/>
  <c r="FA23" i="5"/>
  <c r="FA17" i="5"/>
  <c r="FA28" i="5"/>
  <c r="FA29" i="5"/>
  <c r="FA39" i="5"/>
  <c r="FA26" i="5"/>
  <c r="FA12" i="5"/>
  <c r="FA35" i="5"/>
  <c r="FA41" i="5"/>
  <c r="FA30" i="5"/>
  <c r="FA46" i="5"/>
  <c r="FA50" i="5"/>
  <c r="FA32" i="5"/>
  <c r="FA44" i="5"/>
  <c r="FA45" i="5"/>
  <c r="FA47" i="5"/>
  <c r="FA51" i="5"/>
  <c r="FA53" i="5"/>
  <c r="FA48" i="5"/>
  <c r="FA36" i="5"/>
  <c r="FA52" i="5"/>
  <c r="FA60" i="5"/>
  <c r="FA42" i="5"/>
  <c r="FA15" i="5"/>
  <c r="FA37" i="5"/>
  <c r="FA59" i="5"/>
  <c r="FA58" i="5"/>
  <c r="FA64" i="5"/>
  <c r="FA72" i="5"/>
  <c r="FA61" i="5"/>
  <c r="FA63" i="5"/>
  <c r="FA69" i="5"/>
  <c r="FA40" i="5"/>
  <c r="FA66" i="5"/>
  <c r="FA65" i="5"/>
  <c r="FA49" i="5"/>
  <c r="FA80" i="5"/>
  <c r="FA70" i="5"/>
  <c r="FA77" i="5"/>
  <c r="FA74" i="5"/>
  <c r="FA55" i="5"/>
  <c r="FA62" i="5"/>
  <c r="FA54" i="5"/>
  <c r="FA38" i="5"/>
  <c r="FA71" i="5"/>
  <c r="FA56" i="5"/>
  <c r="FA92" i="5"/>
  <c r="FA89" i="5"/>
  <c r="FA34" i="5"/>
  <c r="FA86" i="5"/>
  <c r="FA102" i="5"/>
  <c r="FA57" i="5"/>
  <c r="FA83" i="5"/>
  <c r="FA96" i="5"/>
  <c r="FA84" i="5"/>
  <c r="FA43" i="5"/>
  <c r="FA67" i="5"/>
  <c r="FA76" i="5"/>
  <c r="FA79" i="5"/>
  <c r="FA87" i="5"/>
  <c r="FA68" i="5"/>
  <c r="FA78" i="5"/>
  <c r="FA82" i="5"/>
  <c r="FA99" i="5"/>
  <c r="FA107" i="5"/>
  <c r="FA104" i="5"/>
  <c r="FA81" i="5"/>
  <c r="FA88" i="5"/>
  <c r="FA94" i="5"/>
  <c r="FA117" i="5"/>
  <c r="FA114" i="5"/>
  <c r="FA101" i="5"/>
  <c r="FA111" i="5"/>
  <c r="FA73" i="5"/>
  <c r="FA97" i="5"/>
  <c r="FA93" i="5"/>
  <c r="FA113" i="5"/>
  <c r="FA95" i="5"/>
  <c r="FA91" i="5"/>
  <c r="FA98" i="5"/>
  <c r="FA106" i="5"/>
  <c r="FA75" i="5"/>
  <c r="FA127" i="5"/>
  <c r="FA124" i="5"/>
  <c r="FA121" i="5"/>
  <c r="FA137" i="5"/>
  <c r="FA105" i="5"/>
  <c r="FA109" i="5"/>
  <c r="FA118" i="5"/>
  <c r="FA134" i="5"/>
  <c r="FA108" i="5"/>
  <c r="FA131" i="5"/>
  <c r="FA116" i="5"/>
  <c r="FA132" i="5"/>
  <c r="FA133" i="5"/>
  <c r="FA138" i="5"/>
  <c r="FA146" i="5"/>
  <c r="FA90" i="5"/>
  <c r="FA143" i="5"/>
  <c r="FA126" i="5"/>
  <c r="FA153" i="5"/>
  <c r="FA150" i="5"/>
  <c r="FA103" i="5"/>
  <c r="FA125" i="5"/>
  <c r="FA147" i="5"/>
  <c r="FA100" i="5"/>
  <c r="FA122" i="5"/>
  <c r="FA130" i="5"/>
  <c r="FA139" i="5"/>
  <c r="FA129" i="5"/>
  <c r="FA159" i="5"/>
  <c r="FA112" i="5"/>
  <c r="FA135" i="5"/>
  <c r="FA149" i="5"/>
  <c r="FA156" i="5"/>
  <c r="FA142" i="5"/>
  <c r="FA148" i="5"/>
  <c r="FA85" i="5"/>
  <c r="FA115" i="5"/>
  <c r="FA145" i="5"/>
  <c r="FA144" i="5"/>
  <c r="FA141" i="5"/>
  <c r="FA158" i="5"/>
  <c r="FA160" i="5"/>
  <c r="FA140" i="5"/>
  <c r="FA157" i="5"/>
  <c r="FA154" i="5"/>
  <c r="FA136" i="5"/>
  <c r="FA120" i="5"/>
  <c r="FA151" i="5"/>
  <c r="FA123" i="5"/>
  <c r="FA110" i="5"/>
  <c r="FA161" i="5"/>
  <c r="FA128" i="5"/>
  <c r="FA152" i="5"/>
  <c r="FA119" i="5"/>
  <c r="FA155" i="5"/>
  <c r="EQ15" i="5"/>
  <c r="EQ12" i="5"/>
  <c r="EQ22" i="5"/>
  <c r="EQ16" i="5"/>
  <c r="EQ18" i="5"/>
  <c r="EQ20" i="5"/>
  <c r="EQ13" i="5"/>
  <c r="EQ17" i="5"/>
  <c r="EQ14" i="5"/>
  <c r="EQ19" i="5"/>
  <c r="EQ28" i="5"/>
  <c r="EQ24" i="5"/>
  <c r="EQ23" i="5"/>
  <c r="EQ25" i="5"/>
  <c r="EQ21" i="5"/>
  <c r="EQ35" i="5"/>
  <c r="EQ27" i="5"/>
  <c r="EQ32" i="5"/>
  <c r="EQ26" i="5"/>
  <c r="EQ36" i="5"/>
  <c r="EQ37" i="5"/>
  <c r="EQ34" i="5"/>
  <c r="EQ41" i="5"/>
  <c r="EQ33" i="5"/>
  <c r="EQ30" i="5"/>
  <c r="EQ44" i="5"/>
  <c r="EQ40" i="5"/>
  <c r="EQ29" i="5"/>
  <c r="EQ42" i="5"/>
  <c r="EQ46" i="5"/>
  <c r="EQ39" i="5"/>
  <c r="EQ43" i="5"/>
  <c r="EQ45" i="5"/>
  <c r="EQ51" i="5"/>
  <c r="EQ55" i="5"/>
  <c r="EQ62" i="5"/>
  <c r="EQ59" i="5"/>
  <c r="EQ56" i="5"/>
  <c r="EQ49" i="5"/>
  <c r="EQ31" i="5"/>
  <c r="EQ48" i="5"/>
  <c r="EQ71" i="5"/>
  <c r="EQ68" i="5"/>
  <c r="EQ38" i="5"/>
  <c r="EQ52" i="5"/>
  <c r="EQ61" i="5"/>
  <c r="EQ65" i="5"/>
  <c r="EQ73" i="5"/>
  <c r="EQ82" i="5"/>
  <c r="EQ79" i="5"/>
  <c r="EQ76" i="5"/>
  <c r="EQ57" i="5"/>
  <c r="EQ69" i="5"/>
  <c r="EQ70" i="5"/>
  <c r="EQ80" i="5"/>
  <c r="EQ94" i="5"/>
  <c r="EQ91" i="5"/>
  <c r="EQ54" i="5"/>
  <c r="EQ58" i="5"/>
  <c r="EQ63" i="5"/>
  <c r="EQ88" i="5"/>
  <c r="EQ77" i="5"/>
  <c r="EQ81" i="5"/>
  <c r="EQ85" i="5"/>
  <c r="EQ64" i="5"/>
  <c r="EQ98" i="5"/>
  <c r="EQ75" i="5"/>
  <c r="EQ83" i="5"/>
  <c r="EQ78" i="5"/>
  <c r="EQ50" i="5"/>
  <c r="EQ95" i="5"/>
  <c r="EQ97" i="5"/>
  <c r="EQ109" i="5"/>
  <c r="EQ67" i="5"/>
  <c r="EQ86" i="5"/>
  <c r="EQ106" i="5"/>
  <c r="EQ90" i="5"/>
  <c r="EQ119" i="5"/>
  <c r="EQ100" i="5"/>
  <c r="EQ116" i="5"/>
  <c r="EQ102" i="5"/>
  <c r="EQ113" i="5"/>
  <c r="EQ72" i="5"/>
  <c r="EQ74" i="5"/>
  <c r="EQ93" i="5"/>
  <c r="EQ60" i="5"/>
  <c r="EQ107" i="5"/>
  <c r="EQ66" i="5"/>
  <c r="EQ103" i="5"/>
  <c r="EQ110" i="5"/>
  <c r="EQ47" i="5"/>
  <c r="EQ101" i="5"/>
  <c r="EQ108" i="5"/>
  <c r="EQ89" i="5"/>
  <c r="EQ104" i="5"/>
  <c r="EQ129" i="5"/>
  <c r="EQ112" i="5"/>
  <c r="EQ126" i="5"/>
  <c r="EQ123" i="5"/>
  <c r="EQ136" i="5"/>
  <c r="EQ84" i="5"/>
  <c r="EQ99" i="5"/>
  <c r="EQ133" i="5"/>
  <c r="EQ92" i="5"/>
  <c r="EQ134" i="5"/>
  <c r="EQ125" i="5"/>
  <c r="EQ130" i="5"/>
  <c r="EQ148" i="5"/>
  <c r="EQ145" i="5"/>
  <c r="EQ124" i="5"/>
  <c r="EQ140" i="5"/>
  <c r="EQ142" i="5"/>
  <c r="EQ105" i="5"/>
  <c r="EQ111" i="5"/>
  <c r="EQ135" i="5"/>
  <c r="EQ152" i="5"/>
  <c r="EQ96" i="5"/>
  <c r="EQ115" i="5"/>
  <c r="EQ141" i="5"/>
  <c r="EQ149" i="5"/>
  <c r="EQ121" i="5"/>
  <c r="EQ147" i="5"/>
  <c r="EQ146" i="5"/>
  <c r="EQ154" i="5"/>
  <c r="EQ161" i="5"/>
  <c r="EQ118" i="5"/>
  <c r="EQ132" i="5"/>
  <c r="EQ155" i="5"/>
  <c r="EQ158" i="5"/>
  <c r="EQ137" i="5"/>
  <c r="EQ156" i="5"/>
  <c r="EQ150" i="5"/>
  <c r="EQ153" i="5"/>
  <c r="EQ138" i="5"/>
  <c r="EQ151" i="5"/>
  <c r="EQ117" i="5"/>
  <c r="EQ143" i="5"/>
  <c r="EQ120" i="5"/>
  <c r="EQ53" i="5"/>
  <c r="EQ160" i="5"/>
  <c r="EQ122" i="5"/>
  <c r="EQ144" i="5"/>
  <c r="EQ157" i="5"/>
  <c r="EQ128" i="5"/>
  <c r="EQ139" i="5"/>
  <c r="EQ127" i="5"/>
  <c r="EQ159" i="5"/>
  <c r="EQ131" i="5"/>
  <c r="EQ87" i="5"/>
  <c r="EQ114" i="5"/>
  <c r="ED20" i="5"/>
  <c r="ED17" i="5"/>
  <c r="ED12" i="5"/>
  <c r="ED21" i="5"/>
  <c r="ED26" i="5"/>
  <c r="ED14" i="5"/>
  <c r="ED23" i="5"/>
  <c r="ED29" i="5"/>
  <c r="ED13" i="5"/>
  <c r="ED16" i="5"/>
  <c r="ED30" i="5"/>
  <c r="ED28" i="5"/>
  <c r="ED38" i="5"/>
  <c r="ED25" i="5"/>
  <c r="ED35" i="5"/>
  <c r="ED15" i="5"/>
  <c r="ED22" i="5"/>
  <c r="ED40" i="5"/>
  <c r="ED18" i="5"/>
  <c r="ED19" i="5"/>
  <c r="ED41" i="5"/>
  <c r="ED31" i="5"/>
  <c r="ED34" i="5"/>
  <c r="ED50" i="5"/>
  <c r="ED37" i="5"/>
  <c r="ED39" i="5"/>
  <c r="ED47" i="5"/>
  <c r="ED44" i="5"/>
  <c r="ED27" i="5"/>
  <c r="ED43" i="5"/>
  <c r="ED45" i="5"/>
  <c r="ED48" i="5"/>
  <c r="ED54" i="5"/>
  <c r="ED49" i="5"/>
  <c r="ED61" i="5"/>
  <c r="ED24" i="5"/>
  <c r="ED32" i="5"/>
  <c r="ED58" i="5"/>
  <c r="ED59" i="5"/>
  <c r="ED65" i="5"/>
  <c r="ED73" i="5"/>
  <c r="ED53" i="5"/>
  <c r="ED57" i="5"/>
  <c r="ED63" i="5"/>
  <c r="ED70" i="5"/>
  <c r="ED67" i="5"/>
  <c r="ED52" i="5"/>
  <c r="ED75" i="5"/>
  <c r="ED66" i="5"/>
  <c r="ED71" i="5"/>
  <c r="ED72" i="5"/>
  <c r="ED42" i="5"/>
  <c r="ED76" i="5"/>
  <c r="ED87" i="5"/>
  <c r="ED103" i="5"/>
  <c r="ED36" i="5"/>
  <c r="ED84" i="5"/>
  <c r="ED100" i="5"/>
  <c r="ED97" i="5"/>
  <c r="ED62" i="5"/>
  <c r="ED94" i="5"/>
  <c r="ED91" i="5"/>
  <c r="ED74" i="5"/>
  <c r="ED78" i="5"/>
  <c r="ED55" i="5"/>
  <c r="ED77" i="5"/>
  <c r="ED80" i="5"/>
  <c r="ED51" i="5"/>
  <c r="ED79" i="5"/>
  <c r="ED56" i="5"/>
  <c r="ED64" i="5"/>
  <c r="ED96" i="5"/>
  <c r="ED101" i="5"/>
  <c r="ED118" i="5"/>
  <c r="ED88" i="5"/>
  <c r="ED115" i="5"/>
  <c r="ED46" i="5"/>
  <c r="ED83" i="5"/>
  <c r="ED89" i="5"/>
  <c r="ED112" i="5"/>
  <c r="ED109" i="5"/>
  <c r="ED82" i="5"/>
  <c r="ED106" i="5"/>
  <c r="ED92" i="5"/>
  <c r="ED99" i="5"/>
  <c r="ED108" i="5"/>
  <c r="ED81" i="5"/>
  <c r="ED116" i="5"/>
  <c r="ED33" i="5"/>
  <c r="ED86" i="5"/>
  <c r="ED93" i="5"/>
  <c r="ED107" i="5"/>
  <c r="ED122" i="5"/>
  <c r="ED138" i="5"/>
  <c r="ED135" i="5"/>
  <c r="ED132" i="5"/>
  <c r="ED69" i="5"/>
  <c r="ED117" i="5"/>
  <c r="ED129" i="5"/>
  <c r="ED98" i="5"/>
  <c r="ED114" i="5"/>
  <c r="ED126" i="5"/>
  <c r="ED68" i="5"/>
  <c r="ED104" i="5"/>
  <c r="ED120" i="5"/>
  <c r="ED127" i="5"/>
  <c r="ED105" i="5"/>
  <c r="ED128" i="5"/>
  <c r="ED133" i="5"/>
  <c r="ED60" i="5"/>
  <c r="ED102" i="5"/>
  <c r="ED113" i="5"/>
  <c r="ED111" i="5"/>
  <c r="ED151" i="5"/>
  <c r="ED121" i="5"/>
  <c r="ED148" i="5"/>
  <c r="ED145" i="5"/>
  <c r="ED137" i="5"/>
  <c r="ED139" i="5"/>
  <c r="ED142" i="5"/>
  <c r="ED123" i="5"/>
  <c r="ED141" i="5"/>
  <c r="ED160" i="5"/>
  <c r="ED131" i="5"/>
  <c r="ED150" i="5"/>
  <c r="ED157" i="5"/>
  <c r="ED158" i="5"/>
  <c r="ED134" i="5"/>
  <c r="ED149" i="5"/>
  <c r="ED136" i="5"/>
  <c r="ED144" i="5"/>
  <c r="ED110" i="5"/>
  <c r="ED143" i="5"/>
  <c r="ED119" i="5"/>
  <c r="ED125" i="5"/>
  <c r="ED161" i="5"/>
  <c r="ED85" i="5"/>
  <c r="ED154" i="5"/>
  <c r="ED159" i="5"/>
  <c r="ED146" i="5"/>
  <c r="ED147" i="5"/>
  <c r="ED155" i="5"/>
  <c r="ED90" i="5"/>
  <c r="ED152" i="5"/>
  <c r="ED124" i="5"/>
  <c r="ED95" i="5"/>
  <c r="ED130" i="5"/>
  <c r="ED153" i="5"/>
  <c r="ED140" i="5"/>
  <c r="ED156" i="5"/>
  <c r="DV12" i="5"/>
  <c r="DV16" i="5"/>
  <c r="DV13" i="5"/>
  <c r="DV17" i="5"/>
  <c r="DV19" i="5"/>
  <c r="DV14" i="5"/>
  <c r="DV15" i="5"/>
  <c r="DV21" i="5"/>
  <c r="DV25" i="5"/>
  <c r="DV24" i="5"/>
  <c r="DV22" i="5"/>
  <c r="DV26" i="5"/>
  <c r="DV36" i="5"/>
  <c r="DV33" i="5"/>
  <c r="DV18" i="5"/>
  <c r="DV28" i="5"/>
  <c r="DV37" i="5"/>
  <c r="DV31" i="5"/>
  <c r="DV34" i="5"/>
  <c r="DV29" i="5"/>
  <c r="DV35" i="5"/>
  <c r="DV42" i="5"/>
  <c r="DV32" i="5"/>
  <c r="DV45" i="5"/>
  <c r="DV40" i="5"/>
  <c r="DV43" i="5"/>
  <c r="DV20" i="5"/>
  <c r="DV41" i="5"/>
  <c r="DV46" i="5"/>
  <c r="DV52" i="5"/>
  <c r="DV30" i="5"/>
  <c r="DV38" i="5"/>
  <c r="DV55" i="5"/>
  <c r="DV44" i="5"/>
  <c r="DV56" i="5"/>
  <c r="DV63" i="5"/>
  <c r="DV50" i="5"/>
  <c r="DV60" i="5"/>
  <c r="DV48" i="5"/>
  <c r="DV57" i="5"/>
  <c r="DV27" i="5"/>
  <c r="DV51" i="5"/>
  <c r="DV47" i="5"/>
  <c r="DV58" i="5"/>
  <c r="DV69" i="5"/>
  <c r="DV66" i="5"/>
  <c r="DV64" i="5"/>
  <c r="DV80" i="5"/>
  <c r="DV77" i="5"/>
  <c r="DV53" i="5"/>
  <c r="DV74" i="5"/>
  <c r="DV62" i="5"/>
  <c r="DV65" i="5"/>
  <c r="DV81" i="5"/>
  <c r="DV95" i="5"/>
  <c r="DV79" i="5"/>
  <c r="DV92" i="5"/>
  <c r="DV59" i="5"/>
  <c r="DV89" i="5"/>
  <c r="DV82" i="5"/>
  <c r="DV86" i="5"/>
  <c r="DV23" i="5"/>
  <c r="DV83" i="5"/>
  <c r="DV61" i="5"/>
  <c r="DV85" i="5"/>
  <c r="DV78" i="5"/>
  <c r="DV97" i="5"/>
  <c r="DV110" i="5"/>
  <c r="DV54" i="5"/>
  <c r="DV71" i="5"/>
  <c r="DV73" i="5"/>
  <c r="DV100" i="5"/>
  <c r="DV107" i="5"/>
  <c r="DV90" i="5"/>
  <c r="DV102" i="5"/>
  <c r="DV104" i="5"/>
  <c r="DV117" i="5"/>
  <c r="DV70" i="5"/>
  <c r="DV75" i="5"/>
  <c r="DV114" i="5"/>
  <c r="DV49" i="5"/>
  <c r="DV68" i="5"/>
  <c r="DV93" i="5"/>
  <c r="DV67" i="5"/>
  <c r="DV72" i="5"/>
  <c r="DV109" i="5"/>
  <c r="DV39" i="5"/>
  <c r="DV96" i="5"/>
  <c r="DV76" i="5"/>
  <c r="DV84" i="5"/>
  <c r="DV91" i="5"/>
  <c r="DV98" i="5"/>
  <c r="DV99" i="5"/>
  <c r="DV108" i="5"/>
  <c r="DV130" i="5"/>
  <c r="DV119" i="5"/>
  <c r="DV127" i="5"/>
  <c r="DV94" i="5"/>
  <c r="DV120" i="5"/>
  <c r="DV124" i="5"/>
  <c r="DV87" i="5"/>
  <c r="DV121" i="5"/>
  <c r="DV137" i="5"/>
  <c r="DV134" i="5"/>
  <c r="DV135" i="5"/>
  <c r="DV101" i="5"/>
  <c r="DV103" i="5"/>
  <c r="DV116" i="5"/>
  <c r="DV118" i="5"/>
  <c r="DV126" i="5"/>
  <c r="DV131" i="5"/>
  <c r="DV139" i="5"/>
  <c r="DV149" i="5"/>
  <c r="DV140" i="5"/>
  <c r="DV146" i="5"/>
  <c r="DV125" i="5"/>
  <c r="DV141" i="5"/>
  <c r="DV143" i="5"/>
  <c r="DV136" i="5"/>
  <c r="DV153" i="5"/>
  <c r="DV106" i="5"/>
  <c r="DV150" i="5"/>
  <c r="DV154" i="5"/>
  <c r="DV148" i="5"/>
  <c r="DV111" i="5"/>
  <c r="DV147" i="5"/>
  <c r="DV155" i="5"/>
  <c r="DV122" i="5"/>
  <c r="DV142" i="5"/>
  <c r="DV159" i="5"/>
  <c r="DV156" i="5"/>
  <c r="DV133" i="5"/>
  <c r="DV144" i="5"/>
  <c r="DV160" i="5"/>
  <c r="DV105" i="5"/>
  <c r="DV158" i="5"/>
  <c r="DV161" i="5"/>
  <c r="DV152" i="5"/>
  <c r="DV88" i="5"/>
  <c r="DV145" i="5"/>
  <c r="DV123" i="5"/>
  <c r="DV129" i="5"/>
  <c r="DV128" i="5"/>
  <c r="DV112" i="5"/>
  <c r="DV132" i="5"/>
  <c r="DV157" i="5"/>
  <c r="DV113" i="5"/>
  <c r="DV115" i="5"/>
  <c r="DV138" i="5"/>
  <c r="DV151" i="5"/>
  <c r="DD19" i="5"/>
  <c r="DD13" i="5"/>
  <c r="DD12" i="5"/>
  <c r="DD16" i="5"/>
  <c r="DD28" i="5"/>
  <c r="DD25" i="5"/>
  <c r="DD20" i="5"/>
  <c r="DD21" i="5"/>
  <c r="DD18" i="5"/>
  <c r="DD14" i="5"/>
  <c r="DD22" i="5"/>
  <c r="DD23" i="5"/>
  <c r="DD15" i="5"/>
  <c r="DD37" i="5"/>
  <c r="DD24" i="5"/>
  <c r="DD30" i="5"/>
  <c r="DD42" i="5"/>
  <c r="DD17" i="5"/>
  <c r="DD34" i="5"/>
  <c r="DD35" i="5"/>
  <c r="DD39" i="5"/>
  <c r="DD26" i="5"/>
  <c r="DD27" i="5"/>
  <c r="DD36" i="5"/>
  <c r="DD38" i="5"/>
  <c r="DD49" i="5"/>
  <c r="DD32" i="5"/>
  <c r="DD33" i="5"/>
  <c r="DD46" i="5"/>
  <c r="DD40" i="5"/>
  <c r="DD43" i="5"/>
  <c r="DD31" i="5"/>
  <c r="DD48" i="5"/>
  <c r="DD45" i="5"/>
  <c r="DD56" i="5"/>
  <c r="DD44" i="5"/>
  <c r="DD53" i="5"/>
  <c r="DD29" i="5"/>
  <c r="DD52" i="5"/>
  <c r="DD55" i="5"/>
  <c r="DD63" i="5"/>
  <c r="DD60" i="5"/>
  <c r="DD41" i="5"/>
  <c r="DD57" i="5"/>
  <c r="DD47" i="5"/>
  <c r="DD50" i="5"/>
  <c r="DD61" i="5"/>
  <c r="DD59" i="5"/>
  <c r="DD69" i="5"/>
  <c r="DD51" i="5"/>
  <c r="DD66" i="5"/>
  <c r="DD77" i="5"/>
  <c r="DD74" i="5"/>
  <c r="DD54" i="5"/>
  <c r="DD75" i="5"/>
  <c r="DD81" i="5"/>
  <c r="DD89" i="5"/>
  <c r="DD72" i="5"/>
  <c r="DD86" i="5"/>
  <c r="DD102" i="5"/>
  <c r="DD83" i="5"/>
  <c r="DD99" i="5"/>
  <c r="DD64" i="5"/>
  <c r="DD68" i="5"/>
  <c r="DD71" i="5"/>
  <c r="DD73" i="5"/>
  <c r="DD79" i="5"/>
  <c r="DD82" i="5"/>
  <c r="DD96" i="5"/>
  <c r="DD80" i="5"/>
  <c r="DD93" i="5"/>
  <c r="DD78" i="5"/>
  <c r="DD67" i="5"/>
  <c r="DD70" i="5"/>
  <c r="DD65" i="5"/>
  <c r="DD94" i="5"/>
  <c r="DD104" i="5"/>
  <c r="DD120" i="5"/>
  <c r="DD84" i="5"/>
  <c r="DD117" i="5"/>
  <c r="DD88" i="5"/>
  <c r="DD100" i="5"/>
  <c r="DD114" i="5"/>
  <c r="DD87" i="5"/>
  <c r="DD97" i="5"/>
  <c r="DD111" i="5"/>
  <c r="DD108" i="5"/>
  <c r="DD90" i="5"/>
  <c r="DD92" i="5"/>
  <c r="DD62" i="5"/>
  <c r="DD106" i="5"/>
  <c r="DD116" i="5"/>
  <c r="DD76" i="5"/>
  <c r="DD109" i="5"/>
  <c r="DD105" i="5"/>
  <c r="DD107" i="5"/>
  <c r="DD110" i="5"/>
  <c r="DD124" i="5"/>
  <c r="DD140" i="5"/>
  <c r="DD58" i="5"/>
  <c r="DD121" i="5"/>
  <c r="DD137" i="5"/>
  <c r="DD118" i="5"/>
  <c r="DD134" i="5"/>
  <c r="DD115" i="5"/>
  <c r="DD131" i="5"/>
  <c r="DD128" i="5"/>
  <c r="DD129" i="5"/>
  <c r="DD143" i="5"/>
  <c r="DD133" i="5"/>
  <c r="DD138" i="5"/>
  <c r="DD91" i="5"/>
  <c r="DD139" i="5"/>
  <c r="DD141" i="5"/>
  <c r="DD153" i="5"/>
  <c r="DD98" i="5"/>
  <c r="DD127" i="5"/>
  <c r="DD132" i="5"/>
  <c r="DD150" i="5"/>
  <c r="DD119" i="5"/>
  <c r="DD126" i="5"/>
  <c r="DD147" i="5"/>
  <c r="DD95" i="5"/>
  <c r="DD144" i="5"/>
  <c r="DD101" i="5"/>
  <c r="DD135" i="5"/>
  <c r="DD154" i="5"/>
  <c r="DD159" i="5"/>
  <c r="DD155" i="5"/>
  <c r="DD160" i="5"/>
  <c r="DD149" i="5"/>
  <c r="DD156" i="5"/>
  <c r="DD85" i="5"/>
  <c r="DD148" i="5"/>
  <c r="DD142" i="5"/>
  <c r="DD145" i="5"/>
  <c r="DD157" i="5"/>
  <c r="DD158" i="5"/>
  <c r="DD113" i="5"/>
  <c r="DD122" i="5"/>
  <c r="DD161" i="5"/>
  <c r="DD130" i="5"/>
  <c r="DD146" i="5"/>
  <c r="DD103" i="5"/>
  <c r="DD112" i="5"/>
  <c r="DD136" i="5"/>
  <c r="DD151" i="5"/>
  <c r="DD125" i="5"/>
  <c r="DD152" i="5"/>
  <c r="DD123" i="5"/>
  <c r="CJ14" i="5"/>
  <c r="CJ21" i="5"/>
  <c r="CJ23" i="5"/>
  <c r="CJ18" i="5"/>
  <c r="CJ24" i="5"/>
  <c r="CJ26" i="5"/>
  <c r="CJ19" i="5"/>
  <c r="CJ20" i="5"/>
  <c r="CJ22" i="5"/>
  <c r="CJ30" i="5"/>
  <c r="CJ34" i="5"/>
  <c r="CJ25" i="5"/>
  <c r="CJ12" i="5"/>
  <c r="CJ27" i="5"/>
  <c r="CJ16" i="5"/>
  <c r="CJ31" i="5"/>
  <c r="CJ13" i="5"/>
  <c r="CJ39" i="5"/>
  <c r="CJ29" i="5"/>
  <c r="CJ40" i="5"/>
  <c r="CJ35" i="5"/>
  <c r="CJ15" i="5"/>
  <c r="CJ36" i="5"/>
  <c r="CJ42" i="5"/>
  <c r="CJ43" i="5"/>
  <c r="CJ38" i="5"/>
  <c r="CJ48" i="5"/>
  <c r="CJ49" i="5"/>
  <c r="CJ17" i="5"/>
  <c r="CJ32" i="5"/>
  <c r="CJ45" i="5"/>
  <c r="CJ54" i="5"/>
  <c r="CJ41" i="5"/>
  <c r="CJ56" i="5"/>
  <c r="CJ33" i="5"/>
  <c r="CJ52" i="5"/>
  <c r="CJ57" i="5"/>
  <c r="CJ61" i="5"/>
  <c r="CJ44" i="5"/>
  <c r="CJ63" i="5"/>
  <c r="CJ73" i="5"/>
  <c r="CJ60" i="5"/>
  <c r="CJ70" i="5"/>
  <c r="CJ59" i="5"/>
  <c r="CJ67" i="5"/>
  <c r="CJ47" i="5"/>
  <c r="CJ81" i="5"/>
  <c r="CJ50" i="5"/>
  <c r="CJ51" i="5"/>
  <c r="CJ78" i="5"/>
  <c r="CJ28" i="5"/>
  <c r="CJ37" i="5"/>
  <c r="CJ75" i="5"/>
  <c r="CJ46" i="5"/>
  <c r="CJ58" i="5"/>
  <c r="CJ62" i="5"/>
  <c r="CJ66" i="5"/>
  <c r="CJ77" i="5"/>
  <c r="CJ93" i="5"/>
  <c r="CJ76" i="5"/>
  <c r="CJ82" i="5"/>
  <c r="CJ90" i="5"/>
  <c r="CJ55" i="5"/>
  <c r="CJ65" i="5"/>
  <c r="CJ87" i="5"/>
  <c r="CJ103" i="5"/>
  <c r="CJ79" i="5"/>
  <c r="CJ84" i="5"/>
  <c r="CJ80" i="5"/>
  <c r="CJ97" i="5"/>
  <c r="CJ74" i="5"/>
  <c r="CJ69" i="5"/>
  <c r="CJ108" i="5"/>
  <c r="CJ94" i="5"/>
  <c r="CJ96" i="5"/>
  <c r="CJ100" i="5"/>
  <c r="CJ105" i="5"/>
  <c r="CJ85" i="5"/>
  <c r="CJ86" i="5"/>
  <c r="CJ118" i="5"/>
  <c r="CJ115" i="5"/>
  <c r="CJ53" i="5"/>
  <c r="CJ88" i="5"/>
  <c r="CJ112" i="5"/>
  <c r="CJ89" i="5"/>
  <c r="CJ113" i="5"/>
  <c r="CJ92" i="5"/>
  <c r="CJ106" i="5"/>
  <c r="CJ95" i="5"/>
  <c r="CJ116" i="5"/>
  <c r="CJ64" i="5"/>
  <c r="CJ91" i="5"/>
  <c r="CJ98" i="5"/>
  <c r="CJ83" i="5"/>
  <c r="CJ101" i="5"/>
  <c r="CJ128" i="5"/>
  <c r="CJ71" i="5"/>
  <c r="CJ125" i="5"/>
  <c r="CJ120" i="5"/>
  <c r="CJ122" i="5"/>
  <c r="CJ138" i="5"/>
  <c r="CJ99" i="5"/>
  <c r="CJ135" i="5"/>
  <c r="CJ109" i="5"/>
  <c r="CJ132" i="5"/>
  <c r="CJ111" i="5"/>
  <c r="CJ133" i="5"/>
  <c r="CJ123" i="5"/>
  <c r="CJ147" i="5"/>
  <c r="CJ68" i="5"/>
  <c r="CJ107" i="5"/>
  <c r="CJ141" i="5"/>
  <c r="CJ144" i="5"/>
  <c r="CJ134" i="5"/>
  <c r="CJ114" i="5"/>
  <c r="CJ117" i="5"/>
  <c r="CJ139" i="5"/>
  <c r="CJ140" i="5"/>
  <c r="CJ154" i="5"/>
  <c r="CJ151" i="5"/>
  <c r="CJ127" i="5"/>
  <c r="CJ148" i="5"/>
  <c r="CJ110" i="5"/>
  <c r="CJ145" i="5"/>
  <c r="CJ155" i="5"/>
  <c r="CJ72" i="5"/>
  <c r="CJ131" i="5"/>
  <c r="CJ149" i="5"/>
  <c r="CJ160" i="5"/>
  <c r="CJ136" i="5"/>
  <c r="CJ156" i="5"/>
  <c r="CJ157" i="5"/>
  <c r="CJ150" i="5"/>
  <c r="CJ130" i="5"/>
  <c r="CJ104" i="5"/>
  <c r="CJ137" i="5"/>
  <c r="CJ129" i="5"/>
  <c r="CJ119" i="5"/>
  <c r="CJ161" i="5"/>
  <c r="CJ152" i="5"/>
  <c r="CJ121" i="5"/>
  <c r="CJ142" i="5"/>
  <c r="CJ158" i="5"/>
  <c r="CJ102" i="5"/>
  <c r="CJ153" i="5"/>
  <c r="CJ146" i="5"/>
  <c r="CJ143" i="5"/>
  <c r="CJ159" i="5"/>
  <c r="CJ126" i="5"/>
  <c r="CJ124" i="5"/>
  <c r="CB18" i="5"/>
  <c r="CB15" i="5"/>
  <c r="CB19" i="5"/>
  <c r="CB16" i="5"/>
  <c r="CB20" i="5"/>
  <c r="CB13" i="5"/>
  <c r="CB17" i="5"/>
  <c r="CB12" i="5"/>
  <c r="CB14" i="5"/>
  <c r="CB21" i="5"/>
  <c r="CB23" i="5"/>
  <c r="CB31" i="5"/>
  <c r="CB28" i="5"/>
  <c r="CB26" i="5"/>
  <c r="CB27" i="5"/>
  <c r="CB24" i="5"/>
  <c r="CB36" i="5"/>
  <c r="CB30" i="5"/>
  <c r="CB33" i="5"/>
  <c r="CB32" i="5"/>
  <c r="CB35" i="5"/>
  <c r="CB38" i="5"/>
  <c r="CB51" i="5"/>
  <c r="CB29" i="5"/>
  <c r="CB48" i="5"/>
  <c r="CB40" i="5"/>
  <c r="CB45" i="5"/>
  <c r="CB42" i="5"/>
  <c r="CB58" i="5"/>
  <c r="CB34" i="5"/>
  <c r="CB46" i="5"/>
  <c r="CB25" i="5"/>
  <c r="CB43" i="5"/>
  <c r="CB50" i="5"/>
  <c r="CB52" i="5"/>
  <c r="CB37" i="5"/>
  <c r="CB44" i="5"/>
  <c r="CB53" i="5"/>
  <c r="CB59" i="5"/>
  <c r="CB49" i="5"/>
  <c r="CB63" i="5"/>
  <c r="CB60" i="5"/>
  <c r="CB71" i="5"/>
  <c r="CB47" i="5"/>
  <c r="CB56" i="5"/>
  <c r="CB68" i="5"/>
  <c r="CB22" i="5"/>
  <c r="CB65" i="5"/>
  <c r="CB39" i="5"/>
  <c r="CB41" i="5"/>
  <c r="CB57" i="5"/>
  <c r="CB62" i="5"/>
  <c r="CB72" i="5"/>
  <c r="CB61" i="5"/>
  <c r="CB80" i="5"/>
  <c r="CB77" i="5"/>
  <c r="CB69" i="5"/>
  <c r="CB73" i="5"/>
  <c r="CB75" i="5"/>
  <c r="CB79" i="5"/>
  <c r="CB85" i="5"/>
  <c r="CB101" i="5"/>
  <c r="CB55" i="5"/>
  <c r="CB98" i="5"/>
  <c r="CB95" i="5"/>
  <c r="CB66" i="5"/>
  <c r="CB70" i="5"/>
  <c r="CB92" i="5"/>
  <c r="CB74" i="5"/>
  <c r="CB89" i="5"/>
  <c r="CB67" i="5"/>
  <c r="CB116" i="5"/>
  <c r="CB88" i="5"/>
  <c r="CB97" i="5"/>
  <c r="CB113" i="5"/>
  <c r="CB99" i="5"/>
  <c r="CB110" i="5"/>
  <c r="CB83" i="5"/>
  <c r="CB84" i="5"/>
  <c r="CB90" i="5"/>
  <c r="CB107" i="5"/>
  <c r="CB87" i="5"/>
  <c r="CB78" i="5"/>
  <c r="CB81" i="5"/>
  <c r="CB76" i="5"/>
  <c r="CB114" i="5"/>
  <c r="CB91" i="5"/>
  <c r="CB104" i="5"/>
  <c r="CB94" i="5"/>
  <c r="CB100" i="5"/>
  <c r="CB109" i="5"/>
  <c r="CB64" i="5"/>
  <c r="CB86" i="5"/>
  <c r="CB118" i="5"/>
  <c r="CB136" i="5"/>
  <c r="CB133" i="5"/>
  <c r="CB105" i="5"/>
  <c r="CB108" i="5"/>
  <c r="CB130" i="5"/>
  <c r="CB119" i="5"/>
  <c r="CB127" i="5"/>
  <c r="CB124" i="5"/>
  <c r="CB102" i="5"/>
  <c r="CB125" i="5"/>
  <c r="CB82" i="5"/>
  <c r="CB93" i="5"/>
  <c r="CB111" i="5"/>
  <c r="CB112" i="5"/>
  <c r="CB117" i="5"/>
  <c r="CB121" i="5"/>
  <c r="CB138" i="5"/>
  <c r="CB155" i="5"/>
  <c r="CB152" i="5"/>
  <c r="CB132" i="5"/>
  <c r="CB137" i="5"/>
  <c r="CB149" i="5"/>
  <c r="CB146" i="5"/>
  <c r="CB126" i="5"/>
  <c r="CB131" i="5"/>
  <c r="CB143" i="5"/>
  <c r="CB115" i="5"/>
  <c r="CB120" i="5"/>
  <c r="CB158" i="5"/>
  <c r="CB139" i="5"/>
  <c r="CB103" i="5"/>
  <c r="CB122" i="5"/>
  <c r="CB141" i="5"/>
  <c r="CB96" i="5"/>
  <c r="CB140" i="5"/>
  <c r="CB153" i="5"/>
  <c r="CB147" i="5"/>
  <c r="CB135" i="5"/>
  <c r="CB148" i="5"/>
  <c r="CB159" i="5"/>
  <c r="CB128" i="5"/>
  <c r="CB151" i="5"/>
  <c r="CB142" i="5"/>
  <c r="CB156" i="5"/>
  <c r="CB161" i="5"/>
  <c r="CB134" i="5"/>
  <c r="CB144" i="5"/>
  <c r="CB154" i="5"/>
  <c r="CB157" i="5"/>
  <c r="CB54" i="5"/>
  <c r="CB145" i="5"/>
  <c r="CB150" i="5"/>
  <c r="CB106" i="5"/>
  <c r="CB123" i="5"/>
  <c r="CB160" i="5"/>
  <c r="CB129" i="5"/>
  <c r="BS20" i="5"/>
  <c r="BS21" i="5"/>
  <c r="BS19" i="5"/>
  <c r="BS12" i="5"/>
  <c r="BS23" i="5"/>
  <c r="BS29" i="5"/>
  <c r="BS26" i="5"/>
  <c r="BS24" i="5"/>
  <c r="BS16" i="5"/>
  <c r="BS14" i="5"/>
  <c r="BS25" i="5"/>
  <c r="BS30" i="5"/>
  <c r="BS13" i="5"/>
  <c r="BS15" i="5"/>
  <c r="BS18" i="5"/>
  <c r="BS28" i="5"/>
  <c r="BS31" i="5"/>
  <c r="BS17" i="5"/>
  <c r="BS22" i="5"/>
  <c r="BS33" i="5"/>
  <c r="BS43" i="5"/>
  <c r="BS39" i="5"/>
  <c r="BS40" i="5"/>
  <c r="BS41" i="5"/>
  <c r="BS50" i="5"/>
  <c r="BS47" i="5"/>
  <c r="BS27" i="5"/>
  <c r="BS34" i="5"/>
  <c r="BS42" i="5"/>
  <c r="BS37" i="5"/>
  <c r="BS57" i="5"/>
  <c r="BS48" i="5"/>
  <c r="BS54" i="5"/>
  <c r="BS49" i="5"/>
  <c r="BS64" i="5"/>
  <c r="BS35" i="5"/>
  <c r="BS61" i="5"/>
  <c r="BS56" i="5"/>
  <c r="BS45" i="5"/>
  <c r="BS46" i="5"/>
  <c r="BS70" i="5"/>
  <c r="BS67" i="5"/>
  <c r="BS51" i="5"/>
  <c r="BS60" i="5"/>
  <c r="BS78" i="5"/>
  <c r="BS69" i="5"/>
  <c r="BS75" i="5"/>
  <c r="BS44" i="5"/>
  <c r="BS53" i="5"/>
  <c r="BS68" i="5"/>
  <c r="BS59" i="5"/>
  <c r="BS65" i="5"/>
  <c r="BS66" i="5"/>
  <c r="BS90" i="5"/>
  <c r="BS58" i="5"/>
  <c r="BS71" i="5"/>
  <c r="BS74" i="5"/>
  <c r="BS81" i="5"/>
  <c r="BS87" i="5"/>
  <c r="BS103" i="5"/>
  <c r="BS82" i="5"/>
  <c r="BS84" i="5"/>
  <c r="BS100" i="5"/>
  <c r="BS52" i="5"/>
  <c r="BS97" i="5"/>
  <c r="BS94" i="5"/>
  <c r="BS32" i="5"/>
  <c r="BS77" i="5"/>
  <c r="BS83" i="5"/>
  <c r="BS62" i="5"/>
  <c r="BS80" i="5"/>
  <c r="BS86" i="5"/>
  <c r="BS36" i="5"/>
  <c r="BS98" i="5"/>
  <c r="BS105" i="5"/>
  <c r="BS118" i="5"/>
  <c r="BS91" i="5"/>
  <c r="BS93" i="5"/>
  <c r="BS115" i="5"/>
  <c r="BS112" i="5"/>
  <c r="BS72" i="5"/>
  <c r="BS109" i="5"/>
  <c r="BS73" i="5"/>
  <c r="BS96" i="5"/>
  <c r="BS99" i="5"/>
  <c r="BS101" i="5"/>
  <c r="BS55" i="5"/>
  <c r="BS88" i="5"/>
  <c r="BS110" i="5"/>
  <c r="BS85" i="5"/>
  <c r="BS102" i="5"/>
  <c r="BS79" i="5"/>
  <c r="BS111" i="5"/>
  <c r="BS107" i="5"/>
  <c r="BS125" i="5"/>
  <c r="BS141" i="5"/>
  <c r="BS104" i="5"/>
  <c r="BS122" i="5"/>
  <c r="BS138" i="5"/>
  <c r="BS76" i="5"/>
  <c r="BS135" i="5"/>
  <c r="BS132" i="5"/>
  <c r="BS92" i="5"/>
  <c r="BS120" i="5"/>
  <c r="BS129" i="5"/>
  <c r="BS38" i="5"/>
  <c r="BS130" i="5"/>
  <c r="BS131" i="5"/>
  <c r="BS136" i="5"/>
  <c r="BS144" i="5"/>
  <c r="BS95" i="5"/>
  <c r="BS154" i="5"/>
  <c r="BS124" i="5"/>
  <c r="BS151" i="5"/>
  <c r="BS148" i="5"/>
  <c r="BS106" i="5"/>
  <c r="BS123" i="5"/>
  <c r="BS145" i="5"/>
  <c r="BS113" i="5"/>
  <c r="BS114" i="5"/>
  <c r="BS127" i="5"/>
  <c r="BS153" i="5"/>
  <c r="BS155" i="5"/>
  <c r="BS160" i="5"/>
  <c r="BS161" i="5"/>
  <c r="BS152" i="5"/>
  <c r="BS157" i="5"/>
  <c r="BS147" i="5"/>
  <c r="BS126" i="5"/>
  <c r="BS119" i="5"/>
  <c r="BS121" i="5"/>
  <c r="BS146" i="5"/>
  <c r="BS156" i="5"/>
  <c r="BS133" i="5"/>
  <c r="BS116" i="5"/>
  <c r="BS89" i="5"/>
  <c r="BS142" i="5"/>
  <c r="BS137" i="5"/>
  <c r="BS139" i="5"/>
  <c r="BS159" i="5"/>
  <c r="BS150" i="5"/>
  <c r="BS149" i="5"/>
  <c r="BS108" i="5"/>
  <c r="BS117" i="5"/>
  <c r="BS143" i="5"/>
  <c r="BS140" i="5"/>
  <c r="BS128" i="5"/>
  <c r="BS134" i="5"/>
  <c r="BS63" i="5"/>
  <c r="BS158" i="5"/>
  <c r="BL18" i="5"/>
  <c r="BL15" i="5"/>
  <c r="BL19" i="5"/>
  <c r="BL16" i="5"/>
  <c r="BL17" i="5"/>
  <c r="BL13" i="5"/>
  <c r="BL31" i="5"/>
  <c r="BL12" i="5"/>
  <c r="BL21" i="5"/>
  <c r="BL28" i="5"/>
  <c r="BL22" i="5"/>
  <c r="BL23" i="5"/>
  <c r="BL36" i="5"/>
  <c r="BL33" i="5"/>
  <c r="BL25" i="5"/>
  <c r="BL37" i="5"/>
  <c r="BL34" i="5"/>
  <c r="BL14" i="5"/>
  <c r="BL35" i="5"/>
  <c r="BL38" i="5"/>
  <c r="BL26" i="5"/>
  <c r="BL27" i="5"/>
  <c r="BL32" i="5"/>
  <c r="BL51" i="5"/>
  <c r="BL44" i="5"/>
  <c r="BL48" i="5"/>
  <c r="BL45" i="5"/>
  <c r="BL24" i="5"/>
  <c r="BL30" i="5"/>
  <c r="BL39" i="5"/>
  <c r="BL29" i="5"/>
  <c r="BL58" i="5"/>
  <c r="BL40" i="5"/>
  <c r="BL52" i="5"/>
  <c r="BL41" i="5"/>
  <c r="BL50" i="5"/>
  <c r="BL59" i="5"/>
  <c r="BL47" i="5"/>
  <c r="BL42" i="5"/>
  <c r="BL63" i="5"/>
  <c r="BL20" i="5"/>
  <c r="BL53" i="5"/>
  <c r="BL60" i="5"/>
  <c r="BL71" i="5"/>
  <c r="BL64" i="5"/>
  <c r="BL68" i="5"/>
  <c r="BL46" i="5"/>
  <c r="BL61" i="5"/>
  <c r="BL65" i="5"/>
  <c r="BL49" i="5"/>
  <c r="BL54" i="5"/>
  <c r="BL55" i="5"/>
  <c r="BL67" i="5"/>
  <c r="BL70" i="5"/>
  <c r="BL66" i="5"/>
  <c r="BL80" i="5"/>
  <c r="BL72" i="5"/>
  <c r="BL77" i="5"/>
  <c r="BL56" i="5"/>
  <c r="BL85" i="5"/>
  <c r="BL101" i="5"/>
  <c r="BL98" i="5"/>
  <c r="BL95" i="5"/>
  <c r="BL92" i="5"/>
  <c r="BL62" i="5"/>
  <c r="BL89" i="5"/>
  <c r="BL76" i="5"/>
  <c r="BL75" i="5"/>
  <c r="BL78" i="5"/>
  <c r="BL84" i="5"/>
  <c r="BL57" i="5"/>
  <c r="BL69" i="5"/>
  <c r="BL81" i="5"/>
  <c r="BL79" i="5"/>
  <c r="BL43" i="5"/>
  <c r="BL73" i="5"/>
  <c r="BL91" i="5"/>
  <c r="BL102" i="5"/>
  <c r="BL116" i="5"/>
  <c r="BL113" i="5"/>
  <c r="BL74" i="5"/>
  <c r="BL110" i="5"/>
  <c r="BL86" i="5"/>
  <c r="BL94" i="5"/>
  <c r="BL107" i="5"/>
  <c r="BL99" i="5"/>
  <c r="BL83" i="5"/>
  <c r="BL103" i="5"/>
  <c r="BL111" i="5"/>
  <c r="BL106" i="5"/>
  <c r="BL93" i="5"/>
  <c r="BL87" i="5"/>
  <c r="BL136" i="5"/>
  <c r="BL90" i="5"/>
  <c r="BL133" i="5"/>
  <c r="BL96" i="5"/>
  <c r="BL130" i="5"/>
  <c r="BL127" i="5"/>
  <c r="BL124" i="5"/>
  <c r="BL97" i="5"/>
  <c r="BL119" i="5"/>
  <c r="BL125" i="5"/>
  <c r="BL140" i="5"/>
  <c r="BL155" i="5"/>
  <c r="BL129" i="5"/>
  <c r="BL134" i="5"/>
  <c r="BL152" i="5"/>
  <c r="BL88" i="5"/>
  <c r="BL100" i="5"/>
  <c r="BL149" i="5"/>
  <c r="BL120" i="5"/>
  <c r="BL123" i="5"/>
  <c r="BL128" i="5"/>
  <c r="BL146" i="5"/>
  <c r="BL122" i="5"/>
  <c r="BL143" i="5"/>
  <c r="BL104" i="5"/>
  <c r="BL108" i="5"/>
  <c r="BL118" i="5"/>
  <c r="BL139" i="5"/>
  <c r="BL105" i="5"/>
  <c r="BL132" i="5"/>
  <c r="BL154" i="5"/>
  <c r="BL158" i="5"/>
  <c r="BL135" i="5"/>
  <c r="BL112" i="5"/>
  <c r="BL137" i="5"/>
  <c r="BL151" i="5"/>
  <c r="BL150" i="5"/>
  <c r="BL109" i="5"/>
  <c r="BL126" i="5"/>
  <c r="BL145" i="5"/>
  <c r="BL131" i="5"/>
  <c r="BL144" i="5"/>
  <c r="BL159" i="5"/>
  <c r="BL138" i="5"/>
  <c r="BL153" i="5"/>
  <c r="BL121" i="5"/>
  <c r="BL115" i="5"/>
  <c r="BL147" i="5"/>
  <c r="BL117" i="5"/>
  <c r="BL141" i="5"/>
  <c r="BL142" i="5"/>
  <c r="BL160" i="5"/>
  <c r="BL114" i="5"/>
  <c r="BL157" i="5"/>
  <c r="BL156" i="5"/>
  <c r="BL161" i="5"/>
  <c r="BL148" i="5"/>
  <c r="BL82" i="5"/>
  <c r="BE13" i="5"/>
  <c r="BE17" i="5"/>
  <c r="BE14" i="5"/>
  <c r="BE15" i="5"/>
  <c r="BE19" i="5"/>
  <c r="BE12" i="5"/>
  <c r="BE16" i="5"/>
  <c r="BE22" i="5"/>
  <c r="BE18" i="5"/>
  <c r="BE20" i="5"/>
  <c r="BE23" i="5"/>
  <c r="BE25" i="5"/>
  <c r="BE26" i="5"/>
  <c r="BE21" i="5"/>
  <c r="BE27" i="5"/>
  <c r="BE30" i="5"/>
  <c r="BE37" i="5"/>
  <c r="BE34" i="5"/>
  <c r="BE24" i="5"/>
  <c r="BE43" i="5"/>
  <c r="BE29" i="5"/>
  <c r="BE40" i="5"/>
  <c r="BE39" i="5"/>
  <c r="BE46" i="5"/>
  <c r="BE28" i="5"/>
  <c r="BE35" i="5"/>
  <c r="BE31" i="5"/>
  <c r="BE38" i="5"/>
  <c r="BE53" i="5"/>
  <c r="BE33" i="5"/>
  <c r="BE45" i="5"/>
  <c r="BE36" i="5"/>
  <c r="BE42" i="5"/>
  <c r="BE51" i="5"/>
  <c r="BE48" i="5"/>
  <c r="BE50" i="5"/>
  <c r="BE64" i="5"/>
  <c r="BE52" i="5"/>
  <c r="BE61" i="5"/>
  <c r="BE44" i="5"/>
  <c r="BE55" i="5"/>
  <c r="BE60" i="5"/>
  <c r="BE66" i="5"/>
  <c r="BE59" i="5"/>
  <c r="BE49" i="5"/>
  <c r="BE56" i="5"/>
  <c r="BE70" i="5"/>
  <c r="BE32" i="5"/>
  <c r="BE57" i="5"/>
  <c r="BE62" i="5"/>
  <c r="BE67" i="5"/>
  <c r="BE73" i="5"/>
  <c r="BE78" i="5"/>
  <c r="BE74" i="5"/>
  <c r="BE75" i="5"/>
  <c r="BE71" i="5"/>
  <c r="BE54" i="5"/>
  <c r="BE96" i="5"/>
  <c r="BE93" i="5"/>
  <c r="BE90" i="5"/>
  <c r="BE87" i="5"/>
  <c r="BE47" i="5"/>
  <c r="BE81" i="5"/>
  <c r="BE84" i="5"/>
  <c r="BE69" i="5"/>
  <c r="BE72" i="5"/>
  <c r="BE79" i="5"/>
  <c r="BE58" i="5"/>
  <c r="BE85" i="5"/>
  <c r="BE63" i="5"/>
  <c r="BE88" i="5"/>
  <c r="BE111" i="5"/>
  <c r="BE86" i="5"/>
  <c r="BE92" i="5"/>
  <c r="BE99" i="5"/>
  <c r="BE104" i="5"/>
  <c r="BE108" i="5"/>
  <c r="BE89" i="5"/>
  <c r="BE101" i="5"/>
  <c r="BE105" i="5"/>
  <c r="BE82" i="5"/>
  <c r="BE103" i="5"/>
  <c r="BE118" i="5"/>
  <c r="BE41" i="5"/>
  <c r="BE95" i="5"/>
  <c r="BE115" i="5"/>
  <c r="BE109" i="5"/>
  <c r="BE80" i="5"/>
  <c r="BE77" i="5"/>
  <c r="BE100" i="5"/>
  <c r="BE112" i="5"/>
  <c r="BE114" i="5"/>
  <c r="BE76" i="5"/>
  <c r="BE113" i="5"/>
  <c r="BE131" i="5"/>
  <c r="BE128" i="5"/>
  <c r="BE102" i="5"/>
  <c r="BE125" i="5"/>
  <c r="BE119" i="5"/>
  <c r="BE122" i="5"/>
  <c r="BE138" i="5"/>
  <c r="BE117" i="5"/>
  <c r="BE135" i="5"/>
  <c r="BE106" i="5"/>
  <c r="BE110" i="5"/>
  <c r="BE120" i="5"/>
  <c r="BE136" i="5"/>
  <c r="BE65" i="5"/>
  <c r="BE68" i="5"/>
  <c r="BE133" i="5"/>
  <c r="BE150" i="5"/>
  <c r="BE147" i="5"/>
  <c r="BE127" i="5"/>
  <c r="BE132" i="5"/>
  <c r="BE144" i="5"/>
  <c r="BE121" i="5"/>
  <c r="BE126" i="5"/>
  <c r="BE94" i="5"/>
  <c r="BE151" i="5"/>
  <c r="BE98" i="5"/>
  <c r="BE137" i="5"/>
  <c r="BE91" i="5"/>
  <c r="BE142" i="5"/>
  <c r="BE97" i="5"/>
  <c r="BE123" i="5"/>
  <c r="BE149" i="5"/>
  <c r="BE160" i="5"/>
  <c r="BE141" i="5"/>
  <c r="BE148" i="5"/>
  <c r="BE157" i="5"/>
  <c r="BE134" i="5"/>
  <c r="BE143" i="5"/>
  <c r="BE155" i="5"/>
  <c r="BE139" i="5"/>
  <c r="BE153" i="5"/>
  <c r="BE124" i="5"/>
  <c r="BE140" i="5"/>
  <c r="BE83" i="5"/>
  <c r="BE146" i="5"/>
  <c r="BE161" i="5"/>
  <c r="BE156" i="5"/>
  <c r="BE158" i="5"/>
  <c r="BE116" i="5"/>
  <c r="BE154" i="5"/>
  <c r="BE130" i="5"/>
  <c r="BE107" i="5"/>
  <c r="BE129" i="5"/>
  <c r="BE152" i="5"/>
  <c r="BE159" i="5"/>
  <c r="BE145" i="5"/>
  <c r="AY56" i="5"/>
  <c r="AY62" i="5"/>
  <c r="AY57" i="5"/>
  <c r="AY59" i="5"/>
  <c r="AY58" i="5"/>
  <c r="AY54" i="5"/>
  <c r="AY55" i="5"/>
  <c r="AY74" i="5"/>
  <c r="AY71" i="5"/>
  <c r="AY68" i="5"/>
  <c r="AY82" i="5"/>
  <c r="AY79" i="5"/>
  <c r="AY76" i="5"/>
  <c r="AY63" i="5"/>
  <c r="AY69" i="5"/>
  <c r="AY60" i="5"/>
  <c r="AY64" i="5"/>
  <c r="AY94" i="5"/>
  <c r="AY72" i="5"/>
  <c r="AY91" i="5"/>
  <c r="AY88" i="5"/>
  <c r="AY104" i="5"/>
  <c r="AY67" i="5"/>
  <c r="AY85" i="5"/>
  <c r="AY65" i="5"/>
  <c r="AY73" i="5"/>
  <c r="AY98" i="5"/>
  <c r="AY83" i="5"/>
  <c r="AY66" i="5"/>
  <c r="AY61" i="5"/>
  <c r="AY90" i="5"/>
  <c r="AY103" i="5"/>
  <c r="AY109" i="5"/>
  <c r="AY106" i="5"/>
  <c r="AY119" i="5"/>
  <c r="AY87" i="5"/>
  <c r="AY93" i="5"/>
  <c r="AY116" i="5"/>
  <c r="AY84" i="5"/>
  <c r="AY113" i="5"/>
  <c r="AY75" i="5"/>
  <c r="AY81" i="5"/>
  <c r="AY100" i="5"/>
  <c r="AY117" i="5"/>
  <c r="AY70" i="5"/>
  <c r="AY77" i="5"/>
  <c r="AY96" i="5"/>
  <c r="AY110" i="5"/>
  <c r="AY112" i="5"/>
  <c r="AY92" i="5"/>
  <c r="AY95" i="5"/>
  <c r="AY101" i="5"/>
  <c r="AY105" i="5"/>
  <c r="AY129" i="5"/>
  <c r="AY126" i="5"/>
  <c r="AY123" i="5"/>
  <c r="AY139" i="5"/>
  <c r="AY136" i="5"/>
  <c r="AY120" i="5"/>
  <c r="AY133" i="5"/>
  <c r="AY134" i="5"/>
  <c r="AY148" i="5"/>
  <c r="AY132" i="5"/>
  <c r="AY137" i="5"/>
  <c r="AY141" i="5"/>
  <c r="AY145" i="5"/>
  <c r="AY80" i="5"/>
  <c r="AY131" i="5"/>
  <c r="AY118" i="5"/>
  <c r="AY142" i="5"/>
  <c r="AY125" i="5"/>
  <c r="AY130" i="5"/>
  <c r="AY152" i="5"/>
  <c r="AY86" i="5"/>
  <c r="AY115" i="5"/>
  <c r="AY149" i="5"/>
  <c r="AY78" i="5"/>
  <c r="AY99" i="5"/>
  <c r="AY89" i="5"/>
  <c r="AY97" i="5"/>
  <c r="AY111" i="5"/>
  <c r="AY156" i="5"/>
  <c r="AY161" i="5"/>
  <c r="AY128" i="5"/>
  <c r="AY153" i="5"/>
  <c r="AY158" i="5"/>
  <c r="AY146" i="5"/>
  <c r="AY140" i="5"/>
  <c r="AY147" i="5"/>
  <c r="AY138" i="5"/>
  <c r="AY114" i="5"/>
  <c r="AY150" i="5"/>
  <c r="AY144" i="5"/>
  <c r="AY122" i="5"/>
  <c r="AY124" i="5"/>
  <c r="AY151" i="5"/>
  <c r="AY159" i="5"/>
  <c r="AY143" i="5"/>
  <c r="AY157" i="5"/>
  <c r="AY108" i="5"/>
  <c r="AY127" i="5"/>
  <c r="AY121" i="5"/>
  <c r="AY154" i="5"/>
  <c r="AY102" i="5"/>
  <c r="AY107" i="5"/>
  <c r="AY155" i="5"/>
  <c r="AY135" i="5"/>
  <c r="AY160" i="5"/>
  <c r="AR36" i="5"/>
  <c r="AR56" i="5"/>
  <c r="AR63" i="5"/>
  <c r="AR60" i="5"/>
  <c r="AR39" i="5"/>
  <c r="AR57" i="5"/>
  <c r="AR65" i="5"/>
  <c r="AR69" i="5"/>
  <c r="AR66" i="5"/>
  <c r="AR77" i="5"/>
  <c r="AR68" i="5"/>
  <c r="AR70" i="5"/>
  <c r="AR72" i="5"/>
  <c r="AR67" i="5"/>
  <c r="AR73" i="5"/>
  <c r="AR78" i="5"/>
  <c r="AR74" i="5"/>
  <c r="AR89" i="5"/>
  <c r="AR86" i="5"/>
  <c r="AR102" i="5"/>
  <c r="AR83" i="5"/>
  <c r="AR99" i="5"/>
  <c r="AR96" i="5"/>
  <c r="AR71" i="5"/>
  <c r="AR80" i="5"/>
  <c r="AR93" i="5"/>
  <c r="AR82" i="5"/>
  <c r="AR84" i="5"/>
  <c r="AR64" i="5"/>
  <c r="AR76" i="5"/>
  <c r="AR79" i="5"/>
  <c r="AR120" i="5"/>
  <c r="AR91" i="5"/>
  <c r="AR117" i="5"/>
  <c r="AR114" i="5"/>
  <c r="AR111" i="5"/>
  <c r="AR94" i="5"/>
  <c r="AR108" i="5"/>
  <c r="AR55" i="5"/>
  <c r="AR101" i="5"/>
  <c r="AR110" i="5"/>
  <c r="AR92" i="5"/>
  <c r="AR95" i="5"/>
  <c r="AR75" i="5"/>
  <c r="AR98" i="5"/>
  <c r="AR113" i="5"/>
  <c r="AR81" i="5"/>
  <c r="AR88" i="5"/>
  <c r="AR124" i="5"/>
  <c r="AR140" i="5"/>
  <c r="AR121" i="5"/>
  <c r="AR137" i="5"/>
  <c r="AR106" i="5"/>
  <c r="AR134" i="5"/>
  <c r="AR105" i="5"/>
  <c r="AR109" i="5"/>
  <c r="AR115" i="5"/>
  <c r="AR131" i="5"/>
  <c r="AR128" i="5"/>
  <c r="AR129" i="5"/>
  <c r="AR136" i="5"/>
  <c r="AR143" i="5"/>
  <c r="AR130" i="5"/>
  <c r="AR135" i="5"/>
  <c r="AR153" i="5"/>
  <c r="AR85" i="5"/>
  <c r="AR150" i="5"/>
  <c r="AR112" i="5"/>
  <c r="AR147" i="5"/>
  <c r="AR116" i="5"/>
  <c r="AR123" i="5"/>
  <c r="AR144" i="5"/>
  <c r="AR97" i="5"/>
  <c r="AR154" i="5"/>
  <c r="AR145" i="5"/>
  <c r="AR103" i="5"/>
  <c r="AR122" i="5"/>
  <c r="AR142" i="5"/>
  <c r="AR159" i="5"/>
  <c r="AR160" i="5"/>
  <c r="AR125" i="5"/>
  <c r="AR100" i="5"/>
  <c r="AR133" i="5"/>
  <c r="AR152" i="5"/>
  <c r="AR104" i="5"/>
  <c r="AR151" i="5"/>
  <c r="AR90" i="5"/>
  <c r="AR138" i="5"/>
  <c r="AR146" i="5"/>
  <c r="AR119" i="5"/>
  <c r="AR156" i="5"/>
  <c r="AR107" i="5"/>
  <c r="AR132" i="5"/>
  <c r="AR157" i="5"/>
  <c r="AR158" i="5"/>
  <c r="AR126" i="5"/>
  <c r="AR148" i="5"/>
  <c r="AR87" i="5"/>
  <c r="AR155" i="5"/>
  <c r="AR118" i="5"/>
  <c r="AR127" i="5"/>
  <c r="AR149" i="5"/>
  <c r="AR139" i="5"/>
  <c r="AR141" i="5"/>
  <c r="AR161" i="5"/>
  <c r="V73" i="5"/>
  <c r="V66" i="5"/>
  <c r="V70" i="5"/>
  <c r="V67" i="5"/>
  <c r="V63" i="5"/>
  <c r="V72" i="5"/>
  <c r="V75" i="5"/>
  <c r="V69" i="5"/>
  <c r="V68" i="5"/>
  <c r="V74" i="5"/>
  <c r="V79" i="5"/>
  <c r="V76" i="5"/>
  <c r="V87" i="5"/>
  <c r="V103" i="5"/>
  <c r="V84" i="5"/>
  <c r="V100" i="5"/>
  <c r="V80" i="5"/>
  <c r="V97" i="5"/>
  <c r="V94" i="5"/>
  <c r="V91" i="5"/>
  <c r="V78" i="5"/>
  <c r="V82" i="5"/>
  <c r="V86" i="5"/>
  <c r="V77" i="5"/>
  <c r="V85" i="5"/>
  <c r="V93" i="5"/>
  <c r="V118" i="5"/>
  <c r="V115" i="5"/>
  <c r="V104" i="5"/>
  <c r="V112" i="5"/>
  <c r="V64" i="5"/>
  <c r="V96" i="5"/>
  <c r="V109" i="5"/>
  <c r="V106" i="5"/>
  <c r="V105" i="5"/>
  <c r="V101" i="5"/>
  <c r="V113" i="5"/>
  <c r="V83" i="5"/>
  <c r="V108" i="5"/>
  <c r="V81" i="5"/>
  <c r="V90" i="5"/>
  <c r="V102" i="5"/>
  <c r="V89" i="5"/>
  <c r="V122" i="5"/>
  <c r="V138" i="5"/>
  <c r="V135" i="5"/>
  <c r="V116" i="5"/>
  <c r="V117" i="5"/>
  <c r="V132" i="5"/>
  <c r="V129" i="5"/>
  <c r="V126" i="5"/>
  <c r="V127" i="5"/>
  <c r="V107" i="5"/>
  <c r="V111" i="5"/>
  <c r="V119" i="5"/>
  <c r="V120" i="5"/>
  <c r="V131" i="5"/>
  <c r="V136" i="5"/>
  <c r="V140" i="5"/>
  <c r="V98" i="5"/>
  <c r="V151" i="5"/>
  <c r="V71" i="5"/>
  <c r="V125" i="5"/>
  <c r="V130" i="5"/>
  <c r="V148" i="5"/>
  <c r="V124" i="5"/>
  <c r="V145" i="5"/>
  <c r="V160" i="5"/>
  <c r="V65" i="5"/>
  <c r="V154" i="5"/>
  <c r="V157" i="5"/>
  <c r="V121" i="5"/>
  <c r="V123" i="5"/>
  <c r="V141" i="5"/>
  <c r="V153" i="5"/>
  <c r="V158" i="5"/>
  <c r="V88" i="5"/>
  <c r="V142" i="5"/>
  <c r="V152" i="5"/>
  <c r="V139" i="5"/>
  <c r="V155" i="5"/>
  <c r="V134" i="5"/>
  <c r="V147" i="5"/>
  <c r="V110" i="5"/>
  <c r="V137" i="5"/>
  <c r="V146" i="5"/>
  <c r="V161" i="5"/>
  <c r="V128" i="5"/>
  <c r="V149" i="5"/>
  <c r="V95" i="5"/>
  <c r="V150" i="5"/>
  <c r="V133" i="5"/>
  <c r="V156" i="5"/>
  <c r="V99" i="5"/>
  <c r="V143" i="5"/>
  <c r="V159" i="5"/>
  <c r="V92" i="5"/>
  <c r="V144" i="5"/>
  <c r="V114" i="5"/>
  <c r="FH14" i="5"/>
  <c r="FH18" i="5"/>
  <c r="FH15" i="5"/>
  <c r="FH12" i="5"/>
  <c r="FH16" i="5"/>
  <c r="FH20" i="5"/>
  <c r="FH13" i="5"/>
  <c r="FH17" i="5"/>
  <c r="FH22" i="5"/>
  <c r="FH21" i="5"/>
  <c r="FH28" i="5"/>
  <c r="FH25" i="5"/>
  <c r="FH26" i="5"/>
  <c r="FH38" i="5"/>
  <c r="FH35" i="5"/>
  <c r="FH24" i="5"/>
  <c r="FH19" i="5"/>
  <c r="FH32" i="5"/>
  <c r="FH29" i="5"/>
  <c r="FH30" i="5"/>
  <c r="FH41" i="5"/>
  <c r="FH47" i="5"/>
  <c r="FH34" i="5"/>
  <c r="FH44" i="5"/>
  <c r="FH37" i="5"/>
  <c r="FH42" i="5"/>
  <c r="FH39" i="5"/>
  <c r="FH54" i="5"/>
  <c r="FH31" i="5"/>
  <c r="FH36" i="5"/>
  <c r="FH45" i="5"/>
  <c r="FH55" i="5"/>
  <c r="FH33" i="5"/>
  <c r="FH48" i="5"/>
  <c r="FH65" i="5"/>
  <c r="FH52" i="5"/>
  <c r="FH56" i="5"/>
  <c r="FH62" i="5"/>
  <c r="FH59" i="5"/>
  <c r="FH43" i="5"/>
  <c r="FH46" i="5"/>
  <c r="FH57" i="5"/>
  <c r="FH67" i="5"/>
  <c r="FH50" i="5"/>
  <c r="FH60" i="5"/>
  <c r="FH27" i="5"/>
  <c r="FH49" i="5"/>
  <c r="FH51" i="5"/>
  <c r="FH68" i="5"/>
  <c r="FH23" i="5"/>
  <c r="FH69" i="5"/>
  <c r="FH58" i="5"/>
  <c r="FH79" i="5"/>
  <c r="FH66" i="5"/>
  <c r="FH76" i="5"/>
  <c r="FH40" i="5"/>
  <c r="FH72" i="5"/>
  <c r="FH97" i="5"/>
  <c r="FH94" i="5"/>
  <c r="FH81" i="5"/>
  <c r="FH91" i="5"/>
  <c r="FH73" i="5"/>
  <c r="FH78" i="5"/>
  <c r="FH88" i="5"/>
  <c r="FH61" i="5"/>
  <c r="FH63" i="5"/>
  <c r="FH85" i="5"/>
  <c r="FH71" i="5"/>
  <c r="FH70" i="5"/>
  <c r="FH64" i="5"/>
  <c r="FH112" i="5"/>
  <c r="FH93" i="5"/>
  <c r="FH100" i="5"/>
  <c r="FH109" i="5"/>
  <c r="FH82" i="5"/>
  <c r="FH83" i="5"/>
  <c r="FH102" i="5"/>
  <c r="FH106" i="5"/>
  <c r="FH119" i="5"/>
  <c r="FH96" i="5"/>
  <c r="FH116" i="5"/>
  <c r="FH110" i="5"/>
  <c r="FH77" i="5"/>
  <c r="FH84" i="5"/>
  <c r="FH89" i="5"/>
  <c r="FH101" i="5"/>
  <c r="FH105" i="5"/>
  <c r="FH117" i="5"/>
  <c r="FH92" i="5"/>
  <c r="FH113" i="5"/>
  <c r="FH115" i="5"/>
  <c r="FH86" i="5"/>
  <c r="FH95" i="5"/>
  <c r="FH132" i="5"/>
  <c r="FH129" i="5"/>
  <c r="FH126" i="5"/>
  <c r="FH123" i="5"/>
  <c r="FH139" i="5"/>
  <c r="FH114" i="5"/>
  <c r="FH136" i="5"/>
  <c r="FH87" i="5"/>
  <c r="FH121" i="5"/>
  <c r="FH137" i="5"/>
  <c r="FH134" i="5"/>
  <c r="FH151" i="5"/>
  <c r="FH74" i="5"/>
  <c r="FH140" i="5"/>
  <c r="FH148" i="5"/>
  <c r="FH128" i="5"/>
  <c r="FH133" i="5"/>
  <c r="FH145" i="5"/>
  <c r="FH90" i="5"/>
  <c r="FH142" i="5"/>
  <c r="FH122" i="5"/>
  <c r="FH127" i="5"/>
  <c r="FH141" i="5"/>
  <c r="FH152" i="5"/>
  <c r="FH103" i="5"/>
  <c r="FH107" i="5"/>
  <c r="FH125" i="5"/>
  <c r="FH154" i="5"/>
  <c r="FH143" i="5"/>
  <c r="FH75" i="5"/>
  <c r="FH155" i="5"/>
  <c r="FH161" i="5"/>
  <c r="FH130" i="5"/>
  <c r="FH150" i="5"/>
  <c r="FH80" i="5"/>
  <c r="FH138" i="5"/>
  <c r="FH149" i="5"/>
  <c r="FH158" i="5"/>
  <c r="FH144" i="5"/>
  <c r="FH108" i="5"/>
  <c r="FH157" i="5"/>
  <c r="FH53" i="5"/>
  <c r="FH153" i="5"/>
  <c r="FH147" i="5"/>
  <c r="FH131" i="5"/>
  <c r="FH98" i="5"/>
  <c r="FH104" i="5"/>
  <c r="FH159" i="5"/>
  <c r="FH135" i="5"/>
  <c r="FH146" i="5"/>
  <c r="FH118" i="5"/>
  <c r="FH120" i="5"/>
  <c r="FH111" i="5"/>
  <c r="FH124" i="5"/>
  <c r="FH160" i="5"/>
  <c r="FH99" i="5"/>
  <c r="FH156" i="5"/>
  <c r="EP12" i="5"/>
  <c r="EP22" i="5"/>
  <c r="EP19" i="5"/>
  <c r="EP16" i="5"/>
  <c r="EP18" i="5"/>
  <c r="EP13" i="5"/>
  <c r="EP15" i="5"/>
  <c r="EP17" i="5"/>
  <c r="EP14" i="5"/>
  <c r="EP24" i="5"/>
  <c r="EP27" i="5"/>
  <c r="EP23" i="5"/>
  <c r="EP25" i="5"/>
  <c r="EP26" i="5"/>
  <c r="EP21" i="5"/>
  <c r="EP32" i="5"/>
  <c r="EP28" i="5"/>
  <c r="EP37" i="5"/>
  <c r="EP34" i="5"/>
  <c r="EP41" i="5"/>
  <c r="EP20" i="5"/>
  <c r="EP33" i="5"/>
  <c r="EP35" i="5"/>
  <c r="EP30" i="5"/>
  <c r="EP40" i="5"/>
  <c r="EP29" i="5"/>
  <c r="EP36" i="5"/>
  <c r="EP42" i="5"/>
  <c r="EP48" i="5"/>
  <c r="EP45" i="5"/>
  <c r="EP39" i="5"/>
  <c r="EP43" i="5"/>
  <c r="EP52" i="5"/>
  <c r="EP55" i="5"/>
  <c r="EP65" i="5"/>
  <c r="EP62" i="5"/>
  <c r="EP59" i="5"/>
  <c r="EP46" i="5"/>
  <c r="EP56" i="5"/>
  <c r="EP49" i="5"/>
  <c r="EP51" i="5"/>
  <c r="EP71" i="5"/>
  <c r="EP68" i="5"/>
  <c r="EP38" i="5"/>
  <c r="EP47" i="5"/>
  <c r="EP60" i="5"/>
  <c r="EP79" i="5"/>
  <c r="EP76" i="5"/>
  <c r="EP57" i="5"/>
  <c r="EP69" i="5"/>
  <c r="EP91" i="5"/>
  <c r="EP54" i="5"/>
  <c r="EP58" i="5"/>
  <c r="EP63" i="5"/>
  <c r="EP88" i="5"/>
  <c r="EP77" i="5"/>
  <c r="EP81" i="5"/>
  <c r="EP85" i="5"/>
  <c r="EP101" i="5"/>
  <c r="EP31" i="5"/>
  <c r="EP61" i="5"/>
  <c r="EP64" i="5"/>
  <c r="EP98" i="5"/>
  <c r="EP95" i="5"/>
  <c r="EP44" i="5"/>
  <c r="EP75" i="5"/>
  <c r="EP83" i="5"/>
  <c r="EP70" i="5"/>
  <c r="EP73" i="5"/>
  <c r="EP78" i="5"/>
  <c r="EP66" i="5"/>
  <c r="EP67" i="5"/>
  <c r="EP86" i="5"/>
  <c r="EP106" i="5"/>
  <c r="EP90" i="5"/>
  <c r="EP119" i="5"/>
  <c r="EP100" i="5"/>
  <c r="EP116" i="5"/>
  <c r="EP102" i="5"/>
  <c r="EP113" i="5"/>
  <c r="EP72" i="5"/>
  <c r="EP74" i="5"/>
  <c r="EP93" i="5"/>
  <c r="EP110" i="5"/>
  <c r="EP84" i="5"/>
  <c r="EP107" i="5"/>
  <c r="EP109" i="5"/>
  <c r="EP80" i="5"/>
  <c r="EP103" i="5"/>
  <c r="EP112" i="5"/>
  <c r="EP99" i="5"/>
  <c r="EP50" i="5"/>
  <c r="EP126" i="5"/>
  <c r="EP123" i="5"/>
  <c r="EP139" i="5"/>
  <c r="EP136" i="5"/>
  <c r="EP97" i="5"/>
  <c r="EP133" i="5"/>
  <c r="EP111" i="5"/>
  <c r="EP120" i="5"/>
  <c r="EP130" i="5"/>
  <c r="EP53" i="5"/>
  <c r="EP82" i="5"/>
  <c r="EP117" i="5"/>
  <c r="EP131" i="5"/>
  <c r="EP145" i="5"/>
  <c r="EP92" i="5"/>
  <c r="EP124" i="5"/>
  <c r="EP140" i="5"/>
  <c r="EP142" i="5"/>
  <c r="EP105" i="5"/>
  <c r="EP155" i="5"/>
  <c r="EP135" i="5"/>
  <c r="EP152" i="5"/>
  <c r="EP94" i="5"/>
  <c r="EP96" i="5"/>
  <c r="EP115" i="5"/>
  <c r="EP141" i="5"/>
  <c r="EP149" i="5"/>
  <c r="EP114" i="5"/>
  <c r="EP129" i="5"/>
  <c r="EP134" i="5"/>
  <c r="EP146" i="5"/>
  <c r="EP121" i="5"/>
  <c r="EP147" i="5"/>
  <c r="EP154" i="5"/>
  <c r="EP161" i="5"/>
  <c r="EP128" i="5"/>
  <c r="EP118" i="5"/>
  <c r="EP132" i="5"/>
  <c r="EP158" i="5"/>
  <c r="EP137" i="5"/>
  <c r="EP104" i="5"/>
  <c r="EP151" i="5"/>
  <c r="EP150" i="5"/>
  <c r="EP153" i="5"/>
  <c r="EP160" i="5"/>
  <c r="EP157" i="5"/>
  <c r="EP89" i="5"/>
  <c r="EP143" i="5"/>
  <c r="EP156" i="5"/>
  <c r="EP138" i="5"/>
  <c r="EP122" i="5"/>
  <c r="EP144" i="5"/>
  <c r="EP125" i="5"/>
  <c r="EP127" i="5"/>
  <c r="EP148" i="5"/>
  <c r="EP159" i="5"/>
  <c r="EP87" i="5"/>
  <c r="EP108" i="5"/>
  <c r="DU13" i="5"/>
  <c r="DU20" i="5"/>
  <c r="DU17" i="5"/>
  <c r="DU14" i="5"/>
  <c r="DU16" i="5"/>
  <c r="DU18" i="5"/>
  <c r="DU15" i="5"/>
  <c r="DU19" i="5"/>
  <c r="DU25" i="5"/>
  <c r="DU24" i="5"/>
  <c r="DU22" i="5"/>
  <c r="DU26" i="5"/>
  <c r="DU23" i="5"/>
  <c r="DU33" i="5"/>
  <c r="DU28" i="5"/>
  <c r="DU30" i="5"/>
  <c r="DU31" i="5"/>
  <c r="DU34" i="5"/>
  <c r="DU29" i="5"/>
  <c r="DU35" i="5"/>
  <c r="DU12" i="5"/>
  <c r="DU32" i="5"/>
  <c r="DU36" i="5"/>
  <c r="DU39" i="5"/>
  <c r="DU40" i="5"/>
  <c r="DU21" i="5"/>
  <c r="DU42" i="5"/>
  <c r="DU43" i="5"/>
  <c r="DU46" i="5"/>
  <c r="DU38" i="5"/>
  <c r="DU37" i="5"/>
  <c r="DU53" i="5"/>
  <c r="DU44" i="5"/>
  <c r="DU56" i="5"/>
  <c r="DU63" i="5"/>
  <c r="DU50" i="5"/>
  <c r="DU60" i="5"/>
  <c r="DU48" i="5"/>
  <c r="DU57" i="5"/>
  <c r="DU27" i="5"/>
  <c r="DU51" i="5"/>
  <c r="DU47" i="5"/>
  <c r="DU58" i="5"/>
  <c r="DU72" i="5"/>
  <c r="DU69" i="5"/>
  <c r="DU66" i="5"/>
  <c r="DU62" i="5"/>
  <c r="DU64" i="5"/>
  <c r="DU80" i="5"/>
  <c r="DU41" i="5"/>
  <c r="DU77" i="5"/>
  <c r="DU74" i="5"/>
  <c r="DU45" i="5"/>
  <c r="DU65" i="5"/>
  <c r="DU61" i="5"/>
  <c r="DU79" i="5"/>
  <c r="DU92" i="5"/>
  <c r="DU59" i="5"/>
  <c r="DU89" i="5"/>
  <c r="DU82" i="5"/>
  <c r="DU86" i="5"/>
  <c r="DU102" i="5"/>
  <c r="DU83" i="5"/>
  <c r="DU96" i="5"/>
  <c r="DU70" i="5"/>
  <c r="DU52" i="5"/>
  <c r="DU55" i="5"/>
  <c r="DU85" i="5"/>
  <c r="DU76" i="5"/>
  <c r="DU67" i="5"/>
  <c r="DU75" i="5"/>
  <c r="DU54" i="5"/>
  <c r="DU71" i="5"/>
  <c r="DU73" i="5"/>
  <c r="DU100" i="5"/>
  <c r="DU107" i="5"/>
  <c r="DU78" i="5"/>
  <c r="DU90" i="5"/>
  <c r="DU104" i="5"/>
  <c r="DU117" i="5"/>
  <c r="DU114" i="5"/>
  <c r="DU49" i="5"/>
  <c r="DU68" i="5"/>
  <c r="DU93" i="5"/>
  <c r="DU95" i="5"/>
  <c r="DU111" i="5"/>
  <c r="DU109" i="5"/>
  <c r="DU84" i="5"/>
  <c r="DU91" i="5"/>
  <c r="DU98" i="5"/>
  <c r="DU112" i="5"/>
  <c r="DU94" i="5"/>
  <c r="DU103" i="5"/>
  <c r="DU88" i="5"/>
  <c r="DU119" i="5"/>
  <c r="DU127" i="5"/>
  <c r="DU120" i="5"/>
  <c r="DU124" i="5"/>
  <c r="DU87" i="5"/>
  <c r="DU121" i="5"/>
  <c r="DU137" i="5"/>
  <c r="DU134" i="5"/>
  <c r="DU105" i="5"/>
  <c r="DU113" i="5"/>
  <c r="DU131" i="5"/>
  <c r="DU132" i="5"/>
  <c r="DU140" i="5"/>
  <c r="DU146" i="5"/>
  <c r="DU125" i="5"/>
  <c r="DU141" i="5"/>
  <c r="DU143" i="5"/>
  <c r="DU108" i="5"/>
  <c r="DU136" i="5"/>
  <c r="DU153" i="5"/>
  <c r="DU106" i="5"/>
  <c r="DU110" i="5"/>
  <c r="DU150" i="5"/>
  <c r="DU130" i="5"/>
  <c r="DU135" i="5"/>
  <c r="DU147" i="5"/>
  <c r="DU148" i="5"/>
  <c r="DU155" i="5"/>
  <c r="DU152" i="5"/>
  <c r="DU122" i="5"/>
  <c r="DU142" i="5"/>
  <c r="DU159" i="5"/>
  <c r="DU101" i="5"/>
  <c r="DU156" i="5"/>
  <c r="DU133" i="5"/>
  <c r="DU139" i="5"/>
  <c r="DU138" i="5"/>
  <c r="DU158" i="5"/>
  <c r="DU154" i="5"/>
  <c r="DU160" i="5"/>
  <c r="DU126" i="5"/>
  <c r="DU128" i="5"/>
  <c r="DU123" i="5"/>
  <c r="DU145" i="5"/>
  <c r="DU129" i="5"/>
  <c r="DU118" i="5"/>
  <c r="DU81" i="5"/>
  <c r="DU97" i="5"/>
  <c r="DU149" i="5"/>
  <c r="DU157" i="5"/>
  <c r="DU115" i="5"/>
  <c r="DU161" i="5"/>
  <c r="DU99" i="5"/>
  <c r="DU116" i="5"/>
  <c r="DU151" i="5"/>
  <c r="DU144" i="5"/>
  <c r="DL14" i="5"/>
  <c r="DL18" i="5"/>
  <c r="DL15" i="5"/>
  <c r="DL17" i="5"/>
  <c r="DL21" i="5"/>
  <c r="DL23" i="5"/>
  <c r="DL28" i="5"/>
  <c r="DL13" i="5"/>
  <c r="DL24" i="5"/>
  <c r="DL38" i="5"/>
  <c r="DL35" i="5"/>
  <c r="DL27" i="5"/>
  <c r="DL22" i="5"/>
  <c r="DL29" i="5"/>
  <c r="DL20" i="5"/>
  <c r="DL12" i="5"/>
  <c r="DL16" i="5"/>
  <c r="DL41" i="5"/>
  <c r="DL47" i="5"/>
  <c r="DL44" i="5"/>
  <c r="DL36" i="5"/>
  <c r="DL25" i="5"/>
  <c r="DL33" i="5"/>
  <c r="DL50" i="5"/>
  <c r="DL54" i="5"/>
  <c r="DL19" i="5"/>
  <c r="DL30" i="5"/>
  <c r="DL42" i="5"/>
  <c r="DL45" i="5"/>
  <c r="DL48" i="5"/>
  <c r="DL34" i="5"/>
  <c r="DL51" i="5"/>
  <c r="DL58" i="5"/>
  <c r="DL49" i="5"/>
  <c r="DL52" i="5"/>
  <c r="DL65" i="5"/>
  <c r="DL62" i="5"/>
  <c r="DL37" i="5"/>
  <c r="DL39" i="5"/>
  <c r="DL59" i="5"/>
  <c r="DL46" i="5"/>
  <c r="DL67" i="5"/>
  <c r="DL40" i="5"/>
  <c r="DL55" i="5"/>
  <c r="DL60" i="5"/>
  <c r="DL43" i="5"/>
  <c r="DL63" i="5"/>
  <c r="DL56" i="5"/>
  <c r="DL68" i="5"/>
  <c r="DL32" i="5"/>
  <c r="DL61" i="5"/>
  <c r="DL71" i="5"/>
  <c r="DL72" i="5"/>
  <c r="DL79" i="5"/>
  <c r="DL76" i="5"/>
  <c r="DL66" i="5"/>
  <c r="DL73" i="5"/>
  <c r="DL77" i="5"/>
  <c r="DL97" i="5"/>
  <c r="DL70" i="5"/>
  <c r="DL94" i="5"/>
  <c r="DL78" i="5"/>
  <c r="DL91" i="5"/>
  <c r="DL69" i="5"/>
  <c r="DL88" i="5"/>
  <c r="DL53" i="5"/>
  <c r="DL85" i="5"/>
  <c r="DL81" i="5"/>
  <c r="DL31" i="5"/>
  <c r="DL64" i="5"/>
  <c r="DL80" i="5"/>
  <c r="DL26" i="5"/>
  <c r="DL93" i="5"/>
  <c r="DL99" i="5"/>
  <c r="DL112" i="5"/>
  <c r="DL57" i="5"/>
  <c r="DL75" i="5"/>
  <c r="DL101" i="5"/>
  <c r="DL109" i="5"/>
  <c r="DL106" i="5"/>
  <c r="DL96" i="5"/>
  <c r="DL119" i="5"/>
  <c r="DL116" i="5"/>
  <c r="DL84" i="5"/>
  <c r="DL98" i="5"/>
  <c r="DL83" i="5"/>
  <c r="DL90" i="5"/>
  <c r="DL105" i="5"/>
  <c r="DL113" i="5"/>
  <c r="DL115" i="5"/>
  <c r="DL86" i="5"/>
  <c r="DL82" i="5"/>
  <c r="DL108" i="5"/>
  <c r="DL104" i="5"/>
  <c r="DL92" i="5"/>
  <c r="DL132" i="5"/>
  <c r="DL129" i="5"/>
  <c r="DL107" i="5"/>
  <c r="DL126" i="5"/>
  <c r="DL110" i="5"/>
  <c r="DL123" i="5"/>
  <c r="DL139" i="5"/>
  <c r="DL136" i="5"/>
  <c r="DL95" i="5"/>
  <c r="DL120" i="5"/>
  <c r="DL121" i="5"/>
  <c r="DL137" i="5"/>
  <c r="DL151" i="5"/>
  <c r="DL89" i="5"/>
  <c r="DL135" i="5"/>
  <c r="DL148" i="5"/>
  <c r="DL134" i="5"/>
  <c r="DL145" i="5"/>
  <c r="DL142" i="5"/>
  <c r="DL87" i="5"/>
  <c r="DL128" i="5"/>
  <c r="DL133" i="5"/>
  <c r="DL152" i="5"/>
  <c r="DL127" i="5"/>
  <c r="DL130" i="5"/>
  <c r="DL138" i="5"/>
  <c r="DL161" i="5"/>
  <c r="DL149" i="5"/>
  <c r="DL158" i="5"/>
  <c r="DL141" i="5"/>
  <c r="DL102" i="5"/>
  <c r="DL124" i="5"/>
  <c r="DL140" i="5"/>
  <c r="DL150" i="5"/>
  <c r="DL117" i="5"/>
  <c r="DL131" i="5"/>
  <c r="DL154" i="5"/>
  <c r="DL100" i="5"/>
  <c r="DL122" i="5"/>
  <c r="DL160" i="5"/>
  <c r="DL155" i="5"/>
  <c r="DL147" i="5"/>
  <c r="DL156" i="5"/>
  <c r="DL125" i="5"/>
  <c r="DL146" i="5"/>
  <c r="DL103" i="5"/>
  <c r="DL74" i="5"/>
  <c r="DL118" i="5"/>
  <c r="DL153" i="5"/>
  <c r="DL143" i="5"/>
  <c r="DL157" i="5"/>
  <c r="DL144" i="5"/>
  <c r="DL111" i="5"/>
  <c r="DL114" i="5"/>
  <c r="DL159" i="5"/>
  <c r="DC19" i="5"/>
  <c r="DC16" i="5"/>
  <c r="DC20" i="5"/>
  <c r="DC12" i="5"/>
  <c r="DC25" i="5"/>
  <c r="DC21" i="5"/>
  <c r="DC24" i="5"/>
  <c r="DC17" i="5"/>
  <c r="DC32" i="5"/>
  <c r="DC18" i="5"/>
  <c r="DC23" i="5"/>
  <c r="DC15" i="5"/>
  <c r="DC37" i="5"/>
  <c r="DC34" i="5"/>
  <c r="DC31" i="5"/>
  <c r="DC35" i="5"/>
  <c r="DC39" i="5"/>
  <c r="DC26" i="5"/>
  <c r="DC27" i="5"/>
  <c r="DC36" i="5"/>
  <c r="DC28" i="5"/>
  <c r="DC38" i="5"/>
  <c r="DC49" i="5"/>
  <c r="DC33" i="5"/>
  <c r="DC42" i="5"/>
  <c r="DC46" i="5"/>
  <c r="DC22" i="5"/>
  <c r="DC30" i="5"/>
  <c r="DC40" i="5"/>
  <c r="DC43" i="5"/>
  <c r="DC13" i="5"/>
  <c r="DC45" i="5"/>
  <c r="DC44" i="5"/>
  <c r="DC53" i="5"/>
  <c r="DC29" i="5"/>
  <c r="DC60" i="5"/>
  <c r="DC14" i="5"/>
  <c r="DC56" i="5"/>
  <c r="DC41" i="5"/>
  <c r="DC57" i="5"/>
  <c r="DC47" i="5"/>
  <c r="DC61" i="5"/>
  <c r="DC63" i="5"/>
  <c r="DC72" i="5"/>
  <c r="DC55" i="5"/>
  <c r="DC59" i="5"/>
  <c r="DC69" i="5"/>
  <c r="DC51" i="5"/>
  <c r="DC66" i="5"/>
  <c r="DC54" i="5"/>
  <c r="DC58" i="5"/>
  <c r="DC74" i="5"/>
  <c r="DC78" i="5"/>
  <c r="DC50" i="5"/>
  <c r="DC52" i="5"/>
  <c r="DC75" i="5"/>
  <c r="DC86" i="5"/>
  <c r="DC102" i="5"/>
  <c r="DC83" i="5"/>
  <c r="DC99" i="5"/>
  <c r="DC64" i="5"/>
  <c r="DC68" i="5"/>
  <c r="DC71" i="5"/>
  <c r="DC73" i="5"/>
  <c r="DC79" i="5"/>
  <c r="DC82" i="5"/>
  <c r="DC96" i="5"/>
  <c r="DC80" i="5"/>
  <c r="DC93" i="5"/>
  <c r="DC90" i="5"/>
  <c r="DC87" i="5"/>
  <c r="DC89" i="5"/>
  <c r="DC67" i="5"/>
  <c r="DC77" i="5"/>
  <c r="DC84" i="5"/>
  <c r="DC117" i="5"/>
  <c r="DC81" i="5"/>
  <c r="DC88" i="5"/>
  <c r="DC100" i="5"/>
  <c r="DC114" i="5"/>
  <c r="DC97" i="5"/>
  <c r="DC111" i="5"/>
  <c r="DC70" i="5"/>
  <c r="DC108" i="5"/>
  <c r="DC92" i="5"/>
  <c r="DC105" i="5"/>
  <c r="DC62" i="5"/>
  <c r="DC106" i="5"/>
  <c r="DC48" i="5"/>
  <c r="DC116" i="5"/>
  <c r="DC76" i="5"/>
  <c r="DC65" i="5"/>
  <c r="DC109" i="5"/>
  <c r="DC101" i="5"/>
  <c r="DC121" i="5"/>
  <c r="DC137" i="5"/>
  <c r="DC118" i="5"/>
  <c r="DC134" i="5"/>
  <c r="DC115" i="5"/>
  <c r="DC120" i="5"/>
  <c r="DC131" i="5"/>
  <c r="DC128" i="5"/>
  <c r="DC119" i="5"/>
  <c r="DC125" i="5"/>
  <c r="DC126" i="5"/>
  <c r="DC104" i="5"/>
  <c r="DC133" i="5"/>
  <c r="DC138" i="5"/>
  <c r="DC156" i="5"/>
  <c r="DC91" i="5"/>
  <c r="DC110" i="5"/>
  <c r="DC139" i="5"/>
  <c r="DC141" i="5"/>
  <c r="DC153" i="5"/>
  <c r="DC98" i="5"/>
  <c r="DC127" i="5"/>
  <c r="DC132" i="5"/>
  <c r="DC140" i="5"/>
  <c r="DC150" i="5"/>
  <c r="DC147" i="5"/>
  <c r="DC95" i="5"/>
  <c r="DC144" i="5"/>
  <c r="DC154" i="5"/>
  <c r="DC159" i="5"/>
  <c r="DC124" i="5"/>
  <c r="DC155" i="5"/>
  <c r="DC157" i="5"/>
  <c r="DC129" i="5"/>
  <c r="DC149" i="5"/>
  <c r="DC85" i="5"/>
  <c r="DC148" i="5"/>
  <c r="DC123" i="5"/>
  <c r="DC143" i="5"/>
  <c r="DC160" i="5"/>
  <c r="DC142" i="5"/>
  <c r="DC122" i="5"/>
  <c r="DC161" i="5"/>
  <c r="DC158" i="5"/>
  <c r="DC130" i="5"/>
  <c r="DC94" i="5"/>
  <c r="DC103" i="5"/>
  <c r="DC112" i="5"/>
  <c r="DC146" i="5"/>
  <c r="DC113" i="5"/>
  <c r="DC136" i="5"/>
  <c r="DC151" i="5"/>
  <c r="DC135" i="5"/>
  <c r="DC152" i="5"/>
  <c r="DC107" i="5"/>
  <c r="DC145" i="5"/>
  <c r="CI20" i="5"/>
  <c r="CI21" i="5"/>
  <c r="CI23" i="5"/>
  <c r="CI18" i="5"/>
  <c r="CI14" i="5"/>
  <c r="CI29" i="5"/>
  <c r="CI24" i="5"/>
  <c r="CI26" i="5"/>
  <c r="CI17" i="5"/>
  <c r="CI22" i="5"/>
  <c r="CI30" i="5"/>
  <c r="CI19" i="5"/>
  <c r="CI13" i="5"/>
  <c r="CI25" i="5"/>
  <c r="CI12" i="5"/>
  <c r="CI27" i="5"/>
  <c r="CI16" i="5"/>
  <c r="CI31" i="5"/>
  <c r="CI39" i="5"/>
  <c r="CI43" i="5"/>
  <c r="CI40" i="5"/>
  <c r="CI35" i="5"/>
  <c r="CI15" i="5"/>
  <c r="CI36" i="5"/>
  <c r="CI28" i="5"/>
  <c r="CI37" i="5"/>
  <c r="CI42" i="5"/>
  <c r="CI50" i="5"/>
  <c r="CI47" i="5"/>
  <c r="CI38" i="5"/>
  <c r="CI44" i="5"/>
  <c r="CI49" i="5"/>
  <c r="CI34" i="5"/>
  <c r="CI57" i="5"/>
  <c r="CI32" i="5"/>
  <c r="CI45" i="5"/>
  <c r="CI54" i="5"/>
  <c r="CI56" i="5"/>
  <c r="CI64" i="5"/>
  <c r="CI33" i="5"/>
  <c r="CI48" i="5"/>
  <c r="CI52" i="5"/>
  <c r="CI61" i="5"/>
  <c r="CI63" i="5"/>
  <c r="CI60" i="5"/>
  <c r="CI70" i="5"/>
  <c r="CI59" i="5"/>
  <c r="CI67" i="5"/>
  <c r="CI55" i="5"/>
  <c r="CI51" i="5"/>
  <c r="CI78" i="5"/>
  <c r="CI75" i="5"/>
  <c r="CI46" i="5"/>
  <c r="CI58" i="5"/>
  <c r="CI62" i="5"/>
  <c r="CI66" i="5"/>
  <c r="CI76" i="5"/>
  <c r="CI82" i="5"/>
  <c r="CI90" i="5"/>
  <c r="CI65" i="5"/>
  <c r="CI87" i="5"/>
  <c r="CI103" i="5"/>
  <c r="CI79" i="5"/>
  <c r="CI84" i="5"/>
  <c r="CI100" i="5"/>
  <c r="CI80" i="5"/>
  <c r="CI97" i="5"/>
  <c r="CI94" i="5"/>
  <c r="CI72" i="5"/>
  <c r="CI74" i="5"/>
  <c r="CI77" i="5"/>
  <c r="CI81" i="5"/>
  <c r="CI68" i="5"/>
  <c r="CI71" i="5"/>
  <c r="CI96" i="5"/>
  <c r="CI105" i="5"/>
  <c r="CI85" i="5"/>
  <c r="CI86" i="5"/>
  <c r="CI118" i="5"/>
  <c r="CI115" i="5"/>
  <c r="CI53" i="5"/>
  <c r="CI88" i="5"/>
  <c r="CI112" i="5"/>
  <c r="CI89" i="5"/>
  <c r="CI102" i="5"/>
  <c r="CI109" i="5"/>
  <c r="CI69" i="5"/>
  <c r="CI92" i="5"/>
  <c r="CI106" i="5"/>
  <c r="CI108" i="5"/>
  <c r="CI95" i="5"/>
  <c r="CI116" i="5"/>
  <c r="CI91" i="5"/>
  <c r="CI98" i="5"/>
  <c r="CI107" i="5"/>
  <c r="CI93" i="5"/>
  <c r="CI113" i="5"/>
  <c r="CI125" i="5"/>
  <c r="CI141" i="5"/>
  <c r="CI120" i="5"/>
  <c r="CI122" i="5"/>
  <c r="CI138" i="5"/>
  <c r="CI99" i="5"/>
  <c r="CI135" i="5"/>
  <c r="CI132" i="5"/>
  <c r="CI129" i="5"/>
  <c r="CI130" i="5"/>
  <c r="CI144" i="5"/>
  <c r="CI83" i="5"/>
  <c r="CI134" i="5"/>
  <c r="CI114" i="5"/>
  <c r="CI117" i="5"/>
  <c r="CI139" i="5"/>
  <c r="CI140" i="5"/>
  <c r="CI154" i="5"/>
  <c r="CI73" i="5"/>
  <c r="CI111" i="5"/>
  <c r="CI128" i="5"/>
  <c r="CI133" i="5"/>
  <c r="CI151" i="5"/>
  <c r="CI41" i="5"/>
  <c r="CI127" i="5"/>
  <c r="CI148" i="5"/>
  <c r="CI145" i="5"/>
  <c r="CI131" i="5"/>
  <c r="CI160" i="5"/>
  <c r="CI136" i="5"/>
  <c r="CI156" i="5"/>
  <c r="CI157" i="5"/>
  <c r="CI150" i="5"/>
  <c r="CI149" i="5"/>
  <c r="CI161" i="5"/>
  <c r="CI110" i="5"/>
  <c r="CI158" i="5"/>
  <c r="CI147" i="5"/>
  <c r="CI137" i="5"/>
  <c r="CI121" i="5"/>
  <c r="CI101" i="5"/>
  <c r="CI119" i="5"/>
  <c r="CI152" i="5"/>
  <c r="CI142" i="5"/>
  <c r="CI153" i="5"/>
  <c r="CI124" i="5"/>
  <c r="CI126" i="5"/>
  <c r="CI104" i="5"/>
  <c r="CI146" i="5"/>
  <c r="CI143" i="5"/>
  <c r="CI155" i="5"/>
  <c r="CI123" i="5"/>
  <c r="CI159" i="5"/>
  <c r="BD14" i="5"/>
  <c r="BD12" i="5"/>
  <c r="BD16" i="5"/>
  <c r="BD13" i="5"/>
  <c r="BD21" i="5"/>
  <c r="BD22" i="5"/>
  <c r="BD15" i="5"/>
  <c r="BD18" i="5"/>
  <c r="BD20" i="5"/>
  <c r="BD25" i="5"/>
  <c r="BD26" i="5"/>
  <c r="BD24" i="5"/>
  <c r="BD30" i="5"/>
  <c r="BD17" i="5"/>
  <c r="BD34" i="5"/>
  <c r="BD19" i="5"/>
  <c r="BD27" i="5"/>
  <c r="BD29" i="5"/>
  <c r="BD40" i="5"/>
  <c r="BD23" i="5"/>
  <c r="BD39" i="5"/>
  <c r="BD37" i="5"/>
  <c r="BD28" i="5"/>
  <c r="BD35" i="5"/>
  <c r="BD31" i="5"/>
  <c r="BD38" i="5"/>
  <c r="BD33" i="5"/>
  <c r="BD45" i="5"/>
  <c r="BD36" i="5"/>
  <c r="BD43" i="5"/>
  <c r="BD46" i="5"/>
  <c r="BD42" i="5"/>
  <c r="BD54" i="5"/>
  <c r="BD44" i="5"/>
  <c r="BD48" i="5"/>
  <c r="BD50" i="5"/>
  <c r="BD52" i="5"/>
  <c r="BD53" i="5"/>
  <c r="BD61" i="5"/>
  <c r="BD55" i="5"/>
  <c r="BD41" i="5"/>
  <c r="BD56" i="5"/>
  <c r="BD59" i="5"/>
  <c r="BD49" i="5"/>
  <c r="BD73" i="5"/>
  <c r="BD51" i="5"/>
  <c r="BD70" i="5"/>
  <c r="BD32" i="5"/>
  <c r="BD57" i="5"/>
  <c r="BD62" i="5"/>
  <c r="BD67" i="5"/>
  <c r="BD81" i="5"/>
  <c r="BD66" i="5"/>
  <c r="BD78" i="5"/>
  <c r="BD74" i="5"/>
  <c r="BD75" i="5"/>
  <c r="BD71" i="5"/>
  <c r="BD47" i="5"/>
  <c r="BD93" i="5"/>
  <c r="BD90" i="5"/>
  <c r="BD87" i="5"/>
  <c r="BD103" i="5"/>
  <c r="BD84" i="5"/>
  <c r="BD64" i="5"/>
  <c r="BD97" i="5"/>
  <c r="BD60" i="5"/>
  <c r="BD69" i="5"/>
  <c r="BD72" i="5"/>
  <c r="BD79" i="5"/>
  <c r="BD58" i="5"/>
  <c r="BD85" i="5"/>
  <c r="BD65" i="5"/>
  <c r="BD77" i="5"/>
  <c r="BD76" i="5"/>
  <c r="BD86" i="5"/>
  <c r="BD92" i="5"/>
  <c r="BD99" i="5"/>
  <c r="BD104" i="5"/>
  <c r="BD108" i="5"/>
  <c r="BD89" i="5"/>
  <c r="BD101" i="5"/>
  <c r="BD105" i="5"/>
  <c r="BD82" i="5"/>
  <c r="BD118" i="5"/>
  <c r="BD63" i="5"/>
  <c r="BD95" i="5"/>
  <c r="BD115" i="5"/>
  <c r="BD112" i="5"/>
  <c r="BD80" i="5"/>
  <c r="BD119" i="5"/>
  <c r="BD100" i="5"/>
  <c r="BD114" i="5"/>
  <c r="BD91" i="5"/>
  <c r="BD98" i="5"/>
  <c r="BD107" i="5"/>
  <c r="BD96" i="5"/>
  <c r="BD128" i="5"/>
  <c r="BD102" i="5"/>
  <c r="BD125" i="5"/>
  <c r="BD122" i="5"/>
  <c r="BD138" i="5"/>
  <c r="BD117" i="5"/>
  <c r="BD135" i="5"/>
  <c r="BD68" i="5"/>
  <c r="BD132" i="5"/>
  <c r="BD109" i="5"/>
  <c r="BD133" i="5"/>
  <c r="BD88" i="5"/>
  <c r="BD147" i="5"/>
  <c r="BD106" i="5"/>
  <c r="BD110" i="5"/>
  <c r="BD127" i="5"/>
  <c r="BD144" i="5"/>
  <c r="BD121" i="5"/>
  <c r="BD126" i="5"/>
  <c r="BD154" i="5"/>
  <c r="BD94" i="5"/>
  <c r="BD151" i="5"/>
  <c r="BD137" i="5"/>
  <c r="BD141" i="5"/>
  <c r="BD148" i="5"/>
  <c r="BD150" i="5"/>
  <c r="BD139" i="5"/>
  <c r="BD123" i="5"/>
  <c r="BD149" i="5"/>
  <c r="BD160" i="5"/>
  <c r="BD131" i="5"/>
  <c r="BD157" i="5"/>
  <c r="BD134" i="5"/>
  <c r="BD143" i="5"/>
  <c r="BD155" i="5"/>
  <c r="BD136" i="5"/>
  <c r="BD142" i="5"/>
  <c r="BD111" i="5"/>
  <c r="BD83" i="5"/>
  <c r="BD158" i="5"/>
  <c r="BD146" i="5"/>
  <c r="BD116" i="5"/>
  <c r="BD161" i="5"/>
  <c r="BD124" i="5"/>
  <c r="BD120" i="5"/>
  <c r="BD130" i="5"/>
  <c r="BD140" i="5"/>
  <c r="BD113" i="5"/>
  <c r="BD156" i="5"/>
  <c r="BD129" i="5"/>
  <c r="BD152" i="5"/>
  <c r="BD145" i="5"/>
  <c r="BD153" i="5"/>
  <c r="BD159" i="5"/>
  <c r="AJ65" i="5"/>
  <c r="AJ67" i="5"/>
  <c r="AJ68" i="5"/>
  <c r="AJ70" i="5"/>
  <c r="AJ74" i="5"/>
  <c r="AJ64" i="5"/>
  <c r="AJ79" i="5"/>
  <c r="AJ76" i="5"/>
  <c r="AJ71" i="5"/>
  <c r="AJ66" i="5"/>
  <c r="AJ69" i="5"/>
  <c r="AJ97" i="5"/>
  <c r="AJ94" i="5"/>
  <c r="AJ81" i="5"/>
  <c r="AJ91" i="5"/>
  <c r="AJ88" i="5"/>
  <c r="AJ82" i="5"/>
  <c r="AJ85" i="5"/>
  <c r="AJ63" i="5"/>
  <c r="AJ80" i="5"/>
  <c r="AJ101" i="5"/>
  <c r="AJ112" i="5"/>
  <c r="AJ92" i="5"/>
  <c r="AJ109" i="5"/>
  <c r="AJ106" i="5"/>
  <c r="AJ89" i="5"/>
  <c r="AJ119" i="5"/>
  <c r="AJ95" i="5"/>
  <c r="AJ103" i="5"/>
  <c r="AJ116" i="5"/>
  <c r="AJ86" i="5"/>
  <c r="AJ111" i="5"/>
  <c r="AJ75" i="5"/>
  <c r="AJ114" i="5"/>
  <c r="AJ72" i="5"/>
  <c r="AJ100" i="5"/>
  <c r="AJ84" i="5"/>
  <c r="AJ105" i="5"/>
  <c r="AJ115" i="5"/>
  <c r="AJ132" i="5"/>
  <c r="AJ83" i="5"/>
  <c r="AJ108" i="5"/>
  <c r="AJ129" i="5"/>
  <c r="AJ126" i="5"/>
  <c r="AJ93" i="5"/>
  <c r="AJ104" i="5"/>
  <c r="AJ123" i="5"/>
  <c r="AJ139" i="5"/>
  <c r="AJ113" i="5"/>
  <c r="AJ118" i="5"/>
  <c r="AJ136" i="5"/>
  <c r="AJ73" i="5"/>
  <c r="AJ98" i="5"/>
  <c r="AJ121" i="5"/>
  <c r="AJ137" i="5"/>
  <c r="AJ117" i="5"/>
  <c r="AJ134" i="5"/>
  <c r="AJ151" i="5"/>
  <c r="AJ148" i="5"/>
  <c r="AJ128" i="5"/>
  <c r="AJ133" i="5"/>
  <c r="AJ145" i="5"/>
  <c r="AJ77" i="5"/>
  <c r="AJ96" i="5"/>
  <c r="AJ107" i="5"/>
  <c r="AJ122" i="5"/>
  <c r="AJ127" i="5"/>
  <c r="AJ141" i="5"/>
  <c r="AJ120" i="5"/>
  <c r="AJ152" i="5"/>
  <c r="AJ99" i="5"/>
  <c r="AJ140" i="5"/>
  <c r="AJ130" i="5"/>
  <c r="AJ143" i="5"/>
  <c r="AJ90" i="5"/>
  <c r="AJ138" i="5"/>
  <c r="AJ155" i="5"/>
  <c r="AJ150" i="5"/>
  <c r="AJ161" i="5"/>
  <c r="AJ87" i="5"/>
  <c r="AJ149" i="5"/>
  <c r="AJ158" i="5"/>
  <c r="AJ124" i="5"/>
  <c r="AJ144" i="5"/>
  <c r="AJ156" i="5"/>
  <c r="AJ154" i="5"/>
  <c r="AJ159" i="5"/>
  <c r="AJ110" i="5"/>
  <c r="AJ142" i="5"/>
  <c r="AJ102" i="5"/>
  <c r="AJ131" i="5"/>
  <c r="AJ160" i="5"/>
  <c r="AJ125" i="5"/>
  <c r="AJ153" i="5"/>
  <c r="AJ135" i="5"/>
  <c r="AJ146" i="5"/>
  <c r="AJ157" i="5"/>
  <c r="AJ78" i="5"/>
  <c r="AJ147" i="5"/>
  <c r="AC66" i="5"/>
  <c r="AC63" i="5"/>
  <c r="AC72" i="5"/>
  <c r="AC64" i="5"/>
  <c r="AC69" i="5"/>
  <c r="AC65" i="5"/>
  <c r="AC80" i="5"/>
  <c r="AC71" i="5"/>
  <c r="AC77" i="5"/>
  <c r="AC92" i="5"/>
  <c r="AC89" i="5"/>
  <c r="AC86" i="5"/>
  <c r="AC102" i="5"/>
  <c r="AC83" i="5"/>
  <c r="AC99" i="5"/>
  <c r="AC68" i="5"/>
  <c r="AC96" i="5"/>
  <c r="AC76" i="5"/>
  <c r="AC78" i="5"/>
  <c r="AC85" i="5"/>
  <c r="AC67" i="5"/>
  <c r="AC70" i="5"/>
  <c r="AC79" i="5"/>
  <c r="AC107" i="5"/>
  <c r="AC120" i="5"/>
  <c r="AC93" i="5"/>
  <c r="AC95" i="5"/>
  <c r="AC100" i="5"/>
  <c r="AC117" i="5"/>
  <c r="AC81" i="5"/>
  <c r="AC114" i="5"/>
  <c r="AC87" i="5"/>
  <c r="AC111" i="5"/>
  <c r="AC98" i="5"/>
  <c r="AC75" i="5"/>
  <c r="AC112" i="5"/>
  <c r="AC84" i="5"/>
  <c r="AC88" i="5"/>
  <c r="AC104" i="5"/>
  <c r="AC105" i="5"/>
  <c r="AC91" i="5"/>
  <c r="AC101" i="5"/>
  <c r="AC127" i="5"/>
  <c r="AC97" i="5"/>
  <c r="AC124" i="5"/>
  <c r="AC140" i="5"/>
  <c r="AC113" i="5"/>
  <c r="AC119" i="5"/>
  <c r="AC121" i="5"/>
  <c r="AC137" i="5"/>
  <c r="AC74" i="5"/>
  <c r="AC134" i="5"/>
  <c r="AC73" i="5"/>
  <c r="AC131" i="5"/>
  <c r="AC90" i="5"/>
  <c r="AC115" i="5"/>
  <c r="AC116" i="5"/>
  <c r="AC132" i="5"/>
  <c r="AC133" i="5"/>
  <c r="AC138" i="5"/>
  <c r="AC142" i="5"/>
  <c r="AC146" i="5"/>
  <c r="AC143" i="5"/>
  <c r="AC156" i="5"/>
  <c r="AC126" i="5"/>
  <c r="AC153" i="5"/>
  <c r="AC109" i="5"/>
  <c r="AC150" i="5"/>
  <c r="AC125" i="5"/>
  <c r="AC147" i="5"/>
  <c r="AC94" i="5"/>
  <c r="AC135" i="5"/>
  <c r="AC159" i="5"/>
  <c r="AC106" i="5"/>
  <c r="AC108" i="5"/>
  <c r="AC149" i="5"/>
  <c r="AC129" i="5"/>
  <c r="AC148" i="5"/>
  <c r="AC118" i="5"/>
  <c r="AC154" i="5"/>
  <c r="AC122" i="5"/>
  <c r="AC155" i="5"/>
  <c r="AC136" i="5"/>
  <c r="AC161" i="5"/>
  <c r="AC130" i="5"/>
  <c r="AC128" i="5"/>
  <c r="AC152" i="5"/>
  <c r="AC103" i="5"/>
  <c r="AC145" i="5"/>
  <c r="AC157" i="5"/>
  <c r="AC141" i="5"/>
  <c r="AC158" i="5"/>
  <c r="AC82" i="5"/>
  <c r="AC139" i="5"/>
  <c r="AC123" i="5"/>
  <c r="AC110" i="5"/>
  <c r="AC151" i="5"/>
  <c r="AC144" i="5"/>
  <c r="AC160" i="5"/>
  <c r="FG15" i="5"/>
  <c r="FG12" i="5"/>
  <c r="FG13" i="5"/>
  <c r="FG17" i="5"/>
  <c r="FG14" i="5"/>
  <c r="FG22" i="5"/>
  <c r="FG19" i="5"/>
  <c r="FG25" i="5"/>
  <c r="FG26" i="5"/>
  <c r="FG18" i="5"/>
  <c r="FG20" i="5"/>
  <c r="FG35" i="5"/>
  <c r="FG24" i="5"/>
  <c r="FG32" i="5"/>
  <c r="FG29" i="5"/>
  <c r="FG30" i="5"/>
  <c r="FG21" i="5"/>
  <c r="FG41" i="5"/>
  <c r="FG34" i="5"/>
  <c r="FG44" i="5"/>
  <c r="FG16" i="5"/>
  <c r="FG37" i="5"/>
  <c r="FG42" i="5"/>
  <c r="FG39" i="5"/>
  <c r="FG38" i="5"/>
  <c r="FG43" i="5"/>
  <c r="FG31" i="5"/>
  <c r="FG36" i="5"/>
  <c r="FG45" i="5"/>
  <c r="FG33" i="5"/>
  <c r="FG48" i="5"/>
  <c r="FG52" i="5"/>
  <c r="FG56" i="5"/>
  <c r="FG62" i="5"/>
  <c r="FG59" i="5"/>
  <c r="FG54" i="5"/>
  <c r="FG57" i="5"/>
  <c r="FG50" i="5"/>
  <c r="FG60" i="5"/>
  <c r="FG71" i="5"/>
  <c r="FG27" i="5"/>
  <c r="FG49" i="5"/>
  <c r="FG51" i="5"/>
  <c r="FG68" i="5"/>
  <c r="FG58" i="5"/>
  <c r="FG46" i="5"/>
  <c r="FG67" i="5"/>
  <c r="FG79" i="5"/>
  <c r="FG66" i="5"/>
  <c r="FG76" i="5"/>
  <c r="FG28" i="5"/>
  <c r="FG40" i="5"/>
  <c r="FG61" i="5"/>
  <c r="FG63" i="5"/>
  <c r="FG94" i="5"/>
  <c r="FG81" i="5"/>
  <c r="FG91" i="5"/>
  <c r="FG73" i="5"/>
  <c r="FG78" i="5"/>
  <c r="FG88" i="5"/>
  <c r="FG55" i="5"/>
  <c r="FG85" i="5"/>
  <c r="FG47" i="5"/>
  <c r="FG82" i="5"/>
  <c r="FG98" i="5"/>
  <c r="FG70" i="5"/>
  <c r="FG75" i="5"/>
  <c r="FG23" i="5"/>
  <c r="FG53" i="5"/>
  <c r="FG93" i="5"/>
  <c r="FG100" i="5"/>
  <c r="FG109" i="5"/>
  <c r="FG64" i="5"/>
  <c r="FG83" i="5"/>
  <c r="FG102" i="5"/>
  <c r="FG106" i="5"/>
  <c r="FG119" i="5"/>
  <c r="FG69" i="5"/>
  <c r="FG96" i="5"/>
  <c r="FG116" i="5"/>
  <c r="FG113" i="5"/>
  <c r="FG89" i="5"/>
  <c r="FG77" i="5"/>
  <c r="FG84" i="5"/>
  <c r="FG101" i="5"/>
  <c r="FG105" i="5"/>
  <c r="FG92" i="5"/>
  <c r="FG115" i="5"/>
  <c r="FG118" i="5"/>
  <c r="FG86" i="5"/>
  <c r="FG95" i="5"/>
  <c r="FG65" i="5"/>
  <c r="FG72" i="5"/>
  <c r="FG108" i="5"/>
  <c r="FG104" i="5"/>
  <c r="FG129" i="5"/>
  <c r="FG126" i="5"/>
  <c r="FG123" i="5"/>
  <c r="FG114" i="5"/>
  <c r="FG136" i="5"/>
  <c r="FG97" i="5"/>
  <c r="FG120" i="5"/>
  <c r="FG133" i="5"/>
  <c r="FG134" i="5"/>
  <c r="FG74" i="5"/>
  <c r="FG117" i="5"/>
  <c r="FG140" i="5"/>
  <c r="FG148" i="5"/>
  <c r="FG128" i="5"/>
  <c r="FG145" i="5"/>
  <c r="FG90" i="5"/>
  <c r="FG142" i="5"/>
  <c r="FG122" i="5"/>
  <c r="FG127" i="5"/>
  <c r="FG141" i="5"/>
  <c r="FG152" i="5"/>
  <c r="FG107" i="5"/>
  <c r="FG121" i="5"/>
  <c r="FG138" i="5"/>
  <c r="FG149" i="5"/>
  <c r="FG125" i="5"/>
  <c r="FG154" i="5"/>
  <c r="FG87" i="5"/>
  <c r="FG151" i="5"/>
  <c r="FG155" i="5"/>
  <c r="FG130" i="5"/>
  <c r="FG150" i="5"/>
  <c r="FG161" i="5"/>
  <c r="FG80" i="5"/>
  <c r="FG158" i="5"/>
  <c r="FG144" i="5"/>
  <c r="FG124" i="5"/>
  <c r="FG139" i="5"/>
  <c r="FG143" i="5"/>
  <c r="FG99" i="5"/>
  <c r="FG132" i="5"/>
  <c r="FG131" i="5"/>
  <c r="FG157" i="5"/>
  <c r="FG146" i="5"/>
  <c r="FG159" i="5"/>
  <c r="FG137" i="5"/>
  <c r="FG153" i="5"/>
  <c r="FG156" i="5"/>
  <c r="FG135" i="5"/>
  <c r="FG111" i="5"/>
  <c r="FG147" i="5"/>
  <c r="FG103" i="5"/>
  <c r="FG110" i="5"/>
  <c r="FG112" i="5"/>
  <c r="FG160" i="5"/>
  <c r="EO18" i="5"/>
  <c r="EO19" i="5"/>
  <c r="EO16" i="5"/>
  <c r="EO20" i="5"/>
  <c r="EO13" i="5"/>
  <c r="EO15" i="5"/>
  <c r="EO17" i="5"/>
  <c r="EO12" i="5"/>
  <c r="EO14" i="5"/>
  <c r="EO27" i="5"/>
  <c r="EO24" i="5"/>
  <c r="EO23" i="5"/>
  <c r="EO25" i="5"/>
  <c r="EO26" i="5"/>
  <c r="EO32" i="5"/>
  <c r="EO28" i="5"/>
  <c r="EO36" i="5"/>
  <c r="EO30" i="5"/>
  <c r="EO33" i="5"/>
  <c r="EO34" i="5"/>
  <c r="EO41" i="5"/>
  <c r="EO35" i="5"/>
  <c r="EO22" i="5"/>
  <c r="EO29" i="5"/>
  <c r="EO51" i="5"/>
  <c r="EO42" i="5"/>
  <c r="EO48" i="5"/>
  <c r="EO45" i="5"/>
  <c r="EO21" i="5"/>
  <c r="EO43" i="5"/>
  <c r="EO55" i="5"/>
  <c r="EO39" i="5"/>
  <c r="EO52" i="5"/>
  <c r="EO62" i="5"/>
  <c r="EO59" i="5"/>
  <c r="EO46" i="5"/>
  <c r="EO56" i="5"/>
  <c r="EO49" i="5"/>
  <c r="EO40" i="5"/>
  <c r="EO57" i="5"/>
  <c r="EO68" i="5"/>
  <c r="EO38" i="5"/>
  <c r="EO47" i="5"/>
  <c r="EO60" i="5"/>
  <c r="EO76" i="5"/>
  <c r="EO69" i="5"/>
  <c r="EO53" i="5"/>
  <c r="EO67" i="5"/>
  <c r="EO77" i="5"/>
  <c r="EO54" i="5"/>
  <c r="EO58" i="5"/>
  <c r="EO63" i="5"/>
  <c r="EO79" i="5"/>
  <c r="EO88" i="5"/>
  <c r="EO81" i="5"/>
  <c r="EO85" i="5"/>
  <c r="EO101" i="5"/>
  <c r="EO31" i="5"/>
  <c r="EO61" i="5"/>
  <c r="EO64" i="5"/>
  <c r="EO98" i="5"/>
  <c r="EO95" i="5"/>
  <c r="EO44" i="5"/>
  <c r="EO82" i="5"/>
  <c r="EO92" i="5"/>
  <c r="EO71" i="5"/>
  <c r="EO72" i="5"/>
  <c r="EO75" i="5"/>
  <c r="EO83" i="5"/>
  <c r="EO70" i="5"/>
  <c r="EO73" i="5"/>
  <c r="EO78" i="5"/>
  <c r="EO37" i="5"/>
  <c r="EO90" i="5"/>
  <c r="EO119" i="5"/>
  <c r="EO100" i="5"/>
  <c r="EO116" i="5"/>
  <c r="EO102" i="5"/>
  <c r="EO113" i="5"/>
  <c r="EO74" i="5"/>
  <c r="EO93" i="5"/>
  <c r="EO110" i="5"/>
  <c r="EO65" i="5"/>
  <c r="EO84" i="5"/>
  <c r="EO107" i="5"/>
  <c r="EO80" i="5"/>
  <c r="EO103" i="5"/>
  <c r="EO66" i="5"/>
  <c r="EO112" i="5"/>
  <c r="EO99" i="5"/>
  <c r="EO105" i="5"/>
  <c r="EO91" i="5"/>
  <c r="EO106" i="5"/>
  <c r="EO123" i="5"/>
  <c r="EO139" i="5"/>
  <c r="EO50" i="5"/>
  <c r="EO109" i="5"/>
  <c r="EO136" i="5"/>
  <c r="EO97" i="5"/>
  <c r="EO133" i="5"/>
  <c r="EO86" i="5"/>
  <c r="EO111" i="5"/>
  <c r="EO120" i="5"/>
  <c r="EO130" i="5"/>
  <c r="EO87" i="5"/>
  <c r="EO127" i="5"/>
  <c r="EO94" i="5"/>
  <c r="EO128" i="5"/>
  <c r="EO124" i="5"/>
  <c r="EO140" i="5"/>
  <c r="EO142" i="5"/>
  <c r="EO135" i="5"/>
  <c r="EO152" i="5"/>
  <c r="EO96" i="5"/>
  <c r="EO115" i="5"/>
  <c r="EO141" i="5"/>
  <c r="EO149" i="5"/>
  <c r="EO114" i="5"/>
  <c r="EO129" i="5"/>
  <c r="EO134" i="5"/>
  <c r="EO146" i="5"/>
  <c r="EO143" i="5"/>
  <c r="EO154" i="5"/>
  <c r="EO161" i="5"/>
  <c r="EO159" i="5"/>
  <c r="EO118" i="5"/>
  <c r="EO132" i="5"/>
  <c r="EO158" i="5"/>
  <c r="EO155" i="5"/>
  <c r="EO137" i="5"/>
  <c r="EO104" i="5"/>
  <c r="EO126" i="5"/>
  <c r="EO151" i="5"/>
  <c r="EO150" i="5"/>
  <c r="EO121" i="5"/>
  <c r="EO117" i="5"/>
  <c r="EO156" i="5"/>
  <c r="EO122" i="5"/>
  <c r="EO160" i="5"/>
  <c r="EO147" i="5"/>
  <c r="EO157" i="5"/>
  <c r="EO138" i="5"/>
  <c r="EO144" i="5"/>
  <c r="EO125" i="5"/>
  <c r="EO145" i="5"/>
  <c r="EO148" i="5"/>
  <c r="EO89" i="5"/>
  <c r="EO131" i="5"/>
  <c r="EO153" i="5"/>
  <c r="EO108" i="5"/>
  <c r="DK15" i="5"/>
  <c r="DK12" i="5"/>
  <c r="DK22" i="5"/>
  <c r="DK17" i="5"/>
  <c r="DK21" i="5"/>
  <c r="DK14" i="5"/>
  <c r="DK18" i="5"/>
  <c r="DK13" i="5"/>
  <c r="DK23" i="5"/>
  <c r="DK27" i="5"/>
  <c r="DK19" i="5"/>
  <c r="DK28" i="5"/>
  <c r="DK20" i="5"/>
  <c r="DK35" i="5"/>
  <c r="DK29" i="5"/>
  <c r="DK38" i="5"/>
  <c r="DK16" i="5"/>
  <c r="DK41" i="5"/>
  <c r="DK24" i="5"/>
  <c r="DK44" i="5"/>
  <c r="DK36" i="5"/>
  <c r="DK25" i="5"/>
  <c r="DK30" i="5"/>
  <c r="DK32" i="5"/>
  <c r="DK33" i="5"/>
  <c r="DK39" i="5"/>
  <c r="DK45" i="5"/>
  <c r="DK42" i="5"/>
  <c r="DK48" i="5"/>
  <c r="DK31" i="5"/>
  <c r="DK43" i="5"/>
  <c r="DK49" i="5"/>
  <c r="DK52" i="5"/>
  <c r="DK34" i="5"/>
  <c r="DK51" i="5"/>
  <c r="DK58" i="5"/>
  <c r="DK50" i="5"/>
  <c r="DK54" i="5"/>
  <c r="DK62" i="5"/>
  <c r="DK37" i="5"/>
  <c r="DK59" i="5"/>
  <c r="DK46" i="5"/>
  <c r="DK55" i="5"/>
  <c r="DK65" i="5"/>
  <c r="DK40" i="5"/>
  <c r="DK60" i="5"/>
  <c r="DK63" i="5"/>
  <c r="DK71" i="5"/>
  <c r="DK56" i="5"/>
  <c r="DK68" i="5"/>
  <c r="DK47" i="5"/>
  <c r="DK61" i="5"/>
  <c r="DK82" i="5"/>
  <c r="DK72" i="5"/>
  <c r="DK79" i="5"/>
  <c r="DK76" i="5"/>
  <c r="DK67" i="5"/>
  <c r="DK66" i="5"/>
  <c r="DK73" i="5"/>
  <c r="DK70" i="5"/>
  <c r="DK94" i="5"/>
  <c r="DK78" i="5"/>
  <c r="DK91" i="5"/>
  <c r="DK69" i="5"/>
  <c r="DK88" i="5"/>
  <c r="DK53" i="5"/>
  <c r="DK85" i="5"/>
  <c r="DK98" i="5"/>
  <c r="DK81" i="5"/>
  <c r="DK86" i="5"/>
  <c r="DK64" i="5"/>
  <c r="DK26" i="5"/>
  <c r="DK57" i="5"/>
  <c r="DK75" i="5"/>
  <c r="DK101" i="5"/>
  <c r="DK109" i="5"/>
  <c r="DK106" i="5"/>
  <c r="DK96" i="5"/>
  <c r="DK119" i="5"/>
  <c r="DK116" i="5"/>
  <c r="DK84" i="5"/>
  <c r="DK103" i="5"/>
  <c r="DK113" i="5"/>
  <c r="DK89" i="5"/>
  <c r="DK83" i="5"/>
  <c r="DK90" i="5"/>
  <c r="DK97" i="5"/>
  <c r="DK105" i="5"/>
  <c r="DK93" i="5"/>
  <c r="DK115" i="5"/>
  <c r="DK108" i="5"/>
  <c r="DK87" i="5"/>
  <c r="DK129" i="5"/>
  <c r="DK104" i="5"/>
  <c r="DK107" i="5"/>
  <c r="DK126" i="5"/>
  <c r="DK110" i="5"/>
  <c r="DK123" i="5"/>
  <c r="DK112" i="5"/>
  <c r="DK136" i="5"/>
  <c r="DK133" i="5"/>
  <c r="DK74" i="5"/>
  <c r="DK118" i="5"/>
  <c r="DK134" i="5"/>
  <c r="DK135" i="5"/>
  <c r="DK148" i="5"/>
  <c r="DK145" i="5"/>
  <c r="DK142" i="5"/>
  <c r="DK128" i="5"/>
  <c r="DK152" i="5"/>
  <c r="DK122" i="5"/>
  <c r="DK127" i="5"/>
  <c r="DK149" i="5"/>
  <c r="DK130" i="5"/>
  <c r="DK138" i="5"/>
  <c r="DK161" i="5"/>
  <c r="DK121" i="5"/>
  <c r="DK151" i="5"/>
  <c r="DK158" i="5"/>
  <c r="DK102" i="5"/>
  <c r="DK124" i="5"/>
  <c r="DK140" i="5"/>
  <c r="DK150" i="5"/>
  <c r="DK144" i="5"/>
  <c r="DK117" i="5"/>
  <c r="DK132" i="5"/>
  <c r="DK141" i="5"/>
  <c r="DK95" i="5"/>
  <c r="DK154" i="5"/>
  <c r="DK155" i="5"/>
  <c r="DK80" i="5"/>
  <c r="DK157" i="5"/>
  <c r="DK120" i="5"/>
  <c r="DK156" i="5"/>
  <c r="DK160" i="5"/>
  <c r="DK100" i="5"/>
  <c r="DK146" i="5"/>
  <c r="DK111" i="5"/>
  <c r="DK92" i="5"/>
  <c r="DK153" i="5"/>
  <c r="DK125" i="5"/>
  <c r="DK143" i="5"/>
  <c r="DK131" i="5"/>
  <c r="DK114" i="5"/>
  <c r="DK159" i="5"/>
  <c r="DK77" i="5"/>
  <c r="DK137" i="5"/>
  <c r="DK99" i="5"/>
  <c r="DK147" i="5"/>
  <c r="DK139" i="5"/>
  <c r="DB16" i="5"/>
  <c r="DB13" i="5"/>
  <c r="DB20" i="5"/>
  <c r="DB17" i="5"/>
  <c r="DB14" i="5"/>
  <c r="DB12" i="5"/>
  <c r="DB21" i="5"/>
  <c r="DB24" i="5"/>
  <c r="DB18" i="5"/>
  <c r="DB26" i="5"/>
  <c r="DB15" i="5"/>
  <c r="DB19" i="5"/>
  <c r="DB25" i="5"/>
  <c r="DB37" i="5"/>
  <c r="DB34" i="5"/>
  <c r="DB31" i="5"/>
  <c r="DB35" i="5"/>
  <c r="DB39" i="5"/>
  <c r="DB27" i="5"/>
  <c r="DB36" i="5"/>
  <c r="DB40" i="5"/>
  <c r="DB28" i="5"/>
  <c r="DB38" i="5"/>
  <c r="DB49" i="5"/>
  <c r="DB33" i="5"/>
  <c r="DB42" i="5"/>
  <c r="DB46" i="5"/>
  <c r="DB22" i="5"/>
  <c r="DB30" i="5"/>
  <c r="DB32" i="5"/>
  <c r="DB43" i="5"/>
  <c r="DB23" i="5"/>
  <c r="DB29" i="5"/>
  <c r="DB45" i="5"/>
  <c r="DB56" i="5"/>
  <c r="DB44" i="5"/>
  <c r="DB53" i="5"/>
  <c r="DB41" i="5"/>
  <c r="DB57" i="5"/>
  <c r="DB47" i="5"/>
  <c r="DB61" i="5"/>
  <c r="DB55" i="5"/>
  <c r="DB59" i="5"/>
  <c r="DB69" i="5"/>
  <c r="DB51" i="5"/>
  <c r="DB66" i="5"/>
  <c r="DB54" i="5"/>
  <c r="DB58" i="5"/>
  <c r="DB64" i="5"/>
  <c r="DB60" i="5"/>
  <c r="DB81" i="5"/>
  <c r="DB78" i="5"/>
  <c r="DB50" i="5"/>
  <c r="DB52" i="5"/>
  <c r="DB75" i="5"/>
  <c r="DB72" i="5"/>
  <c r="DB83" i="5"/>
  <c r="DB99" i="5"/>
  <c r="DB68" i="5"/>
  <c r="DB71" i="5"/>
  <c r="DB73" i="5"/>
  <c r="DB79" i="5"/>
  <c r="DB82" i="5"/>
  <c r="DB96" i="5"/>
  <c r="DB80" i="5"/>
  <c r="DB93" i="5"/>
  <c r="DB90" i="5"/>
  <c r="DB87" i="5"/>
  <c r="DB74" i="5"/>
  <c r="DB67" i="5"/>
  <c r="DB63" i="5"/>
  <c r="DB62" i="5"/>
  <c r="DB88" i="5"/>
  <c r="DB100" i="5"/>
  <c r="DB114" i="5"/>
  <c r="DB97" i="5"/>
  <c r="DB111" i="5"/>
  <c r="DB70" i="5"/>
  <c r="DB89" i="5"/>
  <c r="DB108" i="5"/>
  <c r="DB92" i="5"/>
  <c r="DB105" i="5"/>
  <c r="DB102" i="5"/>
  <c r="DB76" i="5"/>
  <c r="DB48" i="5"/>
  <c r="DB116" i="5"/>
  <c r="DB65" i="5"/>
  <c r="DB109" i="5"/>
  <c r="DB101" i="5"/>
  <c r="DB104" i="5"/>
  <c r="DB77" i="5"/>
  <c r="DB103" i="5"/>
  <c r="DB118" i="5"/>
  <c r="DB134" i="5"/>
  <c r="DB115" i="5"/>
  <c r="DB117" i="5"/>
  <c r="DB120" i="5"/>
  <c r="DB131" i="5"/>
  <c r="DB128" i="5"/>
  <c r="DB119" i="5"/>
  <c r="DB125" i="5"/>
  <c r="DB141" i="5"/>
  <c r="DB95" i="5"/>
  <c r="DB122" i="5"/>
  <c r="DB138" i="5"/>
  <c r="DB123" i="5"/>
  <c r="DB139" i="5"/>
  <c r="DB91" i="5"/>
  <c r="DB110" i="5"/>
  <c r="DB153" i="5"/>
  <c r="DB98" i="5"/>
  <c r="DB106" i="5"/>
  <c r="DB127" i="5"/>
  <c r="DB132" i="5"/>
  <c r="DB140" i="5"/>
  <c r="DB150" i="5"/>
  <c r="DB147" i="5"/>
  <c r="DB121" i="5"/>
  <c r="DB126" i="5"/>
  <c r="DB144" i="5"/>
  <c r="DB137" i="5"/>
  <c r="DB124" i="5"/>
  <c r="DB155" i="5"/>
  <c r="DB86" i="5"/>
  <c r="DB129" i="5"/>
  <c r="DB149" i="5"/>
  <c r="DB85" i="5"/>
  <c r="DB148" i="5"/>
  <c r="DB156" i="5"/>
  <c r="DB143" i="5"/>
  <c r="DB160" i="5"/>
  <c r="DB142" i="5"/>
  <c r="DB157" i="5"/>
  <c r="DB94" i="5"/>
  <c r="DB113" i="5"/>
  <c r="DB146" i="5"/>
  <c r="DB136" i="5"/>
  <c r="DB151" i="5"/>
  <c r="DB112" i="5"/>
  <c r="DB158" i="5"/>
  <c r="DB130" i="5"/>
  <c r="DB84" i="5"/>
  <c r="DB133" i="5"/>
  <c r="DB135" i="5"/>
  <c r="DB159" i="5"/>
  <c r="DB107" i="5"/>
  <c r="DB152" i="5"/>
  <c r="DB161" i="5"/>
  <c r="DB145" i="5"/>
  <c r="DB154" i="5"/>
  <c r="CQ15" i="5"/>
  <c r="CQ12" i="5"/>
  <c r="CQ19" i="5"/>
  <c r="CQ16" i="5"/>
  <c r="CQ21" i="5"/>
  <c r="CQ17" i="5"/>
  <c r="CQ13" i="5"/>
  <c r="CQ23" i="5"/>
  <c r="CQ18" i="5"/>
  <c r="CQ14" i="5"/>
  <c r="CQ25" i="5"/>
  <c r="CQ20" i="5"/>
  <c r="CQ24" i="5"/>
  <c r="CQ39" i="5"/>
  <c r="CQ36" i="5"/>
  <c r="CQ28" i="5"/>
  <c r="CQ32" i="5"/>
  <c r="CQ33" i="5"/>
  <c r="CQ29" i="5"/>
  <c r="CQ31" i="5"/>
  <c r="CQ26" i="5"/>
  <c r="CQ27" i="5"/>
  <c r="CQ42" i="5"/>
  <c r="CQ30" i="5"/>
  <c r="CQ48" i="5"/>
  <c r="CQ45" i="5"/>
  <c r="CQ35" i="5"/>
  <c r="CQ41" i="5"/>
  <c r="CQ40" i="5"/>
  <c r="CQ55" i="5"/>
  <c r="CQ52" i="5"/>
  <c r="CQ49" i="5"/>
  <c r="CQ54" i="5"/>
  <c r="CQ22" i="5"/>
  <c r="CQ63" i="5"/>
  <c r="CQ60" i="5"/>
  <c r="CQ44" i="5"/>
  <c r="CQ53" i="5"/>
  <c r="CQ58" i="5"/>
  <c r="CQ68" i="5"/>
  <c r="CQ62" i="5"/>
  <c r="CQ43" i="5"/>
  <c r="CQ38" i="5"/>
  <c r="CQ59" i="5"/>
  <c r="CQ34" i="5"/>
  <c r="CQ50" i="5"/>
  <c r="CQ51" i="5"/>
  <c r="CQ64" i="5"/>
  <c r="CQ73" i="5"/>
  <c r="CQ80" i="5"/>
  <c r="CQ57" i="5"/>
  <c r="CQ71" i="5"/>
  <c r="CQ77" i="5"/>
  <c r="CQ37" i="5"/>
  <c r="CQ46" i="5"/>
  <c r="CQ65" i="5"/>
  <c r="CQ67" i="5"/>
  <c r="CQ74" i="5"/>
  <c r="CQ98" i="5"/>
  <c r="CQ61" i="5"/>
  <c r="CQ95" i="5"/>
  <c r="CQ78" i="5"/>
  <c r="CQ92" i="5"/>
  <c r="CQ89" i="5"/>
  <c r="CQ56" i="5"/>
  <c r="CQ86" i="5"/>
  <c r="CQ70" i="5"/>
  <c r="CQ47" i="5"/>
  <c r="CQ79" i="5"/>
  <c r="CQ81" i="5"/>
  <c r="CQ66" i="5"/>
  <c r="CQ93" i="5"/>
  <c r="CQ113" i="5"/>
  <c r="CQ76" i="5"/>
  <c r="CQ110" i="5"/>
  <c r="CQ101" i="5"/>
  <c r="CQ107" i="5"/>
  <c r="CQ96" i="5"/>
  <c r="CQ103" i="5"/>
  <c r="CQ104" i="5"/>
  <c r="CQ117" i="5"/>
  <c r="CQ91" i="5"/>
  <c r="CQ105" i="5"/>
  <c r="CQ87" i="5"/>
  <c r="CQ115" i="5"/>
  <c r="CQ108" i="5"/>
  <c r="CQ84" i="5"/>
  <c r="CQ100" i="5"/>
  <c r="CQ106" i="5"/>
  <c r="CQ82" i="5"/>
  <c r="CQ133" i="5"/>
  <c r="CQ72" i="5"/>
  <c r="CQ130" i="5"/>
  <c r="CQ97" i="5"/>
  <c r="CQ127" i="5"/>
  <c r="CQ124" i="5"/>
  <c r="CQ140" i="5"/>
  <c r="CQ121" i="5"/>
  <c r="CQ137" i="5"/>
  <c r="CQ85" i="5"/>
  <c r="CQ94" i="5"/>
  <c r="CQ122" i="5"/>
  <c r="CQ138" i="5"/>
  <c r="CQ152" i="5"/>
  <c r="CQ120" i="5"/>
  <c r="CQ136" i="5"/>
  <c r="CQ149" i="5"/>
  <c r="CQ119" i="5"/>
  <c r="CQ135" i="5"/>
  <c r="CQ146" i="5"/>
  <c r="CQ83" i="5"/>
  <c r="CQ118" i="5"/>
  <c r="CQ143" i="5"/>
  <c r="CQ75" i="5"/>
  <c r="CQ109" i="5"/>
  <c r="CQ129" i="5"/>
  <c r="CQ134" i="5"/>
  <c r="CQ111" i="5"/>
  <c r="CQ112" i="5"/>
  <c r="CQ114" i="5"/>
  <c r="CQ116" i="5"/>
  <c r="CQ153" i="5"/>
  <c r="CQ123" i="5"/>
  <c r="CQ142" i="5"/>
  <c r="CQ126" i="5"/>
  <c r="CQ150" i="5"/>
  <c r="CQ128" i="5"/>
  <c r="CQ102" i="5"/>
  <c r="CQ131" i="5"/>
  <c r="CQ90" i="5"/>
  <c r="CQ69" i="5"/>
  <c r="CQ159" i="5"/>
  <c r="CQ99" i="5"/>
  <c r="CQ139" i="5"/>
  <c r="CQ151" i="5"/>
  <c r="CQ158" i="5"/>
  <c r="CQ156" i="5"/>
  <c r="CQ88" i="5"/>
  <c r="CQ154" i="5"/>
  <c r="CQ144" i="5"/>
  <c r="CQ147" i="5"/>
  <c r="CQ132" i="5"/>
  <c r="CQ160" i="5"/>
  <c r="CQ145" i="5"/>
  <c r="CQ148" i="5"/>
  <c r="CQ157" i="5"/>
  <c r="CQ161" i="5"/>
  <c r="CQ141" i="5"/>
  <c r="CQ125" i="5"/>
  <c r="CQ155" i="5"/>
  <c r="CA15" i="5"/>
  <c r="CA12" i="5"/>
  <c r="CA19" i="5"/>
  <c r="CA16" i="5"/>
  <c r="CA13" i="5"/>
  <c r="CA17" i="5"/>
  <c r="CA14" i="5"/>
  <c r="CA18" i="5"/>
  <c r="CA20" i="5"/>
  <c r="CA21" i="5"/>
  <c r="CA23" i="5"/>
  <c r="CA22" i="5"/>
  <c r="CA28" i="5"/>
  <c r="CA26" i="5"/>
  <c r="CA27" i="5"/>
  <c r="CA25" i="5"/>
  <c r="CA39" i="5"/>
  <c r="CA36" i="5"/>
  <c r="CA30" i="5"/>
  <c r="CA33" i="5"/>
  <c r="CA32" i="5"/>
  <c r="CA38" i="5"/>
  <c r="CA42" i="5"/>
  <c r="CA29" i="5"/>
  <c r="CA48" i="5"/>
  <c r="CA40" i="5"/>
  <c r="CA45" i="5"/>
  <c r="CA34" i="5"/>
  <c r="CA46" i="5"/>
  <c r="CA51" i="5"/>
  <c r="CA55" i="5"/>
  <c r="CA24" i="5"/>
  <c r="CA43" i="5"/>
  <c r="CA50" i="5"/>
  <c r="CA52" i="5"/>
  <c r="CA37" i="5"/>
  <c r="CA44" i="5"/>
  <c r="CA49" i="5"/>
  <c r="CA31" i="5"/>
  <c r="CA63" i="5"/>
  <c r="CA60" i="5"/>
  <c r="CA47" i="5"/>
  <c r="CA56" i="5"/>
  <c r="CA68" i="5"/>
  <c r="CA59" i="5"/>
  <c r="CA65" i="5"/>
  <c r="CA41" i="5"/>
  <c r="CA57" i="5"/>
  <c r="CA62" i="5"/>
  <c r="CA58" i="5"/>
  <c r="CA72" i="5"/>
  <c r="CA61" i="5"/>
  <c r="CA80" i="5"/>
  <c r="CA77" i="5"/>
  <c r="CA69" i="5"/>
  <c r="CA73" i="5"/>
  <c r="CA53" i="5"/>
  <c r="CA98" i="5"/>
  <c r="CA95" i="5"/>
  <c r="CA66" i="5"/>
  <c r="CA70" i="5"/>
  <c r="CA92" i="5"/>
  <c r="CA71" i="5"/>
  <c r="CA74" i="5"/>
  <c r="CA89" i="5"/>
  <c r="CA86" i="5"/>
  <c r="CA54" i="5"/>
  <c r="CA35" i="5"/>
  <c r="CA83" i="5"/>
  <c r="CA85" i="5"/>
  <c r="CA76" i="5"/>
  <c r="CA75" i="5"/>
  <c r="CA88" i="5"/>
  <c r="CA97" i="5"/>
  <c r="CA113" i="5"/>
  <c r="CA99" i="5"/>
  <c r="CA110" i="5"/>
  <c r="CA84" i="5"/>
  <c r="CA90" i="5"/>
  <c r="CA107" i="5"/>
  <c r="CA79" i="5"/>
  <c r="CA87" i="5"/>
  <c r="CA78" i="5"/>
  <c r="CA81" i="5"/>
  <c r="CA117" i="5"/>
  <c r="CA93" i="5"/>
  <c r="CA91" i="5"/>
  <c r="CA104" i="5"/>
  <c r="CA94" i="5"/>
  <c r="CA100" i="5"/>
  <c r="CA109" i="5"/>
  <c r="CA64" i="5"/>
  <c r="CA118" i="5"/>
  <c r="CA101" i="5"/>
  <c r="CA82" i="5"/>
  <c r="CA103" i="5"/>
  <c r="CA108" i="5"/>
  <c r="CA133" i="5"/>
  <c r="CA105" i="5"/>
  <c r="CA130" i="5"/>
  <c r="CA119" i="5"/>
  <c r="CA127" i="5"/>
  <c r="CA124" i="5"/>
  <c r="CA140" i="5"/>
  <c r="CA106" i="5"/>
  <c r="CA111" i="5"/>
  <c r="CA115" i="5"/>
  <c r="CA116" i="5"/>
  <c r="CA121" i="5"/>
  <c r="CA137" i="5"/>
  <c r="CA120" i="5"/>
  <c r="CA122" i="5"/>
  <c r="CA138" i="5"/>
  <c r="CA152" i="5"/>
  <c r="CA132" i="5"/>
  <c r="CA149" i="5"/>
  <c r="CA146" i="5"/>
  <c r="CA126" i="5"/>
  <c r="CA131" i="5"/>
  <c r="CA143" i="5"/>
  <c r="CA102" i="5"/>
  <c r="CA125" i="5"/>
  <c r="CA153" i="5"/>
  <c r="CA139" i="5"/>
  <c r="CA141" i="5"/>
  <c r="CA96" i="5"/>
  <c r="CA114" i="5"/>
  <c r="CA135" i="5"/>
  <c r="CA148" i="5"/>
  <c r="CA159" i="5"/>
  <c r="CA142" i="5"/>
  <c r="CA147" i="5"/>
  <c r="CA156" i="5"/>
  <c r="CA67" i="5"/>
  <c r="CA134" i="5"/>
  <c r="CA144" i="5"/>
  <c r="CA154" i="5"/>
  <c r="CA157" i="5"/>
  <c r="CA155" i="5"/>
  <c r="CA160" i="5"/>
  <c r="CA161" i="5"/>
  <c r="CA136" i="5"/>
  <c r="CA145" i="5"/>
  <c r="CA112" i="5"/>
  <c r="CA158" i="5"/>
  <c r="CA150" i="5"/>
  <c r="CA123" i="5"/>
  <c r="CA151" i="5"/>
  <c r="CA129" i="5"/>
  <c r="CA128" i="5"/>
  <c r="BK15" i="5"/>
  <c r="BK12" i="5"/>
  <c r="BK19" i="5"/>
  <c r="BK16" i="5"/>
  <c r="BK20" i="5"/>
  <c r="BK13" i="5"/>
  <c r="BK17" i="5"/>
  <c r="BK18" i="5"/>
  <c r="BK21" i="5"/>
  <c r="BK28" i="5"/>
  <c r="BK22" i="5"/>
  <c r="BK23" i="5"/>
  <c r="BK39" i="5"/>
  <c r="BK36" i="5"/>
  <c r="BK33" i="5"/>
  <c r="BK25" i="5"/>
  <c r="BK32" i="5"/>
  <c r="BK14" i="5"/>
  <c r="BK37" i="5"/>
  <c r="BK34" i="5"/>
  <c r="BK35" i="5"/>
  <c r="BK38" i="5"/>
  <c r="BK42" i="5"/>
  <c r="BK26" i="5"/>
  <c r="BK27" i="5"/>
  <c r="BK44" i="5"/>
  <c r="BK48" i="5"/>
  <c r="BK45" i="5"/>
  <c r="BK24" i="5"/>
  <c r="BK30" i="5"/>
  <c r="BK40" i="5"/>
  <c r="BK55" i="5"/>
  <c r="BK51" i="5"/>
  <c r="BK52" i="5"/>
  <c r="BK41" i="5"/>
  <c r="BK50" i="5"/>
  <c r="BK46" i="5"/>
  <c r="BK31" i="5"/>
  <c r="BK47" i="5"/>
  <c r="BK58" i="5"/>
  <c r="BK63" i="5"/>
  <c r="BK53" i="5"/>
  <c r="BK60" i="5"/>
  <c r="BK43" i="5"/>
  <c r="BK64" i="5"/>
  <c r="BK68" i="5"/>
  <c r="BK29" i="5"/>
  <c r="BK61" i="5"/>
  <c r="BK65" i="5"/>
  <c r="BK49" i="5"/>
  <c r="BK54" i="5"/>
  <c r="BK69" i="5"/>
  <c r="BK67" i="5"/>
  <c r="BK70" i="5"/>
  <c r="BK66" i="5"/>
  <c r="BK80" i="5"/>
  <c r="BK59" i="5"/>
  <c r="BK72" i="5"/>
  <c r="BK77" i="5"/>
  <c r="BK56" i="5"/>
  <c r="BK98" i="5"/>
  <c r="BK95" i="5"/>
  <c r="BK92" i="5"/>
  <c r="BK62" i="5"/>
  <c r="BK89" i="5"/>
  <c r="BK76" i="5"/>
  <c r="BK79" i="5"/>
  <c r="BK86" i="5"/>
  <c r="BK75" i="5"/>
  <c r="BK78" i="5"/>
  <c r="BK84" i="5"/>
  <c r="BK57" i="5"/>
  <c r="BK81" i="5"/>
  <c r="BK87" i="5"/>
  <c r="BK73" i="5"/>
  <c r="BK74" i="5"/>
  <c r="BK113" i="5"/>
  <c r="BK110" i="5"/>
  <c r="BK94" i="5"/>
  <c r="BK107" i="5"/>
  <c r="BK120" i="5"/>
  <c r="BK71" i="5"/>
  <c r="BK99" i="5"/>
  <c r="BK117" i="5"/>
  <c r="BK97" i="5"/>
  <c r="BK103" i="5"/>
  <c r="BK111" i="5"/>
  <c r="BK106" i="5"/>
  <c r="BK96" i="5"/>
  <c r="BK100" i="5"/>
  <c r="BK90" i="5"/>
  <c r="BK133" i="5"/>
  <c r="BK130" i="5"/>
  <c r="BK127" i="5"/>
  <c r="BK85" i="5"/>
  <c r="BK124" i="5"/>
  <c r="BK140" i="5"/>
  <c r="BK121" i="5"/>
  <c r="BK137" i="5"/>
  <c r="BK93" i="5"/>
  <c r="BK116" i="5"/>
  <c r="BK122" i="5"/>
  <c r="BK138" i="5"/>
  <c r="BK129" i="5"/>
  <c r="BK134" i="5"/>
  <c r="BK152" i="5"/>
  <c r="BK88" i="5"/>
  <c r="BK149" i="5"/>
  <c r="BK102" i="5"/>
  <c r="BK123" i="5"/>
  <c r="BK128" i="5"/>
  <c r="BK146" i="5"/>
  <c r="BK101" i="5"/>
  <c r="BK119" i="5"/>
  <c r="BK143" i="5"/>
  <c r="BK104" i="5"/>
  <c r="BK108" i="5"/>
  <c r="BK118" i="5"/>
  <c r="BK139" i="5"/>
  <c r="BK153" i="5"/>
  <c r="BK135" i="5"/>
  <c r="BK112" i="5"/>
  <c r="BK151" i="5"/>
  <c r="BK150" i="5"/>
  <c r="BK109" i="5"/>
  <c r="BK126" i="5"/>
  <c r="BK145" i="5"/>
  <c r="BK144" i="5"/>
  <c r="BK159" i="5"/>
  <c r="BK91" i="5"/>
  <c r="BK131" i="5"/>
  <c r="BK155" i="5"/>
  <c r="BK160" i="5"/>
  <c r="BK136" i="5"/>
  <c r="BK157" i="5"/>
  <c r="BK83" i="5"/>
  <c r="BK147" i="5"/>
  <c r="BK141" i="5"/>
  <c r="BK142" i="5"/>
  <c r="BK115" i="5"/>
  <c r="BK154" i="5"/>
  <c r="BK114" i="5"/>
  <c r="BK125" i="5"/>
  <c r="BK156" i="5"/>
  <c r="BK161" i="5"/>
  <c r="BK148" i="5"/>
  <c r="BK105" i="5"/>
  <c r="BK158" i="5"/>
  <c r="BK82" i="5"/>
  <c r="BK132" i="5"/>
  <c r="AQ72" i="5"/>
  <c r="AQ65" i="5"/>
  <c r="AQ69" i="5"/>
  <c r="AQ63" i="5"/>
  <c r="AQ66" i="5"/>
  <c r="AQ68" i="5"/>
  <c r="AQ70" i="5"/>
  <c r="AQ67" i="5"/>
  <c r="AQ73" i="5"/>
  <c r="AQ78" i="5"/>
  <c r="AQ75" i="5"/>
  <c r="AQ86" i="5"/>
  <c r="AQ102" i="5"/>
  <c r="AQ83" i="5"/>
  <c r="AQ99" i="5"/>
  <c r="AQ96" i="5"/>
  <c r="AQ71" i="5"/>
  <c r="AQ80" i="5"/>
  <c r="AQ93" i="5"/>
  <c r="AQ90" i="5"/>
  <c r="AQ77" i="5"/>
  <c r="AQ84" i="5"/>
  <c r="AQ64" i="5"/>
  <c r="AQ76" i="5"/>
  <c r="AQ74" i="5"/>
  <c r="AQ81" i="5"/>
  <c r="AQ91" i="5"/>
  <c r="AQ117" i="5"/>
  <c r="AQ82" i="5"/>
  <c r="AQ114" i="5"/>
  <c r="AQ111" i="5"/>
  <c r="AQ94" i="5"/>
  <c r="AQ108" i="5"/>
  <c r="AQ105" i="5"/>
  <c r="AQ79" i="5"/>
  <c r="AQ92" i="5"/>
  <c r="AQ95" i="5"/>
  <c r="AQ98" i="5"/>
  <c r="AQ113" i="5"/>
  <c r="AQ89" i="5"/>
  <c r="AQ106" i="5"/>
  <c r="AQ121" i="5"/>
  <c r="AQ137" i="5"/>
  <c r="AQ134" i="5"/>
  <c r="AQ109" i="5"/>
  <c r="AQ115" i="5"/>
  <c r="AQ131" i="5"/>
  <c r="AQ128" i="5"/>
  <c r="AQ97" i="5"/>
  <c r="AQ104" i="5"/>
  <c r="AQ107" i="5"/>
  <c r="AQ125" i="5"/>
  <c r="AQ101" i="5"/>
  <c r="AQ126" i="5"/>
  <c r="AQ156" i="5"/>
  <c r="AQ130" i="5"/>
  <c r="AQ135" i="5"/>
  <c r="AQ153" i="5"/>
  <c r="AQ85" i="5"/>
  <c r="AQ140" i="5"/>
  <c r="AQ150" i="5"/>
  <c r="AQ112" i="5"/>
  <c r="AQ124" i="5"/>
  <c r="AQ129" i="5"/>
  <c r="AQ147" i="5"/>
  <c r="AQ116" i="5"/>
  <c r="AQ123" i="5"/>
  <c r="AQ144" i="5"/>
  <c r="AQ103" i="5"/>
  <c r="AQ122" i="5"/>
  <c r="AQ142" i="5"/>
  <c r="AQ159" i="5"/>
  <c r="AQ100" i="5"/>
  <c r="AQ133" i="5"/>
  <c r="AQ152" i="5"/>
  <c r="AQ136" i="5"/>
  <c r="AQ151" i="5"/>
  <c r="AQ157" i="5"/>
  <c r="AQ88" i="5"/>
  <c r="AQ138" i="5"/>
  <c r="AQ146" i="5"/>
  <c r="AQ145" i="5"/>
  <c r="AQ160" i="5"/>
  <c r="AQ127" i="5"/>
  <c r="AQ87" i="5"/>
  <c r="AQ143" i="5"/>
  <c r="AQ158" i="5"/>
  <c r="AQ118" i="5"/>
  <c r="AQ110" i="5"/>
  <c r="AQ132" i="5"/>
  <c r="AQ120" i="5"/>
  <c r="AQ154" i="5"/>
  <c r="AQ155" i="5"/>
  <c r="AQ148" i="5"/>
  <c r="AQ149" i="5"/>
  <c r="AQ161" i="5"/>
  <c r="AQ119" i="5"/>
  <c r="AQ141" i="5"/>
  <c r="AQ139" i="5"/>
  <c r="O89" i="5"/>
  <c r="EZ19" i="5"/>
  <c r="EZ16" i="5"/>
  <c r="EZ15" i="5"/>
  <c r="EZ28" i="5"/>
  <c r="EZ25" i="5"/>
  <c r="EZ21" i="5"/>
  <c r="EZ24" i="5"/>
  <c r="EZ20" i="5"/>
  <c r="EZ27" i="5"/>
  <c r="EZ13" i="5"/>
  <c r="EZ14" i="5"/>
  <c r="EZ22" i="5"/>
  <c r="EZ31" i="5"/>
  <c r="EZ23" i="5"/>
  <c r="EZ17" i="5"/>
  <c r="EZ37" i="5"/>
  <c r="EZ29" i="5"/>
  <c r="EZ42" i="5"/>
  <c r="EZ39" i="5"/>
  <c r="EZ26" i="5"/>
  <c r="EZ12" i="5"/>
  <c r="EZ18" i="5"/>
  <c r="EZ32" i="5"/>
  <c r="EZ35" i="5"/>
  <c r="EZ41" i="5"/>
  <c r="EZ49" i="5"/>
  <c r="EZ30" i="5"/>
  <c r="EZ46" i="5"/>
  <c r="EZ40" i="5"/>
  <c r="EZ50" i="5"/>
  <c r="EZ44" i="5"/>
  <c r="EZ45" i="5"/>
  <c r="EZ56" i="5"/>
  <c r="EZ47" i="5"/>
  <c r="EZ51" i="5"/>
  <c r="EZ53" i="5"/>
  <c r="EZ48" i="5"/>
  <c r="EZ34" i="5"/>
  <c r="EZ52" i="5"/>
  <c r="EZ63" i="5"/>
  <c r="EZ60" i="5"/>
  <c r="EZ33" i="5"/>
  <c r="EZ59" i="5"/>
  <c r="EZ58" i="5"/>
  <c r="EZ64" i="5"/>
  <c r="EZ61" i="5"/>
  <c r="EZ69" i="5"/>
  <c r="EZ36" i="5"/>
  <c r="EZ66" i="5"/>
  <c r="EZ65" i="5"/>
  <c r="EZ70" i="5"/>
  <c r="EZ77" i="5"/>
  <c r="EZ74" i="5"/>
  <c r="EZ55" i="5"/>
  <c r="EZ62" i="5"/>
  <c r="EZ54" i="5"/>
  <c r="EZ38" i="5"/>
  <c r="EZ71" i="5"/>
  <c r="EZ72" i="5"/>
  <c r="EZ89" i="5"/>
  <c r="EZ86" i="5"/>
  <c r="EZ102" i="5"/>
  <c r="EZ57" i="5"/>
  <c r="EZ83" i="5"/>
  <c r="EZ99" i="5"/>
  <c r="EZ96" i="5"/>
  <c r="EZ93" i="5"/>
  <c r="EZ68" i="5"/>
  <c r="EZ43" i="5"/>
  <c r="EZ67" i="5"/>
  <c r="EZ80" i="5"/>
  <c r="EZ76" i="5"/>
  <c r="EZ79" i="5"/>
  <c r="EZ81" i="5"/>
  <c r="EZ87" i="5"/>
  <c r="EZ104" i="5"/>
  <c r="EZ88" i="5"/>
  <c r="EZ94" i="5"/>
  <c r="EZ117" i="5"/>
  <c r="EZ114" i="5"/>
  <c r="EZ101" i="5"/>
  <c r="EZ111" i="5"/>
  <c r="EZ73" i="5"/>
  <c r="EZ97" i="5"/>
  <c r="EZ108" i="5"/>
  <c r="EZ92" i="5"/>
  <c r="EZ113" i="5"/>
  <c r="EZ95" i="5"/>
  <c r="EZ91" i="5"/>
  <c r="EZ98" i="5"/>
  <c r="EZ106" i="5"/>
  <c r="EZ75" i="5"/>
  <c r="EZ116" i="5"/>
  <c r="EZ103" i="5"/>
  <c r="EZ78" i="5"/>
  <c r="EZ124" i="5"/>
  <c r="EZ140" i="5"/>
  <c r="EZ121" i="5"/>
  <c r="EZ137" i="5"/>
  <c r="EZ105" i="5"/>
  <c r="EZ109" i="5"/>
  <c r="EZ118" i="5"/>
  <c r="EZ134" i="5"/>
  <c r="EZ131" i="5"/>
  <c r="EZ85" i="5"/>
  <c r="EZ107" i="5"/>
  <c r="EZ128" i="5"/>
  <c r="EZ129" i="5"/>
  <c r="EZ90" i="5"/>
  <c r="EZ143" i="5"/>
  <c r="EZ127" i="5"/>
  <c r="EZ132" i="5"/>
  <c r="EZ126" i="5"/>
  <c r="EZ153" i="5"/>
  <c r="EZ150" i="5"/>
  <c r="EZ125" i="5"/>
  <c r="EZ147" i="5"/>
  <c r="EZ100" i="5"/>
  <c r="EZ144" i="5"/>
  <c r="EZ130" i="5"/>
  <c r="EZ139" i="5"/>
  <c r="EZ133" i="5"/>
  <c r="EZ159" i="5"/>
  <c r="EZ160" i="5"/>
  <c r="EZ112" i="5"/>
  <c r="EZ135" i="5"/>
  <c r="EZ149" i="5"/>
  <c r="EZ156" i="5"/>
  <c r="EZ138" i="5"/>
  <c r="EZ148" i="5"/>
  <c r="EZ82" i="5"/>
  <c r="EZ142" i="5"/>
  <c r="EZ115" i="5"/>
  <c r="EZ145" i="5"/>
  <c r="EZ84" i="5"/>
  <c r="EZ141" i="5"/>
  <c r="EZ158" i="5"/>
  <c r="EZ154" i="5"/>
  <c r="EZ120" i="5"/>
  <c r="EZ161" i="5"/>
  <c r="EZ136" i="5"/>
  <c r="EZ146" i="5"/>
  <c r="EZ151" i="5"/>
  <c r="EZ123" i="5"/>
  <c r="EZ157" i="5"/>
  <c r="EZ122" i="5"/>
  <c r="EZ152" i="5"/>
  <c r="EZ155" i="5"/>
  <c r="EZ110" i="5"/>
  <c r="EZ119" i="5"/>
  <c r="EN18" i="5"/>
  <c r="EN15" i="5"/>
  <c r="EN19" i="5"/>
  <c r="EN16" i="5"/>
  <c r="EN20" i="5"/>
  <c r="EN13" i="5"/>
  <c r="EN17" i="5"/>
  <c r="EN12" i="5"/>
  <c r="EN14" i="5"/>
  <c r="EN22" i="5"/>
  <c r="EN23" i="5"/>
  <c r="EN31" i="5"/>
  <c r="EN25" i="5"/>
  <c r="EN26" i="5"/>
  <c r="EN32" i="5"/>
  <c r="EN28" i="5"/>
  <c r="EN27" i="5"/>
  <c r="EN36" i="5"/>
  <c r="EN30" i="5"/>
  <c r="EN33" i="5"/>
  <c r="EN29" i="5"/>
  <c r="EN35" i="5"/>
  <c r="EN51" i="5"/>
  <c r="EN24" i="5"/>
  <c r="EN42" i="5"/>
  <c r="EN48" i="5"/>
  <c r="EN45" i="5"/>
  <c r="EN21" i="5"/>
  <c r="EN43" i="5"/>
  <c r="EN58" i="5"/>
  <c r="EN39" i="5"/>
  <c r="EN52" i="5"/>
  <c r="EN34" i="5"/>
  <c r="EN59" i="5"/>
  <c r="EN46" i="5"/>
  <c r="EN56" i="5"/>
  <c r="EN49" i="5"/>
  <c r="EN40" i="5"/>
  <c r="EN57" i="5"/>
  <c r="EN47" i="5"/>
  <c r="EN54" i="5"/>
  <c r="EN60" i="5"/>
  <c r="EN41" i="5"/>
  <c r="EN71" i="5"/>
  <c r="EN68" i="5"/>
  <c r="EN38" i="5"/>
  <c r="EN62" i="5"/>
  <c r="EN55" i="5"/>
  <c r="EN69" i="5"/>
  <c r="EN80" i="5"/>
  <c r="EN53" i="5"/>
  <c r="EN67" i="5"/>
  <c r="EN77" i="5"/>
  <c r="EN66" i="5"/>
  <c r="EN74" i="5"/>
  <c r="EN81" i="5"/>
  <c r="EN85" i="5"/>
  <c r="EN101" i="5"/>
  <c r="EN61" i="5"/>
  <c r="EN64" i="5"/>
  <c r="EN98" i="5"/>
  <c r="EN95" i="5"/>
  <c r="EN44" i="5"/>
  <c r="EN82" i="5"/>
  <c r="EN92" i="5"/>
  <c r="EN72" i="5"/>
  <c r="EN78" i="5"/>
  <c r="EN89" i="5"/>
  <c r="EN75" i="5"/>
  <c r="EN83" i="5"/>
  <c r="EN70" i="5"/>
  <c r="EN73" i="5"/>
  <c r="EN86" i="5"/>
  <c r="EN63" i="5"/>
  <c r="EN100" i="5"/>
  <c r="EN116" i="5"/>
  <c r="EN102" i="5"/>
  <c r="EN113" i="5"/>
  <c r="EN93" i="5"/>
  <c r="EN110" i="5"/>
  <c r="EN65" i="5"/>
  <c r="EN84" i="5"/>
  <c r="EN107" i="5"/>
  <c r="EN104" i="5"/>
  <c r="EN96" i="5"/>
  <c r="EN88" i="5"/>
  <c r="EN112" i="5"/>
  <c r="EN99" i="5"/>
  <c r="EN117" i="5"/>
  <c r="EN105" i="5"/>
  <c r="EN79" i="5"/>
  <c r="EN87" i="5"/>
  <c r="EN76" i="5"/>
  <c r="EN111" i="5"/>
  <c r="EN50" i="5"/>
  <c r="EN109" i="5"/>
  <c r="EN136" i="5"/>
  <c r="EN97" i="5"/>
  <c r="EN133" i="5"/>
  <c r="EN120" i="5"/>
  <c r="EN130" i="5"/>
  <c r="EN127" i="5"/>
  <c r="EN124" i="5"/>
  <c r="EN90" i="5"/>
  <c r="EN114" i="5"/>
  <c r="EN125" i="5"/>
  <c r="EN37" i="5"/>
  <c r="EN155" i="5"/>
  <c r="EN135" i="5"/>
  <c r="EN152" i="5"/>
  <c r="EN115" i="5"/>
  <c r="EN141" i="5"/>
  <c r="EN149" i="5"/>
  <c r="EN94" i="5"/>
  <c r="EN129" i="5"/>
  <c r="EN134" i="5"/>
  <c r="EN146" i="5"/>
  <c r="EN103" i="5"/>
  <c r="EN143" i="5"/>
  <c r="EN119" i="5"/>
  <c r="EN123" i="5"/>
  <c r="EN128" i="5"/>
  <c r="EN118" i="5"/>
  <c r="EN132" i="5"/>
  <c r="EN158" i="5"/>
  <c r="EN137" i="5"/>
  <c r="EN156" i="5"/>
  <c r="EN126" i="5"/>
  <c r="EN151" i="5"/>
  <c r="EN140" i="5"/>
  <c r="EN150" i="5"/>
  <c r="EN159" i="5"/>
  <c r="EN131" i="5"/>
  <c r="EN145" i="5"/>
  <c r="EN154" i="5"/>
  <c r="EN121" i="5"/>
  <c r="EN142" i="5"/>
  <c r="EN160" i="5"/>
  <c r="EN161" i="5"/>
  <c r="EN106" i="5"/>
  <c r="EN122" i="5"/>
  <c r="EN144" i="5"/>
  <c r="EN147" i="5"/>
  <c r="EN91" i="5"/>
  <c r="EN138" i="5"/>
  <c r="EN157" i="5"/>
  <c r="EN139" i="5"/>
  <c r="EN148" i="5"/>
  <c r="EN108" i="5"/>
  <c r="EN153" i="5"/>
  <c r="EC17" i="5"/>
  <c r="EC14" i="5"/>
  <c r="EC18" i="5"/>
  <c r="EC12" i="5"/>
  <c r="EC20" i="5"/>
  <c r="EC21" i="5"/>
  <c r="EC23" i="5"/>
  <c r="EC15" i="5"/>
  <c r="EC13" i="5"/>
  <c r="EC16" i="5"/>
  <c r="EC30" i="5"/>
  <c r="EC28" i="5"/>
  <c r="EC24" i="5"/>
  <c r="EC25" i="5"/>
  <c r="EC35" i="5"/>
  <c r="EC22" i="5"/>
  <c r="EC38" i="5"/>
  <c r="EC19" i="5"/>
  <c r="EC32" i="5"/>
  <c r="EC31" i="5"/>
  <c r="EC34" i="5"/>
  <c r="EC50" i="5"/>
  <c r="EC37" i="5"/>
  <c r="EC39" i="5"/>
  <c r="EC47" i="5"/>
  <c r="EC44" i="5"/>
  <c r="EC27" i="5"/>
  <c r="EC40" i="5"/>
  <c r="EC57" i="5"/>
  <c r="EC48" i="5"/>
  <c r="EC54" i="5"/>
  <c r="EC41" i="5"/>
  <c r="EC49" i="5"/>
  <c r="EC58" i="5"/>
  <c r="EC62" i="5"/>
  <c r="EC29" i="5"/>
  <c r="EC55" i="5"/>
  <c r="EC59" i="5"/>
  <c r="EC53" i="5"/>
  <c r="EC63" i="5"/>
  <c r="EC70" i="5"/>
  <c r="EC45" i="5"/>
  <c r="EC67" i="5"/>
  <c r="EC52" i="5"/>
  <c r="EC61" i="5"/>
  <c r="EC66" i="5"/>
  <c r="EC71" i="5"/>
  <c r="EC72" i="5"/>
  <c r="EC42" i="5"/>
  <c r="EC82" i="5"/>
  <c r="EC79" i="5"/>
  <c r="EC73" i="5"/>
  <c r="EC76" i="5"/>
  <c r="EC36" i="5"/>
  <c r="EC84" i="5"/>
  <c r="EC100" i="5"/>
  <c r="EC65" i="5"/>
  <c r="EC97" i="5"/>
  <c r="EC94" i="5"/>
  <c r="EC75" i="5"/>
  <c r="EC91" i="5"/>
  <c r="EC74" i="5"/>
  <c r="EC88" i="5"/>
  <c r="EC43" i="5"/>
  <c r="EC78" i="5"/>
  <c r="EC89" i="5"/>
  <c r="EC77" i="5"/>
  <c r="EC80" i="5"/>
  <c r="EC51" i="5"/>
  <c r="EC115" i="5"/>
  <c r="EC46" i="5"/>
  <c r="EC83" i="5"/>
  <c r="EC112" i="5"/>
  <c r="EC26" i="5"/>
  <c r="EC109" i="5"/>
  <c r="EC103" i="5"/>
  <c r="EC106" i="5"/>
  <c r="EC87" i="5"/>
  <c r="EC92" i="5"/>
  <c r="EC99" i="5"/>
  <c r="EC108" i="5"/>
  <c r="EC81" i="5"/>
  <c r="EC116" i="5"/>
  <c r="EC101" i="5"/>
  <c r="EC111" i="5"/>
  <c r="EC85" i="5"/>
  <c r="EC64" i="5"/>
  <c r="EC96" i="5"/>
  <c r="EC135" i="5"/>
  <c r="EC132" i="5"/>
  <c r="EC69" i="5"/>
  <c r="EC117" i="5"/>
  <c r="EC129" i="5"/>
  <c r="EC33" i="5"/>
  <c r="EC98" i="5"/>
  <c r="EC114" i="5"/>
  <c r="EC126" i="5"/>
  <c r="EC90" i="5"/>
  <c r="EC119" i="5"/>
  <c r="EC123" i="5"/>
  <c r="EC56" i="5"/>
  <c r="EC107" i="5"/>
  <c r="EC110" i="5"/>
  <c r="EC124" i="5"/>
  <c r="EC140" i="5"/>
  <c r="EC60" i="5"/>
  <c r="EC102" i="5"/>
  <c r="EC113" i="5"/>
  <c r="EC154" i="5"/>
  <c r="EC86" i="5"/>
  <c r="EC122" i="5"/>
  <c r="EC127" i="5"/>
  <c r="EC151" i="5"/>
  <c r="EC118" i="5"/>
  <c r="EC121" i="5"/>
  <c r="EC148" i="5"/>
  <c r="EC68" i="5"/>
  <c r="EC138" i="5"/>
  <c r="EC145" i="5"/>
  <c r="EC137" i="5"/>
  <c r="EC139" i="5"/>
  <c r="EC142" i="5"/>
  <c r="EC104" i="5"/>
  <c r="EC131" i="5"/>
  <c r="EC150" i="5"/>
  <c r="EC157" i="5"/>
  <c r="EC120" i="5"/>
  <c r="EC134" i="5"/>
  <c r="EC149" i="5"/>
  <c r="EC136" i="5"/>
  <c r="EC144" i="5"/>
  <c r="EC143" i="5"/>
  <c r="EC130" i="5"/>
  <c r="EC125" i="5"/>
  <c r="EC161" i="5"/>
  <c r="EC128" i="5"/>
  <c r="EC158" i="5"/>
  <c r="EC147" i="5"/>
  <c r="EC155" i="5"/>
  <c r="EC105" i="5"/>
  <c r="EC159" i="5"/>
  <c r="EC156" i="5"/>
  <c r="EC95" i="5"/>
  <c r="EC152" i="5"/>
  <c r="EC153" i="5"/>
  <c r="EC93" i="5"/>
  <c r="EC141" i="5"/>
  <c r="EC146" i="5"/>
  <c r="EC133" i="5"/>
  <c r="EC160" i="5"/>
  <c r="DT19" i="5"/>
  <c r="DT20" i="5"/>
  <c r="DT17" i="5"/>
  <c r="DT14" i="5"/>
  <c r="DT16" i="5"/>
  <c r="DT18" i="5"/>
  <c r="DT13" i="5"/>
  <c r="DT15" i="5"/>
  <c r="DT12" i="5"/>
  <c r="DT28" i="5"/>
  <c r="DT25" i="5"/>
  <c r="DT24" i="5"/>
  <c r="DT22" i="5"/>
  <c r="DT26" i="5"/>
  <c r="DT23" i="5"/>
  <c r="DT27" i="5"/>
  <c r="DT30" i="5"/>
  <c r="DT31" i="5"/>
  <c r="DT37" i="5"/>
  <c r="DT29" i="5"/>
  <c r="DT35" i="5"/>
  <c r="DT42" i="5"/>
  <c r="DT32" i="5"/>
  <c r="DT36" i="5"/>
  <c r="DT39" i="5"/>
  <c r="DT21" i="5"/>
  <c r="DT43" i="5"/>
  <c r="DT49" i="5"/>
  <c r="DT46" i="5"/>
  <c r="DT38" i="5"/>
  <c r="DT33" i="5"/>
  <c r="DT56" i="5"/>
  <c r="DT53" i="5"/>
  <c r="DT50" i="5"/>
  <c r="DT63" i="5"/>
  <c r="DT40" i="5"/>
  <c r="DT60" i="5"/>
  <c r="DT48" i="5"/>
  <c r="DT57" i="5"/>
  <c r="DT51" i="5"/>
  <c r="DT34" i="5"/>
  <c r="DT54" i="5"/>
  <c r="DT69" i="5"/>
  <c r="DT66" i="5"/>
  <c r="DT62" i="5"/>
  <c r="DT64" i="5"/>
  <c r="DT41" i="5"/>
  <c r="DT77" i="5"/>
  <c r="DT74" i="5"/>
  <c r="DT45" i="5"/>
  <c r="DT65" i="5"/>
  <c r="DT58" i="5"/>
  <c r="DT61" i="5"/>
  <c r="DT47" i="5"/>
  <c r="DT68" i="5"/>
  <c r="DT59" i="5"/>
  <c r="DT80" i="5"/>
  <c r="DT89" i="5"/>
  <c r="DT44" i="5"/>
  <c r="DT82" i="5"/>
  <c r="DT86" i="5"/>
  <c r="DT102" i="5"/>
  <c r="DT83" i="5"/>
  <c r="DT99" i="5"/>
  <c r="DT96" i="5"/>
  <c r="DT70" i="5"/>
  <c r="DT93" i="5"/>
  <c r="DT78" i="5"/>
  <c r="DT52" i="5"/>
  <c r="DT55" i="5"/>
  <c r="DT85" i="5"/>
  <c r="DT76" i="5"/>
  <c r="DT79" i="5"/>
  <c r="DT90" i="5"/>
  <c r="DT92" i="5"/>
  <c r="DT104" i="5"/>
  <c r="DT120" i="5"/>
  <c r="DT117" i="5"/>
  <c r="DT114" i="5"/>
  <c r="DT75" i="5"/>
  <c r="DT95" i="5"/>
  <c r="DT111" i="5"/>
  <c r="DT108" i="5"/>
  <c r="DT72" i="5"/>
  <c r="DT84" i="5"/>
  <c r="DT91" i="5"/>
  <c r="DT98" i="5"/>
  <c r="DT112" i="5"/>
  <c r="DT94" i="5"/>
  <c r="DT103" i="5"/>
  <c r="DT97" i="5"/>
  <c r="DT105" i="5"/>
  <c r="DT107" i="5"/>
  <c r="DT124" i="5"/>
  <c r="DT140" i="5"/>
  <c r="DT67" i="5"/>
  <c r="DT87" i="5"/>
  <c r="DT100" i="5"/>
  <c r="DT121" i="5"/>
  <c r="DT137" i="5"/>
  <c r="DT134" i="5"/>
  <c r="DT113" i="5"/>
  <c r="DT131" i="5"/>
  <c r="DT128" i="5"/>
  <c r="DT129" i="5"/>
  <c r="DT125" i="5"/>
  <c r="DT141" i="5"/>
  <c r="DT143" i="5"/>
  <c r="DT136" i="5"/>
  <c r="DT153" i="5"/>
  <c r="DT106" i="5"/>
  <c r="DT110" i="5"/>
  <c r="DT150" i="5"/>
  <c r="DT130" i="5"/>
  <c r="DT135" i="5"/>
  <c r="DT147" i="5"/>
  <c r="DT144" i="5"/>
  <c r="DT155" i="5"/>
  <c r="DT122" i="5"/>
  <c r="DT142" i="5"/>
  <c r="DT159" i="5"/>
  <c r="DT151" i="5"/>
  <c r="DT101" i="5"/>
  <c r="DT156" i="5"/>
  <c r="DT133" i="5"/>
  <c r="DT139" i="5"/>
  <c r="DT73" i="5"/>
  <c r="DT119" i="5"/>
  <c r="DT138" i="5"/>
  <c r="DT152" i="5"/>
  <c r="DT160" i="5"/>
  <c r="DT154" i="5"/>
  <c r="DT127" i="5"/>
  <c r="DT81" i="5"/>
  <c r="DT146" i="5"/>
  <c r="DT118" i="5"/>
  <c r="DT126" i="5"/>
  <c r="DT123" i="5"/>
  <c r="DT145" i="5"/>
  <c r="DT148" i="5"/>
  <c r="DT88" i="5"/>
  <c r="DT149" i="5"/>
  <c r="DT157" i="5"/>
  <c r="DT115" i="5"/>
  <c r="DT132" i="5"/>
  <c r="DT161" i="5"/>
  <c r="DT71" i="5"/>
  <c r="DT116" i="5"/>
  <c r="DT158" i="5"/>
  <c r="DT109" i="5"/>
  <c r="DJ12" i="5"/>
  <c r="DJ22" i="5"/>
  <c r="DJ24" i="5"/>
  <c r="DJ21" i="5"/>
  <c r="DJ14" i="5"/>
  <c r="DJ18" i="5"/>
  <c r="DJ13" i="5"/>
  <c r="DJ17" i="5"/>
  <c r="DJ15" i="5"/>
  <c r="DJ23" i="5"/>
  <c r="DJ27" i="5"/>
  <c r="DJ19" i="5"/>
  <c r="DJ16" i="5"/>
  <c r="DJ28" i="5"/>
  <c r="DJ20" i="5"/>
  <c r="DJ29" i="5"/>
  <c r="DJ32" i="5"/>
  <c r="DJ26" i="5"/>
  <c r="DJ38" i="5"/>
  <c r="DJ41" i="5"/>
  <c r="DJ36" i="5"/>
  <c r="DJ25" i="5"/>
  <c r="DJ48" i="5"/>
  <c r="DJ30" i="5"/>
  <c r="DJ33" i="5"/>
  <c r="DJ39" i="5"/>
  <c r="DJ45" i="5"/>
  <c r="DJ42" i="5"/>
  <c r="DJ31" i="5"/>
  <c r="DJ43" i="5"/>
  <c r="DJ49" i="5"/>
  <c r="DJ52" i="5"/>
  <c r="DJ47" i="5"/>
  <c r="DJ50" i="5"/>
  <c r="DJ54" i="5"/>
  <c r="DJ65" i="5"/>
  <c r="DJ62" i="5"/>
  <c r="DJ37" i="5"/>
  <c r="DJ59" i="5"/>
  <c r="DJ46" i="5"/>
  <c r="DJ55" i="5"/>
  <c r="DJ40" i="5"/>
  <c r="DJ60" i="5"/>
  <c r="DJ63" i="5"/>
  <c r="DJ71" i="5"/>
  <c r="DJ56" i="5"/>
  <c r="DJ68" i="5"/>
  <c r="DJ35" i="5"/>
  <c r="DJ72" i="5"/>
  <c r="DJ79" i="5"/>
  <c r="DJ76" i="5"/>
  <c r="DJ67" i="5"/>
  <c r="DJ66" i="5"/>
  <c r="DJ73" i="5"/>
  <c r="DJ34" i="5"/>
  <c r="DJ51" i="5"/>
  <c r="DJ70" i="5"/>
  <c r="DJ78" i="5"/>
  <c r="DJ91" i="5"/>
  <c r="DJ69" i="5"/>
  <c r="DJ88" i="5"/>
  <c r="DJ53" i="5"/>
  <c r="DJ85" i="5"/>
  <c r="DJ101" i="5"/>
  <c r="DJ98" i="5"/>
  <c r="DJ95" i="5"/>
  <c r="DJ61" i="5"/>
  <c r="DJ64" i="5"/>
  <c r="DJ57" i="5"/>
  <c r="DJ75" i="5"/>
  <c r="DJ74" i="5"/>
  <c r="DJ106" i="5"/>
  <c r="DJ58" i="5"/>
  <c r="DJ96" i="5"/>
  <c r="DJ119" i="5"/>
  <c r="DJ116" i="5"/>
  <c r="DJ81" i="5"/>
  <c r="DJ84" i="5"/>
  <c r="DJ103" i="5"/>
  <c r="DJ113" i="5"/>
  <c r="DJ44" i="5"/>
  <c r="DJ89" i="5"/>
  <c r="DJ110" i="5"/>
  <c r="DJ93" i="5"/>
  <c r="DJ115" i="5"/>
  <c r="DJ86" i="5"/>
  <c r="DJ108" i="5"/>
  <c r="DJ82" i="5"/>
  <c r="DJ100" i="5"/>
  <c r="DJ94" i="5"/>
  <c r="DJ104" i="5"/>
  <c r="DJ107" i="5"/>
  <c r="DJ126" i="5"/>
  <c r="DJ83" i="5"/>
  <c r="DJ90" i="5"/>
  <c r="DJ123" i="5"/>
  <c r="DJ139" i="5"/>
  <c r="DJ109" i="5"/>
  <c r="DJ112" i="5"/>
  <c r="DJ136" i="5"/>
  <c r="DJ105" i="5"/>
  <c r="DJ133" i="5"/>
  <c r="DJ77" i="5"/>
  <c r="DJ102" i="5"/>
  <c r="DJ111" i="5"/>
  <c r="DJ130" i="5"/>
  <c r="DJ97" i="5"/>
  <c r="DJ114" i="5"/>
  <c r="DJ131" i="5"/>
  <c r="DJ145" i="5"/>
  <c r="DJ129" i="5"/>
  <c r="DJ134" i="5"/>
  <c r="DJ142" i="5"/>
  <c r="DJ128" i="5"/>
  <c r="DJ155" i="5"/>
  <c r="DJ87" i="5"/>
  <c r="DJ152" i="5"/>
  <c r="DJ122" i="5"/>
  <c r="DJ127" i="5"/>
  <c r="DJ149" i="5"/>
  <c r="DJ80" i="5"/>
  <c r="DJ146" i="5"/>
  <c r="DJ138" i="5"/>
  <c r="DJ161" i="5"/>
  <c r="DJ121" i="5"/>
  <c r="DJ151" i="5"/>
  <c r="DJ158" i="5"/>
  <c r="DJ124" i="5"/>
  <c r="DJ140" i="5"/>
  <c r="DJ150" i="5"/>
  <c r="DJ117" i="5"/>
  <c r="DJ132" i="5"/>
  <c r="DJ141" i="5"/>
  <c r="DJ143" i="5"/>
  <c r="DJ135" i="5"/>
  <c r="DJ144" i="5"/>
  <c r="DJ137" i="5"/>
  <c r="DJ120" i="5"/>
  <c r="DJ156" i="5"/>
  <c r="DJ160" i="5"/>
  <c r="DJ92" i="5"/>
  <c r="DJ118" i="5"/>
  <c r="DJ153" i="5"/>
  <c r="DJ125" i="5"/>
  <c r="DJ157" i="5"/>
  <c r="DJ99" i="5"/>
  <c r="DJ147" i="5"/>
  <c r="DJ159" i="5"/>
  <c r="DJ154" i="5"/>
  <c r="DJ148" i="5"/>
  <c r="DA13" i="5"/>
  <c r="DA17" i="5"/>
  <c r="DA14" i="5"/>
  <c r="DA18" i="5"/>
  <c r="DA20" i="5"/>
  <c r="DA15" i="5"/>
  <c r="DA12" i="5"/>
  <c r="DA19" i="5"/>
  <c r="DA21" i="5"/>
  <c r="DA24" i="5"/>
  <c r="DA26" i="5"/>
  <c r="DA27" i="5"/>
  <c r="DA22" i="5"/>
  <c r="DA37" i="5"/>
  <c r="DA34" i="5"/>
  <c r="DA31" i="5"/>
  <c r="DA30" i="5"/>
  <c r="DA16" i="5"/>
  <c r="DA35" i="5"/>
  <c r="DA39" i="5"/>
  <c r="DA36" i="5"/>
  <c r="DA43" i="5"/>
  <c r="DA40" i="5"/>
  <c r="DA25" i="5"/>
  <c r="DA32" i="5"/>
  <c r="DA33" i="5"/>
  <c r="DA42" i="5"/>
  <c r="DA46" i="5"/>
  <c r="DA23" i="5"/>
  <c r="DA29" i="5"/>
  <c r="DA44" i="5"/>
  <c r="DA53" i="5"/>
  <c r="DA41" i="5"/>
  <c r="DA50" i="5"/>
  <c r="DA49" i="5"/>
  <c r="DA56" i="5"/>
  <c r="DA57" i="5"/>
  <c r="DA47" i="5"/>
  <c r="DA64" i="5"/>
  <c r="DA28" i="5"/>
  <c r="DA45" i="5"/>
  <c r="DA61" i="5"/>
  <c r="DA51" i="5"/>
  <c r="DA66" i="5"/>
  <c r="DA38" i="5"/>
  <c r="DA54" i="5"/>
  <c r="DA58" i="5"/>
  <c r="DA70" i="5"/>
  <c r="DA48" i="5"/>
  <c r="DA67" i="5"/>
  <c r="DA60" i="5"/>
  <c r="DA78" i="5"/>
  <c r="DA52" i="5"/>
  <c r="DA55" i="5"/>
  <c r="DA75" i="5"/>
  <c r="DA59" i="5"/>
  <c r="DA68" i="5"/>
  <c r="DA71" i="5"/>
  <c r="DA73" i="5"/>
  <c r="DA79" i="5"/>
  <c r="DA82" i="5"/>
  <c r="DA96" i="5"/>
  <c r="DA80" i="5"/>
  <c r="DA93" i="5"/>
  <c r="DA90" i="5"/>
  <c r="DA87" i="5"/>
  <c r="DA74" i="5"/>
  <c r="DA84" i="5"/>
  <c r="DA65" i="5"/>
  <c r="DA63" i="5"/>
  <c r="DA72" i="5"/>
  <c r="DA85" i="5"/>
  <c r="DA81" i="5"/>
  <c r="DA97" i="5"/>
  <c r="DA111" i="5"/>
  <c r="DA89" i="5"/>
  <c r="DA108" i="5"/>
  <c r="DA92" i="5"/>
  <c r="DA105" i="5"/>
  <c r="DA83" i="5"/>
  <c r="DA102" i="5"/>
  <c r="DA118" i="5"/>
  <c r="DA76" i="5"/>
  <c r="DA115" i="5"/>
  <c r="DA95" i="5"/>
  <c r="DA99" i="5"/>
  <c r="DA100" i="5"/>
  <c r="DA88" i="5"/>
  <c r="DA109" i="5"/>
  <c r="DA101" i="5"/>
  <c r="DA104" i="5"/>
  <c r="DA110" i="5"/>
  <c r="DA116" i="5"/>
  <c r="DA117" i="5"/>
  <c r="DA120" i="5"/>
  <c r="DA131" i="5"/>
  <c r="DA69" i="5"/>
  <c r="DA128" i="5"/>
  <c r="DA119" i="5"/>
  <c r="DA125" i="5"/>
  <c r="DA77" i="5"/>
  <c r="DA122" i="5"/>
  <c r="DA138" i="5"/>
  <c r="DA91" i="5"/>
  <c r="DA135" i="5"/>
  <c r="DA62" i="5"/>
  <c r="DA112" i="5"/>
  <c r="DA113" i="5"/>
  <c r="DA136" i="5"/>
  <c r="DA98" i="5"/>
  <c r="DA106" i="5"/>
  <c r="DA127" i="5"/>
  <c r="DA132" i="5"/>
  <c r="DA139" i="5"/>
  <c r="DA140" i="5"/>
  <c r="DA141" i="5"/>
  <c r="DA150" i="5"/>
  <c r="DA147" i="5"/>
  <c r="DA121" i="5"/>
  <c r="DA126" i="5"/>
  <c r="DA144" i="5"/>
  <c r="DA137" i="5"/>
  <c r="DA151" i="5"/>
  <c r="DA86" i="5"/>
  <c r="DA129" i="5"/>
  <c r="DA149" i="5"/>
  <c r="DA148" i="5"/>
  <c r="DA156" i="5"/>
  <c r="DA143" i="5"/>
  <c r="DA160" i="5"/>
  <c r="DA103" i="5"/>
  <c r="DA114" i="5"/>
  <c r="DA142" i="5"/>
  <c r="DA157" i="5"/>
  <c r="DA123" i="5"/>
  <c r="DA153" i="5"/>
  <c r="DA133" i="5"/>
  <c r="DA94" i="5"/>
  <c r="DA124" i="5"/>
  <c r="DA146" i="5"/>
  <c r="DA134" i="5"/>
  <c r="DA158" i="5"/>
  <c r="DA130" i="5"/>
  <c r="DA155" i="5"/>
  <c r="DA159" i="5"/>
  <c r="DA107" i="5"/>
  <c r="DA152" i="5"/>
  <c r="DA154" i="5"/>
  <c r="DA161" i="5"/>
  <c r="DA145" i="5"/>
  <c r="BR20" i="5"/>
  <c r="BR17" i="5"/>
  <c r="BR12" i="5"/>
  <c r="BR23" i="5"/>
  <c r="BR16" i="5"/>
  <c r="BR26" i="5"/>
  <c r="BR24" i="5"/>
  <c r="BR19" i="5"/>
  <c r="BR14" i="5"/>
  <c r="BR25" i="5"/>
  <c r="BR30" i="5"/>
  <c r="BR13" i="5"/>
  <c r="BR15" i="5"/>
  <c r="BR28" i="5"/>
  <c r="BR29" i="5"/>
  <c r="BR38" i="5"/>
  <c r="BR31" i="5"/>
  <c r="BR35" i="5"/>
  <c r="BR22" i="5"/>
  <c r="BR39" i="5"/>
  <c r="BR40" i="5"/>
  <c r="BR41" i="5"/>
  <c r="BR50" i="5"/>
  <c r="BR47" i="5"/>
  <c r="BR27" i="5"/>
  <c r="BR33" i="5"/>
  <c r="BR34" i="5"/>
  <c r="BR42" i="5"/>
  <c r="BR37" i="5"/>
  <c r="BR43" i="5"/>
  <c r="BR44" i="5"/>
  <c r="BR48" i="5"/>
  <c r="BR54" i="5"/>
  <c r="BR49" i="5"/>
  <c r="BR36" i="5"/>
  <c r="BR61" i="5"/>
  <c r="BR56" i="5"/>
  <c r="BR45" i="5"/>
  <c r="BR46" i="5"/>
  <c r="BR57" i="5"/>
  <c r="BR51" i="5"/>
  <c r="BR73" i="5"/>
  <c r="BR70" i="5"/>
  <c r="BR67" i="5"/>
  <c r="BR63" i="5"/>
  <c r="BR69" i="5"/>
  <c r="BR75" i="5"/>
  <c r="BR53" i="5"/>
  <c r="BR68" i="5"/>
  <c r="BR18" i="5"/>
  <c r="BR64" i="5"/>
  <c r="BR59" i="5"/>
  <c r="BR65" i="5"/>
  <c r="BR79" i="5"/>
  <c r="BR76" i="5"/>
  <c r="BR58" i="5"/>
  <c r="BR71" i="5"/>
  <c r="BR74" i="5"/>
  <c r="BR81" i="5"/>
  <c r="BR87" i="5"/>
  <c r="BR103" i="5"/>
  <c r="BR82" i="5"/>
  <c r="BR84" i="5"/>
  <c r="BR100" i="5"/>
  <c r="BR52" i="5"/>
  <c r="BR97" i="5"/>
  <c r="BR21" i="5"/>
  <c r="BR78" i="5"/>
  <c r="BR94" i="5"/>
  <c r="BR32" i="5"/>
  <c r="BR77" i="5"/>
  <c r="BR91" i="5"/>
  <c r="BR62" i="5"/>
  <c r="BR60" i="5"/>
  <c r="BR80" i="5"/>
  <c r="BR86" i="5"/>
  <c r="BR66" i="5"/>
  <c r="BR118" i="5"/>
  <c r="BR93" i="5"/>
  <c r="BR115" i="5"/>
  <c r="BR83" i="5"/>
  <c r="BR112" i="5"/>
  <c r="BR72" i="5"/>
  <c r="BR109" i="5"/>
  <c r="BR96" i="5"/>
  <c r="BR106" i="5"/>
  <c r="BR55" i="5"/>
  <c r="BR88" i="5"/>
  <c r="BR110" i="5"/>
  <c r="BR85" i="5"/>
  <c r="BR102" i="5"/>
  <c r="BR105" i="5"/>
  <c r="BR113" i="5"/>
  <c r="BR104" i="5"/>
  <c r="BR122" i="5"/>
  <c r="BR138" i="5"/>
  <c r="BR111" i="5"/>
  <c r="BR135" i="5"/>
  <c r="BR132" i="5"/>
  <c r="BR92" i="5"/>
  <c r="BR101" i="5"/>
  <c r="BR120" i="5"/>
  <c r="BR129" i="5"/>
  <c r="BR114" i="5"/>
  <c r="BR126" i="5"/>
  <c r="BR127" i="5"/>
  <c r="BR95" i="5"/>
  <c r="BR125" i="5"/>
  <c r="BR130" i="5"/>
  <c r="BR124" i="5"/>
  <c r="BR141" i="5"/>
  <c r="BR151" i="5"/>
  <c r="BR90" i="5"/>
  <c r="BR148" i="5"/>
  <c r="BR123" i="5"/>
  <c r="BR145" i="5"/>
  <c r="BR119" i="5"/>
  <c r="BR140" i="5"/>
  <c r="BR142" i="5"/>
  <c r="BR153" i="5"/>
  <c r="BR155" i="5"/>
  <c r="BR160" i="5"/>
  <c r="BR89" i="5"/>
  <c r="BR152" i="5"/>
  <c r="BR157" i="5"/>
  <c r="BR98" i="5"/>
  <c r="BR147" i="5"/>
  <c r="BR99" i="5"/>
  <c r="BR121" i="5"/>
  <c r="BR146" i="5"/>
  <c r="BR156" i="5"/>
  <c r="BR134" i="5"/>
  <c r="BR158" i="5"/>
  <c r="BR107" i="5"/>
  <c r="BR154" i="5"/>
  <c r="BR161" i="5"/>
  <c r="BR150" i="5"/>
  <c r="BR137" i="5"/>
  <c r="BR139" i="5"/>
  <c r="BR149" i="5"/>
  <c r="BR116" i="5"/>
  <c r="BR136" i="5"/>
  <c r="BR159" i="5"/>
  <c r="BR108" i="5"/>
  <c r="BR117" i="5"/>
  <c r="BR143" i="5"/>
  <c r="BR128" i="5"/>
  <c r="BR133" i="5"/>
  <c r="BR144" i="5"/>
  <c r="BR131" i="5"/>
  <c r="AX12" i="5"/>
  <c r="AX22" i="5"/>
  <c r="AX24" i="5"/>
  <c r="AX14" i="5"/>
  <c r="AX19" i="5"/>
  <c r="AX13" i="5"/>
  <c r="AX18" i="5"/>
  <c r="AX27" i="5"/>
  <c r="AX17" i="5"/>
  <c r="AX29" i="5"/>
  <c r="AX20" i="5"/>
  <c r="AX25" i="5"/>
  <c r="AX23" i="5"/>
  <c r="AX31" i="5"/>
  <c r="AX28" i="5"/>
  <c r="AX26" i="5"/>
  <c r="AX32" i="5"/>
  <c r="AX33" i="5"/>
  <c r="AX44" i="5"/>
  <c r="AX16" i="5"/>
  <c r="AX41" i="5"/>
  <c r="AX15" i="5"/>
  <c r="AX30" i="5"/>
  <c r="AX35" i="5"/>
  <c r="AX38" i="5"/>
  <c r="AX42" i="5"/>
  <c r="AX43" i="5"/>
  <c r="AX36" i="5"/>
  <c r="AX48" i="5"/>
  <c r="AX45" i="5"/>
  <c r="AX39" i="5"/>
  <c r="AX58" i="5"/>
  <c r="AX49" i="5"/>
  <c r="AX55" i="5"/>
  <c r="AX47" i="5"/>
  <c r="AX51" i="5"/>
  <c r="AX65" i="5"/>
  <c r="AX62" i="5"/>
  <c r="AX57" i="5"/>
  <c r="AX59" i="5"/>
  <c r="AX34" i="5"/>
  <c r="AX54" i="5"/>
  <c r="AX50" i="5"/>
  <c r="AX46" i="5"/>
  <c r="AX52" i="5"/>
  <c r="AX71" i="5"/>
  <c r="AX56" i="5"/>
  <c r="AX68" i="5"/>
  <c r="AX37" i="5"/>
  <c r="AX64" i="5"/>
  <c r="AX79" i="5"/>
  <c r="AX76" i="5"/>
  <c r="AX63" i="5"/>
  <c r="AX69" i="5"/>
  <c r="AX61" i="5"/>
  <c r="AX72" i="5"/>
  <c r="AX91" i="5"/>
  <c r="AX21" i="5"/>
  <c r="AX82" i="5"/>
  <c r="AX88" i="5"/>
  <c r="AX67" i="5"/>
  <c r="AX85" i="5"/>
  <c r="AX101" i="5"/>
  <c r="AX73" i="5"/>
  <c r="AX98" i="5"/>
  <c r="AX95" i="5"/>
  <c r="AX70" i="5"/>
  <c r="AX74" i="5"/>
  <c r="AX78" i="5"/>
  <c r="AX83" i="5"/>
  <c r="AX66" i="5"/>
  <c r="AX86" i="5"/>
  <c r="AX106" i="5"/>
  <c r="AX40" i="5"/>
  <c r="AX53" i="5"/>
  <c r="AX119" i="5"/>
  <c r="AX87" i="5"/>
  <c r="AX93" i="5"/>
  <c r="AX116" i="5"/>
  <c r="AX84" i="5"/>
  <c r="AX113" i="5"/>
  <c r="AX75" i="5"/>
  <c r="AX100" i="5"/>
  <c r="AX110" i="5"/>
  <c r="AX80" i="5"/>
  <c r="AX96" i="5"/>
  <c r="AX77" i="5"/>
  <c r="AX104" i="5"/>
  <c r="AX112" i="5"/>
  <c r="AX92" i="5"/>
  <c r="AX105" i="5"/>
  <c r="AX94" i="5"/>
  <c r="AX99" i="5"/>
  <c r="AX60" i="5"/>
  <c r="AX111" i="5"/>
  <c r="AX117" i="5"/>
  <c r="AX126" i="5"/>
  <c r="AX142" i="5"/>
  <c r="AX123" i="5"/>
  <c r="AX139" i="5"/>
  <c r="AX136" i="5"/>
  <c r="AX120" i="5"/>
  <c r="AX133" i="5"/>
  <c r="AX103" i="5"/>
  <c r="AX130" i="5"/>
  <c r="AX114" i="5"/>
  <c r="AX131" i="5"/>
  <c r="AX90" i="5"/>
  <c r="AX132" i="5"/>
  <c r="AX137" i="5"/>
  <c r="AX141" i="5"/>
  <c r="AX145" i="5"/>
  <c r="AX118" i="5"/>
  <c r="AX155" i="5"/>
  <c r="AX125" i="5"/>
  <c r="AX152" i="5"/>
  <c r="AX115" i="5"/>
  <c r="AX149" i="5"/>
  <c r="AX89" i="5"/>
  <c r="AX124" i="5"/>
  <c r="AX146" i="5"/>
  <c r="AX97" i="5"/>
  <c r="AX109" i="5"/>
  <c r="AX156" i="5"/>
  <c r="AX161" i="5"/>
  <c r="AX128" i="5"/>
  <c r="AX153" i="5"/>
  <c r="AX158" i="5"/>
  <c r="AX148" i="5"/>
  <c r="AX81" i="5"/>
  <c r="AX122" i="5"/>
  <c r="AX154" i="5"/>
  <c r="AX140" i="5"/>
  <c r="AX147" i="5"/>
  <c r="AX150" i="5"/>
  <c r="AX144" i="5"/>
  <c r="AX159" i="5"/>
  <c r="AX143" i="5"/>
  <c r="AX157" i="5"/>
  <c r="AX121" i="5"/>
  <c r="AX127" i="5"/>
  <c r="AX151" i="5"/>
  <c r="AX102" i="5"/>
  <c r="AX108" i="5"/>
  <c r="AX107" i="5"/>
  <c r="AX129" i="5"/>
  <c r="AX135" i="5"/>
  <c r="AX138" i="5"/>
  <c r="AX134" i="5"/>
  <c r="AX160" i="5"/>
  <c r="U66" i="5"/>
  <c r="U70" i="5"/>
  <c r="U67" i="5"/>
  <c r="U63" i="5"/>
  <c r="U69" i="5"/>
  <c r="U68" i="5"/>
  <c r="U73" i="5"/>
  <c r="U82" i="5"/>
  <c r="U74" i="5"/>
  <c r="U79" i="5"/>
  <c r="U76" i="5"/>
  <c r="U84" i="5"/>
  <c r="U100" i="5"/>
  <c r="U80" i="5"/>
  <c r="U97" i="5"/>
  <c r="U94" i="5"/>
  <c r="U72" i="5"/>
  <c r="U91" i="5"/>
  <c r="U78" i="5"/>
  <c r="U88" i="5"/>
  <c r="U77" i="5"/>
  <c r="U86" i="5"/>
  <c r="U75" i="5"/>
  <c r="U115" i="5"/>
  <c r="U87" i="5"/>
  <c r="U104" i="5"/>
  <c r="U112" i="5"/>
  <c r="U64" i="5"/>
  <c r="U96" i="5"/>
  <c r="U109" i="5"/>
  <c r="U106" i="5"/>
  <c r="U101" i="5"/>
  <c r="U65" i="5"/>
  <c r="U99" i="5"/>
  <c r="U105" i="5"/>
  <c r="U113" i="5"/>
  <c r="U83" i="5"/>
  <c r="U85" i="5"/>
  <c r="U108" i="5"/>
  <c r="U89" i="5"/>
  <c r="U93" i="5"/>
  <c r="U135" i="5"/>
  <c r="U116" i="5"/>
  <c r="U117" i="5"/>
  <c r="U132" i="5"/>
  <c r="U129" i="5"/>
  <c r="U126" i="5"/>
  <c r="U142" i="5"/>
  <c r="U92" i="5"/>
  <c r="U123" i="5"/>
  <c r="U139" i="5"/>
  <c r="U107" i="5"/>
  <c r="U111" i="5"/>
  <c r="U124" i="5"/>
  <c r="U140" i="5"/>
  <c r="U119" i="5"/>
  <c r="U120" i="5"/>
  <c r="U131" i="5"/>
  <c r="U136" i="5"/>
  <c r="U154" i="5"/>
  <c r="U98" i="5"/>
  <c r="U151" i="5"/>
  <c r="U71" i="5"/>
  <c r="U125" i="5"/>
  <c r="U130" i="5"/>
  <c r="U148" i="5"/>
  <c r="U145" i="5"/>
  <c r="U118" i="5"/>
  <c r="U90" i="5"/>
  <c r="U157" i="5"/>
  <c r="U121" i="5"/>
  <c r="U141" i="5"/>
  <c r="U153" i="5"/>
  <c r="U114" i="5"/>
  <c r="U152" i="5"/>
  <c r="U134" i="5"/>
  <c r="U147" i="5"/>
  <c r="U102" i="5"/>
  <c r="U110" i="5"/>
  <c r="U137" i="5"/>
  <c r="U146" i="5"/>
  <c r="U161" i="5"/>
  <c r="U81" i="5"/>
  <c r="U155" i="5"/>
  <c r="U158" i="5"/>
  <c r="U103" i="5"/>
  <c r="U127" i="5"/>
  <c r="U149" i="5"/>
  <c r="U150" i="5"/>
  <c r="U133" i="5"/>
  <c r="U156" i="5"/>
  <c r="U95" i="5"/>
  <c r="U143" i="5"/>
  <c r="U159" i="5"/>
  <c r="U138" i="5"/>
  <c r="U160" i="5"/>
  <c r="U122" i="5"/>
  <c r="U144" i="5"/>
  <c r="U128" i="5"/>
  <c r="EY19" i="5"/>
  <c r="EY16" i="5"/>
  <c r="EY20" i="5"/>
  <c r="EY15" i="5"/>
  <c r="EY17" i="5"/>
  <c r="EY25" i="5"/>
  <c r="EY21" i="5"/>
  <c r="EY24" i="5"/>
  <c r="EY13" i="5"/>
  <c r="EY32" i="5"/>
  <c r="EY14" i="5"/>
  <c r="EY22" i="5"/>
  <c r="EY29" i="5"/>
  <c r="EY12" i="5"/>
  <c r="EY23" i="5"/>
  <c r="EY37" i="5"/>
  <c r="EY34" i="5"/>
  <c r="EY39" i="5"/>
  <c r="EY26" i="5"/>
  <c r="EY18" i="5"/>
  <c r="EY38" i="5"/>
  <c r="EY41" i="5"/>
  <c r="EY49" i="5"/>
  <c r="EY30" i="5"/>
  <c r="EY46" i="5"/>
  <c r="EY40" i="5"/>
  <c r="EY44" i="5"/>
  <c r="EY45" i="5"/>
  <c r="EY47" i="5"/>
  <c r="EY51" i="5"/>
  <c r="EY53" i="5"/>
  <c r="EY35" i="5"/>
  <c r="EY48" i="5"/>
  <c r="EY60" i="5"/>
  <c r="EY42" i="5"/>
  <c r="EY28" i="5"/>
  <c r="EY43" i="5"/>
  <c r="EY50" i="5"/>
  <c r="EY58" i="5"/>
  <c r="EY64" i="5"/>
  <c r="EY72" i="5"/>
  <c r="EY61" i="5"/>
  <c r="EY69" i="5"/>
  <c r="EY31" i="5"/>
  <c r="EY36" i="5"/>
  <c r="EY63" i="5"/>
  <c r="EY66" i="5"/>
  <c r="EY27" i="5"/>
  <c r="EY65" i="5"/>
  <c r="EY74" i="5"/>
  <c r="EY55" i="5"/>
  <c r="EY62" i="5"/>
  <c r="EY54" i="5"/>
  <c r="EY52" i="5"/>
  <c r="EY71" i="5"/>
  <c r="EY78" i="5"/>
  <c r="EY56" i="5"/>
  <c r="EY75" i="5"/>
  <c r="EY86" i="5"/>
  <c r="EY102" i="5"/>
  <c r="EY33" i="5"/>
  <c r="EY57" i="5"/>
  <c r="EY83" i="5"/>
  <c r="EY99" i="5"/>
  <c r="EY96" i="5"/>
  <c r="EY70" i="5"/>
  <c r="EY93" i="5"/>
  <c r="EY68" i="5"/>
  <c r="EY90" i="5"/>
  <c r="EY76" i="5"/>
  <c r="EY79" i="5"/>
  <c r="EY82" i="5"/>
  <c r="EY73" i="5"/>
  <c r="EY59" i="5"/>
  <c r="EY88" i="5"/>
  <c r="EY94" i="5"/>
  <c r="EY117" i="5"/>
  <c r="EY81" i="5"/>
  <c r="EY114" i="5"/>
  <c r="EY89" i="5"/>
  <c r="EY101" i="5"/>
  <c r="EY111" i="5"/>
  <c r="EY67" i="5"/>
  <c r="EY97" i="5"/>
  <c r="EY108" i="5"/>
  <c r="EY103" i="5"/>
  <c r="EY105" i="5"/>
  <c r="EY77" i="5"/>
  <c r="EY85" i="5"/>
  <c r="EY92" i="5"/>
  <c r="EY95" i="5"/>
  <c r="EY91" i="5"/>
  <c r="EY98" i="5"/>
  <c r="EY106" i="5"/>
  <c r="EY116" i="5"/>
  <c r="EY109" i="5"/>
  <c r="EY87" i="5"/>
  <c r="EY107" i="5"/>
  <c r="EY121" i="5"/>
  <c r="EY137" i="5"/>
  <c r="EY118" i="5"/>
  <c r="EY134" i="5"/>
  <c r="EY131" i="5"/>
  <c r="EY104" i="5"/>
  <c r="EY128" i="5"/>
  <c r="EY110" i="5"/>
  <c r="EY112" i="5"/>
  <c r="EY113" i="5"/>
  <c r="EY119" i="5"/>
  <c r="EY125" i="5"/>
  <c r="EY126" i="5"/>
  <c r="EY127" i="5"/>
  <c r="EY132" i="5"/>
  <c r="EY150" i="5"/>
  <c r="EY147" i="5"/>
  <c r="EY100" i="5"/>
  <c r="EY144" i="5"/>
  <c r="EY120" i="5"/>
  <c r="EY136" i="5"/>
  <c r="EY139" i="5"/>
  <c r="EY133" i="5"/>
  <c r="EY159" i="5"/>
  <c r="EY157" i="5"/>
  <c r="EY135" i="5"/>
  <c r="EY149" i="5"/>
  <c r="EY156" i="5"/>
  <c r="EY153" i="5"/>
  <c r="EY80" i="5"/>
  <c r="EY138" i="5"/>
  <c r="EY148" i="5"/>
  <c r="EY124" i="5"/>
  <c r="EY143" i="5"/>
  <c r="EY142" i="5"/>
  <c r="EY129" i="5"/>
  <c r="EY160" i="5"/>
  <c r="EY141" i="5"/>
  <c r="EY158" i="5"/>
  <c r="EY151" i="5"/>
  <c r="EY130" i="5"/>
  <c r="EY140" i="5"/>
  <c r="EY154" i="5"/>
  <c r="EY146" i="5"/>
  <c r="EY123" i="5"/>
  <c r="EY122" i="5"/>
  <c r="EY161" i="5"/>
  <c r="EY84" i="5"/>
  <c r="EY115" i="5"/>
  <c r="EY145" i="5"/>
  <c r="EY152" i="5"/>
  <c r="EY155" i="5"/>
  <c r="DS19" i="5"/>
  <c r="DS16" i="5"/>
  <c r="DS20" i="5"/>
  <c r="DS17" i="5"/>
  <c r="DS14" i="5"/>
  <c r="DS18" i="5"/>
  <c r="DS13" i="5"/>
  <c r="DS15" i="5"/>
  <c r="DS12" i="5"/>
  <c r="DS25" i="5"/>
  <c r="DS24" i="5"/>
  <c r="DS22" i="5"/>
  <c r="DS32" i="5"/>
  <c r="DS26" i="5"/>
  <c r="DS23" i="5"/>
  <c r="DS27" i="5"/>
  <c r="DS30" i="5"/>
  <c r="DS31" i="5"/>
  <c r="DS37" i="5"/>
  <c r="DS28" i="5"/>
  <c r="DS34" i="5"/>
  <c r="DS29" i="5"/>
  <c r="DS36" i="5"/>
  <c r="DS39" i="5"/>
  <c r="DS21" i="5"/>
  <c r="DS33" i="5"/>
  <c r="DS42" i="5"/>
  <c r="DS43" i="5"/>
  <c r="DS49" i="5"/>
  <c r="DS46" i="5"/>
  <c r="DS35" i="5"/>
  <c r="DS38" i="5"/>
  <c r="DS53" i="5"/>
  <c r="DS50" i="5"/>
  <c r="DS40" i="5"/>
  <c r="DS60" i="5"/>
  <c r="DS48" i="5"/>
  <c r="DS57" i="5"/>
  <c r="DS51" i="5"/>
  <c r="DS54" i="5"/>
  <c r="DS72" i="5"/>
  <c r="DS69" i="5"/>
  <c r="DS66" i="5"/>
  <c r="DS62" i="5"/>
  <c r="DS64" i="5"/>
  <c r="DS74" i="5"/>
  <c r="DS45" i="5"/>
  <c r="DS65" i="5"/>
  <c r="DS58" i="5"/>
  <c r="DS61" i="5"/>
  <c r="DS47" i="5"/>
  <c r="DS68" i="5"/>
  <c r="DS78" i="5"/>
  <c r="DS63" i="5"/>
  <c r="DS67" i="5"/>
  <c r="DS75" i="5"/>
  <c r="DS44" i="5"/>
  <c r="DS82" i="5"/>
  <c r="DS86" i="5"/>
  <c r="DS102" i="5"/>
  <c r="DS83" i="5"/>
  <c r="DS99" i="5"/>
  <c r="DS96" i="5"/>
  <c r="DS70" i="5"/>
  <c r="DS93" i="5"/>
  <c r="DS90" i="5"/>
  <c r="DS80" i="5"/>
  <c r="DS85" i="5"/>
  <c r="DS76" i="5"/>
  <c r="DS79" i="5"/>
  <c r="DS41" i="5"/>
  <c r="DS117" i="5"/>
  <c r="DS114" i="5"/>
  <c r="DS95" i="5"/>
  <c r="DS111" i="5"/>
  <c r="DS108" i="5"/>
  <c r="DS105" i="5"/>
  <c r="DS81" i="5"/>
  <c r="DS98" i="5"/>
  <c r="DS104" i="5"/>
  <c r="DS84" i="5"/>
  <c r="DS91" i="5"/>
  <c r="DS112" i="5"/>
  <c r="DS94" i="5"/>
  <c r="DS103" i="5"/>
  <c r="DS118" i="5"/>
  <c r="DS52" i="5"/>
  <c r="DS97" i="5"/>
  <c r="DS107" i="5"/>
  <c r="DS73" i="5"/>
  <c r="DS87" i="5"/>
  <c r="DS100" i="5"/>
  <c r="DS120" i="5"/>
  <c r="DS121" i="5"/>
  <c r="DS137" i="5"/>
  <c r="DS134" i="5"/>
  <c r="DS55" i="5"/>
  <c r="DS92" i="5"/>
  <c r="DS113" i="5"/>
  <c r="DS131" i="5"/>
  <c r="DS128" i="5"/>
  <c r="DS88" i="5"/>
  <c r="DS101" i="5"/>
  <c r="DS125" i="5"/>
  <c r="DS115" i="5"/>
  <c r="DS116" i="5"/>
  <c r="DS126" i="5"/>
  <c r="DS156" i="5"/>
  <c r="DS136" i="5"/>
  <c r="DS153" i="5"/>
  <c r="DS89" i="5"/>
  <c r="DS106" i="5"/>
  <c r="DS110" i="5"/>
  <c r="DS150" i="5"/>
  <c r="DS130" i="5"/>
  <c r="DS135" i="5"/>
  <c r="DS147" i="5"/>
  <c r="DS144" i="5"/>
  <c r="DS71" i="5"/>
  <c r="DS124" i="5"/>
  <c r="DS129" i="5"/>
  <c r="DS122" i="5"/>
  <c r="DS142" i="5"/>
  <c r="DS159" i="5"/>
  <c r="DS146" i="5"/>
  <c r="DS127" i="5"/>
  <c r="DS133" i="5"/>
  <c r="DS56" i="5"/>
  <c r="DS139" i="5"/>
  <c r="DS119" i="5"/>
  <c r="DS138" i="5"/>
  <c r="DS152" i="5"/>
  <c r="DS151" i="5"/>
  <c r="DS160" i="5"/>
  <c r="DS157" i="5"/>
  <c r="DS59" i="5"/>
  <c r="DS154" i="5"/>
  <c r="DS149" i="5"/>
  <c r="DS123" i="5"/>
  <c r="DS145" i="5"/>
  <c r="DS148" i="5"/>
  <c r="DS141" i="5"/>
  <c r="DS132" i="5"/>
  <c r="DS161" i="5"/>
  <c r="DS140" i="5"/>
  <c r="DS77" i="5"/>
  <c r="DS109" i="5"/>
  <c r="DS155" i="5"/>
  <c r="DS158" i="5"/>
  <c r="DS143" i="5"/>
  <c r="DI18" i="5"/>
  <c r="DI21" i="5"/>
  <c r="DI14" i="5"/>
  <c r="DI13" i="5"/>
  <c r="DI15" i="5"/>
  <c r="DI23" i="5"/>
  <c r="DI27" i="5"/>
  <c r="DI19" i="5"/>
  <c r="DI16" i="5"/>
  <c r="DI28" i="5"/>
  <c r="DI31" i="5"/>
  <c r="DI20" i="5"/>
  <c r="DI17" i="5"/>
  <c r="DI29" i="5"/>
  <c r="DI22" i="5"/>
  <c r="DI32" i="5"/>
  <c r="DI36" i="5"/>
  <c r="DI12" i="5"/>
  <c r="DI26" i="5"/>
  <c r="DI33" i="5"/>
  <c r="DI41" i="5"/>
  <c r="DI24" i="5"/>
  <c r="DI30" i="5"/>
  <c r="DI25" i="5"/>
  <c r="DI51" i="5"/>
  <c r="DI48" i="5"/>
  <c r="DI39" i="5"/>
  <c r="DI45" i="5"/>
  <c r="DI42" i="5"/>
  <c r="DI55" i="5"/>
  <c r="DI43" i="5"/>
  <c r="DI49" i="5"/>
  <c r="DI52" i="5"/>
  <c r="DI47" i="5"/>
  <c r="DI62" i="5"/>
  <c r="DI37" i="5"/>
  <c r="DI38" i="5"/>
  <c r="DI59" i="5"/>
  <c r="DI46" i="5"/>
  <c r="DI60" i="5"/>
  <c r="DI63" i="5"/>
  <c r="DI56" i="5"/>
  <c r="DI68" i="5"/>
  <c r="DI50" i="5"/>
  <c r="DI57" i="5"/>
  <c r="DI76" i="5"/>
  <c r="DI67" i="5"/>
  <c r="DI71" i="5"/>
  <c r="DI66" i="5"/>
  <c r="DI73" i="5"/>
  <c r="DI34" i="5"/>
  <c r="DI70" i="5"/>
  <c r="DI77" i="5"/>
  <c r="DI69" i="5"/>
  <c r="DI88" i="5"/>
  <c r="DI53" i="5"/>
  <c r="DI85" i="5"/>
  <c r="DI101" i="5"/>
  <c r="DI98" i="5"/>
  <c r="DI40" i="5"/>
  <c r="DI95" i="5"/>
  <c r="DI92" i="5"/>
  <c r="DI72" i="5"/>
  <c r="DI75" i="5"/>
  <c r="DI61" i="5"/>
  <c r="DI64" i="5"/>
  <c r="DI35" i="5"/>
  <c r="DI65" i="5"/>
  <c r="DI84" i="5"/>
  <c r="DI58" i="5"/>
  <c r="DI78" i="5"/>
  <c r="DI96" i="5"/>
  <c r="DI119" i="5"/>
  <c r="DI116" i="5"/>
  <c r="DI81" i="5"/>
  <c r="DI91" i="5"/>
  <c r="DI103" i="5"/>
  <c r="DI113" i="5"/>
  <c r="DI44" i="5"/>
  <c r="DI89" i="5"/>
  <c r="DI110" i="5"/>
  <c r="DI107" i="5"/>
  <c r="DI94" i="5"/>
  <c r="DI86" i="5"/>
  <c r="DI108" i="5"/>
  <c r="DI82" i="5"/>
  <c r="DI100" i="5"/>
  <c r="DI80" i="5"/>
  <c r="DI102" i="5"/>
  <c r="DI109" i="5"/>
  <c r="DI83" i="5"/>
  <c r="DI90" i="5"/>
  <c r="DI123" i="5"/>
  <c r="DI139" i="5"/>
  <c r="DI54" i="5"/>
  <c r="DI106" i="5"/>
  <c r="DI112" i="5"/>
  <c r="DI136" i="5"/>
  <c r="DI105" i="5"/>
  <c r="DI133" i="5"/>
  <c r="DI111" i="5"/>
  <c r="DI130" i="5"/>
  <c r="DI117" i="5"/>
  <c r="DI127" i="5"/>
  <c r="DI93" i="5"/>
  <c r="DI128" i="5"/>
  <c r="DI129" i="5"/>
  <c r="DI134" i="5"/>
  <c r="DI142" i="5"/>
  <c r="DI104" i="5"/>
  <c r="DI87" i="5"/>
  <c r="DI152" i="5"/>
  <c r="DI122" i="5"/>
  <c r="DI149" i="5"/>
  <c r="DI146" i="5"/>
  <c r="DI121" i="5"/>
  <c r="DI138" i="5"/>
  <c r="DI143" i="5"/>
  <c r="DI161" i="5"/>
  <c r="DI151" i="5"/>
  <c r="DI158" i="5"/>
  <c r="DI124" i="5"/>
  <c r="DI140" i="5"/>
  <c r="DI150" i="5"/>
  <c r="DI132" i="5"/>
  <c r="DI141" i="5"/>
  <c r="DI145" i="5"/>
  <c r="DI155" i="5"/>
  <c r="DI159" i="5"/>
  <c r="DI135" i="5"/>
  <c r="DI144" i="5"/>
  <c r="DI137" i="5"/>
  <c r="DI154" i="5"/>
  <c r="DI120" i="5"/>
  <c r="DI156" i="5"/>
  <c r="DI160" i="5"/>
  <c r="DI79" i="5"/>
  <c r="DI114" i="5"/>
  <c r="DI118" i="5"/>
  <c r="DI126" i="5"/>
  <c r="DI153" i="5"/>
  <c r="DI97" i="5"/>
  <c r="DI74" i="5"/>
  <c r="DI125" i="5"/>
  <c r="DI157" i="5"/>
  <c r="DI131" i="5"/>
  <c r="DI99" i="5"/>
  <c r="DI115" i="5"/>
  <c r="DI147" i="5"/>
  <c r="DI148" i="5"/>
  <c r="CZ14" i="5"/>
  <c r="CZ21" i="5"/>
  <c r="CZ18" i="5"/>
  <c r="CZ15" i="5"/>
  <c r="CZ17" i="5"/>
  <c r="CZ19" i="5"/>
  <c r="CZ12" i="5"/>
  <c r="CZ16" i="5"/>
  <c r="CZ23" i="5"/>
  <c r="CZ24" i="5"/>
  <c r="CZ26" i="5"/>
  <c r="CZ20" i="5"/>
  <c r="CZ13" i="5"/>
  <c r="CZ27" i="5"/>
  <c r="CZ29" i="5"/>
  <c r="CZ30" i="5"/>
  <c r="CZ34" i="5"/>
  <c r="CZ31" i="5"/>
  <c r="CZ35" i="5"/>
  <c r="CZ39" i="5"/>
  <c r="CZ36" i="5"/>
  <c r="CZ37" i="5"/>
  <c r="CZ40" i="5"/>
  <c r="CZ25" i="5"/>
  <c r="CZ32" i="5"/>
  <c r="CZ22" i="5"/>
  <c r="CZ43" i="5"/>
  <c r="CZ44" i="5"/>
  <c r="CZ41" i="5"/>
  <c r="CZ46" i="5"/>
  <c r="CZ50" i="5"/>
  <c r="CZ54" i="5"/>
  <c r="CZ51" i="5"/>
  <c r="CZ57" i="5"/>
  <c r="CZ47" i="5"/>
  <c r="CZ28" i="5"/>
  <c r="CZ45" i="5"/>
  <c r="CZ61" i="5"/>
  <c r="CZ42" i="5"/>
  <c r="CZ53" i="5"/>
  <c r="CZ38" i="5"/>
  <c r="CZ56" i="5"/>
  <c r="CZ58" i="5"/>
  <c r="CZ73" i="5"/>
  <c r="CZ49" i="5"/>
  <c r="CZ70" i="5"/>
  <c r="CZ48" i="5"/>
  <c r="CZ64" i="5"/>
  <c r="CZ67" i="5"/>
  <c r="CZ62" i="5"/>
  <c r="CZ81" i="5"/>
  <c r="CZ78" i="5"/>
  <c r="CZ52" i="5"/>
  <c r="CZ55" i="5"/>
  <c r="CZ75" i="5"/>
  <c r="CZ59" i="5"/>
  <c r="CZ80" i="5"/>
  <c r="CZ93" i="5"/>
  <c r="CZ60" i="5"/>
  <c r="CZ90" i="5"/>
  <c r="CZ87" i="5"/>
  <c r="CZ103" i="5"/>
  <c r="CZ74" i="5"/>
  <c r="CZ84" i="5"/>
  <c r="CZ65" i="5"/>
  <c r="CZ97" i="5"/>
  <c r="CZ63" i="5"/>
  <c r="CZ71" i="5"/>
  <c r="CZ72" i="5"/>
  <c r="CZ85" i="5"/>
  <c r="CZ66" i="5"/>
  <c r="CZ33" i="5"/>
  <c r="CZ68" i="5"/>
  <c r="CZ89" i="5"/>
  <c r="CZ108" i="5"/>
  <c r="CZ92" i="5"/>
  <c r="CZ105" i="5"/>
  <c r="CZ83" i="5"/>
  <c r="CZ102" i="5"/>
  <c r="CZ118" i="5"/>
  <c r="CZ76" i="5"/>
  <c r="CZ115" i="5"/>
  <c r="CZ95" i="5"/>
  <c r="CZ112" i="5"/>
  <c r="CZ88" i="5"/>
  <c r="CZ109" i="5"/>
  <c r="CZ111" i="5"/>
  <c r="CZ101" i="5"/>
  <c r="CZ104" i="5"/>
  <c r="CZ114" i="5"/>
  <c r="CZ91" i="5"/>
  <c r="CZ98" i="5"/>
  <c r="CZ69" i="5"/>
  <c r="CZ128" i="5"/>
  <c r="CZ119" i="5"/>
  <c r="CZ125" i="5"/>
  <c r="CZ77" i="5"/>
  <c r="CZ82" i="5"/>
  <c r="CZ122" i="5"/>
  <c r="CZ138" i="5"/>
  <c r="CZ79" i="5"/>
  <c r="CZ135" i="5"/>
  <c r="CZ132" i="5"/>
  <c r="CZ86" i="5"/>
  <c r="CZ99" i="5"/>
  <c r="CZ133" i="5"/>
  <c r="CZ96" i="5"/>
  <c r="CZ147" i="5"/>
  <c r="CZ121" i="5"/>
  <c r="CZ126" i="5"/>
  <c r="CZ144" i="5"/>
  <c r="CZ137" i="5"/>
  <c r="CZ154" i="5"/>
  <c r="CZ151" i="5"/>
  <c r="CZ131" i="5"/>
  <c r="CZ136" i="5"/>
  <c r="CZ148" i="5"/>
  <c r="CZ129" i="5"/>
  <c r="CZ149" i="5"/>
  <c r="CZ153" i="5"/>
  <c r="CZ106" i="5"/>
  <c r="CZ140" i="5"/>
  <c r="CZ141" i="5"/>
  <c r="CZ156" i="5"/>
  <c r="CZ143" i="5"/>
  <c r="CZ160" i="5"/>
  <c r="CZ116" i="5"/>
  <c r="CZ117" i="5"/>
  <c r="CZ142" i="5"/>
  <c r="CZ157" i="5"/>
  <c r="CZ123" i="5"/>
  <c r="CZ134" i="5"/>
  <c r="CZ110" i="5"/>
  <c r="CZ107" i="5"/>
  <c r="CZ94" i="5"/>
  <c r="CZ124" i="5"/>
  <c r="CZ146" i="5"/>
  <c r="CZ100" i="5"/>
  <c r="CZ155" i="5"/>
  <c r="CZ159" i="5"/>
  <c r="CZ158" i="5"/>
  <c r="CZ113" i="5"/>
  <c r="CZ130" i="5"/>
  <c r="CZ127" i="5"/>
  <c r="CZ150" i="5"/>
  <c r="CZ152" i="5"/>
  <c r="CZ145" i="5"/>
  <c r="CZ120" i="5"/>
  <c r="CZ139" i="5"/>
  <c r="CZ161" i="5"/>
  <c r="CH20" i="5"/>
  <c r="CH17" i="5"/>
  <c r="CH18" i="5"/>
  <c r="CH14" i="5"/>
  <c r="CH13" i="5"/>
  <c r="CH24" i="5"/>
  <c r="CH26" i="5"/>
  <c r="CH22" i="5"/>
  <c r="CH30" i="5"/>
  <c r="CH19" i="5"/>
  <c r="CH29" i="5"/>
  <c r="CH15" i="5"/>
  <c r="CH12" i="5"/>
  <c r="CH27" i="5"/>
  <c r="CH16" i="5"/>
  <c r="CH31" i="5"/>
  <c r="CH38" i="5"/>
  <c r="CH35" i="5"/>
  <c r="CH40" i="5"/>
  <c r="CH25" i="5"/>
  <c r="CH36" i="5"/>
  <c r="CH28" i="5"/>
  <c r="CH37" i="5"/>
  <c r="CH34" i="5"/>
  <c r="CH42" i="5"/>
  <c r="CH50" i="5"/>
  <c r="CH43" i="5"/>
  <c r="CH47" i="5"/>
  <c r="CH39" i="5"/>
  <c r="CH44" i="5"/>
  <c r="CH21" i="5"/>
  <c r="CH32" i="5"/>
  <c r="CH45" i="5"/>
  <c r="CH54" i="5"/>
  <c r="CH23" i="5"/>
  <c r="CH51" i="5"/>
  <c r="CH33" i="5"/>
  <c r="CH48" i="5"/>
  <c r="CH52" i="5"/>
  <c r="CH61" i="5"/>
  <c r="CH57" i="5"/>
  <c r="CH58" i="5"/>
  <c r="CH63" i="5"/>
  <c r="CH73" i="5"/>
  <c r="CH60" i="5"/>
  <c r="CH70" i="5"/>
  <c r="CH59" i="5"/>
  <c r="CH67" i="5"/>
  <c r="CH55" i="5"/>
  <c r="CH64" i="5"/>
  <c r="CH75" i="5"/>
  <c r="CH46" i="5"/>
  <c r="CH62" i="5"/>
  <c r="CH49" i="5"/>
  <c r="CH66" i="5"/>
  <c r="CH79" i="5"/>
  <c r="CH76" i="5"/>
  <c r="CH65" i="5"/>
  <c r="CH87" i="5"/>
  <c r="CH103" i="5"/>
  <c r="CH84" i="5"/>
  <c r="CH100" i="5"/>
  <c r="CH80" i="5"/>
  <c r="CH97" i="5"/>
  <c r="CH56" i="5"/>
  <c r="CH94" i="5"/>
  <c r="CH72" i="5"/>
  <c r="CH91" i="5"/>
  <c r="CH69" i="5"/>
  <c r="CH74" i="5"/>
  <c r="CH77" i="5"/>
  <c r="CH89" i="5"/>
  <c r="CH81" i="5"/>
  <c r="CH68" i="5"/>
  <c r="CH85" i="5"/>
  <c r="CH86" i="5"/>
  <c r="CH118" i="5"/>
  <c r="CH115" i="5"/>
  <c r="CH53" i="5"/>
  <c r="CH82" i="5"/>
  <c r="CH88" i="5"/>
  <c r="CH112" i="5"/>
  <c r="CH102" i="5"/>
  <c r="CH109" i="5"/>
  <c r="CH92" i="5"/>
  <c r="CH106" i="5"/>
  <c r="CH108" i="5"/>
  <c r="CH95" i="5"/>
  <c r="CH116" i="5"/>
  <c r="CH98" i="5"/>
  <c r="CH90" i="5"/>
  <c r="CH111" i="5"/>
  <c r="CH41" i="5"/>
  <c r="CH93" i="5"/>
  <c r="CH71" i="5"/>
  <c r="CH120" i="5"/>
  <c r="CH122" i="5"/>
  <c r="CH138" i="5"/>
  <c r="CH99" i="5"/>
  <c r="CH135" i="5"/>
  <c r="CH78" i="5"/>
  <c r="CH132" i="5"/>
  <c r="CH129" i="5"/>
  <c r="CH104" i="5"/>
  <c r="CH117" i="5"/>
  <c r="CH126" i="5"/>
  <c r="CH127" i="5"/>
  <c r="CH83" i="5"/>
  <c r="CH107" i="5"/>
  <c r="CH134" i="5"/>
  <c r="CH141" i="5"/>
  <c r="CH114" i="5"/>
  <c r="CH139" i="5"/>
  <c r="CH140" i="5"/>
  <c r="CH105" i="5"/>
  <c r="CH128" i="5"/>
  <c r="CH133" i="5"/>
  <c r="CH151" i="5"/>
  <c r="CH113" i="5"/>
  <c r="CH148" i="5"/>
  <c r="CH145" i="5"/>
  <c r="CH101" i="5"/>
  <c r="CH121" i="5"/>
  <c r="CH142" i="5"/>
  <c r="CH160" i="5"/>
  <c r="CH136" i="5"/>
  <c r="CH154" i="5"/>
  <c r="CH156" i="5"/>
  <c r="CH157" i="5"/>
  <c r="CH125" i="5"/>
  <c r="CH150" i="5"/>
  <c r="CH158" i="5"/>
  <c r="CH149" i="5"/>
  <c r="CH96" i="5"/>
  <c r="CH130" i="5"/>
  <c r="CH144" i="5"/>
  <c r="CH161" i="5"/>
  <c r="CH143" i="5"/>
  <c r="CH147" i="5"/>
  <c r="CH137" i="5"/>
  <c r="CH119" i="5"/>
  <c r="CH131" i="5"/>
  <c r="CH152" i="5"/>
  <c r="CH110" i="5"/>
  <c r="CH153" i="5"/>
  <c r="CH124" i="5"/>
  <c r="CH146" i="5"/>
  <c r="CH155" i="5"/>
  <c r="CH159" i="5"/>
  <c r="CH123" i="5"/>
  <c r="BC20" i="5"/>
  <c r="BC13" i="5"/>
  <c r="BC21" i="5"/>
  <c r="BC15" i="5"/>
  <c r="BC18" i="5"/>
  <c r="BC14" i="5"/>
  <c r="BC29" i="5"/>
  <c r="BC26" i="5"/>
  <c r="BC16" i="5"/>
  <c r="BC24" i="5"/>
  <c r="BC12" i="5"/>
  <c r="BC22" i="5"/>
  <c r="BC17" i="5"/>
  <c r="BC30" i="5"/>
  <c r="BC19" i="5"/>
  <c r="BC25" i="5"/>
  <c r="BC27" i="5"/>
  <c r="BC43" i="5"/>
  <c r="BC40" i="5"/>
  <c r="BC23" i="5"/>
  <c r="BC39" i="5"/>
  <c r="BC32" i="5"/>
  <c r="BC33" i="5"/>
  <c r="BC28" i="5"/>
  <c r="BC35" i="5"/>
  <c r="BC31" i="5"/>
  <c r="BC50" i="5"/>
  <c r="BC38" i="5"/>
  <c r="BC47" i="5"/>
  <c r="BC36" i="5"/>
  <c r="BC46" i="5"/>
  <c r="BC57" i="5"/>
  <c r="BC42" i="5"/>
  <c r="BC54" i="5"/>
  <c r="BC44" i="5"/>
  <c r="BC64" i="5"/>
  <c r="BC52" i="5"/>
  <c r="BC53" i="5"/>
  <c r="BC61" i="5"/>
  <c r="BC55" i="5"/>
  <c r="BC41" i="5"/>
  <c r="BC56" i="5"/>
  <c r="BC49" i="5"/>
  <c r="BC51" i="5"/>
  <c r="BC70" i="5"/>
  <c r="BC62" i="5"/>
  <c r="BC67" i="5"/>
  <c r="BC34" i="5"/>
  <c r="BC66" i="5"/>
  <c r="BC78" i="5"/>
  <c r="BC37" i="5"/>
  <c r="BC48" i="5"/>
  <c r="BC59" i="5"/>
  <c r="BC74" i="5"/>
  <c r="BC75" i="5"/>
  <c r="BC71" i="5"/>
  <c r="BC90" i="5"/>
  <c r="BC87" i="5"/>
  <c r="BC103" i="5"/>
  <c r="BC84" i="5"/>
  <c r="BC100" i="5"/>
  <c r="BC81" i="5"/>
  <c r="BC97" i="5"/>
  <c r="BC60" i="5"/>
  <c r="BC82" i="5"/>
  <c r="BC94" i="5"/>
  <c r="BC72" i="5"/>
  <c r="BC58" i="5"/>
  <c r="BC85" i="5"/>
  <c r="BC65" i="5"/>
  <c r="BC73" i="5"/>
  <c r="BC77" i="5"/>
  <c r="BC89" i="5"/>
  <c r="BC101" i="5"/>
  <c r="BC105" i="5"/>
  <c r="BC69" i="5"/>
  <c r="BC118" i="5"/>
  <c r="BC63" i="5"/>
  <c r="BC95" i="5"/>
  <c r="BC115" i="5"/>
  <c r="BC112" i="5"/>
  <c r="BC109" i="5"/>
  <c r="BC98" i="5"/>
  <c r="BC45" i="5"/>
  <c r="BC114" i="5"/>
  <c r="BC79" i="5"/>
  <c r="BC91" i="5"/>
  <c r="BC107" i="5"/>
  <c r="BC104" i="5"/>
  <c r="BC76" i="5"/>
  <c r="BC99" i="5"/>
  <c r="BC92" i="5"/>
  <c r="BC102" i="5"/>
  <c r="BC125" i="5"/>
  <c r="BC141" i="5"/>
  <c r="BC80" i="5"/>
  <c r="BC86" i="5"/>
  <c r="BC122" i="5"/>
  <c r="BC138" i="5"/>
  <c r="BC117" i="5"/>
  <c r="BC119" i="5"/>
  <c r="BC135" i="5"/>
  <c r="BC68" i="5"/>
  <c r="BC132" i="5"/>
  <c r="BC83" i="5"/>
  <c r="BC88" i="5"/>
  <c r="BC129" i="5"/>
  <c r="BC108" i="5"/>
  <c r="BC130" i="5"/>
  <c r="BC106" i="5"/>
  <c r="BC110" i="5"/>
  <c r="BC127" i="5"/>
  <c r="BC144" i="5"/>
  <c r="BC121" i="5"/>
  <c r="BC126" i="5"/>
  <c r="BC154" i="5"/>
  <c r="BC151" i="5"/>
  <c r="BC137" i="5"/>
  <c r="BC148" i="5"/>
  <c r="BC145" i="5"/>
  <c r="BC150" i="5"/>
  <c r="BC93" i="5"/>
  <c r="BC96" i="5"/>
  <c r="BC123" i="5"/>
  <c r="BC149" i="5"/>
  <c r="BC160" i="5"/>
  <c r="BC131" i="5"/>
  <c r="BC157" i="5"/>
  <c r="BC161" i="5"/>
  <c r="BC134" i="5"/>
  <c r="BC143" i="5"/>
  <c r="BC155" i="5"/>
  <c r="BC116" i="5"/>
  <c r="BC156" i="5"/>
  <c r="BC136" i="5"/>
  <c r="BC142" i="5"/>
  <c r="BC111" i="5"/>
  <c r="BC139" i="5"/>
  <c r="BC146" i="5"/>
  <c r="BC124" i="5"/>
  <c r="BC140" i="5"/>
  <c r="BC159" i="5"/>
  <c r="BC113" i="5"/>
  <c r="BC147" i="5"/>
  <c r="BC120" i="5"/>
  <c r="BC158" i="5"/>
  <c r="BC128" i="5"/>
  <c r="BC152" i="5"/>
  <c r="BC133" i="5"/>
  <c r="BC153" i="5"/>
  <c r="AI74" i="5"/>
  <c r="AI71" i="5"/>
  <c r="AI68" i="5"/>
  <c r="AI82" i="5"/>
  <c r="AI64" i="5"/>
  <c r="AI67" i="5"/>
  <c r="AI79" i="5"/>
  <c r="AI65" i="5"/>
  <c r="AI76" i="5"/>
  <c r="AI66" i="5"/>
  <c r="AI94" i="5"/>
  <c r="AI70" i="5"/>
  <c r="AI81" i="5"/>
  <c r="AI91" i="5"/>
  <c r="AI88" i="5"/>
  <c r="AI104" i="5"/>
  <c r="AI85" i="5"/>
  <c r="AI63" i="5"/>
  <c r="AI98" i="5"/>
  <c r="AI75" i="5"/>
  <c r="AI80" i="5"/>
  <c r="AI72" i="5"/>
  <c r="AI92" i="5"/>
  <c r="AI109" i="5"/>
  <c r="AI106" i="5"/>
  <c r="AI89" i="5"/>
  <c r="AI119" i="5"/>
  <c r="AI95" i="5"/>
  <c r="AI97" i="5"/>
  <c r="AI103" i="5"/>
  <c r="AI116" i="5"/>
  <c r="AI86" i="5"/>
  <c r="AI113" i="5"/>
  <c r="AI90" i="5"/>
  <c r="AI120" i="5"/>
  <c r="AI114" i="5"/>
  <c r="AI118" i="5"/>
  <c r="AI107" i="5"/>
  <c r="AI84" i="5"/>
  <c r="AI105" i="5"/>
  <c r="AI83" i="5"/>
  <c r="AI108" i="5"/>
  <c r="AI129" i="5"/>
  <c r="AI100" i="5"/>
  <c r="AI111" i="5"/>
  <c r="AI126" i="5"/>
  <c r="AI93" i="5"/>
  <c r="AI123" i="5"/>
  <c r="AI139" i="5"/>
  <c r="AI136" i="5"/>
  <c r="AI99" i="5"/>
  <c r="AI133" i="5"/>
  <c r="AI134" i="5"/>
  <c r="AI148" i="5"/>
  <c r="AI73" i="5"/>
  <c r="AI112" i="5"/>
  <c r="AI128" i="5"/>
  <c r="AI145" i="5"/>
  <c r="AI77" i="5"/>
  <c r="AI96" i="5"/>
  <c r="AI115" i="5"/>
  <c r="AI122" i="5"/>
  <c r="AI127" i="5"/>
  <c r="AI141" i="5"/>
  <c r="AI152" i="5"/>
  <c r="AI121" i="5"/>
  <c r="AI138" i="5"/>
  <c r="AI142" i="5"/>
  <c r="AI149" i="5"/>
  <c r="AI130" i="5"/>
  <c r="AI151" i="5"/>
  <c r="AI155" i="5"/>
  <c r="AI135" i="5"/>
  <c r="AI69" i="5"/>
  <c r="AI150" i="5"/>
  <c r="AI161" i="5"/>
  <c r="AI117" i="5"/>
  <c r="AI158" i="5"/>
  <c r="AI124" i="5"/>
  <c r="AI144" i="5"/>
  <c r="AI156" i="5"/>
  <c r="AI87" i="5"/>
  <c r="AI101" i="5"/>
  <c r="AI132" i="5"/>
  <c r="AI143" i="5"/>
  <c r="AI110" i="5"/>
  <c r="AI160" i="5"/>
  <c r="AI125" i="5"/>
  <c r="AI140" i="5"/>
  <c r="AI131" i="5"/>
  <c r="AI153" i="5"/>
  <c r="AI137" i="5"/>
  <c r="AI102" i="5"/>
  <c r="AI146" i="5"/>
  <c r="AI157" i="5"/>
  <c r="AI154" i="5"/>
  <c r="AI78" i="5"/>
  <c r="AI159" i="5"/>
  <c r="AI147" i="5"/>
  <c r="AB63" i="5"/>
  <c r="AB64" i="5"/>
  <c r="AB69" i="5"/>
  <c r="AB65" i="5"/>
  <c r="AB71" i="5"/>
  <c r="AB77" i="5"/>
  <c r="AB72" i="5"/>
  <c r="AB78" i="5"/>
  <c r="AB89" i="5"/>
  <c r="AB66" i="5"/>
  <c r="AB86" i="5"/>
  <c r="AB102" i="5"/>
  <c r="AB83" i="5"/>
  <c r="AB99" i="5"/>
  <c r="AB68" i="5"/>
  <c r="AB96" i="5"/>
  <c r="AB93" i="5"/>
  <c r="AB73" i="5"/>
  <c r="AB67" i="5"/>
  <c r="AB70" i="5"/>
  <c r="AB79" i="5"/>
  <c r="AB75" i="5"/>
  <c r="AB120" i="5"/>
  <c r="AB80" i="5"/>
  <c r="AB95" i="5"/>
  <c r="AB100" i="5"/>
  <c r="AB117" i="5"/>
  <c r="AB81" i="5"/>
  <c r="AB114" i="5"/>
  <c r="AB76" i="5"/>
  <c r="AB87" i="5"/>
  <c r="AB111" i="5"/>
  <c r="AB98" i="5"/>
  <c r="AB108" i="5"/>
  <c r="AB112" i="5"/>
  <c r="AB84" i="5"/>
  <c r="AB88" i="5"/>
  <c r="AB104" i="5"/>
  <c r="AB105" i="5"/>
  <c r="AB107" i="5"/>
  <c r="AB115" i="5"/>
  <c r="AB85" i="5"/>
  <c r="AB94" i="5"/>
  <c r="AB97" i="5"/>
  <c r="AB124" i="5"/>
  <c r="AB140" i="5"/>
  <c r="AB113" i="5"/>
  <c r="AB119" i="5"/>
  <c r="AB121" i="5"/>
  <c r="AB137" i="5"/>
  <c r="AB74" i="5"/>
  <c r="AB134" i="5"/>
  <c r="AB101" i="5"/>
  <c r="AB131" i="5"/>
  <c r="AB128" i="5"/>
  <c r="AB129" i="5"/>
  <c r="AB143" i="5"/>
  <c r="AB127" i="5"/>
  <c r="AB132" i="5"/>
  <c r="AB126" i="5"/>
  <c r="AB153" i="5"/>
  <c r="AB109" i="5"/>
  <c r="AB150" i="5"/>
  <c r="AB125" i="5"/>
  <c r="AB147" i="5"/>
  <c r="AB91" i="5"/>
  <c r="AB144" i="5"/>
  <c r="AB135" i="5"/>
  <c r="AB90" i="5"/>
  <c r="AB138" i="5"/>
  <c r="AB159" i="5"/>
  <c r="AB92" i="5"/>
  <c r="AB106" i="5"/>
  <c r="AB149" i="5"/>
  <c r="AB148" i="5"/>
  <c r="AB118" i="5"/>
  <c r="AB154" i="5"/>
  <c r="AB110" i="5"/>
  <c r="AB116" i="5"/>
  <c r="AB141" i="5"/>
  <c r="AB160" i="5"/>
  <c r="AB152" i="5"/>
  <c r="AB130" i="5"/>
  <c r="AB142" i="5"/>
  <c r="AB146" i="5"/>
  <c r="AB103" i="5"/>
  <c r="AB145" i="5"/>
  <c r="AB157" i="5"/>
  <c r="AB151" i="5"/>
  <c r="AB161" i="5"/>
  <c r="AB136" i="5"/>
  <c r="AB133" i="5"/>
  <c r="AB156" i="5"/>
  <c r="AB158" i="5"/>
  <c r="AB82" i="5"/>
  <c r="AB139" i="5"/>
  <c r="AB155" i="5"/>
  <c r="AB123" i="5"/>
  <c r="AB122" i="5"/>
  <c r="FF12" i="5"/>
  <c r="FF14" i="5"/>
  <c r="FF22" i="5"/>
  <c r="FF24" i="5"/>
  <c r="FF20" i="5"/>
  <c r="FF15" i="5"/>
  <c r="FF27" i="5"/>
  <c r="FF17" i="5"/>
  <c r="FF13" i="5"/>
  <c r="FF26" i="5"/>
  <c r="FF18" i="5"/>
  <c r="FF25" i="5"/>
  <c r="FF32" i="5"/>
  <c r="FF19" i="5"/>
  <c r="FF29" i="5"/>
  <c r="FF30" i="5"/>
  <c r="FF21" i="5"/>
  <c r="FF41" i="5"/>
  <c r="FF28" i="5"/>
  <c r="FF16" i="5"/>
  <c r="FF37" i="5"/>
  <c r="FF42" i="5"/>
  <c r="FF39" i="5"/>
  <c r="FF48" i="5"/>
  <c r="FF38" i="5"/>
  <c r="FF43" i="5"/>
  <c r="FF45" i="5"/>
  <c r="FF35" i="5"/>
  <c r="FF52" i="5"/>
  <c r="FF65" i="5"/>
  <c r="FF36" i="5"/>
  <c r="FF56" i="5"/>
  <c r="FF62" i="5"/>
  <c r="FF59" i="5"/>
  <c r="FF54" i="5"/>
  <c r="FF57" i="5"/>
  <c r="FF50" i="5"/>
  <c r="FF60" i="5"/>
  <c r="FF33" i="5"/>
  <c r="FF34" i="5"/>
  <c r="FF71" i="5"/>
  <c r="FF31" i="5"/>
  <c r="FF44" i="5"/>
  <c r="FF49" i="5"/>
  <c r="FF51" i="5"/>
  <c r="FF68" i="5"/>
  <c r="FF46" i="5"/>
  <c r="FF67" i="5"/>
  <c r="FF79" i="5"/>
  <c r="FF66" i="5"/>
  <c r="FF76" i="5"/>
  <c r="FF40" i="5"/>
  <c r="FF61" i="5"/>
  <c r="FF63" i="5"/>
  <c r="FF64" i="5"/>
  <c r="FF81" i="5"/>
  <c r="FF91" i="5"/>
  <c r="FF73" i="5"/>
  <c r="FF78" i="5"/>
  <c r="FF88" i="5"/>
  <c r="FF55" i="5"/>
  <c r="FF85" i="5"/>
  <c r="FF101" i="5"/>
  <c r="FF47" i="5"/>
  <c r="FF82" i="5"/>
  <c r="FF98" i="5"/>
  <c r="FF70" i="5"/>
  <c r="FF75" i="5"/>
  <c r="FF95" i="5"/>
  <c r="FF58" i="5"/>
  <c r="FF74" i="5"/>
  <c r="FF86" i="5"/>
  <c r="FF23" i="5"/>
  <c r="FF53" i="5"/>
  <c r="FF80" i="5"/>
  <c r="FF83" i="5"/>
  <c r="FF102" i="5"/>
  <c r="FF106" i="5"/>
  <c r="FF119" i="5"/>
  <c r="FF69" i="5"/>
  <c r="FF96" i="5"/>
  <c r="FF116" i="5"/>
  <c r="FF113" i="5"/>
  <c r="FF89" i="5"/>
  <c r="FF110" i="5"/>
  <c r="FF87" i="5"/>
  <c r="FF99" i="5"/>
  <c r="FF77" i="5"/>
  <c r="FF84" i="5"/>
  <c r="FF105" i="5"/>
  <c r="FF117" i="5"/>
  <c r="FF92" i="5"/>
  <c r="FF100" i="5"/>
  <c r="FF115" i="5"/>
  <c r="FF72" i="5"/>
  <c r="FF94" i="5"/>
  <c r="FF108" i="5"/>
  <c r="FF90" i="5"/>
  <c r="FF97" i="5"/>
  <c r="FF126" i="5"/>
  <c r="FF123" i="5"/>
  <c r="FF139" i="5"/>
  <c r="FF114" i="5"/>
  <c r="FF136" i="5"/>
  <c r="FF120" i="5"/>
  <c r="FF133" i="5"/>
  <c r="FF93" i="5"/>
  <c r="FF130" i="5"/>
  <c r="FF131" i="5"/>
  <c r="FF128" i="5"/>
  <c r="FF145" i="5"/>
  <c r="FF142" i="5"/>
  <c r="FF122" i="5"/>
  <c r="FF127" i="5"/>
  <c r="FF141" i="5"/>
  <c r="FF155" i="5"/>
  <c r="FF152" i="5"/>
  <c r="FF107" i="5"/>
  <c r="FF121" i="5"/>
  <c r="FF138" i="5"/>
  <c r="FF149" i="5"/>
  <c r="FF146" i="5"/>
  <c r="FF151" i="5"/>
  <c r="FF161" i="5"/>
  <c r="FF150" i="5"/>
  <c r="FF109" i="5"/>
  <c r="FF158" i="5"/>
  <c r="FF144" i="5"/>
  <c r="FF104" i="5"/>
  <c r="FF143" i="5"/>
  <c r="FF124" i="5"/>
  <c r="FF132" i="5"/>
  <c r="FF157" i="5"/>
  <c r="FF159" i="5"/>
  <c r="FF140" i="5"/>
  <c r="FF129" i="5"/>
  <c r="FF134" i="5"/>
  <c r="FF160" i="5"/>
  <c r="FF135" i="5"/>
  <c r="FF137" i="5"/>
  <c r="FF153" i="5"/>
  <c r="FF118" i="5"/>
  <c r="FF154" i="5"/>
  <c r="FF111" i="5"/>
  <c r="FF147" i="5"/>
  <c r="FF156" i="5"/>
  <c r="FF103" i="5"/>
  <c r="FF112" i="5"/>
  <c r="FF125" i="5"/>
  <c r="FF148" i="5"/>
  <c r="EX16" i="5"/>
  <c r="EX13" i="5"/>
  <c r="EX20" i="5"/>
  <c r="EX17" i="5"/>
  <c r="EX15" i="5"/>
  <c r="EX19" i="5"/>
  <c r="EX21" i="5"/>
  <c r="EX14" i="5"/>
  <c r="EX24" i="5"/>
  <c r="EX12" i="5"/>
  <c r="EX23" i="5"/>
  <c r="EX22" i="5"/>
  <c r="EX29" i="5"/>
  <c r="EX37" i="5"/>
  <c r="EX34" i="5"/>
  <c r="EX26" i="5"/>
  <c r="EX18" i="5"/>
  <c r="EX38" i="5"/>
  <c r="EX32" i="5"/>
  <c r="EX40" i="5"/>
  <c r="EX25" i="5"/>
  <c r="EX31" i="5"/>
  <c r="EX39" i="5"/>
  <c r="EX41" i="5"/>
  <c r="EX49" i="5"/>
  <c r="EX30" i="5"/>
  <c r="EX46" i="5"/>
  <c r="EX36" i="5"/>
  <c r="EX56" i="5"/>
  <c r="EX47" i="5"/>
  <c r="EX51" i="5"/>
  <c r="EX53" i="5"/>
  <c r="EX35" i="5"/>
  <c r="EX48" i="5"/>
  <c r="EX42" i="5"/>
  <c r="EX28" i="5"/>
  <c r="EX43" i="5"/>
  <c r="EX50" i="5"/>
  <c r="EX61" i="5"/>
  <c r="EX58" i="5"/>
  <c r="EX69" i="5"/>
  <c r="EX44" i="5"/>
  <c r="EX63" i="5"/>
  <c r="EX66" i="5"/>
  <c r="EX27" i="5"/>
  <c r="EX65" i="5"/>
  <c r="EX45" i="5"/>
  <c r="EX55" i="5"/>
  <c r="EX62" i="5"/>
  <c r="EX54" i="5"/>
  <c r="EX52" i="5"/>
  <c r="EX71" i="5"/>
  <c r="EX81" i="5"/>
  <c r="EX60" i="5"/>
  <c r="EX64" i="5"/>
  <c r="EX78" i="5"/>
  <c r="EX72" i="5"/>
  <c r="EX75" i="5"/>
  <c r="EX73" i="5"/>
  <c r="EX33" i="5"/>
  <c r="EX57" i="5"/>
  <c r="EX83" i="5"/>
  <c r="EX99" i="5"/>
  <c r="EX96" i="5"/>
  <c r="EX70" i="5"/>
  <c r="EX93" i="5"/>
  <c r="EX68" i="5"/>
  <c r="EX74" i="5"/>
  <c r="EX90" i="5"/>
  <c r="EX87" i="5"/>
  <c r="EX82" i="5"/>
  <c r="EX114" i="5"/>
  <c r="EX76" i="5"/>
  <c r="EX89" i="5"/>
  <c r="EX101" i="5"/>
  <c r="EX111" i="5"/>
  <c r="EX67" i="5"/>
  <c r="EX97" i="5"/>
  <c r="EX108" i="5"/>
  <c r="EX103" i="5"/>
  <c r="EX105" i="5"/>
  <c r="EX77" i="5"/>
  <c r="EX85" i="5"/>
  <c r="EX92" i="5"/>
  <c r="EX86" i="5"/>
  <c r="EX91" i="5"/>
  <c r="EX98" i="5"/>
  <c r="EX106" i="5"/>
  <c r="EX94" i="5"/>
  <c r="EX116" i="5"/>
  <c r="EX102" i="5"/>
  <c r="EX109" i="5"/>
  <c r="EX80" i="5"/>
  <c r="EX100" i="5"/>
  <c r="EX118" i="5"/>
  <c r="EX134" i="5"/>
  <c r="EX117" i="5"/>
  <c r="EX131" i="5"/>
  <c r="EX104" i="5"/>
  <c r="EX128" i="5"/>
  <c r="EX95" i="5"/>
  <c r="EX107" i="5"/>
  <c r="EX110" i="5"/>
  <c r="EX112" i="5"/>
  <c r="EX113" i="5"/>
  <c r="EX119" i="5"/>
  <c r="EX125" i="5"/>
  <c r="EX141" i="5"/>
  <c r="EX122" i="5"/>
  <c r="EX138" i="5"/>
  <c r="EX123" i="5"/>
  <c r="EX139" i="5"/>
  <c r="EX88" i="5"/>
  <c r="EX153" i="5"/>
  <c r="EX121" i="5"/>
  <c r="EX126" i="5"/>
  <c r="EX150" i="5"/>
  <c r="EX147" i="5"/>
  <c r="EX137" i="5"/>
  <c r="EX144" i="5"/>
  <c r="EX120" i="5"/>
  <c r="EX136" i="5"/>
  <c r="EX135" i="5"/>
  <c r="EX149" i="5"/>
  <c r="EX156" i="5"/>
  <c r="EX148" i="5"/>
  <c r="EX124" i="5"/>
  <c r="EX143" i="5"/>
  <c r="EX127" i="5"/>
  <c r="EX142" i="5"/>
  <c r="EX129" i="5"/>
  <c r="EX160" i="5"/>
  <c r="EX132" i="5"/>
  <c r="EX157" i="5"/>
  <c r="EX130" i="5"/>
  <c r="EX155" i="5"/>
  <c r="EX140" i="5"/>
  <c r="EX154" i="5"/>
  <c r="EX151" i="5"/>
  <c r="EX79" i="5"/>
  <c r="EX146" i="5"/>
  <c r="EX159" i="5"/>
  <c r="EX152" i="5"/>
  <c r="EX133" i="5"/>
  <c r="EX59" i="5"/>
  <c r="EX161" i="5"/>
  <c r="EX84" i="5"/>
  <c r="EX158" i="5"/>
  <c r="EX115" i="5"/>
  <c r="EX145" i="5"/>
  <c r="EM15" i="5"/>
  <c r="EM12" i="5"/>
  <c r="EM19" i="5"/>
  <c r="EM16" i="5"/>
  <c r="EM13" i="5"/>
  <c r="EM17" i="5"/>
  <c r="EM14" i="5"/>
  <c r="EM18" i="5"/>
  <c r="EM22" i="5"/>
  <c r="EM20" i="5"/>
  <c r="EM25" i="5"/>
  <c r="EM26" i="5"/>
  <c r="EM28" i="5"/>
  <c r="EM39" i="5"/>
  <c r="EM27" i="5"/>
  <c r="EM36" i="5"/>
  <c r="EM30" i="5"/>
  <c r="EM33" i="5"/>
  <c r="EM29" i="5"/>
  <c r="EM31" i="5"/>
  <c r="EM24" i="5"/>
  <c r="EM42" i="5"/>
  <c r="EM48" i="5"/>
  <c r="EM45" i="5"/>
  <c r="EM21" i="5"/>
  <c r="EM43" i="5"/>
  <c r="EM32" i="5"/>
  <c r="EM55" i="5"/>
  <c r="EM35" i="5"/>
  <c r="EM52" i="5"/>
  <c r="EM34" i="5"/>
  <c r="EM37" i="5"/>
  <c r="EM40" i="5"/>
  <c r="EM50" i="5"/>
  <c r="EM46" i="5"/>
  <c r="EM56" i="5"/>
  <c r="EM49" i="5"/>
  <c r="EM57" i="5"/>
  <c r="EM63" i="5"/>
  <c r="EM47" i="5"/>
  <c r="EM54" i="5"/>
  <c r="EM60" i="5"/>
  <c r="EM38" i="5"/>
  <c r="EM51" i="5"/>
  <c r="EM68" i="5"/>
  <c r="EM62" i="5"/>
  <c r="EM53" i="5"/>
  <c r="EM69" i="5"/>
  <c r="EM80" i="5"/>
  <c r="EM41" i="5"/>
  <c r="EM59" i="5"/>
  <c r="EM67" i="5"/>
  <c r="EM77" i="5"/>
  <c r="EM66" i="5"/>
  <c r="EM74" i="5"/>
  <c r="EM61" i="5"/>
  <c r="EM64" i="5"/>
  <c r="EM98" i="5"/>
  <c r="EM95" i="5"/>
  <c r="EM44" i="5"/>
  <c r="EM82" i="5"/>
  <c r="EM92" i="5"/>
  <c r="EM72" i="5"/>
  <c r="EM78" i="5"/>
  <c r="EM89" i="5"/>
  <c r="EM71" i="5"/>
  <c r="EM86" i="5"/>
  <c r="EM65" i="5"/>
  <c r="EM70" i="5"/>
  <c r="EM73" i="5"/>
  <c r="EM23" i="5"/>
  <c r="EM58" i="5"/>
  <c r="EM81" i="5"/>
  <c r="EM102" i="5"/>
  <c r="EM113" i="5"/>
  <c r="EM93" i="5"/>
  <c r="EM110" i="5"/>
  <c r="EM84" i="5"/>
  <c r="EM85" i="5"/>
  <c r="EM107" i="5"/>
  <c r="EM104" i="5"/>
  <c r="EM96" i="5"/>
  <c r="EM99" i="5"/>
  <c r="EM112" i="5"/>
  <c r="EM120" i="5"/>
  <c r="EM75" i="5"/>
  <c r="EM105" i="5"/>
  <c r="EM118" i="5"/>
  <c r="EM79" i="5"/>
  <c r="EM87" i="5"/>
  <c r="EM115" i="5"/>
  <c r="EM97" i="5"/>
  <c r="EM133" i="5"/>
  <c r="EM130" i="5"/>
  <c r="EM111" i="5"/>
  <c r="EM127" i="5"/>
  <c r="EM124" i="5"/>
  <c r="EM140" i="5"/>
  <c r="EM103" i="5"/>
  <c r="EM116" i="5"/>
  <c r="EM121" i="5"/>
  <c r="EM137" i="5"/>
  <c r="EM76" i="5"/>
  <c r="EM122" i="5"/>
  <c r="EM138" i="5"/>
  <c r="EM135" i="5"/>
  <c r="EM152" i="5"/>
  <c r="EM141" i="5"/>
  <c r="EM149" i="5"/>
  <c r="EM94" i="5"/>
  <c r="EM100" i="5"/>
  <c r="EM129" i="5"/>
  <c r="EM134" i="5"/>
  <c r="EM146" i="5"/>
  <c r="EM101" i="5"/>
  <c r="EM109" i="5"/>
  <c r="EM114" i="5"/>
  <c r="EM143" i="5"/>
  <c r="EM119" i="5"/>
  <c r="EM123" i="5"/>
  <c r="EM128" i="5"/>
  <c r="EM153" i="5"/>
  <c r="EM88" i="5"/>
  <c r="EM155" i="5"/>
  <c r="EM144" i="5"/>
  <c r="EM126" i="5"/>
  <c r="EM151" i="5"/>
  <c r="EM106" i="5"/>
  <c r="EM150" i="5"/>
  <c r="EM159" i="5"/>
  <c r="EM131" i="5"/>
  <c r="EM145" i="5"/>
  <c r="EM156" i="5"/>
  <c r="EM108" i="5"/>
  <c r="EM117" i="5"/>
  <c r="EM132" i="5"/>
  <c r="EM142" i="5"/>
  <c r="EM160" i="5"/>
  <c r="EM139" i="5"/>
  <c r="EM157" i="5"/>
  <c r="EM136" i="5"/>
  <c r="EM161" i="5"/>
  <c r="EM83" i="5"/>
  <c r="EM147" i="5"/>
  <c r="EM90" i="5"/>
  <c r="EM125" i="5"/>
  <c r="EM148" i="5"/>
  <c r="EM158" i="5"/>
  <c r="EM91" i="5"/>
  <c r="EM154" i="5"/>
  <c r="CP12" i="5"/>
  <c r="CP16" i="5"/>
  <c r="CP13" i="5"/>
  <c r="CP22" i="5"/>
  <c r="CP17" i="5"/>
  <c r="CP18" i="5"/>
  <c r="CP14" i="5"/>
  <c r="CP25" i="5"/>
  <c r="CP21" i="5"/>
  <c r="CP23" i="5"/>
  <c r="CP36" i="5"/>
  <c r="CP28" i="5"/>
  <c r="CP32" i="5"/>
  <c r="CP33" i="5"/>
  <c r="CP29" i="5"/>
  <c r="CP20" i="5"/>
  <c r="CP26" i="5"/>
  <c r="CP27" i="5"/>
  <c r="CP42" i="5"/>
  <c r="CP45" i="5"/>
  <c r="CP15" i="5"/>
  <c r="CP35" i="5"/>
  <c r="CP41" i="5"/>
  <c r="CP31" i="5"/>
  <c r="CP19" i="5"/>
  <c r="CP52" i="5"/>
  <c r="CP30" i="5"/>
  <c r="CP24" i="5"/>
  <c r="CP49" i="5"/>
  <c r="CP34" i="5"/>
  <c r="CP47" i="5"/>
  <c r="CP39" i="5"/>
  <c r="CP54" i="5"/>
  <c r="CP48" i="5"/>
  <c r="CP63" i="5"/>
  <c r="CP60" i="5"/>
  <c r="CP44" i="5"/>
  <c r="CP55" i="5"/>
  <c r="CP50" i="5"/>
  <c r="CP51" i="5"/>
  <c r="CP56" i="5"/>
  <c r="CP62" i="5"/>
  <c r="CP43" i="5"/>
  <c r="CP69" i="5"/>
  <c r="CP66" i="5"/>
  <c r="CP59" i="5"/>
  <c r="CP64" i="5"/>
  <c r="CP73" i="5"/>
  <c r="CP80" i="5"/>
  <c r="CP57" i="5"/>
  <c r="CP71" i="5"/>
  <c r="CP77" i="5"/>
  <c r="CP68" i="5"/>
  <c r="CP37" i="5"/>
  <c r="CP46" i="5"/>
  <c r="CP65" i="5"/>
  <c r="CP67" i="5"/>
  <c r="CP74" i="5"/>
  <c r="CP61" i="5"/>
  <c r="CP95" i="5"/>
  <c r="CP40" i="5"/>
  <c r="CP78" i="5"/>
  <c r="CP92" i="5"/>
  <c r="CP89" i="5"/>
  <c r="CP86" i="5"/>
  <c r="CP81" i="5"/>
  <c r="CP83" i="5"/>
  <c r="CP58" i="5"/>
  <c r="CP70" i="5"/>
  <c r="CP88" i="5"/>
  <c r="CP38" i="5"/>
  <c r="CP79" i="5"/>
  <c r="CP76" i="5"/>
  <c r="CP110" i="5"/>
  <c r="CP101" i="5"/>
  <c r="CP107" i="5"/>
  <c r="CP96" i="5"/>
  <c r="CP98" i="5"/>
  <c r="CP103" i="5"/>
  <c r="CP104" i="5"/>
  <c r="CP120" i="5"/>
  <c r="CP117" i="5"/>
  <c r="CP91" i="5"/>
  <c r="CP114" i="5"/>
  <c r="CP53" i="5"/>
  <c r="CP82" i="5"/>
  <c r="CP105" i="5"/>
  <c r="CP87" i="5"/>
  <c r="CP115" i="5"/>
  <c r="CP108" i="5"/>
  <c r="CP72" i="5"/>
  <c r="CP130" i="5"/>
  <c r="CP97" i="5"/>
  <c r="CP127" i="5"/>
  <c r="CP93" i="5"/>
  <c r="CP124" i="5"/>
  <c r="CP113" i="5"/>
  <c r="CP121" i="5"/>
  <c r="CP137" i="5"/>
  <c r="CP134" i="5"/>
  <c r="CP84" i="5"/>
  <c r="CP90" i="5"/>
  <c r="CP106" i="5"/>
  <c r="CP109" i="5"/>
  <c r="CP135" i="5"/>
  <c r="CP136" i="5"/>
  <c r="CP149" i="5"/>
  <c r="CP119" i="5"/>
  <c r="CP146" i="5"/>
  <c r="CP118" i="5"/>
  <c r="CP143" i="5"/>
  <c r="CP75" i="5"/>
  <c r="CP129" i="5"/>
  <c r="CP111" i="5"/>
  <c r="CP112" i="5"/>
  <c r="CP116" i="5"/>
  <c r="CP153" i="5"/>
  <c r="CP123" i="5"/>
  <c r="CP128" i="5"/>
  <c r="CP150" i="5"/>
  <c r="CP126" i="5"/>
  <c r="CP154" i="5"/>
  <c r="CP85" i="5"/>
  <c r="CP155" i="5"/>
  <c r="CP102" i="5"/>
  <c r="CP131" i="5"/>
  <c r="CP152" i="5"/>
  <c r="CP159" i="5"/>
  <c r="CP125" i="5"/>
  <c r="CP145" i="5"/>
  <c r="CP99" i="5"/>
  <c r="CP139" i="5"/>
  <c r="CP151" i="5"/>
  <c r="CP94" i="5"/>
  <c r="CP122" i="5"/>
  <c r="CP100" i="5"/>
  <c r="CP138" i="5"/>
  <c r="CP133" i="5"/>
  <c r="CP144" i="5"/>
  <c r="CP147" i="5"/>
  <c r="CP156" i="5"/>
  <c r="CP132" i="5"/>
  <c r="CP160" i="5"/>
  <c r="CP148" i="5"/>
  <c r="CP157" i="5"/>
  <c r="CP161" i="5"/>
  <c r="CP141" i="5"/>
  <c r="CP158" i="5"/>
  <c r="CP140" i="5"/>
  <c r="CP142" i="5"/>
  <c r="BZ12" i="5"/>
  <c r="BZ16" i="5"/>
  <c r="BZ13" i="5"/>
  <c r="BZ14" i="5"/>
  <c r="BZ18" i="5"/>
  <c r="BZ15" i="5"/>
  <c r="BZ23" i="5"/>
  <c r="BZ21" i="5"/>
  <c r="BZ17" i="5"/>
  <c r="BZ22" i="5"/>
  <c r="BZ19" i="5"/>
  <c r="BZ25" i="5"/>
  <c r="BZ26" i="5"/>
  <c r="BZ27" i="5"/>
  <c r="BZ36" i="5"/>
  <c r="BZ30" i="5"/>
  <c r="BZ33" i="5"/>
  <c r="BZ32" i="5"/>
  <c r="BZ38" i="5"/>
  <c r="BZ28" i="5"/>
  <c r="BZ42" i="5"/>
  <c r="BZ40" i="5"/>
  <c r="BZ45" i="5"/>
  <c r="BZ20" i="5"/>
  <c r="BZ24" i="5"/>
  <c r="BZ43" i="5"/>
  <c r="BZ50" i="5"/>
  <c r="BZ52" i="5"/>
  <c r="BZ37" i="5"/>
  <c r="BZ29" i="5"/>
  <c r="BZ44" i="5"/>
  <c r="BZ31" i="5"/>
  <c r="BZ63" i="5"/>
  <c r="BZ60" i="5"/>
  <c r="BZ46" i="5"/>
  <c r="BZ47" i="5"/>
  <c r="BZ59" i="5"/>
  <c r="BZ65" i="5"/>
  <c r="BZ41" i="5"/>
  <c r="BZ57" i="5"/>
  <c r="BZ39" i="5"/>
  <c r="BZ69" i="5"/>
  <c r="BZ62" i="5"/>
  <c r="BZ66" i="5"/>
  <c r="BZ58" i="5"/>
  <c r="BZ72" i="5"/>
  <c r="BZ34" i="5"/>
  <c r="BZ49" i="5"/>
  <c r="BZ61" i="5"/>
  <c r="BZ80" i="5"/>
  <c r="BZ77" i="5"/>
  <c r="BZ73" i="5"/>
  <c r="BZ53" i="5"/>
  <c r="BZ55" i="5"/>
  <c r="BZ95" i="5"/>
  <c r="BZ56" i="5"/>
  <c r="BZ70" i="5"/>
  <c r="BZ92" i="5"/>
  <c r="BZ71" i="5"/>
  <c r="BZ74" i="5"/>
  <c r="BZ89" i="5"/>
  <c r="BZ51" i="5"/>
  <c r="BZ86" i="5"/>
  <c r="BZ54" i="5"/>
  <c r="BZ83" i="5"/>
  <c r="BZ35" i="5"/>
  <c r="BZ68" i="5"/>
  <c r="BZ85" i="5"/>
  <c r="BZ76" i="5"/>
  <c r="BZ78" i="5"/>
  <c r="BZ82" i="5"/>
  <c r="BZ64" i="5"/>
  <c r="BZ81" i="5"/>
  <c r="BZ99" i="5"/>
  <c r="BZ110" i="5"/>
  <c r="BZ84" i="5"/>
  <c r="BZ90" i="5"/>
  <c r="BZ107" i="5"/>
  <c r="BZ79" i="5"/>
  <c r="BZ87" i="5"/>
  <c r="BZ120" i="5"/>
  <c r="BZ117" i="5"/>
  <c r="BZ93" i="5"/>
  <c r="BZ101" i="5"/>
  <c r="BZ104" i="5"/>
  <c r="BZ114" i="5"/>
  <c r="BZ94" i="5"/>
  <c r="BZ100" i="5"/>
  <c r="BZ109" i="5"/>
  <c r="BZ97" i="5"/>
  <c r="BZ119" i="5"/>
  <c r="BZ112" i="5"/>
  <c r="BZ105" i="5"/>
  <c r="BZ130" i="5"/>
  <c r="BZ108" i="5"/>
  <c r="BZ127" i="5"/>
  <c r="BZ124" i="5"/>
  <c r="BZ106" i="5"/>
  <c r="BZ111" i="5"/>
  <c r="BZ115" i="5"/>
  <c r="BZ116" i="5"/>
  <c r="BZ121" i="5"/>
  <c r="BZ137" i="5"/>
  <c r="BZ75" i="5"/>
  <c r="BZ134" i="5"/>
  <c r="BZ135" i="5"/>
  <c r="BZ48" i="5"/>
  <c r="BZ113" i="5"/>
  <c r="BZ132" i="5"/>
  <c r="BZ149" i="5"/>
  <c r="BZ146" i="5"/>
  <c r="BZ126" i="5"/>
  <c r="BZ131" i="5"/>
  <c r="BZ143" i="5"/>
  <c r="BZ88" i="5"/>
  <c r="BZ102" i="5"/>
  <c r="BZ125" i="5"/>
  <c r="BZ153" i="5"/>
  <c r="BZ103" i="5"/>
  <c r="BZ150" i="5"/>
  <c r="BZ141" i="5"/>
  <c r="BZ122" i="5"/>
  <c r="BZ96" i="5"/>
  <c r="BZ118" i="5"/>
  <c r="BZ133" i="5"/>
  <c r="BZ140" i="5"/>
  <c r="BZ148" i="5"/>
  <c r="BZ159" i="5"/>
  <c r="BZ98" i="5"/>
  <c r="BZ147" i="5"/>
  <c r="BZ138" i="5"/>
  <c r="BZ142" i="5"/>
  <c r="BZ144" i="5"/>
  <c r="BZ154" i="5"/>
  <c r="BZ157" i="5"/>
  <c r="BZ161" i="5"/>
  <c r="BZ145" i="5"/>
  <c r="BZ155" i="5"/>
  <c r="BZ158" i="5"/>
  <c r="BZ152" i="5"/>
  <c r="BZ67" i="5"/>
  <c r="BZ139" i="5"/>
  <c r="BZ136" i="5"/>
  <c r="BZ129" i="5"/>
  <c r="BZ91" i="5"/>
  <c r="BZ123" i="5"/>
  <c r="BZ160" i="5"/>
  <c r="BZ128" i="5"/>
  <c r="BZ151" i="5"/>
  <c r="BZ156" i="5"/>
  <c r="BJ12" i="5"/>
  <c r="BJ16" i="5"/>
  <c r="BJ13" i="5"/>
  <c r="BJ23" i="5"/>
  <c r="BJ17" i="5"/>
  <c r="BJ19" i="5"/>
  <c r="BJ14" i="5"/>
  <c r="BJ15" i="5"/>
  <c r="BJ21" i="5"/>
  <c r="BJ18" i="5"/>
  <c r="BJ28" i="5"/>
  <c r="BJ22" i="5"/>
  <c r="BJ26" i="5"/>
  <c r="BJ25" i="5"/>
  <c r="BJ36" i="5"/>
  <c r="BJ33" i="5"/>
  <c r="BJ32" i="5"/>
  <c r="BJ27" i="5"/>
  <c r="BJ37" i="5"/>
  <c r="BJ34" i="5"/>
  <c r="BJ35" i="5"/>
  <c r="BJ38" i="5"/>
  <c r="BJ42" i="5"/>
  <c r="BJ24" i="5"/>
  <c r="BJ45" i="5"/>
  <c r="BJ30" i="5"/>
  <c r="BJ39" i="5"/>
  <c r="BJ40" i="5"/>
  <c r="BJ51" i="5"/>
  <c r="BJ52" i="5"/>
  <c r="BJ41" i="5"/>
  <c r="BJ50" i="5"/>
  <c r="BJ46" i="5"/>
  <c r="BJ63" i="5"/>
  <c r="BJ53" i="5"/>
  <c r="BJ60" i="5"/>
  <c r="BJ20" i="5"/>
  <c r="BJ43" i="5"/>
  <c r="BJ29" i="5"/>
  <c r="BJ61" i="5"/>
  <c r="BJ65" i="5"/>
  <c r="BJ49" i="5"/>
  <c r="BJ54" i="5"/>
  <c r="BJ69" i="5"/>
  <c r="BJ66" i="5"/>
  <c r="BJ67" i="5"/>
  <c r="BJ70" i="5"/>
  <c r="BJ44" i="5"/>
  <c r="BJ55" i="5"/>
  <c r="BJ64" i="5"/>
  <c r="BJ80" i="5"/>
  <c r="BJ48" i="5"/>
  <c r="BJ59" i="5"/>
  <c r="BJ72" i="5"/>
  <c r="BJ77" i="5"/>
  <c r="BJ56" i="5"/>
  <c r="BJ31" i="5"/>
  <c r="BJ73" i="5"/>
  <c r="BJ95" i="5"/>
  <c r="BJ92" i="5"/>
  <c r="BJ62" i="5"/>
  <c r="BJ89" i="5"/>
  <c r="BJ68" i="5"/>
  <c r="BJ76" i="5"/>
  <c r="BJ79" i="5"/>
  <c r="BJ86" i="5"/>
  <c r="BJ75" i="5"/>
  <c r="BJ83" i="5"/>
  <c r="BJ57" i="5"/>
  <c r="BJ81" i="5"/>
  <c r="BJ47" i="5"/>
  <c r="BJ71" i="5"/>
  <c r="BJ110" i="5"/>
  <c r="BJ74" i="5"/>
  <c r="BJ94" i="5"/>
  <c r="BJ107" i="5"/>
  <c r="BJ120" i="5"/>
  <c r="BJ78" i="5"/>
  <c r="BJ99" i="5"/>
  <c r="BJ117" i="5"/>
  <c r="BJ97" i="5"/>
  <c r="BJ114" i="5"/>
  <c r="BJ88" i="5"/>
  <c r="BJ84" i="5"/>
  <c r="BJ103" i="5"/>
  <c r="BJ111" i="5"/>
  <c r="BJ113" i="5"/>
  <c r="BJ106" i="5"/>
  <c r="BJ116" i="5"/>
  <c r="BJ82" i="5"/>
  <c r="BJ87" i="5"/>
  <c r="BJ58" i="5"/>
  <c r="BJ130" i="5"/>
  <c r="BJ96" i="5"/>
  <c r="BJ127" i="5"/>
  <c r="BJ85" i="5"/>
  <c r="BJ98" i="5"/>
  <c r="BJ124" i="5"/>
  <c r="BJ121" i="5"/>
  <c r="BJ137" i="5"/>
  <c r="BJ102" i="5"/>
  <c r="BJ118" i="5"/>
  <c r="BJ134" i="5"/>
  <c r="BJ135" i="5"/>
  <c r="BJ149" i="5"/>
  <c r="BJ90" i="5"/>
  <c r="BJ100" i="5"/>
  <c r="BJ123" i="5"/>
  <c r="BJ128" i="5"/>
  <c r="BJ146" i="5"/>
  <c r="BJ101" i="5"/>
  <c r="BJ119" i="5"/>
  <c r="BJ143" i="5"/>
  <c r="BJ104" i="5"/>
  <c r="BJ108" i="5"/>
  <c r="BJ122" i="5"/>
  <c r="BJ139" i="5"/>
  <c r="BJ153" i="5"/>
  <c r="BJ133" i="5"/>
  <c r="BJ138" i="5"/>
  <c r="BJ150" i="5"/>
  <c r="BJ112" i="5"/>
  <c r="BJ151" i="5"/>
  <c r="BJ109" i="5"/>
  <c r="BJ126" i="5"/>
  <c r="BJ145" i="5"/>
  <c r="BJ93" i="5"/>
  <c r="BJ129" i="5"/>
  <c r="BJ144" i="5"/>
  <c r="BJ159" i="5"/>
  <c r="BJ91" i="5"/>
  <c r="BJ131" i="5"/>
  <c r="BJ136" i="5"/>
  <c r="BJ152" i="5"/>
  <c r="BJ157" i="5"/>
  <c r="BJ115" i="5"/>
  <c r="BJ125" i="5"/>
  <c r="BJ147" i="5"/>
  <c r="BJ156" i="5"/>
  <c r="BJ161" i="5"/>
  <c r="BJ141" i="5"/>
  <c r="BJ142" i="5"/>
  <c r="BJ160" i="5"/>
  <c r="BJ140" i="5"/>
  <c r="BJ148" i="5"/>
  <c r="BJ154" i="5"/>
  <c r="BJ155" i="5"/>
  <c r="BJ132" i="5"/>
  <c r="BJ105" i="5"/>
  <c r="BJ158" i="5"/>
  <c r="AW55" i="5"/>
  <c r="AW57" i="5"/>
  <c r="AW74" i="5"/>
  <c r="AW71" i="5"/>
  <c r="AW56" i="5"/>
  <c r="AW68" i="5"/>
  <c r="AW64" i="5"/>
  <c r="AW63" i="5"/>
  <c r="AW76" i="5"/>
  <c r="AW69" i="5"/>
  <c r="AW77" i="5"/>
  <c r="AW82" i="5"/>
  <c r="AW88" i="5"/>
  <c r="AW104" i="5"/>
  <c r="AW67" i="5"/>
  <c r="AW85" i="5"/>
  <c r="AW101" i="5"/>
  <c r="AW73" i="5"/>
  <c r="AW98" i="5"/>
  <c r="AW65" i="5"/>
  <c r="AW95" i="5"/>
  <c r="AW70" i="5"/>
  <c r="AW78" i="5"/>
  <c r="AW92" i="5"/>
  <c r="AW66" i="5"/>
  <c r="AW86" i="5"/>
  <c r="AW119" i="5"/>
  <c r="AW72" i="5"/>
  <c r="AW87" i="5"/>
  <c r="AW93" i="5"/>
  <c r="AW116" i="5"/>
  <c r="AW84" i="5"/>
  <c r="AW113" i="5"/>
  <c r="AW75" i="5"/>
  <c r="AW100" i="5"/>
  <c r="AW110" i="5"/>
  <c r="AW80" i="5"/>
  <c r="AW96" i="5"/>
  <c r="AW102" i="5"/>
  <c r="AW107" i="5"/>
  <c r="AW112" i="5"/>
  <c r="AW79" i="5"/>
  <c r="AW91" i="5"/>
  <c r="AW105" i="5"/>
  <c r="AW94" i="5"/>
  <c r="AW99" i="5"/>
  <c r="AW115" i="5"/>
  <c r="AW89" i="5"/>
  <c r="AW90" i="5"/>
  <c r="AW97" i="5"/>
  <c r="AW123" i="5"/>
  <c r="AW139" i="5"/>
  <c r="AW136" i="5"/>
  <c r="AW83" i="5"/>
  <c r="AW120" i="5"/>
  <c r="AW133" i="5"/>
  <c r="AW103" i="5"/>
  <c r="AW130" i="5"/>
  <c r="AW81" i="5"/>
  <c r="AW108" i="5"/>
  <c r="AW127" i="5"/>
  <c r="AW60" i="5"/>
  <c r="AW128" i="5"/>
  <c r="AW118" i="5"/>
  <c r="AW126" i="5"/>
  <c r="AW131" i="5"/>
  <c r="AW125" i="5"/>
  <c r="AW142" i="5"/>
  <c r="AW152" i="5"/>
  <c r="AW149" i="5"/>
  <c r="AW124" i="5"/>
  <c r="AW146" i="5"/>
  <c r="AW114" i="5"/>
  <c r="AW140" i="5"/>
  <c r="AW143" i="5"/>
  <c r="AW109" i="5"/>
  <c r="AW156" i="5"/>
  <c r="AW161" i="5"/>
  <c r="AW159" i="5"/>
  <c r="AW111" i="5"/>
  <c r="AW153" i="5"/>
  <c r="AW158" i="5"/>
  <c r="AW148" i="5"/>
  <c r="AW141" i="5"/>
  <c r="AW147" i="5"/>
  <c r="AW117" i="5"/>
  <c r="AW122" i="5"/>
  <c r="AW154" i="5"/>
  <c r="AW137" i="5"/>
  <c r="AW160" i="5"/>
  <c r="AW157" i="5"/>
  <c r="AW129" i="5"/>
  <c r="AW121" i="5"/>
  <c r="AW144" i="5"/>
  <c r="AW132" i="5"/>
  <c r="AW151" i="5"/>
  <c r="AW106" i="5"/>
  <c r="AW135" i="5"/>
  <c r="AW155" i="5"/>
  <c r="AW145" i="5"/>
  <c r="AW134" i="5"/>
  <c r="AW138" i="5"/>
  <c r="AW150" i="5"/>
  <c r="AP64" i="5"/>
  <c r="AP65" i="5"/>
  <c r="AP69" i="5"/>
  <c r="AP63" i="5"/>
  <c r="AP66" i="5"/>
  <c r="AP68" i="5"/>
  <c r="AP70" i="5"/>
  <c r="AP67" i="5"/>
  <c r="AP72" i="5"/>
  <c r="AP81" i="5"/>
  <c r="AP73" i="5"/>
  <c r="AP78" i="5"/>
  <c r="AP75" i="5"/>
  <c r="AP83" i="5"/>
  <c r="AP99" i="5"/>
  <c r="AP96" i="5"/>
  <c r="AP71" i="5"/>
  <c r="AP80" i="5"/>
  <c r="AP93" i="5"/>
  <c r="AP90" i="5"/>
  <c r="AP77" i="5"/>
  <c r="AP79" i="5"/>
  <c r="AP87" i="5"/>
  <c r="AP76" i="5"/>
  <c r="AP84" i="5"/>
  <c r="AP86" i="5"/>
  <c r="AP74" i="5"/>
  <c r="AP82" i="5"/>
  <c r="AP102" i="5"/>
  <c r="AP114" i="5"/>
  <c r="AP111" i="5"/>
  <c r="AP94" i="5"/>
  <c r="AP108" i="5"/>
  <c r="AP105" i="5"/>
  <c r="AP104" i="5"/>
  <c r="AP97" i="5"/>
  <c r="AP95" i="5"/>
  <c r="AP91" i="5"/>
  <c r="AP98" i="5"/>
  <c r="AP113" i="5"/>
  <c r="AP89" i="5"/>
  <c r="AP106" i="5"/>
  <c r="AP103" i="5"/>
  <c r="AP85" i="5"/>
  <c r="AP134" i="5"/>
  <c r="AP109" i="5"/>
  <c r="AP115" i="5"/>
  <c r="AP131" i="5"/>
  <c r="AP128" i="5"/>
  <c r="AP107" i="5"/>
  <c r="AP125" i="5"/>
  <c r="AP141" i="5"/>
  <c r="AP100" i="5"/>
  <c r="AP110" i="5"/>
  <c r="AP122" i="5"/>
  <c r="AP138" i="5"/>
  <c r="AP119" i="5"/>
  <c r="AP123" i="5"/>
  <c r="AP139" i="5"/>
  <c r="AP130" i="5"/>
  <c r="AP135" i="5"/>
  <c r="AP153" i="5"/>
  <c r="AP92" i="5"/>
  <c r="AP140" i="5"/>
  <c r="AP150" i="5"/>
  <c r="AP112" i="5"/>
  <c r="AP124" i="5"/>
  <c r="AP129" i="5"/>
  <c r="AP147" i="5"/>
  <c r="AP116" i="5"/>
  <c r="AP144" i="5"/>
  <c r="AP117" i="5"/>
  <c r="AP154" i="5"/>
  <c r="AP133" i="5"/>
  <c r="AP152" i="5"/>
  <c r="AP136" i="5"/>
  <c r="AP151" i="5"/>
  <c r="AP146" i="5"/>
  <c r="AP120" i="5"/>
  <c r="AP145" i="5"/>
  <c r="AP160" i="5"/>
  <c r="AP127" i="5"/>
  <c r="AP157" i="5"/>
  <c r="AP88" i="5"/>
  <c r="AP121" i="5"/>
  <c r="AP143" i="5"/>
  <c r="AP158" i="5"/>
  <c r="AP132" i="5"/>
  <c r="AP159" i="5"/>
  <c r="AP118" i="5"/>
  <c r="AP126" i="5"/>
  <c r="AP148" i="5"/>
  <c r="AP155" i="5"/>
  <c r="AP149" i="5"/>
  <c r="AP101" i="5"/>
  <c r="AP161" i="5"/>
  <c r="AP156" i="5"/>
  <c r="AP137" i="5"/>
  <c r="AP142" i="5"/>
  <c r="P104" i="5"/>
  <c r="P45" i="5"/>
  <c r="O13" i="5"/>
  <c r="EW13" i="5"/>
  <c r="EW17" i="5"/>
  <c r="EW14" i="5"/>
  <c r="EW15" i="5"/>
  <c r="EW16" i="5"/>
  <c r="EW19" i="5"/>
  <c r="EW21" i="5"/>
  <c r="EW12" i="5"/>
  <c r="EW23" i="5"/>
  <c r="EW26" i="5"/>
  <c r="EW20" i="5"/>
  <c r="EW22" i="5"/>
  <c r="EW29" i="5"/>
  <c r="EW37" i="5"/>
  <c r="EW34" i="5"/>
  <c r="EW28" i="5"/>
  <c r="EW18" i="5"/>
  <c r="EW38" i="5"/>
  <c r="EW43" i="5"/>
  <c r="EW32" i="5"/>
  <c r="EW40" i="5"/>
  <c r="EW25" i="5"/>
  <c r="EW31" i="5"/>
  <c r="EW27" i="5"/>
  <c r="EW35" i="5"/>
  <c r="EW30" i="5"/>
  <c r="EW46" i="5"/>
  <c r="EW24" i="5"/>
  <c r="EW36" i="5"/>
  <c r="EW33" i="5"/>
  <c r="EW47" i="5"/>
  <c r="EW51" i="5"/>
  <c r="EW53" i="5"/>
  <c r="EW48" i="5"/>
  <c r="EW49" i="5"/>
  <c r="EW42" i="5"/>
  <c r="EW39" i="5"/>
  <c r="EW64" i="5"/>
  <c r="EW41" i="5"/>
  <c r="EW50" i="5"/>
  <c r="EW61" i="5"/>
  <c r="EW58" i="5"/>
  <c r="EW44" i="5"/>
  <c r="EW63" i="5"/>
  <c r="EW66" i="5"/>
  <c r="EW65" i="5"/>
  <c r="EW45" i="5"/>
  <c r="EW70" i="5"/>
  <c r="EW67" i="5"/>
  <c r="EW54" i="5"/>
  <c r="EW52" i="5"/>
  <c r="EW71" i="5"/>
  <c r="EW60" i="5"/>
  <c r="EW78" i="5"/>
  <c r="EW72" i="5"/>
  <c r="EW75" i="5"/>
  <c r="EW56" i="5"/>
  <c r="EW73" i="5"/>
  <c r="EW96" i="5"/>
  <c r="EW55" i="5"/>
  <c r="EW93" i="5"/>
  <c r="EW68" i="5"/>
  <c r="EW69" i="5"/>
  <c r="EW74" i="5"/>
  <c r="EW90" i="5"/>
  <c r="EW87" i="5"/>
  <c r="EW79" i="5"/>
  <c r="EW84" i="5"/>
  <c r="EW59" i="5"/>
  <c r="EW62" i="5"/>
  <c r="EW82" i="5"/>
  <c r="EW77" i="5"/>
  <c r="EW76" i="5"/>
  <c r="EW81" i="5"/>
  <c r="EW89" i="5"/>
  <c r="EW101" i="5"/>
  <c r="EW111" i="5"/>
  <c r="EW97" i="5"/>
  <c r="EW108" i="5"/>
  <c r="EW103" i="5"/>
  <c r="EW105" i="5"/>
  <c r="EW85" i="5"/>
  <c r="EW92" i="5"/>
  <c r="EW118" i="5"/>
  <c r="EW115" i="5"/>
  <c r="EW94" i="5"/>
  <c r="EW116" i="5"/>
  <c r="EW102" i="5"/>
  <c r="EW109" i="5"/>
  <c r="EW80" i="5"/>
  <c r="EW88" i="5"/>
  <c r="EW104" i="5"/>
  <c r="EW117" i="5"/>
  <c r="EW131" i="5"/>
  <c r="EW128" i="5"/>
  <c r="EW95" i="5"/>
  <c r="EW107" i="5"/>
  <c r="EW110" i="5"/>
  <c r="EW112" i="5"/>
  <c r="EW113" i="5"/>
  <c r="EW119" i="5"/>
  <c r="EW125" i="5"/>
  <c r="EW91" i="5"/>
  <c r="EW106" i="5"/>
  <c r="EW122" i="5"/>
  <c r="EW138" i="5"/>
  <c r="EW135" i="5"/>
  <c r="EW99" i="5"/>
  <c r="EW100" i="5"/>
  <c r="EW136" i="5"/>
  <c r="EW121" i="5"/>
  <c r="EW126" i="5"/>
  <c r="EW150" i="5"/>
  <c r="EW147" i="5"/>
  <c r="EW86" i="5"/>
  <c r="EW137" i="5"/>
  <c r="EW144" i="5"/>
  <c r="EW120" i="5"/>
  <c r="EW57" i="5"/>
  <c r="EW139" i="5"/>
  <c r="EW130" i="5"/>
  <c r="EW151" i="5"/>
  <c r="EW83" i="5"/>
  <c r="EW114" i="5"/>
  <c r="EW148" i="5"/>
  <c r="EW124" i="5"/>
  <c r="EW143" i="5"/>
  <c r="EW127" i="5"/>
  <c r="EW142" i="5"/>
  <c r="EW129" i="5"/>
  <c r="EW160" i="5"/>
  <c r="EW132" i="5"/>
  <c r="EW157" i="5"/>
  <c r="EW154" i="5"/>
  <c r="EW153" i="5"/>
  <c r="EW152" i="5"/>
  <c r="EW140" i="5"/>
  <c r="EW123" i="5"/>
  <c r="EW134" i="5"/>
  <c r="EW146" i="5"/>
  <c r="EW149" i="5"/>
  <c r="EW133" i="5"/>
  <c r="EW98" i="5"/>
  <c r="EW159" i="5"/>
  <c r="EW156" i="5"/>
  <c r="EW161" i="5"/>
  <c r="EW155" i="5"/>
  <c r="EW158" i="5"/>
  <c r="EW141" i="5"/>
  <c r="EW145" i="5"/>
  <c r="EL12" i="5"/>
  <c r="EL16" i="5"/>
  <c r="EL13" i="5"/>
  <c r="EL14" i="5"/>
  <c r="EL18" i="5"/>
  <c r="EL15" i="5"/>
  <c r="EL19" i="5"/>
  <c r="EL22" i="5"/>
  <c r="EL20" i="5"/>
  <c r="EL25" i="5"/>
  <c r="EL26" i="5"/>
  <c r="EL27" i="5"/>
  <c r="EL17" i="5"/>
  <c r="EL36" i="5"/>
  <c r="EL30" i="5"/>
  <c r="EL33" i="5"/>
  <c r="EL29" i="5"/>
  <c r="EL31" i="5"/>
  <c r="EL42" i="5"/>
  <c r="EL39" i="5"/>
  <c r="EL45" i="5"/>
  <c r="EL21" i="5"/>
  <c r="EL43" i="5"/>
  <c r="EL32" i="5"/>
  <c r="EL34" i="5"/>
  <c r="EL35" i="5"/>
  <c r="EL52" i="5"/>
  <c r="EL37" i="5"/>
  <c r="EL40" i="5"/>
  <c r="EL50" i="5"/>
  <c r="EL28" i="5"/>
  <c r="EL49" i="5"/>
  <c r="EL57" i="5"/>
  <c r="EL63" i="5"/>
  <c r="EL47" i="5"/>
  <c r="EL54" i="5"/>
  <c r="EL60" i="5"/>
  <c r="EL38" i="5"/>
  <c r="EL24" i="5"/>
  <c r="EL44" i="5"/>
  <c r="EL48" i="5"/>
  <c r="EL62" i="5"/>
  <c r="EL53" i="5"/>
  <c r="EL55" i="5"/>
  <c r="EL69" i="5"/>
  <c r="EL56" i="5"/>
  <c r="EL64" i="5"/>
  <c r="EL66" i="5"/>
  <c r="EL68" i="5"/>
  <c r="EL41" i="5"/>
  <c r="EL59" i="5"/>
  <c r="EL67" i="5"/>
  <c r="EL77" i="5"/>
  <c r="EL74" i="5"/>
  <c r="EL95" i="5"/>
  <c r="EL46" i="5"/>
  <c r="EL82" i="5"/>
  <c r="EL92" i="5"/>
  <c r="EL72" i="5"/>
  <c r="EL78" i="5"/>
  <c r="EL89" i="5"/>
  <c r="EL71" i="5"/>
  <c r="EL86" i="5"/>
  <c r="EL65" i="5"/>
  <c r="EL83" i="5"/>
  <c r="EL73" i="5"/>
  <c r="EL76" i="5"/>
  <c r="EL23" i="5"/>
  <c r="EL58" i="5"/>
  <c r="EL81" i="5"/>
  <c r="EL80" i="5"/>
  <c r="EL93" i="5"/>
  <c r="EL110" i="5"/>
  <c r="EL84" i="5"/>
  <c r="EL85" i="5"/>
  <c r="EL107" i="5"/>
  <c r="EL104" i="5"/>
  <c r="EL96" i="5"/>
  <c r="EL98" i="5"/>
  <c r="EL117" i="5"/>
  <c r="EL51" i="5"/>
  <c r="EL99" i="5"/>
  <c r="EL114" i="5"/>
  <c r="EL91" i="5"/>
  <c r="EL75" i="5"/>
  <c r="EL105" i="5"/>
  <c r="EL79" i="5"/>
  <c r="EL87" i="5"/>
  <c r="EL115" i="5"/>
  <c r="EL119" i="5"/>
  <c r="EL108" i="5"/>
  <c r="EL106" i="5"/>
  <c r="EL112" i="5"/>
  <c r="EL130" i="5"/>
  <c r="EL111" i="5"/>
  <c r="EL120" i="5"/>
  <c r="EL127" i="5"/>
  <c r="EL124" i="5"/>
  <c r="EL103" i="5"/>
  <c r="EL116" i="5"/>
  <c r="EL121" i="5"/>
  <c r="EL137" i="5"/>
  <c r="EL61" i="5"/>
  <c r="EL134" i="5"/>
  <c r="EL118" i="5"/>
  <c r="EL135" i="5"/>
  <c r="EL141" i="5"/>
  <c r="EL149" i="5"/>
  <c r="EL70" i="5"/>
  <c r="EL94" i="5"/>
  <c r="EL100" i="5"/>
  <c r="EL129" i="5"/>
  <c r="EL146" i="5"/>
  <c r="EL101" i="5"/>
  <c r="EL109" i="5"/>
  <c r="EL143" i="5"/>
  <c r="EL123" i="5"/>
  <c r="EL128" i="5"/>
  <c r="EL113" i="5"/>
  <c r="EL153" i="5"/>
  <c r="EL102" i="5"/>
  <c r="EL122" i="5"/>
  <c r="EL150" i="5"/>
  <c r="EL88" i="5"/>
  <c r="EL155" i="5"/>
  <c r="EL152" i="5"/>
  <c r="EL126" i="5"/>
  <c r="EL151" i="5"/>
  <c r="EL159" i="5"/>
  <c r="EL131" i="5"/>
  <c r="EL140" i="5"/>
  <c r="EL145" i="5"/>
  <c r="EL156" i="5"/>
  <c r="EL144" i="5"/>
  <c r="EL125" i="5"/>
  <c r="EL161" i="5"/>
  <c r="EL136" i="5"/>
  <c r="EL138" i="5"/>
  <c r="EL90" i="5"/>
  <c r="EL139" i="5"/>
  <c r="EL147" i="5"/>
  <c r="EL148" i="5"/>
  <c r="EL157" i="5"/>
  <c r="EL158" i="5"/>
  <c r="EL160" i="5"/>
  <c r="EL133" i="5"/>
  <c r="EL142" i="5"/>
  <c r="EL97" i="5"/>
  <c r="EL132" i="5"/>
  <c r="EL154" i="5"/>
  <c r="EB14" i="5"/>
  <c r="EB18" i="5"/>
  <c r="EB15" i="5"/>
  <c r="EB20" i="5"/>
  <c r="EB21" i="5"/>
  <c r="EB22" i="5"/>
  <c r="EB16" i="5"/>
  <c r="EB19" i="5"/>
  <c r="EB23" i="5"/>
  <c r="EB12" i="5"/>
  <c r="EB28" i="5"/>
  <c r="EB17" i="5"/>
  <c r="EB25" i="5"/>
  <c r="EB38" i="5"/>
  <c r="EB35" i="5"/>
  <c r="EB24" i="5"/>
  <c r="EB13" i="5"/>
  <c r="EB41" i="5"/>
  <c r="EB32" i="5"/>
  <c r="EB31" i="5"/>
  <c r="EB36" i="5"/>
  <c r="EB37" i="5"/>
  <c r="EB39" i="5"/>
  <c r="EB47" i="5"/>
  <c r="EB44" i="5"/>
  <c r="EB27" i="5"/>
  <c r="EB48" i="5"/>
  <c r="EB54" i="5"/>
  <c r="EB34" i="5"/>
  <c r="EB49" i="5"/>
  <c r="EB33" i="5"/>
  <c r="EB58" i="5"/>
  <c r="EB65" i="5"/>
  <c r="EB40" i="5"/>
  <c r="EB62" i="5"/>
  <c r="EB29" i="5"/>
  <c r="EB55" i="5"/>
  <c r="EB59" i="5"/>
  <c r="EB30" i="5"/>
  <c r="EB53" i="5"/>
  <c r="EB45" i="5"/>
  <c r="EB57" i="5"/>
  <c r="EB67" i="5"/>
  <c r="EB52" i="5"/>
  <c r="EB61" i="5"/>
  <c r="EB68" i="5"/>
  <c r="EB72" i="5"/>
  <c r="EB42" i="5"/>
  <c r="EB70" i="5"/>
  <c r="EB79" i="5"/>
  <c r="EB73" i="5"/>
  <c r="EB76" i="5"/>
  <c r="EB97" i="5"/>
  <c r="EB94" i="5"/>
  <c r="EB75" i="5"/>
  <c r="EB91" i="5"/>
  <c r="EB50" i="5"/>
  <c r="EB74" i="5"/>
  <c r="EB88" i="5"/>
  <c r="EB43" i="5"/>
  <c r="EB80" i="5"/>
  <c r="EB85" i="5"/>
  <c r="EB60" i="5"/>
  <c r="EB77" i="5"/>
  <c r="EB51" i="5"/>
  <c r="EB84" i="5"/>
  <c r="EB69" i="5"/>
  <c r="EB46" i="5"/>
  <c r="EB83" i="5"/>
  <c r="EB112" i="5"/>
  <c r="EB26" i="5"/>
  <c r="EB89" i="5"/>
  <c r="EB109" i="5"/>
  <c r="EB103" i="5"/>
  <c r="EB106" i="5"/>
  <c r="EB71" i="5"/>
  <c r="EB82" i="5"/>
  <c r="EB87" i="5"/>
  <c r="EB92" i="5"/>
  <c r="EB119" i="5"/>
  <c r="EB116" i="5"/>
  <c r="EB66" i="5"/>
  <c r="EB81" i="5"/>
  <c r="EB101" i="5"/>
  <c r="EB111" i="5"/>
  <c r="EB95" i="5"/>
  <c r="EB102" i="5"/>
  <c r="EB104" i="5"/>
  <c r="EB63" i="5"/>
  <c r="EB132" i="5"/>
  <c r="EB117" i="5"/>
  <c r="EB129" i="5"/>
  <c r="EB98" i="5"/>
  <c r="EB114" i="5"/>
  <c r="EB115" i="5"/>
  <c r="EB126" i="5"/>
  <c r="EB90" i="5"/>
  <c r="EB99" i="5"/>
  <c r="EB123" i="5"/>
  <c r="EB139" i="5"/>
  <c r="EB78" i="5"/>
  <c r="EB100" i="5"/>
  <c r="EB118" i="5"/>
  <c r="EB136" i="5"/>
  <c r="EB121" i="5"/>
  <c r="EB137" i="5"/>
  <c r="EB86" i="5"/>
  <c r="EB122" i="5"/>
  <c r="EB127" i="5"/>
  <c r="EB151" i="5"/>
  <c r="EB56" i="5"/>
  <c r="EB148" i="5"/>
  <c r="EB96" i="5"/>
  <c r="EB138" i="5"/>
  <c r="EB145" i="5"/>
  <c r="EB142" i="5"/>
  <c r="EB110" i="5"/>
  <c r="EB131" i="5"/>
  <c r="EB152" i="5"/>
  <c r="EB120" i="5"/>
  <c r="EB134" i="5"/>
  <c r="EB149" i="5"/>
  <c r="EB144" i="5"/>
  <c r="EB133" i="5"/>
  <c r="EB154" i="5"/>
  <c r="EB143" i="5"/>
  <c r="EB125" i="5"/>
  <c r="EB161" i="5"/>
  <c r="EB64" i="5"/>
  <c r="EB128" i="5"/>
  <c r="EB158" i="5"/>
  <c r="EB155" i="5"/>
  <c r="EB108" i="5"/>
  <c r="EB130" i="5"/>
  <c r="EB153" i="5"/>
  <c r="EB107" i="5"/>
  <c r="EB157" i="5"/>
  <c r="EB124" i="5"/>
  <c r="EB105" i="5"/>
  <c r="EB159" i="5"/>
  <c r="EB160" i="5"/>
  <c r="EB93" i="5"/>
  <c r="EB141" i="5"/>
  <c r="EB146" i="5"/>
  <c r="EB140" i="5"/>
  <c r="EB156" i="5"/>
  <c r="EB150" i="5"/>
  <c r="EB147" i="5"/>
  <c r="EB113" i="5"/>
  <c r="EB135" i="5"/>
  <c r="CY20" i="5"/>
  <c r="CY21" i="5"/>
  <c r="CY18" i="5"/>
  <c r="CY15" i="5"/>
  <c r="CY17" i="5"/>
  <c r="CY12" i="5"/>
  <c r="CY14" i="5"/>
  <c r="CY16" i="5"/>
  <c r="CY13" i="5"/>
  <c r="CY23" i="5"/>
  <c r="CY19" i="5"/>
  <c r="CY24" i="5"/>
  <c r="CY29" i="5"/>
  <c r="CY26" i="5"/>
  <c r="CY27" i="5"/>
  <c r="CY30" i="5"/>
  <c r="CY31" i="5"/>
  <c r="CY25" i="5"/>
  <c r="CY28" i="5"/>
  <c r="CY36" i="5"/>
  <c r="CY43" i="5"/>
  <c r="CY37" i="5"/>
  <c r="CY40" i="5"/>
  <c r="CY34" i="5"/>
  <c r="CY32" i="5"/>
  <c r="CY22" i="5"/>
  <c r="CY50" i="5"/>
  <c r="CY47" i="5"/>
  <c r="CY44" i="5"/>
  <c r="CY57" i="5"/>
  <c r="CY35" i="5"/>
  <c r="CY41" i="5"/>
  <c r="CY46" i="5"/>
  <c r="CY54" i="5"/>
  <c r="CY51" i="5"/>
  <c r="CY64" i="5"/>
  <c r="CY45" i="5"/>
  <c r="CY61" i="5"/>
  <c r="CY42" i="5"/>
  <c r="CY53" i="5"/>
  <c r="CY39" i="5"/>
  <c r="CY58" i="5"/>
  <c r="CY56" i="5"/>
  <c r="CY49" i="5"/>
  <c r="CY70" i="5"/>
  <c r="CY48" i="5"/>
  <c r="CY67" i="5"/>
  <c r="CY62" i="5"/>
  <c r="CY52" i="5"/>
  <c r="CY65" i="5"/>
  <c r="CY78" i="5"/>
  <c r="CY38" i="5"/>
  <c r="CY55" i="5"/>
  <c r="CY75" i="5"/>
  <c r="CY59" i="5"/>
  <c r="CY60" i="5"/>
  <c r="CY90" i="5"/>
  <c r="CY87" i="5"/>
  <c r="CY103" i="5"/>
  <c r="CY74" i="5"/>
  <c r="CY84" i="5"/>
  <c r="CY100" i="5"/>
  <c r="CY97" i="5"/>
  <c r="CY94" i="5"/>
  <c r="CY63" i="5"/>
  <c r="CY71" i="5"/>
  <c r="CY72" i="5"/>
  <c r="CY85" i="5"/>
  <c r="CY66" i="5"/>
  <c r="CY82" i="5"/>
  <c r="CY92" i="5"/>
  <c r="CY105" i="5"/>
  <c r="CY68" i="5"/>
  <c r="CY83" i="5"/>
  <c r="CY102" i="5"/>
  <c r="CY118" i="5"/>
  <c r="CY76" i="5"/>
  <c r="CY115" i="5"/>
  <c r="CY95" i="5"/>
  <c r="CY112" i="5"/>
  <c r="CY109" i="5"/>
  <c r="CY73" i="5"/>
  <c r="CY101" i="5"/>
  <c r="CY104" i="5"/>
  <c r="CY114" i="5"/>
  <c r="CY107" i="5"/>
  <c r="CY69" i="5"/>
  <c r="CY119" i="5"/>
  <c r="CY125" i="5"/>
  <c r="CY141" i="5"/>
  <c r="CY77" i="5"/>
  <c r="CY88" i="5"/>
  <c r="CY122" i="5"/>
  <c r="CY138" i="5"/>
  <c r="CY33" i="5"/>
  <c r="CY79" i="5"/>
  <c r="CY111" i="5"/>
  <c r="CY135" i="5"/>
  <c r="CY91" i="5"/>
  <c r="CY132" i="5"/>
  <c r="CY93" i="5"/>
  <c r="CY129" i="5"/>
  <c r="CY130" i="5"/>
  <c r="CY89" i="5"/>
  <c r="CY108" i="5"/>
  <c r="CY121" i="5"/>
  <c r="CY126" i="5"/>
  <c r="CY144" i="5"/>
  <c r="CY137" i="5"/>
  <c r="CY154" i="5"/>
  <c r="CY151" i="5"/>
  <c r="CY80" i="5"/>
  <c r="CY131" i="5"/>
  <c r="CY136" i="5"/>
  <c r="CY148" i="5"/>
  <c r="CY81" i="5"/>
  <c r="CY145" i="5"/>
  <c r="CY106" i="5"/>
  <c r="CY140" i="5"/>
  <c r="CY156" i="5"/>
  <c r="CY99" i="5"/>
  <c r="CY143" i="5"/>
  <c r="CY160" i="5"/>
  <c r="CY116" i="5"/>
  <c r="CY117" i="5"/>
  <c r="CY142" i="5"/>
  <c r="CY157" i="5"/>
  <c r="CY123" i="5"/>
  <c r="CY152" i="5"/>
  <c r="CY161" i="5"/>
  <c r="CY98" i="5"/>
  <c r="CY110" i="5"/>
  <c r="CY134" i="5"/>
  <c r="CY153" i="5"/>
  <c r="CY113" i="5"/>
  <c r="CY124" i="5"/>
  <c r="CY146" i="5"/>
  <c r="CY149" i="5"/>
  <c r="CY96" i="5"/>
  <c r="CY158" i="5"/>
  <c r="CY147" i="5"/>
  <c r="CY150" i="5"/>
  <c r="CY128" i="5"/>
  <c r="CY127" i="5"/>
  <c r="CY155" i="5"/>
  <c r="CY86" i="5"/>
  <c r="CY133" i="5"/>
  <c r="CY159" i="5"/>
  <c r="CY139" i="5"/>
  <c r="CY120" i="5"/>
  <c r="BQ17" i="5"/>
  <c r="BQ14" i="5"/>
  <c r="BQ18" i="5"/>
  <c r="BQ16" i="5"/>
  <c r="BQ24" i="5"/>
  <c r="BQ19" i="5"/>
  <c r="BQ20" i="5"/>
  <c r="BQ12" i="5"/>
  <c r="BQ13" i="5"/>
  <c r="BQ25" i="5"/>
  <c r="BQ30" i="5"/>
  <c r="BQ15" i="5"/>
  <c r="BQ29" i="5"/>
  <c r="BQ23" i="5"/>
  <c r="BQ22" i="5"/>
  <c r="BQ31" i="5"/>
  <c r="BQ35" i="5"/>
  <c r="BQ41" i="5"/>
  <c r="BQ50" i="5"/>
  <c r="BQ47" i="5"/>
  <c r="BQ27" i="5"/>
  <c r="BQ33" i="5"/>
  <c r="BQ34" i="5"/>
  <c r="BQ42" i="5"/>
  <c r="BQ37" i="5"/>
  <c r="BQ43" i="5"/>
  <c r="BQ44" i="5"/>
  <c r="BQ32" i="5"/>
  <c r="BQ26" i="5"/>
  <c r="BQ57" i="5"/>
  <c r="BQ48" i="5"/>
  <c r="BQ54" i="5"/>
  <c r="BQ49" i="5"/>
  <c r="BQ36" i="5"/>
  <c r="BQ40" i="5"/>
  <c r="BQ56" i="5"/>
  <c r="BQ45" i="5"/>
  <c r="BQ46" i="5"/>
  <c r="BQ51" i="5"/>
  <c r="BQ62" i="5"/>
  <c r="BQ58" i="5"/>
  <c r="BQ59" i="5"/>
  <c r="BQ70" i="5"/>
  <c r="BQ67" i="5"/>
  <c r="BQ63" i="5"/>
  <c r="BQ53" i="5"/>
  <c r="BQ68" i="5"/>
  <c r="BQ28" i="5"/>
  <c r="BQ64" i="5"/>
  <c r="BQ82" i="5"/>
  <c r="BQ65" i="5"/>
  <c r="BQ79" i="5"/>
  <c r="BQ76" i="5"/>
  <c r="BQ55" i="5"/>
  <c r="BQ84" i="5"/>
  <c r="BQ100" i="5"/>
  <c r="BQ52" i="5"/>
  <c r="BQ97" i="5"/>
  <c r="BQ21" i="5"/>
  <c r="BQ78" i="5"/>
  <c r="BQ94" i="5"/>
  <c r="BQ77" i="5"/>
  <c r="BQ91" i="5"/>
  <c r="BQ88" i="5"/>
  <c r="BQ39" i="5"/>
  <c r="BQ60" i="5"/>
  <c r="BQ80" i="5"/>
  <c r="BQ86" i="5"/>
  <c r="BQ93" i="5"/>
  <c r="BQ115" i="5"/>
  <c r="BQ83" i="5"/>
  <c r="BQ112" i="5"/>
  <c r="BQ72" i="5"/>
  <c r="BQ81" i="5"/>
  <c r="BQ109" i="5"/>
  <c r="BQ96" i="5"/>
  <c r="BQ106" i="5"/>
  <c r="BQ69" i="5"/>
  <c r="BQ73" i="5"/>
  <c r="BQ74" i="5"/>
  <c r="BQ85" i="5"/>
  <c r="BQ102" i="5"/>
  <c r="BQ105" i="5"/>
  <c r="BQ113" i="5"/>
  <c r="BQ61" i="5"/>
  <c r="BQ71" i="5"/>
  <c r="BQ75" i="5"/>
  <c r="BQ108" i="5"/>
  <c r="BQ111" i="5"/>
  <c r="BQ135" i="5"/>
  <c r="BQ132" i="5"/>
  <c r="BQ92" i="5"/>
  <c r="BQ101" i="5"/>
  <c r="BQ120" i="5"/>
  <c r="BQ129" i="5"/>
  <c r="BQ114" i="5"/>
  <c r="BQ126" i="5"/>
  <c r="BQ87" i="5"/>
  <c r="BQ98" i="5"/>
  <c r="BQ123" i="5"/>
  <c r="BQ139" i="5"/>
  <c r="BQ124" i="5"/>
  <c r="BQ140" i="5"/>
  <c r="BQ125" i="5"/>
  <c r="BQ130" i="5"/>
  <c r="BQ154" i="5"/>
  <c r="BQ141" i="5"/>
  <c r="BQ151" i="5"/>
  <c r="BQ90" i="5"/>
  <c r="BQ148" i="5"/>
  <c r="BQ38" i="5"/>
  <c r="BQ145" i="5"/>
  <c r="BQ103" i="5"/>
  <c r="BQ119" i="5"/>
  <c r="BQ142" i="5"/>
  <c r="BQ134" i="5"/>
  <c r="BQ152" i="5"/>
  <c r="BQ157" i="5"/>
  <c r="BQ138" i="5"/>
  <c r="BQ147" i="5"/>
  <c r="BQ137" i="5"/>
  <c r="BQ99" i="5"/>
  <c r="BQ121" i="5"/>
  <c r="BQ146" i="5"/>
  <c r="BQ156" i="5"/>
  <c r="BQ89" i="5"/>
  <c r="BQ107" i="5"/>
  <c r="BQ161" i="5"/>
  <c r="BQ95" i="5"/>
  <c r="BQ158" i="5"/>
  <c r="BQ66" i="5"/>
  <c r="BQ149" i="5"/>
  <c r="BQ150" i="5"/>
  <c r="BQ136" i="5"/>
  <c r="BQ159" i="5"/>
  <c r="BQ117" i="5"/>
  <c r="BQ110" i="5"/>
  <c r="BQ116" i="5"/>
  <c r="BQ122" i="5"/>
  <c r="BQ155" i="5"/>
  <c r="BQ153" i="5"/>
  <c r="BQ143" i="5"/>
  <c r="BQ160" i="5"/>
  <c r="BQ128" i="5"/>
  <c r="BQ127" i="5"/>
  <c r="BQ118" i="5"/>
  <c r="BQ104" i="5"/>
  <c r="BQ131" i="5"/>
  <c r="BQ133" i="5"/>
  <c r="BQ144" i="5"/>
  <c r="T36" i="5"/>
  <c r="T68" i="5"/>
  <c r="T84" i="5"/>
  <c r="T100" i="5"/>
  <c r="T116" i="5"/>
  <c r="T132" i="5"/>
  <c r="T148" i="5"/>
  <c r="T85" i="5"/>
  <c r="T101" i="5"/>
  <c r="T117" i="5"/>
  <c r="T133" i="5"/>
  <c r="T149" i="5"/>
  <c r="T135" i="5"/>
  <c r="T72" i="5"/>
  <c r="T138" i="5"/>
  <c r="T69" i="5"/>
  <c r="T120" i="5"/>
  <c r="T105" i="5"/>
  <c r="T153" i="5"/>
  <c r="T106" i="5"/>
  <c r="T54" i="5"/>
  <c r="T70" i="5"/>
  <c r="T86" i="5"/>
  <c r="T102" i="5"/>
  <c r="T118" i="5"/>
  <c r="T134" i="5"/>
  <c r="T150" i="5"/>
  <c r="T71" i="5"/>
  <c r="T87" i="5"/>
  <c r="T103" i="5"/>
  <c r="T151" i="5"/>
  <c r="T88" i="5"/>
  <c r="T136" i="5"/>
  <c r="T121" i="5"/>
  <c r="T90" i="5"/>
  <c r="T55" i="5"/>
  <c r="T119" i="5"/>
  <c r="T104" i="5"/>
  <c r="T152" i="5"/>
  <c r="T73" i="5"/>
  <c r="T137" i="5"/>
  <c r="T154" i="5"/>
  <c r="T56" i="5"/>
  <c r="T122" i="5"/>
  <c r="T57" i="5"/>
  <c r="T89" i="5"/>
  <c r="T74" i="5"/>
  <c r="T63" i="5"/>
  <c r="T93" i="5"/>
  <c r="T123" i="5"/>
  <c r="T146" i="5"/>
  <c r="T64" i="5"/>
  <c r="T94" i="5"/>
  <c r="T147" i="5"/>
  <c r="T126" i="5"/>
  <c r="T128" i="5"/>
  <c r="T82" i="5"/>
  <c r="T124" i="5"/>
  <c r="T66" i="5"/>
  <c r="T157" i="5"/>
  <c r="T98" i="5"/>
  <c r="T16" i="5"/>
  <c r="T159" i="5"/>
  <c r="T130" i="5"/>
  <c r="T161" i="5"/>
  <c r="T65" i="5"/>
  <c r="T95" i="5"/>
  <c r="T125" i="5"/>
  <c r="T155" i="5"/>
  <c r="T96" i="5"/>
  <c r="T99" i="5"/>
  <c r="T107" i="5"/>
  <c r="T108" i="5"/>
  <c r="T112" i="5"/>
  <c r="T156" i="5"/>
  <c r="T75" i="5"/>
  <c r="T129" i="5"/>
  <c r="T160" i="5"/>
  <c r="T131" i="5"/>
  <c r="T67" i="5"/>
  <c r="T97" i="5"/>
  <c r="T127" i="5"/>
  <c r="T158" i="5"/>
  <c r="T76" i="5"/>
  <c r="T77" i="5"/>
  <c r="T78" i="5"/>
  <c r="T19" i="5"/>
  <c r="T49" i="5"/>
  <c r="T79" i="5"/>
  <c r="T109" i="5"/>
  <c r="T139" i="5"/>
  <c r="T80" i="5"/>
  <c r="T110" i="5"/>
  <c r="T140" i="5"/>
  <c r="T81" i="5"/>
  <c r="T111" i="5"/>
  <c r="T141" i="5"/>
  <c r="T142" i="5"/>
  <c r="T113" i="5"/>
  <c r="T114" i="5"/>
  <c r="T91" i="5"/>
  <c r="T115" i="5"/>
  <c r="T144" i="5"/>
  <c r="T145" i="5"/>
  <c r="T143" i="5"/>
  <c r="T92" i="5"/>
  <c r="T83" i="5"/>
  <c r="T60" i="5"/>
  <c r="O104" i="5"/>
  <c r="R45" i="5"/>
  <c r="EV14" i="5"/>
  <c r="EV21" i="5"/>
  <c r="EV15" i="5"/>
  <c r="EV16" i="5"/>
  <c r="EV19" i="5"/>
  <c r="EV17" i="5"/>
  <c r="EV12" i="5"/>
  <c r="EV23" i="5"/>
  <c r="EV26" i="5"/>
  <c r="EV13" i="5"/>
  <c r="EV18" i="5"/>
  <c r="EV29" i="5"/>
  <c r="EV25" i="5"/>
  <c r="EV34" i="5"/>
  <c r="EV28" i="5"/>
  <c r="EV38" i="5"/>
  <c r="EV32" i="5"/>
  <c r="EV40" i="5"/>
  <c r="EV31" i="5"/>
  <c r="EV27" i="5"/>
  <c r="EV35" i="5"/>
  <c r="EV20" i="5"/>
  <c r="EV36" i="5"/>
  <c r="EV24" i="5"/>
  <c r="EV33" i="5"/>
  <c r="EV22" i="5"/>
  <c r="EV44" i="5"/>
  <c r="EV48" i="5"/>
  <c r="EV49" i="5"/>
  <c r="EV46" i="5"/>
  <c r="EV39" i="5"/>
  <c r="EV41" i="5"/>
  <c r="EV50" i="5"/>
  <c r="EV61" i="5"/>
  <c r="EV43" i="5"/>
  <c r="EV58" i="5"/>
  <c r="EV53" i="5"/>
  <c r="EV45" i="5"/>
  <c r="EV51" i="5"/>
  <c r="EV37" i="5"/>
  <c r="EV65" i="5"/>
  <c r="EV30" i="5"/>
  <c r="EV73" i="5"/>
  <c r="EV70" i="5"/>
  <c r="EV67" i="5"/>
  <c r="EV52" i="5"/>
  <c r="EV71" i="5"/>
  <c r="EV81" i="5"/>
  <c r="EV60" i="5"/>
  <c r="EV78" i="5"/>
  <c r="EV64" i="5"/>
  <c r="EV72" i="5"/>
  <c r="EV75" i="5"/>
  <c r="EV56" i="5"/>
  <c r="EV63" i="5"/>
  <c r="EV68" i="5"/>
  <c r="EV55" i="5"/>
  <c r="EV93" i="5"/>
  <c r="EV66" i="5"/>
  <c r="EV69" i="5"/>
  <c r="EV74" i="5"/>
  <c r="EV90" i="5"/>
  <c r="EV87" i="5"/>
  <c r="EV103" i="5"/>
  <c r="EV54" i="5"/>
  <c r="EV79" i="5"/>
  <c r="EV84" i="5"/>
  <c r="EV59" i="5"/>
  <c r="EV97" i="5"/>
  <c r="EV62" i="5"/>
  <c r="EV82" i="5"/>
  <c r="EV85" i="5"/>
  <c r="EV42" i="5"/>
  <c r="EV108" i="5"/>
  <c r="EV105" i="5"/>
  <c r="EV92" i="5"/>
  <c r="EV118" i="5"/>
  <c r="EV77" i="5"/>
  <c r="EV115" i="5"/>
  <c r="EV112" i="5"/>
  <c r="EV95" i="5"/>
  <c r="EV102" i="5"/>
  <c r="EV89" i="5"/>
  <c r="EV96" i="5"/>
  <c r="EV109" i="5"/>
  <c r="EV111" i="5"/>
  <c r="EV80" i="5"/>
  <c r="EV88" i="5"/>
  <c r="EV104" i="5"/>
  <c r="EV57" i="5"/>
  <c r="EV110" i="5"/>
  <c r="EV101" i="5"/>
  <c r="EV128" i="5"/>
  <c r="EV107" i="5"/>
  <c r="EV113" i="5"/>
  <c r="EV119" i="5"/>
  <c r="EV125" i="5"/>
  <c r="EV91" i="5"/>
  <c r="EV106" i="5"/>
  <c r="EV122" i="5"/>
  <c r="EV138" i="5"/>
  <c r="EV135" i="5"/>
  <c r="EV86" i="5"/>
  <c r="EV132" i="5"/>
  <c r="EV83" i="5"/>
  <c r="EV133" i="5"/>
  <c r="EV147" i="5"/>
  <c r="EV76" i="5"/>
  <c r="EV137" i="5"/>
  <c r="EV144" i="5"/>
  <c r="EV120" i="5"/>
  <c r="EV100" i="5"/>
  <c r="EV131" i="5"/>
  <c r="EV136" i="5"/>
  <c r="EV139" i="5"/>
  <c r="EV130" i="5"/>
  <c r="EV151" i="5"/>
  <c r="EV94" i="5"/>
  <c r="EV99" i="5"/>
  <c r="EV148" i="5"/>
  <c r="EV124" i="5"/>
  <c r="EV143" i="5"/>
  <c r="EV117" i="5"/>
  <c r="EV127" i="5"/>
  <c r="EV142" i="5"/>
  <c r="EV129" i="5"/>
  <c r="EV160" i="5"/>
  <c r="EV47" i="5"/>
  <c r="EV157" i="5"/>
  <c r="EV153" i="5"/>
  <c r="EV121" i="5"/>
  <c r="EV152" i="5"/>
  <c r="EV154" i="5"/>
  <c r="EV123" i="5"/>
  <c r="EV134" i="5"/>
  <c r="EV146" i="5"/>
  <c r="EV149" i="5"/>
  <c r="EV159" i="5"/>
  <c r="EV98" i="5"/>
  <c r="EV150" i="5"/>
  <c r="EV161" i="5"/>
  <c r="EV156" i="5"/>
  <c r="EV155" i="5"/>
  <c r="EV126" i="5"/>
  <c r="EV145" i="5"/>
  <c r="EV140" i="5"/>
  <c r="EV141" i="5"/>
  <c r="EV116" i="5"/>
  <c r="EV158" i="5"/>
  <c r="EV114" i="5"/>
  <c r="EK13" i="5"/>
  <c r="EK15" i="5"/>
  <c r="EK12" i="5"/>
  <c r="EK14" i="5"/>
  <c r="EK18" i="5"/>
  <c r="EK16" i="5"/>
  <c r="EK19" i="5"/>
  <c r="EK22" i="5"/>
  <c r="EK20" i="5"/>
  <c r="EK25" i="5"/>
  <c r="EK24" i="5"/>
  <c r="EK27" i="5"/>
  <c r="EK21" i="5"/>
  <c r="EK30" i="5"/>
  <c r="EK33" i="5"/>
  <c r="EK17" i="5"/>
  <c r="EK29" i="5"/>
  <c r="EK31" i="5"/>
  <c r="EK26" i="5"/>
  <c r="EK39" i="5"/>
  <c r="EK23" i="5"/>
  <c r="EK43" i="5"/>
  <c r="EK32" i="5"/>
  <c r="EK36" i="5"/>
  <c r="EK34" i="5"/>
  <c r="EK46" i="5"/>
  <c r="EK37" i="5"/>
  <c r="EK38" i="5"/>
  <c r="EK40" i="5"/>
  <c r="EK42" i="5"/>
  <c r="EK50" i="5"/>
  <c r="EK28" i="5"/>
  <c r="EK53" i="5"/>
  <c r="EK41" i="5"/>
  <c r="EK57" i="5"/>
  <c r="EK63" i="5"/>
  <c r="EK47" i="5"/>
  <c r="EK54" i="5"/>
  <c r="EK60" i="5"/>
  <c r="EK35" i="5"/>
  <c r="EK44" i="5"/>
  <c r="EK62" i="5"/>
  <c r="EK72" i="5"/>
  <c r="EK45" i="5"/>
  <c r="EK55" i="5"/>
  <c r="EK69" i="5"/>
  <c r="EK52" i="5"/>
  <c r="EK56" i="5"/>
  <c r="EK64" i="5"/>
  <c r="EK66" i="5"/>
  <c r="EK68" i="5"/>
  <c r="EK80" i="5"/>
  <c r="EK59" i="5"/>
  <c r="EK67" i="5"/>
  <c r="EK77" i="5"/>
  <c r="EK74" i="5"/>
  <c r="EK48" i="5"/>
  <c r="EK82" i="5"/>
  <c r="EK92" i="5"/>
  <c r="EK78" i="5"/>
  <c r="EK89" i="5"/>
  <c r="EK71" i="5"/>
  <c r="EK86" i="5"/>
  <c r="EK102" i="5"/>
  <c r="EK65" i="5"/>
  <c r="EK83" i="5"/>
  <c r="EK73" i="5"/>
  <c r="EK76" i="5"/>
  <c r="EK96" i="5"/>
  <c r="EK49" i="5"/>
  <c r="EK75" i="5"/>
  <c r="EK88" i="5"/>
  <c r="EK81" i="5"/>
  <c r="EK51" i="5"/>
  <c r="EK84" i="5"/>
  <c r="EK85" i="5"/>
  <c r="EK107" i="5"/>
  <c r="EK104" i="5"/>
  <c r="EK98" i="5"/>
  <c r="EK117" i="5"/>
  <c r="EK58" i="5"/>
  <c r="EK99" i="5"/>
  <c r="EK114" i="5"/>
  <c r="EK91" i="5"/>
  <c r="EK111" i="5"/>
  <c r="EK79" i="5"/>
  <c r="EK105" i="5"/>
  <c r="EK118" i="5"/>
  <c r="EK87" i="5"/>
  <c r="EK115" i="5"/>
  <c r="EK108" i="5"/>
  <c r="EK110" i="5"/>
  <c r="EK100" i="5"/>
  <c r="EK61" i="5"/>
  <c r="EK94" i="5"/>
  <c r="EK120" i="5"/>
  <c r="EK127" i="5"/>
  <c r="EK95" i="5"/>
  <c r="EK124" i="5"/>
  <c r="EK103" i="5"/>
  <c r="EK116" i="5"/>
  <c r="EK121" i="5"/>
  <c r="EK137" i="5"/>
  <c r="EK134" i="5"/>
  <c r="EK131" i="5"/>
  <c r="EK101" i="5"/>
  <c r="EK132" i="5"/>
  <c r="EK70" i="5"/>
  <c r="EK129" i="5"/>
  <c r="EK146" i="5"/>
  <c r="EK109" i="5"/>
  <c r="EK143" i="5"/>
  <c r="EK123" i="5"/>
  <c r="EK128" i="5"/>
  <c r="EK113" i="5"/>
  <c r="EK119" i="5"/>
  <c r="EK153" i="5"/>
  <c r="EK122" i="5"/>
  <c r="EK150" i="5"/>
  <c r="EK112" i="5"/>
  <c r="EK147" i="5"/>
  <c r="EK152" i="5"/>
  <c r="EK126" i="5"/>
  <c r="EK151" i="5"/>
  <c r="EK159" i="5"/>
  <c r="EK140" i="5"/>
  <c r="EK145" i="5"/>
  <c r="EK156" i="5"/>
  <c r="EK144" i="5"/>
  <c r="EK106" i="5"/>
  <c r="EK141" i="5"/>
  <c r="EK93" i="5"/>
  <c r="EK136" i="5"/>
  <c r="EK138" i="5"/>
  <c r="EK125" i="5"/>
  <c r="EK139" i="5"/>
  <c r="EK148" i="5"/>
  <c r="EK135" i="5"/>
  <c r="EK157" i="5"/>
  <c r="EK155" i="5"/>
  <c r="EK161" i="5"/>
  <c r="EK90" i="5"/>
  <c r="EK158" i="5"/>
  <c r="EK149" i="5"/>
  <c r="EK97" i="5"/>
  <c r="EK130" i="5"/>
  <c r="EK133" i="5"/>
  <c r="EK142" i="5"/>
  <c r="EK160" i="5"/>
  <c r="EK154" i="5"/>
  <c r="DR16" i="5"/>
  <c r="DR13" i="5"/>
  <c r="DR20" i="5"/>
  <c r="DR17" i="5"/>
  <c r="DR14" i="5"/>
  <c r="DR18" i="5"/>
  <c r="DR15" i="5"/>
  <c r="DR19" i="5"/>
  <c r="DR12" i="5"/>
  <c r="DR24" i="5"/>
  <c r="DR22" i="5"/>
  <c r="DR26" i="5"/>
  <c r="DR23" i="5"/>
  <c r="DR27" i="5"/>
  <c r="DR25" i="5"/>
  <c r="DR30" i="5"/>
  <c r="DR31" i="5"/>
  <c r="DR37" i="5"/>
  <c r="DR28" i="5"/>
  <c r="DR34" i="5"/>
  <c r="DR29" i="5"/>
  <c r="DR32" i="5"/>
  <c r="DR39" i="5"/>
  <c r="DR21" i="5"/>
  <c r="DR33" i="5"/>
  <c r="DR40" i="5"/>
  <c r="DR43" i="5"/>
  <c r="DR49" i="5"/>
  <c r="DR46" i="5"/>
  <c r="DR35" i="5"/>
  <c r="DR56" i="5"/>
  <c r="DR53" i="5"/>
  <c r="DR50" i="5"/>
  <c r="DR36" i="5"/>
  <c r="DR51" i="5"/>
  <c r="DR48" i="5"/>
  <c r="DR57" i="5"/>
  <c r="DR38" i="5"/>
  <c r="DR54" i="5"/>
  <c r="DR61" i="5"/>
  <c r="DR69" i="5"/>
  <c r="DR66" i="5"/>
  <c r="DR62" i="5"/>
  <c r="DR64" i="5"/>
  <c r="DR45" i="5"/>
  <c r="DR65" i="5"/>
  <c r="DR58" i="5"/>
  <c r="DR81" i="5"/>
  <c r="DR47" i="5"/>
  <c r="DR68" i="5"/>
  <c r="DR78" i="5"/>
  <c r="DR63" i="5"/>
  <c r="DR67" i="5"/>
  <c r="DR75" i="5"/>
  <c r="DR60" i="5"/>
  <c r="DR83" i="5"/>
  <c r="DR99" i="5"/>
  <c r="DR96" i="5"/>
  <c r="DR70" i="5"/>
  <c r="DR93" i="5"/>
  <c r="DR90" i="5"/>
  <c r="DR87" i="5"/>
  <c r="DR82" i="5"/>
  <c r="DR74" i="5"/>
  <c r="DR76" i="5"/>
  <c r="DR79" i="5"/>
  <c r="DR41" i="5"/>
  <c r="DR59" i="5"/>
  <c r="DR71" i="5"/>
  <c r="DR44" i="5"/>
  <c r="DR73" i="5"/>
  <c r="DR114" i="5"/>
  <c r="DR80" i="5"/>
  <c r="DR95" i="5"/>
  <c r="DR102" i="5"/>
  <c r="DR111" i="5"/>
  <c r="DR108" i="5"/>
  <c r="DR105" i="5"/>
  <c r="DR86" i="5"/>
  <c r="DR98" i="5"/>
  <c r="DR84" i="5"/>
  <c r="DR91" i="5"/>
  <c r="DR112" i="5"/>
  <c r="DR94" i="5"/>
  <c r="DR103" i="5"/>
  <c r="DR52" i="5"/>
  <c r="DR85" i="5"/>
  <c r="DR97" i="5"/>
  <c r="DR107" i="5"/>
  <c r="DR119" i="5"/>
  <c r="DR115" i="5"/>
  <c r="DR55" i="5"/>
  <c r="DR89" i="5"/>
  <c r="DR92" i="5"/>
  <c r="DR100" i="5"/>
  <c r="DR134" i="5"/>
  <c r="DR113" i="5"/>
  <c r="DR131" i="5"/>
  <c r="DR128" i="5"/>
  <c r="DR72" i="5"/>
  <c r="DR88" i="5"/>
  <c r="DR101" i="5"/>
  <c r="DR125" i="5"/>
  <c r="DR141" i="5"/>
  <c r="DR106" i="5"/>
  <c r="DR110" i="5"/>
  <c r="DR122" i="5"/>
  <c r="DR138" i="5"/>
  <c r="DR123" i="5"/>
  <c r="DR139" i="5"/>
  <c r="DR136" i="5"/>
  <c r="DR153" i="5"/>
  <c r="DR117" i="5"/>
  <c r="DR150" i="5"/>
  <c r="DR130" i="5"/>
  <c r="DR135" i="5"/>
  <c r="DR147" i="5"/>
  <c r="DR120" i="5"/>
  <c r="DR144" i="5"/>
  <c r="DR104" i="5"/>
  <c r="DR124" i="5"/>
  <c r="DR129" i="5"/>
  <c r="DR42" i="5"/>
  <c r="DR133" i="5"/>
  <c r="DR156" i="5"/>
  <c r="DR152" i="5"/>
  <c r="DR151" i="5"/>
  <c r="DR160" i="5"/>
  <c r="DR145" i="5"/>
  <c r="DR127" i="5"/>
  <c r="DR146" i="5"/>
  <c r="DR157" i="5"/>
  <c r="DR137" i="5"/>
  <c r="DR159" i="5"/>
  <c r="DR148" i="5"/>
  <c r="DR118" i="5"/>
  <c r="DR121" i="5"/>
  <c r="DR126" i="5"/>
  <c r="DR142" i="5"/>
  <c r="DR161" i="5"/>
  <c r="DR132" i="5"/>
  <c r="DR154" i="5"/>
  <c r="DR149" i="5"/>
  <c r="DR140" i="5"/>
  <c r="DR77" i="5"/>
  <c r="DR109" i="5"/>
  <c r="DR116" i="5"/>
  <c r="DR155" i="5"/>
  <c r="DR158" i="5"/>
  <c r="DR143" i="5"/>
  <c r="DH18" i="5"/>
  <c r="DH15" i="5"/>
  <c r="DH19" i="5"/>
  <c r="DH14" i="5"/>
  <c r="DH13" i="5"/>
  <c r="DH22" i="5"/>
  <c r="DH20" i="5"/>
  <c r="DH16" i="5"/>
  <c r="DH12" i="5"/>
  <c r="DH31" i="5"/>
  <c r="DH17" i="5"/>
  <c r="DH27" i="5"/>
  <c r="DH32" i="5"/>
  <c r="DH36" i="5"/>
  <c r="DH26" i="5"/>
  <c r="DH33" i="5"/>
  <c r="DH23" i="5"/>
  <c r="DH21" i="5"/>
  <c r="DH28" i="5"/>
  <c r="DH24" i="5"/>
  <c r="DH30" i="5"/>
  <c r="DH25" i="5"/>
  <c r="DH51" i="5"/>
  <c r="DH48" i="5"/>
  <c r="DH39" i="5"/>
  <c r="DH41" i="5"/>
  <c r="DH45" i="5"/>
  <c r="DH34" i="5"/>
  <c r="DH42" i="5"/>
  <c r="DH58" i="5"/>
  <c r="DH43" i="5"/>
  <c r="DH49" i="5"/>
  <c r="DH52" i="5"/>
  <c r="DH47" i="5"/>
  <c r="DH37" i="5"/>
  <c r="DH38" i="5"/>
  <c r="DH59" i="5"/>
  <c r="DH29" i="5"/>
  <c r="DH46" i="5"/>
  <c r="DH55" i="5"/>
  <c r="DH63" i="5"/>
  <c r="DH56" i="5"/>
  <c r="DH60" i="5"/>
  <c r="DH71" i="5"/>
  <c r="DH68" i="5"/>
  <c r="DH50" i="5"/>
  <c r="DH57" i="5"/>
  <c r="DH44" i="5"/>
  <c r="DH61" i="5"/>
  <c r="DH67" i="5"/>
  <c r="DH62" i="5"/>
  <c r="DH66" i="5"/>
  <c r="DH73" i="5"/>
  <c r="DH70" i="5"/>
  <c r="DH80" i="5"/>
  <c r="DH77" i="5"/>
  <c r="DH74" i="5"/>
  <c r="DH53" i="5"/>
  <c r="DH85" i="5"/>
  <c r="DH101" i="5"/>
  <c r="DH98" i="5"/>
  <c r="DH40" i="5"/>
  <c r="DH95" i="5"/>
  <c r="DH76" i="5"/>
  <c r="DH92" i="5"/>
  <c r="DH72" i="5"/>
  <c r="DH75" i="5"/>
  <c r="DH81" i="5"/>
  <c r="DH89" i="5"/>
  <c r="DH69" i="5"/>
  <c r="DH35" i="5"/>
  <c r="DH65" i="5"/>
  <c r="DH84" i="5"/>
  <c r="DH116" i="5"/>
  <c r="DH91" i="5"/>
  <c r="DH103" i="5"/>
  <c r="DH113" i="5"/>
  <c r="DH110" i="5"/>
  <c r="DH107" i="5"/>
  <c r="DH94" i="5"/>
  <c r="DH104" i="5"/>
  <c r="DH83" i="5"/>
  <c r="DH86" i="5"/>
  <c r="DH108" i="5"/>
  <c r="DH82" i="5"/>
  <c r="DH88" i="5"/>
  <c r="DH100" i="5"/>
  <c r="DH78" i="5"/>
  <c r="DH111" i="5"/>
  <c r="DH99" i="5"/>
  <c r="DH54" i="5"/>
  <c r="DH106" i="5"/>
  <c r="DH112" i="5"/>
  <c r="DH136" i="5"/>
  <c r="DH96" i="5"/>
  <c r="DH105" i="5"/>
  <c r="DH109" i="5"/>
  <c r="DH133" i="5"/>
  <c r="DH130" i="5"/>
  <c r="DH102" i="5"/>
  <c r="DH117" i="5"/>
  <c r="DH127" i="5"/>
  <c r="DH124" i="5"/>
  <c r="DH119" i="5"/>
  <c r="DH125" i="5"/>
  <c r="DH155" i="5"/>
  <c r="DH87" i="5"/>
  <c r="DH123" i="5"/>
  <c r="DH128" i="5"/>
  <c r="DH152" i="5"/>
  <c r="DH122" i="5"/>
  <c r="DH149" i="5"/>
  <c r="DH146" i="5"/>
  <c r="DH121" i="5"/>
  <c r="DH138" i="5"/>
  <c r="DH143" i="5"/>
  <c r="DH93" i="5"/>
  <c r="DH140" i="5"/>
  <c r="DH151" i="5"/>
  <c r="DH158" i="5"/>
  <c r="DH150" i="5"/>
  <c r="DH126" i="5"/>
  <c r="DH132" i="5"/>
  <c r="DH141" i="5"/>
  <c r="DH145" i="5"/>
  <c r="DH135" i="5"/>
  <c r="DH144" i="5"/>
  <c r="DH114" i="5"/>
  <c r="DH137" i="5"/>
  <c r="DH64" i="5"/>
  <c r="DH154" i="5"/>
  <c r="DH159" i="5"/>
  <c r="DH97" i="5"/>
  <c r="DH115" i="5"/>
  <c r="DH79" i="5"/>
  <c r="DH118" i="5"/>
  <c r="DH153" i="5"/>
  <c r="DH129" i="5"/>
  <c r="DH131" i="5"/>
  <c r="DH90" i="5"/>
  <c r="DH161" i="5"/>
  <c r="DH142" i="5"/>
  <c r="DH157" i="5"/>
  <c r="DH147" i="5"/>
  <c r="DH134" i="5"/>
  <c r="DH160" i="5"/>
  <c r="DH120" i="5"/>
  <c r="DH156" i="5"/>
  <c r="DH139" i="5"/>
  <c r="DH148" i="5"/>
  <c r="CG17" i="5"/>
  <c r="CG14" i="5"/>
  <c r="CG18" i="5"/>
  <c r="CG15" i="5"/>
  <c r="CG20" i="5"/>
  <c r="CG13" i="5"/>
  <c r="CG16" i="5"/>
  <c r="CG30" i="5"/>
  <c r="CG19" i="5"/>
  <c r="CG29" i="5"/>
  <c r="CG12" i="5"/>
  <c r="CG27" i="5"/>
  <c r="CG31" i="5"/>
  <c r="CG35" i="5"/>
  <c r="CG24" i="5"/>
  <c r="CG26" i="5"/>
  <c r="CG25" i="5"/>
  <c r="CG36" i="5"/>
  <c r="CG28" i="5"/>
  <c r="CG37" i="5"/>
  <c r="CG34" i="5"/>
  <c r="CG50" i="5"/>
  <c r="CG43" i="5"/>
  <c r="CG47" i="5"/>
  <c r="CG38" i="5"/>
  <c r="CG39" i="5"/>
  <c r="CG44" i="5"/>
  <c r="CG21" i="5"/>
  <c r="CG57" i="5"/>
  <c r="CG32" i="5"/>
  <c r="CG45" i="5"/>
  <c r="CG54" i="5"/>
  <c r="CG23" i="5"/>
  <c r="CG51" i="5"/>
  <c r="CG42" i="5"/>
  <c r="CG22" i="5"/>
  <c r="CG58" i="5"/>
  <c r="CG62" i="5"/>
  <c r="CG40" i="5"/>
  <c r="CG53" i="5"/>
  <c r="CG59" i="5"/>
  <c r="CG60" i="5"/>
  <c r="CG70" i="5"/>
  <c r="CG48" i="5"/>
  <c r="CG67" i="5"/>
  <c r="CG55" i="5"/>
  <c r="CG61" i="5"/>
  <c r="CG64" i="5"/>
  <c r="CG41" i="5"/>
  <c r="CG65" i="5"/>
  <c r="CG46" i="5"/>
  <c r="CG52" i="5"/>
  <c r="CG49" i="5"/>
  <c r="CG66" i="5"/>
  <c r="CG82" i="5"/>
  <c r="CG79" i="5"/>
  <c r="CG76" i="5"/>
  <c r="CG63" i="5"/>
  <c r="CG84" i="5"/>
  <c r="CG100" i="5"/>
  <c r="CG80" i="5"/>
  <c r="CG97" i="5"/>
  <c r="CG56" i="5"/>
  <c r="CG94" i="5"/>
  <c r="CG72" i="5"/>
  <c r="CG91" i="5"/>
  <c r="CG69" i="5"/>
  <c r="CG88" i="5"/>
  <c r="CG71" i="5"/>
  <c r="CG75" i="5"/>
  <c r="CG81" i="5"/>
  <c r="CG68" i="5"/>
  <c r="CG115" i="5"/>
  <c r="CG112" i="5"/>
  <c r="CG102" i="5"/>
  <c r="CG109" i="5"/>
  <c r="CG89" i="5"/>
  <c r="CG92" i="5"/>
  <c r="CG106" i="5"/>
  <c r="CG77" i="5"/>
  <c r="CG95" i="5"/>
  <c r="CG116" i="5"/>
  <c r="CG74" i="5"/>
  <c r="CG98" i="5"/>
  <c r="CG90" i="5"/>
  <c r="CG111" i="5"/>
  <c r="CG93" i="5"/>
  <c r="CG96" i="5"/>
  <c r="CG104" i="5"/>
  <c r="CG86" i="5"/>
  <c r="CG99" i="5"/>
  <c r="CG135" i="5"/>
  <c r="CG33" i="5"/>
  <c r="CG78" i="5"/>
  <c r="CG103" i="5"/>
  <c r="CG132" i="5"/>
  <c r="CG129" i="5"/>
  <c r="CG117" i="5"/>
  <c r="CG126" i="5"/>
  <c r="CG107" i="5"/>
  <c r="CG110" i="5"/>
  <c r="CG119" i="5"/>
  <c r="CG123" i="5"/>
  <c r="CG83" i="5"/>
  <c r="CG124" i="5"/>
  <c r="CG140" i="5"/>
  <c r="CG114" i="5"/>
  <c r="CG139" i="5"/>
  <c r="CG154" i="5"/>
  <c r="CG105" i="5"/>
  <c r="CG128" i="5"/>
  <c r="CG133" i="5"/>
  <c r="CG151" i="5"/>
  <c r="CG73" i="5"/>
  <c r="CG113" i="5"/>
  <c r="CG148" i="5"/>
  <c r="CG122" i="5"/>
  <c r="CG127" i="5"/>
  <c r="CG145" i="5"/>
  <c r="CG101" i="5"/>
  <c r="CG121" i="5"/>
  <c r="CG142" i="5"/>
  <c r="CG85" i="5"/>
  <c r="CG138" i="5"/>
  <c r="CG136" i="5"/>
  <c r="CG156" i="5"/>
  <c r="CG157" i="5"/>
  <c r="CG161" i="5"/>
  <c r="CG125" i="5"/>
  <c r="CG150" i="5"/>
  <c r="CG149" i="5"/>
  <c r="CG118" i="5"/>
  <c r="CG130" i="5"/>
  <c r="CG144" i="5"/>
  <c r="CG120" i="5"/>
  <c r="CG143" i="5"/>
  <c r="CG158" i="5"/>
  <c r="CG147" i="5"/>
  <c r="CG159" i="5"/>
  <c r="CG131" i="5"/>
  <c r="CG160" i="5"/>
  <c r="CG134" i="5"/>
  <c r="CG137" i="5"/>
  <c r="CG152" i="5"/>
  <c r="CG153" i="5"/>
  <c r="CG141" i="5"/>
  <c r="CG108" i="5"/>
  <c r="CG146" i="5"/>
  <c r="CG155" i="5"/>
  <c r="CG87" i="5"/>
  <c r="BB20" i="5"/>
  <c r="BB17" i="5"/>
  <c r="BB18" i="5"/>
  <c r="BB23" i="5"/>
  <c r="BB14" i="5"/>
  <c r="BB26" i="5"/>
  <c r="BB16" i="5"/>
  <c r="BB24" i="5"/>
  <c r="BB12" i="5"/>
  <c r="BB13" i="5"/>
  <c r="BB21" i="5"/>
  <c r="BB22" i="5"/>
  <c r="BB15" i="5"/>
  <c r="BB30" i="5"/>
  <c r="BB19" i="5"/>
  <c r="BB25" i="5"/>
  <c r="BB27" i="5"/>
  <c r="BB38" i="5"/>
  <c r="BB35" i="5"/>
  <c r="BB29" i="5"/>
  <c r="BB40" i="5"/>
  <c r="BB39" i="5"/>
  <c r="BB32" i="5"/>
  <c r="BB33" i="5"/>
  <c r="BB31" i="5"/>
  <c r="BB28" i="5"/>
  <c r="BB50" i="5"/>
  <c r="BB47" i="5"/>
  <c r="BB41" i="5"/>
  <c r="BB46" i="5"/>
  <c r="BB42" i="5"/>
  <c r="BB43" i="5"/>
  <c r="BB54" i="5"/>
  <c r="BB44" i="5"/>
  <c r="BB52" i="5"/>
  <c r="BB53" i="5"/>
  <c r="BB61" i="5"/>
  <c r="BB55" i="5"/>
  <c r="BB56" i="5"/>
  <c r="BB49" i="5"/>
  <c r="BB57" i="5"/>
  <c r="BB73" i="5"/>
  <c r="BB51" i="5"/>
  <c r="BB70" i="5"/>
  <c r="BB62" i="5"/>
  <c r="BB67" i="5"/>
  <c r="BB34" i="5"/>
  <c r="BB58" i="5"/>
  <c r="BB37" i="5"/>
  <c r="BB48" i="5"/>
  <c r="BB59" i="5"/>
  <c r="BB74" i="5"/>
  <c r="BB75" i="5"/>
  <c r="BB71" i="5"/>
  <c r="BB79" i="5"/>
  <c r="BB36" i="5"/>
  <c r="BB76" i="5"/>
  <c r="BB87" i="5"/>
  <c r="BB103" i="5"/>
  <c r="BB84" i="5"/>
  <c r="BB100" i="5"/>
  <c r="BB81" i="5"/>
  <c r="BB97" i="5"/>
  <c r="BB60" i="5"/>
  <c r="BB64" i="5"/>
  <c r="BB82" i="5"/>
  <c r="BB94" i="5"/>
  <c r="BB72" i="5"/>
  <c r="BB91" i="5"/>
  <c r="BB65" i="5"/>
  <c r="BB77" i="5"/>
  <c r="BB69" i="5"/>
  <c r="BB118" i="5"/>
  <c r="BB63" i="5"/>
  <c r="BB78" i="5"/>
  <c r="BB95" i="5"/>
  <c r="BB115" i="5"/>
  <c r="BB85" i="5"/>
  <c r="BB112" i="5"/>
  <c r="BB90" i="5"/>
  <c r="BB109" i="5"/>
  <c r="BB98" i="5"/>
  <c r="BB106" i="5"/>
  <c r="BB45" i="5"/>
  <c r="BB114" i="5"/>
  <c r="BB120" i="5"/>
  <c r="BB107" i="5"/>
  <c r="BB104" i="5"/>
  <c r="BB93" i="5"/>
  <c r="BB89" i="5"/>
  <c r="BB102" i="5"/>
  <c r="BB80" i="5"/>
  <c r="BB86" i="5"/>
  <c r="BB122" i="5"/>
  <c r="BB138" i="5"/>
  <c r="BB117" i="5"/>
  <c r="BB119" i="5"/>
  <c r="BB135" i="5"/>
  <c r="BB66" i="5"/>
  <c r="BB68" i="5"/>
  <c r="BB132" i="5"/>
  <c r="BB83" i="5"/>
  <c r="BB88" i="5"/>
  <c r="BB129" i="5"/>
  <c r="BB116" i="5"/>
  <c r="BB126" i="5"/>
  <c r="BB99" i="5"/>
  <c r="BB127" i="5"/>
  <c r="BB101" i="5"/>
  <c r="BB108" i="5"/>
  <c r="BB121" i="5"/>
  <c r="BB151" i="5"/>
  <c r="BB92" i="5"/>
  <c r="BB137" i="5"/>
  <c r="BB148" i="5"/>
  <c r="BB141" i="5"/>
  <c r="BB145" i="5"/>
  <c r="BB131" i="5"/>
  <c r="BB136" i="5"/>
  <c r="BB142" i="5"/>
  <c r="BB96" i="5"/>
  <c r="BB123" i="5"/>
  <c r="BB149" i="5"/>
  <c r="BB160" i="5"/>
  <c r="BB144" i="5"/>
  <c r="BB157" i="5"/>
  <c r="BB134" i="5"/>
  <c r="BB143" i="5"/>
  <c r="BB155" i="5"/>
  <c r="BB153" i="5"/>
  <c r="BB111" i="5"/>
  <c r="BB139" i="5"/>
  <c r="BB125" i="5"/>
  <c r="BB156" i="5"/>
  <c r="BB161" i="5"/>
  <c r="BB128" i="5"/>
  <c r="BB158" i="5"/>
  <c r="BB130" i="5"/>
  <c r="BB105" i="5"/>
  <c r="BB152" i="5"/>
  <c r="BB113" i="5"/>
  <c r="BB110" i="5"/>
  <c r="BB124" i="5"/>
  <c r="BB140" i="5"/>
  <c r="BB147" i="5"/>
  <c r="BB150" i="5"/>
  <c r="BB154" i="5"/>
  <c r="BB133" i="5"/>
  <c r="BB159" i="5"/>
  <c r="BB146" i="5"/>
  <c r="AV63" i="5"/>
  <c r="AV71" i="5"/>
  <c r="AV68" i="5"/>
  <c r="AV64" i="5"/>
  <c r="AV69" i="5"/>
  <c r="AV80" i="5"/>
  <c r="AV77" i="5"/>
  <c r="AV67" i="5"/>
  <c r="AV85" i="5"/>
  <c r="AV101" i="5"/>
  <c r="AV73" i="5"/>
  <c r="AV98" i="5"/>
  <c r="AV65" i="5"/>
  <c r="AV95" i="5"/>
  <c r="AV70" i="5"/>
  <c r="AV78" i="5"/>
  <c r="AV92" i="5"/>
  <c r="AV74" i="5"/>
  <c r="AV89" i="5"/>
  <c r="AV66" i="5"/>
  <c r="AV86" i="5"/>
  <c r="AV82" i="5"/>
  <c r="AV81" i="5"/>
  <c r="AV72" i="5"/>
  <c r="AV87" i="5"/>
  <c r="AV93" i="5"/>
  <c r="AV116" i="5"/>
  <c r="AV84" i="5"/>
  <c r="AV113" i="5"/>
  <c r="AV75" i="5"/>
  <c r="AV100" i="5"/>
  <c r="AV110" i="5"/>
  <c r="AV96" i="5"/>
  <c r="AV102" i="5"/>
  <c r="AV107" i="5"/>
  <c r="AV83" i="5"/>
  <c r="AV91" i="5"/>
  <c r="AV79" i="5"/>
  <c r="AV105" i="5"/>
  <c r="AV94" i="5"/>
  <c r="AV99" i="5"/>
  <c r="AV115" i="5"/>
  <c r="AV90" i="5"/>
  <c r="AV97" i="5"/>
  <c r="AV108" i="5"/>
  <c r="AV106" i="5"/>
  <c r="AV112" i="5"/>
  <c r="AV136" i="5"/>
  <c r="AV120" i="5"/>
  <c r="AV133" i="5"/>
  <c r="AV88" i="5"/>
  <c r="AV103" i="5"/>
  <c r="AV130" i="5"/>
  <c r="AV127" i="5"/>
  <c r="AV124" i="5"/>
  <c r="AV104" i="5"/>
  <c r="AV125" i="5"/>
  <c r="AV118" i="5"/>
  <c r="AV126" i="5"/>
  <c r="AV131" i="5"/>
  <c r="AV155" i="5"/>
  <c r="AV142" i="5"/>
  <c r="AV152" i="5"/>
  <c r="AV149" i="5"/>
  <c r="AV146" i="5"/>
  <c r="AV114" i="5"/>
  <c r="AV140" i="5"/>
  <c r="AV143" i="5"/>
  <c r="AV135" i="5"/>
  <c r="AV111" i="5"/>
  <c r="AV153" i="5"/>
  <c r="AV158" i="5"/>
  <c r="AV128" i="5"/>
  <c r="AV148" i="5"/>
  <c r="AV141" i="5"/>
  <c r="AV147" i="5"/>
  <c r="AV119" i="5"/>
  <c r="AV139" i="5"/>
  <c r="AV117" i="5"/>
  <c r="AV122" i="5"/>
  <c r="AV154" i="5"/>
  <c r="AV76" i="5"/>
  <c r="AV159" i="5"/>
  <c r="AV157" i="5"/>
  <c r="AV121" i="5"/>
  <c r="AV161" i="5"/>
  <c r="AV109" i="5"/>
  <c r="AV129" i="5"/>
  <c r="AV151" i="5"/>
  <c r="AV156" i="5"/>
  <c r="AV123" i="5"/>
  <c r="AV144" i="5"/>
  <c r="AV145" i="5"/>
  <c r="AV132" i="5"/>
  <c r="AV134" i="5"/>
  <c r="AV160" i="5"/>
  <c r="AV138" i="5"/>
  <c r="AV137" i="5"/>
  <c r="AV150" i="5"/>
  <c r="AO64" i="5"/>
  <c r="AO63" i="5"/>
  <c r="AO66" i="5"/>
  <c r="AO70" i="5"/>
  <c r="AO67" i="5"/>
  <c r="AO68" i="5"/>
  <c r="AO72" i="5"/>
  <c r="AO73" i="5"/>
  <c r="AO78" i="5"/>
  <c r="AO75" i="5"/>
  <c r="AO74" i="5"/>
  <c r="AO96" i="5"/>
  <c r="AO65" i="5"/>
  <c r="AO71" i="5"/>
  <c r="AO80" i="5"/>
  <c r="AO93" i="5"/>
  <c r="AO90" i="5"/>
  <c r="AO77" i="5"/>
  <c r="AO79" i="5"/>
  <c r="AO87" i="5"/>
  <c r="AO76" i="5"/>
  <c r="AO84" i="5"/>
  <c r="AO69" i="5"/>
  <c r="AO81" i="5"/>
  <c r="AO111" i="5"/>
  <c r="AO94" i="5"/>
  <c r="AO108" i="5"/>
  <c r="AO105" i="5"/>
  <c r="AO83" i="5"/>
  <c r="AO104" i="5"/>
  <c r="AO118" i="5"/>
  <c r="AO97" i="5"/>
  <c r="AO99" i="5"/>
  <c r="AO115" i="5"/>
  <c r="AO91" i="5"/>
  <c r="AO98" i="5"/>
  <c r="AO113" i="5"/>
  <c r="AO82" i="5"/>
  <c r="AO89" i="5"/>
  <c r="AO106" i="5"/>
  <c r="AO103" i="5"/>
  <c r="AO116" i="5"/>
  <c r="AO88" i="5"/>
  <c r="AO102" i="5"/>
  <c r="AO109" i="5"/>
  <c r="AO131" i="5"/>
  <c r="AO128" i="5"/>
  <c r="AO107" i="5"/>
  <c r="AO125" i="5"/>
  <c r="AO100" i="5"/>
  <c r="AO110" i="5"/>
  <c r="AO122" i="5"/>
  <c r="AO138" i="5"/>
  <c r="AO135" i="5"/>
  <c r="AO112" i="5"/>
  <c r="AO136" i="5"/>
  <c r="AO92" i="5"/>
  <c r="AO140" i="5"/>
  <c r="AO150" i="5"/>
  <c r="AO85" i="5"/>
  <c r="AO124" i="5"/>
  <c r="AO129" i="5"/>
  <c r="AO147" i="5"/>
  <c r="AO114" i="5"/>
  <c r="AO144" i="5"/>
  <c r="AO123" i="5"/>
  <c r="AO86" i="5"/>
  <c r="AO117" i="5"/>
  <c r="AO134" i="5"/>
  <c r="AO139" i="5"/>
  <c r="AO151" i="5"/>
  <c r="AO95" i="5"/>
  <c r="AO133" i="5"/>
  <c r="AO152" i="5"/>
  <c r="AO101" i="5"/>
  <c r="AO146" i="5"/>
  <c r="AO145" i="5"/>
  <c r="AO160" i="5"/>
  <c r="AO132" i="5"/>
  <c r="AO127" i="5"/>
  <c r="AO157" i="5"/>
  <c r="AO120" i="5"/>
  <c r="AO130" i="5"/>
  <c r="AO154" i="5"/>
  <c r="AO149" i="5"/>
  <c r="AO126" i="5"/>
  <c r="AO148" i="5"/>
  <c r="AO155" i="5"/>
  <c r="AO159" i="5"/>
  <c r="AO161" i="5"/>
  <c r="AO142" i="5"/>
  <c r="AO121" i="5"/>
  <c r="AO143" i="5"/>
  <c r="AO141" i="5"/>
  <c r="AO153" i="5"/>
  <c r="AO137" i="5"/>
  <c r="AO156" i="5"/>
  <c r="AO158" i="5"/>
  <c r="AO119" i="5"/>
  <c r="AH65" i="5"/>
  <c r="AH71" i="5"/>
  <c r="AH68" i="5"/>
  <c r="AH64" i="5"/>
  <c r="AH67" i="5"/>
  <c r="AH79" i="5"/>
  <c r="AH76" i="5"/>
  <c r="AH66" i="5"/>
  <c r="AH70" i="5"/>
  <c r="AH81" i="5"/>
  <c r="AH91" i="5"/>
  <c r="AH88" i="5"/>
  <c r="AH85" i="5"/>
  <c r="AH101" i="5"/>
  <c r="AH63" i="5"/>
  <c r="AH82" i="5"/>
  <c r="AH98" i="5"/>
  <c r="AH75" i="5"/>
  <c r="AH95" i="5"/>
  <c r="AH87" i="5"/>
  <c r="AH74" i="5"/>
  <c r="AH106" i="5"/>
  <c r="AH89" i="5"/>
  <c r="AH119" i="5"/>
  <c r="AH97" i="5"/>
  <c r="AH103" i="5"/>
  <c r="AH116" i="5"/>
  <c r="AH80" i="5"/>
  <c r="AH86" i="5"/>
  <c r="AH113" i="5"/>
  <c r="AH90" i="5"/>
  <c r="AH110" i="5"/>
  <c r="AH114" i="5"/>
  <c r="AH72" i="5"/>
  <c r="AH107" i="5"/>
  <c r="AH109" i="5"/>
  <c r="AH69" i="5"/>
  <c r="AH78" i="5"/>
  <c r="AH73" i="5"/>
  <c r="AH100" i="5"/>
  <c r="AH111" i="5"/>
  <c r="AH126" i="5"/>
  <c r="AH142" i="5"/>
  <c r="AH93" i="5"/>
  <c r="AH123" i="5"/>
  <c r="AH139" i="5"/>
  <c r="AH104" i="5"/>
  <c r="AH136" i="5"/>
  <c r="AH99" i="5"/>
  <c r="AH118" i="5"/>
  <c r="AH133" i="5"/>
  <c r="AH130" i="5"/>
  <c r="AH102" i="5"/>
  <c r="AH131" i="5"/>
  <c r="AH112" i="5"/>
  <c r="AH128" i="5"/>
  <c r="AH145" i="5"/>
  <c r="AH77" i="5"/>
  <c r="AH96" i="5"/>
  <c r="AH115" i="5"/>
  <c r="AH122" i="5"/>
  <c r="AH127" i="5"/>
  <c r="AH141" i="5"/>
  <c r="AH155" i="5"/>
  <c r="AH94" i="5"/>
  <c r="AH152" i="5"/>
  <c r="AH120" i="5"/>
  <c r="AH121" i="5"/>
  <c r="AH138" i="5"/>
  <c r="AH149" i="5"/>
  <c r="AH105" i="5"/>
  <c r="AH146" i="5"/>
  <c r="AH151" i="5"/>
  <c r="AH150" i="5"/>
  <c r="AH161" i="5"/>
  <c r="AH117" i="5"/>
  <c r="AH158" i="5"/>
  <c r="AH83" i="5"/>
  <c r="AH92" i="5"/>
  <c r="AH124" i="5"/>
  <c r="AH144" i="5"/>
  <c r="AH156" i="5"/>
  <c r="AH132" i="5"/>
  <c r="AH143" i="5"/>
  <c r="AH137" i="5"/>
  <c r="AH84" i="5"/>
  <c r="AH135" i="5"/>
  <c r="AH125" i="5"/>
  <c r="AH140" i="5"/>
  <c r="AH148" i="5"/>
  <c r="AH153" i="5"/>
  <c r="AH108" i="5"/>
  <c r="AH160" i="5"/>
  <c r="AH129" i="5"/>
  <c r="AH134" i="5"/>
  <c r="AH157" i="5"/>
  <c r="AH154" i="5"/>
  <c r="AH159" i="5"/>
  <c r="AH147" i="5"/>
  <c r="AA72" i="5"/>
  <c r="AA64" i="5"/>
  <c r="AA69" i="5"/>
  <c r="AA65" i="5"/>
  <c r="AA78" i="5"/>
  <c r="AA75" i="5"/>
  <c r="AA66" i="5"/>
  <c r="AA86" i="5"/>
  <c r="AA102" i="5"/>
  <c r="AA63" i="5"/>
  <c r="AA83" i="5"/>
  <c r="AA99" i="5"/>
  <c r="AA68" i="5"/>
  <c r="AA96" i="5"/>
  <c r="AA93" i="5"/>
  <c r="AA73" i="5"/>
  <c r="AA90" i="5"/>
  <c r="AA79" i="5"/>
  <c r="AA77" i="5"/>
  <c r="AA80" i="5"/>
  <c r="AA95" i="5"/>
  <c r="AA100" i="5"/>
  <c r="AA117" i="5"/>
  <c r="AA81" i="5"/>
  <c r="AA114" i="5"/>
  <c r="AA76" i="5"/>
  <c r="AA87" i="5"/>
  <c r="AA111" i="5"/>
  <c r="AA98" i="5"/>
  <c r="AA108" i="5"/>
  <c r="AA105" i="5"/>
  <c r="AA70" i="5"/>
  <c r="AA84" i="5"/>
  <c r="AA85" i="5"/>
  <c r="AA91" i="5"/>
  <c r="AA88" i="5"/>
  <c r="AA104" i="5"/>
  <c r="AA107" i="5"/>
  <c r="AA115" i="5"/>
  <c r="AA71" i="5"/>
  <c r="AA110" i="5"/>
  <c r="AA74" i="5"/>
  <c r="AA97" i="5"/>
  <c r="AA106" i="5"/>
  <c r="AA113" i="5"/>
  <c r="AA119" i="5"/>
  <c r="AA121" i="5"/>
  <c r="AA137" i="5"/>
  <c r="AA134" i="5"/>
  <c r="AA101" i="5"/>
  <c r="AA131" i="5"/>
  <c r="AA128" i="5"/>
  <c r="AA112" i="5"/>
  <c r="AA120" i="5"/>
  <c r="AA125" i="5"/>
  <c r="AA92" i="5"/>
  <c r="AA126" i="5"/>
  <c r="AA127" i="5"/>
  <c r="AA132" i="5"/>
  <c r="AA156" i="5"/>
  <c r="AA153" i="5"/>
  <c r="AA109" i="5"/>
  <c r="AA150" i="5"/>
  <c r="AA147" i="5"/>
  <c r="AA89" i="5"/>
  <c r="AA144" i="5"/>
  <c r="AA136" i="5"/>
  <c r="AA94" i="5"/>
  <c r="AA138" i="5"/>
  <c r="AA159" i="5"/>
  <c r="AA124" i="5"/>
  <c r="AA149" i="5"/>
  <c r="AA123" i="5"/>
  <c r="AA148" i="5"/>
  <c r="AA118" i="5"/>
  <c r="AA129" i="5"/>
  <c r="AA143" i="5"/>
  <c r="AA154" i="5"/>
  <c r="AA116" i="5"/>
  <c r="AA141" i="5"/>
  <c r="AA160" i="5"/>
  <c r="AA157" i="5"/>
  <c r="AA152" i="5"/>
  <c r="AA146" i="5"/>
  <c r="AA142" i="5"/>
  <c r="AA135" i="5"/>
  <c r="AA103" i="5"/>
  <c r="AA145" i="5"/>
  <c r="AA133" i="5"/>
  <c r="AA161" i="5"/>
  <c r="AA158" i="5"/>
  <c r="AA67" i="5"/>
  <c r="AA130" i="5"/>
  <c r="AA82" i="5"/>
  <c r="AA139" i="5"/>
  <c r="AA151" i="5"/>
  <c r="AA140" i="5"/>
  <c r="AA122" i="5"/>
  <c r="AA155" i="5"/>
  <c r="FM13" i="5"/>
  <c r="FM17" i="5"/>
  <c r="FM14" i="5"/>
  <c r="FM18" i="5"/>
  <c r="FM20" i="5"/>
  <c r="FM15" i="5"/>
  <c r="FM21" i="5"/>
  <c r="FM12" i="5"/>
  <c r="FM23" i="5"/>
  <c r="FM22" i="5"/>
  <c r="FM26" i="5"/>
  <c r="FM16" i="5"/>
  <c r="FM29" i="5"/>
  <c r="FM24" i="5"/>
  <c r="FM37" i="5"/>
  <c r="FM34" i="5"/>
  <c r="FM27" i="5"/>
  <c r="FM25" i="5"/>
  <c r="FM19" i="5"/>
  <c r="FM30" i="5"/>
  <c r="FM35" i="5"/>
  <c r="FM38" i="5"/>
  <c r="FM36" i="5"/>
  <c r="FM43" i="5"/>
  <c r="FM40" i="5"/>
  <c r="FM33" i="5"/>
  <c r="FM46" i="5"/>
  <c r="FM31" i="5"/>
  <c r="FM39" i="5"/>
  <c r="FM42" i="5"/>
  <c r="FM53" i="5"/>
  <c r="FM49" i="5"/>
  <c r="FM41" i="5"/>
  <c r="FM47" i="5"/>
  <c r="FM64" i="5"/>
  <c r="FM61" i="5"/>
  <c r="FM58" i="5"/>
  <c r="FM55" i="5"/>
  <c r="FM52" i="5"/>
  <c r="FM54" i="5"/>
  <c r="FM66" i="5"/>
  <c r="FM56" i="5"/>
  <c r="FM62" i="5"/>
  <c r="FM57" i="5"/>
  <c r="FM44" i="5"/>
  <c r="FM70" i="5"/>
  <c r="FM50" i="5"/>
  <c r="FM67" i="5"/>
  <c r="FM68" i="5"/>
  <c r="FM72" i="5"/>
  <c r="FM51" i="5"/>
  <c r="FM73" i="5"/>
  <c r="FM78" i="5"/>
  <c r="FM75" i="5"/>
  <c r="FM28" i="5"/>
  <c r="FM32" i="5"/>
  <c r="FM48" i="5"/>
  <c r="FM69" i="5"/>
  <c r="FM79" i="5"/>
  <c r="FM96" i="5"/>
  <c r="FM45" i="5"/>
  <c r="FM93" i="5"/>
  <c r="FM71" i="5"/>
  <c r="FM90" i="5"/>
  <c r="FM77" i="5"/>
  <c r="FM87" i="5"/>
  <c r="FM76" i="5"/>
  <c r="FM80" i="5"/>
  <c r="FM84" i="5"/>
  <c r="FM81" i="5"/>
  <c r="FM60" i="5"/>
  <c r="FM74" i="5"/>
  <c r="FM59" i="5"/>
  <c r="FM86" i="5"/>
  <c r="FM103" i="5"/>
  <c r="FM111" i="5"/>
  <c r="FM63" i="5"/>
  <c r="FM95" i="5"/>
  <c r="FM108" i="5"/>
  <c r="FM105" i="5"/>
  <c r="FM83" i="5"/>
  <c r="FM100" i="5"/>
  <c r="FM118" i="5"/>
  <c r="FM98" i="5"/>
  <c r="FM115" i="5"/>
  <c r="FM112" i="5"/>
  <c r="FM114" i="5"/>
  <c r="FM82" i="5"/>
  <c r="FM99" i="5"/>
  <c r="FM107" i="5"/>
  <c r="FM85" i="5"/>
  <c r="FM91" i="5"/>
  <c r="FM65" i="5"/>
  <c r="FM102" i="5"/>
  <c r="FM116" i="5"/>
  <c r="FM131" i="5"/>
  <c r="FM128" i="5"/>
  <c r="FM125" i="5"/>
  <c r="FM122" i="5"/>
  <c r="FM138" i="5"/>
  <c r="FM101" i="5"/>
  <c r="FM135" i="5"/>
  <c r="FM109" i="5"/>
  <c r="FM113" i="5"/>
  <c r="FM136" i="5"/>
  <c r="FM97" i="5"/>
  <c r="FM139" i="5"/>
  <c r="FM150" i="5"/>
  <c r="FM104" i="5"/>
  <c r="FM124" i="5"/>
  <c r="FM129" i="5"/>
  <c r="FM147" i="5"/>
  <c r="FM144" i="5"/>
  <c r="FM88" i="5"/>
  <c r="FM123" i="5"/>
  <c r="FM117" i="5"/>
  <c r="FM134" i="5"/>
  <c r="FM151" i="5"/>
  <c r="FM120" i="5"/>
  <c r="FM140" i="5"/>
  <c r="FM152" i="5"/>
  <c r="FM153" i="5"/>
  <c r="FM119" i="5"/>
  <c r="FM133" i="5"/>
  <c r="FM141" i="5"/>
  <c r="FM146" i="5"/>
  <c r="FM145" i="5"/>
  <c r="FM160" i="5"/>
  <c r="FM154" i="5"/>
  <c r="FM157" i="5"/>
  <c r="FM127" i="5"/>
  <c r="FM110" i="5"/>
  <c r="FM126" i="5"/>
  <c r="FM148" i="5"/>
  <c r="FM142" i="5"/>
  <c r="FM130" i="5"/>
  <c r="FM132" i="5"/>
  <c r="FM155" i="5"/>
  <c r="FM156" i="5"/>
  <c r="FM161" i="5"/>
  <c r="FM158" i="5"/>
  <c r="FM149" i="5"/>
  <c r="FM143" i="5"/>
  <c r="FM94" i="5"/>
  <c r="FM106" i="5"/>
  <c r="FM92" i="5"/>
  <c r="FM137" i="5"/>
  <c r="FM121" i="5"/>
  <c r="FM159" i="5"/>
  <c r="FM89" i="5"/>
  <c r="FE18" i="5"/>
  <c r="FE12" i="5"/>
  <c r="FE20" i="5"/>
  <c r="FE15" i="5"/>
  <c r="FE22" i="5"/>
  <c r="FE27" i="5"/>
  <c r="FE17" i="5"/>
  <c r="FE24" i="5"/>
  <c r="FE25" i="5"/>
  <c r="FE32" i="5"/>
  <c r="FE19" i="5"/>
  <c r="FE29" i="5"/>
  <c r="FE30" i="5"/>
  <c r="FE21" i="5"/>
  <c r="FE36" i="5"/>
  <c r="FE14" i="5"/>
  <c r="FE31" i="5"/>
  <c r="FE33" i="5"/>
  <c r="FE23" i="5"/>
  <c r="FE41" i="5"/>
  <c r="FE13" i="5"/>
  <c r="FE28" i="5"/>
  <c r="FE42" i="5"/>
  <c r="FE51" i="5"/>
  <c r="FE39" i="5"/>
  <c r="FE48" i="5"/>
  <c r="FE38" i="5"/>
  <c r="FE43" i="5"/>
  <c r="FE45" i="5"/>
  <c r="FE35" i="5"/>
  <c r="FE55" i="5"/>
  <c r="FE16" i="5"/>
  <c r="FE52" i="5"/>
  <c r="FE50" i="5"/>
  <c r="FE56" i="5"/>
  <c r="FE62" i="5"/>
  <c r="FE59" i="5"/>
  <c r="FE54" i="5"/>
  <c r="FE57" i="5"/>
  <c r="FE34" i="5"/>
  <c r="FE44" i="5"/>
  <c r="FE49" i="5"/>
  <c r="FE68" i="5"/>
  <c r="FE37" i="5"/>
  <c r="FE63" i="5"/>
  <c r="FE66" i="5"/>
  <c r="FE76" i="5"/>
  <c r="FE40" i="5"/>
  <c r="FE61" i="5"/>
  <c r="FE64" i="5"/>
  <c r="FE60" i="5"/>
  <c r="FE70" i="5"/>
  <c r="FE77" i="5"/>
  <c r="FE26" i="5"/>
  <c r="FE73" i="5"/>
  <c r="FE78" i="5"/>
  <c r="FE88" i="5"/>
  <c r="FE85" i="5"/>
  <c r="FE101" i="5"/>
  <c r="FE47" i="5"/>
  <c r="FE82" i="5"/>
  <c r="FE98" i="5"/>
  <c r="FE46" i="5"/>
  <c r="FE75" i="5"/>
  <c r="FE95" i="5"/>
  <c r="FE58" i="5"/>
  <c r="FE74" i="5"/>
  <c r="FE92" i="5"/>
  <c r="FE69" i="5"/>
  <c r="FE53" i="5"/>
  <c r="FE71" i="5"/>
  <c r="FE80" i="5"/>
  <c r="FE65" i="5"/>
  <c r="FE119" i="5"/>
  <c r="FE96" i="5"/>
  <c r="FE116" i="5"/>
  <c r="FE113" i="5"/>
  <c r="FE89" i="5"/>
  <c r="FE91" i="5"/>
  <c r="FE110" i="5"/>
  <c r="FE67" i="5"/>
  <c r="FE87" i="5"/>
  <c r="FE99" i="5"/>
  <c r="FE107" i="5"/>
  <c r="FE100" i="5"/>
  <c r="FE115" i="5"/>
  <c r="FE118" i="5"/>
  <c r="FE83" i="5"/>
  <c r="FE72" i="5"/>
  <c r="FE86" i="5"/>
  <c r="FE94" i="5"/>
  <c r="FE108" i="5"/>
  <c r="FE90" i="5"/>
  <c r="FE97" i="5"/>
  <c r="FE93" i="5"/>
  <c r="FE103" i="5"/>
  <c r="FE123" i="5"/>
  <c r="FE139" i="5"/>
  <c r="FE114" i="5"/>
  <c r="FE136" i="5"/>
  <c r="FE120" i="5"/>
  <c r="FE133" i="5"/>
  <c r="FE81" i="5"/>
  <c r="FE130" i="5"/>
  <c r="FE104" i="5"/>
  <c r="FE117" i="5"/>
  <c r="FE127" i="5"/>
  <c r="FE84" i="5"/>
  <c r="FE128" i="5"/>
  <c r="FE142" i="5"/>
  <c r="FE122" i="5"/>
  <c r="FE141" i="5"/>
  <c r="FE152" i="5"/>
  <c r="FE121" i="5"/>
  <c r="FE138" i="5"/>
  <c r="FE149" i="5"/>
  <c r="FE146" i="5"/>
  <c r="FE109" i="5"/>
  <c r="FE132" i="5"/>
  <c r="FE137" i="5"/>
  <c r="FE143" i="5"/>
  <c r="FE150" i="5"/>
  <c r="FE155" i="5"/>
  <c r="FE161" i="5"/>
  <c r="FE145" i="5"/>
  <c r="FE158" i="5"/>
  <c r="FE144" i="5"/>
  <c r="FE159" i="5"/>
  <c r="FE124" i="5"/>
  <c r="FE112" i="5"/>
  <c r="FE111" i="5"/>
  <c r="FE135" i="5"/>
  <c r="FE157" i="5"/>
  <c r="FE105" i="5"/>
  <c r="FE129" i="5"/>
  <c r="FE131" i="5"/>
  <c r="FE134" i="5"/>
  <c r="FE154" i="5"/>
  <c r="FE153" i="5"/>
  <c r="FE79" i="5"/>
  <c r="FE106" i="5"/>
  <c r="FE140" i="5"/>
  <c r="FE147" i="5"/>
  <c r="FE156" i="5"/>
  <c r="FE160" i="5"/>
  <c r="FE126" i="5"/>
  <c r="FE102" i="5"/>
  <c r="FE125" i="5"/>
  <c r="FE151" i="5"/>
  <c r="FE148" i="5"/>
  <c r="EU20" i="5"/>
  <c r="EU21" i="5"/>
  <c r="EU19" i="5"/>
  <c r="EU23" i="5"/>
  <c r="EU17" i="5"/>
  <c r="EU14" i="5"/>
  <c r="EU29" i="5"/>
  <c r="EU12" i="5"/>
  <c r="EU26" i="5"/>
  <c r="EU13" i="5"/>
  <c r="EU18" i="5"/>
  <c r="EU16" i="5"/>
  <c r="EU30" i="5"/>
  <c r="EU28" i="5"/>
  <c r="EU38" i="5"/>
  <c r="EU43" i="5"/>
  <c r="EU32" i="5"/>
  <c r="EU40" i="5"/>
  <c r="EU31" i="5"/>
  <c r="EU25" i="5"/>
  <c r="EU27" i="5"/>
  <c r="EU35" i="5"/>
  <c r="EU36" i="5"/>
  <c r="EU37" i="5"/>
  <c r="EU24" i="5"/>
  <c r="EU33" i="5"/>
  <c r="EU47" i="5"/>
  <c r="EU22" i="5"/>
  <c r="EU44" i="5"/>
  <c r="EU57" i="5"/>
  <c r="EU49" i="5"/>
  <c r="EU54" i="5"/>
  <c r="EU34" i="5"/>
  <c r="EU46" i="5"/>
  <c r="EU64" i="5"/>
  <c r="EU41" i="5"/>
  <c r="EU50" i="5"/>
  <c r="EU61" i="5"/>
  <c r="EU58" i="5"/>
  <c r="EU53" i="5"/>
  <c r="EU15" i="5"/>
  <c r="EU45" i="5"/>
  <c r="EU51" i="5"/>
  <c r="EU55" i="5"/>
  <c r="EU70" i="5"/>
  <c r="EU67" i="5"/>
  <c r="EU48" i="5"/>
  <c r="EU62" i="5"/>
  <c r="EU60" i="5"/>
  <c r="EU78" i="5"/>
  <c r="EU72" i="5"/>
  <c r="EU75" i="5"/>
  <c r="EU56" i="5"/>
  <c r="EU63" i="5"/>
  <c r="EU65" i="5"/>
  <c r="EU73" i="5"/>
  <c r="EU68" i="5"/>
  <c r="EU39" i="5"/>
  <c r="EU59" i="5"/>
  <c r="EU66" i="5"/>
  <c r="EU69" i="5"/>
  <c r="EU74" i="5"/>
  <c r="EU90" i="5"/>
  <c r="EU52" i="5"/>
  <c r="EU87" i="5"/>
  <c r="EU79" i="5"/>
  <c r="EU84" i="5"/>
  <c r="EU100" i="5"/>
  <c r="EU97" i="5"/>
  <c r="EU80" i="5"/>
  <c r="EU94" i="5"/>
  <c r="EU85" i="5"/>
  <c r="EU105" i="5"/>
  <c r="EU92" i="5"/>
  <c r="EU103" i="5"/>
  <c r="EU118" i="5"/>
  <c r="EU77" i="5"/>
  <c r="EU115" i="5"/>
  <c r="EU112" i="5"/>
  <c r="EU95" i="5"/>
  <c r="EU109" i="5"/>
  <c r="EU86" i="5"/>
  <c r="EU89" i="5"/>
  <c r="EU96" i="5"/>
  <c r="EU111" i="5"/>
  <c r="EU88" i="5"/>
  <c r="EU104" i="5"/>
  <c r="EU114" i="5"/>
  <c r="EU42" i="5"/>
  <c r="EU99" i="5"/>
  <c r="EU107" i="5"/>
  <c r="EU113" i="5"/>
  <c r="EU119" i="5"/>
  <c r="EU125" i="5"/>
  <c r="EU141" i="5"/>
  <c r="EU91" i="5"/>
  <c r="EU106" i="5"/>
  <c r="EU110" i="5"/>
  <c r="EU122" i="5"/>
  <c r="EU138" i="5"/>
  <c r="EU81" i="5"/>
  <c r="EU135" i="5"/>
  <c r="EU93" i="5"/>
  <c r="EU102" i="5"/>
  <c r="EU108" i="5"/>
  <c r="EU132" i="5"/>
  <c r="EU129" i="5"/>
  <c r="EU71" i="5"/>
  <c r="EU98" i="5"/>
  <c r="EU120" i="5"/>
  <c r="EU130" i="5"/>
  <c r="EU76" i="5"/>
  <c r="EU137" i="5"/>
  <c r="EU144" i="5"/>
  <c r="EU131" i="5"/>
  <c r="EU136" i="5"/>
  <c r="EU139" i="5"/>
  <c r="EU154" i="5"/>
  <c r="EU151" i="5"/>
  <c r="EU148" i="5"/>
  <c r="EU124" i="5"/>
  <c r="EU145" i="5"/>
  <c r="EU117" i="5"/>
  <c r="EU127" i="5"/>
  <c r="EU142" i="5"/>
  <c r="EU160" i="5"/>
  <c r="EU157" i="5"/>
  <c r="EU161" i="5"/>
  <c r="EU153" i="5"/>
  <c r="EU82" i="5"/>
  <c r="EU121" i="5"/>
  <c r="EU152" i="5"/>
  <c r="EU126" i="5"/>
  <c r="EU140" i="5"/>
  <c r="EU101" i="5"/>
  <c r="EU123" i="5"/>
  <c r="EU147" i="5"/>
  <c r="EU146" i="5"/>
  <c r="EU134" i="5"/>
  <c r="EU149" i="5"/>
  <c r="EU158" i="5"/>
  <c r="EU83" i="5"/>
  <c r="EU133" i="5"/>
  <c r="EU159" i="5"/>
  <c r="EU150" i="5"/>
  <c r="EU143" i="5"/>
  <c r="EU156" i="5"/>
  <c r="EU155" i="5"/>
  <c r="EU116" i="5"/>
  <c r="EU128" i="5"/>
  <c r="EJ19" i="5"/>
  <c r="EJ12" i="5"/>
  <c r="EJ18" i="5"/>
  <c r="EJ13" i="5"/>
  <c r="EJ22" i="5"/>
  <c r="EJ28" i="5"/>
  <c r="EJ20" i="5"/>
  <c r="EJ25" i="5"/>
  <c r="EJ24" i="5"/>
  <c r="EJ17" i="5"/>
  <c r="EJ14" i="5"/>
  <c r="EJ27" i="5"/>
  <c r="EJ15" i="5"/>
  <c r="EJ21" i="5"/>
  <c r="EJ29" i="5"/>
  <c r="EJ31" i="5"/>
  <c r="EJ26" i="5"/>
  <c r="EJ37" i="5"/>
  <c r="EJ42" i="5"/>
  <c r="EJ33" i="5"/>
  <c r="EJ39" i="5"/>
  <c r="EJ30" i="5"/>
  <c r="EJ23" i="5"/>
  <c r="EJ43" i="5"/>
  <c r="EJ32" i="5"/>
  <c r="EJ36" i="5"/>
  <c r="EJ49" i="5"/>
  <c r="EJ34" i="5"/>
  <c r="EJ46" i="5"/>
  <c r="EJ38" i="5"/>
  <c r="EJ16" i="5"/>
  <c r="EJ40" i="5"/>
  <c r="EJ50" i="5"/>
  <c r="EJ56" i="5"/>
  <c r="EJ53" i="5"/>
  <c r="EJ41" i="5"/>
  <c r="EJ51" i="5"/>
  <c r="EJ57" i="5"/>
  <c r="EJ63" i="5"/>
  <c r="EJ47" i="5"/>
  <c r="EJ54" i="5"/>
  <c r="EJ60" i="5"/>
  <c r="EJ35" i="5"/>
  <c r="EJ44" i="5"/>
  <c r="EJ52" i="5"/>
  <c r="EJ45" i="5"/>
  <c r="EJ55" i="5"/>
  <c r="EJ69" i="5"/>
  <c r="EJ64" i="5"/>
  <c r="EJ66" i="5"/>
  <c r="EJ59" i="5"/>
  <c r="EJ67" i="5"/>
  <c r="EJ77" i="5"/>
  <c r="EJ74" i="5"/>
  <c r="EJ48" i="5"/>
  <c r="EJ70" i="5"/>
  <c r="EJ78" i="5"/>
  <c r="EJ89" i="5"/>
  <c r="EJ68" i="5"/>
  <c r="EJ71" i="5"/>
  <c r="EJ72" i="5"/>
  <c r="EJ86" i="5"/>
  <c r="EJ102" i="5"/>
  <c r="EJ65" i="5"/>
  <c r="EJ83" i="5"/>
  <c r="EJ99" i="5"/>
  <c r="EJ73" i="5"/>
  <c r="EJ76" i="5"/>
  <c r="EJ96" i="5"/>
  <c r="EJ75" i="5"/>
  <c r="EJ93" i="5"/>
  <c r="EJ81" i="5"/>
  <c r="EJ104" i="5"/>
  <c r="EJ98" i="5"/>
  <c r="EJ117" i="5"/>
  <c r="EJ58" i="5"/>
  <c r="EJ114" i="5"/>
  <c r="EJ91" i="5"/>
  <c r="EJ111" i="5"/>
  <c r="EJ79" i="5"/>
  <c r="EJ108" i="5"/>
  <c r="EJ80" i="5"/>
  <c r="EJ87" i="5"/>
  <c r="EJ115" i="5"/>
  <c r="EJ119" i="5"/>
  <c r="EJ110" i="5"/>
  <c r="EJ100" i="5"/>
  <c r="EJ84" i="5"/>
  <c r="EJ90" i="5"/>
  <c r="EJ97" i="5"/>
  <c r="EJ95" i="5"/>
  <c r="EJ124" i="5"/>
  <c r="EJ140" i="5"/>
  <c r="EJ103" i="5"/>
  <c r="EJ116" i="5"/>
  <c r="EJ121" i="5"/>
  <c r="EJ137" i="5"/>
  <c r="EJ134" i="5"/>
  <c r="EJ61" i="5"/>
  <c r="EJ85" i="5"/>
  <c r="EJ131" i="5"/>
  <c r="EJ128" i="5"/>
  <c r="EJ88" i="5"/>
  <c r="EJ129" i="5"/>
  <c r="EJ92" i="5"/>
  <c r="EJ94" i="5"/>
  <c r="EJ109" i="5"/>
  <c r="EJ143" i="5"/>
  <c r="EJ101" i="5"/>
  <c r="EJ105" i="5"/>
  <c r="EJ123" i="5"/>
  <c r="EJ113" i="5"/>
  <c r="EJ153" i="5"/>
  <c r="EJ107" i="5"/>
  <c r="EJ122" i="5"/>
  <c r="EJ150" i="5"/>
  <c r="EJ112" i="5"/>
  <c r="EJ147" i="5"/>
  <c r="EJ82" i="5"/>
  <c r="EJ118" i="5"/>
  <c r="EJ133" i="5"/>
  <c r="EJ138" i="5"/>
  <c r="EJ144" i="5"/>
  <c r="EJ126" i="5"/>
  <c r="EJ151" i="5"/>
  <c r="EJ146" i="5"/>
  <c r="EJ159" i="5"/>
  <c r="EJ145" i="5"/>
  <c r="EJ156" i="5"/>
  <c r="EJ160" i="5"/>
  <c r="EJ106" i="5"/>
  <c r="EJ141" i="5"/>
  <c r="EJ125" i="5"/>
  <c r="EJ136" i="5"/>
  <c r="EJ158" i="5"/>
  <c r="EJ148" i="5"/>
  <c r="EJ135" i="5"/>
  <c r="EJ157" i="5"/>
  <c r="EJ161" i="5"/>
  <c r="EJ120" i="5"/>
  <c r="EJ139" i="5"/>
  <c r="EJ155" i="5"/>
  <c r="EJ154" i="5"/>
  <c r="EJ127" i="5"/>
  <c r="EJ149" i="5"/>
  <c r="EJ152" i="5"/>
  <c r="EJ130" i="5"/>
  <c r="EJ142" i="5"/>
  <c r="EJ62" i="5"/>
  <c r="EJ132" i="5"/>
  <c r="DQ13" i="5"/>
  <c r="DQ17" i="5"/>
  <c r="DQ14" i="5"/>
  <c r="DQ15" i="5"/>
  <c r="DQ19" i="5"/>
  <c r="DQ12" i="5"/>
  <c r="DQ16" i="5"/>
  <c r="DQ24" i="5"/>
  <c r="DQ22" i="5"/>
  <c r="DQ26" i="5"/>
  <c r="DQ23" i="5"/>
  <c r="DQ27" i="5"/>
  <c r="DQ25" i="5"/>
  <c r="DQ29" i="5"/>
  <c r="DQ30" i="5"/>
  <c r="DQ31" i="5"/>
  <c r="DQ37" i="5"/>
  <c r="DQ28" i="5"/>
  <c r="DQ34" i="5"/>
  <c r="DQ18" i="5"/>
  <c r="DQ39" i="5"/>
  <c r="DQ43" i="5"/>
  <c r="DQ21" i="5"/>
  <c r="DQ33" i="5"/>
  <c r="DQ40" i="5"/>
  <c r="DQ46" i="5"/>
  <c r="DQ35" i="5"/>
  <c r="DQ20" i="5"/>
  <c r="DQ53" i="5"/>
  <c r="DQ50" i="5"/>
  <c r="DQ36" i="5"/>
  <c r="DQ51" i="5"/>
  <c r="DQ32" i="5"/>
  <c r="DQ38" i="5"/>
  <c r="DQ54" i="5"/>
  <c r="DQ64" i="5"/>
  <c r="DQ61" i="5"/>
  <c r="DQ66" i="5"/>
  <c r="DQ62" i="5"/>
  <c r="DQ70" i="5"/>
  <c r="DQ49" i="5"/>
  <c r="DQ65" i="5"/>
  <c r="DQ67" i="5"/>
  <c r="DQ58" i="5"/>
  <c r="DQ47" i="5"/>
  <c r="DQ68" i="5"/>
  <c r="DQ78" i="5"/>
  <c r="DQ63" i="5"/>
  <c r="DQ75" i="5"/>
  <c r="DQ60" i="5"/>
  <c r="DQ69" i="5"/>
  <c r="DQ55" i="5"/>
  <c r="DQ96" i="5"/>
  <c r="DQ48" i="5"/>
  <c r="DQ93" i="5"/>
  <c r="DQ90" i="5"/>
  <c r="DQ87" i="5"/>
  <c r="DQ84" i="5"/>
  <c r="DQ77" i="5"/>
  <c r="DQ74" i="5"/>
  <c r="DQ76" i="5"/>
  <c r="DQ79" i="5"/>
  <c r="DQ41" i="5"/>
  <c r="DQ45" i="5"/>
  <c r="DQ59" i="5"/>
  <c r="DQ71" i="5"/>
  <c r="DQ83" i="5"/>
  <c r="DQ56" i="5"/>
  <c r="DQ57" i="5"/>
  <c r="DQ80" i="5"/>
  <c r="DQ95" i="5"/>
  <c r="DQ102" i="5"/>
  <c r="DQ111" i="5"/>
  <c r="DQ108" i="5"/>
  <c r="DQ82" i="5"/>
  <c r="DQ105" i="5"/>
  <c r="DQ86" i="5"/>
  <c r="DQ98" i="5"/>
  <c r="DQ118" i="5"/>
  <c r="DQ81" i="5"/>
  <c r="DQ115" i="5"/>
  <c r="DQ44" i="5"/>
  <c r="DQ85" i="5"/>
  <c r="DQ91" i="5"/>
  <c r="DQ99" i="5"/>
  <c r="DQ94" i="5"/>
  <c r="DQ103" i="5"/>
  <c r="DQ52" i="5"/>
  <c r="DQ97" i="5"/>
  <c r="DQ107" i="5"/>
  <c r="DQ73" i="5"/>
  <c r="DQ89" i="5"/>
  <c r="DQ92" i="5"/>
  <c r="DQ110" i="5"/>
  <c r="DQ106" i="5"/>
  <c r="DQ113" i="5"/>
  <c r="DQ114" i="5"/>
  <c r="DQ131" i="5"/>
  <c r="DQ128" i="5"/>
  <c r="DQ72" i="5"/>
  <c r="DQ88" i="5"/>
  <c r="DQ101" i="5"/>
  <c r="DQ125" i="5"/>
  <c r="DQ122" i="5"/>
  <c r="DQ138" i="5"/>
  <c r="DQ109" i="5"/>
  <c r="DQ112" i="5"/>
  <c r="DQ135" i="5"/>
  <c r="DQ136" i="5"/>
  <c r="DQ117" i="5"/>
  <c r="DQ150" i="5"/>
  <c r="DQ130" i="5"/>
  <c r="DQ147" i="5"/>
  <c r="DQ120" i="5"/>
  <c r="DQ144" i="5"/>
  <c r="DQ104" i="5"/>
  <c r="DQ124" i="5"/>
  <c r="DQ129" i="5"/>
  <c r="DQ123" i="5"/>
  <c r="DQ151" i="5"/>
  <c r="DQ42" i="5"/>
  <c r="DQ133" i="5"/>
  <c r="DQ156" i="5"/>
  <c r="DQ153" i="5"/>
  <c r="DQ132" i="5"/>
  <c r="DQ139" i="5"/>
  <c r="DQ152" i="5"/>
  <c r="DQ119" i="5"/>
  <c r="DQ160" i="5"/>
  <c r="DQ127" i="5"/>
  <c r="DQ146" i="5"/>
  <c r="DQ157" i="5"/>
  <c r="DQ116" i="5"/>
  <c r="DQ145" i="5"/>
  <c r="DQ148" i="5"/>
  <c r="DQ140" i="5"/>
  <c r="DQ121" i="5"/>
  <c r="DQ126" i="5"/>
  <c r="DQ159" i="5"/>
  <c r="DQ149" i="5"/>
  <c r="DQ161" i="5"/>
  <c r="DQ143" i="5"/>
  <c r="DQ154" i="5"/>
  <c r="DQ141" i="5"/>
  <c r="DQ142" i="5"/>
  <c r="DQ100" i="5"/>
  <c r="DQ134" i="5"/>
  <c r="DQ158" i="5"/>
  <c r="DQ155" i="5"/>
  <c r="DQ137" i="5"/>
  <c r="CO13" i="5"/>
  <c r="CO16" i="5"/>
  <c r="CO25" i="5"/>
  <c r="CO22" i="5"/>
  <c r="CO17" i="5"/>
  <c r="CO15" i="5"/>
  <c r="CO12" i="5"/>
  <c r="CO14" i="5"/>
  <c r="CO21" i="5"/>
  <c r="CO18" i="5"/>
  <c r="CO23" i="5"/>
  <c r="CO28" i="5"/>
  <c r="CO32" i="5"/>
  <c r="CO33" i="5"/>
  <c r="CO29" i="5"/>
  <c r="CO20" i="5"/>
  <c r="CO35" i="5"/>
  <c r="CO41" i="5"/>
  <c r="CO49" i="5"/>
  <c r="CO31" i="5"/>
  <c r="CO46" i="5"/>
  <c r="CO30" i="5"/>
  <c r="CO24" i="5"/>
  <c r="CO34" i="5"/>
  <c r="CO47" i="5"/>
  <c r="CO53" i="5"/>
  <c r="CO26" i="5"/>
  <c r="CO48" i="5"/>
  <c r="CO39" i="5"/>
  <c r="CO54" i="5"/>
  <c r="CO27" i="5"/>
  <c r="CO63" i="5"/>
  <c r="CO60" i="5"/>
  <c r="CO19" i="5"/>
  <c r="CO44" i="5"/>
  <c r="CO55" i="5"/>
  <c r="CO36" i="5"/>
  <c r="CO50" i="5"/>
  <c r="CO51" i="5"/>
  <c r="CO56" i="5"/>
  <c r="CO42" i="5"/>
  <c r="CO43" i="5"/>
  <c r="CO52" i="5"/>
  <c r="CO72" i="5"/>
  <c r="CO69" i="5"/>
  <c r="CO66" i="5"/>
  <c r="CO64" i="5"/>
  <c r="CO73" i="5"/>
  <c r="CO80" i="5"/>
  <c r="CO57" i="5"/>
  <c r="CO71" i="5"/>
  <c r="CO77" i="5"/>
  <c r="CO68" i="5"/>
  <c r="CO37" i="5"/>
  <c r="CO65" i="5"/>
  <c r="CO67" i="5"/>
  <c r="CO74" i="5"/>
  <c r="CO61" i="5"/>
  <c r="CO70" i="5"/>
  <c r="CO40" i="5"/>
  <c r="CO78" i="5"/>
  <c r="CO92" i="5"/>
  <c r="CO89" i="5"/>
  <c r="CO86" i="5"/>
  <c r="CO102" i="5"/>
  <c r="CO81" i="5"/>
  <c r="CO83" i="5"/>
  <c r="CO58" i="5"/>
  <c r="CO96" i="5"/>
  <c r="CO38" i="5"/>
  <c r="CO79" i="5"/>
  <c r="CO101" i="5"/>
  <c r="CO107" i="5"/>
  <c r="CO98" i="5"/>
  <c r="CO103" i="5"/>
  <c r="CO104" i="5"/>
  <c r="CO117" i="5"/>
  <c r="CO91" i="5"/>
  <c r="CO114" i="5"/>
  <c r="CO82" i="5"/>
  <c r="CO111" i="5"/>
  <c r="CO87" i="5"/>
  <c r="CO115" i="5"/>
  <c r="CO76" i="5"/>
  <c r="CO108" i="5"/>
  <c r="CO110" i="5"/>
  <c r="CO45" i="5"/>
  <c r="CO94" i="5"/>
  <c r="CO75" i="5"/>
  <c r="CO85" i="5"/>
  <c r="CO97" i="5"/>
  <c r="CO127" i="5"/>
  <c r="CO93" i="5"/>
  <c r="CO124" i="5"/>
  <c r="CO140" i="5"/>
  <c r="CO113" i="5"/>
  <c r="CO121" i="5"/>
  <c r="CO137" i="5"/>
  <c r="CO95" i="5"/>
  <c r="CO134" i="5"/>
  <c r="CO99" i="5"/>
  <c r="CO100" i="5"/>
  <c r="CO131" i="5"/>
  <c r="CO105" i="5"/>
  <c r="CO116" i="5"/>
  <c r="CO118" i="5"/>
  <c r="CO132" i="5"/>
  <c r="CO119" i="5"/>
  <c r="CO120" i="5"/>
  <c r="CO146" i="5"/>
  <c r="CO130" i="5"/>
  <c r="CO135" i="5"/>
  <c r="CO143" i="5"/>
  <c r="CO129" i="5"/>
  <c r="CO156" i="5"/>
  <c r="CO84" i="5"/>
  <c r="CO109" i="5"/>
  <c r="CO112" i="5"/>
  <c r="CO153" i="5"/>
  <c r="CO123" i="5"/>
  <c r="CO128" i="5"/>
  <c r="CO150" i="5"/>
  <c r="CO62" i="5"/>
  <c r="CO90" i="5"/>
  <c r="CO141" i="5"/>
  <c r="CO147" i="5"/>
  <c r="CO152" i="5"/>
  <c r="CO159" i="5"/>
  <c r="CO139" i="5"/>
  <c r="CO151" i="5"/>
  <c r="CO144" i="5"/>
  <c r="CO122" i="5"/>
  <c r="CO133" i="5"/>
  <c r="CO125" i="5"/>
  <c r="CO145" i="5"/>
  <c r="CO154" i="5"/>
  <c r="CO155" i="5"/>
  <c r="CO59" i="5"/>
  <c r="CO149" i="5"/>
  <c r="CO88" i="5"/>
  <c r="CO126" i="5"/>
  <c r="CO160" i="5"/>
  <c r="CO157" i="5"/>
  <c r="CO136" i="5"/>
  <c r="CO138" i="5"/>
  <c r="CO148" i="5"/>
  <c r="CO161" i="5"/>
  <c r="CO106" i="5"/>
  <c r="CO142" i="5"/>
  <c r="CO158" i="5"/>
  <c r="BY13" i="5"/>
  <c r="BY15" i="5"/>
  <c r="BY12" i="5"/>
  <c r="BY21" i="5"/>
  <c r="BY25" i="5"/>
  <c r="BY19" i="5"/>
  <c r="BY14" i="5"/>
  <c r="BY17" i="5"/>
  <c r="BY23" i="5"/>
  <c r="BY22" i="5"/>
  <c r="BY27" i="5"/>
  <c r="BY24" i="5"/>
  <c r="BY16" i="5"/>
  <c r="BY18" i="5"/>
  <c r="BY30" i="5"/>
  <c r="BY33" i="5"/>
  <c r="BY32" i="5"/>
  <c r="BY26" i="5"/>
  <c r="BY28" i="5"/>
  <c r="BY31" i="5"/>
  <c r="BY38" i="5"/>
  <c r="BY20" i="5"/>
  <c r="BY49" i="5"/>
  <c r="BY36" i="5"/>
  <c r="BY46" i="5"/>
  <c r="BY37" i="5"/>
  <c r="BY29" i="5"/>
  <c r="BY44" i="5"/>
  <c r="BY53" i="5"/>
  <c r="BY63" i="5"/>
  <c r="BY60" i="5"/>
  <c r="BY40" i="5"/>
  <c r="BY47" i="5"/>
  <c r="BY54" i="5"/>
  <c r="BY55" i="5"/>
  <c r="BY41" i="5"/>
  <c r="BY57" i="5"/>
  <c r="BY39" i="5"/>
  <c r="BY72" i="5"/>
  <c r="BY45" i="5"/>
  <c r="BY69" i="5"/>
  <c r="BY62" i="5"/>
  <c r="BY66" i="5"/>
  <c r="BY58" i="5"/>
  <c r="BY34" i="5"/>
  <c r="BY61" i="5"/>
  <c r="BY80" i="5"/>
  <c r="BY43" i="5"/>
  <c r="BY77" i="5"/>
  <c r="BY73" i="5"/>
  <c r="BY71" i="5"/>
  <c r="BY74" i="5"/>
  <c r="BY56" i="5"/>
  <c r="BY70" i="5"/>
  <c r="BY92" i="5"/>
  <c r="BY89" i="5"/>
  <c r="BY51" i="5"/>
  <c r="BY86" i="5"/>
  <c r="BY102" i="5"/>
  <c r="BY83" i="5"/>
  <c r="BY96" i="5"/>
  <c r="BY42" i="5"/>
  <c r="BY59" i="5"/>
  <c r="BY78" i="5"/>
  <c r="BY68" i="5"/>
  <c r="BY85" i="5"/>
  <c r="BY76" i="5"/>
  <c r="BY82" i="5"/>
  <c r="BY84" i="5"/>
  <c r="BY90" i="5"/>
  <c r="BY107" i="5"/>
  <c r="BY79" i="5"/>
  <c r="BY87" i="5"/>
  <c r="BY117" i="5"/>
  <c r="BY35" i="5"/>
  <c r="BY81" i="5"/>
  <c r="BY93" i="5"/>
  <c r="BY95" i="5"/>
  <c r="BY101" i="5"/>
  <c r="BY104" i="5"/>
  <c r="BY114" i="5"/>
  <c r="BY103" i="5"/>
  <c r="BY111" i="5"/>
  <c r="BY97" i="5"/>
  <c r="BY118" i="5"/>
  <c r="BY64" i="5"/>
  <c r="BY65" i="5"/>
  <c r="BY112" i="5"/>
  <c r="BY99" i="5"/>
  <c r="BY105" i="5"/>
  <c r="BY67" i="5"/>
  <c r="BY108" i="5"/>
  <c r="BY127" i="5"/>
  <c r="BY100" i="5"/>
  <c r="BY119" i="5"/>
  <c r="BY124" i="5"/>
  <c r="BY140" i="5"/>
  <c r="BY106" i="5"/>
  <c r="BY110" i="5"/>
  <c r="BY115" i="5"/>
  <c r="BY116" i="5"/>
  <c r="BY121" i="5"/>
  <c r="BY137" i="5"/>
  <c r="BY75" i="5"/>
  <c r="BY109" i="5"/>
  <c r="BY134" i="5"/>
  <c r="BY131" i="5"/>
  <c r="BY88" i="5"/>
  <c r="BY132" i="5"/>
  <c r="BY146" i="5"/>
  <c r="BY126" i="5"/>
  <c r="BY143" i="5"/>
  <c r="BY156" i="5"/>
  <c r="BY50" i="5"/>
  <c r="BY125" i="5"/>
  <c r="BY153" i="5"/>
  <c r="BY150" i="5"/>
  <c r="BY136" i="5"/>
  <c r="BY147" i="5"/>
  <c r="BY122" i="5"/>
  <c r="BY130" i="5"/>
  <c r="BY149" i="5"/>
  <c r="BY133" i="5"/>
  <c r="BY148" i="5"/>
  <c r="BY159" i="5"/>
  <c r="BY98" i="5"/>
  <c r="BY135" i="5"/>
  <c r="BY94" i="5"/>
  <c r="BY138" i="5"/>
  <c r="BY142" i="5"/>
  <c r="BY113" i="5"/>
  <c r="BY129" i="5"/>
  <c r="BY161" i="5"/>
  <c r="BY48" i="5"/>
  <c r="BY52" i="5"/>
  <c r="BY152" i="5"/>
  <c r="BY155" i="5"/>
  <c r="BY91" i="5"/>
  <c r="BY158" i="5"/>
  <c r="BY139" i="5"/>
  <c r="BY145" i="5"/>
  <c r="BY123" i="5"/>
  <c r="BY141" i="5"/>
  <c r="BY160" i="5"/>
  <c r="BY120" i="5"/>
  <c r="BY128" i="5"/>
  <c r="BY151" i="5"/>
  <c r="BY144" i="5"/>
  <c r="BY157" i="5"/>
  <c r="BY154" i="5"/>
  <c r="BP14" i="5"/>
  <c r="BP18" i="5"/>
  <c r="BP15" i="5"/>
  <c r="BP16" i="5"/>
  <c r="BP19" i="5"/>
  <c r="BP20" i="5"/>
  <c r="BP27" i="5"/>
  <c r="BP24" i="5"/>
  <c r="BP13" i="5"/>
  <c r="BP29" i="5"/>
  <c r="BP12" i="5"/>
  <c r="BP23" i="5"/>
  <c r="BP21" i="5"/>
  <c r="BP38" i="5"/>
  <c r="BP31" i="5"/>
  <c r="BP35" i="5"/>
  <c r="BP22" i="5"/>
  <c r="BP17" i="5"/>
  <c r="BP44" i="5"/>
  <c r="BP41" i="5"/>
  <c r="BP36" i="5"/>
  <c r="BP47" i="5"/>
  <c r="BP33" i="5"/>
  <c r="BP34" i="5"/>
  <c r="BP42" i="5"/>
  <c r="BP37" i="5"/>
  <c r="BP43" i="5"/>
  <c r="BP32" i="5"/>
  <c r="BP48" i="5"/>
  <c r="BP54" i="5"/>
  <c r="BP25" i="5"/>
  <c r="BP49" i="5"/>
  <c r="BP40" i="5"/>
  <c r="BP51" i="5"/>
  <c r="BP45" i="5"/>
  <c r="BP46" i="5"/>
  <c r="BP57" i="5"/>
  <c r="BP65" i="5"/>
  <c r="BP62" i="5"/>
  <c r="BP58" i="5"/>
  <c r="BP59" i="5"/>
  <c r="BP26" i="5"/>
  <c r="BP67" i="5"/>
  <c r="BP50" i="5"/>
  <c r="BP63" i="5"/>
  <c r="BP53" i="5"/>
  <c r="BP60" i="5"/>
  <c r="BP64" i="5"/>
  <c r="BP68" i="5"/>
  <c r="BP28" i="5"/>
  <c r="BP79" i="5"/>
  <c r="BP76" i="5"/>
  <c r="BP55" i="5"/>
  <c r="BP52" i="5"/>
  <c r="BP82" i="5"/>
  <c r="BP97" i="5"/>
  <c r="BP78" i="5"/>
  <c r="BP94" i="5"/>
  <c r="BP77" i="5"/>
  <c r="BP91" i="5"/>
  <c r="BP88" i="5"/>
  <c r="BP39" i="5"/>
  <c r="BP80" i="5"/>
  <c r="BP85" i="5"/>
  <c r="BP30" i="5"/>
  <c r="BP86" i="5"/>
  <c r="BP72" i="5"/>
  <c r="BP75" i="5"/>
  <c r="BP73" i="5"/>
  <c r="BP83" i="5"/>
  <c r="BP112" i="5"/>
  <c r="BP81" i="5"/>
  <c r="BP109" i="5"/>
  <c r="BP96" i="5"/>
  <c r="BP106" i="5"/>
  <c r="BP69" i="5"/>
  <c r="BP100" i="5"/>
  <c r="BP119" i="5"/>
  <c r="BP74" i="5"/>
  <c r="BP102" i="5"/>
  <c r="BP116" i="5"/>
  <c r="BP56" i="5"/>
  <c r="BP71" i="5"/>
  <c r="BP105" i="5"/>
  <c r="BP113" i="5"/>
  <c r="BP115" i="5"/>
  <c r="BP61" i="5"/>
  <c r="BP84" i="5"/>
  <c r="BP108" i="5"/>
  <c r="BP87" i="5"/>
  <c r="BP92" i="5"/>
  <c r="BP132" i="5"/>
  <c r="BP101" i="5"/>
  <c r="BP120" i="5"/>
  <c r="BP129" i="5"/>
  <c r="BP114" i="5"/>
  <c r="BP126" i="5"/>
  <c r="BP98" i="5"/>
  <c r="BP123" i="5"/>
  <c r="BP139" i="5"/>
  <c r="BP66" i="5"/>
  <c r="BP90" i="5"/>
  <c r="BP136" i="5"/>
  <c r="BP103" i="5"/>
  <c r="BP121" i="5"/>
  <c r="BP137" i="5"/>
  <c r="BP141" i="5"/>
  <c r="BP151" i="5"/>
  <c r="BP124" i="5"/>
  <c r="BP148" i="5"/>
  <c r="BP145" i="5"/>
  <c r="BP135" i="5"/>
  <c r="BP142" i="5"/>
  <c r="BP134" i="5"/>
  <c r="BP140" i="5"/>
  <c r="BP99" i="5"/>
  <c r="BP152" i="5"/>
  <c r="BP138" i="5"/>
  <c r="BP147" i="5"/>
  <c r="BP146" i="5"/>
  <c r="BP156" i="5"/>
  <c r="BP107" i="5"/>
  <c r="BP161" i="5"/>
  <c r="BP93" i="5"/>
  <c r="BP95" i="5"/>
  <c r="BP154" i="5"/>
  <c r="BP158" i="5"/>
  <c r="BP89" i="5"/>
  <c r="BP104" i="5"/>
  <c r="BP149" i="5"/>
  <c r="BP153" i="5"/>
  <c r="BP160" i="5"/>
  <c r="BP159" i="5"/>
  <c r="BP155" i="5"/>
  <c r="BP70" i="5"/>
  <c r="BP111" i="5"/>
  <c r="BP117" i="5"/>
  <c r="BP143" i="5"/>
  <c r="BP110" i="5"/>
  <c r="BP150" i="5"/>
  <c r="BP122" i="5"/>
  <c r="BP128" i="5"/>
  <c r="BP125" i="5"/>
  <c r="BP127" i="5"/>
  <c r="BP144" i="5"/>
  <c r="BP130" i="5"/>
  <c r="BP131" i="5"/>
  <c r="BP118" i="5"/>
  <c r="BP133" i="5"/>
  <c r="BP157" i="5"/>
  <c r="BI13" i="5"/>
  <c r="BI20" i="5"/>
  <c r="BI17" i="5"/>
  <c r="BI14" i="5"/>
  <c r="BI16" i="5"/>
  <c r="BI18" i="5"/>
  <c r="BI15" i="5"/>
  <c r="BI25" i="5"/>
  <c r="BI21" i="5"/>
  <c r="BI23" i="5"/>
  <c r="BI12" i="5"/>
  <c r="BI22" i="5"/>
  <c r="BI26" i="5"/>
  <c r="BI27" i="5"/>
  <c r="BI33" i="5"/>
  <c r="BI32" i="5"/>
  <c r="BI19" i="5"/>
  <c r="BI30" i="5"/>
  <c r="BI34" i="5"/>
  <c r="BI35" i="5"/>
  <c r="BI38" i="5"/>
  <c r="BI36" i="5"/>
  <c r="BI24" i="5"/>
  <c r="BI37" i="5"/>
  <c r="BI39" i="5"/>
  <c r="BI49" i="5"/>
  <c r="BI40" i="5"/>
  <c r="BI46" i="5"/>
  <c r="BI51" i="5"/>
  <c r="BI52" i="5"/>
  <c r="BI41" i="5"/>
  <c r="BI50" i="5"/>
  <c r="BI53" i="5"/>
  <c r="BI45" i="5"/>
  <c r="BI63" i="5"/>
  <c r="BI42" i="5"/>
  <c r="BI60" i="5"/>
  <c r="BI43" i="5"/>
  <c r="BI48" i="5"/>
  <c r="BI29" i="5"/>
  <c r="BI61" i="5"/>
  <c r="BI65" i="5"/>
  <c r="BI54" i="5"/>
  <c r="BI72" i="5"/>
  <c r="BI69" i="5"/>
  <c r="BI66" i="5"/>
  <c r="BI59" i="5"/>
  <c r="BI44" i="5"/>
  <c r="BI55" i="5"/>
  <c r="BI64" i="5"/>
  <c r="BI80" i="5"/>
  <c r="BI77" i="5"/>
  <c r="BI56" i="5"/>
  <c r="BI31" i="5"/>
  <c r="BI73" i="5"/>
  <c r="BI92" i="5"/>
  <c r="BI62" i="5"/>
  <c r="BI89" i="5"/>
  <c r="BI28" i="5"/>
  <c r="BI68" i="5"/>
  <c r="BI76" i="5"/>
  <c r="BI79" i="5"/>
  <c r="BI86" i="5"/>
  <c r="BI102" i="5"/>
  <c r="BI75" i="5"/>
  <c r="BI83" i="5"/>
  <c r="BI96" i="5"/>
  <c r="BI47" i="5"/>
  <c r="BI71" i="5"/>
  <c r="BI67" i="5"/>
  <c r="BI74" i="5"/>
  <c r="BI94" i="5"/>
  <c r="BI107" i="5"/>
  <c r="BI78" i="5"/>
  <c r="BI99" i="5"/>
  <c r="BI117" i="5"/>
  <c r="BI97" i="5"/>
  <c r="BI114" i="5"/>
  <c r="BI88" i="5"/>
  <c r="BI111" i="5"/>
  <c r="BI85" i="5"/>
  <c r="BI90" i="5"/>
  <c r="BI106" i="5"/>
  <c r="BI116" i="5"/>
  <c r="BI57" i="5"/>
  <c r="BI81" i="5"/>
  <c r="BI82" i="5"/>
  <c r="BI87" i="5"/>
  <c r="BI109" i="5"/>
  <c r="BI58" i="5"/>
  <c r="BI91" i="5"/>
  <c r="BI98" i="5"/>
  <c r="BI101" i="5"/>
  <c r="BI105" i="5"/>
  <c r="BI127" i="5"/>
  <c r="BI124" i="5"/>
  <c r="BI140" i="5"/>
  <c r="BI121" i="5"/>
  <c r="BI137" i="5"/>
  <c r="BI118" i="5"/>
  <c r="BI134" i="5"/>
  <c r="BI112" i="5"/>
  <c r="BI113" i="5"/>
  <c r="BI131" i="5"/>
  <c r="BI95" i="5"/>
  <c r="BI132" i="5"/>
  <c r="BI84" i="5"/>
  <c r="BI100" i="5"/>
  <c r="BI123" i="5"/>
  <c r="BI128" i="5"/>
  <c r="BI146" i="5"/>
  <c r="BI119" i="5"/>
  <c r="BI143" i="5"/>
  <c r="BI103" i="5"/>
  <c r="BI104" i="5"/>
  <c r="BI108" i="5"/>
  <c r="BI120" i="5"/>
  <c r="BI122" i="5"/>
  <c r="BI139" i="5"/>
  <c r="BI156" i="5"/>
  <c r="BI153" i="5"/>
  <c r="BI110" i="5"/>
  <c r="BI133" i="5"/>
  <c r="BI138" i="5"/>
  <c r="BI150" i="5"/>
  <c r="BI147" i="5"/>
  <c r="BI126" i="5"/>
  <c r="BI145" i="5"/>
  <c r="BI93" i="5"/>
  <c r="BI129" i="5"/>
  <c r="BI144" i="5"/>
  <c r="BI159" i="5"/>
  <c r="BI70" i="5"/>
  <c r="BI160" i="5"/>
  <c r="BI135" i="5"/>
  <c r="BI141" i="5"/>
  <c r="BI142" i="5"/>
  <c r="BI125" i="5"/>
  <c r="BI157" i="5"/>
  <c r="BI161" i="5"/>
  <c r="BI115" i="5"/>
  <c r="BI158" i="5"/>
  <c r="BI148" i="5"/>
  <c r="BI151" i="5"/>
  <c r="BI154" i="5"/>
  <c r="BI149" i="5"/>
  <c r="BI152" i="5"/>
  <c r="BI136" i="5"/>
  <c r="BI155" i="5"/>
  <c r="BI130" i="5"/>
  <c r="BA44" i="5" l="1"/>
  <c r="BA13" i="5"/>
  <c r="BA36" i="5"/>
  <c r="BA38" i="5"/>
  <c r="BA45" i="5"/>
  <c r="BA37" i="5"/>
  <c r="BA21" i="5"/>
  <c r="BA12" i="5"/>
  <c r="BA24" i="5"/>
  <c r="BA16" i="5"/>
  <c r="BA23" i="5"/>
  <c r="BA49" i="5"/>
  <c r="BA48" i="5"/>
  <c r="BA20" i="5"/>
  <c r="BA18" i="5"/>
  <c r="BA41" i="5"/>
  <c r="BA33" i="5"/>
  <c r="BA17" i="5"/>
  <c r="BA32" i="5"/>
  <c r="BA26" i="5"/>
  <c r="BA15" i="5"/>
  <c r="BA39" i="5"/>
  <c r="BA51" i="5"/>
  <c r="BA28" i="5"/>
  <c r="BA31" i="5"/>
  <c r="BA35" i="5"/>
  <c r="BA14" i="5"/>
  <c r="BA52" i="5"/>
  <c r="BA46" i="5"/>
  <c r="BA27" i="5"/>
  <c r="BA43" i="5"/>
  <c r="BA25" i="5"/>
  <c r="BA34" i="5"/>
  <c r="BA42" i="5"/>
  <c r="BA29" i="5"/>
  <c r="BA47" i="5"/>
  <c r="BA30" i="5"/>
  <c r="BA53" i="5"/>
  <c r="BA40" i="5"/>
  <c r="BA19" i="5"/>
  <c r="BA50" i="5"/>
  <c r="AZ42" i="5"/>
  <c r="AZ43" i="5"/>
  <c r="AZ51" i="5"/>
  <c r="AZ30" i="5"/>
  <c r="AZ25" i="5"/>
  <c r="AZ40" i="5"/>
  <c r="AZ41" i="5"/>
  <c r="AZ46" i="5"/>
  <c r="AZ44" i="5"/>
  <c r="AZ29" i="5"/>
  <c r="AZ53" i="5"/>
  <c r="AZ17" i="5"/>
  <c r="AZ16" i="5"/>
  <c r="AZ34" i="5"/>
  <c r="AZ22" i="5"/>
  <c r="AZ21" i="5"/>
  <c r="AZ12" i="5"/>
  <c r="AZ47" i="5"/>
  <c r="AZ27" i="5"/>
  <c r="AZ33" i="5"/>
  <c r="AZ24" i="5"/>
  <c r="AZ32" i="5"/>
  <c r="AZ13" i="5"/>
  <c r="AZ26" i="5"/>
  <c r="AZ19" i="5"/>
  <c r="AZ50" i="5"/>
  <c r="AZ23" i="5"/>
  <c r="AZ20" i="5"/>
  <c r="AZ49" i="5"/>
  <c r="AZ28" i="5"/>
  <c r="AZ15" i="5"/>
  <c r="AZ48" i="5"/>
  <c r="AZ31" i="5"/>
  <c r="AZ18" i="5"/>
  <c r="AZ45" i="5"/>
  <c r="AZ37" i="5"/>
  <c r="AZ39" i="5"/>
  <c r="AZ35" i="5"/>
  <c r="AZ14" i="5"/>
  <c r="AZ52" i="5"/>
  <c r="AZ38" i="5"/>
  <c r="AZ36" i="5"/>
  <c r="AW20" i="5"/>
  <c r="AW28" i="5"/>
  <c r="AY45" i="5"/>
  <c r="AY25" i="5"/>
  <c r="AY22" i="5"/>
  <c r="AY14" i="5"/>
  <c r="AY12" i="5"/>
  <c r="AY48" i="5"/>
  <c r="AY39" i="5"/>
  <c r="AY23" i="5"/>
  <c r="AY26" i="5"/>
  <c r="AY37" i="5"/>
  <c r="AY24" i="5"/>
  <c r="AY31" i="5"/>
  <c r="AY35" i="5"/>
  <c r="AY49" i="5"/>
  <c r="AY28" i="5"/>
  <c r="AY15" i="5"/>
  <c r="AY52" i="5"/>
  <c r="AY44" i="5"/>
  <c r="AY20" i="5"/>
  <c r="AY36" i="5"/>
  <c r="AY29" i="5"/>
  <c r="AY43" i="5"/>
  <c r="AY17" i="5"/>
  <c r="AY46" i="5"/>
  <c r="AY42" i="5"/>
  <c r="AY16" i="5"/>
  <c r="AY50" i="5"/>
  <c r="AY38" i="5"/>
  <c r="AY27" i="5"/>
  <c r="AY51" i="5"/>
  <c r="AY30" i="5"/>
  <c r="AY18" i="5"/>
  <c r="AY53" i="5"/>
  <c r="AY41" i="5"/>
  <c r="AY21" i="5"/>
  <c r="AY40" i="5"/>
  <c r="AY47" i="5"/>
  <c r="AY34" i="5"/>
  <c r="AY33" i="5"/>
  <c r="AY13" i="5"/>
  <c r="AY32" i="5"/>
  <c r="AW12" i="5"/>
  <c r="AW21" i="5"/>
  <c r="AW42" i="5"/>
  <c r="AW41" i="5"/>
  <c r="AW40" i="5"/>
  <c r="AW27" i="5"/>
  <c r="AR49" i="5"/>
  <c r="AV31" i="5"/>
  <c r="AR30" i="5"/>
  <c r="AR35" i="5"/>
  <c r="AR23" i="5"/>
  <c r="AR22" i="5"/>
  <c r="T29" i="5"/>
  <c r="T17" i="5"/>
  <c r="AW39" i="5"/>
  <c r="AW16" i="5"/>
  <c r="AW36" i="5"/>
  <c r="AV32" i="5"/>
  <c r="AV28" i="5"/>
  <c r="AV20" i="5"/>
  <c r="T15" i="5"/>
  <c r="AR16" i="5"/>
  <c r="T22" i="5"/>
  <c r="AV22" i="5"/>
  <c r="AW49" i="5"/>
  <c r="AR18" i="5"/>
  <c r="AW43" i="5"/>
  <c r="T23" i="5"/>
  <c r="T35" i="5"/>
  <c r="AW19" i="5"/>
  <c r="AR20" i="5"/>
  <c r="T18" i="5"/>
  <c r="T27" i="5"/>
  <c r="AV27" i="5"/>
  <c r="T31" i="5"/>
  <c r="T26" i="5"/>
  <c r="AW30" i="5"/>
  <c r="T30" i="5"/>
  <c r="T46" i="5"/>
  <c r="AV50" i="5"/>
  <c r="AW29" i="5"/>
  <c r="AV41" i="5"/>
  <c r="AR53" i="5"/>
  <c r="AV24" i="5"/>
  <c r="AW50" i="5"/>
  <c r="T24" i="5"/>
  <c r="AR31" i="5"/>
  <c r="AW18" i="5"/>
  <c r="T43" i="5"/>
  <c r="AW23" i="5"/>
  <c r="AW22" i="5"/>
  <c r="AV44" i="5"/>
  <c r="AR29" i="5"/>
  <c r="T28" i="5"/>
  <c r="T20" i="5"/>
  <c r="T39" i="5"/>
  <c r="AV30" i="5"/>
  <c r="AV40" i="5"/>
  <c r="AW31" i="5"/>
  <c r="AW26" i="5"/>
  <c r="AR27" i="5"/>
  <c r="AR40" i="5"/>
  <c r="AW46" i="5"/>
  <c r="AW17" i="5"/>
  <c r="AW15" i="5"/>
  <c r="AR28" i="5"/>
  <c r="AW35" i="5"/>
  <c r="AW44" i="5"/>
  <c r="T53" i="5"/>
  <c r="AR26" i="5"/>
  <c r="AR32" i="5"/>
  <c r="AR43" i="5"/>
  <c r="T32" i="5"/>
  <c r="AW53" i="5"/>
  <c r="T40" i="5"/>
  <c r="AW13" i="5"/>
  <c r="AW32" i="5"/>
  <c r="AS13" i="5"/>
  <c r="AR25" i="5"/>
  <c r="AR34" i="5"/>
  <c r="AR48" i="5"/>
  <c r="AR44" i="5"/>
  <c r="AN16" i="5"/>
  <c r="AR17" i="5"/>
  <c r="T44" i="5"/>
  <c r="T41" i="5"/>
  <c r="AR41" i="5"/>
  <c r="AW48" i="5"/>
  <c r="T48" i="5"/>
  <c r="AV21" i="5"/>
  <c r="AV25" i="5"/>
  <c r="T21" i="5"/>
  <c r="T42" i="5"/>
  <c r="AW34" i="5"/>
  <c r="AW25" i="5"/>
  <c r="T12" i="5"/>
  <c r="T34" i="5"/>
  <c r="T25" i="5"/>
  <c r="AR21" i="5"/>
  <c r="AR12" i="5"/>
  <c r="AR15" i="5"/>
  <c r="AR19" i="5"/>
  <c r="AR46" i="5"/>
  <c r="AN15" i="5"/>
  <c r="AN55" i="5"/>
  <c r="AN36" i="5"/>
  <c r="AW47" i="5"/>
  <c r="AV37" i="5"/>
  <c r="AW54" i="5"/>
  <c r="AN17" i="5"/>
  <c r="AN53" i="5"/>
  <c r="AN48" i="5"/>
  <c r="AN30" i="5"/>
  <c r="AN32" i="5"/>
  <c r="AN31" i="5"/>
  <c r="AN29" i="5"/>
  <c r="T62" i="5"/>
  <c r="AN28" i="5"/>
  <c r="AN40" i="5"/>
  <c r="AN27" i="5"/>
  <c r="AN20" i="5"/>
  <c r="AN21" i="5"/>
  <c r="AR61" i="5"/>
  <c r="AN41" i="5"/>
  <c r="AN23" i="5"/>
  <c r="AN26" i="5"/>
  <c r="AN46" i="5"/>
  <c r="AN35" i="5"/>
  <c r="AN49" i="5"/>
  <c r="AN57" i="5"/>
  <c r="AV61" i="5"/>
  <c r="AN34" i="5"/>
  <c r="T37" i="5"/>
  <c r="AW37" i="5"/>
  <c r="AW61" i="5"/>
  <c r="T47" i="5"/>
  <c r="AN61" i="5"/>
  <c r="AN60" i="5"/>
  <c r="AN33" i="5"/>
  <c r="AN14" i="5"/>
  <c r="AN58" i="5"/>
  <c r="AN62" i="5"/>
  <c r="AN19" i="5"/>
  <c r="AN25" i="5"/>
  <c r="AN37" i="5"/>
  <c r="AN43" i="5"/>
  <c r="AR42" i="5"/>
  <c r="AN56" i="5"/>
  <c r="AN18" i="5"/>
  <c r="AN22" i="5"/>
  <c r="AN44" i="5"/>
  <c r="T38" i="5"/>
  <c r="AN51" i="5"/>
  <c r="AW59" i="5"/>
  <c r="AR54" i="5"/>
  <c r="AN42" i="5"/>
  <c r="AN12" i="5"/>
  <c r="AW58" i="5"/>
  <c r="AR37" i="5"/>
  <c r="AR62" i="5"/>
  <c r="AW62" i="5"/>
  <c r="AR58" i="5"/>
  <c r="T61" i="5"/>
  <c r="T59" i="5"/>
  <c r="AW24" i="5"/>
  <c r="AR24" i="5"/>
  <c r="AN50" i="5"/>
  <c r="AR33" i="5"/>
  <c r="T13" i="5"/>
  <c r="AN52" i="5"/>
  <c r="AN38" i="5"/>
  <c r="AR51" i="5"/>
  <c r="AN59" i="5"/>
  <c r="AN47" i="5"/>
  <c r="AN39" i="5"/>
  <c r="AW51" i="5"/>
  <c r="T51" i="5"/>
  <c r="T33" i="5"/>
  <c r="AR59" i="5"/>
  <c r="AR14" i="5"/>
  <c r="AW33" i="5"/>
  <c r="AR38" i="5"/>
  <c r="AW14" i="5"/>
  <c r="T14" i="5"/>
  <c r="T45" i="5"/>
  <c r="T58" i="5"/>
  <c r="Z14" i="5"/>
  <c r="AR50" i="5"/>
  <c r="T52" i="5"/>
  <c r="AR47" i="5"/>
  <c r="AW52" i="5"/>
  <c r="AN54" i="5"/>
  <c r="T50" i="5"/>
  <c r="AW38" i="5"/>
  <c r="AR52" i="5"/>
  <c r="AN13" i="5"/>
  <c r="AR45" i="5"/>
  <c r="AT21" i="5"/>
  <c r="AJ17" i="5"/>
  <c r="AR13" i="5"/>
  <c r="AN45" i="5"/>
  <c r="AW45" i="5"/>
  <c r="AV26" i="5"/>
  <c r="AG18" i="5"/>
  <c r="AV59" i="5"/>
  <c r="AV12" i="5"/>
  <c r="AV57" i="5"/>
  <c r="AV16" i="5"/>
  <c r="AV53" i="5"/>
  <c r="AV38" i="5"/>
  <c r="AV17" i="5"/>
  <c r="AV58" i="5"/>
  <c r="AV13" i="5"/>
  <c r="AV45" i="5"/>
  <c r="AV55" i="5"/>
  <c r="AV48" i="5"/>
  <c r="AV19" i="5"/>
  <c r="AV51" i="5"/>
  <c r="AV52" i="5"/>
  <c r="AV43" i="5"/>
  <c r="AV60" i="5"/>
  <c r="AV42" i="5"/>
  <c r="AV34" i="5"/>
  <c r="AV15" i="5"/>
  <c r="AV35" i="5"/>
  <c r="AV14" i="5"/>
  <c r="AV18" i="5"/>
  <c r="AV47" i="5"/>
  <c r="AV33" i="5"/>
  <c r="AV62" i="5"/>
  <c r="AV23" i="5"/>
  <c r="AV36" i="5"/>
  <c r="AV29" i="5"/>
  <c r="AV46" i="5"/>
  <c r="AV56" i="5"/>
  <c r="AV49" i="5"/>
  <c r="AU25" i="5"/>
  <c r="AU58" i="5"/>
  <c r="AU17" i="5"/>
  <c r="AU59" i="5"/>
  <c r="AU22" i="5"/>
  <c r="AU54" i="5"/>
  <c r="AU37" i="5"/>
  <c r="AU14" i="5"/>
  <c r="AU42" i="5"/>
  <c r="AU16" i="5"/>
  <c r="AU34" i="5"/>
  <c r="AU29" i="5"/>
  <c r="AU43" i="5"/>
  <c r="AU62" i="5"/>
  <c r="AU31" i="5"/>
  <c r="AU60" i="5"/>
  <c r="AU41" i="5"/>
  <c r="AU28" i="5"/>
  <c r="AU38" i="5"/>
  <c r="AU46" i="5"/>
  <c r="AU27" i="5"/>
  <c r="AU30" i="5"/>
  <c r="AU40" i="5"/>
  <c r="AU57" i="5"/>
  <c r="AU36" i="5"/>
  <c r="AU26" i="5"/>
  <c r="AU39" i="5"/>
  <c r="AU49" i="5"/>
  <c r="AU44" i="5"/>
  <c r="AU24" i="5"/>
  <c r="AU13" i="5"/>
  <c r="AU50" i="5"/>
  <c r="AU18" i="5"/>
  <c r="AU19" i="5"/>
  <c r="AU21" i="5"/>
  <c r="AU53" i="5"/>
  <c r="AU35" i="5"/>
  <c r="AU47" i="5"/>
  <c r="AU55" i="5"/>
  <c r="AU56" i="5"/>
  <c r="AU32" i="5"/>
  <c r="AU45" i="5"/>
  <c r="AU20" i="5"/>
  <c r="AU61" i="5"/>
  <c r="AU52" i="5"/>
  <c r="AU51" i="5"/>
  <c r="AU12" i="5"/>
  <c r="AU15" i="5"/>
  <c r="AU33" i="5"/>
  <c r="AU23" i="5"/>
  <c r="AU48" i="5"/>
  <c r="AD19" i="5"/>
  <c r="AT25" i="5"/>
  <c r="AT55" i="5"/>
  <c r="AT47" i="5"/>
  <c r="AT41" i="5"/>
  <c r="AT45" i="5"/>
  <c r="AT50" i="5"/>
  <c r="AT29" i="5"/>
  <c r="AT33" i="5"/>
  <c r="AT36" i="5"/>
  <c r="AT26" i="5"/>
  <c r="AT43" i="5"/>
  <c r="AT28" i="5"/>
  <c r="AT40" i="5"/>
  <c r="AT44" i="5"/>
  <c r="AT57" i="5"/>
  <c r="AT38" i="5"/>
  <c r="AT24" i="5"/>
  <c r="AT37" i="5"/>
  <c r="AT53" i="5"/>
  <c r="AT58" i="5"/>
  <c r="AT42" i="5"/>
  <c r="AT23" i="5"/>
  <c r="AT46" i="5"/>
  <c r="AT39" i="5"/>
  <c r="AT60" i="5"/>
  <c r="AT49" i="5"/>
  <c r="AT59" i="5"/>
  <c r="AT61" i="5"/>
  <c r="AT54" i="5"/>
  <c r="AT27" i="5"/>
  <c r="AT13" i="5"/>
  <c r="AT20" i="5"/>
  <c r="AT62" i="5"/>
  <c r="AT17" i="5"/>
  <c r="AT22" i="5"/>
  <c r="AT56" i="5"/>
  <c r="AT52" i="5"/>
  <c r="AT30" i="5"/>
  <c r="AT16" i="5"/>
  <c r="AT14" i="5"/>
  <c r="AT19" i="5"/>
  <c r="AT18" i="5"/>
  <c r="AT51" i="5"/>
  <c r="AT15" i="5"/>
  <c r="AT12" i="5"/>
  <c r="AT34" i="5"/>
  <c r="AT48" i="5"/>
  <c r="AT32" i="5"/>
  <c r="AT31" i="5"/>
  <c r="AT35" i="5"/>
  <c r="AI29" i="5"/>
  <c r="AO18" i="5"/>
  <c r="U28" i="5"/>
  <c r="U43" i="5"/>
  <c r="AS26" i="5"/>
  <c r="AS59" i="5"/>
  <c r="AS61" i="5"/>
  <c r="AS40" i="5"/>
  <c r="AS57" i="5"/>
  <c r="AS16" i="5"/>
  <c r="AS44" i="5"/>
  <c r="AS46" i="5"/>
  <c r="AS49" i="5"/>
  <c r="AS41" i="5"/>
  <c r="AS36" i="5"/>
  <c r="AS30" i="5"/>
  <c r="AS39" i="5"/>
  <c r="AS15" i="5"/>
  <c r="AS60" i="5"/>
  <c r="AS32" i="5"/>
  <c r="AS21" i="5"/>
  <c r="AS54" i="5"/>
  <c r="AS43" i="5"/>
  <c r="AS29" i="5"/>
  <c r="AS55" i="5"/>
  <c r="AS45" i="5"/>
  <c r="AS33" i="5"/>
  <c r="AS48" i="5"/>
  <c r="AS19" i="5"/>
  <c r="AS42" i="5"/>
  <c r="AS24" i="5"/>
  <c r="AS47" i="5"/>
  <c r="AS62" i="5"/>
  <c r="AS35" i="5"/>
  <c r="AS14" i="5"/>
  <c r="AS58" i="5"/>
  <c r="AS38" i="5"/>
  <c r="AS28" i="5"/>
  <c r="AS50" i="5"/>
  <c r="AS34" i="5"/>
  <c r="AS17" i="5"/>
  <c r="AS20" i="5"/>
  <c r="AS37" i="5"/>
  <c r="AS12" i="5"/>
  <c r="AS56" i="5"/>
  <c r="AS53" i="5"/>
  <c r="AS31" i="5"/>
  <c r="AS25" i="5"/>
  <c r="AS18" i="5"/>
  <c r="AS52" i="5"/>
  <c r="AS22" i="5"/>
  <c r="AS23" i="5"/>
  <c r="AS51" i="5"/>
  <c r="AS27" i="5"/>
  <c r="AO37" i="5"/>
  <c r="AO32" i="5"/>
  <c r="AO39" i="5"/>
  <c r="AO24" i="5"/>
  <c r="AO28" i="5"/>
  <c r="AO27" i="5"/>
  <c r="AO23" i="5"/>
  <c r="U29" i="5"/>
  <c r="AO26" i="5"/>
  <c r="AO57" i="5"/>
  <c r="AO25" i="5"/>
  <c r="AO16" i="5"/>
  <c r="AO54" i="5"/>
  <c r="AO48" i="5"/>
  <c r="AO55" i="5"/>
  <c r="AO42" i="5"/>
  <c r="AO44" i="5"/>
  <c r="AO14" i="5"/>
  <c r="AO49" i="5"/>
  <c r="AO41" i="5"/>
  <c r="AO52" i="5"/>
  <c r="AO22" i="5"/>
  <c r="AO50" i="5"/>
  <c r="AO53" i="5"/>
  <c r="AQ53" i="5"/>
  <c r="AO19" i="5"/>
  <c r="AO45" i="5"/>
  <c r="AO51" i="5"/>
  <c r="AO13" i="5"/>
  <c r="AO59" i="5"/>
  <c r="AO62" i="5"/>
  <c r="AO46" i="5"/>
  <c r="AO17" i="5"/>
  <c r="AO31" i="5"/>
  <c r="AO40" i="5"/>
  <c r="AO34" i="5"/>
  <c r="AQ62" i="5"/>
  <c r="AQ47" i="5"/>
  <c r="AQ18" i="5"/>
  <c r="AQ51" i="5"/>
  <c r="AQ43" i="5"/>
  <c r="AQ42" i="5"/>
  <c r="AQ26" i="5"/>
  <c r="AQ34" i="5"/>
  <c r="AQ37" i="5"/>
  <c r="AQ23" i="5"/>
  <c r="AQ19" i="5"/>
  <c r="AP54" i="5"/>
  <c r="AQ48" i="5"/>
  <c r="AQ44" i="5"/>
  <c r="AQ24" i="5"/>
  <c r="AQ56" i="5"/>
  <c r="AQ61" i="5"/>
  <c r="AQ46" i="5"/>
  <c r="AQ32" i="5"/>
  <c r="AQ15" i="5"/>
  <c r="AQ33" i="5"/>
  <c r="AQ28" i="5"/>
  <c r="AQ58" i="5"/>
  <c r="AQ49" i="5"/>
  <c r="AQ25" i="5"/>
  <c r="AQ27" i="5"/>
  <c r="AQ14" i="5"/>
  <c r="AQ52" i="5"/>
  <c r="AQ13" i="5"/>
  <c r="AQ40" i="5"/>
  <c r="AQ36" i="5"/>
  <c r="AQ17" i="5"/>
  <c r="AQ57" i="5"/>
  <c r="AQ35" i="5"/>
  <c r="AQ21" i="5"/>
  <c r="AQ30" i="5"/>
  <c r="AQ54" i="5"/>
  <c r="AQ41" i="5"/>
  <c r="AQ38" i="5"/>
  <c r="AQ12" i="5"/>
  <c r="AQ59" i="5"/>
  <c r="AQ45" i="5"/>
  <c r="AQ39" i="5"/>
  <c r="AQ31" i="5"/>
  <c r="AQ20" i="5"/>
  <c r="AQ60" i="5"/>
  <c r="AQ29" i="5"/>
  <c r="AQ16" i="5"/>
  <c r="AQ55" i="5"/>
  <c r="AQ50" i="5"/>
  <c r="AQ22" i="5"/>
  <c r="AP13" i="5"/>
  <c r="AP45" i="5"/>
  <c r="AP51" i="5"/>
  <c r="AP33" i="5"/>
  <c r="AP59" i="5"/>
  <c r="AP19" i="5"/>
  <c r="AP62" i="5"/>
  <c r="AP22" i="5"/>
  <c r="AP32" i="5"/>
  <c r="AP60" i="5"/>
  <c r="AP50" i="5"/>
  <c r="AP53" i="5"/>
  <c r="AP56" i="5"/>
  <c r="AP57" i="5"/>
  <c r="AP46" i="5"/>
  <c r="AP49" i="5"/>
  <c r="AP15" i="5"/>
  <c r="AP40" i="5"/>
  <c r="AP36" i="5"/>
  <c r="AP42" i="5"/>
  <c r="AP48" i="5"/>
  <c r="AP30" i="5"/>
  <c r="AP43" i="5"/>
  <c r="AP37" i="5"/>
  <c r="AP20" i="5"/>
  <c r="AP44" i="5"/>
  <c r="AP28" i="5"/>
  <c r="AP41" i="5"/>
  <c r="AP24" i="5"/>
  <c r="AP52" i="5"/>
  <c r="AP26" i="5"/>
  <c r="AP23" i="5"/>
  <c r="AP55" i="5"/>
  <c r="AP39" i="5"/>
  <c r="AP16" i="5"/>
  <c r="AP58" i="5"/>
  <c r="AP27" i="5"/>
  <c r="AP18" i="5"/>
  <c r="AP25" i="5"/>
  <c r="AP47" i="5"/>
  <c r="AP35" i="5"/>
  <c r="AP12" i="5"/>
  <c r="AP61" i="5"/>
  <c r="AP38" i="5"/>
  <c r="AP14" i="5"/>
  <c r="AP31" i="5"/>
  <c r="AP21" i="5"/>
  <c r="AP29" i="5"/>
  <c r="AP17" i="5"/>
  <c r="AP34" i="5"/>
  <c r="AO56" i="5"/>
  <c r="AO21" i="5"/>
  <c r="AO60" i="5"/>
  <c r="AO12" i="5"/>
  <c r="AI57" i="5"/>
  <c r="AO33" i="5"/>
  <c r="AO36" i="5"/>
  <c r="AO47" i="5"/>
  <c r="AO15" i="5"/>
  <c r="AI47" i="5"/>
  <c r="AO43" i="5"/>
  <c r="AO58" i="5"/>
  <c r="AO35" i="5"/>
  <c r="AO29" i="5"/>
  <c r="AO61" i="5"/>
  <c r="AO38" i="5"/>
  <c r="AO20" i="5"/>
  <c r="AI62" i="5"/>
  <c r="AO30" i="5"/>
  <c r="AI40" i="5"/>
  <c r="AI34" i="5"/>
  <c r="U60" i="5"/>
  <c r="AI39" i="5"/>
  <c r="AI25" i="5"/>
  <c r="AI27" i="5"/>
  <c r="AM29" i="5"/>
  <c r="AM22" i="5"/>
  <c r="AM25" i="5"/>
  <c r="AM19" i="5"/>
  <c r="U38" i="5"/>
  <c r="AM51" i="5"/>
  <c r="AM37" i="5"/>
  <c r="AM18" i="5"/>
  <c r="AM15" i="5"/>
  <c r="AM41" i="5"/>
  <c r="AM49" i="5"/>
  <c r="AM43" i="5"/>
  <c r="AM21" i="5"/>
  <c r="AM40" i="5"/>
  <c r="AM62" i="5"/>
  <c r="AM44" i="5"/>
  <c r="AM36" i="5"/>
  <c r="AM20" i="5"/>
  <c r="AM50" i="5"/>
  <c r="AM53" i="5"/>
  <c r="AM31" i="5"/>
  <c r="AM30" i="5"/>
  <c r="AI16" i="5"/>
  <c r="AM59" i="5"/>
  <c r="AM54" i="5"/>
  <c r="AM27" i="5"/>
  <c r="AM13" i="5"/>
  <c r="AM39" i="5"/>
  <c r="AM32" i="5"/>
  <c r="AM45" i="5"/>
  <c r="AI23" i="5"/>
  <c r="AM56" i="5"/>
  <c r="AM60" i="5"/>
  <c r="AM57" i="5"/>
  <c r="AM24" i="5"/>
  <c r="AM55" i="5"/>
  <c r="AM46" i="5"/>
  <c r="AM35" i="5"/>
  <c r="AM23" i="5"/>
  <c r="AM52" i="5"/>
  <c r="AM28" i="5"/>
  <c r="AM14" i="5"/>
  <c r="AM34" i="5"/>
  <c r="AM58" i="5"/>
  <c r="AM38" i="5"/>
  <c r="AM33" i="5"/>
  <c r="AM26" i="5"/>
  <c r="AM16" i="5"/>
  <c r="AM42" i="5"/>
  <c r="AM61" i="5"/>
  <c r="AM17" i="5"/>
  <c r="AM48" i="5"/>
  <c r="AM47" i="5"/>
  <c r="AM12" i="5"/>
  <c r="AL14" i="5"/>
  <c r="AI33" i="5"/>
  <c r="AI36" i="5"/>
  <c r="AL19" i="5"/>
  <c r="AL50" i="5"/>
  <c r="AL46" i="5"/>
  <c r="AL36" i="5"/>
  <c r="AL16" i="5"/>
  <c r="AL17" i="5"/>
  <c r="AL38" i="5"/>
  <c r="AL57" i="5"/>
  <c r="AL49" i="5"/>
  <c r="AL12" i="5"/>
  <c r="AL13" i="5"/>
  <c r="AL48" i="5"/>
  <c r="AL56" i="5"/>
  <c r="AI61" i="5"/>
  <c r="AI41" i="5"/>
  <c r="AL53" i="5"/>
  <c r="AL15" i="5"/>
  <c r="AL32" i="5"/>
  <c r="AI60" i="5"/>
  <c r="AI19" i="5"/>
  <c r="U44" i="5"/>
  <c r="AL51" i="5"/>
  <c r="AL18" i="5"/>
  <c r="AI59" i="5"/>
  <c r="AI24" i="5"/>
  <c r="U57" i="5"/>
  <c r="AL42" i="5"/>
  <c r="AL61" i="5"/>
  <c r="AL20" i="5"/>
  <c r="AI46" i="5"/>
  <c r="AI21" i="5"/>
  <c r="AL28" i="5"/>
  <c r="AI45" i="5"/>
  <c r="AI22" i="5"/>
  <c r="AL58" i="5"/>
  <c r="AL39" i="5"/>
  <c r="AI43" i="5"/>
  <c r="AI14" i="5"/>
  <c r="AL34" i="5"/>
  <c r="AI49" i="5"/>
  <c r="AI37" i="5"/>
  <c r="AL40" i="5"/>
  <c r="AI50" i="5"/>
  <c r="AI32" i="5"/>
  <c r="AL52" i="5"/>
  <c r="AL35" i="5"/>
  <c r="AL44" i="5"/>
  <c r="AL55" i="5"/>
  <c r="AL37" i="5"/>
  <c r="AL21" i="5"/>
  <c r="AL62" i="5"/>
  <c r="AL45" i="5"/>
  <c r="AL27" i="5"/>
  <c r="AI52" i="5"/>
  <c r="AI26" i="5"/>
  <c r="AL43" i="5"/>
  <c r="AL31" i="5"/>
  <c r="AL24" i="5"/>
  <c r="AL30" i="5"/>
  <c r="AI48" i="5"/>
  <c r="AI18" i="5"/>
  <c r="AL54" i="5"/>
  <c r="AL23" i="5"/>
  <c r="AL41" i="5"/>
  <c r="AI20" i="5"/>
  <c r="AL59" i="5"/>
  <c r="AL29" i="5"/>
  <c r="AL26" i="5"/>
  <c r="AL25" i="5"/>
  <c r="AL60" i="5"/>
  <c r="AL33" i="5"/>
  <c r="AL22" i="5"/>
  <c r="AL47" i="5"/>
  <c r="AK34" i="5"/>
  <c r="AJ25" i="5"/>
  <c r="AJ13" i="5"/>
  <c r="AJ41" i="5"/>
  <c r="AJ30" i="5"/>
  <c r="AK53" i="5"/>
  <c r="AK35" i="5"/>
  <c r="AK38" i="5"/>
  <c r="AK56" i="5"/>
  <c r="AK44" i="5"/>
  <c r="AK15" i="5"/>
  <c r="AK46" i="5"/>
  <c r="AK17" i="5"/>
  <c r="AK26" i="5"/>
  <c r="AK25" i="5"/>
  <c r="AK37" i="5"/>
  <c r="AK45" i="5"/>
  <c r="AK61" i="5"/>
  <c r="AK57" i="5"/>
  <c r="AK58" i="5"/>
  <c r="AK60" i="5"/>
  <c r="AK29" i="5"/>
  <c r="AK12" i="5"/>
  <c r="AK55" i="5"/>
  <c r="AK31" i="5"/>
  <c r="AK47" i="5"/>
  <c r="AK51" i="5"/>
  <c r="AK48" i="5"/>
  <c r="AK52" i="5"/>
  <c r="AK50" i="5"/>
  <c r="AK49" i="5"/>
  <c r="AK40" i="5"/>
  <c r="AK41" i="5"/>
  <c r="AK24" i="5"/>
  <c r="AK54" i="5"/>
  <c r="AK42" i="5"/>
  <c r="AK59" i="5"/>
  <c r="AK28" i="5"/>
  <c r="AK43" i="5"/>
  <c r="AK62" i="5"/>
  <c r="AK19" i="5"/>
  <c r="AK39" i="5"/>
  <c r="AK18" i="5"/>
  <c r="AK21" i="5"/>
  <c r="AK14" i="5"/>
  <c r="AK32" i="5"/>
  <c r="AK22" i="5"/>
  <c r="AK30" i="5"/>
  <c r="AK27" i="5"/>
  <c r="AK23" i="5"/>
  <c r="AK33" i="5"/>
  <c r="AK13" i="5"/>
  <c r="AK20" i="5"/>
  <c r="AK16" i="5"/>
  <c r="AK36" i="5"/>
  <c r="AJ37" i="5"/>
  <c r="AJ20" i="5"/>
  <c r="AJ52" i="5"/>
  <c r="AJ18" i="5"/>
  <c r="AJ48" i="5"/>
  <c r="AJ56" i="5"/>
  <c r="AJ53" i="5"/>
  <c r="AJ51" i="5"/>
  <c r="AJ16" i="5"/>
  <c r="AJ44" i="5"/>
  <c r="AJ49" i="5"/>
  <c r="AJ28" i="5"/>
  <c r="AJ12" i="5"/>
  <c r="AJ50" i="5"/>
  <c r="AJ58" i="5"/>
  <c r="AJ55" i="5"/>
  <c r="AJ39" i="5"/>
  <c r="AJ15" i="5"/>
  <c r="AJ57" i="5"/>
  <c r="AJ46" i="5"/>
  <c r="AJ38" i="5"/>
  <c r="AJ42" i="5"/>
  <c r="AJ32" i="5"/>
  <c r="AJ29" i="5"/>
  <c r="AJ35" i="5"/>
  <c r="AJ36" i="5"/>
  <c r="AJ45" i="5"/>
  <c r="AJ26" i="5"/>
  <c r="AJ43" i="5"/>
  <c r="AJ31" i="5"/>
  <c r="AJ19" i="5"/>
  <c r="AJ61" i="5"/>
  <c r="AJ54" i="5"/>
  <c r="AJ27" i="5"/>
  <c r="AJ60" i="5"/>
  <c r="AJ40" i="5"/>
  <c r="AJ24" i="5"/>
  <c r="AJ34" i="5"/>
  <c r="AJ23" i="5"/>
  <c r="AJ14" i="5"/>
  <c r="AJ59" i="5"/>
  <c r="AJ33" i="5"/>
  <c r="AJ21" i="5"/>
  <c r="AJ22" i="5"/>
  <c r="AJ62" i="5"/>
  <c r="AJ47" i="5"/>
  <c r="W55" i="5"/>
  <c r="U27" i="5"/>
  <c r="AI17" i="5"/>
  <c r="AI54" i="5"/>
  <c r="AI53" i="5"/>
  <c r="AI31" i="5"/>
  <c r="AI13" i="5"/>
  <c r="AI56" i="5"/>
  <c r="AI44" i="5"/>
  <c r="AI51" i="5"/>
  <c r="AI30" i="5"/>
  <c r="AI12" i="5"/>
  <c r="AI58" i="5"/>
  <c r="AI55" i="5"/>
  <c r="AI35" i="5"/>
  <c r="AI15" i="5"/>
  <c r="AI28" i="5"/>
  <c r="AI42" i="5"/>
  <c r="AI38" i="5"/>
  <c r="U54" i="5"/>
  <c r="U25" i="5"/>
  <c r="AH53" i="5"/>
  <c r="AH40" i="5"/>
  <c r="AH48" i="5"/>
  <c r="AH32" i="5"/>
  <c r="AH56" i="5"/>
  <c r="AH15" i="5"/>
  <c r="AH34" i="5"/>
  <c r="AH27" i="5"/>
  <c r="AH30" i="5"/>
  <c r="AH20" i="5"/>
  <c r="AH19" i="5"/>
  <c r="AH50" i="5"/>
  <c r="AH47" i="5"/>
  <c r="AH62" i="5"/>
  <c r="AH49" i="5"/>
  <c r="AH28" i="5"/>
  <c r="AH41" i="5"/>
  <c r="AH24" i="5"/>
  <c r="AH60" i="5"/>
  <c r="AH44" i="5"/>
  <c r="AH39" i="5"/>
  <c r="AH14" i="5"/>
  <c r="AH17" i="5"/>
  <c r="AH55" i="5"/>
  <c r="AH38" i="5"/>
  <c r="AH58" i="5"/>
  <c r="AH13" i="5"/>
  <c r="AH12" i="5"/>
  <c r="AH54" i="5"/>
  <c r="AH36" i="5"/>
  <c r="AH46" i="5"/>
  <c r="AH25" i="5"/>
  <c r="AH29" i="5"/>
  <c r="AH61" i="5"/>
  <c r="AH42" i="5"/>
  <c r="AH51" i="5"/>
  <c r="AH35" i="5"/>
  <c r="AH23" i="5"/>
  <c r="AH57" i="5"/>
  <c r="AH45" i="5"/>
  <c r="AH18" i="5"/>
  <c r="AH16" i="5"/>
  <c r="AH22" i="5"/>
  <c r="AH21" i="5"/>
  <c r="AH52" i="5"/>
  <c r="AH43" i="5"/>
  <c r="AH26" i="5"/>
  <c r="AH33" i="5"/>
  <c r="AH31" i="5"/>
  <c r="AH59" i="5"/>
  <c r="AH37" i="5"/>
  <c r="AF61" i="5"/>
  <c r="U35" i="5"/>
  <c r="U51" i="5"/>
  <c r="U14" i="5"/>
  <c r="U45" i="5"/>
  <c r="U12" i="5"/>
  <c r="U58" i="5"/>
  <c r="U49" i="5"/>
  <c r="AB25" i="5"/>
  <c r="AG61" i="5"/>
  <c r="AG49" i="5"/>
  <c r="AG58" i="5"/>
  <c r="AG48" i="5"/>
  <c r="AF56" i="5"/>
  <c r="AG57" i="5"/>
  <c r="AG40" i="5"/>
  <c r="AG34" i="5"/>
  <c r="AG26" i="5"/>
  <c r="AG25" i="5"/>
  <c r="AG23" i="5"/>
  <c r="AG15" i="5"/>
  <c r="AG60" i="5"/>
  <c r="AG30" i="5"/>
  <c r="AG31" i="5"/>
  <c r="AG29" i="5"/>
  <c r="AG52" i="5"/>
  <c r="AG20" i="5"/>
  <c r="AG59" i="5"/>
  <c r="AG19" i="5"/>
  <c r="AG54" i="5"/>
  <c r="AG47" i="5"/>
  <c r="AG12" i="5"/>
  <c r="AG62" i="5"/>
  <c r="AG22" i="5"/>
  <c r="AG37" i="5"/>
  <c r="AG13" i="5"/>
  <c r="U46" i="5"/>
  <c r="U17" i="5"/>
  <c r="AG50" i="5"/>
  <c r="AG56" i="5"/>
  <c r="AG51" i="5"/>
  <c r="AG27" i="5"/>
  <c r="AG53" i="5"/>
  <c r="AG39" i="5"/>
  <c r="AG17" i="5"/>
  <c r="AG28" i="5"/>
  <c r="AG32" i="5"/>
  <c r="AG16" i="5"/>
  <c r="AG55" i="5"/>
  <c r="AG41" i="5"/>
  <c r="AG35" i="5"/>
  <c r="AG38" i="5"/>
  <c r="AG24" i="5"/>
  <c r="AG21" i="5"/>
  <c r="U40" i="5"/>
  <c r="AG44" i="5"/>
  <c r="AG46" i="5"/>
  <c r="AG33" i="5"/>
  <c r="AG42" i="5"/>
  <c r="AG36" i="5"/>
  <c r="U32" i="5"/>
  <c r="AG45" i="5"/>
  <c r="AG14" i="5"/>
  <c r="AG43" i="5"/>
  <c r="AF21" i="5"/>
  <c r="AF18" i="5"/>
  <c r="AF57" i="5"/>
  <c r="AF58" i="5"/>
  <c r="AF46" i="5"/>
  <c r="AF43" i="5"/>
  <c r="AF33" i="5"/>
  <c r="AF36" i="5"/>
  <c r="AF62" i="5"/>
  <c r="AF53" i="5"/>
  <c r="AF60" i="5"/>
  <c r="AF44" i="5"/>
  <c r="AF14" i="5"/>
  <c r="AF50" i="5"/>
  <c r="AF42" i="5"/>
  <c r="AF30" i="5"/>
  <c r="AF45" i="5"/>
  <c r="AF24" i="5"/>
  <c r="AF52" i="5"/>
  <c r="AF37" i="5"/>
  <c r="AF31" i="5"/>
  <c r="AF59" i="5"/>
  <c r="AF13" i="5"/>
  <c r="AF29" i="5"/>
  <c r="AF47" i="5"/>
  <c r="AF48" i="5"/>
  <c r="AF23" i="5"/>
  <c r="AF49" i="5"/>
  <c r="AF40" i="5"/>
  <c r="AF20" i="5"/>
  <c r="AF41" i="5"/>
  <c r="AF34" i="5"/>
  <c r="AF17" i="5"/>
  <c r="AF28" i="5"/>
  <c r="AF26" i="5"/>
  <c r="AF16" i="5"/>
  <c r="AF22" i="5"/>
  <c r="AF51" i="5"/>
  <c r="AF19" i="5"/>
  <c r="AF55" i="5"/>
  <c r="AF39" i="5"/>
  <c r="AF12" i="5"/>
  <c r="AF54" i="5"/>
  <c r="AF38" i="5"/>
  <c r="AF32" i="5"/>
  <c r="AF15" i="5"/>
  <c r="AF35" i="5"/>
  <c r="AF27" i="5"/>
  <c r="AF25" i="5"/>
  <c r="AD51" i="5"/>
  <c r="AE26" i="5"/>
  <c r="AD33" i="5"/>
  <c r="Y27" i="5"/>
  <c r="AE29" i="5"/>
  <c r="AD20" i="5"/>
  <c r="V53" i="5"/>
  <c r="AE45" i="5"/>
  <c r="AE43" i="5"/>
  <c r="AE37" i="5"/>
  <c r="AE39" i="5"/>
  <c r="AE24" i="5"/>
  <c r="AD18" i="5"/>
  <c r="AE40" i="5"/>
  <c r="AD15" i="5"/>
  <c r="AE21" i="5"/>
  <c r="AE60" i="5"/>
  <c r="AE13" i="5"/>
  <c r="AE36" i="5"/>
  <c r="AE58" i="5"/>
  <c r="AE28" i="5"/>
  <c r="AE50" i="5"/>
  <c r="AE18" i="5"/>
  <c r="AE20" i="5"/>
  <c r="AE14" i="5"/>
  <c r="AE52" i="5"/>
  <c r="AE44" i="5"/>
  <c r="AD23" i="5"/>
  <c r="AE57" i="5"/>
  <c r="AE48" i="5"/>
  <c r="AE22" i="5"/>
  <c r="AE46" i="5"/>
  <c r="AE34" i="5"/>
  <c r="AE17" i="5"/>
  <c r="AE62" i="5"/>
  <c r="AE30" i="5"/>
  <c r="AE42" i="5"/>
  <c r="AE19" i="5"/>
  <c r="AE47" i="5"/>
  <c r="AE49" i="5"/>
  <c r="AE32" i="5"/>
  <c r="AE12" i="5"/>
  <c r="AE56" i="5"/>
  <c r="AE23" i="5"/>
  <c r="AE41" i="5"/>
  <c r="AE25" i="5"/>
  <c r="AE15" i="5"/>
  <c r="AE61" i="5"/>
  <c r="AE54" i="5"/>
  <c r="AE55" i="5"/>
  <c r="AE33" i="5"/>
  <c r="AE51" i="5"/>
  <c r="AE16" i="5"/>
  <c r="AE59" i="5"/>
  <c r="AE38" i="5"/>
  <c r="AE31" i="5"/>
  <c r="AE53" i="5"/>
  <c r="AE35" i="5"/>
  <c r="AE27" i="5"/>
  <c r="AD13" i="5"/>
  <c r="AD47" i="5"/>
  <c r="AD50" i="5"/>
  <c r="AD26" i="5"/>
  <c r="AD39" i="5"/>
  <c r="AD57" i="5"/>
  <c r="AD46" i="5"/>
  <c r="AA16" i="5"/>
  <c r="AD55" i="5"/>
  <c r="AD16" i="5"/>
  <c r="AD45" i="5"/>
  <c r="AD43" i="5"/>
  <c r="AD37" i="5"/>
  <c r="AD53" i="5"/>
  <c r="AD24" i="5"/>
  <c r="AD42" i="5"/>
  <c r="AD38" i="5"/>
  <c r="AD32" i="5"/>
  <c r="AD62" i="5"/>
  <c r="AD17" i="5"/>
  <c r="AD56" i="5"/>
  <c r="AD52" i="5"/>
  <c r="AD25" i="5"/>
  <c r="AD12" i="5"/>
  <c r="AD59" i="5"/>
  <c r="AD40" i="5"/>
  <c r="AD31" i="5"/>
  <c r="AD35" i="5"/>
  <c r="AD30" i="5"/>
  <c r="AD14" i="5"/>
  <c r="AD27" i="5"/>
  <c r="AD49" i="5"/>
  <c r="AD36" i="5"/>
  <c r="AD61" i="5"/>
  <c r="AD54" i="5"/>
  <c r="AD41" i="5"/>
  <c r="AD21" i="5"/>
  <c r="AA27" i="5"/>
  <c r="AD48" i="5"/>
  <c r="AD34" i="5"/>
  <c r="AD28" i="5"/>
  <c r="AD60" i="5"/>
  <c r="AD44" i="5"/>
  <c r="AD22" i="5"/>
  <c r="AD58" i="5"/>
  <c r="AD29" i="5"/>
  <c r="AC23" i="5"/>
  <c r="AC13" i="5"/>
  <c r="V37" i="5"/>
  <c r="V27" i="5"/>
  <c r="AC44" i="5"/>
  <c r="AC16" i="5"/>
  <c r="AC32" i="5"/>
  <c r="AC37" i="5"/>
  <c r="AC17" i="5"/>
  <c r="AC39" i="5"/>
  <c r="AC48" i="5"/>
  <c r="AC47" i="5"/>
  <c r="AA34" i="5"/>
  <c r="AA37" i="5"/>
  <c r="AC36" i="5"/>
  <c r="AC53" i="5"/>
  <c r="AC33" i="5"/>
  <c r="AC61" i="5"/>
  <c r="AC54" i="5"/>
  <c r="AC30" i="5"/>
  <c r="AC22" i="5"/>
  <c r="AC38" i="5"/>
  <c r="AC42" i="5"/>
  <c r="AC31" i="5"/>
  <c r="AC60" i="5"/>
  <c r="AC41" i="5"/>
  <c r="AC28" i="5"/>
  <c r="AC62" i="5"/>
  <c r="AC59" i="5"/>
  <c r="AC14" i="5"/>
  <c r="AC55" i="5"/>
  <c r="AC21" i="5"/>
  <c r="AC58" i="5"/>
  <c r="AC34" i="5"/>
  <c r="AC18" i="5"/>
  <c r="AC19" i="5"/>
  <c r="AC56" i="5"/>
  <c r="AC50" i="5"/>
  <c r="AC45" i="5"/>
  <c r="AC15" i="5"/>
  <c r="AC12" i="5"/>
  <c r="AC52" i="5"/>
  <c r="AC27" i="5"/>
  <c r="AC26" i="5"/>
  <c r="AC35" i="5"/>
  <c r="AC25" i="5"/>
  <c r="W53" i="5"/>
  <c r="AC29" i="5"/>
  <c r="AC43" i="5"/>
  <c r="AC51" i="5"/>
  <c r="AC46" i="5"/>
  <c r="AC20" i="5"/>
  <c r="AC40" i="5"/>
  <c r="AC57" i="5"/>
  <c r="AC24" i="5"/>
  <c r="AC49" i="5"/>
  <c r="AA17" i="5"/>
  <c r="AA23" i="5"/>
  <c r="AA12" i="5"/>
  <c r="AA56" i="5"/>
  <c r="AA47" i="5"/>
  <c r="AA57" i="5"/>
  <c r="AA55" i="5"/>
  <c r="AA53" i="5"/>
  <c r="AA51" i="5"/>
  <c r="AA40" i="5"/>
  <c r="AA19" i="5"/>
  <c r="AA30" i="5"/>
  <c r="AB60" i="5"/>
  <c r="AB38" i="5"/>
  <c r="AB21" i="5"/>
  <c r="AB52" i="5"/>
  <c r="AB14" i="5"/>
  <c r="AB61" i="5"/>
  <c r="AB50" i="5"/>
  <c r="AB49" i="5"/>
  <c r="AB18" i="5"/>
  <c r="AB35" i="5"/>
  <c r="AB55" i="5"/>
  <c r="AB20" i="5"/>
  <c r="AB24" i="5"/>
  <c r="AB44" i="5"/>
  <c r="AB48" i="5"/>
  <c r="AB13" i="5"/>
  <c r="AB15" i="5"/>
  <c r="AB26" i="5"/>
  <c r="AB23" i="5"/>
  <c r="AB47" i="5"/>
  <c r="AB29" i="5"/>
  <c r="AB19" i="5"/>
  <c r="AB53" i="5"/>
  <c r="AB33" i="5"/>
  <c r="AB12" i="5"/>
  <c r="AB51" i="5"/>
  <c r="AB42" i="5"/>
  <c r="AB62" i="5"/>
  <c r="AB40" i="5"/>
  <c r="AB27" i="5"/>
  <c r="AB58" i="5"/>
  <c r="AB28" i="5"/>
  <c r="AB57" i="5"/>
  <c r="AB43" i="5"/>
  <c r="AB56" i="5"/>
  <c r="AB34" i="5"/>
  <c r="AB46" i="5"/>
  <c r="AB16" i="5"/>
  <c r="AB30" i="5"/>
  <c r="AB37" i="5"/>
  <c r="AB36" i="5"/>
  <c r="AB31" i="5"/>
  <c r="AB32" i="5"/>
  <c r="AB59" i="5"/>
  <c r="AB45" i="5"/>
  <c r="AB17" i="5"/>
  <c r="AB22" i="5"/>
  <c r="AB39" i="5"/>
  <c r="AB54" i="5"/>
  <c r="AB41" i="5"/>
  <c r="AA20" i="5"/>
  <c r="V14" i="5"/>
  <c r="AA41" i="5"/>
  <c r="AA25" i="5"/>
  <c r="AA36" i="5"/>
  <c r="AA13" i="5"/>
  <c r="AA24" i="5"/>
  <c r="AA38" i="5"/>
  <c r="AA45" i="5"/>
  <c r="AA46" i="5"/>
  <c r="AA60" i="5"/>
  <c r="AA42" i="5"/>
  <c r="AA21" i="5"/>
  <c r="AA58" i="5"/>
  <c r="AA49" i="5"/>
  <c r="AA22" i="5"/>
  <c r="AA31" i="5"/>
  <c r="AA62" i="5"/>
  <c r="AA35" i="5"/>
  <c r="AA14" i="5"/>
  <c r="AA26" i="5"/>
  <c r="AA44" i="5"/>
  <c r="AA18" i="5"/>
  <c r="AA28" i="5"/>
  <c r="AA61" i="5"/>
  <c r="AA39" i="5"/>
  <c r="AA43" i="5"/>
  <c r="AA33" i="5"/>
  <c r="AA15" i="5"/>
  <c r="AA32" i="5"/>
  <c r="AA54" i="5"/>
  <c r="AA50" i="5"/>
  <c r="AA52" i="5"/>
  <c r="AA59" i="5"/>
  <c r="AA48" i="5"/>
  <c r="AA29" i="5"/>
  <c r="V39" i="5"/>
  <c r="V62" i="5"/>
  <c r="V36" i="5"/>
  <c r="V20" i="5"/>
  <c r="V55" i="5"/>
  <c r="Y54" i="5"/>
  <c r="Y34" i="5"/>
  <c r="Y37" i="5"/>
  <c r="Y52" i="5"/>
  <c r="Y49" i="5"/>
  <c r="Z52" i="5"/>
  <c r="Z40" i="5"/>
  <c r="Y62" i="5"/>
  <c r="Z33" i="5"/>
  <c r="Z38" i="5"/>
  <c r="Z17" i="5"/>
  <c r="Y17" i="5"/>
  <c r="Y56" i="5"/>
  <c r="Y31" i="5"/>
  <c r="Y44" i="5"/>
  <c r="Z18" i="5"/>
  <c r="Z15" i="5"/>
  <c r="Y48" i="5"/>
  <c r="X24" i="5"/>
  <c r="Y47" i="5"/>
  <c r="Z59" i="5"/>
  <c r="Y16" i="5"/>
  <c r="Y28" i="5"/>
  <c r="Y25" i="5"/>
  <c r="Y21" i="5"/>
  <c r="Z50" i="5"/>
  <c r="Y19" i="5"/>
  <c r="Z39" i="5"/>
  <c r="Z58" i="5"/>
  <c r="Z60" i="5"/>
  <c r="Z48" i="5"/>
  <c r="Z29" i="5"/>
  <c r="Z13" i="5"/>
  <c r="Z47" i="5"/>
  <c r="Z23" i="5"/>
  <c r="Z16" i="5"/>
  <c r="Z57" i="5"/>
  <c r="Z31" i="5"/>
  <c r="Z22" i="5"/>
  <c r="Z27" i="5"/>
  <c r="Z12" i="5"/>
  <c r="Z53" i="5"/>
  <c r="Z34" i="5"/>
  <c r="Z51" i="5"/>
  <c r="Z32" i="5"/>
  <c r="Z20" i="5"/>
  <c r="Z55" i="5"/>
  <c r="Z56" i="5"/>
  <c r="Z37" i="5"/>
  <c r="Z62" i="5"/>
  <c r="Z30" i="5"/>
  <c r="Z19" i="5"/>
  <c r="Z26" i="5"/>
  <c r="Z44" i="5"/>
  <c r="Z36" i="5"/>
  <c r="Z41" i="5"/>
  <c r="Z24" i="5"/>
  <c r="Z61" i="5"/>
  <c r="Z35" i="5"/>
  <c r="Z28" i="5"/>
  <c r="Z45" i="5"/>
  <c r="Z46" i="5"/>
  <c r="Z25" i="5"/>
  <c r="Z42" i="5"/>
  <c r="Z21" i="5"/>
  <c r="Z43" i="5"/>
  <c r="Z54" i="5"/>
  <c r="Z49" i="5"/>
  <c r="X21" i="5"/>
  <c r="W49" i="5"/>
  <c r="W47" i="5"/>
  <c r="Y35" i="5"/>
  <c r="Y58" i="5"/>
  <c r="Y53" i="5"/>
  <c r="Y30" i="5"/>
  <c r="Y57" i="5"/>
  <c r="Y51" i="5"/>
  <c r="Y55" i="5"/>
  <c r="Y41" i="5"/>
  <c r="Y18" i="5"/>
  <c r="Y46" i="5"/>
  <c r="Y42" i="5"/>
  <c r="X22" i="5"/>
  <c r="Y59" i="5"/>
  <c r="Y36" i="5"/>
  <c r="Y20" i="5"/>
  <c r="Y61" i="5"/>
  <c r="Y38" i="5"/>
  <c r="Y45" i="5"/>
  <c r="Y40" i="5"/>
  <c r="Y43" i="5"/>
  <c r="Y29" i="5"/>
  <c r="X25" i="5"/>
  <c r="Y60" i="5"/>
  <c r="Y39" i="5"/>
  <c r="Y23" i="5"/>
  <c r="V19" i="5"/>
  <c r="Y26" i="5"/>
  <c r="X26" i="5"/>
  <c r="Y14" i="5"/>
  <c r="Y13" i="5"/>
  <c r="X19" i="5"/>
  <c r="Y50" i="5"/>
  <c r="Y33" i="5"/>
  <c r="X12" i="5"/>
  <c r="Y22" i="5"/>
  <c r="Y24" i="5"/>
  <c r="W34" i="5"/>
  <c r="Y15" i="5"/>
  <c r="Y12" i="5"/>
  <c r="Y32" i="5"/>
  <c r="X58" i="5"/>
  <c r="X30" i="5"/>
  <c r="X46" i="5"/>
  <c r="X15" i="5"/>
  <c r="W28" i="5"/>
  <c r="X61" i="5"/>
  <c r="X45" i="5"/>
  <c r="X44" i="5"/>
  <c r="X37" i="5"/>
  <c r="X59" i="5"/>
  <c r="X50" i="5"/>
  <c r="X51" i="5"/>
  <c r="X43" i="5"/>
  <c r="X60" i="5"/>
  <c r="X33" i="5"/>
  <c r="W50" i="5"/>
  <c r="W30" i="5"/>
  <c r="X17" i="5"/>
  <c r="W38" i="5"/>
  <c r="X57" i="5"/>
  <c r="X41" i="5"/>
  <c r="W27" i="5"/>
  <c r="X55" i="5"/>
  <c r="X13" i="5"/>
  <c r="W15" i="5"/>
  <c r="X53" i="5"/>
  <c r="X36" i="5"/>
  <c r="X31" i="5"/>
  <c r="W20" i="5"/>
  <c r="X35" i="5"/>
  <c r="X38" i="5"/>
  <c r="X16" i="5"/>
  <c r="X40" i="5"/>
  <c r="V50" i="5"/>
  <c r="W23" i="5"/>
  <c r="X54" i="5"/>
  <c r="X20" i="5"/>
  <c r="X14" i="5"/>
  <c r="V31" i="5"/>
  <c r="W12" i="5"/>
  <c r="X18" i="5"/>
  <c r="X39" i="5"/>
  <c r="X29" i="5"/>
  <c r="V40" i="5"/>
  <c r="X52" i="5"/>
  <c r="X23" i="5"/>
  <c r="W14" i="5"/>
  <c r="V25" i="5"/>
  <c r="X28" i="5"/>
  <c r="X27" i="5"/>
  <c r="V58" i="5"/>
  <c r="V13" i="5"/>
  <c r="W57" i="5"/>
  <c r="X56" i="5"/>
  <c r="X49" i="5"/>
  <c r="X34" i="5"/>
  <c r="V26" i="5"/>
  <c r="V49" i="5"/>
  <c r="V22" i="5"/>
  <c r="W52" i="5"/>
  <c r="X42" i="5"/>
  <c r="X48" i="5"/>
  <c r="X32" i="5"/>
  <c r="V57" i="5"/>
  <c r="X62" i="5"/>
  <c r="X47" i="5"/>
  <c r="U21" i="5"/>
  <c r="U55" i="5"/>
  <c r="U47" i="5"/>
  <c r="U30" i="5"/>
  <c r="V56" i="5"/>
  <c r="V32" i="5"/>
  <c r="W17" i="5"/>
  <c r="W24" i="5"/>
  <c r="U53" i="5"/>
  <c r="U50" i="5"/>
  <c r="U23" i="5"/>
  <c r="V15" i="5"/>
  <c r="W56" i="5"/>
  <c r="W41" i="5"/>
  <c r="W18" i="5"/>
  <c r="U34" i="5"/>
  <c r="U24" i="5"/>
  <c r="V48" i="5"/>
  <c r="V35" i="5"/>
  <c r="W42" i="5"/>
  <c r="W37" i="5"/>
  <c r="W16" i="5"/>
  <c r="U41" i="5"/>
  <c r="U16" i="5"/>
  <c r="V61" i="5"/>
  <c r="V38" i="5"/>
  <c r="W21" i="5"/>
  <c r="W33" i="5"/>
  <c r="W39" i="5"/>
  <c r="W26" i="5"/>
  <c r="U56" i="5"/>
  <c r="U37" i="5"/>
  <c r="U13" i="5"/>
  <c r="V59" i="5"/>
  <c r="V45" i="5"/>
  <c r="V30" i="5"/>
  <c r="W62" i="5"/>
  <c r="W48" i="5"/>
  <c r="W36" i="5"/>
  <c r="W25" i="5"/>
  <c r="U61" i="5"/>
  <c r="U33" i="5"/>
  <c r="U39" i="5"/>
  <c r="U22" i="5"/>
  <c r="V51" i="5"/>
  <c r="V44" i="5"/>
  <c r="V33" i="5"/>
  <c r="W61" i="5"/>
  <c r="W31" i="5"/>
  <c r="W29" i="5"/>
  <c r="U52" i="5"/>
  <c r="U59" i="5"/>
  <c r="U36" i="5"/>
  <c r="U19" i="5"/>
  <c r="V54" i="5"/>
  <c r="V24" i="5"/>
  <c r="W59" i="5"/>
  <c r="W45" i="5"/>
  <c r="W35" i="5"/>
  <c r="W13" i="5"/>
  <c r="U62" i="5"/>
  <c r="U31" i="5"/>
  <c r="U15" i="5"/>
  <c r="V46" i="5"/>
  <c r="V52" i="5"/>
  <c r="V18" i="5"/>
  <c r="W60" i="5"/>
  <c r="W51" i="5"/>
  <c r="W40" i="5"/>
  <c r="W22" i="5"/>
  <c r="U48" i="5"/>
  <c r="U20" i="5"/>
  <c r="U18" i="5"/>
  <c r="V34" i="5"/>
  <c r="V16" i="5"/>
  <c r="W58" i="5"/>
  <c r="W44" i="5"/>
  <c r="W32" i="5"/>
  <c r="W19" i="5"/>
  <c r="U42" i="5"/>
  <c r="U26" i="5"/>
  <c r="V47" i="5"/>
  <c r="W46" i="5"/>
  <c r="W54" i="5"/>
  <c r="W43" i="5"/>
  <c r="V23" i="5"/>
  <c r="V42" i="5"/>
  <c r="V28" i="5"/>
  <c r="V21" i="5"/>
  <c r="V17" i="5"/>
  <c r="V43" i="5"/>
  <c r="V29" i="5"/>
  <c r="V12" i="5"/>
  <c r="V60" i="5"/>
  <c r="V41" i="5"/>
  <c r="B3" i="6" l="1"/>
  <c r="H2" i="6" s="1"/>
  <c r="B4" i="6" s="1"/>
  <c r="I2" i="6" s="1"/>
  <c r="FN11" i="5" l="1"/>
  <c r="FN102" i="5" s="1"/>
  <c r="FN135" i="5" l="1"/>
  <c r="FN51" i="5"/>
  <c r="FN124" i="5"/>
  <c r="FN29" i="5"/>
  <c r="FN79" i="5"/>
  <c r="FN37" i="5"/>
  <c r="FN144" i="5"/>
  <c r="FN129" i="5"/>
  <c r="FN161" i="5"/>
  <c r="FN56" i="5"/>
  <c r="FN137" i="5"/>
  <c r="FN69" i="5"/>
  <c r="FN55" i="5"/>
  <c r="FN113" i="5"/>
  <c r="FN109" i="5"/>
  <c r="FN24" i="5"/>
  <c r="FN85" i="5"/>
  <c r="FN155" i="5"/>
  <c r="FN147" i="5"/>
  <c r="FN153" i="5"/>
  <c r="FN151" i="5"/>
  <c r="FN33" i="5"/>
  <c r="FN139" i="5"/>
  <c r="FN19" i="5"/>
  <c r="FN133" i="5"/>
  <c r="FN149" i="5"/>
  <c r="FN160" i="5"/>
  <c r="FN41" i="5"/>
  <c r="FN77" i="5"/>
  <c r="FN110" i="5"/>
  <c r="FN47" i="5"/>
  <c r="FN50" i="5"/>
  <c r="FN131" i="5"/>
  <c r="FN20" i="5"/>
  <c r="FN99" i="5"/>
  <c r="FN76" i="5"/>
  <c r="FN91" i="5"/>
  <c r="FN68" i="5"/>
  <c r="FN142" i="5"/>
  <c r="FN100" i="5"/>
  <c r="FN107" i="5"/>
  <c r="FN16" i="5"/>
  <c r="FN75" i="5"/>
  <c r="FN83" i="5"/>
  <c r="FN119" i="5"/>
  <c r="FN72" i="5"/>
  <c r="FN122" i="5"/>
  <c r="FN44" i="5"/>
  <c r="FN96" i="5"/>
  <c r="FN90" i="5"/>
  <c r="FN12" i="5"/>
  <c r="FN141" i="5"/>
  <c r="FN136" i="5"/>
  <c r="FN146" i="5"/>
  <c r="FN73" i="5"/>
  <c r="FN120" i="5"/>
  <c r="FN103" i="5"/>
  <c r="FN62" i="5"/>
  <c r="FN134" i="5"/>
  <c r="FN28" i="5"/>
  <c r="FN81" i="5"/>
  <c r="FN112" i="5"/>
  <c r="FN13" i="5"/>
  <c r="FN130" i="5"/>
  <c r="FN60" i="5"/>
  <c r="FN108" i="5"/>
  <c r="FN97" i="5"/>
  <c r="FN114" i="5"/>
  <c r="FN88" i="5"/>
  <c r="FN115" i="5"/>
  <c r="FN46" i="5"/>
  <c r="FN38" i="5"/>
  <c r="FN126" i="5"/>
  <c r="FN30" i="5"/>
  <c r="FN42" i="5"/>
  <c r="FN140" i="5"/>
  <c r="FN87" i="5"/>
  <c r="FN65" i="5"/>
  <c r="FN70" i="5"/>
  <c r="FN82" i="5"/>
  <c r="FN94" i="5"/>
  <c r="FN22" i="5"/>
  <c r="FN32" i="5"/>
  <c r="FN158" i="5"/>
  <c r="FN78" i="5"/>
  <c r="FN52" i="5"/>
  <c r="FN25" i="5"/>
  <c r="FN54" i="5"/>
  <c r="FN14" i="5"/>
  <c r="FN23" i="5"/>
  <c r="FN118" i="5"/>
  <c r="FN145" i="5"/>
  <c r="FN57" i="5"/>
  <c r="FN74" i="5"/>
  <c r="FN59" i="5"/>
  <c r="FN95" i="5"/>
  <c r="FN43" i="5"/>
  <c r="FN31" i="5"/>
  <c r="FN150" i="5"/>
  <c r="FN159" i="5"/>
  <c r="FN18" i="5"/>
  <c r="FN71" i="5"/>
  <c r="FN35" i="5"/>
  <c r="FN116" i="5"/>
  <c r="FN64" i="5"/>
  <c r="FN125" i="5"/>
  <c r="FN106" i="5"/>
  <c r="FN148" i="5"/>
  <c r="FN127" i="5"/>
  <c r="FN104" i="5"/>
  <c r="FN26" i="5"/>
  <c r="FN157" i="5"/>
  <c r="FN117" i="5"/>
  <c r="FN98" i="5"/>
  <c r="FN154" i="5"/>
  <c r="FN21" i="5"/>
  <c r="FN53" i="5"/>
  <c r="FN84" i="5"/>
  <c r="FN86" i="5"/>
  <c r="FN66" i="5"/>
  <c r="FN63" i="5"/>
  <c r="FN143" i="5"/>
  <c r="FN132" i="5"/>
  <c r="FN123" i="5"/>
  <c r="FN121" i="5"/>
  <c r="FN80" i="5"/>
  <c r="FN156" i="5"/>
  <c r="FN61" i="5"/>
  <c r="FN111" i="5"/>
  <c r="FN34" i="5"/>
  <c r="FN49" i="5"/>
  <c r="FN105" i="5"/>
  <c r="FN58" i="5"/>
  <c r="FN152" i="5"/>
  <c r="FN40" i="5"/>
  <c r="FN45" i="5"/>
  <c r="FN67" i="5"/>
  <c r="FN39" i="5"/>
  <c r="FN128" i="5"/>
  <c r="FN89" i="5"/>
  <c r="FN92" i="5"/>
  <c r="FN48" i="5"/>
  <c r="FN17" i="5"/>
  <c r="FN138" i="5"/>
  <c r="FN93" i="5"/>
  <c r="FN101" i="5"/>
  <c r="FN36" i="5"/>
  <c r="FO11" i="5"/>
  <c r="FO65" i="5" s="1"/>
  <c r="FN15" i="5"/>
  <c r="FN27" i="5"/>
  <c r="FO161" i="5" l="1"/>
  <c r="FO35" i="5"/>
  <c r="FO12" i="5"/>
  <c r="FO59" i="5"/>
  <c r="FO121" i="5"/>
  <c r="FO129" i="5"/>
  <c r="FO86" i="5"/>
  <c r="FO124" i="5"/>
  <c r="FO20" i="5"/>
  <c r="FO92" i="5"/>
  <c r="FO158" i="5"/>
  <c r="FO111" i="5"/>
  <c r="FO114" i="5"/>
  <c r="FO82" i="5"/>
  <c r="FO84" i="5"/>
  <c r="FO68" i="5"/>
  <c r="FO117" i="5"/>
  <c r="FO113" i="5"/>
  <c r="FO67" i="5"/>
  <c r="FO140" i="5"/>
  <c r="FO19" i="5"/>
  <c r="FO36" i="5"/>
  <c r="FO91" i="5"/>
  <c r="FO96" i="5"/>
  <c r="FO101" i="5"/>
  <c r="FO39" i="5"/>
  <c r="FO21" i="5"/>
  <c r="FO145" i="5"/>
  <c r="FO76" i="5"/>
  <c r="FO17" i="5"/>
  <c r="FO72" i="5"/>
  <c r="FO64" i="5"/>
  <c r="FO23" i="5"/>
  <c r="FO103" i="5"/>
  <c r="FO142" i="5"/>
  <c r="FO25" i="5"/>
  <c r="FO122" i="5"/>
  <c r="FO120" i="5"/>
  <c r="FO66" i="5"/>
  <c r="FO52" i="5"/>
  <c r="FO123" i="5"/>
  <c r="FO88" i="5"/>
  <c r="FO60" i="5"/>
  <c r="FO45" i="5"/>
  <c r="FO152" i="5"/>
  <c r="FO53" i="5"/>
  <c r="FO43" i="5"/>
  <c r="FO33" i="5"/>
  <c r="FO81" i="5"/>
  <c r="FO151" i="5"/>
  <c r="FO109" i="5"/>
  <c r="FO105" i="5"/>
  <c r="FO80" i="5"/>
  <c r="FO156" i="5"/>
  <c r="FO119" i="5"/>
  <c r="FO150" i="5"/>
  <c r="FO139" i="5"/>
  <c r="FO63" i="5"/>
  <c r="FO125" i="5"/>
  <c r="FO71" i="5"/>
  <c r="FO133" i="5"/>
  <c r="FO112" i="5"/>
  <c r="FO74" i="5"/>
  <c r="FO77" i="5"/>
  <c r="FO108" i="5"/>
  <c r="FO160" i="5"/>
  <c r="FO31" i="5"/>
  <c r="FO116" i="5"/>
  <c r="FO130" i="5"/>
  <c r="FO75" i="5"/>
  <c r="FO90" i="5"/>
  <c r="FO55" i="5"/>
  <c r="FO89" i="5"/>
  <c r="FO126" i="5"/>
  <c r="FO98" i="5"/>
  <c r="FO48" i="5"/>
  <c r="FO144" i="5"/>
  <c r="FO141" i="5"/>
  <c r="FO148" i="5"/>
  <c r="FO50" i="5"/>
  <c r="FO79" i="5"/>
  <c r="FO61" i="5"/>
  <c r="FO100" i="5"/>
  <c r="FO136" i="5"/>
  <c r="FO118" i="5"/>
  <c r="FO73" i="5"/>
  <c r="FO47" i="5"/>
  <c r="FO106" i="5"/>
  <c r="FO97" i="5"/>
  <c r="FO104" i="5"/>
  <c r="FO37" i="5"/>
  <c r="FO46" i="5"/>
  <c r="FO147" i="5"/>
  <c r="FO26" i="5"/>
  <c r="FO95" i="5"/>
  <c r="FO51" i="5"/>
  <c r="FO32" i="5"/>
  <c r="FO27" i="5"/>
  <c r="FO49" i="5"/>
  <c r="FO22" i="5"/>
  <c r="FO143" i="5"/>
  <c r="FO149" i="5"/>
  <c r="FO13" i="5"/>
  <c r="FO132" i="5"/>
  <c r="FO146" i="5"/>
  <c r="FO110" i="5"/>
  <c r="FO134" i="5"/>
  <c r="FO58" i="5"/>
  <c r="FO56" i="5"/>
  <c r="FO135" i="5"/>
  <c r="FO24" i="5"/>
  <c r="FO85" i="5"/>
  <c r="FO83" i="5"/>
  <c r="FO29" i="5"/>
  <c r="FO131" i="5"/>
  <c r="FO155" i="5"/>
  <c r="FO115" i="5"/>
  <c r="FO93" i="5"/>
  <c r="FO153" i="5"/>
  <c r="FO78" i="5"/>
  <c r="FO127" i="5"/>
  <c r="FO157" i="5"/>
  <c r="FO16" i="5"/>
  <c r="FO62" i="5"/>
  <c r="FO87" i="5"/>
  <c r="FO154" i="5"/>
  <c r="FO44" i="5"/>
  <c r="FO99" i="5"/>
  <c r="FO40" i="5"/>
  <c r="FO128" i="5"/>
  <c r="FO41" i="5"/>
  <c r="FO34" i="5"/>
  <c r="FO94" i="5"/>
  <c r="FO69" i="5"/>
  <c r="FO28" i="5"/>
  <c r="FO54" i="5"/>
  <c r="FO14" i="5"/>
  <c r="FP11" i="5"/>
  <c r="FO107" i="5"/>
  <c r="FO15" i="5"/>
  <c r="FO137" i="5"/>
  <c r="FO18" i="5"/>
  <c r="FO70" i="5"/>
  <c r="FO38" i="5"/>
  <c r="FO138" i="5"/>
  <c r="FO42" i="5"/>
  <c r="FO159" i="5"/>
  <c r="FO30" i="5"/>
  <c r="FO102" i="5"/>
  <c r="FO57" i="5"/>
  <c r="FP114" i="5" l="1"/>
  <c r="FP31" i="5"/>
  <c r="FP126" i="5"/>
  <c r="FP100" i="5"/>
  <c r="FP85" i="5"/>
  <c r="FP90" i="5"/>
  <c r="FP122" i="5"/>
  <c r="FP52" i="5"/>
  <c r="FP139" i="5"/>
  <c r="FP145" i="5"/>
  <c r="FQ11" i="5"/>
  <c r="FP111" i="5"/>
  <c r="FP110" i="5"/>
  <c r="FP148" i="5"/>
  <c r="FP16" i="5"/>
  <c r="FP130" i="5"/>
  <c r="FP82" i="5"/>
  <c r="FP69" i="5"/>
  <c r="FP101" i="5"/>
  <c r="FP58" i="5"/>
  <c r="FP75" i="5"/>
  <c r="FP23" i="5"/>
  <c r="FP80" i="5"/>
  <c r="FP151" i="5"/>
  <c r="FP29" i="5"/>
  <c r="FP132" i="5"/>
  <c r="FP28" i="5"/>
  <c r="FP143" i="5"/>
  <c r="FP133" i="5"/>
  <c r="FP32" i="5"/>
  <c r="FP99" i="5"/>
  <c r="FP55" i="5"/>
  <c r="FP137" i="5"/>
  <c r="FP102" i="5"/>
  <c r="FP68" i="5"/>
  <c r="FP109" i="5"/>
  <c r="FP136" i="5"/>
  <c r="FP134" i="5"/>
  <c r="FP74" i="5"/>
  <c r="FP46" i="5"/>
  <c r="FP96" i="5"/>
  <c r="FP156" i="5"/>
  <c r="FP70" i="5"/>
  <c r="FP40" i="5"/>
  <c r="FP115" i="5"/>
  <c r="FP12" i="5"/>
  <c r="FP91" i="5"/>
  <c r="FP15" i="5"/>
  <c r="FP77" i="5"/>
  <c r="FP13" i="5"/>
  <c r="FP20" i="5"/>
  <c r="FP161" i="5"/>
  <c r="FP121" i="5"/>
  <c r="FP24" i="5"/>
  <c r="FP19" i="5"/>
  <c r="FP119" i="5"/>
  <c r="FP146" i="5"/>
  <c r="FP50" i="5"/>
  <c r="FP59" i="5"/>
  <c r="FP78" i="5"/>
  <c r="FP131" i="5"/>
  <c r="FP76" i="5"/>
  <c r="FP125" i="5"/>
  <c r="FP159" i="5"/>
  <c r="FP63" i="5"/>
  <c r="FP97" i="5"/>
  <c r="FP141" i="5"/>
  <c r="FP120" i="5"/>
  <c r="FP35" i="5"/>
  <c r="FP72" i="5"/>
  <c r="FP48" i="5"/>
  <c r="FP26" i="5"/>
  <c r="FP33" i="5"/>
  <c r="FP107" i="5"/>
  <c r="FP14" i="5"/>
  <c r="FP39" i="5"/>
  <c r="FP86" i="5"/>
  <c r="FP67" i="5"/>
  <c r="FP56" i="5"/>
  <c r="FP104" i="5"/>
  <c r="FP87" i="5"/>
  <c r="FP144" i="5"/>
  <c r="FP98" i="5"/>
  <c r="FP54" i="5"/>
  <c r="FP34" i="5"/>
  <c r="FP62" i="5"/>
  <c r="FP41" i="5"/>
  <c r="FP118" i="5"/>
  <c r="FP42" i="5"/>
  <c r="FP73" i="5"/>
  <c r="FP112" i="5"/>
  <c r="FP147" i="5"/>
  <c r="FP45" i="5"/>
  <c r="FP89" i="5"/>
  <c r="FP51" i="5"/>
  <c r="FP66" i="5"/>
  <c r="FP92" i="5"/>
  <c r="FP83" i="5"/>
  <c r="FP128" i="5"/>
  <c r="FP123" i="5"/>
  <c r="FP149" i="5"/>
  <c r="FP49" i="5"/>
  <c r="FP61" i="5"/>
  <c r="FP93" i="5"/>
  <c r="FP108" i="5"/>
  <c r="FP142" i="5"/>
  <c r="FP64" i="5"/>
  <c r="FP155" i="5"/>
  <c r="FP65" i="5"/>
  <c r="FP106" i="5"/>
  <c r="FP60" i="5"/>
  <c r="FP154" i="5"/>
  <c r="FP140" i="5"/>
  <c r="FP116" i="5"/>
  <c r="FP152" i="5"/>
  <c r="FP37" i="5"/>
  <c r="FP22" i="5"/>
  <c r="FP47" i="5"/>
  <c r="FP135" i="5"/>
  <c r="FP30" i="5"/>
  <c r="FP127" i="5"/>
  <c r="FP150" i="5"/>
  <c r="FP81" i="5"/>
  <c r="FP105" i="5"/>
  <c r="FP117" i="5"/>
  <c r="FP27" i="5"/>
  <c r="FP129" i="5"/>
  <c r="FP95" i="5"/>
  <c r="FP53" i="5"/>
  <c r="FP44" i="5"/>
  <c r="FP79" i="5"/>
  <c r="FP94" i="5"/>
  <c r="FP158" i="5"/>
  <c r="FP160" i="5"/>
  <c r="FP113" i="5"/>
  <c r="FP84" i="5"/>
  <c r="FP88" i="5"/>
  <c r="FP38" i="5"/>
  <c r="FP17" i="5"/>
  <c r="FP57" i="5"/>
  <c r="FP71" i="5"/>
  <c r="FP21" i="5"/>
  <c r="FP25" i="5"/>
  <c r="FP157" i="5"/>
  <c r="FP18" i="5"/>
  <c r="FP43" i="5"/>
  <c r="FP36" i="5"/>
  <c r="FP124" i="5"/>
  <c r="FP103" i="5"/>
  <c r="FP138" i="5"/>
  <c r="FP153" i="5"/>
  <c r="FQ42" i="5" l="1"/>
  <c r="FQ135" i="5"/>
  <c r="FQ69" i="5"/>
  <c r="FQ26" i="5"/>
  <c r="FQ85" i="5"/>
  <c r="FQ97" i="5"/>
  <c r="FQ152" i="5"/>
  <c r="FQ86" i="5"/>
  <c r="FQ122" i="5"/>
  <c r="FQ27" i="5"/>
  <c r="FQ138" i="5"/>
  <c r="FQ29" i="5"/>
  <c r="FQ31" i="5"/>
  <c r="FQ75" i="5"/>
  <c r="FQ83" i="5"/>
  <c r="FQ33" i="5"/>
  <c r="FQ22" i="5"/>
  <c r="FQ13" i="5"/>
  <c r="FQ121" i="5"/>
  <c r="FQ65" i="5"/>
  <c r="FQ147" i="5"/>
  <c r="FQ160" i="5"/>
  <c r="FQ18" i="5"/>
  <c r="FQ112" i="5"/>
  <c r="FQ111" i="5"/>
  <c r="FQ142" i="5"/>
  <c r="FQ115" i="5"/>
  <c r="FQ84" i="5"/>
  <c r="FQ130" i="5"/>
  <c r="FQ124" i="5"/>
  <c r="FQ128" i="5"/>
  <c r="FQ96" i="5"/>
  <c r="FQ92" i="5"/>
  <c r="FQ140" i="5"/>
  <c r="FQ54" i="5"/>
  <c r="FQ30" i="5"/>
  <c r="FQ143" i="5"/>
  <c r="FQ137" i="5"/>
  <c r="FQ116" i="5"/>
  <c r="FQ126" i="5"/>
  <c r="FQ88" i="5"/>
  <c r="FQ159" i="5"/>
  <c r="FQ14" i="5"/>
  <c r="FQ40" i="5"/>
  <c r="FQ70" i="5"/>
  <c r="FQ119" i="5"/>
  <c r="FQ19" i="5"/>
  <c r="FQ120" i="5"/>
  <c r="FQ151" i="5"/>
  <c r="FQ146" i="5"/>
  <c r="FQ125" i="5"/>
  <c r="FQ21" i="5"/>
  <c r="FQ141" i="5"/>
  <c r="FQ49" i="5"/>
  <c r="FQ55" i="5"/>
  <c r="FQ91" i="5"/>
  <c r="FQ139" i="5"/>
  <c r="FQ53" i="5"/>
  <c r="FQ67" i="5"/>
  <c r="FQ34" i="5"/>
  <c r="FQ58" i="5"/>
  <c r="FQ38" i="5"/>
  <c r="FQ131" i="5"/>
  <c r="FQ72" i="5"/>
  <c r="FQ71" i="5"/>
  <c r="FQ37" i="5"/>
  <c r="FQ41" i="5"/>
  <c r="FQ133" i="5"/>
  <c r="FQ101" i="5"/>
  <c r="FQ61" i="5"/>
  <c r="FQ98" i="5"/>
  <c r="FQ35" i="5"/>
  <c r="FQ60" i="5"/>
  <c r="FQ51" i="5"/>
  <c r="FQ76" i="5"/>
  <c r="FQ156" i="5"/>
  <c r="FQ95" i="5"/>
  <c r="FQ129" i="5"/>
  <c r="FQ25" i="5"/>
  <c r="FQ57" i="5"/>
  <c r="FQ110" i="5"/>
  <c r="FQ56" i="5"/>
  <c r="FQ20" i="5"/>
  <c r="FQ106" i="5"/>
  <c r="FR11" i="5"/>
  <c r="FQ15" i="5"/>
  <c r="FQ148" i="5"/>
  <c r="FQ66" i="5"/>
  <c r="FQ150" i="5"/>
  <c r="FQ43" i="5"/>
  <c r="FQ80" i="5"/>
  <c r="FQ158" i="5"/>
  <c r="FQ127" i="5"/>
  <c r="FQ47" i="5"/>
  <c r="FQ39" i="5"/>
  <c r="FQ89" i="5"/>
  <c r="FQ78" i="5"/>
  <c r="FQ157" i="5"/>
  <c r="FQ102" i="5"/>
  <c r="FQ144" i="5"/>
  <c r="FQ109" i="5"/>
  <c r="FQ154" i="5"/>
  <c r="FQ59" i="5"/>
  <c r="FQ117" i="5"/>
  <c r="FQ24" i="5"/>
  <c r="FQ12" i="5"/>
  <c r="FQ94" i="5"/>
  <c r="FQ45" i="5"/>
  <c r="FQ36" i="5"/>
  <c r="FQ145" i="5"/>
  <c r="FQ113" i="5"/>
  <c r="FQ52" i="5"/>
  <c r="FQ28" i="5"/>
  <c r="FQ32" i="5"/>
  <c r="FQ100" i="5"/>
  <c r="FQ99" i="5"/>
  <c r="FQ105" i="5"/>
  <c r="FQ132" i="5"/>
  <c r="FQ108" i="5"/>
  <c r="FQ44" i="5"/>
  <c r="FQ68" i="5"/>
  <c r="FQ62" i="5"/>
  <c r="FQ16" i="5"/>
  <c r="FQ48" i="5"/>
  <c r="FQ118" i="5"/>
  <c r="FQ50" i="5"/>
  <c r="FQ63" i="5"/>
  <c r="FQ87" i="5"/>
  <c r="FQ79" i="5"/>
  <c r="FQ161" i="5"/>
  <c r="FQ107" i="5"/>
  <c r="FQ17" i="5"/>
  <c r="FQ155" i="5"/>
  <c r="FQ74" i="5"/>
  <c r="FQ46" i="5"/>
  <c r="FQ114" i="5"/>
  <c r="FQ93" i="5"/>
  <c r="FQ103" i="5"/>
  <c r="FQ123" i="5"/>
  <c r="FQ81" i="5"/>
  <c r="FQ90" i="5"/>
  <c r="FQ136" i="5"/>
  <c r="FQ23" i="5"/>
  <c r="FQ134" i="5"/>
  <c r="FQ77" i="5"/>
  <c r="FQ82" i="5"/>
  <c r="FQ153" i="5"/>
  <c r="FQ64" i="5"/>
  <c r="FQ149" i="5"/>
  <c r="FQ73" i="5"/>
  <c r="FQ104" i="5"/>
  <c r="FR15" i="5" l="1"/>
  <c r="FR96" i="5"/>
  <c r="FR102" i="5"/>
  <c r="FR115" i="5"/>
  <c r="FR22" i="5"/>
  <c r="FS11" i="5"/>
  <c r="FR127" i="5"/>
  <c r="FR31" i="5"/>
  <c r="FR49" i="5"/>
  <c r="FR106" i="5"/>
  <c r="FR45" i="5"/>
  <c r="FR149" i="5"/>
  <c r="FR88" i="5"/>
  <c r="FR138" i="5"/>
  <c r="FR116" i="5"/>
  <c r="FR33" i="5"/>
  <c r="FR153" i="5"/>
  <c r="FR46" i="5"/>
  <c r="FR101" i="5"/>
  <c r="FR75" i="5"/>
  <c r="FR36" i="5"/>
  <c r="FR57" i="5"/>
  <c r="FR42" i="5"/>
  <c r="FR103" i="5"/>
  <c r="FR156" i="5"/>
  <c r="FR24" i="5"/>
  <c r="FR34" i="5"/>
  <c r="FR62" i="5"/>
  <c r="FR77" i="5"/>
  <c r="FR142" i="5"/>
  <c r="FR159" i="5"/>
  <c r="FR84" i="5"/>
  <c r="FR80" i="5"/>
  <c r="FR145" i="5"/>
  <c r="FR52" i="5"/>
  <c r="FR68" i="5"/>
  <c r="FR130" i="5"/>
  <c r="FR110" i="5"/>
  <c r="FR43" i="5"/>
  <c r="FR91" i="5"/>
  <c r="FR30" i="5"/>
  <c r="FR105" i="5"/>
  <c r="FR35" i="5"/>
  <c r="FR64" i="5"/>
  <c r="FR109" i="5"/>
  <c r="FR100" i="5"/>
  <c r="FR79" i="5"/>
  <c r="FR90" i="5"/>
  <c r="FR120" i="5"/>
  <c r="FR117" i="5"/>
  <c r="FR89" i="5"/>
  <c r="FR65" i="5"/>
  <c r="FR56" i="5"/>
  <c r="FR19" i="5"/>
  <c r="FR155" i="5"/>
  <c r="FR95" i="5"/>
  <c r="FR67" i="5"/>
  <c r="FR59" i="5"/>
  <c r="FR93" i="5"/>
  <c r="FR98" i="5"/>
  <c r="FR128" i="5"/>
  <c r="FR48" i="5"/>
  <c r="FR154" i="5"/>
  <c r="FR28" i="5"/>
  <c r="FR81" i="5"/>
  <c r="FR66" i="5"/>
  <c r="FR125" i="5"/>
  <c r="FR40" i="5"/>
  <c r="FR47" i="5"/>
  <c r="FR71" i="5"/>
  <c r="FR51" i="5"/>
  <c r="FR25" i="5"/>
  <c r="FR144" i="5"/>
  <c r="FR157" i="5"/>
  <c r="FR137" i="5"/>
  <c r="FR21" i="5"/>
  <c r="FR17" i="5"/>
  <c r="FR151" i="5"/>
  <c r="FR86" i="5"/>
  <c r="FR113" i="5"/>
  <c r="FR140" i="5"/>
  <c r="FR161" i="5"/>
  <c r="FR122" i="5"/>
  <c r="FR23" i="5"/>
  <c r="FR72" i="5"/>
  <c r="FR121" i="5"/>
  <c r="FR118" i="5"/>
  <c r="FR27" i="5"/>
  <c r="FR26" i="5"/>
  <c r="FR38" i="5"/>
  <c r="FR63" i="5"/>
  <c r="FR136" i="5"/>
  <c r="FR147" i="5"/>
  <c r="FR69" i="5"/>
  <c r="FR37" i="5"/>
  <c r="FR94" i="5"/>
  <c r="FR124" i="5"/>
  <c r="FR18" i="5"/>
  <c r="FR14" i="5"/>
  <c r="FR135" i="5"/>
  <c r="FR97" i="5"/>
  <c r="FR58" i="5"/>
  <c r="FR32" i="5"/>
  <c r="FR143" i="5"/>
  <c r="FR16" i="5"/>
  <c r="FR78" i="5"/>
  <c r="FR20" i="5"/>
  <c r="FR132" i="5"/>
  <c r="FR160" i="5"/>
  <c r="FR152" i="5"/>
  <c r="FR70" i="5"/>
  <c r="FR41" i="5"/>
  <c r="FR139" i="5"/>
  <c r="FR82" i="5"/>
  <c r="FR112" i="5"/>
  <c r="FR99" i="5"/>
  <c r="FR13" i="5"/>
  <c r="FR131" i="5"/>
  <c r="FR53" i="5"/>
  <c r="FR148" i="5"/>
  <c r="FR141" i="5"/>
  <c r="FR107" i="5"/>
  <c r="FR133" i="5"/>
  <c r="FR44" i="5"/>
  <c r="FR108" i="5"/>
  <c r="FR92" i="5"/>
  <c r="FR150" i="5"/>
  <c r="FR29" i="5"/>
  <c r="FR87" i="5"/>
  <c r="FR55" i="5"/>
  <c r="FR61" i="5"/>
  <c r="FR54" i="5"/>
  <c r="FR76" i="5"/>
  <c r="FR74" i="5"/>
  <c r="FR119" i="5"/>
  <c r="FR50" i="5"/>
  <c r="FR134" i="5"/>
  <c r="FR111" i="5"/>
  <c r="FR129" i="5"/>
  <c r="FR39" i="5"/>
  <c r="FR73" i="5"/>
  <c r="FR104" i="5"/>
  <c r="FR12" i="5"/>
  <c r="FR60" i="5"/>
  <c r="FR85" i="5"/>
  <c r="FR83" i="5"/>
  <c r="FR126" i="5"/>
  <c r="FR114" i="5"/>
  <c r="FR146" i="5"/>
  <c r="FR158" i="5"/>
  <c r="FR123" i="5"/>
  <c r="FS27" i="5" l="1"/>
  <c r="FS149" i="5"/>
  <c r="FS88" i="5"/>
  <c r="FT88" i="5" s="1"/>
  <c r="FS90" i="5"/>
  <c r="FT90" i="5" s="1"/>
  <c r="FS142" i="5"/>
  <c r="FU142" i="5" s="1"/>
  <c r="FX142" i="5" s="1"/>
  <c r="FS26" i="5"/>
  <c r="FS57" i="5"/>
  <c r="FS70" i="5"/>
  <c r="FT70" i="5" s="1"/>
  <c r="FS28" i="5"/>
  <c r="FT28" i="5" s="1"/>
  <c r="FS106" i="5"/>
  <c r="FS148" i="5"/>
  <c r="FV148" i="5" s="1"/>
  <c r="FY148" i="5" s="1"/>
  <c r="FS42" i="5"/>
  <c r="FS120" i="5"/>
  <c r="FS112" i="5"/>
  <c r="FV112" i="5" s="1"/>
  <c r="FY112" i="5" s="1"/>
  <c r="FS98" i="5"/>
  <c r="FT98" i="5" s="1"/>
  <c r="FS153" i="5"/>
  <c r="FS99" i="5"/>
  <c r="FV99" i="5" s="1"/>
  <c r="FY99" i="5" s="1"/>
  <c r="FS131" i="5"/>
  <c r="FU131" i="5" s="1"/>
  <c r="FX131" i="5" s="1"/>
  <c r="FS136" i="5"/>
  <c r="FS111" i="5"/>
  <c r="FS146" i="5"/>
  <c r="FV146" i="5" s="1"/>
  <c r="FY146" i="5" s="1"/>
  <c r="FS140" i="5"/>
  <c r="FV140" i="5" s="1"/>
  <c r="FY140" i="5" s="1"/>
  <c r="FS37" i="5"/>
  <c r="FV37" i="5" s="1"/>
  <c r="FS96" i="5"/>
  <c r="FS118" i="5"/>
  <c r="FS95" i="5"/>
  <c r="FS138" i="5"/>
  <c r="FS75" i="5"/>
  <c r="FS89" i="5"/>
  <c r="FU89" i="5" s="1"/>
  <c r="FX89" i="5" s="1"/>
  <c r="FS91" i="5"/>
  <c r="FU91" i="5" s="1"/>
  <c r="FX91" i="5" s="1"/>
  <c r="FS29" i="5"/>
  <c r="FV29" i="5" s="1"/>
  <c r="FS109" i="5"/>
  <c r="FU109" i="5" s="1"/>
  <c r="FX109" i="5" s="1"/>
  <c r="FS30" i="5"/>
  <c r="FS82" i="5"/>
  <c r="FT82" i="5" s="1"/>
  <c r="FS33" i="5"/>
  <c r="FS114" i="5"/>
  <c r="FV114" i="5" s="1"/>
  <c r="FY114" i="5" s="1"/>
  <c r="FS101" i="5"/>
  <c r="FV101" i="5" s="1"/>
  <c r="FY101" i="5" s="1"/>
  <c r="FS128" i="5"/>
  <c r="FS144" i="5"/>
  <c r="FS80" i="5"/>
  <c r="FS156" i="5"/>
  <c r="FS130" i="5"/>
  <c r="FS83" i="5"/>
  <c r="FS74" i="5"/>
  <c r="FU74" i="5" s="1"/>
  <c r="FX74" i="5" s="1"/>
  <c r="FS20" i="5"/>
  <c r="FS115" i="5"/>
  <c r="FU115" i="5" s="1"/>
  <c r="FX115" i="5" s="1"/>
  <c r="FS61" i="5"/>
  <c r="FV61" i="5" s="1"/>
  <c r="FY61" i="5" s="1"/>
  <c r="FS45" i="5"/>
  <c r="FV45" i="5" s="1"/>
  <c r="FS64" i="5"/>
  <c r="FU64" i="5" s="1"/>
  <c r="FX64" i="5" s="1"/>
  <c r="FS113" i="5"/>
  <c r="FU113" i="5" s="1"/>
  <c r="FX113" i="5" s="1"/>
  <c r="FS150" i="5"/>
  <c r="FU150" i="5" s="1"/>
  <c r="FX150" i="5" s="1"/>
  <c r="FS129" i="5"/>
  <c r="FT129" i="5" s="1"/>
  <c r="FS31" i="5"/>
  <c r="FS157" i="5"/>
  <c r="FV157" i="5" s="1"/>
  <c r="FY157" i="5" s="1"/>
  <c r="FS104" i="5"/>
  <c r="FT104" i="5" s="1"/>
  <c r="FS38" i="5"/>
  <c r="FU38" i="5" s="1"/>
  <c r="FS71" i="5"/>
  <c r="FV71" i="5" s="1"/>
  <c r="FY71" i="5" s="1"/>
  <c r="FS87" i="5"/>
  <c r="FT87" i="5" s="1"/>
  <c r="FS46" i="5"/>
  <c r="FS108" i="5"/>
  <c r="FT108" i="5" s="1"/>
  <c r="FS110" i="5"/>
  <c r="FV110" i="5" s="1"/>
  <c r="FY110" i="5" s="1"/>
  <c r="FS76" i="5"/>
  <c r="FS126" i="5"/>
  <c r="FU126" i="5" s="1"/>
  <c r="FX126" i="5" s="1"/>
  <c r="FS77" i="5"/>
  <c r="FV77" i="5" s="1"/>
  <c r="FY77" i="5" s="1"/>
  <c r="FS143" i="5"/>
  <c r="FU143" i="5" s="1"/>
  <c r="FX143" i="5" s="1"/>
  <c r="FS107" i="5"/>
  <c r="FV107" i="5" s="1"/>
  <c r="FY107" i="5" s="1"/>
  <c r="FS155" i="5"/>
  <c r="FS41" i="5"/>
  <c r="FV41" i="5" s="1"/>
  <c r="FS133" i="5"/>
  <c r="FS117" i="5"/>
  <c r="FU117" i="5" s="1"/>
  <c r="FX117" i="5" s="1"/>
  <c r="FS139" i="5"/>
  <c r="FS18" i="5"/>
  <c r="FU18" i="5" s="1"/>
  <c r="FS68" i="5"/>
  <c r="FT68" i="5" s="1"/>
  <c r="FS121" i="5"/>
  <c r="FS67" i="5"/>
  <c r="FS66" i="5"/>
  <c r="FV66" i="5" s="1"/>
  <c r="FY66" i="5" s="1"/>
  <c r="FS97" i="5"/>
  <c r="FS16" i="5"/>
  <c r="FS62" i="5"/>
  <c r="FS23" i="5"/>
  <c r="FS103" i="5"/>
  <c r="FS51" i="5"/>
  <c r="FS69" i="5"/>
  <c r="FS85" i="5"/>
  <c r="FU85" i="5" s="1"/>
  <c r="FX85" i="5" s="1"/>
  <c r="FS35" i="5"/>
  <c r="FT35" i="5" s="1"/>
  <c r="FS94" i="5"/>
  <c r="FU94" i="5" s="1"/>
  <c r="FX94" i="5" s="1"/>
  <c r="FS39" i="5"/>
  <c r="FU39" i="5" s="1"/>
  <c r="FS73" i="5"/>
  <c r="FV73" i="5" s="1"/>
  <c r="FY73" i="5" s="1"/>
  <c r="FS151" i="5"/>
  <c r="FS84" i="5"/>
  <c r="FS78" i="5"/>
  <c r="FS19" i="5"/>
  <c r="FS60" i="5"/>
  <c r="FT60" i="5" s="1"/>
  <c r="FS40" i="5"/>
  <c r="FS56" i="5"/>
  <c r="FS59" i="5"/>
  <c r="FS152" i="5"/>
  <c r="FU152" i="5" s="1"/>
  <c r="FX152" i="5" s="1"/>
  <c r="FS122" i="5"/>
  <c r="FU122" i="5" s="1"/>
  <c r="FX122" i="5" s="1"/>
  <c r="FS92" i="5"/>
  <c r="FS154" i="5"/>
  <c r="FV154" i="5" s="1"/>
  <c r="FY154" i="5" s="1"/>
  <c r="FS25" i="5"/>
  <c r="FS124" i="5"/>
  <c r="FV124" i="5" s="1"/>
  <c r="FY124" i="5" s="1"/>
  <c r="FS159" i="5"/>
  <c r="FT159" i="5" s="1"/>
  <c r="FS134" i="5"/>
  <c r="FV134" i="5" s="1"/>
  <c r="FY134" i="5" s="1"/>
  <c r="FS72" i="5"/>
  <c r="FU72" i="5" s="1"/>
  <c r="FX72" i="5" s="1"/>
  <c r="FS93" i="5"/>
  <c r="FS105" i="5"/>
  <c r="FS119" i="5"/>
  <c r="FS15" i="5"/>
  <c r="FS53" i="5"/>
  <c r="FS32" i="5"/>
  <c r="FS21" i="5"/>
  <c r="FS55" i="5"/>
  <c r="FS145" i="5"/>
  <c r="FV145" i="5" s="1"/>
  <c r="FY145" i="5" s="1"/>
  <c r="FS161" i="5"/>
  <c r="FT161" i="5" s="1"/>
  <c r="FS125" i="5"/>
  <c r="FS116" i="5"/>
  <c r="FT116" i="5" s="1"/>
  <c r="FS123" i="5"/>
  <c r="FT123" i="5" s="1"/>
  <c r="FS17" i="5"/>
  <c r="FT17" i="5" s="1"/>
  <c r="FS158" i="5"/>
  <c r="FS14" i="5"/>
  <c r="FS132" i="5"/>
  <c r="FV132" i="5" s="1"/>
  <c r="FY132" i="5" s="1"/>
  <c r="FS100" i="5"/>
  <c r="FS48" i="5"/>
  <c r="FS12" i="5"/>
  <c r="FT12" i="5" s="1"/>
  <c r="FS24" i="5"/>
  <c r="FT24" i="5" s="1"/>
  <c r="FS13" i="5"/>
  <c r="FT13" i="5" s="1"/>
  <c r="FS52" i="5"/>
  <c r="FS141" i="5"/>
  <c r="FV141" i="5" s="1"/>
  <c r="FY141" i="5" s="1"/>
  <c r="FS79" i="5"/>
  <c r="FS50" i="5"/>
  <c r="FS81" i="5"/>
  <c r="FT81" i="5" s="1"/>
  <c r="FS44" i="5"/>
  <c r="FS22" i="5"/>
  <c r="FS135" i="5"/>
  <c r="FV135" i="5" s="1"/>
  <c r="FY135" i="5" s="1"/>
  <c r="FS63" i="5"/>
  <c r="FT63" i="5" s="1"/>
  <c r="FS65" i="5"/>
  <c r="FU65" i="5" s="1"/>
  <c r="FX65" i="5" s="1"/>
  <c r="FS43" i="5"/>
  <c r="FS102" i="5"/>
  <c r="FV102" i="5" s="1"/>
  <c r="FY102" i="5" s="1"/>
  <c r="FS58" i="5"/>
  <c r="FS49" i="5"/>
  <c r="FV49" i="5" s="1"/>
  <c r="FS47" i="5"/>
  <c r="FS160" i="5"/>
  <c r="FT160" i="5" s="1"/>
  <c r="FS86" i="5"/>
  <c r="FU86" i="5" s="1"/>
  <c r="FX86" i="5" s="1"/>
  <c r="FS36" i="5"/>
  <c r="FS137" i="5"/>
  <c r="FS127" i="5"/>
  <c r="FT127" i="5" s="1"/>
  <c r="FS54" i="5"/>
  <c r="FS147" i="5"/>
  <c r="FV147" i="5" s="1"/>
  <c r="FY147" i="5" s="1"/>
  <c r="FS34" i="5"/>
  <c r="FU34" i="5" s="1"/>
  <c r="FV30" i="5" l="1"/>
  <c r="FT30" i="5"/>
  <c r="FU30" i="5"/>
  <c r="FT27" i="5"/>
  <c r="FU27" i="5"/>
  <c r="FV27" i="5"/>
  <c r="FV12" i="5"/>
  <c r="FT21" i="5"/>
  <c r="FU21" i="5"/>
  <c r="FV21" i="5"/>
  <c r="FT16" i="5"/>
  <c r="FU16" i="5"/>
  <c r="FV16" i="5"/>
  <c r="FU17" i="5"/>
  <c r="FT15" i="5"/>
  <c r="FU15" i="5"/>
  <c r="FV15" i="5"/>
  <c r="FT20" i="5"/>
  <c r="FU20" i="5"/>
  <c r="FV17" i="5"/>
  <c r="FT19" i="5"/>
  <c r="FU19" i="5"/>
  <c r="FV19" i="5"/>
  <c r="FU13" i="5"/>
  <c r="FV13" i="5"/>
  <c r="FT14" i="5"/>
  <c r="FU14" i="5"/>
  <c r="FV14" i="5"/>
  <c r="FU12" i="5"/>
  <c r="FT18" i="5"/>
  <c r="FV18" i="5"/>
  <c r="FV20" i="5"/>
  <c r="FU98" i="5"/>
  <c r="FX98" i="5" s="1"/>
  <c r="FV98" i="5"/>
  <c r="FY98" i="5" s="1"/>
  <c r="FV65" i="5"/>
  <c r="FY65" i="5" s="1"/>
  <c r="FT126" i="5"/>
  <c r="FU123" i="5"/>
  <c r="FX123" i="5" s="1"/>
  <c r="FU116" i="5"/>
  <c r="FX116" i="5" s="1"/>
  <c r="FT117" i="5"/>
  <c r="FV68" i="5"/>
  <c r="FY68" i="5" s="1"/>
  <c r="FU104" i="5"/>
  <c r="FX104" i="5" s="1"/>
  <c r="FT65" i="5"/>
  <c r="FV117" i="5"/>
  <c r="FY117" i="5" s="1"/>
  <c r="FU82" i="5"/>
  <c r="FX82" i="5" s="1"/>
  <c r="FU97" i="5"/>
  <c r="FX97" i="5" s="1"/>
  <c r="FT97" i="5"/>
  <c r="FV97" i="5"/>
  <c r="FY97" i="5" s="1"/>
  <c r="FV116" i="5"/>
  <c r="FY116" i="5" s="1"/>
  <c r="FU75" i="5"/>
  <c r="FX75" i="5" s="1"/>
  <c r="FT75" i="5"/>
  <c r="FT102" i="5"/>
  <c r="FU102" i="5"/>
  <c r="FX102" i="5" s="1"/>
  <c r="FV105" i="5"/>
  <c r="FY105" i="5" s="1"/>
  <c r="FT105" i="5"/>
  <c r="FT67" i="5"/>
  <c r="FU67" i="5"/>
  <c r="FX67" i="5" s="1"/>
  <c r="FV67" i="5"/>
  <c r="FY67" i="5" s="1"/>
  <c r="FT83" i="5"/>
  <c r="FU83" i="5"/>
  <c r="FX83" i="5" s="1"/>
  <c r="FV138" i="5"/>
  <c r="FY138" i="5" s="1"/>
  <c r="FU138" i="5"/>
  <c r="FX138" i="5" s="1"/>
  <c r="FT91" i="5"/>
  <c r="FV150" i="5"/>
  <c r="FY150" i="5" s="1"/>
  <c r="FT101" i="5"/>
  <c r="FV100" i="5"/>
  <c r="FY100" i="5" s="1"/>
  <c r="FT100" i="5"/>
  <c r="FU78" i="5"/>
  <c r="FX78" i="5" s="1"/>
  <c r="FT78" i="5"/>
  <c r="FU132" i="5"/>
  <c r="FX132" i="5" s="1"/>
  <c r="FT132" i="5"/>
  <c r="FU93" i="5"/>
  <c r="FX93" i="5" s="1"/>
  <c r="FV93" i="5"/>
  <c r="FY93" i="5" s="1"/>
  <c r="FT93" i="5"/>
  <c r="FV84" i="5"/>
  <c r="FY84" i="5" s="1"/>
  <c r="FU84" i="5"/>
  <c r="FX84" i="5" s="1"/>
  <c r="FT121" i="5"/>
  <c r="FU121" i="5"/>
  <c r="FX121" i="5" s="1"/>
  <c r="FU130" i="5"/>
  <c r="FX130" i="5" s="1"/>
  <c r="FV130" i="5"/>
  <c r="FY130" i="5" s="1"/>
  <c r="FU95" i="5"/>
  <c r="FX95" i="5" s="1"/>
  <c r="FV95" i="5"/>
  <c r="FY95" i="5" s="1"/>
  <c r="FT95" i="5"/>
  <c r="FT106" i="5"/>
  <c r="FV106" i="5"/>
  <c r="FY106" i="5" s="1"/>
  <c r="FV91" i="5"/>
  <c r="FY91" i="5" s="1"/>
  <c r="FV82" i="5"/>
  <c r="FY82" i="5" s="1"/>
  <c r="FT89" i="5"/>
  <c r="FU100" i="5"/>
  <c r="FX100" i="5" s="1"/>
  <c r="FT66" i="5"/>
  <c r="FU66" i="5"/>
  <c r="FX66" i="5" s="1"/>
  <c r="FT151" i="5"/>
  <c r="FU151" i="5"/>
  <c r="FX151" i="5" s="1"/>
  <c r="FV151" i="5"/>
  <c r="FY151" i="5" s="1"/>
  <c r="FU156" i="5"/>
  <c r="FX156" i="5" s="1"/>
  <c r="FT156" i="5"/>
  <c r="FV118" i="5"/>
  <c r="FY118" i="5" s="1"/>
  <c r="FU118" i="5"/>
  <c r="FX118" i="5" s="1"/>
  <c r="FV152" i="5"/>
  <c r="FY152" i="5" s="1"/>
  <c r="FV83" i="5"/>
  <c r="FY83" i="5" s="1"/>
  <c r="FT122" i="5"/>
  <c r="FT150" i="5"/>
  <c r="FT148" i="5"/>
  <c r="FU158" i="5"/>
  <c r="FX158" i="5" s="1"/>
  <c r="FV158" i="5"/>
  <c r="FY158" i="5" s="1"/>
  <c r="FT80" i="5"/>
  <c r="FU80" i="5"/>
  <c r="FX80" i="5" s="1"/>
  <c r="FV80" i="5"/>
  <c r="FY80" i="5" s="1"/>
  <c r="FV96" i="5"/>
  <c r="FY96" i="5" s="1"/>
  <c r="FT96" i="5"/>
  <c r="FU70" i="5"/>
  <c r="FX70" i="5" s="1"/>
  <c r="FV70" i="5"/>
  <c r="FY70" i="5" s="1"/>
  <c r="FT152" i="5"/>
  <c r="FV113" i="5"/>
  <c r="FY113" i="5" s="1"/>
  <c r="FT130" i="5"/>
  <c r="FU120" i="5"/>
  <c r="FX120" i="5" s="1"/>
  <c r="FT120" i="5"/>
  <c r="FV120" i="5"/>
  <c r="FY120" i="5" s="1"/>
  <c r="FV139" i="5"/>
  <c r="FY139" i="5" s="1"/>
  <c r="FU139" i="5"/>
  <c r="FX139" i="5" s="1"/>
  <c r="FT139" i="5"/>
  <c r="FU144" i="5"/>
  <c r="FX144" i="5" s="1"/>
  <c r="FV144" i="5"/>
  <c r="FY144" i="5" s="1"/>
  <c r="FU101" i="5"/>
  <c r="FX101" i="5" s="1"/>
  <c r="FU68" i="5"/>
  <c r="FX68" i="5" s="1"/>
  <c r="FV126" i="5"/>
  <c r="FY126" i="5" s="1"/>
  <c r="FT94" i="5"/>
  <c r="FV94" i="5"/>
  <c r="FY94" i="5" s="1"/>
  <c r="FU157" i="5"/>
  <c r="FX157" i="5" s="1"/>
  <c r="FT157" i="5"/>
  <c r="FV128" i="5"/>
  <c r="FY128" i="5" s="1"/>
  <c r="FU128" i="5"/>
  <c r="FX128" i="5" s="1"/>
  <c r="FU71" i="5"/>
  <c r="FX71" i="5" s="1"/>
  <c r="FV123" i="5"/>
  <c r="FY123" i="5" s="1"/>
  <c r="FV89" i="5"/>
  <c r="FY89" i="5" s="1"/>
  <c r="FU133" i="5"/>
  <c r="FX133" i="5" s="1"/>
  <c r="FT133" i="5"/>
  <c r="FT146" i="5"/>
  <c r="FU146" i="5"/>
  <c r="FX146" i="5" s="1"/>
  <c r="FV122" i="5"/>
  <c r="FY122" i="5" s="1"/>
  <c r="FV121" i="5"/>
  <c r="FY121" i="5" s="1"/>
  <c r="FT74" i="5"/>
  <c r="FV74" i="5"/>
  <c r="FY74" i="5" s="1"/>
  <c r="FU81" i="5"/>
  <c r="FX81" i="5" s="1"/>
  <c r="FV81" i="5"/>
  <c r="FY81" i="5" s="1"/>
  <c r="FV125" i="5"/>
  <c r="FY125" i="5" s="1"/>
  <c r="FT125" i="5"/>
  <c r="FU125" i="5"/>
  <c r="FX125" i="5" s="1"/>
  <c r="FT154" i="5"/>
  <c r="FU154" i="5"/>
  <c r="FX154" i="5" s="1"/>
  <c r="FT85" i="5"/>
  <c r="FV85" i="5"/>
  <c r="FY85" i="5" s="1"/>
  <c r="FV129" i="5"/>
  <c r="FY129" i="5" s="1"/>
  <c r="FU129" i="5"/>
  <c r="FX129" i="5" s="1"/>
  <c r="FT114" i="5"/>
  <c r="FU114" i="5"/>
  <c r="FX114" i="5" s="1"/>
  <c r="FV111" i="5"/>
  <c r="FY111" i="5" s="1"/>
  <c r="FT111" i="5"/>
  <c r="FU111" i="5"/>
  <c r="FX111" i="5" s="1"/>
  <c r="FU90" i="5"/>
  <c r="FX90" i="5" s="1"/>
  <c r="FV90" i="5"/>
  <c r="FY90" i="5" s="1"/>
  <c r="FV75" i="5"/>
  <c r="FY75" i="5" s="1"/>
  <c r="FT128" i="5"/>
  <c r="FT115" i="5"/>
  <c r="FT158" i="5"/>
  <c r="FV133" i="5"/>
  <c r="FY133" i="5" s="1"/>
  <c r="FV156" i="5"/>
  <c r="FY156" i="5" s="1"/>
  <c r="FV108" i="5"/>
  <c r="FY108" i="5" s="1"/>
  <c r="FU108" i="5"/>
  <c r="FX108" i="5" s="1"/>
  <c r="FT72" i="5"/>
  <c r="FV72" i="5"/>
  <c r="FY72" i="5" s="1"/>
  <c r="FV161" i="5"/>
  <c r="FY161" i="5" s="1"/>
  <c r="FU161" i="5"/>
  <c r="FX161" i="5" s="1"/>
  <c r="FT92" i="5"/>
  <c r="FU92" i="5"/>
  <c r="FX92" i="5" s="1"/>
  <c r="FV92" i="5"/>
  <c r="FY92" i="5" s="1"/>
  <c r="FT69" i="5"/>
  <c r="FU69" i="5"/>
  <c r="FX69" i="5" s="1"/>
  <c r="FV69" i="5"/>
  <c r="FY69" i="5" s="1"/>
  <c r="FT155" i="5"/>
  <c r="FU155" i="5"/>
  <c r="FX155" i="5" s="1"/>
  <c r="FT136" i="5"/>
  <c r="FU136" i="5"/>
  <c r="FX136" i="5" s="1"/>
  <c r="FV88" i="5"/>
  <c r="FY88" i="5" s="1"/>
  <c r="FU88" i="5"/>
  <c r="FX88" i="5" s="1"/>
  <c r="FT124" i="5"/>
  <c r="FT140" i="5"/>
  <c r="FV86" i="5"/>
  <c r="FY86" i="5" s="1"/>
  <c r="FU105" i="5"/>
  <c r="FX105" i="5" s="1"/>
  <c r="FT144" i="5"/>
  <c r="FT147" i="5"/>
  <c r="FU147" i="5"/>
  <c r="FX147" i="5" s="1"/>
  <c r="FU107" i="5"/>
  <c r="FX107" i="5" s="1"/>
  <c r="FT107" i="5"/>
  <c r="FT131" i="5"/>
  <c r="FV131" i="5"/>
  <c r="FY131" i="5" s="1"/>
  <c r="FU149" i="5"/>
  <c r="FX149" i="5" s="1"/>
  <c r="FV149" i="5"/>
  <c r="FY149" i="5" s="1"/>
  <c r="FV87" i="5"/>
  <c r="FY87" i="5" s="1"/>
  <c r="FT86" i="5"/>
  <c r="FU140" i="5"/>
  <c r="FX140" i="5" s="1"/>
  <c r="FT149" i="5"/>
  <c r="FT110" i="5"/>
  <c r="FV136" i="5"/>
  <c r="FY136" i="5" s="1"/>
  <c r="FV119" i="5"/>
  <c r="FY119" i="5" s="1"/>
  <c r="FU119" i="5"/>
  <c r="FX119" i="5" s="1"/>
  <c r="FT119" i="5"/>
  <c r="FU63" i="5"/>
  <c r="FX63" i="5" s="1"/>
  <c r="FV63" i="5"/>
  <c r="FY63" i="5" s="1"/>
  <c r="FT73" i="5"/>
  <c r="FU73" i="5"/>
  <c r="FX73" i="5" s="1"/>
  <c r="FU159" i="5"/>
  <c r="FX159" i="5" s="1"/>
  <c r="FV159" i="5"/>
  <c r="FY159" i="5" s="1"/>
  <c r="FT137" i="5"/>
  <c r="FV137" i="5"/>
  <c r="FY137" i="5" s="1"/>
  <c r="FU137" i="5"/>
  <c r="FX137" i="5" s="1"/>
  <c r="FV79" i="5"/>
  <c r="FY79" i="5" s="1"/>
  <c r="FT79" i="5"/>
  <c r="FU79" i="5"/>
  <c r="FX79" i="5" s="1"/>
  <c r="FU145" i="5"/>
  <c r="FX145" i="5" s="1"/>
  <c r="FT145" i="5"/>
  <c r="FU141" i="5"/>
  <c r="FX141" i="5" s="1"/>
  <c r="FT141" i="5"/>
  <c r="FT103" i="5"/>
  <c r="FU103" i="5"/>
  <c r="FX103" i="5" s="1"/>
  <c r="FV103" i="5"/>
  <c r="FY103" i="5" s="1"/>
  <c r="FV143" i="5"/>
  <c r="FY143" i="5" s="1"/>
  <c r="FT143" i="5"/>
  <c r="FV64" i="5"/>
  <c r="FY64" i="5" s="1"/>
  <c r="FT64" i="5"/>
  <c r="FT99" i="5"/>
  <c r="FU99" i="5"/>
  <c r="FX99" i="5" s="1"/>
  <c r="FU110" i="5"/>
  <c r="FX110" i="5" s="1"/>
  <c r="FT138" i="5"/>
  <c r="FU124" i="5"/>
  <c r="FX124" i="5" s="1"/>
  <c r="FU127" i="5"/>
  <c r="FX127" i="5" s="1"/>
  <c r="FV104" i="5"/>
  <c r="FY104" i="5" s="1"/>
  <c r="FU76" i="5"/>
  <c r="FX76" i="5" s="1"/>
  <c r="FV76" i="5"/>
  <c r="FY76" i="5" s="1"/>
  <c r="FT76" i="5"/>
  <c r="FU134" i="5"/>
  <c r="FX134" i="5" s="1"/>
  <c r="FT134" i="5"/>
  <c r="FT135" i="5"/>
  <c r="FU135" i="5"/>
  <c r="FX135" i="5" s="1"/>
  <c r="FU77" i="5"/>
  <c r="FX77" i="5" s="1"/>
  <c r="FT77" i="5"/>
  <c r="FT109" i="5"/>
  <c r="FV109" i="5"/>
  <c r="FY109" i="5" s="1"/>
  <c r="FU153" i="5"/>
  <c r="FX153" i="5" s="1"/>
  <c r="FV153" i="5"/>
  <c r="FY153" i="5" s="1"/>
  <c r="FU148" i="5"/>
  <c r="FX148" i="5" s="1"/>
  <c r="FU96" i="5"/>
  <c r="FX96" i="5" s="1"/>
  <c r="FV142" i="5"/>
  <c r="FY142" i="5" s="1"/>
  <c r="FU87" i="5"/>
  <c r="FX87" i="5" s="1"/>
  <c r="FT71" i="5"/>
  <c r="FT84" i="5"/>
  <c r="FV155" i="5"/>
  <c r="FY155" i="5" s="1"/>
  <c r="FT113" i="5"/>
  <c r="FU112" i="5"/>
  <c r="FX112" i="5" s="1"/>
  <c r="FT112" i="5"/>
  <c r="FV160" i="5"/>
  <c r="FY160" i="5" s="1"/>
  <c r="FU160" i="5"/>
  <c r="FX160" i="5" s="1"/>
  <c r="FT62" i="5"/>
  <c r="FU62" i="5"/>
  <c r="FX62" i="5" s="1"/>
  <c r="FV62" i="5"/>
  <c r="FY62" i="5" s="1"/>
  <c r="FV127" i="5"/>
  <c r="FY127" i="5" s="1"/>
  <c r="FT142" i="5"/>
  <c r="FT153" i="5"/>
  <c r="FV78" i="5"/>
  <c r="FY78" i="5" s="1"/>
  <c r="FV115" i="5"/>
  <c r="FY115" i="5" s="1"/>
  <c r="FT118" i="5"/>
  <c r="FU106" i="5"/>
  <c r="FX106" i="5" s="1"/>
  <c r="FV25" i="5"/>
  <c r="FT25" i="5"/>
  <c r="FU25" i="5"/>
  <c r="FU37" i="5"/>
  <c r="FV38" i="5"/>
  <c r="FT29" i="5"/>
  <c r="FT45" i="5"/>
  <c r="FV39" i="5"/>
  <c r="FT38" i="5"/>
  <c r="FV28" i="5"/>
  <c r="FT37" i="5"/>
  <c r="FU60" i="5"/>
  <c r="FV58" i="5"/>
  <c r="FU58" i="5"/>
  <c r="FT58" i="5"/>
  <c r="FT43" i="5"/>
  <c r="FU43" i="5"/>
  <c r="FV43" i="5"/>
  <c r="FV57" i="5"/>
  <c r="FU57" i="5"/>
  <c r="FT57" i="5"/>
  <c r="FT34" i="5"/>
  <c r="FU35" i="5"/>
  <c r="FV35" i="5"/>
  <c r="FV31" i="5"/>
  <c r="FT31" i="5"/>
  <c r="FU31" i="5"/>
  <c r="FV54" i="5"/>
  <c r="FU54" i="5"/>
  <c r="FT54" i="5"/>
  <c r="FU26" i="5"/>
  <c r="FT26" i="5"/>
  <c r="FV26" i="5"/>
  <c r="FV44" i="5"/>
  <c r="FT44" i="5"/>
  <c r="FU50" i="5"/>
  <c r="FV50" i="5"/>
  <c r="FT50" i="5"/>
  <c r="FT33" i="5"/>
  <c r="FU33" i="5"/>
  <c r="FT39" i="5"/>
  <c r="FT51" i="5"/>
  <c r="FU51" i="5"/>
  <c r="FV51" i="5"/>
  <c r="FT41" i="5"/>
  <c r="FV46" i="5"/>
  <c r="FT46" i="5"/>
  <c r="FU46" i="5"/>
  <c r="FU45" i="5"/>
  <c r="FU49" i="5"/>
  <c r="FT49" i="5"/>
  <c r="FU48" i="5"/>
  <c r="FV48" i="5"/>
  <c r="FT48" i="5"/>
  <c r="FV60" i="5"/>
  <c r="FT36" i="5"/>
  <c r="FV36" i="5"/>
  <c r="FU36" i="5"/>
  <c r="FT52" i="5"/>
  <c r="FU52" i="5"/>
  <c r="FV52" i="5"/>
  <c r="FU59" i="5"/>
  <c r="FV59" i="5"/>
  <c r="FT59" i="5"/>
  <c r="FV23" i="5"/>
  <c r="FU23" i="5"/>
  <c r="FT23" i="5"/>
  <c r="FU41" i="5"/>
  <c r="FV33" i="5"/>
  <c r="FT42" i="5"/>
  <c r="FU42" i="5"/>
  <c r="FV42" i="5"/>
  <c r="FT55" i="5"/>
  <c r="FV55" i="5"/>
  <c r="FU55" i="5"/>
  <c r="FU61" i="5"/>
  <c r="FT61" i="5"/>
  <c r="FU28" i="5"/>
  <c r="FU44" i="5"/>
  <c r="FV22" i="5"/>
  <c r="FT22" i="5"/>
  <c r="FU22" i="5"/>
  <c r="FU32" i="5"/>
  <c r="FT32" i="5"/>
  <c r="FV32" i="5"/>
  <c r="FV56" i="5"/>
  <c r="FU56" i="5"/>
  <c r="FT56" i="5"/>
  <c r="FV47" i="5"/>
  <c r="FT47" i="5"/>
  <c r="FU47" i="5"/>
  <c r="FV24" i="5"/>
  <c r="FU24" i="5"/>
  <c r="FV53" i="5"/>
  <c r="FT53" i="5"/>
  <c r="FU53" i="5"/>
  <c r="FT40" i="5"/>
  <c r="FV40" i="5"/>
  <c r="FU40" i="5"/>
  <c r="FV34" i="5"/>
  <c r="FU29" i="5"/>
  <c r="FX27" i="5" l="1"/>
  <c r="FY30" i="5"/>
  <c r="FX30" i="5"/>
  <c r="FY27" i="5"/>
  <c r="FY25" i="5"/>
  <c r="FY20" i="5"/>
  <c r="FX21" i="5"/>
  <c r="FY21" i="5"/>
  <c r="FX20" i="5"/>
  <c r="FX18" i="5"/>
  <c r="FX19" i="5"/>
  <c r="FY19" i="5"/>
  <c r="FY18" i="5"/>
  <c r="FY16" i="5"/>
  <c r="FY17" i="5"/>
  <c r="FX17" i="5"/>
  <c r="FX16" i="5"/>
  <c r="FY14" i="5"/>
  <c r="FX15" i="5"/>
  <c r="FY15" i="5"/>
  <c r="FX14" i="5"/>
  <c r="FY12" i="5"/>
  <c r="FY13" i="5"/>
  <c r="FX13" i="5"/>
  <c r="FX12" i="5"/>
  <c r="FX25" i="5"/>
  <c r="FX22" i="5"/>
  <c r="FY22" i="5"/>
  <c r="FY33" i="5"/>
  <c r="FX39" i="5"/>
  <c r="FX57" i="5"/>
  <c r="FX40" i="5"/>
  <c r="FW104" i="5"/>
  <c r="FY57" i="5"/>
  <c r="FW86" i="5"/>
  <c r="FY40" i="5"/>
  <c r="FY52" i="5"/>
  <c r="FX52" i="5"/>
  <c r="FY50" i="5"/>
  <c r="FW127" i="5"/>
  <c r="FX45" i="5"/>
  <c r="FX33" i="5"/>
  <c r="FY39" i="5"/>
  <c r="FY45" i="5"/>
  <c r="FX50" i="5"/>
  <c r="FY35" i="5"/>
  <c r="FW88" i="5"/>
  <c r="FX23" i="5"/>
  <c r="FX51" i="5"/>
  <c r="FW122" i="5"/>
  <c r="FW70" i="5"/>
  <c r="FW87" i="5"/>
  <c r="FW97" i="5"/>
  <c r="FW24" i="5"/>
  <c r="FW22" i="5"/>
  <c r="FW83" i="5"/>
  <c r="FW36" i="5"/>
  <c r="FW18" i="5"/>
  <c r="FW43" i="5"/>
  <c r="FY34" i="5"/>
  <c r="FW139" i="5"/>
  <c r="FW148" i="5"/>
  <c r="FW59" i="5"/>
  <c r="FW128" i="5"/>
  <c r="FW143" i="5"/>
  <c r="FW85" i="5"/>
  <c r="FW72" i="5"/>
  <c r="FW81" i="5"/>
  <c r="FW119" i="5"/>
  <c r="FW100" i="5"/>
  <c r="FW137" i="5"/>
  <c r="FW60" i="5"/>
  <c r="FX55" i="5"/>
  <c r="FY55" i="5"/>
  <c r="FW55" i="5"/>
  <c r="FY36" i="5"/>
  <c r="FW149" i="5"/>
  <c r="FX43" i="5"/>
  <c r="FX29" i="5"/>
  <c r="FW106" i="5"/>
  <c r="FY23" i="5"/>
  <c r="FW51" i="5"/>
  <c r="FW63" i="5"/>
  <c r="FW65" i="5"/>
  <c r="FW67" i="5"/>
  <c r="FW76" i="5"/>
  <c r="FW20" i="5"/>
  <c r="FW56" i="5"/>
  <c r="FW142" i="5"/>
  <c r="FW71" i="5"/>
  <c r="FY59" i="5"/>
  <c r="FW17" i="5"/>
  <c r="FW64" i="5"/>
  <c r="FW125" i="5"/>
  <c r="FW94" i="5"/>
  <c r="FW30" i="5"/>
  <c r="FW160" i="5"/>
  <c r="FW93" i="5"/>
  <c r="FW109" i="5"/>
  <c r="FW15" i="5"/>
  <c r="FW49" i="5"/>
  <c r="FW98" i="5"/>
  <c r="FW80" i="5"/>
  <c r="FY51" i="5"/>
  <c r="FW90" i="5"/>
  <c r="FW118" i="5"/>
  <c r="FX56" i="5"/>
  <c r="FW21" i="5"/>
  <c r="FW62" i="5"/>
  <c r="FX59" i="5"/>
  <c r="FX34" i="5"/>
  <c r="FW101" i="5"/>
  <c r="FW74" i="5"/>
  <c r="FW92" i="5"/>
  <c r="FW25" i="5"/>
  <c r="FW154" i="5"/>
  <c r="FW58" i="5"/>
  <c r="FY49" i="5"/>
  <c r="FW40" i="5"/>
  <c r="FY56" i="5"/>
  <c r="FW114" i="5"/>
  <c r="FW91" i="5"/>
  <c r="FW45" i="5"/>
  <c r="FW108" i="5"/>
  <c r="FW133" i="5"/>
  <c r="FW35" i="5"/>
  <c r="FW141" i="5"/>
  <c r="FW111" i="5"/>
  <c r="FW146" i="5"/>
  <c r="FX58" i="5"/>
  <c r="FY28" i="5"/>
  <c r="FW78" i="5"/>
  <c r="FY32" i="5"/>
  <c r="FW112" i="5"/>
  <c r="FW26" i="5"/>
  <c r="FW19" i="5"/>
  <c r="FW145" i="5"/>
  <c r="FW84" i="5"/>
  <c r="FW115" i="5"/>
  <c r="FW105" i="5"/>
  <c r="FW52" i="5"/>
  <c r="FY60" i="5"/>
  <c r="FW129" i="5"/>
  <c r="FW75" i="5"/>
  <c r="FW69" i="5"/>
  <c r="FW44" i="5"/>
  <c r="FX54" i="5"/>
  <c r="FW113" i="5"/>
  <c r="FW117" i="5"/>
  <c r="FW38" i="5"/>
  <c r="FY26" i="5"/>
  <c r="FX35" i="5"/>
  <c r="FX53" i="5"/>
  <c r="FW135" i="5"/>
  <c r="FY53" i="5"/>
  <c r="FY44" i="5"/>
  <c r="FX60" i="5"/>
  <c r="FW14" i="5"/>
  <c r="FW144" i="5"/>
  <c r="FX41" i="5"/>
  <c r="FY37" i="5"/>
  <c r="FY43" i="5"/>
  <c r="FW54" i="5"/>
  <c r="FW28" i="5"/>
  <c r="FX44" i="5"/>
  <c r="FY42" i="5"/>
  <c r="FW132" i="5"/>
  <c r="FW89" i="5"/>
  <c r="FW27" i="5"/>
  <c r="FW95" i="5"/>
  <c r="FW77" i="5"/>
  <c r="FY54" i="5"/>
  <c r="FW159" i="5"/>
  <c r="FX24" i="5"/>
  <c r="FW155" i="5"/>
  <c r="FW61" i="5"/>
  <c r="FX42" i="5"/>
  <c r="FW79" i="5"/>
  <c r="FW156" i="5"/>
  <c r="FX46" i="5"/>
  <c r="FW158" i="5"/>
  <c r="FW39" i="5"/>
  <c r="FW120" i="5"/>
  <c r="FW116" i="5"/>
  <c r="FW16" i="5"/>
  <c r="FX38" i="5"/>
  <c r="FY38" i="5"/>
  <c r="FY47" i="5"/>
  <c r="FX49" i="5"/>
  <c r="FX36" i="5"/>
  <c r="FW126" i="5"/>
  <c r="FW150" i="5"/>
  <c r="FY58" i="5"/>
  <c r="FW32" i="5"/>
  <c r="FW82" i="5"/>
  <c r="FX32" i="5"/>
  <c r="FY24" i="5"/>
  <c r="FW136" i="5"/>
  <c r="FX61" i="5"/>
  <c r="FW42" i="5"/>
  <c r="FW73" i="5"/>
  <c r="FW48" i="5"/>
  <c r="FW46" i="5"/>
  <c r="FW140" i="5"/>
  <c r="FW12" i="5"/>
  <c r="FX31" i="5"/>
  <c r="FW102" i="5"/>
  <c r="FW130" i="5"/>
  <c r="FW29" i="5"/>
  <c r="FW123" i="5"/>
  <c r="FW152" i="5"/>
  <c r="FW23" i="5"/>
  <c r="FW134" i="5"/>
  <c r="FW161" i="5"/>
  <c r="FW131" i="5"/>
  <c r="FW157" i="5"/>
  <c r="FW53" i="5"/>
  <c r="FX28" i="5"/>
  <c r="FX47" i="5"/>
  <c r="FW13" i="5"/>
  <c r="FY29" i="5"/>
  <c r="FW110" i="5"/>
  <c r="FW121" i="5"/>
  <c r="FY48" i="5"/>
  <c r="FY46" i="5"/>
  <c r="FW147" i="5"/>
  <c r="FW33" i="5"/>
  <c r="FW138" i="5"/>
  <c r="FW31" i="5"/>
  <c r="FW34" i="5"/>
  <c r="FW66" i="5"/>
  <c r="FY41" i="5"/>
  <c r="FW107" i="5"/>
  <c r="FW41" i="5"/>
  <c r="FX26" i="5"/>
  <c r="FW47" i="5"/>
  <c r="FW151" i="5"/>
  <c r="FW103" i="5"/>
  <c r="FW99" i="5"/>
  <c r="FW37" i="5"/>
  <c r="FX48" i="5"/>
  <c r="FW68" i="5"/>
  <c r="FW124" i="5"/>
  <c r="FW50" i="5"/>
  <c r="FW96" i="5"/>
  <c r="FY31" i="5"/>
  <c r="FW57" i="5"/>
  <c r="FW153" i="5"/>
  <c r="FX37" i="5"/>
  <c r="L17" i="5" l="1"/>
  <c r="L97" i="5"/>
  <c r="L47" i="5"/>
  <c r="L54" i="5"/>
  <c r="L130" i="5"/>
  <c r="L120" i="5"/>
  <c r="L64" i="5"/>
  <c r="L73" i="5"/>
  <c r="L114" i="5"/>
  <c r="L22" i="5"/>
  <c r="L138" i="5"/>
  <c r="L150" i="5"/>
  <c r="L137" i="5"/>
  <c r="L104" i="5"/>
  <c r="L61" i="5"/>
  <c r="L37" i="5"/>
  <c r="L116" i="5"/>
  <c r="L19" i="5"/>
  <c r="L129" i="5"/>
  <c r="L119" i="5"/>
  <c r="L29" i="5"/>
  <c r="L41" i="5"/>
  <c r="L74" i="5"/>
  <c r="L18" i="5"/>
  <c r="L139" i="5"/>
  <c r="L67" i="5"/>
  <c r="L14" i="5"/>
  <c r="L24" i="5"/>
  <c r="L133" i="5"/>
  <c r="L156" i="5"/>
  <c r="L92" i="5"/>
  <c r="L105" i="5"/>
  <c r="L94" i="5"/>
  <c r="L59" i="5"/>
  <c r="L35" i="5"/>
  <c r="L83" i="5"/>
  <c r="L123" i="5"/>
  <c r="L102" i="5"/>
  <c r="L86" i="5"/>
  <c r="L27" i="5"/>
  <c r="L30" i="5"/>
  <c r="L26" i="5"/>
  <c r="L81" i="5"/>
  <c r="L95" i="5"/>
  <c r="L76" i="5"/>
  <c r="L42" i="5"/>
  <c r="L141" i="5"/>
  <c r="L34" i="5"/>
  <c r="L55" i="5"/>
  <c r="L93" i="5"/>
  <c r="L151" i="5"/>
  <c r="L158" i="5"/>
  <c r="L82" i="5"/>
  <c r="L112" i="5"/>
  <c r="L80" i="5"/>
  <c r="L155" i="5"/>
  <c r="L78" i="5"/>
  <c r="L77" i="5"/>
  <c r="L32" i="5"/>
  <c r="L84" i="5"/>
  <c r="L48" i="5"/>
  <c r="L66" i="5"/>
  <c r="L149" i="5"/>
  <c r="L96" i="5"/>
  <c r="L21" i="5"/>
  <c r="L88" i="5"/>
  <c r="L108" i="5"/>
  <c r="L45" i="5"/>
  <c r="L36" i="5"/>
  <c r="L57" i="5"/>
  <c r="L122" i="5"/>
  <c r="L107" i="5"/>
  <c r="L160" i="5"/>
  <c r="L38" i="5"/>
  <c r="L147" i="5"/>
  <c r="L58" i="5"/>
  <c r="L128" i="5"/>
  <c r="L69" i="5"/>
  <c r="L25" i="5"/>
  <c r="L111" i="5"/>
  <c r="L98" i="5"/>
  <c r="L100" i="5"/>
  <c r="L46" i="5"/>
  <c r="L134" i="5"/>
  <c r="L143" i="5"/>
  <c r="L146" i="5"/>
  <c r="L56" i="5"/>
  <c r="L63" i="5"/>
  <c r="L20" i="5"/>
  <c r="L103" i="5"/>
  <c r="L126" i="5"/>
  <c r="L60" i="5"/>
  <c r="L142" i="5"/>
  <c r="L109" i="5"/>
  <c r="L145" i="5"/>
  <c r="L121" i="5"/>
  <c r="L124" i="5"/>
  <c r="L75" i="5"/>
  <c r="L99" i="5"/>
  <c r="L115" i="5"/>
  <c r="L159" i="5"/>
  <c r="L113" i="5"/>
  <c r="L31" i="5"/>
  <c r="L53" i="5"/>
  <c r="L12" i="5"/>
  <c r="L127" i="5"/>
  <c r="L131" i="5"/>
  <c r="L140" i="5"/>
  <c r="L153" i="5"/>
  <c r="L125" i="5"/>
  <c r="L90" i="5"/>
  <c r="L16" i="5"/>
  <c r="L110" i="5"/>
  <c r="L148" i="5"/>
  <c r="L40" i="5"/>
  <c r="L87" i="5"/>
  <c r="L51" i="5"/>
  <c r="L28" i="5"/>
  <c r="L136" i="5"/>
  <c r="L72" i="5"/>
  <c r="L13" i="5"/>
  <c r="L91" i="5"/>
  <c r="L157" i="5"/>
  <c r="L68" i="5"/>
  <c r="L65" i="5"/>
  <c r="L33" i="5"/>
  <c r="L154" i="5"/>
  <c r="L101" i="5"/>
  <c r="L43" i="5"/>
  <c r="L135" i="5"/>
  <c r="L52" i="5"/>
  <c r="L62" i="5"/>
  <c r="L118" i="5"/>
  <c r="L132" i="5"/>
  <c r="L144" i="5"/>
  <c r="L23" i="5"/>
  <c r="L161" i="5"/>
  <c r="L50" i="5"/>
  <c r="L39" i="5"/>
  <c r="L79" i="5"/>
  <c r="L49" i="5"/>
  <c r="L89" i="5"/>
  <c r="L152" i="5"/>
  <c r="L85" i="5"/>
  <c r="L106" i="5"/>
  <c r="L15" i="5"/>
  <c r="L70" i="5"/>
  <c r="L71" i="5"/>
  <c r="L117" i="5"/>
  <c r="L44" i="5"/>
  <c r="GP116" i="5" l="1"/>
  <c r="GR116" i="5" s="1"/>
  <c r="M116" i="5"/>
  <c r="GQ116" i="5" s="1"/>
  <c r="GP25" i="5"/>
  <c r="GR25" i="5" s="1"/>
  <c r="M25" i="5"/>
  <c r="GQ25" i="5" s="1"/>
  <c r="GP33" i="5"/>
  <c r="GR33" i="5" s="1"/>
  <c r="M33" i="5"/>
  <c r="GQ33" i="5" s="1"/>
  <c r="M104" i="5"/>
  <c r="GQ104" i="5" s="1"/>
  <c r="GP104" i="5"/>
  <c r="GR104" i="5" s="1"/>
  <c r="GP79" i="5"/>
  <c r="GR79" i="5" s="1"/>
  <c r="M79" i="5"/>
  <c r="GQ79" i="5" s="1"/>
  <c r="GP68" i="5"/>
  <c r="GR68" i="5" s="1"/>
  <c r="M68" i="5"/>
  <c r="GQ68" i="5" s="1"/>
  <c r="GP140" i="5"/>
  <c r="GR140" i="5" s="1"/>
  <c r="M140" i="5"/>
  <c r="GQ140" i="5" s="1"/>
  <c r="M60" i="5"/>
  <c r="GQ60" i="5" s="1"/>
  <c r="GP60" i="5"/>
  <c r="GR60" i="5" s="1"/>
  <c r="GP58" i="5"/>
  <c r="GR58" i="5" s="1"/>
  <c r="M58" i="5"/>
  <c r="GQ58" i="5" s="1"/>
  <c r="M84" i="5"/>
  <c r="GQ84" i="5" s="1"/>
  <c r="GP84" i="5"/>
  <c r="GR84" i="5" s="1"/>
  <c r="GP76" i="5"/>
  <c r="GR76" i="5" s="1"/>
  <c r="M76" i="5"/>
  <c r="GQ76" i="5" s="1"/>
  <c r="GP133" i="5"/>
  <c r="GR133" i="5" s="1"/>
  <c r="M133" i="5"/>
  <c r="GQ133" i="5" s="1"/>
  <c r="GP137" i="5"/>
  <c r="GR137" i="5" s="1"/>
  <c r="M137" i="5"/>
  <c r="GQ137" i="5" s="1"/>
  <c r="GP37" i="5"/>
  <c r="GR37" i="5" s="1"/>
  <c r="M37" i="5"/>
  <c r="GQ37" i="5" s="1"/>
  <c r="GP42" i="5"/>
  <c r="GR42" i="5" s="1"/>
  <c r="M42" i="5"/>
  <c r="GQ42" i="5" s="1"/>
  <c r="M50" i="5"/>
  <c r="GQ50" i="5" s="1"/>
  <c r="GP50" i="5"/>
  <c r="GR50" i="5" s="1"/>
  <c r="M13" i="5"/>
  <c r="GQ13" i="5" s="1"/>
  <c r="GP13" i="5"/>
  <c r="GR13" i="5" s="1"/>
  <c r="GC12" i="5"/>
  <c r="GP12" i="5"/>
  <c r="GR12" i="5" s="1"/>
  <c r="M12" i="5"/>
  <c r="GQ12" i="5" s="1"/>
  <c r="GP20" i="5"/>
  <c r="GR20" i="5" s="1"/>
  <c r="M20" i="5"/>
  <c r="GQ20" i="5" s="1"/>
  <c r="M160" i="5"/>
  <c r="GQ160" i="5" s="1"/>
  <c r="GP160" i="5"/>
  <c r="GR160" i="5" s="1"/>
  <c r="GP78" i="5"/>
  <c r="GR78" i="5" s="1"/>
  <c r="M78" i="5"/>
  <c r="GQ78" i="5" s="1"/>
  <c r="GP26" i="5"/>
  <c r="GR26" i="5" s="1"/>
  <c r="M26" i="5"/>
  <c r="GQ26" i="5" s="1"/>
  <c r="M67" i="5"/>
  <c r="GQ67" i="5" s="1"/>
  <c r="GP67" i="5"/>
  <c r="GR67" i="5" s="1"/>
  <c r="GP22" i="5"/>
  <c r="GR22" i="5" s="1"/>
  <c r="M22" i="5"/>
  <c r="GQ22" i="5" s="1"/>
  <c r="GP90" i="5"/>
  <c r="GR90" i="5" s="1"/>
  <c r="M90" i="5"/>
  <c r="GQ90" i="5" s="1"/>
  <c r="GP92" i="5"/>
  <c r="GR92" i="5" s="1"/>
  <c r="M92" i="5"/>
  <c r="GQ92" i="5" s="1"/>
  <c r="GP142" i="5"/>
  <c r="GR142" i="5" s="1"/>
  <c r="M142" i="5"/>
  <c r="GQ142" i="5" s="1"/>
  <c r="GP131" i="5"/>
  <c r="GR131" i="5" s="1"/>
  <c r="M131" i="5"/>
  <c r="GQ131" i="5" s="1"/>
  <c r="M150" i="5"/>
  <c r="GQ150" i="5" s="1"/>
  <c r="GP150" i="5"/>
  <c r="GR150" i="5" s="1"/>
  <c r="GP127" i="5"/>
  <c r="GR127" i="5" s="1"/>
  <c r="M127" i="5"/>
  <c r="GQ127" i="5" s="1"/>
  <c r="GP72" i="5"/>
  <c r="GR72" i="5" s="1"/>
  <c r="M72" i="5"/>
  <c r="GQ72" i="5" s="1"/>
  <c r="M63" i="5"/>
  <c r="GQ63" i="5" s="1"/>
  <c r="GP63" i="5"/>
  <c r="GR63" i="5" s="1"/>
  <c r="M107" i="5"/>
  <c r="GQ107" i="5" s="1"/>
  <c r="GP107" i="5"/>
  <c r="GR107" i="5" s="1"/>
  <c r="GP155" i="5"/>
  <c r="GR155" i="5" s="1"/>
  <c r="M155" i="5"/>
  <c r="GQ155" i="5" s="1"/>
  <c r="GP30" i="5"/>
  <c r="GR30" i="5" s="1"/>
  <c r="M30" i="5"/>
  <c r="GQ30" i="5" s="1"/>
  <c r="M139" i="5"/>
  <c r="GQ139" i="5" s="1"/>
  <c r="GP139" i="5"/>
  <c r="GR139" i="5" s="1"/>
  <c r="M114" i="5"/>
  <c r="GQ114" i="5" s="1"/>
  <c r="GP114" i="5"/>
  <c r="GR114" i="5" s="1"/>
  <c r="M121" i="5"/>
  <c r="GQ121" i="5" s="1"/>
  <c r="GP121" i="5"/>
  <c r="GR121" i="5" s="1"/>
  <c r="GP154" i="5"/>
  <c r="GR154" i="5" s="1"/>
  <c r="M154" i="5"/>
  <c r="GQ154" i="5" s="1"/>
  <c r="GP61" i="5"/>
  <c r="GR61" i="5" s="1"/>
  <c r="M61" i="5"/>
  <c r="GQ61" i="5" s="1"/>
  <c r="GP95" i="5"/>
  <c r="GR95" i="5" s="1"/>
  <c r="M95" i="5"/>
  <c r="GQ95" i="5" s="1"/>
  <c r="M138" i="5"/>
  <c r="GQ138" i="5" s="1"/>
  <c r="GP138" i="5"/>
  <c r="GR138" i="5" s="1"/>
  <c r="GP23" i="5"/>
  <c r="GR23" i="5" s="1"/>
  <c r="M23" i="5"/>
  <c r="GQ23" i="5" s="1"/>
  <c r="GP31" i="5"/>
  <c r="GR31" i="5" s="1"/>
  <c r="M31" i="5"/>
  <c r="GQ31" i="5" s="1"/>
  <c r="M56" i="5"/>
  <c r="GQ56" i="5" s="1"/>
  <c r="GP56" i="5"/>
  <c r="GR56" i="5" s="1"/>
  <c r="GP122" i="5"/>
  <c r="GR122" i="5" s="1"/>
  <c r="M122" i="5"/>
  <c r="GQ122" i="5" s="1"/>
  <c r="GP80" i="5"/>
  <c r="GR80" i="5" s="1"/>
  <c r="M80" i="5"/>
  <c r="GQ80" i="5" s="1"/>
  <c r="GP27" i="5"/>
  <c r="GR27" i="5" s="1"/>
  <c r="M27" i="5"/>
  <c r="GQ27" i="5" s="1"/>
  <c r="GP18" i="5"/>
  <c r="GR18" i="5" s="1"/>
  <c r="M18" i="5"/>
  <c r="GQ18" i="5" s="1"/>
  <c r="GP73" i="5"/>
  <c r="GR73" i="5" s="1"/>
  <c r="M73" i="5"/>
  <c r="GQ73" i="5" s="1"/>
  <c r="GP94" i="5"/>
  <c r="GR94" i="5" s="1"/>
  <c r="M94" i="5"/>
  <c r="GQ94" i="5" s="1"/>
  <c r="GP69" i="5"/>
  <c r="GR69" i="5" s="1"/>
  <c r="M69" i="5"/>
  <c r="GQ69" i="5" s="1"/>
  <c r="M153" i="5"/>
  <c r="GQ153" i="5" s="1"/>
  <c r="GP153" i="5"/>
  <c r="GR153" i="5" s="1"/>
  <c r="M157" i="5"/>
  <c r="GQ157" i="5" s="1"/>
  <c r="GP157" i="5"/>
  <c r="GR157" i="5" s="1"/>
  <c r="M81" i="5"/>
  <c r="GQ81" i="5" s="1"/>
  <c r="GP81" i="5"/>
  <c r="GR81" i="5" s="1"/>
  <c r="M53" i="5"/>
  <c r="GQ53" i="5" s="1"/>
  <c r="GP53" i="5"/>
  <c r="GR53" i="5" s="1"/>
  <c r="GP144" i="5"/>
  <c r="GR144" i="5" s="1"/>
  <c r="M144" i="5"/>
  <c r="GQ144" i="5" s="1"/>
  <c r="GP136" i="5"/>
  <c r="GR136" i="5" s="1"/>
  <c r="M136" i="5"/>
  <c r="GQ136" i="5" s="1"/>
  <c r="M44" i="5"/>
  <c r="GQ44" i="5" s="1"/>
  <c r="GP44" i="5"/>
  <c r="GR44" i="5" s="1"/>
  <c r="M132" i="5"/>
  <c r="GQ132" i="5" s="1"/>
  <c r="GP132" i="5"/>
  <c r="GR132" i="5" s="1"/>
  <c r="GP28" i="5"/>
  <c r="GR28" i="5" s="1"/>
  <c r="M28" i="5"/>
  <c r="GQ28" i="5" s="1"/>
  <c r="GP113" i="5"/>
  <c r="GR113" i="5" s="1"/>
  <c r="M113" i="5"/>
  <c r="GQ113" i="5" s="1"/>
  <c r="GP146" i="5"/>
  <c r="GR146" i="5" s="1"/>
  <c r="M146" i="5"/>
  <c r="GQ146" i="5" s="1"/>
  <c r="GP57" i="5"/>
  <c r="GR57" i="5" s="1"/>
  <c r="M57" i="5"/>
  <c r="GQ57" i="5" s="1"/>
  <c r="GP112" i="5"/>
  <c r="GR112" i="5" s="1"/>
  <c r="M112" i="5"/>
  <c r="GQ112" i="5" s="1"/>
  <c r="M86" i="5"/>
  <c r="GQ86" i="5" s="1"/>
  <c r="GP86" i="5"/>
  <c r="GR86" i="5" s="1"/>
  <c r="GP74" i="5"/>
  <c r="GR74" i="5" s="1"/>
  <c r="M74" i="5"/>
  <c r="GQ74" i="5" s="1"/>
  <c r="GP64" i="5"/>
  <c r="GR64" i="5" s="1"/>
  <c r="M64" i="5"/>
  <c r="GQ64" i="5" s="1"/>
  <c r="M101" i="5"/>
  <c r="GQ101" i="5" s="1"/>
  <c r="GP101" i="5"/>
  <c r="GR101" i="5" s="1"/>
  <c r="GP105" i="5"/>
  <c r="GR105" i="5" s="1"/>
  <c r="M105" i="5"/>
  <c r="GQ105" i="5" s="1"/>
  <c r="M109" i="5"/>
  <c r="GQ109" i="5" s="1"/>
  <c r="GP109" i="5"/>
  <c r="GR109" i="5" s="1"/>
  <c r="GP48" i="5"/>
  <c r="GR48" i="5" s="1"/>
  <c r="M48" i="5"/>
  <c r="GQ48" i="5" s="1"/>
  <c r="M77" i="5"/>
  <c r="GQ77" i="5" s="1"/>
  <c r="GP77" i="5"/>
  <c r="GR77" i="5" s="1"/>
  <c r="M117" i="5"/>
  <c r="GQ117" i="5" s="1"/>
  <c r="GP117" i="5"/>
  <c r="GR117" i="5" s="1"/>
  <c r="M118" i="5"/>
  <c r="GQ118" i="5" s="1"/>
  <c r="GP118" i="5"/>
  <c r="GR118" i="5" s="1"/>
  <c r="M51" i="5"/>
  <c r="GQ51" i="5" s="1"/>
  <c r="GP51" i="5"/>
  <c r="GR51" i="5" s="1"/>
  <c r="GP159" i="5"/>
  <c r="GR159" i="5" s="1"/>
  <c r="M159" i="5"/>
  <c r="GQ159" i="5" s="1"/>
  <c r="GP143" i="5"/>
  <c r="GR143" i="5" s="1"/>
  <c r="M143" i="5"/>
  <c r="GQ143" i="5" s="1"/>
  <c r="M36" i="5"/>
  <c r="GQ36" i="5" s="1"/>
  <c r="GP36" i="5"/>
  <c r="GR36" i="5" s="1"/>
  <c r="GP82" i="5"/>
  <c r="GR82" i="5" s="1"/>
  <c r="M82" i="5"/>
  <c r="GQ82" i="5" s="1"/>
  <c r="M102" i="5"/>
  <c r="GQ102" i="5" s="1"/>
  <c r="GP102" i="5"/>
  <c r="GR102" i="5" s="1"/>
  <c r="M41" i="5"/>
  <c r="GQ41" i="5" s="1"/>
  <c r="GP41" i="5"/>
  <c r="GR41" i="5" s="1"/>
  <c r="M120" i="5"/>
  <c r="GQ120" i="5" s="1"/>
  <c r="GP120" i="5"/>
  <c r="GR120" i="5" s="1"/>
  <c r="M34" i="5"/>
  <c r="GQ34" i="5" s="1"/>
  <c r="GP34" i="5"/>
  <c r="GR34" i="5" s="1"/>
  <c r="GP145" i="5"/>
  <c r="GR145" i="5" s="1"/>
  <c r="M145" i="5"/>
  <c r="GQ145" i="5" s="1"/>
  <c r="M125" i="5"/>
  <c r="GQ125" i="5" s="1"/>
  <c r="GP125" i="5"/>
  <c r="GR125" i="5" s="1"/>
  <c r="M65" i="5"/>
  <c r="GQ65" i="5" s="1"/>
  <c r="GP65" i="5"/>
  <c r="GR65" i="5" s="1"/>
  <c r="M32" i="5"/>
  <c r="GQ32" i="5" s="1"/>
  <c r="GP32" i="5"/>
  <c r="GR32" i="5" s="1"/>
  <c r="M91" i="5"/>
  <c r="GQ91" i="5" s="1"/>
  <c r="GP91" i="5"/>
  <c r="GR91" i="5" s="1"/>
  <c r="GP161" i="5"/>
  <c r="GR161" i="5" s="1"/>
  <c r="M161" i="5"/>
  <c r="GQ161" i="5" s="1"/>
  <c r="M71" i="5"/>
  <c r="GQ71" i="5" s="1"/>
  <c r="GP71" i="5"/>
  <c r="GR71" i="5" s="1"/>
  <c r="GP62" i="5"/>
  <c r="GR62" i="5" s="1"/>
  <c r="M62" i="5"/>
  <c r="GQ62" i="5" s="1"/>
  <c r="M87" i="5"/>
  <c r="GQ87" i="5" s="1"/>
  <c r="GP87" i="5"/>
  <c r="GR87" i="5" s="1"/>
  <c r="GP115" i="5"/>
  <c r="GR115" i="5" s="1"/>
  <c r="M115" i="5"/>
  <c r="GQ115" i="5" s="1"/>
  <c r="M134" i="5"/>
  <c r="GQ134" i="5" s="1"/>
  <c r="GP134" i="5"/>
  <c r="GR134" i="5" s="1"/>
  <c r="GP45" i="5"/>
  <c r="GR45" i="5" s="1"/>
  <c r="M45" i="5"/>
  <c r="GQ45" i="5" s="1"/>
  <c r="M158" i="5"/>
  <c r="GQ158" i="5" s="1"/>
  <c r="GP158" i="5"/>
  <c r="GR158" i="5" s="1"/>
  <c r="M123" i="5"/>
  <c r="GQ123" i="5" s="1"/>
  <c r="GP123" i="5"/>
  <c r="GR123" i="5" s="1"/>
  <c r="M29" i="5"/>
  <c r="GQ29" i="5" s="1"/>
  <c r="GP29" i="5"/>
  <c r="GR29" i="5" s="1"/>
  <c r="M130" i="5"/>
  <c r="GQ130" i="5" s="1"/>
  <c r="GP130" i="5"/>
  <c r="GR130" i="5" s="1"/>
  <c r="M16" i="5"/>
  <c r="GQ16" i="5" s="1"/>
  <c r="GP16" i="5"/>
  <c r="GR16" i="5" s="1"/>
  <c r="M152" i="5"/>
  <c r="GQ152" i="5" s="1"/>
  <c r="GP152" i="5"/>
  <c r="GR152" i="5" s="1"/>
  <c r="GP66" i="5"/>
  <c r="GR66" i="5" s="1"/>
  <c r="M66" i="5"/>
  <c r="GQ66" i="5" s="1"/>
  <c r="GP128" i="5"/>
  <c r="GR128" i="5" s="1"/>
  <c r="M128" i="5"/>
  <c r="GQ128" i="5" s="1"/>
  <c r="M126" i="5"/>
  <c r="GQ126" i="5" s="1"/>
  <c r="GP126" i="5"/>
  <c r="GR126" i="5" s="1"/>
  <c r="M24" i="5"/>
  <c r="GQ24" i="5" s="1"/>
  <c r="GP24" i="5"/>
  <c r="GR24" i="5" s="1"/>
  <c r="M14" i="5"/>
  <c r="GQ14" i="5" s="1"/>
  <c r="GP14" i="5"/>
  <c r="GR14" i="5" s="1"/>
  <c r="GP52" i="5"/>
  <c r="GR52" i="5" s="1"/>
  <c r="M52" i="5"/>
  <c r="GQ52" i="5" s="1"/>
  <c r="M40" i="5"/>
  <c r="GQ40" i="5" s="1"/>
  <c r="GP40" i="5"/>
  <c r="GR40" i="5" s="1"/>
  <c r="GP99" i="5"/>
  <c r="GR99" i="5" s="1"/>
  <c r="M99" i="5"/>
  <c r="GQ99" i="5" s="1"/>
  <c r="GP46" i="5"/>
  <c r="GR46" i="5" s="1"/>
  <c r="M46" i="5"/>
  <c r="GQ46" i="5" s="1"/>
  <c r="GP108" i="5"/>
  <c r="GR108" i="5" s="1"/>
  <c r="M108" i="5"/>
  <c r="GQ108" i="5" s="1"/>
  <c r="M151" i="5"/>
  <c r="GQ151" i="5" s="1"/>
  <c r="GP151" i="5"/>
  <c r="GR151" i="5" s="1"/>
  <c r="M83" i="5"/>
  <c r="GQ83" i="5" s="1"/>
  <c r="GP83" i="5"/>
  <c r="GR83" i="5" s="1"/>
  <c r="GP119" i="5"/>
  <c r="GR119" i="5" s="1"/>
  <c r="M119" i="5"/>
  <c r="GQ119" i="5" s="1"/>
  <c r="M54" i="5"/>
  <c r="GQ54" i="5" s="1"/>
  <c r="GP54" i="5"/>
  <c r="GR54" i="5" s="1"/>
  <c r="GP85" i="5"/>
  <c r="GR85" i="5" s="1"/>
  <c r="M85" i="5"/>
  <c r="GQ85" i="5" s="1"/>
  <c r="M111" i="5"/>
  <c r="GQ111" i="5" s="1"/>
  <c r="GP111" i="5"/>
  <c r="GR111" i="5" s="1"/>
  <c r="M149" i="5"/>
  <c r="GQ149" i="5" s="1"/>
  <c r="GP149" i="5"/>
  <c r="GR149" i="5" s="1"/>
  <c r="GP141" i="5"/>
  <c r="GR141" i="5" s="1"/>
  <c r="M141" i="5"/>
  <c r="GQ141" i="5" s="1"/>
  <c r="GP156" i="5"/>
  <c r="GR156" i="5" s="1"/>
  <c r="M156" i="5"/>
  <c r="GQ156" i="5" s="1"/>
  <c r="M38" i="5"/>
  <c r="GQ38" i="5" s="1"/>
  <c r="GP38" i="5"/>
  <c r="GR38" i="5" s="1"/>
  <c r="GP70" i="5"/>
  <c r="GR70" i="5" s="1"/>
  <c r="M70" i="5"/>
  <c r="GQ70" i="5" s="1"/>
  <c r="GP15" i="5"/>
  <c r="GR15" i="5" s="1"/>
  <c r="M15" i="5"/>
  <c r="GQ15" i="5" s="1"/>
  <c r="GP135" i="5"/>
  <c r="GR135" i="5" s="1"/>
  <c r="M135" i="5"/>
  <c r="GQ135" i="5" s="1"/>
  <c r="GP148" i="5"/>
  <c r="GR148" i="5" s="1"/>
  <c r="M148" i="5"/>
  <c r="GQ148" i="5" s="1"/>
  <c r="M75" i="5"/>
  <c r="GQ75" i="5" s="1"/>
  <c r="GP75" i="5"/>
  <c r="GR75" i="5" s="1"/>
  <c r="M100" i="5"/>
  <c r="GQ100" i="5" s="1"/>
  <c r="GP100" i="5"/>
  <c r="GR100" i="5" s="1"/>
  <c r="M88" i="5"/>
  <c r="GQ88" i="5" s="1"/>
  <c r="GP88" i="5"/>
  <c r="GR88" i="5" s="1"/>
  <c r="M93" i="5"/>
  <c r="GQ93" i="5" s="1"/>
  <c r="GP93" i="5"/>
  <c r="GR93" i="5" s="1"/>
  <c r="M35" i="5"/>
  <c r="GQ35" i="5" s="1"/>
  <c r="GP35" i="5"/>
  <c r="GR35" i="5" s="1"/>
  <c r="M129" i="5"/>
  <c r="GQ129" i="5" s="1"/>
  <c r="GP129" i="5"/>
  <c r="GR129" i="5" s="1"/>
  <c r="M47" i="5"/>
  <c r="GQ47" i="5" s="1"/>
  <c r="GP47" i="5"/>
  <c r="GR47" i="5" s="1"/>
  <c r="GP96" i="5"/>
  <c r="GR96" i="5" s="1"/>
  <c r="M96" i="5"/>
  <c r="GQ96" i="5" s="1"/>
  <c r="GP17" i="5"/>
  <c r="GR17" i="5" s="1"/>
  <c r="M17" i="5"/>
  <c r="GQ17" i="5" s="1"/>
  <c r="GP89" i="5"/>
  <c r="GR89" i="5" s="1"/>
  <c r="M89" i="5"/>
  <c r="GQ89" i="5" s="1"/>
  <c r="GP49" i="5"/>
  <c r="GR49" i="5" s="1"/>
  <c r="M49" i="5"/>
  <c r="GQ49" i="5" s="1"/>
  <c r="M39" i="5"/>
  <c r="GQ39" i="5" s="1"/>
  <c r="GP39" i="5"/>
  <c r="GR39" i="5" s="1"/>
  <c r="GP147" i="5"/>
  <c r="GR147" i="5" s="1"/>
  <c r="M147" i="5"/>
  <c r="GQ147" i="5" s="1"/>
  <c r="GP103" i="5"/>
  <c r="GR103" i="5" s="1"/>
  <c r="M103" i="5"/>
  <c r="GQ103" i="5" s="1"/>
  <c r="GP106" i="5"/>
  <c r="GR106" i="5" s="1"/>
  <c r="M106" i="5"/>
  <c r="GQ106" i="5" s="1"/>
  <c r="M43" i="5"/>
  <c r="GQ43" i="5" s="1"/>
  <c r="GP43" i="5"/>
  <c r="GR43" i="5" s="1"/>
  <c r="M110" i="5"/>
  <c r="GQ110" i="5" s="1"/>
  <c r="GP110" i="5"/>
  <c r="GR110" i="5" s="1"/>
  <c r="M124" i="5"/>
  <c r="GQ124" i="5" s="1"/>
  <c r="GP124" i="5"/>
  <c r="GR124" i="5" s="1"/>
  <c r="GP98" i="5"/>
  <c r="GR98" i="5" s="1"/>
  <c r="M98" i="5"/>
  <c r="GQ98" i="5" s="1"/>
  <c r="M21" i="5"/>
  <c r="GQ21" i="5" s="1"/>
  <c r="GP21" i="5"/>
  <c r="GR21" i="5" s="1"/>
  <c r="M55" i="5"/>
  <c r="GQ55" i="5" s="1"/>
  <c r="GP55" i="5"/>
  <c r="GR55" i="5" s="1"/>
  <c r="M59" i="5"/>
  <c r="GQ59" i="5" s="1"/>
  <c r="GP59" i="5"/>
  <c r="GR59" i="5" s="1"/>
  <c r="M19" i="5"/>
  <c r="GQ19" i="5" s="1"/>
  <c r="GP19" i="5"/>
  <c r="GR19" i="5" s="1"/>
  <c r="M97" i="5"/>
  <c r="GQ97" i="5" s="1"/>
  <c r="GP97" i="5"/>
  <c r="GR97" i="5" s="1"/>
  <c r="N8" i="5" l="1"/>
  <c r="GC13" i="5"/>
  <c r="GC14" i="5" s="1"/>
  <c r="GC15" i="5" s="1"/>
  <c r="GC16" i="5" s="1"/>
  <c r="GC17" i="5" s="1"/>
  <c r="GC18" i="5" s="1"/>
  <c r="GC19" i="5" s="1"/>
  <c r="GC20" i="5" s="1"/>
  <c r="GC21" i="5" s="1"/>
  <c r="GC22" i="5" s="1"/>
  <c r="GC23" i="5" s="1"/>
  <c r="GC24" i="5" s="1"/>
  <c r="GC25" i="5" s="1"/>
  <c r="GC26" i="5" s="1"/>
  <c r="GC27" i="5" s="1"/>
  <c r="GC28" i="5" s="1"/>
  <c r="GC29" i="5" s="1"/>
  <c r="GC30" i="5" s="1"/>
  <c r="GC31" i="5" s="1"/>
  <c r="GC32" i="5" s="1"/>
  <c r="GC33" i="5" s="1"/>
  <c r="GC34" i="5" s="1"/>
  <c r="GC35" i="5" s="1"/>
  <c r="GC36" i="5" s="1"/>
  <c r="GC37" i="5" s="1"/>
  <c r="GC38" i="5" s="1"/>
  <c r="GC39" i="5" s="1"/>
  <c r="GC40" i="5" s="1"/>
  <c r="GC41" i="5" s="1"/>
  <c r="GC42" i="5" s="1"/>
  <c r="GC43" i="5" s="1"/>
  <c r="GC44" i="5" s="1"/>
  <c r="GC45" i="5" s="1"/>
  <c r="GC46" i="5" s="1"/>
  <c r="GC47" i="5" s="1"/>
  <c r="GC48" i="5" s="1"/>
  <c r="GC49" i="5" s="1"/>
  <c r="GC50" i="5" s="1"/>
  <c r="GC51" i="5" s="1"/>
  <c r="GC52" i="5" s="1"/>
  <c r="GC53" i="5" s="1"/>
  <c r="GC54" i="5" s="1"/>
  <c r="GC55" i="5" s="1"/>
  <c r="GC56" i="5" s="1"/>
  <c r="GC57" i="5" s="1"/>
  <c r="GC58" i="5" s="1"/>
  <c r="GC59" i="5" s="1"/>
  <c r="GC60" i="5" s="1"/>
  <c r="GC61" i="5" s="1"/>
  <c r="GC62" i="5" s="1"/>
  <c r="GC63" i="5" s="1"/>
  <c r="GC64" i="5" s="1"/>
  <c r="GC65" i="5" s="1"/>
  <c r="GC66" i="5" s="1"/>
  <c r="GC67" i="5" s="1"/>
  <c r="GC68" i="5" s="1"/>
  <c r="GC69" i="5" s="1"/>
  <c r="GC70" i="5" s="1"/>
  <c r="GC71" i="5" s="1"/>
  <c r="GC72" i="5" s="1"/>
  <c r="GC73" i="5" s="1"/>
  <c r="GC74" i="5" s="1"/>
  <c r="GC75" i="5" s="1"/>
  <c r="GC76" i="5" s="1"/>
  <c r="GC77" i="5" s="1"/>
  <c r="GC78" i="5" s="1"/>
  <c r="GC79" i="5" s="1"/>
  <c r="GC80" i="5" s="1"/>
  <c r="GC81" i="5" s="1"/>
  <c r="GC82" i="5" s="1"/>
  <c r="GC83" i="5" s="1"/>
  <c r="GC84" i="5" s="1"/>
  <c r="GC85" i="5" s="1"/>
  <c r="GC86" i="5" s="1"/>
  <c r="GC87" i="5" s="1"/>
  <c r="GC88" i="5" s="1"/>
  <c r="GC89" i="5" s="1"/>
  <c r="GC90" i="5" s="1"/>
  <c r="GC91" i="5" s="1"/>
  <c r="GC92" i="5" s="1"/>
  <c r="GC93" i="5" s="1"/>
  <c r="GC94" i="5" s="1"/>
  <c r="GC95" i="5" s="1"/>
  <c r="GC96" i="5" s="1"/>
  <c r="GC97" i="5" s="1"/>
  <c r="GC98" i="5" s="1"/>
  <c r="GC99" i="5" s="1"/>
  <c r="GC100" i="5" s="1"/>
  <c r="GC101" i="5" s="1"/>
  <c r="GC102" i="5" s="1"/>
  <c r="GC103" i="5" s="1"/>
  <c r="GC104" i="5" s="1"/>
  <c r="GC105" i="5" s="1"/>
  <c r="GC106" i="5" s="1"/>
  <c r="GC107" i="5" s="1"/>
  <c r="GC108" i="5" s="1"/>
  <c r="GC109" i="5" s="1"/>
  <c r="GC110" i="5" s="1"/>
  <c r="GC111" i="5" s="1"/>
  <c r="GC112" i="5" s="1"/>
  <c r="GC113" i="5" s="1"/>
  <c r="GC114" i="5" s="1"/>
  <c r="GC115" i="5" s="1"/>
  <c r="GC116" i="5" s="1"/>
  <c r="GC117" i="5" s="1"/>
  <c r="GC118" i="5" s="1"/>
  <c r="GC119" i="5" s="1"/>
  <c r="GC120" i="5" s="1"/>
  <c r="GC121" i="5" s="1"/>
  <c r="GC122" i="5" s="1"/>
  <c r="GC123" i="5" s="1"/>
  <c r="GC124" i="5" s="1"/>
  <c r="GC125" i="5" s="1"/>
  <c r="GC126" i="5" s="1"/>
  <c r="GC127" i="5" s="1"/>
  <c r="GC128" i="5" s="1"/>
  <c r="GC129" i="5" s="1"/>
  <c r="GC130" i="5" s="1"/>
  <c r="GC131" i="5" s="1"/>
  <c r="GC132" i="5" s="1"/>
  <c r="GC133" i="5" s="1"/>
  <c r="GC134" i="5" s="1"/>
  <c r="GC135" i="5" s="1"/>
  <c r="GC136" i="5" s="1"/>
  <c r="GC137" i="5" s="1"/>
  <c r="GC138" i="5" s="1"/>
  <c r="GC139" i="5" s="1"/>
  <c r="GC140" i="5" s="1"/>
  <c r="GC141" i="5" s="1"/>
  <c r="GC142" i="5" s="1"/>
  <c r="GC143" i="5" s="1"/>
  <c r="GC144" i="5" s="1"/>
  <c r="GC145" i="5" s="1"/>
  <c r="GC146" i="5" s="1"/>
  <c r="GC147" i="5" s="1"/>
  <c r="GC148" i="5" s="1"/>
  <c r="GC149" i="5" s="1"/>
  <c r="GC150" i="5" s="1"/>
  <c r="GC151" i="5" s="1"/>
  <c r="GC152" i="5" s="1"/>
  <c r="GC153" i="5" s="1"/>
  <c r="GC154" i="5" s="1"/>
  <c r="GC155" i="5" s="1"/>
  <c r="GC156" i="5" s="1"/>
  <c r="GC157" i="5" s="1"/>
  <c r="GC158" i="5" s="1"/>
  <c r="GC159" i="5" s="1"/>
  <c r="GC160" i="5" s="1"/>
  <c r="GC161" i="5" s="1"/>
  <c r="GD12" i="5" l="1"/>
  <c r="GE12" i="5" s="1"/>
  <c r="GF12" i="5" s="1"/>
  <c r="GD14" i="5"/>
  <c r="GD13" i="5"/>
  <c r="GD41" i="5"/>
  <c r="GD66" i="5"/>
  <c r="GD101" i="5"/>
  <c r="GD40" i="5"/>
  <c r="GD136" i="5"/>
  <c r="GD125" i="5"/>
  <c r="GD19" i="5"/>
  <c r="GD35" i="5"/>
  <c r="GD69" i="5"/>
  <c r="GD51" i="5"/>
  <c r="GD59" i="5"/>
  <c r="GD55" i="5"/>
  <c r="GD80" i="5"/>
  <c r="GD56" i="5"/>
  <c r="GD156" i="5"/>
  <c r="GD141" i="5"/>
  <c r="GD126" i="5"/>
  <c r="GD89" i="5"/>
  <c r="GD127" i="5"/>
  <c r="GD92" i="5"/>
  <c r="GD152" i="5"/>
  <c r="GD75" i="5"/>
  <c r="GD142" i="5"/>
  <c r="GD43" i="5"/>
  <c r="GD25" i="5"/>
  <c r="GD161" i="5"/>
  <c r="GD112" i="5"/>
  <c r="GD68" i="5"/>
  <c r="GD76" i="5"/>
  <c r="GD134" i="5"/>
  <c r="GD38" i="5"/>
  <c r="GD65" i="5"/>
  <c r="GD144" i="5"/>
  <c r="GD37" i="5"/>
  <c r="GD102" i="5"/>
  <c r="GD158" i="5"/>
  <c r="GD103" i="5"/>
  <c r="GD114" i="5"/>
  <c r="GD121" i="5"/>
  <c r="GD23" i="5"/>
  <c r="GD61" i="5"/>
  <c r="GD20" i="5"/>
  <c r="GD94" i="5"/>
  <c r="GD18" i="5"/>
  <c r="GD100" i="5"/>
  <c r="GD32" i="5"/>
  <c r="GD71" i="5"/>
  <c r="GD146" i="5"/>
  <c r="GD153" i="5"/>
  <c r="GD148" i="5"/>
  <c r="GD48" i="5"/>
  <c r="GD49" i="5"/>
  <c r="GD107" i="5"/>
  <c r="GD157" i="5"/>
  <c r="GD82" i="5"/>
  <c r="GD74" i="5"/>
  <c r="GD45" i="5"/>
  <c r="GD159" i="5"/>
  <c r="GD116" i="5"/>
  <c r="GD128" i="5"/>
  <c r="GD28" i="5"/>
  <c r="GD29" i="5"/>
  <c r="GD140" i="5"/>
  <c r="GD143" i="5"/>
  <c r="GD73" i="5"/>
  <c r="GD26" i="5"/>
  <c r="GD84" i="5"/>
  <c r="GD151" i="5"/>
  <c r="GD108" i="5"/>
  <c r="GD137" i="5"/>
  <c r="GD109" i="5"/>
  <c r="GD147" i="5"/>
  <c r="GD22" i="5"/>
  <c r="GD17" i="5"/>
  <c r="GD21" i="5"/>
  <c r="GD33" i="5"/>
  <c r="GD123" i="5"/>
  <c r="GD90" i="5"/>
  <c r="GD132" i="5"/>
  <c r="GD39" i="5"/>
  <c r="GD81" i="5"/>
  <c r="GD42" i="5"/>
  <c r="GD131" i="5"/>
  <c r="GD160" i="5"/>
  <c r="GD36" i="5"/>
  <c r="GD133" i="5"/>
  <c r="GD139" i="5"/>
  <c r="GD106" i="5"/>
  <c r="GD47" i="5"/>
  <c r="GD122" i="5"/>
  <c r="GD83" i="5"/>
  <c r="GD104" i="5"/>
  <c r="GD110" i="5"/>
  <c r="GD54" i="5"/>
  <c r="GD117" i="5"/>
  <c r="GD57" i="5"/>
  <c r="GD79" i="5"/>
  <c r="GD113" i="5"/>
  <c r="GD97" i="5"/>
  <c r="GD60" i="5"/>
  <c r="GD115" i="5"/>
  <c r="GD78" i="5"/>
  <c r="GD50" i="5"/>
  <c r="GD31" i="5"/>
  <c r="GD124" i="5"/>
  <c r="GD63" i="5"/>
  <c r="GD87" i="5"/>
  <c r="GD70" i="5"/>
  <c r="GD86" i="5"/>
  <c r="GD30" i="5"/>
  <c r="GD138" i="5"/>
  <c r="GD98" i="5"/>
  <c r="GD130" i="5"/>
  <c r="GD64" i="5"/>
  <c r="GD95" i="5"/>
  <c r="GD154" i="5"/>
  <c r="GD150" i="5"/>
  <c r="GD91" i="5"/>
  <c r="GD99" i="5"/>
  <c r="GD15" i="5"/>
  <c r="GD105" i="5"/>
  <c r="GD77" i="5"/>
  <c r="GD34" i="5"/>
  <c r="GD149" i="5"/>
  <c r="GD52" i="5"/>
  <c r="GD85" i="5"/>
  <c r="GD24" i="5"/>
  <c r="GD62" i="5"/>
  <c r="GD155" i="5"/>
  <c r="GD129" i="5"/>
  <c r="GD88" i="5"/>
  <c r="GD44" i="5"/>
  <c r="GD119" i="5"/>
  <c r="GD67" i="5"/>
  <c r="GD46" i="5"/>
  <c r="GD27" i="5"/>
  <c r="GD96" i="5"/>
  <c r="GD72" i="5"/>
  <c r="GD58" i="5"/>
  <c r="GD145" i="5"/>
  <c r="GD53" i="5"/>
  <c r="GD118" i="5"/>
  <c r="GD120" i="5"/>
  <c r="GD16" i="5"/>
  <c r="GD93" i="5"/>
  <c r="GD111" i="5"/>
  <c r="GD135" i="5"/>
  <c r="GE13" i="5" l="1"/>
  <c r="GE14" i="5" s="1"/>
  <c r="GE15" i="5" l="1"/>
  <c r="GF13" i="5" s="1"/>
  <c r="GE16" i="5" l="1"/>
  <c r="GE17" i="5" s="1"/>
  <c r="GE18" i="5" s="1"/>
  <c r="GF14" i="5" l="1"/>
  <c r="GE19" i="5"/>
  <c r="GE20" i="5" l="1"/>
  <c r="GF15" i="5" s="1"/>
  <c r="GE21" i="5" l="1"/>
  <c r="GE22" i="5" s="1"/>
  <c r="GE23" i="5" s="1"/>
  <c r="GE24" i="5" s="1"/>
  <c r="GE25" i="5" s="1"/>
  <c r="GE26" i="5" s="1"/>
  <c r="GE27" i="5" s="1"/>
  <c r="GE28" i="5" s="1"/>
  <c r="GE29" i="5" s="1"/>
  <c r="GE30" i="5" s="1"/>
  <c r="GE31" i="5" s="1"/>
  <c r="GE32" i="5" s="1"/>
  <c r="GE33" i="5" s="1"/>
  <c r="GE34" i="5" s="1"/>
  <c r="GE35" i="5" s="1"/>
  <c r="GE36" i="5" s="1"/>
  <c r="GE37" i="5" s="1"/>
  <c r="GE38" i="5" s="1"/>
  <c r="GE39" i="5" s="1"/>
  <c r="GE40" i="5" s="1"/>
  <c r="GE41" i="5" s="1"/>
  <c r="GE42" i="5" s="1"/>
  <c r="GE43" i="5" s="1"/>
  <c r="GE44" i="5" s="1"/>
  <c r="GE45" i="5" s="1"/>
  <c r="GE46" i="5" s="1"/>
  <c r="GE47" i="5" s="1"/>
  <c r="GE48" i="5" s="1"/>
  <c r="GE49" i="5" s="1"/>
  <c r="GE50" i="5" s="1"/>
  <c r="GE51" i="5" s="1"/>
  <c r="GE52" i="5" s="1"/>
  <c r="GE53" i="5" s="1"/>
  <c r="GE54" i="5" s="1"/>
  <c r="GE55" i="5" s="1"/>
  <c r="GE56" i="5" s="1"/>
  <c r="GE57" i="5" s="1"/>
  <c r="GE58" i="5" s="1"/>
  <c r="GE59" i="5" s="1"/>
  <c r="GE60" i="5" s="1"/>
  <c r="GE61" i="5" s="1"/>
  <c r="GE62" i="5" s="1"/>
  <c r="GE63" i="5" s="1"/>
  <c r="GE64" i="5" s="1"/>
  <c r="GE65" i="5" s="1"/>
  <c r="GE66" i="5" s="1"/>
  <c r="GE67" i="5" s="1"/>
  <c r="GE68" i="5" s="1"/>
  <c r="GE69" i="5" s="1"/>
  <c r="GE70" i="5" s="1"/>
  <c r="GE71" i="5" s="1"/>
  <c r="GE72" i="5" s="1"/>
  <c r="GE73" i="5" s="1"/>
  <c r="GE74" i="5" s="1"/>
  <c r="GE75" i="5" s="1"/>
  <c r="GE76" i="5" s="1"/>
  <c r="GE77" i="5" s="1"/>
  <c r="GE78" i="5" s="1"/>
  <c r="GE79" i="5" s="1"/>
  <c r="GE80" i="5" s="1"/>
  <c r="GE81" i="5" s="1"/>
  <c r="GE82" i="5" s="1"/>
  <c r="GE83" i="5" s="1"/>
  <c r="GE84" i="5" s="1"/>
  <c r="GE85" i="5" s="1"/>
  <c r="GE86" i="5" s="1"/>
  <c r="GE87" i="5" s="1"/>
  <c r="GE88" i="5" s="1"/>
  <c r="GE89" i="5" s="1"/>
  <c r="GE90" i="5" s="1"/>
  <c r="GE91" i="5" s="1"/>
  <c r="GE92" i="5" s="1"/>
  <c r="GE93" i="5" s="1"/>
  <c r="GE94" i="5" s="1"/>
  <c r="GE95" i="5" s="1"/>
  <c r="GE96" i="5" s="1"/>
  <c r="GE97" i="5" s="1"/>
  <c r="GE98" i="5" s="1"/>
  <c r="GE99" i="5" s="1"/>
  <c r="GE100" i="5" s="1"/>
  <c r="GE101" i="5" s="1"/>
  <c r="GE102" i="5" s="1"/>
  <c r="GE103" i="5" s="1"/>
  <c r="GE104" i="5" s="1"/>
  <c r="GE105" i="5" s="1"/>
  <c r="GE106" i="5" s="1"/>
  <c r="GE107" i="5" s="1"/>
  <c r="GE108" i="5" s="1"/>
  <c r="GE109" i="5" s="1"/>
  <c r="GE110" i="5" s="1"/>
  <c r="GE111" i="5" s="1"/>
  <c r="GE112" i="5" s="1"/>
  <c r="GE113" i="5" s="1"/>
  <c r="GE114" i="5" s="1"/>
  <c r="GE115" i="5" s="1"/>
  <c r="GE116" i="5" s="1"/>
  <c r="GE117" i="5" s="1"/>
  <c r="GE118" i="5" s="1"/>
  <c r="GE119" i="5" s="1"/>
  <c r="GE120" i="5" s="1"/>
  <c r="GE121" i="5" s="1"/>
  <c r="GE122" i="5" s="1"/>
  <c r="GE123" i="5" s="1"/>
  <c r="GE124" i="5" s="1"/>
  <c r="GE125" i="5" s="1"/>
  <c r="GE126" i="5" s="1"/>
  <c r="GE127" i="5" s="1"/>
  <c r="GE128" i="5" s="1"/>
  <c r="GE129" i="5" s="1"/>
  <c r="GE130" i="5" s="1"/>
  <c r="GE131" i="5" s="1"/>
  <c r="GE132" i="5" s="1"/>
  <c r="GE133" i="5" s="1"/>
  <c r="GE134" i="5" s="1"/>
  <c r="GE135" i="5" s="1"/>
  <c r="GE136" i="5" s="1"/>
  <c r="GE137" i="5" s="1"/>
  <c r="GE138" i="5" s="1"/>
  <c r="GE139" i="5" s="1"/>
  <c r="GE140" i="5" s="1"/>
  <c r="GE141" i="5" s="1"/>
  <c r="GE142" i="5" s="1"/>
  <c r="GE143" i="5" s="1"/>
  <c r="GE144" i="5" s="1"/>
  <c r="GE145" i="5" s="1"/>
  <c r="GE146" i="5" s="1"/>
  <c r="GE147" i="5" s="1"/>
  <c r="GE148" i="5" s="1"/>
  <c r="GE149" i="5" s="1"/>
  <c r="GE150" i="5" s="1"/>
  <c r="GE151" i="5" s="1"/>
  <c r="GE152" i="5" s="1"/>
  <c r="GE153" i="5" s="1"/>
  <c r="GE154" i="5" s="1"/>
  <c r="GE155" i="5" s="1"/>
  <c r="GE156" i="5" s="1"/>
  <c r="GE157" i="5" s="1"/>
  <c r="GE158" i="5" s="1"/>
  <c r="GE159" i="5" s="1"/>
  <c r="GE160" i="5" s="1"/>
  <c r="GE161" i="5" s="1"/>
  <c r="GF115" i="5" s="1"/>
  <c r="GF16" i="5" l="1"/>
  <c r="GF17" i="5"/>
  <c r="GF18" i="5"/>
  <c r="GF19" i="5"/>
  <c r="GF109" i="5"/>
  <c r="GF27" i="5"/>
  <c r="GF95" i="5"/>
  <c r="GF65" i="5"/>
  <c r="GF47" i="5"/>
  <c r="GF29" i="5"/>
  <c r="GF121" i="5"/>
  <c r="GF33" i="5"/>
  <c r="GF35" i="5"/>
  <c r="GF138" i="5"/>
  <c r="GF62" i="5"/>
  <c r="GF147" i="5"/>
  <c r="GF158" i="5"/>
  <c r="GF56" i="5"/>
  <c r="GF87" i="5"/>
  <c r="GF128" i="5"/>
  <c r="GF59" i="5"/>
  <c r="GF41" i="5"/>
  <c r="GF73" i="5"/>
  <c r="GF148" i="5"/>
  <c r="GF107" i="5"/>
  <c r="GF89" i="5"/>
  <c r="GF96" i="5"/>
  <c r="GF34" i="5"/>
  <c r="GF49" i="5"/>
  <c r="GF38" i="5"/>
  <c r="GF79" i="5"/>
  <c r="GF132" i="5"/>
  <c r="GF70" i="5"/>
  <c r="GF78" i="5"/>
  <c r="GF161" i="5"/>
  <c r="GF160" i="5"/>
  <c r="GF82" i="5"/>
  <c r="GF102" i="5"/>
  <c r="GF116" i="5"/>
  <c r="GF21" i="5"/>
  <c r="GF131" i="5"/>
  <c r="GF91" i="5"/>
  <c r="GF81" i="5"/>
  <c r="GF55" i="5"/>
  <c r="GF122" i="5"/>
  <c r="GF20" i="5"/>
  <c r="GF159" i="5"/>
  <c r="GF97" i="5"/>
  <c r="GF23" i="5"/>
  <c r="GF146" i="5"/>
  <c r="GF142" i="5"/>
  <c r="GF68" i="5"/>
  <c r="GF67" i="5"/>
  <c r="GF152" i="5"/>
  <c r="GF26" i="5"/>
  <c r="GF72" i="5"/>
  <c r="GF111" i="5"/>
  <c r="GF101" i="5"/>
  <c r="GF86" i="5"/>
  <c r="GF144" i="5"/>
  <c r="GF105" i="5"/>
  <c r="GF50" i="5"/>
  <c r="GF104" i="5"/>
  <c r="GF133" i="5"/>
  <c r="GF99" i="5"/>
  <c r="GF58" i="5"/>
  <c r="GF61" i="5"/>
  <c r="GF28" i="5"/>
  <c r="GF80" i="5"/>
  <c r="GF75" i="5"/>
  <c r="GF106" i="5"/>
  <c r="GF63" i="5"/>
  <c r="GF126" i="5"/>
  <c r="GF69" i="5"/>
  <c r="GF52" i="5"/>
  <c r="GF156" i="5"/>
  <c r="GF40" i="5"/>
  <c r="GF141" i="5"/>
  <c r="GF43" i="5"/>
  <c r="GF98" i="5"/>
  <c r="GF117" i="5"/>
  <c r="GF76" i="5"/>
  <c r="GF84" i="5"/>
  <c r="GF103" i="5"/>
  <c r="GF64" i="5"/>
  <c r="GF71" i="5"/>
  <c r="GF48" i="5"/>
  <c r="GF119" i="5"/>
  <c r="GF108" i="5"/>
  <c r="GF135" i="5"/>
  <c r="GF45" i="5"/>
  <c r="GF92" i="5"/>
  <c r="GF155" i="5"/>
  <c r="GF123" i="5"/>
  <c r="GF110" i="5"/>
  <c r="GF44" i="5"/>
  <c r="GF51" i="5"/>
  <c r="GF114" i="5"/>
  <c r="GF24" i="5"/>
  <c r="GF53" i="5"/>
  <c r="GF157" i="5"/>
  <c r="GF100" i="5"/>
  <c r="GF112" i="5"/>
  <c r="GF37" i="5"/>
  <c r="GF66" i="5"/>
  <c r="GF118" i="5"/>
  <c r="GF140" i="5"/>
  <c r="GF153" i="5"/>
  <c r="GF150" i="5"/>
  <c r="GF83" i="5"/>
  <c r="GF54" i="5"/>
  <c r="GF139" i="5"/>
  <c r="GF130" i="5"/>
  <c r="GF22" i="5"/>
  <c r="GF32" i="5"/>
  <c r="GF42" i="5"/>
  <c r="GF88" i="5"/>
  <c r="GF31" i="5"/>
  <c r="GF77" i="5"/>
  <c r="GF120" i="5"/>
  <c r="GF137" i="5"/>
  <c r="GF57" i="5"/>
  <c r="GF124" i="5"/>
  <c r="GF149" i="5"/>
  <c r="GF136" i="5"/>
  <c r="GF74" i="5"/>
  <c r="GF60" i="5"/>
  <c r="GF30" i="5"/>
  <c r="GF94" i="5"/>
  <c r="GF36" i="5"/>
  <c r="GF154" i="5"/>
  <c r="GF93" i="5"/>
  <c r="GF113" i="5"/>
  <c r="GF127" i="5"/>
  <c r="GF46" i="5"/>
  <c r="GF151" i="5"/>
  <c r="GF25" i="5"/>
  <c r="GF134" i="5"/>
  <c r="GF125" i="5"/>
  <c r="GF39" i="5"/>
  <c r="GF143" i="5"/>
  <c r="GF145" i="5"/>
  <c r="GF129" i="5"/>
  <c r="GF90" i="5"/>
  <c r="GF85" i="5"/>
</calcChain>
</file>

<file path=xl/sharedStrings.xml><?xml version="1.0" encoding="utf-8"?>
<sst xmlns="http://schemas.openxmlformats.org/spreadsheetml/2006/main" count="30121" uniqueCount="1823">
  <si>
    <t>CC_Num</t>
  </si>
  <si>
    <t>CC_Name</t>
  </si>
  <si>
    <t>CC_Rare</t>
  </si>
  <si>
    <t>Cmb_Num</t>
  </si>
  <si>
    <t>CC_A</t>
  </si>
  <si>
    <t>CC_B</t>
  </si>
  <si>
    <t>Cmb_Rare</t>
  </si>
  <si>
    <t>Res</t>
  </si>
  <si>
    <t>Res_Rare</t>
  </si>
  <si>
    <t>Cmb_Cntr</t>
  </si>
  <si>
    <t>BA_0O</t>
  </si>
  <si>
    <t>BA_1O</t>
  </si>
  <si>
    <t>BA_2O</t>
  </si>
  <si>
    <t>BD_0O</t>
  </si>
  <si>
    <t>BD_1O</t>
  </si>
  <si>
    <t>BD_2O</t>
  </si>
  <si>
    <t>Library</t>
  </si>
  <si>
    <t>Card</t>
  </si>
  <si>
    <t>Level</t>
  </si>
  <si>
    <t>Deck</t>
  </si>
  <si>
    <t>Fused</t>
  </si>
  <si>
    <t>Sugestions</t>
  </si>
  <si>
    <t>Name</t>
  </si>
  <si>
    <t>Bear</t>
  </si>
  <si>
    <t>Science</t>
  </si>
  <si>
    <t>Time</t>
  </si>
  <si>
    <t>Wind</t>
  </si>
  <si>
    <t>Energy</t>
  </si>
  <si>
    <t>Monster</t>
  </si>
  <si>
    <t>Space</t>
  </si>
  <si>
    <t>Life</t>
  </si>
  <si>
    <t>Food</t>
  </si>
  <si>
    <t>Chinchilla</t>
  </si>
  <si>
    <t>Human</t>
  </si>
  <si>
    <t>Knight</t>
  </si>
  <si>
    <t>Knowledge</t>
  </si>
  <si>
    <t>Magic</t>
  </si>
  <si>
    <t>Prehistoric</t>
  </si>
  <si>
    <t>Superhero</t>
  </si>
  <si>
    <t>Sword</t>
  </si>
  <si>
    <t>Void</t>
  </si>
  <si>
    <t>Wizard</t>
  </si>
  <si>
    <t>Angel</t>
  </si>
  <si>
    <t>Ash</t>
  </si>
  <si>
    <t>Bat</t>
  </si>
  <si>
    <t>Death</t>
  </si>
  <si>
    <t>Demon</t>
  </si>
  <si>
    <t>Dragon</t>
  </si>
  <si>
    <t>Earth</t>
  </si>
  <si>
    <t>Elf</t>
  </si>
  <si>
    <t>Fairy</t>
  </si>
  <si>
    <t>Fire</t>
  </si>
  <si>
    <t>Golem</t>
  </si>
  <si>
    <t>Hammer</t>
  </si>
  <si>
    <t>Holy Water</t>
  </si>
  <si>
    <t>Horse</t>
  </si>
  <si>
    <t>Metal</t>
  </si>
  <si>
    <t>Poison</t>
  </si>
  <si>
    <t>Radiation</t>
  </si>
  <si>
    <t>Rainbow</t>
  </si>
  <si>
    <t>Snake</t>
  </si>
  <si>
    <t>Sun</t>
  </si>
  <si>
    <t>Tree</t>
  </si>
  <si>
    <t>Trident</t>
  </si>
  <si>
    <t>Undead</t>
  </si>
  <si>
    <t>Vampire</t>
  </si>
  <si>
    <t>Water</t>
  </si>
  <si>
    <t>Water Serpent</t>
  </si>
  <si>
    <t>Werewolf</t>
  </si>
  <si>
    <t>Wings</t>
  </si>
  <si>
    <t>Wolf</t>
  </si>
  <si>
    <t>ID</t>
  </si>
  <si>
    <t>Score</t>
  </si>
  <si>
    <t>Onyx</t>
  </si>
  <si>
    <t>No</t>
  </si>
  <si>
    <t>Cmb_ID</t>
  </si>
  <si>
    <t xml:space="preserve">Control </t>
  </si>
  <si>
    <t>Mode</t>
  </si>
  <si>
    <t>Modes</t>
  </si>
  <si>
    <t>1 - Sum</t>
  </si>
  <si>
    <t>2 - Attack</t>
  </si>
  <si>
    <t>3 - Defence</t>
  </si>
  <si>
    <t>4 -Heroics</t>
  </si>
  <si>
    <t>Calculated Value</t>
  </si>
  <si>
    <t>Overide</t>
  </si>
  <si>
    <t>M</t>
  </si>
  <si>
    <t>Lowest Combo worth Counting</t>
  </si>
  <si>
    <t>LCwC</t>
  </si>
  <si>
    <t>Step Value</t>
  </si>
  <si>
    <t>SV</t>
  </si>
  <si>
    <t>Score 1st Copy</t>
  </si>
  <si>
    <t>Score 2nd Copy</t>
  </si>
  <si>
    <t>Score 3rd Copy</t>
  </si>
  <si>
    <t>Rank 1st Copy</t>
  </si>
  <si>
    <t>Rank 2nd Copy</t>
  </si>
  <si>
    <t>Rank 3rd Copy</t>
  </si>
  <si>
    <t>Copy Reduction</t>
  </si>
  <si>
    <t>CR</t>
  </si>
  <si>
    <t>Quantity</t>
  </si>
  <si>
    <t>AB</t>
  </si>
  <si>
    <t>DB</t>
  </si>
  <si>
    <t>Heroic Mode Attack Buff</t>
  </si>
  <si>
    <t>Heroic Mode Defence Buff</t>
  </si>
  <si>
    <t>Mr. Andersam's Little Alchemist Deck Optimizer</t>
  </si>
  <si>
    <t>Fusion Buff</t>
  </si>
  <si>
    <t>FB</t>
  </si>
  <si>
    <t>Villain</t>
  </si>
  <si>
    <t xml:space="preserve">Version:  </t>
  </si>
  <si>
    <t>Affliction</t>
  </si>
  <si>
    <t>Rare</t>
  </si>
  <si>
    <t>Common</t>
  </si>
  <si>
    <t>Anger</t>
  </si>
  <si>
    <t>Arcade</t>
  </si>
  <si>
    <t>Beauty</t>
  </si>
  <si>
    <t>Bird</t>
  </si>
  <si>
    <t>Blob</t>
  </si>
  <si>
    <t>Blood</t>
  </si>
  <si>
    <t>Bone</t>
  </si>
  <si>
    <t>Camouflage</t>
  </si>
  <si>
    <t>Cartoon</t>
  </si>
  <si>
    <t>Cat</t>
  </si>
  <si>
    <t>Uncommon</t>
  </si>
  <si>
    <t>Cursed</t>
  </si>
  <si>
    <t>Desert</t>
  </si>
  <si>
    <t>Destruction</t>
  </si>
  <si>
    <t>Dog</t>
  </si>
  <si>
    <t>Extraterrestrial</t>
  </si>
  <si>
    <t>Fairy Tale</t>
  </si>
  <si>
    <t>Fish</t>
  </si>
  <si>
    <t>Galaxy Wars</t>
  </si>
  <si>
    <t>Giant</t>
  </si>
  <si>
    <t>Halloween</t>
  </si>
  <si>
    <t>Healing</t>
  </si>
  <si>
    <t>Holidays</t>
  </si>
  <si>
    <t>Horn</t>
  </si>
  <si>
    <t>Hybrid</t>
  </si>
  <si>
    <t>Ice</t>
  </si>
  <si>
    <t>Immortality</t>
  </si>
  <si>
    <t>Insect</t>
  </si>
  <si>
    <t>Invention</t>
  </si>
  <si>
    <t>Leader</t>
  </si>
  <si>
    <t>Love</t>
  </si>
  <si>
    <t>Madness</t>
  </si>
  <si>
    <t>Martial Arts</t>
  </si>
  <si>
    <t>Medieval</t>
  </si>
  <si>
    <t>Mind Control</t>
  </si>
  <si>
    <t>Miniature</t>
  </si>
  <si>
    <t>Monkey</t>
  </si>
  <si>
    <t>Moon</t>
  </si>
  <si>
    <t>Multiples</t>
  </si>
  <si>
    <t>Music</t>
  </si>
  <si>
    <t>Mutation</t>
  </si>
  <si>
    <t>Myth</t>
  </si>
  <si>
    <t>Parasite</t>
  </si>
  <si>
    <t>Plant</t>
  </si>
  <si>
    <t>Pocket Pet</t>
  </si>
  <si>
    <t>Precious Ring Lore</t>
  </si>
  <si>
    <t>Psychic</t>
  </si>
  <si>
    <t>Relic</t>
  </si>
  <si>
    <t>Reptile</t>
  </si>
  <si>
    <t>Robot</t>
  </si>
  <si>
    <t>Rodent</t>
  </si>
  <si>
    <t>Royalty</t>
  </si>
  <si>
    <t>Sci-Fi</t>
  </si>
  <si>
    <t>Sidekick</t>
  </si>
  <si>
    <t>Sleep</t>
  </si>
  <si>
    <t>Speed</t>
  </si>
  <si>
    <t>Spirit</t>
  </si>
  <si>
    <t>Strength</t>
  </si>
  <si>
    <t>Sweets</t>
  </si>
  <si>
    <t>The Chosen One</t>
  </si>
  <si>
    <t>Toy</t>
  </si>
  <si>
    <t>Turkey Day</t>
  </si>
  <si>
    <t>Turtle</t>
  </si>
  <si>
    <t>Underground</t>
  </si>
  <si>
    <t>Underwater</t>
  </si>
  <si>
    <t>Vehicle</t>
  </si>
  <si>
    <t>War</t>
  </si>
  <si>
    <t>Wealth</t>
  </si>
  <si>
    <t>Weapon</t>
  </si>
  <si>
    <t>Wizarding School</t>
  </si>
  <si>
    <t>Angel:Onyx</t>
  </si>
  <si>
    <t>Ash:Onyx</t>
  </si>
  <si>
    <t>Bat:Onyx</t>
  </si>
  <si>
    <t>Bear:Onyx</t>
  </si>
  <si>
    <t>Chinchilla:Onyx</t>
  </si>
  <si>
    <t>Death:Onyx</t>
  </si>
  <si>
    <t>Demon:Onyx</t>
  </si>
  <si>
    <t>Dragon:Onyx</t>
  </si>
  <si>
    <t>Earth:Onyx</t>
  </si>
  <si>
    <t>Elf:Onyx</t>
  </si>
  <si>
    <t>Fairy:Onyx</t>
  </si>
  <si>
    <t>Fire:Onyx</t>
  </si>
  <si>
    <t>Food:Onyx</t>
  </si>
  <si>
    <t>Golem:Onyx</t>
  </si>
  <si>
    <t>Hammer:Onyx</t>
  </si>
  <si>
    <t>Holy Water:Onyx</t>
  </si>
  <si>
    <t>Horse:Onyx</t>
  </si>
  <si>
    <t>Knight:Onyx</t>
  </si>
  <si>
    <t>Knowledge:Onyx</t>
  </si>
  <si>
    <t>Life:Onyx</t>
  </si>
  <si>
    <t>Magic:Onyx</t>
  </si>
  <si>
    <t>Metal:Onyx</t>
  </si>
  <si>
    <t>Monster:Onyx</t>
  </si>
  <si>
    <t>Poison:Onyx</t>
  </si>
  <si>
    <t>Prehistoric:Onyx</t>
  </si>
  <si>
    <t>Radiation:Onyx</t>
  </si>
  <si>
    <t>Rainbow:Onyx</t>
  </si>
  <si>
    <t>Science:Onyx</t>
  </si>
  <si>
    <t>Sci-Fi:Onyx</t>
  </si>
  <si>
    <t>Snake:Onyx</t>
  </si>
  <si>
    <t>Space:Onyx</t>
  </si>
  <si>
    <t>Spirit:Onyx</t>
  </si>
  <si>
    <t>Sun:Onyx</t>
  </si>
  <si>
    <t>Superhero:Onyx</t>
  </si>
  <si>
    <t>Sword:Onyx</t>
  </si>
  <si>
    <t>Time:Onyx</t>
  </si>
  <si>
    <t>Tree:Onyx</t>
  </si>
  <si>
    <t>Undead:Onyx</t>
  </si>
  <si>
    <t>Vampire:Onyx</t>
  </si>
  <si>
    <t>Void:Onyx</t>
  </si>
  <si>
    <t>Water:Onyx</t>
  </si>
  <si>
    <t>Water Serpent:Onyx</t>
  </si>
  <si>
    <t>Werewolf:Onyx</t>
  </si>
  <si>
    <t>Wings:Onyx</t>
  </si>
  <si>
    <t>Wizard:Onyx</t>
  </si>
  <si>
    <t>Wolf:Onyx</t>
  </si>
  <si>
    <t>Pestilence</t>
  </si>
  <si>
    <t>Road Rage</t>
  </si>
  <si>
    <t>Zombie Outbreak</t>
  </si>
  <si>
    <t>Zombie Bear</t>
  </si>
  <si>
    <t>Sleeping Princess</t>
  </si>
  <si>
    <t>Bird Flu</t>
  </si>
  <si>
    <t>Mind Slug</t>
  </si>
  <si>
    <t>Wight</t>
  </si>
  <si>
    <t>Posession</t>
  </si>
  <si>
    <t>Flea</t>
  </si>
  <si>
    <t>Chinzombie</t>
  </si>
  <si>
    <t>Inner Demons</t>
  </si>
  <si>
    <t>Desert Pirate</t>
  </si>
  <si>
    <t>Plague Dragon</t>
  </si>
  <si>
    <t>Stonescale</t>
  </si>
  <si>
    <t>Space Zombie</t>
  </si>
  <si>
    <t>Sun Burn</t>
  </si>
  <si>
    <t>Tongue Parasite</t>
  </si>
  <si>
    <t>Cursed Apple</t>
  </si>
  <si>
    <t>Insidious Emperor</t>
  </si>
  <si>
    <t>Zombie Giant</t>
  </si>
  <si>
    <t>Sugar Demon</t>
  </si>
  <si>
    <t>Cavities</t>
  </si>
  <si>
    <t>Doctor</t>
  </si>
  <si>
    <t>Black Friday</t>
  </si>
  <si>
    <t>Pestilence's Horse</t>
  </si>
  <si>
    <t>Werebear</t>
  </si>
  <si>
    <t>Hypothermia</t>
  </si>
  <si>
    <t>Dorian Gray</t>
  </si>
  <si>
    <t>Black Death</t>
  </si>
  <si>
    <t>Radiation Sickness</t>
  </si>
  <si>
    <t>Undead Knight</t>
  </si>
  <si>
    <t>Virus</t>
  </si>
  <si>
    <t>Green Eyed Monster</t>
  </si>
  <si>
    <t>Clown Toxin</t>
  </si>
  <si>
    <t>Voodoo Doll</t>
  </si>
  <si>
    <t>Kung Fu Zombie</t>
  </si>
  <si>
    <t>Corrosive Rust</t>
  </si>
  <si>
    <t>Monkey Planet</t>
  </si>
  <si>
    <t>Plague Monstrosity</t>
  </si>
  <si>
    <t>Thrilling Zombie</t>
  </si>
  <si>
    <t>Siphoning Belle</t>
  </si>
  <si>
    <t>Pandora's Box</t>
  </si>
  <si>
    <t>Zombie Fungus</t>
  </si>
  <si>
    <t>Cobramon</t>
  </si>
  <si>
    <t>Wraith Dagger</t>
  </si>
  <si>
    <t>Zombiesaur</t>
  </si>
  <si>
    <t>Computer Bug</t>
  </si>
  <si>
    <t>Zombie Tank</t>
  </si>
  <si>
    <t>Sarcastic Hero</t>
  </si>
  <si>
    <t>Paradox</t>
  </si>
  <si>
    <t>Mistletoe</t>
  </si>
  <si>
    <t>Turkey Zombie</t>
  </si>
  <si>
    <t>Bloodlust</t>
  </si>
  <si>
    <t>Greed</t>
  </si>
  <si>
    <t>Witch Doctor</t>
  </si>
  <si>
    <t>Cursed Will</t>
  </si>
  <si>
    <t>Seraphim</t>
  </si>
  <si>
    <t>Angel of Wrath</t>
  </si>
  <si>
    <t>Angel Kid</t>
  </si>
  <si>
    <t>Doves</t>
  </si>
  <si>
    <t>Blood Angel</t>
  </si>
  <si>
    <t>Crying Angel</t>
  </si>
  <si>
    <t>Dark Angel</t>
  </si>
  <si>
    <t>Soul Harvester</t>
  </si>
  <si>
    <t>Heavenly Dog</t>
  </si>
  <si>
    <t>Devil</t>
  </si>
  <si>
    <t>Fairy Godmother</t>
  </si>
  <si>
    <t>Holy Mackerel</t>
  </si>
  <si>
    <t>Angel Food Cake</t>
  </si>
  <si>
    <t>Space Ghosts</t>
  </si>
  <si>
    <t>Scarecrow</t>
  </si>
  <si>
    <t>Divine Healer</t>
  </si>
  <si>
    <t>Snow Angel</t>
  </si>
  <si>
    <t>Gabriel's Horn</t>
  </si>
  <si>
    <t>Pegasus</t>
  </si>
  <si>
    <t>Guardian Angel</t>
  </si>
  <si>
    <t>Nephilim</t>
  </si>
  <si>
    <t>Praying Mantis</t>
  </si>
  <si>
    <t>Arch Angel</t>
  </si>
  <si>
    <t>Angel of Wisdom</t>
  </si>
  <si>
    <t>Angel of Valor</t>
  </si>
  <si>
    <t>Cupid</t>
  </si>
  <si>
    <t>Angelic Mutant</t>
  </si>
  <si>
    <t>Conscience</t>
  </si>
  <si>
    <t>Moon Goddess</t>
  </si>
  <si>
    <t>Angel Trumpeter</t>
  </si>
  <si>
    <t>Luckymon</t>
  </si>
  <si>
    <t>Arch Mage</t>
  </si>
  <si>
    <t>Ancient Ark</t>
  </si>
  <si>
    <t>Fairy Godmouse</t>
  </si>
  <si>
    <t>Heavens</t>
  </si>
  <si>
    <t>Valkyrie</t>
  </si>
  <si>
    <t>Doll</t>
  </si>
  <si>
    <t>Poseidon</t>
  </si>
  <si>
    <t>Flying Trooper</t>
  </si>
  <si>
    <t>Angelfish</t>
  </si>
  <si>
    <t>Raging Gamer</t>
  </si>
  <si>
    <t>War God</t>
  </si>
  <si>
    <t>Furies</t>
  </si>
  <si>
    <t>Mama Bear</t>
  </si>
  <si>
    <t>Angry Bride</t>
  </si>
  <si>
    <t>Raging Bird</t>
  </si>
  <si>
    <t>Negative Slime</t>
  </si>
  <si>
    <t>Gashadokuro</t>
  </si>
  <si>
    <t>Shifting Mutant</t>
  </si>
  <si>
    <t>Disgruntled Beavers</t>
  </si>
  <si>
    <t>Demonic Elf</t>
  </si>
  <si>
    <t>Sekhmet</t>
  </si>
  <si>
    <t>Malevolent</t>
  </si>
  <si>
    <t>Earthquake</t>
  </si>
  <si>
    <t>Cyborg Alien Mutant</t>
  </si>
  <si>
    <t>Queen of Hearts</t>
  </si>
  <si>
    <t>Fire Lord</t>
  </si>
  <si>
    <t>Naga Queen</t>
  </si>
  <si>
    <t>Hangry</t>
  </si>
  <si>
    <t>Grouchy Monster</t>
  </si>
  <si>
    <t>Pinch</t>
  </si>
  <si>
    <t>Armageddon</t>
  </si>
  <si>
    <t>Angry Mob</t>
  </si>
  <si>
    <t>Cold Hearted</t>
  </si>
  <si>
    <t>Wasp</t>
  </si>
  <si>
    <t>Alphatron</t>
  </si>
  <si>
    <t>Berserker</t>
  </si>
  <si>
    <t>Demonic Fighter</t>
  </si>
  <si>
    <t>Dark Space Lord</t>
  </si>
  <si>
    <t>Protozoan Villain</t>
  </si>
  <si>
    <t>Blood Moon</t>
  </si>
  <si>
    <t>Death Metal</t>
  </si>
  <si>
    <t>Killer Vegetables</t>
  </si>
  <si>
    <t>Psychic Clone</t>
  </si>
  <si>
    <t>Fiery Shadow Demon</t>
  </si>
  <si>
    <t>Mutant Man</t>
  </si>
  <si>
    <t>Turtle King</t>
  </si>
  <si>
    <t>Swarm Queen</t>
  </si>
  <si>
    <t>Davy Jones</t>
  </si>
  <si>
    <t>Dracula</t>
  </si>
  <si>
    <t>Maelstrom</t>
  </si>
  <si>
    <t>Cyclone</t>
  </si>
  <si>
    <t>Austrian Spiketrail</t>
  </si>
  <si>
    <t>Demon Queen</t>
  </si>
  <si>
    <t>Crypt Explorer</t>
  </si>
  <si>
    <t>Puff Hero</t>
  </si>
  <si>
    <t>Parched Skeleton</t>
  </si>
  <si>
    <t>Box Special Forces</t>
  </si>
  <si>
    <t>Jumping Hero</t>
  </si>
  <si>
    <t>Meowmon</t>
  </si>
  <si>
    <t>Pikamon</t>
  </si>
  <si>
    <t>Ninja Sorcerer</t>
  </si>
  <si>
    <t>Morphed Beast</t>
  </si>
  <si>
    <t>Dragonkin Ninja</t>
  </si>
  <si>
    <t>Legendary Hero</t>
  </si>
  <si>
    <t>Static Beast</t>
  </si>
  <si>
    <t>Alien Intruders</t>
  </si>
  <si>
    <t>Magicod</t>
  </si>
  <si>
    <t>Chomp Dude</t>
  </si>
  <si>
    <t>Kongar</t>
  </si>
  <si>
    <t>Broham</t>
  </si>
  <si>
    <t>Life Shroom</t>
  </si>
  <si>
    <t>Video Game</t>
  </si>
  <si>
    <t>Horn of Life</t>
  </si>
  <si>
    <t>Absolute Zero</t>
  </si>
  <si>
    <t>Segmentipede</t>
  </si>
  <si>
    <t>Dr. Eggdude</t>
  </si>
  <si>
    <t>Mama Brain</t>
  </si>
  <si>
    <t>Living Algorithm</t>
  </si>
  <si>
    <t>The Bone King</t>
  </si>
  <si>
    <t>Cannon Boy</t>
  </si>
  <si>
    <t>Lich Blade</t>
  </si>
  <si>
    <t>Barrel Gorilla</t>
  </si>
  <si>
    <t>Parasite Hunter</t>
  </si>
  <si>
    <t>Sunflower</t>
  </si>
  <si>
    <t>Specter</t>
  </si>
  <si>
    <t>Dino Companion</t>
  </si>
  <si>
    <t>Master Alchemist</t>
  </si>
  <si>
    <t>Half-Life</t>
  </si>
  <si>
    <t>Chomp Dude Spirits</t>
  </si>
  <si>
    <t>Quadforce</t>
  </si>
  <si>
    <t>Barrel Gorilla Jr</t>
  </si>
  <si>
    <t>Hypnotic Singer</t>
  </si>
  <si>
    <t>Reptilian Ninja</t>
  </si>
  <si>
    <t>Swift the Chin</t>
  </si>
  <si>
    <t>Diamond Sword</t>
  </si>
  <si>
    <t>Persian Royalty</t>
  </si>
  <si>
    <t>Killer Plant</t>
  </si>
  <si>
    <t>Bomb Shelter</t>
  </si>
  <si>
    <t>Flying Fish</t>
  </si>
  <si>
    <t>Dark Hero</t>
  </si>
  <si>
    <t>Medic</t>
  </si>
  <si>
    <t>Panda</t>
  </si>
  <si>
    <t>Goddess Pele</t>
  </si>
  <si>
    <t>Phoenix</t>
  </si>
  <si>
    <t>Smog Horror</t>
  </si>
  <si>
    <t>Smoke Screen</t>
  </si>
  <si>
    <t>Monster Collector</t>
  </si>
  <si>
    <t>Black Cat</t>
  </si>
  <si>
    <t>Dust Bath</t>
  </si>
  <si>
    <t>The Cursed Chosen</t>
  </si>
  <si>
    <t>Sandstorm</t>
  </si>
  <si>
    <t>Siberian Husky</t>
  </si>
  <si>
    <t>Fireworks</t>
  </si>
  <si>
    <t>Cinderella</t>
  </si>
  <si>
    <t>Pixie Sugar</t>
  </si>
  <si>
    <t>Nightmare</t>
  </si>
  <si>
    <t>Sandman</t>
  </si>
  <si>
    <t>Penguin</t>
  </si>
  <si>
    <t>Alchemist</t>
  </si>
  <si>
    <t>Mad Bomber</t>
  </si>
  <si>
    <t>Bomb</t>
  </si>
  <si>
    <t>Firebird Force</t>
  </si>
  <si>
    <t>Mister Sandman</t>
  </si>
  <si>
    <t>Quicksand</t>
  </si>
  <si>
    <t>Lava</t>
  </si>
  <si>
    <t>Geomancer</t>
  </si>
  <si>
    <t>Nosferatu Duck</t>
  </si>
  <si>
    <t>Skeletal Vampire</t>
  </si>
  <si>
    <t>Super Bat</t>
  </si>
  <si>
    <t>Manticore</t>
  </si>
  <si>
    <t>Vampchilla</t>
  </si>
  <si>
    <t>Imp</t>
  </si>
  <si>
    <t>Space Moth</t>
  </si>
  <si>
    <t>Gargoyle</t>
  </si>
  <si>
    <t>Flying Monkey</t>
  </si>
  <si>
    <t>Stingray</t>
  </si>
  <si>
    <t>Vamp Crunch</t>
  </si>
  <si>
    <t>Laughing Pet Alien</t>
  </si>
  <si>
    <t>Vampiric Gargoyle</t>
  </si>
  <si>
    <t>Ice Imp</t>
  </si>
  <si>
    <t>Shapeshifter</t>
  </si>
  <si>
    <t>Baseball Bat</t>
  </si>
  <si>
    <t>Bumblebee Bat</t>
  </si>
  <si>
    <t>Vampire Coven</t>
  </si>
  <si>
    <t>Sonic Bat</t>
  </si>
  <si>
    <t>Pterodactyl</t>
  </si>
  <si>
    <t>Lunara</t>
  </si>
  <si>
    <t>Vampire Killer</t>
  </si>
  <si>
    <t>Flying Squirrel</t>
  </si>
  <si>
    <t>Kid Sidekick</t>
  </si>
  <si>
    <t>Chiroptercar</t>
  </si>
  <si>
    <t>Vampire Assassin</t>
  </si>
  <si>
    <t>Vampire Knight</t>
  </si>
  <si>
    <t>Chiropterang</t>
  </si>
  <si>
    <t>Werevamp</t>
  </si>
  <si>
    <t>Magical Soccer</t>
  </si>
  <si>
    <t>Gummy Bear</t>
  </si>
  <si>
    <t>Spirit Bear</t>
  </si>
  <si>
    <t>Bouncy Bears</t>
  </si>
  <si>
    <t>Dire Bear</t>
  </si>
  <si>
    <t>Hibernation</t>
  </si>
  <si>
    <t>Emok</t>
  </si>
  <si>
    <t>Goldilocks and Bears</t>
  </si>
  <si>
    <t>Polar Bear</t>
  </si>
  <si>
    <t>Yeti</t>
  </si>
  <si>
    <t>Adventure Kid</t>
  </si>
  <si>
    <t>Bear Dog</t>
  </si>
  <si>
    <t>Mecha Bear</t>
  </si>
  <si>
    <t>Bear Magus</t>
  </si>
  <si>
    <t>Stuffed Plushie</t>
  </si>
  <si>
    <t>Hungry Panda Hero</t>
  </si>
  <si>
    <t>Water Bear</t>
  </si>
  <si>
    <t>Pet Plant</t>
  </si>
  <si>
    <t>Shapeshifting Chief</t>
  </si>
  <si>
    <t>Animal Whisperer</t>
  </si>
  <si>
    <t>Koala</t>
  </si>
  <si>
    <t>War Bear</t>
  </si>
  <si>
    <t>Claws</t>
  </si>
  <si>
    <t>Transmutation</t>
  </si>
  <si>
    <t>Dark Swan</t>
  </si>
  <si>
    <t>Bumpy Princess</t>
  </si>
  <si>
    <t>Blood Bath</t>
  </si>
  <si>
    <t>Sugar Skull</t>
  </si>
  <si>
    <t>Lion</t>
  </si>
  <si>
    <t>Fair Princess</t>
  </si>
  <si>
    <t>Undead Bride</t>
  </si>
  <si>
    <t>Cleopatra</t>
  </si>
  <si>
    <t>Scylla</t>
  </si>
  <si>
    <t>Dragon Fairy</t>
  </si>
  <si>
    <t>Aurora</t>
  </si>
  <si>
    <t>Alien Human Hybrid</t>
  </si>
  <si>
    <t>Nymph</t>
  </si>
  <si>
    <t>Siren</t>
  </si>
  <si>
    <t>Butterfly</t>
  </si>
  <si>
    <t>Rebel Space Princess</t>
  </si>
  <si>
    <t>Gaia</t>
  </si>
  <si>
    <t>Ogre Princess</t>
  </si>
  <si>
    <t>Youthful Sorceress</t>
  </si>
  <si>
    <t>Snowflake</t>
  </si>
  <si>
    <t>Fountain of Youth</t>
  </si>
  <si>
    <t>Alicorn</t>
  </si>
  <si>
    <t>Attractive Brain</t>
  </si>
  <si>
    <t>Arachne</t>
  </si>
  <si>
    <t>Beguiling Android</t>
  </si>
  <si>
    <t>Prince Charming</t>
  </si>
  <si>
    <t>Aphrodite</t>
  </si>
  <si>
    <t>Bloody Prom Queen</t>
  </si>
  <si>
    <t>Evil Queen</t>
  </si>
  <si>
    <t>Blue Iron</t>
  </si>
  <si>
    <t>Thumbelina</t>
  </si>
  <si>
    <t>Golden Harp</t>
  </si>
  <si>
    <t>Plant Fatale</t>
  </si>
  <si>
    <t>Margarfree</t>
  </si>
  <si>
    <t>Poison Oak</t>
  </si>
  <si>
    <t>Elf King</t>
  </si>
  <si>
    <t>Double Rainbow</t>
  </si>
  <si>
    <t>Jester Sidekick</t>
  </si>
  <si>
    <t>Medusa</t>
  </si>
  <si>
    <t>Barbarian</t>
  </si>
  <si>
    <t>Sparkling Vampire</t>
  </si>
  <si>
    <t>Candy Princess</t>
  </si>
  <si>
    <t>Princess</t>
  </si>
  <si>
    <t>Persephone</t>
  </si>
  <si>
    <t>Mermaid Princess</t>
  </si>
  <si>
    <t>Dark Elf</t>
  </si>
  <si>
    <t>Amazon</t>
  </si>
  <si>
    <t>Nerdy Wizard</t>
  </si>
  <si>
    <t>Murder of Crows</t>
  </si>
  <si>
    <t>Uncle Duck</t>
  </si>
  <si>
    <t>Griffin</t>
  </si>
  <si>
    <t>Werechicken</t>
  </si>
  <si>
    <t>Harpy</t>
  </si>
  <si>
    <t>Road Sprinter</t>
  </si>
  <si>
    <t>Turkeyzilla</t>
  </si>
  <si>
    <t>Cockatrice</t>
  </si>
  <si>
    <t>Thunderbird</t>
  </si>
  <si>
    <t>Golden Egg Goose</t>
  </si>
  <si>
    <t>Turkey</t>
  </si>
  <si>
    <t>Centennial Eagle</t>
  </si>
  <si>
    <t>Ziz</t>
  </si>
  <si>
    <t>Quack Doctor</t>
  </si>
  <si>
    <t>Stymphalian Bird</t>
  </si>
  <si>
    <t>Turtle Duck</t>
  </si>
  <si>
    <t>Crow Revenant</t>
  </si>
  <si>
    <t>Plague Doctor</t>
  </si>
  <si>
    <t>Robot Turkey</t>
  </si>
  <si>
    <t>Eagle Rider</t>
  </si>
  <si>
    <t>Wise Owl</t>
  </si>
  <si>
    <t>Microraptor</t>
  </si>
  <si>
    <t>Cuckoo</t>
  </si>
  <si>
    <t>Frostwing</t>
  </si>
  <si>
    <t>Terror Bird</t>
  </si>
  <si>
    <t>Four Eyed Raven</t>
  </si>
  <si>
    <t>Parrot</t>
  </si>
  <si>
    <t>Carver of Doom</t>
  </si>
  <si>
    <t>Night Owl</t>
  </si>
  <si>
    <t>Space Explorer</t>
  </si>
  <si>
    <t>Eagle Hero</t>
  </si>
  <si>
    <t>Messenger Bird</t>
  </si>
  <si>
    <t>Undead Slime</t>
  </si>
  <si>
    <t>D-3000</t>
  </si>
  <si>
    <t>Oozer</t>
  </si>
  <si>
    <t>Alien Mob Boss</t>
  </si>
  <si>
    <t>Mudslide</t>
  </si>
  <si>
    <t>The Ooze</t>
  </si>
  <si>
    <t>Moon Jellyfish</t>
  </si>
  <si>
    <t>Slime Warrior</t>
  </si>
  <si>
    <t>Evil Symbiote</t>
  </si>
  <si>
    <t>Fruit Cake</t>
  </si>
  <si>
    <t>Snoring Monster</t>
  </si>
  <si>
    <t>Gummy Duo</t>
  </si>
  <si>
    <t>Gelmancer</t>
  </si>
  <si>
    <t>Entropic Magic</t>
  </si>
  <si>
    <t>Flapjack Octopus</t>
  </si>
  <si>
    <t>Shoggoth</t>
  </si>
  <si>
    <t>Fossil</t>
  </si>
  <si>
    <t>Gummy Worm</t>
  </si>
  <si>
    <t>Fluff Puff</t>
  </si>
  <si>
    <t>Mandrake</t>
  </si>
  <si>
    <t>Blood Bros</t>
  </si>
  <si>
    <t>Vampire Queen</t>
  </si>
  <si>
    <t>Blood Imp</t>
  </si>
  <si>
    <t>Fireblood Dragon</t>
  </si>
  <si>
    <t>Dwarf</t>
  </si>
  <si>
    <t>Mana Elf</t>
  </si>
  <si>
    <t>Bluebeard</t>
  </si>
  <si>
    <t>Bloody Mary</t>
  </si>
  <si>
    <t>Blue Fizz Refresher</t>
  </si>
  <si>
    <t>Unicorn Blood</t>
  </si>
  <si>
    <t>Half-blood Professor</t>
  </si>
  <si>
    <t>Mosquito</t>
  </si>
  <si>
    <t>Nanobots</t>
  </si>
  <si>
    <t>Blood Analyst</t>
  </si>
  <si>
    <t>Blood Mage</t>
  </si>
  <si>
    <t>Sunwalker Vampire</t>
  </si>
  <si>
    <t>Leech</t>
  </si>
  <si>
    <t>Electric Eel</t>
  </si>
  <si>
    <t>Red Violin</t>
  </si>
  <si>
    <t>Ball Companion</t>
  </si>
  <si>
    <t>Bed Bug</t>
  </si>
  <si>
    <t>Vampire Squid</t>
  </si>
  <si>
    <t>Skeleton Overlord</t>
  </si>
  <si>
    <t>Bone Chin</t>
  </si>
  <si>
    <t>Lich</t>
  </si>
  <si>
    <t>Outrealm Warlord</t>
  </si>
  <si>
    <t>Bone Hound</t>
  </si>
  <si>
    <t>Skeletal Dragon</t>
  </si>
  <si>
    <t>Spectre Ninja</t>
  </si>
  <si>
    <t>Bone Golem</t>
  </si>
  <si>
    <t>Pumpkin Prince</t>
  </si>
  <si>
    <t>Horn Dagger</t>
  </si>
  <si>
    <t>Skeletal Horse</t>
  </si>
  <si>
    <t>Skeletal Isle</t>
  </si>
  <si>
    <t>X-Ray</t>
  </si>
  <si>
    <t>Abyss Knight</t>
  </si>
  <si>
    <t>Necromancer</t>
  </si>
  <si>
    <t>Bone Xylophone</t>
  </si>
  <si>
    <t>Poison Cloud</t>
  </si>
  <si>
    <t>Shadow Prophet</t>
  </si>
  <si>
    <t>Worship Stones</t>
  </si>
  <si>
    <t>Skeletal Worm</t>
  </si>
  <si>
    <t>Pink Skull</t>
  </si>
  <si>
    <t>Demonic Bike</t>
  </si>
  <si>
    <t>The Reaper</t>
  </si>
  <si>
    <t>Bone Sword</t>
  </si>
  <si>
    <t>Spork of Doom</t>
  </si>
  <si>
    <t>Charon</t>
  </si>
  <si>
    <t>Fish Bone</t>
  </si>
  <si>
    <t>Discipliner</t>
  </si>
  <si>
    <t>Skeletal Mage</t>
  </si>
  <si>
    <t>The Snake Lord</t>
  </si>
  <si>
    <t>Turtle Warrior</t>
  </si>
  <si>
    <t>Ninchilla</t>
  </si>
  <si>
    <t>Shadow People</t>
  </si>
  <si>
    <t>Desert Shrew</t>
  </si>
  <si>
    <t>Space Dog</t>
  </si>
  <si>
    <t>Plant Dragon</t>
  </si>
  <si>
    <t>Swamp Monster</t>
  </si>
  <si>
    <t>Death Ray</t>
  </si>
  <si>
    <t>Hunting Alien</t>
  </si>
  <si>
    <t>Cheshire Cat</t>
  </si>
  <si>
    <t>Changeling</t>
  </si>
  <si>
    <t>Bounty Hunter Clone</t>
  </si>
  <si>
    <t>Mountain Giant</t>
  </si>
  <si>
    <t>Trick or Treater</t>
  </si>
  <si>
    <t>Snake Oil Salesman</t>
  </si>
  <si>
    <t>Holy Grail</t>
  </si>
  <si>
    <t>Rock Dragon</t>
  </si>
  <si>
    <t>Trojan Horse</t>
  </si>
  <si>
    <t>Invisible Dude</t>
  </si>
  <si>
    <t>Frost Wolf</t>
  </si>
  <si>
    <t>Leaf Insect</t>
  </si>
  <si>
    <t>Cybernetic Humans</t>
  </si>
  <si>
    <t>Sergeant Arnold</t>
  </si>
  <si>
    <t>Secret Passage</t>
  </si>
  <si>
    <t>Love Potion</t>
  </si>
  <si>
    <t>Big Foot</t>
  </si>
  <si>
    <t>Dino Hybrid</t>
  </si>
  <si>
    <t>Many Faced Man</t>
  </si>
  <si>
    <t>Opera Ghost</t>
  </si>
  <si>
    <t>Arm Parasite</t>
  </si>
  <si>
    <t>Plant Clones</t>
  </si>
  <si>
    <t>Plantasaur</t>
  </si>
  <si>
    <t>Octopus</t>
  </si>
  <si>
    <t>Lord of Horses</t>
  </si>
  <si>
    <t>Stealth Bomber</t>
  </si>
  <si>
    <t>Chameleon</t>
  </si>
  <si>
    <t>Death's Gift</t>
  </si>
  <si>
    <t>Transformobot</t>
  </si>
  <si>
    <t>Dr. Jekyll</t>
  </si>
  <si>
    <t>Alien Reptile</t>
  </si>
  <si>
    <t>Cheetah</t>
  </si>
  <si>
    <t>Pinata</t>
  </si>
  <si>
    <t>The Ring Courier</t>
  </si>
  <si>
    <t>Action Figure</t>
  </si>
  <si>
    <t>Treant</t>
  </si>
  <si>
    <t>Precious Ring</t>
  </si>
  <si>
    <t>Wolf in Sheep Duds</t>
  </si>
  <si>
    <t>Cursed Aztec Prince</t>
  </si>
  <si>
    <t>Mr. Beetleson</t>
  </si>
  <si>
    <t>Titan of Destruction</t>
  </si>
  <si>
    <t>Jack the Dog</t>
  </si>
  <si>
    <t>Ember</t>
  </si>
  <si>
    <t>Planet Commander</t>
  </si>
  <si>
    <t>Blue Folk</t>
  </si>
  <si>
    <t>Food Squad</t>
  </si>
  <si>
    <t>Chin Trooper</t>
  </si>
  <si>
    <t>Hammer Time</t>
  </si>
  <si>
    <t>Healthbot Hero</t>
  </si>
  <si>
    <t>Speed Demon</t>
  </si>
  <si>
    <t>My Mini Horse</t>
  </si>
  <si>
    <t>Fused Martial Artists</t>
  </si>
  <si>
    <t>Bubbles</t>
  </si>
  <si>
    <t>Mumbling Kid</t>
  </si>
  <si>
    <t>Rex's Lab</t>
  </si>
  <si>
    <t>Sword Prince</t>
  </si>
  <si>
    <t>Sensei Rat</t>
  </si>
  <si>
    <t>Moon Heroine</t>
  </si>
  <si>
    <t>Ice King</t>
  </si>
  <si>
    <t>Samurai Hero</t>
  </si>
  <si>
    <t>Hypnoturtle</t>
  </si>
  <si>
    <t>Momo X</t>
  </si>
  <si>
    <t>Villain Groupies</t>
  </si>
  <si>
    <t>Gem</t>
  </si>
  <si>
    <t>Mutated Rhino</t>
  </si>
  <si>
    <t>Astro Gang</t>
  </si>
  <si>
    <t>Radioactive Avenger</t>
  </si>
  <si>
    <t>Pup</t>
  </si>
  <si>
    <t>Professor Y</t>
  </si>
  <si>
    <t>Rainbow Girl</t>
  </si>
  <si>
    <t>Omni Igniter</t>
  </si>
  <si>
    <t>Catron</t>
  </si>
  <si>
    <t>Genius and Insane</t>
  </si>
  <si>
    <t>Master Dueler</t>
  </si>
  <si>
    <t>General Viper</t>
  </si>
  <si>
    <t>Healthy Hero</t>
  </si>
  <si>
    <t>Stormcat</t>
  </si>
  <si>
    <t>Professor Beagle</t>
  </si>
  <si>
    <t>Robert Sponge</t>
  </si>
  <si>
    <t>Burgermobile</t>
  </si>
  <si>
    <t>The Grater</t>
  </si>
  <si>
    <t>Brain Warlord</t>
  </si>
  <si>
    <t>Nine Tails Ninja</t>
  </si>
  <si>
    <t>Windmaster Eng</t>
  </si>
  <si>
    <t>Hungry Coyote</t>
  </si>
  <si>
    <t>Sphinx</t>
  </si>
  <si>
    <t>Catapult</t>
  </si>
  <si>
    <t>Catfish</t>
  </si>
  <si>
    <t>Pastry Cat</t>
  </si>
  <si>
    <t>Aquatic Alien</t>
  </si>
  <si>
    <t>Hammertron</t>
  </si>
  <si>
    <t>Crazy Cat Person</t>
  </si>
  <si>
    <t>Sabertooth Cat</t>
  </si>
  <si>
    <t>Panther Hero</t>
  </si>
  <si>
    <t>Hey Cat</t>
  </si>
  <si>
    <t>Cute Charm</t>
  </si>
  <si>
    <t>Shade Kitten</t>
  </si>
  <si>
    <t>Cat and Mouse</t>
  </si>
  <si>
    <t>Cat Nap</t>
  </si>
  <si>
    <t>Fat Cat</t>
  </si>
  <si>
    <t>Gremlin</t>
  </si>
  <si>
    <t>Chinzilla</t>
  </si>
  <si>
    <t>Alien Beastie</t>
  </si>
  <si>
    <t>Wiz's Apprentice</t>
  </si>
  <si>
    <t>Shark Rider</t>
  </si>
  <si>
    <t>Care Chilla</t>
  </si>
  <si>
    <t>Chinchillalope</t>
  </si>
  <si>
    <t>Bionic Chinchilla</t>
  </si>
  <si>
    <t>Chinchilla Knight</t>
  </si>
  <si>
    <t>Candy King Chin</t>
  </si>
  <si>
    <t>Mozart Chin</t>
  </si>
  <si>
    <t>Forest Chinchillas</t>
  </si>
  <si>
    <t>Saberchilla</t>
  </si>
  <si>
    <t>Aviator Chin</t>
  </si>
  <si>
    <t>Wonderful Chin</t>
  </si>
  <si>
    <t>Pilgrim Chin</t>
  </si>
  <si>
    <t>Chin Cousteau</t>
  </si>
  <si>
    <t>Egyptian Tomb</t>
  </si>
  <si>
    <t>Demon Hero</t>
  </si>
  <si>
    <t>Dragon Princess</t>
  </si>
  <si>
    <t>Banshee Empress</t>
  </si>
  <si>
    <t>Vengeful Spirit</t>
  </si>
  <si>
    <t>Great Wereape</t>
  </si>
  <si>
    <t>Cursed Garden</t>
  </si>
  <si>
    <t>Atlas</t>
  </si>
  <si>
    <t>Headless Rider</t>
  </si>
  <si>
    <t>Nutcracker</t>
  </si>
  <si>
    <t>Belphegor</t>
  </si>
  <si>
    <t>Crazy Eyed Wizard</t>
  </si>
  <si>
    <t>Cursed Monkey Paw</t>
  </si>
  <si>
    <t>Cursed Flute</t>
  </si>
  <si>
    <t>Frog Prince</t>
  </si>
  <si>
    <t>Prometheus</t>
  </si>
  <si>
    <t>Groundhog</t>
  </si>
  <si>
    <t>Ghost Army</t>
  </si>
  <si>
    <t>Pirate Booty</t>
  </si>
  <si>
    <t>Young Wolf</t>
  </si>
  <si>
    <t>Vulture</t>
  </si>
  <si>
    <t>Anubis</t>
  </si>
  <si>
    <t>Tombstone</t>
  </si>
  <si>
    <t>Ghost</t>
  </si>
  <si>
    <t>Blowfish</t>
  </si>
  <si>
    <t>Dr. Frankenstein</t>
  </si>
  <si>
    <t>Hades</t>
  </si>
  <si>
    <t>Death's Horse</t>
  </si>
  <si>
    <t>Philosopher's Stone</t>
  </si>
  <si>
    <t>Black Widow</t>
  </si>
  <si>
    <t>Puzzle Master</t>
  </si>
  <si>
    <t>Wraith</t>
  </si>
  <si>
    <t>Mutant Destroyer</t>
  </si>
  <si>
    <t>Meteor</t>
  </si>
  <si>
    <t>Necrocomicon</t>
  </si>
  <si>
    <t>Basilisk</t>
  </si>
  <si>
    <t>Rat Reaper</t>
  </si>
  <si>
    <t>Igor</t>
  </si>
  <si>
    <t>Nightmare Stalker</t>
  </si>
  <si>
    <t>Black Hole</t>
  </si>
  <si>
    <t>Scythe</t>
  </si>
  <si>
    <t>Zombie Hunter</t>
  </si>
  <si>
    <t>Mummy</t>
  </si>
  <si>
    <t>Cactus Demon</t>
  </si>
  <si>
    <t>Cthulhu</t>
  </si>
  <si>
    <t>Cerberus</t>
  </si>
  <si>
    <t>Goblin</t>
  </si>
  <si>
    <t>Rumpelstiltskin</t>
  </si>
  <si>
    <t>Dark Apprentice</t>
  </si>
  <si>
    <t>Colossal Demon</t>
  </si>
  <si>
    <t>Voidwalker</t>
  </si>
  <si>
    <t>Ravenica</t>
  </si>
  <si>
    <t>Demonite</t>
  </si>
  <si>
    <t>Robot Devil</t>
  </si>
  <si>
    <t>Cymbal Monkey</t>
  </si>
  <si>
    <t>Bogeyman</t>
  </si>
  <si>
    <t>Commander of Sin</t>
  </si>
  <si>
    <t>Teleporting Acrobat</t>
  </si>
  <si>
    <t>Soul Stealer</t>
  </si>
  <si>
    <t>Sinister Gourdling</t>
  </si>
  <si>
    <t>Serpent Cultist</t>
  </si>
  <si>
    <t>Clown</t>
  </si>
  <si>
    <t>Zombie Chipmunk</t>
  </si>
  <si>
    <t>Xenomorph</t>
  </si>
  <si>
    <t>Claymore of Doom</t>
  </si>
  <si>
    <t>Kappa</t>
  </si>
  <si>
    <t>Clown Car</t>
  </si>
  <si>
    <t>Void Fiend</t>
  </si>
  <si>
    <t>Warlock</t>
  </si>
  <si>
    <t>Pixies</t>
  </si>
  <si>
    <t>Amphisbaena</t>
  </si>
  <si>
    <t>Jama</t>
  </si>
  <si>
    <t>Genie</t>
  </si>
  <si>
    <t>Sand Raider</t>
  </si>
  <si>
    <t>Grabbers</t>
  </si>
  <si>
    <t>Camel</t>
  </si>
  <si>
    <t>Sand Warrior</t>
  </si>
  <si>
    <t>Scorpion Lord</t>
  </si>
  <si>
    <t>Evil Vizier</t>
  </si>
  <si>
    <t>Pygmy Jerboa</t>
  </si>
  <si>
    <t>Rattlesnake</t>
  </si>
  <si>
    <t>Oasis</t>
  </si>
  <si>
    <t>Magic Carpet</t>
  </si>
  <si>
    <t>Golden Scarab</t>
  </si>
  <si>
    <t>Gunslinger</t>
  </si>
  <si>
    <t>Bahamut</t>
  </si>
  <si>
    <t>Laser</t>
  </si>
  <si>
    <t>Big Bad Wolf</t>
  </si>
  <si>
    <t>Chaos Sprite</t>
  </si>
  <si>
    <t>Wildfire</t>
  </si>
  <si>
    <t>Sharkstorm</t>
  </si>
  <si>
    <t>Unstoppable Force</t>
  </si>
  <si>
    <t>Apocalypse Rider</t>
  </si>
  <si>
    <t>Avalanche</t>
  </si>
  <si>
    <t>Bolo</t>
  </si>
  <si>
    <t>Dragon Fire</t>
  </si>
  <si>
    <t>Chaos Champion</t>
  </si>
  <si>
    <t>Book Burner</t>
  </si>
  <si>
    <t>World Eater</t>
  </si>
  <si>
    <t>Crimson Witch</t>
  </si>
  <si>
    <t>Moonflare</t>
  </si>
  <si>
    <t>Conch Shell of Doom</t>
  </si>
  <si>
    <t>Ring Lord</t>
  </si>
  <si>
    <t>Gorezilla</t>
  </si>
  <si>
    <t>Ice Queen</t>
  </si>
  <si>
    <t>Dragon Incarnate</t>
  </si>
  <si>
    <t>Primeval Turtle</t>
  </si>
  <si>
    <t>Kraken</t>
  </si>
  <si>
    <t>Puppy Love</t>
  </si>
  <si>
    <t>Hot Dog</t>
  </si>
  <si>
    <t>Wolf Warrior</t>
  </si>
  <si>
    <t>Alpha</t>
  </si>
  <si>
    <t>Insanity Wolf</t>
  </si>
  <si>
    <t>K-9000</t>
  </si>
  <si>
    <t>Night Children</t>
  </si>
  <si>
    <t>Dr. Savage</t>
  </si>
  <si>
    <t>Ninja Doge</t>
  </si>
  <si>
    <t>Stockbroker Wolf</t>
  </si>
  <si>
    <t>Northern King</t>
  </si>
  <si>
    <t>Spirit Wolf</t>
  </si>
  <si>
    <t>Amazing Dog</t>
  </si>
  <si>
    <t>Seal</t>
  </si>
  <si>
    <t>Wolf Battering Ram</t>
  </si>
  <si>
    <t>Sea Dog</t>
  </si>
  <si>
    <t>Hydra</t>
  </si>
  <si>
    <t>Fire Candy</t>
  </si>
  <si>
    <t>Dragon Turtle</t>
  </si>
  <si>
    <t>Frost Dragon</t>
  </si>
  <si>
    <t>Eternal Dragon</t>
  </si>
  <si>
    <t>Dragonfly</t>
  </si>
  <si>
    <t>Dragon Rider</t>
  </si>
  <si>
    <t>The Deranged King</t>
  </si>
  <si>
    <t>Puff</t>
  </si>
  <si>
    <t>Armored Dragon</t>
  </si>
  <si>
    <t>Alpha Dragon</t>
  </si>
  <si>
    <t>Night Dragon</t>
  </si>
  <si>
    <t>Wyvern</t>
  </si>
  <si>
    <t>Emberzard</t>
  </si>
  <si>
    <t>Poison Dragon</t>
  </si>
  <si>
    <t>Smug</t>
  </si>
  <si>
    <t>Fire Sigil</t>
  </si>
  <si>
    <t>Dragonkin</t>
  </si>
  <si>
    <t>Hydrabot</t>
  </si>
  <si>
    <t>Water Dragon</t>
  </si>
  <si>
    <t>Spectral Dragon</t>
  </si>
  <si>
    <t>Ancient Dragon</t>
  </si>
  <si>
    <t>Dragon Cannon</t>
  </si>
  <si>
    <t>Pyromancer</t>
  </si>
  <si>
    <t>Castle</t>
  </si>
  <si>
    <t>Gnome</t>
  </si>
  <si>
    <t>Candy Nation</t>
  </si>
  <si>
    <t>Carnivorous Pit</t>
  </si>
  <si>
    <t>Rock Slide</t>
  </si>
  <si>
    <t>Miner</t>
  </si>
  <si>
    <t>Dreidel</t>
  </si>
  <si>
    <t>Thunder God</t>
  </si>
  <si>
    <t>Earthworm</t>
  </si>
  <si>
    <t>Diamond Ring</t>
  </si>
  <si>
    <t>The Brown Druid</t>
  </si>
  <si>
    <t>Mind Jewel</t>
  </si>
  <si>
    <t>Asteroid Prince</t>
  </si>
  <si>
    <t>Monkey King</t>
  </si>
  <si>
    <t>Moon Golem</t>
  </si>
  <si>
    <t>Multiverse</t>
  </si>
  <si>
    <t>Pan</t>
  </si>
  <si>
    <t>Diamond Queen</t>
  </si>
  <si>
    <t>Geode</t>
  </si>
  <si>
    <t>Triceratops</t>
  </si>
  <si>
    <t>Psychic Elementalist</t>
  </si>
  <si>
    <t>Cave Monkeys</t>
  </si>
  <si>
    <t>World Turtle</t>
  </si>
  <si>
    <t>Great Wall</t>
  </si>
  <si>
    <t>Planet</t>
  </si>
  <si>
    <t>Battle Prodigy</t>
  </si>
  <si>
    <t>Building Blocks</t>
  </si>
  <si>
    <t>Farmer</t>
  </si>
  <si>
    <t>Plymouth Rock</t>
  </si>
  <si>
    <t>Atlantis</t>
  </si>
  <si>
    <t>Stonemobile</t>
  </si>
  <si>
    <t>Burrowling</t>
  </si>
  <si>
    <t>Terracotta Army</t>
  </si>
  <si>
    <t>Spider Mine</t>
  </si>
  <si>
    <t>Space Elf</t>
  </si>
  <si>
    <t>Elf Baker</t>
  </si>
  <si>
    <t>Master Y</t>
  </si>
  <si>
    <t>Leprechaun</t>
  </si>
  <si>
    <t>Elf Wizard</t>
  </si>
  <si>
    <t>Santa's Helper</t>
  </si>
  <si>
    <t>Half-Fairy</t>
  </si>
  <si>
    <t>Eternal Child</t>
  </si>
  <si>
    <t>Precious Ring Bearer</t>
  </si>
  <si>
    <t>Elf Warrior</t>
  </si>
  <si>
    <t>Pied Piper</t>
  </si>
  <si>
    <t>Flying Goblin</t>
  </si>
  <si>
    <t>Mana Drainer</t>
  </si>
  <si>
    <t>Forest Elf</t>
  </si>
  <si>
    <t>Stinger</t>
  </si>
  <si>
    <t>Lizard Rider</t>
  </si>
  <si>
    <t>Elf Servant</t>
  </si>
  <si>
    <t>Blue Bull</t>
  </si>
  <si>
    <t>Nanopower</t>
  </si>
  <si>
    <t>Talos</t>
  </si>
  <si>
    <t>Thor's Hammer</t>
  </si>
  <si>
    <t>Acupuncturist</t>
  </si>
  <si>
    <t>Holiday Lights</t>
  </si>
  <si>
    <t>Energy Generator</t>
  </si>
  <si>
    <t>Car</t>
  </si>
  <si>
    <t>Human Battery</t>
  </si>
  <si>
    <t>Zeus</t>
  </si>
  <si>
    <t>Firefly</t>
  </si>
  <si>
    <t>Thomas Edison</t>
  </si>
  <si>
    <t>Space Guardian</t>
  </si>
  <si>
    <t>AI</t>
  </si>
  <si>
    <t>Optic Mutant</t>
  </si>
  <si>
    <t>Parasitic Bioweapon</t>
  </si>
  <si>
    <t>Elven Power Elixir</t>
  </si>
  <si>
    <t>Ghost Communicator</t>
  </si>
  <si>
    <t>Super Nova</t>
  </si>
  <si>
    <t>Surfer Dude</t>
  </si>
  <si>
    <t>Plasma Sword</t>
  </si>
  <si>
    <t>Immortal One</t>
  </si>
  <si>
    <t>Racing Tortoise</t>
  </si>
  <si>
    <t>Frankenstein</t>
  </si>
  <si>
    <t>Dark Matter</t>
  </si>
  <si>
    <t>Windmill of Doom</t>
  </si>
  <si>
    <t>Alien Band</t>
  </si>
  <si>
    <t>Space Admiral</t>
  </si>
  <si>
    <t>Doc Lobster</t>
  </si>
  <si>
    <t>Squeeze Toy Alien</t>
  </si>
  <si>
    <t>Alien Prophet</t>
  </si>
  <si>
    <t>Tawn Tawn</t>
  </si>
  <si>
    <t>Hugging Alien</t>
  </si>
  <si>
    <t>Titan of Death</t>
  </si>
  <si>
    <t>Alien Sorceress</t>
  </si>
  <si>
    <t>Super Martial Artist</t>
  </si>
  <si>
    <t>Cyborg</t>
  </si>
  <si>
    <t>Alien Dino</t>
  </si>
  <si>
    <t>Alien</t>
  </si>
  <si>
    <t>Hairy Smuggler</t>
  </si>
  <si>
    <t>Macho Alien</t>
  </si>
  <si>
    <t>Ultra Dude</t>
  </si>
  <si>
    <t>Raccoon Guardian</t>
  </si>
  <si>
    <t>Dr. What</t>
  </si>
  <si>
    <t>Ali-Ent</t>
  </si>
  <si>
    <t>Spaceship</t>
  </si>
  <si>
    <t>Shadow Prelate</t>
  </si>
  <si>
    <t>Fire Sprite</t>
  </si>
  <si>
    <t>Water Sprite</t>
  </si>
  <si>
    <t>Oberon</t>
  </si>
  <si>
    <t>Gnome Gadgeteer</t>
  </si>
  <si>
    <t>Muse</t>
  </si>
  <si>
    <t>Morgana</t>
  </si>
  <si>
    <t>Tooth Fairy</t>
  </si>
  <si>
    <t>Dryad</t>
  </si>
  <si>
    <t>Time Fairy</t>
  </si>
  <si>
    <t>Mr. Clown</t>
  </si>
  <si>
    <t>Flight Deck Fairy</t>
  </si>
  <si>
    <t>Wisp</t>
  </si>
  <si>
    <t>Pumpkin Carriage</t>
  </si>
  <si>
    <t>Air Sprite</t>
  </si>
  <si>
    <t>Candy Witch</t>
  </si>
  <si>
    <t>Sea Witch</t>
  </si>
  <si>
    <t>Beanstalk Giant</t>
  </si>
  <si>
    <t>Witch's Brew</t>
  </si>
  <si>
    <t>Pinocchio</t>
  </si>
  <si>
    <t>True Love's Kiss</t>
  </si>
  <si>
    <t>Gingerbread Warrior</t>
  </si>
  <si>
    <t>Excalibur</t>
  </si>
  <si>
    <t>Unicorn</t>
  </si>
  <si>
    <t>The Talking Cricket</t>
  </si>
  <si>
    <t>King</t>
  </si>
  <si>
    <t>Mad Hatter</t>
  </si>
  <si>
    <t>Happily Ever After</t>
  </si>
  <si>
    <t>Tin Man</t>
  </si>
  <si>
    <t>Jack and Beanstalk</t>
  </si>
  <si>
    <t>Fortune Teller</t>
  </si>
  <si>
    <t>The Magic Dresser</t>
  </si>
  <si>
    <t>Hungry Crocodile</t>
  </si>
  <si>
    <t>White Rabbit</t>
  </si>
  <si>
    <t>Rapunzel</t>
  </si>
  <si>
    <t>The Huntsman</t>
  </si>
  <si>
    <t>Mermaid King</t>
  </si>
  <si>
    <t>Witch</t>
  </si>
  <si>
    <t>Hot Pepper</t>
  </si>
  <si>
    <t>Fire Golem</t>
  </si>
  <si>
    <t>Jack-o'-lantern</t>
  </si>
  <si>
    <t>Blacksmith</t>
  </si>
  <si>
    <t>Menorah</t>
  </si>
  <si>
    <t>War's Horse</t>
  </si>
  <si>
    <t>Red Knight</t>
  </si>
  <si>
    <t>Fireball</t>
  </si>
  <si>
    <t>Ifrit</t>
  </si>
  <si>
    <t>The Incinerator</t>
  </si>
  <si>
    <t>Flame Sword</t>
  </si>
  <si>
    <t>EZ Cake Oven</t>
  </si>
  <si>
    <t>Steam</t>
  </si>
  <si>
    <t>Firefox</t>
  </si>
  <si>
    <t>Megalodon</t>
  </si>
  <si>
    <t>Hammerhead Shark</t>
  </si>
  <si>
    <t>Mutated Fish</t>
  </si>
  <si>
    <t>Seahorse</t>
  </si>
  <si>
    <t>Mermaid</t>
  </si>
  <si>
    <t>Mantis Shrimp</t>
  </si>
  <si>
    <t>Laser Shark</t>
  </si>
  <si>
    <t>Swordfish</t>
  </si>
  <si>
    <t>Ocean Defender</t>
  </si>
  <si>
    <t>Sea Monkey</t>
  </si>
  <si>
    <t>Lochness Monster</t>
  </si>
  <si>
    <t>Anglerfish</t>
  </si>
  <si>
    <t>Cookie Beast</t>
  </si>
  <si>
    <t>Hangry Meal</t>
  </si>
  <si>
    <t>Sno-Cone</t>
  </si>
  <si>
    <t>Hesperide's Tree</t>
  </si>
  <si>
    <t>Soy Yum Green</t>
  </si>
  <si>
    <t>Punchy</t>
  </si>
  <si>
    <t>Candy Hearts</t>
  </si>
  <si>
    <t>Confectioner Will</t>
  </si>
  <si>
    <t>Lunar Pie</t>
  </si>
  <si>
    <t>Harvest</t>
  </si>
  <si>
    <t>Singing Raisins</t>
  </si>
  <si>
    <t>Moocher</t>
  </si>
  <si>
    <t>Rainbow Candy</t>
  </si>
  <si>
    <t>Rat Chef</t>
  </si>
  <si>
    <t>Musical Workers</t>
  </si>
  <si>
    <t>Fast Food</t>
  </si>
  <si>
    <t>Food Chain</t>
  </si>
  <si>
    <t>Burgerlar</t>
  </si>
  <si>
    <t>Chocolate Lizards</t>
  </si>
  <si>
    <t>Cryo Smuggler</t>
  </si>
  <si>
    <t>Dark Sage Master</t>
  </si>
  <si>
    <t>Ice Carrier</t>
  </si>
  <si>
    <t>Astro Droid</t>
  </si>
  <si>
    <t>Lizard Bounty Hunter</t>
  </si>
  <si>
    <t>Droid Commander</t>
  </si>
  <si>
    <t>W Space Fighter</t>
  </si>
  <si>
    <t>Laser Sword</t>
  </si>
  <si>
    <t>Skull Smasher</t>
  </si>
  <si>
    <t>The Good Giant</t>
  </si>
  <si>
    <t>Doomed Giant</t>
  </si>
  <si>
    <t>Frost Giant</t>
  </si>
  <si>
    <t>Insect Man</t>
  </si>
  <si>
    <t>The World Tree</t>
  </si>
  <si>
    <t>Wizard Giant</t>
  </si>
  <si>
    <t>Fighting Champion</t>
  </si>
  <si>
    <t>Fungal Growth</t>
  </si>
  <si>
    <t>Tarrasque</t>
  </si>
  <si>
    <t>Jaeger</t>
  </si>
  <si>
    <t>Anaconda</t>
  </si>
  <si>
    <t>Wind Giant</t>
  </si>
  <si>
    <t>Giant Sword</t>
  </si>
  <si>
    <t>Sea Giant</t>
  </si>
  <si>
    <t>Monster Truck</t>
  </si>
  <si>
    <t>High Tide</t>
  </si>
  <si>
    <t>Dire Wolf</t>
  </si>
  <si>
    <t>Snowman</t>
  </si>
  <si>
    <t>Enchanted Snowman</t>
  </si>
  <si>
    <t>Ice Golem</t>
  </si>
  <si>
    <t>Mechanical Knight</t>
  </si>
  <si>
    <t>Arcane Golem</t>
  </si>
  <si>
    <t>Metal Golem</t>
  </si>
  <si>
    <t>Troll</t>
  </si>
  <si>
    <t>War Drummer</t>
  </si>
  <si>
    <t>Cyclops</t>
  </si>
  <si>
    <t>Wooden Golem</t>
  </si>
  <si>
    <t>Golden Construct</t>
  </si>
  <si>
    <t>Turtle Golem</t>
  </si>
  <si>
    <t>Air Elemental</t>
  </si>
  <si>
    <t>Masked Killer</t>
  </si>
  <si>
    <t>Haunted Armor</t>
  </si>
  <si>
    <t>Mask of Mischief</t>
  </si>
  <si>
    <t>Broomstick</t>
  </si>
  <si>
    <t>Vampire Hunter</t>
  </si>
  <si>
    <t>Spooky Tree</t>
  </si>
  <si>
    <t>Void Horror</t>
  </si>
  <si>
    <t>Nearly Limbless Larry</t>
  </si>
  <si>
    <t>Paladin</t>
  </si>
  <si>
    <t>Ram Hammer</t>
  </si>
  <si>
    <t>Hammer Sword</t>
  </si>
  <si>
    <t>God Hammer</t>
  </si>
  <si>
    <t>Hephaestus</t>
  </si>
  <si>
    <t>Thor</t>
  </si>
  <si>
    <t>Sledge Hammer</t>
  </si>
  <si>
    <t>Club</t>
  </si>
  <si>
    <t>Morning Star</t>
  </si>
  <si>
    <t>Ice Lotus</t>
  </si>
  <si>
    <t>Cleric</t>
  </si>
  <si>
    <t>Monk</t>
  </si>
  <si>
    <t>Tinfoil Hat</t>
  </si>
  <si>
    <t>Monkey Shaman</t>
  </si>
  <si>
    <t>Bard</t>
  </si>
  <si>
    <t>Vial of Stars</t>
  </si>
  <si>
    <t>Cryosleep</t>
  </si>
  <si>
    <t>Nightshade</t>
  </si>
  <si>
    <t>Rudolph</t>
  </si>
  <si>
    <t>Santa Claus</t>
  </si>
  <si>
    <t>Christmas Tree</t>
  </si>
  <si>
    <t>Sleigh</t>
  </si>
  <si>
    <t>Baby New Year</t>
  </si>
  <si>
    <t>Honey Beer</t>
  </si>
  <si>
    <t>Crusader</t>
  </si>
  <si>
    <t>Squirt Gun</t>
  </si>
  <si>
    <t>Horn of Man</t>
  </si>
  <si>
    <t>Rhinocerous Beetle</t>
  </si>
  <si>
    <t>Horned Serpent</t>
  </si>
  <si>
    <t>Bionic Unicorn</t>
  </si>
  <si>
    <t>Galactic Wizard</t>
  </si>
  <si>
    <t>Tranquilizer Dart</t>
  </si>
  <si>
    <t>Snake Charmer</t>
  </si>
  <si>
    <t>Ceryneian Hind</t>
  </si>
  <si>
    <t>Narwhal</t>
  </si>
  <si>
    <t>Void Beast</t>
  </si>
  <si>
    <t>Centaur</t>
  </si>
  <si>
    <t>Cavalry</t>
  </si>
  <si>
    <t>Mr. Ted</t>
  </si>
  <si>
    <t>Sleipnir</t>
  </si>
  <si>
    <t>Gilded Horse</t>
  </si>
  <si>
    <t>Pony Princess</t>
  </si>
  <si>
    <t>Spectral Rider</t>
  </si>
  <si>
    <t>Grasshopper</t>
  </si>
  <si>
    <t>Scholar</t>
  </si>
  <si>
    <t>Immortal</t>
  </si>
  <si>
    <t>Mini Clone</t>
  </si>
  <si>
    <t>Astronaut</t>
  </si>
  <si>
    <t>Assassin</t>
  </si>
  <si>
    <t>The Ranger</t>
  </si>
  <si>
    <t>Caveman</t>
  </si>
  <si>
    <t>Ubaid Lizardman</t>
  </si>
  <si>
    <t>Watson</t>
  </si>
  <si>
    <t>Sleepwalker</t>
  </si>
  <si>
    <t>The Dash</t>
  </si>
  <si>
    <t>Pilgrim</t>
  </si>
  <si>
    <t>King Midas</t>
  </si>
  <si>
    <t>Firemaster Rooku</t>
  </si>
  <si>
    <t>Minotaur</t>
  </si>
  <si>
    <t>Goblin Hybrid</t>
  </si>
  <si>
    <t>Arachnid Dude</t>
  </si>
  <si>
    <t>Air Ship</t>
  </si>
  <si>
    <t>Ed Handytool</t>
  </si>
  <si>
    <t>Blue Knight</t>
  </si>
  <si>
    <t>Frost Mage</t>
  </si>
  <si>
    <t>Ice Dude</t>
  </si>
  <si>
    <t>Ice Age</t>
  </si>
  <si>
    <t>Watermaster Cora</t>
  </si>
  <si>
    <t>Winter Assassin</t>
  </si>
  <si>
    <t>Dark Soul Vessels</t>
  </si>
  <si>
    <t>Dr. Radiation</t>
  </si>
  <si>
    <t>Merlin</t>
  </si>
  <si>
    <t>Decimation</t>
  </si>
  <si>
    <t>Ouroboros</t>
  </si>
  <si>
    <t>Hermes</t>
  </si>
  <si>
    <t>Apollo</t>
  </si>
  <si>
    <t>Ares</t>
  </si>
  <si>
    <t>Lycan King</t>
  </si>
  <si>
    <t>Army Ant</t>
  </si>
  <si>
    <t>Bookworm</t>
  </si>
  <si>
    <t>Love Bug</t>
  </si>
  <si>
    <t>Moon Buggy</t>
  </si>
  <si>
    <t>Queen Bee</t>
  </si>
  <si>
    <t>Wormhole</t>
  </si>
  <si>
    <t>MacGryber</t>
  </si>
  <si>
    <t>Hug-o-Tron</t>
  </si>
  <si>
    <t>Flux Inventor</t>
  </si>
  <si>
    <t>Mind Control Device</t>
  </si>
  <si>
    <t>Bonsai</t>
  </si>
  <si>
    <t>Superpowered Girls</t>
  </si>
  <si>
    <t>Caveman Inventor</t>
  </si>
  <si>
    <t>Time Machine</t>
  </si>
  <si>
    <t>Ghost Trapper</t>
  </si>
  <si>
    <t>Steel Hero</t>
  </si>
  <si>
    <t>Ultimate Soldier</t>
  </si>
  <si>
    <t>Da Vinci Flyer</t>
  </si>
  <si>
    <t>Battle Mage</t>
  </si>
  <si>
    <t>Sir Lancelot</t>
  </si>
  <si>
    <t>Green Knight</t>
  </si>
  <si>
    <t>King Arthur</t>
  </si>
  <si>
    <t>Hacker Hero</t>
  </si>
  <si>
    <t>Gladiator</t>
  </si>
  <si>
    <t>Courageous Founder</t>
  </si>
  <si>
    <t>Kung Fu Master</t>
  </si>
  <si>
    <t>Hypnotist</t>
  </si>
  <si>
    <t>USB of 999 Truths</t>
  </si>
  <si>
    <t>Professor Pine</t>
  </si>
  <si>
    <t>Treacherous Wizard</t>
  </si>
  <si>
    <t>Learning Rainbow</t>
  </si>
  <si>
    <t>Einstein</t>
  </si>
  <si>
    <t>Chemistry Set</t>
  </si>
  <si>
    <t>Hydromancer</t>
  </si>
  <si>
    <t>Auto Champion</t>
  </si>
  <si>
    <t>Void Shaman</t>
  </si>
  <si>
    <t>Aeromancer</t>
  </si>
  <si>
    <t>Wizard Headmaster</t>
  </si>
  <si>
    <t>Hero League</t>
  </si>
  <si>
    <t>Indiana Ford</t>
  </si>
  <si>
    <t>The Awakener</t>
  </si>
  <si>
    <t>Jack Anger</t>
  </si>
  <si>
    <t>Magnet Dude</t>
  </si>
  <si>
    <t>Ratatoskr</t>
  </si>
  <si>
    <t>Underground City</t>
  </si>
  <si>
    <t>Nine Tailed Fox</t>
  </si>
  <si>
    <t>Friendly Dino</t>
  </si>
  <si>
    <t>Elemental Stones</t>
  </si>
  <si>
    <t>Cupid's Bow</t>
  </si>
  <si>
    <t>Zombie Romeo</t>
  </si>
  <si>
    <t>Orpheus</t>
  </si>
  <si>
    <t>Flower Power</t>
  </si>
  <si>
    <t>Rabbit Hole</t>
  </si>
  <si>
    <t>Hamlet</t>
  </si>
  <si>
    <t>Dull Jack</t>
  </si>
  <si>
    <t>Delusional Psychic</t>
  </si>
  <si>
    <t>Psychotic Clown</t>
  </si>
  <si>
    <t>Ancient Scrolls</t>
  </si>
  <si>
    <t>AL 9001</t>
  </si>
  <si>
    <t>Pirate Captain</t>
  </si>
  <si>
    <t>Magicianbot</t>
  </si>
  <si>
    <t>Lunar Priest</t>
  </si>
  <si>
    <t>Illusionist</t>
  </si>
  <si>
    <t>Druid</t>
  </si>
  <si>
    <t>Prophecy Wizard</t>
  </si>
  <si>
    <t>The Magician</t>
  </si>
  <si>
    <t>The Boy Wizard</t>
  </si>
  <si>
    <t>Turtle Sorcerer</t>
  </si>
  <si>
    <t>Wizard Staff</t>
  </si>
  <si>
    <t>Robo Ninja</t>
  </si>
  <si>
    <t>Psychic Assassin</t>
  </si>
  <si>
    <t>Gunfu Cleric</t>
  </si>
  <si>
    <t>Sai</t>
  </si>
  <si>
    <t>Merry John</t>
  </si>
  <si>
    <t>Court Jester</t>
  </si>
  <si>
    <t>Robin Hood</t>
  </si>
  <si>
    <t>Lady of the Lake</t>
  </si>
  <si>
    <t>Mecha Monkey</t>
  </si>
  <si>
    <t>Dinaggro</t>
  </si>
  <si>
    <t>Poison Dagger</t>
  </si>
  <si>
    <t>Shattered Sword</t>
  </si>
  <si>
    <t>Robot King</t>
  </si>
  <si>
    <t>Immovable Object</t>
  </si>
  <si>
    <t>Robotic Toy</t>
  </si>
  <si>
    <t>Snapping Turtle</t>
  </si>
  <si>
    <t>Tank</t>
  </si>
  <si>
    <t>Submarine</t>
  </si>
  <si>
    <t>Jet Fighter</t>
  </si>
  <si>
    <t>Goblin Banker</t>
  </si>
  <si>
    <t>Viral Agent</t>
  </si>
  <si>
    <t>Hypnotic Python</t>
  </si>
  <si>
    <t>Other Caroline</t>
  </si>
  <si>
    <t>White Dwarf</t>
  </si>
  <si>
    <t>Fickle Eight Ball</t>
  </si>
  <si>
    <t>Power Nap</t>
  </si>
  <si>
    <t>Spider Mite</t>
  </si>
  <si>
    <t>Three Wise Monkeys</t>
  </si>
  <si>
    <t>Sewer Mutants</t>
  </si>
  <si>
    <t>Tentacled Beast</t>
  </si>
  <si>
    <t>Monster Slayer</t>
  </si>
  <si>
    <t>Charybdis</t>
  </si>
  <si>
    <t>Celestial Trees</t>
  </si>
  <si>
    <t>Space Shoes</t>
  </si>
  <si>
    <t>Professor Werewolf</t>
  </si>
  <si>
    <t>Multi Dream</t>
  </si>
  <si>
    <t>Wolfpack</t>
  </si>
  <si>
    <t>The Musical Symbol</t>
  </si>
  <si>
    <t>Time Adventurers</t>
  </si>
  <si>
    <t>Turtle Drummer</t>
  </si>
  <si>
    <t>Bastion</t>
  </si>
  <si>
    <t>Steamroller</t>
  </si>
  <si>
    <t>Tempest</t>
  </si>
  <si>
    <t>Hercules</t>
  </si>
  <si>
    <t>Koo Koo Nuts</t>
  </si>
  <si>
    <t>Dress Up Spud</t>
  </si>
  <si>
    <t>Silver Bullet</t>
  </si>
  <si>
    <t>Poisonous Porcupine</t>
  </si>
  <si>
    <t>Cobra</t>
  </si>
  <si>
    <t>Black Mamba</t>
  </si>
  <si>
    <t>Gas Mask Soldier</t>
  </si>
  <si>
    <t>Raptorbot</t>
  </si>
  <si>
    <t>Dino Park</t>
  </si>
  <si>
    <t>Brontosaurus</t>
  </si>
  <si>
    <t>The Badger</t>
  </si>
  <si>
    <t>Lightspeed</t>
  </si>
  <si>
    <t>Snakes in a Can</t>
  </si>
  <si>
    <t>Death Adder Shadow</t>
  </si>
  <si>
    <t>War Turtle</t>
  </si>
  <si>
    <t>Snakes on a Jet</t>
  </si>
  <si>
    <t>Cyberwolf</t>
  </si>
  <si>
    <t>Mouse Hero</t>
  </si>
  <si>
    <t>Beaver</t>
  </si>
  <si>
    <t>The Mole King</t>
  </si>
  <si>
    <t>Lieutenant USA</t>
  </si>
  <si>
    <t>Rip Van Winkle</t>
  </si>
  <si>
    <t>Masked Swordsman</t>
  </si>
  <si>
    <t>Tomb Keeper</t>
  </si>
  <si>
    <t>Ghost Pirate</t>
  </si>
  <si>
    <t>Trapper-1</t>
  </si>
  <si>
    <t>Cloud Rider</t>
  </si>
  <si>
    <t>Mr. Moneybags</t>
  </si>
  <si>
    <t>Kite</t>
  </si>
  <si>
    <t>Mayflower</t>
  </si>
  <si>
    <t>Pirate Zombie</t>
  </si>
  <si>
    <t>Driller</t>
  </si>
  <si>
    <t>Sniper</t>
  </si>
  <si>
    <t>Flood</t>
  </si>
  <si>
    <t>Human:Onyx</t>
  </si>
  <si>
    <t>Apocalypse</t>
  </si>
  <si>
    <t>Royal Game</t>
  </si>
  <si>
    <t>Insect:Onyx</t>
  </si>
  <si>
    <t>Leader:Onyx</t>
  </si>
  <si>
    <t>Strength:Onyx</t>
  </si>
  <si>
    <t>Toy:Onyx</t>
  </si>
  <si>
    <t>Family Reunion</t>
  </si>
  <si>
    <t>Lady Revenant</t>
  </si>
  <si>
    <t>Vampire Boogie Man</t>
  </si>
  <si>
    <t>Boneyard</t>
  </si>
  <si>
    <t>Polaris Knuckles</t>
  </si>
  <si>
    <t>Chinchilla Raider</t>
  </si>
  <si>
    <t>Wind Princess</t>
  </si>
  <si>
    <t>WMD</t>
  </si>
  <si>
    <t>Apocalypse Doctrine</t>
  </si>
  <si>
    <t>Horn of Winter</t>
  </si>
  <si>
    <t>Gray Goo</t>
  </si>
  <si>
    <t>Doomsday Omen</t>
  </si>
  <si>
    <t>The Mariner</t>
  </si>
  <si>
    <t>The Lone Wolf</t>
  </si>
  <si>
    <t>Dragon Mother</t>
  </si>
  <si>
    <t>Fat King</t>
  </si>
  <si>
    <t>Blue Witch</t>
  </si>
  <si>
    <t>Forestfolk</t>
  </si>
  <si>
    <t>King Killer</t>
  </si>
  <si>
    <t>Ice Zombie King</t>
  </si>
  <si>
    <t>Poisonous Prince</t>
  </si>
  <si>
    <t>Cranky Knight</t>
  </si>
  <si>
    <t>Crazy Pirate King</t>
  </si>
  <si>
    <t>Head Scholar</t>
  </si>
  <si>
    <t>Meteorite Sword</t>
  </si>
  <si>
    <t>Cards to choose automated</t>
  </si>
  <si>
    <t>Sugestion Helper</t>
  </si>
  <si>
    <t>Helper</t>
  </si>
  <si>
    <t>Hold Space</t>
  </si>
  <si>
    <t>Start Card:</t>
  </si>
  <si>
    <t>Global Ranker</t>
  </si>
  <si>
    <t>VB by Onarga</t>
  </si>
  <si>
    <t>Energy:Onyx</t>
  </si>
  <si>
    <t>Trident:Onyx</t>
  </si>
  <si>
    <t>Villain:Onyx</t>
  </si>
  <si>
    <t>Wind:Onyx</t>
  </si>
  <si>
    <t>Jungle</t>
  </si>
  <si>
    <t>Affliction:Onyx</t>
  </si>
  <si>
    <t>Anger:Onyx</t>
  </si>
  <si>
    <t>Apocalypse:Onyx</t>
  </si>
  <si>
    <t>Arcade:Onyx</t>
  </si>
  <si>
    <t>Beauty:Onyx</t>
  </si>
  <si>
    <t>Bird:Onyx</t>
  </si>
  <si>
    <t>Blob:Onyx</t>
  </si>
  <si>
    <t>Blood:Onyx</t>
  </si>
  <si>
    <t>Bone:Onyx</t>
  </si>
  <si>
    <t>Camouflage:Onyx</t>
  </si>
  <si>
    <t>Cartoon:Onyx</t>
  </si>
  <si>
    <t>Cat:Onyx</t>
  </si>
  <si>
    <t>Cursed:Onyx</t>
  </si>
  <si>
    <t>Desert:Onyx</t>
  </si>
  <si>
    <t>Destruction:Onyx</t>
  </si>
  <si>
    <t>Dog:Onyx</t>
  </si>
  <si>
    <t>Extraterrestrial:Onyx</t>
  </si>
  <si>
    <t>Fairy Tale:Onyx</t>
  </si>
  <si>
    <t>Fish:Onyx</t>
  </si>
  <si>
    <t>Galaxy Wars:Onyx</t>
  </si>
  <si>
    <t>Giant:Onyx</t>
  </si>
  <si>
    <t>Halloween:Onyx</t>
  </si>
  <si>
    <t>Healing:Onyx</t>
  </si>
  <si>
    <t>Holidays:Onyx</t>
  </si>
  <si>
    <t>Horn:Onyx</t>
  </si>
  <si>
    <t>Hybrid:Onyx</t>
  </si>
  <si>
    <t>Ice:Onyx</t>
  </si>
  <si>
    <t>Immortality:Onyx</t>
  </si>
  <si>
    <t>Invention:Onyx</t>
  </si>
  <si>
    <t>Jungle:Onyx</t>
  </si>
  <si>
    <t>Love:Onyx</t>
  </si>
  <si>
    <t>Madness:Onyx</t>
  </si>
  <si>
    <t>Martial Arts:Onyx</t>
  </si>
  <si>
    <t>Medieval:Onyx</t>
  </si>
  <si>
    <t>Mind Control:Onyx</t>
  </si>
  <si>
    <t>Miniature:Onyx</t>
  </si>
  <si>
    <t>Monkey:Onyx</t>
  </si>
  <si>
    <t>Moon:Onyx</t>
  </si>
  <si>
    <t>Multiples:Onyx</t>
  </si>
  <si>
    <t>Music:Onyx</t>
  </si>
  <si>
    <t>Mutation:Onyx</t>
  </si>
  <si>
    <t>Myth:Onyx</t>
  </si>
  <si>
    <t>Parasite:Onyx</t>
  </si>
  <si>
    <t>Plant:Onyx</t>
  </si>
  <si>
    <t>Pocket Pet:Onyx</t>
  </si>
  <si>
    <t>Precious Ring Lore:Onyx</t>
  </si>
  <si>
    <t>Psychic:Onyx</t>
  </si>
  <si>
    <t>Relic:Onyx</t>
  </si>
  <si>
    <t>Reptile:Onyx</t>
  </si>
  <si>
    <t>Robot:Onyx</t>
  </si>
  <si>
    <t>Rodent:Onyx</t>
  </si>
  <si>
    <t>Royal Game:Onyx</t>
  </si>
  <si>
    <t>Royalty:Onyx</t>
  </si>
  <si>
    <t>Sidekick:Onyx</t>
  </si>
  <si>
    <t>Sleep:Onyx</t>
  </si>
  <si>
    <t>Speed:Onyx</t>
  </si>
  <si>
    <t>Sweets:Onyx</t>
  </si>
  <si>
    <t>The Chosen One:Onyx</t>
  </si>
  <si>
    <t>Turkey Day:Onyx</t>
  </si>
  <si>
    <t>Turtle:Onyx</t>
  </si>
  <si>
    <t>Underground:Onyx</t>
  </si>
  <si>
    <t>Underwater:Onyx</t>
  </si>
  <si>
    <t>Vehicle:Onyx</t>
  </si>
  <si>
    <t>War:Onyx</t>
  </si>
  <si>
    <t>Wealth:Onyx</t>
  </si>
  <si>
    <t>Weapon:Onyx</t>
  </si>
  <si>
    <t>Wizarding School:Onyx</t>
  </si>
  <si>
    <t>Forbidden Love</t>
  </si>
  <si>
    <t>Ape Lost City</t>
  </si>
  <si>
    <t>Mist Monkey</t>
  </si>
  <si>
    <t>Lion Prince</t>
  </si>
  <si>
    <t>Maneaters</t>
  </si>
  <si>
    <t>Last Stand</t>
  </si>
  <si>
    <t>Pantor</t>
  </si>
  <si>
    <t>Zantar</t>
  </si>
  <si>
    <t>Outlandish Royalty</t>
  </si>
  <si>
    <t>Vegas Magicians</t>
  </si>
  <si>
    <t>Jungle Welcoming</t>
  </si>
  <si>
    <t>Shrunken Head</t>
  </si>
  <si>
    <t>Anaconda Snack</t>
  </si>
  <si>
    <t>Shrine</t>
  </si>
  <si>
    <t>Shrine:Onyx</t>
  </si>
  <si>
    <t>Sakura Spirits</t>
  </si>
  <si>
    <t>Majestic Miko</t>
  </si>
  <si>
    <t>Doom Temple</t>
  </si>
  <si>
    <t>Ancient Technology</t>
  </si>
  <si>
    <t>Veined Castle</t>
  </si>
  <si>
    <t>Festival Feast</t>
  </si>
  <si>
    <t>Evomon</t>
  </si>
  <si>
    <t>Amaterasu</t>
  </si>
  <si>
    <t>Stone Effigy</t>
  </si>
  <si>
    <t>Wishing Mallet</t>
  </si>
  <si>
    <t>Magpyre Maiden</t>
  </si>
  <si>
    <t>Shrinemasons</t>
  </si>
  <si>
    <t>Three Fates</t>
  </si>
  <si>
    <t>Darkness</t>
  </si>
  <si>
    <t>Mothman</t>
  </si>
  <si>
    <t>Puzzle Cube Head</t>
  </si>
  <si>
    <t>Fungi King</t>
  </si>
  <si>
    <t>Monster &amp; Beauty</t>
  </si>
  <si>
    <t>Viral Dance</t>
  </si>
  <si>
    <t>King Dodo</t>
  </si>
  <si>
    <t>PB &amp; Jelly Time</t>
  </si>
  <si>
    <t>Haunted Doll</t>
  </si>
  <si>
    <t>The Dadabook</t>
  </si>
  <si>
    <t>Eyed Feet Man</t>
  </si>
  <si>
    <t>Strange Communicator</t>
  </si>
  <si>
    <t>Chilling Brina</t>
  </si>
  <si>
    <t>Eye Eater</t>
  </si>
  <si>
    <t>Wi-Fi Psychic</t>
  </si>
  <si>
    <t>Devil's Boy</t>
  </si>
  <si>
    <t>Killer Clown</t>
  </si>
  <si>
    <t>Tale of Hot &amp; Cold</t>
  </si>
  <si>
    <t>Darkness:Onyx</t>
  </si>
  <si>
    <t>Celebration</t>
  </si>
  <si>
    <t>Wintertide</t>
  </si>
  <si>
    <t>Celebration:Onyx</t>
  </si>
  <si>
    <t>Wintertide:Onyx</t>
  </si>
  <si>
    <t>Party Animal Albert</t>
  </si>
  <si>
    <t>Festive Coral</t>
  </si>
  <si>
    <t>Holiday Blockbuster</t>
  </si>
  <si>
    <t>Rampant Lucy</t>
  </si>
  <si>
    <t>Ice Explorers</t>
  </si>
  <si>
    <t>Stone Hearth</t>
  </si>
  <si>
    <t>Vamping Vera</t>
  </si>
  <si>
    <t>Anna-versary</t>
  </si>
  <si>
    <t>Puffin' Leopold</t>
  </si>
  <si>
    <t>Gifted Birds</t>
  </si>
  <si>
    <t>Ornamental Pickle</t>
  </si>
  <si>
    <t>Sniping Queen</t>
  </si>
  <si>
    <t>Gelt</t>
  </si>
  <si>
    <t>Moshing Miles</t>
  </si>
  <si>
    <t>Cute Carolers</t>
  </si>
  <si>
    <t>Mecha Chinzilla</t>
  </si>
  <si>
    <t>Ella-gant Ball</t>
  </si>
  <si>
    <t>Xanthar the Exultant</t>
  </si>
  <si>
    <t>Everything is Cake</t>
  </si>
  <si>
    <t>Mr. Pimm's Wild Ride</t>
  </si>
  <si>
    <t>Alchemical Graduate</t>
  </si>
  <si>
    <t>Fairy Light Festival</t>
  </si>
  <si>
    <t>Chudolph the Braindeer</t>
  </si>
  <si>
    <t>Christmas Spirits</t>
  </si>
  <si>
    <t>Krampus</t>
  </si>
  <si>
    <t>Tinselwebs</t>
  </si>
  <si>
    <t>Hopefulness</t>
  </si>
  <si>
    <t>Relentless Friend</t>
  </si>
  <si>
    <t>Train Doggo</t>
  </si>
  <si>
    <t>Masked Liberator</t>
  </si>
  <si>
    <t>Punch Man</t>
  </si>
  <si>
    <t>Vaccine</t>
  </si>
  <si>
    <t>Escape Tunnel</t>
  </si>
  <si>
    <t>Vacations</t>
  </si>
  <si>
    <t>The Kneeling</t>
  </si>
  <si>
    <t>First Car</t>
  </si>
  <si>
    <t>Hopeful Robot</t>
  </si>
  <si>
    <t>Love Crush</t>
  </si>
  <si>
    <t>Last Day of School</t>
  </si>
  <si>
    <t>Scratch Lottery</t>
  </si>
  <si>
    <t>Hopefulness:Onyx</t>
  </si>
  <si>
    <t>Card:Onyx</t>
  </si>
  <si>
    <t>Trading Card</t>
  </si>
  <si>
    <t>Memory Card</t>
  </si>
  <si>
    <t>Opal Flower</t>
  </si>
  <si>
    <t>Man of Many Suits</t>
  </si>
  <si>
    <t>Haunted House of Cards</t>
  </si>
  <si>
    <t>Royal Flush</t>
  </si>
  <si>
    <t>Greeting Card</t>
  </si>
  <si>
    <t>The Gambler</t>
  </si>
  <si>
    <t>Tarot Reading</t>
  </si>
  <si>
    <t>Credit Card</t>
  </si>
  <si>
    <t>White-Eyed Dragon</t>
  </si>
  <si>
    <t>Card Soldiers</t>
  </si>
  <si>
    <t>Gone Fishin'</t>
  </si>
  <si>
    <t>Arachnid</t>
  </si>
  <si>
    <t>Arachnid Dudette</t>
  </si>
  <si>
    <t>Multiversal Web</t>
  </si>
  <si>
    <t>Horseshoe Fossil</t>
  </si>
  <si>
    <t>Spooky Decorations</t>
  </si>
  <si>
    <t>Arachnid Kid</t>
  </si>
  <si>
    <t>Muffet Missy</t>
  </si>
  <si>
    <t>Skittering Forest</t>
  </si>
  <si>
    <t>Trickster Anansi</t>
  </si>
  <si>
    <t>AM5 Spyder</t>
  </si>
  <si>
    <t>Wolf Spider Monkey</t>
  </si>
  <si>
    <t>Rune Scorpion</t>
  </si>
  <si>
    <t>SteamTank Spider</t>
  </si>
  <si>
    <t>Whispering Spymaster</t>
  </si>
  <si>
    <t>Arachnid:Onyx</t>
  </si>
  <si>
    <t>fused</t>
  </si>
  <si>
    <t>unfused</t>
  </si>
  <si>
    <t>Pirate</t>
  </si>
  <si>
    <t>Pirate:Onyx</t>
  </si>
  <si>
    <t>Feisty Figurehead</t>
  </si>
  <si>
    <t>Barrage</t>
  </si>
  <si>
    <t>Off the Map</t>
  </si>
  <si>
    <t>Cyber Corsair</t>
  </si>
  <si>
    <t>Treasure Hunters</t>
  </si>
  <si>
    <t>Vampirate</t>
  </si>
  <si>
    <t>The Fortune's Cookie</t>
  </si>
  <si>
    <t>Big Mojo</t>
  </si>
  <si>
    <t>Nautilus 20K</t>
  </si>
  <si>
    <t>Demon Puncher</t>
  </si>
  <si>
    <t>Larcenous Pets</t>
  </si>
  <si>
    <t>Giant Anti-Heroes</t>
  </si>
  <si>
    <t>Dread Pirate</t>
  </si>
  <si>
    <t>Adventure</t>
  </si>
  <si>
    <t>Adventure:Onyx</t>
  </si>
  <si>
    <t>Nightmarish Swarms</t>
  </si>
  <si>
    <t>Magical Mayhem</t>
  </si>
  <si>
    <t>Bear Owl</t>
  </si>
  <si>
    <t>Mimic</t>
  </si>
  <si>
    <t>Familiar Companions</t>
  </si>
  <si>
    <t>The Party</t>
  </si>
  <si>
    <t>Planar Privateer</t>
  </si>
  <si>
    <t>Gothic Horror</t>
  </si>
  <si>
    <t>Draconic Deity</t>
  </si>
  <si>
    <t>Submerged Shrine</t>
  </si>
  <si>
    <t>Adopted Monster</t>
  </si>
  <si>
    <t>Loot Hoarder</t>
  </si>
  <si>
    <t>Arcanomancer</t>
  </si>
  <si>
    <t>Atomic Aftermath</t>
  </si>
  <si>
    <t>Atomic Aftermath:Onyx</t>
  </si>
  <si>
    <t>IrRAIDiators</t>
  </si>
  <si>
    <t>Main Character Mutt</t>
  </si>
  <si>
    <t>Atomic Burrito</t>
  </si>
  <si>
    <t>Nuclear Wintertide</t>
  </si>
  <si>
    <t>Cherished Collectibles</t>
  </si>
  <si>
    <t>Ghouls and Dolls</t>
  </si>
  <si>
    <t>Metallic Fraternity</t>
  </si>
  <si>
    <t>Unsettling Settlers</t>
  </si>
  <si>
    <t>Deathmaw</t>
  </si>
  <si>
    <t>Mystifying Mutations</t>
  </si>
  <si>
    <t>Utopia</t>
  </si>
  <si>
    <t>Over Stimulated</t>
  </si>
  <si>
    <t>King of the Heap</t>
  </si>
  <si>
    <t>Summertide</t>
  </si>
  <si>
    <t>The Great Outdoors</t>
  </si>
  <si>
    <t>Brain Freeze</t>
  </si>
  <si>
    <t>Going Overboard</t>
  </si>
  <si>
    <t>Returning Reality</t>
  </si>
  <si>
    <t>Staycation</t>
  </si>
  <si>
    <t>Pyrotechnics Display</t>
  </si>
  <si>
    <t>Campfire Tails</t>
  </si>
  <si>
    <t>Midsummer Dream</t>
  </si>
  <si>
    <t>Sandcastle Siege</t>
  </si>
  <si>
    <t>Yuletide In July</t>
  </si>
  <si>
    <t>Olympian Games</t>
  </si>
  <si>
    <t>Far Far Getaway</t>
  </si>
  <si>
    <t>Monster Matinee</t>
  </si>
  <si>
    <t>Summertide:Onyx</t>
  </si>
  <si>
    <t>Portal</t>
  </si>
  <si>
    <t>War Vortex</t>
  </si>
  <si>
    <t>Teleporter Malfunction</t>
  </si>
  <si>
    <t>Fourth Wall Break</t>
  </si>
  <si>
    <t>Plumbing Nightmares</t>
  </si>
  <si>
    <t>Summoning Circle</t>
  </si>
  <si>
    <t>Anna</t>
  </si>
  <si>
    <t>Mirror Lake</t>
  </si>
  <si>
    <t>Cryptic Corridors</t>
  </si>
  <si>
    <t>Inhumane Resourcer</t>
  </si>
  <si>
    <t>Infinite Storybook</t>
  </si>
  <si>
    <t>Lucy</t>
  </si>
  <si>
    <t>Bottomless Void</t>
  </si>
  <si>
    <t>Rift Battle Royale</t>
  </si>
  <si>
    <t>Francois</t>
  </si>
  <si>
    <t>Holiday Nexus</t>
  </si>
  <si>
    <t>Portal Mage</t>
  </si>
  <si>
    <t>Miles</t>
  </si>
  <si>
    <t>Ella</t>
  </si>
  <si>
    <t>Albert</t>
  </si>
  <si>
    <t>Xanthar</t>
  </si>
  <si>
    <t>Mr. Pimm</t>
  </si>
  <si>
    <t>Vera</t>
  </si>
  <si>
    <t>Leopold</t>
  </si>
  <si>
    <t>Future Fight</t>
  </si>
  <si>
    <t>Perilous Psychic</t>
  </si>
  <si>
    <t>Infernal Warlord</t>
  </si>
  <si>
    <t>Angel Of War</t>
  </si>
  <si>
    <t>Pillaging Plantlife</t>
  </si>
  <si>
    <t>Void Hammer</t>
  </si>
  <si>
    <t>Space Mariner</t>
  </si>
  <si>
    <t>Satisfactory Outcome</t>
  </si>
  <si>
    <t>Ravenous Mutants</t>
  </si>
  <si>
    <t>Necrobotics</t>
  </si>
  <si>
    <t>Guerilla Pyros</t>
  </si>
  <si>
    <t>Gray Wolf Knight</t>
  </si>
  <si>
    <t>Future Fight Fantasy</t>
  </si>
  <si>
    <t>Slumbering Sovereign</t>
  </si>
  <si>
    <t>Future Fight:Onyx</t>
  </si>
  <si>
    <t>Portal:Onyx</t>
  </si>
  <si>
    <t>Spy</t>
  </si>
  <si>
    <t>Spy:Onyx</t>
  </si>
  <si>
    <t>Scouting Party</t>
  </si>
  <si>
    <t>Impossible Mission</t>
  </si>
  <si>
    <t>Majestic Agent</t>
  </si>
  <si>
    <t>Noticeably Burned</t>
  </si>
  <si>
    <t>Super Spy</t>
  </si>
  <si>
    <t>The MacGuffin</t>
  </si>
  <si>
    <t>Ghostly Recon</t>
  </si>
  <si>
    <t>Slithers</t>
  </si>
  <si>
    <t>Secret Lair</t>
  </si>
  <si>
    <t>The Mole</t>
  </si>
  <si>
    <t>Alphabetic Inventor</t>
  </si>
  <si>
    <t>Probe Bot</t>
  </si>
  <si>
    <t>Cold-Blooded Lackeys</t>
  </si>
  <si>
    <t>Scry-Ball</t>
  </si>
  <si>
    <t>Sports</t>
  </si>
  <si>
    <t>Sports:Onyx</t>
  </si>
  <si>
    <t>Reverse Card</t>
  </si>
  <si>
    <t>Underdog Story</t>
  </si>
  <si>
    <t>Faster Furious Racer</t>
  </si>
  <si>
    <t>Electronic Sports</t>
  </si>
  <si>
    <t>Victory Celebration</t>
  </si>
  <si>
    <t>The Umpire</t>
  </si>
  <si>
    <t>Competitive Eater</t>
  </si>
  <si>
    <t>Plucky Puck-Ducks</t>
  </si>
  <si>
    <t>The Penalizer</t>
  </si>
  <si>
    <t>Solar Slam</t>
  </si>
  <si>
    <t>Water Polo</t>
  </si>
  <si>
    <t>Gridiron Titan</t>
  </si>
  <si>
    <t>Jungle Gymnastics</t>
  </si>
  <si>
    <t>Viking</t>
  </si>
  <si>
    <t>Viking:Onyx</t>
  </si>
  <si>
    <t>Debilitating Injury</t>
  </si>
  <si>
    <t>Ragnarok And Roll</t>
  </si>
  <si>
    <t>Adrift In Space</t>
  </si>
  <si>
    <t>Mascot Brawl</t>
  </si>
  <si>
    <t>Valhallan Halls</t>
  </si>
  <si>
    <t>Odin</t>
  </si>
  <si>
    <t>Draugr Jarl</t>
  </si>
  <si>
    <t>Viking Funeral</t>
  </si>
  <si>
    <t>Dragon-Friend</t>
  </si>
  <si>
    <t>World Serpent</t>
  </si>
  <si>
    <t>Light Elf</t>
  </si>
  <si>
    <t>Disco Viking</t>
  </si>
  <si>
    <t>Runic Raider</t>
  </si>
  <si>
    <t>New Years</t>
  </si>
  <si>
    <t>New Years:Onyx</t>
  </si>
  <si>
    <t>Healthy Toast</t>
  </si>
  <si>
    <t>Broken Resolutions</t>
  </si>
  <si>
    <t>Beastly Nian</t>
  </si>
  <si>
    <t>Apocalyptic Bug</t>
  </si>
  <si>
    <t>Burnt Effigy</t>
  </si>
  <si>
    <t>Spirited Revelry</t>
  </si>
  <si>
    <t>Zodiac Zoo</t>
  </si>
  <si>
    <t>Confetti Blizzard</t>
  </si>
  <si>
    <t>Red Letter Day</t>
  </si>
  <si>
    <t>Future Friends</t>
  </si>
  <si>
    <t>Dragon Dance</t>
  </si>
  <si>
    <t>Father Time</t>
  </si>
  <si>
    <t>Bowl Game</t>
  </si>
  <si>
    <t>4.01.83a</t>
  </si>
  <si>
    <t>Bear (4)</t>
  </si>
  <si>
    <t>Weapon (4)</t>
  </si>
  <si>
    <t>Life (4)</t>
  </si>
  <si>
    <t>Love (4)</t>
  </si>
  <si>
    <t>Monster (4)</t>
  </si>
  <si>
    <t>Wind (4)</t>
  </si>
  <si>
    <t>Villain (4)</t>
  </si>
  <si>
    <t>Food (4)</t>
  </si>
  <si>
    <t>Space (4)</t>
  </si>
  <si>
    <t>Science (4)</t>
  </si>
  <si>
    <t>Energy (4)</t>
  </si>
  <si>
    <t>Time (4)</t>
  </si>
  <si>
    <t>Horse (5)</t>
  </si>
  <si>
    <t>Hammer (5)</t>
  </si>
  <si>
    <t>Wings (5)</t>
  </si>
  <si>
    <t>Trident (5)</t>
  </si>
  <si>
    <t>Tree (5)</t>
  </si>
  <si>
    <t>Demon (5)</t>
  </si>
  <si>
    <t>Death (5)</t>
  </si>
  <si>
    <t>Magic (5)</t>
  </si>
  <si>
    <t>Wizard (5)</t>
  </si>
  <si>
    <t>Knowledge (5)</t>
  </si>
  <si>
    <t>Golem (5)</t>
  </si>
  <si>
    <t>Superhero (5)</t>
  </si>
  <si>
    <t>Werewolf (5)</t>
  </si>
  <si>
    <t>Sword (5)</t>
  </si>
  <si>
    <t>Wolf (5)</t>
  </si>
  <si>
    <t>Sun (5)</t>
  </si>
  <si>
    <t>Global Score</t>
  </si>
  <si>
    <t>Start Card</t>
  </si>
  <si>
    <t>Number of Cards</t>
  </si>
  <si>
    <t>Selected Cards</t>
  </si>
  <si>
    <t>Metal (5)</t>
  </si>
  <si>
    <t>Elf (5)</t>
  </si>
  <si>
    <t>Dragon (5)</t>
  </si>
  <si>
    <t>Rainbow (5)</t>
  </si>
  <si>
    <t>Poison (5)</t>
  </si>
  <si>
    <t>Fire (5)</t>
  </si>
  <si>
    <t>Water (5)</t>
  </si>
  <si>
    <t>Chinchilla (5)</t>
  </si>
  <si>
    <t>Human (5)</t>
  </si>
  <si>
    <t>Knight (5)</t>
  </si>
  <si>
    <t>Fairy (5)</t>
  </si>
  <si>
    <t>Prehistoric (5)</t>
  </si>
  <si>
    <t>Void (5)</t>
  </si>
  <si>
    <t>Angel (5)</t>
  </si>
  <si>
    <t>Ash (5)</t>
  </si>
  <si>
    <t>Bat (5)</t>
  </si>
  <si>
    <t>Earth (5)</t>
  </si>
  <si>
    <t>Holy Water (5)</t>
  </si>
  <si>
    <t>Radiation (5)</t>
  </si>
  <si>
    <t>Snake (5)</t>
  </si>
  <si>
    <t>Undead (5)</t>
  </si>
  <si>
    <t>Vampire (5)</t>
  </si>
  <si>
    <t>Water Serpent (5)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</si>
</sst>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/>
    <xf numFmtId="0" fontId="2" fillId="2" borderId="0" xfId="0" applyFont="1" applyFill="1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/>
    <xf numFmtId="0" fontId="5" fillId="0" borderId="0" xfId="0" applyFont="1"/>
    <xf numFmtId="0" fontId="5" fillId="0" borderId="0" xfId="0" applyFont="1" applyAlignment="1">
      <alignment horizontal="right"/>
    </xf>
    <xf numFmtId="0" fontId="0" fillId="0" borderId="4" xfId="0" applyBorder="1"/>
    <xf numFmtId="0" fontId="3" fillId="5" borderId="0" xfId="0" applyFont="1" applyFill="1"/>
    <xf numFmtId="9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0" fillId="0" borderId="0" xfId="0" applyAlignment="1">
      <alignment horizontal="center" textRotation="80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2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border diagonalUp="0" diagonalDown="0">
        <left/>
        <right style="thin">
          <color theme="5"/>
        </right>
        <top/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5"/>
        </top>
        <bottom/>
        <vertical/>
        <horizontal/>
      </border>
    </dxf>
    <dxf>
      <numFmt numFmtId="164" formatCode="0.000"/>
      <border diagonalUp="0" diagonalDown="0" outline="0">
        <left/>
        <right/>
        <top style="thin">
          <color theme="5"/>
        </top>
        <bottom/>
      </border>
    </dxf>
    <dxf>
      <numFmt numFmtId="164" formatCode="0.000"/>
      <border diagonalUp="0" diagonalDown="0" outline="0">
        <left style="thin">
          <color theme="5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88900</xdr:rowOff>
        </xdr:from>
        <xdr:to>
          <xdr:col>6</xdr:col>
          <xdr:colOff>793750</xdr:colOff>
          <xdr:row>6</xdr:row>
          <xdr:rowOff>69850</xdr:rowOff>
        </xdr:to>
        <xdr:sp macro="" textlink="">
          <xdr:nvSpPr>
            <xdr:cNvPr id="1029" name="btnClearDeck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793750</xdr:colOff>
          <xdr:row>4</xdr:row>
          <xdr:rowOff>88900</xdr:rowOff>
        </xdr:from>
        <xdr:to>
          <xdr:col>7</xdr:col>
          <xdr:colOff>266700</xdr:colOff>
          <xdr:row>6</xdr:row>
          <xdr:rowOff>69850</xdr:rowOff>
        </xdr:to>
        <xdr:sp macro="" textlink="">
          <xdr:nvSpPr>
            <xdr:cNvPr id="1036" name="btnChooseCar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</xdr:row>
          <xdr:rowOff>76200</xdr:rowOff>
        </xdr:from>
        <xdr:to>
          <xdr:col>10</xdr:col>
          <xdr:colOff>139700</xdr:colOff>
          <xdr:row>6</xdr:row>
          <xdr:rowOff>69850</xdr:rowOff>
        </xdr:to>
        <xdr:sp macro="" textlink="">
          <xdr:nvSpPr>
            <xdr:cNvPr id="1037" name="btnCopyAttemp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774700</xdr:colOff>
          <xdr:row>4</xdr:row>
          <xdr:rowOff>88900</xdr:rowOff>
        </xdr:from>
        <xdr:to>
          <xdr:col>18</xdr:col>
          <xdr:colOff>723900</xdr:colOff>
          <xdr:row>6</xdr:row>
          <xdr:rowOff>69850</xdr:rowOff>
        </xdr:to>
        <xdr:sp macro="" textlink="">
          <xdr:nvSpPr>
            <xdr:cNvPr id="1039" name="btnTryThem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4</xdr:row>
          <xdr:rowOff>88900</xdr:rowOff>
        </xdr:from>
        <xdr:to>
          <xdr:col>11</xdr:col>
          <xdr:colOff>781050</xdr:colOff>
          <xdr:row>6</xdr:row>
          <xdr:rowOff>69850</xdr:rowOff>
        </xdr:to>
        <xdr:sp macro="" textlink="">
          <xdr:nvSpPr>
            <xdr:cNvPr id="1044" name="btnAdvancedFill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CC" displayName="CC" ref="A1:D279" totalsRowShown="0" headerRowDxfId="14">
  <autoFilter ref="A1:D279" xr:uid="{00000000-0009-0000-0100-000004000000}"/>
  <tableColumns count="4">
    <tableColumn id="1" xr3:uid="{00000000-0010-0000-0000-000001000000}" name="CC_Num"/>
    <tableColumn id="2" xr3:uid="{00000000-0010-0000-0000-000002000000}" name="CC_Name"/>
    <tableColumn id="3" xr3:uid="{00000000-0010-0000-0000-000003000000}" name="CC_Rare"/>
    <tableColumn id="4" xr3:uid="{00000000-0010-0000-0000-000004000000}" name="Cmb_Cnt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MB" displayName="CMB" ref="H1:T8825" totalsRowShown="0">
  <autoFilter ref="H1:T8825" xr:uid="{00000000-0009-0000-0100-000005000000}"/>
  <tableColumns count="13">
    <tableColumn id="1" xr3:uid="{00000000-0010-0000-0100-000001000000}" name="Cmb_Num" dataDxfId="13"/>
    <tableColumn id="13" xr3:uid="{00000000-0010-0000-0100-00000D000000}" name="Cmb_ID" dataDxfId="12"/>
    <tableColumn id="2" xr3:uid="{00000000-0010-0000-0100-000002000000}" name="CC_A" dataDxfId="11"/>
    <tableColumn id="3" xr3:uid="{00000000-0010-0000-0100-000003000000}" name="CC_B" dataDxfId="10"/>
    <tableColumn id="4" xr3:uid="{00000000-0010-0000-0100-000004000000}" name="Cmb_Rare" dataDxfId="9"/>
    <tableColumn id="5" xr3:uid="{00000000-0010-0000-0100-000005000000}" name="Res" dataDxfId="8"/>
    <tableColumn id="6" xr3:uid="{00000000-0010-0000-0100-000006000000}" name="Res_Rare" dataDxfId="7"/>
    <tableColumn id="7" xr3:uid="{00000000-0010-0000-0100-000007000000}" name="BA_0O" dataDxfId="6"/>
    <tableColumn id="8" xr3:uid="{00000000-0010-0000-0100-000008000000}" name="BA_1O" dataDxfId="5"/>
    <tableColumn id="9" xr3:uid="{00000000-0010-0000-0100-000009000000}" name="BA_2O" dataDxfId="4"/>
    <tableColumn id="10" xr3:uid="{00000000-0010-0000-0100-00000A000000}" name="BD_0O" dataDxfId="3"/>
    <tableColumn id="11" xr3:uid="{00000000-0010-0000-0100-00000B000000}" name="BD_1O" dataDxfId="2"/>
    <tableColumn id="12" xr3:uid="{00000000-0010-0000-0100-00000C000000}" name="BD_2O" dataDxfId="1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LIB" displayName="LIB" ref="A11:E161" totalsRowShown="0">
  <tableColumns count="5">
    <tableColumn id="1" xr3:uid="{00000000-0010-0000-0200-000001000000}" name="Card"/>
    <tableColumn id="2" xr3:uid="{00000000-0010-0000-0200-000002000000}" name="Level"/>
    <tableColumn id="3" xr3:uid="{00000000-0010-0000-0200-000003000000}" name="Fused"/>
    <tableColumn id="4" xr3:uid="{00000000-0010-0000-0200-000004000000}" name="Quantity"/>
    <tableColumn id="5" xr3:uid="{00000000-0010-0000-0200-000005000000}" name="ID" dataDxfId="23">
      <calculatedColumnFormula>IF(INDEX(LIB[Card],ROW(A1))="","",INDEX(LIB[Card],ROW(A1))&amp;" ("&amp;INDEX(LIB[Level],ROW(A1))&amp;")"&amp;IF(INDEX(LIB[Fused],ROW(A1))="Yes","ƒ",""))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DECK" displayName="DECK" ref="G11:J161" totalsRowShown="0">
  <tableColumns count="4">
    <tableColumn id="1" xr3:uid="{00000000-0010-0000-0300-000001000000}" name="Card"/>
    <tableColumn id="4" xr3:uid="{00000000-0010-0000-0300-000004000000}" name="Name" dataDxfId="22">
      <calculatedColumnFormula>IF(DECK[[#This Row],[Card]]="","",MID(DECK[[#This Row],[Card]],1,FIND(" (",DECK[[#This Row],[Card]])-1))</calculatedColumnFormula>
    </tableColumn>
    <tableColumn id="2" xr3:uid="{00000000-0010-0000-0300-000002000000}" name="Level" dataDxfId="21">
      <calculatedColumnFormula>IF(DECK[[#This Row],[Card]]="","",MID(DECK[[#This Row],[Card]],FIND("(",DECK[[#This Row],[Card]])+1,1))</calculatedColumnFormula>
    </tableColumn>
    <tableColumn id="3" xr3:uid="{00000000-0010-0000-0300-000003000000}" name="Fused" dataDxfId="20">
      <calculatedColumnFormula>IF(DECK[[#This Row],[Card]]="","",IF(RIGHT(DECK[[#This Row],[Card]])="ƒ","Yes","No"))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SUG" displayName="SUG" ref="L11:M161" totalsRowShown="0">
  <tableColumns count="2">
    <tableColumn id="1" xr3:uid="{00000000-0010-0000-0400-000001000000}" name="Card" dataDxfId="19">
      <calculatedColumnFormula>IFERROR(IFERROR(INDEX(S$12:S$161,MATCH(ROW(A1),FW$12:FW$161,0)),INDEX(S$12:S$161,MATCH(ROW(A1),FX$12:FX$161,0))&amp;" #2"),INDEX(S$12:S$161,MATCH(ROW(A1),FY$12:FY$161,0))&amp;" #3")</calculatedColumnFormula>
    </tableColumn>
    <tableColumn id="2" xr3:uid="{00000000-0010-0000-0400-000002000000}" name="Score" dataDxfId="18">
      <calculatedColumnFormula>TRUNC(INDEX($FT$12:$FV$161,MATCH(IFERROR(MID(L12,1,FIND(" #",L12)-1),L12),S$12:S$161,0),IFERROR(VALUE(RIGHT(L12)),1)))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SUG_Helper" displayName="SUG_Helper" ref="GP11:GR161" totalsRowShown="0">
  <autoFilter ref="GP11:GR161" xr:uid="{00000000-0009-0000-0100-000001000000}"/>
  <tableColumns count="3">
    <tableColumn id="3" xr3:uid="{00000000-0010-0000-0500-000003000000}" name="Card" dataDxfId="17">
      <calculatedColumnFormula>L12</calculatedColumnFormula>
    </tableColumn>
    <tableColumn id="1" xr3:uid="{00000000-0010-0000-0500-000001000000}" name="Score" dataDxfId="16">
      <calculatedColumnFormula>M12</calculatedColumnFormula>
    </tableColumn>
    <tableColumn id="2" xr3:uid="{00000000-0010-0000-0500-000002000000}" name="Helper" dataDxfId="15">
      <calculatedColumnFormula>COUNTIF(DECK[Card],IFERROR(MID($L12,1,FIND(" #",SUG_Helper[[#This Row],[Card]])-1),SUG_Helper[[#This Row],[Card]]))&gt;=IFERROR(VALUE(RIGHT(SUG_Helper[[#This Row],[Card]])),1)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ACD" displayName="ACD" ref="A1:E45" totalsRowShown="0">
  <autoFilter ref="A1:E45" xr:uid="{00000000-0009-0000-0100-000008000000}"/>
  <tableColumns count="5">
    <tableColumn id="1" xr3:uid="{00000000-0010-0000-0600-000001000000}" name="Control "/>
    <tableColumn id="2" xr3:uid="{00000000-0010-0000-0600-000002000000}" name="Calculated Value" dataDxfId="0">
      <calculatedColumnFormula>"1 - Sum"</calculatedColumnFormula>
    </tableColumn>
    <tableColumn id="3" xr3:uid="{00000000-0010-0000-0600-000003000000}" name="Overide"/>
    <tableColumn id="4" xr3:uid="{00000000-0010-0000-0600-000004000000}" name="Hold Space"/>
    <tableColumn id="16" xr3:uid="{B99164A0-9761-4292-A7AB-B8DB7D044761}" name="Global Ranker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C" displayName="AC" ref="G1:M2" totalsRowShown="0">
  <autoFilter ref="G1:M2" xr:uid="{00000000-0009-0000-0100-00000A000000}"/>
  <tableColumns count="7">
    <tableColumn id="1" xr3:uid="{00000000-0010-0000-0700-000001000000}" name="M">
      <calculatedColumnFormula>IF(ACD[[#This Row],[Overide]]="",VALUE(LEFT(ACD[[#This Row],[Calculated Value]],2)),VALUE(LEFT(ACD[[#This Row],[Overide]],2)))</calculatedColumnFormula>
    </tableColumn>
    <tableColumn id="2" xr3:uid="{00000000-0010-0000-0700-000002000000}" name="LCwC">
      <calculatedColumnFormula>IF(C3="",B3,C3)</calculatedColumnFormula>
    </tableColumn>
    <tableColumn id="3" xr3:uid="{00000000-0010-0000-0700-000003000000}" name="SV">
      <calculatedColumnFormula>IF(C4="",B4,C4)</calculatedColumnFormula>
    </tableColumn>
    <tableColumn id="4" xr3:uid="{00000000-0010-0000-0700-000004000000}" name="CR">
      <calculatedColumnFormula>IF(C5="",B5,C5)</calculatedColumnFormula>
    </tableColumn>
    <tableColumn id="5" xr3:uid="{00000000-0010-0000-0700-000005000000}" name="FB">
      <calculatedColumnFormula>IF(C6="",B6,C6)</calculatedColumnFormula>
    </tableColumn>
    <tableColumn id="6" xr3:uid="{00000000-0010-0000-0700-000006000000}" name="AB">
      <calculatedColumnFormula>IF(C7="",B7,C7)</calculatedColumnFormula>
    </tableColumn>
    <tableColumn id="7" xr3:uid="{00000000-0010-0000-0700-000007000000}" name="DB">
      <calculatedColumnFormula>IF(C8="",B8,C8)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6.xml"/><Relationship Id="rId2" Type="http://schemas.openxmlformats.org/officeDocument/2006/relationships/drawing" Target="../drawings/drawing1.xml"/><Relationship Id="rId16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8825"/>
  <sheetViews>
    <sheetView tabSelected="1" workbookViewId="0">
      <selection activeCell="I9" sqref="I9"/>
    </sheetView>
  </sheetViews>
  <sheetFormatPr defaultRowHeight="14.5" x14ac:dyDescent="0.35"/>
  <cols>
    <col min="2" max="2" width="19.26953125" bestFit="1" customWidth="1"/>
    <col min="13" max="13" width="22.7265625" bestFit="1" customWidth="1"/>
  </cols>
  <sheetData>
    <row r="1" spans="1:20" x14ac:dyDescent="0.35">
      <c r="A1" s="2" t="s">
        <v>0</v>
      </c>
      <c r="B1" s="2" t="s">
        <v>1</v>
      </c>
      <c r="C1" s="2" t="s">
        <v>2</v>
      </c>
      <c r="D1" s="3" t="s">
        <v>9</v>
      </c>
      <c r="H1" t="s">
        <v>3</v>
      </c>
      <c r="I1" t="s">
        <v>75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</row>
    <row r="2" spans="1:20" x14ac:dyDescent="0.35">
      <c r="A2">
        <v>10</v>
      </c>
      <c r="B2" t="s">
        <v>1621</v>
      </c>
      <c r="C2" t="s">
        <v>109</v>
      </c>
      <c r="D2">
        <v>134</v>
      </c>
      <c r="H2">
        <v>10.000999999999999</v>
      </c>
      <c r="I2">
        <v>1.0029999999999999</v>
      </c>
      <c r="J2" t="s">
        <v>1621</v>
      </c>
      <c r="K2" t="s">
        <v>42</v>
      </c>
      <c r="L2">
        <v>3</v>
      </c>
      <c r="M2" t="s">
        <v>308</v>
      </c>
      <c r="N2">
        <v>4</v>
      </c>
      <c r="O2">
        <v>15</v>
      </c>
      <c r="P2">
        <v>15</v>
      </c>
      <c r="Q2">
        <v>18</v>
      </c>
      <c r="R2">
        <v>10</v>
      </c>
      <c r="S2">
        <v>10</v>
      </c>
      <c r="T2">
        <v>13</v>
      </c>
    </row>
    <row r="3" spans="1:20" x14ac:dyDescent="0.35">
      <c r="A3">
        <v>13</v>
      </c>
      <c r="B3" t="s">
        <v>108</v>
      </c>
      <c r="C3" t="s">
        <v>109</v>
      </c>
      <c r="D3">
        <v>133</v>
      </c>
      <c r="H3">
        <v>10.002000000000001</v>
      </c>
      <c r="I3">
        <v>1.004</v>
      </c>
      <c r="J3" t="s">
        <v>1621</v>
      </c>
      <c r="K3" t="s">
        <v>111</v>
      </c>
      <c r="L3">
        <v>3</v>
      </c>
      <c r="M3" t="s">
        <v>533</v>
      </c>
      <c r="N3">
        <v>4</v>
      </c>
      <c r="O3">
        <v>17</v>
      </c>
      <c r="P3">
        <v>17</v>
      </c>
      <c r="Q3">
        <v>20</v>
      </c>
      <c r="R3">
        <v>8</v>
      </c>
      <c r="S3">
        <v>8</v>
      </c>
      <c r="T3">
        <v>11</v>
      </c>
    </row>
    <row r="4" spans="1:20" x14ac:dyDescent="0.35">
      <c r="A4">
        <v>46</v>
      </c>
      <c r="B4" t="s">
        <v>42</v>
      </c>
      <c r="C4" t="s">
        <v>110</v>
      </c>
      <c r="D4">
        <v>106</v>
      </c>
      <c r="H4">
        <v>10.003</v>
      </c>
      <c r="I4">
        <v>1.0049999999999999</v>
      </c>
      <c r="J4" t="s">
        <v>1621</v>
      </c>
      <c r="K4" t="s">
        <v>1373</v>
      </c>
      <c r="L4">
        <v>3</v>
      </c>
      <c r="M4" t="s">
        <v>1117</v>
      </c>
      <c r="N4">
        <v>4</v>
      </c>
      <c r="O4">
        <v>16</v>
      </c>
      <c r="P4">
        <v>16</v>
      </c>
      <c r="Q4">
        <v>19</v>
      </c>
      <c r="R4">
        <v>9</v>
      </c>
      <c r="S4">
        <v>9</v>
      </c>
      <c r="T4">
        <v>12</v>
      </c>
    </row>
    <row r="5" spans="1:20" x14ac:dyDescent="0.35">
      <c r="A5">
        <v>56</v>
      </c>
      <c r="B5" t="s">
        <v>111</v>
      </c>
      <c r="C5" t="s">
        <v>109</v>
      </c>
      <c r="D5">
        <v>134</v>
      </c>
      <c r="H5">
        <v>10.004</v>
      </c>
      <c r="I5">
        <v>1.006</v>
      </c>
      <c r="J5" t="s">
        <v>1621</v>
      </c>
      <c r="K5" t="s">
        <v>1589</v>
      </c>
      <c r="L5">
        <v>3</v>
      </c>
      <c r="M5" t="s">
        <v>1623</v>
      </c>
      <c r="N5">
        <v>3</v>
      </c>
      <c r="O5">
        <v>14</v>
      </c>
      <c r="P5">
        <v>17</v>
      </c>
      <c r="Q5">
        <v>19</v>
      </c>
      <c r="R5">
        <v>5</v>
      </c>
      <c r="S5">
        <v>8</v>
      </c>
      <c r="T5">
        <v>10</v>
      </c>
    </row>
    <row r="6" spans="1:20" x14ac:dyDescent="0.35">
      <c r="A6">
        <v>66</v>
      </c>
      <c r="B6" t="s">
        <v>1373</v>
      </c>
      <c r="C6" t="s">
        <v>109</v>
      </c>
      <c r="D6">
        <v>132</v>
      </c>
      <c r="H6">
        <v>10.005000000000001</v>
      </c>
      <c r="I6">
        <v>1.0069999999999999</v>
      </c>
      <c r="J6" t="s">
        <v>1621</v>
      </c>
      <c r="K6" t="s">
        <v>112</v>
      </c>
      <c r="L6">
        <v>3</v>
      </c>
      <c r="M6" t="s">
        <v>368</v>
      </c>
      <c r="N6">
        <v>4</v>
      </c>
      <c r="O6">
        <v>18</v>
      </c>
      <c r="P6">
        <v>18</v>
      </c>
      <c r="Q6">
        <v>21</v>
      </c>
      <c r="R6">
        <v>6</v>
      </c>
      <c r="S6">
        <v>6</v>
      </c>
      <c r="T6">
        <v>9</v>
      </c>
    </row>
    <row r="7" spans="1:20" x14ac:dyDescent="0.35">
      <c r="A7">
        <v>73</v>
      </c>
      <c r="B7" t="s">
        <v>1589</v>
      </c>
      <c r="C7" t="s">
        <v>109</v>
      </c>
      <c r="D7">
        <v>129</v>
      </c>
      <c r="H7">
        <v>10.006</v>
      </c>
      <c r="I7">
        <v>1.008</v>
      </c>
      <c r="J7" t="s">
        <v>1621</v>
      </c>
      <c r="K7" t="s">
        <v>43</v>
      </c>
      <c r="L7">
        <v>3</v>
      </c>
      <c r="M7" t="s">
        <v>1624</v>
      </c>
      <c r="N7">
        <v>3</v>
      </c>
      <c r="O7">
        <v>10</v>
      </c>
      <c r="P7">
        <v>13</v>
      </c>
      <c r="Q7">
        <v>15</v>
      </c>
      <c r="R7">
        <v>5</v>
      </c>
      <c r="S7">
        <v>8</v>
      </c>
      <c r="T7">
        <v>10</v>
      </c>
    </row>
    <row r="8" spans="1:20" x14ac:dyDescent="0.35">
      <c r="A8">
        <v>77</v>
      </c>
      <c r="B8" t="s">
        <v>112</v>
      </c>
      <c r="C8" t="s">
        <v>109</v>
      </c>
      <c r="D8">
        <v>132</v>
      </c>
      <c r="H8">
        <v>10.007</v>
      </c>
      <c r="I8">
        <v>1.0089999999999999</v>
      </c>
      <c r="J8" t="s">
        <v>1621</v>
      </c>
      <c r="K8" t="s">
        <v>1636</v>
      </c>
      <c r="L8">
        <v>3</v>
      </c>
      <c r="M8" t="s">
        <v>1117</v>
      </c>
      <c r="N8">
        <v>4</v>
      </c>
      <c r="O8">
        <v>16</v>
      </c>
      <c r="P8">
        <v>16</v>
      </c>
      <c r="Q8">
        <v>19</v>
      </c>
      <c r="R8">
        <v>9</v>
      </c>
      <c r="S8">
        <v>9</v>
      </c>
      <c r="T8">
        <v>12</v>
      </c>
    </row>
    <row r="9" spans="1:20" x14ac:dyDescent="0.35">
      <c r="A9">
        <v>88</v>
      </c>
      <c r="B9" t="s">
        <v>43</v>
      </c>
      <c r="C9" t="s">
        <v>110</v>
      </c>
      <c r="D9">
        <v>107</v>
      </c>
      <c r="H9">
        <v>10.007999999999999</v>
      </c>
      <c r="I9">
        <v>1.01</v>
      </c>
      <c r="J9" t="s">
        <v>1621</v>
      </c>
      <c r="K9" t="s">
        <v>44</v>
      </c>
      <c r="L9">
        <v>3</v>
      </c>
      <c r="M9" t="s">
        <v>1623</v>
      </c>
      <c r="N9">
        <v>3</v>
      </c>
      <c r="O9">
        <v>14</v>
      </c>
      <c r="P9">
        <v>17</v>
      </c>
      <c r="Q9">
        <v>19</v>
      </c>
      <c r="R9">
        <v>5</v>
      </c>
      <c r="S9">
        <v>8</v>
      </c>
      <c r="T9">
        <v>10</v>
      </c>
    </row>
    <row r="10" spans="1:20" x14ac:dyDescent="0.35">
      <c r="A10">
        <v>96</v>
      </c>
      <c r="B10" t="s">
        <v>1636</v>
      </c>
      <c r="C10" t="s">
        <v>109</v>
      </c>
      <c r="D10">
        <v>132</v>
      </c>
      <c r="H10">
        <v>10.009</v>
      </c>
      <c r="I10">
        <v>1.0109999999999999</v>
      </c>
      <c r="J10" t="s">
        <v>1621</v>
      </c>
      <c r="K10" t="s">
        <v>23</v>
      </c>
      <c r="L10">
        <v>3</v>
      </c>
      <c r="M10" t="s">
        <v>1625</v>
      </c>
      <c r="N10">
        <v>4</v>
      </c>
      <c r="O10">
        <v>14</v>
      </c>
      <c r="P10">
        <v>14</v>
      </c>
      <c r="Q10">
        <v>17</v>
      </c>
      <c r="R10">
        <v>10</v>
      </c>
      <c r="S10">
        <v>10</v>
      </c>
      <c r="T10">
        <v>13</v>
      </c>
    </row>
    <row r="11" spans="1:20" x14ac:dyDescent="0.35">
      <c r="A11">
        <v>117</v>
      </c>
      <c r="B11" t="s">
        <v>44</v>
      </c>
      <c r="C11" t="s">
        <v>110</v>
      </c>
      <c r="D11">
        <v>108</v>
      </c>
      <c r="H11">
        <v>10.01</v>
      </c>
      <c r="I11">
        <v>1.012</v>
      </c>
      <c r="J11" t="s">
        <v>1621</v>
      </c>
      <c r="K11" t="s">
        <v>113</v>
      </c>
      <c r="L11">
        <v>3</v>
      </c>
      <c r="M11" t="s">
        <v>536</v>
      </c>
      <c r="N11">
        <v>3</v>
      </c>
      <c r="O11">
        <v>10</v>
      </c>
      <c r="P11">
        <v>13</v>
      </c>
      <c r="Q11">
        <v>15</v>
      </c>
      <c r="R11">
        <v>10</v>
      </c>
      <c r="S11">
        <v>13</v>
      </c>
      <c r="T11">
        <v>15</v>
      </c>
    </row>
    <row r="12" spans="1:20" x14ac:dyDescent="0.35">
      <c r="A12">
        <v>121</v>
      </c>
      <c r="B12" t="s">
        <v>23</v>
      </c>
      <c r="C12" t="s">
        <v>109</v>
      </c>
      <c r="D12">
        <v>125</v>
      </c>
      <c r="H12">
        <v>10.010999999999999</v>
      </c>
      <c r="I12">
        <v>1.0129999999999999</v>
      </c>
      <c r="J12" t="s">
        <v>1621</v>
      </c>
      <c r="K12" t="s">
        <v>114</v>
      </c>
      <c r="L12">
        <v>3</v>
      </c>
      <c r="M12" t="s">
        <v>1625</v>
      </c>
      <c r="N12">
        <v>4</v>
      </c>
      <c r="O12">
        <v>14</v>
      </c>
      <c r="P12">
        <v>14</v>
      </c>
      <c r="Q12">
        <v>17</v>
      </c>
      <c r="R12">
        <v>10</v>
      </c>
      <c r="S12">
        <v>10</v>
      </c>
      <c r="T12">
        <v>13</v>
      </c>
    </row>
    <row r="13" spans="1:20" x14ac:dyDescent="0.35">
      <c r="A13">
        <v>126</v>
      </c>
      <c r="B13" t="s">
        <v>113</v>
      </c>
      <c r="C13" t="s">
        <v>109</v>
      </c>
      <c r="D13">
        <v>133</v>
      </c>
      <c r="H13">
        <v>10.012</v>
      </c>
      <c r="I13">
        <v>1.014</v>
      </c>
      <c r="J13" t="s">
        <v>1621</v>
      </c>
      <c r="K13" t="s">
        <v>115</v>
      </c>
      <c r="L13">
        <v>3</v>
      </c>
      <c r="M13" t="s">
        <v>1626</v>
      </c>
      <c r="N13">
        <v>4</v>
      </c>
      <c r="O13">
        <v>17</v>
      </c>
      <c r="P13">
        <v>17</v>
      </c>
      <c r="Q13">
        <v>20</v>
      </c>
      <c r="R13">
        <v>8</v>
      </c>
      <c r="S13">
        <v>8</v>
      </c>
      <c r="T13">
        <v>11</v>
      </c>
    </row>
    <row r="14" spans="1:20" x14ac:dyDescent="0.35">
      <c r="A14">
        <v>138</v>
      </c>
      <c r="B14" t="s">
        <v>114</v>
      </c>
      <c r="C14" t="s">
        <v>109</v>
      </c>
      <c r="D14">
        <v>132</v>
      </c>
      <c r="H14">
        <v>10.013</v>
      </c>
      <c r="I14">
        <v>1.0149999999999999</v>
      </c>
      <c r="J14" t="s">
        <v>1621</v>
      </c>
      <c r="K14" t="s">
        <v>116</v>
      </c>
      <c r="L14">
        <v>3</v>
      </c>
      <c r="M14" t="s">
        <v>1292</v>
      </c>
      <c r="N14">
        <v>4</v>
      </c>
      <c r="O14">
        <v>13</v>
      </c>
      <c r="P14">
        <v>13</v>
      </c>
      <c r="Q14">
        <v>16</v>
      </c>
      <c r="R14">
        <v>10</v>
      </c>
      <c r="S14">
        <v>10</v>
      </c>
      <c r="T14">
        <v>13</v>
      </c>
    </row>
    <row r="15" spans="1:20" x14ac:dyDescent="0.35">
      <c r="A15">
        <v>147</v>
      </c>
      <c r="B15" t="s">
        <v>115</v>
      </c>
      <c r="C15" t="s">
        <v>109</v>
      </c>
      <c r="D15">
        <v>128</v>
      </c>
      <c r="H15">
        <v>10.013999999999999</v>
      </c>
      <c r="I15">
        <v>1.016</v>
      </c>
      <c r="J15" t="s">
        <v>1621</v>
      </c>
      <c r="K15" t="s">
        <v>117</v>
      </c>
      <c r="L15">
        <v>3</v>
      </c>
      <c r="M15" t="s">
        <v>629</v>
      </c>
      <c r="N15">
        <v>4</v>
      </c>
      <c r="O15">
        <v>16</v>
      </c>
      <c r="P15">
        <v>16</v>
      </c>
      <c r="Q15">
        <v>19</v>
      </c>
      <c r="R15">
        <v>8</v>
      </c>
      <c r="S15">
        <v>8</v>
      </c>
      <c r="T15">
        <v>11</v>
      </c>
    </row>
    <row r="16" spans="1:20" x14ac:dyDescent="0.35">
      <c r="A16">
        <v>148</v>
      </c>
      <c r="B16" t="s">
        <v>116</v>
      </c>
      <c r="C16" t="s">
        <v>109</v>
      </c>
      <c r="D16">
        <v>124</v>
      </c>
      <c r="H16">
        <v>10.015000000000001</v>
      </c>
      <c r="I16">
        <v>1.0169999999999999</v>
      </c>
      <c r="J16" t="s">
        <v>1621</v>
      </c>
      <c r="K16" t="s">
        <v>118</v>
      </c>
      <c r="L16">
        <v>3</v>
      </c>
      <c r="M16" t="s">
        <v>1626</v>
      </c>
      <c r="N16">
        <v>4</v>
      </c>
      <c r="O16">
        <v>17</v>
      </c>
      <c r="P16">
        <v>17</v>
      </c>
      <c r="Q16">
        <v>20</v>
      </c>
      <c r="R16">
        <v>8</v>
      </c>
      <c r="S16">
        <v>8</v>
      </c>
      <c r="T16">
        <v>11</v>
      </c>
    </row>
    <row r="17" spans="1:20" x14ac:dyDescent="0.35">
      <c r="A17">
        <v>172</v>
      </c>
      <c r="B17" t="s">
        <v>117</v>
      </c>
      <c r="C17" t="s">
        <v>109</v>
      </c>
      <c r="D17">
        <v>132</v>
      </c>
      <c r="H17">
        <v>10.016</v>
      </c>
      <c r="I17">
        <v>1.018</v>
      </c>
      <c r="J17" t="s">
        <v>1621</v>
      </c>
      <c r="K17" t="s">
        <v>17</v>
      </c>
      <c r="L17">
        <v>3</v>
      </c>
      <c r="M17" t="s">
        <v>1627</v>
      </c>
      <c r="N17">
        <v>3</v>
      </c>
      <c r="O17">
        <v>3</v>
      </c>
      <c r="P17">
        <v>6</v>
      </c>
      <c r="Q17">
        <v>8</v>
      </c>
      <c r="R17">
        <v>15</v>
      </c>
      <c r="S17">
        <v>18</v>
      </c>
      <c r="T17">
        <v>20</v>
      </c>
    </row>
    <row r="18" spans="1:20" x14ac:dyDescent="0.35">
      <c r="A18">
        <v>206</v>
      </c>
      <c r="B18" t="s">
        <v>118</v>
      </c>
      <c r="C18" t="s">
        <v>109</v>
      </c>
      <c r="D18">
        <v>136</v>
      </c>
      <c r="H18">
        <v>10.016999999999999</v>
      </c>
      <c r="I18">
        <v>1.0189999999999999</v>
      </c>
      <c r="J18" t="s">
        <v>1621</v>
      </c>
      <c r="K18" t="s">
        <v>119</v>
      </c>
      <c r="L18">
        <v>3</v>
      </c>
      <c r="M18" t="s">
        <v>480</v>
      </c>
      <c r="N18">
        <v>4</v>
      </c>
      <c r="O18">
        <v>13</v>
      </c>
      <c r="P18">
        <v>13</v>
      </c>
      <c r="Q18">
        <v>16</v>
      </c>
      <c r="R18">
        <v>12</v>
      </c>
      <c r="S18">
        <v>12</v>
      </c>
      <c r="T18">
        <v>15</v>
      </c>
    </row>
    <row r="19" spans="1:20" x14ac:dyDescent="0.35">
      <c r="A19">
        <v>215</v>
      </c>
      <c r="B19" t="s">
        <v>17</v>
      </c>
      <c r="C19" t="s">
        <v>109</v>
      </c>
      <c r="D19">
        <v>130</v>
      </c>
      <c r="H19">
        <v>10.018000000000001</v>
      </c>
      <c r="I19">
        <v>1.02</v>
      </c>
      <c r="J19" t="s">
        <v>1621</v>
      </c>
      <c r="K19" t="s">
        <v>120</v>
      </c>
      <c r="L19">
        <v>3</v>
      </c>
      <c r="M19" t="s">
        <v>1627</v>
      </c>
      <c r="N19">
        <v>3</v>
      </c>
      <c r="O19">
        <v>3</v>
      </c>
      <c r="P19">
        <v>6</v>
      </c>
      <c r="Q19">
        <v>8</v>
      </c>
      <c r="R19">
        <v>15</v>
      </c>
      <c r="S19">
        <v>18</v>
      </c>
      <c r="T19">
        <v>20</v>
      </c>
    </row>
    <row r="20" spans="1:20" x14ac:dyDescent="0.35">
      <c r="A20">
        <v>219</v>
      </c>
      <c r="B20" t="s">
        <v>119</v>
      </c>
      <c r="C20" t="s">
        <v>109</v>
      </c>
      <c r="D20">
        <v>132</v>
      </c>
      <c r="H20">
        <v>10.019</v>
      </c>
      <c r="I20">
        <v>1.0209999999999999</v>
      </c>
      <c r="J20" t="s">
        <v>1621</v>
      </c>
      <c r="K20" t="s">
        <v>1530</v>
      </c>
      <c r="L20">
        <v>3</v>
      </c>
      <c r="M20" t="s">
        <v>1628</v>
      </c>
      <c r="N20">
        <v>4</v>
      </c>
      <c r="O20">
        <v>3</v>
      </c>
      <c r="P20">
        <v>3</v>
      </c>
      <c r="Q20">
        <v>6</v>
      </c>
      <c r="R20">
        <v>19</v>
      </c>
      <c r="S20">
        <v>19</v>
      </c>
      <c r="T20">
        <v>22</v>
      </c>
    </row>
    <row r="21" spans="1:20" x14ac:dyDescent="0.35">
      <c r="A21">
        <v>222</v>
      </c>
      <c r="B21" t="s">
        <v>120</v>
      </c>
      <c r="C21" t="s">
        <v>109</v>
      </c>
      <c r="D21">
        <v>126</v>
      </c>
      <c r="H21">
        <v>10.02</v>
      </c>
      <c r="I21">
        <v>1.022</v>
      </c>
      <c r="J21" t="s">
        <v>1621</v>
      </c>
      <c r="K21" t="s">
        <v>32</v>
      </c>
      <c r="L21">
        <v>3</v>
      </c>
      <c r="M21" t="s">
        <v>1629</v>
      </c>
      <c r="N21">
        <v>3</v>
      </c>
      <c r="O21">
        <v>19</v>
      </c>
      <c r="P21">
        <v>22</v>
      </c>
      <c r="Q21">
        <v>24</v>
      </c>
      <c r="R21">
        <v>1</v>
      </c>
      <c r="S21">
        <v>4</v>
      </c>
      <c r="T21">
        <v>6</v>
      </c>
    </row>
    <row r="22" spans="1:20" x14ac:dyDescent="0.35">
      <c r="A22">
        <v>233</v>
      </c>
      <c r="B22" t="s">
        <v>1530</v>
      </c>
      <c r="C22" t="s">
        <v>109</v>
      </c>
      <c r="D22">
        <v>133</v>
      </c>
      <c r="H22">
        <v>10.021000000000001</v>
      </c>
      <c r="I22">
        <v>1.0229999999999999</v>
      </c>
      <c r="J22" t="s">
        <v>1621</v>
      </c>
      <c r="K22" t="s">
        <v>122</v>
      </c>
      <c r="L22">
        <v>3</v>
      </c>
      <c r="M22" t="s">
        <v>1630</v>
      </c>
      <c r="N22">
        <v>4</v>
      </c>
      <c r="O22">
        <v>12</v>
      </c>
      <c r="P22">
        <v>12</v>
      </c>
      <c r="Q22">
        <v>15</v>
      </c>
      <c r="R22">
        <v>9</v>
      </c>
      <c r="S22">
        <v>9</v>
      </c>
      <c r="T22">
        <v>12</v>
      </c>
    </row>
    <row r="23" spans="1:20" x14ac:dyDescent="0.35">
      <c r="A23">
        <v>253</v>
      </c>
      <c r="B23" t="s">
        <v>32</v>
      </c>
      <c r="C23" t="s">
        <v>121</v>
      </c>
      <c r="D23">
        <v>120</v>
      </c>
      <c r="H23">
        <v>10.022</v>
      </c>
      <c r="I23">
        <v>1.024</v>
      </c>
      <c r="J23" t="s">
        <v>1621</v>
      </c>
      <c r="K23" t="s">
        <v>1511</v>
      </c>
      <c r="L23">
        <v>3</v>
      </c>
      <c r="M23" t="s">
        <v>1630</v>
      </c>
      <c r="N23">
        <v>4</v>
      </c>
      <c r="O23">
        <v>12</v>
      </c>
      <c r="P23">
        <v>12</v>
      </c>
      <c r="Q23">
        <v>15</v>
      </c>
      <c r="R23">
        <v>9</v>
      </c>
      <c r="S23">
        <v>9</v>
      </c>
      <c r="T23">
        <v>12</v>
      </c>
    </row>
    <row r="24" spans="1:20" x14ac:dyDescent="0.35">
      <c r="A24">
        <v>314</v>
      </c>
      <c r="B24" t="s">
        <v>122</v>
      </c>
      <c r="C24" t="s">
        <v>109</v>
      </c>
      <c r="D24">
        <v>136</v>
      </c>
      <c r="H24">
        <v>10.023</v>
      </c>
      <c r="I24">
        <v>1.0249999999999999</v>
      </c>
      <c r="J24" t="s">
        <v>1621</v>
      </c>
      <c r="K24" t="s">
        <v>45</v>
      </c>
      <c r="L24">
        <v>3</v>
      </c>
      <c r="M24" t="s">
        <v>1626</v>
      </c>
      <c r="N24">
        <v>4</v>
      </c>
      <c r="O24">
        <v>17</v>
      </c>
      <c r="P24">
        <v>17</v>
      </c>
      <c r="Q24">
        <v>20</v>
      </c>
      <c r="R24">
        <v>8</v>
      </c>
      <c r="S24">
        <v>8</v>
      </c>
      <c r="T24">
        <v>11</v>
      </c>
    </row>
    <row r="25" spans="1:20" x14ac:dyDescent="0.35">
      <c r="A25">
        <v>344</v>
      </c>
      <c r="B25" t="s">
        <v>1511</v>
      </c>
      <c r="C25" t="s">
        <v>109</v>
      </c>
      <c r="D25">
        <v>132</v>
      </c>
      <c r="H25">
        <v>10.023999999999999</v>
      </c>
      <c r="I25">
        <v>1.026</v>
      </c>
      <c r="J25" t="s">
        <v>1621</v>
      </c>
      <c r="K25" t="s">
        <v>46</v>
      </c>
      <c r="L25">
        <v>3</v>
      </c>
      <c r="M25" t="s">
        <v>840</v>
      </c>
      <c r="N25">
        <v>3</v>
      </c>
      <c r="O25">
        <v>9</v>
      </c>
      <c r="P25">
        <v>12</v>
      </c>
      <c r="Q25">
        <v>14</v>
      </c>
      <c r="R25">
        <v>7</v>
      </c>
      <c r="S25">
        <v>10</v>
      </c>
      <c r="T25">
        <v>12</v>
      </c>
    </row>
    <row r="26" spans="1:20" x14ac:dyDescent="0.35">
      <c r="A26">
        <v>346</v>
      </c>
      <c r="B26" t="s">
        <v>45</v>
      </c>
      <c r="C26" t="s">
        <v>110</v>
      </c>
      <c r="D26">
        <v>124</v>
      </c>
      <c r="H26">
        <v>10.025</v>
      </c>
      <c r="I26">
        <v>1.028</v>
      </c>
      <c r="J26" t="s">
        <v>1621</v>
      </c>
      <c r="K26" t="s">
        <v>124</v>
      </c>
      <c r="L26">
        <v>3</v>
      </c>
      <c r="M26" t="s">
        <v>1624</v>
      </c>
      <c r="N26">
        <v>3</v>
      </c>
      <c r="O26">
        <v>10</v>
      </c>
      <c r="P26">
        <v>13</v>
      </c>
      <c r="Q26">
        <v>15</v>
      </c>
      <c r="R26">
        <v>5</v>
      </c>
      <c r="S26">
        <v>8</v>
      </c>
      <c r="T26">
        <v>10</v>
      </c>
    </row>
    <row r="27" spans="1:20" x14ac:dyDescent="0.35">
      <c r="A27">
        <v>356</v>
      </c>
      <c r="B27" t="s">
        <v>46</v>
      </c>
      <c r="C27" t="s">
        <v>110</v>
      </c>
      <c r="D27">
        <v>128</v>
      </c>
      <c r="H27">
        <v>10.026</v>
      </c>
      <c r="I27">
        <v>1.0289999999999999</v>
      </c>
      <c r="J27" t="s">
        <v>1621</v>
      </c>
      <c r="K27" t="s">
        <v>125</v>
      </c>
      <c r="L27">
        <v>3</v>
      </c>
      <c r="M27" t="s">
        <v>1627</v>
      </c>
      <c r="N27">
        <v>3</v>
      </c>
      <c r="O27">
        <v>3</v>
      </c>
      <c r="P27">
        <v>6</v>
      </c>
      <c r="Q27">
        <v>8</v>
      </c>
      <c r="R27">
        <v>15</v>
      </c>
      <c r="S27">
        <v>18</v>
      </c>
      <c r="T27">
        <v>20</v>
      </c>
    </row>
    <row r="28" spans="1:20" x14ac:dyDescent="0.35">
      <c r="A28">
        <v>364</v>
      </c>
      <c r="B28" t="s">
        <v>123</v>
      </c>
      <c r="C28" t="s">
        <v>109</v>
      </c>
      <c r="D28">
        <v>123</v>
      </c>
      <c r="H28">
        <v>10.026999999999999</v>
      </c>
      <c r="I28">
        <v>1.03</v>
      </c>
      <c r="J28" t="s">
        <v>1621</v>
      </c>
      <c r="K28" t="s">
        <v>47</v>
      </c>
      <c r="L28">
        <v>3</v>
      </c>
      <c r="M28" t="s">
        <v>1631</v>
      </c>
      <c r="N28">
        <v>4</v>
      </c>
      <c r="O28">
        <v>19</v>
      </c>
      <c r="P28">
        <v>19</v>
      </c>
      <c r="Q28">
        <v>22</v>
      </c>
      <c r="R28">
        <v>7</v>
      </c>
      <c r="S28">
        <v>7</v>
      </c>
      <c r="T28">
        <v>10</v>
      </c>
    </row>
    <row r="29" spans="1:20" x14ac:dyDescent="0.35">
      <c r="A29">
        <v>367</v>
      </c>
      <c r="B29" t="s">
        <v>124</v>
      </c>
      <c r="C29" t="s">
        <v>109</v>
      </c>
      <c r="D29">
        <v>136</v>
      </c>
      <c r="H29">
        <v>10.028</v>
      </c>
      <c r="I29">
        <v>1.0309999999999999</v>
      </c>
      <c r="J29" t="s">
        <v>1621</v>
      </c>
      <c r="K29" t="s">
        <v>48</v>
      </c>
      <c r="L29">
        <v>3</v>
      </c>
      <c r="M29" t="s">
        <v>1196</v>
      </c>
      <c r="N29">
        <v>4</v>
      </c>
      <c r="O29">
        <v>16</v>
      </c>
      <c r="P29">
        <v>16</v>
      </c>
      <c r="Q29">
        <v>19</v>
      </c>
      <c r="R29">
        <v>7</v>
      </c>
      <c r="S29">
        <v>7</v>
      </c>
      <c r="T29">
        <v>10</v>
      </c>
    </row>
    <row r="30" spans="1:20" x14ac:dyDescent="0.35">
      <c r="A30">
        <v>385</v>
      </c>
      <c r="B30" t="s">
        <v>125</v>
      </c>
      <c r="C30" t="s">
        <v>109</v>
      </c>
      <c r="D30">
        <v>118</v>
      </c>
      <c r="H30">
        <v>10.029</v>
      </c>
      <c r="I30">
        <v>1.032</v>
      </c>
      <c r="J30" t="s">
        <v>1621</v>
      </c>
      <c r="K30" t="s">
        <v>49</v>
      </c>
      <c r="L30">
        <v>3</v>
      </c>
      <c r="M30" t="s">
        <v>1628</v>
      </c>
      <c r="N30">
        <v>4</v>
      </c>
      <c r="O30">
        <v>3</v>
      </c>
      <c r="P30">
        <v>3</v>
      </c>
      <c r="Q30">
        <v>6</v>
      </c>
      <c r="R30">
        <v>19</v>
      </c>
      <c r="S30">
        <v>19</v>
      </c>
      <c r="T30">
        <v>22</v>
      </c>
    </row>
    <row r="31" spans="1:20" x14ac:dyDescent="0.35">
      <c r="A31">
        <v>403</v>
      </c>
      <c r="B31" t="s">
        <v>47</v>
      </c>
      <c r="C31" t="s">
        <v>110</v>
      </c>
      <c r="D31">
        <v>119</v>
      </c>
      <c r="H31">
        <v>10.029999999999999</v>
      </c>
      <c r="I31">
        <v>1.0329999999999999</v>
      </c>
      <c r="J31" t="s">
        <v>1621</v>
      </c>
      <c r="K31" t="s">
        <v>27</v>
      </c>
      <c r="L31">
        <v>3</v>
      </c>
      <c r="M31" t="s">
        <v>433</v>
      </c>
      <c r="N31">
        <v>4</v>
      </c>
      <c r="O31">
        <v>16</v>
      </c>
      <c r="P31">
        <v>16</v>
      </c>
      <c r="Q31">
        <v>19</v>
      </c>
      <c r="R31">
        <v>8</v>
      </c>
      <c r="S31">
        <v>8</v>
      </c>
      <c r="T31">
        <v>11</v>
      </c>
    </row>
    <row r="32" spans="1:20" x14ac:dyDescent="0.35">
      <c r="A32">
        <v>432</v>
      </c>
      <c r="B32" t="s">
        <v>48</v>
      </c>
      <c r="C32" t="s">
        <v>110</v>
      </c>
      <c r="D32">
        <v>127</v>
      </c>
      <c r="H32">
        <v>10.031000000000001</v>
      </c>
      <c r="I32">
        <v>1.034</v>
      </c>
      <c r="J32" t="s">
        <v>1621</v>
      </c>
      <c r="K32" t="s">
        <v>126</v>
      </c>
      <c r="L32">
        <v>3</v>
      </c>
      <c r="M32" t="s">
        <v>1629</v>
      </c>
      <c r="N32">
        <v>3</v>
      </c>
      <c r="O32">
        <v>19</v>
      </c>
      <c r="P32">
        <v>22</v>
      </c>
      <c r="Q32">
        <v>24</v>
      </c>
      <c r="R32">
        <v>1</v>
      </c>
      <c r="S32">
        <v>4</v>
      </c>
      <c r="T32">
        <v>6</v>
      </c>
    </row>
    <row r="33" spans="1:20" x14ac:dyDescent="0.35">
      <c r="A33">
        <v>441</v>
      </c>
      <c r="B33" t="s">
        <v>49</v>
      </c>
      <c r="C33" t="s">
        <v>110</v>
      </c>
      <c r="D33">
        <v>115</v>
      </c>
      <c r="H33">
        <v>10.032</v>
      </c>
      <c r="I33">
        <v>1.0349999999999999</v>
      </c>
      <c r="J33" t="s">
        <v>1621</v>
      </c>
      <c r="K33" t="s">
        <v>50</v>
      </c>
      <c r="L33">
        <v>3</v>
      </c>
      <c r="M33" t="s">
        <v>1628</v>
      </c>
      <c r="N33">
        <v>4</v>
      </c>
      <c r="O33">
        <v>3</v>
      </c>
      <c r="P33">
        <v>3</v>
      </c>
      <c r="Q33">
        <v>6</v>
      </c>
      <c r="R33">
        <v>19</v>
      </c>
      <c r="S33">
        <v>19</v>
      </c>
      <c r="T33">
        <v>22</v>
      </c>
    </row>
    <row r="34" spans="1:20" x14ac:dyDescent="0.35">
      <c r="A34">
        <v>455</v>
      </c>
      <c r="B34" t="s">
        <v>27</v>
      </c>
      <c r="C34" t="s">
        <v>109</v>
      </c>
      <c r="D34">
        <v>126</v>
      </c>
      <c r="H34">
        <v>10.032999999999999</v>
      </c>
      <c r="I34">
        <v>1.036</v>
      </c>
      <c r="J34" t="s">
        <v>1621</v>
      </c>
      <c r="K34" t="s">
        <v>127</v>
      </c>
      <c r="L34">
        <v>3</v>
      </c>
      <c r="M34" t="s">
        <v>1044</v>
      </c>
      <c r="N34">
        <v>3</v>
      </c>
      <c r="O34">
        <v>0</v>
      </c>
      <c r="P34">
        <v>3</v>
      </c>
      <c r="Q34">
        <v>5</v>
      </c>
      <c r="R34">
        <v>20</v>
      </c>
      <c r="S34">
        <v>23</v>
      </c>
      <c r="T34">
        <v>25</v>
      </c>
    </row>
    <row r="35" spans="1:20" x14ac:dyDescent="0.35">
      <c r="A35">
        <v>468</v>
      </c>
      <c r="B35" t="s">
        <v>126</v>
      </c>
      <c r="C35" t="s">
        <v>109</v>
      </c>
      <c r="D35">
        <v>136</v>
      </c>
      <c r="H35">
        <v>10.034000000000001</v>
      </c>
      <c r="I35">
        <v>1.0369999999999999</v>
      </c>
      <c r="J35" t="s">
        <v>1621</v>
      </c>
      <c r="K35" t="s">
        <v>51</v>
      </c>
      <c r="L35">
        <v>3</v>
      </c>
      <c r="M35" t="s">
        <v>1624</v>
      </c>
      <c r="N35">
        <v>3</v>
      </c>
      <c r="O35">
        <v>10</v>
      </c>
      <c r="P35">
        <v>13</v>
      </c>
      <c r="Q35">
        <v>15</v>
      </c>
      <c r="R35">
        <v>5</v>
      </c>
      <c r="S35">
        <v>8</v>
      </c>
      <c r="T35">
        <v>10</v>
      </c>
    </row>
    <row r="36" spans="1:20" x14ac:dyDescent="0.35">
      <c r="A36">
        <v>472</v>
      </c>
      <c r="B36" t="s">
        <v>50</v>
      </c>
      <c r="C36" t="s">
        <v>110</v>
      </c>
      <c r="D36">
        <v>112</v>
      </c>
      <c r="H36">
        <v>10.035</v>
      </c>
      <c r="I36">
        <v>1.038</v>
      </c>
      <c r="J36" t="s">
        <v>1621</v>
      </c>
      <c r="K36" t="s">
        <v>128</v>
      </c>
      <c r="L36">
        <v>3</v>
      </c>
      <c r="M36" t="s">
        <v>1632</v>
      </c>
      <c r="N36">
        <v>3</v>
      </c>
      <c r="O36">
        <v>9</v>
      </c>
      <c r="P36">
        <v>12</v>
      </c>
      <c r="Q36">
        <v>14</v>
      </c>
      <c r="R36">
        <v>7</v>
      </c>
      <c r="S36">
        <v>10</v>
      </c>
      <c r="T36">
        <v>12</v>
      </c>
    </row>
    <row r="37" spans="1:20" x14ac:dyDescent="0.35">
      <c r="A37">
        <v>476</v>
      </c>
      <c r="B37" t="s">
        <v>127</v>
      </c>
      <c r="C37" t="s">
        <v>109</v>
      </c>
      <c r="D37">
        <v>131</v>
      </c>
      <c r="H37">
        <v>10.036</v>
      </c>
      <c r="I37">
        <v>1.0389999999999999</v>
      </c>
      <c r="J37" t="s">
        <v>1621</v>
      </c>
      <c r="K37" t="s">
        <v>31</v>
      </c>
      <c r="L37">
        <v>3</v>
      </c>
      <c r="M37" t="s">
        <v>1633</v>
      </c>
      <c r="N37">
        <v>3</v>
      </c>
      <c r="O37">
        <v>11</v>
      </c>
      <c r="P37">
        <v>14</v>
      </c>
      <c r="Q37">
        <v>16</v>
      </c>
      <c r="R37">
        <v>6</v>
      </c>
      <c r="S37">
        <v>9</v>
      </c>
      <c r="T37">
        <v>11</v>
      </c>
    </row>
    <row r="38" spans="1:20" x14ac:dyDescent="0.35">
      <c r="A38">
        <v>492</v>
      </c>
      <c r="B38" t="s">
        <v>51</v>
      </c>
      <c r="C38" t="s">
        <v>110</v>
      </c>
      <c r="D38">
        <v>124</v>
      </c>
      <c r="H38">
        <v>10.037000000000001</v>
      </c>
      <c r="I38">
        <v>1.04</v>
      </c>
      <c r="J38" t="s">
        <v>1621</v>
      </c>
      <c r="K38" t="s">
        <v>1690</v>
      </c>
      <c r="L38">
        <v>3</v>
      </c>
      <c r="M38" t="s">
        <v>1691</v>
      </c>
      <c r="N38">
        <v>4</v>
      </c>
      <c r="O38">
        <v>18</v>
      </c>
      <c r="P38">
        <v>18</v>
      </c>
      <c r="Q38">
        <v>21</v>
      </c>
      <c r="R38">
        <v>8</v>
      </c>
      <c r="S38">
        <v>8</v>
      </c>
      <c r="T38">
        <v>11</v>
      </c>
    </row>
    <row r="39" spans="1:20" x14ac:dyDescent="0.35">
      <c r="A39">
        <v>506</v>
      </c>
      <c r="B39" t="s">
        <v>128</v>
      </c>
      <c r="C39" t="s">
        <v>109</v>
      </c>
      <c r="D39">
        <v>128</v>
      </c>
      <c r="H39">
        <v>10.038</v>
      </c>
      <c r="I39">
        <v>1.0409999999999999</v>
      </c>
      <c r="J39" t="s">
        <v>1621</v>
      </c>
      <c r="K39" t="s">
        <v>129</v>
      </c>
      <c r="L39">
        <v>3</v>
      </c>
      <c r="M39" t="s">
        <v>1629</v>
      </c>
      <c r="N39">
        <v>3</v>
      </c>
      <c r="O39">
        <v>19</v>
      </c>
      <c r="P39">
        <v>22</v>
      </c>
      <c r="Q39">
        <v>24</v>
      </c>
      <c r="R39">
        <v>1</v>
      </c>
      <c r="S39">
        <v>4</v>
      </c>
      <c r="T39">
        <v>6</v>
      </c>
    </row>
    <row r="40" spans="1:20" x14ac:dyDescent="0.35">
      <c r="A40">
        <v>523</v>
      </c>
      <c r="B40" t="s">
        <v>31</v>
      </c>
      <c r="C40" t="s">
        <v>109</v>
      </c>
      <c r="D40">
        <v>135</v>
      </c>
      <c r="H40">
        <v>10.039</v>
      </c>
      <c r="I40">
        <v>1.042</v>
      </c>
      <c r="J40" t="s">
        <v>1621</v>
      </c>
      <c r="K40" t="s">
        <v>130</v>
      </c>
      <c r="L40">
        <v>3</v>
      </c>
      <c r="M40" t="s">
        <v>1625</v>
      </c>
      <c r="N40">
        <v>4</v>
      </c>
      <c r="O40">
        <v>14</v>
      </c>
      <c r="P40">
        <v>14</v>
      </c>
      <c r="Q40">
        <v>17</v>
      </c>
      <c r="R40">
        <v>10</v>
      </c>
      <c r="S40">
        <v>10</v>
      </c>
      <c r="T40">
        <v>13</v>
      </c>
    </row>
    <row r="41" spans="1:20" x14ac:dyDescent="0.35">
      <c r="A41">
        <v>549</v>
      </c>
      <c r="B41" t="s">
        <v>1690</v>
      </c>
      <c r="C41" t="s">
        <v>109</v>
      </c>
      <c r="D41">
        <v>131</v>
      </c>
      <c r="H41">
        <v>10.039999999999999</v>
      </c>
      <c r="I41">
        <v>1.0429999999999999</v>
      </c>
      <c r="J41" t="s">
        <v>1621</v>
      </c>
      <c r="K41" t="s">
        <v>52</v>
      </c>
      <c r="L41">
        <v>3</v>
      </c>
      <c r="M41" t="s">
        <v>1627</v>
      </c>
      <c r="N41">
        <v>3</v>
      </c>
      <c r="O41">
        <v>3</v>
      </c>
      <c r="P41">
        <v>6</v>
      </c>
      <c r="Q41">
        <v>8</v>
      </c>
      <c r="R41">
        <v>15</v>
      </c>
      <c r="S41">
        <v>18</v>
      </c>
      <c r="T41">
        <v>20</v>
      </c>
    </row>
    <row r="42" spans="1:20" x14ac:dyDescent="0.35">
      <c r="A42">
        <v>555</v>
      </c>
      <c r="B42" t="s">
        <v>129</v>
      </c>
      <c r="C42" t="s">
        <v>109</v>
      </c>
      <c r="D42">
        <v>120</v>
      </c>
      <c r="H42">
        <v>10.041</v>
      </c>
      <c r="I42">
        <v>1.044</v>
      </c>
      <c r="J42" t="s">
        <v>1621</v>
      </c>
      <c r="K42" t="s">
        <v>131</v>
      </c>
      <c r="L42">
        <v>3</v>
      </c>
      <c r="M42" t="s">
        <v>659</v>
      </c>
      <c r="N42">
        <v>4</v>
      </c>
      <c r="O42">
        <v>16</v>
      </c>
      <c r="P42">
        <v>16</v>
      </c>
      <c r="Q42">
        <v>19</v>
      </c>
      <c r="R42">
        <v>8</v>
      </c>
      <c r="S42">
        <v>8</v>
      </c>
      <c r="T42">
        <v>11</v>
      </c>
    </row>
    <row r="43" spans="1:20" x14ac:dyDescent="0.35">
      <c r="A43">
        <v>575</v>
      </c>
      <c r="B43" t="s">
        <v>130</v>
      </c>
      <c r="C43" t="s">
        <v>109</v>
      </c>
      <c r="D43">
        <v>127</v>
      </c>
      <c r="H43">
        <v>10.042</v>
      </c>
      <c r="I43">
        <v>1.0449999999999999</v>
      </c>
      <c r="J43" t="s">
        <v>1621</v>
      </c>
      <c r="K43" t="s">
        <v>53</v>
      </c>
      <c r="L43">
        <v>3</v>
      </c>
      <c r="M43" t="s">
        <v>1634</v>
      </c>
      <c r="N43">
        <v>4</v>
      </c>
      <c r="O43">
        <v>18</v>
      </c>
      <c r="P43">
        <v>18</v>
      </c>
      <c r="Q43">
        <v>21</v>
      </c>
      <c r="R43">
        <v>6</v>
      </c>
      <c r="S43">
        <v>6</v>
      </c>
      <c r="T43">
        <v>9</v>
      </c>
    </row>
    <row r="44" spans="1:20" x14ac:dyDescent="0.35">
      <c r="A44">
        <v>597</v>
      </c>
      <c r="B44" t="s">
        <v>52</v>
      </c>
      <c r="C44" t="s">
        <v>110</v>
      </c>
      <c r="D44">
        <v>123</v>
      </c>
      <c r="H44">
        <v>10.042999999999999</v>
      </c>
      <c r="I44">
        <v>1.046</v>
      </c>
      <c r="J44" t="s">
        <v>1621</v>
      </c>
      <c r="K44" t="s">
        <v>132</v>
      </c>
      <c r="L44">
        <v>3</v>
      </c>
      <c r="M44" t="s">
        <v>1157</v>
      </c>
      <c r="N44">
        <v>3</v>
      </c>
      <c r="O44">
        <v>6</v>
      </c>
      <c r="P44">
        <v>9</v>
      </c>
      <c r="Q44">
        <v>11</v>
      </c>
      <c r="R44">
        <v>11</v>
      </c>
      <c r="S44">
        <v>14</v>
      </c>
      <c r="T44">
        <v>16</v>
      </c>
    </row>
    <row r="45" spans="1:20" x14ac:dyDescent="0.35">
      <c r="A45">
        <v>633</v>
      </c>
      <c r="B45" t="s">
        <v>131</v>
      </c>
      <c r="C45" t="s">
        <v>109</v>
      </c>
      <c r="D45">
        <v>130</v>
      </c>
      <c r="H45">
        <v>10.044</v>
      </c>
      <c r="I45">
        <v>1.0469999999999999</v>
      </c>
      <c r="J45" t="s">
        <v>1621</v>
      </c>
      <c r="K45" t="s">
        <v>133</v>
      </c>
      <c r="L45">
        <v>3</v>
      </c>
      <c r="M45" t="s">
        <v>1539</v>
      </c>
      <c r="N45">
        <v>4</v>
      </c>
      <c r="O45">
        <v>3</v>
      </c>
      <c r="P45">
        <v>3</v>
      </c>
      <c r="Q45">
        <v>6</v>
      </c>
      <c r="R45">
        <v>20</v>
      </c>
      <c r="S45">
        <v>20</v>
      </c>
      <c r="T45">
        <v>23</v>
      </c>
    </row>
    <row r="46" spans="1:20" x14ac:dyDescent="0.35">
      <c r="A46">
        <v>635</v>
      </c>
      <c r="B46" t="s">
        <v>53</v>
      </c>
      <c r="C46" t="s">
        <v>110</v>
      </c>
      <c r="D46">
        <v>108</v>
      </c>
      <c r="H46">
        <v>10.045</v>
      </c>
      <c r="I46">
        <v>1.048</v>
      </c>
      <c r="J46" t="s">
        <v>1621</v>
      </c>
      <c r="K46" t="s">
        <v>54</v>
      </c>
      <c r="L46">
        <v>3</v>
      </c>
      <c r="M46" t="s">
        <v>1634</v>
      </c>
      <c r="N46">
        <v>4</v>
      </c>
      <c r="O46">
        <v>18</v>
      </c>
      <c r="P46">
        <v>18</v>
      </c>
      <c r="Q46">
        <v>21</v>
      </c>
      <c r="R46">
        <v>6</v>
      </c>
      <c r="S46">
        <v>6</v>
      </c>
      <c r="T46">
        <v>9</v>
      </c>
    </row>
    <row r="47" spans="1:20" x14ac:dyDescent="0.35">
      <c r="A47">
        <v>651</v>
      </c>
      <c r="B47" t="s">
        <v>132</v>
      </c>
      <c r="C47" t="s">
        <v>109</v>
      </c>
      <c r="D47">
        <v>133</v>
      </c>
      <c r="H47">
        <v>10.045999999999999</v>
      </c>
      <c r="I47">
        <v>1.0489999999999999</v>
      </c>
      <c r="J47" t="s">
        <v>1621</v>
      </c>
      <c r="K47" t="s">
        <v>1560</v>
      </c>
      <c r="L47">
        <v>3</v>
      </c>
      <c r="M47" t="s">
        <v>1633</v>
      </c>
      <c r="N47">
        <v>3</v>
      </c>
      <c r="O47">
        <v>11</v>
      </c>
      <c r="P47">
        <v>14</v>
      </c>
      <c r="Q47">
        <v>16</v>
      </c>
      <c r="R47">
        <v>6</v>
      </c>
      <c r="S47">
        <v>9</v>
      </c>
      <c r="T47">
        <v>11</v>
      </c>
    </row>
    <row r="48" spans="1:20" x14ac:dyDescent="0.35">
      <c r="A48">
        <v>670</v>
      </c>
      <c r="B48" t="s">
        <v>133</v>
      </c>
      <c r="C48" t="s">
        <v>109</v>
      </c>
      <c r="D48">
        <v>133</v>
      </c>
      <c r="H48">
        <v>10.047000000000001</v>
      </c>
      <c r="I48">
        <v>1.05</v>
      </c>
      <c r="J48" t="s">
        <v>1621</v>
      </c>
      <c r="K48" t="s">
        <v>134</v>
      </c>
      <c r="L48">
        <v>3</v>
      </c>
      <c r="M48" t="s">
        <v>1633</v>
      </c>
      <c r="N48">
        <v>3</v>
      </c>
      <c r="O48">
        <v>11</v>
      </c>
      <c r="P48">
        <v>14</v>
      </c>
      <c r="Q48">
        <v>16</v>
      </c>
      <c r="R48">
        <v>6</v>
      </c>
      <c r="S48">
        <v>9</v>
      </c>
      <c r="T48">
        <v>11</v>
      </c>
    </row>
    <row r="49" spans="1:20" x14ac:dyDescent="0.35">
      <c r="A49">
        <v>673</v>
      </c>
      <c r="B49" t="s">
        <v>54</v>
      </c>
      <c r="C49" t="s">
        <v>110</v>
      </c>
      <c r="D49">
        <v>102</v>
      </c>
      <c r="H49">
        <v>10.048</v>
      </c>
      <c r="I49">
        <v>1.0509999999999999</v>
      </c>
      <c r="J49" t="s">
        <v>1621</v>
      </c>
      <c r="K49" t="s">
        <v>55</v>
      </c>
      <c r="L49">
        <v>3</v>
      </c>
      <c r="M49" t="s">
        <v>1627</v>
      </c>
      <c r="N49">
        <v>3</v>
      </c>
      <c r="O49">
        <v>3</v>
      </c>
      <c r="P49">
        <v>6</v>
      </c>
      <c r="Q49">
        <v>8</v>
      </c>
      <c r="R49">
        <v>15</v>
      </c>
      <c r="S49">
        <v>18</v>
      </c>
      <c r="T49">
        <v>20</v>
      </c>
    </row>
    <row r="50" spans="1:20" x14ac:dyDescent="0.35">
      <c r="A50">
        <v>676</v>
      </c>
      <c r="B50" t="s">
        <v>1560</v>
      </c>
      <c r="C50" t="s">
        <v>109</v>
      </c>
      <c r="D50">
        <v>135</v>
      </c>
      <c r="H50">
        <v>10.048999999999999</v>
      </c>
      <c r="I50">
        <v>1.052</v>
      </c>
      <c r="J50" t="s">
        <v>1621</v>
      </c>
      <c r="K50" t="s">
        <v>33</v>
      </c>
      <c r="L50">
        <v>3</v>
      </c>
      <c r="M50" t="s">
        <v>1628</v>
      </c>
      <c r="N50">
        <v>4</v>
      </c>
      <c r="O50">
        <v>3</v>
      </c>
      <c r="P50">
        <v>3</v>
      </c>
      <c r="Q50">
        <v>6</v>
      </c>
      <c r="R50">
        <v>19</v>
      </c>
      <c r="S50">
        <v>19</v>
      </c>
      <c r="T50">
        <v>22</v>
      </c>
    </row>
    <row r="51" spans="1:20" x14ac:dyDescent="0.35">
      <c r="A51">
        <v>677</v>
      </c>
      <c r="B51" t="s">
        <v>134</v>
      </c>
      <c r="C51" t="s">
        <v>109</v>
      </c>
      <c r="D51">
        <v>134</v>
      </c>
      <c r="H51">
        <v>10.050000000000001</v>
      </c>
      <c r="I51">
        <v>1.0529999999999999</v>
      </c>
      <c r="J51" t="s">
        <v>1621</v>
      </c>
      <c r="K51" t="s">
        <v>135</v>
      </c>
      <c r="L51">
        <v>3</v>
      </c>
      <c r="M51" t="s">
        <v>1625</v>
      </c>
      <c r="N51">
        <v>4</v>
      </c>
      <c r="O51">
        <v>14</v>
      </c>
      <c r="P51">
        <v>14</v>
      </c>
      <c r="Q51">
        <v>17</v>
      </c>
      <c r="R51">
        <v>10</v>
      </c>
      <c r="S51">
        <v>10</v>
      </c>
      <c r="T51">
        <v>13</v>
      </c>
    </row>
    <row r="52" spans="1:20" x14ac:dyDescent="0.35">
      <c r="A52">
        <v>683</v>
      </c>
      <c r="B52" t="s">
        <v>55</v>
      </c>
      <c r="C52" t="s">
        <v>110</v>
      </c>
      <c r="D52">
        <v>116</v>
      </c>
      <c r="H52">
        <v>10.051</v>
      </c>
      <c r="I52">
        <v>1.054</v>
      </c>
      <c r="J52" t="s">
        <v>1621</v>
      </c>
      <c r="K52" t="s">
        <v>136</v>
      </c>
      <c r="L52">
        <v>3</v>
      </c>
      <c r="M52" t="s">
        <v>899</v>
      </c>
      <c r="N52">
        <v>4</v>
      </c>
      <c r="O52">
        <v>15</v>
      </c>
      <c r="P52">
        <v>15</v>
      </c>
      <c r="Q52">
        <v>18</v>
      </c>
      <c r="R52">
        <v>10</v>
      </c>
      <c r="S52">
        <v>10</v>
      </c>
      <c r="T52">
        <v>13</v>
      </c>
    </row>
    <row r="53" spans="1:20" x14ac:dyDescent="0.35">
      <c r="A53">
        <v>690</v>
      </c>
      <c r="B53" t="s">
        <v>33</v>
      </c>
      <c r="C53" t="s">
        <v>121</v>
      </c>
      <c r="D53">
        <v>132</v>
      </c>
      <c r="H53">
        <v>10.052</v>
      </c>
      <c r="I53">
        <v>1.0549999999999999</v>
      </c>
      <c r="J53" t="s">
        <v>1621</v>
      </c>
      <c r="K53" t="s">
        <v>137</v>
      </c>
      <c r="L53">
        <v>3</v>
      </c>
      <c r="M53" t="s">
        <v>1631</v>
      </c>
      <c r="N53">
        <v>4</v>
      </c>
      <c r="O53">
        <v>19</v>
      </c>
      <c r="P53">
        <v>19</v>
      </c>
      <c r="Q53">
        <v>22</v>
      </c>
      <c r="R53">
        <v>7</v>
      </c>
      <c r="S53">
        <v>7</v>
      </c>
      <c r="T53">
        <v>10</v>
      </c>
    </row>
    <row r="54" spans="1:20" x14ac:dyDescent="0.35">
      <c r="A54">
        <v>696</v>
      </c>
      <c r="B54" t="s">
        <v>135</v>
      </c>
      <c r="C54" t="s">
        <v>109</v>
      </c>
      <c r="D54">
        <v>138</v>
      </c>
      <c r="H54">
        <v>10.053000000000001</v>
      </c>
      <c r="I54">
        <v>1.056</v>
      </c>
      <c r="J54" t="s">
        <v>1621</v>
      </c>
      <c r="K54" t="s">
        <v>138</v>
      </c>
      <c r="L54">
        <v>3</v>
      </c>
      <c r="M54" t="s">
        <v>1623</v>
      </c>
      <c r="N54">
        <v>3</v>
      </c>
      <c r="O54">
        <v>14</v>
      </c>
      <c r="P54">
        <v>17</v>
      </c>
      <c r="Q54">
        <v>19</v>
      </c>
      <c r="R54">
        <v>5</v>
      </c>
      <c r="S54">
        <v>8</v>
      </c>
      <c r="T54">
        <v>10</v>
      </c>
    </row>
    <row r="55" spans="1:20" x14ac:dyDescent="0.35">
      <c r="A55">
        <v>705</v>
      </c>
      <c r="B55" t="s">
        <v>136</v>
      </c>
      <c r="C55" t="s">
        <v>109</v>
      </c>
      <c r="D55">
        <v>132</v>
      </c>
      <c r="H55">
        <v>10.054</v>
      </c>
      <c r="I55">
        <v>1.0569999999999999</v>
      </c>
      <c r="J55" t="s">
        <v>1621</v>
      </c>
      <c r="K55" t="s">
        <v>139</v>
      </c>
      <c r="L55">
        <v>3</v>
      </c>
      <c r="M55" t="s">
        <v>1635</v>
      </c>
      <c r="N55">
        <v>4</v>
      </c>
      <c r="O55">
        <v>16</v>
      </c>
      <c r="P55">
        <v>16</v>
      </c>
      <c r="Q55">
        <v>19</v>
      </c>
      <c r="R55">
        <v>7</v>
      </c>
      <c r="S55">
        <v>7</v>
      </c>
      <c r="T55">
        <v>10</v>
      </c>
    </row>
    <row r="56" spans="1:20" x14ac:dyDescent="0.35">
      <c r="A56">
        <v>721</v>
      </c>
      <c r="B56" t="s">
        <v>137</v>
      </c>
      <c r="C56" t="s">
        <v>109</v>
      </c>
      <c r="D56">
        <v>130</v>
      </c>
      <c r="H56">
        <v>10.055</v>
      </c>
      <c r="I56">
        <v>1.0580000000000001</v>
      </c>
      <c r="J56" t="s">
        <v>1621</v>
      </c>
      <c r="K56" t="s">
        <v>1415</v>
      </c>
      <c r="L56">
        <v>3</v>
      </c>
      <c r="M56" t="s">
        <v>1500</v>
      </c>
      <c r="N56">
        <v>3</v>
      </c>
      <c r="O56">
        <v>15</v>
      </c>
      <c r="P56">
        <v>18</v>
      </c>
      <c r="Q56">
        <v>20</v>
      </c>
      <c r="R56">
        <v>4</v>
      </c>
      <c r="S56">
        <v>7</v>
      </c>
      <c r="T56">
        <v>9</v>
      </c>
    </row>
    <row r="57" spans="1:20" x14ac:dyDescent="0.35">
      <c r="A57">
        <v>731</v>
      </c>
      <c r="B57" t="s">
        <v>138</v>
      </c>
      <c r="C57" t="s">
        <v>109</v>
      </c>
      <c r="D57">
        <v>126</v>
      </c>
      <c r="H57">
        <v>10.055999999999999</v>
      </c>
      <c r="I57">
        <v>1.0589999999999999</v>
      </c>
      <c r="J57" t="s">
        <v>1621</v>
      </c>
      <c r="K57" t="s">
        <v>34</v>
      </c>
      <c r="L57">
        <v>3</v>
      </c>
      <c r="M57" t="s">
        <v>1628</v>
      </c>
      <c r="N57">
        <v>4</v>
      </c>
      <c r="O57">
        <v>3</v>
      </c>
      <c r="P57">
        <v>3</v>
      </c>
      <c r="Q57">
        <v>6</v>
      </c>
      <c r="R57">
        <v>19</v>
      </c>
      <c r="S57">
        <v>19</v>
      </c>
      <c r="T57">
        <v>22</v>
      </c>
    </row>
    <row r="58" spans="1:20" x14ac:dyDescent="0.35">
      <c r="A58">
        <v>734</v>
      </c>
      <c r="B58" t="s">
        <v>139</v>
      </c>
      <c r="C58" t="s">
        <v>109</v>
      </c>
      <c r="D58">
        <v>135</v>
      </c>
      <c r="H58">
        <v>10.057</v>
      </c>
      <c r="I58">
        <v>1.06</v>
      </c>
      <c r="J58" t="s">
        <v>1621</v>
      </c>
      <c r="K58" t="s">
        <v>35</v>
      </c>
      <c r="L58">
        <v>3</v>
      </c>
      <c r="M58" t="s">
        <v>1635</v>
      </c>
      <c r="N58">
        <v>4</v>
      </c>
      <c r="O58">
        <v>16</v>
      </c>
      <c r="P58">
        <v>16</v>
      </c>
      <c r="Q58">
        <v>19</v>
      </c>
      <c r="R58">
        <v>7</v>
      </c>
      <c r="S58">
        <v>7</v>
      </c>
      <c r="T58">
        <v>10</v>
      </c>
    </row>
    <row r="59" spans="1:20" x14ac:dyDescent="0.35">
      <c r="A59">
        <v>751</v>
      </c>
      <c r="B59" t="s">
        <v>1415</v>
      </c>
      <c r="C59" t="s">
        <v>109</v>
      </c>
      <c r="D59">
        <v>126</v>
      </c>
      <c r="H59">
        <v>10.058</v>
      </c>
      <c r="I59">
        <v>1.0609999999999999</v>
      </c>
      <c r="J59" t="s">
        <v>1621</v>
      </c>
      <c r="K59" t="s">
        <v>140</v>
      </c>
      <c r="L59">
        <v>3</v>
      </c>
      <c r="M59" t="s">
        <v>1631</v>
      </c>
      <c r="N59">
        <v>4</v>
      </c>
      <c r="O59">
        <v>19</v>
      </c>
      <c r="P59">
        <v>19</v>
      </c>
      <c r="Q59">
        <v>22</v>
      </c>
      <c r="R59">
        <v>7</v>
      </c>
      <c r="S59">
        <v>7</v>
      </c>
      <c r="T59">
        <v>10</v>
      </c>
    </row>
    <row r="60" spans="1:20" x14ac:dyDescent="0.35">
      <c r="A60">
        <v>769</v>
      </c>
      <c r="B60" t="s">
        <v>34</v>
      </c>
      <c r="C60" t="s">
        <v>121</v>
      </c>
      <c r="D60">
        <v>131</v>
      </c>
      <c r="H60">
        <v>10.058999999999999</v>
      </c>
      <c r="I60">
        <v>1.0620000000000001</v>
      </c>
      <c r="J60" t="s">
        <v>1621</v>
      </c>
      <c r="K60" t="s">
        <v>30</v>
      </c>
      <c r="L60">
        <v>3</v>
      </c>
      <c r="M60" t="s">
        <v>387</v>
      </c>
      <c r="N60">
        <v>3</v>
      </c>
      <c r="O60">
        <v>0</v>
      </c>
      <c r="P60">
        <v>3</v>
      </c>
      <c r="Q60">
        <v>5</v>
      </c>
      <c r="R60">
        <v>20</v>
      </c>
      <c r="S60">
        <v>23</v>
      </c>
      <c r="T60">
        <v>25</v>
      </c>
    </row>
    <row r="61" spans="1:20" x14ac:dyDescent="0.35">
      <c r="A61">
        <v>770</v>
      </c>
      <c r="B61" t="s">
        <v>35</v>
      </c>
      <c r="C61" t="s">
        <v>121</v>
      </c>
      <c r="D61">
        <v>136</v>
      </c>
      <c r="H61">
        <v>10.06</v>
      </c>
      <c r="I61">
        <v>1.0629999999999999</v>
      </c>
      <c r="J61" t="s">
        <v>1621</v>
      </c>
      <c r="K61" t="s">
        <v>141</v>
      </c>
      <c r="L61">
        <v>3</v>
      </c>
      <c r="M61" t="s">
        <v>1633</v>
      </c>
      <c r="N61">
        <v>3</v>
      </c>
      <c r="O61">
        <v>11</v>
      </c>
      <c r="P61">
        <v>14</v>
      </c>
      <c r="Q61">
        <v>16</v>
      </c>
      <c r="R61">
        <v>6</v>
      </c>
      <c r="S61">
        <v>9</v>
      </c>
      <c r="T61">
        <v>11</v>
      </c>
    </row>
    <row r="62" spans="1:20" x14ac:dyDescent="0.35">
      <c r="A62">
        <v>789</v>
      </c>
      <c r="B62" t="s">
        <v>140</v>
      </c>
      <c r="C62" t="s">
        <v>109</v>
      </c>
      <c r="D62">
        <v>136</v>
      </c>
      <c r="H62">
        <v>10.061</v>
      </c>
      <c r="I62">
        <v>1.0640000000000001</v>
      </c>
      <c r="J62" t="s">
        <v>1621</v>
      </c>
      <c r="K62" t="s">
        <v>142</v>
      </c>
      <c r="L62">
        <v>3</v>
      </c>
      <c r="M62" t="s">
        <v>1626</v>
      </c>
      <c r="N62">
        <v>4</v>
      </c>
      <c r="O62">
        <v>17</v>
      </c>
      <c r="P62">
        <v>17</v>
      </c>
      <c r="Q62">
        <v>20</v>
      </c>
      <c r="R62">
        <v>8</v>
      </c>
      <c r="S62">
        <v>8</v>
      </c>
      <c r="T62">
        <v>11</v>
      </c>
    </row>
    <row r="63" spans="1:20" x14ac:dyDescent="0.35">
      <c r="A63">
        <v>800</v>
      </c>
      <c r="B63" t="s">
        <v>30</v>
      </c>
      <c r="C63" t="s">
        <v>109</v>
      </c>
      <c r="D63">
        <v>135</v>
      </c>
      <c r="H63">
        <v>10.061999999999999</v>
      </c>
      <c r="I63">
        <v>1.0649999999999999</v>
      </c>
      <c r="J63" t="s">
        <v>1621</v>
      </c>
      <c r="K63" t="s">
        <v>36</v>
      </c>
      <c r="L63">
        <v>3</v>
      </c>
      <c r="M63" t="s">
        <v>1624</v>
      </c>
      <c r="N63">
        <v>3</v>
      </c>
      <c r="O63">
        <v>10</v>
      </c>
      <c r="P63">
        <v>13</v>
      </c>
      <c r="Q63">
        <v>15</v>
      </c>
      <c r="R63">
        <v>5</v>
      </c>
      <c r="S63">
        <v>8</v>
      </c>
      <c r="T63">
        <v>10</v>
      </c>
    </row>
    <row r="64" spans="1:20" x14ac:dyDescent="0.35">
      <c r="A64">
        <v>813</v>
      </c>
      <c r="B64" t="s">
        <v>141</v>
      </c>
      <c r="C64" t="s">
        <v>109</v>
      </c>
      <c r="D64">
        <v>134</v>
      </c>
      <c r="H64">
        <v>10.063000000000001</v>
      </c>
      <c r="I64">
        <v>1.0660000000000001</v>
      </c>
      <c r="J64" t="s">
        <v>1621</v>
      </c>
      <c r="K64" t="s">
        <v>143</v>
      </c>
      <c r="L64">
        <v>3</v>
      </c>
      <c r="M64" t="s">
        <v>1158</v>
      </c>
      <c r="N64">
        <v>3</v>
      </c>
      <c r="O64">
        <v>12</v>
      </c>
      <c r="P64">
        <v>15</v>
      </c>
      <c r="Q64">
        <v>17</v>
      </c>
      <c r="R64">
        <v>6</v>
      </c>
      <c r="S64">
        <v>9</v>
      </c>
      <c r="T64">
        <v>11</v>
      </c>
    </row>
    <row r="65" spans="1:20" x14ac:dyDescent="0.35">
      <c r="A65">
        <v>828</v>
      </c>
      <c r="B65" t="s">
        <v>142</v>
      </c>
      <c r="C65" t="s">
        <v>109</v>
      </c>
      <c r="D65">
        <v>135</v>
      </c>
      <c r="H65">
        <v>10.064</v>
      </c>
      <c r="I65">
        <v>1.0669999999999999</v>
      </c>
      <c r="J65" t="s">
        <v>1621</v>
      </c>
      <c r="K65" t="s">
        <v>144</v>
      </c>
      <c r="L65">
        <v>3</v>
      </c>
      <c r="M65" t="s">
        <v>1171</v>
      </c>
      <c r="N65">
        <v>4</v>
      </c>
      <c r="O65">
        <v>13</v>
      </c>
      <c r="P65">
        <v>13</v>
      </c>
      <c r="Q65">
        <v>16</v>
      </c>
      <c r="R65">
        <v>12</v>
      </c>
      <c r="S65">
        <v>12</v>
      </c>
      <c r="T65">
        <v>15</v>
      </c>
    </row>
    <row r="66" spans="1:20" x14ac:dyDescent="0.35">
      <c r="A66">
        <v>830</v>
      </c>
      <c r="B66" t="s">
        <v>36</v>
      </c>
      <c r="C66" t="s">
        <v>121</v>
      </c>
      <c r="D66">
        <v>132</v>
      </c>
      <c r="H66">
        <v>10.065</v>
      </c>
      <c r="I66">
        <v>1.0680000000000001</v>
      </c>
      <c r="J66" t="s">
        <v>1621</v>
      </c>
      <c r="K66" t="s">
        <v>56</v>
      </c>
      <c r="L66">
        <v>3</v>
      </c>
      <c r="M66" t="s">
        <v>1635</v>
      </c>
      <c r="N66">
        <v>4</v>
      </c>
      <c r="O66">
        <v>16</v>
      </c>
      <c r="P66">
        <v>16</v>
      </c>
      <c r="Q66">
        <v>19</v>
      </c>
      <c r="R66">
        <v>7</v>
      </c>
      <c r="S66">
        <v>7</v>
      </c>
      <c r="T66">
        <v>10</v>
      </c>
    </row>
    <row r="67" spans="1:20" x14ac:dyDescent="0.35">
      <c r="A67">
        <v>853</v>
      </c>
      <c r="B67" t="s">
        <v>143</v>
      </c>
      <c r="C67" t="s">
        <v>109</v>
      </c>
      <c r="D67">
        <v>114</v>
      </c>
      <c r="H67">
        <v>10.066000000000001</v>
      </c>
      <c r="I67">
        <v>1.069</v>
      </c>
      <c r="J67" t="s">
        <v>1621</v>
      </c>
      <c r="K67" t="s">
        <v>145</v>
      </c>
      <c r="L67">
        <v>3</v>
      </c>
      <c r="M67" t="s">
        <v>1633</v>
      </c>
      <c r="N67">
        <v>3</v>
      </c>
      <c r="O67">
        <v>11</v>
      </c>
      <c r="P67">
        <v>14</v>
      </c>
      <c r="Q67">
        <v>16</v>
      </c>
      <c r="R67">
        <v>6</v>
      </c>
      <c r="S67">
        <v>9</v>
      </c>
      <c r="T67">
        <v>11</v>
      </c>
    </row>
    <row r="68" spans="1:20" x14ac:dyDescent="0.35">
      <c r="A68">
        <v>869</v>
      </c>
      <c r="B68" t="s">
        <v>144</v>
      </c>
      <c r="C68" t="s">
        <v>109</v>
      </c>
      <c r="D68">
        <v>131</v>
      </c>
      <c r="H68">
        <v>10.067</v>
      </c>
      <c r="I68">
        <v>1.07</v>
      </c>
      <c r="J68" t="s">
        <v>1621</v>
      </c>
      <c r="K68" t="s">
        <v>146</v>
      </c>
      <c r="L68">
        <v>3</v>
      </c>
      <c r="M68" t="s">
        <v>1633</v>
      </c>
      <c r="N68">
        <v>3</v>
      </c>
      <c r="O68">
        <v>11</v>
      </c>
      <c r="P68">
        <v>14</v>
      </c>
      <c r="Q68">
        <v>16</v>
      </c>
      <c r="R68">
        <v>6</v>
      </c>
      <c r="S68">
        <v>9</v>
      </c>
      <c r="T68">
        <v>11</v>
      </c>
    </row>
    <row r="69" spans="1:20" x14ac:dyDescent="0.35">
      <c r="A69">
        <v>881</v>
      </c>
      <c r="B69" t="s">
        <v>56</v>
      </c>
      <c r="C69" t="s">
        <v>110</v>
      </c>
      <c r="D69">
        <v>129</v>
      </c>
      <c r="H69">
        <v>10.068</v>
      </c>
      <c r="I69">
        <v>1.071</v>
      </c>
      <c r="J69" t="s">
        <v>1621</v>
      </c>
      <c r="K69" t="s">
        <v>147</v>
      </c>
      <c r="L69">
        <v>3</v>
      </c>
      <c r="M69" t="s">
        <v>1627</v>
      </c>
      <c r="N69">
        <v>3</v>
      </c>
      <c r="O69">
        <v>3</v>
      </c>
      <c r="P69">
        <v>6</v>
      </c>
      <c r="Q69">
        <v>8</v>
      </c>
      <c r="R69">
        <v>15</v>
      </c>
      <c r="S69">
        <v>18</v>
      </c>
      <c r="T69">
        <v>20</v>
      </c>
    </row>
    <row r="70" spans="1:20" x14ac:dyDescent="0.35">
      <c r="A70">
        <v>891</v>
      </c>
      <c r="B70" t="s">
        <v>145</v>
      </c>
      <c r="C70" t="s">
        <v>109</v>
      </c>
      <c r="D70">
        <v>127</v>
      </c>
      <c r="H70">
        <v>10.069000000000001</v>
      </c>
      <c r="I70">
        <v>1.0720000000000001</v>
      </c>
      <c r="J70" t="s">
        <v>1621</v>
      </c>
      <c r="K70" t="s">
        <v>28</v>
      </c>
      <c r="L70">
        <v>3</v>
      </c>
      <c r="M70" t="s">
        <v>1633</v>
      </c>
      <c r="N70">
        <v>3</v>
      </c>
      <c r="O70">
        <v>11</v>
      </c>
      <c r="P70">
        <v>14</v>
      </c>
      <c r="Q70">
        <v>16</v>
      </c>
      <c r="R70">
        <v>6</v>
      </c>
      <c r="S70">
        <v>9</v>
      </c>
      <c r="T70">
        <v>11</v>
      </c>
    </row>
    <row r="71" spans="1:20" x14ac:dyDescent="0.35">
      <c r="A71">
        <v>897</v>
      </c>
      <c r="B71" t="s">
        <v>146</v>
      </c>
      <c r="C71" t="s">
        <v>109</v>
      </c>
      <c r="D71">
        <v>125</v>
      </c>
      <c r="H71">
        <v>10.07</v>
      </c>
      <c r="I71">
        <v>1.073</v>
      </c>
      <c r="J71" t="s">
        <v>1621</v>
      </c>
      <c r="K71" t="s">
        <v>148</v>
      </c>
      <c r="L71">
        <v>3</v>
      </c>
      <c r="M71" t="s">
        <v>1630</v>
      </c>
      <c r="N71">
        <v>4</v>
      </c>
      <c r="O71">
        <v>12</v>
      </c>
      <c r="P71">
        <v>12</v>
      </c>
      <c r="Q71">
        <v>15</v>
      </c>
      <c r="R71">
        <v>9</v>
      </c>
      <c r="S71">
        <v>9</v>
      </c>
      <c r="T71">
        <v>12</v>
      </c>
    </row>
    <row r="72" spans="1:20" x14ac:dyDescent="0.35">
      <c r="A72">
        <v>905</v>
      </c>
      <c r="B72" t="s">
        <v>147</v>
      </c>
      <c r="C72" t="s">
        <v>109</v>
      </c>
      <c r="D72">
        <v>132</v>
      </c>
      <c r="H72">
        <v>10.071</v>
      </c>
      <c r="I72">
        <v>1.0740000000000001</v>
      </c>
      <c r="J72" t="s">
        <v>1621</v>
      </c>
      <c r="K72" t="s">
        <v>149</v>
      </c>
      <c r="L72">
        <v>3</v>
      </c>
      <c r="M72" t="s">
        <v>1631</v>
      </c>
      <c r="N72">
        <v>4</v>
      </c>
      <c r="O72">
        <v>19</v>
      </c>
      <c r="P72">
        <v>19</v>
      </c>
      <c r="Q72">
        <v>22</v>
      </c>
      <c r="R72">
        <v>7</v>
      </c>
      <c r="S72">
        <v>7</v>
      </c>
      <c r="T72">
        <v>10</v>
      </c>
    </row>
    <row r="73" spans="1:20" x14ac:dyDescent="0.35">
      <c r="A73">
        <v>909</v>
      </c>
      <c r="B73" t="s">
        <v>28</v>
      </c>
      <c r="C73" t="s">
        <v>109</v>
      </c>
      <c r="D73">
        <v>132</v>
      </c>
      <c r="H73">
        <v>10.071999999999999</v>
      </c>
      <c r="I73">
        <v>1.075</v>
      </c>
      <c r="J73" t="s">
        <v>1621</v>
      </c>
      <c r="K73" t="s">
        <v>150</v>
      </c>
      <c r="L73">
        <v>3</v>
      </c>
      <c r="M73" t="s">
        <v>1161</v>
      </c>
      <c r="N73">
        <v>3</v>
      </c>
      <c r="O73">
        <v>12</v>
      </c>
      <c r="P73">
        <v>15</v>
      </c>
      <c r="Q73">
        <v>17</v>
      </c>
      <c r="R73">
        <v>8</v>
      </c>
      <c r="S73">
        <v>11</v>
      </c>
      <c r="T73">
        <v>13</v>
      </c>
    </row>
    <row r="74" spans="1:20" x14ac:dyDescent="0.35">
      <c r="A74">
        <v>916</v>
      </c>
      <c r="B74" t="s">
        <v>148</v>
      </c>
      <c r="C74" t="s">
        <v>109</v>
      </c>
      <c r="D74">
        <v>131</v>
      </c>
      <c r="H74">
        <v>10.073</v>
      </c>
      <c r="I74">
        <v>1.0760000000000001</v>
      </c>
      <c r="J74" t="s">
        <v>1621</v>
      </c>
      <c r="K74" t="s">
        <v>151</v>
      </c>
      <c r="L74">
        <v>3</v>
      </c>
      <c r="M74" t="s">
        <v>1626</v>
      </c>
      <c r="N74">
        <v>4</v>
      </c>
      <c r="O74">
        <v>17</v>
      </c>
      <c r="P74">
        <v>17</v>
      </c>
      <c r="Q74">
        <v>20</v>
      </c>
      <c r="R74">
        <v>8</v>
      </c>
      <c r="S74">
        <v>8</v>
      </c>
      <c r="T74">
        <v>11</v>
      </c>
    </row>
    <row r="75" spans="1:20" x14ac:dyDescent="0.35">
      <c r="A75">
        <v>942</v>
      </c>
      <c r="B75" t="s">
        <v>149</v>
      </c>
      <c r="C75" t="s">
        <v>109</v>
      </c>
      <c r="D75">
        <v>135</v>
      </c>
      <c r="H75">
        <v>10.074</v>
      </c>
      <c r="I75">
        <v>1.077</v>
      </c>
      <c r="J75" t="s">
        <v>1621</v>
      </c>
      <c r="K75" t="s">
        <v>152</v>
      </c>
      <c r="L75">
        <v>3</v>
      </c>
      <c r="M75" t="s">
        <v>1631</v>
      </c>
      <c r="N75">
        <v>4</v>
      </c>
      <c r="O75">
        <v>19</v>
      </c>
      <c r="P75">
        <v>19</v>
      </c>
      <c r="Q75">
        <v>22</v>
      </c>
      <c r="R75">
        <v>7</v>
      </c>
      <c r="S75">
        <v>7</v>
      </c>
      <c r="T75">
        <v>10</v>
      </c>
    </row>
    <row r="76" spans="1:20" x14ac:dyDescent="0.35">
      <c r="A76">
        <v>949</v>
      </c>
      <c r="B76" t="s">
        <v>150</v>
      </c>
      <c r="C76" t="s">
        <v>109</v>
      </c>
      <c r="D76">
        <v>112</v>
      </c>
      <c r="H76">
        <v>10.074999999999999</v>
      </c>
      <c r="I76">
        <v>1.0780000000000001</v>
      </c>
      <c r="J76" t="s">
        <v>1621</v>
      </c>
      <c r="K76" t="s">
        <v>1752</v>
      </c>
      <c r="L76">
        <v>3</v>
      </c>
      <c r="M76" t="s">
        <v>1754</v>
      </c>
      <c r="N76">
        <v>3</v>
      </c>
      <c r="O76">
        <v>3</v>
      </c>
      <c r="P76">
        <v>6</v>
      </c>
      <c r="Q76">
        <v>8</v>
      </c>
      <c r="R76">
        <v>16</v>
      </c>
      <c r="S76">
        <v>19</v>
      </c>
      <c r="T76">
        <v>21</v>
      </c>
    </row>
    <row r="77" spans="1:20" x14ac:dyDescent="0.35">
      <c r="A77">
        <v>955</v>
      </c>
      <c r="B77" t="s">
        <v>151</v>
      </c>
      <c r="C77" t="s">
        <v>109</v>
      </c>
      <c r="D77">
        <v>130</v>
      </c>
      <c r="H77">
        <v>10.076000000000001</v>
      </c>
      <c r="I77">
        <v>1.079</v>
      </c>
      <c r="J77" t="s">
        <v>1621</v>
      </c>
      <c r="K77" t="s">
        <v>153</v>
      </c>
      <c r="L77">
        <v>3</v>
      </c>
      <c r="M77" t="s">
        <v>1634</v>
      </c>
      <c r="N77">
        <v>4</v>
      </c>
      <c r="O77">
        <v>18</v>
      </c>
      <c r="P77">
        <v>18</v>
      </c>
      <c r="Q77">
        <v>21</v>
      </c>
      <c r="R77">
        <v>6</v>
      </c>
      <c r="S77">
        <v>6</v>
      </c>
      <c r="T77">
        <v>9</v>
      </c>
    </row>
    <row r="78" spans="1:20" x14ac:dyDescent="0.35">
      <c r="A78">
        <v>958</v>
      </c>
      <c r="B78" t="s">
        <v>152</v>
      </c>
      <c r="C78" t="s">
        <v>109</v>
      </c>
      <c r="D78">
        <v>129</v>
      </c>
      <c r="H78">
        <v>10.077</v>
      </c>
      <c r="I78">
        <v>1.08</v>
      </c>
      <c r="J78" t="s">
        <v>1621</v>
      </c>
      <c r="K78" t="s">
        <v>1606</v>
      </c>
      <c r="L78">
        <v>3</v>
      </c>
      <c r="M78" t="s">
        <v>1629</v>
      </c>
      <c r="N78">
        <v>3</v>
      </c>
      <c r="O78">
        <v>19</v>
      </c>
      <c r="P78">
        <v>22</v>
      </c>
      <c r="Q78">
        <v>24</v>
      </c>
      <c r="R78">
        <v>1</v>
      </c>
      <c r="S78">
        <v>4</v>
      </c>
      <c r="T78">
        <v>6</v>
      </c>
    </row>
    <row r="79" spans="1:20" x14ac:dyDescent="0.35">
      <c r="A79">
        <v>973</v>
      </c>
      <c r="B79" t="s">
        <v>1752</v>
      </c>
      <c r="C79" t="s">
        <v>109</v>
      </c>
      <c r="D79">
        <v>130</v>
      </c>
      <c r="H79">
        <v>10.077999999999999</v>
      </c>
      <c r="I79">
        <v>1.081</v>
      </c>
      <c r="J79" t="s">
        <v>1621</v>
      </c>
      <c r="K79" t="s">
        <v>154</v>
      </c>
      <c r="L79">
        <v>3</v>
      </c>
      <c r="M79" t="s">
        <v>930</v>
      </c>
      <c r="N79">
        <v>4</v>
      </c>
      <c r="O79">
        <v>15</v>
      </c>
      <c r="P79">
        <v>15</v>
      </c>
      <c r="Q79">
        <v>18</v>
      </c>
      <c r="R79">
        <v>10</v>
      </c>
      <c r="S79">
        <v>10</v>
      </c>
      <c r="T79">
        <v>13</v>
      </c>
    </row>
    <row r="80" spans="1:20" x14ac:dyDescent="0.35">
      <c r="A80">
        <v>1023</v>
      </c>
      <c r="B80" t="s">
        <v>153</v>
      </c>
      <c r="C80" t="s">
        <v>109</v>
      </c>
      <c r="D80">
        <v>119</v>
      </c>
      <c r="H80">
        <v>10.079000000000001</v>
      </c>
      <c r="I80">
        <v>1.0820000000000001</v>
      </c>
      <c r="J80" t="s">
        <v>1621</v>
      </c>
      <c r="K80" t="s">
        <v>155</v>
      </c>
      <c r="L80">
        <v>3</v>
      </c>
      <c r="M80" t="s">
        <v>1627</v>
      </c>
      <c r="N80">
        <v>3</v>
      </c>
      <c r="O80">
        <v>3</v>
      </c>
      <c r="P80">
        <v>6</v>
      </c>
      <c r="Q80">
        <v>8</v>
      </c>
      <c r="R80">
        <v>15</v>
      </c>
      <c r="S80">
        <v>18</v>
      </c>
      <c r="T80">
        <v>20</v>
      </c>
    </row>
    <row r="81" spans="1:20" x14ac:dyDescent="0.35">
      <c r="A81">
        <v>1052</v>
      </c>
      <c r="B81" t="s">
        <v>1606</v>
      </c>
      <c r="C81" t="s">
        <v>109</v>
      </c>
      <c r="D81">
        <v>133</v>
      </c>
      <c r="H81">
        <v>10.08</v>
      </c>
      <c r="I81">
        <v>1.083</v>
      </c>
      <c r="J81" t="s">
        <v>1621</v>
      </c>
      <c r="K81" t="s">
        <v>57</v>
      </c>
      <c r="L81">
        <v>3</v>
      </c>
      <c r="M81" t="s">
        <v>1634</v>
      </c>
      <c r="N81">
        <v>4</v>
      </c>
      <c r="O81">
        <v>18</v>
      </c>
      <c r="P81">
        <v>18</v>
      </c>
      <c r="Q81">
        <v>21</v>
      </c>
      <c r="R81">
        <v>6</v>
      </c>
      <c r="S81">
        <v>6</v>
      </c>
      <c r="T81">
        <v>9</v>
      </c>
    </row>
    <row r="82" spans="1:20" x14ac:dyDescent="0.35">
      <c r="A82">
        <v>1064</v>
      </c>
      <c r="B82" t="s">
        <v>154</v>
      </c>
      <c r="C82" t="s">
        <v>109</v>
      </c>
      <c r="D82">
        <v>128</v>
      </c>
      <c r="H82">
        <v>10.081</v>
      </c>
      <c r="I82">
        <v>1.0840000000000001</v>
      </c>
      <c r="J82" t="s">
        <v>1621</v>
      </c>
      <c r="K82" t="s">
        <v>1666</v>
      </c>
      <c r="L82">
        <v>3</v>
      </c>
      <c r="M82" t="s">
        <v>1667</v>
      </c>
      <c r="N82">
        <v>3</v>
      </c>
      <c r="O82">
        <v>17</v>
      </c>
      <c r="P82">
        <v>20</v>
      </c>
      <c r="Q82">
        <v>22</v>
      </c>
      <c r="R82">
        <v>0</v>
      </c>
      <c r="S82">
        <v>3</v>
      </c>
      <c r="T82">
        <v>5</v>
      </c>
    </row>
    <row r="83" spans="1:20" x14ac:dyDescent="0.35">
      <c r="A83">
        <v>1073</v>
      </c>
      <c r="B83" t="s">
        <v>155</v>
      </c>
      <c r="C83" t="s">
        <v>109</v>
      </c>
      <c r="D83">
        <v>132</v>
      </c>
      <c r="H83">
        <v>10.082000000000001</v>
      </c>
      <c r="I83">
        <v>1.085</v>
      </c>
      <c r="J83" t="s">
        <v>1621</v>
      </c>
      <c r="K83" t="s">
        <v>156</v>
      </c>
      <c r="L83">
        <v>3</v>
      </c>
      <c r="M83" t="s">
        <v>911</v>
      </c>
      <c r="N83">
        <v>4</v>
      </c>
      <c r="O83">
        <v>15</v>
      </c>
      <c r="P83">
        <v>15</v>
      </c>
      <c r="Q83">
        <v>18</v>
      </c>
      <c r="R83">
        <v>10</v>
      </c>
      <c r="S83">
        <v>10</v>
      </c>
      <c r="T83">
        <v>13</v>
      </c>
    </row>
    <row r="84" spans="1:20" x14ac:dyDescent="0.35">
      <c r="A84">
        <v>1074</v>
      </c>
      <c r="B84" t="s">
        <v>57</v>
      </c>
      <c r="C84" t="s">
        <v>110</v>
      </c>
      <c r="D84">
        <v>110</v>
      </c>
      <c r="H84">
        <v>10.083</v>
      </c>
      <c r="I84">
        <v>1.0860000000000001</v>
      </c>
      <c r="J84" t="s">
        <v>1621</v>
      </c>
      <c r="K84" t="s">
        <v>37</v>
      </c>
      <c r="L84">
        <v>3</v>
      </c>
      <c r="M84" t="s">
        <v>1346</v>
      </c>
      <c r="N84">
        <v>4</v>
      </c>
      <c r="O84">
        <v>14</v>
      </c>
      <c r="P84">
        <v>14</v>
      </c>
      <c r="Q84">
        <v>17</v>
      </c>
      <c r="R84">
        <v>10</v>
      </c>
      <c r="S84">
        <v>10</v>
      </c>
      <c r="T84">
        <v>13</v>
      </c>
    </row>
    <row r="85" spans="1:20" x14ac:dyDescent="0.35">
      <c r="A85">
        <v>1084</v>
      </c>
      <c r="B85" t="s">
        <v>1666</v>
      </c>
      <c r="C85" t="s">
        <v>109</v>
      </c>
      <c r="D85">
        <v>131</v>
      </c>
      <c r="H85">
        <v>10.084</v>
      </c>
      <c r="I85">
        <v>1.087</v>
      </c>
      <c r="J85" t="s">
        <v>1621</v>
      </c>
      <c r="K85" t="s">
        <v>157</v>
      </c>
      <c r="L85">
        <v>3</v>
      </c>
      <c r="M85" t="s">
        <v>1629</v>
      </c>
      <c r="N85">
        <v>3</v>
      </c>
      <c r="O85">
        <v>19</v>
      </c>
      <c r="P85">
        <v>22</v>
      </c>
      <c r="Q85">
        <v>24</v>
      </c>
      <c r="R85">
        <v>1</v>
      </c>
      <c r="S85">
        <v>4</v>
      </c>
      <c r="T85">
        <v>6</v>
      </c>
    </row>
    <row r="86" spans="1:20" x14ac:dyDescent="0.35">
      <c r="A86">
        <v>1092</v>
      </c>
      <c r="B86" t="s">
        <v>156</v>
      </c>
      <c r="C86" t="s">
        <v>109</v>
      </c>
      <c r="D86">
        <v>130</v>
      </c>
      <c r="H86">
        <v>10.085000000000001</v>
      </c>
      <c r="I86">
        <v>1.0880000000000001</v>
      </c>
      <c r="J86" t="s">
        <v>1621</v>
      </c>
      <c r="K86" t="s">
        <v>58</v>
      </c>
      <c r="L86">
        <v>3</v>
      </c>
      <c r="M86" t="s">
        <v>1635</v>
      </c>
      <c r="N86">
        <v>4</v>
      </c>
      <c r="O86">
        <v>16</v>
      </c>
      <c r="P86">
        <v>16</v>
      </c>
      <c r="Q86">
        <v>19</v>
      </c>
      <c r="R86">
        <v>7</v>
      </c>
      <c r="S86">
        <v>7</v>
      </c>
      <c r="T86">
        <v>10</v>
      </c>
    </row>
    <row r="87" spans="1:20" x14ac:dyDescent="0.35">
      <c r="A87">
        <v>1093</v>
      </c>
      <c r="B87" t="s">
        <v>37</v>
      </c>
      <c r="C87" t="s">
        <v>121</v>
      </c>
      <c r="D87">
        <v>125</v>
      </c>
      <c r="H87">
        <v>10.086</v>
      </c>
      <c r="I87">
        <v>1.089</v>
      </c>
      <c r="J87" t="s">
        <v>1621</v>
      </c>
      <c r="K87" t="s">
        <v>59</v>
      </c>
      <c r="L87">
        <v>3</v>
      </c>
      <c r="M87" t="s">
        <v>1631</v>
      </c>
      <c r="N87">
        <v>4</v>
      </c>
      <c r="O87">
        <v>19</v>
      </c>
      <c r="P87">
        <v>19</v>
      </c>
      <c r="Q87">
        <v>22</v>
      </c>
      <c r="R87">
        <v>7</v>
      </c>
      <c r="S87">
        <v>7</v>
      </c>
      <c r="T87">
        <v>10</v>
      </c>
    </row>
    <row r="88" spans="1:20" x14ac:dyDescent="0.35">
      <c r="A88">
        <v>1105</v>
      </c>
      <c r="B88" t="s">
        <v>157</v>
      </c>
      <c r="C88" t="s">
        <v>109</v>
      </c>
      <c r="D88">
        <v>125</v>
      </c>
      <c r="H88">
        <v>10.087</v>
      </c>
      <c r="I88">
        <v>1.0900000000000001</v>
      </c>
      <c r="J88" t="s">
        <v>1621</v>
      </c>
      <c r="K88" t="s">
        <v>158</v>
      </c>
      <c r="L88">
        <v>3</v>
      </c>
      <c r="M88" t="s">
        <v>1635</v>
      </c>
      <c r="N88">
        <v>4</v>
      </c>
      <c r="O88">
        <v>16</v>
      </c>
      <c r="P88">
        <v>16</v>
      </c>
      <c r="Q88">
        <v>19</v>
      </c>
      <c r="R88">
        <v>7</v>
      </c>
      <c r="S88">
        <v>7</v>
      </c>
      <c r="T88">
        <v>10</v>
      </c>
    </row>
    <row r="89" spans="1:20" x14ac:dyDescent="0.35">
      <c r="A89">
        <v>1134</v>
      </c>
      <c r="B89" t="s">
        <v>58</v>
      </c>
      <c r="C89" t="s">
        <v>110</v>
      </c>
      <c r="D89">
        <v>111</v>
      </c>
      <c r="H89">
        <v>10.087999999999999</v>
      </c>
      <c r="I89">
        <v>1.091</v>
      </c>
      <c r="J89" t="s">
        <v>1621</v>
      </c>
      <c r="K89" t="s">
        <v>159</v>
      </c>
      <c r="L89">
        <v>3</v>
      </c>
      <c r="M89" t="s">
        <v>1631</v>
      </c>
      <c r="N89">
        <v>4</v>
      </c>
      <c r="O89">
        <v>19</v>
      </c>
      <c r="P89">
        <v>19</v>
      </c>
      <c r="Q89">
        <v>22</v>
      </c>
      <c r="R89">
        <v>7</v>
      </c>
      <c r="S89">
        <v>7</v>
      </c>
      <c r="T89">
        <v>10</v>
      </c>
    </row>
    <row r="90" spans="1:20" x14ac:dyDescent="0.35">
      <c r="A90">
        <v>1141</v>
      </c>
      <c r="B90" t="s">
        <v>59</v>
      </c>
      <c r="C90" t="s">
        <v>110</v>
      </c>
      <c r="D90">
        <v>112</v>
      </c>
      <c r="H90">
        <v>10.089</v>
      </c>
      <c r="I90">
        <v>1.0920000000000001</v>
      </c>
      <c r="J90" t="s">
        <v>1621</v>
      </c>
      <c r="K90" t="s">
        <v>160</v>
      </c>
      <c r="L90">
        <v>3</v>
      </c>
      <c r="M90" t="s">
        <v>1635</v>
      </c>
      <c r="N90">
        <v>4</v>
      </c>
      <c r="O90">
        <v>16</v>
      </c>
      <c r="P90">
        <v>16</v>
      </c>
      <c r="Q90">
        <v>19</v>
      </c>
      <c r="R90">
        <v>7</v>
      </c>
      <c r="S90">
        <v>7</v>
      </c>
      <c r="T90">
        <v>10</v>
      </c>
    </row>
    <row r="91" spans="1:20" x14ac:dyDescent="0.35">
      <c r="A91">
        <v>1159</v>
      </c>
      <c r="B91" t="s">
        <v>158</v>
      </c>
      <c r="C91" t="s">
        <v>109</v>
      </c>
      <c r="D91">
        <v>133</v>
      </c>
      <c r="H91">
        <v>10.09</v>
      </c>
      <c r="I91">
        <v>1.093</v>
      </c>
      <c r="J91" t="s">
        <v>1621</v>
      </c>
      <c r="K91" t="s">
        <v>161</v>
      </c>
      <c r="L91">
        <v>3</v>
      </c>
      <c r="M91" t="s">
        <v>1623</v>
      </c>
      <c r="N91">
        <v>3</v>
      </c>
      <c r="O91">
        <v>14</v>
      </c>
      <c r="P91">
        <v>17</v>
      </c>
      <c r="Q91">
        <v>19</v>
      </c>
      <c r="R91">
        <v>5</v>
      </c>
      <c r="S91">
        <v>8</v>
      </c>
      <c r="T91">
        <v>10</v>
      </c>
    </row>
    <row r="92" spans="1:20" x14ac:dyDescent="0.35">
      <c r="A92">
        <v>1160</v>
      </c>
      <c r="B92" t="s">
        <v>159</v>
      </c>
      <c r="C92" t="s">
        <v>109</v>
      </c>
      <c r="D92">
        <v>129</v>
      </c>
      <c r="H92">
        <v>10.090999999999999</v>
      </c>
      <c r="I92">
        <v>1.0940000000000001</v>
      </c>
      <c r="J92" t="s">
        <v>1621</v>
      </c>
      <c r="K92" t="s">
        <v>1374</v>
      </c>
      <c r="L92">
        <v>3</v>
      </c>
      <c r="M92" t="s">
        <v>1394</v>
      </c>
      <c r="N92">
        <v>4</v>
      </c>
      <c r="O92">
        <v>18</v>
      </c>
      <c r="P92">
        <v>18</v>
      </c>
      <c r="Q92">
        <v>21</v>
      </c>
      <c r="R92">
        <v>6</v>
      </c>
      <c r="S92">
        <v>6</v>
      </c>
      <c r="T92">
        <v>9</v>
      </c>
    </row>
    <row r="93" spans="1:20" x14ac:dyDescent="0.35">
      <c r="A93">
        <v>1174</v>
      </c>
      <c r="B93" t="s">
        <v>160</v>
      </c>
      <c r="C93" t="s">
        <v>109</v>
      </c>
      <c r="D93">
        <v>116</v>
      </c>
      <c r="H93">
        <v>10.092000000000001</v>
      </c>
      <c r="I93">
        <v>1.095</v>
      </c>
      <c r="J93" t="s">
        <v>1621</v>
      </c>
      <c r="K93" t="s">
        <v>162</v>
      </c>
      <c r="L93">
        <v>3</v>
      </c>
      <c r="M93" t="s">
        <v>1224</v>
      </c>
      <c r="N93">
        <v>4</v>
      </c>
      <c r="O93">
        <v>16</v>
      </c>
      <c r="P93">
        <v>16</v>
      </c>
      <c r="Q93">
        <v>19</v>
      </c>
      <c r="R93">
        <v>8</v>
      </c>
      <c r="S93">
        <v>8</v>
      </c>
      <c r="T93">
        <v>11</v>
      </c>
    </row>
    <row r="94" spans="1:20" x14ac:dyDescent="0.35">
      <c r="A94">
        <v>1181</v>
      </c>
      <c r="B94" t="s">
        <v>161</v>
      </c>
      <c r="C94" t="s">
        <v>109</v>
      </c>
      <c r="D94">
        <v>118</v>
      </c>
      <c r="H94">
        <v>10.093</v>
      </c>
      <c r="I94">
        <v>1.0960000000000001</v>
      </c>
      <c r="J94" t="s">
        <v>1621</v>
      </c>
      <c r="K94" t="s">
        <v>163</v>
      </c>
      <c r="L94">
        <v>3</v>
      </c>
      <c r="M94" t="s">
        <v>1629</v>
      </c>
      <c r="N94">
        <v>3</v>
      </c>
      <c r="O94">
        <v>19</v>
      </c>
      <c r="P94">
        <v>22</v>
      </c>
      <c r="Q94">
        <v>24</v>
      </c>
      <c r="R94">
        <v>1</v>
      </c>
      <c r="S94">
        <v>4</v>
      </c>
      <c r="T94">
        <v>6</v>
      </c>
    </row>
    <row r="95" spans="1:20" x14ac:dyDescent="0.35">
      <c r="A95">
        <v>1183</v>
      </c>
      <c r="B95" t="s">
        <v>1374</v>
      </c>
      <c r="C95" t="s">
        <v>109</v>
      </c>
      <c r="D95">
        <v>120</v>
      </c>
      <c r="H95">
        <v>10.093999999999999</v>
      </c>
      <c r="I95">
        <v>1.097</v>
      </c>
      <c r="J95" t="s">
        <v>1621</v>
      </c>
      <c r="K95" t="s">
        <v>24</v>
      </c>
      <c r="L95">
        <v>3</v>
      </c>
      <c r="M95" t="s">
        <v>1635</v>
      </c>
      <c r="N95">
        <v>4</v>
      </c>
      <c r="O95">
        <v>16</v>
      </c>
      <c r="P95">
        <v>16</v>
      </c>
      <c r="Q95">
        <v>19</v>
      </c>
      <c r="R95">
        <v>7</v>
      </c>
      <c r="S95">
        <v>7</v>
      </c>
      <c r="T95">
        <v>10</v>
      </c>
    </row>
    <row r="96" spans="1:20" x14ac:dyDescent="0.35">
      <c r="A96">
        <v>1184</v>
      </c>
      <c r="B96" t="s">
        <v>162</v>
      </c>
      <c r="C96" t="s">
        <v>109</v>
      </c>
      <c r="D96">
        <v>128</v>
      </c>
      <c r="H96">
        <v>10.095000000000001</v>
      </c>
      <c r="I96">
        <v>1.0980000000000001</v>
      </c>
      <c r="J96" t="s">
        <v>1621</v>
      </c>
      <c r="K96" t="s">
        <v>1496</v>
      </c>
      <c r="L96">
        <v>3</v>
      </c>
      <c r="M96" t="s">
        <v>1632</v>
      </c>
      <c r="N96">
        <v>3</v>
      </c>
      <c r="O96">
        <v>9</v>
      </c>
      <c r="P96">
        <v>12</v>
      </c>
      <c r="Q96">
        <v>14</v>
      </c>
      <c r="R96">
        <v>7</v>
      </c>
      <c r="S96">
        <v>10</v>
      </c>
      <c r="T96">
        <v>12</v>
      </c>
    </row>
    <row r="97" spans="1:20" x14ac:dyDescent="0.35">
      <c r="A97">
        <v>1206</v>
      </c>
      <c r="B97" t="s">
        <v>163</v>
      </c>
      <c r="C97" t="s">
        <v>109</v>
      </c>
      <c r="D97">
        <v>133</v>
      </c>
      <c r="H97">
        <v>10.096</v>
      </c>
      <c r="I97">
        <v>1.099</v>
      </c>
      <c r="J97" t="s">
        <v>1621</v>
      </c>
      <c r="K97" t="s">
        <v>164</v>
      </c>
      <c r="L97">
        <v>3</v>
      </c>
      <c r="M97" t="s">
        <v>1634</v>
      </c>
      <c r="N97">
        <v>4</v>
      </c>
      <c r="O97">
        <v>18</v>
      </c>
      <c r="P97">
        <v>18</v>
      </c>
      <c r="Q97">
        <v>21</v>
      </c>
      <c r="R97">
        <v>6</v>
      </c>
      <c r="S97">
        <v>6</v>
      </c>
      <c r="T97">
        <v>9</v>
      </c>
    </row>
    <row r="98" spans="1:20" x14ac:dyDescent="0.35">
      <c r="A98">
        <v>1207</v>
      </c>
      <c r="B98" t="s">
        <v>24</v>
      </c>
      <c r="C98" t="s">
        <v>109</v>
      </c>
      <c r="D98">
        <v>127</v>
      </c>
      <c r="H98">
        <v>10.097</v>
      </c>
      <c r="I98">
        <v>1.1000000000000001</v>
      </c>
      <c r="J98" t="s">
        <v>1621</v>
      </c>
      <c r="K98" t="s">
        <v>165</v>
      </c>
      <c r="L98">
        <v>3</v>
      </c>
      <c r="M98" t="s">
        <v>1623</v>
      </c>
      <c r="N98">
        <v>3</v>
      </c>
      <c r="O98">
        <v>14</v>
      </c>
      <c r="P98">
        <v>17</v>
      </c>
      <c r="Q98">
        <v>19</v>
      </c>
      <c r="R98">
        <v>5</v>
      </c>
      <c r="S98">
        <v>8</v>
      </c>
      <c r="T98">
        <v>10</v>
      </c>
    </row>
    <row r="99" spans="1:20" x14ac:dyDescent="0.35">
      <c r="A99">
        <v>1240</v>
      </c>
      <c r="B99" t="s">
        <v>1496</v>
      </c>
      <c r="C99" t="s">
        <v>109</v>
      </c>
      <c r="D99">
        <v>128</v>
      </c>
      <c r="H99">
        <v>10.098000000000001</v>
      </c>
      <c r="I99">
        <v>1.101</v>
      </c>
      <c r="J99" t="s">
        <v>1621</v>
      </c>
      <c r="K99" t="s">
        <v>60</v>
      </c>
      <c r="L99">
        <v>3</v>
      </c>
      <c r="M99" t="s">
        <v>1623</v>
      </c>
      <c r="N99">
        <v>3</v>
      </c>
      <c r="O99">
        <v>14</v>
      </c>
      <c r="P99">
        <v>17</v>
      </c>
      <c r="Q99">
        <v>19</v>
      </c>
      <c r="R99">
        <v>5</v>
      </c>
      <c r="S99">
        <v>8</v>
      </c>
      <c r="T99">
        <v>10</v>
      </c>
    </row>
    <row r="100" spans="1:20" x14ac:dyDescent="0.35">
      <c r="A100">
        <v>1244</v>
      </c>
      <c r="B100" t="s">
        <v>164</v>
      </c>
      <c r="C100" t="s">
        <v>109</v>
      </c>
      <c r="D100">
        <v>126</v>
      </c>
      <c r="H100">
        <v>10.099</v>
      </c>
      <c r="I100">
        <v>1.1020000000000001</v>
      </c>
      <c r="J100" t="s">
        <v>1621</v>
      </c>
      <c r="K100" t="s">
        <v>29</v>
      </c>
      <c r="L100">
        <v>3</v>
      </c>
      <c r="M100" t="s">
        <v>1629</v>
      </c>
      <c r="N100">
        <v>3</v>
      </c>
      <c r="O100">
        <v>19</v>
      </c>
      <c r="P100">
        <v>22</v>
      </c>
      <c r="Q100">
        <v>24</v>
      </c>
      <c r="R100">
        <v>1</v>
      </c>
      <c r="S100">
        <v>4</v>
      </c>
      <c r="T100">
        <v>6</v>
      </c>
    </row>
    <row r="101" spans="1:20" x14ac:dyDescent="0.35">
      <c r="A101">
        <v>1261</v>
      </c>
      <c r="B101" t="s">
        <v>165</v>
      </c>
      <c r="C101" t="s">
        <v>109</v>
      </c>
      <c r="D101">
        <v>116</v>
      </c>
      <c r="H101">
        <v>10.1</v>
      </c>
      <c r="I101">
        <v>1.103</v>
      </c>
      <c r="J101" t="s">
        <v>1621</v>
      </c>
      <c r="K101" t="s">
        <v>166</v>
      </c>
      <c r="L101">
        <v>3</v>
      </c>
      <c r="M101" t="s">
        <v>1625</v>
      </c>
      <c r="N101">
        <v>4</v>
      </c>
      <c r="O101">
        <v>14</v>
      </c>
      <c r="P101">
        <v>14</v>
      </c>
      <c r="Q101">
        <v>17</v>
      </c>
      <c r="R101">
        <v>10</v>
      </c>
      <c r="S101">
        <v>10</v>
      </c>
      <c r="T101">
        <v>13</v>
      </c>
    </row>
    <row r="102" spans="1:20" x14ac:dyDescent="0.35">
      <c r="A102">
        <v>1272</v>
      </c>
      <c r="B102" t="s">
        <v>60</v>
      </c>
      <c r="C102" t="s">
        <v>110</v>
      </c>
      <c r="D102">
        <v>111</v>
      </c>
      <c r="H102">
        <v>10.101000000000001</v>
      </c>
      <c r="I102">
        <v>1.1040000000000001</v>
      </c>
      <c r="J102" t="s">
        <v>1621</v>
      </c>
      <c r="K102" t="s">
        <v>167</v>
      </c>
      <c r="L102">
        <v>3</v>
      </c>
      <c r="M102" t="s">
        <v>1630</v>
      </c>
      <c r="N102">
        <v>4</v>
      </c>
      <c r="O102">
        <v>12</v>
      </c>
      <c r="P102">
        <v>12</v>
      </c>
      <c r="Q102">
        <v>15</v>
      </c>
      <c r="R102">
        <v>9</v>
      </c>
      <c r="S102">
        <v>9</v>
      </c>
      <c r="T102">
        <v>12</v>
      </c>
    </row>
    <row r="103" spans="1:20" x14ac:dyDescent="0.35">
      <c r="A103">
        <v>1290</v>
      </c>
      <c r="B103" t="s">
        <v>29</v>
      </c>
      <c r="C103" t="s">
        <v>109</v>
      </c>
      <c r="D103">
        <v>130</v>
      </c>
      <c r="H103">
        <v>10.102</v>
      </c>
      <c r="I103">
        <v>1.105</v>
      </c>
      <c r="J103" t="s">
        <v>1621</v>
      </c>
      <c r="K103" t="s">
        <v>1722</v>
      </c>
      <c r="L103">
        <v>3</v>
      </c>
      <c r="M103" t="s">
        <v>533</v>
      </c>
      <c r="N103">
        <v>4</v>
      </c>
      <c r="O103">
        <v>17</v>
      </c>
      <c r="P103">
        <v>17</v>
      </c>
      <c r="Q103">
        <v>20</v>
      </c>
      <c r="R103">
        <v>8</v>
      </c>
      <c r="S103">
        <v>8</v>
      </c>
      <c r="T103">
        <v>11</v>
      </c>
    </row>
    <row r="104" spans="1:20" x14ac:dyDescent="0.35">
      <c r="A104">
        <v>1307</v>
      </c>
      <c r="B104" t="s">
        <v>166</v>
      </c>
      <c r="C104" t="s">
        <v>109</v>
      </c>
      <c r="D104">
        <v>135</v>
      </c>
      <c r="H104">
        <v>10.103</v>
      </c>
      <c r="I104">
        <v>1.1060000000000001</v>
      </c>
      <c r="J104" t="s">
        <v>1621</v>
      </c>
      <c r="K104" t="s">
        <v>1706</v>
      </c>
      <c r="L104">
        <v>3</v>
      </c>
      <c r="M104" t="s">
        <v>1708</v>
      </c>
      <c r="N104">
        <v>3</v>
      </c>
      <c r="O104">
        <v>18</v>
      </c>
      <c r="P104">
        <v>21</v>
      </c>
      <c r="Q104">
        <v>23</v>
      </c>
      <c r="R104">
        <v>2</v>
      </c>
      <c r="S104">
        <v>5</v>
      </c>
      <c r="T104">
        <v>7</v>
      </c>
    </row>
    <row r="105" spans="1:20" x14ac:dyDescent="0.35">
      <c r="A105">
        <v>1313</v>
      </c>
      <c r="B105" t="s">
        <v>167</v>
      </c>
      <c r="C105" t="s">
        <v>109</v>
      </c>
      <c r="D105">
        <v>128</v>
      </c>
      <c r="H105">
        <v>10.103999999999999</v>
      </c>
      <c r="I105">
        <v>1.107</v>
      </c>
      <c r="J105" t="s">
        <v>1621</v>
      </c>
      <c r="K105" t="s">
        <v>168</v>
      </c>
      <c r="L105">
        <v>3</v>
      </c>
      <c r="M105" t="s">
        <v>1634</v>
      </c>
      <c r="N105">
        <v>4</v>
      </c>
      <c r="O105">
        <v>18</v>
      </c>
      <c r="P105">
        <v>18</v>
      </c>
      <c r="Q105">
        <v>21</v>
      </c>
      <c r="R105">
        <v>6</v>
      </c>
      <c r="S105">
        <v>6</v>
      </c>
      <c r="T105">
        <v>9</v>
      </c>
    </row>
    <row r="106" spans="1:20" x14ac:dyDescent="0.35">
      <c r="A106">
        <v>1320</v>
      </c>
      <c r="B106" t="s">
        <v>1722</v>
      </c>
      <c r="C106" t="s">
        <v>109</v>
      </c>
      <c r="D106">
        <v>133</v>
      </c>
      <c r="H106">
        <v>10.105</v>
      </c>
      <c r="I106">
        <v>1.1080000000000001</v>
      </c>
      <c r="J106" t="s">
        <v>1621</v>
      </c>
      <c r="K106" t="s">
        <v>1651</v>
      </c>
      <c r="L106">
        <v>3</v>
      </c>
      <c r="M106" t="s">
        <v>1652</v>
      </c>
      <c r="N106">
        <v>4</v>
      </c>
      <c r="O106">
        <v>16</v>
      </c>
      <c r="P106">
        <v>16</v>
      </c>
      <c r="Q106">
        <v>19</v>
      </c>
      <c r="R106">
        <v>10</v>
      </c>
      <c r="S106">
        <v>10</v>
      </c>
      <c r="T106">
        <v>13</v>
      </c>
    </row>
    <row r="107" spans="1:20" x14ac:dyDescent="0.35">
      <c r="A107">
        <v>1321</v>
      </c>
      <c r="B107" t="s">
        <v>1706</v>
      </c>
      <c r="C107" t="s">
        <v>109</v>
      </c>
      <c r="D107">
        <v>134</v>
      </c>
      <c r="H107">
        <v>10.106</v>
      </c>
      <c r="I107">
        <v>1.109</v>
      </c>
      <c r="J107" t="s">
        <v>1621</v>
      </c>
      <c r="K107" t="s">
        <v>61</v>
      </c>
      <c r="L107">
        <v>3</v>
      </c>
      <c r="M107" t="s">
        <v>1147</v>
      </c>
      <c r="N107">
        <v>3</v>
      </c>
      <c r="O107">
        <v>7</v>
      </c>
      <c r="P107">
        <v>10</v>
      </c>
      <c r="Q107">
        <v>12</v>
      </c>
      <c r="R107">
        <v>10</v>
      </c>
      <c r="S107">
        <v>13</v>
      </c>
      <c r="T107">
        <v>15</v>
      </c>
    </row>
    <row r="108" spans="1:20" x14ac:dyDescent="0.35">
      <c r="A108">
        <v>1341</v>
      </c>
      <c r="B108" t="s">
        <v>168</v>
      </c>
      <c r="C108" t="s">
        <v>109</v>
      </c>
      <c r="D108">
        <v>137</v>
      </c>
      <c r="H108">
        <v>10.106999999999999</v>
      </c>
      <c r="I108">
        <v>1.1100000000000001</v>
      </c>
      <c r="J108" t="s">
        <v>1621</v>
      </c>
      <c r="K108" t="s">
        <v>38</v>
      </c>
      <c r="L108">
        <v>3</v>
      </c>
      <c r="M108" t="s">
        <v>773</v>
      </c>
      <c r="N108">
        <v>4</v>
      </c>
      <c r="O108">
        <v>14</v>
      </c>
      <c r="P108">
        <v>14</v>
      </c>
      <c r="Q108">
        <v>17</v>
      </c>
      <c r="R108">
        <v>10</v>
      </c>
      <c r="S108">
        <v>10</v>
      </c>
      <c r="T108">
        <v>13</v>
      </c>
    </row>
    <row r="109" spans="1:20" x14ac:dyDescent="0.35">
      <c r="A109">
        <v>1348</v>
      </c>
      <c r="B109" t="s">
        <v>1651</v>
      </c>
      <c r="C109" t="s">
        <v>109</v>
      </c>
      <c r="D109">
        <v>131</v>
      </c>
      <c r="H109">
        <v>10.108000000000001</v>
      </c>
      <c r="I109">
        <v>1.111</v>
      </c>
      <c r="J109" t="s">
        <v>1621</v>
      </c>
      <c r="K109" t="s">
        <v>169</v>
      </c>
      <c r="L109">
        <v>3</v>
      </c>
      <c r="M109" t="s">
        <v>1628</v>
      </c>
      <c r="N109">
        <v>4</v>
      </c>
      <c r="O109">
        <v>3</v>
      </c>
      <c r="P109">
        <v>3</v>
      </c>
      <c r="Q109">
        <v>6</v>
      </c>
      <c r="R109">
        <v>19</v>
      </c>
      <c r="S109">
        <v>19</v>
      </c>
      <c r="T109">
        <v>22</v>
      </c>
    </row>
    <row r="110" spans="1:20" x14ac:dyDescent="0.35">
      <c r="A110">
        <v>1350</v>
      </c>
      <c r="B110" t="s">
        <v>61</v>
      </c>
      <c r="C110" t="s">
        <v>110</v>
      </c>
      <c r="D110">
        <v>122</v>
      </c>
      <c r="H110">
        <v>10.109</v>
      </c>
      <c r="I110">
        <v>1.1120000000000001</v>
      </c>
      <c r="J110" t="s">
        <v>1621</v>
      </c>
      <c r="K110" t="s">
        <v>39</v>
      </c>
      <c r="L110">
        <v>3</v>
      </c>
      <c r="M110" t="s">
        <v>1634</v>
      </c>
      <c r="N110">
        <v>4</v>
      </c>
      <c r="O110">
        <v>18</v>
      </c>
      <c r="P110">
        <v>18</v>
      </c>
      <c r="Q110">
        <v>21</v>
      </c>
      <c r="R110">
        <v>6</v>
      </c>
      <c r="S110">
        <v>6</v>
      </c>
      <c r="T110">
        <v>9</v>
      </c>
    </row>
    <row r="111" spans="1:20" x14ac:dyDescent="0.35">
      <c r="A111">
        <v>1359</v>
      </c>
      <c r="B111" t="s">
        <v>38</v>
      </c>
      <c r="C111" t="s">
        <v>121</v>
      </c>
      <c r="D111">
        <v>133</v>
      </c>
      <c r="H111">
        <v>10.11</v>
      </c>
      <c r="I111">
        <v>1.113</v>
      </c>
      <c r="J111" t="s">
        <v>1621</v>
      </c>
      <c r="K111" t="s">
        <v>170</v>
      </c>
      <c r="L111">
        <v>3</v>
      </c>
      <c r="M111" t="s">
        <v>1635</v>
      </c>
      <c r="N111">
        <v>4</v>
      </c>
      <c r="O111">
        <v>16</v>
      </c>
      <c r="P111">
        <v>16</v>
      </c>
      <c r="Q111">
        <v>19</v>
      </c>
      <c r="R111">
        <v>7</v>
      </c>
      <c r="S111">
        <v>7</v>
      </c>
      <c r="T111">
        <v>10</v>
      </c>
    </row>
    <row r="112" spans="1:20" x14ac:dyDescent="0.35">
      <c r="A112">
        <v>1364</v>
      </c>
      <c r="B112" t="s">
        <v>169</v>
      </c>
      <c r="C112" t="s">
        <v>109</v>
      </c>
      <c r="D112">
        <v>133</v>
      </c>
      <c r="H112">
        <v>10.111000000000001</v>
      </c>
      <c r="I112">
        <v>1.1140000000000001</v>
      </c>
      <c r="J112" t="s">
        <v>1621</v>
      </c>
      <c r="K112" t="s">
        <v>25</v>
      </c>
      <c r="L112">
        <v>3</v>
      </c>
      <c r="M112" t="s">
        <v>1635</v>
      </c>
      <c r="N112">
        <v>4</v>
      </c>
      <c r="O112">
        <v>16</v>
      </c>
      <c r="P112">
        <v>16</v>
      </c>
      <c r="Q112">
        <v>19</v>
      </c>
      <c r="R112">
        <v>7</v>
      </c>
      <c r="S112">
        <v>7</v>
      </c>
      <c r="T112">
        <v>10</v>
      </c>
    </row>
    <row r="113" spans="1:20" x14ac:dyDescent="0.35">
      <c r="A113">
        <v>1366</v>
      </c>
      <c r="B113" t="s">
        <v>39</v>
      </c>
      <c r="C113" t="s">
        <v>121</v>
      </c>
      <c r="D113">
        <v>129</v>
      </c>
      <c r="H113">
        <v>10.112</v>
      </c>
      <c r="I113">
        <v>1.115</v>
      </c>
      <c r="J113" t="s">
        <v>1621</v>
      </c>
      <c r="K113" t="s">
        <v>171</v>
      </c>
      <c r="L113">
        <v>3</v>
      </c>
      <c r="M113" t="s">
        <v>421</v>
      </c>
      <c r="N113">
        <v>4</v>
      </c>
      <c r="O113">
        <v>14</v>
      </c>
      <c r="P113">
        <v>14</v>
      </c>
      <c r="Q113">
        <v>17</v>
      </c>
      <c r="R113">
        <v>10</v>
      </c>
      <c r="S113">
        <v>10</v>
      </c>
      <c r="T113">
        <v>13</v>
      </c>
    </row>
    <row r="114" spans="1:20" x14ac:dyDescent="0.35">
      <c r="A114">
        <v>1387</v>
      </c>
      <c r="B114" t="s">
        <v>170</v>
      </c>
      <c r="C114" t="s">
        <v>109</v>
      </c>
      <c r="D114">
        <v>130</v>
      </c>
      <c r="H114">
        <v>10.113</v>
      </c>
      <c r="I114">
        <v>1.1160000000000001</v>
      </c>
      <c r="J114" t="s">
        <v>1621</v>
      </c>
      <c r="K114" t="s">
        <v>62</v>
      </c>
      <c r="L114">
        <v>3</v>
      </c>
      <c r="M114" t="s">
        <v>1625</v>
      </c>
      <c r="N114">
        <v>4</v>
      </c>
      <c r="O114">
        <v>14</v>
      </c>
      <c r="P114">
        <v>14</v>
      </c>
      <c r="Q114">
        <v>17</v>
      </c>
      <c r="R114">
        <v>10</v>
      </c>
      <c r="S114">
        <v>10</v>
      </c>
      <c r="T114">
        <v>13</v>
      </c>
    </row>
    <row r="115" spans="1:20" x14ac:dyDescent="0.35">
      <c r="A115">
        <v>1428</v>
      </c>
      <c r="B115" t="s">
        <v>25</v>
      </c>
      <c r="C115" t="s">
        <v>109</v>
      </c>
      <c r="D115">
        <v>134</v>
      </c>
      <c r="H115">
        <v>10.114000000000001</v>
      </c>
      <c r="I115">
        <v>1.117</v>
      </c>
      <c r="J115" t="s">
        <v>1621</v>
      </c>
      <c r="K115" t="s">
        <v>63</v>
      </c>
      <c r="L115">
        <v>3</v>
      </c>
      <c r="M115" t="s">
        <v>1632</v>
      </c>
      <c r="N115">
        <v>3</v>
      </c>
      <c r="O115">
        <v>9</v>
      </c>
      <c r="P115">
        <v>12</v>
      </c>
      <c r="Q115">
        <v>14</v>
      </c>
      <c r="R115">
        <v>7</v>
      </c>
      <c r="S115">
        <v>10</v>
      </c>
      <c r="T115">
        <v>12</v>
      </c>
    </row>
    <row r="116" spans="1:20" x14ac:dyDescent="0.35">
      <c r="A116">
        <v>1442</v>
      </c>
      <c r="B116" t="s">
        <v>171</v>
      </c>
      <c r="C116" t="s">
        <v>109</v>
      </c>
      <c r="D116">
        <v>129</v>
      </c>
      <c r="H116">
        <v>10.115</v>
      </c>
      <c r="I116">
        <v>1.119</v>
      </c>
      <c r="J116" t="s">
        <v>1621</v>
      </c>
      <c r="K116" t="s">
        <v>173</v>
      </c>
      <c r="L116">
        <v>3</v>
      </c>
      <c r="M116" t="s">
        <v>1292</v>
      </c>
      <c r="N116">
        <v>4</v>
      </c>
      <c r="O116">
        <v>13</v>
      </c>
      <c r="P116">
        <v>13</v>
      </c>
      <c r="Q116">
        <v>16</v>
      </c>
      <c r="R116">
        <v>10</v>
      </c>
      <c r="S116">
        <v>10</v>
      </c>
      <c r="T116">
        <v>13</v>
      </c>
    </row>
    <row r="117" spans="1:20" x14ac:dyDescent="0.35">
      <c r="A117">
        <v>1452</v>
      </c>
      <c r="B117" t="s">
        <v>62</v>
      </c>
      <c r="C117" t="s">
        <v>110</v>
      </c>
      <c r="D117">
        <v>115</v>
      </c>
      <c r="H117">
        <v>10.116</v>
      </c>
      <c r="I117">
        <v>1.1200000000000001</v>
      </c>
      <c r="J117" t="s">
        <v>1621</v>
      </c>
      <c r="K117" t="s">
        <v>64</v>
      </c>
      <c r="L117">
        <v>3</v>
      </c>
      <c r="M117" t="s">
        <v>1630</v>
      </c>
      <c r="N117">
        <v>4</v>
      </c>
      <c r="O117">
        <v>12</v>
      </c>
      <c r="P117">
        <v>12</v>
      </c>
      <c r="Q117">
        <v>15</v>
      </c>
      <c r="R117">
        <v>9</v>
      </c>
      <c r="S117">
        <v>9</v>
      </c>
      <c r="T117">
        <v>12</v>
      </c>
    </row>
    <row r="118" spans="1:20" x14ac:dyDescent="0.35">
      <c r="A118">
        <v>1456</v>
      </c>
      <c r="B118" t="s">
        <v>63</v>
      </c>
      <c r="C118" t="s">
        <v>110</v>
      </c>
      <c r="D118">
        <v>102</v>
      </c>
      <c r="H118">
        <v>10.117000000000001</v>
      </c>
      <c r="I118">
        <v>1.121</v>
      </c>
      <c r="J118" t="s">
        <v>1621</v>
      </c>
      <c r="K118" t="s">
        <v>174</v>
      </c>
      <c r="L118">
        <v>3</v>
      </c>
      <c r="M118" t="s">
        <v>1626</v>
      </c>
      <c r="N118">
        <v>4</v>
      </c>
      <c r="O118">
        <v>17</v>
      </c>
      <c r="P118">
        <v>17</v>
      </c>
      <c r="Q118">
        <v>20</v>
      </c>
      <c r="R118">
        <v>8</v>
      </c>
      <c r="S118">
        <v>8</v>
      </c>
      <c r="T118">
        <v>11</v>
      </c>
    </row>
    <row r="119" spans="1:20" x14ac:dyDescent="0.35">
      <c r="A119">
        <v>1461</v>
      </c>
      <c r="B119" t="s">
        <v>172</v>
      </c>
      <c r="C119" t="s">
        <v>109</v>
      </c>
      <c r="D119">
        <v>126</v>
      </c>
      <c r="H119">
        <v>10.118</v>
      </c>
      <c r="I119">
        <v>1.1220000000000001</v>
      </c>
      <c r="J119" t="s">
        <v>1621</v>
      </c>
      <c r="K119" t="s">
        <v>175</v>
      </c>
      <c r="L119">
        <v>3</v>
      </c>
      <c r="M119" t="s">
        <v>1632</v>
      </c>
      <c r="N119">
        <v>3</v>
      </c>
      <c r="O119">
        <v>9</v>
      </c>
      <c r="P119">
        <v>12</v>
      </c>
      <c r="Q119">
        <v>14</v>
      </c>
      <c r="R119">
        <v>7</v>
      </c>
      <c r="S119">
        <v>10</v>
      </c>
      <c r="T119">
        <v>12</v>
      </c>
    </row>
    <row r="120" spans="1:20" x14ac:dyDescent="0.35">
      <c r="A120">
        <v>1464</v>
      </c>
      <c r="B120" t="s">
        <v>173</v>
      </c>
      <c r="C120" t="s">
        <v>109</v>
      </c>
      <c r="D120">
        <v>125</v>
      </c>
      <c r="H120">
        <v>10.119</v>
      </c>
      <c r="I120">
        <v>1.123</v>
      </c>
      <c r="J120" t="s">
        <v>1621</v>
      </c>
      <c r="K120" t="s">
        <v>65</v>
      </c>
      <c r="L120">
        <v>3</v>
      </c>
      <c r="M120" t="s">
        <v>1630</v>
      </c>
      <c r="N120">
        <v>4</v>
      </c>
      <c r="O120">
        <v>12</v>
      </c>
      <c r="P120">
        <v>12</v>
      </c>
      <c r="Q120">
        <v>15</v>
      </c>
      <c r="R120">
        <v>9</v>
      </c>
      <c r="S120">
        <v>9</v>
      </c>
      <c r="T120">
        <v>12</v>
      </c>
    </row>
    <row r="121" spans="1:20" x14ac:dyDescent="0.35">
      <c r="A121">
        <v>1476</v>
      </c>
      <c r="B121" t="s">
        <v>64</v>
      </c>
      <c r="C121" t="s">
        <v>110</v>
      </c>
      <c r="D121">
        <v>119</v>
      </c>
      <c r="H121">
        <v>10.119999999999999</v>
      </c>
      <c r="I121">
        <v>1.1240000000000001</v>
      </c>
      <c r="J121" t="s">
        <v>1621</v>
      </c>
      <c r="K121" t="s">
        <v>176</v>
      </c>
      <c r="L121">
        <v>3</v>
      </c>
      <c r="M121" t="s">
        <v>1629</v>
      </c>
      <c r="N121">
        <v>3</v>
      </c>
      <c r="O121">
        <v>19</v>
      </c>
      <c r="P121">
        <v>22</v>
      </c>
      <c r="Q121">
        <v>24</v>
      </c>
      <c r="R121">
        <v>1</v>
      </c>
      <c r="S121">
        <v>4</v>
      </c>
      <c r="T121">
        <v>6</v>
      </c>
    </row>
    <row r="122" spans="1:20" x14ac:dyDescent="0.35">
      <c r="A122">
        <v>1481</v>
      </c>
      <c r="B122" t="s">
        <v>174</v>
      </c>
      <c r="C122" t="s">
        <v>109</v>
      </c>
      <c r="D122">
        <v>122</v>
      </c>
      <c r="H122">
        <v>10.121</v>
      </c>
      <c r="I122">
        <v>1.125</v>
      </c>
      <c r="J122" t="s">
        <v>1621</v>
      </c>
      <c r="K122" t="s">
        <v>1737</v>
      </c>
      <c r="L122">
        <v>3</v>
      </c>
      <c r="M122" t="s">
        <v>1739</v>
      </c>
      <c r="N122">
        <v>3</v>
      </c>
      <c r="O122">
        <v>8</v>
      </c>
      <c r="P122">
        <v>11</v>
      </c>
      <c r="Q122">
        <v>13</v>
      </c>
      <c r="R122">
        <v>9</v>
      </c>
      <c r="S122">
        <v>12</v>
      </c>
      <c r="T122">
        <v>14</v>
      </c>
    </row>
    <row r="123" spans="1:20" x14ac:dyDescent="0.35">
      <c r="A123">
        <v>1483</v>
      </c>
      <c r="B123" t="s">
        <v>175</v>
      </c>
      <c r="C123" t="s">
        <v>109</v>
      </c>
      <c r="D123">
        <v>131</v>
      </c>
      <c r="H123">
        <v>10.122</v>
      </c>
      <c r="I123">
        <v>1.1259999999999999</v>
      </c>
      <c r="J123" t="s">
        <v>1621</v>
      </c>
      <c r="K123" t="s">
        <v>106</v>
      </c>
      <c r="L123">
        <v>3</v>
      </c>
      <c r="M123" t="s">
        <v>1631</v>
      </c>
      <c r="N123">
        <v>4</v>
      </c>
      <c r="O123">
        <v>19</v>
      </c>
      <c r="P123">
        <v>19</v>
      </c>
      <c r="Q123">
        <v>22</v>
      </c>
      <c r="R123">
        <v>7</v>
      </c>
      <c r="S123">
        <v>7</v>
      </c>
      <c r="T123">
        <v>10</v>
      </c>
    </row>
    <row r="124" spans="1:20" x14ac:dyDescent="0.35">
      <c r="A124">
        <v>1498</v>
      </c>
      <c r="B124" t="s">
        <v>65</v>
      </c>
      <c r="C124" t="s">
        <v>110</v>
      </c>
      <c r="D124">
        <v>108</v>
      </c>
      <c r="H124">
        <v>10.122999999999999</v>
      </c>
      <c r="I124">
        <v>1.127</v>
      </c>
      <c r="J124" t="s">
        <v>1621</v>
      </c>
      <c r="K124" t="s">
        <v>40</v>
      </c>
      <c r="L124">
        <v>3</v>
      </c>
      <c r="M124" t="s">
        <v>1629</v>
      </c>
      <c r="N124">
        <v>3</v>
      </c>
      <c r="O124">
        <v>19</v>
      </c>
      <c r="P124">
        <v>22</v>
      </c>
      <c r="Q124">
        <v>24</v>
      </c>
      <c r="R124">
        <v>1</v>
      </c>
      <c r="S124">
        <v>4</v>
      </c>
      <c r="T124">
        <v>6</v>
      </c>
    </row>
    <row r="125" spans="1:20" x14ac:dyDescent="0.35">
      <c r="A125">
        <v>1509</v>
      </c>
      <c r="B125" t="s">
        <v>176</v>
      </c>
      <c r="C125" t="s">
        <v>109</v>
      </c>
      <c r="D125">
        <v>115</v>
      </c>
      <c r="H125">
        <v>10.124000000000001</v>
      </c>
      <c r="I125">
        <v>1.129</v>
      </c>
      <c r="J125" t="s">
        <v>1621</v>
      </c>
      <c r="K125" t="s">
        <v>66</v>
      </c>
      <c r="L125">
        <v>3</v>
      </c>
      <c r="M125" t="s">
        <v>1632</v>
      </c>
      <c r="N125">
        <v>3</v>
      </c>
      <c r="O125">
        <v>9</v>
      </c>
      <c r="P125">
        <v>12</v>
      </c>
      <c r="Q125">
        <v>14</v>
      </c>
      <c r="R125">
        <v>7</v>
      </c>
      <c r="S125">
        <v>10</v>
      </c>
      <c r="T125">
        <v>12</v>
      </c>
    </row>
    <row r="126" spans="1:20" x14ac:dyDescent="0.35">
      <c r="A126">
        <v>1516</v>
      </c>
      <c r="B126" t="s">
        <v>1737</v>
      </c>
      <c r="C126" t="s">
        <v>109</v>
      </c>
      <c r="D126">
        <v>132</v>
      </c>
      <c r="H126">
        <v>10.125</v>
      </c>
      <c r="I126">
        <v>1.1299999999999999</v>
      </c>
      <c r="J126" t="s">
        <v>1621</v>
      </c>
      <c r="K126" t="s">
        <v>67</v>
      </c>
      <c r="L126">
        <v>3</v>
      </c>
      <c r="M126" t="s">
        <v>1632</v>
      </c>
      <c r="N126">
        <v>3</v>
      </c>
      <c r="O126">
        <v>9</v>
      </c>
      <c r="P126">
        <v>12</v>
      </c>
      <c r="Q126">
        <v>14</v>
      </c>
      <c r="R126">
        <v>7</v>
      </c>
      <c r="S126">
        <v>10</v>
      </c>
      <c r="T126">
        <v>12</v>
      </c>
    </row>
    <row r="127" spans="1:20" x14ac:dyDescent="0.35">
      <c r="A127">
        <v>1518</v>
      </c>
      <c r="B127" t="s">
        <v>106</v>
      </c>
      <c r="C127" t="s">
        <v>109</v>
      </c>
      <c r="D127">
        <v>132</v>
      </c>
      <c r="H127">
        <v>10.125999999999999</v>
      </c>
      <c r="I127">
        <v>1.131</v>
      </c>
      <c r="J127" t="s">
        <v>1621</v>
      </c>
      <c r="K127" t="s">
        <v>178</v>
      </c>
      <c r="L127">
        <v>3</v>
      </c>
      <c r="M127" t="s">
        <v>1626</v>
      </c>
      <c r="N127">
        <v>4</v>
      </c>
      <c r="O127">
        <v>17</v>
      </c>
      <c r="P127">
        <v>17</v>
      </c>
      <c r="Q127">
        <v>20</v>
      </c>
      <c r="R127">
        <v>8</v>
      </c>
      <c r="S127">
        <v>8</v>
      </c>
      <c r="T127">
        <v>11</v>
      </c>
    </row>
    <row r="128" spans="1:20" x14ac:dyDescent="0.35">
      <c r="A128">
        <v>1524</v>
      </c>
      <c r="B128" t="s">
        <v>40</v>
      </c>
      <c r="C128" t="s">
        <v>121</v>
      </c>
      <c r="D128">
        <v>128</v>
      </c>
      <c r="H128">
        <v>10.127000000000001</v>
      </c>
      <c r="I128">
        <v>1.1319999999999999</v>
      </c>
      <c r="J128" t="s">
        <v>1621</v>
      </c>
      <c r="K128" t="s">
        <v>179</v>
      </c>
      <c r="L128">
        <v>3</v>
      </c>
      <c r="M128" t="s">
        <v>351</v>
      </c>
      <c r="N128">
        <v>3</v>
      </c>
      <c r="O128">
        <v>13</v>
      </c>
      <c r="P128">
        <v>16</v>
      </c>
      <c r="Q128">
        <v>18</v>
      </c>
      <c r="R128">
        <v>7</v>
      </c>
      <c r="S128">
        <v>10</v>
      </c>
      <c r="T128">
        <v>12</v>
      </c>
    </row>
    <row r="129" spans="1:20" x14ac:dyDescent="0.35">
      <c r="A129">
        <v>1535</v>
      </c>
      <c r="B129" t="s">
        <v>177</v>
      </c>
      <c r="C129" t="s">
        <v>109</v>
      </c>
      <c r="D129">
        <v>135</v>
      </c>
      <c r="H129">
        <v>10.128</v>
      </c>
      <c r="I129">
        <v>1.133</v>
      </c>
      <c r="J129" t="s">
        <v>1621</v>
      </c>
      <c r="K129" t="s">
        <v>68</v>
      </c>
      <c r="L129">
        <v>3</v>
      </c>
      <c r="M129" t="s">
        <v>1630</v>
      </c>
      <c r="N129">
        <v>4</v>
      </c>
      <c r="O129">
        <v>12</v>
      </c>
      <c r="P129">
        <v>12</v>
      </c>
      <c r="Q129">
        <v>15</v>
      </c>
      <c r="R129">
        <v>9</v>
      </c>
      <c r="S129">
        <v>9</v>
      </c>
      <c r="T129">
        <v>12</v>
      </c>
    </row>
    <row r="130" spans="1:20" x14ac:dyDescent="0.35">
      <c r="A130">
        <v>1544</v>
      </c>
      <c r="B130" t="s">
        <v>66</v>
      </c>
      <c r="C130" t="s">
        <v>110</v>
      </c>
      <c r="D130">
        <v>132</v>
      </c>
      <c r="H130">
        <v>10.129</v>
      </c>
      <c r="I130">
        <v>1.1339999999999999</v>
      </c>
      <c r="J130" t="s">
        <v>1621</v>
      </c>
      <c r="K130" t="s">
        <v>26</v>
      </c>
      <c r="L130">
        <v>3</v>
      </c>
      <c r="M130" t="s">
        <v>1625</v>
      </c>
      <c r="N130">
        <v>4</v>
      </c>
      <c r="O130">
        <v>14</v>
      </c>
      <c r="P130">
        <v>14</v>
      </c>
      <c r="Q130">
        <v>17</v>
      </c>
      <c r="R130">
        <v>10</v>
      </c>
      <c r="S130">
        <v>10</v>
      </c>
      <c r="T130">
        <v>13</v>
      </c>
    </row>
    <row r="131" spans="1:20" x14ac:dyDescent="0.35">
      <c r="A131">
        <v>1548</v>
      </c>
      <c r="B131" t="s">
        <v>67</v>
      </c>
      <c r="C131" t="s">
        <v>110</v>
      </c>
      <c r="D131">
        <v>109</v>
      </c>
      <c r="H131">
        <v>10.130000000000001</v>
      </c>
      <c r="I131">
        <v>1.135</v>
      </c>
      <c r="J131" t="s">
        <v>1621</v>
      </c>
      <c r="K131" t="s">
        <v>69</v>
      </c>
      <c r="L131">
        <v>3</v>
      </c>
      <c r="M131" t="s">
        <v>1625</v>
      </c>
      <c r="N131">
        <v>4</v>
      </c>
      <c r="O131">
        <v>14</v>
      </c>
      <c r="P131">
        <v>14</v>
      </c>
      <c r="Q131">
        <v>17</v>
      </c>
      <c r="R131">
        <v>10</v>
      </c>
      <c r="S131">
        <v>10</v>
      </c>
      <c r="T131">
        <v>13</v>
      </c>
    </row>
    <row r="132" spans="1:20" x14ac:dyDescent="0.35">
      <c r="A132">
        <v>1552</v>
      </c>
      <c r="B132" t="s">
        <v>178</v>
      </c>
      <c r="C132" t="s">
        <v>109</v>
      </c>
      <c r="D132">
        <v>133</v>
      </c>
      <c r="H132">
        <v>10.131</v>
      </c>
      <c r="I132">
        <v>1.1359999999999999</v>
      </c>
      <c r="J132" t="s">
        <v>1621</v>
      </c>
      <c r="K132" t="s">
        <v>1531</v>
      </c>
      <c r="L132">
        <v>3</v>
      </c>
      <c r="M132" t="s">
        <v>1539</v>
      </c>
      <c r="N132">
        <v>4</v>
      </c>
      <c r="O132">
        <v>3</v>
      </c>
      <c r="P132">
        <v>3</v>
      </c>
      <c r="Q132">
        <v>6</v>
      </c>
      <c r="R132">
        <v>20</v>
      </c>
      <c r="S132">
        <v>20</v>
      </c>
      <c r="T132">
        <v>23</v>
      </c>
    </row>
    <row r="133" spans="1:20" x14ac:dyDescent="0.35">
      <c r="A133">
        <v>1553</v>
      </c>
      <c r="B133" t="s">
        <v>179</v>
      </c>
      <c r="C133" t="s">
        <v>109</v>
      </c>
      <c r="D133">
        <v>137</v>
      </c>
      <c r="H133">
        <v>10.132</v>
      </c>
      <c r="I133">
        <v>1.137</v>
      </c>
      <c r="J133" t="s">
        <v>1621</v>
      </c>
      <c r="K133" t="s">
        <v>41</v>
      </c>
      <c r="L133">
        <v>3</v>
      </c>
      <c r="M133" t="s">
        <v>1628</v>
      </c>
      <c r="N133">
        <v>4</v>
      </c>
      <c r="O133">
        <v>3</v>
      </c>
      <c r="P133">
        <v>3</v>
      </c>
      <c r="Q133">
        <v>6</v>
      </c>
      <c r="R133">
        <v>19</v>
      </c>
      <c r="S133">
        <v>19</v>
      </c>
      <c r="T133">
        <v>22</v>
      </c>
    </row>
    <row r="134" spans="1:20" x14ac:dyDescent="0.35">
      <c r="A134">
        <v>1557</v>
      </c>
      <c r="B134" t="s">
        <v>68</v>
      </c>
      <c r="C134" t="s">
        <v>110</v>
      </c>
      <c r="D134">
        <v>109</v>
      </c>
      <c r="H134">
        <v>10.132999999999999</v>
      </c>
      <c r="I134">
        <v>1.1379999999999999</v>
      </c>
      <c r="J134" t="s">
        <v>1621</v>
      </c>
      <c r="K134" t="s">
        <v>180</v>
      </c>
      <c r="L134">
        <v>3</v>
      </c>
      <c r="M134" t="s">
        <v>541</v>
      </c>
      <c r="N134">
        <v>4</v>
      </c>
      <c r="O134">
        <v>13</v>
      </c>
      <c r="P134">
        <v>13</v>
      </c>
      <c r="Q134">
        <v>16</v>
      </c>
      <c r="R134">
        <v>12</v>
      </c>
      <c r="S134">
        <v>12</v>
      </c>
      <c r="T134">
        <v>15</v>
      </c>
    </row>
    <row r="135" spans="1:20" x14ac:dyDescent="0.35">
      <c r="A135">
        <v>1565</v>
      </c>
      <c r="B135" t="s">
        <v>26</v>
      </c>
      <c r="C135" t="s">
        <v>109</v>
      </c>
      <c r="D135">
        <v>122</v>
      </c>
      <c r="H135">
        <v>10.134</v>
      </c>
      <c r="I135">
        <v>1.139</v>
      </c>
      <c r="J135" t="s">
        <v>1621</v>
      </c>
      <c r="K135" t="s">
        <v>70</v>
      </c>
      <c r="L135">
        <v>3</v>
      </c>
      <c r="M135" t="s">
        <v>1627</v>
      </c>
      <c r="N135">
        <v>3</v>
      </c>
      <c r="O135">
        <v>3</v>
      </c>
      <c r="P135">
        <v>6</v>
      </c>
      <c r="Q135">
        <v>8</v>
      </c>
      <c r="R135">
        <v>15</v>
      </c>
      <c r="S135">
        <v>18</v>
      </c>
      <c r="T135">
        <v>20</v>
      </c>
    </row>
    <row r="136" spans="1:20" x14ac:dyDescent="0.35">
      <c r="A136">
        <v>1570</v>
      </c>
      <c r="B136" t="s">
        <v>69</v>
      </c>
      <c r="C136" t="s">
        <v>110</v>
      </c>
      <c r="D136">
        <v>128</v>
      </c>
      <c r="H136">
        <v>13.000999999999999</v>
      </c>
      <c r="I136">
        <v>2.0019999999999998</v>
      </c>
      <c r="J136" t="s">
        <v>108</v>
      </c>
      <c r="K136" t="s">
        <v>108</v>
      </c>
      <c r="L136">
        <v>3</v>
      </c>
      <c r="M136" t="s">
        <v>227</v>
      </c>
      <c r="N136">
        <v>4</v>
      </c>
      <c r="O136">
        <v>15</v>
      </c>
      <c r="P136">
        <v>15</v>
      </c>
      <c r="Q136">
        <v>18</v>
      </c>
      <c r="R136">
        <v>8</v>
      </c>
      <c r="S136">
        <v>8</v>
      </c>
      <c r="T136">
        <v>11</v>
      </c>
    </row>
    <row r="137" spans="1:20" x14ac:dyDescent="0.35">
      <c r="A137">
        <v>1572</v>
      </c>
      <c r="B137" t="s">
        <v>1531</v>
      </c>
      <c r="C137" t="s">
        <v>109</v>
      </c>
      <c r="D137">
        <v>134</v>
      </c>
      <c r="H137">
        <v>13.002000000000001</v>
      </c>
      <c r="I137">
        <v>2.0030000000000001</v>
      </c>
      <c r="J137" t="s">
        <v>108</v>
      </c>
      <c r="K137" t="s">
        <v>42</v>
      </c>
      <c r="L137">
        <v>3</v>
      </c>
      <c r="M137" t="s">
        <v>288</v>
      </c>
      <c r="N137">
        <v>4</v>
      </c>
      <c r="O137">
        <v>15</v>
      </c>
      <c r="P137">
        <v>15</v>
      </c>
      <c r="Q137">
        <v>18</v>
      </c>
      <c r="R137">
        <v>9</v>
      </c>
      <c r="S137">
        <v>9</v>
      </c>
      <c r="T137">
        <v>12</v>
      </c>
    </row>
    <row r="138" spans="1:20" x14ac:dyDescent="0.35">
      <c r="A138">
        <v>1580</v>
      </c>
      <c r="B138" t="s">
        <v>41</v>
      </c>
      <c r="C138" t="s">
        <v>121</v>
      </c>
      <c r="D138">
        <v>133</v>
      </c>
      <c r="H138">
        <v>13.003</v>
      </c>
      <c r="I138">
        <v>2.004</v>
      </c>
      <c r="J138" t="s">
        <v>108</v>
      </c>
      <c r="K138" t="s">
        <v>111</v>
      </c>
      <c r="L138">
        <v>3</v>
      </c>
      <c r="M138" t="s">
        <v>228</v>
      </c>
      <c r="N138">
        <v>4</v>
      </c>
      <c r="O138">
        <v>13</v>
      </c>
      <c r="P138">
        <v>13</v>
      </c>
      <c r="Q138">
        <v>16</v>
      </c>
      <c r="R138">
        <v>8</v>
      </c>
      <c r="S138">
        <v>8</v>
      </c>
      <c r="T138">
        <v>11</v>
      </c>
    </row>
    <row r="139" spans="1:20" x14ac:dyDescent="0.35">
      <c r="A139">
        <v>1584</v>
      </c>
      <c r="B139" t="s">
        <v>180</v>
      </c>
      <c r="C139" t="s">
        <v>109</v>
      </c>
      <c r="D139">
        <v>122</v>
      </c>
      <c r="H139">
        <v>13.004</v>
      </c>
      <c r="I139">
        <v>2.0049999999999999</v>
      </c>
      <c r="J139" t="s">
        <v>108</v>
      </c>
      <c r="K139" t="s">
        <v>1373</v>
      </c>
      <c r="L139">
        <v>3</v>
      </c>
      <c r="M139" t="s">
        <v>229</v>
      </c>
      <c r="N139">
        <v>4</v>
      </c>
      <c r="O139">
        <v>16</v>
      </c>
      <c r="P139">
        <v>16</v>
      </c>
      <c r="Q139">
        <v>19</v>
      </c>
      <c r="R139">
        <v>7</v>
      </c>
      <c r="S139">
        <v>7</v>
      </c>
      <c r="T139">
        <v>10</v>
      </c>
    </row>
    <row r="140" spans="1:20" x14ac:dyDescent="0.35">
      <c r="A140">
        <v>1585</v>
      </c>
      <c r="B140" t="s">
        <v>70</v>
      </c>
      <c r="C140" t="s">
        <v>110</v>
      </c>
      <c r="D140">
        <v>111</v>
      </c>
      <c r="H140">
        <v>13.005000000000001</v>
      </c>
      <c r="I140">
        <v>2.0059999999999998</v>
      </c>
      <c r="J140" t="s">
        <v>108</v>
      </c>
      <c r="K140" t="s">
        <v>1589</v>
      </c>
      <c r="L140">
        <v>3</v>
      </c>
      <c r="M140" t="s">
        <v>517</v>
      </c>
      <c r="N140">
        <v>4</v>
      </c>
      <c r="O140">
        <v>16</v>
      </c>
      <c r="P140">
        <v>16</v>
      </c>
      <c r="Q140">
        <v>19</v>
      </c>
      <c r="R140">
        <v>6</v>
      </c>
      <c r="S140">
        <v>6</v>
      </c>
      <c r="T140">
        <v>9</v>
      </c>
    </row>
    <row r="141" spans="1:20" x14ac:dyDescent="0.35">
      <c r="A141">
        <v>10001</v>
      </c>
      <c r="B141" t="s">
        <v>1622</v>
      </c>
      <c r="C141" t="s">
        <v>73</v>
      </c>
      <c r="D141">
        <v>134</v>
      </c>
      <c r="H141">
        <v>13.006</v>
      </c>
      <c r="I141">
        <v>2.0070000000000001</v>
      </c>
      <c r="J141" t="s">
        <v>108</v>
      </c>
      <c r="K141" t="s">
        <v>112</v>
      </c>
      <c r="L141">
        <v>3</v>
      </c>
      <c r="M141" t="s">
        <v>229</v>
      </c>
      <c r="N141">
        <v>4</v>
      </c>
      <c r="O141">
        <v>16</v>
      </c>
      <c r="P141">
        <v>16</v>
      </c>
      <c r="Q141">
        <v>19</v>
      </c>
      <c r="R141">
        <v>7</v>
      </c>
      <c r="S141">
        <v>7</v>
      </c>
      <c r="T141">
        <v>10</v>
      </c>
    </row>
    <row r="142" spans="1:20" x14ac:dyDescent="0.35">
      <c r="A142">
        <v>10002</v>
      </c>
      <c r="B142" t="s">
        <v>1416</v>
      </c>
      <c r="C142" t="s">
        <v>73</v>
      </c>
      <c r="D142">
        <v>133</v>
      </c>
      <c r="H142">
        <v>13.007</v>
      </c>
      <c r="I142">
        <v>2.0089999999999999</v>
      </c>
      <c r="J142" t="s">
        <v>108</v>
      </c>
      <c r="K142" t="s">
        <v>1636</v>
      </c>
      <c r="L142">
        <v>3</v>
      </c>
      <c r="M142" t="s">
        <v>257</v>
      </c>
      <c r="N142">
        <v>3</v>
      </c>
      <c r="O142">
        <v>12</v>
      </c>
      <c r="P142">
        <v>15</v>
      </c>
      <c r="Q142">
        <v>17</v>
      </c>
      <c r="R142">
        <v>7</v>
      </c>
      <c r="S142">
        <v>10</v>
      </c>
      <c r="T142">
        <v>12</v>
      </c>
    </row>
    <row r="143" spans="1:20" x14ac:dyDescent="0.35">
      <c r="A143">
        <v>10003</v>
      </c>
      <c r="B143" t="s">
        <v>181</v>
      </c>
      <c r="C143" t="s">
        <v>73</v>
      </c>
      <c r="D143">
        <v>106</v>
      </c>
      <c r="H143">
        <v>13.007999999999999</v>
      </c>
      <c r="I143">
        <v>2.0099999999999998</v>
      </c>
      <c r="J143" t="s">
        <v>108</v>
      </c>
      <c r="K143" t="s">
        <v>44</v>
      </c>
      <c r="L143">
        <v>3</v>
      </c>
      <c r="M143" t="s">
        <v>65</v>
      </c>
      <c r="N143">
        <v>1</v>
      </c>
      <c r="O143">
        <v>4</v>
      </c>
      <c r="P143">
        <v>11</v>
      </c>
      <c r="Q143">
        <v>13</v>
      </c>
      <c r="R143">
        <v>1</v>
      </c>
      <c r="S143">
        <v>8</v>
      </c>
      <c r="T143">
        <v>10</v>
      </c>
    </row>
    <row r="144" spans="1:20" x14ac:dyDescent="0.35">
      <c r="A144">
        <v>10004</v>
      </c>
      <c r="B144" t="s">
        <v>1417</v>
      </c>
      <c r="C144" t="s">
        <v>73</v>
      </c>
      <c r="D144">
        <v>134</v>
      </c>
      <c r="H144">
        <v>13.009</v>
      </c>
      <c r="I144">
        <v>2.0110000000000001</v>
      </c>
      <c r="J144" t="s">
        <v>108</v>
      </c>
      <c r="K144" t="s">
        <v>23</v>
      </c>
      <c r="L144">
        <v>3</v>
      </c>
      <c r="M144" t="s">
        <v>230</v>
      </c>
      <c r="N144">
        <v>4</v>
      </c>
      <c r="O144">
        <v>11</v>
      </c>
      <c r="P144">
        <v>11</v>
      </c>
      <c r="Q144">
        <v>14</v>
      </c>
      <c r="R144">
        <v>10</v>
      </c>
      <c r="S144">
        <v>10</v>
      </c>
      <c r="T144">
        <v>13</v>
      </c>
    </row>
    <row r="145" spans="1:20" x14ac:dyDescent="0.35">
      <c r="A145">
        <v>10005</v>
      </c>
      <c r="B145" t="s">
        <v>1418</v>
      </c>
      <c r="C145" t="s">
        <v>73</v>
      </c>
      <c r="D145">
        <v>132</v>
      </c>
      <c r="H145">
        <v>13.01</v>
      </c>
      <c r="I145">
        <v>2.012</v>
      </c>
      <c r="J145" t="s">
        <v>108</v>
      </c>
      <c r="K145" t="s">
        <v>113</v>
      </c>
      <c r="L145">
        <v>3</v>
      </c>
      <c r="M145" t="s">
        <v>231</v>
      </c>
      <c r="N145">
        <v>3</v>
      </c>
      <c r="O145">
        <v>4</v>
      </c>
      <c r="P145">
        <v>7</v>
      </c>
      <c r="Q145">
        <v>9</v>
      </c>
      <c r="R145">
        <v>11</v>
      </c>
      <c r="S145">
        <v>14</v>
      </c>
      <c r="T145">
        <v>16</v>
      </c>
    </row>
    <row r="146" spans="1:20" x14ac:dyDescent="0.35">
      <c r="A146">
        <v>10006</v>
      </c>
      <c r="B146" t="s">
        <v>1603</v>
      </c>
      <c r="C146" t="s">
        <v>73</v>
      </c>
      <c r="D146">
        <v>129</v>
      </c>
      <c r="H146">
        <v>13.010999999999999</v>
      </c>
      <c r="I146">
        <v>2.0129999999999999</v>
      </c>
      <c r="J146" t="s">
        <v>108</v>
      </c>
      <c r="K146" t="s">
        <v>114</v>
      </c>
      <c r="L146">
        <v>3</v>
      </c>
      <c r="M146" t="s">
        <v>232</v>
      </c>
      <c r="N146">
        <v>3</v>
      </c>
      <c r="O146">
        <v>12</v>
      </c>
      <c r="P146">
        <v>15</v>
      </c>
      <c r="Q146">
        <v>17</v>
      </c>
      <c r="R146">
        <v>8</v>
      </c>
      <c r="S146">
        <v>11</v>
      </c>
      <c r="T146">
        <v>13</v>
      </c>
    </row>
    <row r="147" spans="1:20" x14ac:dyDescent="0.35">
      <c r="A147">
        <v>10007</v>
      </c>
      <c r="B147" t="s">
        <v>1419</v>
      </c>
      <c r="C147" t="s">
        <v>73</v>
      </c>
      <c r="D147">
        <v>132</v>
      </c>
      <c r="H147">
        <v>13.012</v>
      </c>
      <c r="I147">
        <v>2.0139999999999998</v>
      </c>
      <c r="J147" t="s">
        <v>108</v>
      </c>
      <c r="K147" t="s">
        <v>115</v>
      </c>
      <c r="L147">
        <v>3</v>
      </c>
      <c r="M147" t="s">
        <v>233</v>
      </c>
      <c r="N147">
        <v>4</v>
      </c>
      <c r="O147">
        <v>18</v>
      </c>
      <c r="P147">
        <v>18</v>
      </c>
      <c r="Q147">
        <v>21</v>
      </c>
      <c r="R147">
        <v>5</v>
      </c>
      <c r="S147">
        <v>5</v>
      </c>
      <c r="T147">
        <v>8</v>
      </c>
    </row>
    <row r="148" spans="1:20" x14ac:dyDescent="0.35">
      <c r="A148">
        <v>10008</v>
      </c>
      <c r="B148" t="s">
        <v>182</v>
      </c>
      <c r="C148" t="s">
        <v>73</v>
      </c>
      <c r="D148">
        <v>107</v>
      </c>
      <c r="H148">
        <v>13.013</v>
      </c>
      <c r="I148">
        <v>2.0150000000000001</v>
      </c>
      <c r="J148" t="s">
        <v>108</v>
      </c>
      <c r="K148" t="s">
        <v>116</v>
      </c>
      <c r="L148">
        <v>3</v>
      </c>
      <c r="M148" t="s">
        <v>259</v>
      </c>
      <c r="N148">
        <v>4</v>
      </c>
      <c r="O148">
        <v>19</v>
      </c>
      <c r="P148">
        <v>19</v>
      </c>
      <c r="Q148">
        <v>22</v>
      </c>
      <c r="R148">
        <v>2</v>
      </c>
      <c r="S148">
        <v>2</v>
      </c>
      <c r="T148">
        <v>5</v>
      </c>
    </row>
    <row r="149" spans="1:20" x14ac:dyDescent="0.35">
      <c r="A149">
        <v>10009</v>
      </c>
      <c r="B149" t="s">
        <v>1637</v>
      </c>
      <c r="C149" t="s">
        <v>73</v>
      </c>
      <c r="D149">
        <v>132</v>
      </c>
      <c r="H149">
        <v>13.013999999999999</v>
      </c>
      <c r="I149">
        <v>2.016</v>
      </c>
      <c r="J149" t="s">
        <v>108</v>
      </c>
      <c r="K149" t="s">
        <v>117</v>
      </c>
      <c r="L149">
        <v>3</v>
      </c>
      <c r="M149" t="s">
        <v>234</v>
      </c>
      <c r="N149">
        <v>3</v>
      </c>
      <c r="O149">
        <v>8</v>
      </c>
      <c r="P149">
        <v>11</v>
      </c>
      <c r="Q149">
        <v>13</v>
      </c>
      <c r="R149">
        <v>8</v>
      </c>
      <c r="S149">
        <v>11</v>
      </c>
      <c r="T149">
        <v>13</v>
      </c>
    </row>
    <row r="150" spans="1:20" x14ac:dyDescent="0.35">
      <c r="A150">
        <v>10010</v>
      </c>
      <c r="B150" t="s">
        <v>183</v>
      </c>
      <c r="C150" t="s">
        <v>73</v>
      </c>
      <c r="D150">
        <v>108</v>
      </c>
      <c r="H150">
        <v>13.015000000000001</v>
      </c>
      <c r="I150">
        <v>2.0169999999999999</v>
      </c>
      <c r="J150" t="s">
        <v>108</v>
      </c>
      <c r="K150" t="s">
        <v>118</v>
      </c>
      <c r="L150">
        <v>3</v>
      </c>
      <c r="M150" t="s">
        <v>235</v>
      </c>
      <c r="N150">
        <v>4</v>
      </c>
      <c r="O150">
        <v>18</v>
      </c>
      <c r="P150">
        <v>18</v>
      </c>
      <c r="Q150">
        <v>21</v>
      </c>
      <c r="R150">
        <v>6</v>
      </c>
      <c r="S150">
        <v>6</v>
      </c>
      <c r="T150">
        <v>9</v>
      </c>
    </row>
    <row r="151" spans="1:20" x14ac:dyDescent="0.35">
      <c r="A151">
        <v>10011</v>
      </c>
      <c r="B151" t="s">
        <v>184</v>
      </c>
      <c r="C151" t="s">
        <v>73</v>
      </c>
      <c r="D151">
        <v>125</v>
      </c>
      <c r="H151">
        <v>13.016</v>
      </c>
      <c r="I151">
        <v>2.0179999999999998</v>
      </c>
      <c r="J151" t="s">
        <v>108</v>
      </c>
      <c r="K151" t="s">
        <v>17</v>
      </c>
      <c r="L151">
        <v>3</v>
      </c>
      <c r="M151" t="s">
        <v>1573</v>
      </c>
      <c r="N151">
        <v>3</v>
      </c>
      <c r="O151">
        <v>11</v>
      </c>
      <c r="P151">
        <v>14</v>
      </c>
      <c r="Q151">
        <v>16</v>
      </c>
      <c r="R151">
        <v>5</v>
      </c>
      <c r="S151">
        <v>8</v>
      </c>
      <c r="T151">
        <v>10</v>
      </c>
    </row>
    <row r="152" spans="1:20" x14ac:dyDescent="0.35">
      <c r="A152">
        <v>10012</v>
      </c>
      <c r="B152" t="s">
        <v>1420</v>
      </c>
      <c r="C152" t="s">
        <v>73</v>
      </c>
      <c r="D152">
        <v>133</v>
      </c>
      <c r="H152">
        <v>13.016999999999999</v>
      </c>
      <c r="I152">
        <v>2.02</v>
      </c>
      <c r="J152" t="s">
        <v>108</v>
      </c>
      <c r="K152" t="s">
        <v>120</v>
      </c>
      <c r="L152">
        <v>3</v>
      </c>
      <c r="M152" t="s">
        <v>236</v>
      </c>
      <c r="N152">
        <v>4</v>
      </c>
      <c r="O152">
        <v>13</v>
      </c>
      <c r="P152">
        <v>13</v>
      </c>
      <c r="Q152">
        <v>16</v>
      </c>
      <c r="R152">
        <v>11</v>
      </c>
      <c r="S152">
        <v>11</v>
      </c>
      <c r="T152">
        <v>14</v>
      </c>
    </row>
    <row r="153" spans="1:20" x14ac:dyDescent="0.35">
      <c r="A153">
        <v>10013</v>
      </c>
      <c r="B153" t="s">
        <v>1421</v>
      </c>
      <c r="C153" t="s">
        <v>73</v>
      </c>
      <c r="D153">
        <v>132</v>
      </c>
      <c r="H153">
        <v>13.018000000000001</v>
      </c>
      <c r="I153">
        <v>2.0209999999999999</v>
      </c>
      <c r="J153" t="s">
        <v>108</v>
      </c>
      <c r="K153" t="s">
        <v>1530</v>
      </c>
      <c r="L153">
        <v>3</v>
      </c>
      <c r="M153" t="s">
        <v>1534</v>
      </c>
      <c r="N153">
        <v>4</v>
      </c>
      <c r="O153">
        <v>18</v>
      </c>
      <c r="P153">
        <v>18</v>
      </c>
      <c r="Q153">
        <v>21</v>
      </c>
      <c r="R153">
        <v>6</v>
      </c>
      <c r="S153">
        <v>6</v>
      </c>
      <c r="T153">
        <v>9</v>
      </c>
    </row>
    <row r="154" spans="1:20" x14ac:dyDescent="0.35">
      <c r="A154">
        <v>10014</v>
      </c>
      <c r="B154" t="s">
        <v>1422</v>
      </c>
      <c r="C154" t="s">
        <v>73</v>
      </c>
      <c r="D154">
        <v>128</v>
      </c>
      <c r="H154">
        <v>13.019</v>
      </c>
      <c r="I154">
        <v>2.0219999999999998</v>
      </c>
      <c r="J154" t="s">
        <v>108</v>
      </c>
      <c r="K154" t="s">
        <v>32</v>
      </c>
      <c r="L154">
        <v>3</v>
      </c>
      <c r="M154" t="s">
        <v>237</v>
      </c>
      <c r="N154">
        <v>3</v>
      </c>
      <c r="O154">
        <v>10</v>
      </c>
      <c r="P154">
        <v>13</v>
      </c>
      <c r="Q154">
        <v>15</v>
      </c>
      <c r="R154">
        <v>8</v>
      </c>
      <c r="S154">
        <v>11</v>
      </c>
      <c r="T154">
        <v>13</v>
      </c>
    </row>
    <row r="155" spans="1:20" x14ac:dyDescent="0.35">
      <c r="A155">
        <v>10015</v>
      </c>
      <c r="B155" t="s">
        <v>1423</v>
      </c>
      <c r="C155" t="s">
        <v>73</v>
      </c>
      <c r="D155">
        <v>124</v>
      </c>
      <c r="H155">
        <v>13.02</v>
      </c>
      <c r="I155">
        <v>2.0230000000000001</v>
      </c>
      <c r="J155" t="s">
        <v>108</v>
      </c>
      <c r="K155" t="s">
        <v>122</v>
      </c>
      <c r="L155">
        <v>3</v>
      </c>
      <c r="M155" t="s">
        <v>227</v>
      </c>
      <c r="N155">
        <v>4</v>
      </c>
      <c r="O155">
        <v>15</v>
      </c>
      <c r="P155">
        <v>15</v>
      </c>
      <c r="Q155">
        <v>18</v>
      </c>
      <c r="R155">
        <v>8</v>
      </c>
      <c r="S155">
        <v>8</v>
      </c>
      <c r="T155">
        <v>11</v>
      </c>
    </row>
    <row r="156" spans="1:20" x14ac:dyDescent="0.35">
      <c r="A156">
        <v>10016</v>
      </c>
      <c r="B156" t="s">
        <v>1424</v>
      </c>
      <c r="C156" t="s">
        <v>73</v>
      </c>
      <c r="D156">
        <v>132</v>
      </c>
      <c r="H156">
        <v>13.021000000000001</v>
      </c>
      <c r="I156">
        <v>2.024</v>
      </c>
      <c r="J156" t="s">
        <v>108</v>
      </c>
      <c r="K156" t="s">
        <v>1511</v>
      </c>
      <c r="L156">
        <v>3</v>
      </c>
      <c r="M156" t="s">
        <v>238</v>
      </c>
      <c r="N156">
        <v>3</v>
      </c>
      <c r="O156">
        <v>11</v>
      </c>
      <c r="P156">
        <v>14</v>
      </c>
      <c r="Q156">
        <v>16</v>
      </c>
      <c r="R156">
        <v>7</v>
      </c>
      <c r="S156">
        <v>10</v>
      </c>
      <c r="T156">
        <v>12</v>
      </c>
    </row>
    <row r="157" spans="1:20" x14ac:dyDescent="0.35">
      <c r="A157">
        <v>10017</v>
      </c>
      <c r="B157" t="s">
        <v>1425</v>
      </c>
      <c r="C157" t="s">
        <v>73</v>
      </c>
      <c r="D157">
        <v>136</v>
      </c>
      <c r="H157">
        <v>13.022</v>
      </c>
      <c r="I157">
        <v>2.0249999999999999</v>
      </c>
      <c r="J157" t="s">
        <v>108</v>
      </c>
      <c r="K157" t="s">
        <v>45</v>
      </c>
      <c r="L157">
        <v>3</v>
      </c>
      <c r="M157" t="s">
        <v>64</v>
      </c>
      <c r="N157">
        <v>1</v>
      </c>
      <c r="O157">
        <v>1</v>
      </c>
      <c r="P157">
        <v>8</v>
      </c>
      <c r="Q157">
        <v>10</v>
      </c>
      <c r="R157">
        <v>2</v>
      </c>
      <c r="S157">
        <v>9</v>
      </c>
      <c r="T157">
        <v>11</v>
      </c>
    </row>
    <row r="158" spans="1:20" x14ac:dyDescent="0.35">
      <c r="A158">
        <v>10018</v>
      </c>
      <c r="B158" t="s">
        <v>1575</v>
      </c>
      <c r="C158" t="s">
        <v>73</v>
      </c>
      <c r="D158">
        <v>130</v>
      </c>
      <c r="H158">
        <v>13.023</v>
      </c>
      <c r="I158">
        <v>2.0259999999999998</v>
      </c>
      <c r="J158" t="s">
        <v>108</v>
      </c>
      <c r="K158" t="s">
        <v>46</v>
      </c>
      <c r="L158">
        <v>3</v>
      </c>
      <c r="M158" t="s">
        <v>238</v>
      </c>
      <c r="N158">
        <v>3</v>
      </c>
      <c r="O158">
        <v>11</v>
      </c>
      <c r="P158">
        <v>14</v>
      </c>
      <c r="Q158">
        <v>16</v>
      </c>
      <c r="R158">
        <v>7</v>
      </c>
      <c r="S158">
        <v>10</v>
      </c>
      <c r="T158">
        <v>12</v>
      </c>
    </row>
    <row r="159" spans="1:20" x14ac:dyDescent="0.35">
      <c r="A159">
        <v>10019</v>
      </c>
      <c r="B159" t="s">
        <v>1426</v>
      </c>
      <c r="C159" t="s">
        <v>73</v>
      </c>
      <c r="D159">
        <v>132</v>
      </c>
      <c r="H159">
        <v>13.023999999999999</v>
      </c>
      <c r="I159">
        <v>2.0270000000000001</v>
      </c>
      <c r="J159" t="s">
        <v>108</v>
      </c>
      <c r="K159" t="s">
        <v>123</v>
      </c>
      <c r="L159">
        <v>3</v>
      </c>
      <c r="M159" t="s">
        <v>239</v>
      </c>
      <c r="N159">
        <v>4</v>
      </c>
      <c r="O159">
        <v>16</v>
      </c>
      <c r="P159">
        <v>16</v>
      </c>
      <c r="Q159">
        <v>19</v>
      </c>
      <c r="R159">
        <v>5</v>
      </c>
      <c r="S159">
        <v>5</v>
      </c>
      <c r="T159">
        <v>8</v>
      </c>
    </row>
    <row r="160" spans="1:20" x14ac:dyDescent="0.35">
      <c r="A160">
        <v>10020</v>
      </c>
      <c r="B160" t="s">
        <v>1427</v>
      </c>
      <c r="C160" t="s">
        <v>73</v>
      </c>
      <c r="D160">
        <v>126</v>
      </c>
      <c r="H160">
        <v>13.025</v>
      </c>
      <c r="I160">
        <v>2.028</v>
      </c>
      <c r="J160" t="s">
        <v>108</v>
      </c>
      <c r="K160" t="s">
        <v>124</v>
      </c>
      <c r="L160">
        <v>3</v>
      </c>
      <c r="M160" t="s">
        <v>227</v>
      </c>
      <c r="N160">
        <v>4</v>
      </c>
      <c r="O160">
        <v>15</v>
      </c>
      <c r="P160">
        <v>15</v>
      </c>
      <c r="Q160">
        <v>18</v>
      </c>
      <c r="R160">
        <v>8</v>
      </c>
      <c r="S160">
        <v>8</v>
      </c>
      <c r="T160">
        <v>11</v>
      </c>
    </row>
    <row r="161" spans="1:20" x14ac:dyDescent="0.35">
      <c r="A161">
        <v>10021</v>
      </c>
      <c r="B161" t="s">
        <v>1532</v>
      </c>
      <c r="C161" t="s">
        <v>73</v>
      </c>
      <c r="D161">
        <v>133</v>
      </c>
      <c r="H161">
        <v>13.026</v>
      </c>
      <c r="I161">
        <v>2.0289999999999999</v>
      </c>
      <c r="J161" t="s">
        <v>108</v>
      </c>
      <c r="K161" t="s">
        <v>125</v>
      </c>
      <c r="L161">
        <v>3</v>
      </c>
      <c r="M161" t="s">
        <v>236</v>
      </c>
      <c r="N161">
        <v>4</v>
      </c>
      <c r="O161">
        <v>13</v>
      </c>
      <c r="P161">
        <v>13</v>
      </c>
      <c r="Q161">
        <v>16</v>
      </c>
      <c r="R161">
        <v>11</v>
      </c>
      <c r="S161">
        <v>11</v>
      </c>
      <c r="T161">
        <v>14</v>
      </c>
    </row>
    <row r="162" spans="1:20" x14ac:dyDescent="0.35">
      <c r="A162">
        <v>10022</v>
      </c>
      <c r="B162" t="s">
        <v>185</v>
      </c>
      <c r="C162" t="s">
        <v>73</v>
      </c>
      <c r="D162">
        <v>120</v>
      </c>
      <c r="H162">
        <v>13.026999999999999</v>
      </c>
      <c r="I162">
        <v>2.0299999999999998</v>
      </c>
      <c r="J162" t="s">
        <v>108</v>
      </c>
      <c r="K162" t="s">
        <v>47</v>
      </c>
      <c r="L162">
        <v>3</v>
      </c>
      <c r="M162" t="s">
        <v>240</v>
      </c>
      <c r="N162">
        <v>4</v>
      </c>
      <c r="O162">
        <v>11</v>
      </c>
      <c r="P162">
        <v>11</v>
      </c>
      <c r="Q162">
        <v>14</v>
      </c>
      <c r="R162">
        <v>10</v>
      </c>
      <c r="S162">
        <v>10</v>
      </c>
      <c r="T162">
        <v>13</v>
      </c>
    </row>
    <row r="163" spans="1:20" x14ac:dyDescent="0.35">
      <c r="A163">
        <v>10023</v>
      </c>
      <c r="B163" t="s">
        <v>1428</v>
      </c>
      <c r="C163" t="s">
        <v>73</v>
      </c>
      <c r="D163">
        <v>136</v>
      </c>
      <c r="H163">
        <v>13.028</v>
      </c>
      <c r="I163">
        <v>2.0310000000000001</v>
      </c>
      <c r="J163" t="s">
        <v>108</v>
      </c>
      <c r="K163" t="s">
        <v>48</v>
      </c>
      <c r="L163">
        <v>3</v>
      </c>
      <c r="M163" t="s">
        <v>241</v>
      </c>
      <c r="N163">
        <v>4</v>
      </c>
      <c r="O163">
        <v>8</v>
      </c>
      <c r="P163">
        <v>8</v>
      </c>
      <c r="Q163">
        <v>11</v>
      </c>
      <c r="R163">
        <v>16</v>
      </c>
      <c r="S163">
        <v>16</v>
      </c>
      <c r="T163">
        <v>19</v>
      </c>
    </row>
    <row r="164" spans="1:20" x14ac:dyDescent="0.35">
      <c r="A164">
        <v>10024</v>
      </c>
      <c r="B164" t="s">
        <v>1529</v>
      </c>
      <c r="C164" t="s">
        <v>73</v>
      </c>
      <c r="D164">
        <v>132</v>
      </c>
      <c r="H164">
        <v>13.029</v>
      </c>
      <c r="I164">
        <v>2.032</v>
      </c>
      <c r="J164" t="s">
        <v>108</v>
      </c>
      <c r="K164" t="s">
        <v>49</v>
      </c>
      <c r="L164">
        <v>3</v>
      </c>
      <c r="M164" t="s">
        <v>334</v>
      </c>
      <c r="N164">
        <v>4</v>
      </c>
      <c r="O164">
        <v>18</v>
      </c>
      <c r="P164">
        <v>18</v>
      </c>
      <c r="Q164">
        <v>21</v>
      </c>
      <c r="R164">
        <v>6</v>
      </c>
      <c r="S164">
        <v>6</v>
      </c>
      <c r="T164">
        <v>9</v>
      </c>
    </row>
    <row r="165" spans="1:20" x14ac:dyDescent="0.35">
      <c r="A165">
        <v>10025</v>
      </c>
      <c r="B165" t="s">
        <v>186</v>
      </c>
      <c r="C165" t="s">
        <v>73</v>
      </c>
      <c r="D165">
        <v>124</v>
      </c>
      <c r="H165">
        <v>13.03</v>
      </c>
      <c r="I165">
        <v>2.0329999999999999</v>
      </c>
      <c r="J165" t="s">
        <v>108</v>
      </c>
      <c r="K165" t="s">
        <v>27</v>
      </c>
      <c r="L165">
        <v>3</v>
      </c>
      <c r="M165" t="s">
        <v>248</v>
      </c>
      <c r="N165">
        <v>4</v>
      </c>
      <c r="O165">
        <v>18</v>
      </c>
      <c r="P165">
        <v>18</v>
      </c>
      <c r="Q165">
        <v>21</v>
      </c>
      <c r="R165">
        <v>7</v>
      </c>
      <c r="S165">
        <v>7</v>
      </c>
      <c r="T165">
        <v>10</v>
      </c>
    </row>
    <row r="166" spans="1:20" x14ac:dyDescent="0.35">
      <c r="A166">
        <v>10026</v>
      </c>
      <c r="B166" t="s">
        <v>187</v>
      </c>
      <c r="C166" t="s">
        <v>73</v>
      </c>
      <c r="D166">
        <v>128</v>
      </c>
      <c r="H166">
        <v>13.031000000000001</v>
      </c>
      <c r="I166">
        <v>2.0339999999999998</v>
      </c>
      <c r="J166" t="s">
        <v>108</v>
      </c>
      <c r="K166" t="s">
        <v>126</v>
      </c>
      <c r="L166">
        <v>3</v>
      </c>
      <c r="M166" t="s">
        <v>242</v>
      </c>
      <c r="N166">
        <v>3</v>
      </c>
      <c r="O166">
        <v>15</v>
      </c>
      <c r="P166">
        <v>18</v>
      </c>
      <c r="Q166">
        <v>20</v>
      </c>
      <c r="R166">
        <v>5</v>
      </c>
      <c r="S166">
        <v>8</v>
      </c>
      <c r="T166">
        <v>10</v>
      </c>
    </row>
    <row r="167" spans="1:20" x14ac:dyDescent="0.35">
      <c r="A167">
        <v>10027</v>
      </c>
      <c r="B167" t="s">
        <v>1429</v>
      </c>
      <c r="C167" t="s">
        <v>73</v>
      </c>
      <c r="D167">
        <v>123</v>
      </c>
      <c r="H167">
        <v>13.032</v>
      </c>
      <c r="I167">
        <v>2.0350000000000001</v>
      </c>
      <c r="J167" t="s">
        <v>108</v>
      </c>
      <c r="K167" t="s">
        <v>50</v>
      </c>
      <c r="L167">
        <v>3</v>
      </c>
      <c r="M167" t="s">
        <v>1659</v>
      </c>
      <c r="N167">
        <v>3</v>
      </c>
      <c r="O167">
        <v>16</v>
      </c>
      <c r="P167">
        <v>19</v>
      </c>
      <c r="Q167">
        <v>21</v>
      </c>
      <c r="R167">
        <v>3</v>
      </c>
      <c r="S167">
        <v>6</v>
      </c>
      <c r="T167">
        <v>8</v>
      </c>
    </row>
    <row r="168" spans="1:20" x14ac:dyDescent="0.35">
      <c r="A168">
        <v>10028</v>
      </c>
      <c r="B168" t="s">
        <v>1430</v>
      </c>
      <c r="C168" t="s">
        <v>73</v>
      </c>
      <c r="D168">
        <v>136</v>
      </c>
      <c r="H168">
        <v>13.032999999999999</v>
      </c>
      <c r="I168">
        <v>2.036</v>
      </c>
      <c r="J168" t="s">
        <v>108</v>
      </c>
      <c r="K168" t="s">
        <v>127</v>
      </c>
      <c r="L168">
        <v>3</v>
      </c>
      <c r="M168" t="s">
        <v>122</v>
      </c>
      <c r="N168">
        <v>3</v>
      </c>
      <c r="O168">
        <v>9</v>
      </c>
      <c r="P168">
        <v>12</v>
      </c>
      <c r="Q168">
        <v>14</v>
      </c>
      <c r="R168">
        <v>0</v>
      </c>
      <c r="S168">
        <v>3</v>
      </c>
      <c r="T168">
        <v>5</v>
      </c>
    </row>
    <row r="169" spans="1:20" x14ac:dyDescent="0.35">
      <c r="A169">
        <v>10029</v>
      </c>
      <c r="B169" t="s">
        <v>1431</v>
      </c>
      <c r="C169" t="s">
        <v>73</v>
      </c>
      <c r="D169">
        <v>118</v>
      </c>
      <c r="H169">
        <v>13.034000000000001</v>
      </c>
      <c r="I169">
        <v>2.0369999999999999</v>
      </c>
      <c r="J169" t="s">
        <v>108</v>
      </c>
      <c r="K169" t="s">
        <v>51</v>
      </c>
      <c r="L169">
        <v>3</v>
      </c>
      <c r="M169" t="s">
        <v>243</v>
      </c>
      <c r="N169">
        <v>3</v>
      </c>
      <c r="O169">
        <v>12</v>
      </c>
      <c r="P169">
        <v>15</v>
      </c>
      <c r="Q169">
        <v>17</v>
      </c>
      <c r="R169">
        <v>4</v>
      </c>
      <c r="S169">
        <v>7</v>
      </c>
      <c r="T169">
        <v>9</v>
      </c>
    </row>
    <row r="170" spans="1:20" x14ac:dyDescent="0.35">
      <c r="A170">
        <v>10030</v>
      </c>
      <c r="B170" t="s">
        <v>188</v>
      </c>
      <c r="C170" t="s">
        <v>73</v>
      </c>
      <c r="D170">
        <v>119</v>
      </c>
      <c r="H170">
        <v>13.035</v>
      </c>
      <c r="I170">
        <v>2.0379999999999998</v>
      </c>
      <c r="J170" t="s">
        <v>108</v>
      </c>
      <c r="K170" t="s">
        <v>128</v>
      </c>
      <c r="L170">
        <v>3</v>
      </c>
      <c r="M170" t="s">
        <v>244</v>
      </c>
      <c r="N170">
        <v>4</v>
      </c>
      <c r="O170">
        <v>15</v>
      </c>
      <c r="P170">
        <v>15</v>
      </c>
      <c r="Q170">
        <v>18</v>
      </c>
      <c r="R170">
        <v>6</v>
      </c>
      <c r="S170">
        <v>6</v>
      </c>
      <c r="T170">
        <v>9</v>
      </c>
    </row>
    <row r="171" spans="1:20" x14ac:dyDescent="0.35">
      <c r="A171">
        <v>10031</v>
      </c>
      <c r="B171" t="s">
        <v>189</v>
      </c>
      <c r="C171" t="s">
        <v>73</v>
      </c>
      <c r="D171">
        <v>127</v>
      </c>
      <c r="H171">
        <v>13.036</v>
      </c>
      <c r="I171">
        <v>2.0390000000000001</v>
      </c>
      <c r="J171" t="s">
        <v>108</v>
      </c>
      <c r="K171" t="s">
        <v>31</v>
      </c>
      <c r="L171">
        <v>3</v>
      </c>
      <c r="M171" t="s">
        <v>245</v>
      </c>
      <c r="N171">
        <v>3</v>
      </c>
      <c r="O171">
        <v>13</v>
      </c>
      <c r="P171">
        <v>16</v>
      </c>
      <c r="Q171">
        <v>18</v>
      </c>
      <c r="R171">
        <v>4</v>
      </c>
      <c r="S171">
        <v>7</v>
      </c>
      <c r="T171">
        <v>9</v>
      </c>
    </row>
    <row r="172" spans="1:20" x14ac:dyDescent="0.35">
      <c r="A172">
        <v>10032</v>
      </c>
      <c r="B172" t="s">
        <v>190</v>
      </c>
      <c r="C172" t="s">
        <v>73</v>
      </c>
      <c r="D172">
        <v>115</v>
      </c>
      <c r="H172">
        <v>13.037000000000001</v>
      </c>
      <c r="I172">
        <v>2.04</v>
      </c>
      <c r="J172" t="s">
        <v>108</v>
      </c>
      <c r="K172" t="s">
        <v>1690</v>
      </c>
      <c r="L172">
        <v>3</v>
      </c>
      <c r="M172" t="s">
        <v>1692</v>
      </c>
      <c r="N172">
        <v>4</v>
      </c>
      <c r="O172">
        <v>20</v>
      </c>
      <c r="P172">
        <v>20</v>
      </c>
      <c r="Q172">
        <v>23</v>
      </c>
      <c r="R172">
        <v>4</v>
      </c>
      <c r="S172">
        <v>4</v>
      </c>
      <c r="T172">
        <v>7</v>
      </c>
    </row>
    <row r="173" spans="1:20" x14ac:dyDescent="0.35">
      <c r="A173">
        <v>10033</v>
      </c>
      <c r="B173" t="s">
        <v>1411</v>
      </c>
      <c r="C173" t="s">
        <v>73</v>
      </c>
      <c r="D173">
        <v>126</v>
      </c>
      <c r="H173">
        <v>13.038</v>
      </c>
      <c r="I173">
        <v>2.0409999999999999</v>
      </c>
      <c r="J173" t="s">
        <v>108</v>
      </c>
      <c r="K173" t="s">
        <v>129</v>
      </c>
      <c r="L173">
        <v>3</v>
      </c>
      <c r="M173" t="s">
        <v>246</v>
      </c>
      <c r="N173">
        <v>3</v>
      </c>
      <c r="O173">
        <v>10</v>
      </c>
      <c r="P173">
        <v>13</v>
      </c>
      <c r="Q173">
        <v>15</v>
      </c>
      <c r="R173">
        <v>8</v>
      </c>
      <c r="S173">
        <v>11</v>
      </c>
      <c r="T173">
        <v>13</v>
      </c>
    </row>
    <row r="174" spans="1:20" x14ac:dyDescent="0.35">
      <c r="A174">
        <v>10034</v>
      </c>
      <c r="B174" t="s">
        <v>1432</v>
      </c>
      <c r="C174" t="s">
        <v>73</v>
      </c>
      <c r="D174">
        <v>136</v>
      </c>
      <c r="H174">
        <v>13.039</v>
      </c>
      <c r="I174">
        <v>2.0419999999999998</v>
      </c>
      <c r="J174" t="s">
        <v>108</v>
      </c>
      <c r="K174" t="s">
        <v>130</v>
      </c>
      <c r="L174">
        <v>3</v>
      </c>
      <c r="M174" t="s">
        <v>247</v>
      </c>
      <c r="N174">
        <v>3</v>
      </c>
      <c r="O174">
        <v>12</v>
      </c>
      <c r="P174">
        <v>15</v>
      </c>
      <c r="Q174">
        <v>17</v>
      </c>
      <c r="R174">
        <v>5</v>
      </c>
      <c r="S174">
        <v>8</v>
      </c>
      <c r="T174">
        <v>10</v>
      </c>
    </row>
    <row r="175" spans="1:20" x14ac:dyDescent="0.35">
      <c r="A175">
        <v>10035</v>
      </c>
      <c r="B175" t="s">
        <v>191</v>
      </c>
      <c r="C175" t="s">
        <v>73</v>
      </c>
      <c r="D175">
        <v>112</v>
      </c>
      <c r="H175">
        <v>13.04</v>
      </c>
      <c r="I175">
        <v>2.0430000000000001</v>
      </c>
      <c r="J175" t="s">
        <v>108</v>
      </c>
      <c r="K175" t="s">
        <v>52</v>
      </c>
      <c r="L175">
        <v>3</v>
      </c>
      <c r="M175" t="s">
        <v>241</v>
      </c>
      <c r="N175">
        <v>4</v>
      </c>
      <c r="O175">
        <v>8</v>
      </c>
      <c r="P175">
        <v>8</v>
      </c>
      <c r="Q175">
        <v>11</v>
      </c>
      <c r="R175">
        <v>16</v>
      </c>
      <c r="S175">
        <v>16</v>
      </c>
      <c r="T175">
        <v>19</v>
      </c>
    </row>
    <row r="176" spans="1:20" x14ac:dyDescent="0.35">
      <c r="A176">
        <v>10036</v>
      </c>
      <c r="B176" t="s">
        <v>1433</v>
      </c>
      <c r="C176" t="s">
        <v>73</v>
      </c>
      <c r="D176">
        <v>131</v>
      </c>
      <c r="H176">
        <v>13.041</v>
      </c>
      <c r="I176">
        <v>2.044</v>
      </c>
      <c r="J176" t="s">
        <v>108</v>
      </c>
      <c r="K176" t="s">
        <v>131</v>
      </c>
      <c r="L176">
        <v>3</v>
      </c>
      <c r="M176" t="s">
        <v>248</v>
      </c>
      <c r="N176">
        <v>4</v>
      </c>
      <c r="O176">
        <v>18</v>
      </c>
      <c r="P176">
        <v>18</v>
      </c>
      <c r="Q176">
        <v>21</v>
      </c>
      <c r="R176">
        <v>7</v>
      </c>
      <c r="S176">
        <v>7</v>
      </c>
      <c r="T176">
        <v>10</v>
      </c>
    </row>
    <row r="177" spans="1:20" x14ac:dyDescent="0.35">
      <c r="A177">
        <v>10037</v>
      </c>
      <c r="B177" t="s">
        <v>192</v>
      </c>
      <c r="C177" t="s">
        <v>73</v>
      </c>
      <c r="D177">
        <v>124</v>
      </c>
      <c r="H177">
        <v>13.042</v>
      </c>
      <c r="I177">
        <v>2.0449999999999999</v>
      </c>
      <c r="J177" t="s">
        <v>108</v>
      </c>
      <c r="K177" t="s">
        <v>53</v>
      </c>
      <c r="L177">
        <v>3</v>
      </c>
      <c r="M177" t="s">
        <v>249</v>
      </c>
      <c r="N177">
        <v>4</v>
      </c>
      <c r="O177">
        <v>16</v>
      </c>
      <c r="P177">
        <v>16</v>
      </c>
      <c r="Q177">
        <v>19</v>
      </c>
      <c r="R177">
        <v>7</v>
      </c>
      <c r="S177">
        <v>7</v>
      </c>
      <c r="T177">
        <v>10</v>
      </c>
    </row>
    <row r="178" spans="1:20" x14ac:dyDescent="0.35">
      <c r="A178">
        <v>10038</v>
      </c>
      <c r="B178" t="s">
        <v>1434</v>
      </c>
      <c r="C178" t="s">
        <v>73</v>
      </c>
      <c r="D178">
        <v>128</v>
      </c>
      <c r="H178">
        <v>13.042999999999999</v>
      </c>
      <c r="I178">
        <v>2.0459999999999998</v>
      </c>
      <c r="J178" t="s">
        <v>108</v>
      </c>
      <c r="K178" t="s">
        <v>132</v>
      </c>
      <c r="L178">
        <v>3</v>
      </c>
      <c r="M178" t="s">
        <v>250</v>
      </c>
      <c r="N178">
        <v>3</v>
      </c>
      <c r="O178">
        <v>8</v>
      </c>
      <c r="P178">
        <v>11</v>
      </c>
      <c r="Q178">
        <v>13</v>
      </c>
      <c r="R178">
        <v>8</v>
      </c>
      <c r="S178">
        <v>11</v>
      </c>
      <c r="T178">
        <v>13</v>
      </c>
    </row>
    <row r="179" spans="1:20" x14ac:dyDescent="0.35">
      <c r="A179">
        <v>10039</v>
      </c>
      <c r="B179" t="s">
        <v>193</v>
      </c>
      <c r="C179" t="s">
        <v>73</v>
      </c>
      <c r="D179">
        <v>135</v>
      </c>
      <c r="H179">
        <v>13.044</v>
      </c>
      <c r="I179">
        <v>2.0470000000000002</v>
      </c>
      <c r="J179" t="s">
        <v>108</v>
      </c>
      <c r="K179" t="s">
        <v>133</v>
      </c>
      <c r="L179">
        <v>3</v>
      </c>
      <c r="M179" t="s">
        <v>251</v>
      </c>
      <c r="N179">
        <v>4</v>
      </c>
      <c r="O179">
        <v>13</v>
      </c>
      <c r="P179">
        <v>13</v>
      </c>
      <c r="Q179">
        <v>16</v>
      </c>
      <c r="R179">
        <v>12</v>
      </c>
      <c r="S179">
        <v>12</v>
      </c>
      <c r="T179">
        <v>15</v>
      </c>
    </row>
    <row r="180" spans="1:20" x14ac:dyDescent="0.35">
      <c r="A180">
        <v>10040</v>
      </c>
      <c r="B180" t="s">
        <v>1704</v>
      </c>
      <c r="C180" t="s">
        <v>73</v>
      </c>
      <c r="D180">
        <v>131</v>
      </c>
      <c r="H180">
        <v>13.045</v>
      </c>
      <c r="I180">
        <v>2.048</v>
      </c>
      <c r="J180" t="s">
        <v>108</v>
      </c>
      <c r="K180" t="s">
        <v>54</v>
      </c>
      <c r="L180">
        <v>3</v>
      </c>
      <c r="M180" t="s">
        <v>299</v>
      </c>
      <c r="N180">
        <v>4</v>
      </c>
      <c r="O180">
        <v>4</v>
      </c>
      <c r="P180">
        <v>4</v>
      </c>
      <c r="Q180">
        <v>7</v>
      </c>
      <c r="R180">
        <v>19</v>
      </c>
      <c r="S180">
        <v>19</v>
      </c>
      <c r="T180">
        <v>22</v>
      </c>
    </row>
    <row r="181" spans="1:20" x14ac:dyDescent="0.35">
      <c r="A181">
        <v>10041</v>
      </c>
      <c r="B181" t="s">
        <v>1435</v>
      </c>
      <c r="C181" t="s">
        <v>73</v>
      </c>
      <c r="D181">
        <v>120</v>
      </c>
      <c r="H181">
        <v>13.045999999999999</v>
      </c>
      <c r="I181">
        <v>2.0489999999999999</v>
      </c>
      <c r="J181" t="s">
        <v>108</v>
      </c>
      <c r="K181" t="s">
        <v>1560</v>
      </c>
      <c r="L181">
        <v>3</v>
      </c>
      <c r="M181" t="s">
        <v>1561</v>
      </c>
      <c r="N181">
        <v>4</v>
      </c>
      <c r="O181">
        <v>8</v>
      </c>
      <c r="P181">
        <v>8</v>
      </c>
      <c r="Q181">
        <v>11</v>
      </c>
      <c r="R181">
        <v>16</v>
      </c>
      <c r="S181">
        <v>16</v>
      </c>
      <c r="T181">
        <v>19</v>
      </c>
    </row>
    <row r="182" spans="1:20" x14ac:dyDescent="0.35">
      <c r="A182">
        <v>10042</v>
      </c>
      <c r="B182" t="s">
        <v>1436</v>
      </c>
      <c r="C182" t="s">
        <v>73</v>
      </c>
      <c r="D182">
        <v>127</v>
      </c>
      <c r="H182">
        <v>13.047000000000001</v>
      </c>
      <c r="I182">
        <v>2.0499999999999998</v>
      </c>
      <c r="J182" t="s">
        <v>108</v>
      </c>
      <c r="K182" t="s">
        <v>134</v>
      </c>
      <c r="L182">
        <v>3</v>
      </c>
      <c r="M182" t="s">
        <v>240</v>
      </c>
      <c r="N182">
        <v>4</v>
      </c>
      <c r="O182">
        <v>11</v>
      </c>
      <c r="P182">
        <v>11</v>
      </c>
      <c r="Q182">
        <v>14</v>
      </c>
      <c r="R182">
        <v>10</v>
      </c>
      <c r="S182">
        <v>10</v>
      </c>
      <c r="T182">
        <v>13</v>
      </c>
    </row>
    <row r="183" spans="1:20" x14ac:dyDescent="0.35">
      <c r="A183">
        <v>10043</v>
      </c>
      <c r="B183" t="s">
        <v>194</v>
      </c>
      <c r="C183" t="s">
        <v>73</v>
      </c>
      <c r="D183">
        <v>123</v>
      </c>
      <c r="H183">
        <v>13.048</v>
      </c>
      <c r="I183">
        <v>2.0510000000000002</v>
      </c>
      <c r="J183" t="s">
        <v>108</v>
      </c>
      <c r="K183" t="s">
        <v>55</v>
      </c>
      <c r="L183">
        <v>3</v>
      </c>
      <c r="M183" t="s">
        <v>252</v>
      </c>
      <c r="N183">
        <v>3</v>
      </c>
      <c r="O183">
        <v>8</v>
      </c>
      <c r="P183">
        <v>11</v>
      </c>
      <c r="Q183">
        <v>13</v>
      </c>
      <c r="R183">
        <v>6</v>
      </c>
      <c r="S183">
        <v>9</v>
      </c>
      <c r="T183">
        <v>11</v>
      </c>
    </row>
    <row r="184" spans="1:20" x14ac:dyDescent="0.35">
      <c r="A184">
        <v>10044</v>
      </c>
      <c r="B184" t="s">
        <v>1437</v>
      </c>
      <c r="C184" t="s">
        <v>73</v>
      </c>
      <c r="D184">
        <v>130</v>
      </c>
      <c r="H184">
        <v>13.048999999999999</v>
      </c>
      <c r="I184">
        <v>2.052</v>
      </c>
      <c r="J184" t="s">
        <v>108</v>
      </c>
      <c r="K184" t="s">
        <v>33</v>
      </c>
      <c r="L184">
        <v>3</v>
      </c>
      <c r="M184" t="s">
        <v>238</v>
      </c>
      <c r="N184">
        <v>3</v>
      </c>
      <c r="O184">
        <v>11</v>
      </c>
      <c r="P184">
        <v>14</v>
      </c>
      <c r="Q184">
        <v>16</v>
      </c>
      <c r="R184">
        <v>7</v>
      </c>
      <c r="S184">
        <v>10</v>
      </c>
      <c r="T184">
        <v>12</v>
      </c>
    </row>
    <row r="185" spans="1:20" x14ac:dyDescent="0.35">
      <c r="A185">
        <v>10045</v>
      </c>
      <c r="B185" t="s">
        <v>195</v>
      </c>
      <c r="C185" t="s">
        <v>73</v>
      </c>
      <c r="D185">
        <v>108</v>
      </c>
      <c r="H185">
        <v>13.05</v>
      </c>
      <c r="I185">
        <v>2.0529999999999999</v>
      </c>
      <c r="J185" t="s">
        <v>108</v>
      </c>
      <c r="K185" t="s">
        <v>135</v>
      </c>
      <c r="L185">
        <v>3</v>
      </c>
      <c r="M185" t="s">
        <v>253</v>
      </c>
      <c r="N185">
        <v>4</v>
      </c>
      <c r="O185">
        <v>11</v>
      </c>
      <c r="P185">
        <v>11</v>
      </c>
      <c r="Q185">
        <v>14</v>
      </c>
      <c r="R185">
        <v>9</v>
      </c>
      <c r="S185">
        <v>9</v>
      </c>
      <c r="T185">
        <v>12</v>
      </c>
    </row>
    <row r="186" spans="1:20" x14ac:dyDescent="0.35">
      <c r="A186">
        <v>10046</v>
      </c>
      <c r="B186" t="s">
        <v>1438</v>
      </c>
      <c r="C186" t="s">
        <v>73</v>
      </c>
      <c r="D186">
        <v>133</v>
      </c>
      <c r="H186">
        <v>13.051</v>
      </c>
      <c r="I186">
        <v>2.0539999999999998</v>
      </c>
      <c r="J186" t="s">
        <v>108</v>
      </c>
      <c r="K186" t="s">
        <v>136</v>
      </c>
      <c r="L186">
        <v>3</v>
      </c>
      <c r="M186" t="s">
        <v>254</v>
      </c>
      <c r="N186">
        <v>3</v>
      </c>
      <c r="O186">
        <v>11</v>
      </c>
      <c r="P186">
        <v>14</v>
      </c>
      <c r="Q186">
        <v>16</v>
      </c>
      <c r="R186">
        <v>6</v>
      </c>
      <c r="S186">
        <v>9</v>
      </c>
      <c r="T186">
        <v>11</v>
      </c>
    </row>
    <row r="187" spans="1:20" x14ac:dyDescent="0.35">
      <c r="A187">
        <v>10047</v>
      </c>
      <c r="B187" t="s">
        <v>1439</v>
      </c>
      <c r="C187" t="s">
        <v>73</v>
      </c>
      <c r="D187">
        <v>133</v>
      </c>
      <c r="H187">
        <v>13.052</v>
      </c>
      <c r="I187">
        <v>2.0550000000000002</v>
      </c>
      <c r="J187" t="s">
        <v>108</v>
      </c>
      <c r="K187" t="s">
        <v>137</v>
      </c>
      <c r="L187">
        <v>3</v>
      </c>
      <c r="M187" t="s">
        <v>255</v>
      </c>
      <c r="N187">
        <v>3</v>
      </c>
      <c r="O187">
        <v>12</v>
      </c>
      <c r="P187">
        <v>15</v>
      </c>
      <c r="Q187">
        <v>17</v>
      </c>
      <c r="R187">
        <v>4</v>
      </c>
      <c r="S187">
        <v>7</v>
      </c>
      <c r="T187">
        <v>9</v>
      </c>
    </row>
    <row r="188" spans="1:20" x14ac:dyDescent="0.35">
      <c r="A188">
        <v>10048</v>
      </c>
      <c r="B188" t="s">
        <v>196</v>
      </c>
      <c r="C188" t="s">
        <v>73</v>
      </c>
      <c r="D188">
        <v>102</v>
      </c>
      <c r="H188">
        <v>13.053000000000001</v>
      </c>
      <c r="I188">
        <v>2.056</v>
      </c>
      <c r="J188" t="s">
        <v>108</v>
      </c>
      <c r="K188" t="s">
        <v>138</v>
      </c>
      <c r="L188">
        <v>3</v>
      </c>
      <c r="M188" t="s">
        <v>256</v>
      </c>
      <c r="N188">
        <v>4</v>
      </c>
      <c r="O188">
        <v>16</v>
      </c>
      <c r="P188">
        <v>16</v>
      </c>
      <c r="Q188">
        <v>19</v>
      </c>
      <c r="R188">
        <v>6</v>
      </c>
      <c r="S188">
        <v>6</v>
      </c>
      <c r="T188">
        <v>9</v>
      </c>
    </row>
    <row r="189" spans="1:20" x14ac:dyDescent="0.35">
      <c r="A189">
        <v>10049</v>
      </c>
      <c r="B189" t="s">
        <v>1574</v>
      </c>
      <c r="C189" t="s">
        <v>73</v>
      </c>
      <c r="D189">
        <v>135</v>
      </c>
      <c r="H189">
        <v>13.054</v>
      </c>
      <c r="I189">
        <v>2.0569999999999999</v>
      </c>
      <c r="J189" t="s">
        <v>108</v>
      </c>
      <c r="K189" t="s">
        <v>139</v>
      </c>
      <c r="L189">
        <v>3</v>
      </c>
      <c r="M189" t="s">
        <v>257</v>
      </c>
      <c r="N189">
        <v>3</v>
      </c>
      <c r="O189">
        <v>12</v>
      </c>
      <c r="P189">
        <v>15</v>
      </c>
      <c r="Q189">
        <v>17</v>
      </c>
      <c r="R189">
        <v>7</v>
      </c>
      <c r="S189">
        <v>10</v>
      </c>
      <c r="T189">
        <v>12</v>
      </c>
    </row>
    <row r="190" spans="1:20" x14ac:dyDescent="0.35">
      <c r="A190">
        <v>10050</v>
      </c>
      <c r="B190" t="s">
        <v>1440</v>
      </c>
      <c r="C190" t="s">
        <v>73</v>
      </c>
      <c r="D190">
        <v>134</v>
      </c>
      <c r="H190">
        <v>13.055</v>
      </c>
      <c r="I190">
        <v>2.0579999999999998</v>
      </c>
      <c r="J190" t="s">
        <v>108</v>
      </c>
      <c r="K190" t="s">
        <v>1415</v>
      </c>
      <c r="L190">
        <v>3</v>
      </c>
      <c r="M190" t="s">
        <v>1483</v>
      </c>
      <c r="N190">
        <v>3</v>
      </c>
      <c r="O190">
        <v>13</v>
      </c>
      <c r="P190">
        <v>16</v>
      </c>
      <c r="Q190">
        <v>18</v>
      </c>
      <c r="R190">
        <v>6</v>
      </c>
      <c r="S190">
        <v>9</v>
      </c>
      <c r="T190">
        <v>11</v>
      </c>
    </row>
    <row r="191" spans="1:20" x14ac:dyDescent="0.35">
      <c r="A191">
        <v>10051</v>
      </c>
      <c r="B191" t="s">
        <v>197</v>
      </c>
      <c r="C191" t="s">
        <v>73</v>
      </c>
      <c r="D191">
        <v>116</v>
      </c>
      <c r="H191">
        <v>13.055999999999999</v>
      </c>
      <c r="I191">
        <v>2.0590000000000002</v>
      </c>
      <c r="J191" t="s">
        <v>108</v>
      </c>
      <c r="K191" t="s">
        <v>34</v>
      </c>
      <c r="L191">
        <v>3</v>
      </c>
      <c r="M191" t="s">
        <v>258</v>
      </c>
      <c r="N191">
        <v>3</v>
      </c>
      <c r="O191">
        <v>10</v>
      </c>
      <c r="P191">
        <v>13</v>
      </c>
      <c r="Q191">
        <v>15</v>
      </c>
      <c r="R191">
        <v>7</v>
      </c>
      <c r="S191">
        <v>10</v>
      </c>
      <c r="T191">
        <v>12</v>
      </c>
    </row>
    <row r="192" spans="1:20" x14ac:dyDescent="0.35">
      <c r="A192">
        <v>10052</v>
      </c>
      <c r="B192" t="s">
        <v>1372</v>
      </c>
      <c r="C192" t="s">
        <v>73</v>
      </c>
      <c r="D192">
        <v>132</v>
      </c>
      <c r="H192">
        <v>13.057</v>
      </c>
      <c r="I192">
        <v>2.06</v>
      </c>
      <c r="J192" t="s">
        <v>108</v>
      </c>
      <c r="K192" t="s">
        <v>35</v>
      </c>
      <c r="L192">
        <v>3</v>
      </c>
      <c r="M192" t="s">
        <v>238</v>
      </c>
      <c r="N192">
        <v>3</v>
      </c>
      <c r="O192">
        <v>11</v>
      </c>
      <c r="P192">
        <v>14</v>
      </c>
      <c r="Q192">
        <v>16</v>
      </c>
      <c r="R192">
        <v>7</v>
      </c>
      <c r="S192">
        <v>10</v>
      </c>
      <c r="T192">
        <v>12</v>
      </c>
    </row>
    <row r="193" spans="1:20" x14ac:dyDescent="0.35">
      <c r="A193">
        <v>10053</v>
      </c>
      <c r="B193" t="s">
        <v>1441</v>
      </c>
      <c r="C193" t="s">
        <v>73</v>
      </c>
      <c r="D193">
        <v>138</v>
      </c>
      <c r="H193">
        <v>13.058</v>
      </c>
      <c r="I193">
        <v>2.0609999999999999</v>
      </c>
      <c r="J193" t="s">
        <v>108</v>
      </c>
      <c r="K193" t="s">
        <v>140</v>
      </c>
      <c r="L193">
        <v>3</v>
      </c>
      <c r="M193" t="s">
        <v>227</v>
      </c>
      <c r="N193">
        <v>4</v>
      </c>
      <c r="O193">
        <v>15</v>
      </c>
      <c r="P193">
        <v>15</v>
      </c>
      <c r="Q193">
        <v>18</v>
      </c>
      <c r="R193">
        <v>8</v>
      </c>
      <c r="S193">
        <v>8</v>
      </c>
      <c r="T193">
        <v>11</v>
      </c>
    </row>
    <row r="194" spans="1:20" x14ac:dyDescent="0.35">
      <c r="A194">
        <v>10054</v>
      </c>
      <c r="B194" t="s">
        <v>1442</v>
      </c>
      <c r="C194" t="s">
        <v>73</v>
      </c>
      <c r="D194">
        <v>132</v>
      </c>
      <c r="H194">
        <v>13.058999999999999</v>
      </c>
      <c r="I194">
        <v>2.0619999999999998</v>
      </c>
      <c r="J194" t="s">
        <v>108</v>
      </c>
      <c r="K194" t="s">
        <v>30</v>
      </c>
      <c r="L194">
        <v>3</v>
      </c>
      <c r="M194" t="s">
        <v>259</v>
      </c>
      <c r="N194">
        <v>4</v>
      </c>
      <c r="O194">
        <v>19</v>
      </c>
      <c r="P194">
        <v>19</v>
      </c>
      <c r="Q194">
        <v>22</v>
      </c>
      <c r="R194">
        <v>2</v>
      </c>
      <c r="S194">
        <v>2</v>
      </c>
      <c r="T194">
        <v>5</v>
      </c>
    </row>
    <row r="195" spans="1:20" x14ac:dyDescent="0.35">
      <c r="A195">
        <v>10055</v>
      </c>
      <c r="B195" t="s">
        <v>1443</v>
      </c>
      <c r="C195" t="s">
        <v>73</v>
      </c>
      <c r="D195">
        <v>130</v>
      </c>
      <c r="H195">
        <v>13.06</v>
      </c>
      <c r="I195">
        <v>2.0630000000000002</v>
      </c>
      <c r="J195" t="s">
        <v>108</v>
      </c>
      <c r="K195" t="s">
        <v>141</v>
      </c>
      <c r="L195">
        <v>3</v>
      </c>
      <c r="M195" t="s">
        <v>260</v>
      </c>
      <c r="N195">
        <v>4</v>
      </c>
      <c r="O195">
        <v>18</v>
      </c>
      <c r="P195">
        <v>18</v>
      </c>
      <c r="Q195">
        <v>21</v>
      </c>
      <c r="R195">
        <v>5</v>
      </c>
      <c r="S195">
        <v>5</v>
      </c>
      <c r="T195">
        <v>8</v>
      </c>
    </row>
    <row r="196" spans="1:20" x14ac:dyDescent="0.35">
      <c r="A196">
        <v>10056</v>
      </c>
      <c r="B196" t="s">
        <v>1375</v>
      </c>
      <c r="C196" t="s">
        <v>73</v>
      </c>
      <c r="D196">
        <v>126</v>
      </c>
      <c r="H196">
        <v>13.061</v>
      </c>
      <c r="I196">
        <v>2.0640000000000001</v>
      </c>
      <c r="J196" t="s">
        <v>108</v>
      </c>
      <c r="K196" t="s">
        <v>142</v>
      </c>
      <c r="L196">
        <v>3</v>
      </c>
      <c r="M196" t="s">
        <v>261</v>
      </c>
      <c r="N196">
        <v>4</v>
      </c>
      <c r="O196">
        <v>17</v>
      </c>
      <c r="P196">
        <v>17</v>
      </c>
      <c r="Q196">
        <v>20</v>
      </c>
      <c r="R196">
        <v>8</v>
      </c>
      <c r="S196">
        <v>8</v>
      </c>
      <c r="T196">
        <v>11</v>
      </c>
    </row>
    <row r="197" spans="1:20" x14ac:dyDescent="0.35">
      <c r="A197">
        <v>10057</v>
      </c>
      <c r="B197" t="s">
        <v>1444</v>
      </c>
      <c r="C197" t="s">
        <v>73</v>
      </c>
      <c r="D197">
        <v>135</v>
      </c>
      <c r="H197">
        <v>13.061999999999999</v>
      </c>
      <c r="I197">
        <v>2.0649999999999999</v>
      </c>
      <c r="J197" t="s">
        <v>108</v>
      </c>
      <c r="K197" t="s">
        <v>36</v>
      </c>
      <c r="L197">
        <v>3</v>
      </c>
      <c r="M197" t="s">
        <v>262</v>
      </c>
      <c r="N197">
        <v>3</v>
      </c>
      <c r="O197">
        <v>12</v>
      </c>
      <c r="P197">
        <v>15</v>
      </c>
      <c r="Q197">
        <v>17</v>
      </c>
      <c r="R197">
        <v>3</v>
      </c>
      <c r="S197">
        <v>6</v>
      </c>
      <c r="T197">
        <v>8</v>
      </c>
    </row>
    <row r="198" spans="1:20" x14ac:dyDescent="0.35">
      <c r="A198">
        <v>10058</v>
      </c>
      <c r="B198" t="s">
        <v>1445</v>
      </c>
      <c r="C198" t="s">
        <v>73</v>
      </c>
      <c r="D198">
        <v>126</v>
      </c>
      <c r="H198">
        <v>13.063000000000001</v>
      </c>
      <c r="I198">
        <v>2.0659999999999998</v>
      </c>
      <c r="J198" t="s">
        <v>108</v>
      </c>
      <c r="K198" t="s">
        <v>143</v>
      </c>
      <c r="L198">
        <v>3</v>
      </c>
      <c r="M198" t="s">
        <v>263</v>
      </c>
      <c r="N198">
        <v>4</v>
      </c>
      <c r="O198">
        <v>13</v>
      </c>
      <c r="P198">
        <v>13</v>
      </c>
      <c r="Q198">
        <v>16</v>
      </c>
      <c r="R198">
        <v>8</v>
      </c>
      <c r="S198">
        <v>8</v>
      </c>
      <c r="T198">
        <v>11</v>
      </c>
    </row>
    <row r="199" spans="1:20" x14ac:dyDescent="0.35">
      <c r="A199">
        <v>10059</v>
      </c>
      <c r="B199" t="s">
        <v>198</v>
      </c>
      <c r="C199" t="s">
        <v>73</v>
      </c>
      <c r="D199">
        <v>131</v>
      </c>
      <c r="H199">
        <v>13.064</v>
      </c>
      <c r="I199">
        <v>2.0670000000000002</v>
      </c>
      <c r="J199" t="s">
        <v>108</v>
      </c>
      <c r="K199" t="s">
        <v>144</v>
      </c>
      <c r="L199">
        <v>3</v>
      </c>
      <c r="M199" t="s">
        <v>256</v>
      </c>
      <c r="N199">
        <v>4</v>
      </c>
      <c r="O199">
        <v>16</v>
      </c>
      <c r="P199">
        <v>16</v>
      </c>
      <c r="Q199">
        <v>19</v>
      </c>
      <c r="R199">
        <v>6</v>
      </c>
      <c r="S199">
        <v>6</v>
      </c>
      <c r="T199">
        <v>9</v>
      </c>
    </row>
    <row r="200" spans="1:20" x14ac:dyDescent="0.35">
      <c r="A200">
        <v>10060</v>
      </c>
      <c r="B200" t="s">
        <v>199</v>
      </c>
      <c r="C200" t="s">
        <v>73</v>
      </c>
      <c r="D200">
        <v>136</v>
      </c>
      <c r="H200">
        <v>13.065</v>
      </c>
      <c r="I200">
        <v>2.0680000000000001</v>
      </c>
      <c r="J200" t="s">
        <v>108</v>
      </c>
      <c r="K200" t="s">
        <v>56</v>
      </c>
      <c r="L200">
        <v>3</v>
      </c>
      <c r="M200" t="s">
        <v>264</v>
      </c>
      <c r="N200">
        <v>4</v>
      </c>
      <c r="O200">
        <v>13</v>
      </c>
      <c r="P200">
        <v>13</v>
      </c>
      <c r="Q200">
        <v>16</v>
      </c>
      <c r="R200">
        <v>10</v>
      </c>
      <c r="S200">
        <v>10</v>
      </c>
      <c r="T200">
        <v>13</v>
      </c>
    </row>
    <row r="201" spans="1:20" x14ac:dyDescent="0.35">
      <c r="A201">
        <v>10061</v>
      </c>
      <c r="B201" t="s">
        <v>1376</v>
      </c>
      <c r="C201" t="s">
        <v>73</v>
      </c>
      <c r="D201">
        <v>136</v>
      </c>
      <c r="H201">
        <v>13.066000000000001</v>
      </c>
      <c r="I201">
        <v>2.069</v>
      </c>
      <c r="J201" t="s">
        <v>108</v>
      </c>
      <c r="K201" t="s">
        <v>145</v>
      </c>
      <c r="L201">
        <v>3</v>
      </c>
      <c r="M201" t="s">
        <v>235</v>
      </c>
      <c r="N201">
        <v>4</v>
      </c>
      <c r="O201">
        <v>18</v>
      </c>
      <c r="P201">
        <v>18</v>
      </c>
      <c r="Q201">
        <v>21</v>
      </c>
      <c r="R201">
        <v>6</v>
      </c>
      <c r="S201">
        <v>6</v>
      </c>
      <c r="T201">
        <v>9</v>
      </c>
    </row>
    <row r="202" spans="1:20" x14ac:dyDescent="0.35">
      <c r="A202">
        <v>10062</v>
      </c>
      <c r="B202" t="s">
        <v>200</v>
      </c>
      <c r="C202" t="s">
        <v>73</v>
      </c>
      <c r="D202">
        <v>135</v>
      </c>
      <c r="H202">
        <v>13.067</v>
      </c>
      <c r="I202">
        <v>2.0699999999999998</v>
      </c>
      <c r="J202" t="s">
        <v>108</v>
      </c>
      <c r="K202" t="s">
        <v>146</v>
      </c>
      <c r="L202">
        <v>3</v>
      </c>
      <c r="M202" t="s">
        <v>259</v>
      </c>
      <c r="N202">
        <v>4</v>
      </c>
      <c r="O202">
        <v>19</v>
      </c>
      <c r="P202">
        <v>19</v>
      </c>
      <c r="Q202">
        <v>22</v>
      </c>
      <c r="R202">
        <v>2</v>
      </c>
      <c r="S202">
        <v>2</v>
      </c>
      <c r="T202">
        <v>5</v>
      </c>
    </row>
    <row r="203" spans="1:20" x14ac:dyDescent="0.35">
      <c r="A203">
        <v>10063</v>
      </c>
      <c r="B203" t="s">
        <v>1446</v>
      </c>
      <c r="C203" t="s">
        <v>73</v>
      </c>
      <c r="D203">
        <v>134</v>
      </c>
      <c r="H203">
        <v>13.068</v>
      </c>
      <c r="I203">
        <v>2.0710000000000002</v>
      </c>
      <c r="J203" t="s">
        <v>108</v>
      </c>
      <c r="K203" t="s">
        <v>147</v>
      </c>
      <c r="L203">
        <v>3</v>
      </c>
      <c r="M203" t="s">
        <v>265</v>
      </c>
      <c r="N203">
        <v>4</v>
      </c>
      <c r="O203">
        <v>7</v>
      </c>
      <c r="P203">
        <v>7</v>
      </c>
      <c r="Q203">
        <v>10</v>
      </c>
      <c r="R203">
        <v>14</v>
      </c>
      <c r="S203">
        <v>14</v>
      </c>
      <c r="T203">
        <v>17</v>
      </c>
    </row>
    <row r="204" spans="1:20" x14ac:dyDescent="0.35">
      <c r="A204">
        <v>10064</v>
      </c>
      <c r="B204" t="s">
        <v>1447</v>
      </c>
      <c r="C204" t="s">
        <v>73</v>
      </c>
      <c r="D204">
        <v>135</v>
      </c>
      <c r="H204">
        <v>13.069000000000001</v>
      </c>
      <c r="I204">
        <v>2.0720000000000001</v>
      </c>
      <c r="J204" t="s">
        <v>108</v>
      </c>
      <c r="K204" t="s">
        <v>28</v>
      </c>
      <c r="L204">
        <v>3</v>
      </c>
      <c r="M204" t="s">
        <v>266</v>
      </c>
      <c r="N204">
        <v>4</v>
      </c>
      <c r="O204">
        <v>5</v>
      </c>
      <c r="P204">
        <v>5</v>
      </c>
      <c r="Q204">
        <v>8</v>
      </c>
      <c r="R204">
        <v>17</v>
      </c>
      <c r="S204">
        <v>17</v>
      </c>
      <c r="T204">
        <v>20</v>
      </c>
    </row>
    <row r="205" spans="1:20" x14ac:dyDescent="0.35">
      <c r="A205">
        <v>10065</v>
      </c>
      <c r="B205" t="s">
        <v>201</v>
      </c>
      <c r="C205" t="s">
        <v>73</v>
      </c>
      <c r="D205">
        <v>132</v>
      </c>
      <c r="H205">
        <v>13.07</v>
      </c>
      <c r="I205">
        <v>2.073</v>
      </c>
      <c r="J205" t="s">
        <v>108</v>
      </c>
      <c r="K205" t="s">
        <v>148</v>
      </c>
      <c r="L205">
        <v>3</v>
      </c>
      <c r="M205" t="s">
        <v>68</v>
      </c>
      <c r="N205">
        <v>1</v>
      </c>
      <c r="O205">
        <v>3</v>
      </c>
      <c r="P205">
        <v>10</v>
      </c>
      <c r="Q205">
        <v>12</v>
      </c>
      <c r="R205">
        <v>2</v>
      </c>
      <c r="S205">
        <v>9</v>
      </c>
      <c r="T205">
        <v>11</v>
      </c>
    </row>
    <row r="206" spans="1:20" x14ac:dyDescent="0.35">
      <c r="A206">
        <v>10066</v>
      </c>
      <c r="B206" t="s">
        <v>1448</v>
      </c>
      <c r="C206" t="s">
        <v>73</v>
      </c>
      <c r="D206">
        <v>114</v>
      </c>
      <c r="H206">
        <v>13.071</v>
      </c>
      <c r="I206">
        <v>2.0739999999999998</v>
      </c>
      <c r="J206" t="s">
        <v>108</v>
      </c>
      <c r="K206" t="s">
        <v>149</v>
      </c>
      <c r="L206">
        <v>3</v>
      </c>
      <c r="M206" t="s">
        <v>229</v>
      </c>
      <c r="N206">
        <v>4</v>
      </c>
      <c r="O206">
        <v>16</v>
      </c>
      <c r="P206">
        <v>16</v>
      </c>
      <c r="Q206">
        <v>19</v>
      </c>
      <c r="R206">
        <v>7</v>
      </c>
      <c r="S206">
        <v>7</v>
      </c>
      <c r="T206">
        <v>10</v>
      </c>
    </row>
    <row r="207" spans="1:20" x14ac:dyDescent="0.35">
      <c r="A207">
        <v>10067</v>
      </c>
      <c r="B207" t="s">
        <v>1449</v>
      </c>
      <c r="C207" t="s">
        <v>73</v>
      </c>
      <c r="D207">
        <v>131</v>
      </c>
      <c r="H207">
        <v>13.071999999999999</v>
      </c>
      <c r="I207">
        <v>2.0750000000000002</v>
      </c>
      <c r="J207" t="s">
        <v>108</v>
      </c>
      <c r="K207" t="s">
        <v>150</v>
      </c>
      <c r="L207">
        <v>3</v>
      </c>
      <c r="M207" t="s">
        <v>267</v>
      </c>
      <c r="N207">
        <v>4</v>
      </c>
      <c r="O207">
        <v>14</v>
      </c>
      <c r="P207">
        <v>14</v>
      </c>
      <c r="Q207">
        <v>17</v>
      </c>
      <c r="R207">
        <v>7</v>
      </c>
      <c r="S207">
        <v>7</v>
      </c>
      <c r="T207">
        <v>10</v>
      </c>
    </row>
    <row r="208" spans="1:20" x14ac:dyDescent="0.35">
      <c r="A208">
        <v>10068</v>
      </c>
      <c r="B208" t="s">
        <v>202</v>
      </c>
      <c r="C208" t="s">
        <v>73</v>
      </c>
      <c r="D208">
        <v>129</v>
      </c>
      <c r="H208">
        <v>13.073</v>
      </c>
      <c r="I208">
        <v>2.0760000000000001</v>
      </c>
      <c r="J208" t="s">
        <v>108</v>
      </c>
      <c r="K208" t="s">
        <v>151</v>
      </c>
      <c r="L208">
        <v>3</v>
      </c>
      <c r="M208" t="s">
        <v>268</v>
      </c>
      <c r="N208">
        <v>4</v>
      </c>
      <c r="O208">
        <v>14</v>
      </c>
      <c r="P208">
        <v>14</v>
      </c>
      <c r="Q208">
        <v>17</v>
      </c>
      <c r="R208">
        <v>7</v>
      </c>
      <c r="S208">
        <v>7</v>
      </c>
      <c r="T208">
        <v>10</v>
      </c>
    </row>
    <row r="209" spans="1:20" x14ac:dyDescent="0.35">
      <c r="A209">
        <v>10069</v>
      </c>
      <c r="B209" t="s">
        <v>1450</v>
      </c>
      <c r="C209" t="s">
        <v>73</v>
      </c>
      <c r="D209">
        <v>127</v>
      </c>
      <c r="H209">
        <v>13.074</v>
      </c>
      <c r="I209">
        <v>2.077</v>
      </c>
      <c r="J209" t="s">
        <v>108</v>
      </c>
      <c r="K209" t="s">
        <v>152</v>
      </c>
      <c r="L209">
        <v>3</v>
      </c>
      <c r="M209" t="s">
        <v>269</v>
      </c>
      <c r="N209">
        <v>4</v>
      </c>
      <c r="O209">
        <v>14</v>
      </c>
      <c r="P209">
        <v>14</v>
      </c>
      <c r="Q209">
        <v>17</v>
      </c>
      <c r="R209">
        <v>10</v>
      </c>
      <c r="S209">
        <v>10</v>
      </c>
      <c r="T209">
        <v>13</v>
      </c>
    </row>
    <row r="210" spans="1:20" x14ac:dyDescent="0.35">
      <c r="A210">
        <v>10070</v>
      </c>
      <c r="B210" t="s">
        <v>1451</v>
      </c>
      <c r="C210" t="s">
        <v>73</v>
      </c>
      <c r="D210">
        <v>125</v>
      </c>
      <c r="H210">
        <v>13.074999999999999</v>
      </c>
      <c r="I210">
        <v>2.0779999999999998</v>
      </c>
      <c r="J210" t="s">
        <v>108</v>
      </c>
      <c r="K210" t="s">
        <v>1752</v>
      </c>
      <c r="L210">
        <v>3</v>
      </c>
      <c r="M210" t="s">
        <v>1755</v>
      </c>
      <c r="N210">
        <v>4</v>
      </c>
      <c r="O210">
        <v>11</v>
      </c>
      <c r="P210">
        <v>11</v>
      </c>
      <c r="Q210">
        <v>14</v>
      </c>
      <c r="R210">
        <v>13</v>
      </c>
      <c r="S210">
        <v>13</v>
      </c>
      <c r="T210">
        <v>16</v>
      </c>
    </row>
    <row r="211" spans="1:20" x14ac:dyDescent="0.35">
      <c r="A211">
        <v>10071</v>
      </c>
      <c r="B211" t="s">
        <v>1452</v>
      </c>
      <c r="C211" t="s">
        <v>73</v>
      </c>
      <c r="D211">
        <v>132</v>
      </c>
      <c r="H211">
        <v>13.076000000000001</v>
      </c>
      <c r="I211">
        <v>2.0790000000000002</v>
      </c>
      <c r="J211" t="s">
        <v>108</v>
      </c>
      <c r="K211" t="s">
        <v>153</v>
      </c>
      <c r="L211">
        <v>3</v>
      </c>
      <c r="M211" t="s">
        <v>270</v>
      </c>
      <c r="N211">
        <v>4</v>
      </c>
      <c r="O211">
        <v>14</v>
      </c>
      <c r="P211">
        <v>14</v>
      </c>
      <c r="Q211">
        <v>17</v>
      </c>
      <c r="R211">
        <v>10</v>
      </c>
      <c r="S211">
        <v>10</v>
      </c>
      <c r="T211">
        <v>13</v>
      </c>
    </row>
    <row r="212" spans="1:20" x14ac:dyDescent="0.35">
      <c r="A212">
        <v>10072</v>
      </c>
      <c r="B212" t="s">
        <v>203</v>
      </c>
      <c r="C212" t="s">
        <v>73</v>
      </c>
      <c r="D212">
        <v>132</v>
      </c>
      <c r="H212">
        <v>13.077</v>
      </c>
      <c r="I212">
        <v>2.08</v>
      </c>
      <c r="J212" t="s">
        <v>108</v>
      </c>
      <c r="K212" t="s">
        <v>1606</v>
      </c>
      <c r="L212">
        <v>3</v>
      </c>
      <c r="M212" t="s">
        <v>281</v>
      </c>
      <c r="N212">
        <v>4</v>
      </c>
      <c r="O212">
        <v>16</v>
      </c>
      <c r="P212">
        <v>16</v>
      </c>
      <c r="Q212">
        <v>19</v>
      </c>
      <c r="R212">
        <v>8</v>
      </c>
      <c r="S212">
        <v>8</v>
      </c>
      <c r="T212">
        <v>11</v>
      </c>
    </row>
    <row r="213" spans="1:20" x14ac:dyDescent="0.35">
      <c r="A213">
        <v>10073</v>
      </c>
      <c r="B213" t="s">
        <v>1453</v>
      </c>
      <c r="C213" t="s">
        <v>73</v>
      </c>
      <c r="D213">
        <v>131</v>
      </c>
      <c r="H213">
        <v>13.077999999999999</v>
      </c>
      <c r="I213">
        <v>2.081</v>
      </c>
      <c r="J213" t="s">
        <v>108</v>
      </c>
      <c r="K213" t="s">
        <v>154</v>
      </c>
      <c r="L213">
        <v>3</v>
      </c>
      <c r="M213" t="s">
        <v>270</v>
      </c>
      <c r="N213">
        <v>4</v>
      </c>
      <c r="O213">
        <v>14</v>
      </c>
      <c r="P213">
        <v>14</v>
      </c>
      <c r="Q213">
        <v>17</v>
      </c>
      <c r="R213">
        <v>10</v>
      </c>
      <c r="S213">
        <v>10</v>
      </c>
      <c r="T213">
        <v>13</v>
      </c>
    </row>
    <row r="214" spans="1:20" x14ac:dyDescent="0.35">
      <c r="A214">
        <v>10074</v>
      </c>
      <c r="B214" t="s">
        <v>1454</v>
      </c>
      <c r="C214" t="s">
        <v>73</v>
      </c>
      <c r="D214">
        <v>135</v>
      </c>
      <c r="H214">
        <v>13.079000000000001</v>
      </c>
      <c r="I214">
        <v>2.0819999999999999</v>
      </c>
      <c r="J214" t="s">
        <v>108</v>
      </c>
      <c r="K214" t="s">
        <v>155</v>
      </c>
      <c r="L214">
        <v>3</v>
      </c>
      <c r="M214" t="s">
        <v>271</v>
      </c>
      <c r="N214">
        <v>4</v>
      </c>
      <c r="O214">
        <v>17</v>
      </c>
      <c r="P214">
        <v>17</v>
      </c>
      <c r="Q214">
        <v>20</v>
      </c>
      <c r="R214">
        <v>7</v>
      </c>
      <c r="S214">
        <v>7</v>
      </c>
      <c r="T214">
        <v>10</v>
      </c>
    </row>
    <row r="215" spans="1:20" x14ac:dyDescent="0.35">
      <c r="A215">
        <v>10075</v>
      </c>
      <c r="B215" t="s">
        <v>1455</v>
      </c>
      <c r="C215" t="s">
        <v>73</v>
      </c>
      <c r="D215">
        <v>112</v>
      </c>
      <c r="H215">
        <v>13.08</v>
      </c>
      <c r="I215">
        <v>2.0830000000000002</v>
      </c>
      <c r="J215" t="s">
        <v>108</v>
      </c>
      <c r="K215" t="s">
        <v>57</v>
      </c>
      <c r="L215">
        <v>3</v>
      </c>
      <c r="M215" t="s">
        <v>257</v>
      </c>
      <c r="N215">
        <v>3</v>
      </c>
      <c r="O215">
        <v>12</v>
      </c>
      <c r="P215">
        <v>15</v>
      </c>
      <c r="Q215">
        <v>17</v>
      </c>
      <c r="R215">
        <v>7</v>
      </c>
      <c r="S215">
        <v>10</v>
      </c>
      <c r="T215">
        <v>12</v>
      </c>
    </row>
    <row r="216" spans="1:20" x14ac:dyDescent="0.35">
      <c r="A216">
        <v>10076</v>
      </c>
      <c r="B216" t="s">
        <v>1456</v>
      </c>
      <c r="C216" t="s">
        <v>73</v>
      </c>
      <c r="D216">
        <v>130</v>
      </c>
      <c r="H216">
        <v>13.081</v>
      </c>
      <c r="I216">
        <v>2.0840000000000001</v>
      </c>
      <c r="J216" t="s">
        <v>108</v>
      </c>
      <c r="K216" t="s">
        <v>1666</v>
      </c>
      <c r="L216">
        <v>3</v>
      </c>
      <c r="M216" t="s">
        <v>1668</v>
      </c>
      <c r="N216">
        <v>3</v>
      </c>
      <c r="O216">
        <v>9</v>
      </c>
      <c r="P216">
        <v>12</v>
      </c>
      <c r="Q216">
        <v>14</v>
      </c>
      <c r="R216">
        <v>6</v>
      </c>
      <c r="S216">
        <v>9</v>
      </c>
      <c r="T216">
        <v>11</v>
      </c>
    </row>
    <row r="217" spans="1:20" x14ac:dyDescent="0.35">
      <c r="A217">
        <v>10077</v>
      </c>
      <c r="B217" t="s">
        <v>1457</v>
      </c>
      <c r="C217" t="s">
        <v>73</v>
      </c>
      <c r="D217">
        <v>129</v>
      </c>
      <c r="H217">
        <v>13.082000000000001</v>
      </c>
      <c r="I217">
        <v>2.085</v>
      </c>
      <c r="J217" t="s">
        <v>108</v>
      </c>
      <c r="K217" t="s">
        <v>156</v>
      </c>
      <c r="L217">
        <v>3</v>
      </c>
      <c r="M217" t="s">
        <v>272</v>
      </c>
      <c r="N217">
        <v>3</v>
      </c>
      <c r="O217">
        <v>16</v>
      </c>
      <c r="P217">
        <v>19</v>
      </c>
      <c r="Q217">
        <v>21</v>
      </c>
      <c r="R217">
        <v>3</v>
      </c>
      <c r="S217">
        <v>6</v>
      </c>
      <c r="T217">
        <v>8</v>
      </c>
    </row>
    <row r="218" spans="1:20" x14ac:dyDescent="0.35">
      <c r="A218">
        <v>10078</v>
      </c>
      <c r="B218" t="s">
        <v>1753</v>
      </c>
      <c r="C218" t="s">
        <v>73</v>
      </c>
      <c r="D218">
        <v>130</v>
      </c>
      <c r="H218">
        <v>13.083</v>
      </c>
      <c r="I218">
        <v>2.0859999999999999</v>
      </c>
      <c r="J218" t="s">
        <v>108</v>
      </c>
      <c r="K218" t="s">
        <v>37</v>
      </c>
      <c r="L218">
        <v>3</v>
      </c>
      <c r="M218" t="s">
        <v>273</v>
      </c>
      <c r="N218">
        <v>3</v>
      </c>
      <c r="O218">
        <v>12</v>
      </c>
      <c r="P218">
        <v>15</v>
      </c>
      <c r="Q218">
        <v>17</v>
      </c>
      <c r="R218">
        <v>6</v>
      </c>
      <c r="S218">
        <v>9</v>
      </c>
      <c r="T218">
        <v>11</v>
      </c>
    </row>
    <row r="219" spans="1:20" x14ac:dyDescent="0.35">
      <c r="A219">
        <v>10079</v>
      </c>
      <c r="B219" t="s">
        <v>1458</v>
      </c>
      <c r="C219" t="s">
        <v>73</v>
      </c>
      <c r="D219">
        <v>119</v>
      </c>
      <c r="H219">
        <v>13.084</v>
      </c>
      <c r="I219">
        <v>2.0870000000000002</v>
      </c>
      <c r="J219" t="s">
        <v>108</v>
      </c>
      <c r="K219" t="s">
        <v>157</v>
      </c>
      <c r="L219">
        <v>3</v>
      </c>
      <c r="M219" t="s">
        <v>235</v>
      </c>
      <c r="N219">
        <v>4</v>
      </c>
      <c r="O219">
        <v>18</v>
      </c>
      <c r="P219">
        <v>18</v>
      </c>
      <c r="Q219">
        <v>21</v>
      </c>
      <c r="R219">
        <v>6</v>
      </c>
      <c r="S219">
        <v>6</v>
      </c>
      <c r="T219">
        <v>9</v>
      </c>
    </row>
    <row r="220" spans="1:20" x14ac:dyDescent="0.35">
      <c r="A220">
        <v>10080</v>
      </c>
      <c r="B220" t="s">
        <v>1607</v>
      </c>
      <c r="C220" t="s">
        <v>73</v>
      </c>
      <c r="D220">
        <v>133</v>
      </c>
      <c r="H220">
        <v>13.085000000000001</v>
      </c>
      <c r="I220">
        <v>2.0880000000000001</v>
      </c>
      <c r="J220" t="s">
        <v>108</v>
      </c>
      <c r="K220" t="s">
        <v>58</v>
      </c>
      <c r="L220">
        <v>3</v>
      </c>
      <c r="M220" t="s">
        <v>257</v>
      </c>
      <c r="N220">
        <v>3</v>
      </c>
      <c r="O220">
        <v>12</v>
      </c>
      <c r="P220">
        <v>15</v>
      </c>
      <c r="Q220">
        <v>17</v>
      </c>
      <c r="R220">
        <v>7</v>
      </c>
      <c r="S220">
        <v>10</v>
      </c>
      <c r="T220">
        <v>12</v>
      </c>
    </row>
    <row r="221" spans="1:20" x14ac:dyDescent="0.35">
      <c r="A221">
        <v>10081</v>
      </c>
      <c r="B221" t="s">
        <v>1459</v>
      </c>
      <c r="C221" t="s">
        <v>73</v>
      </c>
      <c r="D221">
        <v>128</v>
      </c>
      <c r="H221">
        <v>13.086</v>
      </c>
      <c r="I221">
        <v>2.089</v>
      </c>
      <c r="J221" t="s">
        <v>108</v>
      </c>
      <c r="K221" t="s">
        <v>59</v>
      </c>
      <c r="L221">
        <v>3</v>
      </c>
      <c r="M221" t="s">
        <v>261</v>
      </c>
      <c r="N221">
        <v>4</v>
      </c>
      <c r="O221">
        <v>17</v>
      </c>
      <c r="P221">
        <v>17</v>
      </c>
      <c r="Q221">
        <v>20</v>
      </c>
      <c r="R221">
        <v>8</v>
      </c>
      <c r="S221">
        <v>8</v>
      </c>
      <c r="T221">
        <v>11</v>
      </c>
    </row>
    <row r="222" spans="1:20" x14ac:dyDescent="0.35">
      <c r="A222">
        <v>10082</v>
      </c>
      <c r="B222" t="s">
        <v>1460</v>
      </c>
      <c r="C222" t="s">
        <v>73</v>
      </c>
      <c r="D222">
        <v>132</v>
      </c>
      <c r="H222">
        <v>13.087</v>
      </c>
      <c r="I222">
        <v>2.09</v>
      </c>
      <c r="J222" t="s">
        <v>108</v>
      </c>
      <c r="K222" t="s">
        <v>158</v>
      </c>
      <c r="L222">
        <v>3</v>
      </c>
      <c r="M222" t="s">
        <v>262</v>
      </c>
      <c r="N222">
        <v>3</v>
      </c>
      <c r="O222">
        <v>12</v>
      </c>
      <c r="P222">
        <v>15</v>
      </c>
      <c r="Q222">
        <v>17</v>
      </c>
      <c r="R222">
        <v>3</v>
      </c>
      <c r="S222">
        <v>6</v>
      </c>
      <c r="T222">
        <v>8</v>
      </c>
    </row>
    <row r="223" spans="1:20" x14ac:dyDescent="0.35">
      <c r="A223">
        <v>10083</v>
      </c>
      <c r="B223" t="s">
        <v>204</v>
      </c>
      <c r="C223" t="s">
        <v>73</v>
      </c>
      <c r="D223">
        <v>110</v>
      </c>
      <c r="H223">
        <v>13.087999999999999</v>
      </c>
      <c r="I223">
        <v>2.0910000000000002</v>
      </c>
      <c r="J223" t="s">
        <v>108</v>
      </c>
      <c r="K223" t="s">
        <v>159</v>
      </c>
      <c r="L223">
        <v>3</v>
      </c>
      <c r="M223" t="s">
        <v>240</v>
      </c>
      <c r="N223">
        <v>4</v>
      </c>
      <c r="O223">
        <v>11</v>
      </c>
      <c r="P223">
        <v>11</v>
      </c>
      <c r="Q223">
        <v>14</v>
      </c>
      <c r="R223">
        <v>10</v>
      </c>
      <c r="S223">
        <v>10</v>
      </c>
      <c r="T223">
        <v>13</v>
      </c>
    </row>
    <row r="224" spans="1:20" x14ac:dyDescent="0.35">
      <c r="A224">
        <v>10084</v>
      </c>
      <c r="B224" t="s">
        <v>1705</v>
      </c>
      <c r="C224" t="s">
        <v>73</v>
      </c>
      <c r="D224">
        <v>131</v>
      </c>
      <c r="H224">
        <v>13.089</v>
      </c>
      <c r="I224">
        <v>2.0920000000000001</v>
      </c>
      <c r="J224" t="s">
        <v>108</v>
      </c>
      <c r="K224" t="s">
        <v>160</v>
      </c>
      <c r="L224">
        <v>3</v>
      </c>
      <c r="M224" t="s">
        <v>264</v>
      </c>
      <c r="N224">
        <v>4</v>
      </c>
      <c r="O224">
        <v>13</v>
      </c>
      <c r="P224">
        <v>13</v>
      </c>
      <c r="Q224">
        <v>16</v>
      </c>
      <c r="R224">
        <v>10</v>
      </c>
      <c r="S224">
        <v>10</v>
      </c>
      <c r="T224">
        <v>13</v>
      </c>
    </row>
    <row r="225" spans="1:20" x14ac:dyDescent="0.35">
      <c r="A225">
        <v>10085</v>
      </c>
      <c r="B225" t="s">
        <v>1461</v>
      </c>
      <c r="C225" t="s">
        <v>73</v>
      </c>
      <c r="D225">
        <v>130</v>
      </c>
      <c r="H225">
        <v>13.09</v>
      </c>
      <c r="I225">
        <v>2.093</v>
      </c>
      <c r="J225" t="s">
        <v>108</v>
      </c>
      <c r="K225" t="s">
        <v>161</v>
      </c>
      <c r="L225">
        <v>3</v>
      </c>
      <c r="M225" t="s">
        <v>256</v>
      </c>
      <c r="N225">
        <v>4</v>
      </c>
      <c r="O225">
        <v>16</v>
      </c>
      <c r="P225">
        <v>16</v>
      </c>
      <c r="Q225">
        <v>19</v>
      </c>
      <c r="R225">
        <v>6</v>
      </c>
      <c r="S225">
        <v>6</v>
      </c>
      <c r="T225">
        <v>9</v>
      </c>
    </row>
    <row r="226" spans="1:20" x14ac:dyDescent="0.35">
      <c r="A226">
        <v>10086</v>
      </c>
      <c r="B226" t="s">
        <v>205</v>
      </c>
      <c r="C226" t="s">
        <v>73</v>
      </c>
      <c r="D226">
        <v>125</v>
      </c>
      <c r="H226">
        <v>13.090999999999999</v>
      </c>
      <c r="I226">
        <v>2.0939999999999999</v>
      </c>
      <c r="J226" t="s">
        <v>108</v>
      </c>
      <c r="K226" t="s">
        <v>1374</v>
      </c>
      <c r="L226">
        <v>3</v>
      </c>
      <c r="M226" t="s">
        <v>241</v>
      </c>
      <c r="N226">
        <v>4</v>
      </c>
      <c r="O226">
        <v>8</v>
      </c>
      <c r="P226">
        <v>8</v>
      </c>
      <c r="Q226">
        <v>11</v>
      </c>
      <c r="R226">
        <v>16</v>
      </c>
      <c r="S226">
        <v>16</v>
      </c>
      <c r="T226">
        <v>19</v>
      </c>
    </row>
    <row r="227" spans="1:20" x14ac:dyDescent="0.35">
      <c r="A227">
        <v>10087</v>
      </c>
      <c r="B227" t="s">
        <v>1462</v>
      </c>
      <c r="C227" t="s">
        <v>73</v>
      </c>
      <c r="D227">
        <v>125</v>
      </c>
      <c r="H227">
        <v>13.092000000000001</v>
      </c>
      <c r="I227">
        <v>2.0950000000000002</v>
      </c>
      <c r="J227" t="s">
        <v>108</v>
      </c>
      <c r="K227" t="s">
        <v>162</v>
      </c>
      <c r="L227">
        <v>3</v>
      </c>
      <c r="M227" t="s">
        <v>903</v>
      </c>
      <c r="N227">
        <v>4</v>
      </c>
      <c r="O227">
        <v>12</v>
      </c>
      <c r="P227">
        <v>12</v>
      </c>
      <c r="Q227">
        <v>15</v>
      </c>
      <c r="R227">
        <v>11</v>
      </c>
      <c r="S227">
        <v>11</v>
      </c>
      <c r="T227">
        <v>14</v>
      </c>
    </row>
    <row r="228" spans="1:20" x14ac:dyDescent="0.35">
      <c r="A228">
        <v>10088</v>
      </c>
      <c r="B228" t="s">
        <v>206</v>
      </c>
      <c r="C228" t="s">
        <v>73</v>
      </c>
      <c r="D228">
        <v>111</v>
      </c>
      <c r="H228">
        <v>13.093</v>
      </c>
      <c r="I228">
        <v>2.0960000000000001</v>
      </c>
      <c r="J228" t="s">
        <v>108</v>
      </c>
      <c r="K228" t="s">
        <v>163</v>
      </c>
      <c r="L228">
        <v>3</v>
      </c>
      <c r="M228" t="s">
        <v>274</v>
      </c>
      <c r="N228">
        <v>4</v>
      </c>
      <c r="O228">
        <v>18</v>
      </c>
      <c r="P228">
        <v>18</v>
      </c>
      <c r="Q228">
        <v>21</v>
      </c>
      <c r="R228">
        <v>4</v>
      </c>
      <c r="S228">
        <v>4</v>
      </c>
      <c r="T228">
        <v>7</v>
      </c>
    </row>
    <row r="229" spans="1:20" x14ac:dyDescent="0.35">
      <c r="A229">
        <v>10089</v>
      </c>
      <c r="B229" t="s">
        <v>207</v>
      </c>
      <c r="C229" t="s">
        <v>73</v>
      </c>
      <c r="D229">
        <v>112</v>
      </c>
      <c r="H229">
        <v>13.093999999999999</v>
      </c>
      <c r="I229">
        <v>2.097</v>
      </c>
      <c r="J229" t="s">
        <v>108</v>
      </c>
      <c r="K229" t="s">
        <v>24</v>
      </c>
      <c r="L229">
        <v>3</v>
      </c>
      <c r="M229" t="s">
        <v>274</v>
      </c>
      <c r="N229">
        <v>4</v>
      </c>
      <c r="O229">
        <v>18</v>
      </c>
      <c r="P229">
        <v>18</v>
      </c>
      <c r="Q229">
        <v>21</v>
      </c>
      <c r="R229">
        <v>4</v>
      </c>
      <c r="S229">
        <v>4</v>
      </c>
      <c r="T229">
        <v>7</v>
      </c>
    </row>
    <row r="230" spans="1:20" x14ac:dyDescent="0.35">
      <c r="A230">
        <v>10090</v>
      </c>
      <c r="B230" t="s">
        <v>1463</v>
      </c>
      <c r="C230" t="s">
        <v>73</v>
      </c>
      <c r="D230">
        <v>133</v>
      </c>
      <c r="H230">
        <v>13.095000000000001</v>
      </c>
      <c r="I230">
        <v>2.0979999999999999</v>
      </c>
      <c r="J230" t="s">
        <v>108</v>
      </c>
      <c r="K230" t="s">
        <v>1496</v>
      </c>
      <c r="L230">
        <v>3</v>
      </c>
      <c r="M230" t="s">
        <v>1498</v>
      </c>
      <c r="N230">
        <v>4</v>
      </c>
      <c r="O230">
        <v>9</v>
      </c>
      <c r="P230">
        <v>9</v>
      </c>
      <c r="Q230">
        <v>12</v>
      </c>
      <c r="R230">
        <v>12</v>
      </c>
      <c r="S230">
        <v>12</v>
      </c>
      <c r="T230">
        <v>15</v>
      </c>
    </row>
    <row r="231" spans="1:20" x14ac:dyDescent="0.35">
      <c r="A231">
        <v>10091</v>
      </c>
      <c r="B231" t="s">
        <v>1464</v>
      </c>
      <c r="C231" t="s">
        <v>73</v>
      </c>
      <c r="D231">
        <v>129</v>
      </c>
      <c r="H231">
        <v>13.096</v>
      </c>
      <c r="I231">
        <v>2.1</v>
      </c>
      <c r="J231" t="s">
        <v>108</v>
      </c>
      <c r="K231" t="s">
        <v>165</v>
      </c>
      <c r="L231">
        <v>3</v>
      </c>
      <c r="M231" t="s">
        <v>231</v>
      </c>
      <c r="N231">
        <v>3</v>
      </c>
      <c r="O231">
        <v>4</v>
      </c>
      <c r="P231">
        <v>7</v>
      </c>
      <c r="Q231">
        <v>9</v>
      </c>
      <c r="R231">
        <v>11</v>
      </c>
      <c r="S231">
        <v>14</v>
      </c>
      <c r="T231">
        <v>16</v>
      </c>
    </row>
    <row r="232" spans="1:20" x14ac:dyDescent="0.35">
      <c r="A232">
        <v>10092</v>
      </c>
      <c r="B232" t="s">
        <v>1465</v>
      </c>
      <c r="C232" t="s">
        <v>73</v>
      </c>
      <c r="D232">
        <v>116</v>
      </c>
      <c r="H232">
        <v>13.097</v>
      </c>
      <c r="I232">
        <v>2.101</v>
      </c>
      <c r="J232" t="s">
        <v>108</v>
      </c>
      <c r="K232" t="s">
        <v>60</v>
      </c>
      <c r="L232">
        <v>3</v>
      </c>
      <c r="M232" t="s">
        <v>57</v>
      </c>
      <c r="N232">
        <v>1</v>
      </c>
      <c r="O232">
        <v>3</v>
      </c>
      <c r="P232">
        <v>10</v>
      </c>
      <c r="Q232">
        <v>12</v>
      </c>
      <c r="R232">
        <v>0</v>
      </c>
      <c r="S232">
        <v>7</v>
      </c>
      <c r="T232">
        <v>9</v>
      </c>
    </row>
    <row r="233" spans="1:20" x14ac:dyDescent="0.35">
      <c r="A233">
        <v>10093</v>
      </c>
      <c r="B233" t="s">
        <v>1466</v>
      </c>
      <c r="C233" t="s">
        <v>73</v>
      </c>
      <c r="D233">
        <v>118</v>
      </c>
      <c r="H233">
        <v>13.098000000000001</v>
      </c>
      <c r="I233">
        <v>2.1019999999999999</v>
      </c>
      <c r="J233" t="s">
        <v>108</v>
      </c>
      <c r="K233" t="s">
        <v>29</v>
      </c>
      <c r="L233">
        <v>3</v>
      </c>
      <c r="M233" t="s">
        <v>242</v>
      </c>
      <c r="N233">
        <v>3</v>
      </c>
      <c r="O233">
        <v>15</v>
      </c>
      <c r="P233">
        <v>18</v>
      </c>
      <c r="Q233">
        <v>20</v>
      </c>
      <c r="R233">
        <v>5</v>
      </c>
      <c r="S233">
        <v>8</v>
      </c>
      <c r="T233">
        <v>10</v>
      </c>
    </row>
    <row r="234" spans="1:20" x14ac:dyDescent="0.35">
      <c r="A234">
        <v>10094</v>
      </c>
      <c r="B234" t="s">
        <v>1467</v>
      </c>
      <c r="C234" t="s">
        <v>73</v>
      </c>
      <c r="D234">
        <v>120</v>
      </c>
      <c r="H234">
        <v>13.099</v>
      </c>
      <c r="I234">
        <v>2.1030000000000002</v>
      </c>
      <c r="J234" t="s">
        <v>108</v>
      </c>
      <c r="K234" t="s">
        <v>166</v>
      </c>
      <c r="L234">
        <v>3</v>
      </c>
      <c r="M234" t="s">
        <v>229</v>
      </c>
      <c r="N234">
        <v>4</v>
      </c>
      <c r="O234">
        <v>16</v>
      </c>
      <c r="P234">
        <v>16</v>
      </c>
      <c r="Q234">
        <v>19</v>
      </c>
      <c r="R234">
        <v>7</v>
      </c>
      <c r="S234">
        <v>7</v>
      </c>
      <c r="T234">
        <v>10</v>
      </c>
    </row>
    <row r="235" spans="1:20" x14ac:dyDescent="0.35">
      <c r="A235">
        <v>10095</v>
      </c>
      <c r="B235" t="s">
        <v>1468</v>
      </c>
      <c r="C235" t="s">
        <v>73</v>
      </c>
      <c r="D235">
        <v>128</v>
      </c>
      <c r="H235">
        <v>13.1</v>
      </c>
      <c r="I235">
        <v>2.1040000000000001</v>
      </c>
      <c r="J235" t="s">
        <v>108</v>
      </c>
      <c r="K235" t="s">
        <v>167</v>
      </c>
      <c r="L235">
        <v>3</v>
      </c>
      <c r="M235" t="s">
        <v>235</v>
      </c>
      <c r="N235">
        <v>4</v>
      </c>
      <c r="O235">
        <v>18</v>
      </c>
      <c r="P235">
        <v>18</v>
      </c>
      <c r="Q235">
        <v>21</v>
      </c>
      <c r="R235">
        <v>6</v>
      </c>
      <c r="S235">
        <v>6</v>
      </c>
      <c r="T235">
        <v>9</v>
      </c>
    </row>
    <row r="236" spans="1:20" x14ac:dyDescent="0.35">
      <c r="A236">
        <v>10096</v>
      </c>
      <c r="B236" t="s">
        <v>209</v>
      </c>
      <c r="C236" t="s">
        <v>73</v>
      </c>
      <c r="D236">
        <v>133</v>
      </c>
      <c r="H236">
        <v>13.101000000000001</v>
      </c>
      <c r="I236">
        <v>2.105</v>
      </c>
      <c r="J236" t="s">
        <v>108</v>
      </c>
      <c r="K236" t="s">
        <v>1722</v>
      </c>
      <c r="L236">
        <v>3</v>
      </c>
      <c r="M236" t="s">
        <v>1724</v>
      </c>
      <c r="N236">
        <v>4</v>
      </c>
      <c r="O236">
        <v>22</v>
      </c>
      <c r="P236">
        <v>22</v>
      </c>
      <c r="Q236">
        <v>25</v>
      </c>
      <c r="R236">
        <v>0</v>
      </c>
      <c r="S236">
        <v>0</v>
      </c>
      <c r="T236">
        <v>3</v>
      </c>
    </row>
    <row r="237" spans="1:20" x14ac:dyDescent="0.35">
      <c r="A237">
        <v>10097</v>
      </c>
      <c r="B237" t="s">
        <v>208</v>
      </c>
      <c r="C237" t="s">
        <v>73</v>
      </c>
      <c r="D237">
        <v>127</v>
      </c>
      <c r="H237">
        <v>13.102</v>
      </c>
      <c r="I237">
        <v>2.1059999999999999</v>
      </c>
      <c r="J237" t="s">
        <v>108</v>
      </c>
      <c r="K237" t="s">
        <v>1706</v>
      </c>
      <c r="L237">
        <v>3</v>
      </c>
      <c r="M237" t="s">
        <v>1314</v>
      </c>
      <c r="N237">
        <v>4</v>
      </c>
      <c r="O237">
        <v>13</v>
      </c>
      <c r="P237">
        <v>13</v>
      </c>
      <c r="Q237">
        <v>16</v>
      </c>
      <c r="R237">
        <v>11</v>
      </c>
      <c r="S237">
        <v>11</v>
      </c>
      <c r="T237">
        <v>14</v>
      </c>
    </row>
    <row r="238" spans="1:20" x14ac:dyDescent="0.35">
      <c r="A238">
        <v>10098</v>
      </c>
      <c r="B238" t="s">
        <v>1497</v>
      </c>
      <c r="C238" t="s">
        <v>73</v>
      </c>
      <c r="D238">
        <v>128</v>
      </c>
      <c r="H238">
        <v>13.103</v>
      </c>
      <c r="I238">
        <v>2.1070000000000002</v>
      </c>
      <c r="J238" t="s">
        <v>108</v>
      </c>
      <c r="K238" t="s">
        <v>168</v>
      </c>
      <c r="L238">
        <v>3</v>
      </c>
      <c r="M238" t="s">
        <v>275</v>
      </c>
      <c r="N238">
        <v>3</v>
      </c>
      <c r="O238">
        <v>10</v>
      </c>
      <c r="P238">
        <v>13</v>
      </c>
      <c r="Q238">
        <v>15</v>
      </c>
      <c r="R238">
        <v>10</v>
      </c>
      <c r="S238">
        <v>13</v>
      </c>
      <c r="T238">
        <v>15</v>
      </c>
    </row>
    <row r="239" spans="1:20" x14ac:dyDescent="0.35">
      <c r="A239">
        <v>10099</v>
      </c>
      <c r="B239" t="s">
        <v>1469</v>
      </c>
      <c r="C239" t="s">
        <v>73</v>
      </c>
      <c r="D239">
        <v>126</v>
      </c>
      <c r="H239">
        <v>13.103999999999999</v>
      </c>
      <c r="I239">
        <v>2.1080000000000001</v>
      </c>
      <c r="J239" t="s">
        <v>108</v>
      </c>
      <c r="K239" t="s">
        <v>1651</v>
      </c>
      <c r="L239">
        <v>3</v>
      </c>
      <c r="M239" t="s">
        <v>1653</v>
      </c>
      <c r="N239">
        <v>4</v>
      </c>
      <c r="O239">
        <v>20</v>
      </c>
      <c r="P239">
        <v>20</v>
      </c>
      <c r="Q239">
        <v>23</v>
      </c>
      <c r="R239">
        <v>5</v>
      </c>
      <c r="S239">
        <v>5</v>
      </c>
      <c r="T239">
        <v>8</v>
      </c>
    </row>
    <row r="240" spans="1:20" x14ac:dyDescent="0.35">
      <c r="A240">
        <v>10100</v>
      </c>
      <c r="B240" t="s">
        <v>1470</v>
      </c>
      <c r="C240" t="s">
        <v>73</v>
      </c>
      <c r="D240">
        <v>116</v>
      </c>
      <c r="H240">
        <v>13.105</v>
      </c>
      <c r="I240">
        <v>2.109</v>
      </c>
      <c r="J240" t="s">
        <v>108</v>
      </c>
      <c r="K240" t="s">
        <v>61</v>
      </c>
      <c r="L240">
        <v>3</v>
      </c>
      <c r="M240" t="s">
        <v>243</v>
      </c>
      <c r="N240">
        <v>3</v>
      </c>
      <c r="O240">
        <v>12</v>
      </c>
      <c r="P240">
        <v>15</v>
      </c>
      <c r="Q240">
        <v>17</v>
      </c>
      <c r="R240">
        <v>4</v>
      </c>
      <c r="S240">
        <v>7</v>
      </c>
      <c r="T240">
        <v>9</v>
      </c>
    </row>
    <row r="241" spans="1:20" x14ac:dyDescent="0.35">
      <c r="A241">
        <v>10101</v>
      </c>
      <c r="B241" t="s">
        <v>210</v>
      </c>
      <c r="C241" t="s">
        <v>73</v>
      </c>
      <c r="D241">
        <v>111</v>
      </c>
      <c r="H241">
        <v>13.106</v>
      </c>
      <c r="I241">
        <v>2.11</v>
      </c>
      <c r="J241" t="s">
        <v>108</v>
      </c>
      <c r="K241" t="s">
        <v>38</v>
      </c>
      <c r="L241">
        <v>3</v>
      </c>
      <c r="M241" t="s">
        <v>276</v>
      </c>
      <c r="N241">
        <v>4</v>
      </c>
      <c r="O241">
        <v>12</v>
      </c>
      <c r="P241">
        <v>12</v>
      </c>
      <c r="Q241">
        <v>15</v>
      </c>
      <c r="R241">
        <v>11</v>
      </c>
      <c r="S241">
        <v>11</v>
      </c>
      <c r="T241">
        <v>14</v>
      </c>
    </row>
    <row r="242" spans="1:20" x14ac:dyDescent="0.35">
      <c r="A242">
        <v>10102</v>
      </c>
      <c r="B242" t="s">
        <v>211</v>
      </c>
      <c r="C242" t="s">
        <v>73</v>
      </c>
      <c r="D242">
        <v>130</v>
      </c>
      <c r="H242">
        <v>13.106999999999999</v>
      </c>
      <c r="I242">
        <v>2.1110000000000002</v>
      </c>
      <c r="J242" t="s">
        <v>108</v>
      </c>
      <c r="K242" t="s">
        <v>169</v>
      </c>
      <c r="L242">
        <v>3</v>
      </c>
      <c r="M242" t="s">
        <v>249</v>
      </c>
      <c r="N242">
        <v>4</v>
      </c>
      <c r="O242">
        <v>16</v>
      </c>
      <c r="P242">
        <v>16</v>
      </c>
      <c r="Q242">
        <v>19</v>
      </c>
      <c r="R242">
        <v>7</v>
      </c>
      <c r="S242">
        <v>7</v>
      </c>
      <c r="T242">
        <v>10</v>
      </c>
    </row>
    <row r="243" spans="1:20" x14ac:dyDescent="0.35">
      <c r="A243">
        <v>10103</v>
      </c>
      <c r="B243" t="s">
        <v>1471</v>
      </c>
      <c r="C243" t="s">
        <v>73</v>
      </c>
      <c r="D243">
        <v>135</v>
      </c>
      <c r="H243">
        <v>13.108000000000001</v>
      </c>
      <c r="I243">
        <v>2.1120000000000001</v>
      </c>
      <c r="J243" t="s">
        <v>108</v>
      </c>
      <c r="K243" t="s">
        <v>39</v>
      </c>
      <c r="L243">
        <v>3</v>
      </c>
      <c r="M243" t="s">
        <v>276</v>
      </c>
      <c r="N243">
        <v>4</v>
      </c>
      <c r="O243">
        <v>12</v>
      </c>
      <c r="P243">
        <v>12</v>
      </c>
      <c r="Q243">
        <v>15</v>
      </c>
      <c r="R243">
        <v>11</v>
      </c>
      <c r="S243">
        <v>11</v>
      </c>
      <c r="T243">
        <v>14</v>
      </c>
    </row>
    <row r="244" spans="1:20" x14ac:dyDescent="0.35">
      <c r="A244">
        <v>10104</v>
      </c>
      <c r="B244" t="s">
        <v>212</v>
      </c>
      <c r="C244" t="s">
        <v>73</v>
      </c>
      <c r="D244">
        <v>128</v>
      </c>
      <c r="H244">
        <v>13.109</v>
      </c>
      <c r="I244">
        <v>2.113</v>
      </c>
      <c r="J244" t="s">
        <v>108</v>
      </c>
      <c r="K244" t="s">
        <v>170</v>
      </c>
      <c r="L244">
        <v>3</v>
      </c>
      <c r="M244" t="s">
        <v>1556</v>
      </c>
      <c r="N244">
        <v>4</v>
      </c>
      <c r="O244">
        <v>15</v>
      </c>
      <c r="P244">
        <v>15</v>
      </c>
      <c r="Q244">
        <v>18</v>
      </c>
      <c r="R244">
        <v>10</v>
      </c>
      <c r="S244">
        <v>10</v>
      </c>
      <c r="T244">
        <v>13</v>
      </c>
    </row>
    <row r="245" spans="1:20" x14ac:dyDescent="0.35">
      <c r="A245">
        <v>10105</v>
      </c>
      <c r="B245" t="s">
        <v>1723</v>
      </c>
      <c r="C245" t="s">
        <v>73</v>
      </c>
      <c r="D245">
        <v>133</v>
      </c>
      <c r="H245">
        <v>13.11</v>
      </c>
      <c r="I245">
        <v>2.1139999999999999</v>
      </c>
      <c r="J245" t="s">
        <v>108</v>
      </c>
      <c r="K245" t="s">
        <v>25</v>
      </c>
      <c r="L245">
        <v>3</v>
      </c>
      <c r="M245" t="s">
        <v>277</v>
      </c>
      <c r="N245">
        <v>4</v>
      </c>
      <c r="O245">
        <v>16</v>
      </c>
      <c r="P245">
        <v>16</v>
      </c>
      <c r="Q245">
        <v>19</v>
      </c>
      <c r="R245">
        <v>8</v>
      </c>
      <c r="S245">
        <v>8</v>
      </c>
      <c r="T245">
        <v>11</v>
      </c>
    </row>
    <row r="246" spans="1:20" x14ac:dyDescent="0.35">
      <c r="A246">
        <v>10106</v>
      </c>
      <c r="B246" t="s">
        <v>1707</v>
      </c>
      <c r="C246" t="s">
        <v>73</v>
      </c>
      <c r="D246">
        <v>134</v>
      </c>
      <c r="H246">
        <v>13.111000000000001</v>
      </c>
      <c r="I246">
        <v>2.1150000000000002</v>
      </c>
      <c r="J246" t="s">
        <v>108</v>
      </c>
      <c r="K246" t="s">
        <v>171</v>
      </c>
      <c r="L246">
        <v>3</v>
      </c>
      <c r="M246" t="s">
        <v>262</v>
      </c>
      <c r="N246">
        <v>3</v>
      </c>
      <c r="O246">
        <v>12</v>
      </c>
      <c r="P246">
        <v>15</v>
      </c>
      <c r="Q246">
        <v>17</v>
      </c>
      <c r="R246">
        <v>3</v>
      </c>
      <c r="S246">
        <v>6</v>
      </c>
      <c r="T246">
        <v>8</v>
      </c>
    </row>
    <row r="247" spans="1:20" x14ac:dyDescent="0.35">
      <c r="A247">
        <v>10107</v>
      </c>
      <c r="B247" t="s">
        <v>1377</v>
      </c>
      <c r="C247" t="s">
        <v>73</v>
      </c>
      <c r="D247">
        <v>137</v>
      </c>
      <c r="H247">
        <v>13.112</v>
      </c>
      <c r="I247">
        <v>2.1160000000000001</v>
      </c>
      <c r="J247" t="s">
        <v>108</v>
      </c>
      <c r="K247" t="s">
        <v>62</v>
      </c>
      <c r="L247">
        <v>3</v>
      </c>
      <c r="M247" t="s">
        <v>278</v>
      </c>
      <c r="N247">
        <v>3</v>
      </c>
      <c r="O247">
        <v>10</v>
      </c>
      <c r="P247">
        <v>13</v>
      </c>
      <c r="Q247">
        <v>15</v>
      </c>
      <c r="R247">
        <v>6</v>
      </c>
      <c r="S247">
        <v>9</v>
      </c>
      <c r="T247">
        <v>11</v>
      </c>
    </row>
    <row r="248" spans="1:20" x14ac:dyDescent="0.35">
      <c r="A248">
        <v>10108</v>
      </c>
      <c r="B248" t="s">
        <v>1665</v>
      </c>
      <c r="C248" t="s">
        <v>73</v>
      </c>
      <c r="D248">
        <v>131</v>
      </c>
      <c r="H248">
        <v>13.113</v>
      </c>
      <c r="I248">
        <v>2.117</v>
      </c>
      <c r="J248" t="s">
        <v>108</v>
      </c>
      <c r="K248" t="s">
        <v>63</v>
      </c>
      <c r="L248">
        <v>3</v>
      </c>
      <c r="M248" t="s">
        <v>238</v>
      </c>
      <c r="N248">
        <v>3</v>
      </c>
      <c r="O248">
        <v>11</v>
      </c>
      <c r="P248">
        <v>14</v>
      </c>
      <c r="Q248">
        <v>16</v>
      </c>
      <c r="R248">
        <v>7</v>
      </c>
      <c r="S248">
        <v>10</v>
      </c>
      <c r="T248">
        <v>12</v>
      </c>
    </row>
    <row r="249" spans="1:20" x14ac:dyDescent="0.35">
      <c r="A249">
        <v>10109</v>
      </c>
      <c r="B249" t="s">
        <v>213</v>
      </c>
      <c r="C249" t="s">
        <v>73</v>
      </c>
      <c r="D249">
        <v>122</v>
      </c>
      <c r="H249">
        <v>13.114000000000001</v>
      </c>
      <c r="I249">
        <v>2.1179999999999999</v>
      </c>
      <c r="J249" t="s">
        <v>108</v>
      </c>
      <c r="K249" t="s">
        <v>172</v>
      </c>
      <c r="L249">
        <v>3</v>
      </c>
      <c r="M249" t="s">
        <v>279</v>
      </c>
      <c r="N249">
        <v>4</v>
      </c>
      <c r="O249">
        <v>16</v>
      </c>
      <c r="P249">
        <v>16</v>
      </c>
      <c r="Q249">
        <v>19</v>
      </c>
      <c r="R249">
        <v>8</v>
      </c>
      <c r="S249">
        <v>8</v>
      </c>
      <c r="T249">
        <v>11</v>
      </c>
    </row>
    <row r="250" spans="1:20" x14ac:dyDescent="0.35">
      <c r="A250">
        <v>10110</v>
      </c>
      <c r="B250" t="s">
        <v>214</v>
      </c>
      <c r="C250" t="s">
        <v>73</v>
      </c>
      <c r="D250">
        <v>133</v>
      </c>
      <c r="H250">
        <v>13.115</v>
      </c>
      <c r="I250">
        <v>2.1190000000000002</v>
      </c>
      <c r="J250" t="s">
        <v>108</v>
      </c>
      <c r="K250" t="s">
        <v>173</v>
      </c>
      <c r="L250">
        <v>3</v>
      </c>
      <c r="M250" t="s">
        <v>241</v>
      </c>
      <c r="N250">
        <v>4</v>
      </c>
      <c r="O250">
        <v>8</v>
      </c>
      <c r="P250">
        <v>8</v>
      </c>
      <c r="Q250">
        <v>11</v>
      </c>
      <c r="R250">
        <v>16</v>
      </c>
      <c r="S250">
        <v>16</v>
      </c>
      <c r="T250">
        <v>19</v>
      </c>
    </row>
    <row r="251" spans="1:20" x14ac:dyDescent="0.35">
      <c r="A251">
        <v>10111</v>
      </c>
      <c r="B251" t="s">
        <v>1472</v>
      </c>
      <c r="C251" t="s">
        <v>73</v>
      </c>
      <c r="D251">
        <v>133</v>
      </c>
      <c r="H251">
        <v>13.116</v>
      </c>
      <c r="I251">
        <v>2.12</v>
      </c>
      <c r="J251" t="s">
        <v>108</v>
      </c>
      <c r="K251" t="s">
        <v>64</v>
      </c>
      <c r="L251">
        <v>3</v>
      </c>
      <c r="M251" t="s">
        <v>229</v>
      </c>
      <c r="N251">
        <v>4</v>
      </c>
      <c r="O251">
        <v>16</v>
      </c>
      <c r="P251">
        <v>16</v>
      </c>
      <c r="Q251">
        <v>19</v>
      </c>
      <c r="R251">
        <v>7</v>
      </c>
      <c r="S251">
        <v>7</v>
      </c>
      <c r="T251">
        <v>10</v>
      </c>
    </row>
    <row r="252" spans="1:20" x14ac:dyDescent="0.35">
      <c r="A252">
        <v>10112</v>
      </c>
      <c r="B252" t="s">
        <v>215</v>
      </c>
      <c r="C252" t="s">
        <v>73</v>
      </c>
      <c r="D252">
        <v>129</v>
      </c>
      <c r="H252">
        <v>13.117000000000001</v>
      </c>
      <c r="I252">
        <v>2.1219999999999999</v>
      </c>
      <c r="J252" t="s">
        <v>108</v>
      </c>
      <c r="K252" t="s">
        <v>175</v>
      </c>
      <c r="L252">
        <v>3</v>
      </c>
      <c r="M252" t="s">
        <v>244</v>
      </c>
      <c r="N252">
        <v>4</v>
      </c>
      <c r="O252">
        <v>15</v>
      </c>
      <c r="P252">
        <v>15</v>
      </c>
      <c r="Q252">
        <v>18</v>
      </c>
      <c r="R252">
        <v>6</v>
      </c>
      <c r="S252">
        <v>6</v>
      </c>
      <c r="T252">
        <v>9</v>
      </c>
    </row>
    <row r="253" spans="1:20" x14ac:dyDescent="0.35">
      <c r="A253">
        <v>10113</v>
      </c>
      <c r="B253" t="s">
        <v>1473</v>
      </c>
      <c r="C253" t="s">
        <v>73</v>
      </c>
      <c r="D253">
        <v>130</v>
      </c>
      <c r="H253">
        <v>13.118</v>
      </c>
      <c r="I253">
        <v>2.1230000000000002</v>
      </c>
      <c r="J253" t="s">
        <v>108</v>
      </c>
      <c r="K253" t="s">
        <v>65</v>
      </c>
      <c r="L253">
        <v>3</v>
      </c>
      <c r="M253" t="s">
        <v>280</v>
      </c>
      <c r="N253">
        <v>3</v>
      </c>
      <c r="O253">
        <v>12</v>
      </c>
      <c r="P253">
        <v>15</v>
      </c>
      <c r="Q253">
        <v>17</v>
      </c>
      <c r="R253">
        <v>7</v>
      </c>
      <c r="S253">
        <v>10</v>
      </c>
      <c r="T253">
        <v>12</v>
      </c>
    </row>
    <row r="254" spans="1:20" x14ac:dyDescent="0.35">
      <c r="A254">
        <v>10114</v>
      </c>
      <c r="B254" t="s">
        <v>216</v>
      </c>
      <c r="C254" t="s">
        <v>73</v>
      </c>
      <c r="D254">
        <v>134</v>
      </c>
      <c r="H254">
        <v>13.119</v>
      </c>
      <c r="I254">
        <v>2.1240000000000001</v>
      </c>
      <c r="J254" t="s">
        <v>108</v>
      </c>
      <c r="K254" t="s">
        <v>176</v>
      </c>
      <c r="L254">
        <v>3</v>
      </c>
      <c r="M254" t="s">
        <v>228</v>
      </c>
      <c r="N254">
        <v>4</v>
      </c>
      <c r="O254">
        <v>13</v>
      </c>
      <c r="P254">
        <v>13</v>
      </c>
      <c r="Q254">
        <v>16</v>
      </c>
      <c r="R254">
        <v>8</v>
      </c>
      <c r="S254">
        <v>8</v>
      </c>
      <c r="T254">
        <v>11</v>
      </c>
    </row>
    <row r="255" spans="1:20" x14ac:dyDescent="0.35">
      <c r="A255">
        <v>10115</v>
      </c>
      <c r="B255" t="s">
        <v>1378</v>
      </c>
      <c r="C255" t="s">
        <v>73</v>
      </c>
      <c r="D255">
        <v>129</v>
      </c>
      <c r="H255">
        <v>13.12</v>
      </c>
      <c r="I255">
        <v>2.125</v>
      </c>
      <c r="J255" t="s">
        <v>108</v>
      </c>
      <c r="K255" t="s">
        <v>1737</v>
      </c>
      <c r="L255">
        <v>3</v>
      </c>
      <c r="M255" t="s">
        <v>1739</v>
      </c>
      <c r="N255">
        <v>3</v>
      </c>
      <c r="O255">
        <v>8</v>
      </c>
      <c r="P255">
        <v>11</v>
      </c>
      <c r="Q255">
        <v>13</v>
      </c>
      <c r="R255">
        <v>9</v>
      </c>
      <c r="S255">
        <v>12</v>
      </c>
      <c r="T255">
        <v>14</v>
      </c>
    </row>
    <row r="256" spans="1:20" x14ac:dyDescent="0.35">
      <c r="A256">
        <v>10116</v>
      </c>
      <c r="B256" t="s">
        <v>217</v>
      </c>
      <c r="C256" t="s">
        <v>73</v>
      </c>
      <c r="D256">
        <v>115</v>
      </c>
      <c r="H256">
        <v>13.121</v>
      </c>
      <c r="I256">
        <v>2.1259999999999999</v>
      </c>
      <c r="J256" t="s">
        <v>108</v>
      </c>
      <c r="K256" t="s">
        <v>106</v>
      </c>
      <c r="L256">
        <v>3</v>
      </c>
      <c r="M256" t="s">
        <v>261</v>
      </c>
      <c r="N256">
        <v>4</v>
      </c>
      <c r="O256">
        <v>17</v>
      </c>
      <c r="P256">
        <v>17</v>
      </c>
      <c r="Q256">
        <v>20</v>
      </c>
      <c r="R256">
        <v>8</v>
      </c>
      <c r="S256">
        <v>8</v>
      </c>
      <c r="T256">
        <v>11</v>
      </c>
    </row>
    <row r="257" spans="1:20" x14ac:dyDescent="0.35">
      <c r="A257">
        <v>10117</v>
      </c>
      <c r="B257" t="s">
        <v>1412</v>
      </c>
      <c r="C257" t="s">
        <v>73</v>
      </c>
      <c r="D257">
        <v>102</v>
      </c>
      <c r="H257">
        <v>13.122</v>
      </c>
      <c r="I257">
        <v>2.1269999999999998</v>
      </c>
      <c r="J257" t="s">
        <v>108</v>
      </c>
      <c r="K257" t="s">
        <v>40</v>
      </c>
      <c r="L257">
        <v>3</v>
      </c>
      <c r="M257" t="s">
        <v>266</v>
      </c>
      <c r="N257">
        <v>4</v>
      </c>
      <c r="O257">
        <v>5</v>
      </c>
      <c r="P257">
        <v>5</v>
      </c>
      <c r="Q257">
        <v>8</v>
      </c>
      <c r="R257">
        <v>17</v>
      </c>
      <c r="S257">
        <v>17</v>
      </c>
      <c r="T257">
        <v>20</v>
      </c>
    </row>
    <row r="258" spans="1:20" x14ac:dyDescent="0.35">
      <c r="A258">
        <v>10118</v>
      </c>
      <c r="B258" t="s">
        <v>1474</v>
      </c>
      <c r="C258" t="s">
        <v>73</v>
      </c>
      <c r="D258">
        <v>126</v>
      </c>
      <c r="H258">
        <v>13.122999999999999</v>
      </c>
      <c r="I258">
        <v>2.1280000000000001</v>
      </c>
      <c r="J258" t="s">
        <v>108</v>
      </c>
      <c r="K258" t="s">
        <v>177</v>
      </c>
      <c r="L258">
        <v>3</v>
      </c>
      <c r="M258" t="s">
        <v>257</v>
      </c>
      <c r="N258">
        <v>3</v>
      </c>
      <c r="O258">
        <v>12</v>
      </c>
      <c r="P258">
        <v>15</v>
      </c>
      <c r="Q258">
        <v>17</v>
      </c>
      <c r="R258">
        <v>7</v>
      </c>
      <c r="S258">
        <v>10</v>
      </c>
      <c r="T258">
        <v>12</v>
      </c>
    </row>
    <row r="259" spans="1:20" x14ac:dyDescent="0.35">
      <c r="A259">
        <v>10119</v>
      </c>
      <c r="B259" t="s">
        <v>1475</v>
      </c>
      <c r="C259" t="s">
        <v>73</v>
      </c>
      <c r="D259">
        <v>125</v>
      </c>
      <c r="H259">
        <v>13.124000000000001</v>
      </c>
      <c r="I259">
        <v>2.129</v>
      </c>
      <c r="J259" t="s">
        <v>108</v>
      </c>
      <c r="K259" t="s">
        <v>66</v>
      </c>
      <c r="L259">
        <v>3</v>
      </c>
      <c r="M259" t="s">
        <v>254</v>
      </c>
      <c r="N259">
        <v>3</v>
      </c>
      <c r="O259">
        <v>11</v>
      </c>
      <c r="P259">
        <v>14</v>
      </c>
      <c r="Q259">
        <v>16</v>
      </c>
      <c r="R259">
        <v>6</v>
      </c>
      <c r="S259">
        <v>9</v>
      </c>
      <c r="T259">
        <v>11</v>
      </c>
    </row>
    <row r="260" spans="1:20" x14ac:dyDescent="0.35">
      <c r="A260">
        <v>10120</v>
      </c>
      <c r="B260" t="s">
        <v>218</v>
      </c>
      <c r="C260" t="s">
        <v>73</v>
      </c>
      <c r="D260">
        <v>119</v>
      </c>
      <c r="H260">
        <v>13.125</v>
      </c>
      <c r="I260">
        <v>2.1309999999999998</v>
      </c>
      <c r="J260" t="s">
        <v>108</v>
      </c>
      <c r="K260" t="s">
        <v>178</v>
      </c>
      <c r="L260">
        <v>3</v>
      </c>
      <c r="M260" t="s">
        <v>281</v>
      </c>
      <c r="N260">
        <v>4</v>
      </c>
      <c r="O260">
        <v>16</v>
      </c>
      <c r="P260">
        <v>16</v>
      </c>
      <c r="Q260">
        <v>19</v>
      </c>
      <c r="R260">
        <v>8</v>
      </c>
      <c r="S260">
        <v>8</v>
      </c>
      <c r="T260">
        <v>11</v>
      </c>
    </row>
    <row r="261" spans="1:20" x14ac:dyDescent="0.35">
      <c r="A261">
        <v>10121</v>
      </c>
      <c r="B261" t="s">
        <v>1476</v>
      </c>
      <c r="C261" t="s">
        <v>73</v>
      </c>
      <c r="D261">
        <v>122</v>
      </c>
      <c r="H261">
        <v>13.125999999999999</v>
      </c>
      <c r="I261">
        <v>2.1320000000000001</v>
      </c>
      <c r="J261" t="s">
        <v>108</v>
      </c>
      <c r="K261" t="s">
        <v>179</v>
      </c>
      <c r="L261">
        <v>3</v>
      </c>
      <c r="M261" t="s">
        <v>261</v>
      </c>
      <c r="N261">
        <v>4</v>
      </c>
      <c r="O261">
        <v>17</v>
      </c>
      <c r="P261">
        <v>17</v>
      </c>
      <c r="Q261">
        <v>20</v>
      </c>
      <c r="R261">
        <v>8</v>
      </c>
      <c r="S261">
        <v>8</v>
      </c>
      <c r="T261">
        <v>11</v>
      </c>
    </row>
    <row r="262" spans="1:20" x14ac:dyDescent="0.35">
      <c r="A262">
        <v>10122</v>
      </c>
      <c r="B262" t="s">
        <v>1477</v>
      </c>
      <c r="C262" t="s">
        <v>73</v>
      </c>
      <c r="D262">
        <v>131</v>
      </c>
      <c r="H262">
        <v>13.127000000000001</v>
      </c>
      <c r="I262">
        <v>2.133</v>
      </c>
      <c r="J262" t="s">
        <v>108</v>
      </c>
      <c r="K262" t="s">
        <v>68</v>
      </c>
      <c r="L262">
        <v>3</v>
      </c>
      <c r="M262" t="s">
        <v>884</v>
      </c>
      <c r="N262">
        <v>3</v>
      </c>
      <c r="O262">
        <v>15</v>
      </c>
      <c r="P262">
        <v>18</v>
      </c>
      <c r="Q262">
        <v>20</v>
      </c>
      <c r="R262">
        <v>5</v>
      </c>
      <c r="S262">
        <v>8</v>
      </c>
      <c r="T262">
        <v>10</v>
      </c>
    </row>
    <row r="263" spans="1:20" x14ac:dyDescent="0.35">
      <c r="A263">
        <v>10123</v>
      </c>
      <c r="B263" t="s">
        <v>219</v>
      </c>
      <c r="C263" t="s">
        <v>73</v>
      </c>
      <c r="D263">
        <v>108</v>
      </c>
      <c r="H263">
        <v>13.128</v>
      </c>
      <c r="I263">
        <v>2.1339999999999999</v>
      </c>
      <c r="J263" t="s">
        <v>108</v>
      </c>
      <c r="K263" t="s">
        <v>26</v>
      </c>
      <c r="L263">
        <v>3</v>
      </c>
      <c r="M263" t="s">
        <v>257</v>
      </c>
      <c r="N263">
        <v>3</v>
      </c>
      <c r="O263">
        <v>12</v>
      </c>
      <c r="P263">
        <v>15</v>
      </c>
      <c r="Q263">
        <v>17</v>
      </c>
      <c r="R263">
        <v>7</v>
      </c>
      <c r="S263">
        <v>10</v>
      </c>
      <c r="T263">
        <v>12</v>
      </c>
    </row>
    <row r="264" spans="1:20" x14ac:dyDescent="0.35">
      <c r="A264">
        <v>10124</v>
      </c>
      <c r="B264" t="s">
        <v>1478</v>
      </c>
      <c r="C264" t="s">
        <v>73</v>
      </c>
      <c r="D264">
        <v>115</v>
      </c>
      <c r="H264">
        <v>13.129</v>
      </c>
      <c r="I264">
        <v>2.1349999999999998</v>
      </c>
      <c r="J264" t="s">
        <v>108</v>
      </c>
      <c r="K264" t="s">
        <v>69</v>
      </c>
      <c r="L264">
        <v>3</v>
      </c>
      <c r="M264" t="s">
        <v>232</v>
      </c>
      <c r="N264">
        <v>3</v>
      </c>
      <c r="O264">
        <v>12</v>
      </c>
      <c r="P264">
        <v>15</v>
      </c>
      <c r="Q264">
        <v>17</v>
      </c>
      <c r="R264">
        <v>8</v>
      </c>
      <c r="S264">
        <v>11</v>
      </c>
      <c r="T264">
        <v>13</v>
      </c>
    </row>
    <row r="265" spans="1:20" x14ac:dyDescent="0.35">
      <c r="A265">
        <v>10125</v>
      </c>
      <c r="B265" t="s">
        <v>1738</v>
      </c>
      <c r="C265" t="s">
        <v>73</v>
      </c>
      <c r="D265">
        <v>132</v>
      </c>
      <c r="H265">
        <v>13.13</v>
      </c>
      <c r="I265">
        <v>2.1360000000000001</v>
      </c>
      <c r="J265" t="s">
        <v>108</v>
      </c>
      <c r="K265" t="s">
        <v>1531</v>
      </c>
      <c r="L265">
        <v>3</v>
      </c>
      <c r="M265" t="s">
        <v>1398</v>
      </c>
      <c r="N265">
        <v>4</v>
      </c>
      <c r="O265">
        <v>14</v>
      </c>
      <c r="P265">
        <v>14</v>
      </c>
      <c r="Q265">
        <v>17</v>
      </c>
      <c r="R265">
        <v>7</v>
      </c>
      <c r="S265">
        <v>7</v>
      </c>
      <c r="T265">
        <v>10</v>
      </c>
    </row>
    <row r="266" spans="1:20" x14ac:dyDescent="0.35">
      <c r="A266">
        <v>10126</v>
      </c>
      <c r="B266" t="s">
        <v>1413</v>
      </c>
      <c r="C266" t="s">
        <v>73</v>
      </c>
      <c r="D266">
        <v>132</v>
      </c>
      <c r="H266">
        <v>13.131</v>
      </c>
      <c r="I266">
        <v>2.137</v>
      </c>
      <c r="J266" t="s">
        <v>108</v>
      </c>
      <c r="K266" t="s">
        <v>41</v>
      </c>
      <c r="L266">
        <v>3</v>
      </c>
      <c r="M266" t="s">
        <v>282</v>
      </c>
      <c r="N266">
        <v>3</v>
      </c>
      <c r="O266">
        <v>11</v>
      </c>
      <c r="P266">
        <v>14</v>
      </c>
      <c r="Q266">
        <v>16</v>
      </c>
      <c r="R266">
        <v>5</v>
      </c>
      <c r="S266">
        <v>8</v>
      </c>
      <c r="T266">
        <v>10</v>
      </c>
    </row>
    <row r="267" spans="1:20" x14ac:dyDescent="0.35">
      <c r="A267">
        <v>10127</v>
      </c>
      <c r="B267" t="s">
        <v>220</v>
      </c>
      <c r="C267" t="s">
        <v>73</v>
      </c>
      <c r="D267">
        <v>128</v>
      </c>
      <c r="H267">
        <v>13.132</v>
      </c>
      <c r="I267">
        <v>2.1379999999999999</v>
      </c>
      <c r="J267" t="s">
        <v>108</v>
      </c>
      <c r="K267" t="s">
        <v>180</v>
      </c>
      <c r="L267">
        <v>3</v>
      </c>
      <c r="M267" t="s">
        <v>283</v>
      </c>
      <c r="N267">
        <v>4</v>
      </c>
      <c r="O267">
        <v>16</v>
      </c>
      <c r="P267">
        <v>16</v>
      </c>
      <c r="Q267">
        <v>19</v>
      </c>
      <c r="R267">
        <v>7</v>
      </c>
      <c r="S267">
        <v>7</v>
      </c>
      <c r="T267">
        <v>10</v>
      </c>
    </row>
    <row r="268" spans="1:20" x14ac:dyDescent="0.35">
      <c r="A268">
        <v>10128</v>
      </c>
      <c r="B268" t="s">
        <v>1479</v>
      </c>
      <c r="C268" t="s">
        <v>73</v>
      </c>
      <c r="D268">
        <v>135</v>
      </c>
      <c r="H268">
        <v>13.132999999999999</v>
      </c>
      <c r="I268">
        <v>2.1389999999999998</v>
      </c>
      <c r="J268" t="s">
        <v>108</v>
      </c>
      <c r="K268" t="s">
        <v>70</v>
      </c>
      <c r="L268">
        <v>3</v>
      </c>
      <c r="M268" t="s">
        <v>68</v>
      </c>
      <c r="N268">
        <v>1</v>
      </c>
      <c r="O268">
        <v>3</v>
      </c>
      <c r="P268">
        <v>10</v>
      </c>
      <c r="Q268">
        <v>12</v>
      </c>
      <c r="R268">
        <v>2</v>
      </c>
      <c r="S268">
        <v>9</v>
      </c>
      <c r="T268">
        <v>11</v>
      </c>
    </row>
    <row r="269" spans="1:20" x14ac:dyDescent="0.35">
      <c r="A269">
        <v>10129</v>
      </c>
      <c r="B269" t="s">
        <v>221</v>
      </c>
      <c r="C269" t="s">
        <v>73</v>
      </c>
      <c r="D269">
        <v>132</v>
      </c>
      <c r="H269">
        <v>46.003</v>
      </c>
      <c r="I269">
        <v>3.0030000000000001</v>
      </c>
      <c r="J269" t="s">
        <v>42</v>
      </c>
      <c r="K269" t="s">
        <v>42</v>
      </c>
      <c r="L269">
        <v>1</v>
      </c>
      <c r="M269" t="s">
        <v>284</v>
      </c>
      <c r="N269">
        <v>3</v>
      </c>
      <c r="O269">
        <v>10</v>
      </c>
      <c r="P269">
        <v>13</v>
      </c>
      <c r="Q269">
        <v>15</v>
      </c>
      <c r="R269">
        <v>7</v>
      </c>
      <c r="S269">
        <v>10</v>
      </c>
      <c r="T269">
        <v>12</v>
      </c>
    </row>
    <row r="270" spans="1:20" x14ac:dyDescent="0.35">
      <c r="A270">
        <v>10130</v>
      </c>
      <c r="B270" t="s">
        <v>222</v>
      </c>
      <c r="C270" t="s">
        <v>73</v>
      </c>
      <c r="D270">
        <v>109</v>
      </c>
      <c r="H270">
        <v>46.003999999999998</v>
      </c>
      <c r="I270">
        <v>3.004</v>
      </c>
      <c r="J270" t="s">
        <v>42</v>
      </c>
      <c r="K270" t="s">
        <v>111</v>
      </c>
      <c r="L270">
        <v>3</v>
      </c>
      <c r="M270" t="s">
        <v>285</v>
      </c>
      <c r="N270">
        <v>3</v>
      </c>
      <c r="O270">
        <v>12</v>
      </c>
      <c r="P270">
        <v>15</v>
      </c>
      <c r="Q270">
        <v>17</v>
      </c>
      <c r="R270">
        <v>3</v>
      </c>
      <c r="S270">
        <v>6</v>
      </c>
      <c r="T270">
        <v>8</v>
      </c>
    </row>
    <row r="271" spans="1:20" x14ac:dyDescent="0.35">
      <c r="A271">
        <v>10131</v>
      </c>
      <c r="B271" t="s">
        <v>1480</v>
      </c>
      <c r="C271" t="s">
        <v>73</v>
      </c>
      <c r="D271">
        <v>133</v>
      </c>
      <c r="H271">
        <v>46.005000000000003</v>
      </c>
      <c r="I271">
        <v>3.0049999999999999</v>
      </c>
      <c r="J271" t="s">
        <v>42</v>
      </c>
      <c r="K271" t="s">
        <v>1373</v>
      </c>
      <c r="L271">
        <v>3</v>
      </c>
      <c r="M271" t="s">
        <v>285</v>
      </c>
      <c r="N271">
        <v>3</v>
      </c>
      <c r="O271">
        <v>12</v>
      </c>
      <c r="P271">
        <v>15</v>
      </c>
      <c r="Q271">
        <v>17</v>
      </c>
      <c r="R271">
        <v>3</v>
      </c>
      <c r="S271">
        <v>6</v>
      </c>
      <c r="T271">
        <v>8</v>
      </c>
    </row>
    <row r="272" spans="1:20" x14ac:dyDescent="0.35">
      <c r="A272">
        <v>10132</v>
      </c>
      <c r="B272" t="s">
        <v>1481</v>
      </c>
      <c r="C272" t="s">
        <v>73</v>
      </c>
      <c r="D272">
        <v>137</v>
      </c>
      <c r="H272">
        <v>46.006</v>
      </c>
      <c r="I272">
        <v>3.0059999999999998</v>
      </c>
      <c r="J272" t="s">
        <v>42</v>
      </c>
      <c r="K272" t="s">
        <v>1589</v>
      </c>
      <c r="L272">
        <v>3</v>
      </c>
      <c r="M272" t="s">
        <v>1590</v>
      </c>
      <c r="N272">
        <v>4</v>
      </c>
      <c r="O272">
        <v>20</v>
      </c>
      <c r="P272">
        <v>20</v>
      </c>
      <c r="Q272">
        <v>23</v>
      </c>
      <c r="R272">
        <v>4</v>
      </c>
      <c r="S272">
        <v>4</v>
      </c>
      <c r="T272">
        <v>7</v>
      </c>
    </row>
    <row r="273" spans="1:20" x14ac:dyDescent="0.35">
      <c r="A273">
        <v>10133</v>
      </c>
      <c r="B273" t="s">
        <v>223</v>
      </c>
      <c r="C273" t="s">
        <v>73</v>
      </c>
      <c r="D273">
        <v>109</v>
      </c>
      <c r="H273">
        <v>46.006999999999998</v>
      </c>
      <c r="I273">
        <v>3.0070000000000001</v>
      </c>
      <c r="J273" t="s">
        <v>42</v>
      </c>
      <c r="K273" t="s">
        <v>112</v>
      </c>
      <c r="L273">
        <v>3</v>
      </c>
      <c r="M273" t="s">
        <v>286</v>
      </c>
      <c r="N273">
        <v>3</v>
      </c>
      <c r="O273">
        <v>10</v>
      </c>
      <c r="P273">
        <v>13</v>
      </c>
      <c r="Q273">
        <v>15</v>
      </c>
      <c r="R273">
        <v>5</v>
      </c>
      <c r="S273">
        <v>8</v>
      </c>
      <c r="T273">
        <v>10</v>
      </c>
    </row>
    <row r="274" spans="1:20" x14ac:dyDescent="0.35">
      <c r="A274">
        <v>10134</v>
      </c>
      <c r="B274" t="s">
        <v>1414</v>
      </c>
      <c r="C274" t="s">
        <v>73</v>
      </c>
      <c r="D274">
        <v>122</v>
      </c>
      <c r="H274">
        <v>46.008000000000003</v>
      </c>
      <c r="I274">
        <v>3.0089999999999999</v>
      </c>
      <c r="J274" t="s">
        <v>42</v>
      </c>
      <c r="K274" t="s">
        <v>1636</v>
      </c>
      <c r="L274">
        <v>3</v>
      </c>
      <c r="M274" t="s">
        <v>310</v>
      </c>
      <c r="N274">
        <v>3</v>
      </c>
      <c r="O274">
        <v>15</v>
      </c>
      <c r="P274">
        <v>18</v>
      </c>
      <c r="Q274">
        <v>20</v>
      </c>
      <c r="R274">
        <v>5</v>
      </c>
      <c r="S274">
        <v>8</v>
      </c>
      <c r="T274">
        <v>10</v>
      </c>
    </row>
    <row r="275" spans="1:20" x14ac:dyDescent="0.35">
      <c r="A275">
        <v>10135</v>
      </c>
      <c r="B275" t="s">
        <v>224</v>
      </c>
      <c r="C275" t="s">
        <v>73</v>
      </c>
      <c r="D275">
        <v>128</v>
      </c>
      <c r="H275">
        <v>46.009</v>
      </c>
      <c r="I275">
        <v>3.01</v>
      </c>
      <c r="J275" t="s">
        <v>42</v>
      </c>
      <c r="K275" t="s">
        <v>44</v>
      </c>
      <c r="L275">
        <v>1</v>
      </c>
      <c r="M275" t="s">
        <v>1725</v>
      </c>
      <c r="N275">
        <v>3</v>
      </c>
      <c r="O275">
        <v>17</v>
      </c>
      <c r="P275">
        <v>20</v>
      </c>
      <c r="Q275">
        <v>22</v>
      </c>
      <c r="R275">
        <v>2</v>
      </c>
      <c r="S275">
        <v>5</v>
      </c>
      <c r="T275">
        <v>7</v>
      </c>
    </row>
    <row r="276" spans="1:20" x14ac:dyDescent="0.35">
      <c r="A276">
        <v>10136</v>
      </c>
      <c r="B276" t="s">
        <v>1533</v>
      </c>
      <c r="C276" t="s">
        <v>73</v>
      </c>
      <c r="D276">
        <v>134</v>
      </c>
      <c r="H276">
        <v>46.01</v>
      </c>
      <c r="I276">
        <v>3.0110000000000001</v>
      </c>
      <c r="J276" t="s">
        <v>42</v>
      </c>
      <c r="K276" t="s">
        <v>23</v>
      </c>
      <c r="L276">
        <v>3</v>
      </c>
      <c r="M276" t="s">
        <v>472</v>
      </c>
      <c r="N276">
        <v>4</v>
      </c>
      <c r="O276">
        <v>13</v>
      </c>
      <c r="P276">
        <v>13</v>
      </c>
      <c r="Q276">
        <v>16</v>
      </c>
      <c r="R276">
        <v>10</v>
      </c>
      <c r="S276">
        <v>10</v>
      </c>
      <c r="T276">
        <v>13</v>
      </c>
    </row>
    <row r="277" spans="1:20" x14ac:dyDescent="0.35">
      <c r="A277">
        <v>10137</v>
      </c>
      <c r="B277" t="s">
        <v>225</v>
      </c>
      <c r="C277" t="s">
        <v>73</v>
      </c>
      <c r="D277">
        <v>133</v>
      </c>
      <c r="H277">
        <v>46.011000000000003</v>
      </c>
      <c r="I277">
        <v>3.012</v>
      </c>
      <c r="J277" t="s">
        <v>42</v>
      </c>
      <c r="K277" t="s">
        <v>113</v>
      </c>
      <c r="L277">
        <v>3</v>
      </c>
      <c r="M277" t="s">
        <v>284</v>
      </c>
      <c r="N277">
        <v>3</v>
      </c>
      <c r="O277">
        <v>10</v>
      </c>
      <c r="P277">
        <v>13</v>
      </c>
      <c r="Q277">
        <v>15</v>
      </c>
      <c r="R277">
        <v>7</v>
      </c>
      <c r="S277">
        <v>10</v>
      </c>
      <c r="T277">
        <v>12</v>
      </c>
    </row>
    <row r="278" spans="1:20" x14ac:dyDescent="0.35">
      <c r="A278">
        <v>10138</v>
      </c>
      <c r="B278" t="s">
        <v>1482</v>
      </c>
      <c r="C278" t="s">
        <v>73</v>
      </c>
      <c r="D278">
        <v>122</v>
      </c>
      <c r="H278">
        <v>46.012</v>
      </c>
      <c r="I278">
        <v>3.0129999999999999</v>
      </c>
      <c r="J278" t="s">
        <v>42</v>
      </c>
      <c r="K278" t="s">
        <v>114</v>
      </c>
      <c r="L278">
        <v>3</v>
      </c>
      <c r="M278" t="s">
        <v>287</v>
      </c>
      <c r="N278">
        <v>3</v>
      </c>
      <c r="O278">
        <v>6</v>
      </c>
      <c r="P278">
        <v>9</v>
      </c>
      <c r="Q278">
        <v>11</v>
      </c>
      <c r="R278">
        <v>9</v>
      </c>
      <c r="S278">
        <v>12</v>
      </c>
      <c r="T278">
        <v>14</v>
      </c>
    </row>
    <row r="279" spans="1:20" x14ac:dyDescent="0.35">
      <c r="A279">
        <v>10139</v>
      </c>
      <c r="B279" t="s">
        <v>226</v>
      </c>
      <c r="C279" t="s">
        <v>73</v>
      </c>
      <c r="D279">
        <v>111</v>
      </c>
      <c r="H279">
        <v>46.012999999999998</v>
      </c>
      <c r="I279">
        <v>3.0139999999999998</v>
      </c>
      <c r="J279" t="s">
        <v>42</v>
      </c>
      <c r="K279" t="s">
        <v>115</v>
      </c>
      <c r="L279">
        <v>3</v>
      </c>
      <c r="M279" t="s">
        <v>369</v>
      </c>
      <c r="N279">
        <v>3</v>
      </c>
      <c r="O279">
        <v>12</v>
      </c>
      <c r="P279">
        <v>15</v>
      </c>
      <c r="Q279">
        <v>17</v>
      </c>
      <c r="R279">
        <v>7</v>
      </c>
      <c r="S279">
        <v>10</v>
      </c>
      <c r="T279">
        <v>12</v>
      </c>
    </row>
    <row r="280" spans="1:20" x14ac:dyDescent="0.35">
      <c r="H280">
        <v>46.014000000000003</v>
      </c>
      <c r="I280">
        <v>3.0150000000000001</v>
      </c>
      <c r="J280" t="s">
        <v>42</v>
      </c>
      <c r="K280" t="s">
        <v>116</v>
      </c>
      <c r="L280">
        <v>3</v>
      </c>
      <c r="M280" t="s">
        <v>288</v>
      </c>
      <c r="N280">
        <v>4</v>
      </c>
      <c r="O280">
        <v>15</v>
      </c>
      <c r="P280">
        <v>15</v>
      </c>
      <c r="Q280">
        <v>18</v>
      </c>
      <c r="R280">
        <v>9</v>
      </c>
      <c r="S280">
        <v>9</v>
      </c>
      <c r="T280">
        <v>12</v>
      </c>
    </row>
    <row r="281" spans="1:20" x14ac:dyDescent="0.35">
      <c r="H281">
        <v>46.015000000000001</v>
      </c>
      <c r="I281">
        <v>3.0169999999999999</v>
      </c>
      <c r="J281" t="s">
        <v>42</v>
      </c>
      <c r="K281" t="s">
        <v>118</v>
      </c>
      <c r="L281">
        <v>3</v>
      </c>
      <c r="M281" t="s">
        <v>289</v>
      </c>
      <c r="N281">
        <v>4</v>
      </c>
      <c r="O281">
        <v>14</v>
      </c>
      <c r="P281">
        <v>14</v>
      </c>
      <c r="Q281">
        <v>17</v>
      </c>
      <c r="R281">
        <v>9</v>
      </c>
      <c r="S281">
        <v>9</v>
      </c>
      <c r="T281">
        <v>12</v>
      </c>
    </row>
    <row r="282" spans="1:20" x14ac:dyDescent="0.35">
      <c r="H282">
        <v>46.015999999999998</v>
      </c>
      <c r="I282">
        <v>3.0179999999999998</v>
      </c>
      <c r="J282" t="s">
        <v>42</v>
      </c>
      <c r="K282" t="s">
        <v>17</v>
      </c>
      <c r="L282">
        <v>3</v>
      </c>
      <c r="M282" t="s">
        <v>1576</v>
      </c>
      <c r="N282">
        <v>3</v>
      </c>
      <c r="O282">
        <v>13</v>
      </c>
      <c r="P282">
        <v>16</v>
      </c>
      <c r="Q282">
        <v>18</v>
      </c>
      <c r="R282">
        <v>7</v>
      </c>
      <c r="S282">
        <v>10</v>
      </c>
      <c r="T282">
        <v>12</v>
      </c>
    </row>
    <row r="283" spans="1:20" x14ac:dyDescent="0.35">
      <c r="H283">
        <v>46.017000000000003</v>
      </c>
      <c r="I283">
        <v>3.0190000000000001</v>
      </c>
      <c r="J283" t="s">
        <v>42</v>
      </c>
      <c r="K283" t="s">
        <v>119</v>
      </c>
      <c r="L283">
        <v>3</v>
      </c>
      <c r="M283" t="s">
        <v>286</v>
      </c>
      <c r="N283">
        <v>3</v>
      </c>
      <c r="O283">
        <v>10</v>
      </c>
      <c r="P283">
        <v>13</v>
      </c>
      <c r="Q283">
        <v>15</v>
      </c>
      <c r="R283">
        <v>5</v>
      </c>
      <c r="S283">
        <v>8</v>
      </c>
      <c r="T283">
        <v>10</v>
      </c>
    </row>
    <row r="284" spans="1:20" x14ac:dyDescent="0.35">
      <c r="H284">
        <v>46.018000000000001</v>
      </c>
      <c r="I284">
        <v>3.02</v>
      </c>
      <c r="J284" t="s">
        <v>42</v>
      </c>
      <c r="K284" t="s">
        <v>120</v>
      </c>
      <c r="L284">
        <v>3</v>
      </c>
      <c r="M284" t="s">
        <v>544</v>
      </c>
      <c r="N284">
        <v>4</v>
      </c>
      <c r="O284">
        <v>12</v>
      </c>
      <c r="P284">
        <v>12</v>
      </c>
      <c r="Q284">
        <v>15</v>
      </c>
      <c r="R284">
        <v>10</v>
      </c>
      <c r="S284">
        <v>10</v>
      </c>
      <c r="T284">
        <v>13</v>
      </c>
    </row>
    <row r="285" spans="1:20" x14ac:dyDescent="0.35">
      <c r="H285">
        <v>46.018999999999998</v>
      </c>
      <c r="I285">
        <v>3.0209999999999999</v>
      </c>
      <c r="J285" t="s">
        <v>42</v>
      </c>
      <c r="K285" t="s">
        <v>1530</v>
      </c>
      <c r="L285">
        <v>3</v>
      </c>
      <c r="M285" t="s">
        <v>296</v>
      </c>
      <c r="N285">
        <v>3</v>
      </c>
      <c r="O285">
        <v>11</v>
      </c>
      <c r="P285">
        <v>14</v>
      </c>
      <c r="Q285">
        <v>16</v>
      </c>
      <c r="R285">
        <v>4</v>
      </c>
      <c r="S285">
        <v>7</v>
      </c>
      <c r="T285">
        <v>9</v>
      </c>
    </row>
    <row r="286" spans="1:20" x14ac:dyDescent="0.35">
      <c r="H286">
        <v>46.02</v>
      </c>
      <c r="I286">
        <v>3.0230000000000001</v>
      </c>
      <c r="J286" t="s">
        <v>42</v>
      </c>
      <c r="K286" t="s">
        <v>122</v>
      </c>
      <c r="L286">
        <v>3</v>
      </c>
      <c r="M286" t="s">
        <v>288</v>
      </c>
      <c r="N286">
        <v>4</v>
      </c>
      <c r="O286">
        <v>15</v>
      </c>
      <c r="P286">
        <v>15</v>
      </c>
      <c r="Q286">
        <v>18</v>
      </c>
      <c r="R286">
        <v>9</v>
      </c>
      <c r="S286">
        <v>9</v>
      </c>
      <c r="T286">
        <v>12</v>
      </c>
    </row>
    <row r="287" spans="1:20" x14ac:dyDescent="0.35">
      <c r="H287">
        <v>46.021000000000001</v>
      </c>
      <c r="I287">
        <v>3.024</v>
      </c>
      <c r="J287" t="s">
        <v>42</v>
      </c>
      <c r="K287" t="s">
        <v>1511</v>
      </c>
      <c r="L287">
        <v>3</v>
      </c>
      <c r="M287" t="s">
        <v>1512</v>
      </c>
      <c r="N287">
        <v>4</v>
      </c>
      <c r="O287">
        <v>13</v>
      </c>
      <c r="P287">
        <v>13</v>
      </c>
      <c r="Q287">
        <v>16</v>
      </c>
      <c r="R287">
        <v>10</v>
      </c>
      <c r="S287">
        <v>10</v>
      </c>
      <c r="T287">
        <v>13</v>
      </c>
    </row>
    <row r="288" spans="1:20" x14ac:dyDescent="0.35">
      <c r="H288">
        <v>46.021999999999998</v>
      </c>
      <c r="I288">
        <v>3.0249999999999999</v>
      </c>
      <c r="J288" t="s">
        <v>42</v>
      </c>
      <c r="K288" t="s">
        <v>45</v>
      </c>
      <c r="L288">
        <v>1</v>
      </c>
      <c r="M288" t="s">
        <v>290</v>
      </c>
      <c r="N288">
        <v>3</v>
      </c>
      <c r="O288">
        <v>10</v>
      </c>
      <c r="P288">
        <v>13</v>
      </c>
      <c r="Q288">
        <v>15</v>
      </c>
      <c r="R288">
        <v>6</v>
      </c>
      <c r="S288">
        <v>9</v>
      </c>
      <c r="T288">
        <v>11</v>
      </c>
    </row>
    <row r="289" spans="8:20" x14ac:dyDescent="0.35">
      <c r="H289">
        <v>46.023000000000003</v>
      </c>
      <c r="I289">
        <v>3.0259999999999998</v>
      </c>
      <c r="J289" t="s">
        <v>42</v>
      </c>
      <c r="K289" t="s">
        <v>46</v>
      </c>
      <c r="L289">
        <v>1</v>
      </c>
      <c r="M289" t="s">
        <v>290</v>
      </c>
      <c r="N289">
        <v>3</v>
      </c>
      <c r="O289">
        <v>10</v>
      </c>
      <c r="P289">
        <v>13</v>
      </c>
      <c r="Q289">
        <v>15</v>
      </c>
      <c r="R289">
        <v>6</v>
      </c>
      <c r="S289">
        <v>9</v>
      </c>
      <c r="T289">
        <v>11</v>
      </c>
    </row>
    <row r="290" spans="8:20" x14ac:dyDescent="0.35">
      <c r="H290">
        <v>46.024000000000001</v>
      </c>
      <c r="I290">
        <v>3.028</v>
      </c>
      <c r="J290" t="s">
        <v>42</v>
      </c>
      <c r="K290" t="s">
        <v>124</v>
      </c>
      <c r="L290">
        <v>3</v>
      </c>
      <c r="M290" t="s">
        <v>291</v>
      </c>
      <c r="N290">
        <v>3</v>
      </c>
      <c r="O290">
        <v>12</v>
      </c>
      <c r="P290">
        <v>15</v>
      </c>
      <c r="Q290">
        <v>17</v>
      </c>
      <c r="R290">
        <v>6</v>
      </c>
      <c r="S290">
        <v>9</v>
      </c>
      <c r="T290">
        <v>11</v>
      </c>
    </row>
    <row r="291" spans="8:20" x14ac:dyDescent="0.35">
      <c r="H291">
        <v>46.024999999999999</v>
      </c>
      <c r="I291">
        <v>3.0289999999999999</v>
      </c>
      <c r="J291" t="s">
        <v>42</v>
      </c>
      <c r="K291" t="s">
        <v>125</v>
      </c>
      <c r="L291">
        <v>3</v>
      </c>
      <c r="M291" t="s">
        <v>292</v>
      </c>
      <c r="N291">
        <v>3</v>
      </c>
      <c r="O291">
        <v>8</v>
      </c>
      <c r="P291">
        <v>11</v>
      </c>
      <c r="Q291">
        <v>13</v>
      </c>
      <c r="R291">
        <v>12</v>
      </c>
      <c r="S291">
        <v>15</v>
      </c>
      <c r="T291">
        <v>17</v>
      </c>
    </row>
    <row r="292" spans="8:20" x14ac:dyDescent="0.35">
      <c r="H292">
        <v>46.026000000000003</v>
      </c>
      <c r="I292">
        <v>3.03</v>
      </c>
      <c r="J292" t="s">
        <v>42</v>
      </c>
      <c r="K292" t="s">
        <v>47</v>
      </c>
      <c r="L292">
        <v>1</v>
      </c>
      <c r="M292" t="s">
        <v>293</v>
      </c>
      <c r="N292">
        <v>3</v>
      </c>
      <c r="O292">
        <v>10</v>
      </c>
      <c r="P292">
        <v>13</v>
      </c>
      <c r="Q292">
        <v>15</v>
      </c>
      <c r="R292">
        <v>7</v>
      </c>
      <c r="S292">
        <v>10</v>
      </c>
      <c r="T292">
        <v>12</v>
      </c>
    </row>
    <row r="293" spans="8:20" x14ac:dyDescent="0.35">
      <c r="H293">
        <v>46.027000000000001</v>
      </c>
      <c r="I293">
        <v>3.0329999999999999</v>
      </c>
      <c r="J293" t="s">
        <v>42</v>
      </c>
      <c r="K293" t="s">
        <v>27</v>
      </c>
      <c r="L293">
        <v>3</v>
      </c>
      <c r="M293" t="s">
        <v>289</v>
      </c>
      <c r="N293">
        <v>4</v>
      </c>
      <c r="O293">
        <v>14</v>
      </c>
      <c r="P293">
        <v>14</v>
      </c>
      <c r="Q293">
        <v>17</v>
      </c>
      <c r="R293">
        <v>9</v>
      </c>
      <c r="S293">
        <v>9</v>
      </c>
      <c r="T293">
        <v>12</v>
      </c>
    </row>
    <row r="294" spans="8:20" x14ac:dyDescent="0.35">
      <c r="H294">
        <v>46.027999999999999</v>
      </c>
      <c r="I294">
        <v>3.0339999999999998</v>
      </c>
      <c r="J294" t="s">
        <v>42</v>
      </c>
      <c r="K294" t="s">
        <v>126</v>
      </c>
      <c r="L294">
        <v>3</v>
      </c>
      <c r="M294" t="s">
        <v>289</v>
      </c>
      <c r="N294">
        <v>4</v>
      </c>
      <c r="O294">
        <v>14</v>
      </c>
      <c r="P294">
        <v>14</v>
      </c>
      <c r="Q294">
        <v>17</v>
      </c>
      <c r="R294">
        <v>9</v>
      </c>
      <c r="S294">
        <v>9</v>
      </c>
      <c r="T294">
        <v>12</v>
      </c>
    </row>
    <row r="295" spans="8:20" x14ac:dyDescent="0.35">
      <c r="H295">
        <v>46.029000000000003</v>
      </c>
      <c r="I295">
        <v>3.0350000000000001</v>
      </c>
      <c r="J295" t="s">
        <v>42</v>
      </c>
      <c r="K295" t="s">
        <v>50</v>
      </c>
      <c r="L295">
        <v>1</v>
      </c>
      <c r="M295" t="s">
        <v>294</v>
      </c>
      <c r="N295">
        <v>3</v>
      </c>
      <c r="O295">
        <v>3</v>
      </c>
      <c r="P295">
        <v>6</v>
      </c>
      <c r="Q295">
        <v>8</v>
      </c>
      <c r="R295">
        <v>11</v>
      </c>
      <c r="S295">
        <v>14</v>
      </c>
      <c r="T295">
        <v>16</v>
      </c>
    </row>
    <row r="296" spans="8:20" x14ac:dyDescent="0.35">
      <c r="H296">
        <v>46.03</v>
      </c>
      <c r="I296">
        <v>3.036</v>
      </c>
      <c r="J296" t="s">
        <v>42</v>
      </c>
      <c r="K296" t="s">
        <v>127</v>
      </c>
      <c r="L296">
        <v>3</v>
      </c>
      <c r="M296" t="s">
        <v>294</v>
      </c>
      <c r="N296">
        <v>3</v>
      </c>
      <c r="O296">
        <v>3</v>
      </c>
      <c r="P296">
        <v>6</v>
      </c>
      <c r="Q296">
        <v>8</v>
      </c>
      <c r="R296">
        <v>11</v>
      </c>
      <c r="S296">
        <v>14</v>
      </c>
      <c r="T296">
        <v>16</v>
      </c>
    </row>
    <row r="297" spans="8:20" x14ac:dyDescent="0.35">
      <c r="H297">
        <v>46.030999999999999</v>
      </c>
      <c r="I297">
        <v>3.0379999999999998</v>
      </c>
      <c r="J297" t="s">
        <v>42</v>
      </c>
      <c r="K297" t="s">
        <v>128</v>
      </c>
      <c r="L297">
        <v>3</v>
      </c>
      <c r="M297" t="s">
        <v>295</v>
      </c>
      <c r="N297">
        <v>3</v>
      </c>
      <c r="O297">
        <v>7</v>
      </c>
      <c r="P297">
        <v>10</v>
      </c>
      <c r="Q297">
        <v>12</v>
      </c>
      <c r="R297">
        <v>9</v>
      </c>
      <c r="S297">
        <v>12</v>
      </c>
      <c r="T297">
        <v>14</v>
      </c>
    </row>
    <row r="298" spans="8:20" x14ac:dyDescent="0.35">
      <c r="H298">
        <v>46.031999999999996</v>
      </c>
      <c r="I298">
        <v>3.0390000000000001</v>
      </c>
      <c r="J298" t="s">
        <v>42</v>
      </c>
      <c r="K298" t="s">
        <v>31</v>
      </c>
      <c r="L298">
        <v>3</v>
      </c>
      <c r="M298" t="s">
        <v>296</v>
      </c>
      <c r="N298">
        <v>3</v>
      </c>
      <c r="O298">
        <v>11</v>
      </c>
      <c r="P298">
        <v>14</v>
      </c>
      <c r="Q298">
        <v>16</v>
      </c>
      <c r="R298">
        <v>4</v>
      </c>
      <c r="S298">
        <v>7</v>
      </c>
      <c r="T298">
        <v>9</v>
      </c>
    </row>
    <row r="299" spans="8:20" x14ac:dyDescent="0.35">
      <c r="H299">
        <v>46.033000000000001</v>
      </c>
      <c r="I299">
        <v>3.04</v>
      </c>
      <c r="J299" t="s">
        <v>42</v>
      </c>
      <c r="K299" t="s">
        <v>1690</v>
      </c>
      <c r="L299">
        <v>3</v>
      </c>
      <c r="M299" t="s">
        <v>1693</v>
      </c>
      <c r="N299">
        <v>4</v>
      </c>
      <c r="O299">
        <v>15</v>
      </c>
      <c r="P299">
        <v>15</v>
      </c>
      <c r="Q299">
        <v>18</v>
      </c>
      <c r="R299">
        <v>8</v>
      </c>
      <c r="S299">
        <v>8</v>
      </c>
      <c r="T299">
        <v>11</v>
      </c>
    </row>
    <row r="300" spans="8:20" x14ac:dyDescent="0.35">
      <c r="H300">
        <v>46.033999999999999</v>
      </c>
      <c r="I300">
        <v>3.0409999999999999</v>
      </c>
      <c r="J300" t="s">
        <v>42</v>
      </c>
      <c r="K300" t="s">
        <v>129</v>
      </c>
      <c r="L300">
        <v>3</v>
      </c>
      <c r="M300" t="s">
        <v>297</v>
      </c>
      <c r="N300">
        <v>4</v>
      </c>
      <c r="O300">
        <v>0</v>
      </c>
      <c r="P300">
        <v>0</v>
      </c>
      <c r="Q300">
        <v>3</v>
      </c>
      <c r="R300">
        <v>21</v>
      </c>
      <c r="S300">
        <v>21</v>
      </c>
      <c r="T300">
        <v>24</v>
      </c>
    </row>
    <row r="301" spans="8:20" x14ac:dyDescent="0.35">
      <c r="H301">
        <v>46.034999999999997</v>
      </c>
      <c r="I301">
        <v>3.044</v>
      </c>
      <c r="J301" t="s">
        <v>42</v>
      </c>
      <c r="K301" t="s">
        <v>131</v>
      </c>
      <c r="L301">
        <v>3</v>
      </c>
      <c r="M301" t="s">
        <v>298</v>
      </c>
      <c r="N301">
        <v>4</v>
      </c>
      <c r="O301">
        <v>10</v>
      </c>
      <c r="P301">
        <v>10</v>
      </c>
      <c r="Q301">
        <v>13</v>
      </c>
      <c r="R301">
        <v>15</v>
      </c>
      <c r="S301">
        <v>15</v>
      </c>
      <c r="T301">
        <v>18</v>
      </c>
    </row>
    <row r="302" spans="8:20" x14ac:dyDescent="0.35">
      <c r="H302">
        <v>46.036000000000001</v>
      </c>
      <c r="I302">
        <v>3.0449999999999999</v>
      </c>
      <c r="J302" t="s">
        <v>42</v>
      </c>
      <c r="K302" t="s">
        <v>53</v>
      </c>
      <c r="L302">
        <v>1</v>
      </c>
      <c r="M302" t="s">
        <v>1147</v>
      </c>
      <c r="N302">
        <v>3</v>
      </c>
      <c r="O302">
        <v>7</v>
      </c>
      <c r="P302">
        <v>10</v>
      </c>
      <c r="Q302">
        <v>12</v>
      </c>
      <c r="R302">
        <v>10</v>
      </c>
      <c r="S302">
        <v>13</v>
      </c>
      <c r="T302">
        <v>15</v>
      </c>
    </row>
    <row r="303" spans="8:20" x14ac:dyDescent="0.35">
      <c r="H303">
        <v>46.036999999999999</v>
      </c>
      <c r="I303">
        <v>3.0459999999999998</v>
      </c>
      <c r="J303" t="s">
        <v>42</v>
      </c>
      <c r="K303" t="s">
        <v>132</v>
      </c>
      <c r="L303">
        <v>3</v>
      </c>
      <c r="M303" t="s">
        <v>299</v>
      </c>
      <c r="N303">
        <v>4</v>
      </c>
      <c r="O303">
        <v>4</v>
      </c>
      <c r="P303">
        <v>4</v>
      </c>
      <c r="Q303">
        <v>7</v>
      </c>
      <c r="R303">
        <v>19</v>
      </c>
      <c r="S303">
        <v>19</v>
      </c>
      <c r="T303">
        <v>22</v>
      </c>
    </row>
    <row r="304" spans="8:20" x14ac:dyDescent="0.35">
      <c r="H304">
        <v>46.037999999999997</v>
      </c>
      <c r="I304">
        <v>3.0470000000000002</v>
      </c>
      <c r="J304" t="s">
        <v>42</v>
      </c>
      <c r="K304" t="s">
        <v>133</v>
      </c>
      <c r="L304">
        <v>3</v>
      </c>
      <c r="M304" t="s">
        <v>300</v>
      </c>
      <c r="N304">
        <v>3</v>
      </c>
      <c r="O304">
        <v>8</v>
      </c>
      <c r="P304">
        <v>11</v>
      </c>
      <c r="Q304">
        <v>13</v>
      </c>
      <c r="R304">
        <v>10</v>
      </c>
      <c r="S304">
        <v>13</v>
      </c>
      <c r="T304">
        <v>15</v>
      </c>
    </row>
    <row r="305" spans="8:20" x14ac:dyDescent="0.35">
      <c r="H305">
        <v>46.039000000000001</v>
      </c>
      <c r="I305">
        <v>3.0489999999999999</v>
      </c>
      <c r="J305" t="s">
        <v>42</v>
      </c>
      <c r="K305" t="s">
        <v>1560</v>
      </c>
      <c r="L305">
        <v>3</v>
      </c>
      <c r="M305" t="s">
        <v>1562</v>
      </c>
      <c r="N305">
        <v>4</v>
      </c>
      <c r="O305">
        <v>17</v>
      </c>
      <c r="P305">
        <v>17</v>
      </c>
      <c r="Q305">
        <v>20</v>
      </c>
      <c r="R305">
        <v>7</v>
      </c>
      <c r="S305">
        <v>7</v>
      </c>
      <c r="T305">
        <v>10</v>
      </c>
    </row>
    <row r="306" spans="8:20" x14ac:dyDescent="0.35">
      <c r="H306">
        <v>46.04</v>
      </c>
      <c r="I306">
        <v>3.05</v>
      </c>
      <c r="J306" t="s">
        <v>42</v>
      </c>
      <c r="K306" t="s">
        <v>134</v>
      </c>
      <c r="L306">
        <v>3</v>
      </c>
      <c r="M306" t="s">
        <v>301</v>
      </c>
      <c r="N306">
        <v>3</v>
      </c>
      <c r="O306">
        <v>2</v>
      </c>
      <c r="P306">
        <v>5</v>
      </c>
      <c r="Q306">
        <v>7</v>
      </c>
      <c r="R306">
        <v>16</v>
      </c>
      <c r="S306">
        <v>19</v>
      </c>
      <c r="T306">
        <v>21</v>
      </c>
    </row>
    <row r="307" spans="8:20" x14ac:dyDescent="0.35">
      <c r="H307">
        <v>46.040999999999997</v>
      </c>
      <c r="I307">
        <v>3.0510000000000002</v>
      </c>
      <c r="J307" t="s">
        <v>42</v>
      </c>
      <c r="K307" t="s">
        <v>55</v>
      </c>
      <c r="L307">
        <v>1</v>
      </c>
      <c r="M307" t="s">
        <v>302</v>
      </c>
      <c r="N307">
        <v>1</v>
      </c>
      <c r="O307">
        <v>4</v>
      </c>
      <c r="P307">
        <v>11</v>
      </c>
      <c r="Q307">
        <v>13</v>
      </c>
      <c r="R307">
        <v>4</v>
      </c>
      <c r="S307">
        <v>11</v>
      </c>
      <c r="T307">
        <v>13</v>
      </c>
    </row>
    <row r="308" spans="8:20" x14ac:dyDescent="0.35">
      <c r="H308">
        <v>46.042000000000002</v>
      </c>
      <c r="I308">
        <v>3.052</v>
      </c>
      <c r="J308" t="s">
        <v>42</v>
      </c>
      <c r="K308" t="s">
        <v>33</v>
      </c>
      <c r="L308">
        <v>2</v>
      </c>
      <c r="M308" t="s">
        <v>303</v>
      </c>
      <c r="N308">
        <v>3</v>
      </c>
      <c r="O308">
        <v>2</v>
      </c>
      <c r="P308">
        <v>5</v>
      </c>
      <c r="Q308">
        <v>7</v>
      </c>
      <c r="R308">
        <v>14</v>
      </c>
      <c r="S308">
        <v>17</v>
      </c>
      <c r="T308">
        <v>19</v>
      </c>
    </row>
    <row r="309" spans="8:20" x14ac:dyDescent="0.35">
      <c r="H309">
        <v>46.042999999999999</v>
      </c>
      <c r="I309">
        <v>3.0529999999999999</v>
      </c>
      <c r="J309" t="s">
        <v>42</v>
      </c>
      <c r="K309" t="s">
        <v>135</v>
      </c>
      <c r="L309">
        <v>3</v>
      </c>
      <c r="M309" t="s">
        <v>304</v>
      </c>
      <c r="N309">
        <v>4</v>
      </c>
      <c r="O309">
        <v>18</v>
      </c>
      <c r="P309">
        <v>18</v>
      </c>
      <c r="Q309">
        <v>21</v>
      </c>
      <c r="R309">
        <v>5</v>
      </c>
      <c r="S309">
        <v>5</v>
      </c>
      <c r="T309">
        <v>8</v>
      </c>
    </row>
    <row r="310" spans="8:20" x14ac:dyDescent="0.35">
      <c r="H310">
        <v>46.043999999999997</v>
      </c>
      <c r="I310">
        <v>3.0539999999999998</v>
      </c>
      <c r="J310" t="s">
        <v>42</v>
      </c>
      <c r="K310" t="s">
        <v>136</v>
      </c>
      <c r="L310">
        <v>3</v>
      </c>
      <c r="M310" t="s">
        <v>300</v>
      </c>
      <c r="N310">
        <v>3</v>
      </c>
      <c r="O310">
        <v>8</v>
      </c>
      <c r="P310">
        <v>11</v>
      </c>
      <c r="Q310">
        <v>13</v>
      </c>
      <c r="R310">
        <v>10</v>
      </c>
      <c r="S310">
        <v>13</v>
      </c>
      <c r="T310">
        <v>15</v>
      </c>
    </row>
    <row r="311" spans="8:20" x14ac:dyDescent="0.35">
      <c r="H311">
        <v>46.045000000000002</v>
      </c>
      <c r="I311">
        <v>3.056</v>
      </c>
      <c r="J311" t="s">
        <v>42</v>
      </c>
      <c r="K311" t="s">
        <v>138</v>
      </c>
      <c r="L311">
        <v>3</v>
      </c>
      <c r="M311" t="s">
        <v>305</v>
      </c>
      <c r="N311">
        <v>3</v>
      </c>
      <c r="O311">
        <v>12</v>
      </c>
      <c r="P311">
        <v>15</v>
      </c>
      <c r="Q311">
        <v>17</v>
      </c>
      <c r="R311">
        <v>7</v>
      </c>
      <c r="S311">
        <v>10</v>
      </c>
      <c r="T311">
        <v>12</v>
      </c>
    </row>
    <row r="312" spans="8:20" x14ac:dyDescent="0.35">
      <c r="H312">
        <v>46.045999999999999</v>
      </c>
      <c r="I312">
        <v>3.0569999999999999</v>
      </c>
      <c r="J312" t="s">
        <v>42</v>
      </c>
      <c r="K312" t="s">
        <v>139</v>
      </c>
      <c r="L312">
        <v>3</v>
      </c>
      <c r="M312" t="s">
        <v>296</v>
      </c>
      <c r="N312">
        <v>3</v>
      </c>
      <c r="O312">
        <v>11</v>
      </c>
      <c r="P312">
        <v>14</v>
      </c>
      <c r="Q312">
        <v>16</v>
      </c>
      <c r="R312">
        <v>4</v>
      </c>
      <c r="S312">
        <v>7</v>
      </c>
      <c r="T312">
        <v>9</v>
      </c>
    </row>
    <row r="313" spans="8:20" x14ac:dyDescent="0.35">
      <c r="H313">
        <v>46.046999999999997</v>
      </c>
      <c r="I313">
        <v>3.0579999999999998</v>
      </c>
      <c r="J313" t="s">
        <v>42</v>
      </c>
      <c r="K313" t="s">
        <v>1415</v>
      </c>
      <c r="L313">
        <v>3</v>
      </c>
      <c r="M313" t="s">
        <v>1025</v>
      </c>
      <c r="N313">
        <v>3</v>
      </c>
      <c r="O313">
        <v>4</v>
      </c>
      <c r="P313">
        <v>7</v>
      </c>
      <c r="Q313">
        <v>9</v>
      </c>
      <c r="R313">
        <v>10</v>
      </c>
      <c r="S313">
        <v>13</v>
      </c>
      <c r="T313">
        <v>15</v>
      </c>
    </row>
    <row r="314" spans="8:20" x14ac:dyDescent="0.35">
      <c r="H314">
        <v>46.048000000000002</v>
      </c>
      <c r="I314">
        <v>3.0590000000000002</v>
      </c>
      <c r="J314" t="s">
        <v>42</v>
      </c>
      <c r="K314" t="s">
        <v>34</v>
      </c>
      <c r="L314">
        <v>2</v>
      </c>
      <c r="M314" t="s">
        <v>306</v>
      </c>
      <c r="N314">
        <v>3</v>
      </c>
      <c r="O314">
        <v>9</v>
      </c>
      <c r="P314">
        <v>12</v>
      </c>
      <c r="Q314">
        <v>14</v>
      </c>
      <c r="R314">
        <v>9</v>
      </c>
      <c r="S314">
        <v>12</v>
      </c>
      <c r="T314">
        <v>14</v>
      </c>
    </row>
    <row r="315" spans="8:20" x14ac:dyDescent="0.35">
      <c r="H315">
        <v>46.048999999999999</v>
      </c>
      <c r="I315">
        <v>3.06</v>
      </c>
      <c r="J315" t="s">
        <v>42</v>
      </c>
      <c r="K315" t="s">
        <v>35</v>
      </c>
      <c r="L315">
        <v>2</v>
      </c>
      <c r="M315" t="s">
        <v>307</v>
      </c>
      <c r="N315">
        <v>3</v>
      </c>
      <c r="O315">
        <v>8</v>
      </c>
      <c r="P315">
        <v>11</v>
      </c>
      <c r="Q315">
        <v>13</v>
      </c>
      <c r="R315">
        <v>12</v>
      </c>
      <c r="S315">
        <v>15</v>
      </c>
      <c r="T315">
        <v>17</v>
      </c>
    </row>
    <row r="316" spans="8:20" x14ac:dyDescent="0.35">
      <c r="H316">
        <v>46.05</v>
      </c>
      <c r="I316">
        <v>3.0609999999999999</v>
      </c>
      <c r="J316" t="s">
        <v>42</v>
      </c>
      <c r="K316" t="s">
        <v>140</v>
      </c>
      <c r="L316">
        <v>3</v>
      </c>
      <c r="M316" t="s">
        <v>308</v>
      </c>
      <c r="N316">
        <v>4</v>
      </c>
      <c r="O316">
        <v>15</v>
      </c>
      <c r="P316">
        <v>15</v>
      </c>
      <c r="Q316">
        <v>18</v>
      </c>
      <c r="R316">
        <v>10</v>
      </c>
      <c r="S316">
        <v>10</v>
      </c>
      <c r="T316">
        <v>13</v>
      </c>
    </row>
    <row r="317" spans="8:20" x14ac:dyDescent="0.35">
      <c r="H317">
        <v>46.051000000000002</v>
      </c>
      <c r="I317">
        <v>3.0619999999999998</v>
      </c>
      <c r="J317" t="s">
        <v>42</v>
      </c>
      <c r="K317" t="s">
        <v>30</v>
      </c>
      <c r="L317">
        <v>3</v>
      </c>
      <c r="M317" t="s">
        <v>303</v>
      </c>
      <c r="N317">
        <v>3</v>
      </c>
      <c r="O317">
        <v>2</v>
      </c>
      <c r="P317">
        <v>5</v>
      </c>
      <c r="Q317">
        <v>7</v>
      </c>
      <c r="R317">
        <v>14</v>
      </c>
      <c r="S317">
        <v>17</v>
      </c>
      <c r="T317">
        <v>19</v>
      </c>
    </row>
    <row r="318" spans="8:20" x14ac:dyDescent="0.35">
      <c r="H318">
        <v>46.052</v>
      </c>
      <c r="I318">
        <v>3.0630000000000002</v>
      </c>
      <c r="J318" t="s">
        <v>42</v>
      </c>
      <c r="K318" t="s">
        <v>141</v>
      </c>
      <c r="L318">
        <v>3</v>
      </c>
      <c r="M318" t="s">
        <v>309</v>
      </c>
      <c r="N318">
        <v>4</v>
      </c>
      <c r="O318">
        <v>20</v>
      </c>
      <c r="P318">
        <v>20</v>
      </c>
      <c r="Q318">
        <v>23</v>
      </c>
      <c r="R318">
        <v>4</v>
      </c>
      <c r="S318">
        <v>4</v>
      </c>
      <c r="T318">
        <v>7</v>
      </c>
    </row>
    <row r="319" spans="8:20" x14ac:dyDescent="0.35">
      <c r="H319">
        <v>46.052999999999997</v>
      </c>
      <c r="I319">
        <v>3.0640000000000001</v>
      </c>
      <c r="J319" t="s">
        <v>42</v>
      </c>
      <c r="K319" t="s">
        <v>142</v>
      </c>
      <c r="L319">
        <v>3</v>
      </c>
      <c r="M319" t="s">
        <v>288</v>
      </c>
      <c r="N319">
        <v>4</v>
      </c>
      <c r="O319">
        <v>15</v>
      </c>
      <c r="P319">
        <v>15</v>
      </c>
      <c r="Q319">
        <v>18</v>
      </c>
      <c r="R319">
        <v>9</v>
      </c>
      <c r="S319">
        <v>9</v>
      </c>
      <c r="T319">
        <v>12</v>
      </c>
    </row>
    <row r="320" spans="8:20" x14ac:dyDescent="0.35">
      <c r="H320">
        <v>46.054000000000002</v>
      </c>
      <c r="I320">
        <v>3.0659999999999998</v>
      </c>
      <c r="J320" t="s">
        <v>42</v>
      </c>
      <c r="K320" t="s">
        <v>143</v>
      </c>
      <c r="L320">
        <v>3</v>
      </c>
      <c r="M320" t="s">
        <v>286</v>
      </c>
      <c r="N320">
        <v>3</v>
      </c>
      <c r="O320">
        <v>10</v>
      </c>
      <c r="P320">
        <v>13</v>
      </c>
      <c r="Q320">
        <v>15</v>
      </c>
      <c r="R320">
        <v>5</v>
      </c>
      <c r="S320">
        <v>8</v>
      </c>
      <c r="T320">
        <v>10</v>
      </c>
    </row>
    <row r="321" spans="8:20" x14ac:dyDescent="0.35">
      <c r="H321">
        <v>46.055</v>
      </c>
      <c r="I321">
        <v>3.0670000000000002</v>
      </c>
      <c r="J321" t="s">
        <v>42</v>
      </c>
      <c r="K321" t="s">
        <v>144</v>
      </c>
      <c r="L321">
        <v>3</v>
      </c>
      <c r="M321" t="s">
        <v>284</v>
      </c>
      <c r="N321">
        <v>3</v>
      </c>
      <c r="O321">
        <v>10</v>
      </c>
      <c r="P321">
        <v>13</v>
      </c>
      <c r="Q321">
        <v>15</v>
      </c>
      <c r="R321">
        <v>7</v>
      </c>
      <c r="S321">
        <v>10</v>
      </c>
      <c r="T321">
        <v>12</v>
      </c>
    </row>
    <row r="322" spans="8:20" x14ac:dyDescent="0.35">
      <c r="H322">
        <v>46.055999999999997</v>
      </c>
      <c r="I322">
        <v>3.069</v>
      </c>
      <c r="J322" t="s">
        <v>42</v>
      </c>
      <c r="K322" t="s">
        <v>145</v>
      </c>
      <c r="L322">
        <v>3</v>
      </c>
      <c r="M322" t="s">
        <v>310</v>
      </c>
      <c r="N322">
        <v>3</v>
      </c>
      <c r="O322">
        <v>15</v>
      </c>
      <c r="P322">
        <v>18</v>
      </c>
      <c r="Q322">
        <v>20</v>
      </c>
      <c r="R322">
        <v>5</v>
      </c>
      <c r="S322">
        <v>8</v>
      </c>
      <c r="T322">
        <v>10</v>
      </c>
    </row>
    <row r="323" spans="8:20" x14ac:dyDescent="0.35">
      <c r="H323">
        <v>46.057000000000002</v>
      </c>
      <c r="I323">
        <v>3.07</v>
      </c>
      <c r="J323" t="s">
        <v>42</v>
      </c>
      <c r="K323" t="s">
        <v>146</v>
      </c>
      <c r="L323">
        <v>3</v>
      </c>
      <c r="M323" t="s">
        <v>311</v>
      </c>
      <c r="N323">
        <v>3</v>
      </c>
      <c r="O323">
        <v>13</v>
      </c>
      <c r="P323">
        <v>16</v>
      </c>
      <c r="Q323">
        <v>18</v>
      </c>
      <c r="R323">
        <v>7</v>
      </c>
      <c r="S323">
        <v>10</v>
      </c>
      <c r="T323">
        <v>12</v>
      </c>
    </row>
    <row r="324" spans="8:20" x14ac:dyDescent="0.35">
      <c r="H324">
        <v>46.058</v>
      </c>
      <c r="I324">
        <v>3.0710000000000002</v>
      </c>
      <c r="J324" t="s">
        <v>42</v>
      </c>
      <c r="K324" t="s">
        <v>147</v>
      </c>
      <c r="L324">
        <v>3</v>
      </c>
      <c r="M324" t="s">
        <v>449</v>
      </c>
      <c r="N324">
        <v>3</v>
      </c>
      <c r="O324">
        <v>13</v>
      </c>
      <c r="P324">
        <v>16</v>
      </c>
      <c r="Q324">
        <v>18</v>
      </c>
      <c r="R324">
        <v>4</v>
      </c>
      <c r="S324">
        <v>7</v>
      </c>
      <c r="T324">
        <v>9</v>
      </c>
    </row>
    <row r="325" spans="8:20" x14ac:dyDescent="0.35">
      <c r="H325">
        <v>46.058999999999997</v>
      </c>
      <c r="I325">
        <v>3.0720000000000001</v>
      </c>
      <c r="J325" t="s">
        <v>42</v>
      </c>
      <c r="K325" t="s">
        <v>28</v>
      </c>
      <c r="L325">
        <v>3</v>
      </c>
      <c r="M325" t="s">
        <v>289</v>
      </c>
      <c r="N325">
        <v>4</v>
      </c>
      <c r="O325">
        <v>14</v>
      </c>
      <c r="P325">
        <v>14</v>
      </c>
      <c r="Q325">
        <v>17</v>
      </c>
      <c r="R325">
        <v>9</v>
      </c>
      <c r="S325">
        <v>9</v>
      </c>
      <c r="T325">
        <v>12</v>
      </c>
    </row>
    <row r="326" spans="8:20" x14ac:dyDescent="0.35">
      <c r="H326">
        <v>46.06</v>
      </c>
      <c r="I326">
        <v>3.073</v>
      </c>
      <c r="J326" t="s">
        <v>42</v>
      </c>
      <c r="K326" t="s">
        <v>148</v>
      </c>
      <c r="L326">
        <v>3</v>
      </c>
      <c r="M326" t="s">
        <v>312</v>
      </c>
      <c r="N326">
        <v>3</v>
      </c>
      <c r="O326">
        <v>13</v>
      </c>
      <c r="P326">
        <v>16</v>
      </c>
      <c r="Q326">
        <v>18</v>
      </c>
      <c r="R326">
        <v>7</v>
      </c>
      <c r="S326">
        <v>10</v>
      </c>
      <c r="T326">
        <v>12</v>
      </c>
    </row>
    <row r="327" spans="8:20" x14ac:dyDescent="0.35">
      <c r="H327">
        <v>46.061</v>
      </c>
      <c r="I327">
        <v>3.0739999999999998</v>
      </c>
      <c r="J327" t="s">
        <v>42</v>
      </c>
      <c r="K327" t="s">
        <v>149</v>
      </c>
      <c r="L327">
        <v>3</v>
      </c>
      <c r="M327" t="s">
        <v>284</v>
      </c>
      <c r="N327">
        <v>3</v>
      </c>
      <c r="O327">
        <v>10</v>
      </c>
      <c r="P327">
        <v>13</v>
      </c>
      <c r="Q327">
        <v>15</v>
      </c>
      <c r="R327">
        <v>7</v>
      </c>
      <c r="S327">
        <v>10</v>
      </c>
      <c r="T327">
        <v>12</v>
      </c>
    </row>
    <row r="328" spans="8:20" x14ac:dyDescent="0.35">
      <c r="H328">
        <v>46.061999999999998</v>
      </c>
      <c r="I328">
        <v>3.0750000000000002</v>
      </c>
      <c r="J328" t="s">
        <v>42</v>
      </c>
      <c r="K328" t="s">
        <v>150</v>
      </c>
      <c r="L328">
        <v>3</v>
      </c>
      <c r="M328" t="s">
        <v>313</v>
      </c>
      <c r="N328">
        <v>3</v>
      </c>
      <c r="O328">
        <v>6</v>
      </c>
      <c r="P328">
        <v>9</v>
      </c>
      <c r="Q328">
        <v>11</v>
      </c>
      <c r="R328">
        <v>10</v>
      </c>
      <c r="S328">
        <v>13</v>
      </c>
      <c r="T328">
        <v>15</v>
      </c>
    </row>
    <row r="329" spans="8:20" x14ac:dyDescent="0.35">
      <c r="H329">
        <v>46.063000000000002</v>
      </c>
      <c r="I329">
        <v>3.0760000000000001</v>
      </c>
      <c r="J329" t="s">
        <v>42</v>
      </c>
      <c r="K329" t="s">
        <v>151</v>
      </c>
      <c r="L329">
        <v>3</v>
      </c>
      <c r="M329" t="s">
        <v>310</v>
      </c>
      <c r="N329">
        <v>3</v>
      </c>
      <c r="O329">
        <v>15</v>
      </c>
      <c r="P329">
        <v>18</v>
      </c>
      <c r="Q329">
        <v>20</v>
      </c>
      <c r="R329">
        <v>5</v>
      </c>
      <c r="S329">
        <v>8</v>
      </c>
      <c r="T329">
        <v>10</v>
      </c>
    </row>
    <row r="330" spans="8:20" x14ac:dyDescent="0.35">
      <c r="H330">
        <v>46.064</v>
      </c>
      <c r="I330">
        <v>3.077</v>
      </c>
      <c r="J330" t="s">
        <v>42</v>
      </c>
      <c r="K330" t="s">
        <v>152</v>
      </c>
      <c r="L330">
        <v>3</v>
      </c>
      <c r="M330" t="s">
        <v>309</v>
      </c>
      <c r="N330">
        <v>4</v>
      </c>
      <c r="O330">
        <v>20</v>
      </c>
      <c r="P330">
        <v>20</v>
      </c>
      <c r="Q330">
        <v>23</v>
      </c>
      <c r="R330">
        <v>4</v>
      </c>
      <c r="S330">
        <v>4</v>
      </c>
      <c r="T330">
        <v>7</v>
      </c>
    </row>
    <row r="331" spans="8:20" x14ac:dyDescent="0.35">
      <c r="H331">
        <v>46.064999999999998</v>
      </c>
      <c r="I331">
        <v>3.0790000000000002</v>
      </c>
      <c r="J331" t="s">
        <v>42</v>
      </c>
      <c r="K331" t="s">
        <v>153</v>
      </c>
      <c r="L331">
        <v>3</v>
      </c>
      <c r="M331" t="s">
        <v>289</v>
      </c>
      <c r="N331">
        <v>4</v>
      </c>
      <c r="O331">
        <v>14</v>
      </c>
      <c r="P331">
        <v>14</v>
      </c>
      <c r="Q331">
        <v>17</v>
      </c>
      <c r="R331">
        <v>9</v>
      </c>
      <c r="S331">
        <v>9</v>
      </c>
      <c r="T331">
        <v>12</v>
      </c>
    </row>
    <row r="332" spans="8:20" x14ac:dyDescent="0.35">
      <c r="H332">
        <v>46.066000000000003</v>
      </c>
      <c r="I332">
        <v>3.08</v>
      </c>
      <c r="J332" t="s">
        <v>42</v>
      </c>
      <c r="K332" t="s">
        <v>1606</v>
      </c>
      <c r="L332">
        <v>3</v>
      </c>
      <c r="M332" t="s">
        <v>1608</v>
      </c>
      <c r="N332">
        <v>3</v>
      </c>
      <c r="O332">
        <v>17</v>
      </c>
      <c r="P332">
        <v>20</v>
      </c>
      <c r="Q332">
        <v>22</v>
      </c>
      <c r="R332">
        <v>2</v>
      </c>
      <c r="S332">
        <v>5</v>
      </c>
      <c r="T332">
        <v>7</v>
      </c>
    </row>
    <row r="333" spans="8:20" x14ac:dyDescent="0.35">
      <c r="H333">
        <v>46.067</v>
      </c>
      <c r="I333">
        <v>3.0819999999999999</v>
      </c>
      <c r="J333" t="s">
        <v>42</v>
      </c>
      <c r="K333" t="s">
        <v>155</v>
      </c>
      <c r="L333">
        <v>3</v>
      </c>
      <c r="M333" t="s">
        <v>314</v>
      </c>
      <c r="N333">
        <v>3</v>
      </c>
      <c r="O333">
        <v>13</v>
      </c>
      <c r="P333">
        <v>16</v>
      </c>
      <c r="Q333">
        <v>18</v>
      </c>
      <c r="R333">
        <v>7</v>
      </c>
      <c r="S333">
        <v>10</v>
      </c>
      <c r="T333">
        <v>12</v>
      </c>
    </row>
    <row r="334" spans="8:20" x14ac:dyDescent="0.35">
      <c r="H334">
        <v>46.067999999999998</v>
      </c>
      <c r="I334">
        <v>3.0840000000000001</v>
      </c>
      <c r="J334" t="s">
        <v>42</v>
      </c>
      <c r="K334" t="s">
        <v>1666</v>
      </c>
      <c r="L334">
        <v>3</v>
      </c>
      <c r="M334" t="s">
        <v>289</v>
      </c>
      <c r="N334">
        <v>4</v>
      </c>
      <c r="O334">
        <v>14</v>
      </c>
      <c r="P334">
        <v>14</v>
      </c>
      <c r="Q334">
        <v>17</v>
      </c>
      <c r="R334">
        <v>9</v>
      </c>
      <c r="S334">
        <v>9</v>
      </c>
      <c r="T334">
        <v>12</v>
      </c>
    </row>
    <row r="335" spans="8:20" x14ac:dyDescent="0.35">
      <c r="H335">
        <v>46.069000000000003</v>
      </c>
      <c r="I335">
        <v>3.085</v>
      </c>
      <c r="J335" t="s">
        <v>42</v>
      </c>
      <c r="K335" t="s">
        <v>156</v>
      </c>
      <c r="L335">
        <v>3</v>
      </c>
      <c r="M335" t="s">
        <v>315</v>
      </c>
      <c r="N335">
        <v>3</v>
      </c>
      <c r="O335">
        <v>14</v>
      </c>
      <c r="P335">
        <v>17</v>
      </c>
      <c r="Q335">
        <v>19</v>
      </c>
      <c r="R335">
        <v>5</v>
      </c>
      <c r="S335">
        <v>8</v>
      </c>
      <c r="T335">
        <v>10</v>
      </c>
    </row>
    <row r="336" spans="8:20" x14ac:dyDescent="0.35">
      <c r="H336">
        <v>46.07</v>
      </c>
      <c r="I336">
        <v>3.0859999999999999</v>
      </c>
      <c r="J336" t="s">
        <v>42</v>
      </c>
      <c r="K336" t="s">
        <v>37</v>
      </c>
      <c r="L336">
        <v>2</v>
      </c>
      <c r="M336" t="s">
        <v>316</v>
      </c>
      <c r="N336">
        <v>3</v>
      </c>
      <c r="O336">
        <v>8</v>
      </c>
      <c r="P336">
        <v>11</v>
      </c>
      <c r="Q336">
        <v>13</v>
      </c>
      <c r="R336">
        <v>8</v>
      </c>
      <c r="S336">
        <v>11</v>
      </c>
      <c r="T336">
        <v>13</v>
      </c>
    </row>
    <row r="337" spans="8:20" x14ac:dyDescent="0.35">
      <c r="H337">
        <v>46.070999999999998</v>
      </c>
      <c r="I337">
        <v>3.0870000000000002</v>
      </c>
      <c r="J337" t="s">
        <v>42</v>
      </c>
      <c r="K337" t="s">
        <v>157</v>
      </c>
      <c r="L337">
        <v>3</v>
      </c>
      <c r="M337" t="s">
        <v>285</v>
      </c>
      <c r="N337">
        <v>3</v>
      </c>
      <c r="O337">
        <v>12</v>
      </c>
      <c r="P337">
        <v>15</v>
      </c>
      <c r="Q337">
        <v>17</v>
      </c>
      <c r="R337">
        <v>3</v>
      </c>
      <c r="S337">
        <v>6</v>
      </c>
      <c r="T337">
        <v>8</v>
      </c>
    </row>
    <row r="338" spans="8:20" x14ac:dyDescent="0.35">
      <c r="H338">
        <v>46.072000000000003</v>
      </c>
      <c r="I338">
        <v>3.0880000000000001</v>
      </c>
      <c r="J338" t="s">
        <v>42</v>
      </c>
      <c r="K338" t="s">
        <v>58</v>
      </c>
      <c r="L338">
        <v>1</v>
      </c>
      <c r="M338" t="s">
        <v>310</v>
      </c>
      <c r="N338">
        <v>3</v>
      </c>
      <c r="O338">
        <v>15</v>
      </c>
      <c r="P338">
        <v>18</v>
      </c>
      <c r="Q338">
        <v>20</v>
      </c>
      <c r="R338">
        <v>5</v>
      </c>
      <c r="S338">
        <v>8</v>
      </c>
      <c r="T338">
        <v>10</v>
      </c>
    </row>
    <row r="339" spans="8:20" x14ac:dyDescent="0.35">
      <c r="H339">
        <v>46.073</v>
      </c>
      <c r="I339">
        <v>3.09</v>
      </c>
      <c r="J339" t="s">
        <v>42</v>
      </c>
      <c r="K339" t="s">
        <v>158</v>
      </c>
      <c r="L339">
        <v>3</v>
      </c>
      <c r="M339" t="s">
        <v>316</v>
      </c>
      <c r="N339">
        <v>3</v>
      </c>
      <c r="O339">
        <v>8</v>
      </c>
      <c r="P339">
        <v>11</v>
      </c>
      <c r="Q339">
        <v>13</v>
      </c>
      <c r="R339">
        <v>8</v>
      </c>
      <c r="S339">
        <v>11</v>
      </c>
      <c r="T339">
        <v>13</v>
      </c>
    </row>
    <row r="340" spans="8:20" x14ac:dyDescent="0.35">
      <c r="H340">
        <v>46.073999999999998</v>
      </c>
      <c r="I340">
        <v>3.0910000000000002</v>
      </c>
      <c r="J340" t="s">
        <v>42</v>
      </c>
      <c r="K340" t="s">
        <v>159</v>
      </c>
      <c r="L340">
        <v>3</v>
      </c>
      <c r="M340" t="s">
        <v>293</v>
      </c>
      <c r="N340">
        <v>3</v>
      </c>
      <c r="O340">
        <v>10</v>
      </c>
      <c r="P340">
        <v>13</v>
      </c>
      <c r="Q340">
        <v>15</v>
      </c>
      <c r="R340">
        <v>7</v>
      </c>
      <c r="S340">
        <v>10</v>
      </c>
      <c r="T340">
        <v>12</v>
      </c>
    </row>
    <row r="341" spans="8:20" x14ac:dyDescent="0.35">
      <c r="H341">
        <v>46.075000000000003</v>
      </c>
      <c r="I341">
        <v>3.093</v>
      </c>
      <c r="J341" t="s">
        <v>42</v>
      </c>
      <c r="K341" t="s">
        <v>161</v>
      </c>
      <c r="L341">
        <v>3</v>
      </c>
      <c r="M341" t="s">
        <v>317</v>
      </c>
      <c r="N341">
        <v>4</v>
      </c>
      <c r="O341">
        <v>7</v>
      </c>
      <c r="P341">
        <v>7</v>
      </c>
      <c r="Q341">
        <v>10</v>
      </c>
      <c r="R341">
        <v>16</v>
      </c>
      <c r="S341">
        <v>16</v>
      </c>
      <c r="T341">
        <v>19</v>
      </c>
    </row>
    <row r="342" spans="8:20" x14ac:dyDescent="0.35">
      <c r="H342">
        <v>46.076000000000001</v>
      </c>
      <c r="I342">
        <v>3.0960000000000001</v>
      </c>
      <c r="J342" t="s">
        <v>42</v>
      </c>
      <c r="K342" t="s">
        <v>163</v>
      </c>
      <c r="L342">
        <v>3</v>
      </c>
      <c r="M342" t="s">
        <v>289</v>
      </c>
      <c r="N342">
        <v>4</v>
      </c>
      <c r="O342">
        <v>14</v>
      </c>
      <c r="P342">
        <v>14</v>
      </c>
      <c r="Q342">
        <v>17</v>
      </c>
      <c r="R342">
        <v>9</v>
      </c>
      <c r="S342">
        <v>9</v>
      </c>
      <c r="T342">
        <v>12</v>
      </c>
    </row>
    <row r="343" spans="8:20" x14ac:dyDescent="0.35">
      <c r="H343">
        <v>46.076999999999998</v>
      </c>
      <c r="I343">
        <v>3.0979999999999999</v>
      </c>
      <c r="J343" t="s">
        <v>42</v>
      </c>
      <c r="K343" t="s">
        <v>1496</v>
      </c>
      <c r="L343">
        <v>3</v>
      </c>
      <c r="M343" t="s">
        <v>1499</v>
      </c>
      <c r="N343">
        <v>4</v>
      </c>
      <c r="O343">
        <v>15</v>
      </c>
      <c r="P343">
        <v>15</v>
      </c>
      <c r="Q343">
        <v>18</v>
      </c>
      <c r="R343">
        <v>10</v>
      </c>
      <c r="S343">
        <v>10</v>
      </c>
      <c r="T343">
        <v>13</v>
      </c>
    </row>
    <row r="344" spans="8:20" x14ac:dyDescent="0.35">
      <c r="H344">
        <v>46.078000000000003</v>
      </c>
      <c r="I344">
        <v>3.0990000000000002</v>
      </c>
      <c r="J344" t="s">
        <v>42</v>
      </c>
      <c r="K344" t="s">
        <v>164</v>
      </c>
      <c r="L344">
        <v>3</v>
      </c>
      <c r="M344" t="s">
        <v>303</v>
      </c>
      <c r="N344">
        <v>3</v>
      </c>
      <c r="O344">
        <v>2</v>
      </c>
      <c r="P344">
        <v>5</v>
      </c>
      <c r="Q344">
        <v>7</v>
      </c>
      <c r="R344">
        <v>14</v>
      </c>
      <c r="S344">
        <v>17</v>
      </c>
      <c r="T344">
        <v>19</v>
      </c>
    </row>
    <row r="345" spans="8:20" x14ac:dyDescent="0.35">
      <c r="H345">
        <v>46.079000000000001</v>
      </c>
      <c r="I345">
        <v>3.101</v>
      </c>
      <c r="J345" t="s">
        <v>42</v>
      </c>
      <c r="K345" t="s">
        <v>60</v>
      </c>
      <c r="L345">
        <v>1</v>
      </c>
      <c r="M345" t="s">
        <v>293</v>
      </c>
      <c r="N345">
        <v>3</v>
      </c>
      <c r="O345">
        <v>10</v>
      </c>
      <c r="P345">
        <v>13</v>
      </c>
      <c r="Q345">
        <v>15</v>
      </c>
      <c r="R345">
        <v>7</v>
      </c>
      <c r="S345">
        <v>10</v>
      </c>
      <c r="T345">
        <v>12</v>
      </c>
    </row>
    <row r="346" spans="8:20" x14ac:dyDescent="0.35">
      <c r="H346">
        <v>46.08</v>
      </c>
      <c r="I346">
        <v>3.1019999999999999</v>
      </c>
      <c r="J346" t="s">
        <v>42</v>
      </c>
      <c r="K346" t="s">
        <v>29</v>
      </c>
      <c r="L346">
        <v>3</v>
      </c>
      <c r="M346" t="s">
        <v>318</v>
      </c>
      <c r="N346">
        <v>4</v>
      </c>
      <c r="O346">
        <v>0</v>
      </c>
      <c r="P346">
        <v>0</v>
      </c>
      <c r="Q346">
        <v>3</v>
      </c>
      <c r="R346">
        <v>20</v>
      </c>
      <c r="S346">
        <v>20</v>
      </c>
      <c r="T346">
        <v>23</v>
      </c>
    </row>
    <row r="347" spans="8:20" x14ac:dyDescent="0.35">
      <c r="H347">
        <v>46.081000000000003</v>
      </c>
      <c r="I347">
        <v>3.1030000000000002</v>
      </c>
      <c r="J347" t="s">
        <v>42</v>
      </c>
      <c r="K347" t="s">
        <v>166</v>
      </c>
      <c r="L347">
        <v>3</v>
      </c>
      <c r="M347" t="s">
        <v>289</v>
      </c>
      <c r="N347">
        <v>4</v>
      </c>
      <c r="O347">
        <v>14</v>
      </c>
      <c r="P347">
        <v>14</v>
      </c>
      <c r="Q347">
        <v>17</v>
      </c>
      <c r="R347">
        <v>9</v>
      </c>
      <c r="S347">
        <v>9</v>
      </c>
      <c r="T347">
        <v>12</v>
      </c>
    </row>
    <row r="348" spans="8:20" x14ac:dyDescent="0.35">
      <c r="H348">
        <v>46.082000000000001</v>
      </c>
      <c r="I348">
        <v>3.1040000000000001</v>
      </c>
      <c r="J348" t="s">
        <v>42</v>
      </c>
      <c r="K348" t="s">
        <v>167</v>
      </c>
      <c r="L348">
        <v>3</v>
      </c>
      <c r="M348" t="s">
        <v>318</v>
      </c>
      <c r="N348">
        <v>4</v>
      </c>
      <c r="O348">
        <v>0</v>
      </c>
      <c r="P348">
        <v>0</v>
      </c>
      <c r="Q348">
        <v>3</v>
      </c>
      <c r="R348">
        <v>20</v>
      </c>
      <c r="S348">
        <v>20</v>
      </c>
      <c r="T348">
        <v>23</v>
      </c>
    </row>
    <row r="349" spans="8:20" x14ac:dyDescent="0.35">
      <c r="H349">
        <v>46.082999999999998</v>
      </c>
      <c r="I349">
        <v>3.105</v>
      </c>
      <c r="J349" t="s">
        <v>42</v>
      </c>
      <c r="K349" t="s">
        <v>1722</v>
      </c>
      <c r="L349">
        <v>3</v>
      </c>
      <c r="M349" t="s">
        <v>1725</v>
      </c>
      <c r="N349">
        <v>3</v>
      </c>
      <c r="O349">
        <v>17</v>
      </c>
      <c r="P349">
        <v>20</v>
      </c>
      <c r="Q349">
        <v>22</v>
      </c>
      <c r="R349">
        <v>2</v>
      </c>
      <c r="S349">
        <v>5</v>
      </c>
      <c r="T349">
        <v>7</v>
      </c>
    </row>
    <row r="350" spans="8:20" x14ac:dyDescent="0.35">
      <c r="H350">
        <v>46.084000000000003</v>
      </c>
      <c r="I350">
        <v>3.1059999999999999</v>
      </c>
      <c r="J350" t="s">
        <v>42</v>
      </c>
      <c r="K350" t="s">
        <v>1706</v>
      </c>
      <c r="L350">
        <v>3</v>
      </c>
      <c r="M350" t="s">
        <v>311</v>
      </c>
      <c r="N350">
        <v>3</v>
      </c>
      <c r="O350">
        <v>13</v>
      </c>
      <c r="P350">
        <v>16</v>
      </c>
      <c r="Q350">
        <v>18</v>
      </c>
      <c r="R350">
        <v>7</v>
      </c>
      <c r="S350">
        <v>10</v>
      </c>
      <c r="T350">
        <v>12</v>
      </c>
    </row>
    <row r="351" spans="8:20" x14ac:dyDescent="0.35">
      <c r="H351">
        <v>46.085000000000001</v>
      </c>
      <c r="I351">
        <v>3.1070000000000002</v>
      </c>
      <c r="J351" t="s">
        <v>42</v>
      </c>
      <c r="K351" t="s">
        <v>168</v>
      </c>
      <c r="L351">
        <v>3</v>
      </c>
      <c r="M351" t="s">
        <v>319</v>
      </c>
      <c r="N351">
        <v>3</v>
      </c>
      <c r="O351">
        <v>11</v>
      </c>
      <c r="P351">
        <v>14</v>
      </c>
      <c r="Q351">
        <v>16</v>
      </c>
      <c r="R351">
        <v>9</v>
      </c>
      <c r="S351">
        <v>12</v>
      </c>
      <c r="T351">
        <v>14</v>
      </c>
    </row>
    <row r="352" spans="8:20" x14ac:dyDescent="0.35">
      <c r="H352">
        <v>46.085999999999999</v>
      </c>
      <c r="I352">
        <v>3.1080000000000001</v>
      </c>
      <c r="J352" t="s">
        <v>42</v>
      </c>
      <c r="K352" t="s">
        <v>1651</v>
      </c>
      <c r="L352">
        <v>3</v>
      </c>
      <c r="M352" t="s">
        <v>1654</v>
      </c>
      <c r="N352">
        <v>4</v>
      </c>
      <c r="O352">
        <v>18</v>
      </c>
      <c r="P352">
        <v>18</v>
      </c>
      <c r="Q352">
        <v>21</v>
      </c>
      <c r="R352">
        <v>5</v>
      </c>
      <c r="S352">
        <v>5</v>
      </c>
      <c r="T352">
        <v>8</v>
      </c>
    </row>
    <row r="353" spans="8:20" x14ac:dyDescent="0.35">
      <c r="H353">
        <v>46.087000000000003</v>
      </c>
      <c r="I353">
        <v>3.11</v>
      </c>
      <c r="J353" t="s">
        <v>42</v>
      </c>
      <c r="K353" t="s">
        <v>38</v>
      </c>
      <c r="L353">
        <v>2</v>
      </c>
      <c r="M353" t="s">
        <v>306</v>
      </c>
      <c r="N353">
        <v>3</v>
      </c>
      <c r="O353">
        <v>9</v>
      </c>
      <c r="P353">
        <v>12</v>
      </c>
      <c r="Q353">
        <v>14</v>
      </c>
      <c r="R353">
        <v>9</v>
      </c>
      <c r="S353">
        <v>12</v>
      </c>
      <c r="T353">
        <v>14</v>
      </c>
    </row>
    <row r="354" spans="8:20" x14ac:dyDescent="0.35">
      <c r="H354">
        <v>46.088000000000001</v>
      </c>
      <c r="I354">
        <v>3.1110000000000002</v>
      </c>
      <c r="J354" t="s">
        <v>42</v>
      </c>
      <c r="K354" t="s">
        <v>169</v>
      </c>
      <c r="L354">
        <v>3</v>
      </c>
      <c r="M354" t="s">
        <v>296</v>
      </c>
      <c r="N354">
        <v>3</v>
      </c>
      <c r="O354">
        <v>11</v>
      </c>
      <c r="P354">
        <v>14</v>
      </c>
      <c r="Q354">
        <v>16</v>
      </c>
      <c r="R354">
        <v>4</v>
      </c>
      <c r="S354">
        <v>7</v>
      </c>
      <c r="T354">
        <v>9</v>
      </c>
    </row>
    <row r="355" spans="8:20" x14ac:dyDescent="0.35">
      <c r="H355">
        <v>46.088999999999999</v>
      </c>
      <c r="I355">
        <v>3.1120000000000001</v>
      </c>
      <c r="J355" t="s">
        <v>42</v>
      </c>
      <c r="K355" t="s">
        <v>39</v>
      </c>
      <c r="L355">
        <v>2</v>
      </c>
      <c r="M355" t="s">
        <v>306</v>
      </c>
      <c r="N355">
        <v>3</v>
      </c>
      <c r="O355">
        <v>9</v>
      </c>
      <c r="P355">
        <v>12</v>
      </c>
      <c r="Q355">
        <v>14</v>
      </c>
      <c r="R355">
        <v>9</v>
      </c>
      <c r="S355">
        <v>12</v>
      </c>
      <c r="T355">
        <v>14</v>
      </c>
    </row>
    <row r="356" spans="8:20" x14ac:dyDescent="0.35">
      <c r="H356">
        <v>46.09</v>
      </c>
      <c r="I356">
        <v>3.1139999999999999</v>
      </c>
      <c r="J356" t="s">
        <v>42</v>
      </c>
      <c r="K356" t="s">
        <v>25</v>
      </c>
      <c r="L356">
        <v>3</v>
      </c>
      <c r="M356" t="s">
        <v>290</v>
      </c>
      <c r="N356">
        <v>3</v>
      </c>
      <c r="O356">
        <v>10</v>
      </c>
      <c r="P356">
        <v>13</v>
      </c>
      <c r="Q356">
        <v>15</v>
      </c>
      <c r="R356">
        <v>6</v>
      </c>
      <c r="S356">
        <v>9</v>
      </c>
      <c r="T356">
        <v>11</v>
      </c>
    </row>
    <row r="357" spans="8:20" x14ac:dyDescent="0.35">
      <c r="H357">
        <v>46.091000000000001</v>
      </c>
      <c r="I357">
        <v>3.1150000000000002</v>
      </c>
      <c r="J357" t="s">
        <v>42</v>
      </c>
      <c r="K357" t="s">
        <v>171</v>
      </c>
      <c r="L357">
        <v>3</v>
      </c>
      <c r="M357" t="s">
        <v>320</v>
      </c>
      <c r="N357">
        <v>4</v>
      </c>
      <c r="O357">
        <v>16</v>
      </c>
      <c r="P357">
        <v>16</v>
      </c>
      <c r="Q357">
        <v>19</v>
      </c>
      <c r="R357">
        <v>6</v>
      </c>
      <c r="S357">
        <v>6</v>
      </c>
      <c r="T357">
        <v>9</v>
      </c>
    </row>
    <row r="358" spans="8:20" x14ac:dyDescent="0.35">
      <c r="H358">
        <v>46.091999999999999</v>
      </c>
      <c r="I358">
        <v>3.1160000000000001</v>
      </c>
      <c r="J358" t="s">
        <v>42</v>
      </c>
      <c r="K358" t="s">
        <v>62</v>
      </c>
      <c r="L358">
        <v>1</v>
      </c>
      <c r="M358" t="s">
        <v>1608</v>
      </c>
      <c r="N358">
        <v>3</v>
      </c>
      <c r="O358">
        <v>17</v>
      </c>
      <c r="P358">
        <v>20</v>
      </c>
      <c r="Q358">
        <v>22</v>
      </c>
      <c r="R358">
        <v>2</v>
      </c>
      <c r="S358">
        <v>5</v>
      </c>
      <c r="T358">
        <v>7</v>
      </c>
    </row>
    <row r="359" spans="8:20" x14ac:dyDescent="0.35">
      <c r="H359">
        <v>46.093000000000004</v>
      </c>
      <c r="I359">
        <v>3.117</v>
      </c>
      <c r="J359" t="s">
        <v>42</v>
      </c>
      <c r="K359" t="s">
        <v>63</v>
      </c>
      <c r="L359">
        <v>1</v>
      </c>
      <c r="M359" t="s">
        <v>321</v>
      </c>
      <c r="N359">
        <v>2</v>
      </c>
      <c r="O359">
        <v>8</v>
      </c>
      <c r="P359">
        <v>13</v>
      </c>
      <c r="Q359">
        <v>15</v>
      </c>
      <c r="R359">
        <v>6</v>
      </c>
      <c r="S359">
        <v>11</v>
      </c>
      <c r="T359">
        <v>13</v>
      </c>
    </row>
    <row r="360" spans="8:20" x14ac:dyDescent="0.35">
      <c r="H360">
        <v>46.094000000000001</v>
      </c>
      <c r="I360">
        <v>3.1179999999999999</v>
      </c>
      <c r="J360" t="s">
        <v>42</v>
      </c>
      <c r="K360" t="s">
        <v>172</v>
      </c>
      <c r="L360">
        <v>3</v>
      </c>
      <c r="M360" t="s">
        <v>552</v>
      </c>
      <c r="N360">
        <v>3</v>
      </c>
      <c r="O360">
        <v>9</v>
      </c>
      <c r="P360">
        <v>12</v>
      </c>
      <c r="Q360">
        <v>14</v>
      </c>
      <c r="R360">
        <v>8</v>
      </c>
      <c r="S360">
        <v>11</v>
      </c>
      <c r="T360">
        <v>13</v>
      </c>
    </row>
    <row r="361" spans="8:20" x14ac:dyDescent="0.35">
      <c r="H361">
        <v>46.094999999999999</v>
      </c>
      <c r="I361">
        <v>3.1190000000000002</v>
      </c>
      <c r="J361" t="s">
        <v>42</v>
      </c>
      <c r="K361" t="s">
        <v>173</v>
      </c>
      <c r="L361">
        <v>3</v>
      </c>
      <c r="M361" t="s">
        <v>322</v>
      </c>
      <c r="N361">
        <v>3</v>
      </c>
      <c r="O361">
        <v>10</v>
      </c>
      <c r="P361">
        <v>13</v>
      </c>
      <c r="Q361">
        <v>15</v>
      </c>
      <c r="R361">
        <v>7</v>
      </c>
      <c r="S361">
        <v>10</v>
      </c>
      <c r="T361">
        <v>12</v>
      </c>
    </row>
    <row r="362" spans="8:20" x14ac:dyDescent="0.35">
      <c r="H362">
        <v>46.095999999999997</v>
      </c>
      <c r="I362">
        <v>3.121</v>
      </c>
      <c r="J362" t="s">
        <v>42</v>
      </c>
      <c r="K362" t="s">
        <v>174</v>
      </c>
      <c r="L362">
        <v>3</v>
      </c>
      <c r="M362" t="s">
        <v>293</v>
      </c>
      <c r="N362">
        <v>3</v>
      </c>
      <c r="O362">
        <v>10</v>
      </c>
      <c r="P362">
        <v>13</v>
      </c>
      <c r="Q362">
        <v>15</v>
      </c>
      <c r="R362">
        <v>7</v>
      </c>
      <c r="S362">
        <v>10</v>
      </c>
      <c r="T362">
        <v>12</v>
      </c>
    </row>
    <row r="363" spans="8:20" x14ac:dyDescent="0.35">
      <c r="H363">
        <v>46.097000000000001</v>
      </c>
      <c r="I363">
        <v>3.1219999999999999</v>
      </c>
      <c r="J363" t="s">
        <v>42</v>
      </c>
      <c r="K363" t="s">
        <v>175</v>
      </c>
      <c r="L363">
        <v>3</v>
      </c>
      <c r="M363" t="s">
        <v>323</v>
      </c>
      <c r="N363">
        <v>3</v>
      </c>
      <c r="O363">
        <v>4</v>
      </c>
      <c r="P363">
        <v>7</v>
      </c>
      <c r="Q363">
        <v>9</v>
      </c>
      <c r="R363">
        <v>12</v>
      </c>
      <c r="S363">
        <v>15</v>
      </c>
      <c r="T363">
        <v>17</v>
      </c>
    </row>
    <row r="364" spans="8:20" x14ac:dyDescent="0.35">
      <c r="H364">
        <v>46.097999999999999</v>
      </c>
      <c r="I364">
        <v>3.125</v>
      </c>
      <c r="J364" t="s">
        <v>42</v>
      </c>
      <c r="K364" t="s">
        <v>1737</v>
      </c>
      <c r="L364">
        <v>3</v>
      </c>
      <c r="M364" t="s">
        <v>319</v>
      </c>
      <c r="N364">
        <v>3</v>
      </c>
      <c r="O364">
        <v>11</v>
      </c>
      <c r="P364">
        <v>14</v>
      </c>
      <c r="Q364">
        <v>16</v>
      </c>
      <c r="R364">
        <v>9</v>
      </c>
      <c r="S364">
        <v>12</v>
      </c>
      <c r="T364">
        <v>14</v>
      </c>
    </row>
    <row r="365" spans="8:20" x14ac:dyDescent="0.35">
      <c r="H365">
        <v>46.098999999999997</v>
      </c>
      <c r="I365">
        <v>3.1259999999999999</v>
      </c>
      <c r="J365" t="s">
        <v>42</v>
      </c>
      <c r="K365" t="s">
        <v>106</v>
      </c>
      <c r="L365">
        <v>3</v>
      </c>
      <c r="M365" t="s">
        <v>293</v>
      </c>
      <c r="N365">
        <v>3</v>
      </c>
      <c r="O365">
        <v>10</v>
      </c>
      <c r="P365">
        <v>13</v>
      </c>
      <c r="Q365">
        <v>15</v>
      </c>
      <c r="R365">
        <v>7</v>
      </c>
      <c r="S365">
        <v>10</v>
      </c>
      <c r="T365">
        <v>12</v>
      </c>
    </row>
    <row r="366" spans="8:20" x14ac:dyDescent="0.35">
      <c r="H366">
        <v>46.1</v>
      </c>
      <c r="I366">
        <v>3.1269999999999998</v>
      </c>
      <c r="J366" t="s">
        <v>42</v>
      </c>
      <c r="K366" t="s">
        <v>40</v>
      </c>
      <c r="L366">
        <v>2</v>
      </c>
      <c r="M366" t="s">
        <v>290</v>
      </c>
      <c r="N366">
        <v>3</v>
      </c>
      <c r="O366">
        <v>10</v>
      </c>
      <c r="P366">
        <v>13</v>
      </c>
      <c r="Q366">
        <v>15</v>
      </c>
      <c r="R366">
        <v>6</v>
      </c>
      <c r="S366">
        <v>9</v>
      </c>
      <c r="T366">
        <v>11</v>
      </c>
    </row>
    <row r="367" spans="8:20" x14ac:dyDescent="0.35">
      <c r="H367">
        <v>46.100999999999999</v>
      </c>
      <c r="I367">
        <v>3.1280000000000001</v>
      </c>
      <c r="J367" t="s">
        <v>42</v>
      </c>
      <c r="K367" t="s">
        <v>177</v>
      </c>
      <c r="L367">
        <v>3</v>
      </c>
      <c r="M367" t="s">
        <v>319</v>
      </c>
      <c r="N367">
        <v>3</v>
      </c>
      <c r="O367">
        <v>11</v>
      </c>
      <c r="P367">
        <v>14</v>
      </c>
      <c r="Q367">
        <v>16</v>
      </c>
      <c r="R367">
        <v>9</v>
      </c>
      <c r="S367">
        <v>12</v>
      </c>
      <c r="T367">
        <v>14</v>
      </c>
    </row>
    <row r="368" spans="8:20" x14ac:dyDescent="0.35">
      <c r="H368">
        <v>46.101999999999997</v>
      </c>
      <c r="I368">
        <v>3.129</v>
      </c>
      <c r="J368" t="s">
        <v>42</v>
      </c>
      <c r="K368" t="s">
        <v>66</v>
      </c>
      <c r="L368">
        <v>1</v>
      </c>
      <c r="M368" t="s">
        <v>300</v>
      </c>
      <c r="N368">
        <v>3</v>
      </c>
      <c r="O368">
        <v>8</v>
      </c>
      <c r="P368">
        <v>11</v>
      </c>
      <c r="Q368">
        <v>13</v>
      </c>
      <c r="R368">
        <v>10</v>
      </c>
      <c r="S368">
        <v>13</v>
      </c>
      <c r="T368">
        <v>15</v>
      </c>
    </row>
    <row r="369" spans="8:20" x14ac:dyDescent="0.35">
      <c r="H369">
        <v>46.103000000000002</v>
      </c>
      <c r="I369">
        <v>3.1309999999999998</v>
      </c>
      <c r="J369" t="s">
        <v>42</v>
      </c>
      <c r="K369" t="s">
        <v>178</v>
      </c>
      <c r="L369">
        <v>3</v>
      </c>
      <c r="M369" t="s">
        <v>308</v>
      </c>
      <c r="N369">
        <v>4</v>
      </c>
      <c r="O369">
        <v>15</v>
      </c>
      <c r="P369">
        <v>15</v>
      </c>
      <c r="Q369">
        <v>18</v>
      </c>
      <c r="R369">
        <v>10</v>
      </c>
      <c r="S369">
        <v>10</v>
      </c>
      <c r="T369">
        <v>13</v>
      </c>
    </row>
    <row r="370" spans="8:20" x14ac:dyDescent="0.35">
      <c r="H370">
        <v>46.103999999999999</v>
      </c>
      <c r="I370">
        <v>3.1320000000000001</v>
      </c>
      <c r="J370" t="s">
        <v>42</v>
      </c>
      <c r="K370" t="s">
        <v>179</v>
      </c>
      <c r="L370">
        <v>3</v>
      </c>
      <c r="M370" t="s">
        <v>319</v>
      </c>
      <c r="N370">
        <v>3</v>
      </c>
      <c r="O370">
        <v>11</v>
      </c>
      <c r="P370">
        <v>14</v>
      </c>
      <c r="Q370">
        <v>16</v>
      </c>
      <c r="R370">
        <v>9</v>
      </c>
      <c r="S370">
        <v>12</v>
      </c>
      <c r="T370">
        <v>14</v>
      </c>
    </row>
    <row r="371" spans="8:20" x14ac:dyDescent="0.35">
      <c r="H371">
        <v>46.104999999999997</v>
      </c>
      <c r="I371">
        <v>3.1349999999999998</v>
      </c>
      <c r="J371" t="s">
        <v>42</v>
      </c>
      <c r="K371" t="s">
        <v>69</v>
      </c>
      <c r="L371">
        <v>1</v>
      </c>
      <c r="M371" t="s">
        <v>284</v>
      </c>
      <c r="N371">
        <v>3</v>
      </c>
      <c r="O371">
        <v>10</v>
      </c>
      <c r="P371">
        <v>13</v>
      </c>
      <c r="Q371">
        <v>15</v>
      </c>
      <c r="R371">
        <v>7</v>
      </c>
      <c r="S371">
        <v>10</v>
      </c>
      <c r="T371">
        <v>12</v>
      </c>
    </row>
    <row r="372" spans="8:20" x14ac:dyDescent="0.35">
      <c r="H372">
        <v>46.106000000000002</v>
      </c>
      <c r="I372">
        <v>3.1360000000000001</v>
      </c>
      <c r="J372" t="s">
        <v>42</v>
      </c>
      <c r="K372" t="s">
        <v>1531</v>
      </c>
      <c r="L372">
        <v>3</v>
      </c>
      <c r="M372" t="s">
        <v>1535</v>
      </c>
      <c r="N372">
        <v>3</v>
      </c>
      <c r="O372">
        <v>3</v>
      </c>
      <c r="P372">
        <v>6</v>
      </c>
      <c r="Q372">
        <v>8</v>
      </c>
      <c r="R372">
        <v>14</v>
      </c>
      <c r="S372">
        <v>17</v>
      </c>
      <c r="T372">
        <v>19</v>
      </c>
    </row>
    <row r="373" spans="8:20" x14ac:dyDescent="0.35">
      <c r="H373">
        <v>56.003999999999998</v>
      </c>
      <c r="I373">
        <v>4.0049999999999999</v>
      </c>
      <c r="J373" t="s">
        <v>111</v>
      </c>
      <c r="K373" t="s">
        <v>1373</v>
      </c>
      <c r="L373">
        <v>3</v>
      </c>
      <c r="M373" t="s">
        <v>1379</v>
      </c>
      <c r="N373">
        <v>3</v>
      </c>
      <c r="O373">
        <v>16</v>
      </c>
      <c r="P373">
        <v>19</v>
      </c>
      <c r="Q373">
        <v>21</v>
      </c>
      <c r="R373">
        <v>2</v>
      </c>
      <c r="S373">
        <v>5</v>
      </c>
      <c r="T373">
        <v>7</v>
      </c>
    </row>
    <row r="374" spans="8:20" x14ac:dyDescent="0.35">
      <c r="H374">
        <v>56.005000000000003</v>
      </c>
      <c r="I374">
        <v>4.0060000000000002</v>
      </c>
      <c r="J374" t="s">
        <v>111</v>
      </c>
      <c r="K374" t="s">
        <v>1589</v>
      </c>
      <c r="L374">
        <v>3</v>
      </c>
      <c r="M374" t="s">
        <v>849</v>
      </c>
      <c r="N374">
        <v>4</v>
      </c>
      <c r="O374">
        <v>13</v>
      </c>
      <c r="P374">
        <v>13</v>
      </c>
      <c r="Q374">
        <v>16</v>
      </c>
      <c r="R374">
        <v>12</v>
      </c>
      <c r="S374">
        <v>12</v>
      </c>
      <c r="T374">
        <v>15</v>
      </c>
    </row>
    <row r="375" spans="8:20" x14ac:dyDescent="0.35">
      <c r="H375">
        <v>56.006</v>
      </c>
      <c r="I375">
        <v>4.0069999999999997</v>
      </c>
      <c r="J375" t="s">
        <v>111</v>
      </c>
      <c r="K375" t="s">
        <v>112</v>
      </c>
      <c r="L375">
        <v>3</v>
      </c>
      <c r="M375" t="s">
        <v>324</v>
      </c>
      <c r="N375">
        <v>4</v>
      </c>
      <c r="O375">
        <v>18</v>
      </c>
      <c r="P375">
        <v>18</v>
      </c>
      <c r="Q375">
        <v>21</v>
      </c>
      <c r="R375">
        <v>7</v>
      </c>
      <c r="S375">
        <v>7</v>
      </c>
      <c r="T375">
        <v>10</v>
      </c>
    </row>
    <row r="376" spans="8:20" x14ac:dyDescent="0.35">
      <c r="H376">
        <v>56.006999999999998</v>
      </c>
      <c r="I376">
        <v>4.008</v>
      </c>
      <c r="J376" t="s">
        <v>111</v>
      </c>
      <c r="K376" t="s">
        <v>43</v>
      </c>
      <c r="L376">
        <v>3</v>
      </c>
      <c r="M376" t="s">
        <v>325</v>
      </c>
      <c r="N376">
        <v>3</v>
      </c>
      <c r="O376">
        <v>9</v>
      </c>
      <c r="P376">
        <v>12</v>
      </c>
      <c r="Q376">
        <v>14</v>
      </c>
      <c r="R376">
        <v>9</v>
      </c>
      <c r="S376">
        <v>12</v>
      </c>
      <c r="T376">
        <v>14</v>
      </c>
    </row>
    <row r="377" spans="8:20" x14ac:dyDescent="0.35">
      <c r="H377">
        <v>56.008000000000003</v>
      </c>
      <c r="I377">
        <v>4.0090000000000003</v>
      </c>
      <c r="J377" t="s">
        <v>111</v>
      </c>
      <c r="K377" t="s">
        <v>1636</v>
      </c>
      <c r="L377">
        <v>3</v>
      </c>
      <c r="M377" t="s">
        <v>1638</v>
      </c>
      <c r="N377">
        <v>4</v>
      </c>
      <c r="O377">
        <v>19</v>
      </c>
      <c r="P377">
        <v>19</v>
      </c>
      <c r="Q377">
        <v>22</v>
      </c>
      <c r="R377">
        <v>6</v>
      </c>
      <c r="S377">
        <v>6</v>
      </c>
      <c r="T377">
        <v>9</v>
      </c>
    </row>
    <row r="378" spans="8:20" x14ac:dyDescent="0.35">
      <c r="H378">
        <v>56.009</v>
      </c>
      <c r="I378">
        <v>4.01</v>
      </c>
      <c r="J378" t="s">
        <v>111</v>
      </c>
      <c r="K378" t="s">
        <v>44</v>
      </c>
      <c r="L378">
        <v>3</v>
      </c>
      <c r="M378" t="s">
        <v>326</v>
      </c>
      <c r="N378">
        <v>4</v>
      </c>
      <c r="O378">
        <v>18</v>
      </c>
      <c r="P378">
        <v>18</v>
      </c>
      <c r="Q378">
        <v>21</v>
      </c>
      <c r="R378">
        <v>3</v>
      </c>
      <c r="S378">
        <v>3</v>
      </c>
      <c r="T378">
        <v>6</v>
      </c>
    </row>
    <row r="379" spans="8:20" x14ac:dyDescent="0.35">
      <c r="H379">
        <v>56.01</v>
      </c>
      <c r="I379">
        <v>4.0110000000000001</v>
      </c>
      <c r="J379" t="s">
        <v>111</v>
      </c>
      <c r="K379" t="s">
        <v>23</v>
      </c>
      <c r="L379">
        <v>3</v>
      </c>
      <c r="M379" t="s">
        <v>327</v>
      </c>
      <c r="N379">
        <v>4</v>
      </c>
      <c r="O379">
        <v>15</v>
      </c>
      <c r="P379">
        <v>15</v>
      </c>
      <c r="Q379">
        <v>18</v>
      </c>
      <c r="R379">
        <v>7</v>
      </c>
      <c r="S379">
        <v>7</v>
      </c>
      <c r="T379">
        <v>10</v>
      </c>
    </row>
    <row r="380" spans="8:20" x14ac:dyDescent="0.35">
      <c r="H380">
        <v>56.011000000000003</v>
      </c>
      <c r="I380">
        <v>4.0119999999999996</v>
      </c>
      <c r="J380" t="s">
        <v>111</v>
      </c>
      <c r="K380" t="s">
        <v>113</v>
      </c>
      <c r="L380">
        <v>3</v>
      </c>
      <c r="M380" t="s">
        <v>328</v>
      </c>
      <c r="N380">
        <v>3</v>
      </c>
      <c r="O380">
        <v>13</v>
      </c>
      <c r="P380">
        <v>16</v>
      </c>
      <c r="Q380">
        <v>18</v>
      </c>
      <c r="R380">
        <v>7</v>
      </c>
      <c r="S380">
        <v>10</v>
      </c>
      <c r="T380">
        <v>12</v>
      </c>
    </row>
    <row r="381" spans="8:20" x14ac:dyDescent="0.35">
      <c r="H381">
        <v>56.012</v>
      </c>
      <c r="I381">
        <v>4.0129999999999999</v>
      </c>
      <c r="J381" t="s">
        <v>111</v>
      </c>
      <c r="K381" t="s">
        <v>114</v>
      </c>
      <c r="L381">
        <v>3</v>
      </c>
      <c r="M381" t="s">
        <v>329</v>
      </c>
      <c r="N381">
        <v>3</v>
      </c>
      <c r="O381">
        <v>12</v>
      </c>
      <c r="P381">
        <v>15</v>
      </c>
      <c r="Q381">
        <v>17</v>
      </c>
      <c r="R381">
        <v>2</v>
      </c>
      <c r="S381">
        <v>5</v>
      </c>
      <c r="T381">
        <v>7</v>
      </c>
    </row>
    <row r="382" spans="8:20" x14ac:dyDescent="0.35">
      <c r="H382">
        <v>56.012999999999998</v>
      </c>
      <c r="I382">
        <v>4.0140000000000002</v>
      </c>
      <c r="J382" t="s">
        <v>111</v>
      </c>
      <c r="K382" t="s">
        <v>115</v>
      </c>
      <c r="L382">
        <v>3</v>
      </c>
      <c r="M382" t="s">
        <v>330</v>
      </c>
      <c r="N382">
        <v>3</v>
      </c>
      <c r="O382">
        <v>11</v>
      </c>
      <c r="P382">
        <v>14</v>
      </c>
      <c r="Q382">
        <v>16</v>
      </c>
      <c r="R382">
        <v>6</v>
      </c>
      <c r="S382">
        <v>9</v>
      </c>
      <c r="T382">
        <v>11</v>
      </c>
    </row>
    <row r="383" spans="8:20" x14ac:dyDescent="0.35">
      <c r="H383">
        <v>56.014000000000003</v>
      </c>
      <c r="I383">
        <v>4.0149999999999997</v>
      </c>
      <c r="J383" t="s">
        <v>111</v>
      </c>
      <c r="K383" t="s">
        <v>116</v>
      </c>
      <c r="L383">
        <v>3</v>
      </c>
      <c r="M383" t="s">
        <v>280</v>
      </c>
      <c r="N383">
        <v>3</v>
      </c>
      <c r="O383">
        <v>12</v>
      </c>
      <c r="P383">
        <v>15</v>
      </c>
      <c r="Q383">
        <v>17</v>
      </c>
      <c r="R383">
        <v>7</v>
      </c>
      <c r="S383">
        <v>10</v>
      </c>
      <c r="T383">
        <v>12</v>
      </c>
    </row>
    <row r="384" spans="8:20" x14ac:dyDescent="0.35">
      <c r="H384">
        <v>56.015000000000001</v>
      </c>
      <c r="I384">
        <v>4.016</v>
      </c>
      <c r="J384" t="s">
        <v>111</v>
      </c>
      <c r="K384" t="s">
        <v>117</v>
      </c>
      <c r="L384">
        <v>3</v>
      </c>
      <c r="M384" t="s">
        <v>331</v>
      </c>
      <c r="N384">
        <v>4</v>
      </c>
      <c r="O384">
        <v>17</v>
      </c>
      <c r="P384">
        <v>17</v>
      </c>
      <c r="Q384">
        <v>20</v>
      </c>
      <c r="R384">
        <v>7</v>
      </c>
      <c r="S384">
        <v>7</v>
      </c>
      <c r="T384">
        <v>10</v>
      </c>
    </row>
    <row r="385" spans="8:20" x14ac:dyDescent="0.35">
      <c r="H385">
        <v>56.015999999999998</v>
      </c>
      <c r="I385">
        <v>4.0170000000000003</v>
      </c>
      <c r="J385" t="s">
        <v>111</v>
      </c>
      <c r="K385" t="s">
        <v>118</v>
      </c>
      <c r="L385">
        <v>3</v>
      </c>
      <c r="M385" t="s">
        <v>332</v>
      </c>
      <c r="N385">
        <v>4</v>
      </c>
      <c r="O385">
        <v>17</v>
      </c>
      <c r="P385">
        <v>17</v>
      </c>
      <c r="Q385">
        <v>20</v>
      </c>
      <c r="R385">
        <v>4</v>
      </c>
      <c r="S385">
        <v>4</v>
      </c>
      <c r="T385">
        <v>7</v>
      </c>
    </row>
    <row r="386" spans="8:20" x14ac:dyDescent="0.35">
      <c r="H386">
        <v>56.017000000000003</v>
      </c>
      <c r="I386">
        <v>4.0179999999999998</v>
      </c>
      <c r="J386" t="s">
        <v>111</v>
      </c>
      <c r="K386" t="s">
        <v>17</v>
      </c>
      <c r="L386">
        <v>3</v>
      </c>
      <c r="M386" t="s">
        <v>339</v>
      </c>
      <c r="N386">
        <v>4</v>
      </c>
      <c r="O386">
        <v>15</v>
      </c>
      <c r="P386">
        <v>15</v>
      </c>
      <c r="Q386">
        <v>18</v>
      </c>
      <c r="R386">
        <v>8</v>
      </c>
      <c r="S386">
        <v>8</v>
      </c>
      <c r="T386">
        <v>11</v>
      </c>
    </row>
    <row r="387" spans="8:20" x14ac:dyDescent="0.35">
      <c r="H387">
        <v>56.018000000000001</v>
      </c>
      <c r="I387">
        <v>4.0190000000000001</v>
      </c>
      <c r="J387" t="s">
        <v>111</v>
      </c>
      <c r="K387" t="s">
        <v>119</v>
      </c>
      <c r="L387">
        <v>3</v>
      </c>
      <c r="M387" t="s">
        <v>333</v>
      </c>
      <c r="N387">
        <v>3</v>
      </c>
      <c r="O387">
        <v>9</v>
      </c>
      <c r="P387">
        <v>12</v>
      </c>
      <c r="Q387">
        <v>14</v>
      </c>
      <c r="R387">
        <v>7</v>
      </c>
      <c r="S387">
        <v>10</v>
      </c>
      <c r="T387">
        <v>12</v>
      </c>
    </row>
    <row r="388" spans="8:20" x14ac:dyDescent="0.35">
      <c r="H388">
        <v>56.018999999999998</v>
      </c>
      <c r="I388">
        <v>4.0199999999999996</v>
      </c>
      <c r="J388" t="s">
        <v>111</v>
      </c>
      <c r="K388" t="s">
        <v>120</v>
      </c>
      <c r="L388">
        <v>3</v>
      </c>
      <c r="M388" t="s">
        <v>752</v>
      </c>
      <c r="N388">
        <v>3</v>
      </c>
      <c r="O388">
        <v>15</v>
      </c>
      <c r="P388">
        <v>18</v>
      </c>
      <c r="Q388">
        <v>20</v>
      </c>
      <c r="R388">
        <v>5</v>
      </c>
      <c r="S388">
        <v>8</v>
      </c>
      <c r="T388">
        <v>10</v>
      </c>
    </row>
    <row r="389" spans="8:20" x14ac:dyDescent="0.35">
      <c r="H389">
        <v>56.02</v>
      </c>
      <c r="I389">
        <v>4.0209999999999999</v>
      </c>
      <c r="J389" t="s">
        <v>111</v>
      </c>
      <c r="K389" t="s">
        <v>1530</v>
      </c>
      <c r="L389">
        <v>3</v>
      </c>
      <c r="M389" t="s">
        <v>324</v>
      </c>
      <c r="N389">
        <v>4</v>
      </c>
      <c r="O389">
        <v>18</v>
      </c>
      <c r="P389">
        <v>18</v>
      </c>
      <c r="Q389">
        <v>21</v>
      </c>
      <c r="R389">
        <v>7</v>
      </c>
      <c r="S389">
        <v>7</v>
      </c>
      <c r="T389">
        <v>10</v>
      </c>
    </row>
    <row r="390" spans="8:20" x14ac:dyDescent="0.35">
      <c r="H390">
        <v>56.021000000000001</v>
      </c>
      <c r="I390">
        <v>4.0220000000000002</v>
      </c>
      <c r="J390" t="s">
        <v>111</v>
      </c>
      <c r="K390" t="s">
        <v>32</v>
      </c>
      <c r="L390">
        <v>3</v>
      </c>
      <c r="M390" t="s">
        <v>333</v>
      </c>
      <c r="N390">
        <v>3</v>
      </c>
      <c r="O390">
        <v>9</v>
      </c>
      <c r="P390">
        <v>12</v>
      </c>
      <c r="Q390">
        <v>14</v>
      </c>
      <c r="R390">
        <v>7</v>
      </c>
      <c r="S390">
        <v>10</v>
      </c>
      <c r="T390">
        <v>12</v>
      </c>
    </row>
    <row r="391" spans="8:20" x14ac:dyDescent="0.35">
      <c r="H391">
        <v>56.021999999999998</v>
      </c>
      <c r="I391">
        <v>4.0229999999999997</v>
      </c>
      <c r="J391" t="s">
        <v>111</v>
      </c>
      <c r="K391" t="s">
        <v>122</v>
      </c>
      <c r="L391">
        <v>3</v>
      </c>
      <c r="M391" t="s">
        <v>424</v>
      </c>
      <c r="N391">
        <v>4</v>
      </c>
      <c r="O391">
        <v>17</v>
      </c>
      <c r="P391">
        <v>17</v>
      </c>
      <c r="Q391">
        <v>20</v>
      </c>
      <c r="R391">
        <v>7</v>
      </c>
      <c r="S391">
        <v>7</v>
      </c>
      <c r="T391">
        <v>10</v>
      </c>
    </row>
    <row r="392" spans="8:20" x14ac:dyDescent="0.35">
      <c r="H392">
        <v>56.023000000000003</v>
      </c>
      <c r="I392">
        <v>4.024</v>
      </c>
      <c r="J392" t="s">
        <v>111</v>
      </c>
      <c r="K392" t="s">
        <v>1511</v>
      </c>
      <c r="L392">
        <v>3</v>
      </c>
      <c r="M392" t="s">
        <v>1513</v>
      </c>
      <c r="N392">
        <v>4</v>
      </c>
      <c r="O392">
        <v>17</v>
      </c>
      <c r="P392">
        <v>17</v>
      </c>
      <c r="Q392">
        <v>20</v>
      </c>
      <c r="R392">
        <v>8</v>
      </c>
      <c r="S392">
        <v>8</v>
      </c>
      <c r="T392">
        <v>11</v>
      </c>
    </row>
    <row r="393" spans="8:20" x14ac:dyDescent="0.35">
      <c r="H393">
        <v>56.024000000000001</v>
      </c>
      <c r="I393">
        <v>4.0250000000000004</v>
      </c>
      <c r="J393" t="s">
        <v>111</v>
      </c>
      <c r="K393" t="s">
        <v>45</v>
      </c>
      <c r="L393">
        <v>3</v>
      </c>
      <c r="M393" t="s">
        <v>326</v>
      </c>
      <c r="N393">
        <v>4</v>
      </c>
      <c r="O393">
        <v>18</v>
      </c>
      <c r="P393">
        <v>18</v>
      </c>
      <c r="Q393">
        <v>21</v>
      </c>
      <c r="R393">
        <v>3</v>
      </c>
      <c r="S393">
        <v>3</v>
      </c>
      <c r="T393">
        <v>6</v>
      </c>
    </row>
    <row r="394" spans="8:20" x14ac:dyDescent="0.35">
      <c r="H394">
        <v>56.024999999999999</v>
      </c>
      <c r="I394">
        <v>4.0259999999999998</v>
      </c>
      <c r="J394" t="s">
        <v>111</v>
      </c>
      <c r="K394" t="s">
        <v>46</v>
      </c>
      <c r="L394">
        <v>3</v>
      </c>
      <c r="M394" t="s">
        <v>334</v>
      </c>
      <c r="N394">
        <v>4</v>
      </c>
      <c r="O394">
        <v>18</v>
      </c>
      <c r="P394">
        <v>18</v>
      </c>
      <c r="Q394">
        <v>21</v>
      </c>
      <c r="R394">
        <v>6</v>
      </c>
      <c r="S394">
        <v>6</v>
      </c>
      <c r="T394">
        <v>9</v>
      </c>
    </row>
    <row r="395" spans="8:20" x14ac:dyDescent="0.35">
      <c r="H395">
        <v>56.026000000000003</v>
      </c>
      <c r="I395">
        <v>4.0270000000000001</v>
      </c>
      <c r="J395" t="s">
        <v>111</v>
      </c>
      <c r="K395" t="s">
        <v>123</v>
      </c>
      <c r="L395">
        <v>3</v>
      </c>
      <c r="M395" t="s">
        <v>335</v>
      </c>
      <c r="N395">
        <v>3</v>
      </c>
      <c r="O395">
        <v>15</v>
      </c>
      <c r="P395">
        <v>18</v>
      </c>
      <c r="Q395">
        <v>20</v>
      </c>
      <c r="R395">
        <v>1</v>
      </c>
      <c r="S395">
        <v>4</v>
      </c>
      <c r="T395">
        <v>6</v>
      </c>
    </row>
    <row r="396" spans="8:20" x14ac:dyDescent="0.35">
      <c r="H396">
        <v>56.027000000000001</v>
      </c>
      <c r="I396">
        <v>4.0279999999999996</v>
      </c>
      <c r="J396" t="s">
        <v>111</v>
      </c>
      <c r="K396" t="s">
        <v>124</v>
      </c>
      <c r="L396">
        <v>3</v>
      </c>
      <c r="M396" t="s">
        <v>329</v>
      </c>
      <c r="N396">
        <v>3</v>
      </c>
      <c r="O396">
        <v>12</v>
      </c>
      <c r="P396">
        <v>15</v>
      </c>
      <c r="Q396">
        <v>17</v>
      </c>
      <c r="R396">
        <v>2</v>
      </c>
      <c r="S396">
        <v>5</v>
      </c>
      <c r="T396">
        <v>7</v>
      </c>
    </row>
    <row r="397" spans="8:20" x14ac:dyDescent="0.35">
      <c r="H397">
        <v>56.027999999999999</v>
      </c>
      <c r="I397">
        <v>4.0289999999999999</v>
      </c>
      <c r="J397" t="s">
        <v>111</v>
      </c>
      <c r="K397" t="s">
        <v>125</v>
      </c>
      <c r="L397">
        <v>3</v>
      </c>
      <c r="M397" t="s">
        <v>68</v>
      </c>
      <c r="N397">
        <v>1</v>
      </c>
      <c r="O397">
        <v>3</v>
      </c>
      <c r="P397">
        <v>10</v>
      </c>
      <c r="Q397">
        <v>12</v>
      </c>
      <c r="R397">
        <v>2</v>
      </c>
      <c r="S397">
        <v>9</v>
      </c>
      <c r="T397">
        <v>11</v>
      </c>
    </row>
    <row r="398" spans="8:20" x14ac:dyDescent="0.35">
      <c r="H398">
        <v>56.029000000000003</v>
      </c>
      <c r="I398">
        <v>4.03</v>
      </c>
      <c r="J398" t="s">
        <v>111</v>
      </c>
      <c r="K398" t="s">
        <v>47</v>
      </c>
      <c r="L398">
        <v>3</v>
      </c>
      <c r="M398" t="s">
        <v>336</v>
      </c>
      <c r="N398">
        <v>4</v>
      </c>
      <c r="O398">
        <v>12</v>
      </c>
      <c r="P398">
        <v>12</v>
      </c>
      <c r="Q398">
        <v>15</v>
      </c>
      <c r="R398">
        <v>11</v>
      </c>
      <c r="S398">
        <v>11</v>
      </c>
      <c r="T398">
        <v>14</v>
      </c>
    </row>
    <row r="399" spans="8:20" x14ac:dyDescent="0.35">
      <c r="H399">
        <v>56.03</v>
      </c>
      <c r="I399">
        <v>4.0309999999999997</v>
      </c>
      <c r="J399" t="s">
        <v>111</v>
      </c>
      <c r="K399" t="s">
        <v>48</v>
      </c>
      <c r="L399">
        <v>3</v>
      </c>
      <c r="M399" t="s">
        <v>337</v>
      </c>
      <c r="N399">
        <v>1</v>
      </c>
      <c r="O399">
        <v>8</v>
      </c>
      <c r="P399">
        <v>15</v>
      </c>
      <c r="Q399">
        <v>17</v>
      </c>
      <c r="R399">
        <v>0</v>
      </c>
      <c r="S399">
        <v>7</v>
      </c>
      <c r="T399">
        <v>9</v>
      </c>
    </row>
    <row r="400" spans="8:20" x14ac:dyDescent="0.35">
      <c r="H400">
        <v>56.030999999999999</v>
      </c>
      <c r="I400">
        <v>4.032</v>
      </c>
      <c r="J400" t="s">
        <v>111</v>
      </c>
      <c r="K400" t="s">
        <v>49</v>
      </c>
      <c r="L400">
        <v>3</v>
      </c>
      <c r="M400" t="s">
        <v>334</v>
      </c>
      <c r="N400">
        <v>4</v>
      </c>
      <c r="O400">
        <v>18</v>
      </c>
      <c r="P400">
        <v>18</v>
      </c>
      <c r="Q400">
        <v>21</v>
      </c>
      <c r="R400">
        <v>6</v>
      </c>
      <c r="S400">
        <v>6</v>
      </c>
      <c r="T400">
        <v>9</v>
      </c>
    </row>
    <row r="401" spans="8:20" x14ac:dyDescent="0.35">
      <c r="H401">
        <v>56.031999999999996</v>
      </c>
      <c r="I401">
        <v>4.0330000000000004</v>
      </c>
      <c r="J401" t="s">
        <v>111</v>
      </c>
      <c r="K401" t="s">
        <v>27</v>
      </c>
      <c r="L401">
        <v>3</v>
      </c>
      <c r="M401" t="s">
        <v>246</v>
      </c>
      <c r="N401">
        <v>3</v>
      </c>
      <c r="O401">
        <v>10</v>
      </c>
      <c r="P401">
        <v>13</v>
      </c>
      <c r="Q401">
        <v>15</v>
      </c>
      <c r="R401">
        <v>8</v>
      </c>
      <c r="S401">
        <v>11</v>
      </c>
      <c r="T401">
        <v>13</v>
      </c>
    </row>
    <row r="402" spans="8:20" x14ac:dyDescent="0.35">
      <c r="H402">
        <v>56.033000000000001</v>
      </c>
      <c r="I402">
        <v>4.0339999999999998</v>
      </c>
      <c r="J402" t="s">
        <v>111</v>
      </c>
      <c r="K402" t="s">
        <v>126</v>
      </c>
      <c r="L402">
        <v>3</v>
      </c>
      <c r="M402" t="s">
        <v>338</v>
      </c>
      <c r="N402">
        <v>3</v>
      </c>
      <c r="O402">
        <v>10</v>
      </c>
      <c r="P402">
        <v>13</v>
      </c>
      <c r="Q402">
        <v>15</v>
      </c>
      <c r="R402">
        <v>5</v>
      </c>
      <c r="S402">
        <v>8</v>
      </c>
      <c r="T402">
        <v>10</v>
      </c>
    </row>
    <row r="403" spans="8:20" x14ac:dyDescent="0.35">
      <c r="H403">
        <v>56.033999999999999</v>
      </c>
      <c r="I403">
        <v>4.0350000000000001</v>
      </c>
      <c r="J403" t="s">
        <v>111</v>
      </c>
      <c r="K403" t="s">
        <v>50</v>
      </c>
      <c r="L403">
        <v>3</v>
      </c>
      <c r="M403" t="s">
        <v>336</v>
      </c>
      <c r="N403">
        <v>4</v>
      </c>
      <c r="O403">
        <v>12</v>
      </c>
      <c r="P403">
        <v>12</v>
      </c>
      <c r="Q403">
        <v>15</v>
      </c>
      <c r="R403">
        <v>11</v>
      </c>
      <c r="S403">
        <v>11</v>
      </c>
      <c r="T403">
        <v>14</v>
      </c>
    </row>
    <row r="404" spans="8:20" x14ac:dyDescent="0.35">
      <c r="H404">
        <v>56.034999999999997</v>
      </c>
      <c r="I404">
        <v>4.0359999999999996</v>
      </c>
      <c r="J404" t="s">
        <v>111</v>
      </c>
      <c r="K404" t="s">
        <v>127</v>
      </c>
      <c r="L404">
        <v>3</v>
      </c>
      <c r="M404" t="s">
        <v>339</v>
      </c>
      <c r="N404">
        <v>4</v>
      </c>
      <c r="O404">
        <v>15</v>
      </c>
      <c r="P404">
        <v>15</v>
      </c>
      <c r="Q404">
        <v>18</v>
      </c>
      <c r="R404">
        <v>8</v>
      </c>
      <c r="S404">
        <v>8</v>
      </c>
      <c r="T404">
        <v>11</v>
      </c>
    </row>
    <row r="405" spans="8:20" x14ac:dyDescent="0.35">
      <c r="H405">
        <v>56.036000000000001</v>
      </c>
      <c r="I405">
        <v>4.0369999999999999</v>
      </c>
      <c r="J405" t="s">
        <v>111</v>
      </c>
      <c r="K405" t="s">
        <v>51</v>
      </c>
      <c r="L405">
        <v>3</v>
      </c>
      <c r="M405" t="s">
        <v>340</v>
      </c>
      <c r="N405">
        <v>4</v>
      </c>
      <c r="O405">
        <v>13</v>
      </c>
      <c r="P405">
        <v>13</v>
      </c>
      <c r="Q405">
        <v>16</v>
      </c>
      <c r="R405">
        <v>8</v>
      </c>
      <c r="S405">
        <v>8</v>
      </c>
      <c r="T405">
        <v>11</v>
      </c>
    </row>
    <row r="406" spans="8:20" x14ac:dyDescent="0.35">
      <c r="H406">
        <v>56.036999999999999</v>
      </c>
      <c r="I406">
        <v>4.0380000000000003</v>
      </c>
      <c r="J406" t="s">
        <v>111</v>
      </c>
      <c r="K406" t="s">
        <v>128</v>
      </c>
      <c r="L406">
        <v>3</v>
      </c>
      <c r="M406" t="s">
        <v>341</v>
      </c>
      <c r="N406">
        <v>3</v>
      </c>
      <c r="O406">
        <v>13</v>
      </c>
      <c r="P406">
        <v>16</v>
      </c>
      <c r="Q406">
        <v>18</v>
      </c>
      <c r="R406">
        <v>4</v>
      </c>
      <c r="S406">
        <v>7</v>
      </c>
      <c r="T406">
        <v>9</v>
      </c>
    </row>
    <row r="407" spans="8:20" x14ac:dyDescent="0.35">
      <c r="H407">
        <v>56.037999999999997</v>
      </c>
      <c r="I407">
        <v>4.0389999999999997</v>
      </c>
      <c r="J407" t="s">
        <v>111</v>
      </c>
      <c r="K407" t="s">
        <v>31</v>
      </c>
      <c r="L407">
        <v>3</v>
      </c>
      <c r="M407" t="s">
        <v>342</v>
      </c>
      <c r="N407">
        <v>4</v>
      </c>
      <c r="O407">
        <v>15</v>
      </c>
      <c r="P407">
        <v>15</v>
      </c>
      <c r="Q407">
        <v>18</v>
      </c>
      <c r="R407">
        <v>8</v>
      </c>
      <c r="S407">
        <v>8</v>
      </c>
      <c r="T407">
        <v>11</v>
      </c>
    </row>
    <row r="408" spans="8:20" x14ac:dyDescent="0.35">
      <c r="H408">
        <v>56.039000000000001</v>
      </c>
      <c r="I408">
        <v>4.04</v>
      </c>
      <c r="J408" t="s">
        <v>111</v>
      </c>
      <c r="K408" t="s">
        <v>1690</v>
      </c>
      <c r="L408">
        <v>3</v>
      </c>
      <c r="M408" t="s">
        <v>1694</v>
      </c>
      <c r="N408">
        <v>4</v>
      </c>
      <c r="O408">
        <v>17</v>
      </c>
      <c r="P408">
        <v>17</v>
      </c>
      <c r="Q408">
        <v>20</v>
      </c>
      <c r="R408">
        <v>7</v>
      </c>
      <c r="S408">
        <v>7</v>
      </c>
      <c r="T408">
        <v>10</v>
      </c>
    </row>
    <row r="409" spans="8:20" x14ac:dyDescent="0.35">
      <c r="H409">
        <v>56.04</v>
      </c>
      <c r="I409">
        <v>4.0410000000000004</v>
      </c>
      <c r="J409" t="s">
        <v>111</v>
      </c>
      <c r="K409" t="s">
        <v>129</v>
      </c>
      <c r="L409">
        <v>3</v>
      </c>
      <c r="M409" t="s">
        <v>246</v>
      </c>
      <c r="N409">
        <v>3</v>
      </c>
      <c r="O409">
        <v>10</v>
      </c>
      <c r="P409">
        <v>13</v>
      </c>
      <c r="Q409">
        <v>15</v>
      </c>
      <c r="R409">
        <v>8</v>
      </c>
      <c r="S409">
        <v>11</v>
      </c>
      <c r="T409">
        <v>13</v>
      </c>
    </row>
    <row r="410" spans="8:20" x14ac:dyDescent="0.35">
      <c r="H410">
        <v>56.040999999999997</v>
      </c>
      <c r="I410">
        <v>4.0419999999999998</v>
      </c>
      <c r="J410" t="s">
        <v>111</v>
      </c>
      <c r="K410" t="s">
        <v>130</v>
      </c>
      <c r="L410">
        <v>3</v>
      </c>
      <c r="M410" t="s">
        <v>331</v>
      </c>
      <c r="N410">
        <v>4</v>
      </c>
      <c r="O410">
        <v>17</v>
      </c>
      <c r="P410">
        <v>17</v>
      </c>
      <c r="Q410">
        <v>20</v>
      </c>
      <c r="R410">
        <v>7</v>
      </c>
      <c r="S410">
        <v>7</v>
      </c>
      <c r="T410">
        <v>10</v>
      </c>
    </row>
    <row r="411" spans="8:20" x14ac:dyDescent="0.35">
      <c r="H411">
        <v>56.042000000000002</v>
      </c>
      <c r="I411">
        <v>4.0430000000000001</v>
      </c>
      <c r="J411" t="s">
        <v>111</v>
      </c>
      <c r="K411" t="s">
        <v>52</v>
      </c>
      <c r="L411">
        <v>3</v>
      </c>
      <c r="M411" t="s">
        <v>343</v>
      </c>
      <c r="N411">
        <v>4</v>
      </c>
      <c r="O411">
        <v>15</v>
      </c>
      <c r="P411">
        <v>15</v>
      </c>
      <c r="Q411">
        <v>18</v>
      </c>
      <c r="R411">
        <v>9</v>
      </c>
      <c r="S411">
        <v>9</v>
      </c>
      <c r="T411">
        <v>12</v>
      </c>
    </row>
    <row r="412" spans="8:20" x14ac:dyDescent="0.35">
      <c r="H412">
        <v>56.042999999999999</v>
      </c>
      <c r="I412">
        <v>4.0449999999999999</v>
      </c>
      <c r="J412" t="s">
        <v>111</v>
      </c>
      <c r="K412" t="s">
        <v>53</v>
      </c>
      <c r="L412">
        <v>3</v>
      </c>
      <c r="M412" t="s">
        <v>1386</v>
      </c>
      <c r="N412">
        <v>4</v>
      </c>
      <c r="O412">
        <v>14</v>
      </c>
      <c r="P412">
        <v>14</v>
      </c>
      <c r="Q412">
        <v>17</v>
      </c>
      <c r="R412">
        <v>8</v>
      </c>
      <c r="S412">
        <v>8</v>
      </c>
      <c r="T412">
        <v>11</v>
      </c>
    </row>
    <row r="413" spans="8:20" x14ac:dyDescent="0.35">
      <c r="H413">
        <v>56.043999999999997</v>
      </c>
      <c r="I413">
        <v>4.0460000000000003</v>
      </c>
      <c r="J413" t="s">
        <v>111</v>
      </c>
      <c r="K413" t="s">
        <v>132</v>
      </c>
      <c r="L413">
        <v>3</v>
      </c>
      <c r="M413" t="s">
        <v>1101</v>
      </c>
      <c r="N413">
        <v>4</v>
      </c>
      <c r="O413">
        <v>16</v>
      </c>
      <c r="P413">
        <v>16</v>
      </c>
      <c r="Q413">
        <v>19</v>
      </c>
      <c r="R413">
        <v>7</v>
      </c>
      <c r="S413">
        <v>7</v>
      </c>
      <c r="T413">
        <v>10</v>
      </c>
    </row>
    <row r="414" spans="8:20" x14ac:dyDescent="0.35">
      <c r="H414">
        <v>56.045000000000002</v>
      </c>
      <c r="I414">
        <v>4.0469999999999997</v>
      </c>
      <c r="J414" t="s">
        <v>111</v>
      </c>
      <c r="K414" t="s">
        <v>133</v>
      </c>
      <c r="L414">
        <v>3</v>
      </c>
      <c r="M414" t="s">
        <v>344</v>
      </c>
      <c r="N414">
        <v>4</v>
      </c>
      <c r="O414">
        <v>14</v>
      </c>
      <c r="P414">
        <v>14</v>
      </c>
      <c r="Q414">
        <v>17</v>
      </c>
      <c r="R414">
        <v>9</v>
      </c>
      <c r="S414">
        <v>9</v>
      </c>
      <c r="T414">
        <v>12</v>
      </c>
    </row>
    <row r="415" spans="8:20" x14ac:dyDescent="0.35">
      <c r="H415">
        <v>56.045999999999999</v>
      </c>
      <c r="I415">
        <v>4.048</v>
      </c>
      <c r="J415" t="s">
        <v>111</v>
      </c>
      <c r="K415" t="s">
        <v>54</v>
      </c>
      <c r="L415">
        <v>3</v>
      </c>
      <c r="M415" t="s">
        <v>345</v>
      </c>
      <c r="N415">
        <v>4</v>
      </c>
      <c r="O415">
        <v>15</v>
      </c>
      <c r="P415">
        <v>15</v>
      </c>
      <c r="Q415">
        <v>18</v>
      </c>
      <c r="R415">
        <v>8</v>
      </c>
      <c r="S415">
        <v>8</v>
      </c>
      <c r="T415">
        <v>11</v>
      </c>
    </row>
    <row r="416" spans="8:20" x14ac:dyDescent="0.35">
      <c r="H416">
        <v>56.046999999999997</v>
      </c>
      <c r="I416">
        <v>4.0490000000000004</v>
      </c>
      <c r="J416" t="s">
        <v>111</v>
      </c>
      <c r="K416" t="s">
        <v>1560</v>
      </c>
      <c r="L416">
        <v>3</v>
      </c>
      <c r="M416" t="s">
        <v>1563</v>
      </c>
      <c r="N416">
        <v>4</v>
      </c>
      <c r="O416">
        <v>16</v>
      </c>
      <c r="P416">
        <v>16</v>
      </c>
      <c r="Q416">
        <v>19</v>
      </c>
      <c r="R416">
        <v>7</v>
      </c>
      <c r="S416">
        <v>7</v>
      </c>
      <c r="T416">
        <v>10</v>
      </c>
    </row>
    <row r="417" spans="8:20" x14ac:dyDescent="0.35">
      <c r="H417">
        <v>56.048000000000002</v>
      </c>
      <c r="I417">
        <v>4.05</v>
      </c>
      <c r="J417" t="s">
        <v>111</v>
      </c>
      <c r="K417" t="s">
        <v>134</v>
      </c>
      <c r="L417">
        <v>3</v>
      </c>
      <c r="M417" t="s">
        <v>336</v>
      </c>
      <c r="N417">
        <v>4</v>
      </c>
      <c r="O417">
        <v>12</v>
      </c>
      <c r="P417">
        <v>12</v>
      </c>
      <c r="Q417">
        <v>15</v>
      </c>
      <c r="R417">
        <v>11</v>
      </c>
      <c r="S417">
        <v>11</v>
      </c>
      <c r="T417">
        <v>14</v>
      </c>
    </row>
    <row r="418" spans="8:20" x14ac:dyDescent="0.35">
      <c r="H418">
        <v>56.048999999999999</v>
      </c>
      <c r="I418">
        <v>4.0510000000000002</v>
      </c>
      <c r="J418" t="s">
        <v>111</v>
      </c>
      <c r="K418" t="s">
        <v>55</v>
      </c>
      <c r="L418">
        <v>3</v>
      </c>
      <c r="M418" t="s">
        <v>864</v>
      </c>
      <c r="N418">
        <v>4</v>
      </c>
      <c r="O418">
        <v>18</v>
      </c>
      <c r="P418">
        <v>18</v>
      </c>
      <c r="Q418">
        <v>21</v>
      </c>
      <c r="R418">
        <v>6</v>
      </c>
      <c r="S418">
        <v>6</v>
      </c>
      <c r="T418">
        <v>9</v>
      </c>
    </row>
    <row r="419" spans="8:20" x14ac:dyDescent="0.35">
      <c r="H419">
        <v>56.05</v>
      </c>
      <c r="I419">
        <v>4.0519999999999996</v>
      </c>
      <c r="J419" t="s">
        <v>111</v>
      </c>
      <c r="K419" t="s">
        <v>33</v>
      </c>
      <c r="L419">
        <v>3</v>
      </c>
      <c r="M419" t="s">
        <v>346</v>
      </c>
      <c r="N419">
        <v>3</v>
      </c>
      <c r="O419">
        <v>10</v>
      </c>
      <c r="P419">
        <v>13</v>
      </c>
      <c r="Q419">
        <v>15</v>
      </c>
      <c r="R419">
        <v>9</v>
      </c>
      <c r="S419">
        <v>12</v>
      </c>
      <c r="T419">
        <v>14</v>
      </c>
    </row>
    <row r="420" spans="8:20" x14ac:dyDescent="0.35">
      <c r="H420">
        <v>56.051000000000002</v>
      </c>
      <c r="I420">
        <v>4.0529999999999999</v>
      </c>
      <c r="J420" t="s">
        <v>111</v>
      </c>
      <c r="K420" t="s">
        <v>135</v>
      </c>
      <c r="L420">
        <v>3</v>
      </c>
      <c r="M420" t="s">
        <v>338</v>
      </c>
      <c r="N420">
        <v>3</v>
      </c>
      <c r="O420">
        <v>10</v>
      </c>
      <c r="P420">
        <v>13</v>
      </c>
      <c r="Q420">
        <v>15</v>
      </c>
      <c r="R420">
        <v>5</v>
      </c>
      <c r="S420">
        <v>8</v>
      </c>
      <c r="T420">
        <v>10</v>
      </c>
    </row>
    <row r="421" spans="8:20" x14ac:dyDescent="0.35">
      <c r="H421">
        <v>56.052</v>
      </c>
      <c r="I421">
        <v>4.0540000000000003</v>
      </c>
      <c r="J421" t="s">
        <v>111</v>
      </c>
      <c r="K421" t="s">
        <v>136</v>
      </c>
      <c r="L421">
        <v>3</v>
      </c>
      <c r="M421" t="s">
        <v>347</v>
      </c>
      <c r="N421">
        <v>3</v>
      </c>
      <c r="O421">
        <v>7</v>
      </c>
      <c r="P421">
        <v>10</v>
      </c>
      <c r="Q421">
        <v>12</v>
      </c>
      <c r="R421">
        <v>10</v>
      </c>
      <c r="S421">
        <v>13</v>
      </c>
      <c r="T421">
        <v>15</v>
      </c>
    </row>
    <row r="422" spans="8:20" x14ac:dyDescent="0.35">
      <c r="H422">
        <v>56.052999999999997</v>
      </c>
      <c r="I422">
        <v>4.0549999999999997</v>
      </c>
      <c r="J422" t="s">
        <v>111</v>
      </c>
      <c r="K422" t="s">
        <v>137</v>
      </c>
      <c r="L422">
        <v>3</v>
      </c>
      <c r="M422" t="s">
        <v>335</v>
      </c>
      <c r="N422">
        <v>3</v>
      </c>
      <c r="O422">
        <v>15</v>
      </c>
      <c r="P422">
        <v>18</v>
      </c>
      <c r="Q422">
        <v>20</v>
      </c>
      <c r="R422">
        <v>1</v>
      </c>
      <c r="S422">
        <v>4</v>
      </c>
      <c r="T422">
        <v>6</v>
      </c>
    </row>
    <row r="423" spans="8:20" x14ac:dyDescent="0.35">
      <c r="H423">
        <v>56.054000000000002</v>
      </c>
      <c r="I423">
        <v>4.056</v>
      </c>
      <c r="J423" t="s">
        <v>111</v>
      </c>
      <c r="K423" t="s">
        <v>138</v>
      </c>
      <c r="L423">
        <v>3</v>
      </c>
      <c r="M423" t="s">
        <v>348</v>
      </c>
      <c r="N423">
        <v>2</v>
      </c>
      <c r="O423">
        <v>9</v>
      </c>
      <c r="P423">
        <v>14</v>
      </c>
      <c r="Q423">
        <v>16</v>
      </c>
      <c r="R423">
        <v>2</v>
      </c>
      <c r="S423">
        <v>7</v>
      </c>
      <c r="T423">
        <v>9</v>
      </c>
    </row>
    <row r="424" spans="8:20" x14ac:dyDescent="0.35">
      <c r="H424">
        <v>56.055</v>
      </c>
      <c r="I424">
        <v>4.0570000000000004</v>
      </c>
      <c r="J424" t="s">
        <v>111</v>
      </c>
      <c r="K424" t="s">
        <v>139</v>
      </c>
      <c r="L424">
        <v>3</v>
      </c>
      <c r="M424" t="s">
        <v>349</v>
      </c>
      <c r="N424">
        <v>4</v>
      </c>
      <c r="O424">
        <v>13</v>
      </c>
      <c r="P424">
        <v>13</v>
      </c>
      <c r="Q424">
        <v>16</v>
      </c>
      <c r="R424">
        <v>11</v>
      </c>
      <c r="S424">
        <v>11</v>
      </c>
      <c r="T424">
        <v>14</v>
      </c>
    </row>
    <row r="425" spans="8:20" x14ac:dyDescent="0.35">
      <c r="H425">
        <v>56.055999999999997</v>
      </c>
      <c r="I425">
        <v>4.0579999999999998</v>
      </c>
      <c r="J425" t="s">
        <v>111</v>
      </c>
      <c r="K425" t="s">
        <v>1415</v>
      </c>
      <c r="L425">
        <v>3</v>
      </c>
      <c r="M425" t="s">
        <v>327</v>
      </c>
      <c r="N425">
        <v>4</v>
      </c>
      <c r="O425">
        <v>15</v>
      </c>
      <c r="P425">
        <v>15</v>
      </c>
      <c r="Q425">
        <v>18</v>
      </c>
      <c r="R425">
        <v>7</v>
      </c>
      <c r="S425">
        <v>7</v>
      </c>
      <c r="T425">
        <v>10</v>
      </c>
    </row>
    <row r="426" spans="8:20" x14ac:dyDescent="0.35">
      <c r="H426">
        <v>56.057000000000002</v>
      </c>
      <c r="I426">
        <v>4.0590000000000002</v>
      </c>
      <c r="J426" t="s">
        <v>111</v>
      </c>
      <c r="K426" t="s">
        <v>34</v>
      </c>
      <c r="L426">
        <v>3</v>
      </c>
      <c r="M426" t="s">
        <v>350</v>
      </c>
      <c r="N426">
        <v>4</v>
      </c>
      <c r="O426">
        <v>18</v>
      </c>
      <c r="P426">
        <v>18</v>
      </c>
      <c r="Q426">
        <v>21</v>
      </c>
      <c r="R426">
        <v>5</v>
      </c>
      <c r="S426">
        <v>5</v>
      </c>
      <c r="T426">
        <v>8</v>
      </c>
    </row>
    <row r="427" spans="8:20" x14ac:dyDescent="0.35">
      <c r="H427">
        <v>56.058</v>
      </c>
      <c r="I427">
        <v>4.0599999999999996</v>
      </c>
      <c r="J427" t="s">
        <v>111</v>
      </c>
      <c r="K427" t="s">
        <v>35</v>
      </c>
      <c r="L427">
        <v>3</v>
      </c>
      <c r="M427" t="s">
        <v>246</v>
      </c>
      <c r="N427">
        <v>3</v>
      </c>
      <c r="O427">
        <v>10</v>
      </c>
      <c r="P427">
        <v>13</v>
      </c>
      <c r="Q427">
        <v>15</v>
      </c>
      <c r="R427">
        <v>8</v>
      </c>
      <c r="S427">
        <v>11</v>
      </c>
      <c r="T427">
        <v>13</v>
      </c>
    </row>
    <row r="428" spans="8:20" x14ac:dyDescent="0.35">
      <c r="H428">
        <v>56.058999999999997</v>
      </c>
      <c r="I428">
        <v>4.0609999999999999</v>
      </c>
      <c r="J428" t="s">
        <v>111</v>
      </c>
      <c r="K428" t="s">
        <v>140</v>
      </c>
      <c r="L428">
        <v>3</v>
      </c>
      <c r="M428" t="s">
        <v>246</v>
      </c>
      <c r="N428">
        <v>3</v>
      </c>
      <c r="O428">
        <v>10</v>
      </c>
      <c r="P428">
        <v>13</v>
      </c>
      <c r="Q428">
        <v>15</v>
      </c>
      <c r="R428">
        <v>8</v>
      </c>
      <c r="S428">
        <v>11</v>
      </c>
      <c r="T428">
        <v>13</v>
      </c>
    </row>
    <row r="429" spans="8:20" x14ac:dyDescent="0.35">
      <c r="H429">
        <v>56.06</v>
      </c>
      <c r="I429">
        <v>4.0620000000000003</v>
      </c>
      <c r="J429" t="s">
        <v>111</v>
      </c>
      <c r="K429" t="s">
        <v>30</v>
      </c>
      <c r="L429">
        <v>3</v>
      </c>
      <c r="M429" t="s">
        <v>347</v>
      </c>
      <c r="N429">
        <v>3</v>
      </c>
      <c r="O429">
        <v>7</v>
      </c>
      <c r="P429">
        <v>10</v>
      </c>
      <c r="Q429">
        <v>12</v>
      </c>
      <c r="R429">
        <v>10</v>
      </c>
      <c r="S429">
        <v>13</v>
      </c>
      <c r="T429">
        <v>15</v>
      </c>
    </row>
    <row r="430" spans="8:20" x14ac:dyDescent="0.35">
      <c r="H430">
        <v>56.061</v>
      </c>
      <c r="I430">
        <v>4.0629999999999997</v>
      </c>
      <c r="J430" t="s">
        <v>111</v>
      </c>
      <c r="K430" t="s">
        <v>141</v>
      </c>
      <c r="L430">
        <v>3</v>
      </c>
      <c r="M430" t="s">
        <v>260</v>
      </c>
      <c r="N430">
        <v>4</v>
      </c>
      <c r="O430">
        <v>18</v>
      </c>
      <c r="P430">
        <v>18</v>
      </c>
      <c r="Q430">
        <v>21</v>
      </c>
      <c r="R430">
        <v>5</v>
      </c>
      <c r="S430">
        <v>5</v>
      </c>
      <c r="T430">
        <v>8</v>
      </c>
    </row>
    <row r="431" spans="8:20" x14ac:dyDescent="0.35">
      <c r="H431">
        <v>56.061999999999998</v>
      </c>
      <c r="I431">
        <v>4.0640000000000001</v>
      </c>
      <c r="J431" t="s">
        <v>111</v>
      </c>
      <c r="K431" t="s">
        <v>142</v>
      </c>
      <c r="L431">
        <v>3</v>
      </c>
      <c r="M431" t="s">
        <v>339</v>
      </c>
      <c r="N431">
        <v>4</v>
      </c>
      <c r="O431">
        <v>15</v>
      </c>
      <c r="P431">
        <v>15</v>
      </c>
      <c r="Q431">
        <v>18</v>
      </c>
      <c r="R431">
        <v>8</v>
      </c>
      <c r="S431">
        <v>8</v>
      </c>
      <c r="T431">
        <v>11</v>
      </c>
    </row>
    <row r="432" spans="8:20" x14ac:dyDescent="0.35">
      <c r="H432">
        <v>56.063000000000002</v>
      </c>
      <c r="I432">
        <v>4.0650000000000004</v>
      </c>
      <c r="J432" t="s">
        <v>111</v>
      </c>
      <c r="K432" t="s">
        <v>36</v>
      </c>
      <c r="L432">
        <v>3</v>
      </c>
      <c r="M432" t="s">
        <v>336</v>
      </c>
      <c r="N432">
        <v>4</v>
      </c>
      <c r="O432">
        <v>12</v>
      </c>
      <c r="P432">
        <v>12</v>
      </c>
      <c r="Q432">
        <v>15</v>
      </c>
      <c r="R432">
        <v>11</v>
      </c>
      <c r="S432">
        <v>11</v>
      </c>
      <c r="T432">
        <v>14</v>
      </c>
    </row>
    <row r="433" spans="8:20" x14ac:dyDescent="0.35">
      <c r="H433">
        <v>56.064</v>
      </c>
      <c r="I433">
        <v>4.0659999999999998</v>
      </c>
      <c r="J433" t="s">
        <v>111</v>
      </c>
      <c r="K433" t="s">
        <v>143</v>
      </c>
      <c r="L433">
        <v>3</v>
      </c>
      <c r="M433" t="s">
        <v>351</v>
      </c>
      <c r="N433">
        <v>3</v>
      </c>
      <c r="O433">
        <v>13</v>
      </c>
      <c r="P433">
        <v>16</v>
      </c>
      <c r="Q433">
        <v>18</v>
      </c>
      <c r="R433">
        <v>7</v>
      </c>
      <c r="S433">
        <v>10</v>
      </c>
      <c r="T433">
        <v>12</v>
      </c>
    </row>
    <row r="434" spans="8:20" x14ac:dyDescent="0.35">
      <c r="H434">
        <v>56.064999999999998</v>
      </c>
      <c r="I434">
        <v>4.0670000000000002</v>
      </c>
      <c r="J434" t="s">
        <v>111</v>
      </c>
      <c r="K434" t="s">
        <v>144</v>
      </c>
      <c r="L434">
        <v>3</v>
      </c>
      <c r="M434" t="s">
        <v>346</v>
      </c>
      <c r="N434">
        <v>3</v>
      </c>
      <c r="O434">
        <v>10</v>
      </c>
      <c r="P434">
        <v>13</v>
      </c>
      <c r="Q434">
        <v>15</v>
      </c>
      <c r="R434">
        <v>9</v>
      </c>
      <c r="S434">
        <v>12</v>
      </c>
      <c r="T434">
        <v>14</v>
      </c>
    </row>
    <row r="435" spans="8:20" x14ac:dyDescent="0.35">
      <c r="H435">
        <v>56.066000000000003</v>
      </c>
      <c r="I435">
        <v>4.0679999999999996</v>
      </c>
      <c r="J435" t="s">
        <v>111</v>
      </c>
      <c r="K435" t="s">
        <v>56</v>
      </c>
      <c r="L435">
        <v>3</v>
      </c>
      <c r="M435" t="s">
        <v>349</v>
      </c>
      <c r="N435">
        <v>4</v>
      </c>
      <c r="O435">
        <v>13</v>
      </c>
      <c r="P435">
        <v>13</v>
      </c>
      <c r="Q435">
        <v>16</v>
      </c>
      <c r="R435">
        <v>11</v>
      </c>
      <c r="S435">
        <v>11</v>
      </c>
      <c r="T435">
        <v>14</v>
      </c>
    </row>
    <row r="436" spans="8:20" x14ac:dyDescent="0.35">
      <c r="H436">
        <v>56.067</v>
      </c>
      <c r="I436">
        <v>4.069</v>
      </c>
      <c r="J436" t="s">
        <v>111</v>
      </c>
      <c r="K436" t="s">
        <v>145</v>
      </c>
      <c r="L436">
        <v>3</v>
      </c>
      <c r="M436" t="s">
        <v>352</v>
      </c>
      <c r="N436">
        <v>4</v>
      </c>
      <c r="O436">
        <v>16</v>
      </c>
      <c r="P436">
        <v>16</v>
      </c>
      <c r="Q436">
        <v>19</v>
      </c>
      <c r="R436">
        <v>9</v>
      </c>
      <c r="S436">
        <v>9</v>
      </c>
      <c r="T436">
        <v>12</v>
      </c>
    </row>
    <row r="437" spans="8:20" x14ac:dyDescent="0.35">
      <c r="H437">
        <v>56.067999999999998</v>
      </c>
      <c r="I437">
        <v>4.07</v>
      </c>
      <c r="J437" t="s">
        <v>111</v>
      </c>
      <c r="K437" t="s">
        <v>146</v>
      </c>
      <c r="L437">
        <v>3</v>
      </c>
      <c r="M437" t="s">
        <v>353</v>
      </c>
      <c r="N437">
        <v>3</v>
      </c>
      <c r="O437">
        <v>17</v>
      </c>
      <c r="P437">
        <v>20</v>
      </c>
      <c r="Q437">
        <v>22</v>
      </c>
      <c r="R437">
        <v>1</v>
      </c>
      <c r="S437">
        <v>4</v>
      </c>
      <c r="T437">
        <v>6</v>
      </c>
    </row>
    <row r="438" spans="8:20" x14ac:dyDescent="0.35">
      <c r="H438">
        <v>56.069000000000003</v>
      </c>
      <c r="I438">
        <v>4.0709999999999997</v>
      </c>
      <c r="J438" t="s">
        <v>111</v>
      </c>
      <c r="K438" t="s">
        <v>147</v>
      </c>
      <c r="L438">
        <v>3</v>
      </c>
      <c r="M438" t="s">
        <v>265</v>
      </c>
      <c r="N438">
        <v>4</v>
      </c>
      <c r="O438">
        <v>7</v>
      </c>
      <c r="P438">
        <v>7</v>
      </c>
      <c r="Q438">
        <v>10</v>
      </c>
      <c r="R438">
        <v>14</v>
      </c>
      <c r="S438">
        <v>14</v>
      </c>
      <c r="T438">
        <v>17</v>
      </c>
    </row>
    <row r="439" spans="8:20" x14ac:dyDescent="0.35">
      <c r="H439">
        <v>56.07</v>
      </c>
      <c r="I439">
        <v>4.0720000000000001</v>
      </c>
      <c r="J439" t="s">
        <v>111</v>
      </c>
      <c r="K439" t="s">
        <v>28</v>
      </c>
      <c r="L439">
        <v>3</v>
      </c>
      <c r="M439" t="s">
        <v>343</v>
      </c>
      <c r="N439">
        <v>4</v>
      </c>
      <c r="O439">
        <v>15</v>
      </c>
      <c r="P439">
        <v>15</v>
      </c>
      <c r="Q439">
        <v>18</v>
      </c>
      <c r="R439">
        <v>9</v>
      </c>
      <c r="S439">
        <v>9</v>
      </c>
      <c r="T439">
        <v>12</v>
      </c>
    </row>
    <row r="440" spans="8:20" x14ac:dyDescent="0.35">
      <c r="H440">
        <v>56.070999999999998</v>
      </c>
      <c r="I440">
        <v>4.0730000000000004</v>
      </c>
      <c r="J440" t="s">
        <v>111</v>
      </c>
      <c r="K440" t="s">
        <v>148</v>
      </c>
      <c r="L440">
        <v>3</v>
      </c>
      <c r="M440" t="s">
        <v>354</v>
      </c>
      <c r="N440">
        <v>4</v>
      </c>
      <c r="O440">
        <v>14</v>
      </c>
      <c r="P440">
        <v>14</v>
      </c>
      <c r="Q440">
        <v>17</v>
      </c>
      <c r="R440">
        <v>8</v>
      </c>
      <c r="S440">
        <v>8</v>
      </c>
      <c r="T440">
        <v>11</v>
      </c>
    </row>
    <row r="441" spans="8:20" x14ac:dyDescent="0.35">
      <c r="H441">
        <v>56.072000000000003</v>
      </c>
      <c r="I441">
        <v>4.0739999999999998</v>
      </c>
      <c r="J441" t="s">
        <v>111</v>
      </c>
      <c r="K441" t="s">
        <v>149</v>
      </c>
      <c r="L441">
        <v>3</v>
      </c>
      <c r="M441" t="s">
        <v>326</v>
      </c>
      <c r="N441">
        <v>4</v>
      </c>
      <c r="O441">
        <v>18</v>
      </c>
      <c r="P441">
        <v>18</v>
      </c>
      <c r="Q441">
        <v>21</v>
      </c>
      <c r="R441">
        <v>3</v>
      </c>
      <c r="S441">
        <v>3</v>
      </c>
      <c r="T441">
        <v>6</v>
      </c>
    </row>
    <row r="442" spans="8:20" x14ac:dyDescent="0.35">
      <c r="H442">
        <v>56.073</v>
      </c>
      <c r="I442">
        <v>4.0750000000000002</v>
      </c>
      <c r="J442" t="s">
        <v>111</v>
      </c>
      <c r="K442" t="s">
        <v>150</v>
      </c>
      <c r="L442">
        <v>3</v>
      </c>
      <c r="M442" t="s">
        <v>355</v>
      </c>
      <c r="N442">
        <v>1</v>
      </c>
      <c r="O442">
        <v>7</v>
      </c>
      <c r="P442">
        <v>14</v>
      </c>
      <c r="Q442">
        <v>16</v>
      </c>
      <c r="R442">
        <v>0</v>
      </c>
      <c r="S442">
        <v>7</v>
      </c>
      <c r="T442">
        <v>9</v>
      </c>
    </row>
    <row r="443" spans="8:20" x14ac:dyDescent="0.35">
      <c r="H443">
        <v>56.073999999999998</v>
      </c>
      <c r="I443">
        <v>4.0759999999999996</v>
      </c>
      <c r="J443" t="s">
        <v>111</v>
      </c>
      <c r="K443" t="s">
        <v>151</v>
      </c>
      <c r="L443">
        <v>3</v>
      </c>
      <c r="M443" t="s">
        <v>338</v>
      </c>
      <c r="N443">
        <v>3</v>
      </c>
      <c r="O443">
        <v>10</v>
      </c>
      <c r="P443">
        <v>13</v>
      </c>
      <c r="Q443">
        <v>15</v>
      </c>
      <c r="R443">
        <v>5</v>
      </c>
      <c r="S443">
        <v>8</v>
      </c>
      <c r="T443">
        <v>10</v>
      </c>
    </row>
    <row r="444" spans="8:20" x14ac:dyDescent="0.35">
      <c r="H444">
        <v>56.075000000000003</v>
      </c>
      <c r="I444">
        <v>4.077</v>
      </c>
      <c r="J444" t="s">
        <v>111</v>
      </c>
      <c r="K444" t="s">
        <v>152</v>
      </c>
      <c r="L444">
        <v>3</v>
      </c>
      <c r="M444" t="s">
        <v>326</v>
      </c>
      <c r="N444">
        <v>4</v>
      </c>
      <c r="O444">
        <v>18</v>
      </c>
      <c r="P444">
        <v>18</v>
      </c>
      <c r="Q444">
        <v>21</v>
      </c>
      <c r="R444">
        <v>3</v>
      </c>
      <c r="S444">
        <v>3</v>
      </c>
      <c r="T444">
        <v>6</v>
      </c>
    </row>
    <row r="445" spans="8:20" x14ac:dyDescent="0.35">
      <c r="H445">
        <v>56.076000000000001</v>
      </c>
      <c r="I445">
        <v>4.0780000000000003</v>
      </c>
      <c r="J445" t="s">
        <v>111</v>
      </c>
      <c r="K445" t="s">
        <v>1752</v>
      </c>
      <c r="L445">
        <v>3</v>
      </c>
      <c r="M445" t="s">
        <v>1756</v>
      </c>
      <c r="N445">
        <v>4</v>
      </c>
      <c r="O445">
        <v>19</v>
      </c>
      <c r="P445">
        <v>19</v>
      </c>
      <c r="Q445">
        <v>22</v>
      </c>
      <c r="R445">
        <v>6</v>
      </c>
      <c r="S445">
        <v>6</v>
      </c>
      <c r="T445">
        <v>9</v>
      </c>
    </row>
    <row r="446" spans="8:20" x14ac:dyDescent="0.35">
      <c r="H446">
        <v>56.076999999999998</v>
      </c>
      <c r="I446">
        <v>4.0789999999999997</v>
      </c>
      <c r="J446" t="s">
        <v>111</v>
      </c>
      <c r="K446" t="s">
        <v>153</v>
      </c>
      <c r="L446">
        <v>3</v>
      </c>
      <c r="M446" t="s">
        <v>330</v>
      </c>
      <c r="N446">
        <v>3</v>
      </c>
      <c r="O446">
        <v>11</v>
      </c>
      <c r="P446">
        <v>14</v>
      </c>
      <c r="Q446">
        <v>16</v>
      </c>
      <c r="R446">
        <v>6</v>
      </c>
      <c r="S446">
        <v>9</v>
      </c>
      <c r="T446">
        <v>11</v>
      </c>
    </row>
    <row r="447" spans="8:20" x14ac:dyDescent="0.35">
      <c r="H447">
        <v>56.078000000000003</v>
      </c>
      <c r="I447">
        <v>4.08</v>
      </c>
      <c r="J447" t="s">
        <v>111</v>
      </c>
      <c r="K447" t="s">
        <v>1606</v>
      </c>
      <c r="L447">
        <v>3</v>
      </c>
      <c r="M447" t="s">
        <v>1609</v>
      </c>
      <c r="N447">
        <v>3</v>
      </c>
      <c r="O447">
        <v>16</v>
      </c>
      <c r="P447">
        <v>19</v>
      </c>
      <c r="Q447">
        <v>21</v>
      </c>
      <c r="R447">
        <v>4</v>
      </c>
      <c r="S447">
        <v>7</v>
      </c>
      <c r="T447">
        <v>9</v>
      </c>
    </row>
    <row r="448" spans="8:20" x14ac:dyDescent="0.35">
      <c r="H448">
        <v>56.079000000000001</v>
      </c>
      <c r="I448">
        <v>4.0810000000000004</v>
      </c>
      <c r="J448" t="s">
        <v>111</v>
      </c>
      <c r="K448" t="s">
        <v>154</v>
      </c>
      <c r="L448">
        <v>3</v>
      </c>
      <c r="M448" t="s">
        <v>356</v>
      </c>
      <c r="N448">
        <v>3</v>
      </c>
      <c r="O448">
        <v>11</v>
      </c>
      <c r="P448">
        <v>14</v>
      </c>
      <c r="Q448">
        <v>16</v>
      </c>
      <c r="R448">
        <v>6</v>
      </c>
      <c r="S448">
        <v>9</v>
      </c>
      <c r="T448">
        <v>11</v>
      </c>
    </row>
    <row r="449" spans="8:20" x14ac:dyDescent="0.35">
      <c r="H449">
        <v>56.08</v>
      </c>
      <c r="I449">
        <v>4.0819999999999999</v>
      </c>
      <c r="J449" t="s">
        <v>111</v>
      </c>
      <c r="K449" t="s">
        <v>155</v>
      </c>
      <c r="L449">
        <v>3</v>
      </c>
      <c r="M449" t="s">
        <v>357</v>
      </c>
      <c r="N449">
        <v>3</v>
      </c>
      <c r="O449">
        <v>16</v>
      </c>
      <c r="P449">
        <v>19</v>
      </c>
      <c r="Q449">
        <v>21</v>
      </c>
      <c r="R449">
        <v>4</v>
      </c>
      <c r="S449">
        <v>7</v>
      </c>
      <c r="T449">
        <v>9</v>
      </c>
    </row>
    <row r="450" spans="8:20" x14ac:dyDescent="0.35">
      <c r="H450">
        <v>56.081000000000003</v>
      </c>
      <c r="I450">
        <v>4.0830000000000002</v>
      </c>
      <c r="J450" t="s">
        <v>111</v>
      </c>
      <c r="K450" t="s">
        <v>57</v>
      </c>
      <c r="L450">
        <v>3</v>
      </c>
      <c r="M450" t="s">
        <v>348</v>
      </c>
      <c r="N450">
        <v>2</v>
      </c>
      <c r="O450">
        <v>9</v>
      </c>
      <c r="P450">
        <v>14</v>
      </c>
      <c r="Q450">
        <v>16</v>
      </c>
      <c r="R450">
        <v>2</v>
      </c>
      <c r="S450">
        <v>7</v>
      </c>
      <c r="T450">
        <v>9</v>
      </c>
    </row>
    <row r="451" spans="8:20" x14ac:dyDescent="0.35">
      <c r="H451">
        <v>56.082000000000001</v>
      </c>
      <c r="I451">
        <v>4.0839999999999996</v>
      </c>
      <c r="J451" t="s">
        <v>111</v>
      </c>
      <c r="K451" t="s">
        <v>1666</v>
      </c>
      <c r="L451">
        <v>3</v>
      </c>
      <c r="M451" t="s">
        <v>1669</v>
      </c>
      <c r="N451">
        <v>4</v>
      </c>
      <c r="O451">
        <v>19</v>
      </c>
      <c r="P451">
        <v>19</v>
      </c>
      <c r="Q451">
        <v>22</v>
      </c>
      <c r="R451">
        <v>6</v>
      </c>
      <c r="S451">
        <v>6</v>
      </c>
      <c r="T451">
        <v>9</v>
      </c>
    </row>
    <row r="452" spans="8:20" x14ac:dyDescent="0.35">
      <c r="H452">
        <v>56.082999999999998</v>
      </c>
      <c r="I452">
        <v>4.085</v>
      </c>
      <c r="J452" t="s">
        <v>111</v>
      </c>
      <c r="K452" t="s">
        <v>156</v>
      </c>
      <c r="L452">
        <v>3</v>
      </c>
      <c r="M452" t="s">
        <v>358</v>
      </c>
      <c r="N452">
        <v>4</v>
      </c>
      <c r="O452">
        <v>17</v>
      </c>
      <c r="P452">
        <v>17</v>
      </c>
      <c r="Q452">
        <v>20</v>
      </c>
      <c r="R452">
        <v>8</v>
      </c>
      <c r="S452">
        <v>8</v>
      </c>
      <c r="T452">
        <v>11</v>
      </c>
    </row>
    <row r="453" spans="8:20" x14ac:dyDescent="0.35">
      <c r="H453">
        <v>56.084000000000003</v>
      </c>
      <c r="I453">
        <v>4.0860000000000003</v>
      </c>
      <c r="J453" t="s">
        <v>111</v>
      </c>
      <c r="K453" t="s">
        <v>37</v>
      </c>
      <c r="L453">
        <v>3</v>
      </c>
      <c r="M453" t="s">
        <v>878</v>
      </c>
      <c r="N453">
        <v>4</v>
      </c>
      <c r="O453">
        <v>14</v>
      </c>
      <c r="P453">
        <v>14</v>
      </c>
      <c r="Q453">
        <v>17</v>
      </c>
      <c r="R453">
        <v>10</v>
      </c>
      <c r="S453">
        <v>10</v>
      </c>
      <c r="T453">
        <v>13</v>
      </c>
    </row>
    <row r="454" spans="8:20" x14ac:dyDescent="0.35">
      <c r="H454">
        <v>56.085000000000001</v>
      </c>
      <c r="I454">
        <v>4.0869999999999997</v>
      </c>
      <c r="J454" t="s">
        <v>111</v>
      </c>
      <c r="K454" t="s">
        <v>157</v>
      </c>
      <c r="L454">
        <v>3</v>
      </c>
      <c r="M454" t="s">
        <v>352</v>
      </c>
      <c r="N454">
        <v>4</v>
      </c>
      <c r="O454">
        <v>16</v>
      </c>
      <c r="P454">
        <v>16</v>
      </c>
      <c r="Q454">
        <v>19</v>
      </c>
      <c r="R454">
        <v>9</v>
      </c>
      <c r="S454">
        <v>9</v>
      </c>
      <c r="T454">
        <v>12</v>
      </c>
    </row>
    <row r="455" spans="8:20" x14ac:dyDescent="0.35">
      <c r="H455">
        <v>56.085999999999999</v>
      </c>
      <c r="I455">
        <v>4.0880000000000001</v>
      </c>
      <c r="J455" t="s">
        <v>111</v>
      </c>
      <c r="K455" t="s">
        <v>58</v>
      </c>
      <c r="L455">
        <v>3</v>
      </c>
      <c r="M455" t="s">
        <v>359</v>
      </c>
      <c r="N455">
        <v>3</v>
      </c>
      <c r="O455">
        <v>10</v>
      </c>
      <c r="P455">
        <v>13</v>
      </c>
      <c r="Q455">
        <v>15</v>
      </c>
      <c r="R455">
        <v>10</v>
      </c>
      <c r="S455">
        <v>13</v>
      </c>
      <c r="T455">
        <v>15</v>
      </c>
    </row>
    <row r="456" spans="8:20" x14ac:dyDescent="0.35">
      <c r="H456">
        <v>56.087000000000003</v>
      </c>
      <c r="I456">
        <v>4.09</v>
      </c>
      <c r="J456" t="s">
        <v>111</v>
      </c>
      <c r="K456" t="s">
        <v>158</v>
      </c>
      <c r="L456">
        <v>3</v>
      </c>
      <c r="M456" t="s">
        <v>285</v>
      </c>
      <c r="N456">
        <v>3</v>
      </c>
      <c r="O456">
        <v>12</v>
      </c>
      <c r="P456">
        <v>15</v>
      </c>
      <c r="Q456">
        <v>17</v>
      </c>
      <c r="R456">
        <v>3</v>
      </c>
      <c r="S456">
        <v>6</v>
      </c>
      <c r="T456">
        <v>8</v>
      </c>
    </row>
    <row r="457" spans="8:20" x14ac:dyDescent="0.35">
      <c r="H457">
        <v>56.088000000000001</v>
      </c>
      <c r="I457">
        <v>4.0910000000000002</v>
      </c>
      <c r="J457" t="s">
        <v>111</v>
      </c>
      <c r="K457" t="s">
        <v>159</v>
      </c>
      <c r="L457">
        <v>3</v>
      </c>
      <c r="M457" t="s">
        <v>360</v>
      </c>
      <c r="N457">
        <v>4</v>
      </c>
      <c r="O457">
        <v>19</v>
      </c>
      <c r="P457">
        <v>19</v>
      </c>
      <c r="Q457">
        <v>22</v>
      </c>
      <c r="R457">
        <v>6</v>
      </c>
      <c r="S457">
        <v>6</v>
      </c>
      <c r="T457">
        <v>9</v>
      </c>
    </row>
    <row r="458" spans="8:20" x14ac:dyDescent="0.35">
      <c r="H458">
        <v>56.088999999999999</v>
      </c>
      <c r="I458">
        <v>4.0919999999999996</v>
      </c>
      <c r="J458" t="s">
        <v>111</v>
      </c>
      <c r="K458" t="s">
        <v>160</v>
      </c>
      <c r="L458">
        <v>3</v>
      </c>
      <c r="M458" t="s">
        <v>349</v>
      </c>
      <c r="N458">
        <v>4</v>
      </c>
      <c r="O458">
        <v>13</v>
      </c>
      <c r="P458">
        <v>13</v>
      </c>
      <c r="Q458">
        <v>16</v>
      </c>
      <c r="R458">
        <v>11</v>
      </c>
      <c r="S458">
        <v>11</v>
      </c>
      <c r="T458">
        <v>14</v>
      </c>
    </row>
    <row r="459" spans="8:20" x14ac:dyDescent="0.35">
      <c r="H459">
        <v>56.09</v>
      </c>
      <c r="I459">
        <v>4.093</v>
      </c>
      <c r="J459" t="s">
        <v>111</v>
      </c>
      <c r="K459" t="s">
        <v>161</v>
      </c>
      <c r="L459">
        <v>3</v>
      </c>
      <c r="M459" t="s">
        <v>333</v>
      </c>
      <c r="N459">
        <v>3</v>
      </c>
      <c r="O459">
        <v>9</v>
      </c>
      <c r="P459">
        <v>12</v>
      </c>
      <c r="Q459">
        <v>14</v>
      </c>
      <c r="R459">
        <v>7</v>
      </c>
      <c r="S459">
        <v>10</v>
      </c>
      <c r="T459">
        <v>12</v>
      </c>
    </row>
    <row r="460" spans="8:20" x14ac:dyDescent="0.35">
      <c r="H460">
        <v>56.091000000000001</v>
      </c>
      <c r="I460">
        <v>4.0940000000000003</v>
      </c>
      <c r="J460" t="s">
        <v>111</v>
      </c>
      <c r="K460" t="s">
        <v>1374</v>
      </c>
      <c r="L460">
        <v>3</v>
      </c>
      <c r="M460" t="s">
        <v>1380</v>
      </c>
      <c r="N460">
        <v>3</v>
      </c>
      <c r="O460">
        <v>15</v>
      </c>
      <c r="P460">
        <v>18</v>
      </c>
      <c r="Q460">
        <v>20</v>
      </c>
      <c r="R460">
        <v>0</v>
      </c>
      <c r="S460">
        <v>3</v>
      </c>
      <c r="T460">
        <v>5</v>
      </c>
    </row>
    <row r="461" spans="8:20" x14ac:dyDescent="0.35">
      <c r="H461">
        <v>56.091999999999999</v>
      </c>
      <c r="I461">
        <v>4.0949999999999998</v>
      </c>
      <c r="J461" t="s">
        <v>111</v>
      </c>
      <c r="K461" t="s">
        <v>162</v>
      </c>
      <c r="L461">
        <v>3</v>
      </c>
      <c r="M461" t="s">
        <v>339</v>
      </c>
      <c r="N461">
        <v>4</v>
      </c>
      <c r="O461">
        <v>15</v>
      </c>
      <c r="P461">
        <v>15</v>
      </c>
      <c r="Q461">
        <v>18</v>
      </c>
      <c r="R461">
        <v>8</v>
      </c>
      <c r="S461">
        <v>8</v>
      </c>
      <c r="T461">
        <v>11</v>
      </c>
    </row>
    <row r="462" spans="8:20" x14ac:dyDescent="0.35">
      <c r="H462">
        <v>56.093000000000004</v>
      </c>
      <c r="I462">
        <v>4.0960000000000001</v>
      </c>
      <c r="J462" t="s">
        <v>111</v>
      </c>
      <c r="K462" t="s">
        <v>163</v>
      </c>
      <c r="L462">
        <v>3</v>
      </c>
      <c r="M462" t="s">
        <v>352</v>
      </c>
      <c r="N462">
        <v>4</v>
      </c>
      <c r="O462">
        <v>16</v>
      </c>
      <c r="P462">
        <v>16</v>
      </c>
      <c r="Q462">
        <v>19</v>
      </c>
      <c r="R462">
        <v>9</v>
      </c>
      <c r="S462">
        <v>9</v>
      </c>
      <c r="T462">
        <v>12</v>
      </c>
    </row>
    <row r="463" spans="8:20" x14ac:dyDescent="0.35">
      <c r="H463">
        <v>56.094000000000001</v>
      </c>
      <c r="I463">
        <v>4.0970000000000004</v>
      </c>
      <c r="J463" t="s">
        <v>111</v>
      </c>
      <c r="K463" t="s">
        <v>24</v>
      </c>
      <c r="L463">
        <v>3</v>
      </c>
      <c r="M463" t="s">
        <v>349</v>
      </c>
      <c r="N463">
        <v>4</v>
      </c>
      <c r="O463">
        <v>13</v>
      </c>
      <c r="P463">
        <v>13</v>
      </c>
      <c r="Q463">
        <v>16</v>
      </c>
      <c r="R463">
        <v>11</v>
      </c>
      <c r="S463">
        <v>11</v>
      </c>
      <c r="T463">
        <v>14</v>
      </c>
    </row>
    <row r="464" spans="8:20" x14ac:dyDescent="0.35">
      <c r="H464">
        <v>56.094999999999999</v>
      </c>
      <c r="I464">
        <v>4.0990000000000002</v>
      </c>
      <c r="J464" t="s">
        <v>111</v>
      </c>
      <c r="K464" t="s">
        <v>164</v>
      </c>
      <c r="L464">
        <v>3</v>
      </c>
      <c r="M464" t="s">
        <v>352</v>
      </c>
      <c r="N464">
        <v>4</v>
      </c>
      <c r="O464">
        <v>16</v>
      </c>
      <c r="P464">
        <v>16</v>
      </c>
      <c r="Q464">
        <v>19</v>
      </c>
      <c r="R464">
        <v>9</v>
      </c>
      <c r="S464">
        <v>9</v>
      </c>
      <c r="T464">
        <v>12</v>
      </c>
    </row>
    <row r="465" spans="8:20" x14ac:dyDescent="0.35">
      <c r="H465">
        <v>56.095999999999997</v>
      </c>
      <c r="I465">
        <v>4.101</v>
      </c>
      <c r="J465" t="s">
        <v>111</v>
      </c>
      <c r="K465" t="s">
        <v>60</v>
      </c>
      <c r="L465">
        <v>3</v>
      </c>
      <c r="M465" t="s">
        <v>326</v>
      </c>
      <c r="N465">
        <v>4</v>
      </c>
      <c r="O465">
        <v>18</v>
      </c>
      <c r="P465">
        <v>18</v>
      </c>
      <c r="Q465">
        <v>21</v>
      </c>
      <c r="R465">
        <v>3</v>
      </c>
      <c r="S465">
        <v>3</v>
      </c>
      <c r="T465">
        <v>6</v>
      </c>
    </row>
    <row r="466" spans="8:20" x14ac:dyDescent="0.35">
      <c r="H466">
        <v>56.097000000000001</v>
      </c>
      <c r="I466">
        <v>4.1020000000000003</v>
      </c>
      <c r="J466" t="s">
        <v>111</v>
      </c>
      <c r="K466" t="s">
        <v>29</v>
      </c>
      <c r="L466">
        <v>3</v>
      </c>
      <c r="M466" t="s">
        <v>352</v>
      </c>
      <c r="N466">
        <v>4</v>
      </c>
      <c r="O466">
        <v>16</v>
      </c>
      <c r="P466">
        <v>16</v>
      </c>
      <c r="Q466">
        <v>19</v>
      </c>
      <c r="R466">
        <v>9</v>
      </c>
      <c r="S466">
        <v>9</v>
      </c>
      <c r="T466">
        <v>12</v>
      </c>
    </row>
    <row r="467" spans="8:20" x14ac:dyDescent="0.35">
      <c r="H467">
        <v>56.097999999999999</v>
      </c>
      <c r="I467">
        <v>4.1029999999999998</v>
      </c>
      <c r="J467" t="s">
        <v>111</v>
      </c>
      <c r="K467" t="s">
        <v>166</v>
      </c>
      <c r="L467">
        <v>3</v>
      </c>
      <c r="M467" t="s">
        <v>228</v>
      </c>
      <c r="N467">
        <v>4</v>
      </c>
      <c r="O467">
        <v>13</v>
      </c>
      <c r="P467">
        <v>13</v>
      </c>
      <c r="Q467">
        <v>16</v>
      </c>
      <c r="R467">
        <v>8</v>
      </c>
      <c r="S467">
        <v>8</v>
      </c>
      <c r="T467">
        <v>11</v>
      </c>
    </row>
    <row r="468" spans="8:20" x14ac:dyDescent="0.35">
      <c r="H468">
        <v>56.098999999999997</v>
      </c>
      <c r="I468">
        <v>4.1040000000000001</v>
      </c>
      <c r="J468" t="s">
        <v>111</v>
      </c>
      <c r="K468" t="s">
        <v>167</v>
      </c>
      <c r="L468">
        <v>3</v>
      </c>
      <c r="M468" t="s">
        <v>330</v>
      </c>
      <c r="N468">
        <v>3</v>
      </c>
      <c r="O468">
        <v>11</v>
      </c>
      <c r="P468">
        <v>14</v>
      </c>
      <c r="Q468">
        <v>16</v>
      </c>
      <c r="R468">
        <v>6</v>
      </c>
      <c r="S468">
        <v>9</v>
      </c>
      <c r="T468">
        <v>11</v>
      </c>
    </row>
    <row r="469" spans="8:20" x14ac:dyDescent="0.35">
      <c r="H469">
        <v>56.1</v>
      </c>
      <c r="I469">
        <v>4.1050000000000004</v>
      </c>
      <c r="J469" t="s">
        <v>111</v>
      </c>
      <c r="K469" t="s">
        <v>1722</v>
      </c>
      <c r="L469">
        <v>3</v>
      </c>
      <c r="M469" t="s">
        <v>1726</v>
      </c>
      <c r="N469">
        <v>3</v>
      </c>
      <c r="O469">
        <v>10</v>
      </c>
      <c r="P469">
        <v>13</v>
      </c>
      <c r="Q469">
        <v>15</v>
      </c>
      <c r="R469">
        <v>6</v>
      </c>
      <c r="S469">
        <v>9</v>
      </c>
      <c r="T469">
        <v>11</v>
      </c>
    </row>
    <row r="470" spans="8:20" x14ac:dyDescent="0.35">
      <c r="H470">
        <v>56.100999999999999</v>
      </c>
      <c r="I470">
        <v>4.1059999999999999</v>
      </c>
      <c r="J470" t="s">
        <v>111</v>
      </c>
      <c r="K470" t="s">
        <v>1706</v>
      </c>
      <c r="L470">
        <v>3</v>
      </c>
      <c r="M470" t="s">
        <v>1266</v>
      </c>
      <c r="N470">
        <v>4</v>
      </c>
      <c r="O470">
        <v>15</v>
      </c>
      <c r="P470">
        <v>15</v>
      </c>
      <c r="Q470">
        <v>18</v>
      </c>
      <c r="R470">
        <v>7</v>
      </c>
      <c r="S470">
        <v>7</v>
      </c>
      <c r="T470">
        <v>10</v>
      </c>
    </row>
    <row r="471" spans="8:20" x14ac:dyDescent="0.35">
      <c r="H471">
        <v>56.101999999999997</v>
      </c>
      <c r="I471">
        <v>4.1070000000000002</v>
      </c>
      <c r="J471" t="s">
        <v>111</v>
      </c>
      <c r="K471" t="s">
        <v>168</v>
      </c>
      <c r="L471">
        <v>3</v>
      </c>
      <c r="M471" t="s">
        <v>350</v>
      </c>
      <c r="N471">
        <v>4</v>
      </c>
      <c r="O471">
        <v>18</v>
      </c>
      <c r="P471">
        <v>18</v>
      </c>
      <c r="Q471">
        <v>21</v>
      </c>
      <c r="R471">
        <v>5</v>
      </c>
      <c r="S471">
        <v>5</v>
      </c>
      <c r="T471">
        <v>8</v>
      </c>
    </row>
    <row r="472" spans="8:20" x14ac:dyDescent="0.35">
      <c r="H472">
        <v>56.103000000000002</v>
      </c>
      <c r="I472">
        <v>4.1079999999999997</v>
      </c>
      <c r="J472" t="s">
        <v>111</v>
      </c>
      <c r="K472" t="s">
        <v>1651</v>
      </c>
      <c r="L472">
        <v>3</v>
      </c>
      <c r="M472" t="s">
        <v>1379</v>
      </c>
      <c r="N472">
        <v>3</v>
      </c>
      <c r="O472">
        <v>16</v>
      </c>
      <c r="P472">
        <v>19</v>
      </c>
      <c r="Q472">
        <v>21</v>
      </c>
      <c r="R472">
        <v>2</v>
      </c>
      <c r="S472">
        <v>5</v>
      </c>
      <c r="T472">
        <v>7</v>
      </c>
    </row>
    <row r="473" spans="8:20" x14ac:dyDescent="0.35">
      <c r="H473">
        <v>56.103999999999999</v>
      </c>
      <c r="I473">
        <v>4.109</v>
      </c>
      <c r="J473" t="s">
        <v>111</v>
      </c>
      <c r="K473" t="s">
        <v>61</v>
      </c>
      <c r="L473">
        <v>3</v>
      </c>
      <c r="M473" t="s">
        <v>973</v>
      </c>
      <c r="N473">
        <v>4</v>
      </c>
      <c r="O473">
        <v>17</v>
      </c>
      <c r="P473">
        <v>17</v>
      </c>
      <c r="Q473">
        <v>20</v>
      </c>
      <c r="R473">
        <v>7</v>
      </c>
      <c r="S473">
        <v>7</v>
      </c>
      <c r="T473">
        <v>10</v>
      </c>
    </row>
    <row r="474" spans="8:20" x14ac:dyDescent="0.35">
      <c r="H474">
        <v>56.104999999999997</v>
      </c>
      <c r="I474">
        <v>4.1100000000000003</v>
      </c>
      <c r="J474" t="s">
        <v>111</v>
      </c>
      <c r="K474" t="s">
        <v>38</v>
      </c>
      <c r="L474">
        <v>3</v>
      </c>
      <c r="M474" t="s">
        <v>359</v>
      </c>
      <c r="N474">
        <v>3</v>
      </c>
      <c r="O474">
        <v>10</v>
      </c>
      <c r="P474">
        <v>13</v>
      </c>
      <c r="Q474">
        <v>15</v>
      </c>
      <c r="R474">
        <v>10</v>
      </c>
      <c r="S474">
        <v>13</v>
      </c>
      <c r="T474">
        <v>15</v>
      </c>
    </row>
    <row r="475" spans="8:20" x14ac:dyDescent="0.35">
      <c r="H475">
        <v>56.106000000000002</v>
      </c>
      <c r="I475">
        <v>4.1109999999999998</v>
      </c>
      <c r="J475" t="s">
        <v>111</v>
      </c>
      <c r="K475" t="s">
        <v>169</v>
      </c>
      <c r="L475">
        <v>3</v>
      </c>
      <c r="M475" t="s">
        <v>248</v>
      </c>
      <c r="N475">
        <v>4</v>
      </c>
      <c r="O475">
        <v>18</v>
      </c>
      <c r="P475">
        <v>18</v>
      </c>
      <c r="Q475">
        <v>21</v>
      </c>
      <c r="R475">
        <v>7</v>
      </c>
      <c r="S475">
        <v>7</v>
      </c>
      <c r="T475">
        <v>10</v>
      </c>
    </row>
    <row r="476" spans="8:20" x14ac:dyDescent="0.35">
      <c r="H476">
        <v>56.106999999999999</v>
      </c>
      <c r="I476">
        <v>4.1120000000000001</v>
      </c>
      <c r="J476" t="s">
        <v>111</v>
      </c>
      <c r="K476" t="s">
        <v>39</v>
      </c>
      <c r="L476">
        <v>3</v>
      </c>
      <c r="M476" t="s">
        <v>328</v>
      </c>
      <c r="N476">
        <v>3</v>
      </c>
      <c r="O476">
        <v>13</v>
      </c>
      <c r="P476">
        <v>16</v>
      </c>
      <c r="Q476">
        <v>18</v>
      </c>
      <c r="R476">
        <v>7</v>
      </c>
      <c r="S476">
        <v>10</v>
      </c>
      <c r="T476">
        <v>12</v>
      </c>
    </row>
    <row r="477" spans="8:20" x14ac:dyDescent="0.35">
      <c r="H477">
        <v>56.107999999999997</v>
      </c>
      <c r="I477">
        <v>4.1130000000000004</v>
      </c>
      <c r="J477" t="s">
        <v>111</v>
      </c>
      <c r="K477" t="s">
        <v>170</v>
      </c>
      <c r="L477">
        <v>3</v>
      </c>
      <c r="M477" t="s">
        <v>361</v>
      </c>
      <c r="N477">
        <v>3</v>
      </c>
      <c r="O477">
        <v>12</v>
      </c>
      <c r="P477">
        <v>15</v>
      </c>
      <c r="Q477">
        <v>17</v>
      </c>
      <c r="R477">
        <v>6</v>
      </c>
      <c r="S477">
        <v>9</v>
      </c>
      <c r="T477">
        <v>11</v>
      </c>
    </row>
    <row r="478" spans="8:20" x14ac:dyDescent="0.35">
      <c r="H478">
        <v>56.109000000000002</v>
      </c>
      <c r="I478">
        <v>4.1139999999999999</v>
      </c>
      <c r="J478" t="s">
        <v>111</v>
      </c>
      <c r="K478" t="s">
        <v>25</v>
      </c>
      <c r="L478">
        <v>3</v>
      </c>
      <c r="M478" t="s">
        <v>776</v>
      </c>
      <c r="N478">
        <v>3</v>
      </c>
      <c r="O478">
        <v>13</v>
      </c>
      <c r="P478">
        <v>16</v>
      </c>
      <c r="Q478">
        <v>18</v>
      </c>
      <c r="R478">
        <v>7</v>
      </c>
      <c r="S478">
        <v>10</v>
      </c>
      <c r="T478">
        <v>12</v>
      </c>
    </row>
    <row r="479" spans="8:20" x14ac:dyDescent="0.35">
      <c r="H479">
        <v>56.11</v>
      </c>
      <c r="I479">
        <v>4.1150000000000002</v>
      </c>
      <c r="J479" t="s">
        <v>111</v>
      </c>
      <c r="K479" t="s">
        <v>171</v>
      </c>
      <c r="L479">
        <v>3</v>
      </c>
      <c r="M479" t="s">
        <v>324</v>
      </c>
      <c r="N479">
        <v>4</v>
      </c>
      <c r="O479">
        <v>18</v>
      </c>
      <c r="P479">
        <v>18</v>
      </c>
      <c r="Q479">
        <v>21</v>
      </c>
      <c r="R479">
        <v>7</v>
      </c>
      <c r="S479">
        <v>7</v>
      </c>
      <c r="T479">
        <v>10</v>
      </c>
    </row>
    <row r="480" spans="8:20" x14ac:dyDescent="0.35">
      <c r="H480">
        <v>56.110999999999997</v>
      </c>
      <c r="I480">
        <v>4.1159999999999997</v>
      </c>
      <c r="J480" t="s">
        <v>111</v>
      </c>
      <c r="K480" t="s">
        <v>62</v>
      </c>
      <c r="L480">
        <v>3</v>
      </c>
      <c r="M480" t="s">
        <v>333</v>
      </c>
      <c r="N480">
        <v>3</v>
      </c>
      <c r="O480">
        <v>9</v>
      </c>
      <c r="P480">
        <v>12</v>
      </c>
      <c r="Q480">
        <v>14</v>
      </c>
      <c r="R480">
        <v>7</v>
      </c>
      <c r="S480">
        <v>10</v>
      </c>
      <c r="T480">
        <v>12</v>
      </c>
    </row>
    <row r="481" spans="8:20" x14ac:dyDescent="0.35">
      <c r="H481">
        <v>56.112000000000002</v>
      </c>
      <c r="I481">
        <v>4.117</v>
      </c>
      <c r="J481" t="s">
        <v>111</v>
      </c>
      <c r="K481" t="s">
        <v>63</v>
      </c>
      <c r="L481">
        <v>3</v>
      </c>
      <c r="M481" t="s">
        <v>346</v>
      </c>
      <c r="N481">
        <v>3</v>
      </c>
      <c r="O481">
        <v>10</v>
      </c>
      <c r="P481">
        <v>13</v>
      </c>
      <c r="Q481">
        <v>15</v>
      </c>
      <c r="R481">
        <v>9</v>
      </c>
      <c r="S481">
        <v>12</v>
      </c>
      <c r="T481">
        <v>14</v>
      </c>
    </row>
    <row r="482" spans="8:20" x14ac:dyDescent="0.35">
      <c r="H482">
        <v>56.113</v>
      </c>
      <c r="I482">
        <v>4.1180000000000003</v>
      </c>
      <c r="J482" t="s">
        <v>111</v>
      </c>
      <c r="K482" t="s">
        <v>172</v>
      </c>
      <c r="L482">
        <v>3</v>
      </c>
      <c r="M482" t="s">
        <v>342</v>
      </c>
      <c r="N482">
        <v>4</v>
      </c>
      <c r="O482">
        <v>15</v>
      </c>
      <c r="P482">
        <v>15</v>
      </c>
      <c r="Q482">
        <v>18</v>
      </c>
      <c r="R482">
        <v>8</v>
      </c>
      <c r="S482">
        <v>8</v>
      </c>
      <c r="T482">
        <v>11</v>
      </c>
    </row>
    <row r="483" spans="8:20" x14ac:dyDescent="0.35">
      <c r="H483">
        <v>56.113999999999997</v>
      </c>
      <c r="I483">
        <v>4.1189999999999998</v>
      </c>
      <c r="J483" t="s">
        <v>111</v>
      </c>
      <c r="K483" t="s">
        <v>173</v>
      </c>
      <c r="L483">
        <v>3</v>
      </c>
      <c r="M483" t="s">
        <v>360</v>
      </c>
      <c r="N483">
        <v>4</v>
      </c>
      <c r="O483">
        <v>19</v>
      </c>
      <c r="P483">
        <v>19</v>
      </c>
      <c r="Q483">
        <v>22</v>
      </c>
      <c r="R483">
        <v>6</v>
      </c>
      <c r="S483">
        <v>6</v>
      </c>
      <c r="T483">
        <v>9</v>
      </c>
    </row>
    <row r="484" spans="8:20" x14ac:dyDescent="0.35">
      <c r="H484">
        <v>56.115000000000002</v>
      </c>
      <c r="I484">
        <v>4.12</v>
      </c>
      <c r="J484" t="s">
        <v>111</v>
      </c>
      <c r="K484" t="s">
        <v>64</v>
      </c>
      <c r="L484">
        <v>3</v>
      </c>
      <c r="M484" t="s">
        <v>776</v>
      </c>
      <c r="N484">
        <v>3</v>
      </c>
      <c r="O484">
        <v>13</v>
      </c>
      <c r="P484">
        <v>16</v>
      </c>
      <c r="Q484">
        <v>18</v>
      </c>
      <c r="R484">
        <v>7</v>
      </c>
      <c r="S484">
        <v>10</v>
      </c>
      <c r="T484">
        <v>12</v>
      </c>
    </row>
    <row r="485" spans="8:20" x14ac:dyDescent="0.35">
      <c r="H485">
        <v>56.116</v>
      </c>
      <c r="I485">
        <v>4.1210000000000004</v>
      </c>
      <c r="J485" t="s">
        <v>111</v>
      </c>
      <c r="K485" t="s">
        <v>174</v>
      </c>
      <c r="L485">
        <v>3</v>
      </c>
      <c r="M485" t="s">
        <v>326</v>
      </c>
      <c r="N485">
        <v>4</v>
      </c>
      <c r="O485">
        <v>18</v>
      </c>
      <c r="P485">
        <v>18</v>
      </c>
      <c r="Q485">
        <v>21</v>
      </c>
      <c r="R485">
        <v>3</v>
      </c>
      <c r="S485">
        <v>3</v>
      </c>
      <c r="T485">
        <v>6</v>
      </c>
    </row>
    <row r="486" spans="8:20" x14ac:dyDescent="0.35">
      <c r="H486">
        <v>56.116999999999997</v>
      </c>
      <c r="I486">
        <v>4.1219999999999999</v>
      </c>
      <c r="J486" t="s">
        <v>111</v>
      </c>
      <c r="K486" t="s">
        <v>175</v>
      </c>
      <c r="L486">
        <v>3</v>
      </c>
      <c r="M486" t="s">
        <v>362</v>
      </c>
      <c r="N486">
        <v>4</v>
      </c>
      <c r="O486">
        <v>13</v>
      </c>
      <c r="P486">
        <v>13</v>
      </c>
      <c r="Q486">
        <v>16</v>
      </c>
      <c r="R486">
        <v>10</v>
      </c>
      <c r="S486">
        <v>10</v>
      </c>
      <c r="T486">
        <v>13</v>
      </c>
    </row>
    <row r="487" spans="8:20" x14ac:dyDescent="0.35">
      <c r="H487">
        <v>56.118000000000002</v>
      </c>
      <c r="I487">
        <v>4.1230000000000002</v>
      </c>
      <c r="J487" t="s">
        <v>111</v>
      </c>
      <c r="K487" t="s">
        <v>65</v>
      </c>
      <c r="L487">
        <v>3</v>
      </c>
      <c r="M487" t="s">
        <v>363</v>
      </c>
      <c r="N487">
        <v>3</v>
      </c>
      <c r="O487">
        <v>8</v>
      </c>
      <c r="P487">
        <v>11</v>
      </c>
      <c r="Q487">
        <v>13</v>
      </c>
      <c r="R487">
        <v>7</v>
      </c>
      <c r="S487">
        <v>10</v>
      </c>
      <c r="T487">
        <v>12</v>
      </c>
    </row>
    <row r="488" spans="8:20" x14ac:dyDescent="0.35">
      <c r="H488">
        <v>56.119</v>
      </c>
      <c r="I488">
        <v>4.1239999999999997</v>
      </c>
      <c r="J488" t="s">
        <v>111</v>
      </c>
      <c r="K488" t="s">
        <v>176</v>
      </c>
      <c r="L488">
        <v>3</v>
      </c>
      <c r="M488" t="s">
        <v>228</v>
      </c>
      <c r="N488">
        <v>4</v>
      </c>
      <c r="O488">
        <v>13</v>
      </c>
      <c r="P488">
        <v>13</v>
      </c>
      <c r="Q488">
        <v>16</v>
      </c>
      <c r="R488">
        <v>8</v>
      </c>
      <c r="S488">
        <v>8</v>
      </c>
      <c r="T488">
        <v>11</v>
      </c>
    </row>
    <row r="489" spans="8:20" x14ac:dyDescent="0.35">
      <c r="H489">
        <v>56.12</v>
      </c>
      <c r="I489">
        <v>4.125</v>
      </c>
      <c r="J489" t="s">
        <v>111</v>
      </c>
      <c r="K489" t="s">
        <v>1737</v>
      </c>
      <c r="L489">
        <v>3</v>
      </c>
      <c r="M489" t="s">
        <v>350</v>
      </c>
      <c r="N489">
        <v>4</v>
      </c>
      <c r="O489">
        <v>18</v>
      </c>
      <c r="P489">
        <v>18</v>
      </c>
      <c r="Q489">
        <v>21</v>
      </c>
      <c r="R489">
        <v>5</v>
      </c>
      <c r="S489">
        <v>5</v>
      </c>
      <c r="T489">
        <v>8</v>
      </c>
    </row>
    <row r="490" spans="8:20" x14ac:dyDescent="0.35">
      <c r="H490">
        <v>56.121000000000002</v>
      </c>
      <c r="I490">
        <v>4.1260000000000003</v>
      </c>
      <c r="J490" t="s">
        <v>111</v>
      </c>
      <c r="K490" t="s">
        <v>106</v>
      </c>
      <c r="L490">
        <v>3</v>
      </c>
      <c r="M490" t="s">
        <v>352</v>
      </c>
      <c r="N490">
        <v>4</v>
      </c>
      <c r="O490">
        <v>16</v>
      </c>
      <c r="P490">
        <v>16</v>
      </c>
      <c r="Q490">
        <v>19</v>
      </c>
      <c r="R490">
        <v>9</v>
      </c>
      <c r="S490">
        <v>9</v>
      </c>
      <c r="T490">
        <v>12</v>
      </c>
    </row>
    <row r="491" spans="8:20" x14ac:dyDescent="0.35">
      <c r="H491">
        <v>56.122</v>
      </c>
      <c r="I491">
        <v>4.1269999999999998</v>
      </c>
      <c r="J491" t="s">
        <v>111</v>
      </c>
      <c r="K491" t="s">
        <v>40</v>
      </c>
      <c r="L491">
        <v>3</v>
      </c>
      <c r="M491" t="s">
        <v>334</v>
      </c>
      <c r="N491">
        <v>4</v>
      </c>
      <c r="O491">
        <v>18</v>
      </c>
      <c r="P491">
        <v>18</v>
      </c>
      <c r="Q491">
        <v>21</v>
      </c>
      <c r="R491">
        <v>6</v>
      </c>
      <c r="S491">
        <v>6</v>
      </c>
      <c r="T491">
        <v>9</v>
      </c>
    </row>
    <row r="492" spans="8:20" x14ac:dyDescent="0.35">
      <c r="H492">
        <v>56.122999999999998</v>
      </c>
      <c r="I492">
        <v>4.1280000000000001</v>
      </c>
      <c r="J492" t="s">
        <v>111</v>
      </c>
      <c r="K492" t="s">
        <v>177</v>
      </c>
      <c r="L492">
        <v>3</v>
      </c>
      <c r="M492" t="s">
        <v>325</v>
      </c>
      <c r="N492">
        <v>3</v>
      </c>
      <c r="O492">
        <v>9</v>
      </c>
      <c r="P492">
        <v>12</v>
      </c>
      <c r="Q492">
        <v>14</v>
      </c>
      <c r="R492">
        <v>9</v>
      </c>
      <c r="S492">
        <v>12</v>
      </c>
      <c r="T492">
        <v>14</v>
      </c>
    </row>
    <row r="493" spans="8:20" x14ac:dyDescent="0.35">
      <c r="H493">
        <v>56.124000000000002</v>
      </c>
      <c r="I493">
        <v>4.1289999999999996</v>
      </c>
      <c r="J493" t="s">
        <v>111</v>
      </c>
      <c r="K493" t="s">
        <v>66</v>
      </c>
      <c r="L493">
        <v>3</v>
      </c>
      <c r="M493" t="s">
        <v>364</v>
      </c>
      <c r="N493">
        <v>4</v>
      </c>
      <c r="O493">
        <v>10</v>
      </c>
      <c r="P493">
        <v>10</v>
      </c>
      <c r="Q493">
        <v>13</v>
      </c>
      <c r="R493">
        <v>10</v>
      </c>
      <c r="S493">
        <v>10</v>
      </c>
      <c r="T493">
        <v>13</v>
      </c>
    </row>
    <row r="494" spans="8:20" x14ac:dyDescent="0.35">
      <c r="H494">
        <v>56.125</v>
      </c>
      <c r="I494">
        <v>4.13</v>
      </c>
      <c r="J494" t="s">
        <v>111</v>
      </c>
      <c r="K494" t="s">
        <v>67</v>
      </c>
      <c r="L494">
        <v>3</v>
      </c>
      <c r="M494" t="s">
        <v>341</v>
      </c>
      <c r="N494">
        <v>3</v>
      </c>
      <c r="O494">
        <v>13</v>
      </c>
      <c r="P494">
        <v>16</v>
      </c>
      <c r="Q494">
        <v>18</v>
      </c>
      <c r="R494">
        <v>4</v>
      </c>
      <c r="S494">
        <v>7</v>
      </c>
      <c r="T494">
        <v>9</v>
      </c>
    </row>
    <row r="495" spans="8:20" x14ac:dyDescent="0.35">
      <c r="H495">
        <v>56.125999999999998</v>
      </c>
      <c r="I495">
        <v>4.1310000000000002</v>
      </c>
      <c r="J495" t="s">
        <v>111</v>
      </c>
      <c r="K495" t="s">
        <v>178</v>
      </c>
      <c r="L495">
        <v>3</v>
      </c>
      <c r="M495" t="s">
        <v>251</v>
      </c>
      <c r="N495">
        <v>4</v>
      </c>
      <c r="O495">
        <v>13</v>
      </c>
      <c r="P495">
        <v>13</v>
      </c>
      <c r="Q495">
        <v>16</v>
      </c>
      <c r="R495">
        <v>12</v>
      </c>
      <c r="S495">
        <v>12</v>
      </c>
      <c r="T495">
        <v>15</v>
      </c>
    </row>
    <row r="496" spans="8:20" x14ac:dyDescent="0.35">
      <c r="H496">
        <v>56.127000000000002</v>
      </c>
      <c r="I496">
        <v>4.1319999999999997</v>
      </c>
      <c r="J496" t="s">
        <v>111</v>
      </c>
      <c r="K496" t="s">
        <v>179</v>
      </c>
      <c r="L496">
        <v>3</v>
      </c>
      <c r="M496" t="s">
        <v>334</v>
      </c>
      <c r="N496">
        <v>4</v>
      </c>
      <c r="O496">
        <v>18</v>
      </c>
      <c r="P496">
        <v>18</v>
      </c>
      <c r="Q496">
        <v>21</v>
      </c>
      <c r="R496">
        <v>6</v>
      </c>
      <c r="S496">
        <v>6</v>
      </c>
      <c r="T496">
        <v>9</v>
      </c>
    </row>
    <row r="497" spans="8:20" x14ac:dyDescent="0.35">
      <c r="H497">
        <v>56.128</v>
      </c>
      <c r="I497">
        <v>4.133</v>
      </c>
      <c r="J497" t="s">
        <v>111</v>
      </c>
      <c r="K497" t="s">
        <v>68</v>
      </c>
      <c r="L497">
        <v>3</v>
      </c>
      <c r="M497" t="s">
        <v>280</v>
      </c>
      <c r="N497">
        <v>3</v>
      </c>
      <c r="O497">
        <v>12</v>
      </c>
      <c r="P497">
        <v>15</v>
      </c>
      <c r="Q497">
        <v>17</v>
      </c>
      <c r="R497">
        <v>7</v>
      </c>
      <c r="S497">
        <v>10</v>
      </c>
      <c r="T497">
        <v>12</v>
      </c>
    </row>
    <row r="498" spans="8:20" x14ac:dyDescent="0.35">
      <c r="H498">
        <v>56.128999999999998</v>
      </c>
      <c r="I498">
        <v>4.1340000000000003</v>
      </c>
      <c r="J498" t="s">
        <v>111</v>
      </c>
      <c r="K498" t="s">
        <v>26</v>
      </c>
      <c r="L498">
        <v>3</v>
      </c>
      <c r="M498" t="s">
        <v>365</v>
      </c>
      <c r="N498">
        <v>4</v>
      </c>
      <c r="O498">
        <v>12</v>
      </c>
      <c r="P498">
        <v>12</v>
      </c>
      <c r="Q498">
        <v>15</v>
      </c>
      <c r="R498">
        <v>9</v>
      </c>
      <c r="S498">
        <v>9</v>
      </c>
      <c r="T498">
        <v>12</v>
      </c>
    </row>
    <row r="499" spans="8:20" x14ac:dyDescent="0.35">
      <c r="H499">
        <v>56.13</v>
      </c>
      <c r="I499">
        <v>4.1349999999999998</v>
      </c>
      <c r="J499" t="s">
        <v>111</v>
      </c>
      <c r="K499" t="s">
        <v>69</v>
      </c>
      <c r="L499">
        <v>3</v>
      </c>
      <c r="M499" t="s">
        <v>285</v>
      </c>
      <c r="N499">
        <v>3</v>
      </c>
      <c r="O499">
        <v>12</v>
      </c>
      <c r="P499">
        <v>15</v>
      </c>
      <c r="Q499">
        <v>17</v>
      </c>
      <c r="R499">
        <v>3</v>
      </c>
      <c r="S499">
        <v>6</v>
      </c>
      <c r="T499">
        <v>8</v>
      </c>
    </row>
    <row r="500" spans="8:20" x14ac:dyDescent="0.35">
      <c r="H500">
        <v>56.131</v>
      </c>
      <c r="I500">
        <v>4.1360000000000001</v>
      </c>
      <c r="J500" t="s">
        <v>111</v>
      </c>
      <c r="K500" t="s">
        <v>1531</v>
      </c>
      <c r="L500">
        <v>3</v>
      </c>
      <c r="M500" t="s">
        <v>1536</v>
      </c>
      <c r="N500">
        <v>4</v>
      </c>
      <c r="O500">
        <v>17</v>
      </c>
      <c r="P500">
        <v>17</v>
      </c>
      <c r="Q500">
        <v>20</v>
      </c>
      <c r="R500">
        <v>7</v>
      </c>
      <c r="S500">
        <v>7</v>
      </c>
      <c r="T500">
        <v>10</v>
      </c>
    </row>
    <row r="501" spans="8:20" x14ac:dyDescent="0.35">
      <c r="H501">
        <v>56.131999999999998</v>
      </c>
      <c r="I501">
        <v>4.1369999999999996</v>
      </c>
      <c r="J501" t="s">
        <v>111</v>
      </c>
      <c r="K501" t="s">
        <v>41</v>
      </c>
      <c r="L501">
        <v>3</v>
      </c>
      <c r="M501" t="s">
        <v>246</v>
      </c>
      <c r="N501">
        <v>3</v>
      </c>
      <c r="O501">
        <v>10</v>
      </c>
      <c r="P501">
        <v>13</v>
      </c>
      <c r="Q501">
        <v>15</v>
      </c>
      <c r="R501">
        <v>8</v>
      </c>
      <c r="S501">
        <v>11</v>
      </c>
      <c r="T501">
        <v>13</v>
      </c>
    </row>
    <row r="502" spans="8:20" x14ac:dyDescent="0.35">
      <c r="H502">
        <v>56.133000000000003</v>
      </c>
      <c r="I502">
        <v>4.1379999999999999</v>
      </c>
      <c r="J502" t="s">
        <v>111</v>
      </c>
      <c r="K502" t="s">
        <v>180</v>
      </c>
      <c r="L502">
        <v>3</v>
      </c>
      <c r="M502" t="s">
        <v>366</v>
      </c>
      <c r="N502">
        <v>4</v>
      </c>
      <c r="O502">
        <v>14</v>
      </c>
      <c r="P502">
        <v>14</v>
      </c>
      <c r="Q502">
        <v>17</v>
      </c>
      <c r="R502">
        <v>8</v>
      </c>
      <c r="S502">
        <v>8</v>
      </c>
      <c r="T502">
        <v>11</v>
      </c>
    </row>
    <row r="503" spans="8:20" x14ac:dyDescent="0.35">
      <c r="H503">
        <v>56.134</v>
      </c>
      <c r="I503">
        <v>4.1390000000000002</v>
      </c>
      <c r="J503" t="s">
        <v>111</v>
      </c>
      <c r="K503" t="s">
        <v>70</v>
      </c>
      <c r="L503">
        <v>3</v>
      </c>
      <c r="M503" t="s">
        <v>68</v>
      </c>
      <c r="N503">
        <v>1</v>
      </c>
      <c r="O503">
        <v>3</v>
      </c>
      <c r="P503">
        <v>10</v>
      </c>
      <c r="Q503">
        <v>12</v>
      </c>
      <c r="R503">
        <v>2</v>
      </c>
      <c r="S503">
        <v>9</v>
      </c>
      <c r="T503">
        <v>11</v>
      </c>
    </row>
    <row r="504" spans="8:20" x14ac:dyDescent="0.35">
      <c r="H504">
        <v>66.004999999999995</v>
      </c>
      <c r="I504">
        <v>5.0060000000000002</v>
      </c>
      <c r="J504" t="s">
        <v>1373</v>
      </c>
      <c r="K504" t="s">
        <v>1589</v>
      </c>
      <c r="L504">
        <v>3</v>
      </c>
      <c r="M504" t="s">
        <v>1591</v>
      </c>
      <c r="N504">
        <v>4</v>
      </c>
      <c r="O504">
        <v>13</v>
      </c>
      <c r="P504">
        <v>13</v>
      </c>
      <c r="Q504">
        <v>16</v>
      </c>
      <c r="R504">
        <v>8</v>
      </c>
      <c r="S504">
        <v>8</v>
      </c>
      <c r="T504">
        <v>11</v>
      </c>
    </row>
    <row r="505" spans="8:20" x14ac:dyDescent="0.35">
      <c r="H505">
        <v>66.006</v>
      </c>
      <c r="I505">
        <v>5.0069999999999997</v>
      </c>
      <c r="J505" t="s">
        <v>1373</v>
      </c>
      <c r="K505" t="s">
        <v>112</v>
      </c>
      <c r="L505">
        <v>3</v>
      </c>
      <c r="M505" t="s">
        <v>380</v>
      </c>
      <c r="N505">
        <v>3</v>
      </c>
      <c r="O505">
        <v>8</v>
      </c>
      <c r="P505">
        <v>11</v>
      </c>
      <c r="Q505">
        <v>13</v>
      </c>
      <c r="R505">
        <v>8</v>
      </c>
      <c r="S505">
        <v>11</v>
      </c>
      <c r="T505">
        <v>13</v>
      </c>
    </row>
    <row r="506" spans="8:20" x14ac:dyDescent="0.35">
      <c r="H506">
        <v>66.007000000000005</v>
      </c>
      <c r="I506">
        <v>5.008</v>
      </c>
      <c r="J506" t="s">
        <v>1373</v>
      </c>
      <c r="K506" t="s">
        <v>43</v>
      </c>
      <c r="L506">
        <v>3</v>
      </c>
      <c r="M506" t="s">
        <v>345</v>
      </c>
      <c r="N506">
        <v>4</v>
      </c>
      <c r="O506">
        <v>15</v>
      </c>
      <c r="P506">
        <v>15</v>
      </c>
      <c r="Q506">
        <v>18</v>
      </c>
      <c r="R506">
        <v>8</v>
      </c>
      <c r="S506">
        <v>8</v>
      </c>
      <c r="T506">
        <v>11</v>
      </c>
    </row>
    <row r="507" spans="8:20" x14ac:dyDescent="0.35">
      <c r="H507">
        <v>66.007999999999996</v>
      </c>
      <c r="I507">
        <v>5.0090000000000003</v>
      </c>
      <c r="J507" t="s">
        <v>1373</v>
      </c>
      <c r="K507" t="s">
        <v>1636</v>
      </c>
      <c r="L507">
        <v>3</v>
      </c>
      <c r="M507" t="s">
        <v>1639</v>
      </c>
      <c r="N507">
        <v>4</v>
      </c>
      <c r="O507">
        <v>13</v>
      </c>
      <c r="P507">
        <v>13</v>
      </c>
      <c r="Q507">
        <v>16</v>
      </c>
      <c r="R507">
        <v>11</v>
      </c>
      <c r="S507">
        <v>11</v>
      </c>
      <c r="T507">
        <v>14</v>
      </c>
    </row>
    <row r="508" spans="8:20" x14ac:dyDescent="0.35">
      <c r="H508">
        <v>66.009</v>
      </c>
      <c r="I508">
        <v>5.01</v>
      </c>
      <c r="J508" t="s">
        <v>1373</v>
      </c>
      <c r="K508" t="s">
        <v>44</v>
      </c>
      <c r="L508">
        <v>3</v>
      </c>
      <c r="M508" t="s">
        <v>1381</v>
      </c>
      <c r="N508">
        <v>4</v>
      </c>
      <c r="O508">
        <v>13</v>
      </c>
      <c r="P508">
        <v>13</v>
      </c>
      <c r="Q508">
        <v>16</v>
      </c>
      <c r="R508">
        <v>10</v>
      </c>
      <c r="S508">
        <v>10</v>
      </c>
      <c r="T508">
        <v>13</v>
      </c>
    </row>
    <row r="509" spans="8:20" x14ac:dyDescent="0.35">
      <c r="H509">
        <v>66.010000000000005</v>
      </c>
      <c r="I509">
        <v>5.0110000000000001</v>
      </c>
      <c r="J509" t="s">
        <v>1373</v>
      </c>
      <c r="K509" t="s">
        <v>23</v>
      </c>
      <c r="L509">
        <v>3</v>
      </c>
      <c r="M509" t="s">
        <v>480</v>
      </c>
      <c r="N509">
        <v>4</v>
      </c>
      <c r="O509">
        <v>13</v>
      </c>
      <c r="P509">
        <v>13</v>
      </c>
      <c r="Q509">
        <v>16</v>
      </c>
      <c r="R509">
        <v>12</v>
      </c>
      <c r="S509">
        <v>12</v>
      </c>
      <c r="T509">
        <v>15</v>
      </c>
    </row>
    <row r="510" spans="8:20" x14ac:dyDescent="0.35">
      <c r="H510">
        <v>66.010999999999996</v>
      </c>
      <c r="I510">
        <v>5.0119999999999996</v>
      </c>
      <c r="J510" t="s">
        <v>1373</v>
      </c>
      <c r="K510" t="s">
        <v>113</v>
      </c>
      <c r="L510">
        <v>3</v>
      </c>
      <c r="M510" t="s">
        <v>1693</v>
      </c>
      <c r="N510">
        <v>4</v>
      </c>
      <c r="O510">
        <v>15</v>
      </c>
      <c r="P510">
        <v>15</v>
      </c>
      <c r="Q510">
        <v>18</v>
      </c>
      <c r="R510">
        <v>8</v>
      </c>
      <c r="S510">
        <v>8</v>
      </c>
      <c r="T510">
        <v>11</v>
      </c>
    </row>
    <row r="511" spans="8:20" x14ac:dyDescent="0.35">
      <c r="H511">
        <v>66.012</v>
      </c>
      <c r="I511">
        <v>5.0129999999999999</v>
      </c>
      <c r="J511" t="s">
        <v>1373</v>
      </c>
      <c r="K511" t="s">
        <v>114</v>
      </c>
      <c r="L511">
        <v>3</v>
      </c>
      <c r="M511" t="s">
        <v>1382</v>
      </c>
      <c r="N511">
        <v>3</v>
      </c>
      <c r="O511">
        <v>8</v>
      </c>
      <c r="P511">
        <v>11</v>
      </c>
      <c r="Q511">
        <v>13</v>
      </c>
      <c r="R511">
        <v>7</v>
      </c>
      <c r="S511">
        <v>10</v>
      </c>
      <c r="T511">
        <v>12</v>
      </c>
    </row>
    <row r="512" spans="8:20" x14ac:dyDescent="0.35">
      <c r="H512">
        <v>66.013000000000005</v>
      </c>
      <c r="I512">
        <v>5.0140000000000002</v>
      </c>
      <c r="J512" t="s">
        <v>1373</v>
      </c>
      <c r="K512" t="s">
        <v>115</v>
      </c>
      <c r="L512">
        <v>3</v>
      </c>
      <c r="M512" t="s">
        <v>1322</v>
      </c>
      <c r="N512">
        <v>3</v>
      </c>
      <c r="O512">
        <v>9</v>
      </c>
      <c r="P512">
        <v>12</v>
      </c>
      <c r="Q512">
        <v>14</v>
      </c>
      <c r="R512">
        <v>7</v>
      </c>
      <c r="S512">
        <v>10</v>
      </c>
      <c r="T512">
        <v>12</v>
      </c>
    </row>
    <row r="513" spans="8:20" x14ac:dyDescent="0.35">
      <c r="H513">
        <v>66.013999999999996</v>
      </c>
      <c r="I513">
        <v>5.0149999999999997</v>
      </c>
      <c r="J513" t="s">
        <v>1373</v>
      </c>
      <c r="K513" t="s">
        <v>116</v>
      </c>
      <c r="L513">
        <v>3</v>
      </c>
      <c r="M513" t="s">
        <v>288</v>
      </c>
      <c r="N513">
        <v>4</v>
      </c>
      <c r="O513">
        <v>15</v>
      </c>
      <c r="P513">
        <v>15</v>
      </c>
      <c r="Q513">
        <v>18</v>
      </c>
      <c r="R513">
        <v>9</v>
      </c>
      <c r="S513">
        <v>9</v>
      </c>
      <c r="T513">
        <v>12</v>
      </c>
    </row>
    <row r="514" spans="8:20" x14ac:dyDescent="0.35">
      <c r="H514">
        <v>66.015000000000001</v>
      </c>
      <c r="I514">
        <v>5.016</v>
      </c>
      <c r="J514" t="s">
        <v>1373</v>
      </c>
      <c r="K514" t="s">
        <v>117</v>
      </c>
      <c r="L514">
        <v>3</v>
      </c>
      <c r="M514" t="s">
        <v>1382</v>
      </c>
      <c r="N514">
        <v>3</v>
      </c>
      <c r="O514">
        <v>8</v>
      </c>
      <c r="P514">
        <v>11</v>
      </c>
      <c r="Q514">
        <v>13</v>
      </c>
      <c r="R514">
        <v>7</v>
      </c>
      <c r="S514">
        <v>10</v>
      </c>
      <c r="T514">
        <v>12</v>
      </c>
    </row>
    <row r="515" spans="8:20" x14ac:dyDescent="0.35">
      <c r="H515">
        <v>66.016000000000005</v>
      </c>
      <c r="I515">
        <v>5.0170000000000003</v>
      </c>
      <c r="J515" t="s">
        <v>1373</v>
      </c>
      <c r="K515" t="s">
        <v>118</v>
      </c>
      <c r="L515">
        <v>3</v>
      </c>
      <c r="M515" t="s">
        <v>653</v>
      </c>
      <c r="N515">
        <v>4</v>
      </c>
      <c r="O515">
        <v>19</v>
      </c>
      <c r="P515">
        <v>19</v>
      </c>
      <c r="Q515">
        <v>22</v>
      </c>
      <c r="R515">
        <v>2</v>
      </c>
      <c r="S515">
        <v>2</v>
      </c>
      <c r="T515">
        <v>5</v>
      </c>
    </row>
    <row r="516" spans="8:20" x14ac:dyDescent="0.35">
      <c r="H516">
        <v>66.016999999999996</v>
      </c>
      <c r="I516">
        <v>5.0190000000000001</v>
      </c>
      <c r="J516" t="s">
        <v>1373</v>
      </c>
      <c r="K516" t="s">
        <v>119</v>
      </c>
      <c r="L516">
        <v>3</v>
      </c>
      <c r="M516" t="s">
        <v>1383</v>
      </c>
      <c r="N516">
        <v>4</v>
      </c>
      <c r="O516">
        <v>16</v>
      </c>
      <c r="P516">
        <v>16</v>
      </c>
      <c r="Q516">
        <v>19</v>
      </c>
      <c r="R516">
        <v>9</v>
      </c>
      <c r="S516">
        <v>9</v>
      </c>
      <c r="T516">
        <v>12</v>
      </c>
    </row>
    <row r="517" spans="8:20" x14ac:dyDescent="0.35">
      <c r="H517">
        <v>66.018000000000001</v>
      </c>
      <c r="I517">
        <v>5.0209999999999999</v>
      </c>
      <c r="J517" t="s">
        <v>1373</v>
      </c>
      <c r="K517" t="s">
        <v>1530</v>
      </c>
      <c r="L517">
        <v>3</v>
      </c>
      <c r="M517" t="s">
        <v>412</v>
      </c>
      <c r="N517">
        <v>4</v>
      </c>
      <c r="O517">
        <v>0</v>
      </c>
      <c r="P517">
        <v>0</v>
      </c>
      <c r="Q517">
        <v>3</v>
      </c>
      <c r="R517">
        <v>23</v>
      </c>
      <c r="S517">
        <v>23</v>
      </c>
      <c r="T517">
        <v>26</v>
      </c>
    </row>
    <row r="518" spans="8:20" x14ac:dyDescent="0.35">
      <c r="H518">
        <v>66.019000000000005</v>
      </c>
      <c r="I518">
        <v>5.0220000000000002</v>
      </c>
      <c r="J518" t="s">
        <v>1373</v>
      </c>
      <c r="K518" t="s">
        <v>32</v>
      </c>
      <c r="L518">
        <v>3</v>
      </c>
      <c r="M518" t="s">
        <v>1384</v>
      </c>
      <c r="N518">
        <v>3</v>
      </c>
      <c r="O518">
        <v>14</v>
      </c>
      <c r="P518">
        <v>17</v>
      </c>
      <c r="Q518">
        <v>19</v>
      </c>
      <c r="R518">
        <v>3</v>
      </c>
      <c r="S518">
        <v>6</v>
      </c>
      <c r="T518">
        <v>8</v>
      </c>
    </row>
    <row r="519" spans="8:20" x14ac:dyDescent="0.35">
      <c r="H519">
        <v>66.02</v>
      </c>
      <c r="I519">
        <v>5.0229999999999997</v>
      </c>
      <c r="J519" t="s">
        <v>1373</v>
      </c>
      <c r="K519" t="s">
        <v>122</v>
      </c>
      <c r="L519">
        <v>3</v>
      </c>
      <c r="M519" t="s">
        <v>269</v>
      </c>
      <c r="N519">
        <v>4</v>
      </c>
      <c r="O519">
        <v>14</v>
      </c>
      <c r="P519">
        <v>14</v>
      </c>
      <c r="Q519">
        <v>17</v>
      </c>
      <c r="R519">
        <v>10</v>
      </c>
      <c r="S519">
        <v>10</v>
      </c>
      <c r="T519">
        <v>13</v>
      </c>
    </row>
    <row r="520" spans="8:20" x14ac:dyDescent="0.35">
      <c r="H520">
        <v>66.021000000000001</v>
      </c>
      <c r="I520">
        <v>5.024</v>
      </c>
      <c r="J520" t="s">
        <v>1373</v>
      </c>
      <c r="K520" t="s">
        <v>1511</v>
      </c>
      <c r="L520">
        <v>3</v>
      </c>
      <c r="M520" t="s">
        <v>1514</v>
      </c>
      <c r="N520">
        <v>4</v>
      </c>
      <c r="O520">
        <v>16</v>
      </c>
      <c r="P520">
        <v>16</v>
      </c>
      <c r="Q520">
        <v>19</v>
      </c>
      <c r="R520">
        <v>7</v>
      </c>
      <c r="S520">
        <v>7</v>
      </c>
      <c r="T520">
        <v>10</v>
      </c>
    </row>
    <row r="521" spans="8:20" x14ac:dyDescent="0.35">
      <c r="H521">
        <v>66.022000000000006</v>
      </c>
      <c r="I521">
        <v>5.0250000000000004</v>
      </c>
      <c r="J521" t="s">
        <v>1373</v>
      </c>
      <c r="K521" t="s">
        <v>45</v>
      </c>
      <c r="L521">
        <v>3</v>
      </c>
      <c r="M521" t="s">
        <v>256</v>
      </c>
      <c r="N521">
        <v>4</v>
      </c>
      <c r="O521">
        <v>16</v>
      </c>
      <c r="P521">
        <v>16</v>
      </c>
      <c r="Q521">
        <v>19</v>
      </c>
      <c r="R521">
        <v>6</v>
      </c>
      <c r="S521">
        <v>6</v>
      </c>
      <c r="T521">
        <v>9</v>
      </c>
    </row>
    <row r="522" spans="8:20" x14ac:dyDescent="0.35">
      <c r="H522">
        <v>66.022999999999996</v>
      </c>
      <c r="I522">
        <v>5.0259999999999998</v>
      </c>
      <c r="J522" t="s">
        <v>1373</v>
      </c>
      <c r="K522" t="s">
        <v>46</v>
      </c>
      <c r="L522">
        <v>3</v>
      </c>
      <c r="M522" t="s">
        <v>828</v>
      </c>
      <c r="N522">
        <v>3</v>
      </c>
      <c r="O522">
        <v>10</v>
      </c>
      <c r="P522">
        <v>13</v>
      </c>
      <c r="Q522">
        <v>15</v>
      </c>
      <c r="R522">
        <v>6</v>
      </c>
      <c r="S522">
        <v>9</v>
      </c>
      <c r="T522">
        <v>11</v>
      </c>
    </row>
    <row r="523" spans="8:20" x14ac:dyDescent="0.35">
      <c r="H523">
        <v>66.024000000000001</v>
      </c>
      <c r="I523">
        <v>5.0270000000000001</v>
      </c>
      <c r="J523" t="s">
        <v>1373</v>
      </c>
      <c r="K523" t="s">
        <v>123</v>
      </c>
      <c r="L523">
        <v>3</v>
      </c>
      <c r="M523" t="s">
        <v>239</v>
      </c>
      <c r="N523">
        <v>4</v>
      </c>
      <c r="O523">
        <v>16</v>
      </c>
      <c r="P523">
        <v>16</v>
      </c>
      <c r="Q523">
        <v>19</v>
      </c>
      <c r="R523">
        <v>5</v>
      </c>
      <c r="S523">
        <v>5</v>
      </c>
      <c r="T523">
        <v>8</v>
      </c>
    </row>
    <row r="524" spans="8:20" x14ac:dyDescent="0.35">
      <c r="H524">
        <v>66.025000000000006</v>
      </c>
      <c r="I524">
        <v>5.0279999999999996</v>
      </c>
      <c r="J524" t="s">
        <v>1373</v>
      </c>
      <c r="K524" t="s">
        <v>124</v>
      </c>
      <c r="L524">
        <v>3</v>
      </c>
      <c r="M524" t="s">
        <v>695</v>
      </c>
      <c r="N524">
        <v>4</v>
      </c>
      <c r="O524">
        <v>14</v>
      </c>
      <c r="P524">
        <v>14</v>
      </c>
      <c r="Q524">
        <v>17</v>
      </c>
      <c r="R524">
        <v>11</v>
      </c>
      <c r="S524">
        <v>11</v>
      </c>
      <c r="T524">
        <v>14</v>
      </c>
    </row>
    <row r="525" spans="8:20" x14ac:dyDescent="0.35">
      <c r="H525">
        <v>66.025999999999996</v>
      </c>
      <c r="I525">
        <v>5.0289999999999999</v>
      </c>
      <c r="J525" t="s">
        <v>1373</v>
      </c>
      <c r="K525" t="s">
        <v>125</v>
      </c>
      <c r="L525">
        <v>3</v>
      </c>
      <c r="M525" t="s">
        <v>1381</v>
      </c>
      <c r="N525">
        <v>4</v>
      </c>
      <c r="O525">
        <v>13</v>
      </c>
      <c r="P525">
        <v>13</v>
      </c>
      <c r="Q525">
        <v>16</v>
      </c>
      <c r="R525">
        <v>10</v>
      </c>
      <c r="S525">
        <v>10</v>
      </c>
      <c r="T525">
        <v>13</v>
      </c>
    </row>
    <row r="526" spans="8:20" x14ac:dyDescent="0.35">
      <c r="H526">
        <v>66.027000000000001</v>
      </c>
      <c r="I526">
        <v>5.03</v>
      </c>
      <c r="J526" t="s">
        <v>1373</v>
      </c>
      <c r="K526" t="s">
        <v>47</v>
      </c>
      <c r="L526">
        <v>3</v>
      </c>
      <c r="M526" t="s">
        <v>240</v>
      </c>
      <c r="N526">
        <v>4</v>
      </c>
      <c r="O526">
        <v>11</v>
      </c>
      <c r="P526">
        <v>11</v>
      </c>
      <c r="Q526">
        <v>14</v>
      </c>
      <c r="R526">
        <v>10</v>
      </c>
      <c r="S526">
        <v>10</v>
      </c>
      <c r="T526">
        <v>13</v>
      </c>
    </row>
    <row r="527" spans="8:20" x14ac:dyDescent="0.35">
      <c r="H527">
        <v>66.028000000000006</v>
      </c>
      <c r="I527">
        <v>5.0309999999999997</v>
      </c>
      <c r="J527" t="s">
        <v>1373</v>
      </c>
      <c r="K527" t="s">
        <v>48</v>
      </c>
      <c r="L527">
        <v>3</v>
      </c>
      <c r="M527" t="s">
        <v>870</v>
      </c>
      <c r="N527">
        <v>3</v>
      </c>
      <c r="O527">
        <v>14</v>
      </c>
      <c r="P527">
        <v>17</v>
      </c>
      <c r="Q527">
        <v>19</v>
      </c>
      <c r="R527">
        <v>6</v>
      </c>
      <c r="S527">
        <v>9</v>
      </c>
      <c r="T527">
        <v>11</v>
      </c>
    </row>
    <row r="528" spans="8:20" x14ac:dyDescent="0.35">
      <c r="H528">
        <v>66.028999999999996</v>
      </c>
      <c r="I528">
        <v>5.032</v>
      </c>
      <c r="J528" t="s">
        <v>1373</v>
      </c>
      <c r="K528" t="s">
        <v>49</v>
      </c>
      <c r="L528">
        <v>3</v>
      </c>
      <c r="M528" t="s">
        <v>1615</v>
      </c>
      <c r="N528">
        <v>4</v>
      </c>
      <c r="O528">
        <v>20</v>
      </c>
      <c r="P528">
        <v>20</v>
      </c>
      <c r="Q528">
        <v>23</v>
      </c>
      <c r="R528">
        <v>4</v>
      </c>
      <c r="S528">
        <v>4</v>
      </c>
      <c r="T528">
        <v>7</v>
      </c>
    </row>
    <row r="529" spans="8:20" x14ac:dyDescent="0.35">
      <c r="H529">
        <v>66.03</v>
      </c>
      <c r="I529">
        <v>5.0330000000000004</v>
      </c>
      <c r="J529" t="s">
        <v>1373</v>
      </c>
      <c r="K529" t="s">
        <v>27</v>
      </c>
      <c r="L529">
        <v>3</v>
      </c>
      <c r="M529" t="s">
        <v>979</v>
      </c>
      <c r="N529">
        <v>4</v>
      </c>
      <c r="O529">
        <v>13</v>
      </c>
      <c r="P529">
        <v>13</v>
      </c>
      <c r="Q529">
        <v>16</v>
      </c>
      <c r="R529">
        <v>10</v>
      </c>
      <c r="S529">
        <v>10</v>
      </c>
      <c r="T529">
        <v>13</v>
      </c>
    </row>
    <row r="530" spans="8:20" x14ac:dyDescent="0.35">
      <c r="H530">
        <v>66.031000000000006</v>
      </c>
      <c r="I530">
        <v>5.0339999999999998</v>
      </c>
      <c r="J530" t="s">
        <v>1373</v>
      </c>
      <c r="K530" t="s">
        <v>126</v>
      </c>
      <c r="L530">
        <v>3</v>
      </c>
      <c r="M530" t="s">
        <v>1005</v>
      </c>
      <c r="N530">
        <v>3</v>
      </c>
      <c r="O530">
        <v>16</v>
      </c>
      <c r="P530">
        <v>19</v>
      </c>
      <c r="Q530">
        <v>21</v>
      </c>
      <c r="R530">
        <v>4</v>
      </c>
      <c r="S530">
        <v>7</v>
      </c>
      <c r="T530">
        <v>9</v>
      </c>
    </row>
    <row r="531" spans="8:20" x14ac:dyDescent="0.35">
      <c r="H531">
        <v>66.031999999999996</v>
      </c>
      <c r="I531">
        <v>5.0359999999999996</v>
      </c>
      <c r="J531" t="s">
        <v>1373</v>
      </c>
      <c r="K531" t="s">
        <v>127</v>
      </c>
      <c r="L531">
        <v>3</v>
      </c>
      <c r="M531" t="s">
        <v>1385</v>
      </c>
      <c r="N531">
        <v>4</v>
      </c>
      <c r="O531">
        <v>5</v>
      </c>
      <c r="P531">
        <v>5</v>
      </c>
      <c r="Q531">
        <v>8</v>
      </c>
      <c r="R531">
        <v>18</v>
      </c>
      <c r="S531">
        <v>18</v>
      </c>
      <c r="T531">
        <v>21</v>
      </c>
    </row>
    <row r="532" spans="8:20" x14ac:dyDescent="0.35">
      <c r="H532">
        <v>66.033000000000001</v>
      </c>
      <c r="I532">
        <v>5.0369999999999999</v>
      </c>
      <c r="J532" t="s">
        <v>1373</v>
      </c>
      <c r="K532" t="s">
        <v>51</v>
      </c>
      <c r="L532">
        <v>3</v>
      </c>
      <c r="M532" t="s">
        <v>345</v>
      </c>
      <c r="N532">
        <v>4</v>
      </c>
      <c r="O532">
        <v>15</v>
      </c>
      <c r="P532">
        <v>15</v>
      </c>
      <c r="Q532">
        <v>18</v>
      </c>
      <c r="R532">
        <v>8</v>
      </c>
      <c r="S532">
        <v>8</v>
      </c>
      <c r="T532">
        <v>11</v>
      </c>
    </row>
    <row r="533" spans="8:20" x14ac:dyDescent="0.35">
      <c r="H533">
        <v>66.034000000000006</v>
      </c>
      <c r="I533">
        <v>5.0380000000000003</v>
      </c>
      <c r="J533" t="s">
        <v>1373</v>
      </c>
      <c r="K533" t="s">
        <v>128</v>
      </c>
      <c r="L533">
        <v>3</v>
      </c>
      <c r="M533" t="s">
        <v>1071</v>
      </c>
      <c r="N533">
        <v>3</v>
      </c>
      <c r="O533">
        <v>8</v>
      </c>
      <c r="P533">
        <v>11</v>
      </c>
      <c r="Q533">
        <v>13</v>
      </c>
      <c r="R533">
        <v>7</v>
      </c>
      <c r="S533">
        <v>10</v>
      </c>
      <c r="T533">
        <v>12</v>
      </c>
    </row>
    <row r="534" spans="8:20" x14ac:dyDescent="0.35">
      <c r="H534">
        <v>66.034999999999997</v>
      </c>
      <c r="I534">
        <v>5.0389999999999997</v>
      </c>
      <c r="J534" t="s">
        <v>1373</v>
      </c>
      <c r="K534" t="s">
        <v>31</v>
      </c>
      <c r="L534">
        <v>3</v>
      </c>
      <c r="M534" t="s">
        <v>870</v>
      </c>
      <c r="N534">
        <v>3</v>
      </c>
      <c r="O534">
        <v>14</v>
      </c>
      <c r="P534">
        <v>17</v>
      </c>
      <c r="Q534">
        <v>19</v>
      </c>
      <c r="R534">
        <v>6</v>
      </c>
      <c r="S534">
        <v>9</v>
      </c>
      <c r="T534">
        <v>11</v>
      </c>
    </row>
    <row r="535" spans="8:20" x14ac:dyDescent="0.35">
      <c r="H535">
        <v>66.036000000000001</v>
      </c>
      <c r="I535">
        <v>5.04</v>
      </c>
      <c r="J535" t="s">
        <v>1373</v>
      </c>
      <c r="K535" t="s">
        <v>1690</v>
      </c>
      <c r="L535">
        <v>3</v>
      </c>
      <c r="M535" t="s">
        <v>1695</v>
      </c>
      <c r="N535">
        <v>3</v>
      </c>
      <c r="O535">
        <v>19</v>
      </c>
      <c r="P535">
        <v>22</v>
      </c>
      <c r="Q535">
        <v>24</v>
      </c>
      <c r="R535">
        <v>1</v>
      </c>
      <c r="S535">
        <v>4</v>
      </c>
      <c r="T535">
        <v>6</v>
      </c>
    </row>
    <row r="536" spans="8:20" x14ac:dyDescent="0.35">
      <c r="H536">
        <v>66.037000000000006</v>
      </c>
      <c r="I536">
        <v>5.0410000000000004</v>
      </c>
      <c r="J536" t="s">
        <v>1373</v>
      </c>
      <c r="K536" t="s">
        <v>129</v>
      </c>
      <c r="L536">
        <v>3</v>
      </c>
      <c r="M536" t="s">
        <v>653</v>
      </c>
      <c r="N536">
        <v>4</v>
      </c>
      <c r="O536">
        <v>19</v>
      </c>
      <c r="P536">
        <v>19</v>
      </c>
      <c r="Q536">
        <v>22</v>
      </c>
      <c r="R536">
        <v>2</v>
      </c>
      <c r="S536">
        <v>2</v>
      </c>
      <c r="T536">
        <v>5</v>
      </c>
    </row>
    <row r="537" spans="8:20" x14ac:dyDescent="0.35">
      <c r="H537">
        <v>66.037999999999997</v>
      </c>
      <c r="I537">
        <v>5.0419999999999998</v>
      </c>
      <c r="J537" t="s">
        <v>1373</v>
      </c>
      <c r="K537" t="s">
        <v>130</v>
      </c>
      <c r="L537">
        <v>3</v>
      </c>
      <c r="M537" t="s">
        <v>419</v>
      </c>
      <c r="N537">
        <v>4</v>
      </c>
      <c r="O537">
        <v>17</v>
      </c>
      <c r="P537">
        <v>17</v>
      </c>
      <c r="Q537">
        <v>20</v>
      </c>
      <c r="R537">
        <v>7</v>
      </c>
      <c r="S537">
        <v>7</v>
      </c>
      <c r="T537">
        <v>10</v>
      </c>
    </row>
    <row r="538" spans="8:20" x14ac:dyDescent="0.35">
      <c r="H538">
        <v>66.039000000000001</v>
      </c>
      <c r="I538">
        <v>5.0430000000000001</v>
      </c>
      <c r="J538" t="s">
        <v>1373</v>
      </c>
      <c r="K538" t="s">
        <v>52</v>
      </c>
      <c r="L538">
        <v>3</v>
      </c>
      <c r="M538" t="s">
        <v>289</v>
      </c>
      <c r="N538">
        <v>4</v>
      </c>
      <c r="O538">
        <v>14</v>
      </c>
      <c r="P538">
        <v>14</v>
      </c>
      <c r="Q538">
        <v>17</v>
      </c>
      <c r="R538">
        <v>9</v>
      </c>
      <c r="S538">
        <v>9</v>
      </c>
      <c r="T538">
        <v>12</v>
      </c>
    </row>
    <row r="539" spans="8:20" x14ac:dyDescent="0.35">
      <c r="H539">
        <v>66.040000000000006</v>
      </c>
      <c r="I539">
        <v>5.0439999999999996</v>
      </c>
      <c r="J539" t="s">
        <v>1373</v>
      </c>
      <c r="K539" t="s">
        <v>131</v>
      </c>
      <c r="L539">
        <v>3</v>
      </c>
      <c r="M539" t="s">
        <v>229</v>
      </c>
      <c r="N539">
        <v>4</v>
      </c>
      <c r="O539">
        <v>16</v>
      </c>
      <c r="P539">
        <v>16</v>
      </c>
      <c r="Q539">
        <v>19</v>
      </c>
      <c r="R539">
        <v>7</v>
      </c>
      <c r="S539">
        <v>7</v>
      </c>
      <c r="T539">
        <v>10</v>
      </c>
    </row>
    <row r="540" spans="8:20" x14ac:dyDescent="0.35">
      <c r="H540">
        <v>66.040999999999997</v>
      </c>
      <c r="I540">
        <v>5.0449999999999999</v>
      </c>
      <c r="J540" t="s">
        <v>1373</v>
      </c>
      <c r="K540" t="s">
        <v>53</v>
      </c>
      <c r="L540">
        <v>3</v>
      </c>
      <c r="M540" t="s">
        <v>1386</v>
      </c>
      <c r="N540">
        <v>4</v>
      </c>
      <c r="O540">
        <v>14</v>
      </c>
      <c r="P540">
        <v>14</v>
      </c>
      <c r="Q540">
        <v>17</v>
      </c>
      <c r="R540">
        <v>8</v>
      </c>
      <c r="S540">
        <v>8</v>
      </c>
      <c r="T540">
        <v>11</v>
      </c>
    </row>
    <row r="541" spans="8:20" x14ac:dyDescent="0.35">
      <c r="H541">
        <v>66.042000000000002</v>
      </c>
      <c r="I541">
        <v>5.0469999999999997</v>
      </c>
      <c r="J541" t="s">
        <v>1373</v>
      </c>
      <c r="K541" t="s">
        <v>133</v>
      </c>
      <c r="L541">
        <v>3</v>
      </c>
      <c r="M541" t="s">
        <v>1379</v>
      </c>
      <c r="N541">
        <v>3</v>
      </c>
      <c r="O541">
        <v>16</v>
      </c>
      <c r="P541">
        <v>19</v>
      </c>
      <c r="Q541">
        <v>21</v>
      </c>
      <c r="R541">
        <v>2</v>
      </c>
      <c r="S541">
        <v>5</v>
      </c>
      <c r="T541">
        <v>7</v>
      </c>
    </row>
    <row r="542" spans="8:20" x14ac:dyDescent="0.35">
      <c r="H542">
        <v>66.043000000000006</v>
      </c>
      <c r="I542">
        <v>5.048</v>
      </c>
      <c r="J542" t="s">
        <v>1373</v>
      </c>
      <c r="K542" t="s">
        <v>54</v>
      </c>
      <c r="L542">
        <v>3</v>
      </c>
      <c r="M542" t="s">
        <v>1387</v>
      </c>
      <c r="N542">
        <v>4</v>
      </c>
      <c r="O542">
        <v>12</v>
      </c>
      <c r="P542">
        <v>12</v>
      </c>
      <c r="Q542">
        <v>15</v>
      </c>
      <c r="R542">
        <v>9</v>
      </c>
      <c r="S542">
        <v>9</v>
      </c>
      <c r="T542">
        <v>12</v>
      </c>
    </row>
    <row r="543" spans="8:20" x14ac:dyDescent="0.35">
      <c r="H543">
        <v>66.043999999999997</v>
      </c>
      <c r="I543">
        <v>5.0490000000000004</v>
      </c>
      <c r="J543" t="s">
        <v>1373</v>
      </c>
      <c r="K543" t="s">
        <v>1560</v>
      </c>
      <c r="L543">
        <v>3</v>
      </c>
      <c r="M543" t="s">
        <v>1563</v>
      </c>
      <c r="N543">
        <v>4</v>
      </c>
      <c r="O543">
        <v>16</v>
      </c>
      <c r="P543">
        <v>16</v>
      </c>
      <c r="Q543">
        <v>19</v>
      </c>
      <c r="R543">
        <v>7</v>
      </c>
      <c r="S543">
        <v>7</v>
      </c>
      <c r="T543">
        <v>10</v>
      </c>
    </row>
    <row r="544" spans="8:20" x14ac:dyDescent="0.35">
      <c r="H544">
        <v>66.045000000000002</v>
      </c>
      <c r="I544">
        <v>5.05</v>
      </c>
      <c r="J544" t="s">
        <v>1373</v>
      </c>
      <c r="K544" t="s">
        <v>134</v>
      </c>
      <c r="L544">
        <v>3</v>
      </c>
      <c r="M544" t="s">
        <v>1388</v>
      </c>
      <c r="N544">
        <v>3</v>
      </c>
      <c r="O544">
        <v>15</v>
      </c>
      <c r="P544">
        <v>18</v>
      </c>
      <c r="Q544">
        <v>20</v>
      </c>
      <c r="R544">
        <v>3</v>
      </c>
      <c r="S544">
        <v>6</v>
      </c>
      <c r="T544">
        <v>8</v>
      </c>
    </row>
    <row r="545" spans="8:20" x14ac:dyDescent="0.35">
      <c r="H545">
        <v>66.046000000000006</v>
      </c>
      <c r="I545">
        <v>5.0510000000000002</v>
      </c>
      <c r="J545" t="s">
        <v>1373</v>
      </c>
      <c r="K545" t="s">
        <v>55</v>
      </c>
      <c r="L545">
        <v>3</v>
      </c>
      <c r="M545" t="s">
        <v>864</v>
      </c>
      <c r="N545">
        <v>4</v>
      </c>
      <c r="O545">
        <v>18</v>
      </c>
      <c r="P545">
        <v>18</v>
      </c>
      <c r="Q545">
        <v>21</v>
      </c>
      <c r="R545">
        <v>6</v>
      </c>
      <c r="S545">
        <v>6</v>
      </c>
      <c r="T545">
        <v>9</v>
      </c>
    </row>
    <row r="546" spans="8:20" x14ac:dyDescent="0.35">
      <c r="H546">
        <v>66.046999999999997</v>
      </c>
      <c r="I546">
        <v>5.0519999999999996</v>
      </c>
      <c r="J546" t="s">
        <v>1373</v>
      </c>
      <c r="K546" t="s">
        <v>33</v>
      </c>
      <c r="L546">
        <v>3</v>
      </c>
      <c r="M546" t="s">
        <v>1387</v>
      </c>
      <c r="N546">
        <v>4</v>
      </c>
      <c r="O546">
        <v>12</v>
      </c>
      <c r="P546">
        <v>12</v>
      </c>
      <c r="Q546">
        <v>15</v>
      </c>
      <c r="R546">
        <v>9</v>
      </c>
      <c r="S546">
        <v>9</v>
      </c>
      <c r="T546">
        <v>12</v>
      </c>
    </row>
    <row r="547" spans="8:20" x14ac:dyDescent="0.35">
      <c r="H547">
        <v>66.048000000000002</v>
      </c>
      <c r="I547">
        <v>5.0529999999999999</v>
      </c>
      <c r="J547" t="s">
        <v>1373</v>
      </c>
      <c r="K547" t="s">
        <v>135</v>
      </c>
      <c r="L547">
        <v>3</v>
      </c>
      <c r="M547" t="s">
        <v>667</v>
      </c>
      <c r="N547">
        <v>3</v>
      </c>
      <c r="O547">
        <v>12</v>
      </c>
      <c r="P547">
        <v>15</v>
      </c>
      <c r="Q547">
        <v>17</v>
      </c>
      <c r="R547">
        <v>5</v>
      </c>
      <c r="S547">
        <v>8</v>
      </c>
      <c r="T547">
        <v>10</v>
      </c>
    </row>
    <row r="548" spans="8:20" x14ac:dyDescent="0.35">
      <c r="H548">
        <v>66.049000000000007</v>
      </c>
      <c r="I548">
        <v>5.0540000000000003</v>
      </c>
      <c r="J548" t="s">
        <v>1373</v>
      </c>
      <c r="K548" t="s">
        <v>136</v>
      </c>
      <c r="L548">
        <v>3</v>
      </c>
      <c r="M548" t="s">
        <v>1213</v>
      </c>
      <c r="N548">
        <v>4</v>
      </c>
      <c r="O548">
        <v>13</v>
      </c>
      <c r="P548">
        <v>13</v>
      </c>
      <c r="Q548">
        <v>16</v>
      </c>
      <c r="R548">
        <v>10</v>
      </c>
      <c r="S548">
        <v>10</v>
      </c>
      <c r="T548">
        <v>13</v>
      </c>
    </row>
    <row r="549" spans="8:20" x14ac:dyDescent="0.35">
      <c r="H549">
        <v>66.05</v>
      </c>
      <c r="I549">
        <v>5.0549999999999997</v>
      </c>
      <c r="J549" t="s">
        <v>1373</v>
      </c>
      <c r="K549" t="s">
        <v>137</v>
      </c>
      <c r="L549">
        <v>3</v>
      </c>
      <c r="M549" t="s">
        <v>1219</v>
      </c>
      <c r="N549">
        <v>4</v>
      </c>
      <c r="O549">
        <v>15</v>
      </c>
      <c r="P549">
        <v>15</v>
      </c>
      <c r="Q549">
        <v>18</v>
      </c>
      <c r="R549">
        <v>10</v>
      </c>
      <c r="S549">
        <v>10</v>
      </c>
      <c r="T549">
        <v>13</v>
      </c>
    </row>
    <row r="550" spans="8:20" x14ac:dyDescent="0.35">
      <c r="H550">
        <v>66.051000000000002</v>
      </c>
      <c r="I550">
        <v>5.056</v>
      </c>
      <c r="J550" t="s">
        <v>1373</v>
      </c>
      <c r="K550" t="s">
        <v>138</v>
      </c>
      <c r="L550">
        <v>3</v>
      </c>
      <c r="M550" t="s">
        <v>1385</v>
      </c>
      <c r="N550">
        <v>4</v>
      </c>
      <c r="O550">
        <v>5</v>
      </c>
      <c r="P550">
        <v>5</v>
      </c>
      <c r="Q550">
        <v>8</v>
      </c>
      <c r="R550">
        <v>18</v>
      </c>
      <c r="S550">
        <v>18</v>
      </c>
      <c r="T550">
        <v>21</v>
      </c>
    </row>
    <row r="551" spans="8:20" x14ac:dyDescent="0.35">
      <c r="H551">
        <v>66.052000000000007</v>
      </c>
      <c r="I551">
        <v>5.0570000000000004</v>
      </c>
      <c r="J551" t="s">
        <v>1373</v>
      </c>
      <c r="K551" t="s">
        <v>139</v>
      </c>
      <c r="L551">
        <v>3</v>
      </c>
      <c r="M551" t="s">
        <v>1389</v>
      </c>
      <c r="N551">
        <v>4</v>
      </c>
      <c r="O551">
        <v>18</v>
      </c>
      <c r="P551">
        <v>18</v>
      </c>
      <c r="Q551">
        <v>21</v>
      </c>
      <c r="R551">
        <v>6</v>
      </c>
      <c r="S551">
        <v>6</v>
      </c>
      <c r="T551">
        <v>9</v>
      </c>
    </row>
    <row r="552" spans="8:20" x14ac:dyDescent="0.35">
      <c r="H552">
        <v>66.052999999999997</v>
      </c>
      <c r="I552">
        <v>5.0579999999999998</v>
      </c>
      <c r="J552" t="s">
        <v>1373</v>
      </c>
      <c r="K552" t="s">
        <v>1415</v>
      </c>
      <c r="L552">
        <v>3</v>
      </c>
      <c r="M552" t="s">
        <v>1484</v>
      </c>
      <c r="N552">
        <v>3</v>
      </c>
      <c r="O552">
        <v>4</v>
      </c>
      <c r="P552">
        <v>7</v>
      </c>
      <c r="Q552">
        <v>9</v>
      </c>
      <c r="R552">
        <v>11</v>
      </c>
      <c r="S552">
        <v>14</v>
      </c>
      <c r="T552">
        <v>16</v>
      </c>
    </row>
    <row r="553" spans="8:20" x14ac:dyDescent="0.35">
      <c r="H553">
        <v>66.054000000000002</v>
      </c>
      <c r="I553">
        <v>5.0590000000000002</v>
      </c>
      <c r="J553" t="s">
        <v>1373</v>
      </c>
      <c r="K553" t="s">
        <v>34</v>
      </c>
      <c r="L553">
        <v>3</v>
      </c>
      <c r="M553" t="s">
        <v>1344</v>
      </c>
      <c r="N553">
        <v>4</v>
      </c>
      <c r="O553">
        <v>13</v>
      </c>
      <c r="P553">
        <v>13</v>
      </c>
      <c r="Q553">
        <v>16</v>
      </c>
      <c r="R553">
        <v>12</v>
      </c>
      <c r="S553">
        <v>12</v>
      </c>
      <c r="T553">
        <v>15</v>
      </c>
    </row>
    <row r="554" spans="8:20" x14ac:dyDescent="0.35">
      <c r="H554">
        <v>66.055000000000007</v>
      </c>
      <c r="I554">
        <v>5.0599999999999996</v>
      </c>
      <c r="J554" t="s">
        <v>1373</v>
      </c>
      <c r="K554" t="s">
        <v>35</v>
      </c>
      <c r="L554">
        <v>3</v>
      </c>
      <c r="M554" t="s">
        <v>1387</v>
      </c>
      <c r="N554">
        <v>4</v>
      </c>
      <c r="O554">
        <v>12</v>
      </c>
      <c r="P554">
        <v>12</v>
      </c>
      <c r="Q554">
        <v>15</v>
      </c>
      <c r="R554">
        <v>9</v>
      </c>
      <c r="S554">
        <v>9</v>
      </c>
      <c r="T554">
        <v>12</v>
      </c>
    </row>
    <row r="555" spans="8:20" x14ac:dyDescent="0.35">
      <c r="H555">
        <v>66.055999999999997</v>
      </c>
      <c r="I555">
        <v>5.0609999999999999</v>
      </c>
      <c r="J555" t="s">
        <v>1373</v>
      </c>
      <c r="K555" t="s">
        <v>140</v>
      </c>
      <c r="L555">
        <v>3</v>
      </c>
      <c r="M555" t="s">
        <v>945</v>
      </c>
      <c r="N555">
        <v>4</v>
      </c>
      <c r="O555">
        <v>14</v>
      </c>
      <c r="P555">
        <v>14</v>
      </c>
      <c r="Q555">
        <v>17</v>
      </c>
      <c r="R555">
        <v>8</v>
      </c>
      <c r="S555">
        <v>8</v>
      </c>
      <c r="T555">
        <v>11</v>
      </c>
    </row>
    <row r="556" spans="8:20" x14ac:dyDescent="0.35">
      <c r="H556">
        <v>66.057000000000002</v>
      </c>
      <c r="I556">
        <v>5.0620000000000003</v>
      </c>
      <c r="J556" t="s">
        <v>1373</v>
      </c>
      <c r="K556" t="s">
        <v>30</v>
      </c>
      <c r="L556">
        <v>3</v>
      </c>
      <c r="M556" t="s">
        <v>1163</v>
      </c>
      <c r="N556">
        <v>4</v>
      </c>
      <c r="O556">
        <v>15</v>
      </c>
      <c r="P556">
        <v>15</v>
      </c>
      <c r="Q556">
        <v>18</v>
      </c>
      <c r="R556">
        <v>9</v>
      </c>
      <c r="S556">
        <v>9</v>
      </c>
      <c r="T556">
        <v>12</v>
      </c>
    </row>
    <row r="557" spans="8:20" x14ac:dyDescent="0.35">
      <c r="H557">
        <v>66.058000000000007</v>
      </c>
      <c r="I557">
        <v>5.0629999999999997</v>
      </c>
      <c r="J557" t="s">
        <v>1373</v>
      </c>
      <c r="K557" t="s">
        <v>141</v>
      </c>
      <c r="L557">
        <v>3</v>
      </c>
      <c r="M557" t="s">
        <v>1379</v>
      </c>
      <c r="N557">
        <v>3</v>
      </c>
      <c r="O557">
        <v>16</v>
      </c>
      <c r="P557">
        <v>19</v>
      </c>
      <c r="Q557">
        <v>21</v>
      </c>
      <c r="R557">
        <v>2</v>
      </c>
      <c r="S557">
        <v>5</v>
      </c>
      <c r="T557">
        <v>7</v>
      </c>
    </row>
    <row r="558" spans="8:20" x14ac:dyDescent="0.35">
      <c r="H558">
        <v>66.058999999999997</v>
      </c>
      <c r="I558">
        <v>5.0640000000000001</v>
      </c>
      <c r="J558" t="s">
        <v>1373</v>
      </c>
      <c r="K558" t="s">
        <v>142</v>
      </c>
      <c r="L558">
        <v>3</v>
      </c>
      <c r="M558" t="s">
        <v>1379</v>
      </c>
      <c r="N558">
        <v>3</v>
      </c>
      <c r="O558">
        <v>16</v>
      </c>
      <c r="P558">
        <v>19</v>
      </c>
      <c r="Q558">
        <v>21</v>
      </c>
      <c r="R558">
        <v>2</v>
      </c>
      <c r="S558">
        <v>5</v>
      </c>
      <c r="T558">
        <v>7</v>
      </c>
    </row>
    <row r="559" spans="8:20" x14ac:dyDescent="0.35">
      <c r="H559">
        <v>66.06</v>
      </c>
      <c r="I559">
        <v>5.0650000000000004</v>
      </c>
      <c r="J559" t="s">
        <v>1373</v>
      </c>
      <c r="K559" t="s">
        <v>36</v>
      </c>
      <c r="L559">
        <v>3</v>
      </c>
      <c r="M559" t="s">
        <v>269</v>
      </c>
      <c r="N559">
        <v>4</v>
      </c>
      <c r="O559">
        <v>14</v>
      </c>
      <c r="P559">
        <v>14</v>
      </c>
      <c r="Q559">
        <v>17</v>
      </c>
      <c r="R559">
        <v>10</v>
      </c>
      <c r="S559">
        <v>10</v>
      </c>
      <c r="T559">
        <v>13</v>
      </c>
    </row>
    <row r="560" spans="8:20" x14ac:dyDescent="0.35">
      <c r="H560">
        <v>66.061000000000007</v>
      </c>
      <c r="I560">
        <v>5.0659999999999998</v>
      </c>
      <c r="J560" t="s">
        <v>1373</v>
      </c>
      <c r="K560" t="s">
        <v>143</v>
      </c>
      <c r="L560">
        <v>3</v>
      </c>
      <c r="M560" t="s">
        <v>1383</v>
      </c>
      <c r="N560">
        <v>4</v>
      </c>
      <c r="O560">
        <v>16</v>
      </c>
      <c r="P560">
        <v>16</v>
      </c>
      <c r="Q560">
        <v>19</v>
      </c>
      <c r="R560">
        <v>9</v>
      </c>
      <c r="S560">
        <v>9</v>
      </c>
      <c r="T560">
        <v>12</v>
      </c>
    </row>
    <row r="561" spans="8:20" x14ac:dyDescent="0.35">
      <c r="H561">
        <v>66.061999999999998</v>
      </c>
      <c r="I561">
        <v>5.0670000000000002</v>
      </c>
      <c r="J561" t="s">
        <v>1373</v>
      </c>
      <c r="K561" t="s">
        <v>144</v>
      </c>
      <c r="L561">
        <v>3</v>
      </c>
      <c r="M561" t="s">
        <v>256</v>
      </c>
      <c r="N561">
        <v>4</v>
      </c>
      <c r="O561">
        <v>16</v>
      </c>
      <c r="P561">
        <v>16</v>
      </c>
      <c r="Q561">
        <v>19</v>
      </c>
      <c r="R561">
        <v>6</v>
      </c>
      <c r="S561">
        <v>6</v>
      </c>
      <c r="T561">
        <v>9</v>
      </c>
    </row>
    <row r="562" spans="8:20" x14ac:dyDescent="0.35">
      <c r="H562">
        <v>66.063000000000002</v>
      </c>
      <c r="I562">
        <v>5.0679999999999996</v>
      </c>
      <c r="J562" t="s">
        <v>1373</v>
      </c>
      <c r="K562" t="s">
        <v>56</v>
      </c>
      <c r="L562">
        <v>3</v>
      </c>
      <c r="M562" t="s">
        <v>349</v>
      </c>
      <c r="N562">
        <v>4</v>
      </c>
      <c r="O562">
        <v>13</v>
      </c>
      <c r="P562">
        <v>13</v>
      </c>
      <c r="Q562">
        <v>16</v>
      </c>
      <c r="R562">
        <v>11</v>
      </c>
      <c r="S562">
        <v>11</v>
      </c>
      <c r="T562">
        <v>14</v>
      </c>
    </row>
    <row r="563" spans="8:20" x14ac:dyDescent="0.35">
      <c r="H563">
        <v>66.063999999999993</v>
      </c>
      <c r="I563">
        <v>5.069</v>
      </c>
      <c r="J563" t="s">
        <v>1373</v>
      </c>
      <c r="K563" t="s">
        <v>145</v>
      </c>
      <c r="L563">
        <v>3</v>
      </c>
      <c r="M563" t="s">
        <v>1004</v>
      </c>
      <c r="N563">
        <v>4</v>
      </c>
      <c r="O563">
        <v>12</v>
      </c>
      <c r="P563">
        <v>12</v>
      </c>
      <c r="Q563">
        <v>15</v>
      </c>
      <c r="R563">
        <v>10</v>
      </c>
      <c r="S563">
        <v>10</v>
      </c>
      <c r="T563">
        <v>13</v>
      </c>
    </row>
    <row r="564" spans="8:20" x14ac:dyDescent="0.35">
      <c r="H564">
        <v>66.064999999999998</v>
      </c>
      <c r="I564">
        <v>5.07</v>
      </c>
      <c r="J564" t="s">
        <v>1373</v>
      </c>
      <c r="K564" t="s">
        <v>146</v>
      </c>
      <c r="L564">
        <v>3</v>
      </c>
      <c r="M564" t="s">
        <v>1389</v>
      </c>
      <c r="N564">
        <v>4</v>
      </c>
      <c r="O564">
        <v>18</v>
      </c>
      <c r="P564">
        <v>18</v>
      </c>
      <c r="Q564">
        <v>21</v>
      </c>
      <c r="R564">
        <v>6</v>
      </c>
      <c r="S564">
        <v>6</v>
      </c>
      <c r="T564">
        <v>9</v>
      </c>
    </row>
    <row r="565" spans="8:20" x14ac:dyDescent="0.35">
      <c r="H565">
        <v>66.066000000000003</v>
      </c>
      <c r="I565">
        <v>5.0709999999999997</v>
      </c>
      <c r="J565" t="s">
        <v>1373</v>
      </c>
      <c r="K565" t="s">
        <v>147</v>
      </c>
      <c r="L565">
        <v>3</v>
      </c>
      <c r="M565" t="s">
        <v>265</v>
      </c>
      <c r="N565">
        <v>4</v>
      </c>
      <c r="O565">
        <v>7</v>
      </c>
      <c r="P565">
        <v>7</v>
      </c>
      <c r="Q565">
        <v>10</v>
      </c>
      <c r="R565">
        <v>14</v>
      </c>
      <c r="S565">
        <v>14</v>
      </c>
      <c r="T565">
        <v>17</v>
      </c>
    </row>
    <row r="566" spans="8:20" x14ac:dyDescent="0.35">
      <c r="H566">
        <v>66.066999999999993</v>
      </c>
      <c r="I566">
        <v>5.0720000000000001</v>
      </c>
      <c r="J566" t="s">
        <v>1373</v>
      </c>
      <c r="K566" t="s">
        <v>28</v>
      </c>
      <c r="L566">
        <v>3</v>
      </c>
      <c r="M566" t="s">
        <v>1381</v>
      </c>
      <c r="N566">
        <v>4</v>
      </c>
      <c r="O566">
        <v>13</v>
      </c>
      <c r="P566">
        <v>13</v>
      </c>
      <c r="Q566">
        <v>16</v>
      </c>
      <c r="R566">
        <v>10</v>
      </c>
      <c r="S566">
        <v>10</v>
      </c>
      <c r="T566">
        <v>13</v>
      </c>
    </row>
    <row r="567" spans="8:20" x14ac:dyDescent="0.35">
      <c r="H567">
        <v>66.067999999999998</v>
      </c>
      <c r="I567">
        <v>5.0730000000000004</v>
      </c>
      <c r="J567" t="s">
        <v>1373</v>
      </c>
      <c r="K567" t="s">
        <v>148</v>
      </c>
      <c r="L567">
        <v>3</v>
      </c>
      <c r="M567" t="s">
        <v>1390</v>
      </c>
      <c r="N567">
        <v>3</v>
      </c>
      <c r="O567">
        <v>13</v>
      </c>
      <c r="P567">
        <v>16</v>
      </c>
      <c r="Q567">
        <v>18</v>
      </c>
      <c r="R567">
        <v>7</v>
      </c>
      <c r="S567">
        <v>10</v>
      </c>
      <c r="T567">
        <v>12</v>
      </c>
    </row>
    <row r="568" spans="8:20" x14ac:dyDescent="0.35">
      <c r="H568">
        <v>66.069000000000003</v>
      </c>
      <c r="I568">
        <v>5.0739999999999998</v>
      </c>
      <c r="J568" t="s">
        <v>1373</v>
      </c>
      <c r="K568" t="s">
        <v>149</v>
      </c>
      <c r="L568">
        <v>3</v>
      </c>
      <c r="M568" t="s">
        <v>229</v>
      </c>
      <c r="N568">
        <v>4</v>
      </c>
      <c r="O568">
        <v>16</v>
      </c>
      <c r="P568">
        <v>16</v>
      </c>
      <c r="Q568">
        <v>19</v>
      </c>
      <c r="R568">
        <v>7</v>
      </c>
      <c r="S568">
        <v>7</v>
      </c>
      <c r="T568">
        <v>10</v>
      </c>
    </row>
    <row r="569" spans="8:20" x14ac:dyDescent="0.35">
      <c r="H569">
        <v>66.069999999999993</v>
      </c>
      <c r="I569">
        <v>5.0750000000000002</v>
      </c>
      <c r="J569" t="s">
        <v>1373</v>
      </c>
      <c r="K569" t="s">
        <v>150</v>
      </c>
      <c r="L569">
        <v>3</v>
      </c>
      <c r="M569" t="s">
        <v>1388</v>
      </c>
      <c r="N569">
        <v>3</v>
      </c>
      <c r="O569">
        <v>15</v>
      </c>
      <c r="P569">
        <v>18</v>
      </c>
      <c r="Q569">
        <v>20</v>
      </c>
      <c r="R569">
        <v>3</v>
      </c>
      <c r="S569">
        <v>6</v>
      </c>
      <c r="T569">
        <v>8</v>
      </c>
    </row>
    <row r="570" spans="8:20" x14ac:dyDescent="0.35">
      <c r="H570">
        <v>66.070999999999998</v>
      </c>
      <c r="I570">
        <v>5.0759999999999996</v>
      </c>
      <c r="J570" t="s">
        <v>1373</v>
      </c>
      <c r="K570" t="s">
        <v>151</v>
      </c>
      <c r="L570">
        <v>3</v>
      </c>
      <c r="M570" t="s">
        <v>1219</v>
      </c>
      <c r="N570">
        <v>4</v>
      </c>
      <c r="O570">
        <v>15</v>
      </c>
      <c r="P570">
        <v>15</v>
      </c>
      <c r="Q570">
        <v>18</v>
      </c>
      <c r="R570">
        <v>10</v>
      </c>
      <c r="S570">
        <v>10</v>
      </c>
      <c r="T570">
        <v>13</v>
      </c>
    </row>
    <row r="571" spans="8:20" x14ac:dyDescent="0.35">
      <c r="H571">
        <v>66.072000000000003</v>
      </c>
      <c r="I571">
        <v>5.077</v>
      </c>
      <c r="J571" t="s">
        <v>1373</v>
      </c>
      <c r="K571" t="s">
        <v>152</v>
      </c>
      <c r="L571">
        <v>3</v>
      </c>
      <c r="M571" t="s">
        <v>269</v>
      </c>
      <c r="N571">
        <v>4</v>
      </c>
      <c r="O571">
        <v>14</v>
      </c>
      <c r="P571">
        <v>14</v>
      </c>
      <c r="Q571">
        <v>17</v>
      </c>
      <c r="R571">
        <v>10</v>
      </c>
      <c r="S571">
        <v>10</v>
      </c>
      <c r="T571">
        <v>13</v>
      </c>
    </row>
    <row r="572" spans="8:20" x14ac:dyDescent="0.35">
      <c r="H572">
        <v>66.072999999999993</v>
      </c>
      <c r="I572">
        <v>5.0780000000000003</v>
      </c>
      <c r="J572" t="s">
        <v>1373</v>
      </c>
      <c r="K572" t="s">
        <v>1752</v>
      </c>
      <c r="L572">
        <v>3</v>
      </c>
      <c r="M572" t="s">
        <v>1757</v>
      </c>
      <c r="N572">
        <v>4</v>
      </c>
      <c r="O572">
        <v>17</v>
      </c>
      <c r="P572">
        <v>17</v>
      </c>
      <c r="Q572">
        <v>20</v>
      </c>
      <c r="R572">
        <v>5</v>
      </c>
      <c r="S572">
        <v>5</v>
      </c>
      <c r="T572">
        <v>8</v>
      </c>
    </row>
    <row r="573" spans="8:20" x14ac:dyDescent="0.35">
      <c r="H573">
        <v>66.073999999999998</v>
      </c>
      <c r="I573">
        <v>5.0789999999999997</v>
      </c>
      <c r="J573" t="s">
        <v>1373</v>
      </c>
      <c r="K573" t="s">
        <v>153</v>
      </c>
      <c r="L573">
        <v>3</v>
      </c>
      <c r="M573" t="s">
        <v>986</v>
      </c>
      <c r="N573">
        <v>3</v>
      </c>
      <c r="O573">
        <v>10</v>
      </c>
      <c r="P573">
        <v>13</v>
      </c>
      <c r="Q573">
        <v>15</v>
      </c>
      <c r="R573">
        <v>7</v>
      </c>
      <c r="S573">
        <v>10</v>
      </c>
      <c r="T573">
        <v>12</v>
      </c>
    </row>
    <row r="574" spans="8:20" x14ac:dyDescent="0.35">
      <c r="H574">
        <v>66.075000000000003</v>
      </c>
      <c r="I574">
        <v>5.08</v>
      </c>
      <c r="J574" t="s">
        <v>1373</v>
      </c>
      <c r="K574" t="s">
        <v>1606</v>
      </c>
      <c r="L574">
        <v>3</v>
      </c>
      <c r="M574" t="s">
        <v>1610</v>
      </c>
      <c r="N574">
        <v>4</v>
      </c>
      <c r="O574">
        <v>18</v>
      </c>
      <c r="P574">
        <v>18</v>
      </c>
      <c r="Q574">
        <v>21</v>
      </c>
      <c r="R574">
        <v>5</v>
      </c>
      <c r="S574">
        <v>5</v>
      </c>
      <c r="T574">
        <v>8</v>
      </c>
    </row>
    <row r="575" spans="8:20" x14ac:dyDescent="0.35">
      <c r="H575">
        <v>66.075999999999993</v>
      </c>
      <c r="I575">
        <v>5.0810000000000004</v>
      </c>
      <c r="J575" t="s">
        <v>1373</v>
      </c>
      <c r="K575" t="s">
        <v>154</v>
      </c>
      <c r="L575">
        <v>3</v>
      </c>
      <c r="M575" t="s">
        <v>1385</v>
      </c>
      <c r="N575">
        <v>4</v>
      </c>
      <c r="O575">
        <v>5</v>
      </c>
      <c r="P575">
        <v>5</v>
      </c>
      <c r="Q575">
        <v>8</v>
      </c>
      <c r="R575">
        <v>18</v>
      </c>
      <c r="S575">
        <v>18</v>
      </c>
      <c r="T575">
        <v>21</v>
      </c>
    </row>
    <row r="576" spans="8:20" x14ac:dyDescent="0.35">
      <c r="H576">
        <v>66.076999999999998</v>
      </c>
      <c r="I576">
        <v>5.0819999999999999</v>
      </c>
      <c r="J576" t="s">
        <v>1373</v>
      </c>
      <c r="K576" t="s">
        <v>155</v>
      </c>
      <c r="L576">
        <v>3</v>
      </c>
      <c r="M576" t="s">
        <v>1640</v>
      </c>
      <c r="N576">
        <v>4</v>
      </c>
      <c r="O576">
        <v>20</v>
      </c>
      <c r="P576">
        <v>20</v>
      </c>
      <c r="Q576">
        <v>23</v>
      </c>
      <c r="R576">
        <v>2</v>
      </c>
      <c r="S576">
        <v>2</v>
      </c>
      <c r="T576">
        <v>5</v>
      </c>
    </row>
    <row r="577" spans="8:20" x14ac:dyDescent="0.35">
      <c r="H577">
        <v>66.078000000000003</v>
      </c>
      <c r="I577">
        <v>5.0830000000000002</v>
      </c>
      <c r="J577" t="s">
        <v>1373</v>
      </c>
      <c r="K577" t="s">
        <v>57</v>
      </c>
      <c r="L577">
        <v>3</v>
      </c>
      <c r="M577" t="s">
        <v>632</v>
      </c>
      <c r="N577">
        <v>3</v>
      </c>
      <c r="O577">
        <v>16</v>
      </c>
      <c r="P577">
        <v>19</v>
      </c>
      <c r="Q577">
        <v>21</v>
      </c>
      <c r="R577">
        <v>0</v>
      </c>
      <c r="S577">
        <v>3</v>
      </c>
      <c r="T577">
        <v>5</v>
      </c>
    </row>
    <row r="578" spans="8:20" x14ac:dyDescent="0.35">
      <c r="H578">
        <v>66.078999999999994</v>
      </c>
      <c r="I578">
        <v>5.0839999999999996</v>
      </c>
      <c r="J578" t="s">
        <v>1373</v>
      </c>
      <c r="K578" t="s">
        <v>1666</v>
      </c>
      <c r="L578">
        <v>3</v>
      </c>
      <c r="M578" t="s">
        <v>1004</v>
      </c>
      <c r="N578">
        <v>4</v>
      </c>
      <c r="O578">
        <v>12</v>
      </c>
      <c r="P578">
        <v>12</v>
      </c>
      <c r="Q578">
        <v>15</v>
      </c>
      <c r="R578">
        <v>10</v>
      </c>
      <c r="S578">
        <v>10</v>
      </c>
      <c r="T578">
        <v>13</v>
      </c>
    </row>
    <row r="579" spans="8:20" x14ac:dyDescent="0.35">
      <c r="H579">
        <v>66.08</v>
      </c>
      <c r="I579">
        <v>5.085</v>
      </c>
      <c r="J579" t="s">
        <v>1373</v>
      </c>
      <c r="K579" t="s">
        <v>156</v>
      </c>
      <c r="L579">
        <v>3</v>
      </c>
      <c r="M579" t="s">
        <v>874</v>
      </c>
      <c r="N579">
        <v>4</v>
      </c>
      <c r="O579">
        <v>18</v>
      </c>
      <c r="P579">
        <v>18</v>
      </c>
      <c r="Q579">
        <v>21</v>
      </c>
      <c r="R579">
        <v>6</v>
      </c>
      <c r="S579">
        <v>6</v>
      </c>
      <c r="T579">
        <v>9</v>
      </c>
    </row>
    <row r="580" spans="8:20" x14ac:dyDescent="0.35">
      <c r="H580">
        <v>66.081000000000003</v>
      </c>
      <c r="I580">
        <v>5.0860000000000003</v>
      </c>
      <c r="J580" t="s">
        <v>1373</v>
      </c>
      <c r="K580" t="s">
        <v>37</v>
      </c>
      <c r="L580">
        <v>3</v>
      </c>
      <c r="M580" t="s">
        <v>805</v>
      </c>
      <c r="N580">
        <v>2</v>
      </c>
      <c r="O580">
        <v>15</v>
      </c>
      <c r="P580">
        <v>20</v>
      </c>
      <c r="Q580">
        <v>22</v>
      </c>
      <c r="R580">
        <v>0</v>
      </c>
      <c r="S580">
        <v>5</v>
      </c>
      <c r="T580">
        <v>7</v>
      </c>
    </row>
    <row r="581" spans="8:20" x14ac:dyDescent="0.35">
      <c r="H581">
        <v>66.081999999999994</v>
      </c>
      <c r="I581">
        <v>5.0880000000000001</v>
      </c>
      <c r="J581" t="s">
        <v>1373</v>
      </c>
      <c r="K581" t="s">
        <v>58</v>
      </c>
      <c r="L581">
        <v>3</v>
      </c>
      <c r="M581" t="s">
        <v>412</v>
      </c>
      <c r="N581">
        <v>4</v>
      </c>
      <c r="O581">
        <v>0</v>
      </c>
      <c r="P581">
        <v>0</v>
      </c>
      <c r="Q581">
        <v>3</v>
      </c>
      <c r="R581">
        <v>23</v>
      </c>
      <c r="S581">
        <v>23</v>
      </c>
      <c r="T581">
        <v>26</v>
      </c>
    </row>
    <row r="582" spans="8:20" x14ac:dyDescent="0.35">
      <c r="H582">
        <v>66.082999999999998</v>
      </c>
      <c r="I582">
        <v>5.0890000000000004</v>
      </c>
      <c r="J582" t="s">
        <v>1373</v>
      </c>
      <c r="K582" t="s">
        <v>59</v>
      </c>
      <c r="L582">
        <v>3</v>
      </c>
      <c r="M582" t="s">
        <v>1641</v>
      </c>
      <c r="N582">
        <v>4</v>
      </c>
      <c r="O582">
        <v>14</v>
      </c>
      <c r="P582">
        <v>14</v>
      </c>
      <c r="Q582">
        <v>17</v>
      </c>
      <c r="R582">
        <v>10</v>
      </c>
      <c r="S582">
        <v>10</v>
      </c>
      <c r="T582">
        <v>13</v>
      </c>
    </row>
    <row r="583" spans="8:20" x14ac:dyDescent="0.35">
      <c r="H583">
        <v>66.084000000000003</v>
      </c>
      <c r="I583">
        <v>5.09</v>
      </c>
      <c r="J583" t="s">
        <v>1373</v>
      </c>
      <c r="K583" t="s">
        <v>158</v>
      </c>
      <c r="L583">
        <v>3</v>
      </c>
      <c r="M583" t="s">
        <v>1388</v>
      </c>
      <c r="N583">
        <v>3</v>
      </c>
      <c r="O583">
        <v>15</v>
      </c>
      <c r="P583">
        <v>18</v>
      </c>
      <c r="Q583">
        <v>20</v>
      </c>
      <c r="R583">
        <v>3</v>
      </c>
      <c r="S583">
        <v>6</v>
      </c>
      <c r="T583">
        <v>8</v>
      </c>
    </row>
    <row r="584" spans="8:20" x14ac:dyDescent="0.35">
      <c r="H584">
        <v>66.084999999999994</v>
      </c>
      <c r="I584">
        <v>5.0910000000000002</v>
      </c>
      <c r="J584" t="s">
        <v>1373</v>
      </c>
      <c r="K584" t="s">
        <v>159</v>
      </c>
      <c r="L584">
        <v>3</v>
      </c>
      <c r="M584" t="s">
        <v>1390</v>
      </c>
      <c r="N584">
        <v>3</v>
      </c>
      <c r="O584">
        <v>13</v>
      </c>
      <c r="P584">
        <v>16</v>
      </c>
      <c r="Q584">
        <v>18</v>
      </c>
      <c r="R584">
        <v>7</v>
      </c>
      <c r="S584">
        <v>10</v>
      </c>
      <c r="T584">
        <v>12</v>
      </c>
    </row>
    <row r="585" spans="8:20" x14ac:dyDescent="0.35">
      <c r="H585">
        <v>66.085999999999999</v>
      </c>
      <c r="I585">
        <v>5.0919999999999996</v>
      </c>
      <c r="J585" t="s">
        <v>1373</v>
      </c>
      <c r="K585" t="s">
        <v>160</v>
      </c>
      <c r="L585">
        <v>3</v>
      </c>
      <c r="M585" t="s">
        <v>1389</v>
      </c>
      <c r="N585">
        <v>4</v>
      </c>
      <c r="O585">
        <v>18</v>
      </c>
      <c r="P585">
        <v>18</v>
      </c>
      <c r="Q585">
        <v>21</v>
      </c>
      <c r="R585">
        <v>6</v>
      </c>
      <c r="S585">
        <v>6</v>
      </c>
      <c r="T585">
        <v>9</v>
      </c>
    </row>
    <row r="586" spans="8:20" x14ac:dyDescent="0.35">
      <c r="H586">
        <v>66.087000000000003</v>
      </c>
      <c r="I586">
        <v>5.093</v>
      </c>
      <c r="J586" t="s">
        <v>1373</v>
      </c>
      <c r="K586" t="s">
        <v>161</v>
      </c>
      <c r="L586">
        <v>3</v>
      </c>
      <c r="M586" t="s">
        <v>1384</v>
      </c>
      <c r="N586">
        <v>3</v>
      </c>
      <c r="O586">
        <v>14</v>
      </c>
      <c r="P586">
        <v>17</v>
      </c>
      <c r="Q586">
        <v>19</v>
      </c>
      <c r="R586">
        <v>3</v>
      </c>
      <c r="S586">
        <v>6</v>
      </c>
      <c r="T586">
        <v>8</v>
      </c>
    </row>
    <row r="587" spans="8:20" x14ac:dyDescent="0.35">
      <c r="H587">
        <v>66.087999999999994</v>
      </c>
      <c r="I587">
        <v>5.0940000000000003</v>
      </c>
      <c r="J587" t="s">
        <v>1373</v>
      </c>
      <c r="K587" t="s">
        <v>1374</v>
      </c>
      <c r="L587">
        <v>3</v>
      </c>
      <c r="M587" t="s">
        <v>1388</v>
      </c>
      <c r="N587">
        <v>3</v>
      </c>
      <c r="O587">
        <v>15</v>
      </c>
      <c r="P587">
        <v>18</v>
      </c>
      <c r="Q587">
        <v>20</v>
      </c>
      <c r="R587">
        <v>3</v>
      </c>
      <c r="S587">
        <v>6</v>
      </c>
      <c r="T587">
        <v>8</v>
      </c>
    </row>
    <row r="588" spans="8:20" x14ac:dyDescent="0.35">
      <c r="H588">
        <v>66.088999999999999</v>
      </c>
      <c r="I588">
        <v>5.0949999999999998</v>
      </c>
      <c r="J588" t="s">
        <v>1373</v>
      </c>
      <c r="K588" t="s">
        <v>162</v>
      </c>
      <c r="L588">
        <v>3</v>
      </c>
      <c r="M588" t="s">
        <v>361</v>
      </c>
      <c r="N588">
        <v>3</v>
      </c>
      <c r="O588">
        <v>12</v>
      </c>
      <c r="P588">
        <v>15</v>
      </c>
      <c r="Q588">
        <v>17</v>
      </c>
      <c r="R588">
        <v>6</v>
      </c>
      <c r="S588">
        <v>9</v>
      </c>
      <c r="T588">
        <v>11</v>
      </c>
    </row>
    <row r="589" spans="8:20" x14ac:dyDescent="0.35">
      <c r="H589">
        <v>66.09</v>
      </c>
      <c r="I589">
        <v>5.0960000000000001</v>
      </c>
      <c r="J589" t="s">
        <v>1373</v>
      </c>
      <c r="K589" t="s">
        <v>163</v>
      </c>
      <c r="L589">
        <v>3</v>
      </c>
      <c r="M589" t="s">
        <v>945</v>
      </c>
      <c r="N589">
        <v>4</v>
      </c>
      <c r="O589">
        <v>14</v>
      </c>
      <c r="P589">
        <v>14</v>
      </c>
      <c r="Q589">
        <v>17</v>
      </c>
      <c r="R589">
        <v>8</v>
      </c>
      <c r="S589">
        <v>8</v>
      </c>
      <c r="T589">
        <v>11</v>
      </c>
    </row>
    <row r="590" spans="8:20" x14ac:dyDescent="0.35">
      <c r="H590">
        <v>66.090999999999994</v>
      </c>
      <c r="I590">
        <v>5.0970000000000004</v>
      </c>
      <c r="J590" t="s">
        <v>1373</v>
      </c>
      <c r="K590" t="s">
        <v>24</v>
      </c>
      <c r="L590">
        <v>3</v>
      </c>
      <c r="M590" t="s">
        <v>1389</v>
      </c>
      <c r="N590">
        <v>4</v>
      </c>
      <c r="O590">
        <v>18</v>
      </c>
      <c r="P590">
        <v>18</v>
      </c>
      <c r="Q590">
        <v>21</v>
      </c>
      <c r="R590">
        <v>6</v>
      </c>
      <c r="S590">
        <v>6</v>
      </c>
      <c r="T590">
        <v>9</v>
      </c>
    </row>
    <row r="591" spans="8:20" x14ac:dyDescent="0.35">
      <c r="H591">
        <v>66.091999999999999</v>
      </c>
      <c r="I591">
        <v>5.0979999999999999</v>
      </c>
      <c r="J591" t="s">
        <v>1373</v>
      </c>
      <c r="K591" t="s">
        <v>1496</v>
      </c>
      <c r="L591">
        <v>3</v>
      </c>
      <c r="M591" t="s">
        <v>1500</v>
      </c>
      <c r="N591">
        <v>3</v>
      </c>
      <c r="O591">
        <v>15</v>
      </c>
      <c r="P591">
        <v>18</v>
      </c>
      <c r="Q591">
        <v>20</v>
      </c>
      <c r="R591">
        <v>4</v>
      </c>
      <c r="S591">
        <v>7</v>
      </c>
      <c r="T591">
        <v>9</v>
      </c>
    </row>
    <row r="592" spans="8:20" x14ac:dyDescent="0.35">
      <c r="H592">
        <v>66.093000000000004</v>
      </c>
      <c r="I592">
        <v>5.0990000000000002</v>
      </c>
      <c r="J592" t="s">
        <v>1373</v>
      </c>
      <c r="K592" t="s">
        <v>164</v>
      </c>
      <c r="L592">
        <v>3</v>
      </c>
      <c r="M592" t="s">
        <v>1639</v>
      </c>
      <c r="N592">
        <v>4</v>
      </c>
      <c r="O592">
        <v>13</v>
      </c>
      <c r="P592">
        <v>13</v>
      </c>
      <c r="Q592">
        <v>16</v>
      </c>
      <c r="R592">
        <v>11</v>
      </c>
      <c r="S592">
        <v>11</v>
      </c>
      <c r="T592">
        <v>14</v>
      </c>
    </row>
    <row r="593" spans="8:20" x14ac:dyDescent="0.35">
      <c r="H593">
        <v>66.093999999999994</v>
      </c>
      <c r="I593">
        <v>5.0999999999999996</v>
      </c>
      <c r="J593" t="s">
        <v>1373</v>
      </c>
      <c r="K593" t="s">
        <v>165</v>
      </c>
      <c r="L593">
        <v>3</v>
      </c>
      <c r="M593" t="s">
        <v>816</v>
      </c>
      <c r="N593">
        <v>3</v>
      </c>
      <c r="O593">
        <v>7</v>
      </c>
      <c r="P593">
        <v>10</v>
      </c>
      <c r="Q593">
        <v>12</v>
      </c>
      <c r="R593">
        <v>10</v>
      </c>
      <c r="S593">
        <v>13</v>
      </c>
      <c r="T593">
        <v>15</v>
      </c>
    </row>
    <row r="594" spans="8:20" x14ac:dyDescent="0.35">
      <c r="H594">
        <v>66.094999999999999</v>
      </c>
      <c r="I594">
        <v>5.101</v>
      </c>
      <c r="J594" t="s">
        <v>1373</v>
      </c>
      <c r="K594" t="s">
        <v>60</v>
      </c>
      <c r="L594">
        <v>3</v>
      </c>
      <c r="M594" t="s">
        <v>1390</v>
      </c>
      <c r="N594">
        <v>3</v>
      </c>
      <c r="O594">
        <v>13</v>
      </c>
      <c r="P594">
        <v>16</v>
      </c>
      <c r="Q594">
        <v>18</v>
      </c>
      <c r="R594">
        <v>7</v>
      </c>
      <c r="S594">
        <v>10</v>
      </c>
      <c r="T594">
        <v>12</v>
      </c>
    </row>
    <row r="595" spans="8:20" x14ac:dyDescent="0.35">
      <c r="H595">
        <v>66.096000000000004</v>
      </c>
      <c r="I595">
        <v>5.1020000000000003</v>
      </c>
      <c r="J595" t="s">
        <v>1373</v>
      </c>
      <c r="K595" t="s">
        <v>29</v>
      </c>
      <c r="L595">
        <v>3</v>
      </c>
      <c r="M595" t="s">
        <v>805</v>
      </c>
      <c r="N595">
        <v>2</v>
      </c>
      <c r="O595">
        <v>15</v>
      </c>
      <c r="P595">
        <v>20</v>
      </c>
      <c r="Q595">
        <v>22</v>
      </c>
      <c r="R595">
        <v>0</v>
      </c>
      <c r="S595">
        <v>5</v>
      </c>
      <c r="T595">
        <v>7</v>
      </c>
    </row>
    <row r="596" spans="8:20" x14ac:dyDescent="0.35">
      <c r="H596">
        <v>66.096999999999994</v>
      </c>
      <c r="I596">
        <v>5.1029999999999998</v>
      </c>
      <c r="J596" t="s">
        <v>1373</v>
      </c>
      <c r="K596" t="s">
        <v>166</v>
      </c>
      <c r="L596">
        <v>3</v>
      </c>
      <c r="M596" t="s">
        <v>239</v>
      </c>
      <c r="N596">
        <v>4</v>
      </c>
      <c r="O596">
        <v>16</v>
      </c>
      <c r="P596">
        <v>16</v>
      </c>
      <c r="Q596">
        <v>19</v>
      </c>
      <c r="R596">
        <v>5</v>
      </c>
      <c r="S596">
        <v>5</v>
      </c>
      <c r="T596">
        <v>8</v>
      </c>
    </row>
    <row r="597" spans="8:20" x14ac:dyDescent="0.35">
      <c r="H597">
        <v>66.097999999999999</v>
      </c>
      <c r="I597">
        <v>5.1040000000000001</v>
      </c>
      <c r="J597" t="s">
        <v>1373</v>
      </c>
      <c r="K597" t="s">
        <v>167</v>
      </c>
      <c r="L597">
        <v>3</v>
      </c>
      <c r="M597" t="s">
        <v>269</v>
      </c>
      <c r="N597">
        <v>4</v>
      </c>
      <c r="O597">
        <v>14</v>
      </c>
      <c r="P597">
        <v>14</v>
      </c>
      <c r="Q597">
        <v>17</v>
      </c>
      <c r="R597">
        <v>10</v>
      </c>
      <c r="S597">
        <v>10</v>
      </c>
      <c r="T597">
        <v>13</v>
      </c>
    </row>
    <row r="598" spans="8:20" x14ac:dyDescent="0.35">
      <c r="H598">
        <v>66.099000000000004</v>
      </c>
      <c r="I598">
        <v>5.1050000000000004</v>
      </c>
      <c r="J598" t="s">
        <v>1373</v>
      </c>
      <c r="K598" t="s">
        <v>1722</v>
      </c>
      <c r="L598">
        <v>3</v>
      </c>
      <c r="M598" t="s">
        <v>1726</v>
      </c>
      <c r="N598">
        <v>3</v>
      </c>
      <c r="O598">
        <v>10</v>
      </c>
      <c r="P598">
        <v>13</v>
      </c>
      <c r="Q598">
        <v>15</v>
      </c>
      <c r="R598">
        <v>6</v>
      </c>
      <c r="S598">
        <v>9</v>
      </c>
      <c r="T598">
        <v>11</v>
      </c>
    </row>
    <row r="599" spans="8:20" x14ac:dyDescent="0.35">
      <c r="H599">
        <v>66.099999999999994</v>
      </c>
      <c r="I599">
        <v>5.1059999999999999</v>
      </c>
      <c r="J599" t="s">
        <v>1373</v>
      </c>
      <c r="K599" t="s">
        <v>1706</v>
      </c>
      <c r="L599">
        <v>3</v>
      </c>
      <c r="M599" t="s">
        <v>1709</v>
      </c>
      <c r="N599">
        <v>4</v>
      </c>
      <c r="O599">
        <v>17</v>
      </c>
      <c r="P599">
        <v>17</v>
      </c>
      <c r="Q599">
        <v>20</v>
      </c>
      <c r="R599">
        <v>9</v>
      </c>
      <c r="S599">
        <v>9</v>
      </c>
      <c r="T599">
        <v>12</v>
      </c>
    </row>
    <row r="600" spans="8:20" x14ac:dyDescent="0.35">
      <c r="H600">
        <v>66.100999999999999</v>
      </c>
      <c r="I600">
        <v>5.1070000000000002</v>
      </c>
      <c r="J600" t="s">
        <v>1373</v>
      </c>
      <c r="K600" t="s">
        <v>168</v>
      </c>
      <c r="L600">
        <v>3</v>
      </c>
      <c r="M600" t="s">
        <v>857</v>
      </c>
      <c r="N600">
        <v>4</v>
      </c>
      <c r="O600">
        <v>7</v>
      </c>
      <c r="P600">
        <v>7</v>
      </c>
      <c r="Q600">
        <v>10</v>
      </c>
      <c r="R600">
        <v>14</v>
      </c>
      <c r="S600">
        <v>14</v>
      </c>
      <c r="T600">
        <v>17</v>
      </c>
    </row>
    <row r="601" spans="8:20" x14ac:dyDescent="0.35">
      <c r="H601">
        <v>66.102000000000004</v>
      </c>
      <c r="I601">
        <v>5.1079999999999997</v>
      </c>
      <c r="J601" t="s">
        <v>1373</v>
      </c>
      <c r="K601" t="s">
        <v>1651</v>
      </c>
      <c r="L601">
        <v>3</v>
      </c>
      <c r="M601" t="s">
        <v>1655</v>
      </c>
      <c r="N601">
        <v>3</v>
      </c>
      <c r="O601">
        <v>8</v>
      </c>
      <c r="P601">
        <v>11</v>
      </c>
      <c r="Q601">
        <v>13</v>
      </c>
      <c r="R601">
        <v>7</v>
      </c>
      <c r="S601">
        <v>10</v>
      </c>
      <c r="T601">
        <v>12</v>
      </c>
    </row>
    <row r="602" spans="8:20" x14ac:dyDescent="0.35">
      <c r="H602">
        <v>66.102999999999994</v>
      </c>
      <c r="I602">
        <v>5.109</v>
      </c>
      <c r="J602" t="s">
        <v>1373</v>
      </c>
      <c r="K602" t="s">
        <v>61</v>
      </c>
      <c r="L602">
        <v>3</v>
      </c>
      <c r="M602" t="s">
        <v>1383</v>
      </c>
      <c r="N602">
        <v>4</v>
      </c>
      <c r="O602">
        <v>16</v>
      </c>
      <c r="P602">
        <v>16</v>
      </c>
      <c r="Q602">
        <v>19</v>
      </c>
      <c r="R602">
        <v>9</v>
      </c>
      <c r="S602">
        <v>9</v>
      </c>
      <c r="T602">
        <v>12</v>
      </c>
    </row>
    <row r="603" spans="8:20" x14ac:dyDescent="0.35">
      <c r="H603">
        <v>66.103999999999999</v>
      </c>
      <c r="I603">
        <v>5.1100000000000003</v>
      </c>
      <c r="J603" t="s">
        <v>1373</v>
      </c>
      <c r="K603" t="s">
        <v>38</v>
      </c>
      <c r="L603">
        <v>3</v>
      </c>
      <c r="M603" t="s">
        <v>813</v>
      </c>
      <c r="N603">
        <v>4</v>
      </c>
      <c r="O603">
        <v>13</v>
      </c>
      <c r="P603">
        <v>13</v>
      </c>
      <c r="Q603">
        <v>16</v>
      </c>
      <c r="R603">
        <v>11</v>
      </c>
      <c r="S603">
        <v>11</v>
      </c>
      <c r="T603">
        <v>14</v>
      </c>
    </row>
    <row r="604" spans="8:20" x14ac:dyDescent="0.35">
      <c r="H604">
        <v>66.105000000000004</v>
      </c>
      <c r="I604">
        <v>5.1109999999999998</v>
      </c>
      <c r="J604" t="s">
        <v>1373</v>
      </c>
      <c r="K604" t="s">
        <v>169</v>
      </c>
      <c r="L604">
        <v>3</v>
      </c>
      <c r="M604" t="s">
        <v>922</v>
      </c>
      <c r="N604">
        <v>4</v>
      </c>
      <c r="O604">
        <v>2</v>
      </c>
      <c r="P604">
        <v>2</v>
      </c>
      <c r="Q604">
        <v>5</v>
      </c>
      <c r="R604">
        <v>19</v>
      </c>
      <c r="S604">
        <v>19</v>
      </c>
      <c r="T604">
        <v>22</v>
      </c>
    </row>
    <row r="605" spans="8:20" x14ac:dyDescent="0.35">
      <c r="H605">
        <v>66.105999999999995</v>
      </c>
      <c r="I605">
        <v>5.1120000000000001</v>
      </c>
      <c r="J605" t="s">
        <v>1373</v>
      </c>
      <c r="K605" t="s">
        <v>39</v>
      </c>
      <c r="L605">
        <v>3</v>
      </c>
      <c r="M605" t="s">
        <v>1387</v>
      </c>
      <c r="N605">
        <v>4</v>
      </c>
      <c r="O605">
        <v>12</v>
      </c>
      <c r="P605">
        <v>12</v>
      </c>
      <c r="Q605">
        <v>15</v>
      </c>
      <c r="R605">
        <v>9</v>
      </c>
      <c r="S605">
        <v>9</v>
      </c>
      <c r="T605">
        <v>12</v>
      </c>
    </row>
    <row r="606" spans="8:20" x14ac:dyDescent="0.35">
      <c r="H606">
        <v>66.106999999999999</v>
      </c>
      <c r="I606">
        <v>5.1130000000000004</v>
      </c>
      <c r="J606" t="s">
        <v>1373</v>
      </c>
      <c r="K606" t="s">
        <v>170</v>
      </c>
      <c r="L606">
        <v>3</v>
      </c>
      <c r="M606" t="s">
        <v>1383</v>
      </c>
      <c r="N606">
        <v>4</v>
      </c>
      <c r="O606">
        <v>16</v>
      </c>
      <c r="P606">
        <v>16</v>
      </c>
      <c r="Q606">
        <v>19</v>
      </c>
      <c r="R606">
        <v>9</v>
      </c>
      <c r="S606">
        <v>9</v>
      </c>
      <c r="T606">
        <v>12</v>
      </c>
    </row>
    <row r="607" spans="8:20" x14ac:dyDescent="0.35">
      <c r="H607">
        <v>66.108000000000004</v>
      </c>
      <c r="I607">
        <v>5.1139999999999999</v>
      </c>
      <c r="J607" t="s">
        <v>1373</v>
      </c>
      <c r="K607" t="s">
        <v>25</v>
      </c>
      <c r="L607">
        <v>3</v>
      </c>
      <c r="M607" t="s">
        <v>575</v>
      </c>
      <c r="N607">
        <v>4</v>
      </c>
      <c r="O607">
        <v>12</v>
      </c>
      <c r="P607">
        <v>12</v>
      </c>
      <c r="Q607">
        <v>15</v>
      </c>
      <c r="R607">
        <v>11</v>
      </c>
      <c r="S607">
        <v>11</v>
      </c>
      <c r="T607">
        <v>14</v>
      </c>
    </row>
    <row r="608" spans="8:20" x14ac:dyDescent="0.35">
      <c r="H608">
        <v>66.108999999999995</v>
      </c>
      <c r="I608">
        <v>5.1150000000000002</v>
      </c>
      <c r="J608" t="s">
        <v>1373</v>
      </c>
      <c r="K608" t="s">
        <v>171</v>
      </c>
      <c r="L608">
        <v>3</v>
      </c>
      <c r="M608" t="s">
        <v>324</v>
      </c>
      <c r="N608">
        <v>4</v>
      </c>
      <c r="O608">
        <v>18</v>
      </c>
      <c r="P608">
        <v>18</v>
      </c>
      <c r="Q608">
        <v>21</v>
      </c>
      <c r="R608">
        <v>7</v>
      </c>
      <c r="S608">
        <v>7</v>
      </c>
      <c r="T608">
        <v>10</v>
      </c>
    </row>
    <row r="609" spans="8:20" x14ac:dyDescent="0.35">
      <c r="H609">
        <v>66.11</v>
      </c>
      <c r="I609">
        <v>5.1159999999999997</v>
      </c>
      <c r="J609" t="s">
        <v>1373</v>
      </c>
      <c r="K609" t="s">
        <v>62</v>
      </c>
      <c r="L609">
        <v>3</v>
      </c>
      <c r="M609" t="s">
        <v>1385</v>
      </c>
      <c r="N609">
        <v>4</v>
      </c>
      <c r="O609">
        <v>5</v>
      </c>
      <c r="P609">
        <v>5</v>
      </c>
      <c r="Q609">
        <v>8</v>
      </c>
      <c r="R609">
        <v>18</v>
      </c>
      <c r="S609">
        <v>18</v>
      </c>
      <c r="T609">
        <v>21</v>
      </c>
    </row>
    <row r="610" spans="8:20" x14ac:dyDescent="0.35">
      <c r="H610">
        <v>66.111000000000004</v>
      </c>
      <c r="I610">
        <v>5.117</v>
      </c>
      <c r="J610" t="s">
        <v>1373</v>
      </c>
      <c r="K610" t="s">
        <v>63</v>
      </c>
      <c r="L610">
        <v>3</v>
      </c>
      <c r="M610" t="s">
        <v>1001</v>
      </c>
      <c r="N610">
        <v>4</v>
      </c>
      <c r="O610">
        <v>14</v>
      </c>
      <c r="P610">
        <v>14</v>
      </c>
      <c r="Q610">
        <v>17</v>
      </c>
      <c r="R610">
        <v>9</v>
      </c>
      <c r="S610">
        <v>9</v>
      </c>
      <c r="T610">
        <v>12</v>
      </c>
    </row>
    <row r="611" spans="8:20" x14ac:dyDescent="0.35">
      <c r="H611">
        <v>66.111999999999995</v>
      </c>
      <c r="I611">
        <v>5.1180000000000003</v>
      </c>
      <c r="J611" t="s">
        <v>1373</v>
      </c>
      <c r="K611" t="s">
        <v>172</v>
      </c>
      <c r="L611">
        <v>3</v>
      </c>
      <c r="M611" t="s">
        <v>1379</v>
      </c>
      <c r="N611">
        <v>3</v>
      </c>
      <c r="O611">
        <v>16</v>
      </c>
      <c r="P611">
        <v>19</v>
      </c>
      <c r="Q611">
        <v>21</v>
      </c>
      <c r="R611">
        <v>2</v>
      </c>
      <c r="S611">
        <v>5</v>
      </c>
      <c r="T611">
        <v>7</v>
      </c>
    </row>
    <row r="612" spans="8:20" x14ac:dyDescent="0.35">
      <c r="H612">
        <v>66.113</v>
      </c>
      <c r="I612">
        <v>5.1189999999999998</v>
      </c>
      <c r="J612" t="s">
        <v>1373</v>
      </c>
      <c r="K612" t="s">
        <v>173</v>
      </c>
      <c r="L612">
        <v>3</v>
      </c>
      <c r="M612" t="s">
        <v>1390</v>
      </c>
      <c r="N612">
        <v>3</v>
      </c>
      <c r="O612">
        <v>13</v>
      </c>
      <c r="P612">
        <v>16</v>
      </c>
      <c r="Q612">
        <v>18</v>
      </c>
      <c r="R612">
        <v>7</v>
      </c>
      <c r="S612">
        <v>10</v>
      </c>
      <c r="T612">
        <v>12</v>
      </c>
    </row>
    <row r="613" spans="8:20" x14ac:dyDescent="0.35">
      <c r="H613">
        <v>66.114000000000004</v>
      </c>
      <c r="I613">
        <v>5.12</v>
      </c>
      <c r="J613" t="s">
        <v>1373</v>
      </c>
      <c r="K613" t="s">
        <v>64</v>
      </c>
      <c r="L613">
        <v>3</v>
      </c>
      <c r="M613" t="s">
        <v>229</v>
      </c>
      <c r="N613">
        <v>4</v>
      </c>
      <c r="O613">
        <v>16</v>
      </c>
      <c r="P613">
        <v>16</v>
      </c>
      <c r="Q613">
        <v>19</v>
      </c>
      <c r="R613">
        <v>7</v>
      </c>
      <c r="S613">
        <v>7</v>
      </c>
      <c r="T613">
        <v>10</v>
      </c>
    </row>
    <row r="614" spans="8:20" x14ac:dyDescent="0.35">
      <c r="H614">
        <v>66.114999999999995</v>
      </c>
      <c r="I614">
        <v>5.1210000000000004</v>
      </c>
      <c r="J614" t="s">
        <v>1373</v>
      </c>
      <c r="K614" t="s">
        <v>174</v>
      </c>
      <c r="L614">
        <v>3</v>
      </c>
      <c r="M614" t="s">
        <v>412</v>
      </c>
      <c r="N614">
        <v>4</v>
      </c>
      <c r="O614">
        <v>0</v>
      </c>
      <c r="P614">
        <v>0</v>
      </c>
      <c r="Q614">
        <v>3</v>
      </c>
      <c r="R614">
        <v>23</v>
      </c>
      <c r="S614">
        <v>23</v>
      </c>
      <c r="T614">
        <v>26</v>
      </c>
    </row>
    <row r="615" spans="8:20" x14ac:dyDescent="0.35">
      <c r="H615">
        <v>66.116</v>
      </c>
      <c r="I615">
        <v>5.1219999999999999</v>
      </c>
      <c r="J615" t="s">
        <v>1373</v>
      </c>
      <c r="K615" t="s">
        <v>175</v>
      </c>
      <c r="L615">
        <v>3</v>
      </c>
      <c r="M615" t="s">
        <v>1391</v>
      </c>
      <c r="N615">
        <v>3</v>
      </c>
      <c r="O615">
        <v>10</v>
      </c>
      <c r="P615">
        <v>13</v>
      </c>
      <c r="Q615">
        <v>15</v>
      </c>
      <c r="R615">
        <v>6</v>
      </c>
      <c r="S615">
        <v>9</v>
      </c>
      <c r="T615">
        <v>11</v>
      </c>
    </row>
    <row r="616" spans="8:20" x14ac:dyDescent="0.35">
      <c r="H616">
        <v>66.117000000000004</v>
      </c>
      <c r="I616">
        <v>5.1230000000000002</v>
      </c>
      <c r="J616" t="s">
        <v>1373</v>
      </c>
      <c r="K616" t="s">
        <v>65</v>
      </c>
      <c r="L616">
        <v>3</v>
      </c>
      <c r="M616" t="s">
        <v>1381</v>
      </c>
      <c r="N616">
        <v>4</v>
      </c>
      <c r="O616">
        <v>13</v>
      </c>
      <c r="P616">
        <v>13</v>
      </c>
      <c r="Q616">
        <v>16</v>
      </c>
      <c r="R616">
        <v>10</v>
      </c>
      <c r="S616">
        <v>10</v>
      </c>
      <c r="T616">
        <v>13</v>
      </c>
    </row>
    <row r="617" spans="8:20" x14ac:dyDescent="0.35">
      <c r="H617">
        <v>66.117999999999995</v>
      </c>
      <c r="I617">
        <v>5.1239999999999997</v>
      </c>
      <c r="J617" t="s">
        <v>1373</v>
      </c>
      <c r="K617" t="s">
        <v>176</v>
      </c>
      <c r="L617">
        <v>3</v>
      </c>
      <c r="M617" t="s">
        <v>239</v>
      </c>
      <c r="N617">
        <v>4</v>
      </c>
      <c r="O617">
        <v>16</v>
      </c>
      <c r="P617">
        <v>16</v>
      </c>
      <c r="Q617">
        <v>19</v>
      </c>
      <c r="R617">
        <v>5</v>
      </c>
      <c r="S617">
        <v>5</v>
      </c>
      <c r="T617">
        <v>8</v>
      </c>
    </row>
    <row r="618" spans="8:20" x14ac:dyDescent="0.35">
      <c r="H618">
        <v>66.119</v>
      </c>
      <c r="I618">
        <v>5.125</v>
      </c>
      <c r="J618" t="s">
        <v>1373</v>
      </c>
      <c r="K618" t="s">
        <v>1737</v>
      </c>
      <c r="L618">
        <v>3</v>
      </c>
      <c r="M618" t="s">
        <v>1740</v>
      </c>
      <c r="N618">
        <v>4</v>
      </c>
      <c r="O618">
        <v>16</v>
      </c>
      <c r="P618">
        <v>16</v>
      </c>
      <c r="Q618">
        <v>19</v>
      </c>
      <c r="R618">
        <v>10</v>
      </c>
      <c r="S618">
        <v>10</v>
      </c>
      <c r="T618">
        <v>13</v>
      </c>
    </row>
    <row r="619" spans="8:20" x14ac:dyDescent="0.35">
      <c r="H619">
        <v>66.12</v>
      </c>
      <c r="I619">
        <v>5.1260000000000003</v>
      </c>
      <c r="J619" t="s">
        <v>1373</v>
      </c>
      <c r="K619" t="s">
        <v>106</v>
      </c>
      <c r="L619">
        <v>3</v>
      </c>
      <c r="M619" t="s">
        <v>1381</v>
      </c>
      <c r="N619">
        <v>4</v>
      </c>
      <c r="O619">
        <v>13</v>
      </c>
      <c r="P619">
        <v>13</v>
      </c>
      <c r="Q619">
        <v>16</v>
      </c>
      <c r="R619">
        <v>10</v>
      </c>
      <c r="S619">
        <v>10</v>
      </c>
      <c r="T619">
        <v>13</v>
      </c>
    </row>
    <row r="620" spans="8:20" x14ac:dyDescent="0.35">
      <c r="H620">
        <v>66.120999999999995</v>
      </c>
      <c r="I620">
        <v>5.1269999999999998</v>
      </c>
      <c r="J620" t="s">
        <v>1373</v>
      </c>
      <c r="K620" t="s">
        <v>40</v>
      </c>
      <c r="L620">
        <v>3</v>
      </c>
      <c r="M620" t="s">
        <v>870</v>
      </c>
      <c r="N620">
        <v>3</v>
      </c>
      <c r="O620">
        <v>14</v>
      </c>
      <c r="P620">
        <v>17</v>
      </c>
      <c r="Q620">
        <v>19</v>
      </c>
      <c r="R620">
        <v>6</v>
      </c>
      <c r="S620">
        <v>9</v>
      </c>
      <c r="T620">
        <v>11</v>
      </c>
    </row>
    <row r="621" spans="8:20" x14ac:dyDescent="0.35">
      <c r="H621">
        <v>66.122</v>
      </c>
      <c r="I621">
        <v>5.1280000000000001</v>
      </c>
      <c r="J621" t="s">
        <v>1373</v>
      </c>
      <c r="K621" t="s">
        <v>177</v>
      </c>
      <c r="L621">
        <v>3</v>
      </c>
      <c r="M621" t="s">
        <v>1387</v>
      </c>
      <c r="N621">
        <v>4</v>
      </c>
      <c r="O621">
        <v>12</v>
      </c>
      <c r="P621">
        <v>12</v>
      </c>
      <c r="Q621">
        <v>15</v>
      </c>
      <c r="R621">
        <v>9</v>
      </c>
      <c r="S621">
        <v>9</v>
      </c>
      <c r="T621">
        <v>12</v>
      </c>
    </row>
    <row r="622" spans="8:20" x14ac:dyDescent="0.35">
      <c r="H622">
        <v>66.123000000000005</v>
      </c>
      <c r="I622">
        <v>5.1289999999999996</v>
      </c>
      <c r="J622" t="s">
        <v>1373</v>
      </c>
      <c r="K622" t="s">
        <v>66</v>
      </c>
      <c r="L622">
        <v>3</v>
      </c>
      <c r="M622" t="s">
        <v>1391</v>
      </c>
      <c r="N622">
        <v>3</v>
      </c>
      <c r="O622">
        <v>10</v>
      </c>
      <c r="P622">
        <v>13</v>
      </c>
      <c r="Q622">
        <v>15</v>
      </c>
      <c r="R622">
        <v>6</v>
      </c>
      <c r="S622">
        <v>9</v>
      </c>
      <c r="T622">
        <v>11</v>
      </c>
    </row>
    <row r="623" spans="8:20" x14ac:dyDescent="0.35">
      <c r="H623">
        <v>66.123999999999995</v>
      </c>
      <c r="I623">
        <v>5.13</v>
      </c>
      <c r="J623" t="s">
        <v>1373</v>
      </c>
      <c r="K623" t="s">
        <v>67</v>
      </c>
      <c r="L623">
        <v>3</v>
      </c>
      <c r="M623" t="s">
        <v>1390</v>
      </c>
      <c r="N623">
        <v>3</v>
      </c>
      <c r="O623">
        <v>13</v>
      </c>
      <c r="P623">
        <v>16</v>
      </c>
      <c r="Q623">
        <v>18</v>
      </c>
      <c r="R623">
        <v>7</v>
      </c>
      <c r="S623">
        <v>10</v>
      </c>
      <c r="T623">
        <v>12</v>
      </c>
    </row>
    <row r="624" spans="8:20" x14ac:dyDescent="0.35">
      <c r="H624">
        <v>66.125</v>
      </c>
      <c r="I624">
        <v>5.1310000000000002</v>
      </c>
      <c r="J624" t="s">
        <v>1373</v>
      </c>
      <c r="K624" t="s">
        <v>178</v>
      </c>
      <c r="L624">
        <v>3</v>
      </c>
      <c r="M624" t="s">
        <v>1568</v>
      </c>
      <c r="N624">
        <v>3</v>
      </c>
      <c r="O624">
        <v>9</v>
      </c>
      <c r="P624">
        <v>12</v>
      </c>
      <c r="Q624">
        <v>14</v>
      </c>
      <c r="R624">
        <v>10</v>
      </c>
      <c r="S624">
        <v>13</v>
      </c>
      <c r="T624">
        <v>15</v>
      </c>
    </row>
    <row r="625" spans="8:20" x14ac:dyDescent="0.35">
      <c r="H625">
        <v>66.126000000000005</v>
      </c>
      <c r="I625">
        <v>5.1319999999999997</v>
      </c>
      <c r="J625" t="s">
        <v>1373</v>
      </c>
      <c r="K625" t="s">
        <v>179</v>
      </c>
      <c r="L625">
        <v>3</v>
      </c>
      <c r="M625" t="s">
        <v>1386</v>
      </c>
      <c r="N625">
        <v>4</v>
      </c>
      <c r="O625">
        <v>14</v>
      </c>
      <c r="P625">
        <v>14</v>
      </c>
      <c r="Q625">
        <v>17</v>
      </c>
      <c r="R625">
        <v>8</v>
      </c>
      <c r="S625">
        <v>8</v>
      </c>
      <c r="T625">
        <v>11</v>
      </c>
    </row>
    <row r="626" spans="8:20" x14ac:dyDescent="0.35">
      <c r="H626">
        <v>66.126999999999995</v>
      </c>
      <c r="I626">
        <v>5.133</v>
      </c>
      <c r="J626" t="s">
        <v>1373</v>
      </c>
      <c r="K626" t="s">
        <v>68</v>
      </c>
      <c r="L626">
        <v>3</v>
      </c>
      <c r="M626" t="s">
        <v>1392</v>
      </c>
      <c r="N626">
        <v>4</v>
      </c>
      <c r="O626">
        <v>14</v>
      </c>
      <c r="P626">
        <v>14</v>
      </c>
      <c r="Q626">
        <v>17</v>
      </c>
      <c r="R626">
        <v>10</v>
      </c>
      <c r="S626">
        <v>10</v>
      </c>
      <c r="T626">
        <v>13</v>
      </c>
    </row>
    <row r="627" spans="8:20" x14ac:dyDescent="0.35">
      <c r="H627">
        <v>66.128</v>
      </c>
      <c r="I627">
        <v>5.1340000000000003</v>
      </c>
      <c r="J627" t="s">
        <v>1373</v>
      </c>
      <c r="K627" t="s">
        <v>26</v>
      </c>
      <c r="L627">
        <v>3</v>
      </c>
      <c r="M627" t="s">
        <v>1385</v>
      </c>
      <c r="N627">
        <v>4</v>
      </c>
      <c r="O627">
        <v>5</v>
      </c>
      <c r="P627">
        <v>5</v>
      </c>
      <c r="Q627">
        <v>8</v>
      </c>
      <c r="R627">
        <v>18</v>
      </c>
      <c r="S627">
        <v>18</v>
      </c>
      <c r="T627">
        <v>21</v>
      </c>
    </row>
    <row r="628" spans="8:20" x14ac:dyDescent="0.35">
      <c r="H628">
        <v>66.129000000000005</v>
      </c>
      <c r="I628">
        <v>5.1349999999999998</v>
      </c>
      <c r="J628" t="s">
        <v>1373</v>
      </c>
      <c r="K628" t="s">
        <v>69</v>
      </c>
      <c r="L628">
        <v>3</v>
      </c>
      <c r="M628" t="s">
        <v>821</v>
      </c>
      <c r="N628">
        <v>4</v>
      </c>
      <c r="O628">
        <v>17</v>
      </c>
      <c r="P628">
        <v>17</v>
      </c>
      <c r="Q628">
        <v>20</v>
      </c>
      <c r="R628">
        <v>6</v>
      </c>
      <c r="S628">
        <v>6</v>
      </c>
      <c r="T628">
        <v>9</v>
      </c>
    </row>
    <row r="629" spans="8:20" x14ac:dyDescent="0.35">
      <c r="H629">
        <v>66.13</v>
      </c>
      <c r="I629">
        <v>5.1360000000000001</v>
      </c>
      <c r="J629" t="s">
        <v>1373</v>
      </c>
      <c r="K629" t="s">
        <v>1531</v>
      </c>
      <c r="L629">
        <v>3</v>
      </c>
      <c r="M629" t="s">
        <v>1213</v>
      </c>
      <c r="N629">
        <v>4</v>
      </c>
      <c r="O629">
        <v>13</v>
      </c>
      <c r="P629">
        <v>13</v>
      </c>
      <c r="Q629">
        <v>16</v>
      </c>
      <c r="R629">
        <v>10</v>
      </c>
      <c r="S629">
        <v>10</v>
      </c>
      <c r="T629">
        <v>13</v>
      </c>
    </row>
    <row r="630" spans="8:20" x14ac:dyDescent="0.35">
      <c r="H630">
        <v>66.131</v>
      </c>
      <c r="I630">
        <v>5.1369999999999996</v>
      </c>
      <c r="J630" t="s">
        <v>1373</v>
      </c>
      <c r="K630" t="s">
        <v>41</v>
      </c>
      <c r="L630">
        <v>3</v>
      </c>
      <c r="M630" t="s">
        <v>1005</v>
      </c>
      <c r="N630">
        <v>3</v>
      </c>
      <c r="O630">
        <v>16</v>
      </c>
      <c r="P630">
        <v>19</v>
      </c>
      <c r="Q630">
        <v>21</v>
      </c>
      <c r="R630">
        <v>4</v>
      </c>
      <c r="S630">
        <v>7</v>
      </c>
      <c r="T630">
        <v>9</v>
      </c>
    </row>
    <row r="631" spans="8:20" x14ac:dyDescent="0.35">
      <c r="H631">
        <v>66.132000000000005</v>
      </c>
      <c r="I631">
        <v>5.1390000000000002</v>
      </c>
      <c r="J631" t="s">
        <v>1373</v>
      </c>
      <c r="K631" t="s">
        <v>70</v>
      </c>
      <c r="L631">
        <v>3</v>
      </c>
      <c r="M631" t="s">
        <v>1392</v>
      </c>
      <c r="N631">
        <v>4</v>
      </c>
      <c r="O631">
        <v>14</v>
      </c>
      <c r="P631">
        <v>14</v>
      </c>
      <c r="Q631">
        <v>17</v>
      </c>
      <c r="R631">
        <v>10</v>
      </c>
      <c r="S631">
        <v>10</v>
      </c>
      <c r="T631">
        <v>13</v>
      </c>
    </row>
    <row r="632" spans="8:20" x14ac:dyDescent="0.35">
      <c r="H632">
        <v>73.006</v>
      </c>
      <c r="I632">
        <v>6.0069999999999997</v>
      </c>
      <c r="J632" t="s">
        <v>1589</v>
      </c>
      <c r="K632" t="s">
        <v>112</v>
      </c>
      <c r="L632">
        <v>3</v>
      </c>
      <c r="M632" t="s">
        <v>953</v>
      </c>
      <c r="N632">
        <v>4</v>
      </c>
      <c r="O632">
        <v>16</v>
      </c>
      <c r="P632">
        <v>16</v>
      </c>
      <c r="Q632">
        <v>19</v>
      </c>
      <c r="R632">
        <v>5</v>
      </c>
      <c r="S632">
        <v>5</v>
      </c>
      <c r="T632">
        <v>8</v>
      </c>
    </row>
    <row r="633" spans="8:20" x14ac:dyDescent="0.35">
      <c r="H633">
        <v>73.007000000000005</v>
      </c>
      <c r="I633">
        <v>6.008</v>
      </c>
      <c r="J633" t="s">
        <v>1589</v>
      </c>
      <c r="K633" t="s">
        <v>43</v>
      </c>
      <c r="L633">
        <v>3</v>
      </c>
      <c r="M633" t="s">
        <v>1592</v>
      </c>
      <c r="N633">
        <v>3</v>
      </c>
      <c r="O633">
        <v>5</v>
      </c>
      <c r="P633">
        <v>8</v>
      </c>
      <c r="Q633">
        <v>10</v>
      </c>
      <c r="R633">
        <v>11</v>
      </c>
      <c r="S633">
        <v>14</v>
      </c>
      <c r="T633">
        <v>16</v>
      </c>
    </row>
    <row r="634" spans="8:20" x14ac:dyDescent="0.35">
      <c r="H634">
        <v>73.007999999999996</v>
      </c>
      <c r="I634">
        <v>6.0090000000000003</v>
      </c>
      <c r="J634" t="s">
        <v>1589</v>
      </c>
      <c r="K634" t="s">
        <v>1636</v>
      </c>
      <c r="L634">
        <v>3</v>
      </c>
      <c r="M634" t="s">
        <v>849</v>
      </c>
      <c r="N634">
        <v>4</v>
      </c>
      <c r="O634">
        <v>13</v>
      </c>
      <c r="P634">
        <v>13</v>
      </c>
      <c r="Q634">
        <v>16</v>
      </c>
      <c r="R634">
        <v>12</v>
      </c>
      <c r="S634">
        <v>12</v>
      </c>
      <c r="T634">
        <v>15</v>
      </c>
    </row>
    <row r="635" spans="8:20" x14ac:dyDescent="0.35">
      <c r="H635">
        <v>73.009</v>
      </c>
      <c r="I635">
        <v>6.01</v>
      </c>
      <c r="J635" t="s">
        <v>1589</v>
      </c>
      <c r="K635" t="s">
        <v>44</v>
      </c>
      <c r="L635">
        <v>3</v>
      </c>
      <c r="M635" t="s">
        <v>1593</v>
      </c>
      <c r="N635">
        <v>3</v>
      </c>
      <c r="O635">
        <v>8</v>
      </c>
      <c r="P635">
        <v>11</v>
      </c>
      <c r="Q635">
        <v>13</v>
      </c>
      <c r="R635">
        <v>7</v>
      </c>
      <c r="S635">
        <v>10</v>
      </c>
      <c r="T635">
        <v>12</v>
      </c>
    </row>
    <row r="636" spans="8:20" x14ac:dyDescent="0.35">
      <c r="H636">
        <v>73.010000000000005</v>
      </c>
      <c r="I636">
        <v>6.0110000000000001</v>
      </c>
      <c r="J636" t="s">
        <v>1589</v>
      </c>
      <c r="K636" t="s">
        <v>23</v>
      </c>
      <c r="L636">
        <v>3</v>
      </c>
      <c r="M636" t="s">
        <v>236</v>
      </c>
      <c r="N636">
        <v>4</v>
      </c>
      <c r="O636">
        <v>13</v>
      </c>
      <c r="P636">
        <v>13</v>
      </c>
      <c r="Q636">
        <v>16</v>
      </c>
      <c r="R636">
        <v>11</v>
      </c>
      <c r="S636">
        <v>11</v>
      </c>
      <c r="T636">
        <v>14</v>
      </c>
    </row>
    <row r="637" spans="8:20" x14ac:dyDescent="0.35">
      <c r="H637">
        <v>73.010999999999996</v>
      </c>
      <c r="I637">
        <v>6.0119999999999996</v>
      </c>
      <c r="J637" t="s">
        <v>1589</v>
      </c>
      <c r="K637" t="s">
        <v>113</v>
      </c>
      <c r="L637">
        <v>3</v>
      </c>
      <c r="M637" t="s">
        <v>1590</v>
      </c>
      <c r="N637">
        <v>4</v>
      </c>
      <c r="O637">
        <v>20</v>
      </c>
      <c r="P637">
        <v>20</v>
      </c>
      <c r="Q637">
        <v>23</v>
      </c>
      <c r="R637">
        <v>4</v>
      </c>
      <c r="S637">
        <v>4</v>
      </c>
      <c r="T637">
        <v>7</v>
      </c>
    </row>
    <row r="638" spans="8:20" x14ac:dyDescent="0.35">
      <c r="H638">
        <v>73.012</v>
      </c>
      <c r="I638">
        <v>6.0129999999999999</v>
      </c>
      <c r="J638" t="s">
        <v>1589</v>
      </c>
      <c r="K638" t="s">
        <v>114</v>
      </c>
      <c r="L638">
        <v>3</v>
      </c>
      <c r="M638" t="s">
        <v>1542</v>
      </c>
      <c r="N638">
        <v>4</v>
      </c>
      <c r="O638">
        <v>18</v>
      </c>
      <c r="P638">
        <v>18</v>
      </c>
      <c r="Q638">
        <v>21</v>
      </c>
      <c r="R638">
        <v>6</v>
      </c>
      <c r="S638">
        <v>6</v>
      </c>
      <c r="T638">
        <v>9</v>
      </c>
    </row>
    <row r="639" spans="8:20" x14ac:dyDescent="0.35">
      <c r="H639">
        <v>73.013000000000005</v>
      </c>
      <c r="I639">
        <v>6.0140000000000002</v>
      </c>
      <c r="J639" t="s">
        <v>1589</v>
      </c>
      <c r="K639" t="s">
        <v>115</v>
      </c>
      <c r="L639">
        <v>3</v>
      </c>
      <c r="M639" t="s">
        <v>582</v>
      </c>
      <c r="N639">
        <v>3</v>
      </c>
      <c r="O639">
        <v>9</v>
      </c>
      <c r="P639">
        <v>12</v>
      </c>
      <c r="Q639">
        <v>14</v>
      </c>
      <c r="R639">
        <v>9</v>
      </c>
      <c r="S639">
        <v>12</v>
      </c>
      <c r="T639">
        <v>14</v>
      </c>
    </row>
    <row r="640" spans="8:20" x14ac:dyDescent="0.35">
      <c r="H640">
        <v>73.013999999999996</v>
      </c>
      <c r="I640">
        <v>6.0149999999999997</v>
      </c>
      <c r="J640" t="s">
        <v>1589</v>
      </c>
      <c r="K640" t="s">
        <v>116</v>
      </c>
      <c r="L640">
        <v>3</v>
      </c>
      <c r="M640" t="s">
        <v>1593</v>
      </c>
      <c r="N640">
        <v>3</v>
      </c>
      <c r="O640">
        <v>8</v>
      </c>
      <c r="P640">
        <v>11</v>
      </c>
      <c r="Q640">
        <v>13</v>
      </c>
      <c r="R640">
        <v>7</v>
      </c>
      <c r="S640">
        <v>10</v>
      </c>
      <c r="T640">
        <v>12</v>
      </c>
    </row>
    <row r="641" spans="8:20" x14ac:dyDescent="0.35">
      <c r="H641">
        <v>73.015000000000001</v>
      </c>
      <c r="I641">
        <v>6.016</v>
      </c>
      <c r="J641" t="s">
        <v>1589</v>
      </c>
      <c r="K641" t="s">
        <v>117</v>
      </c>
      <c r="L641">
        <v>3</v>
      </c>
      <c r="M641" t="s">
        <v>1593</v>
      </c>
      <c r="N641">
        <v>3</v>
      </c>
      <c r="O641">
        <v>8</v>
      </c>
      <c r="P641">
        <v>11</v>
      </c>
      <c r="Q641">
        <v>13</v>
      </c>
      <c r="R641">
        <v>7</v>
      </c>
      <c r="S641">
        <v>10</v>
      </c>
      <c r="T641">
        <v>12</v>
      </c>
    </row>
    <row r="642" spans="8:20" x14ac:dyDescent="0.35">
      <c r="H642">
        <v>73.016000000000005</v>
      </c>
      <c r="I642">
        <v>6.0170000000000003</v>
      </c>
      <c r="J642" t="s">
        <v>1589</v>
      </c>
      <c r="K642" t="s">
        <v>118</v>
      </c>
      <c r="L642">
        <v>3</v>
      </c>
      <c r="M642" t="s">
        <v>1594</v>
      </c>
      <c r="N642">
        <v>4</v>
      </c>
      <c r="O642">
        <v>18</v>
      </c>
      <c r="P642">
        <v>18</v>
      </c>
      <c r="Q642">
        <v>21</v>
      </c>
      <c r="R642">
        <v>8</v>
      </c>
      <c r="S642">
        <v>8</v>
      </c>
      <c r="T642">
        <v>11</v>
      </c>
    </row>
    <row r="643" spans="8:20" x14ac:dyDescent="0.35">
      <c r="H643">
        <v>73.016999999999996</v>
      </c>
      <c r="I643">
        <v>6.0190000000000001</v>
      </c>
      <c r="J643" t="s">
        <v>1589</v>
      </c>
      <c r="K643" t="s">
        <v>119</v>
      </c>
      <c r="L643">
        <v>3</v>
      </c>
      <c r="M643" t="s">
        <v>1595</v>
      </c>
      <c r="N643">
        <v>3</v>
      </c>
      <c r="O643">
        <v>10</v>
      </c>
      <c r="P643">
        <v>13</v>
      </c>
      <c r="Q643">
        <v>15</v>
      </c>
      <c r="R643">
        <v>7</v>
      </c>
      <c r="S643">
        <v>10</v>
      </c>
      <c r="T643">
        <v>12</v>
      </c>
    </row>
    <row r="644" spans="8:20" x14ac:dyDescent="0.35">
      <c r="H644">
        <v>73.018000000000001</v>
      </c>
      <c r="I644">
        <v>6.0209999999999999</v>
      </c>
      <c r="J644" t="s">
        <v>1589</v>
      </c>
      <c r="K644" t="s">
        <v>1530</v>
      </c>
      <c r="L644">
        <v>3</v>
      </c>
      <c r="M644" t="s">
        <v>1542</v>
      </c>
      <c r="N644">
        <v>4</v>
      </c>
      <c r="O644">
        <v>18</v>
      </c>
      <c r="P644">
        <v>18</v>
      </c>
      <c r="Q644">
        <v>21</v>
      </c>
      <c r="R644">
        <v>6</v>
      </c>
      <c r="S644">
        <v>6</v>
      </c>
      <c r="T644">
        <v>9</v>
      </c>
    </row>
    <row r="645" spans="8:20" x14ac:dyDescent="0.35">
      <c r="H645">
        <v>73.019000000000005</v>
      </c>
      <c r="I645">
        <v>6.0229999999999997</v>
      </c>
      <c r="J645" t="s">
        <v>1589</v>
      </c>
      <c r="K645" t="s">
        <v>122</v>
      </c>
      <c r="L645">
        <v>3</v>
      </c>
      <c r="M645" t="s">
        <v>1596</v>
      </c>
      <c r="N645">
        <v>3</v>
      </c>
      <c r="O645">
        <v>12</v>
      </c>
      <c r="P645">
        <v>15</v>
      </c>
      <c r="Q645">
        <v>17</v>
      </c>
      <c r="R645">
        <v>7</v>
      </c>
      <c r="S645">
        <v>10</v>
      </c>
      <c r="T645">
        <v>12</v>
      </c>
    </row>
    <row r="646" spans="8:20" x14ac:dyDescent="0.35">
      <c r="H646">
        <v>73.02</v>
      </c>
      <c r="I646">
        <v>6.024</v>
      </c>
      <c r="J646" t="s">
        <v>1589</v>
      </c>
      <c r="K646" t="s">
        <v>1511</v>
      </c>
      <c r="L646">
        <v>3</v>
      </c>
      <c r="M646" t="s">
        <v>1596</v>
      </c>
      <c r="N646">
        <v>3</v>
      </c>
      <c r="O646">
        <v>12</v>
      </c>
      <c r="P646">
        <v>15</v>
      </c>
      <c r="Q646">
        <v>17</v>
      </c>
      <c r="R646">
        <v>7</v>
      </c>
      <c r="S646">
        <v>10</v>
      </c>
      <c r="T646">
        <v>12</v>
      </c>
    </row>
    <row r="647" spans="8:20" x14ac:dyDescent="0.35">
      <c r="H647">
        <v>73.021000000000001</v>
      </c>
      <c r="I647">
        <v>6.0250000000000004</v>
      </c>
      <c r="J647" t="s">
        <v>1589</v>
      </c>
      <c r="K647" t="s">
        <v>45</v>
      </c>
      <c r="L647">
        <v>3</v>
      </c>
      <c r="M647" t="s">
        <v>1592</v>
      </c>
      <c r="N647">
        <v>3</v>
      </c>
      <c r="O647">
        <v>5</v>
      </c>
      <c r="P647">
        <v>8</v>
      </c>
      <c r="Q647">
        <v>10</v>
      </c>
      <c r="R647">
        <v>11</v>
      </c>
      <c r="S647">
        <v>14</v>
      </c>
      <c r="T647">
        <v>16</v>
      </c>
    </row>
    <row r="648" spans="8:20" x14ac:dyDescent="0.35">
      <c r="H648">
        <v>73.022000000000006</v>
      </c>
      <c r="I648">
        <v>6.0259999999999998</v>
      </c>
      <c r="J648" t="s">
        <v>1589</v>
      </c>
      <c r="K648" t="s">
        <v>46</v>
      </c>
      <c r="L648">
        <v>3</v>
      </c>
      <c r="M648" t="s">
        <v>517</v>
      </c>
      <c r="N648">
        <v>4</v>
      </c>
      <c r="O648">
        <v>16</v>
      </c>
      <c r="P648">
        <v>16</v>
      </c>
      <c r="Q648">
        <v>19</v>
      </c>
      <c r="R648">
        <v>6</v>
      </c>
      <c r="S648">
        <v>6</v>
      </c>
      <c r="T648">
        <v>9</v>
      </c>
    </row>
    <row r="649" spans="8:20" x14ac:dyDescent="0.35">
      <c r="H649">
        <v>73.022999999999996</v>
      </c>
      <c r="I649">
        <v>6.0270000000000001</v>
      </c>
      <c r="J649" t="s">
        <v>1589</v>
      </c>
      <c r="K649" t="s">
        <v>123</v>
      </c>
      <c r="L649">
        <v>3</v>
      </c>
      <c r="M649" t="s">
        <v>1597</v>
      </c>
      <c r="N649">
        <v>3</v>
      </c>
      <c r="O649">
        <v>15</v>
      </c>
      <c r="P649">
        <v>18</v>
      </c>
      <c r="Q649">
        <v>20</v>
      </c>
      <c r="R649">
        <v>5</v>
      </c>
      <c r="S649">
        <v>8</v>
      </c>
      <c r="T649">
        <v>10</v>
      </c>
    </row>
    <row r="650" spans="8:20" x14ac:dyDescent="0.35">
      <c r="H650">
        <v>73.024000000000001</v>
      </c>
      <c r="I650">
        <v>6.0279999999999996</v>
      </c>
      <c r="J650" t="s">
        <v>1589</v>
      </c>
      <c r="K650" t="s">
        <v>124</v>
      </c>
      <c r="L650">
        <v>3</v>
      </c>
      <c r="M650" t="s">
        <v>1598</v>
      </c>
      <c r="N650">
        <v>4</v>
      </c>
      <c r="O650">
        <v>17</v>
      </c>
      <c r="P650">
        <v>17</v>
      </c>
      <c r="Q650">
        <v>20</v>
      </c>
      <c r="R650">
        <v>6</v>
      </c>
      <c r="S650">
        <v>6</v>
      </c>
      <c r="T650">
        <v>9</v>
      </c>
    </row>
    <row r="651" spans="8:20" x14ac:dyDescent="0.35">
      <c r="H651">
        <v>73.025000000000006</v>
      </c>
      <c r="I651">
        <v>6.0289999999999999</v>
      </c>
      <c r="J651" t="s">
        <v>1589</v>
      </c>
      <c r="K651" t="s">
        <v>125</v>
      </c>
      <c r="L651">
        <v>3</v>
      </c>
      <c r="M651" t="s">
        <v>1599</v>
      </c>
      <c r="N651">
        <v>3</v>
      </c>
      <c r="O651">
        <v>12</v>
      </c>
      <c r="P651">
        <v>15</v>
      </c>
      <c r="Q651">
        <v>17</v>
      </c>
      <c r="R651">
        <v>6</v>
      </c>
      <c r="S651">
        <v>9</v>
      </c>
      <c r="T651">
        <v>11</v>
      </c>
    </row>
    <row r="652" spans="8:20" x14ac:dyDescent="0.35">
      <c r="H652">
        <v>73.025999999999996</v>
      </c>
      <c r="I652">
        <v>6.03</v>
      </c>
      <c r="J652" t="s">
        <v>1589</v>
      </c>
      <c r="K652" t="s">
        <v>47</v>
      </c>
      <c r="L652">
        <v>3</v>
      </c>
      <c r="M652" t="s">
        <v>1597</v>
      </c>
      <c r="N652">
        <v>3</v>
      </c>
      <c r="O652">
        <v>15</v>
      </c>
      <c r="P652">
        <v>18</v>
      </c>
      <c r="Q652">
        <v>20</v>
      </c>
      <c r="R652">
        <v>5</v>
      </c>
      <c r="S652">
        <v>8</v>
      </c>
      <c r="T652">
        <v>10</v>
      </c>
    </row>
    <row r="653" spans="8:20" x14ac:dyDescent="0.35">
      <c r="H653">
        <v>73.027000000000001</v>
      </c>
      <c r="I653">
        <v>6.0309999999999997</v>
      </c>
      <c r="J653" t="s">
        <v>1589</v>
      </c>
      <c r="K653" t="s">
        <v>48</v>
      </c>
      <c r="L653">
        <v>3</v>
      </c>
      <c r="M653" t="s">
        <v>1600</v>
      </c>
      <c r="N653">
        <v>4</v>
      </c>
      <c r="O653">
        <v>2</v>
      </c>
      <c r="P653">
        <v>2</v>
      </c>
      <c r="Q653">
        <v>5</v>
      </c>
      <c r="R653">
        <v>20</v>
      </c>
      <c r="S653">
        <v>20</v>
      </c>
      <c r="T653">
        <v>23</v>
      </c>
    </row>
    <row r="654" spans="8:20" x14ac:dyDescent="0.35">
      <c r="H654">
        <v>73.028000000000006</v>
      </c>
      <c r="I654">
        <v>6.032</v>
      </c>
      <c r="J654" t="s">
        <v>1589</v>
      </c>
      <c r="K654" t="s">
        <v>49</v>
      </c>
      <c r="L654">
        <v>3</v>
      </c>
      <c r="M654" t="s">
        <v>1595</v>
      </c>
      <c r="N654">
        <v>3</v>
      </c>
      <c r="O654">
        <v>10</v>
      </c>
      <c r="P654">
        <v>13</v>
      </c>
      <c r="Q654">
        <v>15</v>
      </c>
      <c r="R654">
        <v>7</v>
      </c>
      <c r="S654">
        <v>10</v>
      </c>
      <c r="T654">
        <v>12</v>
      </c>
    </row>
    <row r="655" spans="8:20" x14ac:dyDescent="0.35">
      <c r="H655">
        <v>73.028999999999996</v>
      </c>
      <c r="I655">
        <v>6.0330000000000004</v>
      </c>
      <c r="J655" t="s">
        <v>1589</v>
      </c>
      <c r="K655" t="s">
        <v>27</v>
      </c>
      <c r="L655">
        <v>3</v>
      </c>
      <c r="M655" t="s">
        <v>1594</v>
      </c>
      <c r="N655">
        <v>4</v>
      </c>
      <c r="O655">
        <v>18</v>
      </c>
      <c r="P655">
        <v>18</v>
      </c>
      <c r="Q655">
        <v>21</v>
      </c>
      <c r="R655">
        <v>8</v>
      </c>
      <c r="S655">
        <v>8</v>
      </c>
      <c r="T655">
        <v>11</v>
      </c>
    </row>
    <row r="656" spans="8:20" x14ac:dyDescent="0.35">
      <c r="H656">
        <v>73.03</v>
      </c>
      <c r="I656">
        <v>6.0339999999999998</v>
      </c>
      <c r="J656" t="s">
        <v>1589</v>
      </c>
      <c r="K656" t="s">
        <v>126</v>
      </c>
      <c r="L656">
        <v>3</v>
      </c>
      <c r="M656" t="s">
        <v>951</v>
      </c>
      <c r="N656">
        <v>3</v>
      </c>
      <c r="O656">
        <v>13</v>
      </c>
      <c r="P656">
        <v>16</v>
      </c>
      <c r="Q656">
        <v>18</v>
      </c>
      <c r="R656">
        <v>4</v>
      </c>
      <c r="S656">
        <v>7</v>
      </c>
      <c r="T656">
        <v>9</v>
      </c>
    </row>
    <row r="657" spans="8:20" x14ac:dyDescent="0.35">
      <c r="H657">
        <v>73.031000000000006</v>
      </c>
      <c r="I657">
        <v>6.0350000000000001</v>
      </c>
      <c r="J657" t="s">
        <v>1589</v>
      </c>
      <c r="K657" t="s">
        <v>50</v>
      </c>
      <c r="L657">
        <v>3</v>
      </c>
      <c r="M657" t="s">
        <v>1595</v>
      </c>
      <c r="N657">
        <v>3</v>
      </c>
      <c r="O657">
        <v>10</v>
      </c>
      <c r="P657">
        <v>13</v>
      </c>
      <c r="Q657">
        <v>15</v>
      </c>
      <c r="R657">
        <v>7</v>
      </c>
      <c r="S657">
        <v>10</v>
      </c>
      <c r="T657">
        <v>12</v>
      </c>
    </row>
    <row r="658" spans="8:20" x14ac:dyDescent="0.35">
      <c r="H658">
        <v>73.031999999999996</v>
      </c>
      <c r="I658">
        <v>6.0359999999999996</v>
      </c>
      <c r="J658" t="s">
        <v>1589</v>
      </c>
      <c r="K658" t="s">
        <v>127</v>
      </c>
      <c r="L658">
        <v>3</v>
      </c>
      <c r="M658" t="s">
        <v>1595</v>
      </c>
      <c r="N658">
        <v>3</v>
      </c>
      <c r="O658">
        <v>10</v>
      </c>
      <c r="P658">
        <v>13</v>
      </c>
      <c r="Q658">
        <v>15</v>
      </c>
      <c r="R658">
        <v>7</v>
      </c>
      <c r="S658">
        <v>10</v>
      </c>
      <c r="T658">
        <v>12</v>
      </c>
    </row>
    <row r="659" spans="8:20" x14ac:dyDescent="0.35">
      <c r="H659">
        <v>73.033000000000001</v>
      </c>
      <c r="I659">
        <v>6.0369999999999999</v>
      </c>
      <c r="J659" t="s">
        <v>1589</v>
      </c>
      <c r="K659" t="s">
        <v>51</v>
      </c>
      <c r="L659">
        <v>3</v>
      </c>
      <c r="M659" t="s">
        <v>1601</v>
      </c>
      <c r="N659">
        <v>4</v>
      </c>
      <c r="O659">
        <v>14</v>
      </c>
      <c r="P659">
        <v>14</v>
      </c>
      <c r="Q659">
        <v>17</v>
      </c>
      <c r="R659">
        <v>11</v>
      </c>
      <c r="S659">
        <v>11</v>
      </c>
      <c r="T659">
        <v>14</v>
      </c>
    </row>
    <row r="660" spans="8:20" x14ac:dyDescent="0.35">
      <c r="H660">
        <v>73.034000000000006</v>
      </c>
      <c r="I660">
        <v>6.0380000000000003</v>
      </c>
      <c r="J660" t="s">
        <v>1589</v>
      </c>
      <c r="K660" t="s">
        <v>128</v>
      </c>
      <c r="L660">
        <v>3</v>
      </c>
      <c r="M660" t="s">
        <v>1592</v>
      </c>
      <c r="N660">
        <v>3</v>
      </c>
      <c r="O660">
        <v>5</v>
      </c>
      <c r="P660">
        <v>8</v>
      </c>
      <c r="Q660">
        <v>10</v>
      </c>
      <c r="R660">
        <v>11</v>
      </c>
      <c r="S660">
        <v>14</v>
      </c>
      <c r="T660">
        <v>16</v>
      </c>
    </row>
    <row r="661" spans="8:20" x14ac:dyDescent="0.35">
      <c r="H661">
        <v>73.034999999999997</v>
      </c>
      <c r="I661">
        <v>6.0389999999999997</v>
      </c>
      <c r="J661" t="s">
        <v>1589</v>
      </c>
      <c r="K661" t="s">
        <v>31</v>
      </c>
      <c r="L661">
        <v>3</v>
      </c>
      <c r="M661" t="s">
        <v>1595</v>
      </c>
      <c r="N661">
        <v>3</v>
      </c>
      <c r="O661">
        <v>10</v>
      </c>
      <c r="P661">
        <v>13</v>
      </c>
      <c r="Q661">
        <v>15</v>
      </c>
      <c r="R661">
        <v>7</v>
      </c>
      <c r="S661">
        <v>10</v>
      </c>
      <c r="T661">
        <v>12</v>
      </c>
    </row>
    <row r="662" spans="8:20" x14ac:dyDescent="0.35">
      <c r="H662">
        <v>73.036000000000001</v>
      </c>
      <c r="I662">
        <v>6.04</v>
      </c>
      <c r="J662" t="s">
        <v>1589</v>
      </c>
      <c r="K662" t="s">
        <v>1690</v>
      </c>
      <c r="L662">
        <v>3</v>
      </c>
      <c r="M662" t="s">
        <v>1601</v>
      </c>
      <c r="N662">
        <v>4</v>
      </c>
      <c r="O662">
        <v>14</v>
      </c>
      <c r="P662">
        <v>14</v>
      </c>
      <c r="Q662">
        <v>17</v>
      </c>
      <c r="R662">
        <v>11</v>
      </c>
      <c r="S662">
        <v>11</v>
      </c>
      <c r="T662">
        <v>14</v>
      </c>
    </row>
    <row r="663" spans="8:20" x14ac:dyDescent="0.35">
      <c r="H663">
        <v>73.037000000000006</v>
      </c>
      <c r="I663">
        <v>6.0410000000000004</v>
      </c>
      <c r="J663" t="s">
        <v>1589</v>
      </c>
      <c r="K663" t="s">
        <v>129</v>
      </c>
      <c r="L663">
        <v>3</v>
      </c>
      <c r="M663" t="s">
        <v>1105</v>
      </c>
      <c r="N663">
        <v>4</v>
      </c>
      <c r="O663">
        <v>14</v>
      </c>
      <c r="P663">
        <v>14</v>
      </c>
      <c r="Q663">
        <v>17</v>
      </c>
      <c r="R663">
        <v>9</v>
      </c>
      <c r="S663">
        <v>9</v>
      </c>
      <c r="T663">
        <v>12</v>
      </c>
    </row>
    <row r="664" spans="8:20" x14ac:dyDescent="0.35">
      <c r="H664">
        <v>73.037999999999997</v>
      </c>
      <c r="I664">
        <v>6.0419999999999998</v>
      </c>
      <c r="J664" t="s">
        <v>1589</v>
      </c>
      <c r="K664" t="s">
        <v>130</v>
      </c>
      <c r="L664">
        <v>3</v>
      </c>
      <c r="M664" t="s">
        <v>1601</v>
      </c>
      <c r="N664">
        <v>4</v>
      </c>
      <c r="O664">
        <v>14</v>
      </c>
      <c r="P664">
        <v>14</v>
      </c>
      <c r="Q664">
        <v>17</v>
      </c>
      <c r="R664">
        <v>11</v>
      </c>
      <c r="S664">
        <v>11</v>
      </c>
      <c r="T664">
        <v>14</v>
      </c>
    </row>
    <row r="665" spans="8:20" x14ac:dyDescent="0.35">
      <c r="H665">
        <v>73.039000000000001</v>
      </c>
      <c r="I665">
        <v>6.0430000000000001</v>
      </c>
      <c r="J665" t="s">
        <v>1589</v>
      </c>
      <c r="K665" t="s">
        <v>52</v>
      </c>
      <c r="L665">
        <v>3</v>
      </c>
      <c r="M665" t="s">
        <v>1601</v>
      </c>
      <c r="N665">
        <v>4</v>
      </c>
      <c r="O665">
        <v>14</v>
      </c>
      <c r="P665">
        <v>14</v>
      </c>
      <c r="Q665">
        <v>17</v>
      </c>
      <c r="R665">
        <v>11</v>
      </c>
      <c r="S665">
        <v>11</v>
      </c>
      <c r="T665">
        <v>14</v>
      </c>
    </row>
    <row r="666" spans="8:20" x14ac:dyDescent="0.35">
      <c r="H666">
        <v>73.040000000000006</v>
      </c>
      <c r="I666">
        <v>6.0439999999999996</v>
      </c>
      <c r="J666" t="s">
        <v>1589</v>
      </c>
      <c r="K666" t="s">
        <v>131</v>
      </c>
      <c r="L666">
        <v>3</v>
      </c>
      <c r="M666" t="s">
        <v>1593</v>
      </c>
      <c r="N666">
        <v>3</v>
      </c>
      <c r="O666">
        <v>8</v>
      </c>
      <c r="P666">
        <v>11</v>
      </c>
      <c r="Q666">
        <v>13</v>
      </c>
      <c r="R666">
        <v>7</v>
      </c>
      <c r="S666">
        <v>10</v>
      </c>
      <c r="T666">
        <v>12</v>
      </c>
    </row>
    <row r="667" spans="8:20" x14ac:dyDescent="0.35">
      <c r="H667">
        <v>73.040999999999997</v>
      </c>
      <c r="I667">
        <v>6.0449999999999999</v>
      </c>
      <c r="J667" t="s">
        <v>1589</v>
      </c>
      <c r="K667" t="s">
        <v>53</v>
      </c>
      <c r="L667">
        <v>3</v>
      </c>
      <c r="M667" t="s">
        <v>849</v>
      </c>
      <c r="N667">
        <v>4</v>
      </c>
      <c r="O667">
        <v>13</v>
      </c>
      <c r="P667">
        <v>13</v>
      </c>
      <c r="Q667">
        <v>16</v>
      </c>
      <c r="R667">
        <v>12</v>
      </c>
      <c r="S667">
        <v>12</v>
      </c>
      <c r="T667">
        <v>15</v>
      </c>
    </row>
    <row r="668" spans="8:20" x14ac:dyDescent="0.35">
      <c r="H668">
        <v>73.042000000000002</v>
      </c>
      <c r="I668">
        <v>6.0460000000000003</v>
      </c>
      <c r="J668" t="s">
        <v>1589</v>
      </c>
      <c r="K668" t="s">
        <v>132</v>
      </c>
      <c r="L668">
        <v>3</v>
      </c>
      <c r="M668" t="s">
        <v>1600</v>
      </c>
      <c r="N668">
        <v>4</v>
      </c>
      <c r="O668">
        <v>2</v>
      </c>
      <c r="P668">
        <v>2</v>
      </c>
      <c r="Q668">
        <v>5</v>
      </c>
      <c r="R668">
        <v>20</v>
      </c>
      <c r="S668">
        <v>20</v>
      </c>
      <c r="T668">
        <v>23</v>
      </c>
    </row>
    <row r="669" spans="8:20" x14ac:dyDescent="0.35">
      <c r="H669">
        <v>73.043000000000006</v>
      </c>
      <c r="I669">
        <v>6.0469999999999997</v>
      </c>
      <c r="J669" t="s">
        <v>1589</v>
      </c>
      <c r="K669" t="s">
        <v>133</v>
      </c>
      <c r="L669">
        <v>3</v>
      </c>
      <c r="M669" t="s">
        <v>1559</v>
      </c>
      <c r="N669">
        <v>3</v>
      </c>
      <c r="O669">
        <v>7</v>
      </c>
      <c r="P669">
        <v>10</v>
      </c>
      <c r="Q669">
        <v>12</v>
      </c>
      <c r="R669">
        <v>9</v>
      </c>
      <c r="S669">
        <v>12</v>
      </c>
      <c r="T669">
        <v>14</v>
      </c>
    </row>
    <row r="670" spans="8:20" x14ac:dyDescent="0.35">
      <c r="H670">
        <v>73.043999999999997</v>
      </c>
      <c r="I670">
        <v>6.048</v>
      </c>
      <c r="J670" t="s">
        <v>1589</v>
      </c>
      <c r="K670" t="s">
        <v>54</v>
      </c>
      <c r="L670">
        <v>3</v>
      </c>
      <c r="M670" t="s">
        <v>1597</v>
      </c>
      <c r="N670">
        <v>3</v>
      </c>
      <c r="O670">
        <v>15</v>
      </c>
      <c r="P670">
        <v>18</v>
      </c>
      <c r="Q670">
        <v>20</v>
      </c>
      <c r="R670">
        <v>5</v>
      </c>
      <c r="S670">
        <v>8</v>
      </c>
      <c r="T670">
        <v>10</v>
      </c>
    </row>
    <row r="671" spans="8:20" x14ac:dyDescent="0.35">
      <c r="H671">
        <v>73.045000000000002</v>
      </c>
      <c r="I671">
        <v>6.0490000000000004</v>
      </c>
      <c r="J671" t="s">
        <v>1589</v>
      </c>
      <c r="K671" t="s">
        <v>1560</v>
      </c>
      <c r="L671">
        <v>3</v>
      </c>
      <c r="M671" t="s">
        <v>1590</v>
      </c>
      <c r="N671">
        <v>4</v>
      </c>
      <c r="O671">
        <v>20</v>
      </c>
      <c r="P671">
        <v>20</v>
      </c>
      <c r="Q671">
        <v>23</v>
      </c>
      <c r="R671">
        <v>4</v>
      </c>
      <c r="S671">
        <v>4</v>
      </c>
      <c r="T671">
        <v>7</v>
      </c>
    </row>
    <row r="672" spans="8:20" x14ac:dyDescent="0.35">
      <c r="H672">
        <v>73.046000000000006</v>
      </c>
      <c r="I672">
        <v>6.05</v>
      </c>
      <c r="J672" t="s">
        <v>1589</v>
      </c>
      <c r="K672" t="s">
        <v>134</v>
      </c>
      <c r="L672">
        <v>3</v>
      </c>
      <c r="M672" t="s">
        <v>1598</v>
      </c>
      <c r="N672">
        <v>4</v>
      </c>
      <c r="O672">
        <v>17</v>
      </c>
      <c r="P672">
        <v>17</v>
      </c>
      <c r="Q672">
        <v>20</v>
      </c>
      <c r="R672">
        <v>6</v>
      </c>
      <c r="S672">
        <v>6</v>
      </c>
      <c r="T672">
        <v>9</v>
      </c>
    </row>
    <row r="673" spans="8:20" x14ac:dyDescent="0.35">
      <c r="H673">
        <v>73.046999999999997</v>
      </c>
      <c r="I673">
        <v>6.0510000000000002</v>
      </c>
      <c r="J673" t="s">
        <v>1589</v>
      </c>
      <c r="K673" t="s">
        <v>55</v>
      </c>
      <c r="L673">
        <v>3</v>
      </c>
      <c r="M673" t="s">
        <v>1598</v>
      </c>
      <c r="N673">
        <v>4</v>
      </c>
      <c r="O673">
        <v>17</v>
      </c>
      <c r="P673">
        <v>17</v>
      </c>
      <c r="Q673">
        <v>20</v>
      </c>
      <c r="R673">
        <v>6</v>
      </c>
      <c r="S673">
        <v>6</v>
      </c>
      <c r="T673">
        <v>9</v>
      </c>
    </row>
    <row r="674" spans="8:20" x14ac:dyDescent="0.35">
      <c r="H674">
        <v>73.048000000000002</v>
      </c>
      <c r="I674">
        <v>6.0519999999999996</v>
      </c>
      <c r="J674" t="s">
        <v>1589</v>
      </c>
      <c r="K674" t="s">
        <v>33</v>
      </c>
      <c r="L674">
        <v>3</v>
      </c>
      <c r="M674" t="s">
        <v>1207</v>
      </c>
      <c r="N674">
        <v>4</v>
      </c>
      <c r="O674">
        <v>12</v>
      </c>
      <c r="P674">
        <v>12</v>
      </c>
      <c r="Q674">
        <v>15</v>
      </c>
      <c r="R674">
        <v>12</v>
      </c>
      <c r="S674">
        <v>12</v>
      </c>
      <c r="T674">
        <v>15</v>
      </c>
    </row>
    <row r="675" spans="8:20" x14ac:dyDescent="0.35">
      <c r="H675">
        <v>73.049000000000007</v>
      </c>
      <c r="I675">
        <v>6.0529999999999999</v>
      </c>
      <c r="J675" t="s">
        <v>1589</v>
      </c>
      <c r="K675" t="s">
        <v>135</v>
      </c>
      <c r="L675">
        <v>3</v>
      </c>
      <c r="M675" t="s">
        <v>1599</v>
      </c>
      <c r="N675">
        <v>3</v>
      </c>
      <c r="O675">
        <v>12</v>
      </c>
      <c r="P675">
        <v>15</v>
      </c>
      <c r="Q675">
        <v>17</v>
      </c>
      <c r="R675">
        <v>6</v>
      </c>
      <c r="S675">
        <v>9</v>
      </c>
      <c r="T675">
        <v>11</v>
      </c>
    </row>
    <row r="676" spans="8:20" x14ac:dyDescent="0.35">
      <c r="H676">
        <v>73.05</v>
      </c>
      <c r="I676">
        <v>6.0540000000000003</v>
      </c>
      <c r="J676" t="s">
        <v>1589</v>
      </c>
      <c r="K676" t="s">
        <v>136</v>
      </c>
      <c r="L676">
        <v>3</v>
      </c>
      <c r="M676" t="s">
        <v>1559</v>
      </c>
      <c r="N676">
        <v>3</v>
      </c>
      <c r="O676">
        <v>7</v>
      </c>
      <c r="P676">
        <v>10</v>
      </c>
      <c r="Q676">
        <v>12</v>
      </c>
      <c r="R676">
        <v>9</v>
      </c>
      <c r="S676">
        <v>12</v>
      </c>
      <c r="T676">
        <v>14</v>
      </c>
    </row>
    <row r="677" spans="8:20" x14ac:dyDescent="0.35">
      <c r="H677">
        <v>73.051000000000002</v>
      </c>
      <c r="I677">
        <v>6.0549999999999997</v>
      </c>
      <c r="J677" t="s">
        <v>1589</v>
      </c>
      <c r="K677" t="s">
        <v>137</v>
      </c>
      <c r="L677">
        <v>3</v>
      </c>
      <c r="M677" t="s">
        <v>1597</v>
      </c>
      <c r="N677">
        <v>3</v>
      </c>
      <c r="O677">
        <v>15</v>
      </c>
      <c r="P677">
        <v>18</v>
      </c>
      <c r="Q677">
        <v>20</v>
      </c>
      <c r="R677">
        <v>5</v>
      </c>
      <c r="S677">
        <v>8</v>
      </c>
      <c r="T677">
        <v>10</v>
      </c>
    </row>
    <row r="678" spans="8:20" x14ac:dyDescent="0.35">
      <c r="H678">
        <v>73.052000000000007</v>
      </c>
      <c r="I678">
        <v>6.056</v>
      </c>
      <c r="J678" t="s">
        <v>1589</v>
      </c>
      <c r="K678" t="s">
        <v>138</v>
      </c>
      <c r="L678">
        <v>3</v>
      </c>
      <c r="M678" t="s">
        <v>277</v>
      </c>
      <c r="N678">
        <v>4</v>
      </c>
      <c r="O678">
        <v>16</v>
      </c>
      <c r="P678">
        <v>16</v>
      </c>
      <c r="Q678">
        <v>19</v>
      </c>
      <c r="R678">
        <v>8</v>
      </c>
      <c r="S678">
        <v>8</v>
      </c>
      <c r="T678">
        <v>11</v>
      </c>
    </row>
    <row r="679" spans="8:20" x14ac:dyDescent="0.35">
      <c r="H679">
        <v>73.052999999999997</v>
      </c>
      <c r="I679">
        <v>6.0570000000000004</v>
      </c>
      <c r="J679" t="s">
        <v>1589</v>
      </c>
      <c r="K679" t="s">
        <v>139</v>
      </c>
      <c r="L679">
        <v>3</v>
      </c>
      <c r="M679" t="s">
        <v>1601</v>
      </c>
      <c r="N679">
        <v>4</v>
      </c>
      <c r="O679">
        <v>14</v>
      </c>
      <c r="P679">
        <v>14</v>
      </c>
      <c r="Q679">
        <v>17</v>
      </c>
      <c r="R679">
        <v>11</v>
      </c>
      <c r="S679">
        <v>11</v>
      </c>
      <c r="T679">
        <v>14</v>
      </c>
    </row>
    <row r="680" spans="8:20" x14ac:dyDescent="0.35">
      <c r="H680">
        <v>73.054000000000002</v>
      </c>
      <c r="I680">
        <v>6.0579999999999998</v>
      </c>
      <c r="J680" t="s">
        <v>1589</v>
      </c>
      <c r="K680" t="s">
        <v>1415</v>
      </c>
      <c r="L680">
        <v>3</v>
      </c>
      <c r="M680" t="s">
        <v>1596</v>
      </c>
      <c r="N680">
        <v>3</v>
      </c>
      <c r="O680">
        <v>12</v>
      </c>
      <c r="P680">
        <v>15</v>
      </c>
      <c r="Q680">
        <v>17</v>
      </c>
      <c r="R680">
        <v>7</v>
      </c>
      <c r="S680">
        <v>10</v>
      </c>
      <c r="T680">
        <v>12</v>
      </c>
    </row>
    <row r="681" spans="8:20" x14ac:dyDescent="0.35">
      <c r="H681">
        <v>73.055000000000007</v>
      </c>
      <c r="I681">
        <v>6.0590000000000002</v>
      </c>
      <c r="J681" t="s">
        <v>1589</v>
      </c>
      <c r="K681" t="s">
        <v>34</v>
      </c>
      <c r="L681">
        <v>3</v>
      </c>
      <c r="M681" t="s">
        <v>849</v>
      </c>
      <c r="N681">
        <v>4</v>
      </c>
      <c r="O681">
        <v>13</v>
      </c>
      <c r="P681">
        <v>13</v>
      </c>
      <c r="Q681">
        <v>16</v>
      </c>
      <c r="R681">
        <v>12</v>
      </c>
      <c r="S681">
        <v>12</v>
      </c>
      <c r="T681">
        <v>15</v>
      </c>
    </row>
    <row r="682" spans="8:20" x14ac:dyDescent="0.35">
      <c r="H682">
        <v>73.055999999999997</v>
      </c>
      <c r="I682">
        <v>6.06</v>
      </c>
      <c r="J682" t="s">
        <v>1589</v>
      </c>
      <c r="K682" t="s">
        <v>35</v>
      </c>
      <c r="L682">
        <v>3</v>
      </c>
      <c r="M682" t="s">
        <v>1597</v>
      </c>
      <c r="N682">
        <v>3</v>
      </c>
      <c r="O682">
        <v>15</v>
      </c>
      <c r="P682">
        <v>18</v>
      </c>
      <c r="Q682">
        <v>20</v>
      </c>
      <c r="R682">
        <v>5</v>
      </c>
      <c r="S682">
        <v>8</v>
      </c>
      <c r="T682">
        <v>10</v>
      </c>
    </row>
    <row r="683" spans="8:20" x14ac:dyDescent="0.35">
      <c r="H683">
        <v>73.057000000000002</v>
      </c>
      <c r="I683">
        <v>6.0609999999999999</v>
      </c>
      <c r="J683" t="s">
        <v>1589</v>
      </c>
      <c r="K683" t="s">
        <v>140</v>
      </c>
      <c r="L683">
        <v>3</v>
      </c>
      <c r="M683" t="s">
        <v>1602</v>
      </c>
      <c r="N683">
        <v>4</v>
      </c>
      <c r="O683">
        <v>16</v>
      </c>
      <c r="P683">
        <v>16</v>
      </c>
      <c r="Q683">
        <v>19</v>
      </c>
      <c r="R683">
        <v>6</v>
      </c>
      <c r="S683">
        <v>6</v>
      </c>
      <c r="T683">
        <v>9</v>
      </c>
    </row>
    <row r="684" spans="8:20" x14ac:dyDescent="0.35">
      <c r="H684">
        <v>73.058000000000007</v>
      </c>
      <c r="I684">
        <v>6.0620000000000003</v>
      </c>
      <c r="J684" t="s">
        <v>1589</v>
      </c>
      <c r="K684" t="s">
        <v>30</v>
      </c>
      <c r="L684">
        <v>3</v>
      </c>
      <c r="M684" t="s">
        <v>1600</v>
      </c>
      <c r="N684">
        <v>4</v>
      </c>
      <c r="O684">
        <v>2</v>
      </c>
      <c r="P684">
        <v>2</v>
      </c>
      <c r="Q684">
        <v>5</v>
      </c>
      <c r="R684">
        <v>20</v>
      </c>
      <c r="S684">
        <v>20</v>
      </c>
      <c r="T684">
        <v>23</v>
      </c>
    </row>
    <row r="685" spans="8:20" x14ac:dyDescent="0.35">
      <c r="H685">
        <v>73.058999999999997</v>
      </c>
      <c r="I685">
        <v>6.0629999999999997</v>
      </c>
      <c r="J685" t="s">
        <v>1589</v>
      </c>
      <c r="K685" t="s">
        <v>141</v>
      </c>
      <c r="L685">
        <v>3</v>
      </c>
      <c r="M685" t="s">
        <v>1590</v>
      </c>
      <c r="N685">
        <v>4</v>
      </c>
      <c r="O685">
        <v>20</v>
      </c>
      <c r="P685">
        <v>20</v>
      </c>
      <c r="Q685">
        <v>23</v>
      </c>
      <c r="R685">
        <v>4</v>
      </c>
      <c r="S685">
        <v>4</v>
      </c>
      <c r="T685">
        <v>7</v>
      </c>
    </row>
    <row r="686" spans="8:20" x14ac:dyDescent="0.35">
      <c r="H686">
        <v>73.06</v>
      </c>
      <c r="I686">
        <v>6.0640000000000001</v>
      </c>
      <c r="J686" t="s">
        <v>1589</v>
      </c>
      <c r="K686" t="s">
        <v>142</v>
      </c>
      <c r="L686">
        <v>3</v>
      </c>
      <c r="M686" t="s">
        <v>1597</v>
      </c>
      <c r="N686">
        <v>3</v>
      </c>
      <c r="O686">
        <v>15</v>
      </c>
      <c r="P686">
        <v>18</v>
      </c>
      <c r="Q686">
        <v>20</v>
      </c>
      <c r="R686">
        <v>5</v>
      </c>
      <c r="S686">
        <v>8</v>
      </c>
      <c r="T686">
        <v>10</v>
      </c>
    </row>
    <row r="687" spans="8:20" x14ac:dyDescent="0.35">
      <c r="H687">
        <v>73.061000000000007</v>
      </c>
      <c r="I687">
        <v>6.0650000000000004</v>
      </c>
      <c r="J687" t="s">
        <v>1589</v>
      </c>
      <c r="K687" t="s">
        <v>36</v>
      </c>
      <c r="L687">
        <v>3</v>
      </c>
      <c r="M687" t="s">
        <v>1600</v>
      </c>
      <c r="N687">
        <v>4</v>
      </c>
      <c r="O687">
        <v>2</v>
      </c>
      <c r="P687">
        <v>2</v>
      </c>
      <c r="Q687">
        <v>5</v>
      </c>
      <c r="R687">
        <v>20</v>
      </c>
      <c r="S687">
        <v>20</v>
      </c>
      <c r="T687">
        <v>23</v>
      </c>
    </row>
    <row r="688" spans="8:20" x14ac:dyDescent="0.35">
      <c r="H688">
        <v>73.061999999999998</v>
      </c>
      <c r="I688">
        <v>6.0659999999999998</v>
      </c>
      <c r="J688" t="s">
        <v>1589</v>
      </c>
      <c r="K688" t="s">
        <v>143</v>
      </c>
      <c r="L688">
        <v>3</v>
      </c>
      <c r="M688" t="s">
        <v>1590</v>
      </c>
      <c r="N688">
        <v>4</v>
      </c>
      <c r="O688">
        <v>20</v>
      </c>
      <c r="P688">
        <v>20</v>
      </c>
      <c r="Q688">
        <v>23</v>
      </c>
      <c r="R688">
        <v>4</v>
      </c>
      <c r="S688">
        <v>4</v>
      </c>
      <c r="T688">
        <v>7</v>
      </c>
    </row>
    <row r="689" spans="8:20" x14ac:dyDescent="0.35">
      <c r="H689">
        <v>73.063000000000002</v>
      </c>
      <c r="I689">
        <v>6.0670000000000002</v>
      </c>
      <c r="J689" t="s">
        <v>1589</v>
      </c>
      <c r="K689" t="s">
        <v>144</v>
      </c>
      <c r="L689">
        <v>3</v>
      </c>
      <c r="M689" t="s">
        <v>1602</v>
      </c>
      <c r="N689">
        <v>4</v>
      </c>
      <c r="O689">
        <v>16</v>
      </c>
      <c r="P689">
        <v>16</v>
      </c>
      <c r="Q689">
        <v>19</v>
      </c>
      <c r="R689">
        <v>6</v>
      </c>
      <c r="S689">
        <v>6</v>
      </c>
      <c r="T689">
        <v>9</v>
      </c>
    </row>
    <row r="690" spans="8:20" x14ac:dyDescent="0.35">
      <c r="H690">
        <v>73.063999999999993</v>
      </c>
      <c r="I690">
        <v>6.0679999999999996</v>
      </c>
      <c r="J690" t="s">
        <v>1589</v>
      </c>
      <c r="K690" t="s">
        <v>56</v>
      </c>
      <c r="L690">
        <v>3</v>
      </c>
      <c r="M690" t="s">
        <v>1601</v>
      </c>
      <c r="N690">
        <v>4</v>
      </c>
      <c r="O690">
        <v>14</v>
      </c>
      <c r="P690">
        <v>14</v>
      </c>
      <c r="Q690">
        <v>17</v>
      </c>
      <c r="R690">
        <v>11</v>
      </c>
      <c r="S690">
        <v>11</v>
      </c>
      <c r="T690">
        <v>14</v>
      </c>
    </row>
    <row r="691" spans="8:20" x14ac:dyDescent="0.35">
      <c r="H691">
        <v>73.064999999999998</v>
      </c>
      <c r="I691">
        <v>6.069</v>
      </c>
      <c r="J691" t="s">
        <v>1589</v>
      </c>
      <c r="K691" t="s">
        <v>145</v>
      </c>
      <c r="L691">
        <v>3</v>
      </c>
      <c r="M691" t="s">
        <v>1602</v>
      </c>
      <c r="N691">
        <v>4</v>
      </c>
      <c r="O691">
        <v>16</v>
      </c>
      <c r="P691">
        <v>16</v>
      </c>
      <c r="Q691">
        <v>19</v>
      </c>
      <c r="R691">
        <v>6</v>
      </c>
      <c r="S691">
        <v>6</v>
      </c>
      <c r="T691">
        <v>9</v>
      </c>
    </row>
    <row r="692" spans="8:20" x14ac:dyDescent="0.35">
      <c r="H692">
        <v>73.066000000000003</v>
      </c>
      <c r="I692">
        <v>6.07</v>
      </c>
      <c r="J692" t="s">
        <v>1589</v>
      </c>
      <c r="K692" t="s">
        <v>146</v>
      </c>
      <c r="L692">
        <v>3</v>
      </c>
      <c r="M692" t="s">
        <v>1320</v>
      </c>
      <c r="N692">
        <v>3</v>
      </c>
      <c r="O692">
        <v>12</v>
      </c>
      <c r="P692">
        <v>15</v>
      </c>
      <c r="Q692">
        <v>17</v>
      </c>
      <c r="R692">
        <v>3</v>
      </c>
      <c r="S692">
        <v>6</v>
      </c>
      <c r="T692">
        <v>8</v>
      </c>
    </row>
    <row r="693" spans="8:20" x14ac:dyDescent="0.35">
      <c r="H693">
        <v>73.066999999999993</v>
      </c>
      <c r="I693">
        <v>6.0709999999999997</v>
      </c>
      <c r="J693" t="s">
        <v>1589</v>
      </c>
      <c r="K693" t="s">
        <v>147</v>
      </c>
      <c r="L693">
        <v>3</v>
      </c>
      <c r="M693" t="s">
        <v>1599</v>
      </c>
      <c r="N693">
        <v>3</v>
      </c>
      <c r="O693">
        <v>12</v>
      </c>
      <c r="P693">
        <v>15</v>
      </c>
      <c r="Q693">
        <v>17</v>
      </c>
      <c r="R693">
        <v>6</v>
      </c>
      <c r="S693">
        <v>9</v>
      </c>
      <c r="T693">
        <v>11</v>
      </c>
    </row>
    <row r="694" spans="8:20" x14ac:dyDescent="0.35">
      <c r="H694">
        <v>73.067999999999998</v>
      </c>
      <c r="I694">
        <v>6.0720000000000001</v>
      </c>
      <c r="J694" t="s">
        <v>1589</v>
      </c>
      <c r="K694" t="s">
        <v>28</v>
      </c>
      <c r="L694">
        <v>3</v>
      </c>
      <c r="M694" t="s">
        <v>1599</v>
      </c>
      <c r="N694">
        <v>3</v>
      </c>
      <c r="O694">
        <v>12</v>
      </c>
      <c r="P694">
        <v>15</v>
      </c>
      <c r="Q694">
        <v>17</v>
      </c>
      <c r="R694">
        <v>6</v>
      </c>
      <c r="S694">
        <v>9</v>
      </c>
      <c r="T694">
        <v>11</v>
      </c>
    </row>
    <row r="695" spans="8:20" x14ac:dyDescent="0.35">
      <c r="H695">
        <v>73.069000000000003</v>
      </c>
      <c r="I695">
        <v>6.0730000000000004</v>
      </c>
      <c r="J695" t="s">
        <v>1589</v>
      </c>
      <c r="K695" t="s">
        <v>148</v>
      </c>
      <c r="L695">
        <v>3</v>
      </c>
      <c r="M695" t="s">
        <v>1597</v>
      </c>
      <c r="N695">
        <v>3</v>
      </c>
      <c r="O695">
        <v>15</v>
      </c>
      <c r="P695">
        <v>18</v>
      </c>
      <c r="Q695">
        <v>20</v>
      </c>
      <c r="R695">
        <v>5</v>
      </c>
      <c r="S695">
        <v>8</v>
      </c>
      <c r="T695">
        <v>10</v>
      </c>
    </row>
    <row r="696" spans="8:20" x14ac:dyDescent="0.35">
      <c r="H696">
        <v>73.069999999999993</v>
      </c>
      <c r="I696">
        <v>6.0739999999999998</v>
      </c>
      <c r="J696" t="s">
        <v>1589</v>
      </c>
      <c r="K696" t="s">
        <v>149</v>
      </c>
      <c r="L696">
        <v>3</v>
      </c>
      <c r="M696" t="s">
        <v>1591</v>
      </c>
      <c r="N696">
        <v>4</v>
      </c>
      <c r="O696">
        <v>13</v>
      </c>
      <c r="P696">
        <v>13</v>
      </c>
      <c r="Q696">
        <v>16</v>
      </c>
      <c r="R696">
        <v>8</v>
      </c>
      <c r="S696">
        <v>8</v>
      </c>
      <c r="T696">
        <v>11</v>
      </c>
    </row>
    <row r="697" spans="8:20" x14ac:dyDescent="0.35">
      <c r="H697">
        <v>73.070999999999998</v>
      </c>
      <c r="I697">
        <v>6.0750000000000002</v>
      </c>
      <c r="J697" t="s">
        <v>1589</v>
      </c>
      <c r="K697" t="s">
        <v>150</v>
      </c>
      <c r="L697">
        <v>3</v>
      </c>
      <c r="M697" t="s">
        <v>1594</v>
      </c>
      <c r="N697">
        <v>4</v>
      </c>
      <c r="O697">
        <v>18</v>
      </c>
      <c r="P697">
        <v>18</v>
      </c>
      <c r="Q697">
        <v>21</v>
      </c>
      <c r="R697">
        <v>8</v>
      </c>
      <c r="S697">
        <v>8</v>
      </c>
      <c r="T697">
        <v>11</v>
      </c>
    </row>
    <row r="698" spans="8:20" x14ac:dyDescent="0.35">
      <c r="H698">
        <v>73.072000000000003</v>
      </c>
      <c r="I698">
        <v>6.0759999999999996</v>
      </c>
      <c r="J698" t="s">
        <v>1589</v>
      </c>
      <c r="K698" t="s">
        <v>151</v>
      </c>
      <c r="L698">
        <v>3</v>
      </c>
      <c r="M698" t="s">
        <v>1599</v>
      </c>
      <c r="N698">
        <v>3</v>
      </c>
      <c r="O698">
        <v>12</v>
      </c>
      <c r="P698">
        <v>15</v>
      </c>
      <c r="Q698">
        <v>17</v>
      </c>
      <c r="R698">
        <v>6</v>
      </c>
      <c r="S698">
        <v>9</v>
      </c>
      <c r="T698">
        <v>11</v>
      </c>
    </row>
    <row r="699" spans="8:20" x14ac:dyDescent="0.35">
      <c r="H699">
        <v>73.072999999999993</v>
      </c>
      <c r="I699">
        <v>6.077</v>
      </c>
      <c r="J699" t="s">
        <v>1589</v>
      </c>
      <c r="K699" t="s">
        <v>152</v>
      </c>
      <c r="L699">
        <v>3</v>
      </c>
      <c r="M699" t="s">
        <v>1597</v>
      </c>
      <c r="N699">
        <v>3</v>
      </c>
      <c r="O699">
        <v>15</v>
      </c>
      <c r="P699">
        <v>18</v>
      </c>
      <c r="Q699">
        <v>20</v>
      </c>
      <c r="R699">
        <v>5</v>
      </c>
      <c r="S699">
        <v>8</v>
      </c>
      <c r="T699">
        <v>10</v>
      </c>
    </row>
    <row r="700" spans="8:20" x14ac:dyDescent="0.35">
      <c r="H700">
        <v>73.073999999999998</v>
      </c>
      <c r="I700">
        <v>6.0780000000000003</v>
      </c>
      <c r="J700" t="s">
        <v>1589</v>
      </c>
      <c r="K700" t="s">
        <v>1752</v>
      </c>
      <c r="L700">
        <v>3</v>
      </c>
      <c r="M700" t="s">
        <v>1757</v>
      </c>
      <c r="N700">
        <v>4</v>
      </c>
      <c r="O700">
        <v>17</v>
      </c>
      <c r="P700">
        <v>17</v>
      </c>
      <c r="Q700">
        <v>20</v>
      </c>
      <c r="R700">
        <v>5</v>
      </c>
      <c r="S700">
        <v>5</v>
      </c>
      <c r="T700">
        <v>8</v>
      </c>
    </row>
    <row r="701" spans="8:20" x14ac:dyDescent="0.35">
      <c r="H701">
        <v>73.075000000000003</v>
      </c>
      <c r="I701">
        <v>6.0789999999999997</v>
      </c>
      <c r="J701" t="s">
        <v>1589</v>
      </c>
      <c r="K701" t="s">
        <v>153</v>
      </c>
      <c r="L701">
        <v>3</v>
      </c>
      <c r="M701" t="s">
        <v>582</v>
      </c>
      <c r="N701">
        <v>3</v>
      </c>
      <c r="O701">
        <v>9</v>
      </c>
      <c r="P701">
        <v>12</v>
      </c>
      <c r="Q701">
        <v>14</v>
      </c>
      <c r="R701">
        <v>9</v>
      </c>
      <c r="S701">
        <v>12</v>
      </c>
      <c r="T701">
        <v>14</v>
      </c>
    </row>
    <row r="702" spans="8:20" x14ac:dyDescent="0.35">
      <c r="H702">
        <v>73.075999999999993</v>
      </c>
      <c r="I702">
        <v>6.08</v>
      </c>
      <c r="J702" t="s">
        <v>1589</v>
      </c>
      <c r="K702" t="s">
        <v>1606</v>
      </c>
      <c r="L702">
        <v>3</v>
      </c>
      <c r="M702" t="s">
        <v>1611</v>
      </c>
      <c r="N702">
        <v>3</v>
      </c>
      <c r="O702">
        <v>9</v>
      </c>
      <c r="P702">
        <v>12</v>
      </c>
      <c r="Q702">
        <v>14</v>
      </c>
      <c r="R702">
        <v>6</v>
      </c>
      <c r="S702">
        <v>9</v>
      </c>
      <c r="T702">
        <v>11</v>
      </c>
    </row>
    <row r="703" spans="8:20" x14ac:dyDescent="0.35">
      <c r="H703">
        <v>73.076999999999998</v>
      </c>
      <c r="I703">
        <v>6.0810000000000004</v>
      </c>
      <c r="J703" t="s">
        <v>1589</v>
      </c>
      <c r="K703" t="s">
        <v>154</v>
      </c>
      <c r="L703">
        <v>3</v>
      </c>
      <c r="M703" t="s">
        <v>1600</v>
      </c>
      <c r="N703">
        <v>4</v>
      </c>
      <c r="O703">
        <v>2</v>
      </c>
      <c r="P703">
        <v>2</v>
      </c>
      <c r="Q703">
        <v>5</v>
      </c>
      <c r="R703">
        <v>20</v>
      </c>
      <c r="S703">
        <v>20</v>
      </c>
      <c r="T703">
        <v>23</v>
      </c>
    </row>
    <row r="704" spans="8:20" x14ac:dyDescent="0.35">
      <c r="H704">
        <v>73.078000000000003</v>
      </c>
      <c r="I704">
        <v>6.0819999999999999</v>
      </c>
      <c r="J704" t="s">
        <v>1589</v>
      </c>
      <c r="K704" t="s">
        <v>155</v>
      </c>
      <c r="L704">
        <v>3</v>
      </c>
      <c r="M704" t="s">
        <v>1595</v>
      </c>
      <c r="N704">
        <v>3</v>
      </c>
      <c r="O704">
        <v>10</v>
      </c>
      <c r="P704">
        <v>13</v>
      </c>
      <c r="Q704">
        <v>15</v>
      </c>
      <c r="R704">
        <v>7</v>
      </c>
      <c r="S704">
        <v>10</v>
      </c>
      <c r="T704">
        <v>12</v>
      </c>
    </row>
    <row r="705" spans="8:20" x14ac:dyDescent="0.35">
      <c r="H705">
        <v>73.078999999999994</v>
      </c>
      <c r="I705">
        <v>6.0830000000000002</v>
      </c>
      <c r="J705" t="s">
        <v>1589</v>
      </c>
      <c r="K705" t="s">
        <v>57</v>
      </c>
      <c r="L705">
        <v>3</v>
      </c>
      <c r="M705" t="s">
        <v>801</v>
      </c>
      <c r="N705">
        <v>4</v>
      </c>
      <c r="O705">
        <v>20</v>
      </c>
      <c r="P705">
        <v>20</v>
      </c>
      <c r="Q705">
        <v>23</v>
      </c>
      <c r="R705">
        <v>1</v>
      </c>
      <c r="S705">
        <v>1</v>
      </c>
      <c r="T705">
        <v>4</v>
      </c>
    </row>
    <row r="706" spans="8:20" x14ac:dyDescent="0.35">
      <c r="H706">
        <v>73.08</v>
      </c>
      <c r="I706">
        <v>6.0839999999999996</v>
      </c>
      <c r="J706" t="s">
        <v>1589</v>
      </c>
      <c r="K706" t="s">
        <v>1666</v>
      </c>
      <c r="L706">
        <v>3</v>
      </c>
      <c r="M706" t="s">
        <v>1591</v>
      </c>
      <c r="N706">
        <v>4</v>
      </c>
      <c r="O706">
        <v>13</v>
      </c>
      <c r="P706">
        <v>13</v>
      </c>
      <c r="Q706">
        <v>16</v>
      </c>
      <c r="R706">
        <v>8</v>
      </c>
      <c r="S706">
        <v>8</v>
      </c>
      <c r="T706">
        <v>11</v>
      </c>
    </row>
    <row r="707" spans="8:20" x14ac:dyDescent="0.35">
      <c r="H707">
        <v>73.081000000000003</v>
      </c>
      <c r="I707">
        <v>6.085</v>
      </c>
      <c r="J707" t="s">
        <v>1589</v>
      </c>
      <c r="K707" t="s">
        <v>156</v>
      </c>
      <c r="L707">
        <v>3</v>
      </c>
      <c r="M707" t="s">
        <v>1596</v>
      </c>
      <c r="N707">
        <v>3</v>
      </c>
      <c r="O707">
        <v>12</v>
      </c>
      <c r="P707">
        <v>15</v>
      </c>
      <c r="Q707">
        <v>17</v>
      </c>
      <c r="R707">
        <v>7</v>
      </c>
      <c r="S707">
        <v>10</v>
      </c>
      <c r="T707">
        <v>12</v>
      </c>
    </row>
    <row r="708" spans="8:20" x14ac:dyDescent="0.35">
      <c r="H708">
        <v>73.081999999999994</v>
      </c>
      <c r="I708">
        <v>6.0860000000000003</v>
      </c>
      <c r="J708" t="s">
        <v>1589</v>
      </c>
      <c r="K708" t="s">
        <v>37</v>
      </c>
      <c r="L708">
        <v>3</v>
      </c>
      <c r="M708" t="s">
        <v>1592</v>
      </c>
      <c r="N708">
        <v>3</v>
      </c>
      <c r="O708">
        <v>5</v>
      </c>
      <c r="P708">
        <v>8</v>
      </c>
      <c r="Q708">
        <v>10</v>
      </c>
      <c r="R708">
        <v>11</v>
      </c>
      <c r="S708">
        <v>14</v>
      </c>
      <c r="T708">
        <v>16</v>
      </c>
    </row>
    <row r="709" spans="8:20" x14ac:dyDescent="0.35">
      <c r="H709">
        <v>73.082999999999998</v>
      </c>
      <c r="I709">
        <v>6.0869999999999997</v>
      </c>
      <c r="J709" t="s">
        <v>1589</v>
      </c>
      <c r="K709" t="s">
        <v>157</v>
      </c>
      <c r="L709">
        <v>3</v>
      </c>
      <c r="M709" t="s">
        <v>1602</v>
      </c>
      <c r="N709">
        <v>4</v>
      </c>
      <c r="O709">
        <v>16</v>
      </c>
      <c r="P709">
        <v>16</v>
      </c>
      <c r="Q709">
        <v>19</v>
      </c>
      <c r="R709">
        <v>6</v>
      </c>
      <c r="S709">
        <v>6</v>
      </c>
      <c r="T709">
        <v>9</v>
      </c>
    </row>
    <row r="710" spans="8:20" x14ac:dyDescent="0.35">
      <c r="H710">
        <v>73.084000000000003</v>
      </c>
      <c r="I710">
        <v>6.0880000000000001</v>
      </c>
      <c r="J710" t="s">
        <v>1589</v>
      </c>
      <c r="K710" t="s">
        <v>58</v>
      </c>
      <c r="L710">
        <v>3</v>
      </c>
      <c r="M710" t="s">
        <v>1594</v>
      </c>
      <c r="N710">
        <v>4</v>
      </c>
      <c r="O710">
        <v>18</v>
      </c>
      <c r="P710">
        <v>18</v>
      </c>
      <c r="Q710">
        <v>21</v>
      </c>
      <c r="R710">
        <v>8</v>
      </c>
      <c r="S710">
        <v>8</v>
      </c>
      <c r="T710">
        <v>11</v>
      </c>
    </row>
    <row r="711" spans="8:20" x14ac:dyDescent="0.35">
      <c r="H711">
        <v>73.084999999999994</v>
      </c>
      <c r="I711">
        <v>6.0890000000000004</v>
      </c>
      <c r="J711" t="s">
        <v>1589</v>
      </c>
      <c r="K711" t="s">
        <v>59</v>
      </c>
      <c r="L711">
        <v>3</v>
      </c>
      <c r="M711" t="s">
        <v>1591</v>
      </c>
      <c r="N711">
        <v>4</v>
      </c>
      <c r="O711">
        <v>13</v>
      </c>
      <c r="P711">
        <v>13</v>
      </c>
      <c r="Q711">
        <v>16</v>
      </c>
      <c r="R711">
        <v>8</v>
      </c>
      <c r="S711">
        <v>8</v>
      </c>
      <c r="T711">
        <v>11</v>
      </c>
    </row>
    <row r="712" spans="8:20" x14ac:dyDescent="0.35">
      <c r="H712">
        <v>73.085999999999999</v>
      </c>
      <c r="I712">
        <v>6.09</v>
      </c>
      <c r="J712" t="s">
        <v>1589</v>
      </c>
      <c r="K712" t="s">
        <v>158</v>
      </c>
      <c r="L712">
        <v>3</v>
      </c>
      <c r="M712" t="s">
        <v>1592</v>
      </c>
      <c r="N712">
        <v>3</v>
      </c>
      <c r="O712">
        <v>5</v>
      </c>
      <c r="P712">
        <v>8</v>
      </c>
      <c r="Q712">
        <v>10</v>
      </c>
      <c r="R712">
        <v>11</v>
      </c>
      <c r="S712">
        <v>14</v>
      </c>
      <c r="T712">
        <v>16</v>
      </c>
    </row>
    <row r="713" spans="8:20" x14ac:dyDescent="0.35">
      <c r="H713">
        <v>73.087000000000003</v>
      </c>
      <c r="I713">
        <v>6.0910000000000002</v>
      </c>
      <c r="J713" t="s">
        <v>1589</v>
      </c>
      <c r="K713" t="s">
        <v>159</v>
      </c>
      <c r="L713">
        <v>3</v>
      </c>
      <c r="M713" t="s">
        <v>1595</v>
      </c>
      <c r="N713">
        <v>3</v>
      </c>
      <c r="O713">
        <v>10</v>
      </c>
      <c r="P713">
        <v>13</v>
      </c>
      <c r="Q713">
        <v>15</v>
      </c>
      <c r="R713">
        <v>7</v>
      </c>
      <c r="S713">
        <v>10</v>
      </c>
      <c r="T713">
        <v>12</v>
      </c>
    </row>
    <row r="714" spans="8:20" x14ac:dyDescent="0.35">
      <c r="H714">
        <v>73.087999999999994</v>
      </c>
      <c r="I714">
        <v>6.0919999999999996</v>
      </c>
      <c r="J714" t="s">
        <v>1589</v>
      </c>
      <c r="K714" t="s">
        <v>160</v>
      </c>
      <c r="L714">
        <v>3</v>
      </c>
      <c r="M714" t="s">
        <v>1601</v>
      </c>
      <c r="N714">
        <v>4</v>
      </c>
      <c r="O714">
        <v>14</v>
      </c>
      <c r="P714">
        <v>14</v>
      </c>
      <c r="Q714">
        <v>17</v>
      </c>
      <c r="R714">
        <v>11</v>
      </c>
      <c r="S714">
        <v>11</v>
      </c>
      <c r="T714">
        <v>14</v>
      </c>
    </row>
    <row r="715" spans="8:20" x14ac:dyDescent="0.35">
      <c r="H715">
        <v>73.088999999999999</v>
      </c>
      <c r="I715">
        <v>6.0940000000000003</v>
      </c>
      <c r="J715" t="s">
        <v>1589</v>
      </c>
      <c r="K715" t="s">
        <v>1374</v>
      </c>
      <c r="L715">
        <v>3</v>
      </c>
      <c r="M715" t="s">
        <v>1602</v>
      </c>
      <c r="N715">
        <v>4</v>
      </c>
      <c r="O715">
        <v>16</v>
      </c>
      <c r="P715">
        <v>16</v>
      </c>
      <c r="Q715">
        <v>19</v>
      </c>
      <c r="R715">
        <v>6</v>
      </c>
      <c r="S715">
        <v>6</v>
      </c>
      <c r="T715">
        <v>9</v>
      </c>
    </row>
    <row r="716" spans="8:20" x14ac:dyDescent="0.35">
      <c r="H716">
        <v>73.09</v>
      </c>
      <c r="I716">
        <v>6.0949999999999998</v>
      </c>
      <c r="J716" t="s">
        <v>1589</v>
      </c>
      <c r="K716" t="s">
        <v>162</v>
      </c>
      <c r="L716">
        <v>3</v>
      </c>
      <c r="M716" t="s">
        <v>1602</v>
      </c>
      <c r="N716">
        <v>4</v>
      </c>
      <c r="O716">
        <v>16</v>
      </c>
      <c r="P716">
        <v>16</v>
      </c>
      <c r="Q716">
        <v>19</v>
      </c>
      <c r="R716">
        <v>6</v>
      </c>
      <c r="S716">
        <v>6</v>
      </c>
      <c r="T716">
        <v>9</v>
      </c>
    </row>
    <row r="717" spans="8:20" x14ac:dyDescent="0.35">
      <c r="H717">
        <v>73.090999999999994</v>
      </c>
      <c r="I717">
        <v>6.0960000000000001</v>
      </c>
      <c r="J717" t="s">
        <v>1589</v>
      </c>
      <c r="K717" t="s">
        <v>163</v>
      </c>
      <c r="L717">
        <v>3</v>
      </c>
      <c r="M717" t="s">
        <v>1601</v>
      </c>
      <c r="N717">
        <v>4</v>
      </c>
      <c r="O717">
        <v>14</v>
      </c>
      <c r="P717">
        <v>14</v>
      </c>
      <c r="Q717">
        <v>17</v>
      </c>
      <c r="R717">
        <v>11</v>
      </c>
      <c r="S717">
        <v>11</v>
      </c>
      <c r="T717">
        <v>14</v>
      </c>
    </row>
    <row r="718" spans="8:20" x14ac:dyDescent="0.35">
      <c r="H718">
        <v>73.091999999999999</v>
      </c>
      <c r="I718">
        <v>6.0970000000000004</v>
      </c>
      <c r="J718" t="s">
        <v>1589</v>
      </c>
      <c r="K718" t="s">
        <v>24</v>
      </c>
      <c r="L718">
        <v>3</v>
      </c>
      <c r="M718" t="s">
        <v>1601</v>
      </c>
      <c r="N718">
        <v>4</v>
      </c>
      <c r="O718">
        <v>14</v>
      </c>
      <c r="P718">
        <v>14</v>
      </c>
      <c r="Q718">
        <v>17</v>
      </c>
      <c r="R718">
        <v>11</v>
      </c>
      <c r="S718">
        <v>11</v>
      </c>
      <c r="T718">
        <v>14</v>
      </c>
    </row>
    <row r="719" spans="8:20" x14ac:dyDescent="0.35">
      <c r="H719">
        <v>73.093000000000004</v>
      </c>
      <c r="I719">
        <v>6.0979999999999999</v>
      </c>
      <c r="J719" t="s">
        <v>1589</v>
      </c>
      <c r="K719" t="s">
        <v>1496</v>
      </c>
      <c r="L719">
        <v>3</v>
      </c>
      <c r="M719" t="s">
        <v>1510</v>
      </c>
      <c r="N719">
        <v>4</v>
      </c>
      <c r="O719">
        <v>13</v>
      </c>
      <c r="P719">
        <v>13</v>
      </c>
      <c r="Q719">
        <v>16</v>
      </c>
      <c r="R719">
        <v>10</v>
      </c>
      <c r="S719">
        <v>10</v>
      </c>
      <c r="T719">
        <v>13</v>
      </c>
    </row>
    <row r="720" spans="8:20" x14ac:dyDescent="0.35">
      <c r="H720">
        <v>73.093999999999994</v>
      </c>
      <c r="I720">
        <v>6.0990000000000002</v>
      </c>
      <c r="J720" t="s">
        <v>1589</v>
      </c>
      <c r="K720" t="s">
        <v>164</v>
      </c>
      <c r="L720">
        <v>3</v>
      </c>
      <c r="M720" t="s">
        <v>1590</v>
      </c>
      <c r="N720">
        <v>4</v>
      </c>
      <c r="O720">
        <v>20</v>
      </c>
      <c r="P720">
        <v>20</v>
      </c>
      <c r="Q720">
        <v>23</v>
      </c>
      <c r="R720">
        <v>4</v>
      </c>
      <c r="S720">
        <v>4</v>
      </c>
      <c r="T720">
        <v>7</v>
      </c>
    </row>
    <row r="721" spans="8:20" x14ac:dyDescent="0.35">
      <c r="H721">
        <v>73.094999999999999</v>
      </c>
      <c r="I721">
        <v>6.1020000000000003</v>
      </c>
      <c r="J721" t="s">
        <v>1589</v>
      </c>
      <c r="K721" t="s">
        <v>29</v>
      </c>
      <c r="L721">
        <v>3</v>
      </c>
      <c r="M721" t="s">
        <v>1591</v>
      </c>
      <c r="N721">
        <v>4</v>
      </c>
      <c r="O721">
        <v>13</v>
      </c>
      <c r="P721">
        <v>13</v>
      </c>
      <c r="Q721">
        <v>16</v>
      </c>
      <c r="R721">
        <v>8</v>
      </c>
      <c r="S721">
        <v>8</v>
      </c>
      <c r="T721">
        <v>11</v>
      </c>
    </row>
    <row r="722" spans="8:20" x14ac:dyDescent="0.35">
      <c r="H722">
        <v>73.096000000000004</v>
      </c>
      <c r="I722">
        <v>6.1029999999999998</v>
      </c>
      <c r="J722" t="s">
        <v>1589</v>
      </c>
      <c r="K722" t="s">
        <v>166</v>
      </c>
      <c r="L722">
        <v>3</v>
      </c>
      <c r="M722" t="s">
        <v>1598</v>
      </c>
      <c r="N722">
        <v>4</v>
      </c>
      <c r="O722">
        <v>17</v>
      </c>
      <c r="P722">
        <v>17</v>
      </c>
      <c r="Q722">
        <v>20</v>
      </c>
      <c r="R722">
        <v>6</v>
      </c>
      <c r="S722">
        <v>6</v>
      </c>
      <c r="T722">
        <v>9</v>
      </c>
    </row>
    <row r="723" spans="8:20" x14ac:dyDescent="0.35">
      <c r="H723">
        <v>73.096999999999994</v>
      </c>
      <c r="I723">
        <v>6.1040000000000001</v>
      </c>
      <c r="J723" t="s">
        <v>1589</v>
      </c>
      <c r="K723" t="s">
        <v>167</v>
      </c>
      <c r="L723">
        <v>3</v>
      </c>
      <c r="M723" t="s">
        <v>1592</v>
      </c>
      <c r="N723">
        <v>3</v>
      </c>
      <c r="O723">
        <v>5</v>
      </c>
      <c r="P723">
        <v>8</v>
      </c>
      <c r="Q723">
        <v>10</v>
      </c>
      <c r="R723">
        <v>11</v>
      </c>
      <c r="S723">
        <v>14</v>
      </c>
      <c r="T723">
        <v>16</v>
      </c>
    </row>
    <row r="724" spans="8:20" x14ac:dyDescent="0.35">
      <c r="H724">
        <v>73.097999999999999</v>
      </c>
      <c r="I724">
        <v>6.1050000000000004</v>
      </c>
      <c r="J724" t="s">
        <v>1589</v>
      </c>
      <c r="K724" t="s">
        <v>1722</v>
      </c>
      <c r="L724">
        <v>3</v>
      </c>
      <c r="M724" t="s">
        <v>1598</v>
      </c>
      <c r="N724">
        <v>4</v>
      </c>
      <c r="O724">
        <v>17</v>
      </c>
      <c r="P724">
        <v>17</v>
      </c>
      <c r="Q724">
        <v>20</v>
      </c>
      <c r="R724">
        <v>6</v>
      </c>
      <c r="S724">
        <v>6</v>
      </c>
      <c r="T724">
        <v>9</v>
      </c>
    </row>
    <row r="725" spans="8:20" x14ac:dyDescent="0.35">
      <c r="H725">
        <v>73.099000000000004</v>
      </c>
      <c r="I725">
        <v>6.1059999999999999</v>
      </c>
      <c r="J725" t="s">
        <v>1589</v>
      </c>
      <c r="K725" t="s">
        <v>1706</v>
      </c>
      <c r="L725">
        <v>3</v>
      </c>
      <c r="M725" t="s">
        <v>801</v>
      </c>
      <c r="N725">
        <v>4</v>
      </c>
      <c r="O725">
        <v>20</v>
      </c>
      <c r="P725">
        <v>20</v>
      </c>
      <c r="Q725">
        <v>23</v>
      </c>
      <c r="R725">
        <v>1</v>
      </c>
      <c r="S725">
        <v>1</v>
      </c>
      <c r="T725">
        <v>4</v>
      </c>
    </row>
    <row r="726" spans="8:20" x14ac:dyDescent="0.35">
      <c r="H726">
        <v>73.099999999999994</v>
      </c>
      <c r="I726">
        <v>6.1070000000000002</v>
      </c>
      <c r="J726" t="s">
        <v>1589</v>
      </c>
      <c r="K726" t="s">
        <v>168</v>
      </c>
      <c r="L726">
        <v>3</v>
      </c>
      <c r="M726" t="s">
        <v>1594</v>
      </c>
      <c r="N726">
        <v>4</v>
      </c>
      <c r="O726">
        <v>18</v>
      </c>
      <c r="P726">
        <v>18</v>
      </c>
      <c r="Q726">
        <v>21</v>
      </c>
      <c r="R726">
        <v>8</v>
      </c>
      <c r="S726">
        <v>8</v>
      </c>
      <c r="T726">
        <v>11</v>
      </c>
    </row>
    <row r="727" spans="8:20" x14ac:dyDescent="0.35">
      <c r="H727">
        <v>73.100999999999999</v>
      </c>
      <c r="I727">
        <v>6.109</v>
      </c>
      <c r="J727" t="s">
        <v>1589</v>
      </c>
      <c r="K727" t="s">
        <v>61</v>
      </c>
      <c r="L727">
        <v>3</v>
      </c>
      <c r="M727" t="s">
        <v>1597</v>
      </c>
      <c r="N727">
        <v>3</v>
      </c>
      <c r="O727">
        <v>15</v>
      </c>
      <c r="P727">
        <v>18</v>
      </c>
      <c r="Q727">
        <v>20</v>
      </c>
      <c r="R727">
        <v>5</v>
      </c>
      <c r="S727">
        <v>8</v>
      </c>
      <c r="T727">
        <v>10</v>
      </c>
    </row>
    <row r="728" spans="8:20" x14ac:dyDescent="0.35">
      <c r="H728">
        <v>73.102000000000004</v>
      </c>
      <c r="I728">
        <v>6.11</v>
      </c>
      <c r="J728" t="s">
        <v>1589</v>
      </c>
      <c r="K728" t="s">
        <v>38</v>
      </c>
      <c r="L728">
        <v>3</v>
      </c>
      <c r="M728" t="s">
        <v>1594</v>
      </c>
      <c r="N728">
        <v>4</v>
      </c>
      <c r="O728">
        <v>18</v>
      </c>
      <c r="P728">
        <v>18</v>
      </c>
      <c r="Q728">
        <v>21</v>
      </c>
      <c r="R728">
        <v>8</v>
      </c>
      <c r="S728">
        <v>8</v>
      </c>
      <c r="T728">
        <v>11</v>
      </c>
    </row>
    <row r="729" spans="8:20" x14ac:dyDescent="0.35">
      <c r="H729">
        <v>73.102999999999994</v>
      </c>
      <c r="I729">
        <v>6.1109999999999998</v>
      </c>
      <c r="J729" t="s">
        <v>1589</v>
      </c>
      <c r="K729" t="s">
        <v>169</v>
      </c>
      <c r="L729">
        <v>3</v>
      </c>
      <c r="M729" t="s">
        <v>1595</v>
      </c>
      <c r="N729">
        <v>3</v>
      </c>
      <c r="O729">
        <v>10</v>
      </c>
      <c r="P729">
        <v>13</v>
      </c>
      <c r="Q729">
        <v>15</v>
      </c>
      <c r="R729">
        <v>7</v>
      </c>
      <c r="S729">
        <v>10</v>
      </c>
      <c r="T729">
        <v>12</v>
      </c>
    </row>
    <row r="730" spans="8:20" x14ac:dyDescent="0.35">
      <c r="H730">
        <v>73.103999999999999</v>
      </c>
      <c r="I730">
        <v>6.1120000000000001</v>
      </c>
      <c r="J730" t="s">
        <v>1589</v>
      </c>
      <c r="K730" t="s">
        <v>39</v>
      </c>
      <c r="L730">
        <v>3</v>
      </c>
      <c r="M730" t="s">
        <v>849</v>
      </c>
      <c r="N730">
        <v>4</v>
      </c>
      <c r="O730">
        <v>13</v>
      </c>
      <c r="P730">
        <v>13</v>
      </c>
      <c r="Q730">
        <v>16</v>
      </c>
      <c r="R730">
        <v>12</v>
      </c>
      <c r="S730">
        <v>12</v>
      </c>
      <c r="T730">
        <v>15</v>
      </c>
    </row>
    <row r="731" spans="8:20" x14ac:dyDescent="0.35">
      <c r="H731">
        <v>73.105000000000004</v>
      </c>
      <c r="I731">
        <v>6.1130000000000004</v>
      </c>
      <c r="J731" t="s">
        <v>1589</v>
      </c>
      <c r="K731" t="s">
        <v>170</v>
      </c>
      <c r="L731">
        <v>3</v>
      </c>
      <c r="M731" t="s">
        <v>1594</v>
      </c>
      <c r="N731">
        <v>4</v>
      </c>
      <c r="O731">
        <v>18</v>
      </c>
      <c r="P731">
        <v>18</v>
      </c>
      <c r="Q731">
        <v>21</v>
      </c>
      <c r="R731">
        <v>8</v>
      </c>
      <c r="S731">
        <v>8</v>
      </c>
      <c r="T731">
        <v>11</v>
      </c>
    </row>
    <row r="732" spans="8:20" x14ac:dyDescent="0.35">
      <c r="H732">
        <v>73.105999999999995</v>
      </c>
      <c r="I732">
        <v>6.1139999999999999</v>
      </c>
      <c r="J732" t="s">
        <v>1589</v>
      </c>
      <c r="K732" t="s">
        <v>25</v>
      </c>
      <c r="L732">
        <v>3</v>
      </c>
      <c r="M732" t="s">
        <v>1591</v>
      </c>
      <c r="N732">
        <v>4</v>
      </c>
      <c r="O732">
        <v>13</v>
      </c>
      <c r="P732">
        <v>13</v>
      </c>
      <c r="Q732">
        <v>16</v>
      </c>
      <c r="R732">
        <v>8</v>
      </c>
      <c r="S732">
        <v>8</v>
      </c>
      <c r="T732">
        <v>11</v>
      </c>
    </row>
    <row r="733" spans="8:20" x14ac:dyDescent="0.35">
      <c r="H733">
        <v>73.106999999999999</v>
      </c>
      <c r="I733">
        <v>6.1150000000000002</v>
      </c>
      <c r="J733" t="s">
        <v>1589</v>
      </c>
      <c r="K733" t="s">
        <v>171</v>
      </c>
      <c r="L733">
        <v>3</v>
      </c>
      <c r="M733" t="s">
        <v>1593</v>
      </c>
      <c r="N733">
        <v>3</v>
      </c>
      <c r="O733">
        <v>8</v>
      </c>
      <c r="P733">
        <v>11</v>
      </c>
      <c r="Q733">
        <v>13</v>
      </c>
      <c r="R733">
        <v>7</v>
      </c>
      <c r="S733">
        <v>10</v>
      </c>
      <c r="T733">
        <v>12</v>
      </c>
    </row>
    <row r="734" spans="8:20" x14ac:dyDescent="0.35">
      <c r="H734">
        <v>73.108000000000004</v>
      </c>
      <c r="I734">
        <v>6.1159999999999997</v>
      </c>
      <c r="J734" t="s">
        <v>1589</v>
      </c>
      <c r="K734" t="s">
        <v>62</v>
      </c>
      <c r="L734">
        <v>3</v>
      </c>
      <c r="M734" t="s">
        <v>1596</v>
      </c>
      <c r="N734">
        <v>3</v>
      </c>
      <c r="O734">
        <v>12</v>
      </c>
      <c r="P734">
        <v>15</v>
      </c>
      <c r="Q734">
        <v>17</v>
      </c>
      <c r="R734">
        <v>7</v>
      </c>
      <c r="S734">
        <v>10</v>
      </c>
      <c r="T734">
        <v>12</v>
      </c>
    </row>
    <row r="735" spans="8:20" x14ac:dyDescent="0.35">
      <c r="H735">
        <v>73.108999999999995</v>
      </c>
      <c r="I735">
        <v>6.117</v>
      </c>
      <c r="J735" t="s">
        <v>1589</v>
      </c>
      <c r="K735" t="s">
        <v>63</v>
      </c>
      <c r="L735">
        <v>3</v>
      </c>
      <c r="M735" t="s">
        <v>1263</v>
      </c>
      <c r="N735">
        <v>4</v>
      </c>
      <c r="O735">
        <v>5</v>
      </c>
      <c r="P735">
        <v>5</v>
      </c>
      <c r="Q735">
        <v>8</v>
      </c>
      <c r="R735">
        <v>18</v>
      </c>
      <c r="S735">
        <v>18</v>
      </c>
      <c r="T735">
        <v>21</v>
      </c>
    </row>
    <row r="736" spans="8:20" x14ac:dyDescent="0.35">
      <c r="H736">
        <v>73.11</v>
      </c>
      <c r="I736">
        <v>6.1189999999999998</v>
      </c>
      <c r="J736" t="s">
        <v>1589</v>
      </c>
      <c r="K736" t="s">
        <v>173</v>
      </c>
      <c r="L736">
        <v>3</v>
      </c>
      <c r="M736" t="s">
        <v>1595</v>
      </c>
      <c r="N736">
        <v>3</v>
      </c>
      <c r="O736">
        <v>10</v>
      </c>
      <c r="P736">
        <v>13</v>
      </c>
      <c r="Q736">
        <v>15</v>
      </c>
      <c r="R736">
        <v>7</v>
      </c>
      <c r="S736">
        <v>10</v>
      </c>
      <c r="T736">
        <v>12</v>
      </c>
    </row>
    <row r="737" spans="8:20" x14ac:dyDescent="0.35">
      <c r="H737">
        <v>73.111000000000004</v>
      </c>
      <c r="I737">
        <v>6.12</v>
      </c>
      <c r="J737" t="s">
        <v>1589</v>
      </c>
      <c r="K737" t="s">
        <v>64</v>
      </c>
      <c r="L737">
        <v>3</v>
      </c>
      <c r="M737" t="s">
        <v>1593</v>
      </c>
      <c r="N737">
        <v>3</v>
      </c>
      <c r="O737">
        <v>8</v>
      </c>
      <c r="P737">
        <v>11</v>
      </c>
      <c r="Q737">
        <v>13</v>
      </c>
      <c r="R737">
        <v>7</v>
      </c>
      <c r="S737">
        <v>10</v>
      </c>
      <c r="T737">
        <v>12</v>
      </c>
    </row>
    <row r="738" spans="8:20" x14ac:dyDescent="0.35">
      <c r="H738">
        <v>73.111999999999995</v>
      </c>
      <c r="I738">
        <v>6.1210000000000004</v>
      </c>
      <c r="J738" t="s">
        <v>1589</v>
      </c>
      <c r="K738" t="s">
        <v>174</v>
      </c>
      <c r="L738">
        <v>3</v>
      </c>
      <c r="M738" t="s">
        <v>1592</v>
      </c>
      <c r="N738">
        <v>3</v>
      </c>
      <c r="O738">
        <v>5</v>
      </c>
      <c r="P738">
        <v>8</v>
      </c>
      <c r="Q738">
        <v>10</v>
      </c>
      <c r="R738">
        <v>11</v>
      </c>
      <c r="S738">
        <v>14</v>
      </c>
      <c r="T738">
        <v>16</v>
      </c>
    </row>
    <row r="739" spans="8:20" x14ac:dyDescent="0.35">
      <c r="H739">
        <v>73.113</v>
      </c>
      <c r="I739">
        <v>6.1219999999999999</v>
      </c>
      <c r="J739" t="s">
        <v>1589</v>
      </c>
      <c r="K739" t="s">
        <v>175</v>
      </c>
      <c r="L739">
        <v>3</v>
      </c>
      <c r="M739" t="s">
        <v>1592</v>
      </c>
      <c r="N739">
        <v>3</v>
      </c>
      <c r="O739">
        <v>5</v>
      </c>
      <c r="P739">
        <v>8</v>
      </c>
      <c r="Q739">
        <v>10</v>
      </c>
      <c r="R739">
        <v>11</v>
      </c>
      <c r="S739">
        <v>14</v>
      </c>
      <c r="T739">
        <v>16</v>
      </c>
    </row>
    <row r="740" spans="8:20" x14ac:dyDescent="0.35">
      <c r="H740">
        <v>73.114000000000004</v>
      </c>
      <c r="I740">
        <v>6.1230000000000002</v>
      </c>
      <c r="J740" t="s">
        <v>1589</v>
      </c>
      <c r="K740" t="s">
        <v>65</v>
      </c>
      <c r="L740">
        <v>3</v>
      </c>
      <c r="M740" t="s">
        <v>1593</v>
      </c>
      <c r="N740">
        <v>3</v>
      </c>
      <c r="O740">
        <v>8</v>
      </c>
      <c r="P740">
        <v>11</v>
      </c>
      <c r="Q740">
        <v>13</v>
      </c>
      <c r="R740">
        <v>7</v>
      </c>
      <c r="S740">
        <v>10</v>
      </c>
      <c r="T740">
        <v>12</v>
      </c>
    </row>
    <row r="741" spans="8:20" x14ac:dyDescent="0.35">
      <c r="H741">
        <v>73.114999999999995</v>
      </c>
      <c r="I741">
        <v>6.1239999999999997</v>
      </c>
      <c r="J741" t="s">
        <v>1589</v>
      </c>
      <c r="K741" t="s">
        <v>176</v>
      </c>
      <c r="L741">
        <v>3</v>
      </c>
      <c r="M741" t="s">
        <v>1598</v>
      </c>
      <c r="N741">
        <v>4</v>
      </c>
      <c r="O741">
        <v>17</v>
      </c>
      <c r="P741">
        <v>17</v>
      </c>
      <c r="Q741">
        <v>20</v>
      </c>
      <c r="R741">
        <v>6</v>
      </c>
      <c r="S741">
        <v>6</v>
      </c>
      <c r="T741">
        <v>9</v>
      </c>
    </row>
    <row r="742" spans="8:20" x14ac:dyDescent="0.35">
      <c r="H742">
        <v>73.116</v>
      </c>
      <c r="I742">
        <v>6.125</v>
      </c>
      <c r="J742" t="s">
        <v>1589</v>
      </c>
      <c r="K742" t="s">
        <v>1737</v>
      </c>
      <c r="L742">
        <v>3</v>
      </c>
      <c r="M742" t="s">
        <v>274</v>
      </c>
      <c r="N742">
        <v>4</v>
      </c>
      <c r="O742">
        <v>18</v>
      </c>
      <c r="P742">
        <v>18</v>
      </c>
      <c r="Q742">
        <v>21</v>
      </c>
      <c r="R742">
        <v>4</v>
      </c>
      <c r="S742">
        <v>4</v>
      </c>
      <c r="T742">
        <v>7</v>
      </c>
    </row>
    <row r="743" spans="8:20" x14ac:dyDescent="0.35">
      <c r="H743">
        <v>73.117000000000004</v>
      </c>
      <c r="I743">
        <v>6.1260000000000003</v>
      </c>
      <c r="J743" t="s">
        <v>1589</v>
      </c>
      <c r="K743" t="s">
        <v>106</v>
      </c>
      <c r="L743">
        <v>3</v>
      </c>
      <c r="M743" t="s">
        <v>1601</v>
      </c>
      <c r="N743">
        <v>4</v>
      </c>
      <c r="O743">
        <v>14</v>
      </c>
      <c r="P743">
        <v>14</v>
      </c>
      <c r="Q743">
        <v>17</v>
      </c>
      <c r="R743">
        <v>11</v>
      </c>
      <c r="S743">
        <v>11</v>
      </c>
      <c r="T743">
        <v>14</v>
      </c>
    </row>
    <row r="744" spans="8:20" x14ac:dyDescent="0.35">
      <c r="H744">
        <v>73.117999999999995</v>
      </c>
      <c r="I744">
        <v>6.1269999999999998</v>
      </c>
      <c r="J744" t="s">
        <v>1589</v>
      </c>
      <c r="K744" t="s">
        <v>40</v>
      </c>
      <c r="L744">
        <v>3</v>
      </c>
      <c r="M744" t="s">
        <v>1591</v>
      </c>
      <c r="N744">
        <v>4</v>
      </c>
      <c r="O744">
        <v>13</v>
      </c>
      <c r="P744">
        <v>13</v>
      </c>
      <c r="Q744">
        <v>16</v>
      </c>
      <c r="R744">
        <v>8</v>
      </c>
      <c r="S744">
        <v>8</v>
      </c>
      <c r="T744">
        <v>11</v>
      </c>
    </row>
    <row r="745" spans="8:20" x14ac:dyDescent="0.35">
      <c r="H745">
        <v>73.119</v>
      </c>
      <c r="I745">
        <v>6.1280000000000001</v>
      </c>
      <c r="J745" t="s">
        <v>1589</v>
      </c>
      <c r="K745" t="s">
        <v>177</v>
      </c>
      <c r="L745">
        <v>3</v>
      </c>
      <c r="M745" t="s">
        <v>1602</v>
      </c>
      <c r="N745">
        <v>4</v>
      </c>
      <c r="O745">
        <v>16</v>
      </c>
      <c r="P745">
        <v>16</v>
      </c>
      <c r="Q745">
        <v>19</v>
      </c>
      <c r="R745">
        <v>6</v>
      </c>
      <c r="S745">
        <v>6</v>
      </c>
      <c r="T745">
        <v>9</v>
      </c>
    </row>
    <row r="746" spans="8:20" x14ac:dyDescent="0.35">
      <c r="H746">
        <v>73.12</v>
      </c>
      <c r="I746">
        <v>6.1289999999999996</v>
      </c>
      <c r="J746" t="s">
        <v>1589</v>
      </c>
      <c r="K746" t="s">
        <v>66</v>
      </c>
      <c r="L746">
        <v>3</v>
      </c>
      <c r="M746" t="s">
        <v>1592</v>
      </c>
      <c r="N746">
        <v>3</v>
      </c>
      <c r="O746">
        <v>5</v>
      </c>
      <c r="P746">
        <v>8</v>
      </c>
      <c r="Q746">
        <v>10</v>
      </c>
      <c r="R746">
        <v>11</v>
      </c>
      <c r="S746">
        <v>14</v>
      </c>
      <c r="T746">
        <v>16</v>
      </c>
    </row>
    <row r="747" spans="8:20" x14ac:dyDescent="0.35">
      <c r="H747">
        <v>73.120999999999995</v>
      </c>
      <c r="I747">
        <v>6.1310000000000002</v>
      </c>
      <c r="J747" t="s">
        <v>1589</v>
      </c>
      <c r="K747" t="s">
        <v>178</v>
      </c>
      <c r="L747">
        <v>3</v>
      </c>
      <c r="M747" t="s">
        <v>1598</v>
      </c>
      <c r="N747">
        <v>4</v>
      </c>
      <c r="O747">
        <v>17</v>
      </c>
      <c r="P747">
        <v>17</v>
      </c>
      <c r="Q747">
        <v>20</v>
      </c>
      <c r="R747">
        <v>6</v>
      </c>
      <c r="S747">
        <v>6</v>
      </c>
      <c r="T747">
        <v>9</v>
      </c>
    </row>
    <row r="748" spans="8:20" x14ac:dyDescent="0.35">
      <c r="H748">
        <v>73.122</v>
      </c>
      <c r="I748">
        <v>6.1319999999999997</v>
      </c>
      <c r="J748" t="s">
        <v>1589</v>
      </c>
      <c r="K748" t="s">
        <v>179</v>
      </c>
      <c r="L748">
        <v>3</v>
      </c>
      <c r="M748" t="s">
        <v>1598</v>
      </c>
      <c r="N748">
        <v>4</v>
      </c>
      <c r="O748">
        <v>17</v>
      </c>
      <c r="P748">
        <v>17</v>
      </c>
      <c r="Q748">
        <v>20</v>
      </c>
      <c r="R748">
        <v>6</v>
      </c>
      <c r="S748">
        <v>6</v>
      </c>
      <c r="T748">
        <v>9</v>
      </c>
    </row>
    <row r="749" spans="8:20" x14ac:dyDescent="0.35">
      <c r="H749">
        <v>73.123000000000005</v>
      </c>
      <c r="I749">
        <v>6.133</v>
      </c>
      <c r="J749" t="s">
        <v>1589</v>
      </c>
      <c r="K749" t="s">
        <v>68</v>
      </c>
      <c r="L749">
        <v>3</v>
      </c>
      <c r="M749" t="s">
        <v>1599</v>
      </c>
      <c r="N749">
        <v>3</v>
      </c>
      <c r="O749">
        <v>12</v>
      </c>
      <c r="P749">
        <v>15</v>
      </c>
      <c r="Q749">
        <v>17</v>
      </c>
      <c r="R749">
        <v>6</v>
      </c>
      <c r="S749">
        <v>9</v>
      </c>
      <c r="T749">
        <v>11</v>
      </c>
    </row>
    <row r="750" spans="8:20" x14ac:dyDescent="0.35">
      <c r="H750">
        <v>73.123999999999995</v>
      </c>
      <c r="I750">
        <v>6.1340000000000003</v>
      </c>
      <c r="J750" t="s">
        <v>1589</v>
      </c>
      <c r="K750" t="s">
        <v>26</v>
      </c>
      <c r="L750">
        <v>3</v>
      </c>
      <c r="M750" t="s">
        <v>1542</v>
      </c>
      <c r="N750">
        <v>4</v>
      </c>
      <c r="O750">
        <v>18</v>
      </c>
      <c r="P750">
        <v>18</v>
      </c>
      <c r="Q750">
        <v>21</v>
      </c>
      <c r="R750">
        <v>6</v>
      </c>
      <c r="S750">
        <v>6</v>
      </c>
      <c r="T750">
        <v>9</v>
      </c>
    </row>
    <row r="751" spans="8:20" x14ac:dyDescent="0.35">
      <c r="H751">
        <v>73.125</v>
      </c>
      <c r="I751">
        <v>6.1349999999999998</v>
      </c>
      <c r="J751" t="s">
        <v>1589</v>
      </c>
      <c r="K751" t="s">
        <v>69</v>
      </c>
      <c r="L751">
        <v>3</v>
      </c>
      <c r="M751" t="s">
        <v>1542</v>
      </c>
      <c r="N751">
        <v>4</v>
      </c>
      <c r="O751">
        <v>18</v>
      </c>
      <c r="P751">
        <v>18</v>
      </c>
      <c r="Q751">
        <v>21</v>
      </c>
      <c r="R751">
        <v>6</v>
      </c>
      <c r="S751">
        <v>6</v>
      </c>
      <c r="T751">
        <v>9</v>
      </c>
    </row>
    <row r="752" spans="8:20" x14ac:dyDescent="0.35">
      <c r="H752">
        <v>73.126000000000005</v>
      </c>
      <c r="I752">
        <v>6.1360000000000001</v>
      </c>
      <c r="J752" t="s">
        <v>1589</v>
      </c>
      <c r="K752" t="s">
        <v>1531</v>
      </c>
      <c r="L752">
        <v>3</v>
      </c>
      <c r="M752" t="s">
        <v>1559</v>
      </c>
      <c r="N752">
        <v>3</v>
      </c>
      <c r="O752">
        <v>7</v>
      </c>
      <c r="P752">
        <v>10</v>
      </c>
      <c r="Q752">
        <v>12</v>
      </c>
      <c r="R752">
        <v>9</v>
      </c>
      <c r="S752">
        <v>12</v>
      </c>
      <c r="T752">
        <v>14</v>
      </c>
    </row>
    <row r="753" spans="8:20" x14ac:dyDescent="0.35">
      <c r="H753">
        <v>73.126999999999995</v>
      </c>
      <c r="I753">
        <v>6.1369999999999996</v>
      </c>
      <c r="J753" t="s">
        <v>1589</v>
      </c>
      <c r="K753" t="s">
        <v>41</v>
      </c>
      <c r="L753">
        <v>3</v>
      </c>
      <c r="M753" t="s">
        <v>1600</v>
      </c>
      <c r="N753">
        <v>4</v>
      </c>
      <c r="O753">
        <v>2</v>
      </c>
      <c r="P753">
        <v>2</v>
      </c>
      <c r="Q753">
        <v>5</v>
      </c>
      <c r="R753">
        <v>20</v>
      </c>
      <c r="S753">
        <v>20</v>
      </c>
      <c r="T753">
        <v>23</v>
      </c>
    </row>
    <row r="754" spans="8:20" x14ac:dyDescent="0.35">
      <c r="H754">
        <v>73.128</v>
      </c>
      <c r="I754">
        <v>6.1379999999999999</v>
      </c>
      <c r="J754" t="s">
        <v>1589</v>
      </c>
      <c r="K754" t="s">
        <v>180</v>
      </c>
      <c r="L754">
        <v>3</v>
      </c>
      <c r="M754" t="s">
        <v>1596</v>
      </c>
      <c r="N754">
        <v>3</v>
      </c>
      <c r="O754">
        <v>12</v>
      </c>
      <c r="P754">
        <v>15</v>
      </c>
      <c r="Q754">
        <v>17</v>
      </c>
      <c r="R754">
        <v>7</v>
      </c>
      <c r="S754">
        <v>10</v>
      </c>
      <c r="T754">
        <v>12</v>
      </c>
    </row>
    <row r="755" spans="8:20" x14ac:dyDescent="0.35">
      <c r="H755">
        <v>73.129000000000005</v>
      </c>
      <c r="I755">
        <v>6.1390000000000002</v>
      </c>
      <c r="J755" t="s">
        <v>1589</v>
      </c>
      <c r="K755" t="s">
        <v>70</v>
      </c>
      <c r="L755">
        <v>3</v>
      </c>
      <c r="M755" t="s">
        <v>1599</v>
      </c>
      <c r="N755">
        <v>3</v>
      </c>
      <c r="O755">
        <v>12</v>
      </c>
      <c r="P755">
        <v>15</v>
      </c>
      <c r="Q755">
        <v>17</v>
      </c>
      <c r="R755">
        <v>6</v>
      </c>
      <c r="S755">
        <v>9</v>
      </c>
      <c r="T755">
        <v>11</v>
      </c>
    </row>
    <row r="756" spans="8:20" x14ac:dyDescent="0.35">
      <c r="H756">
        <v>77.007000000000005</v>
      </c>
      <c r="I756">
        <v>7.0069999999999997</v>
      </c>
      <c r="J756" t="s">
        <v>112</v>
      </c>
      <c r="K756" t="s">
        <v>112</v>
      </c>
      <c r="L756">
        <v>3</v>
      </c>
      <c r="M756" t="s">
        <v>392</v>
      </c>
      <c r="N756">
        <v>4</v>
      </c>
      <c r="O756">
        <v>16</v>
      </c>
      <c r="P756">
        <v>16</v>
      </c>
      <c r="Q756">
        <v>19</v>
      </c>
      <c r="R756">
        <v>8</v>
      </c>
      <c r="S756">
        <v>8</v>
      </c>
      <c r="T756">
        <v>11</v>
      </c>
    </row>
    <row r="757" spans="8:20" x14ac:dyDescent="0.35">
      <c r="H757">
        <v>77.007999999999996</v>
      </c>
      <c r="I757">
        <v>7.008</v>
      </c>
      <c r="J757" t="s">
        <v>112</v>
      </c>
      <c r="K757" t="s">
        <v>43</v>
      </c>
      <c r="L757">
        <v>3</v>
      </c>
      <c r="M757" t="s">
        <v>325</v>
      </c>
      <c r="N757">
        <v>3</v>
      </c>
      <c r="O757">
        <v>9</v>
      </c>
      <c r="P757">
        <v>12</v>
      </c>
      <c r="Q757">
        <v>14</v>
      </c>
      <c r="R757">
        <v>9</v>
      </c>
      <c r="S757">
        <v>12</v>
      </c>
      <c r="T757">
        <v>14</v>
      </c>
    </row>
    <row r="758" spans="8:20" x14ac:dyDescent="0.35">
      <c r="H758">
        <v>77.009</v>
      </c>
      <c r="I758">
        <v>7.0090000000000003</v>
      </c>
      <c r="J758" t="s">
        <v>112</v>
      </c>
      <c r="K758" t="s">
        <v>1636</v>
      </c>
      <c r="L758">
        <v>3</v>
      </c>
      <c r="M758" t="s">
        <v>1642</v>
      </c>
      <c r="N758">
        <v>3</v>
      </c>
      <c r="O758">
        <v>18</v>
      </c>
      <c r="P758">
        <v>21</v>
      </c>
      <c r="Q758">
        <v>23</v>
      </c>
      <c r="R758">
        <v>2</v>
      </c>
      <c r="S758">
        <v>5</v>
      </c>
      <c r="T758">
        <v>7</v>
      </c>
    </row>
    <row r="759" spans="8:20" x14ac:dyDescent="0.35">
      <c r="H759">
        <v>77.010000000000005</v>
      </c>
      <c r="I759">
        <v>7.01</v>
      </c>
      <c r="J759" t="s">
        <v>112</v>
      </c>
      <c r="K759" t="s">
        <v>44</v>
      </c>
      <c r="L759">
        <v>3</v>
      </c>
      <c r="M759" t="s">
        <v>367</v>
      </c>
      <c r="N759">
        <v>3</v>
      </c>
      <c r="O759">
        <v>12</v>
      </c>
      <c r="P759">
        <v>15</v>
      </c>
      <c r="Q759">
        <v>17</v>
      </c>
      <c r="R759">
        <v>7</v>
      </c>
      <c r="S759">
        <v>10</v>
      </c>
      <c r="T759">
        <v>12</v>
      </c>
    </row>
    <row r="760" spans="8:20" x14ac:dyDescent="0.35">
      <c r="H760">
        <v>77.010999999999996</v>
      </c>
      <c r="I760">
        <v>7.0110000000000001</v>
      </c>
      <c r="J760" t="s">
        <v>112</v>
      </c>
      <c r="K760" t="s">
        <v>23</v>
      </c>
      <c r="L760">
        <v>3</v>
      </c>
      <c r="M760" t="s">
        <v>492</v>
      </c>
      <c r="N760">
        <v>3</v>
      </c>
      <c r="O760">
        <v>19</v>
      </c>
      <c r="P760">
        <v>22</v>
      </c>
      <c r="Q760">
        <v>24</v>
      </c>
      <c r="R760">
        <v>1</v>
      </c>
      <c r="S760">
        <v>4</v>
      </c>
      <c r="T760">
        <v>6</v>
      </c>
    </row>
    <row r="761" spans="8:20" x14ac:dyDescent="0.35">
      <c r="H761">
        <v>77.012</v>
      </c>
      <c r="I761">
        <v>7.0119999999999996</v>
      </c>
      <c r="J761" t="s">
        <v>112</v>
      </c>
      <c r="K761" t="s">
        <v>113</v>
      </c>
      <c r="L761">
        <v>3</v>
      </c>
      <c r="M761" t="s">
        <v>368</v>
      </c>
      <c r="N761">
        <v>4</v>
      </c>
      <c r="O761">
        <v>18</v>
      </c>
      <c r="P761">
        <v>18</v>
      </c>
      <c r="Q761">
        <v>21</v>
      </c>
      <c r="R761">
        <v>6</v>
      </c>
      <c r="S761">
        <v>6</v>
      </c>
      <c r="T761">
        <v>9</v>
      </c>
    </row>
    <row r="762" spans="8:20" x14ac:dyDescent="0.35">
      <c r="H762">
        <v>77.013000000000005</v>
      </c>
      <c r="I762">
        <v>7.0129999999999999</v>
      </c>
      <c r="J762" t="s">
        <v>112</v>
      </c>
      <c r="K762" t="s">
        <v>114</v>
      </c>
      <c r="L762">
        <v>3</v>
      </c>
      <c r="M762" t="s">
        <v>329</v>
      </c>
      <c r="N762">
        <v>3</v>
      </c>
      <c r="O762">
        <v>12</v>
      </c>
      <c r="P762">
        <v>15</v>
      </c>
      <c r="Q762">
        <v>17</v>
      </c>
      <c r="R762">
        <v>2</v>
      </c>
      <c r="S762">
        <v>5</v>
      </c>
      <c r="T762">
        <v>7</v>
      </c>
    </row>
    <row r="763" spans="8:20" x14ac:dyDescent="0.35">
      <c r="H763">
        <v>77.013999999999996</v>
      </c>
      <c r="I763">
        <v>7.0140000000000002</v>
      </c>
      <c r="J763" t="s">
        <v>112</v>
      </c>
      <c r="K763" t="s">
        <v>115</v>
      </c>
      <c r="L763">
        <v>3</v>
      </c>
      <c r="M763" t="s">
        <v>369</v>
      </c>
      <c r="N763">
        <v>3</v>
      </c>
      <c r="O763">
        <v>12</v>
      </c>
      <c r="P763">
        <v>15</v>
      </c>
      <c r="Q763">
        <v>17</v>
      </c>
      <c r="R763">
        <v>7</v>
      </c>
      <c r="S763">
        <v>10</v>
      </c>
      <c r="T763">
        <v>12</v>
      </c>
    </row>
    <row r="764" spans="8:20" x14ac:dyDescent="0.35">
      <c r="H764">
        <v>77.015000000000001</v>
      </c>
      <c r="I764">
        <v>7.0149999999999997</v>
      </c>
      <c r="J764" t="s">
        <v>112</v>
      </c>
      <c r="K764" t="s">
        <v>116</v>
      </c>
      <c r="L764">
        <v>3</v>
      </c>
      <c r="M764" t="s">
        <v>367</v>
      </c>
      <c r="N764">
        <v>3</v>
      </c>
      <c r="O764">
        <v>12</v>
      </c>
      <c r="P764">
        <v>15</v>
      </c>
      <c r="Q764">
        <v>17</v>
      </c>
      <c r="R764">
        <v>7</v>
      </c>
      <c r="S764">
        <v>10</v>
      </c>
      <c r="T764">
        <v>12</v>
      </c>
    </row>
    <row r="765" spans="8:20" x14ac:dyDescent="0.35">
      <c r="H765">
        <v>77.016000000000005</v>
      </c>
      <c r="I765">
        <v>7.016</v>
      </c>
      <c r="J765" t="s">
        <v>112</v>
      </c>
      <c r="K765" t="s">
        <v>117</v>
      </c>
      <c r="L765">
        <v>3</v>
      </c>
      <c r="M765" t="s">
        <v>370</v>
      </c>
      <c r="N765">
        <v>3</v>
      </c>
      <c r="O765">
        <v>13</v>
      </c>
      <c r="P765">
        <v>16</v>
      </c>
      <c r="Q765">
        <v>18</v>
      </c>
      <c r="R765">
        <v>5</v>
      </c>
      <c r="S765">
        <v>8</v>
      </c>
      <c r="T765">
        <v>10</v>
      </c>
    </row>
    <row r="766" spans="8:20" x14ac:dyDescent="0.35">
      <c r="H766">
        <v>77.016999999999996</v>
      </c>
      <c r="I766">
        <v>7.0170000000000003</v>
      </c>
      <c r="J766" t="s">
        <v>112</v>
      </c>
      <c r="K766" t="s">
        <v>118</v>
      </c>
      <c r="L766">
        <v>3</v>
      </c>
      <c r="M766" t="s">
        <v>371</v>
      </c>
      <c r="N766">
        <v>4</v>
      </c>
      <c r="O766">
        <v>16</v>
      </c>
      <c r="P766">
        <v>16</v>
      </c>
      <c r="Q766">
        <v>19</v>
      </c>
      <c r="R766">
        <v>8</v>
      </c>
      <c r="S766">
        <v>8</v>
      </c>
      <c r="T766">
        <v>11</v>
      </c>
    </row>
    <row r="767" spans="8:20" x14ac:dyDescent="0.35">
      <c r="H767">
        <v>77.018000000000001</v>
      </c>
      <c r="I767">
        <v>7.0179999999999998</v>
      </c>
      <c r="J767" t="s">
        <v>112</v>
      </c>
      <c r="K767" t="s">
        <v>17</v>
      </c>
      <c r="L767">
        <v>3</v>
      </c>
      <c r="M767" t="s">
        <v>1577</v>
      </c>
      <c r="N767">
        <v>4</v>
      </c>
      <c r="O767">
        <v>7</v>
      </c>
      <c r="P767">
        <v>7</v>
      </c>
      <c r="Q767">
        <v>10</v>
      </c>
      <c r="R767">
        <v>18</v>
      </c>
      <c r="S767">
        <v>18</v>
      </c>
      <c r="T767">
        <v>21</v>
      </c>
    </row>
    <row r="768" spans="8:20" x14ac:dyDescent="0.35">
      <c r="H768">
        <v>77.019000000000005</v>
      </c>
      <c r="I768">
        <v>7.0190000000000001</v>
      </c>
      <c r="J768" t="s">
        <v>112</v>
      </c>
      <c r="K768" t="s">
        <v>119</v>
      </c>
      <c r="L768">
        <v>3</v>
      </c>
      <c r="M768" t="s">
        <v>372</v>
      </c>
      <c r="N768">
        <v>4</v>
      </c>
      <c r="O768">
        <v>11</v>
      </c>
      <c r="P768">
        <v>11</v>
      </c>
      <c r="Q768">
        <v>14</v>
      </c>
      <c r="R768">
        <v>10</v>
      </c>
      <c r="S768">
        <v>10</v>
      </c>
      <c r="T768">
        <v>13</v>
      </c>
    </row>
    <row r="769" spans="8:20" x14ac:dyDescent="0.35">
      <c r="H769">
        <v>77.02</v>
      </c>
      <c r="I769">
        <v>7.02</v>
      </c>
      <c r="J769" t="s">
        <v>112</v>
      </c>
      <c r="K769" t="s">
        <v>120</v>
      </c>
      <c r="L769">
        <v>3</v>
      </c>
      <c r="M769" t="s">
        <v>373</v>
      </c>
      <c r="N769">
        <v>4</v>
      </c>
      <c r="O769">
        <v>14</v>
      </c>
      <c r="P769">
        <v>14</v>
      </c>
      <c r="Q769">
        <v>17</v>
      </c>
      <c r="R769">
        <v>7</v>
      </c>
      <c r="S769">
        <v>7</v>
      </c>
      <c r="T769">
        <v>10</v>
      </c>
    </row>
    <row r="770" spans="8:20" x14ac:dyDescent="0.35">
      <c r="H770">
        <v>77.021000000000001</v>
      </c>
      <c r="I770">
        <v>7.0209999999999999</v>
      </c>
      <c r="J770" t="s">
        <v>112</v>
      </c>
      <c r="K770" t="s">
        <v>1530</v>
      </c>
      <c r="L770">
        <v>3</v>
      </c>
      <c r="M770" t="s">
        <v>1537</v>
      </c>
      <c r="N770">
        <v>3</v>
      </c>
      <c r="O770">
        <v>13</v>
      </c>
      <c r="P770">
        <v>16</v>
      </c>
      <c r="Q770">
        <v>18</v>
      </c>
      <c r="R770">
        <v>5</v>
      </c>
      <c r="S770">
        <v>8</v>
      </c>
      <c r="T770">
        <v>10</v>
      </c>
    </row>
    <row r="771" spans="8:20" x14ac:dyDescent="0.35">
      <c r="H771">
        <v>77.022000000000006</v>
      </c>
      <c r="I771">
        <v>7.0220000000000002</v>
      </c>
      <c r="J771" t="s">
        <v>112</v>
      </c>
      <c r="K771" t="s">
        <v>32</v>
      </c>
      <c r="L771">
        <v>3</v>
      </c>
      <c r="M771" t="s">
        <v>374</v>
      </c>
      <c r="N771">
        <v>4</v>
      </c>
      <c r="O771">
        <v>15</v>
      </c>
      <c r="P771">
        <v>15</v>
      </c>
      <c r="Q771">
        <v>18</v>
      </c>
      <c r="R771">
        <v>8</v>
      </c>
      <c r="S771">
        <v>8</v>
      </c>
      <c r="T771">
        <v>11</v>
      </c>
    </row>
    <row r="772" spans="8:20" x14ac:dyDescent="0.35">
      <c r="H772">
        <v>77.022999999999996</v>
      </c>
      <c r="I772">
        <v>7.0229999999999997</v>
      </c>
      <c r="J772" t="s">
        <v>112</v>
      </c>
      <c r="K772" t="s">
        <v>122</v>
      </c>
      <c r="L772">
        <v>3</v>
      </c>
      <c r="M772" t="s">
        <v>375</v>
      </c>
      <c r="N772">
        <v>4</v>
      </c>
      <c r="O772">
        <v>18</v>
      </c>
      <c r="P772">
        <v>18</v>
      </c>
      <c r="Q772">
        <v>21</v>
      </c>
      <c r="R772">
        <v>7</v>
      </c>
      <c r="S772">
        <v>7</v>
      </c>
      <c r="T772">
        <v>10</v>
      </c>
    </row>
    <row r="773" spans="8:20" x14ac:dyDescent="0.35">
      <c r="H773">
        <v>77.024000000000001</v>
      </c>
      <c r="I773">
        <v>7.024</v>
      </c>
      <c r="J773" t="s">
        <v>112</v>
      </c>
      <c r="K773" t="s">
        <v>1511</v>
      </c>
      <c r="L773">
        <v>3</v>
      </c>
      <c r="M773" t="s">
        <v>1513</v>
      </c>
      <c r="N773">
        <v>4</v>
      </c>
      <c r="O773">
        <v>17</v>
      </c>
      <c r="P773">
        <v>17</v>
      </c>
      <c r="Q773">
        <v>20</v>
      </c>
      <c r="R773">
        <v>8</v>
      </c>
      <c r="S773">
        <v>8</v>
      </c>
      <c r="T773">
        <v>11</v>
      </c>
    </row>
    <row r="774" spans="8:20" x14ac:dyDescent="0.35">
      <c r="H774">
        <v>77.025000000000006</v>
      </c>
      <c r="I774">
        <v>7.0250000000000004</v>
      </c>
      <c r="J774" t="s">
        <v>112</v>
      </c>
      <c r="K774" t="s">
        <v>45</v>
      </c>
      <c r="L774">
        <v>3</v>
      </c>
      <c r="M774" t="s">
        <v>1646</v>
      </c>
      <c r="N774">
        <v>4</v>
      </c>
      <c r="O774">
        <v>18</v>
      </c>
      <c r="P774">
        <v>18</v>
      </c>
      <c r="Q774">
        <v>21</v>
      </c>
      <c r="R774">
        <v>8</v>
      </c>
      <c r="S774">
        <v>8</v>
      </c>
      <c r="T774">
        <v>11</v>
      </c>
    </row>
    <row r="775" spans="8:20" x14ac:dyDescent="0.35">
      <c r="H775">
        <v>77.025999999999996</v>
      </c>
      <c r="I775">
        <v>7.0259999999999998</v>
      </c>
      <c r="J775" t="s">
        <v>112</v>
      </c>
      <c r="K775" t="s">
        <v>46</v>
      </c>
      <c r="L775">
        <v>3</v>
      </c>
      <c r="M775" t="s">
        <v>367</v>
      </c>
      <c r="N775">
        <v>3</v>
      </c>
      <c r="O775">
        <v>12</v>
      </c>
      <c r="P775">
        <v>15</v>
      </c>
      <c r="Q775">
        <v>17</v>
      </c>
      <c r="R775">
        <v>7</v>
      </c>
      <c r="S775">
        <v>10</v>
      </c>
      <c r="T775">
        <v>12</v>
      </c>
    </row>
    <row r="776" spans="8:20" x14ac:dyDescent="0.35">
      <c r="H776">
        <v>77.027000000000001</v>
      </c>
      <c r="I776">
        <v>7.0270000000000001</v>
      </c>
      <c r="J776" t="s">
        <v>112</v>
      </c>
      <c r="K776" t="s">
        <v>123</v>
      </c>
      <c r="L776">
        <v>3</v>
      </c>
      <c r="M776" t="s">
        <v>370</v>
      </c>
      <c r="N776">
        <v>3</v>
      </c>
      <c r="O776">
        <v>13</v>
      </c>
      <c r="P776">
        <v>16</v>
      </c>
      <c r="Q776">
        <v>18</v>
      </c>
      <c r="R776">
        <v>5</v>
      </c>
      <c r="S776">
        <v>8</v>
      </c>
      <c r="T776">
        <v>10</v>
      </c>
    </row>
    <row r="777" spans="8:20" x14ac:dyDescent="0.35">
      <c r="H777">
        <v>77.028000000000006</v>
      </c>
      <c r="I777">
        <v>7.0289999999999999</v>
      </c>
      <c r="J777" t="s">
        <v>112</v>
      </c>
      <c r="K777" t="s">
        <v>125</v>
      </c>
      <c r="L777">
        <v>3</v>
      </c>
      <c r="M777" t="s">
        <v>376</v>
      </c>
      <c r="N777">
        <v>4</v>
      </c>
      <c r="O777">
        <v>14</v>
      </c>
      <c r="P777">
        <v>14</v>
      </c>
      <c r="Q777">
        <v>17</v>
      </c>
      <c r="R777">
        <v>10</v>
      </c>
      <c r="S777">
        <v>10</v>
      </c>
      <c r="T777">
        <v>13</v>
      </c>
    </row>
    <row r="778" spans="8:20" x14ac:dyDescent="0.35">
      <c r="H778">
        <v>77.028999999999996</v>
      </c>
      <c r="I778">
        <v>7.03</v>
      </c>
      <c r="J778" t="s">
        <v>112</v>
      </c>
      <c r="K778" t="s">
        <v>47</v>
      </c>
      <c r="L778">
        <v>3</v>
      </c>
      <c r="M778" t="s">
        <v>377</v>
      </c>
      <c r="N778">
        <v>4</v>
      </c>
      <c r="O778">
        <v>14</v>
      </c>
      <c r="P778">
        <v>14</v>
      </c>
      <c r="Q778">
        <v>17</v>
      </c>
      <c r="R778">
        <v>9</v>
      </c>
      <c r="S778">
        <v>9</v>
      </c>
      <c r="T778">
        <v>12</v>
      </c>
    </row>
    <row r="779" spans="8:20" x14ac:dyDescent="0.35">
      <c r="H779">
        <v>77.03</v>
      </c>
      <c r="I779">
        <v>7.0309999999999997</v>
      </c>
      <c r="J779" t="s">
        <v>112</v>
      </c>
      <c r="K779" t="s">
        <v>48</v>
      </c>
      <c r="L779">
        <v>3</v>
      </c>
      <c r="M779" t="s">
        <v>368</v>
      </c>
      <c r="N779">
        <v>4</v>
      </c>
      <c r="O779">
        <v>18</v>
      </c>
      <c r="P779">
        <v>18</v>
      </c>
      <c r="Q779">
        <v>21</v>
      </c>
      <c r="R779">
        <v>6</v>
      </c>
      <c r="S779">
        <v>6</v>
      </c>
      <c r="T779">
        <v>9</v>
      </c>
    </row>
    <row r="780" spans="8:20" x14ac:dyDescent="0.35">
      <c r="H780">
        <v>77.031000000000006</v>
      </c>
      <c r="I780">
        <v>7.032</v>
      </c>
      <c r="J780" t="s">
        <v>112</v>
      </c>
      <c r="K780" t="s">
        <v>49</v>
      </c>
      <c r="L780">
        <v>3</v>
      </c>
      <c r="M780" t="s">
        <v>378</v>
      </c>
      <c r="N780">
        <v>3</v>
      </c>
      <c r="O780">
        <v>9</v>
      </c>
      <c r="P780">
        <v>12</v>
      </c>
      <c r="Q780">
        <v>14</v>
      </c>
      <c r="R780">
        <v>8</v>
      </c>
      <c r="S780">
        <v>11</v>
      </c>
      <c r="T780">
        <v>13</v>
      </c>
    </row>
    <row r="781" spans="8:20" x14ac:dyDescent="0.35">
      <c r="H781">
        <v>77.031999999999996</v>
      </c>
      <c r="I781">
        <v>7.0330000000000004</v>
      </c>
      <c r="J781" t="s">
        <v>112</v>
      </c>
      <c r="K781" t="s">
        <v>27</v>
      </c>
      <c r="L781">
        <v>3</v>
      </c>
      <c r="M781" t="s">
        <v>379</v>
      </c>
      <c r="N781">
        <v>4</v>
      </c>
      <c r="O781">
        <v>15</v>
      </c>
      <c r="P781">
        <v>15</v>
      </c>
      <c r="Q781">
        <v>18</v>
      </c>
      <c r="R781">
        <v>8</v>
      </c>
      <c r="S781">
        <v>8</v>
      </c>
      <c r="T781">
        <v>11</v>
      </c>
    </row>
    <row r="782" spans="8:20" x14ac:dyDescent="0.35">
      <c r="H782">
        <v>77.033000000000001</v>
      </c>
      <c r="I782">
        <v>7.0339999999999998</v>
      </c>
      <c r="J782" t="s">
        <v>112</v>
      </c>
      <c r="K782" t="s">
        <v>126</v>
      </c>
      <c r="L782">
        <v>3</v>
      </c>
      <c r="M782" t="s">
        <v>380</v>
      </c>
      <c r="N782">
        <v>3</v>
      </c>
      <c r="O782">
        <v>8</v>
      </c>
      <c r="P782">
        <v>11</v>
      </c>
      <c r="Q782">
        <v>13</v>
      </c>
      <c r="R782">
        <v>8</v>
      </c>
      <c r="S782">
        <v>11</v>
      </c>
      <c r="T782">
        <v>13</v>
      </c>
    </row>
    <row r="783" spans="8:20" x14ac:dyDescent="0.35">
      <c r="H783">
        <v>77.034000000000006</v>
      </c>
      <c r="I783">
        <v>7.0350000000000001</v>
      </c>
      <c r="J783" t="s">
        <v>112</v>
      </c>
      <c r="K783" t="s">
        <v>50</v>
      </c>
      <c r="L783">
        <v>3</v>
      </c>
      <c r="M783" t="s">
        <v>1027</v>
      </c>
      <c r="N783">
        <v>4</v>
      </c>
      <c r="O783">
        <v>17</v>
      </c>
      <c r="P783">
        <v>17</v>
      </c>
      <c r="Q783">
        <v>20</v>
      </c>
      <c r="R783">
        <v>7</v>
      </c>
      <c r="S783">
        <v>7</v>
      </c>
      <c r="T783">
        <v>10</v>
      </c>
    </row>
    <row r="784" spans="8:20" x14ac:dyDescent="0.35">
      <c r="H784">
        <v>77.034999999999997</v>
      </c>
      <c r="I784">
        <v>7.0359999999999996</v>
      </c>
      <c r="J784" t="s">
        <v>112</v>
      </c>
      <c r="K784" t="s">
        <v>127</v>
      </c>
      <c r="L784">
        <v>3</v>
      </c>
      <c r="M784" t="s">
        <v>536</v>
      </c>
      <c r="N784">
        <v>3</v>
      </c>
      <c r="O784">
        <v>10</v>
      </c>
      <c r="P784">
        <v>13</v>
      </c>
      <c r="Q784">
        <v>15</v>
      </c>
      <c r="R784">
        <v>10</v>
      </c>
      <c r="S784">
        <v>13</v>
      </c>
      <c r="T784">
        <v>15</v>
      </c>
    </row>
    <row r="785" spans="8:20" x14ac:dyDescent="0.35">
      <c r="H785">
        <v>77.036000000000001</v>
      </c>
      <c r="I785">
        <v>7.0369999999999999</v>
      </c>
      <c r="J785" t="s">
        <v>112</v>
      </c>
      <c r="K785" t="s">
        <v>51</v>
      </c>
      <c r="L785">
        <v>3</v>
      </c>
      <c r="M785" t="s">
        <v>360</v>
      </c>
      <c r="N785">
        <v>4</v>
      </c>
      <c r="O785">
        <v>19</v>
      </c>
      <c r="P785">
        <v>19</v>
      </c>
      <c r="Q785">
        <v>22</v>
      </c>
      <c r="R785">
        <v>6</v>
      </c>
      <c r="S785">
        <v>6</v>
      </c>
      <c r="T785">
        <v>9</v>
      </c>
    </row>
    <row r="786" spans="8:20" x14ac:dyDescent="0.35">
      <c r="H786">
        <v>77.037000000000006</v>
      </c>
      <c r="I786">
        <v>7.0380000000000003</v>
      </c>
      <c r="J786" t="s">
        <v>112</v>
      </c>
      <c r="K786" t="s">
        <v>128</v>
      </c>
      <c r="L786">
        <v>3</v>
      </c>
      <c r="M786" t="s">
        <v>381</v>
      </c>
      <c r="N786">
        <v>3</v>
      </c>
      <c r="O786">
        <v>10</v>
      </c>
      <c r="P786">
        <v>13</v>
      </c>
      <c r="Q786">
        <v>15</v>
      </c>
      <c r="R786">
        <v>8</v>
      </c>
      <c r="S786">
        <v>11</v>
      </c>
      <c r="T786">
        <v>13</v>
      </c>
    </row>
    <row r="787" spans="8:20" x14ac:dyDescent="0.35">
      <c r="H787">
        <v>77.037999999999997</v>
      </c>
      <c r="I787">
        <v>7.0389999999999997</v>
      </c>
      <c r="J787" t="s">
        <v>112</v>
      </c>
      <c r="K787" t="s">
        <v>31</v>
      </c>
      <c r="L787">
        <v>3</v>
      </c>
      <c r="M787" t="s">
        <v>382</v>
      </c>
      <c r="N787">
        <v>3</v>
      </c>
      <c r="O787">
        <v>11</v>
      </c>
      <c r="P787">
        <v>14</v>
      </c>
      <c r="Q787">
        <v>16</v>
      </c>
      <c r="R787">
        <v>6</v>
      </c>
      <c r="S787">
        <v>9</v>
      </c>
      <c r="T787">
        <v>11</v>
      </c>
    </row>
    <row r="788" spans="8:20" x14ac:dyDescent="0.35">
      <c r="H788">
        <v>77.039000000000001</v>
      </c>
      <c r="I788">
        <v>7.04</v>
      </c>
      <c r="J788" t="s">
        <v>112</v>
      </c>
      <c r="K788" t="s">
        <v>1690</v>
      </c>
      <c r="L788">
        <v>3</v>
      </c>
      <c r="M788" t="s">
        <v>1696</v>
      </c>
      <c r="N788">
        <v>4</v>
      </c>
      <c r="O788">
        <v>17</v>
      </c>
      <c r="P788">
        <v>17</v>
      </c>
      <c r="Q788">
        <v>20</v>
      </c>
      <c r="R788">
        <v>5</v>
      </c>
      <c r="S788">
        <v>5</v>
      </c>
      <c r="T788">
        <v>8</v>
      </c>
    </row>
    <row r="789" spans="8:20" x14ac:dyDescent="0.35">
      <c r="H789">
        <v>77.040000000000006</v>
      </c>
      <c r="I789">
        <v>7.0419999999999998</v>
      </c>
      <c r="J789" t="s">
        <v>112</v>
      </c>
      <c r="K789" t="s">
        <v>130</v>
      </c>
      <c r="L789">
        <v>3</v>
      </c>
      <c r="M789" t="s">
        <v>383</v>
      </c>
      <c r="N789">
        <v>4</v>
      </c>
      <c r="O789">
        <v>14</v>
      </c>
      <c r="P789">
        <v>14</v>
      </c>
      <c r="Q789">
        <v>17</v>
      </c>
      <c r="R789">
        <v>11</v>
      </c>
      <c r="S789">
        <v>11</v>
      </c>
      <c r="T789">
        <v>14</v>
      </c>
    </row>
    <row r="790" spans="8:20" x14ac:dyDescent="0.35">
      <c r="H790">
        <v>77.040999999999997</v>
      </c>
      <c r="I790">
        <v>7.0430000000000001</v>
      </c>
      <c r="J790" t="s">
        <v>112</v>
      </c>
      <c r="K790" t="s">
        <v>52</v>
      </c>
      <c r="L790">
        <v>3</v>
      </c>
      <c r="M790" t="s">
        <v>379</v>
      </c>
      <c r="N790">
        <v>4</v>
      </c>
      <c r="O790">
        <v>15</v>
      </c>
      <c r="P790">
        <v>15</v>
      </c>
      <c r="Q790">
        <v>18</v>
      </c>
      <c r="R790">
        <v>8</v>
      </c>
      <c r="S790">
        <v>8</v>
      </c>
      <c r="T790">
        <v>11</v>
      </c>
    </row>
    <row r="791" spans="8:20" x14ac:dyDescent="0.35">
      <c r="H791">
        <v>77.042000000000002</v>
      </c>
      <c r="I791">
        <v>7.0439999999999996</v>
      </c>
      <c r="J791" t="s">
        <v>112</v>
      </c>
      <c r="K791" t="s">
        <v>131</v>
      </c>
      <c r="L791">
        <v>3</v>
      </c>
      <c r="M791" t="s">
        <v>1513</v>
      </c>
      <c r="N791">
        <v>4</v>
      </c>
      <c r="O791">
        <v>17</v>
      </c>
      <c r="P791">
        <v>17</v>
      </c>
      <c r="Q791">
        <v>20</v>
      </c>
      <c r="R791">
        <v>8</v>
      </c>
      <c r="S791">
        <v>8</v>
      </c>
      <c r="T791">
        <v>11</v>
      </c>
    </row>
    <row r="792" spans="8:20" x14ac:dyDescent="0.35">
      <c r="H792">
        <v>77.043000000000006</v>
      </c>
      <c r="I792">
        <v>7.0449999999999999</v>
      </c>
      <c r="J792" t="s">
        <v>112</v>
      </c>
      <c r="K792" t="s">
        <v>53</v>
      </c>
      <c r="L792">
        <v>3</v>
      </c>
      <c r="M792" t="s">
        <v>384</v>
      </c>
      <c r="N792">
        <v>4</v>
      </c>
      <c r="O792">
        <v>18</v>
      </c>
      <c r="P792">
        <v>18</v>
      </c>
      <c r="Q792">
        <v>21</v>
      </c>
      <c r="R792">
        <v>5</v>
      </c>
      <c r="S792">
        <v>5</v>
      </c>
      <c r="T792">
        <v>8</v>
      </c>
    </row>
    <row r="793" spans="8:20" x14ac:dyDescent="0.35">
      <c r="H793">
        <v>77.043999999999997</v>
      </c>
      <c r="I793">
        <v>7.0460000000000003</v>
      </c>
      <c r="J793" t="s">
        <v>112</v>
      </c>
      <c r="K793" t="s">
        <v>132</v>
      </c>
      <c r="L793">
        <v>3</v>
      </c>
      <c r="M793" t="s">
        <v>385</v>
      </c>
      <c r="N793">
        <v>3</v>
      </c>
      <c r="O793">
        <v>12</v>
      </c>
      <c r="P793">
        <v>15</v>
      </c>
      <c r="Q793">
        <v>17</v>
      </c>
      <c r="R793">
        <v>3</v>
      </c>
      <c r="S793">
        <v>6</v>
      </c>
      <c r="T793">
        <v>8</v>
      </c>
    </row>
    <row r="794" spans="8:20" x14ac:dyDescent="0.35">
      <c r="H794">
        <v>77.045000000000002</v>
      </c>
      <c r="I794">
        <v>7.0469999999999997</v>
      </c>
      <c r="J794" t="s">
        <v>112</v>
      </c>
      <c r="K794" t="s">
        <v>133</v>
      </c>
      <c r="L794">
        <v>3</v>
      </c>
      <c r="M794" t="s">
        <v>386</v>
      </c>
      <c r="N794">
        <v>4</v>
      </c>
      <c r="O794">
        <v>13</v>
      </c>
      <c r="P794">
        <v>13</v>
      </c>
      <c r="Q794">
        <v>16</v>
      </c>
      <c r="R794">
        <v>10</v>
      </c>
      <c r="S794">
        <v>10</v>
      </c>
      <c r="T794">
        <v>13</v>
      </c>
    </row>
    <row r="795" spans="8:20" x14ac:dyDescent="0.35">
      <c r="H795">
        <v>77.046000000000006</v>
      </c>
      <c r="I795">
        <v>7.048</v>
      </c>
      <c r="J795" t="s">
        <v>112</v>
      </c>
      <c r="K795" t="s">
        <v>54</v>
      </c>
      <c r="L795">
        <v>3</v>
      </c>
      <c r="M795" t="s">
        <v>415</v>
      </c>
      <c r="N795">
        <v>4</v>
      </c>
      <c r="O795">
        <v>3</v>
      </c>
      <c r="P795">
        <v>3</v>
      </c>
      <c r="Q795">
        <v>6</v>
      </c>
      <c r="R795">
        <v>19</v>
      </c>
      <c r="S795">
        <v>19</v>
      </c>
      <c r="T795">
        <v>22</v>
      </c>
    </row>
    <row r="796" spans="8:20" x14ac:dyDescent="0.35">
      <c r="H796">
        <v>77.046999999999997</v>
      </c>
      <c r="I796">
        <v>7.0490000000000004</v>
      </c>
      <c r="J796" t="s">
        <v>112</v>
      </c>
      <c r="K796" t="s">
        <v>1560</v>
      </c>
      <c r="L796">
        <v>3</v>
      </c>
      <c r="M796" t="s">
        <v>1564</v>
      </c>
      <c r="N796">
        <v>4</v>
      </c>
      <c r="O796">
        <v>19</v>
      </c>
      <c r="P796">
        <v>19</v>
      </c>
      <c r="Q796">
        <v>22</v>
      </c>
      <c r="R796">
        <v>6</v>
      </c>
      <c r="S796">
        <v>6</v>
      </c>
      <c r="T796">
        <v>9</v>
      </c>
    </row>
    <row r="797" spans="8:20" x14ac:dyDescent="0.35">
      <c r="H797">
        <v>77.048000000000002</v>
      </c>
      <c r="I797">
        <v>7.05</v>
      </c>
      <c r="J797" t="s">
        <v>112</v>
      </c>
      <c r="K797" t="s">
        <v>134</v>
      </c>
      <c r="L797">
        <v>3</v>
      </c>
      <c r="M797" t="s">
        <v>387</v>
      </c>
      <c r="N797">
        <v>3</v>
      </c>
      <c r="O797">
        <v>0</v>
      </c>
      <c r="P797">
        <v>3</v>
      </c>
      <c r="Q797">
        <v>5</v>
      </c>
      <c r="R797">
        <v>20</v>
      </c>
      <c r="S797">
        <v>23</v>
      </c>
      <c r="T797">
        <v>25</v>
      </c>
    </row>
    <row r="798" spans="8:20" x14ac:dyDescent="0.35">
      <c r="H798">
        <v>77.049000000000007</v>
      </c>
      <c r="I798">
        <v>7.0510000000000002</v>
      </c>
      <c r="J798" t="s">
        <v>112</v>
      </c>
      <c r="K798" t="s">
        <v>55</v>
      </c>
      <c r="L798">
        <v>3</v>
      </c>
      <c r="M798" t="s">
        <v>1642</v>
      </c>
      <c r="N798">
        <v>3</v>
      </c>
      <c r="O798">
        <v>18</v>
      </c>
      <c r="P798">
        <v>21</v>
      </c>
      <c r="Q798">
        <v>23</v>
      </c>
      <c r="R798">
        <v>2</v>
      </c>
      <c r="S798">
        <v>5</v>
      </c>
      <c r="T798">
        <v>7</v>
      </c>
    </row>
    <row r="799" spans="8:20" x14ac:dyDescent="0.35">
      <c r="H799">
        <v>77.05</v>
      </c>
      <c r="I799">
        <v>7.0519999999999996</v>
      </c>
      <c r="J799" t="s">
        <v>112</v>
      </c>
      <c r="K799" t="s">
        <v>33</v>
      </c>
      <c r="L799">
        <v>3</v>
      </c>
      <c r="M799" t="s">
        <v>324</v>
      </c>
      <c r="N799">
        <v>4</v>
      </c>
      <c r="O799">
        <v>18</v>
      </c>
      <c r="P799">
        <v>18</v>
      </c>
      <c r="Q799">
        <v>21</v>
      </c>
      <c r="R799">
        <v>7</v>
      </c>
      <c r="S799">
        <v>7</v>
      </c>
      <c r="T799">
        <v>10</v>
      </c>
    </row>
    <row r="800" spans="8:20" x14ac:dyDescent="0.35">
      <c r="H800">
        <v>77.051000000000002</v>
      </c>
      <c r="I800">
        <v>7.0529999999999999</v>
      </c>
      <c r="J800" t="s">
        <v>112</v>
      </c>
      <c r="K800" t="s">
        <v>135</v>
      </c>
      <c r="L800">
        <v>3</v>
      </c>
      <c r="M800" t="s">
        <v>367</v>
      </c>
      <c r="N800">
        <v>3</v>
      </c>
      <c r="O800">
        <v>12</v>
      </c>
      <c r="P800">
        <v>15</v>
      </c>
      <c r="Q800">
        <v>17</v>
      </c>
      <c r="R800">
        <v>7</v>
      </c>
      <c r="S800">
        <v>10</v>
      </c>
      <c r="T800">
        <v>12</v>
      </c>
    </row>
    <row r="801" spans="8:20" x14ac:dyDescent="0.35">
      <c r="H801">
        <v>77.052000000000007</v>
      </c>
      <c r="I801">
        <v>7.0540000000000003</v>
      </c>
      <c r="J801" t="s">
        <v>112</v>
      </c>
      <c r="K801" t="s">
        <v>136</v>
      </c>
      <c r="L801">
        <v>3</v>
      </c>
      <c r="M801" t="s">
        <v>388</v>
      </c>
      <c r="N801">
        <v>3</v>
      </c>
      <c r="O801">
        <v>13</v>
      </c>
      <c r="P801">
        <v>16</v>
      </c>
      <c r="Q801">
        <v>18</v>
      </c>
      <c r="R801">
        <v>7</v>
      </c>
      <c r="S801">
        <v>10</v>
      </c>
      <c r="T801">
        <v>12</v>
      </c>
    </row>
    <row r="802" spans="8:20" x14ac:dyDescent="0.35">
      <c r="H802">
        <v>77.052999999999997</v>
      </c>
      <c r="I802">
        <v>7.0549999999999997</v>
      </c>
      <c r="J802" t="s">
        <v>112</v>
      </c>
      <c r="K802" t="s">
        <v>137</v>
      </c>
      <c r="L802">
        <v>3</v>
      </c>
      <c r="M802" t="s">
        <v>375</v>
      </c>
      <c r="N802">
        <v>4</v>
      </c>
      <c r="O802">
        <v>18</v>
      </c>
      <c r="P802">
        <v>18</v>
      </c>
      <c r="Q802">
        <v>21</v>
      </c>
      <c r="R802">
        <v>7</v>
      </c>
      <c r="S802">
        <v>7</v>
      </c>
      <c r="T802">
        <v>10</v>
      </c>
    </row>
    <row r="803" spans="8:20" x14ac:dyDescent="0.35">
      <c r="H803">
        <v>77.054000000000002</v>
      </c>
      <c r="I803">
        <v>7.056</v>
      </c>
      <c r="J803" t="s">
        <v>112</v>
      </c>
      <c r="K803" t="s">
        <v>138</v>
      </c>
      <c r="L803">
        <v>3</v>
      </c>
      <c r="M803" t="s">
        <v>389</v>
      </c>
      <c r="N803">
        <v>3</v>
      </c>
      <c r="O803">
        <v>13</v>
      </c>
      <c r="P803">
        <v>16</v>
      </c>
      <c r="Q803">
        <v>18</v>
      </c>
      <c r="R803">
        <v>5</v>
      </c>
      <c r="S803">
        <v>8</v>
      </c>
      <c r="T803">
        <v>10</v>
      </c>
    </row>
    <row r="804" spans="8:20" x14ac:dyDescent="0.35">
      <c r="H804">
        <v>77.055000000000007</v>
      </c>
      <c r="I804">
        <v>7.0570000000000004</v>
      </c>
      <c r="J804" t="s">
        <v>112</v>
      </c>
      <c r="K804" t="s">
        <v>139</v>
      </c>
      <c r="L804">
        <v>3</v>
      </c>
      <c r="M804" t="s">
        <v>390</v>
      </c>
      <c r="N804">
        <v>4</v>
      </c>
      <c r="O804">
        <v>14</v>
      </c>
      <c r="P804">
        <v>14</v>
      </c>
      <c r="Q804">
        <v>17</v>
      </c>
      <c r="R804">
        <v>11</v>
      </c>
      <c r="S804">
        <v>11</v>
      </c>
      <c r="T804">
        <v>14</v>
      </c>
    </row>
    <row r="805" spans="8:20" x14ac:dyDescent="0.35">
      <c r="H805">
        <v>77.055999999999997</v>
      </c>
      <c r="I805">
        <v>7.0579999999999998</v>
      </c>
      <c r="J805" t="s">
        <v>112</v>
      </c>
      <c r="K805" t="s">
        <v>1415</v>
      </c>
      <c r="L805">
        <v>3</v>
      </c>
      <c r="M805" t="s">
        <v>379</v>
      </c>
      <c r="N805">
        <v>4</v>
      </c>
      <c r="O805">
        <v>15</v>
      </c>
      <c r="P805">
        <v>15</v>
      </c>
      <c r="Q805">
        <v>18</v>
      </c>
      <c r="R805">
        <v>8</v>
      </c>
      <c r="S805">
        <v>8</v>
      </c>
      <c r="T805">
        <v>11</v>
      </c>
    </row>
    <row r="806" spans="8:20" x14ac:dyDescent="0.35">
      <c r="H806">
        <v>77.057000000000002</v>
      </c>
      <c r="I806">
        <v>7.0590000000000002</v>
      </c>
      <c r="J806" t="s">
        <v>112</v>
      </c>
      <c r="K806" t="s">
        <v>34</v>
      </c>
      <c r="L806">
        <v>3</v>
      </c>
      <c r="M806" t="s">
        <v>378</v>
      </c>
      <c r="N806">
        <v>3</v>
      </c>
      <c r="O806">
        <v>9</v>
      </c>
      <c r="P806">
        <v>12</v>
      </c>
      <c r="Q806">
        <v>14</v>
      </c>
      <c r="R806">
        <v>8</v>
      </c>
      <c r="S806">
        <v>11</v>
      </c>
      <c r="T806">
        <v>13</v>
      </c>
    </row>
    <row r="807" spans="8:20" x14ac:dyDescent="0.35">
      <c r="H807">
        <v>77.058000000000007</v>
      </c>
      <c r="I807">
        <v>7.06</v>
      </c>
      <c r="J807" t="s">
        <v>112</v>
      </c>
      <c r="K807" t="s">
        <v>35</v>
      </c>
      <c r="L807">
        <v>3</v>
      </c>
      <c r="M807" t="s">
        <v>391</v>
      </c>
      <c r="N807">
        <v>3</v>
      </c>
      <c r="O807">
        <v>10</v>
      </c>
      <c r="P807">
        <v>13</v>
      </c>
      <c r="Q807">
        <v>15</v>
      </c>
      <c r="R807">
        <v>5</v>
      </c>
      <c r="S807">
        <v>8</v>
      </c>
      <c r="T807">
        <v>10</v>
      </c>
    </row>
    <row r="808" spans="8:20" x14ac:dyDescent="0.35">
      <c r="H808">
        <v>77.058999999999997</v>
      </c>
      <c r="I808">
        <v>7.0609999999999999</v>
      </c>
      <c r="J808" t="s">
        <v>112</v>
      </c>
      <c r="K808" t="s">
        <v>140</v>
      </c>
      <c r="L808">
        <v>3</v>
      </c>
      <c r="M808" t="s">
        <v>372</v>
      </c>
      <c r="N808">
        <v>4</v>
      </c>
      <c r="O808">
        <v>11</v>
      </c>
      <c r="P808">
        <v>11</v>
      </c>
      <c r="Q808">
        <v>14</v>
      </c>
      <c r="R808">
        <v>10</v>
      </c>
      <c r="S808">
        <v>10</v>
      </c>
      <c r="T808">
        <v>13</v>
      </c>
    </row>
    <row r="809" spans="8:20" x14ac:dyDescent="0.35">
      <c r="H809">
        <v>77.06</v>
      </c>
      <c r="I809">
        <v>7.0620000000000003</v>
      </c>
      <c r="J809" t="s">
        <v>112</v>
      </c>
      <c r="K809" t="s">
        <v>30</v>
      </c>
      <c r="L809">
        <v>3</v>
      </c>
      <c r="M809" t="s">
        <v>392</v>
      </c>
      <c r="N809">
        <v>4</v>
      </c>
      <c r="O809">
        <v>16</v>
      </c>
      <c r="P809">
        <v>16</v>
      </c>
      <c r="Q809">
        <v>19</v>
      </c>
      <c r="R809">
        <v>8</v>
      </c>
      <c r="S809">
        <v>8</v>
      </c>
      <c r="T809">
        <v>11</v>
      </c>
    </row>
    <row r="810" spans="8:20" x14ac:dyDescent="0.35">
      <c r="H810">
        <v>77.061000000000007</v>
      </c>
      <c r="I810">
        <v>7.0629999999999997</v>
      </c>
      <c r="J810" t="s">
        <v>112</v>
      </c>
      <c r="K810" t="s">
        <v>141</v>
      </c>
      <c r="L810">
        <v>3</v>
      </c>
      <c r="M810" t="s">
        <v>286</v>
      </c>
      <c r="N810">
        <v>3</v>
      </c>
      <c r="O810">
        <v>10</v>
      </c>
      <c r="P810">
        <v>13</v>
      </c>
      <c r="Q810">
        <v>15</v>
      </c>
      <c r="R810">
        <v>5</v>
      </c>
      <c r="S810">
        <v>8</v>
      </c>
      <c r="T810">
        <v>10</v>
      </c>
    </row>
    <row r="811" spans="8:20" x14ac:dyDescent="0.35">
      <c r="H811">
        <v>77.061999999999998</v>
      </c>
      <c r="I811">
        <v>7.0640000000000001</v>
      </c>
      <c r="J811" t="s">
        <v>112</v>
      </c>
      <c r="K811" t="s">
        <v>142</v>
      </c>
      <c r="L811">
        <v>3</v>
      </c>
      <c r="M811" t="s">
        <v>393</v>
      </c>
      <c r="N811">
        <v>4</v>
      </c>
      <c r="O811">
        <v>18</v>
      </c>
      <c r="P811">
        <v>18</v>
      </c>
      <c r="Q811">
        <v>21</v>
      </c>
      <c r="R811">
        <v>6</v>
      </c>
      <c r="S811">
        <v>6</v>
      </c>
      <c r="T811">
        <v>9</v>
      </c>
    </row>
    <row r="812" spans="8:20" x14ac:dyDescent="0.35">
      <c r="H812">
        <v>77.063000000000002</v>
      </c>
      <c r="I812">
        <v>7.0650000000000004</v>
      </c>
      <c r="J812" t="s">
        <v>112</v>
      </c>
      <c r="K812" t="s">
        <v>36</v>
      </c>
      <c r="L812">
        <v>3</v>
      </c>
      <c r="M812" t="s">
        <v>381</v>
      </c>
      <c r="N812">
        <v>3</v>
      </c>
      <c r="O812">
        <v>10</v>
      </c>
      <c r="P812">
        <v>13</v>
      </c>
      <c r="Q812">
        <v>15</v>
      </c>
      <c r="R812">
        <v>8</v>
      </c>
      <c r="S812">
        <v>11</v>
      </c>
      <c r="T812">
        <v>13</v>
      </c>
    </row>
    <row r="813" spans="8:20" x14ac:dyDescent="0.35">
      <c r="H813">
        <v>77.063999999999993</v>
      </c>
      <c r="I813">
        <v>7.0659999999999998</v>
      </c>
      <c r="J813" t="s">
        <v>112</v>
      </c>
      <c r="K813" t="s">
        <v>143</v>
      </c>
      <c r="L813">
        <v>3</v>
      </c>
      <c r="M813" t="s">
        <v>351</v>
      </c>
      <c r="N813">
        <v>3</v>
      </c>
      <c r="O813">
        <v>13</v>
      </c>
      <c r="P813">
        <v>16</v>
      </c>
      <c r="Q813">
        <v>18</v>
      </c>
      <c r="R813">
        <v>7</v>
      </c>
      <c r="S813">
        <v>10</v>
      </c>
      <c r="T813">
        <v>12</v>
      </c>
    </row>
    <row r="814" spans="8:20" x14ac:dyDescent="0.35">
      <c r="H814">
        <v>77.064999999999998</v>
      </c>
      <c r="I814">
        <v>7.0670000000000002</v>
      </c>
      <c r="J814" t="s">
        <v>112</v>
      </c>
      <c r="K814" t="s">
        <v>144</v>
      </c>
      <c r="L814">
        <v>3</v>
      </c>
      <c r="M814" t="s">
        <v>1502</v>
      </c>
      <c r="N814">
        <v>4</v>
      </c>
      <c r="O814">
        <v>16</v>
      </c>
      <c r="P814">
        <v>16</v>
      </c>
      <c r="Q814">
        <v>19</v>
      </c>
      <c r="R814">
        <v>8</v>
      </c>
      <c r="S814">
        <v>8</v>
      </c>
      <c r="T814">
        <v>11</v>
      </c>
    </row>
    <row r="815" spans="8:20" x14ac:dyDescent="0.35">
      <c r="H815">
        <v>77.066000000000003</v>
      </c>
      <c r="I815">
        <v>7.0679999999999996</v>
      </c>
      <c r="J815" t="s">
        <v>112</v>
      </c>
      <c r="K815" t="s">
        <v>56</v>
      </c>
      <c r="L815">
        <v>3</v>
      </c>
      <c r="M815" t="s">
        <v>394</v>
      </c>
      <c r="N815">
        <v>4</v>
      </c>
      <c r="O815">
        <v>14</v>
      </c>
      <c r="P815">
        <v>14</v>
      </c>
      <c r="Q815">
        <v>17</v>
      </c>
      <c r="R815">
        <v>9</v>
      </c>
      <c r="S815">
        <v>9</v>
      </c>
      <c r="T815">
        <v>12</v>
      </c>
    </row>
    <row r="816" spans="8:20" x14ac:dyDescent="0.35">
      <c r="H816">
        <v>77.066999999999993</v>
      </c>
      <c r="I816">
        <v>7.069</v>
      </c>
      <c r="J816" t="s">
        <v>112</v>
      </c>
      <c r="K816" t="s">
        <v>145</v>
      </c>
      <c r="L816">
        <v>3</v>
      </c>
      <c r="M816" t="s">
        <v>395</v>
      </c>
      <c r="N816">
        <v>4</v>
      </c>
      <c r="O816">
        <v>15</v>
      </c>
      <c r="P816">
        <v>15</v>
      </c>
      <c r="Q816">
        <v>18</v>
      </c>
      <c r="R816">
        <v>7</v>
      </c>
      <c r="S816">
        <v>7</v>
      </c>
      <c r="T816">
        <v>10</v>
      </c>
    </row>
    <row r="817" spans="8:20" x14ac:dyDescent="0.35">
      <c r="H817">
        <v>77.067999999999998</v>
      </c>
      <c r="I817">
        <v>7.07</v>
      </c>
      <c r="J817" t="s">
        <v>112</v>
      </c>
      <c r="K817" t="s">
        <v>146</v>
      </c>
      <c r="L817">
        <v>3</v>
      </c>
      <c r="M817" t="s">
        <v>374</v>
      </c>
      <c r="N817">
        <v>4</v>
      </c>
      <c r="O817">
        <v>15</v>
      </c>
      <c r="P817">
        <v>15</v>
      </c>
      <c r="Q817">
        <v>18</v>
      </c>
      <c r="R817">
        <v>8</v>
      </c>
      <c r="S817">
        <v>8</v>
      </c>
      <c r="T817">
        <v>11</v>
      </c>
    </row>
    <row r="818" spans="8:20" x14ac:dyDescent="0.35">
      <c r="H818">
        <v>77.069000000000003</v>
      </c>
      <c r="I818">
        <v>7.0709999999999997</v>
      </c>
      <c r="J818" t="s">
        <v>112</v>
      </c>
      <c r="K818" t="s">
        <v>147</v>
      </c>
      <c r="L818">
        <v>3</v>
      </c>
      <c r="M818" t="s">
        <v>396</v>
      </c>
      <c r="N818">
        <v>4</v>
      </c>
      <c r="O818">
        <v>13</v>
      </c>
      <c r="P818">
        <v>13</v>
      </c>
      <c r="Q818">
        <v>16</v>
      </c>
      <c r="R818">
        <v>8</v>
      </c>
      <c r="S818">
        <v>8</v>
      </c>
      <c r="T818">
        <v>11</v>
      </c>
    </row>
    <row r="819" spans="8:20" x14ac:dyDescent="0.35">
      <c r="H819">
        <v>77.069999999999993</v>
      </c>
      <c r="I819">
        <v>7.0720000000000001</v>
      </c>
      <c r="J819" t="s">
        <v>112</v>
      </c>
      <c r="K819" t="s">
        <v>28</v>
      </c>
      <c r="L819">
        <v>3</v>
      </c>
      <c r="M819" t="s">
        <v>360</v>
      </c>
      <c r="N819">
        <v>4</v>
      </c>
      <c r="O819">
        <v>19</v>
      </c>
      <c r="P819">
        <v>19</v>
      </c>
      <c r="Q819">
        <v>22</v>
      </c>
      <c r="R819">
        <v>6</v>
      </c>
      <c r="S819">
        <v>6</v>
      </c>
      <c r="T819">
        <v>9</v>
      </c>
    </row>
    <row r="820" spans="8:20" x14ac:dyDescent="0.35">
      <c r="H820">
        <v>77.070999999999998</v>
      </c>
      <c r="I820">
        <v>7.0730000000000004</v>
      </c>
      <c r="J820" t="s">
        <v>112</v>
      </c>
      <c r="K820" t="s">
        <v>148</v>
      </c>
      <c r="L820">
        <v>3</v>
      </c>
      <c r="M820" t="s">
        <v>380</v>
      </c>
      <c r="N820">
        <v>3</v>
      </c>
      <c r="O820">
        <v>8</v>
      </c>
      <c r="P820">
        <v>11</v>
      </c>
      <c r="Q820">
        <v>13</v>
      </c>
      <c r="R820">
        <v>8</v>
      </c>
      <c r="S820">
        <v>11</v>
      </c>
      <c r="T820">
        <v>13</v>
      </c>
    </row>
    <row r="821" spans="8:20" x14ac:dyDescent="0.35">
      <c r="H821">
        <v>77.072000000000003</v>
      </c>
      <c r="I821">
        <v>7.0739999999999998</v>
      </c>
      <c r="J821" t="s">
        <v>112</v>
      </c>
      <c r="K821" t="s">
        <v>149</v>
      </c>
      <c r="L821">
        <v>3</v>
      </c>
      <c r="M821" t="s">
        <v>389</v>
      </c>
      <c r="N821">
        <v>3</v>
      </c>
      <c r="O821">
        <v>13</v>
      </c>
      <c r="P821">
        <v>16</v>
      </c>
      <c r="Q821">
        <v>18</v>
      </c>
      <c r="R821">
        <v>5</v>
      </c>
      <c r="S821">
        <v>8</v>
      </c>
      <c r="T821">
        <v>10</v>
      </c>
    </row>
    <row r="822" spans="8:20" x14ac:dyDescent="0.35">
      <c r="H822">
        <v>77.072999999999993</v>
      </c>
      <c r="I822">
        <v>7.0759999999999996</v>
      </c>
      <c r="J822" t="s">
        <v>112</v>
      </c>
      <c r="K822" t="s">
        <v>151</v>
      </c>
      <c r="L822">
        <v>3</v>
      </c>
      <c r="M822" t="s">
        <v>379</v>
      </c>
      <c r="N822">
        <v>4</v>
      </c>
      <c r="O822">
        <v>15</v>
      </c>
      <c r="P822">
        <v>15</v>
      </c>
      <c r="Q822">
        <v>18</v>
      </c>
      <c r="R822">
        <v>8</v>
      </c>
      <c r="S822">
        <v>8</v>
      </c>
      <c r="T822">
        <v>11</v>
      </c>
    </row>
    <row r="823" spans="8:20" x14ac:dyDescent="0.35">
      <c r="H823">
        <v>77.073999999999998</v>
      </c>
      <c r="I823">
        <v>7.0780000000000003</v>
      </c>
      <c r="J823" t="s">
        <v>112</v>
      </c>
      <c r="K823" t="s">
        <v>1752</v>
      </c>
      <c r="L823">
        <v>3</v>
      </c>
      <c r="M823" t="s">
        <v>1757</v>
      </c>
      <c r="N823">
        <v>4</v>
      </c>
      <c r="O823">
        <v>17</v>
      </c>
      <c r="P823">
        <v>17</v>
      </c>
      <c r="Q823">
        <v>20</v>
      </c>
      <c r="R823">
        <v>5</v>
      </c>
      <c r="S823">
        <v>5</v>
      </c>
      <c r="T823">
        <v>8</v>
      </c>
    </row>
    <row r="824" spans="8:20" x14ac:dyDescent="0.35">
      <c r="H824">
        <v>77.075000000000003</v>
      </c>
      <c r="I824">
        <v>7.0789999999999997</v>
      </c>
      <c r="J824" t="s">
        <v>112</v>
      </c>
      <c r="K824" t="s">
        <v>153</v>
      </c>
      <c r="L824">
        <v>3</v>
      </c>
      <c r="M824" t="s">
        <v>397</v>
      </c>
      <c r="N824">
        <v>4</v>
      </c>
      <c r="O824">
        <v>15</v>
      </c>
      <c r="P824">
        <v>15</v>
      </c>
      <c r="Q824">
        <v>18</v>
      </c>
      <c r="R824">
        <v>10</v>
      </c>
      <c r="S824">
        <v>10</v>
      </c>
      <c r="T824">
        <v>13</v>
      </c>
    </row>
    <row r="825" spans="8:20" x14ac:dyDescent="0.35">
      <c r="H825">
        <v>77.075999999999993</v>
      </c>
      <c r="I825">
        <v>7.08</v>
      </c>
      <c r="J825" t="s">
        <v>112</v>
      </c>
      <c r="K825" t="s">
        <v>1606</v>
      </c>
      <c r="L825">
        <v>3</v>
      </c>
      <c r="M825" t="s">
        <v>1612</v>
      </c>
      <c r="N825">
        <v>3</v>
      </c>
      <c r="O825">
        <v>5</v>
      </c>
      <c r="P825">
        <v>8</v>
      </c>
      <c r="Q825">
        <v>10</v>
      </c>
      <c r="R825">
        <v>13</v>
      </c>
      <c r="S825">
        <v>16</v>
      </c>
      <c r="T825">
        <v>18</v>
      </c>
    </row>
    <row r="826" spans="8:20" x14ac:dyDescent="0.35">
      <c r="H826">
        <v>77.076999999999998</v>
      </c>
      <c r="I826">
        <v>7.0810000000000004</v>
      </c>
      <c r="J826" t="s">
        <v>112</v>
      </c>
      <c r="K826" t="s">
        <v>154</v>
      </c>
      <c r="L826">
        <v>3</v>
      </c>
      <c r="M826" t="s">
        <v>398</v>
      </c>
      <c r="N826">
        <v>3</v>
      </c>
      <c r="O826">
        <v>9</v>
      </c>
      <c r="P826">
        <v>12</v>
      </c>
      <c r="Q826">
        <v>14</v>
      </c>
      <c r="R826">
        <v>9</v>
      </c>
      <c r="S826">
        <v>12</v>
      </c>
      <c r="T826">
        <v>14</v>
      </c>
    </row>
    <row r="827" spans="8:20" x14ac:dyDescent="0.35">
      <c r="H827">
        <v>77.078000000000003</v>
      </c>
      <c r="I827">
        <v>7.0819999999999999</v>
      </c>
      <c r="J827" t="s">
        <v>112</v>
      </c>
      <c r="K827" t="s">
        <v>155</v>
      </c>
      <c r="L827">
        <v>3</v>
      </c>
      <c r="M827" t="s">
        <v>374</v>
      </c>
      <c r="N827">
        <v>4</v>
      </c>
      <c r="O827">
        <v>15</v>
      </c>
      <c r="P827">
        <v>15</v>
      </c>
      <c r="Q827">
        <v>18</v>
      </c>
      <c r="R827">
        <v>8</v>
      </c>
      <c r="S827">
        <v>8</v>
      </c>
      <c r="T827">
        <v>11</v>
      </c>
    </row>
    <row r="828" spans="8:20" x14ac:dyDescent="0.35">
      <c r="H828">
        <v>77.078999999999994</v>
      </c>
      <c r="I828">
        <v>7.0830000000000002</v>
      </c>
      <c r="J828" t="s">
        <v>112</v>
      </c>
      <c r="K828" t="s">
        <v>57</v>
      </c>
      <c r="L828">
        <v>3</v>
      </c>
      <c r="M828" t="s">
        <v>399</v>
      </c>
      <c r="N828">
        <v>4</v>
      </c>
      <c r="O828">
        <v>14</v>
      </c>
      <c r="P828">
        <v>14</v>
      </c>
      <c r="Q828">
        <v>17</v>
      </c>
      <c r="R828">
        <v>9</v>
      </c>
      <c r="S828">
        <v>9</v>
      </c>
      <c r="T828">
        <v>12</v>
      </c>
    </row>
    <row r="829" spans="8:20" x14ac:dyDescent="0.35">
      <c r="H829">
        <v>77.08</v>
      </c>
      <c r="I829">
        <v>7.0839999999999996</v>
      </c>
      <c r="J829" t="s">
        <v>112</v>
      </c>
      <c r="K829" t="s">
        <v>1666</v>
      </c>
      <c r="L829">
        <v>3</v>
      </c>
      <c r="M829" t="s">
        <v>1670</v>
      </c>
      <c r="N829">
        <v>3</v>
      </c>
      <c r="O829">
        <v>6</v>
      </c>
      <c r="P829">
        <v>9</v>
      </c>
      <c r="Q829">
        <v>11</v>
      </c>
      <c r="R829">
        <v>10</v>
      </c>
      <c r="S829">
        <v>13</v>
      </c>
      <c r="T829">
        <v>15</v>
      </c>
    </row>
    <row r="830" spans="8:20" x14ac:dyDescent="0.35">
      <c r="H830">
        <v>77.081000000000003</v>
      </c>
      <c r="I830">
        <v>7.085</v>
      </c>
      <c r="J830" t="s">
        <v>112</v>
      </c>
      <c r="K830" t="s">
        <v>156</v>
      </c>
      <c r="L830">
        <v>3</v>
      </c>
      <c r="M830" t="s">
        <v>390</v>
      </c>
      <c r="N830">
        <v>4</v>
      </c>
      <c r="O830">
        <v>14</v>
      </c>
      <c r="P830">
        <v>14</v>
      </c>
      <c r="Q830">
        <v>17</v>
      </c>
      <c r="R830">
        <v>11</v>
      </c>
      <c r="S830">
        <v>11</v>
      </c>
      <c r="T830">
        <v>14</v>
      </c>
    </row>
    <row r="831" spans="8:20" x14ac:dyDescent="0.35">
      <c r="H831">
        <v>77.081999999999994</v>
      </c>
      <c r="I831">
        <v>7.0860000000000003</v>
      </c>
      <c r="J831" t="s">
        <v>112</v>
      </c>
      <c r="K831" t="s">
        <v>37</v>
      </c>
      <c r="L831">
        <v>3</v>
      </c>
      <c r="M831" t="s">
        <v>400</v>
      </c>
      <c r="N831">
        <v>4</v>
      </c>
      <c r="O831">
        <v>12</v>
      </c>
      <c r="P831">
        <v>12</v>
      </c>
      <c r="Q831">
        <v>15</v>
      </c>
      <c r="R831">
        <v>10</v>
      </c>
      <c r="S831">
        <v>10</v>
      </c>
      <c r="T831">
        <v>13</v>
      </c>
    </row>
    <row r="832" spans="8:20" x14ac:dyDescent="0.35">
      <c r="H832">
        <v>77.082999999999998</v>
      </c>
      <c r="I832">
        <v>7.0869999999999997</v>
      </c>
      <c r="J832" t="s">
        <v>112</v>
      </c>
      <c r="K832" t="s">
        <v>157</v>
      </c>
      <c r="L832">
        <v>3</v>
      </c>
      <c r="M832" t="s">
        <v>401</v>
      </c>
      <c r="N832">
        <v>4</v>
      </c>
      <c r="O832">
        <v>13</v>
      </c>
      <c r="P832">
        <v>13</v>
      </c>
      <c r="Q832">
        <v>16</v>
      </c>
      <c r="R832">
        <v>12</v>
      </c>
      <c r="S832">
        <v>12</v>
      </c>
      <c r="T832">
        <v>15</v>
      </c>
    </row>
    <row r="833" spans="8:20" x14ac:dyDescent="0.35">
      <c r="H833">
        <v>77.084000000000003</v>
      </c>
      <c r="I833">
        <v>7.0880000000000001</v>
      </c>
      <c r="J833" t="s">
        <v>112</v>
      </c>
      <c r="K833" t="s">
        <v>58</v>
      </c>
      <c r="L833">
        <v>3</v>
      </c>
      <c r="M833" t="s">
        <v>402</v>
      </c>
      <c r="N833">
        <v>4</v>
      </c>
      <c r="O833">
        <v>14</v>
      </c>
      <c r="P833">
        <v>14</v>
      </c>
      <c r="Q833">
        <v>17</v>
      </c>
      <c r="R833">
        <v>8</v>
      </c>
      <c r="S833">
        <v>8</v>
      </c>
      <c r="T833">
        <v>11</v>
      </c>
    </row>
    <row r="834" spans="8:20" x14ac:dyDescent="0.35">
      <c r="H834">
        <v>77.084999999999994</v>
      </c>
      <c r="I834">
        <v>7.0890000000000004</v>
      </c>
      <c r="J834" t="s">
        <v>112</v>
      </c>
      <c r="K834" t="s">
        <v>59</v>
      </c>
      <c r="L834">
        <v>3</v>
      </c>
      <c r="M834" t="s">
        <v>403</v>
      </c>
      <c r="N834">
        <v>3</v>
      </c>
      <c r="O834">
        <v>15</v>
      </c>
      <c r="P834">
        <v>18</v>
      </c>
      <c r="Q834">
        <v>20</v>
      </c>
      <c r="R834">
        <v>5</v>
      </c>
      <c r="S834">
        <v>8</v>
      </c>
      <c r="T834">
        <v>10</v>
      </c>
    </row>
    <row r="835" spans="8:20" x14ac:dyDescent="0.35">
      <c r="H835">
        <v>77.085999999999999</v>
      </c>
      <c r="I835">
        <v>7.09</v>
      </c>
      <c r="J835" t="s">
        <v>112</v>
      </c>
      <c r="K835" t="s">
        <v>158</v>
      </c>
      <c r="L835">
        <v>3</v>
      </c>
      <c r="M835" t="s">
        <v>404</v>
      </c>
      <c r="N835">
        <v>4</v>
      </c>
      <c r="O835">
        <v>13</v>
      </c>
      <c r="P835">
        <v>13</v>
      </c>
      <c r="Q835">
        <v>16</v>
      </c>
      <c r="R835">
        <v>10</v>
      </c>
      <c r="S835">
        <v>10</v>
      </c>
      <c r="T835">
        <v>13</v>
      </c>
    </row>
    <row r="836" spans="8:20" x14ac:dyDescent="0.35">
      <c r="H836">
        <v>77.087000000000003</v>
      </c>
      <c r="I836">
        <v>7.0910000000000002</v>
      </c>
      <c r="J836" t="s">
        <v>112</v>
      </c>
      <c r="K836" t="s">
        <v>159</v>
      </c>
      <c r="L836">
        <v>3</v>
      </c>
      <c r="M836" t="s">
        <v>360</v>
      </c>
      <c r="N836">
        <v>4</v>
      </c>
      <c r="O836">
        <v>19</v>
      </c>
      <c r="P836">
        <v>19</v>
      </c>
      <c r="Q836">
        <v>22</v>
      </c>
      <c r="R836">
        <v>6</v>
      </c>
      <c r="S836">
        <v>6</v>
      </c>
      <c r="T836">
        <v>9</v>
      </c>
    </row>
    <row r="837" spans="8:20" x14ac:dyDescent="0.35">
      <c r="H837">
        <v>77.087999999999994</v>
      </c>
      <c r="I837">
        <v>7.0919999999999996</v>
      </c>
      <c r="J837" t="s">
        <v>112</v>
      </c>
      <c r="K837" t="s">
        <v>160</v>
      </c>
      <c r="L837">
        <v>3</v>
      </c>
      <c r="M837" t="s">
        <v>394</v>
      </c>
      <c r="N837">
        <v>4</v>
      </c>
      <c r="O837">
        <v>14</v>
      </c>
      <c r="P837">
        <v>14</v>
      </c>
      <c r="Q837">
        <v>17</v>
      </c>
      <c r="R837">
        <v>9</v>
      </c>
      <c r="S837">
        <v>9</v>
      </c>
      <c r="T837">
        <v>12</v>
      </c>
    </row>
    <row r="838" spans="8:20" x14ac:dyDescent="0.35">
      <c r="H838">
        <v>77.088999999999999</v>
      </c>
      <c r="I838">
        <v>7.093</v>
      </c>
      <c r="J838" t="s">
        <v>112</v>
      </c>
      <c r="K838" t="s">
        <v>161</v>
      </c>
      <c r="L838">
        <v>3</v>
      </c>
      <c r="M838" t="s">
        <v>374</v>
      </c>
      <c r="N838">
        <v>4</v>
      </c>
      <c r="O838">
        <v>15</v>
      </c>
      <c r="P838">
        <v>15</v>
      </c>
      <c r="Q838">
        <v>18</v>
      </c>
      <c r="R838">
        <v>8</v>
      </c>
      <c r="S838">
        <v>8</v>
      </c>
      <c r="T838">
        <v>11</v>
      </c>
    </row>
    <row r="839" spans="8:20" x14ac:dyDescent="0.35">
      <c r="H839">
        <v>77.09</v>
      </c>
      <c r="I839">
        <v>7.0949999999999998</v>
      </c>
      <c r="J839" t="s">
        <v>112</v>
      </c>
      <c r="K839" t="s">
        <v>162</v>
      </c>
      <c r="L839">
        <v>3</v>
      </c>
      <c r="M839" t="s">
        <v>360</v>
      </c>
      <c r="N839">
        <v>4</v>
      </c>
      <c r="O839">
        <v>19</v>
      </c>
      <c r="P839">
        <v>19</v>
      </c>
      <c r="Q839">
        <v>22</v>
      </c>
      <c r="R839">
        <v>6</v>
      </c>
      <c r="S839">
        <v>6</v>
      </c>
      <c r="T839">
        <v>9</v>
      </c>
    </row>
    <row r="840" spans="8:20" x14ac:dyDescent="0.35">
      <c r="H840">
        <v>77.090999999999994</v>
      </c>
      <c r="I840">
        <v>7.0960000000000001</v>
      </c>
      <c r="J840" t="s">
        <v>112</v>
      </c>
      <c r="K840" t="s">
        <v>163</v>
      </c>
      <c r="L840">
        <v>3</v>
      </c>
      <c r="M840" t="s">
        <v>392</v>
      </c>
      <c r="N840">
        <v>4</v>
      </c>
      <c r="O840">
        <v>16</v>
      </c>
      <c r="P840">
        <v>16</v>
      </c>
      <c r="Q840">
        <v>19</v>
      </c>
      <c r="R840">
        <v>8</v>
      </c>
      <c r="S840">
        <v>8</v>
      </c>
      <c r="T840">
        <v>11</v>
      </c>
    </row>
    <row r="841" spans="8:20" x14ac:dyDescent="0.35">
      <c r="H841">
        <v>77.091999999999999</v>
      </c>
      <c r="I841">
        <v>7.0970000000000004</v>
      </c>
      <c r="J841" t="s">
        <v>112</v>
      </c>
      <c r="K841" t="s">
        <v>24</v>
      </c>
      <c r="L841">
        <v>3</v>
      </c>
      <c r="M841" t="s">
        <v>394</v>
      </c>
      <c r="N841">
        <v>4</v>
      </c>
      <c r="O841">
        <v>14</v>
      </c>
      <c r="P841">
        <v>14</v>
      </c>
      <c r="Q841">
        <v>17</v>
      </c>
      <c r="R841">
        <v>9</v>
      </c>
      <c r="S841">
        <v>9</v>
      </c>
      <c r="T841">
        <v>12</v>
      </c>
    </row>
    <row r="842" spans="8:20" x14ac:dyDescent="0.35">
      <c r="H842">
        <v>77.093000000000004</v>
      </c>
      <c r="I842">
        <v>7.0979999999999999</v>
      </c>
      <c r="J842" t="s">
        <v>112</v>
      </c>
      <c r="K842" t="s">
        <v>1496</v>
      </c>
      <c r="L842">
        <v>3</v>
      </c>
      <c r="M842" t="s">
        <v>1501</v>
      </c>
      <c r="N842">
        <v>4</v>
      </c>
      <c r="O842">
        <v>4</v>
      </c>
      <c r="P842">
        <v>4</v>
      </c>
      <c r="Q842">
        <v>7</v>
      </c>
      <c r="R842">
        <v>19</v>
      </c>
      <c r="S842">
        <v>19</v>
      </c>
      <c r="T842">
        <v>22</v>
      </c>
    </row>
    <row r="843" spans="8:20" x14ac:dyDescent="0.35">
      <c r="H843">
        <v>77.093999999999994</v>
      </c>
      <c r="I843">
        <v>7.0990000000000002</v>
      </c>
      <c r="J843" t="s">
        <v>112</v>
      </c>
      <c r="K843" t="s">
        <v>164</v>
      </c>
      <c r="L843">
        <v>3</v>
      </c>
      <c r="M843" t="s">
        <v>405</v>
      </c>
      <c r="N843">
        <v>4</v>
      </c>
      <c r="O843">
        <v>15</v>
      </c>
      <c r="P843">
        <v>15</v>
      </c>
      <c r="Q843">
        <v>18</v>
      </c>
      <c r="R843">
        <v>7</v>
      </c>
      <c r="S843">
        <v>7</v>
      </c>
      <c r="T843">
        <v>10</v>
      </c>
    </row>
    <row r="844" spans="8:20" x14ac:dyDescent="0.35">
      <c r="H844">
        <v>77.094999999999999</v>
      </c>
      <c r="I844">
        <v>7.1</v>
      </c>
      <c r="J844" t="s">
        <v>112</v>
      </c>
      <c r="K844" t="s">
        <v>165</v>
      </c>
      <c r="L844">
        <v>3</v>
      </c>
      <c r="M844" t="s">
        <v>406</v>
      </c>
      <c r="N844">
        <v>4</v>
      </c>
      <c r="O844">
        <v>17</v>
      </c>
      <c r="P844">
        <v>17</v>
      </c>
      <c r="Q844">
        <v>20</v>
      </c>
      <c r="R844">
        <v>4</v>
      </c>
      <c r="S844">
        <v>4</v>
      </c>
      <c r="T844">
        <v>7</v>
      </c>
    </row>
    <row r="845" spans="8:20" x14ac:dyDescent="0.35">
      <c r="H845">
        <v>77.096000000000004</v>
      </c>
      <c r="I845">
        <v>7.101</v>
      </c>
      <c r="J845" t="s">
        <v>112</v>
      </c>
      <c r="K845" t="s">
        <v>60</v>
      </c>
      <c r="L845">
        <v>3</v>
      </c>
      <c r="M845" t="s">
        <v>407</v>
      </c>
      <c r="N845">
        <v>3</v>
      </c>
      <c r="O845">
        <v>12</v>
      </c>
      <c r="P845">
        <v>15</v>
      </c>
      <c r="Q845">
        <v>17</v>
      </c>
      <c r="R845">
        <v>5</v>
      </c>
      <c r="S845">
        <v>8</v>
      </c>
      <c r="T845">
        <v>10</v>
      </c>
    </row>
    <row r="846" spans="8:20" x14ac:dyDescent="0.35">
      <c r="H846">
        <v>77.096999999999994</v>
      </c>
      <c r="I846">
        <v>7.1020000000000003</v>
      </c>
      <c r="J846" t="s">
        <v>112</v>
      </c>
      <c r="K846" t="s">
        <v>29</v>
      </c>
      <c r="L846">
        <v>3</v>
      </c>
      <c r="M846" t="s">
        <v>380</v>
      </c>
      <c r="N846">
        <v>3</v>
      </c>
      <c r="O846">
        <v>8</v>
      </c>
      <c r="P846">
        <v>11</v>
      </c>
      <c r="Q846">
        <v>13</v>
      </c>
      <c r="R846">
        <v>8</v>
      </c>
      <c r="S846">
        <v>11</v>
      </c>
      <c r="T846">
        <v>13</v>
      </c>
    </row>
    <row r="847" spans="8:20" x14ac:dyDescent="0.35">
      <c r="H847">
        <v>77.097999999999999</v>
      </c>
      <c r="I847">
        <v>7.1029999999999998</v>
      </c>
      <c r="J847" t="s">
        <v>112</v>
      </c>
      <c r="K847" t="s">
        <v>166</v>
      </c>
      <c r="L847">
        <v>3</v>
      </c>
      <c r="M847" t="s">
        <v>408</v>
      </c>
      <c r="N847">
        <v>3</v>
      </c>
      <c r="O847">
        <v>13</v>
      </c>
      <c r="P847">
        <v>16</v>
      </c>
      <c r="Q847">
        <v>18</v>
      </c>
      <c r="R847">
        <v>5</v>
      </c>
      <c r="S847">
        <v>8</v>
      </c>
      <c r="T847">
        <v>10</v>
      </c>
    </row>
    <row r="848" spans="8:20" x14ac:dyDescent="0.35">
      <c r="H848">
        <v>77.099000000000004</v>
      </c>
      <c r="I848">
        <v>7.1040000000000001</v>
      </c>
      <c r="J848" t="s">
        <v>112</v>
      </c>
      <c r="K848" t="s">
        <v>167</v>
      </c>
      <c r="L848">
        <v>3</v>
      </c>
      <c r="M848" t="s">
        <v>403</v>
      </c>
      <c r="N848">
        <v>3</v>
      </c>
      <c r="O848">
        <v>15</v>
      </c>
      <c r="P848">
        <v>18</v>
      </c>
      <c r="Q848">
        <v>20</v>
      </c>
      <c r="R848">
        <v>5</v>
      </c>
      <c r="S848">
        <v>8</v>
      </c>
      <c r="T848">
        <v>10</v>
      </c>
    </row>
    <row r="849" spans="8:20" x14ac:dyDescent="0.35">
      <c r="H849">
        <v>77.099999999999994</v>
      </c>
      <c r="I849">
        <v>7.1050000000000004</v>
      </c>
      <c r="J849" t="s">
        <v>112</v>
      </c>
      <c r="K849" t="s">
        <v>1722</v>
      </c>
      <c r="L849">
        <v>3</v>
      </c>
      <c r="M849" t="s">
        <v>1727</v>
      </c>
      <c r="N849">
        <v>3</v>
      </c>
      <c r="O849">
        <v>4</v>
      </c>
      <c r="P849">
        <v>7</v>
      </c>
      <c r="Q849">
        <v>9</v>
      </c>
      <c r="R849">
        <v>16</v>
      </c>
      <c r="S849">
        <v>19</v>
      </c>
      <c r="T849">
        <v>21</v>
      </c>
    </row>
    <row r="850" spans="8:20" x14ac:dyDescent="0.35">
      <c r="H850">
        <v>77.100999999999999</v>
      </c>
      <c r="I850">
        <v>7.1059999999999999</v>
      </c>
      <c r="J850" t="s">
        <v>112</v>
      </c>
      <c r="K850" t="s">
        <v>1706</v>
      </c>
      <c r="L850">
        <v>3</v>
      </c>
      <c r="M850" t="s">
        <v>1710</v>
      </c>
      <c r="N850">
        <v>4</v>
      </c>
      <c r="O850">
        <v>19</v>
      </c>
      <c r="P850">
        <v>19</v>
      </c>
      <c r="Q850">
        <v>22</v>
      </c>
      <c r="R850">
        <v>6</v>
      </c>
      <c r="S850">
        <v>6</v>
      </c>
      <c r="T850">
        <v>9</v>
      </c>
    </row>
    <row r="851" spans="8:20" x14ac:dyDescent="0.35">
      <c r="H851">
        <v>77.102000000000004</v>
      </c>
      <c r="I851">
        <v>7.1070000000000002</v>
      </c>
      <c r="J851" t="s">
        <v>112</v>
      </c>
      <c r="K851" t="s">
        <v>168</v>
      </c>
      <c r="L851">
        <v>3</v>
      </c>
      <c r="M851" t="s">
        <v>360</v>
      </c>
      <c r="N851">
        <v>4</v>
      </c>
      <c r="O851">
        <v>19</v>
      </c>
      <c r="P851">
        <v>19</v>
      </c>
      <c r="Q851">
        <v>22</v>
      </c>
      <c r="R851">
        <v>6</v>
      </c>
      <c r="S851">
        <v>6</v>
      </c>
      <c r="T851">
        <v>9</v>
      </c>
    </row>
    <row r="852" spans="8:20" x14ac:dyDescent="0.35">
      <c r="H852">
        <v>77.102999999999994</v>
      </c>
      <c r="I852">
        <v>7.1079999999999997</v>
      </c>
      <c r="J852" t="s">
        <v>112</v>
      </c>
      <c r="K852" t="s">
        <v>1651</v>
      </c>
      <c r="L852">
        <v>3</v>
      </c>
      <c r="M852" t="s">
        <v>1656</v>
      </c>
      <c r="N852">
        <v>4</v>
      </c>
      <c r="O852">
        <v>2</v>
      </c>
      <c r="P852">
        <v>2</v>
      </c>
      <c r="Q852">
        <v>5</v>
      </c>
      <c r="R852">
        <v>19</v>
      </c>
      <c r="S852">
        <v>19</v>
      </c>
      <c r="T852">
        <v>22</v>
      </c>
    </row>
    <row r="853" spans="8:20" x14ac:dyDescent="0.35">
      <c r="H853">
        <v>77.103999999999999</v>
      </c>
      <c r="I853">
        <v>7.109</v>
      </c>
      <c r="J853" t="s">
        <v>112</v>
      </c>
      <c r="K853" t="s">
        <v>61</v>
      </c>
      <c r="L853">
        <v>3</v>
      </c>
      <c r="M853" t="s">
        <v>286</v>
      </c>
      <c r="N853">
        <v>3</v>
      </c>
      <c r="O853">
        <v>10</v>
      </c>
      <c r="P853">
        <v>13</v>
      </c>
      <c r="Q853">
        <v>15</v>
      </c>
      <c r="R853">
        <v>5</v>
      </c>
      <c r="S853">
        <v>8</v>
      </c>
      <c r="T853">
        <v>10</v>
      </c>
    </row>
    <row r="854" spans="8:20" x14ac:dyDescent="0.35">
      <c r="H854">
        <v>77.105000000000004</v>
      </c>
      <c r="I854">
        <v>7.11</v>
      </c>
      <c r="J854" t="s">
        <v>112</v>
      </c>
      <c r="K854" t="s">
        <v>38</v>
      </c>
      <c r="L854">
        <v>3</v>
      </c>
      <c r="M854" t="s">
        <v>372</v>
      </c>
      <c r="N854">
        <v>4</v>
      </c>
      <c r="O854">
        <v>11</v>
      </c>
      <c r="P854">
        <v>11</v>
      </c>
      <c r="Q854">
        <v>14</v>
      </c>
      <c r="R854">
        <v>10</v>
      </c>
      <c r="S854">
        <v>10</v>
      </c>
      <c r="T854">
        <v>13</v>
      </c>
    </row>
    <row r="855" spans="8:20" x14ac:dyDescent="0.35">
      <c r="H855">
        <v>77.105999999999995</v>
      </c>
      <c r="I855">
        <v>7.1109999999999998</v>
      </c>
      <c r="J855" t="s">
        <v>112</v>
      </c>
      <c r="K855" t="s">
        <v>169</v>
      </c>
      <c r="L855">
        <v>3</v>
      </c>
      <c r="M855" t="s">
        <v>764</v>
      </c>
      <c r="N855">
        <v>4</v>
      </c>
      <c r="O855">
        <v>15</v>
      </c>
      <c r="P855">
        <v>15</v>
      </c>
      <c r="Q855">
        <v>18</v>
      </c>
      <c r="R855">
        <v>9</v>
      </c>
      <c r="S855">
        <v>9</v>
      </c>
      <c r="T855">
        <v>12</v>
      </c>
    </row>
    <row r="856" spans="8:20" x14ac:dyDescent="0.35">
      <c r="H856">
        <v>77.106999999999999</v>
      </c>
      <c r="I856">
        <v>7.1120000000000001</v>
      </c>
      <c r="J856" t="s">
        <v>112</v>
      </c>
      <c r="K856" t="s">
        <v>39</v>
      </c>
      <c r="L856">
        <v>3</v>
      </c>
      <c r="M856" t="s">
        <v>409</v>
      </c>
      <c r="N856">
        <v>4</v>
      </c>
      <c r="O856">
        <v>17</v>
      </c>
      <c r="P856">
        <v>17</v>
      </c>
      <c r="Q856">
        <v>20</v>
      </c>
      <c r="R856">
        <v>5</v>
      </c>
      <c r="S856">
        <v>5</v>
      </c>
      <c r="T856">
        <v>8</v>
      </c>
    </row>
    <row r="857" spans="8:20" x14ac:dyDescent="0.35">
      <c r="H857">
        <v>77.108000000000004</v>
      </c>
      <c r="I857">
        <v>7.1130000000000004</v>
      </c>
      <c r="J857" t="s">
        <v>112</v>
      </c>
      <c r="K857" t="s">
        <v>170</v>
      </c>
      <c r="L857">
        <v>3</v>
      </c>
      <c r="M857" t="s">
        <v>378</v>
      </c>
      <c r="N857">
        <v>3</v>
      </c>
      <c r="O857">
        <v>9</v>
      </c>
      <c r="P857">
        <v>12</v>
      </c>
      <c r="Q857">
        <v>14</v>
      </c>
      <c r="R857">
        <v>8</v>
      </c>
      <c r="S857">
        <v>11</v>
      </c>
      <c r="T857">
        <v>13</v>
      </c>
    </row>
    <row r="858" spans="8:20" x14ac:dyDescent="0.35">
      <c r="H858">
        <v>77.108999999999995</v>
      </c>
      <c r="I858">
        <v>7.1139999999999999</v>
      </c>
      <c r="J858" t="s">
        <v>112</v>
      </c>
      <c r="K858" t="s">
        <v>25</v>
      </c>
      <c r="L858">
        <v>3</v>
      </c>
      <c r="M858" t="s">
        <v>410</v>
      </c>
      <c r="N858">
        <v>4</v>
      </c>
      <c r="O858">
        <v>13</v>
      </c>
      <c r="P858">
        <v>13</v>
      </c>
      <c r="Q858">
        <v>16</v>
      </c>
      <c r="R858">
        <v>8</v>
      </c>
      <c r="S858">
        <v>8</v>
      </c>
      <c r="T858">
        <v>11</v>
      </c>
    </row>
    <row r="859" spans="8:20" x14ac:dyDescent="0.35">
      <c r="H859">
        <v>77.11</v>
      </c>
      <c r="I859">
        <v>7.1150000000000002</v>
      </c>
      <c r="J859" t="s">
        <v>112</v>
      </c>
      <c r="K859" t="s">
        <v>171</v>
      </c>
      <c r="L859">
        <v>3</v>
      </c>
      <c r="M859" t="s">
        <v>386</v>
      </c>
      <c r="N859">
        <v>4</v>
      </c>
      <c r="O859">
        <v>13</v>
      </c>
      <c r="P859">
        <v>13</v>
      </c>
      <c r="Q859">
        <v>16</v>
      </c>
      <c r="R859">
        <v>10</v>
      </c>
      <c r="S859">
        <v>10</v>
      </c>
      <c r="T859">
        <v>13</v>
      </c>
    </row>
    <row r="860" spans="8:20" x14ac:dyDescent="0.35">
      <c r="H860">
        <v>77.111000000000004</v>
      </c>
      <c r="I860">
        <v>7.1159999999999997</v>
      </c>
      <c r="J860" t="s">
        <v>112</v>
      </c>
      <c r="K860" t="s">
        <v>62</v>
      </c>
      <c r="L860">
        <v>3</v>
      </c>
      <c r="M860" t="s">
        <v>411</v>
      </c>
      <c r="N860">
        <v>1</v>
      </c>
      <c r="O860">
        <v>5</v>
      </c>
      <c r="P860">
        <v>12</v>
      </c>
      <c r="Q860">
        <v>14</v>
      </c>
      <c r="R860">
        <v>2</v>
      </c>
      <c r="S860">
        <v>9</v>
      </c>
      <c r="T860">
        <v>11</v>
      </c>
    </row>
    <row r="861" spans="8:20" x14ac:dyDescent="0.35">
      <c r="H861">
        <v>77.111999999999995</v>
      </c>
      <c r="I861">
        <v>7.117</v>
      </c>
      <c r="J861" t="s">
        <v>112</v>
      </c>
      <c r="K861" t="s">
        <v>63</v>
      </c>
      <c r="L861">
        <v>3</v>
      </c>
      <c r="M861" t="s">
        <v>1645</v>
      </c>
      <c r="N861">
        <v>3</v>
      </c>
      <c r="O861">
        <v>15</v>
      </c>
      <c r="P861">
        <v>18</v>
      </c>
      <c r="Q861">
        <v>20</v>
      </c>
      <c r="R861">
        <v>4</v>
      </c>
      <c r="S861">
        <v>7</v>
      </c>
      <c r="T861">
        <v>9</v>
      </c>
    </row>
    <row r="862" spans="8:20" x14ac:dyDescent="0.35">
      <c r="H862">
        <v>77.113</v>
      </c>
      <c r="I862">
        <v>7.1180000000000003</v>
      </c>
      <c r="J862" t="s">
        <v>112</v>
      </c>
      <c r="K862" t="s">
        <v>172</v>
      </c>
      <c r="L862">
        <v>3</v>
      </c>
      <c r="M862" t="s">
        <v>382</v>
      </c>
      <c r="N862">
        <v>3</v>
      </c>
      <c r="O862">
        <v>11</v>
      </c>
      <c r="P862">
        <v>14</v>
      </c>
      <c r="Q862">
        <v>16</v>
      </c>
      <c r="R862">
        <v>6</v>
      </c>
      <c r="S862">
        <v>9</v>
      </c>
      <c r="T862">
        <v>11</v>
      </c>
    </row>
    <row r="863" spans="8:20" x14ac:dyDescent="0.35">
      <c r="H863">
        <v>77.114000000000004</v>
      </c>
      <c r="I863">
        <v>7.1189999999999998</v>
      </c>
      <c r="J863" t="s">
        <v>112</v>
      </c>
      <c r="K863" t="s">
        <v>173</v>
      </c>
      <c r="L863">
        <v>3</v>
      </c>
      <c r="M863" t="s">
        <v>360</v>
      </c>
      <c r="N863">
        <v>4</v>
      </c>
      <c r="O863">
        <v>19</v>
      </c>
      <c r="P863">
        <v>19</v>
      </c>
      <c r="Q863">
        <v>22</v>
      </c>
      <c r="R863">
        <v>6</v>
      </c>
      <c r="S863">
        <v>6</v>
      </c>
      <c r="T863">
        <v>9</v>
      </c>
    </row>
    <row r="864" spans="8:20" x14ac:dyDescent="0.35">
      <c r="H864">
        <v>77.114999999999995</v>
      </c>
      <c r="I864">
        <v>7.12</v>
      </c>
      <c r="J864" t="s">
        <v>112</v>
      </c>
      <c r="K864" t="s">
        <v>64</v>
      </c>
      <c r="L864">
        <v>3</v>
      </c>
      <c r="M864" t="s">
        <v>370</v>
      </c>
      <c r="N864">
        <v>3</v>
      </c>
      <c r="O864">
        <v>13</v>
      </c>
      <c r="P864">
        <v>16</v>
      </c>
      <c r="Q864">
        <v>18</v>
      </c>
      <c r="R864">
        <v>5</v>
      </c>
      <c r="S864">
        <v>8</v>
      </c>
      <c r="T864">
        <v>10</v>
      </c>
    </row>
    <row r="865" spans="8:20" x14ac:dyDescent="0.35">
      <c r="H865">
        <v>77.116</v>
      </c>
      <c r="I865">
        <v>7.1210000000000004</v>
      </c>
      <c r="J865" t="s">
        <v>112</v>
      </c>
      <c r="K865" t="s">
        <v>174</v>
      </c>
      <c r="L865">
        <v>3</v>
      </c>
      <c r="M865" t="s">
        <v>412</v>
      </c>
      <c r="N865">
        <v>4</v>
      </c>
      <c r="O865">
        <v>0</v>
      </c>
      <c r="P865">
        <v>0</v>
      </c>
      <c r="Q865">
        <v>3</v>
      </c>
      <c r="R865">
        <v>23</v>
      </c>
      <c r="S865">
        <v>23</v>
      </c>
      <c r="T865">
        <v>26</v>
      </c>
    </row>
    <row r="866" spans="8:20" x14ac:dyDescent="0.35">
      <c r="H866">
        <v>77.117000000000004</v>
      </c>
      <c r="I866">
        <v>7.1219999999999999</v>
      </c>
      <c r="J866" t="s">
        <v>112</v>
      </c>
      <c r="K866" t="s">
        <v>175</v>
      </c>
      <c r="L866">
        <v>3</v>
      </c>
      <c r="M866" t="s">
        <v>413</v>
      </c>
      <c r="N866">
        <v>3</v>
      </c>
      <c r="O866">
        <v>11</v>
      </c>
      <c r="P866">
        <v>14</v>
      </c>
      <c r="Q866">
        <v>16</v>
      </c>
      <c r="R866">
        <v>6</v>
      </c>
      <c r="S866">
        <v>9</v>
      </c>
      <c r="T866">
        <v>11</v>
      </c>
    </row>
    <row r="867" spans="8:20" x14ac:dyDescent="0.35">
      <c r="H867">
        <v>77.117999999999995</v>
      </c>
      <c r="I867">
        <v>7.1230000000000002</v>
      </c>
      <c r="J867" t="s">
        <v>112</v>
      </c>
      <c r="K867" t="s">
        <v>65</v>
      </c>
      <c r="L867">
        <v>3</v>
      </c>
      <c r="M867" t="s">
        <v>367</v>
      </c>
      <c r="N867">
        <v>3</v>
      </c>
      <c r="O867">
        <v>12</v>
      </c>
      <c r="P867">
        <v>15</v>
      </c>
      <c r="Q867">
        <v>17</v>
      </c>
      <c r="R867">
        <v>7</v>
      </c>
      <c r="S867">
        <v>10</v>
      </c>
      <c r="T867">
        <v>12</v>
      </c>
    </row>
    <row r="868" spans="8:20" x14ac:dyDescent="0.35">
      <c r="H868">
        <v>77.119</v>
      </c>
      <c r="I868">
        <v>7.125</v>
      </c>
      <c r="J868" t="s">
        <v>112</v>
      </c>
      <c r="K868" t="s">
        <v>1737</v>
      </c>
      <c r="L868">
        <v>3</v>
      </c>
      <c r="M868" t="s">
        <v>1741</v>
      </c>
      <c r="N868">
        <v>4</v>
      </c>
      <c r="O868">
        <v>17</v>
      </c>
      <c r="P868">
        <v>17</v>
      </c>
      <c r="Q868">
        <v>20</v>
      </c>
      <c r="R868">
        <v>7</v>
      </c>
      <c r="S868">
        <v>7</v>
      </c>
      <c r="T868">
        <v>10</v>
      </c>
    </row>
    <row r="869" spans="8:20" x14ac:dyDescent="0.35">
      <c r="H869">
        <v>77.12</v>
      </c>
      <c r="I869">
        <v>7.1260000000000003</v>
      </c>
      <c r="J869" t="s">
        <v>112</v>
      </c>
      <c r="K869" t="s">
        <v>106</v>
      </c>
      <c r="L869">
        <v>3</v>
      </c>
      <c r="M869" t="s">
        <v>360</v>
      </c>
      <c r="N869">
        <v>4</v>
      </c>
      <c r="O869">
        <v>19</v>
      </c>
      <c r="P869">
        <v>19</v>
      </c>
      <c r="Q869">
        <v>22</v>
      </c>
      <c r="R869">
        <v>6</v>
      </c>
      <c r="S869">
        <v>6</v>
      </c>
      <c r="T869">
        <v>9</v>
      </c>
    </row>
    <row r="870" spans="8:20" x14ac:dyDescent="0.35">
      <c r="H870">
        <v>77.120999999999995</v>
      </c>
      <c r="I870">
        <v>7.1269999999999998</v>
      </c>
      <c r="J870" t="s">
        <v>112</v>
      </c>
      <c r="K870" t="s">
        <v>40</v>
      </c>
      <c r="L870">
        <v>3</v>
      </c>
      <c r="M870" t="s">
        <v>414</v>
      </c>
      <c r="N870">
        <v>3</v>
      </c>
      <c r="O870">
        <v>11</v>
      </c>
      <c r="P870">
        <v>14</v>
      </c>
      <c r="Q870">
        <v>16</v>
      </c>
      <c r="R870">
        <v>6</v>
      </c>
      <c r="S870">
        <v>9</v>
      </c>
      <c r="T870">
        <v>11</v>
      </c>
    </row>
    <row r="871" spans="8:20" x14ac:dyDescent="0.35">
      <c r="H871">
        <v>77.122</v>
      </c>
      <c r="I871">
        <v>7.1280000000000001</v>
      </c>
      <c r="J871" t="s">
        <v>112</v>
      </c>
      <c r="K871" t="s">
        <v>177</v>
      </c>
      <c r="L871">
        <v>3</v>
      </c>
      <c r="M871" t="s">
        <v>415</v>
      </c>
      <c r="N871">
        <v>4</v>
      </c>
      <c r="O871">
        <v>3</v>
      </c>
      <c r="P871">
        <v>3</v>
      </c>
      <c r="Q871">
        <v>6</v>
      </c>
      <c r="R871">
        <v>19</v>
      </c>
      <c r="S871">
        <v>19</v>
      </c>
      <c r="T871">
        <v>22</v>
      </c>
    </row>
    <row r="872" spans="8:20" x14ac:dyDescent="0.35">
      <c r="H872">
        <v>77.123000000000005</v>
      </c>
      <c r="I872">
        <v>7.1289999999999996</v>
      </c>
      <c r="J872" t="s">
        <v>112</v>
      </c>
      <c r="K872" t="s">
        <v>66</v>
      </c>
      <c r="L872">
        <v>3</v>
      </c>
      <c r="M872" t="s">
        <v>388</v>
      </c>
      <c r="N872">
        <v>3</v>
      </c>
      <c r="O872">
        <v>13</v>
      </c>
      <c r="P872">
        <v>16</v>
      </c>
      <c r="Q872">
        <v>18</v>
      </c>
      <c r="R872">
        <v>7</v>
      </c>
      <c r="S872">
        <v>10</v>
      </c>
      <c r="T872">
        <v>12</v>
      </c>
    </row>
    <row r="873" spans="8:20" x14ac:dyDescent="0.35">
      <c r="H873">
        <v>77.123999999999995</v>
      </c>
      <c r="I873">
        <v>7.13</v>
      </c>
      <c r="J873" t="s">
        <v>112</v>
      </c>
      <c r="K873" t="s">
        <v>67</v>
      </c>
      <c r="L873">
        <v>3</v>
      </c>
      <c r="M873" t="s">
        <v>915</v>
      </c>
      <c r="N873">
        <v>4</v>
      </c>
      <c r="O873">
        <v>13</v>
      </c>
      <c r="P873">
        <v>13</v>
      </c>
      <c r="Q873">
        <v>16</v>
      </c>
      <c r="R873">
        <v>11</v>
      </c>
      <c r="S873">
        <v>11</v>
      </c>
      <c r="T873">
        <v>14</v>
      </c>
    </row>
    <row r="874" spans="8:20" x14ac:dyDescent="0.35">
      <c r="H874">
        <v>77.125</v>
      </c>
      <c r="I874">
        <v>7.1310000000000002</v>
      </c>
      <c r="J874" t="s">
        <v>112</v>
      </c>
      <c r="K874" t="s">
        <v>178</v>
      </c>
      <c r="L874">
        <v>3</v>
      </c>
      <c r="M874" t="s">
        <v>386</v>
      </c>
      <c r="N874">
        <v>4</v>
      </c>
      <c r="O874">
        <v>13</v>
      </c>
      <c r="P874">
        <v>13</v>
      </c>
      <c r="Q874">
        <v>16</v>
      </c>
      <c r="R874">
        <v>10</v>
      </c>
      <c r="S874">
        <v>10</v>
      </c>
      <c r="T874">
        <v>13</v>
      </c>
    </row>
    <row r="875" spans="8:20" x14ac:dyDescent="0.35">
      <c r="H875">
        <v>77.126000000000005</v>
      </c>
      <c r="I875">
        <v>7.1319999999999997</v>
      </c>
      <c r="J875" t="s">
        <v>112</v>
      </c>
      <c r="K875" t="s">
        <v>179</v>
      </c>
      <c r="L875">
        <v>3</v>
      </c>
      <c r="M875" t="s">
        <v>396</v>
      </c>
      <c r="N875">
        <v>4</v>
      </c>
      <c r="O875">
        <v>13</v>
      </c>
      <c r="P875">
        <v>13</v>
      </c>
      <c r="Q875">
        <v>16</v>
      </c>
      <c r="R875">
        <v>8</v>
      </c>
      <c r="S875">
        <v>8</v>
      </c>
      <c r="T875">
        <v>11</v>
      </c>
    </row>
    <row r="876" spans="8:20" x14ac:dyDescent="0.35">
      <c r="H876">
        <v>77.126999999999995</v>
      </c>
      <c r="I876">
        <v>7.133</v>
      </c>
      <c r="J876" t="s">
        <v>112</v>
      </c>
      <c r="K876" t="s">
        <v>68</v>
      </c>
      <c r="L876">
        <v>3</v>
      </c>
      <c r="M876" t="s">
        <v>376</v>
      </c>
      <c r="N876">
        <v>4</v>
      </c>
      <c r="O876">
        <v>14</v>
      </c>
      <c r="P876">
        <v>14</v>
      </c>
      <c r="Q876">
        <v>17</v>
      </c>
      <c r="R876">
        <v>10</v>
      </c>
      <c r="S876">
        <v>10</v>
      </c>
      <c r="T876">
        <v>13</v>
      </c>
    </row>
    <row r="877" spans="8:20" x14ac:dyDescent="0.35">
      <c r="H877">
        <v>77.128</v>
      </c>
      <c r="I877">
        <v>7.1340000000000003</v>
      </c>
      <c r="J877" t="s">
        <v>112</v>
      </c>
      <c r="K877" t="s">
        <v>26</v>
      </c>
      <c r="L877">
        <v>3</v>
      </c>
      <c r="M877" t="s">
        <v>369</v>
      </c>
      <c r="N877">
        <v>3</v>
      </c>
      <c r="O877">
        <v>12</v>
      </c>
      <c r="P877">
        <v>15</v>
      </c>
      <c r="Q877">
        <v>17</v>
      </c>
      <c r="R877">
        <v>7</v>
      </c>
      <c r="S877">
        <v>10</v>
      </c>
      <c r="T877">
        <v>12</v>
      </c>
    </row>
    <row r="878" spans="8:20" x14ac:dyDescent="0.35">
      <c r="H878">
        <v>77.129000000000005</v>
      </c>
      <c r="I878">
        <v>7.1349999999999998</v>
      </c>
      <c r="J878" t="s">
        <v>112</v>
      </c>
      <c r="K878" t="s">
        <v>69</v>
      </c>
      <c r="L878">
        <v>3</v>
      </c>
      <c r="M878" t="s">
        <v>286</v>
      </c>
      <c r="N878">
        <v>3</v>
      </c>
      <c r="O878">
        <v>10</v>
      </c>
      <c r="P878">
        <v>13</v>
      </c>
      <c r="Q878">
        <v>15</v>
      </c>
      <c r="R878">
        <v>5</v>
      </c>
      <c r="S878">
        <v>8</v>
      </c>
      <c r="T878">
        <v>10</v>
      </c>
    </row>
    <row r="879" spans="8:20" x14ac:dyDescent="0.35">
      <c r="H879">
        <v>77.13</v>
      </c>
      <c r="I879">
        <v>7.1360000000000001</v>
      </c>
      <c r="J879" t="s">
        <v>112</v>
      </c>
      <c r="K879" t="s">
        <v>1531</v>
      </c>
      <c r="L879">
        <v>3</v>
      </c>
      <c r="M879" t="s">
        <v>1538</v>
      </c>
      <c r="N879">
        <v>3</v>
      </c>
      <c r="O879">
        <v>14</v>
      </c>
      <c r="P879">
        <v>17</v>
      </c>
      <c r="Q879">
        <v>19</v>
      </c>
      <c r="R879">
        <v>4</v>
      </c>
      <c r="S879">
        <v>7</v>
      </c>
      <c r="T879">
        <v>9</v>
      </c>
    </row>
    <row r="880" spans="8:20" x14ac:dyDescent="0.35">
      <c r="H880">
        <v>77.131</v>
      </c>
      <c r="I880">
        <v>7.1369999999999996</v>
      </c>
      <c r="J880" t="s">
        <v>112</v>
      </c>
      <c r="K880" t="s">
        <v>41</v>
      </c>
      <c r="L880">
        <v>3</v>
      </c>
      <c r="M880" t="s">
        <v>375</v>
      </c>
      <c r="N880">
        <v>4</v>
      </c>
      <c r="O880">
        <v>18</v>
      </c>
      <c r="P880">
        <v>18</v>
      </c>
      <c r="Q880">
        <v>21</v>
      </c>
      <c r="R880">
        <v>7</v>
      </c>
      <c r="S880">
        <v>7</v>
      </c>
      <c r="T880">
        <v>10</v>
      </c>
    </row>
    <row r="881" spans="8:20" x14ac:dyDescent="0.35">
      <c r="H881">
        <v>77.132000000000005</v>
      </c>
      <c r="I881">
        <v>7.1390000000000002</v>
      </c>
      <c r="J881" t="s">
        <v>112</v>
      </c>
      <c r="K881" t="s">
        <v>70</v>
      </c>
      <c r="L881">
        <v>3</v>
      </c>
      <c r="M881" t="s">
        <v>376</v>
      </c>
      <c r="N881">
        <v>4</v>
      </c>
      <c r="O881">
        <v>14</v>
      </c>
      <c r="P881">
        <v>14</v>
      </c>
      <c r="Q881">
        <v>17</v>
      </c>
      <c r="R881">
        <v>10</v>
      </c>
      <c r="S881">
        <v>10</v>
      </c>
      <c r="T881">
        <v>13</v>
      </c>
    </row>
    <row r="882" spans="8:20" x14ac:dyDescent="0.35">
      <c r="H882">
        <v>88.006</v>
      </c>
      <c r="I882">
        <v>8.0090000000000003</v>
      </c>
      <c r="J882" t="s">
        <v>43</v>
      </c>
      <c r="K882" t="s">
        <v>1636</v>
      </c>
      <c r="L882">
        <v>3</v>
      </c>
      <c r="M882" t="s">
        <v>1641</v>
      </c>
      <c r="N882">
        <v>4</v>
      </c>
      <c r="O882">
        <v>14</v>
      </c>
      <c r="P882">
        <v>14</v>
      </c>
      <c r="Q882">
        <v>17</v>
      </c>
      <c r="R882">
        <v>10</v>
      </c>
      <c r="S882">
        <v>10</v>
      </c>
      <c r="T882">
        <v>13</v>
      </c>
    </row>
    <row r="883" spans="8:20" x14ac:dyDescent="0.35">
      <c r="H883">
        <v>88.007000000000005</v>
      </c>
      <c r="I883">
        <v>8.01</v>
      </c>
      <c r="J883" t="s">
        <v>43</v>
      </c>
      <c r="K883" t="s">
        <v>44</v>
      </c>
      <c r="L883">
        <v>1</v>
      </c>
      <c r="M883" t="s">
        <v>1623</v>
      </c>
      <c r="N883">
        <v>3</v>
      </c>
      <c r="O883">
        <v>14</v>
      </c>
      <c r="P883">
        <v>17</v>
      </c>
      <c r="Q883">
        <v>19</v>
      </c>
      <c r="R883">
        <v>5</v>
      </c>
      <c r="S883">
        <v>8</v>
      </c>
      <c r="T883">
        <v>10</v>
      </c>
    </row>
    <row r="884" spans="8:20" x14ac:dyDescent="0.35">
      <c r="H884">
        <v>88.007999999999996</v>
      </c>
      <c r="I884">
        <v>8.0109999999999992</v>
      </c>
      <c r="J884" t="s">
        <v>43</v>
      </c>
      <c r="K884" t="s">
        <v>23</v>
      </c>
      <c r="L884">
        <v>3</v>
      </c>
      <c r="M884" t="s">
        <v>416</v>
      </c>
      <c r="N884">
        <v>4</v>
      </c>
      <c r="O884">
        <v>6</v>
      </c>
      <c r="P884">
        <v>6</v>
      </c>
      <c r="Q884">
        <v>9</v>
      </c>
      <c r="R884">
        <v>16</v>
      </c>
      <c r="S884">
        <v>16</v>
      </c>
      <c r="T884">
        <v>19</v>
      </c>
    </row>
    <row r="885" spans="8:20" x14ac:dyDescent="0.35">
      <c r="H885">
        <v>88.009</v>
      </c>
      <c r="I885">
        <v>8.0120000000000005</v>
      </c>
      <c r="J885" t="s">
        <v>43</v>
      </c>
      <c r="K885" t="s">
        <v>113</v>
      </c>
      <c r="L885">
        <v>3</v>
      </c>
      <c r="M885" t="s">
        <v>417</v>
      </c>
      <c r="N885">
        <v>4</v>
      </c>
      <c r="O885">
        <v>13</v>
      </c>
      <c r="P885">
        <v>13</v>
      </c>
      <c r="Q885">
        <v>16</v>
      </c>
      <c r="R885">
        <v>10</v>
      </c>
      <c r="S885">
        <v>10</v>
      </c>
      <c r="T885">
        <v>13</v>
      </c>
    </row>
    <row r="886" spans="8:20" x14ac:dyDescent="0.35">
      <c r="H886">
        <v>88.01</v>
      </c>
      <c r="I886">
        <v>8.0129999999999999</v>
      </c>
      <c r="J886" t="s">
        <v>43</v>
      </c>
      <c r="K886" t="s">
        <v>114</v>
      </c>
      <c r="L886">
        <v>3</v>
      </c>
      <c r="M886" t="s">
        <v>418</v>
      </c>
      <c r="N886">
        <v>2</v>
      </c>
      <c r="O886">
        <v>11</v>
      </c>
      <c r="P886">
        <v>16</v>
      </c>
      <c r="Q886">
        <v>18</v>
      </c>
      <c r="R886">
        <v>4</v>
      </c>
      <c r="S886">
        <v>9</v>
      </c>
      <c r="T886">
        <v>11</v>
      </c>
    </row>
    <row r="887" spans="8:20" x14ac:dyDescent="0.35">
      <c r="H887">
        <v>88.010999999999996</v>
      </c>
      <c r="I887">
        <v>8.0139999999999993</v>
      </c>
      <c r="J887" t="s">
        <v>43</v>
      </c>
      <c r="K887" t="s">
        <v>115</v>
      </c>
      <c r="L887">
        <v>3</v>
      </c>
      <c r="M887" t="s">
        <v>419</v>
      </c>
      <c r="N887">
        <v>4</v>
      </c>
      <c r="O887">
        <v>17</v>
      </c>
      <c r="P887">
        <v>17</v>
      </c>
      <c r="Q887">
        <v>20</v>
      </c>
      <c r="R887">
        <v>7</v>
      </c>
      <c r="S887">
        <v>7</v>
      </c>
      <c r="T887">
        <v>10</v>
      </c>
    </row>
    <row r="888" spans="8:20" x14ac:dyDescent="0.35">
      <c r="H888">
        <v>88.012</v>
      </c>
      <c r="I888">
        <v>8.0150000000000006</v>
      </c>
      <c r="J888" t="s">
        <v>43</v>
      </c>
      <c r="K888" t="s">
        <v>116</v>
      </c>
      <c r="L888">
        <v>3</v>
      </c>
      <c r="M888" t="s">
        <v>33</v>
      </c>
      <c r="N888">
        <v>2</v>
      </c>
      <c r="O888">
        <v>3</v>
      </c>
      <c r="P888">
        <v>8</v>
      </c>
      <c r="Q888">
        <v>10</v>
      </c>
      <c r="R888">
        <v>2</v>
      </c>
      <c r="S888">
        <v>7</v>
      </c>
      <c r="T888">
        <v>9</v>
      </c>
    </row>
    <row r="889" spans="8:20" x14ac:dyDescent="0.35">
      <c r="H889">
        <v>88.013000000000005</v>
      </c>
      <c r="I889">
        <v>8.016</v>
      </c>
      <c r="J889" t="s">
        <v>43</v>
      </c>
      <c r="K889" t="s">
        <v>117</v>
      </c>
      <c r="L889">
        <v>3</v>
      </c>
      <c r="M889" t="s">
        <v>794</v>
      </c>
      <c r="N889">
        <v>3</v>
      </c>
      <c r="O889">
        <v>8</v>
      </c>
      <c r="P889">
        <v>11</v>
      </c>
      <c r="Q889">
        <v>13</v>
      </c>
      <c r="R889">
        <v>10</v>
      </c>
      <c r="S889">
        <v>13</v>
      </c>
      <c r="T889">
        <v>15</v>
      </c>
    </row>
    <row r="890" spans="8:20" x14ac:dyDescent="0.35">
      <c r="H890">
        <v>88.013999999999996</v>
      </c>
      <c r="I890">
        <v>8.0169999999999995</v>
      </c>
      <c r="J890" t="s">
        <v>43</v>
      </c>
      <c r="K890" t="s">
        <v>118</v>
      </c>
      <c r="L890">
        <v>3</v>
      </c>
      <c r="M890" t="s">
        <v>420</v>
      </c>
      <c r="N890">
        <v>4</v>
      </c>
      <c r="O890">
        <v>18</v>
      </c>
      <c r="P890">
        <v>18</v>
      </c>
      <c r="Q890">
        <v>21</v>
      </c>
      <c r="R890">
        <v>7</v>
      </c>
      <c r="S890">
        <v>7</v>
      </c>
      <c r="T890">
        <v>10</v>
      </c>
    </row>
    <row r="891" spans="8:20" x14ac:dyDescent="0.35">
      <c r="H891">
        <v>88.015000000000001</v>
      </c>
      <c r="I891">
        <v>8.0180000000000007</v>
      </c>
      <c r="J891" t="s">
        <v>43</v>
      </c>
      <c r="K891" t="s">
        <v>17</v>
      </c>
      <c r="L891">
        <v>3</v>
      </c>
      <c r="M891" t="s">
        <v>1578</v>
      </c>
      <c r="N891">
        <v>4</v>
      </c>
      <c r="O891">
        <v>17</v>
      </c>
      <c r="P891">
        <v>17</v>
      </c>
      <c r="Q891">
        <v>20</v>
      </c>
      <c r="R891">
        <v>6</v>
      </c>
      <c r="S891">
        <v>6</v>
      </c>
      <c r="T891">
        <v>9</v>
      </c>
    </row>
    <row r="892" spans="8:20" x14ac:dyDescent="0.35">
      <c r="H892">
        <v>88.016000000000005</v>
      </c>
      <c r="I892">
        <v>8.0190000000000001</v>
      </c>
      <c r="J892" t="s">
        <v>43</v>
      </c>
      <c r="K892" t="s">
        <v>119</v>
      </c>
      <c r="L892">
        <v>3</v>
      </c>
      <c r="M892" t="s">
        <v>421</v>
      </c>
      <c r="N892">
        <v>4</v>
      </c>
      <c r="O892">
        <v>14</v>
      </c>
      <c r="P892">
        <v>14</v>
      </c>
      <c r="Q892">
        <v>17</v>
      </c>
      <c r="R892">
        <v>10</v>
      </c>
      <c r="S892">
        <v>10</v>
      </c>
      <c r="T892">
        <v>13</v>
      </c>
    </row>
    <row r="893" spans="8:20" x14ac:dyDescent="0.35">
      <c r="H893">
        <v>88.016999999999996</v>
      </c>
      <c r="I893">
        <v>8.02</v>
      </c>
      <c r="J893" t="s">
        <v>43</v>
      </c>
      <c r="K893" t="s">
        <v>120</v>
      </c>
      <c r="L893">
        <v>3</v>
      </c>
      <c r="M893" t="s">
        <v>422</v>
      </c>
      <c r="N893">
        <v>3</v>
      </c>
      <c r="O893">
        <v>12</v>
      </c>
      <c r="P893">
        <v>15</v>
      </c>
      <c r="Q893">
        <v>17</v>
      </c>
      <c r="R893">
        <v>4</v>
      </c>
      <c r="S893">
        <v>7</v>
      </c>
      <c r="T893">
        <v>9</v>
      </c>
    </row>
    <row r="894" spans="8:20" x14ac:dyDescent="0.35">
      <c r="H894">
        <v>88.018000000000001</v>
      </c>
      <c r="I894">
        <v>8.0210000000000008</v>
      </c>
      <c r="J894" t="s">
        <v>43</v>
      </c>
      <c r="K894" t="s">
        <v>1530</v>
      </c>
      <c r="L894">
        <v>3</v>
      </c>
      <c r="M894" t="s">
        <v>417</v>
      </c>
      <c r="N894">
        <v>4</v>
      </c>
      <c r="O894">
        <v>13</v>
      </c>
      <c r="P894">
        <v>13</v>
      </c>
      <c r="Q894">
        <v>16</v>
      </c>
      <c r="R894">
        <v>10</v>
      </c>
      <c r="S894">
        <v>10</v>
      </c>
      <c r="T894">
        <v>13</v>
      </c>
    </row>
    <row r="895" spans="8:20" x14ac:dyDescent="0.35">
      <c r="H895">
        <v>88.019000000000005</v>
      </c>
      <c r="I895">
        <v>8.0220000000000002</v>
      </c>
      <c r="J895" t="s">
        <v>43</v>
      </c>
      <c r="K895" t="s">
        <v>32</v>
      </c>
      <c r="L895">
        <v>2</v>
      </c>
      <c r="M895" t="s">
        <v>423</v>
      </c>
      <c r="N895">
        <v>3</v>
      </c>
      <c r="O895">
        <v>4</v>
      </c>
      <c r="P895">
        <v>7</v>
      </c>
      <c r="Q895">
        <v>9</v>
      </c>
      <c r="R895">
        <v>10</v>
      </c>
      <c r="S895">
        <v>13</v>
      </c>
      <c r="T895">
        <v>15</v>
      </c>
    </row>
    <row r="896" spans="8:20" x14ac:dyDescent="0.35">
      <c r="H896">
        <v>88.02</v>
      </c>
      <c r="I896">
        <v>8.0229999999999997</v>
      </c>
      <c r="J896" t="s">
        <v>43</v>
      </c>
      <c r="K896" t="s">
        <v>122</v>
      </c>
      <c r="L896">
        <v>3</v>
      </c>
      <c r="M896" t="s">
        <v>424</v>
      </c>
      <c r="N896">
        <v>4</v>
      </c>
      <c r="O896">
        <v>17</v>
      </c>
      <c r="P896">
        <v>17</v>
      </c>
      <c r="Q896">
        <v>20</v>
      </c>
      <c r="R896">
        <v>7</v>
      </c>
      <c r="S896">
        <v>7</v>
      </c>
      <c r="T896">
        <v>10</v>
      </c>
    </row>
    <row r="897" spans="8:20" x14ac:dyDescent="0.35">
      <c r="H897">
        <v>88.021000000000001</v>
      </c>
      <c r="I897">
        <v>8.0239999999999991</v>
      </c>
      <c r="J897" t="s">
        <v>43</v>
      </c>
      <c r="K897" t="s">
        <v>1511</v>
      </c>
      <c r="L897">
        <v>3</v>
      </c>
      <c r="M897" t="s">
        <v>1513</v>
      </c>
      <c r="N897">
        <v>4</v>
      </c>
      <c r="O897">
        <v>17</v>
      </c>
      <c r="P897">
        <v>17</v>
      </c>
      <c r="Q897">
        <v>20</v>
      </c>
      <c r="R897">
        <v>8</v>
      </c>
      <c r="S897">
        <v>8</v>
      </c>
      <c r="T897">
        <v>11</v>
      </c>
    </row>
    <row r="898" spans="8:20" x14ac:dyDescent="0.35">
      <c r="H898">
        <v>88.022000000000006</v>
      </c>
      <c r="I898">
        <v>8.0269999999999992</v>
      </c>
      <c r="J898" t="s">
        <v>43</v>
      </c>
      <c r="K898" t="s">
        <v>123</v>
      </c>
      <c r="L898">
        <v>3</v>
      </c>
      <c r="M898" t="s">
        <v>845</v>
      </c>
      <c r="N898">
        <v>3</v>
      </c>
      <c r="O898">
        <v>16</v>
      </c>
      <c r="P898">
        <v>19</v>
      </c>
      <c r="Q898">
        <v>21</v>
      </c>
      <c r="R898">
        <v>4</v>
      </c>
      <c r="S898">
        <v>7</v>
      </c>
      <c r="T898">
        <v>9</v>
      </c>
    </row>
    <row r="899" spans="8:20" x14ac:dyDescent="0.35">
      <c r="H899">
        <v>88.022999999999996</v>
      </c>
      <c r="I899">
        <v>8.0280000000000005</v>
      </c>
      <c r="J899" t="s">
        <v>43</v>
      </c>
      <c r="K899" t="s">
        <v>124</v>
      </c>
      <c r="L899">
        <v>3</v>
      </c>
      <c r="M899" t="s">
        <v>425</v>
      </c>
      <c r="N899">
        <v>4</v>
      </c>
      <c r="O899">
        <v>15</v>
      </c>
      <c r="P899">
        <v>15</v>
      </c>
      <c r="Q899">
        <v>18</v>
      </c>
      <c r="R899">
        <v>6</v>
      </c>
      <c r="S899">
        <v>6</v>
      </c>
      <c r="T899">
        <v>9</v>
      </c>
    </row>
    <row r="900" spans="8:20" x14ac:dyDescent="0.35">
      <c r="H900">
        <v>88.024000000000001</v>
      </c>
      <c r="I900">
        <v>8.0289999999999999</v>
      </c>
      <c r="J900" t="s">
        <v>43</v>
      </c>
      <c r="K900" t="s">
        <v>125</v>
      </c>
      <c r="L900">
        <v>3</v>
      </c>
      <c r="M900" t="s">
        <v>426</v>
      </c>
      <c r="N900">
        <v>3</v>
      </c>
      <c r="O900">
        <v>11</v>
      </c>
      <c r="P900">
        <v>14</v>
      </c>
      <c r="Q900">
        <v>16</v>
      </c>
      <c r="R900">
        <v>5</v>
      </c>
      <c r="S900">
        <v>8</v>
      </c>
      <c r="T900">
        <v>10</v>
      </c>
    </row>
    <row r="901" spans="8:20" x14ac:dyDescent="0.35">
      <c r="H901">
        <v>88.025000000000006</v>
      </c>
      <c r="I901">
        <v>8.0329999999999995</v>
      </c>
      <c r="J901" t="s">
        <v>43</v>
      </c>
      <c r="K901" t="s">
        <v>27</v>
      </c>
      <c r="L901">
        <v>3</v>
      </c>
      <c r="M901" t="s">
        <v>427</v>
      </c>
      <c r="N901">
        <v>3</v>
      </c>
      <c r="O901">
        <v>14</v>
      </c>
      <c r="P901">
        <v>17</v>
      </c>
      <c r="Q901">
        <v>19</v>
      </c>
      <c r="R901">
        <v>2</v>
      </c>
      <c r="S901">
        <v>5</v>
      </c>
      <c r="T901">
        <v>7</v>
      </c>
    </row>
    <row r="902" spans="8:20" x14ac:dyDescent="0.35">
      <c r="H902">
        <v>88.025999999999996</v>
      </c>
      <c r="I902">
        <v>8.0340000000000007</v>
      </c>
      <c r="J902" t="s">
        <v>43</v>
      </c>
      <c r="K902" t="s">
        <v>126</v>
      </c>
      <c r="L902">
        <v>3</v>
      </c>
      <c r="M902" t="s">
        <v>932</v>
      </c>
      <c r="N902">
        <v>3</v>
      </c>
      <c r="O902">
        <v>7</v>
      </c>
      <c r="P902">
        <v>10</v>
      </c>
      <c r="Q902">
        <v>12</v>
      </c>
      <c r="R902">
        <v>13</v>
      </c>
      <c r="S902">
        <v>16</v>
      </c>
      <c r="T902">
        <v>18</v>
      </c>
    </row>
    <row r="903" spans="8:20" x14ac:dyDescent="0.35">
      <c r="H903">
        <v>88.027000000000001</v>
      </c>
      <c r="I903">
        <v>8.0350000000000001</v>
      </c>
      <c r="J903" t="s">
        <v>43</v>
      </c>
      <c r="K903" t="s">
        <v>50</v>
      </c>
      <c r="L903">
        <v>1</v>
      </c>
      <c r="M903" t="s">
        <v>36</v>
      </c>
      <c r="N903">
        <v>2</v>
      </c>
      <c r="O903">
        <v>2</v>
      </c>
      <c r="P903">
        <v>7</v>
      </c>
      <c r="Q903">
        <v>9</v>
      </c>
      <c r="R903">
        <v>2</v>
      </c>
      <c r="S903">
        <v>7</v>
      </c>
      <c r="T903">
        <v>9</v>
      </c>
    </row>
    <row r="904" spans="8:20" x14ac:dyDescent="0.35">
      <c r="H904">
        <v>88.028000000000006</v>
      </c>
      <c r="I904">
        <v>8.0359999999999996</v>
      </c>
      <c r="J904" t="s">
        <v>43</v>
      </c>
      <c r="K904" t="s">
        <v>127</v>
      </c>
      <c r="L904">
        <v>3</v>
      </c>
      <c r="M904" t="s">
        <v>428</v>
      </c>
      <c r="N904">
        <v>3</v>
      </c>
      <c r="O904">
        <v>10</v>
      </c>
      <c r="P904">
        <v>13</v>
      </c>
      <c r="Q904">
        <v>15</v>
      </c>
      <c r="R904">
        <v>6</v>
      </c>
      <c r="S904">
        <v>9</v>
      </c>
      <c r="T904">
        <v>11</v>
      </c>
    </row>
    <row r="905" spans="8:20" x14ac:dyDescent="0.35">
      <c r="H905">
        <v>88.028999999999996</v>
      </c>
      <c r="I905">
        <v>8.0370000000000008</v>
      </c>
      <c r="J905" t="s">
        <v>43</v>
      </c>
      <c r="K905" t="s">
        <v>51</v>
      </c>
      <c r="L905">
        <v>1</v>
      </c>
      <c r="M905" t="s">
        <v>418</v>
      </c>
      <c r="N905">
        <v>2</v>
      </c>
      <c r="O905">
        <v>11</v>
      </c>
      <c r="P905">
        <v>16</v>
      </c>
      <c r="Q905">
        <v>18</v>
      </c>
      <c r="R905">
        <v>4</v>
      </c>
      <c r="S905">
        <v>9</v>
      </c>
      <c r="T905">
        <v>11</v>
      </c>
    </row>
    <row r="906" spans="8:20" x14ac:dyDescent="0.35">
      <c r="H906">
        <v>88.03</v>
      </c>
      <c r="I906">
        <v>8.0380000000000003</v>
      </c>
      <c r="J906" t="s">
        <v>43</v>
      </c>
      <c r="K906" t="s">
        <v>128</v>
      </c>
      <c r="L906">
        <v>3</v>
      </c>
      <c r="M906" t="s">
        <v>295</v>
      </c>
      <c r="N906">
        <v>3</v>
      </c>
      <c r="O906">
        <v>7</v>
      </c>
      <c r="P906">
        <v>10</v>
      </c>
      <c r="Q906">
        <v>12</v>
      </c>
      <c r="R906">
        <v>9</v>
      </c>
      <c r="S906">
        <v>12</v>
      </c>
      <c r="T906">
        <v>14</v>
      </c>
    </row>
    <row r="907" spans="8:20" x14ac:dyDescent="0.35">
      <c r="H907">
        <v>88.031000000000006</v>
      </c>
      <c r="I907">
        <v>8.0389999999999997</v>
      </c>
      <c r="J907" t="s">
        <v>43</v>
      </c>
      <c r="K907" t="s">
        <v>31</v>
      </c>
      <c r="L907">
        <v>3</v>
      </c>
      <c r="M907" t="s">
        <v>429</v>
      </c>
      <c r="N907">
        <v>3</v>
      </c>
      <c r="O907">
        <v>11</v>
      </c>
      <c r="P907">
        <v>14</v>
      </c>
      <c r="Q907">
        <v>16</v>
      </c>
      <c r="R907">
        <v>6</v>
      </c>
      <c r="S907">
        <v>9</v>
      </c>
      <c r="T907">
        <v>11</v>
      </c>
    </row>
    <row r="908" spans="8:20" x14ac:dyDescent="0.35">
      <c r="H908">
        <v>88.031999999999996</v>
      </c>
      <c r="I908">
        <v>8.0399999999999991</v>
      </c>
      <c r="J908" t="s">
        <v>43</v>
      </c>
      <c r="K908" t="s">
        <v>1690</v>
      </c>
      <c r="L908">
        <v>3</v>
      </c>
      <c r="M908" t="s">
        <v>1697</v>
      </c>
      <c r="N908">
        <v>4</v>
      </c>
      <c r="O908">
        <v>3</v>
      </c>
      <c r="P908">
        <v>3</v>
      </c>
      <c r="Q908">
        <v>6</v>
      </c>
      <c r="R908">
        <v>18</v>
      </c>
      <c r="S908">
        <v>18</v>
      </c>
      <c r="T908">
        <v>21</v>
      </c>
    </row>
    <row r="909" spans="8:20" x14ac:dyDescent="0.35">
      <c r="H909">
        <v>88.033000000000001</v>
      </c>
      <c r="I909">
        <v>8.0410000000000004</v>
      </c>
      <c r="J909" t="s">
        <v>43</v>
      </c>
      <c r="K909" t="s">
        <v>129</v>
      </c>
      <c r="L909">
        <v>3</v>
      </c>
      <c r="M909" t="s">
        <v>352</v>
      </c>
      <c r="N909">
        <v>4</v>
      </c>
      <c r="O909">
        <v>16</v>
      </c>
      <c r="P909">
        <v>16</v>
      </c>
      <c r="Q909">
        <v>19</v>
      </c>
      <c r="R909">
        <v>9</v>
      </c>
      <c r="S909">
        <v>9</v>
      </c>
      <c r="T909">
        <v>12</v>
      </c>
    </row>
    <row r="910" spans="8:20" x14ac:dyDescent="0.35">
      <c r="H910">
        <v>88.034000000000006</v>
      </c>
      <c r="I910">
        <v>8.0419999999999998</v>
      </c>
      <c r="J910" t="s">
        <v>43</v>
      </c>
      <c r="K910" t="s">
        <v>130</v>
      </c>
      <c r="L910">
        <v>3</v>
      </c>
      <c r="M910" t="s">
        <v>419</v>
      </c>
      <c r="N910">
        <v>4</v>
      </c>
      <c r="O910">
        <v>17</v>
      </c>
      <c r="P910">
        <v>17</v>
      </c>
      <c r="Q910">
        <v>20</v>
      </c>
      <c r="R910">
        <v>7</v>
      </c>
      <c r="S910">
        <v>7</v>
      </c>
      <c r="T910">
        <v>10</v>
      </c>
    </row>
    <row r="911" spans="8:20" x14ac:dyDescent="0.35">
      <c r="H911">
        <v>88.034999999999997</v>
      </c>
      <c r="I911">
        <v>8.0459999999999994</v>
      </c>
      <c r="J911" t="s">
        <v>43</v>
      </c>
      <c r="K911" t="s">
        <v>132</v>
      </c>
      <c r="L911">
        <v>3</v>
      </c>
      <c r="M911" t="s">
        <v>417</v>
      </c>
      <c r="N911">
        <v>4</v>
      </c>
      <c r="O911">
        <v>13</v>
      </c>
      <c r="P911">
        <v>13</v>
      </c>
      <c r="Q911">
        <v>16</v>
      </c>
      <c r="R911">
        <v>10</v>
      </c>
      <c r="S911">
        <v>10</v>
      </c>
      <c r="T911">
        <v>13</v>
      </c>
    </row>
    <row r="912" spans="8:20" x14ac:dyDescent="0.35">
      <c r="H912">
        <v>88.036000000000001</v>
      </c>
      <c r="I912">
        <v>8.0470000000000006</v>
      </c>
      <c r="J912" t="s">
        <v>43</v>
      </c>
      <c r="K912" t="s">
        <v>133</v>
      </c>
      <c r="L912">
        <v>3</v>
      </c>
      <c r="M912" t="s">
        <v>427</v>
      </c>
      <c r="N912">
        <v>3</v>
      </c>
      <c r="O912">
        <v>14</v>
      </c>
      <c r="P912">
        <v>17</v>
      </c>
      <c r="Q912">
        <v>19</v>
      </c>
      <c r="R912">
        <v>2</v>
      </c>
      <c r="S912">
        <v>5</v>
      </c>
      <c r="T912">
        <v>7</v>
      </c>
    </row>
    <row r="913" spans="8:20" x14ac:dyDescent="0.35">
      <c r="H913">
        <v>88.037000000000006</v>
      </c>
      <c r="I913">
        <v>8.048</v>
      </c>
      <c r="J913" t="s">
        <v>43</v>
      </c>
      <c r="K913" t="s">
        <v>54</v>
      </c>
      <c r="L913">
        <v>1</v>
      </c>
      <c r="M913" t="s">
        <v>33</v>
      </c>
      <c r="N913">
        <v>2</v>
      </c>
      <c r="O913">
        <v>3</v>
      </c>
      <c r="P913">
        <v>8</v>
      </c>
      <c r="Q913">
        <v>10</v>
      </c>
      <c r="R913">
        <v>2</v>
      </c>
      <c r="S913">
        <v>7</v>
      </c>
      <c r="T913">
        <v>9</v>
      </c>
    </row>
    <row r="914" spans="8:20" x14ac:dyDescent="0.35">
      <c r="H914">
        <v>88.037999999999997</v>
      </c>
      <c r="I914">
        <v>8.0489999999999995</v>
      </c>
      <c r="J914" t="s">
        <v>43</v>
      </c>
      <c r="K914" t="s">
        <v>1560</v>
      </c>
      <c r="L914">
        <v>3</v>
      </c>
      <c r="M914" t="s">
        <v>418</v>
      </c>
      <c r="N914">
        <v>2</v>
      </c>
      <c r="O914">
        <v>11</v>
      </c>
      <c r="P914">
        <v>16</v>
      </c>
      <c r="Q914">
        <v>18</v>
      </c>
      <c r="R914">
        <v>4</v>
      </c>
      <c r="S914">
        <v>9</v>
      </c>
      <c r="T914">
        <v>11</v>
      </c>
    </row>
    <row r="915" spans="8:20" x14ac:dyDescent="0.35">
      <c r="H915">
        <v>88.039000000000001</v>
      </c>
      <c r="I915">
        <v>8.0500000000000007</v>
      </c>
      <c r="J915" t="s">
        <v>43</v>
      </c>
      <c r="K915" t="s">
        <v>134</v>
      </c>
      <c r="L915">
        <v>3</v>
      </c>
      <c r="M915" t="s">
        <v>1692</v>
      </c>
      <c r="N915">
        <v>4</v>
      </c>
      <c r="O915">
        <v>20</v>
      </c>
      <c r="P915">
        <v>20</v>
      </c>
      <c r="Q915">
        <v>23</v>
      </c>
      <c r="R915">
        <v>4</v>
      </c>
      <c r="S915">
        <v>4</v>
      </c>
      <c r="T915">
        <v>7</v>
      </c>
    </row>
    <row r="916" spans="8:20" x14ac:dyDescent="0.35">
      <c r="H916">
        <v>88.04</v>
      </c>
      <c r="I916">
        <v>8.0510000000000002</v>
      </c>
      <c r="J916" t="s">
        <v>43</v>
      </c>
      <c r="K916" t="s">
        <v>55</v>
      </c>
      <c r="L916">
        <v>1</v>
      </c>
      <c r="M916" t="s">
        <v>430</v>
      </c>
      <c r="N916">
        <v>3</v>
      </c>
      <c r="O916">
        <v>8</v>
      </c>
      <c r="P916">
        <v>11</v>
      </c>
      <c r="Q916">
        <v>13</v>
      </c>
      <c r="R916">
        <v>7</v>
      </c>
      <c r="S916">
        <v>10</v>
      </c>
      <c r="T916">
        <v>12</v>
      </c>
    </row>
    <row r="917" spans="8:20" x14ac:dyDescent="0.35">
      <c r="H917">
        <v>88.040999999999997</v>
      </c>
      <c r="I917">
        <v>8.0519999999999996</v>
      </c>
      <c r="J917" t="s">
        <v>43</v>
      </c>
      <c r="K917" t="s">
        <v>33</v>
      </c>
      <c r="L917">
        <v>2</v>
      </c>
      <c r="M917" t="s">
        <v>325</v>
      </c>
      <c r="N917">
        <v>3</v>
      </c>
      <c r="O917">
        <v>9</v>
      </c>
      <c r="P917">
        <v>12</v>
      </c>
      <c r="Q917">
        <v>14</v>
      </c>
      <c r="R917">
        <v>9</v>
      </c>
      <c r="S917">
        <v>12</v>
      </c>
      <c r="T917">
        <v>14</v>
      </c>
    </row>
    <row r="918" spans="8:20" x14ac:dyDescent="0.35">
      <c r="H918">
        <v>88.042000000000002</v>
      </c>
      <c r="I918">
        <v>8.0530000000000008</v>
      </c>
      <c r="J918" t="s">
        <v>43</v>
      </c>
      <c r="K918" t="s">
        <v>135</v>
      </c>
      <c r="L918">
        <v>3</v>
      </c>
      <c r="M918" t="s">
        <v>431</v>
      </c>
      <c r="N918">
        <v>4</v>
      </c>
      <c r="O918">
        <v>8</v>
      </c>
      <c r="P918">
        <v>8</v>
      </c>
      <c r="Q918">
        <v>11</v>
      </c>
      <c r="R918">
        <v>13</v>
      </c>
      <c r="S918">
        <v>13</v>
      </c>
      <c r="T918">
        <v>16</v>
      </c>
    </row>
    <row r="919" spans="8:20" x14ac:dyDescent="0.35">
      <c r="H919">
        <v>88.043000000000006</v>
      </c>
      <c r="I919">
        <v>8.0540000000000003</v>
      </c>
      <c r="J919" t="s">
        <v>43</v>
      </c>
      <c r="K919" t="s">
        <v>136</v>
      </c>
      <c r="L919">
        <v>3</v>
      </c>
      <c r="M919" t="s">
        <v>432</v>
      </c>
      <c r="N919">
        <v>3</v>
      </c>
      <c r="O919">
        <v>9</v>
      </c>
      <c r="P919">
        <v>12</v>
      </c>
      <c r="Q919">
        <v>14</v>
      </c>
      <c r="R919">
        <v>11</v>
      </c>
      <c r="S919">
        <v>14</v>
      </c>
      <c r="T919">
        <v>16</v>
      </c>
    </row>
    <row r="920" spans="8:20" x14ac:dyDescent="0.35">
      <c r="H920">
        <v>88.043999999999997</v>
      </c>
      <c r="I920">
        <v>8.0549999999999997</v>
      </c>
      <c r="J920" t="s">
        <v>43</v>
      </c>
      <c r="K920" t="s">
        <v>137</v>
      </c>
      <c r="L920">
        <v>3</v>
      </c>
      <c r="M920" t="s">
        <v>418</v>
      </c>
      <c r="N920">
        <v>2</v>
      </c>
      <c r="O920">
        <v>11</v>
      </c>
      <c r="P920">
        <v>16</v>
      </c>
      <c r="Q920">
        <v>18</v>
      </c>
      <c r="R920">
        <v>4</v>
      </c>
      <c r="S920">
        <v>9</v>
      </c>
      <c r="T920">
        <v>11</v>
      </c>
    </row>
    <row r="921" spans="8:20" x14ac:dyDescent="0.35">
      <c r="H921">
        <v>88.045000000000002</v>
      </c>
      <c r="I921">
        <v>8.0559999999999992</v>
      </c>
      <c r="J921" t="s">
        <v>43</v>
      </c>
      <c r="K921" t="s">
        <v>138</v>
      </c>
      <c r="L921">
        <v>3</v>
      </c>
      <c r="M921" t="s">
        <v>928</v>
      </c>
      <c r="N921">
        <v>3</v>
      </c>
      <c r="O921">
        <v>6</v>
      </c>
      <c r="P921">
        <v>9</v>
      </c>
      <c r="Q921">
        <v>11</v>
      </c>
      <c r="R921">
        <v>10</v>
      </c>
      <c r="S921">
        <v>13</v>
      </c>
      <c r="T921">
        <v>15</v>
      </c>
    </row>
    <row r="922" spans="8:20" x14ac:dyDescent="0.35">
      <c r="H922">
        <v>88.046000000000006</v>
      </c>
      <c r="I922">
        <v>8.0570000000000004</v>
      </c>
      <c r="J922" t="s">
        <v>43</v>
      </c>
      <c r="K922" t="s">
        <v>139</v>
      </c>
      <c r="L922">
        <v>3</v>
      </c>
      <c r="M922" t="s">
        <v>433</v>
      </c>
      <c r="N922">
        <v>4</v>
      </c>
      <c r="O922">
        <v>16</v>
      </c>
      <c r="P922">
        <v>16</v>
      </c>
      <c r="Q922">
        <v>19</v>
      </c>
      <c r="R922">
        <v>8</v>
      </c>
      <c r="S922">
        <v>8</v>
      </c>
      <c r="T922">
        <v>11</v>
      </c>
    </row>
    <row r="923" spans="8:20" x14ac:dyDescent="0.35">
      <c r="H923">
        <v>88.046999999999997</v>
      </c>
      <c r="I923">
        <v>8.0589999999999993</v>
      </c>
      <c r="J923" t="s">
        <v>43</v>
      </c>
      <c r="K923" t="s">
        <v>34</v>
      </c>
      <c r="L923">
        <v>2</v>
      </c>
      <c r="M923" t="s">
        <v>325</v>
      </c>
      <c r="N923">
        <v>3</v>
      </c>
      <c r="O923">
        <v>9</v>
      </c>
      <c r="P923">
        <v>12</v>
      </c>
      <c r="Q923">
        <v>14</v>
      </c>
      <c r="R923">
        <v>9</v>
      </c>
      <c r="S923">
        <v>12</v>
      </c>
      <c r="T923">
        <v>14</v>
      </c>
    </row>
    <row r="924" spans="8:20" x14ac:dyDescent="0.35">
      <c r="H924">
        <v>88.048000000000002</v>
      </c>
      <c r="I924">
        <v>8.06</v>
      </c>
      <c r="J924" t="s">
        <v>43</v>
      </c>
      <c r="K924" t="s">
        <v>35</v>
      </c>
      <c r="L924">
        <v>2</v>
      </c>
      <c r="M924" t="s">
        <v>36</v>
      </c>
      <c r="N924">
        <v>2</v>
      </c>
      <c r="O924">
        <v>2</v>
      </c>
      <c r="P924">
        <v>7</v>
      </c>
      <c r="Q924">
        <v>9</v>
      </c>
      <c r="R924">
        <v>2</v>
      </c>
      <c r="S924">
        <v>7</v>
      </c>
      <c r="T924">
        <v>9</v>
      </c>
    </row>
    <row r="925" spans="8:20" x14ac:dyDescent="0.35">
      <c r="H925">
        <v>88.049000000000007</v>
      </c>
      <c r="I925">
        <v>8.0609999999999999</v>
      </c>
      <c r="J925" t="s">
        <v>43</v>
      </c>
      <c r="K925" t="s">
        <v>140</v>
      </c>
      <c r="L925">
        <v>3</v>
      </c>
      <c r="M925" t="s">
        <v>325</v>
      </c>
      <c r="N925">
        <v>3</v>
      </c>
      <c r="O925">
        <v>9</v>
      </c>
      <c r="P925">
        <v>12</v>
      </c>
      <c r="Q925">
        <v>14</v>
      </c>
      <c r="R925">
        <v>9</v>
      </c>
      <c r="S925">
        <v>12</v>
      </c>
      <c r="T925">
        <v>14</v>
      </c>
    </row>
    <row r="926" spans="8:20" x14ac:dyDescent="0.35">
      <c r="H926">
        <v>88.05</v>
      </c>
      <c r="I926">
        <v>8.0619999999999994</v>
      </c>
      <c r="J926" t="s">
        <v>43</v>
      </c>
      <c r="K926" t="s">
        <v>30</v>
      </c>
      <c r="L926">
        <v>3</v>
      </c>
      <c r="M926" t="s">
        <v>418</v>
      </c>
      <c r="N926">
        <v>2</v>
      </c>
      <c r="O926">
        <v>11</v>
      </c>
      <c r="P926">
        <v>16</v>
      </c>
      <c r="Q926">
        <v>18</v>
      </c>
      <c r="R926">
        <v>4</v>
      </c>
      <c r="S926">
        <v>9</v>
      </c>
      <c r="T926">
        <v>11</v>
      </c>
    </row>
    <row r="927" spans="8:20" x14ac:dyDescent="0.35">
      <c r="H927">
        <v>88.051000000000002</v>
      </c>
      <c r="I927">
        <v>8.0630000000000006</v>
      </c>
      <c r="J927" t="s">
        <v>43</v>
      </c>
      <c r="K927" t="s">
        <v>141</v>
      </c>
      <c r="L927">
        <v>3</v>
      </c>
      <c r="M927" t="s">
        <v>427</v>
      </c>
      <c r="N927">
        <v>3</v>
      </c>
      <c r="O927">
        <v>14</v>
      </c>
      <c r="P927">
        <v>17</v>
      </c>
      <c r="Q927">
        <v>19</v>
      </c>
      <c r="R927">
        <v>2</v>
      </c>
      <c r="S927">
        <v>5</v>
      </c>
      <c r="T927">
        <v>7</v>
      </c>
    </row>
    <row r="928" spans="8:20" x14ac:dyDescent="0.35">
      <c r="H928">
        <v>88.052000000000007</v>
      </c>
      <c r="I928">
        <v>8.0640000000000001</v>
      </c>
      <c r="J928" t="s">
        <v>43</v>
      </c>
      <c r="K928" t="s">
        <v>142</v>
      </c>
      <c r="L928">
        <v>3</v>
      </c>
      <c r="M928" t="s">
        <v>434</v>
      </c>
      <c r="N928">
        <v>4</v>
      </c>
      <c r="O928">
        <v>19</v>
      </c>
      <c r="P928">
        <v>19</v>
      </c>
      <c r="Q928">
        <v>22</v>
      </c>
      <c r="R928">
        <v>5</v>
      </c>
      <c r="S928">
        <v>5</v>
      </c>
      <c r="T928">
        <v>8</v>
      </c>
    </row>
    <row r="929" spans="8:20" x14ac:dyDescent="0.35">
      <c r="H929">
        <v>88.052999999999997</v>
      </c>
      <c r="I929">
        <v>8.0649999999999995</v>
      </c>
      <c r="J929" t="s">
        <v>43</v>
      </c>
      <c r="K929" t="s">
        <v>36</v>
      </c>
      <c r="L929">
        <v>2</v>
      </c>
      <c r="M929" t="s">
        <v>418</v>
      </c>
      <c r="N929">
        <v>2</v>
      </c>
      <c r="O929">
        <v>11</v>
      </c>
      <c r="P929">
        <v>16</v>
      </c>
      <c r="Q929">
        <v>18</v>
      </c>
      <c r="R929">
        <v>4</v>
      </c>
      <c r="S929">
        <v>9</v>
      </c>
      <c r="T929">
        <v>11</v>
      </c>
    </row>
    <row r="930" spans="8:20" x14ac:dyDescent="0.35">
      <c r="H930">
        <v>88.054000000000002</v>
      </c>
      <c r="I930">
        <v>8.0660000000000007</v>
      </c>
      <c r="J930" t="s">
        <v>43</v>
      </c>
      <c r="K930" t="s">
        <v>143</v>
      </c>
      <c r="L930">
        <v>3</v>
      </c>
      <c r="M930" t="s">
        <v>420</v>
      </c>
      <c r="N930">
        <v>4</v>
      </c>
      <c r="O930">
        <v>18</v>
      </c>
      <c r="P930">
        <v>18</v>
      </c>
      <c r="Q930">
        <v>21</v>
      </c>
      <c r="R930">
        <v>7</v>
      </c>
      <c r="S930">
        <v>7</v>
      </c>
      <c r="T930">
        <v>10</v>
      </c>
    </row>
    <row r="931" spans="8:20" x14ac:dyDescent="0.35">
      <c r="H931">
        <v>88.055000000000007</v>
      </c>
      <c r="I931">
        <v>8.0670000000000002</v>
      </c>
      <c r="J931" t="s">
        <v>43</v>
      </c>
      <c r="K931" t="s">
        <v>144</v>
      </c>
      <c r="L931">
        <v>3</v>
      </c>
      <c r="M931" t="s">
        <v>418</v>
      </c>
      <c r="N931">
        <v>2</v>
      </c>
      <c r="O931">
        <v>11</v>
      </c>
      <c r="P931">
        <v>16</v>
      </c>
      <c r="Q931">
        <v>18</v>
      </c>
      <c r="R931">
        <v>4</v>
      </c>
      <c r="S931">
        <v>9</v>
      </c>
      <c r="T931">
        <v>11</v>
      </c>
    </row>
    <row r="932" spans="8:20" x14ac:dyDescent="0.35">
      <c r="H932">
        <v>88.055999999999997</v>
      </c>
      <c r="I932">
        <v>8.0679999999999996</v>
      </c>
      <c r="J932" t="s">
        <v>43</v>
      </c>
      <c r="K932" t="s">
        <v>56</v>
      </c>
      <c r="L932">
        <v>1</v>
      </c>
      <c r="M932" t="s">
        <v>435</v>
      </c>
      <c r="N932">
        <v>1</v>
      </c>
      <c r="O932">
        <v>9</v>
      </c>
      <c r="P932">
        <v>16</v>
      </c>
      <c r="Q932">
        <v>18</v>
      </c>
      <c r="R932">
        <v>0</v>
      </c>
      <c r="S932">
        <v>7</v>
      </c>
      <c r="T932">
        <v>9</v>
      </c>
    </row>
    <row r="933" spans="8:20" x14ac:dyDescent="0.35">
      <c r="H933">
        <v>88.057000000000002</v>
      </c>
      <c r="I933">
        <v>8.0709999999999997</v>
      </c>
      <c r="J933" t="s">
        <v>43</v>
      </c>
      <c r="K933" t="s">
        <v>147</v>
      </c>
      <c r="L933">
        <v>3</v>
      </c>
      <c r="M933" t="s">
        <v>1160</v>
      </c>
      <c r="N933">
        <v>3</v>
      </c>
      <c r="O933">
        <v>7</v>
      </c>
      <c r="P933">
        <v>10</v>
      </c>
      <c r="Q933">
        <v>12</v>
      </c>
      <c r="R933">
        <v>12</v>
      </c>
      <c r="S933">
        <v>15</v>
      </c>
      <c r="T933">
        <v>17</v>
      </c>
    </row>
    <row r="934" spans="8:20" x14ac:dyDescent="0.35">
      <c r="H934">
        <v>88.058000000000007</v>
      </c>
      <c r="I934">
        <v>8.0719999999999992</v>
      </c>
      <c r="J934" t="s">
        <v>43</v>
      </c>
      <c r="K934" t="s">
        <v>28</v>
      </c>
      <c r="L934">
        <v>3</v>
      </c>
      <c r="M934" t="s">
        <v>431</v>
      </c>
      <c r="N934">
        <v>4</v>
      </c>
      <c r="O934">
        <v>8</v>
      </c>
      <c r="P934">
        <v>8</v>
      </c>
      <c r="Q934">
        <v>11</v>
      </c>
      <c r="R934">
        <v>13</v>
      </c>
      <c r="S934">
        <v>13</v>
      </c>
      <c r="T934">
        <v>16</v>
      </c>
    </row>
    <row r="935" spans="8:20" x14ac:dyDescent="0.35">
      <c r="H935">
        <v>88.058999999999997</v>
      </c>
      <c r="I935">
        <v>8.0730000000000004</v>
      </c>
      <c r="J935" t="s">
        <v>43</v>
      </c>
      <c r="K935" t="s">
        <v>148</v>
      </c>
      <c r="L935">
        <v>3</v>
      </c>
      <c r="M935" t="s">
        <v>1228</v>
      </c>
      <c r="N935">
        <v>3</v>
      </c>
      <c r="O935">
        <v>9</v>
      </c>
      <c r="P935">
        <v>12</v>
      </c>
      <c r="Q935">
        <v>14</v>
      </c>
      <c r="R935">
        <v>6</v>
      </c>
      <c r="S935">
        <v>9</v>
      </c>
      <c r="T935">
        <v>11</v>
      </c>
    </row>
    <row r="936" spans="8:20" x14ac:dyDescent="0.35">
      <c r="H936">
        <v>88.06</v>
      </c>
      <c r="I936">
        <v>8.0739999999999998</v>
      </c>
      <c r="J936" t="s">
        <v>43</v>
      </c>
      <c r="K936" t="s">
        <v>149</v>
      </c>
      <c r="L936">
        <v>3</v>
      </c>
      <c r="M936" t="s">
        <v>418</v>
      </c>
      <c r="N936">
        <v>2</v>
      </c>
      <c r="O936">
        <v>11</v>
      </c>
      <c r="P936">
        <v>16</v>
      </c>
      <c r="Q936">
        <v>18</v>
      </c>
      <c r="R936">
        <v>4</v>
      </c>
      <c r="S936">
        <v>9</v>
      </c>
      <c r="T936">
        <v>11</v>
      </c>
    </row>
    <row r="937" spans="8:20" x14ac:dyDescent="0.35">
      <c r="H937">
        <v>88.061000000000007</v>
      </c>
      <c r="I937">
        <v>8.0760000000000005</v>
      </c>
      <c r="J937" t="s">
        <v>43</v>
      </c>
      <c r="K937" t="s">
        <v>151</v>
      </c>
      <c r="L937">
        <v>3</v>
      </c>
      <c r="M937" t="s">
        <v>436</v>
      </c>
      <c r="N937">
        <v>4</v>
      </c>
      <c r="O937">
        <v>20</v>
      </c>
      <c r="P937">
        <v>20</v>
      </c>
      <c r="Q937">
        <v>23</v>
      </c>
      <c r="R937">
        <v>3</v>
      </c>
      <c r="S937">
        <v>3</v>
      </c>
      <c r="T937">
        <v>6</v>
      </c>
    </row>
    <row r="938" spans="8:20" x14ac:dyDescent="0.35">
      <c r="H938">
        <v>88.061999999999998</v>
      </c>
      <c r="I938">
        <v>8.077</v>
      </c>
      <c r="J938" t="s">
        <v>43</v>
      </c>
      <c r="K938" t="s">
        <v>152</v>
      </c>
      <c r="L938">
        <v>3</v>
      </c>
      <c r="M938" t="s">
        <v>418</v>
      </c>
      <c r="N938">
        <v>2</v>
      </c>
      <c r="O938">
        <v>11</v>
      </c>
      <c r="P938">
        <v>16</v>
      </c>
      <c r="Q938">
        <v>18</v>
      </c>
      <c r="R938">
        <v>4</v>
      </c>
      <c r="S938">
        <v>9</v>
      </c>
      <c r="T938">
        <v>11</v>
      </c>
    </row>
    <row r="939" spans="8:20" x14ac:dyDescent="0.35">
      <c r="H939">
        <v>88.063000000000002</v>
      </c>
      <c r="I939">
        <v>8.0779999999999994</v>
      </c>
      <c r="J939" t="s">
        <v>43</v>
      </c>
      <c r="K939" t="s">
        <v>1752</v>
      </c>
      <c r="L939">
        <v>3</v>
      </c>
      <c r="M939" t="s">
        <v>1758</v>
      </c>
      <c r="N939">
        <v>3</v>
      </c>
      <c r="O939">
        <v>18</v>
      </c>
      <c r="P939">
        <v>21</v>
      </c>
      <c r="Q939">
        <v>23</v>
      </c>
      <c r="R939">
        <v>0</v>
      </c>
      <c r="S939">
        <v>3</v>
      </c>
      <c r="T939">
        <v>5</v>
      </c>
    </row>
    <row r="940" spans="8:20" x14ac:dyDescent="0.35">
      <c r="H940">
        <v>88.063999999999993</v>
      </c>
      <c r="I940">
        <v>8.0790000000000006</v>
      </c>
      <c r="J940" t="s">
        <v>43</v>
      </c>
      <c r="K940" t="s">
        <v>153</v>
      </c>
      <c r="L940">
        <v>3</v>
      </c>
      <c r="M940" t="s">
        <v>419</v>
      </c>
      <c r="N940">
        <v>4</v>
      </c>
      <c r="O940">
        <v>17</v>
      </c>
      <c r="P940">
        <v>17</v>
      </c>
      <c r="Q940">
        <v>20</v>
      </c>
      <c r="R940">
        <v>7</v>
      </c>
      <c r="S940">
        <v>7</v>
      </c>
      <c r="T940">
        <v>10</v>
      </c>
    </row>
    <row r="941" spans="8:20" x14ac:dyDescent="0.35">
      <c r="H941">
        <v>88.064999999999998</v>
      </c>
      <c r="I941">
        <v>8.08</v>
      </c>
      <c r="J941" t="s">
        <v>43</v>
      </c>
      <c r="K941" t="s">
        <v>1606</v>
      </c>
      <c r="L941">
        <v>3</v>
      </c>
      <c r="M941" t="s">
        <v>1609</v>
      </c>
      <c r="N941">
        <v>3</v>
      </c>
      <c r="O941">
        <v>16</v>
      </c>
      <c r="P941">
        <v>19</v>
      </c>
      <c r="Q941">
        <v>21</v>
      </c>
      <c r="R941">
        <v>4</v>
      </c>
      <c r="S941">
        <v>7</v>
      </c>
      <c r="T941">
        <v>9</v>
      </c>
    </row>
    <row r="942" spans="8:20" x14ac:dyDescent="0.35">
      <c r="H942">
        <v>88.066000000000003</v>
      </c>
      <c r="I942">
        <v>8.0809999999999995</v>
      </c>
      <c r="J942" t="s">
        <v>43</v>
      </c>
      <c r="K942" t="s">
        <v>154</v>
      </c>
      <c r="L942">
        <v>3</v>
      </c>
      <c r="M942" t="s">
        <v>1641</v>
      </c>
      <c r="N942">
        <v>4</v>
      </c>
      <c r="O942">
        <v>14</v>
      </c>
      <c r="P942">
        <v>14</v>
      </c>
      <c r="Q942">
        <v>17</v>
      </c>
      <c r="R942">
        <v>10</v>
      </c>
      <c r="S942">
        <v>10</v>
      </c>
      <c r="T942">
        <v>13</v>
      </c>
    </row>
    <row r="943" spans="8:20" x14ac:dyDescent="0.35">
      <c r="H943">
        <v>88.066999999999993</v>
      </c>
      <c r="I943">
        <v>8.0820000000000007</v>
      </c>
      <c r="J943" t="s">
        <v>43</v>
      </c>
      <c r="K943" t="s">
        <v>155</v>
      </c>
      <c r="L943">
        <v>3</v>
      </c>
      <c r="M943" t="s">
        <v>421</v>
      </c>
      <c r="N943">
        <v>4</v>
      </c>
      <c r="O943">
        <v>14</v>
      </c>
      <c r="P943">
        <v>14</v>
      </c>
      <c r="Q943">
        <v>17</v>
      </c>
      <c r="R943">
        <v>10</v>
      </c>
      <c r="S943">
        <v>10</v>
      </c>
      <c r="T943">
        <v>13</v>
      </c>
    </row>
    <row r="944" spans="8:20" x14ac:dyDescent="0.35">
      <c r="H944">
        <v>88.067999999999998</v>
      </c>
      <c r="I944">
        <v>8.0839999999999996</v>
      </c>
      <c r="J944" t="s">
        <v>43</v>
      </c>
      <c r="K944" t="s">
        <v>1666</v>
      </c>
      <c r="L944">
        <v>3</v>
      </c>
      <c r="M944" t="s">
        <v>1671</v>
      </c>
      <c r="N944">
        <v>3</v>
      </c>
      <c r="O944">
        <v>18</v>
      </c>
      <c r="P944">
        <v>21</v>
      </c>
      <c r="Q944">
        <v>23</v>
      </c>
      <c r="R944">
        <v>2</v>
      </c>
      <c r="S944">
        <v>5</v>
      </c>
      <c r="T944">
        <v>7</v>
      </c>
    </row>
    <row r="945" spans="8:20" x14ac:dyDescent="0.35">
      <c r="H945">
        <v>88.069000000000003</v>
      </c>
      <c r="I945">
        <v>8.0850000000000009</v>
      </c>
      <c r="J945" t="s">
        <v>43</v>
      </c>
      <c r="K945" t="s">
        <v>156</v>
      </c>
      <c r="L945">
        <v>3</v>
      </c>
      <c r="M945" t="s">
        <v>272</v>
      </c>
      <c r="N945">
        <v>3</v>
      </c>
      <c r="O945">
        <v>16</v>
      </c>
      <c r="P945">
        <v>19</v>
      </c>
      <c r="Q945">
        <v>21</v>
      </c>
      <c r="R945">
        <v>3</v>
      </c>
      <c r="S945">
        <v>6</v>
      </c>
      <c r="T945">
        <v>8</v>
      </c>
    </row>
    <row r="946" spans="8:20" x14ac:dyDescent="0.35">
      <c r="H946">
        <v>88.07</v>
      </c>
      <c r="I946">
        <v>8.0860000000000003</v>
      </c>
      <c r="J946" t="s">
        <v>43</v>
      </c>
      <c r="K946" t="s">
        <v>37</v>
      </c>
      <c r="L946">
        <v>2</v>
      </c>
      <c r="M946" t="s">
        <v>439</v>
      </c>
      <c r="N946">
        <v>1</v>
      </c>
      <c r="O946">
        <v>5</v>
      </c>
      <c r="P946">
        <v>12</v>
      </c>
      <c r="Q946">
        <v>14</v>
      </c>
      <c r="R946">
        <v>1</v>
      </c>
      <c r="S946">
        <v>8</v>
      </c>
      <c r="T946">
        <v>10</v>
      </c>
    </row>
    <row r="947" spans="8:20" x14ac:dyDescent="0.35">
      <c r="H947">
        <v>88.070999999999998</v>
      </c>
      <c r="I947">
        <v>8.0869999999999997</v>
      </c>
      <c r="J947" t="s">
        <v>43</v>
      </c>
      <c r="K947" t="s">
        <v>157</v>
      </c>
      <c r="L947">
        <v>3</v>
      </c>
      <c r="M947" t="s">
        <v>436</v>
      </c>
      <c r="N947">
        <v>4</v>
      </c>
      <c r="O947">
        <v>20</v>
      </c>
      <c r="P947">
        <v>20</v>
      </c>
      <c r="Q947">
        <v>23</v>
      </c>
      <c r="R947">
        <v>3</v>
      </c>
      <c r="S947">
        <v>3</v>
      </c>
      <c r="T947">
        <v>6</v>
      </c>
    </row>
    <row r="948" spans="8:20" x14ac:dyDescent="0.35">
      <c r="H948">
        <v>88.072000000000003</v>
      </c>
      <c r="I948">
        <v>8.0890000000000004</v>
      </c>
      <c r="J948" t="s">
        <v>43</v>
      </c>
      <c r="K948" t="s">
        <v>59</v>
      </c>
      <c r="L948">
        <v>1</v>
      </c>
      <c r="M948" t="s">
        <v>427</v>
      </c>
      <c r="N948">
        <v>3</v>
      </c>
      <c r="O948">
        <v>14</v>
      </c>
      <c r="P948">
        <v>17</v>
      </c>
      <c r="Q948">
        <v>19</v>
      </c>
      <c r="R948">
        <v>2</v>
      </c>
      <c r="S948">
        <v>5</v>
      </c>
      <c r="T948">
        <v>7</v>
      </c>
    </row>
    <row r="949" spans="8:20" x14ac:dyDescent="0.35">
      <c r="H949">
        <v>88.072999999999993</v>
      </c>
      <c r="I949">
        <v>8.09</v>
      </c>
      <c r="J949" t="s">
        <v>43</v>
      </c>
      <c r="K949" t="s">
        <v>158</v>
      </c>
      <c r="L949">
        <v>3</v>
      </c>
      <c r="M949" t="s">
        <v>316</v>
      </c>
      <c r="N949">
        <v>3</v>
      </c>
      <c r="O949">
        <v>8</v>
      </c>
      <c r="P949">
        <v>11</v>
      </c>
      <c r="Q949">
        <v>13</v>
      </c>
      <c r="R949">
        <v>8</v>
      </c>
      <c r="S949">
        <v>11</v>
      </c>
      <c r="T949">
        <v>13</v>
      </c>
    </row>
    <row r="950" spans="8:20" x14ac:dyDescent="0.35">
      <c r="H950">
        <v>88.073999999999998</v>
      </c>
      <c r="I950">
        <v>8.0909999999999993</v>
      </c>
      <c r="J950" t="s">
        <v>43</v>
      </c>
      <c r="K950" t="s">
        <v>159</v>
      </c>
      <c r="L950">
        <v>3</v>
      </c>
      <c r="M950" t="s">
        <v>681</v>
      </c>
      <c r="N950">
        <v>3</v>
      </c>
      <c r="O950">
        <v>9</v>
      </c>
      <c r="P950">
        <v>12</v>
      </c>
      <c r="Q950">
        <v>14</v>
      </c>
      <c r="R950">
        <v>6</v>
      </c>
      <c r="S950">
        <v>9</v>
      </c>
      <c r="T950">
        <v>11</v>
      </c>
    </row>
    <row r="951" spans="8:20" x14ac:dyDescent="0.35">
      <c r="H951">
        <v>88.075000000000003</v>
      </c>
      <c r="I951">
        <v>8.0920000000000005</v>
      </c>
      <c r="J951" t="s">
        <v>43</v>
      </c>
      <c r="K951" t="s">
        <v>160</v>
      </c>
      <c r="L951">
        <v>3</v>
      </c>
      <c r="M951" t="s">
        <v>1228</v>
      </c>
      <c r="N951">
        <v>3</v>
      </c>
      <c r="O951">
        <v>9</v>
      </c>
      <c r="P951">
        <v>12</v>
      </c>
      <c r="Q951">
        <v>14</v>
      </c>
      <c r="R951">
        <v>6</v>
      </c>
      <c r="S951">
        <v>9</v>
      </c>
      <c r="T951">
        <v>11</v>
      </c>
    </row>
    <row r="952" spans="8:20" x14ac:dyDescent="0.35">
      <c r="H952">
        <v>88.075999999999993</v>
      </c>
      <c r="I952">
        <v>8.093</v>
      </c>
      <c r="J952" t="s">
        <v>43</v>
      </c>
      <c r="K952" t="s">
        <v>161</v>
      </c>
      <c r="L952">
        <v>3</v>
      </c>
      <c r="M952" t="s">
        <v>423</v>
      </c>
      <c r="N952">
        <v>3</v>
      </c>
      <c r="O952">
        <v>4</v>
      </c>
      <c r="P952">
        <v>7</v>
      </c>
      <c r="Q952">
        <v>9</v>
      </c>
      <c r="R952">
        <v>10</v>
      </c>
      <c r="S952">
        <v>13</v>
      </c>
      <c r="T952">
        <v>15</v>
      </c>
    </row>
    <row r="953" spans="8:20" x14ac:dyDescent="0.35">
      <c r="H953">
        <v>88.076999999999998</v>
      </c>
      <c r="I953">
        <v>8.0939999999999994</v>
      </c>
      <c r="J953" t="s">
        <v>43</v>
      </c>
      <c r="K953" t="s">
        <v>1374</v>
      </c>
      <c r="L953">
        <v>3</v>
      </c>
      <c r="M953" t="s">
        <v>867</v>
      </c>
      <c r="N953">
        <v>4</v>
      </c>
      <c r="O953">
        <v>20</v>
      </c>
      <c r="P953">
        <v>20</v>
      </c>
      <c r="Q953">
        <v>23</v>
      </c>
      <c r="R953">
        <v>3</v>
      </c>
      <c r="S953">
        <v>3</v>
      </c>
      <c r="T953">
        <v>6</v>
      </c>
    </row>
    <row r="954" spans="8:20" x14ac:dyDescent="0.35">
      <c r="H954">
        <v>88.078000000000003</v>
      </c>
      <c r="I954">
        <v>8.0950000000000006</v>
      </c>
      <c r="J954" t="s">
        <v>43</v>
      </c>
      <c r="K954" t="s">
        <v>162</v>
      </c>
      <c r="L954">
        <v>3</v>
      </c>
      <c r="M954" t="s">
        <v>428</v>
      </c>
      <c r="N954">
        <v>3</v>
      </c>
      <c r="O954">
        <v>10</v>
      </c>
      <c r="P954">
        <v>13</v>
      </c>
      <c r="Q954">
        <v>15</v>
      </c>
      <c r="R954">
        <v>6</v>
      </c>
      <c r="S954">
        <v>9</v>
      </c>
      <c r="T954">
        <v>11</v>
      </c>
    </row>
    <row r="955" spans="8:20" x14ac:dyDescent="0.35">
      <c r="H955">
        <v>88.078999999999994</v>
      </c>
      <c r="I955">
        <v>8.0960000000000001</v>
      </c>
      <c r="J955" t="s">
        <v>43</v>
      </c>
      <c r="K955" t="s">
        <v>163</v>
      </c>
      <c r="L955">
        <v>3</v>
      </c>
      <c r="M955" t="s">
        <v>419</v>
      </c>
      <c r="N955">
        <v>4</v>
      </c>
      <c r="O955">
        <v>17</v>
      </c>
      <c r="P955">
        <v>17</v>
      </c>
      <c r="Q955">
        <v>20</v>
      </c>
      <c r="R955">
        <v>7</v>
      </c>
      <c r="S955">
        <v>7</v>
      </c>
      <c r="T955">
        <v>10</v>
      </c>
    </row>
    <row r="956" spans="8:20" x14ac:dyDescent="0.35">
      <c r="H956">
        <v>88.08</v>
      </c>
      <c r="I956">
        <v>8.0969999999999995</v>
      </c>
      <c r="J956" t="s">
        <v>43</v>
      </c>
      <c r="K956" t="s">
        <v>24</v>
      </c>
      <c r="L956">
        <v>3</v>
      </c>
      <c r="M956" t="s">
        <v>427</v>
      </c>
      <c r="N956">
        <v>3</v>
      </c>
      <c r="O956">
        <v>14</v>
      </c>
      <c r="P956">
        <v>17</v>
      </c>
      <c r="Q956">
        <v>19</v>
      </c>
      <c r="R956">
        <v>2</v>
      </c>
      <c r="S956">
        <v>5</v>
      </c>
      <c r="T956">
        <v>7</v>
      </c>
    </row>
    <row r="957" spans="8:20" x14ac:dyDescent="0.35">
      <c r="H957">
        <v>88.081000000000003</v>
      </c>
      <c r="I957">
        <v>8.0980000000000008</v>
      </c>
      <c r="J957" t="s">
        <v>43</v>
      </c>
      <c r="K957" t="s">
        <v>1496</v>
      </c>
      <c r="L957">
        <v>3</v>
      </c>
      <c r="M957" t="s">
        <v>427</v>
      </c>
      <c r="N957">
        <v>3</v>
      </c>
      <c r="O957">
        <v>14</v>
      </c>
      <c r="P957">
        <v>17</v>
      </c>
      <c r="Q957">
        <v>19</v>
      </c>
      <c r="R957">
        <v>2</v>
      </c>
      <c r="S957">
        <v>5</v>
      </c>
      <c r="T957">
        <v>7</v>
      </c>
    </row>
    <row r="958" spans="8:20" x14ac:dyDescent="0.35">
      <c r="H958">
        <v>88.081999999999994</v>
      </c>
      <c r="I958">
        <v>8.0990000000000002</v>
      </c>
      <c r="J958" t="s">
        <v>43</v>
      </c>
      <c r="K958" t="s">
        <v>164</v>
      </c>
      <c r="L958">
        <v>3</v>
      </c>
      <c r="M958" t="s">
        <v>374</v>
      </c>
      <c r="N958">
        <v>4</v>
      </c>
      <c r="O958">
        <v>15</v>
      </c>
      <c r="P958">
        <v>15</v>
      </c>
      <c r="Q958">
        <v>18</v>
      </c>
      <c r="R958">
        <v>8</v>
      </c>
      <c r="S958">
        <v>8</v>
      </c>
      <c r="T958">
        <v>11</v>
      </c>
    </row>
    <row r="959" spans="8:20" x14ac:dyDescent="0.35">
      <c r="H959">
        <v>88.082999999999998</v>
      </c>
      <c r="I959">
        <v>8.1</v>
      </c>
      <c r="J959" t="s">
        <v>43</v>
      </c>
      <c r="K959" t="s">
        <v>165</v>
      </c>
      <c r="L959">
        <v>3</v>
      </c>
      <c r="M959" t="s">
        <v>437</v>
      </c>
      <c r="N959">
        <v>4</v>
      </c>
      <c r="O959">
        <v>6</v>
      </c>
      <c r="P959">
        <v>6</v>
      </c>
      <c r="Q959">
        <v>9</v>
      </c>
      <c r="R959">
        <v>16</v>
      </c>
      <c r="S959">
        <v>16</v>
      </c>
      <c r="T959">
        <v>19</v>
      </c>
    </row>
    <row r="960" spans="8:20" x14ac:dyDescent="0.35">
      <c r="H960">
        <v>88.084000000000003</v>
      </c>
      <c r="I960">
        <v>8.1020000000000003</v>
      </c>
      <c r="J960" t="s">
        <v>43</v>
      </c>
      <c r="K960" t="s">
        <v>29</v>
      </c>
      <c r="L960">
        <v>3</v>
      </c>
      <c r="M960" t="s">
        <v>297</v>
      </c>
      <c r="N960">
        <v>4</v>
      </c>
      <c r="O960">
        <v>0</v>
      </c>
      <c r="P960">
        <v>0</v>
      </c>
      <c r="Q960">
        <v>3</v>
      </c>
      <c r="R960">
        <v>21</v>
      </c>
      <c r="S960">
        <v>21</v>
      </c>
      <c r="T960">
        <v>24</v>
      </c>
    </row>
    <row r="961" spans="8:20" x14ac:dyDescent="0.35">
      <c r="H961">
        <v>88.084999999999994</v>
      </c>
      <c r="I961">
        <v>8.1029999999999998</v>
      </c>
      <c r="J961" t="s">
        <v>43</v>
      </c>
      <c r="K961" t="s">
        <v>166</v>
      </c>
      <c r="L961">
        <v>3</v>
      </c>
      <c r="M961" t="s">
        <v>438</v>
      </c>
      <c r="N961">
        <v>4</v>
      </c>
      <c r="O961">
        <v>16</v>
      </c>
      <c r="P961">
        <v>16</v>
      </c>
      <c r="Q961">
        <v>19</v>
      </c>
      <c r="R961">
        <v>8</v>
      </c>
      <c r="S961">
        <v>8</v>
      </c>
      <c r="T961">
        <v>11</v>
      </c>
    </row>
    <row r="962" spans="8:20" x14ac:dyDescent="0.35">
      <c r="H962">
        <v>88.085999999999999</v>
      </c>
      <c r="I962">
        <v>8.1050000000000004</v>
      </c>
      <c r="J962" t="s">
        <v>43</v>
      </c>
      <c r="K962" t="s">
        <v>1722</v>
      </c>
      <c r="L962">
        <v>3</v>
      </c>
      <c r="M962" t="s">
        <v>1728</v>
      </c>
      <c r="N962">
        <v>4</v>
      </c>
      <c r="O962">
        <v>18</v>
      </c>
      <c r="P962">
        <v>18</v>
      </c>
      <c r="Q962">
        <v>21</v>
      </c>
      <c r="R962">
        <v>7</v>
      </c>
      <c r="S962">
        <v>7</v>
      </c>
      <c r="T962">
        <v>10</v>
      </c>
    </row>
    <row r="963" spans="8:20" x14ac:dyDescent="0.35">
      <c r="H963">
        <v>88.087000000000003</v>
      </c>
      <c r="I963">
        <v>8.1059999999999999</v>
      </c>
      <c r="J963" t="s">
        <v>43</v>
      </c>
      <c r="K963" t="s">
        <v>1706</v>
      </c>
      <c r="L963">
        <v>3</v>
      </c>
      <c r="M963" t="s">
        <v>1711</v>
      </c>
      <c r="N963">
        <v>3</v>
      </c>
      <c r="O963">
        <v>8</v>
      </c>
      <c r="P963">
        <v>11</v>
      </c>
      <c r="Q963">
        <v>13</v>
      </c>
      <c r="R963">
        <v>7</v>
      </c>
      <c r="S963">
        <v>10</v>
      </c>
      <c r="T963">
        <v>12</v>
      </c>
    </row>
    <row r="964" spans="8:20" x14ac:dyDescent="0.35">
      <c r="H964">
        <v>88.087999999999994</v>
      </c>
      <c r="I964">
        <v>8.1069999999999993</v>
      </c>
      <c r="J964" t="s">
        <v>43</v>
      </c>
      <c r="K964" t="s">
        <v>168</v>
      </c>
      <c r="L964">
        <v>3</v>
      </c>
      <c r="M964" t="s">
        <v>325</v>
      </c>
      <c r="N964">
        <v>3</v>
      </c>
      <c r="O964">
        <v>9</v>
      </c>
      <c r="P964">
        <v>12</v>
      </c>
      <c r="Q964">
        <v>14</v>
      </c>
      <c r="R964">
        <v>9</v>
      </c>
      <c r="S964">
        <v>12</v>
      </c>
      <c r="T964">
        <v>14</v>
      </c>
    </row>
    <row r="965" spans="8:20" x14ac:dyDescent="0.35">
      <c r="H965">
        <v>88.088999999999999</v>
      </c>
      <c r="I965">
        <v>8.1080000000000005</v>
      </c>
      <c r="J965" t="s">
        <v>43</v>
      </c>
      <c r="K965" t="s">
        <v>1651</v>
      </c>
      <c r="L965">
        <v>3</v>
      </c>
      <c r="M965" t="s">
        <v>1657</v>
      </c>
      <c r="N965">
        <v>4</v>
      </c>
      <c r="O965">
        <v>17</v>
      </c>
      <c r="P965">
        <v>17</v>
      </c>
      <c r="Q965">
        <v>20</v>
      </c>
      <c r="R965">
        <v>7</v>
      </c>
      <c r="S965">
        <v>7</v>
      </c>
      <c r="T965">
        <v>10</v>
      </c>
    </row>
    <row r="966" spans="8:20" x14ac:dyDescent="0.35">
      <c r="H966">
        <v>88.09</v>
      </c>
      <c r="I966">
        <v>8.11</v>
      </c>
      <c r="J966" t="s">
        <v>43</v>
      </c>
      <c r="K966" t="s">
        <v>38</v>
      </c>
      <c r="L966">
        <v>2</v>
      </c>
      <c r="M966" t="s">
        <v>325</v>
      </c>
      <c r="N966">
        <v>3</v>
      </c>
      <c r="O966">
        <v>9</v>
      </c>
      <c r="P966">
        <v>12</v>
      </c>
      <c r="Q966">
        <v>14</v>
      </c>
      <c r="R966">
        <v>9</v>
      </c>
      <c r="S966">
        <v>12</v>
      </c>
      <c r="T966">
        <v>14</v>
      </c>
    </row>
    <row r="967" spans="8:20" x14ac:dyDescent="0.35">
      <c r="H967">
        <v>88.090999999999994</v>
      </c>
      <c r="I967">
        <v>8.1110000000000007</v>
      </c>
      <c r="J967" t="s">
        <v>43</v>
      </c>
      <c r="K967" t="s">
        <v>169</v>
      </c>
      <c r="L967">
        <v>3</v>
      </c>
      <c r="M967" t="s">
        <v>429</v>
      </c>
      <c r="N967">
        <v>3</v>
      </c>
      <c r="O967">
        <v>11</v>
      </c>
      <c r="P967">
        <v>14</v>
      </c>
      <c r="Q967">
        <v>16</v>
      </c>
      <c r="R967">
        <v>6</v>
      </c>
      <c r="S967">
        <v>9</v>
      </c>
      <c r="T967">
        <v>11</v>
      </c>
    </row>
    <row r="968" spans="8:20" x14ac:dyDescent="0.35">
      <c r="H968">
        <v>88.091999999999999</v>
      </c>
      <c r="I968">
        <v>8.1120000000000001</v>
      </c>
      <c r="J968" t="s">
        <v>43</v>
      </c>
      <c r="K968" t="s">
        <v>39</v>
      </c>
      <c r="L968">
        <v>2</v>
      </c>
      <c r="M968" t="s">
        <v>325</v>
      </c>
      <c r="N968">
        <v>3</v>
      </c>
      <c r="O968">
        <v>9</v>
      </c>
      <c r="P968">
        <v>12</v>
      </c>
      <c r="Q968">
        <v>14</v>
      </c>
      <c r="R968">
        <v>9</v>
      </c>
      <c r="S968">
        <v>12</v>
      </c>
      <c r="T968">
        <v>14</v>
      </c>
    </row>
    <row r="969" spans="8:20" x14ac:dyDescent="0.35">
      <c r="H969">
        <v>88.093000000000004</v>
      </c>
      <c r="I969">
        <v>8.1129999999999995</v>
      </c>
      <c r="J969" t="s">
        <v>43</v>
      </c>
      <c r="K969" t="s">
        <v>170</v>
      </c>
      <c r="L969">
        <v>3</v>
      </c>
      <c r="M969" t="s">
        <v>421</v>
      </c>
      <c r="N969">
        <v>4</v>
      </c>
      <c r="O969">
        <v>14</v>
      </c>
      <c r="P969">
        <v>14</v>
      </c>
      <c r="Q969">
        <v>17</v>
      </c>
      <c r="R969">
        <v>10</v>
      </c>
      <c r="S969">
        <v>10</v>
      </c>
      <c r="T969">
        <v>13</v>
      </c>
    </row>
    <row r="970" spans="8:20" x14ac:dyDescent="0.35">
      <c r="H970">
        <v>88.093999999999994</v>
      </c>
      <c r="I970">
        <v>8.1140000000000008</v>
      </c>
      <c r="J970" t="s">
        <v>43</v>
      </c>
      <c r="K970" t="s">
        <v>25</v>
      </c>
      <c r="L970">
        <v>3</v>
      </c>
      <c r="M970" t="s">
        <v>929</v>
      </c>
      <c r="N970">
        <v>4</v>
      </c>
      <c r="O970">
        <v>12</v>
      </c>
      <c r="P970">
        <v>12</v>
      </c>
      <c r="Q970">
        <v>15</v>
      </c>
      <c r="R970">
        <v>11</v>
      </c>
      <c r="S970">
        <v>11</v>
      </c>
      <c r="T970">
        <v>14</v>
      </c>
    </row>
    <row r="971" spans="8:20" x14ac:dyDescent="0.35">
      <c r="H971">
        <v>88.094999999999999</v>
      </c>
      <c r="I971">
        <v>8.1150000000000002</v>
      </c>
      <c r="J971" t="s">
        <v>43</v>
      </c>
      <c r="K971" t="s">
        <v>171</v>
      </c>
      <c r="L971">
        <v>3</v>
      </c>
      <c r="M971" t="s">
        <v>421</v>
      </c>
      <c r="N971">
        <v>4</v>
      </c>
      <c r="O971">
        <v>14</v>
      </c>
      <c r="P971">
        <v>14</v>
      </c>
      <c r="Q971">
        <v>17</v>
      </c>
      <c r="R971">
        <v>10</v>
      </c>
      <c r="S971">
        <v>10</v>
      </c>
      <c r="T971">
        <v>13</v>
      </c>
    </row>
    <row r="972" spans="8:20" x14ac:dyDescent="0.35">
      <c r="H972">
        <v>88.096000000000004</v>
      </c>
      <c r="I972">
        <v>8.1180000000000003</v>
      </c>
      <c r="J972" t="s">
        <v>43</v>
      </c>
      <c r="K972" t="s">
        <v>172</v>
      </c>
      <c r="L972">
        <v>3</v>
      </c>
      <c r="M972" t="s">
        <v>420</v>
      </c>
      <c r="N972">
        <v>4</v>
      </c>
      <c r="O972">
        <v>18</v>
      </c>
      <c r="P972">
        <v>18</v>
      </c>
      <c r="Q972">
        <v>21</v>
      </c>
      <c r="R972">
        <v>7</v>
      </c>
      <c r="S972">
        <v>7</v>
      </c>
      <c r="T972">
        <v>10</v>
      </c>
    </row>
    <row r="973" spans="8:20" x14ac:dyDescent="0.35">
      <c r="H973">
        <v>88.096999999999994</v>
      </c>
      <c r="I973">
        <v>8.1189999999999998</v>
      </c>
      <c r="J973" t="s">
        <v>43</v>
      </c>
      <c r="K973" t="s">
        <v>173</v>
      </c>
      <c r="L973">
        <v>3</v>
      </c>
      <c r="M973" t="s">
        <v>370</v>
      </c>
      <c r="N973">
        <v>3</v>
      </c>
      <c r="O973">
        <v>13</v>
      </c>
      <c r="P973">
        <v>16</v>
      </c>
      <c r="Q973">
        <v>18</v>
      </c>
      <c r="R973">
        <v>5</v>
      </c>
      <c r="S973">
        <v>8</v>
      </c>
      <c r="T973">
        <v>10</v>
      </c>
    </row>
    <row r="974" spans="8:20" x14ac:dyDescent="0.35">
      <c r="H974">
        <v>88.097999999999999</v>
      </c>
      <c r="I974">
        <v>8.1219999999999999</v>
      </c>
      <c r="J974" t="s">
        <v>43</v>
      </c>
      <c r="K974" t="s">
        <v>175</v>
      </c>
      <c r="L974">
        <v>3</v>
      </c>
      <c r="M974" t="s">
        <v>439</v>
      </c>
      <c r="N974">
        <v>1</v>
      </c>
      <c r="O974">
        <v>5</v>
      </c>
      <c r="P974">
        <v>12</v>
      </c>
      <c r="Q974">
        <v>14</v>
      </c>
      <c r="R974">
        <v>1</v>
      </c>
      <c r="S974">
        <v>8</v>
      </c>
      <c r="T974">
        <v>10</v>
      </c>
    </row>
    <row r="975" spans="8:20" x14ac:dyDescent="0.35">
      <c r="H975">
        <v>88.099000000000004</v>
      </c>
      <c r="I975">
        <v>8.1240000000000006</v>
      </c>
      <c r="J975" t="s">
        <v>43</v>
      </c>
      <c r="K975" t="s">
        <v>176</v>
      </c>
      <c r="L975">
        <v>3</v>
      </c>
      <c r="M975" t="s">
        <v>1228</v>
      </c>
      <c r="N975">
        <v>3</v>
      </c>
      <c r="O975">
        <v>9</v>
      </c>
      <c r="P975">
        <v>12</v>
      </c>
      <c r="Q975">
        <v>14</v>
      </c>
      <c r="R975">
        <v>6</v>
      </c>
      <c r="S975">
        <v>9</v>
      </c>
      <c r="T975">
        <v>11</v>
      </c>
    </row>
    <row r="976" spans="8:20" x14ac:dyDescent="0.35">
      <c r="H976">
        <v>88.1</v>
      </c>
      <c r="I976">
        <v>8.125</v>
      </c>
      <c r="J976" t="s">
        <v>43</v>
      </c>
      <c r="K976" t="s">
        <v>1737</v>
      </c>
      <c r="L976">
        <v>3</v>
      </c>
      <c r="M976" t="s">
        <v>1740</v>
      </c>
      <c r="N976">
        <v>4</v>
      </c>
      <c r="O976">
        <v>16</v>
      </c>
      <c r="P976">
        <v>16</v>
      </c>
      <c r="Q976">
        <v>19</v>
      </c>
      <c r="R976">
        <v>10</v>
      </c>
      <c r="S976">
        <v>10</v>
      </c>
      <c r="T976">
        <v>13</v>
      </c>
    </row>
    <row r="977" spans="8:20" x14ac:dyDescent="0.35">
      <c r="H977">
        <v>88.100999999999999</v>
      </c>
      <c r="I977">
        <v>8.1259999999999994</v>
      </c>
      <c r="J977" t="s">
        <v>43</v>
      </c>
      <c r="K977" t="s">
        <v>106</v>
      </c>
      <c r="L977">
        <v>3</v>
      </c>
      <c r="M977" t="s">
        <v>325</v>
      </c>
      <c r="N977">
        <v>3</v>
      </c>
      <c r="O977">
        <v>9</v>
      </c>
      <c r="P977">
        <v>12</v>
      </c>
      <c r="Q977">
        <v>14</v>
      </c>
      <c r="R977">
        <v>9</v>
      </c>
      <c r="S977">
        <v>12</v>
      </c>
      <c r="T977">
        <v>14</v>
      </c>
    </row>
    <row r="978" spans="8:20" x14ac:dyDescent="0.35">
      <c r="H978">
        <v>88.102000000000004</v>
      </c>
      <c r="I978">
        <v>8.1280000000000001</v>
      </c>
      <c r="J978" t="s">
        <v>43</v>
      </c>
      <c r="K978" t="s">
        <v>177</v>
      </c>
      <c r="L978">
        <v>3</v>
      </c>
      <c r="M978" t="s">
        <v>325</v>
      </c>
      <c r="N978">
        <v>3</v>
      </c>
      <c r="O978">
        <v>9</v>
      </c>
      <c r="P978">
        <v>12</v>
      </c>
      <c r="Q978">
        <v>14</v>
      </c>
      <c r="R978">
        <v>9</v>
      </c>
      <c r="S978">
        <v>12</v>
      </c>
      <c r="T978">
        <v>14</v>
      </c>
    </row>
    <row r="979" spans="8:20" x14ac:dyDescent="0.35">
      <c r="H979">
        <v>88.102999999999994</v>
      </c>
      <c r="I979">
        <v>8.1319999999999997</v>
      </c>
      <c r="J979" t="s">
        <v>43</v>
      </c>
      <c r="K979" t="s">
        <v>179</v>
      </c>
      <c r="L979">
        <v>3</v>
      </c>
      <c r="M979" t="s">
        <v>435</v>
      </c>
      <c r="N979">
        <v>1</v>
      </c>
      <c r="O979">
        <v>9</v>
      </c>
      <c r="P979">
        <v>16</v>
      </c>
      <c r="Q979">
        <v>18</v>
      </c>
      <c r="R979">
        <v>0</v>
      </c>
      <c r="S979">
        <v>7</v>
      </c>
      <c r="T979">
        <v>9</v>
      </c>
    </row>
    <row r="980" spans="8:20" x14ac:dyDescent="0.35">
      <c r="H980">
        <v>88.103999999999999</v>
      </c>
      <c r="I980">
        <v>8.1340000000000003</v>
      </c>
      <c r="J980" t="s">
        <v>43</v>
      </c>
      <c r="K980" t="s">
        <v>26</v>
      </c>
      <c r="L980">
        <v>3</v>
      </c>
      <c r="M980" t="s">
        <v>425</v>
      </c>
      <c r="N980">
        <v>4</v>
      </c>
      <c r="O980">
        <v>15</v>
      </c>
      <c r="P980">
        <v>15</v>
      </c>
      <c r="Q980">
        <v>18</v>
      </c>
      <c r="R980">
        <v>6</v>
      </c>
      <c r="S980">
        <v>6</v>
      </c>
      <c r="T980">
        <v>9</v>
      </c>
    </row>
    <row r="981" spans="8:20" x14ac:dyDescent="0.35">
      <c r="H981">
        <v>88.105000000000004</v>
      </c>
      <c r="I981">
        <v>8.1359999999999992</v>
      </c>
      <c r="J981" t="s">
        <v>43</v>
      </c>
      <c r="K981" t="s">
        <v>1531</v>
      </c>
      <c r="L981">
        <v>3</v>
      </c>
      <c r="M981" t="s">
        <v>1539</v>
      </c>
      <c r="N981">
        <v>4</v>
      </c>
      <c r="O981">
        <v>3</v>
      </c>
      <c r="P981">
        <v>3</v>
      </c>
      <c r="Q981">
        <v>6</v>
      </c>
      <c r="R981">
        <v>20</v>
      </c>
      <c r="S981">
        <v>20</v>
      </c>
      <c r="T981">
        <v>23</v>
      </c>
    </row>
    <row r="982" spans="8:20" x14ac:dyDescent="0.35">
      <c r="H982">
        <v>88.105999999999995</v>
      </c>
      <c r="I982">
        <v>8.1370000000000005</v>
      </c>
      <c r="J982" t="s">
        <v>43</v>
      </c>
      <c r="K982" t="s">
        <v>41</v>
      </c>
      <c r="L982">
        <v>2</v>
      </c>
      <c r="M982" t="s">
        <v>440</v>
      </c>
      <c r="N982">
        <v>3</v>
      </c>
      <c r="O982">
        <v>11</v>
      </c>
      <c r="P982">
        <v>14</v>
      </c>
      <c r="Q982">
        <v>16</v>
      </c>
      <c r="R982">
        <v>5</v>
      </c>
      <c r="S982">
        <v>8</v>
      </c>
      <c r="T982">
        <v>10</v>
      </c>
    </row>
    <row r="983" spans="8:20" x14ac:dyDescent="0.35">
      <c r="H983">
        <v>88.106999999999999</v>
      </c>
      <c r="I983">
        <v>8.1379999999999999</v>
      </c>
      <c r="J983" t="s">
        <v>43</v>
      </c>
      <c r="K983" t="s">
        <v>180</v>
      </c>
      <c r="L983">
        <v>3</v>
      </c>
      <c r="M983" t="s">
        <v>418</v>
      </c>
      <c r="N983">
        <v>2</v>
      </c>
      <c r="O983">
        <v>11</v>
      </c>
      <c r="P983">
        <v>16</v>
      </c>
      <c r="Q983">
        <v>18</v>
      </c>
      <c r="R983">
        <v>4</v>
      </c>
      <c r="S983">
        <v>9</v>
      </c>
      <c r="T983">
        <v>11</v>
      </c>
    </row>
    <row r="984" spans="8:20" x14ac:dyDescent="0.35">
      <c r="H984">
        <v>96.009</v>
      </c>
      <c r="I984">
        <v>9.01</v>
      </c>
      <c r="J984" t="s">
        <v>1636</v>
      </c>
      <c r="K984" t="s">
        <v>44</v>
      </c>
      <c r="L984">
        <v>3</v>
      </c>
      <c r="M984" t="s">
        <v>1642</v>
      </c>
      <c r="N984">
        <v>3</v>
      </c>
      <c r="O984">
        <v>18</v>
      </c>
      <c r="P984">
        <v>21</v>
      </c>
      <c r="Q984">
        <v>23</v>
      </c>
      <c r="R984">
        <v>2</v>
      </c>
      <c r="S984">
        <v>5</v>
      </c>
      <c r="T984">
        <v>7</v>
      </c>
    </row>
    <row r="985" spans="8:20" x14ac:dyDescent="0.35">
      <c r="H985">
        <v>96.01</v>
      </c>
      <c r="I985">
        <v>9.0109999999999992</v>
      </c>
      <c r="J985" t="s">
        <v>1636</v>
      </c>
      <c r="K985" t="s">
        <v>23</v>
      </c>
      <c r="L985">
        <v>3</v>
      </c>
      <c r="M985" t="s">
        <v>1640</v>
      </c>
      <c r="N985">
        <v>4</v>
      </c>
      <c r="O985">
        <v>20</v>
      </c>
      <c r="P985">
        <v>20</v>
      </c>
      <c r="Q985">
        <v>23</v>
      </c>
      <c r="R985">
        <v>2</v>
      </c>
      <c r="S985">
        <v>2</v>
      </c>
      <c r="T985">
        <v>5</v>
      </c>
    </row>
    <row r="986" spans="8:20" x14ac:dyDescent="0.35">
      <c r="H986">
        <v>96.010999999999996</v>
      </c>
      <c r="I986">
        <v>9.0120000000000005</v>
      </c>
      <c r="J986" t="s">
        <v>1636</v>
      </c>
      <c r="K986" t="s">
        <v>113</v>
      </c>
      <c r="L986">
        <v>3</v>
      </c>
      <c r="M986" t="s">
        <v>1643</v>
      </c>
      <c r="N986">
        <v>3</v>
      </c>
      <c r="O986">
        <v>13</v>
      </c>
      <c r="P986">
        <v>16</v>
      </c>
      <c r="Q986">
        <v>18</v>
      </c>
      <c r="R986">
        <v>3</v>
      </c>
      <c r="S986">
        <v>6</v>
      </c>
      <c r="T986">
        <v>8</v>
      </c>
    </row>
    <row r="987" spans="8:20" x14ac:dyDescent="0.35">
      <c r="H987">
        <v>96.012</v>
      </c>
      <c r="I987">
        <v>9.0129999999999999</v>
      </c>
      <c r="J987" t="s">
        <v>1636</v>
      </c>
      <c r="K987" t="s">
        <v>114</v>
      </c>
      <c r="L987">
        <v>3</v>
      </c>
      <c r="M987" t="s">
        <v>1644</v>
      </c>
      <c r="N987">
        <v>4</v>
      </c>
      <c r="O987">
        <v>18</v>
      </c>
      <c r="P987">
        <v>18</v>
      </c>
      <c r="Q987">
        <v>21</v>
      </c>
      <c r="R987">
        <v>5</v>
      </c>
      <c r="S987">
        <v>5</v>
      </c>
      <c r="T987">
        <v>8</v>
      </c>
    </row>
    <row r="988" spans="8:20" x14ac:dyDescent="0.35">
      <c r="H988">
        <v>96.013000000000005</v>
      </c>
      <c r="I988">
        <v>9.0139999999999993</v>
      </c>
      <c r="J988" t="s">
        <v>1636</v>
      </c>
      <c r="K988" t="s">
        <v>115</v>
      </c>
      <c r="L988">
        <v>3</v>
      </c>
      <c r="M988" t="s">
        <v>581</v>
      </c>
      <c r="N988">
        <v>4</v>
      </c>
      <c r="O988">
        <v>14</v>
      </c>
      <c r="P988">
        <v>14</v>
      </c>
      <c r="Q988">
        <v>17</v>
      </c>
      <c r="R988">
        <v>10</v>
      </c>
      <c r="S988">
        <v>10</v>
      </c>
      <c r="T988">
        <v>13</v>
      </c>
    </row>
    <row r="989" spans="8:20" x14ac:dyDescent="0.35">
      <c r="H989">
        <v>96.013999999999996</v>
      </c>
      <c r="I989">
        <v>9.0150000000000006</v>
      </c>
      <c r="J989" t="s">
        <v>1636</v>
      </c>
      <c r="K989" t="s">
        <v>116</v>
      </c>
      <c r="L989">
        <v>3</v>
      </c>
      <c r="M989" t="s">
        <v>1645</v>
      </c>
      <c r="N989">
        <v>3</v>
      </c>
      <c r="O989">
        <v>15</v>
      </c>
      <c r="P989">
        <v>18</v>
      </c>
      <c r="Q989">
        <v>20</v>
      </c>
      <c r="R989">
        <v>4</v>
      </c>
      <c r="S989">
        <v>7</v>
      </c>
      <c r="T989">
        <v>9</v>
      </c>
    </row>
    <row r="990" spans="8:20" x14ac:dyDescent="0.35">
      <c r="H990">
        <v>96.015000000000001</v>
      </c>
      <c r="I990">
        <v>9.016</v>
      </c>
      <c r="J990" t="s">
        <v>1636</v>
      </c>
      <c r="K990" t="s">
        <v>117</v>
      </c>
      <c r="L990">
        <v>3</v>
      </c>
      <c r="M990" t="s">
        <v>1638</v>
      </c>
      <c r="N990">
        <v>4</v>
      </c>
      <c r="O990">
        <v>19</v>
      </c>
      <c r="P990">
        <v>19</v>
      </c>
      <c r="Q990">
        <v>22</v>
      </c>
      <c r="R990">
        <v>6</v>
      </c>
      <c r="S990">
        <v>6</v>
      </c>
      <c r="T990">
        <v>9</v>
      </c>
    </row>
    <row r="991" spans="8:20" x14ac:dyDescent="0.35">
      <c r="H991">
        <v>96.016000000000005</v>
      </c>
      <c r="I991">
        <v>9.0169999999999995</v>
      </c>
      <c r="J991" t="s">
        <v>1636</v>
      </c>
      <c r="K991" t="s">
        <v>118</v>
      </c>
      <c r="L991">
        <v>3</v>
      </c>
      <c r="M991" t="s">
        <v>652</v>
      </c>
      <c r="N991">
        <v>4</v>
      </c>
      <c r="O991">
        <v>12</v>
      </c>
      <c r="P991">
        <v>12</v>
      </c>
      <c r="Q991">
        <v>15</v>
      </c>
      <c r="R991">
        <v>12</v>
      </c>
      <c r="S991">
        <v>12</v>
      </c>
      <c r="T991">
        <v>15</v>
      </c>
    </row>
    <row r="992" spans="8:20" x14ac:dyDescent="0.35">
      <c r="H992">
        <v>96.016999999999996</v>
      </c>
      <c r="I992">
        <v>9.0180000000000007</v>
      </c>
      <c r="J992" t="s">
        <v>1636</v>
      </c>
      <c r="K992" t="s">
        <v>17</v>
      </c>
      <c r="L992">
        <v>3</v>
      </c>
      <c r="M992" t="s">
        <v>1642</v>
      </c>
      <c r="N992">
        <v>3</v>
      </c>
      <c r="O992">
        <v>18</v>
      </c>
      <c r="P992">
        <v>21</v>
      </c>
      <c r="Q992">
        <v>23</v>
      </c>
      <c r="R992">
        <v>2</v>
      </c>
      <c r="S992">
        <v>5</v>
      </c>
      <c r="T992">
        <v>7</v>
      </c>
    </row>
    <row r="993" spans="8:20" x14ac:dyDescent="0.35">
      <c r="H993">
        <v>96.018000000000001</v>
      </c>
      <c r="I993">
        <v>9.0190000000000001</v>
      </c>
      <c r="J993" t="s">
        <v>1636</v>
      </c>
      <c r="K993" t="s">
        <v>119</v>
      </c>
      <c r="L993">
        <v>3</v>
      </c>
      <c r="M993" t="s">
        <v>1642</v>
      </c>
      <c r="N993">
        <v>3</v>
      </c>
      <c r="O993">
        <v>18</v>
      </c>
      <c r="P993">
        <v>21</v>
      </c>
      <c r="Q993">
        <v>23</v>
      </c>
      <c r="R993">
        <v>2</v>
      </c>
      <c r="S993">
        <v>5</v>
      </c>
      <c r="T993">
        <v>7</v>
      </c>
    </row>
    <row r="994" spans="8:20" x14ac:dyDescent="0.35">
      <c r="H994">
        <v>96.019000000000005</v>
      </c>
      <c r="I994">
        <v>9.0210000000000008</v>
      </c>
      <c r="J994" t="s">
        <v>1636</v>
      </c>
      <c r="K994" t="s">
        <v>1530</v>
      </c>
      <c r="L994">
        <v>3</v>
      </c>
      <c r="M994" t="s">
        <v>1641</v>
      </c>
      <c r="N994">
        <v>4</v>
      </c>
      <c r="O994">
        <v>14</v>
      </c>
      <c r="P994">
        <v>14</v>
      </c>
      <c r="Q994">
        <v>17</v>
      </c>
      <c r="R994">
        <v>10</v>
      </c>
      <c r="S994">
        <v>10</v>
      </c>
      <c r="T994">
        <v>13</v>
      </c>
    </row>
    <row r="995" spans="8:20" x14ac:dyDescent="0.35">
      <c r="H995">
        <v>96.02</v>
      </c>
      <c r="I995">
        <v>9.0220000000000002</v>
      </c>
      <c r="J995" t="s">
        <v>1636</v>
      </c>
      <c r="K995" t="s">
        <v>32</v>
      </c>
      <c r="L995">
        <v>3</v>
      </c>
      <c r="M995" t="s">
        <v>1549</v>
      </c>
      <c r="N995">
        <v>4</v>
      </c>
      <c r="O995">
        <v>19</v>
      </c>
      <c r="P995">
        <v>19</v>
      </c>
      <c r="Q995">
        <v>22</v>
      </c>
      <c r="R995">
        <v>6</v>
      </c>
      <c r="S995">
        <v>6</v>
      </c>
      <c r="T995">
        <v>9</v>
      </c>
    </row>
    <row r="996" spans="8:20" x14ac:dyDescent="0.35">
      <c r="H996">
        <v>96.021000000000001</v>
      </c>
      <c r="I996">
        <v>9.0229999999999997</v>
      </c>
      <c r="J996" t="s">
        <v>1636</v>
      </c>
      <c r="K996" t="s">
        <v>122</v>
      </c>
      <c r="L996">
        <v>3</v>
      </c>
      <c r="M996" t="s">
        <v>1645</v>
      </c>
      <c r="N996">
        <v>3</v>
      </c>
      <c r="O996">
        <v>15</v>
      </c>
      <c r="P996">
        <v>18</v>
      </c>
      <c r="Q996">
        <v>20</v>
      </c>
      <c r="R996">
        <v>4</v>
      </c>
      <c r="S996">
        <v>7</v>
      </c>
      <c r="T996">
        <v>9</v>
      </c>
    </row>
    <row r="997" spans="8:20" x14ac:dyDescent="0.35">
      <c r="H997">
        <v>96.022000000000006</v>
      </c>
      <c r="I997">
        <v>9.0239999999999991</v>
      </c>
      <c r="J997" t="s">
        <v>1636</v>
      </c>
      <c r="K997" t="s">
        <v>1511</v>
      </c>
      <c r="L997">
        <v>3</v>
      </c>
      <c r="M997" t="s">
        <v>1645</v>
      </c>
      <c r="N997">
        <v>3</v>
      </c>
      <c r="O997">
        <v>15</v>
      </c>
      <c r="P997">
        <v>18</v>
      </c>
      <c r="Q997">
        <v>20</v>
      </c>
      <c r="R997">
        <v>4</v>
      </c>
      <c r="S997">
        <v>7</v>
      </c>
      <c r="T997">
        <v>9</v>
      </c>
    </row>
    <row r="998" spans="8:20" x14ac:dyDescent="0.35">
      <c r="H998">
        <v>96.022999999999996</v>
      </c>
      <c r="I998">
        <v>9.0250000000000004</v>
      </c>
      <c r="J998" t="s">
        <v>1636</v>
      </c>
      <c r="K998" t="s">
        <v>45</v>
      </c>
      <c r="L998">
        <v>3</v>
      </c>
      <c r="M998" t="s">
        <v>1646</v>
      </c>
      <c r="N998">
        <v>4</v>
      </c>
      <c r="O998">
        <v>18</v>
      </c>
      <c r="P998">
        <v>18</v>
      </c>
      <c r="Q998">
        <v>21</v>
      </c>
      <c r="R998">
        <v>8</v>
      </c>
      <c r="S998">
        <v>8</v>
      </c>
      <c r="T998">
        <v>11</v>
      </c>
    </row>
    <row r="999" spans="8:20" x14ac:dyDescent="0.35">
      <c r="H999">
        <v>96.024000000000001</v>
      </c>
      <c r="I999">
        <v>9.0259999999999998</v>
      </c>
      <c r="J999" t="s">
        <v>1636</v>
      </c>
      <c r="K999" t="s">
        <v>46</v>
      </c>
      <c r="L999">
        <v>3</v>
      </c>
      <c r="M999" t="s">
        <v>349</v>
      </c>
      <c r="N999">
        <v>4</v>
      </c>
      <c r="O999">
        <v>13</v>
      </c>
      <c r="P999">
        <v>13</v>
      </c>
      <c r="Q999">
        <v>16</v>
      </c>
      <c r="R999">
        <v>11</v>
      </c>
      <c r="S999">
        <v>11</v>
      </c>
      <c r="T999">
        <v>14</v>
      </c>
    </row>
    <row r="1000" spans="8:20" x14ac:dyDescent="0.35">
      <c r="H1000">
        <v>96.025000000000006</v>
      </c>
      <c r="I1000">
        <v>9.0269999999999992</v>
      </c>
      <c r="J1000" t="s">
        <v>1636</v>
      </c>
      <c r="K1000" t="s">
        <v>123</v>
      </c>
      <c r="L1000">
        <v>3</v>
      </c>
      <c r="M1000" t="s">
        <v>849</v>
      </c>
      <c r="N1000">
        <v>4</v>
      </c>
      <c r="O1000">
        <v>13</v>
      </c>
      <c r="P1000">
        <v>13</v>
      </c>
      <c r="Q1000">
        <v>16</v>
      </c>
      <c r="R1000">
        <v>12</v>
      </c>
      <c r="S1000">
        <v>12</v>
      </c>
      <c r="T1000">
        <v>15</v>
      </c>
    </row>
    <row r="1001" spans="8:20" x14ac:dyDescent="0.35">
      <c r="H1001">
        <v>96.025999999999996</v>
      </c>
      <c r="I1001">
        <v>9.0280000000000005</v>
      </c>
      <c r="J1001" t="s">
        <v>1636</v>
      </c>
      <c r="K1001" t="s">
        <v>124</v>
      </c>
      <c r="L1001">
        <v>3</v>
      </c>
      <c r="M1001" t="s">
        <v>1638</v>
      </c>
      <c r="N1001">
        <v>4</v>
      </c>
      <c r="O1001">
        <v>19</v>
      </c>
      <c r="P1001">
        <v>19</v>
      </c>
      <c r="Q1001">
        <v>22</v>
      </c>
      <c r="R1001">
        <v>6</v>
      </c>
      <c r="S1001">
        <v>6</v>
      </c>
      <c r="T1001">
        <v>9</v>
      </c>
    </row>
    <row r="1002" spans="8:20" x14ac:dyDescent="0.35">
      <c r="H1002">
        <v>96.027000000000001</v>
      </c>
      <c r="I1002">
        <v>9.0289999999999999</v>
      </c>
      <c r="J1002" t="s">
        <v>1636</v>
      </c>
      <c r="K1002" t="s">
        <v>125</v>
      </c>
      <c r="L1002">
        <v>3</v>
      </c>
      <c r="M1002" t="s">
        <v>1639</v>
      </c>
      <c r="N1002">
        <v>4</v>
      </c>
      <c r="O1002">
        <v>13</v>
      </c>
      <c r="P1002">
        <v>13</v>
      </c>
      <c r="Q1002">
        <v>16</v>
      </c>
      <c r="R1002">
        <v>11</v>
      </c>
      <c r="S1002">
        <v>11</v>
      </c>
      <c r="T1002">
        <v>14</v>
      </c>
    </row>
    <row r="1003" spans="8:20" x14ac:dyDescent="0.35">
      <c r="H1003">
        <v>96.028000000000006</v>
      </c>
      <c r="I1003">
        <v>9.0299999999999994</v>
      </c>
      <c r="J1003" t="s">
        <v>1636</v>
      </c>
      <c r="K1003" t="s">
        <v>47</v>
      </c>
      <c r="L1003">
        <v>3</v>
      </c>
      <c r="M1003" t="s">
        <v>1647</v>
      </c>
      <c r="N1003">
        <v>3</v>
      </c>
      <c r="O1003">
        <v>8</v>
      </c>
      <c r="P1003">
        <v>11</v>
      </c>
      <c r="Q1003">
        <v>13</v>
      </c>
      <c r="R1003">
        <v>7</v>
      </c>
      <c r="S1003">
        <v>10</v>
      </c>
      <c r="T1003">
        <v>12</v>
      </c>
    </row>
    <row r="1004" spans="8:20" x14ac:dyDescent="0.35">
      <c r="H1004">
        <v>96.028999999999996</v>
      </c>
      <c r="I1004">
        <v>9.0310000000000006</v>
      </c>
      <c r="J1004" t="s">
        <v>1636</v>
      </c>
      <c r="K1004" t="s">
        <v>48</v>
      </c>
      <c r="L1004">
        <v>3</v>
      </c>
      <c r="M1004" t="s">
        <v>1648</v>
      </c>
      <c r="N1004">
        <v>4</v>
      </c>
      <c r="O1004">
        <v>0</v>
      </c>
      <c r="P1004">
        <v>0</v>
      </c>
      <c r="Q1004">
        <v>3</v>
      </c>
      <c r="R1004">
        <v>21</v>
      </c>
      <c r="S1004">
        <v>21</v>
      </c>
      <c r="T1004">
        <v>24</v>
      </c>
    </row>
    <row r="1005" spans="8:20" x14ac:dyDescent="0.35">
      <c r="H1005">
        <v>96.03</v>
      </c>
      <c r="I1005">
        <v>9.032</v>
      </c>
      <c r="J1005" t="s">
        <v>1636</v>
      </c>
      <c r="K1005" t="s">
        <v>49</v>
      </c>
      <c r="L1005">
        <v>3</v>
      </c>
      <c r="M1005" t="s">
        <v>1647</v>
      </c>
      <c r="N1005">
        <v>3</v>
      </c>
      <c r="O1005">
        <v>8</v>
      </c>
      <c r="P1005">
        <v>11</v>
      </c>
      <c r="Q1005">
        <v>13</v>
      </c>
      <c r="R1005">
        <v>7</v>
      </c>
      <c r="S1005">
        <v>10</v>
      </c>
      <c r="T1005">
        <v>12</v>
      </c>
    </row>
    <row r="1006" spans="8:20" x14ac:dyDescent="0.35">
      <c r="H1006">
        <v>96.031000000000006</v>
      </c>
      <c r="I1006">
        <v>9.0329999999999995</v>
      </c>
      <c r="J1006" t="s">
        <v>1636</v>
      </c>
      <c r="K1006" t="s">
        <v>27</v>
      </c>
      <c r="L1006">
        <v>3</v>
      </c>
      <c r="M1006" t="s">
        <v>1640</v>
      </c>
      <c r="N1006">
        <v>4</v>
      </c>
      <c r="O1006">
        <v>20</v>
      </c>
      <c r="P1006">
        <v>20</v>
      </c>
      <c r="Q1006">
        <v>23</v>
      </c>
      <c r="R1006">
        <v>2</v>
      </c>
      <c r="S1006">
        <v>2</v>
      </c>
      <c r="T1006">
        <v>5</v>
      </c>
    </row>
    <row r="1007" spans="8:20" x14ac:dyDescent="0.35">
      <c r="H1007">
        <v>96.031999999999996</v>
      </c>
      <c r="I1007">
        <v>9.0340000000000007</v>
      </c>
      <c r="J1007" t="s">
        <v>1636</v>
      </c>
      <c r="K1007" t="s">
        <v>126</v>
      </c>
      <c r="L1007">
        <v>3</v>
      </c>
      <c r="M1007" t="s">
        <v>1003</v>
      </c>
      <c r="N1007">
        <v>4</v>
      </c>
      <c r="O1007">
        <v>13</v>
      </c>
      <c r="P1007">
        <v>13</v>
      </c>
      <c r="Q1007">
        <v>16</v>
      </c>
      <c r="R1007">
        <v>10</v>
      </c>
      <c r="S1007">
        <v>10</v>
      </c>
      <c r="T1007">
        <v>13</v>
      </c>
    </row>
    <row r="1008" spans="8:20" x14ac:dyDescent="0.35">
      <c r="H1008">
        <v>96.033000000000001</v>
      </c>
      <c r="I1008">
        <v>9.0350000000000001</v>
      </c>
      <c r="J1008" t="s">
        <v>1636</v>
      </c>
      <c r="K1008" t="s">
        <v>50</v>
      </c>
      <c r="L1008">
        <v>3</v>
      </c>
      <c r="M1008" t="s">
        <v>1647</v>
      </c>
      <c r="N1008">
        <v>3</v>
      </c>
      <c r="O1008">
        <v>8</v>
      </c>
      <c r="P1008">
        <v>11</v>
      </c>
      <c r="Q1008">
        <v>13</v>
      </c>
      <c r="R1008">
        <v>7</v>
      </c>
      <c r="S1008">
        <v>10</v>
      </c>
      <c r="T1008">
        <v>12</v>
      </c>
    </row>
    <row r="1009" spans="8:20" x14ac:dyDescent="0.35">
      <c r="H1009">
        <v>96.034000000000006</v>
      </c>
      <c r="I1009">
        <v>9.0359999999999996</v>
      </c>
      <c r="J1009" t="s">
        <v>1636</v>
      </c>
      <c r="K1009" t="s">
        <v>127</v>
      </c>
      <c r="L1009">
        <v>3</v>
      </c>
      <c r="M1009" t="s">
        <v>1643</v>
      </c>
      <c r="N1009">
        <v>3</v>
      </c>
      <c r="O1009">
        <v>13</v>
      </c>
      <c r="P1009">
        <v>16</v>
      </c>
      <c r="Q1009">
        <v>18</v>
      </c>
      <c r="R1009">
        <v>3</v>
      </c>
      <c r="S1009">
        <v>6</v>
      </c>
      <c r="T1009">
        <v>8</v>
      </c>
    </row>
    <row r="1010" spans="8:20" x14ac:dyDescent="0.35">
      <c r="H1010">
        <v>96.034999999999997</v>
      </c>
      <c r="I1010">
        <v>9.0370000000000008</v>
      </c>
      <c r="J1010" t="s">
        <v>1636</v>
      </c>
      <c r="K1010" t="s">
        <v>51</v>
      </c>
      <c r="L1010">
        <v>3</v>
      </c>
      <c r="M1010" t="s">
        <v>1640</v>
      </c>
      <c r="N1010">
        <v>4</v>
      </c>
      <c r="O1010">
        <v>20</v>
      </c>
      <c r="P1010">
        <v>20</v>
      </c>
      <c r="Q1010">
        <v>23</v>
      </c>
      <c r="R1010">
        <v>2</v>
      </c>
      <c r="S1010">
        <v>2</v>
      </c>
      <c r="T1010">
        <v>5</v>
      </c>
    </row>
    <row r="1011" spans="8:20" x14ac:dyDescent="0.35">
      <c r="H1011">
        <v>96.036000000000001</v>
      </c>
      <c r="I1011">
        <v>9.0380000000000003</v>
      </c>
      <c r="J1011" t="s">
        <v>1636</v>
      </c>
      <c r="K1011" t="s">
        <v>128</v>
      </c>
      <c r="L1011">
        <v>3</v>
      </c>
      <c r="M1011" t="s">
        <v>1071</v>
      </c>
      <c r="N1011">
        <v>3</v>
      </c>
      <c r="O1011">
        <v>8</v>
      </c>
      <c r="P1011">
        <v>11</v>
      </c>
      <c r="Q1011">
        <v>13</v>
      </c>
      <c r="R1011">
        <v>7</v>
      </c>
      <c r="S1011">
        <v>10</v>
      </c>
      <c r="T1011">
        <v>12</v>
      </c>
    </row>
    <row r="1012" spans="8:20" x14ac:dyDescent="0.35">
      <c r="H1012">
        <v>96.037000000000006</v>
      </c>
      <c r="I1012">
        <v>9.0389999999999997</v>
      </c>
      <c r="J1012" t="s">
        <v>1636</v>
      </c>
      <c r="K1012" t="s">
        <v>31</v>
      </c>
      <c r="L1012">
        <v>3</v>
      </c>
      <c r="M1012" t="s">
        <v>1640</v>
      </c>
      <c r="N1012">
        <v>4</v>
      </c>
      <c r="O1012">
        <v>20</v>
      </c>
      <c r="P1012">
        <v>20</v>
      </c>
      <c r="Q1012">
        <v>23</v>
      </c>
      <c r="R1012">
        <v>2</v>
      </c>
      <c r="S1012">
        <v>2</v>
      </c>
      <c r="T1012">
        <v>5</v>
      </c>
    </row>
    <row r="1013" spans="8:20" x14ac:dyDescent="0.35">
      <c r="H1013">
        <v>96.037999999999997</v>
      </c>
      <c r="I1013">
        <v>9.0399999999999991</v>
      </c>
      <c r="J1013" t="s">
        <v>1636</v>
      </c>
      <c r="K1013" t="s">
        <v>1690</v>
      </c>
      <c r="L1013">
        <v>3</v>
      </c>
      <c r="M1013" t="s">
        <v>1697</v>
      </c>
      <c r="N1013">
        <v>4</v>
      </c>
      <c r="O1013">
        <v>3</v>
      </c>
      <c r="P1013">
        <v>3</v>
      </c>
      <c r="Q1013">
        <v>6</v>
      </c>
      <c r="R1013">
        <v>18</v>
      </c>
      <c r="S1013">
        <v>18</v>
      </c>
      <c r="T1013">
        <v>21</v>
      </c>
    </row>
    <row r="1014" spans="8:20" x14ac:dyDescent="0.35">
      <c r="H1014">
        <v>96.039000000000001</v>
      </c>
      <c r="I1014">
        <v>9.0410000000000004</v>
      </c>
      <c r="J1014" t="s">
        <v>1636</v>
      </c>
      <c r="K1014" t="s">
        <v>129</v>
      </c>
      <c r="L1014">
        <v>3</v>
      </c>
      <c r="M1014" t="s">
        <v>1105</v>
      </c>
      <c r="N1014">
        <v>4</v>
      </c>
      <c r="O1014">
        <v>14</v>
      </c>
      <c r="P1014">
        <v>14</v>
      </c>
      <c r="Q1014">
        <v>17</v>
      </c>
      <c r="R1014">
        <v>9</v>
      </c>
      <c r="S1014">
        <v>9</v>
      </c>
      <c r="T1014">
        <v>12</v>
      </c>
    </row>
    <row r="1015" spans="8:20" x14ac:dyDescent="0.35">
      <c r="H1015">
        <v>96.04</v>
      </c>
      <c r="I1015">
        <v>9.0419999999999998</v>
      </c>
      <c r="J1015" t="s">
        <v>1636</v>
      </c>
      <c r="K1015" t="s">
        <v>130</v>
      </c>
      <c r="L1015">
        <v>3</v>
      </c>
      <c r="M1015" t="s">
        <v>1646</v>
      </c>
      <c r="N1015">
        <v>4</v>
      </c>
      <c r="O1015">
        <v>18</v>
      </c>
      <c r="P1015">
        <v>18</v>
      </c>
      <c r="Q1015">
        <v>21</v>
      </c>
      <c r="R1015">
        <v>8</v>
      </c>
      <c r="S1015">
        <v>8</v>
      </c>
      <c r="T1015">
        <v>11</v>
      </c>
    </row>
    <row r="1016" spans="8:20" x14ac:dyDescent="0.35">
      <c r="H1016">
        <v>96.040999999999997</v>
      </c>
      <c r="I1016">
        <v>9.0429999999999993</v>
      </c>
      <c r="J1016" t="s">
        <v>1636</v>
      </c>
      <c r="K1016" t="s">
        <v>52</v>
      </c>
      <c r="L1016">
        <v>3</v>
      </c>
      <c r="M1016" t="s">
        <v>1643</v>
      </c>
      <c r="N1016">
        <v>3</v>
      </c>
      <c r="O1016">
        <v>13</v>
      </c>
      <c r="P1016">
        <v>16</v>
      </c>
      <c r="Q1016">
        <v>18</v>
      </c>
      <c r="R1016">
        <v>3</v>
      </c>
      <c r="S1016">
        <v>6</v>
      </c>
      <c r="T1016">
        <v>8</v>
      </c>
    </row>
    <row r="1017" spans="8:20" x14ac:dyDescent="0.35">
      <c r="H1017">
        <v>96.042000000000002</v>
      </c>
      <c r="I1017">
        <v>9.0440000000000005</v>
      </c>
      <c r="J1017" t="s">
        <v>1636</v>
      </c>
      <c r="K1017" t="s">
        <v>131</v>
      </c>
      <c r="L1017">
        <v>3</v>
      </c>
      <c r="M1017" t="s">
        <v>1645</v>
      </c>
      <c r="N1017">
        <v>3</v>
      </c>
      <c r="O1017">
        <v>15</v>
      </c>
      <c r="P1017">
        <v>18</v>
      </c>
      <c r="Q1017">
        <v>20</v>
      </c>
      <c r="R1017">
        <v>4</v>
      </c>
      <c r="S1017">
        <v>7</v>
      </c>
      <c r="T1017">
        <v>9</v>
      </c>
    </row>
    <row r="1018" spans="8:20" x14ac:dyDescent="0.35">
      <c r="H1018">
        <v>96.043000000000006</v>
      </c>
      <c r="I1018">
        <v>9.0449999999999999</v>
      </c>
      <c r="J1018" t="s">
        <v>1636</v>
      </c>
      <c r="K1018" t="s">
        <v>53</v>
      </c>
      <c r="L1018">
        <v>3</v>
      </c>
      <c r="M1018" t="s">
        <v>1638</v>
      </c>
      <c r="N1018">
        <v>4</v>
      </c>
      <c r="O1018">
        <v>19</v>
      </c>
      <c r="P1018">
        <v>19</v>
      </c>
      <c r="Q1018">
        <v>22</v>
      </c>
      <c r="R1018">
        <v>6</v>
      </c>
      <c r="S1018">
        <v>6</v>
      </c>
      <c r="T1018">
        <v>9</v>
      </c>
    </row>
    <row r="1019" spans="8:20" x14ac:dyDescent="0.35">
      <c r="H1019">
        <v>96.043999999999997</v>
      </c>
      <c r="I1019">
        <v>9.0459999999999994</v>
      </c>
      <c r="J1019" t="s">
        <v>1636</v>
      </c>
      <c r="K1019" t="s">
        <v>132</v>
      </c>
      <c r="L1019">
        <v>3</v>
      </c>
      <c r="M1019" t="s">
        <v>1649</v>
      </c>
      <c r="N1019">
        <v>3</v>
      </c>
      <c r="O1019">
        <v>9</v>
      </c>
      <c r="P1019">
        <v>12</v>
      </c>
      <c r="Q1019">
        <v>14</v>
      </c>
      <c r="R1019">
        <v>8</v>
      </c>
      <c r="S1019">
        <v>11</v>
      </c>
      <c r="T1019">
        <v>13</v>
      </c>
    </row>
    <row r="1020" spans="8:20" x14ac:dyDescent="0.35">
      <c r="H1020">
        <v>96.045000000000002</v>
      </c>
      <c r="I1020">
        <v>9.0470000000000006</v>
      </c>
      <c r="J1020" t="s">
        <v>1636</v>
      </c>
      <c r="K1020" t="s">
        <v>133</v>
      </c>
      <c r="L1020">
        <v>3</v>
      </c>
      <c r="M1020" t="s">
        <v>1641</v>
      </c>
      <c r="N1020">
        <v>4</v>
      </c>
      <c r="O1020">
        <v>14</v>
      </c>
      <c r="P1020">
        <v>14</v>
      </c>
      <c r="Q1020">
        <v>17</v>
      </c>
      <c r="R1020">
        <v>10</v>
      </c>
      <c r="S1020">
        <v>10</v>
      </c>
      <c r="T1020">
        <v>13</v>
      </c>
    </row>
    <row r="1021" spans="8:20" x14ac:dyDescent="0.35">
      <c r="H1021">
        <v>96.046000000000006</v>
      </c>
      <c r="I1021">
        <v>9.048</v>
      </c>
      <c r="J1021" t="s">
        <v>1636</v>
      </c>
      <c r="K1021" t="s">
        <v>54</v>
      </c>
      <c r="L1021">
        <v>3</v>
      </c>
      <c r="M1021" t="s">
        <v>1649</v>
      </c>
      <c r="N1021">
        <v>3</v>
      </c>
      <c r="O1021">
        <v>9</v>
      </c>
      <c r="P1021">
        <v>12</v>
      </c>
      <c r="Q1021">
        <v>14</v>
      </c>
      <c r="R1021">
        <v>8</v>
      </c>
      <c r="S1021">
        <v>11</v>
      </c>
      <c r="T1021">
        <v>13</v>
      </c>
    </row>
    <row r="1022" spans="8:20" x14ac:dyDescent="0.35">
      <c r="H1022">
        <v>96.046999999999997</v>
      </c>
      <c r="I1022">
        <v>9.0489999999999995</v>
      </c>
      <c r="J1022" t="s">
        <v>1636</v>
      </c>
      <c r="K1022" t="s">
        <v>1560</v>
      </c>
      <c r="L1022">
        <v>3</v>
      </c>
      <c r="M1022" t="s">
        <v>1648</v>
      </c>
      <c r="N1022">
        <v>4</v>
      </c>
      <c r="O1022">
        <v>0</v>
      </c>
      <c r="P1022">
        <v>0</v>
      </c>
      <c r="Q1022">
        <v>3</v>
      </c>
      <c r="R1022">
        <v>21</v>
      </c>
      <c r="S1022">
        <v>21</v>
      </c>
      <c r="T1022">
        <v>24</v>
      </c>
    </row>
    <row r="1023" spans="8:20" x14ac:dyDescent="0.35">
      <c r="H1023">
        <v>96.048000000000002</v>
      </c>
      <c r="I1023">
        <v>9.0500000000000007</v>
      </c>
      <c r="J1023" t="s">
        <v>1636</v>
      </c>
      <c r="K1023" t="s">
        <v>134</v>
      </c>
      <c r="L1023">
        <v>3</v>
      </c>
      <c r="M1023" t="s">
        <v>1646</v>
      </c>
      <c r="N1023">
        <v>4</v>
      </c>
      <c r="O1023">
        <v>18</v>
      </c>
      <c r="P1023">
        <v>18</v>
      </c>
      <c r="Q1023">
        <v>21</v>
      </c>
      <c r="R1023">
        <v>8</v>
      </c>
      <c r="S1023">
        <v>8</v>
      </c>
      <c r="T1023">
        <v>11</v>
      </c>
    </row>
    <row r="1024" spans="8:20" x14ac:dyDescent="0.35">
      <c r="H1024">
        <v>96.049000000000007</v>
      </c>
      <c r="I1024">
        <v>9.0510000000000002</v>
      </c>
      <c r="J1024" t="s">
        <v>1636</v>
      </c>
      <c r="K1024" t="s">
        <v>55</v>
      </c>
      <c r="L1024">
        <v>3</v>
      </c>
      <c r="M1024" t="s">
        <v>1642</v>
      </c>
      <c r="N1024">
        <v>3</v>
      </c>
      <c r="O1024">
        <v>18</v>
      </c>
      <c r="P1024">
        <v>21</v>
      </c>
      <c r="Q1024">
        <v>23</v>
      </c>
      <c r="R1024">
        <v>2</v>
      </c>
      <c r="S1024">
        <v>5</v>
      </c>
      <c r="T1024">
        <v>7</v>
      </c>
    </row>
    <row r="1025" spans="8:20" x14ac:dyDescent="0.35">
      <c r="H1025">
        <v>96.05</v>
      </c>
      <c r="I1025">
        <v>9.0519999999999996</v>
      </c>
      <c r="J1025" t="s">
        <v>1636</v>
      </c>
      <c r="K1025" t="s">
        <v>33</v>
      </c>
      <c r="L1025">
        <v>3</v>
      </c>
      <c r="M1025" t="s">
        <v>1639</v>
      </c>
      <c r="N1025">
        <v>4</v>
      </c>
      <c r="O1025">
        <v>13</v>
      </c>
      <c r="P1025">
        <v>13</v>
      </c>
      <c r="Q1025">
        <v>16</v>
      </c>
      <c r="R1025">
        <v>11</v>
      </c>
      <c r="S1025">
        <v>11</v>
      </c>
      <c r="T1025">
        <v>14</v>
      </c>
    </row>
    <row r="1026" spans="8:20" x14ac:dyDescent="0.35">
      <c r="H1026">
        <v>96.051000000000002</v>
      </c>
      <c r="I1026">
        <v>9.0530000000000008</v>
      </c>
      <c r="J1026" t="s">
        <v>1636</v>
      </c>
      <c r="K1026" t="s">
        <v>135</v>
      </c>
      <c r="L1026">
        <v>3</v>
      </c>
      <c r="M1026" t="s">
        <v>1646</v>
      </c>
      <c r="N1026">
        <v>4</v>
      </c>
      <c r="O1026">
        <v>18</v>
      </c>
      <c r="P1026">
        <v>18</v>
      </c>
      <c r="Q1026">
        <v>21</v>
      </c>
      <c r="R1026">
        <v>8</v>
      </c>
      <c r="S1026">
        <v>8</v>
      </c>
      <c r="T1026">
        <v>11</v>
      </c>
    </row>
    <row r="1027" spans="8:20" x14ac:dyDescent="0.35">
      <c r="H1027">
        <v>96.052000000000007</v>
      </c>
      <c r="I1027">
        <v>9.0540000000000003</v>
      </c>
      <c r="J1027" t="s">
        <v>1636</v>
      </c>
      <c r="K1027" t="s">
        <v>136</v>
      </c>
      <c r="L1027">
        <v>3</v>
      </c>
      <c r="M1027" t="s">
        <v>1163</v>
      </c>
      <c r="N1027">
        <v>4</v>
      </c>
      <c r="O1027">
        <v>15</v>
      </c>
      <c r="P1027">
        <v>15</v>
      </c>
      <c r="Q1027">
        <v>18</v>
      </c>
      <c r="R1027">
        <v>9</v>
      </c>
      <c r="S1027">
        <v>9</v>
      </c>
      <c r="T1027">
        <v>12</v>
      </c>
    </row>
    <row r="1028" spans="8:20" x14ac:dyDescent="0.35">
      <c r="H1028">
        <v>96.052999999999997</v>
      </c>
      <c r="I1028">
        <v>9.0549999999999997</v>
      </c>
      <c r="J1028" t="s">
        <v>1636</v>
      </c>
      <c r="K1028" t="s">
        <v>137</v>
      </c>
      <c r="L1028">
        <v>3</v>
      </c>
      <c r="M1028" t="s">
        <v>1219</v>
      </c>
      <c r="N1028">
        <v>4</v>
      </c>
      <c r="O1028">
        <v>15</v>
      </c>
      <c r="P1028">
        <v>15</v>
      </c>
      <c r="Q1028">
        <v>18</v>
      </c>
      <c r="R1028">
        <v>10</v>
      </c>
      <c r="S1028">
        <v>10</v>
      </c>
      <c r="T1028">
        <v>13</v>
      </c>
    </row>
    <row r="1029" spans="8:20" x14ac:dyDescent="0.35">
      <c r="H1029">
        <v>96.054000000000002</v>
      </c>
      <c r="I1029">
        <v>9.0559999999999992</v>
      </c>
      <c r="J1029" t="s">
        <v>1636</v>
      </c>
      <c r="K1029" t="s">
        <v>138</v>
      </c>
      <c r="L1029">
        <v>3</v>
      </c>
      <c r="M1029" t="s">
        <v>1594</v>
      </c>
      <c r="N1029">
        <v>4</v>
      </c>
      <c r="O1029">
        <v>18</v>
      </c>
      <c r="P1029">
        <v>18</v>
      </c>
      <c r="Q1029">
        <v>21</v>
      </c>
      <c r="R1029">
        <v>8</v>
      </c>
      <c r="S1029">
        <v>8</v>
      </c>
      <c r="T1029">
        <v>11</v>
      </c>
    </row>
    <row r="1030" spans="8:20" x14ac:dyDescent="0.35">
      <c r="H1030">
        <v>96.055000000000007</v>
      </c>
      <c r="I1030">
        <v>9.0570000000000004</v>
      </c>
      <c r="J1030" t="s">
        <v>1636</v>
      </c>
      <c r="K1030" t="s">
        <v>139</v>
      </c>
      <c r="L1030">
        <v>3</v>
      </c>
      <c r="M1030" t="s">
        <v>1644</v>
      </c>
      <c r="N1030">
        <v>4</v>
      </c>
      <c r="O1030">
        <v>18</v>
      </c>
      <c r="P1030">
        <v>18</v>
      </c>
      <c r="Q1030">
        <v>21</v>
      </c>
      <c r="R1030">
        <v>5</v>
      </c>
      <c r="S1030">
        <v>5</v>
      </c>
      <c r="T1030">
        <v>8</v>
      </c>
    </row>
    <row r="1031" spans="8:20" x14ac:dyDescent="0.35">
      <c r="H1031">
        <v>96.055999999999997</v>
      </c>
      <c r="I1031">
        <v>9.0579999999999998</v>
      </c>
      <c r="J1031" t="s">
        <v>1636</v>
      </c>
      <c r="K1031" t="s">
        <v>1415</v>
      </c>
      <c r="L1031">
        <v>3</v>
      </c>
      <c r="M1031" t="s">
        <v>270</v>
      </c>
      <c r="N1031">
        <v>4</v>
      </c>
      <c r="O1031">
        <v>14</v>
      </c>
      <c r="P1031">
        <v>14</v>
      </c>
      <c r="Q1031">
        <v>17</v>
      </c>
      <c r="R1031">
        <v>10</v>
      </c>
      <c r="S1031">
        <v>10</v>
      </c>
      <c r="T1031">
        <v>13</v>
      </c>
    </row>
    <row r="1032" spans="8:20" x14ac:dyDescent="0.35">
      <c r="H1032">
        <v>96.057000000000002</v>
      </c>
      <c r="I1032">
        <v>9.0589999999999993</v>
      </c>
      <c r="J1032" t="s">
        <v>1636</v>
      </c>
      <c r="K1032" t="s">
        <v>34</v>
      </c>
      <c r="L1032">
        <v>3</v>
      </c>
      <c r="M1032" t="s">
        <v>1344</v>
      </c>
      <c r="N1032">
        <v>4</v>
      </c>
      <c r="O1032">
        <v>13</v>
      </c>
      <c r="P1032">
        <v>13</v>
      </c>
      <c r="Q1032">
        <v>16</v>
      </c>
      <c r="R1032">
        <v>12</v>
      </c>
      <c r="S1032">
        <v>12</v>
      </c>
      <c r="T1032">
        <v>15</v>
      </c>
    </row>
    <row r="1033" spans="8:20" x14ac:dyDescent="0.35">
      <c r="H1033">
        <v>96.058000000000007</v>
      </c>
      <c r="I1033">
        <v>9.06</v>
      </c>
      <c r="J1033" t="s">
        <v>1636</v>
      </c>
      <c r="K1033" t="s">
        <v>35</v>
      </c>
      <c r="L1033">
        <v>3</v>
      </c>
      <c r="M1033" t="s">
        <v>1256</v>
      </c>
      <c r="N1033">
        <v>4</v>
      </c>
      <c r="O1033">
        <v>15</v>
      </c>
      <c r="P1033">
        <v>15</v>
      </c>
      <c r="Q1033">
        <v>18</v>
      </c>
      <c r="R1033">
        <v>6</v>
      </c>
      <c r="S1033">
        <v>6</v>
      </c>
      <c r="T1033">
        <v>9</v>
      </c>
    </row>
    <row r="1034" spans="8:20" x14ac:dyDescent="0.35">
      <c r="H1034">
        <v>96.058999999999997</v>
      </c>
      <c r="I1034">
        <v>9.0609999999999999</v>
      </c>
      <c r="J1034" t="s">
        <v>1636</v>
      </c>
      <c r="K1034" t="s">
        <v>140</v>
      </c>
      <c r="L1034">
        <v>3</v>
      </c>
      <c r="M1034" t="s">
        <v>1639</v>
      </c>
      <c r="N1034">
        <v>4</v>
      </c>
      <c r="O1034">
        <v>13</v>
      </c>
      <c r="P1034">
        <v>13</v>
      </c>
      <c r="Q1034">
        <v>16</v>
      </c>
      <c r="R1034">
        <v>11</v>
      </c>
      <c r="S1034">
        <v>11</v>
      </c>
      <c r="T1034">
        <v>14</v>
      </c>
    </row>
    <row r="1035" spans="8:20" x14ac:dyDescent="0.35">
      <c r="H1035">
        <v>96.06</v>
      </c>
      <c r="I1035">
        <v>9.0619999999999994</v>
      </c>
      <c r="J1035" t="s">
        <v>1636</v>
      </c>
      <c r="K1035" t="s">
        <v>30</v>
      </c>
      <c r="L1035">
        <v>3</v>
      </c>
      <c r="M1035" t="s">
        <v>1649</v>
      </c>
      <c r="N1035">
        <v>3</v>
      </c>
      <c r="O1035">
        <v>9</v>
      </c>
      <c r="P1035">
        <v>12</v>
      </c>
      <c r="Q1035">
        <v>14</v>
      </c>
      <c r="R1035">
        <v>8</v>
      </c>
      <c r="S1035">
        <v>11</v>
      </c>
      <c r="T1035">
        <v>13</v>
      </c>
    </row>
    <row r="1036" spans="8:20" x14ac:dyDescent="0.35">
      <c r="H1036">
        <v>96.061000000000007</v>
      </c>
      <c r="I1036">
        <v>9.0630000000000006</v>
      </c>
      <c r="J1036" t="s">
        <v>1636</v>
      </c>
      <c r="K1036" t="s">
        <v>141</v>
      </c>
      <c r="L1036">
        <v>3</v>
      </c>
      <c r="M1036" t="s">
        <v>1643</v>
      </c>
      <c r="N1036">
        <v>3</v>
      </c>
      <c r="O1036">
        <v>13</v>
      </c>
      <c r="P1036">
        <v>16</v>
      </c>
      <c r="Q1036">
        <v>18</v>
      </c>
      <c r="R1036">
        <v>3</v>
      </c>
      <c r="S1036">
        <v>6</v>
      </c>
      <c r="T1036">
        <v>8</v>
      </c>
    </row>
    <row r="1037" spans="8:20" x14ac:dyDescent="0.35">
      <c r="H1037">
        <v>96.061999999999998</v>
      </c>
      <c r="I1037">
        <v>9.0640000000000001</v>
      </c>
      <c r="J1037" t="s">
        <v>1636</v>
      </c>
      <c r="K1037" t="s">
        <v>142</v>
      </c>
      <c r="L1037">
        <v>3</v>
      </c>
      <c r="M1037" t="s">
        <v>1645</v>
      </c>
      <c r="N1037">
        <v>3</v>
      </c>
      <c r="O1037">
        <v>15</v>
      </c>
      <c r="P1037">
        <v>18</v>
      </c>
      <c r="Q1037">
        <v>20</v>
      </c>
      <c r="R1037">
        <v>4</v>
      </c>
      <c r="S1037">
        <v>7</v>
      </c>
      <c r="T1037">
        <v>9</v>
      </c>
    </row>
    <row r="1038" spans="8:20" x14ac:dyDescent="0.35">
      <c r="H1038">
        <v>96.063000000000002</v>
      </c>
      <c r="I1038">
        <v>9.0649999999999995</v>
      </c>
      <c r="J1038" t="s">
        <v>1636</v>
      </c>
      <c r="K1038" t="s">
        <v>36</v>
      </c>
      <c r="L1038">
        <v>3</v>
      </c>
      <c r="M1038" t="s">
        <v>1647</v>
      </c>
      <c r="N1038">
        <v>3</v>
      </c>
      <c r="O1038">
        <v>8</v>
      </c>
      <c r="P1038">
        <v>11</v>
      </c>
      <c r="Q1038">
        <v>13</v>
      </c>
      <c r="R1038">
        <v>7</v>
      </c>
      <c r="S1038">
        <v>10</v>
      </c>
      <c r="T1038">
        <v>12</v>
      </c>
    </row>
    <row r="1039" spans="8:20" x14ac:dyDescent="0.35">
      <c r="H1039">
        <v>96.063999999999993</v>
      </c>
      <c r="I1039">
        <v>9.0660000000000007</v>
      </c>
      <c r="J1039" t="s">
        <v>1636</v>
      </c>
      <c r="K1039" t="s">
        <v>143</v>
      </c>
      <c r="L1039">
        <v>3</v>
      </c>
      <c r="M1039" t="s">
        <v>359</v>
      </c>
      <c r="N1039">
        <v>3</v>
      </c>
      <c r="O1039">
        <v>10</v>
      </c>
      <c r="P1039">
        <v>13</v>
      </c>
      <c r="Q1039">
        <v>15</v>
      </c>
      <c r="R1039">
        <v>10</v>
      </c>
      <c r="S1039">
        <v>13</v>
      </c>
      <c r="T1039">
        <v>15</v>
      </c>
    </row>
    <row r="1040" spans="8:20" x14ac:dyDescent="0.35">
      <c r="H1040">
        <v>96.064999999999998</v>
      </c>
      <c r="I1040">
        <v>9.0670000000000002</v>
      </c>
      <c r="J1040" t="s">
        <v>1636</v>
      </c>
      <c r="K1040" t="s">
        <v>144</v>
      </c>
      <c r="L1040">
        <v>3</v>
      </c>
      <c r="M1040" t="s">
        <v>1650</v>
      </c>
      <c r="N1040">
        <v>3</v>
      </c>
      <c r="O1040">
        <v>12</v>
      </c>
      <c r="P1040">
        <v>15</v>
      </c>
      <c r="Q1040">
        <v>17</v>
      </c>
      <c r="R1040">
        <v>6</v>
      </c>
      <c r="S1040">
        <v>9</v>
      </c>
      <c r="T1040">
        <v>11</v>
      </c>
    </row>
    <row r="1041" spans="8:20" x14ac:dyDescent="0.35">
      <c r="H1041">
        <v>96.066000000000003</v>
      </c>
      <c r="I1041">
        <v>9.0679999999999996</v>
      </c>
      <c r="J1041" t="s">
        <v>1636</v>
      </c>
      <c r="K1041" t="s">
        <v>56</v>
      </c>
      <c r="L1041">
        <v>3</v>
      </c>
      <c r="M1041" t="s">
        <v>1644</v>
      </c>
      <c r="N1041">
        <v>4</v>
      </c>
      <c r="O1041">
        <v>18</v>
      </c>
      <c r="P1041">
        <v>18</v>
      </c>
      <c r="Q1041">
        <v>21</v>
      </c>
      <c r="R1041">
        <v>5</v>
      </c>
      <c r="S1041">
        <v>5</v>
      </c>
      <c r="T1041">
        <v>8</v>
      </c>
    </row>
    <row r="1042" spans="8:20" x14ac:dyDescent="0.35">
      <c r="H1042">
        <v>96.066999999999993</v>
      </c>
      <c r="I1042">
        <v>9.0690000000000008</v>
      </c>
      <c r="J1042" t="s">
        <v>1636</v>
      </c>
      <c r="K1042" t="s">
        <v>145</v>
      </c>
      <c r="L1042">
        <v>3</v>
      </c>
      <c r="M1042" t="s">
        <v>1648</v>
      </c>
      <c r="N1042">
        <v>4</v>
      </c>
      <c r="O1042">
        <v>0</v>
      </c>
      <c r="P1042">
        <v>0</v>
      </c>
      <c r="Q1042">
        <v>3</v>
      </c>
      <c r="R1042">
        <v>21</v>
      </c>
      <c r="S1042">
        <v>21</v>
      </c>
      <c r="T1042">
        <v>24</v>
      </c>
    </row>
    <row r="1043" spans="8:20" x14ac:dyDescent="0.35">
      <c r="H1043">
        <v>96.067999999999998</v>
      </c>
      <c r="I1043">
        <v>9.07</v>
      </c>
      <c r="J1043" t="s">
        <v>1636</v>
      </c>
      <c r="K1043" t="s">
        <v>146</v>
      </c>
      <c r="L1043">
        <v>3</v>
      </c>
      <c r="M1043" t="s">
        <v>1642</v>
      </c>
      <c r="N1043">
        <v>3</v>
      </c>
      <c r="O1043">
        <v>18</v>
      </c>
      <c r="P1043">
        <v>21</v>
      </c>
      <c r="Q1043">
        <v>23</v>
      </c>
      <c r="R1043">
        <v>2</v>
      </c>
      <c r="S1043">
        <v>5</v>
      </c>
      <c r="T1043">
        <v>7</v>
      </c>
    </row>
    <row r="1044" spans="8:20" x14ac:dyDescent="0.35">
      <c r="H1044">
        <v>96.069000000000003</v>
      </c>
      <c r="I1044">
        <v>9.0709999999999997</v>
      </c>
      <c r="J1044" t="s">
        <v>1636</v>
      </c>
      <c r="K1044" t="s">
        <v>147</v>
      </c>
      <c r="L1044">
        <v>3</v>
      </c>
      <c r="M1044" t="s">
        <v>716</v>
      </c>
      <c r="N1044">
        <v>3</v>
      </c>
      <c r="O1044">
        <v>14</v>
      </c>
      <c r="P1044">
        <v>17</v>
      </c>
      <c r="Q1044">
        <v>19</v>
      </c>
      <c r="R1044">
        <v>6</v>
      </c>
      <c r="S1044">
        <v>9</v>
      </c>
      <c r="T1044">
        <v>11</v>
      </c>
    </row>
    <row r="1045" spans="8:20" x14ac:dyDescent="0.35">
      <c r="H1045">
        <v>96.07</v>
      </c>
      <c r="I1045">
        <v>9.0719999999999992</v>
      </c>
      <c r="J1045" t="s">
        <v>1636</v>
      </c>
      <c r="K1045" t="s">
        <v>28</v>
      </c>
      <c r="L1045">
        <v>3</v>
      </c>
      <c r="M1045" t="s">
        <v>1646</v>
      </c>
      <c r="N1045">
        <v>4</v>
      </c>
      <c r="O1045">
        <v>18</v>
      </c>
      <c r="P1045">
        <v>18</v>
      </c>
      <c r="Q1045">
        <v>21</v>
      </c>
      <c r="R1045">
        <v>8</v>
      </c>
      <c r="S1045">
        <v>8</v>
      </c>
      <c r="T1045">
        <v>11</v>
      </c>
    </row>
    <row r="1046" spans="8:20" x14ac:dyDescent="0.35">
      <c r="H1046">
        <v>96.070999999999998</v>
      </c>
      <c r="I1046">
        <v>9.0730000000000004</v>
      </c>
      <c r="J1046" t="s">
        <v>1636</v>
      </c>
      <c r="K1046" t="s">
        <v>148</v>
      </c>
      <c r="L1046">
        <v>3</v>
      </c>
      <c r="M1046" t="s">
        <v>1648</v>
      </c>
      <c r="N1046">
        <v>4</v>
      </c>
      <c r="O1046">
        <v>0</v>
      </c>
      <c r="P1046">
        <v>0</v>
      </c>
      <c r="Q1046">
        <v>3</v>
      </c>
      <c r="R1046">
        <v>21</v>
      </c>
      <c r="S1046">
        <v>21</v>
      </c>
      <c r="T1046">
        <v>24</v>
      </c>
    </row>
    <row r="1047" spans="8:20" x14ac:dyDescent="0.35">
      <c r="H1047">
        <v>96.072000000000003</v>
      </c>
      <c r="I1047">
        <v>9.0739999999999998</v>
      </c>
      <c r="J1047" t="s">
        <v>1636</v>
      </c>
      <c r="K1047" t="s">
        <v>149</v>
      </c>
      <c r="L1047">
        <v>3</v>
      </c>
      <c r="M1047" t="s">
        <v>1646</v>
      </c>
      <c r="N1047">
        <v>4</v>
      </c>
      <c r="O1047">
        <v>18</v>
      </c>
      <c r="P1047">
        <v>18</v>
      </c>
      <c r="Q1047">
        <v>21</v>
      </c>
      <c r="R1047">
        <v>8</v>
      </c>
      <c r="S1047">
        <v>8</v>
      </c>
      <c r="T1047">
        <v>11</v>
      </c>
    </row>
    <row r="1048" spans="8:20" x14ac:dyDescent="0.35">
      <c r="H1048">
        <v>96.072999999999993</v>
      </c>
      <c r="I1048">
        <v>9.0749999999999993</v>
      </c>
      <c r="J1048" t="s">
        <v>1636</v>
      </c>
      <c r="K1048" t="s">
        <v>150</v>
      </c>
      <c r="L1048">
        <v>3</v>
      </c>
      <c r="M1048" t="s">
        <v>1642</v>
      </c>
      <c r="N1048">
        <v>3</v>
      </c>
      <c r="O1048">
        <v>18</v>
      </c>
      <c r="P1048">
        <v>21</v>
      </c>
      <c r="Q1048">
        <v>23</v>
      </c>
      <c r="R1048">
        <v>2</v>
      </c>
      <c r="S1048">
        <v>5</v>
      </c>
      <c r="T1048">
        <v>7</v>
      </c>
    </row>
    <row r="1049" spans="8:20" x14ac:dyDescent="0.35">
      <c r="H1049">
        <v>96.073999999999998</v>
      </c>
      <c r="I1049">
        <v>9.0760000000000005</v>
      </c>
      <c r="J1049" t="s">
        <v>1636</v>
      </c>
      <c r="K1049" t="s">
        <v>151</v>
      </c>
      <c r="L1049">
        <v>3</v>
      </c>
      <c r="M1049" t="s">
        <v>1649</v>
      </c>
      <c r="N1049">
        <v>3</v>
      </c>
      <c r="O1049">
        <v>9</v>
      </c>
      <c r="P1049">
        <v>12</v>
      </c>
      <c r="Q1049">
        <v>14</v>
      </c>
      <c r="R1049">
        <v>8</v>
      </c>
      <c r="S1049">
        <v>11</v>
      </c>
      <c r="T1049">
        <v>13</v>
      </c>
    </row>
    <row r="1050" spans="8:20" x14ac:dyDescent="0.35">
      <c r="H1050">
        <v>96.075000000000003</v>
      </c>
      <c r="I1050">
        <v>9.077</v>
      </c>
      <c r="J1050" t="s">
        <v>1636</v>
      </c>
      <c r="K1050" t="s">
        <v>152</v>
      </c>
      <c r="L1050">
        <v>3</v>
      </c>
      <c r="M1050" t="s">
        <v>1648</v>
      </c>
      <c r="N1050">
        <v>4</v>
      </c>
      <c r="O1050">
        <v>0</v>
      </c>
      <c r="P1050">
        <v>0</v>
      </c>
      <c r="Q1050">
        <v>3</v>
      </c>
      <c r="R1050">
        <v>21</v>
      </c>
      <c r="S1050">
        <v>21</v>
      </c>
      <c r="T1050">
        <v>24</v>
      </c>
    </row>
    <row r="1051" spans="8:20" x14ac:dyDescent="0.35">
      <c r="H1051">
        <v>96.075999999999993</v>
      </c>
      <c r="I1051">
        <v>9.0779999999999994</v>
      </c>
      <c r="J1051" t="s">
        <v>1636</v>
      </c>
      <c r="K1051" t="s">
        <v>1752</v>
      </c>
      <c r="L1051">
        <v>3</v>
      </c>
      <c r="M1051" t="s">
        <v>1759</v>
      </c>
      <c r="N1051">
        <v>3</v>
      </c>
      <c r="O1051">
        <v>15</v>
      </c>
      <c r="P1051">
        <v>18</v>
      </c>
      <c r="Q1051">
        <v>20</v>
      </c>
      <c r="R1051">
        <v>2</v>
      </c>
      <c r="S1051">
        <v>5</v>
      </c>
      <c r="T1051">
        <v>7</v>
      </c>
    </row>
    <row r="1052" spans="8:20" x14ac:dyDescent="0.35">
      <c r="H1052">
        <v>96.076999999999998</v>
      </c>
      <c r="I1052">
        <v>9.0790000000000006</v>
      </c>
      <c r="J1052" t="s">
        <v>1636</v>
      </c>
      <c r="K1052" t="s">
        <v>153</v>
      </c>
      <c r="L1052">
        <v>3</v>
      </c>
      <c r="M1052" t="s">
        <v>605</v>
      </c>
      <c r="N1052">
        <v>3</v>
      </c>
      <c r="O1052">
        <v>16</v>
      </c>
      <c r="P1052">
        <v>19</v>
      </c>
      <c r="Q1052">
        <v>21</v>
      </c>
      <c r="R1052">
        <v>2</v>
      </c>
      <c r="S1052">
        <v>5</v>
      </c>
      <c r="T1052">
        <v>7</v>
      </c>
    </row>
    <row r="1053" spans="8:20" x14ac:dyDescent="0.35">
      <c r="H1053">
        <v>96.078000000000003</v>
      </c>
      <c r="I1053">
        <v>9.08</v>
      </c>
      <c r="J1053" t="s">
        <v>1636</v>
      </c>
      <c r="K1053" t="s">
        <v>1606</v>
      </c>
      <c r="L1053">
        <v>3</v>
      </c>
      <c r="M1053" t="s">
        <v>1638</v>
      </c>
      <c r="N1053">
        <v>4</v>
      </c>
      <c r="O1053">
        <v>19</v>
      </c>
      <c r="P1053">
        <v>19</v>
      </c>
      <c r="Q1053">
        <v>22</v>
      </c>
      <c r="R1053">
        <v>6</v>
      </c>
      <c r="S1053">
        <v>6</v>
      </c>
      <c r="T1053">
        <v>9</v>
      </c>
    </row>
    <row r="1054" spans="8:20" x14ac:dyDescent="0.35">
      <c r="H1054">
        <v>96.078999999999994</v>
      </c>
      <c r="I1054">
        <v>9.0809999999999995</v>
      </c>
      <c r="J1054" t="s">
        <v>1636</v>
      </c>
      <c r="K1054" t="s">
        <v>154</v>
      </c>
      <c r="L1054">
        <v>3</v>
      </c>
      <c r="M1054" t="s">
        <v>1641</v>
      </c>
      <c r="N1054">
        <v>4</v>
      </c>
      <c r="O1054">
        <v>14</v>
      </c>
      <c r="P1054">
        <v>14</v>
      </c>
      <c r="Q1054">
        <v>17</v>
      </c>
      <c r="R1054">
        <v>10</v>
      </c>
      <c r="S1054">
        <v>10</v>
      </c>
      <c r="T1054">
        <v>13</v>
      </c>
    </row>
    <row r="1055" spans="8:20" x14ac:dyDescent="0.35">
      <c r="H1055">
        <v>96.08</v>
      </c>
      <c r="I1055">
        <v>9.0820000000000007</v>
      </c>
      <c r="J1055" t="s">
        <v>1636</v>
      </c>
      <c r="K1055" t="s">
        <v>155</v>
      </c>
      <c r="L1055">
        <v>3</v>
      </c>
      <c r="M1055" t="s">
        <v>1640</v>
      </c>
      <c r="N1055">
        <v>4</v>
      </c>
      <c r="O1055">
        <v>20</v>
      </c>
      <c r="P1055">
        <v>20</v>
      </c>
      <c r="Q1055">
        <v>23</v>
      </c>
      <c r="R1055">
        <v>2</v>
      </c>
      <c r="S1055">
        <v>2</v>
      </c>
      <c r="T1055">
        <v>5</v>
      </c>
    </row>
    <row r="1056" spans="8:20" x14ac:dyDescent="0.35">
      <c r="H1056">
        <v>96.081000000000003</v>
      </c>
      <c r="I1056">
        <v>9.0830000000000002</v>
      </c>
      <c r="J1056" t="s">
        <v>1636</v>
      </c>
      <c r="K1056" t="s">
        <v>57</v>
      </c>
      <c r="L1056">
        <v>3</v>
      </c>
      <c r="M1056" t="s">
        <v>1344</v>
      </c>
      <c r="N1056">
        <v>4</v>
      </c>
      <c r="O1056">
        <v>13</v>
      </c>
      <c r="P1056">
        <v>13</v>
      </c>
      <c r="Q1056">
        <v>16</v>
      </c>
      <c r="R1056">
        <v>12</v>
      </c>
      <c r="S1056">
        <v>12</v>
      </c>
      <c r="T1056">
        <v>15</v>
      </c>
    </row>
    <row r="1057" spans="8:20" x14ac:dyDescent="0.35">
      <c r="H1057">
        <v>96.081999999999994</v>
      </c>
      <c r="I1057">
        <v>9.0839999999999996</v>
      </c>
      <c r="J1057" t="s">
        <v>1636</v>
      </c>
      <c r="K1057" t="s">
        <v>1666</v>
      </c>
      <c r="L1057">
        <v>3</v>
      </c>
      <c r="M1057" t="s">
        <v>1668</v>
      </c>
      <c r="N1057">
        <v>3</v>
      </c>
      <c r="O1057">
        <v>9</v>
      </c>
      <c r="P1057">
        <v>12</v>
      </c>
      <c r="Q1057">
        <v>14</v>
      </c>
      <c r="R1057">
        <v>6</v>
      </c>
      <c r="S1057">
        <v>9</v>
      </c>
      <c r="T1057">
        <v>11</v>
      </c>
    </row>
    <row r="1058" spans="8:20" x14ac:dyDescent="0.35">
      <c r="H1058">
        <v>96.082999999999998</v>
      </c>
      <c r="I1058">
        <v>9.0860000000000003</v>
      </c>
      <c r="J1058" t="s">
        <v>1636</v>
      </c>
      <c r="K1058" t="s">
        <v>37</v>
      </c>
      <c r="L1058">
        <v>3</v>
      </c>
      <c r="M1058" t="s">
        <v>1646</v>
      </c>
      <c r="N1058">
        <v>4</v>
      </c>
      <c r="O1058">
        <v>18</v>
      </c>
      <c r="P1058">
        <v>18</v>
      </c>
      <c r="Q1058">
        <v>21</v>
      </c>
      <c r="R1058">
        <v>8</v>
      </c>
      <c r="S1058">
        <v>8</v>
      </c>
      <c r="T1058">
        <v>11</v>
      </c>
    </row>
    <row r="1059" spans="8:20" x14ac:dyDescent="0.35">
      <c r="H1059">
        <v>96.084000000000003</v>
      </c>
      <c r="I1059">
        <v>9.0869999999999997</v>
      </c>
      <c r="J1059" t="s">
        <v>1636</v>
      </c>
      <c r="K1059" t="s">
        <v>157</v>
      </c>
      <c r="L1059">
        <v>3</v>
      </c>
      <c r="M1059" t="s">
        <v>1280</v>
      </c>
      <c r="N1059">
        <v>4</v>
      </c>
      <c r="O1059">
        <v>13</v>
      </c>
      <c r="P1059">
        <v>13</v>
      </c>
      <c r="Q1059">
        <v>16</v>
      </c>
      <c r="R1059">
        <v>9</v>
      </c>
      <c r="S1059">
        <v>9</v>
      </c>
      <c r="T1059">
        <v>12</v>
      </c>
    </row>
    <row r="1060" spans="8:20" x14ac:dyDescent="0.35">
      <c r="H1060">
        <v>96.084999999999994</v>
      </c>
      <c r="I1060">
        <v>9.0879999999999992</v>
      </c>
      <c r="J1060" t="s">
        <v>1636</v>
      </c>
      <c r="K1060" t="s">
        <v>58</v>
      </c>
      <c r="L1060">
        <v>3</v>
      </c>
      <c r="M1060" t="s">
        <v>1640</v>
      </c>
      <c r="N1060">
        <v>4</v>
      </c>
      <c r="O1060">
        <v>20</v>
      </c>
      <c r="P1060">
        <v>20</v>
      </c>
      <c r="Q1060">
        <v>23</v>
      </c>
      <c r="R1060">
        <v>2</v>
      </c>
      <c r="S1060">
        <v>2</v>
      </c>
      <c r="T1060">
        <v>5</v>
      </c>
    </row>
    <row r="1061" spans="8:20" x14ac:dyDescent="0.35">
      <c r="H1061">
        <v>96.085999999999999</v>
      </c>
      <c r="I1061">
        <v>9.0890000000000004</v>
      </c>
      <c r="J1061" t="s">
        <v>1636</v>
      </c>
      <c r="K1061" t="s">
        <v>59</v>
      </c>
      <c r="L1061">
        <v>3</v>
      </c>
      <c r="M1061" t="s">
        <v>1641</v>
      </c>
      <c r="N1061">
        <v>4</v>
      </c>
      <c r="O1061">
        <v>14</v>
      </c>
      <c r="P1061">
        <v>14</v>
      </c>
      <c r="Q1061">
        <v>17</v>
      </c>
      <c r="R1061">
        <v>10</v>
      </c>
      <c r="S1061">
        <v>10</v>
      </c>
      <c r="T1061">
        <v>13</v>
      </c>
    </row>
    <row r="1062" spans="8:20" x14ac:dyDescent="0.35">
      <c r="H1062">
        <v>96.087000000000003</v>
      </c>
      <c r="I1062">
        <v>9.09</v>
      </c>
      <c r="J1062" t="s">
        <v>1636</v>
      </c>
      <c r="K1062" t="s">
        <v>158</v>
      </c>
      <c r="L1062">
        <v>3</v>
      </c>
      <c r="M1062" t="s">
        <v>1644</v>
      </c>
      <c r="N1062">
        <v>4</v>
      </c>
      <c r="O1062">
        <v>18</v>
      </c>
      <c r="P1062">
        <v>18</v>
      </c>
      <c r="Q1062">
        <v>21</v>
      </c>
      <c r="R1062">
        <v>5</v>
      </c>
      <c r="S1062">
        <v>5</v>
      </c>
      <c r="T1062">
        <v>8</v>
      </c>
    </row>
    <row r="1063" spans="8:20" x14ac:dyDescent="0.35">
      <c r="H1063">
        <v>96.087999999999994</v>
      </c>
      <c r="I1063">
        <v>9.0909999999999993</v>
      </c>
      <c r="J1063" t="s">
        <v>1636</v>
      </c>
      <c r="K1063" t="s">
        <v>159</v>
      </c>
      <c r="L1063">
        <v>3</v>
      </c>
      <c r="M1063" t="s">
        <v>1646</v>
      </c>
      <c r="N1063">
        <v>4</v>
      </c>
      <c r="O1063">
        <v>18</v>
      </c>
      <c r="P1063">
        <v>18</v>
      </c>
      <c r="Q1063">
        <v>21</v>
      </c>
      <c r="R1063">
        <v>8</v>
      </c>
      <c r="S1063">
        <v>8</v>
      </c>
      <c r="T1063">
        <v>11</v>
      </c>
    </row>
    <row r="1064" spans="8:20" x14ac:dyDescent="0.35">
      <c r="H1064">
        <v>96.088999999999999</v>
      </c>
      <c r="I1064">
        <v>9.0920000000000005</v>
      </c>
      <c r="J1064" t="s">
        <v>1636</v>
      </c>
      <c r="K1064" t="s">
        <v>160</v>
      </c>
      <c r="L1064">
        <v>3</v>
      </c>
      <c r="M1064" t="s">
        <v>1643</v>
      </c>
      <c r="N1064">
        <v>3</v>
      </c>
      <c r="O1064">
        <v>13</v>
      </c>
      <c r="P1064">
        <v>16</v>
      </c>
      <c r="Q1064">
        <v>18</v>
      </c>
      <c r="R1064">
        <v>3</v>
      </c>
      <c r="S1064">
        <v>6</v>
      </c>
      <c r="T1064">
        <v>8</v>
      </c>
    </row>
    <row r="1065" spans="8:20" x14ac:dyDescent="0.35">
      <c r="H1065">
        <v>96.09</v>
      </c>
      <c r="I1065">
        <v>9.093</v>
      </c>
      <c r="J1065" t="s">
        <v>1636</v>
      </c>
      <c r="K1065" t="s">
        <v>161</v>
      </c>
      <c r="L1065">
        <v>3</v>
      </c>
      <c r="M1065" t="s">
        <v>1650</v>
      </c>
      <c r="N1065">
        <v>3</v>
      </c>
      <c r="O1065">
        <v>12</v>
      </c>
      <c r="P1065">
        <v>15</v>
      </c>
      <c r="Q1065">
        <v>17</v>
      </c>
      <c r="R1065">
        <v>6</v>
      </c>
      <c r="S1065">
        <v>9</v>
      </c>
      <c r="T1065">
        <v>11</v>
      </c>
    </row>
    <row r="1066" spans="8:20" x14ac:dyDescent="0.35">
      <c r="H1066">
        <v>96.090999999999994</v>
      </c>
      <c r="I1066">
        <v>9.0939999999999994</v>
      </c>
      <c r="J1066" t="s">
        <v>1636</v>
      </c>
      <c r="K1066" t="s">
        <v>1374</v>
      </c>
      <c r="L1066">
        <v>3</v>
      </c>
      <c r="M1066" t="s">
        <v>1650</v>
      </c>
      <c r="N1066">
        <v>3</v>
      </c>
      <c r="O1066">
        <v>12</v>
      </c>
      <c r="P1066">
        <v>15</v>
      </c>
      <c r="Q1066">
        <v>17</v>
      </c>
      <c r="R1066">
        <v>6</v>
      </c>
      <c r="S1066">
        <v>9</v>
      </c>
      <c r="T1066">
        <v>11</v>
      </c>
    </row>
    <row r="1067" spans="8:20" x14ac:dyDescent="0.35">
      <c r="H1067">
        <v>96.091999999999999</v>
      </c>
      <c r="I1067">
        <v>9.0950000000000006</v>
      </c>
      <c r="J1067" t="s">
        <v>1636</v>
      </c>
      <c r="K1067" t="s">
        <v>162</v>
      </c>
      <c r="L1067">
        <v>3</v>
      </c>
      <c r="M1067" t="s">
        <v>1650</v>
      </c>
      <c r="N1067">
        <v>3</v>
      </c>
      <c r="O1067">
        <v>12</v>
      </c>
      <c r="P1067">
        <v>15</v>
      </c>
      <c r="Q1067">
        <v>17</v>
      </c>
      <c r="R1067">
        <v>6</v>
      </c>
      <c r="S1067">
        <v>9</v>
      </c>
      <c r="T1067">
        <v>11</v>
      </c>
    </row>
    <row r="1068" spans="8:20" x14ac:dyDescent="0.35">
      <c r="H1068">
        <v>96.093000000000004</v>
      </c>
      <c r="I1068">
        <v>9.0960000000000001</v>
      </c>
      <c r="J1068" t="s">
        <v>1636</v>
      </c>
      <c r="K1068" t="s">
        <v>163</v>
      </c>
      <c r="L1068">
        <v>3</v>
      </c>
      <c r="M1068" t="s">
        <v>1648</v>
      </c>
      <c r="N1068">
        <v>4</v>
      </c>
      <c r="O1068">
        <v>0</v>
      </c>
      <c r="P1068">
        <v>0</v>
      </c>
      <c r="Q1068">
        <v>3</v>
      </c>
      <c r="R1068">
        <v>21</v>
      </c>
      <c r="S1068">
        <v>21</v>
      </c>
      <c r="T1068">
        <v>24</v>
      </c>
    </row>
    <row r="1069" spans="8:20" x14ac:dyDescent="0.35">
      <c r="H1069">
        <v>96.093999999999994</v>
      </c>
      <c r="I1069">
        <v>9.0969999999999995</v>
      </c>
      <c r="J1069" t="s">
        <v>1636</v>
      </c>
      <c r="K1069" t="s">
        <v>24</v>
      </c>
      <c r="L1069">
        <v>3</v>
      </c>
      <c r="M1069" t="s">
        <v>1640</v>
      </c>
      <c r="N1069">
        <v>4</v>
      </c>
      <c r="O1069">
        <v>20</v>
      </c>
      <c r="P1069">
        <v>20</v>
      </c>
      <c r="Q1069">
        <v>23</v>
      </c>
      <c r="R1069">
        <v>2</v>
      </c>
      <c r="S1069">
        <v>2</v>
      </c>
      <c r="T1069">
        <v>5</v>
      </c>
    </row>
    <row r="1070" spans="8:20" x14ac:dyDescent="0.35">
      <c r="H1070">
        <v>96.094999999999999</v>
      </c>
      <c r="I1070">
        <v>9.0980000000000008</v>
      </c>
      <c r="J1070" t="s">
        <v>1636</v>
      </c>
      <c r="K1070" t="s">
        <v>1496</v>
      </c>
      <c r="L1070">
        <v>3</v>
      </c>
      <c r="M1070" t="s">
        <v>1650</v>
      </c>
      <c r="N1070">
        <v>3</v>
      </c>
      <c r="O1070">
        <v>12</v>
      </c>
      <c r="P1070">
        <v>15</v>
      </c>
      <c r="Q1070">
        <v>17</v>
      </c>
      <c r="R1070">
        <v>6</v>
      </c>
      <c r="S1070">
        <v>9</v>
      </c>
      <c r="T1070">
        <v>11</v>
      </c>
    </row>
    <row r="1071" spans="8:20" x14ac:dyDescent="0.35">
      <c r="H1071">
        <v>96.096000000000004</v>
      </c>
      <c r="I1071">
        <v>9.0990000000000002</v>
      </c>
      <c r="J1071" t="s">
        <v>1636</v>
      </c>
      <c r="K1071" t="s">
        <v>164</v>
      </c>
      <c r="L1071">
        <v>3</v>
      </c>
      <c r="M1071" t="s">
        <v>1639</v>
      </c>
      <c r="N1071">
        <v>4</v>
      </c>
      <c r="O1071">
        <v>13</v>
      </c>
      <c r="P1071">
        <v>13</v>
      </c>
      <c r="Q1071">
        <v>16</v>
      </c>
      <c r="R1071">
        <v>11</v>
      </c>
      <c r="S1071">
        <v>11</v>
      </c>
      <c r="T1071">
        <v>14</v>
      </c>
    </row>
    <row r="1072" spans="8:20" x14ac:dyDescent="0.35">
      <c r="H1072">
        <v>96.096999999999994</v>
      </c>
      <c r="I1072">
        <v>9.1</v>
      </c>
      <c r="J1072" t="s">
        <v>1636</v>
      </c>
      <c r="K1072" t="s">
        <v>165</v>
      </c>
      <c r="L1072">
        <v>3</v>
      </c>
      <c r="M1072" t="s">
        <v>1163</v>
      </c>
      <c r="N1072">
        <v>4</v>
      </c>
      <c r="O1072">
        <v>15</v>
      </c>
      <c r="P1072">
        <v>15</v>
      </c>
      <c r="Q1072">
        <v>18</v>
      </c>
      <c r="R1072">
        <v>9</v>
      </c>
      <c r="S1072">
        <v>9</v>
      </c>
      <c r="T1072">
        <v>12</v>
      </c>
    </row>
    <row r="1073" spans="8:20" x14ac:dyDescent="0.35">
      <c r="H1073">
        <v>96.097999999999999</v>
      </c>
      <c r="I1073">
        <v>9.1020000000000003</v>
      </c>
      <c r="J1073" t="s">
        <v>1636</v>
      </c>
      <c r="K1073" t="s">
        <v>29</v>
      </c>
      <c r="L1073">
        <v>3</v>
      </c>
      <c r="M1073" t="s">
        <v>1570</v>
      </c>
      <c r="N1073">
        <v>3</v>
      </c>
      <c r="O1073">
        <v>14</v>
      </c>
      <c r="P1073">
        <v>17</v>
      </c>
      <c r="Q1073">
        <v>19</v>
      </c>
      <c r="R1073">
        <v>6</v>
      </c>
      <c r="S1073">
        <v>9</v>
      </c>
      <c r="T1073">
        <v>11</v>
      </c>
    </row>
    <row r="1074" spans="8:20" x14ac:dyDescent="0.35">
      <c r="H1074">
        <v>96.099000000000004</v>
      </c>
      <c r="I1074">
        <v>9.1029999999999998</v>
      </c>
      <c r="J1074" t="s">
        <v>1636</v>
      </c>
      <c r="K1074" t="s">
        <v>166</v>
      </c>
      <c r="L1074">
        <v>3</v>
      </c>
      <c r="M1074" t="s">
        <v>1649</v>
      </c>
      <c r="N1074">
        <v>3</v>
      </c>
      <c r="O1074">
        <v>9</v>
      </c>
      <c r="P1074">
        <v>12</v>
      </c>
      <c r="Q1074">
        <v>14</v>
      </c>
      <c r="R1074">
        <v>8</v>
      </c>
      <c r="S1074">
        <v>11</v>
      </c>
      <c r="T1074">
        <v>13</v>
      </c>
    </row>
    <row r="1075" spans="8:20" x14ac:dyDescent="0.35">
      <c r="H1075">
        <v>96.1</v>
      </c>
      <c r="I1075">
        <v>9.1039999999999992</v>
      </c>
      <c r="J1075" t="s">
        <v>1636</v>
      </c>
      <c r="K1075" t="s">
        <v>167</v>
      </c>
      <c r="L1075">
        <v>3</v>
      </c>
      <c r="M1075" t="s">
        <v>1239</v>
      </c>
      <c r="N1075">
        <v>4</v>
      </c>
      <c r="O1075">
        <v>16</v>
      </c>
      <c r="P1075">
        <v>16</v>
      </c>
      <c r="Q1075">
        <v>19</v>
      </c>
      <c r="R1075">
        <v>9</v>
      </c>
      <c r="S1075">
        <v>9</v>
      </c>
      <c r="T1075">
        <v>12</v>
      </c>
    </row>
    <row r="1076" spans="8:20" x14ac:dyDescent="0.35">
      <c r="H1076">
        <v>96.100999999999999</v>
      </c>
      <c r="I1076">
        <v>9.1050000000000004</v>
      </c>
      <c r="J1076" t="s">
        <v>1636</v>
      </c>
      <c r="K1076" t="s">
        <v>1722</v>
      </c>
      <c r="L1076">
        <v>3</v>
      </c>
      <c r="M1076" t="s">
        <v>1644</v>
      </c>
      <c r="N1076">
        <v>4</v>
      </c>
      <c r="O1076">
        <v>18</v>
      </c>
      <c r="P1076">
        <v>18</v>
      </c>
      <c r="Q1076">
        <v>21</v>
      </c>
      <c r="R1076">
        <v>5</v>
      </c>
      <c r="S1076">
        <v>5</v>
      </c>
      <c r="T1076">
        <v>8</v>
      </c>
    </row>
    <row r="1077" spans="8:20" x14ac:dyDescent="0.35">
      <c r="H1077">
        <v>96.102000000000004</v>
      </c>
      <c r="I1077">
        <v>9.1059999999999999</v>
      </c>
      <c r="J1077" t="s">
        <v>1636</v>
      </c>
      <c r="K1077" t="s">
        <v>1706</v>
      </c>
      <c r="L1077">
        <v>3</v>
      </c>
      <c r="M1077" t="s">
        <v>1709</v>
      </c>
      <c r="N1077">
        <v>4</v>
      </c>
      <c r="O1077">
        <v>17</v>
      </c>
      <c r="P1077">
        <v>17</v>
      </c>
      <c r="Q1077">
        <v>20</v>
      </c>
      <c r="R1077">
        <v>9</v>
      </c>
      <c r="S1077">
        <v>9</v>
      </c>
      <c r="T1077">
        <v>12</v>
      </c>
    </row>
    <row r="1078" spans="8:20" x14ac:dyDescent="0.35">
      <c r="H1078">
        <v>96.102999999999994</v>
      </c>
      <c r="I1078">
        <v>9.1069999999999993</v>
      </c>
      <c r="J1078" t="s">
        <v>1636</v>
      </c>
      <c r="K1078" t="s">
        <v>168</v>
      </c>
      <c r="L1078">
        <v>3</v>
      </c>
      <c r="M1078" t="s">
        <v>1649</v>
      </c>
      <c r="N1078">
        <v>3</v>
      </c>
      <c r="O1078">
        <v>9</v>
      </c>
      <c r="P1078">
        <v>12</v>
      </c>
      <c r="Q1078">
        <v>14</v>
      </c>
      <c r="R1078">
        <v>8</v>
      </c>
      <c r="S1078">
        <v>11</v>
      </c>
      <c r="T1078">
        <v>13</v>
      </c>
    </row>
    <row r="1079" spans="8:20" x14ac:dyDescent="0.35">
      <c r="H1079">
        <v>96.103999999999999</v>
      </c>
      <c r="I1079">
        <v>9.109</v>
      </c>
      <c r="J1079" t="s">
        <v>1636</v>
      </c>
      <c r="K1079" t="s">
        <v>61</v>
      </c>
      <c r="L1079">
        <v>3</v>
      </c>
      <c r="M1079" t="s">
        <v>1390</v>
      </c>
      <c r="N1079">
        <v>3</v>
      </c>
      <c r="O1079">
        <v>13</v>
      </c>
      <c r="P1079">
        <v>16</v>
      </c>
      <c r="Q1079">
        <v>18</v>
      </c>
      <c r="R1079">
        <v>7</v>
      </c>
      <c r="S1079">
        <v>10</v>
      </c>
      <c r="T1079">
        <v>12</v>
      </c>
    </row>
    <row r="1080" spans="8:20" x14ac:dyDescent="0.35">
      <c r="H1080">
        <v>96.105000000000004</v>
      </c>
      <c r="I1080">
        <v>9.11</v>
      </c>
      <c r="J1080" t="s">
        <v>1636</v>
      </c>
      <c r="K1080" t="s">
        <v>38</v>
      </c>
      <c r="L1080">
        <v>3</v>
      </c>
      <c r="M1080" t="s">
        <v>721</v>
      </c>
      <c r="N1080">
        <v>3</v>
      </c>
      <c r="O1080">
        <v>12</v>
      </c>
      <c r="P1080">
        <v>15</v>
      </c>
      <c r="Q1080">
        <v>17</v>
      </c>
      <c r="R1080">
        <v>5</v>
      </c>
      <c r="S1080">
        <v>8</v>
      </c>
      <c r="T1080">
        <v>10</v>
      </c>
    </row>
    <row r="1081" spans="8:20" x14ac:dyDescent="0.35">
      <c r="H1081">
        <v>96.105999999999995</v>
      </c>
      <c r="I1081">
        <v>9.1110000000000007</v>
      </c>
      <c r="J1081" t="s">
        <v>1636</v>
      </c>
      <c r="K1081" t="s">
        <v>169</v>
      </c>
      <c r="L1081">
        <v>3</v>
      </c>
      <c r="M1081" t="s">
        <v>1649</v>
      </c>
      <c r="N1081">
        <v>3</v>
      </c>
      <c r="O1081">
        <v>9</v>
      </c>
      <c r="P1081">
        <v>12</v>
      </c>
      <c r="Q1081">
        <v>14</v>
      </c>
      <c r="R1081">
        <v>8</v>
      </c>
      <c r="S1081">
        <v>11</v>
      </c>
      <c r="T1081">
        <v>13</v>
      </c>
    </row>
    <row r="1082" spans="8:20" x14ac:dyDescent="0.35">
      <c r="H1082">
        <v>96.106999999999999</v>
      </c>
      <c r="I1082">
        <v>9.1120000000000001</v>
      </c>
      <c r="J1082" t="s">
        <v>1636</v>
      </c>
      <c r="K1082" t="s">
        <v>39</v>
      </c>
      <c r="L1082">
        <v>3</v>
      </c>
      <c r="M1082" t="s">
        <v>1638</v>
      </c>
      <c r="N1082">
        <v>4</v>
      </c>
      <c r="O1082">
        <v>19</v>
      </c>
      <c r="P1082">
        <v>19</v>
      </c>
      <c r="Q1082">
        <v>22</v>
      </c>
      <c r="R1082">
        <v>6</v>
      </c>
      <c r="S1082">
        <v>6</v>
      </c>
      <c r="T1082">
        <v>9</v>
      </c>
    </row>
    <row r="1083" spans="8:20" x14ac:dyDescent="0.35">
      <c r="H1083">
        <v>96.108000000000004</v>
      </c>
      <c r="I1083">
        <v>9.1129999999999995</v>
      </c>
      <c r="J1083" t="s">
        <v>1636</v>
      </c>
      <c r="K1083" t="s">
        <v>170</v>
      </c>
      <c r="L1083">
        <v>3</v>
      </c>
      <c r="M1083" t="s">
        <v>1639</v>
      </c>
      <c r="N1083">
        <v>4</v>
      </c>
      <c r="O1083">
        <v>13</v>
      </c>
      <c r="P1083">
        <v>13</v>
      </c>
      <c r="Q1083">
        <v>16</v>
      </c>
      <c r="R1083">
        <v>11</v>
      </c>
      <c r="S1083">
        <v>11</v>
      </c>
      <c r="T1083">
        <v>14</v>
      </c>
    </row>
    <row r="1084" spans="8:20" x14ac:dyDescent="0.35">
      <c r="H1084">
        <v>96.108999999999995</v>
      </c>
      <c r="I1084">
        <v>9.1140000000000008</v>
      </c>
      <c r="J1084" t="s">
        <v>1636</v>
      </c>
      <c r="K1084" t="s">
        <v>25</v>
      </c>
      <c r="L1084">
        <v>3</v>
      </c>
      <c r="M1084" t="s">
        <v>1649</v>
      </c>
      <c r="N1084">
        <v>3</v>
      </c>
      <c r="O1084">
        <v>9</v>
      </c>
      <c r="P1084">
        <v>12</v>
      </c>
      <c r="Q1084">
        <v>14</v>
      </c>
      <c r="R1084">
        <v>8</v>
      </c>
      <c r="S1084">
        <v>11</v>
      </c>
      <c r="T1084">
        <v>13</v>
      </c>
    </row>
    <row r="1085" spans="8:20" x14ac:dyDescent="0.35">
      <c r="H1085">
        <v>96.11</v>
      </c>
      <c r="I1085">
        <v>9.1150000000000002</v>
      </c>
      <c r="J1085" t="s">
        <v>1636</v>
      </c>
      <c r="K1085" t="s">
        <v>171</v>
      </c>
      <c r="L1085">
        <v>3</v>
      </c>
      <c r="M1085" t="s">
        <v>1642</v>
      </c>
      <c r="N1085">
        <v>3</v>
      </c>
      <c r="O1085">
        <v>18</v>
      </c>
      <c r="P1085">
        <v>21</v>
      </c>
      <c r="Q1085">
        <v>23</v>
      </c>
      <c r="R1085">
        <v>2</v>
      </c>
      <c r="S1085">
        <v>5</v>
      </c>
      <c r="T1085">
        <v>7</v>
      </c>
    </row>
    <row r="1086" spans="8:20" x14ac:dyDescent="0.35">
      <c r="H1086">
        <v>96.111000000000004</v>
      </c>
      <c r="I1086">
        <v>9.1159999999999997</v>
      </c>
      <c r="J1086" t="s">
        <v>1636</v>
      </c>
      <c r="K1086" t="s">
        <v>62</v>
      </c>
      <c r="L1086">
        <v>3</v>
      </c>
      <c r="M1086" t="s">
        <v>1641</v>
      </c>
      <c r="N1086">
        <v>4</v>
      </c>
      <c r="O1086">
        <v>14</v>
      </c>
      <c r="P1086">
        <v>14</v>
      </c>
      <c r="Q1086">
        <v>17</v>
      </c>
      <c r="R1086">
        <v>10</v>
      </c>
      <c r="S1086">
        <v>10</v>
      </c>
      <c r="T1086">
        <v>13</v>
      </c>
    </row>
    <row r="1087" spans="8:20" x14ac:dyDescent="0.35">
      <c r="H1087">
        <v>96.111999999999995</v>
      </c>
      <c r="I1087">
        <v>9.1170000000000009</v>
      </c>
      <c r="J1087" t="s">
        <v>1636</v>
      </c>
      <c r="K1087" t="s">
        <v>63</v>
      </c>
      <c r="L1087">
        <v>3</v>
      </c>
      <c r="M1087" t="s">
        <v>1645</v>
      </c>
      <c r="N1087">
        <v>3</v>
      </c>
      <c r="O1087">
        <v>15</v>
      </c>
      <c r="P1087">
        <v>18</v>
      </c>
      <c r="Q1087">
        <v>20</v>
      </c>
      <c r="R1087">
        <v>4</v>
      </c>
      <c r="S1087">
        <v>7</v>
      </c>
      <c r="T1087">
        <v>9</v>
      </c>
    </row>
    <row r="1088" spans="8:20" x14ac:dyDescent="0.35">
      <c r="H1088">
        <v>96.113</v>
      </c>
      <c r="I1088">
        <v>9.1180000000000003</v>
      </c>
      <c r="J1088" t="s">
        <v>1636</v>
      </c>
      <c r="K1088" t="s">
        <v>172</v>
      </c>
      <c r="L1088">
        <v>3</v>
      </c>
      <c r="M1088" t="s">
        <v>548</v>
      </c>
      <c r="N1088">
        <v>4</v>
      </c>
      <c r="O1088">
        <v>14</v>
      </c>
      <c r="P1088">
        <v>14</v>
      </c>
      <c r="Q1088">
        <v>17</v>
      </c>
      <c r="R1088">
        <v>10</v>
      </c>
      <c r="S1088">
        <v>10</v>
      </c>
      <c r="T1088">
        <v>13</v>
      </c>
    </row>
    <row r="1089" spans="8:20" x14ac:dyDescent="0.35">
      <c r="H1089">
        <v>96.114000000000004</v>
      </c>
      <c r="I1089">
        <v>9.1189999999999998</v>
      </c>
      <c r="J1089" t="s">
        <v>1636</v>
      </c>
      <c r="K1089" t="s">
        <v>173</v>
      </c>
      <c r="L1089">
        <v>3</v>
      </c>
      <c r="M1089" t="s">
        <v>1646</v>
      </c>
      <c r="N1089">
        <v>4</v>
      </c>
      <c r="O1089">
        <v>18</v>
      </c>
      <c r="P1089">
        <v>18</v>
      </c>
      <c r="Q1089">
        <v>21</v>
      </c>
      <c r="R1089">
        <v>8</v>
      </c>
      <c r="S1089">
        <v>8</v>
      </c>
      <c r="T1089">
        <v>11</v>
      </c>
    </row>
    <row r="1090" spans="8:20" x14ac:dyDescent="0.35">
      <c r="H1090">
        <v>96.114999999999995</v>
      </c>
      <c r="I1090">
        <v>9.1199999999999992</v>
      </c>
      <c r="J1090" t="s">
        <v>1636</v>
      </c>
      <c r="K1090" t="s">
        <v>64</v>
      </c>
      <c r="L1090">
        <v>3</v>
      </c>
      <c r="M1090" t="s">
        <v>1643</v>
      </c>
      <c r="N1090">
        <v>3</v>
      </c>
      <c r="O1090">
        <v>13</v>
      </c>
      <c r="P1090">
        <v>16</v>
      </c>
      <c r="Q1090">
        <v>18</v>
      </c>
      <c r="R1090">
        <v>3</v>
      </c>
      <c r="S1090">
        <v>6</v>
      </c>
      <c r="T1090">
        <v>8</v>
      </c>
    </row>
    <row r="1091" spans="8:20" x14ac:dyDescent="0.35">
      <c r="H1091">
        <v>96.116</v>
      </c>
      <c r="I1091">
        <v>9.1210000000000004</v>
      </c>
      <c r="J1091" t="s">
        <v>1636</v>
      </c>
      <c r="K1091" t="s">
        <v>174</v>
      </c>
      <c r="L1091">
        <v>3</v>
      </c>
      <c r="M1091" t="s">
        <v>412</v>
      </c>
      <c r="N1091">
        <v>4</v>
      </c>
      <c r="O1091">
        <v>0</v>
      </c>
      <c r="P1091">
        <v>0</v>
      </c>
      <c r="Q1091">
        <v>3</v>
      </c>
      <c r="R1091">
        <v>23</v>
      </c>
      <c r="S1091">
        <v>23</v>
      </c>
      <c r="T1091">
        <v>26</v>
      </c>
    </row>
    <row r="1092" spans="8:20" x14ac:dyDescent="0.35">
      <c r="H1092">
        <v>96.117000000000004</v>
      </c>
      <c r="I1092">
        <v>9.1229999999999993</v>
      </c>
      <c r="J1092" t="s">
        <v>1636</v>
      </c>
      <c r="K1092" t="s">
        <v>65</v>
      </c>
      <c r="L1092">
        <v>3</v>
      </c>
      <c r="M1092" t="s">
        <v>1645</v>
      </c>
      <c r="N1092">
        <v>3</v>
      </c>
      <c r="O1092">
        <v>15</v>
      </c>
      <c r="P1092">
        <v>18</v>
      </c>
      <c r="Q1092">
        <v>20</v>
      </c>
      <c r="R1092">
        <v>4</v>
      </c>
      <c r="S1092">
        <v>7</v>
      </c>
      <c r="T1092">
        <v>9</v>
      </c>
    </row>
    <row r="1093" spans="8:20" x14ac:dyDescent="0.35">
      <c r="H1093">
        <v>96.117999999999995</v>
      </c>
      <c r="I1093">
        <v>9.1240000000000006</v>
      </c>
      <c r="J1093" t="s">
        <v>1636</v>
      </c>
      <c r="K1093" t="s">
        <v>176</v>
      </c>
      <c r="L1093">
        <v>3</v>
      </c>
      <c r="M1093" t="s">
        <v>1648</v>
      </c>
      <c r="N1093">
        <v>4</v>
      </c>
      <c r="O1093">
        <v>0</v>
      </c>
      <c r="P1093">
        <v>0</v>
      </c>
      <c r="Q1093">
        <v>3</v>
      </c>
      <c r="R1093">
        <v>21</v>
      </c>
      <c r="S1093">
        <v>21</v>
      </c>
      <c r="T1093">
        <v>24</v>
      </c>
    </row>
    <row r="1094" spans="8:20" x14ac:dyDescent="0.35">
      <c r="H1094">
        <v>96.119</v>
      </c>
      <c r="I1094">
        <v>9.125</v>
      </c>
      <c r="J1094" t="s">
        <v>1636</v>
      </c>
      <c r="K1094" t="s">
        <v>1737</v>
      </c>
      <c r="L1094">
        <v>3</v>
      </c>
      <c r="M1094" t="s">
        <v>1638</v>
      </c>
      <c r="N1094">
        <v>4</v>
      </c>
      <c r="O1094">
        <v>19</v>
      </c>
      <c r="P1094">
        <v>19</v>
      </c>
      <c r="Q1094">
        <v>22</v>
      </c>
      <c r="R1094">
        <v>6</v>
      </c>
      <c r="S1094">
        <v>6</v>
      </c>
      <c r="T1094">
        <v>9</v>
      </c>
    </row>
    <row r="1095" spans="8:20" x14ac:dyDescent="0.35">
      <c r="H1095">
        <v>96.12</v>
      </c>
      <c r="I1095">
        <v>9.1259999999999994</v>
      </c>
      <c r="J1095" t="s">
        <v>1636</v>
      </c>
      <c r="K1095" t="s">
        <v>106</v>
      </c>
      <c r="L1095">
        <v>3</v>
      </c>
      <c r="M1095" t="s">
        <v>1650</v>
      </c>
      <c r="N1095">
        <v>3</v>
      </c>
      <c r="O1095">
        <v>12</v>
      </c>
      <c r="P1095">
        <v>15</v>
      </c>
      <c r="Q1095">
        <v>17</v>
      </c>
      <c r="R1095">
        <v>6</v>
      </c>
      <c r="S1095">
        <v>9</v>
      </c>
      <c r="T1095">
        <v>11</v>
      </c>
    </row>
    <row r="1096" spans="8:20" x14ac:dyDescent="0.35">
      <c r="H1096">
        <v>96.120999999999995</v>
      </c>
      <c r="I1096">
        <v>9.1270000000000007</v>
      </c>
      <c r="J1096" t="s">
        <v>1636</v>
      </c>
      <c r="K1096" t="s">
        <v>40</v>
      </c>
      <c r="L1096">
        <v>3</v>
      </c>
      <c r="M1096" t="s">
        <v>1641</v>
      </c>
      <c r="N1096">
        <v>4</v>
      </c>
      <c r="O1096">
        <v>14</v>
      </c>
      <c r="P1096">
        <v>14</v>
      </c>
      <c r="Q1096">
        <v>17</v>
      </c>
      <c r="R1096">
        <v>10</v>
      </c>
      <c r="S1096">
        <v>10</v>
      </c>
      <c r="T1096">
        <v>13</v>
      </c>
    </row>
    <row r="1097" spans="8:20" x14ac:dyDescent="0.35">
      <c r="H1097">
        <v>96.122</v>
      </c>
      <c r="I1097">
        <v>9.1280000000000001</v>
      </c>
      <c r="J1097" t="s">
        <v>1636</v>
      </c>
      <c r="K1097" t="s">
        <v>177</v>
      </c>
      <c r="L1097">
        <v>3</v>
      </c>
      <c r="M1097" t="s">
        <v>1638</v>
      </c>
      <c r="N1097">
        <v>4</v>
      </c>
      <c r="O1097">
        <v>19</v>
      </c>
      <c r="P1097">
        <v>19</v>
      </c>
      <c r="Q1097">
        <v>22</v>
      </c>
      <c r="R1097">
        <v>6</v>
      </c>
      <c r="S1097">
        <v>6</v>
      </c>
      <c r="T1097">
        <v>9</v>
      </c>
    </row>
    <row r="1098" spans="8:20" x14ac:dyDescent="0.35">
      <c r="H1098">
        <v>96.123000000000005</v>
      </c>
      <c r="I1098">
        <v>9.1289999999999996</v>
      </c>
      <c r="J1098" t="s">
        <v>1636</v>
      </c>
      <c r="K1098" t="s">
        <v>66</v>
      </c>
      <c r="L1098">
        <v>3</v>
      </c>
      <c r="M1098" t="s">
        <v>1648</v>
      </c>
      <c r="N1098">
        <v>4</v>
      </c>
      <c r="O1098">
        <v>0</v>
      </c>
      <c r="P1098">
        <v>0</v>
      </c>
      <c r="Q1098">
        <v>3</v>
      </c>
      <c r="R1098">
        <v>21</v>
      </c>
      <c r="S1098">
        <v>21</v>
      </c>
      <c r="T1098">
        <v>24</v>
      </c>
    </row>
    <row r="1099" spans="8:20" x14ac:dyDescent="0.35">
      <c r="H1099">
        <v>96.123999999999995</v>
      </c>
      <c r="I1099">
        <v>9.1310000000000002</v>
      </c>
      <c r="J1099" t="s">
        <v>1636</v>
      </c>
      <c r="K1099" t="s">
        <v>178</v>
      </c>
      <c r="L1099">
        <v>3</v>
      </c>
      <c r="M1099" t="s">
        <v>1650</v>
      </c>
      <c r="N1099">
        <v>3</v>
      </c>
      <c r="O1099">
        <v>12</v>
      </c>
      <c r="P1099">
        <v>15</v>
      </c>
      <c r="Q1099">
        <v>17</v>
      </c>
      <c r="R1099">
        <v>6</v>
      </c>
      <c r="S1099">
        <v>9</v>
      </c>
      <c r="T1099">
        <v>11</v>
      </c>
    </row>
    <row r="1100" spans="8:20" x14ac:dyDescent="0.35">
      <c r="H1100">
        <v>96.125</v>
      </c>
      <c r="I1100">
        <v>9.1319999999999997</v>
      </c>
      <c r="J1100" t="s">
        <v>1636</v>
      </c>
      <c r="K1100" t="s">
        <v>179</v>
      </c>
      <c r="L1100">
        <v>3</v>
      </c>
      <c r="M1100" t="s">
        <v>1638</v>
      </c>
      <c r="N1100">
        <v>4</v>
      </c>
      <c r="O1100">
        <v>19</v>
      </c>
      <c r="P1100">
        <v>19</v>
      </c>
      <c r="Q1100">
        <v>22</v>
      </c>
      <c r="R1100">
        <v>6</v>
      </c>
      <c r="S1100">
        <v>6</v>
      </c>
      <c r="T1100">
        <v>9</v>
      </c>
    </row>
    <row r="1101" spans="8:20" x14ac:dyDescent="0.35">
      <c r="H1101">
        <v>96.126000000000005</v>
      </c>
      <c r="I1101">
        <v>9.1329999999999991</v>
      </c>
      <c r="J1101" t="s">
        <v>1636</v>
      </c>
      <c r="K1101" t="s">
        <v>68</v>
      </c>
      <c r="L1101">
        <v>3</v>
      </c>
      <c r="M1101" t="s">
        <v>1645</v>
      </c>
      <c r="N1101">
        <v>3</v>
      </c>
      <c r="O1101">
        <v>15</v>
      </c>
      <c r="P1101">
        <v>18</v>
      </c>
      <c r="Q1101">
        <v>20</v>
      </c>
      <c r="R1101">
        <v>4</v>
      </c>
      <c r="S1101">
        <v>7</v>
      </c>
      <c r="T1101">
        <v>9</v>
      </c>
    </row>
    <row r="1102" spans="8:20" x14ac:dyDescent="0.35">
      <c r="H1102">
        <v>96.126999999999995</v>
      </c>
      <c r="I1102">
        <v>9.1340000000000003</v>
      </c>
      <c r="J1102" t="s">
        <v>1636</v>
      </c>
      <c r="K1102" t="s">
        <v>26</v>
      </c>
      <c r="L1102">
        <v>3</v>
      </c>
      <c r="M1102" t="s">
        <v>1644</v>
      </c>
      <c r="N1102">
        <v>4</v>
      </c>
      <c r="O1102">
        <v>18</v>
      </c>
      <c r="P1102">
        <v>18</v>
      </c>
      <c r="Q1102">
        <v>21</v>
      </c>
      <c r="R1102">
        <v>5</v>
      </c>
      <c r="S1102">
        <v>5</v>
      </c>
      <c r="T1102">
        <v>8</v>
      </c>
    </row>
    <row r="1103" spans="8:20" x14ac:dyDescent="0.35">
      <c r="H1103">
        <v>96.128</v>
      </c>
      <c r="I1103">
        <v>9.1349999999999998</v>
      </c>
      <c r="J1103" t="s">
        <v>1636</v>
      </c>
      <c r="K1103" t="s">
        <v>69</v>
      </c>
      <c r="L1103">
        <v>3</v>
      </c>
      <c r="M1103" t="s">
        <v>1644</v>
      </c>
      <c r="N1103">
        <v>4</v>
      </c>
      <c r="O1103">
        <v>18</v>
      </c>
      <c r="P1103">
        <v>18</v>
      </c>
      <c r="Q1103">
        <v>21</v>
      </c>
      <c r="R1103">
        <v>5</v>
      </c>
      <c r="S1103">
        <v>5</v>
      </c>
      <c r="T1103">
        <v>8</v>
      </c>
    </row>
    <row r="1104" spans="8:20" x14ac:dyDescent="0.35">
      <c r="H1104">
        <v>96.129000000000005</v>
      </c>
      <c r="I1104">
        <v>9.1359999999999992</v>
      </c>
      <c r="J1104" t="s">
        <v>1636</v>
      </c>
      <c r="K1104" t="s">
        <v>1531</v>
      </c>
      <c r="L1104">
        <v>3</v>
      </c>
      <c r="M1104" t="s">
        <v>1641</v>
      </c>
      <c r="N1104">
        <v>4</v>
      </c>
      <c r="O1104">
        <v>14</v>
      </c>
      <c r="P1104">
        <v>14</v>
      </c>
      <c r="Q1104">
        <v>17</v>
      </c>
      <c r="R1104">
        <v>10</v>
      </c>
      <c r="S1104">
        <v>10</v>
      </c>
      <c r="T1104">
        <v>13</v>
      </c>
    </row>
    <row r="1105" spans="8:20" x14ac:dyDescent="0.35">
      <c r="H1105">
        <v>96.13</v>
      </c>
      <c r="I1105">
        <v>9.1370000000000005</v>
      </c>
      <c r="J1105" t="s">
        <v>1636</v>
      </c>
      <c r="K1105" t="s">
        <v>41</v>
      </c>
      <c r="L1105">
        <v>3</v>
      </c>
      <c r="M1105" t="s">
        <v>1647</v>
      </c>
      <c r="N1105">
        <v>3</v>
      </c>
      <c r="O1105">
        <v>8</v>
      </c>
      <c r="P1105">
        <v>11</v>
      </c>
      <c r="Q1105">
        <v>13</v>
      </c>
      <c r="R1105">
        <v>7</v>
      </c>
      <c r="S1105">
        <v>10</v>
      </c>
      <c r="T1105">
        <v>12</v>
      </c>
    </row>
    <row r="1106" spans="8:20" x14ac:dyDescent="0.35">
      <c r="H1106">
        <v>96.131</v>
      </c>
      <c r="I1106">
        <v>9.1379999999999999</v>
      </c>
      <c r="J1106" t="s">
        <v>1636</v>
      </c>
      <c r="K1106" t="s">
        <v>180</v>
      </c>
      <c r="L1106">
        <v>3</v>
      </c>
      <c r="M1106" t="s">
        <v>1647</v>
      </c>
      <c r="N1106">
        <v>3</v>
      </c>
      <c r="O1106">
        <v>8</v>
      </c>
      <c r="P1106">
        <v>11</v>
      </c>
      <c r="Q1106">
        <v>13</v>
      </c>
      <c r="R1106">
        <v>7</v>
      </c>
      <c r="S1106">
        <v>10</v>
      </c>
      <c r="T1106">
        <v>12</v>
      </c>
    </row>
    <row r="1107" spans="8:20" x14ac:dyDescent="0.35">
      <c r="H1107">
        <v>96.132000000000005</v>
      </c>
      <c r="I1107">
        <v>9.1389999999999993</v>
      </c>
      <c r="J1107" t="s">
        <v>1636</v>
      </c>
      <c r="K1107" t="s">
        <v>70</v>
      </c>
      <c r="L1107">
        <v>3</v>
      </c>
      <c r="M1107" t="s">
        <v>1639</v>
      </c>
      <c r="N1107">
        <v>4</v>
      </c>
      <c r="O1107">
        <v>13</v>
      </c>
      <c r="P1107">
        <v>13</v>
      </c>
      <c r="Q1107">
        <v>16</v>
      </c>
      <c r="R1107">
        <v>11</v>
      </c>
      <c r="S1107">
        <v>11</v>
      </c>
      <c r="T1107">
        <v>14</v>
      </c>
    </row>
    <row r="1108" spans="8:20" x14ac:dyDescent="0.35">
      <c r="H1108">
        <v>117.01</v>
      </c>
      <c r="I1108">
        <v>10.012</v>
      </c>
      <c r="J1108" t="s">
        <v>44</v>
      </c>
      <c r="K1108" t="s">
        <v>113</v>
      </c>
      <c r="L1108">
        <v>3</v>
      </c>
      <c r="M1108" t="s">
        <v>367</v>
      </c>
      <c r="N1108">
        <v>3</v>
      </c>
      <c r="O1108">
        <v>12</v>
      </c>
      <c r="P1108">
        <v>15</v>
      </c>
      <c r="Q1108">
        <v>17</v>
      </c>
      <c r="R1108">
        <v>7</v>
      </c>
      <c r="S1108">
        <v>10</v>
      </c>
      <c r="T1108">
        <v>12</v>
      </c>
    </row>
    <row r="1109" spans="8:20" x14ac:dyDescent="0.35">
      <c r="H1109">
        <v>117.011</v>
      </c>
      <c r="I1109">
        <v>10.013</v>
      </c>
      <c r="J1109" t="s">
        <v>44</v>
      </c>
      <c r="K1109" t="s">
        <v>114</v>
      </c>
      <c r="L1109">
        <v>3</v>
      </c>
      <c r="M1109" t="s">
        <v>441</v>
      </c>
      <c r="N1109">
        <v>3</v>
      </c>
      <c r="O1109">
        <v>12</v>
      </c>
      <c r="P1109">
        <v>15</v>
      </c>
      <c r="Q1109">
        <v>17</v>
      </c>
      <c r="R1109">
        <v>8</v>
      </c>
      <c r="S1109">
        <v>11</v>
      </c>
      <c r="T1109">
        <v>13</v>
      </c>
    </row>
    <row r="1110" spans="8:20" x14ac:dyDescent="0.35">
      <c r="H1110">
        <v>117.012</v>
      </c>
      <c r="I1110">
        <v>10.015000000000001</v>
      </c>
      <c r="J1110" t="s">
        <v>44</v>
      </c>
      <c r="K1110" t="s">
        <v>116</v>
      </c>
      <c r="L1110">
        <v>3</v>
      </c>
      <c r="M1110" t="s">
        <v>65</v>
      </c>
      <c r="N1110">
        <v>1</v>
      </c>
      <c r="O1110">
        <v>4</v>
      </c>
      <c r="P1110">
        <v>11</v>
      </c>
      <c r="Q1110">
        <v>13</v>
      </c>
      <c r="R1110">
        <v>1</v>
      </c>
      <c r="S1110">
        <v>8</v>
      </c>
      <c r="T1110">
        <v>10</v>
      </c>
    </row>
    <row r="1111" spans="8:20" x14ac:dyDescent="0.35">
      <c r="H1111">
        <v>117.01300000000001</v>
      </c>
      <c r="I1111">
        <v>10.016</v>
      </c>
      <c r="J1111" t="s">
        <v>44</v>
      </c>
      <c r="K1111" t="s">
        <v>117</v>
      </c>
      <c r="L1111">
        <v>3</v>
      </c>
      <c r="M1111" t="s">
        <v>442</v>
      </c>
      <c r="N1111">
        <v>3</v>
      </c>
      <c r="O1111">
        <v>15</v>
      </c>
      <c r="P1111">
        <v>18</v>
      </c>
      <c r="Q1111">
        <v>20</v>
      </c>
      <c r="R1111">
        <v>3</v>
      </c>
      <c r="S1111">
        <v>6</v>
      </c>
      <c r="T1111">
        <v>8</v>
      </c>
    </row>
    <row r="1112" spans="8:20" x14ac:dyDescent="0.35">
      <c r="H1112">
        <v>117.014</v>
      </c>
      <c r="I1112">
        <v>10.016999999999999</v>
      </c>
      <c r="J1112" t="s">
        <v>44</v>
      </c>
      <c r="K1112" t="s">
        <v>118</v>
      </c>
      <c r="L1112">
        <v>3</v>
      </c>
      <c r="M1112" t="s">
        <v>443</v>
      </c>
      <c r="N1112">
        <v>3</v>
      </c>
      <c r="O1112">
        <v>8</v>
      </c>
      <c r="P1112">
        <v>11</v>
      </c>
      <c r="Q1112">
        <v>13</v>
      </c>
      <c r="R1112">
        <v>6</v>
      </c>
      <c r="S1112">
        <v>9</v>
      </c>
      <c r="T1112">
        <v>11</v>
      </c>
    </row>
    <row r="1113" spans="8:20" x14ac:dyDescent="0.35">
      <c r="H1113">
        <v>117.015</v>
      </c>
      <c r="I1113">
        <v>10.018000000000001</v>
      </c>
      <c r="J1113" t="s">
        <v>44</v>
      </c>
      <c r="K1113" t="s">
        <v>17</v>
      </c>
      <c r="L1113">
        <v>3</v>
      </c>
      <c r="M1113" t="s">
        <v>461</v>
      </c>
      <c r="N1113">
        <v>4</v>
      </c>
      <c r="O1113">
        <v>16</v>
      </c>
      <c r="P1113">
        <v>16</v>
      </c>
      <c r="Q1113">
        <v>19</v>
      </c>
      <c r="R1113">
        <v>7</v>
      </c>
      <c r="S1113">
        <v>7</v>
      </c>
      <c r="T1113">
        <v>10</v>
      </c>
    </row>
    <row r="1114" spans="8:20" x14ac:dyDescent="0.35">
      <c r="H1114">
        <v>117.01600000000001</v>
      </c>
      <c r="I1114">
        <v>10.019</v>
      </c>
      <c r="J1114" t="s">
        <v>44</v>
      </c>
      <c r="K1114" t="s">
        <v>119</v>
      </c>
      <c r="L1114">
        <v>3</v>
      </c>
      <c r="M1114" t="s">
        <v>443</v>
      </c>
      <c r="N1114">
        <v>3</v>
      </c>
      <c r="O1114">
        <v>8</v>
      </c>
      <c r="P1114">
        <v>11</v>
      </c>
      <c r="Q1114">
        <v>13</v>
      </c>
      <c r="R1114">
        <v>6</v>
      </c>
      <c r="S1114">
        <v>9</v>
      </c>
      <c r="T1114">
        <v>11</v>
      </c>
    </row>
    <row r="1115" spans="8:20" x14ac:dyDescent="0.35">
      <c r="H1115">
        <v>117.017</v>
      </c>
      <c r="I1115">
        <v>10.02</v>
      </c>
      <c r="J1115" t="s">
        <v>44</v>
      </c>
      <c r="K1115" t="s">
        <v>120</v>
      </c>
      <c r="L1115">
        <v>3</v>
      </c>
      <c r="M1115" t="s">
        <v>444</v>
      </c>
      <c r="N1115">
        <v>4</v>
      </c>
      <c r="O1115">
        <v>13</v>
      </c>
      <c r="P1115">
        <v>13</v>
      </c>
      <c r="Q1115">
        <v>16</v>
      </c>
      <c r="R1115">
        <v>10</v>
      </c>
      <c r="S1115">
        <v>10</v>
      </c>
      <c r="T1115">
        <v>13</v>
      </c>
    </row>
    <row r="1116" spans="8:20" x14ac:dyDescent="0.35">
      <c r="H1116">
        <v>117.018</v>
      </c>
      <c r="I1116">
        <v>10.021000000000001</v>
      </c>
      <c r="J1116" t="s">
        <v>44</v>
      </c>
      <c r="K1116" t="s">
        <v>1530</v>
      </c>
      <c r="L1116">
        <v>3</v>
      </c>
      <c r="M1116" t="s">
        <v>1540</v>
      </c>
      <c r="N1116">
        <v>4</v>
      </c>
      <c r="O1116">
        <v>15</v>
      </c>
      <c r="P1116">
        <v>15</v>
      </c>
      <c r="Q1116">
        <v>18</v>
      </c>
      <c r="R1116">
        <v>7</v>
      </c>
      <c r="S1116">
        <v>7</v>
      </c>
      <c r="T1116">
        <v>10</v>
      </c>
    </row>
    <row r="1117" spans="8:20" x14ac:dyDescent="0.35">
      <c r="H1117">
        <v>117.01900000000001</v>
      </c>
      <c r="I1117">
        <v>10.022</v>
      </c>
      <c r="J1117" t="s">
        <v>44</v>
      </c>
      <c r="K1117" t="s">
        <v>32</v>
      </c>
      <c r="L1117">
        <v>2</v>
      </c>
      <c r="M1117" t="s">
        <v>445</v>
      </c>
      <c r="N1117">
        <v>3</v>
      </c>
      <c r="O1117">
        <v>9</v>
      </c>
      <c r="P1117">
        <v>12</v>
      </c>
      <c r="Q1117">
        <v>14</v>
      </c>
      <c r="R1117">
        <v>5</v>
      </c>
      <c r="S1117">
        <v>8</v>
      </c>
      <c r="T1117">
        <v>10</v>
      </c>
    </row>
    <row r="1118" spans="8:20" x14ac:dyDescent="0.35">
      <c r="H1118">
        <v>117.02</v>
      </c>
      <c r="I1118">
        <v>10.023</v>
      </c>
      <c r="J1118" t="s">
        <v>44</v>
      </c>
      <c r="K1118" t="s">
        <v>122</v>
      </c>
      <c r="L1118">
        <v>3</v>
      </c>
      <c r="M1118" t="s">
        <v>65</v>
      </c>
      <c r="N1118">
        <v>1</v>
      </c>
      <c r="O1118">
        <v>4</v>
      </c>
      <c r="P1118">
        <v>11</v>
      </c>
      <c r="Q1118">
        <v>13</v>
      </c>
      <c r="R1118">
        <v>1</v>
      </c>
      <c r="S1118">
        <v>8</v>
      </c>
      <c r="T1118">
        <v>10</v>
      </c>
    </row>
    <row r="1119" spans="8:20" x14ac:dyDescent="0.35">
      <c r="H1119">
        <v>117.021</v>
      </c>
      <c r="I1119">
        <v>10.023999999999999</v>
      </c>
      <c r="J1119" t="s">
        <v>44</v>
      </c>
      <c r="K1119" t="s">
        <v>1511</v>
      </c>
      <c r="L1119">
        <v>3</v>
      </c>
      <c r="M1119" t="s">
        <v>65</v>
      </c>
      <c r="N1119">
        <v>1</v>
      </c>
      <c r="O1119">
        <v>4</v>
      </c>
      <c r="P1119">
        <v>11</v>
      </c>
      <c r="Q1119">
        <v>13</v>
      </c>
      <c r="R1119">
        <v>1</v>
      </c>
      <c r="S1119">
        <v>8</v>
      </c>
      <c r="T1119">
        <v>10</v>
      </c>
    </row>
    <row r="1120" spans="8:20" x14ac:dyDescent="0.35">
      <c r="H1120">
        <v>117.02200000000001</v>
      </c>
      <c r="I1120">
        <v>10.026</v>
      </c>
      <c r="J1120" t="s">
        <v>44</v>
      </c>
      <c r="K1120" t="s">
        <v>46</v>
      </c>
      <c r="L1120">
        <v>1</v>
      </c>
      <c r="M1120" t="s">
        <v>446</v>
      </c>
      <c r="N1120">
        <v>2</v>
      </c>
      <c r="O1120">
        <v>7</v>
      </c>
      <c r="P1120">
        <v>12</v>
      </c>
      <c r="Q1120">
        <v>14</v>
      </c>
      <c r="R1120">
        <v>4</v>
      </c>
      <c r="S1120">
        <v>9</v>
      </c>
      <c r="T1120">
        <v>11</v>
      </c>
    </row>
    <row r="1121" spans="8:20" x14ac:dyDescent="0.35">
      <c r="H1121">
        <v>117.023</v>
      </c>
      <c r="I1121">
        <v>10.026999999999999</v>
      </c>
      <c r="J1121" t="s">
        <v>44</v>
      </c>
      <c r="K1121" t="s">
        <v>123</v>
      </c>
      <c r="L1121">
        <v>3</v>
      </c>
      <c r="M1121" t="s">
        <v>845</v>
      </c>
      <c r="N1121">
        <v>3</v>
      </c>
      <c r="O1121">
        <v>16</v>
      </c>
      <c r="P1121">
        <v>19</v>
      </c>
      <c r="Q1121">
        <v>21</v>
      </c>
      <c r="R1121">
        <v>4</v>
      </c>
      <c r="S1121">
        <v>7</v>
      </c>
      <c r="T1121">
        <v>9</v>
      </c>
    </row>
    <row r="1122" spans="8:20" x14ac:dyDescent="0.35">
      <c r="H1122">
        <v>117.024</v>
      </c>
      <c r="I1122">
        <v>10.028</v>
      </c>
      <c r="J1122" t="s">
        <v>44</v>
      </c>
      <c r="K1122" t="s">
        <v>124</v>
      </c>
      <c r="L1122">
        <v>3</v>
      </c>
      <c r="M1122" t="s">
        <v>447</v>
      </c>
      <c r="N1122">
        <v>4</v>
      </c>
      <c r="O1122">
        <v>14</v>
      </c>
      <c r="P1122">
        <v>14</v>
      </c>
      <c r="Q1122">
        <v>17</v>
      </c>
      <c r="R1122">
        <v>11</v>
      </c>
      <c r="S1122">
        <v>11</v>
      </c>
      <c r="T1122">
        <v>14</v>
      </c>
    </row>
    <row r="1123" spans="8:20" x14ac:dyDescent="0.35">
      <c r="H1123">
        <v>117.02500000000001</v>
      </c>
      <c r="I1123">
        <v>10.031000000000001</v>
      </c>
      <c r="J1123" t="s">
        <v>44</v>
      </c>
      <c r="K1123" t="s">
        <v>48</v>
      </c>
      <c r="L1123">
        <v>1</v>
      </c>
      <c r="M1123" t="s">
        <v>448</v>
      </c>
      <c r="N1123">
        <v>2</v>
      </c>
      <c r="O1123">
        <v>5</v>
      </c>
      <c r="P1123">
        <v>10</v>
      </c>
      <c r="Q1123">
        <v>12</v>
      </c>
      <c r="R1123">
        <v>8</v>
      </c>
      <c r="S1123">
        <v>13</v>
      </c>
      <c r="T1123">
        <v>15</v>
      </c>
    </row>
    <row r="1124" spans="8:20" x14ac:dyDescent="0.35">
      <c r="H1124">
        <v>117.026</v>
      </c>
      <c r="I1124">
        <v>10.034000000000001</v>
      </c>
      <c r="J1124" t="s">
        <v>44</v>
      </c>
      <c r="K1124" t="s">
        <v>126</v>
      </c>
      <c r="L1124">
        <v>3</v>
      </c>
      <c r="M1124" t="s">
        <v>447</v>
      </c>
      <c r="N1124">
        <v>4</v>
      </c>
      <c r="O1124">
        <v>14</v>
      </c>
      <c r="P1124">
        <v>14</v>
      </c>
      <c r="Q1124">
        <v>17</v>
      </c>
      <c r="R1124">
        <v>11</v>
      </c>
      <c r="S1124">
        <v>11</v>
      </c>
      <c r="T1124">
        <v>14</v>
      </c>
    </row>
    <row r="1125" spans="8:20" x14ac:dyDescent="0.35">
      <c r="H1125">
        <v>117.027</v>
      </c>
      <c r="I1125">
        <v>10.035</v>
      </c>
      <c r="J1125" t="s">
        <v>44</v>
      </c>
      <c r="K1125" t="s">
        <v>50</v>
      </c>
      <c r="L1125">
        <v>1</v>
      </c>
      <c r="M1125" t="s">
        <v>446</v>
      </c>
      <c r="N1125">
        <v>2</v>
      </c>
      <c r="O1125">
        <v>7</v>
      </c>
      <c r="P1125">
        <v>12</v>
      </c>
      <c r="Q1125">
        <v>14</v>
      </c>
      <c r="R1125">
        <v>4</v>
      </c>
      <c r="S1125">
        <v>9</v>
      </c>
      <c r="T1125">
        <v>11</v>
      </c>
    </row>
    <row r="1126" spans="8:20" x14ac:dyDescent="0.35">
      <c r="H1126">
        <v>117.02800000000001</v>
      </c>
      <c r="I1126">
        <v>10.036</v>
      </c>
      <c r="J1126" t="s">
        <v>44</v>
      </c>
      <c r="K1126" t="s">
        <v>127</v>
      </c>
      <c r="L1126">
        <v>3</v>
      </c>
      <c r="M1126" t="s">
        <v>449</v>
      </c>
      <c r="N1126">
        <v>3</v>
      </c>
      <c r="O1126">
        <v>13</v>
      </c>
      <c r="P1126">
        <v>16</v>
      </c>
      <c r="Q1126">
        <v>18</v>
      </c>
      <c r="R1126">
        <v>4</v>
      </c>
      <c r="S1126">
        <v>7</v>
      </c>
      <c r="T1126">
        <v>9</v>
      </c>
    </row>
    <row r="1127" spans="8:20" x14ac:dyDescent="0.35">
      <c r="H1127">
        <v>117.029</v>
      </c>
      <c r="I1127">
        <v>10.037000000000001</v>
      </c>
      <c r="J1127" t="s">
        <v>44</v>
      </c>
      <c r="K1127" t="s">
        <v>51</v>
      </c>
      <c r="L1127">
        <v>1</v>
      </c>
      <c r="M1127" t="s">
        <v>1623</v>
      </c>
      <c r="N1127">
        <v>3</v>
      </c>
      <c r="O1127">
        <v>14</v>
      </c>
      <c r="P1127">
        <v>17</v>
      </c>
      <c r="Q1127">
        <v>19</v>
      </c>
      <c r="R1127">
        <v>5</v>
      </c>
      <c r="S1127">
        <v>8</v>
      </c>
      <c r="T1127">
        <v>10</v>
      </c>
    </row>
    <row r="1128" spans="8:20" x14ac:dyDescent="0.35">
      <c r="H1128">
        <v>117.03</v>
      </c>
      <c r="I1128">
        <v>10.038</v>
      </c>
      <c r="J1128" t="s">
        <v>44</v>
      </c>
      <c r="K1128" t="s">
        <v>128</v>
      </c>
      <c r="L1128">
        <v>3</v>
      </c>
      <c r="M1128" t="s">
        <v>450</v>
      </c>
      <c r="N1128">
        <v>3</v>
      </c>
      <c r="O1128">
        <v>11</v>
      </c>
      <c r="P1128">
        <v>14</v>
      </c>
      <c r="Q1128">
        <v>16</v>
      </c>
      <c r="R1128">
        <v>6</v>
      </c>
      <c r="S1128">
        <v>9</v>
      </c>
      <c r="T1128">
        <v>11</v>
      </c>
    </row>
    <row r="1129" spans="8:20" x14ac:dyDescent="0.35">
      <c r="H1129">
        <v>117.03100000000001</v>
      </c>
      <c r="I1129">
        <v>10.039</v>
      </c>
      <c r="J1129" t="s">
        <v>44</v>
      </c>
      <c r="K1129" t="s">
        <v>31</v>
      </c>
      <c r="L1129">
        <v>3</v>
      </c>
      <c r="M1129" t="s">
        <v>451</v>
      </c>
      <c r="N1129">
        <v>4</v>
      </c>
      <c r="O1129">
        <v>13</v>
      </c>
      <c r="P1129">
        <v>13</v>
      </c>
      <c r="Q1129">
        <v>16</v>
      </c>
      <c r="R1129">
        <v>9</v>
      </c>
      <c r="S1129">
        <v>9</v>
      </c>
      <c r="T1129">
        <v>12</v>
      </c>
    </row>
    <row r="1130" spans="8:20" x14ac:dyDescent="0.35">
      <c r="H1130">
        <v>117.032</v>
      </c>
      <c r="I1130">
        <v>10.041</v>
      </c>
      <c r="J1130" t="s">
        <v>44</v>
      </c>
      <c r="K1130" t="s">
        <v>129</v>
      </c>
      <c r="L1130">
        <v>3</v>
      </c>
      <c r="M1130" t="s">
        <v>452</v>
      </c>
      <c r="N1130">
        <v>3</v>
      </c>
      <c r="O1130">
        <v>13</v>
      </c>
      <c r="P1130">
        <v>16</v>
      </c>
      <c r="Q1130">
        <v>18</v>
      </c>
      <c r="R1130">
        <v>5</v>
      </c>
      <c r="S1130">
        <v>8</v>
      </c>
      <c r="T1130">
        <v>10</v>
      </c>
    </row>
    <row r="1131" spans="8:20" x14ac:dyDescent="0.35">
      <c r="H1131">
        <v>117.033</v>
      </c>
      <c r="I1131">
        <v>10.042</v>
      </c>
      <c r="J1131" t="s">
        <v>44</v>
      </c>
      <c r="K1131" t="s">
        <v>130</v>
      </c>
      <c r="L1131">
        <v>3</v>
      </c>
      <c r="M1131" t="s">
        <v>447</v>
      </c>
      <c r="N1131">
        <v>4</v>
      </c>
      <c r="O1131">
        <v>14</v>
      </c>
      <c r="P1131">
        <v>14</v>
      </c>
      <c r="Q1131">
        <v>17</v>
      </c>
      <c r="R1131">
        <v>11</v>
      </c>
      <c r="S1131">
        <v>11</v>
      </c>
      <c r="T1131">
        <v>14</v>
      </c>
    </row>
    <row r="1132" spans="8:20" x14ac:dyDescent="0.35">
      <c r="H1132">
        <v>117.03400000000001</v>
      </c>
      <c r="I1132">
        <v>10.042999999999999</v>
      </c>
      <c r="J1132" t="s">
        <v>44</v>
      </c>
      <c r="K1132" t="s">
        <v>52</v>
      </c>
      <c r="L1132">
        <v>1</v>
      </c>
      <c r="M1132" t="s">
        <v>448</v>
      </c>
      <c r="N1132">
        <v>2</v>
      </c>
      <c r="O1132">
        <v>5</v>
      </c>
      <c r="P1132">
        <v>10</v>
      </c>
      <c r="Q1132">
        <v>12</v>
      </c>
      <c r="R1132">
        <v>8</v>
      </c>
      <c r="S1132">
        <v>13</v>
      </c>
      <c r="T1132">
        <v>15</v>
      </c>
    </row>
    <row r="1133" spans="8:20" x14ac:dyDescent="0.35">
      <c r="H1133">
        <v>117.035</v>
      </c>
      <c r="I1133">
        <v>10.044</v>
      </c>
      <c r="J1133" t="s">
        <v>44</v>
      </c>
      <c r="K1133" t="s">
        <v>131</v>
      </c>
      <c r="L1133">
        <v>3</v>
      </c>
      <c r="M1133" t="s">
        <v>65</v>
      </c>
      <c r="N1133">
        <v>1</v>
      </c>
      <c r="O1133">
        <v>4</v>
      </c>
      <c r="P1133">
        <v>11</v>
      </c>
      <c r="Q1133">
        <v>13</v>
      </c>
      <c r="R1133">
        <v>1</v>
      </c>
      <c r="S1133">
        <v>8</v>
      </c>
      <c r="T1133">
        <v>10</v>
      </c>
    </row>
    <row r="1134" spans="8:20" x14ac:dyDescent="0.35">
      <c r="H1134">
        <v>117.036</v>
      </c>
      <c r="I1134">
        <v>10.045999999999999</v>
      </c>
      <c r="J1134" t="s">
        <v>44</v>
      </c>
      <c r="K1134" t="s">
        <v>132</v>
      </c>
      <c r="L1134">
        <v>3</v>
      </c>
      <c r="M1134" t="s">
        <v>65</v>
      </c>
      <c r="N1134">
        <v>1</v>
      </c>
      <c r="O1134">
        <v>4</v>
      </c>
      <c r="P1134">
        <v>11</v>
      </c>
      <c r="Q1134">
        <v>13</v>
      </c>
      <c r="R1134">
        <v>1</v>
      </c>
      <c r="S1134">
        <v>8</v>
      </c>
      <c r="T1134">
        <v>10</v>
      </c>
    </row>
    <row r="1135" spans="8:20" x14ac:dyDescent="0.35">
      <c r="H1135">
        <v>117.03700000000001</v>
      </c>
      <c r="I1135">
        <v>10.048999999999999</v>
      </c>
      <c r="J1135" t="s">
        <v>44</v>
      </c>
      <c r="K1135" t="s">
        <v>1560</v>
      </c>
      <c r="L1135">
        <v>3</v>
      </c>
      <c r="M1135" t="s">
        <v>443</v>
      </c>
      <c r="N1135">
        <v>3</v>
      </c>
      <c r="O1135">
        <v>8</v>
      </c>
      <c r="P1135">
        <v>11</v>
      </c>
      <c r="Q1135">
        <v>13</v>
      </c>
      <c r="R1135">
        <v>6</v>
      </c>
      <c r="S1135">
        <v>9</v>
      </c>
      <c r="T1135">
        <v>11</v>
      </c>
    </row>
    <row r="1136" spans="8:20" x14ac:dyDescent="0.35">
      <c r="H1136">
        <v>117.038</v>
      </c>
      <c r="I1136">
        <v>10.050000000000001</v>
      </c>
      <c r="J1136" t="s">
        <v>44</v>
      </c>
      <c r="K1136" t="s">
        <v>134</v>
      </c>
      <c r="L1136">
        <v>3</v>
      </c>
      <c r="M1136" t="s">
        <v>453</v>
      </c>
      <c r="N1136">
        <v>3</v>
      </c>
      <c r="O1136">
        <v>14</v>
      </c>
      <c r="P1136">
        <v>17</v>
      </c>
      <c r="Q1136">
        <v>19</v>
      </c>
      <c r="R1136">
        <v>5</v>
      </c>
      <c r="S1136">
        <v>8</v>
      </c>
      <c r="T1136">
        <v>10</v>
      </c>
    </row>
    <row r="1137" spans="8:20" x14ac:dyDescent="0.35">
      <c r="H1137">
        <v>117.039</v>
      </c>
      <c r="I1137">
        <v>10.051</v>
      </c>
      <c r="J1137" t="s">
        <v>44</v>
      </c>
      <c r="K1137" t="s">
        <v>55</v>
      </c>
      <c r="L1137">
        <v>1</v>
      </c>
      <c r="M1137" t="s">
        <v>1642</v>
      </c>
      <c r="N1137">
        <v>3</v>
      </c>
      <c r="O1137">
        <v>18</v>
      </c>
      <c r="P1137">
        <v>21</v>
      </c>
      <c r="Q1137">
        <v>23</v>
      </c>
      <c r="R1137">
        <v>2</v>
      </c>
      <c r="S1137">
        <v>5</v>
      </c>
      <c r="T1137">
        <v>7</v>
      </c>
    </row>
    <row r="1138" spans="8:20" x14ac:dyDescent="0.35">
      <c r="H1138">
        <v>117.04</v>
      </c>
      <c r="I1138">
        <v>10.052</v>
      </c>
      <c r="J1138" t="s">
        <v>44</v>
      </c>
      <c r="K1138" t="s">
        <v>33</v>
      </c>
      <c r="L1138">
        <v>2</v>
      </c>
      <c r="M1138" t="s">
        <v>65</v>
      </c>
      <c r="N1138">
        <v>1</v>
      </c>
      <c r="O1138">
        <v>4</v>
      </c>
      <c r="P1138">
        <v>11</v>
      </c>
      <c r="Q1138">
        <v>13</v>
      </c>
      <c r="R1138">
        <v>1</v>
      </c>
      <c r="S1138">
        <v>8</v>
      </c>
      <c r="T1138">
        <v>10</v>
      </c>
    </row>
    <row r="1139" spans="8:20" x14ac:dyDescent="0.35">
      <c r="H1139">
        <v>117.041</v>
      </c>
      <c r="I1139">
        <v>10.053000000000001</v>
      </c>
      <c r="J1139" t="s">
        <v>44</v>
      </c>
      <c r="K1139" t="s">
        <v>135</v>
      </c>
      <c r="L1139">
        <v>3</v>
      </c>
      <c r="M1139" t="s">
        <v>326</v>
      </c>
      <c r="N1139">
        <v>4</v>
      </c>
      <c r="O1139">
        <v>18</v>
      </c>
      <c r="P1139">
        <v>18</v>
      </c>
      <c r="Q1139">
        <v>21</v>
      </c>
      <c r="R1139">
        <v>3</v>
      </c>
      <c r="S1139">
        <v>3</v>
      </c>
      <c r="T1139">
        <v>6</v>
      </c>
    </row>
    <row r="1140" spans="8:20" x14ac:dyDescent="0.35">
      <c r="H1140">
        <v>117.042</v>
      </c>
      <c r="I1140">
        <v>10.054</v>
      </c>
      <c r="J1140" t="s">
        <v>44</v>
      </c>
      <c r="K1140" t="s">
        <v>136</v>
      </c>
      <c r="L1140">
        <v>3</v>
      </c>
      <c r="M1140" t="s">
        <v>454</v>
      </c>
      <c r="N1140">
        <v>3</v>
      </c>
      <c r="O1140">
        <v>13</v>
      </c>
      <c r="P1140">
        <v>16</v>
      </c>
      <c r="Q1140">
        <v>18</v>
      </c>
      <c r="R1140">
        <v>5</v>
      </c>
      <c r="S1140">
        <v>8</v>
      </c>
      <c r="T1140">
        <v>10</v>
      </c>
    </row>
    <row r="1141" spans="8:20" x14ac:dyDescent="0.35">
      <c r="H1141">
        <v>117.04300000000001</v>
      </c>
      <c r="I1141">
        <v>10.055</v>
      </c>
      <c r="J1141" t="s">
        <v>44</v>
      </c>
      <c r="K1141" t="s">
        <v>137</v>
      </c>
      <c r="L1141">
        <v>3</v>
      </c>
      <c r="M1141" t="s">
        <v>65</v>
      </c>
      <c r="N1141">
        <v>1</v>
      </c>
      <c r="O1141">
        <v>4</v>
      </c>
      <c r="P1141">
        <v>11</v>
      </c>
      <c r="Q1141">
        <v>13</v>
      </c>
      <c r="R1141">
        <v>1</v>
      </c>
      <c r="S1141">
        <v>8</v>
      </c>
      <c r="T1141">
        <v>10</v>
      </c>
    </row>
    <row r="1142" spans="8:20" x14ac:dyDescent="0.35">
      <c r="H1142">
        <v>117.044</v>
      </c>
      <c r="I1142">
        <v>10.055999999999999</v>
      </c>
      <c r="J1142" t="s">
        <v>44</v>
      </c>
      <c r="K1142" t="s">
        <v>138</v>
      </c>
      <c r="L1142">
        <v>3</v>
      </c>
      <c r="M1142" t="s">
        <v>447</v>
      </c>
      <c r="N1142">
        <v>4</v>
      </c>
      <c r="O1142">
        <v>14</v>
      </c>
      <c r="P1142">
        <v>14</v>
      </c>
      <c r="Q1142">
        <v>17</v>
      </c>
      <c r="R1142">
        <v>11</v>
      </c>
      <c r="S1142">
        <v>11</v>
      </c>
      <c r="T1142">
        <v>14</v>
      </c>
    </row>
    <row r="1143" spans="8:20" x14ac:dyDescent="0.35">
      <c r="H1143">
        <v>117.045</v>
      </c>
      <c r="I1143">
        <v>10.057</v>
      </c>
      <c r="J1143" t="s">
        <v>44</v>
      </c>
      <c r="K1143" t="s">
        <v>139</v>
      </c>
      <c r="L1143">
        <v>3</v>
      </c>
      <c r="M1143" t="s">
        <v>443</v>
      </c>
      <c r="N1143">
        <v>3</v>
      </c>
      <c r="O1143">
        <v>8</v>
      </c>
      <c r="P1143">
        <v>11</v>
      </c>
      <c r="Q1143">
        <v>13</v>
      </c>
      <c r="R1143">
        <v>6</v>
      </c>
      <c r="S1143">
        <v>9</v>
      </c>
      <c r="T1143">
        <v>11</v>
      </c>
    </row>
    <row r="1144" spans="8:20" x14ac:dyDescent="0.35">
      <c r="H1144">
        <v>117.04600000000001</v>
      </c>
      <c r="I1144">
        <v>10.058</v>
      </c>
      <c r="J1144" t="s">
        <v>44</v>
      </c>
      <c r="K1144" t="s">
        <v>1415</v>
      </c>
      <c r="L1144">
        <v>3</v>
      </c>
      <c r="M1144" t="s">
        <v>457</v>
      </c>
      <c r="N1144">
        <v>3</v>
      </c>
      <c r="O1144">
        <v>0</v>
      </c>
      <c r="P1144">
        <v>3</v>
      </c>
      <c r="Q1144">
        <v>5</v>
      </c>
      <c r="R1144">
        <v>16</v>
      </c>
      <c r="S1144">
        <v>19</v>
      </c>
      <c r="T1144">
        <v>21</v>
      </c>
    </row>
    <row r="1145" spans="8:20" x14ac:dyDescent="0.35">
      <c r="H1145">
        <v>117.047</v>
      </c>
      <c r="I1145">
        <v>10.058999999999999</v>
      </c>
      <c r="J1145" t="s">
        <v>44</v>
      </c>
      <c r="K1145" t="s">
        <v>34</v>
      </c>
      <c r="L1145">
        <v>2</v>
      </c>
      <c r="M1145" t="s">
        <v>443</v>
      </c>
      <c r="N1145">
        <v>3</v>
      </c>
      <c r="O1145">
        <v>8</v>
      </c>
      <c r="P1145">
        <v>11</v>
      </c>
      <c r="Q1145">
        <v>13</v>
      </c>
      <c r="R1145">
        <v>6</v>
      </c>
      <c r="S1145">
        <v>9</v>
      </c>
      <c r="T1145">
        <v>11</v>
      </c>
    </row>
    <row r="1146" spans="8:20" x14ac:dyDescent="0.35">
      <c r="H1146">
        <v>117.048</v>
      </c>
      <c r="I1146">
        <v>10.06</v>
      </c>
      <c r="J1146" t="s">
        <v>44</v>
      </c>
      <c r="K1146" t="s">
        <v>35</v>
      </c>
      <c r="L1146">
        <v>2</v>
      </c>
      <c r="M1146" t="s">
        <v>455</v>
      </c>
      <c r="N1146">
        <v>3</v>
      </c>
      <c r="O1146">
        <v>7</v>
      </c>
      <c r="P1146">
        <v>10</v>
      </c>
      <c r="Q1146">
        <v>12</v>
      </c>
      <c r="R1146">
        <v>7</v>
      </c>
      <c r="S1146">
        <v>10</v>
      </c>
      <c r="T1146">
        <v>12</v>
      </c>
    </row>
    <row r="1147" spans="8:20" x14ac:dyDescent="0.35">
      <c r="H1147">
        <v>117.04900000000001</v>
      </c>
      <c r="I1147">
        <v>10.061</v>
      </c>
      <c r="J1147" t="s">
        <v>44</v>
      </c>
      <c r="K1147" t="s">
        <v>140</v>
      </c>
      <c r="L1147">
        <v>3</v>
      </c>
      <c r="M1147" t="s">
        <v>363</v>
      </c>
      <c r="N1147">
        <v>3</v>
      </c>
      <c r="O1147">
        <v>8</v>
      </c>
      <c r="P1147">
        <v>11</v>
      </c>
      <c r="Q1147">
        <v>13</v>
      </c>
      <c r="R1147">
        <v>7</v>
      </c>
      <c r="S1147">
        <v>10</v>
      </c>
      <c r="T1147">
        <v>12</v>
      </c>
    </row>
    <row r="1148" spans="8:20" x14ac:dyDescent="0.35">
      <c r="H1148">
        <v>117.05</v>
      </c>
      <c r="I1148">
        <v>10.061999999999999</v>
      </c>
      <c r="J1148" t="s">
        <v>44</v>
      </c>
      <c r="K1148" t="s">
        <v>30</v>
      </c>
      <c r="L1148">
        <v>3</v>
      </c>
      <c r="M1148" t="s">
        <v>65</v>
      </c>
      <c r="N1148">
        <v>1</v>
      </c>
      <c r="O1148">
        <v>4</v>
      </c>
      <c r="P1148">
        <v>11</v>
      </c>
      <c r="Q1148">
        <v>13</v>
      </c>
      <c r="R1148">
        <v>1</v>
      </c>
      <c r="S1148">
        <v>8</v>
      </c>
      <c r="T1148">
        <v>10</v>
      </c>
    </row>
    <row r="1149" spans="8:20" x14ac:dyDescent="0.35">
      <c r="H1149">
        <v>117.051</v>
      </c>
      <c r="I1149">
        <v>10.065</v>
      </c>
      <c r="J1149" t="s">
        <v>44</v>
      </c>
      <c r="K1149" t="s">
        <v>36</v>
      </c>
      <c r="L1149">
        <v>2</v>
      </c>
      <c r="M1149" t="s">
        <v>65</v>
      </c>
      <c r="N1149">
        <v>1</v>
      </c>
      <c r="O1149">
        <v>4</v>
      </c>
      <c r="P1149">
        <v>11</v>
      </c>
      <c r="Q1149">
        <v>13</v>
      </c>
      <c r="R1149">
        <v>1</v>
      </c>
      <c r="S1149">
        <v>8</v>
      </c>
      <c r="T1149">
        <v>10</v>
      </c>
    </row>
    <row r="1150" spans="8:20" x14ac:dyDescent="0.35">
      <c r="H1150">
        <v>117.05200000000001</v>
      </c>
      <c r="I1150">
        <v>10.066000000000001</v>
      </c>
      <c r="J1150" t="s">
        <v>44</v>
      </c>
      <c r="K1150" t="s">
        <v>143</v>
      </c>
      <c r="L1150">
        <v>3</v>
      </c>
      <c r="M1150" t="s">
        <v>443</v>
      </c>
      <c r="N1150">
        <v>3</v>
      </c>
      <c r="O1150">
        <v>8</v>
      </c>
      <c r="P1150">
        <v>11</v>
      </c>
      <c r="Q1150">
        <v>13</v>
      </c>
      <c r="R1150">
        <v>6</v>
      </c>
      <c r="S1150">
        <v>9</v>
      </c>
      <c r="T1150">
        <v>11</v>
      </c>
    </row>
    <row r="1151" spans="8:20" x14ac:dyDescent="0.35">
      <c r="H1151">
        <v>117.053</v>
      </c>
      <c r="I1151">
        <v>10.067</v>
      </c>
      <c r="J1151" t="s">
        <v>44</v>
      </c>
      <c r="K1151" t="s">
        <v>144</v>
      </c>
      <c r="L1151">
        <v>3</v>
      </c>
      <c r="M1151" t="s">
        <v>448</v>
      </c>
      <c r="N1151">
        <v>2</v>
      </c>
      <c r="O1151">
        <v>5</v>
      </c>
      <c r="P1151">
        <v>10</v>
      </c>
      <c r="Q1151">
        <v>12</v>
      </c>
      <c r="R1151">
        <v>8</v>
      </c>
      <c r="S1151">
        <v>13</v>
      </c>
      <c r="T1151">
        <v>15</v>
      </c>
    </row>
    <row r="1152" spans="8:20" x14ac:dyDescent="0.35">
      <c r="H1152">
        <v>117.054</v>
      </c>
      <c r="I1152">
        <v>10.068</v>
      </c>
      <c r="J1152" t="s">
        <v>44</v>
      </c>
      <c r="K1152" t="s">
        <v>56</v>
      </c>
      <c r="L1152">
        <v>1</v>
      </c>
      <c r="M1152" t="s">
        <v>456</v>
      </c>
      <c r="N1152">
        <v>1</v>
      </c>
      <c r="O1152">
        <v>5</v>
      </c>
      <c r="P1152">
        <v>12</v>
      </c>
      <c r="Q1152">
        <v>14</v>
      </c>
      <c r="R1152">
        <v>1</v>
      </c>
      <c r="S1152">
        <v>8</v>
      </c>
      <c r="T1152">
        <v>10</v>
      </c>
    </row>
    <row r="1153" spans="8:20" x14ac:dyDescent="0.35">
      <c r="H1153">
        <v>117.05500000000001</v>
      </c>
      <c r="I1153">
        <v>10.069000000000001</v>
      </c>
      <c r="J1153" t="s">
        <v>44</v>
      </c>
      <c r="K1153" t="s">
        <v>145</v>
      </c>
      <c r="L1153">
        <v>3</v>
      </c>
      <c r="M1153" t="s">
        <v>65</v>
      </c>
      <c r="N1153">
        <v>1</v>
      </c>
      <c r="O1153">
        <v>4</v>
      </c>
      <c r="P1153">
        <v>11</v>
      </c>
      <c r="Q1153">
        <v>13</v>
      </c>
      <c r="R1153">
        <v>1</v>
      </c>
      <c r="S1153">
        <v>8</v>
      </c>
      <c r="T1153">
        <v>10</v>
      </c>
    </row>
    <row r="1154" spans="8:20" x14ac:dyDescent="0.35">
      <c r="H1154">
        <v>117.056</v>
      </c>
      <c r="I1154">
        <v>10.07</v>
      </c>
      <c r="J1154" t="s">
        <v>44</v>
      </c>
      <c r="K1154" t="s">
        <v>146</v>
      </c>
      <c r="L1154">
        <v>3</v>
      </c>
      <c r="M1154" t="s">
        <v>457</v>
      </c>
      <c r="N1154">
        <v>3</v>
      </c>
      <c r="O1154">
        <v>0</v>
      </c>
      <c r="P1154">
        <v>3</v>
      </c>
      <c r="Q1154">
        <v>5</v>
      </c>
      <c r="R1154">
        <v>16</v>
      </c>
      <c r="S1154">
        <v>19</v>
      </c>
      <c r="T1154">
        <v>21</v>
      </c>
    </row>
    <row r="1155" spans="8:20" x14ac:dyDescent="0.35">
      <c r="H1155">
        <v>117.057</v>
      </c>
      <c r="I1155">
        <v>10.071</v>
      </c>
      <c r="J1155" t="s">
        <v>44</v>
      </c>
      <c r="K1155" t="s">
        <v>147</v>
      </c>
      <c r="L1155">
        <v>3</v>
      </c>
      <c r="M1155" t="s">
        <v>449</v>
      </c>
      <c r="N1155">
        <v>3</v>
      </c>
      <c r="O1155">
        <v>13</v>
      </c>
      <c r="P1155">
        <v>16</v>
      </c>
      <c r="Q1155">
        <v>18</v>
      </c>
      <c r="R1155">
        <v>4</v>
      </c>
      <c r="S1155">
        <v>7</v>
      </c>
      <c r="T1155">
        <v>9</v>
      </c>
    </row>
    <row r="1156" spans="8:20" x14ac:dyDescent="0.35">
      <c r="H1156">
        <v>117.05800000000001</v>
      </c>
      <c r="I1156">
        <v>10.071999999999999</v>
      </c>
      <c r="J1156" t="s">
        <v>44</v>
      </c>
      <c r="K1156" t="s">
        <v>28</v>
      </c>
      <c r="L1156">
        <v>3</v>
      </c>
      <c r="M1156" t="s">
        <v>65</v>
      </c>
      <c r="N1156">
        <v>1</v>
      </c>
      <c r="O1156">
        <v>4</v>
      </c>
      <c r="P1156">
        <v>11</v>
      </c>
      <c r="Q1156">
        <v>13</v>
      </c>
      <c r="R1156">
        <v>1</v>
      </c>
      <c r="S1156">
        <v>8</v>
      </c>
      <c r="T1156">
        <v>10</v>
      </c>
    </row>
    <row r="1157" spans="8:20" x14ac:dyDescent="0.35">
      <c r="H1157">
        <v>117.059</v>
      </c>
      <c r="I1157">
        <v>10.073</v>
      </c>
      <c r="J1157" t="s">
        <v>44</v>
      </c>
      <c r="K1157" t="s">
        <v>148</v>
      </c>
      <c r="L1157">
        <v>3</v>
      </c>
      <c r="M1157" t="s">
        <v>65</v>
      </c>
      <c r="N1157">
        <v>1</v>
      </c>
      <c r="O1157">
        <v>4</v>
      </c>
      <c r="P1157">
        <v>11</v>
      </c>
      <c r="Q1157">
        <v>13</v>
      </c>
      <c r="R1157">
        <v>1</v>
      </c>
      <c r="S1157">
        <v>8</v>
      </c>
      <c r="T1157">
        <v>10</v>
      </c>
    </row>
    <row r="1158" spans="8:20" x14ac:dyDescent="0.35">
      <c r="H1158">
        <v>117.06</v>
      </c>
      <c r="I1158">
        <v>10.074</v>
      </c>
      <c r="J1158" t="s">
        <v>44</v>
      </c>
      <c r="K1158" t="s">
        <v>149</v>
      </c>
      <c r="L1158">
        <v>3</v>
      </c>
      <c r="M1158" t="s">
        <v>458</v>
      </c>
      <c r="N1158">
        <v>3</v>
      </c>
      <c r="O1158">
        <v>16</v>
      </c>
      <c r="P1158">
        <v>19</v>
      </c>
      <c r="Q1158">
        <v>21</v>
      </c>
      <c r="R1158">
        <v>3</v>
      </c>
      <c r="S1158">
        <v>6</v>
      </c>
      <c r="T1158">
        <v>8</v>
      </c>
    </row>
    <row r="1159" spans="8:20" x14ac:dyDescent="0.35">
      <c r="H1159">
        <v>117.06100000000001</v>
      </c>
      <c r="I1159">
        <v>10.076000000000001</v>
      </c>
      <c r="J1159" t="s">
        <v>44</v>
      </c>
      <c r="K1159" t="s">
        <v>151</v>
      </c>
      <c r="L1159">
        <v>3</v>
      </c>
      <c r="M1159" t="s">
        <v>461</v>
      </c>
      <c r="N1159">
        <v>4</v>
      </c>
      <c r="O1159">
        <v>16</v>
      </c>
      <c r="P1159">
        <v>16</v>
      </c>
      <c r="Q1159">
        <v>19</v>
      </c>
      <c r="R1159">
        <v>7</v>
      </c>
      <c r="S1159">
        <v>7</v>
      </c>
      <c r="T1159">
        <v>10</v>
      </c>
    </row>
    <row r="1160" spans="8:20" x14ac:dyDescent="0.35">
      <c r="H1160">
        <v>117.062</v>
      </c>
      <c r="I1160">
        <v>10.077</v>
      </c>
      <c r="J1160" t="s">
        <v>44</v>
      </c>
      <c r="K1160" t="s">
        <v>152</v>
      </c>
      <c r="L1160">
        <v>3</v>
      </c>
      <c r="M1160" t="s">
        <v>363</v>
      </c>
      <c r="N1160">
        <v>3</v>
      </c>
      <c r="O1160">
        <v>8</v>
      </c>
      <c r="P1160">
        <v>11</v>
      </c>
      <c r="Q1160">
        <v>13</v>
      </c>
      <c r="R1160">
        <v>7</v>
      </c>
      <c r="S1160">
        <v>10</v>
      </c>
      <c r="T1160">
        <v>12</v>
      </c>
    </row>
    <row r="1161" spans="8:20" x14ac:dyDescent="0.35">
      <c r="H1161">
        <v>117.063</v>
      </c>
      <c r="I1161">
        <v>10.077999999999999</v>
      </c>
      <c r="J1161" t="s">
        <v>44</v>
      </c>
      <c r="K1161" t="s">
        <v>1752</v>
      </c>
      <c r="L1161">
        <v>3</v>
      </c>
      <c r="M1161" t="s">
        <v>1540</v>
      </c>
      <c r="N1161">
        <v>4</v>
      </c>
      <c r="O1161">
        <v>15</v>
      </c>
      <c r="P1161">
        <v>15</v>
      </c>
      <c r="Q1161">
        <v>18</v>
      </c>
      <c r="R1161">
        <v>7</v>
      </c>
      <c r="S1161">
        <v>7</v>
      </c>
      <c r="T1161">
        <v>10</v>
      </c>
    </row>
    <row r="1162" spans="8:20" x14ac:dyDescent="0.35">
      <c r="H1162">
        <v>117.06399999999999</v>
      </c>
      <c r="I1162">
        <v>10.079000000000001</v>
      </c>
      <c r="J1162" t="s">
        <v>44</v>
      </c>
      <c r="K1162" t="s">
        <v>153</v>
      </c>
      <c r="L1162">
        <v>3</v>
      </c>
      <c r="M1162" t="s">
        <v>65</v>
      </c>
      <c r="N1162">
        <v>1</v>
      </c>
      <c r="O1162">
        <v>4</v>
      </c>
      <c r="P1162">
        <v>11</v>
      </c>
      <c r="Q1162">
        <v>13</v>
      </c>
      <c r="R1162">
        <v>1</v>
      </c>
      <c r="S1162">
        <v>8</v>
      </c>
      <c r="T1162">
        <v>10</v>
      </c>
    </row>
    <row r="1163" spans="8:20" x14ac:dyDescent="0.35">
      <c r="H1163">
        <v>117.065</v>
      </c>
      <c r="I1163">
        <v>10.08</v>
      </c>
      <c r="J1163" t="s">
        <v>44</v>
      </c>
      <c r="K1163" t="s">
        <v>1606</v>
      </c>
      <c r="L1163">
        <v>3</v>
      </c>
      <c r="M1163" t="s">
        <v>1613</v>
      </c>
      <c r="N1163">
        <v>3</v>
      </c>
      <c r="O1163">
        <v>8</v>
      </c>
      <c r="P1163">
        <v>11</v>
      </c>
      <c r="Q1163">
        <v>13</v>
      </c>
      <c r="R1163">
        <v>8</v>
      </c>
      <c r="S1163">
        <v>11</v>
      </c>
      <c r="T1163">
        <v>13</v>
      </c>
    </row>
    <row r="1164" spans="8:20" x14ac:dyDescent="0.35">
      <c r="H1164">
        <v>117.066</v>
      </c>
      <c r="I1164">
        <v>10.082000000000001</v>
      </c>
      <c r="J1164" t="s">
        <v>44</v>
      </c>
      <c r="K1164" t="s">
        <v>155</v>
      </c>
      <c r="L1164">
        <v>3</v>
      </c>
      <c r="M1164" t="s">
        <v>459</v>
      </c>
      <c r="N1164">
        <v>3</v>
      </c>
      <c r="O1164">
        <v>11</v>
      </c>
      <c r="P1164">
        <v>14</v>
      </c>
      <c r="Q1164">
        <v>16</v>
      </c>
      <c r="R1164">
        <v>4</v>
      </c>
      <c r="S1164">
        <v>7</v>
      </c>
      <c r="T1164">
        <v>9</v>
      </c>
    </row>
    <row r="1165" spans="8:20" x14ac:dyDescent="0.35">
      <c r="H1165">
        <v>117.06699999999999</v>
      </c>
      <c r="I1165">
        <v>10.084</v>
      </c>
      <c r="J1165" t="s">
        <v>44</v>
      </c>
      <c r="K1165" t="s">
        <v>1666</v>
      </c>
      <c r="L1165">
        <v>3</v>
      </c>
      <c r="M1165" t="s">
        <v>1671</v>
      </c>
      <c r="N1165">
        <v>3</v>
      </c>
      <c r="O1165">
        <v>18</v>
      </c>
      <c r="P1165">
        <v>21</v>
      </c>
      <c r="Q1165">
        <v>23</v>
      </c>
      <c r="R1165">
        <v>2</v>
      </c>
      <c r="S1165">
        <v>5</v>
      </c>
      <c r="T1165">
        <v>7</v>
      </c>
    </row>
    <row r="1166" spans="8:20" x14ac:dyDescent="0.35">
      <c r="H1166">
        <v>117.068</v>
      </c>
      <c r="I1166">
        <v>10.086</v>
      </c>
      <c r="J1166" t="s">
        <v>44</v>
      </c>
      <c r="K1166" t="s">
        <v>37</v>
      </c>
      <c r="L1166">
        <v>2</v>
      </c>
      <c r="M1166" t="s">
        <v>460</v>
      </c>
      <c r="N1166">
        <v>3</v>
      </c>
      <c r="O1166">
        <v>11</v>
      </c>
      <c r="P1166">
        <v>14</v>
      </c>
      <c r="Q1166">
        <v>16</v>
      </c>
      <c r="R1166">
        <v>5</v>
      </c>
      <c r="S1166">
        <v>8</v>
      </c>
      <c r="T1166">
        <v>10</v>
      </c>
    </row>
    <row r="1167" spans="8:20" x14ac:dyDescent="0.35">
      <c r="H1167">
        <v>117.069</v>
      </c>
      <c r="I1167">
        <v>10.087</v>
      </c>
      <c r="J1167" t="s">
        <v>44</v>
      </c>
      <c r="K1167" t="s">
        <v>157</v>
      </c>
      <c r="L1167">
        <v>3</v>
      </c>
      <c r="M1167" t="s">
        <v>461</v>
      </c>
      <c r="N1167">
        <v>4</v>
      </c>
      <c r="O1167">
        <v>16</v>
      </c>
      <c r="P1167">
        <v>16</v>
      </c>
      <c r="Q1167">
        <v>19</v>
      </c>
      <c r="R1167">
        <v>7</v>
      </c>
      <c r="S1167">
        <v>7</v>
      </c>
      <c r="T1167">
        <v>10</v>
      </c>
    </row>
    <row r="1168" spans="8:20" x14ac:dyDescent="0.35">
      <c r="H1168">
        <v>117.07</v>
      </c>
      <c r="I1168">
        <v>10.09</v>
      </c>
      <c r="J1168" t="s">
        <v>44</v>
      </c>
      <c r="K1168" t="s">
        <v>158</v>
      </c>
      <c r="L1168">
        <v>3</v>
      </c>
      <c r="M1168" t="s">
        <v>462</v>
      </c>
      <c r="N1168">
        <v>3</v>
      </c>
      <c r="O1168">
        <v>13</v>
      </c>
      <c r="P1168">
        <v>16</v>
      </c>
      <c r="Q1168">
        <v>18</v>
      </c>
      <c r="R1168">
        <v>7</v>
      </c>
      <c r="S1168">
        <v>10</v>
      </c>
      <c r="T1168">
        <v>12</v>
      </c>
    </row>
    <row r="1169" spans="8:20" x14ac:dyDescent="0.35">
      <c r="H1169">
        <v>117.071</v>
      </c>
      <c r="I1169">
        <v>10.090999999999999</v>
      </c>
      <c r="J1169" t="s">
        <v>44</v>
      </c>
      <c r="K1169" t="s">
        <v>159</v>
      </c>
      <c r="L1169">
        <v>3</v>
      </c>
      <c r="M1169" t="s">
        <v>460</v>
      </c>
      <c r="N1169">
        <v>3</v>
      </c>
      <c r="O1169">
        <v>11</v>
      </c>
      <c r="P1169">
        <v>14</v>
      </c>
      <c r="Q1169">
        <v>16</v>
      </c>
      <c r="R1169">
        <v>5</v>
      </c>
      <c r="S1169">
        <v>8</v>
      </c>
      <c r="T1169">
        <v>10</v>
      </c>
    </row>
    <row r="1170" spans="8:20" x14ac:dyDescent="0.35">
      <c r="H1170">
        <v>117.072</v>
      </c>
      <c r="I1170">
        <v>10.093</v>
      </c>
      <c r="J1170" t="s">
        <v>44</v>
      </c>
      <c r="K1170" t="s">
        <v>161</v>
      </c>
      <c r="L1170">
        <v>3</v>
      </c>
      <c r="M1170" t="s">
        <v>463</v>
      </c>
      <c r="N1170">
        <v>3</v>
      </c>
      <c r="O1170">
        <v>11</v>
      </c>
      <c r="P1170">
        <v>14</v>
      </c>
      <c r="Q1170">
        <v>16</v>
      </c>
      <c r="R1170">
        <v>5</v>
      </c>
      <c r="S1170">
        <v>8</v>
      </c>
      <c r="T1170">
        <v>10</v>
      </c>
    </row>
    <row r="1171" spans="8:20" x14ac:dyDescent="0.35">
      <c r="H1171">
        <v>117.07299999999999</v>
      </c>
      <c r="I1171">
        <v>10.095000000000001</v>
      </c>
      <c r="J1171" t="s">
        <v>44</v>
      </c>
      <c r="K1171" t="s">
        <v>162</v>
      </c>
      <c r="L1171">
        <v>3</v>
      </c>
      <c r="M1171" t="s">
        <v>367</v>
      </c>
      <c r="N1171">
        <v>3</v>
      </c>
      <c r="O1171">
        <v>12</v>
      </c>
      <c r="P1171">
        <v>15</v>
      </c>
      <c r="Q1171">
        <v>17</v>
      </c>
      <c r="R1171">
        <v>7</v>
      </c>
      <c r="S1171">
        <v>10</v>
      </c>
      <c r="T1171">
        <v>12</v>
      </c>
    </row>
    <row r="1172" spans="8:20" x14ac:dyDescent="0.35">
      <c r="H1172">
        <v>117.074</v>
      </c>
      <c r="I1172">
        <v>10.096</v>
      </c>
      <c r="J1172" t="s">
        <v>44</v>
      </c>
      <c r="K1172" t="s">
        <v>163</v>
      </c>
      <c r="L1172">
        <v>3</v>
      </c>
      <c r="M1172" t="s">
        <v>65</v>
      </c>
      <c r="N1172">
        <v>1</v>
      </c>
      <c r="O1172">
        <v>4</v>
      </c>
      <c r="P1172">
        <v>11</v>
      </c>
      <c r="Q1172">
        <v>13</v>
      </c>
      <c r="R1172">
        <v>1</v>
      </c>
      <c r="S1172">
        <v>8</v>
      </c>
      <c r="T1172">
        <v>10</v>
      </c>
    </row>
    <row r="1173" spans="8:20" x14ac:dyDescent="0.35">
      <c r="H1173">
        <v>117.075</v>
      </c>
      <c r="I1173">
        <v>10.097</v>
      </c>
      <c r="J1173" t="s">
        <v>44</v>
      </c>
      <c r="K1173" t="s">
        <v>24</v>
      </c>
      <c r="L1173">
        <v>3</v>
      </c>
      <c r="M1173" t="s">
        <v>443</v>
      </c>
      <c r="N1173">
        <v>3</v>
      </c>
      <c r="O1173">
        <v>8</v>
      </c>
      <c r="P1173">
        <v>11</v>
      </c>
      <c r="Q1173">
        <v>13</v>
      </c>
      <c r="R1173">
        <v>6</v>
      </c>
      <c r="S1173">
        <v>9</v>
      </c>
      <c r="T1173">
        <v>11</v>
      </c>
    </row>
    <row r="1174" spans="8:20" x14ac:dyDescent="0.35">
      <c r="H1174">
        <v>117.07599999999999</v>
      </c>
      <c r="I1174">
        <v>10.098000000000001</v>
      </c>
      <c r="J1174" t="s">
        <v>44</v>
      </c>
      <c r="K1174" t="s">
        <v>1496</v>
      </c>
      <c r="L1174">
        <v>3</v>
      </c>
      <c r="M1174" t="s">
        <v>1502</v>
      </c>
      <c r="N1174">
        <v>4</v>
      </c>
      <c r="O1174">
        <v>16</v>
      </c>
      <c r="P1174">
        <v>16</v>
      </c>
      <c r="Q1174">
        <v>19</v>
      </c>
      <c r="R1174">
        <v>8</v>
      </c>
      <c r="S1174">
        <v>8</v>
      </c>
      <c r="T1174">
        <v>11</v>
      </c>
    </row>
    <row r="1175" spans="8:20" x14ac:dyDescent="0.35">
      <c r="H1175">
        <v>117.077</v>
      </c>
      <c r="I1175">
        <v>10.099</v>
      </c>
      <c r="J1175" t="s">
        <v>44</v>
      </c>
      <c r="K1175" t="s">
        <v>164</v>
      </c>
      <c r="L1175">
        <v>3</v>
      </c>
      <c r="M1175" t="s">
        <v>464</v>
      </c>
      <c r="N1175">
        <v>4</v>
      </c>
      <c r="O1175">
        <v>18</v>
      </c>
      <c r="P1175">
        <v>18</v>
      </c>
      <c r="Q1175">
        <v>21</v>
      </c>
      <c r="R1175">
        <v>6</v>
      </c>
      <c r="S1175">
        <v>6</v>
      </c>
      <c r="T1175">
        <v>9</v>
      </c>
    </row>
    <row r="1176" spans="8:20" x14ac:dyDescent="0.35">
      <c r="H1176">
        <v>117.078</v>
      </c>
      <c r="I1176">
        <v>10.1</v>
      </c>
      <c r="J1176" t="s">
        <v>44</v>
      </c>
      <c r="K1176" t="s">
        <v>165</v>
      </c>
      <c r="L1176">
        <v>3</v>
      </c>
      <c r="M1176" t="s">
        <v>367</v>
      </c>
      <c r="N1176">
        <v>3</v>
      </c>
      <c r="O1176">
        <v>12</v>
      </c>
      <c r="P1176">
        <v>15</v>
      </c>
      <c r="Q1176">
        <v>17</v>
      </c>
      <c r="R1176">
        <v>7</v>
      </c>
      <c r="S1176">
        <v>10</v>
      </c>
      <c r="T1176">
        <v>12</v>
      </c>
    </row>
    <row r="1177" spans="8:20" x14ac:dyDescent="0.35">
      <c r="H1177">
        <v>117.07899999999999</v>
      </c>
      <c r="I1177">
        <v>10.101000000000001</v>
      </c>
      <c r="J1177" t="s">
        <v>44</v>
      </c>
      <c r="K1177" t="s">
        <v>60</v>
      </c>
      <c r="L1177">
        <v>1</v>
      </c>
      <c r="M1177" t="s">
        <v>1623</v>
      </c>
      <c r="N1177">
        <v>3</v>
      </c>
      <c r="O1177">
        <v>14</v>
      </c>
      <c r="P1177">
        <v>17</v>
      </c>
      <c r="Q1177">
        <v>19</v>
      </c>
      <c r="R1177">
        <v>5</v>
      </c>
      <c r="S1177">
        <v>8</v>
      </c>
      <c r="T1177">
        <v>10</v>
      </c>
    </row>
    <row r="1178" spans="8:20" x14ac:dyDescent="0.35">
      <c r="H1178">
        <v>117.08</v>
      </c>
      <c r="I1178">
        <v>10.102</v>
      </c>
      <c r="J1178" t="s">
        <v>44</v>
      </c>
      <c r="K1178" t="s">
        <v>29</v>
      </c>
      <c r="L1178">
        <v>3</v>
      </c>
      <c r="M1178" t="s">
        <v>447</v>
      </c>
      <c r="N1178">
        <v>4</v>
      </c>
      <c r="O1178">
        <v>14</v>
      </c>
      <c r="P1178">
        <v>14</v>
      </c>
      <c r="Q1178">
        <v>17</v>
      </c>
      <c r="R1178">
        <v>11</v>
      </c>
      <c r="S1178">
        <v>11</v>
      </c>
      <c r="T1178">
        <v>14</v>
      </c>
    </row>
    <row r="1179" spans="8:20" x14ac:dyDescent="0.35">
      <c r="H1179">
        <v>117.081</v>
      </c>
      <c r="I1179">
        <v>10.103</v>
      </c>
      <c r="J1179" t="s">
        <v>44</v>
      </c>
      <c r="K1179" t="s">
        <v>166</v>
      </c>
      <c r="L1179">
        <v>3</v>
      </c>
      <c r="M1179" t="s">
        <v>465</v>
      </c>
      <c r="N1179">
        <v>4</v>
      </c>
      <c r="O1179">
        <v>11</v>
      </c>
      <c r="P1179">
        <v>11</v>
      </c>
      <c r="Q1179">
        <v>14</v>
      </c>
      <c r="R1179">
        <v>11</v>
      </c>
      <c r="S1179">
        <v>11</v>
      </c>
      <c r="T1179">
        <v>14</v>
      </c>
    </row>
    <row r="1180" spans="8:20" x14ac:dyDescent="0.35">
      <c r="H1180">
        <v>117.08199999999999</v>
      </c>
      <c r="I1180">
        <v>10.105</v>
      </c>
      <c r="J1180" t="s">
        <v>44</v>
      </c>
      <c r="K1180" t="s">
        <v>1722</v>
      </c>
      <c r="L1180">
        <v>3</v>
      </c>
      <c r="M1180" t="s">
        <v>1729</v>
      </c>
      <c r="N1180">
        <v>3</v>
      </c>
      <c r="O1180">
        <v>15</v>
      </c>
      <c r="P1180">
        <v>18</v>
      </c>
      <c r="Q1180">
        <v>20</v>
      </c>
      <c r="R1180">
        <v>0</v>
      </c>
      <c r="S1180">
        <v>3</v>
      </c>
      <c r="T1180">
        <v>5</v>
      </c>
    </row>
    <row r="1181" spans="8:20" x14ac:dyDescent="0.35">
      <c r="H1181">
        <v>117.083</v>
      </c>
      <c r="I1181">
        <v>10.106</v>
      </c>
      <c r="J1181" t="s">
        <v>44</v>
      </c>
      <c r="K1181" t="s">
        <v>1706</v>
      </c>
      <c r="L1181">
        <v>3</v>
      </c>
      <c r="M1181" t="s">
        <v>1712</v>
      </c>
      <c r="N1181">
        <v>4</v>
      </c>
      <c r="O1181">
        <v>18</v>
      </c>
      <c r="P1181">
        <v>18</v>
      </c>
      <c r="Q1181">
        <v>21</v>
      </c>
      <c r="R1181">
        <v>5</v>
      </c>
      <c r="S1181">
        <v>5</v>
      </c>
      <c r="T1181">
        <v>8</v>
      </c>
    </row>
    <row r="1182" spans="8:20" x14ac:dyDescent="0.35">
      <c r="H1182">
        <v>117.084</v>
      </c>
      <c r="I1182">
        <v>10.106999999999999</v>
      </c>
      <c r="J1182" t="s">
        <v>44</v>
      </c>
      <c r="K1182" t="s">
        <v>168</v>
      </c>
      <c r="L1182">
        <v>3</v>
      </c>
      <c r="M1182" t="s">
        <v>443</v>
      </c>
      <c r="N1182">
        <v>3</v>
      </c>
      <c r="O1182">
        <v>8</v>
      </c>
      <c r="P1182">
        <v>11</v>
      </c>
      <c r="Q1182">
        <v>13</v>
      </c>
      <c r="R1182">
        <v>6</v>
      </c>
      <c r="S1182">
        <v>9</v>
      </c>
      <c r="T1182">
        <v>11</v>
      </c>
    </row>
    <row r="1183" spans="8:20" x14ac:dyDescent="0.35">
      <c r="H1183">
        <v>117.08499999999999</v>
      </c>
      <c r="I1183">
        <v>10.108000000000001</v>
      </c>
      <c r="J1183" t="s">
        <v>44</v>
      </c>
      <c r="K1183" t="s">
        <v>1651</v>
      </c>
      <c r="L1183">
        <v>3</v>
      </c>
      <c r="M1183" t="s">
        <v>1655</v>
      </c>
      <c r="N1183">
        <v>3</v>
      </c>
      <c r="O1183">
        <v>8</v>
      </c>
      <c r="P1183">
        <v>11</v>
      </c>
      <c r="Q1183">
        <v>13</v>
      </c>
      <c r="R1183">
        <v>7</v>
      </c>
      <c r="S1183">
        <v>10</v>
      </c>
      <c r="T1183">
        <v>12</v>
      </c>
    </row>
    <row r="1184" spans="8:20" x14ac:dyDescent="0.35">
      <c r="H1184">
        <v>117.086</v>
      </c>
      <c r="I1184">
        <v>10.11</v>
      </c>
      <c r="J1184" t="s">
        <v>44</v>
      </c>
      <c r="K1184" t="s">
        <v>38</v>
      </c>
      <c r="L1184">
        <v>2</v>
      </c>
      <c r="M1184" t="s">
        <v>443</v>
      </c>
      <c r="N1184">
        <v>3</v>
      </c>
      <c r="O1184">
        <v>8</v>
      </c>
      <c r="P1184">
        <v>11</v>
      </c>
      <c r="Q1184">
        <v>13</v>
      </c>
      <c r="R1184">
        <v>6</v>
      </c>
      <c r="S1184">
        <v>9</v>
      </c>
      <c r="T1184">
        <v>11</v>
      </c>
    </row>
    <row r="1185" spans="8:20" x14ac:dyDescent="0.35">
      <c r="H1185">
        <v>117.087</v>
      </c>
      <c r="I1185">
        <v>10.111000000000001</v>
      </c>
      <c r="J1185" t="s">
        <v>44</v>
      </c>
      <c r="K1185" t="s">
        <v>169</v>
      </c>
      <c r="L1185">
        <v>3</v>
      </c>
      <c r="M1185" t="s">
        <v>451</v>
      </c>
      <c r="N1185">
        <v>4</v>
      </c>
      <c r="O1185">
        <v>13</v>
      </c>
      <c r="P1185">
        <v>13</v>
      </c>
      <c r="Q1185">
        <v>16</v>
      </c>
      <c r="R1185">
        <v>9</v>
      </c>
      <c r="S1185">
        <v>9</v>
      </c>
      <c r="T1185">
        <v>12</v>
      </c>
    </row>
    <row r="1186" spans="8:20" x14ac:dyDescent="0.35">
      <c r="H1186">
        <v>117.08799999999999</v>
      </c>
      <c r="I1186">
        <v>10.113</v>
      </c>
      <c r="J1186" t="s">
        <v>44</v>
      </c>
      <c r="K1186" t="s">
        <v>170</v>
      </c>
      <c r="L1186">
        <v>3</v>
      </c>
      <c r="M1186" t="s">
        <v>466</v>
      </c>
      <c r="N1186">
        <v>4</v>
      </c>
      <c r="O1186">
        <v>17</v>
      </c>
      <c r="P1186">
        <v>17</v>
      </c>
      <c r="Q1186">
        <v>20</v>
      </c>
      <c r="R1186">
        <v>8</v>
      </c>
      <c r="S1186">
        <v>8</v>
      </c>
      <c r="T1186">
        <v>11</v>
      </c>
    </row>
    <row r="1187" spans="8:20" x14ac:dyDescent="0.35">
      <c r="H1187">
        <v>117.089</v>
      </c>
      <c r="I1187">
        <v>10.115</v>
      </c>
      <c r="J1187" t="s">
        <v>44</v>
      </c>
      <c r="K1187" t="s">
        <v>171</v>
      </c>
      <c r="L1187">
        <v>3</v>
      </c>
      <c r="M1187" t="s">
        <v>456</v>
      </c>
      <c r="N1187">
        <v>1</v>
      </c>
      <c r="O1187">
        <v>5</v>
      </c>
      <c r="P1187">
        <v>12</v>
      </c>
      <c r="Q1187">
        <v>14</v>
      </c>
      <c r="R1187">
        <v>1</v>
      </c>
      <c r="S1187">
        <v>8</v>
      </c>
      <c r="T1187">
        <v>10</v>
      </c>
    </row>
    <row r="1188" spans="8:20" x14ac:dyDescent="0.35">
      <c r="H1188">
        <v>117.09</v>
      </c>
      <c r="I1188">
        <v>10.116</v>
      </c>
      <c r="J1188" t="s">
        <v>44</v>
      </c>
      <c r="K1188" t="s">
        <v>62</v>
      </c>
      <c r="L1188">
        <v>1</v>
      </c>
      <c r="M1188" t="s">
        <v>456</v>
      </c>
      <c r="N1188">
        <v>1</v>
      </c>
      <c r="O1188">
        <v>5</v>
      </c>
      <c r="P1188">
        <v>12</v>
      </c>
      <c r="Q1188">
        <v>14</v>
      </c>
      <c r="R1188">
        <v>1</v>
      </c>
      <c r="S1188">
        <v>8</v>
      </c>
      <c r="T1188">
        <v>10</v>
      </c>
    </row>
    <row r="1189" spans="8:20" x14ac:dyDescent="0.35">
      <c r="H1189">
        <v>117.09099999999999</v>
      </c>
      <c r="I1189">
        <v>10.118</v>
      </c>
      <c r="J1189" t="s">
        <v>44</v>
      </c>
      <c r="K1189" t="s">
        <v>172</v>
      </c>
      <c r="L1189">
        <v>3</v>
      </c>
      <c r="M1189" t="s">
        <v>441</v>
      </c>
      <c r="N1189">
        <v>3</v>
      </c>
      <c r="O1189">
        <v>12</v>
      </c>
      <c r="P1189">
        <v>15</v>
      </c>
      <c r="Q1189">
        <v>17</v>
      </c>
      <c r="R1189">
        <v>8</v>
      </c>
      <c r="S1189">
        <v>11</v>
      </c>
      <c r="T1189">
        <v>13</v>
      </c>
    </row>
    <row r="1190" spans="8:20" x14ac:dyDescent="0.35">
      <c r="H1190">
        <v>117.092</v>
      </c>
      <c r="I1190">
        <v>10.119</v>
      </c>
      <c r="J1190" t="s">
        <v>44</v>
      </c>
      <c r="K1190" t="s">
        <v>173</v>
      </c>
      <c r="L1190">
        <v>3</v>
      </c>
      <c r="M1190" t="s">
        <v>322</v>
      </c>
      <c r="N1190">
        <v>3</v>
      </c>
      <c r="O1190">
        <v>10</v>
      </c>
      <c r="P1190">
        <v>13</v>
      </c>
      <c r="Q1190">
        <v>15</v>
      </c>
      <c r="R1190">
        <v>7</v>
      </c>
      <c r="S1190">
        <v>10</v>
      </c>
      <c r="T1190">
        <v>12</v>
      </c>
    </row>
    <row r="1191" spans="8:20" x14ac:dyDescent="0.35">
      <c r="H1191">
        <v>117.093</v>
      </c>
      <c r="I1191">
        <v>10.119999999999999</v>
      </c>
      <c r="J1191" t="s">
        <v>44</v>
      </c>
      <c r="K1191" t="s">
        <v>64</v>
      </c>
      <c r="L1191">
        <v>1</v>
      </c>
      <c r="M1191" t="s">
        <v>65</v>
      </c>
      <c r="N1191">
        <v>1</v>
      </c>
      <c r="O1191">
        <v>4</v>
      </c>
      <c r="P1191">
        <v>11</v>
      </c>
      <c r="Q1191">
        <v>13</v>
      </c>
      <c r="R1191">
        <v>1</v>
      </c>
      <c r="S1191">
        <v>8</v>
      </c>
      <c r="T1191">
        <v>10</v>
      </c>
    </row>
    <row r="1192" spans="8:20" x14ac:dyDescent="0.35">
      <c r="H1192">
        <v>117.09399999999999</v>
      </c>
      <c r="I1192">
        <v>10.121</v>
      </c>
      <c r="J1192" t="s">
        <v>44</v>
      </c>
      <c r="K1192" t="s">
        <v>174</v>
      </c>
      <c r="L1192">
        <v>3</v>
      </c>
      <c r="M1192" t="s">
        <v>443</v>
      </c>
      <c r="N1192">
        <v>3</v>
      </c>
      <c r="O1192">
        <v>8</v>
      </c>
      <c r="P1192">
        <v>11</v>
      </c>
      <c r="Q1192">
        <v>13</v>
      </c>
      <c r="R1192">
        <v>6</v>
      </c>
      <c r="S1192">
        <v>9</v>
      </c>
      <c r="T1192">
        <v>11</v>
      </c>
    </row>
    <row r="1193" spans="8:20" x14ac:dyDescent="0.35">
      <c r="H1193">
        <v>117.095</v>
      </c>
      <c r="I1193">
        <v>10.122</v>
      </c>
      <c r="J1193" t="s">
        <v>44</v>
      </c>
      <c r="K1193" t="s">
        <v>175</v>
      </c>
      <c r="L1193">
        <v>3</v>
      </c>
      <c r="M1193" t="s">
        <v>450</v>
      </c>
      <c r="N1193">
        <v>3</v>
      </c>
      <c r="O1193">
        <v>11</v>
      </c>
      <c r="P1193">
        <v>14</v>
      </c>
      <c r="Q1193">
        <v>16</v>
      </c>
      <c r="R1193">
        <v>6</v>
      </c>
      <c r="S1193">
        <v>9</v>
      </c>
      <c r="T1193">
        <v>11</v>
      </c>
    </row>
    <row r="1194" spans="8:20" x14ac:dyDescent="0.35">
      <c r="H1194">
        <v>117.096</v>
      </c>
      <c r="I1194">
        <v>10.122999999999999</v>
      </c>
      <c r="J1194" t="s">
        <v>44</v>
      </c>
      <c r="K1194" t="s">
        <v>65</v>
      </c>
      <c r="L1194">
        <v>1</v>
      </c>
      <c r="M1194" t="s">
        <v>458</v>
      </c>
      <c r="N1194">
        <v>3</v>
      </c>
      <c r="O1194">
        <v>16</v>
      </c>
      <c r="P1194">
        <v>19</v>
      </c>
      <c r="Q1194">
        <v>21</v>
      </c>
      <c r="R1194">
        <v>3</v>
      </c>
      <c r="S1194">
        <v>6</v>
      </c>
      <c r="T1194">
        <v>8</v>
      </c>
    </row>
    <row r="1195" spans="8:20" x14ac:dyDescent="0.35">
      <c r="H1195">
        <v>117.09699999999999</v>
      </c>
      <c r="I1195">
        <v>10.124000000000001</v>
      </c>
      <c r="J1195" t="s">
        <v>44</v>
      </c>
      <c r="K1195" t="s">
        <v>176</v>
      </c>
      <c r="L1195">
        <v>3</v>
      </c>
      <c r="M1195" t="s">
        <v>465</v>
      </c>
      <c r="N1195">
        <v>4</v>
      </c>
      <c r="O1195">
        <v>11</v>
      </c>
      <c r="P1195">
        <v>11</v>
      </c>
      <c r="Q1195">
        <v>14</v>
      </c>
      <c r="R1195">
        <v>11</v>
      </c>
      <c r="S1195">
        <v>11</v>
      </c>
      <c r="T1195">
        <v>14</v>
      </c>
    </row>
    <row r="1196" spans="8:20" x14ac:dyDescent="0.35">
      <c r="H1196">
        <v>117.098</v>
      </c>
      <c r="I1196">
        <v>10.125</v>
      </c>
      <c r="J1196" t="s">
        <v>44</v>
      </c>
      <c r="K1196" t="s">
        <v>1737</v>
      </c>
      <c r="L1196">
        <v>3</v>
      </c>
      <c r="M1196" t="s">
        <v>1742</v>
      </c>
      <c r="N1196">
        <v>4</v>
      </c>
      <c r="O1196">
        <v>18</v>
      </c>
      <c r="P1196">
        <v>18</v>
      </c>
      <c r="Q1196">
        <v>21</v>
      </c>
      <c r="R1196">
        <v>3</v>
      </c>
      <c r="S1196">
        <v>3</v>
      </c>
      <c r="T1196">
        <v>6</v>
      </c>
    </row>
    <row r="1197" spans="8:20" x14ac:dyDescent="0.35">
      <c r="H1197">
        <v>117.099</v>
      </c>
      <c r="I1197">
        <v>10.125999999999999</v>
      </c>
      <c r="J1197" t="s">
        <v>44</v>
      </c>
      <c r="K1197" t="s">
        <v>106</v>
      </c>
      <c r="L1197">
        <v>3</v>
      </c>
      <c r="M1197" t="s">
        <v>363</v>
      </c>
      <c r="N1197">
        <v>3</v>
      </c>
      <c r="O1197">
        <v>8</v>
      </c>
      <c r="P1197">
        <v>11</v>
      </c>
      <c r="Q1197">
        <v>13</v>
      </c>
      <c r="R1197">
        <v>7</v>
      </c>
      <c r="S1197">
        <v>10</v>
      </c>
      <c r="T1197">
        <v>12</v>
      </c>
    </row>
    <row r="1198" spans="8:20" x14ac:dyDescent="0.35">
      <c r="H1198">
        <v>117.1</v>
      </c>
      <c r="I1198">
        <v>10.128</v>
      </c>
      <c r="J1198" t="s">
        <v>44</v>
      </c>
      <c r="K1198" t="s">
        <v>177</v>
      </c>
      <c r="L1198">
        <v>3</v>
      </c>
      <c r="M1198" t="s">
        <v>467</v>
      </c>
      <c r="N1198">
        <v>4</v>
      </c>
      <c r="O1198">
        <v>14</v>
      </c>
      <c r="P1198">
        <v>14</v>
      </c>
      <c r="Q1198">
        <v>17</v>
      </c>
      <c r="R1198">
        <v>9</v>
      </c>
      <c r="S1198">
        <v>9</v>
      </c>
      <c r="T1198">
        <v>12</v>
      </c>
    </row>
    <row r="1199" spans="8:20" x14ac:dyDescent="0.35">
      <c r="H1199">
        <v>117.101</v>
      </c>
      <c r="I1199">
        <v>10.129</v>
      </c>
      <c r="J1199" t="s">
        <v>44</v>
      </c>
      <c r="K1199" t="s">
        <v>66</v>
      </c>
      <c r="L1199">
        <v>1</v>
      </c>
      <c r="M1199" t="s">
        <v>450</v>
      </c>
      <c r="N1199">
        <v>3</v>
      </c>
      <c r="O1199">
        <v>11</v>
      </c>
      <c r="P1199">
        <v>14</v>
      </c>
      <c r="Q1199">
        <v>16</v>
      </c>
      <c r="R1199">
        <v>6</v>
      </c>
      <c r="S1199">
        <v>9</v>
      </c>
      <c r="T1199">
        <v>11</v>
      </c>
    </row>
    <row r="1200" spans="8:20" x14ac:dyDescent="0.35">
      <c r="H1200">
        <v>117.102</v>
      </c>
      <c r="I1200">
        <v>10.131</v>
      </c>
      <c r="J1200" t="s">
        <v>44</v>
      </c>
      <c r="K1200" t="s">
        <v>178</v>
      </c>
      <c r="L1200">
        <v>3</v>
      </c>
      <c r="M1200" t="s">
        <v>443</v>
      </c>
      <c r="N1200">
        <v>3</v>
      </c>
      <c r="O1200">
        <v>8</v>
      </c>
      <c r="P1200">
        <v>11</v>
      </c>
      <c r="Q1200">
        <v>13</v>
      </c>
      <c r="R1200">
        <v>6</v>
      </c>
      <c r="S1200">
        <v>9</v>
      </c>
      <c r="T1200">
        <v>11</v>
      </c>
    </row>
    <row r="1201" spans="8:20" x14ac:dyDescent="0.35">
      <c r="H1201">
        <v>117.10299999999999</v>
      </c>
      <c r="I1201">
        <v>10.132</v>
      </c>
      <c r="J1201" t="s">
        <v>44</v>
      </c>
      <c r="K1201" t="s">
        <v>179</v>
      </c>
      <c r="L1201">
        <v>3</v>
      </c>
      <c r="M1201" t="s">
        <v>468</v>
      </c>
      <c r="N1201">
        <v>4</v>
      </c>
      <c r="O1201">
        <v>18</v>
      </c>
      <c r="P1201">
        <v>18</v>
      </c>
      <c r="Q1201">
        <v>21</v>
      </c>
      <c r="R1201">
        <v>4</v>
      </c>
      <c r="S1201">
        <v>4</v>
      </c>
      <c r="T1201">
        <v>7</v>
      </c>
    </row>
    <row r="1202" spans="8:20" x14ac:dyDescent="0.35">
      <c r="H1202">
        <v>117.104</v>
      </c>
      <c r="I1202">
        <v>10.132999999999999</v>
      </c>
      <c r="J1202" t="s">
        <v>44</v>
      </c>
      <c r="K1202" t="s">
        <v>68</v>
      </c>
      <c r="L1202">
        <v>1</v>
      </c>
      <c r="M1202" t="s">
        <v>469</v>
      </c>
      <c r="N1202">
        <v>3</v>
      </c>
      <c r="O1202">
        <v>9</v>
      </c>
      <c r="P1202">
        <v>12</v>
      </c>
      <c r="Q1202">
        <v>14</v>
      </c>
      <c r="R1202">
        <v>9</v>
      </c>
      <c r="S1202">
        <v>12</v>
      </c>
      <c r="T1202">
        <v>14</v>
      </c>
    </row>
    <row r="1203" spans="8:20" x14ac:dyDescent="0.35">
      <c r="H1203">
        <v>117.105</v>
      </c>
      <c r="I1203">
        <v>10.135999999999999</v>
      </c>
      <c r="J1203" t="s">
        <v>44</v>
      </c>
      <c r="K1203" t="s">
        <v>1531</v>
      </c>
      <c r="L1203">
        <v>3</v>
      </c>
      <c r="M1203" t="s">
        <v>454</v>
      </c>
      <c r="N1203">
        <v>3</v>
      </c>
      <c r="O1203">
        <v>13</v>
      </c>
      <c r="P1203">
        <v>16</v>
      </c>
      <c r="Q1203">
        <v>18</v>
      </c>
      <c r="R1203">
        <v>5</v>
      </c>
      <c r="S1203">
        <v>8</v>
      </c>
      <c r="T1203">
        <v>10</v>
      </c>
    </row>
    <row r="1204" spans="8:20" x14ac:dyDescent="0.35">
      <c r="H1204">
        <v>117.10599999999999</v>
      </c>
      <c r="I1204">
        <v>10.137</v>
      </c>
      <c r="J1204" t="s">
        <v>44</v>
      </c>
      <c r="K1204" t="s">
        <v>41</v>
      </c>
      <c r="L1204">
        <v>2</v>
      </c>
      <c r="M1204" t="s">
        <v>455</v>
      </c>
      <c r="N1204">
        <v>3</v>
      </c>
      <c r="O1204">
        <v>7</v>
      </c>
      <c r="P1204">
        <v>10</v>
      </c>
      <c r="Q1204">
        <v>12</v>
      </c>
      <c r="R1204">
        <v>7</v>
      </c>
      <c r="S1204">
        <v>10</v>
      </c>
      <c r="T1204">
        <v>12</v>
      </c>
    </row>
    <row r="1205" spans="8:20" x14ac:dyDescent="0.35">
      <c r="H1205">
        <v>117.107</v>
      </c>
      <c r="I1205">
        <v>10.138</v>
      </c>
      <c r="J1205" t="s">
        <v>44</v>
      </c>
      <c r="K1205" t="s">
        <v>180</v>
      </c>
      <c r="L1205">
        <v>3</v>
      </c>
      <c r="M1205" t="s">
        <v>470</v>
      </c>
      <c r="N1205">
        <v>4</v>
      </c>
      <c r="O1205">
        <v>16</v>
      </c>
      <c r="P1205">
        <v>16</v>
      </c>
      <c r="Q1205">
        <v>19</v>
      </c>
      <c r="R1205">
        <v>8</v>
      </c>
      <c r="S1205">
        <v>8</v>
      </c>
      <c r="T1205">
        <v>11</v>
      </c>
    </row>
    <row r="1206" spans="8:20" x14ac:dyDescent="0.35">
      <c r="H1206">
        <v>117.108</v>
      </c>
      <c r="I1206">
        <v>10.138999999999999</v>
      </c>
      <c r="J1206" t="s">
        <v>44</v>
      </c>
      <c r="K1206" t="s">
        <v>70</v>
      </c>
      <c r="L1206">
        <v>1</v>
      </c>
      <c r="M1206" t="s">
        <v>448</v>
      </c>
      <c r="N1206">
        <v>2</v>
      </c>
      <c r="O1206">
        <v>5</v>
      </c>
      <c r="P1206">
        <v>10</v>
      </c>
      <c r="Q1206">
        <v>12</v>
      </c>
      <c r="R1206">
        <v>8</v>
      </c>
      <c r="S1206">
        <v>13</v>
      </c>
      <c r="T1206">
        <v>15</v>
      </c>
    </row>
    <row r="1207" spans="8:20" x14ac:dyDescent="0.35">
      <c r="H1207">
        <v>121.01</v>
      </c>
      <c r="I1207">
        <v>11.010999999999999</v>
      </c>
      <c r="J1207" t="s">
        <v>23</v>
      </c>
      <c r="K1207" t="s">
        <v>23</v>
      </c>
      <c r="L1207">
        <v>3</v>
      </c>
      <c r="M1207" t="s">
        <v>327</v>
      </c>
      <c r="N1207">
        <v>4</v>
      </c>
      <c r="O1207">
        <v>15</v>
      </c>
      <c r="P1207">
        <v>15</v>
      </c>
      <c r="Q1207">
        <v>18</v>
      </c>
      <c r="R1207">
        <v>7</v>
      </c>
      <c r="S1207">
        <v>7</v>
      </c>
      <c r="T1207">
        <v>10</v>
      </c>
    </row>
    <row r="1208" spans="8:20" x14ac:dyDescent="0.35">
      <c r="H1208">
        <v>121.011</v>
      </c>
      <c r="I1208">
        <v>11.012</v>
      </c>
      <c r="J1208" t="s">
        <v>23</v>
      </c>
      <c r="K1208" t="s">
        <v>113</v>
      </c>
      <c r="L1208">
        <v>3</v>
      </c>
      <c r="M1208" t="s">
        <v>1515</v>
      </c>
      <c r="N1208">
        <v>3</v>
      </c>
      <c r="O1208">
        <v>8</v>
      </c>
      <c r="P1208">
        <v>11</v>
      </c>
      <c r="Q1208">
        <v>13</v>
      </c>
      <c r="R1208">
        <v>8</v>
      </c>
      <c r="S1208">
        <v>11</v>
      </c>
      <c r="T1208">
        <v>13</v>
      </c>
    </row>
    <row r="1209" spans="8:20" x14ac:dyDescent="0.35">
      <c r="H1209">
        <v>121.012</v>
      </c>
      <c r="I1209">
        <v>11.013</v>
      </c>
      <c r="J1209" t="s">
        <v>23</v>
      </c>
      <c r="K1209" t="s">
        <v>114</v>
      </c>
      <c r="L1209">
        <v>3</v>
      </c>
      <c r="M1209" t="s">
        <v>1625</v>
      </c>
      <c r="N1209">
        <v>4</v>
      </c>
      <c r="O1209">
        <v>14</v>
      </c>
      <c r="P1209">
        <v>14</v>
      </c>
      <c r="Q1209">
        <v>17</v>
      </c>
      <c r="R1209">
        <v>10</v>
      </c>
      <c r="S1209">
        <v>10</v>
      </c>
      <c r="T1209">
        <v>13</v>
      </c>
    </row>
    <row r="1210" spans="8:20" x14ac:dyDescent="0.35">
      <c r="H1210">
        <v>121.01300000000001</v>
      </c>
      <c r="I1210">
        <v>11.013999999999999</v>
      </c>
      <c r="J1210" t="s">
        <v>23</v>
      </c>
      <c r="K1210" t="s">
        <v>115</v>
      </c>
      <c r="L1210">
        <v>3</v>
      </c>
      <c r="M1210" t="s">
        <v>471</v>
      </c>
      <c r="N1210">
        <v>4</v>
      </c>
      <c r="O1210">
        <v>6</v>
      </c>
      <c r="P1210">
        <v>6</v>
      </c>
      <c r="Q1210">
        <v>9</v>
      </c>
      <c r="R1210">
        <v>17</v>
      </c>
      <c r="S1210">
        <v>17</v>
      </c>
      <c r="T1210">
        <v>20</v>
      </c>
    </row>
    <row r="1211" spans="8:20" x14ac:dyDescent="0.35">
      <c r="H1211">
        <v>121.014</v>
      </c>
      <c r="I1211">
        <v>11.015000000000001</v>
      </c>
      <c r="J1211" t="s">
        <v>23</v>
      </c>
      <c r="K1211" t="s">
        <v>116</v>
      </c>
      <c r="L1211">
        <v>3</v>
      </c>
      <c r="M1211" t="s">
        <v>491</v>
      </c>
      <c r="N1211">
        <v>4</v>
      </c>
      <c r="O1211">
        <v>14</v>
      </c>
      <c r="P1211">
        <v>14</v>
      </c>
      <c r="Q1211">
        <v>17</v>
      </c>
      <c r="R1211">
        <v>10</v>
      </c>
      <c r="S1211">
        <v>10</v>
      </c>
      <c r="T1211">
        <v>13</v>
      </c>
    </row>
    <row r="1212" spans="8:20" x14ac:dyDescent="0.35">
      <c r="H1212">
        <v>121.015</v>
      </c>
      <c r="I1212">
        <v>11.016</v>
      </c>
      <c r="J1212" t="s">
        <v>23</v>
      </c>
      <c r="K1212" t="s">
        <v>117</v>
      </c>
      <c r="L1212">
        <v>3</v>
      </c>
      <c r="M1212" t="s">
        <v>1625</v>
      </c>
      <c r="N1212">
        <v>4</v>
      </c>
      <c r="O1212">
        <v>14</v>
      </c>
      <c r="P1212">
        <v>14</v>
      </c>
      <c r="Q1212">
        <v>17</v>
      </c>
      <c r="R1212">
        <v>10</v>
      </c>
      <c r="S1212">
        <v>10</v>
      </c>
      <c r="T1212">
        <v>13</v>
      </c>
    </row>
    <row r="1213" spans="8:20" x14ac:dyDescent="0.35">
      <c r="H1213">
        <v>121.01600000000001</v>
      </c>
      <c r="I1213">
        <v>11.016999999999999</v>
      </c>
      <c r="J1213" t="s">
        <v>23</v>
      </c>
      <c r="K1213" t="s">
        <v>118</v>
      </c>
      <c r="L1213">
        <v>3</v>
      </c>
      <c r="M1213" t="s">
        <v>472</v>
      </c>
      <c r="N1213">
        <v>4</v>
      </c>
      <c r="O1213">
        <v>13</v>
      </c>
      <c r="P1213">
        <v>13</v>
      </c>
      <c r="Q1213">
        <v>16</v>
      </c>
      <c r="R1213">
        <v>10</v>
      </c>
      <c r="S1213">
        <v>10</v>
      </c>
      <c r="T1213">
        <v>13</v>
      </c>
    </row>
    <row r="1214" spans="8:20" x14ac:dyDescent="0.35">
      <c r="H1214">
        <v>121.017</v>
      </c>
      <c r="I1214">
        <v>11.018000000000001</v>
      </c>
      <c r="J1214" t="s">
        <v>23</v>
      </c>
      <c r="K1214" t="s">
        <v>17</v>
      </c>
      <c r="L1214">
        <v>3</v>
      </c>
      <c r="M1214" t="s">
        <v>484</v>
      </c>
      <c r="N1214">
        <v>3</v>
      </c>
      <c r="O1214">
        <v>8</v>
      </c>
      <c r="P1214">
        <v>11</v>
      </c>
      <c r="Q1214">
        <v>13</v>
      </c>
      <c r="R1214">
        <v>10</v>
      </c>
      <c r="S1214">
        <v>13</v>
      </c>
      <c r="T1214">
        <v>15</v>
      </c>
    </row>
    <row r="1215" spans="8:20" x14ac:dyDescent="0.35">
      <c r="H1215">
        <v>121.018</v>
      </c>
      <c r="I1215">
        <v>11.019</v>
      </c>
      <c r="J1215" t="s">
        <v>23</v>
      </c>
      <c r="K1215" t="s">
        <v>119</v>
      </c>
      <c r="L1215">
        <v>3</v>
      </c>
      <c r="M1215" t="s">
        <v>473</v>
      </c>
      <c r="N1215">
        <v>4</v>
      </c>
      <c r="O1215">
        <v>13</v>
      </c>
      <c r="P1215">
        <v>13</v>
      </c>
      <c r="Q1215">
        <v>16</v>
      </c>
      <c r="R1215">
        <v>9</v>
      </c>
      <c r="S1215">
        <v>9</v>
      </c>
      <c r="T1215">
        <v>12</v>
      </c>
    </row>
    <row r="1216" spans="8:20" x14ac:dyDescent="0.35">
      <c r="H1216">
        <v>121.01900000000001</v>
      </c>
      <c r="I1216">
        <v>11.02</v>
      </c>
      <c r="J1216" t="s">
        <v>23</v>
      </c>
      <c r="K1216" t="s">
        <v>120</v>
      </c>
      <c r="L1216">
        <v>3</v>
      </c>
      <c r="M1216" t="s">
        <v>1627</v>
      </c>
      <c r="N1216">
        <v>3</v>
      </c>
      <c r="O1216">
        <v>3</v>
      </c>
      <c r="P1216">
        <v>6</v>
      </c>
      <c r="Q1216">
        <v>8</v>
      </c>
      <c r="R1216">
        <v>15</v>
      </c>
      <c r="S1216">
        <v>18</v>
      </c>
      <c r="T1216">
        <v>20</v>
      </c>
    </row>
    <row r="1217" spans="8:20" x14ac:dyDescent="0.35">
      <c r="H1217">
        <v>121.02</v>
      </c>
      <c r="I1217">
        <v>11.021000000000001</v>
      </c>
      <c r="J1217" t="s">
        <v>23</v>
      </c>
      <c r="K1217" t="s">
        <v>1530</v>
      </c>
      <c r="L1217">
        <v>3</v>
      </c>
      <c r="M1217" t="s">
        <v>1541</v>
      </c>
      <c r="N1217">
        <v>3</v>
      </c>
      <c r="O1217">
        <v>9</v>
      </c>
      <c r="P1217">
        <v>12</v>
      </c>
      <c r="Q1217">
        <v>14</v>
      </c>
      <c r="R1217">
        <v>6</v>
      </c>
      <c r="S1217">
        <v>9</v>
      </c>
      <c r="T1217">
        <v>11</v>
      </c>
    </row>
    <row r="1218" spans="8:20" x14ac:dyDescent="0.35">
      <c r="H1218">
        <v>121.021</v>
      </c>
      <c r="I1218">
        <v>11.022</v>
      </c>
      <c r="J1218" t="s">
        <v>23</v>
      </c>
      <c r="K1218" t="s">
        <v>32</v>
      </c>
      <c r="L1218">
        <v>3</v>
      </c>
      <c r="M1218" t="s">
        <v>476</v>
      </c>
      <c r="N1218">
        <v>4</v>
      </c>
      <c r="O1218">
        <v>14</v>
      </c>
      <c r="P1218">
        <v>14</v>
      </c>
      <c r="Q1218">
        <v>17</v>
      </c>
      <c r="R1218">
        <v>10</v>
      </c>
      <c r="S1218">
        <v>10</v>
      </c>
      <c r="T1218">
        <v>13</v>
      </c>
    </row>
    <row r="1219" spans="8:20" x14ac:dyDescent="0.35">
      <c r="H1219">
        <v>121.02200000000001</v>
      </c>
      <c r="I1219">
        <v>11.023</v>
      </c>
      <c r="J1219" t="s">
        <v>23</v>
      </c>
      <c r="K1219" t="s">
        <v>122</v>
      </c>
      <c r="L1219">
        <v>3</v>
      </c>
      <c r="M1219" t="s">
        <v>253</v>
      </c>
      <c r="N1219">
        <v>4</v>
      </c>
      <c r="O1219">
        <v>11</v>
      </c>
      <c r="P1219">
        <v>11</v>
      </c>
      <c r="Q1219">
        <v>14</v>
      </c>
      <c r="R1219">
        <v>9</v>
      </c>
      <c r="S1219">
        <v>9</v>
      </c>
      <c r="T1219">
        <v>12</v>
      </c>
    </row>
    <row r="1220" spans="8:20" x14ac:dyDescent="0.35">
      <c r="H1220">
        <v>121.023</v>
      </c>
      <c r="I1220">
        <v>11.023999999999999</v>
      </c>
      <c r="J1220" t="s">
        <v>23</v>
      </c>
      <c r="K1220" t="s">
        <v>1511</v>
      </c>
      <c r="L1220">
        <v>3</v>
      </c>
      <c r="M1220" t="s">
        <v>455</v>
      </c>
      <c r="N1220">
        <v>3</v>
      </c>
      <c r="O1220">
        <v>7</v>
      </c>
      <c r="P1220">
        <v>10</v>
      </c>
      <c r="Q1220">
        <v>12</v>
      </c>
      <c r="R1220">
        <v>7</v>
      </c>
      <c r="S1220">
        <v>10</v>
      </c>
      <c r="T1220">
        <v>12</v>
      </c>
    </row>
    <row r="1221" spans="8:20" x14ac:dyDescent="0.35">
      <c r="H1221">
        <v>121.024</v>
      </c>
      <c r="I1221">
        <v>11.025</v>
      </c>
      <c r="J1221" t="s">
        <v>23</v>
      </c>
      <c r="K1221" t="s">
        <v>45</v>
      </c>
      <c r="L1221">
        <v>3</v>
      </c>
      <c r="M1221" t="s">
        <v>230</v>
      </c>
      <c r="N1221">
        <v>4</v>
      </c>
      <c r="O1221">
        <v>11</v>
      </c>
      <c r="P1221">
        <v>11</v>
      </c>
      <c r="Q1221">
        <v>14</v>
      </c>
      <c r="R1221">
        <v>10</v>
      </c>
      <c r="S1221">
        <v>10</v>
      </c>
      <c r="T1221">
        <v>13</v>
      </c>
    </row>
    <row r="1222" spans="8:20" x14ac:dyDescent="0.35">
      <c r="H1222">
        <v>121.02500000000001</v>
      </c>
      <c r="I1222">
        <v>11.026</v>
      </c>
      <c r="J1222" t="s">
        <v>23</v>
      </c>
      <c r="K1222" t="s">
        <v>46</v>
      </c>
      <c r="L1222">
        <v>3</v>
      </c>
      <c r="M1222" t="s">
        <v>230</v>
      </c>
      <c r="N1222">
        <v>4</v>
      </c>
      <c r="O1222">
        <v>11</v>
      </c>
      <c r="P1222">
        <v>11</v>
      </c>
      <c r="Q1222">
        <v>14</v>
      </c>
      <c r="R1222">
        <v>10</v>
      </c>
      <c r="S1222">
        <v>10</v>
      </c>
      <c r="T1222">
        <v>13</v>
      </c>
    </row>
    <row r="1223" spans="8:20" x14ac:dyDescent="0.35">
      <c r="H1223">
        <v>121.026</v>
      </c>
      <c r="I1223">
        <v>11.028</v>
      </c>
      <c r="J1223" t="s">
        <v>23</v>
      </c>
      <c r="K1223" t="s">
        <v>124</v>
      </c>
      <c r="L1223">
        <v>3</v>
      </c>
      <c r="M1223" t="s">
        <v>474</v>
      </c>
      <c r="N1223">
        <v>4</v>
      </c>
      <c r="O1223">
        <v>12</v>
      </c>
      <c r="P1223">
        <v>12</v>
      </c>
      <c r="Q1223">
        <v>15</v>
      </c>
      <c r="R1223">
        <v>8</v>
      </c>
      <c r="S1223">
        <v>8</v>
      </c>
      <c r="T1223">
        <v>11</v>
      </c>
    </row>
    <row r="1224" spans="8:20" x14ac:dyDescent="0.35">
      <c r="H1224">
        <v>121.027</v>
      </c>
      <c r="I1224">
        <v>11.029</v>
      </c>
      <c r="J1224" t="s">
        <v>23</v>
      </c>
      <c r="K1224" t="s">
        <v>125</v>
      </c>
      <c r="L1224">
        <v>3</v>
      </c>
      <c r="M1224" t="s">
        <v>481</v>
      </c>
      <c r="N1224">
        <v>3</v>
      </c>
      <c r="O1224">
        <v>12</v>
      </c>
      <c r="P1224">
        <v>15</v>
      </c>
      <c r="Q1224">
        <v>17</v>
      </c>
      <c r="R1224">
        <v>6</v>
      </c>
      <c r="S1224">
        <v>9</v>
      </c>
      <c r="T1224">
        <v>11</v>
      </c>
    </row>
    <row r="1225" spans="8:20" x14ac:dyDescent="0.35">
      <c r="H1225">
        <v>121.02800000000001</v>
      </c>
      <c r="I1225">
        <v>11.031000000000001</v>
      </c>
      <c r="J1225" t="s">
        <v>23</v>
      </c>
      <c r="K1225" t="s">
        <v>48</v>
      </c>
      <c r="L1225">
        <v>3</v>
      </c>
      <c r="M1225" t="s">
        <v>475</v>
      </c>
      <c r="N1225">
        <v>3</v>
      </c>
      <c r="O1225">
        <v>5</v>
      </c>
      <c r="P1225">
        <v>8</v>
      </c>
      <c r="Q1225">
        <v>10</v>
      </c>
      <c r="R1225">
        <v>15</v>
      </c>
      <c r="S1225">
        <v>18</v>
      </c>
      <c r="T1225">
        <v>20</v>
      </c>
    </row>
    <row r="1226" spans="8:20" x14ac:dyDescent="0.35">
      <c r="H1226">
        <v>121.029</v>
      </c>
      <c r="I1226">
        <v>11.032</v>
      </c>
      <c r="J1226" t="s">
        <v>23</v>
      </c>
      <c r="K1226" t="s">
        <v>49</v>
      </c>
      <c r="L1226">
        <v>3</v>
      </c>
      <c r="M1226" t="s">
        <v>489</v>
      </c>
      <c r="N1226">
        <v>3</v>
      </c>
      <c r="O1226">
        <v>0</v>
      </c>
      <c r="P1226">
        <v>3</v>
      </c>
      <c r="Q1226">
        <v>5</v>
      </c>
      <c r="R1226">
        <v>15</v>
      </c>
      <c r="S1226">
        <v>18</v>
      </c>
      <c r="T1226">
        <v>20</v>
      </c>
    </row>
    <row r="1227" spans="8:20" x14ac:dyDescent="0.35">
      <c r="H1227">
        <v>121.03</v>
      </c>
      <c r="I1227">
        <v>11.034000000000001</v>
      </c>
      <c r="J1227" t="s">
        <v>23</v>
      </c>
      <c r="K1227" t="s">
        <v>126</v>
      </c>
      <c r="L1227">
        <v>3</v>
      </c>
      <c r="M1227" t="s">
        <v>476</v>
      </c>
      <c r="N1227">
        <v>4</v>
      </c>
      <c r="O1227">
        <v>14</v>
      </c>
      <c r="P1227">
        <v>14</v>
      </c>
      <c r="Q1227">
        <v>17</v>
      </c>
      <c r="R1227">
        <v>10</v>
      </c>
      <c r="S1227">
        <v>10</v>
      </c>
      <c r="T1227">
        <v>13</v>
      </c>
    </row>
    <row r="1228" spans="8:20" x14ac:dyDescent="0.35">
      <c r="H1228">
        <v>121.03100000000001</v>
      </c>
      <c r="I1228">
        <v>11.035</v>
      </c>
      <c r="J1228" t="s">
        <v>23</v>
      </c>
      <c r="K1228" t="s">
        <v>50</v>
      </c>
      <c r="L1228">
        <v>3</v>
      </c>
      <c r="M1228" t="s">
        <v>477</v>
      </c>
      <c r="N1228">
        <v>4</v>
      </c>
      <c r="O1228">
        <v>13</v>
      </c>
      <c r="P1228">
        <v>13</v>
      </c>
      <c r="Q1228">
        <v>16</v>
      </c>
      <c r="R1228">
        <v>8</v>
      </c>
      <c r="S1228">
        <v>8</v>
      </c>
      <c r="T1228">
        <v>11</v>
      </c>
    </row>
    <row r="1229" spans="8:20" x14ac:dyDescent="0.35">
      <c r="H1229">
        <v>121.032</v>
      </c>
      <c r="I1229">
        <v>11.036</v>
      </c>
      <c r="J1229" t="s">
        <v>23</v>
      </c>
      <c r="K1229" t="s">
        <v>127</v>
      </c>
      <c r="L1229">
        <v>3</v>
      </c>
      <c r="M1229" t="s">
        <v>477</v>
      </c>
      <c r="N1229">
        <v>4</v>
      </c>
      <c r="O1229">
        <v>13</v>
      </c>
      <c r="P1229">
        <v>13</v>
      </c>
      <c r="Q1229">
        <v>16</v>
      </c>
      <c r="R1229">
        <v>8</v>
      </c>
      <c r="S1229">
        <v>8</v>
      </c>
      <c r="T1229">
        <v>11</v>
      </c>
    </row>
    <row r="1230" spans="8:20" x14ac:dyDescent="0.35">
      <c r="H1230">
        <v>121.033</v>
      </c>
      <c r="I1230">
        <v>11.038</v>
      </c>
      <c r="J1230" t="s">
        <v>23</v>
      </c>
      <c r="K1230" t="s">
        <v>128</v>
      </c>
      <c r="L1230">
        <v>3</v>
      </c>
      <c r="M1230" t="s">
        <v>642</v>
      </c>
      <c r="N1230">
        <v>4</v>
      </c>
      <c r="O1230">
        <v>13</v>
      </c>
      <c r="P1230">
        <v>13</v>
      </c>
      <c r="Q1230">
        <v>16</v>
      </c>
      <c r="R1230">
        <v>9</v>
      </c>
      <c r="S1230">
        <v>9</v>
      </c>
      <c r="T1230">
        <v>12</v>
      </c>
    </row>
    <row r="1231" spans="8:20" x14ac:dyDescent="0.35">
      <c r="H1231">
        <v>121.03400000000001</v>
      </c>
      <c r="I1231">
        <v>11.039</v>
      </c>
      <c r="J1231" t="s">
        <v>23</v>
      </c>
      <c r="K1231" t="s">
        <v>31</v>
      </c>
      <c r="L1231">
        <v>3</v>
      </c>
      <c r="M1231" t="s">
        <v>471</v>
      </c>
      <c r="N1231">
        <v>4</v>
      </c>
      <c r="O1231">
        <v>6</v>
      </c>
      <c r="P1231">
        <v>6</v>
      </c>
      <c r="Q1231">
        <v>9</v>
      </c>
      <c r="R1231">
        <v>17</v>
      </c>
      <c r="S1231">
        <v>17</v>
      </c>
      <c r="T1231">
        <v>20</v>
      </c>
    </row>
    <row r="1232" spans="8:20" x14ac:dyDescent="0.35">
      <c r="H1232">
        <v>121.035</v>
      </c>
      <c r="I1232">
        <v>11.04</v>
      </c>
      <c r="J1232" t="s">
        <v>23</v>
      </c>
      <c r="K1232" t="s">
        <v>1690</v>
      </c>
      <c r="L1232">
        <v>3</v>
      </c>
      <c r="M1232" t="s">
        <v>491</v>
      </c>
      <c r="N1232">
        <v>4</v>
      </c>
      <c r="O1232">
        <v>14</v>
      </c>
      <c r="P1232">
        <v>14</v>
      </c>
      <c r="Q1232">
        <v>17</v>
      </c>
      <c r="R1232">
        <v>10</v>
      </c>
      <c r="S1232">
        <v>10</v>
      </c>
      <c r="T1232">
        <v>13</v>
      </c>
    </row>
    <row r="1233" spans="8:20" x14ac:dyDescent="0.35">
      <c r="H1233">
        <v>121.036</v>
      </c>
      <c r="I1233">
        <v>11.041</v>
      </c>
      <c r="J1233" t="s">
        <v>23</v>
      </c>
      <c r="K1233" t="s">
        <v>129</v>
      </c>
      <c r="L1233">
        <v>3</v>
      </c>
      <c r="M1233" t="s">
        <v>476</v>
      </c>
      <c r="N1233">
        <v>4</v>
      </c>
      <c r="O1233">
        <v>14</v>
      </c>
      <c r="P1233">
        <v>14</v>
      </c>
      <c r="Q1233">
        <v>17</v>
      </c>
      <c r="R1233">
        <v>10</v>
      </c>
      <c r="S1233">
        <v>10</v>
      </c>
      <c r="T1233">
        <v>13</v>
      </c>
    </row>
    <row r="1234" spans="8:20" x14ac:dyDescent="0.35">
      <c r="H1234">
        <v>121.03700000000001</v>
      </c>
      <c r="I1234">
        <v>11.042</v>
      </c>
      <c r="J1234" t="s">
        <v>23</v>
      </c>
      <c r="K1234" t="s">
        <v>130</v>
      </c>
      <c r="L1234">
        <v>3</v>
      </c>
      <c r="M1234" t="s">
        <v>474</v>
      </c>
      <c r="N1234">
        <v>4</v>
      </c>
      <c r="O1234">
        <v>12</v>
      </c>
      <c r="P1234">
        <v>12</v>
      </c>
      <c r="Q1234">
        <v>15</v>
      </c>
      <c r="R1234">
        <v>8</v>
      </c>
      <c r="S1234">
        <v>8</v>
      </c>
      <c r="T1234">
        <v>11</v>
      </c>
    </row>
    <row r="1235" spans="8:20" x14ac:dyDescent="0.35">
      <c r="H1235">
        <v>121.038</v>
      </c>
      <c r="I1235">
        <v>11.044</v>
      </c>
      <c r="J1235" t="s">
        <v>23</v>
      </c>
      <c r="K1235" t="s">
        <v>131</v>
      </c>
      <c r="L1235">
        <v>3</v>
      </c>
      <c r="M1235" t="s">
        <v>230</v>
      </c>
      <c r="N1235">
        <v>4</v>
      </c>
      <c r="O1235">
        <v>11</v>
      </c>
      <c r="P1235">
        <v>11</v>
      </c>
      <c r="Q1235">
        <v>14</v>
      </c>
      <c r="R1235">
        <v>10</v>
      </c>
      <c r="S1235">
        <v>10</v>
      </c>
      <c r="T1235">
        <v>13</v>
      </c>
    </row>
    <row r="1236" spans="8:20" x14ac:dyDescent="0.35">
      <c r="H1236">
        <v>121.039</v>
      </c>
      <c r="I1236">
        <v>11.045</v>
      </c>
      <c r="J1236" t="s">
        <v>23</v>
      </c>
      <c r="K1236" t="s">
        <v>53</v>
      </c>
      <c r="L1236">
        <v>3</v>
      </c>
      <c r="M1236" t="s">
        <v>491</v>
      </c>
      <c r="N1236">
        <v>4</v>
      </c>
      <c r="O1236">
        <v>14</v>
      </c>
      <c r="P1236">
        <v>14</v>
      </c>
      <c r="Q1236">
        <v>17</v>
      </c>
      <c r="R1236">
        <v>10</v>
      </c>
      <c r="S1236">
        <v>10</v>
      </c>
      <c r="T1236">
        <v>13</v>
      </c>
    </row>
    <row r="1237" spans="8:20" x14ac:dyDescent="0.35">
      <c r="H1237">
        <v>121.04</v>
      </c>
      <c r="I1237">
        <v>11.045999999999999</v>
      </c>
      <c r="J1237" t="s">
        <v>23</v>
      </c>
      <c r="K1237" t="s">
        <v>132</v>
      </c>
      <c r="L1237">
        <v>3</v>
      </c>
      <c r="M1237" t="s">
        <v>483</v>
      </c>
      <c r="N1237">
        <v>3</v>
      </c>
      <c r="O1237">
        <v>11</v>
      </c>
      <c r="P1237">
        <v>14</v>
      </c>
      <c r="Q1237">
        <v>16</v>
      </c>
      <c r="R1237">
        <v>8</v>
      </c>
      <c r="S1237">
        <v>11</v>
      </c>
      <c r="T1237">
        <v>13</v>
      </c>
    </row>
    <row r="1238" spans="8:20" x14ac:dyDescent="0.35">
      <c r="H1238">
        <v>121.041</v>
      </c>
      <c r="I1238">
        <v>11.047000000000001</v>
      </c>
      <c r="J1238" t="s">
        <v>23</v>
      </c>
      <c r="K1238" t="s">
        <v>133</v>
      </c>
      <c r="L1238">
        <v>3</v>
      </c>
      <c r="M1238" t="s">
        <v>478</v>
      </c>
      <c r="N1238">
        <v>3</v>
      </c>
      <c r="O1238">
        <v>9</v>
      </c>
      <c r="P1238">
        <v>12</v>
      </c>
      <c r="Q1238">
        <v>14</v>
      </c>
      <c r="R1238">
        <v>9</v>
      </c>
      <c r="S1238">
        <v>12</v>
      </c>
      <c r="T1238">
        <v>14</v>
      </c>
    </row>
    <row r="1239" spans="8:20" x14ac:dyDescent="0.35">
      <c r="H1239">
        <v>121.042</v>
      </c>
      <c r="I1239">
        <v>11.048</v>
      </c>
      <c r="J1239" t="s">
        <v>23</v>
      </c>
      <c r="K1239" t="s">
        <v>54</v>
      </c>
      <c r="L1239">
        <v>3</v>
      </c>
      <c r="M1239" t="s">
        <v>483</v>
      </c>
      <c r="N1239">
        <v>3</v>
      </c>
      <c r="O1239">
        <v>11</v>
      </c>
      <c r="P1239">
        <v>14</v>
      </c>
      <c r="Q1239">
        <v>16</v>
      </c>
      <c r="R1239">
        <v>8</v>
      </c>
      <c r="S1239">
        <v>11</v>
      </c>
      <c r="T1239">
        <v>13</v>
      </c>
    </row>
    <row r="1240" spans="8:20" x14ac:dyDescent="0.35">
      <c r="H1240">
        <v>121.04300000000001</v>
      </c>
      <c r="I1240">
        <v>11.048999999999999</v>
      </c>
      <c r="J1240" t="s">
        <v>23</v>
      </c>
      <c r="K1240" t="s">
        <v>1560</v>
      </c>
      <c r="L1240">
        <v>3</v>
      </c>
      <c r="M1240" t="s">
        <v>480</v>
      </c>
      <c r="N1240">
        <v>4</v>
      </c>
      <c r="O1240">
        <v>13</v>
      </c>
      <c r="P1240">
        <v>13</v>
      </c>
      <c r="Q1240">
        <v>16</v>
      </c>
      <c r="R1240">
        <v>12</v>
      </c>
      <c r="S1240">
        <v>12</v>
      </c>
      <c r="T1240">
        <v>15</v>
      </c>
    </row>
    <row r="1241" spans="8:20" x14ac:dyDescent="0.35">
      <c r="H1241">
        <v>121.044</v>
      </c>
      <c r="I1241">
        <v>11.05</v>
      </c>
      <c r="J1241" t="s">
        <v>23</v>
      </c>
      <c r="K1241" t="s">
        <v>134</v>
      </c>
      <c r="L1241">
        <v>3</v>
      </c>
      <c r="M1241" t="s">
        <v>479</v>
      </c>
      <c r="N1241">
        <v>3</v>
      </c>
      <c r="O1241">
        <v>7</v>
      </c>
      <c r="P1241">
        <v>10</v>
      </c>
      <c r="Q1241">
        <v>12</v>
      </c>
      <c r="R1241">
        <v>10</v>
      </c>
      <c r="S1241">
        <v>13</v>
      </c>
      <c r="T1241">
        <v>15</v>
      </c>
    </row>
    <row r="1242" spans="8:20" x14ac:dyDescent="0.35">
      <c r="H1242">
        <v>121.045</v>
      </c>
      <c r="I1242">
        <v>11.051</v>
      </c>
      <c r="J1242" t="s">
        <v>23</v>
      </c>
      <c r="K1242" t="s">
        <v>55</v>
      </c>
      <c r="L1242">
        <v>3</v>
      </c>
      <c r="M1242" t="s">
        <v>1642</v>
      </c>
      <c r="N1242">
        <v>3</v>
      </c>
      <c r="O1242">
        <v>18</v>
      </c>
      <c r="P1242">
        <v>21</v>
      </c>
      <c r="Q1242">
        <v>23</v>
      </c>
      <c r="R1242">
        <v>2</v>
      </c>
      <c r="S1242">
        <v>5</v>
      </c>
      <c r="T1242">
        <v>7</v>
      </c>
    </row>
    <row r="1243" spans="8:20" x14ac:dyDescent="0.35">
      <c r="H1243">
        <v>121.04600000000001</v>
      </c>
      <c r="I1243">
        <v>11.052</v>
      </c>
      <c r="J1243" t="s">
        <v>23</v>
      </c>
      <c r="K1243" t="s">
        <v>33</v>
      </c>
      <c r="L1243">
        <v>3</v>
      </c>
      <c r="M1243" t="s">
        <v>480</v>
      </c>
      <c r="N1243">
        <v>4</v>
      </c>
      <c r="O1243">
        <v>13</v>
      </c>
      <c r="P1243">
        <v>13</v>
      </c>
      <c r="Q1243">
        <v>16</v>
      </c>
      <c r="R1243">
        <v>12</v>
      </c>
      <c r="S1243">
        <v>12</v>
      </c>
      <c r="T1243">
        <v>15</v>
      </c>
    </row>
    <row r="1244" spans="8:20" x14ac:dyDescent="0.35">
      <c r="H1244">
        <v>121.047</v>
      </c>
      <c r="I1244">
        <v>11.053000000000001</v>
      </c>
      <c r="J1244" t="s">
        <v>23</v>
      </c>
      <c r="K1244" t="s">
        <v>135</v>
      </c>
      <c r="L1244">
        <v>3</v>
      </c>
      <c r="M1244" t="s">
        <v>481</v>
      </c>
      <c r="N1244">
        <v>3</v>
      </c>
      <c r="O1244">
        <v>12</v>
      </c>
      <c r="P1244">
        <v>15</v>
      </c>
      <c r="Q1244">
        <v>17</v>
      </c>
      <c r="R1244">
        <v>6</v>
      </c>
      <c r="S1244">
        <v>9</v>
      </c>
      <c r="T1244">
        <v>11</v>
      </c>
    </row>
    <row r="1245" spans="8:20" x14ac:dyDescent="0.35">
      <c r="H1245">
        <v>121.048</v>
      </c>
      <c r="I1245">
        <v>11.054</v>
      </c>
      <c r="J1245" t="s">
        <v>23</v>
      </c>
      <c r="K1245" t="s">
        <v>136</v>
      </c>
      <c r="L1245">
        <v>3</v>
      </c>
      <c r="M1245" t="s">
        <v>478</v>
      </c>
      <c r="N1245">
        <v>3</v>
      </c>
      <c r="O1245">
        <v>9</v>
      </c>
      <c r="P1245">
        <v>12</v>
      </c>
      <c r="Q1245">
        <v>14</v>
      </c>
      <c r="R1245">
        <v>9</v>
      </c>
      <c r="S1245">
        <v>12</v>
      </c>
      <c r="T1245">
        <v>14</v>
      </c>
    </row>
    <row r="1246" spans="8:20" x14ac:dyDescent="0.35">
      <c r="H1246">
        <v>121.04900000000001</v>
      </c>
      <c r="I1246">
        <v>11.055</v>
      </c>
      <c r="J1246" t="s">
        <v>23</v>
      </c>
      <c r="K1246" t="s">
        <v>137</v>
      </c>
      <c r="L1246">
        <v>3</v>
      </c>
      <c r="M1246" t="s">
        <v>472</v>
      </c>
      <c r="N1246">
        <v>4</v>
      </c>
      <c r="O1246">
        <v>13</v>
      </c>
      <c r="P1246">
        <v>13</v>
      </c>
      <c r="Q1246">
        <v>16</v>
      </c>
      <c r="R1246">
        <v>10</v>
      </c>
      <c r="S1246">
        <v>10</v>
      </c>
      <c r="T1246">
        <v>13</v>
      </c>
    </row>
    <row r="1247" spans="8:20" x14ac:dyDescent="0.35">
      <c r="H1247">
        <v>121.05</v>
      </c>
      <c r="I1247">
        <v>11.055999999999999</v>
      </c>
      <c r="J1247" t="s">
        <v>23</v>
      </c>
      <c r="K1247" t="s">
        <v>138</v>
      </c>
      <c r="L1247">
        <v>3</v>
      </c>
      <c r="M1247" t="s">
        <v>236</v>
      </c>
      <c r="N1247">
        <v>4</v>
      </c>
      <c r="O1247">
        <v>13</v>
      </c>
      <c r="P1247">
        <v>13</v>
      </c>
      <c r="Q1247">
        <v>16</v>
      </c>
      <c r="R1247">
        <v>11</v>
      </c>
      <c r="S1247">
        <v>11</v>
      </c>
      <c r="T1247">
        <v>14</v>
      </c>
    </row>
    <row r="1248" spans="8:20" x14ac:dyDescent="0.35">
      <c r="H1248">
        <v>121.051</v>
      </c>
      <c r="I1248">
        <v>11.057</v>
      </c>
      <c r="J1248" t="s">
        <v>23</v>
      </c>
      <c r="K1248" t="s">
        <v>139</v>
      </c>
      <c r="L1248">
        <v>3</v>
      </c>
      <c r="M1248" t="s">
        <v>482</v>
      </c>
      <c r="N1248">
        <v>4</v>
      </c>
      <c r="O1248">
        <v>9</v>
      </c>
      <c r="P1248">
        <v>9</v>
      </c>
      <c r="Q1248">
        <v>12</v>
      </c>
      <c r="R1248">
        <v>14</v>
      </c>
      <c r="S1248">
        <v>14</v>
      </c>
      <c r="T1248">
        <v>17</v>
      </c>
    </row>
    <row r="1249" spans="8:20" x14ac:dyDescent="0.35">
      <c r="H1249">
        <v>121.05200000000001</v>
      </c>
      <c r="I1249">
        <v>11.058</v>
      </c>
      <c r="J1249" t="s">
        <v>23</v>
      </c>
      <c r="K1249" t="s">
        <v>1415</v>
      </c>
      <c r="L1249">
        <v>3</v>
      </c>
      <c r="M1249" t="s">
        <v>476</v>
      </c>
      <c r="N1249">
        <v>4</v>
      </c>
      <c r="O1249">
        <v>14</v>
      </c>
      <c r="P1249">
        <v>14</v>
      </c>
      <c r="Q1249">
        <v>17</v>
      </c>
      <c r="R1249">
        <v>10</v>
      </c>
      <c r="S1249">
        <v>10</v>
      </c>
      <c r="T1249">
        <v>13</v>
      </c>
    </row>
    <row r="1250" spans="8:20" x14ac:dyDescent="0.35">
      <c r="H1250">
        <v>121.053</v>
      </c>
      <c r="I1250">
        <v>11.058999999999999</v>
      </c>
      <c r="J1250" t="s">
        <v>23</v>
      </c>
      <c r="K1250" t="s">
        <v>34</v>
      </c>
      <c r="L1250">
        <v>3</v>
      </c>
      <c r="M1250" t="s">
        <v>476</v>
      </c>
      <c r="N1250">
        <v>4</v>
      </c>
      <c r="O1250">
        <v>14</v>
      </c>
      <c r="P1250">
        <v>14</v>
      </c>
      <c r="Q1250">
        <v>17</v>
      </c>
      <c r="R1250">
        <v>10</v>
      </c>
      <c r="S1250">
        <v>10</v>
      </c>
      <c r="T1250">
        <v>13</v>
      </c>
    </row>
    <row r="1251" spans="8:20" x14ac:dyDescent="0.35">
      <c r="H1251">
        <v>121.054</v>
      </c>
      <c r="I1251">
        <v>11.06</v>
      </c>
      <c r="J1251" t="s">
        <v>23</v>
      </c>
      <c r="K1251" t="s">
        <v>35</v>
      </c>
      <c r="L1251">
        <v>3</v>
      </c>
      <c r="M1251" t="s">
        <v>483</v>
      </c>
      <c r="N1251">
        <v>3</v>
      </c>
      <c r="O1251">
        <v>11</v>
      </c>
      <c r="P1251">
        <v>14</v>
      </c>
      <c r="Q1251">
        <v>16</v>
      </c>
      <c r="R1251">
        <v>8</v>
      </c>
      <c r="S1251">
        <v>11</v>
      </c>
      <c r="T1251">
        <v>13</v>
      </c>
    </row>
    <row r="1252" spans="8:20" x14ac:dyDescent="0.35">
      <c r="H1252">
        <v>121.05500000000001</v>
      </c>
      <c r="I1252">
        <v>11.061</v>
      </c>
      <c r="J1252" t="s">
        <v>23</v>
      </c>
      <c r="K1252" t="s">
        <v>140</v>
      </c>
      <c r="L1252">
        <v>3</v>
      </c>
      <c r="M1252" t="s">
        <v>480</v>
      </c>
      <c r="N1252">
        <v>4</v>
      </c>
      <c r="O1252">
        <v>13</v>
      </c>
      <c r="P1252">
        <v>13</v>
      </c>
      <c r="Q1252">
        <v>16</v>
      </c>
      <c r="R1252">
        <v>12</v>
      </c>
      <c r="S1252">
        <v>12</v>
      </c>
      <c r="T1252">
        <v>15</v>
      </c>
    </row>
    <row r="1253" spans="8:20" x14ac:dyDescent="0.35">
      <c r="H1253">
        <v>121.056</v>
      </c>
      <c r="I1253">
        <v>11.061999999999999</v>
      </c>
      <c r="J1253" t="s">
        <v>23</v>
      </c>
      <c r="K1253" t="s">
        <v>30</v>
      </c>
      <c r="L1253">
        <v>3</v>
      </c>
      <c r="M1253" t="s">
        <v>327</v>
      </c>
      <c r="N1253">
        <v>4</v>
      </c>
      <c r="O1253">
        <v>15</v>
      </c>
      <c r="P1253">
        <v>15</v>
      </c>
      <c r="Q1253">
        <v>18</v>
      </c>
      <c r="R1253">
        <v>7</v>
      </c>
      <c r="S1253">
        <v>7</v>
      </c>
      <c r="T1253">
        <v>10</v>
      </c>
    </row>
    <row r="1254" spans="8:20" x14ac:dyDescent="0.35">
      <c r="H1254">
        <v>121.057</v>
      </c>
      <c r="I1254">
        <v>11.063000000000001</v>
      </c>
      <c r="J1254" t="s">
        <v>23</v>
      </c>
      <c r="K1254" t="s">
        <v>141</v>
      </c>
      <c r="L1254">
        <v>3</v>
      </c>
      <c r="M1254" t="s">
        <v>484</v>
      </c>
      <c r="N1254">
        <v>3</v>
      </c>
      <c r="O1254">
        <v>8</v>
      </c>
      <c r="P1254">
        <v>11</v>
      </c>
      <c r="Q1254">
        <v>13</v>
      </c>
      <c r="R1254">
        <v>10</v>
      </c>
      <c r="S1254">
        <v>13</v>
      </c>
      <c r="T1254">
        <v>15</v>
      </c>
    </row>
    <row r="1255" spans="8:20" x14ac:dyDescent="0.35">
      <c r="H1255">
        <v>121.05800000000001</v>
      </c>
      <c r="I1255">
        <v>11.064</v>
      </c>
      <c r="J1255" t="s">
        <v>23</v>
      </c>
      <c r="K1255" t="s">
        <v>142</v>
      </c>
      <c r="L1255">
        <v>3</v>
      </c>
      <c r="M1255" t="s">
        <v>327</v>
      </c>
      <c r="N1255">
        <v>4</v>
      </c>
      <c r="O1255">
        <v>15</v>
      </c>
      <c r="P1255">
        <v>15</v>
      </c>
      <c r="Q1255">
        <v>18</v>
      </c>
      <c r="R1255">
        <v>7</v>
      </c>
      <c r="S1255">
        <v>7</v>
      </c>
      <c r="T1255">
        <v>10</v>
      </c>
    </row>
    <row r="1256" spans="8:20" x14ac:dyDescent="0.35">
      <c r="H1256">
        <v>121.059</v>
      </c>
      <c r="I1256">
        <v>11.065</v>
      </c>
      <c r="J1256" t="s">
        <v>23</v>
      </c>
      <c r="K1256" t="s">
        <v>36</v>
      </c>
      <c r="L1256">
        <v>3</v>
      </c>
      <c r="M1256" t="s">
        <v>483</v>
      </c>
      <c r="N1256">
        <v>3</v>
      </c>
      <c r="O1256">
        <v>11</v>
      </c>
      <c r="P1256">
        <v>14</v>
      </c>
      <c r="Q1256">
        <v>16</v>
      </c>
      <c r="R1256">
        <v>8</v>
      </c>
      <c r="S1256">
        <v>11</v>
      </c>
      <c r="T1256">
        <v>13</v>
      </c>
    </row>
    <row r="1257" spans="8:20" x14ac:dyDescent="0.35">
      <c r="H1257">
        <v>121.06</v>
      </c>
      <c r="I1257">
        <v>11.066000000000001</v>
      </c>
      <c r="J1257" t="s">
        <v>23</v>
      </c>
      <c r="K1257" t="s">
        <v>143</v>
      </c>
      <c r="L1257">
        <v>3</v>
      </c>
      <c r="M1257" t="s">
        <v>485</v>
      </c>
      <c r="N1257">
        <v>4</v>
      </c>
      <c r="O1257">
        <v>13</v>
      </c>
      <c r="P1257">
        <v>13</v>
      </c>
      <c r="Q1257">
        <v>16</v>
      </c>
      <c r="R1257">
        <v>11</v>
      </c>
      <c r="S1257">
        <v>11</v>
      </c>
      <c r="T1257">
        <v>14</v>
      </c>
    </row>
    <row r="1258" spans="8:20" x14ac:dyDescent="0.35">
      <c r="H1258">
        <v>121.06100000000001</v>
      </c>
      <c r="I1258">
        <v>11.067</v>
      </c>
      <c r="J1258" t="s">
        <v>23</v>
      </c>
      <c r="K1258" t="s">
        <v>144</v>
      </c>
      <c r="L1258">
        <v>3</v>
      </c>
      <c r="M1258" t="s">
        <v>473</v>
      </c>
      <c r="N1258">
        <v>4</v>
      </c>
      <c r="O1258">
        <v>13</v>
      </c>
      <c r="P1258">
        <v>13</v>
      </c>
      <c r="Q1258">
        <v>16</v>
      </c>
      <c r="R1258">
        <v>9</v>
      </c>
      <c r="S1258">
        <v>9</v>
      </c>
      <c r="T1258">
        <v>12</v>
      </c>
    </row>
    <row r="1259" spans="8:20" x14ac:dyDescent="0.35">
      <c r="H1259">
        <v>121.062</v>
      </c>
      <c r="I1259">
        <v>11.068</v>
      </c>
      <c r="J1259" t="s">
        <v>23</v>
      </c>
      <c r="K1259" t="s">
        <v>56</v>
      </c>
      <c r="L1259">
        <v>3</v>
      </c>
      <c r="M1259" t="s">
        <v>482</v>
      </c>
      <c r="N1259">
        <v>4</v>
      </c>
      <c r="O1259">
        <v>9</v>
      </c>
      <c r="P1259">
        <v>9</v>
      </c>
      <c r="Q1259">
        <v>12</v>
      </c>
      <c r="R1259">
        <v>14</v>
      </c>
      <c r="S1259">
        <v>14</v>
      </c>
      <c r="T1259">
        <v>17</v>
      </c>
    </row>
    <row r="1260" spans="8:20" x14ac:dyDescent="0.35">
      <c r="H1260">
        <v>121.063</v>
      </c>
      <c r="I1260">
        <v>11.069000000000001</v>
      </c>
      <c r="J1260" t="s">
        <v>23</v>
      </c>
      <c r="K1260" t="s">
        <v>145</v>
      </c>
      <c r="L1260">
        <v>3</v>
      </c>
      <c r="M1260" t="s">
        <v>489</v>
      </c>
      <c r="N1260">
        <v>3</v>
      </c>
      <c r="O1260">
        <v>0</v>
      </c>
      <c r="P1260">
        <v>3</v>
      </c>
      <c r="Q1260">
        <v>5</v>
      </c>
      <c r="R1260">
        <v>15</v>
      </c>
      <c r="S1260">
        <v>18</v>
      </c>
      <c r="T1260">
        <v>20</v>
      </c>
    </row>
    <row r="1261" spans="8:20" x14ac:dyDescent="0.35">
      <c r="H1261">
        <v>121.06399999999999</v>
      </c>
      <c r="I1261">
        <v>11.07</v>
      </c>
      <c r="J1261" t="s">
        <v>23</v>
      </c>
      <c r="K1261" t="s">
        <v>146</v>
      </c>
      <c r="L1261">
        <v>3</v>
      </c>
      <c r="M1261" t="s">
        <v>486</v>
      </c>
      <c r="N1261">
        <v>4</v>
      </c>
      <c r="O1261">
        <v>13</v>
      </c>
      <c r="P1261">
        <v>13</v>
      </c>
      <c r="Q1261">
        <v>16</v>
      </c>
      <c r="R1261">
        <v>10</v>
      </c>
      <c r="S1261">
        <v>10</v>
      </c>
      <c r="T1261">
        <v>13</v>
      </c>
    </row>
    <row r="1262" spans="8:20" x14ac:dyDescent="0.35">
      <c r="H1262">
        <v>121.065</v>
      </c>
      <c r="I1262">
        <v>11.071</v>
      </c>
      <c r="J1262" t="s">
        <v>23</v>
      </c>
      <c r="K1262" t="s">
        <v>147</v>
      </c>
      <c r="L1262">
        <v>3</v>
      </c>
      <c r="M1262" t="s">
        <v>490</v>
      </c>
      <c r="N1262">
        <v>4</v>
      </c>
      <c r="O1262">
        <v>12</v>
      </c>
      <c r="P1262">
        <v>12</v>
      </c>
      <c r="Q1262">
        <v>15</v>
      </c>
      <c r="R1262">
        <v>9</v>
      </c>
      <c r="S1262">
        <v>9</v>
      </c>
      <c r="T1262">
        <v>12</v>
      </c>
    </row>
    <row r="1263" spans="8:20" x14ac:dyDescent="0.35">
      <c r="H1263">
        <v>121.066</v>
      </c>
      <c r="I1263">
        <v>11.071999999999999</v>
      </c>
      <c r="J1263" t="s">
        <v>23</v>
      </c>
      <c r="K1263" t="s">
        <v>28</v>
      </c>
      <c r="L1263">
        <v>3</v>
      </c>
      <c r="M1263" t="s">
        <v>230</v>
      </c>
      <c r="N1263">
        <v>4</v>
      </c>
      <c r="O1263">
        <v>11</v>
      </c>
      <c r="P1263">
        <v>11</v>
      </c>
      <c r="Q1263">
        <v>14</v>
      </c>
      <c r="R1263">
        <v>10</v>
      </c>
      <c r="S1263">
        <v>10</v>
      </c>
      <c r="T1263">
        <v>13</v>
      </c>
    </row>
    <row r="1264" spans="8:20" x14ac:dyDescent="0.35">
      <c r="H1264">
        <v>121.06699999999999</v>
      </c>
      <c r="I1264">
        <v>11.073</v>
      </c>
      <c r="J1264" t="s">
        <v>23</v>
      </c>
      <c r="K1264" t="s">
        <v>148</v>
      </c>
      <c r="L1264">
        <v>3</v>
      </c>
      <c r="M1264" t="s">
        <v>253</v>
      </c>
      <c r="N1264">
        <v>4</v>
      </c>
      <c r="O1264">
        <v>11</v>
      </c>
      <c r="P1264">
        <v>11</v>
      </c>
      <c r="Q1264">
        <v>14</v>
      </c>
      <c r="R1264">
        <v>9</v>
      </c>
      <c r="S1264">
        <v>9</v>
      </c>
      <c r="T1264">
        <v>12</v>
      </c>
    </row>
    <row r="1265" spans="8:20" x14ac:dyDescent="0.35">
      <c r="H1265">
        <v>121.068</v>
      </c>
      <c r="I1265">
        <v>11.074</v>
      </c>
      <c r="J1265" t="s">
        <v>23</v>
      </c>
      <c r="K1265" t="s">
        <v>149</v>
      </c>
      <c r="L1265">
        <v>3</v>
      </c>
      <c r="M1265" t="s">
        <v>327</v>
      </c>
      <c r="N1265">
        <v>4</v>
      </c>
      <c r="O1265">
        <v>15</v>
      </c>
      <c r="P1265">
        <v>15</v>
      </c>
      <c r="Q1265">
        <v>18</v>
      </c>
      <c r="R1265">
        <v>7</v>
      </c>
      <c r="S1265">
        <v>7</v>
      </c>
      <c r="T1265">
        <v>10</v>
      </c>
    </row>
    <row r="1266" spans="8:20" x14ac:dyDescent="0.35">
      <c r="H1266">
        <v>121.069</v>
      </c>
      <c r="I1266">
        <v>11.076000000000001</v>
      </c>
      <c r="J1266" t="s">
        <v>23</v>
      </c>
      <c r="K1266" t="s">
        <v>151</v>
      </c>
      <c r="L1266">
        <v>3</v>
      </c>
      <c r="M1266" t="s">
        <v>474</v>
      </c>
      <c r="N1266">
        <v>4</v>
      </c>
      <c r="O1266">
        <v>12</v>
      </c>
      <c r="P1266">
        <v>12</v>
      </c>
      <c r="Q1266">
        <v>15</v>
      </c>
      <c r="R1266">
        <v>8</v>
      </c>
      <c r="S1266">
        <v>8</v>
      </c>
      <c r="T1266">
        <v>11</v>
      </c>
    </row>
    <row r="1267" spans="8:20" x14ac:dyDescent="0.35">
      <c r="H1267">
        <v>121.07</v>
      </c>
      <c r="I1267">
        <v>11.077</v>
      </c>
      <c r="J1267" t="s">
        <v>23</v>
      </c>
      <c r="K1267" t="s">
        <v>152</v>
      </c>
      <c r="L1267">
        <v>3</v>
      </c>
      <c r="M1267" t="s">
        <v>253</v>
      </c>
      <c r="N1267">
        <v>4</v>
      </c>
      <c r="O1267">
        <v>11</v>
      </c>
      <c r="P1267">
        <v>11</v>
      </c>
      <c r="Q1267">
        <v>14</v>
      </c>
      <c r="R1267">
        <v>9</v>
      </c>
      <c r="S1267">
        <v>9</v>
      </c>
      <c r="T1267">
        <v>12</v>
      </c>
    </row>
    <row r="1268" spans="8:20" x14ac:dyDescent="0.35">
      <c r="H1268">
        <v>121.071</v>
      </c>
      <c r="I1268">
        <v>11.077999999999999</v>
      </c>
      <c r="J1268" t="s">
        <v>23</v>
      </c>
      <c r="K1268" t="s">
        <v>1752</v>
      </c>
      <c r="L1268">
        <v>3</v>
      </c>
      <c r="M1268" t="s">
        <v>476</v>
      </c>
      <c r="N1268">
        <v>4</v>
      </c>
      <c r="O1268">
        <v>14</v>
      </c>
      <c r="P1268">
        <v>14</v>
      </c>
      <c r="Q1268">
        <v>17</v>
      </c>
      <c r="R1268">
        <v>10</v>
      </c>
      <c r="S1268">
        <v>10</v>
      </c>
      <c r="T1268">
        <v>13</v>
      </c>
    </row>
    <row r="1269" spans="8:20" x14ac:dyDescent="0.35">
      <c r="H1269">
        <v>121.072</v>
      </c>
      <c r="I1269">
        <v>11.079000000000001</v>
      </c>
      <c r="J1269" t="s">
        <v>23</v>
      </c>
      <c r="K1269" t="s">
        <v>153</v>
      </c>
      <c r="L1269">
        <v>3</v>
      </c>
      <c r="M1269" t="s">
        <v>236</v>
      </c>
      <c r="N1269">
        <v>4</v>
      </c>
      <c r="O1269">
        <v>13</v>
      </c>
      <c r="P1269">
        <v>13</v>
      </c>
      <c r="Q1269">
        <v>16</v>
      </c>
      <c r="R1269">
        <v>11</v>
      </c>
      <c r="S1269">
        <v>11</v>
      </c>
      <c r="T1269">
        <v>14</v>
      </c>
    </row>
    <row r="1270" spans="8:20" x14ac:dyDescent="0.35">
      <c r="H1270">
        <v>121.07299999999999</v>
      </c>
      <c r="I1270">
        <v>11.08</v>
      </c>
      <c r="J1270" t="s">
        <v>23</v>
      </c>
      <c r="K1270" t="s">
        <v>1606</v>
      </c>
      <c r="L1270">
        <v>3</v>
      </c>
      <c r="M1270" t="s">
        <v>1614</v>
      </c>
      <c r="N1270">
        <v>4</v>
      </c>
      <c r="O1270">
        <v>13</v>
      </c>
      <c r="P1270">
        <v>13</v>
      </c>
      <c r="Q1270">
        <v>16</v>
      </c>
      <c r="R1270">
        <v>10</v>
      </c>
      <c r="S1270">
        <v>10</v>
      </c>
      <c r="T1270">
        <v>13</v>
      </c>
    </row>
    <row r="1271" spans="8:20" x14ac:dyDescent="0.35">
      <c r="H1271">
        <v>121.074</v>
      </c>
      <c r="I1271">
        <v>11.081</v>
      </c>
      <c r="J1271" t="s">
        <v>23</v>
      </c>
      <c r="K1271" t="s">
        <v>154</v>
      </c>
      <c r="L1271">
        <v>3</v>
      </c>
      <c r="M1271" t="s">
        <v>487</v>
      </c>
      <c r="N1271">
        <v>4</v>
      </c>
      <c r="O1271">
        <v>7</v>
      </c>
      <c r="P1271">
        <v>7</v>
      </c>
      <c r="Q1271">
        <v>10</v>
      </c>
      <c r="R1271">
        <v>16</v>
      </c>
      <c r="S1271">
        <v>16</v>
      </c>
      <c r="T1271">
        <v>19</v>
      </c>
    </row>
    <row r="1272" spans="8:20" x14ac:dyDescent="0.35">
      <c r="H1272">
        <v>121.075</v>
      </c>
      <c r="I1272">
        <v>11.082000000000001</v>
      </c>
      <c r="J1272" t="s">
        <v>23</v>
      </c>
      <c r="K1272" t="s">
        <v>155</v>
      </c>
      <c r="L1272">
        <v>3</v>
      </c>
      <c r="M1272" t="s">
        <v>1640</v>
      </c>
      <c r="N1272">
        <v>4</v>
      </c>
      <c r="O1272">
        <v>20</v>
      </c>
      <c r="P1272">
        <v>20</v>
      </c>
      <c r="Q1272">
        <v>23</v>
      </c>
      <c r="R1272">
        <v>2</v>
      </c>
      <c r="S1272">
        <v>2</v>
      </c>
      <c r="T1272">
        <v>5</v>
      </c>
    </row>
    <row r="1273" spans="8:20" x14ac:dyDescent="0.35">
      <c r="H1273">
        <v>121.07599999999999</v>
      </c>
      <c r="I1273">
        <v>11.084</v>
      </c>
      <c r="J1273" t="s">
        <v>23</v>
      </c>
      <c r="K1273" t="s">
        <v>1666</v>
      </c>
      <c r="L1273">
        <v>3</v>
      </c>
      <c r="M1273" t="s">
        <v>1672</v>
      </c>
      <c r="N1273">
        <v>4</v>
      </c>
      <c r="O1273">
        <v>16</v>
      </c>
      <c r="P1273">
        <v>16</v>
      </c>
      <c r="Q1273">
        <v>19</v>
      </c>
      <c r="R1273">
        <v>12</v>
      </c>
      <c r="S1273">
        <v>12</v>
      </c>
      <c r="T1273">
        <v>15</v>
      </c>
    </row>
    <row r="1274" spans="8:20" x14ac:dyDescent="0.35">
      <c r="H1274">
        <v>121.077</v>
      </c>
      <c r="I1274">
        <v>11.085000000000001</v>
      </c>
      <c r="J1274" t="s">
        <v>23</v>
      </c>
      <c r="K1274" t="s">
        <v>156</v>
      </c>
      <c r="L1274">
        <v>3</v>
      </c>
      <c r="M1274" t="s">
        <v>488</v>
      </c>
      <c r="N1274">
        <v>4</v>
      </c>
      <c r="O1274">
        <v>14</v>
      </c>
      <c r="P1274">
        <v>14</v>
      </c>
      <c r="Q1274">
        <v>17</v>
      </c>
      <c r="R1274">
        <v>11</v>
      </c>
      <c r="S1274">
        <v>11</v>
      </c>
      <c r="T1274">
        <v>14</v>
      </c>
    </row>
    <row r="1275" spans="8:20" x14ac:dyDescent="0.35">
      <c r="H1275">
        <v>121.078</v>
      </c>
      <c r="I1275">
        <v>11.086</v>
      </c>
      <c r="J1275" t="s">
        <v>23</v>
      </c>
      <c r="K1275" t="s">
        <v>37</v>
      </c>
      <c r="L1275">
        <v>3</v>
      </c>
      <c r="M1275" t="s">
        <v>474</v>
      </c>
      <c r="N1275">
        <v>4</v>
      </c>
      <c r="O1275">
        <v>12</v>
      </c>
      <c r="P1275">
        <v>12</v>
      </c>
      <c r="Q1275">
        <v>15</v>
      </c>
      <c r="R1275">
        <v>8</v>
      </c>
      <c r="S1275">
        <v>8</v>
      </c>
      <c r="T1275">
        <v>11</v>
      </c>
    </row>
    <row r="1276" spans="8:20" x14ac:dyDescent="0.35">
      <c r="H1276">
        <v>121.07899999999999</v>
      </c>
      <c r="I1276">
        <v>11.087</v>
      </c>
      <c r="J1276" t="s">
        <v>23</v>
      </c>
      <c r="K1276" t="s">
        <v>157</v>
      </c>
      <c r="L1276">
        <v>3</v>
      </c>
      <c r="M1276" t="s">
        <v>489</v>
      </c>
      <c r="N1276">
        <v>3</v>
      </c>
      <c r="O1276">
        <v>0</v>
      </c>
      <c r="P1276">
        <v>3</v>
      </c>
      <c r="Q1276">
        <v>5</v>
      </c>
      <c r="R1276">
        <v>15</v>
      </c>
      <c r="S1276">
        <v>18</v>
      </c>
      <c r="T1276">
        <v>20</v>
      </c>
    </row>
    <row r="1277" spans="8:20" x14ac:dyDescent="0.35">
      <c r="H1277">
        <v>121.08</v>
      </c>
      <c r="I1277">
        <v>11.087999999999999</v>
      </c>
      <c r="J1277" t="s">
        <v>23</v>
      </c>
      <c r="K1277" t="s">
        <v>58</v>
      </c>
      <c r="L1277">
        <v>3</v>
      </c>
      <c r="M1277" t="s">
        <v>474</v>
      </c>
      <c r="N1277">
        <v>4</v>
      </c>
      <c r="O1277">
        <v>12</v>
      </c>
      <c r="P1277">
        <v>12</v>
      </c>
      <c r="Q1277">
        <v>15</v>
      </c>
      <c r="R1277">
        <v>8</v>
      </c>
      <c r="S1277">
        <v>8</v>
      </c>
      <c r="T1277">
        <v>11</v>
      </c>
    </row>
    <row r="1278" spans="8:20" x14ac:dyDescent="0.35">
      <c r="H1278">
        <v>121.081</v>
      </c>
      <c r="I1278">
        <v>11.089</v>
      </c>
      <c r="J1278" t="s">
        <v>23</v>
      </c>
      <c r="K1278" t="s">
        <v>59</v>
      </c>
      <c r="L1278">
        <v>3</v>
      </c>
      <c r="M1278" t="s">
        <v>471</v>
      </c>
      <c r="N1278">
        <v>4</v>
      </c>
      <c r="O1278">
        <v>6</v>
      </c>
      <c r="P1278">
        <v>6</v>
      </c>
      <c r="Q1278">
        <v>9</v>
      </c>
      <c r="R1278">
        <v>17</v>
      </c>
      <c r="S1278">
        <v>17</v>
      </c>
      <c r="T1278">
        <v>20</v>
      </c>
    </row>
    <row r="1279" spans="8:20" x14ac:dyDescent="0.35">
      <c r="H1279">
        <v>121.08199999999999</v>
      </c>
      <c r="I1279">
        <v>11.09</v>
      </c>
      <c r="J1279" t="s">
        <v>23</v>
      </c>
      <c r="K1279" t="s">
        <v>158</v>
      </c>
      <c r="L1279">
        <v>3</v>
      </c>
      <c r="M1279" t="s">
        <v>485</v>
      </c>
      <c r="N1279">
        <v>4</v>
      </c>
      <c r="O1279">
        <v>13</v>
      </c>
      <c r="P1279">
        <v>13</v>
      </c>
      <c r="Q1279">
        <v>16</v>
      </c>
      <c r="R1279">
        <v>11</v>
      </c>
      <c r="S1279">
        <v>11</v>
      </c>
      <c r="T1279">
        <v>14</v>
      </c>
    </row>
    <row r="1280" spans="8:20" x14ac:dyDescent="0.35">
      <c r="H1280">
        <v>121.083</v>
      </c>
      <c r="I1280">
        <v>11.092000000000001</v>
      </c>
      <c r="J1280" t="s">
        <v>23</v>
      </c>
      <c r="K1280" t="s">
        <v>160</v>
      </c>
      <c r="L1280">
        <v>3</v>
      </c>
      <c r="M1280" t="s">
        <v>482</v>
      </c>
      <c r="N1280">
        <v>4</v>
      </c>
      <c r="O1280">
        <v>9</v>
      </c>
      <c r="P1280">
        <v>9</v>
      </c>
      <c r="Q1280">
        <v>12</v>
      </c>
      <c r="R1280">
        <v>14</v>
      </c>
      <c r="S1280">
        <v>14</v>
      </c>
      <c r="T1280">
        <v>17</v>
      </c>
    </row>
    <row r="1281" spans="8:20" x14ac:dyDescent="0.35">
      <c r="H1281">
        <v>121.084</v>
      </c>
      <c r="I1281">
        <v>11.093</v>
      </c>
      <c r="J1281" t="s">
        <v>23</v>
      </c>
      <c r="K1281" t="s">
        <v>161</v>
      </c>
      <c r="L1281">
        <v>3</v>
      </c>
      <c r="M1281" t="s">
        <v>333</v>
      </c>
      <c r="N1281">
        <v>3</v>
      </c>
      <c r="O1281">
        <v>9</v>
      </c>
      <c r="P1281">
        <v>12</v>
      </c>
      <c r="Q1281">
        <v>14</v>
      </c>
      <c r="R1281">
        <v>7</v>
      </c>
      <c r="S1281">
        <v>10</v>
      </c>
      <c r="T1281">
        <v>12</v>
      </c>
    </row>
    <row r="1282" spans="8:20" x14ac:dyDescent="0.35">
      <c r="H1282">
        <v>121.08499999999999</v>
      </c>
      <c r="I1282">
        <v>11.093999999999999</v>
      </c>
      <c r="J1282" t="s">
        <v>23</v>
      </c>
      <c r="K1282" t="s">
        <v>1374</v>
      </c>
      <c r="L1282">
        <v>3</v>
      </c>
      <c r="M1282" t="s">
        <v>234</v>
      </c>
      <c r="N1282">
        <v>3</v>
      </c>
      <c r="O1282">
        <v>8</v>
      </c>
      <c r="P1282">
        <v>11</v>
      </c>
      <c r="Q1282">
        <v>13</v>
      </c>
      <c r="R1282">
        <v>8</v>
      </c>
      <c r="S1282">
        <v>11</v>
      </c>
      <c r="T1282">
        <v>13</v>
      </c>
    </row>
    <row r="1283" spans="8:20" x14ac:dyDescent="0.35">
      <c r="H1283">
        <v>121.086</v>
      </c>
      <c r="I1283">
        <v>11.096</v>
      </c>
      <c r="J1283" t="s">
        <v>23</v>
      </c>
      <c r="K1283" t="s">
        <v>163</v>
      </c>
      <c r="L1283">
        <v>3</v>
      </c>
      <c r="M1283" t="s">
        <v>476</v>
      </c>
      <c r="N1283">
        <v>4</v>
      </c>
      <c r="O1283">
        <v>14</v>
      </c>
      <c r="P1283">
        <v>14</v>
      </c>
      <c r="Q1283">
        <v>17</v>
      </c>
      <c r="R1283">
        <v>10</v>
      </c>
      <c r="S1283">
        <v>10</v>
      </c>
      <c r="T1283">
        <v>13</v>
      </c>
    </row>
    <row r="1284" spans="8:20" x14ac:dyDescent="0.35">
      <c r="H1284">
        <v>121.087</v>
      </c>
      <c r="I1284">
        <v>11.097</v>
      </c>
      <c r="J1284" t="s">
        <v>23</v>
      </c>
      <c r="K1284" t="s">
        <v>24</v>
      </c>
      <c r="L1284">
        <v>3</v>
      </c>
      <c r="M1284" t="s">
        <v>482</v>
      </c>
      <c r="N1284">
        <v>4</v>
      </c>
      <c r="O1284">
        <v>9</v>
      </c>
      <c r="P1284">
        <v>9</v>
      </c>
      <c r="Q1284">
        <v>12</v>
      </c>
      <c r="R1284">
        <v>14</v>
      </c>
      <c r="S1284">
        <v>14</v>
      </c>
      <c r="T1284">
        <v>17</v>
      </c>
    </row>
    <row r="1285" spans="8:20" x14ac:dyDescent="0.35">
      <c r="H1285">
        <v>121.08799999999999</v>
      </c>
      <c r="I1285">
        <v>11.098000000000001</v>
      </c>
      <c r="J1285" t="s">
        <v>23</v>
      </c>
      <c r="K1285" t="s">
        <v>1496</v>
      </c>
      <c r="L1285">
        <v>3</v>
      </c>
      <c r="M1285" t="s">
        <v>62</v>
      </c>
      <c r="N1285">
        <v>1</v>
      </c>
      <c r="O1285">
        <v>0</v>
      </c>
      <c r="P1285">
        <v>7</v>
      </c>
      <c r="Q1285">
        <v>9</v>
      </c>
      <c r="R1285">
        <v>4</v>
      </c>
      <c r="S1285">
        <v>11</v>
      </c>
      <c r="T1285">
        <v>13</v>
      </c>
    </row>
    <row r="1286" spans="8:20" x14ac:dyDescent="0.35">
      <c r="H1286">
        <v>121.089</v>
      </c>
      <c r="I1286">
        <v>11.099</v>
      </c>
      <c r="J1286" t="s">
        <v>23</v>
      </c>
      <c r="K1286" t="s">
        <v>164</v>
      </c>
      <c r="L1286">
        <v>3</v>
      </c>
      <c r="M1286" t="s">
        <v>476</v>
      </c>
      <c r="N1286">
        <v>4</v>
      </c>
      <c r="O1286">
        <v>14</v>
      </c>
      <c r="P1286">
        <v>14</v>
      </c>
      <c r="Q1286">
        <v>17</v>
      </c>
      <c r="R1286">
        <v>10</v>
      </c>
      <c r="S1286">
        <v>10</v>
      </c>
      <c r="T1286">
        <v>13</v>
      </c>
    </row>
    <row r="1287" spans="8:20" x14ac:dyDescent="0.35">
      <c r="H1287">
        <v>121.09</v>
      </c>
      <c r="I1287">
        <v>11.1</v>
      </c>
      <c r="J1287" t="s">
        <v>23</v>
      </c>
      <c r="K1287" t="s">
        <v>165</v>
      </c>
      <c r="L1287">
        <v>3</v>
      </c>
      <c r="M1287" t="s">
        <v>475</v>
      </c>
      <c r="N1287">
        <v>3</v>
      </c>
      <c r="O1287">
        <v>5</v>
      </c>
      <c r="P1287">
        <v>8</v>
      </c>
      <c r="Q1287">
        <v>10</v>
      </c>
      <c r="R1287">
        <v>15</v>
      </c>
      <c r="S1287">
        <v>18</v>
      </c>
      <c r="T1287">
        <v>20</v>
      </c>
    </row>
    <row r="1288" spans="8:20" x14ac:dyDescent="0.35">
      <c r="H1288">
        <v>121.09099999999999</v>
      </c>
      <c r="I1288">
        <v>11.102</v>
      </c>
      <c r="J1288" t="s">
        <v>23</v>
      </c>
      <c r="K1288" t="s">
        <v>29</v>
      </c>
      <c r="L1288">
        <v>3</v>
      </c>
      <c r="M1288" t="s">
        <v>476</v>
      </c>
      <c r="N1288">
        <v>4</v>
      </c>
      <c r="O1288">
        <v>14</v>
      </c>
      <c r="P1288">
        <v>14</v>
      </c>
      <c r="Q1288">
        <v>17</v>
      </c>
      <c r="R1288">
        <v>10</v>
      </c>
      <c r="S1288">
        <v>10</v>
      </c>
      <c r="T1288">
        <v>13</v>
      </c>
    </row>
    <row r="1289" spans="8:20" x14ac:dyDescent="0.35">
      <c r="H1289">
        <v>121.092</v>
      </c>
      <c r="I1289">
        <v>11.103</v>
      </c>
      <c r="J1289" t="s">
        <v>23</v>
      </c>
      <c r="K1289" t="s">
        <v>166</v>
      </c>
      <c r="L1289">
        <v>3</v>
      </c>
      <c r="M1289" t="s">
        <v>1625</v>
      </c>
      <c r="N1289">
        <v>4</v>
      </c>
      <c r="O1289">
        <v>14</v>
      </c>
      <c r="P1289">
        <v>14</v>
      </c>
      <c r="Q1289">
        <v>17</v>
      </c>
      <c r="R1289">
        <v>10</v>
      </c>
      <c r="S1289">
        <v>10</v>
      </c>
      <c r="T1289">
        <v>13</v>
      </c>
    </row>
    <row r="1290" spans="8:20" x14ac:dyDescent="0.35">
      <c r="H1290">
        <v>121.093</v>
      </c>
      <c r="I1290">
        <v>11.103999999999999</v>
      </c>
      <c r="J1290" t="s">
        <v>23</v>
      </c>
      <c r="K1290" t="s">
        <v>167</v>
      </c>
      <c r="L1290">
        <v>3</v>
      </c>
      <c r="M1290" t="s">
        <v>472</v>
      </c>
      <c r="N1290">
        <v>4</v>
      </c>
      <c r="O1290">
        <v>13</v>
      </c>
      <c r="P1290">
        <v>13</v>
      </c>
      <c r="Q1290">
        <v>16</v>
      </c>
      <c r="R1290">
        <v>10</v>
      </c>
      <c r="S1290">
        <v>10</v>
      </c>
      <c r="T1290">
        <v>13</v>
      </c>
    </row>
    <row r="1291" spans="8:20" x14ac:dyDescent="0.35">
      <c r="H1291">
        <v>121.09399999999999</v>
      </c>
      <c r="I1291">
        <v>11.105</v>
      </c>
      <c r="J1291" t="s">
        <v>23</v>
      </c>
      <c r="K1291" t="s">
        <v>1722</v>
      </c>
      <c r="L1291">
        <v>3</v>
      </c>
      <c r="M1291" t="s">
        <v>1730</v>
      </c>
      <c r="N1291">
        <v>4</v>
      </c>
      <c r="O1291">
        <v>15</v>
      </c>
      <c r="P1291">
        <v>15</v>
      </c>
      <c r="Q1291">
        <v>18</v>
      </c>
      <c r="R1291">
        <v>9</v>
      </c>
      <c r="S1291">
        <v>9</v>
      </c>
      <c r="T1291">
        <v>12</v>
      </c>
    </row>
    <row r="1292" spans="8:20" x14ac:dyDescent="0.35">
      <c r="H1292">
        <v>121.095</v>
      </c>
      <c r="I1292">
        <v>11.106</v>
      </c>
      <c r="J1292" t="s">
        <v>23</v>
      </c>
      <c r="K1292" t="s">
        <v>1706</v>
      </c>
      <c r="L1292">
        <v>3</v>
      </c>
      <c r="M1292" t="s">
        <v>488</v>
      </c>
      <c r="N1292">
        <v>4</v>
      </c>
      <c r="O1292">
        <v>14</v>
      </c>
      <c r="P1292">
        <v>14</v>
      </c>
      <c r="Q1292">
        <v>17</v>
      </c>
      <c r="R1292">
        <v>11</v>
      </c>
      <c r="S1292">
        <v>11</v>
      </c>
      <c r="T1292">
        <v>14</v>
      </c>
    </row>
    <row r="1293" spans="8:20" x14ac:dyDescent="0.35">
      <c r="H1293">
        <v>121.096</v>
      </c>
      <c r="I1293">
        <v>11.106999999999999</v>
      </c>
      <c r="J1293" t="s">
        <v>23</v>
      </c>
      <c r="K1293" t="s">
        <v>168</v>
      </c>
      <c r="L1293">
        <v>3</v>
      </c>
      <c r="M1293" t="s">
        <v>474</v>
      </c>
      <c r="N1293">
        <v>4</v>
      </c>
      <c r="O1293">
        <v>12</v>
      </c>
      <c r="P1293">
        <v>12</v>
      </c>
      <c r="Q1293">
        <v>15</v>
      </c>
      <c r="R1293">
        <v>8</v>
      </c>
      <c r="S1293">
        <v>8</v>
      </c>
      <c r="T1293">
        <v>11</v>
      </c>
    </row>
    <row r="1294" spans="8:20" x14ac:dyDescent="0.35">
      <c r="H1294">
        <v>121.09699999999999</v>
      </c>
      <c r="I1294">
        <v>11.108000000000001</v>
      </c>
      <c r="J1294" t="s">
        <v>23</v>
      </c>
      <c r="K1294" t="s">
        <v>1651</v>
      </c>
      <c r="L1294">
        <v>3</v>
      </c>
      <c r="M1294" t="s">
        <v>1658</v>
      </c>
      <c r="N1294">
        <v>3</v>
      </c>
      <c r="O1294">
        <v>10</v>
      </c>
      <c r="P1294">
        <v>13</v>
      </c>
      <c r="Q1294">
        <v>15</v>
      </c>
      <c r="R1294">
        <v>10</v>
      </c>
      <c r="S1294">
        <v>13</v>
      </c>
      <c r="T1294">
        <v>15</v>
      </c>
    </row>
    <row r="1295" spans="8:20" x14ac:dyDescent="0.35">
      <c r="H1295">
        <v>121.098</v>
      </c>
      <c r="I1295">
        <v>11.11</v>
      </c>
      <c r="J1295" t="s">
        <v>23</v>
      </c>
      <c r="K1295" t="s">
        <v>38</v>
      </c>
      <c r="L1295">
        <v>3</v>
      </c>
      <c r="M1295" t="s">
        <v>480</v>
      </c>
      <c r="N1295">
        <v>4</v>
      </c>
      <c r="O1295">
        <v>13</v>
      </c>
      <c r="P1295">
        <v>13</v>
      </c>
      <c r="Q1295">
        <v>16</v>
      </c>
      <c r="R1295">
        <v>12</v>
      </c>
      <c r="S1295">
        <v>12</v>
      </c>
      <c r="T1295">
        <v>15</v>
      </c>
    </row>
    <row r="1296" spans="8:20" x14ac:dyDescent="0.35">
      <c r="H1296">
        <v>121.099</v>
      </c>
      <c r="I1296">
        <v>11.111000000000001</v>
      </c>
      <c r="J1296" t="s">
        <v>23</v>
      </c>
      <c r="K1296" t="s">
        <v>169</v>
      </c>
      <c r="L1296">
        <v>3</v>
      </c>
      <c r="M1296" t="s">
        <v>471</v>
      </c>
      <c r="N1296">
        <v>4</v>
      </c>
      <c r="O1296">
        <v>6</v>
      </c>
      <c r="P1296">
        <v>6</v>
      </c>
      <c r="Q1296">
        <v>9</v>
      </c>
      <c r="R1296">
        <v>17</v>
      </c>
      <c r="S1296">
        <v>17</v>
      </c>
      <c r="T1296">
        <v>20</v>
      </c>
    </row>
    <row r="1297" spans="8:20" x14ac:dyDescent="0.35">
      <c r="H1297">
        <v>121.1</v>
      </c>
      <c r="I1297">
        <v>11.112</v>
      </c>
      <c r="J1297" t="s">
        <v>23</v>
      </c>
      <c r="K1297" t="s">
        <v>39</v>
      </c>
      <c r="L1297">
        <v>3</v>
      </c>
      <c r="M1297" t="s">
        <v>480</v>
      </c>
      <c r="N1297">
        <v>4</v>
      </c>
      <c r="O1297">
        <v>13</v>
      </c>
      <c r="P1297">
        <v>13</v>
      </c>
      <c r="Q1297">
        <v>16</v>
      </c>
      <c r="R1297">
        <v>12</v>
      </c>
      <c r="S1297">
        <v>12</v>
      </c>
      <c r="T1297">
        <v>15</v>
      </c>
    </row>
    <row r="1298" spans="8:20" x14ac:dyDescent="0.35">
      <c r="H1298">
        <v>121.101</v>
      </c>
      <c r="I1298">
        <v>11.113</v>
      </c>
      <c r="J1298" t="s">
        <v>23</v>
      </c>
      <c r="K1298" t="s">
        <v>170</v>
      </c>
      <c r="L1298">
        <v>3</v>
      </c>
      <c r="M1298" t="s">
        <v>485</v>
      </c>
      <c r="N1298">
        <v>4</v>
      </c>
      <c r="O1298">
        <v>13</v>
      </c>
      <c r="P1298">
        <v>13</v>
      </c>
      <c r="Q1298">
        <v>16</v>
      </c>
      <c r="R1298">
        <v>11</v>
      </c>
      <c r="S1298">
        <v>11</v>
      </c>
      <c r="T1298">
        <v>14</v>
      </c>
    </row>
    <row r="1299" spans="8:20" x14ac:dyDescent="0.35">
      <c r="H1299">
        <v>121.102</v>
      </c>
      <c r="I1299">
        <v>11.114000000000001</v>
      </c>
      <c r="J1299" t="s">
        <v>23</v>
      </c>
      <c r="K1299" t="s">
        <v>25</v>
      </c>
      <c r="L1299">
        <v>3</v>
      </c>
      <c r="M1299" t="s">
        <v>472</v>
      </c>
      <c r="N1299">
        <v>4</v>
      </c>
      <c r="O1299">
        <v>13</v>
      </c>
      <c r="P1299">
        <v>13</v>
      </c>
      <c r="Q1299">
        <v>16</v>
      </c>
      <c r="R1299">
        <v>10</v>
      </c>
      <c r="S1299">
        <v>10</v>
      </c>
      <c r="T1299">
        <v>13</v>
      </c>
    </row>
    <row r="1300" spans="8:20" x14ac:dyDescent="0.35">
      <c r="H1300">
        <v>121.10299999999999</v>
      </c>
      <c r="I1300">
        <v>11.115</v>
      </c>
      <c r="J1300" t="s">
        <v>23</v>
      </c>
      <c r="K1300" t="s">
        <v>171</v>
      </c>
      <c r="L1300">
        <v>3</v>
      </c>
      <c r="M1300" t="s">
        <v>484</v>
      </c>
      <c r="N1300">
        <v>3</v>
      </c>
      <c r="O1300">
        <v>8</v>
      </c>
      <c r="P1300">
        <v>11</v>
      </c>
      <c r="Q1300">
        <v>13</v>
      </c>
      <c r="R1300">
        <v>10</v>
      </c>
      <c r="S1300">
        <v>13</v>
      </c>
      <c r="T1300">
        <v>15</v>
      </c>
    </row>
    <row r="1301" spans="8:20" x14ac:dyDescent="0.35">
      <c r="H1301">
        <v>121.104</v>
      </c>
      <c r="I1301">
        <v>11.116</v>
      </c>
      <c r="J1301" t="s">
        <v>23</v>
      </c>
      <c r="K1301" t="s">
        <v>62</v>
      </c>
      <c r="L1301">
        <v>3</v>
      </c>
      <c r="M1301" t="s">
        <v>490</v>
      </c>
      <c r="N1301">
        <v>4</v>
      </c>
      <c r="O1301">
        <v>12</v>
      </c>
      <c r="P1301">
        <v>12</v>
      </c>
      <c r="Q1301">
        <v>15</v>
      </c>
      <c r="R1301">
        <v>9</v>
      </c>
      <c r="S1301">
        <v>9</v>
      </c>
      <c r="T1301">
        <v>12</v>
      </c>
    </row>
    <row r="1302" spans="8:20" x14ac:dyDescent="0.35">
      <c r="H1302">
        <v>121.105</v>
      </c>
      <c r="I1302">
        <v>11.117000000000001</v>
      </c>
      <c r="J1302" t="s">
        <v>23</v>
      </c>
      <c r="K1302" t="s">
        <v>63</v>
      </c>
      <c r="L1302">
        <v>3</v>
      </c>
      <c r="M1302" t="s">
        <v>476</v>
      </c>
      <c r="N1302">
        <v>4</v>
      </c>
      <c r="O1302">
        <v>14</v>
      </c>
      <c r="P1302">
        <v>14</v>
      </c>
      <c r="Q1302">
        <v>17</v>
      </c>
      <c r="R1302">
        <v>10</v>
      </c>
      <c r="S1302">
        <v>10</v>
      </c>
      <c r="T1302">
        <v>13</v>
      </c>
    </row>
    <row r="1303" spans="8:20" x14ac:dyDescent="0.35">
      <c r="H1303">
        <v>121.10599999999999</v>
      </c>
      <c r="I1303">
        <v>11.118</v>
      </c>
      <c r="J1303" t="s">
        <v>23</v>
      </c>
      <c r="K1303" t="s">
        <v>172</v>
      </c>
      <c r="L1303">
        <v>3</v>
      </c>
      <c r="M1303" t="s">
        <v>342</v>
      </c>
      <c r="N1303">
        <v>4</v>
      </c>
      <c r="O1303">
        <v>15</v>
      </c>
      <c r="P1303">
        <v>15</v>
      </c>
      <c r="Q1303">
        <v>18</v>
      </c>
      <c r="R1303">
        <v>8</v>
      </c>
      <c r="S1303">
        <v>8</v>
      </c>
      <c r="T1303">
        <v>11</v>
      </c>
    </row>
    <row r="1304" spans="8:20" x14ac:dyDescent="0.35">
      <c r="H1304">
        <v>121.107</v>
      </c>
      <c r="I1304">
        <v>11.119</v>
      </c>
      <c r="J1304" t="s">
        <v>23</v>
      </c>
      <c r="K1304" t="s">
        <v>173</v>
      </c>
      <c r="L1304">
        <v>3</v>
      </c>
      <c r="M1304" t="s">
        <v>475</v>
      </c>
      <c r="N1304">
        <v>3</v>
      </c>
      <c r="O1304">
        <v>5</v>
      </c>
      <c r="P1304">
        <v>8</v>
      </c>
      <c r="Q1304">
        <v>10</v>
      </c>
      <c r="R1304">
        <v>15</v>
      </c>
      <c r="S1304">
        <v>18</v>
      </c>
      <c r="T1304">
        <v>20</v>
      </c>
    </row>
    <row r="1305" spans="8:20" x14ac:dyDescent="0.35">
      <c r="H1305">
        <v>121.108</v>
      </c>
      <c r="I1305">
        <v>11.12</v>
      </c>
      <c r="J1305" t="s">
        <v>23</v>
      </c>
      <c r="K1305" t="s">
        <v>64</v>
      </c>
      <c r="L1305">
        <v>3</v>
      </c>
      <c r="M1305" t="s">
        <v>230</v>
      </c>
      <c r="N1305">
        <v>4</v>
      </c>
      <c r="O1305">
        <v>11</v>
      </c>
      <c r="P1305">
        <v>11</v>
      </c>
      <c r="Q1305">
        <v>14</v>
      </c>
      <c r="R1305">
        <v>10</v>
      </c>
      <c r="S1305">
        <v>10</v>
      </c>
      <c r="T1305">
        <v>13</v>
      </c>
    </row>
    <row r="1306" spans="8:20" x14ac:dyDescent="0.35">
      <c r="H1306">
        <v>121.10899999999999</v>
      </c>
      <c r="I1306">
        <v>11.121</v>
      </c>
      <c r="J1306" t="s">
        <v>23</v>
      </c>
      <c r="K1306" t="s">
        <v>174</v>
      </c>
      <c r="L1306">
        <v>3</v>
      </c>
      <c r="M1306" t="s">
        <v>475</v>
      </c>
      <c r="N1306">
        <v>3</v>
      </c>
      <c r="O1306">
        <v>5</v>
      </c>
      <c r="P1306">
        <v>8</v>
      </c>
      <c r="Q1306">
        <v>10</v>
      </c>
      <c r="R1306">
        <v>15</v>
      </c>
      <c r="S1306">
        <v>18</v>
      </c>
      <c r="T1306">
        <v>20</v>
      </c>
    </row>
    <row r="1307" spans="8:20" x14ac:dyDescent="0.35">
      <c r="H1307">
        <v>121.11</v>
      </c>
      <c r="I1307">
        <v>11.122</v>
      </c>
      <c r="J1307" t="s">
        <v>23</v>
      </c>
      <c r="K1307" t="s">
        <v>175</v>
      </c>
      <c r="L1307">
        <v>3</v>
      </c>
      <c r="M1307" t="s">
        <v>486</v>
      </c>
      <c r="N1307">
        <v>4</v>
      </c>
      <c r="O1307">
        <v>13</v>
      </c>
      <c r="P1307">
        <v>13</v>
      </c>
      <c r="Q1307">
        <v>16</v>
      </c>
      <c r="R1307">
        <v>10</v>
      </c>
      <c r="S1307">
        <v>10</v>
      </c>
      <c r="T1307">
        <v>13</v>
      </c>
    </row>
    <row r="1308" spans="8:20" x14ac:dyDescent="0.35">
      <c r="H1308">
        <v>121.111</v>
      </c>
      <c r="I1308">
        <v>11.122999999999999</v>
      </c>
      <c r="J1308" t="s">
        <v>23</v>
      </c>
      <c r="K1308" t="s">
        <v>65</v>
      </c>
      <c r="L1308">
        <v>3</v>
      </c>
      <c r="M1308" t="s">
        <v>236</v>
      </c>
      <c r="N1308">
        <v>4</v>
      </c>
      <c r="O1308">
        <v>13</v>
      </c>
      <c r="P1308">
        <v>13</v>
      </c>
      <c r="Q1308">
        <v>16</v>
      </c>
      <c r="R1308">
        <v>11</v>
      </c>
      <c r="S1308">
        <v>11</v>
      </c>
      <c r="T1308">
        <v>14</v>
      </c>
    </row>
    <row r="1309" spans="8:20" x14ac:dyDescent="0.35">
      <c r="H1309">
        <v>121.11199999999999</v>
      </c>
      <c r="I1309">
        <v>11.125</v>
      </c>
      <c r="J1309" t="s">
        <v>23</v>
      </c>
      <c r="K1309" t="s">
        <v>1737</v>
      </c>
      <c r="L1309">
        <v>3</v>
      </c>
      <c r="M1309" t="s">
        <v>488</v>
      </c>
      <c r="N1309">
        <v>4</v>
      </c>
      <c r="O1309">
        <v>14</v>
      </c>
      <c r="P1309">
        <v>14</v>
      </c>
      <c r="Q1309">
        <v>17</v>
      </c>
      <c r="R1309">
        <v>11</v>
      </c>
      <c r="S1309">
        <v>11</v>
      </c>
      <c r="T1309">
        <v>14</v>
      </c>
    </row>
    <row r="1310" spans="8:20" x14ac:dyDescent="0.35">
      <c r="H1310">
        <v>121.113</v>
      </c>
      <c r="I1310">
        <v>11.125999999999999</v>
      </c>
      <c r="J1310" t="s">
        <v>23</v>
      </c>
      <c r="K1310" t="s">
        <v>106</v>
      </c>
      <c r="L1310">
        <v>3</v>
      </c>
      <c r="M1310" t="s">
        <v>474</v>
      </c>
      <c r="N1310">
        <v>4</v>
      </c>
      <c r="O1310">
        <v>12</v>
      </c>
      <c r="P1310">
        <v>12</v>
      </c>
      <c r="Q1310">
        <v>15</v>
      </c>
      <c r="R1310">
        <v>8</v>
      </c>
      <c r="S1310">
        <v>8</v>
      </c>
      <c r="T1310">
        <v>11</v>
      </c>
    </row>
    <row r="1311" spans="8:20" x14ac:dyDescent="0.35">
      <c r="H1311">
        <v>121.114</v>
      </c>
      <c r="I1311">
        <v>11.127000000000001</v>
      </c>
      <c r="J1311" t="s">
        <v>23</v>
      </c>
      <c r="K1311" t="s">
        <v>40</v>
      </c>
      <c r="L1311">
        <v>3</v>
      </c>
      <c r="M1311" t="s">
        <v>475</v>
      </c>
      <c r="N1311">
        <v>3</v>
      </c>
      <c r="O1311">
        <v>5</v>
      </c>
      <c r="P1311">
        <v>8</v>
      </c>
      <c r="Q1311">
        <v>10</v>
      </c>
      <c r="R1311">
        <v>15</v>
      </c>
      <c r="S1311">
        <v>18</v>
      </c>
      <c r="T1311">
        <v>20</v>
      </c>
    </row>
    <row r="1312" spans="8:20" x14ac:dyDescent="0.35">
      <c r="H1312">
        <v>121.11499999999999</v>
      </c>
      <c r="I1312">
        <v>11.128</v>
      </c>
      <c r="J1312" t="s">
        <v>23</v>
      </c>
      <c r="K1312" t="s">
        <v>177</v>
      </c>
      <c r="L1312">
        <v>3</v>
      </c>
      <c r="M1312" t="s">
        <v>491</v>
      </c>
      <c r="N1312">
        <v>4</v>
      </c>
      <c r="O1312">
        <v>14</v>
      </c>
      <c r="P1312">
        <v>14</v>
      </c>
      <c r="Q1312">
        <v>17</v>
      </c>
      <c r="R1312">
        <v>10</v>
      </c>
      <c r="S1312">
        <v>10</v>
      </c>
      <c r="T1312">
        <v>13</v>
      </c>
    </row>
    <row r="1313" spans="8:20" x14ac:dyDescent="0.35">
      <c r="H1313">
        <v>121.116</v>
      </c>
      <c r="I1313">
        <v>11.129</v>
      </c>
      <c r="J1313" t="s">
        <v>23</v>
      </c>
      <c r="K1313" t="s">
        <v>66</v>
      </c>
      <c r="L1313">
        <v>3</v>
      </c>
      <c r="M1313" t="s">
        <v>478</v>
      </c>
      <c r="N1313">
        <v>3</v>
      </c>
      <c r="O1313">
        <v>9</v>
      </c>
      <c r="P1313">
        <v>12</v>
      </c>
      <c r="Q1313">
        <v>14</v>
      </c>
      <c r="R1313">
        <v>9</v>
      </c>
      <c r="S1313">
        <v>12</v>
      </c>
      <c r="T1313">
        <v>14</v>
      </c>
    </row>
    <row r="1314" spans="8:20" x14ac:dyDescent="0.35">
      <c r="H1314">
        <v>121.117</v>
      </c>
      <c r="I1314">
        <v>11.131</v>
      </c>
      <c r="J1314" t="s">
        <v>23</v>
      </c>
      <c r="K1314" t="s">
        <v>178</v>
      </c>
      <c r="L1314">
        <v>3</v>
      </c>
      <c r="M1314" t="s">
        <v>1614</v>
      </c>
      <c r="N1314">
        <v>4</v>
      </c>
      <c r="O1314">
        <v>13</v>
      </c>
      <c r="P1314">
        <v>13</v>
      </c>
      <c r="Q1314">
        <v>16</v>
      </c>
      <c r="R1314">
        <v>10</v>
      </c>
      <c r="S1314">
        <v>10</v>
      </c>
      <c r="T1314">
        <v>13</v>
      </c>
    </row>
    <row r="1315" spans="8:20" x14ac:dyDescent="0.35">
      <c r="H1315">
        <v>121.11799999999999</v>
      </c>
      <c r="I1315">
        <v>11.132</v>
      </c>
      <c r="J1315" t="s">
        <v>23</v>
      </c>
      <c r="K1315" t="s">
        <v>179</v>
      </c>
      <c r="L1315">
        <v>3</v>
      </c>
      <c r="M1315" t="s">
        <v>492</v>
      </c>
      <c r="N1315">
        <v>3</v>
      </c>
      <c r="O1315">
        <v>19</v>
      </c>
      <c r="P1315">
        <v>22</v>
      </c>
      <c r="Q1315">
        <v>24</v>
      </c>
      <c r="R1315">
        <v>1</v>
      </c>
      <c r="S1315">
        <v>4</v>
      </c>
      <c r="T1315">
        <v>6</v>
      </c>
    </row>
    <row r="1316" spans="8:20" x14ac:dyDescent="0.35">
      <c r="H1316">
        <v>121.119</v>
      </c>
      <c r="I1316">
        <v>11.132999999999999</v>
      </c>
      <c r="J1316" t="s">
        <v>23</v>
      </c>
      <c r="K1316" t="s">
        <v>68</v>
      </c>
      <c r="L1316">
        <v>3</v>
      </c>
      <c r="M1316" t="s">
        <v>253</v>
      </c>
      <c r="N1316">
        <v>4</v>
      </c>
      <c r="O1316">
        <v>11</v>
      </c>
      <c r="P1316">
        <v>11</v>
      </c>
      <c r="Q1316">
        <v>14</v>
      </c>
      <c r="R1316">
        <v>9</v>
      </c>
      <c r="S1316">
        <v>9</v>
      </c>
      <c r="T1316">
        <v>12</v>
      </c>
    </row>
    <row r="1317" spans="8:20" x14ac:dyDescent="0.35">
      <c r="H1317">
        <v>121.12</v>
      </c>
      <c r="I1317">
        <v>11.134</v>
      </c>
      <c r="J1317" t="s">
        <v>23</v>
      </c>
      <c r="K1317" t="s">
        <v>26</v>
      </c>
      <c r="L1317">
        <v>3</v>
      </c>
      <c r="M1317" t="s">
        <v>1625</v>
      </c>
      <c r="N1317">
        <v>4</v>
      </c>
      <c r="O1317">
        <v>14</v>
      </c>
      <c r="P1317">
        <v>14</v>
      </c>
      <c r="Q1317">
        <v>17</v>
      </c>
      <c r="R1317">
        <v>10</v>
      </c>
      <c r="S1317">
        <v>10</v>
      </c>
      <c r="T1317">
        <v>13</v>
      </c>
    </row>
    <row r="1318" spans="8:20" x14ac:dyDescent="0.35">
      <c r="H1318">
        <v>121.121</v>
      </c>
      <c r="I1318">
        <v>11.135</v>
      </c>
      <c r="J1318" t="s">
        <v>23</v>
      </c>
      <c r="K1318" t="s">
        <v>69</v>
      </c>
      <c r="L1318">
        <v>3</v>
      </c>
      <c r="M1318" t="s">
        <v>1625</v>
      </c>
      <c r="N1318">
        <v>4</v>
      </c>
      <c r="O1318">
        <v>14</v>
      </c>
      <c r="P1318">
        <v>14</v>
      </c>
      <c r="Q1318">
        <v>17</v>
      </c>
      <c r="R1318">
        <v>10</v>
      </c>
      <c r="S1318">
        <v>10</v>
      </c>
      <c r="T1318">
        <v>13</v>
      </c>
    </row>
    <row r="1319" spans="8:20" x14ac:dyDescent="0.35">
      <c r="H1319">
        <v>121.122</v>
      </c>
      <c r="I1319">
        <v>11.135999999999999</v>
      </c>
      <c r="J1319" t="s">
        <v>23</v>
      </c>
      <c r="K1319" t="s">
        <v>1531</v>
      </c>
      <c r="L1319">
        <v>3</v>
      </c>
      <c r="M1319" t="s">
        <v>478</v>
      </c>
      <c r="N1319">
        <v>3</v>
      </c>
      <c r="O1319">
        <v>9</v>
      </c>
      <c r="P1319">
        <v>12</v>
      </c>
      <c r="Q1319">
        <v>14</v>
      </c>
      <c r="R1319">
        <v>9</v>
      </c>
      <c r="S1319">
        <v>12</v>
      </c>
      <c r="T1319">
        <v>14</v>
      </c>
    </row>
    <row r="1320" spans="8:20" x14ac:dyDescent="0.35">
      <c r="H1320">
        <v>121.123</v>
      </c>
      <c r="I1320">
        <v>11.137</v>
      </c>
      <c r="J1320" t="s">
        <v>23</v>
      </c>
      <c r="K1320" t="s">
        <v>41</v>
      </c>
      <c r="L1320">
        <v>3</v>
      </c>
      <c r="M1320" t="s">
        <v>455</v>
      </c>
      <c r="N1320">
        <v>3</v>
      </c>
      <c r="O1320">
        <v>7</v>
      </c>
      <c r="P1320">
        <v>10</v>
      </c>
      <c r="Q1320">
        <v>12</v>
      </c>
      <c r="R1320">
        <v>7</v>
      </c>
      <c r="S1320">
        <v>10</v>
      </c>
      <c r="T1320">
        <v>12</v>
      </c>
    </row>
    <row r="1321" spans="8:20" x14ac:dyDescent="0.35">
      <c r="H1321">
        <v>121.124</v>
      </c>
      <c r="I1321">
        <v>11.138</v>
      </c>
      <c r="J1321" t="s">
        <v>23</v>
      </c>
      <c r="K1321" t="s">
        <v>180</v>
      </c>
      <c r="L1321">
        <v>3</v>
      </c>
      <c r="M1321" t="s">
        <v>493</v>
      </c>
      <c r="N1321">
        <v>3</v>
      </c>
      <c r="O1321">
        <v>14</v>
      </c>
      <c r="P1321">
        <v>17</v>
      </c>
      <c r="Q1321">
        <v>19</v>
      </c>
      <c r="R1321">
        <v>4</v>
      </c>
      <c r="S1321">
        <v>7</v>
      </c>
      <c r="T1321">
        <v>9</v>
      </c>
    </row>
    <row r="1322" spans="8:20" x14ac:dyDescent="0.35">
      <c r="H1322">
        <v>121.125</v>
      </c>
      <c r="I1322">
        <v>11.138999999999999</v>
      </c>
      <c r="J1322" t="s">
        <v>23</v>
      </c>
      <c r="K1322" t="s">
        <v>70</v>
      </c>
      <c r="L1322">
        <v>3</v>
      </c>
      <c r="M1322" t="s">
        <v>253</v>
      </c>
      <c r="N1322">
        <v>4</v>
      </c>
      <c r="O1322">
        <v>11</v>
      </c>
      <c r="P1322">
        <v>11</v>
      </c>
      <c r="Q1322">
        <v>14</v>
      </c>
      <c r="R1322">
        <v>9</v>
      </c>
      <c r="S1322">
        <v>9</v>
      </c>
      <c r="T1322">
        <v>12</v>
      </c>
    </row>
    <row r="1323" spans="8:20" x14ac:dyDescent="0.35">
      <c r="H1323">
        <v>126.012</v>
      </c>
      <c r="I1323">
        <v>12.013</v>
      </c>
      <c r="J1323" t="s">
        <v>113</v>
      </c>
      <c r="K1323" t="s">
        <v>114</v>
      </c>
      <c r="L1323">
        <v>3</v>
      </c>
      <c r="M1323" t="s">
        <v>494</v>
      </c>
      <c r="N1323">
        <v>4</v>
      </c>
      <c r="O1323">
        <v>18</v>
      </c>
      <c r="P1323">
        <v>18</v>
      </c>
      <c r="Q1323">
        <v>21</v>
      </c>
      <c r="R1323">
        <v>3</v>
      </c>
      <c r="S1323">
        <v>3</v>
      </c>
      <c r="T1323">
        <v>6</v>
      </c>
    </row>
    <row r="1324" spans="8:20" x14ac:dyDescent="0.35">
      <c r="H1324">
        <v>126.01300000000001</v>
      </c>
      <c r="I1324">
        <v>12.013999999999999</v>
      </c>
      <c r="J1324" t="s">
        <v>113</v>
      </c>
      <c r="K1324" t="s">
        <v>115</v>
      </c>
      <c r="L1324">
        <v>3</v>
      </c>
      <c r="M1324" t="s">
        <v>495</v>
      </c>
      <c r="N1324">
        <v>4</v>
      </c>
      <c r="O1324">
        <v>13</v>
      </c>
      <c r="P1324">
        <v>13</v>
      </c>
      <c r="Q1324">
        <v>16</v>
      </c>
      <c r="R1324">
        <v>10</v>
      </c>
      <c r="S1324">
        <v>10</v>
      </c>
      <c r="T1324">
        <v>13</v>
      </c>
    </row>
    <row r="1325" spans="8:20" x14ac:dyDescent="0.35">
      <c r="H1325">
        <v>126.014</v>
      </c>
      <c r="I1325">
        <v>12.015000000000001</v>
      </c>
      <c r="J1325" t="s">
        <v>113</v>
      </c>
      <c r="K1325" t="s">
        <v>116</v>
      </c>
      <c r="L1325">
        <v>3</v>
      </c>
      <c r="M1325" t="s">
        <v>496</v>
      </c>
      <c r="N1325">
        <v>4</v>
      </c>
      <c r="O1325">
        <v>14</v>
      </c>
      <c r="P1325">
        <v>14</v>
      </c>
      <c r="Q1325">
        <v>17</v>
      </c>
      <c r="R1325">
        <v>9</v>
      </c>
      <c r="S1325">
        <v>9</v>
      </c>
      <c r="T1325">
        <v>12</v>
      </c>
    </row>
    <row r="1326" spans="8:20" x14ac:dyDescent="0.35">
      <c r="H1326">
        <v>126.015</v>
      </c>
      <c r="I1326">
        <v>12.016</v>
      </c>
      <c r="J1326" t="s">
        <v>113</v>
      </c>
      <c r="K1326" t="s">
        <v>117</v>
      </c>
      <c r="L1326">
        <v>3</v>
      </c>
      <c r="M1326" t="s">
        <v>497</v>
      </c>
      <c r="N1326">
        <v>3</v>
      </c>
      <c r="O1326">
        <v>11</v>
      </c>
      <c r="P1326">
        <v>14</v>
      </c>
      <c r="Q1326">
        <v>16</v>
      </c>
      <c r="R1326">
        <v>4</v>
      </c>
      <c r="S1326">
        <v>7</v>
      </c>
      <c r="T1326">
        <v>9</v>
      </c>
    </row>
    <row r="1327" spans="8:20" x14ac:dyDescent="0.35">
      <c r="H1327">
        <v>126.01600000000001</v>
      </c>
      <c r="I1327">
        <v>12.016999999999999</v>
      </c>
      <c r="J1327" t="s">
        <v>113</v>
      </c>
      <c r="K1327" t="s">
        <v>118</v>
      </c>
      <c r="L1327">
        <v>3</v>
      </c>
      <c r="M1327" t="s">
        <v>332</v>
      </c>
      <c r="N1327">
        <v>4</v>
      </c>
      <c r="O1327">
        <v>17</v>
      </c>
      <c r="P1327">
        <v>17</v>
      </c>
      <c r="Q1327">
        <v>20</v>
      </c>
      <c r="R1327">
        <v>4</v>
      </c>
      <c r="S1327">
        <v>4</v>
      </c>
      <c r="T1327">
        <v>7</v>
      </c>
    </row>
    <row r="1328" spans="8:20" x14ac:dyDescent="0.35">
      <c r="H1328">
        <v>126.017</v>
      </c>
      <c r="I1328">
        <v>12.018000000000001</v>
      </c>
      <c r="J1328" t="s">
        <v>113</v>
      </c>
      <c r="K1328" t="s">
        <v>17</v>
      </c>
      <c r="L1328">
        <v>3</v>
      </c>
      <c r="M1328" t="s">
        <v>1579</v>
      </c>
      <c r="N1328">
        <v>3</v>
      </c>
      <c r="O1328">
        <v>9</v>
      </c>
      <c r="P1328">
        <v>12</v>
      </c>
      <c r="Q1328">
        <v>14</v>
      </c>
      <c r="R1328">
        <v>6</v>
      </c>
      <c r="S1328">
        <v>9</v>
      </c>
      <c r="T1328">
        <v>11</v>
      </c>
    </row>
    <row r="1329" spans="8:20" x14ac:dyDescent="0.35">
      <c r="H1329">
        <v>126.018</v>
      </c>
      <c r="I1329">
        <v>12.019</v>
      </c>
      <c r="J1329" t="s">
        <v>113</v>
      </c>
      <c r="K1329" t="s">
        <v>119</v>
      </c>
      <c r="L1329">
        <v>3</v>
      </c>
      <c r="M1329" t="s">
        <v>495</v>
      </c>
      <c r="N1329">
        <v>4</v>
      </c>
      <c r="O1329">
        <v>13</v>
      </c>
      <c r="P1329">
        <v>13</v>
      </c>
      <c r="Q1329">
        <v>16</v>
      </c>
      <c r="R1329">
        <v>10</v>
      </c>
      <c r="S1329">
        <v>10</v>
      </c>
      <c r="T1329">
        <v>13</v>
      </c>
    </row>
    <row r="1330" spans="8:20" x14ac:dyDescent="0.35">
      <c r="H1330">
        <v>126.01900000000001</v>
      </c>
      <c r="I1330">
        <v>12.02</v>
      </c>
      <c r="J1330" t="s">
        <v>113</v>
      </c>
      <c r="K1330" t="s">
        <v>120</v>
      </c>
      <c r="L1330">
        <v>3</v>
      </c>
      <c r="M1330" t="s">
        <v>498</v>
      </c>
      <c r="N1330">
        <v>4</v>
      </c>
      <c r="O1330">
        <v>13</v>
      </c>
      <c r="P1330">
        <v>13</v>
      </c>
      <c r="Q1330">
        <v>16</v>
      </c>
      <c r="R1330">
        <v>9</v>
      </c>
      <c r="S1330">
        <v>9</v>
      </c>
      <c r="T1330">
        <v>12</v>
      </c>
    </row>
    <row r="1331" spans="8:20" x14ac:dyDescent="0.35">
      <c r="H1331">
        <v>126.02</v>
      </c>
      <c r="I1331">
        <v>12.021000000000001</v>
      </c>
      <c r="J1331" t="s">
        <v>113</v>
      </c>
      <c r="K1331" t="s">
        <v>1530</v>
      </c>
      <c r="L1331">
        <v>3</v>
      </c>
      <c r="M1331" t="s">
        <v>1541</v>
      </c>
      <c r="N1331">
        <v>3</v>
      </c>
      <c r="O1331">
        <v>9</v>
      </c>
      <c r="P1331">
        <v>12</v>
      </c>
      <c r="Q1331">
        <v>14</v>
      </c>
      <c r="R1331">
        <v>6</v>
      </c>
      <c r="S1331">
        <v>9</v>
      </c>
      <c r="T1331">
        <v>11</v>
      </c>
    </row>
    <row r="1332" spans="8:20" x14ac:dyDescent="0.35">
      <c r="H1332">
        <v>126.021</v>
      </c>
      <c r="I1332">
        <v>12.023</v>
      </c>
      <c r="J1332" t="s">
        <v>113</v>
      </c>
      <c r="K1332" t="s">
        <v>122</v>
      </c>
      <c r="L1332">
        <v>3</v>
      </c>
      <c r="M1332" t="s">
        <v>499</v>
      </c>
      <c r="N1332">
        <v>4</v>
      </c>
      <c r="O1332">
        <v>5</v>
      </c>
      <c r="P1332">
        <v>5</v>
      </c>
      <c r="Q1332">
        <v>8</v>
      </c>
      <c r="R1332">
        <v>16</v>
      </c>
      <c r="S1332">
        <v>16</v>
      </c>
      <c r="T1332">
        <v>19</v>
      </c>
    </row>
    <row r="1333" spans="8:20" x14ac:dyDescent="0.35">
      <c r="H1333">
        <v>126.02200000000001</v>
      </c>
      <c r="I1333">
        <v>12.023999999999999</v>
      </c>
      <c r="J1333" t="s">
        <v>113</v>
      </c>
      <c r="K1333" t="s">
        <v>1511</v>
      </c>
      <c r="L1333">
        <v>3</v>
      </c>
      <c r="M1333" t="s">
        <v>1516</v>
      </c>
      <c r="N1333">
        <v>4</v>
      </c>
      <c r="O1333">
        <v>5</v>
      </c>
      <c r="P1333">
        <v>5</v>
      </c>
      <c r="Q1333">
        <v>8</v>
      </c>
      <c r="R1333">
        <v>16</v>
      </c>
      <c r="S1333">
        <v>16</v>
      </c>
      <c r="T1333">
        <v>19</v>
      </c>
    </row>
    <row r="1334" spans="8:20" x14ac:dyDescent="0.35">
      <c r="H1334">
        <v>126.023</v>
      </c>
      <c r="I1334">
        <v>12.025</v>
      </c>
      <c r="J1334" t="s">
        <v>113</v>
      </c>
      <c r="K1334" t="s">
        <v>45</v>
      </c>
      <c r="L1334">
        <v>3</v>
      </c>
      <c r="M1334" t="s">
        <v>500</v>
      </c>
      <c r="N1334">
        <v>4</v>
      </c>
      <c r="O1334">
        <v>13</v>
      </c>
      <c r="P1334">
        <v>13</v>
      </c>
      <c r="Q1334">
        <v>16</v>
      </c>
      <c r="R1334">
        <v>10</v>
      </c>
      <c r="S1334">
        <v>10</v>
      </c>
      <c r="T1334">
        <v>13</v>
      </c>
    </row>
    <row r="1335" spans="8:20" x14ac:dyDescent="0.35">
      <c r="H1335">
        <v>126.024</v>
      </c>
      <c r="I1335">
        <v>12.026</v>
      </c>
      <c r="J1335" t="s">
        <v>113</v>
      </c>
      <c r="K1335" t="s">
        <v>46</v>
      </c>
      <c r="L1335">
        <v>3</v>
      </c>
      <c r="M1335" t="s">
        <v>367</v>
      </c>
      <c r="N1335">
        <v>3</v>
      </c>
      <c r="O1335">
        <v>12</v>
      </c>
      <c r="P1335">
        <v>15</v>
      </c>
      <c r="Q1335">
        <v>17</v>
      </c>
      <c r="R1335">
        <v>7</v>
      </c>
      <c r="S1335">
        <v>10</v>
      </c>
      <c r="T1335">
        <v>12</v>
      </c>
    </row>
    <row r="1336" spans="8:20" x14ac:dyDescent="0.35">
      <c r="H1336">
        <v>126.02500000000001</v>
      </c>
      <c r="I1336">
        <v>12.026999999999999</v>
      </c>
      <c r="J1336" t="s">
        <v>113</v>
      </c>
      <c r="K1336" t="s">
        <v>123</v>
      </c>
      <c r="L1336">
        <v>3</v>
      </c>
      <c r="M1336" t="s">
        <v>501</v>
      </c>
      <c r="N1336">
        <v>3</v>
      </c>
      <c r="O1336">
        <v>15</v>
      </c>
      <c r="P1336">
        <v>18</v>
      </c>
      <c r="Q1336">
        <v>20</v>
      </c>
      <c r="R1336">
        <v>5</v>
      </c>
      <c r="S1336">
        <v>8</v>
      </c>
      <c r="T1336">
        <v>10</v>
      </c>
    </row>
    <row r="1337" spans="8:20" x14ac:dyDescent="0.35">
      <c r="H1337">
        <v>126.026</v>
      </c>
      <c r="I1337">
        <v>12.028</v>
      </c>
      <c r="J1337" t="s">
        <v>113</v>
      </c>
      <c r="K1337" t="s">
        <v>124</v>
      </c>
      <c r="L1337">
        <v>3</v>
      </c>
      <c r="M1337" t="s">
        <v>533</v>
      </c>
      <c r="N1337">
        <v>4</v>
      </c>
      <c r="O1337">
        <v>17</v>
      </c>
      <c r="P1337">
        <v>17</v>
      </c>
      <c r="Q1337">
        <v>20</v>
      </c>
      <c r="R1337">
        <v>8</v>
      </c>
      <c r="S1337">
        <v>8</v>
      </c>
      <c r="T1337">
        <v>11</v>
      </c>
    </row>
    <row r="1338" spans="8:20" x14ac:dyDescent="0.35">
      <c r="H1338">
        <v>126.027</v>
      </c>
      <c r="I1338">
        <v>12.029</v>
      </c>
      <c r="J1338" t="s">
        <v>113</v>
      </c>
      <c r="K1338" t="s">
        <v>125</v>
      </c>
      <c r="L1338">
        <v>3</v>
      </c>
      <c r="M1338" t="s">
        <v>502</v>
      </c>
      <c r="N1338">
        <v>4</v>
      </c>
      <c r="O1338">
        <v>15</v>
      </c>
      <c r="P1338">
        <v>15</v>
      </c>
      <c r="Q1338">
        <v>18</v>
      </c>
      <c r="R1338">
        <v>8</v>
      </c>
      <c r="S1338">
        <v>8</v>
      </c>
      <c r="T1338">
        <v>11</v>
      </c>
    </row>
    <row r="1339" spans="8:20" x14ac:dyDescent="0.35">
      <c r="H1339">
        <v>126.02800000000001</v>
      </c>
      <c r="I1339">
        <v>12.03</v>
      </c>
      <c r="J1339" t="s">
        <v>113</v>
      </c>
      <c r="K1339" t="s">
        <v>47</v>
      </c>
      <c r="L1339">
        <v>3</v>
      </c>
      <c r="M1339" t="s">
        <v>503</v>
      </c>
      <c r="N1339">
        <v>3</v>
      </c>
      <c r="O1339">
        <v>7</v>
      </c>
      <c r="P1339">
        <v>10</v>
      </c>
      <c r="Q1339">
        <v>12</v>
      </c>
      <c r="R1339">
        <v>13</v>
      </c>
      <c r="S1339">
        <v>16</v>
      </c>
      <c r="T1339">
        <v>18</v>
      </c>
    </row>
    <row r="1340" spans="8:20" x14ac:dyDescent="0.35">
      <c r="H1340">
        <v>126.029</v>
      </c>
      <c r="I1340">
        <v>12.031000000000001</v>
      </c>
      <c r="J1340" t="s">
        <v>113</v>
      </c>
      <c r="K1340" t="s">
        <v>48</v>
      </c>
      <c r="L1340">
        <v>3</v>
      </c>
      <c r="M1340" t="s">
        <v>417</v>
      </c>
      <c r="N1340">
        <v>4</v>
      </c>
      <c r="O1340">
        <v>13</v>
      </c>
      <c r="P1340">
        <v>13</v>
      </c>
      <c r="Q1340">
        <v>16</v>
      </c>
      <c r="R1340">
        <v>10</v>
      </c>
      <c r="S1340">
        <v>10</v>
      </c>
      <c r="T1340">
        <v>13</v>
      </c>
    </row>
    <row r="1341" spans="8:20" x14ac:dyDescent="0.35">
      <c r="H1341">
        <v>126.03</v>
      </c>
      <c r="I1341">
        <v>12.032</v>
      </c>
      <c r="J1341" t="s">
        <v>113</v>
      </c>
      <c r="K1341" t="s">
        <v>49</v>
      </c>
      <c r="L1341">
        <v>3</v>
      </c>
      <c r="M1341" t="s">
        <v>499</v>
      </c>
      <c r="N1341">
        <v>4</v>
      </c>
      <c r="O1341">
        <v>5</v>
      </c>
      <c r="P1341">
        <v>5</v>
      </c>
      <c r="Q1341">
        <v>8</v>
      </c>
      <c r="R1341">
        <v>16</v>
      </c>
      <c r="S1341">
        <v>16</v>
      </c>
      <c r="T1341">
        <v>19</v>
      </c>
    </row>
    <row r="1342" spans="8:20" x14ac:dyDescent="0.35">
      <c r="H1342">
        <v>126.03100000000001</v>
      </c>
      <c r="I1342">
        <v>12.032999999999999</v>
      </c>
      <c r="J1342" t="s">
        <v>113</v>
      </c>
      <c r="K1342" t="s">
        <v>27</v>
      </c>
      <c r="L1342">
        <v>3</v>
      </c>
      <c r="M1342" t="s">
        <v>504</v>
      </c>
      <c r="N1342">
        <v>3</v>
      </c>
      <c r="O1342">
        <v>12</v>
      </c>
      <c r="P1342">
        <v>15</v>
      </c>
      <c r="Q1342">
        <v>17</v>
      </c>
      <c r="R1342">
        <v>5</v>
      </c>
      <c r="S1342">
        <v>8</v>
      </c>
      <c r="T1342">
        <v>10</v>
      </c>
    </row>
    <row r="1343" spans="8:20" x14ac:dyDescent="0.35">
      <c r="H1343">
        <v>126.032</v>
      </c>
      <c r="I1343">
        <v>12.034000000000001</v>
      </c>
      <c r="J1343" t="s">
        <v>113</v>
      </c>
      <c r="K1343" t="s">
        <v>126</v>
      </c>
      <c r="L1343">
        <v>3</v>
      </c>
      <c r="M1343" t="s">
        <v>505</v>
      </c>
      <c r="N1343">
        <v>3</v>
      </c>
      <c r="O1343">
        <v>12</v>
      </c>
      <c r="P1343">
        <v>15</v>
      </c>
      <c r="Q1343">
        <v>17</v>
      </c>
      <c r="R1343">
        <v>5</v>
      </c>
      <c r="S1343">
        <v>8</v>
      </c>
      <c r="T1343">
        <v>10</v>
      </c>
    </row>
    <row r="1344" spans="8:20" x14ac:dyDescent="0.35">
      <c r="H1344">
        <v>126.033</v>
      </c>
      <c r="I1344">
        <v>12.035</v>
      </c>
      <c r="J1344" t="s">
        <v>113</v>
      </c>
      <c r="K1344" t="s">
        <v>50</v>
      </c>
      <c r="L1344">
        <v>3</v>
      </c>
      <c r="M1344" t="s">
        <v>506</v>
      </c>
      <c r="N1344">
        <v>3</v>
      </c>
      <c r="O1344">
        <v>4</v>
      </c>
      <c r="P1344">
        <v>7</v>
      </c>
      <c r="Q1344">
        <v>9</v>
      </c>
      <c r="R1344">
        <v>14</v>
      </c>
      <c r="S1344">
        <v>17</v>
      </c>
      <c r="T1344">
        <v>19</v>
      </c>
    </row>
    <row r="1345" spans="8:20" x14ac:dyDescent="0.35">
      <c r="H1345">
        <v>126.03400000000001</v>
      </c>
      <c r="I1345">
        <v>12.036</v>
      </c>
      <c r="J1345" t="s">
        <v>113</v>
      </c>
      <c r="K1345" t="s">
        <v>127</v>
      </c>
      <c r="L1345">
        <v>3</v>
      </c>
      <c r="M1345" t="s">
        <v>499</v>
      </c>
      <c r="N1345">
        <v>4</v>
      </c>
      <c r="O1345">
        <v>5</v>
      </c>
      <c r="P1345">
        <v>5</v>
      </c>
      <c r="Q1345">
        <v>8</v>
      </c>
      <c r="R1345">
        <v>16</v>
      </c>
      <c r="S1345">
        <v>16</v>
      </c>
      <c r="T1345">
        <v>19</v>
      </c>
    </row>
    <row r="1346" spans="8:20" x14ac:dyDescent="0.35">
      <c r="H1346">
        <v>126.035</v>
      </c>
      <c r="I1346">
        <v>12.037000000000001</v>
      </c>
      <c r="J1346" t="s">
        <v>113</v>
      </c>
      <c r="K1346" t="s">
        <v>51</v>
      </c>
      <c r="L1346">
        <v>3</v>
      </c>
      <c r="M1346" t="s">
        <v>417</v>
      </c>
      <c r="N1346">
        <v>4</v>
      </c>
      <c r="O1346">
        <v>13</v>
      </c>
      <c r="P1346">
        <v>13</v>
      </c>
      <c r="Q1346">
        <v>16</v>
      </c>
      <c r="R1346">
        <v>10</v>
      </c>
      <c r="S1346">
        <v>10</v>
      </c>
      <c r="T1346">
        <v>13</v>
      </c>
    </row>
    <row r="1347" spans="8:20" x14ac:dyDescent="0.35">
      <c r="H1347">
        <v>126.036</v>
      </c>
      <c r="I1347">
        <v>12.038</v>
      </c>
      <c r="J1347" t="s">
        <v>113</v>
      </c>
      <c r="K1347" t="s">
        <v>128</v>
      </c>
      <c r="L1347">
        <v>3</v>
      </c>
      <c r="M1347" t="s">
        <v>507</v>
      </c>
      <c r="N1347">
        <v>4</v>
      </c>
      <c r="O1347">
        <v>15</v>
      </c>
      <c r="P1347">
        <v>15</v>
      </c>
      <c r="Q1347">
        <v>18</v>
      </c>
      <c r="R1347">
        <v>7</v>
      </c>
      <c r="S1347">
        <v>7</v>
      </c>
      <c r="T1347">
        <v>10</v>
      </c>
    </row>
    <row r="1348" spans="8:20" x14ac:dyDescent="0.35">
      <c r="H1348">
        <v>126.03700000000001</v>
      </c>
      <c r="I1348">
        <v>12.039</v>
      </c>
      <c r="J1348" t="s">
        <v>113</v>
      </c>
      <c r="K1348" t="s">
        <v>31</v>
      </c>
      <c r="L1348">
        <v>3</v>
      </c>
      <c r="M1348" t="s">
        <v>508</v>
      </c>
      <c r="N1348">
        <v>3</v>
      </c>
      <c r="O1348">
        <v>8</v>
      </c>
      <c r="P1348">
        <v>11</v>
      </c>
      <c r="Q1348">
        <v>13</v>
      </c>
      <c r="R1348">
        <v>9</v>
      </c>
      <c r="S1348">
        <v>12</v>
      </c>
      <c r="T1348">
        <v>14</v>
      </c>
    </row>
    <row r="1349" spans="8:20" x14ac:dyDescent="0.35">
      <c r="H1349">
        <v>126.038</v>
      </c>
      <c r="I1349">
        <v>12.04</v>
      </c>
      <c r="J1349" t="s">
        <v>113</v>
      </c>
      <c r="K1349" t="s">
        <v>1690</v>
      </c>
      <c r="L1349">
        <v>3</v>
      </c>
      <c r="M1349" t="s">
        <v>1693</v>
      </c>
      <c r="N1349">
        <v>4</v>
      </c>
      <c r="O1349">
        <v>15</v>
      </c>
      <c r="P1349">
        <v>15</v>
      </c>
      <c r="Q1349">
        <v>18</v>
      </c>
      <c r="R1349">
        <v>8</v>
      </c>
      <c r="S1349">
        <v>8</v>
      </c>
      <c r="T1349">
        <v>11</v>
      </c>
    </row>
    <row r="1350" spans="8:20" x14ac:dyDescent="0.35">
      <c r="H1350">
        <v>126.039</v>
      </c>
      <c r="I1350">
        <v>12.041</v>
      </c>
      <c r="J1350" t="s">
        <v>113</v>
      </c>
      <c r="K1350" t="s">
        <v>129</v>
      </c>
      <c r="L1350">
        <v>3</v>
      </c>
      <c r="M1350" t="s">
        <v>509</v>
      </c>
      <c r="N1350">
        <v>4</v>
      </c>
      <c r="O1350">
        <v>12</v>
      </c>
      <c r="P1350">
        <v>12</v>
      </c>
      <c r="Q1350">
        <v>15</v>
      </c>
      <c r="R1350">
        <v>10</v>
      </c>
      <c r="S1350">
        <v>10</v>
      </c>
      <c r="T1350">
        <v>13</v>
      </c>
    </row>
    <row r="1351" spans="8:20" x14ac:dyDescent="0.35">
      <c r="H1351">
        <v>126.04</v>
      </c>
      <c r="I1351">
        <v>12.042</v>
      </c>
      <c r="J1351" t="s">
        <v>113</v>
      </c>
      <c r="K1351" t="s">
        <v>130</v>
      </c>
      <c r="L1351">
        <v>3</v>
      </c>
      <c r="M1351" t="s">
        <v>510</v>
      </c>
      <c r="N1351">
        <v>3</v>
      </c>
      <c r="O1351">
        <v>12</v>
      </c>
      <c r="P1351">
        <v>15</v>
      </c>
      <c r="Q1351">
        <v>17</v>
      </c>
      <c r="R1351">
        <v>7</v>
      </c>
      <c r="S1351">
        <v>10</v>
      </c>
      <c r="T1351">
        <v>12</v>
      </c>
    </row>
    <row r="1352" spans="8:20" x14ac:dyDescent="0.35">
      <c r="H1352">
        <v>126.041</v>
      </c>
      <c r="I1352">
        <v>12.042999999999999</v>
      </c>
      <c r="J1352" t="s">
        <v>113</v>
      </c>
      <c r="K1352" t="s">
        <v>52</v>
      </c>
      <c r="L1352">
        <v>3</v>
      </c>
      <c r="M1352" t="s">
        <v>511</v>
      </c>
      <c r="N1352">
        <v>3</v>
      </c>
      <c r="O1352">
        <v>10</v>
      </c>
      <c r="P1352">
        <v>13</v>
      </c>
      <c r="Q1352">
        <v>15</v>
      </c>
      <c r="R1352">
        <v>5</v>
      </c>
      <c r="S1352">
        <v>8</v>
      </c>
      <c r="T1352">
        <v>10</v>
      </c>
    </row>
    <row r="1353" spans="8:20" x14ac:dyDescent="0.35">
      <c r="H1353">
        <v>126.042</v>
      </c>
      <c r="I1353">
        <v>12.044</v>
      </c>
      <c r="J1353" t="s">
        <v>113</v>
      </c>
      <c r="K1353" t="s">
        <v>131</v>
      </c>
      <c r="L1353">
        <v>3</v>
      </c>
      <c r="M1353" t="s">
        <v>500</v>
      </c>
      <c r="N1353">
        <v>4</v>
      </c>
      <c r="O1353">
        <v>13</v>
      </c>
      <c r="P1353">
        <v>13</v>
      </c>
      <c r="Q1353">
        <v>16</v>
      </c>
      <c r="R1353">
        <v>10</v>
      </c>
      <c r="S1353">
        <v>10</v>
      </c>
      <c r="T1353">
        <v>13</v>
      </c>
    </row>
    <row r="1354" spans="8:20" x14ac:dyDescent="0.35">
      <c r="H1354">
        <v>126.04300000000001</v>
      </c>
      <c r="I1354">
        <v>12.045</v>
      </c>
      <c r="J1354" t="s">
        <v>113</v>
      </c>
      <c r="K1354" t="s">
        <v>53</v>
      </c>
      <c r="L1354">
        <v>3</v>
      </c>
      <c r="M1354" t="s">
        <v>531</v>
      </c>
      <c r="N1354">
        <v>4</v>
      </c>
      <c r="O1354">
        <v>17</v>
      </c>
      <c r="P1354">
        <v>17</v>
      </c>
      <c r="Q1354">
        <v>20</v>
      </c>
      <c r="R1354">
        <v>6</v>
      </c>
      <c r="S1354">
        <v>6</v>
      </c>
      <c r="T1354">
        <v>9</v>
      </c>
    </row>
    <row r="1355" spans="8:20" x14ac:dyDescent="0.35">
      <c r="H1355">
        <v>126.044</v>
      </c>
      <c r="I1355">
        <v>12.045999999999999</v>
      </c>
      <c r="J1355" t="s">
        <v>113</v>
      </c>
      <c r="K1355" t="s">
        <v>132</v>
      </c>
      <c r="L1355">
        <v>3</v>
      </c>
      <c r="M1355" t="s">
        <v>512</v>
      </c>
      <c r="N1355">
        <v>3</v>
      </c>
      <c r="O1355">
        <v>12</v>
      </c>
      <c r="P1355">
        <v>15</v>
      </c>
      <c r="Q1355">
        <v>17</v>
      </c>
      <c r="R1355">
        <v>6</v>
      </c>
      <c r="S1355">
        <v>9</v>
      </c>
      <c r="T1355">
        <v>11</v>
      </c>
    </row>
    <row r="1356" spans="8:20" x14ac:dyDescent="0.35">
      <c r="H1356">
        <v>126.045</v>
      </c>
      <c r="I1356">
        <v>12.047000000000001</v>
      </c>
      <c r="J1356" t="s">
        <v>113</v>
      </c>
      <c r="K1356" t="s">
        <v>133</v>
      </c>
      <c r="L1356">
        <v>3</v>
      </c>
      <c r="M1356" t="s">
        <v>513</v>
      </c>
      <c r="N1356">
        <v>3</v>
      </c>
      <c r="O1356">
        <v>10</v>
      </c>
      <c r="P1356">
        <v>13</v>
      </c>
      <c r="Q1356">
        <v>15</v>
      </c>
      <c r="R1356">
        <v>6</v>
      </c>
      <c r="S1356">
        <v>9</v>
      </c>
      <c r="T1356">
        <v>11</v>
      </c>
    </row>
    <row r="1357" spans="8:20" x14ac:dyDescent="0.35">
      <c r="H1357">
        <v>126.04600000000001</v>
      </c>
      <c r="I1357">
        <v>12.048</v>
      </c>
      <c r="J1357" t="s">
        <v>113</v>
      </c>
      <c r="K1357" t="s">
        <v>54</v>
      </c>
      <c r="L1357">
        <v>3</v>
      </c>
      <c r="M1357" t="s">
        <v>514</v>
      </c>
      <c r="N1357">
        <v>4</v>
      </c>
      <c r="O1357">
        <v>0</v>
      </c>
      <c r="P1357">
        <v>0</v>
      </c>
      <c r="Q1357">
        <v>3</v>
      </c>
      <c r="R1357">
        <v>20</v>
      </c>
      <c r="S1357">
        <v>20</v>
      </c>
      <c r="T1357">
        <v>23</v>
      </c>
    </row>
    <row r="1358" spans="8:20" x14ac:dyDescent="0.35">
      <c r="H1358">
        <v>126.047</v>
      </c>
      <c r="I1358">
        <v>12.048999999999999</v>
      </c>
      <c r="J1358" t="s">
        <v>113</v>
      </c>
      <c r="K1358" t="s">
        <v>1560</v>
      </c>
      <c r="L1358">
        <v>3</v>
      </c>
      <c r="M1358" t="s">
        <v>417</v>
      </c>
      <c r="N1358">
        <v>4</v>
      </c>
      <c r="O1358">
        <v>13</v>
      </c>
      <c r="P1358">
        <v>13</v>
      </c>
      <c r="Q1358">
        <v>16</v>
      </c>
      <c r="R1358">
        <v>10</v>
      </c>
      <c r="S1358">
        <v>10</v>
      </c>
      <c r="T1358">
        <v>13</v>
      </c>
    </row>
    <row r="1359" spans="8:20" x14ac:dyDescent="0.35">
      <c r="H1359">
        <v>126.048</v>
      </c>
      <c r="I1359">
        <v>12.05</v>
      </c>
      <c r="J1359" t="s">
        <v>113</v>
      </c>
      <c r="K1359" t="s">
        <v>134</v>
      </c>
      <c r="L1359">
        <v>3</v>
      </c>
      <c r="M1359" t="s">
        <v>515</v>
      </c>
      <c r="N1359">
        <v>4</v>
      </c>
      <c r="O1359">
        <v>14</v>
      </c>
      <c r="P1359">
        <v>14</v>
      </c>
      <c r="Q1359">
        <v>17</v>
      </c>
      <c r="R1359">
        <v>11</v>
      </c>
      <c r="S1359">
        <v>11</v>
      </c>
      <c r="T1359">
        <v>14</v>
      </c>
    </row>
    <row r="1360" spans="8:20" x14ac:dyDescent="0.35">
      <c r="H1360">
        <v>126.04900000000001</v>
      </c>
      <c r="I1360">
        <v>12.051</v>
      </c>
      <c r="J1360" t="s">
        <v>113</v>
      </c>
      <c r="K1360" t="s">
        <v>55</v>
      </c>
      <c r="L1360">
        <v>3</v>
      </c>
      <c r="M1360" t="s">
        <v>515</v>
      </c>
      <c r="N1360">
        <v>4</v>
      </c>
      <c r="O1360">
        <v>14</v>
      </c>
      <c r="P1360">
        <v>14</v>
      </c>
      <c r="Q1360">
        <v>17</v>
      </c>
      <c r="R1360">
        <v>11</v>
      </c>
      <c r="S1360">
        <v>11</v>
      </c>
      <c r="T1360">
        <v>14</v>
      </c>
    </row>
    <row r="1361" spans="8:20" x14ac:dyDescent="0.35">
      <c r="H1361">
        <v>126.05</v>
      </c>
      <c r="I1361">
        <v>12.052</v>
      </c>
      <c r="J1361" t="s">
        <v>113</v>
      </c>
      <c r="K1361" t="s">
        <v>33</v>
      </c>
      <c r="L1361">
        <v>3</v>
      </c>
      <c r="M1361" t="s">
        <v>516</v>
      </c>
      <c r="N1361">
        <v>4</v>
      </c>
      <c r="O1361">
        <v>20</v>
      </c>
      <c r="P1361">
        <v>20</v>
      </c>
      <c r="Q1361">
        <v>23</v>
      </c>
      <c r="R1361">
        <v>4</v>
      </c>
      <c r="S1361">
        <v>4</v>
      </c>
      <c r="T1361">
        <v>7</v>
      </c>
    </row>
    <row r="1362" spans="8:20" x14ac:dyDescent="0.35">
      <c r="H1362">
        <v>126.051</v>
      </c>
      <c r="I1362">
        <v>12.053000000000001</v>
      </c>
      <c r="J1362" t="s">
        <v>113</v>
      </c>
      <c r="K1362" t="s">
        <v>135</v>
      </c>
      <c r="L1362">
        <v>3</v>
      </c>
      <c r="M1362" t="s">
        <v>505</v>
      </c>
      <c r="N1362">
        <v>3</v>
      </c>
      <c r="O1362">
        <v>12</v>
      </c>
      <c r="P1362">
        <v>15</v>
      </c>
      <c r="Q1362">
        <v>17</v>
      </c>
      <c r="R1362">
        <v>5</v>
      </c>
      <c r="S1362">
        <v>8</v>
      </c>
      <c r="T1362">
        <v>10</v>
      </c>
    </row>
    <row r="1363" spans="8:20" x14ac:dyDescent="0.35">
      <c r="H1363">
        <v>126.05200000000001</v>
      </c>
      <c r="I1363">
        <v>12.054</v>
      </c>
      <c r="J1363" t="s">
        <v>113</v>
      </c>
      <c r="K1363" t="s">
        <v>136</v>
      </c>
      <c r="L1363">
        <v>3</v>
      </c>
      <c r="M1363" t="s">
        <v>499</v>
      </c>
      <c r="N1363">
        <v>4</v>
      </c>
      <c r="O1363">
        <v>5</v>
      </c>
      <c r="P1363">
        <v>5</v>
      </c>
      <c r="Q1363">
        <v>8</v>
      </c>
      <c r="R1363">
        <v>16</v>
      </c>
      <c r="S1363">
        <v>16</v>
      </c>
      <c r="T1363">
        <v>19</v>
      </c>
    </row>
    <row r="1364" spans="8:20" x14ac:dyDescent="0.35">
      <c r="H1364">
        <v>126.053</v>
      </c>
      <c r="I1364">
        <v>12.055</v>
      </c>
      <c r="J1364" t="s">
        <v>113</v>
      </c>
      <c r="K1364" t="s">
        <v>137</v>
      </c>
      <c r="L1364">
        <v>3</v>
      </c>
      <c r="M1364" t="s">
        <v>255</v>
      </c>
      <c r="N1364">
        <v>3</v>
      </c>
      <c r="O1364">
        <v>12</v>
      </c>
      <c r="P1364">
        <v>15</v>
      </c>
      <c r="Q1364">
        <v>17</v>
      </c>
      <c r="R1364">
        <v>4</v>
      </c>
      <c r="S1364">
        <v>7</v>
      </c>
      <c r="T1364">
        <v>9</v>
      </c>
    </row>
    <row r="1365" spans="8:20" x14ac:dyDescent="0.35">
      <c r="H1365">
        <v>126.054</v>
      </c>
      <c r="I1365">
        <v>12.055999999999999</v>
      </c>
      <c r="J1365" t="s">
        <v>113</v>
      </c>
      <c r="K1365" t="s">
        <v>138</v>
      </c>
      <c r="L1365">
        <v>3</v>
      </c>
      <c r="M1365" t="s">
        <v>517</v>
      </c>
      <c r="N1365">
        <v>4</v>
      </c>
      <c r="O1365">
        <v>16</v>
      </c>
      <c r="P1365">
        <v>16</v>
      </c>
      <c r="Q1365">
        <v>19</v>
      </c>
      <c r="R1365">
        <v>6</v>
      </c>
      <c r="S1365">
        <v>6</v>
      </c>
      <c r="T1365">
        <v>9</v>
      </c>
    </row>
    <row r="1366" spans="8:20" x14ac:dyDescent="0.35">
      <c r="H1366">
        <v>126.05500000000001</v>
      </c>
      <c r="I1366">
        <v>12.057</v>
      </c>
      <c r="J1366" t="s">
        <v>113</v>
      </c>
      <c r="K1366" t="s">
        <v>139</v>
      </c>
      <c r="L1366">
        <v>3</v>
      </c>
      <c r="M1366" t="s">
        <v>518</v>
      </c>
      <c r="N1366">
        <v>3</v>
      </c>
      <c r="O1366">
        <v>12</v>
      </c>
      <c r="P1366">
        <v>15</v>
      </c>
      <c r="Q1366">
        <v>17</v>
      </c>
      <c r="R1366">
        <v>7</v>
      </c>
      <c r="S1366">
        <v>10</v>
      </c>
      <c r="T1366">
        <v>12</v>
      </c>
    </row>
    <row r="1367" spans="8:20" x14ac:dyDescent="0.35">
      <c r="H1367">
        <v>126.056</v>
      </c>
      <c r="I1367">
        <v>12.058</v>
      </c>
      <c r="J1367" t="s">
        <v>113</v>
      </c>
      <c r="K1367" t="s">
        <v>1415</v>
      </c>
      <c r="L1367">
        <v>3</v>
      </c>
      <c r="M1367" t="s">
        <v>499</v>
      </c>
      <c r="N1367">
        <v>4</v>
      </c>
      <c r="O1367">
        <v>5</v>
      </c>
      <c r="P1367">
        <v>5</v>
      </c>
      <c r="Q1367">
        <v>8</v>
      </c>
      <c r="R1367">
        <v>16</v>
      </c>
      <c r="S1367">
        <v>16</v>
      </c>
      <c r="T1367">
        <v>19</v>
      </c>
    </row>
    <row r="1368" spans="8:20" x14ac:dyDescent="0.35">
      <c r="H1368">
        <v>126.057</v>
      </c>
      <c r="I1368">
        <v>12.058999999999999</v>
      </c>
      <c r="J1368" t="s">
        <v>113</v>
      </c>
      <c r="K1368" t="s">
        <v>34</v>
      </c>
      <c r="L1368">
        <v>3</v>
      </c>
      <c r="M1368" t="s">
        <v>519</v>
      </c>
      <c r="N1368">
        <v>3</v>
      </c>
      <c r="O1368">
        <v>7</v>
      </c>
      <c r="P1368">
        <v>10</v>
      </c>
      <c r="Q1368">
        <v>12</v>
      </c>
      <c r="R1368">
        <v>12</v>
      </c>
      <c r="S1368">
        <v>15</v>
      </c>
      <c r="T1368">
        <v>17</v>
      </c>
    </row>
    <row r="1369" spans="8:20" x14ac:dyDescent="0.35">
      <c r="H1369">
        <v>126.05800000000001</v>
      </c>
      <c r="I1369">
        <v>12.06</v>
      </c>
      <c r="J1369" t="s">
        <v>113</v>
      </c>
      <c r="K1369" t="s">
        <v>35</v>
      </c>
      <c r="L1369">
        <v>3</v>
      </c>
      <c r="M1369" t="s">
        <v>516</v>
      </c>
      <c r="N1369">
        <v>4</v>
      </c>
      <c r="O1369">
        <v>20</v>
      </c>
      <c r="P1369">
        <v>20</v>
      </c>
      <c r="Q1369">
        <v>23</v>
      </c>
      <c r="R1369">
        <v>4</v>
      </c>
      <c r="S1369">
        <v>4</v>
      </c>
      <c r="T1369">
        <v>7</v>
      </c>
    </row>
    <row r="1370" spans="8:20" x14ac:dyDescent="0.35">
      <c r="H1370">
        <v>126.059</v>
      </c>
      <c r="I1370">
        <v>12.061</v>
      </c>
      <c r="J1370" t="s">
        <v>113</v>
      </c>
      <c r="K1370" t="s">
        <v>140</v>
      </c>
      <c r="L1370">
        <v>3</v>
      </c>
      <c r="M1370" t="s">
        <v>501</v>
      </c>
      <c r="N1370">
        <v>3</v>
      </c>
      <c r="O1370">
        <v>15</v>
      </c>
      <c r="P1370">
        <v>18</v>
      </c>
      <c r="Q1370">
        <v>20</v>
      </c>
      <c r="R1370">
        <v>5</v>
      </c>
      <c r="S1370">
        <v>8</v>
      </c>
      <c r="T1370">
        <v>10</v>
      </c>
    </row>
    <row r="1371" spans="8:20" x14ac:dyDescent="0.35">
      <c r="H1371">
        <v>126.06</v>
      </c>
      <c r="I1371">
        <v>12.061999999999999</v>
      </c>
      <c r="J1371" t="s">
        <v>113</v>
      </c>
      <c r="K1371" t="s">
        <v>30</v>
      </c>
      <c r="L1371">
        <v>3</v>
      </c>
      <c r="M1371" t="s">
        <v>510</v>
      </c>
      <c r="N1371">
        <v>3</v>
      </c>
      <c r="O1371">
        <v>12</v>
      </c>
      <c r="P1371">
        <v>15</v>
      </c>
      <c r="Q1371">
        <v>17</v>
      </c>
      <c r="R1371">
        <v>7</v>
      </c>
      <c r="S1371">
        <v>10</v>
      </c>
      <c r="T1371">
        <v>12</v>
      </c>
    </row>
    <row r="1372" spans="8:20" x14ac:dyDescent="0.35">
      <c r="H1372">
        <v>126.06100000000001</v>
      </c>
      <c r="I1372">
        <v>12.063000000000001</v>
      </c>
      <c r="J1372" t="s">
        <v>113</v>
      </c>
      <c r="K1372" t="s">
        <v>141</v>
      </c>
      <c r="L1372">
        <v>3</v>
      </c>
      <c r="M1372" t="s">
        <v>520</v>
      </c>
      <c r="N1372">
        <v>4</v>
      </c>
      <c r="O1372">
        <v>12</v>
      </c>
      <c r="P1372">
        <v>12</v>
      </c>
      <c r="Q1372">
        <v>15</v>
      </c>
      <c r="R1372">
        <v>10</v>
      </c>
      <c r="S1372">
        <v>10</v>
      </c>
      <c r="T1372">
        <v>13</v>
      </c>
    </row>
    <row r="1373" spans="8:20" x14ac:dyDescent="0.35">
      <c r="H1373">
        <v>126.062</v>
      </c>
      <c r="I1373">
        <v>12.064</v>
      </c>
      <c r="J1373" t="s">
        <v>113</v>
      </c>
      <c r="K1373" t="s">
        <v>142</v>
      </c>
      <c r="L1373">
        <v>3</v>
      </c>
      <c r="M1373" t="s">
        <v>521</v>
      </c>
      <c r="N1373">
        <v>4</v>
      </c>
      <c r="O1373">
        <v>16</v>
      </c>
      <c r="P1373">
        <v>16</v>
      </c>
      <c r="Q1373">
        <v>19</v>
      </c>
      <c r="R1373">
        <v>8</v>
      </c>
      <c r="S1373">
        <v>8</v>
      </c>
      <c r="T1373">
        <v>11</v>
      </c>
    </row>
    <row r="1374" spans="8:20" x14ac:dyDescent="0.35">
      <c r="H1374">
        <v>126.063</v>
      </c>
      <c r="I1374">
        <v>12.065</v>
      </c>
      <c r="J1374" t="s">
        <v>113</v>
      </c>
      <c r="K1374" t="s">
        <v>36</v>
      </c>
      <c r="L1374">
        <v>3</v>
      </c>
      <c r="M1374" t="s">
        <v>522</v>
      </c>
      <c r="N1374">
        <v>3</v>
      </c>
      <c r="O1374">
        <v>10</v>
      </c>
      <c r="P1374">
        <v>13</v>
      </c>
      <c r="Q1374">
        <v>15</v>
      </c>
      <c r="R1374">
        <v>5</v>
      </c>
      <c r="S1374">
        <v>8</v>
      </c>
      <c r="T1374">
        <v>10</v>
      </c>
    </row>
    <row r="1375" spans="8:20" x14ac:dyDescent="0.35">
      <c r="H1375">
        <v>126.06399999999999</v>
      </c>
      <c r="I1375">
        <v>12.066000000000001</v>
      </c>
      <c r="J1375" t="s">
        <v>113</v>
      </c>
      <c r="K1375" t="s">
        <v>143</v>
      </c>
      <c r="L1375">
        <v>3</v>
      </c>
      <c r="M1375" t="s">
        <v>328</v>
      </c>
      <c r="N1375">
        <v>3</v>
      </c>
      <c r="O1375">
        <v>13</v>
      </c>
      <c r="P1375">
        <v>16</v>
      </c>
      <c r="Q1375">
        <v>18</v>
      </c>
      <c r="R1375">
        <v>7</v>
      </c>
      <c r="S1375">
        <v>10</v>
      </c>
      <c r="T1375">
        <v>12</v>
      </c>
    </row>
    <row r="1376" spans="8:20" x14ac:dyDescent="0.35">
      <c r="H1376">
        <v>126.065</v>
      </c>
      <c r="I1376">
        <v>12.067</v>
      </c>
      <c r="J1376" t="s">
        <v>113</v>
      </c>
      <c r="K1376" t="s">
        <v>144</v>
      </c>
      <c r="L1376">
        <v>3</v>
      </c>
      <c r="M1376" t="s">
        <v>519</v>
      </c>
      <c r="N1376">
        <v>3</v>
      </c>
      <c r="O1376">
        <v>7</v>
      </c>
      <c r="P1376">
        <v>10</v>
      </c>
      <c r="Q1376">
        <v>12</v>
      </c>
      <c r="R1376">
        <v>12</v>
      </c>
      <c r="S1376">
        <v>15</v>
      </c>
      <c r="T1376">
        <v>17</v>
      </c>
    </row>
    <row r="1377" spans="8:20" x14ac:dyDescent="0.35">
      <c r="H1377">
        <v>126.066</v>
      </c>
      <c r="I1377">
        <v>12.068</v>
      </c>
      <c r="J1377" t="s">
        <v>113</v>
      </c>
      <c r="K1377" t="s">
        <v>56</v>
      </c>
      <c r="L1377">
        <v>3</v>
      </c>
      <c r="M1377" t="s">
        <v>518</v>
      </c>
      <c r="N1377">
        <v>3</v>
      </c>
      <c r="O1377">
        <v>12</v>
      </c>
      <c r="P1377">
        <v>15</v>
      </c>
      <c r="Q1377">
        <v>17</v>
      </c>
      <c r="R1377">
        <v>7</v>
      </c>
      <c r="S1377">
        <v>10</v>
      </c>
      <c r="T1377">
        <v>12</v>
      </c>
    </row>
    <row r="1378" spans="8:20" x14ac:dyDescent="0.35">
      <c r="H1378">
        <v>126.06699999999999</v>
      </c>
      <c r="I1378">
        <v>12.069000000000001</v>
      </c>
      <c r="J1378" t="s">
        <v>113</v>
      </c>
      <c r="K1378" t="s">
        <v>145</v>
      </c>
      <c r="L1378">
        <v>3</v>
      </c>
      <c r="M1378" t="s">
        <v>523</v>
      </c>
      <c r="N1378">
        <v>3</v>
      </c>
      <c r="O1378">
        <v>10</v>
      </c>
      <c r="P1378">
        <v>13</v>
      </c>
      <c r="Q1378">
        <v>15</v>
      </c>
      <c r="R1378">
        <v>7</v>
      </c>
      <c r="S1378">
        <v>10</v>
      </c>
      <c r="T1378">
        <v>12</v>
      </c>
    </row>
    <row r="1379" spans="8:20" x14ac:dyDescent="0.35">
      <c r="H1379">
        <v>126.068</v>
      </c>
      <c r="I1379">
        <v>12.07</v>
      </c>
      <c r="J1379" t="s">
        <v>113</v>
      </c>
      <c r="K1379" t="s">
        <v>146</v>
      </c>
      <c r="L1379">
        <v>3</v>
      </c>
      <c r="M1379" t="s">
        <v>524</v>
      </c>
      <c r="N1379">
        <v>3</v>
      </c>
      <c r="O1379">
        <v>18</v>
      </c>
      <c r="P1379">
        <v>21</v>
      </c>
      <c r="Q1379">
        <v>23</v>
      </c>
      <c r="R1379">
        <v>1</v>
      </c>
      <c r="S1379">
        <v>4</v>
      </c>
      <c r="T1379">
        <v>6</v>
      </c>
    </row>
    <row r="1380" spans="8:20" x14ac:dyDescent="0.35">
      <c r="H1380">
        <v>126.069</v>
      </c>
      <c r="I1380">
        <v>12.071</v>
      </c>
      <c r="J1380" t="s">
        <v>113</v>
      </c>
      <c r="K1380" t="s">
        <v>147</v>
      </c>
      <c r="L1380">
        <v>3</v>
      </c>
      <c r="M1380" t="s">
        <v>383</v>
      </c>
      <c r="N1380">
        <v>4</v>
      </c>
      <c r="O1380">
        <v>14</v>
      </c>
      <c r="P1380">
        <v>14</v>
      </c>
      <c r="Q1380">
        <v>17</v>
      </c>
      <c r="R1380">
        <v>11</v>
      </c>
      <c r="S1380">
        <v>11</v>
      </c>
      <c r="T1380">
        <v>14</v>
      </c>
    </row>
    <row r="1381" spans="8:20" x14ac:dyDescent="0.35">
      <c r="H1381">
        <v>126.07</v>
      </c>
      <c r="I1381">
        <v>12.071999999999999</v>
      </c>
      <c r="J1381" t="s">
        <v>113</v>
      </c>
      <c r="K1381" t="s">
        <v>28</v>
      </c>
      <c r="L1381">
        <v>3</v>
      </c>
      <c r="M1381" t="s">
        <v>1515</v>
      </c>
      <c r="N1381">
        <v>3</v>
      </c>
      <c r="O1381">
        <v>8</v>
      </c>
      <c r="P1381">
        <v>11</v>
      </c>
      <c r="Q1381">
        <v>13</v>
      </c>
      <c r="R1381">
        <v>8</v>
      </c>
      <c r="S1381">
        <v>11</v>
      </c>
      <c r="T1381">
        <v>13</v>
      </c>
    </row>
    <row r="1382" spans="8:20" x14ac:dyDescent="0.35">
      <c r="H1382">
        <v>126.071</v>
      </c>
      <c r="I1382">
        <v>12.073</v>
      </c>
      <c r="J1382" t="s">
        <v>113</v>
      </c>
      <c r="K1382" t="s">
        <v>148</v>
      </c>
      <c r="L1382">
        <v>3</v>
      </c>
      <c r="M1382" t="s">
        <v>312</v>
      </c>
      <c r="N1382">
        <v>3</v>
      </c>
      <c r="O1382">
        <v>13</v>
      </c>
      <c r="P1382">
        <v>16</v>
      </c>
      <c r="Q1382">
        <v>18</v>
      </c>
      <c r="R1382">
        <v>7</v>
      </c>
      <c r="S1382">
        <v>10</v>
      </c>
      <c r="T1382">
        <v>12</v>
      </c>
    </row>
    <row r="1383" spans="8:20" x14ac:dyDescent="0.35">
      <c r="H1383">
        <v>126.072</v>
      </c>
      <c r="I1383">
        <v>12.074</v>
      </c>
      <c r="J1383" t="s">
        <v>113</v>
      </c>
      <c r="K1383" t="s">
        <v>149</v>
      </c>
      <c r="L1383">
        <v>3</v>
      </c>
      <c r="M1383" t="s">
        <v>499</v>
      </c>
      <c r="N1383">
        <v>4</v>
      </c>
      <c r="O1383">
        <v>5</v>
      </c>
      <c r="P1383">
        <v>5</v>
      </c>
      <c r="Q1383">
        <v>8</v>
      </c>
      <c r="R1383">
        <v>16</v>
      </c>
      <c r="S1383">
        <v>16</v>
      </c>
      <c r="T1383">
        <v>19</v>
      </c>
    </row>
    <row r="1384" spans="8:20" x14ac:dyDescent="0.35">
      <c r="H1384">
        <v>126.07299999999999</v>
      </c>
      <c r="I1384">
        <v>12.074999999999999</v>
      </c>
      <c r="J1384" t="s">
        <v>113</v>
      </c>
      <c r="K1384" t="s">
        <v>150</v>
      </c>
      <c r="L1384">
        <v>3</v>
      </c>
      <c r="M1384" t="s">
        <v>525</v>
      </c>
      <c r="N1384">
        <v>3</v>
      </c>
      <c r="O1384">
        <v>8</v>
      </c>
      <c r="P1384">
        <v>11</v>
      </c>
      <c r="Q1384">
        <v>13</v>
      </c>
      <c r="R1384">
        <v>7</v>
      </c>
      <c r="S1384">
        <v>10</v>
      </c>
      <c r="T1384">
        <v>12</v>
      </c>
    </row>
    <row r="1385" spans="8:20" x14ac:dyDescent="0.35">
      <c r="H1385">
        <v>126.074</v>
      </c>
      <c r="I1385">
        <v>12.076000000000001</v>
      </c>
      <c r="J1385" t="s">
        <v>113</v>
      </c>
      <c r="K1385" t="s">
        <v>151</v>
      </c>
      <c r="L1385">
        <v>3</v>
      </c>
      <c r="M1385" t="s">
        <v>332</v>
      </c>
      <c r="N1385">
        <v>4</v>
      </c>
      <c r="O1385">
        <v>17</v>
      </c>
      <c r="P1385">
        <v>17</v>
      </c>
      <c r="Q1385">
        <v>20</v>
      </c>
      <c r="R1385">
        <v>4</v>
      </c>
      <c r="S1385">
        <v>4</v>
      </c>
      <c r="T1385">
        <v>7</v>
      </c>
    </row>
    <row r="1386" spans="8:20" x14ac:dyDescent="0.35">
      <c r="H1386">
        <v>126.075</v>
      </c>
      <c r="I1386">
        <v>12.077</v>
      </c>
      <c r="J1386" t="s">
        <v>113</v>
      </c>
      <c r="K1386" t="s">
        <v>152</v>
      </c>
      <c r="L1386">
        <v>3</v>
      </c>
      <c r="M1386" t="s">
        <v>520</v>
      </c>
      <c r="N1386">
        <v>4</v>
      </c>
      <c r="O1386">
        <v>12</v>
      </c>
      <c r="P1386">
        <v>12</v>
      </c>
      <c r="Q1386">
        <v>15</v>
      </c>
      <c r="R1386">
        <v>10</v>
      </c>
      <c r="S1386">
        <v>10</v>
      </c>
      <c r="T1386">
        <v>13</v>
      </c>
    </row>
    <row r="1387" spans="8:20" x14ac:dyDescent="0.35">
      <c r="H1387">
        <v>126.07599999999999</v>
      </c>
      <c r="I1387">
        <v>12.077999999999999</v>
      </c>
      <c r="J1387" t="s">
        <v>113</v>
      </c>
      <c r="K1387" t="s">
        <v>1752</v>
      </c>
      <c r="L1387">
        <v>3</v>
      </c>
      <c r="M1387" t="s">
        <v>1550</v>
      </c>
      <c r="N1387">
        <v>3</v>
      </c>
      <c r="O1387">
        <v>10</v>
      </c>
      <c r="P1387">
        <v>13</v>
      </c>
      <c r="Q1387">
        <v>15</v>
      </c>
      <c r="R1387">
        <v>9</v>
      </c>
      <c r="S1387">
        <v>12</v>
      </c>
      <c r="T1387">
        <v>14</v>
      </c>
    </row>
    <row r="1388" spans="8:20" x14ac:dyDescent="0.35">
      <c r="H1388">
        <v>126.077</v>
      </c>
      <c r="I1388">
        <v>12.079000000000001</v>
      </c>
      <c r="J1388" t="s">
        <v>113</v>
      </c>
      <c r="K1388" t="s">
        <v>153</v>
      </c>
      <c r="L1388">
        <v>3</v>
      </c>
      <c r="M1388" t="s">
        <v>512</v>
      </c>
      <c r="N1388">
        <v>3</v>
      </c>
      <c r="O1388">
        <v>12</v>
      </c>
      <c r="P1388">
        <v>15</v>
      </c>
      <c r="Q1388">
        <v>17</v>
      </c>
      <c r="R1388">
        <v>6</v>
      </c>
      <c r="S1388">
        <v>9</v>
      </c>
      <c r="T1388">
        <v>11</v>
      </c>
    </row>
    <row r="1389" spans="8:20" x14ac:dyDescent="0.35">
      <c r="H1389">
        <v>126.078</v>
      </c>
      <c r="I1389">
        <v>12.08</v>
      </c>
      <c r="J1389" t="s">
        <v>113</v>
      </c>
      <c r="K1389" t="s">
        <v>1606</v>
      </c>
      <c r="L1389">
        <v>3</v>
      </c>
      <c r="M1389" t="s">
        <v>1608</v>
      </c>
      <c r="N1389">
        <v>3</v>
      </c>
      <c r="O1389">
        <v>17</v>
      </c>
      <c r="P1389">
        <v>20</v>
      </c>
      <c r="Q1389">
        <v>22</v>
      </c>
      <c r="R1389">
        <v>2</v>
      </c>
      <c r="S1389">
        <v>5</v>
      </c>
      <c r="T1389">
        <v>7</v>
      </c>
    </row>
    <row r="1390" spans="8:20" x14ac:dyDescent="0.35">
      <c r="H1390">
        <v>126.07899999999999</v>
      </c>
      <c r="I1390">
        <v>12.081</v>
      </c>
      <c r="J1390" t="s">
        <v>113</v>
      </c>
      <c r="K1390" t="s">
        <v>154</v>
      </c>
      <c r="L1390">
        <v>3</v>
      </c>
      <c r="M1390" t="s">
        <v>526</v>
      </c>
      <c r="N1390">
        <v>4</v>
      </c>
      <c r="O1390">
        <v>16</v>
      </c>
      <c r="P1390">
        <v>16</v>
      </c>
      <c r="Q1390">
        <v>19</v>
      </c>
      <c r="R1390">
        <v>8</v>
      </c>
      <c r="S1390">
        <v>8</v>
      </c>
      <c r="T1390">
        <v>11</v>
      </c>
    </row>
    <row r="1391" spans="8:20" x14ac:dyDescent="0.35">
      <c r="H1391">
        <v>126.08</v>
      </c>
      <c r="I1391">
        <v>12.082000000000001</v>
      </c>
      <c r="J1391" t="s">
        <v>113</v>
      </c>
      <c r="K1391" t="s">
        <v>155</v>
      </c>
      <c r="L1391">
        <v>3</v>
      </c>
      <c r="M1391" t="s">
        <v>527</v>
      </c>
      <c r="N1391">
        <v>3</v>
      </c>
      <c r="O1391">
        <v>13</v>
      </c>
      <c r="P1391">
        <v>16</v>
      </c>
      <c r="Q1391">
        <v>18</v>
      </c>
      <c r="R1391">
        <v>3</v>
      </c>
      <c r="S1391">
        <v>6</v>
      </c>
      <c r="T1391">
        <v>8</v>
      </c>
    </row>
    <row r="1392" spans="8:20" x14ac:dyDescent="0.35">
      <c r="H1392">
        <v>126.081</v>
      </c>
      <c r="I1392">
        <v>12.083</v>
      </c>
      <c r="J1392" t="s">
        <v>113</v>
      </c>
      <c r="K1392" t="s">
        <v>57</v>
      </c>
      <c r="L1392">
        <v>3</v>
      </c>
      <c r="M1392" t="s">
        <v>528</v>
      </c>
      <c r="N1392">
        <v>4</v>
      </c>
      <c r="O1392">
        <v>15</v>
      </c>
      <c r="P1392">
        <v>15</v>
      </c>
      <c r="Q1392">
        <v>18</v>
      </c>
      <c r="R1392">
        <v>7</v>
      </c>
      <c r="S1392">
        <v>7</v>
      </c>
      <c r="T1392">
        <v>10</v>
      </c>
    </row>
    <row r="1393" spans="8:20" x14ac:dyDescent="0.35">
      <c r="H1393">
        <v>126.08199999999999</v>
      </c>
      <c r="I1393">
        <v>12.084</v>
      </c>
      <c r="J1393" t="s">
        <v>113</v>
      </c>
      <c r="K1393" t="s">
        <v>1666</v>
      </c>
      <c r="L1393">
        <v>3</v>
      </c>
      <c r="M1393" t="s">
        <v>1673</v>
      </c>
      <c r="N1393">
        <v>4</v>
      </c>
      <c r="O1393">
        <v>15</v>
      </c>
      <c r="P1393">
        <v>15</v>
      </c>
      <c r="Q1393">
        <v>18</v>
      </c>
      <c r="R1393">
        <v>9</v>
      </c>
      <c r="S1393">
        <v>9</v>
      </c>
      <c r="T1393">
        <v>12</v>
      </c>
    </row>
    <row r="1394" spans="8:20" x14ac:dyDescent="0.35">
      <c r="H1394">
        <v>126.083</v>
      </c>
      <c r="I1394">
        <v>12.085000000000001</v>
      </c>
      <c r="J1394" t="s">
        <v>113</v>
      </c>
      <c r="K1394" t="s">
        <v>156</v>
      </c>
      <c r="L1394">
        <v>3</v>
      </c>
      <c r="M1394" t="s">
        <v>529</v>
      </c>
      <c r="N1394">
        <v>3</v>
      </c>
      <c r="O1394">
        <v>14</v>
      </c>
      <c r="P1394">
        <v>17</v>
      </c>
      <c r="Q1394">
        <v>19</v>
      </c>
      <c r="R1394">
        <v>6</v>
      </c>
      <c r="S1394">
        <v>9</v>
      </c>
      <c r="T1394">
        <v>11</v>
      </c>
    </row>
    <row r="1395" spans="8:20" x14ac:dyDescent="0.35">
      <c r="H1395">
        <v>126.084</v>
      </c>
      <c r="I1395">
        <v>12.087</v>
      </c>
      <c r="J1395" t="s">
        <v>113</v>
      </c>
      <c r="K1395" t="s">
        <v>157</v>
      </c>
      <c r="L1395">
        <v>3</v>
      </c>
      <c r="M1395" t="s">
        <v>509</v>
      </c>
      <c r="N1395">
        <v>4</v>
      </c>
      <c r="O1395">
        <v>12</v>
      </c>
      <c r="P1395">
        <v>12</v>
      </c>
      <c r="Q1395">
        <v>15</v>
      </c>
      <c r="R1395">
        <v>10</v>
      </c>
      <c r="S1395">
        <v>10</v>
      </c>
      <c r="T1395">
        <v>13</v>
      </c>
    </row>
    <row r="1396" spans="8:20" x14ac:dyDescent="0.35">
      <c r="H1396">
        <v>126.08499999999999</v>
      </c>
      <c r="I1396">
        <v>12.087999999999999</v>
      </c>
      <c r="J1396" t="s">
        <v>113</v>
      </c>
      <c r="K1396" t="s">
        <v>58</v>
      </c>
      <c r="L1396">
        <v>3</v>
      </c>
      <c r="M1396" t="s">
        <v>1590</v>
      </c>
      <c r="N1396">
        <v>4</v>
      </c>
      <c r="O1396">
        <v>20</v>
      </c>
      <c r="P1396">
        <v>20</v>
      </c>
      <c r="Q1396">
        <v>23</v>
      </c>
      <c r="R1396">
        <v>4</v>
      </c>
      <c r="S1396">
        <v>4</v>
      </c>
      <c r="T1396">
        <v>7</v>
      </c>
    </row>
    <row r="1397" spans="8:20" x14ac:dyDescent="0.35">
      <c r="H1397">
        <v>126.086</v>
      </c>
      <c r="I1397">
        <v>12.089</v>
      </c>
      <c r="J1397" t="s">
        <v>113</v>
      </c>
      <c r="K1397" t="s">
        <v>59</v>
      </c>
      <c r="L1397">
        <v>3</v>
      </c>
      <c r="M1397" t="s">
        <v>530</v>
      </c>
      <c r="N1397">
        <v>3</v>
      </c>
      <c r="O1397">
        <v>13</v>
      </c>
      <c r="P1397">
        <v>16</v>
      </c>
      <c r="Q1397">
        <v>18</v>
      </c>
      <c r="R1397">
        <v>5</v>
      </c>
      <c r="S1397">
        <v>8</v>
      </c>
      <c r="T1397">
        <v>10</v>
      </c>
    </row>
    <row r="1398" spans="8:20" x14ac:dyDescent="0.35">
      <c r="H1398">
        <v>126.087</v>
      </c>
      <c r="I1398">
        <v>12.09</v>
      </c>
      <c r="J1398" t="s">
        <v>113</v>
      </c>
      <c r="K1398" t="s">
        <v>158</v>
      </c>
      <c r="L1398">
        <v>3</v>
      </c>
      <c r="M1398" t="s">
        <v>514</v>
      </c>
      <c r="N1398">
        <v>4</v>
      </c>
      <c r="O1398">
        <v>0</v>
      </c>
      <c r="P1398">
        <v>0</v>
      </c>
      <c r="Q1398">
        <v>3</v>
      </c>
      <c r="R1398">
        <v>20</v>
      </c>
      <c r="S1398">
        <v>20</v>
      </c>
      <c r="T1398">
        <v>23</v>
      </c>
    </row>
    <row r="1399" spans="8:20" x14ac:dyDescent="0.35">
      <c r="H1399">
        <v>126.08799999999999</v>
      </c>
      <c r="I1399">
        <v>12.090999999999999</v>
      </c>
      <c r="J1399" t="s">
        <v>113</v>
      </c>
      <c r="K1399" t="s">
        <v>159</v>
      </c>
      <c r="L1399">
        <v>3</v>
      </c>
      <c r="M1399" t="s">
        <v>503</v>
      </c>
      <c r="N1399">
        <v>3</v>
      </c>
      <c r="O1399">
        <v>7</v>
      </c>
      <c r="P1399">
        <v>10</v>
      </c>
      <c r="Q1399">
        <v>12</v>
      </c>
      <c r="R1399">
        <v>13</v>
      </c>
      <c r="S1399">
        <v>16</v>
      </c>
      <c r="T1399">
        <v>18</v>
      </c>
    </row>
    <row r="1400" spans="8:20" x14ac:dyDescent="0.35">
      <c r="H1400">
        <v>126.089</v>
      </c>
      <c r="I1400">
        <v>12.092000000000001</v>
      </c>
      <c r="J1400" t="s">
        <v>113</v>
      </c>
      <c r="K1400" t="s">
        <v>160</v>
      </c>
      <c r="L1400">
        <v>3</v>
      </c>
      <c r="M1400" t="s">
        <v>518</v>
      </c>
      <c r="N1400">
        <v>3</v>
      </c>
      <c r="O1400">
        <v>12</v>
      </c>
      <c r="P1400">
        <v>15</v>
      </c>
      <c r="Q1400">
        <v>17</v>
      </c>
      <c r="R1400">
        <v>7</v>
      </c>
      <c r="S1400">
        <v>10</v>
      </c>
      <c r="T1400">
        <v>12</v>
      </c>
    </row>
    <row r="1401" spans="8:20" x14ac:dyDescent="0.35">
      <c r="H1401">
        <v>126.09</v>
      </c>
      <c r="I1401">
        <v>12.093999999999999</v>
      </c>
      <c r="J1401" t="s">
        <v>113</v>
      </c>
      <c r="K1401" t="s">
        <v>1374</v>
      </c>
      <c r="L1401">
        <v>3</v>
      </c>
      <c r="M1401" t="s">
        <v>1393</v>
      </c>
      <c r="N1401">
        <v>4</v>
      </c>
      <c r="O1401">
        <v>13</v>
      </c>
      <c r="P1401">
        <v>13</v>
      </c>
      <c r="Q1401">
        <v>16</v>
      </c>
      <c r="R1401">
        <v>11</v>
      </c>
      <c r="S1401">
        <v>11</v>
      </c>
      <c r="T1401">
        <v>14</v>
      </c>
    </row>
    <row r="1402" spans="8:20" x14ac:dyDescent="0.35">
      <c r="H1402">
        <v>126.09099999999999</v>
      </c>
      <c r="I1402">
        <v>12.095000000000001</v>
      </c>
      <c r="J1402" t="s">
        <v>113</v>
      </c>
      <c r="K1402" t="s">
        <v>162</v>
      </c>
      <c r="L1402">
        <v>3</v>
      </c>
      <c r="M1402" t="s">
        <v>499</v>
      </c>
      <c r="N1402">
        <v>4</v>
      </c>
      <c r="O1402">
        <v>5</v>
      </c>
      <c r="P1402">
        <v>5</v>
      </c>
      <c r="Q1402">
        <v>8</v>
      </c>
      <c r="R1402">
        <v>16</v>
      </c>
      <c r="S1402">
        <v>16</v>
      </c>
      <c r="T1402">
        <v>19</v>
      </c>
    </row>
    <row r="1403" spans="8:20" x14ac:dyDescent="0.35">
      <c r="H1403">
        <v>126.092</v>
      </c>
      <c r="I1403">
        <v>12.096</v>
      </c>
      <c r="J1403" t="s">
        <v>113</v>
      </c>
      <c r="K1403" t="s">
        <v>163</v>
      </c>
      <c r="L1403">
        <v>3</v>
      </c>
      <c r="M1403" t="s">
        <v>518</v>
      </c>
      <c r="N1403">
        <v>3</v>
      </c>
      <c r="O1403">
        <v>12</v>
      </c>
      <c r="P1403">
        <v>15</v>
      </c>
      <c r="Q1403">
        <v>17</v>
      </c>
      <c r="R1403">
        <v>7</v>
      </c>
      <c r="S1403">
        <v>10</v>
      </c>
      <c r="T1403">
        <v>12</v>
      </c>
    </row>
    <row r="1404" spans="8:20" x14ac:dyDescent="0.35">
      <c r="H1404">
        <v>126.093</v>
      </c>
      <c r="I1404">
        <v>12.097</v>
      </c>
      <c r="J1404" t="s">
        <v>113</v>
      </c>
      <c r="K1404" t="s">
        <v>24</v>
      </c>
      <c r="L1404">
        <v>3</v>
      </c>
      <c r="M1404" t="s">
        <v>518</v>
      </c>
      <c r="N1404">
        <v>3</v>
      </c>
      <c r="O1404">
        <v>12</v>
      </c>
      <c r="P1404">
        <v>15</v>
      </c>
      <c r="Q1404">
        <v>17</v>
      </c>
      <c r="R1404">
        <v>7</v>
      </c>
      <c r="S1404">
        <v>10</v>
      </c>
      <c r="T1404">
        <v>12</v>
      </c>
    </row>
    <row r="1405" spans="8:20" x14ac:dyDescent="0.35">
      <c r="H1405">
        <v>126.09399999999999</v>
      </c>
      <c r="I1405">
        <v>12.098000000000001</v>
      </c>
      <c r="J1405" t="s">
        <v>113</v>
      </c>
      <c r="K1405" t="s">
        <v>1496</v>
      </c>
      <c r="L1405">
        <v>3</v>
      </c>
      <c r="M1405" t="s">
        <v>1499</v>
      </c>
      <c r="N1405">
        <v>4</v>
      </c>
      <c r="O1405">
        <v>15</v>
      </c>
      <c r="P1405">
        <v>15</v>
      </c>
      <c r="Q1405">
        <v>18</v>
      </c>
      <c r="R1405">
        <v>10</v>
      </c>
      <c r="S1405">
        <v>10</v>
      </c>
      <c r="T1405">
        <v>13</v>
      </c>
    </row>
    <row r="1406" spans="8:20" x14ac:dyDescent="0.35">
      <c r="H1406">
        <v>126.095</v>
      </c>
      <c r="I1406">
        <v>12.099</v>
      </c>
      <c r="J1406" t="s">
        <v>113</v>
      </c>
      <c r="K1406" t="s">
        <v>164</v>
      </c>
      <c r="L1406">
        <v>3</v>
      </c>
      <c r="M1406" t="s">
        <v>531</v>
      </c>
      <c r="N1406">
        <v>4</v>
      </c>
      <c r="O1406">
        <v>17</v>
      </c>
      <c r="P1406">
        <v>17</v>
      </c>
      <c r="Q1406">
        <v>20</v>
      </c>
      <c r="R1406">
        <v>6</v>
      </c>
      <c r="S1406">
        <v>6</v>
      </c>
      <c r="T1406">
        <v>9</v>
      </c>
    </row>
    <row r="1407" spans="8:20" x14ac:dyDescent="0.35">
      <c r="H1407">
        <v>126.096</v>
      </c>
      <c r="I1407">
        <v>12.1</v>
      </c>
      <c r="J1407" t="s">
        <v>113</v>
      </c>
      <c r="K1407" t="s">
        <v>165</v>
      </c>
      <c r="L1407">
        <v>3</v>
      </c>
      <c r="M1407" t="s">
        <v>231</v>
      </c>
      <c r="N1407">
        <v>3</v>
      </c>
      <c r="O1407">
        <v>4</v>
      </c>
      <c r="P1407">
        <v>7</v>
      </c>
      <c r="Q1407">
        <v>9</v>
      </c>
      <c r="R1407">
        <v>11</v>
      </c>
      <c r="S1407">
        <v>14</v>
      </c>
      <c r="T1407">
        <v>16</v>
      </c>
    </row>
    <row r="1408" spans="8:20" x14ac:dyDescent="0.35">
      <c r="H1408">
        <v>126.09699999999999</v>
      </c>
      <c r="I1408">
        <v>12.101000000000001</v>
      </c>
      <c r="J1408" t="s">
        <v>113</v>
      </c>
      <c r="K1408" t="s">
        <v>60</v>
      </c>
      <c r="L1408">
        <v>3</v>
      </c>
      <c r="M1408" t="s">
        <v>532</v>
      </c>
      <c r="N1408">
        <v>2</v>
      </c>
      <c r="O1408">
        <v>7</v>
      </c>
      <c r="P1408">
        <v>12</v>
      </c>
      <c r="Q1408">
        <v>14</v>
      </c>
      <c r="R1408">
        <v>4</v>
      </c>
      <c r="S1408">
        <v>9</v>
      </c>
      <c r="T1408">
        <v>11</v>
      </c>
    </row>
    <row r="1409" spans="8:20" x14ac:dyDescent="0.35">
      <c r="H1409">
        <v>126.098</v>
      </c>
      <c r="I1409">
        <v>12.102</v>
      </c>
      <c r="J1409" t="s">
        <v>113</v>
      </c>
      <c r="K1409" t="s">
        <v>29</v>
      </c>
      <c r="L1409">
        <v>3</v>
      </c>
      <c r="M1409" t="s">
        <v>495</v>
      </c>
      <c r="N1409">
        <v>4</v>
      </c>
      <c r="O1409">
        <v>13</v>
      </c>
      <c r="P1409">
        <v>13</v>
      </c>
      <c r="Q1409">
        <v>16</v>
      </c>
      <c r="R1409">
        <v>10</v>
      </c>
      <c r="S1409">
        <v>10</v>
      </c>
      <c r="T1409">
        <v>13</v>
      </c>
    </row>
    <row r="1410" spans="8:20" x14ac:dyDescent="0.35">
      <c r="H1410">
        <v>126.099</v>
      </c>
      <c r="I1410">
        <v>12.103</v>
      </c>
      <c r="J1410" t="s">
        <v>113</v>
      </c>
      <c r="K1410" t="s">
        <v>166</v>
      </c>
      <c r="L1410">
        <v>3</v>
      </c>
      <c r="M1410" t="s">
        <v>515</v>
      </c>
      <c r="N1410">
        <v>4</v>
      </c>
      <c r="O1410">
        <v>14</v>
      </c>
      <c r="P1410">
        <v>14</v>
      </c>
      <c r="Q1410">
        <v>17</v>
      </c>
      <c r="R1410">
        <v>11</v>
      </c>
      <c r="S1410">
        <v>11</v>
      </c>
      <c r="T1410">
        <v>14</v>
      </c>
    </row>
    <row r="1411" spans="8:20" x14ac:dyDescent="0.35">
      <c r="H1411">
        <v>126.1</v>
      </c>
      <c r="I1411">
        <v>12.103999999999999</v>
      </c>
      <c r="J1411" t="s">
        <v>113</v>
      </c>
      <c r="K1411" t="s">
        <v>167</v>
      </c>
      <c r="L1411">
        <v>3</v>
      </c>
      <c r="M1411" t="s">
        <v>506</v>
      </c>
      <c r="N1411">
        <v>3</v>
      </c>
      <c r="O1411">
        <v>4</v>
      </c>
      <c r="P1411">
        <v>7</v>
      </c>
      <c r="Q1411">
        <v>9</v>
      </c>
      <c r="R1411">
        <v>14</v>
      </c>
      <c r="S1411">
        <v>17</v>
      </c>
      <c r="T1411">
        <v>19</v>
      </c>
    </row>
    <row r="1412" spans="8:20" x14ac:dyDescent="0.35">
      <c r="H1412">
        <v>126.101</v>
      </c>
      <c r="I1412">
        <v>12.105</v>
      </c>
      <c r="J1412" t="s">
        <v>113</v>
      </c>
      <c r="K1412" t="s">
        <v>1722</v>
      </c>
      <c r="L1412">
        <v>3</v>
      </c>
      <c r="M1412" t="s">
        <v>1726</v>
      </c>
      <c r="N1412">
        <v>3</v>
      </c>
      <c r="O1412">
        <v>10</v>
      </c>
      <c r="P1412">
        <v>13</v>
      </c>
      <c r="Q1412">
        <v>15</v>
      </c>
      <c r="R1412">
        <v>6</v>
      </c>
      <c r="S1412">
        <v>9</v>
      </c>
      <c r="T1412">
        <v>11</v>
      </c>
    </row>
    <row r="1413" spans="8:20" x14ac:dyDescent="0.35">
      <c r="H1413">
        <v>126.102</v>
      </c>
      <c r="I1413">
        <v>12.106</v>
      </c>
      <c r="J1413" t="s">
        <v>113</v>
      </c>
      <c r="K1413" t="s">
        <v>1706</v>
      </c>
      <c r="L1413">
        <v>3</v>
      </c>
      <c r="M1413" t="s">
        <v>1710</v>
      </c>
      <c r="N1413">
        <v>4</v>
      </c>
      <c r="O1413">
        <v>19</v>
      </c>
      <c r="P1413">
        <v>19</v>
      </c>
      <c r="Q1413">
        <v>22</v>
      </c>
      <c r="R1413">
        <v>6</v>
      </c>
      <c r="S1413">
        <v>6</v>
      </c>
      <c r="T1413">
        <v>9</v>
      </c>
    </row>
    <row r="1414" spans="8:20" x14ac:dyDescent="0.35">
      <c r="H1414">
        <v>126.10299999999999</v>
      </c>
      <c r="I1414">
        <v>12.106999999999999</v>
      </c>
      <c r="J1414" t="s">
        <v>113</v>
      </c>
      <c r="K1414" t="s">
        <v>168</v>
      </c>
      <c r="L1414">
        <v>3</v>
      </c>
      <c r="M1414" t="s">
        <v>533</v>
      </c>
      <c r="N1414">
        <v>4</v>
      </c>
      <c r="O1414">
        <v>17</v>
      </c>
      <c r="P1414">
        <v>17</v>
      </c>
      <c r="Q1414">
        <v>20</v>
      </c>
      <c r="R1414">
        <v>8</v>
      </c>
      <c r="S1414">
        <v>8</v>
      </c>
      <c r="T1414">
        <v>11</v>
      </c>
    </row>
    <row r="1415" spans="8:20" x14ac:dyDescent="0.35">
      <c r="H1415">
        <v>126.104</v>
      </c>
      <c r="I1415">
        <v>12.108000000000001</v>
      </c>
      <c r="J1415" t="s">
        <v>113</v>
      </c>
      <c r="K1415" t="s">
        <v>1651</v>
      </c>
      <c r="L1415">
        <v>3</v>
      </c>
      <c r="M1415" t="s">
        <v>417</v>
      </c>
      <c r="N1415">
        <v>4</v>
      </c>
      <c r="O1415">
        <v>13</v>
      </c>
      <c r="P1415">
        <v>13</v>
      </c>
      <c r="Q1415">
        <v>16</v>
      </c>
      <c r="R1415">
        <v>10</v>
      </c>
      <c r="S1415">
        <v>10</v>
      </c>
      <c r="T1415">
        <v>13</v>
      </c>
    </row>
    <row r="1416" spans="8:20" x14ac:dyDescent="0.35">
      <c r="H1416">
        <v>126.105</v>
      </c>
      <c r="I1416">
        <v>12.109</v>
      </c>
      <c r="J1416" t="s">
        <v>113</v>
      </c>
      <c r="K1416" t="s">
        <v>61</v>
      </c>
      <c r="L1416">
        <v>3</v>
      </c>
      <c r="M1416" t="s">
        <v>534</v>
      </c>
      <c r="N1416">
        <v>4</v>
      </c>
      <c r="O1416">
        <v>13</v>
      </c>
      <c r="P1416">
        <v>13</v>
      </c>
      <c r="Q1416">
        <v>16</v>
      </c>
      <c r="R1416">
        <v>11</v>
      </c>
      <c r="S1416">
        <v>11</v>
      </c>
      <c r="T1416">
        <v>14</v>
      </c>
    </row>
    <row r="1417" spans="8:20" x14ac:dyDescent="0.35">
      <c r="H1417">
        <v>126.10599999999999</v>
      </c>
      <c r="I1417">
        <v>12.11</v>
      </c>
      <c r="J1417" t="s">
        <v>113</v>
      </c>
      <c r="K1417" t="s">
        <v>38</v>
      </c>
      <c r="L1417">
        <v>3</v>
      </c>
      <c r="M1417" t="s">
        <v>368</v>
      </c>
      <c r="N1417">
        <v>4</v>
      </c>
      <c r="O1417">
        <v>18</v>
      </c>
      <c r="P1417">
        <v>18</v>
      </c>
      <c r="Q1417">
        <v>21</v>
      </c>
      <c r="R1417">
        <v>6</v>
      </c>
      <c r="S1417">
        <v>6</v>
      </c>
      <c r="T1417">
        <v>9</v>
      </c>
    </row>
    <row r="1418" spans="8:20" x14ac:dyDescent="0.35">
      <c r="H1418">
        <v>126.107</v>
      </c>
      <c r="I1418">
        <v>12.111000000000001</v>
      </c>
      <c r="J1418" t="s">
        <v>113</v>
      </c>
      <c r="K1418" t="s">
        <v>169</v>
      </c>
      <c r="L1418">
        <v>3</v>
      </c>
      <c r="M1418" t="s">
        <v>535</v>
      </c>
      <c r="N1418">
        <v>3</v>
      </c>
      <c r="O1418">
        <v>5</v>
      </c>
      <c r="P1418">
        <v>8</v>
      </c>
      <c r="Q1418">
        <v>10</v>
      </c>
      <c r="R1418">
        <v>14</v>
      </c>
      <c r="S1418">
        <v>17</v>
      </c>
      <c r="T1418">
        <v>19</v>
      </c>
    </row>
    <row r="1419" spans="8:20" x14ac:dyDescent="0.35">
      <c r="H1419">
        <v>126.108</v>
      </c>
      <c r="I1419">
        <v>12.112</v>
      </c>
      <c r="J1419" t="s">
        <v>113</v>
      </c>
      <c r="K1419" t="s">
        <v>39</v>
      </c>
      <c r="L1419">
        <v>3</v>
      </c>
      <c r="M1419" t="s">
        <v>409</v>
      </c>
      <c r="N1419">
        <v>4</v>
      </c>
      <c r="O1419">
        <v>17</v>
      </c>
      <c r="P1419">
        <v>17</v>
      </c>
      <c r="Q1419">
        <v>20</v>
      </c>
      <c r="R1419">
        <v>5</v>
      </c>
      <c r="S1419">
        <v>5</v>
      </c>
      <c r="T1419">
        <v>8</v>
      </c>
    </row>
    <row r="1420" spans="8:20" x14ac:dyDescent="0.35">
      <c r="H1420">
        <v>126.10899999999999</v>
      </c>
      <c r="I1420">
        <v>12.113</v>
      </c>
      <c r="J1420" t="s">
        <v>113</v>
      </c>
      <c r="K1420" t="s">
        <v>170</v>
      </c>
      <c r="L1420">
        <v>3</v>
      </c>
      <c r="M1420" t="s">
        <v>499</v>
      </c>
      <c r="N1420">
        <v>4</v>
      </c>
      <c r="O1420">
        <v>5</v>
      </c>
      <c r="P1420">
        <v>5</v>
      </c>
      <c r="Q1420">
        <v>8</v>
      </c>
      <c r="R1420">
        <v>16</v>
      </c>
      <c r="S1420">
        <v>16</v>
      </c>
      <c r="T1420">
        <v>19</v>
      </c>
    </row>
    <row r="1421" spans="8:20" x14ac:dyDescent="0.35">
      <c r="H1421">
        <v>126.11</v>
      </c>
      <c r="I1421">
        <v>12.114000000000001</v>
      </c>
      <c r="J1421" t="s">
        <v>113</v>
      </c>
      <c r="K1421" t="s">
        <v>25</v>
      </c>
      <c r="L1421">
        <v>3</v>
      </c>
      <c r="M1421" t="s">
        <v>514</v>
      </c>
      <c r="N1421">
        <v>4</v>
      </c>
      <c r="O1421">
        <v>0</v>
      </c>
      <c r="P1421">
        <v>0</v>
      </c>
      <c r="Q1421">
        <v>3</v>
      </c>
      <c r="R1421">
        <v>20</v>
      </c>
      <c r="S1421">
        <v>20</v>
      </c>
      <c r="T1421">
        <v>23</v>
      </c>
    </row>
    <row r="1422" spans="8:20" x14ac:dyDescent="0.35">
      <c r="H1422">
        <v>126.111</v>
      </c>
      <c r="I1422">
        <v>12.115</v>
      </c>
      <c r="J1422" t="s">
        <v>113</v>
      </c>
      <c r="K1422" t="s">
        <v>171</v>
      </c>
      <c r="L1422">
        <v>3</v>
      </c>
      <c r="M1422" t="s">
        <v>536</v>
      </c>
      <c r="N1422">
        <v>3</v>
      </c>
      <c r="O1422">
        <v>10</v>
      </c>
      <c r="P1422">
        <v>13</v>
      </c>
      <c r="Q1422">
        <v>15</v>
      </c>
      <c r="R1422">
        <v>10</v>
      </c>
      <c r="S1422">
        <v>13</v>
      </c>
      <c r="T1422">
        <v>15</v>
      </c>
    </row>
    <row r="1423" spans="8:20" x14ac:dyDescent="0.35">
      <c r="H1423">
        <v>126.11199999999999</v>
      </c>
      <c r="I1423">
        <v>12.116</v>
      </c>
      <c r="J1423" t="s">
        <v>113</v>
      </c>
      <c r="K1423" t="s">
        <v>62</v>
      </c>
      <c r="L1423">
        <v>3</v>
      </c>
      <c r="M1423" t="s">
        <v>526</v>
      </c>
      <c r="N1423">
        <v>4</v>
      </c>
      <c r="O1423">
        <v>16</v>
      </c>
      <c r="P1423">
        <v>16</v>
      </c>
      <c r="Q1423">
        <v>19</v>
      </c>
      <c r="R1423">
        <v>8</v>
      </c>
      <c r="S1423">
        <v>8</v>
      </c>
      <c r="T1423">
        <v>11</v>
      </c>
    </row>
    <row r="1424" spans="8:20" x14ac:dyDescent="0.35">
      <c r="H1424">
        <v>126.113</v>
      </c>
      <c r="I1424">
        <v>12.117000000000001</v>
      </c>
      <c r="J1424" t="s">
        <v>113</v>
      </c>
      <c r="K1424" t="s">
        <v>63</v>
      </c>
      <c r="L1424">
        <v>3</v>
      </c>
      <c r="M1424" t="s">
        <v>341</v>
      </c>
      <c r="N1424">
        <v>3</v>
      </c>
      <c r="O1424">
        <v>13</v>
      </c>
      <c r="P1424">
        <v>16</v>
      </c>
      <c r="Q1424">
        <v>18</v>
      </c>
      <c r="R1424">
        <v>4</v>
      </c>
      <c r="S1424">
        <v>7</v>
      </c>
      <c r="T1424">
        <v>9</v>
      </c>
    </row>
    <row r="1425" spans="8:20" x14ac:dyDescent="0.35">
      <c r="H1425">
        <v>126.114</v>
      </c>
      <c r="I1425">
        <v>12.118</v>
      </c>
      <c r="J1425" t="s">
        <v>113</v>
      </c>
      <c r="K1425" t="s">
        <v>172</v>
      </c>
      <c r="L1425">
        <v>3</v>
      </c>
      <c r="M1425" t="s">
        <v>1090</v>
      </c>
      <c r="N1425">
        <v>4</v>
      </c>
      <c r="O1425">
        <v>13</v>
      </c>
      <c r="P1425">
        <v>13</v>
      </c>
      <c r="Q1425">
        <v>16</v>
      </c>
      <c r="R1425">
        <v>10</v>
      </c>
      <c r="S1425">
        <v>10</v>
      </c>
      <c r="T1425">
        <v>13</v>
      </c>
    </row>
    <row r="1426" spans="8:20" x14ac:dyDescent="0.35">
      <c r="H1426">
        <v>126.11499999999999</v>
      </c>
      <c r="I1426">
        <v>12.12</v>
      </c>
      <c r="J1426" t="s">
        <v>113</v>
      </c>
      <c r="K1426" t="s">
        <v>64</v>
      </c>
      <c r="L1426">
        <v>3</v>
      </c>
      <c r="M1426" t="s">
        <v>500</v>
      </c>
      <c r="N1426">
        <v>4</v>
      </c>
      <c r="O1426">
        <v>13</v>
      </c>
      <c r="P1426">
        <v>13</v>
      </c>
      <c r="Q1426">
        <v>16</v>
      </c>
      <c r="R1426">
        <v>10</v>
      </c>
      <c r="S1426">
        <v>10</v>
      </c>
      <c r="T1426">
        <v>13</v>
      </c>
    </row>
    <row r="1427" spans="8:20" x14ac:dyDescent="0.35">
      <c r="H1427">
        <v>126.116</v>
      </c>
      <c r="I1427">
        <v>12.121</v>
      </c>
      <c r="J1427" t="s">
        <v>113</v>
      </c>
      <c r="K1427" t="s">
        <v>174</v>
      </c>
      <c r="L1427">
        <v>3</v>
      </c>
      <c r="M1427" t="s">
        <v>537</v>
      </c>
      <c r="N1427">
        <v>4</v>
      </c>
      <c r="O1427">
        <v>13</v>
      </c>
      <c r="P1427">
        <v>13</v>
      </c>
      <c r="Q1427">
        <v>16</v>
      </c>
      <c r="R1427">
        <v>11</v>
      </c>
      <c r="S1427">
        <v>11</v>
      </c>
      <c r="T1427">
        <v>14</v>
      </c>
    </row>
    <row r="1428" spans="8:20" x14ac:dyDescent="0.35">
      <c r="H1428">
        <v>126.117</v>
      </c>
      <c r="I1428">
        <v>12.122</v>
      </c>
      <c r="J1428" t="s">
        <v>113</v>
      </c>
      <c r="K1428" t="s">
        <v>175</v>
      </c>
      <c r="L1428">
        <v>3</v>
      </c>
      <c r="M1428" t="s">
        <v>538</v>
      </c>
      <c r="N1428">
        <v>4</v>
      </c>
      <c r="O1428">
        <v>17</v>
      </c>
      <c r="P1428">
        <v>17</v>
      </c>
      <c r="Q1428">
        <v>20</v>
      </c>
      <c r="R1428">
        <v>6</v>
      </c>
      <c r="S1428">
        <v>6</v>
      </c>
      <c r="T1428">
        <v>9</v>
      </c>
    </row>
    <row r="1429" spans="8:20" x14ac:dyDescent="0.35">
      <c r="H1429">
        <v>126.11799999999999</v>
      </c>
      <c r="I1429">
        <v>12.122999999999999</v>
      </c>
      <c r="J1429" t="s">
        <v>113</v>
      </c>
      <c r="K1429" t="s">
        <v>65</v>
      </c>
      <c r="L1429">
        <v>3</v>
      </c>
      <c r="M1429" t="s">
        <v>534</v>
      </c>
      <c r="N1429">
        <v>4</v>
      </c>
      <c r="O1429">
        <v>13</v>
      </c>
      <c r="P1429">
        <v>13</v>
      </c>
      <c r="Q1429">
        <v>16</v>
      </c>
      <c r="R1429">
        <v>11</v>
      </c>
      <c r="S1429">
        <v>11</v>
      </c>
      <c r="T1429">
        <v>14</v>
      </c>
    </row>
    <row r="1430" spans="8:20" x14ac:dyDescent="0.35">
      <c r="H1430">
        <v>126.119</v>
      </c>
      <c r="I1430">
        <v>12.125</v>
      </c>
      <c r="J1430" t="s">
        <v>113</v>
      </c>
      <c r="K1430" t="s">
        <v>1737</v>
      </c>
      <c r="L1430">
        <v>3</v>
      </c>
      <c r="M1430" t="s">
        <v>1743</v>
      </c>
      <c r="N1430">
        <v>4</v>
      </c>
      <c r="O1430">
        <v>3</v>
      </c>
      <c r="P1430">
        <v>3</v>
      </c>
      <c r="Q1430">
        <v>6</v>
      </c>
      <c r="R1430">
        <v>19</v>
      </c>
      <c r="S1430">
        <v>19</v>
      </c>
      <c r="T1430">
        <v>22</v>
      </c>
    </row>
    <row r="1431" spans="8:20" x14ac:dyDescent="0.35">
      <c r="H1431">
        <v>126.12</v>
      </c>
      <c r="I1431">
        <v>12.125999999999999</v>
      </c>
      <c r="J1431" t="s">
        <v>113</v>
      </c>
      <c r="K1431" t="s">
        <v>106</v>
      </c>
      <c r="L1431">
        <v>3</v>
      </c>
      <c r="M1431" t="s">
        <v>522</v>
      </c>
      <c r="N1431">
        <v>3</v>
      </c>
      <c r="O1431">
        <v>10</v>
      </c>
      <c r="P1431">
        <v>13</v>
      </c>
      <c r="Q1431">
        <v>15</v>
      </c>
      <c r="R1431">
        <v>5</v>
      </c>
      <c r="S1431">
        <v>8</v>
      </c>
      <c r="T1431">
        <v>10</v>
      </c>
    </row>
    <row r="1432" spans="8:20" x14ac:dyDescent="0.35">
      <c r="H1432">
        <v>126.121</v>
      </c>
      <c r="I1432">
        <v>12.127000000000001</v>
      </c>
      <c r="J1432" t="s">
        <v>113</v>
      </c>
      <c r="K1432" t="s">
        <v>40</v>
      </c>
      <c r="L1432">
        <v>3</v>
      </c>
      <c r="M1432" t="s">
        <v>539</v>
      </c>
      <c r="N1432">
        <v>4</v>
      </c>
      <c r="O1432">
        <v>14</v>
      </c>
      <c r="P1432">
        <v>14</v>
      </c>
      <c r="Q1432">
        <v>17</v>
      </c>
      <c r="R1432">
        <v>10</v>
      </c>
      <c r="S1432">
        <v>10</v>
      </c>
      <c r="T1432">
        <v>13</v>
      </c>
    </row>
    <row r="1433" spans="8:20" x14ac:dyDescent="0.35">
      <c r="H1433">
        <v>126.122</v>
      </c>
      <c r="I1433">
        <v>12.128</v>
      </c>
      <c r="J1433" t="s">
        <v>113</v>
      </c>
      <c r="K1433" t="s">
        <v>177</v>
      </c>
      <c r="L1433">
        <v>3</v>
      </c>
      <c r="M1433" t="s">
        <v>540</v>
      </c>
      <c r="N1433">
        <v>4</v>
      </c>
      <c r="O1433">
        <v>12</v>
      </c>
      <c r="P1433">
        <v>12</v>
      </c>
      <c r="Q1433">
        <v>15</v>
      </c>
      <c r="R1433">
        <v>9</v>
      </c>
      <c r="S1433">
        <v>9</v>
      </c>
      <c r="T1433">
        <v>12</v>
      </c>
    </row>
    <row r="1434" spans="8:20" x14ac:dyDescent="0.35">
      <c r="H1434">
        <v>126.123</v>
      </c>
      <c r="I1434">
        <v>12.129</v>
      </c>
      <c r="J1434" t="s">
        <v>113</v>
      </c>
      <c r="K1434" t="s">
        <v>66</v>
      </c>
      <c r="L1434">
        <v>3</v>
      </c>
      <c r="M1434" t="s">
        <v>514</v>
      </c>
      <c r="N1434">
        <v>4</v>
      </c>
      <c r="O1434">
        <v>0</v>
      </c>
      <c r="P1434">
        <v>0</v>
      </c>
      <c r="Q1434">
        <v>3</v>
      </c>
      <c r="R1434">
        <v>20</v>
      </c>
      <c r="S1434">
        <v>20</v>
      </c>
      <c r="T1434">
        <v>23</v>
      </c>
    </row>
    <row r="1435" spans="8:20" x14ac:dyDescent="0.35">
      <c r="H1435">
        <v>126.124</v>
      </c>
      <c r="I1435">
        <v>12.13</v>
      </c>
      <c r="J1435" t="s">
        <v>113</v>
      </c>
      <c r="K1435" t="s">
        <v>67</v>
      </c>
      <c r="L1435">
        <v>3</v>
      </c>
      <c r="M1435" t="s">
        <v>341</v>
      </c>
      <c r="N1435">
        <v>3</v>
      </c>
      <c r="O1435">
        <v>13</v>
      </c>
      <c r="P1435">
        <v>16</v>
      </c>
      <c r="Q1435">
        <v>18</v>
      </c>
      <c r="R1435">
        <v>4</v>
      </c>
      <c r="S1435">
        <v>7</v>
      </c>
      <c r="T1435">
        <v>9</v>
      </c>
    </row>
    <row r="1436" spans="8:20" x14ac:dyDescent="0.35">
      <c r="H1436">
        <v>126.125</v>
      </c>
      <c r="I1436">
        <v>12.131</v>
      </c>
      <c r="J1436" t="s">
        <v>113</v>
      </c>
      <c r="K1436" t="s">
        <v>178</v>
      </c>
      <c r="L1436">
        <v>3</v>
      </c>
      <c r="M1436" t="s">
        <v>519</v>
      </c>
      <c r="N1436">
        <v>3</v>
      </c>
      <c r="O1436">
        <v>7</v>
      </c>
      <c r="P1436">
        <v>10</v>
      </c>
      <c r="Q1436">
        <v>12</v>
      </c>
      <c r="R1436">
        <v>12</v>
      </c>
      <c r="S1436">
        <v>15</v>
      </c>
      <c r="T1436">
        <v>17</v>
      </c>
    </row>
    <row r="1437" spans="8:20" x14ac:dyDescent="0.35">
      <c r="H1437">
        <v>126.126</v>
      </c>
      <c r="I1437">
        <v>12.132</v>
      </c>
      <c r="J1437" t="s">
        <v>113</v>
      </c>
      <c r="K1437" t="s">
        <v>179</v>
      </c>
      <c r="L1437">
        <v>3</v>
      </c>
      <c r="M1437" t="s">
        <v>368</v>
      </c>
      <c r="N1437">
        <v>4</v>
      </c>
      <c r="O1437">
        <v>18</v>
      </c>
      <c r="P1437">
        <v>18</v>
      </c>
      <c r="Q1437">
        <v>21</v>
      </c>
      <c r="R1437">
        <v>6</v>
      </c>
      <c r="S1437">
        <v>6</v>
      </c>
      <c r="T1437">
        <v>9</v>
      </c>
    </row>
    <row r="1438" spans="8:20" x14ac:dyDescent="0.35">
      <c r="H1438">
        <v>126.127</v>
      </c>
      <c r="I1438">
        <v>12.132999999999999</v>
      </c>
      <c r="J1438" t="s">
        <v>113</v>
      </c>
      <c r="K1438" t="s">
        <v>68</v>
      </c>
      <c r="L1438">
        <v>3</v>
      </c>
      <c r="M1438" t="s">
        <v>1515</v>
      </c>
      <c r="N1438">
        <v>3</v>
      </c>
      <c r="O1438">
        <v>8</v>
      </c>
      <c r="P1438">
        <v>11</v>
      </c>
      <c r="Q1438">
        <v>13</v>
      </c>
      <c r="R1438">
        <v>8</v>
      </c>
      <c r="S1438">
        <v>11</v>
      </c>
      <c r="T1438">
        <v>13</v>
      </c>
    </row>
    <row r="1439" spans="8:20" x14ac:dyDescent="0.35">
      <c r="H1439">
        <v>126.128</v>
      </c>
      <c r="I1439">
        <v>12.134</v>
      </c>
      <c r="J1439" t="s">
        <v>113</v>
      </c>
      <c r="K1439" t="s">
        <v>26</v>
      </c>
      <c r="L1439">
        <v>3</v>
      </c>
      <c r="M1439" t="s">
        <v>504</v>
      </c>
      <c r="N1439">
        <v>3</v>
      </c>
      <c r="O1439">
        <v>12</v>
      </c>
      <c r="P1439">
        <v>15</v>
      </c>
      <c r="Q1439">
        <v>17</v>
      </c>
      <c r="R1439">
        <v>5</v>
      </c>
      <c r="S1439">
        <v>8</v>
      </c>
      <c r="T1439">
        <v>10</v>
      </c>
    </row>
    <row r="1440" spans="8:20" x14ac:dyDescent="0.35">
      <c r="H1440">
        <v>126.129</v>
      </c>
      <c r="I1440">
        <v>12.135</v>
      </c>
      <c r="J1440" t="s">
        <v>113</v>
      </c>
      <c r="K1440" t="s">
        <v>69</v>
      </c>
      <c r="L1440">
        <v>3</v>
      </c>
      <c r="M1440" t="s">
        <v>515</v>
      </c>
      <c r="N1440">
        <v>4</v>
      </c>
      <c r="O1440">
        <v>14</v>
      </c>
      <c r="P1440">
        <v>14</v>
      </c>
      <c r="Q1440">
        <v>17</v>
      </c>
      <c r="R1440">
        <v>11</v>
      </c>
      <c r="S1440">
        <v>11</v>
      </c>
      <c r="T1440">
        <v>14</v>
      </c>
    </row>
    <row r="1441" spans="8:20" x14ac:dyDescent="0.35">
      <c r="H1441">
        <v>126.13</v>
      </c>
      <c r="I1441">
        <v>12.135999999999999</v>
      </c>
      <c r="J1441" t="s">
        <v>113</v>
      </c>
      <c r="K1441" t="s">
        <v>1531</v>
      </c>
      <c r="L1441">
        <v>3</v>
      </c>
      <c r="M1441" t="s">
        <v>876</v>
      </c>
      <c r="N1441">
        <v>3</v>
      </c>
      <c r="O1441">
        <v>10</v>
      </c>
      <c r="P1441">
        <v>13</v>
      </c>
      <c r="Q1441">
        <v>15</v>
      </c>
      <c r="R1441">
        <v>7</v>
      </c>
      <c r="S1441">
        <v>10</v>
      </c>
      <c r="T1441">
        <v>12</v>
      </c>
    </row>
    <row r="1442" spans="8:20" x14ac:dyDescent="0.35">
      <c r="H1442">
        <v>126.131</v>
      </c>
      <c r="I1442">
        <v>12.137</v>
      </c>
      <c r="J1442" t="s">
        <v>113</v>
      </c>
      <c r="K1442" t="s">
        <v>41</v>
      </c>
      <c r="L1442">
        <v>3</v>
      </c>
      <c r="M1442" t="s">
        <v>522</v>
      </c>
      <c r="N1442">
        <v>3</v>
      </c>
      <c r="O1442">
        <v>10</v>
      </c>
      <c r="P1442">
        <v>13</v>
      </c>
      <c r="Q1442">
        <v>15</v>
      </c>
      <c r="R1442">
        <v>5</v>
      </c>
      <c r="S1442">
        <v>8</v>
      </c>
      <c r="T1442">
        <v>10</v>
      </c>
    </row>
    <row r="1443" spans="8:20" x14ac:dyDescent="0.35">
      <c r="H1443">
        <v>126.13200000000001</v>
      </c>
      <c r="I1443">
        <v>12.138</v>
      </c>
      <c r="J1443" t="s">
        <v>113</v>
      </c>
      <c r="K1443" t="s">
        <v>180</v>
      </c>
      <c r="L1443">
        <v>3</v>
      </c>
      <c r="M1443" t="s">
        <v>541</v>
      </c>
      <c r="N1443">
        <v>4</v>
      </c>
      <c r="O1443">
        <v>13</v>
      </c>
      <c r="P1443">
        <v>13</v>
      </c>
      <c r="Q1443">
        <v>16</v>
      </c>
      <c r="R1443">
        <v>12</v>
      </c>
      <c r="S1443">
        <v>12</v>
      </c>
      <c r="T1443">
        <v>15</v>
      </c>
    </row>
    <row r="1444" spans="8:20" x14ac:dyDescent="0.35">
      <c r="H1444">
        <v>126.133</v>
      </c>
      <c r="I1444">
        <v>12.138999999999999</v>
      </c>
      <c r="J1444" t="s">
        <v>113</v>
      </c>
      <c r="K1444" t="s">
        <v>70</v>
      </c>
      <c r="L1444">
        <v>3</v>
      </c>
      <c r="M1444" t="s">
        <v>1515</v>
      </c>
      <c r="N1444">
        <v>3</v>
      </c>
      <c r="O1444">
        <v>8</v>
      </c>
      <c r="P1444">
        <v>11</v>
      </c>
      <c r="Q1444">
        <v>13</v>
      </c>
      <c r="R1444">
        <v>8</v>
      </c>
      <c r="S1444">
        <v>11</v>
      </c>
      <c r="T1444">
        <v>13</v>
      </c>
    </row>
    <row r="1445" spans="8:20" x14ac:dyDescent="0.35">
      <c r="H1445">
        <v>138.01300000000001</v>
      </c>
      <c r="I1445">
        <v>13.013</v>
      </c>
      <c r="J1445" t="s">
        <v>114</v>
      </c>
      <c r="K1445" t="s">
        <v>114</v>
      </c>
      <c r="L1445">
        <v>3</v>
      </c>
      <c r="M1445" t="s">
        <v>542</v>
      </c>
      <c r="N1445">
        <v>4</v>
      </c>
      <c r="O1445">
        <v>15</v>
      </c>
      <c r="P1445">
        <v>15</v>
      </c>
      <c r="Q1445">
        <v>18</v>
      </c>
      <c r="R1445">
        <v>8</v>
      </c>
      <c r="S1445">
        <v>8</v>
      </c>
      <c r="T1445">
        <v>11</v>
      </c>
    </row>
    <row r="1446" spans="8:20" x14ac:dyDescent="0.35">
      <c r="H1446">
        <v>138.01400000000001</v>
      </c>
      <c r="I1446">
        <v>13.013999999999999</v>
      </c>
      <c r="J1446" t="s">
        <v>114</v>
      </c>
      <c r="K1446" t="s">
        <v>115</v>
      </c>
      <c r="L1446">
        <v>3</v>
      </c>
      <c r="M1446" t="s">
        <v>329</v>
      </c>
      <c r="N1446">
        <v>3</v>
      </c>
      <c r="O1446">
        <v>12</v>
      </c>
      <c r="P1446">
        <v>15</v>
      </c>
      <c r="Q1446">
        <v>17</v>
      </c>
      <c r="R1446">
        <v>2</v>
      </c>
      <c r="S1446">
        <v>5</v>
      </c>
      <c r="T1446">
        <v>7</v>
      </c>
    </row>
    <row r="1447" spans="8:20" x14ac:dyDescent="0.35">
      <c r="H1447">
        <v>138.01499999999999</v>
      </c>
      <c r="I1447">
        <v>13.016</v>
      </c>
      <c r="J1447" t="s">
        <v>114</v>
      </c>
      <c r="K1447" t="s">
        <v>117</v>
      </c>
      <c r="L1447">
        <v>3</v>
      </c>
      <c r="M1447" t="s">
        <v>279</v>
      </c>
      <c r="N1447">
        <v>4</v>
      </c>
      <c r="O1447">
        <v>16</v>
      </c>
      <c r="P1447">
        <v>16</v>
      </c>
      <c r="Q1447">
        <v>19</v>
      </c>
      <c r="R1447">
        <v>8</v>
      </c>
      <c r="S1447">
        <v>8</v>
      </c>
      <c r="T1447">
        <v>11</v>
      </c>
    </row>
    <row r="1448" spans="8:20" x14ac:dyDescent="0.35">
      <c r="H1448">
        <v>138.01599999999999</v>
      </c>
      <c r="I1448">
        <v>13.016999999999999</v>
      </c>
      <c r="J1448" t="s">
        <v>114</v>
      </c>
      <c r="K1448" t="s">
        <v>118</v>
      </c>
      <c r="L1448">
        <v>3</v>
      </c>
      <c r="M1448" t="s">
        <v>494</v>
      </c>
      <c r="N1448">
        <v>4</v>
      </c>
      <c r="O1448">
        <v>18</v>
      </c>
      <c r="P1448">
        <v>18</v>
      </c>
      <c r="Q1448">
        <v>21</v>
      </c>
      <c r="R1448">
        <v>3</v>
      </c>
      <c r="S1448">
        <v>3</v>
      </c>
      <c r="T1448">
        <v>6</v>
      </c>
    </row>
    <row r="1449" spans="8:20" x14ac:dyDescent="0.35">
      <c r="H1449">
        <v>138.017</v>
      </c>
      <c r="I1449">
        <v>13.018000000000001</v>
      </c>
      <c r="J1449" t="s">
        <v>114</v>
      </c>
      <c r="K1449" t="s">
        <v>17</v>
      </c>
      <c r="L1449">
        <v>3</v>
      </c>
      <c r="M1449" t="s">
        <v>565</v>
      </c>
      <c r="N1449">
        <v>4</v>
      </c>
      <c r="O1449">
        <v>15</v>
      </c>
      <c r="P1449">
        <v>15</v>
      </c>
      <c r="Q1449">
        <v>18</v>
      </c>
      <c r="R1449">
        <v>10</v>
      </c>
      <c r="S1449">
        <v>10</v>
      </c>
      <c r="T1449">
        <v>13</v>
      </c>
    </row>
    <row r="1450" spans="8:20" x14ac:dyDescent="0.35">
      <c r="H1450">
        <v>138.018</v>
      </c>
      <c r="I1450">
        <v>13.019</v>
      </c>
      <c r="J1450" t="s">
        <v>114</v>
      </c>
      <c r="K1450" t="s">
        <v>119</v>
      </c>
      <c r="L1450">
        <v>3</v>
      </c>
      <c r="M1450" t="s">
        <v>543</v>
      </c>
      <c r="N1450">
        <v>3</v>
      </c>
      <c r="O1450">
        <v>10</v>
      </c>
      <c r="P1450">
        <v>13</v>
      </c>
      <c r="Q1450">
        <v>15</v>
      </c>
      <c r="R1450">
        <v>5</v>
      </c>
      <c r="S1450">
        <v>8</v>
      </c>
      <c r="T1450">
        <v>10</v>
      </c>
    </row>
    <row r="1451" spans="8:20" x14ac:dyDescent="0.35">
      <c r="H1451">
        <v>138.01900000000001</v>
      </c>
      <c r="I1451">
        <v>13.02</v>
      </c>
      <c r="J1451" t="s">
        <v>114</v>
      </c>
      <c r="K1451" t="s">
        <v>120</v>
      </c>
      <c r="L1451">
        <v>3</v>
      </c>
      <c r="M1451" t="s">
        <v>544</v>
      </c>
      <c r="N1451">
        <v>4</v>
      </c>
      <c r="O1451">
        <v>12</v>
      </c>
      <c r="P1451">
        <v>12</v>
      </c>
      <c r="Q1451">
        <v>15</v>
      </c>
      <c r="R1451">
        <v>10</v>
      </c>
      <c r="S1451">
        <v>10</v>
      </c>
      <c r="T1451">
        <v>13</v>
      </c>
    </row>
    <row r="1452" spans="8:20" x14ac:dyDescent="0.35">
      <c r="H1452">
        <v>138.02000000000001</v>
      </c>
      <c r="I1452">
        <v>13.021000000000001</v>
      </c>
      <c r="J1452" t="s">
        <v>114</v>
      </c>
      <c r="K1452" t="s">
        <v>1530</v>
      </c>
      <c r="L1452">
        <v>3</v>
      </c>
      <c r="M1452" t="s">
        <v>1542</v>
      </c>
      <c r="N1452">
        <v>4</v>
      </c>
      <c r="O1452">
        <v>18</v>
      </c>
      <c r="P1452">
        <v>18</v>
      </c>
      <c r="Q1452">
        <v>21</v>
      </c>
      <c r="R1452">
        <v>6</v>
      </c>
      <c r="S1452">
        <v>6</v>
      </c>
      <c r="T1452">
        <v>9</v>
      </c>
    </row>
    <row r="1453" spans="8:20" x14ac:dyDescent="0.35">
      <c r="H1453">
        <v>138.02099999999999</v>
      </c>
      <c r="I1453">
        <v>13.023</v>
      </c>
      <c r="J1453" t="s">
        <v>114</v>
      </c>
      <c r="K1453" t="s">
        <v>122</v>
      </c>
      <c r="L1453">
        <v>3</v>
      </c>
      <c r="M1453" t="s">
        <v>545</v>
      </c>
      <c r="N1453">
        <v>3</v>
      </c>
      <c r="O1453">
        <v>12</v>
      </c>
      <c r="P1453">
        <v>15</v>
      </c>
      <c r="Q1453">
        <v>17</v>
      </c>
      <c r="R1453">
        <v>7</v>
      </c>
      <c r="S1453">
        <v>10</v>
      </c>
      <c r="T1453">
        <v>12</v>
      </c>
    </row>
    <row r="1454" spans="8:20" x14ac:dyDescent="0.35">
      <c r="H1454">
        <v>138.02199999999999</v>
      </c>
      <c r="I1454">
        <v>13.023999999999999</v>
      </c>
      <c r="J1454" t="s">
        <v>114</v>
      </c>
      <c r="K1454" t="s">
        <v>1511</v>
      </c>
      <c r="L1454">
        <v>3</v>
      </c>
      <c r="M1454" t="s">
        <v>494</v>
      </c>
      <c r="N1454">
        <v>4</v>
      </c>
      <c r="O1454">
        <v>18</v>
      </c>
      <c r="P1454">
        <v>18</v>
      </c>
      <c r="Q1454">
        <v>21</v>
      </c>
      <c r="R1454">
        <v>3</v>
      </c>
      <c r="S1454">
        <v>3</v>
      </c>
      <c r="T1454">
        <v>6</v>
      </c>
    </row>
    <row r="1455" spans="8:20" x14ac:dyDescent="0.35">
      <c r="H1455">
        <v>138.023</v>
      </c>
      <c r="I1455">
        <v>13.025</v>
      </c>
      <c r="J1455" t="s">
        <v>114</v>
      </c>
      <c r="K1455" t="s">
        <v>45</v>
      </c>
      <c r="L1455">
        <v>3</v>
      </c>
      <c r="M1455" t="s">
        <v>494</v>
      </c>
      <c r="N1455">
        <v>4</v>
      </c>
      <c r="O1455">
        <v>18</v>
      </c>
      <c r="P1455">
        <v>18</v>
      </c>
      <c r="Q1455">
        <v>21</v>
      </c>
      <c r="R1455">
        <v>3</v>
      </c>
      <c r="S1455">
        <v>3</v>
      </c>
      <c r="T1455">
        <v>6</v>
      </c>
    </row>
    <row r="1456" spans="8:20" x14ac:dyDescent="0.35">
      <c r="H1456">
        <v>138.024</v>
      </c>
      <c r="I1456">
        <v>13.026</v>
      </c>
      <c r="J1456" t="s">
        <v>114</v>
      </c>
      <c r="K1456" t="s">
        <v>46</v>
      </c>
      <c r="L1456">
        <v>3</v>
      </c>
      <c r="M1456" t="s">
        <v>546</v>
      </c>
      <c r="N1456">
        <v>4</v>
      </c>
      <c r="O1456">
        <v>13</v>
      </c>
      <c r="P1456">
        <v>13</v>
      </c>
      <c r="Q1456">
        <v>16</v>
      </c>
      <c r="R1456">
        <v>9</v>
      </c>
      <c r="S1456">
        <v>9</v>
      </c>
      <c r="T1456">
        <v>12</v>
      </c>
    </row>
    <row r="1457" spans="8:20" x14ac:dyDescent="0.35">
      <c r="H1457">
        <v>138.02500000000001</v>
      </c>
      <c r="I1457">
        <v>13.026999999999999</v>
      </c>
      <c r="J1457" t="s">
        <v>114</v>
      </c>
      <c r="K1457" t="s">
        <v>123</v>
      </c>
      <c r="L1457">
        <v>3</v>
      </c>
      <c r="M1457" t="s">
        <v>547</v>
      </c>
      <c r="N1457">
        <v>3</v>
      </c>
      <c r="O1457">
        <v>10</v>
      </c>
      <c r="P1457">
        <v>13</v>
      </c>
      <c r="Q1457">
        <v>15</v>
      </c>
      <c r="R1457">
        <v>5</v>
      </c>
      <c r="S1457">
        <v>8</v>
      </c>
      <c r="T1457">
        <v>10</v>
      </c>
    </row>
    <row r="1458" spans="8:20" x14ac:dyDescent="0.35">
      <c r="H1458">
        <v>138.02600000000001</v>
      </c>
      <c r="I1458">
        <v>13.028</v>
      </c>
      <c r="J1458" t="s">
        <v>114</v>
      </c>
      <c r="K1458" t="s">
        <v>124</v>
      </c>
      <c r="L1458">
        <v>3</v>
      </c>
      <c r="M1458" t="s">
        <v>548</v>
      </c>
      <c r="N1458">
        <v>4</v>
      </c>
      <c r="O1458">
        <v>14</v>
      </c>
      <c r="P1458">
        <v>14</v>
      </c>
      <c r="Q1458">
        <v>17</v>
      </c>
      <c r="R1458">
        <v>10</v>
      </c>
      <c r="S1458">
        <v>10</v>
      </c>
      <c r="T1458">
        <v>13</v>
      </c>
    </row>
    <row r="1459" spans="8:20" x14ac:dyDescent="0.35">
      <c r="H1459">
        <v>138.02699999999999</v>
      </c>
      <c r="I1459">
        <v>13.03</v>
      </c>
      <c r="J1459" t="s">
        <v>114</v>
      </c>
      <c r="K1459" t="s">
        <v>47</v>
      </c>
      <c r="L1459">
        <v>3</v>
      </c>
      <c r="M1459" t="s">
        <v>549</v>
      </c>
      <c r="N1459">
        <v>4</v>
      </c>
      <c r="O1459">
        <v>16</v>
      </c>
      <c r="P1459">
        <v>16</v>
      </c>
      <c r="Q1459">
        <v>19</v>
      </c>
      <c r="R1459">
        <v>7</v>
      </c>
      <c r="S1459">
        <v>7</v>
      </c>
      <c r="T1459">
        <v>10</v>
      </c>
    </row>
    <row r="1460" spans="8:20" x14ac:dyDescent="0.35">
      <c r="H1460">
        <v>138.02799999999999</v>
      </c>
      <c r="I1460">
        <v>13.031000000000001</v>
      </c>
      <c r="J1460" t="s">
        <v>114</v>
      </c>
      <c r="K1460" t="s">
        <v>48</v>
      </c>
      <c r="L1460">
        <v>3</v>
      </c>
      <c r="M1460" t="s">
        <v>448</v>
      </c>
      <c r="N1460">
        <v>2</v>
      </c>
      <c r="O1460">
        <v>5</v>
      </c>
      <c r="P1460">
        <v>10</v>
      </c>
      <c r="Q1460">
        <v>12</v>
      </c>
      <c r="R1460">
        <v>8</v>
      </c>
      <c r="S1460">
        <v>13</v>
      </c>
      <c r="T1460">
        <v>15</v>
      </c>
    </row>
    <row r="1461" spans="8:20" x14ac:dyDescent="0.35">
      <c r="H1461">
        <v>138.029</v>
      </c>
      <c r="I1461">
        <v>13.032</v>
      </c>
      <c r="J1461" t="s">
        <v>114</v>
      </c>
      <c r="K1461" t="s">
        <v>49</v>
      </c>
      <c r="L1461">
        <v>3</v>
      </c>
      <c r="M1461" t="s">
        <v>489</v>
      </c>
      <c r="N1461">
        <v>3</v>
      </c>
      <c r="O1461">
        <v>0</v>
      </c>
      <c r="P1461">
        <v>3</v>
      </c>
      <c r="Q1461">
        <v>5</v>
      </c>
      <c r="R1461">
        <v>15</v>
      </c>
      <c r="S1461">
        <v>18</v>
      </c>
      <c r="T1461">
        <v>20</v>
      </c>
    </row>
    <row r="1462" spans="8:20" x14ac:dyDescent="0.35">
      <c r="H1462">
        <v>138.03</v>
      </c>
      <c r="I1462">
        <v>13.032999999999999</v>
      </c>
      <c r="J1462" t="s">
        <v>114</v>
      </c>
      <c r="K1462" t="s">
        <v>27</v>
      </c>
      <c r="L1462">
        <v>3</v>
      </c>
      <c r="M1462" t="s">
        <v>550</v>
      </c>
      <c r="N1462">
        <v>4</v>
      </c>
      <c r="O1462">
        <v>17</v>
      </c>
      <c r="P1462">
        <v>17</v>
      </c>
      <c r="Q1462">
        <v>20</v>
      </c>
      <c r="R1462">
        <v>7</v>
      </c>
      <c r="S1462">
        <v>7</v>
      </c>
      <c r="T1462">
        <v>10</v>
      </c>
    </row>
    <row r="1463" spans="8:20" x14ac:dyDescent="0.35">
      <c r="H1463">
        <v>138.03100000000001</v>
      </c>
      <c r="I1463">
        <v>13.034000000000001</v>
      </c>
      <c r="J1463" t="s">
        <v>114</v>
      </c>
      <c r="K1463" t="s">
        <v>126</v>
      </c>
      <c r="L1463">
        <v>3</v>
      </c>
      <c r="M1463" t="s">
        <v>436</v>
      </c>
      <c r="N1463">
        <v>4</v>
      </c>
      <c r="O1463">
        <v>20</v>
      </c>
      <c r="P1463">
        <v>20</v>
      </c>
      <c r="Q1463">
        <v>23</v>
      </c>
      <c r="R1463">
        <v>3</v>
      </c>
      <c r="S1463">
        <v>3</v>
      </c>
      <c r="T1463">
        <v>6</v>
      </c>
    </row>
    <row r="1464" spans="8:20" x14ac:dyDescent="0.35">
      <c r="H1464">
        <v>138.03200000000001</v>
      </c>
      <c r="I1464">
        <v>13.035</v>
      </c>
      <c r="J1464" t="s">
        <v>114</v>
      </c>
      <c r="K1464" t="s">
        <v>50</v>
      </c>
      <c r="L1464">
        <v>3</v>
      </c>
      <c r="M1464" t="s">
        <v>494</v>
      </c>
      <c r="N1464">
        <v>4</v>
      </c>
      <c r="O1464">
        <v>18</v>
      </c>
      <c r="P1464">
        <v>18</v>
      </c>
      <c r="Q1464">
        <v>21</v>
      </c>
      <c r="R1464">
        <v>3</v>
      </c>
      <c r="S1464">
        <v>3</v>
      </c>
      <c r="T1464">
        <v>6</v>
      </c>
    </row>
    <row r="1465" spans="8:20" x14ac:dyDescent="0.35">
      <c r="H1465">
        <v>138.03299999999999</v>
      </c>
      <c r="I1465">
        <v>13.036</v>
      </c>
      <c r="J1465" t="s">
        <v>114</v>
      </c>
      <c r="K1465" t="s">
        <v>127</v>
      </c>
      <c r="L1465">
        <v>3</v>
      </c>
      <c r="M1465" t="s">
        <v>551</v>
      </c>
      <c r="N1465">
        <v>3</v>
      </c>
      <c r="O1465">
        <v>6</v>
      </c>
      <c r="P1465">
        <v>9</v>
      </c>
      <c r="Q1465">
        <v>11</v>
      </c>
      <c r="R1465">
        <v>11</v>
      </c>
      <c r="S1465">
        <v>14</v>
      </c>
      <c r="T1465">
        <v>16</v>
      </c>
    </row>
    <row r="1466" spans="8:20" x14ac:dyDescent="0.35">
      <c r="H1466">
        <v>138.03399999999999</v>
      </c>
      <c r="I1466">
        <v>13.037000000000001</v>
      </c>
      <c r="J1466" t="s">
        <v>114</v>
      </c>
      <c r="K1466" t="s">
        <v>51</v>
      </c>
      <c r="L1466">
        <v>3</v>
      </c>
      <c r="M1466" t="s">
        <v>418</v>
      </c>
      <c r="N1466">
        <v>2</v>
      </c>
      <c r="O1466">
        <v>11</v>
      </c>
      <c r="P1466">
        <v>16</v>
      </c>
      <c r="Q1466">
        <v>18</v>
      </c>
      <c r="R1466">
        <v>4</v>
      </c>
      <c r="S1466">
        <v>9</v>
      </c>
      <c r="T1466">
        <v>11</v>
      </c>
    </row>
    <row r="1467" spans="8:20" x14ac:dyDescent="0.35">
      <c r="H1467">
        <v>138.035</v>
      </c>
      <c r="I1467">
        <v>13.038</v>
      </c>
      <c r="J1467" t="s">
        <v>114</v>
      </c>
      <c r="K1467" t="s">
        <v>128</v>
      </c>
      <c r="L1467">
        <v>3</v>
      </c>
      <c r="M1467" t="s">
        <v>432</v>
      </c>
      <c r="N1467">
        <v>3</v>
      </c>
      <c r="O1467">
        <v>9</v>
      </c>
      <c r="P1467">
        <v>12</v>
      </c>
      <c r="Q1467">
        <v>14</v>
      </c>
      <c r="R1467">
        <v>11</v>
      </c>
      <c r="S1467">
        <v>14</v>
      </c>
      <c r="T1467">
        <v>16</v>
      </c>
    </row>
    <row r="1468" spans="8:20" x14ac:dyDescent="0.35">
      <c r="H1468">
        <v>138.036</v>
      </c>
      <c r="I1468">
        <v>13.039</v>
      </c>
      <c r="J1468" t="s">
        <v>114</v>
      </c>
      <c r="K1468" t="s">
        <v>31</v>
      </c>
      <c r="L1468">
        <v>3</v>
      </c>
      <c r="M1468" t="s">
        <v>552</v>
      </c>
      <c r="N1468">
        <v>3</v>
      </c>
      <c r="O1468">
        <v>9</v>
      </c>
      <c r="P1468">
        <v>12</v>
      </c>
      <c r="Q1468">
        <v>14</v>
      </c>
      <c r="R1468">
        <v>8</v>
      </c>
      <c r="S1468">
        <v>11</v>
      </c>
      <c r="T1468">
        <v>13</v>
      </c>
    </row>
    <row r="1469" spans="8:20" x14ac:dyDescent="0.35">
      <c r="H1469">
        <v>138.03700000000001</v>
      </c>
      <c r="I1469">
        <v>13.04</v>
      </c>
      <c r="J1469" t="s">
        <v>114</v>
      </c>
      <c r="K1469" t="s">
        <v>1690</v>
      </c>
      <c r="L1469">
        <v>3</v>
      </c>
      <c r="M1469" t="s">
        <v>556</v>
      </c>
      <c r="N1469">
        <v>4</v>
      </c>
      <c r="O1469">
        <v>16</v>
      </c>
      <c r="P1469">
        <v>16</v>
      </c>
      <c r="Q1469">
        <v>19</v>
      </c>
      <c r="R1469">
        <v>9</v>
      </c>
      <c r="S1469">
        <v>9</v>
      </c>
      <c r="T1469">
        <v>12</v>
      </c>
    </row>
    <row r="1470" spans="8:20" x14ac:dyDescent="0.35">
      <c r="H1470">
        <v>138.03800000000001</v>
      </c>
      <c r="I1470">
        <v>13.041</v>
      </c>
      <c r="J1470" t="s">
        <v>114</v>
      </c>
      <c r="K1470" t="s">
        <v>129</v>
      </c>
      <c r="L1470">
        <v>3</v>
      </c>
      <c r="M1470" t="s">
        <v>553</v>
      </c>
      <c r="N1470">
        <v>4</v>
      </c>
      <c r="O1470">
        <v>15</v>
      </c>
      <c r="P1470">
        <v>15</v>
      </c>
      <c r="Q1470">
        <v>18</v>
      </c>
      <c r="R1470">
        <v>7</v>
      </c>
      <c r="S1470">
        <v>7</v>
      </c>
      <c r="T1470">
        <v>10</v>
      </c>
    </row>
    <row r="1471" spans="8:20" x14ac:dyDescent="0.35">
      <c r="H1471">
        <v>138.03899999999999</v>
      </c>
      <c r="I1471">
        <v>13.042</v>
      </c>
      <c r="J1471" t="s">
        <v>114</v>
      </c>
      <c r="K1471" t="s">
        <v>130</v>
      </c>
      <c r="L1471">
        <v>3</v>
      </c>
      <c r="M1471" t="s">
        <v>554</v>
      </c>
      <c r="N1471">
        <v>4</v>
      </c>
      <c r="O1471">
        <v>12</v>
      </c>
      <c r="P1471">
        <v>12</v>
      </c>
      <c r="Q1471">
        <v>15</v>
      </c>
      <c r="R1471">
        <v>8</v>
      </c>
      <c r="S1471">
        <v>8</v>
      </c>
      <c r="T1471">
        <v>11</v>
      </c>
    </row>
    <row r="1472" spans="8:20" x14ac:dyDescent="0.35">
      <c r="H1472">
        <v>138.04</v>
      </c>
      <c r="I1472">
        <v>13.042999999999999</v>
      </c>
      <c r="J1472" t="s">
        <v>114</v>
      </c>
      <c r="K1472" t="s">
        <v>52</v>
      </c>
      <c r="L1472">
        <v>3</v>
      </c>
      <c r="M1472" t="s">
        <v>448</v>
      </c>
      <c r="N1472">
        <v>2</v>
      </c>
      <c r="O1472">
        <v>5</v>
      </c>
      <c r="P1472">
        <v>10</v>
      </c>
      <c r="Q1472">
        <v>12</v>
      </c>
      <c r="R1472">
        <v>8</v>
      </c>
      <c r="S1472">
        <v>13</v>
      </c>
      <c r="T1472">
        <v>15</v>
      </c>
    </row>
    <row r="1473" spans="8:20" x14ac:dyDescent="0.35">
      <c r="H1473">
        <v>138.041</v>
      </c>
      <c r="I1473">
        <v>13.044</v>
      </c>
      <c r="J1473" t="s">
        <v>114</v>
      </c>
      <c r="K1473" t="s">
        <v>131</v>
      </c>
      <c r="L1473">
        <v>3</v>
      </c>
      <c r="M1473" t="s">
        <v>542</v>
      </c>
      <c r="N1473">
        <v>4</v>
      </c>
      <c r="O1473">
        <v>15</v>
      </c>
      <c r="P1473">
        <v>15</v>
      </c>
      <c r="Q1473">
        <v>18</v>
      </c>
      <c r="R1473">
        <v>8</v>
      </c>
      <c r="S1473">
        <v>8</v>
      </c>
      <c r="T1473">
        <v>11</v>
      </c>
    </row>
    <row r="1474" spans="8:20" x14ac:dyDescent="0.35">
      <c r="H1474">
        <v>138.042</v>
      </c>
      <c r="I1474">
        <v>13.045</v>
      </c>
      <c r="J1474" t="s">
        <v>114</v>
      </c>
      <c r="K1474" t="s">
        <v>53</v>
      </c>
      <c r="L1474">
        <v>3</v>
      </c>
      <c r="M1474" t="s">
        <v>1731</v>
      </c>
      <c r="N1474">
        <v>4</v>
      </c>
      <c r="O1474">
        <v>16</v>
      </c>
      <c r="P1474">
        <v>16</v>
      </c>
      <c r="Q1474">
        <v>19</v>
      </c>
      <c r="R1474">
        <v>10</v>
      </c>
      <c r="S1474">
        <v>10</v>
      </c>
      <c r="T1474">
        <v>13</v>
      </c>
    </row>
    <row r="1475" spans="8:20" x14ac:dyDescent="0.35">
      <c r="H1475">
        <v>138.04300000000001</v>
      </c>
      <c r="I1475">
        <v>13.045999999999999</v>
      </c>
      <c r="J1475" t="s">
        <v>114</v>
      </c>
      <c r="K1475" t="s">
        <v>132</v>
      </c>
      <c r="L1475">
        <v>3</v>
      </c>
      <c r="M1475" t="s">
        <v>555</v>
      </c>
      <c r="N1475">
        <v>4</v>
      </c>
      <c r="O1475">
        <v>8</v>
      </c>
      <c r="P1475">
        <v>8</v>
      </c>
      <c r="Q1475">
        <v>11</v>
      </c>
      <c r="R1475">
        <v>15</v>
      </c>
      <c r="S1475">
        <v>15</v>
      </c>
      <c r="T1475">
        <v>18</v>
      </c>
    </row>
    <row r="1476" spans="8:20" x14ac:dyDescent="0.35">
      <c r="H1476">
        <v>138.04400000000001</v>
      </c>
      <c r="I1476">
        <v>13.047000000000001</v>
      </c>
      <c r="J1476" t="s">
        <v>114</v>
      </c>
      <c r="K1476" t="s">
        <v>133</v>
      </c>
      <c r="L1476">
        <v>3</v>
      </c>
      <c r="M1476" t="s">
        <v>287</v>
      </c>
      <c r="N1476">
        <v>3</v>
      </c>
      <c r="O1476">
        <v>6</v>
      </c>
      <c r="P1476">
        <v>9</v>
      </c>
      <c r="Q1476">
        <v>11</v>
      </c>
      <c r="R1476">
        <v>9</v>
      </c>
      <c r="S1476">
        <v>12</v>
      </c>
      <c r="T1476">
        <v>14</v>
      </c>
    </row>
    <row r="1477" spans="8:20" x14ac:dyDescent="0.35">
      <c r="H1477">
        <v>138.04499999999999</v>
      </c>
      <c r="I1477">
        <v>13.048</v>
      </c>
      <c r="J1477" t="s">
        <v>114</v>
      </c>
      <c r="K1477" t="s">
        <v>54</v>
      </c>
      <c r="L1477">
        <v>3</v>
      </c>
      <c r="M1477" t="s">
        <v>287</v>
      </c>
      <c r="N1477">
        <v>3</v>
      </c>
      <c r="O1477">
        <v>6</v>
      </c>
      <c r="P1477">
        <v>9</v>
      </c>
      <c r="Q1477">
        <v>11</v>
      </c>
      <c r="R1477">
        <v>9</v>
      </c>
      <c r="S1477">
        <v>12</v>
      </c>
      <c r="T1477">
        <v>14</v>
      </c>
    </row>
    <row r="1478" spans="8:20" x14ac:dyDescent="0.35">
      <c r="H1478">
        <v>138.04599999999999</v>
      </c>
      <c r="I1478">
        <v>13.048999999999999</v>
      </c>
      <c r="J1478" t="s">
        <v>114</v>
      </c>
      <c r="K1478" t="s">
        <v>1560</v>
      </c>
      <c r="L1478">
        <v>3</v>
      </c>
      <c r="M1478" t="s">
        <v>287</v>
      </c>
      <c r="N1478">
        <v>3</v>
      </c>
      <c r="O1478">
        <v>6</v>
      </c>
      <c r="P1478">
        <v>9</v>
      </c>
      <c r="Q1478">
        <v>11</v>
      </c>
      <c r="R1478">
        <v>9</v>
      </c>
      <c r="S1478">
        <v>12</v>
      </c>
      <c r="T1478">
        <v>14</v>
      </c>
    </row>
    <row r="1479" spans="8:20" x14ac:dyDescent="0.35">
      <c r="H1479">
        <v>138.047</v>
      </c>
      <c r="I1479">
        <v>13.05</v>
      </c>
      <c r="J1479" t="s">
        <v>114</v>
      </c>
      <c r="K1479" t="s">
        <v>134</v>
      </c>
      <c r="L1479">
        <v>3</v>
      </c>
      <c r="M1479" t="s">
        <v>556</v>
      </c>
      <c r="N1479">
        <v>4</v>
      </c>
      <c r="O1479">
        <v>16</v>
      </c>
      <c r="P1479">
        <v>16</v>
      </c>
      <c r="Q1479">
        <v>19</v>
      </c>
      <c r="R1479">
        <v>9</v>
      </c>
      <c r="S1479">
        <v>9</v>
      </c>
      <c r="T1479">
        <v>12</v>
      </c>
    </row>
    <row r="1480" spans="8:20" x14ac:dyDescent="0.35">
      <c r="H1480">
        <v>138.048</v>
      </c>
      <c r="I1480">
        <v>13.051</v>
      </c>
      <c r="J1480" t="s">
        <v>114</v>
      </c>
      <c r="K1480" t="s">
        <v>55</v>
      </c>
      <c r="L1480">
        <v>3</v>
      </c>
      <c r="M1480" t="s">
        <v>515</v>
      </c>
      <c r="N1480">
        <v>4</v>
      </c>
      <c r="O1480">
        <v>14</v>
      </c>
      <c r="P1480">
        <v>14</v>
      </c>
      <c r="Q1480">
        <v>17</v>
      </c>
      <c r="R1480">
        <v>11</v>
      </c>
      <c r="S1480">
        <v>11</v>
      </c>
      <c r="T1480">
        <v>14</v>
      </c>
    </row>
    <row r="1481" spans="8:20" x14ac:dyDescent="0.35">
      <c r="H1481">
        <v>138.04900000000001</v>
      </c>
      <c r="I1481">
        <v>13.052</v>
      </c>
      <c r="J1481" t="s">
        <v>114</v>
      </c>
      <c r="K1481" t="s">
        <v>33</v>
      </c>
      <c r="L1481">
        <v>3</v>
      </c>
      <c r="M1481" t="s">
        <v>494</v>
      </c>
      <c r="N1481">
        <v>4</v>
      </c>
      <c r="O1481">
        <v>18</v>
      </c>
      <c r="P1481">
        <v>18</v>
      </c>
      <c r="Q1481">
        <v>21</v>
      </c>
      <c r="R1481">
        <v>3</v>
      </c>
      <c r="S1481">
        <v>3</v>
      </c>
      <c r="T1481">
        <v>6</v>
      </c>
    </row>
    <row r="1482" spans="8:20" x14ac:dyDescent="0.35">
      <c r="H1482">
        <v>138.05000000000001</v>
      </c>
      <c r="I1482">
        <v>13.053000000000001</v>
      </c>
      <c r="J1482" t="s">
        <v>114</v>
      </c>
      <c r="K1482" t="s">
        <v>135</v>
      </c>
      <c r="L1482">
        <v>3</v>
      </c>
      <c r="M1482" t="s">
        <v>557</v>
      </c>
      <c r="N1482">
        <v>3</v>
      </c>
      <c r="O1482">
        <v>10</v>
      </c>
      <c r="P1482">
        <v>13</v>
      </c>
      <c r="Q1482">
        <v>15</v>
      </c>
      <c r="R1482">
        <v>5</v>
      </c>
      <c r="S1482">
        <v>8</v>
      </c>
      <c r="T1482">
        <v>10</v>
      </c>
    </row>
    <row r="1483" spans="8:20" x14ac:dyDescent="0.35">
      <c r="H1483">
        <v>138.05099999999999</v>
      </c>
      <c r="I1483">
        <v>13.054</v>
      </c>
      <c r="J1483" t="s">
        <v>114</v>
      </c>
      <c r="K1483" t="s">
        <v>136</v>
      </c>
      <c r="L1483">
        <v>3</v>
      </c>
      <c r="M1483" t="s">
        <v>432</v>
      </c>
      <c r="N1483">
        <v>3</v>
      </c>
      <c r="O1483">
        <v>9</v>
      </c>
      <c r="P1483">
        <v>12</v>
      </c>
      <c r="Q1483">
        <v>14</v>
      </c>
      <c r="R1483">
        <v>11</v>
      </c>
      <c r="S1483">
        <v>14</v>
      </c>
      <c r="T1483">
        <v>16</v>
      </c>
    </row>
    <row r="1484" spans="8:20" x14ac:dyDescent="0.35">
      <c r="H1484">
        <v>138.05199999999999</v>
      </c>
      <c r="I1484">
        <v>13.055</v>
      </c>
      <c r="J1484" t="s">
        <v>114</v>
      </c>
      <c r="K1484" t="s">
        <v>137</v>
      </c>
      <c r="L1484">
        <v>3</v>
      </c>
      <c r="M1484" t="s">
        <v>558</v>
      </c>
      <c r="N1484">
        <v>4</v>
      </c>
      <c r="O1484">
        <v>15</v>
      </c>
      <c r="P1484">
        <v>15</v>
      </c>
      <c r="Q1484">
        <v>18</v>
      </c>
      <c r="R1484">
        <v>8</v>
      </c>
      <c r="S1484">
        <v>8</v>
      </c>
      <c r="T1484">
        <v>11</v>
      </c>
    </row>
    <row r="1485" spans="8:20" x14ac:dyDescent="0.35">
      <c r="H1485">
        <v>138.053</v>
      </c>
      <c r="I1485">
        <v>13.055999999999999</v>
      </c>
      <c r="J1485" t="s">
        <v>114</v>
      </c>
      <c r="K1485" t="s">
        <v>138</v>
      </c>
      <c r="L1485">
        <v>3</v>
      </c>
      <c r="M1485" t="s">
        <v>559</v>
      </c>
      <c r="N1485">
        <v>3</v>
      </c>
      <c r="O1485">
        <v>6</v>
      </c>
      <c r="P1485">
        <v>9</v>
      </c>
      <c r="Q1485">
        <v>11</v>
      </c>
      <c r="R1485">
        <v>10</v>
      </c>
      <c r="S1485">
        <v>13</v>
      </c>
      <c r="T1485">
        <v>15</v>
      </c>
    </row>
    <row r="1486" spans="8:20" x14ac:dyDescent="0.35">
      <c r="H1486">
        <v>138.054</v>
      </c>
      <c r="I1486">
        <v>13.057</v>
      </c>
      <c r="J1486" t="s">
        <v>114</v>
      </c>
      <c r="K1486" t="s">
        <v>139</v>
      </c>
      <c r="L1486">
        <v>3</v>
      </c>
      <c r="M1486" t="s">
        <v>560</v>
      </c>
      <c r="N1486">
        <v>3</v>
      </c>
      <c r="O1486">
        <v>12</v>
      </c>
      <c r="P1486">
        <v>15</v>
      </c>
      <c r="Q1486">
        <v>17</v>
      </c>
      <c r="R1486">
        <v>8</v>
      </c>
      <c r="S1486">
        <v>11</v>
      </c>
      <c r="T1486">
        <v>13</v>
      </c>
    </row>
    <row r="1487" spans="8:20" x14ac:dyDescent="0.35">
      <c r="H1487">
        <v>138.05500000000001</v>
      </c>
      <c r="I1487">
        <v>13.058</v>
      </c>
      <c r="J1487" t="s">
        <v>114</v>
      </c>
      <c r="K1487" t="s">
        <v>1415</v>
      </c>
      <c r="L1487">
        <v>3</v>
      </c>
      <c r="M1487" t="s">
        <v>568</v>
      </c>
      <c r="N1487">
        <v>3</v>
      </c>
      <c r="O1487">
        <v>12</v>
      </c>
      <c r="P1487">
        <v>15</v>
      </c>
      <c r="Q1487">
        <v>17</v>
      </c>
      <c r="R1487">
        <v>4</v>
      </c>
      <c r="S1487">
        <v>7</v>
      </c>
      <c r="T1487">
        <v>9</v>
      </c>
    </row>
    <row r="1488" spans="8:20" x14ac:dyDescent="0.35">
      <c r="H1488">
        <v>138.05600000000001</v>
      </c>
      <c r="I1488">
        <v>13.058999999999999</v>
      </c>
      <c r="J1488" t="s">
        <v>114</v>
      </c>
      <c r="K1488" t="s">
        <v>34</v>
      </c>
      <c r="L1488">
        <v>3</v>
      </c>
      <c r="M1488" t="s">
        <v>561</v>
      </c>
      <c r="N1488">
        <v>4</v>
      </c>
      <c r="O1488">
        <v>15</v>
      </c>
      <c r="P1488">
        <v>15</v>
      </c>
      <c r="Q1488">
        <v>18</v>
      </c>
      <c r="R1488">
        <v>9</v>
      </c>
      <c r="S1488">
        <v>9</v>
      </c>
      <c r="T1488">
        <v>12</v>
      </c>
    </row>
    <row r="1489" spans="8:20" x14ac:dyDescent="0.35">
      <c r="H1489">
        <v>138.05699999999999</v>
      </c>
      <c r="I1489">
        <v>13.06</v>
      </c>
      <c r="J1489" t="s">
        <v>114</v>
      </c>
      <c r="K1489" t="s">
        <v>35</v>
      </c>
      <c r="L1489">
        <v>3</v>
      </c>
      <c r="M1489" t="s">
        <v>562</v>
      </c>
      <c r="N1489">
        <v>4</v>
      </c>
      <c r="O1489">
        <v>12</v>
      </c>
      <c r="P1489">
        <v>12</v>
      </c>
      <c r="Q1489">
        <v>15</v>
      </c>
      <c r="R1489">
        <v>10</v>
      </c>
      <c r="S1489">
        <v>10</v>
      </c>
      <c r="T1489">
        <v>13</v>
      </c>
    </row>
    <row r="1490" spans="8:20" x14ac:dyDescent="0.35">
      <c r="H1490">
        <v>138.05799999999999</v>
      </c>
      <c r="I1490">
        <v>13.061</v>
      </c>
      <c r="J1490" t="s">
        <v>114</v>
      </c>
      <c r="K1490" t="s">
        <v>140</v>
      </c>
      <c r="L1490">
        <v>3</v>
      </c>
      <c r="M1490" t="s">
        <v>554</v>
      </c>
      <c r="N1490">
        <v>4</v>
      </c>
      <c r="O1490">
        <v>12</v>
      </c>
      <c r="P1490">
        <v>12</v>
      </c>
      <c r="Q1490">
        <v>15</v>
      </c>
      <c r="R1490">
        <v>8</v>
      </c>
      <c r="S1490">
        <v>8</v>
      </c>
      <c r="T1490">
        <v>11</v>
      </c>
    </row>
    <row r="1491" spans="8:20" x14ac:dyDescent="0.35">
      <c r="H1491">
        <v>138.059</v>
      </c>
      <c r="I1491">
        <v>13.061999999999999</v>
      </c>
      <c r="J1491" t="s">
        <v>114</v>
      </c>
      <c r="K1491" t="s">
        <v>30</v>
      </c>
      <c r="L1491">
        <v>3</v>
      </c>
      <c r="M1491" t="s">
        <v>418</v>
      </c>
      <c r="N1491">
        <v>2</v>
      </c>
      <c r="O1491">
        <v>11</v>
      </c>
      <c r="P1491">
        <v>16</v>
      </c>
      <c r="Q1491">
        <v>18</v>
      </c>
      <c r="R1491">
        <v>4</v>
      </c>
      <c r="S1491">
        <v>9</v>
      </c>
      <c r="T1491">
        <v>11</v>
      </c>
    </row>
    <row r="1492" spans="8:20" x14ac:dyDescent="0.35">
      <c r="H1492">
        <v>138.06</v>
      </c>
      <c r="I1492">
        <v>13.063000000000001</v>
      </c>
      <c r="J1492" t="s">
        <v>114</v>
      </c>
      <c r="K1492" t="s">
        <v>141</v>
      </c>
      <c r="L1492">
        <v>3</v>
      </c>
      <c r="M1492" t="s">
        <v>287</v>
      </c>
      <c r="N1492">
        <v>3</v>
      </c>
      <c r="O1492">
        <v>6</v>
      </c>
      <c r="P1492">
        <v>9</v>
      </c>
      <c r="Q1492">
        <v>11</v>
      </c>
      <c r="R1492">
        <v>9</v>
      </c>
      <c r="S1492">
        <v>12</v>
      </c>
      <c r="T1492">
        <v>14</v>
      </c>
    </row>
    <row r="1493" spans="8:20" x14ac:dyDescent="0.35">
      <c r="H1493">
        <v>138.06100000000001</v>
      </c>
      <c r="I1493">
        <v>13.064</v>
      </c>
      <c r="J1493" t="s">
        <v>114</v>
      </c>
      <c r="K1493" t="s">
        <v>142</v>
      </c>
      <c r="L1493">
        <v>3</v>
      </c>
      <c r="M1493" t="s">
        <v>494</v>
      </c>
      <c r="N1493">
        <v>4</v>
      </c>
      <c r="O1493">
        <v>18</v>
      </c>
      <c r="P1493">
        <v>18</v>
      </c>
      <c r="Q1493">
        <v>21</v>
      </c>
      <c r="R1493">
        <v>3</v>
      </c>
      <c r="S1493">
        <v>3</v>
      </c>
      <c r="T1493">
        <v>6</v>
      </c>
    </row>
    <row r="1494" spans="8:20" x14ac:dyDescent="0.35">
      <c r="H1494">
        <v>138.06200000000001</v>
      </c>
      <c r="I1494">
        <v>13.065</v>
      </c>
      <c r="J1494" t="s">
        <v>114</v>
      </c>
      <c r="K1494" t="s">
        <v>36</v>
      </c>
      <c r="L1494">
        <v>3</v>
      </c>
      <c r="M1494" t="s">
        <v>418</v>
      </c>
      <c r="N1494">
        <v>2</v>
      </c>
      <c r="O1494">
        <v>11</v>
      </c>
      <c r="P1494">
        <v>16</v>
      </c>
      <c r="Q1494">
        <v>18</v>
      </c>
      <c r="R1494">
        <v>4</v>
      </c>
      <c r="S1494">
        <v>9</v>
      </c>
      <c r="T1494">
        <v>11</v>
      </c>
    </row>
    <row r="1495" spans="8:20" x14ac:dyDescent="0.35">
      <c r="H1495">
        <v>138.06299999999999</v>
      </c>
      <c r="I1495">
        <v>13.067</v>
      </c>
      <c r="J1495" t="s">
        <v>114</v>
      </c>
      <c r="K1495" t="s">
        <v>144</v>
      </c>
      <c r="L1495">
        <v>3</v>
      </c>
      <c r="M1495" t="s">
        <v>544</v>
      </c>
      <c r="N1495">
        <v>4</v>
      </c>
      <c r="O1495">
        <v>12</v>
      </c>
      <c r="P1495">
        <v>12</v>
      </c>
      <c r="Q1495">
        <v>15</v>
      </c>
      <c r="R1495">
        <v>10</v>
      </c>
      <c r="S1495">
        <v>10</v>
      </c>
      <c r="T1495">
        <v>13</v>
      </c>
    </row>
    <row r="1496" spans="8:20" x14ac:dyDescent="0.35">
      <c r="H1496">
        <v>138.06399999999999</v>
      </c>
      <c r="I1496">
        <v>13.068</v>
      </c>
      <c r="J1496" t="s">
        <v>114</v>
      </c>
      <c r="K1496" t="s">
        <v>56</v>
      </c>
      <c r="L1496">
        <v>3</v>
      </c>
      <c r="M1496" t="s">
        <v>556</v>
      </c>
      <c r="N1496">
        <v>4</v>
      </c>
      <c r="O1496">
        <v>16</v>
      </c>
      <c r="P1496">
        <v>16</v>
      </c>
      <c r="Q1496">
        <v>19</v>
      </c>
      <c r="R1496">
        <v>9</v>
      </c>
      <c r="S1496">
        <v>9</v>
      </c>
      <c r="T1496">
        <v>12</v>
      </c>
    </row>
    <row r="1497" spans="8:20" x14ac:dyDescent="0.35">
      <c r="H1497">
        <v>138.065</v>
      </c>
      <c r="I1497">
        <v>13.069000000000001</v>
      </c>
      <c r="J1497" t="s">
        <v>114</v>
      </c>
      <c r="K1497" t="s">
        <v>145</v>
      </c>
      <c r="L1497">
        <v>3</v>
      </c>
      <c r="M1497" t="s">
        <v>436</v>
      </c>
      <c r="N1497">
        <v>4</v>
      </c>
      <c r="O1497">
        <v>20</v>
      </c>
      <c r="P1497">
        <v>20</v>
      </c>
      <c r="Q1497">
        <v>23</v>
      </c>
      <c r="R1497">
        <v>3</v>
      </c>
      <c r="S1497">
        <v>3</v>
      </c>
      <c r="T1497">
        <v>6</v>
      </c>
    </row>
    <row r="1498" spans="8:20" x14ac:dyDescent="0.35">
      <c r="H1498">
        <v>138.066</v>
      </c>
      <c r="I1498">
        <v>13.07</v>
      </c>
      <c r="J1498" t="s">
        <v>114</v>
      </c>
      <c r="K1498" t="s">
        <v>146</v>
      </c>
      <c r="L1498">
        <v>3</v>
      </c>
      <c r="M1498" t="s">
        <v>563</v>
      </c>
      <c r="N1498">
        <v>4</v>
      </c>
      <c r="O1498">
        <v>17</v>
      </c>
      <c r="P1498">
        <v>17</v>
      </c>
      <c r="Q1498">
        <v>20</v>
      </c>
      <c r="R1498">
        <v>7</v>
      </c>
      <c r="S1498">
        <v>7</v>
      </c>
      <c r="T1498">
        <v>10</v>
      </c>
    </row>
    <row r="1499" spans="8:20" x14ac:dyDescent="0.35">
      <c r="H1499">
        <v>138.06700000000001</v>
      </c>
      <c r="I1499">
        <v>13.071</v>
      </c>
      <c r="J1499" t="s">
        <v>114</v>
      </c>
      <c r="K1499" t="s">
        <v>147</v>
      </c>
      <c r="L1499">
        <v>3</v>
      </c>
      <c r="M1499" t="s">
        <v>1542</v>
      </c>
      <c r="N1499">
        <v>4</v>
      </c>
      <c r="O1499">
        <v>18</v>
      </c>
      <c r="P1499">
        <v>18</v>
      </c>
      <c r="Q1499">
        <v>21</v>
      </c>
      <c r="R1499">
        <v>6</v>
      </c>
      <c r="S1499">
        <v>6</v>
      </c>
      <c r="T1499">
        <v>9</v>
      </c>
    </row>
    <row r="1500" spans="8:20" x14ac:dyDescent="0.35">
      <c r="H1500">
        <v>138.06800000000001</v>
      </c>
      <c r="I1500">
        <v>13.071999999999999</v>
      </c>
      <c r="J1500" t="s">
        <v>114</v>
      </c>
      <c r="K1500" t="s">
        <v>28</v>
      </c>
      <c r="L1500">
        <v>3</v>
      </c>
      <c r="M1500" t="s">
        <v>549</v>
      </c>
      <c r="N1500">
        <v>4</v>
      </c>
      <c r="O1500">
        <v>16</v>
      </c>
      <c r="P1500">
        <v>16</v>
      </c>
      <c r="Q1500">
        <v>19</v>
      </c>
      <c r="R1500">
        <v>7</v>
      </c>
      <c r="S1500">
        <v>7</v>
      </c>
      <c r="T1500">
        <v>10</v>
      </c>
    </row>
    <row r="1501" spans="8:20" x14ac:dyDescent="0.35">
      <c r="H1501">
        <v>138.06899999999999</v>
      </c>
      <c r="I1501">
        <v>13.073</v>
      </c>
      <c r="J1501" t="s">
        <v>114</v>
      </c>
      <c r="K1501" t="s">
        <v>148</v>
      </c>
      <c r="L1501">
        <v>3</v>
      </c>
      <c r="M1501" t="s">
        <v>545</v>
      </c>
      <c r="N1501">
        <v>3</v>
      </c>
      <c r="O1501">
        <v>12</v>
      </c>
      <c r="P1501">
        <v>15</v>
      </c>
      <c r="Q1501">
        <v>17</v>
      </c>
      <c r="R1501">
        <v>7</v>
      </c>
      <c r="S1501">
        <v>10</v>
      </c>
      <c r="T1501">
        <v>12</v>
      </c>
    </row>
    <row r="1502" spans="8:20" x14ac:dyDescent="0.35">
      <c r="H1502">
        <v>138.07</v>
      </c>
      <c r="I1502">
        <v>13.074</v>
      </c>
      <c r="J1502" t="s">
        <v>114</v>
      </c>
      <c r="K1502" t="s">
        <v>149</v>
      </c>
      <c r="L1502">
        <v>3</v>
      </c>
      <c r="M1502" t="s">
        <v>542</v>
      </c>
      <c r="N1502">
        <v>4</v>
      </c>
      <c r="O1502">
        <v>15</v>
      </c>
      <c r="P1502">
        <v>15</v>
      </c>
      <c r="Q1502">
        <v>18</v>
      </c>
      <c r="R1502">
        <v>8</v>
      </c>
      <c r="S1502">
        <v>8</v>
      </c>
      <c r="T1502">
        <v>11</v>
      </c>
    </row>
    <row r="1503" spans="8:20" x14ac:dyDescent="0.35">
      <c r="H1503">
        <v>138.071</v>
      </c>
      <c r="I1503">
        <v>13.076000000000001</v>
      </c>
      <c r="J1503" t="s">
        <v>114</v>
      </c>
      <c r="K1503" t="s">
        <v>151</v>
      </c>
      <c r="L1503">
        <v>3</v>
      </c>
      <c r="M1503" t="s">
        <v>436</v>
      </c>
      <c r="N1503">
        <v>4</v>
      </c>
      <c r="O1503">
        <v>20</v>
      </c>
      <c r="P1503">
        <v>20</v>
      </c>
      <c r="Q1503">
        <v>23</v>
      </c>
      <c r="R1503">
        <v>3</v>
      </c>
      <c r="S1503">
        <v>3</v>
      </c>
      <c r="T1503">
        <v>6</v>
      </c>
    </row>
    <row r="1504" spans="8:20" x14ac:dyDescent="0.35">
      <c r="H1504">
        <v>138.072</v>
      </c>
      <c r="I1504">
        <v>13.077</v>
      </c>
      <c r="J1504" t="s">
        <v>114</v>
      </c>
      <c r="K1504" t="s">
        <v>152</v>
      </c>
      <c r="L1504">
        <v>3</v>
      </c>
      <c r="M1504" t="s">
        <v>418</v>
      </c>
      <c r="N1504">
        <v>2</v>
      </c>
      <c r="O1504">
        <v>11</v>
      </c>
      <c r="P1504">
        <v>16</v>
      </c>
      <c r="Q1504">
        <v>18</v>
      </c>
      <c r="R1504">
        <v>4</v>
      </c>
      <c r="S1504">
        <v>9</v>
      </c>
      <c r="T1504">
        <v>11</v>
      </c>
    </row>
    <row r="1505" spans="8:20" x14ac:dyDescent="0.35">
      <c r="H1505">
        <v>138.07300000000001</v>
      </c>
      <c r="I1505">
        <v>13.077999999999999</v>
      </c>
      <c r="J1505" t="s">
        <v>114</v>
      </c>
      <c r="K1505" t="s">
        <v>1752</v>
      </c>
      <c r="L1505">
        <v>3</v>
      </c>
      <c r="M1505" t="s">
        <v>1760</v>
      </c>
      <c r="N1505">
        <v>3</v>
      </c>
      <c r="O1505">
        <v>17</v>
      </c>
      <c r="P1505">
        <v>20</v>
      </c>
      <c r="Q1505">
        <v>22</v>
      </c>
      <c r="R1505">
        <v>3</v>
      </c>
      <c r="S1505">
        <v>6</v>
      </c>
      <c r="T1505">
        <v>8</v>
      </c>
    </row>
    <row r="1506" spans="8:20" x14ac:dyDescent="0.35">
      <c r="H1506">
        <v>138.07400000000001</v>
      </c>
      <c r="I1506">
        <v>13.079000000000001</v>
      </c>
      <c r="J1506" t="s">
        <v>114</v>
      </c>
      <c r="K1506" t="s">
        <v>153</v>
      </c>
      <c r="L1506">
        <v>3</v>
      </c>
      <c r="M1506" t="s">
        <v>564</v>
      </c>
      <c r="N1506">
        <v>3</v>
      </c>
      <c r="O1506">
        <v>5</v>
      </c>
      <c r="P1506">
        <v>8</v>
      </c>
      <c r="Q1506">
        <v>10</v>
      </c>
      <c r="R1506">
        <v>15</v>
      </c>
      <c r="S1506">
        <v>18</v>
      </c>
      <c r="T1506">
        <v>20</v>
      </c>
    </row>
    <row r="1507" spans="8:20" x14ac:dyDescent="0.35">
      <c r="H1507">
        <v>138.07499999999999</v>
      </c>
      <c r="I1507">
        <v>13.08</v>
      </c>
      <c r="J1507" t="s">
        <v>114</v>
      </c>
      <c r="K1507" t="s">
        <v>1606</v>
      </c>
      <c r="L1507">
        <v>3</v>
      </c>
      <c r="M1507" t="s">
        <v>568</v>
      </c>
      <c r="N1507">
        <v>3</v>
      </c>
      <c r="O1507">
        <v>12</v>
      </c>
      <c r="P1507">
        <v>15</v>
      </c>
      <c r="Q1507">
        <v>17</v>
      </c>
      <c r="R1507">
        <v>4</v>
      </c>
      <c r="S1507">
        <v>7</v>
      </c>
      <c r="T1507">
        <v>9</v>
      </c>
    </row>
    <row r="1508" spans="8:20" x14ac:dyDescent="0.35">
      <c r="H1508">
        <v>138.07599999999999</v>
      </c>
      <c r="I1508">
        <v>13.081</v>
      </c>
      <c r="J1508" t="s">
        <v>114</v>
      </c>
      <c r="K1508" t="s">
        <v>154</v>
      </c>
      <c r="L1508">
        <v>3</v>
      </c>
      <c r="M1508" t="s">
        <v>930</v>
      </c>
      <c r="N1508">
        <v>4</v>
      </c>
      <c r="O1508">
        <v>15</v>
      </c>
      <c r="P1508">
        <v>15</v>
      </c>
      <c r="Q1508">
        <v>18</v>
      </c>
      <c r="R1508">
        <v>10</v>
      </c>
      <c r="S1508">
        <v>10</v>
      </c>
      <c r="T1508">
        <v>13</v>
      </c>
    </row>
    <row r="1509" spans="8:20" x14ac:dyDescent="0.35">
      <c r="H1509">
        <v>138.077</v>
      </c>
      <c r="I1509">
        <v>13.082000000000001</v>
      </c>
      <c r="J1509" t="s">
        <v>114</v>
      </c>
      <c r="K1509" t="s">
        <v>155</v>
      </c>
      <c r="L1509">
        <v>3</v>
      </c>
      <c r="M1509" t="s">
        <v>565</v>
      </c>
      <c r="N1509">
        <v>4</v>
      </c>
      <c r="O1509">
        <v>15</v>
      </c>
      <c r="P1509">
        <v>15</v>
      </c>
      <c r="Q1509">
        <v>18</v>
      </c>
      <c r="R1509">
        <v>10</v>
      </c>
      <c r="S1509">
        <v>10</v>
      </c>
      <c r="T1509">
        <v>13</v>
      </c>
    </row>
    <row r="1510" spans="8:20" x14ac:dyDescent="0.35">
      <c r="H1510">
        <v>138.078</v>
      </c>
      <c r="I1510">
        <v>13.083</v>
      </c>
      <c r="J1510" t="s">
        <v>114</v>
      </c>
      <c r="K1510" t="s">
        <v>57</v>
      </c>
      <c r="L1510">
        <v>3</v>
      </c>
      <c r="M1510" t="s">
        <v>556</v>
      </c>
      <c r="N1510">
        <v>4</v>
      </c>
      <c r="O1510">
        <v>16</v>
      </c>
      <c r="P1510">
        <v>16</v>
      </c>
      <c r="Q1510">
        <v>19</v>
      </c>
      <c r="R1510">
        <v>9</v>
      </c>
      <c r="S1510">
        <v>9</v>
      </c>
      <c r="T1510">
        <v>12</v>
      </c>
    </row>
    <row r="1511" spans="8:20" x14ac:dyDescent="0.35">
      <c r="H1511">
        <v>138.07900000000001</v>
      </c>
      <c r="I1511">
        <v>13.085000000000001</v>
      </c>
      <c r="J1511" t="s">
        <v>114</v>
      </c>
      <c r="K1511" t="s">
        <v>156</v>
      </c>
      <c r="L1511">
        <v>3</v>
      </c>
      <c r="M1511" t="s">
        <v>561</v>
      </c>
      <c r="N1511">
        <v>4</v>
      </c>
      <c r="O1511">
        <v>15</v>
      </c>
      <c r="P1511">
        <v>15</v>
      </c>
      <c r="Q1511">
        <v>18</v>
      </c>
      <c r="R1511">
        <v>9</v>
      </c>
      <c r="S1511">
        <v>9</v>
      </c>
      <c r="T1511">
        <v>12</v>
      </c>
    </row>
    <row r="1512" spans="8:20" x14ac:dyDescent="0.35">
      <c r="H1512">
        <v>138.08000000000001</v>
      </c>
      <c r="I1512">
        <v>13.086</v>
      </c>
      <c r="J1512" t="s">
        <v>114</v>
      </c>
      <c r="K1512" t="s">
        <v>37</v>
      </c>
      <c r="L1512">
        <v>3</v>
      </c>
      <c r="M1512" t="s">
        <v>566</v>
      </c>
      <c r="N1512">
        <v>4</v>
      </c>
      <c r="O1512">
        <v>13</v>
      </c>
      <c r="P1512">
        <v>13</v>
      </c>
      <c r="Q1512">
        <v>16</v>
      </c>
      <c r="R1512">
        <v>10</v>
      </c>
      <c r="S1512">
        <v>10</v>
      </c>
      <c r="T1512">
        <v>13</v>
      </c>
    </row>
    <row r="1513" spans="8:20" x14ac:dyDescent="0.35">
      <c r="H1513">
        <v>138.08099999999999</v>
      </c>
      <c r="I1513">
        <v>13.087</v>
      </c>
      <c r="J1513" t="s">
        <v>114</v>
      </c>
      <c r="K1513" t="s">
        <v>157</v>
      </c>
      <c r="L1513">
        <v>3</v>
      </c>
      <c r="M1513" t="s">
        <v>567</v>
      </c>
      <c r="N1513">
        <v>3</v>
      </c>
      <c r="O1513">
        <v>3</v>
      </c>
      <c r="P1513">
        <v>6</v>
      </c>
      <c r="Q1513">
        <v>8</v>
      </c>
      <c r="R1513">
        <v>15</v>
      </c>
      <c r="S1513">
        <v>18</v>
      </c>
      <c r="T1513">
        <v>20</v>
      </c>
    </row>
    <row r="1514" spans="8:20" x14ac:dyDescent="0.35">
      <c r="H1514">
        <v>138.08199999999999</v>
      </c>
      <c r="I1514">
        <v>13.087999999999999</v>
      </c>
      <c r="J1514" t="s">
        <v>114</v>
      </c>
      <c r="K1514" t="s">
        <v>58</v>
      </c>
      <c r="L1514">
        <v>3</v>
      </c>
      <c r="M1514" t="s">
        <v>548</v>
      </c>
      <c r="N1514">
        <v>4</v>
      </c>
      <c r="O1514">
        <v>14</v>
      </c>
      <c r="P1514">
        <v>14</v>
      </c>
      <c r="Q1514">
        <v>17</v>
      </c>
      <c r="R1514">
        <v>10</v>
      </c>
      <c r="S1514">
        <v>10</v>
      </c>
      <c r="T1514">
        <v>13</v>
      </c>
    </row>
    <row r="1515" spans="8:20" x14ac:dyDescent="0.35">
      <c r="H1515">
        <v>138.083</v>
      </c>
      <c r="I1515">
        <v>13.089</v>
      </c>
      <c r="J1515" t="s">
        <v>114</v>
      </c>
      <c r="K1515" t="s">
        <v>59</v>
      </c>
      <c r="L1515">
        <v>3</v>
      </c>
      <c r="M1515" t="s">
        <v>568</v>
      </c>
      <c r="N1515">
        <v>3</v>
      </c>
      <c r="O1515">
        <v>12</v>
      </c>
      <c r="P1515">
        <v>15</v>
      </c>
      <c r="Q1515">
        <v>17</v>
      </c>
      <c r="R1515">
        <v>4</v>
      </c>
      <c r="S1515">
        <v>7</v>
      </c>
      <c r="T1515">
        <v>9</v>
      </c>
    </row>
    <row r="1516" spans="8:20" x14ac:dyDescent="0.35">
      <c r="H1516">
        <v>138.084</v>
      </c>
      <c r="I1516">
        <v>13.09</v>
      </c>
      <c r="J1516" t="s">
        <v>114</v>
      </c>
      <c r="K1516" t="s">
        <v>158</v>
      </c>
      <c r="L1516">
        <v>3</v>
      </c>
      <c r="M1516" t="s">
        <v>569</v>
      </c>
      <c r="N1516">
        <v>4</v>
      </c>
      <c r="O1516">
        <v>17</v>
      </c>
      <c r="P1516">
        <v>17</v>
      </c>
      <c r="Q1516">
        <v>20</v>
      </c>
      <c r="R1516">
        <v>6</v>
      </c>
      <c r="S1516">
        <v>6</v>
      </c>
      <c r="T1516">
        <v>9</v>
      </c>
    </row>
    <row r="1517" spans="8:20" x14ac:dyDescent="0.35">
      <c r="H1517">
        <v>138.08500000000001</v>
      </c>
      <c r="I1517">
        <v>13.090999999999999</v>
      </c>
      <c r="J1517" t="s">
        <v>114</v>
      </c>
      <c r="K1517" t="s">
        <v>159</v>
      </c>
      <c r="L1517">
        <v>3</v>
      </c>
      <c r="M1517" t="s">
        <v>549</v>
      </c>
      <c r="N1517">
        <v>4</v>
      </c>
      <c r="O1517">
        <v>16</v>
      </c>
      <c r="P1517">
        <v>16</v>
      </c>
      <c r="Q1517">
        <v>19</v>
      </c>
      <c r="R1517">
        <v>7</v>
      </c>
      <c r="S1517">
        <v>7</v>
      </c>
      <c r="T1517">
        <v>10</v>
      </c>
    </row>
    <row r="1518" spans="8:20" x14ac:dyDescent="0.35">
      <c r="H1518">
        <v>138.08600000000001</v>
      </c>
      <c r="I1518">
        <v>13.092000000000001</v>
      </c>
      <c r="J1518" t="s">
        <v>114</v>
      </c>
      <c r="K1518" t="s">
        <v>160</v>
      </c>
      <c r="L1518">
        <v>3</v>
      </c>
      <c r="M1518" t="s">
        <v>560</v>
      </c>
      <c r="N1518">
        <v>3</v>
      </c>
      <c r="O1518">
        <v>12</v>
      </c>
      <c r="P1518">
        <v>15</v>
      </c>
      <c r="Q1518">
        <v>17</v>
      </c>
      <c r="R1518">
        <v>8</v>
      </c>
      <c r="S1518">
        <v>11</v>
      </c>
      <c r="T1518">
        <v>13</v>
      </c>
    </row>
    <row r="1519" spans="8:20" x14ac:dyDescent="0.35">
      <c r="H1519">
        <v>138.08699999999999</v>
      </c>
      <c r="I1519">
        <v>13.093</v>
      </c>
      <c r="J1519" t="s">
        <v>114</v>
      </c>
      <c r="K1519" t="s">
        <v>161</v>
      </c>
      <c r="L1519">
        <v>3</v>
      </c>
      <c r="M1519" t="s">
        <v>573</v>
      </c>
      <c r="N1519">
        <v>3</v>
      </c>
      <c r="O1519">
        <v>8</v>
      </c>
      <c r="P1519">
        <v>11</v>
      </c>
      <c r="Q1519">
        <v>13</v>
      </c>
      <c r="R1519">
        <v>8</v>
      </c>
      <c r="S1519">
        <v>11</v>
      </c>
      <c r="T1519">
        <v>13</v>
      </c>
    </row>
    <row r="1520" spans="8:20" x14ac:dyDescent="0.35">
      <c r="H1520">
        <v>138.08799999999999</v>
      </c>
      <c r="I1520">
        <v>13.093999999999999</v>
      </c>
      <c r="J1520" t="s">
        <v>114</v>
      </c>
      <c r="K1520" t="s">
        <v>1374</v>
      </c>
      <c r="L1520">
        <v>3</v>
      </c>
      <c r="M1520" t="s">
        <v>567</v>
      </c>
      <c r="N1520">
        <v>3</v>
      </c>
      <c r="O1520">
        <v>3</v>
      </c>
      <c r="P1520">
        <v>6</v>
      </c>
      <c r="Q1520">
        <v>8</v>
      </c>
      <c r="R1520">
        <v>15</v>
      </c>
      <c r="S1520">
        <v>18</v>
      </c>
      <c r="T1520">
        <v>20</v>
      </c>
    </row>
    <row r="1521" spans="8:20" x14ac:dyDescent="0.35">
      <c r="H1521">
        <v>138.089</v>
      </c>
      <c r="I1521">
        <v>13.095000000000001</v>
      </c>
      <c r="J1521" t="s">
        <v>114</v>
      </c>
      <c r="K1521" t="s">
        <v>162</v>
      </c>
      <c r="L1521">
        <v>3</v>
      </c>
      <c r="M1521" t="s">
        <v>1517</v>
      </c>
      <c r="N1521">
        <v>3</v>
      </c>
      <c r="O1521">
        <v>11</v>
      </c>
      <c r="P1521">
        <v>14</v>
      </c>
      <c r="Q1521">
        <v>16</v>
      </c>
      <c r="R1521">
        <v>8</v>
      </c>
      <c r="S1521">
        <v>11</v>
      </c>
      <c r="T1521">
        <v>13</v>
      </c>
    </row>
    <row r="1522" spans="8:20" x14ac:dyDescent="0.35">
      <c r="H1522">
        <v>138.09</v>
      </c>
      <c r="I1522">
        <v>13.096</v>
      </c>
      <c r="J1522" t="s">
        <v>114</v>
      </c>
      <c r="K1522" t="s">
        <v>163</v>
      </c>
      <c r="L1522">
        <v>3</v>
      </c>
      <c r="M1522" t="s">
        <v>548</v>
      </c>
      <c r="N1522">
        <v>4</v>
      </c>
      <c r="O1522">
        <v>14</v>
      </c>
      <c r="P1522">
        <v>14</v>
      </c>
      <c r="Q1522">
        <v>17</v>
      </c>
      <c r="R1522">
        <v>10</v>
      </c>
      <c r="S1522">
        <v>10</v>
      </c>
      <c r="T1522">
        <v>13</v>
      </c>
    </row>
    <row r="1523" spans="8:20" x14ac:dyDescent="0.35">
      <c r="H1523">
        <v>138.09100000000001</v>
      </c>
      <c r="I1523">
        <v>13.097</v>
      </c>
      <c r="J1523" t="s">
        <v>114</v>
      </c>
      <c r="K1523" t="s">
        <v>24</v>
      </c>
      <c r="L1523">
        <v>3</v>
      </c>
      <c r="M1523" t="s">
        <v>560</v>
      </c>
      <c r="N1523">
        <v>3</v>
      </c>
      <c r="O1523">
        <v>12</v>
      </c>
      <c r="P1523">
        <v>15</v>
      </c>
      <c r="Q1523">
        <v>17</v>
      </c>
      <c r="R1523">
        <v>8</v>
      </c>
      <c r="S1523">
        <v>11</v>
      </c>
      <c r="T1523">
        <v>13</v>
      </c>
    </row>
    <row r="1524" spans="8:20" x14ac:dyDescent="0.35">
      <c r="H1524">
        <v>138.09200000000001</v>
      </c>
      <c r="I1524">
        <v>13.098000000000001</v>
      </c>
      <c r="J1524" t="s">
        <v>114</v>
      </c>
      <c r="K1524" t="s">
        <v>1496</v>
      </c>
      <c r="L1524">
        <v>3</v>
      </c>
      <c r="M1524" t="s">
        <v>62</v>
      </c>
      <c r="N1524">
        <v>1</v>
      </c>
      <c r="O1524">
        <v>0</v>
      </c>
      <c r="P1524">
        <v>7</v>
      </c>
      <c r="Q1524">
        <v>9</v>
      </c>
      <c r="R1524">
        <v>4</v>
      </c>
      <c r="S1524">
        <v>11</v>
      </c>
      <c r="T1524">
        <v>13</v>
      </c>
    </row>
    <row r="1525" spans="8:20" x14ac:dyDescent="0.35">
      <c r="H1525">
        <v>138.09299999999999</v>
      </c>
      <c r="I1525">
        <v>13.099</v>
      </c>
      <c r="J1525" t="s">
        <v>114</v>
      </c>
      <c r="K1525" t="s">
        <v>164</v>
      </c>
      <c r="L1525">
        <v>3</v>
      </c>
      <c r="M1525" t="s">
        <v>464</v>
      </c>
      <c r="N1525">
        <v>4</v>
      </c>
      <c r="O1525">
        <v>18</v>
      </c>
      <c r="P1525">
        <v>18</v>
      </c>
      <c r="Q1525">
        <v>21</v>
      </c>
      <c r="R1525">
        <v>6</v>
      </c>
      <c r="S1525">
        <v>6</v>
      </c>
      <c r="T1525">
        <v>9</v>
      </c>
    </row>
    <row r="1526" spans="8:20" x14ac:dyDescent="0.35">
      <c r="H1526">
        <v>138.09399999999999</v>
      </c>
      <c r="I1526">
        <v>13.1</v>
      </c>
      <c r="J1526" t="s">
        <v>114</v>
      </c>
      <c r="K1526" t="s">
        <v>165</v>
      </c>
      <c r="L1526">
        <v>3</v>
      </c>
      <c r="M1526" t="s">
        <v>570</v>
      </c>
      <c r="N1526">
        <v>3</v>
      </c>
      <c r="O1526">
        <v>17</v>
      </c>
      <c r="P1526">
        <v>20</v>
      </c>
      <c r="Q1526">
        <v>22</v>
      </c>
      <c r="R1526">
        <v>0</v>
      </c>
      <c r="S1526">
        <v>3</v>
      </c>
      <c r="T1526">
        <v>5</v>
      </c>
    </row>
    <row r="1527" spans="8:20" x14ac:dyDescent="0.35">
      <c r="H1527">
        <v>138.095</v>
      </c>
      <c r="I1527">
        <v>13.101000000000001</v>
      </c>
      <c r="J1527" t="s">
        <v>114</v>
      </c>
      <c r="K1527" t="s">
        <v>60</v>
      </c>
      <c r="L1527">
        <v>3</v>
      </c>
      <c r="M1527" t="s">
        <v>549</v>
      </c>
      <c r="N1527">
        <v>4</v>
      </c>
      <c r="O1527">
        <v>16</v>
      </c>
      <c r="P1527">
        <v>16</v>
      </c>
      <c r="Q1527">
        <v>19</v>
      </c>
      <c r="R1527">
        <v>7</v>
      </c>
      <c r="S1527">
        <v>7</v>
      </c>
      <c r="T1527">
        <v>10</v>
      </c>
    </row>
    <row r="1528" spans="8:20" x14ac:dyDescent="0.35">
      <c r="H1528">
        <v>138.096</v>
      </c>
      <c r="I1528">
        <v>13.102</v>
      </c>
      <c r="J1528" t="s">
        <v>114</v>
      </c>
      <c r="K1528" t="s">
        <v>29</v>
      </c>
      <c r="L1528">
        <v>3</v>
      </c>
      <c r="M1528" t="s">
        <v>571</v>
      </c>
      <c r="N1528">
        <v>3</v>
      </c>
      <c r="O1528">
        <v>10</v>
      </c>
      <c r="P1528">
        <v>13</v>
      </c>
      <c r="Q1528">
        <v>15</v>
      </c>
      <c r="R1528">
        <v>7</v>
      </c>
      <c r="S1528">
        <v>10</v>
      </c>
      <c r="T1528">
        <v>12</v>
      </c>
    </row>
    <row r="1529" spans="8:20" x14ac:dyDescent="0.35">
      <c r="H1529">
        <v>138.09700000000001</v>
      </c>
      <c r="I1529">
        <v>13.103</v>
      </c>
      <c r="J1529" t="s">
        <v>114</v>
      </c>
      <c r="K1529" t="s">
        <v>166</v>
      </c>
      <c r="L1529">
        <v>3</v>
      </c>
      <c r="M1529" t="s">
        <v>547</v>
      </c>
      <c r="N1529">
        <v>3</v>
      </c>
      <c r="O1529">
        <v>10</v>
      </c>
      <c r="P1529">
        <v>13</v>
      </c>
      <c r="Q1529">
        <v>15</v>
      </c>
      <c r="R1529">
        <v>5</v>
      </c>
      <c r="S1529">
        <v>8</v>
      </c>
      <c r="T1529">
        <v>10</v>
      </c>
    </row>
    <row r="1530" spans="8:20" x14ac:dyDescent="0.35">
      <c r="H1530">
        <v>138.09800000000001</v>
      </c>
      <c r="I1530">
        <v>13.103999999999999</v>
      </c>
      <c r="J1530" t="s">
        <v>114</v>
      </c>
      <c r="K1530" t="s">
        <v>167</v>
      </c>
      <c r="L1530">
        <v>3</v>
      </c>
      <c r="M1530" t="s">
        <v>418</v>
      </c>
      <c r="N1530">
        <v>2</v>
      </c>
      <c r="O1530">
        <v>11</v>
      </c>
      <c r="P1530">
        <v>16</v>
      </c>
      <c r="Q1530">
        <v>18</v>
      </c>
      <c r="R1530">
        <v>4</v>
      </c>
      <c r="S1530">
        <v>9</v>
      </c>
      <c r="T1530">
        <v>11</v>
      </c>
    </row>
    <row r="1531" spans="8:20" x14ac:dyDescent="0.35">
      <c r="H1531">
        <v>138.09899999999999</v>
      </c>
      <c r="I1531">
        <v>13.105</v>
      </c>
      <c r="J1531" t="s">
        <v>114</v>
      </c>
      <c r="K1531" t="s">
        <v>1722</v>
      </c>
      <c r="L1531">
        <v>3</v>
      </c>
      <c r="M1531" t="s">
        <v>1731</v>
      </c>
      <c r="N1531">
        <v>4</v>
      </c>
      <c r="O1531">
        <v>16</v>
      </c>
      <c r="P1531">
        <v>16</v>
      </c>
      <c r="Q1531">
        <v>19</v>
      </c>
      <c r="R1531">
        <v>10</v>
      </c>
      <c r="S1531">
        <v>10</v>
      </c>
      <c r="T1531">
        <v>13</v>
      </c>
    </row>
    <row r="1532" spans="8:20" x14ac:dyDescent="0.35">
      <c r="H1532">
        <v>138.1</v>
      </c>
      <c r="I1532">
        <v>13.106</v>
      </c>
      <c r="J1532" t="s">
        <v>114</v>
      </c>
      <c r="K1532" t="s">
        <v>1706</v>
      </c>
      <c r="L1532">
        <v>3</v>
      </c>
      <c r="M1532" t="s">
        <v>1713</v>
      </c>
      <c r="N1532">
        <v>3</v>
      </c>
      <c r="O1532">
        <v>16</v>
      </c>
      <c r="P1532">
        <v>19</v>
      </c>
      <c r="Q1532">
        <v>21</v>
      </c>
      <c r="R1532">
        <v>3</v>
      </c>
      <c r="S1532">
        <v>6</v>
      </c>
      <c r="T1532">
        <v>8</v>
      </c>
    </row>
    <row r="1533" spans="8:20" x14ac:dyDescent="0.35">
      <c r="H1533">
        <v>138.101</v>
      </c>
      <c r="I1533">
        <v>13.106999999999999</v>
      </c>
      <c r="J1533" t="s">
        <v>114</v>
      </c>
      <c r="K1533" t="s">
        <v>168</v>
      </c>
      <c r="L1533">
        <v>3</v>
      </c>
      <c r="M1533" t="s">
        <v>554</v>
      </c>
      <c r="N1533">
        <v>4</v>
      </c>
      <c r="O1533">
        <v>12</v>
      </c>
      <c r="P1533">
        <v>12</v>
      </c>
      <c r="Q1533">
        <v>15</v>
      </c>
      <c r="R1533">
        <v>8</v>
      </c>
      <c r="S1533">
        <v>8</v>
      </c>
      <c r="T1533">
        <v>11</v>
      </c>
    </row>
    <row r="1534" spans="8:20" x14ac:dyDescent="0.35">
      <c r="H1534">
        <v>138.102</v>
      </c>
      <c r="I1534">
        <v>13.108000000000001</v>
      </c>
      <c r="J1534" t="s">
        <v>114</v>
      </c>
      <c r="K1534" t="s">
        <v>1651</v>
      </c>
      <c r="L1534">
        <v>3</v>
      </c>
      <c r="M1534" t="s">
        <v>1658</v>
      </c>
      <c r="N1534">
        <v>3</v>
      </c>
      <c r="O1534">
        <v>10</v>
      </c>
      <c r="P1534">
        <v>13</v>
      </c>
      <c r="Q1534">
        <v>15</v>
      </c>
      <c r="R1534">
        <v>10</v>
      </c>
      <c r="S1534">
        <v>13</v>
      </c>
      <c r="T1534">
        <v>15</v>
      </c>
    </row>
    <row r="1535" spans="8:20" x14ac:dyDescent="0.35">
      <c r="H1535">
        <v>138.10300000000001</v>
      </c>
      <c r="I1535">
        <v>13.109</v>
      </c>
      <c r="J1535" t="s">
        <v>114</v>
      </c>
      <c r="K1535" t="s">
        <v>61</v>
      </c>
      <c r="L1535">
        <v>3</v>
      </c>
      <c r="M1535" t="s">
        <v>286</v>
      </c>
      <c r="N1535">
        <v>3</v>
      </c>
      <c r="O1535">
        <v>10</v>
      </c>
      <c r="P1535">
        <v>13</v>
      </c>
      <c r="Q1535">
        <v>15</v>
      </c>
      <c r="R1535">
        <v>5</v>
      </c>
      <c r="S1535">
        <v>8</v>
      </c>
      <c r="T1535">
        <v>10</v>
      </c>
    </row>
    <row r="1536" spans="8:20" x14ac:dyDescent="0.35">
      <c r="H1536">
        <v>138.10400000000001</v>
      </c>
      <c r="I1536">
        <v>13.11</v>
      </c>
      <c r="J1536" t="s">
        <v>114</v>
      </c>
      <c r="K1536" t="s">
        <v>38</v>
      </c>
      <c r="L1536">
        <v>3</v>
      </c>
      <c r="M1536" t="s">
        <v>572</v>
      </c>
      <c r="N1536">
        <v>3</v>
      </c>
      <c r="O1536">
        <v>8</v>
      </c>
      <c r="P1536">
        <v>11</v>
      </c>
      <c r="Q1536">
        <v>13</v>
      </c>
      <c r="R1536">
        <v>10</v>
      </c>
      <c r="S1536">
        <v>13</v>
      </c>
      <c r="T1536">
        <v>15</v>
      </c>
    </row>
    <row r="1537" spans="8:20" x14ac:dyDescent="0.35">
      <c r="H1537">
        <v>138.10499999999999</v>
      </c>
      <c r="I1537">
        <v>13.111000000000001</v>
      </c>
      <c r="J1537" t="s">
        <v>114</v>
      </c>
      <c r="K1537" t="s">
        <v>169</v>
      </c>
      <c r="L1537">
        <v>3</v>
      </c>
      <c r="M1537" t="s">
        <v>1552</v>
      </c>
      <c r="N1537">
        <v>4</v>
      </c>
      <c r="O1537">
        <v>16</v>
      </c>
      <c r="P1537">
        <v>16</v>
      </c>
      <c r="Q1537">
        <v>19</v>
      </c>
      <c r="R1537">
        <v>7</v>
      </c>
      <c r="S1537">
        <v>7</v>
      </c>
      <c r="T1537">
        <v>10</v>
      </c>
    </row>
    <row r="1538" spans="8:20" x14ac:dyDescent="0.35">
      <c r="H1538">
        <v>138.10599999999999</v>
      </c>
      <c r="I1538">
        <v>13.112</v>
      </c>
      <c r="J1538" t="s">
        <v>114</v>
      </c>
      <c r="K1538" t="s">
        <v>39</v>
      </c>
      <c r="L1538">
        <v>3</v>
      </c>
      <c r="M1538" t="s">
        <v>569</v>
      </c>
      <c r="N1538">
        <v>4</v>
      </c>
      <c r="O1538">
        <v>17</v>
      </c>
      <c r="P1538">
        <v>17</v>
      </c>
      <c r="Q1538">
        <v>20</v>
      </c>
      <c r="R1538">
        <v>6</v>
      </c>
      <c r="S1538">
        <v>6</v>
      </c>
      <c r="T1538">
        <v>9</v>
      </c>
    </row>
    <row r="1539" spans="8:20" x14ac:dyDescent="0.35">
      <c r="H1539">
        <v>138.107</v>
      </c>
      <c r="I1539">
        <v>13.113</v>
      </c>
      <c r="J1539" t="s">
        <v>114</v>
      </c>
      <c r="K1539" t="s">
        <v>170</v>
      </c>
      <c r="L1539">
        <v>3</v>
      </c>
      <c r="M1539" t="s">
        <v>550</v>
      </c>
      <c r="N1539">
        <v>4</v>
      </c>
      <c r="O1539">
        <v>17</v>
      </c>
      <c r="P1539">
        <v>17</v>
      </c>
      <c r="Q1539">
        <v>20</v>
      </c>
      <c r="R1539">
        <v>7</v>
      </c>
      <c r="S1539">
        <v>7</v>
      </c>
      <c r="T1539">
        <v>10</v>
      </c>
    </row>
    <row r="1540" spans="8:20" x14ac:dyDescent="0.35">
      <c r="H1540">
        <v>138.108</v>
      </c>
      <c r="I1540">
        <v>13.114000000000001</v>
      </c>
      <c r="J1540" t="s">
        <v>114</v>
      </c>
      <c r="K1540" t="s">
        <v>25</v>
      </c>
      <c r="L1540">
        <v>3</v>
      </c>
      <c r="M1540" t="s">
        <v>563</v>
      </c>
      <c r="N1540">
        <v>4</v>
      </c>
      <c r="O1540">
        <v>17</v>
      </c>
      <c r="P1540">
        <v>17</v>
      </c>
      <c r="Q1540">
        <v>20</v>
      </c>
      <c r="R1540">
        <v>7</v>
      </c>
      <c r="S1540">
        <v>7</v>
      </c>
      <c r="T1540">
        <v>10</v>
      </c>
    </row>
    <row r="1541" spans="8:20" x14ac:dyDescent="0.35">
      <c r="H1541">
        <v>138.10900000000001</v>
      </c>
      <c r="I1541">
        <v>13.115</v>
      </c>
      <c r="J1541" t="s">
        <v>114</v>
      </c>
      <c r="K1541" t="s">
        <v>171</v>
      </c>
      <c r="L1541">
        <v>3</v>
      </c>
      <c r="M1541" t="s">
        <v>1542</v>
      </c>
      <c r="N1541">
        <v>4</v>
      </c>
      <c r="O1541">
        <v>18</v>
      </c>
      <c r="P1541">
        <v>18</v>
      </c>
      <c r="Q1541">
        <v>21</v>
      </c>
      <c r="R1541">
        <v>6</v>
      </c>
      <c r="S1541">
        <v>6</v>
      </c>
      <c r="T1541">
        <v>9</v>
      </c>
    </row>
    <row r="1542" spans="8:20" x14ac:dyDescent="0.35">
      <c r="H1542">
        <v>138.11000000000001</v>
      </c>
      <c r="I1542">
        <v>13.116</v>
      </c>
      <c r="J1542" t="s">
        <v>114</v>
      </c>
      <c r="K1542" t="s">
        <v>62</v>
      </c>
      <c r="L1542">
        <v>3</v>
      </c>
      <c r="M1542" t="s">
        <v>1543</v>
      </c>
      <c r="N1542">
        <v>3</v>
      </c>
      <c r="O1542">
        <v>11</v>
      </c>
      <c r="P1542">
        <v>14</v>
      </c>
      <c r="Q1542">
        <v>16</v>
      </c>
      <c r="R1542">
        <v>8</v>
      </c>
      <c r="S1542">
        <v>11</v>
      </c>
      <c r="T1542">
        <v>13</v>
      </c>
    </row>
    <row r="1543" spans="8:20" x14ac:dyDescent="0.35">
      <c r="H1543">
        <v>138.11099999999999</v>
      </c>
      <c r="I1543">
        <v>13.117000000000001</v>
      </c>
      <c r="J1543" t="s">
        <v>114</v>
      </c>
      <c r="K1543" t="s">
        <v>63</v>
      </c>
      <c r="L1543">
        <v>3</v>
      </c>
      <c r="M1543" t="s">
        <v>569</v>
      </c>
      <c r="N1543">
        <v>4</v>
      </c>
      <c r="O1543">
        <v>17</v>
      </c>
      <c r="P1543">
        <v>17</v>
      </c>
      <c r="Q1543">
        <v>20</v>
      </c>
      <c r="R1543">
        <v>6</v>
      </c>
      <c r="S1543">
        <v>6</v>
      </c>
      <c r="T1543">
        <v>9</v>
      </c>
    </row>
    <row r="1544" spans="8:20" x14ac:dyDescent="0.35">
      <c r="H1544">
        <v>138.11199999999999</v>
      </c>
      <c r="I1544">
        <v>13.118</v>
      </c>
      <c r="J1544" t="s">
        <v>114</v>
      </c>
      <c r="K1544" t="s">
        <v>172</v>
      </c>
      <c r="L1544">
        <v>3</v>
      </c>
      <c r="M1544" t="s">
        <v>552</v>
      </c>
      <c r="N1544">
        <v>3</v>
      </c>
      <c r="O1544">
        <v>9</v>
      </c>
      <c r="P1544">
        <v>12</v>
      </c>
      <c r="Q1544">
        <v>14</v>
      </c>
      <c r="R1544">
        <v>8</v>
      </c>
      <c r="S1544">
        <v>11</v>
      </c>
      <c r="T1544">
        <v>13</v>
      </c>
    </row>
    <row r="1545" spans="8:20" x14ac:dyDescent="0.35">
      <c r="H1545">
        <v>138.113</v>
      </c>
      <c r="I1545">
        <v>13.119</v>
      </c>
      <c r="J1545" t="s">
        <v>114</v>
      </c>
      <c r="K1545" t="s">
        <v>173</v>
      </c>
      <c r="L1545">
        <v>3</v>
      </c>
      <c r="M1545" t="s">
        <v>557</v>
      </c>
      <c r="N1545">
        <v>3</v>
      </c>
      <c r="O1545">
        <v>10</v>
      </c>
      <c r="P1545">
        <v>13</v>
      </c>
      <c r="Q1545">
        <v>15</v>
      </c>
      <c r="R1545">
        <v>5</v>
      </c>
      <c r="S1545">
        <v>8</v>
      </c>
      <c r="T1545">
        <v>10</v>
      </c>
    </row>
    <row r="1546" spans="8:20" x14ac:dyDescent="0.35">
      <c r="H1546">
        <v>138.114</v>
      </c>
      <c r="I1546">
        <v>13.12</v>
      </c>
      <c r="J1546" t="s">
        <v>114</v>
      </c>
      <c r="K1546" t="s">
        <v>64</v>
      </c>
      <c r="L1546">
        <v>3</v>
      </c>
      <c r="M1546" t="s">
        <v>279</v>
      </c>
      <c r="N1546">
        <v>4</v>
      </c>
      <c r="O1546">
        <v>16</v>
      </c>
      <c r="P1546">
        <v>16</v>
      </c>
      <c r="Q1546">
        <v>19</v>
      </c>
      <c r="R1546">
        <v>8</v>
      </c>
      <c r="S1546">
        <v>8</v>
      </c>
      <c r="T1546">
        <v>11</v>
      </c>
    </row>
    <row r="1547" spans="8:20" x14ac:dyDescent="0.35">
      <c r="H1547">
        <v>138.11500000000001</v>
      </c>
      <c r="I1547">
        <v>13.122</v>
      </c>
      <c r="J1547" t="s">
        <v>114</v>
      </c>
      <c r="K1547" t="s">
        <v>175</v>
      </c>
      <c r="L1547">
        <v>3</v>
      </c>
      <c r="M1547" t="s">
        <v>413</v>
      </c>
      <c r="N1547">
        <v>3</v>
      </c>
      <c r="O1547">
        <v>11</v>
      </c>
      <c r="P1547">
        <v>14</v>
      </c>
      <c r="Q1547">
        <v>16</v>
      </c>
      <c r="R1547">
        <v>6</v>
      </c>
      <c r="S1547">
        <v>9</v>
      </c>
      <c r="T1547">
        <v>11</v>
      </c>
    </row>
    <row r="1548" spans="8:20" x14ac:dyDescent="0.35">
      <c r="H1548">
        <v>138.11600000000001</v>
      </c>
      <c r="I1548">
        <v>13.122999999999999</v>
      </c>
      <c r="J1548" t="s">
        <v>114</v>
      </c>
      <c r="K1548" t="s">
        <v>65</v>
      </c>
      <c r="L1548">
        <v>3</v>
      </c>
      <c r="M1548" t="s">
        <v>441</v>
      </c>
      <c r="N1548">
        <v>3</v>
      </c>
      <c r="O1548">
        <v>12</v>
      </c>
      <c r="P1548">
        <v>15</v>
      </c>
      <c r="Q1548">
        <v>17</v>
      </c>
      <c r="R1548">
        <v>8</v>
      </c>
      <c r="S1548">
        <v>11</v>
      </c>
      <c r="T1548">
        <v>13</v>
      </c>
    </row>
    <row r="1549" spans="8:20" x14ac:dyDescent="0.35">
      <c r="H1549">
        <v>138.11699999999999</v>
      </c>
      <c r="I1549">
        <v>13.124000000000001</v>
      </c>
      <c r="J1549" t="s">
        <v>114</v>
      </c>
      <c r="K1549" t="s">
        <v>176</v>
      </c>
      <c r="L1549">
        <v>3</v>
      </c>
      <c r="M1549" t="s">
        <v>561</v>
      </c>
      <c r="N1549">
        <v>4</v>
      </c>
      <c r="O1549">
        <v>15</v>
      </c>
      <c r="P1549">
        <v>15</v>
      </c>
      <c r="Q1549">
        <v>18</v>
      </c>
      <c r="R1549">
        <v>9</v>
      </c>
      <c r="S1549">
        <v>9</v>
      </c>
      <c r="T1549">
        <v>12</v>
      </c>
    </row>
    <row r="1550" spans="8:20" x14ac:dyDescent="0.35">
      <c r="H1550">
        <v>138.11799999999999</v>
      </c>
      <c r="I1550">
        <v>13.125</v>
      </c>
      <c r="J1550" t="s">
        <v>114</v>
      </c>
      <c r="K1550" t="s">
        <v>1737</v>
      </c>
      <c r="L1550">
        <v>3</v>
      </c>
      <c r="M1550" t="s">
        <v>1744</v>
      </c>
      <c r="N1550">
        <v>4</v>
      </c>
      <c r="O1550">
        <v>20</v>
      </c>
      <c r="P1550">
        <v>20</v>
      </c>
      <c r="Q1550">
        <v>23</v>
      </c>
      <c r="R1550">
        <v>5</v>
      </c>
      <c r="S1550">
        <v>5</v>
      </c>
      <c r="T1550">
        <v>8</v>
      </c>
    </row>
    <row r="1551" spans="8:20" x14ac:dyDescent="0.35">
      <c r="H1551">
        <v>138.119</v>
      </c>
      <c r="I1551">
        <v>13.125999999999999</v>
      </c>
      <c r="J1551" t="s">
        <v>114</v>
      </c>
      <c r="K1551" t="s">
        <v>106</v>
      </c>
      <c r="L1551">
        <v>3</v>
      </c>
      <c r="M1551" t="s">
        <v>556</v>
      </c>
      <c r="N1551">
        <v>4</v>
      </c>
      <c r="O1551">
        <v>16</v>
      </c>
      <c r="P1551">
        <v>16</v>
      </c>
      <c r="Q1551">
        <v>19</v>
      </c>
      <c r="R1551">
        <v>9</v>
      </c>
      <c r="S1551">
        <v>9</v>
      </c>
      <c r="T1551">
        <v>12</v>
      </c>
    </row>
    <row r="1552" spans="8:20" x14ac:dyDescent="0.35">
      <c r="H1552">
        <v>138.12</v>
      </c>
      <c r="I1552">
        <v>13.127000000000001</v>
      </c>
      <c r="J1552" t="s">
        <v>114</v>
      </c>
      <c r="K1552" t="s">
        <v>40</v>
      </c>
      <c r="L1552">
        <v>3</v>
      </c>
      <c r="M1552" t="s">
        <v>279</v>
      </c>
      <c r="N1552">
        <v>4</v>
      </c>
      <c r="O1552">
        <v>16</v>
      </c>
      <c r="P1552">
        <v>16</v>
      </c>
      <c r="Q1552">
        <v>19</v>
      </c>
      <c r="R1552">
        <v>8</v>
      </c>
      <c r="S1552">
        <v>8</v>
      </c>
      <c r="T1552">
        <v>11</v>
      </c>
    </row>
    <row r="1553" spans="8:20" x14ac:dyDescent="0.35">
      <c r="H1553">
        <v>138.12100000000001</v>
      </c>
      <c r="I1553">
        <v>13.128</v>
      </c>
      <c r="J1553" t="s">
        <v>114</v>
      </c>
      <c r="K1553" t="s">
        <v>177</v>
      </c>
      <c r="L1553">
        <v>3</v>
      </c>
      <c r="M1553" t="s">
        <v>573</v>
      </c>
      <c r="N1553">
        <v>3</v>
      </c>
      <c r="O1553">
        <v>8</v>
      </c>
      <c r="P1553">
        <v>11</v>
      </c>
      <c r="Q1553">
        <v>13</v>
      </c>
      <c r="R1553">
        <v>8</v>
      </c>
      <c r="S1553">
        <v>11</v>
      </c>
      <c r="T1553">
        <v>13</v>
      </c>
    </row>
    <row r="1554" spans="8:20" x14ac:dyDescent="0.35">
      <c r="H1554">
        <v>138.12200000000001</v>
      </c>
      <c r="I1554">
        <v>13.129</v>
      </c>
      <c r="J1554" t="s">
        <v>114</v>
      </c>
      <c r="K1554" t="s">
        <v>66</v>
      </c>
      <c r="L1554">
        <v>3</v>
      </c>
      <c r="M1554" t="s">
        <v>432</v>
      </c>
      <c r="N1554">
        <v>3</v>
      </c>
      <c r="O1554">
        <v>9</v>
      </c>
      <c r="P1554">
        <v>12</v>
      </c>
      <c r="Q1554">
        <v>14</v>
      </c>
      <c r="R1554">
        <v>11</v>
      </c>
      <c r="S1554">
        <v>14</v>
      </c>
      <c r="T1554">
        <v>16</v>
      </c>
    </row>
    <row r="1555" spans="8:20" x14ac:dyDescent="0.35">
      <c r="H1555">
        <v>138.12299999999999</v>
      </c>
      <c r="I1555">
        <v>13.13</v>
      </c>
      <c r="J1555" t="s">
        <v>114</v>
      </c>
      <c r="K1555" t="s">
        <v>67</v>
      </c>
      <c r="L1555">
        <v>3</v>
      </c>
      <c r="M1555" t="s">
        <v>774</v>
      </c>
      <c r="N1555">
        <v>4</v>
      </c>
      <c r="O1555">
        <v>7</v>
      </c>
      <c r="P1555">
        <v>7</v>
      </c>
      <c r="Q1555">
        <v>10</v>
      </c>
      <c r="R1555">
        <v>14</v>
      </c>
      <c r="S1555">
        <v>14</v>
      </c>
      <c r="T1555">
        <v>17</v>
      </c>
    </row>
    <row r="1556" spans="8:20" x14ac:dyDescent="0.35">
      <c r="H1556">
        <v>138.124</v>
      </c>
      <c r="I1556">
        <v>13.131</v>
      </c>
      <c r="J1556" t="s">
        <v>114</v>
      </c>
      <c r="K1556" t="s">
        <v>178</v>
      </c>
      <c r="L1556">
        <v>3</v>
      </c>
      <c r="M1556" t="s">
        <v>551</v>
      </c>
      <c r="N1556">
        <v>3</v>
      </c>
      <c r="O1556">
        <v>6</v>
      </c>
      <c r="P1556">
        <v>9</v>
      </c>
      <c r="Q1556">
        <v>11</v>
      </c>
      <c r="R1556">
        <v>11</v>
      </c>
      <c r="S1556">
        <v>14</v>
      </c>
      <c r="T1556">
        <v>16</v>
      </c>
    </row>
    <row r="1557" spans="8:20" x14ac:dyDescent="0.35">
      <c r="H1557">
        <v>138.125</v>
      </c>
      <c r="I1557">
        <v>13.132</v>
      </c>
      <c r="J1557" t="s">
        <v>114</v>
      </c>
      <c r="K1557" t="s">
        <v>179</v>
      </c>
      <c r="L1557">
        <v>3</v>
      </c>
      <c r="M1557" t="s">
        <v>329</v>
      </c>
      <c r="N1557">
        <v>3</v>
      </c>
      <c r="O1557">
        <v>12</v>
      </c>
      <c r="P1557">
        <v>15</v>
      </c>
      <c r="Q1557">
        <v>17</v>
      </c>
      <c r="R1557">
        <v>2</v>
      </c>
      <c r="S1557">
        <v>5</v>
      </c>
      <c r="T1557">
        <v>7</v>
      </c>
    </row>
    <row r="1558" spans="8:20" x14ac:dyDescent="0.35">
      <c r="H1558">
        <v>138.126</v>
      </c>
      <c r="I1558">
        <v>13.132999999999999</v>
      </c>
      <c r="J1558" t="s">
        <v>114</v>
      </c>
      <c r="K1558" t="s">
        <v>68</v>
      </c>
      <c r="L1558">
        <v>3</v>
      </c>
      <c r="M1558" t="s">
        <v>545</v>
      </c>
      <c r="N1558">
        <v>3</v>
      </c>
      <c r="O1558">
        <v>12</v>
      </c>
      <c r="P1558">
        <v>15</v>
      </c>
      <c r="Q1558">
        <v>17</v>
      </c>
      <c r="R1558">
        <v>7</v>
      </c>
      <c r="S1558">
        <v>10</v>
      </c>
      <c r="T1558">
        <v>12</v>
      </c>
    </row>
    <row r="1559" spans="8:20" x14ac:dyDescent="0.35">
      <c r="H1559">
        <v>138.12700000000001</v>
      </c>
      <c r="I1559">
        <v>13.134</v>
      </c>
      <c r="J1559" t="s">
        <v>114</v>
      </c>
      <c r="K1559" t="s">
        <v>26</v>
      </c>
      <c r="L1559">
        <v>3</v>
      </c>
      <c r="M1559" t="s">
        <v>550</v>
      </c>
      <c r="N1559">
        <v>4</v>
      </c>
      <c r="O1559">
        <v>17</v>
      </c>
      <c r="P1559">
        <v>17</v>
      </c>
      <c r="Q1559">
        <v>20</v>
      </c>
      <c r="R1559">
        <v>7</v>
      </c>
      <c r="S1559">
        <v>7</v>
      </c>
      <c r="T1559">
        <v>10</v>
      </c>
    </row>
    <row r="1560" spans="8:20" x14ac:dyDescent="0.35">
      <c r="H1560">
        <v>138.12799999999999</v>
      </c>
      <c r="I1560">
        <v>13.135</v>
      </c>
      <c r="J1560" t="s">
        <v>114</v>
      </c>
      <c r="K1560" t="s">
        <v>69</v>
      </c>
      <c r="L1560">
        <v>3</v>
      </c>
      <c r="M1560" t="s">
        <v>556</v>
      </c>
      <c r="N1560">
        <v>4</v>
      </c>
      <c r="O1560">
        <v>16</v>
      </c>
      <c r="P1560">
        <v>16</v>
      </c>
      <c r="Q1560">
        <v>19</v>
      </c>
      <c r="R1560">
        <v>9</v>
      </c>
      <c r="S1560">
        <v>9</v>
      </c>
      <c r="T1560">
        <v>12</v>
      </c>
    </row>
    <row r="1561" spans="8:20" x14ac:dyDescent="0.35">
      <c r="H1561">
        <v>138.12899999999999</v>
      </c>
      <c r="I1561">
        <v>13.135999999999999</v>
      </c>
      <c r="J1561" t="s">
        <v>114</v>
      </c>
      <c r="K1561" t="s">
        <v>1531</v>
      </c>
      <c r="L1561">
        <v>3</v>
      </c>
      <c r="M1561" t="s">
        <v>1543</v>
      </c>
      <c r="N1561">
        <v>3</v>
      </c>
      <c r="O1561">
        <v>11</v>
      </c>
      <c r="P1561">
        <v>14</v>
      </c>
      <c r="Q1561">
        <v>16</v>
      </c>
      <c r="R1561">
        <v>8</v>
      </c>
      <c r="S1561">
        <v>11</v>
      </c>
      <c r="T1561">
        <v>13</v>
      </c>
    </row>
    <row r="1562" spans="8:20" x14ac:dyDescent="0.35">
      <c r="H1562">
        <v>138.13</v>
      </c>
      <c r="I1562">
        <v>13.137</v>
      </c>
      <c r="J1562" t="s">
        <v>114</v>
      </c>
      <c r="K1562" t="s">
        <v>41</v>
      </c>
      <c r="L1562">
        <v>3</v>
      </c>
      <c r="M1562" t="s">
        <v>561</v>
      </c>
      <c r="N1562">
        <v>4</v>
      </c>
      <c r="O1562">
        <v>15</v>
      </c>
      <c r="P1562">
        <v>15</v>
      </c>
      <c r="Q1562">
        <v>18</v>
      </c>
      <c r="R1562">
        <v>9</v>
      </c>
      <c r="S1562">
        <v>9</v>
      </c>
      <c r="T1562">
        <v>12</v>
      </c>
    </row>
    <row r="1563" spans="8:20" x14ac:dyDescent="0.35">
      <c r="H1563">
        <v>138.131</v>
      </c>
      <c r="I1563">
        <v>13.138</v>
      </c>
      <c r="J1563" t="s">
        <v>114</v>
      </c>
      <c r="K1563" t="s">
        <v>180</v>
      </c>
      <c r="L1563">
        <v>3</v>
      </c>
      <c r="M1563" t="s">
        <v>418</v>
      </c>
      <c r="N1563">
        <v>2</v>
      </c>
      <c r="O1563">
        <v>11</v>
      </c>
      <c r="P1563">
        <v>16</v>
      </c>
      <c r="Q1563">
        <v>18</v>
      </c>
      <c r="R1563">
        <v>4</v>
      </c>
      <c r="S1563">
        <v>9</v>
      </c>
      <c r="T1563">
        <v>11</v>
      </c>
    </row>
    <row r="1564" spans="8:20" x14ac:dyDescent="0.35">
      <c r="H1564">
        <v>138.13200000000001</v>
      </c>
      <c r="I1564">
        <v>13.138999999999999</v>
      </c>
      <c r="J1564" t="s">
        <v>114</v>
      </c>
      <c r="K1564" t="s">
        <v>70</v>
      </c>
      <c r="L1564">
        <v>3</v>
      </c>
      <c r="M1564" t="s">
        <v>545</v>
      </c>
      <c r="N1564">
        <v>3</v>
      </c>
      <c r="O1564">
        <v>12</v>
      </c>
      <c r="P1564">
        <v>15</v>
      </c>
      <c r="Q1564">
        <v>17</v>
      </c>
      <c r="R1564">
        <v>7</v>
      </c>
      <c r="S1564">
        <v>10</v>
      </c>
      <c r="T1564">
        <v>12</v>
      </c>
    </row>
    <row r="1565" spans="8:20" x14ac:dyDescent="0.35">
      <c r="H1565">
        <v>147.01300000000001</v>
      </c>
      <c r="I1565">
        <v>14.013999999999999</v>
      </c>
      <c r="J1565" t="s">
        <v>115</v>
      </c>
      <c r="K1565" t="s">
        <v>115</v>
      </c>
      <c r="L1565">
        <v>3</v>
      </c>
      <c r="M1565" t="s">
        <v>589</v>
      </c>
      <c r="N1565">
        <v>3</v>
      </c>
      <c r="O1565">
        <v>10</v>
      </c>
      <c r="P1565">
        <v>13</v>
      </c>
      <c r="Q1565">
        <v>15</v>
      </c>
      <c r="R1565">
        <v>7</v>
      </c>
      <c r="S1565">
        <v>10</v>
      </c>
      <c r="T1565">
        <v>12</v>
      </c>
    </row>
    <row r="1566" spans="8:20" x14ac:dyDescent="0.35">
      <c r="H1566">
        <v>147.01400000000001</v>
      </c>
      <c r="I1566">
        <v>14.015000000000001</v>
      </c>
      <c r="J1566" t="s">
        <v>115</v>
      </c>
      <c r="K1566" t="s">
        <v>116</v>
      </c>
      <c r="L1566">
        <v>3</v>
      </c>
      <c r="M1566" t="s">
        <v>596</v>
      </c>
      <c r="N1566">
        <v>3</v>
      </c>
      <c r="O1566">
        <v>10</v>
      </c>
      <c r="P1566">
        <v>13</v>
      </c>
      <c r="Q1566">
        <v>15</v>
      </c>
      <c r="R1566">
        <v>7</v>
      </c>
      <c r="S1566">
        <v>10</v>
      </c>
      <c r="T1566">
        <v>12</v>
      </c>
    </row>
    <row r="1567" spans="8:20" x14ac:dyDescent="0.35">
      <c r="H1567">
        <v>147.01499999999999</v>
      </c>
      <c r="I1567">
        <v>14.016</v>
      </c>
      <c r="J1567" t="s">
        <v>115</v>
      </c>
      <c r="K1567" t="s">
        <v>117</v>
      </c>
      <c r="L1567">
        <v>3</v>
      </c>
      <c r="M1567" t="s">
        <v>574</v>
      </c>
      <c r="N1567">
        <v>4</v>
      </c>
      <c r="O1567">
        <v>14</v>
      </c>
      <c r="P1567">
        <v>14</v>
      </c>
      <c r="Q1567">
        <v>17</v>
      </c>
      <c r="R1567">
        <v>7</v>
      </c>
      <c r="S1567">
        <v>7</v>
      </c>
      <c r="T1567">
        <v>10</v>
      </c>
    </row>
    <row r="1568" spans="8:20" x14ac:dyDescent="0.35">
      <c r="H1568">
        <v>147.01599999999999</v>
      </c>
      <c r="I1568">
        <v>14.016999999999999</v>
      </c>
      <c r="J1568" t="s">
        <v>115</v>
      </c>
      <c r="K1568" t="s">
        <v>118</v>
      </c>
      <c r="L1568">
        <v>3</v>
      </c>
      <c r="M1568" t="s">
        <v>575</v>
      </c>
      <c r="N1568">
        <v>4</v>
      </c>
      <c r="O1568">
        <v>12</v>
      </c>
      <c r="P1568">
        <v>12</v>
      </c>
      <c r="Q1568">
        <v>15</v>
      </c>
      <c r="R1568">
        <v>11</v>
      </c>
      <c r="S1568">
        <v>11</v>
      </c>
      <c r="T1568">
        <v>14</v>
      </c>
    </row>
    <row r="1569" spans="8:20" x14ac:dyDescent="0.35">
      <c r="H1569">
        <v>147.017</v>
      </c>
      <c r="I1569">
        <v>14.018000000000001</v>
      </c>
      <c r="J1569" t="s">
        <v>115</v>
      </c>
      <c r="K1569" t="s">
        <v>17</v>
      </c>
      <c r="L1569">
        <v>3</v>
      </c>
      <c r="M1569" t="s">
        <v>1576</v>
      </c>
      <c r="N1569">
        <v>3</v>
      </c>
      <c r="O1569">
        <v>13</v>
      </c>
      <c r="P1569">
        <v>16</v>
      </c>
      <c r="Q1569">
        <v>18</v>
      </c>
      <c r="R1569">
        <v>7</v>
      </c>
      <c r="S1569">
        <v>10</v>
      </c>
      <c r="T1569">
        <v>12</v>
      </c>
    </row>
    <row r="1570" spans="8:20" x14ac:dyDescent="0.35">
      <c r="H1570">
        <v>147.018</v>
      </c>
      <c r="I1570">
        <v>14.019</v>
      </c>
      <c r="J1570" t="s">
        <v>115</v>
      </c>
      <c r="K1570" t="s">
        <v>119</v>
      </c>
      <c r="L1570">
        <v>3</v>
      </c>
      <c r="M1570" t="s">
        <v>576</v>
      </c>
      <c r="N1570">
        <v>4</v>
      </c>
      <c r="O1570">
        <v>16</v>
      </c>
      <c r="P1570">
        <v>16</v>
      </c>
      <c r="Q1570">
        <v>19</v>
      </c>
      <c r="R1570">
        <v>8</v>
      </c>
      <c r="S1570">
        <v>8</v>
      </c>
      <c r="T1570">
        <v>11</v>
      </c>
    </row>
    <row r="1571" spans="8:20" x14ac:dyDescent="0.35">
      <c r="H1571">
        <v>147.01900000000001</v>
      </c>
      <c r="I1571">
        <v>14.02</v>
      </c>
      <c r="J1571" t="s">
        <v>115</v>
      </c>
      <c r="K1571" t="s">
        <v>120</v>
      </c>
      <c r="L1571">
        <v>3</v>
      </c>
      <c r="M1571" t="s">
        <v>754</v>
      </c>
      <c r="N1571">
        <v>4</v>
      </c>
      <c r="O1571">
        <v>13</v>
      </c>
      <c r="P1571">
        <v>13</v>
      </c>
      <c r="Q1571">
        <v>16</v>
      </c>
      <c r="R1571">
        <v>10</v>
      </c>
      <c r="S1571">
        <v>10</v>
      </c>
      <c r="T1571">
        <v>13</v>
      </c>
    </row>
    <row r="1572" spans="8:20" x14ac:dyDescent="0.35">
      <c r="H1572">
        <v>147.02000000000001</v>
      </c>
      <c r="I1572">
        <v>14.021000000000001</v>
      </c>
      <c r="J1572" t="s">
        <v>115</v>
      </c>
      <c r="K1572" t="s">
        <v>1530</v>
      </c>
      <c r="L1572">
        <v>3</v>
      </c>
      <c r="M1572" t="s">
        <v>1518</v>
      </c>
      <c r="N1572">
        <v>4</v>
      </c>
      <c r="O1572">
        <v>14</v>
      </c>
      <c r="P1572">
        <v>14</v>
      </c>
      <c r="Q1572">
        <v>17</v>
      </c>
      <c r="R1572">
        <v>8</v>
      </c>
      <c r="S1572">
        <v>8</v>
      </c>
      <c r="T1572">
        <v>11</v>
      </c>
    </row>
    <row r="1573" spans="8:20" x14ac:dyDescent="0.35">
      <c r="H1573">
        <v>147.02099999999999</v>
      </c>
      <c r="I1573">
        <v>14.022</v>
      </c>
      <c r="J1573" t="s">
        <v>115</v>
      </c>
      <c r="K1573" t="s">
        <v>32</v>
      </c>
      <c r="L1573">
        <v>3</v>
      </c>
      <c r="M1573" t="s">
        <v>757</v>
      </c>
      <c r="N1573">
        <v>4</v>
      </c>
      <c r="O1573">
        <v>18</v>
      </c>
      <c r="P1573">
        <v>18</v>
      </c>
      <c r="Q1573">
        <v>21</v>
      </c>
      <c r="R1573">
        <v>3</v>
      </c>
      <c r="S1573">
        <v>3</v>
      </c>
      <c r="T1573">
        <v>6</v>
      </c>
    </row>
    <row r="1574" spans="8:20" x14ac:dyDescent="0.35">
      <c r="H1574">
        <v>147.02199999999999</v>
      </c>
      <c r="I1574">
        <v>14.023</v>
      </c>
      <c r="J1574" t="s">
        <v>115</v>
      </c>
      <c r="K1574" t="s">
        <v>122</v>
      </c>
      <c r="L1574">
        <v>3</v>
      </c>
      <c r="M1574" t="s">
        <v>574</v>
      </c>
      <c r="N1574">
        <v>4</v>
      </c>
      <c r="O1574">
        <v>14</v>
      </c>
      <c r="P1574">
        <v>14</v>
      </c>
      <c r="Q1574">
        <v>17</v>
      </c>
      <c r="R1574">
        <v>7</v>
      </c>
      <c r="S1574">
        <v>7</v>
      </c>
      <c r="T1574">
        <v>10</v>
      </c>
    </row>
    <row r="1575" spans="8:20" x14ac:dyDescent="0.35">
      <c r="H1575">
        <v>147.023</v>
      </c>
      <c r="I1575">
        <v>14.023999999999999</v>
      </c>
      <c r="J1575" t="s">
        <v>115</v>
      </c>
      <c r="K1575" t="s">
        <v>1511</v>
      </c>
      <c r="L1575">
        <v>3</v>
      </c>
      <c r="M1575" t="s">
        <v>419</v>
      </c>
      <c r="N1575">
        <v>4</v>
      </c>
      <c r="O1575">
        <v>17</v>
      </c>
      <c r="P1575">
        <v>17</v>
      </c>
      <c r="Q1575">
        <v>20</v>
      </c>
      <c r="R1575">
        <v>7</v>
      </c>
      <c r="S1575">
        <v>7</v>
      </c>
      <c r="T1575">
        <v>10</v>
      </c>
    </row>
    <row r="1576" spans="8:20" x14ac:dyDescent="0.35">
      <c r="H1576">
        <v>147.024</v>
      </c>
      <c r="I1576">
        <v>14.025</v>
      </c>
      <c r="J1576" t="s">
        <v>115</v>
      </c>
      <c r="K1576" t="s">
        <v>45</v>
      </c>
      <c r="L1576">
        <v>3</v>
      </c>
      <c r="M1576" t="s">
        <v>574</v>
      </c>
      <c r="N1576">
        <v>4</v>
      </c>
      <c r="O1576">
        <v>14</v>
      </c>
      <c r="P1576">
        <v>14</v>
      </c>
      <c r="Q1576">
        <v>17</v>
      </c>
      <c r="R1576">
        <v>7</v>
      </c>
      <c r="S1576">
        <v>7</v>
      </c>
      <c r="T1576">
        <v>10</v>
      </c>
    </row>
    <row r="1577" spans="8:20" x14ac:dyDescent="0.35">
      <c r="H1577">
        <v>147.02500000000001</v>
      </c>
      <c r="I1577">
        <v>14.026</v>
      </c>
      <c r="J1577" t="s">
        <v>115</v>
      </c>
      <c r="K1577" t="s">
        <v>46</v>
      </c>
      <c r="L1577">
        <v>3</v>
      </c>
      <c r="M1577" t="s">
        <v>574</v>
      </c>
      <c r="N1577">
        <v>4</v>
      </c>
      <c r="O1577">
        <v>14</v>
      </c>
      <c r="P1577">
        <v>14</v>
      </c>
      <c r="Q1577">
        <v>17</v>
      </c>
      <c r="R1577">
        <v>7</v>
      </c>
      <c r="S1577">
        <v>7</v>
      </c>
      <c r="T1577">
        <v>10</v>
      </c>
    </row>
    <row r="1578" spans="8:20" x14ac:dyDescent="0.35">
      <c r="H1578">
        <v>147.02600000000001</v>
      </c>
      <c r="I1578">
        <v>14.026999999999999</v>
      </c>
      <c r="J1578" t="s">
        <v>115</v>
      </c>
      <c r="K1578" t="s">
        <v>123</v>
      </c>
      <c r="L1578">
        <v>3</v>
      </c>
      <c r="M1578" t="s">
        <v>577</v>
      </c>
      <c r="N1578">
        <v>4</v>
      </c>
      <c r="O1578">
        <v>14</v>
      </c>
      <c r="P1578">
        <v>14</v>
      </c>
      <c r="Q1578">
        <v>17</v>
      </c>
      <c r="R1578">
        <v>11</v>
      </c>
      <c r="S1578">
        <v>11</v>
      </c>
      <c r="T1578">
        <v>14</v>
      </c>
    </row>
    <row r="1579" spans="8:20" x14ac:dyDescent="0.35">
      <c r="H1579">
        <v>147.02699999999999</v>
      </c>
      <c r="I1579">
        <v>14.028</v>
      </c>
      <c r="J1579" t="s">
        <v>115</v>
      </c>
      <c r="K1579" t="s">
        <v>124</v>
      </c>
      <c r="L1579">
        <v>3</v>
      </c>
      <c r="M1579" t="s">
        <v>419</v>
      </c>
      <c r="N1579">
        <v>4</v>
      </c>
      <c r="O1579">
        <v>17</v>
      </c>
      <c r="P1579">
        <v>17</v>
      </c>
      <c r="Q1579">
        <v>20</v>
      </c>
      <c r="R1579">
        <v>7</v>
      </c>
      <c r="S1579">
        <v>7</v>
      </c>
      <c r="T1579">
        <v>10</v>
      </c>
    </row>
    <row r="1580" spans="8:20" x14ac:dyDescent="0.35">
      <c r="H1580">
        <v>147.02799999999999</v>
      </c>
      <c r="I1580">
        <v>14.03</v>
      </c>
      <c r="J1580" t="s">
        <v>115</v>
      </c>
      <c r="K1580" t="s">
        <v>47</v>
      </c>
      <c r="L1580">
        <v>3</v>
      </c>
      <c r="M1580" t="s">
        <v>867</v>
      </c>
      <c r="N1580">
        <v>4</v>
      </c>
      <c r="O1580">
        <v>20</v>
      </c>
      <c r="P1580">
        <v>20</v>
      </c>
      <c r="Q1580">
        <v>23</v>
      </c>
      <c r="R1580">
        <v>3</v>
      </c>
      <c r="S1580">
        <v>3</v>
      </c>
      <c r="T1580">
        <v>6</v>
      </c>
    </row>
    <row r="1581" spans="8:20" x14ac:dyDescent="0.35">
      <c r="H1581">
        <v>147.029</v>
      </c>
      <c r="I1581">
        <v>14.031000000000001</v>
      </c>
      <c r="J1581" t="s">
        <v>115</v>
      </c>
      <c r="K1581" t="s">
        <v>48</v>
      </c>
      <c r="L1581">
        <v>3</v>
      </c>
      <c r="M1581" t="s">
        <v>578</v>
      </c>
      <c r="N1581">
        <v>3</v>
      </c>
      <c r="O1581">
        <v>13</v>
      </c>
      <c r="P1581">
        <v>16</v>
      </c>
      <c r="Q1581">
        <v>18</v>
      </c>
      <c r="R1581">
        <v>7</v>
      </c>
      <c r="S1581">
        <v>10</v>
      </c>
      <c r="T1581">
        <v>12</v>
      </c>
    </row>
    <row r="1582" spans="8:20" x14ac:dyDescent="0.35">
      <c r="H1582">
        <v>147.03</v>
      </c>
      <c r="I1582">
        <v>14.032999999999999</v>
      </c>
      <c r="J1582" t="s">
        <v>115</v>
      </c>
      <c r="K1582" t="s">
        <v>27</v>
      </c>
      <c r="L1582">
        <v>3</v>
      </c>
      <c r="M1582" t="s">
        <v>1518</v>
      </c>
      <c r="N1582">
        <v>4</v>
      </c>
      <c r="O1582">
        <v>14</v>
      </c>
      <c r="P1582">
        <v>14</v>
      </c>
      <c r="Q1582">
        <v>17</v>
      </c>
      <c r="R1582">
        <v>8</v>
      </c>
      <c r="S1582">
        <v>8</v>
      </c>
      <c r="T1582">
        <v>11</v>
      </c>
    </row>
    <row r="1583" spans="8:20" x14ac:dyDescent="0.35">
      <c r="H1583">
        <v>147.03100000000001</v>
      </c>
      <c r="I1583">
        <v>14.034000000000001</v>
      </c>
      <c r="J1583" t="s">
        <v>115</v>
      </c>
      <c r="K1583" t="s">
        <v>126</v>
      </c>
      <c r="L1583">
        <v>3</v>
      </c>
      <c r="M1583" t="s">
        <v>579</v>
      </c>
      <c r="N1583">
        <v>3</v>
      </c>
      <c r="O1583">
        <v>12</v>
      </c>
      <c r="P1583">
        <v>15</v>
      </c>
      <c r="Q1583">
        <v>17</v>
      </c>
      <c r="R1583">
        <v>5</v>
      </c>
      <c r="S1583">
        <v>8</v>
      </c>
      <c r="T1583">
        <v>10</v>
      </c>
    </row>
    <row r="1584" spans="8:20" x14ac:dyDescent="0.35">
      <c r="H1584">
        <v>147.03200000000001</v>
      </c>
      <c r="I1584">
        <v>14.035</v>
      </c>
      <c r="J1584" t="s">
        <v>115</v>
      </c>
      <c r="K1584" t="s">
        <v>50</v>
      </c>
      <c r="L1584">
        <v>3</v>
      </c>
      <c r="M1584" t="s">
        <v>495</v>
      </c>
      <c r="N1584">
        <v>4</v>
      </c>
      <c r="O1584">
        <v>13</v>
      </c>
      <c r="P1584">
        <v>13</v>
      </c>
      <c r="Q1584">
        <v>16</v>
      </c>
      <c r="R1584">
        <v>10</v>
      </c>
      <c r="S1584">
        <v>10</v>
      </c>
      <c r="T1584">
        <v>13</v>
      </c>
    </row>
    <row r="1585" spans="8:20" x14ac:dyDescent="0.35">
      <c r="H1585">
        <v>147.03299999999999</v>
      </c>
      <c r="I1585">
        <v>14.037000000000001</v>
      </c>
      <c r="J1585" t="s">
        <v>115</v>
      </c>
      <c r="K1585" t="s">
        <v>51</v>
      </c>
      <c r="L1585">
        <v>3</v>
      </c>
      <c r="M1585" t="s">
        <v>867</v>
      </c>
      <c r="N1585">
        <v>4</v>
      </c>
      <c r="O1585">
        <v>20</v>
      </c>
      <c r="P1585">
        <v>20</v>
      </c>
      <c r="Q1585">
        <v>23</v>
      </c>
      <c r="R1585">
        <v>3</v>
      </c>
      <c r="S1585">
        <v>3</v>
      </c>
      <c r="T1585">
        <v>6</v>
      </c>
    </row>
    <row r="1586" spans="8:20" x14ac:dyDescent="0.35">
      <c r="H1586">
        <v>147.03399999999999</v>
      </c>
      <c r="I1586">
        <v>14.038</v>
      </c>
      <c r="J1586" t="s">
        <v>115</v>
      </c>
      <c r="K1586" t="s">
        <v>128</v>
      </c>
      <c r="L1586">
        <v>3</v>
      </c>
      <c r="M1586" t="s">
        <v>580</v>
      </c>
      <c r="N1586">
        <v>3</v>
      </c>
      <c r="O1586">
        <v>10</v>
      </c>
      <c r="P1586">
        <v>13</v>
      </c>
      <c r="Q1586">
        <v>15</v>
      </c>
      <c r="R1586">
        <v>6</v>
      </c>
      <c r="S1586">
        <v>9</v>
      </c>
      <c r="T1586">
        <v>11</v>
      </c>
    </row>
    <row r="1587" spans="8:20" x14ac:dyDescent="0.35">
      <c r="H1587">
        <v>147.035</v>
      </c>
      <c r="I1587">
        <v>14.039</v>
      </c>
      <c r="J1587" t="s">
        <v>115</v>
      </c>
      <c r="K1587" t="s">
        <v>31</v>
      </c>
      <c r="L1587">
        <v>3</v>
      </c>
      <c r="M1587" t="s">
        <v>1518</v>
      </c>
      <c r="N1587">
        <v>4</v>
      </c>
      <c r="O1587">
        <v>14</v>
      </c>
      <c r="P1587">
        <v>14</v>
      </c>
      <c r="Q1587">
        <v>17</v>
      </c>
      <c r="R1587">
        <v>8</v>
      </c>
      <c r="S1587">
        <v>8</v>
      </c>
      <c r="T1587">
        <v>11</v>
      </c>
    </row>
    <row r="1588" spans="8:20" x14ac:dyDescent="0.35">
      <c r="H1588">
        <v>147.036</v>
      </c>
      <c r="I1588">
        <v>14.04</v>
      </c>
      <c r="J1588" t="s">
        <v>115</v>
      </c>
      <c r="K1588" t="s">
        <v>1690</v>
      </c>
      <c r="L1588">
        <v>3</v>
      </c>
      <c r="M1588" t="s">
        <v>1698</v>
      </c>
      <c r="N1588">
        <v>3</v>
      </c>
      <c r="O1588">
        <v>8</v>
      </c>
      <c r="P1588">
        <v>11</v>
      </c>
      <c r="Q1588">
        <v>13</v>
      </c>
      <c r="R1588">
        <v>8</v>
      </c>
      <c r="S1588">
        <v>11</v>
      </c>
      <c r="T1588">
        <v>13</v>
      </c>
    </row>
    <row r="1589" spans="8:20" x14ac:dyDescent="0.35">
      <c r="H1589">
        <v>147.03700000000001</v>
      </c>
      <c r="I1589">
        <v>14.041</v>
      </c>
      <c r="J1589" t="s">
        <v>115</v>
      </c>
      <c r="K1589" t="s">
        <v>129</v>
      </c>
      <c r="L1589">
        <v>3</v>
      </c>
      <c r="M1589" t="s">
        <v>577</v>
      </c>
      <c r="N1589">
        <v>4</v>
      </c>
      <c r="O1589">
        <v>14</v>
      </c>
      <c r="P1589">
        <v>14</v>
      </c>
      <c r="Q1589">
        <v>17</v>
      </c>
      <c r="R1589">
        <v>11</v>
      </c>
      <c r="S1589">
        <v>11</v>
      </c>
      <c r="T1589">
        <v>14</v>
      </c>
    </row>
    <row r="1590" spans="8:20" x14ac:dyDescent="0.35">
      <c r="H1590">
        <v>147.03800000000001</v>
      </c>
      <c r="I1590">
        <v>14.042</v>
      </c>
      <c r="J1590" t="s">
        <v>115</v>
      </c>
      <c r="K1590" t="s">
        <v>130</v>
      </c>
      <c r="L1590">
        <v>3</v>
      </c>
      <c r="M1590" t="s">
        <v>419</v>
      </c>
      <c r="N1590">
        <v>4</v>
      </c>
      <c r="O1590">
        <v>17</v>
      </c>
      <c r="P1590">
        <v>17</v>
      </c>
      <c r="Q1590">
        <v>20</v>
      </c>
      <c r="R1590">
        <v>7</v>
      </c>
      <c r="S1590">
        <v>7</v>
      </c>
      <c r="T1590">
        <v>10</v>
      </c>
    </row>
    <row r="1591" spans="8:20" x14ac:dyDescent="0.35">
      <c r="H1591">
        <v>147.03899999999999</v>
      </c>
      <c r="I1591">
        <v>14.042999999999999</v>
      </c>
      <c r="J1591" t="s">
        <v>115</v>
      </c>
      <c r="K1591" t="s">
        <v>52</v>
      </c>
      <c r="L1591">
        <v>3</v>
      </c>
      <c r="M1591" t="s">
        <v>581</v>
      </c>
      <c r="N1591">
        <v>4</v>
      </c>
      <c r="O1591">
        <v>14</v>
      </c>
      <c r="P1591">
        <v>14</v>
      </c>
      <c r="Q1591">
        <v>17</v>
      </c>
      <c r="R1591">
        <v>10</v>
      </c>
      <c r="S1591">
        <v>10</v>
      </c>
      <c r="T1591">
        <v>13</v>
      </c>
    </row>
    <row r="1592" spans="8:20" x14ac:dyDescent="0.35">
      <c r="H1592">
        <v>147.04</v>
      </c>
      <c r="I1592">
        <v>14.044</v>
      </c>
      <c r="J1592" t="s">
        <v>115</v>
      </c>
      <c r="K1592" t="s">
        <v>131</v>
      </c>
      <c r="L1592">
        <v>3</v>
      </c>
      <c r="M1592" t="s">
        <v>574</v>
      </c>
      <c r="N1592">
        <v>4</v>
      </c>
      <c r="O1592">
        <v>14</v>
      </c>
      <c r="P1592">
        <v>14</v>
      </c>
      <c r="Q1592">
        <v>17</v>
      </c>
      <c r="R1592">
        <v>7</v>
      </c>
      <c r="S1592">
        <v>7</v>
      </c>
      <c r="T1592">
        <v>10</v>
      </c>
    </row>
    <row r="1593" spans="8:20" x14ac:dyDescent="0.35">
      <c r="H1593">
        <v>147.041</v>
      </c>
      <c r="I1593">
        <v>14.045</v>
      </c>
      <c r="J1593" t="s">
        <v>115</v>
      </c>
      <c r="K1593" t="s">
        <v>53</v>
      </c>
      <c r="L1593">
        <v>3</v>
      </c>
      <c r="M1593" t="s">
        <v>581</v>
      </c>
      <c r="N1593">
        <v>4</v>
      </c>
      <c r="O1593">
        <v>14</v>
      </c>
      <c r="P1593">
        <v>14</v>
      </c>
      <c r="Q1593">
        <v>17</v>
      </c>
      <c r="R1593">
        <v>10</v>
      </c>
      <c r="S1593">
        <v>10</v>
      </c>
      <c r="T1593">
        <v>13</v>
      </c>
    </row>
    <row r="1594" spans="8:20" x14ac:dyDescent="0.35">
      <c r="H1594">
        <v>147.042</v>
      </c>
      <c r="I1594">
        <v>14.045999999999999</v>
      </c>
      <c r="J1594" t="s">
        <v>115</v>
      </c>
      <c r="K1594" t="s">
        <v>132</v>
      </c>
      <c r="L1594">
        <v>3</v>
      </c>
      <c r="M1594" t="s">
        <v>582</v>
      </c>
      <c r="N1594">
        <v>3</v>
      </c>
      <c r="O1594">
        <v>9</v>
      </c>
      <c r="P1594">
        <v>12</v>
      </c>
      <c r="Q1594">
        <v>14</v>
      </c>
      <c r="R1594">
        <v>9</v>
      </c>
      <c r="S1594">
        <v>12</v>
      </c>
      <c r="T1594">
        <v>14</v>
      </c>
    </row>
    <row r="1595" spans="8:20" x14ac:dyDescent="0.35">
      <c r="H1595">
        <v>147.04300000000001</v>
      </c>
      <c r="I1595">
        <v>14.047000000000001</v>
      </c>
      <c r="J1595" t="s">
        <v>115</v>
      </c>
      <c r="K1595" t="s">
        <v>133</v>
      </c>
      <c r="L1595">
        <v>3</v>
      </c>
      <c r="M1595" t="s">
        <v>583</v>
      </c>
      <c r="N1595">
        <v>3</v>
      </c>
      <c r="O1595">
        <v>14</v>
      </c>
      <c r="P1595">
        <v>17</v>
      </c>
      <c r="Q1595">
        <v>19</v>
      </c>
      <c r="R1595">
        <v>2</v>
      </c>
      <c r="S1595">
        <v>5</v>
      </c>
      <c r="T1595">
        <v>7</v>
      </c>
    </row>
    <row r="1596" spans="8:20" x14ac:dyDescent="0.35">
      <c r="H1596">
        <v>147.04400000000001</v>
      </c>
      <c r="I1596">
        <v>14.048</v>
      </c>
      <c r="J1596" t="s">
        <v>115</v>
      </c>
      <c r="K1596" t="s">
        <v>54</v>
      </c>
      <c r="L1596">
        <v>3</v>
      </c>
      <c r="M1596" t="s">
        <v>586</v>
      </c>
      <c r="N1596">
        <v>4</v>
      </c>
      <c r="O1596">
        <v>16</v>
      </c>
      <c r="P1596">
        <v>16</v>
      </c>
      <c r="Q1596">
        <v>19</v>
      </c>
      <c r="R1596">
        <v>9</v>
      </c>
      <c r="S1596">
        <v>9</v>
      </c>
      <c r="T1596">
        <v>12</v>
      </c>
    </row>
    <row r="1597" spans="8:20" x14ac:dyDescent="0.35">
      <c r="H1597">
        <v>147.04499999999999</v>
      </c>
      <c r="I1597">
        <v>14.048999999999999</v>
      </c>
      <c r="J1597" t="s">
        <v>115</v>
      </c>
      <c r="K1597" t="s">
        <v>1560</v>
      </c>
      <c r="L1597">
        <v>3</v>
      </c>
      <c r="M1597" t="s">
        <v>1518</v>
      </c>
      <c r="N1597">
        <v>4</v>
      </c>
      <c r="O1597">
        <v>14</v>
      </c>
      <c r="P1597">
        <v>14</v>
      </c>
      <c r="Q1597">
        <v>17</v>
      </c>
      <c r="R1597">
        <v>8</v>
      </c>
      <c r="S1597">
        <v>8</v>
      </c>
      <c r="T1597">
        <v>11</v>
      </c>
    </row>
    <row r="1598" spans="8:20" x14ac:dyDescent="0.35">
      <c r="H1598">
        <v>147.04599999999999</v>
      </c>
      <c r="I1598">
        <v>14.05</v>
      </c>
      <c r="J1598" t="s">
        <v>115</v>
      </c>
      <c r="K1598" t="s">
        <v>134</v>
      </c>
      <c r="L1598">
        <v>3</v>
      </c>
      <c r="M1598" t="s">
        <v>584</v>
      </c>
      <c r="N1598">
        <v>4</v>
      </c>
      <c r="O1598">
        <v>13</v>
      </c>
      <c r="P1598">
        <v>13</v>
      </c>
      <c r="Q1598">
        <v>16</v>
      </c>
      <c r="R1598">
        <v>10</v>
      </c>
      <c r="S1598">
        <v>10</v>
      </c>
      <c r="T1598">
        <v>13</v>
      </c>
    </row>
    <row r="1599" spans="8:20" x14ac:dyDescent="0.35">
      <c r="H1599">
        <v>147.047</v>
      </c>
      <c r="I1599">
        <v>14.051</v>
      </c>
      <c r="J1599" t="s">
        <v>115</v>
      </c>
      <c r="K1599" t="s">
        <v>55</v>
      </c>
      <c r="L1599">
        <v>3</v>
      </c>
      <c r="M1599" t="s">
        <v>585</v>
      </c>
      <c r="N1599">
        <v>3</v>
      </c>
      <c r="O1599">
        <v>4</v>
      </c>
      <c r="P1599">
        <v>7</v>
      </c>
      <c r="Q1599">
        <v>9</v>
      </c>
      <c r="R1599">
        <v>11</v>
      </c>
      <c r="S1599">
        <v>14</v>
      </c>
      <c r="T1599">
        <v>16</v>
      </c>
    </row>
    <row r="1600" spans="8:20" x14ac:dyDescent="0.35">
      <c r="H1600">
        <v>147.048</v>
      </c>
      <c r="I1600">
        <v>14.052</v>
      </c>
      <c r="J1600" t="s">
        <v>115</v>
      </c>
      <c r="K1600" t="s">
        <v>33</v>
      </c>
      <c r="L1600">
        <v>3</v>
      </c>
      <c r="M1600" t="s">
        <v>585</v>
      </c>
      <c r="N1600">
        <v>3</v>
      </c>
      <c r="O1600">
        <v>4</v>
      </c>
      <c r="P1600">
        <v>7</v>
      </c>
      <c r="Q1600">
        <v>9</v>
      </c>
      <c r="R1600">
        <v>11</v>
      </c>
      <c r="S1600">
        <v>14</v>
      </c>
      <c r="T1600">
        <v>16</v>
      </c>
    </row>
    <row r="1601" spans="8:20" x14ac:dyDescent="0.35">
      <c r="H1601">
        <v>147.04900000000001</v>
      </c>
      <c r="I1601">
        <v>14.053000000000001</v>
      </c>
      <c r="J1601" t="s">
        <v>115</v>
      </c>
      <c r="K1601" t="s">
        <v>135</v>
      </c>
      <c r="L1601">
        <v>3</v>
      </c>
      <c r="M1601" t="s">
        <v>582</v>
      </c>
      <c r="N1601">
        <v>3</v>
      </c>
      <c r="O1601">
        <v>9</v>
      </c>
      <c r="P1601">
        <v>12</v>
      </c>
      <c r="Q1601">
        <v>14</v>
      </c>
      <c r="R1601">
        <v>9</v>
      </c>
      <c r="S1601">
        <v>12</v>
      </c>
      <c r="T1601">
        <v>14</v>
      </c>
    </row>
    <row r="1602" spans="8:20" x14ac:dyDescent="0.35">
      <c r="H1602">
        <v>147.05000000000001</v>
      </c>
      <c r="I1602">
        <v>14.054</v>
      </c>
      <c r="J1602" t="s">
        <v>115</v>
      </c>
      <c r="K1602" t="s">
        <v>136</v>
      </c>
      <c r="L1602">
        <v>3</v>
      </c>
      <c r="M1602" t="s">
        <v>1126</v>
      </c>
      <c r="N1602">
        <v>4</v>
      </c>
      <c r="O1602">
        <v>8</v>
      </c>
      <c r="P1602">
        <v>8</v>
      </c>
      <c r="Q1602">
        <v>11</v>
      </c>
      <c r="R1602">
        <v>15</v>
      </c>
      <c r="S1602">
        <v>15</v>
      </c>
      <c r="T1602">
        <v>18</v>
      </c>
    </row>
    <row r="1603" spans="8:20" x14ac:dyDescent="0.35">
      <c r="H1603">
        <v>147.05099999999999</v>
      </c>
      <c r="I1603">
        <v>14.055</v>
      </c>
      <c r="J1603" t="s">
        <v>115</v>
      </c>
      <c r="K1603" t="s">
        <v>137</v>
      </c>
      <c r="L1603">
        <v>3</v>
      </c>
      <c r="M1603" t="s">
        <v>579</v>
      </c>
      <c r="N1603">
        <v>3</v>
      </c>
      <c r="O1603">
        <v>12</v>
      </c>
      <c r="P1603">
        <v>15</v>
      </c>
      <c r="Q1603">
        <v>17</v>
      </c>
      <c r="R1603">
        <v>5</v>
      </c>
      <c r="S1603">
        <v>8</v>
      </c>
      <c r="T1603">
        <v>10</v>
      </c>
    </row>
    <row r="1604" spans="8:20" x14ac:dyDescent="0.35">
      <c r="H1604">
        <v>147.05199999999999</v>
      </c>
      <c r="I1604">
        <v>14.055999999999999</v>
      </c>
      <c r="J1604" t="s">
        <v>115</v>
      </c>
      <c r="K1604" t="s">
        <v>138</v>
      </c>
      <c r="L1604">
        <v>3</v>
      </c>
      <c r="M1604" t="s">
        <v>233</v>
      </c>
      <c r="N1604">
        <v>4</v>
      </c>
      <c r="O1604">
        <v>18</v>
      </c>
      <c r="P1604">
        <v>18</v>
      </c>
      <c r="Q1604">
        <v>21</v>
      </c>
      <c r="R1604">
        <v>5</v>
      </c>
      <c r="S1604">
        <v>5</v>
      </c>
      <c r="T1604">
        <v>8</v>
      </c>
    </row>
    <row r="1605" spans="8:20" x14ac:dyDescent="0.35">
      <c r="H1605">
        <v>147.053</v>
      </c>
      <c r="I1605">
        <v>14.057</v>
      </c>
      <c r="J1605" t="s">
        <v>115</v>
      </c>
      <c r="K1605" t="s">
        <v>139</v>
      </c>
      <c r="L1605">
        <v>3</v>
      </c>
      <c r="M1605" t="s">
        <v>575</v>
      </c>
      <c r="N1605">
        <v>4</v>
      </c>
      <c r="O1605">
        <v>12</v>
      </c>
      <c r="P1605">
        <v>12</v>
      </c>
      <c r="Q1605">
        <v>15</v>
      </c>
      <c r="R1605">
        <v>11</v>
      </c>
      <c r="S1605">
        <v>11</v>
      </c>
      <c r="T1605">
        <v>14</v>
      </c>
    </row>
    <row r="1606" spans="8:20" x14ac:dyDescent="0.35">
      <c r="H1606">
        <v>147.054</v>
      </c>
      <c r="I1606">
        <v>14.058</v>
      </c>
      <c r="J1606" t="s">
        <v>115</v>
      </c>
      <c r="K1606" t="s">
        <v>1415</v>
      </c>
      <c r="L1606">
        <v>3</v>
      </c>
      <c r="M1606" t="s">
        <v>578</v>
      </c>
      <c r="N1606">
        <v>3</v>
      </c>
      <c r="O1606">
        <v>13</v>
      </c>
      <c r="P1606">
        <v>16</v>
      </c>
      <c r="Q1606">
        <v>18</v>
      </c>
      <c r="R1606">
        <v>7</v>
      </c>
      <c r="S1606">
        <v>10</v>
      </c>
      <c r="T1606">
        <v>12</v>
      </c>
    </row>
    <row r="1607" spans="8:20" x14ac:dyDescent="0.35">
      <c r="H1607">
        <v>147.05500000000001</v>
      </c>
      <c r="I1607">
        <v>14.058999999999999</v>
      </c>
      <c r="J1607" t="s">
        <v>115</v>
      </c>
      <c r="K1607" t="s">
        <v>34</v>
      </c>
      <c r="L1607">
        <v>3</v>
      </c>
      <c r="M1607" t="s">
        <v>581</v>
      </c>
      <c r="N1607">
        <v>4</v>
      </c>
      <c r="O1607">
        <v>14</v>
      </c>
      <c r="P1607">
        <v>14</v>
      </c>
      <c r="Q1607">
        <v>17</v>
      </c>
      <c r="R1607">
        <v>10</v>
      </c>
      <c r="S1607">
        <v>10</v>
      </c>
      <c r="T1607">
        <v>13</v>
      </c>
    </row>
    <row r="1608" spans="8:20" x14ac:dyDescent="0.35">
      <c r="H1608">
        <v>147.05600000000001</v>
      </c>
      <c r="I1608">
        <v>14.06</v>
      </c>
      <c r="J1608" t="s">
        <v>115</v>
      </c>
      <c r="K1608" t="s">
        <v>35</v>
      </c>
      <c r="L1608">
        <v>3</v>
      </c>
      <c r="M1608" t="s">
        <v>233</v>
      </c>
      <c r="N1608">
        <v>4</v>
      </c>
      <c r="O1608">
        <v>18</v>
      </c>
      <c r="P1608">
        <v>18</v>
      </c>
      <c r="Q1608">
        <v>21</v>
      </c>
      <c r="R1608">
        <v>5</v>
      </c>
      <c r="S1608">
        <v>5</v>
      </c>
      <c r="T1608">
        <v>8</v>
      </c>
    </row>
    <row r="1609" spans="8:20" x14ac:dyDescent="0.35">
      <c r="H1609">
        <v>147.05699999999999</v>
      </c>
      <c r="I1609">
        <v>14.061</v>
      </c>
      <c r="J1609" t="s">
        <v>115</v>
      </c>
      <c r="K1609" t="s">
        <v>140</v>
      </c>
      <c r="L1609">
        <v>3</v>
      </c>
      <c r="M1609" t="s">
        <v>495</v>
      </c>
      <c r="N1609">
        <v>4</v>
      </c>
      <c r="O1609">
        <v>13</v>
      </c>
      <c r="P1609">
        <v>13</v>
      </c>
      <c r="Q1609">
        <v>16</v>
      </c>
      <c r="R1609">
        <v>10</v>
      </c>
      <c r="S1609">
        <v>10</v>
      </c>
      <c r="T1609">
        <v>13</v>
      </c>
    </row>
    <row r="1610" spans="8:20" x14ac:dyDescent="0.35">
      <c r="H1610">
        <v>147.05799999999999</v>
      </c>
      <c r="I1610">
        <v>14.061999999999999</v>
      </c>
      <c r="J1610" t="s">
        <v>115</v>
      </c>
      <c r="K1610" t="s">
        <v>30</v>
      </c>
      <c r="L1610">
        <v>3</v>
      </c>
      <c r="M1610" t="s">
        <v>259</v>
      </c>
      <c r="N1610">
        <v>4</v>
      </c>
      <c r="O1610">
        <v>19</v>
      </c>
      <c r="P1610">
        <v>19</v>
      </c>
      <c r="Q1610">
        <v>22</v>
      </c>
      <c r="R1610">
        <v>2</v>
      </c>
      <c r="S1610">
        <v>2</v>
      </c>
      <c r="T1610">
        <v>5</v>
      </c>
    </row>
    <row r="1611" spans="8:20" x14ac:dyDescent="0.35">
      <c r="H1611">
        <v>147.059</v>
      </c>
      <c r="I1611">
        <v>14.063000000000001</v>
      </c>
      <c r="J1611" t="s">
        <v>115</v>
      </c>
      <c r="K1611" t="s">
        <v>141</v>
      </c>
      <c r="L1611">
        <v>3</v>
      </c>
      <c r="M1611" t="s">
        <v>485</v>
      </c>
      <c r="N1611">
        <v>4</v>
      </c>
      <c r="O1611">
        <v>13</v>
      </c>
      <c r="P1611">
        <v>13</v>
      </c>
      <c r="Q1611">
        <v>16</v>
      </c>
      <c r="R1611">
        <v>11</v>
      </c>
      <c r="S1611">
        <v>11</v>
      </c>
      <c r="T1611">
        <v>14</v>
      </c>
    </row>
    <row r="1612" spans="8:20" x14ac:dyDescent="0.35">
      <c r="H1612">
        <v>147.06</v>
      </c>
      <c r="I1612">
        <v>14.064</v>
      </c>
      <c r="J1612" t="s">
        <v>115</v>
      </c>
      <c r="K1612" t="s">
        <v>142</v>
      </c>
      <c r="L1612">
        <v>3</v>
      </c>
      <c r="M1612" t="s">
        <v>582</v>
      </c>
      <c r="N1612">
        <v>3</v>
      </c>
      <c r="O1612">
        <v>9</v>
      </c>
      <c r="P1612">
        <v>12</v>
      </c>
      <c r="Q1612">
        <v>14</v>
      </c>
      <c r="R1612">
        <v>9</v>
      </c>
      <c r="S1612">
        <v>12</v>
      </c>
      <c r="T1612">
        <v>14</v>
      </c>
    </row>
    <row r="1613" spans="8:20" x14ac:dyDescent="0.35">
      <c r="H1613">
        <v>147.06100000000001</v>
      </c>
      <c r="I1613">
        <v>14.065</v>
      </c>
      <c r="J1613" t="s">
        <v>115</v>
      </c>
      <c r="K1613" t="s">
        <v>36</v>
      </c>
      <c r="L1613">
        <v>3</v>
      </c>
      <c r="M1613" t="s">
        <v>586</v>
      </c>
      <c r="N1613">
        <v>4</v>
      </c>
      <c r="O1613">
        <v>16</v>
      </c>
      <c r="P1613">
        <v>16</v>
      </c>
      <c r="Q1613">
        <v>19</v>
      </c>
      <c r="R1613">
        <v>9</v>
      </c>
      <c r="S1613">
        <v>9</v>
      </c>
      <c r="T1613">
        <v>12</v>
      </c>
    </row>
    <row r="1614" spans="8:20" x14ac:dyDescent="0.35">
      <c r="H1614">
        <v>147.06200000000001</v>
      </c>
      <c r="I1614">
        <v>14.066000000000001</v>
      </c>
      <c r="J1614" t="s">
        <v>115</v>
      </c>
      <c r="K1614" t="s">
        <v>143</v>
      </c>
      <c r="L1614">
        <v>3</v>
      </c>
      <c r="M1614" t="s">
        <v>485</v>
      </c>
      <c r="N1614">
        <v>4</v>
      </c>
      <c r="O1614">
        <v>13</v>
      </c>
      <c r="P1614">
        <v>13</v>
      </c>
      <c r="Q1614">
        <v>16</v>
      </c>
      <c r="R1614">
        <v>11</v>
      </c>
      <c r="S1614">
        <v>11</v>
      </c>
      <c r="T1614">
        <v>14</v>
      </c>
    </row>
    <row r="1615" spans="8:20" x14ac:dyDescent="0.35">
      <c r="H1615">
        <v>147.06299999999999</v>
      </c>
      <c r="I1615">
        <v>14.067</v>
      </c>
      <c r="J1615" t="s">
        <v>115</v>
      </c>
      <c r="K1615" t="s">
        <v>144</v>
      </c>
      <c r="L1615">
        <v>3</v>
      </c>
      <c r="M1615" t="s">
        <v>1394</v>
      </c>
      <c r="N1615">
        <v>4</v>
      </c>
      <c r="O1615">
        <v>18</v>
      </c>
      <c r="P1615">
        <v>18</v>
      </c>
      <c r="Q1615">
        <v>21</v>
      </c>
      <c r="R1615">
        <v>6</v>
      </c>
      <c r="S1615">
        <v>6</v>
      </c>
      <c r="T1615">
        <v>9</v>
      </c>
    </row>
    <row r="1616" spans="8:20" x14ac:dyDescent="0.35">
      <c r="H1616">
        <v>147.06399999999999</v>
      </c>
      <c r="I1616">
        <v>14.068</v>
      </c>
      <c r="J1616" t="s">
        <v>115</v>
      </c>
      <c r="K1616" t="s">
        <v>56</v>
      </c>
      <c r="L1616">
        <v>3</v>
      </c>
      <c r="M1616" t="s">
        <v>575</v>
      </c>
      <c r="N1616">
        <v>4</v>
      </c>
      <c r="O1616">
        <v>12</v>
      </c>
      <c r="P1616">
        <v>12</v>
      </c>
      <c r="Q1616">
        <v>15</v>
      </c>
      <c r="R1616">
        <v>11</v>
      </c>
      <c r="S1616">
        <v>11</v>
      </c>
      <c r="T1616">
        <v>14</v>
      </c>
    </row>
    <row r="1617" spans="8:20" x14ac:dyDescent="0.35">
      <c r="H1617">
        <v>147.065</v>
      </c>
      <c r="I1617">
        <v>14.069000000000001</v>
      </c>
      <c r="J1617" t="s">
        <v>115</v>
      </c>
      <c r="K1617" t="s">
        <v>145</v>
      </c>
      <c r="L1617">
        <v>3</v>
      </c>
      <c r="M1617" t="s">
        <v>587</v>
      </c>
      <c r="N1617">
        <v>4</v>
      </c>
      <c r="O1617">
        <v>15</v>
      </c>
      <c r="P1617">
        <v>15</v>
      </c>
      <c r="Q1617">
        <v>18</v>
      </c>
      <c r="R1617">
        <v>8</v>
      </c>
      <c r="S1617">
        <v>8</v>
      </c>
      <c r="T1617">
        <v>11</v>
      </c>
    </row>
    <row r="1618" spans="8:20" x14ac:dyDescent="0.35">
      <c r="H1618">
        <v>147.066</v>
      </c>
      <c r="I1618">
        <v>14.07</v>
      </c>
      <c r="J1618" t="s">
        <v>115</v>
      </c>
      <c r="K1618" t="s">
        <v>146</v>
      </c>
      <c r="L1618">
        <v>3</v>
      </c>
      <c r="M1618" t="s">
        <v>588</v>
      </c>
      <c r="N1618">
        <v>4</v>
      </c>
      <c r="O1618">
        <v>18</v>
      </c>
      <c r="P1618">
        <v>18</v>
      </c>
      <c r="Q1618">
        <v>21</v>
      </c>
      <c r="R1618">
        <v>3</v>
      </c>
      <c r="S1618">
        <v>3</v>
      </c>
      <c r="T1618">
        <v>6</v>
      </c>
    </row>
    <row r="1619" spans="8:20" x14ac:dyDescent="0.35">
      <c r="H1619">
        <v>147.06700000000001</v>
      </c>
      <c r="I1619">
        <v>14.071</v>
      </c>
      <c r="J1619" t="s">
        <v>115</v>
      </c>
      <c r="K1619" t="s">
        <v>147</v>
      </c>
      <c r="L1619">
        <v>3</v>
      </c>
      <c r="M1619" t="s">
        <v>1078</v>
      </c>
      <c r="N1619">
        <v>3</v>
      </c>
      <c r="O1619">
        <v>11</v>
      </c>
      <c r="P1619">
        <v>14</v>
      </c>
      <c r="Q1619">
        <v>16</v>
      </c>
      <c r="R1619">
        <v>7</v>
      </c>
      <c r="S1619">
        <v>10</v>
      </c>
      <c r="T1619">
        <v>12</v>
      </c>
    </row>
    <row r="1620" spans="8:20" x14ac:dyDescent="0.35">
      <c r="H1620">
        <v>147.06800000000001</v>
      </c>
      <c r="I1620">
        <v>14.071999999999999</v>
      </c>
      <c r="J1620" t="s">
        <v>115</v>
      </c>
      <c r="K1620" t="s">
        <v>28</v>
      </c>
      <c r="L1620">
        <v>3</v>
      </c>
      <c r="M1620" t="s">
        <v>419</v>
      </c>
      <c r="N1620">
        <v>4</v>
      </c>
      <c r="O1620">
        <v>17</v>
      </c>
      <c r="P1620">
        <v>17</v>
      </c>
      <c r="Q1620">
        <v>20</v>
      </c>
      <c r="R1620">
        <v>7</v>
      </c>
      <c r="S1620">
        <v>7</v>
      </c>
      <c r="T1620">
        <v>10</v>
      </c>
    </row>
    <row r="1621" spans="8:20" x14ac:dyDescent="0.35">
      <c r="H1621">
        <v>147.06899999999999</v>
      </c>
      <c r="I1621">
        <v>14.073</v>
      </c>
      <c r="J1621" t="s">
        <v>115</v>
      </c>
      <c r="K1621" t="s">
        <v>148</v>
      </c>
      <c r="L1621">
        <v>3</v>
      </c>
      <c r="M1621" t="s">
        <v>580</v>
      </c>
      <c r="N1621">
        <v>3</v>
      </c>
      <c r="O1621">
        <v>10</v>
      </c>
      <c r="P1621">
        <v>13</v>
      </c>
      <c r="Q1621">
        <v>15</v>
      </c>
      <c r="R1621">
        <v>6</v>
      </c>
      <c r="S1621">
        <v>9</v>
      </c>
      <c r="T1621">
        <v>11</v>
      </c>
    </row>
    <row r="1622" spans="8:20" x14ac:dyDescent="0.35">
      <c r="H1622">
        <v>147.07</v>
      </c>
      <c r="I1622">
        <v>14.074</v>
      </c>
      <c r="J1622" t="s">
        <v>115</v>
      </c>
      <c r="K1622" t="s">
        <v>149</v>
      </c>
      <c r="L1622">
        <v>3</v>
      </c>
      <c r="M1622" t="s">
        <v>589</v>
      </c>
      <c r="N1622">
        <v>3</v>
      </c>
      <c r="O1622">
        <v>10</v>
      </c>
      <c r="P1622">
        <v>13</v>
      </c>
      <c r="Q1622">
        <v>15</v>
      </c>
      <c r="R1622">
        <v>7</v>
      </c>
      <c r="S1622">
        <v>10</v>
      </c>
      <c r="T1622">
        <v>12</v>
      </c>
    </row>
    <row r="1623" spans="8:20" x14ac:dyDescent="0.35">
      <c r="H1623">
        <v>147.071</v>
      </c>
      <c r="I1623">
        <v>14.074999999999999</v>
      </c>
      <c r="J1623" t="s">
        <v>115</v>
      </c>
      <c r="K1623" t="s">
        <v>150</v>
      </c>
      <c r="L1623">
        <v>3</v>
      </c>
      <c r="M1623" t="s">
        <v>406</v>
      </c>
      <c r="N1623">
        <v>4</v>
      </c>
      <c r="O1623">
        <v>17</v>
      </c>
      <c r="P1623">
        <v>17</v>
      </c>
      <c r="Q1623">
        <v>20</v>
      </c>
      <c r="R1623">
        <v>4</v>
      </c>
      <c r="S1623">
        <v>4</v>
      </c>
      <c r="T1623">
        <v>7</v>
      </c>
    </row>
    <row r="1624" spans="8:20" x14ac:dyDescent="0.35">
      <c r="H1624">
        <v>147.072</v>
      </c>
      <c r="I1624">
        <v>14.076000000000001</v>
      </c>
      <c r="J1624" t="s">
        <v>115</v>
      </c>
      <c r="K1624" t="s">
        <v>151</v>
      </c>
      <c r="L1624">
        <v>3</v>
      </c>
      <c r="M1624" t="s">
        <v>338</v>
      </c>
      <c r="N1624">
        <v>3</v>
      </c>
      <c r="O1624">
        <v>10</v>
      </c>
      <c r="P1624">
        <v>13</v>
      </c>
      <c r="Q1624">
        <v>15</v>
      </c>
      <c r="R1624">
        <v>5</v>
      </c>
      <c r="S1624">
        <v>8</v>
      </c>
      <c r="T1624">
        <v>10</v>
      </c>
    </row>
    <row r="1625" spans="8:20" x14ac:dyDescent="0.35">
      <c r="H1625">
        <v>147.07300000000001</v>
      </c>
      <c r="I1625">
        <v>14.077</v>
      </c>
      <c r="J1625" t="s">
        <v>115</v>
      </c>
      <c r="K1625" t="s">
        <v>152</v>
      </c>
      <c r="L1625">
        <v>3</v>
      </c>
      <c r="M1625" t="s">
        <v>589</v>
      </c>
      <c r="N1625">
        <v>3</v>
      </c>
      <c r="O1625">
        <v>10</v>
      </c>
      <c r="P1625">
        <v>13</v>
      </c>
      <c r="Q1625">
        <v>15</v>
      </c>
      <c r="R1625">
        <v>7</v>
      </c>
      <c r="S1625">
        <v>10</v>
      </c>
      <c r="T1625">
        <v>12</v>
      </c>
    </row>
    <row r="1626" spans="8:20" x14ac:dyDescent="0.35">
      <c r="H1626">
        <v>147.07400000000001</v>
      </c>
      <c r="I1626">
        <v>14.077999999999999</v>
      </c>
      <c r="J1626" t="s">
        <v>115</v>
      </c>
      <c r="K1626" t="s">
        <v>1752</v>
      </c>
      <c r="L1626">
        <v>3</v>
      </c>
      <c r="M1626" t="s">
        <v>1730</v>
      </c>
      <c r="N1626">
        <v>4</v>
      </c>
      <c r="O1626">
        <v>15</v>
      </c>
      <c r="P1626">
        <v>15</v>
      </c>
      <c r="Q1626">
        <v>18</v>
      </c>
      <c r="R1626">
        <v>9</v>
      </c>
      <c r="S1626">
        <v>9</v>
      </c>
      <c r="T1626">
        <v>12</v>
      </c>
    </row>
    <row r="1627" spans="8:20" x14ac:dyDescent="0.35">
      <c r="H1627">
        <v>147.07499999999999</v>
      </c>
      <c r="I1627">
        <v>14.079000000000001</v>
      </c>
      <c r="J1627" t="s">
        <v>115</v>
      </c>
      <c r="K1627" t="s">
        <v>153</v>
      </c>
      <c r="L1627">
        <v>3</v>
      </c>
      <c r="M1627" t="s">
        <v>582</v>
      </c>
      <c r="N1627">
        <v>3</v>
      </c>
      <c r="O1627">
        <v>9</v>
      </c>
      <c r="P1627">
        <v>12</v>
      </c>
      <c r="Q1627">
        <v>14</v>
      </c>
      <c r="R1627">
        <v>9</v>
      </c>
      <c r="S1627">
        <v>12</v>
      </c>
      <c r="T1627">
        <v>14</v>
      </c>
    </row>
    <row r="1628" spans="8:20" x14ac:dyDescent="0.35">
      <c r="H1628">
        <v>147.07599999999999</v>
      </c>
      <c r="I1628">
        <v>14.08</v>
      </c>
      <c r="J1628" t="s">
        <v>115</v>
      </c>
      <c r="K1628" t="s">
        <v>1606</v>
      </c>
      <c r="L1628">
        <v>3</v>
      </c>
      <c r="M1628" t="s">
        <v>1614</v>
      </c>
      <c r="N1628">
        <v>4</v>
      </c>
      <c r="O1628">
        <v>13</v>
      </c>
      <c r="P1628">
        <v>13</v>
      </c>
      <c r="Q1628">
        <v>16</v>
      </c>
      <c r="R1628">
        <v>10</v>
      </c>
      <c r="S1628">
        <v>10</v>
      </c>
      <c r="T1628">
        <v>13</v>
      </c>
    </row>
    <row r="1629" spans="8:20" x14ac:dyDescent="0.35">
      <c r="H1629">
        <v>147.077</v>
      </c>
      <c r="I1629">
        <v>14.081</v>
      </c>
      <c r="J1629" t="s">
        <v>115</v>
      </c>
      <c r="K1629" t="s">
        <v>154</v>
      </c>
      <c r="L1629">
        <v>3</v>
      </c>
      <c r="M1629" t="s">
        <v>1514</v>
      </c>
      <c r="N1629">
        <v>4</v>
      </c>
      <c r="O1629">
        <v>16</v>
      </c>
      <c r="P1629">
        <v>16</v>
      </c>
      <c r="Q1629">
        <v>19</v>
      </c>
      <c r="R1629">
        <v>7</v>
      </c>
      <c r="S1629">
        <v>7</v>
      </c>
      <c r="T1629">
        <v>10</v>
      </c>
    </row>
    <row r="1630" spans="8:20" x14ac:dyDescent="0.35">
      <c r="H1630">
        <v>147.078</v>
      </c>
      <c r="I1630">
        <v>14.082000000000001</v>
      </c>
      <c r="J1630" t="s">
        <v>115</v>
      </c>
      <c r="K1630" t="s">
        <v>155</v>
      </c>
      <c r="L1630">
        <v>3</v>
      </c>
      <c r="M1630" t="s">
        <v>406</v>
      </c>
      <c r="N1630">
        <v>4</v>
      </c>
      <c r="O1630">
        <v>17</v>
      </c>
      <c r="P1630">
        <v>17</v>
      </c>
      <c r="Q1630">
        <v>20</v>
      </c>
      <c r="R1630">
        <v>4</v>
      </c>
      <c r="S1630">
        <v>4</v>
      </c>
      <c r="T1630">
        <v>7</v>
      </c>
    </row>
    <row r="1631" spans="8:20" x14ac:dyDescent="0.35">
      <c r="H1631">
        <v>147.07900000000001</v>
      </c>
      <c r="I1631">
        <v>14.083</v>
      </c>
      <c r="J1631" t="s">
        <v>115</v>
      </c>
      <c r="K1631" t="s">
        <v>57</v>
      </c>
      <c r="L1631">
        <v>3</v>
      </c>
      <c r="M1631" t="s">
        <v>419</v>
      </c>
      <c r="N1631">
        <v>4</v>
      </c>
      <c r="O1631">
        <v>17</v>
      </c>
      <c r="P1631">
        <v>17</v>
      </c>
      <c r="Q1631">
        <v>20</v>
      </c>
      <c r="R1631">
        <v>7</v>
      </c>
      <c r="S1631">
        <v>7</v>
      </c>
      <c r="T1631">
        <v>10</v>
      </c>
    </row>
    <row r="1632" spans="8:20" x14ac:dyDescent="0.35">
      <c r="H1632">
        <v>147.08000000000001</v>
      </c>
      <c r="I1632">
        <v>14.084</v>
      </c>
      <c r="J1632" t="s">
        <v>115</v>
      </c>
      <c r="K1632" t="s">
        <v>1666</v>
      </c>
      <c r="L1632">
        <v>3</v>
      </c>
      <c r="M1632" t="s">
        <v>1670</v>
      </c>
      <c r="N1632">
        <v>3</v>
      </c>
      <c r="O1632">
        <v>6</v>
      </c>
      <c r="P1632">
        <v>9</v>
      </c>
      <c r="Q1632">
        <v>11</v>
      </c>
      <c r="R1632">
        <v>10</v>
      </c>
      <c r="S1632">
        <v>13</v>
      </c>
      <c r="T1632">
        <v>15</v>
      </c>
    </row>
    <row r="1633" spans="8:20" x14ac:dyDescent="0.35">
      <c r="H1633">
        <v>147.08099999999999</v>
      </c>
      <c r="I1633">
        <v>14.085000000000001</v>
      </c>
      <c r="J1633" t="s">
        <v>115</v>
      </c>
      <c r="K1633" t="s">
        <v>156</v>
      </c>
      <c r="L1633">
        <v>3</v>
      </c>
      <c r="M1633" t="s">
        <v>1323</v>
      </c>
      <c r="N1633">
        <v>3</v>
      </c>
      <c r="O1633">
        <v>12</v>
      </c>
      <c r="P1633">
        <v>15</v>
      </c>
      <c r="Q1633">
        <v>17</v>
      </c>
      <c r="R1633">
        <v>6</v>
      </c>
      <c r="S1633">
        <v>9</v>
      </c>
      <c r="T1633">
        <v>11</v>
      </c>
    </row>
    <row r="1634" spans="8:20" x14ac:dyDescent="0.35">
      <c r="H1634">
        <v>147.08199999999999</v>
      </c>
      <c r="I1634">
        <v>14.086</v>
      </c>
      <c r="J1634" t="s">
        <v>115</v>
      </c>
      <c r="K1634" t="s">
        <v>37</v>
      </c>
      <c r="L1634">
        <v>3</v>
      </c>
      <c r="M1634" t="s">
        <v>590</v>
      </c>
      <c r="N1634">
        <v>4</v>
      </c>
      <c r="O1634">
        <v>12</v>
      </c>
      <c r="P1634">
        <v>12</v>
      </c>
      <c r="Q1634">
        <v>15</v>
      </c>
      <c r="R1634">
        <v>9</v>
      </c>
      <c r="S1634">
        <v>9</v>
      </c>
      <c r="T1634">
        <v>12</v>
      </c>
    </row>
    <row r="1635" spans="8:20" x14ac:dyDescent="0.35">
      <c r="H1635">
        <v>147.083</v>
      </c>
      <c r="I1635">
        <v>14.087</v>
      </c>
      <c r="J1635" t="s">
        <v>115</v>
      </c>
      <c r="K1635" t="s">
        <v>157</v>
      </c>
      <c r="L1635">
        <v>3</v>
      </c>
      <c r="M1635" t="s">
        <v>233</v>
      </c>
      <c r="N1635">
        <v>4</v>
      </c>
      <c r="O1635">
        <v>18</v>
      </c>
      <c r="P1635">
        <v>18</v>
      </c>
      <c r="Q1635">
        <v>21</v>
      </c>
      <c r="R1635">
        <v>5</v>
      </c>
      <c r="S1635">
        <v>5</v>
      </c>
      <c r="T1635">
        <v>8</v>
      </c>
    </row>
    <row r="1636" spans="8:20" x14ac:dyDescent="0.35">
      <c r="H1636">
        <v>147.084</v>
      </c>
      <c r="I1636">
        <v>14.087999999999999</v>
      </c>
      <c r="J1636" t="s">
        <v>115</v>
      </c>
      <c r="K1636" t="s">
        <v>58</v>
      </c>
      <c r="L1636">
        <v>3</v>
      </c>
      <c r="M1636" t="s">
        <v>579</v>
      </c>
      <c r="N1636">
        <v>3</v>
      </c>
      <c r="O1636">
        <v>12</v>
      </c>
      <c r="P1636">
        <v>15</v>
      </c>
      <c r="Q1636">
        <v>17</v>
      </c>
      <c r="R1636">
        <v>5</v>
      </c>
      <c r="S1636">
        <v>8</v>
      </c>
      <c r="T1636">
        <v>10</v>
      </c>
    </row>
    <row r="1637" spans="8:20" x14ac:dyDescent="0.35">
      <c r="H1637">
        <v>147.08500000000001</v>
      </c>
      <c r="I1637">
        <v>14.089</v>
      </c>
      <c r="J1637" t="s">
        <v>115</v>
      </c>
      <c r="K1637" t="s">
        <v>59</v>
      </c>
      <c r="L1637">
        <v>3</v>
      </c>
      <c r="M1637" t="s">
        <v>586</v>
      </c>
      <c r="N1637">
        <v>4</v>
      </c>
      <c r="O1637">
        <v>16</v>
      </c>
      <c r="P1637">
        <v>16</v>
      </c>
      <c r="Q1637">
        <v>19</v>
      </c>
      <c r="R1637">
        <v>9</v>
      </c>
      <c r="S1637">
        <v>9</v>
      </c>
      <c r="T1637">
        <v>12</v>
      </c>
    </row>
    <row r="1638" spans="8:20" x14ac:dyDescent="0.35">
      <c r="H1638">
        <v>147.08600000000001</v>
      </c>
      <c r="I1638">
        <v>14.092000000000001</v>
      </c>
      <c r="J1638" t="s">
        <v>115</v>
      </c>
      <c r="K1638" t="s">
        <v>160</v>
      </c>
      <c r="L1638">
        <v>3</v>
      </c>
      <c r="M1638" t="s">
        <v>575</v>
      </c>
      <c r="N1638">
        <v>4</v>
      </c>
      <c r="O1638">
        <v>12</v>
      </c>
      <c r="P1638">
        <v>12</v>
      </c>
      <c r="Q1638">
        <v>15</v>
      </c>
      <c r="R1638">
        <v>11</v>
      </c>
      <c r="S1638">
        <v>11</v>
      </c>
      <c r="T1638">
        <v>14</v>
      </c>
    </row>
    <row r="1639" spans="8:20" x14ac:dyDescent="0.35">
      <c r="H1639">
        <v>147.08699999999999</v>
      </c>
      <c r="I1639">
        <v>14.093999999999999</v>
      </c>
      <c r="J1639" t="s">
        <v>115</v>
      </c>
      <c r="K1639" t="s">
        <v>1374</v>
      </c>
      <c r="L1639">
        <v>3</v>
      </c>
      <c r="M1639" t="s">
        <v>1394</v>
      </c>
      <c r="N1639">
        <v>4</v>
      </c>
      <c r="O1639">
        <v>18</v>
      </c>
      <c r="P1639">
        <v>18</v>
      </c>
      <c r="Q1639">
        <v>21</v>
      </c>
      <c r="R1639">
        <v>6</v>
      </c>
      <c r="S1639">
        <v>6</v>
      </c>
      <c r="T1639">
        <v>9</v>
      </c>
    </row>
    <row r="1640" spans="8:20" x14ac:dyDescent="0.35">
      <c r="H1640">
        <v>147.08799999999999</v>
      </c>
      <c r="I1640">
        <v>14.095000000000001</v>
      </c>
      <c r="J1640" t="s">
        <v>115</v>
      </c>
      <c r="K1640" t="s">
        <v>162</v>
      </c>
      <c r="L1640">
        <v>3</v>
      </c>
      <c r="M1640" t="s">
        <v>495</v>
      </c>
      <c r="N1640">
        <v>4</v>
      </c>
      <c r="O1640">
        <v>13</v>
      </c>
      <c r="P1640">
        <v>13</v>
      </c>
      <c r="Q1640">
        <v>16</v>
      </c>
      <c r="R1640">
        <v>10</v>
      </c>
      <c r="S1640">
        <v>10</v>
      </c>
      <c r="T1640">
        <v>13</v>
      </c>
    </row>
    <row r="1641" spans="8:20" x14ac:dyDescent="0.35">
      <c r="H1641">
        <v>147.089</v>
      </c>
      <c r="I1641">
        <v>14.096</v>
      </c>
      <c r="J1641" t="s">
        <v>115</v>
      </c>
      <c r="K1641" t="s">
        <v>163</v>
      </c>
      <c r="L1641">
        <v>3</v>
      </c>
      <c r="M1641" t="s">
        <v>579</v>
      </c>
      <c r="N1641">
        <v>3</v>
      </c>
      <c r="O1641">
        <v>12</v>
      </c>
      <c r="P1641">
        <v>15</v>
      </c>
      <c r="Q1641">
        <v>17</v>
      </c>
      <c r="R1641">
        <v>5</v>
      </c>
      <c r="S1641">
        <v>8</v>
      </c>
      <c r="T1641">
        <v>10</v>
      </c>
    </row>
    <row r="1642" spans="8:20" x14ac:dyDescent="0.35">
      <c r="H1642">
        <v>147.09</v>
      </c>
      <c r="I1642">
        <v>14.097</v>
      </c>
      <c r="J1642" t="s">
        <v>115</v>
      </c>
      <c r="K1642" t="s">
        <v>24</v>
      </c>
      <c r="L1642">
        <v>3</v>
      </c>
      <c r="M1642" t="s">
        <v>575</v>
      </c>
      <c r="N1642">
        <v>4</v>
      </c>
      <c r="O1642">
        <v>12</v>
      </c>
      <c r="P1642">
        <v>12</v>
      </c>
      <c r="Q1642">
        <v>15</v>
      </c>
      <c r="R1642">
        <v>11</v>
      </c>
      <c r="S1642">
        <v>11</v>
      </c>
      <c r="T1642">
        <v>14</v>
      </c>
    </row>
    <row r="1643" spans="8:20" x14ac:dyDescent="0.35">
      <c r="H1643">
        <v>147.09100000000001</v>
      </c>
      <c r="I1643">
        <v>14.098000000000001</v>
      </c>
      <c r="J1643" t="s">
        <v>115</v>
      </c>
      <c r="K1643" t="s">
        <v>1496</v>
      </c>
      <c r="L1643">
        <v>3</v>
      </c>
      <c r="M1643" t="s">
        <v>1503</v>
      </c>
      <c r="N1643">
        <v>3</v>
      </c>
      <c r="O1643">
        <v>5</v>
      </c>
      <c r="P1643">
        <v>8</v>
      </c>
      <c r="Q1643">
        <v>10</v>
      </c>
      <c r="R1643">
        <v>10</v>
      </c>
      <c r="S1643">
        <v>13</v>
      </c>
      <c r="T1643">
        <v>15</v>
      </c>
    </row>
    <row r="1644" spans="8:20" x14ac:dyDescent="0.35">
      <c r="H1644">
        <v>147.09200000000001</v>
      </c>
      <c r="I1644">
        <v>14.099</v>
      </c>
      <c r="J1644" t="s">
        <v>115</v>
      </c>
      <c r="K1644" t="s">
        <v>164</v>
      </c>
      <c r="L1644">
        <v>3</v>
      </c>
      <c r="M1644" t="s">
        <v>576</v>
      </c>
      <c r="N1644">
        <v>4</v>
      </c>
      <c r="O1644">
        <v>16</v>
      </c>
      <c r="P1644">
        <v>16</v>
      </c>
      <c r="Q1644">
        <v>19</v>
      </c>
      <c r="R1644">
        <v>8</v>
      </c>
      <c r="S1644">
        <v>8</v>
      </c>
      <c r="T1644">
        <v>11</v>
      </c>
    </row>
    <row r="1645" spans="8:20" x14ac:dyDescent="0.35">
      <c r="H1645">
        <v>147.09299999999999</v>
      </c>
      <c r="I1645">
        <v>14.1</v>
      </c>
      <c r="J1645" t="s">
        <v>115</v>
      </c>
      <c r="K1645" t="s">
        <v>165</v>
      </c>
      <c r="L1645">
        <v>3</v>
      </c>
      <c r="M1645" t="s">
        <v>584</v>
      </c>
      <c r="N1645">
        <v>4</v>
      </c>
      <c r="O1645">
        <v>13</v>
      </c>
      <c r="P1645">
        <v>13</v>
      </c>
      <c r="Q1645">
        <v>16</v>
      </c>
      <c r="R1645">
        <v>10</v>
      </c>
      <c r="S1645">
        <v>10</v>
      </c>
      <c r="T1645">
        <v>13</v>
      </c>
    </row>
    <row r="1646" spans="8:20" x14ac:dyDescent="0.35">
      <c r="H1646">
        <v>147.09399999999999</v>
      </c>
      <c r="I1646">
        <v>14.101000000000001</v>
      </c>
      <c r="J1646" t="s">
        <v>115</v>
      </c>
      <c r="K1646" t="s">
        <v>60</v>
      </c>
      <c r="L1646">
        <v>3</v>
      </c>
      <c r="M1646" t="s">
        <v>591</v>
      </c>
      <c r="N1646">
        <v>3</v>
      </c>
      <c r="O1646">
        <v>13</v>
      </c>
      <c r="P1646">
        <v>16</v>
      </c>
      <c r="Q1646">
        <v>18</v>
      </c>
      <c r="R1646">
        <v>3</v>
      </c>
      <c r="S1646">
        <v>6</v>
      </c>
      <c r="T1646">
        <v>8</v>
      </c>
    </row>
    <row r="1647" spans="8:20" x14ac:dyDescent="0.35">
      <c r="H1647">
        <v>147.095</v>
      </c>
      <c r="I1647">
        <v>14.102</v>
      </c>
      <c r="J1647" t="s">
        <v>115</v>
      </c>
      <c r="K1647" t="s">
        <v>29</v>
      </c>
      <c r="L1647">
        <v>3</v>
      </c>
      <c r="M1647" t="s">
        <v>495</v>
      </c>
      <c r="N1647">
        <v>4</v>
      </c>
      <c r="O1647">
        <v>13</v>
      </c>
      <c r="P1647">
        <v>13</v>
      </c>
      <c r="Q1647">
        <v>16</v>
      </c>
      <c r="R1647">
        <v>10</v>
      </c>
      <c r="S1647">
        <v>10</v>
      </c>
      <c r="T1647">
        <v>13</v>
      </c>
    </row>
    <row r="1648" spans="8:20" x14ac:dyDescent="0.35">
      <c r="H1648">
        <v>147.096</v>
      </c>
      <c r="I1648">
        <v>14.103</v>
      </c>
      <c r="J1648" t="s">
        <v>115</v>
      </c>
      <c r="K1648" t="s">
        <v>166</v>
      </c>
      <c r="L1648">
        <v>3</v>
      </c>
      <c r="M1648" t="s">
        <v>438</v>
      </c>
      <c r="N1648">
        <v>4</v>
      </c>
      <c r="O1648">
        <v>16</v>
      </c>
      <c r="P1648">
        <v>16</v>
      </c>
      <c r="Q1648">
        <v>19</v>
      </c>
      <c r="R1648">
        <v>8</v>
      </c>
      <c r="S1648">
        <v>8</v>
      </c>
      <c r="T1648">
        <v>11</v>
      </c>
    </row>
    <row r="1649" spans="8:20" x14ac:dyDescent="0.35">
      <c r="H1649">
        <v>147.09700000000001</v>
      </c>
      <c r="I1649">
        <v>14.103999999999999</v>
      </c>
      <c r="J1649" t="s">
        <v>115</v>
      </c>
      <c r="K1649" t="s">
        <v>167</v>
      </c>
      <c r="L1649">
        <v>3</v>
      </c>
      <c r="M1649" t="s">
        <v>576</v>
      </c>
      <c r="N1649">
        <v>4</v>
      </c>
      <c r="O1649">
        <v>16</v>
      </c>
      <c r="P1649">
        <v>16</v>
      </c>
      <c r="Q1649">
        <v>19</v>
      </c>
      <c r="R1649">
        <v>8</v>
      </c>
      <c r="S1649">
        <v>8</v>
      </c>
      <c r="T1649">
        <v>11</v>
      </c>
    </row>
    <row r="1650" spans="8:20" x14ac:dyDescent="0.35">
      <c r="H1650">
        <v>147.09800000000001</v>
      </c>
      <c r="I1650">
        <v>14.105</v>
      </c>
      <c r="J1650" t="s">
        <v>115</v>
      </c>
      <c r="K1650" t="s">
        <v>1722</v>
      </c>
      <c r="L1650">
        <v>3</v>
      </c>
      <c r="M1650" t="s">
        <v>1730</v>
      </c>
      <c r="N1650">
        <v>4</v>
      </c>
      <c r="O1650">
        <v>15</v>
      </c>
      <c r="P1650">
        <v>15</v>
      </c>
      <c r="Q1650">
        <v>18</v>
      </c>
      <c r="R1650">
        <v>9</v>
      </c>
      <c r="S1650">
        <v>9</v>
      </c>
      <c r="T1650">
        <v>12</v>
      </c>
    </row>
    <row r="1651" spans="8:20" x14ac:dyDescent="0.35">
      <c r="H1651">
        <v>147.09899999999999</v>
      </c>
      <c r="I1651">
        <v>14.106</v>
      </c>
      <c r="J1651" t="s">
        <v>115</v>
      </c>
      <c r="K1651" t="s">
        <v>1706</v>
      </c>
      <c r="L1651">
        <v>3</v>
      </c>
      <c r="M1651" t="s">
        <v>1714</v>
      </c>
      <c r="N1651">
        <v>3</v>
      </c>
      <c r="O1651">
        <v>10</v>
      </c>
      <c r="P1651">
        <v>13</v>
      </c>
      <c r="Q1651">
        <v>15</v>
      </c>
      <c r="R1651">
        <v>7</v>
      </c>
      <c r="S1651">
        <v>10</v>
      </c>
      <c r="T1651">
        <v>12</v>
      </c>
    </row>
    <row r="1652" spans="8:20" x14ac:dyDescent="0.35">
      <c r="H1652">
        <v>147.1</v>
      </c>
      <c r="I1652">
        <v>14.106999999999999</v>
      </c>
      <c r="J1652" t="s">
        <v>115</v>
      </c>
      <c r="K1652" t="s">
        <v>168</v>
      </c>
      <c r="L1652">
        <v>3</v>
      </c>
      <c r="M1652" t="s">
        <v>419</v>
      </c>
      <c r="N1652">
        <v>4</v>
      </c>
      <c r="O1652">
        <v>17</v>
      </c>
      <c r="P1652">
        <v>17</v>
      </c>
      <c r="Q1652">
        <v>20</v>
      </c>
      <c r="R1652">
        <v>7</v>
      </c>
      <c r="S1652">
        <v>7</v>
      </c>
      <c r="T1652">
        <v>10</v>
      </c>
    </row>
    <row r="1653" spans="8:20" x14ac:dyDescent="0.35">
      <c r="H1653">
        <v>147.101</v>
      </c>
      <c r="I1653">
        <v>14.108000000000001</v>
      </c>
      <c r="J1653" t="s">
        <v>115</v>
      </c>
      <c r="K1653" t="s">
        <v>1651</v>
      </c>
      <c r="L1653">
        <v>3</v>
      </c>
      <c r="M1653" t="s">
        <v>1653</v>
      </c>
      <c r="N1653">
        <v>4</v>
      </c>
      <c r="O1653">
        <v>20</v>
      </c>
      <c r="P1653">
        <v>20</v>
      </c>
      <c r="Q1653">
        <v>23</v>
      </c>
      <c r="R1653">
        <v>5</v>
      </c>
      <c r="S1653">
        <v>5</v>
      </c>
      <c r="T1653">
        <v>8</v>
      </c>
    </row>
    <row r="1654" spans="8:20" x14ac:dyDescent="0.35">
      <c r="H1654">
        <v>147.102</v>
      </c>
      <c r="I1654">
        <v>14.109</v>
      </c>
      <c r="J1654" t="s">
        <v>115</v>
      </c>
      <c r="K1654" t="s">
        <v>61</v>
      </c>
      <c r="L1654">
        <v>3</v>
      </c>
      <c r="M1654" t="s">
        <v>721</v>
      </c>
      <c r="N1654">
        <v>3</v>
      </c>
      <c r="O1654">
        <v>12</v>
      </c>
      <c r="P1654">
        <v>15</v>
      </c>
      <c r="Q1654">
        <v>17</v>
      </c>
      <c r="R1654">
        <v>5</v>
      </c>
      <c r="S1654">
        <v>8</v>
      </c>
      <c r="T1654">
        <v>10</v>
      </c>
    </row>
    <row r="1655" spans="8:20" x14ac:dyDescent="0.35">
      <c r="H1655">
        <v>147.10300000000001</v>
      </c>
      <c r="I1655">
        <v>14.11</v>
      </c>
      <c r="J1655" t="s">
        <v>115</v>
      </c>
      <c r="K1655" t="s">
        <v>38</v>
      </c>
      <c r="L1655">
        <v>3</v>
      </c>
      <c r="M1655" t="s">
        <v>369</v>
      </c>
      <c r="N1655">
        <v>3</v>
      </c>
      <c r="O1655">
        <v>12</v>
      </c>
      <c r="P1655">
        <v>15</v>
      </c>
      <c r="Q1655">
        <v>17</v>
      </c>
      <c r="R1655">
        <v>7</v>
      </c>
      <c r="S1655">
        <v>10</v>
      </c>
      <c r="T1655">
        <v>12</v>
      </c>
    </row>
    <row r="1656" spans="8:20" x14ac:dyDescent="0.35">
      <c r="H1656">
        <v>147.10400000000001</v>
      </c>
      <c r="I1656">
        <v>14.111000000000001</v>
      </c>
      <c r="J1656" t="s">
        <v>115</v>
      </c>
      <c r="K1656" t="s">
        <v>169</v>
      </c>
      <c r="L1656">
        <v>3</v>
      </c>
      <c r="M1656" t="s">
        <v>592</v>
      </c>
      <c r="N1656">
        <v>4</v>
      </c>
      <c r="O1656">
        <v>3</v>
      </c>
      <c r="P1656">
        <v>3</v>
      </c>
      <c r="Q1656">
        <v>6</v>
      </c>
      <c r="R1656">
        <v>18</v>
      </c>
      <c r="S1656">
        <v>18</v>
      </c>
      <c r="T1656">
        <v>21</v>
      </c>
    </row>
    <row r="1657" spans="8:20" x14ac:dyDescent="0.35">
      <c r="H1657">
        <v>147.10499999999999</v>
      </c>
      <c r="I1657">
        <v>14.112</v>
      </c>
      <c r="J1657" t="s">
        <v>115</v>
      </c>
      <c r="K1657" t="s">
        <v>39</v>
      </c>
      <c r="L1657">
        <v>3</v>
      </c>
      <c r="M1657" t="s">
        <v>581</v>
      </c>
      <c r="N1657">
        <v>4</v>
      </c>
      <c r="O1657">
        <v>14</v>
      </c>
      <c r="P1657">
        <v>14</v>
      </c>
      <c r="Q1657">
        <v>17</v>
      </c>
      <c r="R1657">
        <v>10</v>
      </c>
      <c r="S1657">
        <v>10</v>
      </c>
      <c r="T1657">
        <v>13</v>
      </c>
    </row>
    <row r="1658" spans="8:20" x14ac:dyDescent="0.35">
      <c r="H1658">
        <v>147.10599999999999</v>
      </c>
      <c r="I1658">
        <v>14.113</v>
      </c>
      <c r="J1658" t="s">
        <v>115</v>
      </c>
      <c r="K1658" t="s">
        <v>170</v>
      </c>
      <c r="L1658">
        <v>3</v>
      </c>
      <c r="M1658" t="s">
        <v>406</v>
      </c>
      <c r="N1658">
        <v>4</v>
      </c>
      <c r="O1658">
        <v>17</v>
      </c>
      <c r="P1658">
        <v>17</v>
      </c>
      <c r="Q1658">
        <v>20</v>
      </c>
      <c r="R1658">
        <v>4</v>
      </c>
      <c r="S1658">
        <v>4</v>
      </c>
      <c r="T1658">
        <v>7</v>
      </c>
    </row>
    <row r="1659" spans="8:20" x14ac:dyDescent="0.35">
      <c r="H1659">
        <v>147.107</v>
      </c>
      <c r="I1659">
        <v>14.114000000000001</v>
      </c>
      <c r="J1659" t="s">
        <v>115</v>
      </c>
      <c r="K1659" t="s">
        <v>25</v>
      </c>
      <c r="L1659">
        <v>3</v>
      </c>
      <c r="M1659" t="s">
        <v>1518</v>
      </c>
      <c r="N1659">
        <v>4</v>
      </c>
      <c r="O1659">
        <v>14</v>
      </c>
      <c r="P1659">
        <v>14</v>
      </c>
      <c r="Q1659">
        <v>17</v>
      </c>
      <c r="R1659">
        <v>8</v>
      </c>
      <c r="S1659">
        <v>8</v>
      </c>
      <c r="T1659">
        <v>11</v>
      </c>
    </row>
    <row r="1660" spans="8:20" x14ac:dyDescent="0.35">
      <c r="H1660">
        <v>147.108</v>
      </c>
      <c r="I1660">
        <v>14.115</v>
      </c>
      <c r="J1660" t="s">
        <v>115</v>
      </c>
      <c r="K1660" t="s">
        <v>171</v>
      </c>
      <c r="L1660">
        <v>3</v>
      </c>
      <c r="M1660" t="s">
        <v>585</v>
      </c>
      <c r="N1660">
        <v>3</v>
      </c>
      <c r="O1660">
        <v>4</v>
      </c>
      <c r="P1660">
        <v>7</v>
      </c>
      <c r="Q1660">
        <v>9</v>
      </c>
      <c r="R1660">
        <v>11</v>
      </c>
      <c r="S1660">
        <v>14</v>
      </c>
      <c r="T1660">
        <v>16</v>
      </c>
    </row>
    <row r="1661" spans="8:20" x14ac:dyDescent="0.35">
      <c r="H1661">
        <v>147.10900000000001</v>
      </c>
      <c r="I1661">
        <v>14.116</v>
      </c>
      <c r="J1661" t="s">
        <v>115</v>
      </c>
      <c r="K1661" t="s">
        <v>62</v>
      </c>
      <c r="L1661">
        <v>3</v>
      </c>
      <c r="M1661" t="s">
        <v>590</v>
      </c>
      <c r="N1661">
        <v>4</v>
      </c>
      <c r="O1661">
        <v>12</v>
      </c>
      <c r="P1661">
        <v>12</v>
      </c>
      <c r="Q1661">
        <v>15</v>
      </c>
      <c r="R1661">
        <v>9</v>
      </c>
      <c r="S1661">
        <v>9</v>
      </c>
      <c r="T1661">
        <v>12</v>
      </c>
    </row>
    <row r="1662" spans="8:20" x14ac:dyDescent="0.35">
      <c r="H1662">
        <v>147.11000000000001</v>
      </c>
      <c r="I1662">
        <v>14.117000000000001</v>
      </c>
      <c r="J1662" t="s">
        <v>115</v>
      </c>
      <c r="K1662" t="s">
        <v>63</v>
      </c>
      <c r="L1662">
        <v>3</v>
      </c>
      <c r="M1662" t="s">
        <v>581</v>
      </c>
      <c r="N1662">
        <v>4</v>
      </c>
      <c r="O1662">
        <v>14</v>
      </c>
      <c r="P1662">
        <v>14</v>
      </c>
      <c r="Q1662">
        <v>17</v>
      </c>
      <c r="R1662">
        <v>10</v>
      </c>
      <c r="S1662">
        <v>10</v>
      </c>
      <c r="T1662">
        <v>13</v>
      </c>
    </row>
    <row r="1663" spans="8:20" x14ac:dyDescent="0.35">
      <c r="H1663">
        <v>147.11099999999999</v>
      </c>
      <c r="I1663">
        <v>14.118</v>
      </c>
      <c r="J1663" t="s">
        <v>115</v>
      </c>
      <c r="K1663" t="s">
        <v>172</v>
      </c>
      <c r="L1663">
        <v>3</v>
      </c>
      <c r="M1663" t="s">
        <v>281</v>
      </c>
      <c r="N1663">
        <v>4</v>
      </c>
      <c r="O1663">
        <v>16</v>
      </c>
      <c r="P1663">
        <v>16</v>
      </c>
      <c r="Q1663">
        <v>19</v>
      </c>
      <c r="R1663">
        <v>8</v>
      </c>
      <c r="S1663">
        <v>8</v>
      </c>
      <c r="T1663">
        <v>11</v>
      </c>
    </row>
    <row r="1664" spans="8:20" x14ac:dyDescent="0.35">
      <c r="H1664">
        <v>147.11199999999999</v>
      </c>
      <c r="I1664">
        <v>14.119</v>
      </c>
      <c r="J1664" t="s">
        <v>115</v>
      </c>
      <c r="K1664" t="s">
        <v>173</v>
      </c>
      <c r="L1664">
        <v>3</v>
      </c>
      <c r="M1664" t="s">
        <v>1656</v>
      </c>
      <c r="N1664">
        <v>4</v>
      </c>
      <c r="O1664">
        <v>2</v>
      </c>
      <c r="P1664">
        <v>2</v>
      </c>
      <c r="Q1664">
        <v>5</v>
      </c>
      <c r="R1664">
        <v>19</v>
      </c>
      <c r="S1664">
        <v>19</v>
      </c>
      <c r="T1664">
        <v>22</v>
      </c>
    </row>
    <row r="1665" spans="8:20" x14ac:dyDescent="0.35">
      <c r="H1665">
        <v>147.113</v>
      </c>
      <c r="I1665">
        <v>14.12</v>
      </c>
      <c r="J1665" t="s">
        <v>115</v>
      </c>
      <c r="K1665" t="s">
        <v>64</v>
      </c>
      <c r="L1665">
        <v>3</v>
      </c>
      <c r="M1665" t="s">
        <v>574</v>
      </c>
      <c r="N1665">
        <v>4</v>
      </c>
      <c r="O1665">
        <v>14</v>
      </c>
      <c r="P1665">
        <v>14</v>
      </c>
      <c r="Q1665">
        <v>17</v>
      </c>
      <c r="R1665">
        <v>7</v>
      </c>
      <c r="S1665">
        <v>7</v>
      </c>
      <c r="T1665">
        <v>10</v>
      </c>
    </row>
    <row r="1666" spans="8:20" x14ac:dyDescent="0.35">
      <c r="H1666">
        <v>147.114</v>
      </c>
      <c r="I1666">
        <v>14.121</v>
      </c>
      <c r="J1666" t="s">
        <v>115</v>
      </c>
      <c r="K1666" t="s">
        <v>174</v>
      </c>
      <c r="L1666">
        <v>3</v>
      </c>
      <c r="M1666" t="s">
        <v>438</v>
      </c>
      <c r="N1666">
        <v>4</v>
      </c>
      <c r="O1666">
        <v>16</v>
      </c>
      <c r="P1666">
        <v>16</v>
      </c>
      <c r="Q1666">
        <v>19</v>
      </c>
      <c r="R1666">
        <v>8</v>
      </c>
      <c r="S1666">
        <v>8</v>
      </c>
      <c r="T1666">
        <v>11</v>
      </c>
    </row>
    <row r="1667" spans="8:20" x14ac:dyDescent="0.35">
      <c r="H1667">
        <v>147.11500000000001</v>
      </c>
      <c r="I1667">
        <v>14.122</v>
      </c>
      <c r="J1667" t="s">
        <v>115</v>
      </c>
      <c r="K1667" t="s">
        <v>175</v>
      </c>
      <c r="L1667">
        <v>3</v>
      </c>
      <c r="M1667" t="s">
        <v>580</v>
      </c>
      <c r="N1667">
        <v>3</v>
      </c>
      <c r="O1667">
        <v>10</v>
      </c>
      <c r="P1667">
        <v>13</v>
      </c>
      <c r="Q1667">
        <v>15</v>
      </c>
      <c r="R1667">
        <v>6</v>
      </c>
      <c r="S1667">
        <v>9</v>
      </c>
      <c r="T1667">
        <v>11</v>
      </c>
    </row>
    <row r="1668" spans="8:20" x14ac:dyDescent="0.35">
      <c r="H1668">
        <v>147.11600000000001</v>
      </c>
      <c r="I1668">
        <v>14.125</v>
      </c>
      <c r="J1668" t="s">
        <v>115</v>
      </c>
      <c r="K1668" t="s">
        <v>1737</v>
      </c>
      <c r="L1668">
        <v>3</v>
      </c>
      <c r="M1668" t="s">
        <v>1743</v>
      </c>
      <c r="N1668">
        <v>4</v>
      </c>
      <c r="O1668">
        <v>3</v>
      </c>
      <c r="P1668">
        <v>3</v>
      </c>
      <c r="Q1668">
        <v>6</v>
      </c>
      <c r="R1668">
        <v>19</v>
      </c>
      <c r="S1668">
        <v>19</v>
      </c>
      <c r="T1668">
        <v>22</v>
      </c>
    </row>
    <row r="1669" spans="8:20" x14ac:dyDescent="0.35">
      <c r="H1669">
        <v>147.11699999999999</v>
      </c>
      <c r="I1669">
        <v>14.125999999999999</v>
      </c>
      <c r="J1669" t="s">
        <v>115</v>
      </c>
      <c r="K1669" t="s">
        <v>106</v>
      </c>
      <c r="L1669">
        <v>3</v>
      </c>
      <c r="M1669" t="s">
        <v>582</v>
      </c>
      <c r="N1669">
        <v>3</v>
      </c>
      <c r="O1669">
        <v>9</v>
      </c>
      <c r="P1669">
        <v>12</v>
      </c>
      <c r="Q1669">
        <v>14</v>
      </c>
      <c r="R1669">
        <v>9</v>
      </c>
      <c r="S1669">
        <v>12</v>
      </c>
      <c r="T1669">
        <v>14</v>
      </c>
    </row>
    <row r="1670" spans="8:20" x14ac:dyDescent="0.35">
      <c r="H1670">
        <v>147.11799999999999</v>
      </c>
      <c r="I1670">
        <v>14.127000000000001</v>
      </c>
      <c r="J1670" t="s">
        <v>115</v>
      </c>
      <c r="K1670" t="s">
        <v>40</v>
      </c>
      <c r="L1670">
        <v>3</v>
      </c>
      <c r="M1670" t="s">
        <v>589</v>
      </c>
      <c r="N1670">
        <v>3</v>
      </c>
      <c r="O1670">
        <v>10</v>
      </c>
      <c r="P1670">
        <v>13</v>
      </c>
      <c r="Q1670">
        <v>15</v>
      </c>
      <c r="R1670">
        <v>7</v>
      </c>
      <c r="S1670">
        <v>10</v>
      </c>
      <c r="T1670">
        <v>12</v>
      </c>
    </row>
    <row r="1671" spans="8:20" x14ac:dyDescent="0.35">
      <c r="H1671">
        <v>147.119</v>
      </c>
      <c r="I1671">
        <v>14.128</v>
      </c>
      <c r="J1671" t="s">
        <v>115</v>
      </c>
      <c r="K1671" t="s">
        <v>177</v>
      </c>
      <c r="L1671">
        <v>3</v>
      </c>
      <c r="M1671" t="s">
        <v>581</v>
      </c>
      <c r="N1671">
        <v>4</v>
      </c>
      <c r="O1671">
        <v>14</v>
      </c>
      <c r="P1671">
        <v>14</v>
      </c>
      <c r="Q1671">
        <v>17</v>
      </c>
      <c r="R1671">
        <v>10</v>
      </c>
      <c r="S1671">
        <v>10</v>
      </c>
      <c r="T1671">
        <v>13</v>
      </c>
    </row>
    <row r="1672" spans="8:20" x14ac:dyDescent="0.35">
      <c r="H1672">
        <v>147.12</v>
      </c>
      <c r="I1672">
        <v>14.129</v>
      </c>
      <c r="J1672" t="s">
        <v>115</v>
      </c>
      <c r="K1672" t="s">
        <v>66</v>
      </c>
      <c r="L1672">
        <v>3</v>
      </c>
      <c r="M1672" t="s">
        <v>578</v>
      </c>
      <c r="N1672">
        <v>3</v>
      </c>
      <c r="O1672">
        <v>13</v>
      </c>
      <c r="P1672">
        <v>16</v>
      </c>
      <c r="Q1672">
        <v>18</v>
      </c>
      <c r="R1672">
        <v>7</v>
      </c>
      <c r="S1672">
        <v>10</v>
      </c>
      <c r="T1672">
        <v>12</v>
      </c>
    </row>
    <row r="1673" spans="8:20" x14ac:dyDescent="0.35">
      <c r="H1673">
        <v>147.12100000000001</v>
      </c>
      <c r="I1673">
        <v>14.13</v>
      </c>
      <c r="J1673" t="s">
        <v>115</v>
      </c>
      <c r="K1673" t="s">
        <v>67</v>
      </c>
      <c r="L1673">
        <v>3</v>
      </c>
      <c r="M1673" t="s">
        <v>591</v>
      </c>
      <c r="N1673">
        <v>3</v>
      </c>
      <c r="O1673">
        <v>13</v>
      </c>
      <c r="P1673">
        <v>16</v>
      </c>
      <c r="Q1673">
        <v>18</v>
      </c>
      <c r="R1673">
        <v>3</v>
      </c>
      <c r="S1673">
        <v>6</v>
      </c>
      <c r="T1673">
        <v>8</v>
      </c>
    </row>
    <row r="1674" spans="8:20" x14ac:dyDescent="0.35">
      <c r="H1674">
        <v>147.12200000000001</v>
      </c>
      <c r="I1674">
        <v>14.131</v>
      </c>
      <c r="J1674" t="s">
        <v>115</v>
      </c>
      <c r="K1674" t="s">
        <v>178</v>
      </c>
      <c r="L1674">
        <v>3</v>
      </c>
      <c r="M1674" t="s">
        <v>577</v>
      </c>
      <c r="N1674">
        <v>4</v>
      </c>
      <c r="O1674">
        <v>14</v>
      </c>
      <c r="P1674">
        <v>14</v>
      </c>
      <c r="Q1674">
        <v>17</v>
      </c>
      <c r="R1674">
        <v>11</v>
      </c>
      <c r="S1674">
        <v>11</v>
      </c>
      <c r="T1674">
        <v>14</v>
      </c>
    </row>
    <row r="1675" spans="8:20" x14ac:dyDescent="0.35">
      <c r="H1675">
        <v>147.12299999999999</v>
      </c>
      <c r="I1675">
        <v>14.132</v>
      </c>
      <c r="J1675" t="s">
        <v>115</v>
      </c>
      <c r="K1675" t="s">
        <v>179</v>
      </c>
      <c r="L1675">
        <v>3</v>
      </c>
      <c r="M1675" t="s">
        <v>581</v>
      </c>
      <c r="N1675">
        <v>4</v>
      </c>
      <c r="O1675">
        <v>14</v>
      </c>
      <c r="P1675">
        <v>14</v>
      </c>
      <c r="Q1675">
        <v>17</v>
      </c>
      <c r="R1675">
        <v>10</v>
      </c>
      <c r="S1675">
        <v>10</v>
      </c>
      <c r="T1675">
        <v>13</v>
      </c>
    </row>
    <row r="1676" spans="8:20" x14ac:dyDescent="0.35">
      <c r="H1676">
        <v>147.124</v>
      </c>
      <c r="I1676">
        <v>14.134</v>
      </c>
      <c r="J1676" t="s">
        <v>115</v>
      </c>
      <c r="K1676" t="s">
        <v>26</v>
      </c>
      <c r="L1676">
        <v>3</v>
      </c>
      <c r="M1676" t="s">
        <v>369</v>
      </c>
      <c r="N1676">
        <v>3</v>
      </c>
      <c r="O1676">
        <v>12</v>
      </c>
      <c r="P1676">
        <v>15</v>
      </c>
      <c r="Q1676">
        <v>17</v>
      </c>
      <c r="R1676">
        <v>7</v>
      </c>
      <c r="S1676">
        <v>10</v>
      </c>
      <c r="T1676">
        <v>12</v>
      </c>
    </row>
    <row r="1677" spans="8:20" x14ac:dyDescent="0.35">
      <c r="H1677">
        <v>147.125</v>
      </c>
      <c r="I1677">
        <v>14.135</v>
      </c>
      <c r="J1677" t="s">
        <v>115</v>
      </c>
      <c r="K1677" t="s">
        <v>69</v>
      </c>
      <c r="L1677">
        <v>3</v>
      </c>
      <c r="M1677" t="s">
        <v>369</v>
      </c>
      <c r="N1677">
        <v>3</v>
      </c>
      <c r="O1677">
        <v>12</v>
      </c>
      <c r="P1677">
        <v>15</v>
      </c>
      <c r="Q1677">
        <v>17</v>
      </c>
      <c r="R1677">
        <v>7</v>
      </c>
      <c r="S1677">
        <v>10</v>
      </c>
      <c r="T1677">
        <v>12</v>
      </c>
    </row>
    <row r="1678" spans="8:20" x14ac:dyDescent="0.35">
      <c r="H1678">
        <v>147.126</v>
      </c>
      <c r="I1678">
        <v>14.135999999999999</v>
      </c>
      <c r="J1678" t="s">
        <v>115</v>
      </c>
      <c r="K1678" t="s">
        <v>1531</v>
      </c>
      <c r="L1678">
        <v>3</v>
      </c>
      <c r="M1678" t="s">
        <v>1544</v>
      </c>
      <c r="N1678">
        <v>4</v>
      </c>
      <c r="O1678">
        <v>12</v>
      </c>
      <c r="P1678">
        <v>12</v>
      </c>
      <c r="Q1678">
        <v>15</v>
      </c>
      <c r="R1678">
        <v>9</v>
      </c>
      <c r="S1678">
        <v>9</v>
      </c>
      <c r="T1678">
        <v>12</v>
      </c>
    </row>
    <row r="1679" spans="8:20" x14ac:dyDescent="0.35">
      <c r="H1679">
        <v>147.12700000000001</v>
      </c>
      <c r="I1679">
        <v>14.137</v>
      </c>
      <c r="J1679" t="s">
        <v>115</v>
      </c>
      <c r="K1679" t="s">
        <v>41</v>
      </c>
      <c r="L1679">
        <v>3</v>
      </c>
      <c r="M1679" t="s">
        <v>586</v>
      </c>
      <c r="N1679">
        <v>4</v>
      </c>
      <c r="O1679">
        <v>16</v>
      </c>
      <c r="P1679">
        <v>16</v>
      </c>
      <c r="Q1679">
        <v>19</v>
      </c>
      <c r="R1679">
        <v>9</v>
      </c>
      <c r="S1679">
        <v>9</v>
      </c>
      <c r="T1679">
        <v>12</v>
      </c>
    </row>
    <row r="1680" spans="8:20" x14ac:dyDescent="0.35">
      <c r="H1680">
        <v>147.12799999999999</v>
      </c>
      <c r="I1680">
        <v>14.138</v>
      </c>
      <c r="J1680" t="s">
        <v>115</v>
      </c>
      <c r="K1680" t="s">
        <v>180</v>
      </c>
      <c r="L1680">
        <v>3</v>
      </c>
      <c r="M1680" t="s">
        <v>593</v>
      </c>
      <c r="N1680">
        <v>4</v>
      </c>
      <c r="O1680">
        <v>6</v>
      </c>
      <c r="P1680">
        <v>6</v>
      </c>
      <c r="Q1680">
        <v>9</v>
      </c>
      <c r="R1680">
        <v>15</v>
      </c>
      <c r="S1680">
        <v>15</v>
      </c>
      <c r="T1680">
        <v>18</v>
      </c>
    </row>
    <row r="1681" spans="8:20" x14ac:dyDescent="0.35">
      <c r="H1681">
        <v>148.01400000000001</v>
      </c>
      <c r="I1681">
        <v>15.015000000000001</v>
      </c>
      <c r="J1681" t="s">
        <v>116</v>
      </c>
      <c r="K1681" t="s">
        <v>116</v>
      </c>
      <c r="L1681">
        <v>3</v>
      </c>
      <c r="M1681" t="s">
        <v>594</v>
      </c>
      <c r="N1681">
        <v>4</v>
      </c>
      <c r="O1681">
        <v>6</v>
      </c>
      <c r="P1681">
        <v>6</v>
      </c>
      <c r="Q1681">
        <v>9</v>
      </c>
      <c r="R1681">
        <v>15</v>
      </c>
      <c r="S1681">
        <v>15</v>
      </c>
      <c r="T1681">
        <v>18</v>
      </c>
    </row>
    <row r="1682" spans="8:20" x14ac:dyDescent="0.35">
      <c r="H1682">
        <v>148.01499999999999</v>
      </c>
      <c r="I1682">
        <v>15.016</v>
      </c>
      <c r="J1682" t="s">
        <v>116</v>
      </c>
      <c r="K1682" t="s">
        <v>117</v>
      </c>
      <c r="L1682">
        <v>3</v>
      </c>
      <c r="M1682" t="s">
        <v>442</v>
      </c>
      <c r="N1682">
        <v>3</v>
      </c>
      <c r="O1682">
        <v>15</v>
      </c>
      <c r="P1682">
        <v>18</v>
      </c>
      <c r="Q1682">
        <v>20</v>
      </c>
      <c r="R1682">
        <v>3</v>
      </c>
      <c r="S1682">
        <v>6</v>
      </c>
      <c r="T1682">
        <v>8</v>
      </c>
    </row>
    <row r="1683" spans="8:20" x14ac:dyDescent="0.35">
      <c r="H1683">
        <v>148.01599999999999</v>
      </c>
      <c r="I1683">
        <v>15.016999999999999</v>
      </c>
      <c r="J1683" t="s">
        <v>116</v>
      </c>
      <c r="K1683" t="s">
        <v>118</v>
      </c>
      <c r="L1683">
        <v>3</v>
      </c>
      <c r="M1683" t="s">
        <v>607</v>
      </c>
      <c r="N1683">
        <v>3</v>
      </c>
      <c r="O1683">
        <v>10</v>
      </c>
      <c r="P1683">
        <v>13</v>
      </c>
      <c r="Q1683">
        <v>15</v>
      </c>
      <c r="R1683">
        <v>10</v>
      </c>
      <c r="S1683">
        <v>13</v>
      </c>
      <c r="T1683">
        <v>15</v>
      </c>
    </row>
    <row r="1684" spans="8:20" x14ac:dyDescent="0.35">
      <c r="H1684">
        <v>148.017</v>
      </c>
      <c r="I1684">
        <v>15.018000000000001</v>
      </c>
      <c r="J1684" t="s">
        <v>116</v>
      </c>
      <c r="K1684" t="s">
        <v>17</v>
      </c>
      <c r="L1684">
        <v>3</v>
      </c>
      <c r="M1684" t="s">
        <v>1580</v>
      </c>
      <c r="N1684">
        <v>4</v>
      </c>
      <c r="O1684">
        <v>18</v>
      </c>
      <c r="P1684">
        <v>18</v>
      </c>
      <c r="Q1684">
        <v>21</v>
      </c>
      <c r="R1684">
        <v>8</v>
      </c>
      <c r="S1684">
        <v>8</v>
      </c>
      <c r="T1684">
        <v>11</v>
      </c>
    </row>
    <row r="1685" spans="8:20" x14ac:dyDescent="0.35">
      <c r="H1685">
        <v>148.018</v>
      </c>
      <c r="I1685">
        <v>15.019</v>
      </c>
      <c r="J1685" t="s">
        <v>116</v>
      </c>
      <c r="K1685" t="s">
        <v>119</v>
      </c>
      <c r="L1685">
        <v>3</v>
      </c>
      <c r="M1685" t="s">
        <v>595</v>
      </c>
      <c r="N1685">
        <v>3</v>
      </c>
      <c r="O1685">
        <v>12</v>
      </c>
      <c r="P1685">
        <v>15</v>
      </c>
      <c r="Q1685">
        <v>17</v>
      </c>
      <c r="R1685">
        <v>6</v>
      </c>
      <c r="S1685">
        <v>9</v>
      </c>
      <c r="T1685">
        <v>11</v>
      </c>
    </row>
    <row r="1686" spans="8:20" x14ac:dyDescent="0.35">
      <c r="H1686">
        <v>148.01900000000001</v>
      </c>
      <c r="I1686">
        <v>15.02</v>
      </c>
      <c r="J1686" t="s">
        <v>116</v>
      </c>
      <c r="K1686" t="s">
        <v>120</v>
      </c>
      <c r="L1686">
        <v>3</v>
      </c>
      <c r="M1686" t="s">
        <v>335</v>
      </c>
      <c r="N1686">
        <v>3</v>
      </c>
      <c r="O1686">
        <v>15</v>
      </c>
      <c r="P1686">
        <v>18</v>
      </c>
      <c r="Q1686">
        <v>20</v>
      </c>
      <c r="R1686">
        <v>1</v>
      </c>
      <c r="S1686">
        <v>4</v>
      </c>
      <c r="T1686">
        <v>6</v>
      </c>
    </row>
    <row r="1687" spans="8:20" x14ac:dyDescent="0.35">
      <c r="H1687">
        <v>148.02000000000001</v>
      </c>
      <c r="I1687">
        <v>15.021000000000001</v>
      </c>
      <c r="J1687" t="s">
        <v>116</v>
      </c>
      <c r="K1687" t="s">
        <v>1530</v>
      </c>
      <c r="L1687">
        <v>3</v>
      </c>
      <c r="M1687" t="s">
        <v>1540</v>
      </c>
      <c r="N1687">
        <v>4</v>
      </c>
      <c r="O1687">
        <v>15</v>
      </c>
      <c r="P1687">
        <v>15</v>
      </c>
      <c r="Q1687">
        <v>18</v>
      </c>
      <c r="R1687">
        <v>7</v>
      </c>
      <c r="S1687">
        <v>7</v>
      </c>
      <c r="T1687">
        <v>10</v>
      </c>
    </row>
    <row r="1688" spans="8:20" x14ac:dyDescent="0.35">
      <c r="H1688">
        <v>148.02099999999999</v>
      </c>
      <c r="I1688">
        <v>15.022</v>
      </c>
      <c r="J1688" t="s">
        <v>116</v>
      </c>
      <c r="K1688" t="s">
        <v>32</v>
      </c>
      <c r="L1688">
        <v>3</v>
      </c>
      <c r="M1688" t="s">
        <v>445</v>
      </c>
      <c r="N1688">
        <v>3</v>
      </c>
      <c r="O1688">
        <v>9</v>
      </c>
      <c r="P1688">
        <v>12</v>
      </c>
      <c r="Q1688">
        <v>14</v>
      </c>
      <c r="R1688">
        <v>5</v>
      </c>
      <c r="S1688">
        <v>8</v>
      </c>
      <c r="T1688">
        <v>10</v>
      </c>
    </row>
    <row r="1689" spans="8:20" x14ac:dyDescent="0.35">
      <c r="H1689">
        <v>148.02199999999999</v>
      </c>
      <c r="I1689">
        <v>15.023</v>
      </c>
      <c r="J1689" t="s">
        <v>116</v>
      </c>
      <c r="K1689" t="s">
        <v>122</v>
      </c>
      <c r="L1689">
        <v>3</v>
      </c>
      <c r="M1689" t="s">
        <v>363</v>
      </c>
      <c r="N1689">
        <v>3</v>
      </c>
      <c r="O1689">
        <v>8</v>
      </c>
      <c r="P1689">
        <v>11</v>
      </c>
      <c r="Q1689">
        <v>13</v>
      </c>
      <c r="R1689">
        <v>7</v>
      </c>
      <c r="S1689">
        <v>10</v>
      </c>
      <c r="T1689">
        <v>12</v>
      </c>
    </row>
    <row r="1690" spans="8:20" x14ac:dyDescent="0.35">
      <c r="H1690">
        <v>148.023</v>
      </c>
      <c r="I1690">
        <v>15.023999999999999</v>
      </c>
      <c r="J1690" t="s">
        <v>116</v>
      </c>
      <c r="K1690" t="s">
        <v>1511</v>
      </c>
      <c r="L1690">
        <v>3</v>
      </c>
      <c r="M1690" t="s">
        <v>288</v>
      </c>
      <c r="N1690">
        <v>4</v>
      </c>
      <c r="O1690">
        <v>15</v>
      </c>
      <c r="P1690">
        <v>15</v>
      </c>
      <c r="Q1690">
        <v>18</v>
      </c>
      <c r="R1690">
        <v>9</v>
      </c>
      <c r="S1690">
        <v>9</v>
      </c>
      <c r="T1690">
        <v>12</v>
      </c>
    </row>
    <row r="1691" spans="8:20" x14ac:dyDescent="0.35">
      <c r="H1691">
        <v>148.024</v>
      </c>
      <c r="I1691">
        <v>15.025</v>
      </c>
      <c r="J1691" t="s">
        <v>116</v>
      </c>
      <c r="K1691" t="s">
        <v>45</v>
      </c>
      <c r="L1691">
        <v>3</v>
      </c>
      <c r="M1691" t="s">
        <v>603</v>
      </c>
      <c r="N1691">
        <v>4</v>
      </c>
      <c r="O1691">
        <v>16</v>
      </c>
      <c r="P1691">
        <v>16</v>
      </c>
      <c r="Q1691">
        <v>19</v>
      </c>
      <c r="R1691">
        <v>8</v>
      </c>
      <c r="S1691">
        <v>8</v>
      </c>
      <c r="T1691">
        <v>11</v>
      </c>
    </row>
    <row r="1692" spans="8:20" x14ac:dyDescent="0.35">
      <c r="H1692">
        <v>148.02500000000001</v>
      </c>
      <c r="I1692">
        <v>15.026</v>
      </c>
      <c r="J1692" t="s">
        <v>116</v>
      </c>
      <c r="K1692" t="s">
        <v>46</v>
      </c>
      <c r="L1692">
        <v>3</v>
      </c>
      <c r="M1692" t="s">
        <v>596</v>
      </c>
      <c r="N1692">
        <v>3</v>
      </c>
      <c r="O1692">
        <v>10</v>
      </c>
      <c r="P1692">
        <v>13</v>
      </c>
      <c r="Q1692">
        <v>15</v>
      </c>
      <c r="R1692">
        <v>7</v>
      </c>
      <c r="S1692">
        <v>10</v>
      </c>
      <c r="T1692">
        <v>12</v>
      </c>
    </row>
    <row r="1693" spans="8:20" x14ac:dyDescent="0.35">
      <c r="H1693">
        <v>148.02600000000001</v>
      </c>
      <c r="I1693">
        <v>15.026999999999999</v>
      </c>
      <c r="J1693" t="s">
        <v>116</v>
      </c>
      <c r="K1693" t="s">
        <v>123</v>
      </c>
      <c r="L1693">
        <v>3</v>
      </c>
      <c r="M1693" t="s">
        <v>335</v>
      </c>
      <c r="N1693">
        <v>3</v>
      </c>
      <c r="O1693">
        <v>15</v>
      </c>
      <c r="P1693">
        <v>18</v>
      </c>
      <c r="Q1693">
        <v>20</v>
      </c>
      <c r="R1693">
        <v>1</v>
      </c>
      <c r="S1693">
        <v>4</v>
      </c>
      <c r="T1693">
        <v>6</v>
      </c>
    </row>
    <row r="1694" spans="8:20" x14ac:dyDescent="0.35">
      <c r="H1694">
        <v>148.02699999999999</v>
      </c>
      <c r="I1694">
        <v>15.028</v>
      </c>
      <c r="J1694" t="s">
        <v>116</v>
      </c>
      <c r="K1694" t="s">
        <v>124</v>
      </c>
      <c r="L1694">
        <v>3</v>
      </c>
      <c r="M1694" t="s">
        <v>335</v>
      </c>
      <c r="N1694">
        <v>3</v>
      </c>
      <c r="O1694">
        <v>15</v>
      </c>
      <c r="P1694">
        <v>18</v>
      </c>
      <c r="Q1694">
        <v>20</v>
      </c>
      <c r="R1694">
        <v>1</v>
      </c>
      <c r="S1694">
        <v>4</v>
      </c>
      <c r="T1694">
        <v>6</v>
      </c>
    </row>
    <row r="1695" spans="8:20" x14ac:dyDescent="0.35">
      <c r="H1695">
        <v>148.02799999999999</v>
      </c>
      <c r="I1695">
        <v>15.029</v>
      </c>
      <c r="J1695" t="s">
        <v>116</v>
      </c>
      <c r="K1695" t="s">
        <v>125</v>
      </c>
      <c r="L1695">
        <v>3</v>
      </c>
      <c r="M1695" t="s">
        <v>236</v>
      </c>
      <c r="N1695">
        <v>4</v>
      </c>
      <c r="O1695">
        <v>13</v>
      </c>
      <c r="P1695">
        <v>13</v>
      </c>
      <c r="Q1695">
        <v>16</v>
      </c>
      <c r="R1695">
        <v>11</v>
      </c>
      <c r="S1695">
        <v>11</v>
      </c>
      <c r="T1695">
        <v>14</v>
      </c>
    </row>
    <row r="1696" spans="8:20" x14ac:dyDescent="0.35">
      <c r="H1696">
        <v>148.029</v>
      </c>
      <c r="I1696">
        <v>15.03</v>
      </c>
      <c r="J1696" t="s">
        <v>116</v>
      </c>
      <c r="K1696" t="s">
        <v>47</v>
      </c>
      <c r="L1696">
        <v>3</v>
      </c>
      <c r="M1696" t="s">
        <v>597</v>
      </c>
      <c r="N1696">
        <v>4</v>
      </c>
      <c r="O1696">
        <v>16</v>
      </c>
      <c r="P1696">
        <v>16</v>
      </c>
      <c r="Q1696">
        <v>19</v>
      </c>
      <c r="R1696">
        <v>9</v>
      </c>
      <c r="S1696">
        <v>9</v>
      </c>
      <c r="T1696">
        <v>12</v>
      </c>
    </row>
    <row r="1697" spans="8:20" x14ac:dyDescent="0.35">
      <c r="H1697">
        <v>148.03</v>
      </c>
      <c r="I1697">
        <v>15.031000000000001</v>
      </c>
      <c r="J1697" t="s">
        <v>116</v>
      </c>
      <c r="K1697" t="s">
        <v>48</v>
      </c>
      <c r="L1697">
        <v>3</v>
      </c>
      <c r="M1697" t="s">
        <v>598</v>
      </c>
      <c r="N1697">
        <v>2</v>
      </c>
      <c r="O1697">
        <v>5</v>
      </c>
      <c r="P1697">
        <v>10</v>
      </c>
      <c r="Q1697">
        <v>12</v>
      </c>
      <c r="R1697">
        <v>8</v>
      </c>
      <c r="S1697">
        <v>13</v>
      </c>
      <c r="T1697">
        <v>15</v>
      </c>
    </row>
    <row r="1698" spans="8:20" x14ac:dyDescent="0.35">
      <c r="H1698">
        <v>148.03100000000001</v>
      </c>
      <c r="I1698">
        <v>15.032</v>
      </c>
      <c r="J1698" t="s">
        <v>116</v>
      </c>
      <c r="K1698" t="s">
        <v>49</v>
      </c>
      <c r="L1698">
        <v>3</v>
      </c>
      <c r="M1698" t="s">
        <v>599</v>
      </c>
      <c r="N1698">
        <v>3</v>
      </c>
      <c r="O1698">
        <v>12</v>
      </c>
      <c r="P1698">
        <v>15</v>
      </c>
      <c r="Q1698">
        <v>17</v>
      </c>
      <c r="R1698">
        <v>3</v>
      </c>
      <c r="S1698">
        <v>6</v>
      </c>
      <c r="T1698">
        <v>8</v>
      </c>
    </row>
    <row r="1699" spans="8:20" x14ac:dyDescent="0.35">
      <c r="H1699">
        <v>148.03200000000001</v>
      </c>
      <c r="I1699">
        <v>15.032999999999999</v>
      </c>
      <c r="J1699" t="s">
        <v>116</v>
      </c>
      <c r="K1699" t="s">
        <v>27</v>
      </c>
      <c r="L1699">
        <v>3</v>
      </c>
      <c r="M1699" t="s">
        <v>280</v>
      </c>
      <c r="N1699">
        <v>3</v>
      </c>
      <c r="O1699">
        <v>12</v>
      </c>
      <c r="P1699">
        <v>15</v>
      </c>
      <c r="Q1699">
        <v>17</v>
      </c>
      <c r="R1699">
        <v>7</v>
      </c>
      <c r="S1699">
        <v>10</v>
      </c>
      <c r="T1699">
        <v>12</v>
      </c>
    </row>
    <row r="1700" spans="8:20" x14ac:dyDescent="0.35">
      <c r="H1700">
        <v>148.03299999999999</v>
      </c>
      <c r="I1700">
        <v>15.035</v>
      </c>
      <c r="J1700" t="s">
        <v>116</v>
      </c>
      <c r="K1700" t="s">
        <v>50</v>
      </c>
      <c r="L1700">
        <v>3</v>
      </c>
      <c r="M1700" t="s">
        <v>596</v>
      </c>
      <c r="N1700">
        <v>3</v>
      </c>
      <c r="O1700">
        <v>10</v>
      </c>
      <c r="P1700">
        <v>13</v>
      </c>
      <c r="Q1700">
        <v>15</v>
      </c>
      <c r="R1700">
        <v>7</v>
      </c>
      <c r="S1700">
        <v>10</v>
      </c>
      <c r="T1700">
        <v>12</v>
      </c>
    </row>
    <row r="1701" spans="8:20" x14ac:dyDescent="0.35">
      <c r="H1701">
        <v>148.03399999999999</v>
      </c>
      <c r="I1701">
        <v>15.036</v>
      </c>
      <c r="J1701" t="s">
        <v>116</v>
      </c>
      <c r="K1701" t="s">
        <v>127</v>
      </c>
      <c r="L1701">
        <v>3</v>
      </c>
      <c r="M1701" t="s">
        <v>600</v>
      </c>
      <c r="N1701">
        <v>3</v>
      </c>
      <c r="O1701">
        <v>14</v>
      </c>
      <c r="P1701">
        <v>17</v>
      </c>
      <c r="Q1701">
        <v>19</v>
      </c>
      <c r="R1701">
        <v>4</v>
      </c>
      <c r="S1701">
        <v>7</v>
      </c>
      <c r="T1701">
        <v>9</v>
      </c>
    </row>
    <row r="1702" spans="8:20" x14ac:dyDescent="0.35">
      <c r="H1702">
        <v>148.035</v>
      </c>
      <c r="I1702">
        <v>15.037000000000001</v>
      </c>
      <c r="J1702" t="s">
        <v>116</v>
      </c>
      <c r="K1702" t="s">
        <v>51</v>
      </c>
      <c r="L1702">
        <v>3</v>
      </c>
      <c r="M1702" t="s">
        <v>597</v>
      </c>
      <c r="N1702">
        <v>4</v>
      </c>
      <c r="O1702">
        <v>16</v>
      </c>
      <c r="P1702">
        <v>16</v>
      </c>
      <c r="Q1702">
        <v>19</v>
      </c>
      <c r="R1702">
        <v>9</v>
      </c>
      <c r="S1702">
        <v>9</v>
      </c>
      <c r="T1702">
        <v>12</v>
      </c>
    </row>
    <row r="1703" spans="8:20" x14ac:dyDescent="0.35">
      <c r="H1703">
        <v>148.036</v>
      </c>
      <c r="I1703">
        <v>15.038</v>
      </c>
      <c r="J1703" t="s">
        <v>116</v>
      </c>
      <c r="K1703" t="s">
        <v>128</v>
      </c>
      <c r="L1703">
        <v>3</v>
      </c>
      <c r="M1703" t="s">
        <v>244</v>
      </c>
      <c r="N1703">
        <v>4</v>
      </c>
      <c r="O1703">
        <v>15</v>
      </c>
      <c r="P1703">
        <v>15</v>
      </c>
      <c r="Q1703">
        <v>18</v>
      </c>
      <c r="R1703">
        <v>6</v>
      </c>
      <c r="S1703">
        <v>6</v>
      </c>
      <c r="T1703">
        <v>9</v>
      </c>
    </row>
    <row r="1704" spans="8:20" x14ac:dyDescent="0.35">
      <c r="H1704">
        <v>148.03700000000001</v>
      </c>
      <c r="I1704">
        <v>15.039</v>
      </c>
      <c r="J1704" t="s">
        <v>116</v>
      </c>
      <c r="K1704" t="s">
        <v>31</v>
      </c>
      <c r="L1704">
        <v>3</v>
      </c>
      <c r="M1704" t="s">
        <v>601</v>
      </c>
      <c r="N1704">
        <v>4</v>
      </c>
      <c r="O1704">
        <v>12</v>
      </c>
      <c r="P1704">
        <v>12</v>
      </c>
      <c r="Q1704">
        <v>15</v>
      </c>
      <c r="R1704">
        <v>11</v>
      </c>
      <c r="S1704">
        <v>11</v>
      </c>
      <c r="T1704">
        <v>14</v>
      </c>
    </row>
    <row r="1705" spans="8:20" x14ac:dyDescent="0.35">
      <c r="H1705">
        <v>148.03800000000001</v>
      </c>
      <c r="I1705">
        <v>15.04</v>
      </c>
      <c r="J1705" t="s">
        <v>116</v>
      </c>
      <c r="K1705" t="s">
        <v>1690</v>
      </c>
      <c r="L1705">
        <v>3</v>
      </c>
      <c r="M1705" t="s">
        <v>288</v>
      </c>
      <c r="N1705">
        <v>4</v>
      </c>
      <c r="O1705">
        <v>15</v>
      </c>
      <c r="P1705">
        <v>15</v>
      </c>
      <c r="Q1705">
        <v>18</v>
      </c>
      <c r="R1705">
        <v>9</v>
      </c>
      <c r="S1705">
        <v>9</v>
      </c>
      <c r="T1705">
        <v>12</v>
      </c>
    </row>
    <row r="1706" spans="8:20" x14ac:dyDescent="0.35">
      <c r="H1706">
        <v>148.03899999999999</v>
      </c>
      <c r="I1706">
        <v>15.041</v>
      </c>
      <c r="J1706" t="s">
        <v>116</v>
      </c>
      <c r="K1706" t="s">
        <v>129</v>
      </c>
      <c r="L1706">
        <v>3</v>
      </c>
      <c r="M1706" t="s">
        <v>602</v>
      </c>
      <c r="N1706">
        <v>3</v>
      </c>
      <c r="O1706">
        <v>15</v>
      </c>
      <c r="P1706">
        <v>18</v>
      </c>
      <c r="Q1706">
        <v>20</v>
      </c>
      <c r="R1706">
        <v>2</v>
      </c>
      <c r="S1706">
        <v>5</v>
      </c>
      <c r="T1706">
        <v>7</v>
      </c>
    </row>
    <row r="1707" spans="8:20" x14ac:dyDescent="0.35">
      <c r="H1707">
        <v>148.04</v>
      </c>
      <c r="I1707">
        <v>15.042999999999999</v>
      </c>
      <c r="J1707" t="s">
        <v>116</v>
      </c>
      <c r="K1707" t="s">
        <v>52</v>
      </c>
      <c r="L1707">
        <v>3</v>
      </c>
      <c r="M1707" t="s">
        <v>453</v>
      </c>
      <c r="N1707">
        <v>3</v>
      </c>
      <c r="O1707">
        <v>14</v>
      </c>
      <c r="P1707">
        <v>17</v>
      </c>
      <c r="Q1707">
        <v>19</v>
      </c>
      <c r="R1707">
        <v>5</v>
      </c>
      <c r="S1707">
        <v>8</v>
      </c>
      <c r="T1707">
        <v>10</v>
      </c>
    </row>
    <row r="1708" spans="8:20" x14ac:dyDescent="0.35">
      <c r="H1708">
        <v>148.041</v>
      </c>
      <c r="I1708">
        <v>15.044</v>
      </c>
      <c r="J1708" t="s">
        <v>116</v>
      </c>
      <c r="K1708" t="s">
        <v>131</v>
      </c>
      <c r="L1708">
        <v>3</v>
      </c>
      <c r="M1708" t="s">
        <v>601</v>
      </c>
      <c r="N1708">
        <v>4</v>
      </c>
      <c r="O1708">
        <v>12</v>
      </c>
      <c r="P1708">
        <v>12</v>
      </c>
      <c r="Q1708">
        <v>15</v>
      </c>
      <c r="R1708">
        <v>11</v>
      </c>
      <c r="S1708">
        <v>11</v>
      </c>
      <c r="T1708">
        <v>14</v>
      </c>
    </row>
    <row r="1709" spans="8:20" x14ac:dyDescent="0.35">
      <c r="H1709">
        <v>148.042</v>
      </c>
      <c r="I1709">
        <v>15.045999999999999</v>
      </c>
      <c r="J1709" t="s">
        <v>116</v>
      </c>
      <c r="K1709" t="s">
        <v>132</v>
      </c>
      <c r="L1709">
        <v>3</v>
      </c>
      <c r="M1709" t="s">
        <v>603</v>
      </c>
      <c r="N1709">
        <v>4</v>
      </c>
      <c r="O1709">
        <v>16</v>
      </c>
      <c r="P1709">
        <v>16</v>
      </c>
      <c r="Q1709">
        <v>19</v>
      </c>
      <c r="R1709">
        <v>8</v>
      </c>
      <c r="S1709">
        <v>8</v>
      </c>
      <c r="T1709">
        <v>11</v>
      </c>
    </row>
    <row r="1710" spans="8:20" x14ac:dyDescent="0.35">
      <c r="H1710">
        <v>148.04300000000001</v>
      </c>
      <c r="I1710">
        <v>15.048</v>
      </c>
      <c r="J1710" t="s">
        <v>116</v>
      </c>
      <c r="K1710" t="s">
        <v>54</v>
      </c>
      <c r="L1710">
        <v>3</v>
      </c>
      <c r="M1710" t="s">
        <v>335</v>
      </c>
      <c r="N1710">
        <v>3</v>
      </c>
      <c r="O1710">
        <v>15</v>
      </c>
      <c r="P1710">
        <v>18</v>
      </c>
      <c r="Q1710">
        <v>20</v>
      </c>
      <c r="R1710">
        <v>1</v>
      </c>
      <c r="S1710">
        <v>4</v>
      </c>
      <c r="T1710">
        <v>6</v>
      </c>
    </row>
    <row r="1711" spans="8:20" x14ac:dyDescent="0.35">
      <c r="H1711">
        <v>148.04400000000001</v>
      </c>
      <c r="I1711">
        <v>15.048999999999999</v>
      </c>
      <c r="J1711" t="s">
        <v>116</v>
      </c>
      <c r="K1711" t="s">
        <v>1560</v>
      </c>
      <c r="L1711">
        <v>3</v>
      </c>
      <c r="M1711" t="s">
        <v>1565</v>
      </c>
      <c r="N1711">
        <v>3</v>
      </c>
      <c r="O1711">
        <v>6</v>
      </c>
      <c r="P1711">
        <v>9</v>
      </c>
      <c r="Q1711">
        <v>11</v>
      </c>
      <c r="R1711">
        <v>9</v>
      </c>
      <c r="S1711">
        <v>12</v>
      </c>
      <c r="T1711">
        <v>14</v>
      </c>
    </row>
    <row r="1712" spans="8:20" x14ac:dyDescent="0.35">
      <c r="H1712">
        <v>148.04499999999999</v>
      </c>
      <c r="I1712">
        <v>15.05</v>
      </c>
      <c r="J1712" t="s">
        <v>116</v>
      </c>
      <c r="K1712" t="s">
        <v>134</v>
      </c>
      <c r="L1712">
        <v>3</v>
      </c>
      <c r="M1712" t="s">
        <v>603</v>
      </c>
      <c r="N1712">
        <v>4</v>
      </c>
      <c r="O1712">
        <v>16</v>
      </c>
      <c r="P1712">
        <v>16</v>
      </c>
      <c r="Q1712">
        <v>19</v>
      </c>
      <c r="R1712">
        <v>8</v>
      </c>
      <c r="S1712">
        <v>8</v>
      </c>
      <c r="T1712">
        <v>11</v>
      </c>
    </row>
    <row r="1713" spans="8:20" x14ac:dyDescent="0.35">
      <c r="H1713">
        <v>148.04599999999999</v>
      </c>
      <c r="I1713">
        <v>15.051</v>
      </c>
      <c r="J1713" t="s">
        <v>116</v>
      </c>
      <c r="K1713" t="s">
        <v>55</v>
      </c>
      <c r="L1713">
        <v>3</v>
      </c>
      <c r="M1713" t="s">
        <v>603</v>
      </c>
      <c r="N1713">
        <v>4</v>
      </c>
      <c r="O1713">
        <v>16</v>
      </c>
      <c r="P1713">
        <v>16</v>
      </c>
      <c r="Q1713">
        <v>19</v>
      </c>
      <c r="R1713">
        <v>8</v>
      </c>
      <c r="S1713">
        <v>8</v>
      </c>
      <c r="T1713">
        <v>11</v>
      </c>
    </row>
    <row r="1714" spans="8:20" x14ac:dyDescent="0.35">
      <c r="H1714">
        <v>148.047</v>
      </c>
      <c r="I1714">
        <v>15.052</v>
      </c>
      <c r="J1714" t="s">
        <v>116</v>
      </c>
      <c r="K1714" t="s">
        <v>33</v>
      </c>
      <c r="L1714">
        <v>3</v>
      </c>
      <c r="M1714" t="s">
        <v>594</v>
      </c>
      <c r="N1714">
        <v>4</v>
      </c>
      <c r="O1714">
        <v>6</v>
      </c>
      <c r="P1714">
        <v>6</v>
      </c>
      <c r="Q1714">
        <v>9</v>
      </c>
      <c r="R1714">
        <v>15</v>
      </c>
      <c r="S1714">
        <v>15</v>
      </c>
      <c r="T1714">
        <v>18</v>
      </c>
    </row>
    <row r="1715" spans="8:20" x14ac:dyDescent="0.35">
      <c r="H1715">
        <v>148.048</v>
      </c>
      <c r="I1715">
        <v>15.053000000000001</v>
      </c>
      <c r="J1715" t="s">
        <v>116</v>
      </c>
      <c r="K1715" t="s">
        <v>135</v>
      </c>
      <c r="L1715">
        <v>3</v>
      </c>
      <c r="M1715" t="s">
        <v>604</v>
      </c>
      <c r="N1715">
        <v>3</v>
      </c>
      <c r="O1715">
        <v>11</v>
      </c>
      <c r="P1715">
        <v>14</v>
      </c>
      <c r="Q1715">
        <v>16</v>
      </c>
      <c r="R1715">
        <v>8</v>
      </c>
      <c r="S1715">
        <v>11</v>
      </c>
      <c r="T1715">
        <v>13</v>
      </c>
    </row>
    <row r="1716" spans="8:20" x14ac:dyDescent="0.35">
      <c r="H1716">
        <v>148.04900000000001</v>
      </c>
      <c r="I1716">
        <v>15.054</v>
      </c>
      <c r="J1716" t="s">
        <v>116</v>
      </c>
      <c r="K1716" t="s">
        <v>136</v>
      </c>
      <c r="L1716">
        <v>3</v>
      </c>
      <c r="M1716" t="s">
        <v>347</v>
      </c>
      <c r="N1716">
        <v>3</v>
      </c>
      <c r="O1716">
        <v>7</v>
      </c>
      <c r="P1716">
        <v>10</v>
      </c>
      <c r="Q1716">
        <v>12</v>
      </c>
      <c r="R1716">
        <v>10</v>
      </c>
      <c r="S1716">
        <v>13</v>
      </c>
      <c r="T1716">
        <v>15</v>
      </c>
    </row>
    <row r="1717" spans="8:20" x14ac:dyDescent="0.35">
      <c r="H1717">
        <v>148.05000000000001</v>
      </c>
      <c r="I1717">
        <v>15.055</v>
      </c>
      <c r="J1717" t="s">
        <v>116</v>
      </c>
      <c r="K1717" t="s">
        <v>137</v>
      </c>
      <c r="L1717">
        <v>3</v>
      </c>
      <c r="M1717" t="s">
        <v>496</v>
      </c>
      <c r="N1717">
        <v>4</v>
      </c>
      <c r="O1717">
        <v>14</v>
      </c>
      <c r="P1717">
        <v>14</v>
      </c>
      <c r="Q1717">
        <v>17</v>
      </c>
      <c r="R1717">
        <v>9</v>
      </c>
      <c r="S1717">
        <v>9</v>
      </c>
      <c r="T1717">
        <v>12</v>
      </c>
    </row>
    <row r="1718" spans="8:20" x14ac:dyDescent="0.35">
      <c r="H1718">
        <v>148.05099999999999</v>
      </c>
      <c r="I1718">
        <v>15.055999999999999</v>
      </c>
      <c r="J1718" t="s">
        <v>116</v>
      </c>
      <c r="K1718" t="s">
        <v>138</v>
      </c>
      <c r="L1718">
        <v>3</v>
      </c>
      <c r="M1718" t="s">
        <v>605</v>
      </c>
      <c r="N1718">
        <v>3</v>
      </c>
      <c r="O1718">
        <v>16</v>
      </c>
      <c r="P1718">
        <v>19</v>
      </c>
      <c r="Q1718">
        <v>21</v>
      </c>
      <c r="R1718">
        <v>2</v>
      </c>
      <c r="S1718">
        <v>5</v>
      </c>
      <c r="T1718">
        <v>7</v>
      </c>
    </row>
    <row r="1719" spans="8:20" x14ac:dyDescent="0.35">
      <c r="H1719">
        <v>148.05199999999999</v>
      </c>
      <c r="I1719">
        <v>15.057</v>
      </c>
      <c r="J1719" t="s">
        <v>116</v>
      </c>
      <c r="K1719" t="s">
        <v>139</v>
      </c>
      <c r="L1719">
        <v>3</v>
      </c>
      <c r="M1719" t="s">
        <v>606</v>
      </c>
      <c r="N1719">
        <v>4</v>
      </c>
      <c r="O1719">
        <v>18</v>
      </c>
      <c r="P1719">
        <v>18</v>
      </c>
      <c r="Q1719">
        <v>21</v>
      </c>
      <c r="R1719">
        <v>6</v>
      </c>
      <c r="S1719">
        <v>6</v>
      </c>
      <c r="T1719">
        <v>9</v>
      </c>
    </row>
    <row r="1720" spans="8:20" x14ac:dyDescent="0.35">
      <c r="H1720">
        <v>148.053</v>
      </c>
      <c r="I1720">
        <v>15.058</v>
      </c>
      <c r="J1720" t="s">
        <v>116</v>
      </c>
      <c r="K1720" t="s">
        <v>1415</v>
      </c>
      <c r="L1720">
        <v>3</v>
      </c>
      <c r="M1720" t="s">
        <v>411</v>
      </c>
      <c r="N1720">
        <v>1</v>
      </c>
      <c r="O1720">
        <v>5</v>
      </c>
      <c r="P1720">
        <v>12</v>
      </c>
      <c r="Q1720">
        <v>14</v>
      </c>
      <c r="R1720">
        <v>2</v>
      </c>
      <c r="S1720">
        <v>9</v>
      </c>
      <c r="T1720">
        <v>11</v>
      </c>
    </row>
    <row r="1721" spans="8:20" x14ac:dyDescent="0.35">
      <c r="H1721">
        <v>148.054</v>
      </c>
      <c r="I1721">
        <v>15.058999999999999</v>
      </c>
      <c r="J1721" t="s">
        <v>116</v>
      </c>
      <c r="K1721" t="s">
        <v>34</v>
      </c>
      <c r="L1721">
        <v>3</v>
      </c>
      <c r="M1721" t="s">
        <v>467</v>
      </c>
      <c r="N1721">
        <v>4</v>
      </c>
      <c r="O1721">
        <v>14</v>
      </c>
      <c r="P1721">
        <v>14</v>
      </c>
      <c r="Q1721">
        <v>17</v>
      </c>
      <c r="R1721">
        <v>9</v>
      </c>
      <c r="S1721">
        <v>9</v>
      </c>
      <c r="T1721">
        <v>12</v>
      </c>
    </row>
    <row r="1722" spans="8:20" x14ac:dyDescent="0.35">
      <c r="H1722">
        <v>148.05500000000001</v>
      </c>
      <c r="I1722">
        <v>15.06</v>
      </c>
      <c r="J1722" t="s">
        <v>116</v>
      </c>
      <c r="K1722" t="s">
        <v>35</v>
      </c>
      <c r="L1722">
        <v>3</v>
      </c>
      <c r="M1722" t="s">
        <v>607</v>
      </c>
      <c r="N1722">
        <v>3</v>
      </c>
      <c r="O1722">
        <v>10</v>
      </c>
      <c r="P1722">
        <v>13</v>
      </c>
      <c r="Q1722">
        <v>15</v>
      </c>
      <c r="R1722">
        <v>10</v>
      </c>
      <c r="S1722">
        <v>13</v>
      </c>
      <c r="T1722">
        <v>15</v>
      </c>
    </row>
    <row r="1723" spans="8:20" x14ac:dyDescent="0.35">
      <c r="H1723">
        <v>148.05600000000001</v>
      </c>
      <c r="I1723">
        <v>15.061</v>
      </c>
      <c r="J1723" t="s">
        <v>116</v>
      </c>
      <c r="K1723" t="s">
        <v>140</v>
      </c>
      <c r="L1723">
        <v>3</v>
      </c>
      <c r="M1723" t="s">
        <v>595</v>
      </c>
      <c r="N1723">
        <v>3</v>
      </c>
      <c r="O1723">
        <v>12</v>
      </c>
      <c r="P1723">
        <v>15</v>
      </c>
      <c r="Q1723">
        <v>17</v>
      </c>
      <c r="R1723">
        <v>6</v>
      </c>
      <c r="S1723">
        <v>9</v>
      </c>
      <c r="T1723">
        <v>11</v>
      </c>
    </row>
    <row r="1724" spans="8:20" x14ac:dyDescent="0.35">
      <c r="H1724">
        <v>148.05699999999999</v>
      </c>
      <c r="I1724">
        <v>15.061999999999999</v>
      </c>
      <c r="J1724" t="s">
        <v>116</v>
      </c>
      <c r="K1724" t="s">
        <v>30</v>
      </c>
      <c r="L1724">
        <v>3</v>
      </c>
      <c r="M1724" t="s">
        <v>496</v>
      </c>
      <c r="N1724">
        <v>4</v>
      </c>
      <c r="O1724">
        <v>14</v>
      </c>
      <c r="P1724">
        <v>14</v>
      </c>
      <c r="Q1724">
        <v>17</v>
      </c>
      <c r="R1724">
        <v>9</v>
      </c>
      <c r="S1724">
        <v>9</v>
      </c>
      <c r="T1724">
        <v>12</v>
      </c>
    </row>
    <row r="1725" spans="8:20" x14ac:dyDescent="0.35">
      <c r="H1725">
        <v>148.05799999999999</v>
      </c>
      <c r="I1725">
        <v>15.063000000000001</v>
      </c>
      <c r="J1725" t="s">
        <v>116</v>
      </c>
      <c r="K1725" t="s">
        <v>141</v>
      </c>
      <c r="L1725">
        <v>3</v>
      </c>
      <c r="M1725" t="s">
        <v>594</v>
      </c>
      <c r="N1725">
        <v>4</v>
      </c>
      <c r="O1725">
        <v>6</v>
      </c>
      <c r="P1725">
        <v>6</v>
      </c>
      <c r="Q1725">
        <v>9</v>
      </c>
      <c r="R1725">
        <v>15</v>
      </c>
      <c r="S1725">
        <v>15</v>
      </c>
      <c r="T1725">
        <v>18</v>
      </c>
    </row>
    <row r="1726" spans="8:20" x14ac:dyDescent="0.35">
      <c r="H1726">
        <v>148.059</v>
      </c>
      <c r="I1726">
        <v>15.064</v>
      </c>
      <c r="J1726" t="s">
        <v>116</v>
      </c>
      <c r="K1726" t="s">
        <v>142</v>
      </c>
      <c r="L1726">
        <v>3</v>
      </c>
      <c r="M1726" t="s">
        <v>280</v>
      </c>
      <c r="N1726">
        <v>3</v>
      </c>
      <c r="O1726">
        <v>12</v>
      </c>
      <c r="P1726">
        <v>15</v>
      </c>
      <c r="Q1726">
        <v>17</v>
      </c>
      <c r="R1726">
        <v>7</v>
      </c>
      <c r="S1726">
        <v>10</v>
      </c>
      <c r="T1726">
        <v>12</v>
      </c>
    </row>
    <row r="1727" spans="8:20" x14ac:dyDescent="0.35">
      <c r="H1727">
        <v>148.06</v>
      </c>
      <c r="I1727">
        <v>15.065</v>
      </c>
      <c r="J1727" t="s">
        <v>116</v>
      </c>
      <c r="K1727" t="s">
        <v>36</v>
      </c>
      <c r="L1727">
        <v>3</v>
      </c>
      <c r="M1727" t="s">
        <v>608</v>
      </c>
      <c r="N1727">
        <v>4</v>
      </c>
      <c r="O1727">
        <v>13</v>
      </c>
      <c r="P1727">
        <v>13</v>
      </c>
      <c r="Q1727">
        <v>16</v>
      </c>
      <c r="R1727">
        <v>9</v>
      </c>
      <c r="S1727">
        <v>9</v>
      </c>
      <c r="T1727">
        <v>12</v>
      </c>
    </row>
    <row r="1728" spans="8:20" x14ac:dyDescent="0.35">
      <c r="H1728">
        <v>148.06100000000001</v>
      </c>
      <c r="I1728">
        <v>15.066000000000001</v>
      </c>
      <c r="J1728" t="s">
        <v>116</v>
      </c>
      <c r="K1728" t="s">
        <v>143</v>
      </c>
      <c r="L1728">
        <v>3</v>
      </c>
      <c r="M1728" t="s">
        <v>609</v>
      </c>
      <c r="N1728">
        <v>3</v>
      </c>
      <c r="O1728">
        <v>11</v>
      </c>
      <c r="P1728">
        <v>14</v>
      </c>
      <c r="Q1728">
        <v>16</v>
      </c>
      <c r="R1728">
        <v>5</v>
      </c>
      <c r="S1728">
        <v>8</v>
      </c>
      <c r="T1728">
        <v>10</v>
      </c>
    </row>
    <row r="1729" spans="8:20" x14ac:dyDescent="0.35">
      <c r="H1729">
        <v>148.06200000000001</v>
      </c>
      <c r="I1729">
        <v>15.067</v>
      </c>
      <c r="J1729" t="s">
        <v>116</v>
      </c>
      <c r="K1729" t="s">
        <v>144</v>
      </c>
      <c r="L1729">
        <v>3</v>
      </c>
      <c r="M1729" t="s">
        <v>467</v>
      </c>
      <c r="N1729">
        <v>4</v>
      </c>
      <c r="O1729">
        <v>14</v>
      </c>
      <c r="P1729">
        <v>14</v>
      </c>
      <c r="Q1729">
        <v>17</v>
      </c>
      <c r="R1729">
        <v>9</v>
      </c>
      <c r="S1729">
        <v>9</v>
      </c>
      <c r="T1729">
        <v>12</v>
      </c>
    </row>
    <row r="1730" spans="8:20" x14ac:dyDescent="0.35">
      <c r="H1730">
        <v>148.06299999999999</v>
      </c>
      <c r="I1730">
        <v>15.068</v>
      </c>
      <c r="J1730" t="s">
        <v>116</v>
      </c>
      <c r="K1730" t="s">
        <v>56</v>
      </c>
      <c r="L1730">
        <v>3</v>
      </c>
      <c r="M1730" t="s">
        <v>467</v>
      </c>
      <c r="N1730">
        <v>4</v>
      </c>
      <c r="O1730">
        <v>14</v>
      </c>
      <c r="P1730">
        <v>14</v>
      </c>
      <c r="Q1730">
        <v>17</v>
      </c>
      <c r="R1730">
        <v>9</v>
      </c>
      <c r="S1730">
        <v>9</v>
      </c>
      <c r="T1730">
        <v>12</v>
      </c>
    </row>
    <row r="1731" spans="8:20" x14ac:dyDescent="0.35">
      <c r="H1731">
        <v>148.06399999999999</v>
      </c>
      <c r="I1731">
        <v>15.069000000000001</v>
      </c>
      <c r="J1731" t="s">
        <v>116</v>
      </c>
      <c r="K1731" t="s">
        <v>145</v>
      </c>
      <c r="L1731">
        <v>3</v>
      </c>
      <c r="M1731" t="s">
        <v>280</v>
      </c>
      <c r="N1731">
        <v>3</v>
      </c>
      <c r="O1731">
        <v>12</v>
      </c>
      <c r="P1731">
        <v>15</v>
      </c>
      <c r="Q1731">
        <v>17</v>
      </c>
      <c r="R1731">
        <v>7</v>
      </c>
      <c r="S1731">
        <v>10</v>
      </c>
      <c r="T1731">
        <v>12</v>
      </c>
    </row>
    <row r="1732" spans="8:20" x14ac:dyDescent="0.35">
      <c r="H1732">
        <v>148.065</v>
      </c>
      <c r="I1732">
        <v>15.07</v>
      </c>
      <c r="J1732" t="s">
        <v>116</v>
      </c>
      <c r="K1732" t="s">
        <v>146</v>
      </c>
      <c r="L1732">
        <v>3</v>
      </c>
      <c r="M1732" t="s">
        <v>596</v>
      </c>
      <c r="N1732">
        <v>3</v>
      </c>
      <c r="O1732">
        <v>10</v>
      </c>
      <c r="P1732">
        <v>13</v>
      </c>
      <c r="Q1732">
        <v>15</v>
      </c>
      <c r="R1732">
        <v>7</v>
      </c>
      <c r="S1732">
        <v>10</v>
      </c>
      <c r="T1732">
        <v>12</v>
      </c>
    </row>
    <row r="1733" spans="8:20" x14ac:dyDescent="0.35">
      <c r="H1733">
        <v>148.066</v>
      </c>
      <c r="I1733">
        <v>15.071</v>
      </c>
      <c r="J1733" t="s">
        <v>116</v>
      </c>
      <c r="K1733" t="s">
        <v>147</v>
      </c>
      <c r="L1733">
        <v>3</v>
      </c>
      <c r="M1733" t="s">
        <v>265</v>
      </c>
      <c r="N1733">
        <v>4</v>
      </c>
      <c r="O1733">
        <v>7</v>
      </c>
      <c r="P1733">
        <v>7</v>
      </c>
      <c r="Q1733">
        <v>10</v>
      </c>
      <c r="R1733">
        <v>14</v>
      </c>
      <c r="S1733">
        <v>14</v>
      </c>
      <c r="T1733">
        <v>17</v>
      </c>
    </row>
    <row r="1734" spans="8:20" x14ac:dyDescent="0.35">
      <c r="H1734">
        <v>148.06700000000001</v>
      </c>
      <c r="I1734">
        <v>15.071999999999999</v>
      </c>
      <c r="J1734" t="s">
        <v>116</v>
      </c>
      <c r="K1734" t="s">
        <v>28</v>
      </c>
      <c r="L1734">
        <v>3</v>
      </c>
      <c r="M1734" t="s">
        <v>521</v>
      </c>
      <c r="N1734">
        <v>4</v>
      </c>
      <c r="O1734">
        <v>16</v>
      </c>
      <c r="P1734">
        <v>16</v>
      </c>
      <c r="Q1734">
        <v>19</v>
      </c>
      <c r="R1734">
        <v>8</v>
      </c>
      <c r="S1734">
        <v>8</v>
      </c>
      <c r="T1734">
        <v>11</v>
      </c>
    </row>
    <row r="1735" spans="8:20" x14ac:dyDescent="0.35">
      <c r="H1735">
        <v>148.06800000000001</v>
      </c>
      <c r="I1735">
        <v>15.073</v>
      </c>
      <c r="J1735" t="s">
        <v>116</v>
      </c>
      <c r="K1735" t="s">
        <v>148</v>
      </c>
      <c r="L1735">
        <v>3</v>
      </c>
      <c r="M1735" t="s">
        <v>354</v>
      </c>
      <c r="N1735">
        <v>4</v>
      </c>
      <c r="O1735">
        <v>14</v>
      </c>
      <c r="P1735">
        <v>14</v>
      </c>
      <c r="Q1735">
        <v>17</v>
      </c>
      <c r="R1735">
        <v>8</v>
      </c>
      <c r="S1735">
        <v>8</v>
      </c>
      <c r="T1735">
        <v>11</v>
      </c>
    </row>
    <row r="1736" spans="8:20" x14ac:dyDescent="0.35">
      <c r="H1736">
        <v>148.06899999999999</v>
      </c>
      <c r="I1736">
        <v>15.074</v>
      </c>
      <c r="J1736" t="s">
        <v>116</v>
      </c>
      <c r="K1736" t="s">
        <v>149</v>
      </c>
      <c r="L1736">
        <v>3</v>
      </c>
      <c r="M1736" t="s">
        <v>458</v>
      </c>
      <c r="N1736">
        <v>3</v>
      </c>
      <c r="O1736">
        <v>16</v>
      </c>
      <c r="P1736">
        <v>19</v>
      </c>
      <c r="Q1736">
        <v>21</v>
      </c>
      <c r="R1736">
        <v>3</v>
      </c>
      <c r="S1736">
        <v>6</v>
      </c>
      <c r="T1736">
        <v>8</v>
      </c>
    </row>
    <row r="1737" spans="8:20" x14ac:dyDescent="0.35">
      <c r="H1737">
        <v>148.07</v>
      </c>
      <c r="I1737">
        <v>15.074999999999999</v>
      </c>
      <c r="J1737" t="s">
        <v>116</v>
      </c>
      <c r="K1737" t="s">
        <v>150</v>
      </c>
      <c r="L1737">
        <v>3</v>
      </c>
      <c r="M1737" t="s">
        <v>595</v>
      </c>
      <c r="N1737">
        <v>3</v>
      </c>
      <c r="O1737">
        <v>12</v>
      </c>
      <c r="P1737">
        <v>15</v>
      </c>
      <c r="Q1737">
        <v>17</v>
      </c>
      <c r="R1737">
        <v>6</v>
      </c>
      <c r="S1737">
        <v>9</v>
      </c>
      <c r="T1737">
        <v>11</v>
      </c>
    </row>
    <row r="1738" spans="8:20" x14ac:dyDescent="0.35">
      <c r="H1738">
        <v>148.071</v>
      </c>
      <c r="I1738">
        <v>15.077</v>
      </c>
      <c r="J1738" t="s">
        <v>116</v>
      </c>
      <c r="K1738" t="s">
        <v>152</v>
      </c>
      <c r="L1738">
        <v>3</v>
      </c>
      <c r="M1738" t="s">
        <v>335</v>
      </c>
      <c r="N1738">
        <v>3</v>
      </c>
      <c r="O1738">
        <v>15</v>
      </c>
      <c r="P1738">
        <v>18</v>
      </c>
      <c r="Q1738">
        <v>20</v>
      </c>
      <c r="R1738">
        <v>1</v>
      </c>
      <c r="S1738">
        <v>4</v>
      </c>
      <c r="T1738">
        <v>6</v>
      </c>
    </row>
    <row r="1739" spans="8:20" x14ac:dyDescent="0.35">
      <c r="H1739">
        <v>148.072</v>
      </c>
      <c r="I1739">
        <v>15.077999999999999</v>
      </c>
      <c r="J1739" t="s">
        <v>116</v>
      </c>
      <c r="K1739" t="s">
        <v>1752</v>
      </c>
      <c r="L1739">
        <v>3</v>
      </c>
      <c r="M1739" t="s">
        <v>354</v>
      </c>
      <c r="N1739">
        <v>4</v>
      </c>
      <c r="O1739">
        <v>14</v>
      </c>
      <c r="P1739">
        <v>14</v>
      </c>
      <c r="Q1739">
        <v>17</v>
      </c>
      <c r="R1739">
        <v>8</v>
      </c>
      <c r="S1739">
        <v>8</v>
      </c>
      <c r="T1739">
        <v>11</v>
      </c>
    </row>
    <row r="1740" spans="8:20" x14ac:dyDescent="0.35">
      <c r="H1740">
        <v>148.07300000000001</v>
      </c>
      <c r="I1740">
        <v>15.079000000000001</v>
      </c>
      <c r="J1740" t="s">
        <v>116</v>
      </c>
      <c r="K1740" t="s">
        <v>153</v>
      </c>
      <c r="L1740">
        <v>3</v>
      </c>
      <c r="M1740" t="s">
        <v>610</v>
      </c>
      <c r="N1740">
        <v>3</v>
      </c>
      <c r="O1740">
        <v>14</v>
      </c>
      <c r="P1740">
        <v>17</v>
      </c>
      <c r="Q1740">
        <v>19</v>
      </c>
      <c r="R1740">
        <v>1</v>
      </c>
      <c r="S1740">
        <v>4</v>
      </c>
      <c r="T1740">
        <v>6</v>
      </c>
    </row>
    <row r="1741" spans="8:20" x14ac:dyDescent="0.35">
      <c r="H1741">
        <v>148.07400000000001</v>
      </c>
      <c r="I1741">
        <v>15.08</v>
      </c>
      <c r="J1741" t="s">
        <v>116</v>
      </c>
      <c r="K1741" t="s">
        <v>1606</v>
      </c>
      <c r="L1741">
        <v>3</v>
      </c>
      <c r="M1741" t="s">
        <v>1613</v>
      </c>
      <c r="N1741">
        <v>3</v>
      </c>
      <c r="O1741">
        <v>8</v>
      </c>
      <c r="P1741">
        <v>11</v>
      </c>
      <c r="Q1741">
        <v>13</v>
      </c>
      <c r="R1741">
        <v>8</v>
      </c>
      <c r="S1741">
        <v>11</v>
      </c>
      <c r="T1741">
        <v>13</v>
      </c>
    </row>
    <row r="1742" spans="8:20" x14ac:dyDescent="0.35">
      <c r="H1742">
        <v>148.07499999999999</v>
      </c>
      <c r="I1742">
        <v>15.081</v>
      </c>
      <c r="J1742" t="s">
        <v>116</v>
      </c>
      <c r="K1742" t="s">
        <v>154</v>
      </c>
      <c r="L1742">
        <v>3</v>
      </c>
      <c r="M1742" t="s">
        <v>356</v>
      </c>
      <c r="N1742">
        <v>3</v>
      </c>
      <c r="O1742">
        <v>11</v>
      </c>
      <c r="P1742">
        <v>14</v>
      </c>
      <c r="Q1742">
        <v>16</v>
      </c>
      <c r="R1742">
        <v>6</v>
      </c>
      <c r="S1742">
        <v>9</v>
      </c>
      <c r="T1742">
        <v>11</v>
      </c>
    </row>
    <row r="1743" spans="8:20" x14ac:dyDescent="0.35">
      <c r="H1743">
        <v>148.07599999999999</v>
      </c>
      <c r="I1743">
        <v>15.082000000000001</v>
      </c>
      <c r="J1743" t="s">
        <v>116</v>
      </c>
      <c r="K1743" t="s">
        <v>155</v>
      </c>
      <c r="L1743">
        <v>3</v>
      </c>
      <c r="M1743" t="s">
        <v>314</v>
      </c>
      <c r="N1743">
        <v>3</v>
      </c>
      <c r="O1743">
        <v>13</v>
      </c>
      <c r="P1743">
        <v>16</v>
      </c>
      <c r="Q1743">
        <v>18</v>
      </c>
      <c r="R1743">
        <v>7</v>
      </c>
      <c r="S1743">
        <v>10</v>
      </c>
      <c r="T1743">
        <v>12</v>
      </c>
    </row>
    <row r="1744" spans="8:20" x14ac:dyDescent="0.35">
      <c r="H1744">
        <v>148.077</v>
      </c>
      <c r="I1744">
        <v>15.083</v>
      </c>
      <c r="J1744" t="s">
        <v>116</v>
      </c>
      <c r="K1744" t="s">
        <v>57</v>
      </c>
      <c r="L1744">
        <v>3</v>
      </c>
      <c r="M1744" t="s">
        <v>611</v>
      </c>
      <c r="N1744">
        <v>4</v>
      </c>
      <c r="O1744">
        <v>10</v>
      </c>
      <c r="P1744">
        <v>10</v>
      </c>
      <c r="Q1744">
        <v>13</v>
      </c>
      <c r="R1744">
        <v>13</v>
      </c>
      <c r="S1744">
        <v>13</v>
      </c>
      <c r="T1744">
        <v>16</v>
      </c>
    </row>
    <row r="1745" spans="8:20" x14ac:dyDescent="0.35">
      <c r="H1745">
        <v>148.078</v>
      </c>
      <c r="I1745">
        <v>15.084</v>
      </c>
      <c r="J1745" t="s">
        <v>116</v>
      </c>
      <c r="K1745" t="s">
        <v>1666</v>
      </c>
      <c r="L1745">
        <v>3</v>
      </c>
      <c r="M1745" t="s">
        <v>1671</v>
      </c>
      <c r="N1745">
        <v>3</v>
      </c>
      <c r="O1745">
        <v>18</v>
      </c>
      <c r="P1745">
        <v>21</v>
      </c>
      <c r="Q1745">
        <v>23</v>
      </c>
      <c r="R1745">
        <v>2</v>
      </c>
      <c r="S1745">
        <v>5</v>
      </c>
      <c r="T1745">
        <v>7</v>
      </c>
    </row>
    <row r="1746" spans="8:20" x14ac:dyDescent="0.35">
      <c r="H1746">
        <v>148.07900000000001</v>
      </c>
      <c r="I1746">
        <v>15.085000000000001</v>
      </c>
      <c r="J1746" t="s">
        <v>116</v>
      </c>
      <c r="K1746" t="s">
        <v>156</v>
      </c>
      <c r="L1746">
        <v>3</v>
      </c>
      <c r="M1746" t="s">
        <v>272</v>
      </c>
      <c r="N1746">
        <v>3</v>
      </c>
      <c r="O1746">
        <v>16</v>
      </c>
      <c r="P1746">
        <v>19</v>
      </c>
      <c r="Q1746">
        <v>21</v>
      </c>
      <c r="R1746">
        <v>3</v>
      </c>
      <c r="S1746">
        <v>6</v>
      </c>
      <c r="T1746">
        <v>8</v>
      </c>
    </row>
    <row r="1747" spans="8:20" x14ac:dyDescent="0.35">
      <c r="H1747">
        <v>148.08000000000001</v>
      </c>
      <c r="I1747">
        <v>15.086</v>
      </c>
      <c r="J1747" t="s">
        <v>116</v>
      </c>
      <c r="K1747" t="s">
        <v>37</v>
      </c>
      <c r="L1747">
        <v>3</v>
      </c>
      <c r="M1747" t="s">
        <v>605</v>
      </c>
      <c r="N1747">
        <v>3</v>
      </c>
      <c r="O1747">
        <v>16</v>
      </c>
      <c r="P1747">
        <v>19</v>
      </c>
      <c r="Q1747">
        <v>21</v>
      </c>
      <c r="R1747">
        <v>2</v>
      </c>
      <c r="S1747">
        <v>5</v>
      </c>
      <c r="T1747">
        <v>7</v>
      </c>
    </row>
    <row r="1748" spans="8:20" x14ac:dyDescent="0.35">
      <c r="H1748">
        <v>148.08099999999999</v>
      </c>
      <c r="I1748">
        <v>15.087</v>
      </c>
      <c r="J1748" t="s">
        <v>116</v>
      </c>
      <c r="K1748" t="s">
        <v>157</v>
      </c>
      <c r="L1748">
        <v>3</v>
      </c>
      <c r="M1748" t="s">
        <v>521</v>
      </c>
      <c r="N1748">
        <v>4</v>
      </c>
      <c r="O1748">
        <v>16</v>
      </c>
      <c r="P1748">
        <v>16</v>
      </c>
      <c r="Q1748">
        <v>19</v>
      </c>
      <c r="R1748">
        <v>8</v>
      </c>
      <c r="S1748">
        <v>8</v>
      </c>
      <c r="T1748">
        <v>11</v>
      </c>
    </row>
    <row r="1749" spans="8:20" x14ac:dyDescent="0.35">
      <c r="H1749">
        <v>148.08199999999999</v>
      </c>
      <c r="I1749">
        <v>15.087999999999999</v>
      </c>
      <c r="J1749" t="s">
        <v>116</v>
      </c>
      <c r="K1749" t="s">
        <v>58</v>
      </c>
      <c r="L1749">
        <v>3</v>
      </c>
      <c r="M1749" t="s">
        <v>257</v>
      </c>
      <c r="N1749">
        <v>3</v>
      </c>
      <c r="O1749">
        <v>12</v>
      </c>
      <c r="P1749">
        <v>15</v>
      </c>
      <c r="Q1749">
        <v>17</v>
      </c>
      <c r="R1749">
        <v>7</v>
      </c>
      <c r="S1749">
        <v>10</v>
      </c>
      <c r="T1749">
        <v>12</v>
      </c>
    </row>
    <row r="1750" spans="8:20" x14ac:dyDescent="0.35">
      <c r="H1750">
        <v>148.083</v>
      </c>
      <c r="I1750">
        <v>15.089</v>
      </c>
      <c r="J1750" t="s">
        <v>116</v>
      </c>
      <c r="K1750" t="s">
        <v>59</v>
      </c>
      <c r="L1750">
        <v>3</v>
      </c>
      <c r="M1750" t="s">
        <v>603</v>
      </c>
      <c r="N1750">
        <v>4</v>
      </c>
      <c r="O1750">
        <v>16</v>
      </c>
      <c r="P1750">
        <v>16</v>
      </c>
      <c r="Q1750">
        <v>19</v>
      </c>
      <c r="R1750">
        <v>8</v>
      </c>
      <c r="S1750">
        <v>8</v>
      </c>
      <c r="T1750">
        <v>11</v>
      </c>
    </row>
    <row r="1751" spans="8:20" x14ac:dyDescent="0.35">
      <c r="H1751">
        <v>148.084</v>
      </c>
      <c r="I1751">
        <v>15.09</v>
      </c>
      <c r="J1751" t="s">
        <v>116</v>
      </c>
      <c r="K1751" t="s">
        <v>158</v>
      </c>
      <c r="L1751">
        <v>3</v>
      </c>
      <c r="M1751" t="s">
        <v>612</v>
      </c>
      <c r="N1751">
        <v>4</v>
      </c>
      <c r="O1751">
        <v>13</v>
      </c>
      <c r="P1751">
        <v>13</v>
      </c>
      <c r="Q1751">
        <v>16</v>
      </c>
      <c r="R1751">
        <v>9</v>
      </c>
      <c r="S1751">
        <v>9</v>
      </c>
      <c r="T1751">
        <v>12</v>
      </c>
    </row>
    <row r="1752" spans="8:20" x14ac:dyDescent="0.35">
      <c r="H1752">
        <v>148.08500000000001</v>
      </c>
      <c r="I1752">
        <v>15.090999999999999</v>
      </c>
      <c r="J1752" t="s">
        <v>116</v>
      </c>
      <c r="K1752" t="s">
        <v>159</v>
      </c>
      <c r="L1752">
        <v>3</v>
      </c>
      <c r="M1752" t="s">
        <v>347</v>
      </c>
      <c r="N1752">
        <v>3</v>
      </c>
      <c r="O1752">
        <v>7</v>
      </c>
      <c r="P1752">
        <v>10</v>
      </c>
      <c r="Q1752">
        <v>12</v>
      </c>
      <c r="R1752">
        <v>10</v>
      </c>
      <c r="S1752">
        <v>13</v>
      </c>
      <c r="T1752">
        <v>15</v>
      </c>
    </row>
    <row r="1753" spans="8:20" x14ac:dyDescent="0.35">
      <c r="H1753">
        <v>148.08600000000001</v>
      </c>
      <c r="I1753">
        <v>15.092000000000001</v>
      </c>
      <c r="J1753" t="s">
        <v>116</v>
      </c>
      <c r="K1753" t="s">
        <v>160</v>
      </c>
      <c r="L1753">
        <v>3</v>
      </c>
      <c r="M1753" t="s">
        <v>575</v>
      </c>
      <c r="N1753">
        <v>4</v>
      </c>
      <c r="O1753">
        <v>12</v>
      </c>
      <c r="P1753">
        <v>12</v>
      </c>
      <c r="Q1753">
        <v>15</v>
      </c>
      <c r="R1753">
        <v>11</v>
      </c>
      <c r="S1753">
        <v>11</v>
      </c>
      <c r="T1753">
        <v>14</v>
      </c>
    </row>
    <row r="1754" spans="8:20" x14ac:dyDescent="0.35">
      <c r="H1754">
        <v>148.08699999999999</v>
      </c>
      <c r="I1754">
        <v>15.093999999999999</v>
      </c>
      <c r="J1754" t="s">
        <v>116</v>
      </c>
      <c r="K1754" t="s">
        <v>1374</v>
      </c>
      <c r="L1754">
        <v>3</v>
      </c>
      <c r="M1754" t="s">
        <v>1395</v>
      </c>
      <c r="N1754">
        <v>3</v>
      </c>
      <c r="O1754">
        <v>11</v>
      </c>
      <c r="P1754">
        <v>14</v>
      </c>
      <c r="Q1754">
        <v>16</v>
      </c>
      <c r="R1754">
        <v>7</v>
      </c>
      <c r="S1754">
        <v>10</v>
      </c>
      <c r="T1754">
        <v>12</v>
      </c>
    </row>
    <row r="1755" spans="8:20" x14ac:dyDescent="0.35">
      <c r="H1755">
        <v>148.08799999999999</v>
      </c>
      <c r="I1755">
        <v>15.095000000000001</v>
      </c>
      <c r="J1755" t="s">
        <v>116</v>
      </c>
      <c r="K1755" t="s">
        <v>162</v>
      </c>
      <c r="L1755">
        <v>3</v>
      </c>
      <c r="M1755" t="s">
        <v>595</v>
      </c>
      <c r="N1755">
        <v>3</v>
      </c>
      <c r="O1755">
        <v>12</v>
      </c>
      <c r="P1755">
        <v>15</v>
      </c>
      <c r="Q1755">
        <v>17</v>
      </c>
      <c r="R1755">
        <v>6</v>
      </c>
      <c r="S1755">
        <v>9</v>
      </c>
      <c r="T1755">
        <v>11</v>
      </c>
    </row>
    <row r="1756" spans="8:20" x14ac:dyDescent="0.35">
      <c r="H1756">
        <v>148.089</v>
      </c>
      <c r="I1756">
        <v>15.096</v>
      </c>
      <c r="J1756" t="s">
        <v>116</v>
      </c>
      <c r="K1756" t="s">
        <v>163</v>
      </c>
      <c r="L1756">
        <v>3</v>
      </c>
      <c r="M1756" t="s">
        <v>521</v>
      </c>
      <c r="N1756">
        <v>4</v>
      </c>
      <c r="O1756">
        <v>16</v>
      </c>
      <c r="P1756">
        <v>16</v>
      </c>
      <c r="Q1756">
        <v>19</v>
      </c>
      <c r="R1756">
        <v>8</v>
      </c>
      <c r="S1756">
        <v>8</v>
      </c>
      <c r="T1756">
        <v>11</v>
      </c>
    </row>
    <row r="1757" spans="8:20" x14ac:dyDescent="0.35">
      <c r="H1757">
        <v>148.09</v>
      </c>
      <c r="I1757">
        <v>15.097</v>
      </c>
      <c r="J1757" t="s">
        <v>116</v>
      </c>
      <c r="K1757" t="s">
        <v>24</v>
      </c>
      <c r="L1757">
        <v>3</v>
      </c>
      <c r="M1757" t="s">
        <v>607</v>
      </c>
      <c r="N1757">
        <v>3</v>
      </c>
      <c r="O1757">
        <v>10</v>
      </c>
      <c r="P1757">
        <v>13</v>
      </c>
      <c r="Q1757">
        <v>15</v>
      </c>
      <c r="R1757">
        <v>10</v>
      </c>
      <c r="S1757">
        <v>13</v>
      </c>
      <c r="T1757">
        <v>15</v>
      </c>
    </row>
    <row r="1758" spans="8:20" x14ac:dyDescent="0.35">
      <c r="H1758">
        <v>148.09100000000001</v>
      </c>
      <c r="I1758">
        <v>15.098000000000001</v>
      </c>
      <c r="J1758" t="s">
        <v>116</v>
      </c>
      <c r="K1758" t="s">
        <v>1496</v>
      </c>
      <c r="L1758">
        <v>3</v>
      </c>
      <c r="M1758" t="s">
        <v>1502</v>
      </c>
      <c r="N1758">
        <v>4</v>
      </c>
      <c r="O1758">
        <v>16</v>
      </c>
      <c r="P1758">
        <v>16</v>
      </c>
      <c r="Q1758">
        <v>19</v>
      </c>
      <c r="R1758">
        <v>8</v>
      </c>
      <c r="S1758">
        <v>8</v>
      </c>
      <c r="T1758">
        <v>11</v>
      </c>
    </row>
    <row r="1759" spans="8:20" x14ac:dyDescent="0.35">
      <c r="H1759">
        <v>148.09200000000001</v>
      </c>
      <c r="I1759">
        <v>15.099</v>
      </c>
      <c r="J1759" t="s">
        <v>116</v>
      </c>
      <c r="K1759" t="s">
        <v>164</v>
      </c>
      <c r="L1759">
        <v>3</v>
      </c>
      <c r="M1759" t="s">
        <v>613</v>
      </c>
      <c r="N1759">
        <v>3</v>
      </c>
      <c r="O1759">
        <v>10</v>
      </c>
      <c r="P1759">
        <v>13</v>
      </c>
      <c r="Q1759">
        <v>15</v>
      </c>
      <c r="R1759">
        <v>5</v>
      </c>
      <c r="S1759">
        <v>8</v>
      </c>
      <c r="T1759">
        <v>10</v>
      </c>
    </row>
    <row r="1760" spans="8:20" x14ac:dyDescent="0.35">
      <c r="H1760">
        <v>148.09299999999999</v>
      </c>
      <c r="I1760">
        <v>15.1</v>
      </c>
      <c r="J1760" t="s">
        <v>116</v>
      </c>
      <c r="K1760" t="s">
        <v>165</v>
      </c>
      <c r="L1760">
        <v>3</v>
      </c>
      <c r="M1760" t="s">
        <v>614</v>
      </c>
      <c r="N1760">
        <v>4</v>
      </c>
      <c r="O1760">
        <v>15</v>
      </c>
      <c r="P1760">
        <v>15</v>
      </c>
      <c r="Q1760">
        <v>18</v>
      </c>
      <c r="R1760">
        <v>9</v>
      </c>
      <c r="S1760">
        <v>9</v>
      </c>
      <c r="T1760">
        <v>12</v>
      </c>
    </row>
    <row r="1761" spans="8:20" x14ac:dyDescent="0.35">
      <c r="H1761">
        <v>148.09399999999999</v>
      </c>
      <c r="I1761">
        <v>15.101000000000001</v>
      </c>
      <c r="J1761" t="s">
        <v>116</v>
      </c>
      <c r="K1761" t="s">
        <v>60</v>
      </c>
      <c r="L1761">
        <v>3</v>
      </c>
      <c r="M1761" t="s">
        <v>347</v>
      </c>
      <c r="N1761">
        <v>3</v>
      </c>
      <c r="O1761">
        <v>7</v>
      </c>
      <c r="P1761">
        <v>10</v>
      </c>
      <c r="Q1761">
        <v>12</v>
      </c>
      <c r="R1761">
        <v>10</v>
      </c>
      <c r="S1761">
        <v>13</v>
      </c>
      <c r="T1761">
        <v>15</v>
      </c>
    </row>
    <row r="1762" spans="8:20" x14ac:dyDescent="0.35">
      <c r="H1762">
        <v>148.095</v>
      </c>
      <c r="I1762">
        <v>15.102</v>
      </c>
      <c r="J1762" t="s">
        <v>116</v>
      </c>
      <c r="K1762" t="s">
        <v>29</v>
      </c>
      <c r="L1762">
        <v>3</v>
      </c>
      <c r="M1762" t="s">
        <v>354</v>
      </c>
      <c r="N1762">
        <v>4</v>
      </c>
      <c r="O1762">
        <v>14</v>
      </c>
      <c r="P1762">
        <v>14</v>
      </c>
      <c r="Q1762">
        <v>17</v>
      </c>
      <c r="R1762">
        <v>8</v>
      </c>
      <c r="S1762">
        <v>8</v>
      </c>
      <c r="T1762">
        <v>11</v>
      </c>
    </row>
    <row r="1763" spans="8:20" x14ac:dyDescent="0.35">
      <c r="H1763">
        <v>148.096</v>
      </c>
      <c r="I1763">
        <v>15.103</v>
      </c>
      <c r="J1763" t="s">
        <v>116</v>
      </c>
      <c r="K1763" t="s">
        <v>166</v>
      </c>
      <c r="L1763">
        <v>3</v>
      </c>
      <c r="M1763" t="s">
        <v>280</v>
      </c>
      <c r="N1763">
        <v>3</v>
      </c>
      <c r="O1763">
        <v>12</v>
      </c>
      <c r="P1763">
        <v>15</v>
      </c>
      <c r="Q1763">
        <v>17</v>
      </c>
      <c r="R1763">
        <v>7</v>
      </c>
      <c r="S1763">
        <v>10</v>
      </c>
      <c r="T1763">
        <v>12</v>
      </c>
    </row>
    <row r="1764" spans="8:20" x14ac:dyDescent="0.35">
      <c r="H1764">
        <v>148.09700000000001</v>
      </c>
      <c r="I1764">
        <v>15.103999999999999</v>
      </c>
      <c r="J1764" t="s">
        <v>116</v>
      </c>
      <c r="K1764" t="s">
        <v>167</v>
      </c>
      <c r="L1764">
        <v>3</v>
      </c>
      <c r="M1764" t="s">
        <v>601</v>
      </c>
      <c r="N1764">
        <v>4</v>
      </c>
      <c r="O1764">
        <v>12</v>
      </c>
      <c r="P1764">
        <v>12</v>
      </c>
      <c r="Q1764">
        <v>15</v>
      </c>
      <c r="R1764">
        <v>11</v>
      </c>
      <c r="S1764">
        <v>11</v>
      </c>
      <c r="T1764">
        <v>14</v>
      </c>
    </row>
    <row r="1765" spans="8:20" x14ac:dyDescent="0.35">
      <c r="H1765">
        <v>148.09800000000001</v>
      </c>
      <c r="I1765">
        <v>15.105</v>
      </c>
      <c r="J1765" t="s">
        <v>116</v>
      </c>
      <c r="K1765" t="s">
        <v>1722</v>
      </c>
      <c r="L1765">
        <v>3</v>
      </c>
      <c r="M1765" t="s">
        <v>1729</v>
      </c>
      <c r="N1765">
        <v>3</v>
      </c>
      <c r="O1765">
        <v>15</v>
      </c>
      <c r="P1765">
        <v>18</v>
      </c>
      <c r="Q1765">
        <v>20</v>
      </c>
      <c r="R1765">
        <v>0</v>
      </c>
      <c r="S1765">
        <v>3</v>
      </c>
      <c r="T1765">
        <v>5</v>
      </c>
    </row>
    <row r="1766" spans="8:20" x14ac:dyDescent="0.35">
      <c r="H1766">
        <v>148.09899999999999</v>
      </c>
      <c r="I1766">
        <v>15.106</v>
      </c>
      <c r="J1766" t="s">
        <v>116</v>
      </c>
      <c r="K1766" t="s">
        <v>1706</v>
      </c>
      <c r="L1766">
        <v>3</v>
      </c>
      <c r="M1766" t="s">
        <v>1709</v>
      </c>
      <c r="N1766">
        <v>4</v>
      </c>
      <c r="O1766">
        <v>17</v>
      </c>
      <c r="P1766">
        <v>17</v>
      </c>
      <c r="Q1766">
        <v>20</v>
      </c>
      <c r="R1766">
        <v>9</v>
      </c>
      <c r="S1766">
        <v>9</v>
      </c>
      <c r="T1766">
        <v>12</v>
      </c>
    </row>
    <row r="1767" spans="8:20" x14ac:dyDescent="0.35">
      <c r="H1767">
        <v>148.1</v>
      </c>
      <c r="I1767">
        <v>15.106999999999999</v>
      </c>
      <c r="J1767" t="s">
        <v>116</v>
      </c>
      <c r="K1767" t="s">
        <v>168</v>
      </c>
      <c r="L1767">
        <v>3</v>
      </c>
      <c r="M1767" t="s">
        <v>280</v>
      </c>
      <c r="N1767">
        <v>3</v>
      </c>
      <c r="O1767">
        <v>12</v>
      </c>
      <c r="P1767">
        <v>15</v>
      </c>
      <c r="Q1767">
        <v>17</v>
      </c>
      <c r="R1767">
        <v>7</v>
      </c>
      <c r="S1767">
        <v>10</v>
      </c>
      <c r="T1767">
        <v>12</v>
      </c>
    </row>
    <row r="1768" spans="8:20" x14ac:dyDescent="0.35">
      <c r="H1768">
        <v>148.101</v>
      </c>
      <c r="I1768">
        <v>15.108000000000001</v>
      </c>
      <c r="J1768" t="s">
        <v>116</v>
      </c>
      <c r="K1768" t="s">
        <v>1651</v>
      </c>
      <c r="L1768">
        <v>3</v>
      </c>
      <c r="M1768" t="s">
        <v>613</v>
      </c>
      <c r="N1768">
        <v>3</v>
      </c>
      <c r="O1768">
        <v>10</v>
      </c>
      <c r="P1768">
        <v>13</v>
      </c>
      <c r="Q1768">
        <v>15</v>
      </c>
      <c r="R1768">
        <v>5</v>
      </c>
      <c r="S1768">
        <v>8</v>
      </c>
      <c r="T1768">
        <v>10</v>
      </c>
    </row>
    <row r="1769" spans="8:20" x14ac:dyDescent="0.35">
      <c r="H1769">
        <v>148.102</v>
      </c>
      <c r="I1769">
        <v>15.109</v>
      </c>
      <c r="J1769" t="s">
        <v>116</v>
      </c>
      <c r="K1769" t="s">
        <v>61</v>
      </c>
      <c r="L1769">
        <v>3</v>
      </c>
      <c r="M1769" t="s">
        <v>534</v>
      </c>
      <c r="N1769">
        <v>4</v>
      </c>
      <c r="O1769">
        <v>13</v>
      </c>
      <c r="P1769">
        <v>13</v>
      </c>
      <c r="Q1769">
        <v>16</v>
      </c>
      <c r="R1769">
        <v>11</v>
      </c>
      <c r="S1769">
        <v>11</v>
      </c>
      <c r="T1769">
        <v>14</v>
      </c>
    </row>
    <row r="1770" spans="8:20" x14ac:dyDescent="0.35">
      <c r="H1770">
        <v>148.10300000000001</v>
      </c>
      <c r="I1770">
        <v>15.11</v>
      </c>
      <c r="J1770" t="s">
        <v>116</v>
      </c>
      <c r="K1770" t="s">
        <v>38</v>
      </c>
      <c r="L1770">
        <v>3</v>
      </c>
      <c r="M1770" t="s">
        <v>609</v>
      </c>
      <c r="N1770">
        <v>3</v>
      </c>
      <c r="O1770">
        <v>11</v>
      </c>
      <c r="P1770">
        <v>14</v>
      </c>
      <c r="Q1770">
        <v>16</v>
      </c>
      <c r="R1770">
        <v>5</v>
      </c>
      <c r="S1770">
        <v>8</v>
      </c>
      <c r="T1770">
        <v>10</v>
      </c>
    </row>
    <row r="1771" spans="8:20" x14ac:dyDescent="0.35">
      <c r="H1771">
        <v>148.10400000000001</v>
      </c>
      <c r="I1771">
        <v>15.111000000000001</v>
      </c>
      <c r="J1771" t="s">
        <v>116</v>
      </c>
      <c r="K1771" t="s">
        <v>169</v>
      </c>
      <c r="L1771">
        <v>3</v>
      </c>
      <c r="M1771" t="s">
        <v>451</v>
      </c>
      <c r="N1771">
        <v>4</v>
      </c>
      <c r="O1771">
        <v>13</v>
      </c>
      <c r="P1771">
        <v>13</v>
      </c>
      <c r="Q1771">
        <v>16</v>
      </c>
      <c r="R1771">
        <v>9</v>
      </c>
      <c r="S1771">
        <v>9</v>
      </c>
      <c r="T1771">
        <v>12</v>
      </c>
    </row>
    <row r="1772" spans="8:20" x14ac:dyDescent="0.35">
      <c r="H1772">
        <v>148.10499999999999</v>
      </c>
      <c r="I1772">
        <v>15.112</v>
      </c>
      <c r="J1772" t="s">
        <v>116</v>
      </c>
      <c r="K1772" t="s">
        <v>39</v>
      </c>
      <c r="L1772">
        <v>3</v>
      </c>
      <c r="M1772" t="s">
        <v>609</v>
      </c>
      <c r="N1772">
        <v>3</v>
      </c>
      <c r="O1772">
        <v>11</v>
      </c>
      <c r="P1772">
        <v>14</v>
      </c>
      <c r="Q1772">
        <v>16</v>
      </c>
      <c r="R1772">
        <v>5</v>
      </c>
      <c r="S1772">
        <v>8</v>
      </c>
      <c r="T1772">
        <v>10</v>
      </c>
    </row>
    <row r="1773" spans="8:20" x14ac:dyDescent="0.35">
      <c r="H1773">
        <v>148.10599999999999</v>
      </c>
      <c r="I1773">
        <v>15.113</v>
      </c>
      <c r="J1773" t="s">
        <v>116</v>
      </c>
      <c r="K1773" t="s">
        <v>170</v>
      </c>
      <c r="L1773">
        <v>3</v>
      </c>
      <c r="M1773" t="s">
        <v>521</v>
      </c>
      <c r="N1773">
        <v>4</v>
      </c>
      <c r="O1773">
        <v>16</v>
      </c>
      <c r="P1773">
        <v>16</v>
      </c>
      <c r="Q1773">
        <v>19</v>
      </c>
      <c r="R1773">
        <v>8</v>
      </c>
      <c r="S1773">
        <v>8</v>
      </c>
      <c r="T1773">
        <v>11</v>
      </c>
    </row>
    <row r="1774" spans="8:20" x14ac:dyDescent="0.35">
      <c r="H1774">
        <v>148.107</v>
      </c>
      <c r="I1774">
        <v>15.118</v>
      </c>
      <c r="J1774" t="s">
        <v>116</v>
      </c>
      <c r="K1774" t="s">
        <v>172</v>
      </c>
      <c r="L1774">
        <v>3</v>
      </c>
      <c r="M1774" t="s">
        <v>552</v>
      </c>
      <c r="N1774">
        <v>3</v>
      </c>
      <c r="O1774">
        <v>9</v>
      </c>
      <c r="P1774">
        <v>12</v>
      </c>
      <c r="Q1774">
        <v>14</v>
      </c>
      <c r="R1774">
        <v>8</v>
      </c>
      <c r="S1774">
        <v>11</v>
      </c>
      <c r="T1774">
        <v>13</v>
      </c>
    </row>
    <row r="1775" spans="8:20" x14ac:dyDescent="0.35">
      <c r="H1775">
        <v>148.108</v>
      </c>
      <c r="I1775">
        <v>15.119</v>
      </c>
      <c r="J1775" t="s">
        <v>116</v>
      </c>
      <c r="K1775" t="s">
        <v>173</v>
      </c>
      <c r="L1775">
        <v>3</v>
      </c>
      <c r="M1775" t="s">
        <v>347</v>
      </c>
      <c r="N1775">
        <v>3</v>
      </c>
      <c r="O1775">
        <v>7</v>
      </c>
      <c r="P1775">
        <v>10</v>
      </c>
      <c r="Q1775">
        <v>12</v>
      </c>
      <c r="R1775">
        <v>10</v>
      </c>
      <c r="S1775">
        <v>13</v>
      </c>
      <c r="T1775">
        <v>15</v>
      </c>
    </row>
    <row r="1776" spans="8:20" x14ac:dyDescent="0.35">
      <c r="H1776">
        <v>148.10900000000001</v>
      </c>
      <c r="I1776">
        <v>15.12</v>
      </c>
      <c r="J1776" t="s">
        <v>116</v>
      </c>
      <c r="K1776" t="s">
        <v>64</v>
      </c>
      <c r="L1776">
        <v>3</v>
      </c>
      <c r="M1776" t="s">
        <v>601</v>
      </c>
      <c r="N1776">
        <v>4</v>
      </c>
      <c r="O1776">
        <v>12</v>
      </c>
      <c r="P1776">
        <v>12</v>
      </c>
      <c r="Q1776">
        <v>15</v>
      </c>
      <c r="R1776">
        <v>11</v>
      </c>
      <c r="S1776">
        <v>11</v>
      </c>
      <c r="T1776">
        <v>14</v>
      </c>
    </row>
    <row r="1777" spans="8:20" x14ac:dyDescent="0.35">
      <c r="H1777">
        <v>148.11000000000001</v>
      </c>
      <c r="I1777">
        <v>15.122</v>
      </c>
      <c r="J1777" t="s">
        <v>116</v>
      </c>
      <c r="K1777" t="s">
        <v>175</v>
      </c>
      <c r="L1777">
        <v>3</v>
      </c>
      <c r="M1777" t="s">
        <v>615</v>
      </c>
      <c r="N1777">
        <v>3</v>
      </c>
      <c r="O1777">
        <v>12</v>
      </c>
      <c r="P1777">
        <v>15</v>
      </c>
      <c r="Q1777">
        <v>17</v>
      </c>
      <c r="R1777">
        <v>7</v>
      </c>
      <c r="S1777">
        <v>10</v>
      </c>
      <c r="T1777">
        <v>12</v>
      </c>
    </row>
    <row r="1778" spans="8:20" x14ac:dyDescent="0.35">
      <c r="H1778">
        <v>148.11099999999999</v>
      </c>
      <c r="I1778">
        <v>15.122999999999999</v>
      </c>
      <c r="J1778" t="s">
        <v>116</v>
      </c>
      <c r="K1778" t="s">
        <v>65</v>
      </c>
      <c r="L1778">
        <v>3</v>
      </c>
      <c r="M1778" t="s">
        <v>280</v>
      </c>
      <c r="N1778">
        <v>3</v>
      </c>
      <c r="O1778">
        <v>12</v>
      </c>
      <c r="P1778">
        <v>15</v>
      </c>
      <c r="Q1778">
        <v>17</v>
      </c>
      <c r="R1778">
        <v>7</v>
      </c>
      <c r="S1778">
        <v>10</v>
      </c>
      <c r="T1778">
        <v>12</v>
      </c>
    </row>
    <row r="1779" spans="8:20" x14ac:dyDescent="0.35">
      <c r="H1779">
        <v>148.11199999999999</v>
      </c>
      <c r="I1779">
        <v>15.125</v>
      </c>
      <c r="J1779" t="s">
        <v>116</v>
      </c>
      <c r="K1779" t="s">
        <v>1737</v>
      </c>
      <c r="L1779">
        <v>3</v>
      </c>
      <c r="M1779" t="s">
        <v>1739</v>
      </c>
      <c r="N1779">
        <v>3</v>
      </c>
      <c r="O1779">
        <v>8</v>
      </c>
      <c r="P1779">
        <v>11</v>
      </c>
      <c r="Q1779">
        <v>13</v>
      </c>
      <c r="R1779">
        <v>9</v>
      </c>
      <c r="S1779">
        <v>12</v>
      </c>
      <c r="T1779">
        <v>14</v>
      </c>
    </row>
    <row r="1780" spans="8:20" x14ac:dyDescent="0.35">
      <c r="H1780">
        <v>148.113</v>
      </c>
      <c r="I1780">
        <v>15.125999999999999</v>
      </c>
      <c r="J1780" t="s">
        <v>116</v>
      </c>
      <c r="K1780" t="s">
        <v>106</v>
      </c>
      <c r="L1780">
        <v>3</v>
      </c>
      <c r="M1780" t="s">
        <v>363</v>
      </c>
      <c r="N1780">
        <v>3</v>
      </c>
      <c r="O1780">
        <v>8</v>
      </c>
      <c r="P1780">
        <v>11</v>
      </c>
      <c r="Q1780">
        <v>13</v>
      </c>
      <c r="R1780">
        <v>7</v>
      </c>
      <c r="S1780">
        <v>10</v>
      </c>
      <c r="T1780">
        <v>12</v>
      </c>
    </row>
    <row r="1781" spans="8:20" x14ac:dyDescent="0.35">
      <c r="H1781">
        <v>148.114</v>
      </c>
      <c r="I1781">
        <v>15.127000000000001</v>
      </c>
      <c r="J1781" t="s">
        <v>116</v>
      </c>
      <c r="K1781" t="s">
        <v>40</v>
      </c>
      <c r="L1781">
        <v>3</v>
      </c>
      <c r="M1781" t="s">
        <v>601</v>
      </c>
      <c r="N1781">
        <v>4</v>
      </c>
      <c r="O1781">
        <v>12</v>
      </c>
      <c r="P1781">
        <v>12</v>
      </c>
      <c r="Q1781">
        <v>15</v>
      </c>
      <c r="R1781">
        <v>11</v>
      </c>
      <c r="S1781">
        <v>11</v>
      </c>
      <c r="T1781">
        <v>14</v>
      </c>
    </row>
    <row r="1782" spans="8:20" x14ac:dyDescent="0.35">
      <c r="H1782">
        <v>148.11500000000001</v>
      </c>
      <c r="I1782">
        <v>15.128</v>
      </c>
      <c r="J1782" t="s">
        <v>116</v>
      </c>
      <c r="K1782" t="s">
        <v>177</v>
      </c>
      <c r="L1782">
        <v>3</v>
      </c>
      <c r="M1782" t="s">
        <v>280</v>
      </c>
      <c r="N1782">
        <v>3</v>
      </c>
      <c r="O1782">
        <v>12</v>
      </c>
      <c r="P1782">
        <v>15</v>
      </c>
      <c r="Q1782">
        <v>17</v>
      </c>
      <c r="R1782">
        <v>7</v>
      </c>
      <c r="S1782">
        <v>10</v>
      </c>
      <c r="T1782">
        <v>12</v>
      </c>
    </row>
    <row r="1783" spans="8:20" x14ac:dyDescent="0.35">
      <c r="H1783">
        <v>148.11600000000001</v>
      </c>
      <c r="I1783">
        <v>15.129</v>
      </c>
      <c r="J1783" t="s">
        <v>116</v>
      </c>
      <c r="K1783" t="s">
        <v>66</v>
      </c>
      <c r="L1783">
        <v>3</v>
      </c>
      <c r="M1783" t="s">
        <v>244</v>
      </c>
      <c r="N1783">
        <v>4</v>
      </c>
      <c r="O1783">
        <v>15</v>
      </c>
      <c r="P1783">
        <v>15</v>
      </c>
      <c r="Q1783">
        <v>18</v>
      </c>
      <c r="R1783">
        <v>6</v>
      </c>
      <c r="S1783">
        <v>6</v>
      </c>
      <c r="T1783">
        <v>9</v>
      </c>
    </row>
    <row r="1784" spans="8:20" x14ac:dyDescent="0.35">
      <c r="H1784">
        <v>148.11699999999999</v>
      </c>
      <c r="I1784">
        <v>15.13</v>
      </c>
      <c r="J1784" t="s">
        <v>116</v>
      </c>
      <c r="K1784" t="s">
        <v>67</v>
      </c>
      <c r="L1784">
        <v>3</v>
      </c>
      <c r="M1784" t="s">
        <v>347</v>
      </c>
      <c r="N1784">
        <v>3</v>
      </c>
      <c r="O1784">
        <v>7</v>
      </c>
      <c r="P1784">
        <v>10</v>
      </c>
      <c r="Q1784">
        <v>12</v>
      </c>
      <c r="R1784">
        <v>10</v>
      </c>
      <c r="S1784">
        <v>13</v>
      </c>
      <c r="T1784">
        <v>15</v>
      </c>
    </row>
    <row r="1785" spans="8:20" x14ac:dyDescent="0.35">
      <c r="H1785">
        <v>148.11799999999999</v>
      </c>
      <c r="I1785">
        <v>15.131</v>
      </c>
      <c r="J1785" t="s">
        <v>116</v>
      </c>
      <c r="K1785" t="s">
        <v>178</v>
      </c>
      <c r="L1785">
        <v>3</v>
      </c>
      <c r="M1785" t="s">
        <v>363</v>
      </c>
      <c r="N1785">
        <v>3</v>
      </c>
      <c r="O1785">
        <v>8</v>
      </c>
      <c r="P1785">
        <v>11</v>
      </c>
      <c r="Q1785">
        <v>13</v>
      </c>
      <c r="R1785">
        <v>7</v>
      </c>
      <c r="S1785">
        <v>10</v>
      </c>
      <c r="T1785">
        <v>12</v>
      </c>
    </row>
    <row r="1786" spans="8:20" x14ac:dyDescent="0.35">
      <c r="H1786">
        <v>148.119</v>
      </c>
      <c r="I1786">
        <v>15.132</v>
      </c>
      <c r="J1786" t="s">
        <v>116</v>
      </c>
      <c r="K1786" t="s">
        <v>179</v>
      </c>
      <c r="L1786">
        <v>3</v>
      </c>
      <c r="M1786" t="s">
        <v>609</v>
      </c>
      <c r="N1786">
        <v>3</v>
      </c>
      <c r="O1786">
        <v>11</v>
      </c>
      <c r="P1786">
        <v>14</v>
      </c>
      <c r="Q1786">
        <v>16</v>
      </c>
      <c r="R1786">
        <v>5</v>
      </c>
      <c r="S1786">
        <v>8</v>
      </c>
      <c r="T1786">
        <v>10</v>
      </c>
    </row>
    <row r="1787" spans="8:20" x14ac:dyDescent="0.35">
      <c r="H1787">
        <v>148.12</v>
      </c>
      <c r="I1787">
        <v>15.132999999999999</v>
      </c>
      <c r="J1787" t="s">
        <v>116</v>
      </c>
      <c r="K1787" t="s">
        <v>68</v>
      </c>
      <c r="L1787">
        <v>3</v>
      </c>
      <c r="M1787" t="s">
        <v>469</v>
      </c>
      <c r="N1787">
        <v>3</v>
      </c>
      <c r="O1787">
        <v>9</v>
      </c>
      <c r="P1787">
        <v>12</v>
      </c>
      <c r="Q1787">
        <v>14</v>
      </c>
      <c r="R1787">
        <v>9</v>
      </c>
      <c r="S1787">
        <v>12</v>
      </c>
      <c r="T1787">
        <v>14</v>
      </c>
    </row>
    <row r="1788" spans="8:20" x14ac:dyDescent="0.35">
      <c r="H1788">
        <v>148.12100000000001</v>
      </c>
      <c r="I1788">
        <v>15.135</v>
      </c>
      <c r="J1788" t="s">
        <v>116</v>
      </c>
      <c r="K1788" t="s">
        <v>69</v>
      </c>
      <c r="L1788">
        <v>3</v>
      </c>
      <c r="M1788" t="s">
        <v>288</v>
      </c>
      <c r="N1788">
        <v>4</v>
      </c>
      <c r="O1788">
        <v>15</v>
      </c>
      <c r="P1788">
        <v>15</v>
      </c>
      <c r="Q1788">
        <v>18</v>
      </c>
      <c r="R1788">
        <v>9</v>
      </c>
      <c r="S1788">
        <v>9</v>
      </c>
      <c r="T1788">
        <v>12</v>
      </c>
    </row>
    <row r="1789" spans="8:20" x14ac:dyDescent="0.35">
      <c r="H1789">
        <v>148.12200000000001</v>
      </c>
      <c r="I1789">
        <v>15.137</v>
      </c>
      <c r="J1789" t="s">
        <v>116</v>
      </c>
      <c r="K1789" t="s">
        <v>41</v>
      </c>
      <c r="L1789">
        <v>3</v>
      </c>
      <c r="M1789" t="s">
        <v>608</v>
      </c>
      <c r="N1789">
        <v>4</v>
      </c>
      <c r="O1789">
        <v>13</v>
      </c>
      <c r="P1789">
        <v>13</v>
      </c>
      <c r="Q1789">
        <v>16</v>
      </c>
      <c r="R1789">
        <v>9</v>
      </c>
      <c r="S1789">
        <v>9</v>
      </c>
      <c r="T1789">
        <v>12</v>
      </c>
    </row>
    <row r="1790" spans="8:20" x14ac:dyDescent="0.35">
      <c r="H1790">
        <v>148.12299999999999</v>
      </c>
      <c r="I1790">
        <v>15.138</v>
      </c>
      <c r="J1790" t="s">
        <v>116</v>
      </c>
      <c r="K1790" t="s">
        <v>180</v>
      </c>
      <c r="L1790">
        <v>3</v>
      </c>
      <c r="M1790" t="s">
        <v>603</v>
      </c>
      <c r="N1790">
        <v>4</v>
      </c>
      <c r="O1790">
        <v>16</v>
      </c>
      <c r="P1790">
        <v>16</v>
      </c>
      <c r="Q1790">
        <v>19</v>
      </c>
      <c r="R1790">
        <v>8</v>
      </c>
      <c r="S1790">
        <v>8</v>
      </c>
      <c r="T1790">
        <v>11</v>
      </c>
    </row>
    <row r="1791" spans="8:20" x14ac:dyDescent="0.35">
      <c r="H1791">
        <v>148.124</v>
      </c>
      <c r="I1791">
        <v>15.138999999999999</v>
      </c>
      <c r="J1791" t="s">
        <v>116</v>
      </c>
      <c r="K1791" t="s">
        <v>70</v>
      </c>
      <c r="L1791">
        <v>3</v>
      </c>
      <c r="M1791" t="s">
        <v>469</v>
      </c>
      <c r="N1791">
        <v>3</v>
      </c>
      <c r="O1791">
        <v>9</v>
      </c>
      <c r="P1791">
        <v>12</v>
      </c>
      <c r="Q1791">
        <v>14</v>
      </c>
      <c r="R1791">
        <v>9</v>
      </c>
      <c r="S1791">
        <v>12</v>
      </c>
      <c r="T1791">
        <v>14</v>
      </c>
    </row>
    <row r="1792" spans="8:20" x14ac:dyDescent="0.35">
      <c r="H1792">
        <v>172.01499999999999</v>
      </c>
      <c r="I1792">
        <v>16.015999999999998</v>
      </c>
      <c r="J1792" t="s">
        <v>117</v>
      </c>
      <c r="K1792" t="s">
        <v>117</v>
      </c>
      <c r="L1792">
        <v>3</v>
      </c>
      <c r="M1792" t="s">
        <v>331</v>
      </c>
      <c r="N1792">
        <v>4</v>
      </c>
      <c r="O1792">
        <v>17</v>
      </c>
      <c r="P1792">
        <v>17</v>
      </c>
      <c r="Q1792">
        <v>20</v>
      </c>
      <c r="R1792">
        <v>7</v>
      </c>
      <c r="S1792">
        <v>7</v>
      </c>
      <c r="T1792">
        <v>10</v>
      </c>
    </row>
    <row r="1793" spans="8:20" x14ac:dyDescent="0.35">
      <c r="H1793">
        <v>172.01599999999999</v>
      </c>
      <c r="I1793">
        <v>16.016999999999999</v>
      </c>
      <c r="J1793" t="s">
        <v>117</v>
      </c>
      <c r="K1793" t="s">
        <v>118</v>
      </c>
      <c r="L1793">
        <v>3</v>
      </c>
      <c r="M1793" t="s">
        <v>455</v>
      </c>
      <c r="N1793">
        <v>3</v>
      </c>
      <c r="O1793">
        <v>7</v>
      </c>
      <c r="P1793">
        <v>10</v>
      </c>
      <c r="Q1793">
        <v>12</v>
      </c>
      <c r="R1793">
        <v>7</v>
      </c>
      <c r="S1793">
        <v>10</v>
      </c>
      <c r="T1793">
        <v>12</v>
      </c>
    </row>
    <row r="1794" spans="8:20" x14ac:dyDescent="0.35">
      <c r="H1794">
        <v>172.017</v>
      </c>
      <c r="I1794">
        <v>16.018000000000001</v>
      </c>
      <c r="J1794" t="s">
        <v>117</v>
      </c>
      <c r="K1794" t="s">
        <v>17</v>
      </c>
      <c r="L1794">
        <v>3</v>
      </c>
      <c r="M1794" t="s">
        <v>1580</v>
      </c>
      <c r="N1794">
        <v>4</v>
      </c>
      <c r="O1794">
        <v>18</v>
      </c>
      <c r="P1794">
        <v>18</v>
      </c>
      <c r="Q1794">
        <v>21</v>
      </c>
      <c r="R1794">
        <v>8</v>
      </c>
      <c r="S1794">
        <v>8</v>
      </c>
      <c r="T1794">
        <v>11</v>
      </c>
    </row>
    <row r="1795" spans="8:20" x14ac:dyDescent="0.35">
      <c r="H1795">
        <v>172.018</v>
      </c>
      <c r="I1795">
        <v>16.018999999999998</v>
      </c>
      <c r="J1795" t="s">
        <v>117</v>
      </c>
      <c r="K1795" t="s">
        <v>119</v>
      </c>
      <c r="L1795">
        <v>3</v>
      </c>
      <c r="M1795" t="s">
        <v>616</v>
      </c>
      <c r="N1795">
        <v>4</v>
      </c>
      <c r="O1795">
        <v>16</v>
      </c>
      <c r="P1795">
        <v>16</v>
      </c>
      <c r="Q1795">
        <v>19</v>
      </c>
      <c r="R1795">
        <v>8</v>
      </c>
      <c r="S1795">
        <v>8</v>
      </c>
      <c r="T1795">
        <v>11</v>
      </c>
    </row>
    <row r="1796" spans="8:20" x14ac:dyDescent="0.35">
      <c r="H1796">
        <v>172.01900000000001</v>
      </c>
      <c r="I1796">
        <v>16.02</v>
      </c>
      <c r="J1796" t="s">
        <v>117</v>
      </c>
      <c r="K1796" t="s">
        <v>120</v>
      </c>
      <c r="L1796">
        <v>3</v>
      </c>
      <c r="M1796" t="s">
        <v>1487</v>
      </c>
      <c r="N1796">
        <v>4</v>
      </c>
      <c r="O1796">
        <v>19</v>
      </c>
      <c r="P1796">
        <v>19</v>
      </c>
      <c r="Q1796">
        <v>22</v>
      </c>
      <c r="R1796">
        <v>5</v>
      </c>
      <c r="S1796">
        <v>5</v>
      </c>
      <c r="T1796">
        <v>8</v>
      </c>
    </row>
    <row r="1797" spans="8:20" x14ac:dyDescent="0.35">
      <c r="H1797">
        <v>172.02</v>
      </c>
      <c r="I1797">
        <v>16.021000000000001</v>
      </c>
      <c r="J1797" t="s">
        <v>117</v>
      </c>
      <c r="K1797" t="s">
        <v>1530</v>
      </c>
      <c r="L1797">
        <v>3</v>
      </c>
      <c r="M1797" t="s">
        <v>497</v>
      </c>
      <c r="N1797">
        <v>3</v>
      </c>
      <c r="O1797">
        <v>11</v>
      </c>
      <c r="P1797">
        <v>14</v>
      </c>
      <c r="Q1797">
        <v>16</v>
      </c>
      <c r="R1797">
        <v>4</v>
      </c>
      <c r="S1797">
        <v>7</v>
      </c>
      <c r="T1797">
        <v>9</v>
      </c>
    </row>
    <row r="1798" spans="8:20" x14ac:dyDescent="0.35">
      <c r="H1798">
        <v>172.02099999999999</v>
      </c>
      <c r="I1798">
        <v>16.021999999999998</v>
      </c>
      <c r="J1798" t="s">
        <v>117</v>
      </c>
      <c r="K1798" t="s">
        <v>32</v>
      </c>
      <c r="L1798">
        <v>3</v>
      </c>
      <c r="M1798" t="s">
        <v>617</v>
      </c>
      <c r="N1798">
        <v>4</v>
      </c>
      <c r="O1798">
        <v>14</v>
      </c>
      <c r="P1798">
        <v>14</v>
      </c>
      <c r="Q1798">
        <v>17</v>
      </c>
      <c r="R1798">
        <v>11</v>
      </c>
      <c r="S1798">
        <v>11</v>
      </c>
      <c r="T1798">
        <v>14</v>
      </c>
    </row>
    <row r="1799" spans="8:20" x14ac:dyDescent="0.35">
      <c r="H1799">
        <v>172.02199999999999</v>
      </c>
      <c r="I1799">
        <v>16.023</v>
      </c>
      <c r="J1799" t="s">
        <v>117</v>
      </c>
      <c r="K1799" t="s">
        <v>122</v>
      </c>
      <c r="L1799">
        <v>3</v>
      </c>
      <c r="M1799" t="s">
        <v>442</v>
      </c>
      <c r="N1799">
        <v>3</v>
      </c>
      <c r="O1799">
        <v>15</v>
      </c>
      <c r="P1799">
        <v>18</v>
      </c>
      <c r="Q1799">
        <v>20</v>
      </c>
      <c r="R1799">
        <v>3</v>
      </c>
      <c r="S1799">
        <v>6</v>
      </c>
      <c r="T1799">
        <v>8</v>
      </c>
    </row>
    <row r="1800" spans="8:20" x14ac:dyDescent="0.35">
      <c r="H1800">
        <v>172.023</v>
      </c>
      <c r="I1800">
        <v>16.024000000000001</v>
      </c>
      <c r="J1800" t="s">
        <v>117</v>
      </c>
      <c r="K1800" t="s">
        <v>1511</v>
      </c>
      <c r="L1800">
        <v>3</v>
      </c>
      <c r="M1800" t="s">
        <v>629</v>
      </c>
      <c r="N1800">
        <v>4</v>
      </c>
      <c r="O1800">
        <v>16</v>
      </c>
      <c r="P1800">
        <v>16</v>
      </c>
      <c r="Q1800">
        <v>19</v>
      </c>
      <c r="R1800">
        <v>8</v>
      </c>
      <c r="S1800">
        <v>8</v>
      </c>
      <c r="T1800">
        <v>11</v>
      </c>
    </row>
    <row r="1801" spans="8:20" x14ac:dyDescent="0.35">
      <c r="H1801">
        <v>172.024</v>
      </c>
      <c r="I1801">
        <v>16.024999999999999</v>
      </c>
      <c r="J1801" t="s">
        <v>117</v>
      </c>
      <c r="K1801" t="s">
        <v>45</v>
      </c>
      <c r="L1801">
        <v>3</v>
      </c>
      <c r="M1801" t="s">
        <v>618</v>
      </c>
      <c r="N1801">
        <v>3</v>
      </c>
      <c r="O1801">
        <v>10</v>
      </c>
      <c r="P1801">
        <v>13</v>
      </c>
      <c r="Q1801">
        <v>15</v>
      </c>
      <c r="R1801">
        <v>8</v>
      </c>
      <c r="S1801">
        <v>11</v>
      </c>
      <c r="T1801">
        <v>13</v>
      </c>
    </row>
    <row r="1802" spans="8:20" x14ac:dyDescent="0.35">
      <c r="H1802">
        <v>172.02500000000001</v>
      </c>
      <c r="I1802">
        <v>16.026</v>
      </c>
      <c r="J1802" t="s">
        <v>117</v>
      </c>
      <c r="K1802" t="s">
        <v>46</v>
      </c>
      <c r="L1802">
        <v>3</v>
      </c>
      <c r="M1802" t="s">
        <v>234</v>
      </c>
      <c r="N1802">
        <v>3</v>
      </c>
      <c r="O1802">
        <v>8</v>
      </c>
      <c r="P1802">
        <v>11</v>
      </c>
      <c r="Q1802">
        <v>13</v>
      </c>
      <c r="R1802">
        <v>8</v>
      </c>
      <c r="S1802">
        <v>11</v>
      </c>
      <c r="T1802">
        <v>13</v>
      </c>
    </row>
    <row r="1803" spans="8:20" x14ac:dyDescent="0.35">
      <c r="H1803">
        <v>172.02600000000001</v>
      </c>
      <c r="I1803">
        <v>16.027000000000001</v>
      </c>
      <c r="J1803" t="s">
        <v>117</v>
      </c>
      <c r="K1803" t="s">
        <v>123</v>
      </c>
      <c r="L1803">
        <v>3</v>
      </c>
      <c r="M1803" t="s">
        <v>370</v>
      </c>
      <c r="N1803">
        <v>3</v>
      </c>
      <c r="O1803">
        <v>13</v>
      </c>
      <c r="P1803">
        <v>16</v>
      </c>
      <c r="Q1803">
        <v>18</v>
      </c>
      <c r="R1803">
        <v>5</v>
      </c>
      <c r="S1803">
        <v>8</v>
      </c>
      <c r="T1803">
        <v>10</v>
      </c>
    </row>
    <row r="1804" spans="8:20" x14ac:dyDescent="0.35">
      <c r="H1804">
        <v>172.02699999999999</v>
      </c>
      <c r="I1804">
        <v>16.027999999999999</v>
      </c>
      <c r="J1804" t="s">
        <v>117</v>
      </c>
      <c r="K1804" t="s">
        <v>124</v>
      </c>
      <c r="L1804">
        <v>3</v>
      </c>
      <c r="M1804" t="s">
        <v>619</v>
      </c>
      <c r="N1804">
        <v>4</v>
      </c>
      <c r="O1804">
        <v>18</v>
      </c>
      <c r="P1804">
        <v>18</v>
      </c>
      <c r="Q1804">
        <v>21</v>
      </c>
      <c r="R1804">
        <v>5</v>
      </c>
      <c r="S1804">
        <v>5</v>
      </c>
      <c r="T1804">
        <v>8</v>
      </c>
    </row>
    <row r="1805" spans="8:20" x14ac:dyDescent="0.35">
      <c r="H1805">
        <v>172.02799999999999</v>
      </c>
      <c r="I1805">
        <v>16.029</v>
      </c>
      <c r="J1805" t="s">
        <v>117</v>
      </c>
      <c r="K1805" t="s">
        <v>125</v>
      </c>
      <c r="L1805">
        <v>3</v>
      </c>
      <c r="M1805" t="s">
        <v>620</v>
      </c>
      <c r="N1805">
        <v>3</v>
      </c>
      <c r="O1805">
        <v>5</v>
      </c>
      <c r="P1805">
        <v>8</v>
      </c>
      <c r="Q1805">
        <v>10</v>
      </c>
      <c r="R1805">
        <v>14</v>
      </c>
      <c r="S1805">
        <v>17</v>
      </c>
      <c r="T1805">
        <v>19</v>
      </c>
    </row>
    <row r="1806" spans="8:20" x14ac:dyDescent="0.35">
      <c r="H1806">
        <v>172.029</v>
      </c>
      <c r="I1806">
        <v>16.03</v>
      </c>
      <c r="J1806" t="s">
        <v>117</v>
      </c>
      <c r="K1806" t="s">
        <v>47</v>
      </c>
      <c r="L1806">
        <v>3</v>
      </c>
      <c r="M1806" t="s">
        <v>621</v>
      </c>
      <c r="N1806">
        <v>3</v>
      </c>
      <c r="O1806">
        <v>10</v>
      </c>
      <c r="P1806">
        <v>13</v>
      </c>
      <c r="Q1806">
        <v>15</v>
      </c>
      <c r="R1806">
        <v>6</v>
      </c>
      <c r="S1806">
        <v>9</v>
      </c>
      <c r="T1806">
        <v>11</v>
      </c>
    </row>
    <row r="1807" spans="8:20" x14ac:dyDescent="0.35">
      <c r="H1807">
        <v>172.03</v>
      </c>
      <c r="I1807">
        <v>16.030999999999999</v>
      </c>
      <c r="J1807" t="s">
        <v>117</v>
      </c>
      <c r="K1807" t="s">
        <v>48</v>
      </c>
      <c r="L1807">
        <v>3</v>
      </c>
      <c r="M1807" t="s">
        <v>590</v>
      </c>
      <c r="N1807">
        <v>4</v>
      </c>
      <c r="O1807">
        <v>12</v>
      </c>
      <c r="P1807">
        <v>12</v>
      </c>
      <c r="Q1807">
        <v>15</v>
      </c>
      <c r="R1807">
        <v>9</v>
      </c>
      <c r="S1807">
        <v>9</v>
      </c>
      <c r="T1807">
        <v>12</v>
      </c>
    </row>
    <row r="1808" spans="8:20" x14ac:dyDescent="0.35">
      <c r="H1808">
        <v>172.03100000000001</v>
      </c>
      <c r="I1808">
        <v>16.032</v>
      </c>
      <c r="J1808" t="s">
        <v>117</v>
      </c>
      <c r="K1808" t="s">
        <v>49</v>
      </c>
      <c r="L1808">
        <v>3</v>
      </c>
      <c r="M1808" t="s">
        <v>1615</v>
      </c>
      <c r="N1808">
        <v>4</v>
      </c>
      <c r="O1808">
        <v>20</v>
      </c>
      <c r="P1808">
        <v>20</v>
      </c>
      <c r="Q1808">
        <v>23</v>
      </c>
      <c r="R1808">
        <v>4</v>
      </c>
      <c r="S1808">
        <v>4</v>
      </c>
      <c r="T1808">
        <v>7</v>
      </c>
    </row>
    <row r="1809" spans="8:20" x14ac:dyDescent="0.35">
      <c r="H1809">
        <v>172.03200000000001</v>
      </c>
      <c r="I1809">
        <v>16.033000000000001</v>
      </c>
      <c r="J1809" t="s">
        <v>117</v>
      </c>
      <c r="K1809" t="s">
        <v>27</v>
      </c>
      <c r="L1809">
        <v>3</v>
      </c>
      <c r="M1809" t="s">
        <v>1699</v>
      </c>
      <c r="N1809">
        <v>3</v>
      </c>
      <c r="O1809">
        <v>16</v>
      </c>
      <c r="P1809">
        <v>19</v>
      </c>
      <c r="Q1809">
        <v>21</v>
      </c>
      <c r="R1809">
        <v>2</v>
      </c>
      <c r="S1809">
        <v>5</v>
      </c>
      <c r="T1809">
        <v>7</v>
      </c>
    </row>
    <row r="1810" spans="8:20" x14ac:dyDescent="0.35">
      <c r="H1810">
        <v>172.03299999999999</v>
      </c>
      <c r="I1810">
        <v>16.033999999999999</v>
      </c>
      <c r="J1810" t="s">
        <v>117</v>
      </c>
      <c r="K1810" t="s">
        <v>126</v>
      </c>
      <c r="L1810">
        <v>3</v>
      </c>
      <c r="M1810" t="s">
        <v>1619</v>
      </c>
      <c r="N1810">
        <v>4</v>
      </c>
      <c r="O1810">
        <v>17</v>
      </c>
      <c r="P1810">
        <v>17</v>
      </c>
      <c r="Q1810">
        <v>20</v>
      </c>
      <c r="R1810">
        <v>9</v>
      </c>
      <c r="S1810">
        <v>9</v>
      </c>
      <c r="T1810">
        <v>12</v>
      </c>
    </row>
    <row r="1811" spans="8:20" x14ac:dyDescent="0.35">
      <c r="H1811">
        <v>172.03399999999999</v>
      </c>
      <c r="I1811">
        <v>16.035</v>
      </c>
      <c r="J1811" t="s">
        <v>117</v>
      </c>
      <c r="K1811" t="s">
        <v>50</v>
      </c>
      <c r="L1811">
        <v>3</v>
      </c>
      <c r="M1811" t="s">
        <v>1024</v>
      </c>
      <c r="N1811">
        <v>3</v>
      </c>
      <c r="O1811">
        <v>7</v>
      </c>
      <c r="P1811">
        <v>10</v>
      </c>
      <c r="Q1811">
        <v>12</v>
      </c>
      <c r="R1811">
        <v>12</v>
      </c>
      <c r="S1811">
        <v>15</v>
      </c>
      <c r="T1811">
        <v>17</v>
      </c>
    </row>
    <row r="1812" spans="8:20" x14ac:dyDescent="0.35">
      <c r="H1812">
        <v>172.035</v>
      </c>
      <c r="I1812">
        <v>16.036000000000001</v>
      </c>
      <c r="J1812" t="s">
        <v>117</v>
      </c>
      <c r="K1812" t="s">
        <v>127</v>
      </c>
      <c r="L1812">
        <v>3</v>
      </c>
      <c r="M1812" t="s">
        <v>600</v>
      </c>
      <c r="N1812">
        <v>3</v>
      </c>
      <c r="O1812">
        <v>14</v>
      </c>
      <c r="P1812">
        <v>17</v>
      </c>
      <c r="Q1812">
        <v>19</v>
      </c>
      <c r="R1812">
        <v>4</v>
      </c>
      <c r="S1812">
        <v>7</v>
      </c>
      <c r="T1812">
        <v>9</v>
      </c>
    </row>
    <row r="1813" spans="8:20" x14ac:dyDescent="0.35">
      <c r="H1813">
        <v>172.036</v>
      </c>
      <c r="I1813">
        <v>16.036999999999999</v>
      </c>
      <c r="J1813" t="s">
        <v>117</v>
      </c>
      <c r="K1813" t="s">
        <v>51</v>
      </c>
      <c r="L1813">
        <v>3</v>
      </c>
      <c r="M1813" t="s">
        <v>622</v>
      </c>
      <c r="N1813">
        <v>4</v>
      </c>
      <c r="O1813">
        <v>14</v>
      </c>
      <c r="P1813">
        <v>14</v>
      </c>
      <c r="Q1813">
        <v>17</v>
      </c>
      <c r="R1813">
        <v>10</v>
      </c>
      <c r="S1813">
        <v>10</v>
      </c>
      <c r="T1813">
        <v>13</v>
      </c>
    </row>
    <row r="1814" spans="8:20" x14ac:dyDescent="0.35">
      <c r="H1814">
        <v>172.03700000000001</v>
      </c>
      <c r="I1814">
        <v>16.038</v>
      </c>
      <c r="J1814" t="s">
        <v>117</v>
      </c>
      <c r="K1814" t="s">
        <v>128</v>
      </c>
      <c r="L1814">
        <v>3</v>
      </c>
      <c r="M1814" t="s">
        <v>1181</v>
      </c>
      <c r="N1814">
        <v>4</v>
      </c>
      <c r="O1814">
        <v>17</v>
      </c>
      <c r="P1814">
        <v>17</v>
      </c>
      <c r="Q1814">
        <v>20</v>
      </c>
      <c r="R1814">
        <v>8</v>
      </c>
      <c r="S1814">
        <v>8</v>
      </c>
      <c r="T1814">
        <v>11</v>
      </c>
    </row>
    <row r="1815" spans="8:20" x14ac:dyDescent="0.35">
      <c r="H1815">
        <v>172.03800000000001</v>
      </c>
      <c r="I1815">
        <v>16.039000000000001</v>
      </c>
      <c r="J1815" t="s">
        <v>117</v>
      </c>
      <c r="K1815" t="s">
        <v>31</v>
      </c>
      <c r="L1815">
        <v>3</v>
      </c>
      <c r="M1815" t="s">
        <v>497</v>
      </c>
      <c r="N1815">
        <v>3</v>
      </c>
      <c r="O1815">
        <v>11</v>
      </c>
      <c r="P1815">
        <v>14</v>
      </c>
      <c r="Q1815">
        <v>16</v>
      </c>
      <c r="R1815">
        <v>4</v>
      </c>
      <c r="S1815">
        <v>7</v>
      </c>
      <c r="T1815">
        <v>9</v>
      </c>
    </row>
    <row r="1816" spans="8:20" x14ac:dyDescent="0.35">
      <c r="H1816">
        <v>172.03899999999999</v>
      </c>
      <c r="I1816">
        <v>16.04</v>
      </c>
      <c r="J1816" t="s">
        <v>117</v>
      </c>
      <c r="K1816" t="s">
        <v>1690</v>
      </c>
      <c r="L1816">
        <v>3</v>
      </c>
      <c r="M1816" t="s">
        <v>1699</v>
      </c>
      <c r="N1816">
        <v>3</v>
      </c>
      <c r="O1816">
        <v>16</v>
      </c>
      <c r="P1816">
        <v>19</v>
      </c>
      <c r="Q1816">
        <v>21</v>
      </c>
      <c r="R1816">
        <v>2</v>
      </c>
      <c r="S1816">
        <v>5</v>
      </c>
      <c r="T1816">
        <v>7</v>
      </c>
    </row>
    <row r="1817" spans="8:20" x14ac:dyDescent="0.35">
      <c r="H1817">
        <v>172.04</v>
      </c>
      <c r="I1817">
        <v>16.041</v>
      </c>
      <c r="J1817" t="s">
        <v>117</v>
      </c>
      <c r="K1817" t="s">
        <v>129</v>
      </c>
      <c r="L1817">
        <v>3</v>
      </c>
      <c r="M1817" t="s">
        <v>619</v>
      </c>
      <c r="N1817">
        <v>4</v>
      </c>
      <c r="O1817">
        <v>18</v>
      </c>
      <c r="P1817">
        <v>18</v>
      </c>
      <c r="Q1817">
        <v>21</v>
      </c>
      <c r="R1817">
        <v>5</v>
      </c>
      <c r="S1817">
        <v>5</v>
      </c>
      <c r="T1817">
        <v>8</v>
      </c>
    </row>
    <row r="1818" spans="8:20" x14ac:dyDescent="0.35">
      <c r="H1818">
        <v>172.041</v>
      </c>
      <c r="I1818">
        <v>16.042000000000002</v>
      </c>
      <c r="J1818" t="s">
        <v>117</v>
      </c>
      <c r="K1818" t="s">
        <v>130</v>
      </c>
      <c r="L1818">
        <v>3</v>
      </c>
      <c r="M1818" t="s">
        <v>331</v>
      </c>
      <c r="N1818">
        <v>4</v>
      </c>
      <c r="O1818">
        <v>17</v>
      </c>
      <c r="P1818">
        <v>17</v>
      </c>
      <c r="Q1818">
        <v>20</v>
      </c>
      <c r="R1818">
        <v>7</v>
      </c>
      <c r="S1818">
        <v>7</v>
      </c>
      <c r="T1818">
        <v>10</v>
      </c>
    </row>
    <row r="1819" spans="8:20" x14ac:dyDescent="0.35">
      <c r="H1819">
        <v>172.042</v>
      </c>
      <c r="I1819">
        <v>16.042999999999999</v>
      </c>
      <c r="J1819" t="s">
        <v>117</v>
      </c>
      <c r="K1819" t="s">
        <v>52</v>
      </c>
      <c r="L1819">
        <v>3</v>
      </c>
      <c r="M1819" t="s">
        <v>623</v>
      </c>
      <c r="N1819">
        <v>4</v>
      </c>
      <c r="O1819">
        <v>13</v>
      </c>
      <c r="P1819">
        <v>13</v>
      </c>
      <c r="Q1819">
        <v>16</v>
      </c>
      <c r="R1819">
        <v>11</v>
      </c>
      <c r="S1819">
        <v>11</v>
      </c>
      <c r="T1819">
        <v>14</v>
      </c>
    </row>
    <row r="1820" spans="8:20" x14ac:dyDescent="0.35">
      <c r="H1820">
        <v>172.04300000000001</v>
      </c>
      <c r="I1820">
        <v>16.044</v>
      </c>
      <c r="J1820" t="s">
        <v>117</v>
      </c>
      <c r="K1820" t="s">
        <v>131</v>
      </c>
      <c r="L1820">
        <v>3</v>
      </c>
      <c r="M1820" t="s">
        <v>624</v>
      </c>
      <c r="N1820">
        <v>4</v>
      </c>
      <c r="O1820">
        <v>14</v>
      </c>
      <c r="P1820">
        <v>14</v>
      </c>
      <c r="Q1820">
        <v>17</v>
      </c>
      <c r="R1820">
        <v>10</v>
      </c>
      <c r="S1820">
        <v>10</v>
      </c>
      <c r="T1820">
        <v>13</v>
      </c>
    </row>
    <row r="1821" spans="8:20" x14ac:dyDescent="0.35">
      <c r="H1821">
        <v>172.04400000000001</v>
      </c>
      <c r="I1821">
        <v>16.045000000000002</v>
      </c>
      <c r="J1821" t="s">
        <v>117</v>
      </c>
      <c r="K1821" t="s">
        <v>53</v>
      </c>
      <c r="L1821">
        <v>3</v>
      </c>
      <c r="M1821" t="s">
        <v>623</v>
      </c>
      <c r="N1821">
        <v>4</v>
      </c>
      <c r="O1821">
        <v>13</v>
      </c>
      <c r="P1821">
        <v>13</v>
      </c>
      <c r="Q1821">
        <v>16</v>
      </c>
      <c r="R1821">
        <v>11</v>
      </c>
      <c r="S1821">
        <v>11</v>
      </c>
      <c r="T1821">
        <v>14</v>
      </c>
    </row>
    <row r="1822" spans="8:20" x14ac:dyDescent="0.35">
      <c r="H1822">
        <v>172.04499999999999</v>
      </c>
      <c r="I1822">
        <v>16.045999999999999</v>
      </c>
      <c r="J1822" t="s">
        <v>117</v>
      </c>
      <c r="K1822" t="s">
        <v>132</v>
      </c>
      <c r="L1822">
        <v>3</v>
      </c>
      <c r="M1822" t="s">
        <v>606</v>
      </c>
      <c r="N1822">
        <v>4</v>
      </c>
      <c r="O1822">
        <v>18</v>
      </c>
      <c r="P1822">
        <v>18</v>
      </c>
      <c r="Q1822">
        <v>21</v>
      </c>
      <c r="R1822">
        <v>6</v>
      </c>
      <c r="S1822">
        <v>6</v>
      </c>
      <c r="T1822">
        <v>9</v>
      </c>
    </row>
    <row r="1823" spans="8:20" x14ac:dyDescent="0.35">
      <c r="H1823">
        <v>172.04599999999999</v>
      </c>
      <c r="I1823">
        <v>16.047000000000001</v>
      </c>
      <c r="J1823" t="s">
        <v>117</v>
      </c>
      <c r="K1823" t="s">
        <v>133</v>
      </c>
      <c r="L1823">
        <v>3</v>
      </c>
      <c r="M1823" t="s">
        <v>624</v>
      </c>
      <c r="N1823">
        <v>4</v>
      </c>
      <c r="O1823">
        <v>14</v>
      </c>
      <c r="P1823">
        <v>14</v>
      </c>
      <c r="Q1823">
        <v>17</v>
      </c>
      <c r="R1823">
        <v>10</v>
      </c>
      <c r="S1823">
        <v>10</v>
      </c>
      <c r="T1823">
        <v>13</v>
      </c>
    </row>
    <row r="1824" spans="8:20" x14ac:dyDescent="0.35">
      <c r="H1824">
        <v>172.047</v>
      </c>
      <c r="I1824">
        <v>16.047999999999998</v>
      </c>
      <c r="J1824" t="s">
        <v>117</v>
      </c>
      <c r="K1824" t="s">
        <v>54</v>
      </c>
      <c r="L1824">
        <v>3</v>
      </c>
      <c r="M1824" t="s">
        <v>630</v>
      </c>
      <c r="N1824">
        <v>3</v>
      </c>
      <c r="O1824">
        <v>8</v>
      </c>
      <c r="P1824">
        <v>11</v>
      </c>
      <c r="Q1824">
        <v>13</v>
      </c>
      <c r="R1824">
        <v>6</v>
      </c>
      <c r="S1824">
        <v>9</v>
      </c>
      <c r="T1824">
        <v>11</v>
      </c>
    </row>
    <row r="1825" spans="8:20" x14ac:dyDescent="0.35">
      <c r="H1825">
        <v>172.048</v>
      </c>
      <c r="I1825">
        <v>16.048999999999999</v>
      </c>
      <c r="J1825" t="s">
        <v>117</v>
      </c>
      <c r="K1825" t="s">
        <v>1560</v>
      </c>
      <c r="L1825">
        <v>3</v>
      </c>
      <c r="M1825" t="s">
        <v>497</v>
      </c>
      <c r="N1825">
        <v>3</v>
      </c>
      <c r="O1825">
        <v>11</v>
      </c>
      <c r="P1825">
        <v>14</v>
      </c>
      <c r="Q1825">
        <v>16</v>
      </c>
      <c r="R1825">
        <v>4</v>
      </c>
      <c r="S1825">
        <v>7</v>
      </c>
      <c r="T1825">
        <v>9</v>
      </c>
    </row>
    <row r="1826" spans="8:20" x14ac:dyDescent="0.35">
      <c r="H1826">
        <v>172.04900000000001</v>
      </c>
      <c r="I1826">
        <v>16.05</v>
      </c>
      <c r="J1826" t="s">
        <v>117</v>
      </c>
      <c r="K1826" t="s">
        <v>134</v>
      </c>
      <c r="L1826">
        <v>3</v>
      </c>
      <c r="M1826" t="s">
        <v>625</v>
      </c>
      <c r="N1826">
        <v>3</v>
      </c>
      <c r="O1826">
        <v>17</v>
      </c>
      <c r="P1826">
        <v>20</v>
      </c>
      <c r="Q1826">
        <v>22</v>
      </c>
      <c r="R1826">
        <v>0</v>
      </c>
      <c r="S1826">
        <v>3</v>
      </c>
      <c r="T1826">
        <v>5</v>
      </c>
    </row>
    <row r="1827" spans="8:20" x14ac:dyDescent="0.35">
      <c r="H1827">
        <v>172.05</v>
      </c>
      <c r="I1827">
        <v>16.050999999999998</v>
      </c>
      <c r="J1827" t="s">
        <v>117</v>
      </c>
      <c r="K1827" t="s">
        <v>55</v>
      </c>
      <c r="L1827">
        <v>3</v>
      </c>
      <c r="M1827" t="s">
        <v>626</v>
      </c>
      <c r="N1827">
        <v>4</v>
      </c>
      <c r="O1827">
        <v>13</v>
      </c>
      <c r="P1827">
        <v>13</v>
      </c>
      <c r="Q1827">
        <v>16</v>
      </c>
      <c r="R1827">
        <v>9</v>
      </c>
      <c r="S1827">
        <v>9</v>
      </c>
      <c r="T1827">
        <v>12</v>
      </c>
    </row>
    <row r="1828" spans="8:20" x14ac:dyDescent="0.35">
      <c r="H1828">
        <v>172.05099999999999</v>
      </c>
      <c r="I1828">
        <v>16.052</v>
      </c>
      <c r="J1828" t="s">
        <v>117</v>
      </c>
      <c r="K1828" t="s">
        <v>33</v>
      </c>
      <c r="L1828">
        <v>3</v>
      </c>
      <c r="M1828" t="s">
        <v>1638</v>
      </c>
      <c r="N1828">
        <v>4</v>
      </c>
      <c r="O1828">
        <v>19</v>
      </c>
      <c r="P1828">
        <v>19</v>
      </c>
      <c r="Q1828">
        <v>22</v>
      </c>
      <c r="R1828">
        <v>6</v>
      </c>
      <c r="S1828">
        <v>6</v>
      </c>
      <c r="T1828">
        <v>9</v>
      </c>
    </row>
    <row r="1829" spans="8:20" x14ac:dyDescent="0.35">
      <c r="H1829">
        <v>172.05199999999999</v>
      </c>
      <c r="I1829">
        <v>16.053000000000001</v>
      </c>
      <c r="J1829" t="s">
        <v>117</v>
      </c>
      <c r="K1829" t="s">
        <v>135</v>
      </c>
      <c r="L1829">
        <v>3</v>
      </c>
      <c r="M1829" t="s">
        <v>627</v>
      </c>
      <c r="N1829">
        <v>3</v>
      </c>
      <c r="O1829">
        <v>11</v>
      </c>
      <c r="P1829">
        <v>14</v>
      </c>
      <c r="Q1829">
        <v>16</v>
      </c>
      <c r="R1829">
        <v>5</v>
      </c>
      <c r="S1829">
        <v>8</v>
      </c>
      <c r="T1829">
        <v>10</v>
      </c>
    </row>
    <row r="1830" spans="8:20" x14ac:dyDescent="0.35">
      <c r="H1830">
        <v>172.053</v>
      </c>
      <c r="I1830">
        <v>16.053999999999998</v>
      </c>
      <c r="J1830" t="s">
        <v>117</v>
      </c>
      <c r="K1830" t="s">
        <v>136</v>
      </c>
      <c r="L1830">
        <v>3</v>
      </c>
      <c r="M1830" t="s">
        <v>234</v>
      </c>
      <c r="N1830">
        <v>3</v>
      </c>
      <c r="O1830">
        <v>8</v>
      </c>
      <c r="P1830">
        <v>11</v>
      </c>
      <c r="Q1830">
        <v>13</v>
      </c>
      <c r="R1830">
        <v>8</v>
      </c>
      <c r="S1830">
        <v>11</v>
      </c>
      <c r="T1830">
        <v>13</v>
      </c>
    </row>
    <row r="1831" spans="8:20" x14ac:dyDescent="0.35">
      <c r="H1831">
        <v>172.054</v>
      </c>
      <c r="I1831">
        <v>16.055</v>
      </c>
      <c r="J1831" t="s">
        <v>117</v>
      </c>
      <c r="K1831" t="s">
        <v>137</v>
      </c>
      <c r="L1831">
        <v>3</v>
      </c>
      <c r="M1831" t="s">
        <v>393</v>
      </c>
      <c r="N1831">
        <v>4</v>
      </c>
      <c r="O1831">
        <v>18</v>
      </c>
      <c r="P1831">
        <v>18</v>
      </c>
      <c r="Q1831">
        <v>21</v>
      </c>
      <c r="R1831">
        <v>6</v>
      </c>
      <c r="S1831">
        <v>6</v>
      </c>
      <c r="T1831">
        <v>9</v>
      </c>
    </row>
    <row r="1832" spans="8:20" x14ac:dyDescent="0.35">
      <c r="H1832">
        <v>172.05500000000001</v>
      </c>
      <c r="I1832">
        <v>16.056999999999999</v>
      </c>
      <c r="J1832" t="s">
        <v>117</v>
      </c>
      <c r="K1832" t="s">
        <v>139</v>
      </c>
      <c r="L1832">
        <v>3</v>
      </c>
      <c r="M1832" t="s">
        <v>628</v>
      </c>
      <c r="N1832">
        <v>3</v>
      </c>
      <c r="O1832">
        <v>12</v>
      </c>
      <c r="P1832">
        <v>15</v>
      </c>
      <c r="Q1832">
        <v>17</v>
      </c>
      <c r="R1832">
        <v>4</v>
      </c>
      <c r="S1832">
        <v>7</v>
      </c>
      <c r="T1832">
        <v>9</v>
      </c>
    </row>
    <row r="1833" spans="8:20" x14ac:dyDescent="0.35">
      <c r="H1833">
        <v>172.05600000000001</v>
      </c>
      <c r="I1833">
        <v>16.058</v>
      </c>
      <c r="J1833" t="s">
        <v>117</v>
      </c>
      <c r="K1833" t="s">
        <v>1415</v>
      </c>
      <c r="L1833">
        <v>3</v>
      </c>
      <c r="M1833" t="s">
        <v>1382</v>
      </c>
      <c r="N1833">
        <v>3</v>
      </c>
      <c r="O1833">
        <v>8</v>
      </c>
      <c r="P1833">
        <v>11</v>
      </c>
      <c r="Q1833">
        <v>13</v>
      </c>
      <c r="R1833">
        <v>7</v>
      </c>
      <c r="S1833">
        <v>10</v>
      </c>
      <c r="T1833">
        <v>12</v>
      </c>
    </row>
    <row r="1834" spans="8:20" x14ac:dyDescent="0.35">
      <c r="H1834">
        <v>172.05699999999999</v>
      </c>
      <c r="I1834">
        <v>16.059000000000001</v>
      </c>
      <c r="J1834" t="s">
        <v>117</v>
      </c>
      <c r="K1834" t="s">
        <v>34</v>
      </c>
      <c r="L1834">
        <v>3</v>
      </c>
      <c r="M1834" t="s">
        <v>629</v>
      </c>
      <c r="N1834">
        <v>4</v>
      </c>
      <c r="O1834">
        <v>16</v>
      </c>
      <c r="P1834">
        <v>16</v>
      </c>
      <c r="Q1834">
        <v>19</v>
      </c>
      <c r="R1834">
        <v>8</v>
      </c>
      <c r="S1834">
        <v>8</v>
      </c>
      <c r="T1834">
        <v>11</v>
      </c>
    </row>
    <row r="1835" spans="8:20" x14ac:dyDescent="0.35">
      <c r="H1835">
        <v>172.05799999999999</v>
      </c>
      <c r="I1835">
        <v>16.059999999999999</v>
      </c>
      <c r="J1835" t="s">
        <v>117</v>
      </c>
      <c r="K1835" t="s">
        <v>35</v>
      </c>
      <c r="L1835">
        <v>3</v>
      </c>
      <c r="M1835" t="s">
        <v>618</v>
      </c>
      <c r="N1835">
        <v>3</v>
      </c>
      <c r="O1835">
        <v>10</v>
      </c>
      <c r="P1835">
        <v>13</v>
      </c>
      <c r="Q1835">
        <v>15</v>
      </c>
      <c r="R1835">
        <v>8</v>
      </c>
      <c r="S1835">
        <v>11</v>
      </c>
      <c r="T1835">
        <v>13</v>
      </c>
    </row>
    <row r="1836" spans="8:20" x14ac:dyDescent="0.35">
      <c r="H1836">
        <v>172.059</v>
      </c>
      <c r="I1836">
        <v>16.061</v>
      </c>
      <c r="J1836" t="s">
        <v>117</v>
      </c>
      <c r="K1836" t="s">
        <v>140</v>
      </c>
      <c r="L1836">
        <v>3</v>
      </c>
      <c r="M1836" t="s">
        <v>393</v>
      </c>
      <c r="N1836">
        <v>4</v>
      </c>
      <c r="O1836">
        <v>18</v>
      </c>
      <c r="P1836">
        <v>18</v>
      </c>
      <c r="Q1836">
        <v>21</v>
      </c>
      <c r="R1836">
        <v>6</v>
      </c>
      <c r="S1836">
        <v>6</v>
      </c>
      <c r="T1836">
        <v>9</v>
      </c>
    </row>
    <row r="1837" spans="8:20" x14ac:dyDescent="0.35">
      <c r="H1837">
        <v>172.06</v>
      </c>
      <c r="I1837">
        <v>16.062000000000001</v>
      </c>
      <c r="J1837" t="s">
        <v>117</v>
      </c>
      <c r="K1837" t="s">
        <v>30</v>
      </c>
      <c r="L1837">
        <v>3</v>
      </c>
      <c r="M1837" t="s">
        <v>618</v>
      </c>
      <c r="N1837">
        <v>3</v>
      </c>
      <c r="O1837">
        <v>10</v>
      </c>
      <c r="P1837">
        <v>13</v>
      </c>
      <c r="Q1837">
        <v>15</v>
      </c>
      <c r="R1837">
        <v>8</v>
      </c>
      <c r="S1837">
        <v>11</v>
      </c>
      <c r="T1837">
        <v>13</v>
      </c>
    </row>
    <row r="1838" spans="8:20" x14ac:dyDescent="0.35">
      <c r="H1838">
        <v>172.06100000000001</v>
      </c>
      <c r="I1838">
        <v>16.062999999999999</v>
      </c>
      <c r="J1838" t="s">
        <v>117</v>
      </c>
      <c r="K1838" t="s">
        <v>141</v>
      </c>
      <c r="L1838">
        <v>3</v>
      </c>
      <c r="M1838" t="s">
        <v>617</v>
      </c>
      <c r="N1838">
        <v>4</v>
      </c>
      <c r="O1838">
        <v>14</v>
      </c>
      <c r="P1838">
        <v>14</v>
      </c>
      <c r="Q1838">
        <v>17</v>
      </c>
      <c r="R1838">
        <v>11</v>
      </c>
      <c r="S1838">
        <v>11</v>
      </c>
      <c r="T1838">
        <v>14</v>
      </c>
    </row>
    <row r="1839" spans="8:20" x14ac:dyDescent="0.35">
      <c r="H1839">
        <v>172.06200000000001</v>
      </c>
      <c r="I1839">
        <v>16.064</v>
      </c>
      <c r="J1839" t="s">
        <v>117</v>
      </c>
      <c r="K1839" t="s">
        <v>142</v>
      </c>
      <c r="L1839">
        <v>3</v>
      </c>
      <c r="M1839" t="s">
        <v>393</v>
      </c>
      <c r="N1839">
        <v>4</v>
      </c>
      <c r="O1839">
        <v>18</v>
      </c>
      <c r="P1839">
        <v>18</v>
      </c>
      <c r="Q1839">
        <v>21</v>
      </c>
      <c r="R1839">
        <v>6</v>
      </c>
      <c r="S1839">
        <v>6</v>
      </c>
      <c r="T1839">
        <v>9</v>
      </c>
    </row>
    <row r="1840" spans="8:20" x14ac:dyDescent="0.35">
      <c r="H1840">
        <v>172.06299999999999</v>
      </c>
      <c r="I1840">
        <v>16.065000000000001</v>
      </c>
      <c r="J1840" t="s">
        <v>117</v>
      </c>
      <c r="K1840" t="s">
        <v>36</v>
      </c>
      <c r="L1840">
        <v>3</v>
      </c>
      <c r="M1840" t="s">
        <v>630</v>
      </c>
      <c r="N1840">
        <v>3</v>
      </c>
      <c r="O1840">
        <v>8</v>
      </c>
      <c r="P1840">
        <v>11</v>
      </c>
      <c r="Q1840">
        <v>13</v>
      </c>
      <c r="R1840">
        <v>6</v>
      </c>
      <c r="S1840">
        <v>9</v>
      </c>
      <c r="T1840">
        <v>11</v>
      </c>
    </row>
    <row r="1841" spans="8:20" x14ac:dyDescent="0.35">
      <c r="H1841">
        <v>172.06399999999999</v>
      </c>
      <c r="I1841">
        <v>16.065999999999999</v>
      </c>
      <c r="J1841" t="s">
        <v>117</v>
      </c>
      <c r="K1841" t="s">
        <v>143</v>
      </c>
      <c r="L1841">
        <v>3</v>
      </c>
      <c r="M1841" t="s">
        <v>622</v>
      </c>
      <c r="N1841">
        <v>4</v>
      </c>
      <c r="O1841">
        <v>14</v>
      </c>
      <c r="P1841">
        <v>14</v>
      </c>
      <c r="Q1841">
        <v>17</v>
      </c>
      <c r="R1841">
        <v>10</v>
      </c>
      <c r="S1841">
        <v>10</v>
      </c>
      <c r="T1841">
        <v>13</v>
      </c>
    </row>
    <row r="1842" spans="8:20" x14ac:dyDescent="0.35">
      <c r="H1842">
        <v>172.065</v>
      </c>
      <c r="I1842">
        <v>16.067</v>
      </c>
      <c r="J1842" t="s">
        <v>117</v>
      </c>
      <c r="K1842" t="s">
        <v>144</v>
      </c>
      <c r="L1842">
        <v>3</v>
      </c>
      <c r="M1842" t="s">
        <v>629</v>
      </c>
      <c r="N1842">
        <v>4</v>
      </c>
      <c r="O1842">
        <v>16</v>
      </c>
      <c r="P1842">
        <v>16</v>
      </c>
      <c r="Q1842">
        <v>19</v>
      </c>
      <c r="R1842">
        <v>8</v>
      </c>
      <c r="S1842">
        <v>8</v>
      </c>
      <c r="T1842">
        <v>11</v>
      </c>
    </row>
    <row r="1843" spans="8:20" x14ac:dyDescent="0.35">
      <c r="H1843">
        <v>172.066</v>
      </c>
      <c r="I1843">
        <v>16.068000000000001</v>
      </c>
      <c r="J1843" t="s">
        <v>117</v>
      </c>
      <c r="K1843" t="s">
        <v>56</v>
      </c>
      <c r="L1843">
        <v>3</v>
      </c>
      <c r="M1843" t="s">
        <v>575</v>
      </c>
      <c r="N1843">
        <v>4</v>
      </c>
      <c r="O1843">
        <v>12</v>
      </c>
      <c r="P1843">
        <v>12</v>
      </c>
      <c r="Q1843">
        <v>15</v>
      </c>
      <c r="R1843">
        <v>11</v>
      </c>
      <c r="S1843">
        <v>11</v>
      </c>
      <c r="T1843">
        <v>14</v>
      </c>
    </row>
    <row r="1844" spans="8:20" x14ac:dyDescent="0.35">
      <c r="H1844">
        <v>172.06700000000001</v>
      </c>
      <c r="I1844">
        <v>16.068999999999999</v>
      </c>
      <c r="J1844" t="s">
        <v>117</v>
      </c>
      <c r="K1844" t="s">
        <v>145</v>
      </c>
      <c r="L1844">
        <v>3</v>
      </c>
      <c r="M1844" t="s">
        <v>393</v>
      </c>
      <c r="N1844">
        <v>4</v>
      </c>
      <c r="O1844">
        <v>18</v>
      </c>
      <c r="P1844">
        <v>18</v>
      </c>
      <c r="Q1844">
        <v>21</v>
      </c>
      <c r="R1844">
        <v>6</v>
      </c>
      <c r="S1844">
        <v>6</v>
      </c>
      <c r="T1844">
        <v>9</v>
      </c>
    </row>
    <row r="1845" spans="8:20" x14ac:dyDescent="0.35">
      <c r="H1845">
        <v>172.06800000000001</v>
      </c>
      <c r="I1845">
        <v>16.07</v>
      </c>
      <c r="J1845" t="s">
        <v>117</v>
      </c>
      <c r="K1845" t="s">
        <v>146</v>
      </c>
      <c r="L1845">
        <v>3</v>
      </c>
      <c r="M1845" t="s">
        <v>249</v>
      </c>
      <c r="N1845">
        <v>4</v>
      </c>
      <c r="O1845">
        <v>16</v>
      </c>
      <c r="P1845">
        <v>16</v>
      </c>
      <c r="Q1845">
        <v>19</v>
      </c>
      <c r="R1845">
        <v>7</v>
      </c>
      <c r="S1845">
        <v>7</v>
      </c>
      <c r="T1845">
        <v>10</v>
      </c>
    </row>
    <row r="1846" spans="8:20" x14ac:dyDescent="0.35">
      <c r="H1846">
        <v>172.06899999999999</v>
      </c>
      <c r="I1846">
        <v>16.071999999999999</v>
      </c>
      <c r="J1846" t="s">
        <v>117</v>
      </c>
      <c r="K1846" t="s">
        <v>28</v>
      </c>
      <c r="L1846">
        <v>3</v>
      </c>
      <c r="M1846" t="s">
        <v>331</v>
      </c>
      <c r="N1846">
        <v>4</v>
      </c>
      <c r="O1846">
        <v>17</v>
      </c>
      <c r="P1846">
        <v>17</v>
      </c>
      <c r="Q1846">
        <v>20</v>
      </c>
      <c r="R1846">
        <v>7</v>
      </c>
      <c r="S1846">
        <v>7</v>
      </c>
      <c r="T1846">
        <v>10</v>
      </c>
    </row>
    <row r="1847" spans="8:20" x14ac:dyDescent="0.35">
      <c r="H1847">
        <v>172.07</v>
      </c>
      <c r="I1847">
        <v>16.073</v>
      </c>
      <c r="J1847" t="s">
        <v>117</v>
      </c>
      <c r="K1847" t="s">
        <v>148</v>
      </c>
      <c r="L1847">
        <v>3</v>
      </c>
      <c r="M1847" t="s">
        <v>617</v>
      </c>
      <c r="N1847">
        <v>4</v>
      </c>
      <c r="O1847">
        <v>14</v>
      </c>
      <c r="P1847">
        <v>14</v>
      </c>
      <c r="Q1847">
        <v>17</v>
      </c>
      <c r="R1847">
        <v>11</v>
      </c>
      <c r="S1847">
        <v>11</v>
      </c>
      <c r="T1847">
        <v>14</v>
      </c>
    </row>
    <row r="1848" spans="8:20" x14ac:dyDescent="0.35">
      <c r="H1848">
        <v>172.071</v>
      </c>
      <c r="I1848">
        <v>16.074000000000002</v>
      </c>
      <c r="J1848" t="s">
        <v>117</v>
      </c>
      <c r="K1848" t="s">
        <v>149</v>
      </c>
      <c r="L1848">
        <v>3</v>
      </c>
      <c r="M1848" t="s">
        <v>331</v>
      </c>
      <c r="N1848">
        <v>4</v>
      </c>
      <c r="O1848">
        <v>17</v>
      </c>
      <c r="P1848">
        <v>17</v>
      </c>
      <c r="Q1848">
        <v>20</v>
      </c>
      <c r="R1848">
        <v>7</v>
      </c>
      <c r="S1848">
        <v>7</v>
      </c>
      <c r="T1848">
        <v>10</v>
      </c>
    </row>
    <row r="1849" spans="8:20" x14ac:dyDescent="0.35">
      <c r="H1849">
        <v>172.072</v>
      </c>
      <c r="I1849">
        <v>16.074999999999999</v>
      </c>
      <c r="J1849" t="s">
        <v>117</v>
      </c>
      <c r="K1849" t="s">
        <v>150</v>
      </c>
      <c r="L1849">
        <v>3</v>
      </c>
      <c r="M1849" t="s">
        <v>631</v>
      </c>
      <c r="N1849">
        <v>3</v>
      </c>
      <c r="O1849">
        <v>13</v>
      </c>
      <c r="P1849">
        <v>16</v>
      </c>
      <c r="Q1849">
        <v>18</v>
      </c>
      <c r="R1849">
        <v>7</v>
      </c>
      <c r="S1849">
        <v>10</v>
      </c>
      <c r="T1849">
        <v>12</v>
      </c>
    </row>
    <row r="1850" spans="8:20" x14ac:dyDescent="0.35">
      <c r="H1850">
        <v>172.07300000000001</v>
      </c>
      <c r="I1850">
        <v>16.077000000000002</v>
      </c>
      <c r="J1850" t="s">
        <v>117</v>
      </c>
      <c r="K1850" t="s">
        <v>152</v>
      </c>
      <c r="L1850">
        <v>3</v>
      </c>
      <c r="M1850" t="s">
        <v>331</v>
      </c>
      <c r="N1850">
        <v>4</v>
      </c>
      <c r="O1850">
        <v>17</v>
      </c>
      <c r="P1850">
        <v>17</v>
      </c>
      <c r="Q1850">
        <v>20</v>
      </c>
      <c r="R1850">
        <v>7</v>
      </c>
      <c r="S1850">
        <v>7</v>
      </c>
      <c r="T1850">
        <v>10</v>
      </c>
    </row>
    <row r="1851" spans="8:20" x14ac:dyDescent="0.35">
      <c r="H1851">
        <v>172.07400000000001</v>
      </c>
      <c r="I1851">
        <v>16.077999999999999</v>
      </c>
      <c r="J1851" t="s">
        <v>117</v>
      </c>
      <c r="K1851" t="s">
        <v>1752</v>
      </c>
      <c r="L1851">
        <v>3</v>
      </c>
      <c r="M1851" t="s">
        <v>1754</v>
      </c>
      <c r="N1851">
        <v>3</v>
      </c>
      <c r="O1851">
        <v>3</v>
      </c>
      <c r="P1851">
        <v>6</v>
      </c>
      <c r="Q1851">
        <v>8</v>
      </c>
      <c r="R1851">
        <v>16</v>
      </c>
      <c r="S1851">
        <v>19</v>
      </c>
      <c r="T1851">
        <v>21</v>
      </c>
    </row>
    <row r="1852" spans="8:20" x14ac:dyDescent="0.35">
      <c r="H1852">
        <v>172.07499999999999</v>
      </c>
      <c r="I1852">
        <v>16.079000000000001</v>
      </c>
      <c r="J1852" t="s">
        <v>117</v>
      </c>
      <c r="K1852" t="s">
        <v>153</v>
      </c>
      <c r="L1852">
        <v>3</v>
      </c>
      <c r="M1852" t="s">
        <v>629</v>
      </c>
      <c r="N1852">
        <v>4</v>
      </c>
      <c r="O1852">
        <v>16</v>
      </c>
      <c r="P1852">
        <v>16</v>
      </c>
      <c r="Q1852">
        <v>19</v>
      </c>
      <c r="R1852">
        <v>8</v>
      </c>
      <c r="S1852">
        <v>8</v>
      </c>
      <c r="T1852">
        <v>11</v>
      </c>
    </row>
    <row r="1853" spans="8:20" x14ac:dyDescent="0.35">
      <c r="H1853">
        <v>172.07599999999999</v>
      </c>
      <c r="I1853">
        <v>16.079999999999998</v>
      </c>
      <c r="J1853" t="s">
        <v>117</v>
      </c>
      <c r="K1853" t="s">
        <v>1606</v>
      </c>
      <c r="L1853">
        <v>3</v>
      </c>
      <c r="M1853" t="s">
        <v>1615</v>
      </c>
      <c r="N1853">
        <v>4</v>
      </c>
      <c r="O1853">
        <v>20</v>
      </c>
      <c r="P1853">
        <v>20</v>
      </c>
      <c r="Q1853">
        <v>23</v>
      </c>
      <c r="R1853">
        <v>4</v>
      </c>
      <c r="S1853">
        <v>4</v>
      </c>
      <c r="T1853">
        <v>7</v>
      </c>
    </row>
    <row r="1854" spans="8:20" x14ac:dyDescent="0.35">
      <c r="H1854">
        <v>172.077</v>
      </c>
      <c r="I1854">
        <v>16.081</v>
      </c>
      <c r="J1854" t="s">
        <v>117</v>
      </c>
      <c r="K1854" t="s">
        <v>154</v>
      </c>
      <c r="L1854">
        <v>3</v>
      </c>
      <c r="M1854" t="s">
        <v>624</v>
      </c>
      <c r="N1854">
        <v>4</v>
      </c>
      <c r="O1854">
        <v>14</v>
      </c>
      <c r="P1854">
        <v>14</v>
      </c>
      <c r="Q1854">
        <v>17</v>
      </c>
      <c r="R1854">
        <v>10</v>
      </c>
      <c r="S1854">
        <v>10</v>
      </c>
      <c r="T1854">
        <v>13</v>
      </c>
    </row>
    <row r="1855" spans="8:20" x14ac:dyDescent="0.35">
      <c r="H1855">
        <v>172.078</v>
      </c>
      <c r="I1855">
        <v>16.082000000000001</v>
      </c>
      <c r="J1855" t="s">
        <v>117</v>
      </c>
      <c r="K1855" t="s">
        <v>155</v>
      </c>
      <c r="L1855">
        <v>3</v>
      </c>
      <c r="M1855" t="s">
        <v>617</v>
      </c>
      <c r="N1855">
        <v>4</v>
      </c>
      <c r="O1855">
        <v>14</v>
      </c>
      <c r="P1855">
        <v>14</v>
      </c>
      <c r="Q1855">
        <v>17</v>
      </c>
      <c r="R1855">
        <v>11</v>
      </c>
      <c r="S1855">
        <v>11</v>
      </c>
      <c r="T1855">
        <v>14</v>
      </c>
    </row>
    <row r="1856" spans="8:20" x14ac:dyDescent="0.35">
      <c r="H1856">
        <v>172.07900000000001</v>
      </c>
      <c r="I1856">
        <v>16.082999999999998</v>
      </c>
      <c r="J1856" t="s">
        <v>117</v>
      </c>
      <c r="K1856" t="s">
        <v>57</v>
      </c>
      <c r="L1856">
        <v>3</v>
      </c>
      <c r="M1856" t="s">
        <v>632</v>
      </c>
      <c r="N1856">
        <v>3</v>
      </c>
      <c r="O1856">
        <v>16</v>
      </c>
      <c r="P1856">
        <v>19</v>
      </c>
      <c r="Q1856">
        <v>21</v>
      </c>
      <c r="R1856">
        <v>0</v>
      </c>
      <c r="S1856">
        <v>3</v>
      </c>
      <c r="T1856">
        <v>5</v>
      </c>
    </row>
    <row r="1857" spans="8:20" x14ac:dyDescent="0.35">
      <c r="H1857">
        <v>172.08</v>
      </c>
      <c r="I1857">
        <v>16.084</v>
      </c>
      <c r="J1857" t="s">
        <v>117</v>
      </c>
      <c r="K1857" t="s">
        <v>1666</v>
      </c>
      <c r="L1857">
        <v>3</v>
      </c>
      <c r="M1857" t="s">
        <v>1667</v>
      </c>
      <c r="N1857">
        <v>3</v>
      </c>
      <c r="O1857">
        <v>17</v>
      </c>
      <c r="P1857">
        <v>20</v>
      </c>
      <c r="Q1857">
        <v>22</v>
      </c>
      <c r="R1857">
        <v>0</v>
      </c>
      <c r="S1857">
        <v>3</v>
      </c>
      <c r="T1857">
        <v>5</v>
      </c>
    </row>
    <row r="1858" spans="8:20" x14ac:dyDescent="0.35">
      <c r="H1858">
        <v>172.08099999999999</v>
      </c>
      <c r="I1858">
        <v>16.085000000000001</v>
      </c>
      <c r="J1858" t="s">
        <v>117</v>
      </c>
      <c r="K1858" t="s">
        <v>156</v>
      </c>
      <c r="L1858">
        <v>3</v>
      </c>
      <c r="M1858" t="s">
        <v>789</v>
      </c>
      <c r="N1858">
        <v>4</v>
      </c>
      <c r="O1858">
        <v>17</v>
      </c>
      <c r="P1858">
        <v>17</v>
      </c>
      <c r="Q1858">
        <v>20</v>
      </c>
      <c r="R1858">
        <v>6</v>
      </c>
      <c r="S1858">
        <v>6</v>
      </c>
      <c r="T1858">
        <v>9</v>
      </c>
    </row>
    <row r="1859" spans="8:20" x14ac:dyDescent="0.35">
      <c r="H1859">
        <v>172.08199999999999</v>
      </c>
      <c r="I1859">
        <v>16.085999999999999</v>
      </c>
      <c r="J1859" t="s">
        <v>117</v>
      </c>
      <c r="K1859" t="s">
        <v>37</v>
      </c>
      <c r="L1859">
        <v>3</v>
      </c>
      <c r="M1859" t="s">
        <v>590</v>
      </c>
      <c r="N1859">
        <v>4</v>
      </c>
      <c r="O1859">
        <v>12</v>
      </c>
      <c r="P1859">
        <v>12</v>
      </c>
      <c r="Q1859">
        <v>15</v>
      </c>
      <c r="R1859">
        <v>9</v>
      </c>
      <c r="S1859">
        <v>9</v>
      </c>
      <c r="T1859">
        <v>12</v>
      </c>
    </row>
    <row r="1860" spans="8:20" x14ac:dyDescent="0.35">
      <c r="H1860">
        <v>172.083</v>
      </c>
      <c r="I1860">
        <v>16.087</v>
      </c>
      <c r="J1860" t="s">
        <v>117</v>
      </c>
      <c r="K1860" t="s">
        <v>157</v>
      </c>
      <c r="L1860">
        <v>3</v>
      </c>
      <c r="M1860" t="s">
        <v>633</v>
      </c>
      <c r="N1860">
        <v>3</v>
      </c>
      <c r="O1860">
        <v>13</v>
      </c>
      <c r="P1860">
        <v>16</v>
      </c>
      <c r="Q1860">
        <v>18</v>
      </c>
      <c r="R1860">
        <v>3</v>
      </c>
      <c r="S1860">
        <v>6</v>
      </c>
      <c r="T1860">
        <v>8</v>
      </c>
    </row>
    <row r="1861" spans="8:20" x14ac:dyDescent="0.35">
      <c r="H1861">
        <v>172.084</v>
      </c>
      <c r="I1861">
        <v>16.088000000000001</v>
      </c>
      <c r="J1861" t="s">
        <v>117</v>
      </c>
      <c r="K1861" t="s">
        <v>58</v>
      </c>
      <c r="L1861">
        <v>3</v>
      </c>
      <c r="M1861" t="s">
        <v>331</v>
      </c>
      <c r="N1861">
        <v>4</v>
      </c>
      <c r="O1861">
        <v>17</v>
      </c>
      <c r="P1861">
        <v>17</v>
      </c>
      <c r="Q1861">
        <v>20</v>
      </c>
      <c r="R1861">
        <v>7</v>
      </c>
      <c r="S1861">
        <v>7</v>
      </c>
      <c r="T1861">
        <v>10</v>
      </c>
    </row>
    <row r="1862" spans="8:20" x14ac:dyDescent="0.35">
      <c r="H1862">
        <v>172.08500000000001</v>
      </c>
      <c r="I1862">
        <v>16.088999999999999</v>
      </c>
      <c r="J1862" t="s">
        <v>117</v>
      </c>
      <c r="K1862" t="s">
        <v>59</v>
      </c>
      <c r="L1862">
        <v>3</v>
      </c>
      <c r="M1862" t="s">
        <v>497</v>
      </c>
      <c r="N1862">
        <v>3</v>
      </c>
      <c r="O1862">
        <v>11</v>
      </c>
      <c r="P1862">
        <v>14</v>
      </c>
      <c r="Q1862">
        <v>16</v>
      </c>
      <c r="R1862">
        <v>4</v>
      </c>
      <c r="S1862">
        <v>7</v>
      </c>
      <c r="T1862">
        <v>9</v>
      </c>
    </row>
    <row r="1863" spans="8:20" x14ac:dyDescent="0.35">
      <c r="H1863">
        <v>172.08600000000001</v>
      </c>
      <c r="I1863">
        <v>16.09</v>
      </c>
      <c r="J1863" t="s">
        <v>117</v>
      </c>
      <c r="K1863" t="s">
        <v>158</v>
      </c>
      <c r="L1863">
        <v>3</v>
      </c>
      <c r="M1863" t="s">
        <v>634</v>
      </c>
      <c r="N1863">
        <v>3</v>
      </c>
      <c r="O1863">
        <v>17</v>
      </c>
      <c r="P1863">
        <v>20</v>
      </c>
      <c r="Q1863">
        <v>22</v>
      </c>
      <c r="R1863">
        <v>0</v>
      </c>
      <c r="S1863">
        <v>3</v>
      </c>
      <c r="T1863">
        <v>5</v>
      </c>
    </row>
    <row r="1864" spans="8:20" x14ac:dyDescent="0.35">
      <c r="H1864">
        <v>172.08699999999999</v>
      </c>
      <c r="I1864">
        <v>16.091000000000001</v>
      </c>
      <c r="J1864" t="s">
        <v>117</v>
      </c>
      <c r="K1864" t="s">
        <v>159</v>
      </c>
      <c r="L1864">
        <v>3</v>
      </c>
      <c r="M1864" t="s">
        <v>635</v>
      </c>
      <c r="N1864">
        <v>4</v>
      </c>
      <c r="O1864">
        <v>15</v>
      </c>
      <c r="P1864">
        <v>15</v>
      </c>
      <c r="Q1864">
        <v>18</v>
      </c>
      <c r="R1864">
        <v>6</v>
      </c>
      <c r="S1864">
        <v>6</v>
      </c>
      <c r="T1864">
        <v>9</v>
      </c>
    </row>
    <row r="1865" spans="8:20" x14ac:dyDescent="0.35">
      <c r="H1865">
        <v>172.08799999999999</v>
      </c>
      <c r="I1865">
        <v>16.091999999999999</v>
      </c>
      <c r="J1865" t="s">
        <v>117</v>
      </c>
      <c r="K1865" t="s">
        <v>160</v>
      </c>
      <c r="L1865">
        <v>3</v>
      </c>
      <c r="M1865" t="s">
        <v>575</v>
      </c>
      <c r="N1865">
        <v>4</v>
      </c>
      <c r="O1865">
        <v>12</v>
      </c>
      <c r="P1865">
        <v>12</v>
      </c>
      <c r="Q1865">
        <v>15</v>
      </c>
      <c r="R1865">
        <v>11</v>
      </c>
      <c r="S1865">
        <v>11</v>
      </c>
      <c r="T1865">
        <v>14</v>
      </c>
    </row>
    <row r="1866" spans="8:20" x14ac:dyDescent="0.35">
      <c r="H1866">
        <v>172.089</v>
      </c>
      <c r="I1866">
        <v>16.093</v>
      </c>
      <c r="J1866" t="s">
        <v>117</v>
      </c>
      <c r="K1866" t="s">
        <v>161</v>
      </c>
      <c r="L1866">
        <v>3</v>
      </c>
      <c r="M1866" t="s">
        <v>617</v>
      </c>
      <c r="N1866">
        <v>4</v>
      </c>
      <c r="O1866">
        <v>14</v>
      </c>
      <c r="P1866">
        <v>14</v>
      </c>
      <c r="Q1866">
        <v>17</v>
      </c>
      <c r="R1866">
        <v>11</v>
      </c>
      <c r="S1866">
        <v>11</v>
      </c>
      <c r="T1866">
        <v>14</v>
      </c>
    </row>
    <row r="1867" spans="8:20" x14ac:dyDescent="0.35">
      <c r="H1867">
        <v>172.09</v>
      </c>
      <c r="I1867">
        <v>16.094000000000001</v>
      </c>
      <c r="J1867" t="s">
        <v>117</v>
      </c>
      <c r="K1867" t="s">
        <v>1374</v>
      </c>
      <c r="L1867">
        <v>3</v>
      </c>
      <c r="M1867" t="s">
        <v>234</v>
      </c>
      <c r="N1867">
        <v>3</v>
      </c>
      <c r="O1867">
        <v>8</v>
      </c>
      <c r="P1867">
        <v>11</v>
      </c>
      <c r="Q1867">
        <v>13</v>
      </c>
      <c r="R1867">
        <v>8</v>
      </c>
      <c r="S1867">
        <v>11</v>
      </c>
      <c r="T1867">
        <v>13</v>
      </c>
    </row>
    <row r="1868" spans="8:20" x14ac:dyDescent="0.35">
      <c r="H1868">
        <v>172.09100000000001</v>
      </c>
      <c r="I1868">
        <v>16.094999999999999</v>
      </c>
      <c r="J1868" t="s">
        <v>117</v>
      </c>
      <c r="K1868" t="s">
        <v>162</v>
      </c>
      <c r="L1868">
        <v>3</v>
      </c>
      <c r="M1868" t="s">
        <v>393</v>
      </c>
      <c r="N1868">
        <v>4</v>
      </c>
      <c r="O1868">
        <v>18</v>
      </c>
      <c r="P1868">
        <v>18</v>
      </c>
      <c r="Q1868">
        <v>21</v>
      </c>
      <c r="R1868">
        <v>6</v>
      </c>
      <c r="S1868">
        <v>6</v>
      </c>
      <c r="T1868">
        <v>9</v>
      </c>
    </row>
    <row r="1869" spans="8:20" x14ac:dyDescent="0.35">
      <c r="H1869">
        <v>172.09200000000001</v>
      </c>
      <c r="I1869">
        <v>16.096</v>
      </c>
      <c r="J1869" t="s">
        <v>117</v>
      </c>
      <c r="K1869" t="s">
        <v>163</v>
      </c>
      <c r="L1869">
        <v>3</v>
      </c>
      <c r="M1869" t="s">
        <v>575</v>
      </c>
      <c r="N1869">
        <v>4</v>
      </c>
      <c r="O1869">
        <v>12</v>
      </c>
      <c r="P1869">
        <v>12</v>
      </c>
      <c r="Q1869">
        <v>15</v>
      </c>
      <c r="R1869">
        <v>11</v>
      </c>
      <c r="S1869">
        <v>11</v>
      </c>
      <c r="T1869">
        <v>14</v>
      </c>
    </row>
    <row r="1870" spans="8:20" x14ac:dyDescent="0.35">
      <c r="H1870">
        <v>172.09299999999999</v>
      </c>
      <c r="I1870">
        <v>16.097000000000001</v>
      </c>
      <c r="J1870" t="s">
        <v>117</v>
      </c>
      <c r="K1870" t="s">
        <v>24</v>
      </c>
      <c r="L1870">
        <v>3</v>
      </c>
      <c r="M1870" t="s">
        <v>636</v>
      </c>
      <c r="N1870">
        <v>3</v>
      </c>
      <c r="O1870">
        <v>13</v>
      </c>
      <c r="P1870">
        <v>16</v>
      </c>
      <c r="Q1870">
        <v>18</v>
      </c>
      <c r="R1870">
        <v>4</v>
      </c>
      <c r="S1870">
        <v>7</v>
      </c>
      <c r="T1870">
        <v>9</v>
      </c>
    </row>
    <row r="1871" spans="8:20" x14ac:dyDescent="0.35">
      <c r="H1871">
        <v>172.09399999999999</v>
      </c>
      <c r="I1871">
        <v>16.097999999999999</v>
      </c>
      <c r="J1871" t="s">
        <v>117</v>
      </c>
      <c r="K1871" t="s">
        <v>1496</v>
      </c>
      <c r="L1871">
        <v>3</v>
      </c>
      <c r="M1871" t="s">
        <v>634</v>
      </c>
      <c r="N1871">
        <v>3</v>
      </c>
      <c r="O1871">
        <v>17</v>
      </c>
      <c r="P1871">
        <v>20</v>
      </c>
      <c r="Q1871">
        <v>22</v>
      </c>
      <c r="R1871">
        <v>0</v>
      </c>
      <c r="S1871">
        <v>3</v>
      </c>
      <c r="T1871">
        <v>5</v>
      </c>
    </row>
    <row r="1872" spans="8:20" x14ac:dyDescent="0.35">
      <c r="H1872">
        <v>172.095</v>
      </c>
      <c r="I1872">
        <v>16.099</v>
      </c>
      <c r="J1872" t="s">
        <v>117</v>
      </c>
      <c r="K1872" t="s">
        <v>164</v>
      </c>
      <c r="L1872">
        <v>3</v>
      </c>
      <c r="M1872" t="s">
        <v>617</v>
      </c>
      <c r="N1872">
        <v>4</v>
      </c>
      <c r="O1872">
        <v>14</v>
      </c>
      <c r="P1872">
        <v>14</v>
      </c>
      <c r="Q1872">
        <v>17</v>
      </c>
      <c r="R1872">
        <v>11</v>
      </c>
      <c r="S1872">
        <v>11</v>
      </c>
      <c r="T1872">
        <v>14</v>
      </c>
    </row>
    <row r="1873" spans="8:20" x14ac:dyDescent="0.35">
      <c r="H1873">
        <v>172.096</v>
      </c>
      <c r="I1873">
        <v>16.100999999999999</v>
      </c>
      <c r="J1873" t="s">
        <v>117</v>
      </c>
      <c r="K1873" t="s">
        <v>60</v>
      </c>
      <c r="L1873">
        <v>3</v>
      </c>
      <c r="M1873" t="s">
        <v>635</v>
      </c>
      <c r="N1873">
        <v>4</v>
      </c>
      <c r="O1873">
        <v>15</v>
      </c>
      <c r="P1873">
        <v>15</v>
      </c>
      <c r="Q1873">
        <v>18</v>
      </c>
      <c r="R1873">
        <v>6</v>
      </c>
      <c r="S1873">
        <v>6</v>
      </c>
      <c r="T1873">
        <v>9</v>
      </c>
    </row>
    <row r="1874" spans="8:20" x14ac:dyDescent="0.35">
      <c r="H1874">
        <v>172.09700000000001</v>
      </c>
      <c r="I1874">
        <v>16.102</v>
      </c>
      <c r="J1874" t="s">
        <v>117</v>
      </c>
      <c r="K1874" t="s">
        <v>29</v>
      </c>
      <c r="L1874">
        <v>3</v>
      </c>
      <c r="M1874" t="s">
        <v>1619</v>
      </c>
      <c r="N1874">
        <v>4</v>
      </c>
      <c r="O1874">
        <v>17</v>
      </c>
      <c r="P1874">
        <v>17</v>
      </c>
      <c r="Q1874">
        <v>20</v>
      </c>
      <c r="R1874">
        <v>9</v>
      </c>
      <c r="S1874">
        <v>9</v>
      </c>
      <c r="T1874">
        <v>12</v>
      </c>
    </row>
    <row r="1875" spans="8:20" x14ac:dyDescent="0.35">
      <c r="H1875">
        <v>172.09800000000001</v>
      </c>
      <c r="I1875">
        <v>16.103000000000002</v>
      </c>
      <c r="J1875" t="s">
        <v>117</v>
      </c>
      <c r="K1875" t="s">
        <v>166</v>
      </c>
      <c r="L1875">
        <v>3</v>
      </c>
      <c r="M1875" t="s">
        <v>637</v>
      </c>
      <c r="N1875">
        <v>4</v>
      </c>
      <c r="O1875">
        <v>17</v>
      </c>
      <c r="P1875">
        <v>17</v>
      </c>
      <c r="Q1875">
        <v>20</v>
      </c>
      <c r="R1875">
        <v>6</v>
      </c>
      <c r="S1875">
        <v>6</v>
      </c>
      <c r="T1875">
        <v>9</v>
      </c>
    </row>
    <row r="1876" spans="8:20" x14ac:dyDescent="0.35">
      <c r="H1876">
        <v>172.09899999999999</v>
      </c>
      <c r="I1876">
        <v>16.103999999999999</v>
      </c>
      <c r="J1876" t="s">
        <v>117</v>
      </c>
      <c r="K1876" t="s">
        <v>167</v>
      </c>
      <c r="L1876">
        <v>3</v>
      </c>
      <c r="M1876" t="s">
        <v>497</v>
      </c>
      <c r="N1876">
        <v>3</v>
      </c>
      <c r="O1876">
        <v>11</v>
      </c>
      <c r="P1876">
        <v>14</v>
      </c>
      <c r="Q1876">
        <v>16</v>
      </c>
      <c r="R1876">
        <v>4</v>
      </c>
      <c r="S1876">
        <v>7</v>
      </c>
      <c r="T1876">
        <v>9</v>
      </c>
    </row>
    <row r="1877" spans="8:20" x14ac:dyDescent="0.35">
      <c r="H1877">
        <v>172.1</v>
      </c>
      <c r="I1877">
        <v>16.106000000000002</v>
      </c>
      <c r="J1877" t="s">
        <v>117</v>
      </c>
      <c r="K1877" t="s">
        <v>1706</v>
      </c>
      <c r="L1877">
        <v>3</v>
      </c>
      <c r="M1877" t="s">
        <v>1615</v>
      </c>
      <c r="N1877">
        <v>4</v>
      </c>
      <c r="O1877">
        <v>20</v>
      </c>
      <c r="P1877">
        <v>20</v>
      </c>
      <c r="Q1877">
        <v>23</v>
      </c>
      <c r="R1877">
        <v>4</v>
      </c>
      <c r="S1877">
        <v>4</v>
      </c>
      <c r="T1877">
        <v>7</v>
      </c>
    </row>
    <row r="1878" spans="8:20" x14ac:dyDescent="0.35">
      <c r="H1878">
        <v>172.101</v>
      </c>
      <c r="I1878">
        <v>16.106999999999999</v>
      </c>
      <c r="J1878" t="s">
        <v>117</v>
      </c>
      <c r="K1878" t="s">
        <v>168</v>
      </c>
      <c r="L1878">
        <v>3</v>
      </c>
      <c r="M1878" t="s">
        <v>619</v>
      </c>
      <c r="N1878">
        <v>4</v>
      </c>
      <c r="O1878">
        <v>18</v>
      </c>
      <c r="P1878">
        <v>18</v>
      </c>
      <c r="Q1878">
        <v>21</v>
      </c>
      <c r="R1878">
        <v>5</v>
      </c>
      <c r="S1878">
        <v>5</v>
      </c>
      <c r="T1878">
        <v>8</v>
      </c>
    </row>
    <row r="1879" spans="8:20" x14ac:dyDescent="0.35">
      <c r="H1879">
        <v>172.102</v>
      </c>
      <c r="I1879">
        <v>16.108000000000001</v>
      </c>
      <c r="J1879" t="s">
        <v>117</v>
      </c>
      <c r="K1879" t="s">
        <v>1651</v>
      </c>
      <c r="L1879">
        <v>3</v>
      </c>
      <c r="M1879" t="s">
        <v>1658</v>
      </c>
      <c r="N1879">
        <v>3</v>
      </c>
      <c r="O1879">
        <v>10</v>
      </c>
      <c r="P1879">
        <v>13</v>
      </c>
      <c r="Q1879">
        <v>15</v>
      </c>
      <c r="R1879">
        <v>10</v>
      </c>
      <c r="S1879">
        <v>13</v>
      </c>
      <c r="T1879">
        <v>15</v>
      </c>
    </row>
    <row r="1880" spans="8:20" x14ac:dyDescent="0.35">
      <c r="H1880">
        <v>172.10300000000001</v>
      </c>
      <c r="I1880">
        <v>16.109000000000002</v>
      </c>
      <c r="J1880" t="s">
        <v>117</v>
      </c>
      <c r="K1880" t="s">
        <v>61</v>
      </c>
      <c r="L1880">
        <v>3</v>
      </c>
      <c r="M1880" t="s">
        <v>370</v>
      </c>
      <c r="N1880">
        <v>3</v>
      </c>
      <c r="O1880">
        <v>13</v>
      </c>
      <c r="P1880">
        <v>16</v>
      </c>
      <c r="Q1880">
        <v>18</v>
      </c>
      <c r="R1880">
        <v>5</v>
      </c>
      <c r="S1880">
        <v>8</v>
      </c>
      <c r="T1880">
        <v>10</v>
      </c>
    </row>
    <row r="1881" spans="8:20" x14ac:dyDescent="0.35">
      <c r="H1881">
        <v>172.10400000000001</v>
      </c>
      <c r="I1881">
        <v>16.11</v>
      </c>
      <c r="J1881" t="s">
        <v>117</v>
      </c>
      <c r="K1881" t="s">
        <v>38</v>
      </c>
      <c r="L1881">
        <v>3</v>
      </c>
      <c r="M1881" t="s">
        <v>638</v>
      </c>
      <c r="N1881">
        <v>2</v>
      </c>
      <c r="O1881">
        <v>8</v>
      </c>
      <c r="P1881">
        <v>13</v>
      </c>
      <c r="Q1881">
        <v>15</v>
      </c>
      <c r="R1881">
        <v>6</v>
      </c>
      <c r="S1881">
        <v>11</v>
      </c>
      <c r="T1881">
        <v>13</v>
      </c>
    </row>
    <row r="1882" spans="8:20" x14ac:dyDescent="0.35">
      <c r="H1882">
        <v>172.10499999999999</v>
      </c>
      <c r="I1882">
        <v>16.111000000000001</v>
      </c>
      <c r="J1882" t="s">
        <v>117</v>
      </c>
      <c r="K1882" t="s">
        <v>169</v>
      </c>
      <c r="L1882">
        <v>3</v>
      </c>
      <c r="M1882" t="s">
        <v>497</v>
      </c>
      <c r="N1882">
        <v>3</v>
      </c>
      <c r="O1882">
        <v>11</v>
      </c>
      <c r="P1882">
        <v>14</v>
      </c>
      <c r="Q1882">
        <v>16</v>
      </c>
      <c r="R1882">
        <v>4</v>
      </c>
      <c r="S1882">
        <v>7</v>
      </c>
      <c r="T1882">
        <v>9</v>
      </c>
    </row>
    <row r="1883" spans="8:20" x14ac:dyDescent="0.35">
      <c r="H1883">
        <v>172.10599999999999</v>
      </c>
      <c r="I1883">
        <v>16.111999999999998</v>
      </c>
      <c r="J1883" t="s">
        <v>117</v>
      </c>
      <c r="K1883" t="s">
        <v>39</v>
      </c>
      <c r="L1883">
        <v>3</v>
      </c>
      <c r="M1883" t="s">
        <v>639</v>
      </c>
      <c r="N1883">
        <v>3</v>
      </c>
      <c r="O1883">
        <v>11</v>
      </c>
      <c r="P1883">
        <v>14</v>
      </c>
      <c r="Q1883">
        <v>16</v>
      </c>
      <c r="R1883">
        <v>5</v>
      </c>
      <c r="S1883">
        <v>8</v>
      </c>
      <c r="T1883">
        <v>10</v>
      </c>
    </row>
    <row r="1884" spans="8:20" x14ac:dyDescent="0.35">
      <c r="H1884">
        <v>172.107</v>
      </c>
      <c r="I1884">
        <v>16.113</v>
      </c>
      <c r="J1884" t="s">
        <v>117</v>
      </c>
      <c r="K1884" t="s">
        <v>170</v>
      </c>
      <c r="L1884">
        <v>3</v>
      </c>
      <c r="M1884" t="s">
        <v>1556</v>
      </c>
      <c r="N1884">
        <v>4</v>
      </c>
      <c r="O1884">
        <v>15</v>
      </c>
      <c r="P1884">
        <v>15</v>
      </c>
      <c r="Q1884">
        <v>18</v>
      </c>
      <c r="R1884">
        <v>10</v>
      </c>
      <c r="S1884">
        <v>10</v>
      </c>
      <c r="T1884">
        <v>13</v>
      </c>
    </row>
    <row r="1885" spans="8:20" x14ac:dyDescent="0.35">
      <c r="H1885">
        <v>172.108</v>
      </c>
      <c r="I1885">
        <v>16.114000000000001</v>
      </c>
      <c r="J1885" t="s">
        <v>117</v>
      </c>
      <c r="K1885" t="s">
        <v>25</v>
      </c>
      <c r="L1885">
        <v>3</v>
      </c>
      <c r="M1885" t="s">
        <v>590</v>
      </c>
      <c r="N1885">
        <v>4</v>
      </c>
      <c r="O1885">
        <v>12</v>
      </c>
      <c r="P1885">
        <v>12</v>
      </c>
      <c r="Q1885">
        <v>15</v>
      </c>
      <c r="R1885">
        <v>9</v>
      </c>
      <c r="S1885">
        <v>9</v>
      </c>
      <c r="T1885">
        <v>12</v>
      </c>
    </row>
    <row r="1886" spans="8:20" x14ac:dyDescent="0.35">
      <c r="H1886">
        <v>172.10900000000001</v>
      </c>
      <c r="I1886">
        <v>16.114999999999998</v>
      </c>
      <c r="J1886" t="s">
        <v>117</v>
      </c>
      <c r="K1886" t="s">
        <v>171</v>
      </c>
      <c r="L1886">
        <v>3</v>
      </c>
      <c r="M1886" t="s">
        <v>631</v>
      </c>
      <c r="N1886">
        <v>3</v>
      </c>
      <c r="O1886">
        <v>13</v>
      </c>
      <c r="P1886">
        <v>16</v>
      </c>
      <c r="Q1886">
        <v>18</v>
      </c>
      <c r="R1886">
        <v>7</v>
      </c>
      <c r="S1886">
        <v>10</v>
      </c>
      <c r="T1886">
        <v>12</v>
      </c>
    </row>
    <row r="1887" spans="8:20" x14ac:dyDescent="0.35">
      <c r="H1887">
        <v>172.11</v>
      </c>
      <c r="I1887">
        <v>16.116</v>
      </c>
      <c r="J1887" t="s">
        <v>117</v>
      </c>
      <c r="K1887" t="s">
        <v>62</v>
      </c>
      <c r="L1887">
        <v>3</v>
      </c>
      <c r="M1887" t="s">
        <v>1596</v>
      </c>
      <c r="N1887">
        <v>3</v>
      </c>
      <c r="O1887">
        <v>12</v>
      </c>
      <c r="P1887">
        <v>15</v>
      </c>
      <c r="Q1887">
        <v>17</v>
      </c>
      <c r="R1887">
        <v>7</v>
      </c>
      <c r="S1887">
        <v>10</v>
      </c>
      <c r="T1887">
        <v>12</v>
      </c>
    </row>
    <row r="1888" spans="8:20" x14ac:dyDescent="0.35">
      <c r="H1888">
        <v>172.11099999999999</v>
      </c>
      <c r="I1888">
        <v>16.117000000000001</v>
      </c>
      <c r="J1888" t="s">
        <v>117</v>
      </c>
      <c r="K1888" t="s">
        <v>63</v>
      </c>
      <c r="L1888">
        <v>3</v>
      </c>
      <c r="M1888" t="s">
        <v>640</v>
      </c>
      <c r="N1888">
        <v>4</v>
      </c>
      <c r="O1888">
        <v>16</v>
      </c>
      <c r="P1888">
        <v>16</v>
      </c>
      <c r="Q1888">
        <v>19</v>
      </c>
      <c r="R1888">
        <v>7</v>
      </c>
      <c r="S1888">
        <v>7</v>
      </c>
      <c r="T1888">
        <v>10</v>
      </c>
    </row>
    <row r="1889" spans="8:20" x14ac:dyDescent="0.35">
      <c r="H1889">
        <v>172.11199999999999</v>
      </c>
      <c r="I1889">
        <v>16.117999999999999</v>
      </c>
      <c r="J1889" t="s">
        <v>117</v>
      </c>
      <c r="K1889" t="s">
        <v>172</v>
      </c>
      <c r="L1889">
        <v>3</v>
      </c>
      <c r="M1889" t="s">
        <v>279</v>
      </c>
      <c r="N1889">
        <v>4</v>
      </c>
      <c r="O1889">
        <v>16</v>
      </c>
      <c r="P1889">
        <v>16</v>
      </c>
      <c r="Q1889">
        <v>19</v>
      </c>
      <c r="R1889">
        <v>8</v>
      </c>
      <c r="S1889">
        <v>8</v>
      </c>
      <c r="T1889">
        <v>11</v>
      </c>
    </row>
    <row r="1890" spans="8:20" x14ac:dyDescent="0.35">
      <c r="H1890">
        <v>172.113</v>
      </c>
      <c r="I1890">
        <v>16.119</v>
      </c>
      <c r="J1890" t="s">
        <v>117</v>
      </c>
      <c r="K1890" t="s">
        <v>173</v>
      </c>
      <c r="L1890">
        <v>3</v>
      </c>
      <c r="M1890" t="s">
        <v>370</v>
      </c>
      <c r="N1890">
        <v>3</v>
      </c>
      <c r="O1890">
        <v>13</v>
      </c>
      <c r="P1890">
        <v>16</v>
      </c>
      <c r="Q1890">
        <v>18</v>
      </c>
      <c r="R1890">
        <v>5</v>
      </c>
      <c r="S1890">
        <v>8</v>
      </c>
      <c r="T1890">
        <v>10</v>
      </c>
    </row>
    <row r="1891" spans="8:20" x14ac:dyDescent="0.35">
      <c r="H1891">
        <v>172.114</v>
      </c>
      <c r="I1891">
        <v>16.12</v>
      </c>
      <c r="J1891" t="s">
        <v>117</v>
      </c>
      <c r="K1891" t="s">
        <v>64</v>
      </c>
      <c r="L1891">
        <v>3</v>
      </c>
      <c r="M1891" t="s">
        <v>234</v>
      </c>
      <c r="N1891">
        <v>3</v>
      </c>
      <c r="O1891">
        <v>8</v>
      </c>
      <c r="P1891">
        <v>11</v>
      </c>
      <c r="Q1891">
        <v>13</v>
      </c>
      <c r="R1891">
        <v>8</v>
      </c>
      <c r="S1891">
        <v>11</v>
      </c>
      <c r="T1891">
        <v>13</v>
      </c>
    </row>
    <row r="1892" spans="8:20" x14ac:dyDescent="0.35">
      <c r="H1892">
        <v>172.11500000000001</v>
      </c>
      <c r="I1892">
        <v>16.120999999999999</v>
      </c>
      <c r="J1892" t="s">
        <v>117</v>
      </c>
      <c r="K1892" t="s">
        <v>174</v>
      </c>
      <c r="L1892">
        <v>3</v>
      </c>
      <c r="M1892" t="s">
        <v>641</v>
      </c>
      <c r="N1892">
        <v>4</v>
      </c>
      <c r="O1892">
        <v>12</v>
      </c>
      <c r="P1892">
        <v>12</v>
      </c>
      <c r="Q1892">
        <v>15</v>
      </c>
      <c r="R1892">
        <v>11</v>
      </c>
      <c r="S1892">
        <v>11</v>
      </c>
      <c r="T1892">
        <v>14</v>
      </c>
    </row>
    <row r="1893" spans="8:20" x14ac:dyDescent="0.35">
      <c r="H1893">
        <v>172.11600000000001</v>
      </c>
      <c r="I1893">
        <v>16.122</v>
      </c>
      <c r="J1893" t="s">
        <v>117</v>
      </c>
      <c r="K1893" t="s">
        <v>175</v>
      </c>
      <c r="L1893">
        <v>3</v>
      </c>
      <c r="M1893" t="s">
        <v>642</v>
      </c>
      <c r="N1893">
        <v>4</v>
      </c>
      <c r="O1893">
        <v>13</v>
      </c>
      <c r="P1893">
        <v>13</v>
      </c>
      <c r="Q1893">
        <v>16</v>
      </c>
      <c r="R1893">
        <v>9</v>
      </c>
      <c r="S1893">
        <v>9</v>
      </c>
      <c r="T1893">
        <v>12</v>
      </c>
    </row>
    <row r="1894" spans="8:20" x14ac:dyDescent="0.35">
      <c r="H1894">
        <v>172.11699999999999</v>
      </c>
      <c r="I1894">
        <v>16.123000000000001</v>
      </c>
      <c r="J1894" t="s">
        <v>117</v>
      </c>
      <c r="K1894" t="s">
        <v>65</v>
      </c>
      <c r="L1894">
        <v>3</v>
      </c>
      <c r="M1894" t="s">
        <v>442</v>
      </c>
      <c r="N1894">
        <v>3</v>
      </c>
      <c r="O1894">
        <v>15</v>
      </c>
      <c r="P1894">
        <v>18</v>
      </c>
      <c r="Q1894">
        <v>20</v>
      </c>
      <c r="R1894">
        <v>3</v>
      </c>
      <c r="S1894">
        <v>6</v>
      </c>
      <c r="T1894">
        <v>8</v>
      </c>
    </row>
    <row r="1895" spans="8:20" x14ac:dyDescent="0.35">
      <c r="H1895">
        <v>172.11799999999999</v>
      </c>
      <c r="I1895">
        <v>16.123999999999999</v>
      </c>
      <c r="J1895" t="s">
        <v>117</v>
      </c>
      <c r="K1895" t="s">
        <v>176</v>
      </c>
      <c r="L1895">
        <v>3</v>
      </c>
      <c r="M1895" t="s">
        <v>637</v>
      </c>
      <c r="N1895">
        <v>4</v>
      </c>
      <c r="O1895">
        <v>17</v>
      </c>
      <c r="P1895">
        <v>17</v>
      </c>
      <c r="Q1895">
        <v>20</v>
      </c>
      <c r="R1895">
        <v>6</v>
      </c>
      <c r="S1895">
        <v>6</v>
      </c>
      <c r="T1895">
        <v>9</v>
      </c>
    </row>
    <row r="1896" spans="8:20" x14ac:dyDescent="0.35">
      <c r="H1896">
        <v>172.119</v>
      </c>
      <c r="I1896">
        <v>16.125</v>
      </c>
      <c r="J1896" t="s">
        <v>117</v>
      </c>
      <c r="K1896" t="s">
        <v>1737</v>
      </c>
      <c r="L1896">
        <v>3</v>
      </c>
      <c r="M1896" t="s">
        <v>1739</v>
      </c>
      <c r="N1896">
        <v>3</v>
      </c>
      <c r="O1896">
        <v>8</v>
      </c>
      <c r="P1896">
        <v>11</v>
      </c>
      <c r="Q1896">
        <v>13</v>
      </c>
      <c r="R1896">
        <v>9</v>
      </c>
      <c r="S1896">
        <v>12</v>
      </c>
      <c r="T1896">
        <v>14</v>
      </c>
    </row>
    <row r="1897" spans="8:20" x14ac:dyDescent="0.35">
      <c r="H1897">
        <v>172.12</v>
      </c>
      <c r="I1897">
        <v>16.126000000000001</v>
      </c>
      <c r="J1897" t="s">
        <v>117</v>
      </c>
      <c r="K1897" t="s">
        <v>106</v>
      </c>
      <c r="L1897">
        <v>3</v>
      </c>
      <c r="M1897" t="s">
        <v>636</v>
      </c>
      <c r="N1897">
        <v>3</v>
      </c>
      <c r="O1897">
        <v>13</v>
      </c>
      <c r="P1897">
        <v>16</v>
      </c>
      <c r="Q1897">
        <v>18</v>
      </c>
      <c r="R1897">
        <v>4</v>
      </c>
      <c r="S1897">
        <v>7</v>
      </c>
      <c r="T1897">
        <v>9</v>
      </c>
    </row>
    <row r="1898" spans="8:20" x14ac:dyDescent="0.35">
      <c r="H1898">
        <v>172.12100000000001</v>
      </c>
      <c r="I1898">
        <v>16.126999999999999</v>
      </c>
      <c r="J1898" t="s">
        <v>117</v>
      </c>
      <c r="K1898" t="s">
        <v>40</v>
      </c>
      <c r="L1898">
        <v>3</v>
      </c>
      <c r="M1898" t="s">
        <v>619</v>
      </c>
      <c r="N1898">
        <v>4</v>
      </c>
      <c r="O1898">
        <v>18</v>
      </c>
      <c r="P1898">
        <v>18</v>
      </c>
      <c r="Q1898">
        <v>21</v>
      </c>
      <c r="R1898">
        <v>5</v>
      </c>
      <c r="S1898">
        <v>5</v>
      </c>
      <c r="T1898">
        <v>8</v>
      </c>
    </row>
    <row r="1899" spans="8:20" x14ac:dyDescent="0.35">
      <c r="H1899">
        <v>172.12200000000001</v>
      </c>
      <c r="I1899">
        <v>16.128</v>
      </c>
      <c r="J1899" t="s">
        <v>117</v>
      </c>
      <c r="K1899" t="s">
        <v>177</v>
      </c>
      <c r="L1899">
        <v>3</v>
      </c>
      <c r="M1899" t="s">
        <v>619</v>
      </c>
      <c r="N1899">
        <v>4</v>
      </c>
      <c r="O1899">
        <v>18</v>
      </c>
      <c r="P1899">
        <v>18</v>
      </c>
      <c r="Q1899">
        <v>21</v>
      </c>
      <c r="R1899">
        <v>5</v>
      </c>
      <c r="S1899">
        <v>5</v>
      </c>
      <c r="T1899">
        <v>8</v>
      </c>
    </row>
    <row r="1900" spans="8:20" x14ac:dyDescent="0.35">
      <c r="H1900">
        <v>172.12299999999999</v>
      </c>
      <c r="I1900">
        <v>16.129000000000001</v>
      </c>
      <c r="J1900" t="s">
        <v>117</v>
      </c>
      <c r="K1900" t="s">
        <v>66</v>
      </c>
      <c r="L1900">
        <v>3</v>
      </c>
      <c r="M1900" t="s">
        <v>641</v>
      </c>
      <c r="N1900">
        <v>4</v>
      </c>
      <c r="O1900">
        <v>12</v>
      </c>
      <c r="P1900">
        <v>12</v>
      </c>
      <c r="Q1900">
        <v>15</v>
      </c>
      <c r="R1900">
        <v>11</v>
      </c>
      <c r="S1900">
        <v>11</v>
      </c>
      <c r="T1900">
        <v>14</v>
      </c>
    </row>
    <row r="1901" spans="8:20" x14ac:dyDescent="0.35">
      <c r="H1901">
        <v>172.124</v>
      </c>
      <c r="I1901">
        <v>16.13</v>
      </c>
      <c r="J1901" t="s">
        <v>117</v>
      </c>
      <c r="K1901" t="s">
        <v>67</v>
      </c>
      <c r="L1901">
        <v>3</v>
      </c>
      <c r="M1901" t="s">
        <v>1715</v>
      </c>
      <c r="N1901">
        <v>3</v>
      </c>
      <c r="O1901">
        <v>15</v>
      </c>
      <c r="P1901">
        <v>18</v>
      </c>
      <c r="Q1901">
        <v>20</v>
      </c>
      <c r="R1901">
        <v>4</v>
      </c>
      <c r="S1901">
        <v>7</v>
      </c>
      <c r="T1901">
        <v>9</v>
      </c>
    </row>
    <row r="1902" spans="8:20" x14ac:dyDescent="0.35">
      <c r="H1902">
        <v>172.125</v>
      </c>
      <c r="I1902">
        <v>16.132000000000001</v>
      </c>
      <c r="J1902" t="s">
        <v>117</v>
      </c>
      <c r="K1902" t="s">
        <v>179</v>
      </c>
      <c r="L1902">
        <v>3</v>
      </c>
      <c r="M1902" t="s">
        <v>643</v>
      </c>
      <c r="N1902">
        <v>3</v>
      </c>
      <c r="O1902">
        <v>11</v>
      </c>
      <c r="P1902">
        <v>14</v>
      </c>
      <c r="Q1902">
        <v>16</v>
      </c>
      <c r="R1902">
        <v>5</v>
      </c>
      <c r="S1902">
        <v>8</v>
      </c>
      <c r="T1902">
        <v>10</v>
      </c>
    </row>
    <row r="1903" spans="8:20" x14ac:dyDescent="0.35">
      <c r="H1903">
        <v>172.126</v>
      </c>
      <c r="I1903">
        <v>16.132999999999999</v>
      </c>
      <c r="J1903" t="s">
        <v>117</v>
      </c>
      <c r="K1903" t="s">
        <v>68</v>
      </c>
      <c r="L1903">
        <v>3</v>
      </c>
      <c r="M1903" t="s">
        <v>620</v>
      </c>
      <c r="N1903">
        <v>3</v>
      </c>
      <c r="O1903">
        <v>5</v>
      </c>
      <c r="P1903">
        <v>8</v>
      </c>
      <c r="Q1903">
        <v>10</v>
      </c>
      <c r="R1903">
        <v>14</v>
      </c>
      <c r="S1903">
        <v>17</v>
      </c>
      <c r="T1903">
        <v>19</v>
      </c>
    </row>
    <row r="1904" spans="8:20" x14ac:dyDescent="0.35">
      <c r="H1904">
        <v>172.12700000000001</v>
      </c>
      <c r="I1904">
        <v>16.134</v>
      </c>
      <c r="J1904" t="s">
        <v>117</v>
      </c>
      <c r="K1904" t="s">
        <v>26</v>
      </c>
      <c r="L1904">
        <v>3</v>
      </c>
      <c r="M1904" t="s">
        <v>632</v>
      </c>
      <c r="N1904">
        <v>3</v>
      </c>
      <c r="O1904">
        <v>16</v>
      </c>
      <c r="P1904">
        <v>19</v>
      </c>
      <c r="Q1904">
        <v>21</v>
      </c>
      <c r="R1904">
        <v>0</v>
      </c>
      <c r="S1904">
        <v>3</v>
      </c>
      <c r="T1904">
        <v>5</v>
      </c>
    </row>
    <row r="1905" spans="8:20" x14ac:dyDescent="0.35">
      <c r="H1905">
        <v>172.12799999999999</v>
      </c>
      <c r="I1905">
        <v>16.135000000000002</v>
      </c>
      <c r="J1905" t="s">
        <v>117</v>
      </c>
      <c r="K1905" t="s">
        <v>69</v>
      </c>
      <c r="L1905">
        <v>3</v>
      </c>
      <c r="M1905" t="s">
        <v>621</v>
      </c>
      <c r="N1905">
        <v>3</v>
      </c>
      <c r="O1905">
        <v>10</v>
      </c>
      <c r="P1905">
        <v>13</v>
      </c>
      <c r="Q1905">
        <v>15</v>
      </c>
      <c r="R1905">
        <v>6</v>
      </c>
      <c r="S1905">
        <v>9</v>
      </c>
      <c r="T1905">
        <v>11</v>
      </c>
    </row>
    <row r="1906" spans="8:20" x14ac:dyDescent="0.35">
      <c r="H1906">
        <v>172.12899999999999</v>
      </c>
      <c r="I1906">
        <v>16.135999999999999</v>
      </c>
      <c r="J1906" t="s">
        <v>117</v>
      </c>
      <c r="K1906" t="s">
        <v>1531</v>
      </c>
      <c r="L1906">
        <v>3</v>
      </c>
      <c r="M1906" t="s">
        <v>234</v>
      </c>
      <c r="N1906">
        <v>3</v>
      </c>
      <c r="O1906">
        <v>8</v>
      </c>
      <c r="P1906">
        <v>11</v>
      </c>
      <c r="Q1906">
        <v>13</v>
      </c>
      <c r="R1906">
        <v>8</v>
      </c>
      <c r="S1906">
        <v>11</v>
      </c>
      <c r="T1906">
        <v>13</v>
      </c>
    </row>
    <row r="1907" spans="8:20" x14ac:dyDescent="0.35">
      <c r="H1907">
        <v>172.13</v>
      </c>
      <c r="I1907">
        <v>16.137</v>
      </c>
      <c r="J1907" t="s">
        <v>117</v>
      </c>
      <c r="K1907" t="s">
        <v>41</v>
      </c>
      <c r="L1907">
        <v>3</v>
      </c>
      <c r="M1907" t="s">
        <v>644</v>
      </c>
      <c r="N1907">
        <v>2</v>
      </c>
      <c r="O1907">
        <v>8</v>
      </c>
      <c r="P1907">
        <v>13</v>
      </c>
      <c r="Q1907">
        <v>15</v>
      </c>
      <c r="R1907">
        <v>2</v>
      </c>
      <c r="S1907">
        <v>7</v>
      </c>
      <c r="T1907">
        <v>9</v>
      </c>
    </row>
    <row r="1908" spans="8:20" x14ac:dyDescent="0.35">
      <c r="H1908">
        <v>172.131</v>
      </c>
      <c r="I1908">
        <v>16.138000000000002</v>
      </c>
      <c r="J1908" t="s">
        <v>117</v>
      </c>
      <c r="K1908" t="s">
        <v>180</v>
      </c>
      <c r="L1908">
        <v>3</v>
      </c>
      <c r="M1908" t="s">
        <v>645</v>
      </c>
      <c r="N1908">
        <v>3</v>
      </c>
      <c r="O1908">
        <v>11</v>
      </c>
      <c r="P1908">
        <v>14</v>
      </c>
      <c r="Q1908">
        <v>16</v>
      </c>
      <c r="R1908">
        <v>7</v>
      </c>
      <c r="S1908">
        <v>10</v>
      </c>
      <c r="T1908">
        <v>12</v>
      </c>
    </row>
    <row r="1909" spans="8:20" x14ac:dyDescent="0.35">
      <c r="H1909">
        <v>172.13200000000001</v>
      </c>
      <c r="I1909">
        <v>16.138999999999999</v>
      </c>
      <c r="J1909" t="s">
        <v>117</v>
      </c>
      <c r="K1909" t="s">
        <v>70</v>
      </c>
      <c r="L1909">
        <v>3</v>
      </c>
      <c r="M1909" t="s">
        <v>620</v>
      </c>
      <c r="N1909">
        <v>3</v>
      </c>
      <c r="O1909">
        <v>5</v>
      </c>
      <c r="P1909">
        <v>8</v>
      </c>
      <c r="Q1909">
        <v>10</v>
      </c>
      <c r="R1909">
        <v>14</v>
      </c>
      <c r="S1909">
        <v>17</v>
      </c>
      <c r="T1909">
        <v>19</v>
      </c>
    </row>
    <row r="1910" spans="8:20" x14ac:dyDescent="0.35">
      <c r="H1910">
        <v>206.017</v>
      </c>
      <c r="I1910">
        <v>17.016999999999999</v>
      </c>
      <c r="J1910" t="s">
        <v>118</v>
      </c>
      <c r="K1910" t="s">
        <v>118</v>
      </c>
      <c r="L1910">
        <v>3</v>
      </c>
      <c r="M1910" t="s">
        <v>1626</v>
      </c>
      <c r="N1910">
        <v>4</v>
      </c>
      <c r="O1910">
        <v>17</v>
      </c>
      <c r="P1910">
        <v>17</v>
      </c>
      <c r="Q1910">
        <v>20</v>
      </c>
      <c r="R1910">
        <v>8</v>
      </c>
      <c r="S1910">
        <v>8</v>
      </c>
      <c r="T1910">
        <v>11</v>
      </c>
    </row>
    <row r="1911" spans="8:20" x14ac:dyDescent="0.35">
      <c r="H1911">
        <v>206.018</v>
      </c>
      <c r="I1911">
        <v>17.018000000000001</v>
      </c>
      <c r="J1911" t="s">
        <v>118</v>
      </c>
      <c r="K1911" t="s">
        <v>17</v>
      </c>
      <c r="L1911">
        <v>3</v>
      </c>
      <c r="M1911" t="s">
        <v>371</v>
      </c>
      <c r="N1911">
        <v>4</v>
      </c>
      <c r="O1911">
        <v>16</v>
      </c>
      <c r="P1911">
        <v>16</v>
      </c>
      <c r="Q1911">
        <v>19</v>
      </c>
      <c r="R1911">
        <v>8</v>
      </c>
      <c r="S1911">
        <v>8</v>
      </c>
      <c r="T1911">
        <v>11</v>
      </c>
    </row>
    <row r="1912" spans="8:20" x14ac:dyDescent="0.35">
      <c r="H1912">
        <v>206.01900000000001</v>
      </c>
      <c r="I1912">
        <v>17.018999999999998</v>
      </c>
      <c r="J1912" t="s">
        <v>118</v>
      </c>
      <c r="K1912" t="s">
        <v>119</v>
      </c>
      <c r="L1912">
        <v>3</v>
      </c>
      <c r="M1912" t="s">
        <v>646</v>
      </c>
      <c r="N1912">
        <v>4</v>
      </c>
      <c r="O1912">
        <v>13</v>
      </c>
      <c r="P1912">
        <v>13</v>
      </c>
      <c r="Q1912">
        <v>16</v>
      </c>
      <c r="R1912">
        <v>11</v>
      </c>
      <c r="S1912">
        <v>11</v>
      </c>
      <c r="T1912">
        <v>14</v>
      </c>
    </row>
    <row r="1913" spans="8:20" x14ac:dyDescent="0.35">
      <c r="H1913">
        <v>206.02</v>
      </c>
      <c r="I1913">
        <v>17.02</v>
      </c>
      <c r="J1913" t="s">
        <v>118</v>
      </c>
      <c r="K1913" t="s">
        <v>120</v>
      </c>
      <c r="L1913">
        <v>3</v>
      </c>
      <c r="M1913" t="s">
        <v>655</v>
      </c>
      <c r="N1913">
        <v>4</v>
      </c>
      <c r="O1913">
        <v>14</v>
      </c>
      <c r="P1913">
        <v>14</v>
      </c>
      <c r="Q1913">
        <v>17</v>
      </c>
      <c r="R1913">
        <v>10</v>
      </c>
      <c r="S1913">
        <v>10</v>
      </c>
      <c r="T1913">
        <v>13</v>
      </c>
    </row>
    <row r="1914" spans="8:20" x14ac:dyDescent="0.35">
      <c r="H1914">
        <v>206.02099999999999</v>
      </c>
      <c r="I1914">
        <v>17.021000000000001</v>
      </c>
      <c r="J1914" t="s">
        <v>118</v>
      </c>
      <c r="K1914" t="s">
        <v>1530</v>
      </c>
      <c r="L1914">
        <v>3</v>
      </c>
      <c r="M1914" t="s">
        <v>1545</v>
      </c>
      <c r="N1914">
        <v>3</v>
      </c>
      <c r="O1914">
        <v>13</v>
      </c>
      <c r="P1914">
        <v>16</v>
      </c>
      <c r="Q1914">
        <v>18</v>
      </c>
      <c r="R1914">
        <v>4</v>
      </c>
      <c r="S1914">
        <v>7</v>
      </c>
      <c r="T1914">
        <v>9</v>
      </c>
    </row>
    <row r="1915" spans="8:20" x14ac:dyDescent="0.35">
      <c r="H1915">
        <v>206.02199999999999</v>
      </c>
      <c r="I1915">
        <v>17.021999999999998</v>
      </c>
      <c r="J1915" t="s">
        <v>118</v>
      </c>
      <c r="K1915" t="s">
        <v>32</v>
      </c>
      <c r="L1915">
        <v>3</v>
      </c>
      <c r="M1915" t="s">
        <v>647</v>
      </c>
      <c r="N1915">
        <v>3</v>
      </c>
      <c r="O1915">
        <v>11</v>
      </c>
      <c r="P1915">
        <v>14</v>
      </c>
      <c r="Q1915">
        <v>16</v>
      </c>
      <c r="R1915">
        <v>6</v>
      </c>
      <c r="S1915">
        <v>9</v>
      </c>
      <c r="T1915">
        <v>11</v>
      </c>
    </row>
    <row r="1916" spans="8:20" x14ac:dyDescent="0.35">
      <c r="H1916">
        <v>206.023</v>
      </c>
      <c r="I1916">
        <v>17.023</v>
      </c>
      <c r="J1916" t="s">
        <v>118</v>
      </c>
      <c r="K1916" t="s">
        <v>122</v>
      </c>
      <c r="L1916">
        <v>3</v>
      </c>
      <c r="M1916" t="s">
        <v>494</v>
      </c>
      <c r="N1916">
        <v>4</v>
      </c>
      <c r="O1916">
        <v>18</v>
      </c>
      <c r="P1916">
        <v>18</v>
      </c>
      <c r="Q1916">
        <v>21</v>
      </c>
      <c r="R1916">
        <v>3</v>
      </c>
      <c r="S1916">
        <v>3</v>
      </c>
      <c r="T1916">
        <v>6</v>
      </c>
    </row>
    <row r="1917" spans="8:20" x14ac:dyDescent="0.35">
      <c r="H1917">
        <v>206.024</v>
      </c>
      <c r="I1917">
        <v>17.024000000000001</v>
      </c>
      <c r="J1917" t="s">
        <v>118</v>
      </c>
      <c r="K1917" t="s">
        <v>1511</v>
      </c>
      <c r="L1917">
        <v>3</v>
      </c>
      <c r="M1917" t="s">
        <v>1519</v>
      </c>
      <c r="N1917">
        <v>3</v>
      </c>
      <c r="O1917">
        <v>15</v>
      </c>
      <c r="P1917">
        <v>18</v>
      </c>
      <c r="Q1917">
        <v>20</v>
      </c>
      <c r="R1917">
        <v>1</v>
      </c>
      <c r="S1917">
        <v>4</v>
      </c>
      <c r="T1917">
        <v>6</v>
      </c>
    </row>
    <row r="1918" spans="8:20" x14ac:dyDescent="0.35">
      <c r="H1918">
        <v>206.02500000000001</v>
      </c>
      <c r="I1918">
        <v>17.024999999999999</v>
      </c>
      <c r="J1918" t="s">
        <v>118</v>
      </c>
      <c r="K1918" t="s">
        <v>45</v>
      </c>
      <c r="L1918">
        <v>3</v>
      </c>
      <c r="M1918" t="s">
        <v>648</v>
      </c>
      <c r="N1918">
        <v>3</v>
      </c>
      <c r="O1918">
        <v>17</v>
      </c>
      <c r="P1918">
        <v>20</v>
      </c>
      <c r="Q1918">
        <v>22</v>
      </c>
      <c r="R1918">
        <v>0</v>
      </c>
      <c r="S1918">
        <v>3</v>
      </c>
      <c r="T1918">
        <v>5</v>
      </c>
    </row>
    <row r="1919" spans="8:20" x14ac:dyDescent="0.35">
      <c r="H1919">
        <v>206.02600000000001</v>
      </c>
      <c r="I1919">
        <v>17.026</v>
      </c>
      <c r="J1919" t="s">
        <v>118</v>
      </c>
      <c r="K1919" t="s">
        <v>46</v>
      </c>
      <c r="L1919">
        <v>3</v>
      </c>
      <c r="M1919" t="s">
        <v>320</v>
      </c>
      <c r="N1919">
        <v>4</v>
      </c>
      <c r="O1919">
        <v>16</v>
      </c>
      <c r="P1919">
        <v>16</v>
      </c>
      <c r="Q1919">
        <v>19</v>
      </c>
      <c r="R1919">
        <v>6</v>
      </c>
      <c r="S1919">
        <v>6</v>
      </c>
      <c r="T1919">
        <v>9</v>
      </c>
    </row>
    <row r="1920" spans="8:20" x14ac:dyDescent="0.35">
      <c r="H1920">
        <v>206.02699999999999</v>
      </c>
      <c r="I1920">
        <v>17.027000000000001</v>
      </c>
      <c r="J1920" t="s">
        <v>118</v>
      </c>
      <c r="K1920" t="s">
        <v>123</v>
      </c>
      <c r="L1920">
        <v>3</v>
      </c>
      <c r="M1920" t="s">
        <v>649</v>
      </c>
      <c r="N1920">
        <v>4</v>
      </c>
      <c r="O1920">
        <v>13</v>
      </c>
      <c r="P1920">
        <v>13</v>
      </c>
      <c r="Q1920">
        <v>16</v>
      </c>
      <c r="R1920">
        <v>9</v>
      </c>
      <c r="S1920">
        <v>9</v>
      </c>
      <c r="T1920">
        <v>12</v>
      </c>
    </row>
    <row r="1921" spans="8:20" x14ac:dyDescent="0.35">
      <c r="H1921">
        <v>206.02799999999999</v>
      </c>
      <c r="I1921">
        <v>17.027999999999999</v>
      </c>
      <c r="J1921" t="s">
        <v>118</v>
      </c>
      <c r="K1921" t="s">
        <v>124</v>
      </c>
      <c r="L1921">
        <v>3</v>
      </c>
      <c r="M1921" t="s">
        <v>371</v>
      </c>
      <c r="N1921">
        <v>4</v>
      </c>
      <c r="O1921">
        <v>16</v>
      </c>
      <c r="P1921">
        <v>16</v>
      </c>
      <c r="Q1921">
        <v>19</v>
      </c>
      <c r="R1921">
        <v>8</v>
      </c>
      <c r="S1921">
        <v>8</v>
      </c>
      <c r="T1921">
        <v>11</v>
      </c>
    </row>
    <row r="1922" spans="8:20" x14ac:dyDescent="0.35">
      <c r="H1922">
        <v>206.029</v>
      </c>
      <c r="I1922">
        <v>17.029</v>
      </c>
      <c r="J1922" t="s">
        <v>118</v>
      </c>
      <c r="K1922" t="s">
        <v>125</v>
      </c>
      <c r="L1922">
        <v>3</v>
      </c>
      <c r="M1922" t="s">
        <v>650</v>
      </c>
      <c r="N1922">
        <v>3</v>
      </c>
      <c r="O1922">
        <v>12</v>
      </c>
      <c r="P1922">
        <v>15</v>
      </c>
      <c r="Q1922">
        <v>17</v>
      </c>
      <c r="R1922">
        <v>5</v>
      </c>
      <c r="S1922">
        <v>8</v>
      </c>
      <c r="T1922">
        <v>10</v>
      </c>
    </row>
    <row r="1923" spans="8:20" x14ac:dyDescent="0.35">
      <c r="H1923">
        <v>206.03</v>
      </c>
      <c r="I1923">
        <v>17.03</v>
      </c>
      <c r="J1923" t="s">
        <v>118</v>
      </c>
      <c r="K1923" t="s">
        <v>47</v>
      </c>
      <c r="L1923">
        <v>3</v>
      </c>
      <c r="M1923" t="s">
        <v>651</v>
      </c>
      <c r="N1923">
        <v>4</v>
      </c>
      <c r="O1923">
        <v>16</v>
      </c>
      <c r="P1923">
        <v>16</v>
      </c>
      <c r="Q1923">
        <v>19</v>
      </c>
      <c r="R1923">
        <v>9</v>
      </c>
      <c r="S1923">
        <v>9</v>
      </c>
      <c r="T1923">
        <v>12</v>
      </c>
    </row>
    <row r="1924" spans="8:20" x14ac:dyDescent="0.35">
      <c r="H1924">
        <v>206.03100000000001</v>
      </c>
      <c r="I1924">
        <v>17.030999999999999</v>
      </c>
      <c r="J1924" t="s">
        <v>118</v>
      </c>
      <c r="K1924" t="s">
        <v>48</v>
      </c>
      <c r="L1924">
        <v>3</v>
      </c>
      <c r="M1924" t="s">
        <v>652</v>
      </c>
      <c r="N1924">
        <v>4</v>
      </c>
      <c r="O1924">
        <v>12</v>
      </c>
      <c r="P1924">
        <v>12</v>
      </c>
      <c r="Q1924">
        <v>15</v>
      </c>
      <c r="R1924">
        <v>12</v>
      </c>
      <c r="S1924">
        <v>12</v>
      </c>
      <c r="T1924">
        <v>15</v>
      </c>
    </row>
    <row r="1925" spans="8:20" x14ac:dyDescent="0.35">
      <c r="H1925">
        <v>206.03200000000001</v>
      </c>
      <c r="I1925">
        <v>17.032</v>
      </c>
      <c r="J1925" t="s">
        <v>118</v>
      </c>
      <c r="K1925" t="s">
        <v>49</v>
      </c>
      <c r="L1925">
        <v>3</v>
      </c>
      <c r="M1925" t="s">
        <v>1708</v>
      </c>
      <c r="N1925">
        <v>3</v>
      </c>
      <c r="O1925">
        <v>18</v>
      </c>
      <c r="P1925">
        <v>21</v>
      </c>
      <c r="Q1925">
        <v>23</v>
      </c>
      <c r="R1925">
        <v>2</v>
      </c>
      <c r="S1925">
        <v>5</v>
      </c>
      <c r="T1925">
        <v>7</v>
      </c>
    </row>
    <row r="1926" spans="8:20" x14ac:dyDescent="0.35">
      <c r="H1926">
        <v>206.03299999999999</v>
      </c>
      <c r="I1926">
        <v>17.033000000000001</v>
      </c>
      <c r="J1926" t="s">
        <v>118</v>
      </c>
      <c r="K1926" t="s">
        <v>27</v>
      </c>
      <c r="L1926">
        <v>3</v>
      </c>
      <c r="M1926" t="s">
        <v>653</v>
      </c>
      <c r="N1926">
        <v>4</v>
      </c>
      <c r="O1926">
        <v>19</v>
      </c>
      <c r="P1926">
        <v>19</v>
      </c>
      <c r="Q1926">
        <v>22</v>
      </c>
      <c r="R1926">
        <v>2</v>
      </c>
      <c r="S1926">
        <v>2</v>
      </c>
      <c r="T1926">
        <v>5</v>
      </c>
    </row>
    <row r="1927" spans="8:20" x14ac:dyDescent="0.35">
      <c r="H1927">
        <v>206.03399999999999</v>
      </c>
      <c r="I1927">
        <v>17.033999999999999</v>
      </c>
      <c r="J1927" t="s">
        <v>118</v>
      </c>
      <c r="K1927" t="s">
        <v>126</v>
      </c>
      <c r="L1927">
        <v>3</v>
      </c>
      <c r="M1927" t="s">
        <v>654</v>
      </c>
      <c r="N1927">
        <v>3</v>
      </c>
      <c r="O1927">
        <v>12</v>
      </c>
      <c r="P1927">
        <v>15</v>
      </c>
      <c r="Q1927">
        <v>17</v>
      </c>
      <c r="R1927">
        <v>7</v>
      </c>
      <c r="S1927">
        <v>10</v>
      </c>
      <c r="T1927">
        <v>12</v>
      </c>
    </row>
    <row r="1928" spans="8:20" x14ac:dyDescent="0.35">
      <c r="H1928">
        <v>206.035</v>
      </c>
      <c r="I1928">
        <v>17.035</v>
      </c>
      <c r="J1928" t="s">
        <v>118</v>
      </c>
      <c r="K1928" t="s">
        <v>50</v>
      </c>
      <c r="L1928">
        <v>3</v>
      </c>
      <c r="M1928" t="s">
        <v>656</v>
      </c>
      <c r="N1928">
        <v>3</v>
      </c>
      <c r="O1928">
        <v>5</v>
      </c>
      <c r="P1928">
        <v>8</v>
      </c>
      <c r="Q1928">
        <v>10</v>
      </c>
      <c r="R1928">
        <v>15</v>
      </c>
      <c r="S1928">
        <v>18</v>
      </c>
      <c r="T1928">
        <v>20</v>
      </c>
    </row>
    <row r="1929" spans="8:20" x14ac:dyDescent="0.35">
      <c r="H1929">
        <v>206.036</v>
      </c>
      <c r="I1929">
        <v>17.036000000000001</v>
      </c>
      <c r="J1929" t="s">
        <v>118</v>
      </c>
      <c r="K1929" t="s">
        <v>127</v>
      </c>
      <c r="L1929">
        <v>3</v>
      </c>
      <c r="M1929" t="s">
        <v>655</v>
      </c>
      <c r="N1929">
        <v>4</v>
      </c>
      <c r="O1929">
        <v>14</v>
      </c>
      <c r="P1929">
        <v>14</v>
      </c>
      <c r="Q1929">
        <v>17</v>
      </c>
      <c r="R1929">
        <v>10</v>
      </c>
      <c r="S1929">
        <v>10</v>
      </c>
      <c r="T1929">
        <v>13</v>
      </c>
    </row>
    <row r="1930" spans="8:20" x14ac:dyDescent="0.35">
      <c r="H1930">
        <v>206.03700000000001</v>
      </c>
      <c r="I1930">
        <v>17.036999999999999</v>
      </c>
      <c r="J1930" t="s">
        <v>118</v>
      </c>
      <c r="K1930" t="s">
        <v>51</v>
      </c>
      <c r="L1930">
        <v>3</v>
      </c>
      <c r="M1930" t="s">
        <v>420</v>
      </c>
      <c r="N1930">
        <v>4</v>
      </c>
      <c r="O1930">
        <v>18</v>
      </c>
      <c r="P1930">
        <v>18</v>
      </c>
      <c r="Q1930">
        <v>21</v>
      </c>
      <c r="R1930">
        <v>7</v>
      </c>
      <c r="S1930">
        <v>7</v>
      </c>
      <c r="T1930">
        <v>10</v>
      </c>
    </row>
    <row r="1931" spans="8:20" x14ac:dyDescent="0.35">
      <c r="H1931">
        <v>206.03800000000001</v>
      </c>
      <c r="I1931">
        <v>17.038</v>
      </c>
      <c r="J1931" t="s">
        <v>118</v>
      </c>
      <c r="K1931" t="s">
        <v>128</v>
      </c>
      <c r="L1931">
        <v>3</v>
      </c>
      <c r="M1931" t="s">
        <v>998</v>
      </c>
      <c r="N1931">
        <v>3</v>
      </c>
      <c r="O1931">
        <v>9</v>
      </c>
      <c r="P1931">
        <v>12</v>
      </c>
      <c r="Q1931">
        <v>14</v>
      </c>
      <c r="R1931">
        <v>11</v>
      </c>
      <c r="S1931">
        <v>14</v>
      </c>
      <c r="T1931">
        <v>16</v>
      </c>
    </row>
    <row r="1932" spans="8:20" x14ac:dyDescent="0.35">
      <c r="H1932">
        <v>206.03899999999999</v>
      </c>
      <c r="I1932">
        <v>17.039000000000001</v>
      </c>
      <c r="J1932" t="s">
        <v>118</v>
      </c>
      <c r="K1932" t="s">
        <v>31</v>
      </c>
      <c r="L1932">
        <v>3</v>
      </c>
      <c r="M1932" t="s">
        <v>245</v>
      </c>
      <c r="N1932">
        <v>3</v>
      </c>
      <c r="O1932">
        <v>13</v>
      </c>
      <c r="P1932">
        <v>16</v>
      </c>
      <c r="Q1932">
        <v>18</v>
      </c>
      <c r="R1932">
        <v>4</v>
      </c>
      <c r="S1932">
        <v>7</v>
      </c>
      <c r="T1932">
        <v>9</v>
      </c>
    </row>
    <row r="1933" spans="8:20" x14ac:dyDescent="0.35">
      <c r="H1933">
        <v>206.04</v>
      </c>
      <c r="I1933">
        <v>17.04</v>
      </c>
      <c r="J1933" t="s">
        <v>118</v>
      </c>
      <c r="K1933" t="s">
        <v>1690</v>
      </c>
      <c r="L1933">
        <v>3</v>
      </c>
      <c r="M1933" t="s">
        <v>1700</v>
      </c>
      <c r="N1933">
        <v>3</v>
      </c>
      <c r="O1933">
        <v>9</v>
      </c>
      <c r="P1933">
        <v>12</v>
      </c>
      <c r="Q1933">
        <v>14</v>
      </c>
      <c r="R1933">
        <v>6</v>
      </c>
      <c r="S1933">
        <v>9</v>
      </c>
      <c r="T1933">
        <v>11</v>
      </c>
    </row>
    <row r="1934" spans="8:20" x14ac:dyDescent="0.35">
      <c r="H1934">
        <v>206.041</v>
      </c>
      <c r="I1934">
        <v>17.041</v>
      </c>
      <c r="J1934" t="s">
        <v>118</v>
      </c>
      <c r="K1934" t="s">
        <v>129</v>
      </c>
      <c r="L1934">
        <v>3</v>
      </c>
      <c r="M1934" t="s">
        <v>657</v>
      </c>
      <c r="N1934">
        <v>4</v>
      </c>
      <c r="O1934">
        <v>16</v>
      </c>
      <c r="P1934">
        <v>16</v>
      </c>
      <c r="Q1934">
        <v>19</v>
      </c>
      <c r="R1934">
        <v>9</v>
      </c>
      <c r="S1934">
        <v>9</v>
      </c>
      <c r="T1934">
        <v>12</v>
      </c>
    </row>
    <row r="1935" spans="8:20" x14ac:dyDescent="0.35">
      <c r="H1935">
        <v>206.042</v>
      </c>
      <c r="I1935">
        <v>17.042000000000002</v>
      </c>
      <c r="J1935" t="s">
        <v>118</v>
      </c>
      <c r="K1935" t="s">
        <v>130</v>
      </c>
      <c r="L1935">
        <v>3</v>
      </c>
      <c r="M1935" t="s">
        <v>658</v>
      </c>
      <c r="N1935">
        <v>4</v>
      </c>
      <c r="O1935">
        <v>14</v>
      </c>
      <c r="P1935">
        <v>14</v>
      </c>
      <c r="Q1935">
        <v>17</v>
      </c>
      <c r="R1935">
        <v>11</v>
      </c>
      <c r="S1935">
        <v>11</v>
      </c>
      <c r="T1935">
        <v>14</v>
      </c>
    </row>
    <row r="1936" spans="8:20" x14ac:dyDescent="0.35">
      <c r="H1936">
        <v>206.04300000000001</v>
      </c>
      <c r="I1936">
        <v>17.042999999999999</v>
      </c>
      <c r="J1936" t="s">
        <v>118</v>
      </c>
      <c r="K1936" t="s">
        <v>52</v>
      </c>
      <c r="L1936">
        <v>3</v>
      </c>
      <c r="M1936" t="s">
        <v>289</v>
      </c>
      <c r="N1936">
        <v>4</v>
      </c>
      <c r="O1936">
        <v>14</v>
      </c>
      <c r="P1936">
        <v>14</v>
      </c>
      <c r="Q1936">
        <v>17</v>
      </c>
      <c r="R1936">
        <v>9</v>
      </c>
      <c r="S1936">
        <v>9</v>
      </c>
      <c r="T1936">
        <v>12</v>
      </c>
    </row>
    <row r="1937" spans="8:20" x14ac:dyDescent="0.35">
      <c r="H1937">
        <v>206.04400000000001</v>
      </c>
      <c r="I1937">
        <v>17.044</v>
      </c>
      <c r="J1937" t="s">
        <v>118</v>
      </c>
      <c r="K1937" t="s">
        <v>131</v>
      </c>
      <c r="L1937">
        <v>3</v>
      </c>
      <c r="M1937" t="s">
        <v>659</v>
      </c>
      <c r="N1937">
        <v>4</v>
      </c>
      <c r="O1937">
        <v>16</v>
      </c>
      <c r="P1937">
        <v>16</v>
      </c>
      <c r="Q1937">
        <v>19</v>
      </c>
      <c r="R1937">
        <v>8</v>
      </c>
      <c r="S1937">
        <v>8</v>
      </c>
      <c r="T1937">
        <v>11</v>
      </c>
    </row>
    <row r="1938" spans="8:20" x14ac:dyDescent="0.35">
      <c r="H1938">
        <v>206.04499999999999</v>
      </c>
      <c r="I1938">
        <v>17.045000000000002</v>
      </c>
      <c r="J1938" t="s">
        <v>118</v>
      </c>
      <c r="K1938" t="s">
        <v>53</v>
      </c>
      <c r="L1938">
        <v>3</v>
      </c>
      <c r="M1938" t="s">
        <v>663</v>
      </c>
      <c r="N1938">
        <v>4</v>
      </c>
      <c r="O1938">
        <v>14</v>
      </c>
      <c r="P1938">
        <v>14</v>
      </c>
      <c r="Q1938">
        <v>17</v>
      </c>
      <c r="R1938">
        <v>9</v>
      </c>
      <c r="S1938">
        <v>9</v>
      </c>
      <c r="T1938">
        <v>12</v>
      </c>
    </row>
    <row r="1939" spans="8:20" x14ac:dyDescent="0.35">
      <c r="H1939">
        <v>206.04599999999999</v>
      </c>
      <c r="I1939">
        <v>17.045999999999999</v>
      </c>
      <c r="J1939" t="s">
        <v>118</v>
      </c>
      <c r="K1939" t="s">
        <v>132</v>
      </c>
      <c r="L1939">
        <v>3</v>
      </c>
      <c r="M1939" t="s">
        <v>660</v>
      </c>
      <c r="N1939">
        <v>4</v>
      </c>
      <c r="O1939">
        <v>15</v>
      </c>
      <c r="P1939">
        <v>15</v>
      </c>
      <c r="Q1939">
        <v>18</v>
      </c>
      <c r="R1939">
        <v>7</v>
      </c>
      <c r="S1939">
        <v>7</v>
      </c>
      <c r="T1939">
        <v>10</v>
      </c>
    </row>
    <row r="1940" spans="8:20" x14ac:dyDescent="0.35">
      <c r="H1940">
        <v>206.047</v>
      </c>
      <c r="I1940">
        <v>17.047000000000001</v>
      </c>
      <c r="J1940" t="s">
        <v>118</v>
      </c>
      <c r="K1940" t="s">
        <v>133</v>
      </c>
      <c r="L1940">
        <v>3</v>
      </c>
      <c r="M1940" t="s">
        <v>1038</v>
      </c>
      <c r="N1940">
        <v>3</v>
      </c>
      <c r="O1940">
        <v>4</v>
      </c>
      <c r="P1940">
        <v>7</v>
      </c>
      <c r="Q1940">
        <v>9</v>
      </c>
      <c r="R1940">
        <v>16</v>
      </c>
      <c r="S1940">
        <v>19</v>
      </c>
      <c r="T1940">
        <v>21</v>
      </c>
    </row>
    <row r="1941" spans="8:20" x14ac:dyDescent="0.35">
      <c r="H1941">
        <v>206.048</v>
      </c>
      <c r="I1941">
        <v>17.047999999999998</v>
      </c>
      <c r="J1941" t="s">
        <v>118</v>
      </c>
      <c r="K1941" t="s">
        <v>54</v>
      </c>
      <c r="L1941">
        <v>3</v>
      </c>
      <c r="M1941" t="s">
        <v>661</v>
      </c>
      <c r="N1941">
        <v>3</v>
      </c>
      <c r="O1941">
        <v>9</v>
      </c>
      <c r="P1941">
        <v>12</v>
      </c>
      <c r="Q1941">
        <v>14</v>
      </c>
      <c r="R1941">
        <v>9</v>
      </c>
      <c r="S1941">
        <v>12</v>
      </c>
      <c r="T1941">
        <v>14</v>
      </c>
    </row>
    <row r="1942" spans="8:20" x14ac:dyDescent="0.35">
      <c r="H1942">
        <v>206.04900000000001</v>
      </c>
      <c r="I1942">
        <v>17.048999999999999</v>
      </c>
      <c r="J1942" t="s">
        <v>118</v>
      </c>
      <c r="K1942" t="s">
        <v>1560</v>
      </c>
      <c r="L1942">
        <v>3</v>
      </c>
      <c r="M1942" t="s">
        <v>668</v>
      </c>
      <c r="N1942">
        <v>4</v>
      </c>
      <c r="O1942">
        <v>17</v>
      </c>
      <c r="P1942">
        <v>17</v>
      </c>
      <c r="Q1942">
        <v>20</v>
      </c>
      <c r="R1942">
        <v>7</v>
      </c>
      <c r="S1942">
        <v>7</v>
      </c>
      <c r="T1942">
        <v>10</v>
      </c>
    </row>
    <row r="1943" spans="8:20" x14ac:dyDescent="0.35">
      <c r="H1943">
        <v>206.05</v>
      </c>
      <c r="I1943">
        <v>17.05</v>
      </c>
      <c r="J1943" t="s">
        <v>118</v>
      </c>
      <c r="K1943" t="s">
        <v>134</v>
      </c>
      <c r="L1943">
        <v>3</v>
      </c>
      <c r="M1943" t="s">
        <v>662</v>
      </c>
      <c r="N1943">
        <v>4</v>
      </c>
      <c r="O1943">
        <v>12</v>
      </c>
      <c r="P1943">
        <v>12</v>
      </c>
      <c r="Q1943">
        <v>15</v>
      </c>
      <c r="R1943">
        <v>12</v>
      </c>
      <c r="S1943">
        <v>12</v>
      </c>
      <c r="T1943">
        <v>15</v>
      </c>
    </row>
    <row r="1944" spans="8:20" x14ac:dyDescent="0.35">
      <c r="H1944">
        <v>206.05099999999999</v>
      </c>
      <c r="I1944">
        <v>17.050999999999998</v>
      </c>
      <c r="J1944" t="s">
        <v>118</v>
      </c>
      <c r="K1944" t="s">
        <v>55</v>
      </c>
      <c r="L1944">
        <v>3</v>
      </c>
      <c r="M1944" t="s">
        <v>663</v>
      </c>
      <c r="N1944">
        <v>4</v>
      </c>
      <c r="O1944">
        <v>14</v>
      </c>
      <c r="P1944">
        <v>14</v>
      </c>
      <c r="Q1944">
        <v>17</v>
      </c>
      <c r="R1944">
        <v>9</v>
      </c>
      <c r="S1944">
        <v>9</v>
      </c>
      <c r="T1944">
        <v>12</v>
      </c>
    </row>
    <row r="1945" spans="8:20" x14ac:dyDescent="0.35">
      <c r="H1945">
        <v>206.05199999999999</v>
      </c>
      <c r="I1945">
        <v>17.052</v>
      </c>
      <c r="J1945" t="s">
        <v>118</v>
      </c>
      <c r="K1945" t="s">
        <v>33</v>
      </c>
      <c r="L1945">
        <v>3</v>
      </c>
      <c r="M1945" t="s">
        <v>664</v>
      </c>
      <c r="N1945">
        <v>3</v>
      </c>
      <c r="O1945">
        <v>10</v>
      </c>
      <c r="P1945">
        <v>13</v>
      </c>
      <c r="Q1945">
        <v>15</v>
      </c>
      <c r="R1945">
        <v>8</v>
      </c>
      <c r="S1945">
        <v>11</v>
      </c>
      <c r="T1945">
        <v>13</v>
      </c>
    </row>
    <row r="1946" spans="8:20" x14ac:dyDescent="0.35">
      <c r="H1946">
        <v>206.053</v>
      </c>
      <c r="I1946">
        <v>17.053000000000001</v>
      </c>
      <c r="J1946" t="s">
        <v>118</v>
      </c>
      <c r="K1946" t="s">
        <v>135</v>
      </c>
      <c r="L1946">
        <v>3</v>
      </c>
      <c r="M1946" t="s">
        <v>658</v>
      </c>
      <c r="N1946">
        <v>4</v>
      </c>
      <c r="O1946">
        <v>14</v>
      </c>
      <c r="P1946">
        <v>14</v>
      </c>
      <c r="Q1946">
        <v>17</v>
      </c>
      <c r="R1946">
        <v>11</v>
      </c>
      <c r="S1946">
        <v>11</v>
      </c>
      <c r="T1946">
        <v>14</v>
      </c>
    </row>
    <row r="1947" spans="8:20" x14ac:dyDescent="0.35">
      <c r="H1947">
        <v>206.054</v>
      </c>
      <c r="I1947">
        <v>17.053999999999998</v>
      </c>
      <c r="J1947" t="s">
        <v>118</v>
      </c>
      <c r="K1947" t="s">
        <v>136</v>
      </c>
      <c r="L1947">
        <v>3</v>
      </c>
      <c r="M1947" t="s">
        <v>665</v>
      </c>
      <c r="N1947">
        <v>4</v>
      </c>
      <c r="O1947">
        <v>19</v>
      </c>
      <c r="P1947">
        <v>19</v>
      </c>
      <c r="Q1947">
        <v>22</v>
      </c>
      <c r="R1947">
        <v>4</v>
      </c>
      <c r="S1947">
        <v>4</v>
      </c>
      <c r="T1947">
        <v>7</v>
      </c>
    </row>
    <row r="1948" spans="8:20" x14ac:dyDescent="0.35">
      <c r="H1948">
        <v>206.05500000000001</v>
      </c>
      <c r="I1948">
        <v>17.055</v>
      </c>
      <c r="J1948" t="s">
        <v>118</v>
      </c>
      <c r="K1948" t="s">
        <v>137</v>
      </c>
      <c r="L1948">
        <v>3</v>
      </c>
      <c r="M1948" t="s">
        <v>255</v>
      </c>
      <c r="N1948">
        <v>3</v>
      </c>
      <c r="O1948">
        <v>12</v>
      </c>
      <c r="P1948">
        <v>15</v>
      </c>
      <c r="Q1948">
        <v>17</v>
      </c>
      <c r="R1948">
        <v>4</v>
      </c>
      <c r="S1948">
        <v>7</v>
      </c>
      <c r="T1948">
        <v>9</v>
      </c>
    </row>
    <row r="1949" spans="8:20" x14ac:dyDescent="0.35">
      <c r="H1949">
        <v>206.05600000000001</v>
      </c>
      <c r="I1949">
        <v>17.056000000000001</v>
      </c>
      <c r="J1949" t="s">
        <v>118</v>
      </c>
      <c r="K1949" t="s">
        <v>138</v>
      </c>
      <c r="L1949">
        <v>3</v>
      </c>
      <c r="M1949" t="s">
        <v>666</v>
      </c>
      <c r="N1949">
        <v>3</v>
      </c>
      <c r="O1949">
        <v>12</v>
      </c>
      <c r="P1949">
        <v>15</v>
      </c>
      <c r="Q1949">
        <v>17</v>
      </c>
      <c r="R1949">
        <v>4</v>
      </c>
      <c r="S1949">
        <v>7</v>
      </c>
      <c r="T1949">
        <v>9</v>
      </c>
    </row>
    <row r="1950" spans="8:20" x14ac:dyDescent="0.35">
      <c r="H1950">
        <v>206.05699999999999</v>
      </c>
      <c r="I1950">
        <v>17.056999999999999</v>
      </c>
      <c r="J1950" t="s">
        <v>118</v>
      </c>
      <c r="K1950" t="s">
        <v>139</v>
      </c>
      <c r="L1950">
        <v>3</v>
      </c>
      <c r="M1950" t="s">
        <v>667</v>
      </c>
      <c r="N1950">
        <v>3</v>
      </c>
      <c r="O1950">
        <v>12</v>
      </c>
      <c r="P1950">
        <v>15</v>
      </c>
      <c r="Q1950">
        <v>17</v>
      </c>
      <c r="R1950">
        <v>5</v>
      </c>
      <c r="S1950">
        <v>8</v>
      </c>
      <c r="T1950">
        <v>10</v>
      </c>
    </row>
    <row r="1951" spans="8:20" x14ac:dyDescent="0.35">
      <c r="H1951">
        <v>206.05799999999999</v>
      </c>
      <c r="I1951">
        <v>17.058</v>
      </c>
      <c r="J1951" t="s">
        <v>118</v>
      </c>
      <c r="K1951" t="s">
        <v>1415</v>
      </c>
      <c r="L1951">
        <v>3</v>
      </c>
      <c r="M1951" t="s">
        <v>1485</v>
      </c>
      <c r="N1951">
        <v>3</v>
      </c>
      <c r="O1951">
        <v>14</v>
      </c>
      <c r="P1951">
        <v>17</v>
      </c>
      <c r="Q1951">
        <v>19</v>
      </c>
      <c r="R1951">
        <v>3</v>
      </c>
      <c r="S1951">
        <v>6</v>
      </c>
      <c r="T1951">
        <v>8</v>
      </c>
    </row>
    <row r="1952" spans="8:20" x14ac:dyDescent="0.35">
      <c r="H1952">
        <v>206.059</v>
      </c>
      <c r="I1952">
        <v>17.059000000000001</v>
      </c>
      <c r="J1952" t="s">
        <v>118</v>
      </c>
      <c r="K1952" t="s">
        <v>34</v>
      </c>
      <c r="L1952">
        <v>3</v>
      </c>
      <c r="M1952" t="s">
        <v>668</v>
      </c>
      <c r="N1952">
        <v>4</v>
      </c>
      <c r="O1952">
        <v>17</v>
      </c>
      <c r="P1952">
        <v>17</v>
      </c>
      <c r="Q1952">
        <v>20</v>
      </c>
      <c r="R1952">
        <v>7</v>
      </c>
      <c r="S1952">
        <v>7</v>
      </c>
      <c r="T1952">
        <v>10</v>
      </c>
    </row>
    <row r="1953" spans="8:20" x14ac:dyDescent="0.35">
      <c r="H1953">
        <v>206.06</v>
      </c>
      <c r="I1953">
        <v>17.059999999999999</v>
      </c>
      <c r="J1953" t="s">
        <v>118</v>
      </c>
      <c r="K1953" t="s">
        <v>35</v>
      </c>
      <c r="L1953">
        <v>3</v>
      </c>
      <c r="M1953" t="s">
        <v>669</v>
      </c>
      <c r="N1953">
        <v>3</v>
      </c>
      <c r="O1953">
        <v>0</v>
      </c>
      <c r="P1953">
        <v>3</v>
      </c>
      <c r="Q1953">
        <v>5</v>
      </c>
      <c r="R1953">
        <v>16</v>
      </c>
      <c r="S1953">
        <v>19</v>
      </c>
      <c r="T1953">
        <v>21</v>
      </c>
    </row>
    <row r="1954" spans="8:20" x14ac:dyDescent="0.35">
      <c r="H1954">
        <v>206.06100000000001</v>
      </c>
      <c r="I1954">
        <v>17.061</v>
      </c>
      <c r="J1954" t="s">
        <v>118</v>
      </c>
      <c r="K1954" t="s">
        <v>140</v>
      </c>
      <c r="L1954">
        <v>3</v>
      </c>
      <c r="M1954" t="s">
        <v>933</v>
      </c>
      <c r="N1954">
        <v>4</v>
      </c>
      <c r="O1954">
        <v>18</v>
      </c>
      <c r="P1954">
        <v>18</v>
      </c>
      <c r="Q1954">
        <v>21</v>
      </c>
      <c r="R1954">
        <v>6</v>
      </c>
      <c r="S1954">
        <v>6</v>
      </c>
      <c r="T1954">
        <v>9</v>
      </c>
    </row>
    <row r="1955" spans="8:20" x14ac:dyDescent="0.35">
      <c r="H1955">
        <v>206.06200000000001</v>
      </c>
      <c r="I1955">
        <v>17.062000000000001</v>
      </c>
      <c r="J1955" t="s">
        <v>118</v>
      </c>
      <c r="K1955" t="s">
        <v>30</v>
      </c>
      <c r="L1955">
        <v>3</v>
      </c>
      <c r="M1955" t="s">
        <v>661</v>
      </c>
      <c r="N1955">
        <v>3</v>
      </c>
      <c r="O1955">
        <v>9</v>
      </c>
      <c r="P1955">
        <v>12</v>
      </c>
      <c r="Q1955">
        <v>14</v>
      </c>
      <c r="R1955">
        <v>9</v>
      </c>
      <c r="S1955">
        <v>12</v>
      </c>
      <c r="T1955">
        <v>14</v>
      </c>
    </row>
    <row r="1956" spans="8:20" x14ac:dyDescent="0.35">
      <c r="H1956">
        <v>206.06299999999999</v>
      </c>
      <c r="I1956">
        <v>17.062999999999999</v>
      </c>
      <c r="J1956" t="s">
        <v>118</v>
      </c>
      <c r="K1956" t="s">
        <v>141</v>
      </c>
      <c r="L1956">
        <v>3</v>
      </c>
      <c r="M1956" t="s">
        <v>670</v>
      </c>
      <c r="N1956">
        <v>4</v>
      </c>
      <c r="O1956">
        <v>14</v>
      </c>
      <c r="P1956">
        <v>14</v>
      </c>
      <c r="Q1956">
        <v>17</v>
      </c>
      <c r="R1956">
        <v>7</v>
      </c>
      <c r="S1956">
        <v>7</v>
      </c>
      <c r="T1956">
        <v>10</v>
      </c>
    </row>
    <row r="1957" spans="8:20" x14ac:dyDescent="0.35">
      <c r="H1957">
        <v>206.06399999999999</v>
      </c>
      <c r="I1957">
        <v>17.064</v>
      </c>
      <c r="J1957" t="s">
        <v>118</v>
      </c>
      <c r="K1957" t="s">
        <v>142</v>
      </c>
      <c r="L1957">
        <v>3</v>
      </c>
      <c r="M1957" t="s">
        <v>655</v>
      </c>
      <c r="N1957">
        <v>4</v>
      </c>
      <c r="O1957">
        <v>14</v>
      </c>
      <c r="P1957">
        <v>14</v>
      </c>
      <c r="Q1957">
        <v>17</v>
      </c>
      <c r="R1957">
        <v>10</v>
      </c>
      <c r="S1957">
        <v>10</v>
      </c>
      <c r="T1957">
        <v>13</v>
      </c>
    </row>
    <row r="1958" spans="8:20" x14ac:dyDescent="0.35">
      <c r="H1958">
        <v>206.065</v>
      </c>
      <c r="I1958">
        <v>17.065000000000001</v>
      </c>
      <c r="J1958" t="s">
        <v>118</v>
      </c>
      <c r="K1958" t="s">
        <v>36</v>
      </c>
      <c r="L1958">
        <v>3</v>
      </c>
      <c r="M1958" t="s">
        <v>455</v>
      </c>
      <c r="N1958">
        <v>3</v>
      </c>
      <c r="O1958">
        <v>7</v>
      </c>
      <c r="P1958">
        <v>10</v>
      </c>
      <c r="Q1958">
        <v>12</v>
      </c>
      <c r="R1958">
        <v>7</v>
      </c>
      <c r="S1958">
        <v>10</v>
      </c>
      <c r="T1958">
        <v>12</v>
      </c>
    </row>
    <row r="1959" spans="8:20" x14ac:dyDescent="0.35">
      <c r="H1959">
        <v>206.066</v>
      </c>
      <c r="I1959">
        <v>17.065999999999999</v>
      </c>
      <c r="J1959" t="s">
        <v>118</v>
      </c>
      <c r="K1959" t="s">
        <v>143</v>
      </c>
      <c r="L1959">
        <v>3</v>
      </c>
      <c r="M1959" t="s">
        <v>420</v>
      </c>
      <c r="N1959">
        <v>4</v>
      </c>
      <c r="O1959">
        <v>18</v>
      </c>
      <c r="P1959">
        <v>18</v>
      </c>
      <c r="Q1959">
        <v>21</v>
      </c>
      <c r="R1959">
        <v>7</v>
      </c>
      <c r="S1959">
        <v>7</v>
      </c>
      <c r="T1959">
        <v>10</v>
      </c>
    </row>
    <row r="1960" spans="8:20" x14ac:dyDescent="0.35">
      <c r="H1960">
        <v>206.06700000000001</v>
      </c>
      <c r="I1960">
        <v>17.067</v>
      </c>
      <c r="J1960" t="s">
        <v>118</v>
      </c>
      <c r="K1960" t="s">
        <v>144</v>
      </c>
      <c r="L1960">
        <v>3</v>
      </c>
      <c r="M1960" t="s">
        <v>661</v>
      </c>
      <c r="N1960">
        <v>3</v>
      </c>
      <c r="O1960">
        <v>9</v>
      </c>
      <c r="P1960">
        <v>12</v>
      </c>
      <c r="Q1960">
        <v>14</v>
      </c>
      <c r="R1960">
        <v>9</v>
      </c>
      <c r="S1960">
        <v>12</v>
      </c>
      <c r="T1960">
        <v>14</v>
      </c>
    </row>
    <row r="1961" spans="8:20" x14ac:dyDescent="0.35">
      <c r="H1961">
        <v>206.06800000000001</v>
      </c>
      <c r="I1961">
        <v>17.068000000000001</v>
      </c>
      <c r="J1961" t="s">
        <v>118</v>
      </c>
      <c r="K1961" t="s">
        <v>56</v>
      </c>
      <c r="L1961">
        <v>3</v>
      </c>
      <c r="M1961" t="s">
        <v>575</v>
      </c>
      <c r="N1961">
        <v>4</v>
      </c>
      <c r="O1961">
        <v>12</v>
      </c>
      <c r="P1961">
        <v>12</v>
      </c>
      <c r="Q1961">
        <v>15</v>
      </c>
      <c r="R1961">
        <v>11</v>
      </c>
      <c r="S1961">
        <v>11</v>
      </c>
      <c r="T1961">
        <v>14</v>
      </c>
    </row>
    <row r="1962" spans="8:20" x14ac:dyDescent="0.35">
      <c r="H1962">
        <v>206.06899999999999</v>
      </c>
      <c r="I1962">
        <v>17.07</v>
      </c>
      <c r="J1962" t="s">
        <v>118</v>
      </c>
      <c r="K1962" t="s">
        <v>146</v>
      </c>
      <c r="L1962">
        <v>3</v>
      </c>
      <c r="M1962" t="s">
        <v>588</v>
      </c>
      <c r="N1962">
        <v>4</v>
      </c>
      <c r="O1962">
        <v>18</v>
      </c>
      <c r="P1962">
        <v>18</v>
      </c>
      <c r="Q1962">
        <v>21</v>
      </c>
      <c r="R1962">
        <v>3</v>
      </c>
      <c r="S1962">
        <v>3</v>
      </c>
      <c r="T1962">
        <v>6</v>
      </c>
    </row>
    <row r="1963" spans="8:20" x14ac:dyDescent="0.35">
      <c r="H1963">
        <v>206.07</v>
      </c>
      <c r="I1963">
        <v>17.071000000000002</v>
      </c>
      <c r="J1963" t="s">
        <v>118</v>
      </c>
      <c r="K1963" t="s">
        <v>147</v>
      </c>
      <c r="L1963">
        <v>3</v>
      </c>
      <c r="M1963" t="s">
        <v>671</v>
      </c>
      <c r="N1963">
        <v>3</v>
      </c>
      <c r="O1963">
        <v>9</v>
      </c>
      <c r="P1963">
        <v>12</v>
      </c>
      <c r="Q1963">
        <v>14</v>
      </c>
      <c r="R1963">
        <v>8</v>
      </c>
      <c r="S1963">
        <v>11</v>
      </c>
      <c r="T1963">
        <v>13</v>
      </c>
    </row>
    <row r="1964" spans="8:20" x14ac:dyDescent="0.35">
      <c r="H1964">
        <v>206.071</v>
      </c>
      <c r="I1964">
        <v>17.071999999999999</v>
      </c>
      <c r="J1964" t="s">
        <v>118</v>
      </c>
      <c r="K1964" t="s">
        <v>28</v>
      </c>
      <c r="L1964">
        <v>3</v>
      </c>
      <c r="M1964" t="s">
        <v>672</v>
      </c>
      <c r="N1964">
        <v>4</v>
      </c>
      <c r="O1964">
        <v>13</v>
      </c>
      <c r="P1964">
        <v>13</v>
      </c>
      <c r="Q1964">
        <v>16</v>
      </c>
      <c r="R1964">
        <v>10</v>
      </c>
      <c r="S1964">
        <v>10</v>
      </c>
      <c r="T1964">
        <v>13</v>
      </c>
    </row>
    <row r="1965" spans="8:20" x14ac:dyDescent="0.35">
      <c r="H1965">
        <v>206.072</v>
      </c>
      <c r="I1965">
        <v>17.073</v>
      </c>
      <c r="J1965" t="s">
        <v>118</v>
      </c>
      <c r="K1965" t="s">
        <v>148</v>
      </c>
      <c r="L1965">
        <v>3</v>
      </c>
      <c r="M1965" t="s">
        <v>653</v>
      </c>
      <c r="N1965">
        <v>4</v>
      </c>
      <c r="O1965">
        <v>19</v>
      </c>
      <c r="P1965">
        <v>19</v>
      </c>
      <c r="Q1965">
        <v>22</v>
      </c>
      <c r="R1965">
        <v>2</v>
      </c>
      <c r="S1965">
        <v>2</v>
      </c>
      <c r="T1965">
        <v>5</v>
      </c>
    </row>
    <row r="1966" spans="8:20" x14ac:dyDescent="0.35">
      <c r="H1966">
        <v>206.07300000000001</v>
      </c>
      <c r="I1966">
        <v>17.074000000000002</v>
      </c>
      <c r="J1966" t="s">
        <v>118</v>
      </c>
      <c r="K1966" t="s">
        <v>149</v>
      </c>
      <c r="L1966">
        <v>3</v>
      </c>
      <c r="M1966" t="s">
        <v>673</v>
      </c>
      <c r="N1966">
        <v>3</v>
      </c>
      <c r="O1966">
        <v>14</v>
      </c>
      <c r="P1966">
        <v>17</v>
      </c>
      <c r="Q1966">
        <v>19</v>
      </c>
      <c r="R1966">
        <v>6</v>
      </c>
      <c r="S1966">
        <v>9</v>
      </c>
      <c r="T1966">
        <v>11</v>
      </c>
    </row>
    <row r="1967" spans="8:20" x14ac:dyDescent="0.35">
      <c r="H1967">
        <v>206.07400000000001</v>
      </c>
      <c r="I1967">
        <v>17.074999999999999</v>
      </c>
      <c r="J1967" t="s">
        <v>118</v>
      </c>
      <c r="K1967" t="s">
        <v>150</v>
      </c>
      <c r="L1967">
        <v>3</v>
      </c>
      <c r="M1967" t="s">
        <v>674</v>
      </c>
      <c r="N1967">
        <v>3</v>
      </c>
      <c r="O1967">
        <v>4</v>
      </c>
      <c r="P1967">
        <v>7</v>
      </c>
      <c r="Q1967">
        <v>9</v>
      </c>
      <c r="R1967">
        <v>11</v>
      </c>
      <c r="S1967">
        <v>14</v>
      </c>
      <c r="T1967">
        <v>16</v>
      </c>
    </row>
    <row r="1968" spans="8:20" x14ac:dyDescent="0.35">
      <c r="H1968">
        <v>206.07499999999999</v>
      </c>
      <c r="I1968">
        <v>17.076000000000001</v>
      </c>
      <c r="J1968" t="s">
        <v>118</v>
      </c>
      <c r="K1968" t="s">
        <v>151</v>
      </c>
      <c r="L1968">
        <v>3</v>
      </c>
      <c r="M1968" t="s">
        <v>332</v>
      </c>
      <c r="N1968">
        <v>4</v>
      </c>
      <c r="O1968">
        <v>17</v>
      </c>
      <c r="P1968">
        <v>17</v>
      </c>
      <c r="Q1968">
        <v>20</v>
      </c>
      <c r="R1968">
        <v>4</v>
      </c>
      <c r="S1968">
        <v>4</v>
      </c>
      <c r="T1968">
        <v>7</v>
      </c>
    </row>
    <row r="1969" spans="8:20" x14ac:dyDescent="0.35">
      <c r="H1969">
        <v>206.07599999999999</v>
      </c>
      <c r="I1969">
        <v>17.077999999999999</v>
      </c>
      <c r="J1969" t="s">
        <v>118</v>
      </c>
      <c r="K1969" t="s">
        <v>1752</v>
      </c>
      <c r="L1969">
        <v>3</v>
      </c>
      <c r="M1969" t="s">
        <v>1761</v>
      </c>
      <c r="N1969">
        <v>3</v>
      </c>
      <c r="O1969">
        <v>10</v>
      </c>
      <c r="P1969">
        <v>13</v>
      </c>
      <c r="Q1969">
        <v>15</v>
      </c>
      <c r="R1969">
        <v>6</v>
      </c>
      <c r="S1969">
        <v>9</v>
      </c>
      <c r="T1969">
        <v>11</v>
      </c>
    </row>
    <row r="1970" spans="8:20" x14ac:dyDescent="0.35">
      <c r="H1970">
        <v>206.077</v>
      </c>
      <c r="I1970">
        <v>17.079000000000001</v>
      </c>
      <c r="J1970" t="s">
        <v>118</v>
      </c>
      <c r="K1970" t="s">
        <v>153</v>
      </c>
      <c r="L1970">
        <v>3</v>
      </c>
      <c r="M1970" t="s">
        <v>675</v>
      </c>
      <c r="N1970">
        <v>3</v>
      </c>
      <c r="O1970">
        <v>8</v>
      </c>
      <c r="P1970">
        <v>11</v>
      </c>
      <c r="Q1970">
        <v>13</v>
      </c>
      <c r="R1970">
        <v>11</v>
      </c>
      <c r="S1970">
        <v>14</v>
      </c>
      <c r="T1970">
        <v>16</v>
      </c>
    </row>
    <row r="1971" spans="8:20" x14ac:dyDescent="0.35">
      <c r="H1971">
        <v>206.078</v>
      </c>
      <c r="I1971">
        <v>17.079999999999998</v>
      </c>
      <c r="J1971" t="s">
        <v>118</v>
      </c>
      <c r="K1971" t="s">
        <v>1606</v>
      </c>
      <c r="L1971">
        <v>3</v>
      </c>
      <c r="M1971" t="s">
        <v>1616</v>
      </c>
      <c r="N1971">
        <v>4</v>
      </c>
      <c r="O1971">
        <v>1</v>
      </c>
      <c r="P1971">
        <v>1</v>
      </c>
      <c r="Q1971">
        <v>4</v>
      </c>
      <c r="R1971">
        <v>20</v>
      </c>
      <c r="S1971">
        <v>20</v>
      </c>
      <c r="T1971">
        <v>23</v>
      </c>
    </row>
    <row r="1972" spans="8:20" x14ac:dyDescent="0.35">
      <c r="H1972">
        <v>206.07900000000001</v>
      </c>
      <c r="I1972">
        <v>17.081</v>
      </c>
      <c r="J1972" t="s">
        <v>118</v>
      </c>
      <c r="K1972" t="s">
        <v>154</v>
      </c>
      <c r="L1972">
        <v>3</v>
      </c>
      <c r="M1972" t="s">
        <v>676</v>
      </c>
      <c r="N1972">
        <v>4</v>
      </c>
      <c r="O1972">
        <v>13</v>
      </c>
      <c r="P1972">
        <v>13</v>
      </c>
      <c r="Q1972">
        <v>16</v>
      </c>
      <c r="R1972">
        <v>9</v>
      </c>
      <c r="S1972">
        <v>9</v>
      </c>
      <c r="T1972">
        <v>12</v>
      </c>
    </row>
    <row r="1973" spans="8:20" x14ac:dyDescent="0.35">
      <c r="H1973">
        <v>206.08</v>
      </c>
      <c r="I1973">
        <v>17.082000000000001</v>
      </c>
      <c r="J1973" t="s">
        <v>118</v>
      </c>
      <c r="K1973" t="s">
        <v>155</v>
      </c>
      <c r="L1973">
        <v>3</v>
      </c>
      <c r="M1973" t="s">
        <v>677</v>
      </c>
      <c r="N1973">
        <v>4</v>
      </c>
      <c r="O1973">
        <v>12</v>
      </c>
      <c r="P1973">
        <v>12</v>
      </c>
      <c r="Q1973">
        <v>15</v>
      </c>
      <c r="R1973">
        <v>10</v>
      </c>
      <c r="S1973">
        <v>10</v>
      </c>
      <c r="T1973">
        <v>13</v>
      </c>
    </row>
    <row r="1974" spans="8:20" x14ac:dyDescent="0.35">
      <c r="H1974">
        <v>206.08099999999999</v>
      </c>
      <c r="I1974">
        <v>17.082999999999998</v>
      </c>
      <c r="J1974" t="s">
        <v>118</v>
      </c>
      <c r="K1974" t="s">
        <v>57</v>
      </c>
      <c r="L1974">
        <v>3</v>
      </c>
      <c r="M1974" t="s">
        <v>678</v>
      </c>
      <c r="N1974">
        <v>4</v>
      </c>
      <c r="O1974">
        <v>3</v>
      </c>
      <c r="P1974">
        <v>3</v>
      </c>
      <c r="Q1974">
        <v>6</v>
      </c>
      <c r="R1974">
        <v>19</v>
      </c>
      <c r="S1974">
        <v>19</v>
      </c>
      <c r="T1974">
        <v>22</v>
      </c>
    </row>
    <row r="1975" spans="8:20" x14ac:dyDescent="0.35">
      <c r="H1975">
        <v>206.08199999999999</v>
      </c>
      <c r="I1975">
        <v>17.084</v>
      </c>
      <c r="J1975" t="s">
        <v>118</v>
      </c>
      <c r="K1975" t="s">
        <v>1666</v>
      </c>
      <c r="L1975">
        <v>3</v>
      </c>
      <c r="M1975" t="s">
        <v>1674</v>
      </c>
      <c r="N1975">
        <v>3</v>
      </c>
      <c r="O1975">
        <v>10</v>
      </c>
      <c r="P1975">
        <v>13</v>
      </c>
      <c r="Q1975">
        <v>15</v>
      </c>
      <c r="R1975">
        <v>8</v>
      </c>
      <c r="S1975">
        <v>11</v>
      </c>
      <c r="T1975">
        <v>13</v>
      </c>
    </row>
    <row r="1976" spans="8:20" x14ac:dyDescent="0.35">
      <c r="H1976">
        <v>206.083</v>
      </c>
      <c r="I1976">
        <v>17.085000000000001</v>
      </c>
      <c r="J1976" t="s">
        <v>118</v>
      </c>
      <c r="K1976" t="s">
        <v>156</v>
      </c>
      <c r="L1976">
        <v>3</v>
      </c>
      <c r="M1976" t="s">
        <v>679</v>
      </c>
      <c r="N1976">
        <v>4</v>
      </c>
      <c r="O1976">
        <v>15</v>
      </c>
      <c r="P1976">
        <v>15</v>
      </c>
      <c r="Q1976">
        <v>18</v>
      </c>
      <c r="R1976">
        <v>7</v>
      </c>
      <c r="S1976">
        <v>7</v>
      </c>
      <c r="T1976">
        <v>10</v>
      </c>
    </row>
    <row r="1977" spans="8:20" x14ac:dyDescent="0.35">
      <c r="H1977">
        <v>206.084</v>
      </c>
      <c r="I1977">
        <v>17.085999999999999</v>
      </c>
      <c r="J1977" t="s">
        <v>118</v>
      </c>
      <c r="K1977" t="s">
        <v>37</v>
      </c>
      <c r="L1977">
        <v>3</v>
      </c>
      <c r="M1977" t="s">
        <v>672</v>
      </c>
      <c r="N1977">
        <v>4</v>
      </c>
      <c r="O1977">
        <v>13</v>
      </c>
      <c r="P1977">
        <v>13</v>
      </c>
      <c r="Q1977">
        <v>16</v>
      </c>
      <c r="R1977">
        <v>10</v>
      </c>
      <c r="S1977">
        <v>10</v>
      </c>
      <c r="T1977">
        <v>13</v>
      </c>
    </row>
    <row r="1978" spans="8:20" x14ac:dyDescent="0.35">
      <c r="H1978">
        <v>206.08500000000001</v>
      </c>
      <c r="I1978">
        <v>17.087</v>
      </c>
      <c r="J1978" t="s">
        <v>118</v>
      </c>
      <c r="K1978" t="s">
        <v>157</v>
      </c>
      <c r="L1978">
        <v>3</v>
      </c>
      <c r="M1978" t="s">
        <v>567</v>
      </c>
      <c r="N1978">
        <v>3</v>
      </c>
      <c r="O1978">
        <v>3</v>
      </c>
      <c r="P1978">
        <v>6</v>
      </c>
      <c r="Q1978">
        <v>8</v>
      </c>
      <c r="R1978">
        <v>15</v>
      </c>
      <c r="S1978">
        <v>18</v>
      </c>
      <c r="T1978">
        <v>20</v>
      </c>
    </row>
    <row r="1979" spans="8:20" x14ac:dyDescent="0.35">
      <c r="H1979">
        <v>206.08600000000001</v>
      </c>
      <c r="I1979">
        <v>17.088000000000001</v>
      </c>
      <c r="J1979" t="s">
        <v>118</v>
      </c>
      <c r="K1979" t="s">
        <v>58</v>
      </c>
      <c r="L1979">
        <v>3</v>
      </c>
      <c r="M1979" t="s">
        <v>680</v>
      </c>
      <c r="N1979">
        <v>3</v>
      </c>
      <c r="O1979">
        <v>15</v>
      </c>
      <c r="P1979">
        <v>18</v>
      </c>
      <c r="Q1979">
        <v>20</v>
      </c>
      <c r="R1979">
        <v>3</v>
      </c>
      <c r="S1979">
        <v>6</v>
      </c>
      <c r="T1979">
        <v>8</v>
      </c>
    </row>
    <row r="1980" spans="8:20" x14ac:dyDescent="0.35">
      <c r="H1980">
        <v>206.08699999999999</v>
      </c>
      <c r="I1980">
        <v>17.088999999999999</v>
      </c>
      <c r="J1980" t="s">
        <v>118</v>
      </c>
      <c r="K1980" t="s">
        <v>59</v>
      </c>
      <c r="L1980">
        <v>3</v>
      </c>
      <c r="M1980" t="s">
        <v>681</v>
      </c>
      <c r="N1980">
        <v>3</v>
      </c>
      <c r="O1980">
        <v>9</v>
      </c>
      <c r="P1980">
        <v>12</v>
      </c>
      <c r="Q1980">
        <v>14</v>
      </c>
      <c r="R1980">
        <v>6</v>
      </c>
      <c r="S1980">
        <v>9</v>
      </c>
      <c r="T1980">
        <v>11</v>
      </c>
    </row>
    <row r="1981" spans="8:20" x14ac:dyDescent="0.35">
      <c r="H1981">
        <v>206.08799999999999</v>
      </c>
      <c r="I1981">
        <v>17.09</v>
      </c>
      <c r="J1981" t="s">
        <v>118</v>
      </c>
      <c r="K1981" t="s">
        <v>158</v>
      </c>
      <c r="L1981">
        <v>3</v>
      </c>
      <c r="M1981" t="s">
        <v>682</v>
      </c>
      <c r="N1981">
        <v>4</v>
      </c>
      <c r="O1981">
        <v>13</v>
      </c>
      <c r="P1981">
        <v>13</v>
      </c>
      <c r="Q1981">
        <v>16</v>
      </c>
      <c r="R1981">
        <v>10</v>
      </c>
      <c r="S1981">
        <v>10</v>
      </c>
      <c r="T1981">
        <v>13</v>
      </c>
    </row>
    <row r="1982" spans="8:20" x14ac:dyDescent="0.35">
      <c r="H1982">
        <v>206.089</v>
      </c>
      <c r="I1982">
        <v>17.091000000000001</v>
      </c>
      <c r="J1982" t="s">
        <v>118</v>
      </c>
      <c r="K1982" t="s">
        <v>159</v>
      </c>
      <c r="L1982">
        <v>3</v>
      </c>
      <c r="M1982" t="s">
        <v>681</v>
      </c>
      <c r="N1982">
        <v>3</v>
      </c>
      <c r="O1982">
        <v>9</v>
      </c>
      <c r="P1982">
        <v>12</v>
      </c>
      <c r="Q1982">
        <v>14</v>
      </c>
      <c r="R1982">
        <v>6</v>
      </c>
      <c r="S1982">
        <v>9</v>
      </c>
      <c r="T1982">
        <v>11</v>
      </c>
    </row>
    <row r="1983" spans="8:20" x14ac:dyDescent="0.35">
      <c r="H1983">
        <v>206.09</v>
      </c>
      <c r="I1983">
        <v>17.091999999999999</v>
      </c>
      <c r="J1983" t="s">
        <v>118</v>
      </c>
      <c r="K1983" t="s">
        <v>160</v>
      </c>
      <c r="L1983">
        <v>3</v>
      </c>
      <c r="M1983" t="s">
        <v>683</v>
      </c>
      <c r="N1983">
        <v>4</v>
      </c>
      <c r="O1983">
        <v>12</v>
      </c>
      <c r="P1983">
        <v>12</v>
      </c>
      <c r="Q1983">
        <v>15</v>
      </c>
      <c r="R1983">
        <v>12</v>
      </c>
      <c r="S1983">
        <v>12</v>
      </c>
      <c r="T1983">
        <v>15</v>
      </c>
    </row>
    <row r="1984" spans="8:20" x14ac:dyDescent="0.35">
      <c r="H1984">
        <v>206.09100000000001</v>
      </c>
      <c r="I1984">
        <v>17.093</v>
      </c>
      <c r="J1984" t="s">
        <v>118</v>
      </c>
      <c r="K1984" t="s">
        <v>161</v>
      </c>
      <c r="L1984">
        <v>3</v>
      </c>
      <c r="M1984" t="s">
        <v>647</v>
      </c>
      <c r="N1984">
        <v>3</v>
      </c>
      <c r="O1984">
        <v>11</v>
      </c>
      <c r="P1984">
        <v>14</v>
      </c>
      <c r="Q1984">
        <v>16</v>
      </c>
      <c r="R1984">
        <v>6</v>
      </c>
      <c r="S1984">
        <v>9</v>
      </c>
      <c r="T1984">
        <v>11</v>
      </c>
    </row>
    <row r="1985" spans="8:20" x14ac:dyDescent="0.35">
      <c r="H1985">
        <v>206.09200000000001</v>
      </c>
      <c r="I1985">
        <v>17.094000000000001</v>
      </c>
      <c r="J1985" t="s">
        <v>118</v>
      </c>
      <c r="K1985" t="s">
        <v>1374</v>
      </c>
      <c r="L1985">
        <v>3</v>
      </c>
      <c r="M1985" t="s">
        <v>1396</v>
      </c>
      <c r="N1985">
        <v>3</v>
      </c>
      <c r="O1985">
        <v>12</v>
      </c>
      <c r="P1985">
        <v>15</v>
      </c>
      <c r="Q1985">
        <v>17</v>
      </c>
      <c r="R1985">
        <v>8</v>
      </c>
      <c r="S1985">
        <v>11</v>
      </c>
      <c r="T1985">
        <v>13</v>
      </c>
    </row>
    <row r="1986" spans="8:20" x14ac:dyDescent="0.35">
      <c r="H1986">
        <v>206.09299999999999</v>
      </c>
      <c r="I1986">
        <v>17.094999999999999</v>
      </c>
      <c r="J1986" t="s">
        <v>118</v>
      </c>
      <c r="K1986" t="s">
        <v>162</v>
      </c>
      <c r="L1986">
        <v>3</v>
      </c>
      <c r="M1986" t="s">
        <v>428</v>
      </c>
      <c r="N1986">
        <v>3</v>
      </c>
      <c r="O1986">
        <v>10</v>
      </c>
      <c r="P1986">
        <v>13</v>
      </c>
      <c r="Q1986">
        <v>15</v>
      </c>
      <c r="R1986">
        <v>6</v>
      </c>
      <c r="S1986">
        <v>9</v>
      </c>
      <c r="T1986">
        <v>11</v>
      </c>
    </row>
    <row r="1987" spans="8:20" x14ac:dyDescent="0.35">
      <c r="H1987">
        <v>206.09399999999999</v>
      </c>
      <c r="I1987">
        <v>17.096</v>
      </c>
      <c r="J1987" t="s">
        <v>118</v>
      </c>
      <c r="K1987" t="s">
        <v>163</v>
      </c>
      <c r="L1987">
        <v>3</v>
      </c>
      <c r="M1987" t="s">
        <v>664</v>
      </c>
      <c r="N1987">
        <v>3</v>
      </c>
      <c r="O1987">
        <v>10</v>
      </c>
      <c r="P1987">
        <v>13</v>
      </c>
      <c r="Q1987">
        <v>15</v>
      </c>
      <c r="R1987">
        <v>8</v>
      </c>
      <c r="S1987">
        <v>11</v>
      </c>
      <c r="T1987">
        <v>13</v>
      </c>
    </row>
    <row r="1988" spans="8:20" x14ac:dyDescent="0.35">
      <c r="H1988">
        <v>206.095</v>
      </c>
      <c r="I1988">
        <v>17.097000000000001</v>
      </c>
      <c r="J1988" t="s">
        <v>118</v>
      </c>
      <c r="K1988" t="s">
        <v>24</v>
      </c>
      <c r="L1988">
        <v>3</v>
      </c>
      <c r="M1988" t="s">
        <v>684</v>
      </c>
      <c r="N1988">
        <v>3</v>
      </c>
      <c r="O1988">
        <v>12</v>
      </c>
      <c r="P1988">
        <v>15</v>
      </c>
      <c r="Q1988">
        <v>17</v>
      </c>
      <c r="R1988">
        <v>7</v>
      </c>
      <c r="S1988">
        <v>10</v>
      </c>
      <c r="T1988">
        <v>12</v>
      </c>
    </row>
    <row r="1989" spans="8:20" x14ac:dyDescent="0.35">
      <c r="H1989">
        <v>206.096</v>
      </c>
      <c r="I1989">
        <v>17.099</v>
      </c>
      <c r="J1989" t="s">
        <v>118</v>
      </c>
      <c r="K1989" t="s">
        <v>164</v>
      </c>
      <c r="L1989">
        <v>3</v>
      </c>
      <c r="M1989" t="s">
        <v>332</v>
      </c>
      <c r="N1989">
        <v>4</v>
      </c>
      <c r="O1989">
        <v>17</v>
      </c>
      <c r="P1989">
        <v>17</v>
      </c>
      <c r="Q1989">
        <v>20</v>
      </c>
      <c r="R1989">
        <v>4</v>
      </c>
      <c r="S1989">
        <v>4</v>
      </c>
      <c r="T1989">
        <v>7</v>
      </c>
    </row>
    <row r="1990" spans="8:20" x14ac:dyDescent="0.35">
      <c r="H1990">
        <v>206.09700000000001</v>
      </c>
      <c r="I1990">
        <v>17.100000000000001</v>
      </c>
      <c r="J1990" t="s">
        <v>118</v>
      </c>
      <c r="K1990" t="s">
        <v>165</v>
      </c>
      <c r="L1990">
        <v>3</v>
      </c>
      <c r="M1990" t="s">
        <v>245</v>
      </c>
      <c r="N1990">
        <v>3</v>
      </c>
      <c r="O1990">
        <v>13</v>
      </c>
      <c r="P1990">
        <v>16</v>
      </c>
      <c r="Q1990">
        <v>18</v>
      </c>
      <c r="R1990">
        <v>4</v>
      </c>
      <c r="S1990">
        <v>7</v>
      </c>
      <c r="T1990">
        <v>9</v>
      </c>
    </row>
    <row r="1991" spans="8:20" x14ac:dyDescent="0.35">
      <c r="H1991">
        <v>206.09800000000001</v>
      </c>
      <c r="I1991">
        <v>17.100999999999999</v>
      </c>
      <c r="J1991" t="s">
        <v>118</v>
      </c>
      <c r="K1991" t="s">
        <v>60</v>
      </c>
      <c r="L1991">
        <v>3</v>
      </c>
      <c r="M1991" t="s">
        <v>293</v>
      </c>
      <c r="N1991">
        <v>3</v>
      </c>
      <c r="O1991">
        <v>10</v>
      </c>
      <c r="P1991">
        <v>13</v>
      </c>
      <c r="Q1991">
        <v>15</v>
      </c>
      <c r="R1991">
        <v>7</v>
      </c>
      <c r="S1991">
        <v>10</v>
      </c>
      <c r="T1991">
        <v>12</v>
      </c>
    </row>
    <row r="1992" spans="8:20" x14ac:dyDescent="0.35">
      <c r="H1992">
        <v>206.09899999999999</v>
      </c>
      <c r="I1992">
        <v>17.102</v>
      </c>
      <c r="J1992" t="s">
        <v>118</v>
      </c>
      <c r="K1992" t="s">
        <v>29</v>
      </c>
      <c r="L1992">
        <v>3</v>
      </c>
      <c r="M1992" t="s">
        <v>685</v>
      </c>
      <c r="N1992">
        <v>3</v>
      </c>
      <c r="O1992">
        <v>15</v>
      </c>
      <c r="P1992">
        <v>18</v>
      </c>
      <c r="Q1992">
        <v>20</v>
      </c>
      <c r="R1992">
        <v>3</v>
      </c>
      <c r="S1992">
        <v>6</v>
      </c>
      <c r="T1992">
        <v>8</v>
      </c>
    </row>
    <row r="1993" spans="8:20" x14ac:dyDescent="0.35">
      <c r="H1993">
        <v>206.1</v>
      </c>
      <c r="I1993">
        <v>17.103000000000002</v>
      </c>
      <c r="J1993" t="s">
        <v>118</v>
      </c>
      <c r="K1993" t="s">
        <v>166</v>
      </c>
      <c r="L1993">
        <v>3</v>
      </c>
      <c r="M1993" t="s">
        <v>686</v>
      </c>
      <c r="N1993">
        <v>3</v>
      </c>
      <c r="O1993">
        <v>12</v>
      </c>
      <c r="P1993">
        <v>15</v>
      </c>
      <c r="Q1993">
        <v>17</v>
      </c>
      <c r="R1993">
        <v>8</v>
      </c>
      <c r="S1993">
        <v>11</v>
      </c>
      <c r="T1993">
        <v>13</v>
      </c>
    </row>
    <row r="1994" spans="8:20" x14ac:dyDescent="0.35">
      <c r="H1994">
        <v>206.101</v>
      </c>
      <c r="I1994">
        <v>17.103999999999999</v>
      </c>
      <c r="J1994" t="s">
        <v>118</v>
      </c>
      <c r="K1994" t="s">
        <v>167</v>
      </c>
      <c r="L1994">
        <v>3</v>
      </c>
      <c r="M1994" t="s">
        <v>674</v>
      </c>
      <c r="N1994">
        <v>3</v>
      </c>
      <c r="O1994">
        <v>4</v>
      </c>
      <c r="P1994">
        <v>7</v>
      </c>
      <c r="Q1994">
        <v>9</v>
      </c>
      <c r="R1994">
        <v>11</v>
      </c>
      <c r="S1994">
        <v>14</v>
      </c>
      <c r="T1994">
        <v>16</v>
      </c>
    </row>
    <row r="1995" spans="8:20" x14ac:dyDescent="0.35">
      <c r="H1995">
        <v>206.102</v>
      </c>
      <c r="I1995">
        <v>17.105</v>
      </c>
      <c r="J1995" t="s">
        <v>118</v>
      </c>
      <c r="K1995" t="s">
        <v>1722</v>
      </c>
      <c r="L1995">
        <v>3</v>
      </c>
      <c r="M1995" t="s">
        <v>1732</v>
      </c>
      <c r="N1995">
        <v>4</v>
      </c>
      <c r="O1995">
        <v>20</v>
      </c>
      <c r="P1995">
        <v>20</v>
      </c>
      <c r="Q1995">
        <v>23</v>
      </c>
      <c r="R1995">
        <v>3</v>
      </c>
      <c r="S1995">
        <v>3</v>
      </c>
      <c r="T1995">
        <v>6</v>
      </c>
    </row>
    <row r="1996" spans="8:20" x14ac:dyDescent="0.35">
      <c r="H1996">
        <v>206.10300000000001</v>
      </c>
      <c r="I1996">
        <v>17.106000000000002</v>
      </c>
      <c r="J1996" t="s">
        <v>118</v>
      </c>
      <c r="K1996" t="s">
        <v>1706</v>
      </c>
      <c r="L1996">
        <v>3</v>
      </c>
      <c r="M1996" t="s">
        <v>1716</v>
      </c>
      <c r="N1996">
        <v>4</v>
      </c>
      <c r="O1996">
        <v>0</v>
      </c>
      <c r="P1996">
        <v>0</v>
      </c>
      <c r="Q1996">
        <v>3</v>
      </c>
      <c r="R1996">
        <v>22</v>
      </c>
      <c r="S1996">
        <v>22</v>
      </c>
      <c r="T1996">
        <v>25</v>
      </c>
    </row>
    <row r="1997" spans="8:20" x14ac:dyDescent="0.35">
      <c r="H1997">
        <v>206.10400000000001</v>
      </c>
      <c r="I1997">
        <v>17.106999999999999</v>
      </c>
      <c r="J1997" t="s">
        <v>118</v>
      </c>
      <c r="K1997" t="s">
        <v>168</v>
      </c>
      <c r="L1997">
        <v>3</v>
      </c>
      <c r="M1997" t="s">
        <v>668</v>
      </c>
      <c r="N1997">
        <v>4</v>
      </c>
      <c r="O1997">
        <v>17</v>
      </c>
      <c r="P1997">
        <v>17</v>
      </c>
      <c r="Q1997">
        <v>20</v>
      </c>
      <c r="R1997">
        <v>7</v>
      </c>
      <c r="S1997">
        <v>7</v>
      </c>
      <c r="T1997">
        <v>10</v>
      </c>
    </row>
    <row r="1998" spans="8:20" x14ac:dyDescent="0.35">
      <c r="H1998">
        <v>206.10499999999999</v>
      </c>
      <c r="I1998">
        <v>17.108000000000001</v>
      </c>
      <c r="J1998" t="s">
        <v>118</v>
      </c>
      <c r="K1998" t="s">
        <v>1651</v>
      </c>
      <c r="L1998">
        <v>3</v>
      </c>
      <c r="M1998" t="s">
        <v>1652</v>
      </c>
      <c r="N1998">
        <v>4</v>
      </c>
      <c r="O1998">
        <v>16</v>
      </c>
      <c r="P1998">
        <v>16</v>
      </c>
      <c r="Q1998">
        <v>19</v>
      </c>
      <c r="R1998">
        <v>10</v>
      </c>
      <c r="S1998">
        <v>10</v>
      </c>
      <c r="T1998">
        <v>13</v>
      </c>
    </row>
    <row r="1999" spans="8:20" x14ac:dyDescent="0.35">
      <c r="H1999">
        <v>206.10599999999999</v>
      </c>
      <c r="I1999">
        <v>17.109000000000002</v>
      </c>
      <c r="J1999" t="s">
        <v>118</v>
      </c>
      <c r="K1999" t="s">
        <v>61</v>
      </c>
      <c r="L1999">
        <v>3</v>
      </c>
      <c r="M1999" t="s">
        <v>653</v>
      </c>
      <c r="N1999">
        <v>4</v>
      </c>
      <c r="O1999">
        <v>19</v>
      </c>
      <c r="P1999">
        <v>19</v>
      </c>
      <c r="Q1999">
        <v>22</v>
      </c>
      <c r="R1999">
        <v>2</v>
      </c>
      <c r="S1999">
        <v>2</v>
      </c>
      <c r="T1999">
        <v>5</v>
      </c>
    </row>
    <row r="2000" spans="8:20" x14ac:dyDescent="0.35">
      <c r="H2000">
        <v>206.107</v>
      </c>
      <c r="I2000">
        <v>17.11</v>
      </c>
      <c r="J2000" t="s">
        <v>118</v>
      </c>
      <c r="K2000" t="s">
        <v>38</v>
      </c>
      <c r="L2000">
        <v>3</v>
      </c>
      <c r="M2000" t="s">
        <v>668</v>
      </c>
      <c r="N2000">
        <v>4</v>
      </c>
      <c r="O2000">
        <v>17</v>
      </c>
      <c r="P2000">
        <v>17</v>
      </c>
      <c r="Q2000">
        <v>20</v>
      </c>
      <c r="R2000">
        <v>7</v>
      </c>
      <c r="S2000">
        <v>7</v>
      </c>
      <c r="T2000">
        <v>10</v>
      </c>
    </row>
    <row r="2001" spans="8:20" x14ac:dyDescent="0.35">
      <c r="H2001">
        <v>206.108</v>
      </c>
      <c r="I2001">
        <v>17.111000000000001</v>
      </c>
      <c r="J2001" t="s">
        <v>118</v>
      </c>
      <c r="K2001" t="s">
        <v>169</v>
      </c>
      <c r="L2001">
        <v>3</v>
      </c>
      <c r="M2001" t="s">
        <v>687</v>
      </c>
      <c r="N2001">
        <v>4</v>
      </c>
      <c r="O2001">
        <v>3</v>
      </c>
      <c r="P2001">
        <v>3</v>
      </c>
      <c r="Q2001">
        <v>6</v>
      </c>
      <c r="R2001">
        <v>19</v>
      </c>
      <c r="S2001">
        <v>19</v>
      </c>
      <c r="T2001">
        <v>22</v>
      </c>
    </row>
    <row r="2002" spans="8:20" x14ac:dyDescent="0.35">
      <c r="H2002">
        <v>206.10900000000001</v>
      </c>
      <c r="I2002">
        <v>17.111999999999998</v>
      </c>
      <c r="J2002" t="s">
        <v>118</v>
      </c>
      <c r="K2002" t="s">
        <v>39</v>
      </c>
      <c r="L2002">
        <v>3</v>
      </c>
      <c r="M2002" t="s">
        <v>675</v>
      </c>
      <c r="N2002">
        <v>3</v>
      </c>
      <c r="O2002">
        <v>8</v>
      </c>
      <c r="P2002">
        <v>11</v>
      </c>
      <c r="Q2002">
        <v>13</v>
      </c>
      <c r="R2002">
        <v>11</v>
      </c>
      <c r="S2002">
        <v>14</v>
      </c>
      <c r="T2002">
        <v>16</v>
      </c>
    </row>
    <row r="2003" spans="8:20" x14ac:dyDescent="0.35">
      <c r="H2003">
        <v>206.11</v>
      </c>
      <c r="I2003">
        <v>17.113</v>
      </c>
      <c r="J2003" t="s">
        <v>118</v>
      </c>
      <c r="K2003" t="s">
        <v>170</v>
      </c>
      <c r="L2003">
        <v>3</v>
      </c>
      <c r="M2003" t="s">
        <v>688</v>
      </c>
      <c r="N2003">
        <v>3</v>
      </c>
      <c r="O2003">
        <v>8</v>
      </c>
      <c r="P2003">
        <v>11</v>
      </c>
      <c r="Q2003">
        <v>13</v>
      </c>
      <c r="R2003">
        <v>11</v>
      </c>
      <c r="S2003">
        <v>14</v>
      </c>
      <c r="T2003">
        <v>16</v>
      </c>
    </row>
    <row r="2004" spans="8:20" x14ac:dyDescent="0.35">
      <c r="H2004">
        <v>206.11099999999999</v>
      </c>
      <c r="I2004">
        <v>17.114000000000001</v>
      </c>
      <c r="J2004" t="s">
        <v>118</v>
      </c>
      <c r="K2004" t="s">
        <v>25</v>
      </c>
      <c r="L2004">
        <v>3</v>
      </c>
      <c r="M2004" t="s">
        <v>575</v>
      </c>
      <c r="N2004">
        <v>4</v>
      </c>
      <c r="O2004">
        <v>12</v>
      </c>
      <c r="P2004">
        <v>12</v>
      </c>
      <c r="Q2004">
        <v>15</v>
      </c>
      <c r="R2004">
        <v>11</v>
      </c>
      <c r="S2004">
        <v>11</v>
      </c>
      <c r="T2004">
        <v>14</v>
      </c>
    </row>
    <row r="2005" spans="8:20" x14ac:dyDescent="0.35">
      <c r="H2005">
        <v>206.11199999999999</v>
      </c>
      <c r="I2005">
        <v>17.114999999999998</v>
      </c>
      <c r="J2005" t="s">
        <v>118</v>
      </c>
      <c r="K2005" t="s">
        <v>171</v>
      </c>
      <c r="L2005">
        <v>3</v>
      </c>
      <c r="M2005" t="s">
        <v>689</v>
      </c>
      <c r="N2005">
        <v>4</v>
      </c>
      <c r="O2005">
        <v>14</v>
      </c>
      <c r="P2005">
        <v>14</v>
      </c>
      <c r="Q2005">
        <v>17</v>
      </c>
      <c r="R2005">
        <v>7</v>
      </c>
      <c r="S2005">
        <v>7</v>
      </c>
      <c r="T2005">
        <v>10</v>
      </c>
    </row>
    <row r="2006" spans="8:20" x14ac:dyDescent="0.35">
      <c r="H2006">
        <v>206.113</v>
      </c>
      <c r="I2006">
        <v>17.116</v>
      </c>
      <c r="J2006" t="s">
        <v>118</v>
      </c>
      <c r="K2006" t="s">
        <v>62</v>
      </c>
      <c r="L2006">
        <v>3</v>
      </c>
      <c r="M2006" t="s">
        <v>690</v>
      </c>
      <c r="N2006">
        <v>2</v>
      </c>
      <c r="O2006">
        <v>8</v>
      </c>
      <c r="P2006">
        <v>13</v>
      </c>
      <c r="Q2006">
        <v>15</v>
      </c>
      <c r="R2006">
        <v>6</v>
      </c>
      <c r="S2006">
        <v>11</v>
      </c>
      <c r="T2006">
        <v>13</v>
      </c>
    </row>
    <row r="2007" spans="8:20" x14ac:dyDescent="0.35">
      <c r="H2007">
        <v>206.114</v>
      </c>
      <c r="I2007">
        <v>17.117000000000001</v>
      </c>
      <c r="J2007" t="s">
        <v>118</v>
      </c>
      <c r="K2007" t="s">
        <v>63</v>
      </c>
      <c r="L2007">
        <v>3</v>
      </c>
      <c r="M2007" t="s">
        <v>845</v>
      </c>
      <c r="N2007">
        <v>3</v>
      </c>
      <c r="O2007">
        <v>16</v>
      </c>
      <c r="P2007">
        <v>19</v>
      </c>
      <c r="Q2007">
        <v>21</v>
      </c>
      <c r="R2007">
        <v>4</v>
      </c>
      <c r="S2007">
        <v>7</v>
      </c>
      <c r="T2007">
        <v>9</v>
      </c>
    </row>
    <row r="2008" spans="8:20" x14ac:dyDescent="0.35">
      <c r="H2008">
        <v>206.11500000000001</v>
      </c>
      <c r="I2008">
        <v>17.117999999999999</v>
      </c>
      <c r="J2008" t="s">
        <v>118</v>
      </c>
      <c r="K2008" t="s">
        <v>172</v>
      </c>
      <c r="L2008">
        <v>3</v>
      </c>
      <c r="M2008" t="s">
        <v>420</v>
      </c>
      <c r="N2008">
        <v>4</v>
      </c>
      <c r="O2008">
        <v>18</v>
      </c>
      <c r="P2008">
        <v>18</v>
      </c>
      <c r="Q2008">
        <v>21</v>
      </c>
      <c r="R2008">
        <v>7</v>
      </c>
      <c r="S2008">
        <v>7</v>
      </c>
      <c r="T2008">
        <v>10</v>
      </c>
    </row>
    <row r="2009" spans="8:20" x14ac:dyDescent="0.35">
      <c r="H2009">
        <v>206.11600000000001</v>
      </c>
      <c r="I2009">
        <v>17.119</v>
      </c>
      <c r="J2009" t="s">
        <v>118</v>
      </c>
      <c r="K2009" t="s">
        <v>173</v>
      </c>
      <c r="L2009">
        <v>3</v>
      </c>
      <c r="M2009" t="s">
        <v>646</v>
      </c>
      <c r="N2009">
        <v>4</v>
      </c>
      <c r="O2009">
        <v>13</v>
      </c>
      <c r="P2009">
        <v>13</v>
      </c>
      <c r="Q2009">
        <v>16</v>
      </c>
      <c r="R2009">
        <v>11</v>
      </c>
      <c r="S2009">
        <v>11</v>
      </c>
      <c r="T2009">
        <v>14</v>
      </c>
    </row>
    <row r="2010" spans="8:20" x14ac:dyDescent="0.35">
      <c r="H2010">
        <v>206.11699999999999</v>
      </c>
      <c r="I2010">
        <v>17.12</v>
      </c>
      <c r="J2010" t="s">
        <v>118</v>
      </c>
      <c r="K2010" t="s">
        <v>64</v>
      </c>
      <c r="L2010">
        <v>3</v>
      </c>
      <c r="M2010" t="s">
        <v>263</v>
      </c>
      <c r="N2010">
        <v>4</v>
      </c>
      <c r="O2010">
        <v>13</v>
      </c>
      <c r="P2010">
        <v>13</v>
      </c>
      <c r="Q2010">
        <v>16</v>
      </c>
      <c r="R2010">
        <v>8</v>
      </c>
      <c r="S2010">
        <v>8</v>
      </c>
      <c r="T2010">
        <v>11</v>
      </c>
    </row>
    <row r="2011" spans="8:20" x14ac:dyDescent="0.35">
      <c r="H2011">
        <v>206.11799999999999</v>
      </c>
      <c r="I2011">
        <v>17.120999999999999</v>
      </c>
      <c r="J2011" t="s">
        <v>118</v>
      </c>
      <c r="K2011" t="s">
        <v>174</v>
      </c>
      <c r="L2011">
        <v>3</v>
      </c>
      <c r="M2011" t="s">
        <v>669</v>
      </c>
      <c r="N2011">
        <v>3</v>
      </c>
      <c r="O2011">
        <v>0</v>
      </c>
      <c r="P2011">
        <v>3</v>
      </c>
      <c r="Q2011">
        <v>5</v>
      </c>
      <c r="R2011">
        <v>16</v>
      </c>
      <c r="S2011">
        <v>19</v>
      </c>
      <c r="T2011">
        <v>21</v>
      </c>
    </row>
    <row r="2012" spans="8:20" x14ac:dyDescent="0.35">
      <c r="H2012">
        <v>206.119</v>
      </c>
      <c r="I2012">
        <v>17.122</v>
      </c>
      <c r="J2012" t="s">
        <v>118</v>
      </c>
      <c r="K2012" t="s">
        <v>175</v>
      </c>
      <c r="L2012">
        <v>3</v>
      </c>
      <c r="M2012" t="s">
        <v>678</v>
      </c>
      <c r="N2012">
        <v>4</v>
      </c>
      <c r="O2012">
        <v>3</v>
      </c>
      <c r="P2012">
        <v>3</v>
      </c>
      <c r="Q2012">
        <v>6</v>
      </c>
      <c r="R2012">
        <v>19</v>
      </c>
      <c r="S2012">
        <v>19</v>
      </c>
      <c r="T2012">
        <v>22</v>
      </c>
    </row>
    <row r="2013" spans="8:20" x14ac:dyDescent="0.35">
      <c r="H2013">
        <v>206.12</v>
      </c>
      <c r="I2013">
        <v>17.123000000000001</v>
      </c>
      <c r="J2013" t="s">
        <v>118</v>
      </c>
      <c r="K2013" t="s">
        <v>65</v>
      </c>
      <c r="L2013">
        <v>3</v>
      </c>
      <c r="M2013" t="s">
        <v>33</v>
      </c>
      <c r="N2013">
        <v>2</v>
      </c>
      <c r="O2013">
        <v>3</v>
      </c>
      <c r="P2013">
        <v>8</v>
      </c>
      <c r="Q2013">
        <v>10</v>
      </c>
      <c r="R2013">
        <v>2</v>
      </c>
      <c r="S2013">
        <v>7</v>
      </c>
      <c r="T2013">
        <v>9</v>
      </c>
    </row>
    <row r="2014" spans="8:20" x14ac:dyDescent="0.35">
      <c r="H2014">
        <v>206.12100000000001</v>
      </c>
      <c r="I2014">
        <v>17.123999999999999</v>
      </c>
      <c r="J2014" t="s">
        <v>118</v>
      </c>
      <c r="K2014" t="s">
        <v>176</v>
      </c>
      <c r="L2014">
        <v>3</v>
      </c>
      <c r="M2014" t="s">
        <v>683</v>
      </c>
      <c r="N2014">
        <v>4</v>
      </c>
      <c r="O2014">
        <v>12</v>
      </c>
      <c r="P2014">
        <v>12</v>
      </c>
      <c r="Q2014">
        <v>15</v>
      </c>
      <c r="R2014">
        <v>12</v>
      </c>
      <c r="S2014">
        <v>12</v>
      </c>
      <c r="T2014">
        <v>15</v>
      </c>
    </row>
    <row r="2015" spans="8:20" x14ac:dyDescent="0.35">
      <c r="H2015">
        <v>206.12200000000001</v>
      </c>
      <c r="I2015">
        <v>17.125</v>
      </c>
      <c r="J2015" t="s">
        <v>118</v>
      </c>
      <c r="K2015" t="s">
        <v>1737</v>
      </c>
      <c r="L2015">
        <v>3</v>
      </c>
      <c r="M2015" t="s">
        <v>865</v>
      </c>
      <c r="N2015">
        <v>3</v>
      </c>
      <c r="O2015">
        <v>16</v>
      </c>
      <c r="P2015">
        <v>19</v>
      </c>
      <c r="Q2015">
        <v>21</v>
      </c>
      <c r="R2015">
        <v>4</v>
      </c>
      <c r="S2015">
        <v>7</v>
      </c>
      <c r="T2015">
        <v>9</v>
      </c>
    </row>
    <row r="2016" spans="8:20" x14ac:dyDescent="0.35">
      <c r="H2016">
        <v>206.12299999999999</v>
      </c>
      <c r="I2016">
        <v>17.126000000000001</v>
      </c>
      <c r="J2016" t="s">
        <v>118</v>
      </c>
      <c r="K2016" t="s">
        <v>106</v>
      </c>
      <c r="L2016">
        <v>3</v>
      </c>
      <c r="M2016" t="s">
        <v>332</v>
      </c>
      <c r="N2016">
        <v>4</v>
      </c>
      <c r="O2016">
        <v>17</v>
      </c>
      <c r="P2016">
        <v>17</v>
      </c>
      <c r="Q2016">
        <v>20</v>
      </c>
      <c r="R2016">
        <v>4</v>
      </c>
      <c r="S2016">
        <v>4</v>
      </c>
      <c r="T2016">
        <v>7</v>
      </c>
    </row>
    <row r="2017" spans="8:20" x14ac:dyDescent="0.35">
      <c r="H2017">
        <v>206.124</v>
      </c>
      <c r="I2017">
        <v>17.126999999999999</v>
      </c>
      <c r="J2017" t="s">
        <v>118</v>
      </c>
      <c r="K2017" t="s">
        <v>40</v>
      </c>
      <c r="L2017">
        <v>3</v>
      </c>
      <c r="M2017" t="s">
        <v>648</v>
      </c>
      <c r="N2017">
        <v>3</v>
      </c>
      <c r="O2017">
        <v>17</v>
      </c>
      <c r="P2017">
        <v>20</v>
      </c>
      <c r="Q2017">
        <v>22</v>
      </c>
      <c r="R2017">
        <v>0</v>
      </c>
      <c r="S2017">
        <v>3</v>
      </c>
      <c r="T2017">
        <v>5</v>
      </c>
    </row>
    <row r="2018" spans="8:20" x14ac:dyDescent="0.35">
      <c r="H2018">
        <v>206.125</v>
      </c>
      <c r="I2018">
        <v>17.128</v>
      </c>
      <c r="J2018" t="s">
        <v>118</v>
      </c>
      <c r="K2018" t="s">
        <v>177</v>
      </c>
      <c r="L2018">
        <v>3</v>
      </c>
      <c r="M2018" t="s">
        <v>371</v>
      </c>
      <c r="N2018">
        <v>4</v>
      </c>
      <c r="O2018">
        <v>16</v>
      </c>
      <c r="P2018">
        <v>16</v>
      </c>
      <c r="Q2018">
        <v>19</v>
      </c>
      <c r="R2018">
        <v>8</v>
      </c>
      <c r="S2018">
        <v>8</v>
      </c>
      <c r="T2018">
        <v>11</v>
      </c>
    </row>
    <row r="2019" spans="8:20" x14ac:dyDescent="0.35">
      <c r="H2019">
        <v>206.126</v>
      </c>
      <c r="I2019">
        <v>17.129000000000001</v>
      </c>
      <c r="J2019" t="s">
        <v>118</v>
      </c>
      <c r="K2019" t="s">
        <v>66</v>
      </c>
      <c r="L2019">
        <v>3</v>
      </c>
      <c r="M2019" t="s">
        <v>678</v>
      </c>
      <c r="N2019">
        <v>4</v>
      </c>
      <c r="O2019">
        <v>3</v>
      </c>
      <c r="P2019">
        <v>3</v>
      </c>
      <c r="Q2019">
        <v>6</v>
      </c>
      <c r="R2019">
        <v>19</v>
      </c>
      <c r="S2019">
        <v>19</v>
      </c>
      <c r="T2019">
        <v>22</v>
      </c>
    </row>
    <row r="2020" spans="8:20" x14ac:dyDescent="0.35">
      <c r="H2020">
        <v>206.12700000000001</v>
      </c>
      <c r="I2020">
        <v>17.13</v>
      </c>
      <c r="J2020" t="s">
        <v>118</v>
      </c>
      <c r="K2020" t="s">
        <v>67</v>
      </c>
      <c r="L2020">
        <v>3</v>
      </c>
      <c r="M2020" t="s">
        <v>678</v>
      </c>
      <c r="N2020">
        <v>4</v>
      </c>
      <c r="O2020">
        <v>3</v>
      </c>
      <c r="P2020">
        <v>3</v>
      </c>
      <c r="Q2020">
        <v>6</v>
      </c>
      <c r="R2020">
        <v>19</v>
      </c>
      <c r="S2020">
        <v>19</v>
      </c>
      <c r="T2020">
        <v>22</v>
      </c>
    </row>
    <row r="2021" spans="8:20" x14ac:dyDescent="0.35">
      <c r="H2021">
        <v>206.12799999999999</v>
      </c>
      <c r="I2021">
        <v>17.131</v>
      </c>
      <c r="J2021" t="s">
        <v>118</v>
      </c>
      <c r="K2021" t="s">
        <v>178</v>
      </c>
      <c r="L2021">
        <v>3</v>
      </c>
      <c r="M2021" t="s">
        <v>691</v>
      </c>
      <c r="N2021">
        <v>3</v>
      </c>
      <c r="O2021">
        <v>15</v>
      </c>
      <c r="P2021">
        <v>18</v>
      </c>
      <c r="Q2021">
        <v>20</v>
      </c>
      <c r="R2021">
        <v>2</v>
      </c>
      <c r="S2021">
        <v>5</v>
      </c>
      <c r="T2021">
        <v>7</v>
      </c>
    </row>
    <row r="2022" spans="8:20" x14ac:dyDescent="0.35">
      <c r="H2022">
        <v>206.12899999999999</v>
      </c>
      <c r="I2022">
        <v>17.132000000000001</v>
      </c>
      <c r="J2022" t="s">
        <v>118</v>
      </c>
      <c r="K2022" t="s">
        <v>179</v>
      </c>
      <c r="L2022">
        <v>3</v>
      </c>
      <c r="M2022" t="s">
        <v>691</v>
      </c>
      <c r="N2022">
        <v>3</v>
      </c>
      <c r="O2022">
        <v>15</v>
      </c>
      <c r="P2022">
        <v>18</v>
      </c>
      <c r="Q2022">
        <v>20</v>
      </c>
      <c r="R2022">
        <v>2</v>
      </c>
      <c r="S2022">
        <v>5</v>
      </c>
      <c r="T2022">
        <v>7</v>
      </c>
    </row>
    <row r="2023" spans="8:20" x14ac:dyDescent="0.35">
      <c r="H2023">
        <v>206.13</v>
      </c>
      <c r="I2023">
        <v>17.132999999999999</v>
      </c>
      <c r="J2023" t="s">
        <v>118</v>
      </c>
      <c r="K2023" t="s">
        <v>68</v>
      </c>
      <c r="L2023">
        <v>3</v>
      </c>
      <c r="M2023" t="s">
        <v>692</v>
      </c>
      <c r="N2023">
        <v>3</v>
      </c>
      <c r="O2023">
        <v>15</v>
      </c>
      <c r="P2023">
        <v>18</v>
      </c>
      <c r="Q2023">
        <v>20</v>
      </c>
      <c r="R2023">
        <v>4</v>
      </c>
      <c r="S2023">
        <v>7</v>
      </c>
      <c r="T2023">
        <v>9</v>
      </c>
    </row>
    <row r="2024" spans="8:20" x14ac:dyDescent="0.35">
      <c r="H2024">
        <v>206.131</v>
      </c>
      <c r="I2024">
        <v>17.134</v>
      </c>
      <c r="J2024" t="s">
        <v>118</v>
      </c>
      <c r="K2024" t="s">
        <v>26</v>
      </c>
      <c r="L2024">
        <v>3</v>
      </c>
      <c r="M2024" t="s">
        <v>680</v>
      </c>
      <c r="N2024">
        <v>3</v>
      </c>
      <c r="O2024">
        <v>15</v>
      </c>
      <c r="P2024">
        <v>18</v>
      </c>
      <c r="Q2024">
        <v>20</v>
      </c>
      <c r="R2024">
        <v>3</v>
      </c>
      <c r="S2024">
        <v>6</v>
      </c>
      <c r="T2024">
        <v>8</v>
      </c>
    </row>
    <row r="2025" spans="8:20" x14ac:dyDescent="0.35">
      <c r="H2025">
        <v>206.13200000000001</v>
      </c>
      <c r="I2025">
        <v>17.135000000000002</v>
      </c>
      <c r="J2025" t="s">
        <v>118</v>
      </c>
      <c r="K2025" t="s">
        <v>69</v>
      </c>
      <c r="L2025">
        <v>3</v>
      </c>
      <c r="M2025" t="s">
        <v>680</v>
      </c>
      <c r="N2025">
        <v>3</v>
      </c>
      <c r="O2025">
        <v>15</v>
      </c>
      <c r="P2025">
        <v>18</v>
      </c>
      <c r="Q2025">
        <v>20</v>
      </c>
      <c r="R2025">
        <v>3</v>
      </c>
      <c r="S2025">
        <v>6</v>
      </c>
      <c r="T2025">
        <v>8</v>
      </c>
    </row>
    <row r="2026" spans="8:20" x14ac:dyDescent="0.35">
      <c r="H2026">
        <v>206.13300000000001</v>
      </c>
      <c r="I2026">
        <v>17.135999999999999</v>
      </c>
      <c r="J2026" t="s">
        <v>118</v>
      </c>
      <c r="K2026" t="s">
        <v>1531</v>
      </c>
      <c r="L2026">
        <v>3</v>
      </c>
      <c r="M2026" t="s">
        <v>1546</v>
      </c>
      <c r="N2026">
        <v>3</v>
      </c>
      <c r="O2026">
        <v>9</v>
      </c>
      <c r="P2026">
        <v>12</v>
      </c>
      <c r="Q2026">
        <v>14</v>
      </c>
      <c r="R2026">
        <v>6</v>
      </c>
      <c r="S2026">
        <v>9</v>
      </c>
      <c r="T2026">
        <v>11</v>
      </c>
    </row>
    <row r="2027" spans="8:20" x14ac:dyDescent="0.35">
      <c r="H2027">
        <v>206.13399999999999</v>
      </c>
      <c r="I2027">
        <v>17.137</v>
      </c>
      <c r="J2027" t="s">
        <v>118</v>
      </c>
      <c r="K2027" t="s">
        <v>41</v>
      </c>
      <c r="L2027">
        <v>3</v>
      </c>
      <c r="M2027" t="s">
        <v>455</v>
      </c>
      <c r="N2027">
        <v>3</v>
      </c>
      <c r="O2027">
        <v>7</v>
      </c>
      <c r="P2027">
        <v>10</v>
      </c>
      <c r="Q2027">
        <v>12</v>
      </c>
      <c r="R2027">
        <v>7</v>
      </c>
      <c r="S2027">
        <v>10</v>
      </c>
      <c r="T2027">
        <v>12</v>
      </c>
    </row>
    <row r="2028" spans="8:20" x14ac:dyDescent="0.35">
      <c r="H2028">
        <v>206.13499999999999</v>
      </c>
      <c r="I2028">
        <v>17.138000000000002</v>
      </c>
      <c r="J2028" t="s">
        <v>118</v>
      </c>
      <c r="K2028" t="s">
        <v>180</v>
      </c>
      <c r="L2028">
        <v>3</v>
      </c>
      <c r="M2028" t="s">
        <v>682</v>
      </c>
      <c r="N2028">
        <v>4</v>
      </c>
      <c r="O2028">
        <v>13</v>
      </c>
      <c r="P2028">
        <v>13</v>
      </c>
      <c r="Q2028">
        <v>16</v>
      </c>
      <c r="R2028">
        <v>10</v>
      </c>
      <c r="S2028">
        <v>10</v>
      </c>
      <c r="T2028">
        <v>13</v>
      </c>
    </row>
    <row r="2029" spans="8:20" x14ac:dyDescent="0.35">
      <c r="H2029">
        <v>206.136</v>
      </c>
      <c r="I2029">
        <v>17.138999999999999</v>
      </c>
      <c r="J2029" t="s">
        <v>118</v>
      </c>
      <c r="K2029" t="s">
        <v>70</v>
      </c>
      <c r="L2029">
        <v>3</v>
      </c>
      <c r="M2029" t="s">
        <v>692</v>
      </c>
      <c r="N2029">
        <v>3</v>
      </c>
      <c r="O2029">
        <v>15</v>
      </c>
      <c r="P2029">
        <v>18</v>
      </c>
      <c r="Q2029">
        <v>20</v>
      </c>
      <c r="R2029">
        <v>4</v>
      </c>
      <c r="S2029">
        <v>7</v>
      </c>
      <c r="T2029">
        <v>9</v>
      </c>
    </row>
    <row r="2030" spans="8:20" x14ac:dyDescent="0.35">
      <c r="H2030">
        <v>215.01599999999999</v>
      </c>
      <c r="I2030">
        <v>18.018000000000001</v>
      </c>
      <c r="J2030" t="s">
        <v>17</v>
      </c>
      <c r="K2030" t="s">
        <v>17</v>
      </c>
      <c r="L2030">
        <v>3</v>
      </c>
      <c r="M2030" t="s">
        <v>1581</v>
      </c>
      <c r="N2030">
        <v>4</v>
      </c>
      <c r="O2030">
        <v>12</v>
      </c>
      <c r="P2030">
        <v>12</v>
      </c>
      <c r="Q2030">
        <v>15</v>
      </c>
      <c r="R2030">
        <v>9</v>
      </c>
      <c r="S2030">
        <v>9</v>
      </c>
      <c r="T2030">
        <v>12</v>
      </c>
    </row>
    <row r="2031" spans="8:20" x14ac:dyDescent="0.35">
      <c r="H2031">
        <v>215.017</v>
      </c>
      <c r="I2031">
        <v>18.018999999999998</v>
      </c>
      <c r="J2031" t="s">
        <v>17</v>
      </c>
      <c r="K2031" t="s">
        <v>119</v>
      </c>
      <c r="L2031">
        <v>3</v>
      </c>
      <c r="M2031" t="s">
        <v>728</v>
      </c>
      <c r="N2031">
        <v>3</v>
      </c>
      <c r="O2031">
        <v>11</v>
      </c>
      <c r="P2031">
        <v>14</v>
      </c>
      <c r="Q2031">
        <v>16</v>
      </c>
      <c r="R2031">
        <v>5</v>
      </c>
      <c r="S2031">
        <v>8</v>
      </c>
      <c r="T2031">
        <v>10</v>
      </c>
    </row>
    <row r="2032" spans="8:20" x14ac:dyDescent="0.35">
      <c r="H2032">
        <v>215.018</v>
      </c>
      <c r="I2032">
        <v>18.02</v>
      </c>
      <c r="J2032" t="s">
        <v>17</v>
      </c>
      <c r="K2032" t="s">
        <v>120</v>
      </c>
      <c r="L2032">
        <v>3</v>
      </c>
      <c r="M2032" t="s">
        <v>720</v>
      </c>
      <c r="N2032">
        <v>4</v>
      </c>
      <c r="O2032">
        <v>16</v>
      </c>
      <c r="P2032">
        <v>16</v>
      </c>
      <c r="Q2032">
        <v>19</v>
      </c>
      <c r="R2032">
        <v>5</v>
      </c>
      <c r="S2032">
        <v>5</v>
      </c>
      <c r="T2032">
        <v>8</v>
      </c>
    </row>
    <row r="2033" spans="8:20" x14ac:dyDescent="0.35">
      <c r="H2033">
        <v>215.01900000000001</v>
      </c>
      <c r="I2033">
        <v>18.021000000000001</v>
      </c>
      <c r="J2033" t="s">
        <v>17</v>
      </c>
      <c r="K2033" t="s">
        <v>1530</v>
      </c>
      <c r="L2033">
        <v>3</v>
      </c>
      <c r="M2033" t="s">
        <v>1582</v>
      </c>
      <c r="N2033">
        <v>3</v>
      </c>
      <c r="O2033">
        <v>7</v>
      </c>
      <c r="P2033">
        <v>10</v>
      </c>
      <c r="Q2033">
        <v>12</v>
      </c>
      <c r="R2033">
        <v>12</v>
      </c>
      <c r="S2033">
        <v>15</v>
      </c>
      <c r="T2033">
        <v>17</v>
      </c>
    </row>
    <row r="2034" spans="8:20" x14ac:dyDescent="0.35">
      <c r="H2034">
        <v>215.02</v>
      </c>
      <c r="I2034">
        <v>18.021999999999998</v>
      </c>
      <c r="J2034" t="s">
        <v>17</v>
      </c>
      <c r="K2034" t="s">
        <v>32</v>
      </c>
      <c r="L2034">
        <v>3</v>
      </c>
      <c r="M2034" t="s">
        <v>1549</v>
      </c>
      <c r="N2034">
        <v>4</v>
      </c>
      <c r="O2034">
        <v>19</v>
      </c>
      <c r="P2034">
        <v>19</v>
      </c>
      <c r="Q2034">
        <v>22</v>
      </c>
      <c r="R2034">
        <v>6</v>
      </c>
      <c r="S2034">
        <v>6</v>
      </c>
      <c r="T2034">
        <v>9</v>
      </c>
    </row>
    <row r="2035" spans="8:20" x14ac:dyDescent="0.35">
      <c r="H2035">
        <v>215.02099999999999</v>
      </c>
      <c r="I2035">
        <v>18.023</v>
      </c>
      <c r="J2035" t="s">
        <v>17</v>
      </c>
      <c r="K2035" t="s">
        <v>122</v>
      </c>
      <c r="L2035">
        <v>3</v>
      </c>
      <c r="M2035" t="s">
        <v>1583</v>
      </c>
      <c r="N2035">
        <v>3</v>
      </c>
      <c r="O2035">
        <v>8</v>
      </c>
      <c r="P2035">
        <v>11</v>
      </c>
      <c r="Q2035">
        <v>13</v>
      </c>
      <c r="R2035">
        <v>8</v>
      </c>
      <c r="S2035">
        <v>11</v>
      </c>
      <c r="T2035">
        <v>13</v>
      </c>
    </row>
    <row r="2036" spans="8:20" x14ac:dyDescent="0.35">
      <c r="H2036">
        <v>215.02199999999999</v>
      </c>
      <c r="I2036">
        <v>18.024000000000001</v>
      </c>
      <c r="J2036" t="s">
        <v>17</v>
      </c>
      <c r="K2036" t="s">
        <v>1511</v>
      </c>
      <c r="L2036">
        <v>3</v>
      </c>
      <c r="M2036" t="s">
        <v>1584</v>
      </c>
      <c r="N2036">
        <v>4</v>
      </c>
      <c r="O2036">
        <v>14</v>
      </c>
      <c r="P2036">
        <v>14</v>
      </c>
      <c r="Q2036">
        <v>17</v>
      </c>
      <c r="R2036">
        <v>8</v>
      </c>
      <c r="S2036">
        <v>8</v>
      </c>
      <c r="T2036">
        <v>11</v>
      </c>
    </row>
    <row r="2037" spans="8:20" x14ac:dyDescent="0.35">
      <c r="H2037">
        <v>215.023</v>
      </c>
      <c r="I2037">
        <v>18.024999999999999</v>
      </c>
      <c r="J2037" t="s">
        <v>17</v>
      </c>
      <c r="K2037" t="s">
        <v>45</v>
      </c>
      <c r="L2037">
        <v>3</v>
      </c>
      <c r="M2037" t="s">
        <v>1580</v>
      </c>
      <c r="N2037">
        <v>4</v>
      </c>
      <c r="O2037">
        <v>18</v>
      </c>
      <c r="P2037">
        <v>18</v>
      </c>
      <c r="Q2037">
        <v>21</v>
      </c>
      <c r="R2037">
        <v>8</v>
      </c>
      <c r="S2037">
        <v>8</v>
      </c>
      <c r="T2037">
        <v>11</v>
      </c>
    </row>
    <row r="2038" spans="8:20" x14ac:dyDescent="0.35">
      <c r="H2038">
        <v>215.024</v>
      </c>
      <c r="I2038">
        <v>18.026</v>
      </c>
      <c r="J2038" t="s">
        <v>17</v>
      </c>
      <c r="K2038" t="s">
        <v>46</v>
      </c>
      <c r="L2038">
        <v>3</v>
      </c>
      <c r="M2038" t="s">
        <v>1580</v>
      </c>
      <c r="N2038">
        <v>4</v>
      </c>
      <c r="O2038">
        <v>18</v>
      </c>
      <c r="P2038">
        <v>18</v>
      </c>
      <c r="Q2038">
        <v>21</v>
      </c>
      <c r="R2038">
        <v>8</v>
      </c>
      <c r="S2038">
        <v>8</v>
      </c>
      <c r="T2038">
        <v>11</v>
      </c>
    </row>
    <row r="2039" spans="8:20" x14ac:dyDescent="0.35">
      <c r="H2039">
        <v>215.02500000000001</v>
      </c>
      <c r="I2039">
        <v>18.027000000000001</v>
      </c>
      <c r="J2039" t="s">
        <v>17</v>
      </c>
      <c r="K2039" t="s">
        <v>123</v>
      </c>
      <c r="L2039">
        <v>3</v>
      </c>
      <c r="M2039" t="s">
        <v>1576</v>
      </c>
      <c r="N2039">
        <v>3</v>
      </c>
      <c r="O2039">
        <v>13</v>
      </c>
      <c r="P2039">
        <v>16</v>
      </c>
      <c r="Q2039">
        <v>18</v>
      </c>
      <c r="R2039">
        <v>7</v>
      </c>
      <c r="S2039">
        <v>10</v>
      </c>
      <c r="T2039">
        <v>12</v>
      </c>
    </row>
    <row r="2040" spans="8:20" x14ac:dyDescent="0.35">
      <c r="H2040">
        <v>215.02600000000001</v>
      </c>
      <c r="I2040">
        <v>18.027999999999999</v>
      </c>
      <c r="J2040" t="s">
        <v>17</v>
      </c>
      <c r="K2040" t="s">
        <v>124</v>
      </c>
      <c r="L2040">
        <v>3</v>
      </c>
      <c r="M2040" t="s">
        <v>1585</v>
      </c>
      <c r="N2040">
        <v>3</v>
      </c>
      <c r="O2040">
        <v>9</v>
      </c>
      <c r="P2040">
        <v>12</v>
      </c>
      <c r="Q2040">
        <v>14</v>
      </c>
      <c r="R2040">
        <v>9</v>
      </c>
      <c r="S2040">
        <v>12</v>
      </c>
      <c r="T2040">
        <v>14</v>
      </c>
    </row>
    <row r="2041" spans="8:20" x14ac:dyDescent="0.35">
      <c r="H2041">
        <v>215.02699999999999</v>
      </c>
      <c r="I2041">
        <v>18.029</v>
      </c>
      <c r="J2041" t="s">
        <v>17</v>
      </c>
      <c r="K2041" t="s">
        <v>125</v>
      </c>
      <c r="L2041">
        <v>3</v>
      </c>
      <c r="M2041" t="s">
        <v>888</v>
      </c>
      <c r="N2041">
        <v>4</v>
      </c>
      <c r="O2041">
        <v>18</v>
      </c>
      <c r="P2041">
        <v>18</v>
      </c>
      <c r="Q2041">
        <v>21</v>
      </c>
      <c r="R2041">
        <v>6</v>
      </c>
      <c r="S2041">
        <v>6</v>
      </c>
      <c r="T2041">
        <v>9</v>
      </c>
    </row>
    <row r="2042" spans="8:20" x14ac:dyDescent="0.35">
      <c r="H2042">
        <v>215.02799999999999</v>
      </c>
      <c r="I2042">
        <v>18.03</v>
      </c>
      <c r="J2042" t="s">
        <v>17</v>
      </c>
      <c r="K2042" t="s">
        <v>47</v>
      </c>
      <c r="L2042">
        <v>3</v>
      </c>
      <c r="M2042" t="s">
        <v>1586</v>
      </c>
      <c r="N2042">
        <v>4</v>
      </c>
      <c r="O2042">
        <v>19</v>
      </c>
      <c r="P2042">
        <v>19</v>
      </c>
      <c r="Q2042">
        <v>22</v>
      </c>
      <c r="R2042">
        <v>5</v>
      </c>
      <c r="S2042">
        <v>5</v>
      </c>
      <c r="T2042">
        <v>8</v>
      </c>
    </row>
    <row r="2043" spans="8:20" x14ac:dyDescent="0.35">
      <c r="H2043">
        <v>215.029</v>
      </c>
      <c r="I2043">
        <v>18.030999999999999</v>
      </c>
      <c r="J2043" t="s">
        <v>17</v>
      </c>
      <c r="K2043" t="s">
        <v>48</v>
      </c>
      <c r="L2043">
        <v>3</v>
      </c>
      <c r="M2043" t="s">
        <v>1578</v>
      </c>
      <c r="N2043">
        <v>4</v>
      </c>
      <c r="O2043">
        <v>17</v>
      </c>
      <c r="P2043">
        <v>17</v>
      </c>
      <c r="Q2043">
        <v>20</v>
      </c>
      <c r="R2043">
        <v>6</v>
      </c>
      <c r="S2043">
        <v>6</v>
      </c>
      <c r="T2043">
        <v>9</v>
      </c>
    </row>
    <row r="2044" spans="8:20" x14ac:dyDescent="0.35">
      <c r="H2044">
        <v>215.03</v>
      </c>
      <c r="I2044">
        <v>18.032</v>
      </c>
      <c r="J2044" t="s">
        <v>17</v>
      </c>
      <c r="K2044" t="s">
        <v>49</v>
      </c>
      <c r="L2044">
        <v>3</v>
      </c>
      <c r="M2044" t="s">
        <v>1576</v>
      </c>
      <c r="N2044">
        <v>3</v>
      </c>
      <c r="O2044">
        <v>13</v>
      </c>
      <c r="P2044">
        <v>16</v>
      </c>
      <c r="Q2044">
        <v>18</v>
      </c>
      <c r="R2044">
        <v>7</v>
      </c>
      <c r="S2044">
        <v>10</v>
      </c>
      <c r="T2044">
        <v>12</v>
      </c>
    </row>
    <row r="2045" spans="8:20" x14ac:dyDescent="0.35">
      <c r="H2045">
        <v>215.03100000000001</v>
      </c>
      <c r="I2045">
        <v>18.033000000000001</v>
      </c>
      <c r="J2045" t="s">
        <v>17</v>
      </c>
      <c r="K2045" t="s">
        <v>27</v>
      </c>
      <c r="L2045">
        <v>3</v>
      </c>
      <c r="M2045" t="s">
        <v>1578</v>
      </c>
      <c r="N2045">
        <v>4</v>
      </c>
      <c r="O2045">
        <v>17</v>
      </c>
      <c r="P2045">
        <v>17</v>
      </c>
      <c r="Q2045">
        <v>20</v>
      </c>
      <c r="R2045">
        <v>6</v>
      </c>
      <c r="S2045">
        <v>6</v>
      </c>
      <c r="T2045">
        <v>9</v>
      </c>
    </row>
    <row r="2046" spans="8:20" x14ac:dyDescent="0.35">
      <c r="H2046">
        <v>215.03200000000001</v>
      </c>
      <c r="I2046">
        <v>18.033999999999999</v>
      </c>
      <c r="J2046" t="s">
        <v>17</v>
      </c>
      <c r="K2046" t="s">
        <v>126</v>
      </c>
      <c r="L2046">
        <v>3</v>
      </c>
      <c r="M2046" t="s">
        <v>357</v>
      </c>
      <c r="N2046">
        <v>3</v>
      </c>
      <c r="O2046">
        <v>16</v>
      </c>
      <c r="P2046">
        <v>19</v>
      </c>
      <c r="Q2046">
        <v>21</v>
      </c>
      <c r="R2046">
        <v>4</v>
      </c>
      <c r="S2046">
        <v>7</v>
      </c>
      <c r="T2046">
        <v>9</v>
      </c>
    </row>
    <row r="2047" spans="8:20" x14ac:dyDescent="0.35">
      <c r="H2047">
        <v>215.03299999999999</v>
      </c>
      <c r="I2047">
        <v>18.035</v>
      </c>
      <c r="J2047" t="s">
        <v>17</v>
      </c>
      <c r="K2047" t="s">
        <v>50</v>
      </c>
      <c r="L2047">
        <v>3</v>
      </c>
      <c r="M2047" t="s">
        <v>1576</v>
      </c>
      <c r="N2047">
        <v>3</v>
      </c>
      <c r="O2047">
        <v>13</v>
      </c>
      <c r="P2047">
        <v>16</v>
      </c>
      <c r="Q2047">
        <v>18</v>
      </c>
      <c r="R2047">
        <v>7</v>
      </c>
      <c r="S2047">
        <v>10</v>
      </c>
      <c r="T2047">
        <v>12</v>
      </c>
    </row>
    <row r="2048" spans="8:20" x14ac:dyDescent="0.35">
      <c r="H2048">
        <v>215.03399999999999</v>
      </c>
      <c r="I2048">
        <v>18.036000000000001</v>
      </c>
      <c r="J2048" t="s">
        <v>17</v>
      </c>
      <c r="K2048" t="s">
        <v>127</v>
      </c>
      <c r="L2048">
        <v>3</v>
      </c>
      <c r="M2048" t="s">
        <v>1587</v>
      </c>
      <c r="N2048">
        <v>4</v>
      </c>
      <c r="O2048">
        <v>18</v>
      </c>
      <c r="P2048">
        <v>18</v>
      </c>
      <c r="Q2048">
        <v>21</v>
      </c>
      <c r="R2048">
        <v>5</v>
      </c>
      <c r="S2048">
        <v>5</v>
      </c>
      <c r="T2048">
        <v>8</v>
      </c>
    </row>
    <row r="2049" spans="8:20" x14ac:dyDescent="0.35">
      <c r="H2049">
        <v>215.035</v>
      </c>
      <c r="I2049">
        <v>18.036999999999999</v>
      </c>
      <c r="J2049" t="s">
        <v>17</v>
      </c>
      <c r="K2049" t="s">
        <v>51</v>
      </c>
      <c r="L2049">
        <v>3</v>
      </c>
      <c r="M2049" t="s">
        <v>912</v>
      </c>
      <c r="N2049">
        <v>4</v>
      </c>
      <c r="O2049">
        <v>3</v>
      </c>
      <c r="P2049">
        <v>3</v>
      </c>
      <c r="Q2049">
        <v>6</v>
      </c>
      <c r="R2049">
        <v>21</v>
      </c>
      <c r="S2049">
        <v>21</v>
      </c>
      <c r="T2049">
        <v>24</v>
      </c>
    </row>
    <row r="2050" spans="8:20" x14ac:dyDescent="0.35">
      <c r="H2050">
        <v>215.036</v>
      </c>
      <c r="I2050">
        <v>18.038</v>
      </c>
      <c r="J2050" t="s">
        <v>17</v>
      </c>
      <c r="K2050" t="s">
        <v>128</v>
      </c>
      <c r="L2050">
        <v>3</v>
      </c>
      <c r="M2050" t="s">
        <v>1588</v>
      </c>
      <c r="N2050">
        <v>3</v>
      </c>
      <c r="O2050">
        <v>6</v>
      </c>
      <c r="P2050">
        <v>9</v>
      </c>
      <c r="Q2050">
        <v>11</v>
      </c>
      <c r="R2050">
        <v>11</v>
      </c>
      <c r="S2050">
        <v>14</v>
      </c>
      <c r="T2050">
        <v>16</v>
      </c>
    </row>
    <row r="2051" spans="8:20" x14ac:dyDescent="0.35">
      <c r="H2051">
        <v>215.03700000000001</v>
      </c>
      <c r="I2051">
        <v>18.039000000000001</v>
      </c>
      <c r="J2051" t="s">
        <v>17</v>
      </c>
      <c r="K2051" t="s">
        <v>31</v>
      </c>
      <c r="L2051">
        <v>3</v>
      </c>
      <c r="M2051" t="s">
        <v>743</v>
      </c>
      <c r="N2051">
        <v>4</v>
      </c>
      <c r="O2051">
        <v>14</v>
      </c>
      <c r="P2051">
        <v>14</v>
      </c>
      <c r="Q2051">
        <v>17</v>
      </c>
      <c r="R2051">
        <v>10</v>
      </c>
      <c r="S2051">
        <v>10</v>
      </c>
      <c r="T2051">
        <v>13</v>
      </c>
    </row>
    <row r="2052" spans="8:20" x14ac:dyDescent="0.35">
      <c r="H2052">
        <v>215.03800000000001</v>
      </c>
      <c r="I2052">
        <v>18.04</v>
      </c>
      <c r="J2052" t="s">
        <v>17</v>
      </c>
      <c r="K2052" t="s">
        <v>1690</v>
      </c>
      <c r="L2052">
        <v>3</v>
      </c>
      <c r="M2052" t="s">
        <v>1695</v>
      </c>
      <c r="N2052">
        <v>3</v>
      </c>
      <c r="O2052">
        <v>19</v>
      </c>
      <c r="P2052">
        <v>22</v>
      </c>
      <c r="Q2052">
        <v>24</v>
      </c>
      <c r="R2052">
        <v>1</v>
      </c>
      <c r="S2052">
        <v>4</v>
      </c>
      <c r="T2052">
        <v>6</v>
      </c>
    </row>
    <row r="2053" spans="8:20" x14ac:dyDescent="0.35">
      <c r="H2053">
        <v>215.03899999999999</v>
      </c>
      <c r="I2053">
        <v>18.041</v>
      </c>
      <c r="J2053" t="s">
        <v>17</v>
      </c>
      <c r="K2053" t="s">
        <v>129</v>
      </c>
      <c r="L2053">
        <v>3</v>
      </c>
      <c r="M2053" t="s">
        <v>1100</v>
      </c>
      <c r="N2053">
        <v>3</v>
      </c>
      <c r="O2053">
        <v>0</v>
      </c>
      <c r="P2053">
        <v>3</v>
      </c>
      <c r="Q2053">
        <v>5</v>
      </c>
      <c r="R2053">
        <v>16</v>
      </c>
      <c r="S2053">
        <v>19</v>
      </c>
      <c r="T2053">
        <v>21</v>
      </c>
    </row>
    <row r="2054" spans="8:20" x14ac:dyDescent="0.35">
      <c r="H2054">
        <v>215.04</v>
      </c>
      <c r="I2054">
        <v>18.042000000000002</v>
      </c>
      <c r="J2054" t="s">
        <v>17</v>
      </c>
      <c r="K2054" t="s">
        <v>130</v>
      </c>
      <c r="L2054">
        <v>3</v>
      </c>
      <c r="M2054" t="s">
        <v>1576</v>
      </c>
      <c r="N2054">
        <v>3</v>
      </c>
      <c r="O2054">
        <v>13</v>
      </c>
      <c r="P2054">
        <v>16</v>
      </c>
      <c r="Q2054">
        <v>18</v>
      </c>
      <c r="R2054">
        <v>7</v>
      </c>
      <c r="S2054">
        <v>10</v>
      </c>
      <c r="T2054">
        <v>12</v>
      </c>
    </row>
    <row r="2055" spans="8:20" x14ac:dyDescent="0.35">
      <c r="H2055">
        <v>215.041</v>
      </c>
      <c r="I2055">
        <v>18.042999999999999</v>
      </c>
      <c r="J2055" t="s">
        <v>17</v>
      </c>
      <c r="K2055" t="s">
        <v>52</v>
      </c>
      <c r="L2055">
        <v>3</v>
      </c>
      <c r="M2055" t="s">
        <v>1576</v>
      </c>
      <c r="N2055">
        <v>3</v>
      </c>
      <c r="O2055">
        <v>13</v>
      </c>
      <c r="P2055">
        <v>16</v>
      </c>
      <c r="Q2055">
        <v>18</v>
      </c>
      <c r="R2055">
        <v>7</v>
      </c>
      <c r="S2055">
        <v>10</v>
      </c>
      <c r="T2055">
        <v>12</v>
      </c>
    </row>
    <row r="2056" spans="8:20" x14ac:dyDescent="0.35">
      <c r="H2056">
        <v>215.042</v>
      </c>
      <c r="I2056">
        <v>18.044</v>
      </c>
      <c r="J2056" t="s">
        <v>17</v>
      </c>
      <c r="K2056" t="s">
        <v>131</v>
      </c>
      <c r="L2056">
        <v>3</v>
      </c>
      <c r="M2056" t="s">
        <v>1580</v>
      </c>
      <c r="N2056">
        <v>4</v>
      </c>
      <c r="O2056">
        <v>18</v>
      </c>
      <c r="P2056">
        <v>18</v>
      </c>
      <c r="Q2056">
        <v>21</v>
      </c>
      <c r="R2056">
        <v>8</v>
      </c>
      <c r="S2056">
        <v>8</v>
      </c>
      <c r="T2056">
        <v>11</v>
      </c>
    </row>
    <row r="2057" spans="8:20" x14ac:dyDescent="0.35">
      <c r="H2057">
        <v>215.04300000000001</v>
      </c>
      <c r="I2057">
        <v>18.045000000000002</v>
      </c>
      <c r="J2057" t="s">
        <v>17</v>
      </c>
      <c r="K2057" t="s">
        <v>53</v>
      </c>
      <c r="L2057">
        <v>3</v>
      </c>
      <c r="M2057" t="s">
        <v>1587</v>
      </c>
      <c r="N2057">
        <v>4</v>
      </c>
      <c r="O2057">
        <v>18</v>
      </c>
      <c r="P2057">
        <v>18</v>
      </c>
      <c r="Q2057">
        <v>21</v>
      </c>
      <c r="R2057">
        <v>5</v>
      </c>
      <c r="S2057">
        <v>5</v>
      </c>
      <c r="T2057">
        <v>8</v>
      </c>
    </row>
    <row r="2058" spans="8:20" x14ac:dyDescent="0.35">
      <c r="H2058">
        <v>215.04400000000001</v>
      </c>
      <c r="I2058">
        <v>18.045999999999999</v>
      </c>
      <c r="J2058" t="s">
        <v>17</v>
      </c>
      <c r="K2058" t="s">
        <v>132</v>
      </c>
      <c r="L2058">
        <v>3</v>
      </c>
      <c r="M2058" t="s">
        <v>1582</v>
      </c>
      <c r="N2058">
        <v>3</v>
      </c>
      <c r="O2058">
        <v>7</v>
      </c>
      <c r="P2058">
        <v>10</v>
      </c>
      <c r="Q2058">
        <v>12</v>
      </c>
      <c r="R2058">
        <v>12</v>
      </c>
      <c r="S2058">
        <v>15</v>
      </c>
      <c r="T2058">
        <v>17</v>
      </c>
    </row>
    <row r="2059" spans="8:20" x14ac:dyDescent="0.35">
      <c r="H2059">
        <v>215.04499999999999</v>
      </c>
      <c r="I2059">
        <v>18.047000000000001</v>
      </c>
      <c r="J2059" t="s">
        <v>17</v>
      </c>
      <c r="K2059" t="s">
        <v>133</v>
      </c>
      <c r="L2059">
        <v>3</v>
      </c>
      <c r="M2059" t="s">
        <v>1582</v>
      </c>
      <c r="N2059">
        <v>3</v>
      </c>
      <c r="O2059">
        <v>7</v>
      </c>
      <c r="P2059">
        <v>10</v>
      </c>
      <c r="Q2059">
        <v>12</v>
      </c>
      <c r="R2059">
        <v>12</v>
      </c>
      <c r="S2059">
        <v>15</v>
      </c>
      <c r="T2059">
        <v>17</v>
      </c>
    </row>
    <row r="2060" spans="8:20" x14ac:dyDescent="0.35">
      <c r="H2060">
        <v>215.04599999999999</v>
      </c>
      <c r="I2060">
        <v>18.047999999999998</v>
      </c>
      <c r="J2060" t="s">
        <v>17</v>
      </c>
      <c r="K2060" t="s">
        <v>54</v>
      </c>
      <c r="L2060">
        <v>3</v>
      </c>
      <c r="M2060" t="s">
        <v>1588</v>
      </c>
      <c r="N2060">
        <v>3</v>
      </c>
      <c r="O2060">
        <v>6</v>
      </c>
      <c r="P2060">
        <v>9</v>
      </c>
      <c r="Q2060">
        <v>11</v>
      </c>
      <c r="R2060">
        <v>11</v>
      </c>
      <c r="S2060">
        <v>14</v>
      </c>
      <c r="T2060">
        <v>16</v>
      </c>
    </row>
    <row r="2061" spans="8:20" x14ac:dyDescent="0.35">
      <c r="H2061">
        <v>215.047</v>
      </c>
      <c r="I2061">
        <v>18.048999999999999</v>
      </c>
      <c r="J2061" t="s">
        <v>17</v>
      </c>
      <c r="K2061" t="s">
        <v>1560</v>
      </c>
      <c r="L2061">
        <v>3</v>
      </c>
      <c r="M2061" t="s">
        <v>1582</v>
      </c>
      <c r="N2061">
        <v>3</v>
      </c>
      <c r="O2061">
        <v>7</v>
      </c>
      <c r="P2061">
        <v>10</v>
      </c>
      <c r="Q2061">
        <v>12</v>
      </c>
      <c r="R2061">
        <v>12</v>
      </c>
      <c r="S2061">
        <v>15</v>
      </c>
      <c r="T2061">
        <v>17</v>
      </c>
    </row>
    <row r="2062" spans="8:20" x14ac:dyDescent="0.35">
      <c r="H2062">
        <v>215.048</v>
      </c>
      <c r="I2062">
        <v>18.05</v>
      </c>
      <c r="J2062" t="s">
        <v>17</v>
      </c>
      <c r="K2062" t="s">
        <v>134</v>
      </c>
      <c r="L2062">
        <v>3</v>
      </c>
      <c r="M2062" t="s">
        <v>1586</v>
      </c>
      <c r="N2062">
        <v>4</v>
      </c>
      <c r="O2062">
        <v>19</v>
      </c>
      <c r="P2062">
        <v>19</v>
      </c>
      <c r="Q2062">
        <v>22</v>
      </c>
      <c r="R2062">
        <v>5</v>
      </c>
      <c r="S2062">
        <v>5</v>
      </c>
      <c r="T2062">
        <v>8</v>
      </c>
    </row>
    <row r="2063" spans="8:20" x14ac:dyDescent="0.35">
      <c r="H2063">
        <v>215.04900000000001</v>
      </c>
      <c r="I2063">
        <v>18.050999999999998</v>
      </c>
      <c r="J2063" t="s">
        <v>17</v>
      </c>
      <c r="K2063" t="s">
        <v>55</v>
      </c>
      <c r="L2063">
        <v>3</v>
      </c>
      <c r="M2063" t="s">
        <v>687</v>
      </c>
      <c r="N2063">
        <v>4</v>
      </c>
      <c r="O2063">
        <v>3</v>
      </c>
      <c r="P2063">
        <v>3</v>
      </c>
      <c r="Q2063">
        <v>6</v>
      </c>
      <c r="R2063">
        <v>19</v>
      </c>
      <c r="S2063">
        <v>19</v>
      </c>
      <c r="T2063">
        <v>22</v>
      </c>
    </row>
    <row r="2064" spans="8:20" x14ac:dyDescent="0.35">
      <c r="H2064">
        <v>215.05</v>
      </c>
      <c r="I2064">
        <v>18.052</v>
      </c>
      <c r="J2064" t="s">
        <v>17</v>
      </c>
      <c r="K2064" t="s">
        <v>33</v>
      </c>
      <c r="L2064">
        <v>3</v>
      </c>
      <c r="M2064" t="s">
        <v>1583</v>
      </c>
      <c r="N2064">
        <v>3</v>
      </c>
      <c r="O2064">
        <v>8</v>
      </c>
      <c r="P2064">
        <v>11</v>
      </c>
      <c r="Q2064">
        <v>13</v>
      </c>
      <c r="R2064">
        <v>8</v>
      </c>
      <c r="S2064">
        <v>11</v>
      </c>
      <c r="T2064">
        <v>13</v>
      </c>
    </row>
    <row r="2065" spans="8:20" x14ac:dyDescent="0.35">
      <c r="H2065">
        <v>215.05099999999999</v>
      </c>
      <c r="I2065">
        <v>18.053000000000001</v>
      </c>
      <c r="J2065" t="s">
        <v>17</v>
      </c>
      <c r="K2065" t="s">
        <v>135</v>
      </c>
      <c r="L2065">
        <v>3</v>
      </c>
      <c r="M2065" t="s">
        <v>1579</v>
      </c>
      <c r="N2065">
        <v>3</v>
      </c>
      <c r="O2065">
        <v>9</v>
      </c>
      <c r="P2065">
        <v>12</v>
      </c>
      <c r="Q2065">
        <v>14</v>
      </c>
      <c r="R2065">
        <v>6</v>
      </c>
      <c r="S2065">
        <v>9</v>
      </c>
      <c r="T2065">
        <v>11</v>
      </c>
    </row>
    <row r="2066" spans="8:20" x14ac:dyDescent="0.35">
      <c r="H2066">
        <v>215.05199999999999</v>
      </c>
      <c r="I2066">
        <v>18.053999999999998</v>
      </c>
      <c r="J2066" t="s">
        <v>17</v>
      </c>
      <c r="K2066" t="s">
        <v>136</v>
      </c>
      <c r="L2066">
        <v>3</v>
      </c>
      <c r="M2066" t="s">
        <v>565</v>
      </c>
      <c r="N2066">
        <v>4</v>
      </c>
      <c r="O2066">
        <v>15</v>
      </c>
      <c r="P2066">
        <v>15</v>
      </c>
      <c r="Q2066">
        <v>18</v>
      </c>
      <c r="R2066">
        <v>10</v>
      </c>
      <c r="S2066">
        <v>10</v>
      </c>
      <c r="T2066">
        <v>13</v>
      </c>
    </row>
    <row r="2067" spans="8:20" x14ac:dyDescent="0.35">
      <c r="H2067">
        <v>215.053</v>
      </c>
      <c r="I2067">
        <v>18.055</v>
      </c>
      <c r="J2067" t="s">
        <v>17</v>
      </c>
      <c r="K2067" t="s">
        <v>137</v>
      </c>
      <c r="L2067">
        <v>3</v>
      </c>
      <c r="M2067" t="s">
        <v>1578</v>
      </c>
      <c r="N2067">
        <v>4</v>
      </c>
      <c r="O2067">
        <v>17</v>
      </c>
      <c r="P2067">
        <v>17</v>
      </c>
      <c r="Q2067">
        <v>20</v>
      </c>
      <c r="R2067">
        <v>6</v>
      </c>
      <c r="S2067">
        <v>6</v>
      </c>
      <c r="T2067">
        <v>9</v>
      </c>
    </row>
    <row r="2068" spans="8:20" x14ac:dyDescent="0.35">
      <c r="H2068">
        <v>215.054</v>
      </c>
      <c r="I2068">
        <v>18.056000000000001</v>
      </c>
      <c r="J2068" t="s">
        <v>17</v>
      </c>
      <c r="K2068" t="s">
        <v>138</v>
      </c>
      <c r="L2068">
        <v>3</v>
      </c>
      <c r="M2068" t="s">
        <v>677</v>
      </c>
      <c r="N2068">
        <v>4</v>
      </c>
      <c r="O2068">
        <v>12</v>
      </c>
      <c r="P2068">
        <v>12</v>
      </c>
      <c r="Q2068">
        <v>15</v>
      </c>
      <c r="R2068">
        <v>10</v>
      </c>
      <c r="S2068">
        <v>10</v>
      </c>
      <c r="T2068">
        <v>13</v>
      </c>
    </row>
    <row r="2069" spans="8:20" x14ac:dyDescent="0.35">
      <c r="H2069">
        <v>215.05500000000001</v>
      </c>
      <c r="I2069">
        <v>18.056999999999999</v>
      </c>
      <c r="J2069" t="s">
        <v>17</v>
      </c>
      <c r="K2069" t="s">
        <v>139</v>
      </c>
      <c r="L2069">
        <v>3</v>
      </c>
      <c r="M2069" t="s">
        <v>1577</v>
      </c>
      <c r="N2069">
        <v>4</v>
      </c>
      <c r="O2069">
        <v>7</v>
      </c>
      <c r="P2069">
        <v>7</v>
      </c>
      <c r="Q2069">
        <v>10</v>
      </c>
      <c r="R2069">
        <v>18</v>
      </c>
      <c r="S2069">
        <v>18</v>
      </c>
      <c r="T2069">
        <v>21</v>
      </c>
    </row>
    <row r="2070" spans="8:20" x14ac:dyDescent="0.35">
      <c r="H2070">
        <v>215.05600000000001</v>
      </c>
      <c r="I2070">
        <v>18.059000000000001</v>
      </c>
      <c r="J2070" t="s">
        <v>17</v>
      </c>
      <c r="K2070" t="s">
        <v>34</v>
      </c>
      <c r="L2070">
        <v>3</v>
      </c>
      <c r="M2070" t="s">
        <v>1587</v>
      </c>
      <c r="N2070">
        <v>4</v>
      </c>
      <c r="O2070">
        <v>18</v>
      </c>
      <c r="P2070">
        <v>18</v>
      </c>
      <c r="Q2070">
        <v>21</v>
      </c>
      <c r="R2070">
        <v>5</v>
      </c>
      <c r="S2070">
        <v>5</v>
      </c>
      <c r="T2070">
        <v>8</v>
      </c>
    </row>
    <row r="2071" spans="8:20" x14ac:dyDescent="0.35">
      <c r="H2071">
        <v>215.05699999999999</v>
      </c>
      <c r="I2071">
        <v>18.059999999999999</v>
      </c>
      <c r="J2071" t="s">
        <v>17</v>
      </c>
      <c r="K2071" t="s">
        <v>35</v>
      </c>
      <c r="L2071">
        <v>3</v>
      </c>
      <c r="M2071" t="s">
        <v>1584</v>
      </c>
      <c r="N2071">
        <v>4</v>
      </c>
      <c r="O2071">
        <v>14</v>
      </c>
      <c r="P2071">
        <v>14</v>
      </c>
      <c r="Q2071">
        <v>17</v>
      </c>
      <c r="R2071">
        <v>8</v>
      </c>
      <c r="S2071">
        <v>8</v>
      </c>
      <c r="T2071">
        <v>11</v>
      </c>
    </row>
    <row r="2072" spans="8:20" x14ac:dyDescent="0.35">
      <c r="H2072">
        <v>215.05799999999999</v>
      </c>
      <c r="I2072">
        <v>18.061</v>
      </c>
      <c r="J2072" t="s">
        <v>17</v>
      </c>
      <c r="K2072" t="s">
        <v>140</v>
      </c>
      <c r="L2072">
        <v>3</v>
      </c>
      <c r="M2072" t="s">
        <v>1579</v>
      </c>
      <c r="N2072">
        <v>3</v>
      </c>
      <c r="O2072">
        <v>9</v>
      </c>
      <c r="P2072">
        <v>12</v>
      </c>
      <c r="Q2072">
        <v>14</v>
      </c>
      <c r="R2072">
        <v>6</v>
      </c>
      <c r="S2072">
        <v>9</v>
      </c>
      <c r="T2072">
        <v>11</v>
      </c>
    </row>
    <row r="2073" spans="8:20" x14ac:dyDescent="0.35">
      <c r="H2073">
        <v>215.059</v>
      </c>
      <c r="I2073">
        <v>18.062000000000001</v>
      </c>
      <c r="J2073" t="s">
        <v>17</v>
      </c>
      <c r="K2073" t="s">
        <v>30</v>
      </c>
      <c r="L2073">
        <v>3</v>
      </c>
      <c r="M2073" t="s">
        <v>1582</v>
      </c>
      <c r="N2073">
        <v>3</v>
      </c>
      <c r="O2073">
        <v>7</v>
      </c>
      <c r="P2073">
        <v>10</v>
      </c>
      <c r="Q2073">
        <v>12</v>
      </c>
      <c r="R2073">
        <v>12</v>
      </c>
      <c r="S2073">
        <v>15</v>
      </c>
      <c r="T2073">
        <v>17</v>
      </c>
    </row>
    <row r="2074" spans="8:20" x14ac:dyDescent="0.35">
      <c r="H2074">
        <v>215.06</v>
      </c>
      <c r="I2074">
        <v>18.062999999999999</v>
      </c>
      <c r="J2074" t="s">
        <v>17</v>
      </c>
      <c r="K2074" t="s">
        <v>141</v>
      </c>
      <c r="L2074">
        <v>3</v>
      </c>
      <c r="M2074" t="s">
        <v>1585</v>
      </c>
      <c r="N2074">
        <v>3</v>
      </c>
      <c r="O2074">
        <v>9</v>
      </c>
      <c r="P2074">
        <v>12</v>
      </c>
      <c r="Q2074">
        <v>14</v>
      </c>
      <c r="R2074">
        <v>9</v>
      </c>
      <c r="S2074">
        <v>12</v>
      </c>
      <c r="T2074">
        <v>14</v>
      </c>
    </row>
    <row r="2075" spans="8:20" x14ac:dyDescent="0.35">
      <c r="H2075">
        <v>215.06100000000001</v>
      </c>
      <c r="I2075">
        <v>18.064</v>
      </c>
      <c r="J2075" t="s">
        <v>17</v>
      </c>
      <c r="K2075" t="s">
        <v>142</v>
      </c>
      <c r="L2075">
        <v>3</v>
      </c>
      <c r="M2075" t="s">
        <v>1583</v>
      </c>
      <c r="N2075">
        <v>3</v>
      </c>
      <c r="O2075">
        <v>8</v>
      </c>
      <c r="P2075">
        <v>11</v>
      </c>
      <c r="Q2075">
        <v>13</v>
      </c>
      <c r="R2075">
        <v>8</v>
      </c>
      <c r="S2075">
        <v>11</v>
      </c>
      <c r="T2075">
        <v>13</v>
      </c>
    </row>
    <row r="2076" spans="8:20" x14ac:dyDescent="0.35">
      <c r="H2076">
        <v>215.06200000000001</v>
      </c>
      <c r="I2076">
        <v>18.065000000000001</v>
      </c>
      <c r="J2076" t="s">
        <v>17</v>
      </c>
      <c r="K2076" t="s">
        <v>36</v>
      </c>
      <c r="L2076">
        <v>3</v>
      </c>
      <c r="M2076" t="s">
        <v>1285</v>
      </c>
      <c r="N2076">
        <v>3</v>
      </c>
      <c r="O2076">
        <v>10</v>
      </c>
      <c r="P2076">
        <v>13</v>
      </c>
      <c r="Q2076">
        <v>15</v>
      </c>
      <c r="R2076">
        <v>10</v>
      </c>
      <c r="S2076">
        <v>13</v>
      </c>
      <c r="T2076">
        <v>15</v>
      </c>
    </row>
    <row r="2077" spans="8:20" x14ac:dyDescent="0.35">
      <c r="H2077">
        <v>215.06299999999999</v>
      </c>
      <c r="I2077">
        <v>18.067</v>
      </c>
      <c r="J2077" t="s">
        <v>17</v>
      </c>
      <c r="K2077" t="s">
        <v>144</v>
      </c>
      <c r="L2077">
        <v>3</v>
      </c>
      <c r="M2077" t="s">
        <v>1581</v>
      </c>
      <c r="N2077">
        <v>4</v>
      </c>
      <c r="O2077">
        <v>12</v>
      </c>
      <c r="P2077">
        <v>12</v>
      </c>
      <c r="Q2077">
        <v>15</v>
      </c>
      <c r="R2077">
        <v>9</v>
      </c>
      <c r="S2077">
        <v>9</v>
      </c>
      <c r="T2077">
        <v>12</v>
      </c>
    </row>
    <row r="2078" spans="8:20" x14ac:dyDescent="0.35">
      <c r="H2078">
        <v>215.06399999999999</v>
      </c>
      <c r="I2078">
        <v>18.068000000000001</v>
      </c>
      <c r="J2078" t="s">
        <v>17</v>
      </c>
      <c r="K2078" t="s">
        <v>56</v>
      </c>
      <c r="L2078">
        <v>3</v>
      </c>
      <c r="M2078" t="s">
        <v>1577</v>
      </c>
      <c r="N2078">
        <v>4</v>
      </c>
      <c r="O2078">
        <v>7</v>
      </c>
      <c r="P2078">
        <v>7</v>
      </c>
      <c r="Q2078">
        <v>10</v>
      </c>
      <c r="R2078">
        <v>18</v>
      </c>
      <c r="S2078">
        <v>18</v>
      </c>
      <c r="T2078">
        <v>21</v>
      </c>
    </row>
    <row r="2079" spans="8:20" x14ac:dyDescent="0.35">
      <c r="H2079">
        <v>215.065</v>
      </c>
      <c r="I2079">
        <v>18.068999999999999</v>
      </c>
      <c r="J2079" t="s">
        <v>17</v>
      </c>
      <c r="K2079" t="s">
        <v>145</v>
      </c>
      <c r="L2079">
        <v>3</v>
      </c>
      <c r="M2079" t="s">
        <v>1584</v>
      </c>
      <c r="N2079">
        <v>4</v>
      </c>
      <c r="O2079">
        <v>14</v>
      </c>
      <c r="P2079">
        <v>14</v>
      </c>
      <c r="Q2079">
        <v>17</v>
      </c>
      <c r="R2079">
        <v>8</v>
      </c>
      <c r="S2079">
        <v>8</v>
      </c>
      <c r="T2079">
        <v>11</v>
      </c>
    </row>
    <row r="2080" spans="8:20" x14ac:dyDescent="0.35">
      <c r="H2080">
        <v>215.066</v>
      </c>
      <c r="I2080">
        <v>18.07</v>
      </c>
      <c r="J2080" t="s">
        <v>17</v>
      </c>
      <c r="K2080" t="s">
        <v>146</v>
      </c>
      <c r="L2080">
        <v>3</v>
      </c>
      <c r="M2080" t="s">
        <v>1577</v>
      </c>
      <c r="N2080">
        <v>4</v>
      </c>
      <c r="O2080">
        <v>7</v>
      </c>
      <c r="P2080">
        <v>7</v>
      </c>
      <c r="Q2080">
        <v>10</v>
      </c>
      <c r="R2080">
        <v>18</v>
      </c>
      <c r="S2080">
        <v>18</v>
      </c>
      <c r="T2080">
        <v>21</v>
      </c>
    </row>
    <row r="2081" spans="8:20" x14ac:dyDescent="0.35">
      <c r="H2081">
        <v>215.06700000000001</v>
      </c>
      <c r="I2081">
        <v>18.071999999999999</v>
      </c>
      <c r="J2081" t="s">
        <v>17</v>
      </c>
      <c r="K2081" t="s">
        <v>28</v>
      </c>
      <c r="L2081">
        <v>3</v>
      </c>
      <c r="M2081" t="s">
        <v>1586</v>
      </c>
      <c r="N2081">
        <v>4</v>
      </c>
      <c r="O2081">
        <v>19</v>
      </c>
      <c r="P2081">
        <v>19</v>
      </c>
      <c r="Q2081">
        <v>22</v>
      </c>
      <c r="R2081">
        <v>5</v>
      </c>
      <c r="S2081">
        <v>5</v>
      </c>
      <c r="T2081">
        <v>8</v>
      </c>
    </row>
    <row r="2082" spans="8:20" x14ac:dyDescent="0.35">
      <c r="H2082">
        <v>215.06800000000001</v>
      </c>
      <c r="I2082">
        <v>18.073</v>
      </c>
      <c r="J2082" t="s">
        <v>17</v>
      </c>
      <c r="K2082" t="s">
        <v>148</v>
      </c>
      <c r="L2082">
        <v>3</v>
      </c>
      <c r="M2082" t="s">
        <v>1580</v>
      </c>
      <c r="N2082">
        <v>4</v>
      </c>
      <c r="O2082">
        <v>18</v>
      </c>
      <c r="P2082">
        <v>18</v>
      </c>
      <c r="Q2082">
        <v>21</v>
      </c>
      <c r="R2082">
        <v>8</v>
      </c>
      <c r="S2082">
        <v>8</v>
      </c>
      <c r="T2082">
        <v>11</v>
      </c>
    </row>
    <row r="2083" spans="8:20" x14ac:dyDescent="0.35">
      <c r="H2083">
        <v>215.06899999999999</v>
      </c>
      <c r="I2083">
        <v>18.074000000000002</v>
      </c>
      <c r="J2083" t="s">
        <v>17</v>
      </c>
      <c r="K2083" t="s">
        <v>149</v>
      </c>
      <c r="L2083">
        <v>3</v>
      </c>
      <c r="M2083" t="s">
        <v>1581</v>
      </c>
      <c r="N2083">
        <v>4</v>
      </c>
      <c r="O2083">
        <v>12</v>
      </c>
      <c r="P2083">
        <v>12</v>
      </c>
      <c r="Q2083">
        <v>15</v>
      </c>
      <c r="R2083">
        <v>9</v>
      </c>
      <c r="S2083">
        <v>9</v>
      </c>
      <c r="T2083">
        <v>12</v>
      </c>
    </row>
    <row r="2084" spans="8:20" x14ac:dyDescent="0.35">
      <c r="H2084">
        <v>215.07</v>
      </c>
      <c r="I2084">
        <v>18.074999999999999</v>
      </c>
      <c r="J2084" t="s">
        <v>17</v>
      </c>
      <c r="K2084" t="s">
        <v>150</v>
      </c>
      <c r="L2084">
        <v>3</v>
      </c>
      <c r="M2084" t="s">
        <v>1582</v>
      </c>
      <c r="N2084">
        <v>3</v>
      </c>
      <c r="O2084">
        <v>7</v>
      </c>
      <c r="P2084">
        <v>10</v>
      </c>
      <c r="Q2084">
        <v>12</v>
      </c>
      <c r="R2084">
        <v>12</v>
      </c>
      <c r="S2084">
        <v>15</v>
      </c>
      <c r="T2084">
        <v>17</v>
      </c>
    </row>
    <row r="2085" spans="8:20" x14ac:dyDescent="0.35">
      <c r="H2085">
        <v>215.071</v>
      </c>
      <c r="I2085">
        <v>18.077000000000002</v>
      </c>
      <c r="J2085" t="s">
        <v>17</v>
      </c>
      <c r="K2085" t="s">
        <v>152</v>
      </c>
      <c r="L2085">
        <v>3</v>
      </c>
      <c r="M2085" t="s">
        <v>1584</v>
      </c>
      <c r="N2085">
        <v>4</v>
      </c>
      <c r="O2085">
        <v>14</v>
      </c>
      <c r="P2085">
        <v>14</v>
      </c>
      <c r="Q2085">
        <v>17</v>
      </c>
      <c r="R2085">
        <v>8</v>
      </c>
      <c r="S2085">
        <v>8</v>
      </c>
      <c r="T2085">
        <v>11</v>
      </c>
    </row>
    <row r="2086" spans="8:20" x14ac:dyDescent="0.35">
      <c r="H2086">
        <v>215.072</v>
      </c>
      <c r="I2086">
        <v>18.077999999999999</v>
      </c>
      <c r="J2086" t="s">
        <v>17</v>
      </c>
      <c r="K2086" t="s">
        <v>1752</v>
      </c>
      <c r="L2086">
        <v>3</v>
      </c>
      <c r="M2086" t="s">
        <v>1762</v>
      </c>
      <c r="N2086">
        <v>4</v>
      </c>
      <c r="O2086">
        <v>20</v>
      </c>
      <c r="P2086">
        <v>20</v>
      </c>
      <c r="Q2086">
        <v>23</v>
      </c>
      <c r="R2086">
        <v>4</v>
      </c>
      <c r="S2086">
        <v>4</v>
      </c>
      <c r="T2086">
        <v>7</v>
      </c>
    </row>
    <row r="2087" spans="8:20" x14ac:dyDescent="0.35">
      <c r="H2087">
        <v>215.07300000000001</v>
      </c>
      <c r="I2087">
        <v>18.079000000000001</v>
      </c>
      <c r="J2087" t="s">
        <v>17</v>
      </c>
      <c r="K2087" t="s">
        <v>153</v>
      </c>
      <c r="L2087">
        <v>3</v>
      </c>
      <c r="M2087" t="s">
        <v>1585</v>
      </c>
      <c r="N2087">
        <v>3</v>
      </c>
      <c r="O2087">
        <v>9</v>
      </c>
      <c r="P2087">
        <v>12</v>
      </c>
      <c r="Q2087">
        <v>14</v>
      </c>
      <c r="R2087">
        <v>9</v>
      </c>
      <c r="S2087">
        <v>12</v>
      </c>
      <c r="T2087">
        <v>14</v>
      </c>
    </row>
    <row r="2088" spans="8:20" x14ac:dyDescent="0.35">
      <c r="H2088">
        <v>215.07400000000001</v>
      </c>
      <c r="I2088">
        <v>18.081</v>
      </c>
      <c r="J2088" t="s">
        <v>17</v>
      </c>
      <c r="K2088" t="s">
        <v>154</v>
      </c>
      <c r="L2088">
        <v>3</v>
      </c>
      <c r="M2088" t="s">
        <v>1578</v>
      </c>
      <c r="N2088">
        <v>4</v>
      </c>
      <c r="O2088">
        <v>17</v>
      </c>
      <c r="P2088">
        <v>17</v>
      </c>
      <c r="Q2088">
        <v>20</v>
      </c>
      <c r="R2088">
        <v>6</v>
      </c>
      <c r="S2088">
        <v>6</v>
      </c>
      <c r="T2088">
        <v>9</v>
      </c>
    </row>
    <row r="2089" spans="8:20" x14ac:dyDescent="0.35">
      <c r="H2089">
        <v>215.07499999999999</v>
      </c>
      <c r="I2089">
        <v>18.082000000000001</v>
      </c>
      <c r="J2089" t="s">
        <v>17</v>
      </c>
      <c r="K2089" t="s">
        <v>155</v>
      </c>
      <c r="L2089">
        <v>3</v>
      </c>
      <c r="M2089" t="s">
        <v>1585</v>
      </c>
      <c r="N2089">
        <v>3</v>
      </c>
      <c r="O2089">
        <v>9</v>
      </c>
      <c r="P2089">
        <v>12</v>
      </c>
      <c r="Q2089">
        <v>14</v>
      </c>
      <c r="R2089">
        <v>9</v>
      </c>
      <c r="S2089">
        <v>12</v>
      </c>
      <c r="T2089">
        <v>14</v>
      </c>
    </row>
    <row r="2090" spans="8:20" x14ac:dyDescent="0.35">
      <c r="H2090">
        <v>215.07599999999999</v>
      </c>
      <c r="I2090">
        <v>18.084</v>
      </c>
      <c r="J2090" t="s">
        <v>17</v>
      </c>
      <c r="K2090" t="s">
        <v>1666</v>
      </c>
      <c r="L2090">
        <v>3</v>
      </c>
      <c r="M2090" t="s">
        <v>1675</v>
      </c>
      <c r="N2090">
        <v>4</v>
      </c>
      <c r="O2090">
        <v>12</v>
      </c>
      <c r="P2090">
        <v>12</v>
      </c>
      <c r="Q2090">
        <v>15</v>
      </c>
      <c r="R2090">
        <v>10</v>
      </c>
      <c r="S2090">
        <v>10</v>
      </c>
      <c r="T2090">
        <v>13</v>
      </c>
    </row>
    <row r="2091" spans="8:20" x14ac:dyDescent="0.35">
      <c r="H2091">
        <v>215.077</v>
      </c>
      <c r="I2091">
        <v>18.085000000000001</v>
      </c>
      <c r="J2091" t="s">
        <v>17</v>
      </c>
      <c r="K2091" t="s">
        <v>156</v>
      </c>
      <c r="L2091">
        <v>3</v>
      </c>
      <c r="M2091" t="s">
        <v>1576</v>
      </c>
      <c r="N2091">
        <v>3</v>
      </c>
      <c r="O2091">
        <v>13</v>
      </c>
      <c r="P2091">
        <v>16</v>
      </c>
      <c r="Q2091">
        <v>18</v>
      </c>
      <c r="R2091">
        <v>7</v>
      </c>
      <c r="S2091">
        <v>10</v>
      </c>
      <c r="T2091">
        <v>12</v>
      </c>
    </row>
    <row r="2092" spans="8:20" x14ac:dyDescent="0.35">
      <c r="H2092">
        <v>215.078</v>
      </c>
      <c r="I2092">
        <v>18.085999999999999</v>
      </c>
      <c r="J2092" t="s">
        <v>17</v>
      </c>
      <c r="K2092" t="s">
        <v>37</v>
      </c>
      <c r="L2092">
        <v>3</v>
      </c>
      <c r="M2092" t="s">
        <v>1586</v>
      </c>
      <c r="N2092">
        <v>4</v>
      </c>
      <c r="O2092">
        <v>19</v>
      </c>
      <c r="P2092">
        <v>19</v>
      </c>
      <c r="Q2092">
        <v>22</v>
      </c>
      <c r="R2092">
        <v>5</v>
      </c>
      <c r="S2092">
        <v>5</v>
      </c>
      <c r="T2092">
        <v>8</v>
      </c>
    </row>
    <row r="2093" spans="8:20" x14ac:dyDescent="0.35">
      <c r="H2093">
        <v>215.07900000000001</v>
      </c>
      <c r="I2093">
        <v>18.087</v>
      </c>
      <c r="J2093" t="s">
        <v>17</v>
      </c>
      <c r="K2093" t="s">
        <v>157</v>
      </c>
      <c r="L2093">
        <v>3</v>
      </c>
      <c r="M2093" t="s">
        <v>1584</v>
      </c>
      <c r="N2093">
        <v>4</v>
      </c>
      <c r="O2093">
        <v>14</v>
      </c>
      <c r="P2093">
        <v>14</v>
      </c>
      <c r="Q2093">
        <v>17</v>
      </c>
      <c r="R2093">
        <v>8</v>
      </c>
      <c r="S2093">
        <v>8</v>
      </c>
      <c r="T2093">
        <v>11</v>
      </c>
    </row>
    <row r="2094" spans="8:20" x14ac:dyDescent="0.35">
      <c r="H2094">
        <v>215.08</v>
      </c>
      <c r="I2094">
        <v>18.088000000000001</v>
      </c>
      <c r="J2094" t="s">
        <v>17</v>
      </c>
      <c r="K2094" t="s">
        <v>58</v>
      </c>
      <c r="L2094">
        <v>3</v>
      </c>
      <c r="M2094" t="s">
        <v>1577</v>
      </c>
      <c r="N2094">
        <v>4</v>
      </c>
      <c r="O2094">
        <v>7</v>
      </c>
      <c r="P2094">
        <v>7</v>
      </c>
      <c r="Q2094">
        <v>10</v>
      </c>
      <c r="R2094">
        <v>18</v>
      </c>
      <c r="S2094">
        <v>18</v>
      </c>
      <c r="T2094">
        <v>21</v>
      </c>
    </row>
    <row r="2095" spans="8:20" x14ac:dyDescent="0.35">
      <c r="H2095">
        <v>215.08099999999999</v>
      </c>
      <c r="I2095">
        <v>18.088999999999999</v>
      </c>
      <c r="J2095" t="s">
        <v>17</v>
      </c>
      <c r="K2095" t="s">
        <v>59</v>
      </c>
      <c r="L2095">
        <v>3</v>
      </c>
      <c r="M2095" t="s">
        <v>1582</v>
      </c>
      <c r="N2095">
        <v>3</v>
      </c>
      <c r="O2095">
        <v>7</v>
      </c>
      <c r="P2095">
        <v>10</v>
      </c>
      <c r="Q2095">
        <v>12</v>
      </c>
      <c r="R2095">
        <v>12</v>
      </c>
      <c r="S2095">
        <v>15</v>
      </c>
      <c r="T2095">
        <v>17</v>
      </c>
    </row>
    <row r="2096" spans="8:20" x14ac:dyDescent="0.35">
      <c r="H2096">
        <v>215.08199999999999</v>
      </c>
      <c r="I2096">
        <v>18.09</v>
      </c>
      <c r="J2096" t="s">
        <v>17</v>
      </c>
      <c r="K2096" t="s">
        <v>158</v>
      </c>
      <c r="L2096">
        <v>3</v>
      </c>
      <c r="M2096" t="s">
        <v>1282</v>
      </c>
      <c r="N2096">
        <v>4</v>
      </c>
      <c r="O2096">
        <v>16</v>
      </c>
      <c r="P2096">
        <v>16</v>
      </c>
      <c r="Q2096">
        <v>19</v>
      </c>
      <c r="R2096">
        <v>5</v>
      </c>
      <c r="S2096">
        <v>5</v>
      </c>
      <c r="T2096">
        <v>8</v>
      </c>
    </row>
    <row r="2097" spans="8:20" x14ac:dyDescent="0.35">
      <c r="H2097">
        <v>215.083</v>
      </c>
      <c r="I2097">
        <v>18.091000000000001</v>
      </c>
      <c r="J2097" t="s">
        <v>17</v>
      </c>
      <c r="K2097" t="s">
        <v>159</v>
      </c>
      <c r="L2097">
        <v>3</v>
      </c>
      <c r="M2097" t="s">
        <v>271</v>
      </c>
      <c r="N2097">
        <v>4</v>
      </c>
      <c r="O2097">
        <v>17</v>
      </c>
      <c r="P2097">
        <v>17</v>
      </c>
      <c r="Q2097">
        <v>20</v>
      </c>
      <c r="R2097">
        <v>7</v>
      </c>
      <c r="S2097">
        <v>7</v>
      </c>
      <c r="T2097">
        <v>10</v>
      </c>
    </row>
    <row r="2098" spans="8:20" x14ac:dyDescent="0.35">
      <c r="H2098">
        <v>215.084</v>
      </c>
      <c r="I2098">
        <v>18.091999999999999</v>
      </c>
      <c r="J2098" t="s">
        <v>17</v>
      </c>
      <c r="K2098" t="s">
        <v>160</v>
      </c>
      <c r="L2098">
        <v>3</v>
      </c>
      <c r="M2098" t="s">
        <v>1577</v>
      </c>
      <c r="N2098">
        <v>4</v>
      </c>
      <c r="O2098">
        <v>7</v>
      </c>
      <c r="P2098">
        <v>7</v>
      </c>
      <c r="Q2098">
        <v>10</v>
      </c>
      <c r="R2098">
        <v>18</v>
      </c>
      <c r="S2098">
        <v>18</v>
      </c>
      <c r="T2098">
        <v>21</v>
      </c>
    </row>
    <row r="2099" spans="8:20" x14ac:dyDescent="0.35">
      <c r="H2099">
        <v>215.08500000000001</v>
      </c>
      <c r="I2099">
        <v>18.094000000000001</v>
      </c>
      <c r="J2099" t="s">
        <v>17</v>
      </c>
      <c r="K2099" t="s">
        <v>1374</v>
      </c>
      <c r="L2099">
        <v>3</v>
      </c>
      <c r="M2099" t="s">
        <v>1581</v>
      </c>
      <c r="N2099">
        <v>4</v>
      </c>
      <c r="O2099">
        <v>12</v>
      </c>
      <c r="P2099">
        <v>12</v>
      </c>
      <c r="Q2099">
        <v>15</v>
      </c>
      <c r="R2099">
        <v>9</v>
      </c>
      <c r="S2099">
        <v>9</v>
      </c>
      <c r="T2099">
        <v>12</v>
      </c>
    </row>
    <row r="2100" spans="8:20" x14ac:dyDescent="0.35">
      <c r="H2100">
        <v>215.08600000000001</v>
      </c>
      <c r="I2100">
        <v>18.094999999999999</v>
      </c>
      <c r="J2100" t="s">
        <v>17</v>
      </c>
      <c r="K2100" t="s">
        <v>162</v>
      </c>
      <c r="L2100">
        <v>3</v>
      </c>
      <c r="M2100" t="s">
        <v>1581</v>
      </c>
      <c r="N2100">
        <v>4</v>
      </c>
      <c r="O2100">
        <v>12</v>
      </c>
      <c r="P2100">
        <v>12</v>
      </c>
      <c r="Q2100">
        <v>15</v>
      </c>
      <c r="R2100">
        <v>9</v>
      </c>
      <c r="S2100">
        <v>9</v>
      </c>
      <c r="T2100">
        <v>12</v>
      </c>
    </row>
    <row r="2101" spans="8:20" x14ac:dyDescent="0.35">
      <c r="H2101">
        <v>215.08699999999999</v>
      </c>
      <c r="I2101">
        <v>18.096</v>
      </c>
      <c r="J2101" t="s">
        <v>17</v>
      </c>
      <c r="K2101" t="s">
        <v>163</v>
      </c>
      <c r="L2101">
        <v>3</v>
      </c>
      <c r="M2101" t="s">
        <v>1577</v>
      </c>
      <c r="N2101">
        <v>4</v>
      </c>
      <c r="O2101">
        <v>7</v>
      </c>
      <c r="P2101">
        <v>7</v>
      </c>
      <c r="Q2101">
        <v>10</v>
      </c>
      <c r="R2101">
        <v>18</v>
      </c>
      <c r="S2101">
        <v>18</v>
      </c>
      <c r="T2101">
        <v>21</v>
      </c>
    </row>
    <row r="2102" spans="8:20" x14ac:dyDescent="0.35">
      <c r="H2102">
        <v>215.08799999999999</v>
      </c>
      <c r="I2102">
        <v>18.097000000000001</v>
      </c>
      <c r="J2102" t="s">
        <v>17</v>
      </c>
      <c r="K2102" t="s">
        <v>24</v>
      </c>
      <c r="L2102">
        <v>3</v>
      </c>
      <c r="M2102" t="s">
        <v>1577</v>
      </c>
      <c r="N2102">
        <v>4</v>
      </c>
      <c r="O2102">
        <v>7</v>
      </c>
      <c r="P2102">
        <v>7</v>
      </c>
      <c r="Q2102">
        <v>10</v>
      </c>
      <c r="R2102">
        <v>18</v>
      </c>
      <c r="S2102">
        <v>18</v>
      </c>
      <c r="T2102">
        <v>21</v>
      </c>
    </row>
    <row r="2103" spans="8:20" x14ac:dyDescent="0.35">
      <c r="H2103">
        <v>215.089</v>
      </c>
      <c r="I2103">
        <v>18.097999999999999</v>
      </c>
      <c r="J2103" t="s">
        <v>17</v>
      </c>
      <c r="K2103" t="s">
        <v>1496</v>
      </c>
      <c r="L2103">
        <v>3</v>
      </c>
      <c r="M2103" t="s">
        <v>1584</v>
      </c>
      <c r="N2103">
        <v>4</v>
      </c>
      <c r="O2103">
        <v>14</v>
      </c>
      <c r="P2103">
        <v>14</v>
      </c>
      <c r="Q2103">
        <v>17</v>
      </c>
      <c r="R2103">
        <v>8</v>
      </c>
      <c r="S2103">
        <v>8</v>
      </c>
      <c r="T2103">
        <v>11</v>
      </c>
    </row>
    <row r="2104" spans="8:20" x14ac:dyDescent="0.35">
      <c r="H2104">
        <v>215.09</v>
      </c>
      <c r="I2104">
        <v>18.099</v>
      </c>
      <c r="J2104" t="s">
        <v>17</v>
      </c>
      <c r="K2104" t="s">
        <v>164</v>
      </c>
      <c r="L2104">
        <v>3</v>
      </c>
      <c r="M2104" t="s">
        <v>1587</v>
      </c>
      <c r="N2104">
        <v>4</v>
      </c>
      <c r="O2104">
        <v>18</v>
      </c>
      <c r="P2104">
        <v>18</v>
      </c>
      <c r="Q2104">
        <v>21</v>
      </c>
      <c r="R2104">
        <v>5</v>
      </c>
      <c r="S2104">
        <v>5</v>
      </c>
      <c r="T2104">
        <v>8</v>
      </c>
    </row>
    <row r="2105" spans="8:20" x14ac:dyDescent="0.35">
      <c r="H2105">
        <v>215.09100000000001</v>
      </c>
      <c r="I2105">
        <v>18.100000000000001</v>
      </c>
      <c r="J2105" t="s">
        <v>17</v>
      </c>
      <c r="K2105" t="s">
        <v>165</v>
      </c>
      <c r="L2105">
        <v>3</v>
      </c>
      <c r="M2105" t="s">
        <v>1584</v>
      </c>
      <c r="N2105">
        <v>4</v>
      </c>
      <c r="O2105">
        <v>14</v>
      </c>
      <c r="P2105">
        <v>14</v>
      </c>
      <c r="Q2105">
        <v>17</v>
      </c>
      <c r="R2105">
        <v>8</v>
      </c>
      <c r="S2105">
        <v>8</v>
      </c>
      <c r="T2105">
        <v>11</v>
      </c>
    </row>
    <row r="2106" spans="8:20" x14ac:dyDescent="0.35">
      <c r="H2106">
        <v>215.09200000000001</v>
      </c>
      <c r="I2106">
        <v>18.100999999999999</v>
      </c>
      <c r="J2106" t="s">
        <v>17</v>
      </c>
      <c r="K2106" t="s">
        <v>60</v>
      </c>
      <c r="L2106">
        <v>3</v>
      </c>
      <c r="M2106" t="s">
        <v>271</v>
      </c>
      <c r="N2106">
        <v>4</v>
      </c>
      <c r="O2106">
        <v>17</v>
      </c>
      <c r="P2106">
        <v>17</v>
      </c>
      <c r="Q2106">
        <v>20</v>
      </c>
      <c r="R2106">
        <v>7</v>
      </c>
      <c r="S2106">
        <v>7</v>
      </c>
      <c r="T2106">
        <v>10</v>
      </c>
    </row>
    <row r="2107" spans="8:20" x14ac:dyDescent="0.35">
      <c r="H2107">
        <v>215.09299999999999</v>
      </c>
      <c r="I2107">
        <v>18.102</v>
      </c>
      <c r="J2107" t="s">
        <v>17</v>
      </c>
      <c r="K2107" t="s">
        <v>29</v>
      </c>
      <c r="L2107">
        <v>3</v>
      </c>
      <c r="M2107" t="s">
        <v>1100</v>
      </c>
      <c r="N2107">
        <v>3</v>
      </c>
      <c r="O2107">
        <v>0</v>
      </c>
      <c r="P2107">
        <v>3</v>
      </c>
      <c r="Q2107">
        <v>5</v>
      </c>
      <c r="R2107">
        <v>16</v>
      </c>
      <c r="S2107">
        <v>19</v>
      </c>
      <c r="T2107">
        <v>21</v>
      </c>
    </row>
    <row r="2108" spans="8:20" x14ac:dyDescent="0.35">
      <c r="H2108">
        <v>215.09399999999999</v>
      </c>
      <c r="I2108">
        <v>18.103000000000002</v>
      </c>
      <c r="J2108" t="s">
        <v>17</v>
      </c>
      <c r="K2108" t="s">
        <v>166</v>
      </c>
      <c r="L2108">
        <v>3</v>
      </c>
      <c r="M2108" t="s">
        <v>1583</v>
      </c>
      <c r="N2108">
        <v>3</v>
      </c>
      <c r="O2108">
        <v>8</v>
      </c>
      <c r="P2108">
        <v>11</v>
      </c>
      <c r="Q2108">
        <v>13</v>
      </c>
      <c r="R2108">
        <v>8</v>
      </c>
      <c r="S2108">
        <v>11</v>
      </c>
      <c r="T2108">
        <v>13</v>
      </c>
    </row>
    <row r="2109" spans="8:20" x14ac:dyDescent="0.35">
      <c r="H2109">
        <v>215.095</v>
      </c>
      <c r="I2109">
        <v>18.103999999999999</v>
      </c>
      <c r="J2109" t="s">
        <v>17</v>
      </c>
      <c r="K2109" t="s">
        <v>167</v>
      </c>
      <c r="L2109">
        <v>3</v>
      </c>
      <c r="M2109" t="s">
        <v>1580</v>
      </c>
      <c r="N2109">
        <v>4</v>
      </c>
      <c r="O2109">
        <v>18</v>
      </c>
      <c r="P2109">
        <v>18</v>
      </c>
      <c r="Q2109">
        <v>21</v>
      </c>
      <c r="R2109">
        <v>8</v>
      </c>
      <c r="S2109">
        <v>8</v>
      </c>
      <c r="T2109">
        <v>11</v>
      </c>
    </row>
    <row r="2110" spans="8:20" x14ac:dyDescent="0.35">
      <c r="H2110">
        <v>215.096</v>
      </c>
      <c r="I2110">
        <v>18.105</v>
      </c>
      <c r="J2110" t="s">
        <v>17</v>
      </c>
      <c r="K2110" t="s">
        <v>1722</v>
      </c>
      <c r="L2110">
        <v>3</v>
      </c>
      <c r="M2110" t="s">
        <v>1724</v>
      </c>
      <c r="N2110">
        <v>4</v>
      </c>
      <c r="O2110">
        <v>22</v>
      </c>
      <c r="P2110">
        <v>22</v>
      </c>
      <c r="Q2110">
        <v>25</v>
      </c>
      <c r="R2110">
        <v>0</v>
      </c>
      <c r="S2110">
        <v>0</v>
      </c>
      <c r="T2110">
        <v>3</v>
      </c>
    </row>
    <row r="2111" spans="8:20" x14ac:dyDescent="0.35">
      <c r="H2111">
        <v>215.09700000000001</v>
      </c>
      <c r="I2111">
        <v>18.106000000000002</v>
      </c>
      <c r="J2111" t="s">
        <v>17</v>
      </c>
      <c r="K2111" t="s">
        <v>1706</v>
      </c>
      <c r="L2111">
        <v>3</v>
      </c>
      <c r="M2111" t="s">
        <v>371</v>
      </c>
      <c r="N2111">
        <v>4</v>
      </c>
      <c r="O2111">
        <v>16</v>
      </c>
      <c r="P2111">
        <v>16</v>
      </c>
      <c r="Q2111">
        <v>19</v>
      </c>
      <c r="R2111">
        <v>8</v>
      </c>
      <c r="S2111">
        <v>8</v>
      </c>
      <c r="T2111">
        <v>11</v>
      </c>
    </row>
    <row r="2112" spans="8:20" x14ac:dyDescent="0.35">
      <c r="H2112">
        <v>215.09800000000001</v>
      </c>
      <c r="I2112">
        <v>18.106999999999999</v>
      </c>
      <c r="J2112" t="s">
        <v>17</v>
      </c>
      <c r="K2112" t="s">
        <v>168</v>
      </c>
      <c r="L2112">
        <v>3</v>
      </c>
      <c r="M2112" t="s">
        <v>1583</v>
      </c>
      <c r="N2112">
        <v>3</v>
      </c>
      <c r="O2112">
        <v>8</v>
      </c>
      <c r="P2112">
        <v>11</v>
      </c>
      <c r="Q2112">
        <v>13</v>
      </c>
      <c r="R2112">
        <v>8</v>
      </c>
      <c r="S2112">
        <v>11</v>
      </c>
      <c r="T2112">
        <v>13</v>
      </c>
    </row>
    <row r="2113" spans="8:20" x14ac:dyDescent="0.35">
      <c r="H2113">
        <v>215.09899999999999</v>
      </c>
      <c r="I2113">
        <v>18.108000000000001</v>
      </c>
      <c r="J2113" t="s">
        <v>17</v>
      </c>
      <c r="K2113" t="s">
        <v>1651</v>
      </c>
      <c r="L2113">
        <v>3</v>
      </c>
      <c r="M2113" t="s">
        <v>1577</v>
      </c>
      <c r="N2113">
        <v>4</v>
      </c>
      <c r="O2113">
        <v>7</v>
      </c>
      <c r="P2113">
        <v>7</v>
      </c>
      <c r="Q2113">
        <v>10</v>
      </c>
      <c r="R2113">
        <v>18</v>
      </c>
      <c r="S2113">
        <v>18</v>
      </c>
      <c r="T2113">
        <v>21</v>
      </c>
    </row>
    <row r="2114" spans="8:20" x14ac:dyDescent="0.35">
      <c r="H2114">
        <v>215.1</v>
      </c>
      <c r="I2114">
        <v>18.109000000000002</v>
      </c>
      <c r="J2114" t="s">
        <v>17</v>
      </c>
      <c r="K2114" t="s">
        <v>61</v>
      </c>
      <c r="L2114">
        <v>3</v>
      </c>
      <c r="M2114" t="s">
        <v>1578</v>
      </c>
      <c r="N2114">
        <v>4</v>
      </c>
      <c r="O2114">
        <v>17</v>
      </c>
      <c r="P2114">
        <v>17</v>
      </c>
      <c r="Q2114">
        <v>20</v>
      </c>
      <c r="R2114">
        <v>6</v>
      </c>
      <c r="S2114">
        <v>6</v>
      </c>
      <c r="T2114">
        <v>9</v>
      </c>
    </row>
    <row r="2115" spans="8:20" x14ac:dyDescent="0.35">
      <c r="H2115">
        <v>215.101</v>
      </c>
      <c r="I2115">
        <v>18.11</v>
      </c>
      <c r="J2115" t="s">
        <v>17</v>
      </c>
      <c r="K2115" t="s">
        <v>38</v>
      </c>
      <c r="L2115">
        <v>3</v>
      </c>
      <c r="M2115" t="s">
        <v>1579</v>
      </c>
      <c r="N2115">
        <v>3</v>
      </c>
      <c r="O2115">
        <v>9</v>
      </c>
      <c r="P2115">
        <v>12</v>
      </c>
      <c r="Q2115">
        <v>14</v>
      </c>
      <c r="R2115">
        <v>6</v>
      </c>
      <c r="S2115">
        <v>9</v>
      </c>
      <c r="T2115">
        <v>11</v>
      </c>
    </row>
    <row r="2116" spans="8:20" x14ac:dyDescent="0.35">
      <c r="H2116">
        <v>215.102</v>
      </c>
      <c r="I2116">
        <v>18.111000000000001</v>
      </c>
      <c r="J2116" t="s">
        <v>17</v>
      </c>
      <c r="K2116" t="s">
        <v>169</v>
      </c>
      <c r="L2116">
        <v>3</v>
      </c>
      <c r="M2116" t="s">
        <v>1087</v>
      </c>
      <c r="N2116">
        <v>3</v>
      </c>
      <c r="O2116">
        <v>9</v>
      </c>
      <c r="P2116">
        <v>12</v>
      </c>
      <c r="Q2116">
        <v>14</v>
      </c>
      <c r="R2116">
        <v>9</v>
      </c>
      <c r="S2116">
        <v>12</v>
      </c>
      <c r="T2116">
        <v>14</v>
      </c>
    </row>
    <row r="2117" spans="8:20" x14ac:dyDescent="0.35">
      <c r="H2117">
        <v>215.10300000000001</v>
      </c>
      <c r="I2117">
        <v>18.111999999999998</v>
      </c>
      <c r="J2117" t="s">
        <v>17</v>
      </c>
      <c r="K2117" t="s">
        <v>39</v>
      </c>
      <c r="L2117">
        <v>3</v>
      </c>
      <c r="M2117" t="s">
        <v>1587</v>
      </c>
      <c r="N2117">
        <v>4</v>
      </c>
      <c r="O2117">
        <v>18</v>
      </c>
      <c r="P2117">
        <v>18</v>
      </c>
      <c r="Q2117">
        <v>21</v>
      </c>
      <c r="R2117">
        <v>5</v>
      </c>
      <c r="S2117">
        <v>5</v>
      </c>
      <c r="T2117">
        <v>8</v>
      </c>
    </row>
    <row r="2118" spans="8:20" x14ac:dyDescent="0.35">
      <c r="H2118">
        <v>215.10400000000001</v>
      </c>
      <c r="I2118">
        <v>18.113</v>
      </c>
      <c r="J2118" t="s">
        <v>17</v>
      </c>
      <c r="K2118" t="s">
        <v>170</v>
      </c>
      <c r="L2118">
        <v>3</v>
      </c>
      <c r="M2118" t="s">
        <v>728</v>
      </c>
      <c r="N2118">
        <v>3</v>
      </c>
      <c r="O2118">
        <v>11</v>
      </c>
      <c r="P2118">
        <v>14</v>
      </c>
      <c r="Q2118">
        <v>16</v>
      </c>
      <c r="R2118">
        <v>5</v>
      </c>
      <c r="S2118">
        <v>8</v>
      </c>
      <c r="T2118">
        <v>10</v>
      </c>
    </row>
    <row r="2119" spans="8:20" x14ac:dyDescent="0.35">
      <c r="H2119">
        <v>215.10499999999999</v>
      </c>
      <c r="I2119">
        <v>18.114000000000001</v>
      </c>
      <c r="J2119" t="s">
        <v>17</v>
      </c>
      <c r="K2119" t="s">
        <v>25</v>
      </c>
      <c r="L2119">
        <v>3</v>
      </c>
      <c r="M2119" t="s">
        <v>1588</v>
      </c>
      <c r="N2119">
        <v>3</v>
      </c>
      <c r="O2119">
        <v>6</v>
      </c>
      <c r="P2119">
        <v>9</v>
      </c>
      <c r="Q2119">
        <v>11</v>
      </c>
      <c r="R2119">
        <v>11</v>
      </c>
      <c r="S2119">
        <v>14</v>
      </c>
      <c r="T2119">
        <v>16</v>
      </c>
    </row>
    <row r="2120" spans="8:20" x14ac:dyDescent="0.35">
      <c r="H2120">
        <v>215.10599999999999</v>
      </c>
      <c r="I2120">
        <v>18.114999999999998</v>
      </c>
      <c r="J2120" t="s">
        <v>17</v>
      </c>
      <c r="K2120" t="s">
        <v>171</v>
      </c>
      <c r="L2120">
        <v>3</v>
      </c>
      <c r="M2120" t="s">
        <v>728</v>
      </c>
      <c r="N2120">
        <v>3</v>
      </c>
      <c r="O2120">
        <v>11</v>
      </c>
      <c r="P2120">
        <v>14</v>
      </c>
      <c r="Q2120">
        <v>16</v>
      </c>
      <c r="R2120">
        <v>5</v>
      </c>
      <c r="S2120">
        <v>8</v>
      </c>
      <c r="T2120">
        <v>10</v>
      </c>
    </row>
    <row r="2121" spans="8:20" x14ac:dyDescent="0.35">
      <c r="H2121">
        <v>215.107</v>
      </c>
      <c r="I2121">
        <v>18.116</v>
      </c>
      <c r="J2121" t="s">
        <v>17</v>
      </c>
      <c r="K2121" t="s">
        <v>62</v>
      </c>
      <c r="L2121">
        <v>3</v>
      </c>
      <c r="M2121" t="s">
        <v>1253</v>
      </c>
      <c r="N2121">
        <v>4</v>
      </c>
      <c r="O2121">
        <v>6</v>
      </c>
      <c r="P2121">
        <v>6</v>
      </c>
      <c r="Q2121">
        <v>9</v>
      </c>
      <c r="R2121">
        <v>17</v>
      </c>
      <c r="S2121">
        <v>17</v>
      </c>
      <c r="T2121">
        <v>20</v>
      </c>
    </row>
    <row r="2122" spans="8:20" x14ac:dyDescent="0.35">
      <c r="H2122">
        <v>215.108</v>
      </c>
      <c r="I2122">
        <v>18.117000000000001</v>
      </c>
      <c r="J2122" t="s">
        <v>17</v>
      </c>
      <c r="K2122" t="s">
        <v>63</v>
      </c>
      <c r="L2122">
        <v>3</v>
      </c>
      <c r="M2122" t="s">
        <v>1588</v>
      </c>
      <c r="N2122">
        <v>3</v>
      </c>
      <c r="O2122">
        <v>6</v>
      </c>
      <c r="P2122">
        <v>9</v>
      </c>
      <c r="Q2122">
        <v>11</v>
      </c>
      <c r="R2122">
        <v>11</v>
      </c>
      <c r="S2122">
        <v>14</v>
      </c>
      <c r="T2122">
        <v>16</v>
      </c>
    </row>
    <row r="2123" spans="8:20" x14ac:dyDescent="0.35">
      <c r="H2123">
        <v>215.10900000000001</v>
      </c>
      <c r="I2123">
        <v>18.117999999999999</v>
      </c>
      <c r="J2123" t="s">
        <v>17</v>
      </c>
      <c r="K2123" t="s">
        <v>172</v>
      </c>
      <c r="L2123">
        <v>3</v>
      </c>
      <c r="M2123" t="s">
        <v>1582</v>
      </c>
      <c r="N2123">
        <v>3</v>
      </c>
      <c r="O2123">
        <v>7</v>
      </c>
      <c r="P2123">
        <v>10</v>
      </c>
      <c r="Q2123">
        <v>12</v>
      </c>
      <c r="R2123">
        <v>12</v>
      </c>
      <c r="S2123">
        <v>15</v>
      </c>
      <c r="T2123">
        <v>17</v>
      </c>
    </row>
    <row r="2124" spans="8:20" x14ac:dyDescent="0.35">
      <c r="H2124">
        <v>215.11</v>
      </c>
      <c r="I2124">
        <v>18.119</v>
      </c>
      <c r="J2124" t="s">
        <v>17</v>
      </c>
      <c r="K2124" t="s">
        <v>173</v>
      </c>
      <c r="L2124">
        <v>3</v>
      </c>
      <c r="M2124" t="s">
        <v>707</v>
      </c>
      <c r="N2124">
        <v>4</v>
      </c>
      <c r="O2124">
        <v>4</v>
      </c>
      <c r="P2124">
        <v>4</v>
      </c>
      <c r="Q2124">
        <v>7</v>
      </c>
      <c r="R2124">
        <v>18</v>
      </c>
      <c r="S2124">
        <v>18</v>
      </c>
      <c r="T2124">
        <v>21</v>
      </c>
    </row>
    <row r="2125" spans="8:20" x14ac:dyDescent="0.35">
      <c r="H2125">
        <v>215.11099999999999</v>
      </c>
      <c r="I2125">
        <v>18.12</v>
      </c>
      <c r="J2125" t="s">
        <v>17</v>
      </c>
      <c r="K2125" t="s">
        <v>64</v>
      </c>
      <c r="L2125">
        <v>3</v>
      </c>
      <c r="M2125" t="s">
        <v>1580</v>
      </c>
      <c r="N2125">
        <v>4</v>
      </c>
      <c r="O2125">
        <v>18</v>
      </c>
      <c r="P2125">
        <v>18</v>
      </c>
      <c r="Q2125">
        <v>21</v>
      </c>
      <c r="R2125">
        <v>8</v>
      </c>
      <c r="S2125">
        <v>8</v>
      </c>
      <c r="T2125">
        <v>11</v>
      </c>
    </row>
    <row r="2126" spans="8:20" x14ac:dyDescent="0.35">
      <c r="H2126">
        <v>215.11199999999999</v>
      </c>
      <c r="I2126">
        <v>18.120999999999999</v>
      </c>
      <c r="J2126" t="s">
        <v>17</v>
      </c>
      <c r="K2126" t="s">
        <v>174</v>
      </c>
      <c r="L2126">
        <v>3</v>
      </c>
      <c r="M2126" t="s">
        <v>412</v>
      </c>
      <c r="N2126">
        <v>4</v>
      </c>
      <c r="O2126">
        <v>0</v>
      </c>
      <c r="P2126">
        <v>0</v>
      </c>
      <c r="Q2126">
        <v>3</v>
      </c>
      <c r="R2126">
        <v>23</v>
      </c>
      <c r="S2126">
        <v>23</v>
      </c>
      <c r="T2126">
        <v>26</v>
      </c>
    </row>
    <row r="2127" spans="8:20" x14ac:dyDescent="0.35">
      <c r="H2127">
        <v>215.113</v>
      </c>
      <c r="I2127">
        <v>18.122</v>
      </c>
      <c r="J2127" t="s">
        <v>17</v>
      </c>
      <c r="K2127" t="s">
        <v>175</v>
      </c>
      <c r="L2127">
        <v>3</v>
      </c>
      <c r="M2127" t="s">
        <v>1588</v>
      </c>
      <c r="N2127">
        <v>3</v>
      </c>
      <c r="O2127">
        <v>6</v>
      </c>
      <c r="P2127">
        <v>9</v>
      </c>
      <c r="Q2127">
        <v>11</v>
      </c>
      <c r="R2127">
        <v>11</v>
      </c>
      <c r="S2127">
        <v>14</v>
      </c>
      <c r="T2127">
        <v>16</v>
      </c>
    </row>
    <row r="2128" spans="8:20" x14ac:dyDescent="0.35">
      <c r="H2128">
        <v>215.114</v>
      </c>
      <c r="I2128">
        <v>18.123000000000001</v>
      </c>
      <c r="J2128" t="s">
        <v>17</v>
      </c>
      <c r="K2128" t="s">
        <v>65</v>
      </c>
      <c r="L2128">
        <v>3</v>
      </c>
      <c r="M2128" t="s">
        <v>1580</v>
      </c>
      <c r="N2128">
        <v>4</v>
      </c>
      <c r="O2128">
        <v>18</v>
      </c>
      <c r="P2128">
        <v>18</v>
      </c>
      <c r="Q2128">
        <v>21</v>
      </c>
      <c r="R2128">
        <v>8</v>
      </c>
      <c r="S2128">
        <v>8</v>
      </c>
      <c r="T2128">
        <v>11</v>
      </c>
    </row>
    <row r="2129" spans="8:20" x14ac:dyDescent="0.35">
      <c r="H2129">
        <v>215.11500000000001</v>
      </c>
      <c r="I2129">
        <v>18.123999999999999</v>
      </c>
      <c r="J2129" t="s">
        <v>17</v>
      </c>
      <c r="K2129" t="s">
        <v>176</v>
      </c>
      <c r="L2129">
        <v>3</v>
      </c>
      <c r="M2129" t="s">
        <v>637</v>
      </c>
      <c r="N2129">
        <v>4</v>
      </c>
      <c r="O2129">
        <v>17</v>
      </c>
      <c r="P2129">
        <v>17</v>
      </c>
      <c r="Q2129">
        <v>20</v>
      </c>
      <c r="R2129">
        <v>6</v>
      </c>
      <c r="S2129">
        <v>6</v>
      </c>
      <c r="T2129">
        <v>9</v>
      </c>
    </row>
    <row r="2130" spans="8:20" x14ac:dyDescent="0.35">
      <c r="H2130">
        <v>215.11600000000001</v>
      </c>
      <c r="I2130">
        <v>18.125</v>
      </c>
      <c r="J2130" t="s">
        <v>17</v>
      </c>
      <c r="K2130" t="s">
        <v>1737</v>
      </c>
      <c r="L2130">
        <v>3</v>
      </c>
      <c r="M2130" t="s">
        <v>1576</v>
      </c>
      <c r="N2130">
        <v>3</v>
      </c>
      <c r="O2130">
        <v>13</v>
      </c>
      <c r="P2130">
        <v>16</v>
      </c>
      <c r="Q2130">
        <v>18</v>
      </c>
      <c r="R2130">
        <v>7</v>
      </c>
      <c r="S2130">
        <v>10</v>
      </c>
      <c r="T2130">
        <v>12</v>
      </c>
    </row>
    <row r="2131" spans="8:20" x14ac:dyDescent="0.35">
      <c r="H2131">
        <v>215.11699999999999</v>
      </c>
      <c r="I2131">
        <v>18.126000000000001</v>
      </c>
      <c r="J2131" t="s">
        <v>17</v>
      </c>
      <c r="K2131" t="s">
        <v>106</v>
      </c>
      <c r="L2131">
        <v>3</v>
      </c>
      <c r="M2131" t="s">
        <v>1586</v>
      </c>
      <c r="N2131">
        <v>4</v>
      </c>
      <c r="O2131">
        <v>19</v>
      </c>
      <c r="P2131">
        <v>19</v>
      </c>
      <c r="Q2131">
        <v>22</v>
      </c>
      <c r="R2131">
        <v>5</v>
      </c>
      <c r="S2131">
        <v>5</v>
      </c>
      <c r="T2131">
        <v>8</v>
      </c>
    </row>
    <row r="2132" spans="8:20" x14ac:dyDescent="0.35">
      <c r="H2132">
        <v>215.11799999999999</v>
      </c>
      <c r="I2132">
        <v>18.126999999999999</v>
      </c>
      <c r="J2132" t="s">
        <v>17</v>
      </c>
      <c r="K2132" t="s">
        <v>40</v>
      </c>
      <c r="L2132">
        <v>3</v>
      </c>
      <c r="M2132" t="s">
        <v>1584</v>
      </c>
      <c r="N2132">
        <v>4</v>
      </c>
      <c r="O2132">
        <v>14</v>
      </c>
      <c r="P2132">
        <v>14</v>
      </c>
      <c r="Q2132">
        <v>17</v>
      </c>
      <c r="R2132">
        <v>8</v>
      </c>
      <c r="S2132">
        <v>8</v>
      </c>
      <c r="T2132">
        <v>11</v>
      </c>
    </row>
    <row r="2133" spans="8:20" x14ac:dyDescent="0.35">
      <c r="H2133">
        <v>215.119</v>
      </c>
      <c r="I2133">
        <v>18.128</v>
      </c>
      <c r="J2133" t="s">
        <v>17</v>
      </c>
      <c r="K2133" t="s">
        <v>177</v>
      </c>
      <c r="L2133">
        <v>3</v>
      </c>
      <c r="M2133" t="s">
        <v>1587</v>
      </c>
      <c r="N2133">
        <v>4</v>
      </c>
      <c r="O2133">
        <v>18</v>
      </c>
      <c r="P2133">
        <v>18</v>
      </c>
      <c r="Q2133">
        <v>21</v>
      </c>
      <c r="R2133">
        <v>5</v>
      </c>
      <c r="S2133">
        <v>5</v>
      </c>
      <c r="T2133">
        <v>8</v>
      </c>
    </row>
    <row r="2134" spans="8:20" x14ac:dyDescent="0.35">
      <c r="H2134">
        <v>215.12</v>
      </c>
      <c r="I2134">
        <v>18.129000000000001</v>
      </c>
      <c r="J2134" t="s">
        <v>17</v>
      </c>
      <c r="K2134" t="s">
        <v>66</v>
      </c>
      <c r="L2134">
        <v>3</v>
      </c>
      <c r="M2134" t="s">
        <v>1588</v>
      </c>
      <c r="N2134">
        <v>3</v>
      </c>
      <c r="O2134">
        <v>6</v>
      </c>
      <c r="P2134">
        <v>9</v>
      </c>
      <c r="Q2134">
        <v>11</v>
      </c>
      <c r="R2134">
        <v>11</v>
      </c>
      <c r="S2134">
        <v>14</v>
      </c>
      <c r="T2134">
        <v>16</v>
      </c>
    </row>
    <row r="2135" spans="8:20" x14ac:dyDescent="0.35">
      <c r="H2135">
        <v>215.12100000000001</v>
      </c>
      <c r="I2135">
        <v>18.13</v>
      </c>
      <c r="J2135" t="s">
        <v>17</v>
      </c>
      <c r="K2135" t="s">
        <v>67</v>
      </c>
      <c r="L2135">
        <v>3</v>
      </c>
      <c r="M2135" t="s">
        <v>271</v>
      </c>
      <c r="N2135">
        <v>4</v>
      </c>
      <c r="O2135">
        <v>17</v>
      </c>
      <c r="P2135">
        <v>17</v>
      </c>
      <c r="Q2135">
        <v>20</v>
      </c>
      <c r="R2135">
        <v>7</v>
      </c>
      <c r="S2135">
        <v>7</v>
      </c>
      <c r="T2135">
        <v>10</v>
      </c>
    </row>
    <row r="2136" spans="8:20" x14ac:dyDescent="0.35">
      <c r="H2136">
        <v>215.12200000000001</v>
      </c>
      <c r="I2136">
        <v>18.131</v>
      </c>
      <c r="J2136" t="s">
        <v>17</v>
      </c>
      <c r="K2136" t="s">
        <v>178</v>
      </c>
      <c r="L2136">
        <v>3</v>
      </c>
      <c r="M2136" t="s">
        <v>1585</v>
      </c>
      <c r="N2136">
        <v>3</v>
      </c>
      <c r="O2136">
        <v>9</v>
      </c>
      <c r="P2136">
        <v>12</v>
      </c>
      <c r="Q2136">
        <v>14</v>
      </c>
      <c r="R2136">
        <v>9</v>
      </c>
      <c r="S2136">
        <v>12</v>
      </c>
      <c r="T2136">
        <v>14</v>
      </c>
    </row>
    <row r="2137" spans="8:20" x14ac:dyDescent="0.35">
      <c r="H2137">
        <v>215.12299999999999</v>
      </c>
      <c r="I2137">
        <v>18.132000000000001</v>
      </c>
      <c r="J2137" t="s">
        <v>17</v>
      </c>
      <c r="K2137" t="s">
        <v>179</v>
      </c>
      <c r="L2137">
        <v>3</v>
      </c>
      <c r="M2137" t="s">
        <v>1587</v>
      </c>
      <c r="N2137">
        <v>4</v>
      </c>
      <c r="O2137">
        <v>18</v>
      </c>
      <c r="P2137">
        <v>18</v>
      </c>
      <c r="Q2137">
        <v>21</v>
      </c>
      <c r="R2137">
        <v>5</v>
      </c>
      <c r="S2137">
        <v>5</v>
      </c>
      <c r="T2137">
        <v>8</v>
      </c>
    </row>
    <row r="2138" spans="8:20" x14ac:dyDescent="0.35">
      <c r="H2138">
        <v>215.124</v>
      </c>
      <c r="I2138">
        <v>18.132999999999999</v>
      </c>
      <c r="J2138" t="s">
        <v>17</v>
      </c>
      <c r="K2138" t="s">
        <v>68</v>
      </c>
      <c r="L2138">
        <v>3</v>
      </c>
      <c r="M2138" t="s">
        <v>1580</v>
      </c>
      <c r="N2138">
        <v>4</v>
      </c>
      <c r="O2138">
        <v>18</v>
      </c>
      <c r="P2138">
        <v>18</v>
      </c>
      <c r="Q2138">
        <v>21</v>
      </c>
      <c r="R2138">
        <v>8</v>
      </c>
      <c r="S2138">
        <v>8</v>
      </c>
      <c r="T2138">
        <v>11</v>
      </c>
    </row>
    <row r="2139" spans="8:20" x14ac:dyDescent="0.35">
      <c r="H2139">
        <v>215.125</v>
      </c>
      <c r="I2139">
        <v>18.134</v>
      </c>
      <c r="J2139" t="s">
        <v>17</v>
      </c>
      <c r="K2139" t="s">
        <v>26</v>
      </c>
      <c r="L2139">
        <v>3</v>
      </c>
      <c r="M2139" t="s">
        <v>565</v>
      </c>
      <c r="N2139">
        <v>4</v>
      </c>
      <c r="O2139">
        <v>15</v>
      </c>
      <c r="P2139">
        <v>15</v>
      </c>
      <c r="Q2139">
        <v>18</v>
      </c>
      <c r="R2139">
        <v>10</v>
      </c>
      <c r="S2139">
        <v>10</v>
      </c>
      <c r="T2139">
        <v>13</v>
      </c>
    </row>
    <row r="2140" spans="8:20" x14ac:dyDescent="0.35">
      <c r="H2140">
        <v>215.126</v>
      </c>
      <c r="I2140">
        <v>18.135000000000002</v>
      </c>
      <c r="J2140" t="s">
        <v>17</v>
      </c>
      <c r="K2140" t="s">
        <v>69</v>
      </c>
      <c r="L2140">
        <v>3</v>
      </c>
      <c r="M2140" t="s">
        <v>1586</v>
      </c>
      <c r="N2140">
        <v>4</v>
      </c>
      <c r="O2140">
        <v>19</v>
      </c>
      <c r="P2140">
        <v>19</v>
      </c>
      <c r="Q2140">
        <v>22</v>
      </c>
      <c r="R2140">
        <v>5</v>
      </c>
      <c r="S2140">
        <v>5</v>
      </c>
      <c r="T2140">
        <v>8</v>
      </c>
    </row>
    <row r="2141" spans="8:20" x14ac:dyDescent="0.35">
      <c r="H2141">
        <v>215.12700000000001</v>
      </c>
      <c r="I2141">
        <v>18.135999999999999</v>
      </c>
      <c r="J2141" t="s">
        <v>17</v>
      </c>
      <c r="K2141" t="s">
        <v>1531</v>
      </c>
      <c r="L2141">
        <v>3</v>
      </c>
      <c r="M2141" t="s">
        <v>1539</v>
      </c>
      <c r="N2141">
        <v>4</v>
      </c>
      <c r="O2141">
        <v>3</v>
      </c>
      <c r="P2141">
        <v>3</v>
      </c>
      <c r="Q2141">
        <v>6</v>
      </c>
      <c r="R2141">
        <v>20</v>
      </c>
      <c r="S2141">
        <v>20</v>
      </c>
      <c r="T2141">
        <v>23</v>
      </c>
    </row>
    <row r="2142" spans="8:20" x14ac:dyDescent="0.35">
      <c r="H2142">
        <v>215.12799999999999</v>
      </c>
      <c r="I2142">
        <v>18.137</v>
      </c>
      <c r="J2142" t="s">
        <v>17</v>
      </c>
      <c r="K2142" t="s">
        <v>41</v>
      </c>
      <c r="L2142">
        <v>3</v>
      </c>
      <c r="M2142" t="s">
        <v>1285</v>
      </c>
      <c r="N2142">
        <v>3</v>
      </c>
      <c r="O2142">
        <v>10</v>
      </c>
      <c r="P2142">
        <v>13</v>
      </c>
      <c r="Q2142">
        <v>15</v>
      </c>
      <c r="R2142">
        <v>10</v>
      </c>
      <c r="S2142">
        <v>13</v>
      </c>
      <c r="T2142">
        <v>15</v>
      </c>
    </row>
    <row r="2143" spans="8:20" x14ac:dyDescent="0.35">
      <c r="H2143">
        <v>215.12899999999999</v>
      </c>
      <c r="I2143">
        <v>18.138000000000002</v>
      </c>
      <c r="J2143" t="s">
        <v>17</v>
      </c>
      <c r="K2143" t="s">
        <v>180</v>
      </c>
      <c r="L2143">
        <v>3</v>
      </c>
      <c r="M2143" t="s">
        <v>1099</v>
      </c>
      <c r="N2143">
        <v>4</v>
      </c>
      <c r="O2143">
        <v>14</v>
      </c>
      <c r="P2143">
        <v>14</v>
      </c>
      <c r="Q2143">
        <v>17</v>
      </c>
      <c r="R2143">
        <v>7</v>
      </c>
      <c r="S2143">
        <v>7</v>
      </c>
      <c r="T2143">
        <v>10</v>
      </c>
    </row>
    <row r="2144" spans="8:20" x14ac:dyDescent="0.35">
      <c r="H2144">
        <v>215.13</v>
      </c>
      <c r="I2144">
        <v>18.138999999999999</v>
      </c>
      <c r="J2144" t="s">
        <v>17</v>
      </c>
      <c r="K2144" t="s">
        <v>70</v>
      </c>
      <c r="L2144">
        <v>3</v>
      </c>
      <c r="M2144" t="s">
        <v>888</v>
      </c>
      <c r="N2144">
        <v>4</v>
      </c>
      <c r="O2144">
        <v>18</v>
      </c>
      <c r="P2144">
        <v>18</v>
      </c>
      <c r="Q2144">
        <v>21</v>
      </c>
      <c r="R2144">
        <v>6</v>
      </c>
      <c r="S2144">
        <v>6</v>
      </c>
      <c r="T2144">
        <v>9</v>
      </c>
    </row>
    <row r="2145" spans="8:20" x14ac:dyDescent="0.35">
      <c r="H2145">
        <v>219.018</v>
      </c>
      <c r="I2145">
        <v>19.02</v>
      </c>
      <c r="J2145" t="s">
        <v>119</v>
      </c>
      <c r="K2145" t="s">
        <v>120</v>
      </c>
      <c r="L2145">
        <v>3</v>
      </c>
      <c r="M2145" t="s">
        <v>373</v>
      </c>
      <c r="N2145">
        <v>4</v>
      </c>
      <c r="O2145">
        <v>14</v>
      </c>
      <c r="P2145">
        <v>14</v>
      </c>
      <c r="Q2145">
        <v>17</v>
      </c>
      <c r="R2145">
        <v>7</v>
      </c>
      <c r="S2145">
        <v>7</v>
      </c>
      <c r="T2145">
        <v>10</v>
      </c>
    </row>
    <row r="2146" spans="8:20" x14ac:dyDescent="0.35">
      <c r="H2146">
        <v>219.01900000000001</v>
      </c>
      <c r="I2146">
        <v>19.021000000000001</v>
      </c>
      <c r="J2146" t="s">
        <v>119</v>
      </c>
      <c r="K2146" t="s">
        <v>1530</v>
      </c>
      <c r="L2146">
        <v>3</v>
      </c>
      <c r="M2146" t="s">
        <v>720</v>
      </c>
      <c r="N2146">
        <v>4</v>
      </c>
      <c r="O2146">
        <v>16</v>
      </c>
      <c r="P2146">
        <v>16</v>
      </c>
      <c r="Q2146">
        <v>19</v>
      </c>
      <c r="R2146">
        <v>5</v>
      </c>
      <c r="S2146">
        <v>5</v>
      </c>
      <c r="T2146">
        <v>8</v>
      </c>
    </row>
    <row r="2147" spans="8:20" x14ac:dyDescent="0.35">
      <c r="H2147">
        <v>219.02</v>
      </c>
      <c r="I2147">
        <v>19.021999999999998</v>
      </c>
      <c r="J2147" t="s">
        <v>119</v>
      </c>
      <c r="K2147" t="s">
        <v>32</v>
      </c>
      <c r="L2147">
        <v>3</v>
      </c>
      <c r="M2147" t="s">
        <v>374</v>
      </c>
      <c r="N2147">
        <v>4</v>
      </c>
      <c r="O2147">
        <v>15</v>
      </c>
      <c r="P2147">
        <v>15</v>
      </c>
      <c r="Q2147">
        <v>18</v>
      </c>
      <c r="R2147">
        <v>8</v>
      </c>
      <c r="S2147">
        <v>8</v>
      </c>
      <c r="T2147">
        <v>11</v>
      </c>
    </row>
    <row r="2148" spans="8:20" x14ac:dyDescent="0.35">
      <c r="H2148">
        <v>219.02099999999999</v>
      </c>
      <c r="I2148">
        <v>19.023</v>
      </c>
      <c r="J2148" t="s">
        <v>119</v>
      </c>
      <c r="K2148" t="s">
        <v>122</v>
      </c>
      <c r="L2148">
        <v>3</v>
      </c>
      <c r="M2148" t="s">
        <v>693</v>
      </c>
      <c r="N2148">
        <v>3</v>
      </c>
      <c r="O2148">
        <v>3</v>
      </c>
      <c r="P2148">
        <v>6</v>
      </c>
      <c r="Q2148">
        <v>8</v>
      </c>
      <c r="R2148">
        <v>13</v>
      </c>
      <c r="S2148">
        <v>16</v>
      </c>
      <c r="T2148">
        <v>18</v>
      </c>
    </row>
    <row r="2149" spans="8:20" x14ac:dyDescent="0.35">
      <c r="H2149">
        <v>219.02199999999999</v>
      </c>
      <c r="I2149">
        <v>19.024000000000001</v>
      </c>
      <c r="J2149" t="s">
        <v>119</v>
      </c>
      <c r="K2149" t="s">
        <v>1511</v>
      </c>
      <c r="L2149">
        <v>3</v>
      </c>
      <c r="M2149" t="s">
        <v>1520</v>
      </c>
      <c r="N2149">
        <v>3</v>
      </c>
      <c r="O2149">
        <v>10</v>
      </c>
      <c r="P2149">
        <v>13</v>
      </c>
      <c r="Q2149">
        <v>15</v>
      </c>
      <c r="R2149">
        <v>8</v>
      </c>
      <c r="S2149">
        <v>11</v>
      </c>
      <c r="T2149">
        <v>13</v>
      </c>
    </row>
    <row r="2150" spans="8:20" x14ac:dyDescent="0.35">
      <c r="H2150">
        <v>219.023</v>
      </c>
      <c r="I2150">
        <v>19.024999999999999</v>
      </c>
      <c r="J2150" t="s">
        <v>119</v>
      </c>
      <c r="K2150" t="s">
        <v>45</v>
      </c>
      <c r="L2150">
        <v>3</v>
      </c>
      <c r="M2150" t="s">
        <v>694</v>
      </c>
      <c r="N2150">
        <v>4</v>
      </c>
      <c r="O2150">
        <v>17</v>
      </c>
      <c r="P2150">
        <v>17</v>
      </c>
      <c r="Q2150">
        <v>20</v>
      </c>
      <c r="R2150">
        <v>6</v>
      </c>
      <c r="S2150">
        <v>6</v>
      </c>
      <c r="T2150">
        <v>9</v>
      </c>
    </row>
    <row r="2151" spans="8:20" x14ac:dyDescent="0.35">
      <c r="H2151">
        <v>219.024</v>
      </c>
      <c r="I2151">
        <v>19.026</v>
      </c>
      <c r="J2151" t="s">
        <v>119</v>
      </c>
      <c r="K2151" t="s">
        <v>46</v>
      </c>
      <c r="L2151">
        <v>3</v>
      </c>
      <c r="M2151" t="s">
        <v>616</v>
      </c>
      <c r="N2151">
        <v>4</v>
      </c>
      <c r="O2151">
        <v>16</v>
      </c>
      <c r="P2151">
        <v>16</v>
      </c>
      <c r="Q2151">
        <v>19</v>
      </c>
      <c r="R2151">
        <v>8</v>
      </c>
      <c r="S2151">
        <v>8</v>
      </c>
      <c r="T2151">
        <v>11</v>
      </c>
    </row>
    <row r="2152" spans="8:20" x14ac:dyDescent="0.35">
      <c r="H2152">
        <v>219.02500000000001</v>
      </c>
      <c r="I2152">
        <v>19.027000000000001</v>
      </c>
      <c r="J2152" t="s">
        <v>119</v>
      </c>
      <c r="K2152" t="s">
        <v>123</v>
      </c>
      <c r="L2152">
        <v>3</v>
      </c>
      <c r="M2152" t="s">
        <v>649</v>
      </c>
      <c r="N2152">
        <v>4</v>
      </c>
      <c r="O2152">
        <v>13</v>
      </c>
      <c r="P2152">
        <v>13</v>
      </c>
      <c r="Q2152">
        <v>16</v>
      </c>
      <c r="R2152">
        <v>9</v>
      </c>
      <c r="S2152">
        <v>9</v>
      </c>
      <c r="T2152">
        <v>12</v>
      </c>
    </row>
    <row r="2153" spans="8:20" x14ac:dyDescent="0.35">
      <c r="H2153">
        <v>219.02600000000001</v>
      </c>
      <c r="I2153">
        <v>19.027999999999999</v>
      </c>
      <c r="J2153" t="s">
        <v>119</v>
      </c>
      <c r="K2153" t="s">
        <v>124</v>
      </c>
      <c r="L2153">
        <v>3</v>
      </c>
      <c r="M2153" t="s">
        <v>695</v>
      </c>
      <c r="N2153">
        <v>4</v>
      </c>
      <c r="O2153">
        <v>14</v>
      </c>
      <c r="P2153">
        <v>14</v>
      </c>
      <c r="Q2153">
        <v>17</v>
      </c>
      <c r="R2153">
        <v>11</v>
      </c>
      <c r="S2153">
        <v>11</v>
      </c>
      <c r="T2153">
        <v>14</v>
      </c>
    </row>
    <row r="2154" spans="8:20" x14ac:dyDescent="0.35">
      <c r="H2154">
        <v>219.02699999999999</v>
      </c>
      <c r="I2154">
        <v>19.029</v>
      </c>
      <c r="J2154" t="s">
        <v>119</v>
      </c>
      <c r="K2154" t="s">
        <v>125</v>
      </c>
      <c r="L2154">
        <v>3</v>
      </c>
      <c r="M2154" t="s">
        <v>696</v>
      </c>
      <c r="N2154">
        <v>4</v>
      </c>
      <c r="O2154">
        <v>14</v>
      </c>
      <c r="P2154">
        <v>14</v>
      </c>
      <c r="Q2154">
        <v>17</v>
      </c>
      <c r="R2154">
        <v>7</v>
      </c>
      <c r="S2154">
        <v>7</v>
      </c>
      <c r="T2154">
        <v>10</v>
      </c>
    </row>
    <row r="2155" spans="8:20" x14ac:dyDescent="0.35">
      <c r="H2155">
        <v>219.02799999999999</v>
      </c>
      <c r="I2155">
        <v>19.03</v>
      </c>
      <c r="J2155" t="s">
        <v>119</v>
      </c>
      <c r="K2155" t="s">
        <v>47</v>
      </c>
      <c r="L2155">
        <v>3</v>
      </c>
      <c r="M2155" t="s">
        <v>697</v>
      </c>
      <c r="N2155">
        <v>4</v>
      </c>
      <c r="O2155">
        <v>14</v>
      </c>
      <c r="P2155">
        <v>14</v>
      </c>
      <c r="Q2155">
        <v>17</v>
      </c>
      <c r="R2155">
        <v>8</v>
      </c>
      <c r="S2155">
        <v>8</v>
      </c>
      <c r="T2155">
        <v>11</v>
      </c>
    </row>
    <row r="2156" spans="8:20" x14ac:dyDescent="0.35">
      <c r="H2156">
        <v>219.029</v>
      </c>
      <c r="I2156">
        <v>19.030999999999999</v>
      </c>
      <c r="J2156" t="s">
        <v>119</v>
      </c>
      <c r="K2156" t="s">
        <v>48</v>
      </c>
      <c r="L2156">
        <v>3</v>
      </c>
      <c r="M2156" t="s">
        <v>698</v>
      </c>
      <c r="N2156">
        <v>3</v>
      </c>
      <c r="O2156">
        <v>9</v>
      </c>
      <c r="P2156">
        <v>12</v>
      </c>
      <c r="Q2156">
        <v>14</v>
      </c>
      <c r="R2156">
        <v>9</v>
      </c>
      <c r="S2156">
        <v>12</v>
      </c>
      <c r="T2156">
        <v>14</v>
      </c>
    </row>
    <row r="2157" spans="8:20" x14ac:dyDescent="0.35">
      <c r="H2157">
        <v>219.03</v>
      </c>
      <c r="I2157">
        <v>19.032</v>
      </c>
      <c r="J2157" t="s">
        <v>119</v>
      </c>
      <c r="K2157" t="s">
        <v>49</v>
      </c>
      <c r="L2157">
        <v>3</v>
      </c>
      <c r="M2157" t="s">
        <v>699</v>
      </c>
      <c r="N2157">
        <v>3</v>
      </c>
      <c r="O2157">
        <v>4</v>
      </c>
      <c r="P2157">
        <v>7</v>
      </c>
      <c r="Q2157">
        <v>9</v>
      </c>
      <c r="R2157">
        <v>12</v>
      </c>
      <c r="S2157">
        <v>15</v>
      </c>
      <c r="T2157">
        <v>17</v>
      </c>
    </row>
    <row r="2158" spans="8:20" x14ac:dyDescent="0.35">
      <c r="H2158">
        <v>219.03100000000001</v>
      </c>
      <c r="I2158">
        <v>19.033000000000001</v>
      </c>
      <c r="J2158" t="s">
        <v>119</v>
      </c>
      <c r="K2158" t="s">
        <v>27</v>
      </c>
      <c r="L2158">
        <v>3</v>
      </c>
      <c r="M2158" t="s">
        <v>374</v>
      </c>
      <c r="N2158">
        <v>4</v>
      </c>
      <c r="O2158">
        <v>15</v>
      </c>
      <c r="P2158">
        <v>15</v>
      </c>
      <c r="Q2158">
        <v>18</v>
      </c>
      <c r="R2158">
        <v>8</v>
      </c>
      <c r="S2158">
        <v>8</v>
      </c>
      <c r="T2158">
        <v>11</v>
      </c>
    </row>
    <row r="2159" spans="8:20" x14ac:dyDescent="0.35">
      <c r="H2159">
        <v>219.03200000000001</v>
      </c>
      <c r="I2159">
        <v>19.033999999999999</v>
      </c>
      <c r="J2159" t="s">
        <v>119</v>
      </c>
      <c r="K2159" t="s">
        <v>126</v>
      </c>
      <c r="L2159">
        <v>3</v>
      </c>
      <c r="M2159" t="s">
        <v>495</v>
      </c>
      <c r="N2159">
        <v>4</v>
      </c>
      <c r="O2159">
        <v>13</v>
      </c>
      <c r="P2159">
        <v>13</v>
      </c>
      <c r="Q2159">
        <v>16</v>
      </c>
      <c r="R2159">
        <v>10</v>
      </c>
      <c r="S2159">
        <v>10</v>
      </c>
      <c r="T2159">
        <v>13</v>
      </c>
    </row>
    <row r="2160" spans="8:20" x14ac:dyDescent="0.35">
      <c r="H2160">
        <v>219.03299999999999</v>
      </c>
      <c r="I2160">
        <v>19.035</v>
      </c>
      <c r="J2160" t="s">
        <v>119</v>
      </c>
      <c r="K2160" t="s">
        <v>50</v>
      </c>
      <c r="L2160">
        <v>3</v>
      </c>
      <c r="M2160" t="s">
        <v>294</v>
      </c>
      <c r="N2160">
        <v>3</v>
      </c>
      <c r="O2160">
        <v>3</v>
      </c>
      <c r="P2160">
        <v>6</v>
      </c>
      <c r="Q2160">
        <v>8</v>
      </c>
      <c r="R2160">
        <v>11</v>
      </c>
      <c r="S2160">
        <v>14</v>
      </c>
      <c r="T2160">
        <v>16</v>
      </c>
    </row>
    <row r="2161" spans="8:20" x14ac:dyDescent="0.35">
      <c r="H2161">
        <v>219.03399999999999</v>
      </c>
      <c r="I2161">
        <v>19.036000000000001</v>
      </c>
      <c r="J2161" t="s">
        <v>119</v>
      </c>
      <c r="K2161" t="s">
        <v>127</v>
      </c>
      <c r="L2161">
        <v>3</v>
      </c>
      <c r="M2161" t="s">
        <v>511</v>
      </c>
      <c r="N2161">
        <v>3</v>
      </c>
      <c r="O2161">
        <v>10</v>
      </c>
      <c r="P2161">
        <v>13</v>
      </c>
      <c r="Q2161">
        <v>15</v>
      </c>
      <c r="R2161">
        <v>5</v>
      </c>
      <c r="S2161">
        <v>8</v>
      </c>
      <c r="T2161">
        <v>10</v>
      </c>
    </row>
    <row r="2162" spans="8:20" x14ac:dyDescent="0.35">
      <c r="H2162">
        <v>219.035</v>
      </c>
      <c r="I2162">
        <v>19.036999999999999</v>
      </c>
      <c r="J2162" t="s">
        <v>119</v>
      </c>
      <c r="K2162" t="s">
        <v>51</v>
      </c>
      <c r="L2162">
        <v>3</v>
      </c>
      <c r="M2162" t="s">
        <v>697</v>
      </c>
      <c r="N2162">
        <v>4</v>
      </c>
      <c r="O2162">
        <v>14</v>
      </c>
      <c r="P2162">
        <v>14</v>
      </c>
      <c r="Q2162">
        <v>17</v>
      </c>
      <c r="R2162">
        <v>8</v>
      </c>
      <c r="S2162">
        <v>8</v>
      </c>
      <c r="T2162">
        <v>11</v>
      </c>
    </row>
    <row r="2163" spans="8:20" x14ac:dyDescent="0.35">
      <c r="H2163">
        <v>219.036</v>
      </c>
      <c r="I2163">
        <v>19.038</v>
      </c>
      <c r="J2163" t="s">
        <v>119</v>
      </c>
      <c r="K2163" t="s">
        <v>128</v>
      </c>
      <c r="L2163">
        <v>3</v>
      </c>
      <c r="M2163" t="s">
        <v>381</v>
      </c>
      <c r="N2163">
        <v>3</v>
      </c>
      <c r="O2163">
        <v>10</v>
      </c>
      <c r="P2163">
        <v>13</v>
      </c>
      <c r="Q2163">
        <v>15</v>
      </c>
      <c r="R2163">
        <v>8</v>
      </c>
      <c r="S2163">
        <v>11</v>
      </c>
      <c r="T2163">
        <v>13</v>
      </c>
    </row>
    <row r="2164" spans="8:20" x14ac:dyDescent="0.35">
      <c r="H2164">
        <v>219.03700000000001</v>
      </c>
      <c r="I2164">
        <v>19.039000000000001</v>
      </c>
      <c r="J2164" t="s">
        <v>119</v>
      </c>
      <c r="K2164" t="s">
        <v>31</v>
      </c>
      <c r="L2164">
        <v>3</v>
      </c>
      <c r="M2164" t="s">
        <v>700</v>
      </c>
      <c r="N2164">
        <v>4</v>
      </c>
      <c r="O2164">
        <v>18</v>
      </c>
      <c r="P2164">
        <v>18</v>
      </c>
      <c r="Q2164">
        <v>21</v>
      </c>
      <c r="R2164">
        <v>5</v>
      </c>
      <c r="S2164">
        <v>5</v>
      </c>
      <c r="T2164">
        <v>8</v>
      </c>
    </row>
    <row r="2165" spans="8:20" x14ac:dyDescent="0.35">
      <c r="H2165">
        <v>219.03800000000001</v>
      </c>
      <c r="I2165">
        <v>19.04</v>
      </c>
      <c r="J2165" t="s">
        <v>119</v>
      </c>
      <c r="K2165" t="s">
        <v>1690</v>
      </c>
      <c r="L2165">
        <v>3</v>
      </c>
      <c r="M2165" t="s">
        <v>695</v>
      </c>
      <c r="N2165">
        <v>4</v>
      </c>
      <c r="O2165">
        <v>14</v>
      </c>
      <c r="P2165">
        <v>14</v>
      </c>
      <c r="Q2165">
        <v>17</v>
      </c>
      <c r="R2165">
        <v>11</v>
      </c>
      <c r="S2165">
        <v>11</v>
      </c>
      <c r="T2165">
        <v>14</v>
      </c>
    </row>
    <row r="2166" spans="8:20" x14ac:dyDescent="0.35">
      <c r="H2166">
        <v>219.03899999999999</v>
      </c>
      <c r="I2166">
        <v>19.041</v>
      </c>
      <c r="J2166" t="s">
        <v>119</v>
      </c>
      <c r="K2166" t="s">
        <v>129</v>
      </c>
      <c r="L2166">
        <v>3</v>
      </c>
      <c r="M2166" t="s">
        <v>701</v>
      </c>
      <c r="N2166">
        <v>4</v>
      </c>
      <c r="O2166">
        <v>13</v>
      </c>
      <c r="P2166">
        <v>13</v>
      </c>
      <c r="Q2166">
        <v>16</v>
      </c>
      <c r="R2166">
        <v>8</v>
      </c>
      <c r="S2166">
        <v>8</v>
      </c>
      <c r="T2166">
        <v>11</v>
      </c>
    </row>
    <row r="2167" spans="8:20" x14ac:dyDescent="0.35">
      <c r="H2167">
        <v>219.04</v>
      </c>
      <c r="I2167">
        <v>19.042000000000002</v>
      </c>
      <c r="J2167" t="s">
        <v>119</v>
      </c>
      <c r="K2167" t="s">
        <v>130</v>
      </c>
      <c r="L2167">
        <v>3</v>
      </c>
      <c r="M2167" t="s">
        <v>584</v>
      </c>
      <c r="N2167">
        <v>4</v>
      </c>
      <c r="O2167">
        <v>13</v>
      </c>
      <c r="P2167">
        <v>13</v>
      </c>
      <c r="Q2167">
        <v>16</v>
      </c>
      <c r="R2167">
        <v>10</v>
      </c>
      <c r="S2167">
        <v>10</v>
      </c>
      <c r="T2167">
        <v>13</v>
      </c>
    </row>
    <row r="2168" spans="8:20" x14ac:dyDescent="0.35">
      <c r="H2168">
        <v>219.041</v>
      </c>
      <c r="I2168">
        <v>19.042999999999999</v>
      </c>
      <c r="J2168" t="s">
        <v>119</v>
      </c>
      <c r="K2168" t="s">
        <v>52</v>
      </c>
      <c r="L2168">
        <v>3</v>
      </c>
      <c r="M2168" t="s">
        <v>448</v>
      </c>
      <c r="N2168">
        <v>2</v>
      </c>
      <c r="O2168">
        <v>5</v>
      </c>
      <c r="P2168">
        <v>10</v>
      </c>
      <c r="Q2168">
        <v>12</v>
      </c>
      <c r="R2168">
        <v>8</v>
      </c>
      <c r="S2168">
        <v>13</v>
      </c>
      <c r="T2168">
        <v>15</v>
      </c>
    </row>
    <row r="2169" spans="8:20" x14ac:dyDescent="0.35">
      <c r="H2169">
        <v>219.042</v>
      </c>
      <c r="I2169">
        <v>19.044</v>
      </c>
      <c r="J2169" t="s">
        <v>119</v>
      </c>
      <c r="K2169" t="s">
        <v>131</v>
      </c>
      <c r="L2169">
        <v>3</v>
      </c>
      <c r="M2169" t="s">
        <v>694</v>
      </c>
      <c r="N2169">
        <v>4</v>
      </c>
      <c r="O2169">
        <v>17</v>
      </c>
      <c r="P2169">
        <v>17</v>
      </c>
      <c r="Q2169">
        <v>20</v>
      </c>
      <c r="R2169">
        <v>6</v>
      </c>
      <c r="S2169">
        <v>6</v>
      </c>
      <c r="T2169">
        <v>9</v>
      </c>
    </row>
    <row r="2170" spans="8:20" x14ac:dyDescent="0.35">
      <c r="H2170">
        <v>219.04300000000001</v>
      </c>
      <c r="I2170">
        <v>19.045000000000002</v>
      </c>
      <c r="J2170" t="s">
        <v>119</v>
      </c>
      <c r="K2170" t="s">
        <v>53</v>
      </c>
      <c r="L2170">
        <v>3</v>
      </c>
      <c r="M2170" t="s">
        <v>702</v>
      </c>
      <c r="N2170">
        <v>4</v>
      </c>
      <c r="O2170">
        <v>8</v>
      </c>
      <c r="P2170">
        <v>8</v>
      </c>
      <c r="Q2170">
        <v>11</v>
      </c>
      <c r="R2170">
        <v>16</v>
      </c>
      <c r="S2170">
        <v>16</v>
      </c>
      <c r="T2170">
        <v>19</v>
      </c>
    </row>
    <row r="2171" spans="8:20" x14ac:dyDescent="0.35">
      <c r="H2171">
        <v>219.04400000000001</v>
      </c>
      <c r="I2171">
        <v>19.045999999999999</v>
      </c>
      <c r="J2171" t="s">
        <v>119</v>
      </c>
      <c r="K2171" t="s">
        <v>132</v>
      </c>
      <c r="L2171">
        <v>3</v>
      </c>
      <c r="M2171" t="s">
        <v>703</v>
      </c>
      <c r="N2171">
        <v>3</v>
      </c>
      <c r="O2171">
        <v>3</v>
      </c>
      <c r="P2171">
        <v>6</v>
      </c>
      <c r="Q2171">
        <v>8</v>
      </c>
      <c r="R2171">
        <v>14</v>
      </c>
      <c r="S2171">
        <v>17</v>
      </c>
      <c r="T2171">
        <v>19</v>
      </c>
    </row>
    <row r="2172" spans="8:20" x14ac:dyDescent="0.35">
      <c r="H2172">
        <v>219.04499999999999</v>
      </c>
      <c r="I2172">
        <v>19.047000000000001</v>
      </c>
      <c r="J2172" t="s">
        <v>119</v>
      </c>
      <c r="K2172" t="s">
        <v>133</v>
      </c>
      <c r="L2172">
        <v>3</v>
      </c>
      <c r="M2172" t="s">
        <v>1165</v>
      </c>
      <c r="N2172">
        <v>4</v>
      </c>
      <c r="O2172">
        <v>20</v>
      </c>
      <c r="P2172">
        <v>20</v>
      </c>
      <c r="Q2172">
        <v>23</v>
      </c>
      <c r="R2172">
        <v>3</v>
      </c>
      <c r="S2172">
        <v>3</v>
      </c>
      <c r="T2172">
        <v>6</v>
      </c>
    </row>
    <row r="2173" spans="8:20" x14ac:dyDescent="0.35">
      <c r="H2173">
        <v>219.04599999999999</v>
      </c>
      <c r="I2173">
        <v>19.047999999999998</v>
      </c>
      <c r="J2173" t="s">
        <v>119</v>
      </c>
      <c r="K2173" t="s">
        <v>54</v>
      </c>
      <c r="L2173">
        <v>3</v>
      </c>
      <c r="M2173" t="s">
        <v>415</v>
      </c>
      <c r="N2173">
        <v>4</v>
      </c>
      <c r="O2173">
        <v>3</v>
      </c>
      <c r="P2173">
        <v>3</v>
      </c>
      <c r="Q2173">
        <v>6</v>
      </c>
      <c r="R2173">
        <v>19</v>
      </c>
      <c r="S2173">
        <v>19</v>
      </c>
      <c r="T2173">
        <v>22</v>
      </c>
    </row>
    <row r="2174" spans="8:20" x14ac:dyDescent="0.35">
      <c r="H2174">
        <v>219.047</v>
      </c>
      <c r="I2174">
        <v>19.048999999999999</v>
      </c>
      <c r="J2174" t="s">
        <v>119</v>
      </c>
      <c r="K2174" t="s">
        <v>1560</v>
      </c>
      <c r="L2174">
        <v>3</v>
      </c>
      <c r="M2174" t="s">
        <v>698</v>
      </c>
      <c r="N2174">
        <v>3</v>
      </c>
      <c r="O2174">
        <v>9</v>
      </c>
      <c r="P2174">
        <v>12</v>
      </c>
      <c r="Q2174">
        <v>14</v>
      </c>
      <c r="R2174">
        <v>9</v>
      </c>
      <c r="S2174">
        <v>12</v>
      </c>
      <c r="T2174">
        <v>14</v>
      </c>
    </row>
    <row r="2175" spans="8:20" x14ac:dyDescent="0.35">
      <c r="H2175">
        <v>219.048</v>
      </c>
      <c r="I2175">
        <v>19.05</v>
      </c>
      <c r="J2175" t="s">
        <v>119</v>
      </c>
      <c r="K2175" t="s">
        <v>134</v>
      </c>
      <c r="L2175">
        <v>3</v>
      </c>
      <c r="M2175" t="s">
        <v>704</v>
      </c>
      <c r="N2175">
        <v>4</v>
      </c>
      <c r="O2175">
        <v>18</v>
      </c>
      <c r="P2175">
        <v>18</v>
      </c>
      <c r="Q2175">
        <v>21</v>
      </c>
      <c r="R2175">
        <v>6</v>
      </c>
      <c r="S2175">
        <v>6</v>
      </c>
      <c r="T2175">
        <v>9</v>
      </c>
    </row>
    <row r="2176" spans="8:20" x14ac:dyDescent="0.35">
      <c r="H2176">
        <v>219.04900000000001</v>
      </c>
      <c r="I2176">
        <v>19.050999999999998</v>
      </c>
      <c r="J2176" t="s">
        <v>119</v>
      </c>
      <c r="K2176" t="s">
        <v>55</v>
      </c>
      <c r="L2176">
        <v>3</v>
      </c>
      <c r="M2176" t="s">
        <v>705</v>
      </c>
      <c r="N2176">
        <v>4</v>
      </c>
      <c r="O2176">
        <v>14</v>
      </c>
      <c r="P2176">
        <v>14</v>
      </c>
      <c r="Q2176">
        <v>17</v>
      </c>
      <c r="R2176">
        <v>10</v>
      </c>
      <c r="S2176">
        <v>10</v>
      </c>
      <c r="T2176">
        <v>13</v>
      </c>
    </row>
    <row r="2177" spans="8:20" x14ac:dyDescent="0.35">
      <c r="H2177">
        <v>219.05</v>
      </c>
      <c r="I2177">
        <v>19.052</v>
      </c>
      <c r="J2177" t="s">
        <v>119</v>
      </c>
      <c r="K2177" t="s">
        <v>33</v>
      </c>
      <c r="L2177">
        <v>3</v>
      </c>
      <c r="M2177" t="s">
        <v>480</v>
      </c>
      <c r="N2177">
        <v>4</v>
      </c>
      <c r="O2177">
        <v>13</v>
      </c>
      <c r="P2177">
        <v>13</v>
      </c>
      <c r="Q2177">
        <v>16</v>
      </c>
      <c r="R2177">
        <v>12</v>
      </c>
      <c r="S2177">
        <v>12</v>
      </c>
      <c r="T2177">
        <v>15</v>
      </c>
    </row>
    <row r="2178" spans="8:20" x14ac:dyDescent="0.35">
      <c r="H2178">
        <v>219.05099999999999</v>
      </c>
      <c r="I2178">
        <v>19.053000000000001</v>
      </c>
      <c r="J2178" t="s">
        <v>119</v>
      </c>
      <c r="K2178" t="s">
        <v>135</v>
      </c>
      <c r="L2178">
        <v>3</v>
      </c>
      <c r="M2178" t="s">
        <v>706</v>
      </c>
      <c r="N2178">
        <v>4</v>
      </c>
      <c r="O2178">
        <v>14</v>
      </c>
      <c r="P2178">
        <v>14</v>
      </c>
      <c r="Q2178">
        <v>17</v>
      </c>
      <c r="R2178">
        <v>10</v>
      </c>
      <c r="S2178">
        <v>10</v>
      </c>
      <c r="T2178">
        <v>13</v>
      </c>
    </row>
    <row r="2179" spans="8:20" x14ac:dyDescent="0.35">
      <c r="H2179">
        <v>219.05199999999999</v>
      </c>
      <c r="I2179">
        <v>19.053999999999998</v>
      </c>
      <c r="J2179" t="s">
        <v>119</v>
      </c>
      <c r="K2179" t="s">
        <v>136</v>
      </c>
      <c r="L2179">
        <v>3</v>
      </c>
      <c r="M2179" t="s">
        <v>707</v>
      </c>
      <c r="N2179">
        <v>4</v>
      </c>
      <c r="O2179">
        <v>4</v>
      </c>
      <c r="P2179">
        <v>4</v>
      </c>
      <c r="Q2179">
        <v>7</v>
      </c>
      <c r="R2179">
        <v>18</v>
      </c>
      <c r="S2179">
        <v>18</v>
      </c>
      <c r="T2179">
        <v>21</v>
      </c>
    </row>
    <row r="2180" spans="8:20" x14ac:dyDescent="0.35">
      <c r="H2180">
        <v>219.053</v>
      </c>
      <c r="I2180">
        <v>19.055</v>
      </c>
      <c r="J2180" t="s">
        <v>119</v>
      </c>
      <c r="K2180" t="s">
        <v>137</v>
      </c>
      <c r="L2180">
        <v>3</v>
      </c>
      <c r="M2180" t="s">
        <v>708</v>
      </c>
      <c r="N2180">
        <v>3</v>
      </c>
      <c r="O2180">
        <v>3</v>
      </c>
      <c r="P2180">
        <v>6</v>
      </c>
      <c r="Q2180">
        <v>8</v>
      </c>
      <c r="R2180">
        <v>15</v>
      </c>
      <c r="S2180">
        <v>18</v>
      </c>
      <c r="T2180">
        <v>20</v>
      </c>
    </row>
    <row r="2181" spans="8:20" x14ac:dyDescent="0.35">
      <c r="H2181">
        <v>219.054</v>
      </c>
      <c r="I2181">
        <v>19.056000000000001</v>
      </c>
      <c r="J2181" t="s">
        <v>119</v>
      </c>
      <c r="K2181" t="s">
        <v>138</v>
      </c>
      <c r="L2181">
        <v>3</v>
      </c>
      <c r="M2181" t="s">
        <v>694</v>
      </c>
      <c r="N2181">
        <v>4</v>
      </c>
      <c r="O2181">
        <v>17</v>
      </c>
      <c r="P2181">
        <v>17</v>
      </c>
      <c r="Q2181">
        <v>20</v>
      </c>
      <c r="R2181">
        <v>6</v>
      </c>
      <c r="S2181">
        <v>6</v>
      </c>
      <c r="T2181">
        <v>9</v>
      </c>
    </row>
    <row r="2182" spans="8:20" x14ac:dyDescent="0.35">
      <c r="H2182">
        <v>219.05500000000001</v>
      </c>
      <c r="I2182">
        <v>19.056999999999999</v>
      </c>
      <c r="J2182" t="s">
        <v>119</v>
      </c>
      <c r="K2182" t="s">
        <v>139</v>
      </c>
      <c r="L2182">
        <v>3</v>
      </c>
      <c r="M2182" t="s">
        <v>709</v>
      </c>
      <c r="N2182">
        <v>3</v>
      </c>
      <c r="O2182">
        <v>15</v>
      </c>
      <c r="P2182">
        <v>18</v>
      </c>
      <c r="Q2182">
        <v>20</v>
      </c>
      <c r="R2182">
        <v>5</v>
      </c>
      <c r="S2182">
        <v>8</v>
      </c>
      <c r="T2182">
        <v>10</v>
      </c>
    </row>
    <row r="2183" spans="8:20" x14ac:dyDescent="0.35">
      <c r="H2183">
        <v>219.05600000000001</v>
      </c>
      <c r="I2183">
        <v>19.058</v>
      </c>
      <c r="J2183" t="s">
        <v>119</v>
      </c>
      <c r="K2183" t="s">
        <v>1415</v>
      </c>
      <c r="L2183">
        <v>3</v>
      </c>
      <c r="M2183" t="s">
        <v>1486</v>
      </c>
      <c r="N2183">
        <v>3</v>
      </c>
      <c r="O2183">
        <v>2</v>
      </c>
      <c r="P2183">
        <v>5</v>
      </c>
      <c r="Q2183">
        <v>7</v>
      </c>
      <c r="R2183">
        <v>18</v>
      </c>
      <c r="S2183">
        <v>21</v>
      </c>
      <c r="T2183">
        <v>23</v>
      </c>
    </row>
    <row r="2184" spans="8:20" x14ac:dyDescent="0.35">
      <c r="H2184">
        <v>219.05699999999999</v>
      </c>
      <c r="I2184">
        <v>19.059000000000001</v>
      </c>
      <c r="J2184" t="s">
        <v>119</v>
      </c>
      <c r="K2184" t="s">
        <v>34</v>
      </c>
      <c r="L2184">
        <v>3</v>
      </c>
      <c r="M2184" t="s">
        <v>710</v>
      </c>
      <c r="N2184">
        <v>3</v>
      </c>
      <c r="O2184">
        <v>12</v>
      </c>
      <c r="P2184">
        <v>15</v>
      </c>
      <c r="Q2184">
        <v>17</v>
      </c>
      <c r="R2184">
        <v>7</v>
      </c>
      <c r="S2184">
        <v>10</v>
      </c>
      <c r="T2184">
        <v>12</v>
      </c>
    </row>
    <row r="2185" spans="8:20" x14ac:dyDescent="0.35">
      <c r="H2185">
        <v>219.05799999999999</v>
      </c>
      <c r="I2185">
        <v>19.059999999999999</v>
      </c>
      <c r="J2185" t="s">
        <v>119</v>
      </c>
      <c r="K2185" t="s">
        <v>35</v>
      </c>
      <c r="L2185">
        <v>3</v>
      </c>
      <c r="M2185" t="s">
        <v>709</v>
      </c>
      <c r="N2185">
        <v>3</v>
      </c>
      <c r="O2185">
        <v>15</v>
      </c>
      <c r="P2185">
        <v>18</v>
      </c>
      <c r="Q2185">
        <v>20</v>
      </c>
      <c r="R2185">
        <v>5</v>
      </c>
      <c r="S2185">
        <v>8</v>
      </c>
      <c r="T2185">
        <v>10</v>
      </c>
    </row>
    <row r="2186" spans="8:20" x14ac:dyDescent="0.35">
      <c r="H2186">
        <v>219.059</v>
      </c>
      <c r="I2186">
        <v>19.061</v>
      </c>
      <c r="J2186" t="s">
        <v>119</v>
      </c>
      <c r="K2186" t="s">
        <v>140</v>
      </c>
      <c r="L2186">
        <v>3</v>
      </c>
      <c r="M2186" t="s">
        <v>711</v>
      </c>
      <c r="N2186">
        <v>4</v>
      </c>
      <c r="O2186">
        <v>16</v>
      </c>
      <c r="P2186">
        <v>16</v>
      </c>
      <c r="Q2186">
        <v>19</v>
      </c>
      <c r="R2186">
        <v>7</v>
      </c>
      <c r="S2186">
        <v>7</v>
      </c>
      <c r="T2186">
        <v>10</v>
      </c>
    </row>
    <row r="2187" spans="8:20" x14ac:dyDescent="0.35">
      <c r="H2187">
        <v>219.06</v>
      </c>
      <c r="I2187">
        <v>19.062000000000001</v>
      </c>
      <c r="J2187" t="s">
        <v>119</v>
      </c>
      <c r="K2187" t="s">
        <v>30</v>
      </c>
      <c r="L2187">
        <v>3</v>
      </c>
      <c r="M2187" t="s">
        <v>585</v>
      </c>
      <c r="N2187">
        <v>3</v>
      </c>
      <c r="O2187">
        <v>4</v>
      </c>
      <c r="P2187">
        <v>7</v>
      </c>
      <c r="Q2187">
        <v>9</v>
      </c>
      <c r="R2187">
        <v>11</v>
      </c>
      <c r="S2187">
        <v>14</v>
      </c>
      <c r="T2187">
        <v>16</v>
      </c>
    </row>
    <row r="2188" spans="8:20" x14ac:dyDescent="0.35">
      <c r="H2188">
        <v>219.06100000000001</v>
      </c>
      <c r="I2188">
        <v>19.062999999999999</v>
      </c>
      <c r="J2188" t="s">
        <v>119</v>
      </c>
      <c r="K2188" t="s">
        <v>141</v>
      </c>
      <c r="L2188">
        <v>3</v>
      </c>
      <c r="M2188" t="s">
        <v>712</v>
      </c>
      <c r="N2188">
        <v>4</v>
      </c>
      <c r="O2188">
        <v>9</v>
      </c>
      <c r="P2188">
        <v>9</v>
      </c>
      <c r="Q2188">
        <v>12</v>
      </c>
      <c r="R2188">
        <v>12</v>
      </c>
      <c r="S2188">
        <v>12</v>
      </c>
      <c r="T2188">
        <v>15</v>
      </c>
    </row>
    <row r="2189" spans="8:20" x14ac:dyDescent="0.35">
      <c r="H2189">
        <v>219.06200000000001</v>
      </c>
      <c r="I2189">
        <v>19.064</v>
      </c>
      <c r="J2189" t="s">
        <v>119</v>
      </c>
      <c r="K2189" t="s">
        <v>142</v>
      </c>
      <c r="L2189">
        <v>3</v>
      </c>
      <c r="M2189" t="s">
        <v>713</v>
      </c>
      <c r="N2189">
        <v>4</v>
      </c>
      <c r="O2189">
        <v>8</v>
      </c>
      <c r="P2189">
        <v>8</v>
      </c>
      <c r="Q2189">
        <v>11</v>
      </c>
      <c r="R2189">
        <v>13</v>
      </c>
      <c r="S2189">
        <v>13</v>
      </c>
      <c r="T2189">
        <v>16</v>
      </c>
    </row>
    <row r="2190" spans="8:20" x14ac:dyDescent="0.35">
      <c r="H2190">
        <v>219.06299999999999</v>
      </c>
      <c r="I2190">
        <v>19.065000000000001</v>
      </c>
      <c r="J2190" t="s">
        <v>119</v>
      </c>
      <c r="K2190" t="s">
        <v>36</v>
      </c>
      <c r="L2190">
        <v>3</v>
      </c>
      <c r="M2190" t="s">
        <v>616</v>
      </c>
      <c r="N2190">
        <v>4</v>
      </c>
      <c r="O2190">
        <v>16</v>
      </c>
      <c r="P2190">
        <v>16</v>
      </c>
      <c r="Q2190">
        <v>19</v>
      </c>
      <c r="R2190">
        <v>8</v>
      </c>
      <c r="S2190">
        <v>8</v>
      </c>
      <c r="T2190">
        <v>11</v>
      </c>
    </row>
    <row r="2191" spans="8:20" x14ac:dyDescent="0.35">
      <c r="H2191">
        <v>219.06399999999999</v>
      </c>
      <c r="I2191">
        <v>19.065999999999999</v>
      </c>
      <c r="J2191" t="s">
        <v>119</v>
      </c>
      <c r="K2191" t="s">
        <v>143</v>
      </c>
      <c r="L2191">
        <v>3</v>
      </c>
      <c r="M2191" t="s">
        <v>714</v>
      </c>
      <c r="N2191">
        <v>3</v>
      </c>
      <c r="O2191">
        <v>10</v>
      </c>
      <c r="P2191">
        <v>13</v>
      </c>
      <c r="Q2191">
        <v>15</v>
      </c>
      <c r="R2191">
        <v>5</v>
      </c>
      <c r="S2191">
        <v>8</v>
      </c>
      <c r="T2191">
        <v>10</v>
      </c>
    </row>
    <row r="2192" spans="8:20" x14ac:dyDescent="0.35">
      <c r="H2192">
        <v>219.065</v>
      </c>
      <c r="I2192">
        <v>19.067</v>
      </c>
      <c r="J2192" t="s">
        <v>119</v>
      </c>
      <c r="K2192" t="s">
        <v>144</v>
      </c>
      <c r="L2192">
        <v>3</v>
      </c>
      <c r="M2192" t="s">
        <v>473</v>
      </c>
      <c r="N2192">
        <v>4</v>
      </c>
      <c r="O2192">
        <v>13</v>
      </c>
      <c r="P2192">
        <v>13</v>
      </c>
      <c r="Q2192">
        <v>16</v>
      </c>
      <c r="R2192">
        <v>9</v>
      </c>
      <c r="S2192">
        <v>9</v>
      </c>
      <c r="T2192">
        <v>12</v>
      </c>
    </row>
    <row r="2193" spans="8:20" x14ac:dyDescent="0.35">
      <c r="H2193">
        <v>219.066</v>
      </c>
      <c r="I2193">
        <v>19.068000000000001</v>
      </c>
      <c r="J2193" t="s">
        <v>119</v>
      </c>
      <c r="K2193" t="s">
        <v>56</v>
      </c>
      <c r="L2193">
        <v>3</v>
      </c>
      <c r="M2193" t="s">
        <v>683</v>
      </c>
      <c r="N2193">
        <v>4</v>
      </c>
      <c r="O2193">
        <v>12</v>
      </c>
      <c r="P2193">
        <v>12</v>
      </c>
      <c r="Q2193">
        <v>15</v>
      </c>
      <c r="R2193">
        <v>12</v>
      </c>
      <c r="S2193">
        <v>12</v>
      </c>
      <c r="T2193">
        <v>15</v>
      </c>
    </row>
    <row r="2194" spans="8:20" x14ac:dyDescent="0.35">
      <c r="H2194">
        <v>219.06700000000001</v>
      </c>
      <c r="I2194">
        <v>19.068999999999999</v>
      </c>
      <c r="J2194" t="s">
        <v>119</v>
      </c>
      <c r="K2194" t="s">
        <v>145</v>
      </c>
      <c r="L2194">
        <v>3</v>
      </c>
      <c r="M2194" t="s">
        <v>715</v>
      </c>
      <c r="N2194">
        <v>3</v>
      </c>
      <c r="O2194">
        <v>9</v>
      </c>
      <c r="P2194">
        <v>12</v>
      </c>
      <c r="Q2194">
        <v>14</v>
      </c>
      <c r="R2194">
        <v>9</v>
      </c>
      <c r="S2194">
        <v>12</v>
      </c>
      <c r="T2194">
        <v>14</v>
      </c>
    </row>
    <row r="2195" spans="8:20" x14ac:dyDescent="0.35">
      <c r="H2195">
        <v>219.06800000000001</v>
      </c>
      <c r="I2195">
        <v>19.07</v>
      </c>
      <c r="J2195" t="s">
        <v>119</v>
      </c>
      <c r="K2195" t="s">
        <v>146</v>
      </c>
      <c r="L2195">
        <v>3</v>
      </c>
      <c r="M2195" t="s">
        <v>353</v>
      </c>
      <c r="N2195">
        <v>3</v>
      </c>
      <c r="O2195">
        <v>17</v>
      </c>
      <c r="P2195">
        <v>20</v>
      </c>
      <c r="Q2195">
        <v>22</v>
      </c>
      <c r="R2195">
        <v>1</v>
      </c>
      <c r="S2195">
        <v>4</v>
      </c>
      <c r="T2195">
        <v>6</v>
      </c>
    </row>
    <row r="2196" spans="8:20" x14ac:dyDescent="0.35">
      <c r="H2196">
        <v>219.06899999999999</v>
      </c>
      <c r="I2196">
        <v>19.071000000000002</v>
      </c>
      <c r="J2196" t="s">
        <v>119</v>
      </c>
      <c r="K2196" t="s">
        <v>147</v>
      </c>
      <c r="L2196">
        <v>3</v>
      </c>
      <c r="M2196" t="s">
        <v>716</v>
      </c>
      <c r="N2196">
        <v>3</v>
      </c>
      <c r="O2196">
        <v>14</v>
      </c>
      <c r="P2196">
        <v>17</v>
      </c>
      <c r="Q2196">
        <v>19</v>
      </c>
      <c r="R2196">
        <v>6</v>
      </c>
      <c r="S2196">
        <v>9</v>
      </c>
      <c r="T2196">
        <v>11</v>
      </c>
    </row>
    <row r="2197" spans="8:20" x14ac:dyDescent="0.35">
      <c r="H2197">
        <v>219.07</v>
      </c>
      <c r="I2197">
        <v>19.071999999999999</v>
      </c>
      <c r="J2197" t="s">
        <v>119</v>
      </c>
      <c r="K2197" t="s">
        <v>28</v>
      </c>
      <c r="L2197">
        <v>3</v>
      </c>
      <c r="M2197" t="s">
        <v>616</v>
      </c>
      <c r="N2197">
        <v>4</v>
      </c>
      <c r="O2197">
        <v>16</v>
      </c>
      <c r="P2197">
        <v>16</v>
      </c>
      <c r="Q2197">
        <v>19</v>
      </c>
      <c r="R2197">
        <v>8</v>
      </c>
      <c r="S2197">
        <v>8</v>
      </c>
      <c r="T2197">
        <v>11</v>
      </c>
    </row>
    <row r="2198" spans="8:20" x14ac:dyDescent="0.35">
      <c r="H2198">
        <v>219.071</v>
      </c>
      <c r="I2198">
        <v>19.073</v>
      </c>
      <c r="J2198" t="s">
        <v>119</v>
      </c>
      <c r="K2198" t="s">
        <v>148</v>
      </c>
      <c r="L2198">
        <v>3</v>
      </c>
      <c r="M2198" t="s">
        <v>712</v>
      </c>
      <c r="N2198">
        <v>4</v>
      </c>
      <c r="O2198">
        <v>9</v>
      </c>
      <c r="P2198">
        <v>9</v>
      </c>
      <c r="Q2198">
        <v>12</v>
      </c>
      <c r="R2198">
        <v>12</v>
      </c>
      <c r="S2198">
        <v>12</v>
      </c>
      <c r="T2198">
        <v>15</v>
      </c>
    </row>
    <row r="2199" spans="8:20" x14ac:dyDescent="0.35">
      <c r="H2199">
        <v>219.072</v>
      </c>
      <c r="I2199">
        <v>19.074000000000002</v>
      </c>
      <c r="J2199" t="s">
        <v>119</v>
      </c>
      <c r="K2199" t="s">
        <v>149</v>
      </c>
      <c r="L2199">
        <v>3</v>
      </c>
      <c r="M2199" t="s">
        <v>717</v>
      </c>
      <c r="N2199">
        <v>4</v>
      </c>
      <c r="O2199">
        <v>12</v>
      </c>
      <c r="P2199">
        <v>12</v>
      </c>
      <c r="Q2199">
        <v>15</v>
      </c>
      <c r="R2199">
        <v>12</v>
      </c>
      <c r="S2199">
        <v>12</v>
      </c>
      <c r="T2199">
        <v>15</v>
      </c>
    </row>
    <row r="2200" spans="8:20" x14ac:dyDescent="0.35">
      <c r="H2200">
        <v>219.07300000000001</v>
      </c>
      <c r="I2200">
        <v>19.074999999999999</v>
      </c>
      <c r="J2200" t="s">
        <v>119</v>
      </c>
      <c r="K2200" t="s">
        <v>150</v>
      </c>
      <c r="L2200">
        <v>3</v>
      </c>
      <c r="M2200" t="s">
        <v>718</v>
      </c>
      <c r="N2200">
        <v>4</v>
      </c>
      <c r="O2200">
        <v>12</v>
      </c>
      <c r="P2200">
        <v>12</v>
      </c>
      <c r="Q2200">
        <v>15</v>
      </c>
      <c r="R2200">
        <v>11</v>
      </c>
      <c r="S2200">
        <v>11</v>
      </c>
      <c r="T2200">
        <v>14</v>
      </c>
    </row>
    <row r="2201" spans="8:20" x14ac:dyDescent="0.35">
      <c r="H2201">
        <v>219.07400000000001</v>
      </c>
      <c r="I2201">
        <v>19.076000000000001</v>
      </c>
      <c r="J2201" t="s">
        <v>119</v>
      </c>
      <c r="K2201" t="s">
        <v>151</v>
      </c>
      <c r="L2201">
        <v>3</v>
      </c>
      <c r="M2201" t="s">
        <v>719</v>
      </c>
      <c r="N2201">
        <v>4</v>
      </c>
      <c r="O2201">
        <v>12</v>
      </c>
      <c r="P2201">
        <v>12</v>
      </c>
      <c r="Q2201">
        <v>15</v>
      </c>
      <c r="R2201">
        <v>11</v>
      </c>
      <c r="S2201">
        <v>11</v>
      </c>
      <c r="T2201">
        <v>14</v>
      </c>
    </row>
    <row r="2202" spans="8:20" x14ac:dyDescent="0.35">
      <c r="H2202">
        <v>219.07499999999999</v>
      </c>
      <c r="I2202">
        <v>19.077999999999999</v>
      </c>
      <c r="J2202" t="s">
        <v>119</v>
      </c>
      <c r="K2202" t="s">
        <v>1752</v>
      </c>
      <c r="L2202">
        <v>3</v>
      </c>
      <c r="M2202" t="s">
        <v>1763</v>
      </c>
      <c r="N2202">
        <v>4</v>
      </c>
      <c r="O2202">
        <v>5</v>
      </c>
      <c r="P2202">
        <v>5</v>
      </c>
      <c r="Q2202">
        <v>8</v>
      </c>
      <c r="R2202">
        <v>18</v>
      </c>
      <c r="S2202">
        <v>18</v>
      </c>
      <c r="T2202">
        <v>21</v>
      </c>
    </row>
    <row r="2203" spans="8:20" x14ac:dyDescent="0.35">
      <c r="H2203">
        <v>219.07599999999999</v>
      </c>
      <c r="I2203">
        <v>19.079000000000001</v>
      </c>
      <c r="J2203" t="s">
        <v>119</v>
      </c>
      <c r="K2203" t="s">
        <v>153</v>
      </c>
      <c r="L2203">
        <v>3</v>
      </c>
      <c r="M2203" t="s">
        <v>233</v>
      </c>
      <c r="N2203">
        <v>4</v>
      </c>
      <c r="O2203">
        <v>18</v>
      </c>
      <c r="P2203">
        <v>18</v>
      </c>
      <c r="Q2203">
        <v>21</v>
      </c>
      <c r="R2203">
        <v>5</v>
      </c>
      <c r="S2203">
        <v>5</v>
      </c>
      <c r="T2203">
        <v>8</v>
      </c>
    </row>
    <row r="2204" spans="8:20" x14ac:dyDescent="0.35">
      <c r="H2204">
        <v>219.077</v>
      </c>
      <c r="I2204">
        <v>19.079999999999998</v>
      </c>
      <c r="J2204" t="s">
        <v>119</v>
      </c>
      <c r="K2204" t="s">
        <v>1606</v>
      </c>
      <c r="L2204">
        <v>3</v>
      </c>
      <c r="M2204" t="s">
        <v>1617</v>
      </c>
      <c r="N2204">
        <v>4</v>
      </c>
      <c r="O2204">
        <v>19</v>
      </c>
      <c r="P2204">
        <v>19</v>
      </c>
      <c r="Q2204">
        <v>22</v>
      </c>
      <c r="R2204">
        <v>6</v>
      </c>
      <c r="S2204">
        <v>6</v>
      </c>
      <c r="T2204">
        <v>9</v>
      </c>
    </row>
    <row r="2205" spans="8:20" x14ac:dyDescent="0.35">
      <c r="H2205">
        <v>219.078</v>
      </c>
      <c r="I2205">
        <v>19.081</v>
      </c>
      <c r="J2205" t="s">
        <v>119</v>
      </c>
      <c r="K2205" t="s">
        <v>154</v>
      </c>
      <c r="L2205">
        <v>3</v>
      </c>
      <c r="M2205" t="s">
        <v>356</v>
      </c>
      <c r="N2205">
        <v>3</v>
      </c>
      <c r="O2205">
        <v>11</v>
      </c>
      <c r="P2205">
        <v>14</v>
      </c>
      <c r="Q2205">
        <v>16</v>
      </c>
      <c r="R2205">
        <v>6</v>
      </c>
      <c r="S2205">
        <v>9</v>
      </c>
      <c r="T2205">
        <v>11</v>
      </c>
    </row>
    <row r="2206" spans="8:20" x14ac:dyDescent="0.35">
      <c r="H2206">
        <v>219.07900000000001</v>
      </c>
      <c r="I2206">
        <v>19.082000000000001</v>
      </c>
      <c r="J2206" t="s">
        <v>119</v>
      </c>
      <c r="K2206" t="s">
        <v>155</v>
      </c>
      <c r="L2206">
        <v>3</v>
      </c>
      <c r="M2206" t="s">
        <v>720</v>
      </c>
      <c r="N2206">
        <v>4</v>
      </c>
      <c r="O2206">
        <v>16</v>
      </c>
      <c r="P2206">
        <v>16</v>
      </c>
      <c r="Q2206">
        <v>19</v>
      </c>
      <c r="R2206">
        <v>5</v>
      </c>
      <c r="S2206">
        <v>5</v>
      </c>
      <c r="T2206">
        <v>8</v>
      </c>
    </row>
    <row r="2207" spans="8:20" x14ac:dyDescent="0.35">
      <c r="H2207">
        <v>219.08</v>
      </c>
      <c r="I2207">
        <v>19.082999999999998</v>
      </c>
      <c r="J2207" t="s">
        <v>119</v>
      </c>
      <c r="K2207" t="s">
        <v>57</v>
      </c>
      <c r="L2207">
        <v>3</v>
      </c>
      <c r="M2207" t="s">
        <v>721</v>
      </c>
      <c r="N2207">
        <v>3</v>
      </c>
      <c r="O2207">
        <v>12</v>
      </c>
      <c r="P2207">
        <v>15</v>
      </c>
      <c r="Q2207">
        <v>17</v>
      </c>
      <c r="R2207">
        <v>5</v>
      </c>
      <c r="S2207">
        <v>8</v>
      </c>
      <c r="T2207">
        <v>10</v>
      </c>
    </row>
    <row r="2208" spans="8:20" x14ac:dyDescent="0.35">
      <c r="H2208">
        <v>219.08099999999999</v>
      </c>
      <c r="I2208">
        <v>19.084</v>
      </c>
      <c r="J2208" t="s">
        <v>119</v>
      </c>
      <c r="K2208" t="s">
        <v>1666</v>
      </c>
      <c r="L2208">
        <v>3</v>
      </c>
      <c r="M2208" t="s">
        <v>1669</v>
      </c>
      <c r="N2208">
        <v>4</v>
      </c>
      <c r="O2208">
        <v>19</v>
      </c>
      <c r="P2208">
        <v>19</v>
      </c>
      <c r="Q2208">
        <v>22</v>
      </c>
      <c r="R2208">
        <v>6</v>
      </c>
      <c r="S2208">
        <v>6</v>
      </c>
      <c r="T2208">
        <v>9</v>
      </c>
    </row>
    <row r="2209" spans="8:20" x14ac:dyDescent="0.35">
      <c r="H2209">
        <v>219.08199999999999</v>
      </c>
      <c r="I2209">
        <v>19.085999999999999</v>
      </c>
      <c r="J2209" t="s">
        <v>119</v>
      </c>
      <c r="K2209" t="s">
        <v>37</v>
      </c>
      <c r="L2209">
        <v>3</v>
      </c>
      <c r="M2209" t="s">
        <v>722</v>
      </c>
      <c r="N2209">
        <v>4</v>
      </c>
      <c r="O2209">
        <v>14</v>
      </c>
      <c r="P2209">
        <v>14</v>
      </c>
      <c r="Q2209">
        <v>17</v>
      </c>
      <c r="R2209">
        <v>9</v>
      </c>
      <c r="S2209">
        <v>9</v>
      </c>
      <c r="T2209">
        <v>12</v>
      </c>
    </row>
    <row r="2210" spans="8:20" x14ac:dyDescent="0.35">
      <c r="H2210">
        <v>219.083</v>
      </c>
      <c r="I2210">
        <v>19.087</v>
      </c>
      <c r="J2210" t="s">
        <v>119</v>
      </c>
      <c r="K2210" t="s">
        <v>157</v>
      </c>
      <c r="L2210">
        <v>3</v>
      </c>
      <c r="M2210" t="s">
        <v>723</v>
      </c>
      <c r="N2210">
        <v>3</v>
      </c>
      <c r="O2210">
        <v>12</v>
      </c>
      <c r="P2210">
        <v>15</v>
      </c>
      <c r="Q2210">
        <v>17</v>
      </c>
      <c r="R2210">
        <v>7</v>
      </c>
      <c r="S2210">
        <v>10</v>
      </c>
      <c r="T2210">
        <v>12</v>
      </c>
    </row>
    <row r="2211" spans="8:20" x14ac:dyDescent="0.35">
      <c r="H2211">
        <v>219.084</v>
      </c>
      <c r="I2211">
        <v>19.088000000000001</v>
      </c>
      <c r="J2211" t="s">
        <v>119</v>
      </c>
      <c r="K2211" t="s">
        <v>58</v>
      </c>
      <c r="L2211">
        <v>3</v>
      </c>
      <c r="M2211" t="s">
        <v>721</v>
      </c>
      <c r="N2211">
        <v>3</v>
      </c>
      <c r="O2211">
        <v>12</v>
      </c>
      <c r="P2211">
        <v>15</v>
      </c>
      <c r="Q2211">
        <v>17</v>
      </c>
      <c r="R2211">
        <v>5</v>
      </c>
      <c r="S2211">
        <v>8</v>
      </c>
      <c r="T2211">
        <v>10</v>
      </c>
    </row>
    <row r="2212" spans="8:20" x14ac:dyDescent="0.35">
      <c r="H2212">
        <v>219.08500000000001</v>
      </c>
      <c r="I2212">
        <v>19.088999999999999</v>
      </c>
      <c r="J2212" t="s">
        <v>119</v>
      </c>
      <c r="K2212" t="s">
        <v>59</v>
      </c>
      <c r="L2212">
        <v>3</v>
      </c>
      <c r="M2212" t="s">
        <v>724</v>
      </c>
      <c r="N2212">
        <v>3</v>
      </c>
      <c r="O2212">
        <v>10</v>
      </c>
      <c r="P2212">
        <v>13</v>
      </c>
      <c r="Q2212">
        <v>15</v>
      </c>
      <c r="R2212">
        <v>9</v>
      </c>
      <c r="S2212">
        <v>12</v>
      </c>
      <c r="T2212">
        <v>14</v>
      </c>
    </row>
    <row r="2213" spans="8:20" x14ac:dyDescent="0.35">
      <c r="H2213">
        <v>219.08600000000001</v>
      </c>
      <c r="I2213">
        <v>19.09</v>
      </c>
      <c r="J2213" t="s">
        <v>119</v>
      </c>
      <c r="K2213" t="s">
        <v>158</v>
      </c>
      <c r="L2213">
        <v>3</v>
      </c>
      <c r="M2213" t="s">
        <v>725</v>
      </c>
      <c r="N2213">
        <v>4</v>
      </c>
      <c r="O2213">
        <v>13</v>
      </c>
      <c r="P2213">
        <v>13</v>
      </c>
      <c r="Q2213">
        <v>16</v>
      </c>
      <c r="R2213">
        <v>10</v>
      </c>
      <c r="S2213">
        <v>10</v>
      </c>
      <c r="T2213">
        <v>13</v>
      </c>
    </row>
    <row r="2214" spans="8:20" x14ac:dyDescent="0.35">
      <c r="H2214">
        <v>219.08699999999999</v>
      </c>
      <c r="I2214">
        <v>19.091000000000001</v>
      </c>
      <c r="J2214" t="s">
        <v>119</v>
      </c>
      <c r="K2214" t="s">
        <v>159</v>
      </c>
      <c r="L2214">
        <v>3</v>
      </c>
      <c r="M2214" t="s">
        <v>697</v>
      </c>
      <c r="N2214">
        <v>4</v>
      </c>
      <c r="O2214">
        <v>14</v>
      </c>
      <c r="P2214">
        <v>14</v>
      </c>
      <c r="Q2214">
        <v>17</v>
      </c>
      <c r="R2214">
        <v>8</v>
      </c>
      <c r="S2214">
        <v>8</v>
      </c>
      <c r="T2214">
        <v>11</v>
      </c>
    </row>
    <row r="2215" spans="8:20" x14ac:dyDescent="0.35">
      <c r="H2215">
        <v>219.08799999999999</v>
      </c>
      <c r="I2215">
        <v>19.091999999999999</v>
      </c>
      <c r="J2215" t="s">
        <v>119</v>
      </c>
      <c r="K2215" t="s">
        <v>160</v>
      </c>
      <c r="L2215">
        <v>3</v>
      </c>
      <c r="M2215" t="s">
        <v>726</v>
      </c>
      <c r="N2215">
        <v>4</v>
      </c>
      <c r="O2215">
        <v>15</v>
      </c>
      <c r="P2215">
        <v>15</v>
      </c>
      <c r="Q2215">
        <v>18</v>
      </c>
      <c r="R2215">
        <v>10</v>
      </c>
      <c r="S2215">
        <v>10</v>
      </c>
      <c r="T2215">
        <v>13</v>
      </c>
    </row>
    <row r="2216" spans="8:20" x14ac:dyDescent="0.35">
      <c r="H2216">
        <v>219.089</v>
      </c>
      <c r="I2216">
        <v>19.093</v>
      </c>
      <c r="J2216" t="s">
        <v>119</v>
      </c>
      <c r="K2216" t="s">
        <v>161</v>
      </c>
      <c r="L2216">
        <v>3</v>
      </c>
      <c r="M2216" t="s">
        <v>727</v>
      </c>
      <c r="N2216">
        <v>3</v>
      </c>
      <c r="O2216">
        <v>14</v>
      </c>
      <c r="P2216">
        <v>17</v>
      </c>
      <c r="Q2216">
        <v>19</v>
      </c>
      <c r="R2216">
        <v>5</v>
      </c>
      <c r="S2216">
        <v>8</v>
      </c>
      <c r="T2216">
        <v>10</v>
      </c>
    </row>
    <row r="2217" spans="8:20" x14ac:dyDescent="0.35">
      <c r="H2217">
        <v>219.09</v>
      </c>
      <c r="I2217">
        <v>19.094999999999999</v>
      </c>
      <c r="J2217" t="s">
        <v>119</v>
      </c>
      <c r="K2217" t="s">
        <v>162</v>
      </c>
      <c r="L2217">
        <v>3</v>
      </c>
      <c r="M2217" t="s">
        <v>728</v>
      </c>
      <c r="N2217">
        <v>3</v>
      </c>
      <c r="O2217">
        <v>11</v>
      </c>
      <c r="P2217">
        <v>14</v>
      </c>
      <c r="Q2217">
        <v>16</v>
      </c>
      <c r="R2217">
        <v>5</v>
      </c>
      <c r="S2217">
        <v>8</v>
      </c>
      <c r="T2217">
        <v>10</v>
      </c>
    </row>
    <row r="2218" spans="8:20" x14ac:dyDescent="0.35">
      <c r="H2218">
        <v>219.09100000000001</v>
      </c>
      <c r="I2218">
        <v>19.096</v>
      </c>
      <c r="J2218" t="s">
        <v>119</v>
      </c>
      <c r="K2218" t="s">
        <v>163</v>
      </c>
      <c r="L2218">
        <v>3</v>
      </c>
      <c r="M2218" t="s">
        <v>709</v>
      </c>
      <c r="N2218">
        <v>3</v>
      </c>
      <c r="O2218">
        <v>15</v>
      </c>
      <c r="P2218">
        <v>18</v>
      </c>
      <c r="Q2218">
        <v>20</v>
      </c>
      <c r="R2218">
        <v>5</v>
      </c>
      <c r="S2218">
        <v>8</v>
      </c>
      <c r="T2218">
        <v>10</v>
      </c>
    </row>
    <row r="2219" spans="8:20" x14ac:dyDescent="0.35">
      <c r="H2219">
        <v>219.09200000000001</v>
      </c>
      <c r="I2219">
        <v>19.097000000000001</v>
      </c>
      <c r="J2219" t="s">
        <v>119</v>
      </c>
      <c r="K2219" t="s">
        <v>24</v>
      </c>
      <c r="L2219">
        <v>3</v>
      </c>
      <c r="M2219" t="s">
        <v>709</v>
      </c>
      <c r="N2219">
        <v>3</v>
      </c>
      <c r="O2219">
        <v>15</v>
      </c>
      <c r="P2219">
        <v>18</v>
      </c>
      <c r="Q2219">
        <v>20</v>
      </c>
      <c r="R2219">
        <v>5</v>
      </c>
      <c r="S2219">
        <v>8</v>
      </c>
      <c r="T2219">
        <v>10</v>
      </c>
    </row>
    <row r="2220" spans="8:20" x14ac:dyDescent="0.35">
      <c r="H2220">
        <v>219.09299999999999</v>
      </c>
      <c r="I2220">
        <v>19.097999999999999</v>
      </c>
      <c r="J2220" t="s">
        <v>119</v>
      </c>
      <c r="K2220" t="s">
        <v>1496</v>
      </c>
      <c r="L2220">
        <v>3</v>
      </c>
      <c r="M2220" t="s">
        <v>714</v>
      </c>
      <c r="N2220">
        <v>3</v>
      </c>
      <c r="O2220">
        <v>10</v>
      </c>
      <c r="P2220">
        <v>13</v>
      </c>
      <c r="Q2220">
        <v>15</v>
      </c>
      <c r="R2220">
        <v>5</v>
      </c>
      <c r="S2220">
        <v>8</v>
      </c>
      <c r="T2220">
        <v>10</v>
      </c>
    </row>
    <row r="2221" spans="8:20" x14ac:dyDescent="0.35">
      <c r="H2221">
        <v>219.09399999999999</v>
      </c>
      <c r="I2221">
        <v>19.099</v>
      </c>
      <c r="J2221" t="s">
        <v>119</v>
      </c>
      <c r="K2221" t="s">
        <v>164</v>
      </c>
      <c r="L2221">
        <v>3</v>
      </c>
      <c r="M2221" t="s">
        <v>374</v>
      </c>
      <c r="N2221">
        <v>4</v>
      </c>
      <c r="O2221">
        <v>15</v>
      </c>
      <c r="P2221">
        <v>15</v>
      </c>
      <c r="Q2221">
        <v>18</v>
      </c>
      <c r="R2221">
        <v>8</v>
      </c>
      <c r="S2221">
        <v>8</v>
      </c>
      <c r="T2221">
        <v>11</v>
      </c>
    </row>
    <row r="2222" spans="8:20" x14ac:dyDescent="0.35">
      <c r="H2222">
        <v>219.095</v>
      </c>
      <c r="I2222">
        <v>19.100000000000001</v>
      </c>
      <c r="J2222" t="s">
        <v>119</v>
      </c>
      <c r="K2222" t="s">
        <v>165</v>
      </c>
      <c r="L2222">
        <v>3</v>
      </c>
      <c r="M2222" t="s">
        <v>584</v>
      </c>
      <c r="N2222">
        <v>4</v>
      </c>
      <c r="O2222">
        <v>13</v>
      </c>
      <c r="P2222">
        <v>13</v>
      </c>
      <c r="Q2222">
        <v>16</v>
      </c>
      <c r="R2222">
        <v>10</v>
      </c>
      <c r="S2222">
        <v>10</v>
      </c>
      <c r="T2222">
        <v>13</v>
      </c>
    </row>
    <row r="2223" spans="8:20" x14ac:dyDescent="0.35">
      <c r="H2223">
        <v>219.096</v>
      </c>
      <c r="I2223">
        <v>19.100999999999999</v>
      </c>
      <c r="J2223" t="s">
        <v>119</v>
      </c>
      <c r="K2223" t="s">
        <v>60</v>
      </c>
      <c r="L2223">
        <v>3</v>
      </c>
      <c r="M2223" t="s">
        <v>729</v>
      </c>
      <c r="N2223">
        <v>4</v>
      </c>
      <c r="O2223">
        <v>9</v>
      </c>
      <c r="P2223">
        <v>9</v>
      </c>
      <c r="Q2223">
        <v>12</v>
      </c>
      <c r="R2223">
        <v>11</v>
      </c>
      <c r="S2223">
        <v>11</v>
      </c>
      <c r="T2223">
        <v>14</v>
      </c>
    </row>
    <row r="2224" spans="8:20" x14ac:dyDescent="0.35">
      <c r="H2224">
        <v>219.09700000000001</v>
      </c>
      <c r="I2224">
        <v>19.102</v>
      </c>
      <c r="J2224" t="s">
        <v>119</v>
      </c>
      <c r="K2224" t="s">
        <v>29</v>
      </c>
      <c r="L2224">
        <v>3</v>
      </c>
      <c r="M2224" t="s">
        <v>495</v>
      </c>
      <c r="N2224">
        <v>4</v>
      </c>
      <c r="O2224">
        <v>13</v>
      </c>
      <c r="P2224">
        <v>13</v>
      </c>
      <c r="Q2224">
        <v>16</v>
      </c>
      <c r="R2224">
        <v>10</v>
      </c>
      <c r="S2224">
        <v>10</v>
      </c>
      <c r="T2224">
        <v>13</v>
      </c>
    </row>
    <row r="2225" spans="8:20" x14ac:dyDescent="0.35">
      <c r="H2225">
        <v>219.09800000000001</v>
      </c>
      <c r="I2225">
        <v>19.103000000000002</v>
      </c>
      <c r="J2225" t="s">
        <v>119</v>
      </c>
      <c r="K2225" t="s">
        <v>166</v>
      </c>
      <c r="L2225">
        <v>3</v>
      </c>
      <c r="M2225" t="s">
        <v>704</v>
      </c>
      <c r="N2225">
        <v>4</v>
      </c>
      <c r="O2225">
        <v>18</v>
      </c>
      <c r="P2225">
        <v>18</v>
      </c>
      <c r="Q2225">
        <v>21</v>
      </c>
      <c r="R2225">
        <v>6</v>
      </c>
      <c r="S2225">
        <v>6</v>
      </c>
      <c r="T2225">
        <v>9</v>
      </c>
    </row>
    <row r="2226" spans="8:20" x14ac:dyDescent="0.35">
      <c r="H2226">
        <v>219.09899999999999</v>
      </c>
      <c r="I2226">
        <v>19.103999999999999</v>
      </c>
      <c r="J2226" t="s">
        <v>119</v>
      </c>
      <c r="K2226" t="s">
        <v>167</v>
      </c>
      <c r="L2226">
        <v>3</v>
      </c>
      <c r="M2226" t="s">
        <v>694</v>
      </c>
      <c r="N2226">
        <v>4</v>
      </c>
      <c r="O2226">
        <v>17</v>
      </c>
      <c r="P2226">
        <v>17</v>
      </c>
      <c r="Q2226">
        <v>20</v>
      </c>
      <c r="R2226">
        <v>6</v>
      </c>
      <c r="S2226">
        <v>6</v>
      </c>
      <c r="T2226">
        <v>9</v>
      </c>
    </row>
    <row r="2227" spans="8:20" x14ac:dyDescent="0.35">
      <c r="H2227">
        <v>219.1</v>
      </c>
      <c r="I2227">
        <v>19.105</v>
      </c>
      <c r="J2227" t="s">
        <v>119</v>
      </c>
      <c r="K2227" t="s">
        <v>1722</v>
      </c>
      <c r="L2227">
        <v>3</v>
      </c>
      <c r="M2227" t="s">
        <v>1733</v>
      </c>
      <c r="N2227">
        <v>4</v>
      </c>
      <c r="O2227">
        <v>17</v>
      </c>
      <c r="P2227">
        <v>17</v>
      </c>
      <c r="Q2227">
        <v>20</v>
      </c>
      <c r="R2227">
        <v>7</v>
      </c>
      <c r="S2227">
        <v>7</v>
      </c>
      <c r="T2227">
        <v>10</v>
      </c>
    </row>
    <row r="2228" spans="8:20" x14ac:dyDescent="0.35">
      <c r="H2228">
        <v>219.101</v>
      </c>
      <c r="I2228">
        <v>19.106000000000002</v>
      </c>
      <c r="J2228" t="s">
        <v>119</v>
      </c>
      <c r="K2228" t="s">
        <v>1706</v>
      </c>
      <c r="L2228">
        <v>3</v>
      </c>
      <c r="M2228" t="s">
        <v>1714</v>
      </c>
      <c r="N2228">
        <v>3</v>
      </c>
      <c r="O2228">
        <v>10</v>
      </c>
      <c r="P2228">
        <v>13</v>
      </c>
      <c r="Q2228">
        <v>15</v>
      </c>
      <c r="R2228">
        <v>7</v>
      </c>
      <c r="S2228">
        <v>10</v>
      </c>
      <c r="T2228">
        <v>12</v>
      </c>
    </row>
    <row r="2229" spans="8:20" x14ac:dyDescent="0.35">
      <c r="H2229">
        <v>219.102</v>
      </c>
      <c r="I2229">
        <v>19.106999999999999</v>
      </c>
      <c r="J2229" t="s">
        <v>119</v>
      </c>
      <c r="K2229" t="s">
        <v>168</v>
      </c>
      <c r="L2229">
        <v>3</v>
      </c>
      <c r="M2229" t="s">
        <v>730</v>
      </c>
      <c r="N2229">
        <v>3</v>
      </c>
      <c r="O2229">
        <v>9</v>
      </c>
      <c r="P2229">
        <v>12</v>
      </c>
      <c r="Q2229">
        <v>14</v>
      </c>
      <c r="R2229">
        <v>9</v>
      </c>
      <c r="S2229">
        <v>12</v>
      </c>
      <c r="T2229">
        <v>14</v>
      </c>
    </row>
    <row r="2230" spans="8:20" x14ac:dyDescent="0.35">
      <c r="H2230">
        <v>219.10300000000001</v>
      </c>
      <c r="I2230">
        <v>19.108000000000001</v>
      </c>
      <c r="J2230" t="s">
        <v>119</v>
      </c>
      <c r="K2230" t="s">
        <v>1651</v>
      </c>
      <c r="L2230">
        <v>3</v>
      </c>
      <c r="M2230" t="s">
        <v>1656</v>
      </c>
      <c r="N2230">
        <v>4</v>
      </c>
      <c r="O2230">
        <v>2</v>
      </c>
      <c r="P2230">
        <v>2</v>
      </c>
      <c r="Q2230">
        <v>5</v>
      </c>
      <c r="R2230">
        <v>19</v>
      </c>
      <c r="S2230">
        <v>19</v>
      </c>
      <c r="T2230">
        <v>22</v>
      </c>
    </row>
    <row r="2231" spans="8:20" x14ac:dyDescent="0.35">
      <c r="H2231">
        <v>219.10400000000001</v>
      </c>
      <c r="I2231">
        <v>19.109000000000002</v>
      </c>
      <c r="J2231" t="s">
        <v>119</v>
      </c>
      <c r="K2231" t="s">
        <v>61</v>
      </c>
      <c r="L2231">
        <v>3</v>
      </c>
      <c r="M2231" t="s">
        <v>1091</v>
      </c>
      <c r="N2231">
        <v>3</v>
      </c>
      <c r="O2231">
        <v>12</v>
      </c>
      <c r="P2231">
        <v>15</v>
      </c>
      <c r="Q2231">
        <v>17</v>
      </c>
      <c r="R2231">
        <v>7</v>
      </c>
      <c r="S2231">
        <v>10</v>
      </c>
      <c r="T2231">
        <v>12</v>
      </c>
    </row>
    <row r="2232" spans="8:20" x14ac:dyDescent="0.35">
      <c r="H2232">
        <v>219.10499999999999</v>
      </c>
      <c r="I2232">
        <v>19.11</v>
      </c>
      <c r="J2232" t="s">
        <v>119</v>
      </c>
      <c r="K2232" t="s">
        <v>38</v>
      </c>
      <c r="L2232">
        <v>3</v>
      </c>
      <c r="M2232" t="s">
        <v>698</v>
      </c>
      <c r="N2232">
        <v>3</v>
      </c>
      <c r="O2232">
        <v>9</v>
      </c>
      <c r="P2232">
        <v>12</v>
      </c>
      <c r="Q2232">
        <v>14</v>
      </c>
      <c r="R2232">
        <v>9</v>
      </c>
      <c r="S2232">
        <v>12</v>
      </c>
      <c r="T2232">
        <v>14</v>
      </c>
    </row>
    <row r="2233" spans="8:20" x14ac:dyDescent="0.35">
      <c r="H2233">
        <v>219.10599999999999</v>
      </c>
      <c r="I2233">
        <v>19.111000000000001</v>
      </c>
      <c r="J2233" t="s">
        <v>119</v>
      </c>
      <c r="K2233" t="s">
        <v>169</v>
      </c>
      <c r="L2233">
        <v>3</v>
      </c>
      <c r="M2233" t="s">
        <v>535</v>
      </c>
      <c r="N2233">
        <v>3</v>
      </c>
      <c r="O2233">
        <v>5</v>
      </c>
      <c r="P2233">
        <v>8</v>
      </c>
      <c r="Q2233">
        <v>10</v>
      </c>
      <c r="R2233">
        <v>14</v>
      </c>
      <c r="S2233">
        <v>17</v>
      </c>
      <c r="T2233">
        <v>19</v>
      </c>
    </row>
    <row r="2234" spans="8:20" x14ac:dyDescent="0.35">
      <c r="H2234">
        <v>219.107</v>
      </c>
      <c r="I2234">
        <v>19.111999999999998</v>
      </c>
      <c r="J2234" t="s">
        <v>119</v>
      </c>
      <c r="K2234" t="s">
        <v>39</v>
      </c>
      <c r="L2234">
        <v>3</v>
      </c>
      <c r="M2234" t="s">
        <v>731</v>
      </c>
      <c r="N2234">
        <v>4</v>
      </c>
      <c r="O2234">
        <v>13</v>
      </c>
      <c r="P2234">
        <v>13</v>
      </c>
      <c r="Q2234">
        <v>16</v>
      </c>
      <c r="R2234">
        <v>11</v>
      </c>
      <c r="S2234">
        <v>11</v>
      </c>
      <c r="T2234">
        <v>14</v>
      </c>
    </row>
    <row r="2235" spans="8:20" x14ac:dyDescent="0.35">
      <c r="H2235">
        <v>219.108</v>
      </c>
      <c r="I2235">
        <v>19.113</v>
      </c>
      <c r="J2235" t="s">
        <v>119</v>
      </c>
      <c r="K2235" t="s">
        <v>170</v>
      </c>
      <c r="L2235">
        <v>3</v>
      </c>
      <c r="M2235" t="s">
        <v>728</v>
      </c>
      <c r="N2235">
        <v>3</v>
      </c>
      <c r="O2235">
        <v>11</v>
      </c>
      <c r="P2235">
        <v>14</v>
      </c>
      <c r="Q2235">
        <v>16</v>
      </c>
      <c r="R2235">
        <v>5</v>
      </c>
      <c r="S2235">
        <v>8</v>
      </c>
      <c r="T2235">
        <v>10</v>
      </c>
    </row>
    <row r="2236" spans="8:20" x14ac:dyDescent="0.35">
      <c r="H2236">
        <v>219.10900000000001</v>
      </c>
      <c r="I2236">
        <v>19.114000000000001</v>
      </c>
      <c r="J2236" t="s">
        <v>119</v>
      </c>
      <c r="K2236" t="s">
        <v>25</v>
      </c>
      <c r="L2236">
        <v>3</v>
      </c>
      <c r="M2236" t="s">
        <v>732</v>
      </c>
      <c r="N2236">
        <v>3</v>
      </c>
      <c r="O2236">
        <v>11</v>
      </c>
      <c r="P2236">
        <v>14</v>
      </c>
      <c r="Q2236">
        <v>16</v>
      </c>
      <c r="R2236">
        <v>7</v>
      </c>
      <c r="S2236">
        <v>10</v>
      </c>
      <c r="T2236">
        <v>12</v>
      </c>
    </row>
    <row r="2237" spans="8:20" x14ac:dyDescent="0.35">
      <c r="H2237">
        <v>219.11</v>
      </c>
      <c r="I2237">
        <v>19.114999999999998</v>
      </c>
      <c r="J2237" t="s">
        <v>119</v>
      </c>
      <c r="K2237" t="s">
        <v>171</v>
      </c>
      <c r="L2237">
        <v>3</v>
      </c>
      <c r="M2237" t="s">
        <v>705</v>
      </c>
      <c r="N2237">
        <v>4</v>
      </c>
      <c r="O2237">
        <v>14</v>
      </c>
      <c r="P2237">
        <v>14</v>
      </c>
      <c r="Q2237">
        <v>17</v>
      </c>
      <c r="R2237">
        <v>10</v>
      </c>
      <c r="S2237">
        <v>10</v>
      </c>
      <c r="T2237">
        <v>13</v>
      </c>
    </row>
    <row r="2238" spans="8:20" x14ac:dyDescent="0.35">
      <c r="H2238">
        <v>219.11099999999999</v>
      </c>
      <c r="I2238">
        <v>19.117999999999999</v>
      </c>
      <c r="J2238" t="s">
        <v>119</v>
      </c>
      <c r="K2238" t="s">
        <v>172</v>
      </c>
      <c r="L2238">
        <v>3</v>
      </c>
      <c r="M2238" t="s">
        <v>560</v>
      </c>
      <c r="N2238">
        <v>3</v>
      </c>
      <c r="O2238">
        <v>12</v>
      </c>
      <c r="P2238">
        <v>15</v>
      </c>
      <c r="Q2238">
        <v>17</v>
      </c>
      <c r="R2238">
        <v>8</v>
      </c>
      <c r="S2238">
        <v>11</v>
      </c>
      <c r="T2238">
        <v>13</v>
      </c>
    </row>
    <row r="2239" spans="8:20" x14ac:dyDescent="0.35">
      <c r="H2239">
        <v>219.11199999999999</v>
      </c>
      <c r="I2239">
        <v>19.119</v>
      </c>
      <c r="J2239" t="s">
        <v>119</v>
      </c>
      <c r="K2239" t="s">
        <v>173</v>
      </c>
      <c r="L2239">
        <v>3</v>
      </c>
      <c r="M2239" t="s">
        <v>646</v>
      </c>
      <c r="N2239">
        <v>4</v>
      </c>
      <c r="O2239">
        <v>13</v>
      </c>
      <c r="P2239">
        <v>13</v>
      </c>
      <c r="Q2239">
        <v>16</v>
      </c>
      <c r="R2239">
        <v>11</v>
      </c>
      <c r="S2239">
        <v>11</v>
      </c>
      <c r="T2239">
        <v>14</v>
      </c>
    </row>
    <row r="2240" spans="8:20" x14ac:dyDescent="0.35">
      <c r="H2240">
        <v>219.113</v>
      </c>
      <c r="I2240">
        <v>19.12</v>
      </c>
      <c r="J2240" t="s">
        <v>119</v>
      </c>
      <c r="K2240" t="s">
        <v>64</v>
      </c>
      <c r="L2240">
        <v>3</v>
      </c>
      <c r="M2240" t="s">
        <v>694</v>
      </c>
      <c r="N2240">
        <v>4</v>
      </c>
      <c r="O2240">
        <v>17</v>
      </c>
      <c r="P2240">
        <v>17</v>
      </c>
      <c r="Q2240">
        <v>20</v>
      </c>
      <c r="R2240">
        <v>6</v>
      </c>
      <c r="S2240">
        <v>6</v>
      </c>
      <c r="T2240">
        <v>9</v>
      </c>
    </row>
    <row r="2241" spans="8:20" x14ac:dyDescent="0.35">
      <c r="H2241">
        <v>219.114</v>
      </c>
      <c r="I2241">
        <v>19.120999999999999</v>
      </c>
      <c r="J2241" t="s">
        <v>119</v>
      </c>
      <c r="K2241" t="s">
        <v>174</v>
      </c>
      <c r="L2241">
        <v>3</v>
      </c>
      <c r="M2241" t="s">
        <v>646</v>
      </c>
      <c r="N2241">
        <v>4</v>
      </c>
      <c r="O2241">
        <v>13</v>
      </c>
      <c r="P2241">
        <v>13</v>
      </c>
      <c r="Q2241">
        <v>16</v>
      </c>
      <c r="R2241">
        <v>11</v>
      </c>
      <c r="S2241">
        <v>11</v>
      </c>
      <c r="T2241">
        <v>14</v>
      </c>
    </row>
    <row r="2242" spans="8:20" x14ac:dyDescent="0.35">
      <c r="H2242">
        <v>219.11500000000001</v>
      </c>
      <c r="I2242">
        <v>19.122</v>
      </c>
      <c r="J2242" t="s">
        <v>119</v>
      </c>
      <c r="K2242" t="s">
        <v>175</v>
      </c>
      <c r="L2242">
        <v>3</v>
      </c>
      <c r="M2242" t="s">
        <v>733</v>
      </c>
      <c r="N2242">
        <v>4</v>
      </c>
      <c r="O2242">
        <v>8</v>
      </c>
      <c r="P2242">
        <v>8</v>
      </c>
      <c r="Q2242">
        <v>11</v>
      </c>
      <c r="R2242">
        <v>13</v>
      </c>
      <c r="S2242">
        <v>13</v>
      </c>
      <c r="T2242">
        <v>16</v>
      </c>
    </row>
    <row r="2243" spans="8:20" x14ac:dyDescent="0.35">
      <c r="H2243">
        <v>219.11600000000001</v>
      </c>
      <c r="I2243">
        <v>19.123000000000001</v>
      </c>
      <c r="J2243" t="s">
        <v>119</v>
      </c>
      <c r="K2243" t="s">
        <v>65</v>
      </c>
      <c r="L2243">
        <v>3</v>
      </c>
      <c r="M2243" t="s">
        <v>441</v>
      </c>
      <c r="N2243">
        <v>3</v>
      </c>
      <c r="O2243">
        <v>12</v>
      </c>
      <c r="P2243">
        <v>15</v>
      </c>
      <c r="Q2243">
        <v>17</v>
      </c>
      <c r="R2243">
        <v>8</v>
      </c>
      <c r="S2243">
        <v>11</v>
      </c>
      <c r="T2243">
        <v>13</v>
      </c>
    </row>
    <row r="2244" spans="8:20" x14ac:dyDescent="0.35">
      <c r="H2244">
        <v>219.11699999999999</v>
      </c>
      <c r="I2244">
        <v>19.123999999999999</v>
      </c>
      <c r="J2244" t="s">
        <v>119</v>
      </c>
      <c r="K2244" t="s">
        <v>176</v>
      </c>
      <c r="L2244">
        <v>3</v>
      </c>
      <c r="M2244" t="s">
        <v>734</v>
      </c>
      <c r="N2244">
        <v>4</v>
      </c>
      <c r="O2244">
        <v>15</v>
      </c>
      <c r="P2244">
        <v>15</v>
      </c>
      <c r="Q2244">
        <v>18</v>
      </c>
      <c r="R2244">
        <v>8</v>
      </c>
      <c r="S2244">
        <v>8</v>
      </c>
      <c r="T2244">
        <v>11</v>
      </c>
    </row>
    <row r="2245" spans="8:20" x14ac:dyDescent="0.35">
      <c r="H2245">
        <v>219.11799999999999</v>
      </c>
      <c r="I2245">
        <v>19.125</v>
      </c>
      <c r="J2245" t="s">
        <v>119</v>
      </c>
      <c r="K2245" t="s">
        <v>1737</v>
      </c>
      <c r="L2245">
        <v>3</v>
      </c>
      <c r="M2245" t="s">
        <v>902</v>
      </c>
      <c r="N2245">
        <v>3</v>
      </c>
      <c r="O2245">
        <v>11</v>
      </c>
      <c r="P2245">
        <v>14</v>
      </c>
      <c r="Q2245">
        <v>16</v>
      </c>
      <c r="R2245">
        <v>6</v>
      </c>
      <c r="S2245">
        <v>9</v>
      </c>
      <c r="T2245">
        <v>11</v>
      </c>
    </row>
    <row r="2246" spans="8:20" x14ac:dyDescent="0.35">
      <c r="H2246">
        <v>219.119</v>
      </c>
      <c r="I2246">
        <v>19.126000000000001</v>
      </c>
      <c r="J2246" t="s">
        <v>119</v>
      </c>
      <c r="K2246" t="s">
        <v>106</v>
      </c>
      <c r="L2246">
        <v>3</v>
      </c>
      <c r="M2246" t="s">
        <v>735</v>
      </c>
      <c r="N2246">
        <v>4</v>
      </c>
      <c r="O2246">
        <v>9</v>
      </c>
      <c r="P2246">
        <v>9</v>
      </c>
      <c r="Q2246">
        <v>12</v>
      </c>
      <c r="R2246">
        <v>13</v>
      </c>
      <c r="S2246">
        <v>13</v>
      </c>
      <c r="T2246">
        <v>16</v>
      </c>
    </row>
    <row r="2247" spans="8:20" x14ac:dyDescent="0.35">
      <c r="H2247">
        <v>219.12</v>
      </c>
      <c r="I2247">
        <v>19.126999999999999</v>
      </c>
      <c r="J2247" t="s">
        <v>119</v>
      </c>
      <c r="K2247" t="s">
        <v>40</v>
      </c>
      <c r="L2247">
        <v>3</v>
      </c>
      <c r="M2247" t="s">
        <v>736</v>
      </c>
      <c r="N2247">
        <v>4</v>
      </c>
      <c r="O2247">
        <v>18</v>
      </c>
      <c r="P2247">
        <v>18</v>
      </c>
      <c r="Q2247">
        <v>21</v>
      </c>
      <c r="R2247">
        <v>7</v>
      </c>
      <c r="S2247">
        <v>7</v>
      </c>
      <c r="T2247">
        <v>10</v>
      </c>
    </row>
    <row r="2248" spans="8:20" x14ac:dyDescent="0.35">
      <c r="H2248">
        <v>219.12100000000001</v>
      </c>
      <c r="I2248">
        <v>19.128</v>
      </c>
      <c r="J2248" t="s">
        <v>119</v>
      </c>
      <c r="K2248" t="s">
        <v>177</v>
      </c>
      <c r="L2248">
        <v>3</v>
      </c>
      <c r="M2248" t="s">
        <v>1215</v>
      </c>
      <c r="N2248">
        <v>3</v>
      </c>
      <c r="O2248">
        <v>13</v>
      </c>
      <c r="P2248">
        <v>16</v>
      </c>
      <c r="Q2248">
        <v>18</v>
      </c>
      <c r="R2248">
        <v>7</v>
      </c>
      <c r="S2248">
        <v>10</v>
      </c>
      <c r="T2248">
        <v>12</v>
      </c>
    </row>
    <row r="2249" spans="8:20" x14ac:dyDescent="0.35">
      <c r="H2249">
        <v>219.12200000000001</v>
      </c>
      <c r="I2249">
        <v>19.129000000000001</v>
      </c>
      <c r="J2249" t="s">
        <v>119</v>
      </c>
      <c r="K2249" t="s">
        <v>66</v>
      </c>
      <c r="L2249">
        <v>3</v>
      </c>
      <c r="M2249" t="s">
        <v>733</v>
      </c>
      <c r="N2249">
        <v>4</v>
      </c>
      <c r="O2249">
        <v>8</v>
      </c>
      <c r="P2249">
        <v>8</v>
      </c>
      <c r="Q2249">
        <v>11</v>
      </c>
      <c r="R2249">
        <v>13</v>
      </c>
      <c r="S2249">
        <v>13</v>
      </c>
      <c r="T2249">
        <v>16</v>
      </c>
    </row>
    <row r="2250" spans="8:20" x14ac:dyDescent="0.35">
      <c r="H2250">
        <v>219.12299999999999</v>
      </c>
      <c r="I2250">
        <v>19.13</v>
      </c>
      <c r="J2250" t="s">
        <v>119</v>
      </c>
      <c r="K2250" t="s">
        <v>67</v>
      </c>
      <c r="L2250">
        <v>3</v>
      </c>
      <c r="M2250" t="s">
        <v>1033</v>
      </c>
      <c r="N2250">
        <v>4</v>
      </c>
      <c r="O2250">
        <v>14</v>
      </c>
      <c r="P2250">
        <v>14</v>
      </c>
      <c r="Q2250">
        <v>17</v>
      </c>
      <c r="R2250">
        <v>10</v>
      </c>
      <c r="S2250">
        <v>10</v>
      </c>
      <c r="T2250">
        <v>13</v>
      </c>
    </row>
    <row r="2251" spans="8:20" x14ac:dyDescent="0.35">
      <c r="H2251">
        <v>219.124</v>
      </c>
      <c r="I2251">
        <v>19.131</v>
      </c>
      <c r="J2251" t="s">
        <v>119</v>
      </c>
      <c r="K2251" t="s">
        <v>178</v>
      </c>
      <c r="L2251">
        <v>3</v>
      </c>
      <c r="M2251" t="s">
        <v>543</v>
      </c>
      <c r="N2251">
        <v>3</v>
      </c>
      <c r="O2251">
        <v>10</v>
      </c>
      <c r="P2251">
        <v>13</v>
      </c>
      <c r="Q2251">
        <v>15</v>
      </c>
      <c r="R2251">
        <v>5</v>
      </c>
      <c r="S2251">
        <v>8</v>
      </c>
      <c r="T2251">
        <v>10</v>
      </c>
    </row>
    <row r="2252" spans="8:20" x14ac:dyDescent="0.35">
      <c r="H2252">
        <v>219.125</v>
      </c>
      <c r="I2252">
        <v>19.132000000000001</v>
      </c>
      <c r="J2252" t="s">
        <v>119</v>
      </c>
      <c r="K2252" t="s">
        <v>179</v>
      </c>
      <c r="L2252">
        <v>3</v>
      </c>
      <c r="M2252" t="s">
        <v>710</v>
      </c>
      <c r="N2252">
        <v>3</v>
      </c>
      <c r="O2252">
        <v>12</v>
      </c>
      <c r="P2252">
        <v>15</v>
      </c>
      <c r="Q2252">
        <v>17</v>
      </c>
      <c r="R2252">
        <v>7</v>
      </c>
      <c r="S2252">
        <v>10</v>
      </c>
      <c r="T2252">
        <v>12</v>
      </c>
    </row>
    <row r="2253" spans="8:20" x14ac:dyDescent="0.35">
      <c r="H2253">
        <v>219.126</v>
      </c>
      <c r="I2253">
        <v>19.132999999999999</v>
      </c>
      <c r="J2253" t="s">
        <v>119</v>
      </c>
      <c r="K2253" t="s">
        <v>68</v>
      </c>
      <c r="L2253">
        <v>3</v>
      </c>
      <c r="M2253" t="s">
        <v>737</v>
      </c>
      <c r="N2253">
        <v>3</v>
      </c>
      <c r="O2253">
        <v>6</v>
      </c>
      <c r="P2253">
        <v>9</v>
      </c>
      <c r="Q2253">
        <v>11</v>
      </c>
      <c r="R2253">
        <v>12</v>
      </c>
      <c r="S2253">
        <v>15</v>
      </c>
      <c r="T2253">
        <v>17</v>
      </c>
    </row>
    <row r="2254" spans="8:20" x14ac:dyDescent="0.35">
      <c r="H2254">
        <v>219.12700000000001</v>
      </c>
      <c r="I2254">
        <v>19.134</v>
      </c>
      <c r="J2254" t="s">
        <v>119</v>
      </c>
      <c r="K2254" t="s">
        <v>26</v>
      </c>
      <c r="L2254">
        <v>3</v>
      </c>
      <c r="M2254" t="s">
        <v>738</v>
      </c>
      <c r="N2254">
        <v>4</v>
      </c>
      <c r="O2254">
        <v>8</v>
      </c>
      <c r="P2254">
        <v>8</v>
      </c>
      <c r="Q2254">
        <v>11</v>
      </c>
      <c r="R2254">
        <v>16</v>
      </c>
      <c r="S2254">
        <v>16</v>
      </c>
      <c r="T2254">
        <v>19</v>
      </c>
    </row>
    <row r="2255" spans="8:20" x14ac:dyDescent="0.35">
      <c r="H2255">
        <v>219.12799999999999</v>
      </c>
      <c r="I2255">
        <v>19.135000000000002</v>
      </c>
      <c r="J2255" t="s">
        <v>119</v>
      </c>
      <c r="K2255" t="s">
        <v>69</v>
      </c>
      <c r="L2255">
        <v>3</v>
      </c>
      <c r="M2255" t="s">
        <v>286</v>
      </c>
      <c r="N2255">
        <v>3</v>
      </c>
      <c r="O2255">
        <v>10</v>
      </c>
      <c r="P2255">
        <v>13</v>
      </c>
      <c r="Q2255">
        <v>15</v>
      </c>
      <c r="R2255">
        <v>5</v>
      </c>
      <c r="S2255">
        <v>8</v>
      </c>
      <c r="T2255">
        <v>10</v>
      </c>
    </row>
    <row r="2256" spans="8:20" x14ac:dyDescent="0.35">
      <c r="H2256">
        <v>219.12899999999999</v>
      </c>
      <c r="I2256">
        <v>19.135999999999999</v>
      </c>
      <c r="J2256" t="s">
        <v>119</v>
      </c>
      <c r="K2256" t="s">
        <v>1531</v>
      </c>
      <c r="L2256">
        <v>3</v>
      </c>
      <c r="M2256" t="s">
        <v>543</v>
      </c>
      <c r="N2256">
        <v>3</v>
      </c>
      <c r="O2256">
        <v>10</v>
      </c>
      <c r="P2256">
        <v>13</v>
      </c>
      <c r="Q2256">
        <v>15</v>
      </c>
      <c r="R2256">
        <v>5</v>
      </c>
      <c r="S2256">
        <v>8</v>
      </c>
      <c r="T2256">
        <v>10</v>
      </c>
    </row>
    <row r="2257" spans="8:20" x14ac:dyDescent="0.35">
      <c r="H2257">
        <v>219.13</v>
      </c>
      <c r="I2257">
        <v>19.137</v>
      </c>
      <c r="J2257" t="s">
        <v>119</v>
      </c>
      <c r="K2257" t="s">
        <v>41</v>
      </c>
      <c r="L2257">
        <v>3</v>
      </c>
      <c r="M2257" t="s">
        <v>616</v>
      </c>
      <c r="N2257">
        <v>4</v>
      </c>
      <c r="O2257">
        <v>16</v>
      </c>
      <c r="P2257">
        <v>16</v>
      </c>
      <c r="Q2257">
        <v>19</v>
      </c>
      <c r="R2257">
        <v>8</v>
      </c>
      <c r="S2257">
        <v>8</v>
      </c>
      <c r="T2257">
        <v>11</v>
      </c>
    </row>
    <row r="2258" spans="8:20" x14ac:dyDescent="0.35">
      <c r="H2258">
        <v>219.131</v>
      </c>
      <c r="I2258">
        <v>19.138000000000002</v>
      </c>
      <c r="J2258" t="s">
        <v>119</v>
      </c>
      <c r="K2258" t="s">
        <v>180</v>
      </c>
      <c r="L2258">
        <v>3</v>
      </c>
      <c r="M2258" t="s">
        <v>682</v>
      </c>
      <c r="N2258">
        <v>4</v>
      </c>
      <c r="O2258">
        <v>13</v>
      </c>
      <c r="P2258">
        <v>13</v>
      </c>
      <c r="Q2258">
        <v>16</v>
      </c>
      <c r="R2258">
        <v>10</v>
      </c>
      <c r="S2258">
        <v>10</v>
      </c>
      <c r="T2258">
        <v>13</v>
      </c>
    </row>
    <row r="2259" spans="8:20" x14ac:dyDescent="0.35">
      <c r="H2259">
        <v>219.13200000000001</v>
      </c>
      <c r="I2259">
        <v>19.138999999999999</v>
      </c>
      <c r="J2259" t="s">
        <v>119</v>
      </c>
      <c r="K2259" t="s">
        <v>70</v>
      </c>
      <c r="L2259">
        <v>3</v>
      </c>
      <c r="M2259" t="s">
        <v>739</v>
      </c>
      <c r="N2259">
        <v>4</v>
      </c>
      <c r="O2259">
        <v>15</v>
      </c>
      <c r="P2259">
        <v>15</v>
      </c>
      <c r="Q2259">
        <v>18</v>
      </c>
      <c r="R2259">
        <v>9</v>
      </c>
      <c r="S2259">
        <v>9</v>
      </c>
      <c r="T2259">
        <v>12</v>
      </c>
    </row>
    <row r="2260" spans="8:20" x14ac:dyDescent="0.35">
      <c r="H2260">
        <v>222.017</v>
      </c>
      <c r="I2260">
        <v>20.02</v>
      </c>
      <c r="J2260" t="s">
        <v>120</v>
      </c>
      <c r="K2260" t="s">
        <v>120</v>
      </c>
      <c r="L2260">
        <v>3</v>
      </c>
      <c r="M2260" t="s">
        <v>726</v>
      </c>
      <c r="N2260">
        <v>4</v>
      </c>
      <c r="O2260">
        <v>15</v>
      </c>
      <c r="P2260">
        <v>15</v>
      </c>
      <c r="Q2260">
        <v>18</v>
      </c>
      <c r="R2260">
        <v>10</v>
      </c>
      <c r="S2260">
        <v>10</v>
      </c>
      <c r="T2260">
        <v>13</v>
      </c>
    </row>
    <row r="2261" spans="8:20" x14ac:dyDescent="0.35">
      <c r="H2261">
        <v>222.018</v>
      </c>
      <c r="I2261">
        <v>20.021000000000001</v>
      </c>
      <c r="J2261" t="s">
        <v>120</v>
      </c>
      <c r="K2261" t="s">
        <v>1530</v>
      </c>
      <c r="L2261">
        <v>3</v>
      </c>
      <c r="M2261" t="s">
        <v>1547</v>
      </c>
      <c r="N2261">
        <v>3</v>
      </c>
      <c r="O2261">
        <v>2</v>
      </c>
      <c r="P2261">
        <v>5</v>
      </c>
      <c r="Q2261">
        <v>7</v>
      </c>
      <c r="R2261">
        <v>14</v>
      </c>
      <c r="S2261">
        <v>17</v>
      </c>
      <c r="T2261">
        <v>19</v>
      </c>
    </row>
    <row r="2262" spans="8:20" x14ac:dyDescent="0.35">
      <c r="H2262">
        <v>222.01900000000001</v>
      </c>
      <c r="I2262">
        <v>20.021999999999998</v>
      </c>
      <c r="J2262" t="s">
        <v>120</v>
      </c>
      <c r="K2262" t="s">
        <v>32</v>
      </c>
      <c r="L2262">
        <v>3</v>
      </c>
      <c r="M2262" t="s">
        <v>752</v>
      </c>
      <c r="N2262">
        <v>3</v>
      </c>
      <c r="O2262">
        <v>15</v>
      </c>
      <c r="P2262">
        <v>18</v>
      </c>
      <c r="Q2262">
        <v>20</v>
      </c>
      <c r="R2262">
        <v>5</v>
      </c>
      <c r="S2262">
        <v>8</v>
      </c>
      <c r="T2262">
        <v>10</v>
      </c>
    </row>
    <row r="2263" spans="8:20" x14ac:dyDescent="0.35">
      <c r="H2263">
        <v>222.02</v>
      </c>
      <c r="I2263">
        <v>20.023</v>
      </c>
      <c r="J2263" t="s">
        <v>120</v>
      </c>
      <c r="K2263" t="s">
        <v>122</v>
      </c>
      <c r="L2263">
        <v>3</v>
      </c>
      <c r="M2263" t="s">
        <v>422</v>
      </c>
      <c r="N2263">
        <v>3</v>
      </c>
      <c r="O2263">
        <v>12</v>
      </c>
      <c r="P2263">
        <v>15</v>
      </c>
      <c r="Q2263">
        <v>17</v>
      </c>
      <c r="R2263">
        <v>4</v>
      </c>
      <c r="S2263">
        <v>7</v>
      </c>
      <c r="T2263">
        <v>9</v>
      </c>
    </row>
    <row r="2264" spans="8:20" x14ac:dyDescent="0.35">
      <c r="H2264">
        <v>222.02099999999999</v>
      </c>
      <c r="I2264">
        <v>20.024000000000001</v>
      </c>
      <c r="J2264" t="s">
        <v>120</v>
      </c>
      <c r="K2264" t="s">
        <v>1511</v>
      </c>
      <c r="L2264">
        <v>3</v>
      </c>
      <c r="M2264" t="s">
        <v>422</v>
      </c>
      <c r="N2264">
        <v>3</v>
      </c>
      <c r="O2264">
        <v>12</v>
      </c>
      <c r="P2264">
        <v>15</v>
      </c>
      <c r="Q2264">
        <v>17</v>
      </c>
      <c r="R2264">
        <v>4</v>
      </c>
      <c r="S2264">
        <v>7</v>
      </c>
      <c r="T2264">
        <v>9</v>
      </c>
    </row>
    <row r="2265" spans="8:20" x14ac:dyDescent="0.35">
      <c r="H2265">
        <v>222.02199999999999</v>
      </c>
      <c r="I2265">
        <v>20.024999999999999</v>
      </c>
      <c r="J2265" t="s">
        <v>120</v>
      </c>
      <c r="K2265" t="s">
        <v>45</v>
      </c>
      <c r="L2265">
        <v>3</v>
      </c>
      <c r="M2265" t="s">
        <v>740</v>
      </c>
      <c r="N2265">
        <v>3</v>
      </c>
      <c r="O2265">
        <v>8</v>
      </c>
      <c r="P2265">
        <v>11</v>
      </c>
      <c r="Q2265">
        <v>13</v>
      </c>
      <c r="R2265">
        <v>10</v>
      </c>
      <c r="S2265">
        <v>13</v>
      </c>
      <c r="T2265">
        <v>15</v>
      </c>
    </row>
    <row r="2266" spans="8:20" x14ac:dyDescent="0.35">
      <c r="H2266">
        <v>222.023</v>
      </c>
      <c r="I2266">
        <v>20.026</v>
      </c>
      <c r="J2266" t="s">
        <v>120</v>
      </c>
      <c r="K2266" t="s">
        <v>46</v>
      </c>
      <c r="L2266">
        <v>3</v>
      </c>
      <c r="M2266" t="s">
        <v>422</v>
      </c>
      <c r="N2266">
        <v>3</v>
      </c>
      <c r="O2266">
        <v>12</v>
      </c>
      <c r="P2266">
        <v>15</v>
      </c>
      <c r="Q2266">
        <v>17</v>
      </c>
      <c r="R2266">
        <v>4</v>
      </c>
      <c r="S2266">
        <v>7</v>
      </c>
      <c r="T2266">
        <v>9</v>
      </c>
    </row>
    <row r="2267" spans="8:20" x14ac:dyDescent="0.35">
      <c r="H2267">
        <v>222.024</v>
      </c>
      <c r="I2267">
        <v>20.027000000000001</v>
      </c>
      <c r="J2267" t="s">
        <v>120</v>
      </c>
      <c r="K2267" t="s">
        <v>123</v>
      </c>
      <c r="L2267">
        <v>3</v>
      </c>
      <c r="M2267" t="s">
        <v>740</v>
      </c>
      <c r="N2267">
        <v>3</v>
      </c>
      <c r="O2267">
        <v>8</v>
      </c>
      <c r="P2267">
        <v>11</v>
      </c>
      <c r="Q2267">
        <v>13</v>
      </c>
      <c r="R2267">
        <v>10</v>
      </c>
      <c r="S2267">
        <v>13</v>
      </c>
      <c r="T2267">
        <v>15</v>
      </c>
    </row>
    <row r="2268" spans="8:20" x14ac:dyDescent="0.35">
      <c r="H2268">
        <v>222.02500000000001</v>
      </c>
      <c r="I2268">
        <v>20.027999999999999</v>
      </c>
      <c r="J2268" t="s">
        <v>120</v>
      </c>
      <c r="K2268" t="s">
        <v>124</v>
      </c>
      <c r="L2268">
        <v>3</v>
      </c>
      <c r="M2268" t="s">
        <v>741</v>
      </c>
      <c r="N2268">
        <v>1</v>
      </c>
      <c r="O2268">
        <v>8</v>
      </c>
      <c r="P2268">
        <v>15</v>
      </c>
      <c r="Q2268">
        <v>17</v>
      </c>
      <c r="R2268">
        <v>0</v>
      </c>
      <c r="S2268">
        <v>7</v>
      </c>
      <c r="T2268">
        <v>9</v>
      </c>
    </row>
    <row r="2269" spans="8:20" x14ac:dyDescent="0.35">
      <c r="H2269">
        <v>222.02600000000001</v>
      </c>
      <c r="I2269">
        <v>20.029</v>
      </c>
      <c r="J2269" t="s">
        <v>120</v>
      </c>
      <c r="K2269" t="s">
        <v>125</v>
      </c>
      <c r="L2269">
        <v>3</v>
      </c>
      <c r="M2269" t="s">
        <v>1390</v>
      </c>
      <c r="N2269">
        <v>3</v>
      </c>
      <c r="O2269">
        <v>13</v>
      </c>
      <c r="P2269">
        <v>16</v>
      </c>
      <c r="Q2269">
        <v>18</v>
      </c>
      <c r="R2269">
        <v>7</v>
      </c>
      <c r="S2269">
        <v>10</v>
      </c>
      <c r="T2269">
        <v>12</v>
      </c>
    </row>
    <row r="2270" spans="8:20" x14ac:dyDescent="0.35">
      <c r="H2270">
        <v>222.02699999999999</v>
      </c>
      <c r="I2270">
        <v>20.03</v>
      </c>
      <c r="J2270" t="s">
        <v>120</v>
      </c>
      <c r="K2270" t="s">
        <v>47</v>
      </c>
      <c r="L2270">
        <v>3</v>
      </c>
      <c r="M2270" t="s">
        <v>444</v>
      </c>
      <c r="N2270">
        <v>4</v>
      </c>
      <c r="O2270">
        <v>13</v>
      </c>
      <c r="P2270">
        <v>13</v>
      </c>
      <c r="Q2270">
        <v>16</v>
      </c>
      <c r="R2270">
        <v>10</v>
      </c>
      <c r="S2270">
        <v>10</v>
      </c>
      <c r="T2270">
        <v>13</v>
      </c>
    </row>
    <row r="2271" spans="8:20" x14ac:dyDescent="0.35">
      <c r="H2271">
        <v>222.02799999999999</v>
      </c>
      <c r="I2271">
        <v>20.030999999999999</v>
      </c>
      <c r="J2271" t="s">
        <v>120</v>
      </c>
      <c r="K2271" t="s">
        <v>48</v>
      </c>
      <c r="L2271">
        <v>3</v>
      </c>
      <c r="M2271" t="s">
        <v>740</v>
      </c>
      <c r="N2271">
        <v>3</v>
      </c>
      <c r="O2271">
        <v>8</v>
      </c>
      <c r="P2271">
        <v>11</v>
      </c>
      <c r="Q2271">
        <v>13</v>
      </c>
      <c r="R2271">
        <v>10</v>
      </c>
      <c r="S2271">
        <v>13</v>
      </c>
      <c r="T2271">
        <v>15</v>
      </c>
    </row>
    <row r="2272" spans="8:20" x14ac:dyDescent="0.35">
      <c r="H2272">
        <v>222.029</v>
      </c>
      <c r="I2272">
        <v>20.032</v>
      </c>
      <c r="J2272" t="s">
        <v>120</v>
      </c>
      <c r="K2272" t="s">
        <v>49</v>
      </c>
      <c r="L2272">
        <v>3</v>
      </c>
      <c r="M2272" t="s">
        <v>489</v>
      </c>
      <c r="N2272">
        <v>3</v>
      </c>
      <c r="O2272">
        <v>0</v>
      </c>
      <c r="P2272">
        <v>3</v>
      </c>
      <c r="Q2272">
        <v>5</v>
      </c>
      <c r="R2272">
        <v>15</v>
      </c>
      <c r="S2272">
        <v>18</v>
      </c>
      <c r="T2272">
        <v>20</v>
      </c>
    </row>
    <row r="2273" spans="8:20" x14ac:dyDescent="0.35">
      <c r="H2273">
        <v>222.03</v>
      </c>
      <c r="I2273">
        <v>20.033000000000001</v>
      </c>
      <c r="J2273" t="s">
        <v>120</v>
      </c>
      <c r="K2273" t="s">
        <v>27</v>
      </c>
      <c r="L2273">
        <v>3</v>
      </c>
      <c r="M2273" t="s">
        <v>731</v>
      </c>
      <c r="N2273">
        <v>4</v>
      </c>
      <c r="O2273">
        <v>13</v>
      </c>
      <c r="P2273">
        <v>13</v>
      </c>
      <c r="Q2273">
        <v>16</v>
      </c>
      <c r="R2273">
        <v>11</v>
      </c>
      <c r="S2273">
        <v>11</v>
      </c>
      <c r="T2273">
        <v>14</v>
      </c>
    </row>
    <row r="2274" spans="8:20" x14ac:dyDescent="0.35">
      <c r="H2274">
        <v>222.03100000000001</v>
      </c>
      <c r="I2274">
        <v>20.033999999999999</v>
      </c>
      <c r="J2274" t="s">
        <v>120</v>
      </c>
      <c r="K2274" t="s">
        <v>126</v>
      </c>
      <c r="L2274">
        <v>3</v>
      </c>
      <c r="M2274" t="s">
        <v>731</v>
      </c>
      <c r="N2274">
        <v>4</v>
      </c>
      <c r="O2274">
        <v>13</v>
      </c>
      <c r="P2274">
        <v>13</v>
      </c>
      <c r="Q2274">
        <v>16</v>
      </c>
      <c r="R2274">
        <v>11</v>
      </c>
      <c r="S2274">
        <v>11</v>
      </c>
      <c r="T2274">
        <v>14</v>
      </c>
    </row>
    <row r="2275" spans="8:20" x14ac:dyDescent="0.35">
      <c r="H2275">
        <v>222.03200000000001</v>
      </c>
      <c r="I2275">
        <v>20.035</v>
      </c>
      <c r="J2275" t="s">
        <v>120</v>
      </c>
      <c r="K2275" t="s">
        <v>50</v>
      </c>
      <c r="L2275">
        <v>3</v>
      </c>
      <c r="M2275" t="s">
        <v>746</v>
      </c>
      <c r="N2275">
        <v>3</v>
      </c>
      <c r="O2275">
        <v>9</v>
      </c>
      <c r="P2275">
        <v>12</v>
      </c>
      <c r="Q2275">
        <v>14</v>
      </c>
      <c r="R2275">
        <v>11</v>
      </c>
      <c r="S2275">
        <v>14</v>
      </c>
      <c r="T2275">
        <v>16</v>
      </c>
    </row>
    <row r="2276" spans="8:20" x14ac:dyDescent="0.35">
      <c r="H2276">
        <v>222.03299999999999</v>
      </c>
      <c r="I2276">
        <v>20.036000000000001</v>
      </c>
      <c r="J2276" t="s">
        <v>120</v>
      </c>
      <c r="K2276" t="s">
        <v>127</v>
      </c>
      <c r="L2276">
        <v>3</v>
      </c>
      <c r="M2276" t="s">
        <v>655</v>
      </c>
      <c r="N2276">
        <v>4</v>
      </c>
      <c r="O2276">
        <v>14</v>
      </c>
      <c r="P2276">
        <v>14</v>
      </c>
      <c r="Q2276">
        <v>17</v>
      </c>
      <c r="R2276">
        <v>10</v>
      </c>
      <c r="S2276">
        <v>10</v>
      </c>
      <c r="T2276">
        <v>13</v>
      </c>
    </row>
    <row r="2277" spans="8:20" x14ac:dyDescent="0.35">
      <c r="H2277">
        <v>222.03399999999999</v>
      </c>
      <c r="I2277">
        <v>20.036999999999999</v>
      </c>
      <c r="J2277" t="s">
        <v>120</v>
      </c>
      <c r="K2277" t="s">
        <v>51</v>
      </c>
      <c r="L2277">
        <v>3</v>
      </c>
      <c r="M2277" t="s">
        <v>1270</v>
      </c>
      <c r="N2277">
        <v>4</v>
      </c>
      <c r="O2277">
        <v>10</v>
      </c>
      <c r="P2277">
        <v>10</v>
      </c>
      <c r="Q2277">
        <v>13</v>
      </c>
      <c r="R2277">
        <v>12</v>
      </c>
      <c r="S2277">
        <v>12</v>
      </c>
      <c r="T2277">
        <v>15</v>
      </c>
    </row>
    <row r="2278" spans="8:20" x14ac:dyDescent="0.35">
      <c r="H2278">
        <v>222.035</v>
      </c>
      <c r="I2278">
        <v>20.038</v>
      </c>
      <c r="J2278" t="s">
        <v>120</v>
      </c>
      <c r="K2278" t="s">
        <v>128</v>
      </c>
      <c r="L2278">
        <v>3</v>
      </c>
      <c r="M2278" t="s">
        <v>742</v>
      </c>
      <c r="N2278">
        <v>3</v>
      </c>
      <c r="O2278">
        <v>10</v>
      </c>
      <c r="P2278">
        <v>13</v>
      </c>
      <c r="Q2278">
        <v>15</v>
      </c>
      <c r="R2278">
        <v>7</v>
      </c>
      <c r="S2278">
        <v>10</v>
      </c>
      <c r="T2278">
        <v>12</v>
      </c>
    </row>
    <row r="2279" spans="8:20" x14ac:dyDescent="0.35">
      <c r="H2279">
        <v>222.036</v>
      </c>
      <c r="I2279">
        <v>20.039000000000001</v>
      </c>
      <c r="J2279" t="s">
        <v>120</v>
      </c>
      <c r="K2279" t="s">
        <v>31</v>
      </c>
      <c r="L2279">
        <v>3</v>
      </c>
      <c r="M2279" t="s">
        <v>743</v>
      </c>
      <c r="N2279">
        <v>4</v>
      </c>
      <c r="O2279">
        <v>14</v>
      </c>
      <c r="P2279">
        <v>14</v>
      </c>
      <c r="Q2279">
        <v>17</v>
      </c>
      <c r="R2279">
        <v>10</v>
      </c>
      <c r="S2279">
        <v>10</v>
      </c>
      <c r="T2279">
        <v>13</v>
      </c>
    </row>
    <row r="2280" spans="8:20" x14ac:dyDescent="0.35">
      <c r="H2280">
        <v>222.03700000000001</v>
      </c>
      <c r="I2280">
        <v>20.04</v>
      </c>
      <c r="J2280" t="s">
        <v>120</v>
      </c>
      <c r="K2280" t="s">
        <v>1690</v>
      </c>
      <c r="L2280">
        <v>3</v>
      </c>
      <c r="M2280" t="s">
        <v>726</v>
      </c>
      <c r="N2280">
        <v>4</v>
      </c>
      <c r="O2280">
        <v>15</v>
      </c>
      <c r="P2280">
        <v>15</v>
      </c>
      <c r="Q2280">
        <v>18</v>
      </c>
      <c r="R2280">
        <v>10</v>
      </c>
      <c r="S2280">
        <v>10</v>
      </c>
      <c r="T2280">
        <v>13</v>
      </c>
    </row>
    <row r="2281" spans="8:20" x14ac:dyDescent="0.35">
      <c r="H2281">
        <v>222.03800000000001</v>
      </c>
      <c r="I2281">
        <v>20.041</v>
      </c>
      <c r="J2281" t="s">
        <v>120</v>
      </c>
      <c r="K2281" t="s">
        <v>129</v>
      </c>
      <c r="L2281">
        <v>3</v>
      </c>
      <c r="M2281" t="s">
        <v>744</v>
      </c>
      <c r="N2281">
        <v>4</v>
      </c>
      <c r="O2281">
        <v>14</v>
      </c>
      <c r="P2281">
        <v>14</v>
      </c>
      <c r="Q2281">
        <v>17</v>
      </c>
      <c r="R2281">
        <v>10</v>
      </c>
      <c r="S2281">
        <v>10</v>
      </c>
      <c r="T2281">
        <v>13</v>
      </c>
    </row>
    <row r="2282" spans="8:20" x14ac:dyDescent="0.35">
      <c r="H2282">
        <v>222.03899999999999</v>
      </c>
      <c r="I2282">
        <v>20.042000000000002</v>
      </c>
      <c r="J2282" t="s">
        <v>120</v>
      </c>
      <c r="K2282" t="s">
        <v>130</v>
      </c>
      <c r="L2282">
        <v>3</v>
      </c>
      <c r="M2282" t="s">
        <v>726</v>
      </c>
      <c r="N2282">
        <v>4</v>
      </c>
      <c r="O2282">
        <v>15</v>
      </c>
      <c r="P2282">
        <v>15</v>
      </c>
      <c r="Q2282">
        <v>18</v>
      </c>
      <c r="R2282">
        <v>10</v>
      </c>
      <c r="S2282">
        <v>10</v>
      </c>
      <c r="T2282">
        <v>13</v>
      </c>
    </row>
    <row r="2283" spans="8:20" x14ac:dyDescent="0.35">
      <c r="H2283">
        <v>222.04</v>
      </c>
      <c r="I2283">
        <v>20.042999999999999</v>
      </c>
      <c r="J2283" t="s">
        <v>120</v>
      </c>
      <c r="K2283" t="s">
        <v>52</v>
      </c>
      <c r="L2283">
        <v>3</v>
      </c>
      <c r="M2283" t="s">
        <v>740</v>
      </c>
      <c r="N2283">
        <v>3</v>
      </c>
      <c r="O2283">
        <v>8</v>
      </c>
      <c r="P2283">
        <v>11</v>
      </c>
      <c r="Q2283">
        <v>13</v>
      </c>
      <c r="R2283">
        <v>10</v>
      </c>
      <c r="S2283">
        <v>13</v>
      </c>
      <c r="T2283">
        <v>15</v>
      </c>
    </row>
    <row r="2284" spans="8:20" x14ac:dyDescent="0.35">
      <c r="H2284">
        <v>222.041</v>
      </c>
      <c r="I2284">
        <v>20.044</v>
      </c>
      <c r="J2284" t="s">
        <v>120</v>
      </c>
      <c r="K2284" t="s">
        <v>131</v>
      </c>
      <c r="L2284">
        <v>3</v>
      </c>
      <c r="M2284" t="s">
        <v>422</v>
      </c>
      <c r="N2284">
        <v>3</v>
      </c>
      <c r="O2284">
        <v>12</v>
      </c>
      <c r="P2284">
        <v>15</v>
      </c>
      <c r="Q2284">
        <v>17</v>
      </c>
      <c r="R2284">
        <v>4</v>
      </c>
      <c r="S2284">
        <v>7</v>
      </c>
      <c r="T2284">
        <v>9</v>
      </c>
    </row>
    <row r="2285" spans="8:20" x14ac:dyDescent="0.35">
      <c r="H2285">
        <v>222.042</v>
      </c>
      <c r="I2285">
        <v>20.045000000000002</v>
      </c>
      <c r="J2285" t="s">
        <v>120</v>
      </c>
      <c r="K2285" t="s">
        <v>53</v>
      </c>
      <c r="L2285">
        <v>3</v>
      </c>
      <c r="M2285" t="s">
        <v>745</v>
      </c>
      <c r="N2285">
        <v>4</v>
      </c>
      <c r="O2285">
        <v>16</v>
      </c>
      <c r="P2285">
        <v>16</v>
      </c>
      <c r="Q2285">
        <v>19</v>
      </c>
      <c r="R2285">
        <v>9</v>
      </c>
      <c r="S2285">
        <v>9</v>
      </c>
      <c r="T2285">
        <v>12</v>
      </c>
    </row>
    <row r="2286" spans="8:20" x14ac:dyDescent="0.35">
      <c r="H2286">
        <v>222.04300000000001</v>
      </c>
      <c r="I2286">
        <v>20.045999999999999</v>
      </c>
      <c r="J2286" t="s">
        <v>120</v>
      </c>
      <c r="K2286" t="s">
        <v>132</v>
      </c>
      <c r="L2286">
        <v>3</v>
      </c>
      <c r="M2286" t="s">
        <v>335</v>
      </c>
      <c r="N2286">
        <v>3</v>
      </c>
      <c r="O2286">
        <v>15</v>
      </c>
      <c r="P2286">
        <v>18</v>
      </c>
      <c r="Q2286">
        <v>20</v>
      </c>
      <c r="R2286">
        <v>1</v>
      </c>
      <c r="S2286">
        <v>4</v>
      </c>
      <c r="T2286">
        <v>6</v>
      </c>
    </row>
    <row r="2287" spans="8:20" x14ac:dyDescent="0.35">
      <c r="H2287">
        <v>222.04400000000001</v>
      </c>
      <c r="I2287">
        <v>20.047000000000001</v>
      </c>
      <c r="J2287" t="s">
        <v>120</v>
      </c>
      <c r="K2287" t="s">
        <v>133</v>
      </c>
      <c r="L2287">
        <v>3</v>
      </c>
      <c r="M2287" t="s">
        <v>1548</v>
      </c>
      <c r="N2287">
        <v>3</v>
      </c>
      <c r="O2287">
        <v>10</v>
      </c>
      <c r="P2287">
        <v>13</v>
      </c>
      <c r="Q2287">
        <v>15</v>
      </c>
      <c r="R2287">
        <v>10</v>
      </c>
      <c r="S2287">
        <v>13</v>
      </c>
      <c r="T2287">
        <v>15</v>
      </c>
    </row>
    <row r="2288" spans="8:20" x14ac:dyDescent="0.35">
      <c r="H2288">
        <v>222.04499999999999</v>
      </c>
      <c r="I2288">
        <v>20.047999999999998</v>
      </c>
      <c r="J2288" t="s">
        <v>120</v>
      </c>
      <c r="K2288" t="s">
        <v>54</v>
      </c>
      <c r="L2288">
        <v>3</v>
      </c>
      <c r="M2288" t="s">
        <v>335</v>
      </c>
      <c r="N2288">
        <v>3</v>
      </c>
      <c r="O2288">
        <v>15</v>
      </c>
      <c r="P2288">
        <v>18</v>
      </c>
      <c r="Q2288">
        <v>20</v>
      </c>
      <c r="R2288">
        <v>1</v>
      </c>
      <c r="S2288">
        <v>4</v>
      </c>
      <c r="T2288">
        <v>6</v>
      </c>
    </row>
    <row r="2289" spans="8:20" x14ac:dyDescent="0.35">
      <c r="H2289">
        <v>222.04599999999999</v>
      </c>
      <c r="I2289">
        <v>20.048999999999999</v>
      </c>
      <c r="J2289" t="s">
        <v>120</v>
      </c>
      <c r="K2289" t="s">
        <v>1560</v>
      </c>
      <c r="L2289">
        <v>3</v>
      </c>
      <c r="M2289" t="s">
        <v>726</v>
      </c>
      <c r="N2289">
        <v>4</v>
      </c>
      <c r="O2289">
        <v>15</v>
      </c>
      <c r="P2289">
        <v>15</v>
      </c>
      <c r="Q2289">
        <v>18</v>
      </c>
      <c r="R2289">
        <v>10</v>
      </c>
      <c r="S2289">
        <v>10</v>
      </c>
      <c r="T2289">
        <v>13</v>
      </c>
    </row>
    <row r="2290" spans="8:20" x14ac:dyDescent="0.35">
      <c r="H2290">
        <v>222.047</v>
      </c>
      <c r="I2290">
        <v>20.052</v>
      </c>
      <c r="J2290" t="s">
        <v>120</v>
      </c>
      <c r="K2290" t="s">
        <v>33</v>
      </c>
      <c r="L2290">
        <v>3</v>
      </c>
      <c r="M2290" t="s">
        <v>746</v>
      </c>
      <c r="N2290">
        <v>3</v>
      </c>
      <c r="O2290">
        <v>9</v>
      </c>
      <c r="P2290">
        <v>12</v>
      </c>
      <c r="Q2290">
        <v>14</v>
      </c>
      <c r="R2290">
        <v>11</v>
      </c>
      <c r="S2290">
        <v>14</v>
      </c>
      <c r="T2290">
        <v>16</v>
      </c>
    </row>
    <row r="2291" spans="8:20" x14ac:dyDescent="0.35">
      <c r="H2291">
        <v>222.048</v>
      </c>
      <c r="I2291">
        <v>20.053000000000001</v>
      </c>
      <c r="J2291" t="s">
        <v>120</v>
      </c>
      <c r="K2291" t="s">
        <v>135</v>
      </c>
      <c r="L2291">
        <v>3</v>
      </c>
      <c r="M2291" t="s">
        <v>444</v>
      </c>
      <c r="N2291">
        <v>4</v>
      </c>
      <c r="O2291">
        <v>13</v>
      </c>
      <c r="P2291">
        <v>13</v>
      </c>
      <c r="Q2291">
        <v>16</v>
      </c>
      <c r="R2291">
        <v>10</v>
      </c>
      <c r="S2291">
        <v>10</v>
      </c>
      <c r="T2291">
        <v>13</v>
      </c>
    </row>
    <row r="2292" spans="8:20" x14ac:dyDescent="0.35">
      <c r="H2292">
        <v>222.04900000000001</v>
      </c>
      <c r="I2292">
        <v>20.053999999999998</v>
      </c>
      <c r="J2292" t="s">
        <v>120</v>
      </c>
      <c r="K2292" t="s">
        <v>136</v>
      </c>
      <c r="L2292">
        <v>3</v>
      </c>
      <c r="M2292" t="s">
        <v>747</v>
      </c>
      <c r="N2292">
        <v>4</v>
      </c>
      <c r="O2292">
        <v>14</v>
      </c>
      <c r="P2292">
        <v>14</v>
      </c>
      <c r="Q2292">
        <v>17</v>
      </c>
      <c r="R2292">
        <v>8</v>
      </c>
      <c r="S2292">
        <v>8</v>
      </c>
      <c r="T2292">
        <v>11</v>
      </c>
    </row>
    <row r="2293" spans="8:20" x14ac:dyDescent="0.35">
      <c r="H2293">
        <v>222.05</v>
      </c>
      <c r="I2293">
        <v>20.055</v>
      </c>
      <c r="J2293" t="s">
        <v>120</v>
      </c>
      <c r="K2293" t="s">
        <v>137</v>
      </c>
      <c r="L2293">
        <v>3</v>
      </c>
      <c r="M2293" t="s">
        <v>740</v>
      </c>
      <c r="N2293">
        <v>3</v>
      </c>
      <c r="O2293">
        <v>8</v>
      </c>
      <c r="P2293">
        <v>11</v>
      </c>
      <c r="Q2293">
        <v>13</v>
      </c>
      <c r="R2293">
        <v>10</v>
      </c>
      <c r="S2293">
        <v>13</v>
      </c>
      <c r="T2293">
        <v>15</v>
      </c>
    </row>
    <row r="2294" spans="8:20" x14ac:dyDescent="0.35">
      <c r="H2294">
        <v>222.05099999999999</v>
      </c>
      <c r="I2294">
        <v>20.056000000000001</v>
      </c>
      <c r="J2294" t="s">
        <v>120</v>
      </c>
      <c r="K2294" t="s">
        <v>138</v>
      </c>
      <c r="L2294">
        <v>3</v>
      </c>
      <c r="M2294" t="s">
        <v>444</v>
      </c>
      <c r="N2294">
        <v>4</v>
      </c>
      <c r="O2294">
        <v>13</v>
      </c>
      <c r="P2294">
        <v>13</v>
      </c>
      <c r="Q2294">
        <v>16</v>
      </c>
      <c r="R2294">
        <v>10</v>
      </c>
      <c r="S2294">
        <v>10</v>
      </c>
      <c r="T2294">
        <v>13</v>
      </c>
    </row>
    <row r="2295" spans="8:20" x14ac:dyDescent="0.35">
      <c r="H2295">
        <v>222.05199999999999</v>
      </c>
      <c r="I2295">
        <v>20.056999999999999</v>
      </c>
      <c r="J2295" t="s">
        <v>120</v>
      </c>
      <c r="K2295" t="s">
        <v>139</v>
      </c>
      <c r="L2295">
        <v>3</v>
      </c>
      <c r="M2295" t="s">
        <v>748</v>
      </c>
      <c r="N2295">
        <v>4</v>
      </c>
      <c r="O2295">
        <v>17</v>
      </c>
      <c r="P2295">
        <v>17</v>
      </c>
      <c r="Q2295">
        <v>20</v>
      </c>
      <c r="R2295">
        <v>8</v>
      </c>
      <c r="S2295">
        <v>8</v>
      </c>
      <c r="T2295">
        <v>11</v>
      </c>
    </row>
    <row r="2296" spans="8:20" x14ac:dyDescent="0.35">
      <c r="H2296">
        <v>222.053</v>
      </c>
      <c r="I2296">
        <v>20.058</v>
      </c>
      <c r="J2296" t="s">
        <v>120</v>
      </c>
      <c r="K2296" t="s">
        <v>1415</v>
      </c>
      <c r="L2296">
        <v>3</v>
      </c>
      <c r="M2296" t="s">
        <v>1487</v>
      </c>
      <c r="N2296">
        <v>4</v>
      </c>
      <c r="O2296">
        <v>19</v>
      </c>
      <c r="P2296">
        <v>19</v>
      </c>
      <c r="Q2296">
        <v>22</v>
      </c>
      <c r="R2296">
        <v>5</v>
      </c>
      <c r="S2296">
        <v>5</v>
      </c>
      <c r="T2296">
        <v>8</v>
      </c>
    </row>
    <row r="2297" spans="8:20" x14ac:dyDescent="0.35">
      <c r="H2297">
        <v>222.054</v>
      </c>
      <c r="I2297">
        <v>20.059000000000001</v>
      </c>
      <c r="J2297" t="s">
        <v>120</v>
      </c>
      <c r="K2297" t="s">
        <v>34</v>
      </c>
      <c r="L2297">
        <v>3</v>
      </c>
      <c r="M2297" t="s">
        <v>731</v>
      </c>
      <c r="N2297">
        <v>4</v>
      </c>
      <c r="O2297">
        <v>13</v>
      </c>
      <c r="P2297">
        <v>13</v>
      </c>
      <c r="Q2297">
        <v>16</v>
      </c>
      <c r="R2297">
        <v>11</v>
      </c>
      <c r="S2297">
        <v>11</v>
      </c>
      <c r="T2297">
        <v>14</v>
      </c>
    </row>
    <row r="2298" spans="8:20" x14ac:dyDescent="0.35">
      <c r="H2298">
        <v>222.05500000000001</v>
      </c>
      <c r="I2298">
        <v>20.059999999999999</v>
      </c>
      <c r="J2298" t="s">
        <v>120</v>
      </c>
      <c r="K2298" t="s">
        <v>35</v>
      </c>
      <c r="L2298">
        <v>3</v>
      </c>
      <c r="M2298" t="s">
        <v>373</v>
      </c>
      <c r="N2298">
        <v>4</v>
      </c>
      <c r="O2298">
        <v>14</v>
      </c>
      <c r="P2298">
        <v>14</v>
      </c>
      <c r="Q2298">
        <v>17</v>
      </c>
      <c r="R2298">
        <v>7</v>
      </c>
      <c r="S2298">
        <v>7</v>
      </c>
      <c r="T2298">
        <v>10</v>
      </c>
    </row>
    <row r="2299" spans="8:20" x14ac:dyDescent="0.35">
      <c r="H2299">
        <v>222.05600000000001</v>
      </c>
      <c r="I2299">
        <v>20.061</v>
      </c>
      <c r="J2299" t="s">
        <v>120</v>
      </c>
      <c r="K2299" t="s">
        <v>140</v>
      </c>
      <c r="L2299">
        <v>3</v>
      </c>
      <c r="M2299" t="s">
        <v>498</v>
      </c>
      <c r="N2299">
        <v>4</v>
      </c>
      <c r="O2299">
        <v>13</v>
      </c>
      <c r="P2299">
        <v>13</v>
      </c>
      <c r="Q2299">
        <v>16</v>
      </c>
      <c r="R2299">
        <v>9</v>
      </c>
      <c r="S2299">
        <v>9</v>
      </c>
      <c r="T2299">
        <v>12</v>
      </c>
    </row>
    <row r="2300" spans="8:20" x14ac:dyDescent="0.35">
      <c r="H2300">
        <v>222.05699999999999</v>
      </c>
      <c r="I2300">
        <v>20.062000000000001</v>
      </c>
      <c r="J2300" t="s">
        <v>120</v>
      </c>
      <c r="K2300" t="s">
        <v>30</v>
      </c>
      <c r="L2300">
        <v>3</v>
      </c>
      <c r="M2300" t="s">
        <v>335</v>
      </c>
      <c r="N2300">
        <v>3</v>
      </c>
      <c r="O2300">
        <v>15</v>
      </c>
      <c r="P2300">
        <v>18</v>
      </c>
      <c r="Q2300">
        <v>20</v>
      </c>
      <c r="R2300">
        <v>1</v>
      </c>
      <c r="S2300">
        <v>4</v>
      </c>
      <c r="T2300">
        <v>6</v>
      </c>
    </row>
    <row r="2301" spans="8:20" x14ac:dyDescent="0.35">
      <c r="H2301">
        <v>222.05799999999999</v>
      </c>
      <c r="I2301">
        <v>20.062999999999999</v>
      </c>
      <c r="J2301" t="s">
        <v>120</v>
      </c>
      <c r="K2301" t="s">
        <v>141</v>
      </c>
      <c r="L2301">
        <v>3</v>
      </c>
      <c r="M2301" t="s">
        <v>749</v>
      </c>
      <c r="N2301">
        <v>3</v>
      </c>
      <c r="O2301">
        <v>10</v>
      </c>
      <c r="P2301">
        <v>13</v>
      </c>
      <c r="Q2301">
        <v>15</v>
      </c>
      <c r="R2301">
        <v>9</v>
      </c>
      <c r="S2301">
        <v>12</v>
      </c>
      <c r="T2301">
        <v>14</v>
      </c>
    </row>
    <row r="2302" spans="8:20" x14ac:dyDescent="0.35">
      <c r="H2302">
        <v>222.059</v>
      </c>
      <c r="I2302">
        <v>20.064</v>
      </c>
      <c r="J2302" t="s">
        <v>120</v>
      </c>
      <c r="K2302" t="s">
        <v>142</v>
      </c>
      <c r="L2302">
        <v>3</v>
      </c>
      <c r="M2302" t="s">
        <v>746</v>
      </c>
      <c r="N2302">
        <v>3</v>
      </c>
      <c r="O2302">
        <v>9</v>
      </c>
      <c r="P2302">
        <v>12</v>
      </c>
      <c r="Q2302">
        <v>14</v>
      </c>
      <c r="R2302">
        <v>11</v>
      </c>
      <c r="S2302">
        <v>14</v>
      </c>
      <c r="T2302">
        <v>16</v>
      </c>
    </row>
    <row r="2303" spans="8:20" x14ac:dyDescent="0.35">
      <c r="H2303">
        <v>222.06</v>
      </c>
      <c r="I2303">
        <v>20.065000000000001</v>
      </c>
      <c r="J2303" t="s">
        <v>120</v>
      </c>
      <c r="K2303" t="s">
        <v>36</v>
      </c>
      <c r="L2303">
        <v>3</v>
      </c>
      <c r="M2303" t="s">
        <v>743</v>
      </c>
      <c r="N2303">
        <v>4</v>
      </c>
      <c r="O2303">
        <v>14</v>
      </c>
      <c r="P2303">
        <v>14</v>
      </c>
      <c r="Q2303">
        <v>17</v>
      </c>
      <c r="R2303">
        <v>10</v>
      </c>
      <c r="S2303">
        <v>10</v>
      </c>
      <c r="T2303">
        <v>13</v>
      </c>
    </row>
    <row r="2304" spans="8:20" x14ac:dyDescent="0.35">
      <c r="H2304">
        <v>222.06100000000001</v>
      </c>
      <c r="I2304">
        <v>20.067</v>
      </c>
      <c r="J2304" t="s">
        <v>120</v>
      </c>
      <c r="K2304" t="s">
        <v>144</v>
      </c>
      <c r="L2304">
        <v>3</v>
      </c>
      <c r="M2304" t="s">
        <v>544</v>
      </c>
      <c r="N2304">
        <v>4</v>
      </c>
      <c r="O2304">
        <v>12</v>
      </c>
      <c r="P2304">
        <v>12</v>
      </c>
      <c r="Q2304">
        <v>15</v>
      </c>
      <c r="R2304">
        <v>10</v>
      </c>
      <c r="S2304">
        <v>10</v>
      </c>
      <c r="T2304">
        <v>13</v>
      </c>
    </row>
    <row r="2305" spans="8:20" x14ac:dyDescent="0.35">
      <c r="H2305">
        <v>222.06200000000001</v>
      </c>
      <c r="I2305">
        <v>20.068000000000001</v>
      </c>
      <c r="J2305" t="s">
        <v>120</v>
      </c>
      <c r="K2305" t="s">
        <v>56</v>
      </c>
      <c r="L2305">
        <v>3</v>
      </c>
      <c r="M2305" t="s">
        <v>726</v>
      </c>
      <c r="N2305">
        <v>4</v>
      </c>
      <c r="O2305">
        <v>15</v>
      </c>
      <c r="P2305">
        <v>15</v>
      </c>
      <c r="Q2305">
        <v>18</v>
      </c>
      <c r="R2305">
        <v>10</v>
      </c>
      <c r="S2305">
        <v>10</v>
      </c>
      <c r="T2305">
        <v>13</v>
      </c>
    </row>
    <row r="2306" spans="8:20" x14ac:dyDescent="0.35">
      <c r="H2306">
        <v>222.06299999999999</v>
      </c>
      <c r="I2306">
        <v>20.068999999999999</v>
      </c>
      <c r="J2306" t="s">
        <v>120</v>
      </c>
      <c r="K2306" t="s">
        <v>145</v>
      </c>
      <c r="L2306">
        <v>3</v>
      </c>
      <c r="M2306" t="s">
        <v>750</v>
      </c>
      <c r="N2306">
        <v>3</v>
      </c>
      <c r="O2306">
        <v>13</v>
      </c>
      <c r="P2306">
        <v>16</v>
      </c>
      <c r="Q2306">
        <v>18</v>
      </c>
      <c r="R2306">
        <v>7</v>
      </c>
      <c r="S2306">
        <v>10</v>
      </c>
      <c r="T2306">
        <v>12</v>
      </c>
    </row>
    <row r="2307" spans="8:20" x14ac:dyDescent="0.35">
      <c r="H2307">
        <v>222.06399999999999</v>
      </c>
      <c r="I2307">
        <v>20.07</v>
      </c>
      <c r="J2307" t="s">
        <v>120</v>
      </c>
      <c r="K2307" t="s">
        <v>146</v>
      </c>
      <c r="L2307">
        <v>3</v>
      </c>
      <c r="M2307" t="s">
        <v>749</v>
      </c>
      <c r="N2307">
        <v>3</v>
      </c>
      <c r="O2307">
        <v>10</v>
      </c>
      <c r="P2307">
        <v>13</v>
      </c>
      <c r="Q2307">
        <v>15</v>
      </c>
      <c r="R2307">
        <v>9</v>
      </c>
      <c r="S2307">
        <v>12</v>
      </c>
      <c r="T2307">
        <v>14</v>
      </c>
    </row>
    <row r="2308" spans="8:20" x14ac:dyDescent="0.35">
      <c r="H2308">
        <v>222.065</v>
      </c>
      <c r="I2308">
        <v>20.071000000000002</v>
      </c>
      <c r="J2308" t="s">
        <v>120</v>
      </c>
      <c r="K2308" t="s">
        <v>147</v>
      </c>
      <c r="L2308">
        <v>3</v>
      </c>
      <c r="M2308" t="s">
        <v>1618</v>
      </c>
      <c r="N2308">
        <v>4</v>
      </c>
      <c r="O2308">
        <v>17</v>
      </c>
      <c r="P2308">
        <v>17</v>
      </c>
      <c r="Q2308">
        <v>20</v>
      </c>
      <c r="R2308">
        <v>5</v>
      </c>
      <c r="S2308">
        <v>5</v>
      </c>
      <c r="T2308">
        <v>8</v>
      </c>
    </row>
    <row r="2309" spans="8:20" x14ac:dyDescent="0.35">
      <c r="H2309">
        <v>222.066</v>
      </c>
      <c r="I2309">
        <v>20.071999999999999</v>
      </c>
      <c r="J2309" t="s">
        <v>120</v>
      </c>
      <c r="K2309" t="s">
        <v>28</v>
      </c>
      <c r="L2309">
        <v>3</v>
      </c>
      <c r="M2309" t="s">
        <v>444</v>
      </c>
      <c r="N2309">
        <v>4</v>
      </c>
      <c r="O2309">
        <v>13</v>
      </c>
      <c r="P2309">
        <v>13</v>
      </c>
      <c r="Q2309">
        <v>16</v>
      </c>
      <c r="R2309">
        <v>10</v>
      </c>
      <c r="S2309">
        <v>10</v>
      </c>
      <c r="T2309">
        <v>13</v>
      </c>
    </row>
    <row r="2310" spans="8:20" x14ac:dyDescent="0.35">
      <c r="H2310">
        <v>222.06700000000001</v>
      </c>
      <c r="I2310">
        <v>20.073</v>
      </c>
      <c r="J2310" t="s">
        <v>120</v>
      </c>
      <c r="K2310" t="s">
        <v>148</v>
      </c>
      <c r="L2310">
        <v>3</v>
      </c>
      <c r="M2310" t="s">
        <v>422</v>
      </c>
      <c r="N2310">
        <v>3</v>
      </c>
      <c r="O2310">
        <v>12</v>
      </c>
      <c r="P2310">
        <v>15</v>
      </c>
      <c r="Q2310">
        <v>17</v>
      </c>
      <c r="R2310">
        <v>4</v>
      </c>
      <c r="S2310">
        <v>7</v>
      </c>
      <c r="T2310">
        <v>9</v>
      </c>
    </row>
    <row r="2311" spans="8:20" x14ac:dyDescent="0.35">
      <c r="H2311">
        <v>222.06800000000001</v>
      </c>
      <c r="I2311">
        <v>20.074000000000002</v>
      </c>
      <c r="J2311" t="s">
        <v>120</v>
      </c>
      <c r="K2311" t="s">
        <v>149</v>
      </c>
      <c r="L2311">
        <v>3</v>
      </c>
      <c r="M2311" t="s">
        <v>726</v>
      </c>
      <c r="N2311">
        <v>4</v>
      </c>
      <c r="O2311">
        <v>15</v>
      </c>
      <c r="P2311">
        <v>15</v>
      </c>
      <c r="Q2311">
        <v>18</v>
      </c>
      <c r="R2311">
        <v>10</v>
      </c>
      <c r="S2311">
        <v>10</v>
      </c>
      <c r="T2311">
        <v>13</v>
      </c>
    </row>
    <row r="2312" spans="8:20" x14ac:dyDescent="0.35">
      <c r="H2312">
        <v>222.06899999999999</v>
      </c>
      <c r="I2312">
        <v>20.076000000000001</v>
      </c>
      <c r="J2312" t="s">
        <v>120</v>
      </c>
      <c r="K2312" t="s">
        <v>151</v>
      </c>
      <c r="L2312">
        <v>3</v>
      </c>
      <c r="M2312" t="s">
        <v>751</v>
      </c>
      <c r="N2312">
        <v>3</v>
      </c>
      <c r="O2312">
        <v>0</v>
      </c>
      <c r="P2312">
        <v>3</v>
      </c>
      <c r="Q2312">
        <v>5</v>
      </c>
      <c r="R2312">
        <v>17</v>
      </c>
      <c r="S2312">
        <v>20</v>
      </c>
      <c r="T2312">
        <v>22</v>
      </c>
    </row>
    <row r="2313" spans="8:20" x14ac:dyDescent="0.35">
      <c r="H2313">
        <v>222.07</v>
      </c>
      <c r="I2313">
        <v>20.077000000000002</v>
      </c>
      <c r="J2313" t="s">
        <v>120</v>
      </c>
      <c r="K2313" t="s">
        <v>152</v>
      </c>
      <c r="L2313">
        <v>3</v>
      </c>
      <c r="M2313" t="s">
        <v>444</v>
      </c>
      <c r="N2313">
        <v>4</v>
      </c>
      <c r="O2313">
        <v>13</v>
      </c>
      <c r="P2313">
        <v>13</v>
      </c>
      <c r="Q2313">
        <v>16</v>
      </c>
      <c r="R2313">
        <v>10</v>
      </c>
      <c r="S2313">
        <v>10</v>
      </c>
      <c r="T2313">
        <v>13</v>
      </c>
    </row>
    <row r="2314" spans="8:20" x14ac:dyDescent="0.35">
      <c r="H2314">
        <v>222.071</v>
      </c>
      <c r="I2314">
        <v>20.077999999999999</v>
      </c>
      <c r="J2314" t="s">
        <v>120</v>
      </c>
      <c r="K2314" t="s">
        <v>1752</v>
      </c>
      <c r="L2314">
        <v>3</v>
      </c>
      <c r="M2314" t="s">
        <v>1760</v>
      </c>
      <c r="N2314">
        <v>3</v>
      </c>
      <c r="O2314">
        <v>17</v>
      </c>
      <c r="P2314">
        <v>20</v>
      </c>
      <c r="Q2314">
        <v>22</v>
      </c>
      <c r="R2314">
        <v>3</v>
      </c>
      <c r="S2314">
        <v>6</v>
      </c>
      <c r="T2314">
        <v>8</v>
      </c>
    </row>
    <row r="2315" spans="8:20" x14ac:dyDescent="0.35">
      <c r="H2315">
        <v>222.072</v>
      </c>
      <c r="I2315">
        <v>20.079000000000001</v>
      </c>
      <c r="J2315" t="s">
        <v>120</v>
      </c>
      <c r="K2315" t="s">
        <v>153</v>
      </c>
      <c r="L2315">
        <v>3</v>
      </c>
      <c r="M2315" t="s">
        <v>236</v>
      </c>
      <c r="N2315">
        <v>4</v>
      </c>
      <c r="O2315">
        <v>13</v>
      </c>
      <c r="P2315">
        <v>13</v>
      </c>
      <c r="Q2315">
        <v>16</v>
      </c>
      <c r="R2315">
        <v>11</v>
      </c>
      <c r="S2315">
        <v>11</v>
      </c>
      <c r="T2315">
        <v>14</v>
      </c>
    </row>
    <row r="2316" spans="8:20" x14ac:dyDescent="0.35">
      <c r="H2316">
        <v>222.07300000000001</v>
      </c>
      <c r="I2316">
        <v>20.079999999999998</v>
      </c>
      <c r="J2316" t="s">
        <v>120</v>
      </c>
      <c r="K2316" t="s">
        <v>1606</v>
      </c>
      <c r="L2316">
        <v>3</v>
      </c>
      <c r="M2316" t="s">
        <v>1618</v>
      </c>
      <c r="N2316">
        <v>4</v>
      </c>
      <c r="O2316">
        <v>17</v>
      </c>
      <c r="P2316">
        <v>17</v>
      </c>
      <c r="Q2316">
        <v>20</v>
      </c>
      <c r="R2316">
        <v>5</v>
      </c>
      <c r="S2316">
        <v>5</v>
      </c>
      <c r="T2316">
        <v>8</v>
      </c>
    </row>
    <row r="2317" spans="8:20" x14ac:dyDescent="0.35">
      <c r="H2317">
        <v>222.07400000000001</v>
      </c>
      <c r="I2317">
        <v>20.081</v>
      </c>
      <c r="J2317" t="s">
        <v>120</v>
      </c>
      <c r="K2317" t="s">
        <v>154</v>
      </c>
      <c r="L2317">
        <v>3</v>
      </c>
      <c r="M2317" t="s">
        <v>487</v>
      </c>
      <c r="N2317">
        <v>4</v>
      </c>
      <c r="O2317">
        <v>7</v>
      </c>
      <c r="P2317">
        <v>7</v>
      </c>
      <c r="Q2317">
        <v>10</v>
      </c>
      <c r="R2317">
        <v>16</v>
      </c>
      <c r="S2317">
        <v>16</v>
      </c>
      <c r="T2317">
        <v>19</v>
      </c>
    </row>
    <row r="2318" spans="8:20" x14ac:dyDescent="0.35">
      <c r="H2318">
        <v>222.07499999999999</v>
      </c>
      <c r="I2318">
        <v>20.082000000000001</v>
      </c>
      <c r="J2318" t="s">
        <v>120</v>
      </c>
      <c r="K2318" t="s">
        <v>155</v>
      </c>
      <c r="L2318">
        <v>3</v>
      </c>
      <c r="M2318" t="s">
        <v>373</v>
      </c>
      <c r="N2318">
        <v>4</v>
      </c>
      <c r="O2318">
        <v>14</v>
      </c>
      <c r="P2318">
        <v>14</v>
      </c>
      <c r="Q2318">
        <v>17</v>
      </c>
      <c r="R2318">
        <v>7</v>
      </c>
      <c r="S2318">
        <v>7</v>
      </c>
      <c r="T2318">
        <v>10</v>
      </c>
    </row>
    <row r="2319" spans="8:20" x14ac:dyDescent="0.35">
      <c r="H2319">
        <v>222.07599999999999</v>
      </c>
      <c r="I2319">
        <v>20.082999999999998</v>
      </c>
      <c r="J2319" t="s">
        <v>120</v>
      </c>
      <c r="K2319" t="s">
        <v>57</v>
      </c>
      <c r="L2319">
        <v>3</v>
      </c>
      <c r="M2319" t="s">
        <v>444</v>
      </c>
      <c r="N2319">
        <v>4</v>
      </c>
      <c r="O2319">
        <v>13</v>
      </c>
      <c r="P2319">
        <v>13</v>
      </c>
      <c r="Q2319">
        <v>16</v>
      </c>
      <c r="R2319">
        <v>10</v>
      </c>
      <c r="S2319">
        <v>10</v>
      </c>
      <c r="T2319">
        <v>13</v>
      </c>
    </row>
    <row r="2320" spans="8:20" x14ac:dyDescent="0.35">
      <c r="H2320">
        <v>222.077</v>
      </c>
      <c r="I2320">
        <v>20.085000000000001</v>
      </c>
      <c r="J2320" t="s">
        <v>120</v>
      </c>
      <c r="K2320" t="s">
        <v>156</v>
      </c>
      <c r="L2320">
        <v>3</v>
      </c>
      <c r="M2320" t="s">
        <v>750</v>
      </c>
      <c r="N2320">
        <v>3</v>
      </c>
      <c r="O2320">
        <v>13</v>
      </c>
      <c r="P2320">
        <v>16</v>
      </c>
      <c r="Q2320">
        <v>18</v>
      </c>
      <c r="R2320">
        <v>7</v>
      </c>
      <c r="S2320">
        <v>10</v>
      </c>
      <c r="T2320">
        <v>12</v>
      </c>
    </row>
    <row r="2321" spans="8:20" x14ac:dyDescent="0.35">
      <c r="H2321">
        <v>222.078</v>
      </c>
      <c r="I2321">
        <v>20.085999999999999</v>
      </c>
      <c r="J2321" t="s">
        <v>120</v>
      </c>
      <c r="K2321" t="s">
        <v>37</v>
      </c>
      <c r="L2321">
        <v>3</v>
      </c>
      <c r="M2321" t="s">
        <v>747</v>
      </c>
      <c r="N2321">
        <v>4</v>
      </c>
      <c r="O2321">
        <v>14</v>
      </c>
      <c r="P2321">
        <v>14</v>
      </c>
      <c r="Q2321">
        <v>17</v>
      </c>
      <c r="R2321">
        <v>8</v>
      </c>
      <c r="S2321">
        <v>8</v>
      </c>
      <c r="T2321">
        <v>11</v>
      </c>
    </row>
    <row r="2322" spans="8:20" x14ac:dyDescent="0.35">
      <c r="H2322">
        <v>222.07900000000001</v>
      </c>
      <c r="I2322">
        <v>20.087</v>
      </c>
      <c r="J2322" t="s">
        <v>120</v>
      </c>
      <c r="K2322" t="s">
        <v>157</v>
      </c>
      <c r="L2322">
        <v>3</v>
      </c>
      <c r="M2322" t="s">
        <v>357</v>
      </c>
      <c r="N2322">
        <v>3</v>
      </c>
      <c r="O2322">
        <v>16</v>
      </c>
      <c r="P2322">
        <v>19</v>
      </c>
      <c r="Q2322">
        <v>21</v>
      </c>
      <c r="R2322">
        <v>4</v>
      </c>
      <c r="S2322">
        <v>7</v>
      </c>
      <c r="T2322">
        <v>9</v>
      </c>
    </row>
    <row r="2323" spans="8:20" x14ac:dyDescent="0.35">
      <c r="H2323">
        <v>222.08</v>
      </c>
      <c r="I2323">
        <v>20.088000000000001</v>
      </c>
      <c r="J2323" t="s">
        <v>120</v>
      </c>
      <c r="K2323" t="s">
        <v>58</v>
      </c>
      <c r="L2323">
        <v>3</v>
      </c>
      <c r="M2323" t="s">
        <v>444</v>
      </c>
      <c r="N2323">
        <v>4</v>
      </c>
      <c r="O2323">
        <v>13</v>
      </c>
      <c r="P2323">
        <v>13</v>
      </c>
      <c r="Q2323">
        <v>16</v>
      </c>
      <c r="R2323">
        <v>10</v>
      </c>
      <c r="S2323">
        <v>10</v>
      </c>
      <c r="T2323">
        <v>13</v>
      </c>
    </row>
    <row r="2324" spans="8:20" x14ac:dyDescent="0.35">
      <c r="H2324">
        <v>222.08099999999999</v>
      </c>
      <c r="I2324">
        <v>20.088999999999999</v>
      </c>
      <c r="J2324" t="s">
        <v>120</v>
      </c>
      <c r="K2324" t="s">
        <v>59</v>
      </c>
      <c r="L2324">
        <v>3</v>
      </c>
      <c r="M2324" t="s">
        <v>743</v>
      </c>
      <c r="N2324">
        <v>4</v>
      </c>
      <c r="O2324">
        <v>14</v>
      </c>
      <c r="P2324">
        <v>14</v>
      </c>
      <c r="Q2324">
        <v>17</v>
      </c>
      <c r="R2324">
        <v>10</v>
      </c>
      <c r="S2324">
        <v>10</v>
      </c>
      <c r="T2324">
        <v>13</v>
      </c>
    </row>
    <row r="2325" spans="8:20" x14ac:dyDescent="0.35">
      <c r="H2325">
        <v>222.08199999999999</v>
      </c>
      <c r="I2325">
        <v>20.09</v>
      </c>
      <c r="J2325" t="s">
        <v>120</v>
      </c>
      <c r="K2325" t="s">
        <v>158</v>
      </c>
      <c r="L2325">
        <v>3</v>
      </c>
      <c r="M2325" t="s">
        <v>731</v>
      </c>
      <c r="N2325">
        <v>4</v>
      </c>
      <c r="O2325">
        <v>13</v>
      </c>
      <c r="P2325">
        <v>13</v>
      </c>
      <c r="Q2325">
        <v>16</v>
      </c>
      <c r="R2325">
        <v>11</v>
      </c>
      <c r="S2325">
        <v>11</v>
      </c>
      <c r="T2325">
        <v>14</v>
      </c>
    </row>
    <row r="2326" spans="8:20" x14ac:dyDescent="0.35">
      <c r="H2326">
        <v>222.083</v>
      </c>
      <c r="I2326">
        <v>20.091999999999999</v>
      </c>
      <c r="J2326" t="s">
        <v>120</v>
      </c>
      <c r="K2326" t="s">
        <v>160</v>
      </c>
      <c r="L2326">
        <v>3</v>
      </c>
      <c r="M2326" t="s">
        <v>726</v>
      </c>
      <c r="N2326">
        <v>4</v>
      </c>
      <c r="O2326">
        <v>15</v>
      </c>
      <c r="P2326">
        <v>15</v>
      </c>
      <c r="Q2326">
        <v>18</v>
      </c>
      <c r="R2326">
        <v>10</v>
      </c>
      <c r="S2326">
        <v>10</v>
      </c>
      <c r="T2326">
        <v>13</v>
      </c>
    </row>
    <row r="2327" spans="8:20" x14ac:dyDescent="0.35">
      <c r="H2327">
        <v>222.084</v>
      </c>
      <c r="I2327">
        <v>20.093</v>
      </c>
      <c r="J2327" t="s">
        <v>120</v>
      </c>
      <c r="K2327" t="s">
        <v>161</v>
      </c>
      <c r="L2327">
        <v>3</v>
      </c>
      <c r="M2327" t="s">
        <v>752</v>
      </c>
      <c r="N2327">
        <v>3</v>
      </c>
      <c r="O2327">
        <v>15</v>
      </c>
      <c r="P2327">
        <v>18</v>
      </c>
      <c r="Q2327">
        <v>20</v>
      </c>
      <c r="R2327">
        <v>5</v>
      </c>
      <c r="S2327">
        <v>8</v>
      </c>
      <c r="T2327">
        <v>10</v>
      </c>
    </row>
    <row r="2328" spans="8:20" x14ac:dyDescent="0.35">
      <c r="H2328">
        <v>222.08500000000001</v>
      </c>
      <c r="I2328">
        <v>20.094000000000001</v>
      </c>
      <c r="J2328" t="s">
        <v>120</v>
      </c>
      <c r="K2328" t="s">
        <v>1374</v>
      </c>
      <c r="L2328">
        <v>3</v>
      </c>
      <c r="M2328" t="s">
        <v>1397</v>
      </c>
      <c r="N2328">
        <v>4</v>
      </c>
      <c r="O2328">
        <v>12</v>
      </c>
      <c r="P2328">
        <v>12</v>
      </c>
      <c r="Q2328">
        <v>15</v>
      </c>
      <c r="R2328">
        <v>11</v>
      </c>
      <c r="S2328">
        <v>11</v>
      </c>
      <c r="T2328">
        <v>14</v>
      </c>
    </row>
    <row r="2329" spans="8:20" x14ac:dyDescent="0.35">
      <c r="H2329">
        <v>222.08600000000001</v>
      </c>
      <c r="I2329">
        <v>20.094999999999999</v>
      </c>
      <c r="J2329" t="s">
        <v>120</v>
      </c>
      <c r="K2329" t="s">
        <v>162</v>
      </c>
      <c r="L2329">
        <v>3</v>
      </c>
      <c r="M2329" t="s">
        <v>748</v>
      </c>
      <c r="N2329">
        <v>4</v>
      </c>
      <c r="O2329">
        <v>17</v>
      </c>
      <c r="P2329">
        <v>17</v>
      </c>
      <c r="Q2329">
        <v>20</v>
      </c>
      <c r="R2329">
        <v>8</v>
      </c>
      <c r="S2329">
        <v>8</v>
      </c>
      <c r="T2329">
        <v>11</v>
      </c>
    </row>
    <row r="2330" spans="8:20" x14ac:dyDescent="0.35">
      <c r="H2330">
        <v>222.08699999999999</v>
      </c>
      <c r="I2330">
        <v>20.096</v>
      </c>
      <c r="J2330" t="s">
        <v>120</v>
      </c>
      <c r="K2330" t="s">
        <v>163</v>
      </c>
      <c r="L2330">
        <v>3</v>
      </c>
      <c r="M2330" t="s">
        <v>726</v>
      </c>
      <c r="N2330">
        <v>4</v>
      </c>
      <c r="O2330">
        <v>15</v>
      </c>
      <c r="P2330">
        <v>15</v>
      </c>
      <c r="Q2330">
        <v>18</v>
      </c>
      <c r="R2330">
        <v>10</v>
      </c>
      <c r="S2330">
        <v>10</v>
      </c>
      <c r="T2330">
        <v>13</v>
      </c>
    </row>
    <row r="2331" spans="8:20" x14ac:dyDescent="0.35">
      <c r="H2331">
        <v>222.08799999999999</v>
      </c>
      <c r="I2331">
        <v>20.097000000000001</v>
      </c>
      <c r="J2331" t="s">
        <v>120</v>
      </c>
      <c r="K2331" t="s">
        <v>24</v>
      </c>
      <c r="L2331">
        <v>3</v>
      </c>
      <c r="M2331" t="s">
        <v>357</v>
      </c>
      <c r="N2331">
        <v>3</v>
      </c>
      <c r="O2331">
        <v>16</v>
      </c>
      <c r="P2331">
        <v>19</v>
      </c>
      <c r="Q2331">
        <v>21</v>
      </c>
      <c r="R2331">
        <v>4</v>
      </c>
      <c r="S2331">
        <v>7</v>
      </c>
      <c r="T2331">
        <v>9</v>
      </c>
    </row>
    <row r="2332" spans="8:20" x14ac:dyDescent="0.35">
      <c r="H2332">
        <v>222.089</v>
      </c>
      <c r="I2332">
        <v>20.097999999999999</v>
      </c>
      <c r="J2332" t="s">
        <v>120</v>
      </c>
      <c r="K2332" t="s">
        <v>1496</v>
      </c>
      <c r="L2332">
        <v>3</v>
      </c>
      <c r="M2332" t="s">
        <v>740</v>
      </c>
      <c r="N2332">
        <v>3</v>
      </c>
      <c r="O2332">
        <v>8</v>
      </c>
      <c r="P2332">
        <v>11</v>
      </c>
      <c r="Q2332">
        <v>13</v>
      </c>
      <c r="R2332">
        <v>10</v>
      </c>
      <c r="S2332">
        <v>13</v>
      </c>
      <c r="T2332">
        <v>15</v>
      </c>
    </row>
    <row r="2333" spans="8:20" x14ac:dyDescent="0.35">
      <c r="H2333">
        <v>222.09</v>
      </c>
      <c r="I2333">
        <v>20.099</v>
      </c>
      <c r="J2333" t="s">
        <v>120</v>
      </c>
      <c r="K2333" t="s">
        <v>164</v>
      </c>
      <c r="L2333">
        <v>3</v>
      </c>
      <c r="M2333" t="s">
        <v>373</v>
      </c>
      <c r="N2333">
        <v>4</v>
      </c>
      <c r="O2333">
        <v>14</v>
      </c>
      <c r="P2333">
        <v>14</v>
      </c>
      <c r="Q2333">
        <v>17</v>
      </c>
      <c r="R2333">
        <v>7</v>
      </c>
      <c r="S2333">
        <v>7</v>
      </c>
      <c r="T2333">
        <v>10</v>
      </c>
    </row>
    <row r="2334" spans="8:20" x14ac:dyDescent="0.35">
      <c r="H2334">
        <v>222.09100000000001</v>
      </c>
      <c r="I2334">
        <v>20.100000000000001</v>
      </c>
      <c r="J2334" t="s">
        <v>120</v>
      </c>
      <c r="K2334" t="s">
        <v>165</v>
      </c>
      <c r="L2334">
        <v>3</v>
      </c>
      <c r="M2334" t="s">
        <v>753</v>
      </c>
      <c r="N2334">
        <v>4</v>
      </c>
      <c r="O2334">
        <v>16</v>
      </c>
      <c r="P2334">
        <v>16</v>
      </c>
      <c r="Q2334">
        <v>19</v>
      </c>
      <c r="R2334">
        <v>8</v>
      </c>
      <c r="S2334">
        <v>8</v>
      </c>
      <c r="T2334">
        <v>11</v>
      </c>
    </row>
    <row r="2335" spans="8:20" x14ac:dyDescent="0.35">
      <c r="H2335">
        <v>222.09200000000001</v>
      </c>
      <c r="I2335">
        <v>20.102</v>
      </c>
      <c r="J2335" t="s">
        <v>120</v>
      </c>
      <c r="K2335" t="s">
        <v>29</v>
      </c>
      <c r="L2335">
        <v>3</v>
      </c>
      <c r="M2335" t="s">
        <v>743</v>
      </c>
      <c r="N2335">
        <v>4</v>
      </c>
      <c r="O2335">
        <v>14</v>
      </c>
      <c r="P2335">
        <v>14</v>
      </c>
      <c r="Q2335">
        <v>17</v>
      </c>
      <c r="R2335">
        <v>10</v>
      </c>
      <c r="S2335">
        <v>10</v>
      </c>
      <c r="T2335">
        <v>13</v>
      </c>
    </row>
    <row r="2336" spans="8:20" x14ac:dyDescent="0.35">
      <c r="H2336">
        <v>222.09299999999999</v>
      </c>
      <c r="I2336">
        <v>20.103000000000002</v>
      </c>
      <c r="J2336" t="s">
        <v>120</v>
      </c>
      <c r="K2336" t="s">
        <v>166</v>
      </c>
      <c r="L2336">
        <v>3</v>
      </c>
      <c r="M2336" t="s">
        <v>686</v>
      </c>
      <c r="N2336">
        <v>3</v>
      </c>
      <c r="O2336">
        <v>12</v>
      </c>
      <c r="P2336">
        <v>15</v>
      </c>
      <c r="Q2336">
        <v>17</v>
      </c>
      <c r="R2336">
        <v>8</v>
      </c>
      <c r="S2336">
        <v>11</v>
      </c>
      <c r="T2336">
        <v>13</v>
      </c>
    </row>
    <row r="2337" spans="8:20" x14ac:dyDescent="0.35">
      <c r="H2337">
        <v>222.09399999999999</v>
      </c>
      <c r="I2337">
        <v>20.103999999999999</v>
      </c>
      <c r="J2337" t="s">
        <v>120</v>
      </c>
      <c r="K2337" t="s">
        <v>167</v>
      </c>
      <c r="L2337">
        <v>3</v>
      </c>
      <c r="M2337" t="s">
        <v>748</v>
      </c>
      <c r="N2337">
        <v>4</v>
      </c>
      <c r="O2337">
        <v>17</v>
      </c>
      <c r="P2337">
        <v>17</v>
      </c>
      <c r="Q2337">
        <v>20</v>
      </c>
      <c r="R2337">
        <v>8</v>
      </c>
      <c r="S2337">
        <v>8</v>
      </c>
      <c r="T2337">
        <v>11</v>
      </c>
    </row>
    <row r="2338" spans="8:20" x14ac:dyDescent="0.35">
      <c r="H2338">
        <v>222.095</v>
      </c>
      <c r="I2338">
        <v>20.105</v>
      </c>
      <c r="J2338" t="s">
        <v>120</v>
      </c>
      <c r="K2338" t="s">
        <v>1722</v>
      </c>
      <c r="L2338">
        <v>3</v>
      </c>
      <c r="M2338" t="s">
        <v>753</v>
      </c>
      <c r="N2338">
        <v>4</v>
      </c>
      <c r="O2338">
        <v>16</v>
      </c>
      <c r="P2338">
        <v>16</v>
      </c>
      <c r="Q2338">
        <v>19</v>
      </c>
      <c r="R2338">
        <v>8</v>
      </c>
      <c r="S2338">
        <v>8</v>
      </c>
      <c r="T2338">
        <v>11</v>
      </c>
    </row>
    <row r="2339" spans="8:20" x14ac:dyDescent="0.35">
      <c r="H2339">
        <v>222.096</v>
      </c>
      <c r="I2339">
        <v>20.106000000000002</v>
      </c>
      <c r="J2339" t="s">
        <v>120</v>
      </c>
      <c r="K2339" t="s">
        <v>1706</v>
      </c>
      <c r="L2339">
        <v>3</v>
      </c>
      <c r="M2339" t="s">
        <v>731</v>
      </c>
      <c r="N2339">
        <v>4</v>
      </c>
      <c r="O2339">
        <v>13</v>
      </c>
      <c r="P2339">
        <v>13</v>
      </c>
      <c r="Q2339">
        <v>16</v>
      </c>
      <c r="R2339">
        <v>11</v>
      </c>
      <c r="S2339">
        <v>11</v>
      </c>
      <c r="T2339">
        <v>14</v>
      </c>
    </row>
    <row r="2340" spans="8:20" x14ac:dyDescent="0.35">
      <c r="H2340">
        <v>222.09700000000001</v>
      </c>
      <c r="I2340">
        <v>20.106999999999999</v>
      </c>
      <c r="J2340" t="s">
        <v>120</v>
      </c>
      <c r="K2340" t="s">
        <v>168</v>
      </c>
      <c r="L2340">
        <v>3</v>
      </c>
      <c r="M2340" t="s">
        <v>498</v>
      </c>
      <c r="N2340">
        <v>4</v>
      </c>
      <c r="O2340">
        <v>13</v>
      </c>
      <c r="P2340">
        <v>13</v>
      </c>
      <c r="Q2340">
        <v>16</v>
      </c>
      <c r="R2340">
        <v>9</v>
      </c>
      <c r="S2340">
        <v>9</v>
      </c>
      <c r="T2340">
        <v>12</v>
      </c>
    </row>
    <row r="2341" spans="8:20" x14ac:dyDescent="0.35">
      <c r="H2341">
        <v>222.09800000000001</v>
      </c>
      <c r="I2341">
        <v>20.108000000000001</v>
      </c>
      <c r="J2341" t="s">
        <v>120</v>
      </c>
      <c r="K2341" t="s">
        <v>1651</v>
      </c>
      <c r="L2341">
        <v>3</v>
      </c>
      <c r="M2341" t="s">
        <v>753</v>
      </c>
      <c r="N2341">
        <v>4</v>
      </c>
      <c r="O2341">
        <v>16</v>
      </c>
      <c r="P2341">
        <v>16</v>
      </c>
      <c r="Q2341">
        <v>19</v>
      </c>
      <c r="R2341">
        <v>8</v>
      </c>
      <c r="S2341">
        <v>8</v>
      </c>
      <c r="T2341">
        <v>11</v>
      </c>
    </row>
    <row r="2342" spans="8:20" x14ac:dyDescent="0.35">
      <c r="H2342">
        <v>222.09899999999999</v>
      </c>
      <c r="I2342">
        <v>20.109000000000002</v>
      </c>
      <c r="J2342" t="s">
        <v>120</v>
      </c>
      <c r="K2342" t="s">
        <v>61</v>
      </c>
      <c r="L2342">
        <v>3</v>
      </c>
      <c r="M2342" t="s">
        <v>753</v>
      </c>
      <c r="N2342">
        <v>4</v>
      </c>
      <c r="O2342">
        <v>16</v>
      </c>
      <c r="P2342">
        <v>16</v>
      </c>
      <c r="Q2342">
        <v>19</v>
      </c>
      <c r="R2342">
        <v>8</v>
      </c>
      <c r="S2342">
        <v>8</v>
      </c>
      <c r="T2342">
        <v>11</v>
      </c>
    </row>
    <row r="2343" spans="8:20" x14ac:dyDescent="0.35">
      <c r="H2343">
        <v>222.1</v>
      </c>
      <c r="I2343">
        <v>20.11</v>
      </c>
      <c r="J2343" t="s">
        <v>120</v>
      </c>
      <c r="K2343" t="s">
        <v>38</v>
      </c>
      <c r="L2343">
        <v>3</v>
      </c>
      <c r="M2343" t="s">
        <v>731</v>
      </c>
      <c r="N2343">
        <v>4</v>
      </c>
      <c r="O2343">
        <v>13</v>
      </c>
      <c r="P2343">
        <v>13</v>
      </c>
      <c r="Q2343">
        <v>16</v>
      </c>
      <c r="R2343">
        <v>11</v>
      </c>
      <c r="S2343">
        <v>11</v>
      </c>
      <c r="T2343">
        <v>14</v>
      </c>
    </row>
    <row r="2344" spans="8:20" x14ac:dyDescent="0.35">
      <c r="H2344">
        <v>222.101</v>
      </c>
      <c r="I2344">
        <v>20.111000000000001</v>
      </c>
      <c r="J2344" t="s">
        <v>120</v>
      </c>
      <c r="K2344" t="s">
        <v>169</v>
      </c>
      <c r="L2344">
        <v>3</v>
      </c>
      <c r="M2344" t="s">
        <v>743</v>
      </c>
      <c r="N2344">
        <v>4</v>
      </c>
      <c r="O2344">
        <v>14</v>
      </c>
      <c r="P2344">
        <v>14</v>
      </c>
      <c r="Q2344">
        <v>17</v>
      </c>
      <c r="R2344">
        <v>10</v>
      </c>
      <c r="S2344">
        <v>10</v>
      </c>
      <c r="T2344">
        <v>13</v>
      </c>
    </row>
    <row r="2345" spans="8:20" x14ac:dyDescent="0.35">
      <c r="H2345">
        <v>222.102</v>
      </c>
      <c r="I2345">
        <v>20.111999999999998</v>
      </c>
      <c r="J2345" t="s">
        <v>120</v>
      </c>
      <c r="K2345" t="s">
        <v>39</v>
      </c>
      <c r="L2345">
        <v>3</v>
      </c>
      <c r="M2345" t="s">
        <v>731</v>
      </c>
      <c r="N2345">
        <v>4</v>
      </c>
      <c r="O2345">
        <v>13</v>
      </c>
      <c r="P2345">
        <v>13</v>
      </c>
      <c r="Q2345">
        <v>16</v>
      </c>
      <c r="R2345">
        <v>11</v>
      </c>
      <c r="S2345">
        <v>11</v>
      </c>
      <c r="T2345">
        <v>14</v>
      </c>
    </row>
    <row r="2346" spans="8:20" x14ac:dyDescent="0.35">
      <c r="H2346">
        <v>222.10300000000001</v>
      </c>
      <c r="I2346">
        <v>20.113</v>
      </c>
      <c r="J2346" t="s">
        <v>120</v>
      </c>
      <c r="K2346" t="s">
        <v>170</v>
      </c>
      <c r="L2346">
        <v>3</v>
      </c>
      <c r="M2346" t="s">
        <v>731</v>
      </c>
      <c r="N2346">
        <v>4</v>
      </c>
      <c r="O2346">
        <v>13</v>
      </c>
      <c r="P2346">
        <v>13</v>
      </c>
      <c r="Q2346">
        <v>16</v>
      </c>
      <c r="R2346">
        <v>11</v>
      </c>
      <c r="S2346">
        <v>11</v>
      </c>
      <c r="T2346">
        <v>14</v>
      </c>
    </row>
    <row r="2347" spans="8:20" x14ac:dyDescent="0.35">
      <c r="H2347">
        <v>222.10400000000001</v>
      </c>
      <c r="I2347">
        <v>20.114000000000001</v>
      </c>
      <c r="J2347" t="s">
        <v>120</v>
      </c>
      <c r="K2347" t="s">
        <v>25</v>
      </c>
      <c r="L2347">
        <v>3</v>
      </c>
      <c r="M2347" t="s">
        <v>740</v>
      </c>
      <c r="N2347">
        <v>3</v>
      </c>
      <c r="O2347">
        <v>8</v>
      </c>
      <c r="P2347">
        <v>11</v>
      </c>
      <c r="Q2347">
        <v>13</v>
      </c>
      <c r="R2347">
        <v>10</v>
      </c>
      <c r="S2347">
        <v>13</v>
      </c>
      <c r="T2347">
        <v>15</v>
      </c>
    </row>
    <row r="2348" spans="8:20" x14ac:dyDescent="0.35">
      <c r="H2348">
        <v>222.10499999999999</v>
      </c>
      <c r="I2348">
        <v>20.114999999999998</v>
      </c>
      <c r="J2348" t="s">
        <v>120</v>
      </c>
      <c r="K2348" t="s">
        <v>171</v>
      </c>
      <c r="L2348">
        <v>3</v>
      </c>
      <c r="M2348" t="s">
        <v>749</v>
      </c>
      <c r="N2348">
        <v>3</v>
      </c>
      <c r="O2348">
        <v>10</v>
      </c>
      <c r="P2348">
        <v>13</v>
      </c>
      <c r="Q2348">
        <v>15</v>
      </c>
      <c r="R2348">
        <v>9</v>
      </c>
      <c r="S2348">
        <v>12</v>
      </c>
      <c r="T2348">
        <v>14</v>
      </c>
    </row>
    <row r="2349" spans="8:20" x14ac:dyDescent="0.35">
      <c r="H2349">
        <v>222.10599999999999</v>
      </c>
      <c r="I2349">
        <v>20.116</v>
      </c>
      <c r="J2349" t="s">
        <v>120</v>
      </c>
      <c r="K2349" t="s">
        <v>62</v>
      </c>
      <c r="L2349">
        <v>3</v>
      </c>
      <c r="M2349" t="s">
        <v>741</v>
      </c>
      <c r="N2349">
        <v>1</v>
      </c>
      <c r="O2349">
        <v>8</v>
      </c>
      <c r="P2349">
        <v>15</v>
      </c>
      <c r="Q2349">
        <v>17</v>
      </c>
      <c r="R2349">
        <v>0</v>
      </c>
      <c r="S2349">
        <v>7</v>
      </c>
      <c r="T2349">
        <v>9</v>
      </c>
    </row>
    <row r="2350" spans="8:20" x14ac:dyDescent="0.35">
      <c r="H2350">
        <v>222.107</v>
      </c>
      <c r="I2350">
        <v>20.117000000000001</v>
      </c>
      <c r="J2350" t="s">
        <v>120</v>
      </c>
      <c r="K2350" t="s">
        <v>63</v>
      </c>
      <c r="L2350">
        <v>3</v>
      </c>
      <c r="M2350" t="s">
        <v>731</v>
      </c>
      <c r="N2350">
        <v>4</v>
      </c>
      <c r="O2350">
        <v>13</v>
      </c>
      <c r="P2350">
        <v>13</v>
      </c>
      <c r="Q2350">
        <v>16</v>
      </c>
      <c r="R2350">
        <v>11</v>
      </c>
      <c r="S2350">
        <v>11</v>
      </c>
      <c r="T2350">
        <v>14</v>
      </c>
    </row>
    <row r="2351" spans="8:20" x14ac:dyDescent="0.35">
      <c r="H2351">
        <v>222.108</v>
      </c>
      <c r="I2351">
        <v>20.117999999999999</v>
      </c>
      <c r="J2351" t="s">
        <v>120</v>
      </c>
      <c r="K2351" t="s">
        <v>172</v>
      </c>
      <c r="L2351">
        <v>3</v>
      </c>
      <c r="M2351" t="s">
        <v>754</v>
      </c>
      <c r="N2351">
        <v>4</v>
      </c>
      <c r="O2351">
        <v>13</v>
      </c>
      <c r="P2351">
        <v>13</v>
      </c>
      <c r="Q2351">
        <v>16</v>
      </c>
      <c r="R2351">
        <v>10</v>
      </c>
      <c r="S2351">
        <v>10</v>
      </c>
      <c r="T2351">
        <v>13</v>
      </c>
    </row>
    <row r="2352" spans="8:20" x14ac:dyDescent="0.35">
      <c r="H2352">
        <v>222.10900000000001</v>
      </c>
      <c r="I2352">
        <v>20.119</v>
      </c>
      <c r="J2352" t="s">
        <v>120</v>
      </c>
      <c r="K2352" t="s">
        <v>173</v>
      </c>
      <c r="L2352">
        <v>3</v>
      </c>
      <c r="M2352" t="s">
        <v>743</v>
      </c>
      <c r="N2352">
        <v>4</v>
      </c>
      <c r="O2352">
        <v>14</v>
      </c>
      <c r="P2352">
        <v>14</v>
      </c>
      <c r="Q2352">
        <v>17</v>
      </c>
      <c r="R2352">
        <v>10</v>
      </c>
      <c r="S2352">
        <v>10</v>
      </c>
      <c r="T2352">
        <v>13</v>
      </c>
    </row>
    <row r="2353" spans="8:20" x14ac:dyDescent="0.35">
      <c r="H2353">
        <v>222.11</v>
      </c>
      <c r="I2353">
        <v>20.122</v>
      </c>
      <c r="J2353" t="s">
        <v>120</v>
      </c>
      <c r="K2353" t="s">
        <v>175</v>
      </c>
      <c r="L2353">
        <v>3</v>
      </c>
      <c r="M2353" t="s">
        <v>742</v>
      </c>
      <c r="N2353">
        <v>3</v>
      </c>
      <c r="O2353">
        <v>10</v>
      </c>
      <c r="P2353">
        <v>13</v>
      </c>
      <c r="Q2353">
        <v>15</v>
      </c>
      <c r="R2353">
        <v>7</v>
      </c>
      <c r="S2353">
        <v>10</v>
      </c>
      <c r="T2353">
        <v>12</v>
      </c>
    </row>
    <row r="2354" spans="8:20" x14ac:dyDescent="0.35">
      <c r="H2354">
        <v>222.11099999999999</v>
      </c>
      <c r="I2354">
        <v>20.123000000000001</v>
      </c>
      <c r="J2354" t="s">
        <v>120</v>
      </c>
      <c r="K2354" t="s">
        <v>65</v>
      </c>
      <c r="L2354">
        <v>3</v>
      </c>
      <c r="M2354" t="s">
        <v>236</v>
      </c>
      <c r="N2354">
        <v>4</v>
      </c>
      <c r="O2354">
        <v>13</v>
      </c>
      <c r="P2354">
        <v>13</v>
      </c>
      <c r="Q2354">
        <v>16</v>
      </c>
      <c r="R2354">
        <v>11</v>
      </c>
      <c r="S2354">
        <v>11</v>
      </c>
      <c r="T2354">
        <v>14</v>
      </c>
    </row>
    <row r="2355" spans="8:20" x14ac:dyDescent="0.35">
      <c r="H2355">
        <v>222.11199999999999</v>
      </c>
      <c r="I2355">
        <v>20.123999999999999</v>
      </c>
      <c r="J2355" t="s">
        <v>120</v>
      </c>
      <c r="K2355" t="s">
        <v>176</v>
      </c>
      <c r="L2355">
        <v>3</v>
      </c>
      <c r="M2355" t="s">
        <v>726</v>
      </c>
      <c r="N2355">
        <v>4</v>
      </c>
      <c r="O2355">
        <v>15</v>
      </c>
      <c r="P2355">
        <v>15</v>
      </c>
      <c r="Q2355">
        <v>18</v>
      </c>
      <c r="R2355">
        <v>10</v>
      </c>
      <c r="S2355">
        <v>10</v>
      </c>
      <c r="T2355">
        <v>13</v>
      </c>
    </row>
    <row r="2356" spans="8:20" x14ac:dyDescent="0.35">
      <c r="H2356">
        <v>222.113</v>
      </c>
      <c r="I2356">
        <v>20.125</v>
      </c>
      <c r="J2356" t="s">
        <v>120</v>
      </c>
      <c r="K2356" t="s">
        <v>1737</v>
      </c>
      <c r="L2356">
        <v>3</v>
      </c>
      <c r="M2356" t="s">
        <v>1742</v>
      </c>
      <c r="N2356">
        <v>4</v>
      </c>
      <c r="O2356">
        <v>18</v>
      </c>
      <c r="P2356">
        <v>18</v>
      </c>
      <c r="Q2356">
        <v>21</v>
      </c>
      <c r="R2356">
        <v>3</v>
      </c>
      <c r="S2356">
        <v>3</v>
      </c>
      <c r="T2356">
        <v>6</v>
      </c>
    </row>
    <row r="2357" spans="8:20" x14ac:dyDescent="0.35">
      <c r="H2357">
        <v>222.114</v>
      </c>
      <c r="I2357">
        <v>20.126000000000001</v>
      </c>
      <c r="J2357" t="s">
        <v>120</v>
      </c>
      <c r="K2357" t="s">
        <v>106</v>
      </c>
      <c r="L2357">
        <v>3</v>
      </c>
      <c r="M2357" t="s">
        <v>373</v>
      </c>
      <c r="N2357">
        <v>4</v>
      </c>
      <c r="O2357">
        <v>14</v>
      </c>
      <c r="P2357">
        <v>14</v>
      </c>
      <c r="Q2357">
        <v>17</v>
      </c>
      <c r="R2357">
        <v>7</v>
      </c>
      <c r="S2357">
        <v>7</v>
      </c>
      <c r="T2357">
        <v>10</v>
      </c>
    </row>
    <row r="2358" spans="8:20" x14ac:dyDescent="0.35">
      <c r="H2358">
        <v>222.11500000000001</v>
      </c>
      <c r="I2358">
        <v>20.126999999999999</v>
      </c>
      <c r="J2358" t="s">
        <v>120</v>
      </c>
      <c r="K2358" t="s">
        <v>40</v>
      </c>
      <c r="L2358">
        <v>3</v>
      </c>
      <c r="M2358" t="s">
        <v>422</v>
      </c>
      <c r="N2358">
        <v>3</v>
      </c>
      <c r="O2358">
        <v>12</v>
      </c>
      <c r="P2358">
        <v>15</v>
      </c>
      <c r="Q2358">
        <v>17</v>
      </c>
      <c r="R2358">
        <v>4</v>
      </c>
      <c r="S2358">
        <v>7</v>
      </c>
      <c r="T2358">
        <v>9</v>
      </c>
    </row>
    <row r="2359" spans="8:20" x14ac:dyDescent="0.35">
      <c r="H2359">
        <v>222.11600000000001</v>
      </c>
      <c r="I2359">
        <v>20.128</v>
      </c>
      <c r="J2359" t="s">
        <v>120</v>
      </c>
      <c r="K2359" t="s">
        <v>177</v>
      </c>
      <c r="L2359">
        <v>3</v>
      </c>
      <c r="M2359" t="s">
        <v>741</v>
      </c>
      <c r="N2359">
        <v>1</v>
      </c>
      <c r="O2359">
        <v>8</v>
      </c>
      <c r="P2359">
        <v>15</v>
      </c>
      <c r="Q2359">
        <v>17</v>
      </c>
      <c r="R2359">
        <v>0</v>
      </c>
      <c r="S2359">
        <v>7</v>
      </c>
      <c r="T2359">
        <v>9</v>
      </c>
    </row>
    <row r="2360" spans="8:20" x14ac:dyDescent="0.35">
      <c r="H2360">
        <v>222.11699999999999</v>
      </c>
      <c r="I2360">
        <v>20.129000000000001</v>
      </c>
      <c r="J2360" t="s">
        <v>120</v>
      </c>
      <c r="K2360" t="s">
        <v>66</v>
      </c>
      <c r="L2360">
        <v>3</v>
      </c>
      <c r="M2360" t="s">
        <v>742</v>
      </c>
      <c r="N2360">
        <v>3</v>
      </c>
      <c r="O2360">
        <v>10</v>
      </c>
      <c r="P2360">
        <v>13</v>
      </c>
      <c r="Q2360">
        <v>15</v>
      </c>
      <c r="R2360">
        <v>7</v>
      </c>
      <c r="S2360">
        <v>10</v>
      </c>
      <c r="T2360">
        <v>12</v>
      </c>
    </row>
    <row r="2361" spans="8:20" x14ac:dyDescent="0.35">
      <c r="H2361">
        <v>222.11799999999999</v>
      </c>
      <c r="I2361">
        <v>20.13</v>
      </c>
      <c r="J2361" t="s">
        <v>120</v>
      </c>
      <c r="K2361" t="s">
        <v>67</v>
      </c>
      <c r="L2361">
        <v>3</v>
      </c>
      <c r="M2361" t="s">
        <v>742</v>
      </c>
      <c r="N2361">
        <v>3</v>
      </c>
      <c r="O2361">
        <v>10</v>
      </c>
      <c r="P2361">
        <v>13</v>
      </c>
      <c r="Q2361">
        <v>15</v>
      </c>
      <c r="R2361">
        <v>7</v>
      </c>
      <c r="S2361">
        <v>10</v>
      </c>
      <c r="T2361">
        <v>12</v>
      </c>
    </row>
    <row r="2362" spans="8:20" x14ac:dyDescent="0.35">
      <c r="H2362">
        <v>222.119</v>
      </c>
      <c r="I2362">
        <v>20.131</v>
      </c>
      <c r="J2362" t="s">
        <v>120</v>
      </c>
      <c r="K2362" t="s">
        <v>178</v>
      </c>
      <c r="L2362">
        <v>3</v>
      </c>
      <c r="M2362" t="s">
        <v>754</v>
      </c>
      <c r="N2362">
        <v>4</v>
      </c>
      <c r="O2362">
        <v>13</v>
      </c>
      <c r="P2362">
        <v>13</v>
      </c>
      <c r="Q2362">
        <v>16</v>
      </c>
      <c r="R2362">
        <v>10</v>
      </c>
      <c r="S2362">
        <v>10</v>
      </c>
      <c r="T2362">
        <v>13</v>
      </c>
    </row>
    <row r="2363" spans="8:20" x14ac:dyDescent="0.35">
      <c r="H2363">
        <v>222.12</v>
      </c>
      <c r="I2363">
        <v>20.132000000000001</v>
      </c>
      <c r="J2363" t="s">
        <v>120</v>
      </c>
      <c r="K2363" t="s">
        <v>179</v>
      </c>
      <c r="L2363">
        <v>3</v>
      </c>
      <c r="M2363" t="s">
        <v>741</v>
      </c>
      <c r="N2363">
        <v>1</v>
      </c>
      <c r="O2363">
        <v>8</v>
      </c>
      <c r="P2363">
        <v>15</v>
      </c>
      <c r="Q2363">
        <v>17</v>
      </c>
      <c r="R2363">
        <v>0</v>
      </c>
      <c r="S2363">
        <v>7</v>
      </c>
      <c r="T2363">
        <v>9</v>
      </c>
    </row>
    <row r="2364" spans="8:20" x14ac:dyDescent="0.35">
      <c r="H2364">
        <v>222.12100000000001</v>
      </c>
      <c r="I2364">
        <v>20.132999999999999</v>
      </c>
      <c r="J2364" t="s">
        <v>120</v>
      </c>
      <c r="K2364" t="s">
        <v>68</v>
      </c>
      <c r="L2364">
        <v>3</v>
      </c>
      <c r="M2364" t="s">
        <v>747</v>
      </c>
      <c r="N2364">
        <v>4</v>
      </c>
      <c r="O2364">
        <v>14</v>
      </c>
      <c r="P2364">
        <v>14</v>
      </c>
      <c r="Q2364">
        <v>17</v>
      </c>
      <c r="R2364">
        <v>8</v>
      </c>
      <c r="S2364">
        <v>8</v>
      </c>
      <c r="T2364">
        <v>11</v>
      </c>
    </row>
    <row r="2365" spans="8:20" x14ac:dyDescent="0.35">
      <c r="H2365">
        <v>222.12200000000001</v>
      </c>
      <c r="I2365">
        <v>20.135000000000002</v>
      </c>
      <c r="J2365" t="s">
        <v>120</v>
      </c>
      <c r="K2365" t="s">
        <v>69</v>
      </c>
      <c r="L2365">
        <v>3</v>
      </c>
      <c r="M2365" t="s">
        <v>444</v>
      </c>
      <c r="N2365">
        <v>4</v>
      </c>
      <c r="O2365">
        <v>13</v>
      </c>
      <c r="P2365">
        <v>13</v>
      </c>
      <c r="Q2365">
        <v>16</v>
      </c>
      <c r="R2365">
        <v>10</v>
      </c>
      <c r="S2365">
        <v>10</v>
      </c>
      <c r="T2365">
        <v>13</v>
      </c>
    </row>
    <row r="2366" spans="8:20" x14ac:dyDescent="0.35">
      <c r="H2366">
        <v>222.12299999999999</v>
      </c>
      <c r="I2366">
        <v>20.135999999999999</v>
      </c>
      <c r="J2366" t="s">
        <v>120</v>
      </c>
      <c r="K2366" t="s">
        <v>1531</v>
      </c>
      <c r="L2366">
        <v>3</v>
      </c>
      <c r="M2366" t="s">
        <v>1548</v>
      </c>
      <c r="N2366">
        <v>3</v>
      </c>
      <c r="O2366">
        <v>10</v>
      </c>
      <c r="P2366">
        <v>13</v>
      </c>
      <c r="Q2366">
        <v>15</v>
      </c>
      <c r="R2366">
        <v>10</v>
      </c>
      <c r="S2366">
        <v>13</v>
      </c>
      <c r="T2366">
        <v>15</v>
      </c>
    </row>
    <row r="2367" spans="8:20" x14ac:dyDescent="0.35">
      <c r="H2367">
        <v>222.124</v>
      </c>
      <c r="I2367">
        <v>20.137</v>
      </c>
      <c r="J2367" t="s">
        <v>120</v>
      </c>
      <c r="K2367" t="s">
        <v>41</v>
      </c>
      <c r="L2367">
        <v>3</v>
      </c>
      <c r="M2367" t="s">
        <v>422</v>
      </c>
      <c r="N2367">
        <v>3</v>
      </c>
      <c r="O2367">
        <v>12</v>
      </c>
      <c r="P2367">
        <v>15</v>
      </c>
      <c r="Q2367">
        <v>17</v>
      </c>
      <c r="R2367">
        <v>4</v>
      </c>
      <c r="S2367">
        <v>7</v>
      </c>
      <c r="T2367">
        <v>9</v>
      </c>
    </row>
    <row r="2368" spans="8:20" x14ac:dyDescent="0.35">
      <c r="H2368">
        <v>222.125</v>
      </c>
      <c r="I2368">
        <v>20.138000000000002</v>
      </c>
      <c r="J2368" t="s">
        <v>120</v>
      </c>
      <c r="K2368" t="s">
        <v>180</v>
      </c>
      <c r="L2368">
        <v>3</v>
      </c>
      <c r="M2368" t="s">
        <v>493</v>
      </c>
      <c r="N2368">
        <v>3</v>
      </c>
      <c r="O2368">
        <v>14</v>
      </c>
      <c r="P2368">
        <v>17</v>
      </c>
      <c r="Q2368">
        <v>19</v>
      </c>
      <c r="R2368">
        <v>4</v>
      </c>
      <c r="S2368">
        <v>7</v>
      </c>
      <c r="T2368">
        <v>9</v>
      </c>
    </row>
    <row r="2369" spans="8:20" x14ac:dyDescent="0.35">
      <c r="H2369">
        <v>222.126</v>
      </c>
      <c r="I2369">
        <v>20.138999999999999</v>
      </c>
      <c r="J2369" t="s">
        <v>120</v>
      </c>
      <c r="K2369" t="s">
        <v>70</v>
      </c>
      <c r="L2369">
        <v>3</v>
      </c>
      <c r="M2369" t="s">
        <v>747</v>
      </c>
      <c r="N2369">
        <v>4</v>
      </c>
      <c r="O2369">
        <v>14</v>
      </c>
      <c r="P2369">
        <v>14</v>
      </c>
      <c r="Q2369">
        <v>17</v>
      </c>
      <c r="R2369">
        <v>8</v>
      </c>
      <c r="S2369">
        <v>8</v>
      </c>
      <c r="T2369">
        <v>11</v>
      </c>
    </row>
    <row r="2370" spans="8:20" x14ac:dyDescent="0.35">
      <c r="H2370">
        <v>233.02099999999999</v>
      </c>
      <c r="I2370">
        <v>21.021999999999998</v>
      </c>
      <c r="J2370" t="s">
        <v>1530</v>
      </c>
      <c r="K2370" t="s">
        <v>32</v>
      </c>
      <c r="L2370">
        <v>3</v>
      </c>
      <c r="M2370" t="s">
        <v>1549</v>
      </c>
      <c r="N2370">
        <v>4</v>
      </c>
      <c r="O2370">
        <v>19</v>
      </c>
      <c r="P2370">
        <v>19</v>
      </c>
      <c r="Q2370">
        <v>22</v>
      </c>
      <c r="R2370">
        <v>6</v>
      </c>
      <c r="S2370">
        <v>6</v>
      </c>
      <c r="T2370">
        <v>9</v>
      </c>
    </row>
    <row r="2371" spans="8:20" x14ac:dyDescent="0.35">
      <c r="H2371">
        <v>233.02199999999999</v>
      </c>
      <c r="I2371">
        <v>21.023</v>
      </c>
      <c r="J2371" t="s">
        <v>1530</v>
      </c>
      <c r="K2371" t="s">
        <v>122</v>
      </c>
      <c r="L2371">
        <v>3</v>
      </c>
      <c r="M2371" t="s">
        <v>267</v>
      </c>
      <c r="N2371">
        <v>4</v>
      </c>
      <c r="O2371">
        <v>14</v>
      </c>
      <c r="P2371">
        <v>14</v>
      </c>
      <c r="Q2371">
        <v>17</v>
      </c>
      <c r="R2371">
        <v>7</v>
      </c>
      <c r="S2371">
        <v>7</v>
      </c>
      <c r="T2371">
        <v>10</v>
      </c>
    </row>
    <row r="2372" spans="8:20" x14ac:dyDescent="0.35">
      <c r="H2372">
        <v>233.023</v>
      </c>
      <c r="I2372">
        <v>21.024999999999999</v>
      </c>
      <c r="J2372" t="s">
        <v>1530</v>
      </c>
      <c r="K2372" t="s">
        <v>45</v>
      </c>
      <c r="L2372">
        <v>3</v>
      </c>
      <c r="M2372" t="s">
        <v>1547</v>
      </c>
      <c r="N2372">
        <v>3</v>
      </c>
      <c r="O2372">
        <v>2</v>
      </c>
      <c r="P2372">
        <v>5</v>
      </c>
      <c r="Q2372">
        <v>7</v>
      </c>
      <c r="R2372">
        <v>14</v>
      </c>
      <c r="S2372">
        <v>17</v>
      </c>
      <c r="T2372">
        <v>19</v>
      </c>
    </row>
    <row r="2373" spans="8:20" x14ac:dyDescent="0.35">
      <c r="H2373">
        <v>233.024</v>
      </c>
      <c r="I2373">
        <v>21.026</v>
      </c>
      <c r="J2373" t="s">
        <v>1530</v>
      </c>
      <c r="K2373" t="s">
        <v>46</v>
      </c>
      <c r="L2373">
        <v>3</v>
      </c>
      <c r="M2373" t="s">
        <v>1540</v>
      </c>
      <c r="N2373">
        <v>4</v>
      </c>
      <c r="O2373">
        <v>15</v>
      </c>
      <c r="P2373">
        <v>15</v>
      </c>
      <c r="Q2373">
        <v>18</v>
      </c>
      <c r="R2373">
        <v>7</v>
      </c>
      <c r="S2373">
        <v>7</v>
      </c>
      <c r="T2373">
        <v>10</v>
      </c>
    </row>
    <row r="2374" spans="8:20" x14ac:dyDescent="0.35">
      <c r="H2374">
        <v>233.02500000000001</v>
      </c>
      <c r="I2374">
        <v>21.027000000000001</v>
      </c>
      <c r="J2374" t="s">
        <v>1530</v>
      </c>
      <c r="K2374" t="s">
        <v>123</v>
      </c>
      <c r="L2374">
        <v>3</v>
      </c>
      <c r="M2374" t="s">
        <v>845</v>
      </c>
      <c r="N2374">
        <v>3</v>
      </c>
      <c r="O2374">
        <v>16</v>
      </c>
      <c r="P2374">
        <v>19</v>
      </c>
      <c r="Q2374">
        <v>21</v>
      </c>
      <c r="R2374">
        <v>4</v>
      </c>
      <c r="S2374">
        <v>7</v>
      </c>
      <c r="T2374">
        <v>9</v>
      </c>
    </row>
    <row r="2375" spans="8:20" x14ac:dyDescent="0.35">
      <c r="H2375">
        <v>233.02600000000001</v>
      </c>
      <c r="I2375">
        <v>21.027999999999999</v>
      </c>
      <c r="J2375" t="s">
        <v>1530</v>
      </c>
      <c r="K2375" t="s">
        <v>124</v>
      </c>
      <c r="L2375">
        <v>3</v>
      </c>
      <c r="M2375" t="s">
        <v>1550</v>
      </c>
      <c r="N2375">
        <v>3</v>
      </c>
      <c r="O2375">
        <v>10</v>
      </c>
      <c r="P2375">
        <v>13</v>
      </c>
      <c r="Q2375">
        <v>15</v>
      </c>
      <c r="R2375">
        <v>9</v>
      </c>
      <c r="S2375">
        <v>12</v>
      </c>
      <c r="T2375">
        <v>14</v>
      </c>
    </row>
    <row r="2376" spans="8:20" x14ac:dyDescent="0.35">
      <c r="H2376">
        <v>233.02699999999999</v>
      </c>
      <c r="I2376">
        <v>21.029</v>
      </c>
      <c r="J2376" t="s">
        <v>1530</v>
      </c>
      <c r="K2376" t="s">
        <v>125</v>
      </c>
      <c r="L2376">
        <v>3</v>
      </c>
      <c r="M2376" t="s">
        <v>1547</v>
      </c>
      <c r="N2376">
        <v>3</v>
      </c>
      <c r="O2376">
        <v>2</v>
      </c>
      <c r="P2376">
        <v>5</v>
      </c>
      <c r="Q2376">
        <v>7</v>
      </c>
      <c r="R2376">
        <v>14</v>
      </c>
      <c r="S2376">
        <v>17</v>
      </c>
      <c r="T2376">
        <v>19</v>
      </c>
    </row>
    <row r="2377" spans="8:20" x14ac:dyDescent="0.35">
      <c r="H2377">
        <v>233.02799999999999</v>
      </c>
      <c r="I2377">
        <v>21.03</v>
      </c>
      <c r="J2377" t="s">
        <v>1530</v>
      </c>
      <c r="K2377" t="s">
        <v>47</v>
      </c>
      <c r="L2377">
        <v>3</v>
      </c>
      <c r="M2377" t="s">
        <v>918</v>
      </c>
      <c r="N2377">
        <v>4</v>
      </c>
      <c r="O2377">
        <v>14</v>
      </c>
      <c r="P2377">
        <v>14</v>
      </c>
      <c r="Q2377">
        <v>17</v>
      </c>
      <c r="R2377">
        <v>11</v>
      </c>
      <c r="S2377">
        <v>11</v>
      </c>
      <c r="T2377">
        <v>14</v>
      </c>
    </row>
    <row r="2378" spans="8:20" x14ac:dyDescent="0.35">
      <c r="H2378">
        <v>233.029</v>
      </c>
      <c r="I2378">
        <v>21.030999999999999</v>
      </c>
      <c r="J2378" t="s">
        <v>1530</v>
      </c>
      <c r="K2378" t="s">
        <v>48</v>
      </c>
      <c r="L2378">
        <v>3</v>
      </c>
      <c r="M2378" t="s">
        <v>510</v>
      </c>
      <c r="N2378">
        <v>3</v>
      </c>
      <c r="O2378">
        <v>12</v>
      </c>
      <c r="P2378">
        <v>15</v>
      </c>
      <c r="Q2378">
        <v>17</v>
      </c>
      <c r="R2378">
        <v>7</v>
      </c>
      <c r="S2378">
        <v>10</v>
      </c>
      <c r="T2378">
        <v>12</v>
      </c>
    </row>
    <row r="2379" spans="8:20" x14ac:dyDescent="0.35">
      <c r="H2379">
        <v>233.03</v>
      </c>
      <c r="I2379">
        <v>21.032</v>
      </c>
      <c r="J2379" t="s">
        <v>1530</v>
      </c>
      <c r="K2379" t="s">
        <v>49</v>
      </c>
      <c r="L2379">
        <v>3</v>
      </c>
      <c r="M2379" t="s">
        <v>970</v>
      </c>
      <c r="N2379">
        <v>3</v>
      </c>
      <c r="O2379">
        <v>1</v>
      </c>
      <c r="P2379">
        <v>4</v>
      </c>
      <c r="Q2379">
        <v>6</v>
      </c>
      <c r="R2379">
        <v>15</v>
      </c>
      <c r="S2379">
        <v>18</v>
      </c>
      <c r="T2379">
        <v>20</v>
      </c>
    </row>
    <row r="2380" spans="8:20" x14ac:dyDescent="0.35">
      <c r="H2380">
        <v>233.03100000000001</v>
      </c>
      <c r="I2380">
        <v>21.033000000000001</v>
      </c>
      <c r="J2380" t="s">
        <v>1530</v>
      </c>
      <c r="K2380" t="s">
        <v>27</v>
      </c>
      <c r="L2380">
        <v>3</v>
      </c>
      <c r="M2380" t="s">
        <v>1537</v>
      </c>
      <c r="N2380">
        <v>3</v>
      </c>
      <c r="O2380">
        <v>13</v>
      </c>
      <c r="P2380">
        <v>16</v>
      </c>
      <c r="Q2380">
        <v>18</v>
      </c>
      <c r="R2380">
        <v>5</v>
      </c>
      <c r="S2380">
        <v>8</v>
      </c>
      <c r="T2380">
        <v>10</v>
      </c>
    </row>
    <row r="2381" spans="8:20" x14ac:dyDescent="0.35">
      <c r="H2381">
        <v>233.03200000000001</v>
      </c>
      <c r="I2381">
        <v>21.033999999999999</v>
      </c>
      <c r="J2381" t="s">
        <v>1530</v>
      </c>
      <c r="K2381" t="s">
        <v>126</v>
      </c>
      <c r="L2381">
        <v>3</v>
      </c>
      <c r="M2381" t="s">
        <v>1551</v>
      </c>
      <c r="N2381">
        <v>3</v>
      </c>
      <c r="O2381">
        <v>12</v>
      </c>
      <c r="P2381">
        <v>15</v>
      </c>
      <c r="Q2381">
        <v>17</v>
      </c>
      <c r="R2381">
        <v>8</v>
      </c>
      <c r="S2381">
        <v>11</v>
      </c>
      <c r="T2381">
        <v>13</v>
      </c>
    </row>
    <row r="2382" spans="8:20" x14ac:dyDescent="0.35">
      <c r="H2382">
        <v>233.03299999999999</v>
      </c>
      <c r="I2382">
        <v>21.035</v>
      </c>
      <c r="J2382" t="s">
        <v>1530</v>
      </c>
      <c r="K2382" t="s">
        <v>50</v>
      </c>
      <c r="L2382">
        <v>3</v>
      </c>
      <c r="M2382" t="s">
        <v>429</v>
      </c>
      <c r="N2382">
        <v>3</v>
      </c>
      <c r="O2382">
        <v>11</v>
      </c>
      <c r="P2382">
        <v>14</v>
      </c>
      <c r="Q2382">
        <v>16</v>
      </c>
      <c r="R2382">
        <v>6</v>
      </c>
      <c r="S2382">
        <v>9</v>
      </c>
      <c r="T2382">
        <v>11</v>
      </c>
    </row>
    <row r="2383" spans="8:20" x14ac:dyDescent="0.35">
      <c r="H2383">
        <v>233.03399999999999</v>
      </c>
      <c r="I2383">
        <v>21.036000000000001</v>
      </c>
      <c r="J2383" t="s">
        <v>1530</v>
      </c>
      <c r="K2383" t="s">
        <v>127</v>
      </c>
      <c r="L2383">
        <v>3</v>
      </c>
      <c r="M2383" t="s">
        <v>1044</v>
      </c>
      <c r="N2383">
        <v>3</v>
      </c>
      <c r="O2383">
        <v>0</v>
      </c>
      <c r="P2383">
        <v>3</v>
      </c>
      <c r="Q2383">
        <v>5</v>
      </c>
      <c r="R2383">
        <v>20</v>
      </c>
      <c r="S2383">
        <v>23</v>
      </c>
      <c r="T2383">
        <v>25</v>
      </c>
    </row>
    <row r="2384" spans="8:20" x14ac:dyDescent="0.35">
      <c r="H2384">
        <v>233.035</v>
      </c>
      <c r="I2384">
        <v>21.036999999999999</v>
      </c>
      <c r="J2384" t="s">
        <v>1530</v>
      </c>
      <c r="K2384" t="s">
        <v>51</v>
      </c>
      <c r="L2384">
        <v>3</v>
      </c>
      <c r="M2384" t="s">
        <v>1540</v>
      </c>
      <c r="N2384">
        <v>4</v>
      </c>
      <c r="O2384">
        <v>15</v>
      </c>
      <c r="P2384">
        <v>15</v>
      </c>
      <c r="Q2384">
        <v>18</v>
      </c>
      <c r="R2384">
        <v>7</v>
      </c>
      <c r="S2384">
        <v>7</v>
      </c>
      <c r="T2384">
        <v>10</v>
      </c>
    </row>
    <row r="2385" spans="8:20" x14ac:dyDescent="0.35">
      <c r="H2385">
        <v>233.036</v>
      </c>
      <c r="I2385">
        <v>21.038</v>
      </c>
      <c r="J2385" t="s">
        <v>1530</v>
      </c>
      <c r="K2385" t="s">
        <v>128</v>
      </c>
      <c r="L2385">
        <v>3</v>
      </c>
      <c r="M2385" t="s">
        <v>1552</v>
      </c>
      <c r="N2385">
        <v>4</v>
      </c>
      <c r="O2385">
        <v>16</v>
      </c>
      <c r="P2385">
        <v>16</v>
      </c>
      <c r="Q2385">
        <v>19</v>
      </c>
      <c r="R2385">
        <v>7</v>
      </c>
      <c r="S2385">
        <v>7</v>
      </c>
      <c r="T2385">
        <v>10</v>
      </c>
    </row>
    <row r="2386" spans="8:20" x14ac:dyDescent="0.35">
      <c r="H2386">
        <v>233.03700000000001</v>
      </c>
      <c r="I2386">
        <v>21.039000000000001</v>
      </c>
      <c r="J2386" t="s">
        <v>1530</v>
      </c>
      <c r="K2386" t="s">
        <v>31</v>
      </c>
      <c r="L2386">
        <v>3</v>
      </c>
      <c r="M2386" t="s">
        <v>1552</v>
      </c>
      <c r="N2386">
        <v>4</v>
      </c>
      <c r="O2386">
        <v>16</v>
      </c>
      <c r="P2386">
        <v>16</v>
      </c>
      <c r="Q2386">
        <v>19</v>
      </c>
      <c r="R2386">
        <v>7</v>
      </c>
      <c r="S2386">
        <v>7</v>
      </c>
      <c r="T2386">
        <v>10</v>
      </c>
    </row>
    <row r="2387" spans="8:20" x14ac:dyDescent="0.35">
      <c r="H2387">
        <v>233.03800000000001</v>
      </c>
      <c r="I2387">
        <v>21.04</v>
      </c>
      <c r="J2387" t="s">
        <v>1530</v>
      </c>
      <c r="K2387" t="s">
        <v>1690</v>
      </c>
      <c r="L2387">
        <v>3</v>
      </c>
      <c r="M2387" t="s">
        <v>1697</v>
      </c>
      <c r="N2387">
        <v>4</v>
      </c>
      <c r="O2387">
        <v>3</v>
      </c>
      <c r="P2387">
        <v>3</v>
      </c>
      <c r="Q2387">
        <v>6</v>
      </c>
      <c r="R2387">
        <v>18</v>
      </c>
      <c r="S2387">
        <v>18</v>
      </c>
      <c r="T2387">
        <v>21</v>
      </c>
    </row>
    <row r="2388" spans="8:20" x14ac:dyDescent="0.35">
      <c r="H2388">
        <v>233.03899999999999</v>
      </c>
      <c r="I2388">
        <v>21.041</v>
      </c>
      <c r="J2388" t="s">
        <v>1530</v>
      </c>
      <c r="K2388" t="s">
        <v>129</v>
      </c>
      <c r="L2388">
        <v>3</v>
      </c>
      <c r="M2388" t="s">
        <v>1551</v>
      </c>
      <c r="N2388">
        <v>3</v>
      </c>
      <c r="O2388">
        <v>12</v>
      </c>
      <c r="P2388">
        <v>15</v>
      </c>
      <c r="Q2388">
        <v>17</v>
      </c>
      <c r="R2388">
        <v>8</v>
      </c>
      <c r="S2388">
        <v>11</v>
      </c>
      <c r="T2388">
        <v>13</v>
      </c>
    </row>
    <row r="2389" spans="8:20" x14ac:dyDescent="0.35">
      <c r="H2389">
        <v>233.04</v>
      </c>
      <c r="I2389">
        <v>21.042000000000002</v>
      </c>
      <c r="J2389" t="s">
        <v>1530</v>
      </c>
      <c r="K2389" t="s">
        <v>130</v>
      </c>
      <c r="L2389">
        <v>3</v>
      </c>
      <c r="M2389" t="s">
        <v>1550</v>
      </c>
      <c r="N2389">
        <v>3</v>
      </c>
      <c r="O2389">
        <v>10</v>
      </c>
      <c r="P2389">
        <v>13</v>
      </c>
      <c r="Q2389">
        <v>15</v>
      </c>
      <c r="R2389">
        <v>9</v>
      </c>
      <c r="S2389">
        <v>12</v>
      </c>
      <c r="T2389">
        <v>14</v>
      </c>
    </row>
    <row r="2390" spans="8:20" x14ac:dyDescent="0.35">
      <c r="H2390">
        <v>233.041</v>
      </c>
      <c r="I2390">
        <v>21.042999999999999</v>
      </c>
      <c r="J2390" t="s">
        <v>1530</v>
      </c>
      <c r="K2390" t="s">
        <v>52</v>
      </c>
      <c r="L2390">
        <v>3</v>
      </c>
      <c r="M2390" t="s">
        <v>592</v>
      </c>
      <c r="N2390">
        <v>4</v>
      </c>
      <c r="O2390">
        <v>3</v>
      </c>
      <c r="P2390">
        <v>3</v>
      </c>
      <c r="Q2390">
        <v>6</v>
      </c>
      <c r="R2390">
        <v>18</v>
      </c>
      <c r="S2390">
        <v>18</v>
      </c>
      <c r="T2390">
        <v>21</v>
      </c>
    </row>
    <row r="2391" spans="8:20" x14ac:dyDescent="0.35">
      <c r="H2391">
        <v>233.042</v>
      </c>
      <c r="I2391">
        <v>21.044</v>
      </c>
      <c r="J2391" t="s">
        <v>1530</v>
      </c>
      <c r="K2391" t="s">
        <v>131</v>
      </c>
      <c r="L2391">
        <v>3</v>
      </c>
      <c r="M2391" t="s">
        <v>659</v>
      </c>
      <c r="N2391">
        <v>4</v>
      </c>
      <c r="O2391">
        <v>16</v>
      </c>
      <c r="P2391">
        <v>16</v>
      </c>
      <c r="Q2391">
        <v>19</v>
      </c>
      <c r="R2391">
        <v>8</v>
      </c>
      <c r="S2391">
        <v>8</v>
      </c>
      <c r="T2391">
        <v>11</v>
      </c>
    </row>
    <row r="2392" spans="8:20" x14ac:dyDescent="0.35">
      <c r="H2392">
        <v>233.04300000000001</v>
      </c>
      <c r="I2392">
        <v>21.045000000000002</v>
      </c>
      <c r="J2392" t="s">
        <v>1530</v>
      </c>
      <c r="K2392" t="s">
        <v>53</v>
      </c>
      <c r="L2392">
        <v>3</v>
      </c>
      <c r="M2392" t="s">
        <v>702</v>
      </c>
      <c r="N2392">
        <v>4</v>
      </c>
      <c r="O2392">
        <v>8</v>
      </c>
      <c r="P2392">
        <v>8</v>
      </c>
      <c r="Q2392">
        <v>11</v>
      </c>
      <c r="R2392">
        <v>16</v>
      </c>
      <c r="S2392">
        <v>16</v>
      </c>
      <c r="T2392">
        <v>19</v>
      </c>
    </row>
    <row r="2393" spans="8:20" x14ac:dyDescent="0.35">
      <c r="H2393">
        <v>233.04400000000001</v>
      </c>
      <c r="I2393">
        <v>21.045999999999999</v>
      </c>
      <c r="J2393" t="s">
        <v>1530</v>
      </c>
      <c r="K2393" t="s">
        <v>132</v>
      </c>
      <c r="L2393">
        <v>3</v>
      </c>
      <c r="M2393" t="s">
        <v>1547</v>
      </c>
      <c r="N2393">
        <v>3</v>
      </c>
      <c r="O2393">
        <v>2</v>
      </c>
      <c r="P2393">
        <v>5</v>
      </c>
      <c r="Q2393">
        <v>7</v>
      </c>
      <c r="R2393">
        <v>14</v>
      </c>
      <c r="S2393">
        <v>17</v>
      </c>
      <c r="T2393">
        <v>19</v>
      </c>
    </row>
    <row r="2394" spans="8:20" x14ac:dyDescent="0.35">
      <c r="H2394">
        <v>233.04499999999999</v>
      </c>
      <c r="I2394">
        <v>21.047000000000001</v>
      </c>
      <c r="J2394" t="s">
        <v>1530</v>
      </c>
      <c r="K2394" t="s">
        <v>133</v>
      </c>
      <c r="L2394">
        <v>3</v>
      </c>
      <c r="M2394" t="s">
        <v>1090</v>
      </c>
      <c r="N2394">
        <v>4</v>
      </c>
      <c r="O2394">
        <v>13</v>
      </c>
      <c r="P2394">
        <v>13</v>
      </c>
      <c r="Q2394">
        <v>16</v>
      </c>
      <c r="R2394">
        <v>10</v>
      </c>
      <c r="S2394">
        <v>10</v>
      </c>
      <c r="T2394">
        <v>13</v>
      </c>
    </row>
    <row r="2395" spans="8:20" x14ac:dyDescent="0.35">
      <c r="H2395">
        <v>233.04599999999999</v>
      </c>
      <c r="I2395">
        <v>21.047999999999998</v>
      </c>
      <c r="J2395" t="s">
        <v>1530</v>
      </c>
      <c r="K2395" t="s">
        <v>54</v>
      </c>
      <c r="L2395">
        <v>3</v>
      </c>
      <c r="M2395" t="s">
        <v>514</v>
      </c>
      <c r="N2395">
        <v>4</v>
      </c>
      <c r="O2395">
        <v>0</v>
      </c>
      <c r="P2395">
        <v>0</v>
      </c>
      <c r="Q2395">
        <v>3</v>
      </c>
      <c r="R2395">
        <v>20</v>
      </c>
      <c r="S2395">
        <v>20</v>
      </c>
      <c r="T2395">
        <v>23</v>
      </c>
    </row>
    <row r="2396" spans="8:20" x14ac:dyDescent="0.35">
      <c r="H2396">
        <v>233.047</v>
      </c>
      <c r="I2396">
        <v>21.05</v>
      </c>
      <c r="J2396" t="s">
        <v>1530</v>
      </c>
      <c r="K2396" t="s">
        <v>134</v>
      </c>
      <c r="L2396">
        <v>3</v>
      </c>
      <c r="M2396" t="s">
        <v>1550</v>
      </c>
      <c r="N2396">
        <v>3</v>
      </c>
      <c r="O2396">
        <v>10</v>
      </c>
      <c r="P2396">
        <v>13</v>
      </c>
      <c r="Q2396">
        <v>15</v>
      </c>
      <c r="R2396">
        <v>9</v>
      </c>
      <c r="S2396">
        <v>12</v>
      </c>
      <c r="T2396">
        <v>14</v>
      </c>
    </row>
    <row r="2397" spans="8:20" x14ac:dyDescent="0.35">
      <c r="H2397">
        <v>233.048</v>
      </c>
      <c r="I2397">
        <v>21.050999999999998</v>
      </c>
      <c r="J2397" t="s">
        <v>1530</v>
      </c>
      <c r="K2397" t="s">
        <v>55</v>
      </c>
      <c r="L2397">
        <v>3</v>
      </c>
      <c r="M2397" t="s">
        <v>687</v>
      </c>
      <c r="N2397">
        <v>4</v>
      </c>
      <c r="O2397">
        <v>3</v>
      </c>
      <c r="P2397">
        <v>3</v>
      </c>
      <c r="Q2397">
        <v>6</v>
      </c>
      <c r="R2397">
        <v>19</v>
      </c>
      <c r="S2397">
        <v>19</v>
      </c>
      <c r="T2397">
        <v>22</v>
      </c>
    </row>
    <row r="2398" spans="8:20" x14ac:dyDescent="0.35">
      <c r="H2398">
        <v>233.04900000000001</v>
      </c>
      <c r="I2398">
        <v>21.052</v>
      </c>
      <c r="J2398" t="s">
        <v>1530</v>
      </c>
      <c r="K2398" t="s">
        <v>33</v>
      </c>
      <c r="L2398">
        <v>3</v>
      </c>
      <c r="M2398" t="s">
        <v>1193</v>
      </c>
      <c r="N2398">
        <v>4</v>
      </c>
      <c r="O2398">
        <v>17</v>
      </c>
      <c r="P2398">
        <v>17</v>
      </c>
      <c r="Q2398">
        <v>20</v>
      </c>
      <c r="R2398">
        <v>8</v>
      </c>
      <c r="S2398">
        <v>8</v>
      </c>
      <c r="T2398">
        <v>11</v>
      </c>
    </row>
    <row r="2399" spans="8:20" x14ac:dyDescent="0.35">
      <c r="H2399">
        <v>233.05</v>
      </c>
      <c r="I2399">
        <v>21.053000000000001</v>
      </c>
      <c r="J2399" t="s">
        <v>1530</v>
      </c>
      <c r="K2399" t="s">
        <v>135</v>
      </c>
      <c r="L2399">
        <v>3</v>
      </c>
      <c r="M2399" t="s">
        <v>1534</v>
      </c>
      <c r="N2399">
        <v>4</v>
      </c>
      <c r="O2399">
        <v>18</v>
      </c>
      <c r="P2399">
        <v>18</v>
      </c>
      <c r="Q2399">
        <v>21</v>
      </c>
      <c r="R2399">
        <v>6</v>
      </c>
      <c r="S2399">
        <v>6</v>
      </c>
      <c r="T2399">
        <v>9</v>
      </c>
    </row>
    <row r="2400" spans="8:20" x14ac:dyDescent="0.35">
      <c r="H2400">
        <v>233.05099999999999</v>
      </c>
      <c r="I2400">
        <v>21.053999999999998</v>
      </c>
      <c r="J2400" t="s">
        <v>1530</v>
      </c>
      <c r="K2400" t="s">
        <v>136</v>
      </c>
      <c r="L2400">
        <v>3</v>
      </c>
      <c r="M2400" t="s">
        <v>1542</v>
      </c>
      <c r="N2400">
        <v>4</v>
      </c>
      <c r="O2400">
        <v>18</v>
      </c>
      <c r="P2400">
        <v>18</v>
      </c>
      <c r="Q2400">
        <v>21</v>
      </c>
      <c r="R2400">
        <v>6</v>
      </c>
      <c r="S2400">
        <v>6</v>
      </c>
      <c r="T2400">
        <v>9</v>
      </c>
    </row>
    <row r="2401" spans="8:20" x14ac:dyDescent="0.35">
      <c r="H2401">
        <v>233.05199999999999</v>
      </c>
      <c r="I2401">
        <v>21.055</v>
      </c>
      <c r="J2401" t="s">
        <v>1530</v>
      </c>
      <c r="K2401" t="s">
        <v>137</v>
      </c>
      <c r="L2401">
        <v>3</v>
      </c>
      <c r="M2401" t="s">
        <v>1553</v>
      </c>
      <c r="N2401">
        <v>4</v>
      </c>
      <c r="O2401">
        <v>14</v>
      </c>
      <c r="P2401">
        <v>14</v>
      </c>
      <c r="Q2401">
        <v>17</v>
      </c>
      <c r="R2401">
        <v>12</v>
      </c>
      <c r="S2401">
        <v>12</v>
      </c>
      <c r="T2401">
        <v>15</v>
      </c>
    </row>
    <row r="2402" spans="8:20" x14ac:dyDescent="0.35">
      <c r="H2402">
        <v>233.053</v>
      </c>
      <c r="I2402">
        <v>21.056000000000001</v>
      </c>
      <c r="J2402" t="s">
        <v>1530</v>
      </c>
      <c r="K2402" t="s">
        <v>138</v>
      </c>
      <c r="L2402">
        <v>3</v>
      </c>
      <c r="M2402" t="s">
        <v>1542</v>
      </c>
      <c r="N2402">
        <v>4</v>
      </c>
      <c r="O2402">
        <v>18</v>
      </c>
      <c r="P2402">
        <v>18</v>
      </c>
      <c r="Q2402">
        <v>21</v>
      </c>
      <c r="R2402">
        <v>6</v>
      </c>
      <c r="S2402">
        <v>6</v>
      </c>
      <c r="T2402">
        <v>9</v>
      </c>
    </row>
    <row r="2403" spans="8:20" x14ac:dyDescent="0.35">
      <c r="H2403">
        <v>233.054</v>
      </c>
      <c r="I2403">
        <v>21.056999999999999</v>
      </c>
      <c r="J2403" t="s">
        <v>1530</v>
      </c>
      <c r="K2403" t="s">
        <v>139</v>
      </c>
      <c r="L2403">
        <v>3</v>
      </c>
      <c r="M2403" t="s">
        <v>1534</v>
      </c>
      <c r="N2403">
        <v>4</v>
      </c>
      <c r="O2403">
        <v>18</v>
      </c>
      <c r="P2403">
        <v>18</v>
      </c>
      <c r="Q2403">
        <v>21</v>
      </c>
      <c r="R2403">
        <v>6</v>
      </c>
      <c r="S2403">
        <v>6</v>
      </c>
      <c r="T2403">
        <v>9</v>
      </c>
    </row>
    <row r="2404" spans="8:20" x14ac:dyDescent="0.35">
      <c r="H2404">
        <v>233.05500000000001</v>
      </c>
      <c r="I2404">
        <v>21.058</v>
      </c>
      <c r="J2404" t="s">
        <v>1530</v>
      </c>
      <c r="K2404" t="s">
        <v>1415</v>
      </c>
      <c r="L2404">
        <v>3</v>
      </c>
      <c r="M2404" t="s">
        <v>1493</v>
      </c>
      <c r="N2404">
        <v>3</v>
      </c>
      <c r="O2404">
        <v>11</v>
      </c>
      <c r="P2404">
        <v>14</v>
      </c>
      <c r="Q2404">
        <v>16</v>
      </c>
      <c r="R2404">
        <v>7</v>
      </c>
      <c r="S2404">
        <v>10</v>
      </c>
      <c r="T2404">
        <v>12</v>
      </c>
    </row>
    <row r="2405" spans="8:20" x14ac:dyDescent="0.35">
      <c r="H2405">
        <v>233.05600000000001</v>
      </c>
      <c r="I2405">
        <v>21.059000000000001</v>
      </c>
      <c r="J2405" t="s">
        <v>1530</v>
      </c>
      <c r="K2405" t="s">
        <v>34</v>
      </c>
      <c r="L2405">
        <v>3</v>
      </c>
      <c r="M2405" t="s">
        <v>1173</v>
      </c>
      <c r="N2405">
        <v>4</v>
      </c>
      <c r="O2405">
        <v>13</v>
      </c>
      <c r="P2405">
        <v>13</v>
      </c>
      <c r="Q2405">
        <v>16</v>
      </c>
      <c r="R2405">
        <v>11</v>
      </c>
      <c r="S2405">
        <v>11</v>
      </c>
      <c r="T2405">
        <v>14</v>
      </c>
    </row>
    <row r="2406" spans="8:20" x14ac:dyDescent="0.35">
      <c r="H2406">
        <v>233.05699999999999</v>
      </c>
      <c r="I2406">
        <v>21.06</v>
      </c>
      <c r="J2406" t="s">
        <v>1530</v>
      </c>
      <c r="K2406" t="s">
        <v>35</v>
      </c>
      <c r="L2406">
        <v>3</v>
      </c>
      <c r="M2406" t="s">
        <v>1554</v>
      </c>
      <c r="N2406">
        <v>4</v>
      </c>
      <c r="O2406">
        <v>1</v>
      </c>
      <c r="P2406">
        <v>1</v>
      </c>
      <c r="Q2406">
        <v>4</v>
      </c>
      <c r="R2406">
        <v>20</v>
      </c>
      <c r="S2406">
        <v>20</v>
      </c>
      <c r="T2406">
        <v>23</v>
      </c>
    </row>
    <row r="2407" spans="8:20" x14ac:dyDescent="0.35">
      <c r="H2407">
        <v>233.05799999999999</v>
      </c>
      <c r="I2407">
        <v>21.061</v>
      </c>
      <c r="J2407" t="s">
        <v>1530</v>
      </c>
      <c r="K2407" t="s">
        <v>140</v>
      </c>
      <c r="L2407">
        <v>3</v>
      </c>
      <c r="M2407" t="s">
        <v>964</v>
      </c>
      <c r="N2407">
        <v>4</v>
      </c>
      <c r="O2407">
        <v>17</v>
      </c>
      <c r="P2407">
        <v>17</v>
      </c>
      <c r="Q2407">
        <v>20</v>
      </c>
      <c r="R2407">
        <v>8</v>
      </c>
      <c r="S2407">
        <v>8</v>
      </c>
      <c r="T2407">
        <v>11</v>
      </c>
    </row>
    <row r="2408" spans="8:20" x14ac:dyDescent="0.35">
      <c r="H2408">
        <v>233.059</v>
      </c>
      <c r="I2408">
        <v>21.062000000000001</v>
      </c>
      <c r="J2408" t="s">
        <v>1530</v>
      </c>
      <c r="K2408" t="s">
        <v>30</v>
      </c>
      <c r="L2408">
        <v>3</v>
      </c>
      <c r="M2408" t="s">
        <v>1547</v>
      </c>
      <c r="N2408">
        <v>3</v>
      </c>
      <c r="O2408">
        <v>2</v>
      </c>
      <c r="P2408">
        <v>5</v>
      </c>
      <c r="Q2408">
        <v>7</v>
      </c>
      <c r="R2408">
        <v>14</v>
      </c>
      <c r="S2408">
        <v>17</v>
      </c>
      <c r="T2408">
        <v>19</v>
      </c>
    </row>
    <row r="2409" spans="8:20" x14ac:dyDescent="0.35">
      <c r="H2409">
        <v>233.06</v>
      </c>
      <c r="I2409">
        <v>21.062999999999999</v>
      </c>
      <c r="J2409" t="s">
        <v>1530</v>
      </c>
      <c r="K2409" t="s">
        <v>141</v>
      </c>
      <c r="L2409">
        <v>3</v>
      </c>
      <c r="M2409" t="s">
        <v>1037</v>
      </c>
      <c r="N2409">
        <v>3</v>
      </c>
      <c r="O2409">
        <v>15</v>
      </c>
      <c r="P2409">
        <v>18</v>
      </c>
      <c r="Q2409">
        <v>20</v>
      </c>
      <c r="R2409">
        <v>4</v>
      </c>
      <c r="S2409">
        <v>7</v>
      </c>
      <c r="T2409">
        <v>9</v>
      </c>
    </row>
    <row r="2410" spans="8:20" x14ac:dyDescent="0.35">
      <c r="H2410">
        <v>233.06100000000001</v>
      </c>
      <c r="I2410">
        <v>21.064</v>
      </c>
      <c r="J2410" t="s">
        <v>1530</v>
      </c>
      <c r="K2410" t="s">
        <v>142</v>
      </c>
      <c r="L2410">
        <v>3</v>
      </c>
      <c r="M2410" t="s">
        <v>1537</v>
      </c>
      <c r="N2410">
        <v>3</v>
      </c>
      <c r="O2410">
        <v>13</v>
      </c>
      <c r="P2410">
        <v>16</v>
      </c>
      <c r="Q2410">
        <v>18</v>
      </c>
      <c r="R2410">
        <v>5</v>
      </c>
      <c r="S2410">
        <v>8</v>
      </c>
      <c r="T2410">
        <v>10</v>
      </c>
    </row>
    <row r="2411" spans="8:20" x14ac:dyDescent="0.35">
      <c r="H2411">
        <v>233.06200000000001</v>
      </c>
      <c r="I2411">
        <v>21.065000000000001</v>
      </c>
      <c r="J2411" t="s">
        <v>1530</v>
      </c>
      <c r="K2411" t="s">
        <v>36</v>
      </c>
      <c r="L2411">
        <v>3</v>
      </c>
      <c r="M2411" t="s">
        <v>1554</v>
      </c>
      <c r="N2411">
        <v>4</v>
      </c>
      <c r="O2411">
        <v>1</v>
      </c>
      <c r="P2411">
        <v>1</v>
      </c>
      <c r="Q2411">
        <v>4</v>
      </c>
      <c r="R2411">
        <v>20</v>
      </c>
      <c r="S2411">
        <v>20</v>
      </c>
      <c r="T2411">
        <v>23</v>
      </c>
    </row>
    <row r="2412" spans="8:20" x14ac:dyDescent="0.35">
      <c r="H2412">
        <v>233.06299999999999</v>
      </c>
      <c r="I2412">
        <v>21.065999999999999</v>
      </c>
      <c r="J2412" t="s">
        <v>1530</v>
      </c>
      <c r="K2412" t="s">
        <v>143</v>
      </c>
      <c r="L2412">
        <v>3</v>
      </c>
      <c r="M2412" t="s">
        <v>1545</v>
      </c>
      <c r="N2412">
        <v>3</v>
      </c>
      <c r="O2412">
        <v>13</v>
      </c>
      <c r="P2412">
        <v>16</v>
      </c>
      <c r="Q2412">
        <v>18</v>
      </c>
      <c r="R2412">
        <v>4</v>
      </c>
      <c r="S2412">
        <v>7</v>
      </c>
      <c r="T2412">
        <v>9</v>
      </c>
    </row>
    <row r="2413" spans="8:20" x14ac:dyDescent="0.35">
      <c r="H2413">
        <v>233.06399999999999</v>
      </c>
      <c r="I2413">
        <v>21.067</v>
      </c>
      <c r="J2413" t="s">
        <v>1530</v>
      </c>
      <c r="K2413" t="s">
        <v>144</v>
      </c>
      <c r="L2413">
        <v>3</v>
      </c>
      <c r="M2413" t="s">
        <v>1553</v>
      </c>
      <c r="N2413">
        <v>4</v>
      </c>
      <c r="O2413">
        <v>14</v>
      </c>
      <c r="P2413">
        <v>14</v>
      </c>
      <c r="Q2413">
        <v>17</v>
      </c>
      <c r="R2413">
        <v>12</v>
      </c>
      <c r="S2413">
        <v>12</v>
      </c>
      <c r="T2413">
        <v>15</v>
      </c>
    </row>
    <row r="2414" spans="8:20" x14ac:dyDescent="0.35">
      <c r="H2414">
        <v>233.065</v>
      </c>
      <c r="I2414">
        <v>21.068000000000001</v>
      </c>
      <c r="J2414" t="s">
        <v>1530</v>
      </c>
      <c r="K2414" t="s">
        <v>56</v>
      </c>
      <c r="L2414">
        <v>3</v>
      </c>
      <c r="M2414" t="s">
        <v>1549</v>
      </c>
      <c r="N2414">
        <v>4</v>
      </c>
      <c r="O2414">
        <v>19</v>
      </c>
      <c r="P2414">
        <v>19</v>
      </c>
      <c r="Q2414">
        <v>22</v>
      </c>
      <c r="R2414">
        <v>6</v>
      </c>
      <c r="S2414">
        <v>6</v>
      </c>
      <c r="T2414">
        <v>9</v>
      </c>
    </row>
    <row r="2415" spans="8:20" x14ac:dyDescent="0.35">
      <c r="H2415">
        <v>233.066</v>
      </c>
      <c r="I2415">
        <v>21.068999999999999</v>
      </c>
      <c r="J2415" t="s">
        <v>1530</v>
      </c>
      <c r="K2415" t="s">
        <v>145</v>
      </c>
      <c r="L2415">
        <v>3</v>
      </c>
      <c r="M2415" t="s">
        <v>1551</v>
      </c>
      <c r="N2415">
        <v>3</v>
      </c>
      <c r="O2415">
        <v>12</v>
      </c>
      <c r="P2415">
        <v>15</v>
      </c>
      <c r="Q2415">
        <v>17</v>
      </c>
      <c r="R2415">
        <v>8</v>
      </c>
      <c r="S2415">
        <v>11</v>
      </c>
      <c r="T2415">
        <v>13</v>
      </c>
    </row>
    <row r="2416" spans="8:20" x14ac:dyDescent="0.35">
      <c r="H2416">
        <v>233.06700000000001</v>
      </c>
      <c r="I2416">
        <v>21.07</v>
      </c>
      <c r="J2416" t="s">
        <v>1530</v>
      </c>
      <c r="K2416" t="s">
        <v>146</v>
      </c>
      <c r="L2416">
        <v>3</v>
      </c>
      <c r="M2416" t="s">
        <v>1095</v>
      </c>
      <c r="N2416">
        <v>3</v>
      </c>
      <c r="O2416">
        <v>12</v>
      </c>
      <c r="P2416">
        <v>15</v>
      </c>
      <c r="Q2416">
        <v>17</v>
      </c>
      <c r="R2416">
        <v>7</v>
      </c>
      <c r="S2416">
        <v>10</v>
      </c>
      <c r="T2416">
        <v>12</v>
      </c>
    </row>
    <row r="2417" spans="8:20" x14ac:dyDescent="0.35">
      <c r="H2417">
        <v>233.06800000000001</v>
      </c>
      <c r="I2417">
        <v>21.071000000000002</v>
      </c>
      <c r="J2417" t="s">
        <v>1530</v>
      </c>
      <c r="K2417" t="s">
        <v>147</v>
      </c>
      <c r="L2417">
        <v>3</v>
      </c>
      <c r="M2417" t="s">
        <v>1542</v>
      </c>
      <c r="N2417">
        <v>4</v>
      </c>
      <c r="O2417">
        <v>18</v>
      </c>
      <c r="P2417">
        <v>18</v>
      </c>
      <c r="Q2417">
        <v>21</v>
      </c>
      <c r="R2417">
        <v>6</v>
      </c>
      <c r="S2417">
        <v>6</v>
      </c>
      <c r="T2417">
        <v>9</v>
      </c>
    </row>
    <row r="2418" spans="8:20" x14ac:dyDescent="0.35">
      <c r="H2418">
        <v>233.06899999999999</v>
      </c>
      <c r="I2418">
        <v>21.071999999999999</v>
      </c>
      <c r="J2418" t="s">
        <v>1530</v>
      </c>
      <c r="K2418" t="s">
        <v>28</v>
      </c>
      <c r="L2418">
        <v>3</v>
      </c>
      <c r="M2418" t="s">
        <v>1550</v>
      </c>
      <c r="N2418">
        <v>3</v>
      </c>
      <c r="O2418">
        <v>10</v>
      </c>
      <c r="P2418">
        <v>13</v>
      </c>
      <c r="Q2418">
        <v>15</v>
      </c>
      <c r="R2418">
        <v>9</v>
      </c>
      <c r="S2418">
        <v>12</v>
      </c>
      <c r="T2418">
        <v>14</v>
      </c>
    </row>
    <row r="2419" spans="8:20" x14ac:dyDescent="0.35">
      <c r="H2419">
        <v>233.07</v>
      </c>
      <c r="I2419">
        <v>21.073</v>
      </c>
      <c r="J2419" t="s">
        <v>1530</v>
      </c>
      <c r="K2419" t="s">
        <v>148</v>
      </c>
      <c r="L2419">
        <v>3</v>
      </c>
      <c r="M2419" t="s">
        <v>1551</v>
      </c>
      <c r="N2419">
        <v>3</v>
      </c>
      <c r="O2419">
        <v>12</v>
      </c>
      <c r="P2419">
        <v>15</v>
      </c>
      <c r="Q2419">
        <v>17</v>
      </c>
      <c r="R2419">
        <v>8</v>
      </c>
      <c r="S2419">
        <v>11</v>
      </c>
      <c r="T2419">
        <v>13</v>
      </c>
    </row>
    <row r="2420" spans="8:20" x14ac:dyDescent="0.35">
      <c r="H2420">
        <v>233.071</v>
      </c>
      <c r="I2420">
        <v>21.074000000000002</v>
      </c>
      <c r="J2420" t="s">
        <v>1530</v>
      </c>
      <c r="K2420" t="s">
        <v>149</v>
      </c>
      <c r="L2420">
        <v>3</v>
      </c>
      <c r="M2420" t="s">
        <v>499</v>
      </c>
      <c r="N2420">
        <v>4</v>
      </c>
      <c r="O2420">
        <v>5</v>
      </c>
      <c r="P2420">
        <v>5</v>
      </c>
      <c r="Q2420">
        <v>8</v>
      </c>
      <c r="R2420">
        <v>16</v>
      </c>
      <c r="S2420">
        <v>16</v>
      </c>
      <c r="T2420">
        <v>19</v>
      </c>
    </row>
    <row r="2421" spans="8:20" x14ac:dyDescent="0.35">
      <c r="H2421">
        <v>233.072</v>
      </c>
      <c r="I2421">
        <v>21.074999999999999</v>
      </c>
      <c r="J2421" t="s">
        <v>1530</v>
      </c>
      <c r="K2421" t="s">
        <v>150</v>
      </c>
      <c r="L2421">
        <v>3</v>
      </c>
      <c r="M2421" t="s">
        <v>1518</v>
      </c>
      <c r="N2421">
        <v>4</v>
      </c>
      <c r="O2421">
        <v>14</v>
      </c>
      <c r="P2421">
        <v>14</v>
      </c>
      <c r="Q2421">
        <v>17</v>
      </c>
      <c r="R2421">
        <v>8</v>
      </c>
      <c r="S2421">
        <v>8</v>
      </c>
      <c r="T2421">
        <v>11</v>
      </c>
    </row>
    <row r="2422" spans="8:20" x14ac:dyDescent="0.35">
      <c r="H2422">
        <v>233.07300000000001</v>
      </c>
      <c r="I2422">
        <v>21.076000000000001</v>
      </c>
      <c r="J2422" t="s">
        <v>1530</v>
      </c>
      <c r="K2422" t="s">
        <v>151</v>
      </c>
      <c r="L2422">
        <v>3</v>
      </c>
      <c r="M2422" t="s">
        <v>1534</v>
      </c>
      <c r="N2422">
        <v>4</v>
      </c>
      <c r="O2422">
        <v>18</v>
      </c>
      <c r="P2422">
        <v>18</v>
      </c>
      <c r="Q2422">
        <v>21</v>
      </c>
      <c r="R2422">
        <v>6</v>
      </c>
      <c r="S2422">
        <v>6</v>
      </c>
      <c r="T2422">
        <v>9</v>
      </c>
    </row>
    <row r="2423" spans="8:20" x14ac:dyDescent="0.35">
      <c r="H2423">
        <v>233.07400000000001</v>
      </c>
      <c r="I2423">
        <v>21.077000000000002</v>
      </c>
      <c r="J2423" t="s">
        <v>1530</v>
      </c>
      <c r="K2423" t="s">
        <v>152</v>
      </c>
      <c r="L2423">
        <v>3</v>
      </c>
      <c r="M2423" t="s">
        <v>1553</v>
      </c>
      <c r="N2423">
        <v>4</v>
      </c>
      <c r="O2423">
        <v>14</v>
      </c>
      <c r="P2423">
        <v>14</v>
      </c>
      <c r="Q2423">
        <v>17</v>
      </c>
      <c r="R2423">
        <v>12</v>
      </c>
      <c r="S2423">
        <v>12</v>
      </c>
      <c r="T2423">
        <v>15</v>
      </c>
    </row>
    <row r="2424" spans="8:20" x14ac:dyDescent="0.35">
      <c r="H2424">
        <v>233.07499999999999</v>
      </c>
      <c r="I2424">
        <v>21.077999999999999</v>
      </c>
      <c r="J2424" t="s">
        <v>1530</v>
      </c>
      <c r="K2424" t="s">
        <v>1752</v>
      </c>
      <c r="L2424">
        <v>3</v>
      </c>
      <c r="M2424" t="s">
        <v>1764</v>
      </c>
      <c r="N2424">
        <v>4</v>
      </c>
      <c r="O2424">
        <v>18</v>
      </c>
      <c r="P2424">
        <v>18</v>
      </c>
      <c r="Q2424">
        <v>21</v>
      </c>
      <c r="R2424">
        <v>8</v>
      </c>
      <c r="S2424">
        <v>8</v>
      </c>
      <c r="T2424">
        <v>11</v>
      </c>
    </row>
    <row r="2425" spans="8:20" x14ac:dyDescent="0.35">
      <c r="H2425">
        <v>233.07599999999999</v>
      </c>
      <c r="I2425">
        <v>21.08</v>
      </c>
      <c r="J2425" t="s">
        <v>1530</v>
      </c>
      <c r="K2425" t="s">
        <v>1606</v>
      </c>
      <c r="L2425">
        <v>3</v>
      </c>
      <c r="M2425" t="s">
        <v>1614</v>
      </c>
      <c r="N2425">
        <v>4</v>
      </c>
      <c r="O2425">
        <v>13</v>
      </c>
      <c r="P2425">
        <v>13</v>
      </c>
      <c r="Q2425">
        <v>16</v>
      </c>
      <c r="R2425">
        <v>10</v>
      </c>
      <c r="S2425">
        <v>10</v>
      </c>
      <c r="T2425">
        <v>13</v>
      </c>
    </row>
    <row r="2426" spans="8:20" x14ac:dyDescent="0.35">
      <c r="H2426">
        <v>233.077</v>
      </c>
      <c r="I2426">
        <v>21.081</v>
      </c>
      <c r="J2426" t="s">
        <v>1530</v>
      </c>
      <c r="K2426" t="s">
        <v>154</v>
      </c>
      <c r="L2426">
        <v>3</v>
      </c>
      <c r="M2426" t="s">
        <v>1167</v>
      </c>
      <c r="N2426">
        <v>4</v>
      </c>
      <c r="O2426">
        <v>11</v>
      </c>
      <c r="P2426">
        <v>11</v>
      </c>
      <c r="Q2426">
        <v>14</v>
      </c>
      <c r="R2426">
        <v>11</v>
      </c>
      <c r="S2426">
        <v>11</v>
      </c>
      <c r="T2426">
        <v>14</v>
      </c>
    </row>
    <row r="2427" spans="8:20" x14ac:dyDescent="0.35">
      <c r="H2427">
        <v>233.078</v>
      </c>
      <c r="I2427">
        <v>21.082000000000001</v>
      </c>
      <c r="J2427" t="s">
        <v>1530</v>
      </c>
      <c r="K2427" t="s">
        <v>155</v>
      </c>
      <c r="L2427">
        <v>3</v>
      </c>
      <c r="M2427" t="s">
        <v>1552</v>
      </c>
      <c r="N2427">
        <v>4</v>
      </c>
      <c r="O2427">
        <v>16</v>
      </c>
      <c r="P2427">
        <v>16</v>
      </c>
      <c r="Q2427">
        <v>19</v>
      </c>
      <c r="R2427">
        <v>7</v>
      </c>
      <c r="S2427">
        <v>7</v>
      </c>
      <c r="T2427">
        <v>10</v>
      </c>
    </row>
    <row r="2428" spans="8:20" x14ac:dyDescent="0.35">
      <c r="H2428">
        <v>233.07900000000001</v>
      </c>
      <c r="I2428">
        <v>21.082999999999998</v>
      </c>
      <c r="J2428" t="s">
        <v>1530</v>
      </c>
      <c r="K2428" t="s">
        <v>57</v>
      </c>
      <c r="L2428">
        <v>3</v>
      </c>
      <c r="M2428" t="s">
        <v>1534</v>
      </c>
      <c r="N2428">
        <v>4</v>
      </c>
      <c r="O2428">
        <v>18</v>
      </c>
      <c r="P2428">
        <v>18</v>
      </c>
      <c r="Q2428">
        <v>21</v>
      </c>
      <c r="R2428">
        <v>6</v>
      </c>
      <c r="S2428">
        <v>6</v>
      </c>
      <c r="T2428">
        <v>9</v>
      </c>
    </row>
    <row r="2429" spans="8:20" x14ac:dyDescent="0.35">
      <c r="H2429">
        <v>233.08</v>
      </c>
      <c r="I2429">
        <v>21.084</v>
      </c>
      <c r="J2429" t="s">
        <v>1530</v>
      </c>
      <c r="K2429" t="s">
        <v>1666</v>
      </c>
      <c r="L2429">
        <v>3</v>
      </c>
      <c r="M2429" t="s">
        <v>1675</v>
      </c>
      <c r="N2429">
        <v>4</v>
      </c>
      <c r="O2429">
        <v>12</v>
      </c>
      <c r="P2429">
        <v>12</v>
      </c>
      <c r="Q2429">
        <v>15</v>
      </c>
      <c r="R2429">
        <v>10</v>
      </c>
      <c r="S2429">
        <v>10</v>
      </c>
      <c r="T2429">
        <v>13</v>
      </c>
    </row>
    <row r="2430" spans="8:20" x14ac:dyDescent="0.35">
      <c r="H2430">
        <v>233.08099999999999</v>
      </c>
      <c r="I2430">
        <v>21.085999999999999</v>
      </c>
      <c r="J2430" t="s">
        <v>1530</v>
      </c>
      <c r="K2430" t="s">
        <v>37</v>
      </c>
      <c r="L2430">
        <v>3</v>
      </c>
      <c r="M2430" t="s">
        <v>1550</v>
      </c>
      <c r="N2430">
        <v>3</v>
      </c>
      <c r="O2430">
        <v>10</v>
      </c>
      <c r="P2430">
        <v>13</v>
      </c>
      <c r="Q2430">
        <v>15</v>
      </c>
      <c r="R2430">
        <v>9</v>
      </c>
      <c r="S2430">
        <v>12</v>
      </c>
      <c r="T2430">
        <v>14</v>
      </c>
    </row>
    <row r="2431" spans="8:20" x14ac:dyDescent="0.35">
      <c r="H2431">
        <v>233.08199999999999</v>
      </c>
      <c r="I2431">
        <v>21.087</v>
      </c>
      <c r="J2431" t="s">
        <v>1530</v>
      </c>
      <c r="K2431" t="s">
        <v>157</v>
      </c>
      <c r="L2431">
        <v>3</v>
      </c>
      <c r="M2431" t="s">
        <v>1551</v>
      </c>
      <c r="N2431">
        <v>3</v>
      </c>
      <c r="O2431">
        <v>12</v>
      </c>
      <c r="P2431">
        <v>15</v>
      </c>
      <c r="Q2431">
        <v>17</v>
      </c>
      <c r="R2431">
        <v>8</v>
      </c>
      <c r="S2431">
        <v>11</v>
      </c>
      <c r="T2431">
        <v>13</v>
      </c>
    </row>
    <row r="2432" spans="8:20" x14ac:dyDescent="0.35">
      <c r="H2432">
        <v>233.083</v>
      </c>
      <c r="I2432">
        <v>21.088000000000001</v>
      </c>
      <c r="J2432" t="s">
        <v>1530</v>
      </c>
      <c r="K2432" t="s">
        <v>58</v>
      </c>
      <c r="L2432">
        <v>3</v>
      </c>
      <c r="M2432" t="s">
        <v>1534</v>
      </c>
      <c r="N2432">
        <v>4</v>
      </c>
      <c r="O2432">
        <v>18</v>
      </c>
      <c r="P2432">
        <v>18</v>
      </c>
      <c r="Q2432">
        <v>21</v>
      </c>
      <c r="R2432">
        <v>6</v>
      </c>
      <c r="S2432">
        <v>6</v>
      </c>
      <c r="T2432">
        <v>9</v>
      </c>
    </row>
    <row r="2433" spans="8:20" x14ac:dyDescent="0.35">
      <c r="H2433">
        <v>233.084</v>
      </c>
      <c r="I2433">
        <v>21.088999999999999</v>
      </c>
      <c r="J2433" t="s">
        <v>1530</v>
      </c>
      <c r="K2433" t="s">
        <v>59</v>
      </c>
      <c r="L2433">
        <v>3</v>
      </c>
      <c r="M2433" t="s">
        <v>1537</v>
      </c>
      <c r="N2433">
        <v>3</v>
      </c>
      <c r="O2433">
        <v>13</v>
      </c>
      <c r="P2433">
        <v>16</v>
      </c>
      <c r="Q2433">
        <v>18</v>
      </c>
      <c r="R2433">
        <v>5</v>
      </c>
      <c r="S2433">
        <v>8</v>
      </c>
      <c r="T2433">
        <v>10</v>
      </c>
    </row>
    <row r="2434" spans="8:20" x14ac:dyDescent="0.35">
      <c r="H2434">
        <v>233.08500000000001</v>
      </c>
      <c r="I2434">
        <v>21.09</v>
      </c>
      <c r="J2434" t="s">
        <v>1530</v>
      </c>
      <c r="K2434" t="s">
        <v>158</v>
      </c>
      <c r="L2434">
        <v>3</v>
      </c>
      <c r="M2434" t="s">
        <v>1553</v>
      </c>
      <c r="N2434">
        <v>4</v>
      </c>
      <c r="O2434">
        <v>14</v>
      </c>
      <c r="P2434">
        <v>14</v>
      </c>
      <c r="Q2434">
        <v>17</v>
      </c>
      <c r="R2434">
        <v>12</v>
      </c>
      <c r="S2434">
        <v>12</v>
      </c>
      <c r="T2434">
        <v>15</v>
      </c>
    </row>
    <row r="2435" spans="8:20" x14ac:dyDescent="0.35">
      <c r="H2435">
        <v>233.08600000000001</v>
      </c>
      <c r="I2435">
        <v>21.091000000000001</v>
      </c>
      <c r="J2435" t="s">
        <v>1530</v>
      </c>
      <c r="K2435" t="s">
        <v>159</v>
      </c>
      <c r="L2435">
        <v>3</v>
      </c>
      <c r="M2435" t="s">
        <v>1550</v>
      </c>
      <c r="N2435">
        <v>3</v>
      </c>
      <c r="O2435">
        <v>10</v>
      </c>
      <c r="P2435">
        <v>13</v>
      </c>
      <c r="Q2435">
        <v>15</v>
      </c>
      <c r="R2435">
        <v>9</v>
      </c>
      <c r="S2435">
        <v>12</v>
      </c>
      <c r="T2435">
        <v>14</v>
      </c>
    </row>
    <row r="2436" spans="8:20" x14ac:dyDescent="0.35">
      <c r="H2436">
        <v>233.08699999999999</v>
      </c>
      <c r="I2436">
        <v>21.091999999999999</v>
      </c>
      <c r="J2436" t="s">
        <v>1530</v>
      </c>
      <c r="K2436" t="s">
        <v>160</v>
      </c>
      <c r="L2436">
        <v>3</v>
      </c>
      <c r="M2436" t="s">
        <v>1549</v>
      </c>
      <c r="N2436">
        <v>4</v>
      </c>
      <c r="O2436">
        <v>19</v>
      </c>
      <c r="P2436">
        <v>19</v>
      </c>
      <c r="Q2436">
        <v>22</v>
      </c>
      <c r="R2436">
        <v>6</v>
      </c>
      <c r="S2436">
        <v>6</v>
      </c>
      <c r="T2436">
        <v>9</v>
      </c>
    </row>
    <row r="2437" spans="8:20" x14ac:dyDescent="0.35">
      <c r="H2437">
        <v>233.08799999999999</v>
      </c>
      <c r="I2437">
        <v>21.093</v>
      </c>
      <c r="J2437" t="s">
        <v>1530</v>
      </c>
      <c r="K2437" t="s">
        <v>161</v>
      </c>
      <c r="L2437">
        <v>3</v>
      </c>
      <c r="M2437" t="s">
        <v>1552</v>
      </c>
      <c r="N2437">
        <v>4</v>
      </c>
      <c r="O2437">
        <v>16</v>
      </c>
      <c r="P2437">
        <v>16</v>
      </c>
      <c r="Q2437">
        <v>19</v>
      </c>
      <c r="R2437">
        <v>7</v>
      </c>
      <c r="S2437">
        <v>7</v>
      </c>
      <c r="T2437">
        <v>10</v>
      </c>
    </row>
    <row r="2438" spans="8:20" x14ac:dyDescent="0.35">
      <c r="H2438">
        <v>233.089</v>
      </c>
      <c r="I2438">
        <v>21.094000000000001</v>
      </c>
      <c r="J2438" t="s">
        <v>1530</v>
      </c>
      <c r="K2438" t="s">
        <v>1374</v>
      </c>
      <c r="L2438">
        <v>3</v>
      </c>
      <c r="M2438" t="s">
        <v>1553</v>
      </c>
      <c r="N2438">
        <v>4</v>
      </c>
      <c r="O2438">
        <v>14</v>
      </c>
      <c r="P2438">
        <v>14</v>
      </c>
      <c r="Q2438">
        <v>17</v>
      </c>
      <c r="R2438">
        <v>12</v>
      </c>
      <c r="S2438">
        <v>12</v>
      </c>
      <c r="T2438">
        <v>15</v>
      </c>
    </row>
    <row r="2439" spans="8:20" x14ac:dyDescent="0.35">
      <c r="H2439">
        <v>233.09</v>
      </c>
      <c r="I2439">
        <v>21.094999999999999</v>
      </c>
      <c r="J2439" t="s">
        <v>1530</v>
      </c>
      <c r="K2439" t="s">
        <v>162</v>
      </c>
      <c r="L2439">
        <v>3</v>
      </c>
      <c r="M2439" t="s">
        <v>1545</v>
      </c>
      <c r="N2439">
        <v>3</v>
      </c>
      <c r="O2439">
        <v>13</v>
      </c>
      <c r="P2439">
        <v>16</v>
      </c>
      <c r="Q2439">
        <v>18</v>
      </c>
      <c r="R2439">
        <v>4</v>
      </c>
      <c r="S2439">
        <v>7</v>
      </c>
      <c r="T2439">
        <v>9</v>
      </c>
    </row>
    <row r="2440" spans="8:20" x14ac:dyDescent="0.35">
      <c r="H2440">
        <v>233.09100000000001</v>
      </c>
      <c r="I2440">
        <v>21.096</v>
      </c>
      <c r="J2440" t="s">
        <v>1530</v>
      </c>
      <c r="K2440" t="s">
        <v>163</v>
      </c>
      <c r="L2440">
        <v>3</v>
      </c>
      <c r="M2440" t="s">
        <v>1537</v>
      </c>
      <c r="N2440">
        <v>3</v>
      </c>
      <c r="O2440">
        <v>13</v>
      </c>
      <c r="P2440">
        <v>16</v>
      </c>
      <c r="Q2440">
        <v>18</v>
      </c>
      <c r="R2440">
        <v>5</v>
      </c>
      <c r="S2440">
        <v>8</v>
      </c>
      <c r="T2440">
        <v>10</v>
      </c>
    </row>
    <row r="2441" spans="8:20" x14ac:dyDescent="0.35">
      <c r="H2441">
        <v>233.09200000000001</v>
      </c>
      <c r="I2441">
        <v>21.097000000000001</v>
      </c>
      <c r="J2441" t="s">
        <v>1530</v>
      </c>
      <c r="K2441" t="s">
        <v>24</v>
      </c>
      <c r="L2441">
        <v>3</v>
      </c>
      <c r="M2441" t="s">
        <v>1534</v>
      </c>
      <c r="N2441">
        <v>4</v>
      </c>
      <c r="O2441">
        <v>18</v>
      </c>
      <c r="P2441">
        <v>18</v>
      </c>
      <c r="Q2441">
        <v>21</v>
      </c>
      <c r="R2441">
        <v>6</v>
      </c>
      <c r="S2441">
        <v>6</v>
      </c>
      <c r="T2441">
        <v>9</v>
      </c>
    </row>
    <row r="2442" spans="8:20" x14ac:dyDescent="0.35">
      <c r="H2442">
        <v>233.09299999999999</v>
      </c>
      <c r="I2442">
        <v>21.097999999999999</v>
      </c>
      <c r="J2442" t="s">
        <v>1530</v>
      </c>
      <c r="K2442" t="s">
        <v>1496</v>
      </c>
      <c r="L2442">
        <v>3</v>
      </c>
      <c r="M2442" t="s">
        <v>922</v>
      </c>
      <c r="N2442">
        <v>4</v>
      </c>
      <c r="O2442">
        <v>2</v>
      </c>
      <c r="P2442">
        <v>2</v>
      </c>
      <c r="Q2442">
        <v>5</v>
      </c>
      <c r="R2442">
        <v>19</v>
      </c>
      <c r="S2442">
        <v>19</v>
      </c>
      <c r="T2442">
        <v>22</v>
      </c>
    </row>
    <row r="2443" spans="8:20" x14ac:dyDescent="0.35">
      <c r="H2443">
        <v>233.09399999999999</v>
      </c>
      <c r="I2443">
        <v>21.099</v>
      </c>
      <c r="J2443" t="s">
        <v>1530</v>
      </c>
      <c r="K2443" t="s">
        <v>164</v>
      </c>
      <c r="L2443">
        <v>3</v>
      </c>
      <c r="M2443" t="s">
        <v>1541</v>
      </c>
      <c r="N2443">
        <v>3</v>
      </c>
      <c r="O2443">
        <v>9</v>
      </c>
      <c r="P2443">
        <v>12</v>
      </c>
      <c r="Q2443">
        <v>14</v>
      </c>
      <c r="R2443">
        <v>6</v>
      </c>
      <c r="S2443">
        <v>9</v>
      </c>
      <c r="T2443">
        <v>11</v>
      </c>
    </row>
    <row r="2444" spans="8:20" x14ac:dyDescent="0.35">
      <c r="H2444">
        <v>233.095</v>
      </c>
      <c r="I2444">
        <v>21.1</v>
      </c>
      <c r="J2444" t="s">
        <v>1530</v>
      </c>
      <c r="K2444" t="s">
        <v>165</v>
      </c>
      <c r="L2444">
        <v>3</v>
      </c>
      <c r="M2444" t="s">
        <v>406</v>
      </c>
      <c r="N2444">
        <v>4</v>
      </c>
      <c r="O2444">
        <v>17</v>
      </c>
      <c r="P2444">
        <v>17</v>
      </c>
      <c r="Q2444">
        <v>20</v>
      </c>
      <c r="R2444">
        <v>4</v>
      </c>
      <c r="S2444">
        <v>4</v>
      </c>
      <c r="T2444">
        <v>7</v>
      </c>
    </row>
    <row r="2445" spans="8:20" x14ac:dyDescent="0.35">
      <c r="H2445">
        <v>233.096</v>
      </c>
      <c r="I2445">
        <v>21.100999999999999</v>
      </c>
      <c r="J2445" t="s">
        <v>1530</v>
      </c>
      <c r="K2445" t="s">
        <v>60</v>
      </c>
      <c r="L2445">
        <v>3</v>
      </c>
      <c r="M2445" t="s">
        <v>1350</v>
      </c>
      <c r="N2445">
        <v>3</v>
      </c>
      <c r="O2445">
        <v>18</v>
      </c>
      <c r="P2445">
        <v>21</v>
      </c>
      <c r="Q2445">
        <v>23</v>
      </c>
      <c r="R2445">
        <v>1</v>
      </c>
      <c r="S2445">
        <v>4</v>
      </c>
      <c r="T2445">
        <v>6</v>
      </c>
    </row>
    <row r="2446" spans="8:20" x14ac:dyDescent="0.35">
      <c r="H2446">
        <v>233.09700000000001</v>
      </c>
      <c r="I2446">
        <v>21.102</v>
      </c>
      <c r="J2446" t="s">
        <v>1530</v>
      </c>
      <c r="K2446" t="s">
        <v>29</v>
      </c>
      <c r="L2446">
        <v>3</v>
      </c>
      <c r="M2446" t="s">
        <v>1551</v>
      </c>
      <c r="N2446">
        <v>3</v>
      </c>
      <c r="O2446">
        <v>12</v>
      </c>
      <c r="P2446">
        <v>15</v>
      </c>
      <c r="Q2446">
        <v>17</v>
      </c>
      <c r="R2446">
        <v>8</v>
      </c>
      <c r="S2446">
        <v>11</v>
      </c>
      <c r="T2446">
        <v>13</v>
      </c>
    </row>
    <row r="2447" spans="8:20" x14ac:dyDescent="0.35">
      <c r="H2447">
        <v>233.09800000000001</v>
      </c>
      <c r="I2447">
        <v>21.103000000000002</v>
      </c>
      <c r="J2447" t="s">
        <v>1530</v>
      </c>
      <c r="K2447" t="s">
        <v>166</v>
      </c>
      <c r="L2447">
        <v>3</v>
      </c>
      <c r="M2447" t="s">
        <v>1553</v>
      </c>
      <c r="N2447">
        <v>4</v>
      </c>
      <c r="O2447">
        <v>14</v>
      </c>
      <c r="P2447">
        <v>14</v>
      </c>
      <c r="Q2447">
        <v>17</v>
      </c>
      <c r="R2447">
        <v>12</v>
      </c>
      <c r="S2447">
        <v>12</v>
      </c>
      <c r="T2447">
        <v>15</v>
      </c>
    </row>
    <row r="2448" spans="8:20" x14ac:dyDescent="0.35">
      <c r="H2448">
        <v>233.09899999999999</v>
      </c>
      <c r="I2448">
        <v>21.103999999999999</v>
      </c>
      <c r="J2448" t="s">
        <v>1530</v>
      </c>
      <c r="K2448" t="s">
        <v>167</v>
      </c>
      <c r="L2448">
        <v>3</v>
      </c>
      <c r="M2448" t="s">
        <v>1523</v>
      </c>
      <c r="N2448">
        <v>3</v>
      </c>
      <c r="O2448">
        <v>9</v>
      </c>
      <c r="P2448">
        <v>12</v>
      </c>
      <c r="Q2448">
        <v>14</v>
      </c>
      <c r="R2448">
        <v>8</v>
      </c>
      <c r="S2448">
        <v>11</v>
      </c>
      <c r="T2448">
        <v>13</v>
      </c>
    </row>
    <row r="2449" spans="8:20" x14ac:dyDescent="0.35">
      <c r="H2449">
        <v>233.1</v>
      </c>
      <c r="I2449">
        <v>21.105</v>
      </c>
      <c r="J2449" t="s">
        <v>1530</v>
      </c>
      <c r="K2449" t="s">
        <v>1722</v>
      </c>
      <c r="L2449">
        <v>3</v>
      </c>
      <c r="M2449" t="s">
        <v>1728</v>
      </c>
      <c r="N2449">
        <v>4</v>
      </c>
      <c r="O2449">
        <v>18</v>
      </c>
      <c r="P2449">
        <v>18</v>
      </c>
      <c r="Q2449">
        <v>21</v>
      </c>
      <c r="R2449">
        <v>7</v>
      </c>
      <c r="S2449">
        <v>7</v>
      </c>
      <c r="T2449">
        <v>10</v>
      </c>
    </row>
    <row r="2450" spans="8:20" x14ac:dyDescent="0.35">
      <c r="H2450">
        <v>233.101</v>
      </c>
      <c r="I2450">
        <v>21.106000000000002</v>
      </c>
      <c r="J2450" t="s">
        <v>1530</v>
      </c>
      <c r="K2450" t="s">
        <v>1706</v>
      </c>
      <c r="L2450">
        <v>3</v>
      </c>
      <c r="M2450" t="s">
        <v>1713</v>
      </c>
      <c r="N2450">
        <v>3</v>
      </c>
      <c r="O2450">
        <v>16</v>
      </c>
      <c r="P2450">
        <v>19</v>
      </c>
      <c r="Q2450">
        <v>21</v>
      </c>
      <c r="R2450">
        <v>3</v>
      </c>
      <c r="S2450">
        <v>6</v>
      </c>
      <c r="T2450">
        <v>8</v>
      </c>
    </row>
    <row r="2451" spans="8:20" x14ac:dyDescent="0.35">
      <c r="H2451">
        <v>233.102</v>
      </c>
      <c r="I2451">
        <v>21.106999999999999</v>
      </c>
      <c r="J2451" t="s">
        <v>1530</v>
      </c>
      <c r="K2451" t="s">
        <v>168</v>
      </c>
      <c r="L2451">
        <v>3</v>
      </c>
      <c r="M2451" t="s">
        <v>1550</v>
      </c>
      <c r="N2451">
        <v>3</v>
      </c>
      <c r="O2451">
        <v>10</v>
      </c>
      <c r="P2451">
        <v>13</v>
      </c>
      <c r="Q2451">
        <v>15</v>
      </c>
      <c r="R2451">
        <v>9</v>
      </c>
      <c r="S2451">
        <v>12</v>
      </c>
      <c r="T2451">
        <v>14</v>
      </c>
    </row>
    <row r="2452" spans="8:20" x14ac:dyDescent="0.35">
      <c r="H2452">
        <v>233.10300000000001</v>
      </c>
      <c r="I2452">
        <v>21.108000000000001</v>
      </c>
      <c r="J2452" t="s">
        <v>1530</v>
      </c>
      <c r="K2452" t="s">
        <v>1651</v>
      </c>
      <c r="L2452">
        <v>3</v>
      </c>
      <c r="M2452" t="s">
        <v>1657</v>
      </c>
      <c r="N2452">
        <v>4</v>
      </c>
      <c r="O2452">
        <v>17</v>
      </c>
      <c r="P2452">
        <v>17</v>
      </c>
      <c r="Q2452">
        <v>20</v>
      </c>
      <c r="R2452">
        <v>7</v>
      </c>
      <c r="S2452">
        <v>7</v>
      </c>
      <c r="T2452">
        <v>10</v>
      </c>
    </row>
    <row r="2453" spans="8:20" x14ac:dyDescent="0.35">
      <c r="H2453">
        <v>233.10400000000001</v>
      </c>
      <c r="I2453">
        <v>21.109000000000002</v>
      </c>
      <c r="J2453" t="s">
        <v>1530</v>
      </c>
      <c r="K2453" t="s">
        <v>61</v>
      </c>
      <c r="L2453">
        <v>3</v>
      </c>
      <c r="M2453" t="s">
        <v>1540</v>
      </c>
      <c r="N2453">
        <v>4</v>
      </c>
      <c r="O2453">
        <v>15</v>
      </c>
      <c r="P2453">
        <v>15</v>
      </c>
      <c r="Q2453">
        <v>18</v>
      </c>
      <c r="R2453">
        <v>7</v>
      </c>
      <c r="S2453">
        <v>7</v>
      </c>
      <c r="T2453">
        <v>10</v>
      </c>
    </row>
    <row r="2454" spans="8:20" x14ac:dyDescent="0.35">
      <c r="H2454">
        <v>233.10499999999999</v>
      </c>
      <c r="I2454">
        <v>21.11</v>
      </c>
      <c r="J2454" t="s">
        <v>1530</v>
      </c>
      <c r="K2454" t="s">
        <v>38</v>
      </c>
      <c r="L2454">
        <v>3</v>
      </c>
      <c r="M2454" t="s">
        <v>372</v>
      </c>
      <c r="N2454">
        <v>4</v>
      </c>
      <c r="O2454">
        <v>11</v>
      </c>
      <c r="P2454">
        <v>11</v>
      </c>
      <c r="Q2454">
        <v>14</v>
      </c>
      <c r="R2454">
        <v>10</v>
      </c>
      <c r="S2454">
        <v>10</v>
      </c>
      <c r="T2454">
        <v>13</v>
      </c>
    </row>
    <row r="2455" spans="8:20" x14ac:dyDescent="0.35">
      <c r="H2455">
        <v>233.10599999999999</v>
      </c>
      <c r="I2455">
        <v>21.111000000000001</v>
      </c>
      <c r="J2455" t="s">
        <v>1530</v>
      </c>
      <c r="K2455" t="s">
        <v>169</v>
      </c>
      <c r="L2455">
        <v>3</v>
      </c>
      <c r="M2455" t="s">
        <v>1552</v>
      </c>
      <c r="N2455">
        <v>4</v>
      </c>
      <c r="O2455">
        <v>16</v>
      </c>
      <c r="P2455">
        <v>16</v>
      </c>
      <c r="Q2455">
        <v>19</v>
      </c>
      <c r="R2455">
        <v>7</v>
      </c>
      <c r="S2455">
        <v>7</v>
      </c>
      <c r="T2455">
        <v>10</v>
      </c>
    </row>
    <row r="2456" spans="8:20" x14ac:dyDescent="0.35">
      <c r="H2456">
        <v>233.107</v>
      </c>
      <c r="I2456">
        <v>21.111999999999998</v>
      </c>
      <c r="J2456" t="s">
        <v>1530</v>
      </c>
      <c r="K2456" t="s">
        <v>39</v>
      </c>
      <c r="L2456">
        <v>3</v>
      </c>
      <c r="M2456" t="s">
        <v>1039</v>
      </c>
      <c r="N2456">
        <v>3</v>
      </c>
      <c r="O2456">
        <v>13</v>
      </c>
      <c r="P2456">
        <v>16</v>
      </c>
      <c r="Q2456">
        <v>18</v>
      </c>
      <c r="R2456">
        <v>4</v>
      </c>
      <c r="S2456">
        <v>7</v>
      </c>
      <c r="T2456">
        <v>9</v>
      </c>
    </row>
    <row r="2457" spans="8:20" x14ac:dyDescent="0.35">
      <c r="H2457">
        <v>233.108</v>
      </c>
      <c r="I2457">
        <v>21.113</v>
      </c>
      <c r="J2457" t="s">
        <v>1530</v>
      </c>
      <c r="K2457" t="s">
        <v>170</v>
      </c>
      <c r="L2457">
        <v>3</v>
      </c>
      <c r="M2457" t="s">
        <v>1554</v>
      </c>
      <c r="N2457">
        <v>4</v>
      </c>
      <c r="O2457">
        <v>1</v>
      </c>
      <c r="P2457">
        <v>1</v>
      </c>
      <c r="Q2457">
        <v>4</v>
      </c>
      <c r="R2457">
        <v>20</v>
      </c>
      <c r="S2457">
        <v>20</v>
      </c>
      <c r="T2457">
        <v>23</v>
      </c>
    </row>
    <row r="2458" spans="8:20" x14ac:dyDescent="0.35">
      <c r="H2458">
        <v>233.10900000000001</v>
      </c>
      <c r="I2458">
        <v>21.114000000000001</v>
      </c>
      <c r="J2458" t="s">
        <v>1530</v>
      </c>
      <c r="K2458" t="s">
        <v>25</v>
      </c>
      <c r="L2458">
        <v>3</v>
      </c>
      <c r="M2458" t="s">
        <v>1553</v>
      </c>
      <c r="N2458">
        <v>4</v>
      </c>
      <c r="O2458">
        <v>14</v>
      </c>
      <c r="P2458">
        <v>14</v>
      </c>
      <c r="Q2458">
        <v>17</v>
      </c>
      <c r="R2458">
        <v>12</v>
      </c>
      <c r="S2458">
        <v>12</v>
      </c>
      <c r="T2458">
        <v>15</v>
      </c>
    </row>
    <row r="2459" spans="8:20" x14ac:dyDescent="0.35">
      <c r="H2459">
        <v>233.11</v>
      </c>
      <c r="I2459">
        <v>21.114999999999998</v>
      </c>
      <c r="J2459" t="s">
        <v>1530</v>
      </c>
      <c r="K2459" t="s">
        <v>171</v>
      </c>
      <c r="L2459">
        <v>3</v>
      </c>
      <c r="M2459" t="s">
        <v>1542</v>
      </c>
      <c r="N2459">
        <v>4</v>
      </c>
      <c r="O2459">
        <v>18</v>
      </c>
      <c r="P2459">
        <v>18</v>
      </c>
      <c r="Q2459">
        <v>21</v>
      </c>
      <c r="R2459">
        <v>6</v>
      </c>
      <c r="S2459">
        <v>6</v>
      </c>
      <c r="T2459">
        <v>9</v>
      </c>
    </row>
    <row r="2460" spans="8:20" x14ac:dyDescent="0.35">
      <c r="H2460">
        <v>233.11099999999999</v>
      </c>
      <c r="I2460">
        <v>21.116</v>
      </c>
      <c r="J2460" t="s">
        <v>1530</v>
      </c>
      <c r="K2460" t="s">
        <v>62</v>
      </c>
      <c r="L2460">
        <v>3</v>
      </c>
      <c r="M2460" t="s">
        <v>1541</v>
      </c>
      <c r="N2460">
        <v>3</v>
      </c>
      <c r="O2460">
        <v>9</v>
      </c>
      <c r="P2460">
        <v>12</v>
      </c>
      <c r="Q2460">
        <v>14</v>
      </c>
      <c r="R2460">
        <v>6</v>
      </c>
      <c r="S2460">
        <v>9</v>
      </c>
      <c r="T2460">
        <v>11</v>
      </c>
    </row>
    <row r="2461" spans="8:20" x14ac:dyDescent="0.35">
      <c r="H2461">
        <v>233.11199999999999</v>
      </c>
      <c r="I2461">
        <v>21.117000000000001</v>
      </c>
      <c r="J2461" t="s">
        <v>1530</v>
      </c>
      <c r="K2461" t="s">
        <v>63</v>
      </c>
      <c r="L2461">
        <v>3</v>
      </c>
      <c r="M2461" t="s">
        <v>1545</v>
      </c>
      <c r="N2461">
        <v>3</v>
      </c>
      <c r="O2461">
        <v>13</v>
      </c>
      <c r="P2461">
        <v>16</v>
      </c>
      <c r="Q2461">
        <v>18</v>
      </c>
      <c r="R2461">
        <v>4</v>
      </c>
      <c r="S2461">
        <v>7</v>
      </c>
      <c r="T2461">
        <v>9</v>
      </c>
    </row>
    <row r="2462" spans="8:20" x14ac:dyDescent="0.35">
      <c r="H2462">
        <v>233.113</v>
      </c>
      <c r="I2462">
        <v>21.117999999999999</v>
      </c>
      <c r="J2462" t="s">
        <v>1530</v>
      </c>
      <c r="K2462" t="s">
        <v>172</v>
      </c>
      <c r="L2462">
        <v>3</v>
      </c>
      <c r="M2462" t="s">
        <v>1552</v>
      </c>
      <c r="N2462">
        <v>4</v>
      </c>
      <c r="O2462">
        <v>16</v>
      </c>
      <c r="P2462">
        <v>16</v>
      </c>
      <c r="Q2462">
        <v>19</v>
      </c>
      <c r="R2462">
        <v>7</v>
      </c>
      <c r="S2462">
        <v>7</v>
      </c>
      <c r="T2462">
        <v>10</v>
      </c>
    </row>
    <row r="2463" spans="8:20" x14ac:dyDescent="0.35">
      <c r="H2463">
        <v>233.114</v>
      </c>
      <c r="I2463">
        <v>21.119</v>
      </c>
      <c r="J2463" t="s">
        <v>1530</v>
      </c>
      <c r="K2463" t="s">
        <v>173</v>
      </c>
      <c r="L2463">
        <v>3</v>
      </c>
      <c r="M2463" t="s">
        <v>1547</v>
      </c>
      <c r="N2463">
        <v>3</v>
      </c>
      <c r="O2463">
        <v>2</v>
      </c>
      <c r="P2463">
        <v>5</v>
      </c>
      <c r="Q2463">
        <v>7</v>
      </c>
      <c r="R2463">
        <v>14</v>
      </c>
      <c r="S2463">
        <v>17</v>
      </c>
      <c r="T2463">
        <v>19</v>
      </c>
    </row>
    <row r="2464" spans="8:20" x14ac:dyDescent="0.35">
      <c r="H2464">
        <v>233.11500000000001</v>
      </c>
      <c r="I2464">
        <v>21.12</v>
      </c>
      <c r="J2464" t="s">
        <v>1530</v>
      </c>
      <c r="K2464" t="s">
        <v>64</v>
      </c>
      <c r="L2464">
        <v>3</v>
      </c>
      <c r="M2464" t="s">
        <v>1547</v>
      </c>
      <c r="N2464">
        <v>3</v>
      </c>
      <c r="O2464">
        <v>2</v>
      </c>
      <c r="P2464">
        <v>5</v>
      </c>
      <c r="Q2464">
        <v>7</v>
      </c>
      <c r="R2464">
        <v>14</v>
      </c>
      <c r="S2464">
        <v>17</v>
      </c>
      <c r="T2464">
        <v>19</v>
      </c>
    </row>
    <row r="2465" spans="8:20" x14ac:dyDescent="0.35">
      <c r="H2465">
        <v>233.11600000000001</v>
      </c>
      <c r="I2465">
        <v>21.120999999999999</v>
      </c>
      <c r="J2465" t="s">
        <v>1530</v>
      </c>
      <c r="K2465" t="s">
        <v>174</v>
      </c>
      <c r="L2465">
        <v>3</v>
      </c>
      <c r="M2465" t="s">
        <v>412</v>
      </c>
      <c r="N2465">
        <v>4</v>
      </c>
      <c r="O2465">
        <v>0</v>
      </c>
      <c r="P2465">
        <v>0</v>
      </c>
      <c r="Q2465">
        <v>3</v>
      </c>
      <c r="R2465">
        <v>23</v>
      </c>
      <c r="S2465">
        <v>23</v>
      </c>
      <c r="T2465">
        <v>26</v>
      </c>
    </row>
    <row r="2466" spans="8:20" x14ac:dyDescent="0.35">
      <c r="H2466">
        <v>233.11699999999999</v>
      </c>
      <c r="I2466">
        <v>21.123000000000001</v>
      </c>
      <c r="J2466" t="s">
        <v>1530</v>
      </c>
      <c r="K2466" t="s">
        <v>65</v>
      </c>
      <c r="L2466">
        <v>3</v>
      </c>
      <c r="M2466" t="s">
        <v>1540</v>
      </c>
      <c r="N2466">
        <v>4</v>
      </c>
      <c r="O2466">
        <v>15</v>
      </c>
      <c r="P2466">
        <v>15</v>
      </c>
      <c r="Q2466">
        <v>18</v>
      </c>
      <c r="R2466">
        <v>7</v>
      </c>
      <c r="S2466">
        <v>7</v>
      </c>
      <c r="T2466">
        <v>10</v>
      </c>
    </row>
    <row r="2467" spans="8:20" x14ac:dyDescent="0.35">
      <c r="H2467">
        <v>233.11799999999999</v>
      </c>
      <c r="I2467">
        <v>21.123999999999999</v>
      </c>
      <c r="J2467" t="s">
        <v>1530</v>
      </c>
      <c r="K2467" t="s">
        <v>176</v>
      </c>
      <c r="L2467">
        <v>3</v>
      </c>
      <c r="M2467" t="s">
        <v>1553</v>
      </c>
      <c r="N2467">
        <v>4</v>
      </c>
      <c r="O2467">
        <v>14</v>
      </c>
      <c r="P2467">
        <v>14</v>
      </c>
      <c r="Q2467">
        <v>17</v>
      </c>
      <c r="R2467">
        <v>12</v>
      </c>
      <c r="S2467">
        <v>12</v>
      </c>
      <c r="T2467">
        <v>15</v>
      </c>
    </row>
    <row r="2468" spans="8:20" x14ac:dyDescent="0.35">
      <c r="H2468">
        <v>233.119</v>
      </c>
      <c r="I2468">
        <v>21.125</v>
      </c>
      <c r="J2468" t="s">
        <v>1530</v>
      </c>
      <c r="K2468" t="s">
        <v>1737</v>
      </c>
      <c r="L2468">
        <v>3</v>
      </c>
      <c r="M2468" t="s">
        <v>1743</v>
      </c>
      <c r="N2468">
        <v>4</v>
      </c>
      <c r="O2468">
        <v>3</v>
      </c>
      <c r="P2468">
        <v>3</v>
      </c>
      <c r="Q2468">
        <v>6</v>
      </c>
      <c r="R2468">
        <v>19</v>
      </c>
      <c r="S2468">
        <v>19</v>
      </c>
      <c r="T2468">
        <v>22</v>
      </c>
    </row>
    <row r="2469" spans="8:20" x14ac:dyDescent="0.35">
      <c r="H2469">
        <v>233.12</v>
      </c>
      <c r="I2469">
        <v>21.126000000000001</v>
      </c>
      <c r="J2469" t="s">
        <v>1530</v>
      </c>
      <c r="K2469" t="s">
        <v>106</v>
      </c>
      <c r="L2469">
        <v>3</v>
      </c>
      <c r="M2469" t="s">
        <v>1540</v>
      </c>
      <c r="N2469">
        <v>4</v>
      </c>
      <c r="O2469">
        <v>15</v>
      </c>
      <c r="P2469">
        <v>15</v>
      </c>
      <c r="Q2469">
        <v>18</v>
      </c>
      <c r="R2469">
        <v>7</v>
      </c>
      <c r="S2469">
        <v>7</v>
      </c>
      <c r="T2469">
        <v>10</v>
      </c>
    </row>
    <row r="2470" spans="8:20" x14ac:dyDescent="0.35">
      <c r="H2470">
        <v>233.12100000000001</v>
      </c>
      <c r="I2470">
        <v>21.126999999999999</v>
      </c>
      <c r="J2470" t="s">
        <v>1530</v>
      </c>
      <c r="K2470" t="s">
        <v>40</v>
      </c>
      <c r="L2470">
        <v>3</v>
      </c>
      <c r="M2470" t="s">
        <v>1540</v>
      </c>
      <c r="N2470">
        <v>4</v>
      </c>
      <c r="O2470">
        <v>15</v>
      </c>
      <c r="P2470">
        <v>15</v>
      </c>
      <c r="Q2470">
        <v>18</v>
      </c>
      <c r="R2470">
        <v>7</v>
      </c>
      <c r="S2470">
        <v>7</v>
      </c>
      <c r="T2470">
        <v>10</v>
      </c>
    </row>
    <row r="2471" spans="8:20" x14ac:dyDescent="0.35">
      <c r="H2471">
        <v>233.12200000000001</v>
      </c>
      <c r="I2471">
        <v>21.128</v>
      </c>
      <c r="J2471" t="s">
        <v>1530</v>
      </c>
      <c r="K2471" t="s">
        <v>177</v>
      </c>
      <c r="L2471">
        <v>3</v>
      </c>
      <c r="M2471" t="s">
        <v>1379</v>
      </c>
      <c r="N2471">
        <v>3</v>
      </c>
      <c r="O2471">
        <v>16</v>
      </c>
      <c r="P2471">
        <v>19</v>
      </c>
      <c r="Q2471">
        <v>21</v>
      </c>
      <c r="R2471">
        <v>2</v>
      </c>
      <c r="S2471">
        <v>5</v>
      </c>
      <c r="T2471">
        <v>7</v>
      </c>
    </row>
    <row r="2472" spans="8:20" x14ac:dyDescent="0.35">
      <c r="H2472">
        <v>233.12299999999999</v>
      </c>
      <c r="I2472">
        <v>21.129000000000001</v>
      </c>
      <c r="J2472" t="s">
        <v>1530</v>
      </c>
      <c r="K2472" t="s">
        <v>66</v>
      </c>
      <c r="L2472">
        <v>3</v>
      </c>
      <c r="M2472" t="s">
        <v>1549</v>
      </c>
      <c r="N2472">
        <v>4</v>
      </c>
      <c r="O2472">
        <v>19</v>
      </c>
      <c r="P2472">
        <v>19</v>
      </c>
      <c r="Q2472">
        <v>22</v>
      </c>
      <c r="R2472">
        <v>6</v>
      </c>
      <c r="S2472">
        <v>6</v>
      </c>
      <c r="T2472">
        <v>9</v>
      </c>
    </row>
    <row r="2473" spans="8:20" x14ac:dyDescent="0.35">
      <c r="H2473">
        <v>233.124</v>
      </c>
      <c r="I2473">
        <v>21.13</v>
      </c>
      <c r="J2473" t="s">
        <v>1530</v>
      </c>
      <c r="K2473" t="s">
        <v>67</v>
      </c>
      <c r="L2473">
        <v>3</v>
      </c>
      <c r="M2473" t="s">
        <v>1549</v>
      </c>
      <c r="N2473">
        <v>4</v>
      </c>
      <c r="O2473">
        <v>19</v>
      </c>
      <c r="P2473">
        <v>19</v>
      </c>
      <c r="Q2473">
        <v>22</v>
      </c>
      <c r="R2473">
        <v>6</v>
      </c>
      <c r="S2473">
        <v>6</v>
      </c>
      <c r="T2473">
        <v>9</v>
      </c>
    </row>
    <row r="2474" spans="8:20" x14ac:dyDescent="0.35">
      <c r="H2474">
        <v>233.125</v>
      </c>
      <c r="I2474">
        <v>21.131</v>
      </c>
      <c r="J2474" t="s">
        <v>1530</v>
      </c>
      <c r="K2474" t="s">
        <v>178</v>
      </c>
      <c r="L2474">
        <v>3</v>
      </c>
      <c r="M2474" t="s">
        <v>543</v>
      </c>
      <c r="N2474">
        <v>3</v>
      </c>
      <c r="O2474">
        <v>10</v>
      </c>
      <c r="P2474">
        <v>13</v>
      </c>
      <c r="Q2474">
        <v>15</v>
      </c>
      <c r="R2474">
        <v>5</v>
      </c>
      <c r="S2474">
        <v>8</v>
      </c>
      <c r="T2474">
        <v>10</v>
      </c>
    </row>
    <row r="2475" spans="8:20" x14ac:dyDescent="0.35">
      <c r="H2475">
        <v>233.126</v>
      </c>
      <c r="I2475">
        <v>21.132000000000001</v>
      </c>
      <c r="J2475" t="s">
        <v>1530</v>
      </c>
      <c r="K2475" t="s">
        <v>179</v>
      </c>
      <c r="L2475">
        <v>3</v>
      </c>
      <c r="M2475" t="s">
        <v>1545</v>
      </c>
      <c r="N2475">
        <v>3</v>
      </c>
      <c r="O2475">
        <v>13</v>
      </c>
      <c r="P2475">
        <v>16</v>
      </c>
      <c r="Q2475">
        <v>18</v>
      </c>
      <c r="R2475">
        <v>4</v>
      </c>
      <c r="S2475">
        <v>7</v>
      </c>
      <c r="T2475">
        <v>9</v>
      </c>
    </row>
    <row r="2476" spans="8:20" x14ac:dyDescent="0.35">
      <c r="H2476">
        <v>233.12700000000001</v>
      </c>
      <c r="I2476">
        <v>21.132999999999999</v>
      </c>
      <c r="J2476" t="s">
        <v>1530</v>
      </c>
      <c r="K2476" t="s">
        <v>68</v>
      </c>
      <c r="L2476">
        <v>3</v>
      </c>
      <c r="M2476" t="s">
        <v>1534</v>
      </c>
      <c r="N2476">
        <v>4</v>
      </c>
      <c r="O2476">
        <v>18</v>
      </c>
      <c r="P2476">
        <v>18</v>
      </c>
      <c r="Q2476">
        <v>21</v>
      </c>
      <c r="R2476">
        <v>6</v>
      </c>
      <c r="S2476">
        <v>6</v>
      </c>
      <c r="T2476">
        <v>9</v>
      </c>
    </row>
    <row r="2477" spans="8:20" x14ac:dyDescent="0.35">
      <c r="H2477">
        <v>233.12799999999999</v>
      </c>
      <c r="I2477">
        <v>21.134</v>
      </c>
      <c r="J2477" t="s">
        <v>1530</v>
      </c>
      <c r="K2477" t="s">
        <v>26</v>
      </c>
      <c r="L2477">
        <v>3</v>
      </c>
      <c r="M2477" t="s">
        <v>1542</v>
      </c>
      <c r="N2477">
        <v>4</v>
      </c>
      <c r="O2477">
        <v>18</v>
      </c>
      <c r="P2477">
        <v>18</v>
      </c>
      <c r="Q2477">
        <v>21</v>
      </c>
      <c r="R2477">
        <v>6</v>
      </c>
      <c r="S2477">
        <v>6</v>
      </c>
      <c r="T2477">
        <v>9</v>
      </c>
    </row>
    <row r="2478" spans="8:20" x14ac:dyDescent="0.35">
      <c r="H2478">
        <v>233.12899999999999</v>
      </c>
      <c r="I2478">
        <v>21.135000000000002</v>
      </c>
      <c r="J2478" t="s">
        <v>1530</v>
      </c>
      <c r="K2478" t="s">
        <v>69</v>
      </c>
      <c r="L2478">
        <v>3</v>
      </c>
      <c r="M2478" t="s">
        <v>1542</v>
      </c>
      <c r="N2478">
        <v>4</v>
      </c>
      <c r="O2478">
        <v>18</v>
      </c>
      <c r="P2478">
        <v>18</v>
      </c>
      <c r="Q2478">
        <v>21</v>
      </c>
      <c r="R2478">
        <v>6</v>
      </c>
      <c r="S2478">
        <v>6</v>
      </c>
      <c r="T2478">
        <v>9</v>
      </c>
    </row>
    <row r="2479" spans="8:20" x14ac:dyDescent="0.35">
      <c r="H2479">
        <v>233.13</v>
      </c>
      <c r="I2479">
        <v>21.135999999999999</v>
      </c>
      <c r="J2479" t="s">
        <v>1530</v>
      </c>
      <c r="K2479" t="s">
        <v>1531</v>
      </c>
      <c r="L2479">
        <v>3</v>
      </c>
      <c r="M2479" t="s">
        <v>1555</v>
      </c>
      <c r="N2479">
        <v>4</v>
      </c>
      <c r="O2479">
        <v>14</v>
      </c>
      <c r="P2479">
        <v>14</v>
      </c>
      <c r="Q2479">
        <v>17</v>
      </c>
      <c r="R2479">
        <v>8</v>
      </c>
      <c r="S2479">
        <v>8</v>
      </c>
      <c r="T2479">
        <v>11</v>
      </c>
    </row>
    <row r="2480" spans="8:20" x14ac:dyDescent="0.35">
      <c r="H2480">
        <v>233.131</v>
      </c>
      <c r="I2480">
        <v>21.137</v>
      </c>
      <c r="J2480" t="s">
        <v>1530</v>
      </c>
      <c r="K2480" t="s">
        <v>41</v>
      </c>
      <c r="L2480">
        <v>3</v>
      </c>
      <c r="M2480" t="s">
        <v>1554</v>
      </c>
      <c r="N2480">
        <v>4</v>
      </c>
      <c r="O2480">
        <v>1</v>
      </c>
      <c r="P2480">
        <v>1</v>
      </c>
      <c r="Q2480">
        <v>4</v>
      </c>
      <c r="R2480">
        <v>20</v>
      </c>
      <c r="S2480">
        <v>20</v>
      </c>
      <c r="T2480">
        <v>23</v>
      </c>
    </row>
    <row r="2481" spans="8:20" x14ac:dyDescent="0.35">
      <c r="H2481">
        <v>233.13200000000001</v>
      </c>
      <c r="I2481">
        <v>21.138000000000002</v>
      </c>
      <c r="J2481" t="s">
        <v>1530</v>
      </c>
      <c r="K2481" t="s">
        <v>180</v>
      </c>
      <c r="L2481">
        <v>3</v>
      </c>
      <c r="M2481" t="s">
        <v>1554</v>
      </c>
      <c r="N2481">
        <v>4</v>
      </c>
      <c r="O2481">
        <v>1</v>
      </c>
      <c r="P2481">
        <v>1</v>
      </c>
      <c r="Q2481">
        <v>4</v>
      </c>
      <c r="R2481">
        <v>20</v>
      </c>
      <c r="S2481">
        <v>20</v>
      </c>
      <c r="T2481">
        <v>23</v>
      </c>
    </row>
    <row r="2482" spans="8:20" x14ac:dyDescent="0.35">
      <c r="H2482">
        <v>233.13300000000001</v>
      </c>
      <c r="I2482">
        <v>21.138999999999999</v>
      </c>
      <c r="J2482" t="s">
        <v>1530</v>
      </c>
      <c r="K2482" t="s">
        <v>70</v>
      </c>
      <c r="L2482">
        <v>3</v>
      </c>
      <c r="M2482" t="s">
        <v>1534</v>
      </c>
      <c r="N2482">
        <v>4</v>
      </c>
      <c r="O2482">
        <v>18</v>
      </c>
      <c r="P2482">
        <v>18</v>
      </c>
      <c r="Q2482">
        <v>21</v>
      </c>
      <c r="R2482">
        <v>6</v>
      </c>
      <c r="S2482">
        <v>6</v>
      </c>
      <c r="T2482">
        <v>9</v>
      </c>
    </row>
    <row r="2483" spans="8:20" x14ac:dyDescent="0.35">
      <c r="H2483">
        <v>253.018</v>
      </c>
      <c r="I2483">
        <v>22.023</v>
      </c>
      <c r="J2483" t="s">
        <v>32</v>
      </c>
      <c r="K2483" t="s">
        <v>122</v>
      </c>
      <c r="L2483">
        <v>3</v>
      </c>
      <c r="M2483" t="s">
        <v>445</v>
      </c>
      <c r="N2483">
        <v>3</v>
      </c>
      <c r="O2483">
        <v>9</v>
      </c>
      <c r="P2483">
        <v>12</v>
      </c>
      <c r="Q2483">
        <v>14</v>
      </c>
      <c r="R2483">
        <v>5</v>
      </c>
      <c r="S2483">
        <v>8</v>
      </c>
      <c r="T2483">
        <v>10</v>
      </c>
    </row>
    <row r="2484" spans="8:20" x14ac:dyDescent="0.35">
      <c r="H2484">
        <v>253.01900000000001</v>
      </c>
      <c r="I2484">
        <v>22.024000000000001</v>
      </c>
      <c r="J2484" t="s">
        <v>32</v>
      </c>
      <c r="K2484" t="s">
        <v>1511</v>
      </c>
      <c r="L2484">
        <v>3</v>
      </c>
      <c r="M2484" t="s">
        <v>445</v>
      </c>
      <c r="N2484">
        <v>3</v>
      </c>
      <c r="O2484">
        <v>9</v>
      </c>
      <c r="P2484">
        <v>12</v>
      </c>
      <c r="Q2484">
        <v>14</v>
      </c>
      <c r="R2484">
        <v>5</v>
      </c>
      <c r="S2484">
        <v>8</v>
      </c>
      <c r="T2484">
        <v>10</v>
      </c>
    </row>
    <row r="2485" spans="8:20" x14ac:dyDescent="0.35">
      <c r="H2485">
        <v>253.02</v>
      </c>
      <c r="I2485">
        <v>22.024999999999999</v>
      </c>
      <c r="J2485" t="s">
        <v>32</v>
      </c>
      <c r="K2485" t="s">
        <v>45</v>
      </c>
      <c r="L2485">
        <v>2</v>
      </c>
      <c r="M2485" t="s">
        <v>237</v>
      </c>
      <c r="N2485">
        <v>3</v>
      </c>
      <c r="O2485">
        <v>10</v>
      </c>
      <c r="P2485">
        <v>13</v>
      </c>
      <c r="Q2485">
        <v>15</v>
      </c>
      <c r="R2485">
        <v>8</v>
      </c>
      <c r="S2485">
        <v>11</v>
      </c>
      <c r="T2485">
        <v>13</v>
      </c>
    </row>
    <row r="2486" spans="8:20" x14ac:dyDescent="0.35">
      <c r="H2486">
        <v>253.02099999999999</v>
      </c>
      <c r="I2486">
        <v>22.026</v>
      </c>
      <c r="J2486" t="s">
        <v>32</v>
      </c>
      <c r="K2486" t="s">
        <v>46</v>
      </c>
      <c r="L2486">
        <v>2</v>
      </c>
      <c r="M2486" t="s">
        <v>755</v>
      </c>
      <c r="N2486">
        <v>3</v>
      </c>
      <c r="O2486">
        <v>9</v>
      </c>
      <c r="P2486">
        <v>12</v>
      </c>
      <c r="Q2486">
        <v>14</v>
      </c>
      <c r="R2486">
        <v>6</v>
      </c>
      <c r="S2486">
        <v>9</v>
      </c>
      <c r="T2486">
        <v>11</v>
      </c>
    </row>
    <row r="2487" spans="8:20" x14ac:dyDescent="0.35">
      <c r="H2487">
        <v>253.02199999999999</v>
      </c>
      <c r="I2487">
        <v>22.027000000000001</v>
      </c>
      <c r="J2487" t="s">
        <v>32</v>
      </c>
      <c r="K2487" t="s">
        <v>123</v>
      </c>
      <c r="L2487">
        <v>3</v>
      </c>
      <c r="M2487" t="s">
        <v>423</v>
      </c>
      <c r="N2487">
        <v>3</v>
      </c>
      <c r="O2487">
        <v>4</v>
      </c>
      <c r="P2487">
        <v>7</v>
      </c>
      <c r="Q2487">
        <v>9</v>
      </c>
      <c r="R2487">
        <v>10</v>
      </c>
      <c r="S2487">
        <v>13</v>
      </c>
      <c r="T2487">
        <v>15</v>
      </c>
    </row>
    <row r="2488" spans="8:20" x14ac:dyDescent="0.35">
      <c r="H2488">
        <v>253.023</v>
      </c>
      <c r="I2488">
        <v>22.027999999999999</v>
      </c>
      <c r="J2488" t="s">
        <v>32</v>
      </c>
      <c r="K2488" t="s">
        <v>124</v>
      </c>
      <c r="L2488">
        <v>3</v>
      </c>
      <c r="M2488" t="s">
        <v>756</v>
      </c>
      <c r="N2488">
        <v>3</v>
      </c>
      <c r="O2488">
        <v>9</v>
      </c>
      <c r="P2488">
        <v>12</v>
      </c>
      <c r="Q2488">
        <v>14</v>
      </c>
      <c r="R2488">
        <v>9</v>
      </c>
      <c r="S2488">
        <v>12</v>
      </c>
      <c r="T2488">
        <v>14</v>
      </c>
    </row>
    <row r="2489" spans="8:20" x14ac:dyDescent="0.35">
      <c r="H2489">
        <v>253.024</v>
      </c>
      <c r="I2489">
        <v>22.030999999999999</v>
      </c>
      <c r="J2489" t="s">
        <v>32</v>
      </c>
      <c r="K2489" t="s">
        <v>48</v>
      </c>
      <c r="L2489">
        <v>2</v>
      </c>
      <c r="M2489" t="s">
        <v>423</v>
      </c>
      <c r="N2489">
        <v>3</v>
      </c>
      <c r="O2489">
        <v>4</v>
      </c>
      <c r="P2489">
        <v>7</v>
      </c>
      <c r="Q2489">
        <v>9</v>
      </c>
      <c r="R2489">
        <v>10</v>
      </c>
      <c r="S2489">
        <v>13</v>
      </c>
      <c r="T2489">
        <v>15</v>
      </c>
    </row>
    <row r="2490" spans="8:20" x14ac:dyDescent="0.35">
      <c r="H2490">
        <v>253.02500000000001</v>
      </c>
      <c r="I2490">
        <v>22.033000000000001</v>
      </c>
      <c r="J2490" t="s">
        <v>32</v>
      </c>
      <c r="K2490" t="s">
        <v>27</v>
      </c>
      <c r="L2490">
        <v>3</v>
      </c>
      <c r="M2490" t="s">
        <v>374</v>
      </c>
      <c r="N2490">
        <v>4</v>
      </c>
      <c r="O2490">
        <v>15</v>
      </c>
      <c r="P2490">
        <v>15</v>
      </c>
      <c r="Q2490">
        <v>18</v>
      </c>
      <c r="R2490">
        <v>8</v>
      </c>
      <c r="S2490">
        <v>8</v>
      </c>
      <c r="T2490">
        <v>11</v>
      </c>
    </row>
    <row r="2491" spans="8:20" x14ac:dyDescent="0.35">
      <c r="H2491">
        <v>253.02600000000001</v>
      </c>
      <c r="I2491">
        <v>22.033999999999999</v>
      </c>
      <c r="J2491" t="s">
        <v>32</v>
      </c>
      <c r="K2491" t="s">
        <v>126</v>
      </c>
      <c r="L2491">
        <v>3</v>
      </c>
      <c r="M2491" t="s">
        <v>757</v>
      </c>
      <c r="N2491">
        <v>4</v>
      </c>
      <c r="O2491">
        <v>18</v>
      </c>
      <c r="P2491">
        <v>18</v>
      </c>
      <c r="Q2491">
        <v>21</v>
      </c>
      <c r="R2491">
        <v>3</v>
      </c>
      <c r="S2491">
        <v>3</v>
      </c>
      <c r="T2491">
        <v>6</v>
      </c>
    </row>
    <row r="2492" spans="8:20" x14ac:dyDescent="0.35">
      <c r="H2492">
        <v>253.02699999999999</v>
      </c>
      <c r="I2492">
        <v>22.035</v>
      </c>
      <c r="J2492" t="s">
        <v>32</v>
      </c>
      <c r="K2492" t="s">
        <v>50</v>
      </c>
      <c r="L2492">
        <v>2</v>
      </c>
      <c r="M2492" t="s">
        <v>463</v>
      </c>
      <c r="N2492">
        <v>3</v>
      </c>
      <c r="O2492">
        <v>11</v>
      </c>
      <c r="P2492">
        <v>14</v>
      </c>
      <c r="Q2492">
        <v>16</v>
      </c>
      <c r="R2492">
        <v>5</v>
      </c>
      <c r="S2492">
        <v>8</v>
      </c>
      <c r="T2492">
        <v>10</v>
      </c>
    </row>
    <row r="2493" spans="8:20" x14ac:dyDescent="0.35">
      <c r="H2493">
        <v>253.02799999999999</v>
      </c>
      <c r="I2493">
        <v>22.036000000000001</v>
      </c>
      <c r="J2493" t="s">
        <v>32</v>
      </c>
      <c r="K2493" t="s">
        <v>127</v>
      </c>
      <c r="L2493">
        <v>3</v>
      </c>
      <c r="M2493" t="s">
        <v>758</v>
      </c>
      <c r="N2493">
        <v>2</v>
      </c>
      <c r="O2493">
        <v>8</v>
      </c>
      <c r="P2493">
        <v>13</v>
      </c>
      <c r="Q2493">
        <v>15</v>
      </c>
      <c r="R2493">
        <v>3</v>
      </c>
      <c r="S2493">
        <v>8</v>
      </c>
      <c r="T2493">
        <v>10</v>
      </c>
    </row>
    <row r="2494" spans="8:20" x14ac:dyDescent="0.35">
      <c r="H2494">
        <v>253.029</v>
      </c>
      <c r="I2494">
        <v>22.038</v>
      </c>
      <c r="J2494" t="s">
        <v>32</v>
      </c>
      <c r="K2494" t="s">
        <v>128</v>
      </c>
      <c r="L2494">
        <v>3</v>
      </c>
      <c r="M2494" t="s">
        <v>759</v>
      </c>
      <c r="N2494">
        <v>4</v>
      </c>
      <c r="O2494">
        <v>16</v>
      </c>
      <c r="P2494">
        <v>16</v>
      </c>
      <c r="Q2494">
        <v>19</v>
      </c>
      <c r="R2494">
        <v>9</v>
      </c>
      <c r="S2494">
        <v>9</v>
      </c>
      <c r="T2494">
        <v>12</v>
      </c>
    </row>
    <row r="2495" spans="8:20" x14ac:dyDescent="0.35">
      <c r="H2495">
        <v>253.03</v>
      </c>
      <c r="I2495">
        <v>22.039000000000001</v>
      </c>
      <c r="J2495" t="s">
        <v>32</v>
      </c>
      <c r="K2495" t="s">
        <v>31</v>
      </c>
      <c r="L2495">
        <v>3</v>
      </c>
      <c r="M2495" t="s">
        <v>755</v>
      </c>
      <c r="N2495">
        <v>3</v>
      </c>
      <c r="O2495">
        <v>9</v>
      </c>
      <c r="P2495">
        <v>12</v>
      </c>
      <c r="Q2495">
        <v>14</v>
      </c>
      <c r="R2495">
        <v>6</v>
      </c>
      <c r="S2495">
        <v>9</v>
      </c>
      <c r="T2495">
        <v>11</v>
      </c>
    </row>
    <row r="2496" spans="8:20" x14ac:dyDescent="0.35">
      <c r="H2496">
        <v>253.03100000000001</v>
      </c>
      <c r="I2496">
        <v>22.04</v>
      </c>
      <c r="J2496" t="s">
        <v>32</v>
      </c>
      <c r="K2496" t="s">
        <v>1690</v>
      </c>
      <c r="L2496">
        <v>3</v>
      </c>
      <c r="M2496" t="s">
        <v>701</v>
      </c>
      <c r="N2496">
        <v>4</v>
      </c>
      <c r="O2496">
        <v>13</v>
      </c>
      <c r="P2496">
        <v>13</v>
      </c>
      <c r="Q2496">
        <v>16</v>
      </c>
      <c r="R2496">
        <v>8</v>
      </c>
      <c r="S2496">
        <v>8</v>
      </c>
      <c r="T2496">
        <v>11</v>
      </c>
    </row>
    <row r="2497" spans="8:20" x14ac:dyDescent="0.35">
      <c r="H2497">
        <v>253.03200000000001</v>
      </c>
      <c r="I2497">
        <v>22.041</v>
      </c>
      <c r="J2497" t="s">
        <v>32</v>
      </c>
      <c r="K2497" t="s">
        <v>129</v>
      </c>
      <c r="L2497">
        <v>3</v>
      </c>
      <c r="M2497" t="s">
        <v>701</v>
      </c>
      <c r="N2497">
        <v>4</v>
      </c>
      <c r="O2497">
        <v>13</v>
      </c>
      <c r="P2497">
        <v>13</v>
      </c>
      <c r="Q2497">
        <v>16</v>
      </c>
      <c r="R2497">
        <v>8</v>
      </c>
      <c r="S2497">
        <v>8</v>
      </c>
      <c r="T2497">
        <v>11</v>
      </c>
    </row>
    <row r="2498" spans="8:20" x14ac:dyDescent="0.35">
      <c r="H2498">
        <v>253.03299999999999</v>
      </c>
      <c r="I2498">
        <v>22.042000000000002</v>
      </c>
      <c r="J2498" t="s">
        <v>32</v>
      </c>
      <c r="K2498" t="s">
        <v>130</v>
      </c>
      <c r="L2498">
        <v>3</v>
      </c>
      <c r="M2498" t="s">
        <v>756</v>
      </c>
      <c r="N2498">
        <v>3</v>
      </c>
      <c r="O2498">
        <v>9</v>
      </c>
      <c r="P2498">
        <v>12</v>
      </c>
      <c r="Q2498">
        <v>14</v>
      </c>
      <c r="R2498">
        <v>9</v>
      </c>
      <c r="S2498">
        <v>12</v>
      </c>
      <c r="T2498">
        <v>14</v>
      </c>
    </row>
    <row r="2499" spans="8:20" x14ac:dyDescent="0.35">
      <c r="H2499">
        <v>253.03399999999999</v>
      </c>
      <c r="I2499">
        <v>22.042999999999999</v>
      </c>
      <c r="J2499" t="s">
        <v>32</v>
      </c>
      <c r="K2499" t="s">
        <v>52</v>
      </c>
      <c r="L2499">
        <v>2</v>
      </c>
      <c r="M2499" t="s">
        <v>484</v>
      </c>
      <c r="N2499">
        <v>3</v>
      </c>
      <c r="O2499">
        <v>8</v>
      </c>
      <c r="P2499">
        <v>11</v>
      </c>
      <c r="Q2499">
        <v>13</v>
      </c>
      <c r="R2499">
        <v>10</v>
      </c>
      <c r="S2499">
        <v>13</v>
      </c>
      <c r="T2499">
        <v>15</v>
      </c>
    </row>
    <row r="2500" spans="8:20" x14ac:dyDescent="0.35">
      <c r="H2500">
        <v>253.035</v>
      </c>
      <c r="I2500">
        <v>22.044</v>
      </c>
      <c r="J2500" t="s">
        <v>32</v>
      </c>
      <c r="K2500" t="s">
        <v>131</v>
      </c>
      <c r="L2500">
        <v>3</v>
      </c>
      <c r="M2500" t="s">
        <v>237</v>
      </c>
      <c r="N2500">
        <v>3</v>
      </c>
      <c r="O2500">
        <v>10</v>
      </c>
      <c r="P2500">
        <v>13</v>
      </c>
      <c r="Q2500">
        <v>15</v>
      </c>
      <c r="R2500">
        <v>8</v>
      </c>
      <c r="S2500">
        <v>11</v>
      </c>
      <c r="T2500">
        <v>13</v>
      </c>
    </row>
    <row r="2501" spans="8:20" x14ac:dyDescent="0.35">
      <c r="H2501">
        <v>253.036</v>
      </c>
      <c r="I2501">
        <v>22.045000000000002</v>
      </c>
      <c r="J2501" t="s">
        <v>32</v>
      </c>
      <c r="K2501" t="s">
        <v>53</v>
      </c>
      <c r="L2501">
        <v>2</v>
      </c>
      <c r="M2501" t="s">
        <v>752</v>
      </c>
      <c r="N2501">
        <v>3</v>
      </c>
      <c r="O2501">
        <v>15</v>
      </c>
      <c r="P2501">
        <v>18</v>
      </c>
      <c r="Q2501">
        <v>20</v>
      </c>
      <c r="R2501">
        <v>5</v>
      </c>
      <c r="S2501">
        <v>8</v>
      </c>
      <c r="T2501">
        <v>10</v>
      </c>
    </row>
    <row r="2502" spans="8:20" x14ac:dyDescent="0.35">
      <c r="H2502">
        <v>253.03700000000001</v>
      </c>
      <c r="I2502">
        <v>22.045999999999999</v>
      </c>
      <c r="J2502" t="s">
        <v>32</v>
      </c>
      <c r="K2502" t="s">
        <v>132</v>
      </c>
      <c r="L2502">
        <v>3</v>
      </c>
      <c r="M2502" t="s">
        <v>760</v>
      </c>
      <c r="N2502">
        <v>2</v>
      </c>
      <c r="O2502">
        <v>5</v>
      </c>
      <c r="P2502">
        <v>10</v>
      </c>
      <c r="Q2502">
        <v>12</v>
      </c>
      <c r="R2502">
        <v>9</v>
      </c>
      <c r="S2502">
        <v>14</v>
      </c>
      <c r="T2502">
        <v>16</v>
      </c>
    </row>
    <row r="2503" spans="8:20" x14ac:dyDescent="0.35">
      <c r="H2503">
        <v>253.03800000000001</v>
      </c>
      <c r="I2503">
        <v>22.047000000000001</v>
      </c>
      <c r="J2503" t="s">
        <v>32</v>
      </c>
      <c r="K2503" t="s">
        <v>133</v>
      </c>
      <c r="L2503">
        <v>3</v>
      </c>
      <c r="M2503" t="s">
        <v>1556</v>
      </c>
      <c r="N2503">
        <v>4</v>
      </c>
      <c r="O2503">
        <v>15</v>
      </c>
      <c r="P2503">
        <v>15</v>
      </c>
      <c r="Q2503">
        <v>18</v>
      </c>
      <c r="R2503">
        <v>10</v>
      </c>
      <c r="S2503">
        <v>10</v>
      </c>
      <c r="T2503">
        <v>13</v>
      </c>
    </row>
    <row r="2504" spans="8:20" x14ac:dyDescent="0.35">
      <c r="H2504">
        <v>253.03899999999999</v>
      </c>
      <c r="I2504">
        <v>22.047999999999998</v>
      </c>
      <c r="J2504" t="s">
        <v>32</v>
      </c>
      <c r="K2504" t="s">
        <v>54</v>
      </c>
      <c r="L2504">
        <v>2</v>
      </c>
      <c r="M2504" t="s">
        <v>763</v>
      </c>
      <c r="N2504">
        <v>3</v>
      </c>
      <c r="O2504">
        <v>8</v>
      </c>
      <c r="P2504">
        <v>11</v>
      </c>
      <c r="Q2504">
        <v>13</v>
      </c>
      <c r="R2504">
        <v>9</v>
      </c>
      <c r="S2504">
        <v>12</v>
      </c>
      <c r="T2504">
        <v>14</v>
      </c>
    </row>
    <row r="2505" spans="8:20" x14ac:dyDescent="0.35">
      <c r="H2505">
        <v>253.04</v>
      </c>
      <c r="I2505">
        <v>22.048999999999999</v>
      </c>
      <c r="J2505" t="s">
        <v>32</v>
      </c>
      <c r="K2505" t="s">
        <v>1560</v>
      </c>
      <c r="L2505">
        <v>3</v>
      </c>
      <c r="M2505" t="s">
        <v>701</v>
      </c>
      <c r="N2505">
        <v>4</v>
      </c>
      <c r="O2505">
        <v>13</v>
      </c>
      <c r="P2505">
        <v>13</v>
      </c>
      <c r="Q2505">
        <v>16</v>
      </c>
      <c r="R2505">
        <v>8</v>
      </c>
      <c r="S2505">
        <v>8</v>
      </c>
      <c r="T2505">
        <v>11</v>
      </c>
    </row>
    <row r="2506" spans="8:20" x14ac:dyDescent="0.35">
      <c r="H2506">
        <v>253.041</v>
      </c>
      <c r="I2506">
        <v>22.05</v>
      </c>
      <c r="J2506" t="s">
        <v>32</v>
      </c>
      <c r="K2506" t="s">
        <v>134</v>
      </c>
      <c r="L2506">
        <v>3</v>
      </c>
      <c r="M2506" t="s">
        <v>761</v>
      </c>
      <c r="N2506">
        <v>3</v>
      </c>
      <c r="O2506">
        <v>13</v>
      </c>
      <c r="P2506">
        <v>16</v>
      </c>
      <c r="Q2506">
        <v>18</v>
      </c>
      <c r="R2506">
        <v>7</v>
      </c>
      <c r="S2506">
        <v>10</v>
      </c>
      <c r="T2506">
        <v>12</v>
      </c>
    </row>
    <row r="2507" spans="8:20" x14ac:dyDescent="0.35">
      <c r="H2507">
        <v>253.042</v>
      </c>
      <c r="I2507">
        <v>22.053000000000001</v>
      </c>
      <c r="J2507" t="s">
        <v>32</v>
      </c>
      <c r="K2507" t="s">
        <v>135</v>
      </c>
      <c r="L2507">
        <v>3</v>
      </c>
      <c r="M2507" t="s">
        <v>761</v>
      </c>
      <c r="N2507">
        <v>3</v>
      </c>
      <c r="O2507">
        <v>13</v>
      </c>
      <c r="P2507">
        <v>16</v>
      </c>
      <c r="Q2507">
        <v>18</v>
      </c>
      <c r="R2507">
        <v>7</v>
      </c>
      <c r="S2507">
        <v>10</v>
      </c>
      <c r="T2507">
        <v>12</v>
      </c>
    </row>
    <row r="2508" spans="8:20" x14ac:dyDescent="0.35">
      <c r="H2508">
        <v>253.04300000000001</v>
      </c>
      <c r="I2508">
        <v>22.053999999999998</v>
      </c>
      <c r="J2508" t="s">
        <v>32</v>
      </c>
      <c r="K2508" t="s">
        <v>136</v>
      </c>
      <c r="L2508">
        <v>3</v>
      </c>
      <c r="M2508" t="s">
        <v>1213</v>
      </c>
      <c r="N2508">
        <v>4</v>
      </c>
      <c r="O2508">
        <v>13</v>
      </c>
      <c r="P2508">
        <v>13</v>
      </c>
      <c r="Q2508">
        <v>16</v>
      </c>
      <c r="R2508">
        <v>10</v>
      </c>
      <c r="S2508">
        <v>10</v>
      </c>
      <c r="T2508">
        <v>13</v>
      </c>
    </row>
    <row r="2509" spans="8:20" x14ac:dyDescent="0.35">
      <c r="H2509">
        <v>253.04400000000001</v>
      </c>
      <c r="I2509">
        <v>22.055</v>
      </c>
      <c r="J2509" t="s">
        <v>32</v>
      </c>
      <c r="K2509" t="s">
        <v>137</v>
      </c>
      <c r="L2509">
        <v>3</v>
      </c>
      <c r="M2509" t="s">
        <v>445</v>
      </c>
      <c r="N2509">
        <v>3</v>
      </c>
      <c r="O2509">
        <v>9</v>
      </c>
      <c r="P2509">
        <v>12</v>
      </c>
      <c r="Q2509">
        <v>14</v>
      </c>
      <c r="R2509">
        <v>5</v>
      </c>
      <c r="S2509">
        <v>8</v>
      </c>
      <c r="T2509">
        <v>10</v>
      </c>
    </row>
    <row r="2510" spans="8:20" x14ac:dyDescent="0.35">
      <c r="H2510">
        <v>253.04499999999999</v>
      </c>
      <c r="I2510">
        <v>22.056999999999999</v>
      </c>
      <c r="J2510" t="s">
        <v>32</v>
      </c>
      <c r="K2510" t="s">
        <v>139</v>
      </c>
      <c r="L2510">
        <v>3</v>
      </c>
      <c r="M2510" t="s">
        <v>762</v>
      </c>
      <c r="N2510">
        <v>3</v>
      </c>
      <c r="O2510">
        <v>6</v>
      </c>
      <c r="P2510">
        <v>9</v>
      </c>
      <c r="Q2510">
        <v>11</v>
      </c>
      <c r="R2510">
        <v>10</v>
      </c>
      <c r="S2510">
        <v>13</v>
      </c>
      <c r="T2510">
        <v>15</v>
      </c>
    </row>
    <row r="2511" spans="8:20" x14ac:dyDescent="0.35">
      <c r="H2511">
        <v>253.04599999999999</v>
      </c>
      <c r="I2511">
        <v>22.058</v>
      </c>
      <c r="J2511" t="s">
        <v>32</v>
      </c>
      <c r="K2511" t="s">
        <v>1415</v>
      </c>
      <c r="L2511">
        <v>3</v>
      </c>
      <c r="M2511" t="s">
        <v>766</v>
      </c>
      <c r="N2511">
        <v>4</v>
      </c>
      <c r="O2511">
        <v>12</v>
      </c>
      <c r="P2511">
        <v>12</v>
      </c>
      <c r="Q2511">
        <v>15</v>
      </c>
      <c r="R2511">
        <v>12</v>
      </c>
      <c r="S2511">
        <v>12</v>
      </c>
      <c r="T2511">
        <v>15</v>
      </c>
    </row>
    <row r="2512" spans="8:20" x14ac:dyDescent="0.35">
      <c r="H2512">
        <v>253.047</v>
      </c>
      <c r="I2512">
        <v>22.059000000000001</v>
      </c>
      <c r="J2512" t="s">
        <v>32</v>
      </c>
      <c r="K2512" t="s">
        <v>34</v>
      </c>
      <c r="L2512">
        <v>2</v>
      </c>
      <c r="M2512" t="s">
        <v>763</v>
      </c>
      <c r="N2512">
        <v>3</v>
      </c>
      <c r="O2512">
        <v>8</v>
      </c>
      <c r="P2512">
        <v>11</v>
      </c>
      <c r="Q2512">
        <v>13</v>
      </c>
      <c r="R2512">
        <v>9</v>
      </c>
      <c r="S2512">
        <v>12</v>
      </c>
      <c r="T2512">
        <v>14</v>
      </c>
    </row>
    <row r="2513" spans="8:20" x14ac:dyDescent="0.35">
      <c r="H2513">
        <v>253.048</v>
      </c>
      <c r="I2513">
        <v>22.06</v>
      </c>
      <c r="J2513" t="s">
        <v>32</v>
      </c>
      <c r="K2513" t="s">
        <v>35</v>
      </c>
      <c r="L2513">
        <v>2</v>
      </c>
      <c r="M2513" t="s">
        <v>758</v>
      </c>
      <c r="N2513">
        <v>2</v>
      </c>
      <c r="O2513">
        <v>8</v>
      </c>
      <c r="P2513">
        <v>13</v>
      </c>
      <c r="Q2513">
        <v>15</v>
      </c>
      <c r="R2513">
        <v>3</v>
      </c>
      <c r="S2513">
        <v>8</v>
      </c>
      <c r="T2513">
        <v>10</v>
      </c>
    </row>
    <row r="2514" spans="8:20" x14ac:dyDescent="0.35">
      <c r="H2514">
        <v>253.04900000000001</v>
      </c>
      <c r="I2514">
        <v>22.061</v>
      </c>
      <c r="J2514" t="s">
        <v>32</v>
      </c>
      <c r="K2514" t="s">
        <v>140</v>
      </c>
      <c r="L2514">
        <v>3</v>
      </c>
      <c r="M2514" t="s">
        <v>764</v>
      </c>
      <c r="N2514">
        <v>4</v>
      </c>
      <c r="O2514">
        <v>15</v>
      </c>
      <c r="P2514">
        <v>15</v>
      </c>
      <c r="Q2514">
        <v>18</v>
      </c>
      <c r="R2514">
        <v>9</v>
      </c>
      <c r="S2514">
        <v>9</v>
      </c>
      <c r="T2514">
        <v>12</v>
      </c>
    </row>
    <row r="2515" spans="8:20" x14ac:dyDescent="0.35">
      <c r="H2515">
        <v>253.05</v>
      </c>
      <c r="I2515">
        <v>22.062000000000001</v>
      </c>
      <c r="J2515" t="s">
        <v>32</v>
      </c>
      <c r="K2515" t="s">
        <v>30</v>
      </c>
      <c r="L2515">
        <v>3</v>
      </c>
      <c r="M2515" t="s">
        <v>760</v>
      </c>
      <c r="N2515">
        <v>2</v>
      </c>
      <c r="O2515">
        <v>5</v>
      </c>
      <c r="P2515">
        <v>10</v>
      </c>
      <c r="Q2515">
        <v>12</v>
      </c>
      <c r="R2515">
        <v>9</v>
      </c>
      <c r="S2515">
        <v>14</v>
      </c>
      <c r="T2515">
        <v>16</v>
      </c>
    </row>
    <row r="2516" spans="8:20" x14ac:dyDescent="0.35">
      <c r="H2516">
        <v>253.05099999999999</v>
      </c>
      <c r="I2516">
        <v>22.062999999999999</v>
      </c>
      <c r="J2516" t="s">
        <v>32</v>
      </c>
      <c r="K2516" t="s">
        <v>141</v>
      </c>
      <c r="L2516">
        <v>3</v>
      </c>
      <c r="M2516" t="s">
        <v>760</v>
      </c>
      <c r="N2516">
        <v>2</v>
      </c>
      <c r="O2516">
        <v>5</v>
      </c>
      <c r="P2516">
        <v>10</v>
      </c>
      <c r="Q2516">
        <v>12</v>
      </c>
      <c r="R2516">
        <v>9</v>
      </c>
      <c r="S2516">
        <v>14</v>
      </c>
      <c r="T2516">
        <v>16</v>
      </c>
    </row>
    <row r="2517" spans="8:20" x14ac:dyDescent="0.35">
      <c r="H2517">
        <v>253.05199999999999</v>
      </c>
      <c r="I2517">
        <v>22.064</v>
      </c>
      <c r="J2517" t="s">
        <v>32</v>
      </c>
      <c r="K2517" t="s">
        <v>142</v>
      </c>
      <c r="L2517">
        <v>3</v>
      </c>
      <c r="M2517" t="s">
        <v>727</v>
      </c>
      <c r="N2517">
        <v>3</v>
      </c>
      <c r="O2517">
        <v>14</v>
      </c>
      <c r="P2517">
        <v>17</v>
      </c>
      <c r="Q2517">
        <v>19</v>
      </c>
      <c r="R2517">
        <v>5</v>
      </c>
      <c r="S2517">
        <v>8</v>
      </c>
      <c r="T2517">
        <v>10</v>
      </c>
    </row>
    <row r="2518" spans="8:20" x14ac:dyDescent="0.35">
      <c r="H2518">
        <v>253.053</v>
      </c>
      <c r="I2518">
        <v>22.065000000000001</v>
      </c>
      <c r="J2518" t="s">
        <v>32</v>
      </c>
      <c r="K2518" t="s">
        <v>36</v>
      </c>
      <c r="L2518">
        <v>2</v>
      </c>
      <c r="M2518" t="s">
        <v>758</v>
      </c>
      <c r="N2518">
        <v>2</v>
      </c>
      <c r="O2518">
        <v>8</v>
      </c>
      <c r="P2518">
        <v>13</v>
      </c>
      <c r="Q2518">
        <v>15</v>
      </c>
      <c r="R2518">
        <v>3</v>
      </c>
      <c r="S2518">
        <v>8</v>
      </c>
      <c r="T2518">
        <v>10</v>
      </c>
    </row>
    <row r="2519" spans="8:20" x14ac:dyDescent="0.35">
      <c r="H2519">
        <v>253.054</v>
      </c>
      <c r="I2519">
        <v>22.065999999999999</v>
      </c>
      <c r="J2519" t="s">
        <v>32</v>
      </c>
      <c r="K2519" t="s">
        <v>143</v>
      </c>
      <c r="L2519">
        <v>3</v>
      </c>
      <c r="M2519" t="s">
        <v>647</v>
      </c>
      <c r="N2519">
        <v>3</v>
      </c>
      <c r="O2519">
        <v>11</v>
      </c>
      <c r="P2519">
        <v>14</v>
      </c>
      <c r="Q2519">
        <v>16</v>
      </c>
      <c r="R2519">
        <v>6</v>
      </c>
      <c r="S2519">
        <v>9</v>
      </c>
      <c r="T2519">
        <v>11</v>
      </c>
    </row>
    <row r="2520" spans="8:20" x14ac:dyDescent="0.35">
      <c r="H2520">
        <v>253.05500000000001</v>
      </c>
      <c r="I2520">
        <v>22.067</v>
      </c>
      <c r="J2520" t="s">
        <v>32</v>
      </c>
      <c r="K2520" t="s">
        <v>144</v>
      </c>
      <c r="L2520">
        <v>3</v>
      </c>
      <c r="M2520" t="s">
        <v>763</v>
      </c>
      <c r="N2520">
        <v>3</v>
      </c>
      <c r="O2520">
        <v>8</v>
      </c>
      <c r="P2520">
        <v>11</v>
      </c>
      <c r="Q2520">
        <v>13</v>
      </c>
      <c r="R2520">
        <v>9</v>
      </c>
      <c r="S2520">
        <v>12</v>
      </c>
      <c r="T2520">
        <v>14</v>
      </c>
    </row>
    <row r="2521" spans="8:20" x14ac:dyDescent="0.35">
      <c r="H2521">
        <v>253.05600000000001</v>
      </c>
      <c r="I2521">
        <v>22.068000000000001</v>
      </c>
      <c r="J2521" t="s">
        <v>32</v>
      </c>
      <c r="K2521" t="s">
        <v>56</v>
      </c>
      <c r="L2521">
        <v>2</v>
      </c>
      <c r="M2521" t="s">
        <v>762</v>
      </c>
      <c r="N2521">
        <v>3</v>
      </c>
      <c r="O2521">
        <v>6</v>
      </c>
      <c r="P2521">
        <v>9</v>
      </c>
      <c r="Q2521">
        <v>11</v>
      </c>
      <c r="R2521">
        <v>10</v>
      </c>
      <c r="S2521">
        <v>13</v>
      </c>
      <c r="T2521">
        <v>15</v>
      </c>
    </row>
    <row r="2522" spans="8:20" x14ac:dyDescent="0.35">
      <c r="H2522">
        <v>253.05699999999999</v>
      </c>
      <c r="I2522">
        <v>22.068999999999999</v>
      </c>
      <c r="J2522" t="s">
        <v>32</v>
      </c>
      <c r="K2522" t="s">
        <v>145</v>
      </c>
      <c r="L2522">
        <v>3</v>
      </c>
      <c r="M2522" t="s">
        <v>750</v>
      </c>
      <c r="N2522">
        <v>3</v>
      </c>
      <c r="O2522">
        <v>13</v>
      </c>
      <c r="P2522">
        <v>16</v>
      </c>
      <c r="Q2522">
        <v>18</v>
      </c>
      <c r="R2522">
        <v>7</v>
      </c>
      <c r="S2522">
        <v>10</v>
      </c>
      <c r="T2522">
        <v>12</v>
      </c>
    </row>
    <row r="2523" spans="8:20" x14ac:dyDescent="0.35">
      <c r="H2523">
        <v>253.05799999999999</v>
      </c>
      <c r="I2523">
        <v>22.07</v>
      </c>
      <c r="J2523" t="s">
        <v>32</v>
      </c>
      <c r="K2523" t="s">
        <v>146</v>
      </c>
      <c r="L2523">
        <v>3</v>
      </c>
      <c r="M2523" t="s">
        <v>374</v>
      </c>
      <c r="N2523">
        <v>4</v>
      </c>
      <c r="O2523">
        <v>15</v>
      </c>
      <c r="P2523">
        <v>15</v>
      </c>
      <c r="Q2523">
        <v>18</v>
      </c>
      <c r="R2523">
        <v>8</v>
      </c>
      <c r="S2523">
        <v>8</v>
      </c>
      <c r="T2523">
        <v>11</v>
      </c>
    </row>
    <row r="2524" spans="8:20" x14ac:dyDescent="0.35">
      <c r="H2524">
        <v>253.059</v>
      </c>
      <c r="I2524">
        <v>22.071000000000002</v>
      </c>
      <c r="J2524" t="s">
        <v>32</v>
      </c>
      <c r="K2524" t="s">
        <v>147</v>
      </c>
      <c r="L2524">
        <v>3</v>
      </c>
      <c r="M2524" t="s">
        <v>490</v>
      </c>
      <c r="N2524">
        <v>4</v>
      </c>
      <c r="O2524">
        <v>12</v>
      </c>
      <c r="P2524">
        <v>12</v>
      </c>
      <c r="Q2524">
        <v>15</v>
      </c>
      <c r="R2524">
        <v>9</v>
      </c>
      <c r="S2524">
        <v>9</v>
      </c>
      <c r="T2524">
        <v>12</v>
      </c>
    </row>
    <row r="2525" spans="8:20" x14ac:dyDescent="0.35">
      <c r="H2525">
        <v>253.06</v>
      </c>
      <c r="I2525">
        <v>22.071999999999999</v>
      </c>
      <c r="J2525" t="s">
        <v>32</v>
      </c>
      <c r="K2525" t="s">
        <v>28</v>
      </c>
      <c r="L2525">
        <v>3</v>
      </c>
      <c r="M2525" t="s">
        <v>756</v>
      </c>
      <c r="N2525">
        <v>3</v>
      </c>
      <c r="O2525">
        <v>9</v>
      </c>
      <c r="P2525">
        <v>12</v>
      </c>
      <c r="Q2525">
        <v>14</v>
      </c>
      <c r="R2525">
        <v>9</v>
      </c>
      <c r="S2525">
        <v>12</v>
      </c>
      <c r="T2525">
        <v>14</v>
      </c>
    </row>
    <row r="2526" spans="8:20" x14ac:dyDescent="0.35">
      <c r="H2526">
        <v>253.06100000000001</v>
      </c>
      <c r="I2526">
        <v>22.073</v>
      </c>
      <c r="J2526" t="s">
        <v>32</v>
      </c>
      <c r="K2526" t="s">
        <v>148</v>
      </c>
      <c r="L2526">
        <v>3</v>
      </c>
      <c r="M2526" t="s">
        <v>647</v>
      </c>
      <c r="N2526">
        <v>3</v>
      </c>
      <c r="O2526">
        <v>11</v>
      </c>
      <c r="P2526">
        <v>14</v>
      </c>
      <c r="Q2526">
        <v>16</v>
      </c>
      <c r="R2526">
        <v>6</v>
      </c>
      <c r="S2526">
        <v>9</v>
      </c>
      <c r="T2526">
        <v>11</v>
      </c>
    </row>
    <row r="2527" spans="8:20" x14ac:dyDescent="0.35">
      <c r="H2527">
        <v>253.06200000000001</v>
      </c>
      <c r="I2527">
        <v>22.074000000000002</v>
      </c>
      <c r="J2527" t="s">
        <v>32</v>
      </c>
      <c r="K2527" t="s">
        <v>149</v>
      </c>
      <c r="L2527">
        <v>3</v>
      </c>
      <c r="M2527" t="s">
        <v>701</v>
      </c>
      <c r="N2527">
        <v>4</v>
      </c>
      <c r="O2527">
        <v>13</v>
      </c>
      <c r="P2527">
        <v>13</v>
      </c>
      <c r="Q2527">
        <v>16</v>
      </c>
      <c r="R2527">
        <v>8</v>
      </c>
      <c r="S2527">
        <v>8</v>
      </c>
      <c r="T2527">
        <v>11</v>
      </c>
    </row>
    <row r="2528" spans="8:20" x14ac:dyDescent="0.35">
      <c r="H2528">
        <v>253.06299999999999</v>
      </c>
      <c r="I2528">
        <v>22.074999999999999</v>
      </c>
      <c r="J2528" t="s">
        <v>32</v>
      </c>
      <c r="K2528" t="s">
        <v>150</v>
      </c>
      <c r="L2528">
        <v>3</v>
      </c>
      <c r="M2528" t="s">
        <v>765</v>
      </c>
      <c r="N2528">
        <v>4</v>
      </c>
      <c r="O2528">
        <v>13</v>
      </c>
      <c r="P2528">
        <v>13</v>
      </c>
      <c r="Q2528">
        <v>16</v>
      </c>
      <c r="R2528">
        <v>11</v>
      </c>
      <c r="S2528">
        <v>11</v>
      </c>
      <c r="T2528">
        <v>14</v>
      </c>
    </row>
    <row r="2529" spans="8:20" x14ac:dyDescent="0.35">
      <c r="H2529">
        <v>253.06399999999999</v>
      </c>
      <c r="I2529">
        <v>22.076000000000001</v>
      </c>
      <c r="J2529" t="s">
        <v>32</v>
      </c>
      <c r="K2529" t="s">
        <v>151</v>
      </c>
      <c r="L2529">
        <v>3</v>
      </c>
      <c r="M2529" t="s">
        <v>756</v>
      </c>
      <c r="N2529">
        <v>3</v>
      </c>
      <c r="O2529">
        <v>9</v>
      </c>
      <c r="P2529">
        <v>12</v>
      </c>
      <c r="Q2529">
        <v>14</v>
      </c>
      <c r="R2529">
        <v>9</v>
      </c>
      <c r="S2529">
        <v>12</v>
      </c>
      <c r="T2529">
        <v>14</v>
      </c>
    </row>
    <row r="2530" spans="8:20" x14ac:dyDescent="0.35">
      <c r="H2530">
        <v>253.065</v>
      </c>
      <c r="I2530">
        <v>22.077000000000002</v>
      </c>
      <c r="J2530" t="s">
        <v>32</v>
      </c>
      <c r="K2530" t="s">
        <v>152</v>
      </c>
      <c r="L2530">
        <v>3</v>
      </c>
      <c r="M2530" t="s">
        <v>755</v>
      </c>
      <c r="N2530">
        <v>3</v>
      </c>
      <c r="O2530">
        <v>9</v>
      </c>
      <c r="P2530">
        <v>12</v>
      </c>
      <c r="Q2530">
        <v>14</v>
      </c>
      <c r="R2530">
        <v>6</v>
      </c>
      <c r="S2530">
        <v>9</v>
      </c>
      <c r="T2530">
        <v>11</v>
      </c>
    </row>
    <row r="2531" spans="8:20" x14ac:dyDescent="0.35">
      <c r="H2531">
        <v>253.066</v>
      </c>
      <c r="I2531">
        <v>22.077999999999999</v>
      </c>
      <c r="J2531" t="s">
        <v>32</v>
      </c>
      <c r="K2531" t="s">
        <v>1752</v>
      </c>
      <c r="L2531">
        <v>3</v>
      </c>
      <c r="M2531" t="s">
        <v>1549</v>
      </c>
      <c r="N2531">
        <v>4</v>
      </c>
      <c r="O2531">
        <v>19</v>
      </c>
      <c r="P2531">
        <v>19</v>
      </c>
      <c r="Q2531">
        <v>22</v>
      </c>
      <c r="R2531">
        <v>6</v>
      </c>
      <c r="S2531">
        <v>6</v>
      </c>
      <c r="T2531">
        <v>9</v>
      </c>
    </row>
    <row r="2532" spans="8:20" x14ac:dyDescent="0.35">
      <c r="H2532">
        <v>253.06700000000001</v>
      </c>
      <c r="I2532">
        <v>22.079000000000001</v>
      </c>
      <c r="J2532" t="s">
        <v>32</v>
      </c>
      <c r="K2532" t="s">
        <v>153</v>
      </c>
      <c r="L2532">
        <v>3</v>
      </c>
      <c r="M2532" t="s">
        <v>445</v>
      </c>
      <c r="N2532">
        <v>3</v>
      </c>
      <c r="O2532">
        <v>9</v>
      </c>
      <c r="P2532">
        <v>12</v>
      </c>
      <c r="Q2532">
        <v>14</v>
      </c>
      <c r="R2532">
        <v>5</v>
      </c>
      <c r="S2532">
        <v>8</v>
      </c>
      <c r="T2532">
        <v>10</v>
      </c>
    </row>
    <row r="2533" spans="8:20" x14ac:dyDescent="0.35">
      <c r="H2533">
        <v>253.06800000000001</v>
      </c>
      <c r="I2533">
        <v>22.08</v>
      </c>
      <c r="J2533" t="s">
        <v>32</v>
      </c>
      <c r="K2533" t="s">
        <v>1606</v>
      </c>
      <c r="L2533">
        <v>3</v>
      </c>
      <c r="M2533" t="s">
        <v>1618</v>
      </c>
      <c r="N2533">
        <v>4</v>
      </c>
      <c r="O2533">
        <v>17</v>
      </c>
      <c r="P2533">
        <v>17</v>
      </c>
      <c r="Q2533">
        <v>20</v>
      </c>
      <c r="R2533">
        <v>5</v>
      </c>
      <c r="S2533">
        <v>5</v>
      </c>
      <c r="T2533">
        <v>8</v>
      </c>
    </row>
    <row r="2534" spans="8:20" x14ac:dyDescent="0.35">
      <c r="H2534">
        <v>253.06899999999999</v>
      </c>
      <c r="I2534">
        <v>22.081</v>
      </c>
      <c r="J2534" t="s">
        <v>32</v>
      </c>
      <c r="K2534" t="s">
        <v>154</v>
      </c>
      <c r="L2534">
        <v>3</v>
      </c>
      <c r="M2534" t="s">
        <v>487</v>
      </c>
      <c r="N2534">
        <v>4</v>
      </c>
      <c r="O2534">
        <v>7</v>
      </c>
      <c r="P2534">
        <v>7</v>
      </c>
      <c r="Q2534">
        <v>10</v>
      </c>
      <c r="R2534">
        <v>16</v>
      </c>
      <c r="S2534">
        <v>16</v>
      </c>
      <c r="T2534">
        <v>19</v>
      </c>
    </row>
    <row r="2535" spans="8:20" x14ac:dyDescent="0.35">
      <c r="H2535">
        <v>253.07</v>
      </c>
      <c r="I2535">
        <v>22.082000000000001</v>
      </c>
      <c r="J2535" t="s">
        <v>32</v>
      </c>
      <c r="K2535" t="s">
        <v>155</v>
      </c>
      <c r="L2535">
        <v>3</v>
      </c>
      <c r="M2535" t="s">
        <v>617</v>
      </c>
      <c r="N2535">
        <v>4</v>
      </c>
      <c r="O2535">
        <v>14</v>
      </c>
      <c r="P2535">
        <v>14</v>
      </c>
      <c r="Q2535">
        <v>17</v>
      </c>
      <c r="R2535">
        <v>11</v>
      </c>
      <c r="S2535">
        <v>11</v>
      </c>
      <c r="T2535">
        <v>14</v>
      </c>
    </row>
    <row r="2536" spans="8:20" x14ac:dyDescent="0.35">
      <c r="H2536">
        <v>253.071</v>
      </c>
      <c r="I2536">
        <v>22.084</v>
      </c>
      <c r="J2536" t="s">
        <v>32</v>
      </c>
      <c r="K2536" t="s">
        <v>1666</v>
      </c>
      <c r="L2536">
        <v>3</v>
      </c>
      <c r="M2536" t="s">
        <v>1277</v>
      </c>
      <c r="N2536">
        <v>3</v>
      </c>
      <c r="O2536">
        <v>9</v>
      </c>
      <c r="P2536">
        <v>12</v>
      </c>
      <c r="Q2536">
        <v>14</v>
      </c>
      <c r="R2536">
        <v>9</v>
      </c>
      <c r="S2536">
        <v>12</v>
      </c>
      <c r="T2536">
        <v>14</v>
      </c>
    </row>
    <row r="2537" spans="8:20" x14ac:dyDescent="0.35">
      <c r="H2537">
        <v>253.072</v>
      </c>
      <c r="I2537">
        <v>22.085000000000001</v>
      </c>
      <c r="J2537" t="s">
        <v>32</v>
      </c>
      <c r="K2537" t="s">
        <v>156</v>
      </c>
      <c r="L2537">
        <v>3</v>
      </c>
      <c r="M2537" t="s">
        <v>766</v>
      </c>
      <c r="N2537">
        <v>4</v>
      </c>
      <c r="O2537">
        <v>12</v>
      </c>
      <c r="P2537">
        <v>12</v>
      </c>
      <c r="Q2537">
        <v>15</v>
      </c>
      <c r="R2537">
        <v>12</v>
      </c>
      <c r="S2537">
        <v>12</v>
      </c>
      <c r="T2537">
        <v>15</v>
      </c>
    </row>
    <row r="2538" spans="8:20" x14ac:dyDescent="0.35">
      <c r="H2538">
        <v>253.07300000000001</v>
      </c>
      <c r="I2538">
        <v>22.085999999999999</v>
      </c>
      <c r="J2538" t="s">
        <v>32</v>
      </c>
      <c r="K2538" t="s">
        <v>37</v>
      </c>
      <c r="L2538">
        <v>2</v>
      </c>
      <c r="M2538" t="s">
        <v>767</v>
      </c>
      <c r="N2538">
        <v>3</v>
      </c>
      <c r="O2538">
        <v>13</v>
      </c>
      <c r="P2538">
        <v>16</v>
      </c>
      <c r="Q2538">
        <v>18</v>
      </c>
      <c r="R2538">
        <v>7</v>
      </c>
      <c r="S2538">
        <v>10</v>
      </c>
      <c r="T2538">
        <v>12</v>
      </c>
    </row>
    <row r="2539" spans="8:20" x14ac:dyDescent="0.35">
      <c r="H2539">
        <v>253.07400000000001</v>
      </c>
      <c r="I2539">
        <v>22.087</v>
      </c>
      <c r="J2539" t="s">
        <v>32</v>
      </c>
      <c r="K2539" t="s">
        <v>157</v>
      </c>
      <c r="L2539">
        <v>3</v>
      </c>
      <c r="M2539" t="s">
        <v>489</v>
      </c>
      <c r="N2539">
        <v>3</v>
      </c>
      <c r="O2539">
        <v>0</v>
      </c>
      <c r="P2539">
        <v>3</v>
      </c>
      <c r="Q2539">
        <v>5</v>
      </c>
      <c r="R2539">
        <v>15</v>
      </c>
      <c r="S2539">
        <v>18</v>
      </c>
      <c r="T2539">
        <v>20</v>
      </c>
    </row>
    <row r="2540" spans="8:20" x14ac:dyDescent="0.35">
      <c r="H2540">
        <v>253.07499999999999</v>
      </c>
      <c r="I2540">
        <v>22.088000000000001</v>
      </c>
      <c r="J2540" t="s">
        <v>32</v>
      </c>
      <c r="K2540" t="s">
        <v>58</v>
      </c>
      <c r="L2540">
        <v>2</v>
      </c>
      <c r="M2540" t="s">
        <v>756</v>
      </c>
      <c r="N2540">
        <v>3</v>
      </c>
      <c r="O2540">
        <v>9</v>
      </c>
      <c r="P2540">
        <v>12</v>
      </c>
      <c r="Q2540">
        <v>14</v>
      </c>
      <c r="R2540">
        <v>9</v>
      </c>
      <c r="S2540">
        <v>12</v>
      </c>
      <c r="T2540">
        <v>14</v>
      </c>
    </row>
    <row r="2541" spans="8:20" x14ac:dyDescent="0.35">
      <c r="H2541">
        <v>253.07599999999999</v>
      </c>
      <c r="I2541">
        <v>22.088999999999999</v>
      </c>
      <c r="J2541" t="s">
        <v>32</v>
      </c>
      <c r="K2541" t="s">
        <v>59</v>
      </c>
      <c r="L2541">
        <v>2</v>
      </c>
      <c r="M2541" t="s">
        <v>760</v>
      </c>
      <c r="N2541">
        <v>2</v>
      </c>
      <c r="O2541">
        <v>5</v>
      </c>
      <c r="P2541">
        <v>10</v>
      </c>
      <c r="Q2541">
        <v>12</v>
      </c>
      <c r="R2541">
        <v>9</v>
      </c>
      <c r="S2541">
        <v>14</v>
      </c>
      <c r="T2541">
        <v>16</v>
      </c>
    </row>
    <row r="2542" spans="8:20" x14ac:dyDescent="0.35">
      <c r="H2542">
        <v>253.077</v>
      </c>
      <c r="I2542">
        <v>22.09</v>
      </c>
      <c r="J2542" t="s">
        <v>32</v>
      </c>
      <c r="K2542" t="s">
        <v>158</v>
      </c>
      <c r="L2542">
        <v>3</v>
      </c>
      <c r="M2542" t="s">
        <v>617</v>
      </c>
      <c r="N2542">
        <v>4</v>
      </c>
      <c r="O2542">
        <v>14</v>
      </c>
      <c r="P2542">
        <v>14</v>
      </c>
      <c r="Q2542">
        <v>17</v>
      </c>
      <c r="R2542">
        <v>11</v>
      </c>
      <c r="S2542">
        <v>11</v>
      </c>
      <c r="T2542">
        <v>14</v>
      </c>
    </row>
    <row r="2543" spans="8:20" x14ac:dyDescent="0.35">
      <c r="H2543">
        <v>253.078</v>
      </c>
      <c r="I2543">
        <v>22.091000000000001</v>
      </c>
      <c r="J2543" t="s">
        <v>32</v>
      </c>
      <c r="K2543" t="s">
        <v>159</v>
      </c>
      <c r="L2543">
        <v>3</v>
      </c>
      <c r="M2543" t="s">
        <v>755</v>
      </c>
      <c r="N2543">
        <v>3</v>
      </c>
      <c r="O2543">
        <v>9</v>
      </c>
      <c r="P2543">
        <v>12</v>
      </c>
      <c r="Q2543">
        <v>14</v>
      </c>
      <c r="R2543">
        <v>6</v>
      </c>
      <c r="S2543">
        <v>9</v>
      </c>
      <c r="T2543">
        <v>11</v>
      </c>
    </row>
    <row r="2544" spans="8:20" x14ac:dyDescent="0.35">
      <c r="H2544">
        <v>253.07900000000001</v>
      </c>
      <c r="I2544">
        <v>22.091999999999999</v>
      </c>
      <c r="J2544" t="s">
        <v>32</v>
      </c>
      <c r="K2544" t="s">
        <v>160</v>
      </c>
      <c r="L2544">
        <v>3</v>
      </c>
      <c r="M2544" t="s">
        <v>762</v>
      </c>
      <c r="N2544">
        <v>3</v>
      </c>
      <c r="O2544">
        <v>6</v>
      </c>
      <c r="P2544">
        <v>9</v>
      </c>
      <c r="Q2544">
        <v>11</v>
      </c>
      <c r="R2544">
        <v>10</v>
      </c>
      <c r="S2544">
        <v>13</v>
      </c>
      <c r="T2544">
        <v>15</v>
      </c>
    </row>
    <row r="2545" spans="8:20" x14ac:dyDescent="0.35">
      <c r="H2545">
        <v>253.08</v>
      </c>
      <c r="I2545">
        <v>22.094999999999999</v>
      </c>
      <c r="J2545" t="s">
        <v>32</v>
      </c>
      <c r="K2545" t="s">
        <v>162</v>
      </c>
      <c r="L2545">
        <v>3</v>
      </c>
      <c r="M2545" t="s">
        <v>764</v>
      </c>
      <c r="N2545">
        <v>4</v>
      </c>
      <c r="O2545">
        <v>15</v>
      </c>
      <c r="P2545">
        <v>15</v>
      </c>
      <c r="Q2545">
        <v>18</v>
      </c>
      <c r="R2545">
        <v>9</v>
      </c>
      <c r="S2545">
        <v>9</v>
      </c>
      <c r="T2545">
        <v>12</v>
      </c>
    </row>
    <row r="2546" spans="8:20" x14ac:dyDescent="0.35">
      <c r="H2546">
        <v>253.08099999999999</v>
      </c>
      <c r="I2546">
        <v>22.096</v>
      </c>
      <c r="J2546" t="s">
        <v>32</v>
      </c>
      <c r="K2546" t="s">
        <v>163</v>
      </c>
      <c r="L2546">
        <v>3</v>
      </c>
      <c r="M2546" t="s">
        <v>701</v>
      </c>
      <c r="N2546">
        <v>4</v>
      </c>
      <c r="O2546">
        <v>13</v>
      </c>
      <c r="P2546">
        <v>13</v>
      </c>
      <c r="Q2546">
        <v>16</v>
      </c>
      <c r="R2546">
        <v>8</v>
      </c>
      <c r="S2546">
        <v>8</v>
      </c>
      <c r="T2546">
        <v>11</v>
      </c>
    </row>
    <row r="2547" spans="8:20" x14ac:dyDescent="0.35">
      <c r="H2547">
        <v>253.08199999999999</v>
      </c>
      <c r="I2547">
        <v>22.097000000000001</v>
      </c>
      <c r="J2547" t="s">
        <v>32</v>
      </c>
      <c r="K2547" t="s">
        <v>24</v>
      </c>
      <c r="L2547">
        <v>3</v>
      </c>
      <c r="M2547" t="s">
        <v>762</v>
      </c>
      <c r="N2547">
        <v>3</v>
      </c>
      <c r="O2547">
        <v>6</v>
      </c>
      <c r="P2547">
        <v>9</v>
      </c>
      <c r="Q2547">
        <v>11</v>
      </c>
      <c r="R2547">
        <v>10</v>
      </c>
      <c r="S2547">
        <v>13</v>
      </c>
      <c r="T2547">
        <v>15</v>
      </c>
    </row>
    <row r="2548" spans="8:20" x14ac:dyDescent="0.35">
      <c r="H2548">
        <v>253.083</v>
      </c>
      <c r="I2548">
        <v>22.097999999999999</v>
      </c>
      <c r="J2548" t="s">
        <v>32</v>
      </c>
      <c r="K2548" t="s">
        <v>1496</v>
      </c>
      <c r="L2548">
        <v>3</v>
      </c>
      <c r="M2548" t="s">
        <v>1504</v>
      </c>
      <c r="N2548">
        <v>4</v>
      </c>
      <c r="O2548">
        <v>15</v>
      </c>
      <c r="P2548">
        <v>15</v>
      </c>
      <c r="Q2548">
        <v>18</v>
      </c>
      <c r="R2548">
        <v>7</v>
      </c>
      <c r="S2548">
        <v>7</v>
      </c>
      <c r="T2548">
        <v>10</v>
      </c>
    </row>
    <row r="2549" spans="8:20" x14ac:dyDescent="0.35">
      <c r="H2549">
        <v>253.084</v>
      </c>
      <c r="I2549">
        <v>22.099</v>
      </c>
      <c r="J2549" t="s">
        <v>32</v>
      </c>
      <c r="K2549" t="s">
        <v>164</v>
      </c>
      <c r="L2549">
        <v>3</v>
      </c>
      <c r="M2549" t="s">
        <v>758</v>
      </c>
      <c r="N2549">
        <v>2</v>
      </c>
      <c r="O2549">
        <v>8</v>
      </c>
      <c r="P2549">
        <v>13</v>
      </c>
      <c r="Q2549">
        <v>15</v>
      </c>
      <c r="R2549">
        <v>3</v>
      </c>
      <c r="S2549">
        <v>8</v>
      </c>
      <c r="T2549">
        <v>10</v>
      </c>
    </row>
    <row r="2550" spans="8:20" x14ac:dyDescent="0.35">
      <c r="H2550">
        <v>253.08500000000001</v>
      </c>
      <c r="I2550">
        <v>22.102</v>
      </c>
      <c r="J2550" t="s">
        <v>32</v>
      </c>
      <c r="K2550" t="s">
        <v>29</v>
      </c>
      <c r="L2550">
        <v>3</v>
      </c>
      <c r="M2550" t="s">
        <v>768</v>
      </c>
      <c r="N2550">
        <v>3</v>
      </c>
      <c r="O2550">
        <v>9</v>
      </c>
      <c r="P2550">
        <v>12</v>
      </c>
      <c r="Q2550">
        <v>14</v>
      </c>
      <c r="R2550">
        <v>7</v>
      </c>
      <c r="S2550">
        <v>10</v>
      </c>
      <c r="T2550">
        <v>12</v>
      </c>
    </row>
    <row r="2551" spans="8:20" x14ac:dyDescent="0.35">
      <c r="H2551">
        <v>253.08600000000001</v>
      </c>
      <c r="I2551">
        <v>22.103000000000002</v>
      </c>
      <c r="J2551" t="s">
        <v>32</v>
      </c>
      <c r="K2551" t="s">
        <v>166</v>
      </c>
      <c r="L2551">
        <v>3</v>
      </c>
      <c r="M2551" t="s">
        <v>408</v>
      </c>
      <c r="N2551">
        <v>3</v>
      </c>
      <c r="O2551">
        <v>13</v>
      </c>
      <c r="P2551">
        <v>16</v>
      </c>
      <c r="Q2551">
        <v>18</v>
      </c>
      <c r="R2551">
        <v>5</v>
      </c>
      <c r="S2551">
        <v>8</v>
      </c>
      <c r="T2551">
        <v>10</v>
      </c>
    </row>
    <row r="2552" spans="8:20" x14ac:dyDescent="0.35">
      <c r="H2552">
        <v>253.08699999999999</v>
      </c>
      <c r="I2552">
        <v>22.103999999999999</v>
      </c>
      <c r="J2552" t="s">
        <v>32</v>
      </c>
      <c r="K2552" t="s">
        <v>167</v>
      </c>
      <c r="L2552">
        <v>3</v>
      </c>
      <c r="M2552" t="s">
        <v>808</v>
      </c>
      <c r="N2552">
        <v>4</v>
      </c>
      <c r="O2552">
        <v>15</v>
      </c>
      <c r="P2552">
        <v>15</v>
      </c>
      <c r="Q2552">
        <v>18</v>
      </c>
      <c r="R2552">
        <v>9</v>
      </c>
      <c r="S2552">
        <v>9</v>
      </c>
      <c r="T2552">
        <v>12</v>
      </c>
    </row>
    <row r="2553" spans="8:20" x14ac:dyDescent="0.35">
      <c r="H2553">
        <v>253.08799999999999</v>
      </c>
      <c r="I2553">
        <v>22.105</v>
      </c>
      <c r="J2553" t="s">
        <v>32</v>
      </c>
      <c r="K2553" t="s">
        <v>1722</v>
      </c>
      <c r="L2553">
        <v>3</v>
      </c>
      <c r="M2553" t="s">
        <v>1733</v>
      </c>
      <c r="N2553">
        <v>4</v>
      </c>
      <c r="O2553">
        <v>17</v>
      </c>
      <c r="P2553">
        <v>17</v>
      </c>
      <c r="Q2553">
        <v>20</v>
      </c>
      <c r="R2553">
        <v>7</v>
      </c>
      <c r="S2553">
        <v>7</v>
      </c>
      <c r="T2553">
        <v>10</v>
      </c>
    </row>
    <row r="2554" spans="8:20" x14ac:dyDescent="0.35">
      <c r="H2554">
        <v>253.089</v>
      </c>
      <c r="I2554">
        <v>22.106000000000002</v>
      </c>
      <c r="J2554" t="s">
        <v>32</v>
      </c>
      <c r="K2554" t="s">
        <v>1706</v>
      </c>
      <c r="L2554">
        <v>3</v>
      </c>
      <c r="M2554" t="s">
        <v>1717</v>
      </c>
      <c r="N2554">
        <v>3</v>
      </c>
      <c r="O2554">
        <v>2</v>
      </c>
      <c r="P2554">
        <v>5</v>
      </c>
      <c r="Q2554">
        <v>7</v>
      </c>
      <c r="R2554">
        <v>16</v>
      </c>
      <c r="S2554">
        <v>19</v>
      </c>
      <c r="T2554">
        <v>21</v>
      </c>
    </row>
    <row r="2555" spans="8:20" x14ac:dyDescent="0.35">
      <c r="H2555">
        <v>253.09</v>
      </c>
      <c r="I2555">
        <v>22.106999999999999</v>
      </c>
      <c r="J2555" t="s">
        <v>32</v>
      </c>
      <c r="K2555" t="s">
        <v>168</v>
      </c>
      <c r="L2555">
        <v>3</v>
      </c>
      <c r="M2555" t="s">
        <v>762</v>
      </c>
      <c r="N2555">
        <v>3</v>
      </c>
      <c r="O2555">
        <v>6</v>
      </c>
      <c r="P2555">
        <v>9</v>
      </c>
      <c r="Q2555">
        <v>11</v>
      </c>
      <c r="R2555">
        <v>10</v>
      </c>
      <c r="S2555">
        <v>13</v>
      </c>
      <c r="T2555">
        <v>15</v>
      </c>
    </row>
    <row r="2556" spans="8:20" x14ac:dyDescent="0.35">
      <c r="H2556">
        <v>253.09100000000001</v>
      </c>
      <c r="I2556">
        <v>22.108000000000001</v>
      </c>
      <c r="J2556" t="s">
        <v>32</v>
      </c>
      <c r="K2556" t="s">
        <v>1651</v>
      </c>
      <c r="L2556">
        <v>3</v>
      </c>
      <c r="M2556" t="s">
        <v>1652</v>
      </c>
      <c r="N2556">
        <v>4</v>
      </c>
      <c r="O2556">
        <v>16</v>
      </c>
      <c r="P2556">
        <v>16</v>
      </c>
      <c r="Q2556">
        <v>19</v>
      </c>
      <c r="R2556">
        <v>10</v>
      </c>
      <c r="S2556">
        <v>10</v>
      </c>
      <c r="T2556">
        <v>13</v>
      </c>
    </row>
    <row r="2557" spans="8:20" x14ac:dyDescent="0.35">
      <c r="H2557">
        <v>253.09200000000001</v>
      </c>
      <c r="I2557">
        <v>22.109000000000002</v>
      </c>
      <c r="J2557" t="s">
        <v>32</v>
      </c>
      <c r="K2557" t="s">
        <v>61</v>
      </c>
      <c r="L2557">
        <v>2</v>
      </c>
      <c r="M2557" t="s">
        <v>423</v>
      </c>
      <c r="N2557">
        <v>3</v>
      </c>
      <c r="O2557">
        <v>4</v>
      </c>
      <c r="P2557">
        <v>7</v>
      </c>
      <c r="Q2557">
        <v>9</v>
      </c>
      <c r="R2557">
        <v>10</v>
      </c>
      <c r="S2557">
        <v>13</v>
      </c>
      <c r="T2557">
        <v>15</v>
      </c>
    </row>
    <row r="2558" spans="8:20" x14ac:dyDescent="0.35">
      <c r="H2558">
        <v>253.09299999999999</v>
      </c>
      <c r="I2558">
        <v>22.11</v>
      </c>
      <c r="J2558" t="s">
        <v>32</v>
      </c>
      <c r="K2558" t="s">
        <v>38</v>
      </c>
      <c r="L2558">
        <v>2</v>
      </c>
      <c r="M2558" t="s">
        <v>769</v>
      </c>
      <c r="N2558">
        <v>3</v>
      </c>
      <c r="O2558">
        <v>10</v>
      </c>
      <c r="P2558">
        <v>13</v>
      </c>
      <c r="Q2558">
        <v>15</v>
      </c>
      <c r="R2558">
        <v>10</v>
      </c>
      <c r="S2558">
        <v>13</v>
      </c>
      <c r="T2558">
        <v>15</v>
      </c>
    </row>
    <row r="2559" spans="8:20" x14ac:dyDescent="0.35">
      <c r="H2559">
        <v>253.09399999999999</v>
      </c>
      <c r="I2559">
        <v>22.111000000000001</v>
      </c>
      <c r="J2559" t="s">
        <v>32</v>
      </c>
      <c r="K2559" t="s">
        <v>169</v>
      </c>
      <c r="L2559">
        <v>3</v>
      </c>
      <c r="M2559" t="s">
        <v>764</v>
      </c>
      <c r="N2559">
        <v>4</v>
      </c>
      <c r="O2559">
        <v>15</v>
      </c>
      <c r="P2559">
        <v>15</v>
      </c>
      <c r="Q2559">
        <v>18</v>
      </c>
      <c r="R2559">
        <v>9</v>
      </c>
      <c r="S2559">
        <v>9</v>
      </c>
      <c r="T2559">
        <v>12</v>
      </c>
    </row>
    <row r="2560" spans="8:20" x14ac:dyDescent="0.35">
      <c r="H2560">
        <v>253.095</v>
      </c>
      <c r="I2560">
        <v>22.111999999999998</v>
      </c>
      <c r="J2560" t="s">
        <v>32</v>
      </c>
      <c r="K2560" t="s">
        <v>39</v>
      </c>
      <c r="L2560">
        <v>2</v>
      </c>
      <c r="M2560" t="s">
        <v>647</v>
      </c>
      <c r="N2560">
        <v>3</v>
      </c>
      <c r="O2560">
        <v>11</v>
      </c>
      <c r="P2560">
        <v>14</v>
      </c>
      <c r="Q2560">
        <v>16</v>
      </c>
      <c r="R2560">
        <v>6</v>
      </c>
      <c r="S2560">
        <v>9</v>
      </c>
      <c r="T2560">
        <v>11</v>
      </c>
    </row>
    <row r="2561" spans="8:20" x14ac:dyDescent="0.35">
      <c r="H2561">
        <v>253.096</v>
      </c>
      <c r="I2561">
        <v>22.113</v>
      </c>
      <c r="J2561" t="s">
        <v>32</v>
      </c>
      <c r="K2561" t="s">
        <v>170</v>
      </c>
      <c r="L2561">
        <v>3</v>
      </c>
      <c r="M2561" t="s">
        <v>758</v>
      </c>
      <c r="N2561">
        <v>2</v>
      </c>
      <c r="O2561">
        <v>8</v>
      </c>
      <c r="P2561">
        <v>13</v>
      </c>
      <c r="Q2561">
        <v>15</v>
      </c>
      <c r="R2561">
        <v>3</v>
      </c>
      <c r="S2561">
        <v>8</v>
      </c>
      <c r="T2561">
        <v>10</v>
      </c>
    </row>
    <row r="2562" spans="8:20" x14ac:dyDescent="0.35">
      <c r="H2562">
        <v>253.09700000000001</v>
      </c>
      <c r="I2562">
        <v>22.114000000000001</v>
      </c>
      <c r="J2562" t="s">
        <v>32</v>
      </c>
      <c r="K2562" t="s">
        <v>25</v>
      </c>
      <c r="L2562">
        <v>3</v>
      </c>
      <c r="M2562" t="s">
        <v>237</v>
      </c>
      <c r="N2562">
        <v>3</v>
      </c>
      <c r="O2562">
        <v>10</v>
      </c>
      <c r="P2562">
        <v>13</v>
      </c>
      <c r="Q2562">
        <v>15</v>
      </c>
      <c r="R2562">
        <v>8</v>
      </c>
      <c r="S2562">
        <v>11</v>
      </c>
      <c r="T2562">
        <v>13</v>
      </c>
    </row>
    <row r="2563" spans="8:20" x14ac:dyDescent="0.35">
      <c r="H2563">
        <v>253.09800000000001</v>
      </c>
      <c r="I2563">
        <v>22.114999999999998</v>
      </c>
      <c r="J2563" t="s">
        <v>32</v>
      </c>
      <c r="K2563" t="s">
        <v>171</v>
      </c>
      <c r="L2563">
        <v>3</v>
      </c>
      <c r="M2563" t="s">
        <v>484</v>
      </c>
      <c r="N2563">
        <v>3</v>
      </c>
      <c r="O2563">
        <v>8</v>
      </c>
      <c r="P2563">
        <v>11</v>
      </c>
      <c r="Q2563">
        <v>13</v>
      </c>
      <c r="R2563">
        <v>10</v>
      </c>
      <c r="S2563">
        <v>13</v>
      </c>
      <c r="T2563">
        <v>15</v>
      </c>
    </row>
    <row r="2564" spans="8:20" x14ac:dyDescent="0.35">
      <c r="H2564">
        <v>253.09899999999999</v>
      </c>
      <c r="I2564">
        <v>22.116</v>
      </c>
      <c r="J2564" t="s">
        <v>32</v>
      </c>
      <c r="K2564" t="s">
        <v>62</v>
      </c>
      <c r="L2564">
        <v>2</v>
      </c>
      <c r="M2564" t="s">
        <v>463</v>
      </c>
      <c r="N2564">
        <v>3</v>
      </c>
      <c r="O2564">
        <v>11</v>
      </c>
      <c r="P2564">
        <v>14</v>
      </c>
      <c r="Q2564">
        <v>16</v>
      </c>
      <c r="R2564">
        <v>5</v>
      </c>
      <c r="S2564">
        <v>8</v>
      </c>
      <c r="T2564">
        <v>10</v>
      </c>
    </row>
    <row r="2565" spans="8:20" x14ac:dyDescent="0.35">
      <c r="H2565">
        <v>253.1</v>
      </c>
      <c r="I2565">
        <v>22.117000000000001</v>
      </c>
      <c r="J2565" t="s">
        <v>32</v>
      </c>
      <c r="K2565" t="s">
        <v>63</v>
      </c>
      <c r="L2565">
        <v>2</v>
      </c>
      <c r="M2565" t="s">
        <v>761</v>
      </c>
      <c r="N2565">
        <v>3</v>
      </c>
      <c r="O2565">
        <v>13</v>
      </c>
      <c r="P2565">
        <v>16</v>
      </c>
      <c r="Q2565">
        <v>18</v>
      </c>
      <c r="R2565">
        <v>7</v>
      </c>
      <c r="S2565">
        <v>10</v>
      </c>
      <c r="T2565">
        <v>12</v>
      </c>
    </row>
    <row r="2566" spans="8:20" x14ac:dyDescent="0.35">
      <c r="H2566">
        <v>253.101</v>
      </c>
      <c r="I2566">
        <v>22.117999999999999</v>
      </c>
      <c r="J2566" t="s">
        <v>32</v>
      </c>
      <c r="K2566" t="s">
        <v>172</v>
      </c>
      <c r="L2566">
        <v>3</v>
      </c>
      <c r="M2566" t="s">
        <v>770</v>
      </c>
      <c r="N2566">
        <v>4</v>
      </c>
      <c r="O2566">
        <v>12</v>
      </c>
      <c r="P2566">
        <v>12</v>
      </c>
      <c r="Q2566">
        <v>15</v>
      </c>
      <c r="R2566">
        <v>10</v>
      </c>
      <c r="S2566">
        <v>10</v>
      </c>
      <c r="T2566">
        <v>13</v>
      </c>
    </row>
    <row r="2567" spans="8:20" x14ac:dyDescent="0.35">
      <c r="H2567">
        <v>253.102</v>
      </c>
      <c r="I2567">
        <v>22.119</v>
      </c>
      <c r="J2567" t="s">
        <v>32</v>
      </c>
      <c r="K2567" t="s">
        <v>173</v>
      </c>
      <c r="L2567">
        <v>3</v>
      </c>
      <c r="M2567" t="s">
        <v>711</v>
      </c>
      <c r="N2567">
        <v>4</v>
      </c>
      <c r="O2567">
        <v>16</v>
      </c>
      <c r="P2567">
        <v>16</v>
      </c>
      <c r="Q2567">
        <v>19</v>
      </c>
      <c r="R2567">
        <v>7</v>
      </c>
      <c r="S2567">
        <v>7</v>
      </c>
      <c r="T2567">
        <v>10</v>
      </c>
    </row>
    <row r="2568" spans="8:20" x14ac:dyDescent="0.35">
      <c r="H2568">
        <v>253.10300000000001</v>
      </c>
      <c r="I2568">
        <v>22.12</v>
      </c>
      <c r="J2568" t="s">
        <v>32</v>
      </c>
      <c r="K2568" t="s">
        <v>64</v>
      </c>
      <c r="L2568">
        <v>2</v>
      </c>
      <c r="M2568" t="s">
        <v>237</v>
      </c>
      <c r="N2568">
        <v>3</v>
      </c>
      <c r="O2568">
        <v>10</v>
      </c>
      <c r="P2568">
        <v>13</v>
      </c>
      <c r="Q2568">
        <v>15</v>
      </c>
      <c r="R2568">
        <v>8</v>
      </c>
      <c r="S2568">
        <v>11</v>
      </c>
      <c r="T2568">
        <v>13</v>
      </c>
    </row>
    <row r="2569" spans="8:20" x14ac:dyDescent="0.35">
      <c r="H2569">
        <v>253.10400000000001</v>
      </c>
      <c r="I2569">
        <v>22.120999999999999</v>
      </c>
      <c r="J2569" t="s">
        <v>32</v>
      </c>
      <c r="K2569" t="s">
        <v>174</v>
      </c>
      <c r="L2569">
        <v>3</v>
      </c>
      <c r="M2569" t="s">
        <v>423</v>
      </c>
      <c r="N2569">
        <v>3</v>
      </c>
      <c r="O2569">
        <v>4</v>
      </c>
      <c r="P2569">
        <v>7</v>
      </c>
      <c r="Q2569">
        <v>9</v>
      </c>
      <c r="R2569">
        <v>10</v>
      </c>
      <c r="S2569">
        <v>13</v>
      </c>
      <c r="T2569">
        <v>15</v>
      </c>
    </row>
    <row r="2570" spans="8:20" x14ac:dyDescent="0.35">
      <c r="H2570">
        <v>253.10499999999999</v>
      </c>
      <c r="I2570">
        <v>22.122</v>
      </c>
      <c r="J2570" t="s">
        <v>32</v>
      </c>
      <c r="K2570" t="s">
        <v>175</v>
      </c>
      <c r="L2570">
        <v>3</v>
      </c>
      <c r="M2570" t="s">
        <v>771</v>
      </c>
      <c r="N2570">
        <v>4</v>
      </c>
      <c r="O2570">
        <v>5</v>
      </c>
      <c r="P2570">
        <v>5</v>
      </c>
      <c r="Q2570">
        <v>8</v>
      </c>
      <c r="R2570">
        <v>16</v>
      </c>
      <c r="S2570">
        <v>16</v>
      </c>
      <c r="T2570">
        <v>19</v>
      </c>
    </row>
    <row r="2571" spans="8:20" x14ac:dyDescent="0.35">
      <c r="H2571">
        <v>253.10599999999999</v>
      </c>
      <c r="I2571">
        <v>22.123000000000001</v>
      </c>
      <c r="J2571" t="s">
        <v>32</v>
      </c>
      <c r="K2571" t="s">
        <v>65</v>
      </c>
      <c r="L2571">
        <v>2</v>
      </c>
      <c r="M2571" t="s">
        <v>445</v>
      </c>
      <c r="N2571">
        <v>3</v>
      </c>
      <c r="O2571">
        <v>9</v>
      </c>
      <c r="P2571">
        <v>12</v>
      </c>
      <c r="Q2571">
        <v>14</v>
      </c>
      <c r="R2571">
        <v>5</v>
      </c>
      <c r="S2571">
        <v>8</v>
      </c>
      <c r="T2571">
        <v>10</v>
      </c>
    </row>
    <row r="2572" spans="8:20" x14ac:dyDescent="0.35">
      <c r="H2572">
        <v>253.107</v>
      </c>
      <c r="I2572">
        <v>22.123999999999999</v>
      </c>
      <c r="J2572" t="s">
        <v>32</v>
      </c>
      <c r="K2572" t="s">
        <v>176</v>
      </c>
      <c r="L2572">
        <v>3</v>
      </c>
      <c r="M2572" t="s">
        <v>759</v>
      </c>
      <c r="N2572">
        <v>4</v>
      </c>
      <c r="O2572">
        <v>16</v>
      </c>
      <c r="P2572">
        <v>16</v>
      </c>
      <c r="Q2572">
        <v>19</v>
      </c>
      <c r="R2572">
        <v>9</v>
      </c>
      <c r="S2572">
        <v>9</v>
      </c>
      <c r="T2572">
        <v>12</v>
      </c>
    </row>
    <row r="2573" spans="8:20" x14ac:dyDescent="0.35">
      <c r="H2573">
        <v>253.108</v>
      </c>
      <c r="I2573">
        <v>22.125</v>
      </c>
      <c r="J2573" t="s">
        <v>32</v>
      </c>
      <c r="K2573" t="s">
        <v>1737</v>
      </c>
      <c r="L2573">
        <v>3</v>
      </c>
      <c r="M2573" t="s">
        <v>1742</v>
      </c>
      <c r="N2573">
        <v>4</v>
      </c>
      <c r="O2573">
        <v>18</v>
      </c>
      <c r="P2573">
        <v>18</v>
      </c>
      <c r="Q2573">
        <v>21</v>
      </c>
      <c r="R2573">
        <v>3</v>
      </c>
      <c r="S2573">
        <v>3</v>
      </c>
      <c r="T2573">
        <v>6</v>
      </c>
    </row>
    <row r="2574" spans="8:20" x14ac:dyDescent="0.35">
      <c r="H2574">
        <v>253.10900000000001</v>
      </c>
      <c r="I2574">
        <v>22.126000000000001</v>
      </c>
      <c r="J2574" t="s">
        <v>32</v>
      </c>
      <c r="K2574" t="s">
        <v>106</v>
      </c>
      <c r="L2574">
        <v>3</v>
      </c>
      <c r="M2574" t="s">
        <v>755</v>
      </c>
      <c r="N2574">
        <v>3</v>
      </c>
      <c r="O2574">
        <v>9</v>
      </c>
      <c r="P2574">
        <v>12</v>
      </c>
      <c r="Q2574">
        <v>14</v>
      </c>
      <c r="R2574">
        <v>6</v>
      </c>
      <c r="S2574">
        <v>9</v>
      </c>
      <c r="T2574">
        <v>11</v>
      </c>
    </row>
    <row r="2575" spans="8:20" x14ac:dyDescent="0.35">
      <c r="H2575">
        <v>253.11</v>
      </c>
      <c r="I2575">
        <v>22.126999999999999</v>
      </c>
      <c r="J2575" t="s">
        <v>32</v>
      </c>
      <c r="K2575" t="s">
        <v>40</v>
      </c>
      <c r="L2575">
        <v>2</v>
      </c>
      <c r="M2575" t="s">
        <v>647</v>
      </c>
      <c r="N2575">
        <v>3</v>
      </c>
      <c r="O2575">
        <v>11</v>
      </c>
      <c r="P2575">
        <v>14</v>
      </c>
      <c r="Q2575">
        <v>16</v>
      </c>
      <c r="R2575">
        <v>6</v>
      </c>
      <c r="S2575">
        <v>9</v>
      </c>
      <c r="T2575">
        <v>11</v>
      </c>
    </row>
    <row r="2576" spans="8:20" x14ac:dyDescent="0.35">
      <c r="H2576">
        <v>253.11099999999999</v>
      </c>
      <c r="I2576">
        <v>22.128</v>
      </c>
      <c r="J2576" t="s">
        <v>32</v>
      </c>
      <c r="K2576" t="s">
        <v>177</v>
      </c>
      <c r="L2576">
        <v>3</v>
      </c>
      <c r="M2576" t="s">
        <v>763</v>
      </c>
      <c r="N2576">
        <v>3</v>
      </c>
      <c r="O2576">
        <v>8</v>
      </c>
      <c r="P2576">
        <v>11</v>
      </c>
      <c r="Q2576">
        <v>13</v>
      </c>
      <c r="R2576">
        <v>9</v>
      </c>
      <c r="S2576">
        <v>12</v>
      </c>
      <c r="T2576">
        <v>14</v>
      </c>
    </row>
    <row r="2577" spans="8:20" x14ac:dyDescent="0.35">
      <c r="H2577">
        <v>253.11199999999999</v>
      </c>
      <c r="I2577">
        <v>22.129000000000001</v>
      </c>
      <c r="J2577" t="s">
        <v>32</v>
      </c>
      <c r="K2577" t="s">
        <v>66</v>
      </c>
      <c r="L2577">
        <v>2</v>
      </c>
      <c r="M2577" t="s">
        <v>755</v>
      </c>
      <c r="N2577">
        <v>3</v>
      </c>
      <c r="O2577">
        <v>9</v>
      </c>
      <c r="P2577">
        <v>12</v>
      </c>
      <c r="Q2577">
        <v>14</v>
      </c>
      <c r="R2577">
        <v>6</v>
      </c>
      <c r="S2577">
        <v>9</v>
      </c>
      <c r="T2577">
        <v>11</v>
      </c>
    </row>
    <row r="2578" spans="8:20" x14ac:dyDescent="0.35">
      <c r="H2578">
        <v>253.113</v>
      </c>
      <c r="I2578">
        <v>22.13</v>
      </c>
      <c r="J2578" t="s">
        <v>32</v>
      </c>
      <c r="K2578" t="s">
        <v>67</v>
      </c>
      <c r="L2578">
        <v>2</v>
      </c>
      <c r="M2578" t="s">
        <v>1356</v>
      </c>
      <c r="N2578">
        <v>3</v>
      </c>
      <c r="O2578">
        <v>5</v>
      </c>
      <c r="P2578">
        <v>8</v>
      </c>
      <c r="Q2578">
        <v>10</v>
      </c>
      <c r="R2578">
        <v>10</v>
      </c>
      <c r="S2578">
        <v>13</v>
      </c>
      <c r="T2578">
        <v>15</v>
      </c>
    </row>
    <row r="2579" spans="8:20" x14ac:dyDescent="0.35">
      <c r="H2579">
        <v>253.114</v>
      </c>
      <c r="I2579">
        <v>22.131</v>
      </c>
      <c r="J2579" t="s">
        <v>32</v>
      </c>
      <c r="K2579" t="s">
        <v>178</v>
      </c>
      <c r="L2579">
        <v>3</v>
      </c>
      <c r="M2579" t="s">
        <v>764</v>
      </c>
      <c r="N2579">
        <v>4</v>
      </c>
      <c r="O2579">
        <v>15</v>
      </c>
      <c r="P2579">
        <v>15</v>
      </c>
      <c r="Q2579">
        <v>18</v>
      </c>
      <c r="R2579">
        <v>9</v>
      </c>
      <c r="S2579">
        <v>9</v>
      </c>
      <c r="T2579">
        <v>12</v>
      </c>
    </row>
    <row r="2580" spans="8:20" x14ac:dyDescent="0.35">
      <c r="H2580">
        <v>253.11500000000001</v>
      </c>
      <c r="I2580">
        <v>22.132000000000001</v>
      </c>
      <c r="J2580" t="s">
        <v>32</v>
      </c>
      <c r="K2580" t="s">
        <v>179</v>
      </c>
      <c r="L2580">
        <v>3</v>
      </c>
      <c r="M2580" t="s">
        <v>762</v>
      </c>
      <c r="N2580">
        <v>3</v>
      </c>
      <c r="O2580">
        <v>6</v>
      </c>
      <c r="P2580">
        <v>9</v>
      </c>
      <c r="Q2580">
        <v>11</v>
      </c>
      <c r="R2580">
        <v>10</v>
      </c>
      <c r="S2580">
        <v>13</v>
      </c>
      <c r="T2580">
        <v>15</v>
      </c>
    </row>
    <row r="2581" spans="8:20" x14ac:dyDescent="0.35">
      <c r="H2581">
        <v>253.11600000000001</v>
      </c>
      <c r="I2581">
        <v>22.134</v>
      </c>
      <c r="J2581" t="s">
        <v>32</v>
      </c>
      <c r="K2581" t="s">
        <v>26</v>
      </c>
      <c r="L2581">
        <v>3</v>
      </c>
      <c r="M2581" t="s">
        <v>768</v>
      </c>
      <c r="N2581">
        <v>3</v>
      </c>
      <c r="O2581">
        <v>9</v>
      </c>
      <c r="P2581">
        <v>12</v>
      </c>
      <c r="Q2581">
        <v>14</v>
      </c>
      <c r="R2581">
        <v>7</v>
      </c>
      <c r="S2581">
        <v>10</v>
      </c>
      <c r="T2581">
        <v>12</v>
      </c>
    </row>
    <row r="2582" spans="8:20" x14ac:dyDescent="0.35">
      <c r="H2582">
        <v>253.11699999999999</v>
      </c>
      <c r="I2582">
        <v>22.135000000000002</v>
      </c>
      <c r="J2582" t="s">
        <v>32</v>
      </c>
      <c r="K2582" t="s">
        <v>69</v>
      </c>
      <c r="L2582">
        <v>2</v>
      </c>
      <c r="M2582" t="s">
        <v>768</v>
      </c>
      <c r="N2582">
        <v>3</v>
      </c>
      <c r="O2582">
        <v>9</v>
      </c>
      <c r="P2582">
        <v>12</v>
      </c>
      <c r="Q2582">
        <v>14</v>
      </c>
      <c r="R2582">
        <v>7</v>
      </c>
      <c r="S2582">
        <v>10</v>
      </c>
      <c r="T2582">
        <v>12</v>
      </c>
    </row>
    <row r="2583" spans="8:20" x14ac:dyDescent="0.35">
      <c r="H2583">
        <v>253.11799999999999</v>
      </c>
      <c r="I2583">
        <v>22.135999999999999</v>
      </c>
      <c r="J2583" t="s">
        <v>32</v>
      </c>
      <c r="K2583" t="s">
        <v>1531</v>
      </c>
      <c r="L2583">
        <v>3</v>
      </c>
      <c r="M2583" t="s">
        <v>1556</v>
      </c>
      <c r="N2583">
        <v>4</v>
      </c>
      <c r="O2583">
        <v>15</v>
      </c>
      <c r="P2583">
        <v>15</v>
      </c>
      <c r="Q2583">
        <v>18</v>
      </c>
      <c r="R2583">
        <v>10</v>
      </c>
      <c r="S2583">
        <v>10</v>
      </c>
      <c r="T2583">
        <v>13</v>
      </c>
    </row>
    <row r="2584" spans="8:20" x14ac:dyDescent="0.35">
      <c r="H2584">
        <v>253.119</v>
      </c>
      <c r="I2584">
        <v>22.137</v>
      </c>
      <c r="J2584" t="s">
        <v>32</v>
      </c>
      <c r="K2584" t="s">
        <v>41</v>
      </c>
      <c r="L2584">
        <v>2</v>
      </c>
      <c r="M2584" t="s">
        <v>758</v>
      </c>
      <c r="N2584">
        <v>2</v>
      </c>
      <c r="O2584">
        <v>8</v>
      </c>
      <c r="P2584">
        <v>13</v>
      </c>
      <c r="Q2584">
        <v>15</v>
      </c>
      <c r="R2584">
        <v>3</v>
      </c>
      <c r="S2584">
        <v>8</v>
      </c>
      <c r="T2584">
        <v>10</v>
      </c>
    </row>
    <row r="2585" spans="8:20" x14ac:dyDescent="0.35">
      <c r="H2585">
        <v>253.12</v>
      </c>
      <c r="I2585">
        <v>22.138000000000002</v>
      </c>
      <c r="J2585" t="s">
        <v>32</v>
      </c>
      <c r="K2585" t="s">
        <v>180</v>
      </c>
      <c r="L2585">
        <v>3</v>
      </c>
      <c r="M2585" t="s">
        <v>493</v>
      </c>
      <c r="N2585">
        <v>3</v>
      </c>
      <c r="O2585">
        <v>14</v>
      </c>
      <c r="P2585">
        <v>17</v>
      </c>
      <c r="Q2585">
        <v>19</v>
      </c>
      <c r="R2585">
        <v>4</v>
      </c>
      <c r="S2585">
        <v>7</v>
      </c>
      <c r="T2585">
        <v>9</v>
      </c>
    </row>
    <row r="2586" spans="8:20" x14ac:dyDescent="0.35">
      <c r="H2586">
        <v>314.02300000000002</v>
      </c>
      <c r="I2586">
        <v>23.024000000000001</v>
      </c>
      <c r="J2586" t="s">
        <v>122</v>
      </c>
      <c r="K2586" t="s">
        <v>1511</v>
      </c>
      <c r="L2586">
        <v>3</v>
      </c>
      <c r="M2586" t="s">
        <v>1512</v>
      </c>
      <c r="N2586">
        <v>4</v>
      </c>
      <c r="O2586">
        <v>13</v>
      </c>
      <c r="P2586">
        <v>13</v>
      </c>
      <c r="Q2586">
        <v>16</v>
      </c>
      <c r="R2586">
        <v>10</v>
      </c>
      <c r="S2586">
        <v>10</v>
      </c>
      <c r="T2586">
        <v>13</v>
      </c>
    </row>
    <row r="2587" spans="8:20" x14ac:dyDescent="0.35">
      <c r="H2587">
        <v>314.024</v>
      </c>
      <c r="I2587">
        <v>23.024999999999999</v>
      </c>
      <c r="J2587" t="s">
        <v>122</v>
      </c>
      <c r="K2587" t="s">
        <v>45</v>
      </c>
      <c r="L2587">
        <v>3</v>
      </c>
      <c r="M2587" t="s">
        <v>772</v>
      </c>
      <c r="N2587">
        <v>3</v>
      </c>
      <c r="O2587">
        <v>15</v>
      </c>
      <c r="P2587">
        <v>18</v>
      </c>
      <c r="Q2587">
        <v>20</v>
      </c>
      <c r="R2587">
        <v>2</v>
      </c>
      <c r="S2587">
        <v>5</v>
      </c>
      <c r="T2587">
        <v>7</v>
      </c>
    </row>
    <row r="2588" spans="8:20" x14ac:dyDescent="0.35">
      <c r="H2588">
        <v>314.02499999999998</v>
      </c>
      <c r="I2588">
        <v>23.026</v>
      </c>
      <c r="J2588" t="s">
        <v>122</v>
      </c>
      <c r="K2588" t="s">
        <v>46</v>
      </c>
      <c r="L2588">
        <v>3</v>
      </c>
      <c r="M2588" t="s">
        <v>773</v>
      </c>
      <c r="N2588">
        <v>4</v>
      </c>
      <c r="O2588">
        <v>14</v>
      </c>
      <c r="P2588">
        <v>14</v>
      </c>
      <c r="Q2588">
        <v>17</v>
      </c>
      <c r="R2588">
        <v>10</v>
      </c>
      <c r="S2588">
        <v>10</v>
      </c>
      <c r="T2588">
        <v>13</v>
      </c>
    </row>
    <row r="2589" spans="8:20" x14ac:dyDescent="0.35">
      <c r="H2589">
        <v>314.02600000000001</v>
      </c>
      <c r="I2589">
        <v>23.027000000000001</v>
      </c>
      <c r="J2589" t="s">
        <v>122</v>
      </c>
      <c r="K2589" t="s">
        <v>123</v>
      </c>
      <c r="L2589">
        <v>3</v>
      </c>
      <c r="M2589" t="s">
        <v>772</v>
      </c>
      <c r="N2589">
        <v>3</v>
      </c>
      <c r="O2589">
        <v>15</v>
      </c>
      <c r="P2589">
        <v>18</v>
      </c>
      <c r="Q2589">
        <v>20</v>
      </c>
      <c r="R2589">
        <v>2</v>
      </c>
      <c r="S2589">
        <v>5</v>
      </c>
      <c r="T2589">
        <v>7</v>
      </c>
    </row>
    <row r="2590" spans="8:20" x14ac:dyDescent="0.35">
      <c r="H2590">
        <v>314.02699999999999</v>
      </c>
      <c r="I2590">
        <v>23.027999999999999</v>
      </c>
      <c r="J2590" t="s">
        <v>122</v>
      </c>
      <c r="K2590" t="s">
        <v>124</v>
      </c>
      <c r="L2590">
        <v>3</v>
      </c>
      <c r="M2590" t="s">
        <v>691</v>
      </c>
      <c r="N2590">
        <v>3</v>
      </c>
      <c r="O2590">
        <v>15</v>
      </c>
      <c r="P2590">
        <v>18</v>
      </c>
      <c r="Q2590">
        <v>20</v>
      </c>
      <c r="R2590">
        <v>2</v>
      </c>
      <c r="S2590">
        <v>5</v>
      </c>
      <c r="T2590">
        <v>7</v>
      </c>
    </row>
    <row r="2591" spans="8:20" x14ac:dyDescent="0.35">
      <c r="H2591">
        <v>314.02800000000002</v>
      </c>
      <c r="I2591">
        <v>23.029</v>
      </c>
      <c r="J2591" t="s">
        <v>122</v>
      </c>
      <c r="K2591" t="s">
        <v>125</v>
      </c>
      <c r="L2591">
        <v>3</v>
      </c>
      <c r="M2591" t="s">
        <v>502</v>
      </c>
      <c r="N2591">
        <v>4</v>
      </c>
      <c r="O2591">
        <v>15</v>
      </c>
      <c r="P2591">
        <v>15</v>
      </c>
      <c r="Q2591">
        <v>18</v>
      </c>
      <c r="R2591">
        <v>8</v>
      </c>
      <c r="S2591">
        <v>8</v>
      </c>
      <c r="T2591">
        <v>11</v>
      </c>
    </row>
    <row r="2592" spans="8:20" x14ac:dyDescent="0.35">
      <c r="H2592">
        <v>314.029</v>
      </c>
      <c r="I2592">
        <v>23.03</v>
      </c>
      <c r="J2592" t="s">
        <v>122</v>
      </c>
      <c r="K2592" t="s">
        <v>47</v>
      </c>
      <c r="L2592">
        <v>3</v>
      </c>
      <c r="M2592" t="s">
        <v>774</v>
      </c>
      <c r="N2592">
        <v>4</v>
      </c>
      <c r="O2592">
        <v>7</v>
      </c>
      <c r="P2592">
        <v>7</v>
      </c>
      <c r="Q2592">
        <v>10</v>
      </c>
      <c r="R2592">
        <v>14</v>
      </c>
      <c r="S2592">
        <v>14</v>
      </c>
      <c r="T2592">
        <v>17</v>
      </c>
    </row>
    <row r="2593" spans="8:20" x14ac:dyDescent="0.35">
      <c r="H2593">
        <v>314.02999999999997</v>
      </c>
      <c r="I2593">
        <v>23.030999999999999</v>
      </c>
      <c r="J2593" t="s">
        <v>122</v>
      </c>
      <c r="K2593" t="s">
        <v>48</v>
      </c>
      <c r="L2593">
        <v>3</v>
      </c>
      <c r="M2593" t="s">
        <v>772</v>
      </c>
      <c r="N2593">
        <v>3</v>
      </c>
      <c r="O2593">
        <v>15</v>
      </c>
      <c r="P2593">
        <v>18</v>
      </c>
      <c r="Q2593">
        <v>20</v>
      </c>
      <c r="R2593">
        <v>2</v>
      </c>
      <c r="S2593">
        <v>5</v>
      </c>
      <c r="T2593">
        <v>7</v>
      </c>
    </row>
    <row r="2594" spans="8:20" x14ac:dyDescent="0.35">
      <c r="H2594">
        <v>314.03100000000001</v>
      </c>
      <c r="I2594">
        <v>23.032</v>
      </c>
      <c r="J2594" t="s">
        <v>122</v>
      </c>
      <c r="K2594" t="s">
        <v>49</v>
      </c>
      <c r="L2594">
        <v>3</v>
      </c>
      <c r="M2594" t="s">
        <v>775</v>
      </c>
      <c r="N2594">
        <v>4</v>
      </c>
      <c r="O2594">
        <v>18</v>
      </c>
      <c r="P2594">
        <v>18</v>
      </c>
      <c r="Q2594">
        <v>21</v>
      </c>
      <c r="R2594">
        <v>5</v>
      </c>
      <c r="S2594">
        <v>5</v>
      </c>
      <c r="T2594">
        <v>8</v>
      </c>
    </row>
    <row r="2595" spans="8:20" x14ac:dyDescent="0.35">
      <c r="H2595">
        <v>314.03199999999998</v>
      </c>
      <c r="I2595">
        <v>23.033000000000001</v>
      </c>
      <c r="J2595" t="s">
        <v>122</v>
      </c>
      <c r="K2595" t="s">
        <v>27</v>
      </c>
      <c r="L2595">
        <v>3</v>
      </c>
      <c r="M2595" t="s">
        <v>776</v>
      </c>
      <c r="N2595">
        <v>3</v>
      </c>
      <c r="O2595">
        <v>13</v>
      </c>
      <c r="P2595">
        <v>16</v>
      </c>
      <c r="Q2595">
        <v>18</v>
      </c>
      <c r="R2595">
        <v>7</v>
      </c>
      <c r="S2595">
        <v>10</v>
      </c>
      <c r="T2595">
        <v>12</v>
      </c>
    </row>
    <row r="2596" spans="8:20" x14ac:dyDescent="0.35">
      <c r="H2596">
        <v>314.03300000000002</v>
      </c>
      <c r="I2596">
        <v>23.033999999999999</v>
      </c>
      <c r="J2596" t="s">
        <v>122</v>
      </c>
      <c r="K2596" t="s">
        <v>126</v>
      </c>
      <c r="L2596">
        <v>3</v>
      </c>
      <c r="M2596" t="s">
        <v>777</v>
      </c>
      <c r="N2596">
        <v>4</v>
      </c>
      <c r="O2596">
        <v>12</v>
      </c>
      <c r="P2596">
        <v>12</v>
      </c>
      <c r="Q2596">
        <v>15</v>
      </c>
      <c r="R2596">
        <v>10</v>
      </c>
      <c r="S2596">
        <v>10</v>
      </c>
      <c r="T2596">
        <v>13</v>
      </c>
    </row>
    <row r="2597" spans="8:20" x14ac:dyDescent="0.35">
      <c r="H2597">
        <v>314.03399999999999</v>
      </c>
      <c r="I2597">
        <v>23.035</v>
      </c>
      <c r="J2597" t="s">
        <v>122</v>
      </c>
      <c r="K2597" t="s">
        <v>50</v>
      </c>
      <c r="L2597">
        <v>3</v>
      </c>
      <c r="M2597" t="s">
        <v>1659</v>
      </c>
      <c r="N2597">
        <v>3</v>
      </c>
      <c r="O2597">
        <v>16</v>
      </c>
      <c r="P2597">
        <v>19</v>
      </c>
      <c r="Q2597">
        <v>21</v>
      </c>
      <c r="R2597">
        <v>3</v>
      </c>
      <c r="S2597">
        <v>6</v>
      </c>
      <c r="T2597">
        <v>8</v>
      </c>
    </row>
    <row r="2598" spans="8:20" x14ac:dyDescent="0.35">
      <c r="H2598">
        <v>314.03500000000003</v>
      </c>
      <c r="I2598">
        <v>23.036000000000001</v>
      </c>
      <c r="J2598" t="s">
        <v>122</v>
      </c>
      <c r="K2598" t="s">
        <v>127</v>
      </c>
      <c r="L2598">
        <v>3</v>
      </c>
      <c r="M2598" t="s">
        <v>245</v>
      </c>
      <c r="N2598">
        <v>3</v>
      </c>
      <c r="O2598">
        <v>13</v>
      </c>
      <c r="P2598">
        <v>16</v>
      </c>
      <c r="Q2598">
        <v>18</v>
      </c>
      <c r="R2598">
        <v>4</v>
      </c>
      <c r="S2598">
        <v>7</v>
      </c>
      <c r="T2598">
        <v>9</v>
      </c>
    </row>
    <row r="2599" spans="8:20" x14ac:dyDescent="0.35">
      <c r="H2599">
        <v>314.036</v>
      </c>
      <c r="I2599">
        <v>23.036999999999999</v>
      </c>
      <c r="J2599" t="s">
        <v>122</v>
      </c>
      <c r="K2599" t="s">
        <v>51</v>
      </c>
      <c r="L2599">
        <v>3</v>
      </c>
      <c r="M2599" t="s">
        <v>424</v>
      </c>
      <c r="N2599">
        <v>4</v>
      </c>
      <c r="O2599">
        <v>17</v>
      </c>
      <c r="P2599">
        <v>17</v>
      </c>
      <c r="Q2599">
        <v>20</v>
      </c>
      <c r="R2599">
        <v>7</v>
      </c>
      <c r="S2599">
        <v>7</v>
      </c>
      <c r="T2599">
        <v>10</v>
      </c>
    </row>
    <row r="2600" spans="8:20" x14ac:dyDescent="0.35">
      <c r="H2600">
        <v>314.03699999999998</v>
      </c>
      <c r="I2600">
        <v>23.038</v>
      </c>
      <c r="J2600" t="s">
        <v>122</v>
      </c>
      <c r="K2600" t="s">
        <v>128</v>
      </c>
      <c r="L2600">
        <v>3</v>
      </c>
      <c r="M2600" t="s">
        <v>778</v>
      </c>
      <c r="N2600">
        <v>4</v>
      </c>
      <c r="O2600">
        <v>16</v>
      </c>
      <c r="P2600">
        <v>16</v>
      </c>
      <c r="Q2600">
        <v>19</v>
      </c>
      <c r="R2600">
        <v>7</v>
      </c>
      <c r="S2600">
        <v>7</v>
      </c>
      <c r="T2600">
        <v>10</v>
      </c>
    </row>
    <row r="2601" spans="8:20" x14ac:dyDescent="0.35">
      <c r="H2601">
        <v>314.03800000000001</v>
      </c>
      <c r="I2601">
        <v>23.039000000000001</v>
      </c>
      <c r="J2601" t="s">
        <v>122</v>
      </c>
      <c r="K2601" t="s">
        <v>31</v>
      </c>
      <c r="L2601">
        <v>3</v>
      </c>
      <c r="M2601" t="s">
        <v>245</v>
      </c>
      <c r="N2601">
        <v>3</v>
      </c>
      <c r="O2601">
        <v>13</v>
      </c>
      <c r="P2601">
        <v>16</v>
      </c>
      <c r="Q2601">
        <v>18</v>
      </c>
      <c r="R2601">
        <v>4</v>
      </c>
      <c r="S2601">
        <v>7</v>
      </c>
      <c r="T2601">
        <v>9</v>
      </c>
    </row>
    <row r="2602" spans="8:20" x14ac:dyDescent="0.35">
      <c r="H2602">
        <v>314.03899999999999</v>
      </c>
      <c r="I2602">
        <v>23.04</v>
      </c>
      <c r="J2602" t="s">
        <v>122</v>
      </c>
      <c r="K2602" t="s">
        <v>1690</v>
      </c>
      <c r="L2602">
        <v>3</v>
      </c>
      <c r="M2602" t="s">
        <v>424</v>
      </c>
      <c r="N2602">
        <v>4</v>
      </c>
      <c r="O2602">
        <v>17</v>
      </c>
      <c r="P2602">
        <v>17</v>
      </c>
      <c r="Q2602">
        <v>20</v>
      </c>
      <c r="R2602">
        <v>7</v>
      </c>
      <c r="S2602">
        <v>7</v>
      </c>
      <c r="T2602">
        <v>10</v>
      </c>
    </row>
    <row r="2603" spans="8:20" x14ac:dyDescent="0.35">
      <c r="H2603">
        <v>314.04000000000002</v>
      </c>
      <c r="I2603">
        <v>23.041</v>
      </c>
      <c r="J2603" t="s">
        <v>122</v>
      </c>
      <c r="K2603" t="s">
        <v>129</v>
      </c>
      <c r="L2603">
        <v>3</v>
      </c>
      <c r="M2603" t="s">
        <v>352</v>
      </c>
      <c r="N2603">
        <v>4</v>
      </c>
      <c r="O2603">
        <v>16</v>
      </c>
      <c r="P2603">
        <v>16</v>
      </c>
      <c r="Q2603">
        <v>19</v>
      </c>
      <c r="R2603">
        <v>9</v>
      </c>
      <c r="S2603">
        <v>9</v>
      </c>
      <c r="T2603">
        <v>12</v>
      </c>
    </row>
    <row r="2604" spans="8:20" x14ac:dyDescent="0.35">
      <c r="H2604">
        <v>314.041</v>
      </c>
      <c r="I2604">
        <v>23.042000000000002</v>
      </c>
      <c r="J2604" t="s">
        <v>122</v>
      </c>
      <c r="K2604" t="s">
        <v>130</v>
      </c>
      <c r="L2604">
        <v>3</v>
      </c>
      <c r="M2604" t="s">
        <v>779</v>
      </c>
      <c r="N2604">
        <v>3</v>
      </c>
      <c r="O2604">
        <v>3</v>
      </c>
      <c r="P2604">
        <v>6</v>
      </c>
      <c r="Q2604">
        <v>8</v>
      </c>
      <c r="R2604">
        <v>13</v>
      </c>
      <c r="S2604">
        <v>16</v>
      </c>
      <c r="T2604">
        <v>18</v>
      </c>
    </row>
    <row r="2605" spans="8:20" x14ac:dyDescent="0.35">
      <c r="H2605">
        <v>314.04199999999997</v>
      </c>
      <c r="I2605">
        <v>23.042999999999999</v>
      </c>
      <c r="J2605" t="s">
        <v>122</v>
      </c>
      <c r="K2605" t="s">
        <v>52</v>
      </c>
      <c r="L2605">
        <v>3</v>
      </c>
      <c r="M2605" t="s">
        <v>511</v>
      </c>
      <c r="N2605">
        <v>3</v>
      </c>
      <c r="O2605">
        <v>10</v>
      </c>
      <c r="P2605">
        <v>13</v>
      </c>
      <c r="Q2605">
        <v>15</v>
      </c>
      <c r="R2605">
        <v>5</v>
      </c>
      <c r="S2605">
        <v>8</v>
      </c>
      <c r="T2605">
        <v>10</v>
      </c>
    </row>
    <row r="2606" spans="8:20" x14ac:dyDescent="0.35">
      <c r="H2606">
        <v>314.04300000000001</v>
      </c>
      <c r="I2606">
        <v>23.044</v>
      </c>
      <c r="J2606" t="s">
        <v>122</v>
      </c>
      <c r="K2606" t="s">
        <v>131</v>
      </c>
      <c r="L2606">
        <v>3</v>
      </c>
      <c r="M2606" t="s">
        <v>780</v>
      </c>
      <c r="N2606">
        <v>2</v>
      </c>
      <c r="O2606">
        <v>7</v>
      </c>
      <c r="P2606">
        <v>12</v>
      </c>
      <c r="Q2606">
        <v>14</v>
      </c>
      <c r="R2606">
        <v>5</v>
      </c>
      <c r="S2606">
        <v>10</v>
      </c>
      <c r="T2606">
        <v>12</v>
      </c>
    </row>
    <row r="2607" spans="8:20" x14ac:dyDescent="0.35">
      <c r="H2607">
        <v>314.04399999999998</v>
      </c>
      <c r="I2607">
        <v>23.045000000000002</v>
      </c>
      <c r="J2607" t="s">
        <v>122</v>
      </c>
      <c r="K2607" t="s">
        <v>53</v>
      </c>
      <c r="L2607">
        <v>3</v>
      </c>
      <c r="M2607" t="s">
        <v>1386</v>
      </c>
      <c r="N2607">
        <v>4</v>
      </c>
      <c r="O2607">
        <v>14</v>
      </c>
      <c r="P2607">
        <v>14</v>
      </c>
      <c r="Q2607">
        <v>17</v>
      </c>
      <c r="R2607">
        <v>8</v>
      </c>
      <c r="S2607">
        <v>8</v>
      </c>
      <c r="T2607">
        <v>11</v>
      </c>
    </row>
    <row r="2608" spans="8:20" x14ac:dyDescent="0.35">
      <c r="H2608">
        <v>314.04500000000002</v>
      </c>
      <c r="I2608">
        <v>23.045999999999999</v>
      </c>
      <c r="J2608" t="s">
        <v>122</v>
      </c>
      <c r="K2608" t="s">
        <v>132</v>
      </c>
      <c r="L2608">
        <v>3</v>
      </c>
      <c r="M2608" t="s">
        <v>603</v>
      </c>
      <c r="N2608">
        <v>4</v>
      </c>
      <c r="O2608">
        <v>16</v>
      </c>
      <c r="P2608">
        <v>16</v>
      </c>
      <c r="Q2608">
        <v>19</v>
      </c>
      <c r="R2608">
        <v>8</v>
      </c>
      <c r="S2608">
        <v>8</v>
      </c>
      <c r="T2608">
        <v>11</v>
      </c>
    </row>
    <row r="2609" spans="8:20" x14ac:dyDescent="0.35">
      <c r="H2609">
        <v>314.04599999999999</v>
      </c>
      <c r="I2609">
        <v>23.047000000000001</v>
      </c>
      <c r="J2609" t="s">
        <v>122</v>
      </c>
      <c r="K2609" t="s">
        <v>133</v>
      </c>
      <c r="L2609">
        <v>3</v>
      </c>
      <c r="M2609" t="s">
        <v>781</v>
      </c>
      <c r="N2609">
        <v>3</v>
      </c>
      <c r="O2609">
        <v>14</v>
      </c>
      <c r="P2609">
        <v>17</v>
      </c>
      <c r="Q2609">
        <v>19</v>
      </c>
      <c r="R2609">
        <v>6</v>
      </c>
      <c r="S2609">
        <v>9</v>
      </c>
      <c r="T2609">
        <v>11</v>
      </c>
    </row>
    <row r="2610" spans="8:20" x14ac:dyDescent="0.35">
      <c r="H2610">
        <v>314.04700000000003</v>
      </c>
      <c r="I2610">
        <v>23.048999999999999</v>
      </c>
      <c r="J2610" t="s">
        <v>122</v>
      </c>
      <c r="K2610" t="s">
        <v>1560</v>
      </c>
      <c r="L2610">
        <v>3</v>
      </c>
      <c r="M2610" t="s">
        <v>511</v>
      </c>
      <c r="N2610">
        <v>3</v>
      </c>
      <c r="O2610">
        <v>10</v>
      </c>
      <c r="P2610">
        <v>13</v>
      </c>
      <c r="Q2610">
        <v>15</v>
      </c>
      <c r="R2610">
        <v>5</v>
      </c>
      <c r="S2610">
        <v>8</v>
      </c>
      <c r="T2610">
        <v>10</v>
      </c>
    </row>
    <row r="2611" spans="8:20" x14ac:dyDescent="0.35">
      <c r="H2611">
        <v>314.048</v>
      </c>
      <c r="I2611">
        <v>23.05</v>
      </c>
      <c r="J2611" t="s">
        <v>122</v>
      </c>
      <c r="K2611" t="s">
        <v>134</v>
      </c>
      <c r="L2611">
        <v>3</v>
      </c>
      <c r="M2611" t="s">
        <v>773</v>
      </c>
      <c r="N2611">
        <v>4</v>
      </c>
      <c r="O2611">
        <v>14</v>
      </c>
      <c r="P2611">
        <v>14</v>
      </c>
      <c r="Q2611">
        <v>17</v>
      </c>
      <c r="R2611">
        <v>10</v>
      </c>
      <c r="S2611">
        <v>10</v>
      </c>
      <c r="T2611">
        <v>13</v>
      </c>
    </row>
    <row r="2612" spans="8:20" x14ac:dyDescent="0.35">
      <c r="H2612">
        <v>314.04899999999998</v>
      </c>
      <c r="I2612">
        <v>23.050999999999998</v>
      </c>
      <c r="J2612" t="s">
        <v>122</v>
      </c>
      <c r="K2612" t="s">
        <v>55</v>
      </c>
      <c r="L2612">
        <v>3</v>
      </c>
      <c r="M2612" t="s">
        <v>693</v>
      </c>
      <c r="N2612">
        <v>3</v>
      </c>
      <c r="O2612">
        <v>3</v>
      </c>
      <c r="P2612">
        <v>6</v>
      </c>
      <c r="Q2612">
        <v>8</v>
      </c>
      <c r="R2612">
        <v>13</v>
      </c>
      <c r="S2612">
        <v>16</v>
      </c>
      <c r="T2612">
        <v>18</v>
      </c>
    </row>
    <row r="2613" spans="8:20" x14ac:dyDescent="0.35">
      <c r="H2613">
        <v>314.05</v>
      </c>
      <c r="I2613">
        <v>23.052</v>
      </c>
      <c r="J2613" t="s">
        <v>122</v>
      </c>
      <c r="K2613" t="s">
        <v>33</v>
      </c>
      <c r="L2613">
        <v>3</v>
      </c>
      <c r="M2613" t="s">
        <v>262</v>
      </c>
      <c r="N2613">
        <v>3</v>
      </c>
      <c r="O2613">
        <v>12</v>
      </c>
      <c r="P2613">
        <v>15</v>
      </c>
      <c r="Q2613">
        <v>17</v>
      </c>
      <c r="R2613">
        <v>3</v>
      </c>
      <c r="S2613">
        <v>6</v>
      </c>
      <c r="T2613">
        <v>8</v>
      </c>
    </row>
    <row r="2614" spans="8:20" x14ac:dyDescent="0.35">
      <c r="H2614">
        <v>314.05099999999999</v>
      </c>
      <c r="I2614">
        <v>23.053000000000001</v>
      </c>
      <c r="J2614" t="s">
        <v>122</v>
      </c>
      <c r="K2614" t="s">
        <v>135</v>
      </c>
      <c r="L2614">
        <v>3</v>
      </c>
      <c r="M2614" t="s">
        <v>773</v>
      </c>
      <c r="N2614">
        <v>4</v>
      </c>
      <c r="O2614">
        <v>14</v>
      </c>
      <c r="P2614">
        <v>14</v>
      </c>
      <c r="Q2614">
        <v>17</v>
      </c>
      <c r="R2614">
        <v>10</v>
      </c>
      <c r="S2614">
        <v>10</v>
      </c>
      <c r="T2614">
        <v>13</v>
      </c>
    </row>
    <row r="2615" spans="8:20" x14ac:dyDescent="0.35">
      <c r="H2615">
        <v>314.05200000000002</v>
      </c>
      <c r="I2615">
        <v>23.053999999999998</v>
      </c>
      <c r="J2615" t="s">
        <v>122</v>
      </c>
      <c r="K2615" t="s">
        <v>136</v>
      </c>
      <c r="L2615">
        <v>3</v>
      </c>
      <c r="M2615" t="s">
        <v>395</v>
      </c>
      <c r="N2615">
        <v>4</v>
      </c>
      <c r="O2615">
        <v>15</v>
      </c>
      <c r="P2615">
        <v>15</v>
      </c>
      <c r="Q2615">
        <v>18</v>
      </c>
      <c r="R2615">
        <v>7</v>
      </c>
      <c r="S2615">
        <v>7</v>
      </c>
      <c r="T2615">
        <v>10</v>
      </c>
    </row>
    <row r="2616" spans="8:20" x14ac:dyDescent="0.35">
      <c r="H2616">
        <v>314.053</v>
      </c>
      <c r="I2616">
        <v>23.055</v>
      </c>
      <c r="J2616" t="s">
        <v>122</v>
      </c>
      <c r="K2616" t="s">
        <v>137</v>
      </c>
      <c r="L2616">
        <v>3</v>
      </c>
      <c r="M2616" t="s">
        <v>362</v>
      </c>
      <c r="N2616">
        <v>4</v>
      </c>
      <c r="O2616">
        <v>13</v>
      </c>
      <c r="P2616">
        <v>13</v>
      </c>
      <c r="Q2616">
        <v>16</v>
      </c>
      <c r="R2616">
        <v>10</v>
      </c>
      <c r="S2616">
        <v>10</v>
      </c>
      <c r="T2616">
        <v>13</v>
      </c>
    </row>
    <row r="2617" spans="8:20" x14ac:dyDescent="0.35">
      <c r="H2617">
        <v>314.05399999999997</v>
      </c>
      <c r="I2617">
        <v>23.056000000000001</v>
      </c>
      <c r="J2617" t="s">
        <v>122</v>
      </c>
      <c r="K2617" t="s">
        <v>138</v>
      </c>
      <c r="L2617">
        <v>3</v>
      </c>
      <c r="M2617" t="s">
        <v>517</v>
      </c>
      <c r="N2617">
        <v>4</v>
      </c>
      <c r="O2617">
        <v>16</v>
      </c>
      <c r="P2617">
        <v>16</v>
      </c>
      <c r="Q2617">
        <v>19</v>
      </c>
      <c r="R2617">
        <v>6</v>
      </c>
      <c r="S2617">
        <v>6</v>
      </c>
      <c r="T2617">
        <v>9</v>
      </c>
    </row>
    <row r="2618" spans="8:20" x14ac:dyDescent="0.35">
      <c r="H2618">
        <v>314.05500000000001</v>
      </c>
      <c r="I2618">
        <v>23.056999999999999</v>
      </c>
      <c r="J2618" t="s">
        <v>122</v>
      </c>
      <c r="K2618" t="s">
        <v>139</v>
      </c>
      <c r="L2618">
        <v>3</v>
      </c>
      <c r="M2618" t="s">
        <v>782</v>
      </c>
      <c r="N2618">
        <v>4</v>
      </c>
      <c r="O2618">
        <v>14</v>
      </c>
      <c r="P2618">
        <v>14</v>
      </c>
      <c r="Q2618">
        <v>17</v>
      </c>
      <c r="R2618">
        <v>8</v>
      </c>
      <c r="S2618">
        <v>8</v>
      </c>
      <c r="T2618">
        <v>11</v>
      </c>
    </row>
    <row r="2619" spans="8:20" x14ac:dyDescent="0.35">
      <c r="H2619">
        <v>314.05599999999998</v>
      </c>
      <c r="I2619">
        <v>23.058</v>
      </c>
      <c r="J2619" t="s">
        <v>122</v>
      </c>
      <c r="K2619" t="s">
        <v>1415</v>
      </c>
      <c r="L2619">
        <v>3</v>
      </c>
      <c r="M2619" t="s">
        <v>778</v>
      </c>
      <c r="N2619">
        <v>4</v>
      </c>
      <c r="O2619">
        <v>16</v>
      </c>
      <c r="P2619">
        <v>16</v>
      </c>
      <c r="Q2619">
        <v>19</v>
      </c>
      <c r="R2619">
        <v>7</v>
      </c>
      <c r="S2619">
        <v>7</v>
      </c>
      <c r="T2619">
        <v>10</v>
      </c>
    </row>
    <row r="2620" spans="8:20" x14ac:dyDescent="0.35">
      <c r="H2620">
        <v>314.05700000000002</v>
      </c>
      <c r="I2620">
        <v>23.059000000000001</v>
      </c>
      <c r="J2620" t="s">
        <v>122</v>
      </c>
      <c r="K2620" t="s">
        <v>34</v>
      </c>
      <c r="L2620">
        <v>3</v>
      </c>
      <c r="M2620" t="s">
        <v>424</v>
      </c>
      <c r="N2620">
        <v>4</v>
      </c>
      <c r="O2620">
        <v>17</v>
      </c>
      <c r="P2620">
        <v>17</v>
      </c>
      <c r="Q2620">
        <v>20</v>
      </c>
      <c r="R2620">
        <v>7</v>
      </c>
      <c r="S2620">
        <v>7</v>
      </c>
      <c r="T2620">
        <v>10</v>
      </c>
    </row>
    <row r="2621" spans="8:20" x14ac:dyDescent="0.35">
      <c r="H2621">
        <v>314.05799999999999</v>
      </c>
      <c r="I2621">
        <v>23.06</v>
      </c>
      <c r="J2621" t="s">
        <v>122</v>
      </c>
      <c r="K2621" t="s">
        <v>35</v>
      </c>
      <c r="L2621">
        <v>3</v>
      </c>
      <c r="M2621" t="s">
        <v>245</v>
      </c>
      <c r="N2621">
        <v>3</v>
      </c>
      <c r="O2621">
        <v>13</v>
      </c>
      <c r="P2621">
        <v>16</v>
      </c>
      <c r="Q2621">
        <v>18</v>
      </c>
      <c r="R2621">
        <v>4</v>
      </c>
      <c r="S2621">
        <v>7</v>
      </c>
      <c r="T2621">
        <v>9</v>
      </c>
    </row>
    <row r="2622" spans="8:20" x14ac:dyDescent="0.35">
      <c r="H2622">
        <v>314.05900000000003</v>
      </c>
      <c r="I2622">
        <v>23.061</v>
      </c>
      <c r="J2622" t="s">
        <v>122</v>
      </c>
      <c r="K2622" t="s">
        <v>140</v>
      </c>
      <c r="L2622">
        <v>3</v>
      </c>
      <c r="M2622" t="s">
        <v>775</v>
      </c>
      <c r="N2622">
        <v>4</v>
      </c>
      <c r="O2622">
        <v>18</v>
      </c>
      <c r="P2622">
        <v>18</v>
      </c>
      <c r="Q2622">
        <v>21</v>
      </c>
      <c r="R2622">
        <v>5</v>
      </c>
      <c r="S2622">
        <v>5</v>
      </c>
      <c r="T2622">
        <v>8</v>
      </c>
    </row>
    <row r="2623" spans="8:20" x14ac:dyDescent="0.35">
      <c r="H2623">
        <v>314.06</v>
      </c>
      <c r="I2623">
        <v>23.062000000000001</v>
      </c>
      <c r="J2623" t="s">
        <v>122</v>
      </c>
      <c r="K2623" t="s">
        <v>30</v>
      </c>
      <c r="L2623">
        <v>3</v>
      </c>
      <c r="M2623" t="s">
        <v>269</v>
      </c>
      <c r="N2623">
        <v>4</v>
      </c>
      <c r="O2623">
        <v>14</v>
      </c>
      <c r="P2623">
        <v>14</v>
      </c>
      <c r="Q2623">
        <v>17</v>
      </c>
      <c r="R2623">
        <v>10</v>
      </c>
      <c r="S2623">
        <v>10</v>
      </c>
      <c r="T2623">
        <v>13</v>
      </c>
    </row>
    <row r="2624" spans="8:20" x14ac:dyDescent="0.35">
      <c r="H2624">
        <v>314.06099999999998</v>
      </c>
      <c r="I2624">
        <v>23.062999999999999</v>
      </c>
      <c r="J2624" t="s">
        <v>122</v>
      </c>
      <c r="K2624" t="s">
        <v>141</v>
      </c>
      <c r="L2624">
        <v>3</v>
      </c>
      <c r="M2624" t="s">
        <v>347</v>
      </c>
      <c r="N2624">
        <v>3</v>
      </c>
      <c r="O2624">
        <v>7</v>
      </c>
      <c r="P2624">
        <v>10</v>
      </c>
      <c r="Q2624">
        <v>12</v>
      </c>
      <c r="R2624">
        <v>10</v>
      </c>
      <c r="S2624">
        <v>13</v>
      </c>
      <c r="T2624">
        <v>15</v>
      </c>
    </row>
    <row r="2625" spans="8:20" x14ac:dyDescent="0.35">
      <c r="H2625">
        <v>314.06200000000001</v>
      </c>
      <c r="I2625">
        <v>23.064</v>
      </c>
      <c r="J2625" t="s">
        <v>122</v>
      </c>
      <c r="K2625" t="s">
        <v>142</v>
      </c>
      <c r="L2625">
        <v>3</v>
      </c>
      <c r="M2625" t="s">
        <v>783</v>
      </c>
      <c r="N2625">
        <v>4</v>
      </c>
      <c r="O2625">
        <v>7</v>
      </c>
      <c r="P2625">
        <v>7</v>
      </c>
      <c r="Q2625">
        <v>10</v>
      </c>
      <c r="R2625">
        <v>14</v>
      </c>
      <c r="S2625">
        <v>14</v>
      </c>
      <c r="T2625">
        <v>17</v>
      </c>
    </row>
    <row r="2626" spans="8:20" x14ac:dyDescent="0.35">
      <c r="H2626">
        <v>314.06299999999999</v>
      </c>
      <c r="I2626">
        <v>23.065000000000001</v>
      </c>
      <c r="J2626" t="s">
        <v>122</v>
      </c>
      <c r="K2626" t="s">
        <v>36</v>
      </c>
      <c r="L2626">
        <v>3</v>
      </c>
      <c r="M2626" t="s">
        <v>784</v>
      </c>
      <c r="N2626">
        <v>3</v>
      </c>
      <c r="O2626">
        <v>15</v>
      </c>
      <c r="P2626">
        <v>18</v>
      </c>
      <c r="Q2626">
        <v>20</v>
      </c>
      <c r="R2626">
        <v>4</v>
      </c>
      <c r="S2626">
        <v>7</v>
      </c>
      <c r="T2626">
        <v>9</v>
      </c>
    </row>
    <row r="2627" spans="8:20" x14ac:dyDescent="0.35">
      <c r="H2627">
        <v>314.06400000000002</v>
      </c>
      <c r="I2627">
        <v>23.065999999999999</v>
      </c>
      <c r="J2627" t="s">
        <v>122</v>
      </c>
      <c r="K2627" t="s">
        <v>143</v>
      </c>
      <c r="L2627">
        <v>3</v>
      </c>
      <c r="M2627" t="s">
        <v>375</v>
      </c>
      <c r="N2627">
        <v>4</v>
      </c>
      <c r="O2627">
        <v>18</v>
      </c>
      <c r="P2627">
        <v>18</v>
      </c>
      <c r="Q2627">
        <v>21</v>
      </c>
      <c r="R2627">
        <v>7</v>
      </c>
      <c r="S2627">
        <v>7</v>
      </c>
      <c r="T2627">
        <v>10</v>
      </c>
    </row>
    <row r="2628" spans="8:20" x14ac:dyDescent="0.35">
      <c r="H2628">
        <v>314.065</v>
      </c>
      <c r="I2628">
        <v>23.067</v>
      </c>
      <c r="J2628" t="s">
        <v>122</v>
      </c>
      <c r="K2628" t="s">
        <v>144</v>
      </c>
      <c r="L2628">
        <v>3</v>
      </c>
      <c r="M2628" t="s">
        <v>511</v>
      </c>
      <c r="N2628">
        <v>3</v>
      </c>
      <c r="O2628">
        <v>10</v>
      </c>
      <c r="P2628">
        <v>13</v>
      </c>
      <c r="Q2628">
        <v>15</v>
      </c>
      <c r="R2628">
        <v>5</v>
      </c>
      <c r="S2628">
        <v>8</v>
      </c>
      <c r="T2628">
        <v>10</v>
      </c>
    </row>
    <row r="2629" spans="8:20" x14ac:dyDescent="0.35">
      <c r="H2629">
        <v>314.06599999999997</v>
      </c>
      <c r="I2629">
        <v>23.068000000000001</v>
      </c>
      <c r="J2629" t="s">
        <v>122</v>
      </c>
      <c r="K2629" t="s">
        <v>56</v>
      </c>
      <c r="L2629">
        <v>3</v>
      </c>
      <c r="M2629" t="s">
        <v>395</v>
      </c>
      <c r="N2629">
        <v>4</v>
      </c>
      <c r="O2629">
        <v>15</v>
      </c>
      <c r="P2629">
        <v>15</v>
      </c>
      <c r="Q2629">
        <v>18</v>
      </c>
      <c r="R2629">
        <v>7</v>
      </c>
      <c r="S2629">
        <v>7</v>
      </c>
      <c r="T2629">
        <v>10</v>
      </c>
    </row>
    <row r="2630" spans="8:20" x14ac:dyDescent="0.35">
      <c r="H2630">
        <v>314.06700000000001</v>
      </c>
      <c r="I2630">
        <v>23.068999999999999</v>
      </c>
      <c r="J2630" t="s">
        <v>122</v>
      </c>
      <c r="K2630" t="s">
        <v>145</v>
      </c>
      <c r="L2630">
        <v>3</v>
      </c>
      <c r="M2630" t="s">
        <v>283</v>
      </c>
      <c r="N2630">
        <v>4</v>
      </c>
      <c r="O2630">
        <v>16</v>
      </c>
      <c r="P2630">
        <v>16</v>
      </c>
      <c r="Q2630">
        <v>19</v>
      </c>
      <c r="R2630">
        <v>7</v>
      </c>
      <c r="S2630">
        <v>7</v>
      </c>
      <c r="T2630">
        <v>10</v>
      </c>
    </row>
    <row r="2631" spans="8:20" x14ac:dyDescent="0.35">
      <c r="H2631">
        <v>314.06799999999998</v>
      </c>
      <c r="I2631">
        <v>23.07</v>
      </c>
      <c r="J2631" t="s">
        <v>122</v>
      </c>
      <c r="K2631" t="s">
        <v>146</v>
      </c>
      <c r="L2631">
        <v>3</v>
      </c>
      <c r="M2631" t="s">
        <v>691</v>
      </c>
      <c r="N2631">
        <v>3</v>
      </c>
      <c r="O2631">
        <v>15</v>
      </c>
      <c r="P2631">
        <v>18</v>
      </c>
      <c r="Q2631">
        <v>20</v>
      </c>
      <c r="R2631">
        <v>2</v>
      </c>
      <c r="S2631">
        <v>5</v>
      </c>
      <c r="T2631">
        <v>7</v>
      </c>
    </row>
    <row r="2632" spans="8:20" x14ac:dyDescent="0.35">
      <c r="H2632">
        <v>314.06900000000002</v>
      </c>
      <c r="I2632">
        <v>23.071000000000002</v>
      </c>
      <c r="J2632" t="s">
        <v>122</v>
      </c>
      <c r="K2632" t="s">
        <v>147</v>
      </c>
      <c r="L2632">
        <v>3</v>
      </c>
      <c r="M2632" t="s">
        <v>784</v>
      </c>
      <c r="N2632">
        <v>3</v>
      </c>
      <c r="O2632">
        <v>15</v>
      </c>
      <c r="P2632">
        <v>18</v>
      </c>
      <c r="Q2632">
        <v>20</v>
      </c>
      <c r="R2632">
        <v>4</v>
      </c>
      <c r="S2632">
        <v>7</v>
      </c>
      <c r="T2632">
        <v>9</v>
      </c>
    </row>
    <row r="2633" spans="8:20" x14ac:dyDescent="0.35">
      <c r="H2633">
        <v>314.07</v>
      </c>
      <c r="I2633">
        <v>23.071999999999999</v>
      </c>
      <c r="J2633" t="s">
        <v>122</v>
      </c>
      <c r="K2633" t="s">
        <v>28</v>
      </c>
      <c r="L2633">
        <v>3</v>
      </c>
      <c r="M2633" t="s">
        <v>1515</v>
      </c>
      <c r="N2633">
        <v>3</v>
      </c>
      <c r="O2633">
        <v>8</v>
      </c>
      <c r="P2633">
        <v>11</v>
      </c>
      <c r="Q2633">
        <v>13</v>
      </c>
      <c r="R2633">
        <v>8</v>
      </c>
      <c r="S2633">
        <v>11</v>
      </c>
      <c r="T2633">
        <v>13</v>
      </c>
    </row>
    <row r="2634" spans="8:20" x14ac:dyDescent="0.35">
      <c r="H2634">
        <v>314.07100000000003</v>
      </c>
      <c r="I2634">
        <v>23.073</v>
      </c>
      <c r="J2634" t="s">
        <v>122</v>
      </c>
      <c r="K2634" t="s">
        <v>148</v>
      </c>
      <c r="L2634">
        <v>3</v>
      </c>
      <c r="M2634" t="s">
        <v>68</v>
      </c>
      <c r="N2634">
        <v>1</v>
      </c>
      <c r="O2634">
        <v>3</v>
      </c>
      <c r="P2634">
        <v>10</v>
      </c>
      <c r="Q2634">
        <v>12</v>
      </c>
      <c r="R2634">
        <v>2</v>
      </c>
      <c r="S2634">
        <v>9</v>
      </c>
      <c r="T2634">
        <v>11</v>
      </c>
    </row>
    <row r="2635" spans="8:20" x14ac:dyDescent="0.35">
      <c r="H2635">
        <v>314.072</v>
      </c>
      <c r="I2635">
        <v>23.074000000000002</v>
      </c>
      <c r="J2635" t="s">
        <v>122</v>
      </c>
      <c r="K2635" t="s">
        <v>149</v>
      </c>
      <c r="L2635">
        <v>3</v>
      </c>
      <c r="M2635" t="s">
        <v>458</v>
      </c>
      <c r="N2635">
        <v>3</v>
      </c>
      <c r="O2635">
        <v>16</v>
      </c>
      <c r="P2635">
        <v>19</v>
      </c>
      <c r="Q2635">
        <v>21</v>
      </c>
      <c r="R2635">
        <v>3</v>
      </c>
      <c r="S2635">
        <v>6</v>
      </c>
      <c r="T2635">
        <v>8</v>
      </c>
    </row>
    <row r="2636" spans="8:20" x14ac:dyDescent="0.35">
      <c r="H2636">
        <v>314.07299999999998</v>
      </c>
      <c r="I2636">
        <v>23.074999999999999</v>
      </c>
      <c r="J2636" t="s">
        <v>122</v>
      </c>
      <c r="K2636" t="s">
        <v>150</v>
      </c>
      <c r="L2636">
        <v>3</v>
      </c>
      <c r="M2636" t="s">
        <v>785</v>
      </c>
      <c r="N2636">
        <v>4</v>
      </c>
      <c r="O2636">
        <v>14</v>
      </c>
      <c r="P2636">
        <v>14</v>
      </c>
      <c r="Q2636">
        <v>17</v>
      </c>
      <c r="R2636">
        <v>8</v>
      </c>
      <c r="S2636">
        <v>8</v>
      </c>
      <c r="T2636">
        <v>11</v>
      </c>
    </row>
    <row r="2637" spans="8:20" x14ac:dyDescent="0.35">
      <c r="H2637">
        <v>314.07400000000001</v>
      </c>
      <c r="I2637">
        <v>23.076000000000001</v>
      </c>
      <c r="J2637" t="s">
        <v>122</v>
      </c>
      <c r="K2637" t="s">
        <v>151</v>
      </c>
      <c r="L2637">
        <v>3</v>
      </c>
      <c r="M2637" t="s">
        <v>786</v>
      </c>
      <c r="N2637">
        <v>3</v>
      </c>
      <c r="O2637">
        <v>12</v>
      </c>
      <c r="P2637">
        <v>15</v>
      </c>
      <c r="Q2637">
        <v>17</v>
      </c>
      <c r="R2637">
        <v>6</v>
      </c>
      <c r="S2637">
        <v>9</v>
      </c>
      <c r="T2637">
        <v>11</v>
      </c>
    </row>
    <row r="2638" spans="8:20" x14ac:dyDescent="0.35">
      <c r="H2638">
        <v>314.07499999999999</v>
      </c>
      <c r="I2638">
        <v>23.077000000000002</v>
      </c>
      <c r="J2638" t="s">
        <v>122</v>
      </c>
      <c r="K2638" t="s">
        <v>152</v>
      </c>
      <c r="L2638">
        <v>3</v>
      </c>
      <c r="M2638" t="s">
        <v>787</v>
      </c>
      <c r="N2638">
        <v>4</v>
      </c>
      <c r="O2638">
        <v>9</v>
      </c>
      <c r="P2638">
        <v>9</v>
      </c>
      <c r="Q2638">
        <v>12</v>
      </c>
      <c r="R2638">
        <v>12</v>
      </c>
      <c r="S2638">
        <v>12</v>
      </c>
      <c r="T2638">
        <v>15</v>
      </c>
    </row>
    <row r="2639" spans="8:20" x14ac:dyDescent="0.35">
      <c r="H2639">
        <v>314.07600000000002</v>
      </c>
      <c r="I2639">
        <v>23.077999999999999</v>
      </c>
      <c r="J2639" t="s">
        <v>122</v>
      </c>
      <c r="K2639" t="s">
        <v>1752</v>
      </c>
      <c r="L2639">
        <v>3</v>
      </c>
      <c r="M2639" t="s">
        <v>1755</v>
      </c>
      <c r="N2639">
        <v>4</v>
      </c>
      <c r="O2639">
        <v>11</v>
      </c>
      <c r="P2639">
        <v>11</v>
      </c>
      <c r="Q2639">
        <v>14</v>
      </c>
      <c r="R2639">
        <v>13</v>
      </c>
      <c r="S2639">
        <v>13</v>
      </c>
      <c r="T2639">
        <v>16</v>
      </c>
    </row>
    <row r="2640" spans="8:20" x14ac:dyDescent="0.35">
      <c r="H2640">
        <v>314.077</v>
      </c>
      <c r="I2640">
        <v>23.079000000000001</v>
      </c>
      <c r="J2640" t="s">
        <v>122</v>
      </c>
      <c r="K2640" t="s">
        <v>153</v>
      </c>
      <c r="L2640">
        <v>3</v>
      </c>
      <c r="M2640" t="s">
        <v>395</v>
      </c>
      <c r="N2640">
        <v>4</v>
      </c>
      <c r="O2640">
        <v>15</v>
      </c>
      <c r="P2640">
        <v>15</v>
      </c>
      <c r="Q2640">
        <v>18</v>
      </c>
      <c r="R2640">
        <v>7</v>
      </c>
      <c r="S2640">
        <v>7</v>
      </c>
      <c r="T2640">
        <v>10</v>
      </c>
    </row>
    <row r="2641" spans="8:20" x14ac:dyDescent="0.35">
      <c r="H2641">
        <v>314.07799999999997</v>
      </c>
      <c r="I2641">
        <v>23.08</v>
      </c>
      <c r="J2641" t="s">
        <v>122</v>
      </c>
      <c r="K2641" t="s">
        <v>1606</v>
      </c>
      <c r="L2641">
        <v>3</v>
      </c>
      <c r="M2641" t="s">
        <v>1615</v>
      </c>
      <c r="N2641">
        <v>4</v>
      </c>
      <c r="O2641">
        <v>20</v>
      </c>
      <c r="P2641">
        <v>20</v>
      </c>
      <c r="Q2641">
        <v>23</v>
      </c>
      <c r="R2641">
        <v>4</v>
      </c>
      <c r="S2641">
        <v>4</v>
      </c>
      <c r="T2641">
        <v>7</v>
      </c>
    </row>
    <row r="2642" spans="8:20" x14ac:dyDescent="0.35">
      <c r="H2642">
        <v>314.07900000000001</v>
      </c>
      <c r="I2642">
        <v>23.081</v>
      </c>
      <c r="J2642" t="s">
        <v>122</v>
      </c>
      <c r="K2642" t="s">
        <v>154</v>
      </c>
      <c r="L2642">
        <v>3</v>
      </c>
      <c r="M2642" t="s">
        <v>778</v>
      </c>
      <c r="N2642">
        <v>4</v>
      </c>
      <c r="O2642">
        <v>16</v>
      </c>
      <c r="P2642">
        <v>16</v>
      </c>
      <c r="Q2642">
        <v>19</v>
      </c>
      <c r="R2642">
        <v>7</v>
      </c>
      <c r="S2642">
        <v>7</v>
      </c>
      <c r="T2642">
        <v>10</v>
      </c>
    </row>
    <row r="2643" spans="8:20" x14ac:dyDescent="0.35">
      <c r="H2643">
        <v>314.08</v>
      </c>
      <c r="I2643">
        <v>23.082000000000001</v>
      </c>
      <c r="J2643" t="s">
        <v>122</v>
      </c>
      <c r="K2643" t="s">
        <v>155</v>
      </c>
      <c r="L2643">
        <v>3</v>
      </c>
      <c r="M2643" t="s">
        <v>617</v>
      </c>
      <c r="N2643">
        <v>4</v>
      </c>
      <c r="O2643">
        <v>14</v>
      </c>
      <c r="P2643">
        <v>14</v>
      </c>
      <c r="Q2643">
        <v>17</v>
      </c>
      <c r="R2643">
        <v>11</v>
      </c>
      <c r="S2643">
        <v>11</v>
      </c>
      <c r="T2643">
        <v>14</v>
      </c>
    </row>
    <row r="2644" spans="8:20" x14ac:dyDescent="0.35">
      <c r="H2644">
        <v>314.08100000000002</v>
      </c>
      <c r="I2644">
        <v>23.082999999999998</v>
      </c>
      <c r="J2644" t="s">
        <v>122</v>
      </c>
      <c r="K2644" t="s">
        <v>57</v>
      </c>
      <c r="L2644">
        <v>3</v>
      </c>
      <c r="M2644" t="s">
        <v>245</v>
      </c>
      <c r="N2644">
        <v>3</v>
      </c>
      <c r="O2644">
        <v>13</v>
      </c>
      <c r="P2644">
        <v>16</v>
      </c>
      <c r="Q2644">
        <v>18</v>
      </c>
      <c r="R2644">
        <v>4</v>
      </c>
      <c r="S2644">
        <v>7</v>
      </c>
      <c r="T2644">
        <v>9</v>
      </c>
    </row>
    <row r="2645" spans="8:20" x14ac:dyDescent="0.35">
      <c r="H2645">
        <v>314.08199999999999</v>
      </c>
      <c r="I2645">
        <v>23.084</v>
      </c>
      <c r="J2645" t="s">
        <v>122</v>
      </c>
      <c r="K2645" t="s">
        <v>1666</v>
      </c>
      <c r="L2645">
        <v>3</v>
      </c>
      <c r="M2645" t="s">
        <v>1673</v>
      </c>
      <c r="N2645">
        <v>4</v>
      </c>
      <c r="O2645">
        <v>15</v>
      </c>
      <c r="P2645">
        <v>15</v>
      </c>
      <c r="Q2645">
        <v>18</v>
      </c>
      <c r="R2645">
        <v>9</v>
      </c>
      <c r="S2645">
        <v>9</v>
      </c>
      <c r="T2645">
        <v>12</v>
      </c>
    </row>
    <row r="2646" spans="8:20" x14ac:dyDescent="0.35">
      <c r="H2646">
        <v>314.08300000000003</v>
      </c>
      <c r="I2646">
        <v>23.085000000000001</v>
      </c>
      <c r="J2646" t="s">
        <v>122</v>
      </c>
      <c r="K2646" t="s">
        <v>156</v>
      </c>
      <c r="L2646">
        <v>3</v>
      </c>
      <c r="M2646" t="s">
        <v>691</v>
      </c>
      <c r="N2646">
        <v>3</v>
      </c>
      <c r="O2646">
        <v>15</v>
      </c>
      <c r="P2646">
        <v>18</v>
      </c>
      <c r="Q2646">
        <v>20</v>
      </c>
      <c r="R2646">
        <v>2</v>
      </c>
      <c r="S2646">
        <v>5</v>
      </c>
      <c r="T2646">
        <v>7</v>
      </c>
    </row>
    <row r="2647" spans="8:20" x14ac:dyDescent="0.35">
      <c r="H2647">
        <v>314.084</v>
      </c>
      <c r="I2647">
        <v>23.085999999999999</v>
      </c>
      <c r="J2647" t="s">
        <v>122</v>
      </c>
      <c r="K2647" t="s">
        <v>37</v>
      </c>
      <c r="L2647">
        <v>3</v>
      </c>
      <c r="M2647" t="s">
        <v>1346</v>
      </c>
      <c r="N2647">
        <v>4</v>
      </c>
      <c r="O2647">
        <v>14</v>
      </c>
      <c r="P2647">
        <v>14</v>
      </c>
      <c r="Q2647">
        <v>17</v>
      </c>
      <c r="R2647">
        <v>10</v>
      </c>
      <c r="S2647">
        <v>10</v>
      </c>
      <c r="T2647">
        <v>13</v>
      </c>
    </row>
    <row r="2648" spans="8:20" x14ac:dyDescent="0.35">
      <c r="H2648">
        <v>314.08499999999998</v>
      </c>
      <c r="I2648">
        <v>23.087</v>
      </c>
      <c r="J2648" t="s">
        <v>122</v>
      </c>
      <c r="K2648" t="s">
        <v>157</v>
      </c>
      <c r="L2648">
        <v>3</v>
      </c>
      <c r="M2648" t="s">
        <v>395</v>
      </c>
      <c r="N2648">
        <v>4</v>
      </c>
      <c r="O2648">
        <v>15</v>
      </c>
      <c r="P2648">
        <v>15</v>
      </c>
      <c r="Q2648">
        <v>18</v>
      </c>
      <c r="R2648">
        <v>7</v>
      </c>
      <c r="S2648">
        <v>7</v>
      </c>
      <c r="T2648">
        <v>10</v>
      </c>
    </row>
    <row r="2649" spans="8:20" x14ac:dyDescent="0.35">
      <c r="H2649">
        <v>314.08600000000001</v>
      </c>
      <c r="I2649">
        <v>23.088000000000001</v>
      </c>
      <c r="J2649" t="s">
        <v>122</v>
      </c>
      <c r="K2649" t="s">
        <v>58</v>
      </c>
      <c r="L2649">
        <v>3</v>
      </c>
      <c r="M2649" t="s">
        <v>1641</v>
      </c>
      <c r="N2649">
        <v>4</v>
      </c>
      <c r="O2649">
        <v>14</v>
      </c>
      <c r="P2649">
        <v>14</v>
      </c>
      <c r="Q2649">
        <v>17</v>
      </c>
      <c r="R2649">
        <v>10</v>
      </c>
      <c r="S2649">
        <v>10</v>
      </c>
      <c r="T2649">
        <v>13</v>
      </c>
    </row>
    <row r="2650" spans="8:20" x14ac:dyDescent="0.35">
      <c r="H2650">
        <v>314.08699999999999</v>
      </c>
      <c r="I2650">
        <v>23.088999999999999</v>
      </c>
      <c r="J2650" t="s">
        <v>122</v>
      </c>
      <c r="K2650" t="s">
        <v>59</v>
      </c>
      <c r="L2650">
        <v>3</v>
      </c>
      <c r="M2650" t="s">
        <v>603</v>
      </c>
      <c r="N2650">
        <v>4</v>
      </c>
      <c r="O2650">
        <v>16</v>
      </c>
      <c r="P2650">
        <v>16</v>
      </c>
      <c r="Q2650">
        <v>19</v>
      </c>
      <c r="R2650">
        <v>8</v>
      </c>
      <c r="S2650">
        <v>8</v>
      </c>
      <c r="T2650">
        <v>11</v>
      </c>
    </row>
    <row r="2651" spans="8:20" x14ac:dyDescent="0.35">
      <c r="H2651">
        <v>314.08800000000002</v>
      </c>
      <c r="I2651">
        <v>23.09</v>
      </c>
      <c r="J2651" t="s">
        <v>122</v>
      </c>
      <c r="K2651" t="s">
        <v>158</v>
      </c>
      <c r="L2651">
        <v>3</v>
      </c>
      <c r="M2651" t="s">
        <v>784</v>
      </c>
      <c r="N2651">
        <v>3</v>
      </c>
      <c r="O2651">
        <v>15</v>
      </c>
      <c r="P2651">
        <v>18</v>
      </c>
      <c r="Q2651">
        <v>20</v>
      </c>
      <c r="R2651">
        <v>4</v>
      </c>
      <c r="S2651">
        <v>7</v>
      </c>
      <c r="T2651">
        <v>9</v>
      </c>
    </row>
    <row r="2652" spans="8:20" x14ac:dyDescent="0.35">
      <c r="H2652">
        <v>314.089</v>
      </c>
      <c r="I2652">
        <v>23.091000000000001</v>
      </c>
      <c r="J2652" t="s">
        <v>122</v>
      </c>
      <c r="K2652" t="s">
        <v>159</v>
      </c>
      <c r="L2652">
        <v>3</v>
      </c>
      <c r="M2652" t="s">
        <v>774</v>
      </c>
      <c r="N2652">
        <v>4</v>
      </c>
      <c r="O2652">
        <v>7</v>
      </c>
      <c r="P2652">
        <v>7</v>
      </c>
      <c r="Q2652">
        <v>10</v>
      </c>
      <c r="R2652">
        <v>14</v>
      </c>
      <c r="S2652">
        <v>14</v>
      </c>
      <c r="T2652">
        <v>17</v>
      </c>
    </row>
    <row r="2653" spans="8:20" x14ac:dyDescent="0.35">
      <c r="H2653">
        <v>314.08999999999997</v>
      </c>
      <c r="I2653">
        <v>23.091999999999999</v>
      </c>
      <c r="J2653" t="s">
        <v>122</v>
      </c>
      <c r="K2653" t="s">
        <v>160</v>
      </c>
      <c r="L2653">
        <v>3</v>
      </c>
      <c r="M2653" t="s">
        <v>274</v>
      </c>
      <c r="N2653">
        <v>4</v>
      </c>
      <c r="O2653">
        <v>18</v>
      </c>
      <c r="P2653">
        <v>18</v>
      </c>
      <c r="Q2653">
        <v>21</v>
      </c>
      <c r="R2653">
        <v>4</v>
      </c>
      <c r="S2653">
        <v>4</v>
      </c>
      <c r="T2653">
        <v>7</v>
      </c>
    </row>
    <row r="2654" spans="8:20" x14ac:dyDescent="0.35">
      <c r="H2654">
        <v>314.09100000000001</v>
      </c>
      <c r="I2654">
        <v>23.093</v>
      </c>
      <c r="J2654" t="s">
        <v>122</v>
      </c>
      <c r="K2654" t="s">
        <v>161</v>
      </c>
      <c r="L2654">
        <v>3</v>
      </c>
      <c r="M2654" t="s">
        <v>445</v>
      </c>
      <c r="N2654">
        <v>3</v>
      </c>
      <c r="O2654">
        <v>9</v>
      </c>
      <c r="P2654">
        <v>12</v>
      </c>
      <c r="Q2654">
        <v>14</v>
      </c>
      <c r="R2654">
        <v>5</v>
      </c>
      <c r="S2654">
        <v>8</v>
      </c>
      <c r="T2654">
        <v>10</v>
      </c>
    </row>
    <row r="2655" spans="8:20" x14ac:dyDescent="0.35">
      <c r="H2655">
        <v>314.09199999999998</v>
      </c>
      <c r="I2655">
        <v>23.094000000000001</v>
      </c>
      <c r="J2655" t="s">
        <v>122</v>
      </c>
      <c r="K2655" t="s">
        <v>1374</v>
      </c>
      <c r="L2655">
        <v>3</v>
      </c>
      <c r="M2655" t="s">
        <v>1398</v>
      </c>
      <c r="N2655">
        <v>4</v>
      </c>
      <c r="O2655">
        <v>14</v>
      </c>
      <c r="P2655">
        <v>14</v>
      </c>
      <c r="Q2655">
        <v>17</v>
      </c>
      <c r="R2655">
        <v>7</v>
      </c>
      <c r="S2655">
        <v>7</v>
      </c>
      <c r="T2655">
        <v>10</v>
      </c>
    </row>
    <row r="2656" spans="8:20" x14ac:dyDescent="0.35">
      <c r="H2656">
        <v>314.09300000000002</v>
      </c>
      <c r="I2656">
        <v>23.094999999999999</v>
      </c>
      <c r="J2656" t="s">
        <v>122</v>
      </c>
      <c r="K2656" t="s">
        <v>162</v>
      </c>
      <c r="L2656">
        <v>3</v>
      </c>
      <c r="M2656" t="s">
        <v>786</v>
      </c>
      <c r="N2656">
        <v>3</v>
      </c>
      <c r="O2656">
        <v>12</v>
      </c>
      <c r="P2656">
        <v>15</v>
      </c>
      <c r="Q2656">
        <v>17</v>
      </c>
      <c r="R2656">
        <v>6</v>
      </c>
      <c r="S2656">
        <v>9</v>
      </c>
      <c r="T2656">
        <v>11</v>
      </c>
    </row>
    <row r="2657" spans="8:20" x14ac:dyDescent="0.35">
      <c r="H2657">
        <v>314.09399999999999</v>
      </c>
      <c r="I2657">
        <v>23.096</v>
      </c>
      <c r="J2657" t="s">
        <v>122</v>
      </c>
      <c r="K2657" t="s">
        <v>163</v>
      </c>
      <c r="L2657">
        <v>3</v>
      </c>
      <c r="M2657" t="s">
        <v>684</v>
      </c>
      <c r="N2657">
        <v>3</v>
      </c>
      <c r="O2657">
        <v>12</v>
      </c>
      <c r="P2657">
        <v>15</v>
      </c>
      <c r="Q2657">
        <v>17</v>
      </c>
      <c r="R2657">
        <v>7</v>
      </c>
      <c r="S2657">
        <v>10</v>
      </c>
      <c r="T2657">
        <v>12</v>
      </c>
    </row>
    <row r="2658" spans="8:20" x14ac:dyDescent="0.35">
      <c r="H2658">
        <v>314.09500000000003</v>
      </c>
      <c r="I2658">
        <v>23.097000000000001</v>
      </c>
      <c r="J2658" t="s">
        <v>122</v>
      </c>
      <c r="K2658" t="s">
        <v>24</v>
      </c>
      <c r="L2658">
        <v>3</v>
      </c>
      <c r="M2658" t="s">
        <v>684</v>
      </c>
      <c r="N2658">
        <v>3</v>
      </c>
      <c r="O2658">
        <v>12</v>
      </c>
      <c r="P2658">
        <v>15</v>
      </c>
      <c r="Q2658">
        <v>17</v>
      </c>
      <c r="R2658">
        <v>7</v>
      </c>
      <c r="S2658">
        <v>10</v>
      </c>
      <c r="T2658">
        <v>12</v>
      </c>
    </row>
    <row r="2659" spans="8:20" x14ac:dyDescent="0.35">
      <c r="H2659">
        <v>314.096</v>
      </c>
      <c r="I2659">
        <v>23.097999999999999</v>
      </c>
      <c r="J2659" t="s">
        <v>122</v>
      </c>
      <c r="K2659" t="s">
        <v>1496</v>
      </c>
      <c r="L2659">
        <v>3</v>
      </c>
      <c r="M2659" t="s">
        <v>1500</v>
      </c>
      <c r="N2659">
        <v>3</v>
      </c>
      <c r="O2659">
        <v>15</v>
      </c>
      <c r="P2659">
        <v>18</v>
      </c>
      <c r="Q2659">
        <v>20</v>
      </c>
      <c r="R2659">
        <v>4</v>
      </c>
      <c r="S2659">
        <v>7</v>
      </c>
      <c r="T2659">
        <v>9</v>
      </c>
    </row>
    <row r="2660" spans="8:20" x14ac:dyDescent="0.35">
      <c r="H2660">
        <v>314.09699999999998</v>
      </c>
      <c r="I2660">
        <v>23.1</v>
      </c>
      <c r="J2660" t="s">
        <v>122</v>
      </c>
      <c r="K2660" t="s">
        <v>165</v>
      </c>
      <c r="L2660">
        <v>3</v>
      </c>
      <c r="M2660" t="s">
        <v>231</v>
      </c>
      <c r="N2660">
        <v>3</v>
      </c>
      <c r="O2660">
        <v>4</v>
      </c>
      <c r="P2660">
        <v>7</v>
      </c>
      <c r="Q2660">
        <v>9</v>
      </c>
      <c r="R2660">
        <v>11</v>
      </c>
      <c r="S2660">
        <v>14</v>
      </c>
      <c r="T2660">
        <v>16</v>
      </c>
    </row>
    <row r="2661" spans="8:20" x14ac:dyDescent="0.35">
      <c r="H2661">
        <v>314.09800000000001</v>
      </c>
      <c r="I2661">
        <v>23.100999999999999</v>
      </c>
      <c r="J2661" t="s">
        <v>122</v>
      </c>
      <c r="K2661" t="s">
        <v>60</v>
      </c>
      <c r="L2661">
        <v>3</v>
      </c>
      <c r="M2661" t="s">
        <v>532</v>
      </c>
      <c r="N2661">
        <v>2</v>
      </c>
      <c r="O2661">
        <v>7</v>
      </c>
      <c r="P2661">
        <v>12</v>
      </c>
      <c r="Q2661">
        <v>14</v>
      </c>
      <c r="R2661">
        <v>4</v>
      </c>
      <c r="S2661">
        <v>9</v>
      </c>
      <c r="T2661">
        <v>11</v>
      </c>
    </row>
    <row r="2662" spans="8:20" x14ac:dyDescent="0.35">
      <c r="H2662">
        <v>314.09899999999999</v>
      </c>
      <c r="I2662">
        <v>23.102</v>
      </c>
      <c r="J2662" t="s">
        <v>122</v>
      </c>
      <c r="K2662" t="s">
        <v>29</v>
      </c>
      <c r="L2662">
        <v>3</v>
      </c>
      <c r="M2662" t="s">
        <v>777</v>
      </c>
      <c r="N2662">
        <v>4</v>
      </c>
      <c r="O2662">
        <v>12</v>
      </c>
      <c r="P2662">
        <v>12</v>
      </c>
      <c r="Q2662">
        <v>15</v>
      </c>
      <c r="R2662">
        <v>10</v>
      </c>
      <c r="S2662">
        <v>10</v>
      </c>
      <c r="T2662">
        <v>13</v>
      </c>
    </row>
    <row r="2663" spans="8:20" x14ac:dyDescent="0.35">
      <c r="H2663">
        <v>314.10000000000002</v>
      </c>
      <c r="I2663">
        <v>23.103000000000002</v>
      </c>
      <c r="J2663" t="s">
        <v>122</v>
      </c>
      <c r="K2663" t="s">
        <v>166</v>
      </c>
      <c r="L2663">
        <v>3</v>
      </c>
      <c r="M2663" t="s">
        <v>776</v>
      </c>
      <c r="N2663">
        <v>3</v>
      </c>
      <c r="O2663">
        <v>13</v>
      </c>
      <c r="P2663">
        <v>16</v>
      </c>
      <c r="Q2663">
        <v>18</v>
      </c>
      <c r="R2663">
        <v>7</v>
      </c>
      <c r="S2663">
        <v>10</v>
      </c>
      <c r="T2663">
        <v>12</v>
      </c>
    </row>
    <row r="2664" spans="8:20" x14ac:dyDescent="0.35">
      <c r="H2664">
        <v>314.101</v>
      </c>
      <c r="I2664">
        <v>23.103999999999999</v>
      </c>
      <c r="J2664" t="s">
        <v>122</v>
      </c>
      <c r="K2664" t="s">
        <v>167</v>
      </c>
      <c r="L2664">
        <v>3</v>
      </c>
      <c r="M2664" t="s">
        <v>776</v>
      </c>
      <c r="N2664">
        <v>3</v>
      </c>
      <c r="O2664">
        <v>13</v>
      </c>
      <c r="P2664">
        <v>16</v>
      </c>
      <c r="Q2664">
        <v>18</v>
      </c>
      <c r="R2664">
        <v>7</v>
      </c>
      <c r="S2664">
        <v>10</v>
      </c>
      <c r="T2664">
        <v>12</v>
      </c>
    </row>
    <row r="2665" spans="8:20" x14ac:dyDescent="0.35">
      <c r="H2665">
        <v>314.10199999999998</v>
      </c>
      <c r="I2665">
        <v>23.105</v>
      </c>
      <c r="J2665" t="s">
        <v>122</v>
      </c>
      <c r="K2665" t="s">
        <v>1722</v>
      </c>
      <c r="L2665">
        <v>3</v>
      </c>
      <c r="M2665" t="s">
        <v>1724</v>
      </c>
      <c r="N2665">
        <v>4</v>
      </c>
      <c r="O2665">
        <v>22</v>
      </c>
      <c r="P2665">
        <v>22</v>
      </c>
      <c r="Q2665">
        <v>25</v>
      </c>
      <c r="R2665">
        <v>0</v>
      </c>
      <c r="S2665">
        <v>0</v>
      </c>
      <c r="T2665">
        <v>3</v>
      </c>
    </row>
    <row r="2666" spans="8:20" x14ac:dyDescent="0.35">
      <c r="H2666">
        <v>314.10300000000001</v>
      </c>
      <c r="I2666">
        <v>23.106000000000002</v>
      </c>
      <c r="J2666" t="s">
        <v>122</v>
      </c>
      <c r="K2666" t="s">
        <v>1706</v>
      </c>
      <c r="L2666">
        <v>3</v>
      </c>
      <c r="M2666" t="s">
        <v>1709</v>
      </c>
      <c r="N2666">
        <v>4</v>
      </c>
      <c r="O2666">
        <v>17</v>
      </c>
      <c r="P2666">
        <v>17</v>
      </c>
      <c r="Q2666">
        <v>20</v>
      </c>
      <c r="R2666">
        <v>9</v>
      </c>
      <c r="S2666">
        <v>9</v>
      </c>
      <c r="T2666">
        <v>12</v>
      </c>
    </row>
    <row r="2667" spans="8:20" x14ac:dyDescent="0.35">
      <c r="H2667">
        <v>314.10399999999998</v>
      </c>
      <c r="I2667">
        <v>23.106999999999999</v>
      </c>
      <c r="J2667" t="s">
        <v>122</v>
      </c>
      <c r="K2667" t="s">
        <v>168</v>
      </c>
      <c r="L2667">
        <v>3</v>
      </c>
      <c r="M2667" t="s">
        <v>773</v>
      </c>
      <c r="N2667">
        <v>4</v>
      </c>
      <c r="O2667">
        <v>14</v>
      </c>
      <c r="P2667">
        <v>14</v>
      </c>
      <c r="Q2667">
        <v>17</v>
      </c>
      <c r="R2667">
        <v>10</v>
      </c>
      <c r="S2667">
        <v>10</v>
      </c>
      <c r="T2667">
        <v>13</v>
      </c>
    </row>
    <row r="2668" spans="8:20" x14ac:dyDescent="0.35">
      <c r="H2668">
        <v>314.10500000000002</v>
      </c>
      <c r="I2668">
        <v>23.108000000000001</v>
      </c>
      <c r="J2668" t="s">
        <v>122</v>
      </c>
      <c r="K2668" t="s">
        <v>1651</v>
      </c>
      <c r="L2668">
        <v>3</v>
      </c>
      <c r="M2668" t="s">
        <v>1659</v>
      </c>
      <c r="N2668">
        <v>3</v>
      </c>
      <c r="O2668">
        <v>16</v>
      </c>
      <c r="P2668">
        <v>19</v>
      </c>
      <c r="Q2668">
        <v>21</v>
      </c>
      <c r="R2668">
        <v>3</v>
      </c>
      <c r="S2668">
        <v>6</v>
      </c>
      <c r="T2668">
        <v>8</v>
      </c>
    </row>
    <row r="2669" spans="8:20" x14ac:dyDescent="0.35">
      <c r="H2669">
        <v>314.10599999999999</v>
      </c>
      <c r="I2669">
        <v>23.109000000000002</v>
      </c>
      <c r="J2669" t="s">
        <v>122</v>
      </c>
      <c r="K2669" t="s">
        <v>61</v>
      </c>
      <c r="L2669">
        <v>3</v>
      </c>
      <c r="M2669" t="s">
        <v>424</v>
      </c>
      <c r="N2669">
        <v>4</v>
      </c>
      <c r="O2669">
        <v>17</v>
      </c>
      <c r="P2669">
        <v>17</v>
      </c>
      <c r="Q2669">
        <v>20</v>
      </c>
      <c r="R2669">
        <v>7</v>
      </c>
      <c r="S2669">
        <v>7</v>
      </c>
      <c r="T2669">
        <v>10</v>
      </c>
    </row>
    <row r="2670" spans="8:20" x14ac:dyDescent="0.35">
      <c r="H2670">
        <v>314.10700000000003</v>
      </c>
      <c r="I2670">
        <v>23.11</v>
      </c>
      <c r="J2670" t="s">
        <v>122</v>
      </c>
      <c r="K2670" t="s">
        <v>38</v>
      </c>
      <c r="L2670">
        <v>3</v>
      </c>
      <c r="M2670" t="s">
        <v>773</v>
      </c>
      <c r="N2670">
        <v>4</v>
      </c>
      <c r="O2670">
        <v>14</v>
      </c>
      <c r="P2670">
        <v>14</v>
      </c>
      <c r="Q2670">
        <v>17</v>
      </c>
      <c r="R2670">
        <v>10</v>
      </c>
      <c r="S2670">
        <v>10</v>
      </c>
      <c r="T2670">
        <v>13</v>
      </c>
    </row>
    <row r="2671" spans="8:20" x14ac:dyDescent="0.35">
      <c r="H2671">
        <v>314.108</v>
      </c>
      <c r="I2671">
        <v>23.111000000000001</v>
      </c>
      <c r="J2671" t="s">
        <v>122</v>
      </c>
      <c r="K2671" t="s">
        <v>169</v>
      </c>
      <c r="L2671">
        <v>3</v>
      </c>
      <c r="M2671" t="s">
        <v>248</v>
      </c>
      <c r="N2671">
        <v>4</v>
      </c>
      <c r="O2671">
        <v>18</v>
      </c>
      <c r="P2671">
        <v>18</v>
      </c>
      <c r="Q2671">
        <v>21</v>
      </c>
      <c r="R2671">
        <v>7</v>
      </c>
      <c r="S2671">
        <v>7</v>
      </c>
      <c r="T2671">
        <v>10</v>
      </c>
    </row>
    <row r="2672" spans="8:20" x14ac:dyDescent="0.35">
      <c r="H2672">
        <v>314.10899999999998</v>
      </c>
      <c r="I2672">
        <v>23.111999999999998</v>
      </c>
      <c r="J2672" t="s">
        <v>122</v>
      </c>
      <c r="K2672" t="s">
        <v>39</v>
      </c>
      <c r="L2672">
        <v>3</v>
      </c>
      <c r="M2672" t="s">
        <v>395</v>
      </c>
      <c r="N2672">
        <v>4</v>
      </c>
      <c r="O2672">
        <v>15</v>
      </c>
      <c r="P2672">
        <v>15</v>
      </c>
      <c r="Q2672">
        <v>18</v>
      </c>
      <c r="R2672">
        <v>7</v>
      </c>
      <c r="S2672">
        <v>7</v>
      </c>
      <c r="T2672">
        <v>10</v>
      </c>
    </row>
    <row r="2673" spans="8:20" x14ac:dyDescent="0.35">
      <c r="H2673">
        <v>314.11</v>
      </c>
      <c r="I2673">
        <v>23.113</v>
      </c>
      <c r="J2673" t="s">
        <v>122</v>
      </c>
      <c r="K2673" t="s">
        <v>170</v>
      </c>
      <c r="L2673">
        <v>3</v>
      </c>
      <c r="M2673" t="s">
        <v>377</v>
      </c>
      <c r="N2673">
        <v>4</v>
      </c>
      <c r="O2673">
        <v>14</v>
      </c>
      <c r="P2673">
        <v>14</v>
      </c>
      <c r="Q2673">
        <v>17</v>
      </c>
      <c r="R2673">
        <v>9</v>
      </c>
      <c r="S2673">
        <v>9</v>
      </c>
      <c r="T2673">
        <v>12</v>
      </c>
    </row>
    <row r="2674" spans="8:20" x14ac:dyDescent="0.35">
      <c r="H2674">
        <v>314.11099999999999</v>
      </c>
      <c r="I2674">
        <v>23.114000000000001</v>
      </c>
      <c r="J2674" t="s">
        <v>122</v>
      </c>
      <c r="K2674" t="s">
        <v>25</v>
      </c>
      <c r="L2674">
        <v>3</v>
      </c>
      <c r="M2674" t="s">
        <v>788</v>
      </c>
      <c r="N2674">
        <v>3</v>
      </c>
      <c r="O2674">
        <v>12</v>
      </c>
      <c r="P2674">
        <v>15</v>
      </c>
      <c r="Q2674">
        <v>17</v>
      </c>
      <c r="R2674">
        <v>5</v>
      </c>
      <c r="S2674">
        <v>8</v>
      </c>
      <c r="T2674">
        <v>10</v>
      </c>
    </row>
    <row r="2675" spans="8:20" x14ac:dyDescent="0.35">
      <c r="H2675">
        <v>314.11200000000002</v>
      </c>
      <c r="I2675">
        <v>23.114999999999998</v>
      </c>
      <c r="J2675" t="s">
        <v>122</v>
      </c>
      <c r="K2675" t="s">
        <v>171</v>
      </c>
      <c r="L2675">
        <v>3</v>
      </c>
      <c r="M2675" t="s">
        <v>262</v>
      </c>
      <c r="N2675">
        <v>3</v>
      </c>
      <c r="O2675">
        <v>12</v>
      </c>
      <c r="P2675">
        <v>15</v>
      </c>
      <c r="Q2675">
        <v>17</v>
      </c>
      <c r="R2675">
        <v>3</v>
      </c>
      <c r="S2675">
        <v>6</v>
      </c>
      <c r="T2675">
        <v>8</v>
      </c>
    </row>
    <row r="2676" spans="8:20" x14ac:dyDescent="0.35">
      <c r="H2676">
        <v>314.113</v>
      </c>
      <c r="I2676">
        <v>23.116</v>
      </c>
      <c r="J2676" t="s">
        <v>122</v>
      </c>
      <c r="K2676" t="s">
        <v>62</v>
      </c>
      <c r="L2676">
        <v>3</v>
      </c>
      <c r="M2676" t="s">
        <v>785</v>
      </c>
      <c r="N2676">
        <v>4</v>
      </c>
      <c r="O2676">
        <v>14</v>
      </c>
      <c r="P2676">
        <v>14</v>
      </c>
      <c r="Q2676">
        <v>17</v>
      </c>
      <c r="R2676">
        <v>8</v>
      </c>
      <c r="S2676">
        <v>8</v>
      </c>
      <c r="T2676">
        <v>11</v>
      </c>
    </row>
    <row r="2677" spans="8:20" x14ac:dyDescent="0.35">
      <c r="H2677">
        <v>314.11399999999998</v>
      </c>
      <c r="I2677">
        <v>23.117000000000001</v>
      </c>
      <c r="J2677" t="s">
        <v>122</v>
      </c>
      <c r="K2677" t="s">
        <v>63</v>
      </c>
      <c r="L2677">
        <v>3</v>
      </c>
      <c r="M2677" t="s">
        <v>1033</v>
      </c>
      <c r="N2677">
        <v>4</v>
      </c>
      <c r="O2677">
        <v>14</v>
      </c>
      <c r="P2677">
        <v>14</v>
      </c>
      <c r="Q2677">
        <v>17</v>
      </c>
      <c r="R2677">
        <v>10</v>
      </c>
      <c r="S2677">
        <v>10</v>
      </c>
      <c r="T2677">
        <v>13</v>
      </c>
    </row>
    <row r="2678" spans="8:20" x14ac:dyDescent="0.35">
      <c r="H2678">
        <v>314.11500000000001</v>
      </c>
      <c r="I2678">
        <v>23.117999999999999</v>
      </c>
      <c r="J2678" t="s">
        <v>122</v>
      </c>
      <c r="K2678" t="s">
        <v>172</v>
      </c>
      <c r="L2678">
        <v>3</v>
      </c>
      <c r="M2678" t="s">
        <v>569</v>
      </c>
      <c r="N2678">
        <v>4</v>
      </c>
      <c r="O2678">
        <v>17</v>
      </c>
      <c r="P2678">
        <v>17</v>
      </c>
      <c r="Q2678">
        <v>20</v>
      </c>
      <c r="R2678">
        <v>6</v>
      </c>
      <c r="S2678">
        <v>6</v>
      </c>
      <c r="T2678">
        <v>9</v>
      </c>
    </row>
    <row r="2679" spans="8:20" x14ac:dyDescent="0.35">
      <c r="H2679">
        <v>314.11599999999999</v>
      </c>
      <c r="I2679">
        <v>23.119</v>
      </c>
      <c r="J2679" t="s">
        <v>122</v>
      </c>
      <c r="K2679" t="s">
        <v>173</v>
      </c>
      <c r="L2679">
        <v>3</v>
      </c>
      <c r="M2679" t="s">
        <v>837</v>
      </c>
      <c r="N2679">
        <v>4</v>
      </c>
      <c r="O2679">
        <v>14</v>
      </c>
      <c r="P2679">
        <v>14</v>
      </c>
      <c r="Q2679">
        <v>17</v>
      </c>
      <c r="R2679">
        <v>11</v>
      </c>
      <c r="S2679">
        <v>11</v>
      </c>
      <c r="T2679">
        <v>14</v>
      </c>
    </row>
    <row r="2680" spans="8:20" x14ac:dyDescent="0.35">
      <c r="H2680">
        <v>314.11700000000002</v>
      </c>
      <c r="I2680">
        <v>23.12</v>
      </c>
      <c r="J2680" t="s">
        <v>122</v>
      </c>
      <c r="K2680" t="s">
        <v>64</v>
      </c>
      <c r="L2680">
        <v>3</v>
      </c>
      <c r="M2680" t="s">
        <v>775</v>
      </c>
      <c r="N2680">
        <v>4</v>
      </c>
      <c r="O2680">
        <v>18</v>
      </c>
      <c r="P2680">
        <v>18</v>
      </c>
      <c r="Q2680">
        <v>21</v>
      </c>
      <c r="R2680">
        <v>5</v>
      </c>
      <c r="S2680">
        <v>5</v>
      </c>
      <c r="T2680">
        <v>8</v>
      </c>
    </row>
    <row r="2681" spans="8:20" x14ac:dyDescent="0.35">
      <c r="H2681">
        <v>314.11799999999999</v>
      </c>
      <c r="I2681">
        <v>23.120999999999999</v>
      </c>
      <c r="J2681" t="s">
        <v>122</v>
      </c>
      <c r="K2681" t="s">
        <v>174</v>
      </c>
      <c r="L2681">
        <v>3</v>
      </c>
      <c r="M2681" t="s">
        <v>772</v>
      </c>
      <c r="N2681">
        <v>3</v>
      </c>
      <c r="O2681">
        <v>15</v>
      </c>
      <c r="P2681">
        <v>18</v>
      </c>
      <c r="Q2681">
        <v>20</v>
      </c>
      <c r="R2681">
        <v>2</v>
      </c>
      <c r="S2681">
        <v>5</v>
      </c>
      <c r="T2681">
        <v>7</v>
      </c>
    </row>
    <row r="2682" spans="8:20" x14ac:dyDescent="0.35">
      <c r="H2682">
        <v>314.11900000000003</v>
      </c>
      <c r="I2682">
        <v>23.122</v>
      </c>
      <c r="J2682" t="s">
        <v>122</v>
      </c>
      <c r="K2682" t="s">
        <v>175</v>
      </c>
      <c r="L2682">
        <v>3</v>
      </c>
      <c r="M2682" t="s">
        <v>362</v>
      </c>
      <c r="N2682">
        <v>4</v>
      </c>
      <c r="O2682">
        <v>13</v>
      </c>
      <c r="P2682">
        <v>13</v>
      </c>
      <c r="Q2682">
        <v>16</v>
      </c>
      <c r="R2682">
        <v>10</v>
      </c>
      <c r="S2682">
        <v>10</v>
      </c>
      <c r="T2682">
        <v>13</v>
      </c>
    </row>
    <row r="2683" spans="8:20" x14ac:dyDescent="0.35">
      <c r="H2683">
        <v>314.12</v>
      </c>
      <c r="I2683">
        <v>23.123000000000001</v>
      </c>
      <c r="J2683" t="s">
        <v>122</v>
      </c>
      <c r="K2683" t="s">
        <v>65</v>
      </c>
      <c r="L2683">
        <v>3</v>
      </c>
      <c r="M2683" t="s">
        <v>442</v>
      </c>
      <c r="N2683">
        <v>3</v>
      </c>
      <c r="O2683">
        <v>15</v>
      </c>
      <c r="P2683">
        <v>18</v>
      </c>
      <c r="Q2683">
        <v>20</v>
      </c>
      <c r="R2683">
        <v>3</v>
      </c>
      <c r="S2683">
        <v>6</v>
      </c>
      <c r="T2683">
        <v>8</v>
      </c>
    </row>
    <row r="2684" spans="8:20" x14ac:dyDescent="0.35">
      <c r="H2684">
        <v>314.12099999999998</v>
      </c>
      <c r="I2684">
        <v>23.123999999999999</v>
      </c>
      <c r="J2684" t="s">
        <v>122</v>
      </c>
      <c r="K2684" t="s">
        <v>176</v>
      </c>
      <c r="L2684">
        <v>3</v>
      </c>
      <c r="M2684" t="s">
        <v>637</v>
      </c>
      <c r="N2684">
        <v>4</v>
      </c>
      <c r="O2684">
        <v>17</v>
      </c>
      <c r="P2684">
        <v>17</v>
      </c>
      <c r="Q2684">
        <v>20</v>
      </c>
      <c r="R2684">
        <v>6</v>
      </c>
      <c r="S2684">
        <v>6</v>
      </c>
      <c r="T2684">
        <v>9</v>
      </c>
    </row>
    <row r="2685" spans="8:20" x14ac:dyDescent="0.35">
      <c r="H2685">
        <v>314.12200000000001</v>
      </c>
      <c r="I2685">
        <v>23.125</v>
      </c>
      <c r="J2685" t="s">
        <v>122</v>
      </c>
      <c r="K2685" t="s">
        <v>1737</v>
      </c>
      <c r="L2685">
        <v>3</v>
      </c>
      <c r="M2685" t="s">
        <v>1745</v>
      </c>
      <c r="N2685">
        <v>3</v>
      </c>
      <c r="O2685">
        <v>17</v>
      </c>
      <c r="P2685">
        <v>20</v>
      </c>
      <c r="Q2685">
        <v>22</v>
      </c>
      <c r="R2685">
        <v>3</v>
      </c>
      <c r="S2685">
        <v>6</v>
      </c>
      <c r="T2685">
        <v>8</v>
      </c>
    </row>
    <row r="2686" spans="8:20" x14ac:dyDescent="0.35">
      <c r="H2686">
        <v>314.12299999999999</v>
      </c>
      <c r="I2686">
        <v>23.126000000000001</v>
      </c>
      <c r="J2686" t="s">
        <v>122</v>
      </c>
      <c r="K2686" t="s">
        <v>106</v>
      </c>
      <c r="L2686">
        <v>3</v>
      </c>
      <c r="M2686" t="s">
        <v>375</v>
      </c>
      <c r="N2686">
        <v>4</v>
      </c>
      <c r="O2686">
        <v>18</v>
      </c>
      <c r="P2686">
        <v>18</v>
      </c>
      <c r="Q2686">
        <v>21</v>
      </c>
      <c r="R2686">
        <v>7</v>
      </c>
      <c r="S2686">
        <v>7</v>
      </c>
      <c r="T2686">
        <v>10</v>
      </c>
    </row>
    <row r="2687" spans="8:20" x14ac:dyDescent="0.35">
      <c r="H2687">
        <v>314.12400000000002</v>
      </c>
      <c r="I2687">
        <v>23.126999999999999</v>
      </c>
      <c r="J2687" t="s">
        <v>122</v>
      </c>
      <c r="K2687" t="s">
        <v>40</v>
      </c>
      <c r="L2687">
        <v>3</v>
      </c>
      <c r="M2687" t="s">
        <v>269</v>
      </c>
      <c r="N2687">
        <v>4</v>
      </c>
      <c r="O2687">
        <v>14</v>
      </c>
      <c r="P2687">
        <v>14</v>
      </c>
      <c r="Q2687">
        <v>17</v>
      </c>
      <c r="R2687">
        <v>10</v>
      </c>
      <c r="S2687">
        <v>10</v>
      </c>
      <c r="T2687">
        <v>13</v>
      </c>
    </row>
    <row r="2688" spans="8:20" x14ac:dyDescent="0.35">
      <c r="H2688">
        <v>314.125</v>
      </c>
      <c r="I2688">
        <v>23.128</v>
      </c>
      <c r="J2688" t="s">
        <v>122</v>
      </c>
      <c r="K2688" t="s">
        <v>177</v>
      </c>
      <c r="L2688">
        <v>3</v>
      </c>
      <c r="M2688" t="s">
        <v>789</v>
      </c>
      <c r="N2688">
        <v>4</v>
      </c>
      <c r="O2688">
        <v>17</v>
      </c>
      <c r="P2688">
        <v>17</v>
      </c>
      <c r="Q2688">
        <v>20</v>
      </c>
      <c r="R2688">
        <v>6</v>
      </c>
      <c r="S2688">
        <v>6</v>
      </c>
      <c r="T2688">
        <v>9</v>
      </c>
    </row>
    <row r="2689" spans="8:20" x14ac:dyDescent="0.35">
      <c r="H2689">
        <v>314.12599999999998</v>
      </c>
      <c r="I2689">
        <v>23.129000000000001</v>
      </c>
      <c r="J2689" t="s">
        <v>122</v>
      </c>
      <c r="K2689" t="s">
        <v>66</v>
      </c>
      <c r="L2689">
        <v>3</v>
      </c>
      <c r="M2689" t="s">
        <v>786</v>
      </c>
      <c r="N2689">
        <v>3</v>
      </c>
      <c r="O2689">
        <v>12</v>
      </c>
      <c r="P2689">
        <v>15</v>
      </c>
      <c r="Q2689">
        <v>17</v>
      </c>
      <c r="R2689">
        <v>6</v>
      </c>
      <c r="S2689">
        <v>9</v>
      </c>
      <c r="T2689">
        <v>11</v>
      </c>
    </row>
    <row r="2690" spans="8:20" x14ac:dyDescent="0.35">
      <c r="H2690">
        <v>314.12700000000001</v>
      </c>
      <c r="I2690">
        <v>23.13</v>
      </c>
      <c r="J2690" t="s">
        <v>122</v>
      </c>
      <c r="K2690" t="s">
        <v>67</v>
      </c>
      <c r="L2690">
        <v>3</v>
      </c>
      <c r="M2690" t="s">
        <v>774</v>
      </c>
      <c r="N2690">
        <v>4</v>
      </c>
      <c r="O2690">
        <v>7</v>
      </c>
      <c r="P2690">
        <v>7</v>
      </c>
      <c r="Q2690">
        <v>10</v>
      </c>
      <c r="R2690">
        <v>14</v>
      </c>
      <c r="S2690">
        <v>14</v>
      </c>
      <c r="T2690">
        <v>17</v>
      </c>
    </row>
    <row r="2691" spans="8:20" x14ac:dyDescent="0.35">
      <c r="H2691">
        <v>314.12799999999999</v>
      </c>
      <c r="I2691">
        <v>23.131</v>
      </c>
      <c r="J2691" t="s">
        <v>122</v>
      </c>
      <c r="K2691" t="s">
        <v>178</v>
      </c>
      <c r="L2691">
        <v>3</v>
      </c>
      <c r="M2691" t="s">
        <v>790</v>
      </c>
      <c r="N2691">
        <v>4</v>
      </c>
      <c r="O2691">
        <v>10</v>
      </c>
      <c r="P2691">
        <v>10</v>
      </c>
      <c r="Q2691">
        <v>13</v>
      </c>
      <c r="R2691">
        <v>11</v>
      </c>
      <c r="S2691">
        <v>11</v>
      </c>
      <c r="T2691">
        <v>14</v>
      </c>
    </row>
    <row r="2692" spans="8:20" x14ac:dyDescent="0.35">
      <c r="H2692">
        <v>314.12900000000002</v>
      </c>
      <c r="I2692">
        <v>23.132000000000001</v>
      </c>
      <c r="J2692" t="s">
        <v>122</v>
      </c>
      <c r="K2692" t="s">
        <v>179</v>
      </c>
      <c r="L2692">
        <v>3</v>
      </c>
      <c r="M2692" t="s">
        <v>395</v>
      </c>
      <c r="N2692">
        <v>4</v>
      </c>
      <c r="O2692">
        <v>15</v>
      </c>
      <c r="P2692">
        <v>15</v>
      </c>
      <c r="Q2692">
        <v>18</v>
      </c>
      <c r="R2692">
        <v>7</v>
      </c>
      <c r="S2692">
        <v>7</v>
      </c>
      <c r="T2692">
        <v>10</v>
      </c>
    </row>
    <row r="2693" spans="8:20" x14ac:dyDescent="0.35">
      <c r="H2693">
        <v>314.13</v>
      </c>
      <c r="I2693">
        <v>23.132999999999999</v>
      </c>
      <c r="J2693" t="s">
        <v>122</v>
      </c>
      <c r="K2693" t="s">
        <v>68</v>
      </c>
      <c r="L2693">
        <v>3</v>
      </c>
      <c r="M2693" t="s">
        <v>791</v>
      </c>
      <c r="N2693">
        <v>4</v>
      </c>
      <c r="O2693">
        <v>10</v>
      </c>
      <c r="P2693">
        <v>10</v>
      </c>
      <c r="Q2693">
        <v>13</v>
      </c>
      <c r="R2693">
        <v>12</v>
      </c>
      <c r="S2693">
        <v>12</v>
      </c>
      <c r="T2693">
        <v>15</v>
      </c>
    </row>
    <row r="2694" spans="8:20" x14ac:dyDescent="0.35">
      <c r="H2694">
        <v>314.13099999999997</v>
      </c>
      <c r="I2694">
        <v>23.134</v>
      </c>
      <c r="J2694" t="s">
        <v>122</v>
      </c>
      <c r="K2694" t="s">
        <v>26</v>
      </c>
      <c r="L2694">
        <v>3</v>
      </c>
      <c r="M2694" t="s">
        <v>785</v>
      </c>
      <c r="N2694">
        <v>4</v>
      </c>
      <c r="O2694">
        <v>14</v>
      </c>
      <c r="P2694">
        <v>14</v>
      </c>
      <c r="Q2694">
        <v>17</v>
      </c>
      <c r="R2694">
        <v>8</v>
      </c>
      <c r="S2694">
        <v>8</v>
      </c>
      <c r="T2694">
        <v>11</v>
      </c>
    </row>
    <row r="2695" spans="8:20" x14ac:dyDescent="0.35">
      <c r="H2695">
        <v>314.13200000000001</v>
      </c>
      <c r="I2695">
        <v>23.135000000000002</v>
      </c>
      <c r="J2695" t="s">
        <v>122</v>
      </c>
      <c r="K2695" t="s">
        <v>69</v>
      </c>
      <c r="L2695">
        <v>3</v>
      </c>
      <c r="M2695" t="s">
        <v>288</v>
      </c>
      <c r="N2695">
        <v>4</v>
      </c>
      <c r="O2695">
        <v>15</v>
      </c>
      <c r="P2695">
        <v>15</v>
      </c>
      <c r="Q2695">
        <v>18</v>
      </c>
      <c r="R2695">
        <v>9</v>
      </c>
      <c r="S2695">
        <v>9</v>
      </c>
      <c r="T2695">
        <v>12</v>
      </c>
    </row>
    <row r="2696" spans="8:20" x14ac:dyDescent="0.35">
      <c r="H2696">
        <v>314.13299999999998</v>
      </c>
      <c r="I2696">
        <v>23.135999999999999</v>
      </c>
      <c r="J2696" t="s">
        <v>122</v>
      </c>
      <c r="K2696" t="s">
        <v>1531</v>
      </c>
      <c r="L2696">
        <v>3</v>
      </c>
      <c r="M2696" t="s">
        <v>1557</v>
      </c>
      <c r="N2696">
        <v>4</v>
      </c>
      <c r="O2696">
        <v>16</v>
      </c>
      <c r="P2696">
        <v>16</v>
      </c>
      <c r="Q2696">
        <v>19</v>
      </c>
      <c r="R2696">
        <v>8</v>
      </c>
      <c r="S2696">
        <v>8</v>
      </c>
      <c r="T2696">
        <v>11</v>
      </c>
    </row>
    <row r="2697" spans="8:20" x14ac:dyDescent="0.35">
      <c r="H2697">
        <v>314.13400000000001</v>
      </c>
      <c r="I2697">
        <v>23.137</v>
      </c>
      <c r="J2697" t="s">
        <v>122</v>
      </c>
      <c r="K2697" t="s">
        <v>41</v>
      </c>
      <c r="L2697">
        <v>3</v>
      </c>
      <c r="M2697" t="s">
        <v>375</v>
      </c>
      <c r="N2697">
        <v>4</v>
      </c>
      <c r="O2697">
        <v>18</v>
      </c>
      <c r="P2697">
        <v>18</v>
      </c>
      <c r="Q2697">
        <v>21</v>
      </c>
      <c r="R2697">
        <v>7</v>
      </c>
      <c r="S2697">
        <v>7</v>
      </c>
      <c r="T2697">
        <v>10</v>
      </c>
    </row>
    <row r="2698" spans="8:20" x14ac:dyDescent="0.35">
      <c r="H2698">
        <v>314.13499999999999</v>
      </c>
      <c r="I2698">
        <v>23.138000000000002</v>
      </c>
      <c r="J2698" t="s">
        <v>122</v>
      </c>
      <c r="K2698" t="s">
        <v>180</v>
      </c>
      <c r="L2698">
        <v>3</v>
      </c>
      <c r="M2698" t="s">
        <v>283</v>
      </c>
      <c r="N2698">
        <v>4</v>
      </c>
      <c r="O2698">
        <v>16</v>
      </c>
      <c r="P2698">
        <v>16</v>
      </c>
      <c r="Q2698">
        <v>19</v>
      </c>
      <c r="R2698">
        <v>7</v>
      </c>
      <c r="S2698">
        <v>7</v>
      </c>
      <c r="T2698">
        <v>10</v>
      </c>
    </row>
    <row r="2699" spans="8:20" x14ac:dyDescent="0.35">
      <c r="H2699">
        <v>314.13600000000002</v>
      </c>
      <c r="I2699">
        <v>23.138999999999999</v>
      </c>
      <c r="J2699" t="s">
        <v>122</v>
      </c>
      <c r="K2699" t="s">
        <v>70</v>
      </c>
      <c r="L2699">
        <v>3</v>
      </c>
      <c r="M2699" t="s">
        <v>68</v>
      </c>
      <c r="N2699">
        <v>1</v>
      </c>
      <c r="O2699">
        <v>3</v>
      </c>
      <c r="P2699">
        <v>10</v>
      </c>
      <c r="Q2699">
        <v>12</v>
      </c>
      <c r="R2699">
        <v>2</v>
      </c>
      <c r="S2699">
        <v>9</v>
      </c>
      <c r="T2699">
        <v>11</v>
      </c>
    </row>
    <row r="2700" spans="8:20" x14ac:dyDescent="0.35">
      <c r="H2700">
        <v>344.02300000000002</v>
      </c>
      <c r="I2700">
        <v>24.024999999999999</v>
      </c>
      <c r="J2700" t="s">
        <v>1511</v>
      </c>
      <c r="K2700" t="s">
        <v>45</v>
      </c>
      <c r="L2700">
        <v>3</v>
      </c>
      <c r="M2700" t="s">
        <v>256</v>
      </c>
      <c r="N2700">
        <v>4</v>
      </c>
      <c r="O2700">
        <v>16</v>
      </c>
      <c r="P2700">
        <v>16</v>
      </c>
      <c r="Q2700">
        <v>19</v>
      </c>
      <c r="R2700">
        <v>6</v>
      </c>
      <c r="S2700">
        <v>6</v>
      </c>
      <c r="T2700">
        <v>9</v>
      </c>
    </row>
    <row r="2701" spans="8:20" x14ac:dyDescent="0.35">
      <c r="H2701">
        <v>344.024</v>
      </c>
      <c r="I2701">
        <v>24.026</v>
      </c>
      <c r="J2701" t="s">
        <v>1511</v>
      </c>
      <c r="K2701" t="s">
        <v>46</v>
      </c>
      <c r="L2701">
        <v>3</v>
      </c>
      <c r="M2701" t="s">
        <v>1521</v>
      </c>
      <c r="N2701">
        <v>4</v>
      </c>
      <c r="O2701">
        <v>15</v>
      </c>
      <c r="P2701">
        <v>15</v>
      </c>
      <c r="Q2701">
        <v>18</v>
      </c>
      <c r="R2701">
        <v>9</v>
      </c>
      <c r="S2701">
        <v>9</v>
      </c>
      <c r="T2701">
        <v>12</v>
      </c>
    </row>
    <row r="2702" spans="8:20" x14ac:dyDescent="0.35">
      <c r="H2702">
        <v>344.02499999999998</v>
      </c>
      <c r="I2702">
        <v>24.027000000000001</v>
      </c>
      <c r="J2702" t="s">
        <v>1511</v>
      </c>
      <c r="K2702" t="s">
        <v>123</v>
      </c>
      <c r="L2702">
        <v>3</v>
      </c>
      <c r="M2702" t="s">
        <v>850</v>
      </c>
      <c r="N2702">
        <v>3</v>
      </c>
      <c r="O2702">
        <v>12</v>
      </c>
      <c r="P2702">
        <v>15</v>
      </c>
      <c r="Q2702">
        <v>17</v>
      </c>
      <c r="R2702">
        <v>4</v>
      </c>
      <c r="S2702">
        <v>7</v>
      </c>
      <c r="T2702">
        <v>9</v>
      </c>
    </row>
    <row r="2703" spans="8:20" x14ac:dyDescent="0.35">
      <c r="H2703">
        <v>344.02600000000001</v>
      </c>
      <c r="I2703">
        <v>24.027999999999999</v>
      </c>
      <c r="J2703" t="s">
        <v>1511</v>
      </c>
      <c r="K2703" t="s">
        <v>124</v>
      </c>
      <c r="L2703">
        <v>3</v>
      </c>
      <c r="M2703" t="s">
        <v>1513</v>
      </c>
      <c r="N2703">
        <v>4</v>
      </c>
      <c r="O2703">
        <v>17</v>
      </c>
      <c r="P2703">
        <v>17</v>
      </c>
      <c r="Q2703">
        <v>20</v>
      </c>
      <c r="R2703">
        <v>8</v>
      </c>
      <c r="S2703">
        <v>8</v>
      </c>
      <c r="T2703">
        <v>11</v>
      </c>
    </row>
    <row r="2704" spans="8:20" x14ac:dyDescent="0.35">
      <c r="H2704">
        <v>344.02699999999999</v>
      </c>
      <c r="I2704">
        <v>24.029</v>
      </c>
      <c r="J2704" t="s">
        <v>1511</v>
      </c>
      <c r="K2704" t="s">
        <v>125</v>
      </c>
      <c r="L2704">
        <v>3</v>
      </c>
      <c r="M2704" t="s">
        <v>793</v>
      </c>
      <c r="N2704">
        <v>4</v>
      </c>
      <c r="O2704">
        <v>15</v>
      </c>
      <c r="P2704">
        <v>15</v>
      </c>
      <c r="Q2704">
        <v>18</v>
      </c>
      <c r="R2704">
        <v>10</v>
      </c>
      <c r="S2704">
        <v>10</v>
      </c>
      <c r="T2704">
        <v>13</v>
      </c>
    </row>
    <row r="2705" spans="8:20" x14ac:dyDescent="0.35">
      <c r="H2705">
        <v>344.02800000000002</v>
      </c>
      <c r="I2705">
        <v>24.03</v>
      </c>
      <c r="J2705" t="s">
        <v>1511</v>
      </c>
      <c r="K2705" t="s">
        <v>47</v>
      </c>
      <c r="L2705">
        <v>3</v>
      </c>
      <c r="M2705" t="s">
        <v>907</v>
      </c>
      <c r="N2705">
        <v>3</v>
      </c>
      <c r="O2705">
        <v>13</v>
      </c>
      <c r="P2705">
        <v>16</v>
      </c>
      <c r="Q2705">
        <v>18</v>
      </c>
      <c r="R2705">
        <v>6</v>
      </c>
      <c r="S2705">
        <v>9</v>
      </c>
      <c r="T2705">
        <v>11</v>
      </c>
    </row>
    <row r="2706" spans="8:20" x14ac:dyDescent="0.35">
      <c r="H2706">
        <v>344.029</v>
      </c>
      <c r="I2706">
        <v>24.030999999999999</v>
      </c>
      <c r="J2706" t="s">
        <v>1511</v>
      </c>
      <c r="K2706" t="s">
        <v>48</v>
      </c>
      <c r="L2706">
        <v>3</v>
      </c>
      <c r="M2706" t="s">
        <v>1390</v>
      </c>
      <c r="N2706">
        <v>3</v>
      </c>
      <c r="O2706">
        <v>13</v>
      </c>
      <c r="P2706">
        <v>16</v>
      </c>
      <c r="Q2706">
        <v>18</v>
      </c>
      <c r="R2706">
        <v>7</v>
      </c>
      <c r="S2706">
        <v>10</v>
      </c>
      <c r="T2706">
        <v>12</v>
      </c>
    </row>
    <row r="2707" spans="8:20" x14ac:dyDescent="0.35">
      <c r="H2707">
        <v>344.03</v>
      </c>
      <c r="I2707">
        <v>24.032</v>
      </c>
      <c r="J2707" t="s">
        <v>1511</v>
      </c>
      <c r="K2707" t="s">
        <v>49</v>
      </c>
      <c r="L2707">
        <v>3</v>
      </c>
      <c r="M2707" t="s">
        <v>539</v>
      </c>
      <c r="N2707">
        <v>4</v>
      </c>
      <c r="O2707">
        <v>14</v>
      </c>
      <c r="P2707">
        <v>14</v>
      </c>
      <c r="Q2707">
        <v>17</v>
      </c>
      <c r="R2707">
        <v>10</v>
      </c>
      <c r="S2707">
        <v>10</v>
      </c>
      <c r="T2707">
        <v>13</v>
      </c>
    </row>
    <row r="2708" spans="8:20" x14ac:dyDescent="0.35">
      <c r="H2708">
        <v>344.03100000000001</v>
      </c>
      <c r="I2708">
        <v>24.033000000000001</v>
      </c>
      <c r="J2708" t="s">
        <v>1511</v>
      </c>
      <c r="K2708" t="s">
        <v>27</v>
      </c>
      <c r="L2708">
        <v>3</v>
      </c>
      <c r="M2708" t="s">
        <v>1522</v>
      </c>
      <c r="N2708">
        <v>3</v>
      </c>
      <c r="O2708">
        <v>1</v>
      </c>
      <c r="P2708">
        <v>4</v>
      </c>
      <c r="Q2708">
        <v>6</v>
      </c>
      <c r="R2708">
        <v>14</v>
      </c>
      <c r="S2708">
        <v>17</v>
      </c>
      <c r="T2708">
        <v>19</v>
      </c>
    </row>
    <row r="2709" spans="8:20" x14ac:dyDescent="0.35">
      <c r="H2709">
        <v>344.03199999999998</v>
      </c>
      <c r="I2709">
        <v>24.033999999999999</v>
      </c>
      <c r="J2709" t="s">
        <v>1511</v>
      </c>
      <c r="K2709" t="s">
        <v>126</v>
      </c>
      <c r="L2709">
        <v>3</v>
      </c>
      <c r="M2709" t="s">
        <v>1512</v>
      </c>
      <c r="N2709">
        <v>4</v>
      </c>
      <c r="O2709">
        <v>13</v>
      </c>
      <c r="P2709">
        <v>13</v>
      </c>
      <c r="Q2709">
        <v>16</v>
      </c>
      <c r="R2709">
        <v>10</v>
      </c>
      <c r="S2709">
        <v>10</v>
      </c>
      <c r="T2709">
        <v>13</v>
      </c>
    </row>
    <row r="2710" spans="8:20" x14ac:dyDescent="0.35">
      <c r="H2710">
        <v>344.03300000000002</v>
      </c>
      <c r="I2710">
        <v>24.035</v>
      </c>
      <c r="J2710" t="s">
        <v>1511</v>
      </c>
      <c r="K2710" t="s">
        <v>50</v>
      </c>
      <c r="L2710">
        <v>3</v>
      </c>
      <c r="M2710" t="s">
        <v>414</v>
      </c>
      <c r="N2710">
        <v>3</v>
      </c>
      <c r="O2710">
        <v>11</v>
      </c>
      <c r="P2710">
        <v>14</v>
      </c>
      <c r="Q2710">
        <v>16</v>
      </c>
      <c r="R2710">
        <v>6</v>
      </c>
      <c r="S2710">
        <v>9</v>
      </c>
      <c r="T2710">
        <v>11</v>
      </c>
    </row>
    <row r="2711" spans="8:20" x14ac:dyDescent="0.35">
      <c r="H2711">
        <v>344.03399999999999</v>
      </c>
      <c r="I2711">
        <v>24.036000000000001</v>
      </c>
      <c r="J2711" t="s">
        <v>1511</v>
      </c>
      <c r="K2711" t="s">
        <v>127</v>
      </c>
      <c r="L2711">
        <v>3</v>
      </c>
      <c r="M2711" t="s">
        <v>1520</v>
      </c>
      <c r="N2711">
        <v>3</v>
      </c>
      <c r="O2711">
        <v>10</v>
      </c>
      <c r="P2711">
        <v>13</v>
      </c>
      <c r="Q2711">
        <v>15</v>
      </c>
      <c r="R2711">
        <v>8</v>
      </c>
      <c r="S2711">
        <v>11</v>
      </c>
      <c r="T2711">
        <v>13</v>
      </c>
    </row>
    <row r="2712" spans="8:20" x14ac:dyDescent="0.35">
      <c r="H2712">
        <v>344.03500000000003</v>
      </c>
      <c r="I2712">
        <v>24.036999999999999</v>
      </c>
      <c r="J2712" t="s">
        <v>1511</v>
      </c>
      <c r="K2712" t="s">
        <v>51</v>
      </c>
      <c r="L2712">
        <v>3</v>
      </c>
      <c r="M2712" t="s">
        <v>1523</v>
      </c>
      <c r="N2712">
        <v>3</v>
      </c>
      <c r="O2712">
        <v>9</v>
      </c>
      <c r="P2712">
        <v>12</v>
      </c>
      <c r="Q2712">
        <v>14</v>
      </c>
      <c r="R2712">
        <v>8</v>
      </c>
      <c r="S2712">
        <v>11</v>
      </c>
      <c r="T2712">
        <v>13</v>
      </c>
    </row>
    <row r="2713" spans="8:20" x14ac:dyDescent="0.35">
      <c r="H2713">
        <v>344.036</v>
      </c>
      <c r="I2713">
        <v>24.038</v>
      </c>
      <c r="J2713" t="s">
        <v>1511</v>
      </c>
      <c r="K2713" t="s">
        <v>128</v>
      </c>
      <c r="L2713">
        <v>3</v>
      </c>
      <c r="M2713" t="s">
        <v>1033</v>
      </c>
      <c r="N2713">
        <v>4</v>
      </c>
      <c r="O2713">
        <v>14</v>
      </c>
      <c r="P2713">
        <v>14</v>
      </c>
      <c r="Q2713">
        <v>17</v>
      </c>
      <c r="R2713">
        <v>10</v>
      </c>
      <c r="S2713">
        <v>10</v>
      </c>
      <c r="T2713">
        <v>13</v>
      </c>
    </row>
    <row r="2714" spans="8:20" x14ac:dyDescent="0.35">
      <c r="H2714">
        <v>344.03699999999998</v>
      </c>
      <c r="I2714">
        <v>24.039000000000001</v>
      </c>
      <c r="J2714" t="s">
        <v>1511</v>
      </c>
      <c r="K2714" t="s">
        <v>31</v>
      </c>
      <c r="L2714">
        <v>3</v>
      </c>
      <c r="M2714" t="s">
        <v>1524</v>
      </c>
      <c r="N2714">
        <v>4</v>
      </c>
      <c r="O2714">
        <v>12</v>
      </c>
      <c r="P2714">
        <v>12</v>
      </c>
      <c r="Q2714">
        <v>15</v>
      </c>
      <c r="R2714">
        <v>10</v>
      </c>
      <c r="S2714">
        <v>10</v>
      </c>
      <c r="T2714">
        <v>13</v>
      </c>
    </row>
    <row r="2715" spans="8:20" x14ac:dyDescent="0.35">
      <c r="H2715">
        <v>344.03800000000001</v>
      </c>
      <c r="I2715">
        <v>24.04</v>
      </c>
      <c r="J2715" t="s">
        <v>1511</v>
      </c>
      <c r="K2715" t="s">
        <v>1690</v>
      </c>
      <c r="L2715">
        <v>3</v>
      </c>
      <c r="M2715" t="s">
        <v>1692</v>
      </c>
      <c r="N2715">
        <v>4</v>
      </c>
      <c r="O2715">
        <v>20</v>
      </c>
      <c r="P2715">
        <v>20</v>
      </c>
      <c r="Q2715">
        <v>23</v>
      </c>
      <c r="R2715">
        <v>4</v>
      </c>
      <c r="S2715">
        <v>4</v>
      </c>
      <c r="T2715">
        <v>7</v>
      </c>
    </row>
    <row r="2716" spans="8:20" x14ac:dyDescent="0.35">
      <c r="H2716">
        <v>344.03899999999999</v>
      </c>
      <c r="I2716">
        <v>24.041</v>
      </c>
      <c r="J2716" t="s">
        <v>1511</v>
      </c>
      <c r="K2716" t="s">
        <v>129</v>
      </c>
      <c r="L2716">
        <v>3</v>
      </c>
      <c r="M2716" t="s">
        <v>820</v>
      </c>
      <c r="N2716">
        <v>4</v>
      </c>
      <c r="O2716">
        <v>12</v>
      </c>
      <c r="P2716">
        <v>12</v>
      </c>
      <c r="Q2716">
        <v>15</v>
      </c>
      <c r="R2716">
        <v>11</v>
      </c>
      <c r="S2716">
        <v>11</v>
      </c>
      <c r="T2716">
        <v>14</v>
      </c>
    </row>
    <row r="2717" spans="8:20" x14ac:dyDescent="0.35">
      <c r="H2717">
        <v>344.04</v>
      </c>
      <c r="I2717">
        <v>24.042000000000002</v>
      </c>
      <c r="J2717" t="s">
        <v>1511</v>
      </c>
      <c r="K2717" t="s">
        <v>130</v>
      </c>
      <c r="L2717">
        <v>3</v>
      </c>
      <c r="M2717" t="s">
        <v>1514</v>
      </c>
      <c r="N2717">
        <v>4</v>
      </c>
      <c r="O2717">
        <v>16</v>
      </c>
      <c r="P2717">
        <v>16</v>
      </c>
      <c r="Q2717">
        <v>19</v>
      </c>
      <c r="R2717">
        <v>7</v>
      </c>
      <c r="S2717">
        <v>7</v>
      </c>
      <c r="T2717">
        <v>10</v>
      </c>
    </row>
    <row r="2718" spans="8:20" x14ac:dyDescent="0.35">
      <c r="H2718">
        <v>344.041</v>
      </c>
      <c r="I2718">
        <v>24.042999999999999</v>
      </c>
      <c r="J2718" t="s">
        <v>1511</v>
      </c>
      <c r="K2718" t="s">
        <v>52</v>
      </c>
      <c r="L2718">
        <v>3</v>
      </c>
      <c r="M2718" t="s">
        <v>1514</v>
      </c>
      <c r="N2718">
        <v>4</v>
      </c>
      <c r="O2718">
        <v>16</v>
      </c>
      <c r="P2718">
        <v>16</v>
      </c>
      <c r="Q2718">
        <v>19</v>
      </c>
      <c r="R2718">
        <v>7</v>
      </c>
      <c r="S2718">
        <v>7</v>
      </c>
      <c r="T2718">
        <v>10</v>
      </c>
    </row>
    <row r="2719" spans="8:20" x14ac:dyDescent="0.35">
      <c r="H2719">
        <v>344.04199999999997</v>
      </c>
      <c r="I2719">
        <v>24.044</v>
      </c>
      <c r="J2719" t="s">
        <v>1511</v>
      </c>
      <c r="K2719" t="s">
        <v>131</v>
      </c>
      <c r="L2719">
        <v>3</v>
      </c>
      <c r="M2719" t="s">
        <v>831</v>
      </c>
      <c r="N2719">
        <v>4</v>
      </c>
      <c r="O2719">
        <v>14</v>
      </c>
      <c r="P2719">
        <v>14</v>
      </c>
      <c r="Q2719">
        <v>17</v>
      </c>
      <c r="R2719">
        <v>10</v>
      </c>
      <c r="S2719">
        <v>10</v>
      </c>
      <c r="T2719">
        <v>13</v>
      </c>
    </row>
    <row r="2720" spans="8:20" x14ac:dyDescent="0.35">
      <c r="H2720">
        <v>344.04300000000001</v>
      </c>
      <c r="I2720">
        <v>24.045000000000002</v>
      </c>
      <c r="J2720" t="s">
        <v>1511</v>
      </c>
      <c r="K2720" t="s">
        <v>53</v>
      </c>
      <c r="L2720">
        <v>3</v>
      </c>
      <c r="M2720" t="s">
        <v>1695</v>
      </c>
      <c r="N2720">
        <v>3</v>
      </c>
      <c r="O2720">
        <v>19</v>
      </c>
      <c r="P2720">
        <v>22</v>
      </c>
      <c r="Q2720">
        <v>24</v>
      </c>
      <c r="R2720">
        <v>1</v>
      </c>
      <c r="S2720">
        <v>4</v>
      </c>
      <c r="T2720">
        <v>6</v>
      </c>
    </row>
    <row r="2721" spans="8:20" x14ac:dyDescent="0.35">
      <c r="H2721">
        <v>344.04399999999998</v>
      </c>
      <c r="I2721">
        <v>24.045999999999999</v>
      </c>
      <c r="J2721" t="s">
        <v>1511</v>
      </c>
      <c r="K2721" t="s">
        <v>132</v>
      </c>
      <c r="L2721">
        <v>3</v>
      </c>
      <c r="M2721" t="s">
        <v>603</v>
      </c>
      <c r="N2721">
        <v>4</v>
      </c>
      <c r="O2721">
        <v>16</v>
      </c>
      <c r="P2721">
        <v>16</v>
      </c>
      <c r="Q2721">
        <v>19</v>
      </c>
      <c r="R2721">
        <v>8</v>
      </c>
      <c r="S2721">
        <v>8</v>
      </c>
      <c r="T2721">
        <v>11</v>
      </c>
    </row>
    <row r="2722" spans="8:20" x14ac:dyDescent="0.35">
      <c r="H2722">
        <v>344.04500000000002</v>
      </c>
      <c r="I2722">
        <v>24.047000000000001</v>
      </c>
      <c r="J2722" t="s">
        <v>1511</v>
      </c>
      <c r="K2722" t="s">
        <v>133</v>
      </c>
      <c r="L2722">
        <v>3</v>
      </c>
      <c r="M2722" t="s">
        <v>1522</v>
      </c>
      <c r="N2722">
        <v>3</v>
      </c>
      <c r="O2722">
        <v>1</v>
      </c>
      <c r="P2722">
        <v>4</v>
      </c>
      <c r="Q2722">
        <v>6</v>
      </c>
      <c r="R2722">
        <v>14</v>
      </c>
      <c r="S2722">
        <v>17</v>
      </c>
      <c r="T2722">
        <v>19</v>
      </c>
    </row>
    <row r="2723" spans="8:20" x14ac:dyDescent="0.35">
      <c r="H2723">
        <v>344.04599999999999</v>
      </c>
      <c r="I2723">
        <v>24.047999999999998</v>
      </c>
      <c r="J2723" t="s">
        <v>1511</v>
      </c>
      <c r="K2723" t="s">
        <v>54</v>
      </c>
      <c r="L2723">
        <v>3</v>
      </c>
      <c r="M2723" t="s">
        <v>43</v>
      </c>
      <c r="N2723">
        <v>1</v>
      </c>
      <c r="O2723">
        <v>0</v>
      </c>
      <c r="P2723">
        <v>7</v>
      </c>
      <c r="Q2723">
        <v>9</v>
      </c>
      <c r="R2723">
        <v>1</v>
      </c>
      <c r="S2723">
        <v>8</v>
      </c>
      <c r="T2723">
        <v>10</v>
      </c>
    </row>
    <row r="2724" spans="8:20" x14ac:dyDescent="0.35">
      <c r="H2724">
        <v>344.04700000000003</v>
      </c>
      <c r="I2724">
        <v>24.048999999999999</v>
      </c>
      <c r="J2724" t="s">
        <v>1511</v>
      </c>
      <c r="K2724" t="s">
        <v>1560</v>
      </c>
      <c r="L2724">
        <v>3</v>
      </c>
      <c r="M2724" t="s">
        <v>1566</v>
      </c>
      <c r="N2724">
        <v>3</v>
      </c>
      <c r="O2724">
        <v>12</v>
      </c>
      <c r="P2724">
        <v>15</v>
      </c>
      <c r="Q2724">
        <v>17</v>
      </c>
      <c r="R2724">
        <v>5</v>
      </c>
      <c r="S2724">
        <v>8</v>
      </c>
      <c r="T2724">
        <v>10</v>
      </c>
    </row>
    <row r="2725" spans="8:20" x14ac:dyDescent="0.35">
      <c r="H2725">
        <v>344.048</v>
      </c>
      <c r="I2725">
        <v>24.05</v>
      </c>
      <c r="J2725" t="s">
        <v>1511</v>
      </c>
      <c r="K2725" t="s">
        <v>134</v>
      </c>
      <c r="L2725">
        <v>3</v>
      </c>
      <c r="M2725" t="s">
        <v>1177</v>
      </c>
      <c r="N2725">
        <v>4</v>
      </c>
      <c r="O2725">
        <v>12</v>
      </c>
      <c r="P2725">
        <v>12</v>
      </c>
      <c r="Q2725">
        <v>15</v>
      </c>
      <c r="R2725">
        <v>11</v>
      </c>
      <c r="S2725">
        <v>11</v>
      </c>
      <c r="T2725">
        <v>14</v>
      </c>
    </row>
    <row r="2726" spans="8:20" x14ac:dyDescent="0.35">
      <c r="H2726">
        <v>344.04899999999998</v>
      </c>
      <c r="I2726">
        <v>24.050999999999998</v>
      </c>
      <c r="J2726" t="s">
        <v>1511</v>
      </c>
      <c r="K2726" t="s">
        <v>55</v>
      </c>
      <c r="L2726">
        <v>3</v>
      </c>
      <c r="M2726" t="s">
        <v>252</v>
      </c>
      <c r="N2726">
        <v>3</v>
      </c>
      <c r="O2726">
        <v>8</v>
      </c>
      <c r="P2726">
        <v>11</v>
      </c>
      <c r="Q2726">
        <v>13</v>
      </c>
      <c r="R2726">
        <v>6</v>
      </c>
      <c r="S2726">
        <v>9</v>
      </c>
      <c r="T2726">
        <v>11</v>
      </c>
    </row>
    <row r="2727" spans="8:20" x14ac:dyDescent="0.35">
      <c r="H2727">
        <v>344.05</v>
      </c>
      <c r="I2727">
        <v>24.052</v>
      </c>
      <c r="J2727" t="s">
        <v>1511</v>
      </c>
      <c r="K2727" t="s">
        <v>33</v>
      </c>
      <c r="L2727">
        <v>3</v>
      </c>
      <c r="M2727" t="s">
        <v>1516</v>
      </c>
      <c r="N2727">
        <v>4</v>
      </c>
      <c r="O2727">
        <v>5</v>
      </c>
      <c r="P2727">
        <v>5</v>
      </c>
      <c r="Q2727">
        <v>8</v>
      </c>
      <c r="R2727">
        <v>16</v>
      </c>
      <c r="S2727">
        <v>16</v>
      </c>
      <c r="T2727">
        <v>19</v>
      </c>
    </row>
    <row r="2728" spans="8:20" x14ac:dyDescent="0.35">
      <c r="H2728">
        <v>344.05099999999999</v>
      </c>
      <c r="I2728">
        <v>24.053000000000001</v>
      </c>
      <c r="J2728" t="s">
        <v>1511</v>
      </c>
      <c r="K2728" t="s">
        <v>135</v>
      </c>
      <c r="L2728">
        <v>3</v>
      </c>
      <c r="M2728" t="s">
        <v>1514</v>
      </c>
      <c r="N2728">
        <v>4</v>
      </c>
      <c r="O2728">
        <v>16</v>
      </c>
      <c r="P2728">
        <v>16</v>
      </c>
      <c r="Q2728">
        <v>19</v>
      </c>
      <c r="R2728">
        <v>7</v>
      </c>
      <c r="S2728">
        <v>7</v>
      </c>
      <c r="T2728">
        <v>10</v>
      </c>
    </row>
    <row r="2729" spans="8:20" x14ac:dyDescent="0.35">
      <c r="H2729">
        <v>344.05200000000002</v>
      </c>
      <c r="I2729">
        <v>24.053999999999998</v>
      </c>
      <c r="J2729" t="s">
        <v>1511</v>
      </c>
      <c r="K2729" t="s">
        <v>136</v>
      </c>
      <c r="L2729">
        <v>3</v>
      </c>
      <c r="M2729" t="s">
        <v>899</v>
      </c>
      <c r="N2729">
        <v>4</v>
      </c>
      <c r="O2729">
        <v>15</v>
      </c>
      <c r="P2729">
        <v>15</v>
      </c>
      <c r="Q2729">
        <v>18</v>
      </c>
      <c r="R2729">
        <v>10</v>
      </c>
      <c r="S2729">
        <v>10</v>
      </c>
      <c r="T2729">
        <v>13</v>
      </c>
    </row>
    <row r="2730" spans="8:20" x14ac:dyDescent="0.35">
      <c r="H2730">
        <v>344.053</v>
      </c>
      <c r="I2730">
        <v>24.055</v>
      </c>
      <c r="J2730" t="s">
        <v>1511</v>
      </c>
      <c r="K2730" t="s">
        <v>137</v>
      </c>
      <c r="L2730">
        <v>3</v>
      </c>
      <c r="M2730" t="s">
        <v>874</v>
      </c>
      <c r="N2730">
        <v>4</v>
      </c>
      <c r="O2730">
        <v>18</v>
      </c>
      <c r="P2730">
        <v>18</v>
      </c>
      <c r="Q2730">
        <v>21</v>
      </c>
      <c r="R2730">
        <v>6</v>
      </c>
      <c r="S2730">
        <v>6</v>
      </c>
      <c r="T2730">
        <v>9</v>
      </c>
    </row>
    <row r="2731" spans="8:20" x14ac:dyDescent="0.35">
      <c r="H2731">
        <v>344.05399999999997</v>
      </c>
      <c r="I2731">
        <v>24.056000000000001</v>
      </c>
      <c r="J2731" t="s">
        <v>1511</v>
      </c>
      <c r="K2731" t="s">
        <v>138</v>
      </c>
      <c r="L2731">
        <v>3</v>
      </c>
      <c r="M2731" t="s">
        <v>1512</v>
      </c>
      <c r="N2731">
        <v>4</v>
      </c>
      <c r="O2731">
        <v>13</v>
      </c>
      <c r="P2731">
        <v>13</v>
      </c>
      <c r="Q2731">
        <v>16</v>
      </c>
      <c r="R2731">
        <v>10</v>
      </c>
      <c r="S2731">
        <v>10</v>
      </c>
      <c r="T2731">
        <v>13</v>
      </c>
    </row>
    <row r="2732" spans="8:20" x14ac:dyDescent="0.35">
      <c r="H2732">
        <v>344.05500000000001</v>
      </c>
      <c r="I2732">
        <v>24.056999999999999</v>
      </c>
      <c r="J2732" t="s">
        <v>1511</v>
      </c>
      <c r="K2732" t="s">
        <v>139</v>
      </c>
      <c r="L2732">
        <v>3</v>
      </c>
      <c r="M2732" t="s">
        <v>1522</v>
      </c>
      <c r="N2732">
        <v>3</v>
      </c>
      <c r="O2732">
        <v>1</v>
      </c>
      <c r="P2732">
        <v>4</v>
      </c>
      <c r="Q2732">
        <v>6</v>
      </c>
      <c r="R2732">
        <v>14</v>
      </c>
      <c r="S2732">
        <v>17</v>
      </c>
      <c r="T2732">
        <v>19</v>
      </c>
    </row>
    <row r="2733" spans="8:20" x14ac:dyDescent="0.35">
      <c r="H2733">
        <v>344.05599999999998</v>
      </c>
      <c r="I2733">
        <v>24.058</v>
      </c>
      <c r="J2733" t="s">
        <v>1511</v>
      </c>
      <c r="K2733" t="s">
        <v>1415</v>
      </c>
      <c r="L2733">
        <v>3</v>
      </c>
      <c r="M2733" t="s">
        <v>1487</v>
      </c>
      <c r="N2733">
        <v>4</v>
      </c>
      <c r="O2733">
        <v>19</v>
      </c>
      <c r="P2733">
        <v>19</v>
      </c>
      <c r="Q2733">
        <v>22</v>
      </c>
      <c r="R2733">
        <v>5</v>
      </c>
      <c r="S2733">
        <v>5</v>
      </c>
      <c r="T2733">
        <v>8</v>
      </c>
    </row>
    <row r="2734" spans="8:20" x14ac:dyDescent="0.35">
      <c r="H2734">
        <v>344.05700000000002</v>
      </c>
      <c r="I2734">
        <v>24.059000000000001</v>
      </c>
      <c r="J2734" t="s">
        <v>1511</v>
      </c>
      <c r="K2734" t="s">
        <v>34</v>
      </c>
      <c r="L2734">
        <v>3</v>
      </c>
      <c r="M2734" t="s">
        <v>1513</v>
      </c>
      <c r="N2734">
        <v>4</v>
      </c>
      <c r="O2734">
        <v>17</v>
      </c>
      <c r="P2734">
        <v>17</v>
      </c>
      <c r="Q2734">
        <v>20</v>
      </c>
      <c r="R2734">
        <v>8</v>
      </c>
      <c r="S2734">
        <v>8</v>
      </c>
      <c r="T2734">
        <v>11</v>
      </c>
    </row>
    <row r="2735" spans="8:20" x14ac:dyDescent="0.35">
      <c r="H2735">
        <v>344.05799999999999</v>
      </c>
      <c r="I2735">
        <v>24.06</v>
      </c>
      <c r="J2735" t="s">
        <v>1511</v>
      </c>
      <c r="K2735" t="s">
        <v>35</v>
      </c>
      <c r="L2735">
        <v>3</v>
      </c>
      <c r="M2735" t="s">
        <v>1525</v>
      </c>
      <c r="N2735">
        <v>4</v>
      </c>
      <c r="O2735">
        <v>18</v>
      </c>
      <c r="P2735">
        <v>18</v>
      </c>
      <c r="Q2735">
        <v>21</v>
      </c>
      <c r="R2735">
        <v>6</v>
      </c>
      <c r="S2735">
        <v>6</v>
      </c>
      <c r="T2735">
        <v>9</v>
      </c>
    </row>
    <row r="2736" spans="8:20" x14ac:dyDescent="0.35">
      <c r="H2736">
        <v>344.05900000000003</v>
      </c>
      <c r="I2736">
        <v>24.061</v>
      </c>
      <c r="J2736" t="s">
        <v>1511</v>
      </c>
      <c r="K2736" t="s">
        <v>140</v>
      </c>
      <c r="L2736">
        <v>3</v>
      </c>
      <c r="M2736" t="s">
        <v>1525</v>
      </c>
      <c r="N2736">
        <v>4</v>
      </c>
      <c r="O2736">
        <v>18</v>
      </c>
      <c r="P2736">
        <v>18</v>
      </c>
      <c r="Q2736">
        <v>21</v>
      </c>
      <c r="R2736">
        <v>6</v>
      </c>
      <c r="S2736">
        <v>6</v>
      </c>
      <c r="T2736">
        <v>9</v>
      </c>
    </row>
    <row r="2737" spans="8:20" x14ac:dyDescent="0.35">
      <c r="H2737">
        <v>344.06</v>
      </c>
      <c r="I2737">
        <v>24.062000000000001</v>
      </c>
      <c r="J2737" t="s">
        <v>1511</v>
      </c>
      <c r="K2737" t="s">
        <v>30</v>
      </c>
      <c r="L2737">
        <v>3</v>
      </c>
      <c r="M2737" t="s">
        <v>1526</v>
      </c>
      <c r="N2737">
        <v>3</v>
      </c>
      <c r="O2737">
        <v>14</v>
      </c>
      <c r="P2737">
        <v>17</v>
      </c>
      <c r="Q2737">
        <v>19</v>
      </c>
      <c r="R2737">
        <v>6</v>
      </c>
      <c r="S2737">
        <v>9</v>
      </c>
      <c r="T2737">
        <v>11</v>
      </c>
    </row>
    <row r="2738" spans="8:20" x14ac:dyDescent="0.35">
      <c r="H2738">
        <v>344.06099999999998</v>
      </c>
      <c r="I2738">
        <v>24.062999999999999</v>
      </c>
      <c r="J2738" t="s">
        <v>1511</v>
      </c>
      <c r="K2738" t="s">
        <v>141</v>
      </c>
      <c r="L2738">
        <v>3</v>
      </c>
      <c r="M2738" t="s">
        <v>1525</v>
      </c>
      <c r="N2738">
        <v>4</v>
      </c>
      <c r="O2738">
        <v>18</v>
      </c>
      <c r="P2738">
        <v>18</v>
      </c>
      <c r="Q2738">
        <v>21</v>
      </c>
      <c r="R2738">
        <v>6</v>
      </c>
      <c r="S2738">
        <v>6</v>
      </c>
      <c r="T2738">
        <v>9</v>
      </c>
    </row>
    <row r="2739" spans="8:20" x14ac:dyDescent="0.35">
      <c r="H2739">
        <v>344.06200000000001</v>
      </c>
      <c r="I2739">
        <v>24.064</v>
      </c>
      <c r="J2739" t="s">
        <v>1511</v>
      </c>
      <c r="K2739" t="s">
        <v>142</v>
      </c>
      <c r="L2739">
        <v>3</v>
      </c>
      <c r="M2739" t="s">
        <v>1521</v>
      </c>
      <c r="N2739">
        <v>4</v>
      </c>
      <c r="O2739">
        <v>15</v>
      </c>
      <c r="P2739">
        <v>15</v>
      </c>
      <c r="Q2739">
        <v>18</v>
      </c>
      <c r="R2739">
        <v>9</v>
      </c>
      <c r="S2739">
        <v>9</v>
      </c>
      <c r="T2739">
        <v>12</v>
      </c>
    </row>
    <row r="2740" spans="8:20" x14ac:dyDescent="0.35">
      <c r="H2740">
        <v>344.06299999999999</v>
      </c>
      <c r="I2740">
        <v>24.065000000000001</v>
      </c>
      <c r="J2740" t="s">
        <v>1511</v>
      </c>
      <c r="K2740" t="s">
        <v>36</v>
      </c>
      <c r="L2740">
        <v>3</v>
      </c>
      <c r="M2740" t="s">
        <v>1523</v>
      </c>
      <c r="N2740">
        <v>3</v>
      </c>
      <c r="O2740">
        <v>9</v>
      </c>
      <c r="P2740">
        <v>12</v>
      </c>
      <c r="Q2740">
        <v>14</v>
      </c>
      <c r="R2740">
        <v>8</v>
      </c>
      <c r="S2740">
        <v>11</v>
      </c>
      <c r="T2740">
        <v>13</v>
      </c>
    </row>
    <row r="2741" spans="8:20" x14ac:dyDescent="0.35">
      <c r="H2741">
        <v>344.06400000000002</v>
      </c>
      <c r="I2741">
        <v>24.065999999999999</v>
      </c>
      <c r="J2741" t="s">
        <v>1511</v>
      </c>
      <c r="K2741" t="s">
        <v>143</v>
      </c>
      <c r="L2741">
        <v>3</v>
      </c>
      <c r="M2741" t="s">
        <v>622</v>
      </c>
      <c r="N2741">
        <v>4</v>
      </c>
      <c r="O2741">
        <v>14</v>
      </c>
      <c r="P2741">
        <v>14</v>
      </c>
      <c r="Q2741">
        <v>17</v>
      </c>
      <c r="R2741">
        <v>10</v>
      </c>
      <c r="S2741">
        <v>10</v>
      </c>
      <c r="T2741">
        <v>13</v>
      </c>
    </row>
    <row r="2742" spans="8:20" x14ac:dyDescent="0.35">
      <c r="H2742">
        <v>344.065</v>
      </c>
      <c r="I2742">
        <v>24.067</v>
      </c>
      <c r="J2742" t="s">
        <v>1511</v>
      </c>
      <c r="K2742" t="s">
        <v>144</v>
      </c>
      <c r="L2742">
        <v>3</v>
      </c>
      <c r="M2742" t="s">
        <v>256</v>
      </c>
      <c r="N2742">
        <v>4</v>
      </c>
      <c r="O2742">
        <v>16</v>
      </c>
      <c r="P2742">
        <v>16</v>
      </c>
      <c r="Q2742">
        <v>19</v>
      </c>
      <c r="R2742">
        <v>6</v>
      </c>
      <c r="S2742">
        <v>6</v>
      </c>
      <c r="T2742">
        <v>9</v>
      </c>
    </row>
    <row r="2743" spans="8:20" x14ac:dyDescent="0.35">
      <c r="H2743">
        <v>344.06599999999997</v>
      </c>
      <c r="I2743">
        <v>24.068000000000001</v>
      </c>
      <c r="J2743" t="s">
        <v>1511</v>
      </c>
      <c r="K2743" t="s">
        <v>56</v>
      </c>
      <c r="L2743">
        <v>3</v>
      </c>
      <c r="M2743" t="s">
        <v>825</v>
      </c>
      <c r="N2743">
        <v>3</v>
      </c>
      <c r="O2743">
        <v>11</v>
      </c>
      <c r="P2743">
        <v>14</v>
      </c>
      <c r="Q2743">
        <v>16</v>
      </c>
      <c r="R2743">
        <v>7</v>
      </c>
      <c r="S2743">
        <v>10</v>
      </c>
      <c r="T2743">
        <v>12</v>
      </c>
    </row>
    <row r="2744" spans="8:20" x14ac:dyDescent="0.35">
      <c r="H2744">
        <v>344.06700000000001</v>
      </c>
      <c r="I2744">
        <v>24.068999999999999</v>
      </c>
      <c r="J2744" t="s">
        <v>1511</v>
      </c>
      <c r="K2744" t="s">
        <v>145</v>
      </c>
      <c r="L2744">
        <v>3</v>
      </c>
      <c r="M2744" t="s">
        <v>1525</v>
      </c>
      <c r="N2744">
        <v>4</v>
      </c>
      <c r="O2744">
        <v>18</v>
      </c>
      <c r="P2744">
        <v>18</v>
      </c>
      <c r="Q2744">
        <v>21</v>
      </c>
      <c r="R2744">
        <v>6</v>
      </c>
      <c r="S2744">
        <v>6</v>
      </c>
      <c r="T2744">
        <v>9</v>
      </c>
    </row>
    <row r="2745" spans="8:20" x14ac:dyDescent="0.35">
      <c r="H2745">
        <v>344.06799999999998</v>
      </c>
      <c r="I2745">
        <v>24.07</v>
      </c>
      <c r="J2745" t="s">
        <v>1511</v>
      </c>
      <c r="K2745" t="s">
        <v>146</v>
      </c>
      <c r="L2745">
        <v>3</v>
      </c>
      <c r="M2745" t="s">
        <v>353</v>
      </c>
      <c r="N2745">
        <v>3</v>
      </c>
      <c r="O2745">
        <v>17</v>
      </c>
      <c r="P2745">
        <v>20</v>
      </c>
      <c r="Q2745">
        <v>22</v>
      </c>
      <c r="R2745">
        <v>1</v>
      </c>
      <c r="S2745">
        <v>4</v>
      </c>
      <c r="T2745">
        <v>6</v>
      </c>
    </row>
    <row r="2746" spans="8:20" x14ac:dyDescent="0.35">
      <c r="H2746">
        <v>344.06900000000002</v>
      </c>
      <c r="I2746">
        <v>24.071000000000002</v>
      </c>
      <c r="J2746" t="s">
        <v>1511</v>
      </c>
      <c r="K2746" t="s">
        <v>147</v>
      </c>
      <c r="L2746">
        <v>3</v>
      </c>
      <c r="M2746" t="s">
        <v>777</v>
      </c>
      <c r="N2746">
        <v>4</v>
      </c>
      <c r="O2746">
        <v>12</v>
      </c>
      <c r="P2746">
        <v>12</v>
      </c>
      <c r="Q2746">
        <v>15</v>
      </c>
      <c r="R2746">
        <v>10</v>
      </c>
      <c r="S2746">
        <v>10</v>
      </c>
      <c r="T2746">
        <v>13</v>
      </c>
    </row>
    <row r="2747" spans="8:20" x14ac:dyDescent="0.35">
      <c r="H2747">
        <v>344.07</v>
      </c>
      <c r="I2747">
        <v>24.071999999999999</v>
      </c>
      <c r="J2747" t="s">
        <v>1511</v>
      </c>
      <c r="K2747" t="s">
        <v>28</v>
      </c>
      <c r="L2747">
        <v>3</v>
      </c>
      <c r="M2747" t="s">
        <v>1521</v>
      </c>
      <c r="N2747">
        <v>4</v>
      </c>
      <c r="O2747">
        <v>15</v>
      </c>
      <c r="P2747">
        <v>15</v>
      </c>
      <c r="Q2747">
        <v>18</v>
      </c>
      <c r="R2747">
        <v>9</v>
      </c>
      <c r="S2747">
        <v>9</v>
      </c>
      <c r="T2747">
        <v>12</v>
      </c>
    </row>
    <row r="2748" spans="8:20" x14ac:dyDescent="0.35">
      <c r="H2748">
        <v>344.07100000000003</v>
      </c>
      <c r="I2748">
        <v>24.073</v>
      </c>
      <c r="J2748" t="s">
        <v>1511</v>
      </c>
      <c r="K2748" t="s">
        <v>148</v>
      </c>
      <c r="L2748">
        <v>3</v>
      </c>
      <c r="M2748" t="s">
        <v>827</v>
      </c>
      <c r="N2748">
        <v>4</v>
      </c>
      <c r="O2748">
        <v>18</v>
      </c>
      <c r="P2748">
        <v>18</v>
      </c>
      <c r="Q2748">
        <v>21</v>
      </c>
      <c r="R2748">
        <v>5</v>
      </c>
      <c r="S2748">
        <v>5</v>
      </c>
      <c r="T2748">
        <v>8</v>
      </c>
    </row>
    <row r="2749" spans="8:20" x14ac:dyDescent="0.35">
      <c r="H2749">
        <v>344.072</v>
      </c>
      <c r="I2749">
        <v>24.074000000000002</v>
      </c>
      <c r="J2749" t="s">
        <v>1511</v>
      </c>
      <c r="K2749" t="s">
        <v>149</v>
      </c>
      <c r="L2749">
        <v>3</v>
      </c>
      <c r="M2749" t="s">
        <v>717</v>
      </c>
      <c r="N2749">
        <v>4</v>
      </c>
      <c r="O2749">
        <v>12</v>
      </c>
      <c r="P2749">
        <v>12</v>
      </c>
      <c r="Q2749">
        <v>15</v>
      </c>
      <c r="R2749">
        <v>12</v>
      </c>
      <c r="S2749">
        <v>12</v>
      </c>
      <c r="T2749">
        <v>15</v>
      </c>
    </row>
    <row r="2750" spans="8:20" x14ac:dyDescent="0.35">
      <c r="H2750">
        <v>344.07299999999998</v>
      </c>
      <c r="I2750">
        <v>24.074999999999999</v>
      </c>
      <c r="J2750" t="s">
        <v>1511</v>
      </c>
      <c r="K2750" t="s">
        <v>150</v>
      </c>
      <c r="L2750">
        <v>3</v>
      </c>
      <c r="M2750" t="s">
        <v>1516</v>
      </c>
      <c r="N2750">
        <v>4</v>
      </c>
      <c r="O2750">
        <v>5</v>
      </c>
      <c r="P2750">
        <v>5</v>
      </c>
      <c r="Q2750">
        <v>8</v>
      </c>
      <c r="R2750">
        <v>16</v>
      </c>
      <c r="S2750">
        <v>16</v>
      </c>
      <c r="T2750">
        <v>19</v>
      </c>
    </row>
    <row r="2751" spans="8:20" x14ac:dyDescent="0.35">
      <c r="H2751">
        <v>344.07400000000001</v>
      </c>
      <c r="I2751">
        <v>24.076000000000001</v>
      </c>
      <c r="J2751" t="s">
        <v>1511</v>
      </c>
      <c r="K2751" t="s">
        <v>151</v>
      </c>
      <c r="L2751">
        <v>3</v>
      </c>
      <c r="M2751" t="s">
        <v>1514</v>
      </c>
      <c r="N2751">
        <v>4</v>
      </c>
      <c r="O2751">
        <v>16</v>
      </c>
      <c r="P2751">
        <v>16</v>
      </c>
      <c r="Q2751">
        <v>19</v>
      </c>
      <c r="R2751">
        <v>7</v>
      </c>
      <c r="S2751">
        <v>7</v>
      </c>
      <c r="T2751">
        <v>10</v>
      </c>
    </row>
    <row r="2752" spans="8:20" x14ac:dyDescent="0.35">
      <c r="H2752">
        <v>344.07499999999999</v>
      </c>
      <c r="I2752">
        <v>24.077000000000002</v>
      </c>
      <c r="J2752" t="s">
        <v>1511</v>
      </c>
      <c r="K2752" t="s">
        <v>152</v>
      </c>
      <c r="L2752">
        <v>3</v>
      </c>
      <c r="M2752" t="s">
        <v>1512</v>
      </c>
      <c r="N2752">
        <v>4</v>
      </c>
      <c r="O2752">
        <v>13</v>
      </c>
      <c r="P2752">
        <v>13</v>
      </c>
      <c r="Q2752">
        <v>16</v>
      </c>
      <c r="R2752">
        <v>10</v>
      </c>
      <c r="S2752">
        <v>10</v>
      </c>
      <c r="T2752">
        <v>13</v>
      </c>
    </row>
    <row r="2753" spans="8:20" x14ac:dyDescent="0.35">
      <c r="H2753">
        <v>344.07600000000002</v>
      </c>
      <c r="I2753">
        <v>24.077999999999999</v>
      </c>
      <c r="J2753" t="s">
        <v>1511</v>
      </c>
      <c r="K2753" t="s">
        <v>1752</v>
      </c>
      <c r="L2753">
        <v>3</v>
      </c>
      <c r="M2753" t="s">
        <v>1762</v>
      </c>
      <c r="N2753">
        <v>4</v>
      </c>
      <c r="O2753">
        <v>20</v>
      </c>
      <c r="P2753">
        <v>20</v>
      </c>
      <c r="Q2753">
        <v>23</v>
      </c>
      <c r="R2753">
        <v>4</v>
      </c>
      <c r="S2753">
        <v>4</v>
      </c>
      <c r="T2753">
        <v>7</v>
      </c>
    </row>
    <row r="2754" spans="8:20" x14ac:dyDescent="0.35">
      <c r="H2754">
        <v>344.077</v>
      </c>
      <c r="I2754">
        <v>24.079000000000001</v>
      </c>
      <c r="J2754" t="s">
        <v>1511</v>
      </c>
      <c r="K2754" t="s">
        <v>153</v>
      </c>
      <c r="L2754">
        <v>3</v>
      </c>
      <c r="M2754" t="s">
        <v>1514</v>
      </c>
      <c r="N2754">
        <v>4</v>
      </c>
      <c r="O2754">
        <v>16</v>
      </c>
      <c r="P2754">
        <v>16</v>
      </c>
      <c r="Q2754">
        <v>19</v>
      </c>
      <c r="R2754">
        <v>7</v>
      </c>
      <c r="S2754">
        <v>7</v>
      </c>
      <c r="T2754">
        <v>10</v>
      </c>
    </row>
    <row r="2755" spans="8:20" x14ac:dyDescent="0.35">
      <c r="H2755">
        <v>344.07799999999997</v>
      </c>
      <c r="I2755">
        <v>24.08</v>
      </c>
      <c r="J2755" t="s">
        <v>1511</v>
      </c>
      <c r="K2755" t="s">
        <v>1606</v>
      </c>
      <c r="L2755">
        <v>3</v>
      </c>
      <c r="M2755" t="s">
        <v>1613</v>
      </c>
      <c r="N2755">
        <v>3</v>
      </c>
      <c r="O2755">
        <v>8</v>
      </c>
      <c r="P2755">
        <v>11</v>
      </c>
      <c r="Q2755">
        <v>13</v>
      </c>
      <c r="R2755">
        <v>8</v>
      </c>
      <c r="S2755">
        <v>11</v>
      </c>
      <c r="T2755">
        <v>13</v>
      </c>
    </row>
    <row r="2756" spans="8:20" x14ac:dyDescent="0.35">
      <c r="H2756">
        <v>344.07900000000001</v>
      </c>
      <c r="I2756">
        <v>24.081</v>
      </c>
      <c r="J2756" t="s">
        <v>1511</v>
      </c>
      <c r="K2756" t="s">
        <v>154</v>
      </c>
      <c r="L2756">
        <v>3</v>
      </c>
      <c r="M2756" t="s">
        <v>1514</v>
      </c>
      <c r="N2756">
        <v>4</v>
      </c>
      <c r="O2756">
        <v>16</v>
      </c>
      <c r="P2756">
        <v>16</v>
      </c>
      <c r="Q2756">
        <v>19</v>
      </c>
      <c r="R2756">
        <v>7</v>
      </c>
      <c r="S2756">
        <v>7</v>
      </c>
      <c r="T2756">
        <v>10</v>
      </c>
    </row>
    <row r="2757" spans="8:20" x14ac:dyDescent="0.35">
      <c r="H2757">
        <v>344.08</v>
      </c>
      <c r="I2757">
        <v>24.082000000000001</v>
      </c>
      <c r="J2757" t="s">
        <v>1511</v>
      </c>
      <c r="K2757" t="s">
        <v>155</v>
      </c>
      <c r="L2757">
        <v>3</v>
      </c>
      <c r="M2757" t="s">
        <v>720</v>
      </c>
      <c r="N2757">
        <v>4</v>
      </c>
      <c r="O2757">
        <v>16</v>
      </c>
      <c r="P2757">
        <v>16</v>
      </c>
      <c r="Q2757">
        <v>19</v>
      </c>
      <c r="R2757">
        <v>5</v>
      </c>
      <c r="S2757">
        <v>5</v>
      </c>
      <c r="T2757">
        <v>8</v>
      </c>
    </row>
    <row r="2758" spans="8:20" x14ac:dyDescent="0.35">
      <c r="H2758">
        <v>344.08100000000002</v>
      </c>
      <c r="I2758">
        <v>24.082999999999998</v>
      </c>
      <c r="J2758" t="s">
        <v>1511</v>
      </c>
      <c r="K2758" t="s">
        <v>57</v>
      </c>
      <c r="L2758">
        <v>3</v>
      </c>
      <c r="M2758" t="s">
        <v>632</v>
      </c>
      <c r="N2758">
        <v>3</v>
      </c>
      <c r="O2758">
        <v>16</v>
      </c>
      <c r="P2758">
        <v>19</v>
      </c>
      <c r="Q2758">
        <v>21</v>
      </c>
      <c r="R2758">
        <v>0</v>
      </c>
      <c r="S2758">
        <v>3</v>
      </c>
      <c r="T2758">
        <v>5</v>
      </c>
    </row>
    <row r="2759" spans="8:20" x14ac:dyDescent="0.35">
      <c r="H2759">
        <v>344.08199999999999</v>
      </c>
      <c r="I2759">
        <v>24.084</v>
      </c>
      <c r="J2759" t="s">
        <v>1511</v>
      </c>
      <c r="K2759" t="s">
        <v>1666</v>
      </c>
      <c r="L2759">
        <v>3</v>
      </c>
      <c r="M2759" t="s">
        <v>1674</v>
      </c>
      <c r="N2759">
        <v>3</v>
      </c>
      <c r="O2759">
        <v>10</v>
      </c>
      <c r="P2759">
        <v>13</v>
      </c>
      <c r="Q2759">
        <v>15</v>
      </c>
      <c r="R2759">
        <v>8</v>
      </c>
      <c r="S2759">
        <v>11</v>
      </c>
      <c r="T2759">
        <v>13</v>
      </c>
    </row>
    <row r="2760" spans="8:20" x14ac:dyDescent="0.35">
      <c r="H2760">
        <v>344.08300000000003</v>
      </c>
      <c r="I2760">
        <v>24.085000000000001</v>
      </c>
      <c r="J2760" t="s">
        <v>1511</v>
      </c>
      <c r="K2760" t="s">
        <v>156</v>
      </c>
      <c r="L2760">
        <v>3</v>
      </c>
      <c r="M2760" t="s">
        <v>1206</v>
      </c>
      <c r="N2760">
        <v>3</v>
      </c>
      <c r="O2760">
        <v>12</v>
      </c>
      <c r="P2760">
        <v>15</v>
      </c>
      <c r="Q2760">
        <v>17</v>
      </c>
      <c r="R2760">
        <v>5</v>
      </c>
      <c r="S2760">
        <v>8</v>
      </c>
      <c r="T2760">
        <v>10</v>
      </c>
    </row>
    <row r="2761" spans="8:20" x14ac:dyDescent="0.35">
      <c r="H2761">
        <v>344.084</v>
      </c>
      <c r="I2761">
        <v>24.087</v>
      </c>
      <c r="J2761" t="s">
        <v>1511</v>
      </c>
      <c r="K2761" t="s">
        <v>157</v>
      </c>
      <c r="L2761">
        <v>3</v>
      </c>
      <c r="M2761" t="s">
        <v>1525</v>
      </c>
      <c r="N2761">
        <v>4</v>
      </c>
      <c r="O2761">
        <v>18</v>
      </c>
      <c r="P2761">
        <v>18</v>
      </c>
      <c r="Q2761">
        <v>21</v>
      </c>
      <c r="R2761">
        <v>6</v>
      </c>
      <c r="S2761">
        <v>6</v>
      </c>
      <c r="T2761">
        <v>9</v>
      </c>
    </row>
    <row r="2762" spans="8:20" x14ac:dyDescent="0.35">
      <c r="H2762">
        <v>344.08499999999998</v>
      </c>
      <c r="I2762">
        <v>24.09</v>
      </c>
      <c r="J2762" t="s">
        <v>1511</v>
      </c>
      <c r="K2762" t="s">
        <v>158</v>
      </c>
      <c r="L2762">
        <v>3</v>
      </c>
      <c r="M2762" t="s">
        <v>1519</v>
      </c>
      <c r="N2762">
        <v>3</v>
      </c>
      <c r="O2762">
        <v>15</v>
      </c>
      <c r="P2762">
        <v>18</v>
      </c>
      <c r="Q2762">
        <v>20</v>
      </c>
      <c r="R2762">
        <v>1</v>
      </c>
      <c r="S2762">
        <v>4</v>
      </c>
      <c r="T2762">
        <v>6</v>
      </c>
    </row>
    <row r="2763" spans="8:20" x14ac:dyDescent="0.35">
      <c r="H2763">
        <v>344.08600000000001</v>
      </c>
      <c r="I2763">
        <v>24.091000000000001</v>
      </c>
      <c r="J2763" t="s">
        <v>1511</v>
      </c>
      <c r="K2763" t="s">
        <v>159</v>
      </c>
      <c r="L2763">
        <v>3</v>
      </c>
      <c r="M2763" t="s">
        <v>1351</v>
      </c>
      <c r="N2763">
        <v>3</v>
      </c>
      <c r="O2763">
        <v>10</v>
      </c>
      <c r="P2763">
        <v>13</v>
      </c>
      <c r="Q2763">
        <v>15</v>
      </c>
      <c r="R2763">
        <v>7</v>
      </c>
      <c r="S2763">
        <v>10</v>
      </c>
      <c r="T2763">
        <v>12</v>
      </c>
    </row>
    <row r="2764" spans="8:20" x14ac:dyDescent="0.35">
      <c r="H2764">
        <v>344.08699999999999</v>
      </c>
      <c r="I2764">
        <v>24.091999999999999</v>
      </c>
      <c r="J2764" t="s">
        <v>1511</v>
      </c>
      <c r="K2764" t="s">
        <v>160</v>
      </c>
      <c r="L2764">
        <v>3</v>
      </c>
      <c r="M2764" t="s">
        <v>349</v>
      </c>
      <c r="N2764">
        <v>4</v>
      </c>
      <c r="O2764">
        <v>13</v>
      </c>
      <c r="P2764">
        <v>13</v>
      </c>
      <c r="Q2764">
        <v>16</v>
      </c>
      <c r="R2764">
        <v>11</v>
      </c>
      <c r="S2764">
        <v>11</v>
      </c>
      <c r="T2764">
        <v>14</v>
      </c>
    </row>
    <row r="2765" spans="8:20" x14ac:dyDescent="0.35">
      <c r="H2765">
        <v>344.08800000000002</v>
      </c>
      <c r="I2765">
        <v>24.093</v>
      </c>
      <c r="J2765" t="s">
        <v>1511</v>
      </c>
      <c r="K2765" t="s">
        <v>161</v>
      </c>
      <c r="L2765">
        <v>3</v>
      </c>
      <c r="M2765" t="s">
        <v>808</v>
      </c>
      <c r="N2765">
        <v>4</v>
      </c>
      <c r="O2765">
        <v>15</v>
      </c>
      <c r="P2765">
        <v>15</v>
      </c>
      <c r="Q2765">
        <v>18</v>
      </c>
      <c r="R2765">
        <v>9</v>
      </c>
      <c r="S2765">
        <v>9</v>
      </c>
      <c r="T2765">
        <v>12</v>
      </c>
    </row>
    <row r="2766" spans="8:20" x14ac:dyDescent="0.35">
      <c r="H2766">
        <v>344.089</v>
      </c>
      <c r="I2766">
        <v>24.094000000000001</v>
      </c>
      <c r="J2766" t="s">
        <v>1511</v>
      </c>
      <c r="K2766" t="s">
        <v>1374</v>
      </c>
      <c r="L2766">
        <v>3</v>
      </c>
      <c r="M2766" t="s">
        <v>1398</v>
      </c>
      <c r="N2766">
        <v>4</v>
      </c>
      <c r="O2766">
        <v>14</v>
      </c>
      <c r="P2766">
        <v>14</v>
      </c>
      <c r="Q2766">
        <v>17</v>
      </c>
      <c r="R2766">
        <v>7</v>
      </c>
      <c r="S2766">
        <v>7</v>
      </c>
      <c r="T2766">
        <v>10</v>
      </c>
    </row>
    <row r="2767" spans="8:20" x14ac:dyDescent="0.35">
      <c r="H2767">
        <v>344.09</v>
      </c>
      <c r="I2767">
        <v>24.094999999999999</v>
      </c>
      <c r="J2767" t="s">
        <v>1511</v>
      </c>
      <c r="K2767" t="s">
        <v>162</v>
      </c>
      <c r="L2767">
        <v>3</v>
      </c>
      <c r="M2767" t="s">
        <v>1514</v>
      </c>
      <c r="N2767">
        <v>4</v>
      </c>
      <c r="O2767">
        <v>16</v>
      </c>
      <c r="P2767">
        <v>16</v>
      </c>
      <c r="Q2767">
        <v>19</v>
      </c>
      <c r="R2767">
        <v>7</v>
      </c>
      <c r="S2767">
        <v>7</v>
      </c>
      <c r="T2767">
        <v>10</v>
      </c>
    </row>
    <row r="2768" spans="8:20" x14ac:dyDescent="0.35">
      <c r="H2768">
        <v>344.09100000000001</v>
      </c>
      <c r="I2768">
        <v>24.096</v>
      </c>
      <c r="J2768" t="s">
        <v>1511</v>
      </c>
      <c r="K2768" t="s">
        <v>163</v>
      </c>
      <c r="L2768">
        <v>3</v>
      </c>
      <c r="M2768" t="s">
        <v>352</v>
      </c>
      <c r="N2768">
        <v>4</v>
      </c>
      <c r="O2768">
        <v>16</v>
      </c>
      <c r="P2768">
        <v>16</v>
      </c>
      <c r="Q2768">
        <v>19</v>
      </c>
      <c r="R2768">
        <v>9</v>
      </c>
      <c r="S2768">
        <v>9</v>
      </c>
      <c r="T2768">
        <v>12</v>
      </c>
    </row>
    <row r="2769" spans="8:20" x14ac:dyDescent="0.35">
      <c r="H2769">
        <v>344.09199999999998</v>
      </c>
      <c r="I2769">
        <v>24.097000000000001</v>
      </c>
      <c r="J2769" t="s">
        <v>1511</v>
      </c>
      <c r="K2769" t="s">
        <v>24</v>
      </c>
      <c r="L2769">
        <v>3</v>
      </c>
      <c r="M2769" t="s">
        <v>1522</v>
      </c>
      <c r="N2769">
        <v>3</v>
      </c>
      <c r="O2769">
        <v>1</v>
      </c>
      <c r="P2769">
        <v>4</v>
      </c>
      <c r="Q2769">
        <v>6</v>
      </c>
      <c r="R2769">
        <v>14</v>
      </c>
      <c r="S2769">
        <v>17</v>
      </c>
      <c r="T2769">
        <v>19</v>
      </c>
    </row>
    <row r="2770" spans="8:20" x14ac:dyDescent="0.35">
      <c r="H2770">
        <v>344.09300000000002</v>
      </c>
      <c r="I2770">
        <v>24.097999999999999</v>
      </c>
      <c r="J2770" t="s">
        <v>1511</v>
      </c>
      <c r="K2770" t="s">
        <v>1496</v>
      </c>
      <c r="L2770">
        <v>3</v>
      </c>
      <c r="M2770" t="s">
        <v>1500</v>
      </c>
      <c r="N2770">
        <v>3</v>
      </c>
      <c r="O2770">
        <v>15</v>
      </c>
      <c r="P2770">
        <v>18</v>
      </c>
      <c r="Q2770">
        <v>20</v>
      </c>
      <c r="R2770">
        <v>4</v>
      </c>
      <c r="S2770">
        <v>7</v>
      </c>
      <c r="T2770">
        <v>9</v>
      </c>
    </row>
    <row r="2771" spans="8:20" x14ac:dyDescent="0.35">
      <c r="H2771">
        <v>344.09399999999999</v>
      </c>
      <c r="I2771">
        <v>24.099</v>
      </c>
      <c r="J2771" t="s">
        <v>1511</v>
      </c>
      <c r="K2771" t="s">
        <v>164</v>
      </c>
      <c r="L2771">
        <v>3</v>
      </c>
      <c r="M2771" t="s">
        <v>915</v>
      </c>
      <c r="N2771">
        <v>4</v>
      </c>
      <c r="O2771">
        <v>13</v>
      </c>
      <c r="P2771">
        <v>13</v>
      </c>
      <c r="Q2771">
        <v>16</v>
      </c>
      <c r="R2771">
        <v>11</v>
      </c>
      <c r="S2771">
        <v>11</v>
      </c>
      <c r="T2771">
        <v>14</v>
      </c>
    </row>
    <row r="2772" spans="8:20" x14ac:dyDescent="0.35">
      <c r="H2772">
        <v>344.09500000000003</v>
      </c>
      <c r="I2772">
        <v>24.1</v>
      </c>
      <c r="J2772" t="s">
        <v>1511</v>
      </c>
      <c r="K2772" t="s">
        <v>165</v>
      </c>
      <c r="L2772">
        <v>3</v>
      </c>
      <c r="M2772" t="s">
        <v>1524</v>
      </c>
      <c r="N2772">
        <v>4</v>
      </c>
      <c r="O2772">
        <v>12</v>
      </c>
      <c r="P2772">
        <v>12</v>
      </c>
      <c r="Q2772">
        <v>15</v>
      </c>
      <c r="R2772">
        <v>10</v>
      </c>
      <c r="S2772">
        <v>10</v>
      </c>
      <c r="T2772">
        <v>13</v>
      </c>
    </row>
    <row r="2773" spans="8:20" x14ac:dyDescent="0.35">
      <c r="H2773">
        <v>344.096</v>
      </c>
      <c r="I2773">
        <v>24.100999999999999</v>
      </c>
      <c r="J2773" t="s">
        <v>1511</v>
      </c>
      <c r="K2773" t="s">
        <v>60</v>
      </c>
      <c r="L2773">
        <v>3</v>
      </c>
      <c r="M2773" t="s">
        <v>832</v>
      </c>
      <c r="N2773">
        <v>3</v>
      </c>
      <c r="O2773">
        <v>11</v>
      </c>
      <c r="P2773">
        <v>14</v>
      </c>
      <c r="Q2773">
        <v>16</v>
      </c>
      <c r="R2773">
        <v>5</v>
      </c>
      <c r="S2773">
        <v>8</v>
      </c>
      <c r="T2773">
        <v>10</v>
      </c>
    </row>
    <row r="2774" spans="8:20" x14ac:dyDescent="0.35">
      <c r="H2774">
        <v>344.09699999999998</v>
      </c>
      <c r="I2774">
        <v>24.102</v>
      </c>
      <c r="J2774" t="s">
        <v>1511</v>
      </c>
      <c r="K2774" t="s">
        <v>29</v>
      </c>
      <c r="L2774">
        <v>3</v>
      </c>
      <c r="M2774" t="s">
        <v>1512</v>
      </c>
      <c r="N2774">
        <v>4</v>
      </c>
      <c r="O2774">
        <v>13</v>
      </c>
      <c r="P2774">
        <v>13</v>
      </c>
      <c r="Q2774">
        <v>16</v>
      </c>
      <c r="R2774">
        <v>10</v>
      </c>
      <c r="S2774">
        <v>10</v>
      </c>
      <c r="T2774">
        <v>13</v>
      </c>
    </row>
    <row r="2775" spans="8:20" x14ac:dyDescent="0.35">
      <c r="H2775">
        <v>344.09800000000001</v>
      </c>
      <c r="I2775">
        <v>24.103000000000002</v>
      </c>
      <c r="J2775" t="s">
        <v>1511</v>
      </c>
      <c r="K2775" t="s">
        <v>166</v>
      </c>
      <c r="L2775">
        <v>3</v>
      </c>
      <c r="M2775" t="s">
        <v>704</v>
      </c>
      <c r="N2775">
        <v>4</v>
      </c>
      <c r="O2775">
        <v>18</v>
      </c>
      <c r="P2775">
        <v>18</v>
      </c>
      <c r="Q2775">
        <v>21</v>
      </c>
      <c r="R2775">
        <v>6</v>
      </c>
      <c r="S2775">
        <v>6</v>
      </c>
      <c r="T2775">
        <v>9</v>
      </c>
    </row>
    <row r="2776" spans="8:20" x14ac:dyDescent="0.35">
      <c r="H2776">
        <v>344.09899999999999</v>
      </c>
      <c r="I2776">
        <v>24.103999999999999</v>
      </c>
      <c r="J2776" t="s">
        <v>1511</v>
      </c>
      <c r="K2776" t="s">
        <v>167</v>
      </c>
      <c r="L2776">
        <v>3</v>
      </c>
      <c r="M2776" t="s">
        <v>1189</v>
      </c>
      <c r="N2776">
        <v>3</v>
      </c>
      <c r="O2776">
        <v>14</v>
      </c>
      <c r="P2776">
        <v>17</v>
      </c>
      <c r="Q2776">
        <v>19</v>
      </c>
      <c r="R2776">
        <v>5</v>
      </c>
      <c r="S2776">
        <v>8</v>
      </c>
      <c r="T2776">
        <v>10</v>
      </c>
    </row>
    <row r="2777" spans="8:20" x14ac:dyDescent="0.35">
      <c r="H2777">
        <v>344.1</v>
      </c>
      <c r="I2777">
        <v>24.105</v>
      </c>
      <c r="J2777" t="s">
        <v>1511</v>
      </c>
      <c r="K2777" t="s">
        <v>1722</v>
      </c>
      <c r="L2777">
        <v>3</v>
      </c>
      <c r="M2777" t="s">
        <v>1729</v>
      </c>
      <c r="N2777">
        <v>3</v>
      </c>
      <c r="O2777">
        <v>15</v>
      </c>
      <c r="P2777">
        <v>18</v>
      </c>
      <c r="Q2777">
        <v>20</v>
      </c>
      <c r="R2777">
        <v>0</v>
      </c>
      <c r="S2777">
        <v>3</v>
      </c>
      <c r="T2777">
        <v>5</v>
      </c>
    </row>
    <row r="2778" spans="8:20" x14ac:dyDescent="0.35">
      <c r="H2778">
        <v>344.101</v>
      </c>
      <c r="I2778">
        <v>24.106000000000002</v>
      </c>
      <c r="J2778" t="s">
        <v>1511</v>
      </c>
      <c r="K2778" t="s">
        <v>1706</v>
      </c>
      <c r="L2778">
        <v>3</v>
      </c>
      <c r="M2778" t="s">
        <v>1714</v>
      </c>
      <c r="N2778">
        <v>3</v>
      </c>
      <c r="O2778">
        <v>10</v>
      </c>
      <c r="P2778">
        <v>13</v>
      </c>
      <c r="Q2778">
        <v>15</v>
      </c>
      <c r="R2778">
        <v>7</v>
      </c>
      <c r="S2778">
        <v>10</v>
      </c>
      <c r="T2778">
        <v>12</v>
      </c>
    </row>
    <row r="2779" spans="8:20" x14ac:dyDescent="0.35">
      <c r="H2779">
        <v>344.10199999999998</v>
      </c>
      <c r="I2779">
        <v>24.106999999999999</v>
      </c>
      <c r="J2779" t="s">
        <v>1511</v>
      </c>
      <c r="K2779" t="s">
        <v>168</v>
      </c>
      <c r="L2779">
        <v>3</v>
      </c>
      <c r="M2779" t="s">
        <v>1513</v>
      </c>
      <c r="N2779">
        <v>4</v>
      </c>
      <c r="O2779">
        <v>17</v>
      </c>
      <c r="P2779">
        <v>17</v>
      </c>
      <c r="Q2779">
        <v>20</v>
      </c>
      <c r="R2779">
        <v>8</v>
      </c>
      <c r="S2779">
        <v>8</v>
      </c>
      <c r="T2779">
        <v>11</v>
      </c>
    </row>
    <row r="2780" spans="8:20" x14ac:dyDescent="0.35">
      <c r="H2780">
        <v>344.10300000000001</v>
      </c>
      <c r="I2780">
        <v>24.108000000000001</v>
      </c>
      <c r="J2780" t="s">
        <v>1511</v>
      </c>
      <c r="K2780" t="s">
        <v>1651</v>
      </c>
      <c r="L2780">
        <v>3</v>
      </c>
      <c r="M2780" t="s">
        <v>1623</v>
      </c>
      <c r="N2780">
        <v>3</v>
      </c>
      <c r="O2780">
        <v>14</v>
      </c>
      <c r="P2780">
        <v>17</v>
      </c>
      <c r="Q2780">
        <v>19</v>
      </c>
      <c r="R2780">
        <v>5</v>
      </c>
      <c r="S2780">
        <v>8</v>
      </c>
      <c r="T2780">
        <v>10</v>
      </c>
    </row>
    <row r="2781" spans="8:20" x14ac:dyDescent="0.35">
      <c r="H2781">
        <v>344.10399999999998</v>
      </c>
      <c r="I2781">
        <v>24.109000000000002</v>
      </c>
      <c r="J2781" t="s">
        <v>1511</v>
      </c>
      <c r="K2781" t="s">
        <v>61</v>
      </c>
      <c r="L2781">
        <v>3</v>
      </c>
      <c r="M2781" t="s">
        <v>609</v>
      </c>
      <c r="N2781">
        <v>3</v>
      </c>
      <c r="O2781">
        <v>11</v>
      </c>
      <c r="P2781">
        <v>14</v>
      </c>
      <c r="Q2781">
        <v>16</v>
      </c>
      <c r="R2781">
        <v>5</v>
      </c>
      <c r="S2781">
        <v>8</v>
      </c>
      <c r="T2781">
        <v>10</v>
      </c>
    </row>
    <row r="2782" spans="8:20" x14ac:dyDescent="0.35">
      <c r="H2782">
        <v>344.10500000000002</v>
      </c>
      <c r="I2782">
        <v>24.11</v>
      </c>
      <c r="J2782" t="s">
        <v>1511</v>
      </c>
      <c r="K2782" t="s">
        <v>38</v>
      </c>
      <c r="L2782">
        <v>3</v>
      </c>
      <c r="M2782" t="s">
        <v>1525</v>
      </c>
      <c r="N2782">
        <v>4</v>
      </c>
      <c r="O2782">
        <v>18</v>
      </c>
      <c r="P2782">
        <v>18</v>
      </c>
      <c r="Q2782">
        <v>21</v>
      </c>
      <c r="R2782">
        <v>6</v>
      </c>
      <c r="S2782">
        <v>6</v>
      </c>
      <c r="T2782">
        <v>9</v>
      </c>
    </row>
    <row r="2783" spans="8:20" x14ac:dyDescent="0.35">
      <c r="H2783">
        <v>344.10599999999999</v>
      </c>
      <c r="I2783">
        <v>24.111000000000001</v>
      </c>
      <c r="J2783" t="s">
        <v>1511</v>
      </c>
      <c r="K2783" t="s">
        <v>169</v>
      </c>
      <c r="L2783">
        <v>3</v>
      </c>
      <c r="M2783" t="s">
        <v>1524</v>
      </c>
      <c r="N2783">
        <v>4</v>
      </c>
      <c r="O2783">
        <v>12</v>
      </c>
      <c r="P2783">
        <v>12</v>
      </c>
      <c r="Q2783">
        <v>15</v>
      </c>
      <c r="R2783">
        <v>10</v>
      </c>
      <c r="S2783">
        <v>10</v>
      </c>
      <c r="T2783">
        <v>13</v>
      </c>
    </row>
    <row r="2784" spans="8:20" x14ac:dyDescent="0.35">
      <c r="H2784">
        <v>344.10700000000003</v>
      </c>
      <c r="I2784">
        <v>24.111999999999998</v>
      </c>
      <c r="J2784" t="s">
        <v>1511</v>
      </c>
      <c r="K2784" t="s">
        <v>39</v>
      </c>
      <c r="L2784">
        <v>3</v>
      </c>
      <c r="M2784" t="s">
        <v>639</v>
      </c>
      <c r="N2784">
        <v>3</v>
      </c>
      <c r="O2784">
        <v>11</v>
      </c>
      <c r="P2784">
        <v>14</v>
      </c>
      <c r="Q2784">
        <v>16</v>
      </c>
      <c r="R2784">
        <v>5</v>
      </c>
      <c r="S2784">
        <v>8</v>
      </c>
      <c r="T2784">
        <v>10</v>
      </c>
    </row>
    <row r="2785" spans="8:20" x14ac:dyDescent="0.35">
      <c r="H2785">
        <v>344.108</v>
      </c>
      <c r="I2785">
        <v>24.113</v>
      </c>
      <c r="J2785" t="s">
        <v>1511</v>
      </c>
      <c r="K2785" t="s">
        <v>170</v>
      </c>
      <c r="L2785">
        <v>3</v>
      </c>
      <c r="M2785" t="s">
        <v>1525</v>
      </c>
      <c r="N2785">
        <v>4</v>
      </c>
      <c r="O2785">
        <v>18</v>
      </c>
      <c r="P2785">
        <v>18</v>
      </c>
      <c r="Q2785">
        <v>21</v>
      </c>
      <c r="R2785">
        <v>6</v>
      </c>
      <c r="S2785">
        <v>6</v>
      </c>
      <c r="T2785">
        <v>9</v>
      </c>
    </row>
    <row r="2786" spans="8:20" x14ac:dyDescent="0.35">
      <c r="H2786">
        <v>344.10899999999998</v>
      </c>
      <c r="I2786">
        <v>24.114000000000001</v>
      </c>
      <c r="J2786" t="s">
        <v>1511</v>
      </c>
      <c r="K2786" t="s">
        <v>25</v>
      </c>
      <c r="L2786">
        <v>3</v>
      </c>
      <c r="M2786" t="s">
        <v>816</v>
      </c>
      <c r="N2786">
        <v>3</v>
      </c>
      <c r="O2786">
        <v>7</v>
      </c>
      <c r="P2786">
        <v>10</v>
      </c>
      <c r="Q2786">
        <v>12</v>
      </c>
      <c r="R2786">
        <v>10</v>
      </c>
      <c r="S2786">
        <v>13</v>
      </c>
      <c r="T2786">
        <v>15</v>
      </c>
    </row>
    <row r="2787" spans="8:20" x14ac:dyDescent="0.35">
      <c r="H2787">
        <v>344.11</v>
      </c>
      <c r="I2787">
        <v>24.114999999999998</v>
      </c>
      <c r="J2787" t="s">
        <v>1511</v>
      </c>
      <c r="K2787" t="s">
        <v>171</v>
      </c>
      <c r="L2787">
        <v>3</v>
      </c>
      <c r="M2787" t="s">
        <v>1519</v>
      </c>
      <c r="N2787">
        <v>3</v>
      </c>
      <c r="O2787">
        <v>15</v>
      </c>
      <c r="P2787">
        <v>18</v>
      </c>
      <c r="Q2787">
        <v>20</v>
      </c>
      <c r="R2787">
        <v>1</v>
      </c>
      <c r="S2787">
        <v>4</v>
      </c>
      <c r="T2787">
        <v>6</v>
      </c>
    </row>
    <row r="2788" spans="8:20" x14ac:dyDescent="0.35">
      <c r="H2788">
        <v>344.11099999999999</v>
      </c>
      <c r="I2788">
        <v>24.116</v>
      </c>
      <c r="J2788" t="s">
        <v>1511</v>
      </c>
      <c r="K2788" t="s">
        <v>62</v>
      </c>
      <c r="L2788">
        <v>3</v>
      </c>
      <c r="M2788" t="s">
        <v>1144</v>
      </c>
      <c r="N2788">
        <v>4</v>
      </c>
      <c r="O2788">
        <v>12</v>
      </c>
      <c r="P2788">
        <v>12</v>
      </c>
      <c r="Q2788">
        <v>15</v>
      </c>
      <c r="R2788">
        <v>10</v>
      </c>
      <c r="S2788">
        <v>10</v>
      </c>
      <c r="T2788">
        <v>13</v>
      </c>
    </row>
    <row r="2789" spans="8:20" x14ac:dyDescent="0.35">
      <c r="H2789">
        <v>344.11200000000002</v>
      </c>
      <c r="I2789">
        <v>24.117000000000001</v>
      </c>
      <c r="J2789" t="s">
        <v>1511</v>
      </c>
      <c r="K2789" t="s">
        <v>63</v>
      </c>
      <c r="L2789">
        <v>3</v>
      </c>
      <c r="M2789" t="s">
        <v>1254</v>
      </c>
      <c r="N2789">
        <v>4</v>
      </c>
      <c r="O2789">
        <v>18</v>
      </c>
      <c r="P2789">
        <v>18</v>
      </c>
      <c r="Q2789">
        <v>21</v>
      </c>
      <c r="R2789">
        <v>5</v>
      </c>
      <c r="S2789">
        <v>5</v>
      </c>
      <c r="T2789">
        <v>8</v>
      </c>
    </row>
    <row r="2790" spans="8:20" x14ac:dyDescent="0.35">
      <c r="H2790">
        <v>344.113</v>
      </c>
      <c r="I2790">
        <v>24.117999999999999</v>
      </c>
      <c r="J2790" t="s">
        <v>1511</v>
      </c>
      <c r="K2790" t="s">
        <v>172</v>
      </c>
      <c r="L2790">
        <v>3</v>
      </c>
      <c r="M2790" t="s">
        <v>569</v>
      </c>
      <c r="N2790">
        <v>4</v>
      </c>
      <c r="O2790">
        <v>17</v>
      </c>
      <c r="P2790">
        <v>17</v>
      </c>
      <c r="Q2790">
        <v>20</v>
      </c>
      <c r="R2790">
        <v>6</v>
      </c>
      <c r="S2790">
        <v>6</v>
      </c>
      <c r="T2790">
        <v>9</v>
      </c>
    </row>
    <row r="2791" spans="8:20" x14ac:dyDescent="0.35">
      <c r="H2791">
        <v>344.11399999999998</v>
      </c>
      <c r="I2791">
        <v>24.12</v>
      </c>
      <c r="J2791" t="s">
        <v>1511</v>
      </c>
      <c r="K2791" t="s">
        <v>64</v>
      </c>
      <c r="L2791">
        <v>3</v>
      </c>
      <c r="M2791" t="s">
        <v>258</v>
      </c>
      <c r="N2791">
        <v>3</v>
      </c>
      <c r="O2791">
        <v>10</v>
      </c>
      <c r="P2791">
        <v>13</v>
      </c>
      <c r="Q2791">
        <v>15</v>
      </c>
      <c r="R2791">
        <v>7</v>
      </c>
      <c r="S2791">
        <v>10</v>
      </c>
      <c r="T2791">
        <v>12</v>
      </c>
    </row>
    <row r="2792" spans="8:20" x14ac:dyDescent="0.35">
      <c r="H2792">
        <v>344.11500000000001</v>
      </c>
      <c r="I2792">
        <v>24.120999999999999</v>
      </c>
      <c r="J2792" t="s">
        <v>1511</v>
      </c>
      <c r="K2792" t="s">
        <v>174</v>
      </c>
      <c r="L2792">
        <v>3</v>
      </c>
      <c r="M2792" t="s">
        <v>1117</v>
      </c>
      <c r="N2792">
        <v>4</v>
      </c>
      <c r="O2792">
        <v>16</v>
      </c>
      <c r="P2792">
        <v>16</v>
      </c>
      <c r="Q2792">
        <v>19</v>
      </c>
      <c r="R2792">
        <v>9</v>
      </c>
      <c r="S2792">
        <v>9</v>
      </c>
      <c r="T2792">
        <v>12</v>
      </c>
    </row>
    <row r="2793" spans="8:20" x14ac:dyDescent="0.35">
      <c r="H2793">
        <v>344.11599999999999</v>
      </c>
      <c r="I2793">
        <v>24.122</v>
      </c>
      <c r="J2793" t="s">
        <v>1511</v>
      </c>
      <c r="K2793" t="s">
        <v>175</v>
      </c>
      <c r="L2793">
        <v>3</v>
      </c>
      <c r="M2793" t="s">
        <v>1525</v>
      </c>
      <c r="N2793">
        <v>4</v>
      </c>
      <c r="O2793">
        <v>18</v>
      </c>
      <c r="P2793">
        <v>18</v>
      </c>
      <c r="Q2793">
        <v>21</v>
      </c>
      <c r="R2793">
        <v>6</v>
      </c>
      <c r="S2793">
        <v>6</v>
      </c>
      <c r="T2793">
        <v>9</v>
      </c>
    </row>
    <row r="2794" spans="8:20" x14ac:dyDescent="0.35">
      <c r="H2794">
        <v>344.11700000000002</v>
      </c>
      <c r="I2794">
        <v>24.123000000000001</v>
      </c>
      <c r="J2794" t="s">
        <v>1511</v>
      </c>
      <c r="K2794" t="s">
        <v>65</v>
      </c>
      <c r="L2794">
        <v>3</v>
      </c>
      <c r="M2794" t="s">
        <v>1381</v>
      </c>
      <c r="N2794">
        <v>4</v>
      </c>
      <c r="O2794">
        <v>13</v>
      </c>
      <c r="P2794">
        <v>13</v>
      </c>
      <c r="Q2794">
        <v>16</v>
      </c>
      <c r="R2794">
        <v>10</v>
      </c>
      <c r="S2794">
        <v>10</v>
      </c>
      <c r="T2794">
        <v>13</v>
      </c>
    </row>
    <row r="2795" spans="8:20" x14ac:dyDescent="0.35">
      <c r="H2795">
        <v>344.11799999999999</v>
      </c>
      <c r="I2795">
        <v>24.123999999999999</v>
      </c>
      <c r="J2795" t="s">
        <v>1511</v>
      </c>
      <c r="K2795" t="s">
        <v>176</v>
      </c>
      <c r="L2795">
        <v>3</v>
      </c>
      <c r="M2795" t="s">
        <v>1526</v>
      </c>
      <c r="N2795">
        <v>3</v>
      </c>
      <c r="O2795">
        <v>14</v>
      </c>
      <c r="P2795">
        <v>17</v>
      </c>
      <c r="Q2795">
        <v>19</v>
      </c>
      <c r="R2795">
        <v>6</v>
      </c>
      <c r="S2795">
        <v>9</v>
      </c>
      <c r="T2795">
        <v>11</v>
      </c>
    </row>
    <row r="2796" spans="8:20" x14ac:dyDescent="0.35">
      <c r="H2796">
        <v>344.11900000000003</v>
      </c>
      <c r="I2796">
        <v>24.125</v>
      </c>
      <c r="J2796" t="s">
        <v>1511</v>
      </c>
      <c r="K2796" t="s">
        <v>1737</v>
      </c>
      <c r="L2796">
        <v>3</v>
      </c>
      <c r="M2796" t="s">
        <v>1745</v>
      </c>
      <c r="N2796">
        <v>3</v>
      </c>
      <c r="O2796">
        <v>17</v>
      </c>
      <c r="P2796">
        <v>20</v>
      </c>
      <c r="Q2796">
        <v>22</v>
      </c>
      <c r="R2796">
        <v>3</v>
      </c>
      <c r="S2796">
        <v>6</v>
      </c>
      <c r="T2796">
        <v>8</v>
      </c>
    </row>
    <row r="2797" spans="8:20" x14ac:dyDescent="0.35">
      <c r="H2797">
        <v>344.12</v>
      </c>
      <c r="I2797">
        <v>24.126000000000001</v>
      </c>
      <c r="J2797" t="s">
        <v>1511</v>
      </c>
      <c r="K2797" t="s">
        <v>106</v>
      </c>
      <c r="L2797">
        <v>3</v>
      </c>
      <c r="M2797" t="s">
        <v>1527</v>
      </c>
      <c r="N2797">
        <v>3</v>
      </c>
      <c r="O2797">
        <v>13</v>
      </c>
      <c r="P2797">
        <v>16</v>
      </c>
      <c r="Q2797">
        <v>18</v>
      </c>
      <c r="R2797">
        <v>6</v>
      </c>
      <c r="S2797">
        <v>9</v>
      </c>
      <c r="T2797">
        <v>11</v>
      </c>
    </row>
    <row r="2798" spans="8:20" x14ac:dyDescent="0.35">
      <c r="H2798">
        <v>344.12099999999998</v>
      </c>
      <c r="I2798">
        <v>24.126999999999999</v>
      </c>
      <c r="J2798" t="s">
        <v>1511</v>
      </c>
      <c r="K2798" t="s">
        <v>40</v>
      </c>
      <c r="L2798">
        <v>3</v>
      </c>
      <c r="M2798" t="s">
        <v>1521</v>
      </c>
      <c r="N2798">
        <v>4</v>
      </c>
      <c r="O2798">
        <v>15</v>
      </c>
      <c r="P2798">
        <v>15</v>
      </c>
      <c r="Q2798">
        <v>18</v>
      </c>
      <c r="R2798">
        <v>9</v>
      </c>
      <c r="S2798">
        <v>9</v>
      </c>
      <c r="T2798">
        <v>12</v>
      </c>
    </row>
    <row r="2799" spans="8:20" x14ac:dyDescent="0.35">
      <c r="H2799">
        <v>344.12200000000001</v>
      </c>
      <c r="I2799">
        <v>24.128</v>
      </c>
      <c r="J2799" t="s">
        <v>1511</v>
      </c>
      <c r="K2799" t="s">
        <v>177</v>
      </c>
      <c r="L2799">
        <v>3</v>
      </c>
      <c r="M2799" t="s">
        <v>789</v>
      </c>
      <c r="N2799">
        <v>4</v>
      </c>
      <c r="O2799">
        <v>17</v>
      </c>
      <c r="P2799">
        <v>17</v>
      </c>
      <c r="Q2799">
        <v>20</v>
      </c>
      <c r="R2799">
        <v>6</v>
      </c>
      <c r="S2799">
        <v>6</v>
      </c>
      <c r="T2799">
        <v>9</v>
      </c>
    </row>
    <row r="2800" spans="8:20" x14ac:dyDescent="0.35">
      <c r="H2800">
        <v>344.12299999999999</v>
      </c>
      <c r="I2800">
        <v>24.129000000000001</v>
      </c>
      <c r="J2800" t="s">
        <v>1511</v>
      </c>
      <c r="K2800" t="s">
        <v>66</v>
      </c>
      <c r="L2800">
        <v>3</v>
      </c>
      <c r="M2800" t="s">
        <v>1525</v>
      </c>
      <c r="N2800">
        <v>4</v>
      </c>
      <c r="O2800">
        <v>18</v>
      </c>
      <c r="P2800">
        <v>18</v>
      </c>
      <c r="Q2800">
        <v>21</v>
      </c>
      <c r="R2800">
        <v>6</v>
      </c>
      <c r="S2800">
        <v>6</v>
      </c>
      <c r="T2800">
        <v>9</v>
      </c>
    </row>
    <row r="2801" spans="8:20" x14ac:dyDescent="0.35">
      <c r="H2801">
        <v>344.12400000000002</v>
      </c>
      <c r="I2801">
        <v>24.131</v>
      </c>
      <c r="J2801" t="s">
        <v>1511</v>
      </c>
      <c r="K2801" t="s">
        <v>178</v>
      </c>
      <c r="L2801">
        <v>3</v>
      </c>
      <c r="M2801" t="s">
        <v>1313</v>
      </c>
      <c r="N2801">
        <v>3</v>
      </c>
      <c r="O2801">
        <v>13</v>
      </c>
      <c r="P2801">
        <v>16</v>
      </c>
      <c r="Q2801">
        <v>18</v>
      </c>
      <c r="R2801">
        <v>4</v>
      </c>
      <c r="S2801">
        <v>7</v>
      </c>
      <c r="T2801">
        <v>9</v>
      </c>
    </row>
    <row r="2802" spans="8:20" x14ac:dyDescent="0.35">
      <c r="H2802">
        <v>344.125</v>
      </c>
      <c r="I2802">
        <v>24.132000000000001</v>
      </c>
      <c r="J2802" t="s">
        <v>1511</v>
      </c>
      <c r="K2802" t="s">
        <v>179</v>
      </c>
      <c r="L2802">
        <v>3</v>
      </c>
      <c r="M2802" t="s">
        <v>269</v>
      </c>
      <c r="N2802">
        <v>4</v>
      </c>
      <c r="O2802">
        <v>14</v>
      </c>
      <c r="P2802">
        <v>14</v>
      </c>
      <c r="Q2802">
        <v>17</v>
      </c>
      <c r="R2802">
        <v>10</v>
      </c>
      <c r="S2802">
        <v>10</v>
      </c>
      <c r="T2802">
        <v>13</v>
      </c>
    </row>
    <row r="2803" spans="8:20" x14ac:dyDescent="0.35">
      <c r="H2803">
        <v>344.12599999999998</v>
      </c>
      <c r="I2803">
        <v>24.132999999999999</v>
      </c>
      <c r="J2803" t="s">
        <v>1511</v>
      </c>
      <c r="K2803" t="s">
        <v>68</v>
      </c>
      <c r="L2803">
        <v>3</v>
      </c>
      <c r="M2803" t="s">
        <v>859</v>
      </c>
      <c r="N2803">
        <v>4</v>
      </c>
      <c r="O2803">
        <v>16</v>
      </c>
      <c r="P2803">
        <v>16</v>
      </c>
      <c r="Q2803">
        <v>19</v>
      </c>
      <c r="R2803">
        <v>9</v>
      </c>
      <c r="S2803">
        <v>9</v>
      </c>
      <c r="T2803">
        <v>12</v>
      </c>
    </row>
    <row r="2804" spans="8:20" x14ac:dyDescent="0.35">
      <c r="H2804">
        <v>344.12700000000001</v>
      </c>
      <c r="I2804">
        <v>24.134</v>
      </c>
      <c r="J2804" t="s">
        <v>1511</v>
      </c>
      <c r="K2804" t="s">
        <v>26</v>
      </c>
      <c r="L2804">
        <v>3</v>
      </c>
      <c r="M2804" t="s">
        <v>425</v>
      </c>
      <c r="N2804">
        <v>4</v>
      </c>
      <c r="O2804">
        <v>15</v>
      </c>
      <c r="P2804">
        <v>15</v>
      </c>
      <c r="Q2804">
        <v>18</v>
      </c>
      <c r="R2804">
        <v>6</v>
      </c>
      <c r="S2804">
        <v>6</v>
      </c>
      <c r="T2804">
        <v>9</v>
      </c>
    </row>
    <row r="2805" spans="8:20" x14ac:dyDescent="0.35">
      <c r="H2805">
        <v>344.12799999999999</v>
      </c>
      <c r="I2805">
        <v>24.135000000000002</v>
      </c>
      <c r="J2805" t="s">
        <v>1511</v>
      </c>
      <c r="K2805" t="s">
        <v>69</v>
      </c>
      <c r="L2805">
        <v>3</v>
      </c>
      <c r="M2805" t="s">
        <v>1512</v>
      </c>
      <c r="N2805">
        <v>4</v>
      </c>
      <c r="O2805">
        <v>13</v>
      </c>
      <c r="P2805">
        <v>13</v>
      </c>
      <c r="Q2805">
        <v>16</v>
      </c>
      <c r="R2805">
        <v>10</v>
      </c>
      <c r="S2805">
        <v>10</v>
      </c>
      <c r="T2805">
        <v>13</v>
      </c>
    </row>
    <row r="2806" spans="8:20" x14ac:dyDescent="0.35">
      <c r="H2806">
        <v>344.12900000000002</v>
      </c>
      <c r="I2806">
        <v>24.135999999999999</v>
      </c>
      <c r="J2806" t="s">
        <v>1511</v>
      </c>
      <c r="K2806" t="s">
        <v>1531</v>
      </c>
      <c r="L2806">
        <v>3</v>
      </c>
      <c r="M2806" t="s">
        <v>1558</v>
      </c>
      <c r="N2806">
        <v>4</v>
      </c>
      <c r="O2806">
        <v>23</v>
      </c>
      <c r="P2806">
        <v>23</v>
      </c>
      <c r="Q2806">
        <v>26</v>
      </c>
      <c r="R2806">
        <v>3</v>
      </c>
      <c r="S2806">
        <v>3</v>
      </c>
      <c r="T2806">
        <v>6</v>
      </c>
    </row>
    <row r="2807" spans="8:20" x14ac:dyDescent="0.35">
      <c r="H2807">
        <v>344.13</v>
      </c>
      <c r="I2807">
        <v>24.137</v>
      </c>
      <c r="J2807" t="s">
        <v>1511</v>
      </c>
      <c r="K2807" t="s">
        <v>41</v>
      </c>
      <c r="L2807">
        <v>3</v>
      </c>
      <c r="M2807" t="s">
        <v>1523</v>
      </c>
      <c r="N2807">
        <v>3</v>
      </c>
      <c r="O2807">
        <v>9</v>
      </c>
      <c r="P2807">
        <v>12</v>
      </c>
      <c r="Q2807">
        <v>14</v>
      </c>
      <c r="R2807">
        <v>8</v>
      </c>
      <c r="S2807">
        <v>11</v>
      </c>
      <c r="T2807">
        <v>13</v>
      </c>
    </row>
    <row r="2808" spans="8:20" x14ac:dyDescent="0.35">
      <c r="H2808">
        <v>344.13099999999997</v>
      </c>
      <c r="I2808">
        <v>24.138000000000002</v>
      </c>
      <c r="J2808" t="s">
        <v>1511</v>
      </c>
      <c r="K2808" t="s">
        <v>180</v>
      </c>
      <c r="L2808">
        <v>3</v>
      </c>
      <c r="M2808" t="s">
        <v>1523</v>
      </c>
      <c r="N2808">
        <v>3</v>
      </c>
      <c r="O2808">
        <v>9</v>
      </c>
      <c r="P2808">
        <v>12</v>
      </c>
      <c r="Q2808">
        <v>14</v>
      </c>
      <c r="R2808">
        <v>8</v>
      </c>
      <c r="S2808">
        <v>11</v>
      </c>
      <c r="T2808">
        <v>13</v>
      </c>
    </row>
    <row r="2809" spans="8:20" x14ac:dyDescent="0.35">
      <c r="H2809">
        <v>344.13200000000001</v>
      </c>
      <c r="I2809">
        <v>24.138999999999999</v>
      </c>
      <c r="J2809" t="s">
        <v>1511</v>
      </c>
      <c r="K2809" t="s">
        <v>70</v>
      </c>
      <c r="L2809">
        <v>3</v>
      </c>
      <c r="M2809" t="s">
        <v>68</v>
      </c>
      <c r="N2809">
        <v>1</v>
      </c>
      <c r="O2809">
        <v>3</v>
      </c>
      <c r="P2809">
        <v>10</v>
      </c>
      <c r="Q2809">
        <v>12</v>
      </c>
      <c r="R2809">
        <v>2</v>
      </c>
      <c r="S2809">
        <v>9</v>
      </c>
      <c r="T2809">
        <v>11</v>
      </c>
    </row>
    <row r="2810" spans="8:20" x14ac:dyDescent="0.35">
      <c r="H2810">
        <v>346.02300000000002</v>
      </c>
      <c r="I2810">
        <v>25.027000000000001</v>
      </c>
      <c r="J2810" t="s">
        <v>45</v>
      </c>
      <c r="K2810" t="s">
        <v>123</v>
      </c>
      <c r="L2810">
        <v>3</v>
      </c>
      <c r="M2810" t="s">
        <v>792</v>
      </c>
      <c r="N2810">
        <v>1</v>
      </c>
      <c r="O2810">
        <v>5</v>
      </c>
      <c r="P2810">
        <v>12</v>
      </c>
      <c r="Q2810">
        <v>14</v>
      </c>
      <c r="R2810">
        <v>2</v>
      </c>
      <c r="S2810">
        <v>9</v>
      </c>
      <c r="T2810">
        <v>11</v>
      </c>
    </row>
    <row r="2811" spans="8:20" x14ac:dyDescent="0.35">
      <c r="H2811">
        <v>346.024</v>
      </c>
      <c r="I2811">
        <v>25.027999999999999</v>
      </c>
      <c r="J2811" t="s">
        <v>45</v>
      </c>
      <c r="K2811" t="s">
        <v>124</v>
      </c>
      <c r="L2811">
        <v>3</v>
      </c>
      <c r="M2811" t="s">
        <v>291</v>
      </c>
      <c r="N2811">
        <v>3</v>
      </c>
      <c r="O2811">
        <v>12</v>
      </c>
      <c r="P2811">
        <v>15</v>
      </c>
      <c r="Q2811">
        <v>17</v>
      </c>
      <c r="R2811">
        <v>6</v>
      </c>
      <c r="S2811">
        <v>9</v>
      </c>
      <c r="T2811">
        <v>11</v>
      </c>
    </row>
    <row r="2812" spans="8:20" x14ac:dyDescent="0.35">
      <c r="H2812">
        <v>346.02499999999998</v>
      </c>
      <c r="I2812">
        <v>25.029</v>
      </c>
      <c r="J2812" t="s">
        <v>45</v>
      </c>
      <c r="K2812" t="s">
        <v>125</v>
      </c>
      <c r="L2812">
        <v>3</v>
      </c>
      <c r="M2812" t="s">
        <v>793</v>
      </c>
      <c r="N2812">
        <v>4</v>
      </c>
      <c r="O2812">
        <v>15</v>
      </c>
      <c r="P2812">
        <v>15</v>
      </c>
      <c r="Q2812">
        <v>18</v>
      </c>
      <c r="R2812">
        <v>10</v>
      </c>
      <c r="S2812">
        <v>10</v>
      </c>
      <c r="T2812">
        <v>13</v>
      </c>
    </row>
    <row r="2813" spans="8:20" x14ac:dyDescent="0.35">
      <c r="H2813">
        <v>346.02600000000001</v>
      </c>
      <c r="I2813">
        <v>25.03</v>
      </c>
      <c r="J2813" t="s">
        <v>45</v>
      </c>
      <c r="K2813" t="s">
        <v>47</v>
      </c>
      <c r="L2813">
        <v>1</v>
      </c>
      <c r="M2813" t="s">
        <v>621</v>
      </c>
      <c r="N2813">
        <v>3</v>
      </c>
      <c r="O2813">
        <v>10</v>
      </c>
      <c r="P2813">
        <v>13</v>
      </c>
      <c r="Q2813">
        <v>15</v>
      </c>
      <c r="R2813">
        <v>6</v>
      </c>
      <c r="S2813">
        <v>9</v>
      </c>
      <c r="T2813">
        <v>11</v>
      </c>
    </row>
    <row r="2814" spans="8:20" x14ac:dyDescent="0.35">
      <c r="H2814">
        <v>346.02699999999999</v>
      </c>
      <c r="I2814">
        <v>25.030999999999999</v>
      </c>
      <c r="J2814" t="s">
        <v>45</v>
      </c>
      <c r="K2814" t="s">
        <v>48</v>
      </c>
      <c r="L2814">
        <v>1</v>
      </c>
      <c r="M2814" t="s">
        <v>794</v>
      </c>
      <c r="N2814">
        <v>3</v>
      </c>
      <c r="O2814">
        <v>8</v>
      </c>
      <c r="P2814">
        <v>11</v>
      </c>
      <c r="Q2814">
        <v>13</v>
      </c>
      <c r="R2814">
        <v>10</v>
      </c>
      <c r="S2814">
        <v>13</v>
      </c>
      <c r="T2814">
        <v>15</v>
      </c>
    </row>
    <row r="2815" spans="8:20" x14ac:dyDescent="0.35">
      <c r="H2815">
        <v>346.02800000000002</v>
      </c>
      <c r="I2815">
        <v>25.033000000000001</v>
      </c>
      <c r="J2815" t="s">
        <v>45</v>
      </c>
      <c r="K2815" t="s">
        <v>27</v>
      </c>
      <c r="L2815">
        <v>3</v>
      </c>
      <c r="M2815" t="s">
        <v>795</v>
      </c>
      <c r="N2815">
        <v>1</v>
      </c>
      <c r="O2815">
        <v>6</v>
      </c>
      <c r="P2815">
        <v>13</v>
      </c>
      <c r="Q2815">
        <v>15</v>
      </c>
      <c r="R2815">
        <v>3</v>
      </c>
      <c r="S2815">
        <v>10</v>
      </c>
      <c r="T2815">
        <v>12</v>
      </c>
    </row>
    <row r="2816" spans="8:20" x14ac:dyDescent="0.35">
      <c r="H2816">
        <v>346.029</v>
      </c>
      <c r="I2816">
        <v>25.033999999999999</v>
      </c>
      <c r="J2816" t="s">
        <v>45</v>
      </c>
      <c r="K2816" t="s">
        <v>126</v>
      </c>
      <c r="L2816">
        <v>3</v>
      </c>
      <c r="M2816" t="s">
        <v>242</v>
      </c>
      <c r="N2816">
        <v>3</v>
      </c>
      <c r="O2816">
        <v>15</v>
      </c>
      <c r="P2816">
        <v>18</v>
      </c>
      <c r="Q2816">
        <v>20</v>
      </c>
      <c r="R2816">
        <v>5</v>
      </c>
      <c r="S2816">
        <v>8</v>
      </c>
      <c r="T2816">
        <v>10</v>
      </c>
    </row>
    <row r="2817" spans="8:20" x14ac:dyDescent="0.35">
      <c r="H2817">
        <v>346.03</v>
      </c>
      <c r="I2817">
        <v>25.036000000000001</v>
      </c>
      <c r="J2817" t="s">
        <v>45</v>
      </c>
      <c r="K2817" t="s">
        <v>127</v>
      </c>
      <c r="L2817">
        <v>3</v>
      </c>
      <c r="M2817" t="s">
        <v>600</v>
      </c>
      <c r="N2817">
        <v>3</v>
      </c>
      <c r="O2817">
        <v>14</v>
      </c>
      <c r="P2817">
        <v>17</v>
      </c>
      <c r="Q2817">
        <v>19</v>
      </c>
      <c r="R2817">
        <v>4</v>
      </c>
      <c r="S2817">
        <v>7</v>
      </c>
      <c r="T2817">
        <v>9</v>
      </c>
    </row>
    <row r="2818" spans="8:20" x14ac:dyDescent="0.35">
      <c r="H2818">
        <v>346.03100000000001</v>
      </c>
      <c r="I2818">
        <v>25.036999999999999</v>
      </c>
      <c r="J2818" t="s">
        <v>45</v>
      </c>
      <c r="K2818" t="s">
        <v>51</v>
      </c>
      <c r="L2818">
        <v>1</v>
      </c>
      <c r="M2818" t="s">
        <v>46</v>
      </c>
      <c r="N2818">
        <v>1</v>
      </c>
      <c r="O2818">
        <v>4</v>
      </c>
      <c r="P2818">
        <v>11</v>
      </c>
      <c r="Q2818">
        <v>13</v>
      </c>
      <c r="R2818">
        <v>1</v>
      </c>
      <c r="S2818">
        <v>8</v>
      </c>
      <c r="T2818">
        <v>10</v>
      </c>
    </row>
    <row r="2819" spans="8:20" x14ac:dyDescent="0.35">
      <c r="H2819">
        <v>346.03199999999998</v>
      </c>
      <c r="I2819">
        <v>25.038</v>
      </c>
      <c r="J2819" t="s">
        <v>45</v>
      </c>
      <c r="K2819" t="s">
        <v>128</v>
      </c>
      <c r="L2819">
        <v>3</v>
      </c>
      <c r="M2819" t="s">
        <v>796</v>
      </c>
      <c r="N2819">
        <v>3</v>
      </c>
      <c r="O2819">
        <v>12</v>
      </c>
      <c r="P2819">
        <v>15</v>
      </c>
      <c r="Q2819">
        <v>17</v>
      </c>
      <c r="R2819">
        <v>7</v>
      </c>
      <c r="S2819">
        <v>10</v>
      </c>
      <c r="T2819">
        <v>12</v>
      </c>
    </row>
    <row r="2820" spans="8:20" x14ac:dyDescent="0.35">
      <c r="H2820">
        <v>346.03300000000002</v>
      </c>
      <c r="I2820">
        <v>25.039000000000001</v>
      </c>
      <c r="J2820" t="s">
        <v>45</v>
      </c>
      <c r="K2820" t="s">
        <v>31</v>
      </c>
      <c r="L2820">
        <v>3</v>
      </c>
      <c r="M2820" t="s">
        <v>792</v>
      </c>
      <c r="N2820">
        <v>1</v>
      </c>
      <c r="O2820">
        <v>5</v>
      </c>
      <c r="P2820">
        <v>12</v>
      </c>
      <c r="Q2820">
        <v>14</v>
      </c>
      <c r="R2820">
        <v>2</v>
      </c>
      <c r="S2820">
        <v>9</v>
      </c>
      <c r="T2820">
        <v>11</v>
      </c>
    </row>
    <row r="2821" spans="8:20" x14ac:dyDescent="0.35">
      <c r="H2821">
        <v>346.03399999999999</v>
      </c>
      <c r="I2821">
        <v>25.04</v>
      </c>
      <c r="J2821" t="s">
        <v>45</v>
      </c>
      <c r="K2821" t="s">
        <v>1690</v>
      </c>
      <c r="L2821">
        <v>3</v>
      </c>
      <c r="M2821" t="s">
        <v>1697</v>
      </c>
      <c r="N2821">
        <v>4</v>
      </c>
      <c r="O2821">
        <v>3</v>
      </c>
      <c r="P2821">
        <v>3</v>
      </c>
      <c r="Q2821">
        <v>6</v>
      </c>
      <c r="R2821">
        <v>18</v>
      </c>
      <c r="S2821">
        <v>18</v>
      </c>
      <c r="T2821">
        <v>21</v>
      </c>
    </row>
    <row r="2822" spans="8:20" x14ac:dyDescent="0.35">
      <c r="H2822">
        <v>346.03500000000003</v>
      </c>
      <c r="I2822">
        <v>25.041</v>
      </c>
      <c r="J2822" t="s">
        <v>45</v>
      </c>
      <c r="K2822" t="s">
        <v>129</v>
      </c>
      <c r="L2822">
        <v>3</v>
      </c>
      <c r="M2822" t="s">
        <v>297</v>
      </c>
      <c r="N2822">
        <v>4</v>
      </c>
      <c r="O2822">
        <v>0</v>
      </c>
      <c r="P2822">
        <v>0</v>
      </c>
      <c r="Q2822">
        <v>3</v>
      </c>
      <c r="R2822">
        <v>21</v>
      </c>
      <c r="S2822">
        <v>21</v>
      </c>
      <c r="T2822">
        <v>24</v>
      </c>
    </row>
    <row r="2823" spans="8:20" x14ac:dyDescent="0.35">
      <c r="H2823">
        <v>346.036</v>
      </c>
      <c r="I2823">
        <v>25.042000000000002</v>
      </c>
      <c r="J2823" t="s">
        <v>45</v>
      </c>
      <c r="K2823" t="s">
        <v>130</v>
      </c>
      <c r="L2823">
        <v>3</v>
      </c>
      <c r="M2823" t="s">
        <v>331</v>
      </c>
      <c r="N2823">
        <v>4</v>
      </c>
      <c r="O2823">
        <v>17</v>
      </c>
      <c r="P2823">
        <v>17</v>
      </c>
      <c r="Q2823">
        <v>20</v>
      </c>
      <c r="R2823">
        <v>7</v>
      </c>
      <c r="S2823">
        <v>7</v>
      </c>
      <c r="T2823">
        <v>10</v>
      </c>
    </row>
    <row r="2824" spans="8:20" x14ac:dyDescent="0.35">
      <c r="H2824">
        <v>346.03699999999998</v>
      </c>
      <c r="I2824">
        <v>25.044</v>
      </c>
      <c r="J2824" t="s">
        <v>45</v>
      </c>
      <c r="K2824" t="s">
        <v>131</v>
      </c>
      <c r="L2824">
        <v>3</v>
      </c>
      <c r="M2824" t="s">
        <v>795</v>
      </c>
      <c r="N2824">
        <v>1</v>
      </c>
      <c r="O2824">
        <v>6</v>
      </c>
      <c r="P2824">
        <v>13</v>
      </c>
      <c r="Q2824">
        <v>15</v>
      </c>
      <c r="R2824">
        <v>3</v>
      </c>
      <c r="S2824">
        <v>10</v>
      </c>
      <c r="T2824">
        <v>12</v>
      </c>
    </row>
    <row r="2825" spans="8:20" x14ac:dyDescent="0.35">
      <c r="H2825">
        <v>346.03800000000001</v>
      </c>
      <c r="I2825">
        <v>25.045000000000002</v>
      </c>
      <c r="J2825" t="s">
        <v>45</v>
      </c>
      <c r="K2825" t="s">
        <v>53</v>
      </c>
      <c r="L2825">
        <v>1</v>
      </c>
      <c r="M2825" t="s">
        <v>1695</v>
      </c>
      <c r="N2825">
        <v>3</v>
      </c>
      <c r="O2825">
        <v>19</v>
      </c>
      <c r="P2825">
        <v>22</v>
      </c>
      <c r="Q2825">
        <v>24</v>
      </c>
      <c r="R2825">
        <v>1</v>
      </c>
      <c r="S2825">
        <v>4</v>
      </c>
      <c r="T2825">
        <v>6</v>
      </c>
    </row>
    <row r="2826" spans="8:20" x14ac:dyDescent="0.35">
      <c r="H2826">
        <v>346.03899999999999</v>
      </c>
      <c r="I2826">
        <v>25.045999999999999</v>
      </c>
      <c r="J2826" t="s">
        <v>45</v>
      </c>
      <c r="K2826" t="s">
        <v>132</v>
      </c>
      <c r="L2826">
        <v>3</v>
      </c>
      <c r="M2826" t="s">
        <v>797</v>
      </c>
      <c r="N2826">
        <v>4</v>
      </c>
      <c r="O2826">
        <v>14</v>
      </c>
      <c r="P2826">
        <v>14</v>
      </c>
      <c r="Q2826">
        <v>17</v>
      </c>
      <c r="R2826">
        <v>11</v>
      </c>
      <c r="S2826">
        <v>11</v>
      </c>
      <c r="T2826">
        <v>14</v>
      </c>
    </row>
    <row r="2827" spans="8:20" x14ac:dyDescent="0.35">
      <c r="H2827">
        <v>346.04</v>
      </c>
      <c r="I2827">
        <v>25.047000000000001</v>
      </c>
      <c r="J2827" t="s">
        <v>45</v>
      </c>
      <c r="K2827" t="s">
        <v>133</v>
      </c>
      <c r="L2827">
        <v>3</v>
      </c>
      <c r="M2827" t="s">
        <v>624</v>
      </c>
      <c r="N2827">
        <v>4</v>
      </c>
      <c r="O2827">
        <v>14</v>
      </c>
      <c r="P2827">
        <v>14</v>
      </c>
      <c r="Q2827">
        <v>17</v>
      </c>
      <c r="R2827">
        <v>10</v>
      </c>
      <c r="S2827">
        <v>10</v>
      </c>
      <c r="T2827">
        <v>13</v>
      </c>
    </row>
    <row r="2828" spans="8:20" x14ac:dyDescent="0.35">
      <c r="H2828">
        <v>346.041</v>
      </c>
      <c r="I2828">
        <v>25.048999999999999</v>
      </c>
      <c r="J2828" t="s">
        <v>45</v>
      </c>
      <c r="K2828" t="s">
        <v>1560</v>
      </c>
      <c r="L2828">
        <v>3</v>
      </c>
      <c r="M2828" t="s">
        <v>1562</v>
      </c>
      <c r="N2828">
        <v>4</v>
      </c>
      <c r="O2828">
        <v>17</v>
      </c>
      <c r="P2828">
        <v>17</v>
      </c>
      <c r="Q2828">
        <v>20</v>
      </c>
      <c r="R2828">
        <v>7</v>
      </c>
      <c r="S2828">
        <v>7</v>
      </c>
      <c r="T2828">
        <v>10</v>
      </c>
    </row>
    <row r="2829" spans="8:20" x14ac:dyDescent="0.35">
      <c r="H2829">
        <v>346.04199999999997</v>
      </c>
      <c r="I2829">
        <v>25.05</v>
      </c>
      <c r="J2829" t="s">
        <v>45</v>
      </c>
      <c r="K2829" t="s">
        <v>134</v>
      </c>
      <c r="L2829">
        <v>3</v>
      </c>
      <c r="M2829" t="s">
        <v>798</v>
      </c>
      <c r="N2829">
        <v>4</v>
      </c>
      <c r="O2829">
        <v>15</v>
      </c>
      <c r="P2829">
        <v>15</v>
      </c>
      <c r="Q2829">
        <v>18</v>
      </c>
      <c r="R2829">
        <v>8</v>
      </c>
      <c r="S2829">
        <v>8</v>
      </c>
      <c r="T2829">
        <v>11</v>
      </c>
    </row>
    <row r="2830" spans="8:20" x14ac:dyDescent="0.35">
      <c r="H2830">
        <v>346.04300000000001</v>
      </c>
      <c r="I2830">
        <v>25.050999999999998</v>
      </c>
      <c r="J2830" t="s">
        <v>45</v>
      </c>
      <c r="K2830" t="s">
        <v>55</v>
      </c>
      <c r="L2830">
        <v>1</v>
      </c>
      <c r="M2830" t="s">
        <v>799</v>
      </c>
      <c r="N2830">
        <v>3</v>
      </c>
      <c r="O2830">
        <v>8</v>
      </c>
      <c r="P2830">
        <v>11</v>
      </c>
      <c r="Q2830">
        <v>13</v>
      </c>
      <c r="R2830">
        <v>6</v>
      </c>
      <c r="S2830">
        <v>9</v>
      </c>
      <c r="T2830">
        <v>11</v>
      </c>
    </row>
    <row r="2831" spans="8:20" x14ac:dyDescent="0.35">
      <c r="H2831">
        <v>346.04399999999998</v>
      </c>
      <c r="I2831">
        <v>25.052</v>
      </c>
      <c r="J2831" t="s">
        <v>45</v>
      </c>
      <c r="K2831" t="s">
        <v>33</v>
      </c>
      <c r="L2831">
        <v>2</v>
      </c>
      <c r="M2831" t="s">
        <v>795</v>
      </c>
      <c r="N2831">
        <v>1</v>
      </c>
      <c r="O2831">
        <v>6</v>
      </c>
      <c r="P2831">
        <v>13</v>
      </c>
      <c r="Q2831">
        <v>15</v>
      </c>
      <c r="R2831">
        <v>3</v>
      </c>
      <c r="S2831">
        <v>10</v>
      </c>
      <c r="T2831">
        <v>12</v>
      </c>
    </row>
    <row r="2832" spans="8:20" x14ac:dyDescent="0.35">
      <c r="H2832">
        <v>346.04500000000002</v>
      </c>
      <c r="I2832">
        <v>25.053000000000001</v>
      </c>
      <c r="J2832" t="s">
        <v>45</v>
      </c>
      <c r="K2832" t="s">
        <v>135</v>
      </c>
      <c r="L2832">
        <v>3</v>
      </c>
      <c r="M2832" t="s">
        <v>793</v>
      </c>
      <c r="N2832">
        <v>4</v>
      </c>
      <c r="O2832">
        <v>15</v>
      </c>
      <c r="P2832">
        <v>15</v>
      </c>
      <c r="Q2832">
        <v>18</v>
      </c>
      <c r="R2832">
        <v>10</v>
      </c>
      <c r="S2832">
        <v>10</v>
      </c>
      <c r="T2832">
        <v>13</v>
      </c>
    </row>
    <row r="2833" spans="8:20" x14ac:dyDescent="0.35">
      <c r="H2833">
        <v>346.04599999999999</v>
      </c>
      <c r="I2833">
        <v>25.053999999999998</v>
      </c>
      <c r="J2833" t="s">
        <v>45</v>
      </c>
      <c r="K2833" t="s">
        <v>136</v>
      </c>
      <c r="L2833">
        <v>3</v>
      </c>
      <c r="M2833" t="s">
        <v>1163</v>
      </c>
      <c r="N2833">
        <v>4</v>
      </c>
      <c r="O2833">
        <v>15</v>
      </c>
      <c r="P2833">
        <v>15</v>
      </c>
      <c r="Q2833">
        <v>18</v>
      </c>
      <c r="R2833">
        <v>9</v>
      </c>
      <c r="S2833">
        <v>9</v>
      </c>
      <c r="T2833">
        <v>12</v>
      </c>
    </row>
    <row r="2834" spans="8:20" x14ac:dyDescent="0.35">
      <c r="H2834">
        <v>346.04700000000003</v>
      </c>
      <c r="I2834">
        <v>25.055</v>
      </c>
      <c r="J2834" t="s">
        <v>45</v>
      </c>
      <c r="K2834" t="s">
        <v>137</v>
      </c>
      <c r="L2834">
        <v>3</v>
      </c>
      <c r="M2834" t="s">
        <v>800</v>
      </c>
      <c r="N2834">
        <v>3</v>
      </c>
      <c r="O2834">
        <v>9</v>
      </c>
      <c r="P2834">
        <v>12</v>
      </c>
      <c r="Q2834">
        <v>14</v>
      </c>
      <c r="R2834">
        <v>8</v>
      </c>
      <c r="S2834">
        <v>11</v>
      </c>
      <c r="T2834">
        <v>13</v>
      </c>
    </row>
    <row r="2835" spans="8:20" x14ac:dyDescent="0.35">
      <c r="H2835">
        <v>346.048</v>
      </c>
      <c r="I2835">
        <v>25.056000000000001</v>
      </c>
      <c r="J2835" t="s">
        <v>45</v>
      </c>
      <c r="K2835" t="s">
        <v>138</v>
      </c>
      <c r="L2835">
        <v>3</v>
      </c>
      <c r="M2835" t="s">
        <v>801</v>
      </c>
      <c r="N2835">
        <v>4</v>
      </c>
      <c r="O2835">
        <v>20</v>
      </c>
      <c r="P2835">
        <v>20</v>
      </c>
      <c r="Q2835">
        <v>23</v>
      </c>
      <c r="R2835">
        <v>1</v>
      </c>
      <c r="S2835">
        <v>1</v>
      </c>
      <c r="T2835">
        <v>4</v>
      </c>
    </row>
    <row r="2836" spans="8:20" x14ac:dyDescent="0.35">
      <c r="H2836">
        <v>346.04899999999998</v>
      </c>
      <c r="I2836">
        <v>25.056999999999999</v>
      </c>
      <c r="J2836" t="s">
        <v>45</v>
      </c>
      <c r="K2836" t="s">
        <v>139</v>
      </c>
      <c r="L2836">
        <v>3</v>
      </c>
      <c r="M2836" t="s">
        <v>797</v>
      </c>
      <c r="N2836">
        <v>4</v>
      </c>
      <c r="O2836">
        <v>14</v>
      </c>
      <c r="P2836">
        <v>14</v>
      </c>
      <c r="Q2836">
        <v>17</v>
      </c>
      <c r="R2836">
        <v>11</v>
      </c>
      <c r="S2836">
        <v>11</v>
      </c>
      <c r="T2836">
        <v>14</v>
      </c>
    </row>
    <row r="2837" spans="8:20" x14ac:dyDescent="0.35">
      <c r="H2837">
        <v>346.05</v>
      </c>
      <c r="I2837">
        <v>25.058</v>
      </c>
      <c r="J2837" t="s">
        <v>45</v>
      </c>
      <c r="K2837" t="s">
        <v>1415</v>
      </c>
      <c r="L2837">
        <v>3</v>
      </c>
      <c r="M2837" t="s">
        <v>1488</v>
      </c>
      <c r="N2837">
        <v>4</v>
      </c>
      <c r="O2837">
        <v>5</v>
      </c>
      <c r="P2837">
        <v>5</v>
      </c>
      <c r="Q2837">
        <v>8</v>
      </c>
      <c r="R2837">
        <v>19</v>
      </c>
      <c r="S2837">
        <v>19</v>
      </c>
      <c r="T2837">
        <v>22</v>
      </c>
    </row>
    <row r="2838" spans="8:20" x14ac:dyDescent="0.35">
      <c r="H2838">
        <v>346.05099999999999</v>
      </c>
      <c r="I2838">
        <v>25.059000000000001</v>
      </c>
      <c r="J2838" t="s">
        <v>45</v>
      </c>
      <c r="K2838" t="s">
        <v>34</v>
      </c>
      <c r="L2838">
        <v>2</v>
      </c>
      <c r="M2838" t="s">
        <v>258</v>
      </c>
      <c r="N2838">
        <v>3</v>
      </c>
      <c r="O2838">
        <v>10</v>
      </c>
      <c r="P2838">
        <v>13</v>
      </c>
      <c r="Q2838">
        <v>15</v>
      </c>
      <c r="R2838">
        <v>7</v>
      </c>
      <c r="S2838">
        <v>10</v>
      </c>
      <c r="T2838">
        <v>12</v>
      </c>
    </row>
    <row r="2839" spans="8:20" x14ac:dyDescent="0.35">
      <c r="H2839">
        <v>346.05200000000002</v>
      </c>
      <c r="I2839">
        <v>25.06</v>
      </c>
      <c r="J2839" t="s">
        <v>45</v>
      </c>
      <c r="K2839" t="s">
        <v>35</v>
      </c>
      <c r="L2839">
        <v>2</v>
      </c>
      <c r="M2839" t="s">
        <v>630</v>
      </c>
      <c r="N2839">
        <v>3</v>
      </c>
      <c r="O2839">
        <v>8</v>
      </c>
      <c r="P2839">
        <v>11</v>
      </c>
      <c r="Q2839">
        <v>13</v>
      </c>
      <c r="R2839">
        <v>6</v>
      </c>
      <c r="S2839">
        <v>9</v>
      </c>
      <c r="T2839">
        <v>11</v>
      </c>
    </row>
    <row r="2840" spans="8:20" x14ac:dyDescent="0.35">
      <c r="H2840">
        <v>346.053</v>
      </c>
      <c r="I2840">
        <v>25.061</v>
      </c>
      <c r="J2840" t="s">
        <v>45</v>
      </c>
      <c r="K2840" t="s">
        <v>140</v>
      </c>
      <c r="L2840">
        <v>3</v>
      </c>
      <c r="M2840" t="s">
        <v>630</v>
      </c>
      <c r="N2840">
        <v>3</v>
      </c>
      <c r="O2840">
        <v>8</v>
      </c>
      <c r="P2840">
        <v>11</v>
      </c>
      <c r="Q2840">
        <v>13</v>
      </c>
      <c r="R2840">
        <v>6</v>
      </c>
      <c r="S2840">
        <v>9</v>
      </c>
      <c r="T2840">
        <v>11</v>
      </c>
    </row>
    <row r="2841" spans="8:20" x14ac:dyDescent="0.35">
      <c r="H2841">
        <v>346.05399999999997</v>
      </c>
      <c r="I2841">
        <v>25.062000000000001</v>
      </c>
      <c r="J2841" t="s">
        <v>45</v>
      </c>
      <c r="K2841" t="s">
        <v>30</v>
      </c>
      <c r="L2841">
        <v>3</v>
      </c>
      <c r="M2841" t="s">
        <v>64</v>
      </c>
      <c r="N2841">
        <v>1</v>
      </c>
      <c r="O2841">
        <v>1</v>
      </c>
      <c r="P2841">
        <v>8</v>
      </c>
      <c r="Q2841">
        <v>10</v>
      </c>
      <c r="R2841">
        <v>2</v>
      </c>
      <c r="S2841">
        <v>9</v>
      </c>
      <c r="T2841">
        <v>11</v>
      </c>
    </row>
    <row r="2842" spans="8:20" x14ac:dyDescent="0.35">
      <c r="H2842">
        <v>346.05500000000001</v>
      </c>
      <c r="I2842">
        <v>25.062999999999999</v>
      </c>
      <c r="J2842" t="s">
        <v>45</v>
      </c>
      <c r="K2842" t="s">
        <v>141</v>
      </c>
      <c r="L2842">
        <v>3</v>
      </c>
      <c r="M2842" t="s">
        <v>801</v>
      </c>
      <c r="N2842">
        <v>4</v>
      </c>
      <c r="O2842">
        <v>20</v>
      </c>
      <c r="P2842">
        <v>20</v>
      </c>
      <c r="Q2842">
        <v>23</v>
      </c>
      <c r="R2842">
        <v>1</v>
      </c>
      <c r="S2842">
        <v>1</v>
      </c>
      <c r="T2842">
        <v>4</v>
      </c>
    </row>
    <row r="2843" spans="8:20" x14ac:dyDescent="0.35">
      <c r="H2843">
        <v>346.05599999999998</v>
      </c>
      <c r="I2843">
        <v>25.064</v>
      </c>
      <c r="J2843" t="s">
        <v>45</v>
      </c>
      <c r="K2843" t="s">
        <v>142</v>
      </c>
      <c r="L2843">
        <v>3</v>
      </c>
      <c r="M2843" t="s">
        <v>802</v>
      </c>
      <c r="N2843">
        <v>4</v>
      </c>
      <c r="O2843">
        <v>16</v>
      </c>
      <c r="P2843">
        <v>16</v>
      </c>
      <c r="Q2843">
        <v>19</v>
      </c>
      <c r="R2843">
        <v>6</v>
      </c>
      <c r="S2843">
        <v>6</v>
      </c>
      <c r="T2843">
        <v>9</v>
      </c>
    </row>
    <row r="2844" spans="8:20" x14ac:dyDescent="0.35">
      <c r="H2844">
        <v>346.05700000000002</v>
      </c>
      <c r="I2844">
        <v>25.065000000000001</v>
      </c>
      <c r="J2844" t="s">
        <v>45</v>
      </c>
      <c r="K2844" t="s">
        <v>36</v>
      </c>
      <c r="L2844">
        <v>2</v>
      </c>
      <c r="M2844" t="s">
        <v>64</v>
      </c>
      <c r="N2844">
        <v>1</v>
      </c>
      <c r="O2844">
        <v>1</v>
      </c>
      <c r="P2844">
        <v>8</v>
      </c>
      <c r="Q2844">
        <v>10</v>
      </c>
      <c r="R2844">
        <v>2</v>
      </c>
      <c r="S2844">
        <v>9</v>
      </c>
      <c r="T2844">
        <v>11</v>
      </c>
    </row>
    <row r="2845" spans="8:20" x14ac:dyDescent="0.35">
      <c r="H2845">
        <v>346.05799999999999</v>
      </c>
      <c r="I2845">
        <v>25.065999999999999</v>
      </c>
      <c r="J2845" t="s">
        <v>45</v>
      </c>
      <c r="K2845" t="s">
        <v>143</v>
      </c>
      <c r="L2845">
        <v>3</v>
      </c>
      <c r="M2845" t="s">
        <v>622</v>
      </c>
      <c r="N2845">
        <v>4</v>
      </c>
      <c r="O2845">
        <v>14</v>
      </c>
      <c r="P2845">
        <v>14</v>
      </c>
      <c r="Q2845">
        <v>17</v>
      </c>
      <c r="R2845">
        <v>10</v>
      </c>
      <c r="S2845">
        <v>10</v>
      </c>
      <c r="T2845">
        <v>13</v>
      </c>
    </row>
    <row r="2846" spans="8:20" x14ac:dyDescent="0.35">
      <c r="H2846">
        <v>346.05900000000003</v>
      </c>
      <c r="I2846">
        <v>25.067</v>
      </c>
      <c r="J2846" t="s">
        <v>45</v>
      </c>
      <c r="K2846" t="s">
        <v>144</v>
      </c>
      <c r="L2846">
        <v>3</v>
      </c>
      <c r="M2846" t="s">
        <v>256</v>
      </c>
      <c r="N2846">
        <v>4</v>
      </c>
      <c r="O2846">
        <v>16</v>
      </c>
      <c r="P2846">
        <v>16</v>
      </c>
      <c r="Q2846">
        <v>19</v>
      </c>
      <c r="R2846">
        <v>6</v>
      </c>
      <c r="S2846">
        <v>6</v>
      </c>
      <c r="T2846">
        <v>9</v>
      </c>
    </row>
    <row r="2847" spans="8:20" x14ac:dyDescent="0.35">
      <c r="H2847">
        <v>346.06</v>
      </c>
      <c r="I2847">
        <v>25.068000000000001</v>
      </c>
      <c r="J2847" t="s">
        <v>45</v>
      </c>
      <c r="K2847" t="s">
        <v>56</v>
      </c>
      <c r="L2847">
        <v>1</v>
      </c>
      <c r="M2847" t="s">
        <v>355</v>
      </c>
      <c r="N2847">
        <v>1</v>
      </c>
      <c r="O2847">
        <v>7</v>
      </c>
      <c r="P2847">
        <v>14</v>
      </c>
      <c r="Q2847">
        <v>16</v>
      </c>
      <c r="R2847">
        <v>0</v>
      </c>
      <c r="S2847">
        <v>7</v>
      </c>
      <c r="T2847">
        <v>9</v>
      </c>
    </row>
    <row r="2848" spans="8:20" x14ac:dyDescent="0.35">
      <c r="H2848">
        <v>346.06099999999998</v>
      </c>
      <c r="I2848">
        <v>25.068999999999999</v>
      </c>
      <c r="J2848" t="s">
        <v>45</v>
      </c>
      <c r="K2848" t="s">
        <v>145</v>
      </c>
      <c r="L2848">
        <v>3</v>
      </c>
      <c r="M2848" t="s">
        <v>587</v>
      </c>
      <c r="N2848">
        <v>4</v>
      </c>
      <c r="O2848">
        <v>15</v>
      </c>
      <c r="P2848">
        <v>15</v>
      </c>
      <c r="Q2848">
        <v>18</v>
      </c>
      <c r="R2848">
        <v>8</v>
      </c>
      <c r="S2848">
        <v>8</v>
      </c>
      <c r="T2848">
        <v>11</v>
      </c>
    </row>
    <row r="2849" spans="8:20" x14ac:dyDescent="0.35">
      <c r="H2849">
        <v>346.06200000000001</v>
      </c>
      <c r="I2849">
        <v>25.071000000000002</v>
      </c>
      <c r="J2849" t="s">
        <v>45</v>
      </c>
      <c r="K2849" t="s">
        <v>147</v>
      </c>
      <c r="L2849">
        <v>3</v>
      </c>
      <c r="M2849" t="s">
        <v>265</v>
      </c>
      <c r="N2849">
        <v>4</v>
      </c>
      <c r="O2849">
        <v>7</v>
      </c>
      <c r="P2849">
        <v>7</v>
      </c>
      <c r="Q2849">
        <v>10</v>
      </c>
      <c r="R2849">
        <v>14</v>
      </c>
      <c r="S2849">
        <v>14</v>
      </c>
      <c r="T2849">
        <v>17</v>
      </c>
    </row>
    <row r="2850" spans="8:20" x14ac:dyDescent="0.35">
      <c r="H2850">
        <v>346.06299999999999</v>
      </c>
      <c r="I2850">
        <v>25.071999999999999</v>
      </c>
      <c r="J2850" t="s">
        <v>45</v>
      </c>
      <c r="K2850" t="s">
        <v>28</v>
      </c>
      <c r="L2850">
        <v>3</v>
      </c>
      <c r="M2850" t="s">
        <v>803</v>
      </c>
      <c r="N2850">
        <v>4</v>
      </c>
      <c r="O2850">
        <v>17</v>
      </c>
      <c r="P2850">
        <v>17</v>
      </c>
      <c r="Q2850">
        <v>20</v>
      </c>
      <c r="R2850">
        <v>3</v>
      </c>
      <c r="S2850">
        <v>3</v>
      </c>
      <c r="T2850">
        <v>6</v>
      </c>
    </row>
    <row r="2851" spans="8:20" x14ac:dyDescent="0.35">
      <c r="H2851">
        <v>346.06400000000002</v>
      </c>
      <c r="I2851">
        <v>25.073</v>
      </c>
      <c r="J2851" t="s">
        <v>45</v>
      </c>
      <c r="K2851" t="s">
        <v>148</v>
      </c>
      <c r="L2851">
        <v>3</v>
      </c>
      <c r="M2851" t="s">
        <v>872</v>
      </c>
      <c r="N2851">
        <v>4</v>
      </c>
      <c r="O2851">
        <v>16</v>
      </c>
      <c r="P2851">
        <v>16</v>
      </c>
      <c r="Q2851">
        <v>19</v>
      </c>
      <c r="R2851">
        <v>9</v>
      </c>
      <c r="S2851">
        <v>9</v>
      </c>
      <c r="T2851">
        <v>12</v>
      </c>
    </row>
    <row r="2852" spans="8:20" x14ac:dyDescent="0.35">
      <c r="H2852">
        <v>346.065</v>
      </c>
      <c r="I2852">
        <v>25.074000000000002</v>
      </c>
      <c r="J2852" t="s">
        <v>45</v>
      </c>
      <c r="K2852" t="s">
        <v>149</v>
      </c>
      <c r="L2852">
        <v>3</v>
      </c>
      <c r="M2852" t="s">
        <v>673</v>
      </c>
      <c r="N2852">
        <v>3</v>
      </c>
      <c r="O2852">
        <v>14</v>
      </c>
      <c r="P2852">
        <v>17</v>
      </c>
      <c r="Q2852">
        <v>19</v>
      </c>
      <c r="R2852">
        <v>6</v>
      </c>
      <c r="S2852">
        <v>9</v>
      </c>
      <c r="T2852">
        <v>11</v>
      </c>
    </row>
    <row r="2853" spans="8:20" x14ac:dyDescent="0.35">
      <c r="H2853">
        <v>346.06599999999997</v>
      </c>
      <c r="I2853">
        <v>25.074999999999999</v>
      </c>
      <c r="J2853" t="s">
        <v>45</v>
      </c>
      <c r="K2853" t="s">
        <v>150</v>
      </c>
      <c r="L2853">
        <v>3</v>
      </c>
      <c r="M2853" t="s">
        <v>355</v>
      </c>
      <c r="N2853">
        <v>1</v>
      </c>
      <c r="O2853">
        <v>7</v>
      </c>
      <c r="P2853">
        <v>14</v>
      </c>
      <c r="Q2853">
        <v>16</v>
      </c>
      <c r="R2853">
        <v>0</v>
      </c>
      <c r="S2853">
        <v>7</v>
      </c>
      <c r="T2853">
        <v>9</v>
      </c>
    </row>
    <row r="2854" spans="8:20" x14ac:dyDescent="0.35">
      <c r="H2854">
        <v>346.06700000000001</v>
      </c>
      <c r="I2854">
        <v>25.076000000000001</v>
      </c>
      <c r="J2854" t="s">
        <v>45</v>
      </c>
      <c r="K2854" t="s">
        <v>151</v>
      </c>
      <c r="L2854">
        <v>3</v>
      </c>
      <c r="M2854" t="s">
        <v>804</v>
      </c>
      <c r="N2854">
        <v>4</v>
      </c>
      <c r="O2854">
        <v>14</v>
      </c>
      <c r="P2854">
        <v>14</v>
      </c>
      <c r="Q2854">
        <v>17</v>
      </c>
      <c r="R2854">
        <v>10</v>
      </c>
      <c r="S2854">
        <v>10</v>
      </c>
      <c r="T2854">
        <v>13</v>
      </c>
    </row>
    <row r="2855" spans="8:20" x14ac:dyDescent="0.35">
      <c r="H2855">
        <v>346.06799999999998</v>
      </c>
      <c r="I2855">
        <v>25.077000000000002</v>
      </c>
      <c r="J2855" t="s">
        <v>45</v>
      </c>
      <c r="K2855" t="s">
        <v>152</v>
      </c>
      <c r="L2855">
        <v>3</v>
      </c>
      <c r="M2855" t="s">
        <v>798</v>
      </c>
      <c r="N2855">
        <v>4</v>
      </c>
      <c r="O2855">
        <v>15</v>
      </c>
      <c r="P2855">
        <v>15</v>
      </c>
      <c r="Q2855">
        <v>18</v>
      </c>
      <c r="R2855">
        <v>8</v>
      </c>
      <c r="S2855">
        <v>8</v>
      </c>
      <c r="T2855">
        <v>11</v>
      </c>
    </row>
    <row r="2856" spans="8:20" x14ac:dyDescent="0.35">
      <c r="H2856">
        <v>346.06900000000002</v>
      </c>
      <c r="I2856">
        <v>25.077999999999999</v>
      </c>
      <c r="J2856" t="s">
        <v>45</v>
      </c>
      <c r="K2856" t="s">
        <v>1752</v>
      </c>
      <c r="L2856">
        <v>3</v>
      </c>
      <c r="M2856" t="s">
        <v>1765</v>
      </c>
      <c r="N2856">
        <v>3</v>
      </c>
      <c r="O2856">
        <v>8</v>
      </c>
      <c r="P2856">
        <v>11</v>
      </c>
      <c r="Q2856">
        <v>13</v>
      </c>
      <c r="R2856">
        <v>7</v>
      </c>
      <c r="S2856">
        <v>10</v>
      </c>
      <c r="T2856">
        <v>12</v>
      </c>
    </row>
    <row r="2857" spans="8:20" x14ac:dyDescent="0.35">
      <c r="H2857">
        <v>346.07</v>
      </c>
      <c r="I2857">
        <v>25.079000000000001</v>
      </c>
      <c r="J2857" t="s">
        <v>45</v>
      </c>
      <c r="K2857" t="s">
        <v>153</v>
      </c>
      <c r="L2857">
        <v>3</v>
      </c>
      <c r="M2857" t="s">
        <v>803</v>
      </c>
      <c r="N2857">
        <v>4</v>
      </c>
      <c r="O2857">
        <v>17</v>
      </c>
      <c r="P2857">
        <v>17</v>
      </c>
      <c r="Q2857">
        <v>20</v>
      </c>
      <c r="R2857">
        <v>3</v>
      </c>
      <c r="S2857">
        <v>3</v>
      </c>
      <c r="T2857">
        <v>6</v>
      </c>
    </row>
    <row r="2858" spans="8:20" x14ac:dyDescent="0.35">
      <c r="H2858">
        <v>346.07100000000003</v>
      </c>
      <c r="I2858">
        <v>25.08</v>
      </c>
      <c r="J2858" t="s">
        <v>45</v>
      </c>
      <c r="K2858" t="s">
        <v>1606</v>
      </c>
      <c r="L2858">
        <v>3</v>
      </c>
      <c r="M2858" t="s">
        <v>1609</v>
      </c>
      <c r="N2858">
        <v>3</v>
      </c>
      <c r="O2858">
        <v>16</v>
      </c>
      <c r="P2858">
        <v>19</v>
      </c>
      <c r="Q2858">
        <v>21</v>
      </c>
      <c r="R2858">
        <v>4</v>
      </c>
      <c r="S2858">
        <v>7</v>
      </c>
      <c r="T2858">
        <v>9</v>
      </c>
    </row>
    <row r="2859" spans="8:20" x14ac:dyDescent="0.35">
      <c r="H2859">
        <v>346.072</v>
      </c>
      <c r="I2859">
        <v>25.081</v>
      </c>
      <c r="J2859" t="s">
        <v>45</v>
      </c>
      <c r="K2859" t="s">
        <v>154</v>
      </c>
      <c r="L2859">
        <v>3</v>
      </c>
      <c r="M2859" t="s">
        <v>270</v>
      </c>
      <c r="N2859">
        <v>4</v>
      </c>
      <c r="O2859">
        <v>14</v>
      </c>
      <c r="P2859">
        <v>14</v>
      </c>
      <c r="Q2859">
        <v>17</v>
      </c>
      <c r="R2859">
        <v>10</v>
      </c>
      <c r="S2859">
        <v>10</v>
      </c>
      <c r="T2859">
        <v>13</v>
      </c>
    </row>
    <row r="2860" spans="8:20" x14ac:dyDescent="0.35">
      <c r="H2860">
        <v>346.07299999999998</v>
      </c>
      <c r="I2860">
        <v>25.082000000000001</v>
      </c>
      <c r="J2860" t="s">
        <v>45</v>
      </c>
      <c r="K2860" t="s">
        <v>155</v>
      </c>
      <c r="L2860">
        <v>3</v>
      </c>
      <c r="M2860" t="s">
        <v>617</v>
      </c>
      <c r="N2860">
        <v>4</v>
      </c>
      <c r="O2860">
        <v>14</v>
      </c>
      <c r="P2860">
        <v>14</v>
      </c>
      <c r="Q2860">
        <v>17</v>
      </c>
      <c r="R2860">
        <v>11</v>
      </c>
      <c r="S2860">
        <v>11</v>
      </c>
      <c r="T2860">
        <v>14</v>
      </c>
    </row>
    <row r="2861" spans="8:20" x14ac:dyDescent="0.35">
      <c r="H2861">
        <v>346.07400000000001</v>
      </c>
      <c r="I2861">
        <v>25.082999999999998</v>
      </c>
      <c r="J2861" t="s">
        <v>45</v>
      </c>
      <c r="K2861" t="s">
        <v>57</v>
      </c>
      <c r="L2861">
        <v>1</v>
      </c>
      <c r="M2861" t="s">
        <v>1343</v>
      </c>
      <c r="N2861">
        <v>3</v>
      </c>
      <c r="O2861">
        <v>15</v>
      </c>
      <c r="P2861">
        <v>18</v>
      </c>
      <c r="Q2861">
        <v>20</v>
      </c>
      <c r="R2861">
        <v>2</v>
      </c>
      <c r="S2861">
        <v>5</v>
      </c>
      <c r="T2861">
        <v>7</v>
      </c>
    </row>
    <row r="2862" spans="8:20" x14ac:dyDescent="0.35">
      <c r="H2862">
        <v>346.07499999999999</v>
      </c>
      <c r="I2862">
        <v>25.084</v>
      </c>
      <c r="J2862" t="s">
        <v>45</v>
      </c>
      <c r="K2862" t="s">
        <v>1666</v>
      </c>
      <c r="L2862">
        <v>3</v>
      </c>
      <c r="M2862" t="s">
        <v>1667</v>
      </c>
      <c r="N2862">
        <v>3</v>
      </c>
      <c r="O2862">
        <v>17</v>
      </c>
      <c r="P2862">
        <v>20</v>
      </c>
      <c r="Q2862">
        <v>22</v>
      </c>
      <c r="R2862">
        <v>0</v>
      </c>
      <c r="S2862">
        <v>3</v>
      </c>
      <c r="T2862">
        <v>5</v>
      </c>
    </row>
    <row r="2863" spans="8:20" x14ac:dyDescent="0.35">
      <c r="H2863">
        <v>346.07600000000002</v>
      </c>
      <c r="I2863">
        <v>25.085000000000001</v>
      </c>
      <c r="J2863" t="s">
        <v>45</v>
      </c>
      <c r="K2863" t="s">
        <v>156</v>
      </c>
      <c r="L2863">
        <v>3</v>
      </c>
      <c r="M2863" t="s">
        <v>803</v>
      </c>
      <c r="N2863">
        <v>4</v>
      </c>
      <c r="O2863">
        <v>17</v>
      </c>
      <c r="P2863">
        <v>17</v>
      </c>
      <c r="Q2863">
        <v>20</v>
      </c>
      <c r="R2863">
        <v>3</v>
      </c>
      <c r="S2863">
        <v>3</v>
      </c>
      <c r="T2863">
        <v>6</v>
      </c>
    </row>
    <row r="2864" spans="8:20" x14ac:dyDescent="0.35">
      <c r="H2864">
        <v>346.077</v>
      </c>
      <c r="I2864">
        <v>25.085999999999999</v>
      </c>
      <c r="J2864" t="s">
        <v>45</v>
      </c>
      <c r="K2864" t="s">
        <v>37</v>
      </c>
      <c r="L2864">
        <v>2</v>
      </c>
      <c r="M2864" t="s">
        <v>805</v>
      </c>
      <c r="N2864">
        <v>2</v>
      </c>
      <c r="O2864">
        <v>15</v>
      </c>
      <c r="P2864">
        <v>20</v>
      </c>
      <c r="Q2864">
        <v>22</v>
      </c>
      <c r="R2864">
        <v>0</v>
      </c>
      <c r="S2864">
        <v>5</v>
      </c>
      <c r="T2864">
        <v>7</v>
      </c>
    </row>
    <row r="2865" spans="8:20" x14ac:dyDescent="0.35">
      <c r="H2865">
        <v>346.07799999999997</v>
      </c>
      <c r="I2865">
        <v>25.087</v>
      </c>
      <c r="J2865" t="s">
        <v>45</v>
      </c>
      <c r="K2865" t="s">
        <v>157</v>
      </c>
      <c r="L2865">
        <v>3</v>
      </c>
      <c r="M2865" t="s">
        <v>633</v>
      </c>
      <c r="N2865">
        <v>3</v>
      </c>
      <c r="O2865">
        <v>13</v>
      </c>
      <c r="P2865">
        <v>16</v>
      </c>
      <c r="Q2865">
        <v>18</v>
      </c>
      <c r="R2865">
        <v>3</v>
      </c>
      <c r="S2865">
        <v>6</v>
      </c>
      <c r="T2865">
        <v>8</v>
      </c>
    </row>
    <row r="2866" spans="8:20" x14ac:dyDescent="0.35">
      <c r="H2866">
        <v>346.07900000000001</v>
      </c>
      <c r="I2866">
        <v>25.088000000000001</v>
      </c>
      <c r="J2866" t="s">
        <v>45</v>
      </c>
      <c r="K2866" t="s">
        <v>58</v>
      </c>
      <c r="L2866">
        <v>1</v>
      </c>
      <c r="M2866" t="s">
        <v>257</v>
      </c>
      <c r="N2866">
        <v>3</v>
      </c>
      <c r="O2866">
        <v>12</v>
      </c>
      <c r="P2866">
        <v>15</v>
      </c>
      <c r="Q2866">
        <v>17</v>
      </c>
      <c r="R2866">
        <v>7</v>
      </c>
      <c r="S2866">
        <v>10</v>
      </c>
      <c r="T2866">
        <v>12</v>
      </c>
    </row>
    <row r="2867" spans="8:20" x14ac:dyDescent="0.35">
      <c r="H2867">
        <v>346.08</v>
      </c>
      <c r="I2867">
        <v>25.088999999999999</v>
      </c>
      <c r="J2867" t="s">
        <v>45</v>
      </c>
      <c r="K2867" t="s">
        <v>59</v>
      </c>
      <c r="L2867">
        <v>1</v>
      </c>
      <c r="M2867" t="s">
        <v>403</v>
      </c>
      <c r="N2867">
        <v>3</v>
      </c>
      <c r="O2867">
        <v>15</v>
      </c>
      <c r="P2867">
        <v>18</v>
      </c>
      <c r="Q2867">
        <v>20</v>
      </c>
      <c r="R2867">
        <v>5</v>
      </c>
      <c r="S2867">
        <v>8</v>
      </c>
      <c r="T2867">
        <v>10</v>
      </c>
    </row>
    <row r="2868" spans="8:20" x14ac:dyDescent="0.35">
      <c r="H2868">
        <v>346.08100000000002</v>
      </c>
      <c r="I2868">
        <v>25.09</v>
      </c>
      <c r="J2868" t="s">
        <v>45</v>
      </c>
      <c r="K2868" t="s">
        <v>158</v>
      </c>
      <c r="L2868">
        <v>3</v>
      </c>
      <c r="M2868" t="s">
        <v>806</v>
      </c>
      <c r="N2868">
        <v>4</v>
      </c>
      <c r="O2868">
        <v>17</v>
      </c>
      <c r="P2868">
        <v>17</v>
      </c>
      <c r="Q2868">
        <v>20</v>
      </c>
      <c r="R2868">
        <v>7</v>
      </c>
      <c r="S2868">
        <v>7</v>
      </c>
      <c r="T2868">
        <v>10</v>
      </c>
    </row>
    <row r="2869" spans="8:20" x14ac:dyDescent="0.35">
      <c r="H2869">
        <v>346.08199999999999</v>
      </c>
      <c r="I2869">
        <v>25.091000000000001</v>
      </c>
      <c r="J2869" t="s">
        <v>45</v>
      </c>
      <c r="K2869" t="s">
        <v>159</v>
      </c>
      <c r="L2869">
        <v>3</v>
      </c>
      <c r="M2869" t="s">
        <v>807</v>
      </c>
      <c r="N2869">
        <v>4</v>
      </c>
      <c r="O2869">
        <v>17</v>
      </c>
      <c r="P2869">
        <v>17</v>
      </c>
      <c r="Q2869">
        <v>20</v>
      </c>
      <c r="R2869">
        <v>6</v>
      </c>
      <c r="S2869">
        <v>6</v>
      </c>
      <c r="T2869">
        <v>9</v>
      </c>
    </row>
    <row r="2870" spans="8:20" x14ac:dyDescent="0.35">
      <c r="H2870">
        <v>346.08300000000003</v>
      </c>
      <c r="I2870">
        <v>25.093</v>
      </c>
      <c r="J2870" t="s">
        <v>45</v>
      </c>
      <c r="K2870" t="s">
        <v>161</v>
      </c>
      <c r="L2870">
        <v>3</v>
      </c>
      <c r="M2870" t="s">
        <v>808</v>
      </c>
      <c r="N2870">
        <v>4</v>
      </c>
      <c r="O2870">
        <v>15</v>
      </c>
      <c r="P2870">
        <v>15</v>
      </c>
      <c r="Q2870">
        <v>18</v>
      </c>
      <c r="R2870">
        <v>9</v>
      </c>
      <c r="S2870">
        <v>9</v>
      </c>
      <c r="T2870">
        <v>12</v>
      </c>
    </row>
    <row r="2871" spans="8:20" x14ac:dyDescent="0.35">
      <c r="H2871">
        <v>346.084</v>
      </c>
      <c r="I2871">
        <v>25.094000000000001</v>
      </c>
      <c r="J2871" t="s">
        <v>45</v>
      </c>
      <c r="K2871" t="s">
        <v>1374</v>
      </c>
      <c r="L2871">
        <v>3</v>
      </c>
      <c r="M2871" t="s">
        <v>234</v>
      </c>
      <c r="N2871">
        <v>3</v>
      </c>
      <c r="O2871">
        <v>8</v>
      </c>
      <c r="P2871">
        <v>11</v>
      </c>
      <c r="Q2871">
        <v>13</v>
      </c>
      <c r="R2871">
        <v>8</v>
      </c>
      <c r="S2871">
        <v>11</v>
      </c>
      <c r="T2871">
        <v>13</v>
      </c>
    </row>
    <row r="2872" spans="8:20" x14ac:dyDescent="0.35">
      <c r="H2872">
        <v>346.08499999999998</v>
      </c>
      <c r="I2872">
        <v>25.094999999999999</v>
      </c>
      <c r="J2872" t="s">
        <v>45</v>
      </c>
      <c r="K2872" t="s">
        <v>162</v>
      </c>
      <c r="L2872">
        <v>3</v>
      </c>
      <c r="M2872" t="s">
        <v>393</v>
      </c>
      <c r="N2872">
        <v>4</v>
      </c>
      <c r="O2872">
        <v>18</v>
      </c>
      <c r="P2872">
        <v>18</v>
      </c>
      <c r="Q2872">
        <v>21</v>
      </c>
      <c r="R2872">
        <v>6</v>
      </c>
      <c r="S2872">
        <v>6</v>
      </c>
      <c r="T2872">
        <v>9</v>
      </c>
    </row>
    <row r="2873" spans="8:20" x14ac:dyDescent="0.35">
      <c r="H2873">
        <v>346.08600000000001</v>
      </c>
      <c r="I2873">
        <v>25.096</v>
      </c>
      <c r="J2873" t="s">
        <v>45</v>
      </c>
      <c r="K2873" t="s">
        <v>163</v>
      </c>
      <c r="L2873">
        <v>3</v>
      </c>
      <c r="M2873" t="s">
        <v>653</v>
      </c>
      <c r="N2873">
        <v>4</v>
      </c>
      <c r="O2873">
        <v>19</v>
      </c>
      <c r="P2873">
        <v>19</v>
      </c>
      <c r="Q2873">
        <v>22</v>
      </c>
      <c r="R2873">
        <v>2</v>
      </c>
      <c r="S2873">
        <v>2</v>
      </c>
      <c r="T2873">
        <v>5</v>
      </c>
    </row>
    <row r="2874" spans="8:20" x14ac:dyDescent="0.35">
      <c r="H2874">
        <v>346.08699999999999</v>
      </c>
      <c r="I2874">
        <v>25.097000000000001</v>
      </c>
      <c r="J2874" t="s">
        <v>45</v>
      </c>
      <c r="K2874" t="s">
        <v>24</v>
      </c>
      <c r="L2874">
        <v>3</v>
      </c>
      <c r="M2874" t="s">
        <v>653</v>
      </c>
      <c r="N2874">
        <v>4</v>
      </c>
      <c r="O2874">
        <v>19</v>
      </c>
      <c r="P2874">
        <v>19</v>
      </c>
      <c r="Q2874">
        <v>22</v>
      </c>
      <c r="R2874">
        <v>2</v>
      </c>
      <c r="S2874">
        <v>2</v>
      </c>
      <c r="T2874">
        <v>5</v>
      </c>
    </row>
    <row r="2875" spans="8:20" x14ac:dyDescent="0.35">
      <c r="H2875">
        <v>346.08800000000002</v>
      </c>
      <c r="I2875">
        <v>25.097999999999999</v>
      </c>
      <c r="J2875" t="s">
        <v>45</v>
      </c>
      <c r="K2875" t="s">
        <v>1496</v>
      </c>
      <c r="L2875">
        <v>3</v>
      </c>
      <c r="M2875" t="s">
        <v>1498</v>
      </c>
      <c r="N2875">
        <v>4</v>
      </c>
      <c r="O2875">
        <v>9</v>
      </c>
      <c r="P2875">
        <v>9</v>
      </c>
      <c r="Q2875">
        <v>12</v>
      </c>
      <c r="R2875">
        <v>12</v>
      </c>
      <c r="S2875">
        <v>12</v>
      </c>
      <c r="T2875">
        <v>15</v>
      </c>
    </row>
    <row r="2876" spans="8:20" x14ac:dyDescent="0.35">
      <c r="H2876">
        <v>346.089</v>
      </c>
      <c r="I2876">
        <v>25.099</v>
      </c>
      <c r="J2876" t="s">
        <v>45</v>
      </c>
      <c r="K2876" t="s">
        <v>164</v>
      </c>
      <c r="L2876">
        <v>3</v>
      </c>
      <c r="M2876" t="s">
        <v>809</v>
      </c>
      <c r="N2876">
        <v>4</v>
      </c>
      <c r="O2876">
        <v>13</v>
      </c>
      <c r="P2876">
        <v>13</v>
      </c>
      <c r="Q2876">
        <v>16</v>
      </c>
      <c r="R2876">
        <v>10</v>
      </c>
      <c r="S2876">
        <v>10</v>
      </c>
      <c r="T2876">
        <v>13</v>
      </c>
    </row>
    <row r="2877" spans="8:20" x14ac:dyDescent="0.35">
      <c r="H2877">
        <v>346.09</v>
      </c>
      <c r="I2877">
        <v>25.1</v>
      </c>
      <c r="J2877" t="s">
        <v>45</v>
      </c>
      <c r="K2877" t="s">
        <v>165</v>
      </c>
      <c r="L2877">
        <v>3</v>
      </c>
      <c r="M2877" t="s">
        <v>810</v>
      </c>
      <c r="N2877">
        <v>4</v>
      </c>
      <c r="O2877">
        <v>18</v>
      </c>
      <c r="P2877">
        <v>18</v>
      </c>
      <c r="Q2877">
        <v>21</v>
      </c>
      <c r="R2877">
        <v>7</v>
      </c>
      <c r="S2877">
        <v>7</v>
      </c>
      <c r="T2877">
        <v>10</v>
      </c>
    </row>
    <row r="2878" spans="8:20" x14ac:dyDescent="0.35">
      <c r="H2878">
        <v>346.09100000000001</v>
      </c>
      <c r="I2878">
        <v>25.100999999999999</v>
      </c>
      <c r="J2878" t="s">
        <v>45</v>
      </c>
      <c r="K2878" t="s">
        <v>60</v>
      </c>
      <c r="L2878">
        <v>1</v>
      </c>
      <c r="M2878" t="s">
        <v>532</v>
      </c>
      <c r="N2878">
        <v>2</v>
      </c>
      <c r="O2878">
        <v>7</v>
      </c>
      <c r="P2878">
        <v>12</v>
      </c>
      <c r="Q2878">
        <v>14</v>
      </c>
      <c r="R2878">
        <v>4</v>
      </c>
      <c r="S2878">
        <v>9</v>
      </c>
      <c r="T2878">
        <v>11</v>
      </c>
    </row>
    <row r="2879" spans="8:20" x14ac:dyDescent="0.35">
      <c r="H2879">
        <v>346.09199999999998</v>
      </c>
      <c r="I2879">
        <v>25.102</v>
      </c>
      <c r="J2879" t="s">
        <v>45</v>
      </c>
      <c r="K2879" t="s">
        <v>29</v>
      </c>
      <c r="L2879">
        <v>3</v>
      </c>
      <c r="M2879" t="s">
        <v>811</v>
      </c>
      <c r="N2879">
        <v>3</v>
      </c>
      <c r="O2879">
        <v>13</v>
      </c>
      <c r="P2879">
        <v>16</v>
      </c>
      <c r="Q2879">
        <v>18</v>
      </c>
      <c r="R2879">
        <v>1</v>
      </c>
      <c r="S2879">
        <v>4</v>
      </c>
      <c r="T2879">
        <v>6</v>
      </c>
    </row>
    <row r="2880" spans="8:20" x14ac:dyDescent="0.35">
      <c r="H2880">
        <v>346.09300000000002</v>
      </c>
      <c r="I2880">
        <v>25.103000000000002</v>
      </c>
      <c r="J2880" t="s">
        <v>45</v>
      </c>
      <c r="K2880" t="s">
        <v>166</v>
      </c>
      <c r="L2880">
        <v>3</v>
      </c>
      <c r="M2880" t="s">
        <v>803</v>
      </c>
      <c r="N2880">
        <v>4</v>
      </c>
      <c r="O2880">
        <v>17</v>
      </c>
      <c r="P2880">
        <v>17</v>
      </c>
      <c r="Q2880">
        <v>20</v>
      </c>
      <c r="R2880">
        <v>3</v>
      </c>
      <c r="S2880">
        <v>3</v>
      </c>
      <c r="T2880">
        <v>6</v>
      </c>
    </row>
    <row r="2881" spans="8:20" x14ac:dyDescent="0.35">
      <c r="H2881">
        <v>346.09399999999999</v>
      </c>
      <c r="I2881">
        <v>25.103999999999999</v>
      </c>
      <c r="J2881" t="s">
        <v>45</v>
      </c>
      <c r="K2881" t="s">
        <v>167</v>
      </c>
      <c r="L2881">
        <v>3</v>
      </c>
      <c r="M2881" t="s">
        <v>291</v>
      </c>
      <c r="N2881">
        <v>3</v>
      </c>
      <c r="O2881">
        <v>12</v>
      </c>
      <c r="P2881">
        <v>15</v>
      </c>
      <c r="Q2881">
        <v>17</v>
      </c>
      <c r="R2881">
        <v>6</v>
      </c>
      <c r="S2881">
        <v>9</v>
      </c>
      <c r="T2881">
        <v>11</v>
      </c>
    </row>
    <row r="2882" spans="8:20" x14ac:dyDescent="0.35">
      <c r="H2882">
        <v>346.09500000000003</v>
      </c>
      <c r="I2882">
        <v>25.105</v>
      </c>
      <c r="J2882" t="s">
        <v>45</v>
      </c>
      <c r="K2882" t="s">
        <v>1722</v>
      </c>
      <c r="L2882">
        <v>3</v>
      </c>
      <c r="M2882" t="s">
        <v>1139</v>
      </c>
      <c r="N2882">
        <v>4</v>
      </c>
      <c r="O2882">
        <v>16</v>
      </c>
      <c r="P2882">
        <v>16</v>
      </c>
      <c r="Q2882">
        <v>19</v>
      </c>
      <c r="R2882">
        <v>6</v>
      </c>
      <c r="S2882">
        <v>6</v>
      </c>
      <c r="T2882">
        <v>9</v>
      </c>
    </row>
    <row r="2883" spans="8:20" x14ac:dyDescent="0.35">
      <c r="H2883">
        <v>346.096</v>
      </c>
      <c r="I2883">
        <v>25.106000000000002</v>
      </c>
      <c r="J2883" t="s">
        <v>45</v>
      </c>
      <c r="K2883" t="s">
        <v>1706</v>
      </c>
      <c r="L2883">
        <v>3</v>
      </c>
      <c r="M2883" t="s">
        <v>1714</v>
      </c>
      <c r="N2883">
        <v>3</v>
      </c>
      <c r="O2883">
        <v>10</v>
      </c>
      <c r="P2883">
        <v>13</v>
      </c>
      <c r="Q2883">
        <v>15</v>
      </c>
      <c r="R2883">
        <v>7</v>
      </c>
      <c r="S2883">
        <v>10</v>
      </c>
      <c r="T2883">
        <v>12</v>
      </c>
    </row>
    <row r="2884" spans="8:20" x14ac:dyDescent="0.35">
      <c r="H2884">
        <v>346.09699999999998</v>
      </c>
      <c r="I2884">
        <v>25.106999999999999</v>
      </c>
      <c r="J2884" t="s">
        <v>45</v>
      </c>
      <c r="K2884" t="s">
        <v>168</v>
      </c>
      <c r="L2884">
        <v>3</v>
      </c>
      <c r="M2884" t="s">
        <v>258</v>
      </c>
      <c r="N2884">
        <v>3</v>
      </c>
      <c r="O2884">
        <v>10</v>
      </c>
      <c r="P2884">
        <v>13</v>
      </c>
      <c r="Q2884">
        <v>15</v>
      </c>
      <c r="R2884">
        <v>7</v>
      </c>
      <c r="S2884">
        <v>10</v>
      </c>
      <c r="T2884">
        <v>12</v>
      </c>
    </row>
    <row r="2885" spans="8:20" x14ac:dyDescent="0.35">
      <c r="H2885">
        <v>346.09800000000001</v>
      </c>
      <c r="I2885">
        <v>25.108000000000001</v>
      </c>
      <c r="J2885" t="s">
        <v>45</v>
      </c>
      <c r="K2885" t="s">
        <v>1651</v>
      </c>
      <c r="L2885">
        <v>3</v>
      </c>
      <c r="M2885" t="s">
        <v>537</v>
      </c>
      <c r="N2885">
        <v>4</v>
      </c>
      <c r="O2885">
        <v>13</v>
      </c>
      <c r="P2885">
        <v>13</v>
      </c>
      <c r="Q2885">
        <v>16</v>
      </c>
      <c r="R2885">
        <v>11</v>
      </c>
      <c r="S2885">
        <v>11</v>
      </c>
      <c r="T2885">
        <v>14</v>
      </c>
    </row>
    <row r="2886" spans="8:20" x14ac:dyDescent="0.35">
      <c r="H2886">
        <v>346.09899999999999</v>
      </c>
      <c r="I2886">
        <v>25.109000000000002</v>
      </c>
      <c r="J2886" t="s">
        <v>45</v>
      </c>
      <c r="K2886" t="s">
        <v>61</v>
      </c>
      <c r="L2886">
        <v>1</v>
      </c>
      <c r="M2886" t="s">
        <v>811</v>
      </c>
      <c r="N2886">
        <v>3</v>
      </c>
      <c r="O2886">
        <v>13</v>
      </c>
      <c r="P2886">
        <v>16</v>
      </c>
      <c r="Q2886">
        <v>18</v>
      </c>
      <c r="R2886">
        <v>1</v>
      </c>
      <c r="S2886">
        <v>4</v>
      </c>
      <c r="T2886">
        <v>6</v>
      </c>
    </row>
    <row r="2887" spans="8:20" x14ac:dyDescent="0.35">
      <c r="H2887">
        <v>346.1</v>
      </c>
      <c r="I2887">
        <v>25.11</v>
      </c>
      <c r="J2887" t="s">
        <v>45</v>
      </c>
      <c r="K2887" t="s">
        <v>38</v>
      </c>
      <c r="L2887">
        <v>2</v>
      </c>
      <c r="M2887" t="s">
        <v>638</v>
      </c>
      <c r="N2887">
        <v>2</v>
      </c>
      <c r="O2887">
        <v>8</v>
      </c>
      <c r="P2887">
        <v>13</v>
      </c>
      <c r="Q2887">
        <v>15</v>
      </c>
      <c r="R2887">
        <v>6</v>
      </c>
      <c r="S2887">
        <v>11</v>
      </c>
      <c r="T2887">
        <v>13</v>
      </c>
    </row>
    <row r="2888" spans="8:20" x14ac:dyDescent="0.35">
      <c r="H2888">
        <v>346.101</v>
      </c>
      <c r="I2888">
        <v>25.111000000000001</v>
      </c>
      <c r="J2888" t="s">
        <v>45</v>
      </c>
      <c r="K2888" t="s">
        <v>169</v>
      </c>
      <c r="L2888">
        <v>3</v>
      </c>
      <c r="M2888" t="s">
        <v>537</v>
      </c>
      <c r="N2888">
        <v>4</v>
      </c>
      <c r="O2888">
        <v>13</v>
      </c>
      <c r="P2888">
        <v>13</v>
      </c>
      <c r="Q2888">
        <v>16</v>
      </c>
      <c r="R2888">
        <v>11</v>
      </c>
      <c r="S2888">
        <v>11</v>
      </c>
      <c r="T2888">
        <v>14</v>
      </c>
    </row>
    <row r="2889" spans="8:20" x14ac:dyDescent="0.35">
      <c r="H2889">
        <v>346.10199999999998</v>
      </c>
      <c r="I2889">
        <v>25.111999999999998</v>
      </c>
      <c r="J2889" t="s">
        <v>45</v>
      </c>
      <c r="K2889" t="s">
        <v>39</v>
      </c>
      <c r="L2889">
        <v>2</v>
      </c>
      <c r="M2889" t="s">
        <v>812</v>
      </c>
      <c r="N2889">
        <v>2</v>
      </c>
      <c r="O2889">
        <v>11</v>
      </c>
      <c r="P2889">
        <v>16</v>
      </c>
      <c r="Q2889">
        <v>18</v>
      </c>
      <c r="R2889">
        <v>0</v>
      </c>
      <c r="S2889">
        <v>5</v>
      </c>
      <c r="T2889">
        <v>7</v>
      </c>
    </row>
    <row r="2890" spans="8:20" x14ac:dyDescent="0.35">
      <c r="H2890">
        <v>346.10300000000001</v>
      </c>
      <c r="I2890">
        <v>25.113</v>
      </c>
      <c r="J2890" t="s">
        <v>45</v>
      </c>
      <c r="K2890" t="s">
        <v>170</v>
      </c>
      <c r="L2890">
        <v>3</v>
      </c>
      <c r="M2890" t="s">
        <v>813</v>
      </c>
      <c r="N2890">
        <v>4</v>
      </c>
      <c r="O2890">
        <v>13</v>
      </c>
      <c r="P2890">
        <v>13</v>
      </c>
      <c r="Q2890">
        <v>16</v>
      </c>
      <c r="R2890">
        <v>11</v>
      </c>
      <c r="S2890">
        <v>11</v>
      </c>
      <c r="T2890">
        <v>14</v>
      </c>
    </row>
    <row r="2891" spans="8:20" x14ac:dyDescent="0.35">
      <c r="H2891">
        <v>346.10399999999998</v>
      </c>
      <c r="I2891">
        <v>25.114000000000001</v>
      </c>
      <c r="J2891" t="s">
        <v>45</v>
      </c>
      <c r="K2891" t="s">
        <v>25</v>
      </c>
      <c r="L2891">
        <v>3</v>
      </c>
      <c r="M2891" t="s">
        <v>1163</v>
      </c>
      <c r="N2891">
        <v>4</v>
      </c>
      <c r="O2891">
        <v>15</v>
      </c>
      <c r="P2891">
        <v>15</v>
      </c>
      <c r="Q2891">
        <v>18</v>
      </c>
      <c r="R2891">
        <v>9</v>
      </c>
      <c r="S2891">
        <v>9</v>
      </c>
      <c r="T2891">
        <v>12</v>
      </c>
    </row>
    <row r="2892" spans="8:20" x14ac:dyDescent="0.35">
      <c r="H2892">
        <v>346.10500000000002</v>
      </c>
      <c r="I2892">
        <v>25.114999999999998</v>
      </c>
      <c r="J2892" t="s">
        <v>45</v>
      </c>
      <c r="K2892" t="s">
        <v>171</v>
      </c>
      <c r="L2892">
        <v>3</v>
      </c>
      <c r="M2892" t="s">
        <v>262</v>
      </c>
      <c r="N2892">
        <v>3</v>
      </c>
      <c r="O2892">
        <v>12</v>
      </c>
      <c r="P2892">
        <v>15</v>
      </c>
      <c r="Q2892">
        <v>17</v>
      </c>
      <c r="R2892">
        <v>3</v>
      </c>
      <c r="S2892">
        <v>6</v>
      </c>
      <c r="T2892">
        <v>8</v>
      </c>
    </row>
    <row r="2893" spans="8:20" x14ac:dyDescent="0.35">
      <c r="H2893">
        <v>346.10599999999999</v>
      </c>
      <c r="I2893">
        <v>25.116</v>
      </c>
      <c r="J2893" t="s">
        <v>45</v>
      </c>
      <c r="K2893" t="s">
        <v>62</v>
      </c>
      <c r="L2893">
        <v>1</v>
      </c>
      <c r="M2893" t="s">
        <v>278</v>
      </c>
      <c r="N2893">
        <v>3</v>
      </c>
      <c r="O2893">
        <v>10</v>
      </c>
      <c r="P2893">
        <v>13</v>
      </c>
      <c r="Q2893">
        <v>15</v>
      </c>
      <c r="R2893">
        <v>6</v>
      </c>
      <c r="S2893">
        <v>9</v>
      </c>
      <c r="T2893">
        <v>11</v>
      </c>
    </row>
    <row r="2894" spans="8:20" x14ac:dyDescent="0.35">
      <c r="H2894">
        <v>346.10700000000003</v>
      </c>
      <c r="I2894">
        <v>25.117999999999999</v>
      </c>
      <c r="J2894" t="s">
        <v>45</v>
      </c>
      <c r="K2894" t="s">
        <v>172</v>
      </c>
      <c r="L2894">
        <v>3</v>
      </c>
      <c r="M2894" t="s">
        <v>279</v>
      </c>
      <c r="N2894">
        <v>4</v>
      </c>
      <c r="O2894">
        <v>16</v>
      </c>
      <c r="P2894">
        <v>16</v>
      </c>
      <c r="Q2894">
        <v>19</v>
      </c>
      <c r="R2894">
        <v>8</v>
      </c>
      <c r="S2894">
        <v>8</v>
      </c>
      <c r="T2894">
        <v>11</v>
      </c>
    </row>
    <row r="2895" spans="8:20" x14ac:dyDescent="0.35">
      <c r="H2895">
        <v>346.108</v>
      </c>
      <c r="I2895">
        <v>25.119</v>
      </c>
      <c r="J2895" t="s">
        <v>45</v>
      </c>
      <c r="K2895" t="s">
        <v>173</v>
      </c>
      <c r="L2895">
        <v>3</v>
      </c>
      <c r="M2895" t="s">
        <v>370</v>
      </c>
      <c r="N2895">
        <v>3</v>
      </c>
      <c r="O2895">
        <v>13</v>
      </c>
      <c r="P2895">
        <v>16</v>
      </c>
      <c r="Q2895">
        <v>18</v>
      </c>
      <c r="R2895">
        <v>5</v>
      </c>
      <c r="S2895">
        <v>8</v>
      </c>
      <c r="T2895">
        <v>10</v>
      </c>
    </row>
    <row r="2896" spans="8:20" x14ac:dyDescent="0.35">
      <c r="H2896">
        <v>346.10899999999998</v>
      </c>
      <c r="I2896">
        <v>25.120999999999999</v>
      </c>
      <c r="J2896" t="s">
        <v>45</v>
      </c>
      <c r="K2896" t="s">
        <v>174</v>
      </c>
      <c r="L2896">
        <v>3</v>
      </c>
      <c r="M2896" t="s">
        <v>794</v>
      </c>
      <c r="N2896">
        <v>3</v>
      </c>
      <c r="O2896">
        <v>8</v>
      </c>
      <c r="P2896">
        <v>11</v>
      </c>
      <c r="Q2896">
        <v>13</v>
      </c>
      <c r="R2896">
        <v>10</v>
      </c>
      <c r="S2896">
        <v>13</v>
      </c>
      <c r="T2896">
        <v>15</v>
      </c>
    </row>
    <row r="2897" spans="8:20" x14ac:dyDescent="0.35">
      <c r="H2897">
        <v>346.11</v>
      </c>
      <c r="I2897">
        <v>25.122</v>
      </c>
      <c r="J2897" t="s">
        <v>45</v>
      </c>
      <c r="K2897" t="s">
        <v>175</v>
      </c>
      <c r="L2897">
        <v>3</v>
      </c>
      <c r="M2897" t="s">
        <v>642</v>
      </c>
      <c r="N2897">
        <v>4</v>
      </c>
      <c r="O2897">
        <v>13</v>
      </c>
      <c r="P2897">
        <v>13</v>
      </c>
      <c r="Q2897">
        <v>16</v>
      </c>
      <c r="R2897">
        <v>9</v>
      </c>
      <c r="S2897">
        <v>9</v>
      </c>
      <c r="T2897">
        <v>12</v>
      </c>
    </row>
    <row r="2898" spans="8:20" x14ac:dyDescent="0.35">
      <c r="H2898">
        <v>346.11099999999999</v>
      </c>
      <c r="I2898">
        <v>25.123999999999999</v>
      </c>
      <c r="J2898" t="s">
        <v>45</v>
      </c>
      <c r="K2898" t="s">
        <v>176</v>
      </c>
      <c r="L2898">
        <v>3</v>
      </c>
      <c r="M2898" t="s">
        <v>637</v>
      </c>
      <c r="N2898">
        <v>4</v>
      </c>
      <c r="O2898">
        <v>17</v>
      </c>
      <c r="P2898">
        <v>17</v>
      </c>
      <c r="Q2898">
        <v>20</v>
      </c>
      <c r="R2898">
        <v>6</v>
      </c>
      <c r="S2898">
        <v>6</v>
      </c>
      <c r="T2898">
        <v>9</v>
      </c>
    </row>
    <row r="2899" spans="8:20" x14ac:dyDescent="0.35">
      <c r="H2899">
        <v>346.11200000000002</v>
      </c>
      <c r="I2899">
        <v>25.125</v>
      </c>
      <c r="J2899" t="s">
        <v>45</v>
      </c>
      <c r="K2899" t="s">
        <v>1737</v>
      </c>
      <c r="L2899">
        <v>3</v>
      </c>
      <c r="M2899" t="s">
        <v>1746</v>
      </c>
      <c r="N2899">
        <v>3</v>
      </c>
      <c r="O2899">
        <v>0</v>
      </c>
      <c r="P2899">
        <v>3</v>
      </c>
      <c r="Q2899">
        <v>5</v>
      </c>
      <c r="R2899">
        <v>19</v>
      </c>
      <c r="S2899">
        <v>22</v>
      </c>
      <c r="T2899">
        <v>24</v>
      </c>
    </row>
    <row r="2900" spans="8:20" x14ac:dyDescent="0.35">
      <c r="H2900">
        <v>346.113</v>
      </c>
      <c r="I2900">
        <v>25.126000000000001</v>
      </c>
      <c r="J2900" t="s">
        <v>45</v>
      </c>
      <c r="K2900" t="s">
        <v>106</v>
      </c>
      <c r="L2900">
        <v>3</v>
      </c>
      <c r="M2900" t="s">
        <v>291</v>
      </c>
      <c r="N2900">
        <v>3</v>
      </c>
      <c r="O2900">
        <v>12</v>
      </c>
      <c r="P2900">
        <v>15</v>
      </c>
      <c r="Q2900">
        <v>17</v>
      </c>
      <c r="R2900">
        <v>6</v>
      </c>
      <c r="S2900">
        <v>9</v>
      </c>
      <c r="T2900">
        <v>11</v>
      </c>
    </row>
    <row r="2901" spans="8:20" x14ac:dyDescent="0.35">
      <c r="H2901">
        <v>346.11399999999998</v>
      </c>
      <c r="I2901">
        <v>25.126999999999999</v>
      </c>
      <c r="J2901" t="s">
        <v>45</v>
      </c>
      <c r="K2901" t="s">
        <v>40</v>
      </c>
      <c r="L2901">
        <v>2</v>
      </c>
      <c r="M2901" t="s">
        <v>1671</v>
      </c>
      <c r="N2901">
        <v>3</v>
      </c>
      <c r="O2901">
        <v>18</v>
      </c>
      <c r="P2901">
        <v>21</v>
      </c>
      <c r="Q2901">
        <v>23</v>
      </c>
      <c r="R2901">
        <v>2</v>
      </c>
      <c r="S2901">
        <v>5</v>
      </c>
      <c r="T2901">
        <v>7</v>
      </c>
    </row>
    <row r="2902" spans="8:20" x14ac:dyDescent="0.35">
      <c r="H2902">
        <v>346.11500000000001</v>
      </c>
      <c r="I2902">
        <v>25.128</v>
      </c>
      <c r="J2902" t="s">
        <v>45</v>
      </c>
      <c r="K2902" t="s">
        <v>177</v>
      </c>
      <c r="L2902">
        <v>3</v>
      </c>
      <c r="M2902" t="s">
        <v>789</v>
      </c>
      <c r="N2902">
        <v>4</v>
      </c>
      <c r="O2902">
        <v>17</v>
      </c>
      <c r="P2902">
        <v>17</v>
      </c>
      <c r="Q2902">
        <v>20</v>
      </c>
      <c r="R2902">
        <v>6</v>
      </c>
      <c r="S2902">
        <v>6</v>
      </c>
      <c r="T2902">
        <v>9</v>
      </c>
    </row>
    <row r="2903" spans="8:20" x14ac:dyDescent="0.35">
      <c r="H2903">
        <v>346.11599999999999</v>
      </c>
      <c r="I2903">
        <v>25.129000000000001</v>
      </c>
      <c r="J2903" t="s">
        <v>45</v>
      </c>
      <c r="K2903" t="s">
        <v>66</v>
      </c>
      <c r="L2903">
        <v>1</v>
      </c>
      <c r="M2903" t="s">
        <v>57</v>
      </c>
      <c r="N2903">
        <v>1</v>
      </c>
      <c r="O2903">
        <v>3</v>
      </c>
      <c r="P2903">
        <v>10</v>
      </c>
      <c r="Q2903">
        <v>12</v>
      </c>
      <c r="R2903">
        <v>0</v>
      </c>
      <c r="S2903">
        <v>7</v>
      </c>
      <c r="T2903">
        <v>9</v>
      </c>
    </row>
    <row r="2904" spans="8:20" x14ac:dyDescent="0.35">
      <c r="H2904">
        <v>346.11700000000002</v>
      </c>
      <c r="I2904">
        <v>25.131</v>
      </c>
      <c r="J2904" t="s">
        <v>45</v>
      </c>
      <c r="K2904" t="s">
        <v>178</v>
      </c>
      <c r="L2904">
        <v>3</v>
      </c>
      <c r="M2904" t="s">
        <v>814</v>
      </c>
      <c r="N2904">
        <v>3</v>
      </c>
      <c r="O2904">
        <v>8</v>
      </c>
      <c r="P2904">
        <v>11</v>
      </c>
      <c r="Q2904">
        <v>13</v>
      </c>
      <c r="R2904">
        <v>10</v>
      </c>
      <c r="S2904">
        <v>13</v>
      </c>
      <c r="T2904">
        <v>15</v>
      </c>
    </row>
    <row r="2905" spans="8:20" x14ac:dyDescent="0.35">
      <c r="H2905">
        <v>346.11799999999999</v>
      </c>
      <c r="I2905">
        <v>25.132000000000001</v>
      </c>
      <c r="J2905" t="s">
        <v>45</v>
      </c>
      <c r="K2905" t="s">
        <v>179</v>
      </c>
      <c r="L2905">
        <v>3</v>
      </c>
      <c r="M2905" t="s">
        <v>812</v>
      </c>
      <c r="N2905">
        <v>2</v>
      </c>
      <c r="O2905">
        <v>11</v>
      </c>
      <c r="P2905">
        <v>16</v>
      </c>
      <c r="Q2905">
        <v>18</v>
      </c>
      <c r="R2905">
        <v>0</v>
      </c>
      <c r="S2905">
        <v>5</v>
      </c>
      <c r="T2905">
        <v>7</v>
      </c>
    </row>
    <row r="2906" spans="8:20" x14ac:dyDescent="0.35">
      <c r="H2906">
        <v>346.11900000000003</v>
      </c>
      <c r="I2906">
        <v>25.132999999999999</v>
      </c>
      <c r="J2906" t="s">
        <v>45</v>
      </c>
      <c r="K2906" t="s">
        <v>68</v>
      </c>
      <c r="L2906">
        <v>1</v>
      </c>
      <c r="M2906" t="s">
        <v>1340</v>
      </c>
      <c r="N2906">
        <v>3</v>
      </c>
      <c r="O2906">
        <v>14</v>
      </c>
      <c r="P2906">
        <v>17</v>
      </c>
      <c r="Q2906">
        <v>19</v>
      </c>
      <c r="R2906">
        <v>1</v>
      </c>
      <c r="S2906">
        <v>4</v>
      </c>
      <c r="T2906">
        <v>6</v>
      </c>
    </row>
    <row r="2907" spans="8:20" x14ac:dyDescent="0.35">
      <c r="H2907">
        <v>346.12</v>
      </c>
      <c r="I2907">
        <v>25.134</v>
      </c>
      <c r="J2907" t="s">
        <v>45</v>
      </c>
      <c r="K2907" t="s">
        <v>26</v>
      </c>
      <c r="L2907">
        <v>3</v>
      </c>
      <c r="M2907" t="s">
        <v>57</v>
      </c>
      <c r="N2907">
        <v>1</v>
      </c>
      <c r="O2907">
        <v>3</v>
      </c>
      <c r="P2907">
        <v>10</v>
      </c>
      <c r="Q2907">
        <v>12</v>
      </c>
      <c r="R2907">
        <v>0</v>
      </c>
      <c r="S2907">
        <v>7</v>
      </c>
      <c r="T2907">
        <v>9</v>
      </c>
    </row>
    <row r="2908" spans="8:20" x14ac:dyDescent="0.35">
      <c r="H2908">
        <v>346.12099999999998</v>
      </c>
      <c r="I2908">
        <v>25.135000000000002</v>
      </c>
      <c r="J2908" t="s">
        <v>45</v>
      </c>
      <c r="K2908" t="s">
        <v>69</v>
      </c>
      <c r="L2908">
        <v>1</v>
      </c>
      <c r="M2908" t="s">
        <v>792</v>
      </c>
      <c r="N2908">
        <v>1</v>
      </c>
      <c r="O2908">
        <v>5</v>
      </c>
      <c r="P2908">
        <v>12</v>
      </c>
      <c r="Q2908">
        <v>14</v>
      </c>
      <c r="R2908">
        <v>2</v>
      </c>
      <c r="S2908">
        <v>9</v>
      </c>
      <c r="T2908">
        <v>11</v>
      </c>
    </row>
    <row r="2909" spans="8:20" x14ac:dyDescent="0.35">
      <c r="H2909">
        <v>346.12200000000001</v>
      </c>
      <c r="I2909">
        <v>25.135999999999999</v>
      </c>
      <c r="J2909" t="s">
        <v>45</v>
      </c>
      <c r="K2909" t="s">
        <v>1531</v>
      </c>
      <c r="L2909">
        <v>3</v>
      </c>
      <c r="M2909" t="s">
        <v>1557</v>
      </c>
      <c r="N2909">
        <v>4</v>
      </c>
      <c r="O2909">
        <v>16</v>
      </c>
      <c r="P2909">
        <v>16</v>
      </c>
      <c r="Q2909">
        <v>19</v>
      </c>
      <c r="R2909">
        <v>8</v>
      </c>
      <c r="S2909">
        <v>8</v>
      </c>
      <c r="T2909">
        <v>11</v>
      </c>
    </row>
    <row r="2910" spans="8:20" x14ac:dyDescent="0.35">
      <c r="H2910">
        <v>346.12299999999999</v>
      </c>
      <c r="I2910">
        <v>25.137</v>
      </c>
      <c r="J2910" t="s">
        <v>45</v>
      </c>
      <c r="K2910" t="s">
        <v>41</v>
      </c>
      <c r="L2910">
        <v>2</v>
      </c>
      <c r="M2910" t="s">
        <v>630</v>
      </c>
      <c r="N2910">
        <v>3</v>
      </c>
      <c r="O2910">
        <v>8</v>
      </c>
      <c r="P2910">
        <v>11</v>
      </c>
      <c r="Q2910">
        <v>13</v>
      </c>
      <c r="R2910">
        <v>6</v>
      </c>
      <c r="S2910">
        <v>9</v>
      </c>
      <c r="T2910">
        <v>11</v>
      </c>
    </row>
    <row r="2911" spans="8:20" x14ac:dyDescent="0.35">
      <c r="H2911">
        <v>346.12400000000002</v>
      </c>
      <c r="I2911">
        <v>25.138000000000002</v>
      </c>
      <c r="J2911" t="s">
        <v>45</v>
      </c>
      <c r="K2911" t="s">
        <v>180</v>
      </c>
      <c r="L2911">
        <v>3</v>
      </c>
      <c r="M2911" t="s">
        <v>682</v>
      </c>
      <c r="N2911">
        <v>4</v>
      </c>
      <c r="O2911">
        <v>13</v>
      </c>
      <c r="P2911">
        <v>13</v>
      </c>
      <c r="Q2911">
        <v>16</v>
      </c>
      <c r="R2911">
        <v>10</v>
      </c>
      <c r="S2911">
        <v>10</v>
      </c>
      <c r="T2911">
        <v>13</v>
      </c>
    </row>
    <row r="2912" spans="8:20" x14ac:dyDescent="0.35">
      <c r="H2912">
        <v>356.024</v>
      </c>
      <c r="I2912">
        <v>26.027000000000001</v>
      </c>
      <c r="J2912" t="s">
        <v>46</v>
      </c>
      <c r="K2912" t="s">
        <v>123</v>
      </c>
      <c r="L2912">
        <v>3</v>
      </c>
      <c r="M2912" t="s">
        <v>815</v>
      </c>
      <c r="N2912">
        <v>4</v>
      </c>
      <c r="O2912">
        <v>13</v>
      </c>
      <c r="P2912">
        <v>13</v>
      </c>
      <c r="Q2912">
        <v>16</v>
      </c>
      <c r="R2912">
        <v>10</v>
      </c>
      <c r="S2912">
        <v>10</v>
      </c>
      <c r="T2912">
        <v>13</v>
      </c>
    </row>
    <row r="2913" spans="8:20" x14ac:dyDescent="0.35">
      <c r="H2913">
        <v>356.02499999999998</v>
      </c>
      <c r="I2913">
        <v>26.027999999999999</v>
      </c>
      <c r="J2913" t="s">
        <v>46</v>
      </c>
      <c r="K2913" t="s">
        <v>124</v>
      </c>
      <c r="L2913">
        <v>3</v>
      </c>
      <c r="M2913" t="s">
        <v>816</v>
      </c>
      <c r="N2913">
        <v>3</v>
      </c>
      <c r="O2913">
        <v>7</v>
      </c>
      <c r="P2913">
        <v>10</v>
      </c>
      <c r="Q2913">
        <v>12</v>
      </c>
      <c r="R2913">
        <v>10</v>
      </c>
      <c r="S2913">
        <v>13</v>
      </c>
      <c r="T2913">
        <v>15</v>
      </c>
    </row>
    <row r="2914" spans="8:20" x14ac:dyDescent="0.35">
      <c r="H2914">
        <v>356.02600000000001</v>
      </c>
      <c r="I2914">
        <v>26.029</v>
      </c>
      <c r="J2914" t="s">
        <v>46</v>
      </c>
      <c r="K2914" t="s">
        <v>125</v>
      </c>
      <c r="L2914">
        <v>3</v>
      </c>
      <c r="M2914" t="s">
        <v>817</v>
      </c>
      <c r="N2914">
        <v>4</v>
      </c>
      <c r="O2914">
        <v>11</v>
      </c>
      <c r="P2914">
        <v>11</v>
      </c>
      <c r="Q2914">
        <v>14</v>
      </c>
      <c r="R2914">
        <v>9</v>
      </c>
      <c r="S2914">
        <v>9</v>
      </c>
      <c r="T2914">
        <v>12</v>
      </c>
    </row>
    <row r="2915" spans="8:20" x14ac:dyDescent="0.35">
      <c r="H2915">
        <v>356.02699999999999</v>
      </c>
      <c r="I2915">
        <v>26.03</v>
      </c>
      <c r="J2915" t="s">
        <v>46</v>
      </c>
      <c r="K2915" t="s">
        <v>47</v>
      </c>
      <c r="L2915">
        <v>1</v>
      </c>
      <c r="M2915" t="s">
        <v>293</v>
      </c>
      <c r="N2915">
        <v>3</v>
      </c>
      <c r="O2915">
        <v>10</v>
      </c>
      <c r="P2915">
        <v>13</v>
      </c>
      <c r="Q2915">
        <v>15</v>
      </c>
      <c r="R2915">
        <v>7</v>
      </c>
      <c r="S2915">
        <v>10</v>
      </c>
      <c r="T2915">
        <v>12</v>
      </c>
    </row>
    <row r="2916" spans="8:20" x14ac:dyDescent="0.35">
      <c r="H2916">
        <v>356.02800000000002</v>
      </c>
      <c r="I2916">
        <v>26.030999999999999</v>
      </c>
      <c r="J2916" t="s">
        <v>46</v>
      </c>
      <c r="K2916" t="s">
        <v>48</v>
      </c>
      <c r="L2916">
        <v>1</v>
      </c>
      <c r="M2916" t="s">
        <v>448</v>
      </c>
      <c r="N2916">
        <v>2</v>
      </c>
      <c r="O2916">
        <v>5</v>
      </c>
      <c r="P2916">
        <v>10</v>
      </c>
      <c r="Q2916">
        <v>12</v>
      </c>
      <c r="R2916">
        <v>8</v>
      </c>
      <c r="S2916">
        <v>13</v>
      </c>
      <c r="T2916">
        <v>15</v>
      </c>
    </row>
    <row r="2917" spans="8:20" x14ac:dyDescent="0.35">
      <c r="H2917">
        <v>356.029</v>
      </c>
      <c r="I2917">
        <v>26.032</v>
      </c>
      <c r="J2917" t="s">
        <v>46</v>
      </c>
      <c r="K2917" t="s">
        <v>49</v>
      </c>
      <c r="L2917">
        <v>1</v>
      </c>
      <c r="M2917" t="s">
        <v>818</v>
      </c>
      <c r="N2917">
        <v>3</v>
      </c>
      <c r="O2917">
        <v>9</v>
      </c>
      <c r="P2917">
        <v>12</v>
      </c>
      <c r="Q2917">
        <v>14</v>
      </c>
      <c r="R2917">
        <v>5</v>
      </c>
      <c r="S2917">
        <v>8</v>
      </c>
      <c r="T2917">
        <v>10</v>
      </c>
    </row>
    <row r="2918" spans="8:20" x14ac:dyDescent="0.35">
      <c r="H2918">
        <v>356.03</v>
      </c>
      <c r="I2918">
        <v>26.033999999999999</v>
      </c>
      <c r="J2918" t="s">
        <v>46</v>
      </c>
      <c r="K2918" t="s">
        <v>126</v>
      </c>
      <c r="L2918">
        <v>3</v>
      </c>
      <c r="M2918" t="s">
        <v>757</v>
      </c>
      <c r="N2918">
        <v>4</v>
      </c>
      <c r="O2918">
        <v>18</v>
      </c>
      <c r="P2918">
        <v>18</v>
      </c>
      <c r="Q2918">
        <v>21</v>
      </c>
      <c r="R2918">
        <v>3</v>
      </c>
      <c r="S2918">
        <v>3</v>
      </c>
      <c r="T2918">
        <v>6</v>
      </c>
    </row>
    <row r="2919" spans="8:20" x14ac:dyDescent="0.35">
      <c r="H2919">
        <v>356.03100000000001</v>
      </c>
      <c r="I2919">
        <v>26.035</v>
      </c>
      <c r="J2919" t="s">
        <v>46</v>
      </c>
      <c r="K2919" t="s">
        <v>50</v>
      </c>
      <c r="L2919">
        <v>1</v>
      </c>
      <c r="M2919" t="s">
        <v>446</v>
      </c>
      <c r="N2919">
        <v>2</v>
      </c>
      <c r="O2919">
        <v>7</v>
      </c>
      <c r="P2919">
        <v>12</v>
      </c>
      <c r="Q2919">
        <v>14</v>
      </c>
      <c r="R2919">
        <v>4</v>
      </c>
      <c r="S2919">
        <v>9</v>
      </c>
      <c r="T2919">
        <v>11</v>
      </c>
    </row>
    <row r="2920" spans="8:20" x14ac:dyDescent="0.35">
      <c r="H2920">
        <v>356.03199999999998</v>
      </c>
      <c r="I2920">
        <v>26.036000000000001</v>
      </c>
      <c r="J2920" t="s">
        <v>46</v>
      </c>
      <c r="K2920" t="s">
        <v>127</v>
      </c>
      <c r="L2920">
        <v>3</v>
      </c>
      <c r="M2920" t="s">
        <v>819</v>
      </c>
      <c r="N2920">
        <v>4</v>
      </c>
      <c r="O2920">
        <v>11</v>
      </c>
      <c r="P2920">
        <v>11</v>
      </c>
      <c r="Q2920">
        <v>14</v>
      </c>
      <c r="R2920">
        <v>11</v>
      </c>
      <c r="S2920">
        <v>11</v>
      </c>
      <c r="T2920">
        <v>14</v>
      </c>
    </row>
    <row r="2921" spans="8:20" x14ac:dyDescent="0.35">
      <c r="H2921">
        <v>356.03300000000002</v>
      </c>
      <c r="I2921">
        <v>26.036999999999999</v>
      </c>
      <c r="J2921" t="s">
        <v>46</v>
      </c>
      <c r="K2921" t="s">
        <v>51</v>
      </c>
      <c r="L2921">
        <v>1</v>
      </c>
      <c r="M2921" t="s">
        <v>293</v>
      </c>
      <c r="N2921">
        <v>3</v>
      </c>
      <c r="O2921">
        <v>10</v>
      </c>
      <c r="P2921">
        <v>13</v>
      </c>
      <c r="Q2921">
        <v>15</v>
      </c>
      <c r="R2921">
        <v>7</v>
      </c>
      <c r="S2921">
        <v>10</v>
      </c>
      <c r="T2921">
        <v>12</v>
      </c>
    </row>
    <row r="2922" spans="8:20" x14ac:dyDescent="0.35">
      <c r="H2922">
        <v>356.03399999999999</v>
      </c>
      <c r="I2922">
        <v>26.038</v>
      </c>
      <c r="J2922" t="s">
        <v>46</v>
      </c>
      <c r="K2922" t="s">
        <v>128</v>
      </c>
      <c r="L2922">
        <v>3</v>
      </c>
      <c r="M2922" t="s">
        <v>341</v>
      </c>
      <c r="N2922">
        <v>3</v>
      </c>
      <c r="O2922">
        <v>13</v>
      </c>
      <c r="P2922">
        <v>16</v>
      </c>
      <c r="Q2922">
        <v>18</v>
      </c>
      <c r="R2922">
        <v>4</v>
      </c>
      <c r="S2922">
        <v>7</v>
      </c>
      <c r="T2922">
        <v>9</v>
      </c>
    </row>
    <row r="2923" spans="8:20" x14ac:dyDescent="0.35">
      <c r="H2923">
        <v>356.03500000000003</v>
      </c>
      <c r="I2923">
        <v>26.039000000000001</v>
      </c>
      <c r="J2923" t="s">
        <v>46</v>
      </c>
      <c r="K2923" t="s">
        <v>31</v>
      </c>
      <c r="L2923">
        <v>3</v>
      </c>
      <c r="M2923" t="s">
        <v>248</v>
      </c>
      <c r="N2923">
        <v>4</v>
      </c>
      <c r="O2923">
        <v>18</v>
      </c>
      <c r="P2923">
        <v>18</v>
      </c>
      <c r="Q2923">
        <v>21</v>
      </c>
      <c r="R2923">
        <v>7</v>
      </c>
      <c r="S2923">
        <v>7</v>
      </c>
      <c r="T2923">
        <v>10</v>
      </c>
    </row>
    <row r="2924" spans="8:20" x14ac:dyDescent="0.35">
      <c r="H2924">
        <v>356.036</v>
      </c>
      <c r="I2924">
        <v>26.04</v>
      </c>
      <c r="J2924" t="s">
        <v>46</v>
      </c>
      <c r="K2924" t="s">
        <v>1690</v>
      </c>
      <c r="L2924">
        <v>3</v>
      </c>
      <c r="M2924" t="s">
        <v>1692</v>
      </c>
      <c r="N2924">
        <v>4</v>
      </c>
      <c r="O2924">
        <v>20</v>
      </c>
      <c r="P2924">
        <v>20</v>
      </c>
      <c r="Q2924">
        <v>23</v>
      </c>
      <c r="R2924">
        <v>4</v>
      </c>
      <c r="S2924">
        <v>4</v>
      </c>
      <c r="T2924">
        <v>7</v>
      </c>
    </row>
    <row r="2925" spans="8:20" x14ac:dyDescent="0.35">
      <c r="H2925">
        <v>356.03699999999998</v>
      </c>
      <c r="I2925">
        <v>26.041</v>
      </c>
      <c r="J2925" t="s">
        <v>46</v>
      </c>
      <c r="K2925" t="s">
        <v>129</v>
      </c>
      <c r="L2925">
        <v>3</v>
      </c>
      <c r="M2925" t="s">
        <v>820</v>
      </c>
      <c r="N2925">
        <v>4</v>
      </c>
      <c r="O2925">
        <v>12</v>
      </c>
      <c r="P2925">
        <v>12</v>
      </c>
      <c r="Q2925">
        <v>15</v>
      </c>
      <c r="R2925">
        <v>11</v>
      </c>
      <c r="S2925">
        <v>11</v>
      </c>
      <c r="T2925">
        <v>14</v>
      </c>
    </row>
    <row r="2926" spans="8:20" x14ac:dyDescent="0.35">
      <c r="H2926">
        <v>356.03800000000001</v>
      </c>
      <c r="I2926">
        <v>26.042000000000002</v>
      </c>
      <c r="J2926" t="s">
        <v>46</v>
      </c>
      <c r="K2926" t="s">
        <v>130</v>
      </c>
      <c r="L2926">
        <v>3</v>
      </c>
      <c r="M2926" t="s">
        <v>821</v>
      </c>
      <c r="N2926">
        <v>4</v>
      </c>
      <c r="O2926">
        <v>17</v>
      </c>
      <c r="P2926">
        <v>17</v>
      </c>
      <c r="Q2926">
        <v>20</v>
      </c>
      <c r="R2926">
        <v>6</v>
      </c>
      <c r="S2926">
        <v>6</v>
      </c>
      <c r="T2926">
        <v>9</v>
      </c>
    </row>
    <row r="2927" spans="8:20" x14ac:dyDescent="0.35">
      <c r="H2927">
        <v>356.03899999999999</v>
      </c>
      <c r="I2927">
        <v>26.042999999999999</v>
      </c>
      <c r="J2927" t="s">
        <v>46</v>
      </c>
      <c r="K2927" t="s">
        <v>52</v>
      </c>
      <c r="L2927">
        <v>1</v>
      </c>
      <c r="M2927" t="s">
        <v>822</v>
      </c>
      <c r="N2927">
        <v>3</v>
      </c>
      <c r="O2927">
        <v>11</v>
      </c>
      <c r="P2927">
        <v>14</v>
      </c>
      <c r="Q2927">
        <v>16</v>
      </c>
      <c r="R2927">
        <v>6</v>
      </c>
      <c r="S2927">
        <v>9</v>
      </c>
      <c r="T2927">
        <v>11</v>
      </c>
    </row>
    <row r="2928" spans="8:20" x14ac:dyDescent="0.35">
      <c r="H2928">
        <v>356.04</v>
      </c>
      <c r="I2928">
        <v>26.044</v>
      </c>
      <c r="J2928" t="s">
        <v>46</v>
      </c>
      <c r="K2928" t="s">
        <v>131</v>
      </c>
      <c r="L2928">
        <v>3</v>
      </c>
      <c r="M2928" t="s">
        <v>293</v>
      </c>
      <c r="N2928">
        <v>3</v>
      </c>
      <c r="O2928">
        <v>10</v>
      </c>
      <c r="P2928">
        <v>13</v>
      </c>
      <c r="Q2928">
        <v>15</v>
      </c>
      <c r="R2928">
        <v>7</v>
      </c>
      <c r="S2928">
        <v>10</v>
      </c>
      <c r="T2928">
        <v>12</v>
      </c>
    </row>
    <row r="2929" spans="8:20" x14ac:dyDescent="0.35">
      <c r="H2929">
        <v>356.041</v>
      </c>
      <c r="I2929">
        <v>26.045999999999999</v>
      </c>
      <c r="J2929" t="s">
        <v>46</v>
      </c>
      <c r="K2929" t="s">
        <v>132</v>
      </c>
      <c r="L2929">
        <v>3</v>
      </c>
      <c r="M2929" t="s">
        <v>823</v>
      </c>
      <c r="N2929">
        <v>3</v>
      </c>
      <c r="O2929">
        <v>13</v>
      </c>
      <c r="P2929">
        <v>16</v>
      </c>
      <c r="Q2929">
        <v>18</v>
      </c>
      <c r="R2929">
        <v>6</v>
      </c>
      <c r="S2929">
        <v>9</v>
      </c>
      <c r="T2929">
        <v>11</v>
      </c>
    </row>
    <row r="2930" spans="8:20" x14ac:dyDescent="0.35">
      <c r="H2930">
        <v>356.04199999999997</v>
      </c>
      <c r="I2930">
        <v>26.047000000000001</v>
      </c>
      <c r="J2930" t="s">
        <v>46</v>
      </c>
      <c r="K2930" t="s">
        <v>133</v>
      </c>
      <c r="L2930">
        <v>3</v>
      </c>
      <c r="M2930" t="s">
        <v>344</v>
      </c>
      <c r="N2930">
        <v>4</v>
      </c>
      <c r="O2930">
        <v>14</v>
      </c>
      <c r="P2930">
        <v>14</v>
      </c>
      <c r="Q2930">
        <v>17</v>
      </c>
      <c r="R2930">
        <v>9</v>
      </c>
      <c r="S2930">
        <v>9</v>
      </c>
      <c r="T2930">
        <v>12</v>
      </c>
    </row>
    <row r="2931" spans="8:20" x14ac:dyDescent="0.35">
      <c r="H2931">
        <v>356.04300000000001</v>
      </c>
      <c r="I2931">
        <v>26.047999999999998</v>
      </c>
      <c r="J2931" t="s">
        <v>46</v>
      </c>
      <c r="K2931" t="s">
        <v>54</v>
      </c>
      <c r="L2931">
        <v>1</v>
      </c>
      <c r="M2931" t="s">
        <v>51</v>
      </c>
      <c r="N2931">
        <v>1</v>
      </c>
      <c r="O2931">
        <v>2</v>
      </c>
      <c r="P2931">
        <v>9</v>
      </c>
      <c r="Q2931">
        <v>11</v>
      </c>
      <c r="R2931">
        <v>0</v>
      </c>
      <c r="S2931">
        <v>7</v>
      </c>
      <c r="T2931">
        <v>9</v>
      </c>
    </row>
    <row r="2932" spans="8:20" x14ac:dyDescent="0.35">
      <c r="H2932">
        <v>356.04399999999998</v>
      </c>
      <c r="I2932">
        <v>26.048999999999999</v>
      </c>
      <c r="J2932" t="s">
        <v>46</v>
      </c>
      <c r="K2932" t="s">
        <v>1560</v>
      </c>
      <c r="L2932">
        <v>3</v>
      </c>
      <c r="M2932" t="s">
        <v>824</v>
      </c>
      <c r="N2932">
        <v>3</v>
      </c>
      <c r="O2932">
        <v>7</v>
      </c>
      <c r="P2932">
        <v>10</v>
      </c>
      <c r="Q2932">
        <v>12</v>
      </c>
      <c r="R2932">
        <v>8</v>
      </c>
      <c r="S2932">
        <v>11</v>
      </c>
      <c r="T2932">
        <v>13</v>
      </c>
    </row>
    <row r="2933" spans="8:20" x14ac:dyDescent="0.35">
      <c r="H2933">
        <v>356.04500000000002</v>
      </c>
      <c r="I2933">
        <v>26.05</v>
      </c>
      <c r="J2933" t="s">
        <v>46</v>
      </c>
      <c r="K2933" t="s">
        <v>134</v>
      </c>
      <c r="L2933">
        <v>3</v>
      </c>
      <c r="M2933" t="s">
        <v>823</v>
      </c>
      <c r="N2933">
        <v>3</v>
      </c>
      <c r="O2933">
        <v>13</v>
      </c>
      <c r="P2933">
        <v>16</v>
      </c>
      <c r="Q2933">
        <v>18</v>
      </c>
      <c r="R2933">
        <v>6</v>
      </c>
      <c r="S2933">
        <v>9</v>
      </c>
      <c r="T2933">
        <v>11</v>
      </c>
    </row>
    <row r="2934" spans="8:20" x14ac:dyDescent="0.35">
      <c r="H2934">
        <v>356.04599999999999</v>
      </c>
      <c r="I2934">
        <v>26.050999999999998</v>
      </c>
      <c r="J2934" t="s">
        <v>46</v>
      </c>
      <c r="K2934" t="s">
        <v>55</v>
      </c>
      <c r="L2934">
        <v>1</v>
      </c>
      <c r="M2934" t="s">
        <v>780</v>
      </c>
      <c r="N2934">
        <v>2</v>
      </c>
      <c r="O2934">
        <v>7</v>
      </c>
      <c r="P2934">
        <v>12</v>
      </c>
      <c r="Q2934">
        <v>14</v>
      </c>
      <c r="R2934">
        <v>5</v>
      </c>
      <c r="S2934">
        <v>10</v>
      </c>
      <c r="T2934">
        <v>12</v>
      </c>
    </row>
    <row r="2935" spans="8:20" x14ac:dyDescent="0.35">
      <c r="H2935">
        <v>356.04700000000003</v>
      </c>
      <c r="I2935">
        <v>26.052</v>
      </c>
      <c r="J2935" t="s">
        <v>46</v>
      </c>
      <c r="K2935" t="s">
        <v>33</v>
      </c>
      <c r="L2935">
        <v>2</v>
      </c>
      <c r="M2935" t="s">
        <v>238</v>
      </c>
      <c r="N2935">
        <v>3</v>
      </c>
      <c r="O2935">
        <v>11</v>
      </c>
      <c r="P2935">
        <v>14</v>
      </c>
      <c r="Q2935">
        <v>16</v>
      </c>
      <c r="R2935">
        <v>7</v>
      </c>
      <c r="S2935">
        <v>10</v>
      </c>
      <c r="T2935">
        <v>12</v>
      </c>
    </row>
    <row r="2936" spans="8:20" x14ac:dyDescent="0.35">
      <c r="H2936">
        <v>356.048</v>
      </c>
      <c r="I2936">
        <v>26.053000000000001</v>
      </c>
      <c r="J2936" t="s">
        <v>46</v>
      </c>
      <c r="K2936" t="s">
        <v>135</v>
      </c>
      <c r="L2936">
        <v>3</v>
      </c>
      <c r="M2936" t="s">
        <v>304</v>
      </c>
      <c r="N2936">
        <v>4</v>
      </c>
      <c r="O2936">
        <v>18</v>
      </c>
      <c r="P2936">
        <v>18</v>
      </c>
      <c r="Q2936">
        <v>21</v>
      </c>
      <c r="R2936">
        <v>5</v>
      </c>
      <c r="S2936">
        <v>5</v>
      </c>
      <c r="T2936">
        <v>8</v>
      </c>
    </row>
    <row r="2937" spans="8:20" x14ac:dyDescent="0.35">
      <c r="H2937">
        <v>356.04899999999998</v>
      </c>
      <c r="I2937">
        <v>26.053999999999998</v>
      </c>
      <c r="J2937" t="s">
        <v>46</v>
      </c>
      <c r="K2937" t="s">
        <v>136</v>
      </c>
      <c r="L2937">
        <v>3</v>
      </c>
      <c r="M2937" t="s">
        <v>454</v>
      </c>
      <c r="N2937">
        <v>3</v>
      </c>
      <c r="O2937">
        <v>13</v>
      </c>
      <c r="P2937">
        <v>16</v>
      </c>
      <c r="Q2937">
        <v>18</v>
      </c>
      <c r="R2937">
        <v>5</v>
      </c>
      <c r="S2937">
        <v>8</v>
      </c>
      <c r="T2937">
        <v>10</v>
      </c>
    </row>
    <row r="2938" spans="8:20" x14ac:dyDescent="0.35">
      <c r="H2938">
        <v>356.05</v>
      </c>
      <c r="I2938">
        <v>26.055</v>
      </c>
      <c r="J2938" t="s">
        <v>46</v>
      </c>
      <c r="K2938" t="s">
        <v>137</v>
      </c>
      <c r="L2938">
        <v>3</v>
      </c>
      <c r="M2938" t="s">
        <v>293</v>
      </c>
      <c r="N2938">
        <v>3</v>
      </c>
      <c r="O2938">
        <v>10</v>
      </c>
      <c r="P2938">
        <v>13</v>
      </c>
      <c r="Q2938">
        <v>15</v>
      </c>
      <c r="R2938">
        <v>7</v>
      </c>
      <c r="S2938">
        <v>10</v>
      </c>
      <c r="T2938">
        <v>12</v>
      </c>
    </row>
    <row r="2939" spans="8:20" x14ac:dyDescent="0.35">
      <c r="H2939">
        <v>356.05099999999999</v>
      </c>
      <c r="I2939">
        <v>26.056000000000001</v>
      </c>
      <c r="J2939" t="s">
        <v>46</v>
      </c>
      <c r="K2939" t="s">
        <v>138</v>
      </c>
      <c r="L2939">
        <v>3</v>
      </c>
      <c r="M2939" t="s">
        <v>605</v>
      </c>
      <c r="N2939">
        <v>3</v>
      </c>
      <c r="O2939">
        <v>16</v>
      </c>
      <c r="P2939">
        <v>19</v>
      </c>
      <c r="Q2939">
        <v>21</v>
      </c>
      <c r="R2939">
        <v>2</v>
      </c>
      <c r="S2939">
        <v>5</v>
      </c>
      <c r="T2939">
        <v>7</v>
      </c>
    </row>
    <row r="2940" spans="8:20" x14ac:dyDescent="0.35">
      <c r="H2940">
        <v>356.05200000000002</v>
      </c>
      <c r="I2940">
        <v>26.056999999999999</v>
      </c>
      <c r="J2940" t="s">
        <v>46</v>
      </c>
      <c r="K2940" t="s">
        <v>139</v>
      </c>
      <c r="L2940">
        <v>3</v>
      </c>
      <c r="M2940" t="s">
        <v>782</v>
      </c>
      <c r="N2940">
        <v>4</v>
      </c>
      <c r="O2940">
        <v>14</v>
      </c>
      <c r="P2940">
        <v>14</v>
      </c>
      <c r="Q2940">
        <v>17</v>
      </c>
      <c r="R2940">
        <v>8</v>
      </c>
      <c r="S2940">
        <v>8</v>
      </c>
      <c r="T2940">
        <v>11</v>
      </c>
    </row>
    <row r="2941" spans="8:20" x14ac:dyDescent="0.35">
      <c r="H2941">
        <v>356.053</v>
      </c>
      <c r="I2941">
        <v>26.058</v>
      </c>
      <c r="J2941" t="s">
        <v>46</v>
      </c>
      <c r="K2941" t="s">
        <v>1415</v>
      </c>
      <c r="L2941">
        <v>3</v>
      </c>
      <c r="M2941" t="s">
        <v>1487</v>
      </c>
      <c r="N2941">
        <v>4</v>
      </c>
      <c r="O2941">
        <v>19</v>
      </c>
      <c r="P2941">
        <v>19</v>
      </c>
      <c r="Q2941">
        <v>22</v>
      </c>
      <c r="R2941">
        <v>5</v>
      </c>
      <c r="S2941">
        <v>5</v>
      </c>
      <c r="T2941">
        <v>8</v>
      </c>
    </row>
    <row r="2942" spans="8:20" x14ac:dyDescent="0.35">
      <c r="H2942">
        <v>356.05399999999997</v>
      </c>
      <c r="I2942">
        <v>26.059000000000001</v>
      </c>
      <c r="J2942" t="s">
        <v>46</v>
      </c>
      <c r="K2942" t="s">
        <v>34</v>
      </c>
      <c r="L2942">
        <v>2</v>
      </c>
      <c r="M2942" t="s">
        <v>824</v>
      </c>
      <c r="N2942">
        <v>3</v>
      </c>
      <c r="O2942">
        <v>7</v>
      </c>
      <c r="P2942">
        <v>10</v>
      </c>
      <c r="Q2942">
        <v>12</v>
      </c>
      <c r="R2942">
        <v>8</v>
      </c>
      <c r="S2942">
        <v>11</v>
      </c>
      <c r="T2942">
        <v>13</v>
      </c>
    </row>
    <row r="2943" spans="8:20" x14ac:dyDescent="0.35">
      <c r="H2943">
        <v>356.05500000000001</v>
      </c>
      <c r="I2943">
        <v>26.06</v>
      </c>
      <c r="J2943" t="s">
        <v>46</v>
      </c>
      <c r="K2943" t="s">
        <v>35</v>
      </c>
      <c r="L2943">
        <v>2</v>
      </c>
      <c r="M2943" t="s">
        <v>293</v>
      </c>
      <c r="N2943">
        <v>3</v>
      </c>
      <c r="O2943">
        <v>10</v>
      </c>
      <c r="P2943">
        <v>13</v>
      </c>
      <c r="Q2943">
        <v>15</v>
      </c>
      <c r="R2943">
        <v>7</v>
      </c>
      <c r="S2943">
        <v>10</v>
      </c>
      <c r="T2943">
        <v>12</v>
      </c>
    </row>
    <row r="2944" spans="8:20" x14ac:dyDescent="0.35">
      <c r="H2944">
        <v>356.05599999999998</v>
      </c>
      <c r="I2944">
        <v>26.061</v>
      </c>
      <c r="J2944" t="s">
        <v>46</v>
      </c>
      <c r="K2944" t="s">
        <v>140</v>
      </c>
      <c r="L2944">
        <v>3</v>
      </c>
      <c r="M2944" t="s">
        <v>293</v>
      </c>
      <c r="N2944">
        <v>3</v>
      </c>
      <c r="O2944">
        <v>10</v>
      </c>
      <c r="P2944">
        <v>13</v>
      </c>
      <c r="Q2944">
        <v>15</v>
      </c>
      <c r="R2944">
        <v>7</v>
      </c>
      <c r="S2944">
        <v>10</v>
      </c>
      <c r="T2944">
        <v>12</v>
      </c>
    </row>
    <row r="2945" spans="8:20" x14ac:dyDescent="0.35">
      <c r="H2945">
        <v>356.05700000000002</v>
      </c>
      <c r="I2945">
        <v>26.062000000000001</v>
      </c>
      <c r="J2945" t="s">
        <v>46</v>
      </c>
      <c r="K2945" t="s">
        <v>30</v>
      </c>
      <c r="L2945">
        <v>3</v>
      </c>
      <c r="M2945" t="s">
        <v>596</v>
      </c>
      <c r="N2945">
        <v>3</v>
      </c>
      <c r="O2945">
        <v>10</v>
      </c>
      <c r="P2945">
        <v>13</v>
      </c>
      <c r="Q2945">
        <v>15</v>
      </c>
      <c r="R2945">
        <v>7</v>
      </c>
      <c r="S2945">
        <v>10</v>
      </c>
      <c r="T2945">
        <v>12</v>
      </c>
    </row>
    <row r="2946" spans="8:20" x14ac:dyDescent="0.35">
      <c r="H2946">
        <v>356.05799999999999</v>
      </c>
      <c r="I2946">
        <v>26.062999999999999</v>
      </c>
      <c r="J2946" t="s">
        <v>46</v>
      </c>
      <c r="K2946" t="s">
        <v>141</v>
      </c>
      <c r="L2946">
        <v>3</v>
      </c>
      <c r="M2946" t="s">
        <v>260</v>
      </c>
      <c r="N2946">
        <v>4</v>
      </c>
      <c r="O2946">
        <v>18</v>
      </c>
      <c r="P2946">
        <v>18</v>
      </c>
      <c r="Q2946">
        <v>21</v>
      </c>
      <c r="R2946">
        <v>5</v>
      </c>
      <c r="S2946">
        <v>5</v>
      </c>
      <c r="T2946">
        <v>8</v>
      </c>
    </row>
    <row r="2947" spans="8:20" x14ac:dyDescent="0.35">
      <c r="H2947">
        <v>356.05900000000003</v>
      </c>
      <c r="I2947">
        <v>26.064</v>
      </c>
      <c r="J2947" t="s">
        <v>46</v>
      </c>
      <c r="K2947" t="s">
        <v>142</v>
      </c>
      <c r="L2947">
        <v>3</v>
      </c>
      <c r="M2947" t="s">
        <v>238</v>
      </c>
      <c r="N2947">
        <v>3</v>
      </c>
      <c r="O2947">
        <v>11</v>
      </c>
      <c r="P2947">
        <v>14</v>
      </c>
      <c r="Q2947">
        <v>16</v>
      </c>
      <c r="R2947">
        <v>7</v>
      </c>
      <c r="S2947">
        <v>10</v>
      </c>
      <c r="T2947">
        <v>12</v>
      </c>
    </row>
    <row r="2948" spans="8:20" x14ac:dyDescent="0.35">
      <c r="H2948">
        <v>356.06</v>
      </c>
      <c r="I2948">
        <v>26.065999999999999</v>
      </c>
      <c r="J2948" t="s">
        <v>46</v>
      </c>
      <c r="K2948" t="s">
        <v>143</v>
      </c>
      <c r="L2948">
        <v>3</v>
      </c>
      <c r="M2948" t="s">
        <v>377</v>
      </c>
      <c r="N2948">
        <v>4</v>
      </c>
      <c r="O2948">
        <v>14</v>
      </c>
      <c r="P2948">
        <v>14</v>
      </c>
      <c r="Q2948">
        <v>17</v>
      </c>
      <c r="R2948">
        <v>9</v>
      </c>
      <c r="S2948">
        <v>9</v>
      </c>
      <c r="T2948">
        <v>12</v>
      </c>
    </row>
    <row r="2949" spans="8:20" x14ac:dyDescent="0.35">
      <c r="H2949">
        <v>356.06099999999998</v>
      </c>
      <c r="I2949">
        <v>26.067</v>
      </c>
      <c r="J2949" t="s">
        <v>46</v>
      </c>
      <c r="K2949" t="s">
        <v>144</v>
      </c>
      <c r="L2949">
        <v>3</v>
      </c>
      <c r="M2949" t="s">
        <v>293</v>
      </c>
      <c r="N2949">
        <v>3</v>
      </c>
      <c r="O2949">
        <v>10</v>
      </c>
      <c r="P2949">
        <v>13</v>
      </c>
      <c r="Q2949">
        <v>15</v>
      </c>
      <c r="R2949">
        <v>7</v>
      </c>
      <c r="S2949">
        <v>10</v>
      </c>
      <c r="T2949">
        <v>12</v>
      </c>
    </row>
    <row r="2950" spans="8:20" x14ac:dyDescent="0.35">
      <c r="H2950">
        <v>356.06200000000001</v>
      </c>
      <c r="I2950">
        <v>26.068000000000001</v>
      </c>
      <c r="J2950" t="s">
        <v>46</v>
      </c>
      <c r="K2950" t="s">
        <v>56</v>
      </c>
      <c r="L2950">
        <v>1</v>
      </c>
      <c r="M2950" t="s">
        <v>825</v>
      </c>
      <c r="N2950">
        <v>3</v>
      </c>
      <c r="O2950">
        <v>11</v>
      </c>
      <c r="P2950">
        <v>14</v>
      </c>
      <c r="Q2950">
        <v>16</v>
      </c>
      <c r="R2950">
        <v>7</v>
      </c>
      <c r="S2950">
        <v>10</v>
      </c>
      <c r="T2950">
        <v>12</v>
      </c>
    </row>
    <row r="2951" spans="8:20" x14ac:dyDescent="0.35">
      <c r="H2951">
        <v>356.06299999999999</v>
      </c>
      <c r="I2951">
        <v>26.068999999999999</v>
      </c>
      <c r="J2951" t="s">
        <v>46</v>
      </c>
      <c r="K2951" t="s">
        <v>145</v>
      </c>
      <c r="L2951">
        <v>3</v>
      </c>
      <c r="M2951" t="s">
        <v>235</v>
      </c>
      <c r="N2951">
        <v>4</v>
      </c>
      <c r="O2951">
        <v>18</v>
      </c>
      <c r="P2951">
        <v>18</v>
      </c>
      <c r="Q2951">
        <v>21</v>
      </c>
      <c r="R2951">
        <v>6</v>
      </c>
      <c r="S2951">
        <v>6</v>
      </c>
      <c r="T2951">
        <v>9</v>
      </c>
    </row>
    <row r="2952" spans="8:20" x14ac:dyDescent="0.35">
      <c r="H2952">
        <v>356.06400000000002</v>
      </c>
      <c r="I2952">
        <v>26.07</v>
      </c>
      <c r="J2952" t="s">
        <v>46</v>
      </c>
      <c r="K2952" t="s">
        <v>146</v>
      </c>
      <c r="L2952">
        <v>3</v>
      </c>
      <c r="M2952" t="s">
        <v>311</v>
      </c>
      <c r="N2952">
        <v>3</v>
      </c>
      <c r="O2952">
        <v>13</v>
      </c>
      <c r="P2952">
        <v>16</v>
      </c>
      <c r="Q2952">
        <v>18</v>
      </c>
      <c r="R2952">
        <v>7</v>
      </c>
      <c r="S2952">
        <v>10</v>
      </c>
      <c r="T2952">
        <v>12</v>
      </c>
    </row>
    <row r="2953" spans="8:20" x14ac:dyDescent="0.35">
      <c r="H2953">
        <v>356.065</v>
      </c>
      <c r="I2953">
        <v>26.071000000000002</v>
      </c>
      <c r="J2953" t="s">
        <v>46</v>
      </c>
      <c r="K2953" t="s">
        <v>147</v>
      </c>
      <c r="L2953">
        <v>3</v>
      </c>
      <c r="M2953" t="s">
        <v>826</v>
      </c>
      <c r="N2953">
        <v>4</v>
      </c>
      <c r="O2953">
        <v>15</v>
      </c>
      <c r="P2953">
        <v>15</v>
      </c>
      <c r="Q2953">
        <v>18</v>
      </c>
      <c r="R2953">
        <v>7</v>
      </c>
      <c r="S2953">
        <v>7</v>
      </c>
      <c r="T2953">
        <v>10</v>
      </c>
    </row>
    <row r="2954" spans="8:20" x14ac:dyDescent="0.35">
      <c r="H2954">
        <v>356.06599999999997</v>
      </c>
      <c r="I2954">
        <v>26.071999999999999</v>
      </c>
      <c r="J2954" t="s">
        <v>46</v>
      </c>
      <c r="K2954" t="s">
        <v>28</v>
      </c>
      <c r="L2954">
        <v>3</v>
      </c>
      <c r="M2954" t="s">
        <v>821</v>
      </c>
      <c r="N2954">
        <v>4</v>
      </c>
      <c r="O2954">
        <v>17</v>
      </c>
      <c r="P2954">
        <v>17</v>
      </c>
      <c r="Q2954">
        <v>20</v>
      </c>
      <c r="R2954">
        <v>6</v>
      </c>
      <c r="S2954">
        <v>6</v>
      </c>
      <c r="T2954">
        <v>9</v>
      </c>
    </row>
    <row r="2955" spans="8:20" x14ac:dyDescent="0.35">
      <c r="H2955">
        <v>356.06700000000001</v>
      </c>
      <c r="I2955">
        <v>26.073</v>
      </c>
      <c r="J2955" t="s">
        <v>46</v>
      </c>
      <c r="K2955" t="s">
        <v>148</v>
      </c>
      <c r="L2955">
        <v>3</v>
      </c>
      <c r="M2955" t="s">
        <v>827</v>
      </c>
      <c r="N2955">
        <v>4</v>
      </c>
      <c r="O2955">
        <v>18</v>
      </c>
      <c r="P2955">
        <v>18</v>
      </c>
      <c r="Q2955">
        <v>21</v>
      </c>
      <c r="R2955">
        <v>5</v>
      </c>
      <c r="S2955">
        <v>5</v>
      </c>
      <c r="T2955">
        <v>8</v>
      </c>
    </row>
    <row r="2956" spans="8:20" x14ac:dyDescent="0.35">
      <c r="H2956">
        <v>356.06799999999998</v>
      </c>
      <c r="I2956">
        <v>26.074000000000002</v>
      </c>
      <c r="J2956" t="s">
        <v>46</v>
      </c>
      <c r="K2956" t="s">
        <v>149</v>
      </c>
      <c r="L2956">
        <v>3</v>
      </c>
      <c r="M2956" t="s">
        <v>828</v>
      </c>
      <c r="N2956">
        <v>3</v>
      </c>
      <c r="O2956">
        <v>10</v>
      </c>
      <c r="P2956">
        <v>13</v>
      </c>
      <c r="Q2956">
        <v>15</v>
      </c>
      <c r="R2956">
        <v>6</v>
      </c>
      <c r="S2956">
        <v>9</v>
      </c>
      <c r="T2956">
        <v>11</v>
      </c>
    </row>
    <row r="2957" spans="8:20" x14ac:dyDescent="0.35">
      <c r="H2957">
        <v>356.06900000000002</v>
      </c>
      <c r="I2957">
        <v>26.074999999999999</v>
      </c>
      <c r="J2957" t="s">
        <v>46</v>
      </c>
      <c r="K2957" t="s">
        <v>150</v>
      </c>
      <c r="L2957">
        <v>3</v>
      </c>
      <c r="M2957" t="s">
        <v>507</v>
      </c>
      <c r="N2957">
        <v>4</v>
      </c>
      <c r="O2957">
        <v>15</v>
      </c>
      <c r="P2957">
        <v>15</v>
      </c>
      <c r="Q2957">
        <v>18</v>
      </c>
      <c r="R2957">
        <v>7</v>
      </c>
      <c r="S2957">
        <v>7</v>
      </c>
      <c r="T2957">
        <v>10</v>
      </c>
    </row>
    <row r="2958" spans="8:20" x14ac:dyDescent="0.35">
      <c r="H2958">
        <v>356.07</v>
      </c>
      <c r="I2958">
        <v>26.076000000000001</v>
      </c>
      <c r="J2958" t="s">
        <v>46</v>
      </c>
      <c r="K2958" t="s">
        <v>151</v>
      </c>
      <c r="L2958">
        <v>3</v>
      </c>
      <c r="M2958" t="s">
        <v>829</v>
      </c>
      <c r="N2958">
        <v>4</v>
      </c>
      <c r="O2958">
        <v>17</v>
      </c>
      <c r="P2958">
        <v>17</v>
      </c>
      <c r="Q2958">
        <v>20</v>
      </c>
      <c r="R2958">
        <v>7</v>
      </c>
      <c r="S2958">
        <v>7</v>
      </c>
      <c r="T2958">
        <v>10</v>
      </c>
    </row>
    <row r="2959" spans="8:20" x14ac:dyDescent="0.35">
      <c r="H2959">
        <v>356.07100000000003</v>
      </c>
      <c r="I2959">
        <v>26.077000000000002</v>
      </c>
      <c r="J2959" t="s">
        <v>46</v>
      </c>
      <c r="K2959" t="s">
        <v>152</v>
      </c>
      <c r="L2959">
        <v>3</v>
      </c>
      <c r="M2959" t="s">
        <v>816</v>
      </c>
      <c r="N2959">
        <v>3</v>
      </c>
      <c r="O2959">
        <v>7</v>
      </c>
      <c r="P2959">
        <v>10</v>
      </c>
      <c r="Q2959">
        <v>12</v>
      </c>
      <c r="R2959">
        <v>10</v>
      </c>
      <c r="S2959">
        <v>13</v>
      </c>
      <c r="T2959">
        <v>15</v>
      </c>
    </row>
    <row r="2960" spans="8:20" x14ac:dyDescent="0.35">
      <c r="H2960">
        <v>356.072</v>
      </c>
      <c r="I2960">
        <v>26.077999999999999</v>
      </c>
      <c r="J2960" t="s">
        <v>46</v>
      </c>
      <c r="K2960" t="s">
        <v>1752</v>
      </c>
      <c r="L2960">
        <v>3</v>
      </c>
      <c r="M2960" t="s">
        <v>1762</v>
      </c>
      <c r="N2960">
        <v>4</v>
      </c>
      <c r="O2960">
        <v>20</v>
      </c>
      <c r="P2960">
        <v>20</v>
      </c>
      <c r="Q2960">
        <v>23</v>
      </c>
      <c r="R2960">
        <v>4</v>
      </c>
      <c r="S2960">
        <v>4</v>
      </c>
      <c r="T2960">
        <v>7</v>
      </c>
    </row>
    <row r="2961" spans="8:20" x14ac:dyDescent="0.35">
      <c r="H2961">
        <v>356.07299999999998</v>
      </c>
      <c r="I2961">
        <v>26.079000000000001</v>
      </c>
      <c r="J2961" t="s">
        <v>46</v>
      </c>
      <c r="K2961" t="s">
        <v>153</v>
      </c>
      <c r="L2961">
        <v>3</v>
      </c>
      <c r="M2961" t="s">
        <v>830</v>
      </c>
      <c r="N2961">
        <v>3</v>
      </c>
      <c r="O2961">
        <v>13</v>
      </c>
      <c r="P2961">
        <v>16</v>
      </c>
      <c r="Q2961">
        <v>18</v>
      </c>
      <c r="R2961">
        <v>3</v>
      </c>
      <c r="S2961">
        <v>6</v>
      </c>
      <c r="T2961">
        <v>8</v>
      </c>
    </row>
    <row r="2962" spans="8:20" x14ac:dyDescent="0.35">
      <c r="H2962">
        <v>356.07400000000001</v>
      </c>
      <c r="I2962">
        <v>26.08</v>
      </c>
      <c r="J2962" t="s">
        <v>46</v>
      </c>
      <c r="K2962" t="s">
        <v>1606</v>
      </c>
      <c r="L2962">
        <v>3</v>
      </c>
      <c r="M2962" t="s">
        <v>1617</v>
      </c>
      <c r="N2962">
        <v>4</v>
      </c>
      <c r="O2962">
        <v>19</v>
      </c>
      <c r="P2962">
        <v>19</v>
      </c>
      <c r="Q2962">
        <v>22</v>
      </c>
      <c r="R2962">
        <v>6</v>
      </c>
      <c r="S2962">
        <v>6</v>
      </c>
      <c r="T2962">
        <v>9</v>
      </c>
    </row>
    <row r="2963" spans="8:20" x14ac:dyDescent="0.35">
      <c r="H2963">
        <v>356.07499999999999</v>
      </c>
      <c r="I2963">
        <v>26.081</v>
      </c>
      <c r="J2963" t="s">
        <v>46</v>
      </c>
      <c r="K2963" t="s">
        <v>154</v>
      </c>
      <c r="L2963">
        <v>3</v>
      </c>
      <c r="M2963" t="s">
        <v>831</v>
      </c>
      <c r="N2963">
        <v>4</v>
      </c>
      <c r="O2963">
        <v>14</v>
      </c>
      <c r="P2963">
        <v>14</v>
      </c>
      <c r="Q2963">
        <v>17</v>
      </c>
      <c r="R2963">
        <v>10</v>
      </c>
      <c r="S2963">
        <v>10</v>
      </c>
      <c r="T2963">
        <v>13</v>
      </c>
    </row>
    <row r="2964" spans="8:20" x14ac:dyDescent="0.35">
      <c r="H2964">
        <v>356.07600000000002</v>
      </c>
      <c r="I2964">
        <v>26.082000000000001</v>
      </c>
      <c r="J2964" t="s">
        <v>46</v>
      </c>
      <c r="K2964" t="s">
        <v>155</v>
      </c>
      <c r="L2964">
        <v>3</v>
      </c>
      <c r="M2964" t="s">
        <v>399</v>
      </c>
      <c r="N2964">
        <v>4</v>
      </c>
      <c r="O2964">
        <v>14</v>
      </c>
      <c r="P2964">
        <v>14</v>
      </c>
      <c r="Q2964">
        <v>17</v>
      </c>
      <c r="R2964">
        <v>9</v>
      </c>
      <c r="S2964">
        <v>9</v>
      </c>
      <c r="T2964">
        <v>12</v>
      </c>
    </row>
    <row r="2965" spans="8:20" x14ac:dyDescent="0.35">
      <c r="H2965">
        <v>356.077</v>
      </c>
      <c r="I2965">
        <v>26.082999999999998</v>
      </c>
      <c r="J2965" t="s">
        <v>46</v>
      </c>
      <c r="K2965" t="s">
        <v>57</v>
      </c>
      <c r="L2965">
        <v>1</v>
      </c>
      <c r="M2965" t="s">
        <v>832</v>
      </c>
      <c r="N2965">
        <v>3</v>
      </c>
      <c r="O2965">
        <v>11</v>
      </c>
      <c r="P2965">
        <v>14</v>
      </c>
      <c r="Q2965">
        <v>16</v>
      </c>
      <c r="R2965">
        <v>5</v>
      </c>
      <c r="S2965">
        <v>8</v>
      </c>
      <c r="T2965">
        <v>10</v>
      </c>
    </row>
    <row r="2966" spans="8:20" x14ac:dyDescent="0.35">
      <c r="H2966">
        <v>356.07799999999997</v>
      </c>
      <c r="I2966">
        <v>26.084</v>
      </c>
      <c r="J2966" t="s">
        <v>46</v>
      </c>
      <c r="K2966" t="s">
        <v>1666</v>
      </c>
      <c r="L2966">
        <v>3</v>
      </c>
      <c r="M2966" t="s">
        <v>1671</v>
      </c>
      <c r="N2966">
        <v>3</v>
      </c>
      <c r="O2966">
        <v>18</v>
      </c>
      <c r="P2966">
        <v>21</v>
      </c>
      <c r="Q2966">
        <v>23</v>
      </c>
      <c r="R2966">
        <v>2</v>
      </c>
      <c r="S2966">
        <v>5</v>
      </c>
      <c r="T2966">
        <v>7</v>
      </c>
    </row>
    <row r="2967" spans="8:20" x14ac:dyDescent="0.35">
      <c r="H2967">
        <v>356.07900000000001</v>
      </c>
      <c r="I2967">
        <v>26.085000000000001</v>
      </c>
      <c r="J2967" t="s">
        <v>46</v>
      </c>
      <c r="K2967" t="s">
        <v>156</v>
      </c>
      <c r="L2967">
        <v>3</v>
      </c>
      <c r="M2967" t="s">
        <v>358</v>
      </c>
      <c r="N2967">
        <v>4</v>
      </c>
      <c r="O2967">
        <v>17</v>
      </c>
      <c r="P2967">
        <v>17</v>
      </c>
      <c r="Q2967">
        <v>20</v>
      </c>
      <c r="R2967">
        <v>8</v>
      </c>
      <c r="S2967">
        <v>8</v>
      </c>
      <c r="T2967">
        <v>11</v>
      </c>
    </row>
    <row r="2968" spans="8:20" x14ac:dyDescent="0.35">
      <c r="H2968">
        <v>356.08</v>
      </c>
      <c r="I2968">
        <v>26.085999999999999</v>
      </c>
      <c r="J2968" t="s">
        <v>46</v>
      </c>
      <c r="K2968" t="s">
        <v>37</v>
      </c>
      <c r="L2968">
        <v>2</v>
      </c>
      <c r="M2968" t="s">
        <v>816</v>
      </c>
      <c r="N2968">
        <v>3</v>
      </c>
      <c r="O2968">
        <v>7</v>
      </c>
      <c r="P2968">
        <v>10</v>
      </c>
      <c r="Q2968">
        <v>12</v>
      </c>
      <c r="R2968">
        <v>10</v>
      </c>
      <c r="S2968">
        <v>13</v>
      </c>
      <c r="T2968">
        <v>15</v>
      </c>
    </row>
    <row r="2969" spans="8:20" x14ac:dyDescent="0.35">
      <c r="H2969">
        <v>356.08100000000002</v>
      </c>
      <c r="I2969">
        <v>26.087</v>
      </c>
      <c r="J2969" t="s">
        <v>46</v>
      </c>
      <c r="K2969" t="s">
        <v>157</v>
      </c>
      <c r="L2969">
        <v>3</v>
      </c>
      <c r="M2969" t="s">
        <v>782</v>
      </c>
      <c r="N2969">
        <v>4</v>
      </c>
      <c r="O2969">
        <v>14</v>
      </c>
      <c r="P2969">
        <v>14</v>
      </c>
      <c r="Q2969">
        <v>17</v>
      </c>
      <c r="R2969">
        <v>8</v>
      </c>
      <c r="S2969">
        <v>8</v>
      </c>
      <c r="T2969">
        <v>11</v>
      </c>
    </row>
    <row r="2970" spans="8:20" x14ac:dyDescent="0.35">
      <c r="H2970">
        <v>356.08199999999999</v>
      </c>
      <c r="I2970">
        <v>26.088999999999999</v>
      </c>
      <c r="J2970" t="s">
        <v>46</v>
      </c>
      <c r="K2970" t="s">
        <v>59</v>
      </c>
      <c r="L2970">
        <v>1</v>
      </c>
      <c r="M2970" t="s">
        <v>833</v>
      </c>
      <c r="N2970">
        <v>2</v>
      </c>
      <c r="O2970">
        <v>10</v>
      </c>
      <c r="P2970">
        <v>15</v>
      </c>
      <c r="Q2970">
        <v>17</v>
      </c>
      <c r="R2970">
        <v>3</v>
      </c>
      <c r="S2970">
        <v>8</v>
      </c>
      <c r="T2970">
        <v>10</v>
      </c>
    </row>
    <row r="2971" spans="8:20" x14ac:dyDescent="0.35">
      <c r="H2971">
        <v>356.08300000000003</v>
      </c>
      <c r="I2971">
        <v>26.09</v>
      </c>
      <c r="J2971" t="s">
        <v>46</v>
      </c>
      <c r="K2971" t="s">
        <v>158</v>
      </c>
      <c r="L2971">
        <v>3</v>
      </c>
      <c r="M2971" t="s">
        <v>806</v>
      </c>
      <c r="N2971">
        <v>4</v>
      </c>
      <c r="O2971">
        <v>17</v>
      </c>
      <c r="P2971">
        <v>17</v>
      </c>
      <c r="Q2971">
        <v>20</v>
      </c>
      <c r="R2971">
        <v>7</v>
      </c>
      <c r="S2971">
        <v>7</v>
      </c>
      <c r="T2971">
        <v>10</v>
      </c>
    </row>
    <row r="2972" spans="8:20" x14ac:dyDescent="0.35">
      <c r="H2972">
        <v>356.084</v>
      </c>
      <c r="I2972">
        <v>26.091000000000001</v>
      </c>
      <c r="J2972" t="s">
        <v>46</v>
      </c>
      <c r="K2972" t="s">
        <v>159</v>
      </c>
      <c r="L2972">
        <v>3</v>
      </c>
      <c r="M2972" t="s">
        <v>832</v>
      </c>
      <c r="N2972">
        <v>3</v>
      </c>
      <c r="O2972">
        <v>11</v>
      </c>
      <c r="P2972">
        <v>14</v>
      </c>
      <c r="Q2972">
        <v>16</v>
      </c>
      <c r="R2972">
        <v>5</v>
      </c>
      <c r="S2972">
        <v>8</v>
      </c>
      <c r="T2972">
        <v>10</v>
      </c>
    </row>
    <row r="2973" spans="8:20" x14ac:dyDescent="0.35">
      <c r="H2973">
        <v>356.08499999999998</v>
      </c>
      <c r="I2973">
        <v>26.091999999999999</v>
      </c>
      <c r="J2973" t="s">
        <v>46</v>
      </c>
      <c r="K2973" t="s">
        <v>160</v>
      </c>
      <c r="L2973">
        <v>3</v>
      </c>
      <c r="M2973" t="s">
        <v>825</v>
      </c>
      <c r="N2973">
        <v>3</v>
      </c>
      <c r="O2973">
        <v>11</v>
      </c>
      <c r="P2973">
        <v>14</v>
      </c>
      <c r="Q2973">
        <v>16</v>
      </c>
      <c r="R2973">
        <v>7</v>
      </c>
      <c r="S2973">
        <v>10</v>
      </c>
      <c r="T2973">
        <v>12</v>
      </c>
    </row>
    <row r="2974" spans="8:20" x14ac:dyDescent="0.35">
      <c r="H2974">
        <v>356.08600000000001</v>
      </c>
      <c r="I2974">
        <v>26.093</v>
      </c>
      <c r="J2974" t="s">
        <v>46</v>
      </c>
      <c r="K2974" t="s">
        <v>161</v>
      </c>
      <c r="L2974">
        <v>3</v>
      </c>
      <c r="M2974" t="s">
        <v>834</v>
      </c>
      <c r="N2974">
        <v>4</v>
      </c>
      <c r="O2974">
        <v>12</v>
      </c>
      <c r="P2974">
        <v>12</v>
      </c>
      <c r="Q2974">
        <v>15</v>
      </c>
      <c r="R2974">
        <v>10</v>
      </c>
      <c r="S2974">
        <v>10</v>
      </c>
      <c r="T2974">
        <v>13</v>
      </c>
    </row>
    <row r="2975" spans="8:20" x14ac:dyDescent="0.35">
      <c r="H2975">
        <v>356.08699999999999</v>
      </c>
      <c r="I2975">
        <v>26.094000000000001</v>
      </c>
      <c r="J2975" t="s">
        <v>46</v>
      </c>
      <c r="K2975" t="s">
        <v>1374</v>
      </c>
      <c r="L2975">
        <v>3</v>
      </c>
      <c r="M2975" t="s">
        <v>1395</v>
      </c>
      <c r="N2975">
        <v>3</v>
      </c>
      <c r="O2975">
        <v>11</v>
      </c>
      <c r="P2975">
        <v>14</v>
      </c>
      <c r="Q2975">
        <v>16</v>
      </c>
      <c r="R2975">
        <v>7</v>
      </c>
      <c r="S2975">
        <v>10</v>
      </c>
      <c r="T2975">
        <v>12</v>
      </c>
    </row>
    <row r="2976" spans="8:20" x14ac:dyDescent="0.35">
      <c r="H2976">
        <v>356.08800000000002</v>
      </c>
      <c r="I2976">
        <v>26.094999999999999</v>
      </c>
      <c r="J2976" t="s">
        <v>46</v>
      </c>
      <c r="K2976" t="s">
        <v>162</v>
      </c>
      <c r="L2976">
        <v>3</v>
      </c>
      <c r="M2976" t="s">
        <v>367</v>
      </c>
      <c r="N2976">
        <v>3</v>
      </c>
      <c r="O2976">
        <v>12</v>
      </c>
      <c r="P2976">
        <v>15</v>
      </c>
      <c r="Q2976">
        <v>17</v>
      </c>
      <c r="R2976">
        <v>7</v>
      </c>
      <c r="S2976">
        <v>10</v>
      </c>
      <c r="T2976">
        <v>12</v>
      </c>
    </row>
    <row r="2977" spans="8:20" x14ac:dyDescent="0.35">
      <c r="H2977">
        <v>356.089</v>
      </c>
      <c r="I2977">
        <v>26.096</v>
      </c>
      <c r="J2977" t="s">
        <v>46</v>
      </c>
      <c r="K2977" t="s">
        <v>163</v>
      </c>
      <c r="L2977">
        <v>3</v>
      </c>
      <c r="M2977" t="s">
        <v>835</v>
      </c>
      <c r="N2977">
        <v>4</v>
      </c>
      <c r="O2977">
        <v>14</v>
      </c>
      <c r="P2977">
        <v>14</v>
      </c>
      <c r="Q2977">
        <v>17</v>
      </c>
      <c r="R2977">
        <v>7</v>
      </c>
      <c r="S2977">
        <v>7</v>
      </c>
      <c r="T2977">
        <v>10</v>
      </c>
    </row>
    <row r="2978" spans="8:20" x14ac:dyDescent="0.35">
      <c r="H2978">
        <v>356.09</v>
      </c>
      <c r="I2978">
        <v>26.097000000000001</v>
      </c>
      <c r="J2978" t="s">
        <v>46</v>
      </c>
      <c r="K2978" t="s">
        <v>24</v>
      </c>
      <c r="L2978">
        <v>3</v>
      </c>
      <c r="M2978" t="s">
        <v>825</v>
      </c>
      <c r="N2978">
        <v>3</v>
      </c>
      <c r="O2978">
        <v>11</v>
      </c>
      <c r="P2978">
        <v>14</v>
      </c>
      <c r="Q2978">
        <v>16</v>
      </c>
      <c r="R2978">
        <v>7</v>
      </c>
      <c r="S2978">
        <v>10</v>
      </c>
      <c r="T2978">
        <v>12</v>
      </c>
    </row>
    <row r="2979" spans="8:20" x14ac:dyDescent="0.35">
      <c r="H2979">
        <v>356.09100000000001</v>
      </c>
      <c r="I2979">
        <v>26.097999999999999</v>
      </c>
      <c r="J2979" t="s">
        <v>46</v>
      </c>
      <c r="K2979" t="s">
        <v>1496</v>
      </c>
      <c r="L2979">
        <v>3</v>
      </c>
      <c r="M2979" t="s">
        <v>1500</v>
      </c>
      <c r="N2979">
        <v>3</v>
      </c>
      <c r="O2979">
        <v>15</v>
      </c>
      <c r="P2979">
        <v>18</v>
      </c>
      <c r="Q2979">
        <v>20</v>
      </c>
      <c r="R2979">
        <v>4</v>
      </c>
      <c r="S2979">
        <v>7</v>
      </c>
      <c r="T2979">
        <v>9</v>
      </c>
    </row>
    <row r="2980" spans="8:20" x14ac:dyDescent="0.35">
      <c r="H2980">
        <v>356.09199999999998</v>
      </c>
      <c r="I2980">
        <v>26.099</v>
      </c>
      <c r="J2980" t="s">
        <v>46</v>
      </c>
      <c r="K2980" t="s">
        <v>164</v>
      </c>
      <c r="L2980">
        <v>3</v>
      </c>
      <c r="M2980" t="s">
        <v>822</v>
      </c>
      <c r="N2980">
        <v>3</v>
      </c>
      <c r="O2980">
        <v>11</v>
      </c>
      <c r="P2980">
        <v>14</v>
      </c>
      <c r="Q2980">
        <v>16</v>
      </c>
      <c r="R2980">
        <v>6</v>
      </c>
      <c r="S2980">
        <v>9</v>
      </c>
      <c r="T2980">
        <v>11</v>
      </c>
    </row>
    <row r="2981" spans="8:20" x14ac:dyDescent="0.35">
      <c r="H2981">
        <v>356.09300000000002</v>
      </c>
      <c r="I2981">
        <v>26.1</v>
      </c>
      <c r="J2981" t="s">
        <v>46</v>
      </c>
      <c r="K2981" t="s">
        <v>165</v>
      </c>
      <c r="L2981">
        <v>3</v>
      </c>
      <c r="M2981" t="s">
        <v>367</v>
      </c>
      <c r="N2981">
        <v>3</v>
      </c>
      <c r="O2981">
        <v>12</v>
      </c>
      <c r="P2981">
        <v>15</v>
      </c>
      <c r="Q2981">
        <v>17</v>
      </c>
      <c r="R2981">
        <v>7</v>
      </c>
      <c r="S2981">
        <v>10</v>
      </c>
      <c r="T2981">
        <v>12</v>
      </c>
    </row>
    <row r="2982" spans="8:20" x14ac:dyDescent="0.35">
      <c r="H2982">
        <v>356.09399999999999</v>
      </c>
      <c r="I2982">
        <v>26.100999999999999</v>
      </c>
      <c r="J2982" t="s">
        <v>46</v>
      </c>
      <c r="K2982" t="s">
        <v>60</v>
      </c>
      <c r="L2982">
        <v>1</v>
      </c>
      <c r="M2982" t="s">
        <v>293</v>
      </c>
      <c r="N2982">
        <v>3</v>
      </c>
      <c r="O2982">
        <v>10</v>
      </c>
      <c r="P2982">
        <v>13</v>
      </c>
      <c r="Q2982">
        <v>15</v>
      </c>
      <c r="R2982">
        <v>7</v>
      </c>
      <c r="S2982">
        <v>10</v>
      </c>
      <c r="T2982">
        <v>12</v>
      </c>
    </row>
    <row r="2983" spans="8:20" x14ac:dyDescent="0.35">
      <c r="H2983">
        <v>356.09500000000003</v>
      </c>
      <c r="I2983">
        <v>26.102</v>
      </c>
      <c r="J2983" t="s">
        <v>46</v>
      </c>
      <c r="K2983" t="s">
        <v>29</v>
      </c>
      <c r="L2983">
        <v>3</v>
      </c>
      <c r="M2983" t="s">
        <v>835</v>
      </c>
      <c r="N2983">
        <v>4</v>
      </c>
      <c r="O2983">
        <v>14</v>
      </c>
      <c r="P2983">
        <v>14</v>
      </c>
      <c r="Q2983">
        <v>17</v>
      </c>
      <c r="R2983">
        <v>7</v>
      </c>
      <c r="S2983">
        <v>7</v>
      </c>
      <c r="T2983">
        <v>10</v>
      </c>
    </row>
    <row r="2984" spans="8:20" x14ac:dyDescent="0.35">
      <c r="H2984">
        <v>356.096</v>
      </c>
      <c r="I2984">
        <v>26.103000000000002</v>
      </c>
      <c r="J2984" t="s">
        <v>46</v>
      </c>
      <c r="K2984" t="s">
        <v>166</v>
      </c>
      <c r="L2984">
        <v>3</v>
      </c>
      <c r="M2984" t="s">
        <v>704</v>
      </c>
      <c r="N2984">
        <v>4</v>
      </c>
      <c r="O2984">
        <v>18</v>
      </c>
      <c r="P2984">
        <v>18</v>
      </c>
      <c r="Q2984">
        <v>21</v>
      </c>
      <c r="R2984">
        <v>6</v>
      </c>
      <c r="S2984">
        <v>6</v>
      </c>
      <c r="T2984">
        <v>9</v>
      </c>
    </row>
    <row r="2985" spans="8:20" x14ac:dyDescent="0.35">
      <c r="H2985">
        <v>356.09699999999998</v>
      </c>
      <c r="I2985">
        <v>26.103999999999999</v>
      </c>
      <c r="J2985" t="s">
        <v>46</v>
      </c>
      <c r="K2985" t="s">
        <v>167</v>
      </c>
      <c r="L2985">
        <v>3</v>
      </c>
      <c r="M2985" t="s">
        <v>830</v>
      </c>
      <c r="N2985">
        <v>3</v>
      </c>
      <c r="O2985">
        <v>13</v>
      </c>
      <c r="P2985">
        <v>16</v>
      </c>
      <c r="Q2985">
        <v>18</v>
      </c>
      <c r="R2985">
        <v>3</v>
      </c>
      <c r="S2985">
        <v>6</v>
      </c>
      <c r="T2985">
        <v>8</v>
      </c>
    </row>
    <row r="2986" spans="8:20" x14ac:dyDescent="0.35">
      <c r="H2986">
        <v>356.09800000000001</v>
      </c>
      <c r="I2986">
        <v>26.105</v>
      </c>
      <c r="J2986" t="s">
        <v>46</v>
      </c>
      <c r="K2986" t="s">
        <v>1722</v>
      </c>
      <c r="L2986">
        <v>3</v>
      </c>
      <c r="M2986" t="s">
        <v>704</v>
      </c>
      <c r="N2986">
        <v>4</v>
      </c>
      <c r="O2986">
        <v>18</v>
      </c>
      <c r="P2986">
        <v>18</v>
      </c>
      <c r="Q2986">
        <v>21</v>
      </c>
      <c r="R2986">
        <v>6</v>
      </c>
      <c r="S2986">
        <v>6</v>
      </c>
      <c r="T2986">
        <v>9</v>
      </c>
    </row>
    <row r="2987" spans="8:20" x14ac:dyDescent="0.35">
      <c r="H2987">
        <v>356.09899999999999</v>
      </c>
      <c r="I2987">
        <v>26.106000000000002</v>
      </c>
      <c r="J2987" t="s">
        <v>46</v>
      </c>
      <c r="K2987" t="s">
        <v>1706</v>
      </c>
      <c r="L2987">
        <v>3</v>
      </c>
      <c r="M2987" t="s">
        <v>1671</v>
      </c>
      <c r="N2987">
        <v>3</v>
      </c>
      <c r="O2987">
        <v>18</v>
      </c>
      <c r="P2987">
        <v>21</v>
      </c>
      <c r="Q2987">
        <v>23</v>
      </c>
      <c r="R2987">
        <v>2</v>
      </c>
      <c r="S2987">
        <v>5</v>
      </c>
      <c r="T2987">
        <v>7</v>
      </c>
    </row>
    <row r="2988" spans="8:20" x14ac:dyDescent="0.35">
      <c r="H2988">
        <v>356.1</v>
      </c>
      <c r="I2988">
        <v>26.106999999999999</v>
      </c>
      <c r="J2988" t="s">
        <v>46</v>
      </c>
      <c r="K2988" t="s">
        <v>168</v>
      </c>
      <c r="L2988">
        <v>3</v>
      </c>
      <c r="M2988" t="s">
        <v>824</v>
      </c>
      <c r="N2988">
        <v>3</v>
      </c>
      <c r="O2988">
        <v>7</v>
      </c>
      <c r="P2988">
        <v>10</v>
      </c>
      <c r="Q2988">
        <v>12</v>
      </c>
      <c r="R2988">
        <v>8</v>
      </c>
      <c r="S2988">
        <v>11</v>
      </c>
      <c r="T2988">
        <v>13</v>
      </c>
    </row>
    <row r="2989" spans="8:20" x14ac:dyDescent="0.35">
      <c r="H2989">
        <v>356.101</v>
      </c>
      <c r="I2989">
        <v>26.108000000000001</v>
      </c>
      <c r="J2989" t="s">
        <v>46</v>
      </c>
      <c r="K2989" t="s">
        <v>1651</v>
      </c>
      <c r="L2989">
        <v>3</v>
      </c>
      <c r="M2989" t="s">
        <v>1654</v>
      </c>
      <c r="N2989">
        <v>4</v>
      </c>
      <c r="O2989">
        <v>18</v>
      </c>
      <c r="P2989">
        <v>18</v>
      </c>
      <c r="Q2989">
        <v>21</v>
      </c>
      <c r="R2989">
        <v>5</v>
      </c>
      <c r="S2989">
        <v>5</v>
      </c>
      <c r="T2989">
        <v>8</v>
      </c>
    </row>
    <row r="2990" spans="8:20" x14ac:dyDescent="0.35">
      <c r="H2990">
        <v>356.10199999999998</v>
      </c>
      <c r="I2990">
        <v>26.11</v>
      </c>
      <c r="J2990" t="s">
        <v>46</v>
      </c>
      <c r="K2990" t="s">
        <v>38</v>
      </c>
      <c r="L2990">
        <v>2</v>
      </c>
      <c r="M2990" t="s">
        <v>824</v>
      </c>
      <c r="N2990">
        <v>3</v>
      </c>
      <c r="O2990">
        <v>7</v>
      </c>
      <c r="P2990">
        <v>10</v>
      </c>
      <c r="Q2990">
        <v>12</v>
      </c>
      <c r="R2990">
        <v>8</v>
      </c>
      <c r="S2990">
        <v>11</v>
      </c>
      <c r="T2990">
        <v>13</v>
      </c>
    </row>
    <row r="2991" spans="8:20" x14ac:dyDescent="0.35">
      <c r="H2991">
        <v>356.10300000000001</v>
      </c>
      <c r="I2991">
        <v>26.111000000000001</v>
      </c>
      <c r="J2991" t="s">
        <v>46</v>
      </c>
      <c r="K2991" t="s">
        <v>169</v>
      </c>
      <c r="L2991">
        <v>3</v>
      </c>
      <c r="M2991" t="s">
        <v>248</v>
      </c>
      <c r="N2991">
        <v>4</v>
      </c>
      <c r="O2991">
        <v>18</v>
      </c>
      <c r="P2991">
        <v>18</v>
      </c>
      <c r="Q2991">
        <v>21</v>
      </c>
      <c r="R2991">
        <v>7</v>
      </c>
      <c r="S2991">
        <v>7</v>
      </c>
      <c r="T2991">
        <v>10</v>
      </c>
    </row>
    <row r="2992" spans="8:20" x14ac:dyDescent="0.35">
      <c r="H2992">
        <v>356.10399999999998</v>
      </c>
      <c r="I2992">
        <v>26.111999999999998</v>
      </c>
      <c r="J2992" t="s">
        <v>46</v>
      </c>
      <c r="K2992" t="s">
        <v>39</v>
      </c>
      <c r="L2992">
        <v>2</v>
      </c>
      <c r="M2992" t="s">
        <v>836</v>
      </c>
      <c r="N2992">
        <v>3</v>
      </c>
      <c r="O2992">
        <v>14</v>
      </c>
      <c r="P2992">
        <v>17</v>
      </c>
      <c r="Q2992">
        <v>19</v>
      </c>
      <c r="R2992">
        <v>4</v>
      </c>
      <c r="S2992">
        <v>7</v>
      </c>
      <c r="T2992">
        <v>9</v>
      </c>
    </row>
    <row r="2993" spans="8:20" x14ac:dyDescent="0.35">
      <c r="H2993">
        <v>356.10500000000002</v>
      </c>
      <c r="I2993">
        <v>26.113</v>
      </c>
      <c r="J2993" t="s">
        <v>46</v>
      </c>
      <c r="K2993" t="s">
        <v>170</v>
      </c>
      <c r="L2993">
        <v>3</v>
      </c>
      <c r="M2993" t="s">
        <v>466</v>
      </c>
      <c r="N2993">
        <v>4</v>
      </c>
      <c r="O2993">
        <v>17</v>
      </c>
      <c r="P2993">
        <v>17</v>
      </c>
      <c r="Q2993">
        <v>20</v>
      </c>
      <c r="R2993">
        <v>8</v>
      </c>
      <c r="S2993">
        <v>8</v>
      </c>
      <c r="T2993">
        <v>11</v>
      </c>
    </row>
    <row r="2994" spans="8:20" x14ac:dyDescent="0.35">
      <c r="H2994">
        <v>356.10599999999999</v>
      </c>
      <c r="I2994">
        <v>26.114000000000001</v>
      </c>
      <c r="J2994" t="s">
        <v>46</v>
      </c>
      <c r="K2994" t="s">
        <v>25</v>
      </c>
      <c r="L2994">
        <v>3</v>
      </c>
      <c r="M2994" t="s">
        <v>235</v>
      </c>
      <c r="N2994">
        <v>4</v>
      </c>
      <c r="O2994">
        <v>18</v>
      </c>
      <c r="P2994">
        <v>18</v>
      </c>
      <c r="Q2994">
        <v>21</v>
      </c>
      <c r="R2994">
        <v>6</v>
      </c>
      <c r="S2994">
        <v>6</v>
      </c>
      <c r="T2994">
        <v>9</v>
      </c>
    </row>
    <row r="2995" spans="8:20" x14ac:dyDescent="0.35">
      <c r="H2995">
        <v>356.10700000000003</v>
      </c>
      <c r="I2995">
        <v>26.114999999999998</v>
      </c>
      <c r="J2995" t="s">
        <v>46</v>
      </c>
      <c r="K2995" t="s">
        <v>171</v>
      </c>
      <c r="L2995">
        <v>3</v>
      </c>
      <c r="M2995" t="s">
        <v>320</v>
      </c>
      <c r="N2995">
        <v>4</v>
      </c>
      <c r="O2995">
        <v>16</v>
      </c>
      <c r="P2995">
        <v>16</v>
      </c>
      <c r="Q2995">
        <v>19</v>
      </c>
      <c r="R2995">
        <v>6</v>
      </c>
      <c r="S2995">
        <v>6</v>
      </c>
      <c r="T2995">
        <v>9</v>
      </c>
    </row>
    <row r="2996" spans="8:20" x14ac:dyDescent="0.35">
      <c r="H2996">
        <v>356.108</v>
      </c>
      <c r="I2996">
        <v>26.117000000000001</v>
      </c>
      <c r="J2996" t="s">
        <v>46</v>
      </c>
      <c r="K2996" t="s">
        <v>63</v>
      </c>
      <c r="L2996">
        <v>1</v>
      </c>
      <c r="M2996" t="s">
        <v>293</v>
      </c>
      <c r="N2996">
        <v>3</v>
      </c>
      <c r="O2996">
        <v>10</v>
      </c>
      <c r="P2996">
        <v>13</v>
      </c>
      <c r="Q2996">
        <v>15</v>
      </c>
      <c r="R2996">
        <v>7</v>
      </c>
      <c r="S2996">
        <v>10</v>
      </c>
      <c r="T2996">
        <v>12</v>
      </c>
    </row>
    <row r="2997" spans="8:20" x14ac:dyDescent="0.35">
      <c r="H2997">
        <v>356.10899999999998</v>
      </c>
      <c r="I2997">
        <v>26.117999999999999</v>
      </c>
      <c r="J2997" t="s">
        <v>46</v>
      </c>
      <c r="K2997" t="s">
        <v>172</v>
      </c>
      <c r="L2997">
        <v>3</v>
      </c>
      <c r="M2997" t="s">
        <v>279</v>
      </c>
      <c r="N2997">
        <v>4</v>
      </c>
      <c r="O2997">
        <v>16</v>
      </c>
      <c r="P2997">
        <v>16</v>
      </c>
      <c r="Q2997">
        <v>19</v>
      </c>
      <c r="R2997">
        <v>8</v>
      </c>
      <c r="S2997">
        <v>8</v>
      </c>
      <c r="T2997">
        <v>11</v>
      </c>
    </row>
    <row r="2998" spans="8:20" x14ac:dyDescent="0.35">
      <c r="H2998">
        <v>356.11</v>
      </c>
      <c r="I2998">
        <v>26.119</v>
      </c>
      <c r="J2998" t="s">
        <v>46</v>
      </c>
      <c r="K2998" t="s">
        <v>173</v>
      </c>
      <c r="L2998">
        <v>3</v>
      </c>
      <c r="M2998" t="s">
        <v>837</v>
      </c>
      <c r="N2998">
        <v>4</v>
      </c>
      <c r="O2998">
        <v>14</v>
      </c>
      <c r="P2998">
        <v>14</v>
      </c>
      <c r="Q2998">
        <v>17</v>
      </c>
      <c r="R2998">
        <v>11</v>
      </c>
      <c r="S2998">
        <v>11</v>
      </c>
      <c r="T2998">
        <v>14</v>
      </c>
    </row>
    <row r="2999" spans="8:20" x14ac:dyDescent="0.35">
      <c r="H2999">
        <v>356.11099999999999</v>
      </c>
      <c r="I2999">
        <v>26.120999999999999</v>
      </c>
      <c r="J2999" t="s">
        <v>46</v>
      </c>
      <c r="K2999" t="s">
        <v>174</v>
      </c>
      <c r="L2999">
        <v>3</v>
      </c>
      <c r="M2999" t="s">
        <v>293</v>
      </c>
      <c r="N2999">
        <v>3</v>
      </c>
      <c r="O2999">
        <v>10</v>
      </c>
      <c r="P2999">
        <v>13</v>
      </c>
      <c r="Q2999">
        <v>15</v>
      </c>
      <c r="R2999">
        <v>7</v>
      </c>
      <c r="S2999">
        <v>10</v>
      </c>
      <c r="T2999">
        <v>12</v>
      </c>
    </row>
    <row r="3000" spans="8:20" x14ac:dyDescent="0.35">
      <c r="H3000">
        <v>356.11200000000002</v>
      </c>
      <c r="I3000">
        <v>26.122</v>
      </c>
      <c r="J3000" t="s">
        <v>46</v>
      </c>
      <c r="K3000" t="s">
        <v>175</v>
      </c>
      <c r="L3000">
        <v>3</v>
      </c>
      <c r="M3000" t="s">
        <v>816</v>
      </c>
      <c r="N3000">
        <v>3</v>
      </c>
      <c r="O3000">
        <v>7</v>
      </c>
      <c r="P3000">
        <v>10</v>
      </c>
      <c r="Q3000">
        <v>12</v>
      </c>
      <c r="R3000">
        <v>10</v>
      </c>
      <c r="S3000">
        <v>13</v>
      </c>
      <c r="T3000">
        <v>15</v>
      </c>
    </row>
    <row r="3001" spans="8:20" x14ac:dyDescent="0.35">
      <c r="H3001">
        <v>356.113</v>
      </c>
      <c r="I3001">
        <v>26.123000000000001</v>
      </c>
      <c r="J3001" t="s">
        <v>46</v>
      </c>
      <c r="K3001" t="s">
        <v>65</v>
      </c>
      <c r="L3001">
        <v>1</v>
      </c>
      <c r="M3001" t="s">
        <v>367</v>
      </c>
      <c r="N3001">
        <v>3</v>
      </c>
      <c r="O3001">
        <v>12</v>
      </c>
      <c r="P3001">
        <v>15</v>
      </c>
      <c r="Q3001">
        <v>17</v>
      </c>
      <c r="R3001">
        <v>7</v>
      </c>
      <c r="S3001">
        <v>10</v>
      </c>
      <c r="T3001">
        <v>12</v>
      </c>
    </row>
    <row r="3002" spans="8:20" x14ac:dyDescent="0.35">
      <c r="H3002">
        <v>356.11399999999998</v>
      </c>
      <c r="I3002">
        <v>26.123999999999999</v>
      </c>
      <c r="J3002" t="s">
        <v>46</v>
      </c>
      <c r="K3002" t="s">
        <v>176</v>
      </c>
      <c r="L3002">
        <v>3</v>
      </c>
      <c r="M3002" t="s">
        <v>838</v>
      </c>
      <c r="N3002">
        <v>4</v>
      </c>
      <c r="O3002">
        <v>17</v>
      </c>
      <c r="P3002">
        <v>17</v>
      </c>
      <c r="Q3002">
        <v>20</v>
      </c>
      <c r="R3002">
        <v>8</v>
      </c>
      <c r="S3002">
        <v>8</v>
      </c>
      <c r="T3002">
        <v>11</v>
      </c>
    </row>
    <row r="3003" spans="8:20" x14ac:dyDescent="0.35">
      <c r="H3003">
        <v>356.11500000000001</v>
      </c>
      <c r="I3003">
        <v>26.125</v>
      </c>
      <c r="J3003" t="s">
        <v>46</v>
      </c>
      <c r="K3003" t="s">
        <v>1737</v>
      </c>
      <c r="L3003">
        <v>3</v>
      </c>
      <c r="M3003" t="s">
        <v>539</v>
      </c>
      <c r="N3003">
        <v>4</v>
      </c>
      <c r="O3003">
        <v>14</v>
      </c>
      <c r="P3003">
        <v>14</v>
      </c>
      <c r="Q3003">
        <v>17</v>
      </c>
      <c r="R3003">
        <v>10</v>
      </c>
      <c r="S3003">
        <v>10</v>
      </c>
      <c r="T3003">
        <v>13</v>
      </c>
    </row>
    <row r="3004" spans="8:20" x14ac:dyDescent="0.35">
      <c r="H3004">
        <v>356.11599999999999</v>
      </c>
      <c r="I3004">
        <v>26.126000000000001</v>
      </c>
      <c r="J3004" t="s">
        <v>46</v>
      </c>
      <c r="K3004" t="s">
        <v>106</v>
      </c>
      <c r="L3004">
        <v>3</v>
      </c>
      <c r="M3004" t="s">
        <v>293</v>
      </c>
      <c r="N3004">
        <v>3</v>
      </c>
      <c r="O3004">
        <v>10</v>
      </c>
      <c r="P3004">
        <v>13</v>
      </c>
      <c r="Q3004">
        <v>15</v>
      </c>
      <c r="R3004">
        <v>7</v>
      </c>
      <c r="S3004">
        <v>10</v>
      </c>
      <c r="T3004">
        <v>12</v>
      </c>
    </row>
    <row r="3005" spans="8:20" x14ac:dyDescent="0.35">
      <c r="H3005">
        <v>356.11700000000002</v>
      </c>
      <c r="I3005">
        <v>26.126999999999999</v>
      </c>
      <c r="J3005" t="s">
        <v>46</v>
      </c>
      <c r="K3005" t="s">
        <v>40</v>
      </c>
      <c r="L3005">
        <v>2</v>
      </c>
      <c r="M3005" t="s">
        <v>839</v>
      </c>
      <c r="N3005">
        <v>2</v>
      </c>
      <c r="O3005">
        <v>10</v>
      </c>
      <c r="P3005">
        <v>15</v>
      </c>
      <c r="Q3005">
        <v>17</v>
      </c>
      <c r="R3005">
        <v>5</v>
      </c>
      <c r="S3005">
        <v>10</v>
      </c>
      <c r="T3005">
        <v>12</v>
      </c>
    </row>
    <row r="3006" spans="8:20" x14ac:dyDescent="0.35">
      <c r="H3006">
        <v>356.11799999999999</v>
      </c>
      <c r="I3006">
        <v>26.128</v>
      </c>
      <c r="J3006" t="s">
        <v>46</v>
      </c>
      <c r="K3006" t="s">
        <v>177</v>
      </c>
      <c r="L3006">
        <v>3</v>
      </c>
      <c r="M3006" t="s">
        <v>828</v>
      </c>
      <c r="N3006">
        <v>3</v>
      </c>
      <c r="O3006">
        <v>10</v>
      </c>
      <c r="P3006">
        <v>13</v>
      </c>
      <c r="Q3006">
        <v>15</v>
      </c>
      <c r="R3006">
        <v>6</v>
      </c>
      <c r="S3006">
        <v>9</v>
      </c>
      <c r="T3006">
        <v>11</v>
      </c>
    </row>
    <row r="3007" spans="8:20" x14ac:dyDescent="0.35">
      <c r="H3007">
        <v>356.11900000000003</v>
      </c>
      <c r="I3007">
        <v>26.129000000000001</v>
      </c>
      <c r="J3007" t="s">
        <v>46</v>
      </c>
      <c r="K3007" t="s">
        <v>66</v>
      </c>
      <c r="L3007">
        <v>1</v>
      </c>
      <c r="M3007" t="s">
        <v>454</v>
      </c>
      <c r="N3007">
        <v>3</v>
      </c>
      <c r="O3007">
        <v>13</v>
      </c>
      <c r="P3007">
        <v>16</v>
      </c>
      <c r="Q3007">
        <v>18</v>
      </c>
      <c r="R3007">
        <v>5</v>
      </c>
      <c r="S3007">
        <v>8</v>
      </c>
      <c r="T3007">
        <v>10</v>
      </c>
    </row>
    <row r="3008" spans="8:20" x14ac:dyDescent="0.35">
      <c r="H3008">
        <v>356.12</v>
      </c>
      <c r="I3008">
        <v>26.13</v>
      </c>
      <c r="J3008" t="s">
        <v>46</v>
      </c>
      <c r="K3008" t="s">
        <v>67</v>
      </c>
      <c r="L3008">
        <v>1</v>
      </c>
      <c r="M3008" t="s">
        <v>816</v>
      </c>
      <c r="N3008">
        <v>3</v>
      </c>
      <c r="O3008">
        <v>7</v>
      </c>
      <c r="P3008">
        <v>10</v>
      </c>
      <c r="Q3008">
        <v>12</v>
      </c>
      <c r="R3008">
        <v>10</v>
      </c>
      <c r="S3008">
        <v>13</v>
      </c>
      <c r="T3008">
        <v>15</v>
      </c>
    </row>
    <row r="3009" spans="8:20" x14ac:dyDescent="0.35">
      <c r="H3009">
        <v>356.12099999999998</v>
      </c>
      <c r="I3009">
        <v>26.131</v>
      </c>
      <c r="J3009" t="s">
        <v>46</v>
      </c>
      <c r="K3009" t="s">
        <v>178</v>
      </c>
      <c r="L3009">
        <v>3</v>
      </c>
      <c r="M3009" t="s">
        <v>281</v>
      </c>
      <c r="N3009">
        <v>4</v>
      </c>
      <c r="O3009">
        <v>16</v>
      </c>
      <c r="P3009">
        <v>16</v>
      </c>
      <c r="Q3009">
        <v>19</v>
      </c>
      <c r="R3009">
        <v>8</v>
      </c>
      <c r="S3009">
        <v>8</v>
      </c>
      <c r="T3009">
        <v>11</v>
      </c>
    </row>
    <row r="3010" spans="8:20" x14ac:dyDescent="0.35">
      <c r="H3010">
        <v>356.12200000000001</v>
      </c>
      <c r="I3010">
        <v>26.132000000000001</v>
      </c>
      <c r="J3010" t="s">
        <v>46</v>
      </c>
      <c r="K3010" t="s">
        <v>179</v>
      </c>
      <c r="L3010">
        <v>3</v>
      </c>
      <c r="M3010" t="s">
        <v>691</v>
      </c>
      <c r="N3010">
        <v>3</v>
      </c>
      <c r="O3010">
        <v>15</v>
      </c>
      <c r="P3010">
        <v>18</v>
      </c>
      <c r="Q3010">
        <v>20</v>
      </c>
      <c r="R3010">
        <v>2</v>
      </c>
      <c r="S3010">
        <v>5</v>
      </c>
      <c r="T3010">
        <v>7</v>
      </c>
    </row>
    <row r="3011" spans="8:20" x14ac:dyDescent="0.35">
      <c r="H3011">
        <v>356.12299999999999</v>
      </c>
      <c r="I3011">
        <v>26.134</v>
      </c>
      <c r="J3011" t="s">
        <v>46</v>
      </c>
      <c r="K3011" t="s">
        <v>26</v>
      </c>
      <c r="L3011">
        <v>3</v>
      </c>
      <c r="M3011" t="s">
        <v>546</v>
      </c>
      <c r="N3011">
        <v>4</v>
      </c>
      <c r="O3011">
        <v>13</v>
      </c>
      <c r="P3011">
        <v>13</v>
      </c>
      <c r="Q3011">
        <v>16</v>
      </c>
      <c r="R3011">
        <v>9</v>
      </c>
      <c r="S3011">
        <v>9</v>
      </c>
      <c r="T3011">
        <v>12</v>
      </c>
    </row>
    <row r="3012" spans="8:20" x14ac:dyDescent="0.35">
      <c r="H3012">
        <v>356.12400000000002</v>
      </c>
      <c r="I3012">
        <v>26.135000000000002</v>
      </c>
      <c r="J3012" t="s">
        <v>46</v>
      </c>
      <c r="K3012" t="s">
        <v>69</v>
      </c>
      <c r="L3012">
        <v>1</v>
      </c>
      <c r="M3012" t="s">
        <v>293</v>
      </c>
      <c r="N3012">
        <v>3</v>
      </c>
      <c r="O3012">
        <v>10</v>
      </c>
      <c r="P3012">
        <v>13</v>
      </c>
      <c r="Q3012">
        <v>15</v>
      </c>
      <c r="R3012">
        <v>7</v>
      </c>
      <c r="S3012">
        <v>10</v>
      </c>
      <c r="T3012">
        <v>12</v>
      </c>
    </row>
    <row r="3013" spans="8:20" x14ac:dyDescent="0.35">
      <c r="H3013">
        <v>356.125</v>
      </c>
      <c r="I3013">
        <v>26.135999999999999</v>
      </c>
      <c r="J3013" t="s">
        <v>46</v>
      </c>
      <c r="K3013" t="s">
        <v>1531</v>
      </c>
      <c r="L3013">
        <v>3</v>
      </c>
      <c r="M3013" t="s">
        <v>1558</v>
      </c>
      <c r="N3013">
        <v>4</v>
      </c>
      <c r="O3013">
        <v>23</v>
      </c>
      <c r="P3013">
        <v>23</v>
      </c>
      <c r="Q3013">
        <v>26</v>
      </c>
      <c r="R3013">
        <v>3</v>
      </c>
      <c r="S3013">
        <v>3</v>
      </c>
      <c r="T3013">
        <v>6</v>
      </c>
    </row>
    <row r="3014" spans="8:20" x14ac:dyDescent="0.35">
      <c r="H3014">
        <v>356.12599999999998</v>
      </c>
      <c r="I3014">
        <v>26.137</v>
      </c>
      <c r="J3014" t="s">
        <v>46</v>
      </c>
      <c r="K3014" t="s">
        <v>41</v>
      </c>
      <c r="L3014">
        <v>2</v>
      </c>
      <c r="M3014" t="s">
        <v>840</v>
      </c>
      <c r="N3014">
        <v>3</v>
      </c>
      <c r="O3014">
        <v>9</v>
      </c>
      <c r="P3014">
        <v>12</v>
      </c>
      <c r="Q3014">
        <v>14</v>
      </c>
      <c r="R3014">
        <v>7</v>
      </c>
      <c r="S3014">
        <v>10</v>
      </c>
      <c r="T3014">
        <v>12</v>
      </c>
    </row>
    <row r="3015" spans="8:20" x14ac:dyDescent="0.35">
      <c r="H3015">
        <v>356.12700000000001</v>
      </c>
      <c r="I3015">
        <v>26.138000000000002</v>
      </c>
      <c r="J3015" t="s">
        <v>46</v>
      </c>
      <c r="K3015" t="s">
        <v>180</v>
      </c>
      <c r="L3015">
        <v>3</v>
      </c>
      <c r="M3015" t="s">
        <v>841</v>
      </c>
      <c r="N3015">
        <v>3</v>
      </c>
      <c r="O3015">
        <v>14</v>
      </c>
      <c r="P3015">
        <v>17</v>
      </c>
      <c r="Q3015">
        <v>19</v>
      </c>
      <c r="R3015">
        <v>6</v>
      </c>
      <c r="S3015">
        <v>9</v>
      </c>
      <c r="T3015">
        <v>11</v>
      </c>
    </row>
    <row r="3016" spans="8:20" x14ac:dyDescent="0.35">
      <c r="H3016">
        <v>356.12799999999999</v>
      </c>
      <c r="I3016">
        <v>26.138999999999999</v>
      </c>
      <c r="J3016" t="s">
        <v>46</v>
      </c>
      <c r="K3016" t="s">
        <v>70</v>
      </c>
      <c r="L3016">
        <v>1</v>
      </c>
      <c r="M3016" t="s">
        <v>737</v>
      </c>
      <c r="N3016">
        <v>3</v>
      </c>
      <c r="O3016">
        <v>6</v>
      </c>
      <c r="P3016">
        <v>9</v>
      </c>
      <c r="Q3016">
        <v>11</v>
      </c>
      <c r="R3016">
        <v>12</v>
      </c>
      <c r="S3016">
        <v>15</v>
      </c>
      <c r="T3016">
        <v>17</v>
      </c>
    </row>
    <row r="3017" spans="8:20" x14ac:dyDescent="0.35">
      <c r="H3017">
        <v>364.024</v>
      </c>
      <c r="I3017">
        <v>27.027000000000001</v>
      </c>
      <c r="J3017" t="s">
        <v>123</v>
      </c>
      <c r="K3017" t="s">
        <v>123</v>
      </c>
      <c r="L3017">
        <v>3</v>
      </c>
      <c r="M3017" t="s">
        <v>425</v>
      </c>
      <c r="N3017">
        <v>4</v>
      </c>
      <c r="O3017">
        <v>15</v>
      </c>
      <c r="P3017">
        <v>15</v>
      </c>
      <c r="Q3017">
        <v>18</v>
      </c>
      <c r="R3017">
        <v>6</v>
      </c>
      <c r="S3017">
        <v>6</v>
      </c>
      <c r="T3017">
        <v>9</v>
      </c>
    </row>
    <row r="3018" spans="8:20" x14ac:dyDescent="0.35">
      <c r="H3018">
        <v>364.02499999999998</v>
      </c>
      <c r="I3018">
        <v>27.027999999999999</v>
      </c>
      <c r="J3018" t="s">
        <v>123</v>
      </c>
      <c r="K3018" t="s">
        <v>124</v>
      </c>
      <c r="L3018">
        <v>3</v>
      </c>
      <c r="M3018" t="s">
        <v>425</v>
      </c>
      <c r="N3018">
        <v>4</v>
      </c>
      <c r="O3018">
        <v>15</v>
      </c>
      <c r="P3018">
        <v>15</v>
      </c>
      <c r="Q3018">
        <v>18</v>
      </c>
      <c r="R3018">
        <v>6</v>
      </c>
      <c r="S3018">
        <v>6</v>
      </c>
      <c r="T3018">
        <v>9</v>
      </c>
    </row>
    <row r="3019" spans="8:20" x14ac:dyDescent="0.35">
      <c r="H3019">
        <v>364.02600000000001</v>
      </c>
      <c r="I3019">
        <v>27.029</v>
      </c>
      <c r="J3019" t="s">
        <v>123</v>
      </c>
      <c r="K3019" t="s">
        <v>125</v>
      </c>
      <c r="L3019">
        <v>3</v>
      </c>
      <c r="M3019" t="s">
        <v>793</v>
      </c>
      <c r="N3019">
        <v>4</v>
      </c>
      <c r="O3019">
        <v>15</v>
      </c>
      <c r="P3019">
        <v>15</v>
      </c>
      <c r="Q3019">
        <v>18</v>
      </c>
      <c r="R3019">
        <v>10</v>
      </c>
      <c r="S3019">
        <v>10</v>
      </c>
      <c r="T3019">
        <v>13</v>
      </c>
    </row>
    <row r="3020" spans="8:20" x14ac:dyDescent="0.35">
      <c r="H3020">
        <v>364.02699999999999</v>
      </c>
      <c r="I3020">
        <v>27.03</v>
      </c>
      <c r="J3020" t="s">
        <v>123</v>
      </c>
      <c r="K3020" t="s">
        <v>47</v>
      </c>
      <c r="L3020">
        <v>3</v>
      </c>
      <c r="M3020" t="s">
        <v>842</v>
      </c>
      <c r="N3020">
        <v>4</v>
      </c>
      <c r="O3020">
        <v>16</v>
      </c>
      <c r="P3020">
        <v>16</v>
      </c>
      <c r="Q3020">
        <v>19</v>
      </c>
      <c r="R3020">
        <v>8</v>
      </c>
      <c r="S3020">
        <v>8</v>
      </c>
      <c r="T3020">
        <v>11</v>
      </c>
    </row>
    <row r="3021" spans="8:20" x14ac:dyDescent="0.35">
      <c r="H3021">
        <v>364.02800000000002</v>
      </c>
      <c r="I3021">
        <v>27.030999999999999</v>
      </c>
      <c r="J3021" t="s">
        <v>123</v>
      </c>
      <c r="K3021" t="s">
        <v>48</v>
      </c>
      <c r="L3021">
        <v>3</v>
      </c>
      <c r="M3021" t="s">
        <v>772</v>
      </c>
      <c r="N3021">
        <v>3</v>
      </c>
      <c r="O3021">
        <v>15</v>
      </c>
      <c r="P3021">
        <v>18</v>
      </c>
      <c r="Q3021">
        <v>20</v>
      </c>
      <c r="R3021">
        <v>2</v>
      </c>
      <c r="S3021">
        <v>5</v>
      </c>
      <c r="T3021">
        <v>7</v>
      </c>
    </row>
    <row r="3022" spans="8:20" x14ac:dyDescent="0.35">
      <c r="H3022">
        <v>364.029</v>
      </c>
      <c r="I3022">
        <v>27.032</v>
      </c>
      <c r="J3022" t="s">
        <v>123</v>
      </c>
      <c r="K3022" t="s">
        <v>49</v>
      </c>
      <c r="L3022">
        <v>3</v>
      </c>
      <c r="M3022" t="s">
        <v>843</v>
      </c>
      <c r="N3022">
        <v>4</v>
      </c>
      <c r="O3022">
        <v>18</v>
      </c>
      <c r="P3022">
        <v>18</v>
      </c>
      <c r="Q3022">
        <v>21</v>
      </c>
      <c r="R3022">
        <v>5</v>
      </c>
      <c r="S3022">
        <v>5</v>
      </c>
      <c r="T3022">
        <v>8</v>
      </c>
    </row>
    <row r="3023" spans="8:20" x14ac:dyDescent="0.35">
      <c r="H3023">
        <v>364.03</v>
      </c>
      <c r="I3023">
        <v>27.033000000000001</v>
      </c>
      <c r="J3023" t="s">
        <v>123</v>
      </c>
      <c r="K3023" t="s">
        <v>27</v>
      </c>
      <c r="L3023">
        <v>3</v>
      </c>
      <c r="M3023" t="s">
        <v>653</v>
      </c>
      <c r="N3023">
        <v>4</v>
      </c>
      <c r="O3023">
        <v>19</v>
      </c>
      <c r="P3023">
        <v>19</v>
      </c>
      <c r="Q3023">
        <v>22</v>
      </c>
      <c r="R3023">
        <v>2</v>
      </c>
      <c r="S3023">
        <v>2</v>
      </c>
      <c r="T3023">
        <v>5</v>
      </c>
    </row>
    <row r="3024" spans="8:20" x14ac:dyDescent="0.35">
      <c r="H3024">
        <v>364.03100000000001</v>
      </c>
      <c r="I3024">
        <v>27.033999999999999</v>
      </c>
      <c r="J3024" t="s">
        <v>123</v>
      </c>
      <c r="K3024" t="s">
        <v>126</v>
      </c>
      <c r="L3024">
        <v>3</v>
      </c>
      <c r="M3024" t="s">
        <v>843</v>
      </c>
      <c r="N3024">
        <v>4</v>
      </c>
      <c r="O3024">
        <v>18</v>
      </c>
      <c r="P3024">
        <v>18</v>
      </c>
      <c r="Q3024">
        <v>21</v>
      </c>
      <c r="R3024">
        <v>5</v>
      </c>
      <c r="S3024">
        <v>5</v>
      </c>
      <c r="T3024">
        <v>8</v>
      </c>
    </row>
    <row r="3025" spans="8:20" x14ac:dyDescent="0.35">
      <c r="H3025">
        <v>364.03199999999998</v>
      </c>
      <c r="I3025">
        <v>27.036000000000001</v>
      </c>
      <c r="J3025" t="s">
        <v>123</v>
      </c>
      <c r="K3025" t="s">
        <v>127</v>
      </c>
      <c r="L3025">
        <v>3</v>
      </c>
      <c r="M3025" t="s">
        <v>844</v>
      </c>
      <c r="N3025">
        <v>4</v>
      </c>
      <c r="O3025">
        <v>9</v>
      </c>
      <c r="P3025">
        <v>9</v>
      </c>
      <c r="Q3025">
        <v>12</v>
      </c>
      <c r="R3025">
        <v>14</v>
      </c>
      <c r="S3025">
        <v>14</v>
      </c>
      <c r="T3025">
        <v>17</v>
      </c>
    </row>
    <row r="3026" spans="8:20" x14ac:dyDescent="0.35">
      <c r="H3026">
        <v>364.03300000000002</v>
      </c>
      <c r="I3026">
        <v>27.036999999999999</v>
      </c>
      <c r="J3026" t="s">
        <v>123</v>
      </c>
      <c r="K3026" t="s">
        <v>51</v>
      </c>
      <c r="L3026">
        <v>3</v>
      </c>
      <c r="M3026" t="s">
        <v>243</v>
      </c>
      <c r="N3026">
        <v>3</v>
      </c>
      <c r="O3026">
        <v>12</v>
      </c>
      <c r="P3026">
        <v>15</v>
      </c>
      <c r="Q3026">
        <v>17</v>
      </c>
      <c r="R3026">
        <v>4</v>
      </c>
      <c r="S3026">
        <v>7</v>
      </c>
      <c r="T3026">
        <v>9</v>
      </c>
    </row>
    <row r="3027" spans="8:20" x14ac:dyDescent="0.35">
      <c r="H3027">
        <v>364.03399999999999</v>
      </c>
      <c r="I3027">
        <v>27.039000000000001</v>
      </c>
      <c r="J3027" t="s">
        <v>123</v>
      </c>
      <c r="K3027" t="s">
        <v>31</v>
      </c>
      <c r="L3027">
        <v>3</v>
      </c>
      <c r="M3027" t="s">
        <v>853</v>
      </c>
      <c r="N3027">
        <v>3</v>
      </c>
      <c r="O3027">
        <v>0</v>
      </c>
      <c r="P3027">
        <v>3</v>
      </c>
      <c r="Q3027">
        <v>5</v>
      </c>
      <c r="R3027">
        <v>19</v>
      </c>
      <c r="S3027">
        <v>22</v>
      </c>
      <c r="T3027">
        <v>24</v>
      </c>
    </row>
    <row r="3028" spans="8:20" x14ac:dyDescent="0.35">
      <c r="H3028">
        <v>364.03500000000003</v>
      </c>
      <c r="I3028">
        <v>27.04</v>
      </c>
      <c r="J3028" t="s">
        <v>123</v>
      </c>
      <c r="K3028" t="s">
        <v>1690</v>
      </c>
      <c r="L3028">
        <v>3</v>
      </c>
      <c r="M3028" t="s">
        <v>1697</v>
      </c>
      <c r="N3028">
        <v>4</v>
      </c>
      <c r="O3028">
        <v>3</v>
      </c>
      <c r="P3028">
        <v>3</v>
      </c>
      <c r="Q3028">
        <v>6</v>
      </c>
      <c r="R3028">
        <v>18</v>
      </c>
      <c r="S3028">
        <v>18</v>
      </c>
      <c r="T3028">
        <v>21</v>
      </c>
    </row>
    <row r="3029" spans="8:20" x14ac:dyDescent="0.35">
      <c r="H3029">
        <v>364.036</v>
      </c>
      <c r="I3029">
        <v>27.041</v>
      </c>
      <c r="J3029" t="s">
        <v>123</v>
      </c>
      <c r="K3029" t="s">
        <v>129</v>
      </c>
      <c r="L3029">
        <v>3</v>
      </c>
      <c r="M3029" t="s">
        <v>845</v>
      </c>
      <c r="N3029">
        <v>3</v>
      </c>
      <c r="O3029">
        <v>16</v>
      </c>
      <c r="P3029">
        <v>19</v>
      </c>
      <c r="Q3029">
        <v>21</v>
      </c>
      <c r="R3029">
        <v>4</v>
      </c>
      <c r="S3029">
        <v>7</v>
      </c>
      <c r="T3029">
        <v>9</v>
      </c>
    </row>
    <row r="3030" spans="8:20" x14ac:dyDescent="0.35">
      <c r="H3030">
        <v>364.03699999999998</v>
      </c>
      <c r="I3030">
        <v>27.042000000000002</v>
      </c>
      <c r="J3030" t="s">
        <v>123</v>
      </c>
      <c r="K3030" t="s">
        <v>130</v>
      </c>
      <c r="L3030">
        <v>3</v>
      </c>
      <c r="M3030" t="s">
        <v>846</v>
      </c>
      <c r="N3030">
        <v>1</v>
      </c>
      <c r="O3030">
        <v>3</v>
      </c>
      <c r="P3030">
        <v>10</v>
      </c>
      <c r="Q3030">
        <v>12</v>
      </c>
      <c r="R3030">
        <v>4</v>
      </c>
      <c r="S3030">
        <v>11</v>
      </c>
      <c r="T3030">
        <v>13</v>
      </c>
    </row>
    <row r="3031" spans="8:20" x14ac:dyDescent="0.35">
      <c r="H3031">
        <v>364.03800000000001</v>
      </c>
      <c r="I3031">
        <v>27.042999999999999</v>
      </c>
      <c r="J3031" t="s">
        <v>123</v>
      </c>
      <c r="K3031" t="s">
        <v>52</v>
      </c>
      <c r="L3031">
        <v>3</v>
      </c>
      <c r="M3031" t="s">
        <v>431</v>
      </c>
      <c r="N3031">
        <v>4</v>
      </c>
      <c r="O3031">
        <v>8</v>
      </c>
      <c r="P3031">
        <v>8</v>
      </c>
      <c r="Q3031">
        <v>11</v>
      </c>
      <c r="R3031">
        <v>13</v>
      </c>
      <c r="S3031">
        <v>13</v>
      </c>
      <c r="T3031">
        <v>16</v>
      </c>
    </row>
    <row r="3032" spans="8:20" x14ac:dyDescent="0.35">
      <c r="H3032">
        <v>364.03899999999999</v>
      </c>
      <c r="I3032">
        <v>27.044</v>
      </c>
      <c r="J3032" t="s">
        <v>123</v>
      </c>
      <c r="K3032" t="s">
        <v>131</v>
      </c>
      <c r="L3032">
        <v>3</v>
      </c>
      <c r="M3032" t="s">
        <v>814</v>
      </c>
      <c r="N3032">
        <v>3</v>
      </c>
      <c r="O3032">
        <v>8</v>
      </c>
      <c r="P3032">
        <v>11</v>
      </c>
      <c r="Q3032">
        <v>13</v>
      </c>
      <c r="R3032">
        <v>10</v>
      </c>
      <c r="S3032">
        <v>13</v>
      </c>
      <c r="T3032">
        <v>15</v>
      </c>
    </row>
    <row r="3033" spans="8:20" x14ac:dyDescent="0.35">
      <c r="H3033">
        <v>364.04</v>
      </c>
      <c r="I3033">
        <v>27.045999999999999</v>
      </c>
      <c r="J3033" t="s">
        <v>123</v>
      </c>
      <c r="K3033" t="s">
        <v>132</v>
      </c>
      <c r="L3033">
        <v>3</v>
      </c>
      <c r="M3033" t="s">
        <v>335</v>
      </c>
      <c r="N3033">
        <v>3</v>
      </c>
      <c r="O3033">
        <v>15</v>
      </c>
      <c r="P3033">
        <v>18</v>
      </c>
      <c r="Q3033">
        <v>20</v>
      </c>
      <c r="R3033">
        <v>1</v>
      </c>
      <c r="S3033">
        <v>4</v>
      </c>
      <c r="T3033">
        <v>6</v>
      </c>
    </row>
    <row r="3034" spans="8:20" x14ac:dyDescent="0.35">
      <c r="H3034">
        <v>364.041</v>
      </c>
      <c r="I3034">
        <v>27.047000000000001</v>
      </c>
      <c r="J3034" t="s">
        <v>123</v>
      </c>
      <c r="K3034" t="s">
        <v>133</v>
      </c>
      <c r="L3034">
        <v>3</v>
      </c>
      <c r="M3034" t="s">
        <v>1661</v>
      </c>
      <c r="N3034">
        <v>4</v>
      </c>
      <c r="O3034">
        <v>15</v>
      </c>
      <c r="P3034">
        <v>15</v>
      </c>
      <c r="Q3034">
        <v>18</v>
      </c>
      <c r="R3034">
        <v>9</v>
      </c>
      <c r="S3034">
        <v>9</v>
      </c>
      <c r="T3034">
        <v>12</v>
      </c>
    </row>
    <row r="3035" spans="8:20" x14ac:dyDescent="0.35">
      <c r="H3035">
        <v>364.04199999999997</v>
      </c>
      <c r="I3035">
        <v>27.047999999999998</v>
      </c>
      <c r="J3035" t="s">
        <v>123</v>
      </c>
      <c r="K3035" t="s">
        <v>54</v>
      </c>
      <c r="L3035">
        <v>3</v>
      </c>
      <c r="M3035" t="s">
        <v>335</v>
      </c>
      <c r="N3035">
        <v>3</v>
      </c>
      <c r="O3035">
        <v>15</v>
      </c>
      <c r="P3035">
        <v>18</v>
      </c>
      <c r="Q3035">
        <v>20</v>
      </c>
      <c r="R3035">
        <v>1</v>
      </c>
      <c r="S3035">
        <v>4</v>
      </c>
      <c r="T3035">
        <v>6</v>
      </c>
    </row>
    <row r="3036" spans="8:20" x14ac:dyDescent="0.35">
      <c r="H3036">
        <v>364.04300000000001</v>
      </c>
      <c r="I3036">
        <v>27.048999999999999</v>
      </c>
      <c r="J3036" t="s">
        <v>123</v>
      </c>
      <c r="K3036" t="s">
        <v>1560</v>
      </c>
      <c r="L3036">
        <v>3</v>
      </c>
      <c r="M3036" t="s">
        <v>1567</v>
      </c>
      <c r="N3036">
        <v>4</v>
      </c>
      <c r="O3036">
        <v>16</v>
      </c>
      <c r="P3036">
        <v>16</v>
      </c>
      <c r="Q3036">
        <v>19</v>
      </c>
      <c r="R3036">
        <v>5</v>
      </c>
      <c r="S3036">
        <v>5</v>
      </c>
      <c r="T3036">
        <v>8</v>
      </c>
    </row>
    <row r="3037" spans="8:20" x14ac:dyDescent="0.35">
      <c r="H3037">
        <v>364.04399999999998</v>
      </c>
      <c r="I3037">
        <v>27.05</v>
      </c>
      <c r="J3037" t="s">
        <v>123</v>
      </c>
      <c r="K3037" t="s">
        <v>134</v>
      </c>
      <c r="L3037">
        <v>3</v>
      </c>
      <c r="M3037" t="s">
        <v>815</v>
      </c>
      <c r="N3037">
        <v>4</v>
      </c>
      <c r="O3037">
        <v>13</v>
      </c>
      <c r="P3037">
        <v>13</v>
      </c>
      <c r="Q3037">
        <v>16</v>
      </c>
      <c r="R3037">
        <v>10</v>
      </c>
      <c r="S3037">
        <v>10</v>
      </c>
      <c r="T3037">
        <v>13</v>
      </c>
    </row>
    <row r="3038" spans="8:20" x14ac:dyDescent="0.35">
      <c r="H3038">
        <v>364.04500000000002</v>
      </c>
      <c r="I3038">
        <v>27.050999999999998</v>
      </c>
      <c r="J3038" t="s">
        <v>123</v>
      </c>
      <c r="K3038" t="s">
        <v>55</v>
      </c>
      <c r="L3038">
        <v>3</v>
      </c>
      <c r="M3038" t="s">
        <v>847</v>
      </c>
      <c r="N3038">
        <v>3</v>
      </c>
      <c r="O3038">
        <v>8</v>
      </c>
      <c r="P3038">
        <v>11</v>
      </c>
      <c r="Q3038">
        <v>13</v>
      </c>
      <c r="R3038">
        <v>7</v>
      </c>
      <c r="S3038">
        <v>10</v>
      </c>
      <c r="T3038">
        <v>12</v>
      </c>
    </row>
    <row r="3039" spans="8:20" x14ac:dyDescent="0.35">
      <c r="H3039">
        <v>364.04599999999999</v>
      </c>
      <c r="I3039">
        <v>27.052</v>
      </c>
      <c r="J3039" t="s">
        <v>123</v>
      </c>
      <c r="K3039" t="s">
        <v>33</v>
      </c>
      <c r="L3039">
        <v>3</v>
      </c>
      <c r="M3039" t="s">
        <v>848</v>
      </c>
      <c r="N3039">
        <v>4</v>
      </c>
      <c r="O3039">
        <v>17</v>
      </c>
      <c r="P3039">
        <v>17</v>
      </c>
      <c r="Q3039">
        <v>20</v>
      </c>
      <c r="R3039">
        <v>7</v>
      </c>
      <c r="S3039">
        <v>7</v>
      </c>
      <c r="T3039">
        <v>10</v>
      </c>
    </row>
    <row r="3040" spans="8:20" x14ac:dyDescent="0.35">
      <c r="H3040">
        <v>364.04700000000003</v>
      </c>
      <c r="I3040">
        <v>27.053000000000001</v>
      </c>
      <c r="J3040" t="s">
        <v>123</v>
      </c>
      <c r="K3040" t="s">
        <v>135</v>
      </c>
      <c r="L3040">
        <v>3</v>
      </c>
      <c r="M3040" t="s">
        <v>815</v>
      </c>
      <c r="N3040">
        <v>4</v>
      </c>
      <c r="O3040">
        <v>13</v>
      </c>
      <c r="P3040">
        <v>13</v>
      </c>
      <c r="Q3040">
        <v>16</v>
      </c>
      <c r="R3040">
        <v>10</v>
      </c>
      <c r="S3040">
        <v>10</v>
      </c>
      <c r="T3040">
        <v>13</v>
      </c>
    </row>
    <row r="3041" spans="8:20" x14ac:dyDescent="0.35">
      <c r="H3041">
        <v>364.048</v>
      </c>
      <c r="I3041">
        <v>27.053999999999998</v>
      </c>
      <c r="J3041" t="s">
        <v>123</v>
      </c>
      <c r="K3041" t="s">
        <v>136</v>
      </c>
      <c r="L3041">
        <v>3</v>
      </c>
      <c r="M3041" t="s">
        <v>66</v>
      </c>
      <c r="N3041">
        <v>1</v>
      </c>
      <c r="O3041">
        <v>1</v>
      </c>
      <c r="P3041">
        <v>8</v>
      </c>
      <c r="Q3041">
        <v>10</v>
      </c>
      <c r="R3041">
        <v>1</v>
      </c>
      <c r="S3041">
        <v>8</v>
      </c>
      <c r="T3041">
        <v>10</v>
      </c>
    </row>
    <row r="3042" spans="8:20" x14ac:dyDescent="0.35">
      <c r="H3042">
        <v>364.04899999999998</v>
      </c>
      <c r="I3042">
        <v>27.055</v>
      </c>
      <c r="J3042" t="s">
        <v>123</v>
      </c>
      <c r="K3042" t="s">
        <v>137</v>
      </c>
      <c r="L3042">
        <v>3</v>
      </c>
      <c r="M3042" t="s">
        <v>793</v>
      </c>
      <c r="N3042">
        <v>4</v>
      </c>
      <c r="O3042">
        <v>15</v>
      </c>
      <c r="P3042">
        <v>15</v>
      </c>
      <c r="Q3042">
        <v>18</v>
      </c>
      <c r="R3042">
        <v>10</v>
      </c>
      <c r="S3042">
        <v>10</v>
      </c>
      <c r="T3042">
        <v>13</v>
      </c>
    </row>
    <row r="3043" spans="8:20" x14ac:dyDescent="0.35">
      <c r="H3043">
        <v>364.05</v>
      </c>
      <c r="I3043">
        <v>27.056000000000001</v>
      </c>
      <c r="J3043" t="s">
        <v>123</v>
      </c>
      <c r="K3043" t="s">
        <v>138</v>
      </c>
      <c r="L3043">
        <v>3</v>
      </c>
      <c r="M3043" t="s">
        <v>849</v>
      </c>
      <c r="N3043">
        <v>4</v>
      </c>
      <c r="O3043">
        <v>13</v>
      </c>
      <c r="P3043">
        <v>13</v>
      </c>
      <c r="Q3043">
        <v>16</v>
      </c>
      <c r="R3043">
        <v>12</v>
      </c>
      <c r="S3043">
        <v>12</v>
      </c>
      <c r="T3043">
        <v>15</v>
      </c>
    </row>
    <row r="3044" spans="8:20" x14ac:dyDescent="0.35">
      <c r="H3044">
        <v>364.05099999999999</v>
      </c>
      <c r="I3044">
        <v>27.056999999999999</v>
      </c>
      <c r="J3044" t="s">
        <v>123</v>
      </c>
      <c r="K3044" t="s">
        <v>139</v>
      </c>
      <c r="L3044">
        <v>3</v>
      </c>
      <c r="M3044" t="s">
        <v>352</v>
      </c>
      <c r="N3044">
        <v>4</v>
      </c>
      <c r="O3044">
        <v>16</v>
      </c>
      <c r="P3044">
        <v>16</v>
      </c>
      <c r="Q3044">
        <v>19</v>
      </c>
      <c r="R3044">
        <v>9</v>
      </c>
      <c r="S3044">
        <v>9</v>
      </c>
      <c r="T3044">
        <v>12</v>
      </c>
    </row>
    <row r="3045" spans="8:20" x14ac:dyDescent="0.35">
      <c r="H3045">
        <v>364.05200000000002</v>
      </c>
      <c r="I3045">
        <v>27.058</v>
      </c>
      <c r="J3045" t="s">
        <v>123</v>
      </c>
      <c r="K3045" t="s">
        <v>1415</v>
      </c>
      <c r="L3045">
        <v>3</v>
      </c>
      <c r="M3045" t="s">
        <v>853</v>
      </c>
      <c r="N3045">
        <v>3</v>
      </c>
      <c r="O3045">
        <v>0</v>
      </c>
      <c r="P3045">
        <v>3</v>
      </c>
      <c r="Q3045">
        <v>5</v>
      </c>
      <c r="R3045">
        <v>19</v>
      </c>
      <c r="S3045">
        <v>22</v>
      </c>
      <c r="T3045">
        <v>24</v>
      </c>
    </row>
    <row r="3046" spans="8:20" x14ac:dyDescent="0.35">
      <c r="H3046">
        <v>364.053</v>
      </c>
      <c r="I3046">
        <v>27.059000000000001</v>
      </c>
      <c r="J3046" t="s">
        <v>123</v>
      </c>
      <c r="K3046" t="s">
        <v>34</v>
      </c>
      <c r="L3046">
        <v>3</v>
      </c>
      <c r="M3046" t="s">
        <v>848</v>
      </c>
      <c r="N3046">
        <v>4</v>
      </c>
      <c r="O3046">
        <v>17</v>
      </c>
      <c r="P3046">
        <v>17</v>
      </c>
      <c r="Q3046">
        <v>20</v>
      </c>
      <c r="R3046">
        <v>7</v>
      </c>
      <c r="S3046">
        <v>7</v>
      </c>
      <c r="T3046">
        <v>10</v>
      </c>
    </row>
    <row r="3047" spans="8:20" x14ac:dyDescent="0.35">
      <c r="H3047">
        <v>364.05399999999997</v>
      </c>
      <c r="I3047">
        <v>27.06</v>
      </c>
      <c r="J3047" t="s">
        <v>123</v>
      </c>
      <c r="K3047" t="s">
        <v>35</v>
      </c>
      <c r="L3047">
        <v>3</v>
      </c>
      <c r="M3047" t="s">
        <v>440</v>
      </c>
      <c r="N3047">
        <v>3</v>
      </c>
      <c r="O3047">
        <v>11</v>
      </c>
      <c r="P3047">
        <v>14</v>
      </c>
      <c r="Q3047">
        <v>16</v>
      </c>
      <c r="R3047">
        <v>5</v>
      </c>
      <c r="S3047">
        <v>8</v>
      </c>
      <c r="T3047">
        <v>10</v>
      </c>
    </row>
    <row r="3048" spans="8:20" x14ac:dyDescent="0.35">
      <c r="H3048">
        <v>364.05500000000001</v>
      </c>
      <c r="I3048">
        <v>27.061</v>
      </c>
      <c r="J3048" t="s">
        <v>123</v>
      </c>
      <c r="K3048" t="s">
        <v>140</v>
      </c>
      <c r="L3048">
        <v>3</v>
      </c>
      <c r="M3048" t="s">
        <v>849</v>
      </c>
      <c r="N3048">
        <v>4</v>
      </c>
      <c r="O3048">
        <v>13</v>
      </c>
      <c r="P3048">
        <v>13</v>
      </c>
      <c r="Q3048">
        <v>16</v>
      </c>
      <c r="R3048">
        <v>12</v>
      </c>
      <c r="S3048">
        <v>12</v>
      </c>
      <c r="T3048">
        <v>15</v>
      </c>
    </row>
    <row r="3049" spans="8:20" x14ac:dyDescent="0.35">
      <c r="H3049">
        <v>364.05599999999998</v>
      </c>
      <c r="I3049">
        <v>27.062000000000001</v>
      </c>
      <c r="J3049" t="s">
        <v>123</v>
      </c>
      <c r="K3049" t="s">
        <v>30</v>
      </c>
      <c r="L3049">
        <v>3</v>
      </c>
      <c r="M3049" t="s">
        <v>431</v>
      </c>
      <c r="N3049">
        <v>4</v>
      </c>
      <c r="O3049">
        <v>8</v>
      </c>
      <c r="P3049">
        <v>8</v>
      </c>
      <c r="Q3049">
        <v>11</v>
      </c>
      <c r="R3049">
        <v>13</v>
      </c>
      <c r="S3049">
        <v>13</v>
      </c>
      <c r="T3049">
        <v>16</v>
      </c>
    </row>
    <row r="3050" spans="8:20" x14ac:dyDescent="0.35">
      <c r="H3050">
        <v>364.05700000000002</v>
      </c>
      <c r="I3050">
        <v>27.062999999999999</v>
      </c>
      <c r="J3050" t="s">
        <v>123</v>
      </c>
      <c r="K3050" t="s">
        <v>141</v>
      </c>
      <c r="L3050">
        <v>3</v>
      </c>
      <c r="M3050" t="s">
        <v>853</v>
      </c>
      <c r="N3050">
        <v>3</v>
      </c>
      <c r="O3050">
        <v>0</v>
      </c>
      <c r="P3050">
        <v>3</v>
      </c>
      <c r="Q3050">
        <v>5</v>
      </c>
      <c r="R3050">
        <v>19</v>
      </c>
      <c r="S3050">
        <v>22</v>
      </c>
      <c r="T3050">
        <v>24</v>
      </c>
    </row>
    <row r="3051" spans="8:20" x14ac:dyDescent="0.35">
      <c r="H3051">
        <v>364.05799999999999</v>
      </c>
      <c r="I3051">
        <v>27.064</v>
      </c>
      <c r="J3051" t="s">
        <v>123</v>
      </c>
      <c r="K3051" t="s">
        <v>142</v>
      </c>
      <c r="L3051">
        <v>3</v>
      </c>
      <c r="M3051" t="s">
        <v>239</v>
      </c>
      <c r="N3051">
        <v>4</v>
      </c>
      <c r="O3051">
        <v>16</v>
      </c>
      <c r="P3051">
        <v>16</v>
      </c>
      <c r="Q3051">
        <v>19</v>
      </c>
      <c r="R3051">
        <v>5</v>
      </c>
      <c r="S3051">
        <v>5</v>
      </c>
      <c r="T3051">
        <v>8</v>
      </c>
    </row>
    <row r="3052" spans="8:20" x14ac:dyDescent="0.35">
      <c r="H3052">
        <v>364.05900000000003</v>
      </c>
      <c r="I3052">
        <v>27.065000000000001</v>
      </c>
      <c r="J3052" t="s">
        <v>123</v>
      </c>
      <c r="K3052" t="s">
        <v>36</v>
      </c>
      <c r="L3052">
        <v>3</v>
      </c>
      <c r="M3052" t="s">
        <v>844</v>
      </c>
      <c r="N3052">
        <v>4</v>
      </c>
      <c r="O3052">
        <v>9</v>
      </c>
      <c r="P3052">
        <v>9</v>
      </c>
      <c r="Q3052">
        <v>12</v>
      </c>
      <c r="R3052">
        <v>14</v>
      </c>
      <c r="S3052">
        <v>14</v>
      </c>
      <c r="T3052">
        <v>17</v>
      </c>
    </row>
    <row r="3053" spans="8:20" x14ac:dyDescent="0.35">
      <c r="H3053">
        <v>364.06</v>
      </c>
      <c r="I3053">
        <v>27.067</v>
      </c>
      <c r="J3053" t="s">
        <v>123</v>
      </c>
      <c r="K3053" t="s">
        <v>144</v>
      </c>
      <c r="L3053">
        <v>3</v>
      </c>
      <c r="M3053" t="s">
        <v>848</v>
      </c>
      <c r="N3053">
        <v>4</v>
      </c>
      <c r="O3053">
        <v>17</v>
      </c>
      <c r="P3053">
        <v>17</v>
      </c>
      <c r="Q3053">
        <v>20</v>
      </c>
      <c r="R3053">
        <v>7</v>
      </c>
      <c r="S3053">
        <v>7</v>
      </c>
      <c r="T3053">
        <v>10</v>
      </c>
    </row>
    <row r="3054" spans="8:20" x14ac:dyDescent="0.35">
      <c r="H3054">
        <v>364.06099999999998</v>
      </c>
      <c r="I3054">
        <v>27.068000000000001</v>
      </c>
      <c r="J3054" t="s">
        <v>123</v>
      </c>
      <c r="K3054" t="s">
        <v>56</v>
      </c>
      <c r="L3054">
        <v>3</v>
      </c>
      <c r="M3054" t="s">
        <v>843</v>
      </c>
      <c r="N3054">
        <v>4</v>
      </c>
      <c r="O3054">
        <v>18</v>
      </c>
      <c r="P3054">
        <v>18</v>
      </c>
      <c r="Q3054">
        <v>21</v>
      </c>
      <c r="R3054">
        <v>5</v>
      </c>
      <c r="S3054">
        <v>5</v>
      </c>
      <c r="T3054">
        <v>8</v>
      </c>
    </row>
    <row r="3055" spans="8:20" x14ac:dyDescent="0.35">
      <c r="H3055">
        <v>364.06200000000001</v>
      </c>
      <c r="I3055">
        <v>27.068999999999999</v>
      </c>
      <c r="J3055" t="s">
        <v>123</v>
      </c>
      <c r="K3055" t="s">
        <v>145</v>
      </c>
      <c r="L3055">
        <v>3</v>
      </c>
      <c r="M3055" t="s">
        <v>850</v>
      </c>
      <c r="N3055">
        <v>3</v>
      </c>
      <c r="O3055">
        <v>12</v>
      </c>
      <c r="P3055">
        <v>15</v>
      </c>
      <c r="Q3055">
        <v>17</v>
      </c>
      <c r="R3055">
        <v>4</v>
      </c>
      <c r="S3055">
        <v>7</v>
      </c>
      <c r="T3055">
        <v>9</v>
      </c>
    </row>
    <row r="3056" spans="8:20" x14ac:dyDescent="0.35">
      <c r="H3056">
        <v>364.06299999999999</v>
      </c>
      <c r="I3056">
        <v>27.07</v>
      </c>
      <c r="J3056" t="s">
        <v>123</v>
      </c>
      <c r="K3056" t="s">
        <v>146</v>
      </c>
      <c r="L3056">
        <v>3</v>
      </c>
      <c r="M3056" t="s">
        <v>851</v>
      </c>
      <c r="N3056">
        <v>4</v>
      </c>
      <c r="O3056">
        <v>16</v>
      </c>
      <c r="P3056">
        <v>16</v>
      </c>
      <c r="Q3056">
        <v>19</v>
      </c>
      <c r="R3056">
        <v>7</v>
      </c>
      <c r="S3056">
        <v>7</v>
      </c>
      <c r="T3056">
        <v>10</v>
      </c>
    </row>
    <row r="3057" spans="8:20" x14ac:dyDescent="0.35">
      <c r="H3057">
        <v>364.06400000000002</v>
      </c>
      <c r="I3057">
        <v>27.071999999999999</v>
      </c>
      <c r="J3057" t="s">
        <v>123</v>
      </c>
      <c r="K3057" t="s">
        <v>28</v>
      </c>
      <c r="L3057">
        <v>3</v>
      </c>
      <c r="M3057" t="s">
        <v>431</v>
      </c>
      <c r="N3057">
        <v>4</v>
      </c>
      <c r="O3057">
        <v>8</v>
      </c>
      <c r="P3057">
        <v>8</v>
      </c>
      <c r="Q3057">
        <v>11</v>
      </c>
      <c r="R3057">
        <v>13</v>
      </c>
      <c r="S3057">
        <v>13</v>
      </c>
      <c r="T3057">
        <v>16</v>
      </c>
    </row>
    <row r="3058" spans="8:20" x14ac:dyDescent="0.35">
      <c r="H3058">
        <v>364.065</v>
      </c>
      <c r="I3058">
        <v>27.074000000000002</v>
      </c>
      <c r="J3058" t="s">
        <v>123</v>
      </c>
      <c r="K3058" t="s">
        <v>149</v>
      </c>
      <c r="L3058">
        <v>3</v>
      </c>
      <c r="M3058" t="s">
        <v>842</v>
      </c>
      <c r="N3058">
        <v>4</v>
      </c>
      <c r="O3058">
        <v>16</v>
      </c>
      <c r="P3058">
        <v>16</v>
      </c>
      <c r="Q3058">
        <v>19</v>
      </c>
      <c r="R3058">
        <v>8</v>
      </c>
      <c r="S3058">
        <v>8</v>
      </c>
      <c r="T3058">
        <v>11</v>
      </c>
    </row>
    <row r="3059" spans="8:20" x14ac:dyDescent="0.35">
      <c r="H3059">
        <v>364.06599999999997</v>
      </c>
      <c r="I3059">
        <v>27.074999999999999</v>
      </c>
      <c r="J3059" t="s">
        <v>123</v>
      </c>
      <c r="K3059" t="s">
        <v>150</v>
      </c>
      <c r="L3059">
        <v>3</v>
      </c>
      <c r="M3059" t="s">
        <v>852</v>
      </c>
      <c r="N3059">
        <v>3</v>
      </c>
      <c r="O3059">
        <v>12</v>
      </c>
      <c r="P3059">
        <v>15</v>
      </c>
      <c r="Q3059">
        <v>17</v>
      </c>
      <c r="R3059">
        <v>6</v>
      </c>
      <c r="S3059">
        <v>9</v>
      </c>
      <c r="T3059">
        <v>11</v>
      </c>
    </row>
    <row r="3060" spans="8:20" x14ac:dyDescent="0.35">
      <c r="H3060">
        <v>364.06700000000001</v>
      </c>
      <c r="I3060">
        <v>27.076000000000001</v>
      </c>
      <c r="J3060" t="s">
        <v>123</v>
      </c>
      <c r="K3060" t="s">
        <v>151</v>
      </c>
      <c r="L3060">
        <v>3</v>
      </c>
      <c r="M3060" t="s">
        <v>431</v>
      </c>
      <c r="N3060">
        <v>4</v>
      </c>
      <c r="O3060">
        <v>8</v>
      </c>
      <c r="P3060">
        <v>8</v>
      </c>
      <c r="Q3060">
        <v>11</v>
      </c>
      <c r="R3060">
        <v>13</v>
      </c>
      <c r="S3060">
        <v>13</v>
      </c>
      <c r="T3060">
        <v>16</v>
      </c>
    </row>
    <row r="3061" spans="8:20" x14ac:dyDescent="0.35">
      <c r="H3061">
        <v>364.06799999999998</v>
      </c>
      <c r="I3061">
        <v>27.077000000000002</v>
      </c>
      <c r="J3061" t="s">
        <v>123</v>
      </c>
      <c r="K3061" t="s">
        <v>152</v>
      </c>
      <c r="L3061">
        <v>3</v>
      </c>
      <c r="M3061" t="s">
        <v>842</v>
      </c>
      <c r="N3061">
        <v>4</v>
      </c>
      <c r="O3061">
        <v>16</v>
      </c>
      <c r="P3061">
        <v>16</v>
      </c>
      <c r="Q3061">
        <v>19</v>
      </c>
      <c r="R3061">
        <v>8</v>
      </c>
      <c r="S3061">
        <v>8</v>
      </c>
      <c r="T3061">
        <v>11</v>
      </c>
    </row>
    <row r="3062" spans="8:20" x14ac:dyDescent="0.35">
      <c r="H3062">
        <v>364.06900000000002</v>
      </c>
      <c r="I3062">
        <v>27.08</v>
      </c>
      <c r="J3062" t="s">
        <v>123</v>
      </c>
      <c r="K3062" t="s">
        <v>1606</v>
      </c>
      <c r="L3062">
        <v>3</v>
      </c>
      <c r="M3062" t="s">
        <v>239</v>
      </c>
      <c r="N3062">
        <v>4</v>
      </c>
      <c r="O3062">
        <v>16</v>
      </c>
      <c r="P3062">
        <v>16</v>
      </c>
      <c r="Q3062">
        <v>19</v>
      </c>
      <c r="R3062">
        <v>5</v>
      </c>
      <c r="S3062">
        <v>5</v>
      </c>
      <c r="T3062">
        <v>8</v>
      </c>
    </row>
    <row r="3063" spans="8:20" x14ac:dyDescent="0.35">
      <c r="H3063">
        <v>364.07</v>
      </c>
      <c r="I3063">
        <v>27.081</v>
      </c>
      <c r="J3063" t="s">
        <v>123</v>
      </c>
      <c r="K3063" t="s">
        <v>154</v>
      </c>
      <c r="L3063">
        <v>3</v>
      </c>
      <c r="M3063" t="s">
        <v>815</v>
      </c>
      <c r="N3063">
        <v>4</v>
      </c>
      <c r="O3063">
        <v>13</v>
      </c>
      <c r="P3063">
        <v>13</v>
      </c>
      <c r="Q3063">
        <v>16</v>
      </c>
      <c r="R3063">
        <v>10</v>
      </c>
      <c r="S3063">
        <v>10</v>
      </c>
      <c r="T3063">
        <v>13</v>
      </c>
    </row>
    <row r="3064" spans="8:20" x14ac:dyDescent="0.35">
      <c r="H3064">
        <v>364.07100000000003</v>
      </c>
      <c r="I3064">
        <v>27.082000000000001</v>
      </c>
      <c r="J3064" t="s">
        <v>123</v>
      </c>
      <c r="K3064" t="s">
        <v>155</v>
      </c>
      <c r="L3064">
        <v>3</v>
      </c>
      <c r="M3064" t="s">
        <v>649</v>
      </c>
      <c r="N3064">
        <v>4</v>
      </c>
      <c r="O3064">
        <v>13</v>
      </c>
      <c r="P3064">
        <v>13</v>
      </c>
      <c r="Q3064">
        <v>16</v>
      </c>
      <c r="R3064">
        <v>9</v>
      </c>
      <c r="S3064">
        <v>9</v>
      </c>
      <c r="T3064">
        <v>12</v>
      </c>
    </row>
    <row r="3065" spans="8:20" x14ac:dyDescent="0.35">
      <c r="H3065">
        <v>364.072</v>
      </c>
      <c r="I3065">
        <v>27.082999999999998</v>
      </c>
      <c r="J3065" t="s">
        <v>123</v>
      </c>
      <c r="K3065" t="s">
        <v>57</v>
      </c>
      <c r="L3065">
        <v>3</v>
      </c>
      <c r="M3065" t="s">
        <v>852</v>
      </c>
      <c r="N3065">
        <v>3</v>
      </c>
      <c r="O3065">
        <v>12</v>
      </c>
      <c r="P3065">
        <v>15</v>
      </c>
      <c r="Q3065">
        <v>17</v>
      </c>
      <c r="R3065">
        <v>6</v>
      </c>
      <c r="S3065">
        <v>9</v>
      </c>
      <c r="T3065">
        <v>11</v>
      </c>
    </row>
    <row r="3066" spans="8:20" x14ac:dyDescent="0.35">
      <c r="H3066">
        <v>364.07299999999998</v>
      </c>
      <c r="I3066">
        <v>27.084</v>
      </c>
      <c r="J3066" t="s">
        <v>123</v>
      </c>
      <c r="K3066" t="s">
        <v>1666</v>
      </c>
      <c r="L3066">
        <v>3</v>
      </c>
      <c r="M3066" t="s">
        <v>853</v>
      </c>
      <c r="N3066">
        <v>3</v>
      </c>
      <c r="O3066">
        <v>0</v>
      </c>
      <c r="P3066">
        <v>3</v>
      </c>
      <c r="Q3066">
        <v>5</v>
      </c>
      <c r="R3066">
        <v>19</v>
      </c>
      <c r="S3066">
        <v>22</v>
      </c>
      <c r="T3066">
        <v>24</v>
      </c>
    </row>
    <row r="3067" spans="8:20" x14ac:dyDescent="0.35">
      <c r="H3067">
        <v>364.07400000000001</v>
      </c>
      <c r="I3067">
        <v>27.085000000000001</v>
      </c>
      <c r="J3067" t="s">
        <v>123</v>
      </c>
      <c r="K3067" t="s">
        <v>156</v>
      </c>
      <c r="L3067">
        <v>3</v>
      </c>
      <c r="M3067" t="s">
        <v>848</v>
      </c>
      <c r="N3067">
        <v>4</v>
      </c>
      <c r="O3067">
        <v>17</v>
      </c>
      <c r="P3067">
        <v>17</v>
      </c>
      <c r="Q3067">
        <v>20</v>
      </c>
      <c r="R3067">
        <v>7</v>
      </c>
      <c r="S3067">
        <v>7</v>
      </c>
      <c r="T3067">
        <v>10</v>
      </c>
    </row>
    <row r="3068" spans="8:20" x14ac:dyDescent="0.35">
      <c r="H3068">
        <v>364.07499999999999</v>
      </c>
      <c r="I3068">
        <v>27.085999999999999</v>
      </c>
      <c r="J3068" t="s">
        <v>123</v>
      </c>
      <c r="K3068" t="s">
        <v>37</v>
      </c>
      <c r="L3068">
        <v>3</v>
      </c>
      <c r="M3068" t="s">
        <v>590</v>
      </c>
      <c r="N3068">
        <v>4</v>
      </c>
      <c r="O3068">
        <v>12</v>
      </c>
      <c r="P3068">
        <v>12</v>
      </c>
      <c r="Q3068">
        <v>15</v>
      </c>
      <c r="R3068">
        <v>9</v>
      </c>
      <c r="S3068">
        <v>9</v>
      </c>
      <c r="T3068">
        <v>12</v>
      </c>
    </row>
    <row r="3069" spans="8:20" x14ac:dyDescent="0.35">
      <c r="H3069">
        <v>364.07600000000002</v>
      </c>
      <c r="I3069">
        <v>27.088000000000001</v>
      </c>
      <c r="J3069" t="s">
        <v>123</v>
      </c>
      <c r="K3069" t="s">
        <v>58</v>
      </c>
      <c r="L3069">
        <v>3</v>
      </c>
      <c r="M3069" t="s">
        <v>239</v>
      </c>
      <c r="N3069">
        <v>4</v>
      </c>
      <c r="O3069">
        <v>16</v>
      </c>
      <c r="P3069">
        <v>16</v>
      </c>
      <c r="Q3069">
        <v>19</v>
      </c>
      <c r="R3069">
        <v>5</v>
      </c>
      <c r="S3069">
        <v>5</v>
      </c>
      <c r="T3069">
        <v>8</v>
      </c>
    </row>
    <row r="3070" spans="8:20" x14ac:dyDescent="0.35">
      <c r="H3070">
        <v>364.077</v>
      </c>
      <c r="I3070">
        <v>27.088999999999999</v>
      </c>
      <c r="J3070" t="s">
        <v>123</v>
      </c>
      <c r="K3070" t="s">
        <v>59</v>
      </c>
      <c r="L3070">
        <v>3</v>
      </c>
      <c r="M3070" t="s">
        <v>853</v>
      </c>
      <c r="N3070">
        <v>3</v>
      </c>
      <c r="O3070">
        <v>0</v>
      </c>
      <c r="P3070">
        <v>3</v>
      </c>
      <c r="Q3070">
        <v>5</v>
      </c>
      <c r="R3070">
        <v>19</v>
      </c>
      <c r="S3070">
        <v>22</v>
      </c>
      <c r="T3070">
        <v>24</v>
      </c>
    </row>
    <row r="3071" spans="8:20" x14ac:dyDescent="0.35">
      <c r="H3071">
        <v>364.07799999999997</v>
      </c>
      <c r="I3071">
        <v>27.09</v>
      </c>
      <c r="J3071" t="s">
        <v>123</v>
      </c>
      <c r="K3071" t="s">
        <v>158</v>
      </c>
      <c r="L3071">
        <v>3</v>
      </c>
      <c r="M3071" t="s">
        <v>843</v>
      </c>
      <c r="N3071">
        <v>4</v>
      </c>
      <c r="O3071">
        <v>18</v>
      </c>
      <c r="P3071">
        <v>18</v>
      </c>
      <c r="Q3071">
        <v>21</v>
      </c>
      <c r="R3071">
        <v>5</v>
      </c>
      <c r="S3071">
        <v>5</v>
      </c>
      <c r="T3071">
        <v>8</v>
      </c>
    </row>
    <row r="3072" spans="8:20" x14ac:dyDescent="0.35">
      <c r="H3072">
        <v>364.07900000000001</v>
      </c>
      <c r="I3072">
        <v>27.091000000000001</v>
      </c>
      <c r="J3072" t="s">
        <v>123</v>
      </c>
      <c r="K3072" t="s">
        <v>159</v>
      </c>
      <c r="L3072">
        <v>3</v>
      </c>
      <c r="M3072" t="s">
        <v>852</v>
      </c>
      <c r="N3072">
        <v>3</v>
      </c>
      <c r="O3072">
        <v>12</v>
      </c>
      <c r="P3072">
        <v>15</v>
      </c>
      <c r="Q3072">
        <v>17</v>
      </c>
      <c r="R3072">
        <v>6</v>
      </c>
      <c r="S3072">
        <v>9</v>
      </c>
      <c r="T3072">
        <v>11</v>
      </c>
    </row>
    <row r="3073" spans="8:20" x14ac:dyDescent="0.35">
      <c r="H3073">
        <v>364.08</v>
      </c>
      <c r="I3073">
        <v>27.091999999999999</v>
      </c>
      <c r="J3073" t="s">
        <v>123</v>
      </c>
      <c r="K3073" t="s">
        <v>160</v>
      </c>
      <c r="L3073">
        <v>3</v>
      </c>
      <c r="M3073" t="s">
        <v>843</v>
      </c>
      <c r="N3073">
        <v>4</v>
      </c>
      <c r="O3073">
        <v>18</v>
      </c>
      <c r="P3073">
        <v>18</v>
      </c>
      <c r="Q3073">
        <v>21</v>
      </c>
      <c r="R3073">
        <v>5</v>
      </c>
      <c r="S3073">
        <v>5</v>
      </c>
      <c r="T3073">
        <v>8</v>
      </c>
    </row>
    <row r="3074" spans="8:20" x14ac:dyDescent="0.35">
      <c r="H3074">
        <v>364.08100000000002</v>
      </c>
      <c r="I3074">
        <v>27.093</v>
      </c>
      <c r="J3074" t="s">
        <v>123</v>
      </c>
      <c r="K3074" t="s">
        <v>161</v>
      </c>
      <c r="L3074">
        <v>3</v>
      </c>
      <c r="M3074" t="s">
        <v>649</v>
      </c>
      <c r="N3074">
        <v>4</v>
      </c>
      <c r="O3074">
        <v>13</v>
      </c>
      <c r="P3074">
        <v>13</v>
      </c>
      <c r="Q3074">
        <v>16</v>
      </c>
      <c r="R3074">
        <v>9</v>
      </c>
      <c r="S3074">
        <v>9</v>
      </c>
      <c r="T3074">
        <v>12</v>
      </c>
    </row>
    <row r="3075" spans="8:20" x14ac:dyDescent="0.35">
      <c r="H3075">
        <v>364.08199999999999</v>
      </c>
      <c r="I3075">
        <v>27.094000000000001</v>
      </c>
      <c r="J3075" t="s">
        <v>123</v>
      </c>
      <c r="K3075" t="s">
        <v>1374</v>
      </c>
      <c r="L3075">
        <v>3</v>
      </c>
      <c r="M3075" t="s">
        <v>1399</v>
      </c>
      <c r="N3075">
        <v>4</v>
      </c>
      <c r="O3075">
        <v>20</v>
      </c>
      <c r="P3075">
        <v>20</v>
      </c>
      <c r="Q3075">
        <v>23</v>
      </c>
      <c r="R3075">
        <v>3</v>
      </c>
      <c r="S3075">
        <v>3</v>
      </c>
      <c r="T3075">
        <v>6</v>
      </c>
    </row>
    <row r="3076" spans="8:20" x14ac:dyDescent="0.35">
      <c r="H3076">
        <v>364.08300000000003</v>
      </c>
      <c r="I3076">
        <v>27.094999999999999</v>
      </c>
      <c r="J3076" t="s">
        <v>123</v>
      </c>
      <c r="K3076" t="s">
        <v>162</v>
      </c>
      <c r="L3076">
        <v>3</v>
      </c>
      <c r="M3076" t="s">
        <v>410</v>
      </c>
      <c r="N3076">
        <v>4</v>
      </c>
      <c r="O3076">
        <v>13</v>
      </c>
      <c r="P3076">
        <v>13</v>
      </c>
      <c r="Q3076">
        <v>16</v>
      </c>
      <c r="R3076">
        <v>8</v>
      </c>
      <c r="S3076">
        <v>8</v>
      </c>
      <c r="T3076">
        <v>11</v>
      </c>
    </row>
    <row r="3077" spans="8:20" x14ac:dyDescent="0.35">
      <c r="H3077">
        <v>364.084</v>
      </c>
      <c r="I3077">
        <v>27.096</v>
      </c>
      <c r="J3077" t="s">
        <v>123</v>
      </c>
      <c r="K3077" t="s">
        <v>163</v>
      </c>
      <c r="L3077">
        <v>3</v>
      </c>
      <c r="M3077" t="s">
        <v>846</v>
      </c>
      <c r="N3077">
        <v>1</v>
      </c>
      <c r="O3077">
        <v>3</v>
      </c>
      <c r="P3077">
        <v>10</v>
      </c>
      <c r="Q3077">
        <v>12</v>
      </c>
      <c r="R3077">
        <v>4</v>
      </c>
      <c r="S3077">
        <v>11</v>
      </c>
      <c r="T3077">
        <v>13</v>
      </c>
    </row>
    <row r="3078" spans="8:20" x14ac:dyDescent="0.35">
      <c r="H3078">
        <v>364.08499999999998</v>
      </c>
      <c r="I3078">
        <v>27.097999999999999</v>
      </c>
      <c r="J3078" t="s">
        <v>123</v>
      </c>
      <c r="K3078" t="s">
        <v>1496</v>
      </c>
      <c r="L3078">
        <v>3</v>
      </c>
      <c r="M3078" t="s">
        <v>772</v>
      </c>
      <c r="N3078">
        <v>3</v>
      </c>
      <c r="O3078">
        <v>15</v>
      </c>
      <c r="P3078">
        <v>18</v>
      </c>
      <c r="Q3078">
        <v>20</v>
      </c>
      <c r="R3078">
        <v>2</v>
      </c>
      <c r="S3078">
        <v>5</v>
      </c>
      <c r="T3078">
        <v>7</v>
      </c>
    </row>
    <row r="3079" spans="8:20" x14ac:dyDescent="0.35">
      <c r="H3079">
        <v>364.08600000000001</v>
      </c>
      <c r="I3079">
        <v>27.099</v>
      </c>
      <c r="J3079" t="s">
        <v>123</v>
      </c>
      <c r="K3079" t="s">
        <v>164</v>
      </c>
      <c r="L3079">
        <v>3</v>
      </c>
      <c r="M3079" t="s">
        <v>844</v>
      </c>
      <c r="N3079">
        <v>4</v>
      </c>
      <c r="O3079">
        <v>9</v>
      </c>
      <c r="P3079">
        <v>9</v>
      </c>
      <c r="Q3079">
        <v>12</v>
      </c>
      <c r="R3079">
        <v>14</v>
      </c>
      <c r="S3079">
        <v>14</v>
      </c>
      <c r="T3079">
        <v>17</v>
      </c>
    </row>
    <row r="3080" spans="8:20" x14ac:dyDescent="0.35">
      <c r="H3080">
        <v>364.08699999999999</v>
      </c>
      <c r="I3080">
        <v>27.1</v>
      </c>
      <c r="J3080" t="s">
        <v>123</v>
      </c>
      <c r="K3080" t="s">
        <v>165</v>
      </c>
      <c r="L3080">
        <v>3</v>
      </c>
      <c r="M3080" t="s">
        <v>437</v>
      </c>
      <c r="N3080">
        <v>4</v>
      </c>
      <c r="O3080">
        <v>6</v>
      </c>
      <c r="P3080">
        <v>6</v>
      </c>
      <c r="Q3080">
        <v>9</v>
      </c>
      <c r="R3080">
        <v>16</v>
      </c>
      <c r="S3080">
        <v>16</v>
      </c>
      <c r="T3080">
        <v>19</v>
      </c>
    </row>
    <row r="3081" spans="8:20" x14ac:dyDescent="0.35">
      <c r="H3081">
        <v>364.08800000000002</v>
      </c>
      <c r="I3081">
        <v>27.100999999999999</v>
      </c>
      <c r="J3081" t="s">
        <v>123</v>
      </c>
      <c r="K3081" t="s">
        <v>60</v>
      </c>
      <c r="L3081">
        <v>3</v>
      </c>
      <c r="M3081" t="s">
        <v>852</v>
      </c>
      <c r="N3081">
        <v>3</v>
      </c>
      <c r="O3081">
        <v>12</v>
      </c>
      <c r="P3081">
        <v>15</v>
      </c>
      <c r="Q3081">
        <v>17</v>
      </c>
      <c r="R3081">
        <v>6</v>
      </c>
      <c r="S3081">
        <v>9</v>
      </c>
      <c r="T3081">
        <v>11</v>
      </c>
    </row>
    <row r="3082" spans="8:20" x14ac:dyDescent="0.35">
      <c r="H3082">
        <v>364.089</v>
      </c>
      <c r="I3082">
        <v>27.102</v>
      </c>
      <c r="J3082" t="s">
        <v>123</v>
      </c>
      <c r="K3082" t="s">
        <v>29</v>
      </c>
      <c r="L3082">
        <v>3</v>
      </c>
      <c r="M3082" t="s">
        <v>845</v>
      </c>
      <c r="N3082">
        <v>3</v>
      </c>
      <c r="O3082">
        <v>16</v>
      </c>
      <c r="P3082">
        <v>19</v>
      </c>
      <c r="Q3082">
        <v>21</v>
      </c>
      <c r="R3082">
        <v>4</v>
      </c>
      <c r="S3082">
        <v>7</v>
      </c>
      <c r="T3082">
        <v>9</v>
      </c>
    </row>
    <row r="3083" spans="8:20" x14ac:dyDescent="0.35">
      <c r="H3083">
        <v>364.09</v>
      </c>
      <c r="I3083">
        <v>27.103000000000002</v>
      </c>
      <c r="J3083" t="s">
        <v>123</v>
      </c>
      <c r="K3083" t="s">
        <v>166</v>
      </c>
      <c r="L3083">
        <v>3</v>
      </c>
      <c r="M3083" t="s">
        <v>854</v>
      </c>
      <c r="N3083">
        <v>3</v>
      </c>
      <c r="O3083">
        <v>4</v>
      </c>
      <c r="P3083">
        <v>7</v>
      </c>
      <c r="Q3083">
        <v>9</v>
      </c>
      <c r="R3083">
        <v>13</v>
      </c>
      <c r="S3083">
        <v>16</v>
      </c>
      <c r="T3083">
        <v>18</v>
      </c>
    </row>
    <row r="3084" spans="8:20" x14ac:dyDescent="0.35">
      <c r="H3084">
        <v>364.09100000000001</v>
      </c>
      <c r="I3084">
        <v>27.103999999999999</v>
      </c>
      <c r="J3084" t="s">
        <v>123</v>
      </c>
      <c r="K3084" t="s">
        <v>167</v>
      </c>
      <c r="L3084">
        <v>3</v>
      </c>
      <c r="M3084" t="s">
        <v>844</v>
      </c>
      <c r="N3084">
        <v>4</v>
      </c>
      <c r="O3084">
        <v>9</v>
      </c>
      <c r="P3084">
        <v>9</v>
      </c>
      <c r="Q3084">
        <v>12</v>
      </c>
      <c r="R3084">
        <v>14</v>
      </c>
      <c r="S3084">
        <v>14</v>
      </c>
      <c r="T3084">
        <v>17</v>
      </c>
    </row>
    <row r="3085" spans="8:20" x14ac:dyDescent="0.35">
      <c r="H3085">
        <v>364.09199999999998</v>
      </c>
      <c r="I3085">
        <v>27.105</v>
      </c>
      <c r="J3085" t="s">
        <v>123</v>
      </c>
      <c r="K3085" t="s">
        <v>1722</v>
      </c>
      <c r="L3085">
        <v>3</v>
      </c>
      <c r="M3085" t="s">
        <v>1726</v>
      </c>
      <c r="N3085">
        <v>3</v>
      </c>
      <c r="O3085">
        <v>10</v>
      </c>
      <c r="P3085">
        <v>13</v>
      </c>
      <c r="Q3085">
        <v>15</v>
      </c>
      <c r="R3085">
        <v>6</v>
      </c>
      <c r="S3085">
        <v>9</v>
      </c>
      <c r="T3085">
        <v>11</v>
      </c>
    </row>
    <row r="3086" spans="8:20" x14ac:dyDescent="0.35">
      <c r="H3086">
        <v>364.09300000000002</v>
      </c>
      <c r="I3086">
        <v>27.106000000000002</v>
      </c>
      <c r="J3086" t="s">
        <v>123</v>
      </c>
      <c r="K3086" t="s">
        <v>1706</v>
      </c>
      <c r="L3086">
        <v>3</v>
      </c>
      <c r="M3086" t="s">
        <v>1716</v>
      </c>
      <c r="N3086">
        <v>4</v>
      </c>
      <c r="O3086">
        <v>0</v>
      </c>
      <c r="P3086">
        <v>0</v>
      </c>
      <c r="Q3086">
        <v>3</v>
      </c>
      <c r="R3086">
        <v>22</v>
      </c>
      <c r="S3086">
        <v>22</v>
      </c>
      <c r="T3086">
        <v>25</v>
      </c>
    </row>
    <row r="3087" spans="8:20" x14ac:dyDescent="0.35">
      <c r="H3087">
        <v>364.09399999999999</v>
      </c>
      <c r="I3087">
        <v>27.106999999999999</v>
      </c>
      <c r="J3087" t="s">
        <v>123</v>
      </c>
      <c r="K3087" t="s">
        <v>168</v>
      </c>
      <c r="L3087">
        <v>3</v>
      </c>
      <c r="M3087" t="s">
        <v>431</v>
      </c>
      <c r="N3087">
        <v>4</v>
      </c>
      <c r="O3087">
        <v>8</v>
      </c>
      <c r="P3087">
        <v>8</v>
      </c>
      <c r="Q3087">
        <v>11</v>
      </c>
      <c r="R3087">
        <v>13</v>
      </c>
      <c r="S3087">
        <v>13</v>
      </c>
      <c r="T3087">
        <v>16</v>
      </c>
    </row>
    <row r="3088" spans="8:20" x14ac:dyDescent="0.35">
      <c r="H3088">
        <v>364.09500000000003</v>
      </c>
      <c r="I3088">
        <v>27.108000000000001</v>
      </c>
      <c r="J3088" t="s">
        <v>123</v>
      </c>
      <c r="K3088" t="s">
        <v>1651</v>
      </c>
      <c r="L3088">
        <v>3</v>
      </c>
      <c r="M3088" t="s">
        <v>1660</v>
      </c>
      <c r="N3088">
        <v>3</v>
      </c>
      <c r="O3088">
        <v>2</v>
      </c>
      <c r="P3088">
        <v>5</v>
      </c>
      <c r="Q3088">
        <v>7</v>
      </c>
      <c r="R3088">
        <v>15</v>
      </c>
      <c r="S3088">
        <v>18</v>
      </c>
      <c r="T3088">
        <v>20</v>
      </c>
    </row>
    <row r="3089" spans="8:20" x14ac:dyDescent="0.35">
      <c r="H3089">
        <v>364.096</v>
      </c>
      <c r="I3089">
        <v>27.109000000000002</v>
      </c>
      <c r="J3089" t="s">
        <v>123</v>
      </c>
      <c r="K3089" t="s">
        <v>61</v>
      </c>
      <c r="L3089">
        <v>3</v>
      </c>
      <c r="M3089" t="s">
        <v>243</v>
      </c>
      <c r="N3089">
        <v>3</v>
      </c>
      <c r="O3089">
        <v>12</v>
      </c>
      <c r="P3089">
        <v>15</v>
      </c>
      <c r="Q3089">
        <v>17</v>
      </c>
      <c r="R3089">
        <v>4</v>
      </c>
      <c r="S3089">
        <v>7</v>
      </c>
      <c r="T3089">
        <v>9</v>
      </c>
    </row>
    <row r="3090" spans="8:20" x14ac:dyDescent="0.35">
      <c r="H3090">
        <v>364.09699999999998</v>
      </c>
      <c r="I3090">
        <v>27.11</v>
      </c>
      <c r="J3090" t="s">
        <v>123</v>
      </c>
      <c r="K3090" t="s">
        <v>38</v>
      </c>
      <c r="L3090">
        <v>3</v>
      </c>
      <c r="M3090" t="s">
        <v>410</v>
      </c>
      <c r="N3090">
        <v>4</v>
      </c>
      <c r="O3090">
        <v>13</v>
      </c>
      <c r="P3090">
        <v>13</v>
      </c>
      <c r="Q3090">
        <v>16</v>
      </c>
      <c r="R3090">
        <v>8</v>
      </c>
      <c r="S3090">
        <v>8</v>
      </c>
      <c r="T3090">
        <v>11</v>
      </c>
    </row>
    <row r="3091" spans="8:20" x14ac:dyDescent="0.35">
      <c r="H3091">
        <v>364.09800000000001</v>
      </c>
      <c r="I3091">
        <v>27.111000000000001</v>
      </c>
      <c r="J3091" t="s">
        <v>123</v>
      </c>
      <c r="K3091" t="s">
        <v>169</v>
      </c>
      <c r="L3091">
        <v>3</v>
      </c>
      <c r="M3091" t="s">
        <v>1653</v>
      </c>
      <c r="N3091">
        <v>4</v>
      </c>
      <c r="O3091">
        <v>20</v>
      </c>
      <c r="P3091">
        <v>20</v>
      </c>
      <c r="Q3091">
        <v>23</v>
      </c>
      <c r="R3091">
        <v>5</v>
      </c>
      <c r="S3091">
        <v>5</v>
      </c>
      <c r="T3091">
        <v>8</v>
      </c>
    </row>
    <row r="3092" spans="8:20" x14ac:dyDescent="0.35">
      <c r="H3092">
        <v>364.09899999999999</v>
      </c>
      <c r="I3092">
        <v>27.111999999999998</v>
      </c>
      <c r="J3092" t="s">
        <v>123</v>
      </c>
      <c r="K3092" t="s">
        <v>39</v>
      </c>
      <c r="L3092">
        <v>3</v>
      </c>
      <c r="M3092" t="s">
        <v>848</v>
      </c>
      <c r="N3092">
        <v>4</v>
      </c>
      <c r="O3092">
        <v>17</v>
      </c>
      <c r="P3092">
        <v>17</v>
      </c>
      <c r="Q3092">
        <v>20</v>
      </c>
      <c r="R3092">
        <v>7</v>
      </c>
      <c r="S3092">
        <v>7</v>
      </c>
      <c r="T3092">
        <v>10</v>
      </c>
    </row>
    <row r="3093" spans="8:20" x14ac:dyDescent="0.35">
      <c r="H3093">
        <v>364.1</v>
      </c>
      <c r="I3093">
        <v>27.113</v>
      </c>
      <c r="J3093" t="s">
        <v>123</v>
      </c>
      <c r="K3093" t="s">
        <v>170</v>
      </c>
      <c r="L3093">
        <v>3</v>
      </c>
      <c r="M3093" t="s">
        <v>352</v>
      </c>
      <c r="N3093">
        <v>4</v>
      </c>
      <c r="O3093">
        <v>16</v>
      </c>
      <c r="P3093">
        <v>16</v>
      </c>
      <c r="Q3093">
        <v>19</v>
      </c>
      <c r="R3093">
        <v>9</v>
      </c>
      <c r="S3093">
        <v>9</v>
      </c>
      <c r="T3093">
        <v>12</v>
      </c>
    </row>
    <row r="3094" spans="8:20" x14ac:dyDescent="0.35">
      <c r="H3094">
        <v>364.101</v>
      </c>
      <c r="I3094">
        <v>27.114000000000001</v>
      </c>
      <c r="J3094" t="s">
        <v>123</v>
      </c>
      <c r="K3094" t="s">
        <v>25</v>
      </c>
      <c r="L3094">
        <v>3</v>
      </c>
      <c r="M3094" t="s">
        <v>410</v>
      </c>
      <c r="N3094">
        <v>4</v>
      </c>
      <c r="O3094">
        <v>13</v>
      </c>
      <c r="P3094">
        <v>13</v>
      </c>
      <c r="Q3094">
        <v>16</v>
      </c>
      <c r="R3094">
        <v>8</v>
      </c>
      <c r="S3094">
        <v>8</v>
      </c>
      <c r="T3094">
        <v>11</v>
      </c>
    </row>
    <row r="3095" spans="8:20" x14ac:dyDescent="0.35">
      <c r="H3095">
        <v>364.10199999999998</v>
      </c>
      <c r="I3095">
        <v>27.114999999999998</v>
      </c>
      <c r="J3095" t="s">
        <v>123</v>
      </c>
      <c r="K3095" t="s">
        <v>171</v>
      </c>
      <c r="L3095">
        <v>3</v>
      </c>
      <c r="M3095" t="s">
        <v>1172</v>
      </c>
      <c r="N3095">
        <v>4</v>
      </c>
      <c r="O3095">
        <v>18</v>
      </c>
      <c r="P3095">
        <v>18</v>
      </c>
      <c r="Q3095">
        <v>21</v>
      </c>
      <c r="R3095">
        <v>6</v>
      </c>
      <c r="S3095">
        <v>6</v>
      </c>
      <c r="T3095">
        <v>9</v>
      </c>
    </row>
    <row r="3096" spans="8:20" x14ac:dyDescent="0.35">
      <c r="H3096">
        <v>364.10300000000001</v>
      </c>
      <c r="I3096">
        <v>27.116</v>
      </c>
      <c r="J3096" t="s">
        <v>123</v>
      </c>
      <c r="K3096" t="s">
        <v>62</v>
      </c>
      <c r="L3096">
        <v>3</v>
      </c>
      <c r="M3096" t="s">
        <v>853</v>
      </c>
      <c r="N3096">
        <v>3</v>
      </c>
      <c r="O3096">
        <v>0</v>
      </c>
      <c r="P3096">
        <v>3</v>
      </c>
      <c r="Q3096">
        <v>5</v>
      </c>
      <c r="R3096">
        <v>19</v>
      </c>
      <c r="S3096">
        <v>22</v>
      </c>
      <c r="T3096">
        <v>24</v>
      </c>
    </row>
    <row r="3097" spans="8:20" x14ac:dyDescent="0.35">
      <c r="H3097">
        <v>364.10399999999998</v>
      </c>
      <c r="I3097">
        <v>27.117000000000001</v>
      </c>
      <c r="J3097" t="s">
        <v>123</v>
      </c>
      <c r="K3097" t="s">
        <v>63</v>
      </c>
      <c r="L3097">
        <v>3</v>
      </c>
      <c r="M3097" t="s">
        <v>845</v>
      </c>
      <c r="N3097">
        <v>3</v>
      </c>
      <c r="O3097">
        <v>16</v>
      </c>
      <c r="P3097">
        <v>19</v>
      </c>
      <c r="Q3097">
        <v>21</v>
      </c>
      <c r="R3097">
        <v>4</v>
      </c>
      <c r="S3097">
        <v>7</v>
      </c>
      <c r="T3097">
        <v>9</v>
      </c>
    </row>
    <row r="3098" spans="8:20" x14ac:dyDescent="0.35">
      <c r="H3098">
        <v>364.10500000000002</v>
      </c>
      <c r="I3098">
        <v>27.117999999999999</v>
      </c>
      <c r="J3098" t="s">
        <v>123</v>
      </c>
      <c r="K3098" t="s">
        <v>172</v>
      </c>
      <c r="L3098">
        <v>3</v>
      </c>
      <c r="M3098" t="s">
        <v>583</v>
      </c>
      <c r="N3098">
        <v>3</v>
      </c>
      <c r="O3098">
        <v>14</v>
      </c>
      <c r="P3098">
        <v>17</v>
      </c>
      <c r="Q3098">
        <v>19</v>
      </c>
      <c r="R3098">
        <v>2</v>
      </c>
      <c r="S3098">
        <v>5</v>
      </c>
      <c r="T3098">
        <v>7</v>
      </c>
    </row>
    <row r="3099" spans="8:20" x14ac:dyDescent="0.35">
      <c r="H3099">
        <v>364.10599999999999</v>
      </c>
      <c r="I3099">
        <v>27.119</v>
      </c>
      <c r="J3099" t="s">
        <v>123</v>
      </c>
      <c r="K3099" t="s">
        <v>173</v>
      </c>
      <c r="L3099">
        <v>3</v>
      </c>
      <c r="M3099" t="s">
        <v>370</v>
      </c>
      <c r="N3099">
        <v>3</v>
      </c>
      <c r="O3099">
        <v>13</v>
      </c>
      <c r="P3099">
        <v>16</v>
      </c>
      <c r="Q3099">
        <v>18</v>
      </c>
      <c r="R3099">
        <v>5</v>
      </c>
      <c r="S3099">
        <v>8</v>
      </c>
      <c r="T3099">
        <v>10</v>
      </c>
    </row>
    <row r="3100" spans="8:20" x14ac:dyDescent="0.35">
      <c r="H3100">
        <v>364.10700000000003</v>
      </c>
      <c r="I3100">
        <v>27.12</v>
      </c>
      <c r="J3100" t="s">
        <v>123</v>
      </c>
      <c r="K3100" t="s">
        <v>64</v>
      </c>
      <c r="L3100">
        <v>3</v>
      </c>
      <c r="M3100" t="s">
        <v>814</v>
      </c>
      <c r="N3100">
        <v>3</v>
      </c>
      <c r="O3100">
        <v>8</v>
      </c>
      <c r="P3100">
        <v>11</v>
      </c>
      <c r="Q3100">
        <v>13</v>
      </c>
      <c r="R3100">
        <v>10</v>
      </c>
      <c r="S3100">
        <v>13</v>
      </c>
      <c r="T3100">
        <v>15</v>
      </c>
    </row>
    <row r="3101" spans="8:20" x14ac:dyDescent="0.35">
      <c r="H3101">
        <v>364.108</v>
      </c>
      <c r="I3101">
        <v>27.120999999999999</v>
      </c>
      <c r="J3101" t="s">
        <v>123</v>
      </c>
      <c r="K3101" t="s">
        <v>174</v>
      </c>
      <c r="L3101">
        <v>3</v>
      </c>
      <c r="M3101" t="s">
        <v>772</v>
      </c>
      <c r="N3101">
        <v>3</v>
      </c>
      <c r="O3101">
        <v>15</v>
      </c>
      <c r="P3101">
        <v>18</v>
      </c>
      <c r="Q3101">
        <v>20</v>
      </c>
      <c r="R3101">
        <v>2</v>
      </c>
      <c r="S3101">
        <v>5</v>
      </c>
      <c r="T3101">
        <v>7</v>
      </c>
    </row>
    <row r="3102" spans="8:20" x14ac:dyDescent="0.35">
      <c r="H3102">
        <v>364.10899999999998</v>
      </c>
      <c r="I3102">
        <v>27.122</v>
      </c>
      <c r="J3102" t="s">
        <v>123</v>
      </c>
      <c r="K3102" t="s">
        <v>175</v>
      </c>
      <c r="L3102">
        <v>3</v>
      </c>
      <c r="M3102" t="s">
        <v>778</v>
      </c>
      <c r="N3102">
        <v>4</v>
      </c>
      <c r="O3102">
        <v>16</v>
      </c>
      <c r="P3102">
        <v>16</v>
      </c>
      <c r="Q3102">
        <v>19</v>
      </c>
      <c r="R3102">
        <v>7</v>
      </c>
      <c r="S3102">
        <v>7</v>
      </c>
      <c r="T3102">
        <v>10</v>
      </c>
    </row>
    <row r="3103" spans="8:20" x14ac:dyDescent="0.35">
      <c r="H3103">
        <v>364.11</v>
      </c>
      <c r="I3103">
        <v>27.123000000000001</v>
      </c>
      <c r="J3103" t="s">
        <v>123</v>
      </c>
      <c r="K3103" t="s">
        <v>65</v>
      </c>
      <c r="L3103">
        <v>3</v>
      </c>
      <c r="M3103" t="s">
        <v>534</v>
      </c>
      <c r="N3103">
        <v>4</v>
      </c>
      <c r="O3103">
        <v>13</v>
      </c>
      <c r="P3103">
        <v>13</v>
      </c>
      <c r="Q3103">
        <v>16</v>
      </c>
      <c r="R3103">
        <v>11</v>
      </c>
      <c r="S3103">
        <v>11</v>
      </c>
      <c r="T3103">
        <v>14</v>
      </c>
    </row>
    <row r="3104" spans="8:20" x14ac:dyDescent="0.35">
      <c r="H3104">
        <v>364.11099999999999</v>
      </c>
      <c r="I3104">
        <v>27.123999999999999</v>
      </c>
      <c r="J3104" t="s">
        <v>123</v>
      </c>
      <c r="K3104" t="s">
        <v>176</v>
      </c>
      <c r="L3104">
        <v>3</v>
      </c>
      <c r="M3104" t="s">
        <v>854</v>
      </c>
      <c r="N3104">
        <v>3</v>
      </c>
      <c r="O3104">
        <v>4</v>
      </c>
      <c r="P3104">
        <v>7</v>
      </c>
      <c r="Q3104">
        <v>9</v>
      </c>
      <c r="R3104">
        <v>13</v>
      </c>
      <c r="S3104">
        <v>16</v>
      </c>
      <c r="T3104">
        <v>18</v>
      </c>
    </row>
    <row r="3105" spans="8:20" x14ac:dyDescent="0.35">
      <c r="H3105">
        <v>364.11200000000002</v>
      </c>
      <c r="I3105">
        <v>27.125</v>
      </c>
      <c r="J3105" t="s">
        <v>123</v>
      </c>
      <c r="K3105" t="s">
        <v>1737</v>
      </c>
      <c r="L3105">
        <v>3</v>
      </c>
      <c r="M3105" t="s">
        <v>1743</v>
      </c>
      <c r="N3105">
        <v>4</v>
      </c>
      <c r="O3105">
        <v>3</v>
      </c>
      <c r="P3105">
        <v>3</v>
      </c>
      <c r="Q3105">
        <v>6</v>
      </c>
      <c r="R3105">
        <v>19</v>
      </c>
      <c r="S3105">
        <v>19</v>
      </c>
      <c r="T3105">
        <v>22</v>
      </c>
    </row>
    <row r="3106" spans="8:20" x14ac:dyDescent="0.35">
      <c r="H3106">
        <v>364.113</v>
      </c>
      <c r="I3106">
        <v>27.126000000000001</v>
      </c>
      <c r="J3106" t="s">
        <v>123</v>
      </c>
      <c r="K3106" t="s">
        <v>106</v>
      </c>
      <c r="L3106">
        <v>3</v>
      </c>
      <c r="M3106" t="s">
        <v>850</v>
      </c>
      <c r="N3106">
        <v>3</v>
      </c>
      <c r="O3106">
        <v>12</v>
      </c>
      <c r="P3106">
        <v>15</v>
      </c>
      <c r="Q3106">
        <v>17</v>
      </c>
      <c r="R3106">
        <v>4</v>
      </c>
      <c r="S3106">
        <v>7</v>
      </c>
      <c r="T3106">
        <v>9</v>
      </c>
    </row>
    <row r="3107" spans="8:20" x14ac:dyDescent="0.35">
      <c r="H3107">
        <v>364.11399999999998</v>
      </c>
      <c r="I3107">
        <v>27.126999999999999</v>
      </c>
      <c r="J3107" t="s">
        <v>123</v>
      </c>
      <c r="K3107" t="s">
        <v>40</v>
      </c>
      <c r="L3107">
        <v>3</v>
      </c>
      <c r="M3107" t="s">
        <v>438</v>
      </c>
      <c r="N3107">
        <v>4</v>
      </c>
      <c r="O3107">
        <v>16</v>
      </c>
      <c r="P3107">
        <v>16</v>
      </c>
      <c r="Q3107">
        <v>19</v>
      </c>
      <c r="R3107">
        <v>8</v>
      </c>
      <c r="S3107">
        <v>8</v>
      </c>
      <c r="T3107">
        <v>11</v>
      </c>
    </row>
    <row r="3108" spans="8:20" x14ac:dyDescent="0.35">
      <c r="H3108">
        <v>364.11500000000001</v>
      </c>
      <c r="I3108">
        <v>27.128</v>
      </c>
      <c r="J3108" t="s">
        <v>123</v>
      </c>
      <c r="K3108" t="s">
        <v>177</v>
      </c>
      <c r="L3108">
        <v>3</v>
      </c>
      <c r="M3108" t="s">
        <v>335</v>
      </c>
      <c r="N3108">
        <v>3</v>
      </c>
      <c r="O3108">
        <v>15</v>
      </c>
      <c r="P3108">
        <v>18</v>
      </c>
      <c r="Q3108">
        <v>20</v>
      </c>
      <c r="R3108">
        <v>1</v>
      </c>
      <c r="S3108">
        <v>4</v>
      </c>
      <c r="T3108">
        <v>6</v>
      </c>
    </row>
    <row r="3109" spans="8:20" x14ac:dyDescent="0.35">
      <c r="H3109">
        <v>364.11599999999999</v>
      </c>
      <c r="I3109">
        <v>27.129000000000001</v>
      </c>
      <c r="J3109" t="s">
        <v>123</v>
      </c>
      <c r="K3109" t="s">
        <v>66</v>
      </c>
      <c r="L3109">
        <v>3</v>
      </c>
      <c r="M3109" t="s">
        <v>853</v>
      </c>
      <c r="N3109">
        <v>3</v>
      </c>
      <c r="O3109">
        <v>0</v>
      </c>
      <c r="P3109">
        <v>3</v>
      </c>
      <c r="Q3109">
        <v>5</v>
      </c>
      <c r="R3109">
        <v>19</v>
      </c>
      <c r="S3109">
        <v>22</v>
      </c>
      <c r="T3109">
        <v>24</v>
      </c>
    </row>
    <row r="3110" spans="8:20" x14ac:dyDescent="0.35">
      <c r="H3110">
        <v>364.11700000000002</v>
      </c>
      <c r="I3110">
        <v>27.131</v>
      </c>
      <c r="J3110" t="s">
        <v>123</v>
      </c>
      <c r="K3110" t="s">
        <v>178</v>
      </c>
      <c r="L3110">
        <v>3</v>
      </c>
      <c r="M3110" t="s">
        <v>855</v>
      </c>
      <c r="N3110">
        <v>3</v>
      </c>
      <c r="O3110">
        <v>8</v>
      </c>
      <c r="P3110">
        <v>11</v>
      </c>
      <c r="Q3110">
        <v>13</v>
      </c>
      <c r="R3110">
        <v>8</v>
      </c>
      <c r="S3110">
        <v>11</v>
      </c>
      <c r="T3110">
        <v>13</v>
      </c>
    </row>
    <row r="3111" spans="8:20" x14ac:dyDescent="0.35">
      <c r="H3111">
        <v>364.11799999999999</v>
      </c>
      <c r="I3111">
        <v>27.132000000000001</v>
      </c>
      <c r="J3111" t="s">
        <v>123</v>
      </c>
      <c r="K3111" t="s">
        <v>179</v>
      </c>
      <c r="L3111">
        <v>3</v>
      </c>
      <c r="M3111" t="s">
        <v>856</v>
      </c>
      <c r="N3111">
        <v>4</v>
      </c>
      <c r="O3111">
        <v>17</v>
      </c>
      <c r="P3111">
        <v>17</v>
      </c>
      <c r="Q3111">
        <v>20</v>
      </c>
      <c r="R3111">
        <v>7</v>
      </c>
      <c r="S3111">
        <v>7</v>
      </c>
      <c r="T3111">
        <v>10</v>
      </c>
    </row>
    <row r="3112" spans="8:20" x14ac:dyDescent="0.35">
      <c r="H3112">
        <v>364.11900000000003</v>
      </c>
      <c r="I3112">
        <v>27.132999999999999</v>
      </c>
      <c r="J3112" t="s">
        <v>123</v>
      </c>
      <c r="K3112" t="s">
        <v>68</v>
      </c>
      <c r="L3112">
        <v>3</v>
      </c>
      <c r="M3112" t="s">
        <v>739</v>
      </c>
      <c r="N3112">
        <v>4</v>
      </c>
      <c r="O3112">
        <v>15</v>
      </c>
      <c r="P3112">
        <v>15</v>
      </c>
      <c r="Q3112">
        <v>18</v>
      </c>
      <c r="R3112">
        <v>9</v>
      </c>
      <c r="S3112">
        <v>9</v>
      </c>
      <c r="T3112">
        <v>12</v>
      </c>
    </row>
    <row r="3113" spans="8:20" x14ac:dyDescent="0.35">
      <c r="H3113">
        <v>364.12</v>
      </c>
      <c r="I3113">
        <v>27.134</v>
      </c>
      <c r="J3113" t="s">
        <v>123</v>
      </c>
      <c r="K3113" t="s">
        <v>26</v>
      </c>
      <c r="L3113">
        <v>3</v>
      </c>
      <c r="M3113" t="s">
        <v>425</v>
      </c>
      <c r="N3113">
        <v>4</v>
      </c>
      <c r="O3113">
        <v>15</v>
      </c>
      <c r="P3113">
        <v>15</v>
      </c>
      <c r="Q3113">
        <v>18</v>
      </c>
      <c r="R3113">
        <v>6</v>
      </c>
      <c r="S3113">
        <v>6</v>
      </c>
      <c r="T3113">
        <v>9</v>
      </c>
    </row>
    <row r="3114" spans="8:20" x14ac:dyDescent="0.35">
      <c r="H3114">
        <v>364.12099999999998</v>
      </c>
      <c r="I3114">
        <v>27.135000000000002</v>
      </c>
      <c r="J3114" t="s">
        <v>123</v>
      </c>
      <c r="K3114" t="s">
        <v>69</v>
      </c>
      <c r="L3114">
        <v>3</v>
      </c>
      <c r="M3114" t="s">
        <v>842</v>
      </c>
      <c r="N3114">
        <v>4</v>
      </c>
      <c r="O3114">
        <v>16</v>
      </c>
      <c r="P3114">
        <v>16</v>
      </c>
      <c r="Q3114">
        <v>19</v>
      </c>
      <c r="R3114">
        <v>8</v>
      </c>
      <c r="S3114">
        <v>8</v>
      </c>
      <c r="T3114">
        <v>11</v>
      </c>
    </row>
    <row r="3115" spans="8:20" x14ac:dyDescent="0.35">
      <c r="H3115">
        <v>364.12200000000001</v>
      </c>
      <c r="I3115">
        <v>27.137</v>
      </c>
      <c r="J3115" t="s">
        <v>123</v>
      </c>
      <c r="K3115" t="s">
        <v>41</v>
      </c>
      <c r="L3115">
        <v>3</v>
      </c>
      <c r="M3115" t="s">
        <v>850</v>
      </c>
      <c r="N3115">
        <v>3</v>
      </c>
      <c r="O3115">
        <v>12</v>
      </c>
      <c r="P3115">
        <v>15</v>
      </c>
      <c r="Q3115">
        <v>17</v>
      </c>
      <c r="R3115">
        <v>4</v>
      </c>
      <c r="S3115">
        <v>7</v>
      </c>
      <c r="T3115">
        <v>9</v>
      </c>
    </row>
    <row r="3116" spans="8:20" x14ac:dyDescent="0.35">
      <c r="H3116">
        <v>364.12299999999999</v>
      </c>
      <c r="I3116">
        <v>27.138999999999999</v>
      </c>
      <c r="J3116" t="s">
        <v>123</v>
      </c>
      <c r="K3116" t="s">
        <v>70</v>
      </c>
      <c r="L3116">
        <v>3</v>
      </c>
      <c r="M3116" t="s">
        <v>739</v>
      </c>
      <c r="N3116">
        <v>4</v>
      </c>
      <c r="O3116">
        <v>15</v>
      </c>
      <c r="P3116">
        <v>15</v>
      </c>
      <c r="Q3116">
        <v>18</v>
      </c>
      <c r="R3116">
        <v>9</v>
      </c>
      <c r="S3116">
        <v>9</v>
      </c>
      <c r="T3116">
        <v>12</v>
      </c>
    </row>
    <row r="3117" spans="8:20" x14ac:dyDescent="0.35">
      <c r="H3117">
        <v>367.02699999999999</v>
      </c>
      <c r="I3117">
        <v>28.027999999999999</v>
      </c>
      <c r="J3117" t="s">
        <v>124</v>
      </c>
      <c r="K3117" t="s">
        <v>124</v>
      </c>
      <c r="L3117">
        <v>3</v>
      </c>
      <c r="M3117" t="s">
        <v>345</v>
      </c>
      <c r="N3117">
        <v>4</v>
      </c>
      <c r="O3117">
        <v>15</v>
      </c>
      <c r="P3117">
        <v>15</v>
      </c>
      <c r="Q3117">
        <v>18</v>
      </c>
      <c r="R3117">
        <v>8</v>
      </c>
      <c r="S3117">
        <v>8</v>
      </c>
      <c r="T3117">
        <v>11</v>
      </c>
    </row>
    <row r="3118" spans="8:20" x14ac:dyDescent="0.35">
      <c r="H3118">
        <v>367.02800000000002</v>
      </c>
      <c r="I3118">
        <v>28.03</v>
      </c>
      <c r="J3118" t="s">
        <v>124</v>
      </c>
      <c r="K3118" t="s">
        <v>47</v>
      </c>
      <c r="L3118">
        <v>3</v>
      </c>
      <c r="M3118" t="s">
        <v>857</v>
      </c>
      <c r="N3118">
        <v>4</v>
      </c>
      <c r="O3118">
        <v>7</v>
      </c>
      <c r="P3118">
        <v>7</v>
      </c>
      <c r="Q3118">
        <v>10</v>
      </c>
      <c r="R3118">
        <v>14</v>
      </c>
      <c r="S3118">
        <v>14</v>
      </c>
      <c r="T3118">
        <v>17</v>
      </c>
    </row>
    <row r="3119" spans="8:20" x14ac:dyDescent="0.35">
      <c r="H3119">
        <v>367.029</v>
      </c>
      <c r="I3119">
        <v>28.030999999999999</v>
      </c>
      <c r="J3119" t="s">
        <v>124</v>
      </c>
      <c r="K3119" t="s">
        <v>48</v>
      </c>
      <c r="L3119">
        <v>3</v>
      </c>
      <c r="M3119" t="s">
        <v>337</v>
      </c>
      <c r="N3119">
        <v>1</v>
      </c>
      <c r="O3119">
        <v>8</v>
      </c>
      <c r="P3119">
        <v>15</v>
      </c>
      <c r="Q3119">
        <v>17</v>
      </c>
      <c r="R3119">
        <v>0</v>
      </c>
      <c r="S3119">
        <v>7</v>
      </c>
      <c r="T3119">
        <v>9</v>
      </c>
    </row>
    <row r="3120" spans="8:20" x14ac:dyDescent="0.35">
      <c r="H3120">
        <v>367.03</v>
      </c>
      <c r="I3120">
        <v>28.032</v>
      </c>
      <c r="J3120" t="s">
        <v>124</v>
      </c>
      <c r="K3120" t="s">
        <v>49</v>
      </c>
      <c r="L3120">
        <v>3</v>
      </c>
      <c r="M3120" t="s">
        <v>334</v>
      </c>
      <c r="N3120">
        <v>4</v>
      </c>
      <c r="O3120">
        <v>18</v>
      </c>
      <c r="P3120">
        <v>18</v>
      </c>
      <c r="Q3120">
        <v>21</v>
      </c>
      <c r="R3120">
        <v>6</v>
      </c>
      <c r="S3120">
        <v>6</v>
      </c>
      <c r="T3120">
        <v>9</v>
      </c>
    </row>
    <row r="3121" spans="8:20" x14ac:dyDescent="0.35">
      <c r="H3121">
        <v>367.03100000000001</v>
      </c>
      <c r="I3121">
        <v>28.033000000000001</v>
      </c>
      <c r="J3121" t="s">
        <v>124</v>
      </c>
      <c r="K3121" t="s">
        <v>27</v>
      </c>
      <c r="L3121">
        <v>3</v>
      </c>
      <c r="M3121" t="s">
        <v>858</v>
      </c>
      <c r="N3121">
        <v>4</v>
      </c>
      <c r="O3121">
        <v>18</v>
      </c>
      <c r="P3121">
        <v>18</v>
      </c>
      <c r="Q3121">
        <v>21</v>
      </c>
      <c r="R3121">
        <v>2</v>
      </c>
      <c r="S3121">
        <v>2</v>
      </c>
      <c r="T3121">
        <v>5</v>
      </c>
    </row>
    <row r="3122" spans="8:20" x14ac:dyDescent="0.35">
      <c r="H3122">
        <v>367.03199999999998</v>
      </c>
      <c r="I3122">
        <v>28.033999999999999</v>
      </c>
      <c r="J3122" t="s">
        <v>124</v>
      </c>
      <c r="K3122" t="s">
        <v>126</v>
      </c>
      <c r="L3122">
        <v>3</v>
      </c>
      <c r="M3122" t="s">
        <v>338</v>
      </c>
      <c r="N3122">
        <v>3</v>
      </c>
      <c r="O3122">
        <v>10</v>
      </c>
      <c r="P3122">
        <v>13</v>
      </c>
      <c r="Q3122">
        <v>15</v>
      </c>
      <c r="R3122">
        <v>5</v>
      </c>
      <c r="S3122">
        <v>8</v>
      </c>
      <c r="T3122">
        <v>10</v>
      </c>
    </row>
    <row r="3123" spans="8:20" x14ac:dyDescent="0.35">
      <c r="H3123">
        <v>367.03300000000002</v>
      </c>
      <c r="I3123">
        <v>28.035</v>
      </c>
      <c r="J3123" t="s">
        <v>124</v>
      </c>
      <c r="K3123" t="s">
        <v>50</v>
      </c>
      <c r="L3123">
        <v>3</v>
      </c>
      <c r="M3123" t="s">
        <v>860</v>
      </c>
      <c r="N3123">
        <v>3</v>
      </c>
      <c r="O3123">
        <v>12</v>
      </c>
      <c r="P3123">
        <v>15</v>
      </c>
      <c r="Q3123">
        <v>17</v>
      </c>
      <c r="R3123">
        <v>5</v>
      </c>
      <c r="S3123">
        <v>8</v>
      </c>
      <c r="T3123">
        <v>10</v>
      </c>
    </row>
    <row r="3124" spans="8:20" x14ac:dyDescent="0.35">
      <c r="H3124">
        <v>367.03399999999999</v>
      </c>
      <c r="I3124">
        <v>28.036000000000001</v>
      </c>
      <c r="J3124" t="s">
        <v>124</v>
      </c>
      <c r="K3124" t="s">
        <v>127</v>
      </c>
      <c r="L3124">
        <v>3</v>
      </c>
      <c r="M3124" t="s">
        <v>859</v>
      </c>
      <c r="N3124">
        <v>4</v>
      </c>
      <c r="O3124">
        <v>16</v>
      </c>
      <c r="P3124">
        <v>16</v>
      </c>
      <c r="Q3124">
        <v>19</v>
      </c>
      <c r="R3124">
        <v>9</v>
      </c>
      <c r="S3124">
        <v>9</v>
      </c>
      <c r="T3124">
        <v>12</v>
      </c>
    </row>
    <row r="3125" spans="8:20" x14ac:dyDescent="0.35">
      <c r="H3125">
        <v>367.03500000000003</v>
      </c>
      <c r="I3125">
        <v>28.036999999999999</v>
      </c>
      <c r="J3125" t="s">
        <v>124</v>
      </c>
      <c r="K3125" t="s">
        <v>51</v>
      </c>
      <c r="L3125">
        <v>3</v>
      </c>
      <c r="M3125" t="s">
        <v>861</v>
      </c>
      <c r="N3125">
        <v>1</v>
      </c>
      <c r="O3125">
        <v>7</v>
      </c>
      <c r="P3125">
        <v>14</v>
      </c>
      <c r="Q3125">
        <v>16</v>
      </c>
      <c r="R3125">
        <v>0</v>
      </c>
      <c r="S3125">
        <v>7</v>
      </c>
      <c r="T3125">
        <v>9</v>
      </c>
    </row>
    <row r="3126" spans="8:20" x14ac:dyDescent="0.35">
      <c r="H3126">
        <v>367.036</v>
      </c>
      <c r="I3126">
        <v>28.038</v>
      </c>
      <c r="J3126" t="s">
        <v>124</v>
      </c>
      <c r="K3126" t="s">
        <v>128</v>
      </c>
      <c r="L3126">
        <v>3</v>
      </c>
      <c r="M3126" t="s">
        <v>862</v>
      </c>
      <c r="N3126">
        <v>4</v>
      </c>
      <c r="O3126">
        <v>14</v>
      </c>
      <c r="P3126">
        <v>14</v>
      </c>
      <c r="Q3126">
        <v>17</v>
      </c>
      <c r="R3126">
        <v>9</v>
      </c>
      <c r="S3126">
        <v>9</v>
      </c>
      <c r="T3126">
        <v>12</v>
      </c>
    </row>
    <row r="3127" spans="8:20" x14ac:dyDescent="0.35">
      <c r="H3127">
        <v>367.03699999999998</v>
      </c>
      <c r="I3127">
        <v>28.039000000000001</v>
      </c>
      <c r="J3127" t="s">
        <v>124</v>
      </c>
      <c r="K3127" t="s">
        <v>31</v>
      </c>
      <c r="L3127">
        <v>3</v>
      </c>
      <c r="M3127" t="s">
        <v>592</v>
      </c>
      <c r="N3127">
        <v>4</v>
      </c>
      <c r="O3127">
        <v>3</v>
      </c>
      <c r="P3127">
        <v>3</v>
      </c>
      <c r="Q3127">
        <v>6</v>
      </c>
      <c r="R3127">
        <v>18</v>
      </c>
      <c r="S3127">
        <v>18</v>
      </c>
      <c r="T3127">
        <v>21</v>
      </c>
    </row>
    <row r="3128" spans="8:20" x14ac:dyDescent="0.35">
      <c r="H3128">
        <v>367.03800000000001</v>
      </c>
      <c r="I3128">
        <v>28.04</v>
      </c>
      <c r="J3128" t="s">
        <v>124</v>
      </c>
      <c r="K3128" t="s">
        <v>1690</v>
      </c>
      <c r="L3128">
        <v>3</v>
      </c>
      <c r="M3128" t="s">
        <v>1697</v>
      </c>
      <c r="N3128">
        <v>4</v>
      </c>
      <c r="O3128">
        <v>3</v>
      </c>
      <c r="P3128">
        <v>3</v>
      </c>
      <c r="Q3128">
        <v>6</v>
      </c>
      <c r="R3128">
        <v>18</v>
      </c>
      <c r="S3128">
        <v>18</v>
      </c>
      <c r="T3128">
        <v>21</v>
      </c>
    </row>
    <row r="3129" spans="8:20" x14ac:dyDescent="0.35">
      <c r="H3129">
        <v>367.03899999999999</v>
      </c>
      <c r="I3129">
        <v>28.041</v>
      </c>
      <c r="J3129" t="s">
        <v>124</v>
      </c>
      <c r="K3129" t="s">
        <v>129</v>
      </c>
      <c r="L3129">
        <v>3</v>
      </c>
      <c r="M3129" t="s">
        <v>653</v>
      </c>
      <c r="N3129">
        <v>4</v>
      </c>
      <c r="O3129">
        <v>19</v>
      </c>
      <c r="P3129">
        <v>19</v>
      </c>
      <c r="Q3129">
        <v>22</v>
      </c>
      <c r="R3129">
        <v>2</v>
      </c>
      <c r="S3129">
        <v>2</v>
      </c>
      <c r="T3129">
        <v>5</v>
      </c>
    </row>
    <row r="3130" spans="8:20" x14ac:dyDescent="0.35">
      <c r="H3130">
        <v>367.04</v>
      </c>
      <c r="I3130">
        <v>28.042000000000002</v>
      </c>
      <c r="J3130" t="s">
        <v>124</v>
      </c>
      <c r="K3130" t="s">
        <v>130</v>
      </c>
      <c r="L3130">
        <v>3</v>
      </c>
      <c r="M3130" t="s">
        <v>695</v>
      </c>
      <c r="N3130">
        <v>4</v>
      </c>
      <c r="O3130">
        <v>14</v>
      </c>
      <c r="P3130">
        <v>14</v>
      </c>
      <c r="Q3130">
        <v>17</v>
      </c>
      <c r="R3130">
        <v>11</v>
      </c>
      <c r="S3130">
        <v>11</v>
      </c>
      <c r="T3130">
        <v>14</v>
      </c>
    </row>
    <row r="3131" spans="8:20" x14ac:dyDescent="0.35">
      <c r="H3131">
        <v>367.041</v>
      </c>
      <c r="I3131">
        <v>28.042999999999999</v>
      </c>
      <c r="J3131" t="s">
        <v>124</v>
      </c>
      <c r="K3131" t="s">
        <v>52</v>
      </c>
      <c r="L3131">
        <v>3</v>
      </c>
      <c r="M3131" t="s">
        <v>695</v>
      </c>
      <c r="N3131">
        <v>4</v>
      </c>
      <c r="O3131">
        <v>14</v>
      </c>
      <c r="P3131">
        <v>14</v>
      </c>
      <c r="Q3131">
        <v>17</v>
      </c>
      <c r="R3131">
        <v>11</v>
      </c>
      <c r="S3131">
        <v>11</v>
      </c>
      <c r="T3131">
        <v>14</v>
      </c>
    </row>
    <row r="3132" spans="8:20" x14ac:dyDescent="0.35">
      <c r="H3132">
        <v>367.04199999999997</v>
      </c>
      <c r="I3132">
        <v>28.044</v>
      </c>
      <c r="J3132" t="s">
        <v>124</v>
      </c>
      <c r="K3132" t="s">
        <v>131</v>
      </c>
      <c r="L3132">
        <v>3</v>
      </c>
      <c r="M3132" t="s">
        <v>780</v>
      </c>
      <c r="N3132">
        <v>2</v>
      </c>
      <c r="O3132">
        <v>7</v>
      </c>
      <c r="P3132">
        <v>12</v>
      </c>
      <c r="Q3132">
        <v>14</v>
      </c>
      <c r="R3132">
        <v>5</v>
      </c>
      <c r="S3132">
        <v>10</v>
      </c>
      <c r="T3132">
        <v>12</v>
      </c>
    </row>
    <row r="3133" spans="8:20" x14ac:dyDescent="0.35">
      <c r="H3133">
        <v>367.04300000000001</v>
      </c>
      <c r="I3133">
        <v>28.045000000000002</v>
      </c>
      <c r="J3133" t="s">
        <v>124</v>
      </c>
      <c r="K3133" t="s">
        <v>53</v>
      </c>
      <c r="L3133">
        <v>3</v>
      </c>
      <c r="M3133" t="s">
        <v>863</v>
      </c>
      <c r="N3133">
        <v>4</v>
      </c>
      <c r="O3133">
        <v>20</v>
      </c>
      <c r="P3133">
        <v>20</v>
      </c>
      <c r="Q3133">
        <v>23</v>
      </c>
      <c r="R3133">
        <v>2</v>
      </c>
      <c r="S3133">
        <v>2</v>
      </c>
      <c r="T3133">
        <v>5</v>
      </c>
    </row>
    <row r="3134" spans="8:20" x14ac:dyDescent="0.35">
      <c r="H3134">
        <v>367.04399999999998</v>
      </c>
      <c r="I3134">
        <v>28.045999999999999</v>
      </c>
      <c r="J3134" t="s">
        <v>124</v>
      </c>
      <c r="K3134" t="s">
        <v>132</v>
      </c>
      <c r="L3134">
        <v>3</v>
      </c>
      <c r="M3134" t="s">
        <v>800</v>
      </c>
      <c r="N3134">
        <v>3</v>
      </c>
      <c r="O3134">
        <v>9</v>
      </c>
      <c r="P3134">
        <v>12</v>
      </c>
      <c r="Q3134">
        <v>14</v>
      </c>
      <c r="R3134">
        <v>8</v>
      </c>
      <c r="S3134">
        <v>11</v>
      </c>
      <c r="T3134">
        <v>13</v>
      </c>
    </row>
    <row r="3135" spans="8:20" x14ac:dyDescent="0.35">
      <c r="H3135">
        <v>367.04500000000002</v>
      </c>
      <c r="I3135">
        <v>28.047000000000001</v>
      </c>
      <c r="J3135" t="s">
        <v>124</v>
      </c>
      <c r="K3135" t="s">
        <v>133</v>
      </c>
      <c r="L3135">
        <v>3</v>
      </c>
      <c r="M3135" t="s">
        <v>344</v>
      </c>
      <c r="N3135">
        <v>4</v>
      </c>
      <c r="O3135">
        <v>14</v>
      </c>
      <c r="P3135">
        <v>14</v>
      </c>
      <c r="Q3135">
        <v>17</v>
      </c>
      <c r="R3135">
        <v>9</v>
      </c>
      <c r="S3135">
        <v>9</v>
      </c>
      <c r="T3135">
        <v>12</v>
      </c>
    </row>
    <row r="3136" spans="8:20" x14ac:dyDescent="0.35">
      <c r="H3136">
        <v>367.04599999999999</v>
      </c>
      <c r="I3136">
        <v>28.047999999999998</v>
      </c>
      <c r="J3136" t="s">
        <v>124</v>
      </c>
      <c r="K3136" t="s">
        <v>54</v>
      </c>
      <c r="L3136">
        <v>3</v>
      </c>
      <c r="M3136" t="s">
        <v>345</v>
      </c>
      <c r="N3136">
        <v>4</v>
      </c>
      <c r="O3136">
        <v>15</v>
      </c>
      <c r="P3136">
        <v>15</v>
      </c>
      <c r="Q3136">
        <v>18</v>
      </c>
      <c r="R3136">
        <v>8</v>
      </c>
      <c r="S3136">
        <v>8</v>
      </c>
      <c r="T3136">
        <v>11</v>
      </c>
    </row>
    <row r="3137" spans="8:20" x14ac:dyDescent="0.35">
      <c r="H3137">
        <v>367.04700000000003</v>
      </c>
      <c r="I3137">
        <v>28.048999999999999</v>
      </c>
      <c r="J3137" t="s">
        <v>124</v>
      </c>
      <c r="K3137" t="s">
        <v>1560</v>
      </c>
      <c r="L3137">
        <v>3</v>
      </c>
      <c r="M3137" t="s">
        <v>1561</v>
      </c>
      <c r="N3137">
        <v>4</v>
      </c>
      <c r="O3137">
        <v>8</v>
      </c>
      <c r="P3137">
        <v>8</v>
      </c>
      <c r="Q3137">
        <v>11</v>
      </c>
      <c r="R3137">
        <v>16</v>
      </c>
      <c r="S3137">
        <v>16</v>
      </c>
      <c r="T3137">
        <v>19</v>
      </c>
    </row>
    <row r="3138" spans="8:20" x14ac:dyDescent="0.35">
      <c r="H3138">
        <v>367.048</v>
      </c>
      <c r="I3138">
        <v>28.05</v>
      </c>
      <c r="J3138" t="s">
        <v>124</v>
      </c>
      <c r="K3138" t="s">
        <v>134</v>
      </c>
      <c r="L3138">
        <v>3</v>
      </c>
      <c r="M3138" t="s">
        <v>821</v>
      </c>
      <c r="N3138">
        <v>4</v>
      </c>
      <c r="O3138">
        <v>17</v>
      </c>
      <c r="P3138">
        <v>17</v>
      </c>
      <c r="Q3138">
        <v>20</v>
      </c>
      <c r="R3138">
        <v>6</v>
      </c>
      <c r="S3138">
        <v>6</v>
      </c>
      <c r="T3138">
        <v>9</v>
      </c>
    </row>
    <row r="3139" spans="8:20" x14ac:dyDescent="0.35">
      <c r="H3139">
        <v>367.04899999999998</v>
      </c>
      <c r="I3139">
        <v>28.050999999999998</v>
      </c>
      <c r="J3139" t="s">
        <v>124</v>
      </c>
      <c r="K3139" t="s">
        <v>55</v>
      </c>
      <c r="L3139">
        <v>3</v>
      </c>
      <c r="M3139" t="s">
        <v>864</v>
      </c>
      <c r="N3139">
        <v>4</v>
      </c>
      <c r="O3139">
        <v>18</v>
      </c>
      <c r="P3139">
        <v>18</v>
      </c>
      <c r="Q3139">
        <v>21</v>
      </c>
      <c r="R3139">
        <v>6</v>
      </c>
      <c r="S3139">
        <v>6</v>
      </c>
      <c r="T3139">
        <v>9</v>
      </c>
    </row>
    <row r="3140" spans="8:20" x14ac:dyDescent="0.35">
      <c r="H3140">
        <v>367.05</v>
      </c>
      <c r="I3140">
        <v>28.052</v>
      </c>
      <c r="J3140" t="s">
        <v>124</v>
      </c>
      <c r="K3140" t="s">
        <v>33</v>
      </c>
      <c r="L3140">
        <v>3</v>
      </c>
      <c r="M3140" t="s">
        <v>325</v>
      </c>
      <c r="N3140">
        <v>3</v>
      </c>
      <c r="O3140">
        <v>9</v>
      </c>
      <c r="P3140">
        <v>12</v>
      </c>
      <c r="Q3140">
        <v>14</v>
      </c>
      <c r="R3140">
        <v>9</v>
      </c>
      <c r="S3140">
        <v>12</v>
      </c>
      <c r="T3140">
        <v>14</v>
      </c>
    </row>
    <row r="3141" spans="8:20" x14ac:dyDescent="0.35">
      <c r="H3141">
        <v>367.05099999999999</v>
      </c>
      <c r="I3141">
        <v>28.053000000000001</v>
      </c>
      <c r="J3141" t="s">
        <v>124</v>
      </c>
      <c r="K3141" t="s">
        <v>135</v>
      </c>
      <c r="L3141">
        <v>3</v>
      </c>
      <c r="M3141" t="s">
        <v>862</v>
      </c>
      <c r="N3141">
        <v>4</v>
      </c>
      <c r="O3141">
        <v>14</v>
      </c>
      <c r="P3141">
        <v>14</v>
      </c>
      <c r="Q3141">
        <v>17</v>
      </c>
      <c r="R3141">
        <v>9</v>
      </c>
      <c r="S3141">
        <v>9</v>
      </c>
      <c r="T3141">
        <v>12</v>
      </c>
    </row>
    <row r="3142" spans="8:20" x14ac:dyDescent="0.35">
      <c r="H3142">
        <v>367.05200000000002</v>
      </c>
      <c r="I3142">
        <v>28.053999999999998</v>
      </c>
      <c r="J3142" t="s">
        <v>124</v>
      </c>
      <c r="K3142" t="s">
        <v>136</v>
      </c>
      <c r="L3142">
        <v>3</v>
      </c>
      <c r="M3142" t="s">
        <v>865</v>
      </c>
      <c r="N3142">
        <v>3</v>
      </c>
      <c r="O3142">
        <v>16</v>
      </c>
      <c r="P3142">
        <v>19</v>
      </c>
      <c r="Q3142">
        <v>21</v>
      </c>
      <c r="R3142">
        <v>4</v>
      </c>
      <c r="S3142">
        <v>7</v>
      </c>
      <c r="T3142">
        <v>9</v>
      </c>
    </row>
    <row r="3143" spans="8:20" x14ac:dyDescent="0.35">
      <c r="H3143">
        <v>367.053</v>
      </c>
      <c r="I3143">
        <v>28.055</v>
      </c>
      <c r="J3143" t="s">
        <v>124</v>
      </c>
      <c r="K3143" t="s">
        <v>137</v>
      </c>
      <c r="L3143">
        <v>3</v>
      </c>
      <c r="M3143" t="s">
        <v>866</v>
      </c>
      <c r="N3143">
        <v>3</v>
      </c>
      <c r="O3143">
        <v>12</v>
      </c>
      <c r="P3143">
        <v>15</v>
      </c>
      <c r="Q3143">
        <v>17</v>
      </c>
      <c r="R3143">
        <v>8</v>
      </c>
      <c r="S3143">
        <v>11</v>
      </c>
      <c r="T3143">
        <v>13</v>
      </c>
    </row>
    <row r="3144" spans="8:20" x14ac:dyDescent="0.35">
      <c r="H3144">
        <v>367.05399999999997</v>
      </c>
      <c r="I3144">
        <v>28.056000000000001</v>
      </c>
      <c r="J3144" t="s">
        <v>124</v>
      </c>
      <c r="K3144" t="s">
        <v>138</v>
      </c>
      <c r="L3144">
        <v>3</v>
      </c>
      <c r="M3144" t="s">
        <v>447</v>
      </c>
      <c r="N3144">
        <v>4</v>
      </c>
      <c r="O3144">
        <v>14</v>
      </c>
      <c r="P3144">
        <v>14</v>
      </c>
      <c r="Q3144">
        <v>17</v>
      </c>
      <c r="R3144">
        <v>11</v>
      </c>
      <c r="S3144">
        <v>11</v>
      </c>
      <c r="T3144">
        <v>14</v>
      </c>
    </row>
    <row r="3145" spans="8:20" x14ac:dyDescent="0.35">
      <c r="H3145">
        <v>367.05500000000001</v>
      </c>
      <c r="I3145">
        <v>28.056999999999999</v>
      </c>
      <c r="J3145" t="s">
        <v>124</v>
      </c>
      <c r="K3145" t="s">
        <v>139</v>
      </c>
      <c r="L3145">
        <v>3</v>
      </c>
      <c r="M3145" t="s">
        <v>867</v>
      </c>
      <c r="N3145">
        <v>4</v>
      </c>
      <c r="O3145">
        <v>20</v>
      </c>
      <c r="P3145">
        <v>20</v>
      </c>
      <c r="Q3145">
        <v>23</v>
      </c>
      <c r="R3145">
        <v>3</v>
      </c>
      <c r="S3145">
        <v>3</v>
      </c>
      <c r="T3145">
        <v>6</v>
      </c>
    </row>
    <row r="3146" spans="8:20" x14ac:dyDescent="0.35">
      <c r="H3146">
        <v>367.05599999999998</v>
      </c>
      <c r="I3146">
        <v>28.058</v>
      </c>
      <c r="J3146" t="s">
        <v>124</v>
      </c>
      <c r="K3146" t="s">
        <v>1415</v>
      </c>
      <c r="L3146">
        <v>3</v>
      </c>
      <c r="M3146" t="s">
        <v>1484</v>
      </c>
      <c r="N3146">
        <v>3</v>
      </c>
      <c r="O3146">
        <v>4</v>
      </c>
      <c r="P3146">
        <v>7</v>
      </c>
      <c r="Q3146">
        <v>9</v>
      </c>
      <c r="R3146">
        <v>11</v>
      </c>
      <c r="S3146">
        <v>14</v>
      </c>
      <c r="T3146">
        <v>16</v>
      </c>
    </row>
    <row r="3147" spans="8:20" x14ac:dyDescent="0.35">
      <c r="H3147">
        <v>367.05700000000002</v>
      </c>
      <c r="I3147">
        <v>28.059000000000001</v>
      </c>
      <c r="J3147" t="s">
        <v>124</v>
      </c>
      <c r="K3147" t="s">
        <v>34</v>
      </c>
      <c r="L3147">
        <v>3</v>
      </c>
      <c r="M3147" t="s">
        <v>868</v>
      </c>
      <c r="N3147">
        <v>3</v>
      </c>
      <c r="O3147">
        <v>13</v>
      </c>
      <c r="P3147">
        <v>16</v>
      </c>
      <c r="Q3147">
        <v>18</v>
      </c>
      <c r="R3147">
        <v>6</v>
      </c>
      <c r="S3147">
        <v>9</v>
      </c>
      <c r="T3147">
        <v>11</v>
      </c>
    </row>
    <row r="3148" spans="8:20" x14ac:dyDescent="0.35">
      <c r="H3148">
        <v>367.05799999999999</v>
      </c>
      <c r="I3148">
        <v>28.06</v>
      </c>
      <c r="J3148" t="s">
        <v>124</v>
      </c>
      <c r="K3148" t="s">
        <v>35</v>
      </c>
      <c r="L3148">
        <v>3</v>
      </c>
      <c r="M3148" t="s">
        <v>869</v>
      </c>
      <c r="N3148">
        <v>3</v>
      </c>
      <c r="O3148">
        <v>12</v>
      </c>
      <c r="P3148">
        <v>15</v>
      </c>
      <c r="Q3148">
        <v>17</v>
      </c>
      <c r="R3148">
        <v>3</v>
      </c>
      <c r="S3148">
        <v>6</v>
      </c>
      <c r="T3148">
        <v>8</v>
      </c>
    </row>
    <row r="3149" spans="8:20" x14ac:dyDescent="0.35">
      <c r="H3149">
        <v>367.05900000000003</v>
      </c>
      <c r="I3149">
        <v>28.061</v>
      </c>
      <c r="J3149" t="s">
        <v>124</v>
      </c>
      <c r="K3149" t="s">
        <v>140</v>
      </c>
      <c r="L3149">
        <v>3</v>
      </c>
      <c r="M3149" t="s">
        <v>870</v>
      </c>
      <c r="N3149">
        <v>3</v>
      </c>
      <c r="O3149">
        <v>14</v>
      </c>
      <c r="P3149">
        <v>17</v>
      </c>
      <c r="Q3149">
        <v>19</v>
      </c>
      <c r="R3149">
        <v>6</v>
      </c>
      <c r="S3149">
        <v>9</v>
      </c>
      <c r="T3149">
        <v>11</v>
      </c>
    </row>
    <row r="3150" spans="8:20" x14ac:dyDescent="0.35">
      <c r="H3150">
        <v>367.06</v>
      </c>
      <c r="I3150">
        <v>28.062000000000001</v>
      </c>
      <c r="J3150" t="s">
        <v>124</v>
      </c>
      <c r="K3150" t="s">
        <v>30</v>
      </c>
      <c r="L3150">
        <v>3</v>
      </c>
      <c r="M3150" t="s">
        <v>259</v>
      </c>
      <c r="N3150">
        <v>4</v>
      </c>
      <c r="O3150">
        <v>19</v>
      </c>
      <c r="P3150">
        <v>19</v>
      </c>
      <c r="Q3150">
        <v>22</v>
      </c>
      <c r="R3150">
        <v>2</v>
      </c>
      <c r="S3150">
        <v>2</v>
      </c>
      <c r="T3150">
        <v>5</v>
      </c>
    </row>
    <row r="3151" spans="8:20" x14ac:dyDescent="0.35">
      <c r="H3151">
        <v>367.06099999999998</v>
      </c>
      <c r="I3151">
        <v>28.062999999999999</v>
      </c>
      <c r="J3151" t="s">
        <v>124</v>
      </c>
      <c r="K3151" t="s">
        <v>141</v>
      </c>
      <c r="L3151">
        <v>3</v>
      </c>
      <c r="M3151" t="s">
        <v>260</v>
      </c>
      <c r="N3151">
        <v>4</v>
      </c>
      <c r="O3151">
        <v>18</v>
      </c>
      <c r="P3151">
        <v>18</v>
      </c>
      <c r="Q3151">
        <v>21</v>
      </c>
      <c r="R3151">
        <v>5</v>
      </c>
      <c r="S3151">
        <v>5</v>
      </c>
      <c r="T3151">
        <v>8</v>
      </c>
    </row>
    <row r="3152" spans="8:20" x14ac:dyDescent="0.35">
      <c r="H3152">
        <v>367.06200000000001</v>
      </c>
      <c r="I3152">
        <v>28.064</v>
      </c>
      <c r="J3152" t="s">
        <v>124</v>
      </c>
      <c r="K3152" t="s">
        <v>142</v>
      </c>
      <c r="L3152">
        <v>3</v>
      </c>
      <c r="M3152" t="s">
        <v>434</v>
      </c>
      <c r="N3152">
        <v>4</v>
      </c>
      <c r="O3152">
        <v>19</v>
      </c>
      <c r="P3152">
        <v>19</v>
      </c>
      <c r="Q3152">
        <v>22</v>
      </c>
      <c r="R3152">
        <v>5</v>
      </c>
      <c r="S3152">
        <v>5</v>
      </c>
      <c r="T3152">
        <v>8</v>
      </c>
    </row>
    <row r="3153" spans="8:20" x14ac:dyDescent="0.35">
      <c r="H3153">
        <v>367.06299999999999</v>
      </c>
      <c r="I3153">
        <v>28.065000000000001</v>
      </c>
      <c r="J3153" t="s">
        <v>124</v>
      </c>
      <c r="K3153" t="s">
        <v>36</v>
      </c>
      <c r="L3153">
        <v>3</v>
      </c>
      <c r="M3153" t="s">
        <v>871</v>
      </c>
      <c r="N3153">
        <v>4</v>
      </c>
      <c r="O3153">
        <v>13</v>
      </c>
      <c r="P3153">
        <v>13</v>
      </c>
      <c r="Q3153">
        <v>16</v>
      </c>
      <c r="R3153">
        <v>9</v>
      </c>
      <c r="S3153">
        <v>9</v>
      </c>
      <c r="T3153">
        <v>12</v>
      </c>
    </row>
    <row r="3154" spans="8:20" x14ac:dyDescent="0.35">
      <c r="H3154">
        <v>367.06400000000002</v>
      </c>
      <c r="I3154">
        <v>28.067</v>
      </c>
      <c r="J3154" t="s">
        <v>124</v>
      </c>
      <c r="K3154" t="s">
        <v>144</v>
      </c>
      <c r="L3154">
        <v>3</v>
      </c>
      <c r="M3154" t="s">
        <v>256</v>
      </c>
      <c r="N3154">
        <v>4</v>
      </c>
      <c r="O3154">
        <v>16</v>
      </c>
      <c r="P3154">
        <v>16</v>
      </c>
      <c r="Q3154">
        <v>19</v>
      </c>
      <c r="R3154">
        <v>6</v>
      </c>
      <c r="S3154">
        <v>6</v>
      </c>
      <c r="T3154">
        <v>9</v>
      </c>
    </row>
    <row r="3155" spans="8:20" x14ac:dyDescent="0.35">
      <c r="H3155">
        <v>367.065</v>
      </c>
      <c r="I3155">
        <v>28.068000000000001</v>
      </c>
      <c r="J3155" t="s">
        <v>124</v>
      </c>
      <c r="K3155" t="s">
        <v>56</v>
      </c>
      <c r="L3155">
        <v>3</v>
      </c>
      <c r="M3155" t="s">
        <v>863</v>
      </c>
      <c r="N3155">
        <v>4</v>
      </c>
      <c r="O3155">
        <v>20</v>
      </c>
      <c r="P3155">
        <v>20</v>
      </c>
      <c r="Q3155">
        <v>23</v>
      </c>
      <c r="R3155">
        <v>2</v>
      </c>
      <c r="S3155">
        <v>2</v>
      </c>
      <c r="T3155">
        <v>5</v>
      </c>
    </row>
    <row r="3156" spans="8:20" x14ac:dyDescent="0.35">
      <c r="H3156">
        <v>367.06599999999997</v>
      </c>
      <c r="I3156">
        <v>28.068999999999999</v>
      </c>
      <c r="J3156" t="s">
        <v>124</v>
      </c>
      <c r="K3156" t="s">
        <v>145</v>
      </c>
      <c r="L3156">
        <v>3</v>
      </c>
      <c r="M3156" t="s">
        <v>587</v>
      </c>
      <c r="N3156">
        <v>4</v>
      </c>
      <c r="O3156">
        <v>15</v>
      </c>
      <c r="P3156">
        <v>15</v>
      </c>
      <c r="Q3156">
        <v>18</v>
      </c>
      <c r="R3156">
        <v>8</v>
      </c>
      <c r="S3156">
        <v>8</v>
      </c>
      <c r="T3156">
        <v>11</v>
      </c>
    </row>
    <row r="3157" spans="8:20" x14ac:dyDescent="0.35">
      <c r="H3157">
        <v>367.06700000000001</v>
      </c>
      <c r="I3157">
        <v>28.07</v>
      </c>
      <c r="J3157" t="s">
        <v>124</v>
      </c>
      <c r="K3157" t="s">
        <v>146</v>
      </c>
      <c r="L3157">
        <v>3</v>
      </c>
      <c r="M3157" t="s">
        <v>841</v>
      </c>
      <c r="N3157">
        <v>3</v>
      </c>
      <c r="O3157">
        <v>14</v>
      </c>
      <c r="P3157">
        <v>17</v>
      </c>
      <c r="Q3157">
        <v>19</v>
      </c>
      <c r="R3157">
        <v>6</v>
      </c>
      <c r="S3157">
        <v>9</v>
      </c>
      <c r="T3157">
        <v>11</v>
      </c>
    </row>
    <row r="3158" spans="8:20" x14ac:dyDescent="0.35">
      <c r="H3158">
        <v>367.06799999999998</v>
      </c>
      <c r="I3158">
        <v>28.071000000000002</v>
      </c>
      <c r="J3158" t="s">
        <v>124</v>
      </c>
      <c r="K3158" t="s">
        <v>147</v>
      </c>
      <c r="L3158">
        <v>3</v>
      </c>
      <c r="M3158" t="s">
        <v>383</v>
      </c>
      <c r="N3158">
        <v>4</v>
      </c>
      <c r="O3158">
        <v>14</v>
      </c>
      <c r="P3158">
        <v>14</v>
      </c>
      <c r="Q3158">
        <v>17</v>
      </c>
      <c r="R3158">
        <v>11</v>
      </c>
      <c r="S3158">
        <v>11</v>
      </c>
      <c r="T3158">
        <v>14</v>
      </c>
    </row>
    <row r="3159" spans="8:20" x14ac:dyDescent="0.35">
      <c r="H3159">
        <v>367.06900000000002</v>
      </c>
      <c r="I3159">
        <v>28.071999999999999</v>
      </c>
      <c r="J3159" t="s">
        <v>124</v>
      </c>
      <c r="K3159" t="s">
        <v>28</v>
      </c>
      <c r="L3159">
        <v>3</v>
      </c>
      <c r="M3159" t="s">
        <v>857</v>
      </c>
      <c r="N3159">
        <v>4</v>
      </c>
      <c r="O3159">
        <v>7</v>
      </c>
      <c r="P3159">
        <v>7</v>
      </c>
      <c r="Q3159">
        <v>10</v>
      </c>
      <c r="R3159">
        <v>14</v>
      </c>
      <c r="S3159">
        <v>14</v>
      </c>
      <c r="T3159">
        <v>17</v>
      </c>
    </row>
    <row r="3160" spans="8:20" x14ac:dyDescent="0.35">
      <c r="H3160">
        <v>367.07</v>
      </c>
      <c r="I3160">
        <v>28.073</v>
      </c>
      <c r="J3160" t="s">
        <v>124</v>
      </c>
      <c r="K3160" t="s">
        <v>148</v>
      </c>
      <c r="L3160">
        <v>3</v>
      </c>
      <c r="M3160" t="s">
        <v>872</v>
      </c>
      <c r="N3160">
        <v>4</v>
      </c>
      <c r="O3160">
        <v>16</v>
      </c>
      <c r="P3160">
        <v>16</v>
      </c>
      <c r="Q3160">
        <v>19</v>
      </c>
      <c r="R3160">
        <v>9</v>
      </c>
      <c r="S3160">
        <v>9</v>
      </c>
      <c r="T3160">
        <v>12</v>
      </c>
    </row>
    <row r="3161" spans="8:20" x14ac:dyDescent="0.35">
      <c r="H3161">
        <v>367.07100000000003</v>
      </c>
      <c r="I3161">
        <v>28.074000000000002</v>
      </c>
      <c r="J3161" t="s">
        <v>124</v>
      </c>
      <c r="K3161" t="s">
        <v>149</v>
      </c>
      <c r="L3161">
        <v>3</v>
      </c>
      <c r="M3161" t="s">
        <v>229</v>
      </c>
      <c r="N3161">
        <v>4</v>
      </c>
      <c r="O3161">
        <v>16</v>
      </c>
      <c r="P3161">
        <v>16</v>
      </c>
      <c r="Q3161">
        <v>19</v>
      </c>
      <c r="R3161">
        <v>7</v>
      </c>
      <c r="S3161">
        <v>7</v>
      </c>
      <c r="T3161">
        <v>10</v>
      </c>
    </row>
    <row r="3162" spans="8:20" x14ac:dyDescent="0.35">
      <c r="H3162">
        <v>367.072</v>
      </c>
      <c r="I3162">
        <v>28.074999999999999</v>
      </c>
      <c r="J3162" t="s">
        <v>124</v>
      </c>
      <c r="K3162" t="s">
        <v>150</v>
      </c>
      <c r="L3162">
        <v>3</v>
      </c>
      <c r="M3162" t="s">
        <v>873</v>
      </c>
      <c r="N3162">
        <v>3</v>
      </c>
      <c r="O3162">
        <v>15</v>
      </c>
      <c r="P3162">
        <v>18</v>
      </c>
      <c r="Q3162">
        <v>20</v>
      </c>
      <c r="R3162">
        <v>3</v>
      </c>
      <c r="S3162">
        <v>6</v>
      </c>
      <c r="T3162">
        <v>8</v>
      </c>
    </row>
    <row r="3163" spans="8:20" x14ac:dyDescent="0.35">
      <c r="H3163">
        <v>367.07299999999998</v>
      </c>
      <c r="I3163">
        <v>28.076000000000001</v>
      </c>
      <c r="J3163" t="s">
        <v>124</v>
      </c>
      <c r="K3163" t="s">
        <v>151</v>
      </c>
      <c r="L3163">
        <v>3</v>
      </c>
      <c r="M3163" t="s">
        <v>338</v>
      </c>
      <c r="N3163">
        <v>3</v>
      </c>
      <c r="O3163">
        <v>10</v>
      </c>
      <c r="P3163">
        <v>13</v>
      </c>
      <c r="Q3163">
        <v>15</v>
      </c>
      <c r="R3163">
        <v>5</v>
      </c>
      <c r="S3163">
        <v>8</v>
      </c>
      <c r="T3163">
        <v>10</v>
      </c>
    </row>
    <row r="3164" spans="8:20" x14ac:dyDescent="0.35">
      <c r="H3164">
        <v>367.07400000000001</v>
      </c>
      <c r="I3164">
        <v>28.077000000000002</v>
      </c>
      <c r="J3164" t="s">
        <v>124</v>
      </c>
      <c r="K3164" t="s">
        <v>152</v>
      </c>
      <c r="L3164">
        <v>3</v>
      </c>
      <c r="M3164" t="s">
        <v>800</v>
      </c>
      <c r="N3164">
        <v>3</v>
      </c>
      <c r="O3164">
        <v>9</v>
      </c>
      <c r="P3164">
        <v>12</v>
      </c>
      <c r="Q3164">
        <v>14</v>
      </c>
      <c r="R3164">
        <v>8</v>
      </c>
      <c r="S3164">
        <v>11</v>
      </c>
      <c r="T3164">
        <v>13</v>
      </c>
    </row>
    <row r="3165" spans="8:20" x14ac:dyDescent="0.35">
      <c r="H3165">
        <v>367.07499999999999</v>
      </c>
      <c r="I3165">
        <v>28.077999999999999</v>
      </c>
      <c r="J3165" t="s">
        <v>124</v>
      </c>
      <c r="K3165" t="s">
        <v>1752</v>
      </c>
      <c r="L3165">
        <v>3</v>
      </c>
      <c r="M3165" t="s">
        <v>1758</v>
      </c>
      <c r="N3165">
        <v>3</v>
      </c>
      <c r="O3165">
        <v>18</v>
      </c>
      <c r="P3165">
        <v>21</v>
      </c>
      <c r="Q3165">
        <v>23</v>
      </c>
      <c r="R3165">
        <v>0</v>
      </c>
      <c r="S3165">
        <v>3</v>
      </c>
      <c r="T3165">
        <v>5</v>
      </c>
    </row>
    <row r="3166" spans="8:20" x14ac:dyDescent="0.35">
      <c r="H3166">
        <v>367.07600000000002</v>
      </c>
      <c r="I3166">
        <v>28.079000000000001</v>
      </c>
      <c r="J3166" t="s">
        <v>124</v>
      </c>
      <c r="K3166" t="s">
        <v>153</v>
      </c>
      <c r="L3166">
        <v>3</v>
      </c>
      <c r="M3166" t="s">
        <v>870</v>
      </c>
      <c r="N3166">
        <v>3</v>
      </c>
      <c r="O3166">
        <v>14</v>
      </c>
      <c r="P3166">
        <v>17</v>
      </c>
      <c r="Q3166">
        <v>19</v>
      </c>
      <c r="R3166">
        <v>6</v>
      </c>
      <c r="S3166">
        <v>9</v>
      </c>
      <c r="T3166">
        <v>11</v>
      </c>
    </row>
    <row r="3167" spans="8:20" x14ac:dyDescent="0.35">
      <c r="H3167">
        <v>367.077</v>
      </c>
      <c r="I3167">
        <v>28.08</v>
      </c>
      <c r="J3167" t="s">
        <v>124</v>
      </c>
      <c r="K3167" t="s">
        <v>1606</v>
      </c>
      <c r="L3167">
        <v>3</v>
      </c>
      <c r="M3167" t="s">
        <v>1609</v>
      </c>
      <c r="N3167">
        <v>3</v>
      </c>
      <c r="O3167">
        <v>16</v>
      </c>
      <c r="P3167">
        <v>19</v>
      </c>
      <c r="Q3167">
        <v>21</v>
      </c>
      <c r="R3167">
        <v>4</v>
      </c>
      <c r="S3167">
        <v>7</v>
      </c>
      <c r="T3167">
        <v>9</v>
      </c>
    </row>
    <row r="3168" spans="8:20" x14ac:dyDescent="0.35">
      <c r="H3168">
        <v>367.07799999999997</v>
      </c>
      <c r="I3168">
        <v>28.081</v>
      </c>
      <c r="J3168" t="s">
        <v>124</v>
      </c>
      <c r="K3168" t="s">
        <v>154</v>
      </c>
      <c r="L3168">
        <v>3</v>
      </c>
      <c r="M3168" t="s">
        <v>245</v>
      </c>
      <c r="N3168">
        <v>3</v>
      </c>
      <c r="O3168">
        <v>13</v>
      </c>
      <c r="P3168">
        <v>16</v>
      </c>
      <c r="Q3168">
        <v>18</v>
      </c>
      <c r="R3168">
        <v>4</v>
      </c>
      <c r="S3168">
        <v>7</v>
      </c>
      <c r="T3168">
        <v>9</v>
      </c>
    </row>
    <row r="3169" spans="8:20" x14ac:dyDescent="0.35">
      <c r="H3169">
        <v>367.07900000000001</v>
      </c>
      <c r="I3169">
        <v>28.082000000000001</v>
      </c>
      <c r="J3169" t="s">
        <v>124</v>
      </c>
      <c r="K3169" t="s">
        <v>155</v>
      </c>
      <c r="L3169">
        <v>3</v>
      </c>
      <c r="M3169" t="s">
        <v>720</v>
      </c>
      <c r="N3169">
        <v>4</v>
      </c>
      <c r="O3169">
        <v>16</v>
      </c>
      <c r="P3169">
        <v>16</v>
      </c>
      <c r="Q3169">
        <v>19</v>
      </c>
      <c r="R3169">
        <v>5</v>
      </c>
      <c r="S3169">
        <v>5</v>
      </c>
      <c r="T3169">
        <v>8</v>
      </c>
    </row>
    <row r="3170" spans="8:20" x14ac:dyDescent="0.35">
      <c r="H3170">
        <v>367.08</v>
      </c>
      <c r="I3170">
        <v>28.082999999999998</v>
      </c>
      <c r="J3170" t="s">
        <v>124</v>
      </c>
      <c r="K3170" t="s">
        <v>57</v>
      </c>
      <c r="L3170">
        <v>3</v>
      </c>
      <c r="M3170" t="s">
        <v>632</v>
      </c>
      <c r="N3170">
        <v>3</v>
      </c>
      <c r="O3170">
        <v>16</v>
      </c>
      <c r="P3170">
        <v>19</v>
      </c>
      <c r="Q3170">
        <v>21</v>
      </c>
      <c r="R3170">
        <v>0</v>
      </c>
      <c r="S3170">
        <v>3</v>
      </c>
      <c r="T3170">
        <v>5</v>
      </c>
    </row>
    <row r="3171" spans="8:20" x14ac:dyDescent="0.35">
      <c r="H3171">
        <v>367.08100000000002</v>
      </c>
      <c r="I3171">
        <v>28.084</v>
      </c>
      <c r="J3171" t="s">
        <v>124</v>
      </c>
      <c r="K3171" t="s">
        <v>1666</v>
      </c>
      <c r="L3171">
        <v>3</v>
      </c>
      <c r="M3171" t="s">
        <v>1669</v>
      </c>
      <c r="N3171">
        <v>4</v>
      </c>
      <c r="O3171">
        <v>19</v>
      </c>
      <c r="P3171">
        <v>19</v>
      </c>
      <c r="Q3171">
        <v>22</v>
      </c>
      <c r="R3171">
        <v>6</v>
      </c>
      <c r="S3171">
        <v>6</v>
      </c>
      <c r="T3171">
        <v>9</v>
      </c>
    </row>
    <row r="3172" spans="8:20" x14ac:dyDescent="0.35">
      <c r="H3172">
        <v>367.08199999999999</v>
      </c>
      <c r="I3172">
        <v>28.085000000000001</v>
      </c>
      <c r="J3172" t="s">
        <v>124</v>
      </c>
      <c r="K3172" t="s">
        <v>156</v>
      </c>
      <c r="L3172">
        <v>3</v>
      </c>
      <c r="M3172" t="s">
        <v>874</v>
      </c>
      <c r="N3172">
        <v>4</v>
      </c>
      <c r="O3172">
        <v>18</v>
      </c>
      <c r="P3172">
        <v>18</v>
      </c>
      <c r="Q3172">
        <v>21</v>
      </c>
      <c r="R3172">
        <v>6</v>
      </c>
      <c r="S3172">
        <v>6</v>
      </c>
      <c r="T3172">
        <v>9</v>
      </c>
    </row>
    <row r="3173" spans="8:20" x14ac:dyDescent="0.35">
      <c r="H3173">
        <v>367.08300000000003</v>
      </c>
      <c r="I3173">
        <v>28.085999999999999</v>
      </c>
      <c r="J3173" t="s">
        <v>124</v>
      </c>
      <c r="K3173" t="s">
        <v>37</v>
      </c>
      <c r="L3173">
        <v>3</v>
      </c>
      <c r="M3173" t="s">
        <v>805</v>
      </c>
      <c r="N3173">
        <v>2</v>
      </c>
      <c r="O3173">
        <v>15</v>
      </c>
      <c r="P3173">
        <v>20</v>
      </c>
      <c r="Q3173">
        <v>22</v>
      </c>
      <c r="R3173">
        <v>0</v>
      </c>
      <c r="S3173">
        <v>5</v>
      </c>
      <c r="T3173">
        <v>7</v>
      </c>
    </row>
    <row r="3174" spans="8:20" x14ac:dyDescent="0.35">
      <c r="H3174">
        <v>367.084</v>
      </c>
      <c r="I3174">
        <v>28.087</v>
      </c>
      <c r="J3174" t="s">
        <v>124</v>
      </c>
      <c r="K3174" t="s">
        <v>157</v>
      </c>
      <c r="L3174">
        <v>3</v>
      </c>
      <c r="M3174" t="s">
        <v>521</v>
      </c>
      <c r="N3174">
        <v>4</v>
      </c>
      <c r="O3174">
        <v>16</v>
      </c>
      <c r="P3174">
        <v>16</v>
      </c>
      <c r="Q3174">
        <v>19</v>
      </c>
      <c r="R3174">
        <v>8</v>
      </c>
      <c r="S3174">
        <v>8</v>
      </c>
      <c r="T3174">
        <v>11</v>
      </c>
    </row>
    <row r="3175" spans="8:20" x14ac:dyDescent="0.35">
      <c r="H3175">
        <v>367.08499999999998</v>
      </c>
      <c r="I3175">
        <v>28.088000000000001</v>
      </c>
      <c r="J3175" t="s">
        <v>124</v>
      </c>
      <c r="K3175" t="s">
        <v>58</v>
      </c>
      <c r="L3175">
        <v>3</v>
      </c>
      <c r="M3175" t="s">
        <v>435</v>
      </c>
      <c r="N3175">
        <v>1</v>
      </c>
      <c r="O3175">
        <v>9</v>
      </c>
      <c r="P3175">
        <v>16</v>
      </c>
      <c r="Q3175">
        <v>18</v>
      </c>
      <c r="R3175">
        <v>0</v>
      </c>
      <c r="S3175">
        <v>7</v>
      </c>
      <c r="T3175">
        <v>9</v>
      </c>
    </row>
    <row r="3176" spans="8:20" x14ac:dyDescent="0.35">
      <c r="H3176">
        <v>367.08600000000001</v>
      </c>
      <c r="I3176">
        <v>28.088999999999999</v>
      </c>
      <c r="J3176" t="s">
        <v>124</v>
      </c>
      <c r="K3176" t="s">
        <v>59</v>
      </c>
      <c r="L3176">
        <v>3</v>
      </c>
      <c r="M3176" t="s">
        <v>858</v>
      </c>
      <c r="N3176">
        <v>4</v>
      </c>
      <c r="O3176">
        <v>18</v>
      </c>
      <c r="P3176">
        <v>18</v>
      </c>
      <c r="Q3176">
        <v>21</v>
      </c>
      <c r="R3176">
        <v>2</v>
      </c>
      <c r="S3176">
        <v>2</v>
      </c>
      <c r="T3176">
        <v>5</v>
      </c>
    </row>
    <row r="3177" spans="8:20" x14ac:dyDescent="0.35">
      <c r="H3177">
        <v>367.08699999999999</v>
      </c>
      <c r="I3177">
        <v>28.09</v>
      </c>
      <c r="J3177" t="s">
        <v>124</v>
      </c>
      <c r="K3177" t="s">
        <v>158</v>
      </c>
      <c r="L3177">
        <v>3</v>
      </c>
      <c r="M3177" t="s">
        <v>316</v>
      </c>
      <c r="N3177">
        <v>3</v>
      </c>
      <c r="O3177">
        <v>8</v>
      </c>
      <c r="P3177">
        <v>11</v>
      </c>
      <c r="Q3177">
        <v>13</v>
      </c>
      <c r="R3177">
        <v>8</v>
      </c>
      <c r="S3177">
        <v>11</v>
      </c>
      <c r="T3177">
        <v>13</v>
      </c>
    </row>
    <row r="3178" spans="8:20" x14ac:dyDescent="0.35">
      <c r="H3178">
        <v>367.08800000000002</v>
      </c>
      <c r="I3178">
        <v>28.091000000000001</v>
      </c>
      <c r="J3178" t="s">
        <v>124</v>
      </c>
      <c r="K3178" t="s">
        <v>159</v>
      </c>
      <c r="L3178">
        <v>3</v>
      </c>
      <c r="M3178" t="s">
        <v>875</v>
      </c>
      <c r="N3178">
        <v>3</v>
      </c>
      <c r="O3178">
        <v>10</v>
      </c>
      <c r="P3178">
        <v>13</v>
      </c>
      <c r="Q3178">
        <v>15</v>
      </c>
      <c r="R3178">
        <v>7</v>
      </c>
      <c r="S3178">
        <v>10</v>
      </c>
      <c r="T3178">
        <v>12</v>
      </c>
    </row>
    <row r="3179" spans="8:20" x14ac:dyDescent="0.35">
      <c r="H3179">
        <v>367.089</v>
      </c>
      <c r="I3179">
        <v>28.091999999999999</v>
      </c>
      <c r="J3179" t="s">
        <v>124</v>
      </c>
      <c r="K3179" t="s">
        <v>160</v>
      </c>
      <c r="L3179">
        <v>3</v>
      </c>
      <c r="M3179" t="s">
        <v>349</v>
      </c>
      <c r="N3179">
        <v>4</v>
      </c>
      <c r="O3179">
        <v>13</v>
      </c>
      <c r="P3179">
        <v>13</v>
      </c>
      <c r="Q3179">
        <v>16</v>
      </c>
      <c r="R3179">
        <v>11</v>
      </c>
      <c r="S3179">
        <v>11</v>
      </c>
      <c r="T3179">
        <v>14</v>
      </c>
    </row>
    <row r="3180" spans="8:20" x14ac:dyDescent="0.35">
      <c r="H3180">
        <v>367.09</v>
      </c>
      <c r="I3180">
        <v>28.093</v>
      </c>
      <c r="J3180" t="s">
        <v>124</v>
      </c>
      <c r="K3180" t="s">
        <v>161</v>
      </c>
      <c r="L3180">
        <v>3</v>
      </c>
      <c r="M3180" t="s">
        <v>256</v>
      </c>
      <c r="N3180">
        <v>4</v>
      </c>
      <c r="O3180">
        <v>16</v>
      </c>
      <c r="P3180">
        <v>16</v>
      </c>
      <c r="Q3180">
        <v>19</v>
      </c>
      <c r="R3180">
        <v>6</v>
      </c>
      <c r="S3180">
        <v>6</v>
      </c>
      <c r="T3180">
        <v>9</v>
      </c>
    </row>
    <row r="3181" spans="8:20" x14ac:dyDescent="0.35">
      <c r="H3181">
        <v>367.09100000000001</v>
      </c>
      <c r="I3181">
        <v>28.094000000000001</v>
      </c>
      <c r="J3181" t="s">
        <v>124</v>
      </c>
      <c r="K3181" t="s">
        <v>1374</v>
      </c>
      <c r="L3181">
        <v>3</v>
      </c>
      <c r="M3181" t="s">
        <v>867</v>
      </c>
      <c r="N3181">
        <v>4</v>
      </c>
      <c r="O3181">
        <v>20</v>
      </c>
      <c r="P3181">
        <v>20</v>
      </c>
      <c r="Q3181">
        <v>23</v>
      </c>
      <c r="R3181">
        <v>3</v>
      </c>
      <c r="S3181">
        <v>3</v>
      </c>
      <c r="T3181">
        <v>6</v>
      </c>
    </row>
    <row r="3182" spans="8:20" x14ac:dyDescent="0.35">
      <c r="H3182">
        <v>367.09199999999998</v>
      </c>
      <c r="I3182">
        <v>28.094999999999999</v>
      </c>
      <c r="J3182" t="s">
        <v>124</v>
      </c>
      <c r="K3182" t="s">
        <v>162</v>
      </c>
      <c r="L3182">
        <v>3</v>
      </c>
      <c r="M3182" t="s">
        <v>876</v>
      </c>
      <c r="N3182">
        <v>3</v>
      </c>
      <c r="O3182">
        <v>10</v>
      </c>
      <c r="P3182">
        <v>13</v>
      </c>
      <c r="Q3182">
        <v>15</v>
      </c>
      <c r="R3182">
        <v>7</v>
      </c>
      <c r="S3182">
        <v>10</v>
      </c>
      <c r="T3182">
        <v>12</v>
      </c>
    </row>
    <row r="3183" spans="8:20" x14ac:dyDescent="0.35">
      <c r="H3183">
        <v>367.09300000000002</v>
      </c>
      <c r="I3183">
        <v>28.096</v>
      </c>
      <c r="J3183" t="s">
        <v>124</v>
      </c>
      <c r="K3183" t="s">
        <v>163</v>
      </c>
      <c r="L3183">
        <v>3</v>
      </c>
      <c r="M3183" t="s">
        <v>579</v>
      </c>
      <c r="N3183">
        <v>3</v>
      </c>
      <c r="O3183">
        <v>12</v>
      </c>
      <c r="P3183">
        <v>15</v>
      </c>
      <c r="Q3183">
        <v>17</v>
      </c>
      <c r="R3183">
        <v>5</v>
      </c>
      <c r="S3183">
        <v>8</v>
      </c>
      <c r="T3183">
        <v>10</v>
      </c>
    </row>
    <row r="3184" spans="8:20" x14ac:dyDescent="0.35">
      <c r="H3184">
        <v>367.09399999999999</v>
      </c>
      <c r="I3184">
        <v>28.097000000000001</v>
      </c>
      <c r="J3184" t="s">
        <v>124</v>
      </c>
      <c r="K3184" t="s">
        <v>24</v>
      </c>
      <c r="L3184">
        <v>3</v>
      </c>
      <c r="M3184" t="s">
        <v>653</v>
      </c>
      <c r="N3184">
        <v>4</v>
      </c>
      <c r="O3184">
        <v>19</v>
      </c>
      <c r="P3184">
        <v>19</v>
      </c>
      <c r="Q3184">
        <v>22</v>
      </c>
      <c r="R3184">
        <v>2</v>
      </c>
      <c r="S3184">
        <v>2</v>
      </c>
      <c r="T3184">
        <v>5</v>
      </c>
    </row>
    <row r="3185" spans="8:20" x14ac:dyDescent="0.35">
      <c r="H3185">
        <v>367.09500000000003</v>
      </c>
      <c r="I3185">
        <v>28.097999999999999</v>
      </c>
      <c r="J3185" t="s">
        <v>124</v>
      </c>
      <c r="K3185" t="s">
        <v>1496</v>
      </c>
      <c r="L3185">
        <v>3</v>
      </c>
      <c r="M3185" t="s">
        <v>1500</v>
      </c>
      <c r="N3185">
        <v>3</v>
      </c>
      <c r="O3185">
        <v>15</v>
      </c>
      <c r="P3185">
        <v>18</v>
      </c>
      <c r="Q3185">
        <v>20</v>
      </c>
      <c r="R3185">
        <v>4</v>
      </c>
      <c r="S3185">
        <v>7</v>
      </c>
      <c r="T3185">
        <v>9</v>
      </c>
    </row>
    <row r="3186" spans="8:20" x14ac:dyDescent="0.35">
      <c r="H3186">
        <v>367.096</v>
      </c>
      <c r="I3186">
        <v>28.099</v>
      </c>
      <c r="J3186" t="s">
        <v>124</v>
      </c>
      <c r="K3186" t="s">
        <v>164</v>
      </c>
      <c r="L3186">
        <v>3</v>
      </c>
      <c r="M3186" t="s">
        <v>531</v>
      </c>
      <c r="N3186">
        <v>4</v>
      </c>
      <c r="O3186">
        <v>17</v>
      </c>
      <c r="P3186">
        <v>17</v>
      </c>
      <c r="Q3186">
        <v>20</v>
      </c>
      <c r="R3186">
        <v>6</v>
      </c>
      <c r="S3186">
        <v>6</v>
      </c>
      <c r="T3186">
        <v>9</v>
      </c>
    </row>
    <row r="3187" spans="8:20" x14ac:dyDescent="0.35">
      <c r="H3187">
        <v>367.09699999999998</v>
      </c>
      <c r="I3187">
        <v>28.1</v>
      </c>
      <c r="J3187" t="s">
        <v>124</v>
      </c>
      <c r="K3187" t="s">
        <v>165</v>
      </c>
      <c r="L3187">
        <v>3</v>
      </c>
      <c r="M3187" t="s">
        <v>810</v>
      </c>
      <c r="N3187">
        <v>4</v>
      </c>
      <c r="O3187">
        <v>18</v>
      </c>
      <c r="P3187">
        <v>18</v>
      </c>
      <c r="Q3187">
        <v>21</v>
      </c>
      <c r="R3187">
        <v>7</v>
      </c>
      <c r="S3187">
        <v>7</v>
      </c>
      <c r="T3187">
        <v>10</v>
      </c>
    </row>
    <row r="3188" spans="8:20" x14ac:dyDescent="0.35">
      <c r="H3188">
        <v>367.09800000000001</v>
      </c>
      <c r="I3188">
        <v>28.100999999999999</v>
      </c>
      <c r="J3188" t="s">
        <v>124</v>
      </c>
      <c r="K3188" t="s">
        <v>60</v>
      </c>
      <c r="L3188">
        <v>3</v>
      </c>
      <c r="M3188" t="s">
        <v>846</v>
      </c>
      <c r="N3188">
        <v>1</v>
      </c>
      <c r="O3188">
        <v>3</v>
      </c>
      <c r="P3188">
        <v>10</v>
      </c>
      <c r="Q3188">
        <v>12</v>
      </c>
      <c r="R3188">
        <v>4</v>
      </c>
      <c r="S3188">
        <v>11</v>
      </c>
      <c r="T3188">
        <v>13</v>
      </c>
    </row>
    <row r="3189" spans="8:20" x14ac:dyDescent="0.35">
      <c r="H3189">
        <v>367.09899999999999</v>
      </c>
      <c r="I3189">
        <v>28.102</v>
      </c>
      <c r="J3189" t="s">
        <v>124</v>
      </c>
      <c r="K3189" t="s">
        <v>29</v>
      </c>
      <c r="L3189">
        <v>3</v>
      </c>
      <c r="M3189" t="s">
        <v>870</v>
      </c>
      <c r="N3189">
        <v>3</v>
      </c>
      <c r="O3189">
        <v>14</v>
      </c>
      <c r="P3189">
        <v>17</v>
      </c>
      <c r="Q3189">
        <v>19</v>
      </c>
      <c r="R3189">
        <v>6</v>
      </c>
      <c r="S3189">
        <v>9</v>
      </c>
      <c r="T3189">
        <v>11</v>
      </c>
    </row>
    <row r="3190" spans="8:20" x14ac:dyDescent="0.35">
      <c r="H3190">
        <v>367.1</v>
      </c>
      <c r="I3190">
        <v>28.103000000000002</v>
      </c>
      <c r="J3190" t="s">
        <v>124</v>
      </c>
      <c r="K3190" t="s">
        <v>166</v>
      </c>
      <c r="L3190">
        <v>3</v>
      </c>
      <c r="M3190" t="s">
        <v>345</v>
      </c>
      <c r="N3190">
        <v>4</v>
      </c>
      <c r="O3190">
        <v>15</v>
      </c>
      <c r="P3190">
        <v>15</v>
      </c>
      <c r="Q3190">
        <v>18</v>
      </c>
      <c r="R3190">
        <v>8</v>
      </c>
      <c r="S3190">
        <v>8</v>
      </c>
      <c r="T3190">
        <v>11</v>
      </c>
    </row>
    <row r="3191" spans="8:20" x14ac:dyDescent="0.35">
      <c r="H3191">
        <v>367.101</v>
      </c>
      <c r="I3191">
        <v>28.103999999999999</v>
      </c>
      <c r="J3191" t="s">
        <v>124</v>
      </c>
      <c r="K3191" t="s">
        <v>167</v>
      </c>
      <c r="L3191">
        <v>3</v>
      </c>
      <c r="M3191" t="s">
        <v>316</v>
      </c>
      <c r="N3191">
        <v>3</v>
      </c>
      <c r="O3191">
        <v>8</v>
      </c>
      <c r="P3191">
        <v>11</v>
      </c>
      <c r="Q3191">
        <v>13</v>
      </c>
      <c r="R3191">
        <v>8</v>
      </c>
      <c r="S3191">
        <v>11</v>
      </c>
      <c r="T3191">
        <v>13</v>
      </c>
    </row>
    <row r="3192" spans="8:20" x14ac:dyDescent="0.35">
      <c r="H3192">
        <v>367.10199999999998</v>
      </c>
      <c r="I3192">
        <v>28.105</v>
      </c>
      <c r="J3192" t="s">
        <v>124</v>
      </c>
      <c r="K3192" t="s">
        <v>1722</v>
      </c>
      <c r="L3192">
        <v>3</v>
      </c>
      <c r="M3192" t="s">
        <v>1728</v>
      </c>
      <c r="N3192">
        <v>4</v>
      </c>
      <c r="O3192">
        <v>18</v>
      </c>
      <c r="P3192">
        <v>18</v>
      </c>
      <c r="Q3192">
        <v>21</v>
      </c>
      <c r="R3192">
        <v>7</v>
      </c>
      <c r="S3192">
        <v>7</v>
      </c>
      <c r="T3192">
        <v>10</v>
      </c>
    </row>
    <row r="3193" spans="8:20" x14ac:dyDescent="0.35">
      <c r="H3193">
        <v>367.10300000000001</v>
      </c>
      <c r="I3193">
        <v>28.106000000000002</v>
      </c>
      <c r="J3193" t="s">
        <v>124</v>
      </c>
      <c r="K3193" t="s">
        <v>1706</v>
      </c>
      <c r="L3193">
        <v>3</v>
      </c>
      <c r="M3193" t="s">
        <v>1709</v>
      </c>
      <c r="N3193">
        <v>4</v>
      </c>
      <c r="O3193">
        <v>17</v>
      </c>
      <c r="P3193">
        <v>17</v>
      </c>
      <c r="Q3193">
        <v>20</v>
      </c>
      <c r="R3193">
        <v>9</v>
      </c>
      <c r="S3193">
        <v>9</v>
      </c>
      <c r="T3193">
        <v>12</v>
      </c>
    </row>
    <row r="3194" spans="8:20" x14ac:dyDescent="0.35">
      <c r="H3194">
        <v>367.10399999999998</v>
      </c>
      <c r="I3194">
        <v>28.106999999999999</v>
      </c>
      <c r="J3194" t="s">
        <v>124</v>
      </c>
      <c r="K3194" t="s">
        <v>168</v>
      </c>
      <c r="L3194">
        <v>3</v>
      </c>
      <c r="M3194" t="s">
        <v>695</v>
      </c>
      <c r="N3194">
        <v>4</v>
      </c>
      <c r="O3194">
        <v>14</v>
      </c>
      <c r="P3194">
        <v>14</v>
      </c>
      <c r="Q3194">
        <v>17</v>
      </c>
      <c r="R3194">
        <v>11</v>
      </c>
      <c r="S3194">
        <v>11</v>
      </c>
      <c r="T3194">
        <v>14</v>
      </c>
    </row>
    <row r="3195" spans="8:20" x14ac:dyDescent="0.35">
      <c r="H3195">
        <v>367.10500000000002</v>
      </c>
      <c r="I3195">
        <v>28.108000000000001</v>
      </c>
      <c r="J3195" t="s">
        <v>124</v>
      </c>
      <c r="K3195" t="s">
        <v>1651</v>
      </c>
      <c r="L3195">
        <v>3</v>
      </c>
      <c r="M3195" t="s">
        <v>1657</v>
      </c>
      <c r="N3195">
        <v>4</v>
      </c>
      <c r="O3195">
        <v>17</v>
      </c>
      <c r="P3195">
        <v>17</v>
      </c>
      <c r="Q3195">
        <v>20</v>
      </c>
      <c r="R3195">
        <v>7</v>
      </c>
      <c r="S3195">
        <v>7</v>
      </c>
      <c r="T3195">
        <v>10</v>
      </c>
    </row>
    <row r="3196" spans="8:20" x14ac:dyDescent="0.35">
      <c r="H3196">
        <v>367.10599999999999</v>
      </c>
      <c r="I3196">
        <v>28.109000000000002</v>
      </c>
      <c r="J3196" t="s">
        <v>124</v>
      </c>
      <c r="K3196" t="s">
        <v>61</v>
      </c>
      <c r="L3196">
        <v>3</v>
      </c>
      <c r="M3196" t="s">
        <v>653</v>
      </c>
      <c r="N3196">
        <v>4</v>
      </c>
      <c r="O3196">
        <v>19</v>
      </c>
      <c r="P3196">
        <v>19</v>
      </c>
      <c r="Q3196">
        <v>22</v>
      </c>
      <c r="R3196">
        <v>2</v>
      </c>
      <c r="S3196">
        <v>2</v>
      </c>
      <c r="T3196">
        <v>5</v>
      </c>
    </row>
    <row r="3197" spans="8:20" x14ac:dyDescent="0.35">
      <c r="H3197">
        <v>367.10700000000003</v>
      </c>
      <c r="I3197">
        <v>28.11</v>
      </c>
      <c r="J3197" t="s">
        <v>124</v>
      </c>
      <c r="K3197" t="s">
        <v>38</v>
      </c>
      <c r="L3197">
        <v>3</v>
      </c>
      <c r="M3197" t="s">
        <v>871</v>
      </c>
      <c r="N3197">
        <v>4</v>
      </c>
      <c r="O3197">
        <v>13</v>
      </c>
      <c r="P3197">
        <v>13</v>
      </c>
      <c r="Q3197">
        <v>16</v>
      </c>
      <c r="R3197">
        <v>9</v>
      </c>
      <c r="S3197">
        <v>9</v>
      </c>
      <c r="T3197">
        <v>12</v>
      </c>
    </row>
    <row r="3198" spans="8:20" x14ac:dyDescent="0.35">
      <c r="H3198">
        <v>367.108</v>
      </c>
      <c r="I3198">
        <v>28.111000000000001</v>
      </c>
      <c r="J3198" t="s">
        <v>124</v>
      </c>
      <c r="K3198" t="s">
        <v>169</v>
      </c>
      <c r="L3198">
        <v>3</v>
      </c>
      <c r="M3198" t="s">
        <v>249</v>
      </c>
      <c r="N3198">
        <v>4</v>
      </c>
      <c r="O3198">
        <v>16</v>
      </c>
      <c r="P3198">
        <v>16</v>
      </c>
      <c r="Q3198">
        <v>19</v>
      </c>
      <c r="R3198">
        <v>7</v>
      </c>
      <c r="S3198">
        <v>7</v>
      </c>
      <c r="T3198">
        <v>10</v>
      </c>
    </row>
    <row r="3199" spans="8:20" x14ac:dyDescent="0.35">
      <c r="H3199">
        <v>367.10899999999998</v>
      </c>
      <c r="I3199">
        <v>28.111999999999998</v>
      </c>
      <c r="J3199" t="s">
        <v>124</v>
      </c>
      <c r="K3199" t="s">
        <v>39</v>
      </c>
      <c r="L3199">
        <v>3</v>
      </c>
      <c r="M3199" t="s">
        <v>836</v>
      </c>
      <c r="N3199">
        <v>3</v>
      </c>
      <c r="O3199">
        <v>14</v>
      </c>
      <c r="P3199">
        <v>17</v>
      </c>
      <c r="Q3199">
        <v>19</v>
      </c>
      <c r="R3199">
        <v>4</v>
      </c>
      <c r="S3199">
        <v>7</v>
      </c>
      <c r="T3199">
        <v>9</v>
      </c>
    </row>
    <row r="3200" spans="8:20" x14ac:dyDescent="0.35">
      <c r="H3200">
        <v>367.11</v>
      </c>
      <c r="I3200">
        <v>28.113</v>
      </c>
      <c r="J3200" t="s">
        <v>124</v>
      </c>
      <c r="K3200" t="s">
        <v>170</v>
      </c>
      <c r="L3200">
        <v>3</v>
      </c>
      <c r="M3200" t="s">
        <v>877</v>
      </c>
      <c r="N3200">
        <v>4</v>
      </c>
      <c r="O3200">
        <v>13</v>
      </c>
      <c r="P3200">
        <v>13</v>
      </c>
      <c r="Q3200">
        <v>16</v>
      </c>
      <c r="R3200">
        <v>10</v>
      </c>
      <c r="S3200">
        <v>10</v>
      </c>
      <c r="T3200">
        <v>13</v>
      </c>
    </row>
    <row r="3201" spans="8:20" x14ac:dyDescent="0.35">
      <c r="H3201">
        <v>367.11099999999999</v>
      </c>
      <c r="I3201">
        <v>28.114000000000001</v>
      </c>
      <c r="J3201" t="s">
        <v>124</v>
      </c>
      <c r="K3201" t="s">
        <v>25</v>
      </c>
      <c r="L3201">
        <v>3</v>
      </c>
      <c r="M3201" t="s">
        <v>277</v>
      </c>
      <c r="N3201">
        <v>4</v>
      </c>
      <c r="O3201">
        <v>16</v>
      </c>
      <c r="P3201">
        <v>16</v>
      </c>
      <c r="Q3201">
        <v>19</v>
      </c>
      <c r="R3201">
        <v>8</v>
      </c>
      <c r="S3201">
        <v>8</v>
      </c>
      <c r="T3201">
        <v>11</v>
      </c>
    </row>
    <row r="3202" spans="8:20" x14ac:dyDescent="0.35">
      <c r="H3202">
        <v>367.11200000000002</v>
      </c>
      <c r="I3202">
        <v>28.114999999999998</v>
      </c>
      <c r="J3202" t="s">
        <v>124</v>
      </c>
      <c r="K3202" t="s">
        <v>171</v>
      </c>
      <c r="L3202">
        <v>3</v>
      </c>
      <c r="M3202" t="s">
        <v>262</v>
      </c>
      <c r="N3202">
        <v>3</v>
      </c>
      <c r="O3202">
        <v>12</v>
      </c>
      <c r="P3202">
        <v>15</v>
      </c>
      <c r="Q3202">
        <v>17</v>
      </c>
      <c r="R3202">
        <v>3</v>
      </c>
      <c r="S3202">
        <v>6</v>
      </c>
      <c r="T3202">
        <v>8</v>
      </c>
    </row>
    <row r="3203" spans="8:20" x14ac:dyDescent="0.35">
      <c r="H3203">
        <v>367.113</v>
      </c>
      <c r="I3203">
        <v>28.116</v>
      </c>
      <c r="J3203" t="s">
        <v>124</v>
      </c>
      <c r="K3203" t="s">
        <v>62</v>
      </c>
      <c r="L3203">
        <v>3</v>
      </c>
      <c r="M3203" t="s">
        <v>741</v>
      </c>
      <c r="N3203">
        <v>1</v>
      </c>
      <c r="O3203">
        <v>8</v>
      </c>
      <c r="P3203">
        <v>15</v>
      </c>
      <c r="Q3203">
        <v>17</v>
      </c>
      <c r="R3203">
        <v>0</v>
      </c>
      <c r="S3203">
        <v>7</v>
      </c>
      <c r="T3203">
        <v>9</v>
      </c>
    </row>
    <row r="3204" spans="8:20" x14ac:dyDescent="0.35">
      <c r="H3204">
        <v>367.11399999999998</v>
      </c>
      <c r="I3204">
        <v>28.117000000000001</v>
      </c>
      <c r="J3204" t="s">
        <v>124</v>
      </c>
      <c r="K3204" t="s">
        <v>63</v>
      </c>
      <c r="L3204">
        <v>3</v>
      </c>
      <c r="M3204" t="s">
        <v>293</v>
      </c>
      <c r="N3204">
        <v>3</v>
      </c>
      <c r="O3204">
        <v>10</v>
      </c>
      <c r="P3204">
        <v>13</v>
      </c>
      <c r="Q3204">
        <v>15</v>
      </c>
      <c r="R3204">
        <v>7</v>
      </c>
      <c r="S3204">
        <v>10</v>
      </c>
      <c r="T3204">
        <v>12</v>
      </c>
    </row>
    <row r="3205" spans="8:20" x14ac:dyDescent="0.35">
      <c r="H3205">
        <v>367.11500000000001</v>
      </c>
      <c r="I3205">
        <v>28.117999999999999</v>
      </c>
      <c r="J3205" t="s">
        <v>124</v>
      </c>
      <c r="K3205" t="s">
        <v>172</v>
      </c>
      <c r="L3205">
        <v>3</v>
      </c>
      <c r="M3205" t="s">
        <v>548</v>
      </c>
      <c r="N3205">
        <v>4</v>
      </c>
      <c r="O3205">
        <v>14</v>
      </c>
      <c r="P3205">
        <v>14</v>
      </c>
      <c r="Q3205">
        <v>17</v>
      </c>
      <c r="R3205">
        <v>10</v>
      </c>
      <c r="S3205">
        <v>10</v>
      </c>
      <c r="T3205">
        <v>13</v>
      </c>
    </row>
    <row r="3206" spans="8:20" x14ac:dyDescent="0.35">
      <c r="H3206">
        <v>367.11599999999999</v>
      </c>
      <c r="I3206">
        <v>28.119</v>
      </c>
      <c r="J3206" t="s">
        <v>124</v>
      </c>
      <c r="K3206" t="s">
        <v>173</v>
      </c>
      <c r="L3206">
        <v>3</v>
      </c>
      <c r="M3206" t="s">
        <v>878</v>
      </c>
      <c r="N3206">
        <v>4</v>
      </c>
      <c r="O3206">
        <v>14</v>
      </c>
      <c r="P3206">
        <v>14</v>
      </c>
      <c r="Q3206">
        <v>17</v>
      </c>
      <c r="R3206">
        <v>10</v>
      </c>
      <c r="S3206">
        <v>10</v>
      </c>
      <c r="T3206">
        <v>13</v>
      </c>
    </row>
    <row r="3207" spans="8:20" x14ac:dyDescent="0.35">
      <c r="H3207">
        <v>367.11700000000002</v>
      </c>
      <c r="I3207">
        <v>28.12</v>
      </c>
      <c r="J3207" t="s">
        <v>124</v>
      </c>
      <c r="K3207" t="s">
        <v>64</v>
      </c>
      <c r="L3207">
        <v>3</v>
      </c>
      <c r="M3207" t="s">
        <v>229</v>
      </c>
      <c r="N3207">
        <v>4</v>
      </c>
      <c r="O3207">
        <v>16</v>
      </c>
      <c r="P3207">
        <v>16</v>
      </c>
      <c r="Q3207">
        <v>19</v>
      </c>
      <c r="R3207">
        <v>7</v>
      </c>
      <c r="S3207">
        <v>7</v>
      </c>
      <c r="T3207">
        <v>10</v>
      </c>
    </row>
    <row r="3208" spans="8:20" x14ac:dyDescent="0.35">
      <c r="H3208">
        <v>367.11799999999999</v>
      </c>
      <c r="I3208">
        <v>28.120999999999999</v>
      </c>
      <c r="J3208" t="s">
        <v>124</v>
      </c>
      <c r="K3208" t="s">
        <v>174</v>
      </c>
      <c r="L3208">
        <v>3</v>
      </c>
      <c r="M3208" t="s">
        <v>337</v>
      </c>
      <c r="N3208">
        <v>1</v>
      </c>
      <c r="O3208">
        <v>8</v>
      </c>
      <c r="P3208">
        <v>15</v>
      </c>
      <c r="Q3208">
        <v>17</v>
      </c>
      <c r="R3208">
        <v>0</v>
      </c>
      <c r="S3208">
        <v>7</v>
      </c>
      <c r="T3208">
        <v>9</v>
      </c>
    </row>
    <row r="3209" spans="8:20" x14ac:dyDescent="0.35">
      <c r="H3209">
        <v>367.11900000000003</v>
      </c>
      <c r="I3209">
        <v>28.122</v>
      </c>
      <c r="J3209" t="s">
        <v>124</v>
      </c>
      <c r="K3209" t="s">
        <v>175</v>
      </c>
      <c r="L3209">
        <v>3</v>
      </c>
      <c r="M3209" t="s">
        <v>816</v>
      </c>
      <c r="N3209">
        <v>3</v>
      </c>
      <c r="O3209">
        <v>7</v>
      </c>
      <c r="P3209">
        <v>10</v>
      </c>
      <c r="Q3209">
        <v>12</v>
      </c>
      <c r="R3209">
        <v>10</v>
      </c>
      <c r="S3209">
        <v>13</v>
      </c>
      <c r="T3209">
        <v>15</v>
      </c>
    </row>
    <row r="3210" spans="8:20" x14ac:dyDescent="0.35">
      <c r="H3210">
        <v>367.12</v>
      </c>
      <c r="I3210">
        <v>28.123000000000001</v>
      </c>
      <c r="J3210" t="s">
        <v>124</v>
      </c>
      <c r="K3210" t="s">
        <v>65</v>
      </c>
      <c r="L3210">
        <v>3</v>
      </c>
      <c r="M3210" t="s">
        <v>466</v>
      </c>
      <c r="N3210">
        <v>4</v>
      </c>
      <c r="O3210">
        <v>17</v>
      </c>
      <c r="P3210">
        <v>17</v>
      </c>
      <c r="Q3210">
        <v>20</v>
      </c>
      <c r="R3210">
        <v>8</v>
      </c>
      <c r="S3210">
        <v>8</v>
      </c>
      <c r="T3210">
        <v>11</v>
      </c>
    </row>
    <row r="3211" spans="8:20" x14ac:dyDescent="0.35">
      <c r="H3211">
        <v>367.12099999999998</v>
      </c>
      <c r="I3211">
        <v>28.123999999999999</v>
      </c>
      <c r="J3211" t="s">
        <v>124</v>
      </c>
      <c r="K3211" t="s">
        <v>176</v>
      </c>
      <c r="L3211">
        <v>3</v>
      </c>
      <c r="M3211" t="s">
        <v>653</v>
      </c>
      <c r="N3211">
        <v>4</v>
      </c>
      <c r="O3211">
        <v>19</v>
      </c>
      <c r="P3211">
        <v>19</v>
      </c>
      <c r="Q3211">
        <v>22</v>
      </c>
      <c r="R3211">
        <v>2</v>
      </c>
      <c r="S3211">
        <v>2</v>
      </c>
      <c r="T3211">
        <v>5</v>
      </c>
    </row>
    <row r="3212" spans="8:20" x14ac:dyDescent="0.35">
      <c r="H3212">
        <v>367.12200000000001</v>
      </c>
      <c r="I3212">
        <v>28.125</v>
      </c>
      <c r="J3212" t="s">
        <v>124</v>
      </c>
      <c r="K3212" t="s">
        <v>1737</v>
      </c>
      <c r="L3212">
        <v>3</v>
      </c>
      <c r="M3212" t="s">
        <v>1740</v>
      </c>
      <c r="N3212">
        <v>4</v>
      </c>
      <c r="O3212">
        <v>16</v>
      </c>
      <c r="P3212">
        <v>16</v>
      </c>
      <c r="Q3212">
        <v>19</v>
      </c>
      <c r="R3212">
        <v>10</v>
      </c>
      <c r="S3212">
        <v>10</v>
      </c>
      <c r="T3212">
        <v>13</v>
      </c>
    </row>
    <row r="3213" spans="8:20" x14ac:dyDescent="0.35">
      <c r="H3213">
        <v>367.12299999999999</v>
      </c>
      <c r="I3213">
        <v>28.126000000000001</v>
      </c>
      <c r="J3213" t="s">
        <v>124</v>
      </c>
      <c r="K3213" t="s">
        <v>106</v>
      </c>
      <c r="L3213">
        <v>3</v>
      </c>
      <c r="M3213" t="s">
        <v>349</v>
      </c>
      <c r="N3213">
        <v>4</v>
      </c>
      <c r="O3213">
        <v>13</v>
      </c>
      <c r="P3213">
        <v>13</v>
      </c>
      <c r="Q3213">
        <v>16</v>
      </c>
      <c r="R3213">
        <v>11</v>
      </c>
      <c r="S3213">
        <v>11</v>
      </c>
      <c r="T3213">
        <v>14</v>
      </c>
    </row>
    <row r="3214" spans="8:20" x14ac:dyDescent="0.35">
      <c r="H3214">
        <v>367.12400000000002</v>
      </c>
      <c r="I3214">
        <v>28.126999999999999</v>
      </c>
      <c r="J3214" t="s">
        <v>124</v>
      </c>
      <c r="K3214" t="s">
        <v>40</v>
      </c>
      <c r="L3214">
        <v>3</v>
      </c>
      <c r="M3214" t="s">
        <v>811</v>
      </c>
      <c r="N3214">
        <v>3</v>
      </c>
      <c r="O3214">
        <v>13</v>
      </c>
      <c r="P3214">
        <v>16</v>
      </c>
      <c r="Q3214">
        <v>18</v>
      </c>
      <c r="R3214">
        <v>1</v>
      </c>
      <c r="S3214">
        <v>4</v>
      </c>
      <c r="T3214">
        <v>6</v>
      </c>
    </row>
    <row r="3215" spans="8:20" x14ac:dyDescent="0.35">
      <c r="H3215">
        <v>367.125</v>
      </c>
      <c r="I3215">
        <v>28.128</v>
      </c>
      <c r="J3215" t="s">
        <v>124</v>
      </c>
      <c r="K3215" t="s">
        <v>177</v>
      </c>
      <c r="L3215">
        <v>3</v>
      </c>
      <c r="M3215" t="s">
        <v>345</v>
      </c>
      <c r="N3215">
        <v>4</v>
      </c>
      <c r="O3215">
        <v>15</v>
      </c>
      <c r="P3215">
        <v>15</v>
      </c>
      <c r="Q3215">
        <v>18</v>
      </c>
      <c r="R3215">
        <v>8</v>
      </c>
      <c r="S3215">
        <v>8</v>
      </c>
      <c r="T3215">
        <v>11</v>
      </c>
    </row>
    <row r="3216" spans="8:20" x14ac:dyDescent="0.35">
      <c r="H3216">
        <v>367.12599999999998</v>
      </c>
      <c r="I3216">
        <v>28.129000000000001</v>
      </c>
      <c r="J3216" t="s">
        <v>124</v>
      </c>
      <c r="K3216" t="s">
        <v>66</v>
      </c>
      <c r="L3216">
        <v>3</v>
      </c>
      <c r="M3216" t="s">
        <v>364</v>
      </c>
      <c r="N3216">
        <v>4</v>
      </c>
      <c r="O3216">
        <v>10</v>
      </c>
      <c r="P3216">
        <v>10</v>
      </c>
      <c r="Q3216">
        <v>13</v>
      </c>
      <c r="R3216">
        <v>10</v>
      </c>
      <c r="S3216">
        <v>10</v>
      </c>
      <c r="T3216">
        <v>13</v>
      </c>
    </row>
    <row r="3217" spans="8:20" x14ac:dyDescent="0.35">
      <c r="H3217">
        <v>367.12700000000001</v>
      </c>
      <c r="I3217">
        <v>28.13</v>
      </c>
      <c r="J3217" t="s">
        <v>124</v>
      </c>
      <c r="K3217" t="s">
        <v>67</v>
      </c>
      <c r="L3217">
        <v>3</v>
      </c>
      <c r="M3217" t="s">
        <v>879</v>
      </c>
      <c r="N3217">
        <v>3</v>
      </c>
      <c r="O3217">
        <v>7</v>
      </c>
      <c r="P3217">
        <v>10</v>
      </c>
      <c r="Q3217">
        <v>12</v>
      </c>
      <c r="R3217">
        <v>10</v>
      </c>
      <c r="S3217">
        <v>13</v>
      </c>
      <c r="T3217">
        <v>15</v>
      </c>
    </row>
    <row r="3218" spans="8:20" x14ac:dyDescent="0.35">
      <c r="H3218">
        <v>367.12799999999999</v>
      </c>
      <c r="I3218">
        <v>28.131</v>
      </c>
      <c r="J3218" t="s">
        <v>124</v>
      </c>
      <c r="K3218" t="s">
        <v>178</v>
      </c>
      <c r="L3218">
        <v>3</v>
      </c>
      <c r="M3218" t="s">
        <v>691</v>
      </c>
      <c r="N3218">
        <v>3</v>
      </c>
      <c r="O3218">
        <v>15</v>
      </c>
      <c r="P3218">
        <v>18</v>
      </c>
      <c r="Q3218">
        <v>20</v>
      </c>
      <c r="R3218">
        <v>2</v>
      </c>
      <c r="S3218">
        <v>5</v>
      </c>
      <c r="T3218">
        <v>7</v>
      </c>
    </row>
    <row r="3219" spans="8:20" x14ac:dyDescent="0.35">
      <c r="H3219">
        <v>367.12900000000002</v>
      </c>
      <c r="I3219">
        <v>28.132000000000001</v>
      </c>
      <c r="J3219" t="s">
        <v>124</v>
      </c>
      <c r="K3219" t="s">
        <v>179</v>
      </c>
      <c r="L3219">
        <v>3</v>
      </c>
      <c r="M3219" t="s">
        <v>863</v>
      </c>
      <c r="N3219">
        <v>4</v>
      </c>
      <c r="O3219">
        <v>20</v>
      </c>
      <c r="P3219">
        <v>20</v>
      </c>
      <c r="Q3219">
        <v>23</v>
      </c>
      <c r="R3219">
        <v>2</v>
      </c>
      <c r="S3219">
        <v>2</v>
      </c>
      <c r="T3219">
        <v>5</v>
      </c>
    </row>
    <row r="3220" spans="8:20" x14ac:dyDescent="0.35">
      <c r="H3220">
        <v>367.13</v>
      </c>
      <c r="I3220">
        <v>28.132999999999999</v>
      </c>
      <c r="J3220" t="s">
        <v>124</v>
      </c>
      <c r="K3220" t="s">
        <v>68</v>
      </c>
      <c r="L3220">
        <v>3</v>
      </c>
      <c r="M3220" t="s">
        <v>492</v>
      </c>
      <c r="N3220">
        <v>3</v>
      </c>
      <c r="O3220">
        <v>19</v>
      </c>
      <c r="P3220">
        <v>22</v>
      </c>
      <c r="Q3220">
        <v>24</v>
      </c>
      <c r="R3220">
        <v>1</v>
      </c>
      <c r="S3220">
        <v>4</v>
      </c>
      <c r="T3220">
        <v>6</v>
      </c>
    </row>
    <row r="3221" spans="8:20" x14ac:dyDescent="0.35">
      <c r="H3221">
        <v>367.13099999999997</v>
      </c>
      <c r="I3221">
        <v>28.134</v>
      </c>
      <c r="J3221" t="s">
        <v>124</v>
      </c>
      <c r="K3221" t="s">
        <v>26</v>
      </c>
      <c r="L3221">
        <v>3</v>
      </c>
      <c r="M3221" t="s">
        <v>365</v>
      </c>
      <c r="N3221">
        <v>4</v>
      </c>
      <c r="O3221">
        <v>12</v>
      </c>
      <c r="P3221">
        <v>12</v>
      </c>
      <c r="Q3221">
        <v>15</v>
      </c>
      <c r="R3221">
        <v>9</v>
      </c>
      <c r="S3221">
        <v>9</v>
      </c>
      <c r="T3221">
        <v>12</v>
      </c>
    </row>
    <row r="3222" spans="8:20" x14ac:dyDescent="0.35">
      <c r="H3222">
        <v>367.13200000000001</v>
      </c>
      <c r="I3222">
        <v>28.135000000000002</v>
      </c>
      <c r="J3222" t="s">
        <v>124</v>
      </c>
      <c r="K3222" t="s">
        <v>69</v>
      </c>
      <c r="L3222">
        <v>3</v>
      </c>
      <c r="M3222" t="s">
        <v>447</v>
      </c>
      <c r="N3222">
        <v>4</v>
      </c>
      <c r="O3222">
        <v>14</v>
      </c>
      <c r="P3222">
        <v>14</v>
      </c>
      <c r="Q3222">
        <v>17</v>
      </c>
      <c r="R3222">
        <v>11</v>
      </c>
      <c r="S3222">
        <v>11</v>
      </c>
      <c r="T3222">
        <v>14</v>
      </c>
    </row>
    <row r="3223" spans="8:20" x14ac:dyDescent="0.35">
      <c r="H3223">
        <v>367.13299999999998</v>
      </c>
      <c r="I3223">
        <v>28.135999999999999</v>
      </c>
      <c r="J3223" t="s">
        <v>124</v>
      </c>
      <c r="K3223" t="s">
        <v>1531</v>
      </c>
      <c r="L3223">
        <v>3</v>
      </c>
      <c r="M3223" t="s">
        <v>865</v>
      </c>
      <c r="N3223">
        <v>3</v>
      </c>
      <c r="O3223">
        <v>16</v>
      </c>
      <c r="P3223">
        <v>19</v>
      </c>
      <c r="Q3223">
        <v>21</v>
      </c>
      <c r="R3223">
        <v>4</v>
      </c>
      <c r="S3223">
        <v>7</v>
      </c>
      <c r="T3223">
        <v>9</v>
      </c>
    </row>
    <row r="3224" spans="8:20" x14ac:dyDescent="0.35">
      <c r="H3224">
        <v>367.13400000000001</v>
      </c>
      <c r="I3224">
        <v>28.137</v>
      </c>
      <c r="J3224" t="s">
        <v>124</v>
      </c>
      <c r="K3224" t="s">
        <v>41</v>
      </c>
      <c r="L3224">
        <v>3</v>
      </c>
      <c r="M3224" t="s">
        <v>871</v>
      </c>
      <c r="N3224">
        <v>4</v>
      </c>
      <c r="O3224">
        <v>13</v>
      </c>
      <c r="P3224">
        <v>13</v>
      </c>
      <c r="Q3224">
        <v>16</v>
      </c>
      <c r="R3224">
        <v>9</v>
      </c>
      <c r="S3224">
        <v>9</v>
      </c>
      <c r="T3224">
        <v>12</v>
      </c>
    </row>
    <row r="3225" spans="8:20" x14ac:dyDescent="0.35">
      <c r="H3225">
        <v>367.13499999999999</v>
      </c>
      <c r="I3225">
        <v>28.138000000000002</v>
      </c>
      <c r="J3225" t="s">
        <v>124</v>
      </c>
      <c r="K3225" t="s">
        <v>180</v>
      </c>
      <c r="L3225">
        <v>3</v>
      </c>
      <c r="M3225" t="s">
        <v>841</v>
      </c>
      <c r="N3225">
        <v>3</v>
      </c>
      <c r="O3225">
        <v>14</v>
      </c>
      <c r="P3225">
        <v>17</v>
      </c>
      <c r="Q3225">
        <v>19</v>
      </c>
      <c r="R3225">
        <v>6</v>
      </c>
      <c r="S3225">
        <v>9</v>
      </c>
      <c r="T3225">
        <v>11</v>
      </c>
    </row>
    <row r="3226" spans="8:20" x14ac:dyDescent="0.35">
      <c r="H3226">
        <v>367.13600000000002</v>
      </c>
      <c r="I3226">
        <v>28.138999999999999</v>
      </c>
      <c r="J3226" t="s">
        <v>124</v>
      </c>
      <c r="K3226" t="s">
        <v>70</v>
      </c>
      <c r="L3226">
        <v>3</v>
      </c>
      <c r="M3226" t="s">
        <v>68</v>
      </c>
      <c r="N3226">
        <v>1</v>
      </c>
      <c r="O3226">
        <v>3</v>
      </c>
      <c r="P3226">
        <v>10</v>
      </c>
      <c r="Q3226">
        <v>12</v>
      </c>
      <c r="R3226">
        <v>2</v>
      </c>
      <c r="S3226">
        <v>9</v>
      </c>
      <c r="T3226">
        <v>11</v>
      </c>
    </row>
    <row r="3227" spans="8:20" x14ac:dyDescent="0.35">
      <c r="H3227">
        <v>385.024</v>
      </c>
      <c r="I3227">
        <v>29.029</v>
      </c>
      <c r="J3227" t="s">
        <v>125</v>
      </c>
      <c r="K3227" t="s">
        <v>125</v>
      </c>
      <c r="L3227">
        <v>3</v>
      </c>
      <c r="M3227" t="s">
        <v>880</v>
      </c>
      <c r="N3227">
        <v>4</v>
      </c>
      <c r="O3227">
        <v>14</v>
      </c>
      <c r="P3227">
        <v>14</v>
      </c>
      <c r="Q3227">
        <v>17</v>
      </c>
      <c r="R3227">
        <v>8</v>
      </c>
      <c r="S3227">
        <v>8</v>
      </c>
      <c r="T3227">
        <v>11</v>
      </c>
    </row>
    <row r="3228" spans="8:20" x14ac:dyDescent="0.35">
      <c r="H3228">
        <v>385.02499999999998</v>
      </c>
      <c r="I3228">
        <v>29.032</v>
      </c>
      <c r="J3228" t="s">
        <v>125</v>
      </c>
      <c r="K3228" t="s">
        <v>49</v>
      </c>
      <c r="L3228">
        <v>3</v>
      </c>
      <c r="M3228" t="s">
        <v>489</v>
      </c>
      <c r="N3228">
        <v>3</v>
      </c>
      <c r="O3228">
        <v>0</v>
      </c>
      <c r="P3228">
        <v>3</v>
      </c>
      <c r="Q3228">
        <v>5</v>
      </c>
      <c r="R3228">
        <v>15</v>
      </c>
      <c r="S3228">
        <v>18</v>
      </c>
      <c r="T3228">
        <v>20</v>
      </c>
    </row>
    <row r="3229" spans="8:20" x14ac:dyDescent="0.35">
      <c r="H3229">
        <v>385.02600000000001</v>
      </c>
      <c r="I3229">
        <v>29.033000000000001</v>
      </c>
      <c r="J3229" t="s">
        <v>125</v>
      </c>
      <c r="K3229" t="s">
        <v>27</v>
      </c>
      <c r="L3229">
        <v>3</v>
      </c>
      <c r="M3229" t="s">
        <v>376</v>
      </c>
      <c r="N3229">
        <v>4</v>
      </c>
      <c r="O3229">
        <v>14</v>
      </c>
      <c r="P3229">
        <v>14</v>
      </c>
      <c r="Q3229">
        <v>17</v>
      </c>
      <c r="R3229">
        <v>10</v>
      </c>
      <c r="S3229">
        <v>10</v>
      </c>
      <c r="T3229">
        <v>13</v>
      </c>
    </row>
    <row r="3230" spans="8:20" x14ac:dyDescent="0.35">
      <c r="H3230">
        <v>385.02699999999999</v>
      </c>
      <c r="I3230">
        <v>29.033999999999999</v>
      </c>
      <c r="J3230" t="s">
        <v>125</v>
      </c>
      <c r="K3230" t="s">
        <v>126</v>
      </c>
      <c r="L3230">
        <v>3</v>
      </c>
      <c r="M3230" t="s">
        <v>650</v>
      </c>
      <c r="N3230">
        <v>3</v>
      </c>
      <c r="O3230">
        <v>12</v>
      </c>
      <c r="P3230">
        <v>15</v>
      </c>
      <c r="Q3230">
        <v>17</v>
      </c>
      <c r="R3230">
        <v>5</v>
      </c>
      <c r="S3230">
        <v>8</v>
      </c>
      <c r="T3230">
        <v>10</v>
      </c>
    </row>
    <row r="3231" spans="8:20" x14ac:dyDescent="0.35">
      <c r="H3231">
        <v>385.02800000000002</v>
      </c>
      <c r="I3231">
        <v>29.035</v>
      </c>
      <c r="J3231" t="s">
        <v>125</v>
      </c>
      <c r="K3231" t="s">
        <v>50</v>
      </c>
      <c r="L3231">
        <v>3</v>
      </c>
      <c r="M3231" t="s">
        <v>880</v>
      </c>
      <c r="N3231">
        <v>4</v>
      </c>
      <c r="O3231">
        <v>14</v>
      </c>
      <c r="P3231">
        <v>14</v>
      </c>
      <c r="Q3231">
        <v>17</v>
      </c>
      <c r="R3231">
        <v>8</v>
      </c>
      <c r="S3231">
        <v>8</v>
      </c>
      <c r="T3231">
        <v>11</v>
      </c>
    </row>
    <row r="3232" spans="8:20" x14ac:dyDescent="0.35">
      <c r="H3232">
        <v>385.029</v>
      </c>
      <c r="I3232">
        <v>29.036000000000001</v>
      </c>
      <c r="J3232" t="s">
        <v>125</v>
      </c>
      <c r="K3232" t="s">
        <v>127</v>
      </c>
      <c r="L3232">
        <v>3</v>
      </c>
      <c r="M3232" t="s">
        <v>859</v>
      </c>
      <c r="N3232">
        <v>4</v>
      </c>
      <c r="O3232">
        <v>16</v>
      </c>
      <c r="P3232">
        <v>16</v>
      </c>
      <c r="Q3232">
        <v>19</v>
      </c>
      <c r="R3232">
        <v>9</v>
      </c>
      <c r="S3232">
        <v>9</v>
      </c>
      <c r="T3232">
        <v>12</v>
      </c>
    </row>
    <row r="3233" spans="8:20" x14ac:dyDescent="0.35">
      <c r="H3233">
        <v>385.03</v>
      </c>
      <c r="I3233">
        <v>29.036999999999999</v>
      </c>
      <c r="J3233" t="s">
        <v>125</v>
      </c>
      <c r="K3233" t="s">
        <v>51</v>
      </c>
      <c r="L3233">
        <v>3</v>
      </c>
      <c r="M3233" t="s">
        <v>881</v>
      </c>
      <c r="N3233">
        <v>3</v>
      </c>
      <c r="O3233">
        <v>10</v>
      </c>
      <c r="P3233">
        <v>13</v>
      </c>
      <c r="Q3233">
        <v>15</v>
      </c>
      <c r="R3233">
        <v>5</v>
      </c>
      <c r="S3233">
        <v>8</v>
      </c>
      <c r="T3233">
        <v>10</v>
      </c>
    </row>
    <row r="3234" spans="8:20" x14ac:dyDescent="0.35">
      <c r="H3234">
        <v>385.03100000000001</v>
      </c>
      <c r="I3234">
        <v>29.038</v>
      </c>
      <c r="J3234" t="s">
        <v>125</v>
      </c>
      <c r="K3234" t="s">
        <v>128</v>
      </c>
      <c r="L3234">
        <v>3</v>
      </c>
      <c r="M3234" t="s">
        <v>502</v>
      </c>
      <c r="N3234">
        <v>4</v>
      </c>
      <c r="O3234">
        <v>15</v>
      </c>
      <c r="P3234">
        <v>15</v>
      </c>
      <c r="Q3234">
        <v>18</v>
      </c>
      <c r="R3234">
        <v>8</v>
      </c>
      <c r="S3234">
        <v>8</v>
      </c>
      <c r="T3234">
        <v>11</v>
      </c>
    </row>
    <row r="3235" spans="8:20" x14ac:dyDescent="0.35">
      <c r="H3235">
        <v>385.03199999999998</v>
      </c>
      <c r="I3235">
        <v>29.039000000000001</v>
      </c>
      <c r="J3235" t="s">
        <v>125</v>
      </c>
      <c r="K3235" t="s">
        <v>31</v>
      </c>
      <c r="L3235">
        <v>3</v>
      </c>
      <c r="M3235" t="s">
        <v>881</v>
      </c>
      <c r="N3235">
        <v>3</v>
      </c>
      <c r="O3235">
        <v>10</v>
      </c>
      <c r="P3235">
        <v>13</v>
      </c>
      <c r="Q3235">
        <v>15</v>
      </c>
      <c r="R3235">
        <v>5</v>
      </c>
      <c r="S3235">
        <v>8</v>
      </c>
      <c r="T3235">
        <v>10</v>
      </c>
    </row>
    <row r="3236" spans="8:20" x14ac:dyDescent="0.35">
      <c r="H3236">
        <v>385.03300000000002</v>
      </c>
      <c r="I3236">
        <v>29.04</v>
      </c>
      <c r="J3236" t="s">
        <v>125</v>
      </c>
      <c r="K3236" t="s">
        <v>1690</v>
      </c>
      <c r="L3236">
        <v>3</v>
      </c>
      <c r="M3236" t="s">
        <v>1701</v>
      </c>
      <c r="N3236">
        <v>3</v>
      </c>
      <c r="O3236">
        <v>15</v>
      </c>
      <c r="P3236">
        <v>18</v>
      </c>
      <c r="Q3236">
        <v>20</v>
      </c>
      <c r="R3236">
        <v>4</v>
      </c>
      <c r="S3236">
        <v>7</v>
      </c>
      <c r="T3236">
        <v>9</v>
      </c>
    </row>
    <row r="3237" spans="8:20" x14ac:dyDescent="0.35">
      <c r="H3237">
        <v>385.03399999999999</v>
      </c>
      <c r="I3237">
        <v>29.042000000000002</v>
      </c>
      <c r="J3237" t="s">
        <v>125</v>
      </c>
      <c r="K3237" t="s">
        <v>130</v>
      </c>
      <c r="L3237">
        <v>3</v>
      </c>
      <c r="M3237" t="s">
        <v>817</v>
      </c>
      <c r="N3237">
        <v>4</v>
      </c>
      <c r="O3237">
        <v>11</v>
      </c>
      <c r="P3237">
        <v>11</v>
      </c>
      <c r="Q3237">
        <v>14</v>
      </c>
      <c r="R3237">
        <v>9</v>
      </c>
      <c r="S3237">
        <v>9</v>
      </c>
      <c r="T3237">
        <v>12</v>
      </c>
    </row>
    <row r="3238" spans="8:20" x14ac:dyDescent="0.35">
      <c r="H3238">
        <v>385.03500000000003</v>
      </c>
      <c r="I3238">
        <v>29.042999999999999</v>
      </c>
      <c r="J3238" t="s">
        <v>125</v>
      </c>
      <c r="K3238" t="s">
        <v>52</v>
      </c>
      <c r="L3238">
        <v>3</v>
      </c>
      <c r="M3238" t="s">
        <v>793</v>
      </c>
      <c r="N3238">
        <v>4</v>
      </c>
      <c r="O3238">
        <v>15</v>
      </c>
      <c r="P3238">
        <v>15</v>
      </c>
      <c r="Q3238">
        <v>18</v>
      </c>
      <c r="R3238">
        <v>10</v>
      </c>
      <c r="S3238">
        <v>10</v>
      </c>
      <c r="T3238">
        <v>13</v>
      </c>
    </row>
    <row r="3239" spans="8:20" x14ac:dyDescent="0.35">
      <c r="H3239">
        <v>385.036</v>
      </c>
      <c r="I3239">
        <v>29.044</v>
      </c>
      <c r="J3239" t="s">
        <v>125</v>
      </c>
      <c r="K3239" t="s">
        <v>131</v>
      </c>
      <c r="L3239">
        <v>3</v>
      </c>
      <c r="M3239" t="s">
        <v>68</v>
      </c>
      <c r="N3239">
        <v>1</v>
      </c>
      <c r="O3239">
        <v>3</v>
      </c>
      <c r="P3239">
        <v>10</v>
      </c>
      <c r="Q3239">
        <v>12</v>
      </c>
      <c r="R3239">
        <v>2</v>
      </c>
      <c r="S3239">
        <v>9</v>
      </c>
      <c r="T3239">
        <v>11</v>
      </c>
    </row>
    <row r="3240" spans="8:20" x14ac:dyDescent="0.35">
      <c r="H3240">
        <v>385.03699999999998</v>
      </c>
      <c r="I3240">
        <v>29.045999999999999</v>
      </c>
      <c r="J3240" t="s">
        <v>125</v>
      </c>
      <c r="K3240" t="s">
        <v>132</v>
      </c>
      <c r="L3240">
        <v>3</v>
      </c>
      <c r="M3240" t="s">
        <v>891</v>
      </c>
      <c r="N3240">
        <v>4</v>
      </c>
      <c r="O3240">
        <v>13</v>
      </c>
      <c r="P3240">
        <v>13</v>
      </c>
      <c r="Q3240">
        <v>16</v>
      </c>
      <c r="R3240">
        <v>12</v>
      </c>
      <c r="S3240">
        <v>12</v>
      </c>
      <c r="T3240">
        <v>15</v>
      </c>
    </row>
    <row r="3241" spans="8:20" x14ac:dyDescent="0.35">
      <c r="H3241">
        <v>385.03800000000001</v>
      </c>
      <c r="I3241">
        <v>29.047000000000001</v>
      </c>
      <c r="J3241" t="s">
        <v>125</v>
      </c>
      <c r="K3241" t="s">
        <v>133</v>
      </c>
      <c r="L3241">
        <v>3</v>
      </c>
      <c r="M3241" t="s">
        <v>1548</v>
      </c>
      <c r="N3241">
        <v>3</v>
      </c>
      <c r="O3241">
        <v>10</v>
      </c>
      <c r="P3241">
        <v>13</v>
      </c>
      <c r="Q3241">
        <v>15</v>
      </c>
      <c r="R3241">
        <v>10</v>
      </c>
      <c r="S3241">
        <v>13</v>
      </c>
      <c r="T3241">
        <v>15</v>
      </c>
    </row>
    <row r="3242" spans="8:20" x14ac:dyDescent="0.35">
      <c r="H3242">
        <v>385.03899999999999</v>
      </c>
      <c r="I3242">
        <v>29.047999999999998</v>
      </c>
      <c r="J3242" t="s">
        <v>125</v>
      </c>
      <c r="K3242" t="s">
        <v>54</v>
      </c>
      <c r="L3242">
        <v>3</v>
      </c>
      <c r="M3242" t="s">
        <v>292</v>
      </c>
      <c r="N3242">
        <v>3</v>
      </c>
      <c r="O3242">
        <v>8</v>
      </c>
      <c r="P3242">
        <v>11</v>
      </c>
      <c r="Q3242">
        <v>13</v>
      </c>
      <c r="R3242">
        <v>12</v>
      </c>
      <c r="S3242">
        <v>15</v>
      </c>
      <c r="T3242">
        <v>17</v>
      </c>
    </row>
    <row r="3243" spans="8:20" x14ac:dyDescent="0.35">
      <c r="H3243">
        <v>385.04</v>
      </c>
      <c r="I3243">
        <v>29.048999999999999</v>
      </c>
      <c r="J3243" t="s">
        <v>125</v>
      </c>
      <c r="K3243" t="s">
        <v>1560</v>
      </c>
      <c r="L3243">
        <v>3</v>
      </c>
      <c r="M3243" t="s">
        <v>1562</v>
      </c>
      <c r="N3243">
        <v>4</v>
      </c>
      <c r="O3243">
        <v>17</v>
      </c>
      <c r="P3243">
        <v>17</v>
      </c>
      <c r="Q3243">
        <v>20</v>
      </c>
      <c r="R3243">
        <v>7</v>
      </c>
      <c r="S3243">
        <v>7</v>
      </c>
      <c r="T3243">
        <v>10</v>
      </c>
    </row>
    <row r="3244" spans="8:20" x14ac:dyDescent="0.35">
      <c r="H3244">
        <v>385.041</v>
      </c>
      <c r="I3244">
        <v>29.05</v>
      </c>
      <c r="J3244" t="s">
        <v>125</v>
      </c>
      <c r="K3244" t="s">
        <v>134</v>
      </c>
      <c r="L3244">
        <v>3</v>
      </c>
      <c r="M3244" t="s">
        <v>882</v>
      </c>
      <c r="N3244">
        <v>4</v>
      </c>
      <c r="O3244">
        <v>22</v>
      </c>
      <c r="P3244">
        <v>22</v>
      </c>
      <c r="Q3244">
        <v>25</v>
      </c>
      <c r="R3244">
        <v>0</v>
      </c>
      <c r="S3244">
        <v>0</v>
      </c>
      <c r="T3244">
        <v>3</v>
      </c>
    </row>
    <row r="3245" spans="8:20" x14ac:dyDescent="0.35">
      <c r="H3245">
        <v>385.04199999999997</v>
      </c>
      <c r="I3245">
        <v>29.052</v>
      </c>
      <c r="J3245" t="s">
        <v>125</v>
      </c>
      <c r="K3245" t="s">
        <v>33</v>
      </c>
      <c r="L3245">
        <v>3</v>
      </c>
      <c r="M3245" t="s">
        <v>793</v>
      </c>
      <c r="N3245">
        <v>4</v>
      </c>
      <c r="O3245">
        <v>15</v>
      </c>
      <c r="P3245">
        <v>15</v>
      </c>
      <c r="Q3245">
        <v>18</v>
      </c>
      <c r="R3245">
        <v>10</v>
      </c>
      <c r="S3245">
        <v>10</v>
      </c>
      <c r="T3245">
        <v>13</v>
      </c>
    </row>
    <row r="3246" spans="8:20" x14ac:dyDescent="0.35">
      <c r="H3246">
        <v>385.04300000000001</v>
      </c>
      <c r="I3246">
        <v>29.053000000000001</v>
      </c>
      <c r="J3246" t="s">
        <v>125</v>
      </c>
      <c r="K3246" t="s">
        <v>135</v>
      </c>
      <c r="L3246">
        <v>3</v>
      </c>
      <c r="M3246" t="s">
        <v>481</v>
      </c>
      <c r="N3246">
        <v>3</v>
      </c>
      <c r="O3246">
        <v>12</v>
      </c>
      <c r="P3246">
        <v>15</v>
      </c>
      <c r="Q3246">
        <v>17</v>
      </c>
      <c r="R3246">
        <v>6</v>
      </c>
      <c r="S3246">
        <v>9</v>
      </c>
      <c r="T3246">
        <v>11</v>
      </c>
    </row>
    <row r="3247" spans="8:20" x14ac:dyDescent="0.35">
      <c r="H3247">
        <v>385.04399999999998</v>
      </c>
      <c r="I3247">
        <v>29.053999999999998</v>
      </c>
      <c r="J3247" t="s">
        <v>125</v>
      </c>
      <c r="K3247" t="s">
        <v>136</v>
      </c>
      <c r="L3247">
        <v>3</v>
      </c>
      <c r="M3247" t="s">
        <v>426</v>
      </c>
      <c r="N3247">
        <v>3</v>
      </c>
      <c r="O3247">
        <v>11</v>
      </c>
      <c r="P3247">
        <v>14</v>
      </c>
      <c r="Q3247">
        <v>16</v>
      </c>
      <c r="R3247">
        <v>5</v>
      </c>
      <c r="S3247">
        <v>8</v>
      </c>
      <c r="T3247">
        <v>10</v>
      </c>
    </row>
    <row r="3248" spans="8:20" x14ac:dyDescent="0.35">
      <c r="H3248">
        <v>385.04500000000002</v>
      </c>
      <c r="I3248">
        <v>29.055</v>
      </c>
      <c r="J3248" t="s">
        <v>125</v>
      </c>
      <c r="K3248" t="s">
        <v>137</v>
      </c>
      <c r="L3248">
        <v>3</v>
      </c>
      <c r="M3248" t="s">
        <v>793</v>
      </c>
      <c r="N3248">
        <v>4</v>
      </c>
      <c r="O3248">
        <v>15</v>
      </c>
      <c r="P3248">
        <v>15</v>
      </c>
      <c r="Q3248">
        <v>18</v>
      </c>
      <c r="R3248">
        <v>10</v>
      </c>
      <c r="S3248">
        <v>10</v>
      </c>
      <c r="T3248">
        <v>13</v>
      </c>
    </row>
    <row r="3249" spans="8:20" x14ac:dyDescent="0.35">
      <c r="H3249">
        <v>385.04599999999999</v>
      </c>
      <c r="I3249">
        <v>29.056000000000001</v>
      </c>
      <c r="J3249" t="s">
        <v>125</v>
      </c>
      <c r="K3249" t="s">
        <v>138</v>
      </c>
      <c r="L3249">
        <v>3</v>
      </c>
      <c r="M3249" t="s">
        <v>236</v>
      </c>
      <c r="N3249">
        <v>4</v>
      </c>
      <c r="O3249">
        <v>13</v>
      </c>
      <c r="P3249">
        <v>13</v>
      </c>
      <c r="Q3249">
        <v>16</v>
      </c>
      <c r="R3249">
        <v>11</v>
      </c>
      <c r="S3249">
        <v>11</v>
      </c>
      <c r="T3249">
        <v>14</v>
      </c>
    </row>
    <row r="3250" spans="8:20" x14ac:dyDescent="0.35">
      <c r="H3250">
        <v>385.04700000000003</v>
      </c>
      <c r="I3250">
        <v>29.056999999999999</v>
      </c>
      <c r="J3250" t="s">
        <v>125</v>
      </c>
      <c r="K3250" t="s">
        <v>139</v>
      </c>
      <c r="L3250">
        <v>3</v>
      </c>
      <c r="M3250" t="s">
        <v>732</v>
      </c>
      <c r="N3250">
        <v>3</v>
      </c>
      <c r="O3250">
        <v>11</v>
      </c>
      <c r="P3250">
        <v>14</v>
      </c>
      <c r="Q3250">
        <v>16</v>
      </c>
      <c r="R3250">
        <v>7</v>
      </c>
      <c r="S3250">
        <v>10</v>
      </c>
      <c r="T3250">
        <v>12</v>
      </c>
    </row>
    <row r="3251" spans="8:20" x14ac:dyDescent="0.35">
      <c r="H3251">
        <v>385.048</v>
      </c>
      <c r="I3251">
        <v>29.058</v>
      </c>
      <c r="J3251" t="s">
        <v>125</v>
      </c>
      <c r="K3251" t="s">
        <v>1415</v>
      </c>
      <c r="L3251">
        <v>3</v>
      </c>
      <c r="M3251" t="s">
        <v>1125</v>
      </c>
      <c r="N3251">
        <v>2</v>
      </c>
      <c r="O3251">
        <v>8</v>
      </c>
      <c r="P3251">
        <v>13</v>
      </c>
      <c r="Q3251">
        <v>15</v>
      </c>
      <c r="R3251">
        <v>3</v>
      </c>
      <c r="S3251">
        <v>8</v>
      </c>
      <c r="T3251">
        <v>10</v>
      </c>
    </row>
    <row r="3252" spans="8:20" x14ac:dyDescent="0.35">
      <c r="H3252">
        <v>385.04899999999998</v>
      </c>
      <c r="I3252">
        <v>29.059000000000001</v>
      </c>
      <c r="J3252" t="s">
        <v>125</v>
      </c>
      <c r="K3252" t="s">
        <v>34</v>
      </c>
      <c r="L3252">
        <v>3</v>
      </c>
      <c r="M3252" t="s">
        <v>696</v>
      </c>
      <c r="N3252">
        <v>4</v>
      </c>
      <c r="O3252">
        <v>14</v>
      </c>
      <c r="P3252">
        <v>14</v>
      </c>
      <c r="Q3252">
        <v>17</v>
      </c>
      <c r="R3252">
        <v>7</v>
      </c>
      <c r="S3252">
        <v>7</v>
      </c>
      <c r="T3252">
        <v>10</v>
      </c>
    </row>
    <row r="3253" spans="8:20" x14ac:dyDescent="0.35">
      <c r="H3253">
        <v>385.05</v>
      </c>
      <c r="I3253">
        <v>29.06</v>
      </c>
      <c r="J3253" t="s">
        <v>125</v>
      </c>
      <c r="K3253" t="s">
        <v>35</v>
      </c>
      <c r="L3253">
        <v>3</v>
      </c>
      <c r="M3253" t="s">
        <v>732</v>
      </c>
      <c r="N3253">
        <v>3</v>
      </c>
      <c r="O3253">
        <v>11</v>
      </c>
      <c r="P3253">
        <v>14</v>
      </c>
      <c r="Q3253">
        <v>16</v>
      </c>
      <c r="R3253">
        <v>7</v>
      </c>
      <c r="S3253">
        <v>10</v>
      </c>
      <c r="T3253">
        <v>12</v>
      </c>
    </row>
    <row r="3254" spans="8:20" x14ac:dyDescent="0.35">
      <c r="H3254">
        <v>385.05099999999999</v>
      </c>
      <c r="I3254">
        <v>29.061</v>
      </c>
      <c r="J3254" t="s">
        <v>125</v>
      </c>
      <c r="K3254" t="s">
        <v>140</v>
      </c>
      <c r="L3254">
        <v>3</v>
      </c>
      <c r="M3254" t="s">
        <v>883</v>
      </c>
      <c r="N3254">
        <v>3</v>
      </c>
      <c r="O3254">
        <v>14</v>
      </c>
      <c r="P3254">
        <v>17</v>
      </c>
      <c r="Q3254">
        <v>19</v>
      </c>
      <c r="R3254">
        <v>4</v>
      </c>
      <c r="S3254">
        <v>7</v>
      </c>
      <c r="T3254">
        <v>9</v>
      </c>
    </row>
    <row r="3255" spans="8:20" x14ac:dyDescent="0.35">
      <c r="H3255">
        <v>385.05200000000002</v>
      </c>
      <c r="I3255">
        <v>29.062999999999999</v>
      </c>
      <c r="J3255" t="s">
        <v>125</v>
      </c>
      <c r="K3255" t="s">
        <v>141</v>
      </c>
      <c r="L3255">
        <v>3</v>
      </c>
      <c r="M3255" t="s">
        <v>880</v>
      </c>
      <c r="N3255">
        <v>4</v>
      </c>
      <c r="O3255">
        <v>14</v>
      </c>
      <c r="P3255">
        <v>14</v>
      </c>
      <c r="Q3255">
        <v>17</v>
      </c>
      <c r="R3255">
        <v>8</v>
      </c>
      <c r="S3255">
        <v>8</v>
      </c>
      <c r="T3255">
        <v>11</v>
      </c>
    </row>
    <row r="3256" spans="8:20" x14ac:dyDescent="0.35">
      <c r="H3256">
        <v>385.053</v>
      </c>
      <c r="I3256">
        <v>29.064</v>
      </c>
      <c r="J3256" t="s">
        <v>125</v>
      </c>
      <c r="K3256" t="s">
        <v>142</v>
      </c>
      <c r="L3256">
        <v>3</v>
      </c>
      <c r="M3256" t="s">
        <v>884</v>
      </c>
      <c r="N3256">
        <v>3</v>
      </c>
      <c r="O3256">
        <v>15</v>
      </c>
      <c r="P3256">
        <v>18</v>
      </c>
      <c r="Q3256">
        <v>20</v>
      </c>
      <c r="R3256">
        <v>5</v>
      </c>
      <c r="S3256">
        <v>8</v>
      </c>
      <c r="T3256">
        <v>10</v>
      </c>
    </row>
    <row r="3257" spans="8:20" x14ac:dyDescent="0.35">
      <c r="H3257">
        <v>385.05399999999997</v>
      </c>
      <c r="I3257">
        <v>29.065000000000001</v>
      </c>
      <c r="J3257" t="s">
        <v>125</v>
      </c>
      <c r="K3257" t="s">
        <v>36</v>
      </c>
      <c r="L3257">
        <v>3</v>
      </c>
      <c r="M3257" t="s">
        <v>696</v>
      </c>
      <c r="N3257">
        <v>4</v>
      </c>
      <c r="O3257">
        <v>14</v>
      </c>
      <c r="P3257">
        <v>14</v>
      </c>
      <c r="Q3257">
        <v>17</v>
      </c>
      <c r="R3257">
        <v>7</v>
      </c>
      <c r="S3257">
        <v>7</v>
      </c>
      <c r="T3257">
        <v>10</v>
      </c>
    </row>
    <row r="3258" spans="8:20" x14ac:dyDescent="0.35">
      <c r="H3258">
        <v>385.05500000000001</v>
      </c>
      <c r="I3258">
        <v>29.065999999999999</v>
      </c>
      <c r="J3258" t="s">
        <v>125</v>
      </c>
      <c r="K3258" t="s">
        <v>143</v>
      </c>
      <c r="L3258">
        <v>3</v>
      </c>
      <c r="M3258" t="s">
        <v>737</v>
      </c>
      <c r="N3258">
        <v>3</v>
      </c>
      <c r="O3258">
        <v>6</v>
      </c>
      <c r="P3258">
        <v>9</v>
      </c>
      <c r="Q3258">
        <v>11</v>
      </c>
      <c r="R3258">
        <v>12</v>
      </c>
      <c r="S3258">
        <v>15</v>
      </c>
      <c r="T3258">
        <v>17</v>
      </c>
    </row>
    <row r="3259" spans="8:20" x14ac:dyDescent="0.35">
      <c r="H3259">
        <v>385.05599999999998</v>
      </c>
      <c r="I3259">
        <v>29.067</v>
      </c>
      <c r="J3259" t="s">
        <v>125</v>
      </c>
      <c r="K3259" t="s">
        <v>144</v>
      </c>
      <c r="L3259">
        <v>3</v>
      </c>
      <c r="M3259" t="s">
        <v>1400</v>
      </c>
      <c r="N3259">
        <v>4</v>
      </c>
      <c r="O3259">
        <v>15</v>
      </c>
      <c r="P3259">
        <v>15</v>
      </c>
      <c r="Q3259">
        <v>18</v>
      </c>
      <c r="R3259">
        <v>10</v>
      </c>
      <c r="S3259">
        <v>10</v>
      </c>
      <c r="T3259">
        <v>13</v>
      </c>
    </row>
    <row r="3260" spans="8:20" x14ac:dyDescent="0.35">
      <c r="H3260">
        <v>385.05700000000002</v>
      </c>
      <c r="I3260">
        <v>29.068000000000001</v>
      </c>
      <c r="J3260" t="s">
        <v>125</v>
      </c>
      <c r="K3260" t="s">
        <v>56</v>
      </c>
      <c r="L3260">
        <v>3</v>
      </c>
      <c r="M3260" t="s">
        <v>885</v>
      </c>
      <c r="N3260">
        <v>4</v>
      </c>
      <c r="O3260">
        <v>16</v>
      </c>
      <c r="P3260">
        <v>16</v>
      </c>
      <c r="Q3260">
        <v>19</v>
      </c>
      <c r="R3260">
        <v>8</v>
      </c>
      <c r="S3260">
        <v>8</v>
      </c>
      <c r="T3260">
        <v>11</v>
      </c>
    </row>
    <row r="3261" spans="8:20" x14ac:dyDescent="0.35">
      <c r="H3261">
        <v>385.05799999999999</v>
      </c>
      <c r="I3261">
        <v>29.068999999999999</v>
      </c>
      <c r="J3261" t="s">
        <v>125</v>
      </c>
      <c r="K3261" t="s">
        <v>145</v>
      </c>
      <c r="L3261">
        <v>3</v>
      </c>
      <c r="M3261" t="s">
        <v>750</v>
      </c>
      <c r="N3261">
        <v>3</v>
      </c>
      <c r="O3261">
        <v>13</v>
      </c>
      <c r="P3261">
        <v>16</v>
      </c>
      <c r="Q3261">
        <v>18</v>
      </c>
      <c r="R3261">
        <v>7</v>
      </c>
      <c r="S3261">
        <v>10</v>
      </c>
      <c r="T3261">
        <v>12</v>
      </c>
    </row>
    <row r="3262" spans="8:20" x14ac:dyDescent="0.35">
      <c r="H3262">
        <v>385.05900000000003</v>
      </c>
      <c r="I3262">
        <v>29.07</v>
      </c>
      <c r="J3262" t="s">
        <v>125</v>
      </c>
      <c r="K3262" t="s">
        <v>146</v>
      </c>
      <c r="L3262">
        <v>3</v>
      </c>
      <c r="M3262" t="s">
        <v>880</v>
      </c>
      <c r="N3262">
        <v>4</v>
      </c>
      <c r="O3262">
        <v>14</v>
      </c>
      <c r="P3262">
        <v>14</v>
      </c>
      <c r="Q3262">
        <v>17</v>
      </c>
      <c r="R3262">
        <v>8</v>
      </c>
      <c r="S3262">
        <v>8</v>
      </c>
      <c r="T3262">
        <v>11</v>
      </c>
    </row>
    <row r="3263" spans="8:20" x14ac:dyDescent="0.35">
      <c r="H3263">
        <v>385.06</v>
      </c>
      <c r="I3263">
        <v>29.071000000000002</v>
      </c>
      <c r="J3263" t="s">
        <v>125</v>
      </c>
      <c r="K3263" t="s">
        <v>147</v>
      </c>
      <c r="L3263">
        <v>3</v>
      </c>
      <c r="M3263" t="s">
        <v>1548</v>
      </c>
      <c r="N3263">
        <v>3</v>
      </c>
      <c r="O3263">
        <v>10</v>
      </c>
      <c r="P3263">
        <v>13</v>
      </c>
      <c r="Q3263">
        <v>15</v>
      </c>
      <c r="R3263">
        <v>10</v>
      </c>
      <c r="S3263">
        <v>13</v>
      </c>
      <c r="T3263">
        <v>15</v>
      </c>
    </row>
    <row r="3264" spans="8:20" x14ac:dyDescent="0.35">
      <c r="H3264">
        <v>385.06099999999998</v>
      </c>
      <c r="I3264">
        <v>29.071999999999999</v>
      </c>
      <c r="J3264" t="s">
        <v>125</v>
      </c>
      <c r="K3264" t="s">
        <v>28</v>
      </c>
      <c r="L3264">
        <v>3</v>
      </c>
      <c r="M3264" t="s">
        <v>502</v>
      </c>
      <c r="N3264">
        <v>4</v>
      </c>
      <c r="O3264">
        <v>15</v>
      </c>
      <c r="P3264">
        <v>15</v>
      </c>
      <c r="Q3264">
        <v>18</v>
      </c>
      <c r="R3264">
        <v>8</v>
      </c>
      <c r="S3264">
        <v>8</v>
      </c>
      <c r="T3264">
        <v>11</v>
      </c>
    </row>
    <row r="3265" spans="8:20" x14ac:dyDescent="0.35">
      <c r="H3265">
        <v>385.06200000000001</v>
      </c>
      <c r="I3265">
        <v>29.073</v>
      </c>
      <c r="J3265" t="s">
        <v>125</v>
      </c>
      <c r="K3265" t="s">
        <v>148</v>
      </c>
      <c r="L3265">
        <v>3</v>
      </c>
      <c r="M3265" t="s">
        <v>886</v>
      </c>
      <c r="N3265">
        <v>3</v>
      </c>
      <c r="O3265">
        <v>13</v>
      </c>
      <c r="P3265">
        <v>16</v>
      </c>
      <c r="Q3265">
        <v>18</v>
      </c>
      <c r="R3265">
        <v>6</v>
      </c>
      <c r="S3265">
        <v>9</v>
      </c>
      <c r="T3265">
        <v>11</v>
      </c>
    </row>
    <row r="3266" spans="8:20" x14ac:dyDescent="0.35">
      <c r="H3266">
        <v>385.06299999999999</v>
      </c>
      <c r="I3266">
        <v>29.074000000000002</v>
      </c>
      <c r="J3266" t="s">
        <v>125</v>
      </c>
      <c r="K3266" t="s">
        <v>149</v>
      </c>
      <c r="L3266">
        <v>3</v>
      </c>
      <c r="M3266" t="s">
        <v>817</v>
      </c>
      <c r="N3266">
        <v>4</v>
      </c>
      <c r="O3266">
        <v>11</v>
      </c>
      <c r="P3266">
        <v>11</v>
      </c>
      <c r="Q3266">
        <v>14</v>
      </c>
      <c r="R3266">
        <v>9</v>
      </c>
      <c r="S3266">
        <v>9</v>
      </c>
      <c r="T3266">
        <v>12</v>
      </c>
    </row>
    <row r="3267" spans="8:20" x14ac:dyDescent="0.35">
      <c r="H3267">
        <v>385.06400000000002</v>
      </c>
      <c r="I3267">
        <v>29.074999999999999</v>
      </c>
      <c r="J3267" t="s">
        <v>125</v>
      </c>
      <c r="K3267" t="s">
        <v>150</v>
      </c>
      <c r="L3267">
        <v>3</v>
      </c>
      <c r="M3267" t="s">
        <v>886</v>
      </c>
      <c r="N3267">
        <v>3</v>
      </c>
      <c r="O3267">
        <v>13</v>
      </c>
      <c r="P3267">
        <v>16</v>
      </c>
      <c r="Q3267">
        <v>18</v>
      </c>
      <c r="R3267">
        <v>6</v>
      </c>
      <c r="S3267">
        <v>9</v>
      </c>
      <c r="T3267">
        <v>11</v>
      </c>
    </row>
    <row r="3268" spans="8:20" x14ac:dyDescent="0.35">
      <c r="H3268">
        <v>385.065</v>
      </c>
      <c r="I3268">
        <v>29.076000000000001</v>
      </c>
      <c r="J3268" t="s">
        <v>125</v>
      </c>
      <c r="K3268" t="s">
        <v>151</v>
      </c>
      <c r="L3268">
        <v>3</v>
      </c>
      <c r="M3268" t="s">
        <v>887</v>
      </c>
      <c r="N3268">
        <v>4</v>
      </c>
      <c r="O3268">
        <v>10</v>
      </c>
      <c r="P3268">
        <v>10</v>
      </c>
      <c r="Q3268">
        <v>13</v>
      </c>
      <c r="R3268">
        <v>11</v>
      </c>
      <c r="S3268">
        <v>11</v>
      </c>
      <c r="T3268">
        <v>14</v>
      </c>
    </row>
    <row r="3269" spans="8:20" x14ac:dyDescent="0.35">
      <c r="H3269">
        <v>385.06599999999997</v>
      </c>
      <c r="I3269">
        <v>29.077000000000002</v>
      </c>
      <c r="J3269" t="s">
        <v>125</v>
      </c>
      <c r="K3269" t="s">
        <v>152</v>
      </c>
      <c r="L3269">
        <v>3</v>
      </c>
      <c r="M3269" t="s">
        <v>817</v>
      </c>
      <c r="N3269">
        <v>4</v>
      </c>
      <c r="O3269">
        <v>11</v>
      </c>
      <c r="P3269">
        <v>11</v>
      </c>
      <c r="Q3269">
        <v>14</v>
      </c>
      <c r="R3269">
        <v>9</v>
      </c>
      <c r="S3269">
        <v>9</v>
      </c>
      <c r="T3269">
        <v>12</v>
      </c>
    </row>
    <row r="3270" spans="8:20" x14ac:dyDescent="0.35">
      <c r="H3270">
        <v>385.06700000000001</v>
      </c>
      <c r="I3270">
        <v>29.077999999999999</v>
      </c>
      <c r="J3270" t="s">
        <v>125</v>
      </c>
      <c r="K3270" t="s">
        <v>1752</v>
      </c>
      <c r="L3270">
        <v>3</v>
      </c>
      <c r="M3270" t="s">
        <v>1760</v>
      </c>
      <c r="N3270">
        <v>3</v>
      </c>
      <c r="O3270">
        <v>17</v>
      </c>
      <c r="P3270">
        <v>20</v>
      </c>
      <c r="Q3270">
        <v>22</v>
      </c>
      <c r="R3270">
        <v>3</v>
      </c>
      <c r="S3270">
        <v>6</v>
      </c>
      <c r="T3270">
        <v>8</v>
      </c>
    </row>
    <row r="3271" spans="8:20" x14ac:dyDescent="0.35">
      <c r="H3271">
        <v>385.06799999999998</v>
      </c>
      <c r="I3271">
        <v>29.079000000000001</v>
      </c>
      <c r="J3271" t="s">
        <v>125</v>
      </c>
      <c r="K3271" t="s">
        <v>153</v>
      </c>
      <c r="L3271">
        <v>3</v>
      </c>
      <c r="M3271" t="s">
        <v>236</v>
      </c>
      <c r="N3271">
        <v>4</v>
      </c>
      <c r="O3271">
        <v>13</v>
      </c>
      <c r="P3271">
        <v>13</v>
      </c>
      <c r="Q3271">
        <v>16</v>
      </c>
      <c r="R3271">
        <v>11</v>
      </c>
      <c r="S3271">
        <v>11</v>
      </c>
      <c r="T3271">
        <v>14</v>
      </c>
    </row>
    <row r="3272" spans="8:20" x14ac:dyDescent="0.35">
      <c r="H3272">
        <v>385.06900000000002</v>
      </c>
      <c r="I3272">
        <v>29.08</v>
      </c>
      <c r="J3272" t="s">
        <v>125</v>
      </c>
      <c r="K3272" t="s">
        <v>1606</v>
      </c>
      <c r="L3272">
        <v>3</v>
      </c>
      <c r="M3272" t="s">
        <v>895</v>
      </c>
      <c r="N3272">
        <v>4</v>
      </c>
      <c r="O3272">
        <v>14</v>
      </c>
      <c r="P3272">
        <v>14</v>
      </c>
      <c r="Q3272">
        <v>17</v>
      </c>
      <c r="R3272">
        <v>10</v>
      </c>
      <c r="S3272">
        <v>10</v>
      </c>
      <c r="T3272">
        <v>13</v>
      </c>
    </row>
    <row r="3273" spans="8:20" x14ac:dyDescent="0.35">
      <c r="H3273">
        <v>385.07</v>
      </c>
      <c r="I3273">
        <v>29.081</v>
      </c>
      <c r="J3273" t="s">
        <v>125</v>
      </c>
      <c r="K3273" t="s">
        <v>154</v>
      </c>
      <c r="L3273">
        <v>3</v>
      </c>
      <c r="M3273" t="s">
        <v>487</v>
      </c>
      <c r="N3273">
        <v>4</v>
      </c>
      <c r="O3273">
        <v>7</v>
      </c>
      <c r="P3273">
        <v>7</v>
      </c>
      <c r="Q3273">
        <v>10</v>
      </c>
      <c r="R3273">
        <v>16</v>
      </c>
      <c r="S3273">
        <v>16</v>
      </c>
      <c r="T3273">
        <v>19</v>
      </c>
    </row>
    <row r="3274" spans="8:20" x14ac:dyDescent="0.35">
      <c r="H3274">
        <v>385.07100000000003</v>
      </c>
      <c r="I3274">
        <v>29.082000000000001</v>
      </c>
      <c r="J3274" t="s">
        <v>125</v>
      </c>
      <c r="K3274" t="s">
        <v>155</v>
      </c>
      <c r="L3274">
        <v>3</v>
      </c>
      <c r="M3274" t="s">
        <v>888</v>
      </c>
      <c r="N3274">
        <v>4</v>
      </c>
      <c r="O3274">
        <v>18</v>
      </c>
      <c r="P3274">
        <v>18</v>
      </c>
      <c r="Q3274">
        <v>21</v>
      </c>
      <c r="R3274">
        <v>6</v>
      </c>
      <c r="S3274">
        <v>6</v>
      </c>
      <c r="T3274">
        <v>9</v>
      </c>
    </row>
    <row r="3275" spans="8:20" x14ac:dyDescent="0.35">
      <c r="H3275">
        <v>385.072</v>
      </c>
      <c r="I3275">
        <v>29.084</v>
      </c>
      <c r="J3275" t="s">
        <v>125</v>
      </c>
      <c r="K3275" t="s">
        <v>1666</v>
      </c>
      <c r="L3275">
        <v>3</v>
      </c>
      <c r="M3275" t="s">
        <v>1674</v>
      </c>
      <c r="N3275">
        <v>3</v>
      </c>
      <c r="O3275">
        <v>10</v>
      </c>
      <c r="P3275">
        <v>13</v>
      </c>
      <c r="Q3275">
        <v>15</v>
      </c>
      <c r="R3275">
        <v>8</v>
      </c>
      <c r="S3275">
        <v>11</v>
      </c>
      <c r="T3275">
        <v>13</v>
      </c>
    </row>
    <row r="3276" spans="8:20" x14ac:dyDescent="0.35">
      <c r="H3276">
        <v>385.07299999999998</v>
      </c>
      <c r="I3276">
        <v>29.085000000000001</v>
      </c>
      <c r="J3276" t="s">
        <v>125</v>
      </c>
      <c r="K3276" t="s">
        <v>156</v>
      </c>
      <c r="L3276">
        <v>3</v>
      </c>
      <c r="M3276" t="s">
        <v>488</v>
      </c>
      <c r="N3276">
        <v>4</v>
      </c>
      <c r="O3276">
        <v>14</v>
      </c>
      <c r="P3276">
        <v>14</v>
      </c>
      <c r="Q3276">
        <v>17</v>
      </c>
      <c r="R3276">
        <v>11</v>
      </c>
      <c r="S3276">
        <v>11</v>
      </c>
      <c r="T3276">
        <v>14</v>
      </c>
    </row>
    <row r="3277" spans="8:20" x14ac:dyDescent="0.35">
      <c r="H3277">
        <v>385.07400000000001</v>
      </c>
      <c r="I3277">
        <v>29.085999999999999</v>
      </c>
      <c r="J3277" t="s">
        <v>125</v>
      </c>
      <c r="K3277" t="s">
        <v>37</v>
      </c>
      <c r="L3277">
        <v>3</v>
      </c>
      <c r="M3277" t="s">
        <v>722</v>
      </c>
      <c r="N3277">
        <v>4</v>
      </c>
      <c r="O3277">
        <v>14</v>
      </c>
      <c r="P3277">
        <v>14</v>
      </c>
      <c r="Q3277">
        <v>17</v>
      </c>
      <c r="R3277">
        <v>9</v>
      </c>
      <c r="S3277">
        <v>9</v>
      </c>
      <c r="T3277">
        <v>12</v>
      </c>
    </row>
    <row r="3278" spans="8:20" x14ac:dyDescent="0.35">
      <c r="H3278">
        <v>385.07499999999999</v>
      </c>
      <c r="I3278">
        <v>29.087</v>
      </c>
      <c r="J3278" t="s">
        <v>125</v>
      </c>
      <c r="K3278" t="s">
        <v>157</v>
      </c>
      <c r="L3278">
        <v>3</v>
      </c>
      <c r="M3278" t="s">
        <v>889</v>
      </c>
      <c r="N3278">
        <v>4</v>
      </c>
      <c r="O3278">
        <v>14</v>
      </c>
      <c r="P3278">
        <v>14</v>
      </c>
      <c r="Q3278">
        <v>17</v>
      </c>
      <c r="R3278">
        <v>7</v>
      </c>
      <c r="S3278">
        <v>7</v>
      </c>
      <c r="T3278">
        <v>10</v>
      </c>
    </row>
    <row r="3279" spans="8:20" x14ac:dyDescent="0.35">
      <c r="H3279">
        <v>385.07600000000002</v>
      </c>
      <c r="I3279">
        <v>29.088000000000001</v>
      </c>
      <c r="J3279" t="s">
        <v>125</v>
      </c>
      <c r="K3279" t="s">
        <v>58</v>
      </c>
      <c r="L3279">
        <v>3</v>
      </c>
      <c r="M3279" t="s">
        <v>881</v>
      </c>
      <c r="N3279">
        <v>3</v>
      </c>
      <c r="O3279">
        <v>10</v>
      </c>
      <c r="P3279">
        <v>13</v>
      </c>
      <c r="Q3279">
        <v>15</v>
      </c>
      <c r="R3279">
        <v>5</v>
      </c>
      <c r="S3279">
        <v>8</v>
      </c>
      <c r="T3279">
        <v>10</v>
      </c>
    </row>
    <row r="3280" spans="8:20" x14ac:dyDescent="0.35">
      <c r="H3280">
        <v>385.077</v>
      </c>
      <c r="I3280">
        <v>29.088999999999999</v>
      </c>
      <c r="J3280" t="s">
        <v>125</v>
      </c>
      <c r="K3280" t="s">
        <v>59</v>
      </c>
      <c r="L3280">
        <v>3</v>
      </c>
      <c r="M3280" t="s">
        <v>880</v>
      </c>
      <c r="N3280">
        <v>4</v>
      </c>
      <c r="O3280">
        <v>14</v>
      </c>
      <c r="P3280">
        <v>14</v>
      </c>
      <c r="Q3280">
        <v>17</v>
      </c>
      <c r="R3280">
        <v>8</v>
      </c>
      <c r="S3280">
        <v>8</v>
      </c>
      <c r="T3280">
        <v>11</v>
      </c>
    </row>
    <row r="3281" spans="8:20" x14ac:dyDescent="0.35">
      <c r="H3281">
        <v>385.07799999999997</v>
      </c>
      <c r="I3281">
        <v>29.09</v>
      </c>
      <c r="J3281" t="s">
        <v>125</v>
      </c>
      <c r="K3281" t="s">
        <v>158</v>
      </c>
      <c r="L3281">
        <v>3</v>
      </c>
      <c r="M3281" t="s">
        <v>793</v>
      </c>
      <c r="N3281">
        <v>4</v>
      </c>
      <c r="O3281">
        <v>15</v>
      </c>
      <c r="P3281">
        <v>15</v>
      </c>
      <c r="Q3281">
        <v>18</v>
      </c>
      <c r="R3281">
        <v>10</v>
      </c>
      <c r="S3281">
        <v>10</v>
      </c>
      <c r="T3281">
        <v>13</v>
      </c>
    </row>
    <row r="3282" spans="8:20" x14ac:dyDescent="0.35">
      <c r="H3282">
        <v>385.07900000000001</v>
      </c>
      <c r="I3282">
        <v>29.091999999999999</v>
      </c>
      <c r="J3282" t="s">
        <v>125</v>
      </c>
      <c r="K3282" t="s">
        <v>160</v>
      </c>
      <c r="L3282">
        <v>3</v>
      </c>
      <c r="M3282" t="s">
        <v>885</v>
      </c>
      <c r="N3282">
        <v>4</v>
      </c>
      <c r="O3282">
        <v>16</v>
      </c>
      <c r="P3282">
        <v>16</v>
      </c>
      <c r="Q3282">
        <v>19</v>
      </c>
      <c r="R3282">
        <v>8</v>
      </c>
      <c r="S3282">
        <v>8</v>
      </c>
      <c r="T3282">
        <v>11</v>
      </c>
    </row>
    <row r="3283" spans="8:20" x14ac:dyDescent="0.35">
      <c r="H3283">
        <v>385.08</v>
      </c>
      <c r="I3283">
        <v>29.094000000000001</v>
      </c>
      <c r="J3283" t="s">
        <v>125</v>
      </c>
      <c r="K3283" t="s">
        <v>1374</v>
      </c>
      <c r="L3283">
        <v>3</v>
      </c>
      <c r="M3283" t="s">
        <v>1400</v>
      </c>
      <c r="N3283">
        <v>4</v>
      </c>
      <c r="O3283">
        <v>15</v>
      </c>
      <c r="P3283">
        <v>15</v>
      </c>
      <c r="Q3283">
        <v>18</v>
      </c>
      <c r="R3283">
        <v>10</v>
      </c>
      <c r="S3283">
        <v>10</v>
      </c>
      <c r="T3283">
        <v>13</v>
      </c>
    </row>
    <row r="3284" spans="8:20" x14ac:dyDescent="0.35">
      <c r="H3284">
        <v>385.08100000000002</v>
      </c>
      <c r="I3284">
        <v>29.094999999999999</v>
      </c>
      <c r="J3284" t="s">
        <v>125</v>
      </c>
      <c r="K3284" t="s">
        <v>162</v>
      </c>
      <c r="L3284">
        <v>3</v>
      </c>
      <c r="M3284" t="s">
        <v>890</v>
      </c>
      <c r="N3284">
        <v>4</v>
      </c>
      <c r="O3284">
        <v>14</v>
      </c>
      <c r="P3284">
        <v>14</v>
      </c>
      <c r="Q3284">
        <v>17</v>
      </c>
      <c r="R3284">
        <v>9</v>
      </c>
      <c r="S3284">
        <v>9</v>
      </c>
      <c r="T3284">
        <v>12</v>
      </c>
    </row>
    <row r="3285" spans="8:20" x14ac:dyDescent="0.35">
      <c r="H3285">
        <v>385.08199999999999</v>
      </c>
      <c r="I3285">
        <v>29.096</v>
      </c>
      <c r="J3285" t="s">
        <v>125</v>
      </c>
      <c r="K3285" t="s">
        <v>163</v>
      </c>
      <c r="L3285">
        <v>3</v>
      </c>
      <c r="M3285" t="s">
        <v>650</v>
      </c>
      <c r="N3285">
        <v>3</v>
      </c>
      <c r="O3285">
        <v>12</v>
      </c>
      <c r="P3285">
        <v>15</v>
      </c>
      <c r="Q3285">
        <v>17</v>
      </c>
      <c r="R3285">
        <v>5</v>
      </c>
      <c r="S3285">
        <v>8</v>
      </c>
      <c r="T3285">
        <v>10</v>
      </c>
    </row>
    <row r="3286" spans="8:20" x14ac:dyDescent="0.35">
      <c r="H3286">
        <v>385.08300000000003</v>
      </c>
      <c r="I3286">
        <v>29.097000000000001</v>
      </c>
      <c r="J3286" t="s">
        <v>125</v>
      </c>
      <c r="K3286" t="s">
        <v>24</v>
      </c>
      <c r="L3286">
        <v>3</v>
      </c>
      <c r="M3286" t="s">
        <v>732</v>
      </c>
      <c r="N3286">
        <v>3</v>
      </c>
      <c r="O3286">
        <v>11</v>
      </c>
      <c r="P3286">
        <v>14</v>
      </c>
      <c r="Q3286">
        <v>16</v>
      </c>
      <c r="R3286">
        <v>7</v>
      </c>
      <c r="S3286">
        <v>10</v>
      </c>
      <c r="T3286">
        <v>12</v>
      </c>
    </row>
    <row r="3287" spans="8:20" x14ac:dyDescent="0.35">
      <c r="H3287">
        <v>385.084</v>
      </c>
      <c r="I3287">
        <v>29.097999999999999</v>
      </c>
      <c r="J3287" t="s">
        <v>125</v>
      </c>
      <c r="K3287" t="s">
        <v>1496</v>
      </c>
      <c r="L3287">
        <v>3</v>
      </c>
      <c r="M3287" t="s">
        <v>1505</v>
      </c>
      <c r="N3287">
        <v>4</v>
      </c>
      <c r="O3287">
        <v>19</v>
      </c>
      <c r="P3287">
        <v>19</v>
      </c>
      <c r="Q3287">
        <v>22</v>
      </c>
      <c r="R3287">
        <v>5</v>
      </c>
      <c r="S3287">
        <v>5</v>
      </c>
      <c r="T3287">
        <v>8</v>
      </c>
    </row>
    <row r="3288" spans="8:20" x14ac:dyDescent="0.35">
      <c r="H3288">
        <v>385.08499999999998</v>
      </c>
      <c r="I3288">
        <v>29.099</v>
      </c>
      <c r="J3288" t="s">
        <v>125</v>
      </c>
      <c r="K3288" t="s">
        <v>164</v>
      </c>
      <c r="L3288">
        <v>3</v>
      </c>
      <c r="M3288" t="s">
        <v>696</v>
      </c>
      <c r="N3288">
        <v>4</v>
      </c>
      <c r="O3288">
        <v>14</v>
      </c>
      <c r="P3288">
        <v>14</v>
      </c>
      <c r="Q3288">
        <v>17</v>
      </c>
      <c r="R3288">
        <v>7</v>
      </c>
      <c r="S3288">
        <v>7</v>
      </c>
      <c r="T3288">
        <v>10</v>
      </c>
    </row>
    <row r="3289" spans="8:20" x14ac:dyDescent="0.35">
      <c r="H3289">
        <v>385.08600000000001</v>
      </c>
      <c r="I3289">
        <v>29.102</v>
      </c>
      <c r="J3289" t="s">
        <v>125</v>
      </c>
      <c r="K3289" t="s">
        <v>29</v>
      </c>
      <c r="L3289">
        <v>3</v>
      </c>
      <c r="M3289" t="s">
        <v>650</v>
      </c>
      <c r="N3289">
        <v>3</v>
      </c>
      <c r="O3289">
        <v>12</v>
      </c>
      <c r="P3289">
        <v>15</v>
      </c>
      <c r="Q3289">
        <v>17</v>
      </c>
      <c r="R3289">
        <v>5</v>
      </c>
      <c r="S3289">
        <v>8</v>
      </c>
      <c r="T3289">
        <v>10</v>
      </c>
    </row>
    <row r="3290" spans="8:20" x14ac:dyDescent="0.35">
      <c r="H3290">
        <v>385.08699999999999</v>
      </c>
      <c r="I3290">
        <v>29.103000000000002</v>
      </c>
      <c r="J3290" t="s">
        <v>125</v>
      </c>
      <c r="K3290" t="s">
        <v>166</v>
      </c>
      <c r="L3290">
        <v>3</v>
      </c>
      <c r="M3290" t="s">
        <v>885</v>
      </c>
      <c r="N3290">
        <v>4</v>
      </c>
      <c r="O3290">
        <v>16</v>
      </c>
      <c r="P3290">
        <v>16</v>
      </c>
      <c r="Q3290">
        <v>19</v>
      </c>
      <c r="R3290">
        <v>8</v>
      </c>
      <c r="S3290">
        <v>8</v>
      </c>
      <c r="T3290">
        <v>11</v>
      </c>
    </row>
    <row r="3291" spans="8:20" x14ac:dyDescent="0.35">
      <c r="H3291">
        <v>385.08800000000002</v>
      </c>
      <c r="I3291">
        <v>29.103999999999999</v>
      </c>
      <c r="J3291" t="s">
        <v>125</v>
      </c>
      <c r="K3291" t="s">
        <v>167</v>
      </c>
      <c r="L3291">
        <v>3</v>
      </c>
      <c r="M3291" t="s">
        <v>891</v>
      </c>
      <c r="N3291">
        <v>4</v>
      </c>
      <c r="O3291">
        <v>13</v>
      </c>
      <c r="P3291">
        <v>13</v>
      </c>
      <c r="Q3291">
        <v>16</v>
      </c>
      <c r="R3291">
        <v>12</v>
      </c>
      <c r="S3291">
        <v>12</v>
      </c>
      <c r="T3291">
        <v>15</v>
      </c>
    </row>
    <row r="3292" spans="8:20" x14ac:dyDescent="0.35">
      <c r="H3292">
        <v>385.089</v>
      </c>
      <c r="I3292">
        <v>29.105</v>
      </c>
      <c r="J3292" t="s">
        <v>125</v>
      </c>
      <c r="K3292" t="s">
        <v>1722</v>
      </c>
      <c r="L3292">
        <v>3</v>
      </c>
      <c r="M3292" t="s">
        <v>1725</v>
      </c>
      <c r="N3292">
        <v>3</v>
      </c>
      <c r="O3292">
        <v>17</v>
      </c>
      <c r="P3292">
        <v>20</v>
      </c>
      <c r="Q3292">
        <v>22</v>
      </c>
      <c r="R3292">
        <v>2</v>
      </c>
      <c r="S3292">
        <v>5</v>
      </c>
      <c r="T3292">
        <v>7</v>
      </c>
    </row>
    <row r="3293" spans="8:20" x14ac:dyDescent="0.35">
      <c r="H3293">
        <v>385.09</v>
      </c>
      <c r="I3293">
        <v>29.106000000000002</v>
      </c>
      <c r="J3293" t="s">
        <v>125</v>
      </c>
      <c r="K3293" t="s">
        <v>1706</v>
      </c>
      <c r="L3293">
        <v>3</v>
      </c>
      <c r="M3293" t="s">
        <v>1708</v>
      </c>
      <c r="N3293">
        <v>3</v>
      </c>
      <c r="O3293">
        <v>18</v>
      </c>
      <c r="P3293">
        <v>21</v>
      </c>
      <c r="Q3293">
        <v>23</v>
      </c>
      <c r="R3293">
        <v>2</v>
      </c>
      <c r="S3293">
        <v>5</v>
      </c>
      <c r="T3293">
        <v>7</v>
      </c>
    </row>
    <row r="3294" spans="8:20" x14ac:dyDescent="0.35">
      <c r="H3294">
        <v>385.09100000000001</v>
      </c>
      <c r="I3294">
        <v>29.106999999999999</v>
      </c>
      <c r="J3294" t="s">
        <v>125</v>
      </c>
      <c r="K3294" t="s">
        <v>168</v>
      </c>
      <c r="L3294">
        <v>3</v>
      </c>
      <c r="M3294" t="s">
        <v>892</v>
      </c>
      <c r="N3294">
        <v>3</v>
      </c>
      <c r="O3294">
        <v>9</v>
      </c>
      <c r="P3294">
        <v>12</v>
      </c>
      <c r="Q3294">
        <v>14</v>
      </c>
      <c r="R3294">
        <v>10</v>
      </c>
      <c r="S3294">
        <v>13</v>
      </c>
      <c r="T3294">
        <v>15</v>
      </c>
    </row>
    <row r="3295" spans="8:20" x14ac:dyDescent="0.35">
      <c r="H3295">
        <v>385.09199999999998</v>
      </c>
      <c r="I3295">
        <v>29.108000000000001</v>
      </c>
      <c r="J3295" t="s">
        <v>125</v>
      </c>
      <c r="K3295" t="s">
        <v>1651</v>
      </c>
      <c r="L3295">
        <v>3</v>
      </c>
      <c r="M3295" t="s">
        <v>881</v>
      </c>
      <c r="N3295">
        <v>3</v>
      </c>
      <c r="O3295">
        <v>10</v>
      </c>
      <c r="P3295">
        <v>13</v>
      </c>
      <c r="Q3295">
        <v>15</v>
      </c>
      <c r="R3295">
        <v>5</v>
      </c>
      <c r="S3295">
        <v>8</v>
      </c>
      <c r="T3295">
        <v>10</v>
      </c>
    </row>
    <row r="3296" spans="8:20" x14ac:dyDescent="0.35">
      <c r="H3296">
        <v>385.09300000000002</v>
      </c>
      <c r="I3296">
        <v>29.109000000000002</v>
      </c>
      <c r="J3296" t="s">
        <v>125</v>
      </c>
      <c r="K3296" t="s">
        <v>61</v>
      </c>
      <c r="L3296">
        <v>3</v>
      </c>
      <c r="M3296" t="s">
        <v>881</v>
      </c>
      <c r="N3296">
        <v>3</v>
      </c>
      <c r="O3296">
        <v>10</v>
      </c>
      <c r="P3296">
        <v>13</v>
      </c>
      <c r="Q3296">
        <v>15</v>
      </c>
      <c r="R3296">
        <v>5</v>
      </c>
      <c r="S3296">
        <v>8</v>
      </c>
      <c r="T3296">
        <v>10</v>
      </c>
    </row>
    <row r="3297" spans="8:20" x14ac:dyDescent="0.35">
      <c r="H3297">
        <v>385.09399999999999</v>
      </c>
      <c r="I3297">
        <v>29.11</v>
      </c>
      <c r="J3297" t="s">
        <v>125</v>
      </c>
      <c r="K3297" t="s">
        <v>38</v>
      </c>
      <c r="L3297">
        <v>3</v>
      </c>
      <c r="M3297" t="s">
        <v>892</v>
      </c>
      <c r="N3297">
        <v>3</v>
      </c>
      <c r="O3297">
        <v>9</v>
      </c>
      <c r="P3297">
        <v>12</v>
      </c>
      <c r="Q3297">
        <v>14</v>
      </c>
      <c r="R3297">
        <v>10</v>
      </c>
      <c r="S3297">
        <v>13</v>
      </c>
      <c r="T3297">
        <v>15</v>
      </c>
    </row>
    <row r="3298" spans="8:20" x14ac:dyDescent="0.35">
      <c r="H3298">
        <v>385.09500000000003</v>
      </c>
      <c r="I3298">
        <v>29.111999999999998</v>
      </c>
      <c r="J3298" t="s">
        <v>125</v>
      </c>
      <c r="K3298" t="s">
        <v>39</v>
      </c>
      <c r="L3298">
        <v>3</v>
      </c>
      <c r="M3298" t="s">
        <v>696</v>
      </c>
      <c r="N3298">
        <v>4</v>
      </c>
      <c r="O3298">
        <v>14</v>
      </c>
      <c r="P3298">
        <v>14</v>
      </c>
      <c r="Q3298">
        <v>17</v>
      </c>
      <c r="R3298">
        <v>7</v>
      </c>
      <c r="S3298">
        <v>7</v>
      </c>
      <c r="T3298">
        <v>10</v>
      </c>
    </row>
    <row r="3299" spans="8:20" x14ac:dyDescent="0.35">
      <c r="H3299">
        <v>385.096</v>
      </c>
      <c r="I3299">
        <v>29.113</v>
      </c>
      <c r="J3299" t="s">
        <v>125</v>
      </c>
      <c r="K3299" t="s">
        <v>170</v>
      </c>
      <c r="L3299">
        <v>3</v>
      </c>
      <c r="M3299" t="s">
        <v>737</v>
      </c>
      <c r="N3299">
        <v>3</v>
      </c>
      <c r="O3299">
        <v>6</v>
      </c>
      <c r="P3299">
        <v>9</v>
      </c>
      <c r="Q3299">
        <v>11</v>
      </c>
      <c r="R3299">
        <v>12</v>
      </c>
      <c r="S3299">
        <v>15</v>
      </c>
      <c r="T3299">
        <v>17</v>
      </c>
    </row>
    <row r="3300" spans="8:20" x14ac:dyDescent="0.35">
      <c r="H3300">
        <v>385.09699999999998</v>
      </c>
      <c r="I3300">
        <v>29.114000000000001</v>
      </c>
      <c r="J3300" t="s">
        <v>125</v>
      </c>
      <c r="K3300" t="s">
        <v>25</v>
      </c>
      <c r="L3300">
        <v>3</v>
      </c>
      <c r="M3300" t="s">
        <v>732</v>
      </c>
      <c r="N3300">
        <v>3</v>
      </c>
      <c r="O3300">
        <v>11</v>
      </c>
      <c r="P3300">
        <v>14</v>
      </c>
      <c r="Q3300">
        <v>16</v>
      </c>
      <c r="R3300">
        <v>7</v>
      </c>
      <c r="S3300">
        <v>10</v>
      </c>
      <c r="T3300">
        <v>12</v>
      </c>
    </row>
    <row r="3301" spans="8:20" x14ac:dyDescent="0.35">
      <c r="H3301">
        <v>385.09800000000001</v>
      </c>
      <c r="I3301">
        <v>29.114999999999998</v>
      </c>
      <c r="J3301" t="s">
        <v>125</v>
      </c>
      <c r="K3301" t="s">
        <v>171</v>
      </c>
      <c r="L3301">
        <v>3</v>
      </c>
      <c r="M3301" t="s">
        <v>885</v>
      </c>
      <c r="N3301">
        <v>4</v>
      </c>
      <c r="O3301">
        <v>16</v>
      </c>
      <c r="P3301">
        <v>16</v>
      </c>
      <c r="Q3301">
        <v>19</v>
      </c>
      <c r="R3301">
        <v>8</v>
      </c>
      <c r="S3301">
        <v>8</v>
      </c>
      <c r="T3301">
        <v>11</v>
      </c>
    </row>
    <row r="3302" spans="8:20" x14ac:dyDescent="0.35">
      <c r="H3302">
        <v>385.09899999999999</v>
      </c>
      <c r="I3302">
        <v>29.117000000000001</v>
      </c>
      <c r="J3302" t="s">
        <v>125</v>
      </c>
      <c r="K3302" t="s">
        <v>63</v>
      </c>
      <c r="L3302">
        <v>3</v>
      </c>
      <c r="M3302" t="s">
        <v>502</v>
      </c>
      <c r="N3302">
        <v>4</v>
      </c>
      <c r="O3302">
        <v>15</v>
      </c>
      <c r="P3302">
        <v>15</v>
      </c>
      <c r="Q3302">
        <v>18</v>
      </c>
      <c r="R3302">
        <v>8</v>
      </c>
      <c r="S3302">
        <v>8</v>
      </c>
      <c r="T3302">
        <v>11</v>
      </c>
    </row>
    <row r="3303" spans="8:20" x14ac:dyDescent="0.35">
      <c r="H3303">
        <v>385.1</v>
      </c>
      <c r="I3303">
        <v>29.12</v>
      </c>
      <c r="J3303" t="s">
        <v>125</v>
      </c>
      <c r="K3303" t="s">
        <v>64</v>
      </c>
      <c r="L3303">
        <v>3</v>
      </c>
      <c r="M3303" t="s">
        <v>793</v>
      </c>
      <c r="N3303">
        <v>4</v>
      </c>
      <c r="O3303">
        <v>15</v>
      </c>
      <c r="P3303">
        <v>15</v>
      </c>
      <c r="Q3303">
        <v>18</v>
      </c>
      <c r="R3303">
        <v>10</v>
      </c>
      <c r="S3303">
        <v>10</v>
      </c>
      <c r="T3303">
        <v>13</v>
      </c>
    </row>
    <row r="3304" spans="8:20" x14ac:dyDescent="0.35">
      <c r="H3304">
        <v>385.101</v>
      </c>
      <c r="I3304">
        <v>29.120999999999999</v>
      </c>
      <c r="J3304" t="s">
        <v>125</v>
      </c>
      <c r="K3304" t="s">
        <v>174</v>
      </c>
      <c r="L3304">
        <v>3</v>
      </c>
      <c r="M3304" t="s">
        <v>817</v>
      </c>
      <c r="N3304">
        <v>4</v>
      </c>
      <c r="O3304">
        <v>11</v>
      </c>
      <c r="P3304">
        <v>11</v>
      </c>
      <c r="Q3304">
        <v>14</v>
      </c>
      <c r="R3304">
        <v>9</v>
      </c>
      <c r="S3304">
        <v>9</v>
      </c>
      <c r="T3304">
        <v>12</v>
      </c>
    </row>
    <row r="3305" spans="8:20" x14ac:dyDescent="0.35">
      <c r="H3305">
        <v>385.10199999999998</v>
      </c>
      <c r="I3305">
        <v>29.122</v>
      </c>
      <c r="J3305" t="s">
        <v>125</v>
      </c>
      <c r="K3305" t="s">
        <v>175</v>
      </c>
      <c r="L3305">
        <v>3</v>
      </c>
      <c r="M3305" t="s">
        <v>893</v>
      </c>
      <c r="N3305">
        <v>3</v>
      </c>
      <c r="O3305">
        <v>10</v>
      </c>
      <c r="P3305">
        <v>13</v>
      </c>
      <c r="Q3305">
        <v>15</v>
      </c>
      <c r="R3305">
        <v>5</v>
      </c>
      <c r="S3305">
        <v>8</v>
      </c>
      <c r="T3305">
        <v>10</v>
      </c>
    </row>
    <row r="3306" spans="8:20" x14ac:dyDescent="0.35">
      <c r="H3306">
        <v>385.10300000000001</v>
      </c>
      <c r="I3306">
        <v>29.123000000000001</v>
      </c>
      <c r="J3306" t="s">
        <v>125</v>
      </c>
      <c r="K3306" t="s">
        <v>65</v>
      </c>
      <c r="L3306">
        <v>3</v>
      </c>
      <c r="M3306" t="s">
        <v>236</v>
      </c>
      <c r="N3306">
        <v>4</v>
      </c>
      <c r="O3306">
        <v>13</v>
      </c>
      <c r="P3306">
        <v>13</v>
      </c>
      <c r="Q3306">
        <v>16</v>
      </c>
      <c r="R3306">
        <v>11</v>
      </c>
      <c r="S3306">
        <v>11</v>
      </c>
      <c r="T3306">
        <v>14</v>
      </c>
    </row>
    <row r="3307" spans="8:20" x14ac:dyDescent="0.35">
      <c r="H3307">
        <v>385.10399999999998</v>
      </c>
      <c r="I3307">
        <v>29.125</v>
      </c>
      <c r="J3307" t="s">
        <v>125</v>
      </c>
      <c r="K3307" t="s">
        <v>1737</v>
      </c>
      <c r="L3307">
        <v>3</v>
      </c>
      <c r="M3307" t="s">
        <v>1742</v>
      </c>
      <c r="N3307">
        <v>4</v>
      </c>
      <c r="O3307">
        <v>18</v>
      </c>
      <c r="P3307">
        <v>18</v>
      </c>
      <c r="Q3307">
        <v>21</v>
      </c>
      <c r="R3307">
        <v>3</v>
      </c>
      <c r="S3307">
        <v>3</v>
      </c>
      <c r="T3307">
        <v>6</v>
      </c>
    </row>
    <row r="3308" spans="8:20" x14ac:dyDescent="0.35">
      <c r="H3308">
        <v>385.10500000000002</v>
      </c>
      <c r="I3308">
        <v>29.126000000000001</v>
      </c>
      <c r="J3308" t="s">
        <v>125</v>
      </c>
      <c r="K3308" t="s">
        <v>106</v>
      </c>
      <c r="L3308">
        <v>3</v>
      </c>
      <c r="M3308" t="s">
        <v>502</v>
      </c>
      <c r="N3308">
        <v>4</v>
      </c>
      <c r="O3308">
        <v>15</v>
      </c>
      <c r="P3308">
        <v>15</v>
      </c>
      <c r="Q3308">
        <v>18</v>
      </c>
      <c r="R3308">
        <v>8</v>
      </c>
      <c r="S3308">
        <v>8</v>
      </c>
      <c r="T3308">
        <v>11</v>
      </c>
    </row>
    <row r="3309" spans="8:20" x14ac:dyDescent="0.35">
      <c r="H3309">
        <v>385.10599999999999</v>
      </c>
      <c r="I3309">
        <v>29.126999999999999</v>
      </c>
      <c r="J3309" t="s">
        <v>125</v>
      </c>
      <c r="K3309" t="s">
        <v>40</v>
      </c>
      <c r="L3309">
        <v>3</v>
      </c>
      <c r="M3309" t="s">
        <v>650</v>
      </c>
      <c r="N3309">
        <v>3</v>
      </c>
      <c r="O3309">
        <v>12</v>
      </c>
      <c r="P3309">
        <v>15</v>
      </c>
      <c r="Q3309">
        <v>17</v>
      </c>
      <c r="R3309">
        <v>5</v>
      </c>
      <c r="S3309">
        <v>8</v>
      </c>
      <c r="T3309">
        <v>10</v>
      </c>
    </row>
    <row r="3310" spans="8:20" x14ac:dyDescent="0.35">
      <c r="H3310">
        <v>385.10700000000003</v>
      </c>
      <c r="I3310">
        <v>29.128</v>
      </c>
      <c r="J3310" t="s">
        <v>125</v>
      </c>
      <c r="K3310" t="s">
        <v>177</v>
      </c>
      <c r="L3310">
        <v>3</v>
      </c>
      <c r="M3310" t="s">
        <v>894</v>
      </c>
      <c r="N3310">
        <v>3</v>
      </c>
      <c r="O3310">
        <v>18</v>
      </c>
      <c r="P3310">
        <v>21</v>
      </c>
      <c r="Q3310">
        <v>23</v>
      </c>
      <c r="R3310">
        <v>0</v>
      </c>
      <c r="S3310">
        <v>3</v>
      </c>
      <c r="T3310">
        <v>5</v>
      </c>
    </row>
    <row r="3311" spans="8:20" x14ac:dyDescent="0.35">
      <c r="H3311">
        <v>385.108</v>
      </c>
      <c r="I3311">
        <v>29.129000000000001</v>
      </c>
      <c r="J3311" t="s">
        <v>125</v>
      </c>
      <c r="K3311" t="s">
        <v>66</v>
      </c>
      <c r="L3311">
        <v>3</v>
      </c>
      <c r="M3311" t="s">
        <v>895</v>
      </c>
      <c r="N3311">
        <v>4</v>
      </c>
      <c r="O3311">
        <v>14</v>
      </c>
      <c r="P3311">
        <v>14</v>
      </c>
      <c r="Q3311">
        <v>17</v>
      </c>
      <c r="R3311">
        <v>10</v>
      </c>
      <c r="S3311">
        <v>10</v>
      </c>
      <c r="T3311">
        <v>13</v>
      </c>
    </row>
    <row r="3312" spans="8:20" x14ac:dyDescent="0.35">
      <c r="H3312">
        <v>385.10899999999998</v>
      </c>
      <c r="I3312">
        <v>29.13</v>
      </c>
      <c r="J3312" t="s">
        <v>125</v>
      </c>
      <c r="K3312" t="s">
        <v>67</v>
      </c>
      <c r="L3312">
        <v>3</v>
      </c>
      <c r="M3312" t="s">
        <v>502</v>
      </c>
      <c r="N3312">
        <v>4</v>
      </c>
      <c r="O3312">
        <v>15</v>
      </c>
      <c r="P3312">
        <v>15</v>
      </c>
      <c r="Q3312">
        <v>18</v>
      </c>
      <c r="R3312">
        <v>8</v>
      </c>
      <c r="S3312">
        <v>8</v>
      </c>
      <c r="T3312">
        <v>11</v>
      </c>
    </row>
    <row r="3313" spans="8:20" x14ac:dyDescent="0.35">
      <c r="H3313">
        <v>385.11</v>
      </c>
      <c r="I3313">
        <v>29.131</v>
      </c>
      <c r="J3313" t="s">
        <v>125</v>
      </c>
      <c r="K3313" t="s">
        <v>178</v>
      </c>
      <c r="L3313">
        <v>3</v>
      </c>
      <c r="M3313" t="s">
        <v>889</v>
      </c>
      <c r="N3313">
        <v>4</v>
      </c>
      <c r="O3313">
        <v>14</v>
      </c>
      <c r="P3313">
        <v>14</v>
      </c>
      <c r="Q3313">
        <v>17</v>
      </c>
      <c r="R3313">
        <v>7</v>
      </c>
      <c r="S3313">
        <v>7</v>
      </c>
      <c r="T3313">
        <v>10</v>
      </c>
    </row>
    <row r="3314" spans="8:20" x14ac:dyDescent="0.35">
      <c r="H3314">
        <v>385.11099999999999</v>
      </c>
      <c r="I3314">
        <v>29.132000000000001</v>
      </c>
      <c r="J3314" t="s">
        <v>125</v>
      </c>
      <c r="K3314" t="s">
        <v>179</v>
      </c>
      <c r="L3314">
        <v>3</v>
      </c>
      <c r="M3314" t="s">
        <v>650</v>
      </c>
      <c r="N3314">
        <v>3</v>
      </c>
      <c r="O3314">
        <v>12</v>
      </c>
      <c r="P3314">
        <v>15</v>
      </c>
      <c r="Q3314">
        <v>17</v>
      </c>
      <c r="R3314">
        <v>5</v>
      </c>
      <c r="S3314">
        <v>8</v>
      </c>
      <c r="T3314">
        <v>10</v>
      </c>
    </row>
    <row r="3315" spans="8:20" x14ac:dyDescent="0.35">
      <c r="H3315">
        <v>385.11200000000002</v>
      </c>
      <c r="I3315">
        <v>29.132999999999999</v>
      </c>
      <c r="J3315" t="s">
        <v>125</v>
      </c>
      <c r="K3315" t="s">
        <v>68</v>
      </c>
      <c r="L3315">
        <v>3</v>
      </c>
      <c r="M3315" t="s">
        <v>426</v>
      </c>
      <c r="N3315">
        <v>3</v>
      </c>
      <c r="O3315">
        <v>11</v>
      </c>
      <c r="P3315">
        <v>14</v>
      </c>
      <c r="Q3315">
        <v>16</v>
      </c>
      <c r="R3315">
        <v>5</v>
      </c>
      <c r="S3315">
        <v>8</v>
      </c>
      <c r="T3315">
        <v>10</v>
      </c>
    </row>
    <row r="3316" spans="8:20" x14ac:dyDescent="0.35">
      <c r="H3316">
        <v>385.113</v>
      </c>
      <c r="I3316">
        <v>29.134</v>
      </c>
      <c r="J3316" t="s">
        <v>125</v>
      </c>
      <c r="K3316" t="s">
        <v>26</v>
      </c>
      <c r="L3316">
        <v>3</v>
      </c>
      <c r="M3316" t="s">
        <v>891</v>
      </c>
      <c r="N3316">
        <v>4</v>
      </c>
      <c r="O3316">
        <v>13</v>
      </c>
      <c r="P3316">
        <v>13</v>
      </c>
      <c r="Q3316">
        <v>16</v>
      </c>
      <c r="R3316">
        <v>12</v>
      </c>
      <c r="S3316">
        <v>12</v>
      </c>
      <c r="T3316">
        <v>15</v>
      </c>
    </row>
    <row r="3317" spans="8:20" x14ac:dyDescent="0.35">
      <c r="H3317">
        <v>385.11399999999998</v>
      </c>
      <c r="I3317">
        <v>29.135000000000002</v>
      </c>
      <c r="J3317" t="s">
        <v>125</v>
      </c>
      <c r="K3317" t="s">
        <v>69</v>
      </c>
      <c r="L3317">
        <v>3</v>
      </c>
      <c r="M3317" t="s">
        <v>292</v>
      </c>
      <c r="N3317">
        <v>3</v>
      </c>
      <c r="O3317">
        <v>8</v>
      </c>
      <c r="P3317">
        <v>11</v>
      </c>
      <c r="Q3317">
        <v>13</v>
      </c>
      <c r="R3317">
        <v>12</v>
      </c>
      <c r="S3317">
        <v>15</v>
      </c>
      <c r="T3317">
        <v>17</v>
      </c>
    </row>
    <row r="3318" spans="8:20" x14ac:dyDescent="0.35">
      <c r="H3318">
        <v>385.11500000000001</v>
      </c>
      <c r="I3318">
        <v>29.135999999999999</v>
      </c>
      <c r="J3318" t="s">
        <v>125</v>
      </c>
      <c r="K3318" t="s">
        <v>1531</v>
      </c>
      <c r="L3318">
        <v>3</v>
      </c>
      <c r="M3318" t="s">
        <v>1548</v>
      </c>
      <c r="N3318">
        <v>3</v>
      </c>
      <c r="O3318">
        <v>10</v>
      </c>
      <c r="P3318">
        <v>13</v>
      </c>
      <c r="Q3318">
        <v>15</v>
      </c>
      <c r="R3318">
        <v>10</v>
      </c>
      <c r="S3318">
        <v>13</v>
      </c>
      <c r="T3318">
        <v>15</v>
      </c>
    </row>
    <row r="3319" spans="8:20" x14ac:dyDescent="0.35">
      <c r="H3319">
        <v>385.11599999999999</v>
      </c>
      <c r="I3319">
        <v>29.137</v>
      </c>
      <c r="J3319" t="s">
        <v>125</v>
      </c>
      <c r="K3319" t="s">
        <v>41</v>
      </c>
      <c r="L3319">
        <v>3</v>
      </c>
      <c r="M3319" t="s">
        <v>696</v>
      </c>
      <c r="N3319">
        <v>4</v>
      </c>
      <c r="O3319">
        <v>14</v>
      </c>
      <c r="P3319">
        <v>14</v>
      </c>
      <c r="Q3319">
        <v>17</v>
      </c>
      <c r="R3319">
        <v>7</v>
      </c>
      <c r="S3319">
        <v>7</v>
      </c>
      <c r="T3319">
        <v>10</v>
      </c>
    </row>
    <row r="3320" spans="8:20" x14ac:dyDescent="0.35">
      <c r="H3320">
        <v>385.11700000000002</v>
      </c>
      <c r="I3320">
        <v>29.138000000000002</v>
      </c>
      <c r="J3320" t="s">
        <v>125</v>
      </c>
      <c r="K3320" t="s">
        <v>180</v>
      </c>
      <c r="L3320">
        <v>3</v>
      </c>
      <c r="M3320" t="s">
        <v>493</v>
      </c>
      <c r="N3320">
        <v>3</v>
      </c>
      <c r="O3320">
        <v>14</v>
      </c>
      <c r="P3320">
        <v>17</v>
      </c>
      <c r="Q3320">
        <v>19</v>
      </c>
      <c r="R3320">
        <v>4</v>
      </c>
      <c r="S3320">
        <v>7</v>
      </c>
      <c r="T3320">
        <v>9</v>
      </c>
    </row>
    <row r="3321" spans="8:20" x14ac:dyDescent="0.35">
      <c r="H3321">
        <v>385.11799999999999</v>
      </c>
      <c r="I3321">
        <v>29.138999999999999</v>
      </c>
      <c r="J3321" t="s">
        <v>125</v>
      </c>
      <c r="K3321" t="s">
        <v>70</v>
      </c>
      <c r="L3321">
        <v>3</v>
      </c>
      <c r="M3321" t="s">
        <v>426</v>
      </c>
      <c r="N3321">
        <v>3</v>
      </c>
      <c r="O3321">
        <v>11</v>
      </c>
      <c r="P3321">
        <v>14</v>
      </c>
      <c r="Q3321">
        <v>16</v>
      </c>
      <c r="R3321">
        <v>5</v>
      </c>
      <c r="S3321">
        <v>8</v>
      </c>
      <c r="T3321">
        <v>10</v>
      </c>
    </row>
    <row r="3322" spans="8:20" x14ac:dyDescent="0.35">
      <c r="H3322">
        <v>403.02499999999998</v>
      </c>
      <c r="I3322">
        <v>30.03</v>
      </c>
      <c r="J3322" t="s">
        <v>47</v>
      </c>
      <c r="K3322" t="s">
        <v>47</v>
      </c>
      <c r="L3322">
        <v>1</v>
      </c>
      <c r="M3322" t="s">
        <v>896</v>
      </c>
      <c r="N3322">
        <v>3</v>
      </c>
      <c r="O3322">
        <v>9</v>
      </c>
      <c r="P3322">
        <v>12</v>
      </c>
      <c r="Q3322">
        <v>14</v>
      </c>
      <c r="R3322">
        <v>7</v>
      </c>
      <c r="S3322">
        <v>10</v>
      </c>
      <c r="T3322">
        <v>12</v>
      </c>
    </row>
    <row r="3323" spans="8:20" x14ac:dyDescent="0.35">
      <c r="H3323">
        <v>403.02600000000001</v>
      </c>
      <c r="I3323">
        <v>30.032</v>
      </c>
      <c r="J3323" t="s">
        <v>47</v>
      </c>
      <c r="K3323" t="s">
        <v>49</v>
      </c>
      <c r="L3323">
        <v>1</v>
      </c>
      <c r="M3323" t="s">
        <v>1708</v>
      </c>
      <c r="N3323">
        <v>3</v>
      </c>
      <c r="O3323">
        <v>18</v>
      </c>
      <c r="P3323">
        <v>21</v>
      </c>
      <c r="Q3323">
        <v>23</v>
      </c>
      <c r="R3323">
        <v>2</v>
      </c>
      <c r="S3323">
        <v>5</v>
      </c>
      <c r="T3323">
        <v>7</v>
      </c>
    </row>
    <row r="3324" spans="8:20" x14ac:dyDescent="0.35">
      <c r="H3324">
        <v>403.02699999999999</v>
      </c>
      <c r="I3324">
        <v>30.033999999999999</v>
      </c>
      <c r="J3324" t="s">
        <v>47</v>
      </c>
      <c r="K3324" t="s">
        <v>126</v>
      </c>
      <c r="L3324">
        <v>3</v>
      </c>
      <c r="M3324" t="s">
        <v>1631</v>
      </c>
      <c r="N3324">
        <v>4</v>
      </c>
      <c r="O3324">
        <v>19</v>
      </c>
      <c r="P3324">
        <v>19</v>
      </c>
      <c r="Q3324">
        <v>22</v>
      </c>
      <c r="R3324">
        <v>7</v>
      </c>
      <c r="S3324">
        <v>7</v>
      </c>
      <c r="T3324">
        <v>10</v>
      </c>
    </row>
    <row r="3325" spans="8:20" x14ac:dyDescent="0.35">
      <c r="H3325">
        <v>403.02800000000002</v>
      </c>
      <c r="I3325">
        <v>30.035</v>
      </c>
      <c r="J3325" t="s">
        <v>47</v>
      </c>
      <c r="K3325" t="s">
        <v>50</v>
      </c>
      <c r="L3325">
        <v>1</v>
      </c>
      <c r="M3325" t="s">
        <v>503</v>
      </c>
      <c r="N3325">
        <v>3</v>
      </c>
      <c r="O3325">
        <v>7</v>
      </c>
      <c r="P3325">
        <v>10</v>
      </c>
      <c r="Q3325">
        <v>12</v>
      </c>
      <c r="R3325">
        <v>13</v>
      </c>
      <c r="S3325">
        <v>16</v>
      </c>
      <c r="T3325">
        <v>18</v>
      </c>
    </row>
    <row r="3326" spans="8:20" x14ac:dyDescent="0.35">
      <c r="H3326">
        <v>403.029</v>
      </c>
      <c r="I3326">
        <v>30.036000000000001</v>
      </c>
      <c r="J3326" t="s">
        <v>47</v>
      </c>
      <c r="K3326" t="s">
        <v>127</v>
      </c>
      <c r="L3326">
        <v>3</v>
      </c>
      <c r="M3326" t="s">
        <v>774</v>
      </c>
      <c r="N3326">
        <v>4</v>
      </c>
      <c r="O3326">
        <v>7</v>
      </c>
      <c r="P3326">
        <v>7</v>
      </c>
      <c r="Q3326">
        <v>10</v>
      </c>
      <c r="R3326">
        <v>14</v>
      </c>
      <c r="S3326">
        <v>14</v>
      </c>
      <c r="T3326">
        <v>17</v>
      </c>
    </row>
    <row r="3327" spans="8:20" x14ac:dyDescent="0.35">
      <c r="H3327">
        <v>403.03</v>
      </c>
      <c r="I3327">
        <v>30.038</v>
      </c>
      <c r="J3327" t="s">
        <v>47</v>
      </c>
      <c r="K3327" t="s">
        <v>128</v>
      </c>
      <c r="L3327">
        <v>3</v>
      </c>
      <c r="M3327" t="s">
        <v>816</v>
      </c>
      <c r="N3327">
        <v>3</v>
      </c>
      <c r="O3327">
        <v>7</v>
      </c>
      <c r="P3327">
        <v>10</v>
      </c>
      <c r="Q3327">
        <v>12</v>
      </c>
      <c r="R3327">
        <v>10</v>
      </c>
      <c r="S3327">
        <v>13</v>
      </c>
      <c r="T3327">
        <v>15</v>
      </c>
    </row>
    <row r="3328" spans="8:20" x14ac:dyDescent="0.35">
      <c r="H3328">
        <v>403.03100000000001</v>
      </c>
      <c r="I3328">
        <v>30.039000000000001</v>
      </c>
      <c r="J3328" t="s">
        <v>47</v>
      </c>
      <c r="K3328" t="s">
        <v>31</v>
      </c>
      <c r="L3328">
        <v>3</v>
      </c>
      <c r="M3328" t="s">
        <v>897</v>
      </c>
      <c r="N3328">
        <v>4</v>
      </c>
      <c r="O3328">
        <v>18</v>
      </c>
      <c r="P3328">
        <v>18</v>
      </c>
      <c r="Q3328">
        <v>21</v>
      </c>
      <c r="R3328">
        <v>4</v>
      </c>
      <c r="S3328">
        <v>4</v>
      </c>
      <c r="T3328">
        <v>7</v>
      </c>
    </row>
    <row r="3329" spans="8:20" x14ac:dyDescent="0.35">
      <c r="H3329">
        <v>403.03199999999998</v>
      </c>
      <c r="I3329">
        <v>30.04</v>
      </c>
      <c r="J3329" t="s">
        <v>47</v>
      </c>
      <c r="K3329" t="s">
        <v>1690</v>
      </c>
      <c r="L3329">
        <v>3</v>
      </c>
      <c r="M3329" t="s">
        <v>1702</v>
      </c>
      <c r="N3329">
        <v>4</v>
      </c>
      <c r="O3329">
        <v>16</v>
      </c>
      <c r="P3329">
        <v>16</v>
      </c>
      <c r="Q3329">
        <v>19</v>
      </c>
      <c r="R3329">
        <v>9</v>
      </c>
      <c r="S3329">
        <v>9</v>
      </c>
      <c r="T3329">
        <v>12</v>
      </c>
    </row>
    <row r="3330" spans="8:20" x14ac:dyDescent="0.35">
      <c r="H3330">
        <v>403.03300000000002</v>
      </c>
      <c r="I3330">
        <v>30.041</v>
      </c>
      <c r="J3330" t="s">
        <v>47</v>
      </c>
      <c r="K3330" t="s">
        <v>129</v>
      </c>
      <c r="L3330">
        <v>3</v>
      </c>
      <c r="M3330" t="s">
        <v>744</v>
      </c>
      <c r="N3330">
        <v>4</v>
      </c>
      <c r="O3330">
        <v>14</v>
      </c>
      <c r="P3330">
        <v>14</v>
      </c>
      <c r="Q3330">
        <v>17</v>
      </c>
      <c r="R3330">
        <v>10</v>
      </c>
      <c r="S3330">
        <v>10</v>
      </c>
      <c r="T3330">
        <v>13</v>
      </c>
    </row>
    <row r="3331" spans="8:20" x14ac:dyDescent="0.35">
      <c r="H3331">
        <v>403.03399999999999</v>
      </c>
      <c r="I3331">
        <v>30.042000000000002</v>
      </c>
      <c r="J3331" t="s">
        <v>47</v>
      </c>
      <c r="K3331" t="s">
        <v>130</v>
      </c>
      <c r="L3331">
        <v>3</v>
      </c>
      <c r="M3331" t="s">
        <v>857</v>
      </c>
      <c r="N3331">
        <v>4</v>
      </c>
      <c r="O3331">
        <v>7</v>
      </c>
      <c r="P3331">
        <v>7</v>
      </c>
      <c r="Q3331">
        <v>10</v>
      </c>
      <c r="R3331">
        <v>14</v>
      </c>
      <c r="S3331">
        <v>14</v>
      </c>
      <c r="T3331">
        <v>17</v>
      </c>
    </row>
    <row r="3332" spans="8:20" x14ac:dyDescent="0.35">
      <c r="H3332">
        <v>403.03500000000003</v>
      </c>
      <c r="I3332">
        <v>30.042999999999999</v>
      </c>
      <c r="J3332" t="s">
        <v>47</v>
      </c>
      <c r="K3332" t="s">
        <v>52</v>
      </c>
      <c r="L3332">
        <v>1</v>
      </c>
      <c r="M3332" t="s">
        <v>448</v>
      </c>
      <c r="N3332">
        <v>2</v>
      </c>
      <c r="O3332">
        <v>5</v>
      </c>
      <c r="P3332">
        <v>10</v>
      </c>
      <c r="Q3332">
        <v>12</v>
      </c>
      <c r="R3332">
        <v>8</v>
      </c>
      <c r="S3332">
        <v>13</v>
      </c>
      <c r="T3332">
        <v>15</v>
      </c>
    </row>
    <row r="3333" spans="8:20" x14ac:dyDescent="0.35">
      <c r="H3333">
        <v>403.036</v>
      </c>
      <c r="I3333">
        <v>30.044</v>
      </c>
      <c r="J3333" t="s">
        <v>47</v>
      </c>
      <c r="K3333" t="s">
        <v>131</v>
      </c>
      <c r="L3333">
        <v>3</v>
      </c>
      <c r="M3333" t="s">
        <v>897</v>
      </c>
      <c r="N3333">
        <v>4</v>
      </c>
      <c r="O3333">
        <v>18</v>
      </c>
      <c r="P3333">
        <v>18</v>
      </c>
      <c r="Q3333">
        <v>21</v>
      </c>
      <c r="R3333">
        <v>4</v>
      </c>
      <c r="S3333">
        <v>4</v>
      </c>
      <c r="T3333">
        <v>7</v>
      </c>
    </row>
    <row r="3334" spans="8:20" x14ac:dyDescent="0.35">
      <c r="H3334">
        <v>403.03699999999998</v>
      </c>
      <c r="I3334">
        <v>30.045999999999999</v>
      </c>
      <c r="J3334" t="s">
        <v>47</v>
      </c>
      <c r="K3334" t="s">
        <v>132</v>
      </c>
      <c r="L3334">
        <v>3</v>
      </c>
      <c r="M3334" t="s">
        <v>503</v>
      </c>
      <c r="N3334">
        <v>3</v>
      </c>
      <c r="O3334">
        <v>7</v>
      </c>
      <c r="P3334">
        <v>10</v>
      </c>
      <c r="Q3334">
        <v>12</v>
      </c>
      <c r="R3334">
        <v>13</v>
      </c>
      <c r="S3334">
        <v>16</v>
      </c>
      <c r="T3334">
        <v>18</v>
      </c>
    </row>
    <row r="3335" spans="8:20" x14ac:dyDescent="0.35">
      <c r="H3335">
        <v>403.03800000000001</v>
      </c>
      <c r="I3335">
        <v>30.047000000000001</v>
      </c>
      <c r="J3335" t="s">
        <v>47</v>
      </c>
      <c r="K3335" t="s">
        <v>133</v>
      </c>
      <c r="L3335">
        <v>3</v>
      </c>
      <c r="M3335" t="s">
        <v>899</v>
      </c>
      <c r="N3335">
        <v>4</v>
      </c>
      <c r="O3335">
        <v>15</v>
      </c>
      <c r="P3335">
        <v>15</v>
      </c>
      <c r="Q3335">
        <v>18</v>
      </c>
      <c r="R3335">
        <v>10</v>
      </c>
      <c r="S3335">
        <v>10</v>
      </c>
      <c r="T3335">
        <v>13</v>
      </c>
    </row>
    <row r="3336" spans="8:20" x14ac:dyDescent="0.35">
      <c r="H3336">
        <v>403.03899999999999</v>
      </c>
      <c r="I3336">
        <v>30.048999999999999</v>
      </c>
      <c r="J3336" t="s">
        <v>47</v>
      </c>
      <c r="K3336" t="s">
        <v>1560</v>
      </c>
      <c r="L3336">
        <v>3</v>
      </c>
      <c r="M3336" t="s">
        <v>900</v>
      </c>
      <c r="N3336">
        <v>3</v>
      </c>
      <c r="O3336">
        <v>3</v>
      </c>
      <c r="P3336">
        <v>6</v>
      </c>
      <c r="Q3336">
        <v>8</v>
      </c>
      <c r="R3336">
        <v>16</v>
      </c>
      <c r="S3336">
        <v>19</v>
      </c>
      <c r="T3336">
        <v>21</v>
      </c>
    </row>
    <row r="3337" spans="8:20" x14ac:dyDescent="0.35">
      <c r="H3337">
        <v>403.04</v>
      </c>
      <c r="I3337">
        <v>30.05</v>
      </c>
      <c r="J3337" t="s">
        <v>47</v>
      </c>
      <c r="K3337" t="s">
        <v>134</v>
      </c>
      <c r="L3337">
        <v>3</v>
      </c>
      <c r="M3337" t="s">
        <v>240</v>
      </c>
      <c r="N3337">
        <v>4</v>
      </c>
      <c r="O3337">
        <v>11</v>
      </c>
      <c r="P3337">
        <v>11</v>
      </c>
      <c r="Q3337">
        <v>14</v>
      </c>
      <c r="R3337">
        <v>10</v>
      </c>
      <c r="S3337">
        <v>10</v>
      </c>
      <c r="T3337">
        <v>13</v>
      </c>
    </row>
    <row r="3338" spans="8:20" x14ac:dyDescent="0.35">
      <c r="H3338">
        <v>403.041</v>
      </c>
      <c r="I3338">
        <v>30.050999999999998</v>
      </c>
      <c r="J3338" t="s">
        <v>47</v>
      </c>
      <c r="K3338" t="s">
        <v>55</v>
      </c>
      <c r="L3338">
        <v>1</v>
      </c>
      <c r="M3338" t="s">
        <v>1676</v>
      </c>
      <c r="N3338">
        <v>3</v>
      </c>
      <c r="O3338">
        <v>14</v>
      </c>
      <c r="P3338">
        <v>17</v>
      </c>
      <c r="Q3338">
        <v>19</v>
      </c>
      <c r="R3338">
        <v>5</v>
      </c>
      <c r="S3338">
        <v>8</v>
      </c>
      <c r="T3338">
        <v>10</v>
      </c>
    </row>
    <row r="3339" spans="8:20" x14ac:dyDescent="0.35">
      <c r="H3339">
        <v>403.04199999999997</v>
      </c>
      <c r="I3339">
        <v>30.052</v>
      </c>
      <c r="J3339" t="s">
        <v>47</v>
      </c>
      <c r="K3339" t="s">
        <v>33</v>
      </c>
      <c r="L3339">
        <v>2</v>
      </c>
      <c r="M3339" t="s">
        <v>43</v>
      </c>
      <c r="N3339">
        <v>1</v>
      </c>
      <c r="O3339">
        <v>0</v>
      </c>
      <c r="P3339">
        <v>7</v>
      </c>
      <c r="Q3339">
        <v>9</v>
      </c>
      <c r="R3339">
        <v>1</v>
      </c>
      <c r="S3339">
        <v>8</v>
      </c>
      <c r="T3339">
        <v>10</v>
      </c>
    </row>
    <row r="3340" spans="8:20" x14ac:dyDescent="0.35">
      <c r="H3340">
        <v>403.04300000000001</v>
      </c>
      <c r="I3340">
        <v>30.053000000000001</v>
      </c>
      <c r="J3340" t="s">
        <v>47</v>
      </c>
      <c r="K3340" t="s">
        <v>135</v>
      </c>
      <c r="L3340">
        <v>3</v>
      </c>
      <c r="M3340" t="s">
        <v>898</v>
      </c>
      <c r="N3340">
        <v>4</v>
      </c>
      <c r="O3340">
        <v>15</v>
      </c>
      <c r="P3340">
        <v>15</v>
      </c>
      <c r="Q3340">
        <v>18</v>
      </c>
      <c r="R3340">
        <v>8</v>
      </c>
      <c r="S3340">
        <v>8</v>
      </c>
      <c r="T3340">
        <v>11</v>
      </c>
    </row>
    <row r="3341" spans="8:20" x14ac:dyDescent="0.35">
      <c r="H3341">
        <v>403.04399999999998</v>
      </c>
      <c r="I3341">
        <v>30.053999999999998</v>
      </c>
      <c r="J3341" t="s">
        <v>47</v>
      </c>
      <c r="K3341" t="s">
        <v>136</v>
      </c>
      <c r="L3341">
        <v>3</v>
      </c>
      <c r="M3341" t="s">
        <v>899</v>
      </c>
      <c r="N3341">
        <v>4</v>
      </c>
      <c r="O3341">
        <v>15</v>
      </c>
      <c r="P3341">
        <v>15</v>
      </c>
      <c r="Q3341">
        <v>18</v>
      </c>
      <c r="R3341">
        <v>10</v>
      </c>
      <c r="S3341">
        <v>10</v>
      </c>
      <c r="T3341">
        <v>13</v>
      </c>
    </row>
    <row r="3342" spans="8:20" x14ac:dyDescent="0.35">
      <c r="H3342">
        <v>403.04500000000002</v>
      </c>
      <c r="I3342">
        <v>30.055</v>
      </c>
      <c r="J3342" t="s">
        <v>47</v>
      </c>
      <c r="K3342" t="s">
        <v>137</v>
      </c>
      <c r="L3342">
        <v>3</v>
      </c>
      <c r="M3342" t="s">
        <v>900</v>
      </c>
      <c r="N3342">
        <v>3</v>
      </c>
      <c r="O3342">
        <v>3</v>
      </c>
      <c r="P3342">
        <v>6</v>
      </c>
      <c r="Q3342">
        <v>8</v>
      </c>
      <c r="R3342">
        <v>16</v>
      </c>
      <c r="S3342">
        <v>19</v>
      </c>
      <c r="T3342">
        <v>21</v>
      </c>
    </row>
    <row r="3343" spans="8:20" x14ac:dyDescent="0.35">
      <c r="H3343">
        <v>403.04599999999999</v>
      </c>
      <c r="I3343">
        <v>30.056000000000001</v>
      </c>
      <c r="J3343" t="s">
        <v>47</v>
      </c>
      <c r="K3343" t="s">
        <v>138</v>
      </c>
      <c r="L3343">
        <v>3</v>
      </c>
      <c r="M3343" t="s">
        <v>901</v>
      </c>
      <c r="N3343">
        <v>4</v>
      </c>
      <c r="O3343">
        <v>15</v>
      </c>
      <c r="P3343">
        <v>15</v>
      </c>
      <c r="Q3343">
        <v>18</v>
      </c>
      <c r="R3343">
        <v>8</v>
      </c>
      <c r="S3343">
        <v>8</v>
      </c>
      <c r="T3343">
        <v>11</v>
      </c>
    </row>
    <row r="3344" spans="8:20" x14ac:dyDescent="0.35">
      <c r="H3344">
        <v>403.04700000000003</v>
      </c>
      <c r="I3344">
        <v>30.056999999999999</v>
      </c>
      <c r="J3344" t="s">
        <v>47</v>
      </c>
      <c r="K3344" t="s">
        <v>139</v>
      </c>
      <c r="L3344">
        <v>3</v>
      </c>
      <c r="M3344" t="s">
        <v>867</v>
      </c>
      <c r="N3344">
        <v>4</v>
      </c>
      <c r="O3344">
        <v>20</v>
      </c>
      <c r="P3344">
        <v>20</v>
      </c>
      <c r="Q3344">
        <v>23</v>
      </c>
      <c r="R3344">
        <v>3</v>
      </c>
      <c r="S3344">
        <v>3</v>
      </c>
      <c r="T3344">
        <v>6</v>
      </c>
    </row>
    <row r="3345" spans="8:20" x14ac:dyDescent="0.35">
      <c r="H3345">
        <v>403.048</v>
      </c>
      <c r="I3345">
        <v>30.058</v>
      </c>
      <c r="J3345" t="s">
        <v>47</v>
      </c>
      <c r="K3345" t="s">
        <v>1415</v>
      </c>
      <c r="L3345">
        <v>3</v>
      </c>
      <c r="M3345" t="s">
        <v>651</v>
      </c>
      <c r="N3345">
        <v>4</v>
      </c>
      <c r="O3345">
        <v>16</v>
      </c>
      <c r="P3345">
        <v>16</v>
      </c>
      <c r="Q3345">
        <v>19</v>
      </c>
      <c r="R3345">
        <v>9</v>
      </c>
      <c r="S3345">
        <v>9</v>
      </c>
      <c r="T3345">
        <v>12</v>
      </c>
    </row>
    <row r="3346" spans="8:20" x14ac:dyDescent="0.35">
      <c r="H3346">
        <v>403.04899999999998</v>
      </c>
      <c r="I3346">
        <v>30.059000000000001</v>
      </c>
      <c r="J3346" t="s">
        <v>47</v>
      </c>
      <c r="K3346" t="s">
        <v>34</v>
      </c>
      <c r="L3346">
        <v>2</v>
      </c>
      <c r="M3346" t="s">
        <v>902</v>
      </c>
      <c r="N3346">
        <v>3</v>
      </c>
      <c r="O3346">
        <v>11</v>
      </c>
      <c r="P3346">
        <v>14</v>
      </c>
      <c r="Q3346">
        <v>16</v>
      </c>
      <c r="R3346">
        <v>6</v>
      </c>
      <c r="S3346">
        <v>9</v>
      </c>
      <c r="T3346">
        <v>11</v>
      </c>
    </row>
    <row r="3347" spans="8:20" x14ac:dyDescent="0.35">
      <c r="H3347">
        <v>403.05</v>
      </c>
      <c r="I3347">
        <v>30.06</v>
      </c>
      <c r="J3347" t="s">
        <v>47</v>
      </c>
      <c r="K3347" t="s">
        <v>35</v>
      </c>
      <c r="L3347">
        <v>2</v>
      </c>
      <c r="M3347" t="s">
        <v>293</v>
      </c>
      <c r="N3347">
        <v>3</v>
      </c>
      <c r="O3347">
        <v>10</v>
      </c>
      <c r="P3347">
        <v>13</v>
      </c>
      <c r="Q3347">
        <v>15</v>
      </c>
      <c r="R3347">
        <v>7</v>
      </c>
      <c r="S3347">
        <v>10</v>
      </c>
      <c r="T3347">
        <v>12</v>
      </c>
    </row>
    <row r="3348" spans="8:20" x14ac:dyDescent="0.35">
      <c r="H3348">
        <v>403.05099999999999</v>
      </c>
      <c r="I3348">
        <v>30.061</v>
      </c>
      <c r="J3348" t="s">
        <v>47</v>
      </c>
      <c r="K3348" t="s">
        <v>140</v>
      </c>
      <c r="L3348">
        <v>3</v>
      </c>
      <c r="M3348" t="s">
        <v>293</v>
      </c>
      <c r="N3348">
        <v>3</v>
      </c>
      <c r="O3348">
        <v>10</v>
      </c>
      <c r="P3348">
        <v>13</v>
      </c>
      <c r="Q3348">
        <v>15</v>
      </c>
      <c r="R3348">
        <v>7</v>
      </c>
      <c r="S3348">
        <v>10</v>
      </c>
      <c r="T3348">
        <v>12</v>
      </c>
    </row>
    <row r="3349" spans="8:20" x14ac:dyDescent="0.35">
      <c r="H3349">
        <v>403.05200000000002</v>
      </c>
      <c r="I3349">
        <v>30.062000000000001</v>
      </c>
      <c r="J3349" t="s">
        <v>47</v>
      </c>
      <c r="K3349" t="s">
        <v>30</v>
      </c>
      <c r="L3349">
        <v>3</v>
      </c>
      <c r="M3349" t="s">
        <v>900</v>
      </c>
      <c r="N3349">
        <v>3</v>
      </c>
      <c r="O3349">
        <v>3</v>
      </c>
      <c r="P3349">
        <v>6</v>
      </c>
      <c r="Q3349">
        <v>8</v>
      </c>
      <c r="R3349">
        <v>16</v>
      </c>
      <c r="S3349">
        <v>19</v>
      </c>
      <c r="T3349">
        <v>21</v>
      </c>
    </row>
    <row r="3350" spans="8:20" x14ac:dyDescent="0.35">
      <c r="H3350">
        <v>403.053</v>
      </c>
      <c r="I3350">
        <v>30.062999999999999</v>
      </c>
      <c r="J3350" t="s">
        <v>47</v>
      </c>
      <c r="K3350" t="s">
        <v>141</v>
      </c>
      <c r="L3350">
        <v>3</v>
      </c>
      <c r="M3350" t="s">
        <v>1393</v>
      </c>
      <c r="N3350">
        <v>4</v>
      </c>
      <c r="O3350">
        <v>13</v>
      </c>
      <c r="P3350">
        <v>13</v>
      </c>
      <c r="Q3350">
        <v>16</v>
      </c>
      <c r="R3350">
        <v>11</v>
      </c>
      <c r="S3350">
        <v>11</v>
      </c>
      <c r="T3350">
        <v>14</v>
      </c>
    </row>
    <row r="3351" spans="8:20" x14ac:dyDescent="0.35">
      <c r="H3351">
        <v>403.05399999999997</v>
      </c>
      <c r="I3351">
        <v>30.064</v>
      </c>
      <c r="J3351" t="s">
        <v>47</v>
      </c>
      <c r="K3351" t="s">
        <v>142</v>
      </c>
      <c r="L3351">
        <v>3</v>
      </c>
      <c r="M3351" t="s">
        <v>903</v>
      </c>
      <c r="N3351">
        <v>4</v>
      </c>
      <c r="O3351">
        <v>12</v>
      </c>
      <c r="P3351">
        <v>12</v>
      </c>
      <c r="Q3351">
        <v>15</v>
      </c>
      <c r="R3351">
        <v>11</v>
      </c>
      <c r="S3351">
        <v>11</v>
      </c>
      <c r="T3351">
        <v>14</v>
      </c>
    </row>
    <row r="3352" spans="8:20" x14ac:dyDescent="0.35">
      <c r="H3352">
        <v>403.05500000000001</v>
      </c>
      <c r="I3352">
        <v>30.065000000000001</v>
      </c>
      <c r="J3352" t="s">
        <v>47</v>
      </c>
      <c r="K3352" t="s">
        <v>36</v>
      </c>
      <c r="L3352">
        <v>2</v>
      </c>
      <c r="M3352" t="s">
        <v>904</v>
      </c>
      <c r="N3352">
        <v>2</v>
      </c>
      <c r="O3352">
        <v>8</v>
      </c>
      <c r="P3352">
        <v>13</v>
      </c>
      <c r="Q3352">
        <v>15</v>
      </c>
      <c r="R3352">
        <v>6</v>
      </c>
      <c r="S3352">
        <v>11</v>
      </c>
      <c r="T3352">
        <v>13</v>
      </c>
    </row>
    <row r="3353" spans="8:20" x14ac:dyDescent="0.35">
      <c r="H3353">
        <v>403.05599999999998</v>
      </c>
      <c r="I3353">
        <v>30.065999999999999</v>
      </c>
      <c r="J3353" t="s">
        <v>47</v>
      </c>
      <c r="K3353" t="s">
        <v>143</v>
      </c>
      <c r="L3353">
        <v>3</v>
      </c>
      <c r="M3353" t="s">
        <v>377</v>
      </c>
      <c r="N3353">
        <v>4</v>
      </c>
      <c r="O3353">
        <v>14</v>
      </c>
      <c r="P3353">
        <v>14</v>
      </c>
      <c r="Q3353">
        <v>17</v>
      </c>
      <c r="R3353">
        <v>9</v>
      </c>
      <c r="S3353">
        <v>9</v>
      </c>
      <c r="T3353">
        <v>12</v>
      </c>
    </row>
    <row r="3354" spans="8:20" x14ac:dyDescent="0.35">
      <c r="H3354">
        <v>403.05700000000002</v>
      </c>
      <c r="I3354">
        <v>30.067</v>
      </c>
      <c r="J3354" t="s">
        <v>47</v>
      </c>
      <c r="K3354" t="s">
        <v>144</v>
      </c>
      <c r="L3354">
        <v>3</v>
      </c>
      <c r="M3354" t="s">
        <v>902</v>
      </c>
      <c r="N3354">
        <v>3</v>
      </c>
      <c r="O3354">
        <v>11</v>
      </c>
      <c r="P3354">
        <v>14</v>
      </c>
      <c r="Q3354">
        <v>16</v>
      </c>
      <c r="R3354">
        <v>6</v>
      </c>
      <c r="S3354">
        <v>9</v>
      </c>
      <c r="T3354">
        <v>11</v>
      </c>
    </row>
    <row r="3355" spans="8:20" x14ac:dyDescent="0.35">
      <c r="H3355">
        <v>403.05799999999999</v>
      </c>
      <c r="I3355">
        <v>30.068000000000001</v>
      </c>
      <c r="J3355" t="s">
        <v>47</v>
      </c>
      <c r="K3355" t="s">
        <v>56</v>
      </c>
      <c r="L3355">
        <v>1</v>
      </c>
      <c r="M3355" t="s">
        <v>905</v>
      </c>
      <c r="N3355">
        <v>2</v>
      </c>
      <c r="O3355">
        <v>6</v>
      </c>
      <c r="P3355">
        <v>11</v>
      </c>
      <c r="Q3355">
        <v>13</v>
      </c>
      <c r="R3355">
        <v>6</v>
      </c>
      <c r="S3355">
        <v>11</v>
      </c>
      <c r="T3355">
        <v>13</v>
      </c>
    </row>
    <row r="3356" spans="8:20" x14ac:dyDescent="0.35">
      <c r="H3356">
        <v>403.05900000000003</v>
      </c>
      <c r="I3356">
        <v>30.068999999999999</v>
      </c>
      <c r="J3356" t="s">
        <v>47</v>
      </c>
      <c r="K3356" t="s">
        <v>145</v>
      </c>
      <c r="L3356">
        <v>3</v>
      </c>
      <c r="M3356" t="s">
        <v>906</v>
      </c>
      <c r="N3356">
        <v>4</v>
      </c>
      <c r="O3356">
        <v>13</v>
      </c>
      <c r="P3356">
        <v>13</v>
      </c>
      <c r="Q3356">
        <v>16</v>
      </c>
      <c r="R3356">
        <v>12</v>
      </c>
      <c r="S3356">
        <v>12</v>
      </c>
      <c r="T3356">
        <v>15</v>
      </c>
    </row>
    <row r="3357" spans="8:20" x14ac:dyDescent="0.35">
      <c r="H3357">
        <v>403.06</v>
      </c>
      <c r="I3357">
        <v>30.07</v>
      </c>
      <c r="J3357" t="s">
        <v>47</v>
      </c>
      <c r="K3357" t="s">
        <v>146</v>
      </c>
      <c r="L3357">
        <v>3</v>
      </c>
      <c r="M3357" t="s">
        <v>697</v>
      </c>
      <c r="N3357">
        <v>4</v>
      </c>
      <c r="O3357">
        <v>14</v>
      </c>
      <c r="P3357">
        <v>14</v>
      </c>
      <c r="Q3357">
        <v>17</v>
      </c>
      <c r="R3357">
        <v>8</v>
      </c>
      <c r="S3357">
        <v>8</v>
      </c>
      <c r="T3357">
        <v>11</v>
      </c>
    </row>
    <row r="3358" spans="8:20" x14ac:dyDescent="0.35">
      <c r="H3358">
        <v>403.06099999999998</v>
      </c>
      <c r="I3358">
        <v>30.071000000000002</v>
      </c>
      <c r="J3358" t="s">
        <v>47</v>
      </c>
      <c r="K3358" t="s">
        <v>147</v>
      </c>
      <c r="L3358">
        <v>3</v>
      </c>
      <c r="M3358" t="s">
        <v>1006</v>
      </c>
      <c r="N3358">
        <v>4</v>
      </c>
      <c r="O3358">
        <v>13</v>
      </c>
      <c r="P3358">
        <v>13</v>
      </c>
      <c r="Q3358">
        <v>16</v>
      </c>
      <c r="R3358">
        <v>12</v>
      </c>
      <c r="S3358">
        <v>12</v>
      </c>
      <c r="T3358">
        <v>15</v>
      </c>
    </row>
    <row r="3359" spans="8:20" x14ac:dyDescent="0.35">
      <c r="H3359">
        <v>403.06200000000001</v>
      </c>
      <c r="I3359">
        <v>30.071999999999999</v>
      </c>
      <c r="J3359" t="s">
        <v>47</v>
      </c>
      <c r="K3359" t="s">
        <v>28</v>
      </c>
      <c r="L3359">
        <v>3</v>
      </c>
      <c r="M3359" t="s">
        <v>875</v>
      </c>
      <c r="N3359">
        <v>3</v>
      </c>
      <c r="O3359">
        <v>10</v>
      </c>
      <c r="P3359">
        <v>13</v>
      </c>
      <c r="Q3359">
        <v>15</v>
      </c>
      <c r="R3359">
        <v>7</v>
      </c>
      <c r="S3359">
        <v>10</v>
      </c>
      <c r="T3359">
        <v>12</v>
      </c>
    </row>
    <row r="3360" spans="8:20" x14ac:dyDescent="0.35">
      <c r="H3360">
        <v>403.06299999999999</v>
      </c>
      <c r="I3360">
        <v>30.073</v>
      </c>
      <c r="J3360" t="s">
        <v>47</v>
      </c>
      <c r="K3360" t="s">
        <v>148</v>
      </c>
      <c r="L3360">
        <v>3</v>
      </c>
      <c r="M3360" t="s">
        <v>907</v>
      </c>
      <c r="N3360">
        <v>3</v>
      </c>
      <c r="O3360">
        <v>13</v>
      </c>
      <c r="P3360">
        <v>16</v>
      </c>
      <c r="Q3360">
        <v>18</v>
      </c>
      <c r="R3360">
        <v>6</v>
      </c>
      <c r="S3360">
        <v>9</v>
      </c>
      <c r="T3360">
        <v>11</v>
      </c>
    </row>
    <row r="3361" spans="8:20" x14ac:dyDescent="0.35">
      <c r="H3361">
        <v>403.06400000000002</v>
      </c>
      <c r="I3361">
        <v>30.074000000000002</v>
      </c>
      <c r="J3361" t="s">
        <v>47</v>
      </c>
      <c r="K3361" t="s">
        <v>149</v>
      </c>
      <c r="L3361">
        <v>3</v>
      </c>
      <c r="M3361" t="s">
        <v>896</v>
      </c>
      <c r="N3361">
        <v>3</v>
      </c>
      <c r="O3361">
        <v>9</v>
      </c>
      <c r="P3361">
        <v>12</v>
      </c>
      <c r="Q3361">
        <v>14</v>
      </c>
      <c r="R3361">
        <v>7</v>
      </c>
      <c r="S3361">
        <v>10</v>
      </c>
      <c r="T3361">
        <v>12</v>
      </c>
    </row>
    <row r="3362" spans="8:20" x14ac:dyDescent="0.35">
      <c r="H3362">
        <v>403.065</v>
      </c>
      <c r="I3362">
        <v>30.074999999999999</v>
      </c>
      <c r="J3362" t="s">
        <v>47</v>
      </c>
      <c r="K3362" t="s">
        <v>150</v>
      </c>
      <c r="L3362">
        <v>3</v>
      </c>
      <c r="M3362" t="s">
        <v>904</v>
      </c>
      <c r="N3362">
        <v>2</v>
      </c>
      <c r="O3362">
        <v>8</v>
      </c>
      <c r="P3362">
        <v>13</v>
      </c>
      <c r="Q3362">
        <v>15</v>
      </c>
      <c r="R3362">
        <v>6</v>
      </c>
      <c r="S3362">
        <v>11</v>
      </c>
      <c r="T3362">
        <v>13</v>
      </c>
    </row>
    <row r="3363" spans="8:20" x14ac:dyDescent="0.35">
      <c r="H3363">
        <v>403.06599999999997</v>
      </c>
      <c r="I3363">
        <v>30.076000000000001</v>
      </c>
      <c r="J3363" t="s">
        <v>47</v>
      </c>
      <c r="K3363" t="s">
        <v>151</v>
      </c>
      <c r="L3363">
        <v>3</v>
      </c>
      <c r="M3363" t="s">
        <v>842</v>
      </c>
      <c r="N3363">
        <v>4</v>
      </c>
      <c r="O3363">
        <v>16</v>
      </c>
      <c r="P3363">
        <v>16</v>
      </c>
      <c r="Q3363">
        <v>19</v>
      </c>
      <c r="R3363">
        <v>8</v>
      </c>
      <c r="S3363">
        <v>8</v>
      </c>
      <c r="T3363">
        <v>11</v>
      </c>
    </row>
    <row r="3364" spans="8:20" x14ac:dyDescent="0.35">
      <c r="H3364">
        <v>403.06700000000001</v>
      </c>
      <c r="I3364">
        <v>30.077000000000002</v>
      </c>
      <c r="J3364" t="s">
        <v>47</v>
      </c>
      <c r="K3364" t="s">
        <v>152</v>
      </c>
      <c r="L3364">
        <v>3</v>
      </c>
      <c r="M3364" t="s">
        <v>908</v>
      </c>
      <c r="N3364">
        <v>2</v>
      </c>
      <c r="O3364">
        <v>6</v>
      </c>
      <c r="P3364">
        <v>11</v>
      </c>
      <c r="Q3364">
        <v>13</v>
      </c>
      <c r="R3364">
        <v>5</v>
      </c>
      <c r="S3364">
        <v>10</v>
      </c>
      <c r="T3364">
        <v>12</v>
      </c>
    </row>
    <row r="3365" spans="8:20" x14ac:dyDescent="0.35">
      <c r="H3365">
        <v>403.06799999999998</v>
      </c>
      <c r="I3365">
        <v>30.077999999999999</v>
      </c>
      <c r="J3365" t="s">
        <v>47</v>
      </c>
      <c r="K3365" t="s">
        <v>1752</v>
      </c>
      <c r="L3365">
        <v>3</v>
      </c>
      <c r="M3365" t="s">
        <v>1764</v>
      </c>
      <c r="N3365">
        <v>4</v>
      </c>
      <c r="O3365">
        <v>18</v>
      </c>
      <c r="P3365">
        <v>18</v>
      </c>
      <c r="Q3365">
        <v>21</v>
      </c>
      <c r="R3365">
        <v>8</v>
      </c>
      <c r="S3365">
        <v>8</v>
      </c>
      <c r="T3365">
        <v>11</v>
      </c>
    </row>
    <row r="3366" spans="8:20" x14ac:dyDescent="0.35">
      <c r="H3366">
        <v>403.06900000000002</v>
      </c>
      <c r="I3366">
        <v>30.08</v>
      </c>
      <c r="J3366" t="s">
        <v>47</v>
      </c>
      <c r="K3366" t="s">
        <v>1606</v>
      </c>
      <c r="L3366">
        <v>3</v>
      </c>
      <c r="M3366" t="s">
        <v>1610</v>
      </c>
      <c r="N3366">
        <v>4</v>
      </c>
      <c r="O3366">
        <v>18</v>
      </c>
      <c r="P3366">
        <v>18</v>
      </c>
      <c r="Q3366">
        <v>21</v>
      </c>
      <c r="R3366">
        <v>5</v>
      </c>
      <c r="S3366">
        <v>5</v>
      </c>
      <c r="T3366">
        <v>8</v>
      </c>
    </row>
    <row r="3367" spans="8:20" x14ac:dyDescent="0.35">
      <c r="H3367">
        <v>403.07</v>
      </c>
      <c r="I3367">
        <v>30.081</v>
      </c>
      <c r="J3367" t="s">
        <v>47</v>
      </c>
      <c r="K3367" t="s">
        <v>154</v>
      </c>
      <c r="L3367">
        <v>3</v>
      </c>
      <c r="M3367" t="s">
        <v>651</v>
      </c>
      <c r="N3367">
        <v>4</v>
      </c>
      <c r="O3367">
        <v>16</v>
      </c>
      <c r="P3367">
        <v>16</v>
      </c>
      <c r="Q3367">
        <v>19</v>
      </c>
      <c r="R3367">
        <v>9</v>
      </c>
      <c r="S3367">
        <v>9</v>
      </c>
      <c r="T3367">
        <v>12</v>
      </c>
    </row>
    <row r="3368" spans="8:20" x14ac:dyDescent="0.35">
      <c r="H3368">
        <v>403.07100000000003</v>
      </c>
      <c r="I3368">
        <v>30.082000000000001</v>
      </c>
      <c r="J3368" t="s">
        <v>47</v>
      </c>
      <c r="K3368" t="s">
        <v>155</v>
      </c>
      <c r="L3368">
        <v>3</v>
      </c>
      <c r="M3368" t="s">
        <v>909</v>
      </c>
      <c r="N3368">
        <v>3</v>
      </c>
      <c r="O3368">
        <v>10</v>
      </c>
      <c r="P3368">
        <v>13</v>
      </c>
      <c r="Q3368">
        <v>15</v>
      </c>
      <c r="R3368">
        <v>8</v>
      </c>
      <c r="S3368">
        <v>11</v>
      </c>
      <c r="T3368">
        <v>13</v>
      </c>
    </row>
    <row r="3369" spans="8:20" x14ac:dyDescent="0.35">
      <c r="H3369">
        <v>403.072</v>
      </c>
      <c r="I3369">
        <v>30.082999999999998</v>
      </c>
      <c r="J3369" t="s">
        <v>47</v>
      </c>
      <c r="K3369" t="s">
        <v>57</v>
      </c>
      <c r="L3369">
        <v>1</v>
      </c>
      <c r="M3369" t="s">
        <v>910</v>
      </c>
      <c r="N3369">
        <v>3</v>
      </c>
      <c r="O3369">
        <v>12</v>
      </c>
      <c r="P3369">
        <v>15</v>
      </c>
      <c r="Q3369">
        <v>17</v>
      </c>
      <c r="R3369">
        <v>5</v>
      </c>
      <c r="S3369">
        <v>8</v>
      </c>
      <c r="T3369">
        <v>10</v>
      </c>
    </row>
    <row r="3370" spans="8:20" x14ac:dyDescent="0.35">
      <c r="H3370">
        <v>403.07299999999998</v>
      </c>
      <c r="I3370">
        <v>30.084</v>
      </c>
      <c r="J3370" t="s">
        <v>47</v>
      </c>
      <c r="K3370" t="s">
        <v>1666</v>
      </c>
      <c r="L3370">
        <v>3</v>
      </c>
      <c r="M3370" t="s">
        <v>1676</v>
      </c>
      <c r="N3370">
        <v>3</v>
      </c>
      <c r="O3370">
        <v>14</v>
      </c>
      <c r="P3370">
        <v>17</v>
      </c>
      <c r="Q3370">
        <v>19</v>
      </c>
      <c r="R3370">
        <v>5</v>
      </c>
      <c r="S3370">
        <v>8</v>
      </c>
      <c r="T3370">
        <v>10</v>
      </c>
    </row>
    <row r="3371" spans="8:20" x14ac:dyDescent="0.35">
      <c r="H3371">
        <v>403.07400000000001</v>
      </c>
      <c r="I3371">
        <v>30.085000000000001</v>
      </c>
      <c r="J3371" t="s">
        <v>47</v>
      </c>
      <c r="K3371" t="s">
        <v>156</v>
      </c>
      <c r="L3371">
        <v>3</v>
      </c>
      <c r="M3371" t="s">
        <v>911</v>
      </c>
      <c r="N3371">
        <v>4</v>
      </c>
      <c r="O3371">
        <v>15</v>
      </c>
      <c r="P3371">
        <v>15</v>
      </c>
      <c r="Q3371">
        <v>18</v>
      </c>
      <c r="R3371">
        <v>10</v>
      </c>
      <c r="S3371">
        <v>10</v>
      </c>
      <c r="T3371">
        <v>13</v>
      </c>
    </row>
    <row r="3372" spans="8:20" x14ac:dyDescent="0.35">
      <c r="H3372">
        <v>403.07499999999999</v>
      </c>
      <c r="I3372">
        <v>30.085999999999999</v>
      </c>
      <c r="J3372" t="s">
        <v>47</v>
      </c>
      <c r="K3372" t="s">
        <v>37</v>
      </c>
      <c r="L3372">
        <v>2</v>
      </c>
      <c r="M3372" t="s">
        <v>875</v>
      </c>
      <c r="N3372">
        <v>3</v>
      </c>
      <c r="O3372">
        <v>10</v>
      </c>
      <c r="P3372">
        <v>13</v>
      </c>
      <c r="Q3372">
        <v>15</v>
      </c>
      <c r="R3372">
        <v>7</v>
      </c>
      <c r="S3372">
        <v>10</v>
      </c>
      <c r="T3372">
        <v>12</v>
      </c>
    </row>
    <row r="3373" spans="8:20" x14ac:dyDescent="0.35">
      <c r="H3373">
        <v>403.07600000000002</v>
      </c>
      <c r="I3373">
        <v>30.087</v>
      </c>
      <c r="J3373" t="s">
        <v>47</v>
      </c>
      <c r="K3373" t="s">
        <v>157</v>
      </c>
      <c r="L3373">
        <v>3</v>
      </c>
      <c r="M3373" t="s">
        <v>906</v>
      </c>
      <c r="N3373">
        <v>4</v>
      </c>
      <c r="O3373">
        <v>13</v>
      </c>
      <c r="P3373">
        <v>13</v>
      </c>
      <c r="Q3373">
        <v>16</v>
      </c>
      <c r="R3373">
        <v>12</v>
      </c>
      <c r="S3373">
        <v>12</v>
      </c>
      <c r="T3373">
        <v>15</v>
      </c>
    </row>
    <row r="3374" spans="8:20" x14ac:dyDescent="0.35">
      <c r="H3374">
        <v>403.077</v>
      </c>
      <c r="I3374">
        <v>30.088000000000001</v>
      </c>
      <c r="J3374" t="s">
        <v>47</v>
      </c>
      <c r="K3374" t="s">
        <v>58</v>
      </c>
      <c r="L3374">
        <v>1</v>
      </c>
      <c r="M3374" t="s">
        <v>875</v>
      </c>
      <c r="N3374">
        <v>3</v>
      </c>
      <c r="O3374">
        <v>10</v>
      </c>
      <c r="P3374">
        <v>13</v>
      </c>
      <c r="Q3374">
        <v>15</v>
      </c>
      <c r="R3374">
        <v>7</v>
      </c>
      <c r="S3374">
        <v>10</v>
      </c>
      <c r="T3374">
        <v>12</v>
      </c>
    </row>
    <row r="3375" spans="8:20" x14ac:dyDescent="0.35">
      <c r="H3375">
        <v>403.07799999999997</v>
      </c>
      <c r="I3375">
        <v>30.088999999999999</v>
      </c>
      <c r="J3375" t="s">
        <v>47</v>
      </c>
      <c r="K3375" t="s">
        <v>59</v>
      </c>
      <c r="L3375">
        <v>1</v>
      </c>
      <c r="M3375" t="s">
        <v>904</v>
      </c>
      <c r="N3375">
        <v>2</v>
      </c>
      <c r="O3375">
        <v>8</v>
      </c>
      <c r="P3375">
        <v>13</v>
      </c>
      <c r="Q3375">
        <v>15</v>
      </c>
      <c r="R3375">
        <v>6</v>
      </c>
      <c r="S3375">
        <v>11</v>
      </c>
      <c r="T3375">
        <v>13</v>
      </c>
    </row>
    <row r="3376" spans="8:20" x14ac:dyDescent="0.35">
      <c r="H3376">
        <v>403.07900000000001</v>
      </c>
      <c r="I3376">
        <v>30.09</v>
      </c>
      <c r="J3376" t="s">
        <v>47</v>
      </c>
      <c r="K3376" t="s">
        <v>158</v>
      </c>
      <c r="L3376">
        <v>3</v>
      </c>
      <c r="M3376" t="s">
        <v>912</v>
      </c>
      <c r="N3376">
        <v>4</v>
      </c>
      <c r="O3376">
        <v>3</v>
      </c>
      <c r="P3376">
        <v>3</v>
      </c>
      <c r="Q3376">
        <v>6</v>
      </c>
      <c r="R3376">
        <v>21</v>
      </c>
      <c r="S3376">
        <v>21</v>
      </c>
      <c r="T3376">
        <v>24</v>
      </c>
    </row>
    <row r="3377" spans="8:20" x14ac:dyDescent="0.35">
      <c r="H3377">
        <v>403.08</v>
      </c>
      <c r="I3377">
        <v>30.091000000000001</v>
      </c>
      <c r="J3377" t="s">
        <v>47</v>
      </c>
      <c r="K3377" t="s">
        <v>159</v>
      </c>
      <c r="L3377">
        <v>3</v>
      </c>
      <c r="M3377" t="s">
        <v>913</v>
      </c>
      <c r="N3377">
        <v>4</v>
      </c>
      <c r="O3377">
        <v>14</v>
      </c>
      <c r="P3377">
        <v>14</v>
      </c>
      <c r="Q3377">
        <v>17</v>
      </c>
      <c r="R3377">
        <v>10</v>
      </c>
      <c r="S3377">
        <v>10</v>
      </c>
      <c r="T3377">
        <v>13</v>
      </c>
    </row>
    <row r="3378" spans="8:20" x14ac:dyDescent="0.35">
      <c r="H3378">
        <v>403.08100000000002</v>
      </c>
      <c r="I3378">
        <v>30.091999999999999</v>
      </c>
      <c r="J3378" t="s">
        <v>47</v>
      </c>
      <c r="K3378" t="s">
        <v>160</v>
      </c>
      <c r="L3378">
        <v>3</v>
      </c>
      <c r="M3378" t="s">
        <v>914</v>
      </c>
      <c r="N3378">
        <v>3</v>
      </c>
      <c r="O3378">
        <v>14</v>
      </c>
      <c r="P3378">
        <v>17</v>
      </c>
      <c r="Q3378">
        <v>19</v>
      </c>
      <c r="R3378">
        <v>9</v>
      </c>
      <c r="S3378">
        <v>12</v>
      </c>
      <c r="T3378">
        <v>14</v>
      </c>
    </row>
    <row r="3379" spans="8:20" x14ac:dyDescent="0.35">
      <c r="H3379">
        <v>403.08199999999999</v>
      </c>
      <c r="I3379">
        <v>30.094000000000001</v>
      </c>
      <c r="J3379" t="s">
        <v>47</v>
      </c>
      <c r="K3379" t="s">
        <v>1374</v>
      </c>
      <c r="L3379">
        <v>3</v>
      </c>
      <c r="M3379" t="s">
        <v>1393</v>
      </c>
      <c r="N3379">
        <v>4</v>
      </c>
      <c r="O3379">
        <v>13</v>
      </c>
      <c r="P3379">
        <v>13</v>
      </c>
      <c r="Q3379">
        <v>16</v>
      </c>
      <c r="R3379">
        <v>11</v>
      </c>
      <c r="S3379">
        <v>11</v>
      </c>
      <c r="T3379">
        <v>14</v>
      </c>
    </row>
    <row r="3380" spans="8:20" x14ac:dyDescent="0.35">
      <c r="H3380">
        <v>403.08300000000003</v>
      </c>
      <c r="I3380">
        <v>30.094999999999999</v>
      </c>
      <c r="J3380" t="s">
        <v>47</v>
      </c>
      <c r="K3380" t="s">
        <v>162</v>
      </c>
      <c r="L3380">
        <v>3</v>
      </c>
      <c r="M3380" t="s">
        <v>774</v>
      </c>
      <c r="N3380">
        <v>4</v>
      </c>
      <c r="O3380">
        <v>7</v>
      </c>
      <c r="P3380">
        <v>7</v>
      </c>
      <c r="Q3380">
        <v>10</v>
      </c>
      <c r="R3380">
        <v>14</v>
      </c>
      <c r="S3380">
        <v>14</v>
      </c>
      <c r="T3380">
        <v>17</v>
      </c>
    </row>
    <row r="3381" spans="8:20" x14ac:dyDescent="0.35">
      <c r="H3381">
        <v>403.084</v>
      </c>
      <c r="I3381">
        <v>30.096</v>
      </c>
      <c r="J3381" t="s">
        <v>47</v>
      </c>
      <c r="K3381" t="s">
        <v>163</v>
      </c>
      <c r="L3381">
        <v>3</v>
      </c>
      <c r="M3381" t="s">
        <v>875</v>
      </c>
      <c r="N3381">
        <v>3</v>
      </c>
      <c r="O3381">
        <v>10</v>
      </c>
      <c r="P3381">
        <v>13</v>
      </c>
      <c r="Q3381">
        <v>15</v>
      </c>
      <c r="R3381">
        <v>7</v>
      </c>
      <c r="S3381">
        <v>10</v>
      </c>
      <c r="T3381">
        <v>12</v>
      </c>
    </row>
    <row r="3382" spans="8:20" x14ac:dyDescent="0.35">
      <c r="H3382">
        <v>403.08499999999998</v>
      </c>
      <c r="I3382">
        <v>30.097000000000001</v>
      </c>
      <c r="J3382" t="s">
        <v>47</v>
      </c>
      <c r="K3382" t="s">
        <v>24</v>
      </c>
      <c r="L3382">
        <v>3</v>
      </c>
      <c r="M3382" t="s">
        <v>914</v>
      </c>
      <c r="N3382">
        <v>3</v>
      </c>
      <c r="O3382">
        <v>14</v>
      </c>
      <c r="P3382">
        <v>17</v>
      </c>
      <c r="Q3382">
        <v>19</v>
      </c>
      <c r="R3382">
        <v>9</v>
      </c>
      <c r="S3382">
        <v>12</v>
      </c>
      <c r="T3382">
        <v>14</v>
      </c>
    </row>
    <row r="3383" spans="8:20" x14ac:dyDescent="0.35">
      <c r="H3383">
        <v>403.08600000000001</v>
      </c>
      <c r="I3383">
        <v>30.097999999999999</v>
      </c>
      <c r="J3383" t="s">
        <v>47</v>
      </c>
      <c r="K3383" t="s">
        <v>1496</v>
      </c>
      <c r="L3383">
        <v>3</v>
      </c>
      <c r="M3383" t="s">
        <v>900</v>
      </c>
      <c r="N3383">
        <v>3</v>
      </c>
      <c r="O3383">
        <v>3</v>
      </c>
      <c r="P3383">
        <v>6</v>
      </c>
      <c r="Q3383">
        <v>8</v>
      </c>
      <c r="R3383">
        <v>16</v>
      </c>
      <c r="S3383">
        <v>19</v>
      </c>
      <c r="T3383">
        <v>21</v>
      </c>
    </row>
    <row r="3384" spans="8:20" x14ac:dyDescent="0.35">
      <c r="H3384">
        <v>403.08699999999999</v>
      </c>
      <c r="I3384">
        <v>30.099</v>
      </c>
      <c r="J3384" t="s">
        <v>47</v>
      </c>
      <c r="K3384" t="s">
        <v>164</v>
      </c>
      <c r="L3384">
        <v>3</v>
      </c>
      <c r="M3384" t="s">
        <v>915</v>
      </c>
      <c r="N3384">
        <v>4</v>
      </c>
      <c r="O3384">
        <v>13</v>
      </c>
      <c r="P3384">
        <v>13</v>
      </c>
      <c r="Q3384">
        <v>16</v>
      </c>
      <c r="R3384">
        <v>11</v>
      </c>
      <c r="S3384">
        <v>11</v>
      </c>
      <c r="T3384">
        <v>14</v>
      </c>
    </row>
    <row r="3385" spans="8:20" x14ac:dyDescent="0.35">
      <c r="H3385">
        <v>403.08800000000002</v>
      </c>
      <c r="I3385">
        <v>30.1</v>
      </c>
      <c r="J3385" t="s">
        <v>47</v>
      </c>
      <c r="K3385" t="s">
        <v>165</v>
      </c>
      <c r="L3385">
        <v>3</v>
      </c>
      <c r="M3385" t="s">
        <v>911</v>
      </c>
      <c r="N3385">
        <v>4</v>
      </c>
      <c r="O3385">
        <v>15</v>
      </c>
      <c r="P3385">
        <v>15</v>
      </c>
      <c r="Q3385">
        <v>18</v>
      </c>
      <c r="R3385">
        <v>10</v>
      </c>
      <c r="S3385">
        <v>10</v>
      </c>
      <c r="T3385">
        <v>13</v>
      </c>
    </row>
    <row r="3386" spans="8:20" x14ac:dyDescent="0.35">
      <c r="H3386">
        <v>403.089</v>
      </c>
      <c r="I3386">
        <v>30.100999999999999</v>
      </c>
      <c r="J3386" t="s">
        <v>47</v>
      </c>
      <c r="K3386" t="s">
        <v>60</v>
      </c>
      <c r="L3386">
        <v>1</v>
      </c>
      <c r="M3386" t="s">
        <v>908</v>
      </c>
      <c r="N3386">
        <v>2</v>
      </c>
      <c r="O3386">
        <v>6</v>
      </c>
      <c r="P3386">
        <v>11</v>
      </c>
      <c r="Q3386">
        <v>13</v>
      </c>
      <c r="R3386">
        <v>5</v>
      </c>
      <c r="S3386">
        <v>10</v>
      </c>
      <c r="T3386">
        <v>12</v>
      </c>
    </row>
    <row r="3387" spans="8:20" x14ac:dyDescent="0.35">
      <c r="H3387">
        <v>403.09</v>
      </c>
      <c r="I3387">
        <v>30.102</v>
      </c>
      <c r="J3387" t="s">
        <v>47</v>
      </c>
      <c r="K3387" t="s">
        <v>29</v>
      </c>
      <c r="L3387">
        <v>3</v>
      </c>
      <c r="M3387" t="s">
        <v>907</v>
      </c>
      <c r="N3387">
        <v>3</v>
      </c>
      <c r="O3387">
        <v>13</v>
      </c>
      <c r="P3387">
        <v>16</v>
      </c>
      <c r="Q3387">
        <v>18</v>
      </c>
      <c r="R3387">
        <v>6</v>
      </c>
      <c r="S3387">
        <v>9</v>
      </c>
      <c r="T3387">
        <v>11</v>
      </c>
    </row>
    <row r="3388" spans="8:20" x14ac:dyDescent="0.35">
      <c r="H3388">
        <v>403.09100000000001</v>
      </c>
      <c r="I3388">
        <v>30.103000000000002</v>
      </c>
      <c r="J3388" t="s">
        <v>47</v>
      </c>
      <c r="K3388" t="s">
        <v>166</v>
      </c>
      <c r="L3388">
        <v>3</v>
      </c>
      <c r="M3388" t="s">
        <v>907</v>
      </c>
      <c r="N3388">
        <v>3</v>
      </c>
      <c r="O3388">
        <v>13</v>
      </c>
      <c r="P3388">
        <v>16</v>
      </c>
      <c r="Q3388">
        <v>18</v>
      </c>
      <c r="R3388">
        <v>6</v>
      </c>
      <c r="S3388">
        <v>9</v>
      </c>
      <c r="T3388">
        <v>11</v>
      </c>
    </row>
    <row r="3389" spans="8:20" x14ac:dyDescent="0.35">
      <c r="H3389">
        <v>403.09199999999998</v>
      </c>
      <c r="I3389">
        <v>30.103999999999999</v>
      </c>
      <c r="J3389" t="s">
        <v>47</v>
      </c>
      <c r="K3389" t="s">
        <v>167</v>
      </c>
      <c r="L3389">
        <v>3</v>
      </c>
      <c r="M3389" t="s">
        <v>916</v>
      </c>
      <c r="N3389">
        <v>4</v>
      </c>
      <c r="O3389">
        <v>13</v>
      </c>
      <c r="P3389">
        <v>13</v>
      </c>
      <c r="Q3389">
        <v>16</v>
      </c>
      <c r="R3389">
        <v>9</v>
      </c>
      <c r="S3389">
        <v>9</v>
      </c>
      <c r="T3389">
        <v>12</v>
      </c>
    </row>
    <row r="3390" spans="8:20" x14ac:dyDescent="0.35">
      <c r="H3390">
        <v>403.09300000000002</v>
      </c>
      <c r="I3390">
        <v>30.106000000000002</v>
      </c>
      <c r="J3390" t="s">
        <v>47</v>
      </c>
      <c r="K3390" t="s">
        <v>1706</v>
      </c>
      <c r="L3390">
        <v>3</v>
      </c>
      <c r="M3390" t="s">
        <v>1708</v>
      </c>
      <c r="N3390">
        <v>3</v>
      </c>
      <c r="O3390">
        <v>18</v>
      </c>
      <c r="P3390">
        <v>21</v>
      </c>
      <c r="Q3390">
        <v>23</v>
      </c>
      <c r="R3390">
        <v>2</v>
      </c>
      <c r="S3390">
        <v>5</v>
      </c>
      <c r="T3390">
        <v>7</v>
      </c>
    </row>
    <row r="3391" spans="8:20" x14ac:dyDescent="0.35">
      <c r="H3391">
        <v>403.09399999999999</v>
      </c>
      <c r="I3391">
        <v>30.106999999999999</v>
      </c>
      <c r="J3391" t="s">
        <v>47</v>
      </c>
      <c r="K3391" t="s">
        <v>168</v>
      </c>
      <c r="L3391">
        <v>3</v>
      </c>
      <c r="M3391" t="s">
        <v>875</v>
      </c>
      <c r="N3391">
        <v>3</v>
      </c>
      <c r="O3391">
        <v>10</v>
      </c>
      <c r="P3391">
        <v>13</v>
      </c>
      <c r="Q3391">
        <v>15</v>
      </c>
      <c r="R3391">
        <v>7</v>
      </c>
      <c r="S3391">
        <v>10</v>
      </c>
      <c r="T3391">
        <v>12</v>
      </c>
    </row>
    <row r="3392" spans="8:20" x14ac:dyDescent="0.35">
      <c r="H3392">
        <v>403.09500000000003</v>
      </c>
      <c r="I3392">
        <v>30.108000000000001</v>
      </c>
      <c r="J3392" t="s">
        <v>47</v>
      </c>
      <c r="K3392" t="s">
        <v>1651</v>
      </c>
      <c r="L3392">
        <v>3</v>
      </c>
      <c r="M3392" t="s">
        <v>1657</v>
      </c>
      <c r="N3392">
        <v>4</v>
      </c>
      <c r="O3392">
        <v>17</v>
      </c>
      <c r="P3392">
        <v>17</v>
      </c>
      <c r="Q3392">
        <v>20</v>
      </c>
      <c r="R3392">
        <v>7</v>
      </c>
      <c r="S3392">
        <v>7</v>
      </c>
      <c r="T3392">
        <v>10</v>
      </c>
    </row>
    <row r="3393" spans="8:20" x14ac:dyDescent="0.35">
      <c r="H3393">
        <v>403.096</v>
      </c>
      <c r="I3393">
        <v>30.109000000000002</v>
      </c>
      <c r="J3393" t="s">
        <v>47</v>
      </c>
      <c r="K3393" t="s">
        <v>61</v>
      </c>
      <c r="L3393">
        <v>1</v>
      </c>
      <c r="M3393" t="s">
        <v>909</v>
      </c>
      <c r="N3393">
        <v>3</v>
      </c>
      <c r="O3393">
        <v>10</v>
      </c>
      <c r="P3393">
        <v>13</v>
      </c>
      <c r="Q3393">
        <v>15</v>
      </c>
      <c r="R3393">
        <v>8</v>
      </c>
      <c r="S3393">
        <v>11</v>
      </c>
      <c r="T3393">
        <v>13</v>
      </c>
    </row>
    <row r="3394" spans="8:20" x14ac:dyDescent="0.35">
      <c r="H3394">
        <v>403.09699999999998</v>
      </c>
      <c r="I3394">
        <v>30.11</v>
      </c>
      <c r="J3394" t="s">
        <v>47</v>
      </c>
      <c r="K3394" t="s">
        <v>38</v>
      </c>
      <c r="L3394">
        <v>2</v>
      </c>
      <c r="M3394" t="s">
        <v>900</v>
      </c>
      <c r="N3394">
        <v>3</v>
      </c>
      <c r="O3394">
        <v>3</v>
      </c>
      <c r="P3394">
        <v>6</v>
      </c>
      <c r="Q3394">
        <v>8</v>
      </c>
      <c r="R3394">
        <v>16</v>
      </c>
      <c r="S3394">
        <v>19</v>
      </c>
      <c r="T3394">
        <v>21</v>
      </c>
    </row>
    <row r="3395" spans="8:20" x14ac:dyDescent="0.35">
      <c r="H3395">
        <v>403.09800000000001</v>
      </c>
      <c r="I3395">
        <v>30.111000000000001</v>
      </c>
      <c r="J3395" t="s">
        <v>47</v>
      </c>
      <c r="K3395" t="s">
        <v>169</v>
      </c>
      <c r="L3395">
        <v>3</v>
      </c>
      <c r="M3395" t="s">
        <v>897</v>
      </c>
      <c r="N3395">
        <v>4</v>
      </c>
      <c r="O3395">
        <v>18</v>
      </c>
      <c r="P3395">
        <v>18</v>
      </c>
      <c r="Q3395">
        <v>21</v>
      </c>
      <c r="R3395">
        <v>4</v>
      </c>
      <c r="S3395">
        <v>4</v>
      </c>
      <c r="T3395">
        <v>7</v>
      </c>
    </row>
    <row r="3396" spans="8:20" x14ac:dyDescent="0.35">
      <c r="H3396">
        <v>403.09899999999999</v>
      </c>
      <c r="I3396">
        <v>30.113</v>
      </c>
      <c r="J3396" t="s">
        <v>47</v>
      </c>
      <c r="K3396" t="s">
        <v>170</v>
      </c>
      <c r="L3396">
        <v>3</v>
      </c>
      <c r="M3396" t="s">
        <v>877</v>
      </c>
      <c r="N3396">
        <v>4</v>
      </c>
      <c r="O3396">
        <v>13</v>
      </c>
      <c r="P3396">
        <v>13</v>
      </c>
      <c r="Q3396">
        <v>16</v>
      </c>
      <c r="R3396">
        <v>10</v>
      </c>
      <c r="S3396">
        <v>10</v>
      </c>
      <c r="T3396">
        <v>13</v>
      </c>
    </row>
    <row r="3397" spans="8:20" x14ac:dyDescent="0.35">
      <c r="H3397">
        <v>403.1</v>
      </c>
      <c r="I3397">
        <v>30.114000000000001</v>
      </c>
      <c r="J3397" t="s">
        <v>47</v>
      </c>
      <c r="K3397" t="s">
        <v>25</v>
      </c>
      <c r="L3397">
        <v>3</v>
      </c>
      <c r="M3397" t="s">
        <v>917</v>
      </c>
      <c r="N3397">
        <v>4</v>
      </c>
      <c r="O3397">
        <v>13</v>
      </c>
      <c r="P3397">
        <v>13</v>
      </c>
      <c r="Q3397">
        <v>16</v>
      </c>
      <c r="R3397">
        <v>12</v>
      </c>
      <c r="S3397">
        <v>12</v>
      </c>
      <c r="T3397">
        <v>15</v>
      </c>
    </row>
    <row r="3398" spans="8:20" x14ac:dyDescent="0.35">
      <c r="H3398">
        <v>403.101</v>
      </c>
      <c r="I3398">
        <v>30.117999999999999</v>
      </c>
      <c r="J3398" t="s">
        <v>47</v>
      </c>
      <c r="K3398" t="s">
        <v>172</v>
      </c>
      <c r="L3398">
        <v>3</v>
      </c>
      <c r="M3398" t="s">
        <v>549</v>
      </c>
      <c r="N3398">
        <v>4</v>
      </c>
      <c r="O3398">
        <v>16</v>
      </c>
      <c r="P3398">
        <v>16</v>
      </c>
      <c r="Q3398">
        <v>19</v>
      </c>
      <c r="R3398">
        <v>7</v>
      </c>
      <c r="S3398">
        <v>7</v>
      </c>
      <c r="T3398">
        <v>10</v>
      </c>
    </row>
    <row r="3399" spans="8:20" x14ac:dyDescent="0.35">
      <c r="H3399">
        <v>403.10199999999998</v>
      </c>
      <c r="I3399">
        <v>30.119</v>
      </c>
      <c r="J3399" t="s">
        <v>47</v>
      </c>
      <c r="K3399" t="s">
        <v>173</v>
      </c>
      <c r="L3399">
        <v>3</v>
      </c>
      <c r="M3399" t="s">
        <v>898</v>
      </c>
      <c r="N3399">
        <v>4</v>
      </c>
      <c r="O3399">
        <v>15</v>
      </c>
      <c r="P3399">
        <v>15</v>
      </c>
      <c r="Q3399">
        <v>18</v>
      </c>
      <c r="R3399">
        <v>8</v>
      </c>
      <c r="S3399">
        <v>8</v>
      </c>
      <c r="T3399">
        <v>11</v>
      </c>
    </row>
    <row r="3400" spans="8:20" x14ac:dyDescent="0.35">
      <c r="H3400">
        <v>403.10300000000001</v>
      </c>
      <c r="I3400">
        <v>30.12</v>
      </c>
      <c r="J3400" t="s">
        <v>47</v>
      </c>
      <c r="K3400" t="s">
        <v>64</v>
      </c>
      <c r="L3400">
        <v>1</v>
      </c>
      <c r="M3400" t="s">
        <v>621</v>
      </c>
      <c r="N3400">
        <v>3</v>
      </c>
      <c r="O3400">
        <v>10</v>
      </c>
      <c r="P3400">
        <v>13</v>
      </c>
      <c r="Q3400">
        <v>15</v>
      </c>
      <c r="R3400">
        <v>6</v>
      </c>
      <c r="S3400">
        <v>9</v>
      </c>
      <c r="T3400">
        <v>11</v>
      </c>
    </row>
    <row r="3401" spans="8:20" x14ac:dyDescent="0.35">
      <c r="H3401">
        <v>403.10399999999998</v>
      </c>
      <c r="I3401">
        <v>30.120999999999999</v>
      </c>
      <c r="J3401" t="s">
        <v>47</v>
      </c>
      <c r="K3401" t="s">
        <v>174</v>
      </c>
      <c r="L3401">
        <v>3</v>
      </c>
      <c r="M3401" t="s">
        <v>911</v>
      </c>
      <c r="N3401">
        <v>4</v>
      </c>
      <c r="O3401">
        <v>15</v>
      </c>
      <c r="P3401">
        <v>15</v>
      </c>
      <c r="Q3401">
        <v>18</v>
      </c>
      <c r="R3401">
        <v>10</v>
      </c>
      <c r="S3401">
        <v>10</v>
      </c>
      <c r="T3401">
        <v>13</v>
      </c>
    </row>
    <row r="3402" spans="8:20" x14ac:dyDescent="0.35">
      <c r="H3402">
        <v>403.10500000000002</v>
      </c>
      <c r="I3402">
        <v>30.122</v>
      </c>
      <c r="J3402" t="s">
        <v>47</v>
      </c>
      <c r="K3402" t="s">
        <v>175</v>
      </c>
      <c r="L3402">
        <v>3</v>
      </c>
      <c r="M3402" t="s">
        <v>896</v>
      </c>
      <c r="N3402">
        <v>3</v>
      </c>
      <c r="O3402">
        <v>9</v>
      </c>
      <c r="P3402">
        <v>12</v>
      </c>
      <c r="Q3402">
        <v>14</v>
      </c>
      <c r="R3402">
        <v>7</v>
      </c>
      <c r="S3402">
        <v>10</v>
      </c>
      <c r="T3402">
        <v>12</v>
      </c>
    </row>
    <row r="3403" spans="8:20" x14ac:dyDescent="0.35">
      <c r="H3403">
        <v>403.10599999999999</v>
      </c>
      <c r="I3403">
        <v>30.123999999999999</v>
      </c>
      <c r="J3403" t="s">
        <v>47</v>
      </c>
      <c r="K3403" t="s">
        <v>176</v>
      </c>
      <c r="L3403">
        <v>3</v>
      </c>
      <c r="M3403" t="s">
        <v>902</v>
      </c>
      <c r="N3403">
        <v>3</v>
      </c>
      <c r="O3403">
        <v>11</v>
      </c>
      <c r="P3403">
        <v>14</v>
      </c>
      <c r="Q3403">
        <v>16</v>
      </c>
      <c r="R3403">
        <v>6</v>
      </c>
      <c r="S3403">
        <v>9</v>
      </c>
      <c r="T3403">
        <v>11</v>
      </c>
    </row>
    <row r="3404" spans="8:20" x14ac:dyDescent="0.35">
      <c r="H3404">
        <v>403.10700000000003</v>
      </c>
      <c r="I3404">
        <v>30.125</v>
      </c>
      <c r="J3404" t="s">
        <v>47</v>
      </c>
      <c r="K3404" t="s">
        <v>1737</v>
      </c>
      <c r="L3404">
        <v>3</v>
      </c>
      <c r="M3404" t="s">
        <v>1747</v>
      </c>
      <c r="N3404">
        <v>4</v>
      </c>
      <c r="O3404">
        <v>10</v>
      </c>
      <c r="P3404">
        <v>10</v>
      </c>
      <c r="Q3404">
        <v>13</v>
      </c>
      <c r="R3404">
        <v>14</v>
      </c>
      <c r="S3404">
        <v>14</v>
      </c>
      <c r="T3404">
        <v>17</v>
      </c>
    </row>
    <row r="3405" spans="8:20" x14ac:dyDescent="0.35">
      <c r="H3405">
        <v>403.108</v>
      </c>
      <c r="I3405">
        <v>30.126000000000001</v>
      </c>
      <c r="J3405" t="s">
        <v>47</v>
      </c>
      <c r="K3405" t="s">
        <v>106</v>
      </c>
      <c r="L3405">
        <v>3</v>
      </c>
      <c r="M3405" t="s">
        <v>911</v>
      </c>
      <c r="N3405">
        <v>4</v>
      </c>
      <c r="O3405">
        <v>15</v>
      </c>
      <c r="P3405">
        <v>15</v>
      </c>
      <c r="Q3405">
        <v>18</v>
      </c>
      <c r="R3405">
        <v>10</v>
      </c>
      <c r="S3405">
        <v>10</v>
      </c>
      <c r="T3405">
        <v>13</v>
      </c>
    </row>
    <row r="3406" spans="8:20" x14ac:dyDescent="0.35">
      <c r="H3406">
        <v>403.10899999999998</v>
      </c>
      <c r="I3406">
        <v>30.126999999999999</v>
      </c>
      <c r="J3406" t="s">
        <v>47</v>
      </c>
      <c r="K3406" t="s">
        <v>40</v>
      </c>
      <c r="L3406">
        <v>2</v>
      </c>
      <c r="M3406" t="s">
        <v>907</v>
      </c>
      <c r="N3406">
        <v>3</v>
      </c>
      <c r="O3406">
        <v>13</v>
      </c>
      <c r="P3406">
        <v>16</v>
      </c>
      <c r="Q3406">
        <v>18</v>
      </c>
      <c r="R3406">
        <v>6</v>
      </c>
      <c r="S3406">
        <v>9</v>
      </c>
      <c r="T3406">
        <v>11</v>
      </c>
    </row>
    <row r="3407" spans="8:20" x14ac:dyDescent="0.35">
      <c r="H3407">
        <v>403.11</v>
      </c>
      <c r="I3407">
        <v>30.128</v>
      </c>
      <c r="J3407" t="s">
        <v>47</v>
      </c>
      <c r="K3407" t="s">
        <v>177</v>
      </c>
      <c r="L3407">
        <v>3</v>
      </c>
      <c r="M3407" t="s">
        <v>905</v>
      </c>
      <c r="N3407">
        <v>2</v>
      </c>
      <c r="O3407">
        <v>6</v>
      </c>
      <c r="P3407">
        <v>11</v>
      </c>
      <c r="Q3407">
        <v>13</v>
      </c>
      <c r="R3407">
        <v>6</v>
      </c>
      <c r="S3407">
        <v>11</v>
      </c>
      <c r="T3407">
        <v>13</v>
      </c>
    </row>
    <row r="3408" spans="8:20" x14ac:dyDescent="0.35">
      <c r="H3408">
        <v>403.11099999999999</v>
      </c>
      <c r="I3408">
        <v>30.129000000000001</v>
      </c>
      <c r="J3408" t="s">
        <v>47</v>
      </c>
      <c r="K3408" t="s">
        <v>66</v>
      </c>
      <c r="L3408">
        <v>1</v>
      </c>
      <c r="M3408" t="s">
        <v>67</v>
      </c>
      <c r="N3408">
        <v>1</v>
      </c>
      <c r="O3408">
        <v>3</v>
      </c>
      <c r="P3408">
        <v>10</v>
      </c>
      <c r="Q3408">
        <v>12</v>
      </c>
      <c r="R3408">
        <v>2</v>
      </c>
      <c r="S3408">
        <v>9</v>
      </c>
      <c r="T3408">
        <v>11</v>
      </c>
    </row>
    <row r="3409" spans="8:20" x14ac:dyDescent="0.35">
      <c r="H3409">
        <v>403.11200000000002</v>
      </c>
      <c r="I3409">
        <v>30.13</v>
      </c>
      <c r="J3409" t="s">
        <v>47</v>
      </c>
      <c r="K3409" t="s">
        <v>67</v>
      </c>
      <c r="L3409">
        <v>1</v>
      </c>
      <c r="M3409" t="s">
        <v>896</v>
      </c>
      <c r="N3409">
        <v>3</v>
      </c>
      <c r="O3409">
        <v>9</v>
      </c>
      <c r="P3409">
        <v>12</v>
      </c>
      <c r="Q3409">
        <v>14</v>
      </c>
      <c r="R3409">
        <v>7</v>
      </c>
      <c r="S3409">
        <v>10</v>
      </c>
      <c r="T3409">
        <v>12</v>
      </c>
    </row>
    <row r="3410" spans="8:20" x14ac:dyDescent="0.35">
      <c r="H3410">
        <v>403.113</v>
      </c>
      <c r="I3410">
        <v>30.131</v>
      </c>
      <c r="J3410" t="s">
        <v>47</v>
      </c>
      <c r="K3410" t="s">
        <v>178</v>
      </c>
      <c r="L3410">
        <v>3</v>
      </c>
      <c r="M3410" t="s">
        <v>911</v>
      </c>
      <c r="N3410">
        <v>4</v>
      </c>
      <c r="O3410">
        <v>15</v>
      </c>
      <c r="P3410">
        <v>15</v>
      </c>
      <c r="Q3410">
        <v>18</v>
      </c>
      <c r="R3410">
        <v>10</v>
      </c>
      <c r="S3410">
        <v>10</v>
      </c>
      <c r="T3410">
        <v>13</v>
      </c>
    </row>
    <row r="3411" spans="8:20" x14ac:dyDescent="0.35">
      <c r="H3411">
        <v>403.11399999999998</v>
      </c>
      <c r="I3411">
        <v>30.132000000000001</v>
      </c>
      <c r="J3411" t="s">
        <v>47</v>
      </c>
      <c r="K3411" t="s">
        <v>179</v>
      </c>
      <c r="L3411">
        <v>3</v>
      </c>
      <c r="M3411" t="s">
        <v>918</v>
      </c>
      <c r="N3411">
        <v>4</v>
      </c>
      <c r="O3411">
        <v>14</v>
      </c>
      <c r="P3411">
        <v>14</v>
      </c>
      <c r="Q3411">
        <v>17</v>
      </c>
      <c r="R3411">
        <v>11</v>
      </c>
      <c r="S3411">
        <v>11</v>
      </c>
      <c r="T3411">
        <v>14</v>
      </c>
    </row>
    <row r="3412" spans="8:20" x14ac:dyDescent="0.35">
      <c r="H3412">
        <v>403.11500000000001</v>
      </c>
      <c r="I3412">
        <v>30.134</v>
      </c>
      <c r="J3412" t="s">
        <v>47</v>
      </c>
      <c r="K3412" t="s">
        <v>26</v>
      </c>
      <c r="L3412">
        <v>3</v>
      </c>
      <c r="M3412" t="s">
        <v>904</v>
      </c>
      <c r="N3412">
        <v>2</v>
      </c>
      <c r="O3412">
        <v>8</v>
      </c>
      <c r="P3412">
        <v>13</v>
      </c>
      <c r="Q3412">
        <v>15</v>
      </c>
      <c r="R3412">
        <v>6</v>
      </c>
      <c r="S3412">
        <v>11</v>
      </c>
      <c r="T3412">
        <v>13</v>
      </c>
    </row>
    <row r="3413" spans="8:20" x14ac:dyDescent="0.35">
      <c r="H3413">
        <v>403.11599999999999</v>
      </c>
      <c r="I3413">
        <v>30.135999999999999</v>
      </c>
      <c r="J3413" t="s">
        <v>47</v>
      </c>
      <c r="K3413" t="s">
        <v>1531</v>
      </c>
      <c r="L3413">
        <v>3</v>
      </c>
      <c r="M3413" t="s">
        <v>899</v>
      </c>
      <c r="N3413">
        <v>4</v>
      </c>
      <c r="O3413">
        <v>15</v>
      </c>
      <c r="P3413">
        <v>15</v>
      </c>
      <c r="Q3413">
        <v>18</v>
      </c>
      <c r="R3413">
        <v>10</v>
      </c>
      <c r="S3413">
        <v>10</v>
      </c>
      <c r="T3413">
        <v>13</v>
      </c>
    </row>
    <row r="3414" spans="8:20" x14ac:dyDescent="0.35">
      <c r="H3414">
        <v>403.11700000000002</v>
      </c>
      <c r="I3414">
        <v>30.137</v>
      </c>
      <c r="J3414" t="s">
        <v>47</v>
      </c>
      <c r="K3414" t="s">
        <v>41</v>
      </c>
      <c r="L3414">
        <v>2</v>
      </c>
      <c r="M3414" t="s">
        <v>919</v>
      </c>
      <c r="N3414">
        <v>3</v>
      </c>
      <c r="O3414">
        <v>10</v>
      </c>
      <c r="P3414">
        <v>13</v>
      </c>
      <c r="Q3414">
        <v>15</v>
      </c>
      <c r="R3414">
        <v>6</v>
      </c>
      <c r="S3414">
        <v>9</v>
      </c>
      <c r="T3414">
        <v>11</v>
      </c>
    </row>
    <row r="3415" spans="8:20" x14ac:dyDescent="0.35">
      <c r="H3415">
        <v>403.11799999999999</v>
      </c>
      <c r="I3415">
        <v>30.138000000000002</v>
      </c>
      <c r="J3415" t="s">
        <v>47</v>
      </c>
      <c r="K3415" t="s">
        <v>180</v>
      </c>
      <c r="L3415">
        <v>3</v>
      </c>
      <c r="M3415" t="s">
        <v>366</v>
      </c>
      <c r="N3415">
        <v>4</v>
      </c>
      <c r="O3415">
        <v>14</v>
      </c>
      <c r="P3415">
        <v>14</v>
      </c>
      <c r="Q3415">
        <v>17</v>
      </c>
      <c r="R3415">
        <v>8</v>
      </c>
      <c r="S3415">
        <v>8</v>
      </c>
      <c r="T3415">
        <v>11</v>
      </c>
    </row>
    <row r="3416" spans="8:20" x14ac:dyDescent="0.35">
      <c r="H3416">
        <v>403.11900000000003</v>
      </c>
      <c r="I3416">
        <v>30.138999999999999</v>
      </c>
      <c r="J3416" t="s">
        <v>47</v>
      </c>
      <c r="K3416" t="s">
        <v>70</v>
      </c>
      <c r="L3416">
        <v>1</v>
      </c>
      <c r="M3416" t="s">
        <v>1708</v>
      </c>
      <c r="N3416">
        <v>3</v>
      </c>
      <c r="O3416">
        <v>18</v>
      </c>
      <c r="P3416">
        <v>21</v>
      </c>
      <c r="Q3416">
        <v>23</v>
      </c>
      <c r="R3416">
        <v>2</v>
      </c>
      <c r="S3416">
        <v>5</v>
      </c>
      <c r="T3416">
        <v>7</v>
      </c>
    </row>
    <row r="3417" spans="8:20" x14ac:dyDescent="0.35">
      <c r="H3417">
        <v>432.02699999999999</v>
      </c>
      <c r="I3417">
        <v>31.030999999999999</v>
      </c>
      <c r="J3417" t="s">
        <v>48</v>
      </c>
      <c r="K3417" t="s">
        <v>48</v>
      </c>
      <c r="L3417">
        <v>1</v>
      </c>
      <c r="M3417" t="s">
        <v>337</v>
      </c>
      <c r="N3417">
        <v>1</v>
      </c>
      <c r="O3417">
        <v>8</v>
      </c>
      <c r="P3417">
        <v>15</v>
      </c>
      <c r="Q3417">
        <v>17</v>
      </c>
      <c r="R3417">
        <v>0</v>
      </c>
      <c r="S3417">
        <v>7</v>
      </c>
      <c r="T3417">
        <v>9</v>
      </c>
    </row>
    <row r="3418" spans="8:20" x14ac:dyDescent="0.35">
      <c r="H3418">
        <v>432.02800000000002</v>
      </c>
      <c r="I3418">
        <v>31.032</v>
      </c>
      <c r="J3418" t="s">
        <v>48</v>
      </c>
      <c r="K3418" t="s">
        <v>49</v>
      </c>
      <c r="L3418">
        <v>1</v>
      </c>
      <c r="M3418" t="s">
        <v>921</v>
      </c>
      <c r="N3418">
        <v>2</v>
      </c>
      <c r="O3418">
        <v>4</v>
      </c>
      <c r="P3418">
        <v>9</v>
      </c>
      <c r="Q3418">
        <v>11</v>
      </c>
      <c r="R3418">
        <v>7</v>
      </c>
      <c r="S3418">
        <v>12</v>
      </c>
      <c r="T3418">
        <v>14</v>
      </c>
    </row>
    <row r="3419" spans="8:20" x14ac:dyDescent="0.35">
      <c r="H3419">
        <v>432.029</v>
      </c>
      <c r="I3419">
        <v>31.033000000000001</v>
      </c>
      <c r="J3419" t="s">
        <v>48</v>
      </c>
      <c r="K3419" t="s">
        <v>27</v>
      </c>
      <c r="L3419">
        <v>3</v>
      </c>
      <c r="M3419" t="s">
        <v>337</v>
      </c>
      <c r="N3419">
        <v>1</v>
      </c>
      <c r="O3419">
        <v>8</v>
      </c>
      <c r="P3419">
        <v>15</v>
      </c>
      <c r="Q3419">
        <v>17</v>
      </c>
      <c r="R3419">
        <v>0</v>
      </c>
      <c r="S3419">
        <v>7</v>
      </c>
      <c r="T3419">
        <v>9</v>
      </c>
    </row>
    <row r="3420" spans="8:20" x14ac:dyDescent="0.35">
      <c r="H3420">
        <v>432.03</v>
      </c>
      <c r="I3420">
        <v>31.033999999999999</v>
      </c>
      <c r="J3420" t="s">
        <v>48</v>
      </c>
      <c r="K3420" t="s">
        <v>126</v>
      </c>
      <c r="L3420">
        <v>3</v>
      </c>
      <c r="M3420" t="s">
        <v>870</v>
      </c>
      <c r="N3420">
        <v>3</v>
      </c>
      <c r="O3420">
        <v>14</v>
      </c>
      <c r="P3420">
        <v>17</v>
      </c>
      <c r="Q3420">
        <v>19</v>
      </c>
      <c r="R3420">
        <v>6</v>
      </c>
      <c r="S3420">
        <v>9</v>
      </c>
      <c r="T3420">
        <v>11</v>
      </c>
    </row>
    <row r="3421" spans="8:20" x14ac:dyDescent="0.35">
      <c r="H3421">
        <v>432.03100000000001</v>
      </c>
      <c r="I3421">
        <v>31.035</v>
      </c>
      <c r="J3421" t="s">
        <v>48</v>
      </c>
      <c r="K3421" t="s">
        <v>50</v>
      </c>
      <c r="L3421">
        <v>1</v>
      </c>
      <c r="M3421" t="s">
        <v>921</v>
      </c>
      <c r="N3421">
        <v>2</v>
      </c>
      <c r="O3421">
        <v>4</v>
      </c>
      <c r="P3421">
        <v>9</v>
      </c>
      <c r="Q3421">
        <v>11</v>
      </c>
      <c r="R3421">
        <v>7</v>
      </c>
      <c r="S3421">
        <v>12</v>
      </c>
      <c r="T3421">
        <v>14</v>
      </c>
    </row>
    <row r="3422" spans="8:20" x14ac:dyDescent="0.35">
      <c r="H3422">
        <v>432.03199999999998</v>
      </c>
      <c r="I3422">
        <v>31.036000000000001</v>
      </c>
      <c r="J3422" t="s">
        <v>48</v>
      </c>
      <c r="K3422" t="s">
        <v>127</v>
      </c>
      <c r="L3422">
        <v>3</v>
      </c>
      <c r="M3422" t="s">
        <v>920</v>
      </c>
      <c r="N3422">
        <v>3</v>
      </c>
      <c r="O3422">
        <v>3</v>
      </c>
      <c r="P3422">
        <v>6</v>
      </c>
      <c r="Q3422">
        <v>8</v>
      </c>
      <c r="R3422">
        <v>15</v>
      </c>
      <c r="S3422">
        <v>18</v>
      </c>
      <c r="T3422">
        <v>20</v>
      </c>
    </row>
    <row r="3423" spans="8:20" x14ac:dyDescent="0.35">
      <c r="H3423">
        <v>432.03300000000002</v>
      </c>
      <c r="I3423">
        <v>31.036999999999999</v>
      </c>
      <c r="J3423" t="s">
        <v>48</v>
      </c>
      <c r="K3423" t="s">
        <v>51</v>
      </c>
      <c r="L3423">
        <v>1</v>
      </c>
      <c r="M3423" t="s">
        <v>439</v>
      </c>
      <c r="N3423">
        <v>1</v>
      </c>
      <c r="O3423">
        <v>5</v>
      </c>
      <c r="P3423">
        <v>12</v>
      </c>
      <c r="Q3423">
        <v>14</v>
      </c>
      <c r="R3423">
        <v>1</v>
      </c>
      <c r="S3423">
        <v>8</v>
      </c>
      <c r="T3423">
        <v>10</v>
      </c>
    </row>
    <row r="3424" spans="8:20" x14ac:dyDescent="0.35">
      <c r="H3424">
        <v>432.03399999999999</v>
      </c>
      <c r="I3424">
        <v>31.038</v>
      </c>
      <c r="J3424" t="s">
        <v>48</v>
      </c>
      <c r="K3424" t="s">
        <v>128</v>
      </c>
      <c r="L3424">
        <v>3</v>
      </c>
      <c r="M3424" t="s">
        <v>241</v>
      </c>
      <c r="N3424">
        <v>4</v>
      </c>
      <c r="O3424">
        <v>8</v>
      </c>
      <c r="P3424">
        <v>8</v>
      </c>
      <c r="Q3424">
        <v>11</v>
      </c>
      <c r="R3424">
        <v>16</v>
      </c>
      <c r="S3424">
        <v>16</v>
      </c>
      <c r="T3424">
        <v>19</v>
      </c>
    </row>
    <row r="3425" spans="8:20" x14ac:dyDescent="0.35">
      <c r="H3425">
        <v>432.03500000000003</v>
      </c>
      <c r="I3425">
        <v>31.039000000000001</v>
      </c>
      <c r="J3425" t="s">
        <v>48</v>
      </c>
      <c r="K3425" t="s">
        <v>31</v>
      </c>
      <c r="L3425">
        <v>3</v>
      </c>
      <c r="M3425" t="s">
        <v>922</v>
      </c>
      <c r="N3425">
        <v>4</v>
      </c>
      <c r="O3425">
        <v>2</v>
      </c>
      <c r="P3425">
        <v>2</v>
      </c>
      <c r="Q3425">
        <v>5</v>
      </c>
      <c r="R3425">
        <v>19</v>
      </c>
      <c r="S3425">
        <v>19</v>
      </c>
      <c r="T3425">
        <v>22</v>
      </c>
    </row>
    <row r="3426" spans="8:20" x14ac:dyDescent="0.35">
      <c r="H3426">
        <v>432.036</v>
      </c>
      <c r="I3426">
        <v>31.04</v>
      </c>
      <c r="J3426" t="s">
        <v>48</v>
      </c>
      <c r="K3426" t="s">
        <v>1690</v>
      </c>
      <c r="L3426">
        <v>3</v>
      </c>
      <c r="M3426" t="s">
        <v>1697</v>
      </c>
      <c r="N3426">
        <v>4</v>
      </c>
      <c r="O3426">
        <v>3</v>
      </c>
      <c r="P3426">
        <v>3</v>
      </c>
      <c r="Q3426">
        <v>6</v>
      </c>
      <c r="R3426">
        <v>18</v>
      </c>
      <c r="S3426">
        <v>18</v>
      </c>
      <c r="T3426">
        <v>21</v>
      </c>
    </row>
    <row r="3427" spans="8:20" x14ac:dyDescent="0.35">
      <c r="H3427">
        <v>432.03699999999998</v>
      </c>
      <c r="I3427">
        <v>31.041</v>
      </c>
      <c r="J3427" t="s">
        <v>48</v>
      </c>
      <c r="K3427" t="s">
        <v>129</v>
      </c>
      <c r="L3427">
        <v>3</v>
      </c>
      <c r="M3427" t="s">
        <v>923</v>
      </c>
      <c r="N3427">
        <v>3</v>
      </c>
      <c r="O3427">
        <v>15</v>
      </c>
      <c r="P3427">
        <v>18</v>
      </c>
      <c r="Q3427">
        <v>20</v>
      </c>
      <c r="R3427">
        <v>5</v>
      </c>
      <c r="S3427">
        <v>8</v>
      </c>
      <c r="T3427">
        <v>10</v>
      </c>
    </row>
    <row r="3428" spans="8:20" x14ac:dyDescent="0.35">
      <c r="H3428">
        <v>432.03800000000001</v>
      </c>
      <c r="I3428">
        <v>31.042000000000002</v>
      </c>
      <c r="J3428" t="s">
        <v>48</v>
      </c>
      <c r="K3428" t="s">
        <v>130</v>
      </c>
      <c r="L3428">
        <v>3</v>
      </c>
      <c r="M3428" t="s">
        <v>779</v>
      </c>
      <c r="N3428">
        <v>3</v>
      </c>
      <c r="O3428">
        <v>3</v>
      </c>
      <c r="P3428">
        <v>6</v>
      </c>
      <c r="Q3428">
        <v>8</v>
      </c>
      <c r="R3428">
        <v>13</v>
      </c>
      <c r="S3428">
        <v>16</v>
      </c>
      <c r="T3428">
        <v>18</v>
      </c>
    </row>
    <row r="3429" spans="8:20" x14ac:dyDescent="0.35">
      <c r="H3429">
        <v>432.03899999999999</v>
      </c>
      <c r="I3429">
        <v>31.042999999999999</v>
      </c>
      <c r="J3429" t="s">
        <v>48</v>
      </c>
      <c r="K3429" t="s">
        <v>52</v>
      </c>
      <c r="L3429">
        <v>1</v>
      </c>
      <c r="M3429" t="s">
        <v>924</v>
      </c>
      <c r="N3429">
        <v>2</v>
      </c>
      <c r="O3429">
        <v>5</v>
      </c>
      <c r="P3429">
        <v>10</v>
      </c>
      <c r="Q3429">
        <v>12</v>
      </c>
      <c r="R3429">
        <v>9</v>
      </c>
      <c r="S3429">
        <v>14</v>
      </c>
      <c r="T3429">
        <v>16</v>
      </c>
    </row>
    <row r="3430" spans="8:20" x14ac:dyDescent="0.35">
      <c r="H3430">
        <v>432.04</v>
      </c>
      <c r="I3430">
        <v>31.044</v>
      </c>
      <c r="J3430" t="s">
        <v>48</v>
      </c>
      <c r="K3430" t="s">
        <v>131</v>
      </c>
      <c r="L3430">
        <v>3</v>
      </c>
      <c r="M3430" t="s">
        <v>794</v>
      </c>
      <c r="N3430">
        <v>3</v>
      </c>
      <c r="O3430">
        <v>8</v>
      </c>
      <c r="P3430">
        <v>11</v>
      </c>
      <c r="Q3430">
        <v>13</v>
      </c>
      <c r="R3430">
        <v>10</v>
      </c>
      <c r="S3430">
        <v>13</v>
      </c>
      <c r="T3430">
        <v>15</v>
      </c>
    </row>
    <row r="3431" spans="8:20" x14ac:dyDescent="0.35">
      <c r="H3431">
        <v>432.041</v>
      </c>
      <c r="I3431">
        <v>31.045000000000002</v>
      </c>
      <c r="J3431" t="s">
        <v>48</v>
      </c>
      <c r="K3431" t="s">
        <v>53</v>
      </c>
      <c r="L3431">
        <v>1</v>
      </c>
      <c r="M3431" t="s">
        <v>925</v>
      </c>
      <c r="N3431">
        <v>3</v>
      </c>
      <c r="O3431">
        <v>11</v>
      </c>
      <c r="P3431">
        <v>14</v>
      </c>
      <c r="Q3431">
        <v>16</v>
      </c>
      <c r="R3431">
        <v>8</v>
      </c>
      <c r="S3431">
        <v>11</v>
      </c>
      <c r="T3431">
        <v>13</v>
      </c>
    </row>
    <row r="3432" spans="8:20" x14ac:dyDescent="0.35">
      <c r="H3432">
        <v>432.04199999999997</v>
      </c>
      <c r="I3432">
        <v>31.045999999999999</v>
      </c>
      <c r="J3432" t="s">
        <v>48</v>
      </c>
      <c r="K3432" t="s">
        <v>132</v>
      </c>
      <c r="L3432">
        <v>3</v>
      </c>
      <c r="M3432" t="s">
        <v>593</v>
      </c>
      <c r="N3432">
        <v>4</v>
      </c>
      <c r="O3432">
        <v>6</v>
      </c>
      <c r="P3432">
        <v>6</v>
      </c>
      <c r="Q3432">
        <v>9</v>
      </c>
      <c r="R3432">
        <v>15</v>
      </c>
      <c r="S3432">
        <v>15</v>
      </c>
      <c r="T3432">
        <v>18</v>
      </c>
    </row>
    <row r="3433" spans="8:20" x14ac:dyDescent="0.35">
      <c r="H3433">
        <v>432.04300000000001</v>
      </c>
      <c r="I3433">
        <v>31.047000000000001</v>
      </c>
      <c r="J3433" t="s">
        <v>48</v>
      </c>
      <c r="K3433" t="s">
        <v>133</v>
      </c>
      <c r="L3433">
        <v>3</v>
      </c>
      <c r="M3433" t="s">
        <v>926</v>
      </c>
      <c r="N3433">
        <v>4</v>
      </c>
      <c r="O3433">
        <v>12</v>
      </c>
      <c r="P3433">
        <v>12</v>
      </c>
      <c r="Q3433">
        <v>15</v>
      </c>
      <c r="R3433">
        <v>9</v>
      </c>
      <c r="S3433">
        <v>9</v>
      </c>
      <c r="T3433">
        <v>12</v>
      </c>
    </row>
    <row r="3434" spans="8:20" x14ac:dyDescent="0.35">
      <c r="H3434">
        <v>432.04399999999998</v>
      </c>
      <c r="I3434">
        <v>31.048999999999999</v>
      </c>
      <c r="J3434" t="s">
        <v>48</v>
      </c>
      <c r="K3434" t="s">
        <v>1560</v>
      </c>
      <c r="L3434">
        <v>3</v>
      </c>
      <c r="M3434" t="s">
        <v>1566</v>
      </c>
      <c r="N3434">
        <v>3</v>
      </c>
      <c r="O3434">
        <v>12</v>
      </c>
      <c r="P3434">
        <v>15</v>
      </c>
      <c r="Q3434">
        <v>17</v>
      </c>
      <c r="R3434">
        <v>5</v>
      </c>
      <c r="S3434">
        <v>8</v>
      </c>
      <c r="T3434">
        <v>10</v>
      </c>
    </row>
    <row r="3435" spans="8:20" x14ac:dyDescent="0.35">
      <c r="H3435">
        <v>432.04500000000002</v>
      </c>
      <c r="I3435">
        <v>31.05</v>
      </c>
      <c r="J3435" t="s">
        <v>48</v>
      </c>
      <c r="K3435" t="s">
        <v>134</v>
      </c>
      <c r="L3435">
        <v>3</v>
      </c>
      <c r="M3435" t="s">
        <v>662</v>
      </c>
      <c r="N3435">
        <v>4</v>
      </c>
      <c r="O3435">
        <v>12</v>
      </c>
      <c r="P3435">
        <v>12</v>
      </c>
      <c r="Q3435">
        <v>15</v>
      </c>
      <c r="R3435">
        <v>12</v>
      </c>
      <c r="S3435">
        <v>12</v>
      </c>
      <c r="T3435">
        <v>15</v>
      </c>
    </row>
    <row r="3436" spans="8:20" x14ac:dyDescent="0.35">
      <c r="H3436">
        <v>432.04599999999999</v>
      </c>
      <c r="I3436">
        <v>31.052</v>
      </c>
      <c r="J3436" t="s">
        <v>48</v>
      </c>
      <c r="K3436" t="s">
        <v>33</v>
      </c>
      <c r="L3436">
        <v>2</v>
      </c>
      <c r="M3436" t="s">
        <v>598</v>
      </c>
      <c r="N3436">
        <v>2</v>
      </c>
      <c r="O3436">
        <v>5</v>
      </c>
      <c r="P3436">
        <v>10</v>
      </c>
      <c r="Q3436">
        <v>12</v>
      </c>
      <c r="R3436">
        <v>8</v>
      </c>
      <c r="S3436">
        <v>13</v>
      </c>
      <c r="T3436">
        <v>15</v>
      </c>
    </row>
    <row r="3437" spans="8:20" x14ac:dyDescent="0.35">
      <c r="H3437">
        <v>432.04700000000003</v>
      </c>
      <c r="I3437">
        <v>31.053000000000001</v>
      </c>
      <c r="J3437" t="s">
        <v>48</v>
      </c>
      <c r="K3437" t="s">
        <v>135</v>
      </c>
      <c r="L3437">
        <v>3</v>
      </c>
      <c r="M3437" t="s">
        <v>627</v>
      </c>
      <c r="N3437">
        <v>3</v>
      </c>
      <c r="O3437">
        <v>11</v>
      </c>
      <c r="P3437">
        <v>14</v>
      </c>
      <c r="Q3437">
        <v>16</v>
      </c>
      <c r="R3437">
        <v>5</v>
      </c>
      <c r="S3437">
        <v>8</v>
      </c>
      <c r="T3437">
        <v>10</v>
      </c>
    </row>
    <row r="3438" spans="8:20" x14ac:dyDescent="0.35">
      <c r="H3438">
        <v>432.048</v>
      </c>
      <c r="I3438">
        <v>31.053999999999998</v>
      </c>
      <c r="J3438" t="s">
        <v>48</v>
      </c>
      <c r="K3438" t="s">
        <v>136</v>
      </c>
      <c r="L3438">
        <v>3</v>
      </c>
      <c r="M3438" t="s">
        <v>865</v>
      </c>
      <c r="N3438">
        <v>3</v>
      </c>
      <c r="O3438">
        <v>16</v>
      </c>
      <c r="P3438">
        <v>19</v>
      </c>
      <c r="Q3438">
        <v>21</v>
      </c>
      <c r="R3438">
        <v>4</v>
      </c>
      <c r="S3438">
        <v>7</v>
      </c>
      <c r="T3438">
        <v>9</v>
      </c>
    </row>
    <row r="3439" spans="8:20" x14ac:dyDescent="0.35">
      <c r="H3439">
        <v>432.04899999999998</v>
      </c>
      <c r="I3439">
        <v>31.055</v>
      </c>
      <c r="J3439" t="s">
        <v>48</v>
      </c>
      <c r="K3439" t="s">
        <v>137</v>
      </c>
      <c r="L3439">
        <v>3</v>
      </c>
      <c r="M3439" t="s">
        <v>927</v>
      </c>
      <c r="N3439">
        <v>4</v>
      </c>
      <c r="O3439">
        <v>7</v>
      </c>
      <c r="P3439">
        <v>7</v>
      </c>
      <c r="Q3439">
        <v>10</v>
      </c>
      <c r="R3439">
        <v>15</v>
      </c>
      <c r="S3439">
        <v>15</v>
      </c>
      <c r="T3439">
        <v>18</v>
      </c>
    </row>
    <row r="3440" spans="8:20" x14ac:dyDescent="0.35">
      <c r="H3440">
        <v>432.05</v>
      </c>
      <c r="I3440">
        <v>31.056000000000001</v>
      </c>
      <c r="J3440" t="s">
        <v>48</v>
      </c>
      <c r="K3440" t="s">
        <v>138</v>
      </c>
      <c r="L3440">
        <v>3</v>
      </c>
      <c r="M3440" t="s">
        <v>928</v>
      </c>
      <c r="N3440">
        <v>3</v>
      </c>
      <c r="O3440">
        <v>6</v>
      </c>
      <c r="P3440">
        <v>9</v>
      </c>
      <c r="Q3440">
        <v>11</v>
      </c>
      <c r="R3440">
        <v>10</v>
      </c>
      <c r="S3440">
        <v>13</v>
      </c>
      <c r="T3440">
        <v>15</v>
      </c>
    </row>
    <row r="3441" spans="8:20" x14ac:dyDescent="0.35">
      <c r="H3441">
        <v>432.05099999999999</v>
      </c>
      <c r="I3441">
        <v>31.056999999999999</v>
      </c>
      <c r="J3441" t="s">
        <v>48</v>
      </c>
      <c r="K3441" t="s">
        <v>139</v>
      </c>
      <c r="L3441">
        <v>3</v>
      </c>
      <c r="M3441" t="s">
        <v>433</v>
      </c>
      <c r="N3441">
        <v>4</v>
      </c>
      <c r="O3441">
        <v>16</v>
      </c>
      <c r="P3441">
        <v>16</v>
      </c>
      <c r="Q3441">
        <v>19</v>
      </c>
      <c r="R3441">
        <v>8</v>
      </c>
      <c r="S3441">
        <v>8</v>
      </c>
      <c r="T3441">
        <v>11</v>
      </c>
    </row>
    <row r="3442" spans="8:20" x14ac:dyDescent="0.35">
      <c r="H3442">
        <v>432.05200000000002</v>
      </c>
      <c r="I3442">
        <v>31.058</v>
      </c>
      <c r="J3442" t="s">
        <v>48</v>
      </c>
      <c r="K3442" t="s">
        <v>1415</v>
      </c>
      <c r="L3442">
        <v>3</v>
      </c>
      <c r="M3442" t="s">
        <v>1484</v>
      </c>
      <c r="N3442">
        <v>3</v>
      </c>
      <c r="O3442">
        <v>4</v>
      </c>
      <c r="P3442">
        <v>7</v>
      </c>
      <c r="Q3442">
        <v>9</v>
      </c>
      <c r="R3442">
        <v>11</v>
      </c>
      <c r="S3442">
        <v>14</v>
      </c>
      <c r="T3442">
        <v>16</v>
      </c>
    </row>
    <row r="3443" spans="8:20" x14ac:dyDescent="0.35">
      <c r="H3443">
        <v>432.053</v>
      </c>
      <c r="I3443">
        <v>31.059000000000001</v>
      </c>
      <c r="J3443" t="s">
        <v>48</v>
      </c>
      <c r="K3443" t="s">
        <v>34</v>
      </c>
      <c r="L3443">
        <v>2</v>
      </c>
      <c r="M3443" t="s">
        <v>698</v>
      </c>
      <c r="N3443">
        <v>3</v>
      </c>
      <c r="O3443">
        <v>9</v>
      </c>
      <c r="P3443">
        <v>12</v>
      </c>
      <c r="Q3443">
        <v>14</v>
      </c>
      <c r="R3443">
        <v>9</v>
      </c>
      <c r="S3443">
        <v>12</v>
      </c>
      <c r="T3443">
        <v>14</v>
      </c>
    </row>
    <row r="3444" spans="8:20" x14ac:dyDescent="0.35">
      <c r="H3444">
        <v>432.05399999999997</v>
      </c>
      <c r="I3444">
        <v>31.06</v>
      </c>
      <c r="J3444" t="s">
        <v>48</v>
      </c>
      <c r="K3444" t="s">
        <v>35</v>
      </c>
      <c r="L3444">
        <v>2</v>
      </c>
      <c r="M3444" t="s">
        <v>440</v>
      </c>
      <c r="N3444">
        <v>3</v>
      </c>
      <c r="O3444">
        <v>11</v>
      </c>
      <c r="P3444">
        <v>14</v>
      </c>
      <c r="Q3444">
        <v>16</v>
      </c>
      <c r="R3444">
        <v>5</v>
      </c>
      <c r="S3444">
        <v>8</v>
      </c>
      <c r="T3444">
        <v>10</v>
      </c>
    </row>
    <row r="3445" spans="8:20" x14ac:dyDescent="0.35">
      <c r="H3445">
        <v>432.05500000000001</v>
      </c>
      <c r="I3445">
        <v>31.061</v>
      </c>
      <c r="J3445" t="s">
        <v>48</v>
      </c>
      <c r="K3445" t="s">
        <v>140</v>
      </c>
      <c r="L3445">
        <v>3</v>
      </c>
      <c r="M3445" t="s">
        <v>510</v>
      </c>
      <c r="N3445">
        <v>3</v>
      </c>
      <c r="O3445">
        <v>12</v>
      </c>
      <c r="P3445">
        <v>15</v>
      </c>
      <c r="Q3445">
        <v>17</v>
      </c>
      <c r="R3445">
        <v>7</v>
      </c>
      <c r="S3445">
        <v>10</v>
      </c>
      <c r="T3445">
        <v>12</v>
      </c>
    </row>
    <row r="3446" spans="8:20" x14ac:dyDescent="0.35">
      <c r="H3446">
        <v>432.05599999999998</v>
      </c>
      <c r="I3446">
        <v>31.062000000000001</v>
      </c>
      <c r="J3446" t="s">
        <v>48</v>
      </c>
      <c r="K3446" t="s">
        <v>30</v>
      </c>
      <c r="L3446">
        <v>3</v>
      </c>
      <c r="M3446" t="s">
        <v>52</v>
      </c>
      <c r="N3446">
        <v>1</v>
      </c>
      <c r="O3446">
        <v>1</v>
      </c>
      <c r="P3446">
        <v>8</v>
      </c>
      <c r="Q3446">
        <v>10</v>
      </c>
      <c r="R3446">
        <v>4</v>
      </c>
      <c r="S3446">
        <v>11</v>
      </c>
      <c r="T3446">
        <v>13</v>
      </c>
    </row>
    <row r="3447" spans="8:20" x14ac:dyDescent="0.35">
      <c r="H3447">
        <v>432.05700000000002</v>
      </c>
      <c r="I3447">
        <v>31.062999999999999</v>
      </c>
      <c r="J3447" t="s">
        <v>48</v>
      </c>
      <c r="K3447" t="s">
        <v>141</v>
      </c>
      <c r="L3447">
        <v>3</v>
      </c>
      <c r="M3447" t="s">
        <v>929</v>
      </c>
      <c r="N3447">
        <v>4</v>
      </c>
      <c r="O3447">
        <v>12</v>
      </c>
      <c r="P3447">
        <v>12</v>
      </c>
      <c r="Q3447">
        <v>15</v>
      </c>
      <c r="R3447">
        <v>11</v>
      </c>
      <c r="S3447">
        <v>11</v>
      </c>
      <c r="T3447">
        <v>14</v>
      </c>
    </row>
    <row r="3448" spans="8:20" x14ac:dyDescent="0.35">
      <c r="H3448">
        <v>432.05799999999999</v>
      </c>
      <c r="I3448">
        <v>31.064</v>
      </c>
      <c r="J3448" t="s">
        <v>48</v>
      </c>
      <c r="K3448" t="s">
        <v>142</v>
      </c>
      <c r="L3448">
        <v>3</v>
      </c>
      <c r="M3448" t="s">
        <v>930</v>
      </c>
      <c r="N3448">
        <v>4</v>
      </c>
      <c r="O3448">
        <v>15</v>
      </c>
      <c r="P3448">
        <v>15</v>
      </c>
      <c r="Q3448">
        <v>18</v>
      </c>
      <c r="R3448">
        <v>10</v>
      </c>
      <c r="S3448">
        <v>10</v>
      </c>
      <c r="T3448">
        <v>13</v>
      </c>
    </row>
    <row r="3449" spans="8:20" x14ac:dyDescent="0.35">
      <c r="H3449">
        <v>432.05900000000003</v>
      </c>
      <c r="I3449">
        <v>31.065000000000001</v>
      </c>
      <c r="J3449" t="s">
        <v>48</v>
      </c>
      <c r="K3449" t="s">
        <v>36</v>
      </c>
      <c r="L3449">
        <v>2</v>
      </c>
      <c r="M3449" t="s">
        <v>52</v>
      </c>
      <c r="N3449">
        <v>1</v>
      </c>
      <c r="O3449">
        <v>1</v>
      </c>
      <c r="P3449">
        <v>8</v>
      </c>
      <c r="Q3449">
        <v>10</v>
      </c>
      <c r="R3449">
        <v>4</v>
      </c>
      <c r="S3449">
        <v>11</v>
      </c>
      <c r="T3449">
        <v>13</v>
      </c>
    </row>
    <row r="3450" spans="8:20" x14ac:dyDescent="0.35">
      <c r="H3450">
        <v>432.06</v>
      </c>
      <c r="I3450">
        <v>31.065999999999999</v>
      </c>
      <c r="J3450" t="s">
        <v>48</v>
      </c>
      <c r="K3450" t="s">
        <v>143</v>
      </c>
      <c r="L3450">
        <v>3</v>
      </c>
      <c r="M3450" t="s">
        <v>927</v>
      </c>
      <c r="N3450">
        <v>4</v>
      </c>
      <c r="O3450">
        <v>7</v>
      </c>
      <c r="P3450">
        <v>7</v>
      </c>
      <c r="Q3450">
        <v>10</v>
      </c>
      <c r="R3450">
        <v>15</v>
      </c>
      <c r="S3450">
        <v>15</v>
      </c>
      <c r="T3450">
        <v>18</v>
      </c>
    </row>
    <row r="3451" spans="8:20" x14ac:dyDescent="0.35">
      <c r="H3451">
        <v>432.06099999999998</v>
      </c>
      <c r="I3451">
        <v>31.067</v>
      </c>
      <c r="J3451" t="s">
        <v>48</v>
      </c>
      <c r="K3451" t="s">
        <v>144</v>
      </c>
      <c r="L3451">
        <v>3</v>
      </c>
      <c r="M3451" t="s">
        <v>920</v>
      </c>
      <c r="N3451">
        <v>3</v>
      </c>
      <c r="O3451">
        <v>3</v>
      </c>
      <c r="P3451">
        <v>6</v>
      </c>
      <c r="Q3451">
        <v>8</v>
      </c>
      <c r="R3451">
        <v>15</v>
      </c>
      <c r="S3451">
        <v>18</v>
      </c>
      <c r="T3451">
        <v>20</v>
      </c>
    </row>
    <row r="3452" spans="8:20" x14ac:dyDescent="0.35">
      <c r="H3452">
        <v>432.06200000000001</v>
      </c>
      <c r="I3452">
        <v>31.068000000000001</v>
      </c>
      <c r="J3452" t="s">
        <v>48</v>
      </c>
      <c r="K3452" t="s">
        <v>56</v>
      </c>
      <c r="L3452">
        <v>1</v>
      </c>
      <c r="M3452" t="s">
        <v>1131</v>
      </c>
      <c r="N3452">
        <v>2</v>
      </c>
      <c r="O3452">
        <v>3</v>
      </c>
      <c r="P3452">
        <v>8</v>
      </c>
      <c r="Q3452">
        <v>10</v>
      </c>
      <c r="R3452">
        <v>11</v>
      </c>
      <c r="S3452">
        <v>16</v>
      </c>
      <c r="T3452">
        <v>18</v>
      </c>
    </row>
    <row r="3453" spans="8:20" x14ac:dyDescent="0.35">
      <c r="H3453">
        <v>432.06299999999999</v>
      </c>
      <c r="I3453">
        <v>31.068999999999999</v>
      </c>
      <c r="J3453" t="s">
        <v>48</v>
      </c>
      <c r="K3453" t="s">
        <v>145</v>
      </c>
      <c r="L3453">
        <v>3</v>
      </c>
      <c r="M3453" t="s">
        <v>931</v>
      </c>
      <c r="N3453">
        <v>4</v>
      </c>
      <c r="O3453">
        <v>15</v>
      </c>
      <c r="P3453">
        <v>15</v>
      </c>
      <c r="Q3453">
        <v>18</v>
      </c>
      <c r="R3453">
        <v>9</v>
      </c>
      <c r="S3453">
        <v>9</v>
      </c>
      <c r="T3453">
        <v>12</v>
      </c>
    </row>
    <row r="3454" spans="8:20" x14ac:dyDescent="0.35">
      <c r="H3454">
        <v>432.06400000000002</v>
      </c>
      <c r="I3454">
        <v>31.07</v>
      </c>
      <c r="J3454" t="s">
        <v>48</v>
      </c>
      <c r="K3454" t="s">
        <v>146</v>
      </c>
      <c r="L3454">
        <v>3</v>
      </c>
      <c r="M3454" t="s">
        <v>932</v>
      </c>
      <c r="N3454">
        <v>3</v>
      </c>
      <c r="O3454">
        <v>7</v>
      </c>
      <c r="P3454">
        <v>10</v>
      </c>
      <c r="Q3454">
        <v>12</v>
      </c>
      <c r="R3454">
        <v>13</v>
      </c>
      <c r="S3454">
        <v>16</v>
      </c>
      <c r="T3454">
        <v>18</v>
      </c>
    </row>
    <row r="3455" spans="8:20" x14ac:dyDescent="0.35">
      <c r="H3455">
        <v>432.065</v>
      </c>
      <c r="I3455">
        <v>31.071000000000002</v>
      </c>
      <c r="J3455" t="s">
        <v>48</v>
      </c>
      <c r="K3455" t="s">
        <v>147</v>
      </c>
      <c r="L3455">
        <v>3</v>
      </c>
      <c r="M3455" t="s">
        <v>933</v>
      </c>
      <c r="N3455">
        <v>4</v>
      </c>
      <c r="O3455">
        <v>18</v>
      </c>
      <c r="P3455">
        <v>18</v>
      </c>
      <c r="Q3455">
        <v>21</v>
      </c>
      <c r="R3455">
        <v>6</v>
      </c>
      <c r="S3455">
        <v>6</v>
      </c>
      <c r="T3455">
        <v>9</v>
      </c>
    </row>
    <row r="3456" spans="8:20" x14ac:dyDescent="0.35">
      <c r="H3456">
        <v>432.06599999999997</v>
      </c>
      <c r="I3456">
        <v>31.071999999999999</v>
      </c>
      <c r="J3456" t="s">
        <v>48</v>
      </c>
      <c r="K3456" t="s">
        <v>28</v>
      </c>
      <c r="L3456">
        <v>3</v>
      </c>
      <c r="M3456" t="s">
        <v>652</v>
      </c>
      <c r="N3456">
        <v>4</v>
      </c>
      <c r="O3456">
        <v>12</v>
      </c>
      <c r="P3456">
        <v>12</v>
      </c>
      <c r="Q3456">
        <v>15</v>
      </c>
      <c r="R3456">
        <v>12</v>
      </c>
      <c r="S3456">
        <v>12</v>
      </c>
      <c r="T3456">
        <v>15</v>
      </c>
    </row>
    <row r="3457" spans="8:20" x14ac:dyDescent="0.35">
      <c r="H3457">
        <v>432.06700000000001</v>
      </c>
      <c r="I3457">
        <v>31.073</v>
      </c>
      <c r="J3457" t="s">
        <v>48</v>
      </c>
      <c r="K3457" t="s">
        <v>148</v>
      </c>
      <c r="L3457">
        <v>3</v>
      </c>
      <c r="M3457" t="s">
        <v>934</v>
      </c>
      <c r="N3457">
        <v>4</v>
      </c>
      <c r="O3457">
        <v>9</v>
      </c>
      <c r="P3457">
        <v>9</v>
      </c>
      <c r="Q3457">
        <v>12</v>
      </c>
      <c r="R3457">
        <v>15</v>
      </c>
      <c r="S3457">
        <v>15</v>
      </c>
      <c r="T3457">
        <v>18</v>
      </c>
    </row>
    <row r="3458" spans="8:20" x14ac:dyDescent="0.35">
      <c r="H3458">
        <v>432.06799999999998</v>
      </c>
      <c r="I3458">
        <v>31.074000000000002</v>
      </c>
      <c r="J3458" t="s">
        <v>48</v>
      </c>
      <c r="K3458" t="s">
        <v>149</v>
      </c>
      <c r="L3458">
        <v>3</v>
      </c>
      <c r="M3458" t="s">
        <v>935</v>
      </c>
      <c r="N3458">
        <v>3</v>
      </c>
      <c r="O3458">
        <v>9</v>
      </c>
      <c r="P3458">
        <v>12</v>
      </c>
      <c r="Q3458">
        <v>14</v>
      </c>
      <c r="R3458">
        <v>8</v>
      </c>
      <c r="S3458">
        <v>11</v>
      </c>
      <c r="T3458">
        <v>13</v>
      </c>
    </row>
    <row r="3459" spans="8:20" x14ac:dyDescent="0.35">
      <c r="H3459">
        <v>432.06900000000002</v>
      </c>
      <c r="I3459">
        <v>31.074999999999999</v>
      </c>
      <c r="J3459" t="s">
        <v>48</v>
      </c>
      <c r="K3459" t="s">
        <v>150</v>
      </c>
      <c r="L3459">
        <v>3</v>
      </c>
      <c r="M3459" t="s">
        <v>936</v>
      </c>
      <c r="N3459">
        <v>4</v>
      </c>
      <c r="O3459">
        <v>14</v>
      </c>
      <c r="P3459">
        <v>14</v>
      </c>
      <c r="Q3459">
        <v>17</v>
      </c>
      <c r="R3459">
        <v>10</v>
      </c>
      <c r="S3459">
        <v>10</v>
      </c>
      <c r="T3459">
        <v>13</v>
      </c>
    </row>
    <row r="3460" spans="8:20" x14ac:dyDescent="0.35">
      <c r="H3460">
        <v>432.07</v>
      </c>
      <c r="I3460">
        <v>31.076000000000001</v>
      </c>
      <c r="J3460" t="s">
        <v>48</v>
      </c>
      <c r="K3460" t="s">
        <v>151</v>
      </c>
      <c r="L3460">
        <v>3</v>
      </c>
      <c r="M3460" t="s">
        <v>937</v>
      </c>
      <c r="N3460">
        <v>3</v>
      </c>
      <c r="O3460">
        <v>5</v>
      </c>
      <c r="P3460">
        <v>8</v>
      </c>
      <c r="Q3460">
        <v>10</v>
      </c>
      <c r="R3460">
        <v>13</v>
      </c>
      <c r="S3460">
        <v>16</v>
      </c>
      <c r="T3460">
        <v>18</v>
      </c>
    </row>
    <row r="3461" spans="8:20" x14ac:dyDescent="0.35">
      <c r="H3461">
        <v>432.07100000000003</v>
      </c>
      <c r="I3461">
        <v>31.077000000000002</v>
      </c>
      <c r="J3461" t="s">
        <v>48</v>
      </c>
      <c r="K3461" t="s">
        <v>152</v>
      </c>
      <c r="L3461">
        <v>3</v>
      </c>
      <c r="M3461" t="s">
        <v>510</v>
      </c>
      <c r="N3461">
        <v>3</v>
      </c>
      <c r="O3461">
        <v>12</v>
      </c>
      <c r="P3461">
        <v>15</v>
      </c>
      <c r="Q3461">
        <v>17</v>
      </c>
      <c r="R3461">
        <v>7</v>
      </c>
      <c r="S3461">
        <v>10</v>
      </c>
      <c r="T3461">
        <v>12</v>
      </c>
    </row>
    <row r="3462" spans="8:20" x14ac:dyDescent="0.35">
      <c r="H3462">
        <v>432.072</v>
      </c>
      <c r="I3462">
        <v>31.077999999999999</v>
      </c>
      <c r="J3462" t="s">
        <v>48</v>
      </c>
      <c r="K3462" t="s">
        <v>1752</v>
      </c>
      <c r="L3462">
        <v>3</v>
      </c>
      <c r="M3462" t="s">
        <v>510</v>
      </c>
      <c r="N3462">
        <v>3</v>
      </c>
      <c r="O3462">
        <v>12</v>
      </c>
      <c r="P3462">
        <v>15</v>
      </c>
      <c r="Q3462">
        <v>17</v>
      </c>
      <c r="R3462">
        <v>7</v>
      </c>
      <c r="S3462">
        <v>10</v>
      </c>
      <c r="T3462">
        <v>12</v>
      </c>
    </row>
    <row r="3463" spans="8:20" x14ac:dyDescent="0.35">
      <c r="H3463">
        <v>432.07299999999998</v>
      </c>
      <c r="I3463">
        <v>31.079000000000001</v>
      </c>
      <c r="J3463" t="s">
        <v>48</v>
      </c>
      <c r="K3463" t="s">
        <v>153</v>
      </c>
      <c r="L3463">
        <v>3</v>
      </c>
      <c r="M3463" t="s">
        <v>870</v>
      </c>
      <c r="N3463">
        <v>3</v>
      </c>
      <c r="O3463">
        <v>14</v>
      </c>
      <c r="P3463">
        <v>17</v>
      </c>
      <c r="Q3463">
        <v>19</v>
      </c>
      <c r="R3463">
        <v>6</v>
      </c>
      <c r="S3463">
        <v>9</v>
      </c>
      <c r="T3463">
        <v>11</v>
      </c>
    </row>
    <row r="3464" spans="8:20" x14ac:dyDescent="0.35">
      <c r="H3464">
        <v>432.07400000000001</v>
      </c>
      <c r="I3464">
        <v>31.08</v>
      </c>
      <c r="J3464" t="s">
        <v>48</v>
      </c>
      <c r="K3464" t="s">
        <v>1606</v>
      </c>
      <c r="L3464">
        <v>3</v>
      </c>
      <c r="M3464" t="s">
        <v>1610</v>
      </c>
      <c r="N3464">
        <v>4</v>
      </c>
      <c r="O3464">
        <v>18</v>
      </c>
      <c r="P3464">
        <v>18</v>
      </c>
      <c r="Q3464">
        <v>21</v>
      </c>
      <c r="R3464">
        <v>5</v>
      </c>
      <c r="S3464">
        <v>5</v>
      </c>
      <c r="T3464">
        <v>8</v>
      </c>
    </row>
    <row r="3465" spans="8:20" x14ac:dyDescent="0.35">
      <c r="H3465">
        <v>432.07499999999999</v>
      </c>
      <c r="I3465">
        <v>31.081</v>
      </c>
      <c r="J3465" t="s">
        <v>48</v>
      </c>
      <c r="K3465" t="s">
        <v>154</v>
      </c>
      <c r="L3465">
        <v>3</v>
      </c>
      <c r="M3465" t="s">
        <v>593</v>
      </c>
      <c r="N3465">
        <v>4</v>
      </c>
      <c r="O3465">
        <v>6</v>
      </c>
      <c r="P3465">
        <v>6</v>
      </c>
      <c r="Q3465">
        <v>9</v>
      </c>
      <c r="R3465">
        <v>15</v>
      </c>
      <c r="S3465">
        <v>15</v>
      </c>
      <c r="T3465">
        <v>18</v>
      </c>
    </row>
    <row r="3466" spans="8:20" x14ac:dyDescent="0.35">
      <c r="H3466">
        <v>432.07600000000002</v>
      </c>
      <c r="I3466">
        <v>31.082000000000001</v>
      </c>
      <c r="J3466" t="s">
        <v>48</v>
      </c>
      <c r="K3466" t="s">
        <v>155</v>
      </c>
      <c r="L3466">
        <v>3</v>
      </c>
      <c r="M3466" t="s">
        <v>938</v>
      </c>
      <c r="N3466">
        <v>3</v>
      </c>
      <c r="O3466">
        <v>12</v>
      </c>
      <c r="P3466">
        <v>15</v>
      </c>
      <c r="Q3466">
        <v>17</v>
      </c>
      <c r="R3466">
        <v>5</v>
      </c>
      <c r="S3466">
        <v>8</v>
      </c>
      <c r="T3466">
        <v>10</v>
      </c>
    </row>
    <row r="3467" spans="8:20" x14ac:dyDescent="0.35">
      <c r="H3467">
        <v>432.077</v>
      </c>
      <c r="I3467">
        <v>31.084</v>
      </c>
      <c r="J3467" t="s">
        <v>48</v>
      </c>
      <c r="K3467" t="s">
        <v>1666</v>
      </c>
      <c r="L3467">
        <v>3</v>
      </c>
      <c r="M3467" t="s">
        <v>1277</v>
      </c>
      <c r="N3467">
        <v>3</v>
      </c>
      <c r="O3467">
        <v>9</v>
      </c>
      <c r="P3467">
        <v>12</v>
      </c>
      <c r="Q3467">
        <v>14</v>
      </c>
      <c r="R3467">
        <v>9</v>
      </c>
      <c r="S3467">
        <v>12</v>
      </c>
      <c r="T3467">
        <v>14</v>
      </c>
    </row>
    <row r="3468" spans="8:20" x14ac:dyDescent="0.35">
      <c r="H3468">
        <v>432.07799999999997</v>
      </c>
      <c r="I3468">
        <v>31.085000000000001</v>
      </c>
      <c r="J3468" t="s">
        <v>48</v>
      </c>
      <c r="K3468" t="s">
        <v>156</v>
      </c>
      <c r="L3468">
        <v>3</v>
      </c>
      <c r="M3468" t="s">
        <v>930</v>
      </c>
      <c r="N3468">
        <v>4</v>
      </c>
      <c r="O3468">
        <v>15</v>
      </c>
      <c r="P3468">
        <v>15</v>
      </c>
      <c r="Q3468">
        <v>18</v>
      </c>
      <c r="R3468">
        <v>10</v>
      </c>
      <c r="S3468">
        <v>10</v>
      </c>
      <c r="T3468">
        <v>13</v>
      </c>
    </row>
    <row r="3469" spans="8:20" x14ac:dyDescent="0.35">
      <c r="H3469">
        <v>432.07900000000001</v>
      </c>
      <c r="I3469">
        <v>31.085999999999999</v>
      </c>
      <c r="J3469" t="s">
        <v>48</v>
      </c>
      <c r="K3469" t="s">
        <v>37</v>
      </c>
      <c r="L3469">
        <v>2</v>
      </c>
      <c r="M3469" t="s">
        <v>939</v>
      </c>
      <c r="N3469">
        <v>3</v>
      </c>
      <c r="O3469">
        <v>7</v>
      </c>
      <c r="P3469">
        <v>10</v>
      </c>
      <c r="Q3469">
        <v>12</v>
      </c>
      <c r="R3469">
        <v>7</v>
      </c>
      <c r="S3469">
        <v>10</v>
      </c>
      <c r="T3469">
        <v>12</v>
      </c>
    </row>
    <row r="3470" spans="8:20" x14ac:dyDescent="0.35">
      <c r="H3470">
        <v>432.08</v>
      </c>
      <c r="I3470">
        <v>31.087</v>
      </c>
      <c r="J3470" t="s">
        <v>48</v>
      </c>
      <c r="K3470" t="s">
        <v>157</v>
      </c>
      <c r="L3470">
        <v>3</v>
      </c>
      <c r="M3470" t="s">
        <v>940</v>
      </c>
      <c r="N3470">
        <v>4</v>
      </c>
      <c r="O3470">
        <v>13</v>
      </c>
      <c r="P3470">
        <v>13</v>
      </c>
      <c r="Q3470">
        <v>16</v>
      </c>
      <c r="R3470">
        <v>11</v>
      </c>
      <c r="S3470">
        <v>11</v>
      </c>
      <c r="T3470">
        <v>14</v>
      </c>
    </row>
    <row r="3471" spans="8:20" x14ac:dyDescent="0.35">
      <c r="H3471">
        <v>432.08100000000002</v>
      </c>
      <c r="I3471">
        <v>31.088999999999999</v>
      </c>
      <c r="J3471" t="s">
        <v>48</v>
      </c>
      <c r="K3471" t="s">
        <v>59</v>
      </c>
      <c r="L3471">
        <v>1</v>
      </c>
      <c r="M3471" t="s">
        <v>941</v>
      </c>
      <c r="N3471">
        <v>3</v>
      </c>
      <c r="O3471">
        <v>9</v>
      </c>
      <c r="P3471">
        <v>12</v>
      </c>
      <c r="Q3471">
        <v>14</v>
      </c>
      <c r="R3471">
        <v>7</v>
      </c>
      <c r="S3471">
        <v>10</v>
      </c>
      <c r="T3471">
        <v>12</v>
      </c>
    </row>
    <row r="3472" spans="8:20" x14ac:dyDescent="0.35">
      <c r="H3472">
        <v>432.08199999999999</v>
      </c>
      <c r="I3472">
        <v>31.09</v>
      </c>
      <c r="J3472" t="s">
        <v>48</v>
      </c>
      <c r="K3472" t="s">
        <v>158</v>
      </c>
      <c r="L3472">
        <v>3</v>
      </c>
      <c r="M3472" t="s">
        <v>634</v>
      </c>
      <c r="N3472">
        <v>3</v>
      </c>
      <c r="O3472">
        <v>17</v>
      </c>
      <c r="P3472">
        <v>20</v>
      </c>
      <c r="Q3472">
        <v>22</v>
      </c>
      <c r="R3472">
        <v>0</v>
      </c>
      <c r="S3472">
        <v>3</v>
      </c>
      <c r="T3472">
        <v>5</v>
      </c>
    </row>
    <row r="3473" spans="8:20" x14ac:dyDescent="0.35">
      <c r="H3473">
        <v>432.08300000000003</v>
      </c>
      <c r="I3473">
        <v>31.091000000000001</v>
      </c>
      <c r="J3473" t="s">
        <v>48</v>
      </c>
      <c r="K3473" t="s">
        <v>159</v>
      </c>
      <c r="L3473">
        <v>3</v>
      </c>
      <c r="M3473" t="s">
        <v>942</v>
      </c>
      <c r="N3473">
        <v>4</v>
      </c>
      <c r="O3473">
        <v>17</v>
      </c>
      <c r="P3473">
        <v>17</v>
      </c>
      <c r="Q3473">
        <v>20</v>
      </c>
      <c r="R3473">
        <v>8</v>
      </c>
      <c r="S3473">
        <v>8</v>
      </c>
      <c r="T3473">
        <v>11</v>
      </c>
    </row>
    <row r="3474" spans="8:20" x14ac:dyDescent="0.35">
      <c r="H3474">
        <v>432.084</v>
      </c>
      <c r="I3474">
        <v>31.093</v>
      </c>
      <c r="J3474" t="s">
        <v>48</v>
      </c>
      <c r="K3474" t="s">
        <v>161</v>
      </c>
      <c r="L3474">
        <v>3</v>
      </c>
      <c r="M3474" t="s">
        <v>788</v>
      </c>
      <c r="N3474">
        <v>3</v>
      </c>
      <c r="O3474">
        <v>12</v>
      </c>
      <c r="P3474">
        <v>15</v>
      </c>
      <c r="Q3474">
        <v>17</v>
      </c>
      <c r="R3474">
        <v>5</v>
      </c>
      <c r="S3474">
        <v>8</v>
      </c>
      <c r="T3474">
        <v>10</v>
      </c>
    </row>
    <row r="3475" spans="8:20" x14ac:dyDescent="0.35">
      <c r="H3475">
        <v>432.08499999999998</v>
      </c>
      <c r="I3475">
        <v>31.094000000000001</v>
      </c>
      <c r="J3475" t="s">
        <v>48</v>
      </c>
      <c r="K3475" t="s">
        <v>1374</v>
      </c>
      <c r="L3475">
        <v>3</v>
      </c>
      <c r="M3475" t="s">
        <v>1380</v>
      </c>
      <c r="N3475">
        <v>3</v>
      </c>
      <c r="O3475">
        <v>15</v>
      </c>
      <c r="P3475">
        <v>18</v>
      </c>
      <c r="Q3475">
        <v>20</v>
      </c>
      <c r="R3475">
        <v>0</v>
      </c>
      <c r="S3475">
        <v>3</v>
      </c>
      <c r="T3475">
        <v>5</v>
      </c>
    </row>
    <row r="3476" spans="8:20" x14ac:dyDescent="0.35">
      <c r="H3476">
        <v>432.08600000000001</v>
      </c>
      <c r="I3476">
        <v>31.094999999999999</v>
      </c>
      <c r="J3476" t="s">
        <v>48</v>
      </c>
      <c r="K3476" t="s">
        <v>162</v>
      </c>
      <c r="L3476">
        <v>3</v>
      </c>
      <c r="M3476" t="s">
        <v>932</v>
      </c>
      <c r="N3476">
        <v>3</v>
      </c>
      <c r="O3476">
        <v>7</v>
      </c>
      <c r="P3476">
        <v>10</v>
      </c>
      <c r="Q3476">
        <v>12</v>
      </c>
      <c r="R3476">
        <v>13</v>
      </c>
      <c r="S3476">
        <v>16</v>
      </c>
      <c r="T3476">
        <v>18</v>
      </c>
    </row>
    <row r="3477" spans="8:20" x14ac:dyDescent="0.35">
      <c r="H3477">
        <v>432.08699999999999</v>
      </c>
      <c r="I3477">
        <v>31.096</v>
      </c>
      <c r="J3477" t="s">
        <v>48</v>
      </c>
      <c r="K3477" t="s">
        <v>163</v>
      </c>
      <c r="L3477">
        <v>3</v>
      </c>
      <c r="M3477" t="s">
        <v>652</v>
      </c>
      <c r="N3477">
        <v>4</v>
      </c>
      <c r="O3477">
        <v>12</v>
      </c>
      <c r="P3477">
        <v>12</v>
      </c>
      <c r="Q3477">
        <v>15</v>
      </c>
      <c r="R3477">
        <v>12</v>
      </c>
      <c r="S3477">
        <v>12</v>
      </c>
      <c r="T3477">
        <v>15</v>
      </c>
    </row>
    <row r="3478" spans="8:20" x14ac:dyDescent="0.35">
      <c r="H3478">
        <v>432.08800000000002</v>
      </c>
      <c r="I3478">
        <v>31.097000000000001</v>
      </c>
      <c r="J3478" t="s">
        <v>48</v>
      </c>
      <c r="K3478" t="s">
        <v>24</v>
      </c>
      <c r="L3478">
        <v>3</v>
      </c>
      <c r="M3478" t="s">
        <v>943</v>
      </c>
      <c r="N3478">
        <v>3</v>
      </c>
      <c r="O3478">
        <v>0</v>
      </c>
      <c r="P3478">
        <v>3</v>
      </c>
      <c r="Q3478">
        <v>5</v>
      </c>
      <c r="R3478">
        <v>18</v>
      </c>
      <c r="S3478">
        <v>21</v>
      </c>
      <c r="T3478">
        <v>23</v>
      </c>
    </row>
    <row r="3479" spans="8:20" x14ac:dyDescent="0.35">
      <c r="H3479">
        <v>432.089</v>
      </c>
      <c r="I3479">
        <v>31.097999999999999</v>
      </c>
      <c r="J3479" t="s">
        <v>48</v>
      </c>
      <c r="K3479" t="s">
        <v>1496</v>
      </c>
      <c r="L3479">
        <v>3</v>
      </c>
      <c r="M3479" t="s">
        <v>1506</v>
      </c>
      <c r="N3479">
        <v>3</v>
      </c>
      <c r="O3479">
        <v>10</v>
      </c>
      <c r="P3479">
        <v>13</v>
      </c>
      <c r="Q3479">
        <v>15</v>
      </c>
      <c r="R3479">
        <v>7</v>
      </c>
      <c r="S3479">
        <v>10</v>
      </c>
      <c r="T3479">
        <v>12</v>
      </c>
    </row>
    <row r="3480" spans="8:20" x14ac:dyDescent="0.35">
      <c r="H3480">
        <v>432.09</v>
      </c>
      <c r="I3480">
        <v>31.099</v>
      </c>
      <c r="J3480" t="s">
        <v>48</v>
      </c>
      <c r="K3480" t="s">
        <v>164</v>
      </c>
      <c r="L3480">
        <v>3</v>
      </c>
      <c r="M3480" t="s">
        <v>148</v>
      </c>
      <c r="N3480">
        <v>3</v>
      </c>
      <c r="O3480">
        <v>4</v>
      </c>
      <c r="P3480">
        <v>7</v>
      </c>
      <c r="Q3480">
        <v>9</v>
      </c>
      <c r="R3480">
        <v>5</v>
      </c>
      <c r="S3480">
        <v>8</v>
      </c>
      <c r="T3480">
        <v>10</v>
      </c>
    </row>
    <row r="3481" spans="8:20" x14ac:dyDescent="0.35">
      <c r="H3481">
        <v>432.09100000000001</v>
      </c>
      <c r="I3481">
        <v>31.1</v>
      </c>
      <c r="J3481" t="s">
        <v>48</v>
      </c>
      <c r="K3481" t="s">
        <v>165</v>
      </c>
      <c r="L3481">
        <v>3</v>
      </c>
      <c r="M3481" t="s">
        <v>437</v>
      </c>
      <c r="N3481">
        <v>4</v>
      </c>
      <c r="O3481">
        <v>6</v>
      </c>
      <c r="P3481">
        <v>6</v>
      </c>
      <c r="Q3481">
        <v>9</v>
      </c>
      <c r="R3481">
        <v>16</v>
      </c>
      <c r="S3481">
        <v>16</v>
      </c>
      <c r="T3481">
        <v>19</v>
      </c>
    </row>
    <row r="3482" spans="8:20" x14ac:dyDescent="0.35">
      <c r="H3482">
        <v>432.09199999999998</v>
      </c>
      <c r="I3482">
        <v>31.100999999999999</v>
      </c>
      <c r="J3482" t="s">
        <v>48</v>
      </c>
      <c r="K3482" t="s">
        <v>60</v>
      </c>
      <c r="L3482">
        <v>1</v>
      </c>
      <c r="M3482" t="s">
        <v>846</v>
      </c>
      <c r="N3482">
        <v>1</v>
      </c>
      <c r="O3482">
        <v>3</v>
      </c>
      <c r="P3482">
        <v>10</v>
      </c>
      <c r="Q3482">
        <v>12</v>
      </c>
      <c r="R3482">
        <v>4</v>
      </c>
      <c r="S3482">
        <v>11</v>
      </c>
      <c r="T3482">
        <v>13</v>
      </c>
    </row>
    <row r="3483" spans="8:20" x14ac:dyDescent="0.35">
      <c r="H3483">
        <v>432.09300000000002</v>
      </c>
      <c r="I3483">
        <v>31.102</v>
      </c>
      <c r="J3483" t="s">
        <v>48</v>
      </c>
      <c r="K3483" t="s">
        <v>29</v>
      </c>
      <c r="L3483">
        <v>3</v>
      </c>
      <c r="M3483" t="s">
        <v>944</v>
      </c>
      <c r="N3483">
        <v>3</v>
      </c>
      <c r="O3483">
        <v>5</v>
      </c>
      <c r="P3483">
        <v>8</v>
      </c>
      <c r="Q3483">
        <v>10</v>
      </c>
      <c r="R3483">
        <v>12</v>
      </c>
      <c r="S3483">
        <v>15</v>
      </c>
      <c r="T3483">
        <v>17</v>
      </c>
    </row>
    <row r="3484" spans="8:20" x14ac:dyDescent="0.35">
      <c r="H3484">
        <v>432.09399999999999</v>
      </c>
      <c r="I3484">
        <v>31.103000000000002</v>
      </c>
      <c r="J3484" t="s">
        <v>48</v>
      </c>
      <c r="K3484" t="s">
        <v>166</v>
      </c>
      <c r="L3484">
        <v>3</v>
      </c>
      <c r="M3484" t="s">
        <v>438</v>
      </c>
      <c r="N3484">
        <v>4</v>
      </c>
      <c r="O3484">
        <v>16</v>
      </c>
      <c r="P3484">
        <v>16</v>
      </c>
      <c r="Q3484">
        <v>19</v>
      </c>
      <c r="R3484">
        <v>8</v>
      </c>
      <c r="S3484">
        <v>8</v>
      </c>
      <c r="T3484">
        <v>11</v>
      </c>
    </row>
    <row r="3485" spans="8:20" x14ac:dyDescent="0.35">
      <c r="H3485">
        <v>432.09500000000003</v>
      </c>
      <c r="I3485">
        <v>31.103999999999999</v>
      </c>
      <c r="J3485" t="s">
        <v>48</v>
      </c>
      <c r="K3485" t="s">
        <v>167</v>
      </c>
      <c r="L3485">
        <v>3</v>
      </c>
      <c r="M3485" t="s">
        <v>794</v>
      </c>
      <c r="N3485">
        <v>3</v>
      </c>
      <c r="O3485">
        <v>8</v>
      </c>
      <c r="P3485">
        <v>11</v>
      </c>
      <c r="Q3485">
        <v>13</v>
      </c>
      <c r="R3485">
        <v>10</v>
      </c>
      <c r="S3485">
        <v>13</v>
      </c>
      <c r="T3485">
        <v>15</v>
      </c>
    </row>
    <row r="3486" spans="8:20" x14ac:dyDescent="0.35">
      <c r="H3486">
        <v>432.096</v>
      </c>
      <c r="I3486">
        <v>31.105</v>
      </c>
      <c r="J3486" t="s">
        <v>48</v>
      </c>
      <c r="K3486" t="s">
        <v>1722</v>
      </c>
      <c r="L3486">
        <v>3</v>
      </c>
      <c r="M3486" t="s">
        <v>1652</v>
      </c>
      <c r="N3486">
        <v>4</v>
      </c>
      <c r="O3486">
        <v>16</v>
      </c>
      <c r="P3486">
        <v>16</v>
      </c>
      <c r="Q3486">
        <v>19</v>
      </c>
      <c r="R3486">
        <v>10</v>
      </c>
      <c r="S3486">
        <v>10</v>
      </c>
      <c r="T3486">
        <v>13</v>
      </c>
    </row>
    <row r="3487" spans="8:20" x14ac:dyDescent="0.35">
      <c r="H3487">
        <v>432.09699999999998</v>
      </c>
      <c r="I3487">
        <v>31.106000000000002</v>
      </c>
      <c r="J3487" t="s">
        <v>48</v>
      </c>
      <c r="K3487" t="s">
        <v>1706</v>
      </c>
      <c r="L3487">
        <v>3</v>
      </c>
      <c r="M3487" t="s">
        <v>1717</v>
      </c>
      <c r="N3487">
        <v>3</v>
      </c>
      <c r="O3487">
        <v>2</v>
      </c>
      <c r="P3487">
        <v>5</v>
      </c>
      <c r="Q3487">
        <v>7</v>
      </c>
      <c r="R3487">
        <v>16</v>
      </c>
      <c r="S3487">
        <v>19</v>
      </c>
      <c r="T3487">
        <v>21</v>
      </c>
    </row>
    <row r="3488" spans="8:20" x14ac:dyDescent="0.35">
      <c r="H3488">
        <v>432.09800000000001</v>
      </c>
      <c r="I3488">
        <v>31.106999999999999</v>
      </c>
      <c r="J3488" t="s">
        <v>48</v>
      </c>
      <c r="K3488" t="s">
        <v>168</v>
      </c>
      <c r="L3488">
        <v>3</v>
      </c>
      <c r="M3488" t="s">
        <v>425</v>
      </c>
      <c r="N3488">
        <v>4</v>
      </c>
      <c r="O3488">
        <v>15</v>
      </c>
      <c r="P3488">
        <v>15</v>
      </c>
      <c r="Q3488">
        <v>18</v>
      </c>
      <c r="R3488">
        <v>6</v>
      </c>
      <c r="S3488">
        <v>6</v>
      </c>
      <c r="T3488">
        <v>9</v>
      </c>
    </row>
    <row r="3489" spans="8:20" x14ac:dyDescent="0.35">
      <c r="H3489">
        <v>432.09899999999999</v>
      </c>
      <c r="I3489">
        <v>31.108000000000001</v>
      </c>
      <c r="J3489" t="s">
        <v>48</v>
      </c>
      <c r="K3489" t="s">
        <v>1651</v>
      </c>
      <c r="L3489">
        <v>3</v>
      </c>
      <c r="M3489" t="s">
        <v>1652</v>
      </c>
      <c r="N3489">
        <v>4</v>
      </c>
      <c r="O3489">
        <v>16</v>
      </c>
      <c r="P3489">
        <v>16</v>
      </c>
      <c r="Q3489">
        <v>19</v>
      </c>
      <c r="R3489">
        <v>10</v>
      </c>
      <c r="S3489">
        <v>10</v>
      </c>
      <c r="T3489">
        <v>13</v>
      </c>
    </row>
    <row r="3490" spans="8:20" x14ac:dyDescent="0.35">
      <c r="H3490">
        <v>432.1</v>
      </c>
      <c r="I3490">
        <v>31.11</v>
      </c>
      <c r="J3490" t="s">
        <v>48</v>
      </c>
      <c r="K3490" t="s">
        <v>38</v>
      </c>
      <c r="L3490">
        <v>2</v>
      </c>
      <c r="M3490" t="s">
        <v>924</v>
      </c>
      <c r="N3490">
        <v>2</v>
      </c>
      <c r="O3490">
        <v>5</v>
      </c>
      <c r="P3490">
        <v>10</v>
      </c>
      <c r="Q3490">
        <v>12</v>
      </c>
      <c r="R3490">
        <v>9</v>
      </c>
      <c r="S3490">
        <v>14</v>
      </c>
      <c r="T3490">
        <v>16</v>
      </c>
    </row>
    <row r="3491" spans="8:20" x14ac:dyDescent="0.35">
      <c r="H3491">
        <v>432.101</v>
      </c>
      <c r="I3491">
        <v>31.111000000000001</v>
      </c>
      <c r="J3491" t="s">
        <v>48</v>
      </c>
      <c r="K3491" t="s">
        <v>169</v>
      </c>
      <c r="L3491">
        <v>3</v>
      </c>
      <c r="M3491" t="s">
        <v>922</v>
      </c>
      <c r="N3491">
        <v>4</v>
      </c>
      <c r="O3491">
        <v>2</v>
      </c>
      <c r="P3491">
        <v>2</v>
      </c>
      <c r="Q3491">
        <v>5</v>
      </c>
      <c r="R3491">
        <v>19</v>
      </c>
      <c r="S3491">
        <v>19</v>
      </c>
      <c r="T3491">
        <v>22</v>
      </c>
    </row>
    <row r="3492" spans="8:20" x14ac:dyDescent="0.35">
      <c r="H3492">
        <v>432.10199999999998</v>
      </c>
      <c r="I3492">
        <v>31.111999999999998</v>
      </c>
      <c r="J3492" t="s">
        <v>48</v>
      </c>
      <c r="K3492" t="s">
        <v>39</v>
      </c>
      <c r="L3492">
        <v>2</v>
      </c>
      <c r="M3492" t="s">
        <v>53</v>
      </c>
      <c r="N3492">
        <v>1</v>
      </c>
      <c r="O3492">
        <v>4</v>
      </c>
      <c r="P3492">
        <v>11</v>
      </c>
      <c r="Q3492">
        <v>13</v>
      </c>
      <c r="R3492">
        <v>1</v>
      </c>
      <c r="S3492">
        <v>8</v>
      </c>
      <c r="T3492">
        <v>10</v>
      </c>
    </row>
    <row r="3493" spans="8:20" x14ac:dyDescent="0.35">
      <c r="H3493">
        <v>432.10300000000001</v>
      </c>
      <c r="I3493">
        <v>31.113</v>
      </c>
      <c r="J3493" t="s">
        <v>48</v>
      </c>
      <c r="K3493" t="s">
        <v>170</v>
      </c>
      <c r="L3493">
        <v>3</v>
      </c>
      <c r="M3493" t="s">
        <v>945</v>
      </c>
      <c r="N3493">
        <v>4</v>
      </c>
      <c r="O3493">
        <v>14</v>
      </c>
      <c r="P3493">
        <v>14</v>
      </c>
      <c r="Q3493">
        <v>17</v>
      </c>
      <c r="R3493">
        <v>8</v>
      </c>
      <c r="S3493">
        <v>8</v>
      </c>
      <c r="T3493">
        <v>11</v>
      </c>
    </row>
    <row r="3494" spans="8:20" x14ac:dyDescent="0.35">
      <c r="H3494">
        <v>432.10399999999998</v>
      </c>
      <c r="I3494">
        <v>31.114000000000001</v>
      </c>
      <c r="J3494" t="s">
        <v>48</v>
      </c>
      <c r="K3494" t="s">
        <v>25</v>
      </c>
      <c r="L3494">
        <v>3</v>
      </c>
      <c r="M3494" t="s">
        <v>590</v>
      </c>
      <c r="N3494">
        <v>4</v>
      </c>
      <c r="O3494">
        <v>12</v>
      </c>
      <c r="P3494">
        <v>12</v>
      </c>
      <c r="Q3494">
        <v>15</v>
      </c>
      <c r="R3494">
        <v>9</v>
      </c>
      <c r="S3494">
        <v>9</v>
      </c>
      <c r="T3494">
        <v>12</v>
      </c>
    </row>
    <row r="3495" spans="8:20" x14ac:dyDescent="0.35">
      <c r="H3495">
        <v>432.10500000000002</v>
      </c>
      <c r="I3495">
        <v>31.114999999999998</v>
      </c>
      <c r="J3495" t="s">
        <v>48</v>
      </c>
      <c r="K3495" t="s">
        <v>171</v>
      </c>
      <c r="L3495">
        <v>3</v>
      </c>
      <c r="M3495" t="s">
        <v>946</v>
      </c>
      <c r="N3495">
        <v>3</v>
      </c>
      <c r="O3495">
        <v>9</v>
      </c>
      <c r="P3495">
        <v>12</v>
      </c>
      <c r="Q3495">
        <v>14</v>
      </c>
      <c r="R3495">
        <v>8</v>
      </c>
      <c r="S3495">
        <v>11</v>
      </c>
      <c r="T3495">
        <v>13</v>
      </c>
    </row>
    <row r="3496" spans="8:20" x14ac:dyDescent="0.35">
      <c r="H3496">
        <v>432.10599999999999</v>
      </c>
      <c r="I3496">
        <v>31.117000000000001</v>
      </c>
      <c r="J3496" t="s">
        <v>48</v>
      </c>
      <c r="K3496" t="s">
        <v>63</v>
      </c>
      <c r="L3496">
        <v>1</v>
      </c>
      <c r="M3496" t="s">
        <v>947</v>
      </c>
      <c r="N3496">
        <v>3</v>
      </c>
      <c r="O3496">
        <v>7</v>
      </c>
      <c r="P3496">
        <v>10</v>
      </c>
      <c r="Q3496">
        <v>12</v>
      </c>
      <c r="R3496">
        <v>7</v>
      </c>
      <c r="S3496">
        <v>10</v>
      </c>
      <c r="T3496">
        <v>12</v>
      </c>
    </row>
    <row r="3497" spans="8:20" x14ac:dyDescent="0.35">
      <c r="H3497">
        <v>432.10700000000003</v>
      </c>
      <c r="I3497">
        <v>31.117999999999999</v>
      </c>
      <c r="J3497" t="s">
        <v>48</v>
      </c>
      <c r="K3497" t="s">
        <v>172</v>
      </c>
      <c r="L3497">
        <v>3</v>
      </c>
      <c r="M3497" t="s">
        <v>948</v>
      </c>
      <c r="N3497">
        <v>3</v>
      </c>
      <c r="O3497">
        <v>4</v>
      </c>
      <c r="P3497">
        <v>7</v>
      </c>
      <c r="Q3497">
        <v>9</v>
      </c>
      <c r="R3497">
        <v>15</v>
      </c>
      <c r="S3497">
        <v>18</v>
      </c>
      <c r="T3497">
        <v>20</v>
      </c>
    </row>
    <row r="3498" spans="8:20" x14ac:dyDescent="0.35">
      <c r="H3498">
        <v>432.108</v>
      </c>
      <c r="I3498">
        <v>31.119</v>
      </c>
      <c r="J3498" t="s">
        <v>48</v>
      </c>
      <c r="K3498" t="s">
        <v>173</v>
      </c>
      <c r="L3498">
        <v>3</v>
      </c>
      <c r="M3498" t="s">
        <v>942</v>
      </c>
      <c r="N3498">
        <v>4</v>
      </c>
      <c r="O3498">
        <v>17</v>
      </c>
      <c r="P3498">
        <v>17</v>
      </c>
      <c r="Q3498">
        <v>20</v>
      </c>
      <c r="R3498">
        <v>8</v>
      </c>
      <c r="S3498">
        <v>8</v>
      </c>
      <c r="T3498">
        <v>11</v>
      </c>
    </row>
    <row r="3499" spans="8:20" x14ac:dyDescent="0.35">
      <c r="H3499">
        <v>432.10899999999998</v>
      </c>
      <c r="I3499">
        <v>31.12</v>
      </c>
      <c r="J3499" t="s">
        <v>48</v>
      </c>
      <c r="K3499" t="s">
        <v>64</v>
      </c>
      <c r="L3499">
        <v>1</v>
      </c>
      <c r="M3499" t="s">
        <v>814</v>
      </c>
      <c r="N3499">
        <v>3</v>
      </c>
      <c r="O3499">
        <v>8</v>
      </c>
      <c r="P3499">
        <v>11</v>
      </c>
      <c r="Q3499">
        <v>13</v>
      </c>
      <c r="R3499">
        <v>10</v>
      </c>
      <c r="S3499">
        <v>13</v>
      </c>
      <c r="T3499">
        <v>15</v>
      </c>
    </row>
    <row r="3500" spans="8:20" x14ac:dyDescent="0.35">
      <c r="H3500">
        <v>432.11</v>
      </c>
      <c r="I3500">
        <v>31.120999999999999</v>
      </c>
      <c r="J3500" t="s">
        <v>48</v>
      </c>
      <c r="K3500" t="s">
        <v>174</v>
      </c>
      <c r="L3500">
        <v>3</v>
      </c>
      <c r="M3500" t="s">
        <v>438</v>
      </c>
      <c r="N3500">
        <v>4</v>
      </c>
      <c r="O3500">
        <v>16</v>
      </c>
      <c r="P3500">
        <v>16</v>
      </c>
      <c r="Q3500">
        <v>19</v>
      </c>
      <c r="R3500">
        <v>8</v>
      </c>
      <c r="S3500">
        <v>8</v>
      </c>
      <c r="T3500">
        <v>11</v>
      </c>
    </row>
    <row r="3501" spans="8:20" x14ac:dyDescent="0.35">
      <c r="H3501">
        <v>432.11099999999999</v>
      </c>
      <c r="I3501">
        <v>31.122</v>
      </c>
      <c r="J3501" t="s">
        <v>48</v>
      </c>
      <c r="K3501" t="s">
        <v>175</v>
      </c>
      <c r="L3501">
        <v>3</v>
      </c>
      <c r="M3501" t="s">
        <v>949</v>
      </c>
      <c r="N3501">
        <v>4</v>
      </c>
      <c r="O3501">
        <v>12</v>
      </c>
      <c r="P3501">
        <v>12</v>
      </c>
      <c r="Q3501">
        <v>15</v>
      </c>
      <c r="R3501">
        <v>12</v>
      </c>
      <c r="S3501">
        <v>12</v>
      </c>
      <c r="T3501">
        <v>15</v>
      </c>
    </row>
    <row r="3502" spans="8:20" x14ac:dyDescent="0.35">
      <c r="H3502">
        <v>432.11200000000002</v>
      </c>
      <c r="I3502">
        <v>31.123000000000001</v>
      </c>
      <c r="J3502" t="s">
        <v>48</v>
      </c>
      <c r="K3502" t="s">
        <v>65</v>
      </c>
      <c r="L3502">
        <v>1</v>
      </c>
      <c r="M3502" t="s">
        <v>411</v>
      </c>
      <c r="N3502">
        <v>1</v>
      </c>
      <c r="O3502">
        <v>5</v>
      </c>
      <c r="P3502">
        <v>12</v>
      </c>
      <c r="Q3502">
        <v>14</v>
      </c>
      <c r="R3502">
        <v>2</v>
      </c>
      <c r="S3502">
        <v>9</v>
      </c>
      <c r="T3502">
        <v>11</v>
      </c>
    </row>
    <row r="3503" spans="8:20" x14ac:dyDescent="0.35">
      <c r="H3503">
        <v>432.113</v>
      </c>
      <c r="I3503">
        <v>31.123999999999999</v>
      </c>
      <c r="J3503" t="s">
        <v>48</v>
      </c>
      <c r="K3503" t="s">
        <v>176</v>
      </c>
      <c r="L3503">
        <v>3</v>
      </c>
      <c r="M3503" t="s">
        <v>950</v>
      </c>
      <c r="N3503">
        <v>3</v>
      </c>
      <c r="O3503">
        <v>12</v>
      </c>
      <c r="P3503">
        <v>15</v>
      </c>
      <c r="Q3503">
        <v>17</v>
      </c>
      <c r="R3503">
        <v>5</v>
      </c>
      <c r="S3503">
        <v>8</v>
      </c>
      <c r="T3503">
        <v>10</v>
      </c>
    </row>
    <row r="3504" spans="8:20" x14ac:dyDescent="0.35">
      <c r="H3504">
        <v>432.11399999999998</v>
      </c>
      <c r="I3504">
        <v>31.125</v>
      </c>
      <c r="J3504" t="s">
        <v>48</v>
      </c>
      <c r="K3504" t="s">
        <v>1737</v>
      </c>
      <c r="L3504">
        <v>3</v>
      </c>
      <c r="M3504" t="s">
        <v>1746</v>
      </c>
      <c r="N3504">
        <v>3</v>
      </c>
      <c r="O3504">
        <v>0</v>
      </c>
      <c r="P3504">
        <v>3</v>
      </c>
      <c r="Q3504">
        <v>5</v>
      </c>
      <c r="R3504">
        <v>19</v>
      </c>
      <c r="S3504">
        <v>22</v>
      </c>
      <c r="T3504">
        <v>24</v>
      </c>
    </row>
    <row r="3505" spans="8:20" x14ac:dyDescent="0.35">
      <c r="H3505">
        <v>432.11500000000001</v>
      </c>
      <c r="I3505">
        <v>31.126000000000001</v>
      </c>
      <c r="J3505" t="s">
        <v>48</v>
      </c>
      <c r="K3505" t="s">
        <v>106</v>
      </c>
      <c r="L3505">
        <v>3</v>
      </c>
      <c r="M3505" t="s">
        <v>846</v>
      </c>
      <c r="N3505">
        <v>1</v>
      </c>
      <c r="O3505">
        <v>3</v>
      </c>
      <c r="P3505">
        <v>10</v>
      </c>
      <c r="Q3505">
        <v>12</v>
      </c>
      <c r="R3505">
        <v>4</v>
      </c>
      <c r="S3505">
        <v>11</v>
      </c>
      <c r="T3505">
        <v>13</v>
      </c>
    </row>
    <row r="3506" spans="8:20" x14ac:dyDescent="0.35">
      <c r="H3506">
        <v>432.11599999999999</v>
      </c>
      <c r="I3506">
        <v>31.126999999999999</v>
      </c>
      <c r="J3506" t="s">
        <v>48</v>
      </c>
      <c r="K3506" t="s">
        <v>40</v>
      </c>
      <c r="L3506">
        <v>2</v>
      </c>
      <c r="M3506" t="s">
        <v>951</v>
      </c>
      <c r="N3506">
        <v>3</v>
      </c>
      <c r="O3506">
        <v>13</v>
      </c>
      <c r="P3506">
        <v>16</v>
      </c>
      <c r="Q3506">
        <v>18</v>
      </c>
      <c r="R3506">
        <v>4</v>
      </c>
      <c r="S3506">
        <v>7</v>
      </c>
      <c r="T3506">
        <v>9</v>
      </c>
    </row>
    <row r="3507" spans="8:20" x14ac:dyDescent="0.35">
      <c r="H3507">
        <v>432.11700000000002</v>
      </c>
      <c r="I3507">
        <v>31.128</v>
      </c>
      <c r="J3507" t="s">
        <v>48</v>
      </c>
      <c r="K3507" t="s">
        <v>177</v>
      </c>
      <c r="L3507">
        <v>3</v>
      </c>
      <c r="M3507" t="s">
        <v>952</v>
      </c>
      <c r="N3507">
        <v>4</v>
      </c>
      <c r="O3507">
        <v>5</v>
      </c>
      <c r="P3507">
        <v>5</v>
      </c>
      <c r="Q3507">
        <v>8</v>
      </c>
      <c r="R3507">
        <v>18</v>
      </c>
      <c r="S3507">
        <v>18</v>
      </c>
      <c r="T3507">
        <v>21</v>
      </c>
    </row>
    <row r="3508" spans="8:20" x14ac:dyDescent="0.35">
      <c r="H3508">
        <v>432.11799999999999</v>
      </c>
      <c r="I3508">
        <v>31.129000000000001</v>
      </c>
      <c r="J3508" t="s">
        <v>48</v>
      </c>
      <c r="K3508" t="s">
        <v>66</v>
      </c>
      <c r="L3508">
        <v>1</v>
      </c>
      <c r="M3508" t="s">
        <v>62</v>
      </c>
      <c r="N3508">
        <v>1</v>
      </c>
      <c r="O3508">
        <v>0</v>
      </c>
      <c r="P3508">
        <v>7</v>
      </c>
      <c r="Q3508">
        <v>9</v>
      </c>
      <c r="R3508">
        <v>4</v>
      </c>
      <c r="S3508">
        <v>11</v>
      </c>
      <c r="T3508">
        <v>13</v>
      </c>
    </row>
    <row r="3509" spans="8:20" x14ac:dyDescent="0.35">
      <c r="H3509">
        <v>432.11900000000003</v>
      </c>
      <c r="I3509">
        <v>31.13</v>
      </c>
      <c r="J3509" t="s">
        <v>48</v>
      </c>
      <c r="K3509" t="s">
        <v>67</v>
      </c>
      <c r="L3509">
        <v>1</v>
      </c>
      <c r="M3509" t="s">
        <v>1748</v>
      </c>
      <c r="N3509">
        <v>3</v>
      </c>
      <c r="O3509">
        <v>16</v>
      </c>
      <c r="P3509">
        <v>19</v>
      </c>
      <c r="Q3509">
        <v>21</v>
      </c>
      <c r="R3509">
        <v>5</v>
      </c>
      <c r="S3509">
        <v>8</v>
      </c>
      <c r="T3509">
        <v>10</v>
      </c>
    </row>
    <row r="3510" spans="8:20" x14ac:dyDescent="0.35">
      <c r="H3510">
        <v>432.12</v>
      </c>
      <c r="I3510">
        <v>31.131</v>
      </c>
      <c r="J3510" t="s">
        <v>48</v>
      </c>
      <c r="K3510" t="s">
        <v>178</v>
      </c>
      <c r="L3510">
        <v>3</v>
      </c>
      <c r="M3510" t="s">
        <v>929</v>
      </c>
      <c r="N3510">
        <v>4</v>
      </c>
      <c r="O3510">
        <v>12</v>
      </c>
      <c r="P3510">
        <v>12</v>
      </c>
      <c r="Q3510">
        <v>15</v>
      </c>
      <c r="R3510">
        <v>11</v>
      </c>
      <c r="S3510">
        <v>11</v>
      </c>
      <c r="T3510">
        <v>14</v>
      </c>
    </row>
    <row r="3511" spans="8:20" x14ac:dyDescent="0.35">
      <c r="H3511">
        <v>432.12099999999998</v>
      </c>
      <c r="I3511">
        <v>31.132000000000001</v>
      </c>
      <c r="J3511" t="s">
        <v>48</v>
      </c>
      <c r="K3511" t="s">
        <v>179</v>
      </c>
      <c r="L3511">
        <v>3</v>
      </c>
      <c r="M3511" t="s">
        <v>953</v>
      </c>
      <c r="N3511">
        <v>4</v>
      </c>
      <c r="O3511">
        <v>16</v>
      </c>
      <c r="P3511">
        <v>16</v>
      </c>
      <c r="Q3511">
        <v>19</v>
      </c>
      <c r="R3511">
        <v>5</v>
      </c>
      <c r="S3511">
        <v>5</v>
      </c>
      <c r="T3511">
        <v>8</v>
      </c>
    </row>
    <row r="3512" spans="8:20" x14ac:dyDescent="0.35">
      <c r="H3512">
        <v>432.12200000000001</v>
      </c>
      <c r="I3512">
        <v>31.134</v>
      </c>
      <c r="J3512" t="s">
        <v>48</v>
      </c>
      <c r="K3512" t="s">
        <v>26</v>
      </c>
      <c r="L3512">
        <v>3</v>
      </c>
      <c r="M3512" t="s">
        <v>425</v>
      </c>
      <c r="N3512">
        <v>4</v>
      </c>
      <c r="O3512">
        <v>15</v>
      </c>
      <c r="P3512">
        <v>15</v>
      </c>
      <c r="Q3512">
        <v>18</v>
      </c>
      <c r="R3512">
        <v>6</v>
      </c>
      <c r="S3512">
        <v>6</v>
      </c>
      <c r="T3512">
        <v>9</v>
      </c>
    </row>
    <row r="3513" spans="8:20" x14ac:dyDescent="0.35">
      <c r="H3513">
        <v>432.12299999999999</v>
      </c>
      <c r="I3513">
        <v>31.135000000000002</v>
      </c>
      <c r="J3513" t="s">
        <v>48</v>
      </c>
      <c r="K3513" t="s">
        <v>69</v>
      </c>
      <c r="L3513">
        <v>1</v>
      </c>
      <c r="M3513" t="s">
        <v>453</v>
      </c>
      <c r="N3513">
        <v>3</v>
      </c>
      <c r="O3513">
        <v>14</v>
      </c>
      <c r="P3513">
        <v>17</v>
      </c>
      <c r="Q3513">
        <v>19</v>
      </c>
      <c r="R3513">
        <v>5</v>
      </c>
      <c r="S3513">
        <v>8</v>
      </c>
      <c r="T3513">
        <v>10</v>
      </c>
    </row>
    <row r="3514" spans="8:20" x14ac:dyDescent="0.35">
      <c r="H3514">
        <v>432.12400000000002</v>
      </c>
      <c r="I3514">
        <v>31.135999999999999</v>
      </c>
      <c r="J3514" t="s">
        <v>48</v>
      </c>
      <c r="K3514" t="s">
        <v>1531</v>
      </c>
      <c r="L3514">
        <v>3</v>
      </c>
      <c r="M3514" t="s">
        <v>1539</v>
      </c>
      <c r="N3514">
        <v>4</v>
      </c>
      <c r="O3514">
        <v>3</v>
      </c>
      <c r="P3514">
        <v>3</v>
      </c>
      <c r="Q3514">
        <v>6</v>
      </c>
      <c r="R3514">
        <v>20</v>
      </c>
      <c r="S3514">
        <v>20</v>
      </c>
      <c r="T3514">
        <v>23</v>
      </c>
    </row>
    <row r="3515" spans="8:20" x14ac:dyDescent="0.35">
      <c r="H3515">
        <v>432.125</v>
      </c>
      <c r="I3515">
        <v>31.137</v>
      </c>
      <c r="J3515" t="s">
        <v>48</v>
      </c>
      <c r="K3515" t="s">
        <v>41</v>
      </c>
      <c r="L3515">
        <v>2</v>
      </c>
      <c r="M3515" t="s">
        <v>440</v>
      </c>
      <c r="N3515">
        <v>3</v>
      </c>
      <c r="O3515">
        <v>11</v>
      </c>
      <c r="P3515">
        <v>14</v>
      </c>
      <c r="Q3515">
        <v>16</v>
      </c>
      <c r="R3515">
        <v>5</v>
      </c>
      <c r="S3515">
        <v>8</v>
      </c>
      <c r="T3515">
        <v>10</v>
      </c>
    </row>
    <row r="3516" spans="8:20" x14ac:dyDescent="0.35">
      <c r="H3516">
        <v>432.12599999999998</v>
      </c>
      <c r="I3516">
        <v>31.138000000000002</v>
      </c>
      <c r="J3516" t="s">
        <v>48</v>
      </c>
      <c r="K3516" t="s">
        <v>180</v>
      </c>
      <c r="L3516">
        <v>3</v>
      </c>
      <c r="M3516" t="s">
        <v>593</v>
      </c>
      <c r="N3516">
        <v>4</v>
      </c>
      <c r="O3516">
        <v>6</v>
      </c>
      <c r="P3516">
        <v>6</v>
      </c>
      <c r="Q3516">
        <v>9</v>
      </c>
      <c r="R3516">
        <v>15</v>
      </c>
      <c r="S3516">
        <v>15</v>
      </c>
      <c r="T3516">
        <v>18</v>
      </c>
    </row>
    <row r="3517" spans="8:20" x14ac:dyDescent="0.35">
      <c r="H3517">
        <v>432.12700000000001</v>
      </c>
      <c r="I3517">
        <v>31.138999999999999</v>
      </c>
      <c r="J3517" t="s">
        <v>48</v>
      </c>
      <c r="K3517" t="s">
        <v>70</v>
      </c>
      <c r="L3517">
        <v>1</v>
      </c>
      <c r="M3517" t="s">
        <v>448</v>
      </c>
      <c r="N3517">
        <v>2</v>
      </c>
      <c r="O3517">
        <v>5</v>
      </c>
      <c r="P3517">
        <v>10</v>
      </c>
      <c r="Q3517">
        <v>12</v>
      </c>
      <c r="R3517">
        <v>8</v>
      </c>
      <c r="S3517">
        <v>13</v>
      </c>
      <c r="T3517">
        <v>15</v>
      </c>
    </row>
    <row r="3518" spans="8:20" x14ac:dyDescent="0.35">
      <c r="H3518">
        <v>441.02600000000001</v>
      </c>
      <c r="I3518">
        <v>32.033000000000001</v>
      </c>
      <c r="J3518" t="s">
        <v>49</v>
      </c>
      <c r="K3518" t="s">
        <v>27</v>
      </c>
      <c r="L3518">
        <v>3</v>
      </c>
      <c r="M3518" t="s">
        <v>987</v>
      </c>
      <c r="N3518">
        <v>3</v>
      </c>
      <c r="O3518">
        <v>3</v>
      </c>
      <c r="P3518">
        <v>6</v>
      </c>
      <c r="Q3518">
        <v>8</v>
      </c>
      <c r="R3518">
        <v>12</v>
      </c>
      <c r="S3518">
        <v>15</v>
      </c>
      <c r="T3518">
        <v>17</v>
      </c>
    </row>
    <row r="3519" spans="8:20" x14ac:dyDescent="0.35">
      <c r="H3519">
        <v>441.02699999999999</v>
      </c>
      <c r="I3519">
        <v>32.033999999999999</v>
      </c>
      <c r="J3519" t="s">
        <v>49</v>
      </c>
      <c r="K3519" t="s">
        <v>126</v>
      </c>
      <c r="L3519">
        <v>3</v>
      </c>
      <c r="M3519" t="s">
        <v>954</v>
      </c>
      <c r="N3519">
        <v>4</v>
      </c>
      <c r="O3519">
        <v>11</v>
      </c>
      <c r="P3519">
        <v>11</v>
      </c>
      <c r="Q3519">
        <v>14</v>
      </c>
      <c r="R3519">
        <v>11</v>
      </c>
      <c r="S3519">
        <v>11</v>
      </c>
      <c r="T3519">
        <v>14</v>
      </c>
    </row>
    <row r="3520" spans="8:20" x14ac:dyDescent="0.35">
      <c r="H3520">
        <v>441.02800000000002</v>
      </c>
      <c r="I3520">
        <v>32.034999999999997</v>
      </c>
      <c r="J3520" t="s">
        <v>49</v>
      </c>
      <c r="K3520" t="s">
        <v>50</v>
      </c>
      <c r="L3520">
        <v>1</v>
      </c>
      <c r="M3520" t="s">
        <v>699</v>
      </c>
      <c r="N3520">
        <v>3</v>
      </c>
      <c r="O3520">
        <v>4</v>
      </c>
      <c r="P3520">
        <v>7</v>
      </c>
      <c r="Q3520">
        <v>9</v>
      </c>
      <c r="R3520">
        <v>12</v>
      </c>
      <c r="S3520">
        <v>15</v>
      </c>
      <c r="T3520">
        <v>17</v>
      </c>
    </row>
    <row r="3521" spans="8:20" x14ac:dyDescent="0.35">
      <c r="H3521">
        <v>441.029</v>
      </c>
      <c r="I3521">
        <v>32.036000000000001</v>
      </c>
      <c r="J3521" t="s">
        <v>49</v>
      </c>
      <c r="K3521" t="s">
        <v>127</v>
      </c>
      <c r="L3521">
        <v>3</v>
      </c>
      <c r="M3521" t="s">
        <v>819</v>
      </c>
      <c r="N3521">
        <v>4</v>
      </c>
      <c r="O3521">
        <v>11</v>
      </c>
      <c r="P3521">
        <v>11</v>
      </c>
      <c r="Q3521">
        <v>14</v>
      </c>
      <c r="R3521">
        <v>11</v>
      </c>
      <c r="S3521">
        <v>11</v>
      </c>
      <c r="T3521">
        <v>14</v>
      </c>
    </row>
    <row r="3522" spans="8:20" x14ac:dyDescent="0.35">
      <c r="H3522">
        <v>441.03</v>
      </c>
      <c r="I3522">
        <v>32.036999999999999</v>
      </c>
      <c r="J3522" t="s">
        <v>49</v>
      </c>
      <c r="K3522" t="s">
        <v>51</v>
      </c>
      <c r="L3522">
        <v>1</v>
      </c>
      <c r="M3522" t="s">
        <v>599</v>
      </c>
      <c r="N3522">
        <v>3</v>
      </c>
      <c r="O3522">
        <v>12</v>
      </c>
      <c r="P3522">
        <v>15</v>
      </c>
      <c r="Q3522">
        <v>17</v>
      </c>
      <c r="R3522">
        <v>3</v>
      </c>
      <c r="S3522">
        <v>6</v>
      </c>
      <c r="T3522">
        <v>8</v>
      </c>
    </row>
    <row r="3523" spans="8:20" x14ac:dyDescent="0.35">
      <c r="H3523">
        <v>441.03100000000001</v>
      </c>
      <c r="I3523">
        <v>32.037999999999997</v>
      </c>
      <c r="J3523" t="s">
        <v>49</v>
      </c>
      <c r="K3523" t="s">
        <v>128</v>
      </c>
      <c r="L3523">
        <v>3</v>
      </c>
      <c r="M3523" t="s">
        <v>341</v>
      </c>
      <c r="N3523">
        <v>3</v>
      </c>
      <c r="O3523">
        <v>13</v>
      </c>
      <c r="P3523">
        <v>16</v>
      </c>
      <c r="Q3523">
        <v>18</v>
      </c>
      <c r="R3523">
        <v>4</v>
      </c>
      <c r="S3523">
        <v>7</v>
      </c>
      <c r="T3523">
        <v>9</v>
      </c>
    </row>
    <row r="3524" spans="8:20" x14ac:dyDescent="0.35">
      <c r="H3524">
        <v>441.03199999999998</v>
      </c>
      <c r="I3524">
        <v>32.039000000000001</v>
      </c>
      <c r="J3524" t="s">
        <v>49</v>
      </c>
      <c r="K3524" t="s">
        <v>31</v>
      </c>
      <c r="L3524">
        <v>3</v>
      </c>
      <c r="M3524" t="s">
        <v>955</v>
      </c>
      <c r="N3524">
        <v>4</v>
      </c>
      <c r="O3524">
        <v>12</v>
      </c>
      <c r="P3524">
        <v>12</v>
      </c>
      <c r="Q3524">
        <v>15</v>
      </c>
      <c r="R3524">
        <v>9</v>
      </c>
      <c r="S3524">
        <v>9</v>
      </c>
      <c r="T3524">
        <v>12</v>
      </c>
    </row>
    <row r="3525" spans="8:20" x14ac:dyDescent="0.35">
      <c r="H3525">
        <v>441.03300000000002</v>
      </c>
      <c r="I3525">
        <v>32.04</v>
      </c>
      <c r="J3525" t="s">
        <v>49</v>
      </c>
      <c r="K3525" t="s">
        <v>1690</v>
      </c>
      <c r="L3525">
        <v>3</v>
      </c>
      <c r="M3525" t="s">
        <v>1702</v>
      </c>
      <c r="N3525">
        <v>4</v>
      </c>
      <c r="O3525">
        <v>16</v>
      </c>
      <c r="P3525">
        <v>16</v>
      </c>
      <c r="Q3525">
        <v>19</v>
      </c>
      <c r="R3525">
        <v>9</v>
      </c>
      <c r="S3525">
        <v>9</v>
      </c>
      <c r="T3525">
        <v>12</v>
      </c>
    </row>
    <row r="3526" spans="8:20" x14ac:dyDescent="0.35">
      <c r="H3526">
        <v>441.03399999999999</v>
      </c>
      <c r="I3526">
        <v>32.040999999999997</v>
      </c>
      <c r="J3526" t="s">
        <v>49</v>
      </c>
      <c r="K3526" t="s">
        <v>129</v>
      </c>
      <c r="L3526">
        <v>3</v>
      </c>
      <c r="M3526" t="s">
        <v>956</v>
      </c>
      <c r="N3526">
        <v>4</v>
      </c>
      <c r="O3526">
        <v>15</v>
      </c>
      <c r="P3526">
        <v>15</v>
      </c>
      <c r="Q3526">
        <v>18</v>
      </c>
      <c r="R3526">
        <v>7</v>
      </c>
      <c r="S3526">
        <v>7</v>
      </c>
      <c r="T3526">
        <v>10</v>
      </c>
    </row>
    <row r="3527" spans="8:20" x14ac:dyDescent="0.35">
      <c r="H3527">
        <v>441.03500000000003</v>
      </c>
      <c r="I3527">
        <v>32.043999999999997</v>
      </c>
      <c r="J3527" t="s">
        <v>49</v>
      </c>
      <c r="K3527" t="s">
        <v>131</v>
      </c>
      <c r="L3527">
        <v>3</v>
      </c>
      <c r="M3527" t="s">
        <v>957</v>
      </c>
      <c r="N3527">
        <v>3</v>
      </c>
      <c r="O3527">
        <v>11</v>
      </c>
      <c r="P3527">
        <v>14</v>
      </c>
      <c r="Q3527">
        <v>16</v>
      </c>
      <c r="R3527">
        <v>3</v>
      </c>
      <c r="S3527">
        <v>6</v>
      </c>
      <c r="T3527">
        <v>8</v>
      </c>
    </row>
    <row r="3528" spans="8:20" x14ac:dyDescent="0.35">
      <c r="H3528">
        <v>441.036</v>
      </c>
      <c r="I3528">
        <v>32.045999999999999</v>
      </c>
      <c r="J3528" t="s">
        <v>49</v>
      </c>
      <c r="K3528" t="s">
        <v>132</v>
      </c>
      <c r="L3528">
        <v>3</v>
      </c>
      <c r="M3528" t="s">
        <v>958</v>
      </c>
      <c r="N3528">
        <v>3</v>
      </c>
      <c r="O3528">
        <v>8</v>
      </c>
      <c r="P3528">
        <v>11</v>
      </c>
      <c r="Q3528">
        <v>13</v>
      </c>
      <c r="R3528">
        <v>10</v>
      </c>
      <c r="S3528">
        <v>13</v>
      </c>
      <c r="T3528">
        <v>15</v>
      </c>
    </row>
    <row r="3529" spans="8:20" x14ac:dyDescent="0.35">
      <c r="H3529">
        <v>441.03699999999998</v>
      </c>
      <c r="I3529">
        <v>32.046999999999997</v>
      </c>
      <c r="J3529" t="s">
        <v>49</v>
      </c>
      <c r="K3529" t="s">
        <v>133</v>
      </c>
      <c r="L3529">
        <v>3</v>
      </c>
      <c r="M3529" t="s">
        <v>959</v>
      </c>
      <c r="N3529">
        <v>4</v>
      </c>
      <c r="O3529">
        <v>16</v>
      </c>
      <c r="P3529">
        <v>16</v>
      </c>
      <c r="Q3529">
        <v>19</v>
      </c>
      <c r="R3529">
        <v>8</v>
      </c>
      <c r="S3529">
        <v>8</v>
      </c>
      <c r="T3529">
        <v>11</v>
      </c>
    </row>
    <row r="3530" spans="8:20" x14ac:dyDescent="0.35">
      <c r="H3530">
        <v>441.03800000000001</v>
      </c>
      <c r="I3530">
        <v>32.048999999999999</v>
      </c>
      <c r="J3530" t="s">
        <v>49</v>
      </c>
      <c r="K3530" t="s">
        <v>1560</v>
      </c>
      <c r="L3530">
        <v>3</v>
      </c>
      <c r="M3530" t="s">
        <v>1561</v>
      </c>
      <c r="N3530">
        <v>4</v>
      </c>
      <c r="O3530">
        <v>8</v>
      </c>
      <c r="P3530">
        <v>8</v>
      </c>
      <c r="Q3530">
        <v>11</v>
      </c>
      <c r="R3530">
        <v>16</v>
      </c>
      <c r="S3530">
        <v>16</v>
      </c>
      <c r="T3530">
        <v>19</v>
      </c>
    </row>
    <row r="3531" spans="8:20" x14ac:dyDescent="0.35">
      <c r="H3531">
        <v>441.03899999999999</v>
      </c>
      <c r="I3531">
        <v>32.049999999999997</v>
      </c>
      <c r="J3531" t="s">
        <v>49</v>
      </c>
      <c r="K3531" t="s">
        <v>134</v>
      </c>
      <c r="L3531">
        <v>3</v>
      </c>
      <c r="M3531" t="s">
        <v>334</v>
      </c>
      <c r="N3531">
        <v>4</v>
      </c>
      <c r="O3531">
        <v>18</v>
      </c>
      <c r="P3531">
        <v>18</v>
      </c>
      <c r="Q3531">
        <v>21</v>
      </c>
      <c r="R3531">
        <v>6</v>
      </c>
      <c r="S3531">
        <v>6</v>
      </c>
      <c r="T3531">
        <v>9</v>
      </c>
    </row>
    <row r="3532" spans="8:20" x14ac:dyDescent="0.35">
      <c r="H3532">
        <v>441.04</v>
      </c>
      <c r="I3532">
        <v>32.051000000000002</v>
      </c>
      <c r="J3532" t="s">
        <v>49</v>
      </c>
      <c r="K3532" t="s">
        <v>55</v>
      </c>
      <c r="L3532">
        <v>1</v>
      </c>
      <c r="M3532" t="s">
        <v>489</v>
      </c>
      <c r="N3532">
        <v>3</v>
      </c>
      <c r="O3532">
        <v>0</v>
      </c>
      <c r="P3532">
        <v>3</v>
      </c>
      <c r="Q3532">
        <v>5</v>
      </c>
      <c r="R3532">
        <v>15</v>
      </c>
      <c r="S3532">
        <v>18</v>
      </c>
      <c r="T3532">
        <v>20</v>
      </c>
    </row>
    <row r="3533" spans="8:20" x14ac:dyDescent="0.35">
      <c r="H3533">
        <v>441.041</v>
      </c>
      <c r="I3533">
        <v>32.052999999999997</v>
      </c>
      <c r="J3533" t="s">
        <v>49</v>
      </c>
      <c r="K3533" t="s">
        <v>135</v>
      </c>
      <c r="L3533">
        <v>3</v>
      </c>
      <c r="M3533" t="s">
        <v>960</v>
      </c>
      <c r="N3533">
        <v>3</v>
      </c>
      <c r="O3533">
        <v>11</v>
      </c>
      <c r="P3533">
        <v>14</v>
      </c>
      <c r="Q3533">
        <v>16</v>
      </c>
      <c r="R3533">
        <v>4</v>
      </c>
      <c r="S3533">
        <v>7</v>
      </c>
      <c r="T3533">
        <v>9</v>
      </c>
    </row>
    <row r="3534" spans="8:20" x14ac:dyDescent="0.35">
      <c r="H3534">
        <v>441.04199999999997</v>
      </c>
      <c r="I3534">
        <v>32.054000000000002</v>
      </c>
      <c r="J3534" t="s">
        <v>49</v>
      </c>
      <c r="K3534" t="s">
        <v>136</v>
      </c>
      <c r="L3534">
        <v>3</v>
      </c>
      <c r="M3534" t="s">
        <v>959</v>
      </c>
      <c r="N3534">
        <v>4</v>
      </c>
      <c r="O3534">
        <v>16</v>
      </c>
      <c r="P3534">
        <v>16</v>
      </c>
      <c r="Q3534">
        <v>19</v>
      </c>
      <c r="R3534">
        <v>8</v>
      </c>
      <c r="S3534">
        <v>8</v>
      </c>
      <c r="T3534">
        <v>11</v>
      </c>
    </row>
    <row r="3535" spans="8:20" x14ac:dyDescent="0.35">
      <c r="H3535">
        <v>441.04300000000001</v>
      </c>
      <c r="I3535">
        <v>32.055</v>
      </c>
      <c r="J3535" t="s">
        <v>49</v>
      </c>
      <c r="K3535" t="s">
        <v>137</v>
      </c>
      <c r="L3535">
        <v>3</v>
      </c>
      <c r="M3535" t="s">
        <v>961</v>
      </c>
      <c r="N3535">
        <v>3</v>
      </c>
      <c r="O3535">
        <v>0</v>
      </c>
      <c r="P3535">
        <v>3</v>
      </c>
      <c r="Q3535">
        <v>5</v>
      </c>
      <c r="R3535">
        <v>16</v>
      </c>
      <c r="S3535">
        <v>19</v>
      </c>
      <c r="T3535">
        <v>21</v>
      </c>
    </row>
    <row r="3536" spans="8:20" x14ac:dyDescent="0.35">
      <c r="H3536">
        <v>441.04399999999998</v>
      </c>
      <c r="I3536">
        <v>32.055999999999997</v>
      </c>
      <c r="J3536" t="s">
        <v>49</v>
      </c>
      <c r="K3536" t="s">
        <v>138</v>
      </c>
      <c r="L3536">
        <v>3</v>
      </c>
      <c r="M3536" t="s">
        <v>968</v>
      </c>
      <c r="N3536">
        <v>3</v>
      </c>
      <c r="O3536">
        <v>14</v>
      </c>
      <c r="P3536">
        <v>17</v>
      </c>
      <c r="Q3536">
        <v>19</v>
      </c>
      <c r="R3536">
        <v>5</v>
      </c>
      <c r="S3536">
        <v>8</v>
      </c>
      <c r="T3536">
        <v>10</v>
      </c>
    </row>
    <row r="3537" spans="8:20" x14ac:dyDescent="0.35">
      <c r="H3537">
        <v>441.04500000000002</v>
      </c>
      <c r="I3537">
        <v>32.057000000000002</v>
      </c>
      <c r="J3537" t="s">
        <v>49</v>
      </c>
      <c r="K3537" t="s">
        <v>139</v>
      </c>
      <c r="L3537">
        <v>3</v>
      </c>
      <c r="M3537" t="s">
        <v>959</v>
      </c>
      <c r="N3537">
        <v>4</v>
      </c>
      <c r="O3537">
        <v>16</v>
      </c>
      <c r="P3537">
        <v>16</v>
      </c>
      <c r="Q3537">
        <v>19</v>
      </c>
      <c r="R3537">
        <v>8</v>
      </c>
      <c r="S3537">
        <v>8</v>
      </c>
      <c r="T3537">
        <v>11</v>
      </c>
    </row>
    <row r="3538" spans="8:20" x14ac:dyDescent="0.35">
      <c r="H3538">
        <v>441.04599999999999</v>
      </c>
      <c r="I3538">
        <v>32.058</v>
      </c>
      <c r="J3538" t="s">
        <v>49</v>
      </c>
      <c r="K3538" t="s">
        <v>1415</v>
      </c>
      <c r="L3538">
        <v>3</v>
      </c>
      <c r="M3538" t="s">
        <v>967</v>
      </c>
      <c r="N3538">
        <v>4</v>
      </c>
      <c r="O3538">
        <v>13</v>
      </c>
      <c r="P3538">
        <v>13</v>
      </c>
      <c r="Q3538">
        <v>16</v>
      </c>
      <c r="R3538">
        <v>10</v>
      </c>
      <c r="S3538">
        <v>10</v>
      </c>
      <c r="T3538">
        <v>13</v>
      </c>
    </row>
    <row r="3539" spans="8:20" x14ac:dyDescent="0.35">
      <c r="H3539">
        <v>441.04700000000003</v>
      </c>
      <c r="I3539">
        <v>32.058999999999997</v>
      </c>
      <c r="J3539" t="s">
        <v>49</v>
      </c>
      <c r="K3539" t="s">
        <v>34</v>
      </c>
      <c r="L3539">
        <v>2</v>
      </c>
      <c r="M3539" t="s">
        <v>378</v>
      </c>
      <c r="N3539">
        <v>3</v>
      </c>
      <c r="O3539">
        <v>9</v>
      </c>
      <c r="P3539">
        <v>12</v>
      </c>
      <c r="Q3539">
        <v>14</v>
      </c>
      <c r="R3539">
        <v>8</v>
      </c>
      <c r="S3539">
        <v>11</v>
      </c>
      <c r="T3539">
        <v>13</v>
      </c>
    </row>
    <row r="3540" spans="8:20" x14ac:dyDescent="0.35">
      <c r="H3540">
        <v>441.048</v>
      </c>
      <c r="I3540">
        <v>32.06</v>
      </c>
      <c r="J3540" t="s">
        <v>49</v>
      </c>
      <c r="K3540" t="s">
        <v>35</v>
      </c>
      <c r="L3540">
        <v>2</v>
      </c>
      <c r="M3540" t="s">
        <v>958</v>
      </c>
      <c r="N3540">
        <v>3</v>
      </c>
      <c r="O3540">
        <v>8</v>
      </c>
      <c r="P3540">
        <v>11</v>
      </c>
      <c r="Q3540">
        <v>13</v>
      </c>
      <c r="R3540">
        <v>10</v>
      </c>
      <c r="S3540">
        <v>13</v>
      </c>
      <c r="T3540">
        <v>15</v>
      </c>
    </row>
    <row r="3541" spans="8:20" x14ac:dyDescent="0.35">
      <c r="H3541">
        <v>441.04899999999998</v>
      </c>
      <c r="I3541">
        <v>32.061</v>
      </c>
      <c r="J3541" t="s">
        <v>49</v>
      </c>
      <c r="K3541" t="s">
        <v>140</v>
      </c>
      <c r="L3541">
        <v>3</v>
      </c>
      <c r="M3541" t="s">
        <v>529</v>
      </c>
      <c r="N3541">
        <v>3</v>
      </c>
      <c r="O3541">
        <v>14</v>
      </c>
      <c r="P3541">
        <v>17</v>
      </c>
      <c r="Q3541">
        <v>19</v>
      </c>
      <c r="R3541">
        <v>6</v>
      </c>
      <c r="S3541">
        <v>9</v>
      </c>
      <c r="T3541">
        <v>11</v>
      </c>
    </row>
    <row r="3542" spans="8:20" x14ac:dyDescent="0.35">
      <c r="H3542">
        <v>441.05</v>
      </c>
      <c r="I3542">
        <v>32.061999999999998</v>
      </c>
      <c r="J3542" t="s">
        <v>49</v>
      </c>
      <c r="K3542" t="s">
        <v>30</v>
      </c>
      <c r="L3542">
        <v>3</v>
      </c>
      <c r="M3542" t="s">
        <v>958</v>
      </c>
      <c r="N3542">
        <v>3</v>
      </c>
      <c r="O3542">
        <v>8</v>
      </c>
      <c r="P3542">
        <v>11</v>
      </c>
      <c r="Q3542">
        <v>13</v>
      </c>
      <c r="R3542">
        <v>10</v>
      </c>
      <c r="S3542">
        <v>13</v>
      </c>
      <c r="T3542">
        <v>15</v>
      </c>
    </row>
    <row r="3543" spans="8:20" x14ac:dyDescent="0.35">
      <c r="H3543">
        <v>441.05099999999999</v>
      </c>
      <c r="I3543">
        <v>32.063000000000002</v>
      </c>
      <c r="J3543" t="s">
        <v>49</v>
      </c>
      <c r="K3543" t="s">
        <v>141</v>
      </c>
      <c r="L3543">
        <v>3</v>
      </c>
      <c r="M3543" t="s">
        <v>309</v>
      </c>
      <c r="N3543">
        <v>4</v>
      </c>
      <c r="O3543">
        <v>20</v>
      </c>
      <c r="P3543">
        <v>20</v>
      </c>
      <c r="Q3543">
        <v>23</v>
      </c>
      <c r="R3543">
        <v>4</v>
      </c>
      <c r="S3543">
        <v>4</v>
      </c>
      <c r="T3543">
        <v>7</v>
      </c>
    </row>
    <row r="3544" spans="8:20" x14ac:dyDescent="0.35">
      <c r="H3544">
        <v>441.05200000000002</v>
      </c>
      <c r="I3544">
        <v>32.064</v>
      </c>
      <c r="J3544" t="s">
        <v>49</v>
      </c>
      <c r="K3544" t="s">
        <v>142</v>
      </c>
      <c r="L3544">
        <v>3</v>
      </c>
      <c r="M3544" t="s">
        <v>962</v>
      </c>
      <c r="N3544">
        <v>3</v>
      </c>
      <c r="O3544">
        <v>13</v>
      </c>
      <c r="P3544">
        <v>16</v>
      </c>
      <c r="Q3544">
        <v>18</v>
      </c>
      <c r="R3544">
        <v>7</v>
      </c>
      <c r="S3544">
        <v>10</v>
      </c>
      <c r="T3544">
        <v>12</v>
      </c>
    </row>
    <row r="3545" spans="8:20" x14ac:dyDescent="0.35">
      <c r="H3545">
        <v>441.053</v>
      </c>
      <c r="I3545">
        <v>32.064999999999998</v>
      </c>
      <c r="J3545" t="s">
        <v>49</v>
      </c>
      <c r="K3545" t="s">
        <v>36</v>
      </c>
      <c r="L3545">
        <v>2</v>
      </c>
      <c r="M3545" t="s">
        <v>958</v>
      </c>
      <c r="N3545">
        <v>3</v>
      </c>
      <c r="O3545">
        <v>8</v>
      </c>
      <c r="P3545">
        <v>11</v>
      </c>
      <c r="Q3545">
        <v>13</v>
      </c>
      <c r="R3545">
        <v>10</v>
      </c>
      <c r="S3545">
        <v>13</v>
      </c>
      <c r="T3545">
        <v>15</v>
      </c>
    </row>
    <row r="3546" spans="8:20" x14ac:dyDescent="0.35">
      <c r="H3546">
        <v>441.05399999999997</v>
      </c>
      <c r="I3546">
        <v>32.066000000000003</v>
      </c>
      <c r="J3546" t="s">
        <v>49</v>
      </c>
      <c r="K3546" t="s">
        <v>143</v>
      </c>
      <c r="L3546">
        <v>3</v>
      </c>
      <c r="M3546" t="s">
        <v>539</v>
      </c>
      <c r="N3546">
        <v>4</v>
      </c>
      <c r="O3546">
        <v>14</v>
      </c>
      <c r="P3546">
        <v>14</v>
      </c>
      <c r="Q3546">
        <v>17</v>
      </c>
      <c r="R3546">
        <v>10</v>
      </c>
      <c r="S3546">
        <v>10</v>
      </c>
      <c r="T3546">
        <v>13</v>
      </c>
    </row>
    <row r="3547" spans="8:20" x14ac:dyDescent="0.35">
      <c r="H3547">
        <v>441.05500000000001</v>
      </c>
      <c r="I3547">
        <v>32.067</v>
      </c>
      <c r="J3547" t="s">
        <v>49</v>
      </c>
      <c r="K3547" t="s">
        <v>144</v>
      </c>
      <c r="L3547">
        <v>3</v>
      </c>
      <c r="M3547" t="s">
        <v>963</v>
      </c>
      <c r="N3547">
        <v>4</v>
      </c>
      <c r="O3547">
        <v>16</v>
      </c>
      <c r="P3547">
        <v>16</v>
      </c>
      <c r="Q3547">
        <v>19</v>
      </c>
      <c r="R3547">
        <v>8</v>
      </c>
      <c r="S3547">
        <v>8</v>
      </c>
      <c r="T3547">
        <v>11</v>
      </c>
    </row>
    <row r="3548" spans="8:20" x14ac:dyDescent="0.35">
      <c r="H3548">
        <v>441.05599999999998</v>
      </c>
      <c r="I3548">
        <v>32.067999999999998</v>
      </c>
      <c r="J3548" t="s">
        <v>49</v>
      </c>
      <c r="K3548" t="s">
        <v>56</v>
      </c>
      <c r="L3548">
        <v>1</v>
      </c>
      <c r="M3548" t="s">
        <v>962</v>
      </c>
      <c r="N3548">
        <v>3</v>
      </c>
      <c r="O3548">
        <v>13</v>
      </c>
      <c r="P3548">
        <v>16</v>
      </c>
      <c r="Q3548">
        <v>18</v>
      </c>
      <c r="R3548">
        <v>7</v>
      </c>
      <c r="S3548">
        <v>10</v>
      </c>
      <c r="T3548">
        <v>12</v>
      </c>
    </row>
    <row r="3549" spans="8:20" x14ac:dyDescent="0.35">
      <c r="H3549">
        <v>441.05700000000002</v>
      </c>
      <c r="I3549">
        <v>32.069000000000003</v>
      </c>
      <c r="J3549" t="s">
        <v>49</v>
      </c>
      <c r="K3549" t="s">
        <v>145</v>
      </c>
      <c r="L3549">
        <v>3</v>
      </c>
      <c r="M3549" t="s">
        <v>775</v>
      </c>
      <c r="N3549">
        <v>4</v>
      </c>
      <c r="O3549">
        <v>18</v>
      </c>
      <c r="P3549">
        <v>18</v>
      </c>
      <c r="Q3549">
        <v>21</v>
      </c>
      <c r="R3549">
        <v>5</v>
      </c>
      <c r="S3549">
        <v>5</v>
      </c>
      <c r="T3549">
        <v>8</v>
      </c>
    </row>
    <row r="3550" spans="8:20" x14ac:dyDescent="0.35">
      <c r="H3550">
        <v>441.05799999999999</v>
      </c>
      <c r="I3550">
        <v>32.07</v>
      </c>
      <c r="J3550" t="s">
        <v>49</v>
      </c>
      <c r="K3550" t="s">
        <v>146</v>
      </c>
      <c r="L3550">
        <v>3</v>
      </c>
      <c r="M3550" t="s">
        <v>699</v>
      </c>
      <c r="N3550">
        <v>3</v>
      </c>
      <c r="O3550">
        <v>4</v>
      </c>
      <c r="P3550">
        <v>7</v>
      </c>
      <c r="Q3550">
        <v>9</v>
      </c>
      <c r="R3550">
        <v>12</v>
      </c>
      <c r="S3550">
        <v>15</v>
      </c>
      <c r="T3550">
        <v>17</v>
      </c>
    </row>
    <row r="3551" spans="8:20" x14ac:dyDescent="0.35">
      <c r="H3551">
        <v>441.05900000000003</v>
      </c>
      <c r="I3551">
        <v>32.070999999999998</v>
      </c>
      <c r="J3551" t="s">
        <v>49</v>
      </c>
      <c r="K3551" t="s">
        <v>147</v>
      </c>
      <c r="L3551">
        <v>3</v>
      </c>
      <c r="M3551" t="s">
        <v>489</v>
      </c>
      <c r="N3551">
        <v>3</v>
      </c>
      <c r="O3551">
        <v>0</v>
      </c>
      <c r="P3551">
        <v>3</v>
      </c>
      <c r="Q3551">
        <v>5</v>
      </c>
      <c r="R3551">
        <v>15</v>
      </c>
      <c r="S3551">
        <v>18</v>
      </c>
      <c r="T3551">
        <v>20</v>
      </c>
    </row>
    <row r="3552" spans="8:20" x14ac:dyDescent="0.35">
      <c r="H3552">
        <v>441.06</v>
      </c>
      <c r="I3552">
        <v>32.072000000000003</v>
      </c>
      <c r="J3552" t="s">
        <v>49</v>
      </c>
      <c r="K3552" t="s">
        <v>28</v>
      </c>
      <c r="L3552">
        <v>3</v>
      </c>
      <c r="M3552" t="s">
        <v>818</v>
      </c>
      <c r="N3552">
        <v>3</v>
      </c>
      <c r="O3552">
        <v>9</v>
      </c>
      <c r="P3552">
        <v>12</v>
      </c>
      <c r="Q3552">
        <v>14</v>
      </c>
      <c r="R3552">
        <v>5</v>
      </c>
      <c r="S3552">
        <v>8</v>
      </c>
      <c r="T3552">
        <v>10</v>
      </c>
    </row>
    <row r="3553" spans="8:20" x14ac:dyDescent="0.35">
      <c r="H3553">
        <v>441.06099999999998</v>
      </c>
      <c r="I3553">
        <v>32.073</v>
      </c>
      <c r="J3553" t="s">
        <v>49</v>
      </c>
      <c r="K3553" t="s">
        <v>148</v>
      </c>
      <c r="L3553">
        <v>3</v>
      </c>
      <c r="M3553" t="s">
        <v>539</v>
      </c>
      <c r="N3553">
        <v>4</v>
      </c>
      <c r="O3553">
        <v>14</v>
      </c>
      <c r="P3553">
        <v>14</v>
      </c>
      <c r="Q3553">
        <v>17</v>
      </c>
      <c r="R3553">
        <v>10</v>
      </c>
      <c r="S3553">
        <v>10</v>
      </c>
      <c r="T3553">
        <v>13</v>
      </c>
    </row>
    <row r="3554" spans="8:20" x14ac:dyDescent="0.35">
      <c r="H3554">
        <v>441.06200000000001</v>
      </c>
      <c r="I3554">
        <v>32.073999999999998</v>
      </c>
      <c r="J3554" t="s">
        <v>49</v>
      </c>
      <c r="K3554" t="s">
        <v>149</v>
      </c>
      <c r="L3554">
        <v>3</v>
      </c>
      <c r="M3554" t="s">
        <v>499</v>
      </c>
      <c r="N3554">
        <v>4</v>
      </c>
      <c r="O3554">
        <v>5</v>
      </c>
      <c r="P3554">
        <v>5</v>
      </c>
      <c r="Q3554">
        <v>8</v>
      </c>
      <c r="R3554">
        <v>16</v>
      </c>
      <c r="S3554">
        <v>16</v>
      </c>
      <c r="T3554">
        <v>19</v>
      </c>
    </row>
    <row r="3555" spans="8:20" x14ac:dyDescent="0.35">
      <c r="H3555">
        <v>441.06299999999999</v>
      </c>
      <c r="I3555">
        <v>32.075000000000003</v>
      </c>
      <c r="J3555" t="s">
        <v>49</v>
      </c>
      <c r="K3555" t="s">
        <v>150</v>
      </c>
      <c r="L3555">
        <v>3</v>
      </c>
      <c r="M3555" t="s">
        <v>964</v>
      </c>
      <c r="N3555">
        <v>4</v>
      </c>
      <c r="O3555">
        <v>17</v>
      </c>
      <c r="P3555">
        <v>17</v>
      </c>
      <c r="Q3555">
        <v>20</v>
      </c>
      <c r="R3555">
        <v>8</v>
      </c>
      <c r="S3555">
        <v>8</v>
      </c>
      <c r="T3555">
        <v>11</v>
      </c>
    </row>
    <row r="3556" spans="8:20" x14ac:dyDescent="0.35">
      <c r="H3556">
        <v>441.06400000000002</v>
      </c>
      <c r="I3556">
        <v>32.076000000000001</v>
      </c>
      <c r="J3556" t="s">
        <v>49</v>
      </c>
      <c r="K3556" t="s">
        <v>151</v>
      </c>
      <c r="L3556">
        <v>3</v>
      </c>
      <c r="M3556" t="s">
        <v>965</v>
      </c>
      <c r="N3556">
        <v>4</v>
      </c>
      <c r="O3556">
        <v>16</v>
      </c>
      <c r="P3556">
        <v>16</v>
      </c>
      <c r="Q3556">
        <v>19</v>
      </c>
      <c r="R3556">
        <v>6</v>
      </c>
      <c r="S3556">
        <v>6</v>
      </c>
      <c r="T3556">
        <v>9</v>
      </c>
    </row>
    <row r="3557" spans="8:20" x14ac:dyDescent="0.35">
      <c r="H3557">
        <v>441.065</v>
      </c>
      <c r="I3557">
        <v>32.076999999999998</v>
      </c>
      <c r="J3557" t="s">
        <v>49</v>
      </c>
      <c r="K3557" t="s">
        <v>152</v>
      </c>
      <c r="L3557">
        <v>3</v>
      </c>
      <c r="M3557" t="s">
        <v>959</v>
      </c>
      <c r="N3557">
        <v>4</v>
      </c>
      <c r="O3557">
        <v>16</v>
      </c>
      <c r="P3557">
        <v>16</v>
      </c>
      <c r="Q3557">
        <v>19</v>
      </c>
      <c r="R3557">
        <v>8</v>
      </c>
      <c r="S3557">
        <v>8</v>
      </c>
      <c r="T3557">
        <v>11</v>
      </c>
    </row>
    <row r="3558" spans="8:20" x14ac:dyDescent="0.35">
      <c r="H3558">
        <v>441.06599999999997</v>
      </c>
      <c r="I3558">
        <v>32.078000000000003</v>
      </c>
      <c r="J3558" t="s">
        <v>49</v>
      </c>
      <c r="K3558" t="s">
        <v>1752</v>
      </c>
      <c r="L3558">
        <v>3</v>
      </c>
      <c r="M3558" t="s">
        <v>1755</v>
      </c>
      <c r="N3558">
        <v>4</v>
      </c>
      <c r="O3558">
        <v>11</v>
      </c>
      <c r="P3558">
        <v>11</v>
      </c>
      <c r="Q3558">
        <v>14</v>
      </c>
      <c r="R3558">
        <v>13</v>
      </c>
      <c r="S3558">
        <v>13</v>
      </c>
      <c r="T3558">
        <v>16</v>
      </c>
    </row>
    <row r="3559" spans="8:20" x14ac:dyDescent="0.35">
      <c r="H3559">
        <v>441.06700000000001</v>
      </c>
      <c r="I3559">
        <v>32.079000000000001</v>
      </c>
      <c r="J3559" t="s">
        <v>49</v>
      </c>
      <c r="K3559" t="s">
        <v>153</v>
      </c>
      <c r="L3559">
        <v>3</v>
      </c>
      <c r="M3559" t="s">
        <v>966</v>
      </c>
      <c r="N3559">
        <v>4</v>
      </c>
      <c r="O3559">
        <v>14</v>
      </c>
      <c r="P3559">
        <v>14</v>
      </c>
      <c r="Q3559">
        <v>17</v>
      </c>
      <c r="R3559">
        <v>8</v>
      </c>
      <c r="S3559">
        <v>8</v>
      </c>
      <c r="T3559">
        <v>11</v>
      </c>
    </row>
    <row r="3560" spans="8:20" x14ac:dyDescent="0.35">
      <c r="H3560">
        <v>441.06799999999998</v>
      </c>
      <c r="I3560">
        <v>32.08</v>
      </c>
      <c r="J3560" t="s">
        <v>49</v>
      </c>
      <c r="K3560" t="s">
        <v>1606</v>
      </c>
      <c r="L3560">
        <v>3</v>
      </c>
      <c r="M3560" t="s">
        <v>1615</v>
      </c>
      <c r="N3560">
        <v>4</v>
      </c>
      <c r="O3560">
        <v>20</v>
      </c>
      <c r="P3560">
        <v>20</v>
      </c>
      <c r="Q3560">
        <v>23</v>
      </c>
      <c r="R3560">
        <v>4</v>
      </c>
      <c r="S3560">
        <v>4</v>
      </c>
      <c r="T3560">
        <v>7</v>
      </c>
    </row>
    <row r="3561" spans="8:20" x14ac:dyDescent="0.35">
      <c r="H3561">
        <v>441.06900000000002</v>
      </c>
      <c r="I3561">
        <v>32.081000000000003</v>
      </c>
      <c r="J3561" t="s">
        <v>49</v>
      </c>
      <c r="K3561" t="s">
        <v>154</v>
      </c>
      <c r="L3561">
        <v>3</v>
      </c>
      <c r="M3561" t="s">
        <v>967</v>
      </c>
      <c r="N3561">
        <v>4</v>
      </c>
      <c r="O3561">
        <v>13</v>
      </c>
      <c r="P3561">
        <v>13</v>
      </c>
      <c r="Q3561">
        <v>16</v>
      </c>
      <c r="R3561">
        <v>10</v>
      </c>
      <c r="S3561">
        <v>10</v>
      </c>
      <c r="T3561">
        <v>13</v>
      </c>
    </row>
    <row r="3562" spans="8:20" x14ac:dyDescent="0.35">
      <c r="H3562">
        <v>441.07</v>
      </c>
      <c r="I3562">
        <v>32.082000000000001</v>
      </c>
      <c r="J3562" t="s">
        <v>49</v>
      </c>
      <c r="K3562" t="s">
        <v>155</v>
      </c>
      <c r="L3562">
        <v>3</v>
      </c>
      <c r="M3562" t="s">
        <v>1708</v>
      </c>
      <c r="N3562">
        <v>3</v>
      </c>
      <c r="O3562">
        <v>18</v>
      </c>
      <c r="P3562">
        <v>21</v>
      </c>
      <c r="Q3562">
        <v>23</v>
      </c>
      <c r="R3562">
        <v>2</v>
      </c>
      <c r="S3562">
        <v>5</v>
      </c>
      <c r="T3562">
        <v>7</v>
      </c>
    </row>
    <row r="3563" spans="8:20" x14ac:dyDescent="0.35">
      <c r="H3563">
        <v>441.07100000000003</v>
      </c>
      <c r="I3563">
        <v>32.084000000000003</v>
      </c>
      <c r="J3563" t="s">
        <v>49</v>
      </c>
      <c r="K3563" t="s">
        <v>1666</v>
      </c>
      <c r="L3563">
        <v>3</v>
      </c>
      <c r="M3563" t="s">
        <v>1673</v>
      </c>
      <c r="N3563">
        <v>4</v>
      </c>
      <c r="O3563">
        <v>15</v>
      </c>
      <c r="P3563">
        <v>15</v>
      </c>
      <c r="Q3563">
        <v>18</v>
      </c>
      <c r="R3563">
        <v>9</v>
      </c>
      <c r="S3563">
        <v>9</v>
      </c>
      <c r="T3563">
        <v>12</v>
      </c>
    </row>
    <row r="3564" spans="8:20" x14ac:dyDescent="0.35">
      <c r="H3564">
        <v>441.072</v>
      </c>
      <c r="I3564">
        <v>32.085000000000001</v>
      </c>
      <c r="J3564" t="s">
        <v>49</v>
      </c>
      <c r="K3564" t="s">
        <v>156</v>
      </c>
      <c r="L3564">
        <v>3</v>
      </c>
      <c r="M3564" t="s">
        <v>529</v>
      </c>
      <c r="N3564">
        <v>3</v>
      </c>
      <c r="O3564">
        <v>14</v>
      </c>
      <c r="P3564">
        <v>17</v>
      </c>
      <c r="Q3564">
        <v>19</v>
      </c>
      <c r="R3564">
        <v>6</v>
      </c>
      <c r="S3564">
        <v>9</v>
      </c>
      <c r="T3564">
        <v>11</v>
      </c>
    </row>
    <row r="3565" spans="8:20" x14ac:dyDescent="0.35">
      <c r="H3565">
        <v>441.07299999999998</v>
      </c>
      <c r="I3565">
        <v>32.085999999999999</v>
      </c>
      <c r="J3565" t="s">
        <v>49</v>
      </c>
      <c r="K3565" t="s">
        <v>37</v>
      </c>
      <c r="L3565">
        <v>2</v>
      </c>
      <c r="M3565" t="s">
        <v>1396</v>
      </c>
      <c r="N3565">
        <v>3</v>
      </c>
      <c r="O3565">
        <v>12</v>
      </c>
      <c r="P3565">
        <v>15</v>
      </c>
      <c r="Q3565">
        <v>17</v>
      </c>
      <c r="R3565">
        <v>8</v>
      </c>
      <c r="S3565">
        <v>11</v>
      </c>
      <c r="T3565">
        <v>13</v>
      </c>
    </row>
    <row r="3566" spans="8:20" x14ac:dyDescent="0.35">
      <c r="H3566">
        <v>441.07400000000001</v>
      </c>
      <c r="I3566">
        <v>32.090000000000003</v>
      </c>
      <c r="J3566" t="s">
        <v>49</v>
      </c>
      <c r="K3566" t="s">
        <v>158</v>
      </c>
      <c r="L3566">
        <v>3</v>
      </c>
      <c r="M3566" t="s">
        <v>968</v>
      </c>
      <c r="N3566">
        <v>3</v>
      </c>
      <c r="O3566">
        <v>14</v>
      </c>
      <c r="P3566">
        <v>17</v>
      </c>
      <c r="Q3566">
        <v>19</v>
      </c>
      <c r="R3566">
        <v>5</v>
      </c>
      <c r="S3566">
        <v>8</v>
      </c>
      <c r="T3566">
        <v>10</v>
      </c>
    </row>
    <row r="3567" spans="8:20" x14ac:dyDescent="0.35">
      <c r="H3567">
        <v>441.07499999999999</v>
      </c>
      <c r="I3567">
        <v>32.091000000000001</v>
      </c>
      <c r="J3567" t="s">
        <v>49</v>
      </c>
      <c r="K3567" t="s">
        <v>159</v>
      </c>
      <c r="L3567">
        <v>3</v>
      </c>
      <c r="M3567" t="s">
        <v>969</v>
      </c>
      <c r="N3567">
        <v>4</v>
      </c>
      <c r="O3567">
        <v>15</v>
      </c>
      <c r="P3567">
        <v>15</v>
      </c>
      <c r="Q3567">
        <v>18</v>
      </c>
      <c r="R3567">
        <v>6</v>
      </c>
      <c r="S3567">
        <v>6</v>
      </c>
      <c r="T3567">
        <v>9</v>
      </c>
    </row>
    <row r="3568" spans="8:20" x14ac:dyDescent="0.35">
      <c r="H3568">
        <v>441.07600000000002</v>
      </c>
      <c r="I3568">
        <v>32.093000000000004</v>
      </c>
      <c r="J3568" t="s">
        <v>49</v>
      </c>
      <c r="K3568" t="s">
        <v>161</v>
      </c>
      <c r="L3568">
        <v>3</v>
      </c>
      <c r="M3568" t="s">
        <v>964</v>
      </c>
      <c r="N3568">
        <v>4</v>
      </c>
      <c r="O3568">
        <v>17</v>
      </c>
      <c r="P3568">
        <v>17</v>
      </c>
      <c r="Q3568">
        <v>20</v>
      </c>
      <c r="R3568">
        <v>8</v>
      </c>
      <c r="S3568">
        <v>8</v>
      </c>
      <c r="T3568">
        <v>11</v>
      </c>
    </row>
    <row r="3569" spans="8:20" x14ac:dyDescent="0.35">
      <c r="H3569">
        <v>441.077</v>
      </c>
      <c r="I3569">
        <v>32.094000000000001</v>
      </c>
      <c r="J3569" t="s">
        <v>49</v>
      </c>
      <c r="K3569" t="s">
        <v>1374</v>
      </c>
      <c r="L3569">
        <v>3</v>
      </c>
      <c r="M3569" t="s">
        <v>1396</v>
      </c>
      <c r="N3569">
        <v>3</v>
      </c>
      <c r="O3569">
        <v>12</v>
      </c>
      <c r="P3569">
        <v>15</v>
      </c>
      <c r="Q3569">
        <v>17</v>
      </c>
      <c r="R3569">
        <v>8</v>
      </c>
      <c r="S3569">
        <v>11</v>
      </c>
      <c r="T3569">
        <v>13</v>
      </c>
    </row>
    <row r="3570" spans="8:20" x14ac:dyDescent="0.35">
      <c r="H3570">
        <v>441.07799999999997</v>
      </c>
      <c r="I3570">
        <v>32.094999999999999</v>
      </c>
      <c r="J3570" t="s">
        <v>49</v>
      </c>
      <c r="K3570" t="s">
        <v>162</v>
      </c>
      <c r="L3570">
        <v>3</v>
      </c>
      <c r="M3570" t="s">
        <v>529</v>
      </c>
      <c r="N3570">
        <v>3</v>
      </c>
      <c r="O3570">
        <v>14</v>
      </c>
      <c r="P3570">
        <v>17</v>
      </c>
      <c r="Q3570">
        <v>19</v>
      </c>
      <c r="R3570">
        <v>6</v>
      </c>
      <c r="S3570">
        <v>9</v>
      </c>
      <c r="T3570">
        <v>11</v>
      </c>
    </row>
    <row r="3571" spans="8:20" x14ac:dyDescent="0.35">
      <c r="H3571">
        <v>441.07900000000001</v>
      </c>
      <c r="I3571">
        <v>32.095999999999997</v>
      </c>
      <c r="J3571" t="s">
        <v>49</v>
      </c>
      <c r="K3571" t="s">
        <v>163</v>
      </c>
      <c r="L3571">
        <v>3</v>
      </c>
      <c r="M3571" t="s">
        <v>954</v>
      </c>
      <c r="N3571">
        <v>4</v>
      </c>
      <c r="O3571">
        <v>11</v>
      </c>
      <c r="P3571">
        <v>11</v>
      </c>
      <c r="Q3571">
        <v>14</v>
      </c>
      <c r="R3571">
        <v>11</v>
      </c>
      <c r="S3571">
        <v>11</v>
      </c>
      <c r="T3571">
        <v>14</v>
      </c>
    </row>
    <row r="3572" spans="8:20" x14ac:dyDescent="0.35">
      <c r="H3572">
        <v>441.08</v>
      </c>
      <c r="I3572">
        <v>32.097000000000001</v>
      </c>
      <c r="J3572" t="s">
        <v>49</v>
      </c>
      <c r="K3572" t="s">
        <v>24</v>
      </c>
      <c r="L3572">
        <v>3</v>
      </c>
      <c r="M3572" t="s">
        <v>954</v>
      </c>
      <c r="N3572">
        <v>4</v>
      </c>
      <c r="O3572">
        <v>11</v>
      </c>
      <c r="P3572">
        <v>11</v>
      </c>
      <c r="Q3572">
        <v>14</v>
      </c>
      <c r="R3572">
        <v>11</v>
      </c>
      <c r="S3572">
        <v>11</v>
      </c>
      <c r="T3572">
        <v>14</v>
      </c>
    </row>
    <row r="3573" spans="8:20" x14ac:dyDescent="0.35">
      <c r="H3573">
        <v>441.08100000000002</v>
      </c>
      <c r="I3573">
        <v>32.098999999999997</v>
      </c>
      <c r="J3573" t="s">
        <v>49</v>
      </c>
      <c r="K3573" t="s">
        <v>164</v>
      </c>
      <c r="L3573">
        <v>3</v>
      </c>
      <c r="M3573" t="s">
        <v>954</v>
      </c>
      <c r="N3573">
        <v>4</v>
      </c>
      <c r="O3573">
        <v>11</v>
      </c>
      <c r="P3573">
        <v>11</v>
      </c>
      <c r="Q3573">
        <v>14</v>
      </c>
      <c r="R3573">
        <v>11</v>
      </c>
      <c r="S3573">
        <v>11</v>
      </c>
      <c r="T3573">
        <v>14</v>
      </c>
    </row>
    <row r="3574" spans="8:20" x14ac:dyDescent="0.35">
      <c r="H3574">
        <v>441.08199999999999</v>
      </c>
      <c r="I3574">
        <v>32.1</v>
      </c>
      <c r="J3574" t="s">
        <v>49</v>
      </c>
      <c r="K3574" t="s">
        <v>165</v>
      </c>
      <c r="L3574">
        <v>3</v>
      </c>
      <c r="M3574" t="s">
        <v>499</v>
      </c>
      <c r="N3574">
        <v>4</v>
      </c>
      <c r="O3574">
        <v>5</v>
      </c>
      <c r="P3574">
        <v>5</v>
      </c>
      <c r="Q3574">
        <v>8</v>
      </c>
      <c r="R3574">
        <v>16</v>
      </c>
      <c r="S3574">
        <v>16</v>
      </c>
      <c r="T3574">
        <v>19</v>
      </c>
    </row>
    <row r="3575" spans="8:20" x14ac:dyDescent="0.35">
      <c r="H3575">
        <v>441.08300000000003</v>
      </c>
      <c r="I3575">
        <v>32.101999999999997</v>
      </c>
      <c r="J3575" t="s">
        <v>49</v>
      </c>
      <c r="K3575" t="s">
        <v>29</v>
      </c>
      <c r="L3575">
        <v>3</v>
      </c>
      <c r="M3575" t="s">
        <v>954</v>
      </c>
      <c r="N3575">
        <v>4</v>
      </c>
      <c r="O3575">
        <v>11</v>
      </c>
      <c r="P3575">
        <v>11</v>
      </c>
      <c r="Q3575">
        <v>14</v>
      </c>
      <c r="R3575">
        <v>11</v>
      </c>
      <c r="S3575">
        <v>11</v>
      </c>
      <c r="T3575">
        <v>14</v>
      </c>
    </row>
    <row r="3576" spans="8:20" x14ac:dyDescent="0.35">
      <c r="H3576">
        <v>441.084</v>
      </c>
      <c r="I3576">
        <v>32.103000000000002</v>
      </c>
      <c r="J3576" t="s">
        <v>49</v>
      </c>
      <c r="K3576" t="s">
        <v>166</v>
      </c>
      <c r="L3576">
        <v>3</v>
      </c>
      <c r="M3576" t="s">
        <v>1166</v>
      </c>
      <c r="N3576">
        <v>4</v>
      </c>
      <c r="O3576">
        <v>13</v>
      </c>
      <c r="P3576">
        <v>13</v>
      </c>
      <c r="Q3576">
        <v>16</v>
      </c>
      <c r="R3576">
        <v>12</v>
      </c>
      <c r="S3576">
        <v>12</v>
      </c>
      <c r="T3576">
        <v>15</v>
      </c>
    </row>
    <row r="3577" spans="8:20" x14ac:dyDescent="0.35">
      <c r="H3577">
        <v>441.08499999999998</v>
      </c>
      <c r="I3577">
        <v>32.103999999999999</v>
      </c>
      <c r="J3577" t="s">
        <v>49</v>
      </c>
      <c r="K3577" t="s">
        <v>167</v>
      </c>
      <c r="L3577">
        <v>3</v>
      </c>
      <c r="M3577" t="s">
        <v>1162</v>
      </c>
      <c r="N3577">
        <v>3</v>
      </c>
      <c r="O3577">
        <v>0</v>
      </c>
      <c r="P3577">
        <v>3</v>
      </c>
      <c r="Q3577">
        <v>5</v>
      </c>
      <c r="R3577">
        <v>16</v>
      </c>
      <c r="S3577">
        <v>19</v>
      </c>
      <c r="T3577">
        <v>21</v>
      </c>
    </row>
    <row r="3578" spans="8:20" x14ac:dyDescent="0.35">
      <c r="H3578">
        <v>441.08600000000001</v>
      </c>
      <c r="I3578">
        <v>32.104999999999997</v>
      </c>
      <c r="J3578" t="s">
        <v>49</v>
      </c>
      <c r="K3578" t="s">
        <v>1722</v>
      </c>
      <c r="L3578">
        <v>3</v>
      </c>
      <c r="M3578" t="s">
        <v>1708</v>
      </c>
      <c r="N3578">
        <v>3</v>
      </c>
      <c r="O3578">
        <v>18</v>
      </c>
      <c r="P3578">
        <v>21</v>
      </c>
      <c r="Q3578">
        <v>23</v>
      </c>
      <c r="R3578">
        <v>2</v>
      </c>
      <c r="S3578">
        <v>5</v>
      </c>
      <c r="T3578">
        <v>7</v>
      </c>
    </row>
    <row r="3579" spans="8:20" x14ac:dyDescent="0.35">
      <c r="H3579">
        <v>441.08699999999999</v>
      </c>
      <c r="I3579">
        <v>32.106000000000002</v>
      </c>
      <c r="J3579" t="s">
        <v>49</v>
      </c>
      <c r="K3579" t="s">
        <v>1706</v>
      </c>
      <c r="L3579">
        <v>3</v>
      </c>
      <c r="M3579" t="s">
        <v>1708</v>
      </c>
      <c r="N3579">
        <v>3</v>
      </c>
      <c r="O3579">
        <v>18</v>
      </c>
      <c r="P3579">
        <v>21</v>
      </c>
      <c r="Q3579">
        <v>23</v>
      </c>
      <c r="R3579">
        <v>2</v>
      </c>
      <c r="S3579">
        <v>5</v>
      </c>
      <c r="T3579">
        <v>7</v>
      </c>
    </row>
    <row r="3580" spans="8:20" x14ac:dyDescent="0.35">
      <c r="H3580">
        <v>441.08800000000002</v>
      </c>
      <c r="I3580">
        <v>32.106999999999999</v>
      </c>
      <c r="J3580" t="s">
        <v>49</v>
      </c>
      <c r="K3580" t="s">
        <v>168</v>
      </c>
      <c r="L3580">
        <v>3</v>
      </c>
      <c r="M3580" t="s">
        <v>963</v>
      </c>
      <c r="N3580">
        <v>4</v>
      </c>
      <c r="O3580">
        <v>16</v>
      </c>
      <c r="P3580">
        <v>16</v>
      </c>
      <c r="Q3580">
        <v>19</v>
      </c>
      <c r="R3580">
        <v>8</v>
      </c>
      <c r="S3580">
        <v>8</v>
      </c>
      <c r="T3580">
        <v>11</v>
      </c>
    </row>
    <row r="3581" spans="8:20" x14ac:dyDescent="0.35">
      <c r="H3581">
        <v>441.089</v>
      </c>
      <c r="I3581">
        <v>32.107999999999997</v>
      </c>
      <c r="J3581" t="s">
        <v>49</v>
      </c>
      <c r="K3581" t="s">
        <v>1651</v>
      </c>
      <c r="L3581">
        <v>3</v>
      </c>
      <c r="M3581" t="s">
        <v>1661</v>
      </c>
      <c r="N3581">
        <v>4</v>
      </c>
      <c r="O3581">
        <v>15</v>
      </c>
      <c r="P3581">
        <v>15</v>
      </c>
      <c r="Q3581">
        <v>18</v>
      </c>
      <c r="R3581">
        <v>9</v>
      </c>
      <c r="S3581">
        <v>9</v>
      </c>
      <c r="T3581">
        <v>12</v>
      </c>
    </row>
    <row r="3582" spans="8:20" x14ac:dyDescent="0.35">
      <c r="H3582">
        <v>441.09</v>
      </c>
      <c r="I3582">
        <v>32.11</v>
      </c>
      <c r="J3582" t="s">
        <v>49</v>
      </c>
      <c r="K3582" t="s">
        <v>38</v>
      </c>
      <c r="L3582">
        <v>2</v>
      </c>
      <c r="M3582" t="s">
        <v>378</v>
      </c>
      <c r="N3582">
        <v>3</v>
      </c>
      <c r="O3582">
        <v>9</v>
      </c>
      <c r="P3582">
        <v>12</v>
      </c>
      <c r="Q3582">
        <v>14</v>
      </c>
      <c r="R3582">
        <v>8</v>
      </c>
      <c r="S3582">
        <v>11</v>
      </c>
      <c r="T3582">
        <v>13</v>
      </c>
    </row>
    <row r="3583" spans="8:20" x14ac:dyDescent="0.35">
      <c r="H3583">
        <v>441.09100000000001</v>
      </c>
      <c r="I3583">
        <v>32.110999999999997</v>
      </c>
      <c r="J3583" t="s">
        <v>49</v>
      </c>
      <c r="K3583" t="s">
        <v>169</v>
      </c>
      <c r="L3583">
        <v>3</v>
      </c>
      <c r="M3583" t="s">
        <v>955</v>
      </c>
      <c r="N3583">
        <v>4</v>
      </c>
      <c r="O3583">
        <v>12</v>
      </c>
      <c r="P3583">
        <v>12</v>
      </c>
      <c r="Q3583">
        <v>15</v>
      </c>
      <c r="R3583">
        <v>9</v>
      </c>
      <c r="S3583">
        <v>9</v>
      </c>
      <c r="T3583">
        <v>12</v>
      </c>
    </row>
    <row r="3584" spans="8:20" x14ac:dyDescent="0.35">
      <c r="H3584">
        <v>441.09199999999998</v>
      </c>
      <c r="I3584">
        <v>32.112000000000002</v>
      </c>
      <c r="J3584" t="s">
        <v>49</v>
      </c>
      <c r="K3584" t="s">
        <v>39</v>
      </c>
      <c r="L3584">
        <v>2</v>
      </c>
      <c r="M3584" t="s">
        <v>378</v>
      </c>
      <c r="N3584">
        <v>3</v>
      </c>
      <c r="O3584">
        <v>9</v>
      </c>
      <c r="P3584">
        <v>12</v>
      </c>
      <c r="Q3584">
        <v>14</v>
      </c>
      <c r="R3584">
        <v>8</v>
      </c>
      <c r="S3584">
        <v>11</v>
      </c>
      <c r="T3584">
        <v>13</v>
      </c>
    </row>
    <row r="3585" spans="8:20" x14ac:dyDescent="0.35">
      <c r="H3585">
        <v>441.09300000000002</v>
      </c>
      <c r="I3585">
        <v>32.113</v>
      </c>
      <c r="J3585" t="s">
        <v>49</v>
      </c>
      <c r="K3585" t="s">
        <v>170</v>
      </c>
      <c r="L3585">
        <v>3</v>
      </c>
      <c r="M3585" t="s">
        <v>378</v>
      </c>
      <c r="N3585">
        <v>3</v>
      </c>
      <c r="O3585">
        <v>9</v>
      </c>
      <c r="P3585">
        <v>12</v>
      </c>
      <c r="Q3585">
        <v>14</v>
      </c>
      <c r="R3585">
        <v>8</v>
      </c>
      <c r="S3585">
        <v>11</v>
      </c>
      <c r="T3585">
        <v>13</v>
      </c>
    </row>
    <row r="3586" spans="8:20" x14ac:dyDescent="0.35">
      <c r="H3586">
        <v>441.09399999999999</v>
      </c>
      <c r="I3586">
        <v>32.113999999999997</v>
      </c>
      <c r="J3586" t="s">
        <v>49</v>
      </c>
      <c r="K3586" t="s">
        <v>25</v>
      </c>
      <c r="L3586">
        <v>3</v>
      </c>
      <c r="M3586" t="s">
        <v>378</v>
      </c>
      <c r="N3586">
        <v>3</v>
      </c>
      <c r="O3586">
        <v>9</v>
      </c>
      <c r="P3586">
        <v>12</v>
      </c>
      <c r="Q3586">
        <v>14</v>
      </c>
      <c r="R3586">
        <v>8</v>
      </c>
      <c r="S3586">
        <v>11</v>
      </c>
      <c r="T3586">
        <v>13</v>
      </c>
    </row>
    <row r="3587" spans="8:20" x14ac:dyDescent="0.35">
      <c r="H3587">
        <v>441.09500000000003</v>
      </c>
      <c r="I3587">
        <v>32.115000000000002</v>
      </c>
      <c r="J3587" t="s">
        <v>49</v>
      </c>
      <c r="K3587" t="s">
        <v>171</v>
      </c>
      <c r="L3587">
        <v>3</v>
      </c>
      <c r="M3587" t="s">
        <v>959</v>
      </c>
      <c r="N3587">
        <v>4</v>
      </c>
      <c r="O3587">
        <v>16</v>
      </c>
      <c r="P3587">
        <v>16</v>
      </c>
      <c r="Q3587">
        <v>19</v>
      </c>
      <c r="R3587">
        <v>8</v>
      </c>
      <c r="S3587">
        <v>8</v>
      </c>
      <c r="T3587">
        <v>11</v>
      </c>
    </row>
    <row r="3588" spans="8:20" x14ac:dyDescent="0.35">
      <c r="H3588">
        <v>441.096</v>
      </c>
      <c r="I3588">
        <v>32.116</v>
      </c>
      <c r="J3588" t="s">
        <v>49</v>
      </c>
      <c r="K3588" t="s">
        <v>62</v>
      </c>
      <c r="L3588">
        <v>1</v>
      </c>
      <c r="M3588" t="s">
        <v>1396</v>
      </c>
      <c r="N3588">
        <v>3</v>
      </c>
      <c r="O3588">
        <v>12</v>
      </c>
      <c r="P3588">
        <v>15</v>
      </c>
      <c r="Q3588">
        <v>17</v>
      </c>
      <c r="R3588">
        <v>8</v>
      </c>
      <c r="S3588">
        <v>11</v>
      </c>
      <c r="T3588">
        <v>13</v>
      </c>
    </row>
    <row r="3589" spans="8:20" x14ac:dyDescent="0.35">
      <c r="H3589">
        <v>441.09699999999998</v>
      </c>
      <c r="I3589">
        <v>32.116999999999997</v>
      </c>
      <c r="J3589" t="s">
        <v>49</v>
      </c>
      <c r="K3589" t="s">
        <v>63</v>
      </c>
      <c r="L3589">
        <v>1</v>
      </c>
      <c r="M3589" t="s">
        <v>341</v>
      </c>
      <c r="N3589">
        <v>3</v>
      </c>
      <c r="O3589">
        <v>13</v>
      </c>
      <c r="P3589">
        <v>16</v>
      </c>
      <c r="Q3589">
        <v>18</v>
      </c>
      <c r="R3589">
        <v>4</v>
      </c>
      <c r="S3589">
        <v>7</v>
      </c>
      <c r="T3589">
        <v>9</v>
      </c>
    </row>
    <row r="3590" spans="8:20" x14ac:dyDescent="0.35">
      <c r="H3590">
        <v>441.09800000000001</v>
      </c>
      <c r="I3590">
        <v>32.118000000000002</v>
      </c>
      <c r="J3590" t="s">
        <v>49</v>
      </c>
      <c r="K3590" t="s">
        <v>172</v>
      </c>
      <c r="L3590">
        <v>3</v>
      </c>
      <c r="M3590" t="s">
        <v>1202</v>
      </c>
      <c r="N3590">
        <v>4</v>
      </c>
      <c r="O3590">
        <v>19</v>
      </c>
      <c r="P3590">
        <v>19</v>
      </c>
      <c r="Q3590">
        <v>22</v>
      </c>
      <c r="R3590">
        <v>2</v>
      </c>
      <c r="S3590">
        <v>2</v>
      </c>
      <c r="T3590">
        <v>5</v>
      </c>
    </row>
    <row r="3591" spans="8:20" x14ac:dyDescent="0.35">
      <c r="H3591">
        <v>441.09899999999999</v>
      </c>
      <c r="I3591">
        <v>32.119</v>
      </c>
      <c r="J3591" t="s">
        <v>49</v>
      </c>
      <c r="K3591" t="s">
        <v>173</v>
      </c>
      <c r="L3591">
        <v>3</v>
      </c>
      <c r="M3591" t="s">
        <v>969</v>
      </c>
      <c r="N3591">
        <v>4</v>
      </c>
      <c r="O3591">
        <v>15</v>
      </c>
      <c r="P3591">
        <v>15</v>
      </c>
      <c r="Q3591">
        <v>18</v>
      </c>
      <c r="R3591">
        <v>6</v>
      </c>
      <c r="S3591">
        <v>6</v>
      </c>
      <c r="T3591">
        <v>9</v>
      </c>
    </row>
    <row r="3592" spans="8:20" x14ac:dyDescent="0.35">
      <c r="H3592">
        <v>441.1</v>
      </c>
      <c r="I3592">
        <v>32.121000000000002</v>
      </c>
      <c r="J3592" t="s">
        <v>49</v>
      </c>
      <c r="K3592" t="s">
        <v>174</v>
      </c>
      <c r="L3592">
        <v>3</v>
      </c>
      <c r="M3592" t="s">
        <v>962</v>
      </c>
      <c r="N3592">
        <v>3</v>
      </c>
      <c r="O3592">
        <v>13</v>
      </c>
      <c r="P3592">
        <v>16</v>
      </c>
      <c r="Q3592">
        <v>18</v>
      </c>
      <c r="R3592">
        <v>7</v>
      </c>
      <c r="S3592">
        <v>10</v>
      </c>
      <c r="T3592">
        <v>12</v>
      </c>
    </row>
    <row r="3593" spans="8:20" x14ac:dyDescent="0.35">
      <c r="H3593">
        <v>441.101</v>
      </c>
      <c r="I3593">
        <v>32.122</v>
      </c>
      <c r="J3593" t="s">
        <v>49</v>
      </c>
      <c r="K3593" t="s">
        <v>175</v>
      </c>
      <c r="L3593">
        <v>3</v>
      </c>
      <c r="M3593" t="s">
        <v>341</v>
      </c>
      <c r="N3593">
        <v>3</v>
      </c>
      <c r="O3593">
        <v>13</v>
      </c>
      <c r="P3593">
        <v>16</v>
      </c>
      <c r="Q3593">
        <v>18</v>
      </c>
      <c r="R3593">
        <v>4</v>
      </c>
      <c r="S3593">
        <v>7</v>
      </c>
      <c r="T3593">
        <v>9</v>
      </c>
    </row>
    <row r="3594" spans="8:20" x14ac:dyDescent="0.35">
      <c r="H3594">
        <v>441.10199999999998</v>
      </c>
      <c r="I3594">
        <v>32.124000000000002</v>
      </c>
      <c r="J3594" t="s">
        <v>49</v>
      </c>
      <c r="K3594" t="s">
        <v>176</v>
      </c>
      <c r="L3594">
        <v>3</v>
      </c>
      <c r="M3594" t="s">
        <v>969</v>
      </c>
      <c r="N3594">
        <v>4</v>
      </c>
      <c r="O3594">
        <v>15</v>
      </c>
      <c r="P3594">
        <v>15</v>
      </c>
      <c r="Q3594">
        <v>18</v>
      </c>
      <c r="R3594">
        <v>6</v>
      </c>
      <c r="S3594">
        <v>6</v>
      </c>
      <c r="T3594">
        <v>9</v>
      </c>
    </row>
    <row r="3595" spans="8:20" x14ac:dyDescent="0.35">
      <c r="H3595">
        <v>441.10300000000001</v>
      </c>
      <c r="I3595">
        <v>32.125</v>
      </c>
      <c r="J3595" t="s">
        <v>49</v>
      </c>
      <c r="K3595" t="s">
        <v>1737</v>
      </c>
      <c r="L3595">
        <v>3</v>
      </c>
      <c r="M3595" t="s">
        <v>1749</v>
      </c>
      <c r="N3595">
        <v>3</v>
      </c>
      <c r="O3595">
        <v>11</v>
      </c>
      <c r="P3595">
        <v>14</v>
      </c>
      <c r="Q3595">
        <v>16</v>
      </c>
      <c r="R3595">
        <v>7</v>
      </c>
      <c r="S3595">
        <v>10</v>
      </c>
      <c r="T3595">
        <v>12</v>
      </c>
    </row>
    <row r="3596" spans="8:20" x14ac:dyDescent="0.35">
      <c r="H3596">
        <v>441.10399999999998</v>
      </c>
      <c r="I3596">
        <v>32.125999999999998</v>
      </c>
      <c r="J3596" t="s">
        <v>49</v>
      </c>
      <c r="K3596" t="s">
        <v>106</v>
      </c>
      <c r="L3596">
        <v>3</v>
      </c>
      <c r="M3596" t="s">
        <v>539</v>
      </c>
      <c r="N3596">
        <v>4</v>
      </c>
      <c r="O3596">
        <v>14</v>
      </c>
      <c r="P3596">
        <v>14</v>
      </c>
      <c r="Q3596">
        <v>17</v>
      </c>
      <c r="R3596">
        <v>10</v>
      </c>
      <c r="S3596">
        <v>10</v>
      </c>
      <c r="T3596">
        <v>13</v>
      </c>
    </row>
    <row r="3597" spans="8:20" x14ac:dyDescent="0.35">
      <c r="H3597">
        <v>441.10500000000002</v>
      </c>
      <c r="I3597">
        <v>32.127000000000002</v>
      </c>
      <c r="J3597" t="s">
        <v>49</v>
      </c>
      <c r="K3597" t="s">
        <v>40</v>
      </c>
      <c r="L3597">
        <v>2</v>
      </c>
      <c r="M3597" t="s">
        <v>414</v>
      </c>
      <c r="N3597">
        <v>3</v>
      </c>
      <c r="O3597">
        <v>11</v>
      </c>
      <c r="P3597">
        <v>14</v>
      </c>
      <c r="Q3597">
        <v>16</v>
      </c>
      <c r="R3597">
        <v>6</v>
      </c>
      <c r="S3597">
        <v>9</v>
      </c>
      <c r="T3597">
        <v>11</v>
      </c>
    </row>
    <row r="3598" spans="8:20" x14ac:dyDescent="0.35">
      <c r="H3598">
        <v>441.10599999999999</v>
      </c>
      <c r="I3598">
        <v>32.128</v>
      </c>
      <c r="J3598" t="s">
        <v>49</v>
      </c>
      <c r="K3598" t="s">
        <v>177</v>
      </c>
      <c r="L3598">
        <v>3</v>
      </c>
      <c r="M3598" t="s">
        <v>963</v>
      </c>
      <c r="N3598">
        <v>4</v>
      </c>
      <c r="O3598">
        <v>16</v>
      </c>
      <c r="P3598">
        <v>16</v>
      </c>
      <c r="Q3598">
        <v>19</v>
      </c>
      <c r="R3598">
        <v>8</v>
      </c>
      <c r="S3598">
        <v>8</v>
      </c>
      <c r="T3598">
        <v>11</v>
      </c>
    </row>
    <row r="3599" spans="8:20" x14ac:dyDescent="0.35">
      <c r="H3599">
        <v>441.10700000000003</v>
      </c>
      <c r="I3599">
        <v>32.128999999999998</v>
      </c>
      <c r="J3599" t="s">
        <v>49</v>
      </c>
      <c r="K3599" t="s">
        <v>66</v>
      </c>
      <c r="L3599">
        <v>1</v>
      </c>
      <c r="M3599" t="s">
        <v>341</v>
      </c>
      <c r="N3599">
        <v>3</v>
      </c>
      <c r="O3599">
        <v>13</v>
      </c>
      <c r="P3599">
        <v>16</v>
      </c>
      <c r="Q3599">
        <v>18</v>
      </c>
      <c r="R3599">
        <v>4</v>
      </c>
      <c r="S3599">
        <v>7</v>
      </c>
      <c r="T3599">
        <v>9</v>
      </c>
    </row>
    <row r="3600" spans="8:20" x14ac:dyDescent="0.35">
      <c r="H3600">
        <v>441.108</v>
      </c>
      <c r="I3600">
        <v>32.130000000000003</v>
      </c>
      <c r="J3600" t="s">
        <v>49</v>
      </c>
      <c r="K3600" t="s">
        <v>67</v>
      </c>
      <c r="L3600">
        <v>1</v>
      </c>
      <c r="M3600" t="s">
        <v>341</v>
      </c>
      <c r="N3600">
        <v>3</v>
      </c>
      <c r="O3600">
        <v>13</v>
      </c>
      <c r="P3600">
        <v>16</v>
      </c>
      <c r="Q3600">
        <v>18</v>
      </c>
      <c r="R3600">
        <v>4</v>
      </c>
      <c r="S3600">
        <v>7</v>
      </c>
      <c r="T3600">
        <v>9</v>
      </c>
    </row>
    <row r="3601" spans="8:20" x14ac:dyDescent="0.35">
      <c r="H3601">
        <v>441.10899999999998</v>
      </c>
      <c r="I3601">
        <v>32.131</v>
      </c>
      <c r="J3601" t="s">
        <v>49</v>
      </c>
      <c r="K3601" t="s">
        <v>178</v>
      </c>
      <c r="L3601">
        <v>3</v>
      </c>
      <c r="M3601" t="s">
        <v>819</v>
      </c>
      <c r="N3601">
        <v>4</v>
      </c>
      <c r="O3601">
        <v>11</v>
      </c>
      <c r="P3601">
        <v>11</v>
      </c>
      <c r="Q3601">
        <v>14</v>
      </c>
      <c r="R3601">
        <v>11</v>
      </c>
      <c r="S3601">
        <v>11</v>
      </c>
      <c r="T3601">
        <v>14</v>
      </c>
    </row>
    <row r="3602" spans="8:20" x14ac:dyDescent="0.35">
      <c r="H3602">
        <v>441.11</v>
      </c>
      <c r="I3602">
        <v>32.131999999999998</v>
      </c>
      <c r="J3602" t="s">
        <v>49</v>
      </c>
      <c r="K3602" t="s">
        <v>179</v>
      </c>
      <c r="L3602">
        <v>3</v>
      </c>
      <c r="M3602" t="s">
        <v>378</v>
      </c>
      <c r="N3602">
        <v>3</v>
      </c>
      <c r="O3602">
        <v>9</v>
      </c>
      <c r="P3602">
        <v>12</v>
      </c>
      <c r="Q3602">
        <v>14</v>
      </c>
      <c r="R3602">
        <v>8</v>
      </c>
      <c r="S3602">
        <v>11</v>
      </c>
      <c r="T3602">
        <v>13</v>
      </c>
    </row>
    <row r="3603" spans="8:20" x14ac:dyDescent="0.35">
      <c r="H3603">
        <v>441.11099999999999</v>
      </c>
      <c r="I3603">
        <v>32.134</v>
      </c>
      <c r="J3603" t="s">
        <v>49</v>
      </c>
      <c r="K3603" t="s">
        <v>26</v>
      </c>
      <c r="L3603">
        <v>3</v>
      </c>
      <c r="M3603" t="s">
        <v>775</v>
      </c>
      <c r="N3603">
        <v>4</v>
      </c>
      <c r="O3603">
        <v>18</v>
      </c>
      <c r="P3603">
        <v>18</v>
      </c>
      <c r="Q3603">
        <v>21</v>
      </c>
      <c r="R3603">
        <v>5</v>
      </c>
      <c r="S3603">
        <v>5</v>
      </c>
      <c r="T3603">
        <v>8</v>
      </c>
    </row>
    <row r="3604" spans="8:20" x14ac:dyDescent="0.35">
      <c r="H3604">
        <v>441.11200000000002</v>
      </c>
      <c r="I3604">
        <v>32.136000000000003</v>
      </c>
      <c r="J3604" t="s">
        <v>49</v>
      </c>
      <c r="K3604" t="s">
        <v>1531</v>
      </c>
      <c r="L3604">
        <v>3</v>
      </c>
      <c r="M3604" t="s">
        <v>1539</v>
      </c>
      <c r="N3604">
        <v>4</v>
      </c>
      <c r="O3604">
        <v>3</v>
      </c>
      <c r="P3604">
        <v>3</v>
      </c>
      <c r="Q3604">
        <v>6</v>
      </c>
      <c r="R3604">
        <v>20</v>
      </c>
      <c r="S3604">
        <v>20</v>
      </c>
      <c r="T3604">
        <v>23</v>
      </c>
    </row>
    <row r="3605" spans="8:20" x14ac:dyDescent="0.35">
      <c r="H3605">
        <v>441.113</v>
      </c>
      <c r="I3605">
        <v>32.137</v>
      </c>
      <c r="J3605" t="s">
        <v>49</v>
      </c>
      <c r="K3605" t="s">
        <v>41</v>
      </c>
      <c r="L3605">
        <v>2</v>
      </c>
      <c r="M3605" t="s">
        <v>958</v>
      </c>
      <c r="N3605">
        <v>3</v>
      </c>
      <c r="O3605">
        <v>8</v>
      </c>
      <c r="P3605">
        <v>11</v>
      </c>
      <c r="Q3605">
        <v>13</v>
      </c>
      <c r="R3605">
        <v>10</v>
      </c>
      <c r="S3605">
        <v>13</v>
      </c>
      <c r="T3605">
        <v>15</v>
      </c>
    </row>
    <row r="3606" spans="8:20" x14ac:dyDescent="0.35">
      <c r="H3606">
        <v>441.11399999999998</v>
      </c>
      <c r="I3606">
        <v>32.137999999999998</v>
      </c>
      <c r="J3606" t="s">
        <v>49</v>
      </c>
      <c r="K3606" t="s">
        <v>180</v>
      </c>
      <c r="L3606">
        <v>3</v>
      </c>
      <c r="M3606" t="s">
        <v>970</v>
      </c>
      <c r="N3606">
        <v>3</v>
      </c>
      <c r="O3606">
        <v>1</v>
      </c>
      <c r="P3606">
        <v>4</v>
      </c>
      <c r="Q3606">
        <v>6</v>
      </c>
      <c r="R3606">
        <v>15</v>
      </c>
      <c r="S3606">
        <v>18</v>
      </c>
      <c r="T3606">
        <v>20</v>
      </c>
    </row>
    <row r="3607" spans="8:20" x14ac:dyDescent="0.35">
      <c r="H3607">
        <v>441.11500000000001</v>
      </c>
      <c r="I3607">
        <v>32.139000000000003</v>
      </c>
      <c r="J3607" t="s">
        <v>49</v>
      </c>
      <c r="K3607" t="s">
        <v>70</v>
      </c>
      <c r="L3607">
        <v>1</v>
      </c>
      <c r="M3607" t="s">
        <v>1708</v>
      </c>
      <c r="N3607">
        <v>3</v>
      </c>
      <c r="O3607">
        <v>18</v>
      </c>
      <c r="P3607">
        <v>21</v>
      </c>
      <c r="Q3607">
        <v>23</v>
      </c>
      <c r="R3607">
        <v>2</v>
      </c>
      <c r="S3607">
        <v>5</v>
      </c>
      <c r="T3607">
        <v>7</v>
      </c>
    </row>
    <row r="3608" spans="8:20" x14ac:dyDescent="0.35">
      <c r="H3608">
        <v>455.029</v>
      </c>
      <c r="I3608">
        <v>33.033999999999999</v>
      </c>
      <c r="J3608" t="s">
        <v>27</v>
      </c>
      <c r="K3608" t="s">
        <v>126</v>
      </c>
      <c r="L3608">
        <v>3</v>
      </c>
      <c r="M3608" t="s">
        <v>956</v>
      </c>
      <c r="N3608">
        <v>4</v>
      </c>
      <c r="O3608">
        <v>15</v>
      </c>
      <c r="P3608">
        <v>15</v>
      </c>
      <c r="Q3608">
        <v>18</v>
      </c>
      <c r="R3608">
        <v>7</v>
      </c>
      <c r="S3608">
        <v>7</v>
      </c>
      <c r="T3608">
        <v>10</v>
      </c>
    </row>
    <row r="3609" spans="8:20" x14ac:dyDescent="0.35">
      <c r="H3609">
        <v>455.03</v>
      </c>
      <c r="I3609">
        <v>33.036999999999999</v>
      </c>
      <c r="J3609" t="s">
        <v>27</v>
      </c>
      <c r="K3609" t="s">
        <v>51</v>
      </c>
      <c r="L3609">
        <v>3</v>
      </c>
      <c r="M3609" t="s">
        <v>427</v>
      </c>
      <c r="N3609">
        <v>3</v>
      </c>
      <c r="O3609">
        <v>14</v>
      </c>
      <c r="P3609">
        <v>17</v>
      </c>
      <c r="Q3609">
        <v>19</v>
      </c>
      <c r="R3609">
        <v>2</v>
      </c>
      <c r="S3609">
        <v>5</v>
      </c>
      <c r="T3609">
        <v>7</v>
      </c>
    </row>
    <row r="3610" spans="8:20" x14ac:dyDescent="0.35">
      <c r="H3610">
        <v>455.03100000000001</v>
      </c>
      <c r="I3610">
        <v>33.037999999999997</v>
      </c>
      <c r="J3610" t="s">
        <v>27</v>
      </c>
      <c r="K3610" t="s">
        <v>128</v>
      </c>
      <c r="L3610">
        <v>3</v>
      </c>
      <c r="M3610" t="s">
        <v>611</v>
      </c>
      <c r="N3610">
        <v>4</v>
      </c>
      <c r="O3610">
        <v>10</v>
      </c>
      <c r="P3610">
        <v>10</v>
      </c>
      <c r="Q3610">
        <v>13</v>
      </c>
      <c r="R3610">
        <v>13</v>
      </c>
      <c r="S3610">
        <v>13</v>
      </c>
      <c r="T3610">
        <v>16</v>
      </c>
    </row>
    <row r="3611" spans="8:20" x14ac:dyDescent="0.35">
      <c r="H3611">
        <v>455.03199999999998</v>
      </c>
      <c r="I3611">
        <v>33.039000000000001</v>
      </c>
      <c r="J3611" t="s">
        <v>27</v>
      </c>
      <c r="K3611" t="s">
        <v>31</v>
      </c>
      <c r="L3611">
        <v>3</v>
      </c>
      <c r="M3611" t="s">
        <v>971</v>
      </c>
      <c r="N3611">
        <v>4</v>
      </c>
      <c r="O3611">
        <v>14</v>
      </c>
      <c r="P3611">
        <v>14</v>
      </c>
      <c r="Q3611">
        <v>17</v>
      </c>
      <c r="R3611">
        <v>6</v>
      </c>
      <c r="S3611">
        <v>6</v>
      </c>
      <c r="T3611">
        <v>9</v>
      </c>
    </row>
    <row r="3612" spans="8:20" x14ac:dyDescent="0.35">
      <c r="H3612">
        <v>455.03300000000002</v>
      </c>
      <c r="I3612">
        <v>33.04</v>
      </c>
      <c r="J3612" t="s">
        <v>27</v>
      </c>
      <c r="K3612" t="s">
        <v>1690</v>
      </c>
      <c r="L3612">
        <v>3</v>
      </c>
      <c r="M3612" t="s">
        <v>1699</v>
      </c>
      <c r="N3612">
        <v>3</v>
      </c>
      <c r="O3612">
        <v>16</v>
      </c>
      <c r="P3612">
        <v>19</v>
      </c>
      <c r="Q3612">
        <v>21</v>
      </c>
      <c r="R3612">
        <v>2</v>
      </c>
      <c r="S3612">
        <v>5</v>
      </c>
      <c r="T3612">
        <v>7</v>
      </c>
    </row>
    <row r="3613" spans="8:20" x14ac:dyDescent="0.35">
      <c r="H3613">
        <v>455.03399999999999</v>
      </c>
      <c r="I3613">
        <v>33.040999999999997</v>
      </c>
      <c r="J3613" t="s">
        <v>27</v>
      </c>
      <c r="K3613" t="s">
        <v>129</v>
      </c>
      <c r="L3613">
        <v>3</v>
      </c>
      <c r="M3613" t="s">
        <v>972</v>
      </c>
      <c r="N3613">
        <v>3</v>
      </c>
      <c r="O3613">
        <v>4</v>
      </c>
      <c r="P3613">
        <v>7</v>
      </c>
      <c r="Q3613">
        <v>9</v>
      </c>
      <c r="R3613">
        <v>15</v>
      </c>
      <c r="S3613">
        <v>18</v>
      </c>
      <c r="T3613">
        <v>20</v>
      </c>
    </row>
    <row r="3614" spans="8:20" x14ac:dyDescent="0.35">
      <c r="H3614">
        <v>455.03500000000003</v>
      </c>
      <c r="I3614">
        <v>33.042000000000002</v>
      </c>
      <c r="J3614" t="s">
        <v>27</v>
      </c>
      <c r="K3614" t="s">
        <v>130</v>
      </c>
      <c r="L3614">
        <v>3</v>
      </c>
      <c r="M3614" t="s">
        <v>973</v>
      </c>
      <c r="N3614">
        <v>4</v>
      </c>
      <c r="O3614">
        <v>17</v>
      </c>
      <c r="P3614">
        <v>17</v>
      </c>
      <c r="Q3614">
        <v>20</v>
      </c>
      <c r="R3614">
        <v>7</v>
      </c>
      <c r="S3614">
        <v>7</v>
      </c>
      <c r="T3614">
        <v>10</v>
      </c>
    </row>
    <row r="3615" spans="8:20" x14ac:dyDescent="0.35">
      <c r="H3615">
        <v>455.036</v>
      </c>
      <c r="I3615">
        <v>33.042999999999999</v>
      </c>
      <c r="J3615" t="s">
        <v>27</v>
      </c>
      <c r="K3615" t="s">
        <v>52</v>
      </c>
      <c r="L3615">
        <v>3</v>
      </c>
      <c r="M3615" t="s">
        <v>379</v>
      </c>
      <c r="N3615">
        <v>4</v>
      </c>
      <c r="O3615">
        <v>15</v>
      </c>
      <c r="P3615">
        <v>15</v>
      </c>
      <c r="Q3615">
        <v>18</v>
      </c>
      <c r="R3615">
        <v>8</v>
      </c>
      <c r="S3615">
        <v>8</v>
      </c>
      <c r="T3615">
        <v>11</v>
      </c>
    </row>
    <row r="3616" spans="8:20" x14ac:dyDescent="0.35">
      <c r="H3616">
        <v>455.03699999999998</v>
      </c>
      <c r="I3616">
        <v>33.043999999999997</v>
      </c>
      <c r="J3616" t="s">
        <v>27</v>
      </c>
      <c r="K3616" t="s">
        <v>131</v>
      </c>
      <c r="L3616">
        <v>3</v>
      </c>
      <c r="M3616" t="s">
        <v>248</v>
      </c>
      <c r="N3616">
        <v>4</v>
      </c>
      <c r="O3616">
        <v>18</v>
      </c>
      <c r="P3616">
        <v>18</v>
      </c>
      <c r="Q3616">
        <v>21</v>
      </c>
      <c r="R3616">
        <v>7</v>
      </c>
      <c r="S3616">
        <v>7</v>
      </c>
      <c r="T3616">
        <v>10</v>
      </c>
    </row>
    <row r="3617" spans="8:20" x14ac:dyDescent="0.35">
      <c r="H3617">
        <v>455.03800000000001</v>
      </c>
      <c r="I3617">
        <v>33.045000000000002</v>
      </c>
      <c r="J3617" t="s">
        <v>27</v>
      </c>
      <c r="K3617" t="s">
        <v>53</v>
      </c>
      <c r="L3617">
        <v>3</v>
      </c>
      <c r="M3617" t="s">
        <v>974</v>
      </c>
      <c r="N3617">
        <v>3</v>
      </c>
      <c r="O3617">
        <v>9</v>
      </c>
      <c r="P3617">
        <v>12</v>
      </c>
      <c r="Q3617">
        <v>14</v>
      </c>
      <c r="R3617">
        <v>9</v>
      </c>
      <c r="S3617">
        <v>12</v>
      </c>
      <c r="T3617">
        <v>14</v>
      </c>
    </row>
    <row r="3618" spans="8:20" x14ac:dyDescent="0.35">
      <c r="H3618">
        <v>455.03899999999999</v>
      </c>
      <c r="I3618">
        <v>33.045999999999999</v>
      </c>
      <c r="J3618" t="s">
        <v>27</v>
      </c>
      <c r="K3618" t="s">
        <v>132</v>
      </c>
      <c r="L3618">
        <v>3</v>
      </c>
      <c r="M3618" t="s">
        <v>975</v>
      </c>
      <c r="N3618">
        <v>4</v>
      </c>
      <c r="O3618">
        <v>14</v>
      </c>
      <c r="P3618">
        <v>14</v>
      </c>
      <c r="Q3618">
        <v>17</v>
      </c>
      <c r="R3618">
        <v>7</v>
      </c>
      <c r="S3618">
        <v>7</v>
      </c>
      <c r="T3618">
        <v>10</v>
      </c>
    </row>
    <row r="3619" spans="8:20" x14ac:dyDescent="0.35">
      <c r="H3619">
        <v>455.04</v>
      </c>
      <c r="I3619">
        <v>33.046999999999997</v>
      </c>
      <c r="J3619" t="s">
        <v>27</v>
      </c>
      <c r="K3619" t="s">
        <v>133</v>
      </c>
      <c r="L3619">
        <v>3</v>
      </c>
      <c r="M3619" t="s">
        <v>976</v>
      </c>
      <c r="N3619">
        <v>3</v>
      </c>
      <c r="O3619">
        <v>12</v>
      </c>
      <c r="P3619">
        <v>15</v>
      </c>
      <c r="Q3619">
        <v>17</v>
      </c>
      <c r="R3619">
        <v>7</v>
      </c>
      <c r="S3619">
        <v>10</v>
      </c>
      <c r="T3619">
        <v>12</v>
      </c>
    </row>
    <row r="3620" spans="8:20" x14ac:dyDescent="0.35">
      <c r="H3620">
        <v>455.041</v>
      </c>
      <c r="I3620">
        <v>33.048000000000002</v>
      </c>
      <c r="J3620" t="s">
        <v>27</v>
      </c>
      <c r="K3620" t="s">
        <v>54</v>
      </c>
      <c r="L3620">
        <v>3</v>
      </c>
      <c r="M3620" t="s">
        <v>345</v>
      </c>
      <c r="N3620">
        <v>4</v>
      </c>
      <c r="O3620">
        <v>15</v>
      </c>
      <c r="P3620">
        <v>15</v>
      </c>
      <c r="Q3620">
        <v>18</v>
      </c>
      <c r="R3620">
        <v>8</v>
      </c>
      <c r="S3620">
        <v>8</v>
      </c>
      <c r="T3620">
        <v>11</v>
      </c>
    </row>
    <row r="3621" spans="8:20" x14ac:dyDescent="0.35">
      <c r="H3621">
        <v>455.04199999999997</v>
      </c>
      <c r="I3621">
        <v>33.048999999999999</v>
      </c>
      <c r="J3621" t="s">
        <v>27</v>
      </c>
      <c r="K3621" t="s">
        <v>1560</v>
      </c>
      <c r="L3621">
        <v>3</v>
      </c>
      <c r="M3621" t="s">
        <v>971</v>
      </c>
      <c r="N3621">
        <v>4</v>
      </c>
      <c r="O3621">
        <v>14</v>
      </c>
      <c r="P3621">
        <v>14</v>
      </c>
      <c r="Q3621">
        <v>17</v>
      </c>
      <c r="R3621">
        <v>6</v>
      </c>
      <c r="S3621">
        <v>6</v>
      </c>
      <c r="T3621">
        <v>9</v>
      </c>
    </row>
    <row r="3622" spans="8:20" x14ac:dyDescent="0.35">
      <c r="H3622">
        <v>455.04300000000001</v>
      </c>
      <c r="I3622">
        <v>33.049999999999997</v>
      </c>
      <c r="J3622" t="s">
        <v>27</v>
      </c>
      <c r="K3622" t="s">
        <v>134</v>
      </c>
      <c r="L3622">
        <v>3</v>
      </c>
      <c r="M3622" t="s">
        <v>977</v>
      </c>
      <c r="N3622">
        <v>3</v>
      </c>
      <c r="O3622">
        <v>12</v>
      </c>
      <c r="P3622">
        <v>15</v>
      </c>
      <c r="Q3622">
        <v>17</v>
      </c>
      <c r="R3622">
        <v>3</v>
      </c>
      <c r="S3622">
        <v>6</v>
      </c>
      <c r="T3622">
        <v>8</v>
      </c>
    </row>
    <row r="3623" spans="8:20" x14ac:dyDescent="0.35">
      <c r="H3623">
        <v>455.04399999999998</v>
      </c>
      <c r="I3623">
        <v>33.051000000000002</v>
      </c>
      <c r="J3623" t="s">
        <v>27</v>
      </c>
      <c r="K3623" t="s">
        <v>55</v>
      </c>
      <c r="L3623">
        <v>3</v>
      </c>
      <c r="M3623" t="s">
        <v>978</v>
      </c>
      <c r="N3623">
        <v>1</v>
      </c>
      <c r="O3623">
        <v>3</v>
      </c>
      <c r="P3623">
        <v>10</v>
      </c>
      <c r="Q3623">
        <v>12</v>
      </c>
      <c r="R3623">
        <v>4</v>
      </c>
      <c r="S3623">
        <v>11</v>
      </c>
      <c r="T3623">
        <v>13</v>
      </c>
    </row>
    <row r="3624" spans="8:20" x14ac:dyDescent="0.35">
      <c r="H3624">
        <v>455.04500000000002</v>
      </c>
      <c r="I3624">
        <v>33.052</v>
      </c>
      <c r="J3624" t="s">
        <v>27</v>
      </c>
      <c r="K3624" t="s">
        <v>33</v>
      </c>
      <c r="L3624">
        <v>3</v>
      </c>
      <c r="M3624" t="s">
        <v>979</v>
      </c>
      <c r="N3624">
        <v>4</v>
      </c>
      <c r="O3624">
        <v>13</v>
      </c>
      <c r="P3624">
        <v>13</v>
      </c>
      <c r="Q3624">
        <v>16</v>
      </c>
      <c r="R3624">
        <v>10</v>
      </c>
      <c r="S3624">
        <v>10</v>
      </c>
      <c r="T3624">
        <v>13</v>
      </c>
    </row>
    <row r="3625" spans="8:20" x14ac:dyDescent="0.35">
      <c r="H3625">
        <v>455.04599999999999</v>
      </c>
      <c r="I3625">
        <v>33.052999999999997</v>
      </c>
      <c r="J3625" t="s">
        <v>27</v>
      </c>
      <c r="K3625" t="s">
        <v>135</v>
      </c>
      <c r="L3625">
        <v>3</v>
      </c>
      <c r="M3625" t="s">
        <v>706</v>
      </c>
      <c r="N3625">
        <v>4</v>
      </c>
      <c r="O3625">
        <v>14</v>
      </c>
      <c r="P3625">
        <v>14</v>
      </c>
      <c r="Q3625">
        <v>17</v>
      </c>
      <c r="R3625">
        <v>10</v>
      </c>
      <c r="S3625">
        <v>10</v>
      </c>
      <c r="T3625">
        <v>13</v>
      </c>
    </row>
    <row r="3626" spans="8:20" x14ac:dyDescent="0.35">
      <c r="H3626">
        <v>455.04700000000003</v>
      </c>
      <c r="I3626">
        <v>33.054000000000002</v>
      </c>
      <c r="J3626" t="s">
        <v>27</v>
      </c>
      <c r="K3626" t="s">
        <v>136</v>
      </c>
      <c r="L3626">
        <v>3</v>
      </c>
      <c r="M3626" t="s">
        <v>865</v>
      </c>
      <c r="N3626">
        <v>3</v>
      </c>
      <c r="O3626">
        <v>16</v>
      </c>
      <c r="P3626">
        <v>19</v>
      </c>
      <c r="Q3626">
        <v>21</v>
      </c>
      <c r="R3626">
        <v>4</v>
      </c>
      <c r="S3626">
        <v>7</v>
      </c>
      <c r="T3626">
        <v>9</v>
      </c>
    </row>
    <row r="3627" spans="8:20" x14ac:dyDescent="0.35">
      <c r="H3627">
        <v>455.048</v>
      </c>
      <c r="I3627">
        <v>33.055</v>
      </c>
      <c r="J3627" t="s">
        <v>27</v>
      </c>
      <c r="K3627" t="s">
        <v>137</v>
      </c>
      <c r="L3627">
        <v>3</v>
      </c>
      <c r="M3627" t="s">
        <v>980</v>
      </c>
      <c r="N3627">
        <v>4</v>
      </c>
      <c r="O3627">
        <v>15</v>
      </c>
      <c r="P3627">
        <v>15</v>
      </c>
      <c r="Q3627">
        <v>18</v>
      </c>
      <c r="R3627">
        <v>9</v>
      </c>
      <c r="S3627">
        <v>9</v>
      </c>
      <c r="T3627">
        <v>12</v>
      </c>
    </row>
    <row r="3628" spans="8:20" x14ac:dyDescent="0.35">
      <c r="H3628">
        <v>455.04899999999998</v>
      </c>
      <c r="I3628">
        <v>33.055999999999997</v>
      </c>
      <c r="J3628" t="s">
        <v>27</v>
      </c>
      <c r="K3628" t="s">
        <v>138</v>
      </c>
      <c r="L3628">
        <v>3</v>
      </c>
      <c r="M3628" t="s">
        <v>981</v>
      </c>
      <c r="N3628">
        <v>3</v>
      </c>
      <c r="O3628">
        <v>9</v>
      </c>
      <c r="P3628">
        <v>12</v>
      </c>
      <c r="Q3628">
        <v>14</v>
      </c>
      <c r="R3628">
        <v>9</v>
      </c>
      <c r="S3628">
        <v>12</v>
      </c>
      <c r="T3628">
        <v>14</v>
      </c>
    </row>
    <row r="3629" spans="8:20" x14ac:dyDescent="0.35">
      <c r="H3629">
        <v>455.05</v>
      </c>
      <c r="I3629">
        <v>33.057000000000002</v>
      </c>
      <c r="J3629" t="s">
        <v>27</v>
      </c>
      <c r="K3629" t="s">
        <v>139</v>
      </c>
      <c r="L3629">
        <v>3</v>
      </c>
      <c r="M3629" t="s">
        <v>982</v>
      </c>
      <c r="N3629">
        <v>3</v>
      </c>
      <c r="O3629">
        <v>10</v>
      </c>
      <c r="P3629">
        <v>13</v>
      </c>
      <c r="Q3629">
        <v>15</v>
      </c>
      <c r="R3629">
        <v>5</v>
      </c>
      <c r="S3629">
        <v>8</v>
      </c>
      <c r="T3629">
        <v>10</v>
      </c>
    </row>
    <row r="3630" spans="8:20" x14ac:dyDescent="0.35">
      <c r="H3630">
        <v>455.05099999999999</v>
      </c>
      <c r="I3630">
        <v>33.058</v>
      </c>
      <c r="J3630" t="s">
        <v>27</v>
      </c>
      <c r="K3630" t="s">
        <v>1415</v>
      </c>
      <c r="L3630">
        <v>3</v>
      </c>
      <c r="M3630" t="s">
        <v>996</v>
      </c>
      <c r="N3630">
        <v>3</v>
      </c>
      <c r="O3630">
        <v>5</v>
      </c>
      <c r="P3630">
        <v>8</v>
      </c>
      <c r="Q3630">
        <v>10</v>
      </c>
      <c r="R3630">
        <v>14</v>
      </c>
      <c r="S3630">
        <v>17</v>
      </c>
      <c r="T3630">
        <v>19</v>
      </c>
    </row>
    <row r="3631" spans="8:20" x14ac:dyDescent="0.35">
      <c r="H3631">
        <v>455.05200000000002</v>
      </c>
      <c r="I3631">
        <v>33.058999999999997</v>
      </c>
      <c r="J3631" t="s">
        <v>27</v>
      </c>
      <c r="K3631" t="s">
        <v>34</v>
      </c>
      <c r="L3631">
        <v>3</v>
      </c>
      <c r="M3631" t="s">
        <v>983</v>
      </c>
      <c r="N3631">
        <v>4</v>
      </c>
      <c r="O3631">
        <v>14</v>
      </c>
      <c r="P3631">
        <v>14</v>
      </c>
      <c r="Q3631">
        <v>17</v>
      </c>
      <c r="R3631">
        <v>11</v>
      </c>
      <c r="S3631">
        <v>11</v>
      </c>
      <c r="T3631">
        <v>14</v>
      </c>
    </row>
    <row r="3632" spans="8:20" x14ac:dyDescent="0.35">
      <c r="H3632">
        <v>455.053</v>
      </c>
      <c r="I3632">
        <v>33.06</v>
      </c>
      <c r="J3632" t="s">
        <v>27</v>
      </c>
      <c r="K3632" t="s">
        <v>35</v>
      </c>
      <c r="L3632">
        <v>3</v>
      </c>
      <c r="M3632" t="s">
        <v>984</v>
      </c>
      <c r="N3632">
        <v>4</v>
      </c>
      <c r="O3632">
        <v>11</v>
      </c>
      <c r="P3632">
        <v>11</v>
      </c>
      <c r="Q3632">
        <v>14</v>
      </c>
      <c r="R3632">
        <v>10</v>
      </c>
      <c r="S3632">
        <v>10</v>
      </c>
      <c r="T3632">
        <v>13</v>
      </c>
    </row>
    <row r="3633" spans="8:20" x14ac:dyDescent="0.35">
      <c r="H3633">
        <v>455.05399999999997</v>
      </c>
      <c r="I3633">
        <v>33.061</v>
      </c>
      <c r="J3633" t="s">
        <v>27</v>
      </c>
      <c r="K3633" t="s">
        <v>140</v>
      </c>
      <c r="L3633">
        <v>3</v>
      </c>
      <c r="M3633" t="s">
        <v>980</v>
      </c>
      <c r="N3633">
        <v>4</v>
      </c>
      <c r="O3633">
        <v>15</v>
      </c>
      <c r="P3633">
        <v>15</v>
      </c>
      <c r="Q3633">
        <v>18</v>
      </c>
      <c r="R3633">
        <v>9</v>
      </c>
      <c r="S3633">
        <v>9</v>
      </c>
      <c r="T3633">
        <v>12</v>
      </c>
    </row>
    <row r="3634" spans="8:20" x14ac:dyDescent="0.35">
      <c r="H3634">
        <v>455.05500000000001</v>
      </c>
      <c r="I3634">
        <v>33.061999999999998</v>
      </c>
      <c r="J3634" t="s">
        <v>27</v>
      </c>
      <c r="K3634" t="s">
        <v>30</v>
      </c>
      <c r="L3634">
        <v>3</v>
      </c>
      <c r="M3634" t="s">
        <v>984</v>
      </c>
      <c r="N3634">
        <v>4</v>
      </c>
      <c r="O3634">
        <v>11</v>
      </c>
      <c r="P3634">
        <v>11</v>
      </c>
      <c r="Q3634">
        <v>14</v>
      </c>
      <c r="R3634">
        <v>10</v>
      </c>
      <c r="S3634">
        <v>10</v>
      </c>
      <c r="T3634">
        <v>13</v>
      </c>
    </row>
    <row r="3635" spans="8:20" x14ac:dyDescent="0.35">
      <c r="H3635">
        <v>455.05599999999998</v>
      </c>
      <c r="I3635">
        <v>33.063000000000002</v>
      </c>
      <c r="J3635" t="s">
        <v>27</v>
      </c>
      <c r="K3635" t="s">
        <v>141</v>
      </c>
      <c r="L3635">
        <v>3</v>
      </c>
      <c r="M3635" t="s">
        <v>427</v>
      </c>
      <c r="N3635">
        <v>3</v>
      </c>
      <c r="O3635">
        <v>14</v>
      </c>
      <c r="P3635">
        <v>17</v>
      </c>
      <c r="Q3635">
        <v>19</v>
      </c>
      <c r="R3635">
        <v>2</v>
      </c>
      <c r="S3635">
        <v>5</v>
      </c>
      <c r="T3635">
        <v>7</v>
      </c>
    </row>
    <row r="3636" spans="8:20" x14ac:dyDescent="0.35">
      <c r="H3636">
        <v>455.05700000000002</v>
      </c>
      <c r="I3636">
        <v>33.064</v>
      </c>
      <c r="J3636" t="s">
        <v>27</v>
      </c>
      <c r="K3636" t="s">
        <v>142</v>
      </c>
      <c r="L3636">
        <v>3</v>
      </c>
      <c r="M3636" t="s">
        <v>280</v>
      </c>
      <c r="N3636">
        <v>3</v>
      </c>
      <c r="O3636">
        <v>12</v>
      </c>
      <c r="P3636">
        <v>15</v>
      </c>
      <c r="Q3636">
        <v>17</v>
      </c>
      <c r="R3636">
        <v>7</v>
      </c>
      <c r="S3636">
        <v>10</v>
      </c>
      <c r="T3636">
        <v>12</v>
      </c>
    </row>
    <row r="3637" spans="8:20" x14ac:dyDescent="0.35">
      <c r="H3637">
        <v>455.05799999999999</v>
      </c>
      <c r="I3637">
        <v>33.066000000000003</v>
      </c>
      <c r="J3637" t="s">
        <v>27</v>
      </c>
      <c r="K3637" t="s">
        <v>143</v>
      </c>
      <c r="L3637">
        <v>3</v>
      </c>
      <c r="M3637" t="s">
        <v>927</v>
      </c>
      <c r="N3637">
        <v>4</v>
      </c>
      <c r="O3637">
        <v>7</v>
      </c>
      <c r="P3637">
        <v>7</v>
      </c>
      <c r="Q3637">
        <v>10</v>
      </c>
      <c r="R3637">
        <v>15</v>
      </c>
      <c r="S3637">
        <v>15</v>
      </c>
      <c r="T3637">
        <v>18</v>
      </c>
    </row>
    <row r="3638" spans="8:20" x14ac:dyDescent="0.35">
      <c r="H3638">
        <v>455.05900000000003</v>
      </c>
      <c r="I3638">
        <v>33.067</v>
      </c>
      <c r="J3638" t="s">
        <v>27</v>
      </c>
      <c r="K3638" t="s">
        <v>144</v>
      </c>
      <c r="L3638">
        <v>3</v>
      </c>
      <c r="M3638" t="s">
        <v>912</v>
      </c>
      <c r="N3638">
        <v>4</v>
      </c>
      <c r="O3638">
        <v>3</v>
      </c>
      <c r="P3638">
        <v>3</v>
      </c>
      <c r="Q3638">
        <v>6</v>
      </c>
      <c r="R3638">
        <v>21</v>
      </c>
      <c r="S3638">
        <v>21</v>
      </c>
      <c r="T3638">
        <v>24</v>
      </c>
    </row>
    <row r="3639" spans="8:20" x14ac:dyDescent="0.35">
      <c r="H3639">
        <v>455.06</v>
      </c>
      <c r="I3639">
        <v>33.067999999999998</v>
      </c>
      <c r="J3639" t="s">
        <v>27</v>
      </c>
      <c r="K3639" t="s">
        <v>56</v>
      </c>
      <c r="L3639">
        <v>3</v>
      </c>
      <c r="M3639" t="s">
        <v>683</v>
      </c>
      <c r="N3639">
        <v>4</v>
      </c>
      <c r="O3639">
        <v>12</v>
      </c>
      <c r="P3639">
        <v>12</v>
      </c>
      <c r="Q3639">
        <v>15</v>
      </c>
      <c r="R3639">
        <v>12</v>
      </c>
      <c r="S3639">
        <v>12</v>
      </c>
      <c r="T3639">
        <v>15</v>
      </c>
    </row>
    <row r="3640" spans="8:20" x14ac:dyDescent="0.35">
      <c r="H3640">
        <v>455.06099999999998</v>
      </c>
      <c r="I3640">
        <v>33.069000000000003</v>
      </c>
      <c r="J3640" t="s">
        <v>27</v>
      </c>
      <c r="K3640" t="s">
        <v>145</v>
      </c>
      <c r="L3640">
        <v>3</v>
      </c>
      <c r="M3640" t="s">
        <v>979</v>
      </c>
      <c r="N3640">
        <v>4</v>
      </c>
      <c r="O3640">
        <v>13</v>
      </c>
      <c r="P3640">
        <v>13</v>
      </c>
      <c r="Q3640">
        <v>16</v>
      </c>
      <c r="R3640">
        <v>10</v>
      </c>
      <c r="S3640">
        <v>10</v>
      </c>
      <c r="T3640">
        <v>13</v>
      </c>
    </row>
    <row r="3641" spans="8:20" x14ac:dyDescent="0.35">
      <c r="H3641">
        <v>455.06200000000001</v>
      </c>
      <c r="I3641">
        <v>33.07</v>
      </c>
      <c r="J3641" t="s">
        <v>27</v>
      </c>
      <c r="K3641" t="s">
        <v>146</v>
      </c>
      <c r="L3641">
        <v>3</v>
      </c>
      <c r="M3641" t="s">
        <v>972</v>
      </c>
      <c r="N3641">
        <v>3</v>
      </c>
      <c r="O3641">
        <v>4</v>
      </c>
      <c r="P3641">
        <v>7</v>
      </c>
      <c r="Q3641">
        <v>9</v>
      </c>
      <c r="R3641">
        <v>15</v>
      </c>
      <c r="S3641">
        <v>18</v>
      </c>
      <c r="T3641">
        <v>20</v>
      </c>
    </row>
    <row r="3642" spans="8:20" x14ac:dyDescent="0.35">
      <c r="H3642">
        <v>455.06299999999999</v>
      </c>
      <c r="I3642">
        <v>33.070999999999998</v>
      </c>
      <c r="J3642" t="s">
        <v>27</v>
      </c>
      <c r="K3642" t="s">
        <v>147</v>
      </c>
      <c r="L3642">
        <v>3</v>
      </c>
      <c r="M3642" t="s">
        <v>777</v>
      </c>
      <c r="N3642">
        <v>4</v>
      </c>
      <c r="O3642">
        <v>12</v>
      </c>
      <c r="P3642">
        <v>12</v>
      </c>
      <c r="Q3642">
        <v>15</v>
      </c>
      <c r="R3642">
        <v>10</v>
      </c>
      <c r="S3642">
        <v>10</v>
      </c>
      <c r="T3642">
        <v>13</v>
      </c>
    </row>
    <row r="3643" spans="8:20" x14ac:dyDescent="0.35">
      <c r="H3643">
        <v>455.06400000000002</v>
      </c>
      <c r="I3643">
        <v>33.072000000000003</v>
      </c>
      <c r="J3643" t="s">
        <v>27</v>
      </c>
      <c r="K3643" t="s">
        <v>28</v>
      </c>
      <c r="L3643">
        <v>3</v>
      </c>
      <c r="M3643" t="s">
        <v>971</v>
      </c>
      <c r="N3643">
        <v>4</v>
      </c>
      <c r="O3643">
        <v>14</v>
      </c>
      <c r="P3643">
        <v>14</v>
      </c>
      <c r="Q3643">
        <v>17</v>
      </c>
      <c r="R3643">
        <v>6</v>
      </c>
      <c r="S3643">
        <v>6</v>
      </c>
      <c r="T3643">
        <v>9</v>
      </c>
    </row>
    <row r="3644" spans="8:20" x14ac:dyDescent="0.35">
      <c r="H3644">
        <v>455.065</v>
      </c>
      <c r="I3644">
        <v>33.073</v>
      </c>
      <c r="J3644" t="s">
        <v>27</v>
      </c>
      <c r="K3644" t="s">
        <v>148</v>
      </c>
      <c r="L3644">
        <v>3</v>
      </c>
      <c r="M3644" t="s">
        <v>872</v>
      </c>
      <c r="N3644">
        <v>4</v>
      </c>
      <c r="O3644">
        <v>16</v>
      </c>
      <c r="P3644">
        <v>16</v>
      </c>
      <c r="Q3644">
        <v>19</v>
      </c>
      <c r="R3644">
        <v>9</v>
      </c>
      <c r="S3644">
        <v>9</v>
      </c>
      <c r="T3644">
        <v>12</v>
      </c>
    </row>
    <row r="3645" spans="8:20" x14ac:dyDescent="0.35">
      <c r="H3645">
        <v>455.06599999999997</v>
      </c>
      <c r="I3645">
        <v>33.073999999999998</v>
      </c>
      <c r="J3645" t="s">
        <v>27</v>
      </c>
      <c r="K3645" t="s">
        <v>149</v>
      </c>
      <c r="L3645">
        <v>3</v>
      </c>
      <c r="M3645" t="s">
        <v>1272</v>
      </c>
      <c r="N3645">
        <v>4</v>
      </c>
      <c r="O3645">
        <v>16</v>
      </c>
      <c r="P3645">
        <v>16</v>
      </c>
      <c r="Q3645">
        <v>19</v>
      </c>
      <c r="R3645">
        <v>9</v>
      </c>
      <c r="S3645">
        <v>9</v>
      </c>
      <c r="T3645">
        <v>12</v>
      </c>
    </row>
    <row r="3646" spans="8:20" x14ac:dyDescent="0.35">
      <c r="H3646">
        <v>455.06700000000001</v>
      </c>
      <c r="I3646">
        <v>33.076000000000001</v>
      </c>
      <c r="J3646" t="s">
        <v>27</v>
      </c>
      <c r="K3646" t="s">
        <v>151</v>
      </c>
      <c r="L3646">
        <v>3</v>
      </c>
      <c r="M3646" t="s">
        <v>985</v>
      </c>
      <c r="N3646">
        <v>3</v>
      </c>
      <c r="O3646">
        <v>12</v>
      </c>
      <c r="P3646">
        <v>15</v>
      </c>
      <c r="Q3646">
        <v>17</v>
      </c>
      <c r="R3646">
        <v>7</v>
      </c>
      <c r="S3646">
        <v>10</v>
      </c>
      <c r="T3646">
        <v>12</v>
      </c>
    </row>
    <row r="3647" spans="8:20" x14ac:dyDescent="0.35">
      <c r="H3647">
        <v>455.06799999999998</v>
      </c>
      <c r="I3647">
        <v>33.076999999999998</v>
      </c>
      <c r="J3647" t="s">
        <v>27</v>
      </c>
      <c r="K3647" t="s">
        <v>152</v>
      </c>
      <c r="L3647">
        <v>3</v>
      </c>
      <c r="M3647" t="s">
        <v>980</v>
      </c>
      <c r="N3647">
        <v>4</v>
      </c>
      <c r="O3647">
        <v>15</v>
      </c>
      <c r="P3647">
        <v>15</v>
      </c>
      <c r="Q3647">
        <v>18</v>
      </c>
      <c r="R3647">
        <v>9</v>
      </c>
      <c r="S3647">
        <v>9</v>
      </c>
      <c r="T3647">
        <v>12</v>
      </c>
    </row>
    <row r="3648" spans="8:20" x14ac:dyDescent="0.35">
      <c r="H3648">
        <v>455.06900000000002</v>
      </c>
      <c r="I3648">
        <v>33.078000000000003</v>
      </c>
      <c r="J3648" t="s">
        <v>27</v>
      </c>
      <c r="K3648" t="s">
        <v>1752</v>
      </c>
      <c r="L3648">
        <v>3</v>
      </c>
      <c r="M3648" t="s">
        <v>1762</v>
      </c>
      <c r="N3648">
        <v>4</v>
      </c>
      <c r="O3648">
        <v>20</v>
      </c>
      <c r="P3648">
        <v>20</v>
      </c>
      <c r="Q3648">
        <v>23</v>
      </c>
      <c r="R3648">
        <v>4</v>
      </c>
      <c r="S3648">
        <v>4</v>
      </c>
      <c r="T3648">
        <v>7</v>
      </c>
    </row>
    <row r="3649" spans="8:20" x14ac:dyDescent="0.35">
      <c r="H3649">
        <v>455.07</v>
      </c>
      <c r="I3649">
        <v>33.079000000000001</v>
      </c>
      <c r="J3649" t="s">
        <v>27</v>
      </c>
      <c r="K3649" t="s">
        <v>153</v>
      </c>
      <c r="L3649">
        <v>3</v>
      </c>
      <c r="M3649" t="s">
        <v>986</v>
      </c>
      <c r="N3649">
        <v>3</v>
      </c>
      <c r="O3649">
        <v>10</v>
      </c>
      <c r="P3649">
        <v>13</v>
      </c>
      <c r="Q3649">
        <v>15</v>
      </c>
      <c r="R3649">
        <v>7</v>
      </c>
      <c r="S3649">
        <v>10</v>
      </c>
      <c r="T3649">
        <v>12</v>
      </c>
    </row>
    <row r="3650" spans="8:20" x14ac:dyDescent="0.35">
      <c r="H3650">
        <v>455.07100000000003</v>
      </c>
      <c r="I3650">
        <v>33.08</v>
      </c>
      <c r="J3650" t="s">
        <v>27</v>
      </c>
      <c r="K3650" t="s">
        <v>1606</v>
      </c>
      <c r="L3650">
        <v>3</v>
      </c>
      <c r="M3650" t="s">
        <v>1611</v>
      </c>
      <c r="N3650">
        <v>3</v>
      </c>
      <c r="O3650">
        <v>9</v>
      </c>
      <c r="P3650">
        <v>12</v>
      </c>
      <c r="Q3650">
        <v>14</v>
      </c>
      <c r="R3650">
        <v>6</v>
      </c>
      <c r="S3650">
        <v>9</v>
      </c>
      <c r="T3650">
        <v>11</v>
      </c>
    </row>
    <row r="3651" spans="8:20" x14ac:dyDescent="0.35">
      <c r="H3651">
        <v>455.072</v>
      </c>
      <c r="I3651">
        <v>33.081000000000003</v>
      </c>
      <c r="J3651" t="s">
        <v>27</v>
      </c>
      <c r="K3651" t="s">
        <v>154</v>
      </c>
      <c r="L3651">
        <v>3</v>
      </c>
      <c r="M3651" t="s">
        <v>398</v>
      </c>
      <c r="N3651">
        <v>3</v>
      </c>
      <c r="O3651">
        <v>9</v>
      </c>
      <c r="P3651">
        <v>12</v>
      </c>
      <c r="Q3651">
        <v>14</v>
      </c>
      <c r="R3651">
        <v>9</v>
      </c>
      <c r="S3651">
        <v>12</v>
      </c>
      <c r="T3651">
        <v>14</v>
      </c>
    </row>
    <row r="3652" spans="8:20" x14ac:dyDescent="0.35">
      <c r="H3652">
        <v>455.07299999999998</v>
      </c>
      <c r="I3652">
        <v>33.082000000000001</v>
      </c>
      <c r="J3652" t="s">
        <v>27</v>
      </c>
      <c r="K3652" t="s">
        <v>155</v>
      </c>
      <c r="L3652">
        <v>3</v>
      </c>
      <c r="M3652" t="s">
        <v>374</v>
      </c>
      <c r="N3652">
        <v>4</v>
      </c>
      <c r="O3652">
        <v>15</v>
      </c>
      <c r="P3652">
        <v>15</v>
      </c>
      <c r="Q3652">
        <v>18</v>
      </c>
      <c r="R3652">
        <v>8</v>
      </c>
      <c r="S3652">
        <v>8</v>
      </c>
      <c r="T3652">
        <v>11</v>
      </c>
    </row>
    <row r="3653" spans="8:20" x14ac:dyDescent="0.35">
      <c r="H3653">
        <v>455.07400000000001</v>
      </c>
      <c r="I3653">
        <v>33.082999999999998</v>
      </c>
      <c r="J3653" t="s">
        <v>27</v>
      </c>
      <c r="K3653" t="s">
        <v>57</v>
      </c>
      <c r="L3653">
        <v>3</v>
      </c>
      <c r="M3653" t="s">
        <v>58</v>
      </c>
      <c r="N3653">
        <v>1</v>
      </c>
      <c r="O3653">
        <v>3</v>
      </c>
      <c r="P3653">
        <v>10</v>
      </c>
      <c r="Q3653">
        <v>12</v>
      </c>
      <c r="R3653">
        <v>0</v>
      </c>
      <c r="S3653">
        <v>7</v>
      </c>
      <c r="T3653">
        <v>9</v>
      </c>
    </row>
    <row r="3654" spans="8:20" x14ac:dyDescent="0.35">
      <c r="H3654">
        <v>455.07499999999999</v>
      </c>
      <c r="I3654">
        <v>33.084000000000003</v>
      </c>
      <c r="J3654" t="s">
        <v>27</v>
      </c>
      <c r="K3654" t="s">
        <v>1666</v>
      </c>
      <c r="L3654">
        <v>3</v>
      </c>
      <c r="M3654" t="s">
        <v>1677</v>
      </c>
      <c r="N3654">
        <v>4</v>
      </c>
      <c r="O3654">
        <v>16</v>
      </c>
      <c r="P3654">
        <v>16</v>
      </c>
      <c r="Q3654">
        <v>19</v>
      </c>
      <c r="R3654">
        <v>12</v>
      </c>
      <c r="S3654">
        <v>12</v>
      </c>
      <c r="T3654">
        <v>15</v>
      </c>
    </row>
    <row r="3655" spans="8:20" x14ac:dyDescent="0.35">
      <c r="H3655">
        <v>455.07600000000002</v>
      </c>
      <c r="I3655">
        <v>33.085000000000001</v>
      </c>
      <c r="J3655" t="s">
        <v>27</v>
      </c>
      <c r="K3655" t="s">
        <v>156</v>
      </c>
      <c r="L3655">
        <v>3</v>
      </c>
      <c r="M3655" t="s">
        <v>987</v>
      </c>
      <c r="N3655">
        <v>3</v>
      </c>
      <c r="O3655">
        <v>3</v>
      </c>
      <c r="P3655">
        <v>6</v>
      </c>
      <c r="Q3655">
        <v>8</v>
      </c>
      <c r="R3655">
        <v>12</v>
      </c>
      <c r="S3655">
        <v>15</v>
      </c>
      <c r="T3655">
        <v>17</v>
      </c>
    </row>
    <row r="3656" spans="8:20" x14ac:dyDescent="0.35">
      <c r="H3656">
        <v>455.077</v>
      </c>
      <c r="I3656">
        <v>33.085999999999999</v>
      </c>
      <c r="J3656" t="s">
        <v>27</v>
      </c>
      <c r="K3656" t="s">
        <v>37</v>
      </c>
      <c r="L3656">
        <v>3</v>
      </c>
      <c r="M3656" t="s">
        <v>590</v>
      </c>
      <c r="N3656">
        <v>4</v>
      </c>
      <c r="O3656">
        <v>12</v>
      </c>
      <c r="P3656">
        <v>12</v>
      </c>
      <c r="Q3656">
        <v>15</v>
      </c>
      <c r="R3656">
        <v>9</v>
      </c>
      <c r="S3656">
        <v>9</v>
      </c>
      <c r="T3656">
        <v>12</v>
      </c>
    </row>
    <row r="3657" spans="8:20" x14ac:dyDescent="0.35">
      <c r="H3657">
        <v>455.07799999999997</v>
      </c>
      <c r="I3657">
        <v>33.087000000000003</v>
      </c>
      <c r="J3657" t="s">
        <v>27</v>
      </c>
      <c r="K3657" t="s">
        <v>157</v>
      </c>
      <c r="L3657">
        <v>3</v>
      </c>
      <c r="M3657" t="s">
        <v>988</v>
      </c>
      <c r="N3657">
        <v>3</v>
      </c>
      <c r="O3657">
        <v>12</v>
      </c>
      <c r="P3657">
        <v>15</v>
      </c>
      <c r="Q3657">
        <v>17</v>
      </c>
      <c r="R3657">
        <v>5</v>
      </c>
      <c r="S3657">
        <v>8</v>
      </c>
      <c r="T3657">
        <v>10</v>
      </c>
    </row>
    <row r="3658" spans="8:20" x14ac:dyDescent="0.35">
      <c r="H3658">
        <v>455.07900000000001</v>
      </c>
      <c r="I3658">
        <v>33.088000000000001</v>
      </c>
      <c r="J3658" t="s">
        <v>27</v>
      </c>
      <c r="K3658" t="s">
        <v>58</v>
      </c>
      <c r="L3658">
        <v>3</v>
      </c>
      <c r="M3658" t="s">
        <v>628</v>
      </c>
      <c r="N3658">
        <v>3</v>
      </c>
      <c r="O3658">
        <v>12</v>
      </c>
      <c r="P3658">
        <v>15</v>
      </c>
      <c r="Q3658">
        <v>17</v>
      </c>
      <c r="R3658">
        <v>4</v>
      </c>
      <c r="S3658">
        <v>7</v>
      </c>
      <c r="T3658">
        <v>9</v>
      </c>
    </row>
    <row r="3659" spans="8:20" x14ac:dyDescent="0.35">
      <c r="H3659">
        <v>455.08</v>
      </c>
      <c r="I3659">
        <v>33.088999999999999</v>
      </c>
      <c r="J3659" t="s">
        <v>27</v>
      </c>
      <c r="K3659" t="s">
        <v>59</v>
      </c>
      <c r="L3659">
        <v>3</v>
      </c>
      <c r="M3659" t="s">
        <v>858</v>
      </c>
      <c r="N3659">
        <v>4</v>
      </c>
      <c r="O3659">
        <v>18</v>
      </c>
      <c r="P3659">
        <v>18</v>
      </c>
      <c r="Q3659">
        <v>21</v>
      </c>
      <c r="R3659">
        <v>2</v>
      </c>
      <c r="S3659">
        <v>2</v>
      </c>
      <c r="T3659">
        <v>5</v>
      </c>
    </row>
    <row r="3660" spans="8:20" x14ac:dyDescent="0.35">
      <c r="H3660">
        <v>455.08100000000002</v>
      </c>
      <c r="I3660">
        <v>33.090000000000003</v>
      </c>
      <c r="J3660" t="s">
        <v>27</v>
      </c>
      <c r="K3660" t="s">
        <v>158</v>
      </c>
      <c r="L3660">
        <v>3</v>
      </c>
      <c r="M3660" t="s">
        <v>725</v>
      </c>
      <c r="N3660">
        <v>4</v>
      </c>
      <c r="O3660">
        <v>13</v>
      </c>
      <c r="P3660">
        <v>13</v>
      </c>
      <c r="Q3660">
        <v>16</v>
      </c>
      <c r="R3660">
        <v>10</v>
      </c>
      <c r="S3660">
        <v>10</v>
      </c>
      <c r="T3660">
        <v>13</v>
      </c>
    </row>
    <row r="3661" spans="8:20" x14ac:dyDescent="0.35">
      <c r="H3661">
        <v>455.08199999999999</v>
      </c>
      <c r="I3661">
        <v>33.091999999999999</v>
      </c>
      <c r="J3661" t="s">
        <v>27</v>
      </c>
      <c r="K3661" t="s">
        <v>160</v>
      </c>
      <c r="L3661">
        <v>3</v>
      </c>
      <c r="M3661" t="s">
        <v>683</v>
      </c>
      <c r="N3661">
        <v>4</v>
      </c>
      <c r="O3661">
        <v>12</v>
      </c>
      <c r="P3661">
        <v>12</v>
      </c>
      <c r="Q3661">
        <v>15</v>
      </c>
      <c r="R3661">
        <v>12</v>
      </c>
      <c r="S3661">
        <v>12</v>
      </c>
      <c r="T3661">
        <v>15</v>
      </c>
    </row>
    <row r="3662" spans="8:20" x14ac:dyDescent="0.35">
      <c r="H3662">
        <v>455.08300000000003</v>
      </c>
      <c r="I3662">
        <v>33.093000000000004</v>
      </c>
      <c r="J3662" t="s">
        <v>27</v>
      </c>
      <c r="K3662" t="s">
        <v>161</v>
      </c>
      <c r="L3662">
        <v>3</v>
      </c>
      <c r="M3662" t="s">
        <v>374</v>
      </c>
      <c r="N3662">
        <v>4</v>
      </c>
      <c r="O3662">
        <v>15</v>
      </c>
      <c r="P3662">
        <v>15</v>
      </c>
      <c r="Q3662">
        <v>18</v>
      </c>
      <c r="R3662">
        <v>8</v>
      </c>
      <c r="S3662">
        <v>8</v>
      </c>
      <c r="T3662">
        <v>11</v>
      </c>
    </row>
    <row r="3663" spans="8:20" x14ac:dyDescent="0.35">
      <c r="H3663">
        <v>455.084</v>
      </c>
      <c r="I3663">
        <v>33.094000000000001</v>
      </c>
      <c r="J3663" t="s">
        <v>27</v>
      </c>
      <c r="K3663" t="s">
        <v>1374</v>
      </c>
      <c r="L3663">
        <v>3</v>
      </c>
      <c r="M3663" t="s">
        <v>867</v>
      </c>
      <c r="N3663">
        <v>4</v>
      </c>
      <c r="O3663">
        <v>20</v>
      </c>
      <c r="P3663">
        <v>20</v>
      </c>
      <c r="Q3663">
        <v>23</v>
      </c>
      <c r="R3663">
        <v>3</v>
      </c>
      <c r="S3663">
        <v>3</v>
      </c>
      <c r="T3663">
        <v>6</v>
      </c>
    </row>
    <row r="3664" spans="8:20" x14ac:dyDescent="0.35">
      <c r="H3664">
        <v>455.08499999999998</v>
      </c>
      <c r="I3664">
        <v>33.094999999999999</v>
      </c>
      <c r="J3664" t="s">
        <v>27</v>
      </c>
      <c r="K3664" t="s">
        <v>162</v>
      </c>
      <c r="L3664">
        <v>3</v>
      </c>
      <c r="M3664" t="s">
        <v>980</v>
      </c>
      <c r="N3664">
        <v>4</v>
      </c>
      <c r="O3664">
        <v>15</v>
      </c>
      <c r="P3664">
        <v>15</v>
      </c>
      <c r="Q3664">
        <v>18</v>
      </c>
      <c r="R3664">
        <v>9</v>
      </c>
      <c r="S3664">
        <v>9</v>
      </c>
      <c r="T3664">
        <v>12</v>
      </c>
    </row>
    <row r="3665" spans="8:20" x14ac:dyDescent="0.35">
      <c r="H3665">
        <v>455.08600000000001</v>
      </c>
      <c r="I3665">
        <v>33.095999999999997</v>
      </c>
      <c r="J3665" t="s">
        <v>27</v>
      </c>
      <c r="K3665" t="s">
        <v>163</v>
      </c>
      <c r="L3665">
        <v>3</v>
      </c>
      <c r="M3665" t="s">
        <v>289</v>
      </c>
      <c r="N3665">
        <v>4</v>
      </c>
      <c r="O3665">
        <v>14</v>
      </c>
      <c r="P3665">
        <v>14</v>
      </c>
      <c r="Q3665">
        <v>17</v>
      </c>
      <c r="R3665">
        <v>9</v>
      </c>
      <c r="S3665">
        <v>9</v>
      </c>
      <c r="T3665">
        <v>12</v>
      </c>
    </row>
    <row r="3666" spans="8:20" x14ac:dyDescent="0.35">
      <c r="H3666">
        <v>455.08699999999999</v>
      </c>
      <c r="I3666">
        <v>33.097000000000001</v>
      </c>
      <c r="J3666" t="s">
        <v>27</v>
      </c>
      <c r="K3666" t="s">
        <v>24</v>
      </c>
      <c r="L3666">
        <v>3</v>
      </c>
      <c r="M3666" t="s">
        <v>1256</v>
      </c>
      <c r="N3666">
        <v>4</v>
      </c>
      <c r="O3666">
        <v>15</v>
      </c>
      <c r="P3666">
        <v>15</v>
      </c>
      <c r="Q3666">
        <v>18</v>
      </c>
      <c r="R3666">
        <v>6</v>
      </c>
      <c r="S3666">
        <v>6</v>
      </c>
      <c r="T3666">
        <v>9</v>
      </c>
    </row>
    <row r="3667" spans="8:20" x14ac:dyDescent="0.35">
      <c r="H3667">
        <v>455.08800000000002</v>
      </c>
      <c r="I3667">
        <v>33.097999999999999</v>
      </c>
      <c r="J3667" t="s">
        <v>27</v>
      </c>
      <c r="K3667" t="s">
        <v>1496</v>
      </c>
      <c r="L3667">
        <v>3</v>
      </c>
      <c r="M3667" t="s">
        <v>1505</v>
      </c>
      <c r="N3667">
        <v>4</v>
      </c>
      <c r="O3667">
        <v>19</v>
      </c>
      <c r="P3667">
        <v>19</v>
      </c>
      <c r="Q3667">
        <v>22</v>
      </c>
      <c r="R3667">
        <v>5</v>
      </c>
      <c r="S3667">
        <v>5</v>
      </c>
      <c r="T3667">
        <v>8</v>
      </c>
    </row>
    <row r="3668" spans="8:20" x14ac:dyDescent="0.35">
      <c r="H3668">
        <v>455.089</v>
      </c>
      <c r="I3668">
        <v>33.098999999999997</v>
      </c>
      <c r="J3668" t="s">
        <v>27</v>
      </c>
      <c r="K3668" t="s">
        <v>164</v>
      </c>
      <c r="L3668">
        <v>3</v>
      </c>
      <c r="M3668" t="s">
        <v>374</v>
      </c>
      <c r="N3668">
        <v>4</v>
      </c>
      <c r="O3668">
        <v>15</v>
      </c>
      <c r="P3668">
        <v>15</v>
      </c>
      <c r="Q3668">
        <v>18</v>
      </c>
      <c r="R3668">
        <v>8</v>
      </c>
      <c r="S3668">
        <v>8</v>
      </c>
      <c r="T3668">
        <v>11</v>
      </c>
    </row>
    <row r="3669" spans="8:20" x14ac:dyDescent="0.35">
      <c r="H3669">
        <v>455.09</v>
      </c>
      <c r="I3669">
        <v>33.1</v>
      </c>
      <c r="J3669" t="s">
        <v>27</v>
      </c>
      <c r="K3669" t="s">
        <v>165</v>
      </c>
      <c r="L3669">
        <v>3</v>
      </c>
      <c r="M3669" t="s">
        <v>570</v>
      </c>
      <c r="N3669">
        <v>3</v>
      </c>
      <c r="O3669">
        <v>17</v>
      </c>
      <c r="P3669">
        <v>20</v>
      </c>
      <c r="Q3669">
        <v>22</v>
      </c>
      <c r="R3669">
        <v>0</v>
      </c>
      <c r="S3669">
        <v>3</v>
      </c>
      <c r="T3669">
        <v>5</v>
      </c>
    </row>
    <row r="3670" spans="8:20" x14ac:dyDescent="0.35">
      <c r="H3670">
        <v>455.09100000000001</v>
      </c>
      <c r="I3670">
        <v>33.100999999999999</v>
      </c>
      <c r="J3670" t="s">
        <v>27</v>
      </c>
      <c r="K3670" t="s">
        <v>60</v>
      </c>
      <c r="L3670">
        <v>3</v>
      </c>
      <c r="M3670" t="s">
        <v>611</v>
      </c>
      <c r="N3670">
        <v>4</v>
      </c>
      <c r="O3670">
        <v>10</v>
      </c>
      <c r="P3670">
        <v>10</v>
      </c>
      <c r="Q3670">
        <v>13</v>
      </c>
      <c r="R3670">
        <v>13</v>
      </c>
      <c r="S3670">
        <v>13</v>
      </c>
      <c r="T3670">
        <v>16</v>
      </c>
    </row>
    <row r="3671" spans="8:20" x14ac:dyDescent="0.35">
      <c r="H3671">
        <v>455.09199999999998</v>
      </c>
      <c r="I3671">
        <v>33.101999999999997</v>
      </c>
      <c r="J3671" t="s">
        <v>27</v>
      </c>
      <c r="K3671" t="s">
        <v>29</v>
      </c>
      <c r="L3671">
        <v>3</v>
      </c>
      <c r="M3671" t="s">
        <v>989</v>
      </c>
      <c r="N3671">
        <v>3</v>
      </c>
      <c r="O3671">
        <v>14</v>
      </c>
      <c r="P3671">
        <v>17</v>
      </c>
      <c r="Q3671">
        <v>19</v>
      </c>
      <c r="R3671">
        <v>0</v>
      </c>
      <c r="S3671">
        <v>3</v>
      </c>
      <c r="T3671">
        <v>5</v>
      </c>
    </row>
    <row r="3672" spans="8:20" x14ac:dyDescent="0.35">
      <c r="H3672">
        <v>455.09300000000002</v>
      </c>
      <c r="I3672">
        <v>33.103000000000002</v>
      </c>
      <c r="J3672" t="s">
        <v>27</v>
      </c>
      <c r="K3672" t="s">
        <v>166</v>
      </c>
      <c r="L3672">
        <v>3</v>
      </c>
      <c r="M3672" t="s">
        <v>990</v>
      </c>
      <c r="N3672">
        <v>4</v>
      </c>
      <c r="O3672">
        <v>17</v>
      </c>
      <c r="P3672">
        <v>17</v>
      </c>
      <c r="Q3672">
        <v>20</v>
      </c>
      <c r="R3672">
        <v>8</v>
      </c>
      <c r="S3672">
        <v>8</v>
      </c>
      <c r="T3672">
        <v>11</v>
      </c>
    </row>
    <row r="3673" spans="8:20" x14ac:dyDescent="0.35">
      <c r="H3673">
        <v>455.09399999999999</v>
      </c>
      <c r="I3673">
        <v>33.103999999999999</v>
      </c>
      <c r="J3673" t="s">
        <v>27</v>
      </c>
      <c r="K3673" t="s">
        <v>167</v>
      </c>
      <c r="L3673">
        <v>3</v>
      </c>
      <c r="M3673" t="s">
        <v>403</v>
      </c>
      <c r="N3673">
        <v>3</v>
      </c>
      <c r="O3673">
        <v>15</v>
      </c>
      <c r="P3673">
        <v>18</v>
      </c>
      <c r="Q3673">
        <v>20</v>
      </c>
      <c r="R3673">
        <v>5</v>
      </c>
      <c r="S3673">
        <v>8</v>
      </c>
      <c r="T3673">
        <v>10</v>
      </c>
    </row>
    <row r="3674" spans="8:20" x14ac:dyDescent="0.35">
      <c r="H3674">
        <v>455.09500000000003</v>
      </c>
      <c r="I3674">
        <v>33.104999999999997</v>
      </c>
      <c r="J3674" t="s">
        <v>27</v>
      </c>
      <c r="K3674" t="s">
        <v>1722</v>
      </c>
      <c r="L3674">
        <v>3</v>
      </c>
      <c r="M3674" t="s">
        <v>1727</v>
      </c>
      <c r="N3674">
        <v>3</v>
      </c>
      <c r="O3674">
        <v>4</v>
      </c>
      <c r="P3674">
        <v>7</v>
      </c>
      <c r="Q3674">
        <v>9</v>
      </c>
      <c r="R3674">
        <v>16</v>
      </c>
      <c r="S3674">
        <v>19</v>
      </c>
      <c r="T3674">
        <v>21</v>
      </c>
    </row>
    <row r="3675" spans="8:20" x14ac:dyDescent="0.35">
      <c r="H3675">
        <v>455.096</v>
      </c>
      <c r="I3675">
        <v>33.106000000000002</v>
      </c>
      <c r="J3675" t="s">
        <v>27</v>
      </c>
      <c r="K3675" t="s">
        <v>1706</v>
      </c>
      <c r="L3675">
        <v>3</v>
      </c>
      <c r="M3675" t="s">
        <v>1718</v>
      </c>
      <c r="N3675">
        <v>4</v>
      </c>
      <c r="O3675">
        <v>14</v>
      </c>
      <c r="P3675">
        <v>14</v>
      </c>
      <c r="Q3675">
        <v>17</v>
      </c>
      <c r="R3675">
        <v>10</v>
      </c>
      <c r="S3675">
        <v>10</v>
      </c>
      <c r="T3675">
        <v>13</v>
      </c>
    </row>
    <row r="3676" spans="8:20" x14ac:dyDescent="0.35">
      <c r="H3676">
        <v>455.09699999999998</v>
      </c>
      <c r="I3676">
        <v>33.106999999999999</v>
      </c>
      <c r="J3676" t="s">
        <v>27</v>
      </c>
      <c r="K3676" t="s">
        <v>168</v>
      </c>
      <c r="L3676">
        <v>3</v>
      </c>
      <c r="M3676" t="s">
        <v>858</v>
      </c>
      <c r="N3676">
        <v>4</v>
      </c>
      <c r="O3676">
        <v>18</v>
      </c>
      <c r="P3676">
        <v>18</v>
      </c>
      <c r="Q3676">
        <v>21</v>
      </c>
      <c r="R3676">
        <v>2</v>
      </c>
      <c r="S3676">
        <v>2</v>
      </c>
      <c r="T3676">
        <v>5</v>
      </c>
    </row>
    <row r="3677" spans="8:20" x14ac:dyDescent="0.35">
      <c r="H3677">
        <v>455.09800000000001</v>
      </c>
      <c r="I3677">
        <v>33.107999999999997</v>
      </c>
      <c r="J3677" t="s">
        <v>27</v>
      </c>
      <c r="K3677" t="s">
        <v>1651</v>
      </c>
      <c r="L3677">
        <v>3</v>
      </c>
      <c r="M3677" t="s">
        <v>1662</v>
      </c>
      <c r="N3677">
        <v>4</v>
      </c>
      <c r="O3677">
        <v>16</v>
      </c>
      <c r="P3677">
        <v>16</v>
      </c>
      <c r="Q3677">
        <v>19</v>
      </c>
      <c r="R3677">
        <v>6</v>
      </c>
      <c r="S3677">
        <v>6</v>
      </c>
      <c r="T3677">
        <v>9</v>
      </c>
    </row>
    <row r="3678" spans="8:20" x14ac:dyDescent="0.35">
      <c r="H3678">
        <v>455.09899999999999</v>
      </c>
      <c r="I3678">
        <v>33.109000000000002</v>
      </c>
      <c r="J3678" t="s">
        <v>27</v>
      </c>
      <c r="K3678" t="s">
        <v>61</v>
      </c>
      <c r="L3678">
        <v>3</v>
      </c>
      <c r="M3678" t="s">
        <v>243</v>
      </c>
      <c r="N3678">
        <v>3</v>
      </c>
      <c r="O3678">
        <v>12</v>
      </c>
      <c r="P3678">
        <v>15</v>
      </c>
      <c r="Q3678">
        <v>17</v>
      </c>
      <c r="R3678">
        <v>4</v>
      </c>
      <c r="S3678">
        <v>7</v>
      </c>
      <c r="T3678">
        <v>9</v>
      </c>
    </row>
    <row r="3679" spans="8:20" x14ac:dyDescent="0.35">
      <c r="H3679">
        <v>455.1</v>
      </c>
      <c r="I3679">
        <v>33.11</v>
      </c>
      <c r="J3679" t="s">
        <v>27</v>
      </c>
      <c r="K3679" t="s">
        <v>38</v>
      </c>
      <c r="L3679">
        <v>3</v>
      </c>
      <c r="M3679" t="s">
        <v>983</v>
      </c>
      <c r="N3679">
        <v>4</v>
      </c>
      <c r="O3679">
        <v>14</v>
      </c>
      <c r="P3679">
        <v>14</v>
      </c>
      <c r="Q3679">
        <v>17</v>
      </c>
      <c r="R3679">
        <v>11</v>
      </c>
      <c r="S3679">
        <v>11</v>
      </c>
      <c r="T3679">
        <v>14</v>
      </c>
    </row>
    <row r="3680" spans="8:20" x14ac:dyDescent="0.35">
      <c r="H3680">
        <v>455.101</v>
      </c>
      <c r="I3680">
        <v>33.110999999999997</v>
      </c>
      <c r="J3680" t="s">
        <v>27</v>
      </c>
      <c r="K3680" t="s">
        <v>169</v>
      </c>
      <c r="L3680">
        <v>3</v>
      </c>
      <c r="M3680" t="s">
        <v>971</v>
      </c>
      <c r="N3680">
        <v>4</v>
      </c>
      <c r="O3680">
        <v>14</v>
      </c>
      <c r="P3680">
        <v>14</v>
      </c>
      <c r="Q3680">
        <v>17</v>
      </c>
      <c r="R3680">
        <v>6</v>
      </c>
      <c r="S3680">
        <v>6</v>
      </c>
      <c r="T3680">
        <v>9</v>
      </c>
    </row>
    <row r="3681" spans="8:20" x14ac:dyDescent="0.35">
      <c r="H3681">
        <v>455.10199999999998</v>
      </c>
      <c r="I3681">
        <v>33.112000000000002</v>
      </c>
      <c r="J3681" t="s">
        <v>27</v>
      </c>
      <c r="K3681" t="s">
        <v>39</v>
      </c>
      <c r="L3681">
        <v>3</v>
      </c>
      <c r="M3681" t="s">
        <v>991</v>
      </c>
      <c r="N3681">
        <v>4</v>
      </c>
      <c r="O3681">
        <v>14</v>
      </c>
      <c r="P3681">
        <v>14</v>
      </c>
      <c r="Q3681">
        <v>17</v>
      </c>
      <c r="R3681">
        <v>8</v>
      </c>
      <c r="S3681">
        <v>8</v>
      </c>
      <c r="T3681">
        <v>11</v>
      </c>
    </row>
    <row r="3682" spans="8:20" x14ac:dyDescent="0.35">
      <c r="H3682">
        <v>455.10300000000001</v>
      </c>
      <c r="I3682">
        <v>33.113</v>
      </c>
      <c r="J3682" t="s">
        <v>27</v>
      </c>
      <c r="K3682" t="s">
        <v>170</v>
      </c>
      <c r="L3682">
        <v>3</v>
      </c>
      <c r="M3682" t="s">
        <v>992</v>
      </c>
      <c r="N3682">
        <v>3</v>
      </c>
      <c r="O3682">
        <v>12</v>
      </c>
      <c r="P3682">
        <v>15</v>
      </c>
      <c r="Q3682">
        <v>17</v>
      </c>
      <c r="R3682">
        <v>5</v>
      </c>
      <c r="S3682">
        <v>8</v>
      </c>
      <c r="T3682">
        <v>10</v>
      </c>
    </row>
    <row r="3683" spans="8:20" x14ac:dyDescent="0.35">
      <c r="H3683">
        <v>455.10399999999998</v>
      </c>
      <c r="I3683">
        <v>33.113999999999997</v>
      </c>
      <c r="J3683" t="s">
        <v>27</v>
      </c>
      <c r="K3683" t="s">
        <v>25</v>
      </c>
      <c r="L3683">
        <v>3</v>
      </c>
      <c r="M3683" t="s">
        <v>992</v>
      </c>
      <c r="N3683">
        <v>3</v>
      </c>
      <c r="O3683">
        <v>12</v>
      </c>
      <c r="P3683">
        <v>15</v>
      </c>
      <c r="Q3683">
        <v>17</v>
      </c>
      <c r="R3683">
        <v>5</v>
      </c>
      <c r="S3683">
        <v>8</v>
      </c>
      <c r="T3683">
        <v>10</v>
      </c>
    </row>
    <row r="3684" spans="8:20" x14ac:dyDescent="0.35">
      <c r="H3684">
        <v>455.10500000000002</v>
      </c>
      <c r="I3684">
        <v>33.115000000000002</v>
      </c>
      <c r="J3684" t="s">
        <v>27</v>
      </c>
      <c r="K3684" t="s">
        <v>171</v>
      </c>
      <c r="L3684">
        <v>3</v>
      </c>
      <c r="M3684" t="s">
        <v>386</v>
      </c>
      <c r="N3684">
        <v>4</v>
      </c>
      <c r="O3684">
        <v>13</v>
      </c>
      <c r="P3684">
        <v>13</v>
      </c>
      <c r="Q3684">
        <v>16</v>
      </c>
      <c r="R3684">
        <v>10</v>
      </c>
      <c r="S3684">
        <v>10</v>
      </c>
      <c r="T3684">
        <v>13</v>
      </c>
    </row>
    <row r="3685" spans="8:20" x14ac:dyDescent="0.35">
      <c r="H3685">
        <v>455.10599999999999</v>
      </c>
      <c r="I3685">
        <v>33.118000000000002</v>
      </c>
      <c r="J3685" t="s">
        <v>27</v>
      </c>
      <c r="K3685" t="s">
        <v>172</v>
      </c>
      <c r="L3685">
        <v>3</v>
      </c>
      <c r="M3685" t="s">
        <v>251</v>
      </c>
      <c r="N3685">
        <v>4</v>
      </c>
      <c r="O3685">
        <v>13</v>
      </c>
      <c r="P3685">
        <v>13</v>
      </c>
      <c r="Q3685">
        <v>16</v>
      </c>
      <c r="R3685">
        <v>12</v>
      </c>
      <c r="S3685">
        <v>12</v>
      </c>
      <c r="T3685">
        <v>15</v>
      </c>
    </row>
    <row r="3686" spans="8:20" x14ac:dyDescent="0.35">
      <c r="H3686">
        <v>455.10700000000003</v>
      </c>
      <c r="I3686">
        <v>33.119</v>
      </c>
      <c r="J3686" t="s">
        <v>27</v>
      </c>
      <c r="K3686" t="s">
        <v>173</v>
      </c>
      <c r="L3686">
        <v>3</v>
      </c>
      <c r="M3686" t="s">
        <v>993</v>
      </c>
      <c r="N3686">
        <v>3</v>
      </c>
      <c r="O3686">
        <v>13</v>
      </c>
      <c r="P3686">
        <v>16</v>
      </c>
      <c r="Q3686">
        <v>18</v>
      </c>
      <c r="R3686">
        <v>7</v>
      </c>
      <c r="S3686">
        <v>10</v>
      </c>
      <c r="T3686">
        <v>12</v>
      </c>
    </row>
    <row r="3687" spans="8:20" x14ac:dyDescent="0.35">
      <c r="H3687">
        <v>455.108</v>
      </c>
      <c r="I3687">
        <v>33.119999999999997</v>
      </c>
      <c r="J3687" t="s">
        <v>27</v>
      </c>
      <c r="K3687" t="s">
        <v>64</v>
      </c>
      <c r="L3687">
        <v>3</v>
      </c>
      <c r="M3687" t="s">
        <v>994</v>
      </c>
      <c r="N3687">
        <v>4</v>
      </c>
      <c r="O3687">
        <v>8</v>
      </c>
      <c r="P3687">
        <v>8</v>
      </c>
      <c r="Q3687">
        <v>11</v>
      </c>
      <c r="R3687">
        <v>14</v>
      </c>
      <c r="S3687">
        <v>14</v>
      </c>
      <c r="T3687">
        <v>17</v>
      </c>
    </row>
    <row r="3688" spans="8:20" x14ac:dyDescent="0.35">
      <c r="H3688">
        <v>455.10899999999998</v>
      </c>
      <c r="I3688">
        <v>33.121000000000002</v>
      </c>
      <c r="J3688" t="s">
        <v>27</v>
      </c>
      <c r="K3688" t="s">
        <v>174</v>
      </c>
      <c r="L3688">
        <v>3</v>
      </c>
      <c r="M3688" t="s">
        <v>337</v>
      </c>
      <c r="N3688">
        <v>1</v>
      </c>
      <c r="O3688">
        <v>8</v>
      </c>
      <c r="P3688">
        <v>15</v>
      </c>
      <c r="Q3688">
        <v>17</v>
      </c>
      <c r="R3688">
        <v>0</v>
      </c>
      <c r="S3688">
        <v>7</v>
      </c>
      <c r="T3688">
        <v>9</v>
      </c>
    </row>
    <row r="3689" spans="8:20" x14ac:dyDescent="0.35">
      <c r="H3689">
        <v>455.11</v>
      </c>
      <c r="I3689">
        <v>33.122</v>
      </c>
      <c r="J3689" t="s">
        <v>27</v>
      </c>
      <c r="K3689" t="s">
        <v>175</v>
      </c>
      <c r="L3689">
        <v>3</v>
      </c>
      <c r="M3689" t="s">
        <v>611</v>
      </c>
      <c r="N3689">
        <v>4</v>
      </c>
      <c r="O3689">
        <v>10</v>
      </c>
      <c r="P3689">
        <v>10</v>
      </c>
      <c r="Q3689">
        <v>13</v>
      </c>
      <c r="R3689">
        <v>13</v>
      </c>
      <c r="S3689">
        <v>13</v>
      </c>
      <c r="T3689">
        <v>16</v>
      </c>
    </row>
    <row r="3690" spans="8:20" x14ac:dyDescent="0.35">
      <c r="H3690">
        <v>455.11099999999999</v>
      </c>
      <c r="I3690">
        <v>33.122999999999998</v>
      </c>
      <c r="J3690" t="s">
        <v>27</v>
      </c>
      <c r="K3690" t="s">
        <v>65</v>
      </c>
      <c r="L3690">
        <v>3</v>
      </c>
      <c r="M3690" t="s">
        <v>289</v>
      </c>
      <c r="N3690">
        <v>4</v>
      </c>
      <c r="O3690">
        <v>14</v>
      </c>
      <c r="P3690">
        <v>14</v>
      </c>
      <c r="Q3690">
        <v>17</v>
      </c>
      <c r="R3690">
        <v>9</v>
      </c>
      <c r="S3690">
        <v>9</v>
      </c>
      <c r="T3690">
        <v>12</v>
      </c>
    </row>
    <row r="3691" spans="8:20" x14ac:dyDescent="0.35">
      <c r="H3691">
        <v>455.11200000000002</v>
      </c>
      <c r="I3691">
        <v>33.124000000000002</v>
      </c>
      <c r="J3691" t="s">
        <v>27</v>
      </c>
      <c r="K3691" t="s">
        <v>176</v>
      </c>
      <c r="L3691">
        <v>3</v>
      </c>
      <c r="M3691" t="s">
        <v>683</v>
      </c>
      <c r="N3691">
        <v>4</v>
      </c>
      <c r="O3691">
        <v>12</v>
      </c>
      <c r="P3691">
        <v>12</v>
      </c>
      <c r="Q3691">
        <v>15</v>
      </c>
      <c r="R3691">
        <v>12</v>
      </c>
      <c r="S3691">
        <v>12</v>
      </c>
      <c r="T3691">
        <v>15</v>
      </c>
    </row>
    <row r="3692" spans="8:20" x14ac:dyDescent="0.35">
      <c r="H3692">
        <v>455.113</v>
      </c>
      <c r="I3692">
        <v>33.125</v>
      </c>
      <c r="J3692" t="s">
        <v>27</v>
      </c>
      <c r="K3692" t="s">
        <v>1737</v>
      </c>
      <c r="L3692">
        <v>3</v>
      </c>
      <c r="M3692" t="s">
        <v>1750</v>
      </c>
      <c r="N3692">
        <v>3</v>
      </c>
      <c r="O3692">
        <v>15</v>
      </c>
      <c r="P3692">
        <v>18</v>
      </c>
      <c r="Q3692">
        <v>20</v>
      </c>
      <c r="R3692">
        <v>1</v>
      </c>
      <c r="S3692">
        <v>4</v>
      </c>
      <c r="T3692">
        <v>6</v>
      </c>
    </row>
    <row r="3693" spans="8:20" x14ac:dyDescent="0.35">
      <c r="H3693">
        <v>455.11399999999998</v>
      </c>
      <c r="I3693">
        <v>33.125999999999998</v>
      </c>
      <c r="J3693" t="s">
        <v>27</v>
      </c>
      <c r="K3693" t="s">
        <v>106</v>
      </c>
      <c r="L3693">
        <v>3</v>
      </c>
      <c r="M3693" t="s">
        <v>246</v>
      </c>
      <c r="N3693">
        <v>3</v>
      </c>
      <c r="O3693">
        <v>10</v>
      </c>
      <c r="P3693">
        <v>13</v>
      </c>
      <c r="Q3693">
        <v>15</v>
      </c>
      <c r="R3693">
        <v>8</v>
      </c>
      <c r="S3693">
        <v>11</v>
      </c>
      <c r="T3693">
        <v>13</v>
      </c>
    </row>
    <row r="3694" spans="8:20" x14ac:dyDescent="0.35">
      <c r="H3694">
        <v>455.11500000000001</v>
      </c>
      <c r="I3694">
        <v>33.127000000000002</v>
      </c>
      <c r="J3694" t="s">
        <v>27</v>
      </c>
      <c r="K3694" t="s">
        <v>40</v>
      </c>
      <c r="L3694">
        <v>3</v>
      </c>
      <c r="M3694" t="s">
        <v>995</v>
      </c>
      <c r="N3694">
        <v>2</v>
      </c>
      <c r="O3694">
        <v>10</v>
      </c>
      <c r="P3694">
        <v>15</v>
      </c>
      <c r="Q3694">
        <v>17</v>
      </c>
      <c r="R3694">
        <v>4</v>
      </c>
      <c r="S3694">
        <v>9</v>
      </c>
      <c r="T3694">
        <v>11</v>
      </c>
    </row>
    <row r="3695" spans="8:20" x14ac:dyDescent="0.35">
      <c r="H3695">
        <v>455.11599999999999</v>
      </c>
      <c r="I3695">
        <v>33.128</v>
      </c>
      <c r="J3695" t="s">
        <v>27</v>
      </c>
      <c r="K3695" t="s">
        <v>177</v>
      </c>
      <c r="L3695">
        <v>3</v>
      </c>
      <c r="M3695" t="s">
        <v>280</v>
      </c>
      <c r="N3695">
        <v>3</v>
      </c>
      <c r="O3695">
        <v>12</v>
      </c>
      <c r="P3695">
        <v>15</v>
      </c>
      <c r="Q3695">
        <v>17</v>
      </c>
      <c r="R3695">
        <v>7</v>
      </c>
      <c r="S3695">
        <v>10</v>
      </c>
      <c r="T3695">
        <v>12</v>
      </c>
    </row>
    <row r="3696" spans="8:20" x14ac:dyDescent="0.35">
      <c r="H3696">
        <v>455.11700000000002</v>
      </c>
      <c r="I3696">
        <v>33.128999999999998</v>
      </c>
      <c r="J3696" t="s">
        <v>27</v>
      </c>
      <c r="K3696" t="s">
        <v>66</v>
      </c>
      <c r="L3696">
        <v>3</v>
      </c>
      <c r="M3696" t="s">
        <v>364</v>
      </c>
      <c r="N3696">
        <v>4</v>
      </c>
      <c r="O3696">
        <v>10</v>
      </c>
      <c r="P3696">
        <v>10</v>
      </c>
      <c r="Q3696">
        <v>13</v>
      </c>
      <c r="R3696">
        <v>10</v>
      </c>
      <c r="S3696">
        <v>10</v>
      </c>
      <c r="T3696">
        <v>13</v>
      </c>
    </row>
    <row r="3697" spans="8:20" x14ac:dyDescent="0.35">
      <c r="H3697">
        <v>455.11799999999999</v>
      </c>
      <c r="I3697">
        <v>33.130000000000003</v>
      </c>
      <c r="J3697" t="s">
        <v>27</v>
      </c>
      <c r="K3697" t="s">
        <v>67</v>
      </c>
      <c r="L3697">
        <v>3</v>
      </c>
      <c r="M3697" t="s">
        <v>611</v>
      </c>
      <c r="N3697">
        <v>4</v>
      </c>
      <c r="O3697">
        <v>10</v>
      </c>
      <c r="P3697">
        <v>10</v>
      </c>
      <c r="Q3697">
        <v>13</v>
      </c>
      <c r="R3697">
        <v>13</v>
      </c>
      <c r="S3697">
        <v>13</v>
      </c>
      <c r="T3697">
        <v>16</v>
      </c>
    </row>
    <row r="3698" spans="8:20" x14ac:dyDescent="0.35">
      <c r="H3698">
        <v>455.11900000000003</v>
      </c>
      <c r="I3698">
        <v>33.131999999999998</v>
      </c>
      <c r="J3698" t="s">
        <v>27</v>
      </c>
      <c r="K3698" t="s">
        <v>179</v>
      </c>
      <c r="L3698">
        <v>3</v>
      </c>
      <c r="M3698" t="s">
        <v>991</v>
      </c>
      <c r="N3698">
        <v>4</v>
      </c>
      <c r="O3698">
        <v>14</v>
      </c>
      <c r="P3698">
        <v>14</v>
      </c>
      <c r="Q3698">
        <v>17</v>
      </c>
      <c r="R3698">
        <v>8</v>
      </c>
      <c r="S3698">
        <v>8</v>
      </c>
      <c r="T3698">
        <v>11</v>
      </c>
    </row>
    <row r="3699" spans="8:20" x14ac:dyDescent="0.35">
      <c r="H3699">
        <v>455.12</v>
      </c>
      <c r="I3699">
        <v>33.133000000000003</v>
      </c>
      <c r="J3699" t="s">
        <v>27</v>
      </c>
      <c r="K3699" t="s">
        <v>68</v>
      </c>
      <c r="L3699">
        <v>3</v>
      </c>
      <c r="M3699" t="s">
        <v>376</v>
      </c>
      <c r="N3699">
        <v>4</v>
      </c>
      <c r="O3699">
        <v>14</v>
      </c>
      <c r="P3699">
        <v>14</v>
      </c>
      <c r="Q3699">
        <v>17</v>
      </c>
      <c r="R3699">
        <v>10</v>
      </c>
      <c r="S3699">
        <v>10</v>
      </c>
      <c r="T3699">
        <v>13</v>
      </c>
    </row>
    <row r="3700" spans="8:20" x14ac:dyDescent="0.35">
      <c r="H3700">
        <v>455.12099999999998</v>
      </c>
      <c r="I3700">
        <v>33.134</v>
      </c>
      <c r="J3700" t="s">
        <v>27</v>
      </c>
      <c r="K3700" t="s">
        <v>26</v>
      </c>
      <c r="L3700">
        <v>3</v>
      </c>
      <c r="M3700" t="s">
        <v>996</v>
      </c>
      <c r="N3700">
        <v>3</v>
      </c>
      <c r="O3700">
        <v>5</v>
      </c>
      <c r="P3700">
        <v>8</v>
      </c>
      <c r="Q3700">
        <v>10</v>
      </c>
      <c r="R3700">
        <v>14</v>
      </c>
      <c r="S3700">
        <v>17</v>
      </c>
      <c r="T3700">
        <v>19</v>
      </c>
    </row>
    <row r="3701" spans="8:20" x14ac:dyDescent="0.35">
      <c r="H3701">
        <v>455.12200000000001</v>
      </c>
      <c r="I3701">
        <v>33.134999999999998</v>
      </c>
      <c r="J3701" t="s">
        <v>27</v>
      </c>
      <c r="K3701" t="s">
        <v>69</v>
      </c>
      <c r="L3701">
        <v>3</v>
      </c>
      <c r="M3701" t="s">
        <v>971</v>
      </c>
      <c r="N3701">
        <v>4</v>
      </c>
      <c r="O3701">
        <v>14</v>
      </c>
      <c r="P3701">
        <v>14</v>
      </c>
      <c r="Q3701">
        <v>17</v>
      </c>
      <c r="R3701">
        <v>6</v>
      </c>
      <c r="S3701">
        <v>6</v>
      </c>
      <c r="T3701">
        <v>9</v>
      </c>
    </row>
    <row r="3702" spans="8:20" x14ac:dyDescent="0.35">
      <c r="H3702">
        <v>455.12299999999999</v>
      </c>
      <c r="I3702">
        <v>33.136000000000003</v>
      </c>
      <c r="J3702" t="s">
        <v>27</v>
      </c>
      <c r="K3702" t="s">
        <v>1531</v>
      </c>
      <c r="L3702">
        <v>3</v>
      </c>
      <c r="M3702" t="s">
        <v>1555</v>
      </c>
      <c r="N3702">
        <v>4</v>
      </c>
      <c r="O3702">
        <v>14</v>
      </c>
      <c r="P3702">
        <v>14</v>
      </c>
      <c r="Q3702">
        <v>17</v>
      </c>
      <c r="R3702">
        <v>8</v>
      </c>
      <c r="S3702">
        <v>8</v>
      </c>
      <c r="T3702">
        <v>11</v>
      </c>
    </row>
    <row r="3703" spans="8:20" x14ac:dyDescent="0.35">
      <c r="H3703">
        <v>455.12400000000002</v>
      </c>
      <c r="I3703">
        <v>33.137</v>
      </c>
      <c r="J3703" t="s">
        <v>27</v>
      </c>
      <c r="K3703" t="s">
        <v>41</v>
      </c>
      <c r="L3703">
        <v>3</v>
      </c>
      <c r="M3703" t="s">
        <v>246</v>
      </c>
      <c r="N3703">
        <v>3</v>
      </c>
      <c r="O3703">
        <v>10</v>
      </c>
      <c r="P3703">
        <v>13</v>
      </c>
      <c r="Q3703">
        <v>15</v>
      </c>
      <c r="R3703">
        <v>8</v>
      </c>
      <c r="S3703">
        <v>11</v>
      </c>
      <c r="T3703">
        <v>13</v>
      </c>
    </row>
    <row r="3704" spans="8:20" x14ac:dyDescent="0.35">
      <c r="H3704">
        <v>455.125</v>
      </c>
      <c r="I3704">
        <v>33.137999999999998</v>
      </c>
      <c r="J3704" t="s">
        <v>27</v>
      </c>
      <c r="K3704" t="s">
        <v>180</v>
      </c>
      <c r="L3704">
        <v>3</v>
      </c>
      <c r="M3704" t="s">
        <v>841</v>
      </c>
      <c r="N3704">
        <v>3</v>
      </c>
      <c r="O3704">
        <v>14</v>
      </c>
      <c r="P3704">
        <v>17</v>
      </c>
      <c r="Q3704">
        <v>19</v>
      </c>
      <c r="R3704">
        <v>6</v>
      </c>
      <c r="S3704">
        <v>9</v>
      </c>
      <c r="T3704">
        <v>11</v>
      </c>
    </row>
    <row r="3705" spans="8:20" x14ac:dyDescent="0.35">
      <c r="H3705">
        <v>455.12599999999998</v>
      </c>
      <c r="I3705">
        <v>33.139000000000003</v>
      </c>
      <c r="J3705" t="s">
        <v>27</v>
      </c>
      <c r="K3705" t="s">
        <v>70</v>
      </c>
      <c r="L3705">
        <v>3</v>
      </c>
      <c r="M3705" t="s">
        <v>737</v>
      </c>
      <c r="N3705">
        <v>3</v>
      </c>
      <c r="O3705">
        <v>6</v>
      </c>
      <c r="P3705">
        <v>9</v>
      </c>
      <c r="Q3705">
        <v>11</v>
      </c>
      <c r="R3705">
        <v>12</v>
      </c>
      <c r="S3705">
        <v>15</v>
      </c>
      <c r="T3705">
        <v>17</v>
      </c>
    </row>
    <row r="3706" spans="8:20" x14ac:dyDescent="0.35">
      <c r="H3706">
        <v>468.03300000000002</v>
      </c>
      <c r="I3706">
        <v>34.033999999999999</v>
      </c>
      <c r="J3706" t="s">
        <v>126</v>
      </c>
      <c r="K3706" t="s">
        <v>126</v>
      </c>
      <c r="L3706">
        <v>3</v>
      </c>
      <c r="M3706" t="s">
        <v>997</v>
      </c>
      <c r="N3706">
        <v>3</v>
      </c>
      <c r="O3706">
        <v>10</v>
      </c>
      <c r="P3706">
        <v>13</v>
      </c>
      <c r="Q3706">
        <v>15</v>
      </c>
      <c r="R3706">
        <v>6</v>
      </c>
      <c r="S3706">
        <v>9</v>
      </c>
      <c r="T3706">
        <v>11</v>
      </c>
    </row>
    <row r="3707" spans="8:20" x14ac:dyDescent="0.35">
      <c r="H3707">
        <v>468.03399999999999</v>
      </c>
      <c r="I3707">
        <v>34.034999999999997</v>
      </c>
      <c r="J3707" t="s">
        <v>126</v>
      </c>
      <c r="K3707" t="s">
        <v>50</v>
      </c>
      <c r="L3707">
        <v>3</v>
      </c>
      <c r="M3707" t="s">
        <v>656</v>
      </c>
      <c r="N3707">
        <v>3</v>
      </c>
      <c r="O3707">
        <v>5</v>
      </c>
      <c r="P3707">
        <v>8</v>
      </c>
      <c r="Q3707">
        <v>10</v>
      </c>
      <c r="R3707">
        <v>15</v>
      </c>
      <c r="S3707">
        <v>18</v>
      </c>
      <c r="T3707">
        <v>20</v>
      </c>
    </row>
    <row r="3708" spans="8:20" x14ac:dyDescent="0.35">
      <c r="H3708">
        <v>468.03500000000003</v>
      </c>
      <c r="I3708">
        <v>34.036000000000001</v>
      </c>
      <c r="J3708" t="s">
        <v>126</v>
      </c>
      <c r="K3708" t="s">
        <v>127</v>
      </c>
      <c r="L3708">
        <v>3</v>
      </c>
      <c r="M3708" t="s">
        <v>932</v>
      </c>
      <c r="N3708">
        <v>3</v>
      </c>
      <c r="O3708">
        <v>7</v>
      </c>
      <c r="P3708">
        <v>10</v>
      </c>
      <c r="Q3708">
        <v>12</v>
      </c>
      <c r="R3708">
        <v>13</v>
      </c>
      <c r="S3708">
        <v>16</v>
      </c>
      <c r="T3708">
        <v>18</v>
      </c>
    </row>
    <row r="3709" spans="8:20" x14ac:dyDescent="0.35">
      <c r="H3709">
        <v>468.036</v>
      </c>
      <c r="I3709">
        <v>34.036999999999999</v>
      </c>
      <c r="J3709" t="s">
        <v>126</v>
      </c>
      <c r="K3709" t="s">
        <v>51</v>
      </c>
      <c r="L3709">
        <v>3</v>
      </c>
      <c r="M3709" t="s">
        <v>805</v>
      </c>
      <c r="N3709">
        <v>2</v>
      </c>
      <c r="O3709">
        <v>15</v>
      </c>
      <c r="P3709">
        <v>20</v>
      </c>
      <c r="Q3709">
        <v>22</v>
      </c>
      <c r="R3709">
        <v>0</v>
      </c>
      <c r="S3709">
        <v>5</v>
      </c>
      <c r="T3709">
        <v>7</v>
      </c>
    </row>
    <row r="3710" spans="8:20" x14ac:dyDescent="0.35">
      <c r="H3710">
        <v>468.03699999999998</v>
      </c>
      <c r="I3710">
        <v>34.037999999999997</v>
      </c>
      <c r="J3710" t="s">
        <v>126</v>
      </c>
      <c r="K3710" t="s">
        <v>128</v>
      </c>
      <c r="L3710">
        <v>3</v>
      </c>
      <c r="M3710" t="s">
        <v>998</v>
      </c>
      <c r="N3710">
        <v>3</v>
      </c>
      <c r="O3710">
        <v>9</v>
      </c>
      <c r="P3710">
        <v>12</v>
      </c>
      <c r="Q3710">
        <v>14</v>
      </c>
      <c r="R3710">
        <v>11</v>
      </c>
      <c r="S3710">
        <v>14</v>
      </c>
      <c r="T3710">
        <v>16</v>
      </c>
    </row>
    <row r="3711" spans="8:20" x14ac:dyDescent="0.35">
      <c r="H3711">
        <v>468.03800000000001</v>
      </c>
      <c r="I3711">
        <v>34.039000000000001</v>
      </c>
      <c r="J3711" t="s">
        <v>126</v>
      </c>
      <c r="K3711" t="s">
        <v>31</v>
      </c>
      <c r="L3711">
        <v>3</v>
      </c>
      <c r="M3711" t="s">
        <v>743</v>
      </c>
      <c r="N3711">
        <v>4</v>
      </c>
      <c r="O3711">
        <v>14</v>
      </c>
      <c r="P3711">
        <v>14</v>
      </c>
      <c r="Q3711">
        <v>17</v>
      </c>
      <c r="R3711">
        <v>10</v>
      </c>
      <c r="S3711">
        <v>10</v>
      </c>
      <c r="T3711">
        <v>13</v>
      </c>
    </row>
    <row r="3712" spans="8:20" x14ac:dyDescent="0.35">
      <c r="H3712">
        <v>468.03899999999999</v>
      </c>
      <c r="I3712">
        <v>34.04</v>
      </c>
      <c r="J3712" t="s">
        <v>126</v>
      </c>
      <c r="K3712" t="s">
        <v>1690</v>
      </c>
      <c r="L3712">
        <v>3</v>
      </c>
      <c r="M3712" t="s">
        <v>1694</v>
      </c>
      <c r="N3712">
        <v>4</v>
      </c>
      <c r="O3712">
        <v>17</v>
      </c>
      <c r="P3712">
        <v>17</v>
      </c>
      <c r="Q3712">
        <v>20</v>
      </c>
      <c r="R3712">
        <v>7</v>
      </c>
      <c r="S3712">
        <v>7</v>
      </c>
      <c r="T3712">
        <v>10</v>
      </c>
    </row>
    <row r="3713" spans="8:20" x14ac:dyDescent="0.35">
      <c r="H3713">
        <v>468.04</v>
      </c>
      <c r="I3713">
        <v>34.040999999999997</v>
      </c>
      <c r="J3713" t="s">
        <v>126</v>
      </c>
      <c r="K3713" t="s">
        <v>129</v>
      </c>
      <c r="L3713">
        <v>3</v>
      </c>
      <c r="M3713" t="s">
        <v>577</v>
      </c>
      <c r="N3713">
        <v>4</v>
      </c>
      <c r="O3713">
        <v>14</v>
      </c>
      <c r="P3713">
        <v>14</v>
      </c>
      <c r="Q3713">
        <v>17</v>
      </c>
      <c r="R3713">
        <v>11</v>
      </c>
      <c r="S3713">
        <v>11</v>
      </c>
      <c r="T3713">
        <v>14</v>
      </c>
    </row>
    <row r="3714" spans="8:20" x14ac:dyDescent="0.35">
      <c r="H3714">
        <v>468.041</v>
      </c>
      <c r="I3714">
        <v>34.042000000000002</v>
      </c>
      <c r="J3714" t="s">
        <v>126</v>
      </c>
      <c r="K3714" t="s">
        <v>130</v>
      </c>
      <c r="L3714">
        <v>3</v>
      </c>
      <c r="M3714" t="s">
        <v>447</v>
      </c>
      <c r="N3714">
        <v>4</v>
      </c>
      <c r="O3714">
        <v>14</v>
      </c>
      <c r="P3714">
        <v>14</v>
      </c>
      <c r="Q3714">
        <v>17</v>
      </c>
      <c r="R3714">
        <v>11</v>
      </c>
      <c r="S3714">
        <v>11</v>
      </c>
      <c r="T3714">
        <v>14</v>
      </c>
    </row>
    <row r="3715" spans="8:20" x14ac:dyDescent="0.35">
      <c r="H3715">
        <v>468.04199999999997</v>
      </c>
      <c r="I3715">
        <v>34.042999999999999</v>
      </c>
      <c r="J3715" t="s">
        <v>126</v>
      </c>
      <c r="K3715" t="s">
        <v>52</v>
      </c>
      <c r="L3715">
        <v>3</v>
      </c>
      <c r="M3715" t="s">
        <v>934</v>
      </c>
      <c r="N3715">
        <v>4</v>
      </c>
      <c r="O3715">
        <v>9</v>
      </c>
      <c r="P3715">
        <v>9</v>
      </c>
      <c r="Q3715">
        <v>12</v>
      </c>
      <c r="R3715">
        <v>15</v>
      </c>
      <c r="S3715">
        <v>15</v>
      </c>
      <c r="T3715">
        <v>18</v>
      </c>
    </row>
    <row r="3716" spans="8:20" x14ac:dyDescent="0.35">
      <c r="H3716">
        <v>468.04300000000001</v>
      </c>
      <c r="I3716">
        <v>34.043999999999997</v>
      </c>
      <c r="J3716" t="s">
        <v>126</v>
      </c>
      <c r="K3716" t="s">
        <v>131</v>
      </c>
      <c r="L3716">
        <v>3</v>
      </c>
      <c r="M3716" t="s">
        <v>835</v>
      </c>
      <c r="N3716">
        <v>4</v>
      </c>
      <c r="O3716">
        <v>14</v>
      </c>
      <c r="P3716">
        <v>14</v>
      </c>
      <c r="Q3716">
        <v>17</v>
      </c>
      <c r="R3716">
        <v>7</v>
      </c>
      <c r="S3716">
        <v>7</v>
      </c>
      <c r="T3716">
        <v>10</v>
      </c>
    </row>
    <row r="3717" spans="8:20" x14ac:dyDescent="0.35">
      <c r="H3717">
        <v>468.04399999999998</v>
      </c>
      <c r="I3717">
        <v>34.045000000000002</v>
      </c>
      <c r="J3717" t="s">
        <v>126</v>
      </c>
      <c r="K3717" t="s">
        <v>53</v>
      </c>
      <c r="L3717">
        <v>3</v>
      </c>
      <c r="M3717" t="s">
        <v>974</v>
      </c>
      <c r="N3717">
        <v>3</v>
      </c>
      <c r="O3717">
        <v>9</v>
      </c>
      <c r="P3717">
        <v>12</v>
      </c>
      <c r="Q3717">
        <v>14</v>
      </c>
      <c r="R3717">
        <v>9</v>
      </c>
      <c r="S3717">
        <v>12</v>
      </c>
      <c r="T3717">
        <v>14</v>
      </c>
    </row>
    <row r="3718" spans="8:20" x14ac:dyDescent="0.35">
      <c r="H3718">
        <v>468.04500000000002</v>
      </c>
      <c r="I3718">
        <v>34.045999999999999</v>
      </c>
      <c r="J3718" t="s">
        <v>126</v>
      </c>
      <c r="K3718" t="s">
        <v>132</v>
      </c>
      <c r="L3718">
        <v>3</v>
      </c>
      <c r="M3718" t="s">
        <v>999</v>
      </c>
      <c r="N3718">
        <v>3</v>
      </c>
      <c r="O3718">
        <v>13</v>
      </c>
      <c r="P3718">
        <v>16</v>
      </c>
      <c r="Q3718">
        <v>18</v>
      </c>
      <c r="R3718">
        <v>3</v>
      </c>
      <c r="S3718">
        <v>6</v>
      </c>
      <c r="T3718">
        <v>8</v>
      </c>
    </row>
    <row r="3719" spans="8:20" x14ac:dyDescent="0.35">
      <c r="H3719">
        <v>468.04599999999999</v>
      </c>
      <c r="I3719">
        <v>34.046999999999997</v>
      </c>
      <c r="J3719" t="s">
        <v>126</v>
      </c>
      <c r="K3719" t="s">
        <v>133</v>
      </c>
      <c r="L3719">
        <v>3</v>
      </c>
      <c r="M3719" t="s">
        <v>1000</v>
      </c>
      <c r="N3719">
        <v>3</v>
      </c>
      <c r="O3719">
        <v>0</v>
      </c>
      <c r="P3719">
        <v>3</v>
      </c>
      <c r="Q3719">
        <v>5</v>
      </c>
      <c r="R3719">
        <v>15</v>
      </c>
      <c r="S3719">
        <v>18</v>
      </c>
      <c r="T3719">
        <v>20</v>
      </c>
    </row>
    <row r="3720" spans="8:20" x14ac:dyDescent="0.35">
      <c r="H3720">
        <v>468.04700000000003</v>
      </c>
      <c r="I3720">
        <v>34.048000000000002</v>
      </c>
      <c r="J3720" t="s">
        <v>126</v>
      </c>
      <c r="K3720" t="s">
        <v>54</v>
      </c>
      <c r="L3720">
        <v>3</v>
      </c>
      <c r="M3720" t="s">
        <v>1001</v>
      </c>
      <c r="N3720">
        <v>4</v>
      </c>
      <c r="O3720">
        <v>14</v>
      </c>
      <c r="P3720">
        <v>14</v>
      </c>
      <c r="Q3720">
        <v>17</v>
      </c>
      <c r="R3720">
        <v>9</v>
      </c>
      <c r="S3720">
        <v>9</v>
      </c>
      <c r="T3720">
        <v>12</v>
      </c>
    </row>
    <row r="3721" spans="8:20" x14ac:dyDescent="0.35">
      <c r="H3721">
        <v>468.048</v>
      </c>
      <c r="I3721">
        <v>34.048999999999999</v>
      </c>
      <c r="J3721" t="s">
        <v>126</v>
      </c>
      <c r="K3721" t="s">
        <v>1560</v>
      </c>
      <c r="L3721">
        <v>3</v>
      </c>
      <c r="M3721" t="s">
        <v>956</v>
      </c>
      <c r="N3721">
        <v>4</v>
      </c>
      <c r="O3721">
        <v>15</v>
      </c>
      <c r="P3721">
        <v>15</v>
      </c>
      <c r="Q3721">
        <v>18</v>
      </c>
      <c r="R3721">
        <v>7</v>
      </c>
      <c r="S3721">
        <v>7</v>
      </c>
      <c r="T3721">
        <v>10</v>
      </c>
    </row>
    <row r="3722" spans="8:20" x14ac:dyDescent="0.35">
      <c r="H3722">
        <v>468.04899999999998</v>
      </c>
      <c r="I3722">
        <v>34.049999999999997</v>
      </c>
      <c r="J3722" t="s">
        <v>126</v>
      </c>
      <c r="K3722" t="s">
        <v>134</v>
      </c>
      <c r="L3722">
        <v>3</v>
      </c>
      <c r="M3722" t="s">
        <v>997</v>
      </c>
      <c r="N3722">
        <v>3</v>
      </c>
      <c r="O3722">
        <v>10</v>
      </c>
      <c r="P3722">
        <v>13</v>
      </c>
      <c r="Q3722">
        <v>15</v>
      </c>
      <c r="R3722">
        <v>6</v>
      </c>
      <c r="S3722">
        <v>9</v>
      </c>
      <c r="T3722">
        <v>11</v>
      </c>
    </row>
    <row r="3723" spans="8:20" x14ac:dyDescent="0.35">
      <c r="H3723">
        <v>468.05</v>
      </c>
      <c r="I3723">
        <v>34.051000000000002</v>
      </c>
      <c r="J3723" t="s">
        <v>126</v>
      </c>
      <c r="K3723" t="s">
        <v>55</v>
      </c>
      <c r="L3723">
        <v>3</v>
      </c>
      <c r="M3723" t="s">
        <v>1002</v>
      </c>
      <c r="N3723">
        <v>3</v>
      </c>
      <c r="O3723">
        <v>2</v>
      </c>
      <c r="P3723">
        <v>5</v>
      </c>
      <c r="Q3723">
        <v>7</v>
      </c>
      <c r="R3723">
        <v>16</v>
      </c>
      <c r="S3723">
        <v>19</v>
      </c>
      <c r="T3723">
        <v>21</v>
      </c>
    </row>
    <row r="3724" spans="8:20" x14ac:dyDescent="0.35">
      <c r="H3724">
        <v>468.05099999999999</v>
      </c>
      <c r="I3724">
        <v>34.052</v>
      </c>
      <c r="J3724" t="s">
        <v>126</v>
      </c>
      <c r="K3724" t="s">
        <v>33</v>
      </c>
      <c r="L3724">
        <v>3</v>
      </c>
      <c r="M3724" t="s">
        <v>505</v>
      </c>
      <c r="N3724">
        <v>3</v>
      </c>
      <c r="O3724">
        <v>12</v>
      </c>
      <c r="P3724">
        <v>15</v>
      </c>
      <c r="Q3724">
        <v>17</v>
      </c>
      <c r="R3724">
        <v>5</v>
      </c>
      <c r="S3724">
        <v>8</v>
      </c>
      <c r="T3724">
        <v>10</v>
      </c>
    </row>
    <row r="3725" spans="8:20" x14ac:dyDescent="0.35">
      <c r="H3725">
        <v>468.05200000000002</v>
      </c>
      <c r="I3725">
        <v>34.052999999999997</v>
      </c>
      <c r="J3725" t="s">
        <v>126</v>
      </c>
      <c r="K3725" t="s">
        <v>135</v>
      </c>
      <c r="L3725">
        <v>3</v>
      </c>
      <c r="M3725" t="s">
        <v>505</v>
      </c>
      <c r="N3725">
        <v>3</v>
      </c>
      <c r="O3725">
        <v>12</v>
      </c>
      <c r="P3725">
        <v>15</v>
      </c>
      <c r="Q3725">
        <v>17</v>
      </c>
      <c r="R3725">
        <v>5</v>
      </c>
      <c r="S3725">
        <v>8</v>
      </c>
      <c r="T3725">
        <v>10</v>
      </c>
    </row>
    <row r="3726" spans="8:20" x14ac:dyDescent="0.35">
      <c r="H3726">
        <v>468.053</v>
      </c>
      <c r="I3726">
        <v>34.054000000000002</v>
      </c>
      <c r="J3726" t="s">
        <v>126</v>
      </c>
      <c r="K3726" t="s">
        <v>136</v>
      </c>
      <c r="L3726">
        <v>3</v>
      </c>
      <c r="M3726" t="s">
        <v>1002</v>
      </c>
      <c r="N3726">
        <v>3</v>
      </c>
      <c r="O3726">
        <v>2</v>
      </c>
      <c r="P3726">
        <v>5</v>
      </c>
      <c r="Q3726">
        <v>7</v>
      </c>
      <c r="R3726">
        <v>16</v>
      </c>
      <c r="S3726">
        <v>19</v>
      </c>
      <c r="T3726">
        <v>21</v>
      </c>
    </row>
    <row r="3727" spans="8:20" x14ac:dyDescent="0.35">
      <c r="H3727">
        <v>468.05399999999997</v>
      </c>
      <c r="I3727">
        <v>34.055</v>
      </c>
      <c r="J3727" t="s">
        <v>126</v>
      </c>
      <c r="K3727" t="s">
        <v>137</v>
      </c>
      <c r="L3727">
        <v>3</v>
      </c>
      <c r="M3727" t="s">
        <v>866</v>
      </c>
      <c r="N3727">
        <v>3</v>
      </c>
      <c r="O3727">
        <v>12</v>
      </c>
      <c r="P3727">
        <v>15</v>
      </c>
      <c r="Q3727">
        <v>17</v>
      </c>
      <c r="R3727">
        <v>8</v>
      </c>
      <c r="S3727">
        <v>11</v>
      </c>
      <c r="T3727">
        <v>13</v>
      </c>
    </row>
    <row r="3728" spans="8:20" x14ac:dyDescent="0.35">
      <c r="H3728">
        <v>468.05500000000001</v>
      </c>
      <c r="I3728">
        <v>34.055999999999997</v>
      </c>
      <c r="J3728" t="s">
        <v>126</v>
      </c>
      <c r="K3728" t="s">
        <v>138</v>
      </c>
      <c r="L3728">
        <v>3</v>
      </c>
      <c r="M3728" t="s">
        <v>447</v>
      </c>
      <c r="N3728">
        <v>4</v>
      </c>
      <c r="O3728">
        <v>14</v>
      </c>
      <c r="P3728">
        <v>14</v>
      </c>
      <c r="Q3728">
        <v>17</v>
      </c>
      <c r="R3728">
        <v>11</v>
      </c>
      <c r="S3728">
        <v>11</v>
      </c>
      <c r="T3728">
        <v>14</v>
      </c>
    </row>
    <row r="3729" spans="8:20" x14ac:dyDescent="0.35">
      <c r="H3729">
        <v>468.05599999999998</v>
      </c>
      <c r="I3729">
        <v>34.057000000000002</v>
      </c>
      <c r="J3729" t="s">
        <v>126</v>
      </c>
      <c r="K3729" t="s">
        <v>139</v>
      </c>
      <c r="L3729">
        <v>3</v>
      </c>
      <c r="M3729" t="s">
        <v>667</v>
      </c>
      <c r="N3729">
        <v>3</v>
      </c>
      <c r="O3729">
        <v>12</v>
      </c>
      <c r="P3729">
        <v>15</v>
      </c>
      <c r="Q3729">
        <v>17</v>
      </c>
      <c r="R3729">
        <v>5</v>
      </c>
      <c r="S3729">
        <v>8</v>
      </c>
      <c r="T3729">
        <v>10</v>
      </c>
    </row>
    <row r="3730" spans="8:20" x14ac:dyDescent="0.35">
      <c r="H3730">
        <v>468.05700000000002</v>
      </c>
      <c r="I3730">
        <v>34.058</v>
      </c>
      <c r="J3730" t="s">
        <v>126</v>
      </c>
      <c r="K3730" t="s">
        <v>1415</v>
      </c>
      <c r="L3730">
        <v>3</v>
      </c>
      <c r="M3730" t="s">
        <v>1002</v>
      </c>
      <c r="N3730">
        <v>3</v>
      </c>
      <c r="O3730">
        <v>2</v>
      </c>
      <c r="P3730">
        <v>5</v>
      </c>
      <c r="Q3730">
        <v>7</v>
      </c>
      <c r="R3730">
        <v>16</v>
      </c>
      <c r="S3730">
        <v>19</v>
      </c>
      <c r="T3730">
        <v>21</v>
      </c>
    </row>
    <row r="3731" spans="8:20" x14ac:dyDescent="0.35">
      <c r="H3731">
        <v>468.05799999999999</v>
      </c>
      <c r="I3731">
        <v>34.058999999999997</v>
      </c>
      <c r="J3731" t="s">
        <v>126</v>
      </c>
      <c r="K3731" t="s">
        <v>34</v>
      </c>
      <c r="L3731">
        <v>3</v>
      </c>
      <c r="M3731" t="s">
        <v>654</v>
      </c>
      <c r="N3731">
        <v>3</v>
      </c>
      <c r="O3731">
        <v>12</v>
      </c>
      <c r="P3731">
        <v>15</v>
      </c>
      <c r="Q3731">
        <v>17</v>
      </c>
      <c r="R3731">
        <v>7</v>
      </c>
      <c r="S3731">
        <v>10</v>
      </c>
      <c r="T3731">
        <v>12</v>
      </c>
    </row>
    <row r="3732" spans="8:20" x14ac:dyDescent="0.35">
      <c r="H3732">
        <v>468.05900000000003</v>
      </c>
      <c r="I3732">
        <v>34.06</v>
      </c>
      <c r="J3732" t="s">
        <v>126</v>
      </c>
      <c r="K3732" t="s">
        <v>35</v>
      </c>
      <c r="L3732">
        <v>3</v>
      </c>
      <c r="M3732" t="s">
        <v>956</v>
      </c>
      <c r="N3732">
        <v>4</v>
      </c>
      <c r="O3732">
        <v>15</v>
      </c>
      <c r="P3732">
        <v>15</v>
      </c>
      <c r="Q3732">
        <v>18</v>
      </c>
      <c r="R3732">
        <v>7</v>
      </c>
      <c r="S3732">
        <v>7</v>
      </c>
      <c r="T3732">
        <v>10</v>
      </c>
    </row>
    <row r="3733" spans="8:20" x14ac:dyDescent="0.35">
      <c r="H3733">
        <v>468.06</v>
      </c>
      <c r="I3733">
        <v>34.061</v>
      </c>
      <c r="J3733" t="s">
        <v>126</v>
      </c>
      <c r="K3733" t="s">
        <v>140</v>
      </c>
      <c r="L3733">
        <v>3</v>
      </c>
      <c r="M3733" t="s">
        <v>361</v>
      </c>
      <c r="N3733">
        <v>3</v>
      </c>
      <c r="O3733">
        <v>12</v>
      </c>
      <c r="P3733">
        <v>15</v>
      </c>
      <c r="Q3733">
        <v>17</v>
      </c>
      <c r="R3733">
        <v>6</v>
      </c>
      <c r="S3733">
        <v>9</v>
      </c>
      <c r="T3733">
        <v>11</v>
      </c>
    </row>
    <row r="3734" spans="8:20" x14ac:dyDescent="0.35">
      <c r="H3734">
        <v>468.06099999999998</v>
      </c>
      <c r="I3734">
        <v>34.061999999999998</v>
      </c>
      <c r="J3734" t="s">
        <v>126</v>
      </c>
      <c r="K3734" t="s">
        <v>30</v>
      </c>
      <c r="L3734">
        <v>3</v>
      </c>
      <c r="M3734" t="s">
        <v>1003</v>
      </c>
      <c r="N3734">
        <v>4</v>
      </c>
      <c r="O3734">
        <v>13</v>
      </c>
      <c r="P3734">
        <v>13</v>
      </c>
      <c r="Q3734">
        <v>16</v>
      </c>
      <c r="R3734">
        <v>10</v>
      </c>
      <c r="S3734">
        <v>10</v>
      </c>
      <c r="T3734">
        <v>13</v>
      </c>
    </row>
    <row r="3735" spans="8:20" x14ac:dyDescent="0.35">
      <c r="H3735">
        <v>468.06200000000001</v>
      </c>
      <c r="I3735">
        <v>34.063000000000002</v>
      </c>
      <c r="J3735" t="s">
        <v>126</v>
      </c>
      <c r="K3735" t="s">
        <v>141</v>
      </c>
      <c r="L3735">
        <v>3</v>
      </c>
      <c r="M3735" t="s">
        <v>1003</v>
      </c>
      <c r="N3735">
        <v>4</v>
      </c>
      <c r="O3735">
        <v>13</v>
      </c>
      <c r="P3735">
        <v>13</v>
      </c>
      <c r="Q3735">
        <v>16</v>
      </c>
      <c r="R3735">
        <v>10</v>
      </c>
      <c r="S3735">
        <v>10</v>
      </c>
      <c r="T3735">
        <v>13</v>
      </c>
    </row>
    <row r="3736" spans="8:20" x14ac:dyDescent="0.35">
      <c r="H3736">
        <v>468.06299999999999</v>
      </c>
      <c r="I3736">
        <v>34.064</v>
      </c>
      <c r="J3736" t="s">
        <v>126</v>
      </c>
      <c r="K3736" t="s">
        <v>142</v>
      </c>
      <c r="L3736">
        <v>3</v>
      </c>
      <c r="M3736" t="s">
        <v>1004</v>
      </c>
      <c r="N3736">
        <v>4</v>
      </c>
      <c r="O3736">
        <v>12</v>
      </c>
      <c r="P3736">
        <v>12</v>
      </c>
      <c r="Q3736">
        <v>15</v>
      </c>
      <c r="R3736">
        <v>10</v>
      </c>
      <c r="S3736">
        <v>10</v>
      </c>
      <c r="T3736">
        <v>13</v>
      </c>
    </row>
    <row r="3737" spans="8:20" x14ac:dyDescent="0.35">
      <c r="H3737">
        <v>468.06400000000002</v>
      </c>
      <c r="I3737">
        <v>34.064999999999998</v>
      </c>
      <c r="J3737" t="s">
        <v>126</v>
      </c>
      <c r="K3737" t="s">
        <v>36</v>
      </c>
      <c r="L3737">
        <v>3</v>
      </c>
      <c r="M3737" t="s">
        <v>1005</v>
      </c>
      <c r="N3737">
        <v>3</v>
      </c>
      <c r="O3737">
        <v>16</v>
      </c>
      <c r="P3737">
        <v>19</v>
      </c>
      <c r="Q3737">
        <v>21</v>
      </c>
      <c r="R3737">
        <v>4</v>
      </c>
      <c r="S3737">
        <v>7</v>
      </c>
      <c r="T3737">
        <v>9</v>
      </c>
    </row>
    <row r="3738" spans="8:20" x14ac:dyDescent="0.35">
      <c r="H3738">
        <v>468.065</v>
      </c>
      <c r="I3738">
        <v>34.066000000000003</v>
      </c>
      <c r="J3738" t="s">
        <v>126</v>
      </c>
      <c r="K3738" t="s">
        <v>143</v>
      </c>
      <c r="L3738">
        <v>3</v>
      </c>
      <c r="M3738" t="s">
        <v>1006</v>
      </c>
      <c r="N3738">
        <v>4</v>
      </c>
      <c r="O3738">
        <v>13</v>
      </c>
      <c r="P3738">
        <v>13</v>
      </c>
      <c r="Q3738">
        <v>16</v>
      </c>
      <c r="R3738">
        <v>12</v>
      </c>
      <c r="S3738">
        <v>12</v>
      </c>
      <c r="T3738">
        <v>15</v>
      </c>
    </row>
    <row r="3739" spans="8:20" x14ac:dyDescent="0.35">
      <c r="H3739">
        <v>468.06599999999997</v>
      </c>
      <c r="I3739">
        <v>34.067999999999998</v>
      </c>
      <c r="J3739" t="s">
        <v>126</v>
      </c>
      <c r="K3739" t="s">
        <v>56</v>
      </c>
      <c r="L3739">
        <v>3</v>
      </c>
      <c r="M3739" t="s">
        <v>683</v>
      </c>
      <c r="N3739">
        <v>4</v>
      </c>
      <c r="O3739">
        <v>12</v>
      </c>
      <c r="P3739">
        <v>12</v>
      </c>
      <c r="Q3739">
        <v>15</v>
      </c>
      <c r="R3739">
        <v>12</v>
      </c>
      <c r="S3739">
        <v>12</v>
      </c>
      <c r="T3739">
        <v>15</v>
      </c>
    </row>
    <row r="3740" spans="8:20" x14ac:dyDescent="0.35">
      <c r="H3740">
        <v>468.06700000000001</v>
      </c>
      <c r="I3740">
        <v>34.069000000000003</v>
      </c>
      <c r="J3740" t="s">
        <v>126</v>
      </c>
      <c r="K3740" t="s">
        <v>145</v>
      </c>
      <c r="L3740">
        <v>3</v>
      </c>
      <c r="M3740" t="s">
        <v>715</v>
      </c>
      <c r="N3740">
        <v>3</v>
      </c>
      <c r="O3740">
        <v>9</v>
      </c>
      <c r="P3740">
        <v>12</v>
      </c>
      <c r="Q3740">
        <v>14</v>
      </c>
      <c r="R3740">
        <v>9</v>
      </c>
      <c r="S3740">
        <v>12</v>
      </c>
      <c r="T3740">
        <v>14</v>
      </c>
    </row>
    <row r="3741" spans="8:20" x14ac:dyDescent="0.35">
      <c r="H3741">
        <v>468.06799999999998</v>
      </c>
      <c r="I3741">
        <v>34.07</v>
      </c>
      <c r="J3741" t="s">
        <v>126</v>
      </c>
      <c r="K3741" t="s">
        <v>146</v>
      </c>
      <c r="L3741">
        <v>3</v>
      </c>
      <c r="M3741" t="s">
        <v>972</v>
      </c>
      <c r="N3741">
        <v>3</v>
      </c>
      <c r="O3741">
        <v>4</v>
      </c>
      <c r="P3741">
        <v>7</v>
      </c>
      <c r="Q3741">
        <v>9</v>
      </c>
      <c r="R3741">
        <v>15</v>
      </c>
      <c r="S3741">
        <v>18</v>
      </c>
      <c r="T3741">
        <v>20</v>
      </c>
    </row>
    <row r="3742" spans="8:20" x14ac:dyDescent="0.35">
      <c r="H3742">
        <v>468.06900000000002</v>
      </c>
      <c r="I3742">
        <v>34.070999999999998</v>
      </c>
      <c r="J3742" t="s">
        <v>126</v>
      </c>
      <c r="K3742" t="s">
        <v>147</v>
      </c>
      <c r="L3742">
        <v>3</v>
      </c>
      <c r="M3742" t="s">
        <v>777</v>
      </c>
      <c r="N3742">
        <v>4</v>
      </c>
      <c r="O3742">
        <v>12</v>
      </c>
      <c r="P3742">
        <v>12</v>
      </c>
      <c r="Q3742">
        <v>15</v>
      </c>
      <c r="R3742">
        <v>10</v>
      </c>
      <c r="S3742">
        <v>10</v>
      </c>
      <c r="T3742">
        <v>13</v>
      </c>
    </row>
    <row r="3743" spans="8:20" x14ac:dyDescent="0.35">
      <c r="H3743">
        <v>468.07</v>
      </c>
      <c r="I3743">
        <v>34.072000000000003</v>
      </c>
      <c r="J3743" t="s">
        <v>126</v>
      </c>
      <c r="K3743" t="s">
        <v>28</v>
      </c>
      <c r="L3743">
        <v>3</v>
      </c>
      <c r="M3743" t="s">
        <v>816</v>
      </c>
      <c r="N3743">
        <v>3</v>
      </c>
      <c r="O3743">
        <v>7</v>
      </c>
      <c r="P3743">
        <v>10</v>
      </c>
      <c r="Q3743">
        <v>12</v>
      </c>
      <c r="R3743">
        <v>10</v>
      </c>
      <c r="S3743">
        <v>13</v>
      </c>
      <c r="T3743">
        <v>15</v>
      </c>
    </row>
    <row r="3744" spans="8:20" x14ac:dyDescent="0.35">
      <c r="H3744">
        <v>468.07100000000003</v>
      </c>
      <c r="I3744">
        <v>34.073</v>
      </c>
      <c r="J3744" t="s">
        <v>126</v>
      </c>
      <c r="K3744" t="s">
        <v>148</v>
      </c>
      <c r="L3744">
        <v>3</v>
      </c>
      <c r="M3744" t="s">
        <v>934</v>
      </c>
      <c r="N3744">
        <v>4</v>
      </c>
      <c r="O3744">
        <v>9</v>
      </c>
      <c r="P3744">
        <v>9</v>
      </c>
      <c r="Q3744">
        <v>12</v>
      </c>
      <c r="R3744">
        <v>15</v>
      </c>
      <c r="S3744">
        <v>15</v>
      </c>
      <c r="T3744">
        <v>18</v>
      </c>
    </row>
    <row r="3745" spans="8:20" x14ac:dyDescent="0.35">
      <c r="H3745">
        <v>468.072</v>
      </c>
      <c r="I3745">
        <v>34.073999999999998</v>
      </c>
      <c r="J3745" t="s">
        <v>126</v>
      </c>
      <c r="K3745" t="s">
        <v>149</v>
      </c>
      <c r="L3745">
        <v>3</v>
      </c>
      <c r="M3745" t="s">
        <v>1007</v>
      </c>
      <c r="N3745">
        <v>4</v>
      </c>
      <c r="O3745">
        <v>9</v>
      </c>
      <c r="P3745">
        <v>9</v>
      </c>
      <c r="Q3745">
        <v>12</v>
      </c>
      <c r="R3745">
        <v>12</v>
      </c>
      <c r="S3745">
        <v>12</v>
      </c>
      <c r="T3745">
        <v>15</v>
      </c>
    </row>
    <row r="3746" spans="8:20" x14ac:dyDescent="0.35">
      <c r="H3746">
        <v>468.07299999999998</v>
      </c>
      <c r="I3746">
        <v>34.075000000000003</v>
      </c>
      <c r="J3746" t="s">
        <v>126</v>
      </c>
      <c r="K3746" t="s">
        <v>150</v>
      </c>
      <c r="L3746">
        <v>3</v>
      </c>
      <c r="M3746" t="s">
        <v>997</v>
      </c>
      <c r="N3746">
        <v>3</v>
      </c>
      <c r="O3746">
        <v>10</v>
      </c>
      <c r="P3746">
        <v>13</v>
      </c>
      <c r="Q3746">
        <v>15</v>
      </c>
      <c r="R3746">
        <v>6</v>
      </c>
      <c r="S3746">
        <v>9</v>
      </c>
      <c r="T3746">
        <v>11</v>
      </c>
    </row>
    <row r="3747" spans="8:20" x14ac:dyDescent="0.35">
      <c r="H3747">
        <v>468.07400000000001</v>
      </c>
      <c r="I3747">
        <v>34.076000000000001</v>
      </c>
      <c r="J3747" t="s">
        <v>126</v>
      </c>
      <c r="K3747" t="s">
        <v>151</v>
      </c>
      <c r="L3747">
        <v>3</v>
      </c>
      <c r="M3747" t="s">
        <v>338</v>
      </c>
      <c r="N3747">
        <v>3</v>
      </c>
      <c r="O3747">
        <v>10</v>
      </c>
      <c r="P3747">
        <v>13</v>
      </c>
      <c r="Q3747">
        <v>15</v>
      </c>
      <c r="R3747">
        <v>5</v>
      </c>
      <c r="S3747">
        <v>8</v>
      </c>
      <c r="T3747">
        <v>10</v>
      </c>
    </row>
    <row r="3748" spans="8:20" x14ac:dyDescent="0.35">
      <c r="H3748">
        <v>468.07499999999999</v>
      </c>
      <c r="I3748">
        <v>34.076999999999998</v>
      </c>
      <c r="J3748" t="s">
        <v>126</v>
      </c>
      <c r="K3748" t="s">
        <v>152</v>
      </c>
      <c r="L3748">
        <v>3</v>
      </c>
      <c r="M3748" t="s">
        <v>816</v>
      </c>
      <c r="N3748">
        <v>3</v>
      </c>
      <c r="O3748">
        <v>7</v>
      </c>
      <c r="P3748">
        <v>10</v>
      </c>
      <c r="Q3748">
        <v>12</v>
      </c>
      <c r="R3748">
        <v>10</v>
      </c>
      <c r="S3748">
        <v>13</v>
      </c>
      <c r="T3748">
        <v>15</v>
      </c>
    </row>
    <row r="3749" spans="8:20" x14ac:dyDescent="0.35">
      <c r="H3749">
        <v>468.07600000000002</v>
      </c>
      <c r="I3749">
        <v>34.078000000000003</v>
      </c>
      <c r="J3749" t="s">
        <v>126</v>
      </c>
      <c r="K3749" t="s">
        <v>1752</v>
      </c>
      <c r="L3749">
        <v>3</v>
      </c>
      <c r="M3749" t="s">
        <v>1763</v>
      </c>
      <c r="N3749">
        <v>4</v>
      </c>
      <c r="O3749">
        <v>5</v>
      </c>
      <c r="P3749">
        <v>5</v>
      </c>
      <c r="Q3749">
        <v>8</v>
      </c>
      <c r="R3749">
        <v>18</v>
      </c>
      <c r="S3749">
        <v>18</v>
      </c>
      <c r="T3749">
        <v>21</v>
      </c>
    </row>
    <row r="3750" spans="8:20" x14ac:dyDescent="0.35">
      <c r="H3750">
        <v>468.077</v>
      </c>
      <c r="I3750">
        <v>34.079000000000001</v>
      </c>
      <c r="J3750" t="s">
        <v>126</v>
      </c>
      <c r="K3750" t="s">
        <v>153</v>
      </c>
      <c r="L3750">
        <v>3</v>
      </c>
      <c r="M3750" t="s">
        <v>675</v>
      </c>
      <c r="N3750">
        <v>3</v>
      </c>
      <c r="O3750">
        <v>8</v>
      </c>
      <c r="P3750">
        <v>11</v>
      </c>
      <c r="Q3750">
        <v>13</v>
      </c>
      <c r="R3750">
        <v>11</v>
      </c>
      <c r="S3750">
        <v>14</v>
      </c>
      <c r="T3750">
        <v>16</v>
      </c>
    </row>
    <row r="3751" spans="8:20" x14ac:dyDescent="0.35">
      <c r="H3751">
        <v>468.07799999999997</v>
      </c>
      <c r="I3751">
        <v>34.08</v>
      </c>
      <c r="J3751" t="s">
        <v>126</v>
      </c>
      <c r="K3751" t="s">
        <v>1606</v>
      </c>
      <c r="L3751">
        <v>3</v>
      </c>
      <c r="M3751" t="s">
        <v>1619</v>
      </c>
      <c r="N3751">
        <v>4</v>
      </c>
      <c r="O3751">
        <v>17</v>
      </c>
      <c r="P3751">
        <v>17</v>
      </c>
      <c r="Q3751">
        <v>20</v>
      </c>
      <c r="R3751">
        <v>9</v>
      </c>
      <c r="S3751">
        <v>9</v>
      </c>
      <c r="T3751">
        <v>12</v>
      </c>
    </row>
    <row r="3752" spans="8:20" x14ac:dyDescent="0.35">
      <c r="H3752">
        <v>468.07900000000001</v>
      </c>
      <c r="I3752">
        <v>34.081000000000003</v>
      </c>
      <c r="J3752" t="s">
        <v>126</v>
      </c>
      <c r="K3752" t="s">
        <v>154</v>
      </c>
      <c r="L3752">
        <v>3</v>
      </c>
      <c r="M3752" t="s">
        <v>676</v>
      </c>
      <c r="N3752">
        <v>4</v>
      </c>
      <c r="O3752">
        <v>13</v>
      </c>
      <c r="P3752">
        <v>13</v>
      </c>
      <c r="Q3752">
        <v>16</v>
      </c>
      <c r="R3752">
        <v>9</v>
      </c>
      <c r="S3752">
        <v>9</v>
      </c>
      <c r="T3752">
        <v>12</v>
      </c>
    </row>
    <row r="3753" spans="8:20" x14ac:dyDescent="0.35">
      <c r="H3753">
        <v>468.08</v>
      </c>
      <c r="I3753">
        <v>34.082000000000001</v>
      </c>
      <c r="J3753" t="s">
        <v>126</v>
      </c>
      <c r="K3753" t="s">
        <v>155</v>
      </c>
      <c r="L3753">
        <v>3</v>
      </c>
      <c r="M3753" t="s">
        <v>357</v>
      </c>
      <c r="N3753">
        <v>3</v>
      </c>
      <c r="O3753">
        <v>16</v>
      </c>
      <c r="P3753">
        <v>19</v>
      </c>
      <c r="Q3753">
        <v>21</v>
      </c>
      <c r="R3753">
        <v>4</v>
      </c>
      <c r="S3753">
        <v>7</v>
      </c>
      <c r="T3753">
        <v>9</v>
      </c>
    </row>
    <row r="3754" spans="8:20" x14ac:dyDescent="0.35">
      <c r="H3754">
        <v>468.08100000000002</v>
      </c>
      <c r="I3754">
        <v>34.082999999999998</v>
      </c>
      <c r="J3754" t="s">
        <v>126</v>
      </c>
      <c r="K3754" t="s">
        <v>57</v>
      </c>
      <c r="L3754">
        <v>3</v>
      </c>
      <c r="M3754" t="s">
        <v>579</v>
      </c>
      <c r="N3754">
        <v>3</v>
      </c>
      <c r="O3754">
        <v>12</v>
      </c>
      <c r="P3754">
        <v>15</v>
      </c>
      <c r="Q3754">
        <v>17</v>
      </c>
      <c r="R3754">
        <v>5</v>
      </c>
      <c r="S3754">
        <v>8</v>
      </c>
      <c r="T3754">
        <v>10</v>
      </c>
    </row>
    <row r="3755" spans="8:20" x14ac:dyDescent="0.35">
      <c r="H3755">
        <v>468.08199999999999</v>
      </c>
      <c r="I3755">
        <v>34.084000000000003</v>
      </c>
      <c r="J3755" t="s">
        <v>126</v>
      </c>
      <c r="K3755" t="s">
        <v>1666</v>
      </c>
      <c r="L3755">
        <v>3</v>
      </c>
      <c r="M3755" t="s">
        <v>1678</v>
      </c>
      <c r="N3755">
        <v>4</v>
      </c>
      <c r="O3755">
        <v>17</v>
      </c>
      <c r="P3755">
        <v>17</v>
      </c>
      <c r="Q3755">
        <v>20</v>
      </c>
      <c r="R3755">
        <v>7</v>
      </c>
      <c r="S3755">
        <v>7</v>
      </c>
      <c r="T3755">
        <v>10</v>
      </c>
    </row>
    <row r="3756" spans="8:20" x14ac:dyDescent="0.35">
      <c r="H3756">
        <v>468.08300000000003</v>
      </c>
      <c r="I3756">
        <v>34.085000000000001</v>
      </c>
      <c r="J3756" t="s">
        <v>126</v>
      </c>
      <c r="K3756" t="s">
        <v>156</v>
      </c>
      <c r="L3756">
        <v>3</v>
      </c>
      <c r="M3756" t="s">
        <v>1326</v>
      </c>
      <c r="N3756">
        <v>4</v>
      </c>
      <c r="O3756">
        <v>12</v>
      </c>
      <c r="P3756">
        <v>12</v>
      </c>
      <c r="Q3756">
        <v>15</v>
      </c>
      <c r="R3756">
        <v>9</v>
      </c>
      <c r="S3756">
        <v>9</v>
      </c>
      <c r="T3756">
        <v>12</v>
      </c>
    </row>
    <row r="3757" spans="8:20" x14ac:dyDescent="0.35">
      <c r="H3757">
        <v>468.084</v>
      </c>
      <c r="I3757">
        <v>34.085999999999999</v>
      </c>
      <c r="J3757" t="s">
        <v>126</v>
      </c>
      <c r="K3757" t="s">
        <v>37</v>
      </c>
      <c r="L3757">
        <v>3</v>
      </c>
      <c r="M3757" t="s">
        <v>1008</v>
      </c>
      <c r="N3757">
        <v>4</v>
      </c>
      <c r="O3757">
        <v>13</v>
      </c>
      <c r="P3757">
        <v>13</v>
      </c>
      <c r="Q3757">
        <v>16</v>
      </c>
      <c r="R3757">
        <v>11</v>
      </c>
      <c r="S3757">
        <v>11</v>
      </c>
      <c r="T3757">
        <v>14</v>
      </c>
    </row>
    <row r="3758" spans="8:20" x14ac:dyDescent="0.35">
      <c r="H3758">
        <v>468.08499999999998</v>
      </c>
      <c r="I3758">
        <v>34.087000000000003</v>
      </c>
      <c r="J3758" t="s">
        <v>126</v>
      </c>
      <c r="K3758" t="s">
        <v>157</v>
      </c>
      <c r="L3758">
        <v>3</v>
      </c>
      <c r="M3758" t="s">
        <v>1001</v>
      </c>
      <c r="N3758">
        <v>4</v>
      </c>
      <c r="O3758">
        <v>14</v>
      </c>
      <c r="P3758">
        <v>14</v>
      </c>
      <c r="Q3758">
        <v>17</v>
      </c>
      <c r="R3758">
        <v>9</v>
      </c>
      <c r="S3758">
        <v>9</v>
      </c>
      <c r="T3758">
        <v>12</v>
      </c>
    </row>
    <row r="3759" spans="8:20" x14ac:dyDescent="0.35">
      <c r="H3759">
        <v>468.08600000000001</v>
      </c>
      <c r="I3759">
        <v>34.088000000000001</v>
      </c>
      <c r="J3759" t="s">
        <v>126</v>
      </c>
      <c r="K3759" t="s">
        <v>58</v>
      </c>
      <c r="L3759">
        <v>3</v>
      </c>
      <c r="M3759" t="s">
        <v>986</v>
      </c>
      <c r="N3759">
        <v>3</v>
      </c>
      <c r="O3759">
        <v>10</v>
      </c>
      <c r="P3759">
        <v>13</v>
      </c>
      <c r="Q3759">
        <v>15</v>
      </c>
      <c r="R3759">
        <v>7</v>
      </c>
      <c r="S3759">
        <v>10</v>
      </c>
      <c r="T3759">
        <v>12</v>
      </c>
    </row>
    <row r="3760" spans="8:20" x14ac:dyDescent="0.35">
      <c r="H3760">
        <v>468.08699999999999</v>
      </c>
      <c r="I3760">
        <v>34.088999999999999</v>
      </c>
      <c r="J3760" t="s">
        <v>126</v>
      </c>
      <c r="K3760" t="s">
        <v>59</v>
      </c>
      <c r="L3760">
        <v>3</v>
      </c>
      <c r="M3760" t="s">
        <v>743</v>
      </c>
      <c r="N3760">
        <v>4</v>
      </c>
      <c r="O3760">
        <v>14</v>
      </c>
      <c r="P3760">
        <v>14</v>
      </c>
      <c r="Q3760">
        <v>17</v>
      </c>
      <c r="R3760">
        <v>10</v>
      </c>
      <c r="S3760">
        <v>10</v>
      </c>
      <c r="T3760">
        <v>13</v>
      </c>
    </row>
    <row r="3761" spans="8:20" x14ac:dyDescent="0.35">
      <c r="H3761">
        <v>468.08800000000002</v>
      </c>
      <c r="I3761">
        <v>34.090000000000003</v>
      </c>
      <c r="J3761" t="s">
        <v>126</v>
      </c>
      <c r="K3761" t="s">
        <v>158</v>
      </c>
      <c r="L3761">
        <v>3</v>
      </c>
      <c r="M3761" t="s">
        <v>725</v>
      </c>
      <c r="N3761">
        <v>4</v>
      </c>
      <c r="O3761">
        <v>13</v>
      </c>
      <c r="P3761">
        <v>13</v>
      </c>
      <c r="Q3761">
        <v>16</v>
      </c>
      <c r="R3761">
        <v>10</v>
      </c>
      <c r="S3761">
        <v>10</v>
      </c>
      <c r="T3761">
        <v>13</v>
      </c>
    </row>
    <row r="3762" spans="8:20" x14ac:dyDescent="0.35">
      <c r="H3762">
        <v>468.089</v>
      </c>
      <c r="I3762">
        <v>34.091000000000001</v>
      </c>
      <c r="J3762" t="s">
        <v>126</v>
      </c>
      <c r="K3762" t="s">
        <v>159</v>
      </c>
      <c r="L3762">
        <v>3</v>
      </c>
      <c r="M3762" t="s">
        <v>685</v>
      </c>
      <c r="N3762">
        <v>3</v>
      </c>
      <c r="O3762">
        <v>15</v>
      </c>
      <c r="P3762">
        <v>18</v>
      </c>
      <c r="Q3762">
        <v>20</v>
      </c>
      <c r="R3762">
        <v>3</v>
      </c>
      <c r="S3762">
        <v>6</v>
      </c>
      <c r="T3762">
        <v>8</v>
      </c>
    </row>
    <row r="3763" spans="8:20" x14ac:dyDescent="0.35">
      <c r="H3763">
        <v>468.09</v>
      </c>
      <c r="I3763">
        <v>34.091999999999999</v>
      </c>
      <c r="J3763" t="s">
        <v>126</v>
      </c>
      <c r="K3763" t="s">
        <v>160</v>
      </c>
      <c r="L3763">
        <v>3</v>
      </c>
      <c r="M3763" t="s">
        <v>683</v>
      </c>
      <c r="N3763">
        <v>4</v>
      </c>
      <c r="O3763">
        <v>12</v>
      </c>
      <c r="P3763">
        <v>12</v>
      </c>
      <c r="Q3763">
        <v>15</v>
      </c>
      <c r="R3763">
        <v>12</v>
      </c>
      <c r="S3763">
        <v>12</v>
      </c>
      <c r="T3763">
        <v>15</v>
      </c>
    </row>
    <row r="3764" spans="8:20" x14ac:dyDescent="0.35">
      <c r="H3764">
        <v>468.09100000000001</v>
      </c>
      <c r="I3764">
        <v>34.093000000000004</v>
      </c>
      <c r="J3764" t="s">
        <v>126</v>
      </c>
      <c r="K3764" t="s">
        <v>161</v>
      </c>
      <c r="L3764">
        <v>3</v>
      </c>
      <c r="M3764" t="s">
        <v>757</v>
      </c>
      <c r="N3764">
        <v>4</v>
      </c>
      <c r="O3764">
        <v>18</v>
      </c>
      <c r="P3764">
        <v>18</v>
      </c>
      <c r="Q3764">
        <v>21</v>
      </c>
      <c r="R3764">
        <v>3</v>
      </c>
      <c r="S3764">
        <v>3</v>
      </c>
      <c r="T3764">
        <v>6</v>
      </c>
    </row>
    <row r="3765" spans="8:20" x14ac:dyDescent="0.35">
      <c r="H3765">
        <v>468.09199999999998</v>
      </c>
      <c r="I3765">
        <v>34.094000000000001</v>
      </c>
      <c r="J3765" t="s">
        <v>126</v>
      </c>
      <c r="K3765" t="s">
        <v>1374</v>
      </c>
      <c r="L3765">
        <v>3</v>
      </c>
      <c r="M3765" t="s">
        <v>1679</v>
      </c>
      <c r="N3765">
        <v>4</v>
      </c>
      <c r="O3765">
        <v>17</v>
      </c>
      <c r="P3765">
        <v>17</v>
      </c>
      <c r="Q3765">
        <v>20</v>
      </c>
      <c r="R3765">
        <v>6</v>
      </c>
      <c r="S3765">
        <v>6</v>
      </c>
      <c r="T3765">
        <v>9</v>
      </c>
    </row>
    <row r="3766" spans="8:20" x14ac:dyDescent="0.35">
      <c r="H3766">
        <v>468.09300000000002</v>
      </c>
      <c r="I3766">
        <v>34.094999999999999</v>
      </c>
      <c r="J3766" t="s">
        <v>126</v>
      </c>
      <c r="K3766" t="s">
        <v>162</v>
      </c>
      <c r="L3766">
        <v>3</v>
      </c>
      <c r="M3766" t="s">
        <v>361</v>
      </c>
      <c r="N3766">
        <v>3</v>
      </c>
      <c r="O3766">
        <v>12</v>
      </c>
      <c r="P3766">
        <v>15</v>
      </c>
      <c r="Q3766">
        <v>17</v>
      </c>
      <c r="R3766">
        <v>6</v>
      </c>
      <c r="S3766">
        <v>9</v>
      </c>
      <c r="T3766">
        <v>11</v>
      </c>
    </row>
    <row r="3767" spans="8:20" x14ac:dyDescent="0.35">
      <c r="H3767">
        <v>468.09399999999999</v>
      </c>
      <c r="I3767">
        <v>34.095999999999997</v>
      </c>
      <c r="J3767" t="s">
        <v>126</v>
      </c>
      <c r="K3767" t="s">
        <v>163</v>
      </c>
      <c r="L3767">
        <v>3</v>
      </c>
      <c r="M3767" t="s">
        <v>1009</v>
      </c>
      <c r="N3767">
        <v>4</v>
      </c>
      <c r="O3767">
        <v>15</v>
      </c>
      <c r="P3767">
        <v>15</v>
      </c>
      <c r="Q3767">
        <v>18</v>
      </c>
      <c r="R3767">
        <v>8</v>
      </c>
      <c r="S3767">
        <v>8</v>
      </c>
      <c r="T3767">
        <v>11</v>
      </c>
    </row>
    <row r="3768" spans="8:20" x14ac:dyDescent="0.35">
      <c r="H3768">
        <v>468.09500000000003</v>
      </c>
      <c r="I3768">
        <v>34.097000000000001</v>
      </c>
      <c r="J3768" t="s">
        <v>126</v>
      </c>
      <c r="K3768" t="s">
        <v>24</v>
      </c>
      <c r="L3768">
        <v>3</v>
      </c>
      <c r="M3768" t="s">
        <v>505</v>
      </c>
      <c r="N3768">
        <v>3</v>
      </c>
      <c r="O3768">
        <v>12</v>
      </c>
      <c r="P3768">
        <v>15</v>
      </c>
      <c r="Q3768">
        <v>17</v>
      </c>
      <c r="R3768">
        <v>5</v>
      </c>
      <c r="S3768">
        <v>8</v>
      </c>
      <c r="T3768">
        <v>10</v>
      </c>
    </row>
    <row r="3769" spans="8:20" x14ac:dyDescent="0.35">
      <c r="H3769">
        <v>468.096</v>
      </c>
      <c r="I3769">
        <v>34.097999999999999</v>
      </c>
      <c r="J3769" t="s">
        <v>126</v>
      </c>
      <c r="K3769" t="s">
        <v>1496</v>
      </c>
      <c r="L3769">
        <v>3</v>
      </c>
      <c r="M3769" t="s">
        <v>1506</v>
      </c>
      <c r="N3769">
        <v>3</v>
      </c>
      <c r="O3769">
        <v>10</v>
      </c>
      <c r="P3769">
        <v>13</v>
      </c>
      <c r="Q3769">
        <v>15</v>
      </c>
      <c r="R3769">
        <v>7</v>
      </c>
      <c r="S3769">
        <v>10</v>
      </c>
      <c r="T3769">
        <v>12</v>
      </c>
    </row>
    <row r="3770" spans="8:20" x14ac:dyDescent="0.35">
      <c r="H3770">
        <v>468.09699999999998</v>
      </c>
      <c r="I3770">
        <v>34.098999999999997</v>
      </c>
      <c r="J3770" t="s">
        <v>126</v>
      </c>
      <c r="K3770" t="s">
        <v>164</v>
      </c>
      <c r="L3770">
        <v>3</v>
      </c>
      <c r="M3770" t="s">
        <v>1010</v>
      </c>
      <c r="N3770">
        <v>4</v>
      </c>
      <c r="O3770">
        <v>15</v>
      </c>
      <c r="P3770">
        <v>15</v>
      </c>
      <c r="Q3770">
        <v>18</v>
      </c>
      <c r="R3770">
        <v>10</v>
      </c>
      <c r="S3770">
        <v>10</v>
      </c>
      <c r="T3770">
        <v>13</v>
      </c>
    </row>
    <row r="3771" spans="8:20" x14ac:dyDescent="0.35">
      <c r="H3771">
        <v>468.09800000000001</v>
      </c>
      <c r="I3771">
        <v>34.1</v>
      </c>
      <c r="J3771" t="s">
        <v>126</v>
      </c>
      <c r="K3771" t="s">
        <v>165</v>
      </c>
      <c r="L3771">
        <v>3</v>
      </c>
      <c r="M3771" t="s">
        <v>816</v>
      </c>
      <c r="N3771">
        <v>3</v>
      </c>
      <c r="O3771">
        <v>7</v>
      </c>
      <c r="P3771">
        <v>10</v>
      </c>
      <c r="Q3771">
        <v>12</v>
      </c>
      <c r="R3771">
        <v>10</v>
      </c>
      <c r="S3771">
        <v>13</v>
      </c>
      <c r="T3771">
        <v>15</v>
      </c>
    </row>
    <row r="3772" spans="8:20" x14ac:dyDescent="0.35">
      <c r="H3772">
        <v>468.09899999999999</v>
      </c>
      <c r="I3772">
        <v>34.100999999999999</v>
      </c>
      <c r="J3772" t="s">
        <v>126</v>
      </c>
      <c r="K3772" t="s">
        <v>60</v>
      </c>
      <c r="L3772">
        <v>3</v>
      </c>
      <c r="M3772" t="s">
        <v>835</v>
      </c>
      <c r="N3772">
        <v>4</v>
      </c>
      <c r="O3772">
        <v>14</v>
      </c>
      <c r="P3772">
        <v>14</v>
      </c>
      <c r="Q3772">
        <v>17</v>
      </c>
      <c r="R3772">
        <v>7</v>
      </c>
      <c r="S3772">
        <v>7</v>
      </c>
      <c r="T3772">
        <v>10</v>
      </c>
    </row>
    <row r="3773" spans="8:20" x14ac:dyDescent="0.35">
      <c r="H3773">
        <v>468.1</v>
      </c>
      <c r="I3773">
        <v>34.101999999999997</v>
      </c>
      <c r="J3773" t="s">
        <v>126</v>
      </c>
      <c r="K3773" t="s">
        <v>29</v>
      </c>
      <c r="L3773">
        <v>3</v>
      </c>
      <c r="M3773" t="s">
        <v>1009</v>
      </c>
      <c r="N3773">
        <v>4</v>
      </c>
      <c r="O3773">
        <v>15</v>
      </c>
      <c r="P3773">
        <v>15</v>
      </c>
      <c r="Q3773">
        <v>18</v>
      </c>
      <c r="R3773">
        <v>8</v>
      </c>
      <c r="S3773">
        <v>8</v>
      </c>
      <c r="T3773">
        <v>11</v>
      </c>
    </row>
    <row r="3774" spans="8:20" x14ac:dyDescent="0.35">
      <c r="H3774">
        <v>468.101</v>
      </c>
      <c r="I3774">
        <v>34.103000000000002</v>
      </c>
      <c r="J3774" t="s">
        <v>126</v>
      </c>
      <c r="K3774" t="s">
        <v>166</v>
      </c>
      <c r="L3774">
        <v>3</v>
      </c>
      <c r="M3774" t="s">
        <v>990</v>
      </c>
      <c r="N3774">
        <v>4</v>
      </c>
      <c r="O3774">
        <v>17</v>
      </c>
      <c r="P3774">
        <v>17</v>
      </c>
      <c r="Q3774">
        <v>20</v>
      </c>
      <c r="R3774">
        <v>8</v>
      </c>
      <c r="S3774">
        <v>8</v>
      </c>
      <c r="T3774">
        <v>11</v>
      </c>
    </row>
    <row r="3775" spans="8:20" x14ac:dyDescent="0.35">
      <c r="H3775">
        <v>468.10199999999998</v>
      </c>
      <c r="I3775">
        <v>34.103999999999999</v>
      </c>
      <c r="J3775" t="s">
        <v>126</v>
      </c>
      <c r="K3775" t="s">
        <v>167</v>
      </c>
      <c r="L3775">
        <v>3</v>
      </c>
      <c r="M3775" t="s">
        <v>297</v>
      </c>
      <c r="N3775">
        <v>4</v>
      </c>
      <c r="O3775">
        <v>0</v>
      </c>
      <c r="P3775">
        <v>0</v>
      </c>
      <c r="Q3775">
        <v>3</v>
      </c>
      <c r="R3775">
        <v>21</v>
      </c>
      <c r="S3775">
        <v>21</v>
      </c>
      <c r="T3775">
        <v>24</v>
      </c>
    </row>
    <row r="3776" spans="8:20" x14ac:dyDescent="0.35">
      <c r="H3776">
        <v>468.10300000000001</v>
      </c>
      <c r="I3776">
        <v>34.104999999999997</v>
      </c>
      <c r="J3776" t="s">
        <v>126</v>
      </c>
      <c r="K3776" t="s">
        <v>1722</v>
      </c>
      <c r="L3776">
        <v>3</v>
      </c>
      <c r="M3776" t="s">
        <v>1733</v>
      </c>
      <c r="N3776">
        <v>4</v>
      </c>
      <c r="O3776">
        <v>17</v>
      </c>
      <c r="P3776">
        <v>17</v>
      </c>
      <c r="Q3776">
        <v>20</v>
      </c>
      <c r="R3776">
        <v>7</v>
      </c>
      <c r="S3776">
        <v>7</v>
      </c>
      <c r="T3776">
        <v>10</v>
      </c>
    </row>
    <row r="3777" spans="8:20" x14ac:dyDescent="0.35">
      <c r="H3777">
        <v>468.10399999999998</v>
      </c>
      <c r="I3777">
        <v>34.106000000000002</v>
      </c>
      <c r="J3777" t="s">
        <v>126</v>
      </c>
      <c r="K3777" t="s">
        <v>1706</v>
      </c>
      <c r="L3777">
        <v>3</v>
      </c>
      <c r="M3777" t="s">
        <v>1719</v>
      </c>
      <c r="N3777">
        <v>3</v>
      </c>
      <c r="O3777">
        <v>15</v>
      </c>
      <c r="P3777">
        <v>18</v>
      </c>
      <c r="Q3777">
        <v>20</v>
      </c>
      <c r="R3777">
        <v>1</v>
      </c>
      <c r="S3777">
        <v>4</v>
      </c>
      <c r="T3777">
        <v>6</v>
      </c>
    </row>
    <row r="3778" spans="8:20" x14ac:dyDescent="0.35">
      <c r="H3778">
        <v>468.10500000000002</v>
      </c>
      <c r="I3778">
        <v>34.106999999999999</v>
      </c>
      <c r="J3778" t="s">
        <v>126</v>
      </c>
      <c r="K3778" t="s">
        <v>168</v>
      </c>
      <c r="L3778">
        <v>3</v>
      </c>
      <c r="M3778" t="s">
        <v>1011</v>
      </c>
      <c r="N3778">
        <v>4</v>
      </c>
      <c r="O3778">
        <v>14</v>
      </c>
      <c r="P3778">
        <v>14</v>
      </c>
      <c r="Q3778">
        <v>17</v>
      </c>
      <c r="R3778">
        <v>10</v>
      </c>
      <c r="S3778">
        <v>10</v>
      </c>
      <c r="T3778">
        <v>13</v>
      </c>
    </row>
    <row r="3779" spans="8:20" x14ac:dyDescent="0.35">
      <c r="H3779">
        <v>468.10599999999999</v>
      </c>
      <c r="I3779">
        <v>34.107999999999997</v>
      </c>
      <c r="J3779" t="s">
        <v>126</v>
      </c>
      <c r="K3779" t="s">
        <v>1651</v>
      </c>
      <c r="L3779">
        <v>3</v>
      </c>
      <c r="M3779" t="s">
        <v>1663</v>
      </c>
      <c r="N3779">
        <v>3</v>
      </c>
      <c r="O3779">
        <v>12</v>
      </c>
      <c r="P3779">
        <v>15</v>
      </c>
      <c r="Q3779">
        <v>17</v>
      </c>
      <c r="R3779">
        <v>6</v>
      </c>
      <c r="S3779">
        <v>9</v>
      </c>
      <c r="T3779">
        <v>11</v>
      </c>
    </row>
    <row r="3780" spans="8:20" x14ac:dyDescent="0.35">
      <c r="H3780">
        <v>468.10700000000003</v>
      </c>
      <c r="I3780">
        <v>34.109000000000002</v>
      </c>
      <c r="J3780" t="s">
        <v>126</v>
      </c>
      <c r="K3780" t="s">
        <v>61</v>
      </c>
      <c r="L3780">
        <v>3</v>
      </c>
      <c r="M3780" t="s">
        <v>1012</v>
      </c>
      <c r="N3780">
        <v>2</v>
      </c>
      <c r="O3780">
        <v>8</v>
      </c>
      <c r="P3780">
        <v>13</v>
      </c>
      <c r="Q3780">
        <v>15</v>
      </c>
      <c r="R3780">
        <v>7</v>
      </c>
      <c r="S3780">
        <v>12</v>
      </c>
      <c r="T3780">
        <v>14</v>
      </c>
    </row>
    <row r="3781" spans="8:20" x14ac:dyDescent="0.35">
      <c r="H3781">
        <v>468.108</v>
      </c>
      <c r="I3781">
        <v>34.11</v>
      </c>
      <c r="J3781" t="s">
        <v>126</v>
      </c>
      <c r="K3781" t="s">
        <v>38</v>
      </c>
      <c r="L3781">
        <v>3</v>
      </c>
      <c r="M3781" t="s">
        <v>1013</v>
      </c>
      <c r="N3781">
        <v>4</v>
      </c>
      <c r="O3781">
        <v>17</v>
      </c>
      <c r="P3781">
        <v>17</v>
      </c>
      <c r="Q3781">
        <v>20</v>
      </c>
      <c r="R3781">
        <v>5</v>
      </c>
      <c r="S3781">
        <v>5</v>
      </c>
      <c r="T3781">
        <v>8</v>
      </c>
    </row>
    <row r="3782" spans="8:20" x14ac:dyDescent="0.35">
      <c r="H3782">
        <v>468.10899999999998</v>
      </c>
      <c r="I3782">
        <v>34.110999999999997</v>
      </c>
      <c r="J3782" t="s">
        <v>126</v>
      </c>
      <c r="K3782" t="s">
        <v>169</v>
      </c>
      <c r="L3782">
        <v>3</v>
      </c>
      <c r="M3782" t="s">
        <v>743</v>
      </c>
      <c r="N3782">
        <v>4</v>
      </c>
      <c r="O3782">
        <v>14</v>
      </c>
      <c r="P3782">
        <v>14</v>
      </c>
      <c r="Q3782">
        <v>17</v>
      </c>
      <c r="R3782">
        <v>10</v>
      </c>
      <c r="S3782">
        <v>10</v>
      </c>
      <c r="T3782">
        <v>13</v>
      </c>
    </row>
    <row r="3783" spans="8:20" x14ac:dyDescent="0.35">
      <c r="H3783">
        <v>468.11</v>
      </c>
      <c r="I3783">
        <v>34.112000000000002</v>
      </c>
      <c r="J3783" t="s">
        <v>126</v>
      </c>
      <c r="K3783" t="s">
        <v>39</v>
      </c>
      <c r="L3783">
        <v>3</v>
      </c>
      <c r="M3783" t="s">
        <v>991</v>
      </c>
      <c r="N3783">
        <v>4</v>
      </c>
      <c r="O3783">
        <v>14</v>
      </c>
      <c r="P3783">
        <v>14</v>
      </c>
      <c r="Q3783">
        <v>17</v>
      </c>
      <c r="R3783">
        <v>8</v>
      </c>
      <c r="S3783">
        <v>8</v>
      </c>
      <c r="T3783">
        <v>11</v>
      </c>
    </row>
    <row r="3784" spans="8:20" x14ac:dyDescent="0.35">
      <c r="H3784">
        <v>468.11099999999999</v>
      </c>
      <c r="I3784">
        <v>34.113</v>
      </c>
      <c r="J3784" t="s">
        <v>126</v>
      </c>
      <c r="K3784" t="s">
        <v>170</v>
      </c>
      <c r="L3784">
        <v>3</v>
      </c>
      <c r="M3784" t="s">
        <v>1006</v>
      </c>
      <c r="N3784">
        <v>4</v>
      </c>
      <c r="O3784">
        <v>13</v>
      </c>
      <c r="P3784">
        <v>13</v>
      </c>
      <c r="Q3784">
        <v>16</v>
      </c>
      <c r="R3784">
        <v>12</v>
      </c>
      <c r="S3784">
        <v>12</v>
      </c>
      <c r="T3784">
        <v>15</v>
      </c>
    </row>
    <row r="3785" spans="8:20" x14ac:dyDescent="0.35">
      <c r="H3785">
        <v>468.11200000000002</v>
      </c>
      <c r="I3785">
        <v>34.113999999999997</v>
      </c>
      <c r="J3785" t="s">
        <v>126</v>
      </c>
      <c r="K3785" t="s">
        <v>25</v>
      </c>
      <c r="L3785">
        <v>3</v>
      </c>
      <c r="M3785" t="s">
        <v>1014</v>
      </c>
      <c r="N3785">
        <v>4</v>
      </c>
      <c r="O3785">
        <v>10</v>
      </c>
      <c r="P3785">
        <v>10</v>
      </c>
      <c r="Q3785">
        <v>13</v>
      </c>
      <c r="R3785">
        <v>10</v>
      </c>
      <c r="S3785">
        <v>10</v>
      </c>
      <c r="T3785">
        <v>13</v>
      </c>
    </row>
    <row r="3786" spans="8:20" x14ac:dyDescent="0.35">
      <c r="H3786">
        <v>468.113</v>
      </c>
      <c r="I3786">
        <v>34.115000000000002</v>
      </c>
      <c r="J3786" t="s">
        <v>126</v>
      </c>
      <c r="K3786" t="s">
        <v>171</v>
      </c>
      <c r="L3786">
        <v>3</v>
      </c>
      <c r="M3786" t="s">
        <v>1000</v>
      </c>
      <c r="N3786">
        <v>3</v>
      </c>
      <c r="O3786">
        <v>0</v>
      </c>
      <c r="P3786">
        <v>3</v>
      </c>
      <c r="Q3786">
        <v>5</v>
      </c>
      <c r="R3786">
        <v>15</v>
      </c>
      <c r="S3786">
        <v>18</v>
      </c>
      <c r="T3786">
        <v>20</v>
      </c>
    </row>
    <row r="3787" spans="8:20" x14ac:dyDescent="0.35">
      <c r="H3787">
        <v>468.11399999999998</v>
      </c>
      <c r="I3787">
        <v>34.116</v>
      </c>
      <c r="J3787" t="s">
        <v>126</v>
      </c>
      <c r="K3787" t="s">
        <v>62</v>
      </c>
      <c r="L3787">
        <v>3</v>
      </c>
      <c r="M3787" t="s">
        <v>1015</v>
      </c>
      <c r="N3787">
        <v>4</v>
      </c>
      <c r="O3787">
        <v>18</v>
      </c>
      <c r="P3787">
        <v>18</v>
      </c>
      <c r="Q3787">
        <v>21</v>
      </c>
      <c r="R3787">
        <v>7</v>
      </c>
      <c r="S3787">
        <v>7</v>
      </c>
      <c r="T3787">
        <v>10</v>
      </c>
    </row>
    <row r="3788" spans="8:20" x14ac:dyDescent="0.35">
      <c r="H3788">
        <v>468.11500000000001</v>
      </c>
      <c r="I3788">
        <v>34.116999999999997</v>
      </c>
      <c r="J3788" t="s">
        <v>126</v>
      </c>
      <c r="K3788" t="s">
        <v>63</v>
      </c>
      <c r="L3788">
        <v>3</v>
      </c>
      <c r="M3788" t="s">
        <v>1001</v>
      </c>
      <c r="N3788">
        <v>4</v>
      </c>
      <c r="O3788">
        <v>14</v>
      </c>
      <c r="P3788">
        <v>14</v>
      </c>
      <c r="Q3788">
        <v>17</v>
      </c>
      <c r="R3788">
        <v>9</v>
      </c>
      <c r="S3788">
        <v>9</v>
      </c>
      <c r="T3788">
        <v>12</v>
      </c>
    </row>
    <row r="3789" spans="8:20" x14ac:dyDescent="0.35">
      <c r="H3789">
        <v>468.11599999999999</v>
      </c>
      <c r="I3789">
        <v>34.118000000000002</v>
      </c>
      <c r="J3789" t="s">
        <v>126</v>
      </c>
      <c r="K3789" t="s">
        <v>172</v>
      </c>
      <c r="L3789">
        <v>3</v>
      </c>
      <c r="M3789" t="s">
        <v>548</v>
      </c>
      <c r="N3789">
        <v>4</v>
      </c>
      <c r="O3789">
        <v>14</v>
      </c>
      <c r="P3789">
        <v>14</v>
      </c>
      <c r="Q3789">
        <v>17</v>
      </c>
      <c r="R3789">
        <v>10</v>
      </c>
      <c r="S3789">
        <v>10</v>
      </c>
      <c r="T3789">
        <v>13</v>
      </c>
    </row>
    <row r="3790" spans="8:20" x14ac:dyDescent="0.35">
      <c r="H3790">
        <v>468.11700000000002</v>
      </c>
      <c r="I3790">
        <v>34.119</v>
      </c>
      <c r="J3790" t="s">
        <v>126</v>
      </c>
      <c r="K3790" t="s">
        <v>173</v>
      </c>
      <c r="L3790">
        <v>3</v>
      </c>
      <c r="M3790" t="s">
        <v>942</v>
      </c>
      <c r="N3790">
        <v>4</v>
      </c>
      <c r="O3790">
        <v>17</v>
      </c>
      <c r="P3790">
        <v>17</v>
      </c>
      <c r="Q3790">
        <v>20</v>
      </c>
      <c r="R3790">
        <v>8</v>
      </c>
      <c r="S3790">
        <v>8</v>
      </c>
      <c r="T3790">
        <v>11</v>
      </c>
    </row>
    <row r="3791" spans="8:20" x14ac:dyDescent="0.35">
      <c r="H3791">
        <v>468.11799999999999</v>
      </c>
      <c r="I3791">
        <v>34.119999999999997</v>
      </c>
      <c r="J3791" t="s">
        <v>126</v>
      </c>
      <c r="K3791" t="s">
        <v>64</v>
      </c>
      <c r="L3791">
        <v>3</v>
      </c>
      <c r="M3791" t="s">
        <v>242</v>
      </c>
      <c r="N3791">
        <v>3</v>
      </c>
      <c r="O3791">
        <v>15</v>
      </c>
      <c r="P3791">
        <v>18</v>
      </c>
      <c r="Q3791">
        <v>20</v>
      </c>
      <c r="R3791">
        <v>5</v>
      </c>
      <c r="S3791">
        <v>8</v>
      </c>
      <c r="T3791">
        <v>10</v>
      </c>
    </row>
    <row r="3792" spans="8:20" x14ac:dyDescent="0.35">
      <c r="H3792">
        <v>468.11900000000003</v>
      </c>
      <c r="I3792">
        <v>34.121000000000002</v>
      </c>
      <c r="J3792" t="s">
        <v>126</v>
      </c>
      <c r="K3792" t="s">
        <v>174</v>
      </c>
      <c r="L3792">
        <v>3</v>
      </c>
      <c r="M3792" t="s">
        <v>923</v>
      </c>
      <c r="N3792">
        <v>3</v>
      </c>
      <c r="O3792">
        <v>15</v>
      </c>
      <c r="P3792">
        <v>18</v>
      </c>
      <c r="Q3792">
        <v>20</v>
      </c>
      <c r="R3792">
        <v>5</v>
      </c>
      <c r="S3792">
        <v>8</v>
      </c>
      <c r="T3792">
        <v>10</v>
      </c>
    </row>
    <row r="3793" spans="8:20" x14ac:dyDescent="0.35">
      <c r="H3793">
        <v>468.12</v>
      </c>
      <c r="I3793">
        <v>34.122</v>
      </c>
      <c r="J3793" t="s">
        <v>126</v>
      </c>
      <c r="K3793" t="s">
        <v>175</v>
      </c>
      <c r="L3793">
        <v>3</v>
      </c>
      <c r="M3793" t="s">
        <v>678</v>
      </c>
      <c r="N3793">
        <v>4</v>
      </c>
      <c r="O3793">
        <v>3</v>
      </c>
      <c r="P3793">
        <v>3</v>
      </c>
      <c r="Q3793">
        <v>6</v>
      </c>
      <c r="R3793">
        <v>19</v>
      </c>
      <c r="S3793">
        <v>19</v>
      </c>
      <c r="T3793">
        <v>22</v>
      </c>
    </row>
    <row r="3794" spans="8:20" x14ac:dyDescent="0.35">
      <c r="H3794">
        <v>468.12099999999998</v>
      </c>
      <c r="I3794">
        <v>34.122999999999998</v>
      </c>
      <c r="J3794" t="s">
        <v>126</v>
      </c>
      <c r="K3794" t="s">
        <v>65</v>
      </c>
      <c r="L3794">
        <v>3</v>
      </c>
      <c r="M3794" t="s">
        <v>1502</v>
      </c>
      <c r="N3794">
        <v>4</v>
      </c>
      <c r="O3794">
        <v>16</v>
      </c>
      <c r="P3794">
        <v>16</v>
      </c>
      <c r="Q3794">
        <v>19</v>
      </c>
      <c r="R3794">
        <v>8</v>
      </c>
      <c r="S3794">
        <v>8</v>
      </c>
      <c r="T3794">
        <v>11</v>
      </c>
    </row>
    <row r="3795" spans="8:20" x14ac:dyDescent="0.35">
      <c r="H3795">
        <v>468.12200000000001</v>
      </c>
      <c r="I3795">
        <v>34.124000000000002</v>
      </c>
      <c r="J3795" t="s">
        <v>126</v>
      </c>
      <c r="K3795" t="s">
        <v>176</v>
      </c>
      <c r="L3795">
        <v>3</v>
      </c>
      <c r="M3795" t="s">
        <v>1016</v>
      </c>
      <c r="N3795">
        <v>3</v>
      </c>
      <c r="O3795">
        <v>11</v>
      </c>
      <c r="P3795">
        <v>14</v>
      </c>
      <c r="Q3795">
        <v>16</v>
      </c>
      <c r="R3795">
        <v>8</v>
      </c>
      <c r="S3795">
        <v>11</v>
      </c>
      <c r="T3795">
        <v>13</v>
      </c>
    </row>
    <row r="3796" spans="8:20" x14ac:dyDescent="0.35">
      <c r="H3796">
        <v>468.12299999999999</v>
      </c>
      <c r="I3796">
        <v>34.125</v>
      </c>
      <c r="J3796" t="s">
        <v>126</v>
      </c>
      <c r="K3796" t="s">
        <v>1737</v>
      </c>
      <c r="L3796">
        <v>3</v>
      </c>
      <c r="M3796" t="s">
        <v>1741</v>
      </c>
      <c r="N3796">
        <v>4</v>
      </c>
      <c r="O3796">
        <v>17</v>
      </c>
      <c r="P3796">
        <v>17</v>
      </c>
      <c r="Q3796">
        <v>20</v>
      </c>
      <c r="R3796">
        <v>7</v>
      </c>
      <c r="S3796">
        <v>7</v>
      </c>
      <c r="T3796">
        <v>10</v>
      </c>
    </row>
    <row r="3797" spans="8:20" x14ac:dyDescent="0.35">
      <c r="H3797">
        <v>468.12400000000002</v>
      </c>
      <c r="I3797">
        <v>34.125999999999998</v>
      </c>
      <c r="J3797" t="s">
        <v>126</v>
      </c>
      <c r="K3797" t="s">
        <v>106</v>
      </c>
      <c r="L3797">
        <v>3</v>
      </c>
      <c r="M3797" t="s">
        <v>1004</v>
      </c>
      <c r="N3797">
        <v>4</v>
      </c>
      <c r="O3797">
        <v>12</v>
      </c>
      <c r="P3797">
        <v>12</v>
      </c>
      <c r="Q3797">
        <v>15</v>
      </c>
      <c r="R3797">
        <v>10</v>
      </c>
      <c r="S3797">
        <v>10</v>
      </c>
      <c r="T3797">
        <v>13</v>
      </c>
    </row>
    <row r="3798" spans="8:20" x14ac:dyDescent="0.35">
      <c r="H3798">
        <v>468.125</v>
      </c>
      <c r="I3798">
        <v>34.127000000000002</v>
      </c>
      <c r="J3798" t="s">
        <v>126</v>
      </c>
      <c r="K3798" t="s">
        <v>40</v>
      </c>
      <c r="L3798">
        <v>3</v>
      </c>
      <c r="M3798" t="s">
        <v>1017</v>
      </c>
      <c r="N3798">
        <v>3</v>
      </c>
      <c r="O3798">
        <v>16</v>
      </c>
      <c r="P3798">
        <v>19</v>
      </c>
      <c r="Q3798">
        <v>21</v>
      </c>
      <c r="R3798">
        <v>4</v>
      </c>
      <c r="S3798">
        <v>7</v>
      </c>
      <c r="T3798">
        <v>9</v>
      </c>
    </row>
    <row r="3799" spans="8:20" x14ac:dyDescent="0.35">
      <c r="H3799">
        <v>468.12599999999998</v>
      </c>
      <c r="I3799">
        <v>34.128</v>
      </c>
      <c r="J3799" t="s">
        <v>126</v>
      </c>
      <c r="K3799" t="s">
        <v>177</v>
      </c>
      <c r="L3799">
        <v>3</v>
      </c>
      <c r="M3799" t="s">
        <v>1011</v>
      </c>
      <c r="N3799">
        <v>4</v>
      </c>
      <c r="O3799">
        <v>14</v>
      </c>
      <c r="P3799">
        <v>14</v>
      </c>
      <c r="Q3799">
        <v>17</v>
      </c>
      <c r="R3799">
        <v>10</v>
      </c>
      <c r="S3799">
        <v>10</v>
      </c>
      <c r="T3799">
        <v>13</v>
      </c>
    </row>
    <row r="3800" spans="8:20" x14ac:dyDescent="0.35">
      <c r="H3800">
        <v>468.12700000000001</v>
      </c>
      <c r="I3800">
        <v>34.128999999999998</v>
      </c>
      <c r="J3800" t="s">
        <v>126</v>
      </c>
      <c r="K3800" t="s">
        <v>66</v>
      </c>
      <c r="L3800">
        <v>3</v>
      </c>
      <c r="M3800" t="s">
        <v>998</v>
      </c>
      <c r="N3800">
        <v>3</v>
      </c>
      <c r="O3800">
        <v>9</v>
      </c>
      <c r="P3800">
        <v>12</v>
      </c>
      <c r="Q3800">
        <v>14</v>
      </c>
      <c r="R3800">
        <v>11</v>
      </c>
      <c r="S3800">
        <v>14</v>
      </c>
      <c r="T3800">
        <v>16</v>
      </c>
    </row>
    <row r="3801" spans="8:20" x14ac:dyDescent="0.35">
      <c r="H3801">
        <v>468.12799999999999</v>
      </c>
      <c r="I3801">
        <v>34.130000000000003</v>
      </c>
      <c r="J3801" t="s">
        <v>126</v>
      </c>
      <c r="K3801" t="s">
        <v>67</v>
      </c>
      <c r="L3801">
        <v>3</v>
      </c>
      <c r="M3801" t="s">
        <v>835</v>
      </c>
      <c r="N3801">
        <v>4</v>
      </c>
      <c r="O3801">
        <v>14</v>
      </c>
      <c r="P3801">
        <v>14</v>
      </c>
      <c r="Q3801">
        <v>17</v>
      </c>
      <c r="R3801">
        <v>7</v>
      </c>
      <c r="S3801">
        <v>7</v>
      </c>
      <c r="T3801">
        <v>10</v>
      </c>
    </row>
    <row r="3802" spans="8:20" x14ac:dyDescent="0.35">
      <c r="H3802">
        <v>468.12900000000002</v>
      </c>
      <c r="I3802">
        <v>34.131</v>
      </c>
      <c r="J3802" t="s">
        <v>126</v>
      </c>
      <c r="K3802" t="s">
        <v>178</v>
      </c>
      <c r="L3802">
        <v>3</v>
      </c>
      <c r="M3802" t="s">
        <v>577</v>
      </c>
      <c r="N3802">
        <v>4</v>
      </c>
      <c r="O3802">
        <v>14</v>
      </c>
      <c r="P3802">
        <v>14</v>
      </c>
      <c r="Q3802">
        <v>17</v>
      </c>
      <c r="R3802">
        <v>11</v>
      </c>
      <c r="S3802">
        <v>11</v>
      </c>
      <c r="T3802">
        <v>14</v>
      </c>
    </row>
    <row r="3803" spans="8:20" x14ac:dyDescent="0.35">
      <c r="H3803">
        <v>468.13</v>
      </c>
      <c r="I3803">
        <v>34.131999999999998</v>
      </c>
      <c r="J3803" t="s">
        <v>126</v>
      </c>
      <c r="K3803" t="s">
        <v>179</v>
      </c>
      <c r="L3803">
        <v>3</v>
      </c>
      <c r="M3803" t="s">
        <v>986</v>
      </c>
      <c r="N3803">
        <v>3</v>
      </c>
      <c r="O3803">
        <v>10</v>
      </c>
      <c r="P3803">
        <v>13</v>
      </c>
      <c r="Q3803">
        <v>15</v>
      </c>
      <c r="R3803">
        <v>7</v>
      </c>
      <c r="S3803">
        <v>10</v>
      </c>
      <c r="T3803">
        <v>12</v>
      </c>
    </row>
    <row r="3804" spans="8:20" x14ac:dyDescent="0.35">
      <c r="H3804">
        <v>468.13099999999997</v>
      </c>
      <c r="I3804">
        <v>34.133000000000003</v>
      </c>
      <c r="J3804" t="s">
        <v>126</v>
      </c>
      <c r="K3804" t="s">
        <v>68</v>
      </c>
      <c r="L3804">
        <v>3</v>
      </c>
      <c r="M3804" t="s">
        <v>1679</v>
      </c>
      <c r="N3804">
        <v>4</v>
      </c>
      <c r="O3804">
        <v>17</v>
      </c>
      <c r="P3804">
        <v>17</v>
      </c>
      <c r="Q3804">
        <v>20</v>
      </c>
      <c r="R3804">
        <v>6</v>
      </c>
      <c r="S3804">
        <v>6</v>
      </c>
      <c r="T3804">
        <v>9</v>
      </c>
    </row>
    <row r="3805" spans="8:20" x14ac:dyDescent="0.35">
      <c r="H3805">
        <v>468.13200000000001</v>
      </c>
      <c r="I3805">
        <v>34.134</v>
      </c>
      <c r="J3805" t="s">
        <v>126</v>
      </c>
      <c r="K3805" t="s">
        <v>26</v>
      </c>
      <c r="L3805">
        <v>3</v>
      </c>
      <c r="M3805" t="s">
        <v>1629</v>
      </c>
      <c r="N3805">
        <v>3</v>
      </c>
      <c r="O3805">
        <v>19</v>
      </c>
      <c r="P3805">
        <v>22</v>
      </c>
      <c r="Q3805">
        <v>24</v>
      </c>
      <c r="R3805">
        <v>1</v>
      </c>
      <c r="S3805">
        <v>4</v>
      </c>
      <c r="T3805">
        <v>6</v>
      </c>
    </row>
    <row r="3806" spans="8:20" x14ac:dyDescent="0.35">
      <c r="H3806">
        <v>468.13299999999998</v>
      </c>
      <c r="I3806">
        <v>34.134999999999998</v>
      </c>
      <c r="J3806" t="s">
        <v>126</v>
      </c>
      <c r="K3806" t="s">
        <v>69</v>
      </c>
      <c r="L3806">
        <v>3</v>
      </c>
      <c r="M3806" t="s">
        <v>289</v>
      </c>
      <c r="N3806">
        <v>4</v>
      </c>
      <c r="O3806">
        <v>14</v>
      </c>
      <c r="P3806">
        <v>14</v>
      </c>
      <c r="Q3806">
        <v>17</v>
      </c>
      <c r="R3806">
        <v>9</v>
      </c>
      <c r="S3806">
        <v>9</v>
      </c>
      <c r="T3806">
        <v>12</v>
      </c>
    </row>
    <row r="3807" spans="8:20" x14ac:dyDescent="0.35">
      <c r="H3807">
        <v>468.13400000000001</v>
      </c>
      <c r="I3807">
        <v>34.136000000000003</v>
      </c>
      <c r="J3807" t="s">
        <v>126</v>
      </c>
      <c r="K3807" t="s">
        <v>1531</v>
      </c>
      <c r="L3807">
        <v>3</v>
      </c>
      <c r="M3807" t="s">
        <v>1544</v>
      </c>
      <c r="N3807">
        <v>4</v>
      </c>
      <c r="O3807">
        <v>12</v>
      </c>
      <c r="P3807">
        <v>12</v>
      </c>
      <c r="Q3807">
        <v>15</v>
      </c>
      <c r="R3807">
        <v>9</v>
      </c>
      <c r="S3807">
        <v>9</v>
      </c>
      <c r="T3807">
        <v>12</v>
      </c>
    </row>
    <row r="3808" spans="8:20" x14ac:dyDescent="0.35">
      <c r="H3808">
        <v>468.13499999999999</v>
      </c>
      <c r="I3808">
        <v>34.137</v>
      </c>
      <c r="J3808" t="s">
        <v>126</v>
      </c>
      <c r="K3808" t="s">
        <v>41</v>
      </c>
      <c r="L3808">
        <v>3</v>
      </c>
      <c r="M3808" t="s">
        <v>1005</v>
      </c>
      <c r="N3808">
        <v>3</v>
      </c>
      <c r="O3808">
        <v>16</v>
      </c>
      <c r="P3808">
        <v>19</v>
      </c>
      <c r="Q3808">
        <v>21</v>
      </c>
      <c r="R3808">
        <v>4</v>
      </c>
      <c r="S3808">
        <v>7</v>
      </c>
      <c r="T3808">
        <v>9</v>
      </c>
    </row>
    <row r="3809" spans="8:20" x14ac:dyDescent="0.35">
      <c r="H3809">
        <v>468.13600000000002</v>
      </c>
      <c r="I3809">
        <v>34.137999999999998</v>
      </c>
      <c r="J3809" t="s">
        <v>126</v>
      </c>
      <c r="K3809" t="s">
        <v>180</v>
      </c>
      <c r="L3809">
        <v>3</v>
      </c>
      <c r="M3809" t="s">
        <v>1005</v>
      </c>
      <c r="N3809">
        <v>3</v>
      </c>
      <c r="O3809">
        <v>16</v>
      </c>
      <c r="P3809">
        <v>19</v>
      </c>
      <c r="Q3809">
        <v>21</v>
      </c>
      <c r="R3809">
        <v>4</v>
      </c>
      <c r="S3809">
        <v>7</v>
      </c>
      <c r="T3809">
        <v>9</v>
      </c>
    </row>
    <row r="3810" spans="8:20" x14ac:dyDescent="0.35">
      <c r="H3810">
        <v>472.03100000000001</v>
      </c>
      <c r="I3810">
        <v>35.034999999999997</v>
      </c>
      <c r="J3810" t="s">
        <v>50</v>
      </c>
      <c r="K3810" t="s">
        <v>50</v>
      </c>
      <c r="L3810">
        <v>1</v>
      </c>
      <c r="M3810" t="s">
        <v>656</v>
      </c>
      <c r="N3810">
        <v>3</v>
      </c>
      <c r="O3810">
        <v>5</v>
      </c>
      <c r="P3810">
        <v>8</v>
      </c>
      <c r="Q3810">
        <v>10</v>
      </c>
      <c r="R3810">
        <v>15</v>
      </c>
      <c r="S3810">
        <v>18</v>
      </c>
      <c r="T3810">
        <v>20</v>
      </c>
    </row>
    <row r="3811" spans="8:20" x14ac:dyDescent="0.35">
      <c r="H3811">
        <v>472.03199999999998</v>
      </c>
      <c r="I3811">
        <v>35.036000000000001</v>
      </c>
      <c r="J3811" t="s">
        <v>50</v>
      </c>
      <c r="K3811" t="s">
        <v>127</v>
      </c>
      <c r="L3811">
        <v>3</v>
      </c>
      <c r="M3811" t="s">
        <v>336</v>
      </c>
      <c r="N3811">
        <v>4</v>
      </c>
      <c r="O3811">
        <v>12</v>
      </c>
      <c r="P3811">
        <v>12</v>
      </c>
      <c r="Q3811">
        <v>15</v>
      </c>
      <c r="R3811">
        <v>11</v>
      </c>
      <c r="S3811">
        <v>11</v>
      </c>
      <c r="T3811">
        <v>14</v>
      </c>
    </row>
    <row r="3812" spans="8:20" x14ac:dyDescent="0.35">
      <c r="H3812">
        <v>472.03300000000002</v>
      </c>
      <c r="I3812">
        <v>35.036999999999999</v>
      </c>
      <c r="J3812" t="s">
        <v>50</v>
      </c>
      <c r="K3812" t="s">
        <v>51</v>
      </c>
      <c r="L3812">
        <v>1</v>
      </c>
      <c r="M3812" t="s">
        <v>1018</v>
      </c>
      <c r="N3812">
        <v>2</v>
      </c>
      <c r="O3812">
        <v>8</v>
      </c>
      <c r="P3812">
        <v>13</v>
      </c>
      <c r="Q3812">
        <v>15</v>
      </c>
      <c r="R3812">
        <v>3</v>
      </c>
      <c r="S3812">
        <v>8</v>
      </c>
      <c r="T3812">
        <v>10</v>
      </c>
    </row>
    <row r="3813" spans="8:20" x14ac:dyDescent="0.35">
      <c r="H3813">
        <v>472.03399999999999</v>
      </c>
      <c r="I3813">
        <v>35.037999999999997</v>
      </c>
      <c r="J3813" t="s">
        <v>50</v>
      </c>
      <c r="K3813" t="s">
        <v>128</v>
      </c>
      <c r="L3813">
        <v>3</v>
      </c>
      <c r="M3813" t="s">
        <v>1019</v>
      </c>
      <c r="N3813">
        <v>2</v>
      </c>
      <c r="O3813">
        <v>6</v>
      </c>
      <c r="P3813">
        <v>11</v>
      </c>
      <c r="Q3813">
        <v>13</v>
      </c>
      <c r="R3813">
        <v>6</v>
      </c>
      <c r="S3813">
        <v>11</v>
      </c>
      <c r="T3813">
        <v>13</v>
      </c>
    </row>
    <row r="3814" spans="8:20" x14ac:dyDescent="0.35">
      <c r="H3814">
        <v>472.03500000000003</v>
      </c>
      <c r="I3814">
        <v>35.039000000000001</v>
      </c>
      <c r="J3814" t="s">
        <v>50</v>
      </c>
      <c r="K3814" t="s">
        <v>31</v>
      </c>
      <c r="L3814">
        <v>3</v>
      </c>
      <c r="M3814" t="s">
        <v>429</v>
      </c>
      <c r="N3814">
        <v>3</v>
      </c>
      <c r="O3814">
        <v>11</v>
      </c>
      <c r="P3814">
        <v>14</v>
      </c>
      <c r="Q3814">
        <v>16</v>
      </c>
      <c r="R3814">
        <v>6</v>
      </c>
      <c r="S3814">
        <v>9</v>
      </c>
      <c r="T3814">
        <v>11</v>
      </c>
    </row>
    <row r="3815" spans="8:20" x14ac:dyDescent="0.35">
      <c r="H3815">
        <v>472.036</v>
      </c>
      <c r="I3815">
        <v>35.04</v>
      </c>
      <c r="J3815" t="s">
        <v>50</v>
      </c>
      <c r="K3815" t="s">
        <v>1690</v>
      </c>
      <c r="L3815">
        <v>3</v>
      </c>
      <c r="M3815" t="s">
        <v>1702</v>
      </c>
      <c r="N3815">
        <v>4</v>
      </c>
      <c r="O3815">
        <v>16</v>
      </c>
      <c r="P3815">
        <v>16</v>
      </c>
      <c r="Q3815">
        <v>19</v>
      </c>
      <c r="R3815">
        <v>9</v>
      </c>
      <c r="S3815">
        <v>9</v>
      </c>
      <c r="T3815">
        <v>12</v>
      </c>
    </row>
    <row r="3816" spans="8:20" x14ac:dyDescent="0.35">
      <c r="H3816">
        <v>472.03699999999998</v>
      </c>
      <c r="I3816">
        <v>35.042999999999999</v>
      </c>
      <c r="J3816" t="s">
        <v>50</v>
      </c>
      <c r="K3816" t="s">
        <v>52</v>
      </c>
      <c r="L3816">
        <v>1</v>
      </c>
      <c r="M3816" t="s">
        <v>921</v>
      </c>
      <c r="N3816">
        <v>2</v>
      </c>
      <c r="O3816">
        <v>4</v>
      </c>
      <c r="P3816">
        <v>9</v>
      </c>
      <c r="Q3816">
        <v>11</v>
      </c>
      <c r="R3816">
        <v>7</v>
      </c>
      <c r="S3816">
        <v>12</v>
      </c>
      <c r="T3816">
        <v>14</v>
      </c>
    </row>
    <row r="3817" spans="8:20" x14ac:dyDescent="0.35">
      <c r="H3817">
        <v>472.03800000000001</v>
      </c>
      <c r="I3817">
        <v>35.045999999999999</v>
      </c>
      <c r="J3817" t="s">
        <v>50</v>
      </c>
      <c r="K3817" t="s">
        <v>132</v>
      </c>
      <c r="L3817">
        <v>3</v>
      </c>
      <c r="M3817" t="s">
        <v>503</v>
      </c>
      <c r="N3817">
        <v>3</v>
      </c>
      <c r="O3817">
        <v>7</v>
      </c>
      <c r="P3817">
        <v>10</v>
      </c>
      <c r="Q3817">
        <v>12</v>
      </c>
      <c r="R3817">
        <v>13</v>
      </c>
      <c r="S3817">
        <v>16</v>
      </c>
      <c r="T3817">
        <v>18</v>
      </c>
    </row>
    <row r="3818" spans="8:20" x14ac:dyDescent="0.35">
      <c r="H3818">
        <v>472.03899999999999</v>
      </c>
      <c r="I3818">
        <v>35.046999999999997</v>
      </c>
      <c r="J3818" t="s">
        <v>50</v>
      </c>
      <c r="K3818" t="s">
        <v>133</v>
      </c>
      <c r="L3818">
        <v>3</v>
      </c>
      <c r="M3818" t="s">
        <v>300</v>
      </c>
      <c r="N3818">
        <v>3</v>
      </c>
      <c r="O3818">
        <v>8</v>
      </c>
      <c r="P3818">
        <v>11</v>
      </c>
      <c r="Q3818">
        <v>13</v>
      </c>
      <c r="R3818">
        <v>10</v>
      </c>
      <c r="S3818">
        <v>13</v>
      </c>
      <c r="T3818">
        <v>15</v>
      </c>
    </row>
    <row r="3819" spans="8:20" x14ac:dyDescent="0.35">
      <c r="H3819">
        <v>472.04</v>
      </c>
      <c r="I3819">
        <v>35.048999999999999</v>
      </c>
      <c r="J3819" t="s">
        <v>50</v>
      </c>
      <c r="K3819" t="s">
        <v>1560</v>
      </c>
      <c r="L3819">
        <v>3</v>
      </c>
      <c r="M3819" t="s">
        <v>1561</v>
      </c>
      <c r="N3819">
        <v>4</v>
      </c>
      <c r="O3819">
        <v>8</v>
      </c>
      <c r="P3819">
        <v>8</v>
      </c>
      <c r="Q3819">
        <v>11</v>
      </c>
      <c r="R3819">
        <v>16</v>
      </c>
      <c r="S3819">
        <v>16</v>
      </c>
      <c r="T3819">
        <v>19</v>
      </c>
    </row>
    <row r="3820" spans="8:20" x14ac:dyDescent="0.35">
      <c r="H3820">
        <v>472.041</v>
      </c>
      <c r="I3820">
        <v>35.049999999999997</v>
      </c>
      <c r="J3820" t="s">
        <v>50</v>
      </c>
      <c r="K3820" t="s">
        <v>134</v>
      </c>
      <c r="L3820">
        <v>3</v>
      </c>
      <c r="M3820" t="s">
        <v>839</v>
      </c>
      <c r="N3820">
        <v>2</v>
      </c>
      <c r="O3820">
        <v>10</v>
      </c>
      <c r="P3820">
        <v>15</v>
      </c>
      <c r="Q3820">
        <v>17</v>
      </c>
      <c r="R3820">
        <v>5</v>
      </c>
      <c r="S3820">
        <v>10</v>
      </c>
      <c r="T3820">
        <v>12</v>
      </c>
    </row>
    <row r="3821" spans="8:20" x14ac:dyDescent="0.35">
      <c r="H3821">
        <v>472.04199999999997</v>
      </c>
      <c r="I3821">
        <v>35.051000000000002</v>
      </c>
      <c r="J3821" t="s">
        <v>50</v>
      </c>
      <c r="K3821" t="s">
        <v>55</v>
      </c>
      <c r="L3821">
        <v>1</v>
      </c>
      <c r="M3821" t="s">
        <v>302</v>
      </c>
      <c r="N3821">
        <v>1</v>
      </c>
      <c r="O3821">
        <v>4</v>
      </c>
      <c r="P3821">
        <v>11</v>
      </c>
      <c r="Q3821">
        <v>13</v>
      </c>
      <c r="R3821">
        <v>4</v>
      </c>
      <c r="S3821">
        <v>11</v>
      </c>
      <c r="T3821">
        <v>13</v>
      </c>
    </row>
    <row r="3822" spans="8:20" x14ac:dyDescent="0.35">
      <c r="H3822">
        <v>472.04300000000001</v>
      </c>
      <c r="I3822">
        <v>35.052</v>
      </c>
      <c r="J3822" t="s">
        <v>50</v>
      </c>
      <c r="K3822" t="s">
        <v>33</v>
      </c>
      <c r="L3822">
        <v>2</v>
      </c>
      <c r="M3822" t="s">
        <v>49</v>
      </c>
      <c r="N3822">
        <v>1</v>
      </c>
      <c r="O3822">
        <v>3</v>
      </c>
      <c r="P3822">
        <v>10</v>
      </c>
      <c r="Q3822">
        <v>12</v>
      </c>
      <c r="R3822">
        <v>2</v>
      </c>
      <c r="S3822">
        <v>9</v>
      </c>
      <c r="T3822">
        <v>11</v>
      </c>
    </row>
    <row r="3823" spans="8:20" x14ac:dyDescent="0.35">
      <c r="H3823">
        <v>472.04399999999998</v>
      </c>
      <c r="I3823">
        <v>35.052999999999997</v>
      </c>
      <c r="J3823" t="s">
        <v>50</v>
      </c>
      <c r="K3823" t="s">
        <v>135</v>
      </c>
      <c r="L3823">
        <v>3</v>
      </c>
      <c r="M3823" t="s">
        <v>960</v>
      </c>
      <c r="N3823">
        <v>3</v>
      </c>
      <c r="O3823">
        <v>11</v>
      </c>
      <c r="P3823">
        <v>14</v>
      </c>
      <c r="Q3823">
        <v>16</v>
      </c>
      <c r="R3823">
        <v>4</v>
      </c>
      <c r="S3823">
        <v>7</v>
      </c>
      <c r="T3823">
        <v>9</v>
      </c>
    </row>
    <row r="3824" spans="8:20" x14ac:dyDescent="0.35">
      <c r="H3824">
        <v>472.04500000000002</v>
      </c>
      <c r="I3824">
        <v>35.054000000000002</v>
      </c>
      <c r="J3824" t="s">
        <v>50</v>
      </c>
      <c r="K3824" t="s">
        <v>136</v>
      </c>
      <c r="L3824">
        <v>3</v>
      </c>
      <c r="M3824" t="s">
        <v>300</v>
      </c>
      <c r="N3824">
        <v>3</v>
      </c>
      <c r="O3824">
        <v>8</v>
      </c>
      <c r="P3824">
        <v>11</v>
      </c>
      <c r="Q3824">
        <v>13</v>
      </c>
      <c r="R3824">
        <v>10</v>
      </c>
      <c r="S3824">
        <v>13</v>
      </c>
      <c r="T3824">
        <v>15</v>
      </c>
    </row>
    <row r="3825" spans="8:20" x14ac:dyDescent="0.35">
      <c r="H3825">
        <v>472.04599999999999</v>
      </c>
      <c r="I3825">
        <v>35.055</v>
      </c>
      <c r="J3825" t="s">
        <v>50</v>
      </c>
      <c r="K3825" t="s">
        <v>137</v>
      </c>
      <c r="L3825">
        <v>3</v>
      </c>
      <c r="M3825" t="s">
        <v>1020</v>
      </c>
      <c r="N3825">
        <v>4</v>
      </c>
      <c r="O3825">
        <v>13</v>
      </c>
      <c r="P3825">
        <v>13</v>
      </c>
      <c r="Q3825">
        <v>16</v>
      </c>
      <c r="R3825">
        <v>10</v>
      </c>
      <c r="S3825">
        <v>10</v>
      </c>
      <c r="T3825">
        <v>13</v>
      </c>
    </row>
    <row r="3826" spans="8:20" x14ac:dyDescent="0.35">
      <c r="H3826">
        <v>472.04700000000003</v>
      </c>
      <c r="I3826">
        <v>35.055999999999997</v>
      </c>
      <c r="J3826" t="s">
        <v>50</v>
      </c>
      <c r="K3826" t="s">
        <v>138</v>
      </c>
      <c r="L3826">
        <v>3</v>
      </c>
      <c r="M3826" t="s">
        <v>981</v>
      </c>
      <c r="N3826">
        <v>3</v>
      </c>
      <c r="O3826">
        <v>9</v>
      </c>
      <c r="P3826">
        <v>12</v>
      </c>
      <c r="Q3826">
        <v>14</v>
      </c>
      <c r="R3826">
        <v>9</v>
      </c>
      <c r="S3826">
        <v>12</v>
      </c>
      <c r="T3826">
        <v>14</v>
      </c>
    </row>
    <row r="3827" spans="8:20" x14ac:dyDescent="0.35">
      <c r="H3827">
        <v>472.048</v>
      </c>
      <c r="I3827">
        <v>35.057000000000002</v>
      </c>
      <c r="J3827" t="s">
        <v>50</v>
      </c>
      <c r="K3827" t="s">
        <v>139</v>
      </c>
      <c r="L3827">
        <v>3</v>
      </c>
      <c r="M3827" t="s">
        <v>1021</v>
      </c>
      <c r="N3827">
        <v>3</v>
      </c>
      <c r="O3827">
        <v>12</v>
      </c>
      <c r="P3827">
        <v>15</v>
      </c>
      <c r="Q3827">
        <v>17</v>
      </c>
      <c r="R3827">
        <v>7</v>
      </c>
      <c r="S3827">
        <v>10</v>
      </c>
      <c r="T3827">
        <v>12</v>
      </c>
    </row>
    <row r="3828" spans="8:20" x14ac:dyDescent="0.35">
      <c r="H3828">
        <v>472.04899999999998</v>
      </c>
      <c r="I3828">
        <v>35.058</v>
      </c>
      <c r="J3828" t="s">
        <v>50</v>
      </c>
      <c r="K3828" t="s">
        <v>1415</v>
      </c>
      <c r="L3828">
        <v>3</v>
      </c>
      <c r="M3828" t="s">
        <v>1025</v>
      </c>
      <c r="N3828">
        <v>3</v>
      </c>
      <c r="O3828">
        <v>4</v>
      </c>
      <c r="P3828">
        <v>7</v>
      </c>
      <c r="Q3828">
        <v>9</v>
      </c>
      <c r="R3828">
        <v>10</v>
      </c>
      <c r="S3828">
        <v>13</v>
      </c>
      <c r="T3828">
        <v>15</v>
      </c>
    </row>
    <row r="3829" spans="8:20" x14ac:dyDescent="0.35">
      <c r="H3829">
        <v>472.05</v>
      </c>
      <c r="I3829">
        <v>35.058999999999997</v>
      </c>
      <c r="J3829" t="s">
        <v>50</v>
      </c>
      <c r="K3829" t="s">
        <v>34</v>
      </c>
      <c r="L3829">
        <v>2</v>
      </c>
      <c r="M3829" t="s">
        <v>1659</v>
      </c>
      <c r="N3829">
        <v>3</v>
      </c>
      <c r="O3829">
        <v>16</v>
      </c>
      <c r="P3829">
        <v>19</v>
      </c>
      <c r="Q3829">
        <v>21</v>
      </c>
      <c r="R3829">
        <v>3</v>
      </c>
      <c r="S3829">
        <v>6</v>
      </c>
      <c r="T3829">
        <v>8</v>
      </c>
    </row>
    <row r="3830" spans="8:20" x14ac:dyDescent="0.35">
      <c r="H3830">
        <v>472.05099999999999</v>
      </c>
      <c r="I3830">
        <v>35.06</v>
      </c>
      <c r="J3830" t="s">
        <v>50</v>
      </c>
      <c r="K3830" t="s">
        <v>35</v>
      </c>
      <c r="L3830">
        <v>2</v>
      </c>
      <c r="M3830" t="s">
        <v>1022</v>
      </c>
      <c r="N3830">
        <v>2</v>
      </c>
      <c r="O3830">
        <v>7</v>
      </c>
      <c r="P3830">
        <v>12</v>
      </c>
      <c r="Q3830">
        <v>14</v>
      </c>
      <c r="R3830">
        <v>6</v>
      </c>
      <c r="S3830">
        <v>11</v>
      </c>
      <c r="T3830">
        <v>13</v>
      </c>
    </row>
    <row r="3831" spans="8:20" x14ac:dyDescent="0.35">
      <c r="H3831">
        <v>472.05200000000002</v>
      </c>
      <c r="I3831">
        <v>35.061</v>
      </c>
      <c r="J3831" t="s">
        <v>50</v>
      </c>
      <c r="K3831" t="s">
        <v>140</v>
      </c>
      <c r="L3831">
        <v>3</v>
      </c>
      <c r="M3831" t="s">
        <v>1020</v>
      </c>
      <c r="N3831">
        <v>4</v>
      </c>
      <c r="O3831">
        <v>13</v>
      </c>
      <c r="P3831">
        <v>13</v>
      </c>
      <c r="Q3831">
        <v>16</v>
      </c>
      <c r="R3831">
        <v>10</v>
      </c>
      <c r="S3831">
        <v>10</v>
      </c>
      <c r="T3831">
        <v>13</v>
      </c>
    </row>
    <row r="3832" spans="8:20" x14ac:dyDescent="0.35">
      <c r="H3832">
        <v>472.053</v>
      </c>
      <c r="I3832">
        <v>35.061999999999998</v>
      </c>
      <c r="J3832" t="s">
        <v>50</v>
      </c>
      <c r="K3832" t="s">
        <v>30</v>
      </c>
      <c r="L3832">
        <v>3</v>
      </c>
      <c r="M3832" t="s">
        <v>656</v>
      </c>
      <c r="N3832">
        <v>3</v>
      </c>
      <c r="O3832">
        <v>5</v>
      </c>
      <c r="P3832">
        <v>8</v>
      </c>
      <c r="Q3832">
        <v>10</v>
      </c>
      <c r="R3832">
        <v>15</v>
      </c>
      <c r="S3832">
        <v>18</v>
      </c>
      <c r="T3832">
        <v>20</v>
      </c>
    </row>
    <row r="3833" spans="8:20" x14ac:dyDescent="0.35">
      <c r="H3833">
        <v>472.05399999999997</v>
      </c>
      <c r="I3833">
        <v>35.063000000000002</v>
      </c>
      <c r="J3833" t="s">
        <v>50</v>
      </c>
      <c r="K3833" t="s">
        <v>141</v>
      </c>
      <c r="L3833">
        <v>3</v>
      </c>
      <c r="M3833" t="s">
        <v>309</v>
      </c>
      <c r="N3833">
        <v>4</v>
      </c>
      <c r="O3833">
        <v>20</v>
      </c>
      <c r="P3833">
        <v>20</v>
      </c>
      <c r="Q3833">
        <v>23</v>
      </c>
      <c r="R3833">
        <v>4</v>
      </c>
      <c r="S3833">
        <v>4</v>
      </c>
      <c r="T3833">
        <v>7</v>
      </c>
    </row>
    <row r="3834" spans="8:20" x14ac:dyDescent="0.35">
      <c r="H3834">
        <v>472.05500000000001</v>
      </c>
      <c r="I3834">
        <v>35.064</v>
      </c>
      <c r="J3834" t="s">
        <v>50</v>
      </c>
      <c r="K3834" t="s">
        <v>142</v>
      </c>
      <c r="L3834">
        <v>3</v>
      </c>
      <c r="M3834" t="s">
        <v>1659</v>
      </c>
      <c r="N3834">
        <v>3</v>
      </c>
      <c r="O3834">
        <v>16</v>
      </c>
      <c r="P3834">
        <v>19</v>
      </c>
      <c r="Q3834">
        <v>21</v>
      </c>
      <c r="R3834">
        <v>3</v>
      </c>
      <c r="S3834">
        <v>6</v>
      </c>
      <c r="T3834">
        <v>8</v>
      </c>
    </row>
    <row r="3835" spans="8:20" x14ac:dyDescent="0.35">
      <c r="H3835">
        <v>472.05599999999998</v>
      </c>
      <c r="I3835">
        <v>35.064999999999998</v>
      </c>
      <c r="J3835" t="s">
        <v>50</v>
      </c>
      <c r="K3835" t="s">
        <v>36</v>
      </c>
      <c r="L3835">
        <v>2</v>
      </c>
      <c r="M3835" t="s">
        <v>429</v>
      </c>
      <c r="N3835">
        <v>3</v>
      </c>
      <c r="O3835">
        <v>11</v>
      </c>
      <c r="P3835">
        <v>14</v>
      </c>
      <c r="Q3835">
        <v>16</v>
      </c>
      <c r="R3835">
        <v>6</v>
      </c>
      <c r="S3835">
        <v>9</v>
      </c>
      <c r="T3835">
        <v>11</v>
      </c>
    </row>
    <row r="3836" spans="8:20" x14ac:dyDescent="0.35">
      <c r="H3836">
        <v>472.05700000000002</v>
      </c>
      <c r="I3836">
        <v>35.067</v>
      </c>
      <c r="J3836" t="s">
        <v>50</v>
      </c>
      <c r="K3836" t="s">
        <v>144</v>
      </c>
      <c r="L3836">
        <v>3</v>
      </c>
      <c r="M3836" t="s">
        <v>1023</v>
      </c>
      <c r="N3836">
        <v>4</v>
      </c>
      <c r="O3836">
        <v>12</v>
      </c>
      <c r="P3836">
        <v>12</v>
      </c>
      <c r="Q3836">
        <v>15</v>
      </c>
      <c r="R3836">
        <v>9</v>
      </c>
      <c r="S3836">
        <v>9</v>
      </c>
      <c r="T3836">
        <v>12</v>
      </c>
    </row>
    <row r="3837" spans="8:20" x14ac:dyDescent="0.35">
      <c r="H3837">
        <v>472.05799999999999</v>
      </c>
      <c r="I3837">
        <v>35.069000000000003</v>
      </c>
      <c r="J3837" t="s">
        <v>50</v>
      </c>
      <c r="K3837" t="s">
        <v>145</v>
      </c>
      <c r="L3837">
        <v>3</v>
      </c>
      <c r="M3837" t="s">
        <v>656</v>
      </c>
      <c r="N3837">
        <v>3</v>
      </c>
      <c r="O3837">
        <v>5</v>
      </c>
      <c r="P3837">
        <v>8</v>
      </c>
      <c r="Q3837">
        <v>10</v>
      </c>
      <c r="R3837">
        <v>15</v>
      </c>
      <c r="S3837">
        <v>18</v>
      </c>
      <c r="T3837">
        <v>20</v>
      </c>
    </row>
    <row r="3838" spans="8:20" x14ac:dyDescent="0.35">
      <c r="H3838">
        <v>472.05900000000003</v>
      </c>
      <c r="I3838">
        <v>35.07</v>
      </c>
      <c r="J3838" t="s">
        <v>50</v>
      </c>
      <c r="K3838" t="s">
        <v>146</v>
      </c>
      <c r="L3838">
        <v>3</v>
      </c>
      <c r="M3838" t="s">
        <v>1021</v>
      </c>
      <c r="N3838">
        <v>3</v>
      </c>
      <c r="O3838">
        <v>12</v>
      </c>
      <c r="P3838">
        <v>15</v>
      </c>
      <c r="Q3838">
        <v>17</v>
      </c>
      <c r="R3838">
        <v>7</v>
      </c>
      <c r="S3838">
        <v>10</v>
      </c>
      <c r="T3838">
        <v>12</v>
      </c>
    </row>
    <row r="3839" spans="8:20" x14ac:dyDescent="0.35">
      <c r="H3839">
        <v>472.06</v>
      </c>
      <c r="I3839">
        <v>35.070999999999998</v>
      </c>
      <c r="J3839" t="s">
        <v>50</v>
      </c>
      <c r="K3839" t="s">
        <v>147</v>
      </c>
      <c r="L3839">
        <v>3</v>
      </c>
      <c r="M3839" t="s">
        <v>449</v>
      </c>
      <c r="N3839">
        <v>3</v>
      </c>
      <c r="O3839">
        <v>13</v>
      </c>
      <c r="P3839">
        <v>16</v>
      </c>
      <c r="Q3839">
        <v>18</v>
      </c>
      <c r="R3839">
        <v>4</v>
      </c>
      <c r="S3839">
        <v>7</v>
      </c>
      <c r="T3839">
        <v>9</v>
      </c>
    </row>
    <row r="3840" spans="8:20" x14ac:dyDescent="0.35">
      <c r="H3840">
        <v>472.06099999999998</v>
      </c>
      <c r="I3840">
        <v>35.072000000000003</v>
      </c>
      <c r="J3840" t="s">
        <v>50</v>
      </c>
      <c r="K3840" t="s">
        <v>28</v>
      </c>
      <c r="L3840">
        <v>3</v>
      </c>
      <c r="M3840" t="s">
        <v>446</v>
      </c>
      <c r="N3840">
        <v>2</v>
      </c>
      <c r="O3840">
        <v>7</v>
      </c>
      <c r="P3840">
        <v>12</v>
      </c>
      <c r="Q3840">
        <v>14</v>
      </c>
      <c r="R3840">
        <v>4</v>
      </c>
      <c r="S3840">
        <v>9</v>
      </c>
      <c r="T3840">
        <v>11</v>
      </c>
    </row>
    <row r="3841" spans="8:20" x14ac:dyDescent="0.35">
      <c r="H3841">
        <v>472.06200000000001</v>
      </c>
      <c r="I3841">
        <v>35.073</v>
      </c>
      <c r="J3841" t="s">
        <v>50</v>
      </c>
      <c r="K3841" t="s">
        <v>148</v>
      </c>
      <c r="L3841">
        <v>3</v>
      </c>
      <c r="M3841" t="s">
        <v>1024</v>
      </c>
      <c r="N3841">
        <v>3</v>
      </c>
      <c r="O3841">
        <v>7</v>
      </c>
      <c r="P3841">
        <v>10</v>
      </c>
      <c r="Q3841">
        <v>12</v>
      </c>
      <c r="R3841">
        <v>12</v>
      </c>
      <c r="S3841">
        <v>15</v>
      </c>
      <c r="T3841">
        <v>17</v>
      </c>
    </row>
    <row r="3842" spans="8:20" x14ac:dyDescent="0.35">
      <c r="H3842">
        <v>472.06299999999999</v>
      </c>
      <c r="I3842">
        <v>35.073999999999998</v>
      </c>
      <c r="J3842" t="s">
        <v>50</v>
      </c>
      <c r="K3842" t="s">
        <v>149</v>
      </c>
      <c r="L3842">
        <v>3</v>
      </c>
      <c r="M3842" t="s">
        <v>656</v>
      </c>
      <c r="N3842">
        <v>3</v>
      </c>
      <c r="O3842">
        <v>5</v>
      </c>
      <c r="P3842">
        <v>8</v>
      </c>
      <c r="Q3842">
        <v>10</v>
      </c>
      <c r="R3842">
        <v>15</v>
      </c>
      <c r="S3842">
        <v>18</v>
      </c>
      <c r="T3842">
        <v>20</v>
      </c>
    </row>
    <row r="3843" spans="8:20" x14ac:dyDescent="0.35">
      <c r="H3843">
        <v>472.06400000000002</v>
      </c>
      <c r="I3843">
        <v>35.076000000000001</v>
      </c>
      <c r="J3843" t="s">
        <v>50</v>
      </c>
      <c r="K3843" t="s">
        <v>151</v>
      </c>
      <c r="L3843">
        <v>3</v>
      </c>
      <c r="M3843" t="s">
        <v>656</v>
      </c>
      <c r="N3843">
        <v>3</v>
      </c>
      <c r="O3843">
        <v>5</v>
      </c>
      <c r="P3843">
        <v>8</v>
      </c>
      <c r="Q3843">
        <v>10</v>
      </c>
      <c r="R3843">
        <v>15</v>
      </c>
      <c r="S3843">
        <v>18</v>
      </c>
      <c r="T3843">
        <v>20</v>
      </c>
    </row>
    <row r="3844" spans="8:20" x14ac:dyDescent="0.35">
      <c r="H3844">
        <v>472.065</v>
      </c>
      <c r="I3844">
        <v>35.076999999999998</v>
      </c>
      <c r="J3844" t="s">
        <v>50</v>
      </c>
      <c r="K3844" t="s">
        <v>152</v>
      </c>
      <c r="L3844">
        <v>3</v>
      </c>
      <c r="M3844" t="s">
        <v>1020</v>
      </c>
      <c r="N3844">
        <v>4</v>
      </c>
      <c r="O3844">
        <v>13</v>
      </c>
      <c r="P3844">
        <v>13</v>
      </c>
      <c r="Q3844">
        <v>16</v>
      </c>
      <c r="R3844">
        <v>10</v>
      </c>
      <c r="S3844">
        <v>10</v>
      </c>
      <c r="T3844">
        <v>13</v>
      </c>
    </row>
    <row r="3845" spans="8:20" x14ac:dyDescent="0.35">
      <c r="H3845">
        <v>472.06599999999997</v>
      </c>
      <c r="I3845">
        <v>35.078000000000003</v>
      </c>
      <c r="J3845" t="s">
        <v>50</v>
      </c>
      <c r="K3845" t="s">
        <v>1752</v>
      </c>
      <c r="L3845">
        <v>3</v>
      </c>
      <c r="M3845" t="s">
        <v>1555</v>
      </c>
      <c r="N3845">
        <v>4</v>
      </c>
      <c r="O3845">
        <v>14</v>
      </c>
      <c r="P3845">
        <v>14</v>
      </c>
      <c r="Q3845">
        <v>17</v>
      </c>
      <c r="R3845">
        <v>8</v>
      </c>
      <c r="S3845">
        <v>8</v>
      </c>
      <c r="T3845">
        <v>11</v>
      </c>
    </row>
    <row r="3846" spans="8:20" x14ac:dyDescent="0.35">
      <c r="H3846">
        <v>472.06700000000001</v>
      </c>
      <c r="I3846">
        <v>35.079000000000001</v>
      </c>
      <c r="J3846" t="s">
        <v>50</v>
      </c>
      <c r="K3846" t="s">
        <v>153</v>
      </c>
      <c r="L3846">
        <v>3</v>
      </c>
      <c r="M3846" t="s">
        <v>656</v>
      </c>
      <c r="N3846">
        <v>3</v>
      </c>
      <c r="O3846">
        <v>5</v>
      </c>
      <c r="P3846">
        <v>8</v>
      </c>
      <c r="Q3846">
        <v>10</v>
      </c>
      <c r="R3846">
        <v>15</v>
      </c>
      <c r="S3846">
        <v>18</v>
      </c>
      <c r="T3846">
        <v>20</v>
      </c>
    </row>
    <row r="3847" spans="8:20" x14ac:dyDescent="0.35">
      <c r="H3847">
        <v>472.06799999999998</v>
      </c>
      <c r="I3847">
        <v>35.08</v>
      </c>
      <c r="J3847" t="s">
        <v>50</v>
      </c>
      <c r="K3847" t="s">
        <v>1606</v>
      </c>
      <c r="L3847">
        <v>3</v>
      </c>
      <c r="M3847" t="s">
        <v>1620</v>
      </c>
      <c r="N3847">
        <v>3</v>
      </c>
      <c r="O3847">
        <v>11</v>
      </c>
      <c r="P3847">
        <v>14</v>
      </c>
      <c r="Q3847">
        <v>16</v>
      </c>
      <c r="R3847">
        <v>6</v>
      </c>
      <c r="S3847">
        <v>9</v>
      </c>
      <c r="T3847">
        <v>11</v>
      </c>
    </row>
    <row r="3848" spans="8:20" x14ac:dyDescent="0.35">
      <c r="H3848">
        <v>472.06900000000002</v>
      </c>
      <c r="I3848">
        <v>35.081000000000003</v>
      </c>
      <c r="J3848" t="s">
        <v>50</v>
      </c>
      <c r="K3848" t="s">
        <v>154</v>
      </c>
      <c r="L3848">
        <v>3</v>
      </c>
      <c r="M3848" t="s">
        <v>1025</v>
      </c>
      <c r="N3848">
        <v>3</v>
      </c>
      <c r="O3848">
        <v>4</v>
      </c>
      <c r="P3848">
        <v>7</v>
      </c>
      <c r="Q3848">
        <v>9</v>
      </c>
      <c r="R3848">
        <v>10</v>
      </c>
      <c r="S3848">
        <v>13</v>
      </c>
      <c r="T3848">
        <v>15</v>
      </c>
    </row>
    <row r="3849" spans="8:20" x14ac:dyDescent="0.35">
      <c r="H3849">
        <v>472.07</v>
      </c>
      <c r="I3849">
        <v>35.082000000000001</v>
      </c>
      <c r="J3849" t="s">
        <v>50</v>
      </c>
      <c r="K3849" t="s">
        <v>155</v>
      </c>
      <c r="L3849">
        <v>3</v>
      </c>
      <c r="M3849" t="s">
        <v>1026</v>
      </c>
      <c r="N3849">
        <v>3</v>
      </c>
      <c r="O3849">
        <v>11</v>
      </c>
      <c r="P3849">
        <v>14</v>
      </c>
      <c r="Q3849">
        <v>16</v>
      </c>
      <c r="R3849">
        <v>8</v>
      </c>
      <c r="S3849">
        <v>11</v>
      </c>
      <c r="T3849">
        <v>13</v>
      </c>
    </row>
    <row r="3850" spans="8:20" x14ac:dyDescent="0.35">
      <c r="H3850">
        <v>472.07100000000003</v>
      </c>
      <c r="I3850">
        <v>35.084000000000003</v>
      </c>
      <c r="J3850" t="s">
        <v>50</v>
      </c>
      <c r="K3850" t="s">
        <v>1666</v>
      </c>
      <c r="L3850">
        <v>3</v>
      </c>
      <c r="M3850" t="s">
        <v>1676</v>
      </c>
      <c r="N3850">
        <v>3</v>
      </c>
      <c r="O3850">
        <v>14</v>
      </c>
      <c r="P3850">
        <v>17</v>
      </c>
      <c r="Q3850">
        <v>19</v>
      </c>
      <c r="R3850">
        <v>5</v>
      </c>
      <c r="S3850">
        <v>8</v>
      </c>
      <c r="T3850">
        <v>10</v>
      </c>
    </row>
    <row r="3851" spans="8:20" x14ac:dyDescent="0.35">
      <c r="H3851">
        <v>472.072</v>
      </c>
      <c r="I3851">
        <v>35.085000000000001</v>
      </c>
      <c r="J3851" t="s">
        <v>50</v>
      </c>
      <c r="K3851" t="s">
        <v>156</v>
      </c>
      <c r="L3851">
        <v>3</v>
      </c>
      <c r="M3851" t="s">
        <v>49</v>
      </c>
      <c r="N3851">
        <v>1</v>
      </c>
      <c r="O3851">
        <v>3</v>
      </c>
      <c r="P3851">
        <v>10</v>
      </c>
      <c r="Q3851">
        <v>12</v>
      </c>
      <c r="R3851">
        <v>2</v>
      </c>
      <c r="S3851">
        <v>9</v>
      </c>
      <c r="T3851">
        <v>11</v>
      </c>
    </row>
    <row r="3852" spans="8:20" x14ac:dyDescent="0.35">
      <c r="H3852">
        <v>472.07299999999998</v>
      </c>
      <c r="I3852">
        <v>35.085999999999999</v>
      </c>
      <c r="J3852" t="s">
        <v>50</v>
      </c>
      <c r="K3852" t="s">
        <v>37</v>
      </c>
      <c r="L3852">
        <v>2</v>
      </c>
      <c r="M3852" t="s">
        <v>503</v>
      </c>
      <c r="N3852">
        <v>3</v>
      </c>
      <c r="O3852">
        <v>7</v>
      </c>
      <c r="P3852">
        <v>10</v>
      </c>
      <c r="Q3852">
        <v>12</v>
      </c>
      <c r="R3852">
        <v>13</v>
      </c>
      <c r="S3852">
        <v>16</v>
      </c>
      <c r="T3852">
        <v>18</v>
      </c>
    </row>
    <row r="3853" spans="8:20" x14ac:dyDescent="0.35">
      <c r="H3853">
        <v>472.07400000000001</v>
      </c>
      <c r="I3853">
        <v>35.087000000000003</v>
      </c>
      <c r="J3853" t="s">
        <v>50</v>
      </c>
      <c r="K3853" t="s">
        <v>157</v>
      </c>
      <c r="L3853">
        <v>3</v>
      </c>
      <c r="M3853" t="s">
        <v>1027</v>
      </c>
      <c r="N3853">
        <v>4</v>
      </c>
      <c r="O3853">
        <v>17</v>
      </c>
      <c r="P3853">
        <v>17</v>
      </c>
      <c r="Q3853">
        <v>20</v>
      </c>
      <c r="R3853">
        <v>7</v>
      </c>
      <c r="S3853">
        <v>7</v>
      </c>
      <c r="T3853">
        <v>10</v>
      </c>
    </row>
    <row r="3854" spans="8:20" x14ac:dyDescent="0.35">
      <c r="H3854">
        <v>472.07499999999999</v>
      </c>
      <c r="I3854">
        <v>35.088999999999999</v>
      </c>
      <c r="J3854" t="s">
        <v>50</v>
      </c>
      <c r="K3854" t="s">
        <v>59</v>
      </c>
      <c r="L3854">
        <v>1</v>
      </c>
      <c r="M3854" t="s">
        <v>957</v>
      </c>
      <c r="N3854">
        <v>3</v>
      </c>
      <c r="O3854">
        <v>11</v>
      </c>
      <c r="P3854">
        <v>14</v>
      </c>
      <c r="Q3854">
        <v>16</v>
      </c>
      <c r="R3854">
        <v>3</v>
      </c>
      <c r="S3854">
        <v>6</v>
      </c>
      <c r="T3854">
        <v>8</v>
      </c>
    </row>
    <row r="3855" spans="8:20" x14ac:dyDescent="0.35">
      <c r="H3855">
        <v>472.07600000000002</v>
      </c>
      <c r="I3855">
        <v>35.090000000000003</v>
      </c>
      <c r="J3855" t="s">
        <v>50</v>
      </c>
      <c r="K3855" t="s">
        <v>158</v>
      </c>
      <c r="L3855">
        <v>3</v>
      </c>
      <c r="M3855" t="s">
        <v>404</v>
      </c>
      <c r="N3855">
        <v>4</v>
      </c>
      <c r="O3855">
        <v>13</v>
      </c>
      <c r="P3855">
        <v>13</v>
      </c>
      <c r="Q3855">
        <v>16</v>
      </c>
      <c r="R3855">
        <v>10</v>
      </c>
      <c r="S3855">
        <v>10</v>
      </c>
      <c r="T3855">
        <v>13</v>
      </c>
    </row>
    <row r="3856" spans="8:20" x14ac:dyDescent="0.35">
      <c r="H3856">
        <v>472.077</v>
      </c>
      <c r="I3856">
        <v>35.091000000000001</v>
      </c>
      <c r="J3856" t="s">
        <v>50</v>
      </c>
      <c r="K3856" t="s">
        <v>159</v>
      </c>
      <c r="L3856">
        <v>3</v>
      </c>
      <c r="M3856" t="s">
        <v>503</v>
      </c>
      <c r="N3856">
        <v>3</v>
      </c>
      <c r="O3856">
        <v>7</v>
      </c>
      <c r="P3856">
        <v>10</v>
      </c>
      <c r="Q3856">
        <v>12</v>
      </c>
      <c r="R3856">
        <v>13</v>
      </c>
      <c r="S3856">
        <v>16</v>
      </c>
      <c r="T3856">
        <v>18</v>
      </c>
    </row>
    <row r="3857" spans="8:20" x14ac:dyDescent="0.35">
      <c r="H3857">
        <v>472.07799999999997</v>
      </c>
      <c r="I3857">
        <v>35.093000000000004</v>
      </c>
      <c r="J3857" t="s">
        <v>50</v>
      </c>
      <c r="K3857" t="s">
        <v>161</v>
      </c>
      <c r="L3857">
        <v>3</v>
      </c>
      <c r="M3857" t="s">
        <v>317</v>
      </c>
      <c r="N3857">
        <v>4</v>
      </c>
      <c r="O3857">
        <v>7</v>
      </c>
      <c r="P3857">
        <v>7</v>
      </c>
      <c r="Q3857">
        <v>10</v>
      </c>
      <c r="R3857">
        <v>16</v>
      </c>
      <c r="S3857">
        <v>16</v>
      </c>
      <c r="T3857">
        <v>19</v>
      </c>
    </row>
    <row r="3858" spans="8:20" x14ac:dyDescent="0.35">
      <c r="H3858">
        <v>472.07900000000001</v>
      </c>
      <c r="I3858">
        <v>35.094000000000001</v>
      </c>
      <c r="J3858" t="s">
        <v>50</v>
      </c>
      <c r="K3858" t="s">
        <v>1374</v>
      </c>
      <c r="L3858">
        <v>3</v>
      </c>
      <c r="M3858" t="s">
        <v>1396</v>
      </c>
      <c r="N3858">
        <v>3</v>
      </c>
      <c r="O3858">
        <v>12</v>
      </c>
      <c r="P3858">
        <v>15</v>
      </c>
      <c r="Q3858">
        <v>17</v>
      </c>
      <c r="R3858">
        <v>8</v>
      </c>
      <c r="S3858">
        <v>11</v>
      </c>
      <c r="T3858">
        <v>13</v>
      </c>
    </row>
    <row r="3859" spans="8:20" x14ac:dyDescent="0.35">
      <c r="H3859">
        <v>472.08</v>
      </c>
      <c r="I3859">
        <v>35.094999999999999</v>
      </c>
      <c r="J3859" t="s">
        <v>50</v>
      </c>
      <c r="K3859" t="s">
        <v>162</v>
      </c>
      <c r="L3859">
        <v>3</v>
      </c>
      <c r="M3859" t="s">
        <v>1020</v>
      </c>
      <c r="N3859">
        <v>4</v>
      </c>
      <c r="O3859">
        <v>13</v>
      </c>
      <c r="P3859">
        <v>13</v>
      </c>
      <c r="Q3859">
        <v>16</v>
      </c>
      <c r="R3859">
        <v>10</v>
      </c>
      <c r="S3859">
        <v>10</v>
      </c>
      <c r="T3859">
        <v>13</v>
      </c>
    </row>
    <row r="3860" spans="8:20" x14ac:dyDescent="0.35">
      <c r="H3860">
        <v>472.08100000000002</v>
      </c>
      <c r="I3860">
        <v>35.095999999999997</v>
      </c>
      <c r="J3860" t="s">
        <v>50</v>
      </c>
      <c r="K3860" t="s">
        <v>163</v>
      </c>
      <c r="L3860">
        <v>3</v>
      </c>
      <c r="M3860" t="s">
        <v>1702</v>
      </c>
      <c r="N3860">
        <v>4</v>
      </c>
      <c r="O3860">
        <v>16</v>
      </c>
      <c r="P3860">
        <v>16</v>
      </c>
      <c r="Q3860">
        <v>19</v>
      </c>
      <c r="R3860">
        <v>9</v>
      </c>
      <c r="S3860">
        <v>9</v>
      </c>
      <c r="T3860">
        <v>12</v>
      </c>
    </row>
    <row r="3861" spans="8:20" x14ac:dyDescent="0.35">
      <c r="H3861">
        <v>472.08199999999999</v>
      </c>
      <c r="I3861">
        <v>35.097999999999999</v>
      </c>
      <c r="J3861" t="s">
        <v>50</v>
      </c>
      <c r="K3861" t="s">
        <v>1496</v>
      </c>
      <c r="L3861">
        <v>3</v>
      </c>
      <c r="M3861" t="s">
        <v>1507</v>
      </c>
      <c r="N3861">
        <v>3</v>
      </c>
      <c r="O3861">
        <v>9</v>
      </c>
      <c r="P3861">
        <v>12</v>
      </c>
      <c r="Q3861">
        <v>14</v>
      </c>
      <c r="R3861">
        <v>9</v>
      </c>
      <c r="S3861">
        <v>12</v>
      </c>
      <c r="T3861">
        <v>14</v>
      </c>
    </row>
    <row r="3862" spans="8:20" x14ac:dyDescent="0.35">
      <c r="H3862">
        <v>472.08300000000003</v>
      </c>
      <c r="I3862">
        <v>35.098999999999997</v>
      </c>
      <c r="J3862" t="s">
        <v>50</v>
      </c>
      <c r="K3862" t="s">
        <v>164</v>
      </c>
      <c r="L3862">
        <v>3</v>
      </c>
      <c r="M3862" t="s">
        <v>1028</v>
      </c>
      <c r="N3862">
        <v>3</v>
      </c>
      <c r="O3862">
        <v>2</v>
      </c>
      <c r="P3862">
        <v>5</v>
      </c>
      <c r="Q3862">
        <v>7</v>
      </c>
      <c r="R3862">
        <v>15</v>
      </c>
      <c r="S3862">
        <v>18</v>
      </c>
      <c r="T3862">
        <v>20</v>
      </c>
    </row>
    <row r="3863" spans="8:20" x14ac:dyDescent="0.35">
      <c r="H3863">
        <v>472.084</v>
      </c>
      <c r="I3863">
        <v>35.1</v>
      </c>
      <c r="J3863" t="s">
        <v>50</v>
      </c>
      <c r="K3863" t="s">
        <v>165</v>
      </c>
      <c r="L3863">
        <v>3</v>
      </c>
      <c r="M3863" t="s">
        <v>1024</v>
      </c>
      <c r="N3863">
        <v>3</v>
      </c>
      <c r="O3863">
        <v>7</v>
      </c>
      <c r="P3863">
        <v>10</v>
      </c>
      <c r="Q3863">
        <v>12</v>
      </c>
      <c r="R3863">
        <v>12</v>
      </c>
      <c r="S3863">
        <v>15</v>
      </c>
      <c r="T3863">
        <v>17</v>
      </c>
    </row>
    <row r="3864" spans="8:20" x14ac:dyDescent="0.35">
      <c r="H3864">
        <v>472.08499999999998</v>
      </c>
      <c r="I3864">
        <v>35.100999999999999</v>
      </c>
      <c r="J3864" t="s">
        <v>50</v>
      </c>
      <c r="K3864" t="s">
        <v>60</v>
      </c>
      <c r="L3864">
        <v>1</v>
      </c>
      <c r="M3864" t="s">
        <v>503</v>
      </c>
      <c r="N3864">
        <v>3</v>
      </c>
      <c r="O3864">
        <v>7</v>
      </c>
      <c r="P3864">
        <v>10</v>
      </c>
      <c r="Q3864">
        <v>12</v>
      </c>
      <c r="R3864">
        <v>13</v>
      </c>
      <c r="S3864">
        <v>16</v>
      </c>
      <c r="T3864">
        <v>18</v>
      </c>
    </row>
    <row r="3865" spans="8:20" x14ac:dyDescent="0.35">
      <c r="H3865">
        <v>472.08600000000001</v>
      </c>
      <c r="I3865">
        <v>35.103000000000002</v>
      </c>
      <c r="J3865" t="s">
        <v>50</v>
      </c>
      <c r="K3865" t="s">
        <v>166</v>
      </c>
      <c r="L3865">
        <v>3</v>
      </c>
      <c r="M3865" t="s">
        <v>1708</v>
      </c>
      <c r="N3865">
        <v>3</v>
      </c>
      <c r="O3865">
        <v>18</v>
      </c>
      <c r="P3865">
        <v>21</v>
      </c>
      <c r="Q3865">
        <v>23</v>
      </c>
      <c r="R3865">
        <v>2</v>
      </c>
      <c r="S3865">
        <v>5</v>
      </c>
      <c r="T3865">
        <v>7</v>
      </c>
    </row>
    <row r="3866" spans="8:20" x14ac:dyDescent="0.35">
      <c r="H3866">
        <v>472.08699999999999</v>
      </c>
      <c r="I3866">
        <v>35.103999999999999</v>
      </c>
      <c r="J3866" t="s">
        <v>50</v>
      </c>
      <c r="K3866" t="s">
        <v>167</v>
      </c>
      <c r="L3866">
        <v>3</v>
      </c>
      <c r="M3866" t="s">
        <v>1029</v>
      </c>
      <c r="N3866">
        <v>3</v>
      </c>
      <c r="O3866">
        <v>10</v>
      </c>
      <c r="P3866">
        <v>13</v>
      </c>
      <c r="Q3866">
        <v>15</v>
      </c>
      <c r="R3866">
        <v>5</v>
      </c>
      <c r="S3866">
        <v>8</v>
      </c>
      <c r="T3866">
        <v>10</v>
      </c>
    </row>
    <row r="3867" spans="8:20" x14ac:dyDescent="0.35">
      <c r="H3867">
        <v>472.08800000000002</v>
      </c>
      <c r="I3867">
        <v>35.104999999999997</v>
      </c>
      <c r="J3867" t="s">
        <v>50</v>
      </c>
      <c r="K3867" t="s">
        <v>1722</v>
      </c>
      <c r="L3867">
        <v>3</v>
      </c>
      <c r="M3867" t="s">
        <v>309</v>
      </c>
      <c r="N3867">
        <v>4</v>
      </c>
      <c r="O3867">
        <v>20</v>
      </c>
      <c r="P3867">
        <v>20</v>
      </c>
      <c r="Q3867">
        <v>23</v>
      </c>
      <c r="R3867">
        <v>4</v>
      </c>
      <c r="S3867">
        <v>4</v>
      </c>
      <c r="T3867">
        <v>7</v>
      </c>
    </row>
    <row r="3868" spans="8:20" x14ac:dyDescent="0.35">
      <c r="H3868">
        <v>472.089</v>
      </c>
      <c r="I3868">
        <v>35.106000000000002</v>
      </c>
      <c r="J3868" t="s">
        <v>50</v>
      </c>
      <c r="K3868" t="s">
        <v>1706</v>
      </c>
      <c r="L3868">
        <v>3</v>
      </c>
      <c r="M3868" t="s">
        <v>1708</v>
      </c>
      <c r="N3868">
        <v>3</v>
      </c>
      <c r="O3868">
        <v>18</v>
      </c>
      <c r="P3868">
        <v>21</v>
      </c>
      <c r="Q3868">
        <v>23</v>
      </c>
      <c r="R3868">
        <v>2</v>
      </c>
      <c r="S3868">
        <v>5</v>
      </c>
      <c r="T3868">
        <v>7</v>
      </c>
    </row>
    <row r="3869" spans="8:20" x14ac:dyDescent="0.35">
      <c r="H3869">
        <v>472.09</v>
      </c>
      <c r="I3869">
        <v>35.107999999999997</v>
      </c>
      <c r="J3869" t="s">
        <v>50</v>
      </c>
      <c r="K3869" t="s">
        <v>1651</v>
      </c>
      <c r="L3869">
        <v>3</v>
      </c>
      <c r="M3869" t="s">
        <v>1659</v>
      </c>
      <c r="N3869">
        <v>3</v>
      </c>
      <c r="O3869">
        <v>16</v>
      </c>
      <c r="P3869">
        <v>19</v>
      </c>
      <c r="Q3869">
        <v>21</v>
      </c>
      <c r="R3869">
        <v>3</v>
      </c>
      <c r="S3869">
        <v>6</v>
      </c>
      <c r="T3869">
        <v>8</v>
      </c>
    </row>
    <row r="3870" spans="8:20" x14ac:dyDescent="0.35">
      <c r="H3870">
        <v>472.09100000000001</v>
      </c>
      <c r="I3870">
        <v>35.109000000000002</v>
      </c>
      <c r="J3870" t="s">
        <v>50</v>
      </c>
      <c r="K3870" t="s">
        <v>61</v>
      </c>
      <c r="L3870">
        <v>1</v>
      </c>
      <c r="M3870" t="s">
        <v>1029</v>
      </c>
      <c r="N3870">
        <v>3</v>
      </c>
      <c r="O3870">
        <v>10</v>
      </c>
      <c r="P3870">
        <v>13</v>
      </c>
      <c r="Q3870">
        <v>15</v>
      </c>
      <c r="R3870">
        <v>5</v>
      </c>
      <c r="S3870">
        <v>8</v>
      </c>
      <c r="T3870">
        <v>10</v>
      </c>
    </row>
    <row r="3871" spans="8:20" x14ac:dyDescent="0.35">
      <c r="H3871">
        <v>472.09199999999998</v>
      </c>
      <c r="I3871">
        <v>35.110999999999997</v>
      </c>
      <c r="J3871" t="s">
        <v>50</v>
      </c>
      <c r="K3871" t="s">
        <v>169</v>
      </c>
      <c r="L3871">
        <v>3</v>
      </c>
      <c r="M3871" t="s">
        <v>429</v>
      </c>
      <c r="N3871">
        <v>3</v>
      </c>
      <c r="O3871">
        <v>11</v>
      </c>
      <c r="P3871">
        <v>14</v>
      </c>
      <c r="Q3871">
        <v>16</v>
      </c>
      <c r="R3871">
        <v>6</v>
      </c>
      <c r="S3871">
        <v>9</v>
      </c>
      <c r="T3871">
        <v>11</v>
      </c>
    </row>
    <row r="3872" spans="8:20" x14ac:dyDescent="0.35">
      <c r="H3872">
        <v>472.09300000000002</v>
      </c>
      <c r="I3872">
        <v>35.113999999999997</v>
      </c>
      <c r="J3872" t="s">
        <v>50</v>
      </c>
      <c r="K3872" t="s">
        <v>25</v>
      </c>
      <c r="L3872">
        <v>3</v>
      </c>
      <c r="M3872" t="s">
        <v>1026</v>
      </c>
      <c r="N3872">
        <v>3</v>
      </c>
      <c r="O3872">
        <v>11</v>
      </c>
      <c r="P3872">
        <v>14</v>
      </c>
      <c r="Q3872">
        <v>16</v>
      </c>
      <c r="R3872">
        <v>8</v>
      </c>
      <c r="S3872">
        <v>11</v>
      </c>
      <c r="T3872">
        <v>13</v>
      </c>
    </row>
    <row r="3873" spans="8:20" x14ac:dyDescent="0.35">
      <c r="H3873">
        <v>472.09399999999999</v>
      </c>
      <c r="I3873">
        <v>35.115000000000002</v>
      </c>
      <c r="J3873" t="s">
        <v>50</v>
      </c>
      <c r="K3873" t="s">
        <v>171</v>
      </c>
      <c r="L3873">
        <v>3</v>
      </c>
      <c r="M3873" t="s">
        <v>536</v>
      </c>
      <c r="N3873">
        <v>3</v>
      </c>
      <c r="O3873">
        <v>10</v>
      </c>
      <c r="P3873">
        <v>13</v>
      </c>
      <c r="Q3873">
        <v>15</v>
      </c>
      <c r="R3873">
        <v>10</v>
      </c>
      <c r="S3873">
        <v>13</v>
      </c>
      <c r="T3873">
        <v>15</v>
      </c>
    </row>
    <row r="3874" spans="8:20" x14ac:dyDescent="0.35">
      <c r="H3874">
        <v>472.09500000000003</v>
      </c>
      <c r="I3874">
        <v>35.116</v>
      </c>
      <c r="J3874" t="s">
        <v>50</v>
      </c>
      <c r="K3874" t="s">
        <v>62</v>
      </c>
      <c r="L3874">
        <v>1</v>
      </c>
      <c r="M3874" t="s">
        <v>1025</v>
      </c>
      <c r="N3874">
        <v>3</v>
      </c>
      <c r="O3874">
        <v>4</v>
      </c>
      <c r="P3874">
        <v>7</v>
      </c>
      <c r="Q3874">
        <v>9</v>
      </c>
      <c r="R3874">
        <v>10</v>
      </c>
      <c r="S3874">
        <v>13</v>
      </c>
      <c r="T3874">
        <v>15</v>
      </c>
    </row>
    <row r="3875" spans="8:20" x14ac:dyDescent="0.35">
      <c r="H3875">
        <v>472.096</v>
      </c>
      <c r="I3875">
        <v>35.116999999999997</v>
      </c>
      <c r="J3875" t="s">
        <v>50</v>
      </c>
      <c r="K3875" t="s">
        <v>63</v>
      </c>
      <c r="L3875">
        <v>1</v>
      </c>
      <c r="M3875" t="s">
        <v>1024</v>
      </c>
      <c r="N3875">
        <v>3</v>
      </c>
      <c r="O3875">
        <v>7</v>
      </c>
      <c r="P3875">
        <v>10</v>
      </c>
      <c r="Q3875">
        <v>12</v>
      </c>
      <c r="R3875">
        <v>12</v>
      </c>
      <c r="S3875">
        <v>15</v>
      </c>
      <c r="T3875">
        <v>17</v>
      </c>
    </row>
    <row r="3876" spans="8:20" x14ac:dyDescent="0.35">
      <c r="H3876">
        <v>472.09699999999998</v>
      </c>
      <c r="I3876">
        <v>35.118000000000002</v>
      </c>
      <c r="J3876" t="s">
        <v>50</v>
      </c>
      <c r="K3876" t="s">
        <v>172</v>
      </c>
      <c r="L3876">
        <v>3</v>
      </c>
      <c r="M3876" t="s">
        <v>1096</v>
      </c>
      <c r="N3876">
        <v>3</v>
      </c>
      <c r="O3876">
        <v>14</v>
      </c>
      <c r="P3876">
        <v>17</v>
      </c>
      <c r="Q3876">
        <v>19</v>
      </c>
      <c r="R3876">
        <v>5</v>
      </c>
      <c r="S3876">
        <v>8</v>
      </c>
      <c r="T3876">
        <v>10</v>
      </c>
    </row>
    <row r="3877" spans="8:20" x14ac:dyDescent="0.35">
      <c r="H3877">
        <v>472.09800000000001</v>
      </c>
      <c r="I3877">
        <v>35.119</v>
      </c>
      <c r="J3877" t="s">
        <v>50</v>
      </c>
      <c r="K3877" t="s">
        <v>173</v>
      </c>
      <c r="L3877">
        <v>3</v>
      </c>
      <c r="M3877" t="s">
        <v>322</v>
      </c>
      <c r="N3877">
        <v>3</v>
      </c>
      <c r="O3877">
        <v>10</v>
      </c>
      <c r="P3877">
        <v>13</v>
      </c>
      <c r="Q3877">
        <v>15</v>
      </c>
      <c r="R3877">
        <v>7</v>
      </c>
      <c r="S3877">
        <v>10</v>
      </c>
      <c r="T3877">
        <v>12</v>
      </c>
    </row>
    <row r="3878" spans="8:20" x14ac:dyDescent="0.35">
      <c r="H3878">
        <v>472.09899999999999</v>
      </c>
      <c r="I3878">
        <v>35.121000000000002</v>
      </c>
      <c r="J3878" t="s">
        <v>50</v>
      </c>
      <c r="K3878" t="s">
        <v>174</v>
      </c>
      <c r="L3878">
        <v>3</v>
      </c>
      <c r="M3878" t="s">
        <v>921</v>
      </c>
      <c r="N3878">
        <v>2</v>
      </c>
      <c r="O3878">
        <v>4</v>
      </c>
      <c r="P3878">
        <v>9</v>
      </c>
      <c r="Q3878">
        <v>11</v>
      </c>
      <c r="R3878">
        <v>7</v>
      </c>
      <c r="S3878">
        <v>12</v>
      </c>
      <c r="T3878">
        <v>14</v>
      </c>
    </row>
    <row r="3879" spans="8:20" x14ac:dyDescent="0.35">
      <c r="H3879">
        <v>472.1</v>
      </c>
      <c r="I3879">
        <v>35.122</v>
      </c>
      <c r="J3879" t="s">
        <v>50</v>
      </c>
      <c r="K3879" t="s">
        <v>175</v>
      </c>
      <c r="L3879">
        <v>3</v>
      </c>
      <c r="M3879" t="s">
        <v>1019</v>
      </c>
      <c r="N3879">
        <v>2</v>
      </c>
      <c r="O3879">
        <v>6</v>
      </c>
      <c r="P3879">
        <v>11</v>
      </c>
      <c r="Q3879">
        <v>13</v>
      </c>
      <c r="R3879">
        <v>6</v>
      </c>
      <c r="S3879">
        <v>11</v>
      </c>
      <c r="T3879">
        <v>13</v>
      </c>
    </row>
    <row r="3880" spans="8:20" x14ac:dyDescent="0.35">
      <c r="H3880">
        <v>472.101</v>
      </c>
      <c r="I3880">
        <v>35.124000000000002</v>
      </c>
      <c r="J3880" t="s">
        <v>50</v>
      </c>
      <c r="K3880" t="s">
        <v>176</v>
      </c>
      <c r="L3880">
        <v>3</v>
      </c>
      <c r="M3880" t="s">
        <v>1030</v>
      </c>
      <c r="N3880">
        <v>3</v>
      </c>
      <c r="O3880">
        <v>13</v>
      </c>
      <c r="P3880">
        <v>16</v>
      </c>
      <c r="Q3880">
        <v>18</v>
      </c>
      <c r="R3880">
        <v>5</v>
      </c>
      <c r="S3880">
        <v>8</v>
      </c>
      <c r="T3880">
        <v>10</v>
      </c>
    </row>
    <row r="3881" spans="8:20" x14ac:dyDescent="0.35">
      <c r="H3881">
        <v>472.10199999999998</v>
      </c>
      <c r="I3881">
        <v>35.125</v>
      </c>
      <c r="J3881" t="s">
        <v>50</v>
      </c>
      <c r="K3881" t="s">
        <v>1737</v>
      </c>
      <c r="L3881">
        <v>3</v>
      </c>
      <c r="M3881" t="s">
        <v>1749</v>
      </c>
      <c r="N3881">
        <v>3</v>
      </c>
      <c r="O3881">
        <v>11</v>
      </c>
      <c r="P3881">
        <v>14</v>
      </c>
      <c r="Q3881">
        <v>16</v>
      </c>
      <c r="R3881">
        <v>7</v>
      </c>
      <c r="S3881">
        <v>10</v>
      </c>
      <c r="T3881">
        <v>12</v>
      </c>
    </row>
    <row r="3882" spans="8:20" x14ac:dyDescent="0.35">
      <c r="H3882">
        <v>472.10300000000001</v>
      </c>
      <c r="I3882">
        <v>35.125999999999998</v>
      </c>
      <c r="J3882" t="s">
        <v>50</v>
      </c>
      <c r="K3882" t="s">
        <v>106</v>
      </c>
      <c r="L3882">
        <v>3</v>
      </c>
      <c r="M3882" t="s">
        <v>336</v>
      </c>
      <c r="N3882">
        <v>4</v>
      </c>
      <c r="O3882">
        <v>12</v>
      </c>
      <c r="P3882">
        <v>12</v>
      </c>
      <c r="Q3882">
        <v>15</v>
      </c>
      <c r="R3882">
        <v>11</v>
      </c>
      <c r="S3882">
        <v>11</v>
      </c>
      <c r="T3882">
        <v>14</v>
      </c>
    </row>
    <row r="3883" spans="8:20" x14ac:dyDescent="0.35">
      <c r="H3883">
        <v>472.10399999999998</v>
      </c>
      <c r="I3883">
        <v>35.127000000000002</v>
      </c>
      <c r="J3883" t="s">
        <v>50</v>
      </c>
      <c r="K3883" t="s">
        <v>40</v>
      </c>
      <c r="L3883">
        <v>2</v>
      </c>
      <c r="M3883" t="s">
        <v>839</v>
      </c>
      <c r="N3883">
        <v>2</v>
      </c>
      <c r="O3883">
        <v>10</v>
      </c>
      <c r="P3883">
        <v>15</v>
      </c>
      <c r="Q3883">
        <v>17</v>
      </c>
      <c r="R3883">
        <v>5</v>
      </c>
      <c r="S3883">
        <v>10</v>
      </c>
      <c r="T3883">
        <v>12</v>
      </c>
    </row>
    <row r="3884" spans="8:20" x14ac:dyDescent="0.35">
      <c r="H3884">
        <v>472.10500000000002</v>
      </c>
      <c r="I3884">
        <v>35.128</v>
      </c>
      <c r="J3884" t="s">
        <v>50</v>
      </c>
      <c r="K3884" t="s">
        <v>177</v>
      </c>
      <c r="L3884">
        <v>3</v>
      </c>
      <c r="M3884" t="s">
        <v>1702</v>
      </c>
      <c r="N3884">
        <v>4</v>
      </c>
      <c r="O3884">
        <v>16</v>
      </c>
      <c r="P3884">
        <v>16</v>
      </c>
      <c r="Q3884">
        <v>19</v>
      </c>
      <c r="R3884">
        <v>9</v>
      </c>
      <c r="S3884">
        <v>9</v>
      </c>
      <c r="T3884">
        <v>12</v>
      </c>
    </row>
    <row r="3885" spans="8:20" x14ac:dyDescent="0.35">
      <c r="H3885">
        <v>472.10599999999999</v>
      </c>
      <c r="I3885">
        <v>35.128999999999998</v>
      </c>
      <c r="J3885" t="s">
        <v>50</v>
      </c>
      <c r="K3885" t="s">
        <v>66</v>
      </c>
      <c r="L3885">
        <v>1</v>
      </c>
      <c r="M3885" t="s">
        <v>1019</v>
      </c>
      <c r="N3885">
        <v>2</v>
      </c>
      <c r="O3885">
        <v>6</v>
      </c>
      <c r="P3885">
        <v>11</v>
      </c>
      <c r="Q3885">
        <v>13</v>
      </c>
      <c r="R3885">
        <v>6</v>
      </c>
      <c r="S3885">
        <v>11</v>
      </c>
      <c r="T3885">
        <v>13</v>
      </c>
    </row>
    <row r="3886" spans="8:20" x14ac:dyDescent="0.35">
      <c r="H3886">
        <v>472.10700000000003</v>
      </c>
      <c r="I3886">
        <v>35.131</v>
      </c>
      <c r="J3886" t="s">
        <v>50</v>
      </c>
      <c r="K3886" t="s">
        <v>178</v>
      </c>
      <c r="L3886">
        <v>3</v>
      </c>
      <c r="M3886" t="s">
        <v>1024</v>
      </c>
      <c r="N3886">
        <v>3</v>
      </c>
      <c r="O3886">
        <v>7</v>
      </c>
      <c r="P3886">
        <v>10</v>
      </c>
      <c r="Q3886">
        <v>12</v>
      </c>
      <c r="R3886">
        <v>12</v>
      </c>
      <c r="S3886">
        <v>15</v>
      </c>
      <c r="T3886">
        <v>17</v>
      </c>
    </row>
    <row r="3887" spans="8:20" x14ac:dyDescent="0.35">
      <c r="H3887">
        <v>472.108</v>
      </c>
      <c r="I3887">
        <v>35.134</v>
      </c>
      <c r="J3887" t="s">
        <v>50</v>
      </c>
      <c r="K3887" t="s">
        <v>26</v>
      </c>
      <c r="L3887">
        <v>3</v>
      </c>
      <c r="M3887" t="s">
        <v>1031</v>
      </c>
      <c r="N3887">
        <v>3</v>
      </c>
      <c r="O3887">
        <v>7</v>
      </c>
      <c r="P3887">
        <v>10</v>
      </c>
      <c r="Q3887">
        <v>12</v>
      </c>
      <c r="R3887">
        <v>10</v>
      </c>
      <c r="S3887">
        <v>13</v>
      </c>
      <c r="T3887">
        <v>15</v>
      </c>
    </row>
    <row r="3888" spans="8:20" x14ac:dyDescent="0.35">
      <c r="H3888">
        <v>472.10899999999998</v>
      </c>
      <c r="I3888">
        <v>35.136000000000003</v>
      </c>
      <c r="J3888" t="s">
        <v>50</v>
      </c>
      <c r="K3888" t="s">
        <v>1531</v>
      </c>
      <c r="L3888">
        <v>3</v>
      </c>
      <c r="M3888" t="s">
        <v>1555</v>
      </c>
      <c r="N3888">
        <v>4</v>
      </c>
      <c r="O3888">
        <v>14</v>
      </c>
      <c r="P3888">
        <v>14</v>
      </c>
      <c r="Q3888">
        <v>17</v>
      </c>
      <c r="R3888">
        <v>8</v>
      </c>
      <c r="S3888">
        <v>8</v>
      </c>
      <c r="T3888">
        <v>11</v>
      </c>
    </row>
    <row r="3889" spans="8:20" x14ac:dyDescent="0.35">
      <c r="H3889">
        <v>472.11</v>
      </c>
      <c r="I3889">
        <v>35.137</v>
      </c>
      <c r="J3889" t="s">
        <v>50</v>
      </c>
      <c r="K3889" t="s">
        <v>41</v>
      </c>
      <c r="L3889">
        <v>2</v>
      </c>
      <c r="M3889" t="s">
        <v>294</v>
      </c>
      <c r="N3889">
        <v>3</v>
      </c>
      <c r="O3889">
        <v>3</v>
      </c>
      <c r="P3889">
        <v>6</v>
      </c>
      <c r="Q3889">
        <v>8</v>
      </c>
      <c r="R3889">
        <v>11</v>
      </c>
      <c r="S3889">
        <v>14</v>
      </c>
      <c r="T3889">
        <v>16</v>
      </c>
    </row>
    <row r="3890" spans="8:20" x14ac:dyDescent="0.35">
      <c r="H3890">
        <v>472.11099999999999</v>
      </c>
      <c r="I3890">
        <v>35.137999999999998</v>
      </c>
      <c r="J3890" t="s">
        <v>50</v>
      </c>
      <c r="K3890" t="s">
        <v>180</v>
      </c>
      <c r="L3890">
        <v>3</v>
      </c>
      <c r="M3890" t="s">
        <v>841</v>
      </c>
      <c r="N3890">
        <v>3</v>
      </c>
      <c r="O3890">
        <v>14</v>
      </c>
      <c r="P3890">
        <v>17</v>
      </c>
      <c r="Q3890">
        <v>19</v>
      </c>
      <c r="R3890">
        <v>6</v>
      </c>
      <c r="S3890">
        <v>9</v>
      </c>
      <c r="T3890">
        <v>11</v>
      </c>
    </row>
    <row r="3891" spans="8:20" x14ac:dyDescent="0.35">
      <c r="H3891">
        <v>472.11200000000002</v>
      </c>
      <c r="I3891">
        <v>35.139000000000003</v>
      </c>
      <c r="J3891" t="s">
        <v>50</v>
      </c>
      <c r="K3891" t="s">
        <v>70</v>
      </c>
      <c r="L3891">
        <v>1</v>
      </c>
      <c r="M3891" t="s">
        <v>1708</v>
      </c>
      <c r="N3891">
        <v>3</v>
      </c>
      <c r="O3891">
        <v>18</v>
      </c>
      <c r="P3891">
        <v>21</v>
      </c>
      <c r="Q3891">
        <v>23</v>
      </c>
      <c r="R3891">
        <v>2</v>
      </c>
      <c r="S3891">
        <v>5</v>
      </c>
      <c r="T3891">
        <v>7</v>
      </c>
    </row>
    <row r="3892" spans="8:20" x14ac:dyDescent="0.35">
      <c r="H3892">
        <v>476.03399999999999</v>
      </c>
      <c r="I3892">
        <v>36.036999999999999</v>
      </c>
      <c r="J3892" t="s">
        <v>127</v>
      </c>
      <c r="K3892" t="s">
        <v>51</v>
      </c>
      <c r="L3892">
        <v>3</v>
      </c>
      <c r="M3892" t="s">
        <v>1032</v>
      </c>
      <c r="N3892">
        <v>3</v>
      </c>
      <c r="O3892">
        <v>14</v>
      </c>
      <c r="P3892">
        <v>17</v>
      </c>
      <c r="Q3892">
        <v>19</v>
      </c>
      <c r="R3892">
        <v>4</v>
      </c>
      <c r="S3892">
        <v>7</v>
      </c>
      <c r="T3892">
        <v>9</v>
      </c>
    </row>
    <row r="3893" spans="8:20" x14ac:dyDescent="0.35">
      <c r="H3893">
        <v>476.03500000000003</v>
      </c>
      <c r="I3893">
        <v>36.037999999999997</v>
      </c>
      <c r="J3893" t="s">
        <v>127</v>
      </c>
      <c r="K3893" t="s">
        <v>128</v>
      </c>
      <c r="L3893">
        <v>3</v>
      </c>
      <c r="M3893" t="s">
        <v>1033</v>
      </c>
      <c r="N3893">
        <v>4</v>
      </c>
      <c r="O3893">
        <v>14</v>
      </c>
      <c r="P3893">
        <v>14</v>
      </c>
      <c r="Q3893">
        <v>17</v>
      </c>
      <c r="R3893">
        <v>10</v>
      </c>
      <c r="S3893">
        <v>10</v>
      </c>
      <c r="T3893">
        <v>13</v>
      </c>
    </row>
    <row r="3894" spans="8:20" x14ac:dyDescent="0.35">
      <c r="H3894">
        <v>476.036</v>
      </c>
      <c r="I3894">
        <v>36.039000000000001</v>
      </c>
      <c r="J3894" t="s">
        <v>127</v>
      </c>
      <c r="K3894" t="s">
        <v>31</v>
      </c>
      <c r="L3894">
        <v>3</v>
      </c>
      <c r="M3894" t="s">
        <v>245</v>
      </c>
      <c r="N3894">
        <v>3</v>
      </c>
      <c r="O3894">
        <v>13</v>
      </c>
      <c r="P3894">
        <v>16</v>
      </c>
      <c r="Q3894">
        <v>18</v>
      </c>
      <c r="R3894">
        <v>4</v>
      </c>
      <c r="S3894">
        <v>7</v>
      </c>
      <c r="T3894">
        <v>9</v>
      </c>
    </row>
    <row r="3895" spans="8:20" x14ac:dyDescent="0.35">
      <c r="H3895">
        <v>476.03699999999998</v>
      </c>
      <c r="I3895">
        <v>36.04</v>
      </c>
      <c r="J3895" t="s">
        <v>127</v>
      </c>
      <c r="K3895" t="s">
        <v>1690</v>
      </c>
      <c r="L3895">
        <v>3</v>
      </c>
      <c r="M3895" t="s">
        <v>1702</v>
      </c>
      <c r="N3895">
        <v>4</v>
      </c>
      <c r="O3895">
        <v>16</v>
      </c>
      <c r="P3895">
        <v>16</v>
      </c>
      <c r="Q3895">
        <v>19</v>
      </c>
      <c r="R3895">
        <v>9</v>
      </c>
      <c r="S3895">
        <v>9</v>
      </c>
      <c r="T3895">
        <v>12</v>
      </c>
    </row>
    <row r="3896" spans="8:20" x14ac:dyDescent="0.35">
      <c r="H3896">
        <v>476.03800000000001</v>
      </c>
      <c r="I3896">
        <v>36.042000000000002</v>
      </c>
      <c r="J3896" t="s">
        <v>127</v>
      </c>
      <c r="K3896" t="s">
        <v>130</v>
      </c>
      <c r="L3896">
        <v>3</v>
      </c>
      <c r="M3896" t="s">
        <v>1034</v>
      </c>
      <c r="N3896">
        <v>4</v>
      </c>
      <c r="O3896">
        <v>12</v>
      </c>
      <c r="P3896">
        <v>12</v>
      </c>
      <c r="Q3896">
        <v>15</v>
      </c>
      <c r="R3896">
        <v>11</v>
      </c>
      <c r="S3896">
        <v>11</v>
      </c>
      <c r="T3896">
        <v>14</v>
      </c>
    </row>
    <row r="3897" spans="8:20" x14ac:dyDescent="0.35">
      <c r="H3897">
        <v>476.03899999999999</v>
      </c>
      <c r="I3897">
        <v>36.042999999999999</v>
      </c>
      <c r="J3897" t="s">
        <v>127</v>
      </c>
      <c r="K3897" t="s">
        <v>52</v>
      </c>
      <c r="L3897">
        <v>3</v>
      </c>
      <c r="M3897" t="s">
        <v>1034</v>
      </c>
      <c r="N3897">
        <v>4</v>
      </c>
      <c r="O3897">
        <v>12</v>
      </c>
      <c r="P3897">
        <v>12</v>
      </c>
      <c r="Q3897">
        <v>15</v>
      </c>
      <c r="R3897">
        <v>11</v>
      </c>
      <c r="S3897">
        <v>11</v>
      </c>
      <c r="T3897">
        <v>14</v>
      </c>
    </row>
    <row r="3898" spans="8:20" x14ac:dyDescent="0.35">
      <c r="H3898">
        <v>476.04</v>
      </c>
      <c r="I3898">
        <v>36.043999999999997</v>
      </c>
      <c r="J3898" t="s">
        <v>127</v>
      </c>
      <c r="K3898" t="s">
        <v>131</v>
      </c>
      <c r="L3898">
        <v>3</v>
      </c>
      <c r="M3898" t="s">
        <v>1035</v>
      </c>
      <c r="N3898">
        <v>4</v>
      </c>
      <c r="O3898">
        <v>13</v>
      </c>
      <c r="P3898">
        <v>13</v>
      </c>
      <c r="Q3898">
        <v>16</v>
      </c>
      <c r="R3898">
        <v>10</v>
      </c>
      <c r="S3898">
        <v>10</v>
      </c>
      <c r="T3898">
        <v>13</v>
      </c>
    </row>
    <row r="3899" spans="8:20" x14ac:dyDescent="0.35">
      <c r="H3899">
        <v>476.041</v>
      </c>
      <c r="I3899">
        <v>36.045000000000002</v>
      </c>
      <c r="J3899" t="s">
        <v>127</v>
      </c>
      <c r="K3899" t="s">
        <v>53</v>
      </c>
      <c r="L3899">
        <v>3</v>
      </c>
      <c r="M3899" t="s">
        <v>1036</v>
      </c>
      <c r="N3899">
        <v>3</v>
      </c>
      <c r="O3899">
        <v>12</v>
      </c>
      <c r="P3899">
        <v>15</v>
      </c>
      <c r="Q3899">
        <v>17</v>
      </c>
      <c r="R3899">
        <v>4</v>
      </c>
      <c r="S3899">
        <v>7</v>
      </c>
      <c r="T3899">
        <v>9</v>
      </c>
    </row>
    <row r="3900" spans="8:20" x14ac:dyDescent="0.35">
      <c r="H3900">
        <v>476.04199999999997</v>
      </c>
      <c r="I3900">
        <v>36.045999999999999</v>
      </c>
      <c r="J3900" t="s">
        <v>127</v>
      </c>
      <c r="K3900" t="s">
        <v>132</v>
      </c>
      <c r="L3900">
        <v>3</v>
      </c>
      <c r="M3900" t="s">
        <v>1037</v>
      </c>
      <c r="N3900">
        <v>3</v>
      </c>
      <c r="O3900">
        <v>15</v>
      </c>
      <c r="P3900">
        <v>18</v>
      </c>
      <c r="Q3900">
        <v>20</v>
      </c>
      <c r="R3900">
        <v>4</v>
      </c>
      <c r="S3900">
        <v>7</v>
      </c>
      <c r="T3900">
        <v>9</v>
      </c>
    </row>
    <row r="3901" spans="8:20" x14ac:dyDescent="0.35">
      <c r="H3901">
        <v>476.04300000000001</v>
      </c>
      <c r="I3901">
        <v>36.046999999999997</v>
      </c>
      <c r="J3901" t="s">
        <v>127</v>
      </c>
      <c r="K3901" t="s">
        <v>133</v>
      </c>
      <c r="L3901">
        <v>3</v>
      </c>
      <c r="M3901" t="s">
        <v>1038</v>
      </c>
      <c r="N3901">
        <v>3</v>
      </c>
      <c r="O3901">
        <v>4</v>
      </c>
      <c r="P3901">
        <v>7</v>
      </c>
      <c r="Q3901">
        <v>9</v>
      </c>
      <c r="R3901">
        <v>16</v>
      </c>
      <c r="S3901">
        <v>19</v>
      </c>
      <c r="T3901">
        <v>21</v>
      </c>
    </row>
    <row r="3902" spans="8:20" x14ac:dyDescent="0.35">
      <c r="H3902">
        <v>476.04399999999998</v>
      </c>
      <c r="I3902">
        <v>36.048000000000002</v>
      </c>
      <c r="J3902" t="s">
        <v>127</v>
      </c>
      <c r="K3902" t="s">
        <v>54</v>
      </c>
      <c r="L3902">
        <v>3</v>
      </c>
      <c r="M3902" t="s">
        <v>1039</v>
      </c>
      <c r="N3902">
        <v>3</v>
      </c>
      <c r="O3902">
        <v>13</v>
      </c>
      <c r="P3902">
        <v>16</v>
      </c>
      <c r="Q3902">
        <v>18</v>
      </c>
      <c r="R3902">
        <v>4</v>
      </c>
      <c r="S3902">
        <v>7</v>
      </c>
      <c r="T3902">
        <v>9</v>
      </c>
    </row>
    <row r="3903" spans="8:20" x14ac:dyDescent="0.35">
      <c r="H3903">
        <v>476.04500000000002</v>
      </c>
      <c r="I3903">
        <v>36.048999999999999</v>
      </c>
      <c r="J3903" t="s">
        <v>127</v>
      </c>
      <c r="K3903" t="s">
        <v>1560</v>
      </c>
      <c r="L3903">
        <v>3</v>
      </c>
      <c r="M3903" t="s">
        <v>1568</v>
      </c>
      <c r="N3903">
        <v>3</v>
      </c>
      <c r="O3903">
        <v>9</v>
      </c>
      <c r="P3903">
        <v>12</v>
      </c>
      <c r="Q3903">
        <v>14</v>
      </c>
      <c r="R3903">
        <v>10</v>
      </c>
      <c r="S3903">
        <v>13</v>
      </c>
      <c r="T3903">
        <v>15</v>
      </c>
    </row>
    <row r="3904" spans="8:20" x14ac:dyDescent="0.35">
      <c r="H3904">
        <v>476.04599999999999</v>
      </c>
      <c r="I3904">
        <v>36.049999999999997</v>
      </c>
      <c r="J3904" t="s">
        <v>127</v>
      </c>
      <c r="K3904" t="s">
        <v>134</v>
      </c>
      <c r="L3904">
        <v>3</v>
      </c>
      <c r="M3904" t="s">
        <v>1515</v>
      </c>
      <c r="N3904">
        <v>3</v>
      </c>
      <c r="O3904">
        <v>8</v>
      </c>
      <c r="P3904">
        <v>11</v>
      </c>
      <c r="Q3904">
        <v>13</v>
      </c>
      <c r="R3904">
        <v>8</v>
      </c>
      <c r="S3904">
        <v>11</v>
      </c>
      <c r="T3904">
        <v>13</v>
      </c>
    </row>
    <row r="3905" spans="8:20" x14ac:dyDescent="0.35">
      <c r="H3905">
        <v>476.04700000000003</v>
      </c>
      <c r="I3905">
        <v>36.051000000000002</v>
      </c>
      <c r="J3905" t="s">
        <v>127</v>
      </c>
      <c r="K3905" t="s">
        <v>55</v>
      </c>
      <c r="L3905">
        <v>3</v>
      </c>
      <c r="M3905" t="s">
        <v>1040</v>
      </c>
      <c r="N3905">
        <v>3</v>
      </c>
      <c r="O3905">
        <v>9</v>
      </c>
      <c r="P3905">
        <v>12</v>
      </c>
      <c r="Q3905">
        <v>14</v>
      </c>
      <c r="R3905">
        <v>7</v>
      </c>
      <c r="S3905">
        <v>10</v>
      </c>
      <c r="T3905">
        <v>12</v>
      </c>
    </row>
    <row r="3906" spans="8:20" x14ac:dyDescent="0.35">
      <c r="H3906">
        <v>476.048</v>
      </c>
      <c r="I3906">
        <v>36.052</v>
      </c>
      <c r="J3906" t="s">
        <v>127</v>
      </c>
      <c r="K3906" t="s">
        <v>33</v>
      </c>
      <c r="L3906">
        <v>3</v>
      </c>
      <c r="M3906" t="s">
        <v>536</v>
      </c>
      <c r="N3906">
        <v>3</v>
      </c>
      <c r="O3906">
        <v>10</v>
      </c>
      <c r="P3906">
        <v>13</v>
      </c>
      <c r="Q3906">
        <v>15</v>
      </c>
      <c r="R3906">
        <v>10</v>
      </c>
      <c r="S3906">
        <v>13</v>
      </c>
      <c r="T3906">
        <v>15</v>
      </c>
    </row>
    <row r="3907" spans="8:20" x14ac:dyDescent="0.35">
      <c r="H3907">
        <v>476.04899999999998</v>
      </c>
      <c r="I3907">
        <v>36.052999999999997</v>
      </c>
      <c r="J3907" t="s">
        <v>127</v>
      </c>
      <c r="K3907" t="s">
        <v>135</v>
      </c>
      <c r="L3907">
        <v>3</v>
      </c>
      <c r="M3907" t="s">
        <v>1033</v>
      </c>
      <c r="N3907">
        <v>4</v>
      </c>
      <c r="O3907">
        <v>14</v>
      </c>
      <c r="P3907">
        <v>14</v>
      </c>
      <c r="Q3907">
        <v>17</v>
      </c>
      <c r="R3907">
        <v>10</v>
      </c>
      <c r="S3907">
        <v>10</v>
      </c>
      <c r="T3907">
        <v>13</v>
      </c>
    </row>
    <row r="3908" spans="8:20" x14ac:dyDescent="0.35">
      <c r="H3908">
        <v>476.05</v>
      </c>
      <c r="I3908">
        <v>36.054000000000002</v>
      </c>
      <c r="J3908" t="s">
        <v>127</v>
      </c>
      <c r="K3908" t="s">
        <v>136</v>
      </c>
      <c r="L3908">
        <v>3</v>
      </c>
      <c r="M3908" t="s">
        <v>876</v>
      </c>
      <c r="N3908">
        <v>3</v>
      </c>
      <c r="O3908">
        <v>10</v>
      </c>
      <c r="P3908">
        <v>13</v>
      </c>
      <c r="Q3908">
        <v>15</v>
      </c>
      <c r="R3908">
        <v>7</v>
      </c>
      <c r="S3908">
        <v>10</v>
      </c>
      <c r="T3908">
        <v>12</v>
      </c>
    </row>
    <row r="3909" spans="8:20" x14ac:dyDescent="0.35">
      <c r="H3909">
        <v>476.05099999999999</v>
      </c>
      <c r="I3909">
        <v>36.055</v>
      </c>
      <c r="J3909" t="s">
        <v>127</v>
      </c>
      <c r="K3909" t="s">
        <v>137</v>
      </c>
      <c r="L3909">
        <v>3</v>
      </c>
      <c r="M3909" t="s">
        <v>961</v>
      </c>
      <c r="N3909">
        <v>3</v>
      </c>
      <c r="O3909">
        <v>0</v>
      </c>
      <c r="P3909">
        <v>3</v>
      </c>
      <c r="Q3909">
        <v>5</v>
      </c>
      <c r="R3909">
        <v>16</v>
      </c>
      <c r="S3909">
        <v>19</v>
      </c>
      <c r="T3909">
        <v>21</v>
      </c>
    </row>
    <row r="3910" spans="8:20" x14ac:dyDescent="0.35">
      <c r="H3910">
        <v>476.05200000000002</v>
      </c>
      <c r="I3910">
        <v>36.055999999999997</v>
      </c>
      <c r="J3910" t="s">
        <v>127</v>
      </c>
      <c r="K3910" t="s">
        <v>138</v>
      </c>
      <c r="L3910">
        <v>3</v>
      </c>
      <c r="M3910" t="s">
        <v>1041</v>
      </c>
      <c r="N3910">
        <v>3</v>
      </c>
      <c r="O3910">
        <v>2</v>
      </c>
      <c r="P3910">
        <v>5</v>
      </c>
      <c r="Q3910">
        <v>7</v>
      </c>
      <c r="R3910">
        <v>13</v>
      </c>
      <c r="S3910">
        <v>16</v>
      </c>
      <c r="T3910">
        <v>18</v>
      </c>
    </row>
    <row r="3911" spans="8:20" x14ac:dyDescent="0.35">
      <c r="H3911">
        <v>476.053</v>
      </c>
      <c r="I3911">
        <v>36.057000000000002</v>
      </c>
      <c r="J3911" t="s">
        <v>127</v>
      </c>
      <c r="K3911" t="s">
        <v>139</v>
      </c>
      <c r="L3911">
        <v>3</v>
      </c>
      <c r="M3911" t="s">
        <v>1036</v>
      </c>
      <c r="N3911">
        <v>3</v>
      </c>
      <c r="O3911">
        <v>12</v>
      </c>
      <c r="P3911">
        <v>15</v>
      </c>
      <c r="Q3911">
        <v>17</v>
      </c>
      <c r="R3911">
        <v>4</v>
      </c>
      <c r="S3911">
        <v>7</v>
      </c>
      <c r="T3911">
        <v>9</v>
      </c>
    </row>
    <row r="3912" spans="8:20" x14ac:dyDescent="0.35">
      <c r="H3912">
        <v>476.05399999999997</v>
      </c>
      <c r="I3912">
        <v>36.058</v>
      </c>
      <c r="J3912" t="s">
        <v>127</v>
      </c>
      <c r="K3912" t="s">
        <v>1415</v>
      </c>
      <c r="L3912">
        <v>3</v>
      </c>
      <c r="M3912" t="s">
        <v>1052</v>
      </c>
      <c r="N3912">
        <v>4</v>
      </c>
      <c r="O3912">
        <v>14</v>
      </c>
      <c r="P3912">
        <v>14</v>
      </c>
      <c r="Q3912">
        <v>17</v>
      </c>
      <c r="R3912">
        <v>9</v>
      </c>
      <c r="S3912">
        <v>9</v>
      </c>
      <c r="T3912">
        <v>12</v>
      </c>
    </row>
    <row r="3913" spans="8:20" x14ac:dyDescent="0.35">
      <c r="H3913">
        <v>476.05500000000001</v>
      </c>
      <c r="I3913">
        <v>36.058999999999997</v>
      </c>
      <c r="J3913" t="s">
        <v>127</v>
      </c>
      <c r="K3913" t="s">
        <v>34</v>
      </c>
      <c r="L3913">
        <v>3</v>
      </c>
      <c r="M3913" t="s">
        <v>519</v>
      </c>
      <c r="N3913">
        <v>3</v>
      </c>
      <c r="O3913">
        <v>7</v>
      </c>
      <c r="P3913">
        <v>10</v>
      </c>
      <c r="Q3913">
        <v>12</v>
      </c>
      <c r="R3913">
        <v>12</v>
      </c>
      <c r="S3913">
        <v>15</v>
      </c>
      <c r="T3913">
        <v>17</v>
      </c>
    </row>
    <row r="3914" spans="8:20" x14ac:dyDescent="0.35">
      <c r="H3914">
        <v>476.05599999999998</v>
      </c>
      <c r="I3914">
        <v>36.06</v>
      </c>
      <c r="J3914" t="s">
        <v>127</v>
      </c>
      <c r="K3914" t="s">
        <v>35</v>
      </c>
      <c r="L3914">
        <v>3</v>
      </c>
      <c r="M3914" t="s">
        <v>1041</v>
      </c>
      <c r="N3914">
        <v>3</v>
      </c>
      <c r="O3914">
        <v>2</v>
      </c>
      <c r="P3914">
        <v>5</v>
      </c>
      <c r="Q3914">
        <v>7</v>
      </c>
      <c r="R3914">
        <v>13</v>
      </c>
      <c r="S3914">
        <v>16</v>
      </c>
      <c r="T3914">
        <v>18</v>
      </c>
    </row>
    <row r="3915" spans="8:20" x14ac:dyDescent="0.35">
      <c r="H3915">
        <v>476.05700000000002</v>
      </c>
      <c r="I3915">
        <v>36.061</v>
      </c>
      <c r="J3915" t="s">
        <v>127</v>
      </c>
      <c r="K3915" t="s">
        <v>140</v>
      </c>
      <c r="L3915">
        <v>3</v>
      </c>
      <c r="M3915" t="s">
        <v>1042</v>
      </c>
      <c r="N3915">
        <v>3</v>
      </c>
      <c r="O3915">
        <v>10</v>
      </c>
      <c r="P3915">
        <v>13</v>
      </c>
      <c r="Q3915">
        <v>15</v>
      </c>
      <c r="R3915">
        <v>8</v>
      </c>
      <c r="S3915">
        <v>11</v>
      </c>
      <c r="T3915">
        <v>13</v>
      </c>
    </row>
    <row r="3916" spans="8:20" x14ac:dyDescent="0.35">
      <c r="H3916">
        <v>476.05799999999999</v>
      </c>
      <c r="I3916">
        <v>36.061999999999998</v>
      </c>
      <c r="J3916" t="s">
        <v>127</v>
      </c>
      <c r="K3916" t="s">
        <v>30</v>
      </c>
      <c r="L3916">
        <v>3</v>
      </c>
      <c r="M3916" t="s">
        <v>1036</v>
      </c>
      <c r="N3916">
        <v>3</v>
      </c>
      <c r="O3916">
        <v>12</v>
      </c>
      <c r="P3916">
        <v>15</v>
      </c>
      <c r="Q3916">
        <v>17</v>
      </c>
      <c r="R3916">
        <v>4</v>
      </c>
      <c r="S3916">
        <v>7</v>
      </c>
      <c r="T3916">
        <v>9</v>
      </c>
    </row>
    <row r="3917" spans="8:20" x14ac:dyDescent="0.35">
      <c r="H3917">
        <v>476.05900000000003</v>
      </c>
      <c r="I3917">
        <v>36.063000000000002</v>
      </c>
      <c r="J3917" t="s">
        <v>127</v>
      </c>
      <c r="K3917" t="s">
        <v>141</v>
      </c>
      <c r="L3917">
        <v>3</v>
      </c>
      <c r="M3917" t="s">
        <v>1037</v>
      </c>
      <c r="N3917">
        <v>3</v>
      </c>
      <c r="O3917">
        <v>15</v>
      </c>
      <c r="P3917">
        <v>18</v>
      </c>
      <c r="Q3917">
        <v>20</v>
      </c>
      <c r="R3917">
        <v>4</v>
      </c>
      <c r="S3917">
        <v>7</v>
      </c>
      <c r="T3917">
        <v>9</v>
      </c>
    </row>
    <row r="3918" spans="8:20" x14ac:dyDescent="0.35">
      <c r="H3918">
        <v>476.06</v>
      </c>
      <c r="I3918">
        <v>36.064</v>
      </c>
      <c r="J3918" t="s">
        <v>127</v>
      </c>
      <c r="K3918" t="s">
        <v>142</v>
      </c>
      <c r="L3918">
        <v>3</v>
      </c>
      <c r="M3918" t="s">
        <v>1043</v>
      </c>
      <c r="N3918">
        <v>4</v>
      </c>
      <c r="O3918">
        <v>15</v>
      </c>
      <c r="P3918">
        <v>15</v>
      </c>
      <c r="Q3918">
        <v>18</v>
      </c>
      <c r="R3918">
        <v>9</v>
      </c>
      <c r="S3918">
        <v>9</v>
      </c>
      <c r="T3918">
        <v>12</v>
      </c>
    </row>
    <row r="3919" spans="8:20" x14ac:dyDescent="0.35">
      <c r="H3919">
        <v>476.06099999999998</v>
      </c>
      <c r="I3919">
        <v>36.064999999999998</v>
      </c>
      <c r="J3919" t="s">
        <v>127</v>
      </c>
      <c r="K3919" t="s">
        <v>36</v>
      </c>
      <c r="L3919">
        <v>3</v>
      </c>
      <c r="M3919" t="s">
        <v>1044</v>
      </c>
      <c r="N3919">
        <v>3</v>
      </c>
      <c r="O3919">
        <v>0</v>
      </c>
      <c r="P3919">
        <v>3</v>
      </c>
      <c r="Q3919">
        <v>5</v>
      </c>
      <c r="R3919">
        <v>20</v>
      </c>
      <c r="S3919">
        <v>23</v>
      </c>
      <c r="T3919">
        <v>25</v>
      </c>
    </row>
    <row r="3920" spans="8:20" x14ac:dyDescent="0.35">
      <c r="H3920">
        <v>476.06200000000001</v>
      </c>
      <c r="I3920">
        <v>36.066000000000003</v>
      </c>
      <c r="J3920" t="s">
        <v>127</v>
      </c>
      <c r="K3920" t="s">
        <v>143</v>
      </c>
      <c r="L3920">
        <v>3</v>
      </c>
      <c r="M3920" t="s">
        <v>511</v>
      </c>
      <c r="N3920">
        <v>3</v>
      </c>
      <c r="O3920">
        <v>10</v>
      </c>
      <c r="P3920">
        <v>13</v>
      </c>
      <c r="Q3920">
        <v>15</v>
      </c>
      <c r="R3920">
        <v>5</v>
      </c>
      <c r="S3920">
        <v>8</v>
      </c>
      <c r="T3920">
        <v>10</v>
      </c>
    </row>
    <row r="3921" spans="8:20" x14ac:dyDescent="0.35">
      <c r="H3921">
        <v>476.06299999999999</v>
      </c>
      <c r="I3921">
        <v>36.067</v>
      </c>
      <c r="J3921" t="s">
        <v>127</v>
      </c>
      <c r="K3921" t="s">
        <v>144</v>
      </c>
      <c r="L3921">
        <v>3</v>
      </c>
      <c r="M3921" t="s">
        <v>1042</v>
      </c>
      <c r="N3921">
        <v>3</v>
      </c>
      <c r="O3921">
        <v>10</v>
      </c>
      <c r="P3921">
        <v>13</v>
      </c>
      <c r="Q3921">
        <v>15</v>
      </c>
      <c r="R3921">
        <v>8</v>
      </c>
      <c r="S3921">
        <v>11</v>
      </c>
      <c r="T3921">
        <v>13</v>
      </c>
    </row>
    <row r="3922" spans="8:20" x14ac:dyDescent="0.35">
      <c r="H3922">
        <v>476.06400000000002</v>
      </c>
      <c r="I3922">
        <v>36.067999999999998</v>
      </c>
      <c r="J3922" t="s">
        <v>127</v>
      </c>
      <c r="K3922" t="s">
        <v>56</v>
      </c>
      <c r="L3922">
        <v>3</v>
      </c>
      <c r="M3922" t="s">
        <v>1045</v>
      </c>
      <c r="N3922">
        <v>4</v>
      </c>
      <c r="O3922">
        <v>12</v>
      </c>
      <c r="P3922">
        <v>12</v>
      </c>
      <c r="Q3922">
        <v>15</v>
      </c>
      <c r="R3922">
        <v>10</v>
      </c>
      <c r="S3922">
        <v>10</v>
      </c>
      <c r="T3922">
        <v>13</v>
      </c>
    </row>
    <row r="3923" spans="8:20" x14ac:dyDescent="0.35">
      <c r="H3923">
        <v>476.065</v>
      </c>
      <c r="I3923">
        <v>36.069000000000003</v>
      </c>
      <c r="J3923" t="s">
        <v>127</v>
      </c>
      <c r="K3923" t="s">
        <v>145</v>
      </c>
      <c r="L3923">
        <v>3</v>
      </c>
      <c r="M3923" t="s">
        <v>964</v>
      </c>
      <c r="N3923">
        <v>4</v>
      </c>
      <c r="O3923">
        <v>17</v>
      </c>
      <c r="P3923">
        <v>17</v>
      </c>
      <c r="Q3923">
        <v>20</v>
      </c>
      <c r="R3923">
        <v>8</v>
      </c>
      <c r="S3923">
        <v>8</v>
      </c>
      <c r="T3923">
        <v>11</v>
      </c>
    </row>
    <row r="3924" spans="8:20" x14ac:dyDescent="0.35">
      <c r="H3924">
        <v>476.06599999999997</v>
      </c>
      <c r="I3924">
        <v>36.07</v>
      </c>
      <c r="J3924" t="s">
        <v>127</v>
      </c>
      <c r="K3924" t="s">
        <v>146</v>
      </c>
      <c r="L3924">
        <v>3</v>
      </c>
      <c r="M3924" t="s">
        <v>524</v>
      </c>
      <c r="N3924">
        <v>3</v>
      </c>
      <c r="O3924">
        <v>18</v>
      </c>
      <c r="P3924">
        <v>21</v>
      </c>
      <c r="Q3924">
        <v>23</v>
      </c>
      <c r="R3924">
        <v>1</v>
      </c>
      <c r="S3924">
        <v>4</v>
      </c>
      <c r="T3924">
        <v>6</v>
      </c>
    </row>
    <row r="3925" spans="8:20" x14ac:dyDescent="0.35">
      <c r="H3925">
        <v>476.06700000000001</v>
      </c>
      <c r="I3925">
        <v>36.070999999999998</v>
      </c>
      <c r="J3925" t="s">
        <v>127</v>
      </c>
      <c r="K3925" t="s">
        <v>147</v>
      </c>
      <c r="L3925">
        <v>3</v>
      </c>
      <c r="M3925" t="s">
        <v>449</v>
      </c>
      <c r="N3925">
        <v>3</v>
      </c>
      <c r="O3925">
        <v>13</v>
      </c>
      <c r="P3925">
        <v>16</v>
      </c>
      <c r="Q3925">
        <v>18</v>
      </c>
      <c r="R3925">
        <v>4</v>
      </c>
      <c r="S3925">
        <v>7</v>
      </c>
      <c r="T3925">
        <v>9</v>
      </c>
    </row>
    <row r="3926" spans="8:20" x14ac:dyDescent="0.35">
      <c r="H3926">
        <v>476.06799999999998</v>
      </c>
      <c r="I3926">
        <v>36.072000000000003</v>
      </c>
      <c r="J3926" t="s">
        <v>127</v>
      </c>
      <c r="K3926" t="s">
        <v>28</v>
      </c>
      <c r="L3926">
        <v>3</v>
      </c>
      <c r="M3926" t="s">
        <v>1515</v>
      </c>
      <c r="N3926">
        <v>3</v>
      </c>
      <c r="O3926">
        <v>8</v>
      </c>
      <c r="P3926">
        <v>11</v>
      </c>
      <c r="Q3926">
        <v>13</v>
      </c>
      <c r="R3926">
        <v>8</v>
      </c>
      <c r="S3926">
        <v>11</v>
      </c>
      <c r="T3926">
        <v>13</v>
      </c>
    </row>
    <row r="3927" spans="8:20" x14ac:dyDescent="0.35">
      <c r="H3927">
        <v>476.06900000000002</v>
      </c>
      <c r="I3927">
        <v>36.073</v>
      </c>
      <c r="J3927" t="s">
        <v>127</v>
      </c>
      <c r="K3927" t="s">
        <v>148</v>
      </c>
      <c r="L3927">
        <v>3</v>
      </c>
      <c r="M3927" t="s">
        <v>1597</v>
      </c>
      <c r="N3927">
        <v>3</v>
      </c>
      <c r="O3927">
        <v>15</v>
      </c>
      <c r="P3927">
        <v>18</v>
      </c>
      <c r="Q3927">
        <v>20</v>
      </c>
      <c r="R3927">
        <v>5</v>
      </c>
      <c r="S3927">
        <v>8</v>
      </c>
      <c r="T3927">
        <v>10</v>
      </c>
    </row>
    <row r="3928" spans="8:20" x14ac:dyDescent="0.35">
      <c r="H3928">
        <v>476.07</v>
      </c>
      <c r="I3928">
        <v>36.073999999999998</v>
      </c>
      <c r="J3928" t="s">
        <v>127</v>
      </c>
      <c r="K3928" t="s">
        <v>149</v>
      </c>
      <c r="L3928">
        <v>3</v>
      </c>
      <c r="M3928" t="s">
        <v>477</v>
      </c>
      <c r="N3928">
        <v>4</v>
      </c>
      <c r="O3928">
        <v>13</v>
      </c>
      <c r="P3928">
        <v>13</v>
      </c>
      <c r="Q3928">
        <v>16</v>
      </c>
      <c r="R3928">
        <v>8</v>
      </c>
      <c r="S3928">
        <v>8</v>
      </c>
      <c r="T3928">
        <v>11</v>
      </c>
    </row>
    <row r="3929" spans="8:20" x14ac:dyDescent="0.35">
      <c r="H3929">
        <v>476.07100000000003</v>
      </c>
      <c r="I3929">
        <v>36.075000000000003</v>
      </c>
      <c r="J3929" t="s">
        <v>127</v>
      </c>
      <c r="K3929" t="s">
        <v>150</v>
      </c>
      <c r="L3929">
        <v>3</v>
      </c>
      <c r="M3929" t="s">
        <v>964</v>
      </c>
      <c r="N3929">
        <v>4</v>
      </c>
      <c r="O3929">
        <v>17</v>
      </c>
      <c r="P3929">
        <v>17</v>
      </c>
      <c r="Q3929">
        <v>20</v>
      </c>
      <c r="R3929">
        <v>8</v>
      </c>
      <c r="S3929">
        <v>8</v>
      </c>
      <c r="T3929">
        <v>11</v>
      </c>
    </row>
    <row r="3930" spans="8:20" x14ac:dyDescent="0.35">
      <c r="H3930">
        <v>476.072</v>
      </c>
      <c r="I3930">
        <v>36.076000000000001</v>
      </c>
      <c r="J3930" t="s">
        <v>127</v>
      </c>
      <c r="K3930" t="s">
        <v>151</v>
      </c>
      <c r="L3930">
        <v>3</v>
      </c>
      <c r="M3930" t="s">
        <v>656</v>
      </c>
      <c r="N3930">
        <v>3</v>
      </c>
      <c r="O3930">
        <v>5</v>
      </c>
      <c r="P3930">
        <v>8</v>
      </c>
      <c r="Q3930">
        <v>10</v>
      </c>
      <c r="R3930">
        <v>15</v>
      </c>
      <c r="S3930">
        <v>18</v>
      </c>
      <c r="T3930">
        <v>20</v>
      </c>
    </row>
    <row r="3931" spans="8:20" x14ac:dyDescent="0.35">
      <c r="H3931">
        <v>476.07299999999998</v>
      </c>
      <c r="I3931">
        <v>36.076999999999998</v>
      </c>
      <c r="J3931" t="s">
        <v>127</v>
      </c>
      <c r="K3931" t="s">
        <v>152</v>
      </c>
      <c r="L3931">
        <v>3</v>
      </c>
      <c r="M3931" t="s">
        <v>1039</v>
      </c>
      <c r="N3931">
        <v>3</v>
      </c>
      <c r="O3931">
        <v>13</v>
      </c>
      <c r="P3931">
        <v>16</v>
      </c>
      <c r="Q3931">
        <v>18</v>
      </c>
      <c r="R3931">
        <v>4</v>
      </c>
      <c r="S3931">
        <v>7</v>
      </c>
      <c r="T3931">
        <v>9</v>
      </c>
    </row>
    <row r="3932" spans="8:20" x14ac:dyDescent="0.35">
      <c r="H3932">
        <v>476.07400000000001</v>
      </c>
      <c r="I3932">
        <v>36.078000000000003</v>
      </c>
      <c r="J3932" t="s">
        <v>127</v>
      </c>
      <c r="K3932" t="s">
        <v>1752</v>
      </c>
      <c r="L3932">
        <v>3</v>
      </c>
      <c r="M3932" t="s">
        <v>1762</v>
      </c>
      <c r="N3932">
        <v>4</v>
      </c>
      <c r="O3932">
        <v>20</v>
      </c>
      <c r="P3932">
        <v>20</v>
      </c>
      <c r="Q3932">
        <v>23</v>
      </c>
      <c r="R3932">
        <v>4</v>
      </c>
      <c r="S3932">
        <v>4</v>
      </c>
      <c r="T3932">
        <v>7</v>
      </c>
    </row>
    <row r="3933" spans="8:20" x14ac:dyDescent="0.35">
      <c r="H3933">
        <v>476.07499999999999</v>
      </c>
      <c r="I3933">
        <v>36.079000000000001</v>
      </c>
      <c r="J3933" t="s">
        <v>127</v>
      </c>
      <c r="K3933" t="s">
        <v>153</v>
      </c>
      <c r="L3933">
        <v>3</v>
      </c>
      <c r="M3933" t="s">
        <v>477</v>
      </c>
      <c r="N3933">
        <v>4</v>
      </c>
      <c r="O3933">
        <v>13</v>
      </c>
      <c r="P3933">
        <v>13</v>
      </c>
      <c r="Q3933">
        <v>16</v>
      </c>
      <c r="R3933">
        <v>8</v>
      </c>
      <c r="S3933">
        <v>8</v>
      </c>
      <c r="T3933">
        <v>11</v>
      </c>
    </row>
    <row r="3934" spans="8:20" x14ac:dyDescent="0.35">
      <c r="H3934">
        <v>476.07600000000002</v>
      </c>
      <c r="I3934">
        <v>36.08</v>
      </c>
      <c r="J3934" t="s">
        <v>127</v>
      </c>
      <c r="K3934" t="s">
        <v>1606</v>
      </c>
      <c r="L3934">
        <v>3</v>
      </c>
      <c r="M3934" t="s">
        <v>1620</v>
      </c>
      <c r="N3934">
        <v>3</v>
      </c>
      <c r="O3934">
        <v>11</v>
      </c>
      <c r="P3934">
        <v>14</v>
      </c>
      <c r="Q3934">
        <v>16</v>
      </c>
      <c r="R3934">
        <v>6</v>
      </c>
      <c r="S3934">
        <v>9</v>
      </c>
      <c r="T3934">
        <v>11</v>
      </c>
    </row>
    <row r="3935" spans="8:20" x14ac:dyDescent="0.35">
      <c r="H3935">
        <v>476.077</v>
      </c>
      <c r="I3935">
        <v>36.081000000000003</v>
      </c>
      <c r="J3935" t="s">
        <v>127</v>
      </c>
      <c r="K3935" t="s">
        <v>154</v>
      </c>
      <c r="L3935">
        <v>3</v>
      </c>
      <c r="M3935" t="s">
        <v>1046</v>
      </c>
      <c r="N3935">
        <v>4</v>
      </c>
      <c r="O3935">
        <v>16</v>
      </c>
      <c r="P3935">
        <v>16</v>
      </c>
      <c r="Q3935">
        <v>19</v>
      </c>
      <c r="R3935">
        <v>8</v>
      </c>
      <c r="S3935">
        <v>8</v>
      </c>
      <c r="T3935">
        <v>11</v>
      </c>
    </row>
    <row r="3936" spans="8:20" x14ac:dyDescent="0.35">
      <c r="H3936">
        <v>476.07799999999997</v>
      </c>
      <c r="I3936">
        <v>36.082000000000001</v>
      </c>
      <c r="J3936" t="s">
        <v>127</v>
      </c>
      <c r="K3936" t="s">
        <v>155</v>
      </c>
      <c r="L3936">
        <v>3</v>
      </c>
      <c r="M3936" t="s">
        <v>1026</v>
      </c>
      <c r="N3936">
        <v>3</v>
      </c>
      <c r="O3936">
        <v>11</v>
      </c>
      <c r="P3936">
        <v>14</v>
      </c>
      <c r="Q3936">
        <v>16</v>
      </c>
      <c r="R3936">
        <v>8</v>
      </c>
      <c r="S3936">
        <v>11</v>
      </c>
      <c r="T3936">
        <v>13</v>
      </c>
    </row>
    <row r="3937" spans="8:20" x14ac:dyDescent="0.35">
      <c r="H3937">
        <v>476.07900000000001</v>
      </c>
      <c r="I3937">
        <v>36.082999999999998</v>
      </c>
      <c r="J3937" t="s">
        <v>127</v>
      </c>
      <c r="K3937" t="s">
        <v>57</v>
      </c>
      <c r="L3937">
        <v>3</v>
      </c>
      <c r="M3937" t="s">
        <v>245</v>
      </c>
      <c r="N3937">
        <v>3</v>
      </c>
      <c r="O3937">
        <v>13</v>
      </c>
      <c r="P3937">
        <v>16</v>
      </c>
      <c r="Q3937">
        <v>18</v>
      </c>
      <c r="R3937">
        <v>4</v>
      </c>
      <c r="S3937">
        <v>7</v>
      </c>
      <c r="T3937">
        <v>9</v>
      </c>
    </row>
    <row r="3938" spans="8:20" x14ac:dyDescent="0.35">
      <c r="H3938">
        <v>476.08</v>
      </c>
      <c r="I3938">
        <v>36.084000000000003</v>
      </c>
      <c r="J3938" t="s">
        <v>127</v>
      </c>
      <c r="K3938" t="s">
        <v>1666</v>
      </c>
      <c r="L3938">
        <v>3</v>
      </c>
      <c r="M3938" t="s">
        <v>1676</v>
      </c>
      <c r="N3938">
        <v>3</v>
      </c>
      <c r="O3938">
        <v>14</v>
      </c>
      <c r="P3938">
        <v>17</v>
      </c>
      <c r="Q3938">
        <v>19</v>
      </c>
      <c r="R3938">
        <v>5</v>
      </c>
      <c r="S3938">
        <v>8</v>
      </c>
      <c r="T3938">
        <v>10</v>
      </c>
    </row>
    <row r="3939" spans="8:20" x14ac:dyDescent="0.35">
      <c r="H3939">
        <v>476.08100000000002</v>
      </c>
      <c r="I3939">
        <v>36.085000000000001</v>
      </c>
      <c r="J3939" t="s">
        <v>127</v>
      </c>
      <c r="K3939" t="s">
        <v>156</v>
      </c>
      <c r="L3939">
        <v>3</v>
      </c>
      <c r="M3939" t="s">
        <v>1305</v>
      </c>
      <c r="N3939">
        <v>3</v>
      </c>
      <c r="O3939">
        <v>18</v>
      </c>
      <c r="P3939">
        <v>21</v>
      </c>
      <c r="Q3939">
        <v>23</v>
      </c>
      <c r="R3939">
        <v>2</v>
      </c>
      <c r="S3939">
        <v>5</v>
      </c>
      <c r="T3939">
        <v>7</v>
      </c>
    </row>
    <row r="3940" spans="8:20" x14ac:dyDescent="0.35">
      <c r="H3940">
        <v>476.08199999999999</v>
      </c>
      <c r="I3940">
        <v>36.085999999999999</v>
      </c>
      <c r="J3940" t="s">
        <v>127</v>
      </c>
      <c r="K3940" t="s">
        <v>37</v>
      </c>
      <c r="L3940">
        <v>3</v>
      </c>
      <c r="M3940" t="s">
        <v>47</v>
      </c>
      <c r="N3940">
        <v>1</v>
      </c>
      <c r="O3940">
        <v>3</v>
      </c>
      <c r="P3940">
        <v>10</v>
      </c>
      <c r="Q3940">
        <v>12</v>
      </c>
      <c r="R3940">
        <v>2</v>
      </c>
      <c r="S3940">
        <v>9</v>
      </c>
      <c r="T3940">
        <v>11</v>
      </c>
    </row>
    <row r="3941" spans="8:20" x14ac:dyDescent="0.35">
      <c r="H3941">
        <v>476.08300000000003</v>
      </c>
      <c r="I3941">
        <v>36.087000000000003</v>
      </c>
      <c r="J3941" t="s">
        <v>127</v>
      </c>
      <c r="K3941" t="s">
        <v>157</v>
      </c>
      <c r="L3941">
        <v>3</v>
      </c>
      <c r="M3941" t="s">
        <v>1047</v>
      </c>
      <c r="N3941">
        <v>4</v>
      </c>
      <c r="O3941">
        <v>13</v>
      </c>
      <c r="P3941">
        <v>13</v>
      </c>
      <c r="Q3941">
        <v>16</v>
      </c>
      <c r="R3941">
        <v>12</v>
      </c>
      <c r="S3941">
        <v>12</v>
      </c>
      <c r="T3941">
        <v>15</v>
      </c>
    </row>
    <row r="3942" spans="8:20" x14ac:dyDescent="0.35">
      <c r="H3942">
        <v>476.084</v>
      </c>
      <c r="I3942">
        <v>36.088000000000001</v>
      </c>
      <c r="J3942" t="s">
        <v>127</v>
      </c>
      <c r="K3942" t="s">
        <v>58</v>
      </c>
      <c r="L3942">
        <v>3</v>
      </c>
      <c r="M3942" t="s">
        <v>1034</v>
      </c>
      <c r="N3942">
        <v>4</v>
      </c>
      <c r="O3942">
        <v>12</v>
      </c>
      <c r="P3942">
        <v>12</v>
      </c>
      <c r="Q3942">
        <v>15</v>
      </c>
      <c r="R3942">
        <v>11</v>
      </c>
      <c r="S3942">
        <v>11</v>
      </c>
      <c r="T3942">
        <v>14</v>
      </c>
    </row>
    <row r="3943" spans="8:20" x14ac:dyDescent="0.35">
      <c r="H3943">
        <v>476.08499999999998</v>
      </c>
      <c r="I3943">
        <v>36.088999999999999</v>
      </c>
      <c r="J3943" t="s">
        <v>127</v>
      </c>
      <c r="K3943" t="s">
        <v>59</v>
      </c>
      <c r="L3943">
        <v>3</v>
      </c>
      <c r="M3943" t="s">
        <v>1044</v>
      </c>
      <c r="N3943">
        <v>3</v>
      </c>
      <c r="O3943">
        <v>0</v>
      </c>
      <c r="P3943">
        <v>3</v>
      </c>
      <c r="Q3943">
        <v>5</v>
      </c>
      <c r="R3943">
        <v>20</v>
      </c>
      <c r="S3943">
        <v>23</v>
      </c>
      <c r="T3943">
        <v>25</v>
      </c>
    </row>
    <row r="3944" spans="8:20" x14ac:dyDescent="0.35">
      <c r="H3944">
        <v>476.08600000000001</v>
      </c>
      <c r="I3944">
        <v>36.090000000000003</v>
      </c>
      <c r="J3944" t="s">
        <v>127</v>
      </c>
      <c r="K3944" t="s">
        <v>158</v>
      </c>
      <c r="L3944">
        <v>3</v>
      </c>
      <c r="M3944" t="s">
        <v>1048</v>
      </c>
      <c r="N3944">
        <v>3</v>
      </c>
      <c r="O3944">
        <v>11</v>
      </c>
      <c r="P3944">
        <v>14</v>
      </c>
      <c r="Q3944">
        <v>16</v>
      </c>
      <c r="R3944">
        <v>5</v>
      </c>
      <c r="S3944">
        <v>8</v>
      </c>
      <c r="T3944">
        <v>10</v>
      </c>
    </row>
    <row r="3945" spans="8:20" x14ac:dyDescent="0.35">
      <c r="H3945">
        <v>476.08699999999999</v>
      </c>
      <c r="I3945">
        <v>36.091000000000001</v>
      </c>
      <c r="J3945" t="s">
        <v>127</v>
      </c>
      <c r="K3945" t="s">
        <v>159</v>
      </c>
      <c r="L3945">
        <v>3</v>
      </c>
      <c r="M3945" t="s">
        <v>1049</v>
      </c>
      <c r="N3945">
        <v>3</v>
      </c>
      <c r="O3945">
        <v>12</v>
      </c>
      <c r="P3945">
        <v>15</v>
      </c>
      <c r="Q3945">
        <v>17</v>
      </c>
      <c r="R3945">
        <v>7</v>
      </c>
      <c r="S3945">
        <v>10</v>
      </c>
      <c r="T3945">
        <v>12</v>
      </c>
    </row>
    <row r="3946" spans="8:20" x14ac:dyDescent="0.35">
      <c r="H3946">
        <v>476.08800000000002</v>
      </c>
      <c r="I3946">
        <v>36.091999999999999</v>
      </c>
      <c r="J3946" t="s">
        <v>127</v>
      </c>
      <c r="K3946" t="s">
        <v>160</v>
      </c>
      <c r="L3946">
        <v>3</v>
      </c>
      <c r="M3946" t="s">
        <v>1045</v>
      </c>
      <c r="N3946">
        <v>4</v>
      </c>
      <c r="O3946">
        <v>12</v>
      </c>
      <c r="P3946">
        <v>12</v>
      </c>
      <c r="Q3946">
        <v>15</v>
      </c>
      <c r="R3946">
        <v>10</v>
      </c>
      <c r="S3946">
        <v>10</v>
      </c>
      <c r="T3946">
        <v>13</v>
      </c>
    </row>
    <row r="3947" spans="8:20" x14ac:dyDescent="0.35">
      <c r="H3947">
        <v>476.089</v>
      </c>
      <c r="I3947">
        <v>36.093000000000004</v>
      </c>
      <c r="J3947" t="s">
        <v>127</v>
      </c>
      <c r="K3947" t="s">
        <v>161</v>
      </c>
      <c r="L3947">
        <v>3</v>
      </c>
      <c r="M3947" t="s">
        <v>317</v>
      </c>
      <c r="N3947">
        <v>4</v>
      </c>
      <c r="O3947">
        <v>7</v>
      </c>
      <c r="P3947">
        <v>7</v>
      </c>
      <c r="Q3947">
        <v>10</v>
      </c>
      <c r="R3947">
        <v>16</v>
      </c>
      <c r="S3947">
        <v>16</v>
      </c>
      <c r="T3947">
        <v>19</v>
      </c>
    </row>
    <row r="3948" spans="8:20" x14ac:dyDescent="0.35">
      <c r="H3948">
        <v>476.09</v>
      </c>
      <c r="I3948">
        <v>36.094000000000001</v>
      </c>
      <c r="J3948" t="s">
        <v>127</v>
      </c>
      <c r="K3948" t="s">
        <v>1374</v>
      </c>
      <c r="L3948">
        <v>3</v>
      </c>
      <c r="M3948" t="s">
        <v>1398</v>
      </c>
      <c r="N3948">
        <v>4</v>
      </c>
      <c r="O3948">
        <v>14</v>
      </c>
      <c r="P3948">
        <v>14</v>
      </c>
      <c r="Q3948">
        <v>17</v>
      </c>
      <c r="R3948">
        <v>7</v>
      </c>
      <c r="S3948">
        <v>7</v>
      </c>
      <c r="T3948">
        <v>10</v>
      </c>
    </row>
    <row r="3949" spans="8:20" x14ac:dyDescent="0.35">
      <c r="H3949">
        <v>476.09100000000001</v>
      </c>
      <c r="I3949">
        <v>36.094999999999999</v>
      </c>
      <c r="J3949" t="s">
        <v>127</v>
      </c>
      <c r="K3949" t="s">
        <v>162</v>
      </c>
      <c r="L3949">
        <v>3</v>
      </c>
      <c r="M3949" t="s">
        <v>522</v>
      </c>
      <c r="N3949">
        <v>3</v>
      </c>
      <c r="O3949">
        <v>10</v>
      </c>
      <c r="P3949">
        <v>13</v>
      </c>
      <c r="Q3949">
        <v>15</v>
      </c>
      <c r="R3949">
        <v>5</v>
      </c>
      <c r="S3949">
        <v>8</v>
      </c>
      <c r="T3949">
        <v>10</v>
      </c>
    </row>
    <row r="3950" spans="8:20" x14ac:dyDescent="0.35">
      <c r="H3950">
        <v>476.09199999999998</v>
      </c>
      <c r="I3950">
        <v>36.097999999999999</v>
      </c>
      <c r="J3950" t="s">
        <v>127</v>
      </c>
      <c r="K3950" t="s">
        <v>1496</v>
      </c>
      <c r="L3950">
        <v>3</v>
      </c>
      <c r="M3950" t="s">
        <v>920</v>
      </c>
      <c r="N3950">
        <v>3</v>
      </c>
      <c r="O3950">
        <v>3</v>
      </c>
      <c r="P3950">
        <v>6</v>
      </c>
      <c r="Q3950">
        <v>8</v>
      </c>
      <c r="R3950">
        <v>15</v>
      </c>
      <c r="S3950">
        <v>18</v>
      </c>
      <c r="T3950">
        <v>20</v>
      </c>
    </row>
    <row r="3951" spans="8:20" x14ac:dyDescent="0.35">
      <c r="H3951">
        <v>476.09300000000002</v>
      </c>
      <c r="I3951">
        <v>36.098999999999997</v>
      </c>
      <c r="J3951" t="s">
        <v>127</v>
      </c>
      <c r="K3951" t="s">
        <v>164</v>
      </c>
      <c r="L3951">
        <v>3</v>
      </c>
      <c r="M3951" t="s">
        <v>1028</v>
      </c>
      <c r="N3951">
        <v>3</v>
      </c>
      <c r="O3951">
        <v>2</v>
      </c>
      <c r="P3951">
        <v>5</v>
      </c>
      <c r="Q3951">
        <v>7</v>
      </c>
      <c r="R3951">
        <v>15</v>
      </c>
      <c r="S3951">
        <v>18</v>
      </c>
      <c r="T3951">
        <v>20</v>
      </c>
    </row>
    <row r="3952" spans="8:20" x14ac:dyDescent="0.35">
      <c r="H3952">
        <v>476.09399999999999</v>
      </c>
      <c r="I3952">
        <v>36.1</v>
      </c>
      <c r="J3952" t="s">
        <v>127</v>
      </c>
      <c r="K3952" t="s">
        <v>165</v>
      </c>
      <c r="L3952">
        <v>3</v>
      </c>
      <c r="M3952" t="s">
        <v>231</v>
      </c>
      <c r="N3952">
        <v>3</v>
      </c>
      <c r="O3952">
        <v>4</v>
      </c>
      <c r="P3952">
        <v>7</v>
      </c>
      <c r="Q3952">
        <v>9</v>
      </c>
      <c r="R3952">
        <v>11</v>
      </c>
      <c r="S3952">
        <v>14</v>
      </c>
      <c r="T3952">
        <v>16</v>
      </c>
    </row>
    <row r="3953" spans="8:20" x14ac:dyDescent="0.35">
      <c r="H3953">
        <v>476.09500000000003</v>
      </c>
      <c r="I3953">
        <v>36.100999999999999</v>
      </c>
      <c r="J3953" t="s">
        <v>127</v>
      </c>
      <c r="K3953" t="s">
        <v>60</v>
      </c>
      <c r="L3953">
        <v>3</v>
      </c>
      <c r="M3953" t="s">
        <v>47</v>
      </c>
      <c r="N3953">
        <v>1</v>
      </c>
      <c r="O3953">
        <v>3</v>
      </c>
      <c r="P3953">
        <v>10</v>
      </c>
      <c r="Q3953">
        <v>12</v>
      </c>
      <c r="R3953">
        <v>2</v>
      </c>
      <c r="S3953">
        <v>9</v>
      </c>
      <c r="T3953">
        <v>11</v>
      </c>
    </row>
    <row r="3954" spans="8:20" x14ac:dyDescent="0.35">
      <c r="H3954">
        <v>476.096</v>
      </c>
      <c r="I3954">
        <v>36.101999999999997</v>
      </c>
      <c r="J3954" t="s">
        <v>127</v>
      </c>
      <c r="K3954" t="s">
        <v>29</v>
      </c>
      <c r="L3954">
        <v>3</v>
      </c>
      <c r="M3954" t="s">
        <v>932</v>
      </c>
      <c r="N3954">
        <v>3</v>
      </c>
      <c r="O3954">
        <v>7</v>
      </c>
      <c r="P3954">
        <v>10</v>
      </c>
      <c r="Q3954">
        <v>12</v>
      </c>
      <c r="R3954">
        <v>13</v>
      </c>
      <c r="S3954">
        <v>16</v>
      </c>
      <c r="T3954">
        <v>18</v>
      </c>
    </row>
    <row r="3955" spans="8:20" x14ac:dyDescent="0.35">
      <c r="H3955">
        <v>476.09699999999998</v>
      </c>
      <c r="I3955">
        <v>36.103000000000002</v>
      </c>
      <c r="J3955" t="s">
        <v>127</v>
      </c>
      <c r="K3955" t="s">
        <v>166</v>
      </c>
      <c r="L3955">
        <v>3</v>
      </c>
      <c r="M3955" t="s">
        <v>1050</v>
      </c>
      <c r="N3955">
        <v>3</v>
      </c>
      <c r="O3955">
        <v>9</v>
      </c>
      <c r="P3955">
        <v>12</v>
      </c>
      <c r="Q3955">
        <v>14</v>
      </c>
      <c r="R3955">
        <v>8</v>
      </c>
      <c r="S3955">
        <v>11</v>
      </c>
      <c r="T3955">
        <v>13</v>
      </c>
    </row>
    <row r="3956" spans="8:20" x14ac:dyDescent="0.35">
      <c r="H3956">
        <v>476.09800000000001</v>
      </c>
      <c r="I3956">
        <v>36.104999999999997</v>
      </c>
      <c r="J3956" t="s">
        <v>127</v>
      </c>
      <c r="K3956" t="s">
        <v>1722</v>
      </c>
      <c r="L3956">
        <v>3</v>
      </c>
      <c r="M3956" t="s">
        <v>1725</v>
      </c>
      <c r="N3956">
        <v>3</v>
      </c>
      <c r="O3956">
        <v>17</v>
      </c>
      <c r="P3956">
        <v>20</v>
      </c>
      <c r="Q3956">
        <v>22</v>
      </c>
      <c r="R3956">
        <v>2</v>
      </c>
      <c r="S3956">
        <v>5</v>
      </c>
      <c r="T3956">
        <v>7</v>
      </c>
    </row>
    <row r="3957" spans="8:20" x14ac:dyDescent="0.35">
      <c r="H3957">
        <v>476.09899999999999</v>
      </c>
      <c r="I3957">
        <v>36.106000000000002</v>
      </c>
      <c r="J3957" t="s">
        <v>127</v>
      </c>
      <c r="K3957" t="s">
        <v>1706</v>
      </c>
      <c r="L3957">
        <v>3</v>
      </c>
      <c r="M3957" t="s">
        <v>1673</v>
      </c>
      <c r="N3957">
        <v>4</v>
      </c>
      <c r="O3957">
        <v>15</v>
      </c>
      <c r="P3957">
        <v>15</v>
      </c>
      <c r="Q3957">
        <v>18</v>
      </c>
      <c r="R3957">
        <v>9</v>
      </c>
      <c r="S3957">
        <v>9</v>
      </c>
      <c r="T3957">
        <v>12</v>
      </c>
    </row>
    <row r="3958" spans="8:20" x14ac:dyDescent="0.35">
      <c r="H3958">
        <v>476.1</v>
      </c>
      <c r="I3958">
        <v>36.106999999999999</v>
      </c>
      <c r="J3958" t="s">
        <v>127</v>
      </c>
      <c r="K3958" t="s">
        <v>168</v>
      </c>
      <c r="L3958">
        <v>3</v>
      </c>
      <c r="M3958" t="s">
        <v>1034</v>
      </c>
      <c r="N3958">
        <v>4</v>
      </c>
      <c r="O3958">
        <v>12</v>
      </c>
      <c r="P3958">
        <v>12</v>
      </c>
      <c r="Q3958">
        <v>15</v>
      </c>
      <c r="R3958">
        <v>11</v>
      </c>
      <c r="S3958">
        <v>11</v>
      </c>
      <c r="T3958">
        <v>14</v>
      </c>
    </row>
    <row r="3959" spans="8:20" x14ac:dyDescent="0.35">
      <c r="H3959">
        <v>476.101</v>
      </c>
      <c r="I3959">
        <v>36.107999999999997</v>
      </c>
      <c r="J3959" t="s">
        <v>127</v>
      </c>
      <c r="K3959" t="s">
        <v>1651</v>
      </c>
      <c r="L3959">
        <v>3</v>
      </c>
      <c r="M3959" t="s">
        <v>1659</v>
      </c>
      <c r="N3959">
        <v>3</v>
      </c>
      <c r="O3959">
        <v>16</v>
      </c>
      <c r="P3959">
        <v>19</v>
      </c>
      <c r="Q3959">
        <v>21</v>
      </c>
      <c r="R3959">
        <v>3</v>
      </c>
      <c r="S3959">
        <v>6</v>
      </c>
      <c r="T3959">
        <v>8</v>
      </c>
    </row>
    <row r="3960" spans="8:20" x14ac:dyDescent="0.35">
      <c r="H3960">
        <v>476.10199999999998</v>
      </c>
      <c r="I3960">
        <v>36.109000000000002</v>
      </c>
      <c r="J3960" t="s">
        <v>127</v>
      </c>
      <c r="K3960" t="s">
        <v>61</v>
      </c>
      <c r="L3960">
        <v>3</v>
      </c>
      <c r="M3960" t="s">
        <v>1051</v>
      </c>
      <c r="N3960">
        <v>3</v>
      </c>
      <c r="O3960">
        <v>12</v>
      </c>
      <c r="P3960">
        <v>15</v>
      </c>
      <c r="Q3960">
        <v>17</v>
      </c>
      <c r="R3960">
        <v>6</v>
      </c>
      <c r="S3960">
        <v>9</v>
      </c>
      <c r="T3960">
        <v>11</v>
      </c>
    </row>
    <row r="3961" spans="8:20" x14ac:dyDescent="0.35">
      <c r="H3961">
        <v>476.10300000000001</v>
      </c>
      <c r="I3961">
        <v>36.11</v>
      </c>
      <c r="J3961" t="s">
        <v>127</v>
      </c>
      <c r="K3961" t="s">
        <v>38</v>
      </c>
      <c r="L3961">
        <v>3</v>
      </c>
      <c r="M3961" t="s">
        <v>519</v>
      </c>
      <c r="N3961">
        <v>3</v>
      </c>
      <c r="O3961">
        <v>7</v>
      </c>
      <c r="P3961">
        <v>10</v>
      </c>
      <c r="Q3961">
        <v>12</v>
      </c>
      <c r="R3961">
        <v>12</v>
      </c>
      <c r="S3961">
        <v>15</v>
      </c>
      <c r="T3961">
        <v>17</v>
      </c>
    </row>
    <row r="3962" spans="8:20" x14ac:dyDescent="0.35">
      <c r="H3962">
        <v>476.10399999999998</v>
      </c>
      <c r="I3962">
        <v>36.110999999999997</v>
      </c>
      <c r="J3962" t="s">
        <v>127</v>
      </c>
      <c r="K3962" t="s">
        <v>169</v>
      </c>
      <c r="L3962">
        <v>3</v>
      </c>
      <c r="M3962" t="s">
        <v>1032</v>
      </c>
      <c r="N3962">
        <v>3</v>
      </c>
      <c r="O3962">
        <v>14</v>
      </c>
      <c r="P3962">
        <v>17</v>
      </c>
      <c r="Q3962">
        <v>19</v>
      </c>
      <c r="R3962">
        <v>4</v>
      </c>
      <c r="S3962">
        <v>7</v>
      </c>
      <c r="T3962">
        <v>9</v>
      </c>
    </row>
    <row r="3963" spans="8:20" x14ac:dyDescent="0.35">
      <c r="H3963">
        <v>476.10500000000002</v>
      </c>
      <c r="I3963">
        <v>36.112000000000002</v>
      </c>
      <c r="J3963" t="s">
        <v>127</v>
      </c>
      <c r="K3963" t="s">
        <v>39</v>
      </c>
      <c r="L3963">
        <v>3</v>
      </c>
      <c r="M3963" t="s">
        <v>1052</v>
      </c>
      <c r="N3963">
        <v>4</v>
      </c>
      <c r="O3963">
        <v>14</v>
      </c>
      <c r="P3963">
        <v>14</v>
      </c>
      <c r="Q3963">
        <v>17</v>
      </c>
      <c r="R3963">
        <v>9</v>
      </c>
      <c r="S3963">
        <v>9</v>
      </c>
      <c r="T3963">
        <v>12</v>
      </c>
    </row>
    <row r="3964" spans="8:20" x14ac:dyDescent="0.35">
      <c r="H3964">
        <v>476.10599999999999</v>
      </c>
      <c r="I3964">
        <v>36.113</v>
      </c>
      <c r="J3964" t="s">
        <v>127</v>
      </c>
      <c r="K3964" t="s">
        <v>170</v>
      </c>
      <c r="L3964">
        <v>3</v>
      </c>
      <c r="M3964" t="s">
        <v>499</v>
      </c>
      <c r="N3964">
        <v>4</v>
      </c>
      <c r="O3964">
        <v>5</v>
      </c>
      <c r="P3964">
        <v>5</v>
      </c>
      <c r="Q3964">
        <v>8</v>
      </c>
      <c r="R3964">
        <v>16</v>
      </c>
      <c r="S3964">
        <v>16</v>
      </c>
      <c r="T3964">
        <v>19</v>
      </c>
    </row>
    <row r="3965" spans="8:20" x14ac:dyDescent="0.35">
      <c r="H3965">
        <v>476.10700000000003</v>
      </c>
      <c r="I3965">
        <v>36.113999999999997</v>
      </c>
      <c r="J3965" t="s">
        <v>127</v>
      </c>
      <c r="K3965" t="s">
        <v>25</v>
      </c>
      <c r="L3965">
        <v>3</v>
      </c>
      <c r="M3965" t="s">
        <v>1050</v>
      </c>
      <c r="N3965">
        <v>3</v>
      </c>
      <c r="O3965">
        <v>9</v>
      </c>
      <c r="P3965">
        <v>12</v>
      </c>
      <c r="Q3965">
        <v>14</v>
      </c>
      <c r="R3965">
        <v>8</v>
      </c>
      <c r="S3965">
        <v>11</v>
      </c>
      <c r="T3965">
        <v>13</v>
      </c>
    </row>
    <row r="3966" spans="8:20" x14ac:dyDescent="0.35">
      <c r="H3966">
        <v>476.108</v>
      </c>
      <c r="I3966">
        <v>36.115000000000002</v>
      </c>
      <c r="J3966" t="s">
        <v>127</v>
      </c>
      <c r="K3966" t="s">
        <v>171</v>
      </c>
      <c r="L3966">
        <v>3</v>
      </c>
      <c r="M3966" t="s">
        <v>1036</v>
      </c>
      <c r="N3966">
        <v>3</v>
      </c>
      <c r="O3966">
        <v>12</v>
      </c>
      <c r="P3966">
        <v>15</v>
      </c>
      <c r="Q3966">
        <v>17</v>
      </c>
      <c r="R3966">
        <v>4</v>
      </c>
      <c r="S3966">
        <v>7</v>
      </c>
      <c r="T3966">
        <v>9</v>
      </c>
    </row>
    <row r="3967" spans="8:20" x14ac:dyDescent="0.35">
      <c r="H3967">
        <v>476.10899999999998</v>
      </c>
      <c r="I3967">
        <v>36.116</v>
      </c>
      <c r="J3967" t="s">
        <v>127</v>
      </c>
      <c r="K3967" t="s">
        <v>62</v>
      </c>
      <c r="L3967">
        <v>3</v>
      </c>
      <c r="M3967" t="s">
        <v>1046</v>
      </c>
      <c r="N3967">
        <v>4</v>
      </c>
      <c r="O3967">
        <v>16</v>
      </c>
      <c r="P3967">
        <v>16</v>
      </c>
      <c r="Q3967">
        <v>19</v>
      </c>
      <c r="R3967">
        <v>8</v>
      </c>
      <c r="S3967">
        <v>8</v>
      </c>
      <c r="T3967">
        <v>11</v>
      </c>
    </row>
    <row r="3968" spans="8:20" x14ac:dyDescent="0.35">
      <c r="H3968">
        <v>476.11</v>
      </c>
      <c r="I3968">
        <v>36.116999999999997</v>
      </c>
      <c r="J3968" t="s">
        <v>127</v>
      </c>
      <c r="K3968" t="s">
        <v>63</v>
      </c>
      <c r="L3968">
        <v>3</v>
      </c>
      <c r="M3968" t="s">
        <v>1053</v>
      </c>
      <c r="N3968">
        <v>3</v>
      </c>
      <c r="O3968">
        <v>4</v>
      </c>
      <c r="P3968">
        <v>7</v>
      </c>
      <c r="Q3968">
        <v>9</v>
      </c>
      <c r="R3968">
        <v>15</v>
      </c>
      <c r="S3968">
        <v>18</v>
      </c>
      <c r="T3968">
        <v>20</v>
      </c>
    </row>
    <row r="3969" spans="8:20" x14ac:dyDescent="0.35">
      <c r="H3969">
        <v>476.11099999999999</v>
      </c>
      <c r="I3969">
        <v>36.118000000000002</v>
      </c>
      <c r="J3969" t="s">
        <v>127</v>
      </c>
      <c r="K3969" t="s">
        <v>172</v>
      </c>
      <c r="L3969">
        <v>3</v>
      </c>
      <c r="M3969" t="s">
        <v>1044</v>
      </c>
      <c r="N3969">
        <v>3</v>
      </c>
      <c r="O3969">
        <v>0</v>
      </c>
      <c r="P3969">
        <v>3</v>
      </c>
      <c r="Q3969">
        <v>5</v>
      </c>
      <c r="R3969">
        <v>20</v>
      </c>
      <c r="S3969">
        <v>23</v>
      </c>
      <c r="T3969">
        <v>25</v>
      </c>
    </row>
    <row r="3970" spans="8:20" x14ac:dyDescent="0.35">
      <c r="H3970">
        <v>476.11200000000002</v>
      </c>
      <c r="I3970">
        <v>36.119</v>
      </c>
      <c r="J3970" t="s">
        <v>127</v>
      </c>
      <c r="K3970" t="s">
        <v>173</v>
      </c>
      <c r="L3970">
        <v>3</v>
      </c>
      <c r="M3970" t="s">
        <v>993</v>
      </c>
      <c r="N3970">
        <v>3</v>
      </c>
      <c r="O3970">
        <v>13</v>
      </c>
      <c r="P3970">
        <v>16</v>
      </c>
      <c r="Q3970">
        <v>18</v>
      </c>
      <c r="R3970">
        <v>7</v>
      </c>
      <c r="S3970">
        <v>10</v>
      </c>
      <c r="T3970">
        <v>12</v>
      </c>
    </row>
    <row r="3971" spans="8:20" x14ac:dyDescent="0.35">
      <c r="H3971">
        <v>476.113</v>
      </c>
      <c r="I3971">
        <v>36.119999999999997</v>
      </c>
      <c r="J3971" t="s">
        <v>127</v>
      </c>
      <c r="K3971" t="s">
        <v>64</v>
      </c>
      <c r="L3971">
        <v>3</v>
      </c>
      <c r="M3971" t="s">
        <v>500</v>
      </c>
      <c r="N3971">
        <v>4</v>
      </c>
      <c r="O3971">
        <v>13</v>
      </c>
      <c r="P3971">
        <v>13</v>
      </c>
      <c r="Q3971">
        <v>16</v>
      </c>
      <c r="R3971">
        <v>10</v>
      </c>
      <c r="S3971">
        <v>10</v>
      </c>
      <c r="T3971">
        <v>13</v>
      </c>
    </row>
    <row r="3972" spans="8:20" x14ac:dyDescent="0.35">
      <c r="H3972">
        <v>476.11399999999998</v>
      </c>
      <c r="I3972">
        <v>36.121000000000002</v>
      </c>
      <c r="J3972" t="s">
        <v>127</v>
      </c>
      <c r="K3972" t="s">
        <v>174</v>
      </c>
      <c r="L3972">
        <v>3</v>
      </c>
      <c r="M3972" t="s">
        <v>1050</v>
      </c>
      <c r="N3972">
        <v>3</v>
      </c>
      <c r="O3972">
        <v>9</v>
      </c>
      <c r="P3972">
        <v>12</v>
      </c>
      <c r="Q3972">
        <v>14</v>
      </c>
      <c r="R3972">
        <v>8</v>
      </c>
      <c r="S3972">
        <v>11</v>
      </c>
      <c r="T3972">
        <v>13</v>
      </c>
    </row>
    <row r="3973" spans="8:20" x14ac:dyDescent="0.35">
      <c r="H3973">
        <v>476.11500000000001</v>
      </c>
      <c r="I3973">
        <v>36.122</v>
      </c>
      <c r="J3973" t="s">
        <v>127</v>
      </c>
      <c r="K3973" t="s">
        <v>175</v>
      </c>
      <c r="L3973">
        <v>3</v>
      </c>
      <c r="M3973" t="s">
        <v>538</v>
      </c>
      <c r="N3973">
        <v>4</v>
      </c>
      <c r="O3973">
        <v>17</v>
      </c>
      <c r="P3973">
        <v>17</v>
      </c>
      <c r="Q3973">
        <v>20</v>
      </c>
      <c r="R3973">
        <v>6</v>
      </c>
      <c r="S3973">
        <v>6</v>
      </c>
      <c r="T3973">
        <v>9</v>
      </c>
    </row>
    <row r="3974" spans="8:20" x14ac:dyDescent="0.35">
      <c r="H3974">
        <v>476.11599999999999</v>
      </c>
      <c r="I3974">
        <v>36.124000000000002</v>
      </c>
      <c r="J3974" t="s">
        <v>127</v>
      </c>
      <c r="K3974" t="s">
        <v>176</v>
      </c>
      <c r="L3974">
        <v>3</v>
      </c>
      <c r="M3974" t="s">
        <v>1030</v>
      </c>
      <c r="N3974">
        <v>3</v>
      </c>
      <c r="O3974">
        <v>13</v>
      </c>
      <c r="P3974">
        <v>16</v>
      </c>
      <c r="Q3974">
        <v>18</v>
      </c>
      <c r="R3974">
        <v>5</v>
      </c>
      <c r="S3974">
        <v>8</v>
      </c>
      <c r="T3974">
        <v>10</v>
      </c>
    </row>
    <row r="3975" spans="8:20" x14ac:dyDescent="0.35">
      <c r="H3975">
        <v>476.11700000000002</v>
      </c>
      <c r="I3975">
        <v>36.125</v>
      </c>
      <c r="J3975" t="s">
        <v>127</v>
      </c>
      <c r="K3975" t="s">
        <v>1737</v>
      </c>
      <c r="L3975">
        <v>3</v>
      </c>
      <c r="M3975" t="s">
        <v>1749</v>
      </c>
      <c r="N3975">
        <v>3</v>
      </c>
      <c r="O3975">
        <v>11</v>
      </c>
      <c r="P3975">
        <v>14</v>
      </c>
      <c r="Q3975">
        <v>16</v>
      </c>
      <c r="R3975">
        <v>7</v>
      </c>
      <c r="S3975">
        <v>10</v>
      </c>
      <c r="T3975">
        <v>12</v>
      </c>
    </row>
    <row r="3976" spans="8:20" x14ac:dyDescent="0.35">
      <c r="H3976">
        <v>476.11799999999999</v>
      </c>
      <c r="I3976">
        <v>36.125999999999998</v>
      </c>
      <c r="J3976" t="s">
        <v>127</v>
      </c>
      <c r="K3976" t="s">
        <v>106</v>
      </c>
      <c r="L3976">
        <v>3</v>
      </c>
      <c r="M3976" t="s">
        <v>336</v>
      </c>
      <c r="N3976">
        <v>4</v>
      </c>
      <c r="O3976">
        <v>12</v>
      </c>
      <c r="P3976">
        <v>12</v>
      </c>
      <c r="Q3976">
        <v>15</v>
      </c>
      <c r="R3976">
        <v>11</v>
      </c>
      <c r="S3976">
        <v>11</v>
      </c>
      <c r="T3976">
        <v>14</v>
      </c>
    </row>
    <row r="3977" spans="8:20" x14ac:dyDescent="0.35">
      <c r="H3977">
        <v>476.11900000000003</v>
      </c>
      <c r="I3977">
        <v>36.127000000000002</v>
      </c>
      <c r="J3977" t="s">
        <v>127</v>
      </c>
      <c r="K3977" t="s">
        <v>40</v>
      </c>
      <c r="L3977">
        <v>3</v>
      </c>
      <c r="M3977" t="s">
        <v>245</v>
      </c>
      <c r="N3977">
        <v>3</v>
      </c>
      <c r="O3977">
        <v>13</v>
      </c>
      <c r="P3977">
        <v>16</v>
      </c>
      <c r="Q3977">
        <v>18</v>
      </c>
      <c r="R3977">
        <v>4</v>
      </c>
      <c r="S3977">
        <v>7</v>
      </c>
      <c r="T3977">
        <v>9</v>
      </c>
    </row>
    <row r="3978" spans="8:20" x14ac:dyDescent="0.35">
      <c r="H3978">
        <v>476.12</v>
      </c>
      <c r="I3978">
        <v>36.128</v>
      </c>
      <c r="J3978" t="s">
        <v>127</v>
      </c>
      <c r="K3978" t="s">
        <v>177</v>
      </c>
      <c r="L3978">
        <v>3</v>
      </c>
      <c r="M3978" t="s">
        <v>1052</v>
      </c>
      <c r="N3978">
        <v>4</v>
      </c>
      <c r="O3978">
        <v>14</v>
      </c>
      <c r="P3978">
        <v>14</v>
      </c>
      <c r="Q3978">
        <v>17</v>
      </c>
      <c r="R3978">
        <v>9</v>
      </c>
      <c r="S3978">
        <v>9</v>
      </c>
      <c r="T3978">
        <v>12</v>
      </c>
    </row>
    <row r="3979" spans="8:20" x14ac:dyDescent="0.35">
      <c r="H3979">
        <v>476.12099999999998</v>
      </c>
      <c r="I3979">
        <v>36.128999999999998</v>
      </c>
      <c r="J3979" t="s">
        <v>127</v>
      </c>
      <c r="K3979" t="s">
        <v>66</v>
      </c>
      <c r="L3979">
        <v>3</v>
      </c>
      <c r="M3979" t="s">
        <v>786</v>
      </c>
      <c r="N3979">
        <v>3</v>
      </c>
      <c r="O3979">
        <v>12</v>
      </c>
      <c r="P3979">
        <v>15</v>
      </c>
      <c r="Q3979">
        <v>17</v>
      </c>
      <c r="R3979">
        <v>6</v>
      </c>
      <c r="S3979">
        <v>9</v>
      </c>
      <c r="T3979">
        <v>11</v>
      </c>
    </row>
    <row r="3980" spans="8:20" x14ac:dyDescent="0.35">
      <c r="H3980">
        <v>476.12200000000001</v>
      </c>
      <c r="I3980">
        <v>36.130000000000003</v>
      </c>
      <c r="J3980" t="s">
        <v>127</v>
      </c>
      <c r="K3980" t="s">
        <v>67</v>
      </c>
      <c r="L3980">
        <v>3</v>
      </c>
      <c r="M3980" t="s">
        <v>774</v>
      </c>
      <c r="N3980">
        <v>4</v>
      </c>
      <c r="O3980">
        <v>7</v>
      </c>
      <c r="P3980">
        <v>7</v>
      </c>
      <c r="Q3980">
        <v>10</v>
      </c>
      <c r="R3980">
        <v>14</v>
      </c>
      <c r="S3980">
        <v>14</v>
      </c>
      <c r="T3980">
        <v>17</v>
      </c>
    </row>
    <row r="3981" spans="8:20" x14ac:dyDescent="0.35">
      <c r="H3981">
        <v>476.12299999999999</v>
      </c>
      <c r="I3981">
        <v>36.131</v>
      </c>
      <c r="J3981" t="s">
        <v>127</v>
      </c>
      <c r="K3981" t="s">
        <v>178</v>
      </c>
      <c r="L3981">
        <v>3</v>
      </c>
      <c r="M3981" t="s">
        <v>525</v>
      </c>
      <c r="N3981">
        <v>3</v>
      </c>
      <c r="O3981">
        <v>8</v>
      </c>
      <c r="P3981">
        <v>11</v>
      </c>
      <c r="Q3981">
        <v>13</v>
      </c>
      <c r="R3981">
        <v>7</v>
      </c>
      <c r="S3981">
        <v>10</v>
      </c>
      <c r="T3981">
        <v>12</v>
      </c>
    </row>
    <row r="3982" spans="8:20" x14ac:dyDescent="0.35">
      <c r="H3982">
        <v>476.12400000000002</v>
      </c>
      <c r="I3982">
        <v>36.131999999999998</v>
      </c>
      <c r="J3982" t="s">
        <v>127</v>
      </c>
      <c r="K3982" t="s">
        <v>179</v>
      </c>
      <c r="L3982">
        <v>3</v>
      </c>
      <c r="M3982" t="s">
        <v>245</v>
      </c>
      <c r="N3982">
        <v>3</v>
      </c>
      <c r="O3982">
        <v>13</v>
      </c>
      <c r="P3982">
        <v>16</v>
      </c>
      <c r="Q3982">
        <v>18</v>
      </c>
      <c r="R3982">
        <v>4</v>
      </c>
      <c r="S3982">
        <v>7</v>
      </c>
      <c r="T3982">
        <v>9</v>
      </c>
    </row>
    <row r="3983" spans="8:20" x14ac:dyDescent="0.35">
      <c r="H3983">
        <v>476.125</v>
      </c>
      <c r="I3983">
        <v>36.133000000000003</v>
      </c>
      <c r="J3983" t="s">
        <v>127</v>
      </c>
      <c r="K3983" t="s">
        <v>68</v>
      </c>
      <c r="L3983">
        <v>3</v>
      </c>
      <c r="M3983" t="s">
        <v>859</v>
      </c>
      <c r="N3983">
        <v>4</v>
      </c>
      <c r="O3983">
        <v>16</v>
      </c>
      <c r="P3983">
        <v>16</v>
      </c>
      <c r="Q3983">
        <v>19</v>
      </c>
      <c r="R3983">
        <v>9</v>
      </c>
      <c r="S3983">
        <v>9</v>
      </c>
      <c r="T3983">
        <v>12</v>
      </c>
    </row>
    <row r="3984" spans="8:20" x14ac:dyDescent="0.35">
      <c r="H3984">
        <v>476.12599999999998</v>
      </c>
      <c r="I3984">
        <v>36.134</v>
      </c>
      <c r="J3984" t="s">
        <v>127</v>
      </c>
      <c r="K3984" t="s">
        <v>26</v>
      </c>
      <c r="L3984">
        <v>3</v>
      </c>
      <c r="M3984" t="s">
        <v>844</v>
      </c>
      <c r="N3984">
        <v>4</v>
      </c>
      <c r="O3984">
        <v>9</v>
      </c>
      <c r="P3984">
        <v>9</v>
      </c>
      <c r="Q3984">
        <v>12</v>
      </c>
      <c r="R3984">
        <v>14</v>
      </c>
      <c r="S3984">
        <v>14</v>
      </c>
      <c r="T3984">
        <v>17</v>
      </c>
    </row>
    <row r="3985" spans="8:20" x14ac:dyDescent="0.35">
      <c r="H3985">
        <v>476.12700000000001</v>
      </c>
      <c r="I3985">
        <v>36.134999999999998</v>
      </c>
      <c r="J3985" t="s">
        <v>127</v>
      </c>
      <c r="K3985" t="s">
        <v>69</v>
      </c>
      <c r="L3985">
        <v>3</v>
      </c>
      <c r="M3985" t="s">
        <v>50</v>
      </c>
      <c r="N3985">
        <v>1</v>
      </c>
      <c r="O3985">
        <v>2</v>
      </c>
      <c r="P3985">
        <v>9</v>
      </c>
      <c r="Q3985">
        <v>11</v>
      </c>
      <c r="R3985">
        <v>3</v>
      </c>
      <c r="S3985">
        <v>10</v>
      </c>
      <c r="T3985">
        <v>12</v>
      </c>
    </row>
    <row r="3986" spans="8:20" x14ac:dyDescent="0.35">
      <c r="H3986">
        <v>476.12799999999999</v>
      </c>
      <c r="I3986">
        <v>36.136000000000003</v>
      </c>
      <c r="J3986" t="s">
        <v>127</v>
      </c>
      <c r="K3986" t="s">
        <v>1531</v>
      </c>
      <c r="L3986">
        <v>3</v>
      </c>
      <c r="M3986" t="s">
        <v>1558</v>
      </c>
      <c r="N3986">
        <v>4</v>
      </c>
      <c r="O3986">
        <v>23</v>
      </c>
      <c r="P3986">
        <v>23</v>
      </c>
      <c r="Q3986">
        <v>26</v>
      </c>
      <c r="R3986">
        <v>3</v>
      </c>
      <c r="S3986">
        <v>3</v>
      </c>
      <c r="T3986">
        <v>6</v>
      </c>
    </row>
    <row r="3987" spans="8:20" x14ac:dyDescent="0.35">
      <c r="H3987">
        <v>476.12900000000002</v>
      </c>
      <c r="I3987">
        <v>36.137</v>
      </c>
      <c r="J3987" t="s">
        <v>127</v>
      </c>
      <c r="K3987" t="s">
        <v>41</v>
      </c>
      <c r="L3987">
        <v>3</v>
      </c>
      <c r="M3987" t="s">
        <v>1054</v>
      </c>
      <c r="N3987">
        <v>2</v>
      </c>
      <c r="O3987">
        <v>9</v>
      </c>
      <c r="P3987">
        <v>14</v>
      </c>
      <c r="Q3987">
        <v>16</v>
      </c>
      <c r="R3987">
        <v>3</v>
      </c>
      <c r="S3987">
        <v>8</v>
      </c>
      <c r="T3987">
        <v>10</v>
      </c>
    </row>
    <row r="3988" spans="8:20" x14ac:dyDescent="0.35">
      <c r="H3988">
        <v>476.13</v>
      </c>
      <c r="I3988">
        <v>36.137999999999998</v>
      </c>
      <c r="J3988" t="s">
        <v>127</v>
      </c>
      <c r="K3988" t="s">
        <v>180</v>
      </c>
      <c r="L3988">
        <v>3</v>
      </c>
      <c r="M3988" t="s">
        <v>682</v>
      </c>
      <c r="N3988">
        <v>4</v>
      </c>
      <c r="O3988">
        <v>13</v>
      </c>
      <c r="P3988">
        <v>13</v>
      </c>
      <c r="Q3988">
        <v>16</v>
      </c>
      <c r="R3988">
        <v>10</v>
      </c>
      <c r="S3988">
        <v>10</v>
      </c>
      <c r="T3988">
        <v>13</v>
      </c>
    </row>
    <row r="3989" spans="8:20" x14ac:dyDescent="0.35">
      <c r="H3989">
        <v>476.13099999999997</v>
      </c>
      <c r="I3989">
        <v>36.139000000000003</v>
      </c>
      <c r="J3989" t="s">
        <v>127</v>
      </c>
      <c r="K3989" t="s">
        <v>70</v>
      </c>
      <c r="L3989">
        <v>3</v>
      </c>
      <c r="M3989" t="s">
        <v>859</v>
      </c>
      <c r="N3989">
        <v>4</v>
      </c>
      <c r="O3989">
        <v>16</v>
      </c>
      <c r="P3989">
        <v>16</v>
      </c>
      <c r="Q3989">
        <v>19</v>
      </c>
      <c r="R3989">
        <v>9</v>
      </c>
      <c r="S3989">
        <v>9</v>
      </c>
      <c r="T3989">
        <v>12</v>
      </c>
    </row>
    <row r="3990" spans="8:20" x14ac:dyDescent="0.35">
      <c r="H3990">
        <v>492.03300000000002</v>
      </c>
      <c r="I3990">
        <v>37.036999999999999</v>
      </c>
      <c r="J3990" t="s">
        <v>51</v>
      </c>
      <c r="K3990" t="s">
        <v>51</v>
      </c>
      <c r="L3990">
        <v>1</v>
      </c>
      <c r="M3990" t="s">
        <v>861</v>
      </c>
      <c r="N3990">
        <v>1</v>
      </c>
      <c r="O3990">
        <v>7</v>
      </c>
      <c r="P3990">
        <v>14</v>
      </c>
      <c r="Q3990">
        <v>16</v>
      </c>
      <c r="R3990">
        <v>0</v>
      </c>
      <c r="S3990">
        <v>7</v>
      </c>
      <c r="T3990">
        <v>9</v>
      </c>
    </row>
    <row r="3991" spans="8:20" x14ac:dyDescent="0.35">
      <c r="H3991">
        <v>492.03399999999999</v>
      </c>
      <c r="I3991">
        <v>37.039000000000001</v>
      </c>
      <c r="J3991" t="s">
        <v>51</v>
      </c>
      <c r="K3991" t="s">
        <v>31</v>
      </c>
      <c r="L3991">
        <v>3</v>
      </c>
      <c r="M3991" t="s">
        <v>1055</v>
      </c>
      <c r="N3991">
        <v>4</v>
      </c>
      <c r="O3991">
        <v>19</v>
      </c>
      <c r="P3991">
        <v>19</v>
      </c>
      <c r="Q3991">
        <v>22</v>
      </c>
      <c r="R3991">
        <v>1</v>
      </c>
      <c r="S3991">
        <v>1</v>
      </c>
      <c r="T3991">
        <v>4</v>
      </c>
    </row>
    <row r="3992" spans="8:20" x14ac:dyDescent="0.35">
      <c r="H3992">
        <v>492.03500000000003</v>
      </c>
      <c r="I3992">
        <v>37.04</v>
      </c>
      <c r="J3992" t="s">
        <v>51</v>
      </c>
      <c r="K3992" t="s">
        <v>1690</v>
      </c>
      <c r="L3992">
        <v>3</v>
      </c>
      <c r="M3992" t="s">
        <v>1700</v>
      </c>
      <c r="N3992">
        <v>3</v>
      </c>
      <c r="O3992">
        <v>9</v>
      </c>
      <c r="P3992">
        <v>12</v>
      </c>
      <c r="Q3992">
        <v>14</v>
      </c>
      <c r="R3992">
        <v>6</v>
      </c>
      <c r="S3992">
        <v>9</v>
      </c>
      <c r="T3992">
        <v>11</v>
      </c>
    </row>
    <row r="3993" spans="8:20" x14ac:dyDescent="0.35">
      <c r="H3993">
        <v>492.036</v>
      </c>
      <c r="I3993">
        <v>37.040999999999997</v>
      </c>
      <c r="J3993" t="s">
        <v>51</v>
      </c>
      <c r="K3993" t="s">
        <v>129</v>
      </c>
      <c r="L3993">
        <v>3</v>
      </c>
      <c r="M3993" t="s">
        <v>653</v>
      </c>
      <c r="N3993">
        <v>4</v>
      </c>
      <c r="O3993">
        <v>19</v>
      </c>
      <c r="P3993">
        <v>19</v>
      </c>
      <c r="Q3993">
        <v>22</v>
      </c>
      <c r="R3993">
        <v>2</v>
      </c>
      <c r="S3993">
        <v>2</v>
      </c>
      <c r="T3993">
        <v>5</v>
      </c>
    </row>
    <row r="3994" spans="8:20" x14ac:dyDescent="0.35">
      <c r="H3994">
        <v>492.03699999999998</v>
      </c>
      <c r="I3994">
        <v>37.042000000000002</v>
      </c>
      <c r="J3994" t="s">
        <v>51</v>
      </c>
      <c r="K3994" t="s">
        <v>130</v>
      </c>
      <c r="L3994">
        <v>3</v>
      </c>
      <c r="M3994" t="s">
        <v>861</v>
      </c>
      <c r="N3994">
        <v>1</v>
      </c>
      <c r="O3994">
        <v>7</v>
      </c>
      <c r="P3994">
        <v>14</v>
      </c>
      <c r="Q3994">
        <v>16</v>
      </c>
      <c r="R3994">
        <v>0</v>
      </c>
      <c r="S3994">
        <v>7</v>
      </c>
      <c r="T3994">
        <v>9</v>
      </c>
    </row>
    <row r="3995" spans="8:20" x14ac:dyDescent="0.35">
      <c r="H3995">
        <v>492.03800000000001</v>
      </c>
      <c r="I3995">
        <v>37.042999999999999</v>
      </c>
      <c r="J3995" t="s">
        <v>51</v>
      </c>
      <c r="K3995" t="s">
        <v>52</v>
      </c>
      <c r="L3995">
        <v>1</v>
      </c>
      <c r="M3995" t="s">
        <v>1056</v>
      </c>
      <c r="N3995">
        <v>2</v>
      </c>
      <c r="O3995">
        <v>8</v>
      </c>
      <c r="P3995">
        <v>13</v>
      </c>
      <c r="Q3995">
        <v>15</v>
      </c>
      <c r="R3995">
        <v>4</v>
      </c>
      <c r="S3995">
        <v>9</v>
      </c>
      <c r="T3995">
        <v>11</v>
      </c>
    </row>
    <row r="3996" spans="8:20" x14ac:dyDescent="0.35">
      <c r="H3996">
        <v>492.03899999999999</v>
      </c>
      <c r="I3996">
        <v>37.043999999999997</v>
      </c>
      <c r="J3996" t="s">
        <v>51</v>
      </c>
      <c r="K3996" t="s">
        <v>131</v>
      </c>
      <c r="L3996">
        <v>3</v>
      </c>
      <c r="M3996" t="s">
        <v>1057</v>
      </c>
      <c r="N3996">
        <v>3</v>
      </c>
      <c r="O3996">
        <v>12</v>
      </c>
      <c r="P3996">
        <v>15</v>
      </c>
      <c r="Q3996">
        <v>17</v>
      </c>
      <c r="R3996">
        <v>5</v>
      </c>
      <c r="S3996">
        <v>8</v>
      </c>
      <c r="T3996">
        <v>10</v>
      </c>
    </row>
    <row r="3997" spans="8:20" x14ac:dyDescent="0.35">
      <c r="H3997">
        <v>492.04</v>
      </c>
      <c r="I3997">
        <v>37.045000000000002</v>
      </c>
      <c r="J3997" t="s">
        <v>51</v>
      </c>
      <c r="K3997" t="s">
        <v>53</v>
      </c>
      <c r="L3997">
        <v>1</v>
      </c>
      <c r="M3997" t="s">
        <v>1058</v>
      </c>
      <c r="N3997">
        <v>3</v>
      </c>
      <c r="O3997">
        <v>8</v>
      </c>
      <c r="P3997">
        <v>11</v>
      </c>
      <c r="Q3997">
        <v>13</v>
      </c>
      <c r="R3997">
        <v>8</v>
      </c>
      <c r="S3997">
        <v>11</v>
      </c>
      <c r="T3997">
        <v>13</v>
      </c>
    </row>
    <row r="3998" spans="8:20" x14ac:dyDescent="0.35">
      <c r="H3998">
        <v>492.041</v>
      </c>
      <c r="I3998">
        <v>37.046999999999997</v>
      </c>
      <c r="J3998" t="s">
        <v>51</v>
      </c>
      <c r="K3998" t="s">
        <v>133</v>
      </c>
      <c r="L3998">
        <v>3</v>
      </c>
      <c r="M3998" t="s">
        <v>1059</v>
      </c>
      <c r="N3998">
        <v>3</v>
      </c>
      <c r="O3998">
        <v>9</v>
      </c>
      <c r="P3998">
        <v>12</v>
      </c>
      <c r="Q3998">
        <v>14</v>
      </c>
      <c r="R3998">
        <v>9</v>
      </c>
      <c r="S3998">
        <v>12</v>
      </c>
      <c r="T3998">
        <v>14</v>
      </c>
    </row>
    <row r="3999" spans="8:20" x14ac:dyDescent="0.35">
      <c r="H3999">
        <v>492.04199999999997</v>
      </c>
      <c r="I3999">
        <v>37.048999999999999</v>
      </c>
      <c r="J3999" t="s">
        <v>51</v>
      </c>
      <c r="K3999" t="s">
        <v>1560</v>
      </c>
      <c r="L3999">
        <v>3</v>
      </c>
      <c r="M3999" t="s">
        <v>1563</v>
      </c>
      <c r="N3999">
        <v>4</v>
      </c>
      <c r="O3999">
        <v>16</v>
      </c>
      <c r="P3999">
        <v>16</v>
      </c>
      <c r="Q3999">
        <v>19</v>
      </c>
      <c r="R3999">
        <v>7</v>
      </c>
      <c r="S3999">
        <v>7</v>
      </c>
      <c r="T3999">
        <v>10</v>
      </c>
    </row>
    <row r="4000" spans="8:20" x14ac:dyDescent="0.35">
      <c r="H4000">
        <v>492.04300000000001</v>
      </c>
      <c r="I4000">
        <v>37.049999999999997</v>
      </c>
      <c r="J4000" t="s">
        <v>51</v>
      </c>
      <c r="K4000" t="s">
        <v>134</v>
      </c>
      <c r="L4000">
        <v>3</v>
      </c>
      <c r="M4000" t="s">
        <v>597</v>
      </c>
      <c r="N4000">
        <v>4</v>
      </c>
      <c r="O4000">
        <v>16</v>
      </c>
      <c r="P4000">
        <v>16</v>
      </c>
      <c r="Q4000">
        <v>19</v>
      </c>
      <c r="R4000">
        <v>9</v>
      </c>
      <c r="S4000">
        <v>9</v>
      </c>
      <c r="T4000">
        <v>12</v>
      </c>
    </row>
    <row r="4001" spans="8:20" x14ac:dyDescent="0.35">
      <c r="H4001">
        <v>492.04399999999998</v>
      </c>
      <c r="I4001">
        <v>37.051000000000002</v>
      </c>
      <c r="J4001" t="s">
        <v>51</v>
      </c>
      <c r="K4001" t="s">
        <v>55</v>
      </c>
      <c r="L4001">
        <v>1</v>
      </c>
      <c r="M4001" t="s">
        <v>1060</v>
      </c>
      <c r="N4001">
        <v>2</v>
      </c>
      <c r="O4001">
        <v>4</v>
      </c>
      <c r="P4001">
        <v>9</v>
      </c>
      <c r="Q4001">
        <v>11</v>
      </c>
      <c r="R4001">
        <v>7</v>
      </c>
      <c r="S4001">
        <v>12</v>
      </c>
      <c r="T4001">
        <v>14</v>
      </c>
    </row>
    <row r="4002" spans="8:20" x14ac:dyDescent="0.35">
      <c r="H4002">
        <v>492.04500000000002</v>
      </c>
      <c r="I4002">
        <v>37.052</v>
      </c>
      <c r="J4002" t="s">
        <v>51</v>
      </c>
      <c r="K4002" t="s">
        <v>33</v>
      </c>
      <c r="L4002">
        <v>2</v>
      </c>
      <c r="M4002" t="s">
        <v>43</v>
      </c>
      <c r="N4002">
        <v>1</v>
      </c>
      <c r="O4002">
        <v>0</v>
      </c>
      <c r="P4002">
        <v>7</v>
      </c>
      <c r="Q4002">
        <v>9</v>
      </c>
      <c r="R4002">
        <v>1</v>
      </c>
      <c r="S4002">
        <v>8</v>
      </c>
      <c r="T4002">
        <v>10</v>
      </c>
    </row>
    <row r="4003" spans="8:20" x14ac:dyDescent="0.35">
      <c r="H4003">
        <v>492.04599999999999</v>
      </c>
      <c r="I4003">
        <v>37.052999999999997</v>
      </c>
      <c r="J4003" t="s">
        <v>51</v>
      </c>
      <c r="K4003" t="s">
        <v>135</v>
      </c>
      <c r="L4003">
        <v>3</v>
      </c>
      <c r="M4003" t="s">
        <v>877</v>
      </c>
      <c r="N4003">
        <v>4</v>
      </c>
      <c r="O4003">
        <v>13</v>
      </c>
      <c r="P4003">
        <v>13</v>
      </c>
      <c r="Q4003">
        <v>16</v>
      </c>
      <c r="R4003">
        <v>10</v>
      </c>
      <c r="S4003">
        <v>10</v>
      </c>
      <c r="T4003">
        <v>13</v>
      </c>
    </row>
    <row r="4004" spans="8:20" x14ac:dyDescent="0.35">
      <c r="H4004">
        <v>492.04700000000003</v>
      </c>
      <c r="I4004">
        <v>37.054000000000002</v>
      </c>
      <c r="J4004" t="s">
        <v>51</v>
      </c>
      <c r="K4004" t="s">
        <v>136</v>
      </c>
      <c r="L4004">
        <v>3</v>
      </c>
      <c r="M4004" t="s">
        <v>66</v>
      </c>
      <c r="N4004">
        <v>1</v>
      </c>
      <c r="O4004">
        <v>1</v>
      </c>
      <c r="P4004">
        <v>8</v>
      </c>
      <c r="Q4004">
        <v>10</v>
      </c>
      <c r="R4004">
        <v>1</v>
      </c>
      <c r="S4004">
        <v>8</v>
      </c>
      <c r="T4004">
        <v>10</v>
      </c>
    </row>
    <row r="4005" spans="8:20" x14ac:dyDescent="0.35">
      <c r="H4005">
        <v>492.048</v>
      </c>
      <c r="I4005">
        <v>37.055</v>
      </c>
      <c r="J4005" t="s">
        <v>51</v>
      </c>
      <c r="K4005" t="s">
        <v>137</v>
      </c>
      <c r="L4005">
        <v>3</v>
      </c>
      <c r="M4005" t="s">
        <v>787</v>
      </c>
      <c r="N4005">
        <v>4</v>
      </c>
      <c r="O4005">
        <v>9</v>
      </c>
      <c r="P4005">
        <v>9</v>
      </c>
      <c r="Q4005">
        <v>12</v>
      </c>
      <c r="R4005">
        <v>12</v>
      </c>
      <c r="S4005">
        <v>12</v>
      </c>
      <c r="T4005">
        <v>15</v>
      </c>
    </row>
    <row r="4006" spans="8:20" x14ac:dyDescent="0.35">
      <c r="H4006">
        <v>492.04899999999998</v>
      </c>
      <c r="I4006">
        <v>37.055999999999997</v>
      </c>
      <c r="J4006" t="s">
        <v>51</v>
      </c>
      <c r="K4006" t="s">
        <v>138</v>
      </c>
      <c r="L4006">
        <v>3</v>
      </c>
      <c r="M4006" t="s">
        <v>981</v>
      </c>
      <c r="N4006">
        <v>3</v>
      </c>
      <c r="O4006">
        <v>9</v>
      </c>
      <c r="P4006">
        <v>12</v>
      </c>
      <c r="Q4006">
        <v>14</v>
      </c>
      <c r="R4006">
        <v>9</v>
      </c>
      <c r="S4006">
        <v>12</v>
      </c>
      <c r="T4006">
        <v>14</v>
      </c>
    </row>
    <row r="4007" spans="8:20" x14ac:dyDescent="0.35">
      <c r="H4007">
        <v>492.05</v>
      </c>
      <c r="I4007">
        <v>37.057000000000002</v>
      </c>
      <c r="J4007" t="s">
        <v>51</v>
      </c>
      <c r="K4007" t="s">
        <v>139</v>
      </c>
      <c r="L4007">
        <v>3</v>
      </c>
      <c r="M4007" t="s">
        <v>867</v>
      </c>
      <c r="N4007">
        <v>4</v>
      </c>
      <c r="O4007">
        <v>20</v>
      </c>
      <c r="P4007">
        <v>20</v>
      </c>
      <c r="Q4007">
        <v>23</v>
      </c>
      <c r="R4007">
        <v>3</v>
      </c>
      <c r="S4007">
        <v>3</v>
      </c>
      <c r="T4007">
        <v>6</v>
      </c>
    </row>
    <row r="4008" spans="8:20" x14ac:dyDescent="0.35">
      <c r="H4008">
        <v>492.05099999999999</v>
      </c>
      <c r="I4008">
        <v>37.058</v>
      </c>
      <c r="J4008" t="s">
        <v>51</v>
      </c>
      <c r="K4008" t="s">
        <v>1415</v>
      </c>
      <c r="L4008">
        <v>3</v>
      </c>
      <c r="M4008" t="s">
        <v>43</v>
      </c>
      <c r="N4008">
        <v>1</v>
      </c>
      <c r="O4008">
        <v>0</v>
      </c>
      <c r="P4008">
        <v>7</v>
      </c>
      <c r="Q4008">
        <v>9</v>
      </c>
      <c r="R4008">
        <v>1</v>
      </c>
      <c r="S4008">
        <v>8</v>
      </c>
      <c r="T4008">
        <v>10</v>
      </c>
    </row>
    <row r="4009" spans="8:20" x14ac:dyDescent="0.35">
      <c r="H4009">
        <v>492.05200000000002</v>
      </c>
      <c r="I4009">
        <v>37.058999999999997</v>
      </c>
      <c r="J4009" t="s">
        <v>51</v>
      </c>
      <c r="K4009" t="s">
        <v>34</v>
      </c>
      <c r="L4009">
        <v>2</v>
      </c>
      <c r="M4009" t="s">
        <v>1061</v>
      </c>
      <c r="N4009">
        <v>2</v>
      </c>
      <c r="O4009">
        <v>9</v>
      </c>
      <c r="P4009">
        <v>14</v>
      </c>
      <c r="Q4009">
        <v>16</v>
      </c>
      <c r="R4009">
        <v>5</v>
      </c>
      <c r="S4009">
        <v>10</v>
      </c>
      <c r="T4009">
        <v>12</v>
      </c>
    </row>
    <row r="4010" spans="8:20" x14ac:dyDescent="0.35">
      <c r="H4010">
        <v>492.053</v>
      </c>
      <c r="I4010">
        <v>37.06</v>
      </c>
      <c r="J4010" t="s">
        <v>51</v>
      </c>
      <c r="K4010" t="s">
        <v>35</v>
      </c>
      <c r="L4010">
        <v>2</v>
      </c>
      <c r="M4010" t="s">
        <v>919</v>
      </c>
      <c r="N4010">
        <v>3</v>
      </c>
      <c r="O4010">
        <v>10</v>
      </c>
      <c r="P4010">
        <v>13</v>
      </c>
      <c r="Q4010">
        <v>15</v>
      </c>
      <c r="R4010">
        <v>6</v>
      </c>
      <c r="S4010">
        <v>9</v>
      </c>
      <c r="T4010">
        <v>11</v>
      </c>
    </row>
    <row r="4011" spans="8:20" x14ac:dyDescent="0.35">
      <c r="H4011">
        <v>492.05399999999997</v>
      </c>
      <c r="I4011">
        <v>37.061</v>
      </c>
      <c r="J4011" t="s">
        <v>51</v>
      </c>
      <c r="K4011" t="s">
        <v>140</v>
      </c>
      <c r="L4011">
        <v>3</v>
      </c>
      <c r="M4011" t="s">
        <v>787</v>
      </c>
      <c r="N4011">
        <v>4</v>
      </c>
      <c r="O4011">
        <v>9</v>
      </c>
      <c r="P4011">
        <v>9</v>
      </c>
      <c r="Q4011">
        <v>12</v>
      </c>
      <c r="R4011">
        <v>12</v>
      </c>
      <c r="S4011">
        <v>12</v>
      </c>
      <c r="T4011">
        <v>15</v>
      </c>
    </row>
    <row r="4012" spans="8:20" x14ac:dyDescent="0.35">
      <c r="H4012">
        <v>492.05500000000001</v>
      </c>
      <c r="I4012">
        <v>37.061999999999998</v>
      </c>
      <c r="J4012" t="s">
        <v>51</v>
      </c>
      <c r="K4012" t="s">
        <v>30</v>
      </c>
      <c r="L4012">
        <v>3</v>
      </c>
      <c r="M4012" t="s">
        <v>1056</v>
      </c>
      <c r="N4012">
        <v>2</v>
      </c>
      <c r="O4012">
        <v>8</v>
      </c>
      <c r="P4012">
        <v>13</v>
      </c>
      <c r="Q4012">
        <v>15</v>
      </c>
      <c r="R4012">
        <v>4</v>
      </c>
      <c r="S4012">
        <v>9</v>
      </c>
      <c r="T4012">
        <v>11</v>
      </c>
    </row>
    <row r="4013" spans="8:20" x14ac:dyDescent="0.35">
      <c r="H4013">
        <v>492.05599999999998</v>
      </c>
      <c r="I4013">
        <v>37.063000000000002</v>
      </c>
      <c r="J4013" t="s">
        <v>51</v>
      </c>
      <c r="K4013" t="s">
        <v>141</v>
      </c>
      <c r="L4013">
        <v>3</v>
      </c>
      <c r="M4013" t="s">
        <v>427</v>
      </c>
      <c r="N4013">
        <v>3</v>
      </c>
      <c r="O4013">
        <v>14</v>
      </c>
      <c r="P4013">
        <v>17</v>
      </c>
      <c r="Q4013">
        <v>19</v>
      </c>
      <c r="R4013">
        <v>2</v>
      </c>
      <c r="S4013">
        <v>5</v>
      </c>
      <c r="T4013">
        <v>7</v>
      </c>
    </row>
    <row r="4014" spans="8:20" x14ac:dyDescent="0.35">
      <c r="H4014">
        <v>492.05700000000002</v>
      </c>
      <c r="I4014">
        <v>37.064</v>
      </c>
      <c r="J4014" t="s">
        <v>51</v>
      </c>
      <c r="K4014" t="s">
        <v>142</v>
      </c>
      <c r="L4014">
        <v>3</v>
      </c>
      <c r="M4014" t="s">
        <v>436</v>
      </c>
      <c r="N4014">
        <v>4</v>
      </c>
      <c r="O4014">
        <v>20</v>
      </c>
      <c r="P4014">
        <v>20</v>
      </c>
      <c r="Q4014">
        <v>23</v>
      </c>
      <c r="R4014">
        <v>3</v>
      </c>
      <c r="S4014">
        <v>3</v>
      </c>
      <c r="T4014">
        <v>6</v>
      </c>
    </row>
    <row r="4015" spans="8:20" x14ac:dyDescent="0.35">
      <c r="H4015">
        <v>492.05799999999999</v>
      </c>
      <c r="I4015">
        <v>37.064999999999998</v>
      </c>
      <c r="J4015" t="s">
        <v>51</v>
      </c>
      <c r="K4015" t="s">
        <v>36</v>
      </c>
      <c r="L4015">
        <v>2</v>
      </c>
      <c r="M4015" t="s">
        <v>1062</v>
      </c>
      <c r="N4015">
        <v>2</v>
      </c>
      <c r="O4015">
        <v>11</v>
      </c>
      <c r="P4015">
        <v>16</v>
      </c>
      <c r="Q4015">
        <v>18</v>
      </c>
      <c r="R4015">
        <v>0</v>
      </c>
      <c r="S4015">
        <v>5</v>
      </c>
      <c r="T4015">
        <v>7</v>
      </c>
    </row>
    <row r="4016" spans="8:20" x14ac:dyDescent="0.35">
      <c r="H4016">
        <v>492.05900000000003</v>
      </c>
      <c r="I4016">
        <v>37.066000000000003</v>
      </c>
      <c r="J4016" t="s">
        <v>51</v>
      </c>
      <c r="K4016" t="s">
        <v>143</v>
      </c>
      <c r="L4016">
        <v>3</v>
      </c>
      <c r="M4016" t="s">
        <v>622</v>
      </c>
      <c r="N4016">
        <v>4</v>
      </c>
      <c r="O4016">
        <v>14</v>
      </c>
      <c r="P4016">
        <v>14</v>
      </c>
      <c r="Q4016">
        <v>17</v>
      </c>
      <c r="R4016">
        <v>10</v>
      </c>
      <c r="S4016">
        <v>10</v>
      </c>
      <c r="T4016">
        <v>13</v>
      </c>
    </row>
    <row r="4017" spans="8:20" x14ac:dyDescent="0.35">
      <c r="H4017">
        <v>492.06</v>
      </c>
      <c r="I4017">
        <v>37.067</v>
      </c>
      <c r="J4017" t="s">
        <v>51</v>
      </c>
      <c r="K4017" t="s">
        <v>144</v>
      </c>
      <c r="L4017">
        <v>3</v>
      </c>
      <c r="M4017" t="s">
        <v>47</v>
      </c>
      <c r="N4017">
        <v>1</v>
      </c>
      <c r="O4017">
        <v>3</v>
      </c>
      <c r="P4017">
        <v>10</v>
      </c>
      <c r="Q4017">
        <v>12</v>
      </c>
      <c r="R4017">
        <v>2</v>
      </c>
      <c r="S4017">
        <v>9</v>
      </c>
      <c r="T4017">
        <v>11</v>
      </c>
    </row>
    <row r="4018" spans="8:20" x14ac:dyDescent="0.35">
      <c r="H4018">
        <v>492.06099999999998</v>
      </c>
      <c r="I4018">
        <v>37.067999999999998</v>
      </c>
      <c r="J4018" t="s">
        <v>51</v>
      </c>
      <c r="K4018" t="s">
        <v>56</v>
      </c>
      <c r="L4018">
        <v>1</v>
      </c>
      <c r="M4018" t="s">
        <v>39</v>
      </c>
      <c r="N4018">
        <v>2</v>
      </c>
      <c r="O4018">
        <v>5</v>
      </c>
      <c r="P4018">
        <v>10</v>
      </c>
      <c r="Q4018">
        <v>12</v>
      </c>
      <c r="R4018">
        <v>1</v>
      </c>
      <c r="S4018">
        <v>6</v>
      </c>
      <c r="T4018">
        <v>8</v>
      </c>
    </row>
    <row r="4019" spans="8:20" x14ac:dyDescent="0.35">
      <c r="H4019">
        <v>492.06200000000001</v>
      </c>
      <c r="I4019">
        <v>37.07</v>
      </c>
      <c r="J4019" t="s">
        <v>51</v>
      </c>
      <c r="K4019" t="s">
        <v>146</v>
      </c>
      <c r="L4019">
        <v>3</v>
      </c>
      <c r="M4019" t="s">
        <v>697</v>
      </c>
      <c r="N4019">
        <v>4</v>
      </c>
      <c r="O4019">
        <v>14</v>
      </c>
      <c r="P4019">
        <v>14</v>
      </c>
      <c r="Q4019">
        <v>17</v>
      </c>
      <c r="R4019">
        <v>8</v>
      </c>
      <c r="S4019">
        <v>8</v>
      </c>
      <c r="T4019">
        <v>11</v>
      </c>
    </row>
    <row r="4020" spans="8:20" x14ac:dyDescent="0.35">
      <c r="H4020">
        <v>492.06299999999999</v>
      </c>
      <c r="I4020">
        <v>37.070999999999998</v>
      </c>
      <c r="J4020" t="s">
        <v>51</v>
      </c>
      <c r="K4020" t="s">
        <v>147</v>
      </c>
      <c r="L4020">
        <v>3</v>
      </c>
      <c r="M4020" t="s">
        <v>933</v>
      </c>
      <c r="N4020">
        <v>4</v>
      </c>
      <c r="O4020">
        <v>18</v>
      </c>
      <c r="P4020">
        <v>18</v>
      </c>
      <c r="Q4020">
        <v>21</v>
      </c>
      <c r="R4020">
        <v>6</v>
      </c>
      <c r="S4020">
        <v>6</v>
      </c>
      <c r="T4020">
        <v>9</v>
      </c>
    </row>
    <row r="4021" spans="8:20" x14ac:dyDescent="0.35">
      <c r="H4021">
        <v>492.06400000000002</v>
      </c>
      <c r="I4021">
        <v>37.072000000000003</v>
      </c>
      <c r="J4021" t="s">
        <v>51</v>
      </c>
      <c r="K4021" t="s">
        <v>28</v>
      </c>
      <c r="L4021">
        <v>3</v>
      </c>
      <c r="M4021" t="s">
        <v>1063</v>
      </c>
      <c r="N4021">
        <v>4</v>
      </c>
      <c r="O4021">
        <v>11</v>
      </c>
      <c r="P4021">
        <v>11</v>
      </c>
      <c r="Q4021">
        <v>14</v>
      </c>
      <c r="R4021">
        <v>11</v>
      </c>
      <c r="S4021">
        <v>11</v>
      </c>
      <c r="T4021">
        <v>14</v>
      </c>
    </row>
    <row r="4022" spans="8:20" x14ac:dyDescent="0.35">
      <c r="H4022">
        <v>492.065</v>
      </c>
      <c r="I4022">
        <v>37.073</v>
      </c>
      <c r="J4022" t="s">
        <v>51</v>
      </c>
      <c r="K4022" t="s">
        <v>148</v>
      </c>
      <c r="L4022">
        <v>3</v>
      </c>
      <c r="M4022" t="s">
        <v>872</v>
      </c>
      <c r="N4022">
        <v>4</v>
      </c>
      <c r="O4022">
        <v>16</v>
      </c>
      <c r="P4022">
        <v>16</v>
      </c>
      <c r="Q4022">
        <v>19</v>
      </c>
      <c r="R4022">
        <v>9</v>
      </c>
      <c r="S4022">
        <v>9</v>
      </c>
      <c r="T4022">
        <v>12</v>
      </c>
    </row>
    <row r="4023" spans="8:20" x14ac:dyDescent="0.35">
      <c r="H4023">
        <v>492.06599999999997</v>
      </c>
      <c r="I4023">
        <v>37.073999999999998</v>
      </c>
      <c r="J4023" t="s">
        <v>51</v>
      </c>
      <c r="K4023" t="s">
        <v>149</v>
      </c>
      <c r="L4023">
        <v>3</v>
      </c>
      <c r="M4023" t="s">
        <v>828</v>
      </c>
      <c r="N4023">
        <v>3</v>
      </c>
      <c r="O4023">
        <v>10</v>
      </c>
      <c r="P4023">
        <v>13</v>
      </c>
      <c r="Q4023">
        <v>15</v>
      </c>
      <c r="R4023">
        <v>6</v>
      </c>
      <c r="S4023">
        <v>9</v>
      </c>
      <c r="T4023">
        <v>11</v>
      </c>
    </row>
    <row r="4024" spans="8:20" x14ac:dyDescent="0.35">
      <c r="H4024">
        <v>492.06700000000001</v>
      </c>
      <c r="I4024">
        <v>37.076000000000001</v>
      </c>
      <c r="J4024" t="s">
        <v>51</v>
      </c>
      <c r="K4024" t="s">
        <v>151</v>
      </c>
      <c r="L4024">
        <v>3</v>
      </c>
      <c r="M4024" t="s">
        <v>436</v>
      </c>
      <c r="N4024">
        <v>4</v>
      </c>
      <c r="O4024">
        <v>20</v>
      </c>
      <c r="P4024">
        <v>20</v>
      </c>
      <c r="Q4024">
        <v>23</v>
      </c>
      <c r="R4024">
        <v>3</v>
      </c>
      <c r="S4024">
        <v>3</v>
      </c>
      <c r="T4024">
        <v>6</v>
      </c>
    </row>
    <row r="4025" spans="8:20" x14ac:dyDescent="0.35">
      <c r="H4025">
        <v>492.06799999999998</v>
      </c>
      <c r="I4025">
        <v>37.076999999999998</v>
      </c>
      <c r="J4025" t="s">
        <v>51</v>
      </c>
      <c r="K4025" t="s">
        <v>152</v>
      </c>
      <c r="L4025">
        <v>3</v>
      </c>
      <c r="M4025" t="s">
        <v>787</v>
      </c>
      <c r="N4025">
        <v>4</v>
      </c>
      <c r="O4025">
        <v>9</v>
      </c>
      <c r="P4025">
        <v>9</v>
      </c>
      <c r="Q4025">
        <v>12</v>
      </c>
      <c r="R4025">
        <v>12</v>
      </c>
      <c r="S4025">
        <v>12</v>
      </c>
      <c r="T4025">
        <v>15</v>
      </c>
    </row>
    <row r="4026" spans="8:20" x14ac:dyDescent="0.35">
      <c r="H4026">
        <v>492.06900000000002</v>
      </c>
      <c r="I4026">
        <v>37.078000000000003</v>
      </c>
      <c r="J4026" t="s">
        <v>51</v>
      </c>
      <c r="K4026" t="s">
        <v>1752</v>
      </c>
      <c r="L4026">
        <v>3</v>
      </c>
      <c r="M4026" t="s">
        <v>1758</v>
      </c>
      <c r="N4026">
        <v>3</v>
      </c>
      <c r="O4026">
        <v>18</v>
      </c>
      <c r="P4026">
        <v>21</v>
      </c>
      <c r="Q4026">
        <v>23</v>
      </c>
      <c r="R4026">
        <v>0</v>
      </c>
      <c r="S4026">
        <v>3</v>
      </c>
      <c r="T4026">
        <v>5</v>
      </c>
    </row>
    <row r="4027" spans="8:20" x14ac:dyDescent="0.35">
      <c r="H4027">
        <v>492.07</v>
      </c>
      <c r="I4027">
        <v>37.08</v>
      </c>
      <c r="J4027" t="s">
        <v>51</v>
      </c>
      <c r="K4027" t="s">
        <v>1606</v>
      </c>
      <c r="L4027">
        <v>3</v>
      </c>
      <c r="M4027" t="s">
        <v>1609</v>
      </c>
      <c r="N4027">
        <v>3</v>
      </c>
      <c r="O4027">
        <v>16</v>
      </c>
      <c r="P4027">
        <v>19</v>
      </c>
      <c r="Q4027">
        <v>21</v>
      </c>
      <c r="R4027">
        <v>4</v>
      </c>
      <c r="S4027">
        <v>7</v>
      </c>
      <c r="T4027">
        <v>9</v>
      </c>
    </row>
    <row r="4028" spans="8:20" x14ac:dyDescent="0.35">
      <c r="H4028">
        <v>492.07100000000003</v>
      </c>
      <c r="I4028">
        <v>37.081000000000003</v>
      </c>
      <c r="J4028" t="s">
        <v>51</v>
      </c>
      <c r="K4028" t="s">
        <v>154</v>
      </c>
      <c r="L4028">
        <v>3</v>
      </c>
      <c r="M4028" t="s">
        <v>1055</v>
      </c>
      <c r="N4028">
        <v>4</v>
      </c>
      <c r="O4028">
        <v>19</v>
      </c>
      <c r="P4028">
        <v>19</v>
      </c>
      <c r="Q4028">
        <v>22</v>
      </c>
      <c r="R4028">
        <v>1</v>
      </c>
      <c r="S4028">
        <v>1</v>
      </c>
      <c r="T4028">
        <v>4</v>
      </c>
    </row>
    <row r="4029" spans="8:20" x14ac:dyDescent="0.35">
      <c r="H4029">
        <v>492.072</v>
      </c>
      <c r="I4029">
        <v>37.082000000000001</v>
      </c>
      <c r="J4029" t="s">
        <v>51</v>
      </c>
      <c r="K4029" t="s">
        <v>155</v>
      </c>
      <c r="L4029">
        <v>3</v>
      </c>
      <c r="M4029" t="s">
        <v>909</v>
      </c>
      <c r="N4029">
        <v>3</v>
      </c>
      <c r="O4029">
        <v>10</v>
      </c>
      <c r="P4029">
        <v>13</v>
      </c>
      <c r="Q4029">
        <v>15</v>
      </c>
      <c r="R4029">
        <v>8</v>
      </c>
      <c r="S4029">
        <v>11</v>
      </c>
      <c r="T4029">
        <v>13</v>
      </c>
    </row>
    <row r="4030" spans="8:20" x14ac:dyDescent="0.35">
      <c r="H4030">
        <v>492.07299999999998</v>
      </c>
      <c r="I4030">
        <v>37.084000000000003</v>
      </c>
      <c r="J4030" t="s">
        <v>51</v>
      </c>
      <c r="K4030" t="s">
        <v>1666</v>
      </c>
      <c r="L4030">
        <v>3</v>
      </c>
      <c r="M4030" t="s">
        <v>1671</v>
      </c>
      <c r="N4030">
        <v>3</v>
      </c>
      <c r="O4030">
        <v>18</v>
      </c>
      <c r="P4030">
        <v>21</v>
      </c>
      <c r="Q4030">
        <v>23</v>
      </c>
      <c r="R4030">
        <v>2</v>
      </c>
      <c r="S4030">
        <v>5</v>
      </c>
      <c r="T4030">
        <v>7</v>
      </c>
    </row>
    <row r="4031" spans="8:20" x14ac:dyDescent="0.35">
      <c r="H4031">
        <v>492.07400000000001</v>
      </c>
      <c r="I4031">
        <v>37.085000000000001</v>
      </c>
      <c r="J4031" t="s">
        <v>51</v>
      </c>
      <c r="K4031" t="s">
        <v>156</v>
      </c>
      <c r="L4031">
        <v>3</v>
      </c>
      <c r="M4031" t="s">
        <v>358</v>
      </c>
      <c r="N4031">
        <v>4</v>
      </c>
      <c r="O4031">
        <v>17</v>
      </c>
      <c r="P4031">
        <v>17</v>
      </c>
      <c r="Q4031">
        <v>20</v>
      </c>
      <c r="R4031">
        <v>8</v>
      </c>
      <c r="S4031">
        <v>8</v>
      </c>
      <c r="T4031">
        <v>11</v>
      </c>
    </row>
    <row r="4032" spans="8:20" x14ac:dyDescent="0.35">
      <c r="H4032">
        <v>492.07499999999999</v>
      </c>
      <c r="I4032">
        <v>37.085999999999999</v>
      </c>
      <c r="J4032" t="s">
        <v>51</v>
      </c>
      <c r="K4032" t="s">
        <v>37</v>
      </c>
      <c r="L4032">
        <v>2</v>
      </c>
      <c r="M4032" t="s">
        <v>875</v>
      </c>
      <c r="N4032">
        <v>3</v>
      </c>
      <c r="O4032">
        <v>10</v>
      </c>
      <c r="P4032">
        <v>13</v>
      </c>
      <c r="Q4032">
        <v>15</v>
      </c>
      <c r="R4032">
        <v>7</v>
      </c>
      <c r="S4032">
        <v>10</v>
      </c>
      <c r="T4032">
        <v>12</v>
      </c>
    </row>
    <row r="4033" spans="8:20" x14ac:dyDescent="0.35">
      <c r="H4033">
        <v>492.07600000000002</v>
      </c>
      <c r="I4033">
        <v>37.087000000000003</v>
      </c>
      <c r="J4033" t="s">
        <v>51</v>
      </c>
      <c r="K4033" t="s">
        <v>157</v>
      </c>
      <c r="L4033">
        <v>3</v>
      </c>
      <c r="M4033" t="s">
        <v>940</v>
      </c>
      <c r="N4033">
        <v>4</v>
      </c>
      <c r="O4033">
        <v>13</v>
      </c>
      <c r="P4033">
        <v>13</v>
      </c>
      <c r="Q4033">
        <v>16</v>
      </c>
      <c r="R4033">
        <v>11</v>
      </c>
      <c r="S4033">
        <v>11</v>
      </c>
      <c r="T4033">
        <v>14</v>
      </c>
    </row>
    <row r="4034" spans="8:20" x14ac:dyDescent="0.35">
      <c r="H4034">
        <v>492.077</v>
      </c>
      <c r="I4034">
        <v>37.088999999999999</v>
      </c>
      <c r="J4034" t="s">
        <v>51</v>
      </c>
      <c r="K4034" t="s">
        <v>59</v>
      </c>
      <c r="L4034">
        <v>1</v>
      </c>
      <c r="M4034" t="s">
        <v>427</v>
      </c>
      <c r="N4034">
        <v>3</v>
      </c>
      <c r="O4034">
        <v>14</v>
      </c>
      <c r="P4034">
        <v>17</v>
      </c>
      <c r="Q4034">
        <v>19</v>
      </c>
      <c r="R4034">
        <v>2</v>
      </c>
      <c r="S4034">
        <v>5</v>
      </c>
      <c r="T4034">
        <v>7</v>
      </c>
    </row>
    <row r="4035" spans="8:20" x14ac:dyDescent="0.35">
      <c r="H4035">
        <v>492.07799999999997</v>
      </c>
      <c r="I4035">
        <v>37.090000000000003</v>
      </c>
      <c r="J4035" t="s">
        <v>51</v>
      </c>
      <c r="K4035" t="s">
        <v>158</v>
      </c>
      <c r="L4035">
        <v>3</v>
      </c>
      <c r="M4035" t="s">
        <v>912</v>
      </c>
      <c r="N4035">
        <v>4</v>
      </c>
      <c r="O4035">
        <v>3</v>
      </c>
      <c r="P4035">
        <v>3</v>
      </c>
      <c r="Q4035">
        <v>6</v>
      </c>
      <c r="R4035">
        <v>21</v>
      </c>
      <c r="S4035">
        <v>21</v>
      </c>
      <c r="T4035">
        <v>24</v>
      </c>
    </row>
    <row r="4036" spans="8:20" x14ac:dyDescent="0.35">
      <c r="H4036">
        <v>492.07900000000001</v>
      </c>
      <c r="I4036">
        <v>37.091000000000001</v>
      </c>
      <c r="J4036" t="s">
        <v>51</v>
      </c>
      <c r="K4036" t="s">
        <v>159</v>
      </c>
      <c r="L4036">
        <v>3</v>
      </c>
      <c r="M4036" t="s">
        <v>697</v>
      </c>
      <c r="N4036">
        <v>4</v>
      </c>
      <c r="O4036">
        <v>14</v>
      </c>
      <c r="P4036">
        <v>14</v>
      </c>
      <c r="Q4036">
        <v>17</v>
      </c>
      <c r="R4036">
        <v>8</v>
      </c>
      <c r="S4036">
        <v>8</v>
      </c>
      <c r="T4036">
        <v>11</v>
      </c>
    </row>
    <row r="4037" spans="8:20" x14ac:dyDescent="0.35">
      <c r="H4037">
        <v>492.08</v>
      </c>
      <c r="I4037">
        <v>37.091999999999999</v>
      </c>
      <c r="J4037" t="s">
        <v>51</v>
      </c>
      <c r="K4037" t="s">
        <v>160</v>
      </c>
      <c r="L4037">
        <v>3</v>
      </c>
      <c r="M4037" t="s">
        <v>825</v>
      </c>
      <c r="N4037">
        <v>3</v>
      </c>
      <c r="O4037">
        <v>11</v>
      </c>
      <c r="P4037">
        <v>14</v>
      </c>
      <c r="Q4037">
        <v>16</v>
      </c>
      <c r="R4037">
        <v>7</v>
      </c>
      <c r="S4037">
        <v>10</v>
      </c>
      <c r="T4037">
        <v>12</v>
      </c>
    </row>
    <row r="4038" spans="8:20" x14ac:dyDescent="0.35">
      <c r="H4038">
        <v>492.08100000000002</v>
      </c>
      <c r="I4038">
        <v>37.094000000000001</v>
      </c>
      <c r="J4038" t="s">
        <v>51</v>
      </c>
      <c r="K4038" t="s">
        <v>1374</v>
      </c>
      <c r="L4038">
        <v>3</v>
      </c>
      <c r="M4038" t="s">
        <v>1528</v>
      </c>
      <c r="N4038">
        <v>3</v>
      </c>
      <c r="O4038">
        <v>13</v>
      </c>
      <c r="P4038">
        <v>16</v>
      </c>
      <c r="Q4038">
        <v>18</v>
      </c>
      <c r="R4038">
        <v>6</v>
      </c>
      <c r="S4038">
        <v>9</v>
      </c>
      <c r="T4038">
        <v>11</v>
      </c>
    </row>
    <row r="4039" spans="8:20" x14ac:dyDescent="0.35">
      <c r="H4039">
        <v>492.08199999999999</v>
      </c>
      <c r="I4039">
        <v>37.094999999999999</v>
      </c>
      <c r="J4039" t="s">
        <v>51</v>
      </c>
      <c r="K4039" t="s">
        <v>162</v>
      </c>
      <c r="L4039">
        <v>3</v>
      </c>
      <c r="M4039" t="s">
        <v>340</v>
      </c>
      <c r="N4039">
        <v>4</v>
      </c>
      <c r="O4039">
        <v>13</v>
      </c>
      <c r="P4039">
        <v>13</v>
      </c>
      <c r="Q4039">
        <v>16</v>
      </c>
      <c r="R4039">
        <v>8</v>
      </c>
      <c r="S4039">
        <v>8</v>
      </c>
      <c r="T4039">
        <v>11</v>
      </c>
    </row>
    <row r="4040" spans="8:20" x14ac:dyDescent="0.35">
      <c r="H4040">
        <v>492.08300000000003</v>
      </c>
      <c r="I4040">
        <v>37.095999999999997</v>
      </c>
      <c r="J4040" t="s">
        <v>51</v>
      </c>
      <c r="K4040" t="s">
        <v>163</v>
      </c>
      <c r="L4040">
        <v>3</v>
      </c>
      <c r="M4040" t="s">
        <v>653</v>
      </c>
      <c r="N4040">
        <v>4</v>
      </c>
      <c r="O4040">
        <v>19</v>
      </c>
      <c r="P4040">
        <v>19</v>
      </c>
      <c r="Q4040">
        <v>22</v>
      </c>
      <c r="R4040">
        <v>2</v>
      </c>
      <c r="S4040">
        <v>2</v>
      </c>
      <c r="T4040">
        <v>5</v>
      </c>
    </row>
    <row r="4041" spans="8:20" x14ac:dyDescent="0.35">
      <c r="H4041">
        <v>492.084</v>
      </c>
      <c r="I4041">
        <v>37.097000000000001</v>
      </c>
      <c r="J4041" t="s">
        <v>51</v>
      </c>
      <c r="K4041" t="s">
        <v>24</v>
      </c>
      <c r="L4041">
        <v>3</v>
      </c>
      <c r="M4041" t="s">
        <v>427</v>
      </c>
      <c r="N4041">
        <v>3</v>
      </c>
      <c r="O4041">
        <v>14</v>
      </c>
      <c r="P4041">
        <v>17</v>
      </c>
      <c r="Q4041">
        <v>19</v>
      </c>
      <c r="R4041">
        <v>2</v>
      </c>
      <c r="S4041">
        <v>5</v>
      </c>
      <c r="T4041">
        <v>7</v>
      </c>
    </row>
    <row r="4042" spans="8:20" x14ac:dyDescent="0.35">
      <c r="H4042">
        <v>492.08499999999998</v>
      </c>
      <c r="I4042">
        <v>37.097999999999999</v>
      </c>
      <c r="J4042" t="s">
        <v>51</v>
      </c>
      <c r="K4042" t="s">
        <v>1496</v>
      </c>
      <c r="L4042">
        <v>3</v>
      </c>
      <c r="M4042" t="s">
        <v>1508</v>
      </c>
      <c r="N4042">
        <v>3</v>
      </c>
      <c r="O4042">
        <v>13</v>
      </c>
      <c r="P4042">
        <v>16</v>
      </c>
      <c r="Q4042">
        <v>18</v>
      </c>
      <c r="R4042">
        <v>7</v>
      </c>
      <c r="S4042">
        <v>10</v>
      </c>
      <c r="T4042">
        <v>12</v>
      </c>
    </row>
    <row r="4043" spans="8:20" x14ac:dyDescent="0.35">
      <c r="H4043">
        <v>492.08600000000001</v>
      </c>
      <c r="I4043">
        <v>37.098999999999997</v>
      </c>
      <c r="J4043" t="s">
        <v>51</v>
      </c>
      <c r="K4043" t="s">
        <v>164</v>
      </c>
      <c r="L4043">
        <v>3</v>
      </c>
      <c r="M4043" t="s">
        <v>697</v>
      </c>
      <c r="N4043">
        <v>4</v>
      </c>
      <c r="O4043">
        <v>14</v>
      </c>
      <c r="P4043">
        <v>14</v>
      </c>
      <c r="Q4043">
        <v>17</v>
      </c>
      <c r="R4043">
        <v>8</v>
      </c>
      <c r="S4043">
        <v>8</v>
      </c>
      <c r="T4043">
        <v>11</v>
      </c>
    </row>
    <row r="4044" spans="8:20" x14ac:dyDescent="0.35">
      <c r="H4044">
        <v>492.08699999999999</v>
      </c>
      <c r="I4044">
        <v>37.1</v>
      </c>
      <c r="J4044" t="s">
        <v>51</v>
      </c>
      <c r="K4044" t="s">
        <v>165</v>
      </c>
      <c r="L4044">
        <v>3</v>
      </c>
      <c r="M4044" t="s">
        <v>810</v>
      </c>
      <c r="N4044">
        <v>4</v>
      </c>
      <c r="O4044">
        <v>18</v>
      </c>
      <c r="P4044">
        <v>18</v>
      </c>
      <c r="Q4044">
        <v>21</v>
      </c>
      <c r="R4044">
        <v>7</v>
      </c>
      <c r="S4044">
        <v>7</v>
      </c>
      <c r="T4044">
        <v>10</v>
      </c>
    </row>
    <row r="4045" spans="8:20" x14ac:dyDescent="0.35">
      <c r="H4045">
        <v>492.08800000000002</v>
      </c>
      <c r="I4045">
        <v>37.100999999999999</v>
      </c>
      <c r="J4045" t="s">
        <v>51</v>
      </c>
      <c r="K4045" t="s">
        <v>60</v>
      </c>
      <c r="L4045">
        <v>1</v>
      </c>
      <c r="M4045" t="s">
        <v>47</v>
      </c>
      <c r="N4045">
        <v>1</v>
      </c>
      <c r="O4045">
        <v>3</v>
      </c>
      <c r="P4045">
        <v>10</v>
      </c>
      <c r="Q4045">
        <v>12</v>
      </c>
      <c r="R4045">
        <v>2</v>
      </c>
      <c r="S4045">
        <v>9</v>
      </c>
      <c r="T4045">
        <v>11</v>
      </c>
    </row>
    <row r="4046" spans="8:20" x14ac:dyDescent="0.35">
      <c r="H4046">
        <v>492.089</v>
      </c>
      <c r="I4046">
        <v>37.101999999999997</v>
      </c>
      <c r="J4046" t="s">
        <v>51</v>
      </c>
      <c r="K4046" t="s">
        <v>29</v>
      </c>
      <c r="L4046">
        <v>3</v>
      </c>
      <c r="M4046" t="s">
        <v>805</v>
      </c>
      <c r="N4046">
        <v>2</v>
      </c>
      <c r="O4046">
        <v>15</v>
      </c>
      <c r="P4046">
        <v>20</v>
      </c>
      <c r="Q4046">
        <v>22</v>
      </c>
      <c r="R4046">
        <v>0</v>
      </c>
      <c r="S4046">
        <v>5</v>
      </c>
      <c r="T4046">
        <v>7</v>
      </c>
    </row>
    <row r="4047" spans="8:20" x14ac:dyDescent="0.35">
      <c r="H4047">
        <v>492.09</v>
      </c>
      <c r="I4047">
        <v>37.103000000000002</v>
      </c>
      <c r="J4047" t="s">
        <v>51</v>
      </c>
      <c r="K4047" t="s">
        <v>166</v>
      </c>
      <c r="L4047">
        <v>3</v>
      </c>
      <c r="M4047" t="s">
        <v>861</v>
      </c>
      <c r="N4047">
        <v>1</v>
      </c>
      <c r="O4047">
        <v>7</v>
      </c>
      <c r="P4047">
        <v>14</v>
      </c>
      <c r="Q4047">
        <v>16</v>
      </c>
      <c r="R4047">
        <v>0</v>
      </c>
      <c r="S4047">
        <v>7</v>
      </c>
      <c r="T4047">
        <v>9</v>
      </c>
    </row>
    <row r="4048" spans="8:20" x14ac:dyDescent="0.35">
      <c r="H4048">
        <v>492.09100000000001</v>
      </c>
      <c r="I4048">
        <v>37.103999999999999</v>
      </c>
      <c r="J4048" t="s">
        <v>51</v>
      </c>
      <c r="K4048" t="s">
        <v>167</v>
      </c>
      <c r="L4048">
        <v>3</v>
      </c>
      <c r="M4048" t="s">
        <v>622</v>
      </c>
      <c r="N4048">
        <v>4</v>
      </c>
      <c r="O4048">
        <v>14</v>
      </c>
      <c r="P4048">
        <v>14</v>
      </c>
      <c r="Q4048">
        <v>17</v>
      </c>
      <c r="R4048">
        <v>10</v>
      </c>
      <c r="S4048">
        <v>10</v>
      </c>
      <c r="T4048">
        <v>13</v>
      </c>
    </row>
    <row r="4049" spans="8:20" x14ac:dyDescent="0.35">
      <c r="H4049">
        <v>492.09199999999998</v>
      </c>
      <c r="I4049">
        <v>37.104999999999997</v>
      </c>
      <c r="J4049" t="s">
        <v>51</v>
      </c>
      <c r="K4049" t="s">
        <v>1722</v>
      </c>
      <c r="L4049">
        <v>3</v>
      </c>
      <c r="M4049" t="s">
        <v>1728</v>
      </c>
      <c r="N4049">
        <v>4</v>
      </c>
      <c r="O4049">
        <v>18</v>
      </c>
      <c r="P4049">
        <v>18</v>
      </c>
      <c r="Q4049">
        <v>21</v>
      </c>
      <c r="R4049">
        <v>7</v>
      </c>
      <c r="S4049">
        <v>7</v>
      </c>
      <c r="T4049">
        <v>10</v>
      </c>
    </row>
    <row r="4050" spans="8:20" x14ac:dyDescent="0.35">
      <c r="H4050">
        <v>492.09300000000002</v>
      </c>
      <c r="I4050">
        <v>37.106000000000002</v>
      </c>
      <c r="J4050" t="s">
        <v>51</v>
      </c>
      <c r="K4050" t="s">
        <v>1706</v>
      </c>
      <c r="L4050">
        <v>3</v>
      </c>
      <c r="M4050" t="s">
        <v>1711</v>
      </c>
      <c r="N4050">
        <v>3</v>
      </c>
      <c r="O4050">
        <v>8</v>
      </c>
      <c r="P4050">
        <v>11</v>
      </c>
      <c r="Q4050">
        <v>13</v>
      </c>
      <c r="R4050">
        <v>7</v>
      </c>
      <c r="S4050">
        <v>10</v>
      </c>
      <c r="T4050">
        <v>12</v>
      </c>
    </row>
    <row r="4051" spans="8:20" x14ac:dyDescent="0.35">
      <c r="H4051">
        <v>492.09399999999999</v>
      </c>
      <c r="I4051">
        <v>37.106999999999999</v>
      </c>
      <c r="J4051" t="s">
        <v>51</v>
      </c>
      <c r="K4051" t="s">
        <v>168</v>
      </c>
      <c r="L4051">
        <v>3</v>
      </c>
      <c r="M4051" t="s">
        <v>1063</v>
      </c>
      <c r="N4051">
        <v>4</v>
      </c>
      <c r="O4051">
        <v>11</v>
      </c>
      <c r="P4051">
        <v>11</v>
      </c>
      <c r="Q4051">
        <v>14</v>
      </c>
      <c r="R4051">
        <v>11</v>
      </c>
      <c r="S4051">
        <v>11</v>
      </c>
      <c r="T4051">
        <v>14</v>
      </c>
    </row>
    <row r="4052" spans="8:20" x14ac:dyDescent="0.35">
      <c r="H4052">
        <v>492.09500000000003</v>
      </c>
      <c r="I4052">
        <v>37.107999999999997</v>
      </c>
      <c r="J4052" t="s">
        <v>51</v>
      </c>
      <c r="K4052" t="s">
        <v>1651</v>
      </c>
      <c r="L4052">
        <v>3</v>
      </c>
      <c r="M4052" t="s">
        <v>1657</v>
      </c>
      <c r="N4052">
        <v>4</v>
      </c>
      <c r="O4052">
        <v>17</v>
      </c>
      <c r="P4052">
        <v>17</v>
      </c>
      <c r="Q4052">
        <v>20</v>
      </c>
      <c r="R4052">
        <v>7</v>
      </c>
      <c r="S4052">
        <v>7</v>
      </c>
      <c r="T4052">
        <v>10</v>
      </c>
    </row>
    <row r="4053" spans="8:20" x14ac:dyDescent="0.35">
      <c r="H4053">
        <v>492.096</v>
      </c>
      <c r="I4053">
        <v>37.109000000000002</v>
      </c>
      <c r="J4053" t="s">
        <v>51</v>
      </c>
      <c r="K4053" t="s">
        <v>61</v>
      </c>
      <c r="L4053">
        <v>1</v>
      </c>
      <c r="M4053" t="s">
        <v>243</v>
      </c>
      <c r="N4053">
        <v>3</v>
      </c>
      <c r="O4053">
        <v>12</v>
      </c>
      <c r="P4053">
        <v>15</v>
      </c>
      <c r="Q4053">
        <v>17</v>
      </c>
      <c r="R4053">
        <v>4</v>
      </c>
      <c r="S4053">
        <v>7</v>
      </c>
      <c r="T4053">
        <v>9</v>
      </c>
    </row>
    <row r="4054" spans="8:20" x14ac:dyDescent="0.35">
      <c r="H4054">
        <v>492.09699999999998</v>
      </c>
      <c r="I4054">
        <v>37.11</v>
      </c>
      <c r="J4054" t="s">
        <v>51</v>
      </c>
      <c r="K4054" t="s">
        <v>38</v>
      </c>
      <c r="L4054">
        <v>2</v>
      </c>
      <c r="M4054" t="s">
        <v>1064</v>
      </c>
      <c r="N4054">
        <v>2</v>
      </c>
      <c r="O4054">
        <v>10</v>
      </c>
      <c r="P4054">
        <v>15</v>
      </c>
      <c r="Q4054">
        <v>17</v>
      </c>
      <c r="R4054">
        <v>3</v>
      </c>
      <c r="S4054">
        <v>8</v>
      </c>
      <c r="T4054">
        <v>10</v>
      </c>
    </row>
    <row r="4055" spans="8:20" x14ac:dyDescent="0.35">
      <c r="H4055">
        <v>492.09800000000001</v>
      </c>
      <c r="I4055">
        <v>37.110999999999997</v>
      </c>
      <c r="J4055" t="s">
        <v>51</v>
      </c>
      <c r="K4055" t="s">
        <v>169</v>
      </c>
      <c r="L4055">
        <v>3</v>
      </c>
      <c r="M4055" t="s">
        <v>897</v>
      </c>
      <c r="N4055">
        <v>4</v>
      </c>
      <c r="O4055">
        <v>18</v>
      </c>
      <c r="P4055">
        <v>18</v>
      </c>
      <c r="Q4055">
        <v>21</v>
      </c>
      <c r="R4055">
        <v>4</v>
      </c>
      <c r="S4055">
        <v>4</v>
      </c>
      <c r="T4055">
        <v>7</v>
      </c>
    </row>
    <row r="4056" spans="8:20" x14ac:dyDescent="0.35">
      <c r="H4056">
        <v>492.09899999999999</v>
      </c>
      <c r="I4056">
        <v>37.112000000000002</v>
      </c>
      <c r="J4056" t="s">
        <v>51</v>
      </c>
      <c r="K4056" t="s">
        <v>39</v>
      </c>
      <c r="L4056">
        <v>2</v>
      </c>
      <c r="M4056" t="s">
        <v>1065</v>
      </c>
      <c r="N4056">
        <v>2</v>
      </c>
      <c r="O4056">
        <v>10</v>
      </c>
      <c r="P4056">
        <v>15</v>
      </c>
      <c r="Q4056">
        <v>17</v>
      </c>
      <c r="R4056">
        <v>2</v>
      </c>
      <c r="S4056">
        <v>7</v>
      </c>
      <c r="T4056">
        <v>9</v>
      </c>
    </row>
    <row r="4057" spans="8:20" x14ac:dyDescent="0.35">
      <c r="H4057">
        <v>492.1</v>
      </c>
      <c r="I4057">
        <v>37.113</v>
      </c>
      <c r="J4057" t="s">
        <v>51</v>
      </c>
      <c r="K4057" t="s">
        <v>170</v>
      </c>
      <c r="L4057">
        <v>3</v>
      </c>
      <c r="M4057" t="s">
        <v>877</v>
      </c>
      <c r="N4057">
        <v>4</v>
      </c>
      <c r="O4057">
        <v>13</v>
      </c>
      <c r="P4057">
        <v>13</v>
      </c>
      <c r="Q4057">
        <v>16</v>
      </c>
      <c r="R4057">
        <v>10</v>
      </c>
      <c r="S4057">
        <v>10</v>
      </c>
      <c r="T4057">
        <v>13</v>
      </c>
    </row>
    <row r="4058" spans="8:20" x14ac:dyDescent="0.35">
      <c r="H4058">
        <v>492.101</v>
      </c>
      <c r="I4058">
        <v>37.113999999999997</v>
      </c>
      <c r="J4058" t="s">
        <v>51</v>
      </c>
      <c r="K4058" t="s">
        <v>25</v>
      </c>
      <c r="L4058">
        <v>3</v>
      </c>
      <c r="M4058" t="s">
        <v>43</v>
      </c>
      <c r="N4058">
        <v>1</v>
      </c>
      <c r="O4058">
        <v>0</v>
      </c>
      <c r="P4058">
        <v>7</v>
      </c>
      <c r="Q4058">
        <v>9</v>
      </c>
      <c r="R4058">
        <v>1</v>
      </c>
      <c r="S4058">
        <v>8</v>
      </c>
      <c r="T4058">
        <v>10</v>
      </c>
    </row>
    <row r="4059" spans="8:20" x14ac:dyDescent="0.35">
      <c r="H4059">
        <v>492.10199999999998</v>
      </c>
      <c r="I4059">
        <v>37.115000000000002</v>
      </c>
      <c r="J4059" t="s">
        <v>51</v>
      </c>
      <c r="K4059" t="s">
        <v>171</v>
      </c>
      <c r="L4059">
        <v>3</v>
      </c>
      <c r="M4059" t="s">
        <v>1066</v>
      </c>
      <c r="N4059">
        <v>4</v>
      </c>
      <c r="O4059">
        <v>14</v>
      </c>
      <c r="P4059">
        <v>14</v>
      </c>
      <c r="Q4059">
        <v>17</v>
      </c>
      <c r="R4059">
        <v>11</v>
      </c>
      <c r="S4059">
        <v>11</v>
      </c>
      <c r="T4059">
        <v>14</v>
      </c>
    </row>
    <row r="4060" spans="8:20" x14ac:dyDescent="0.35">
      <c r="H4060">
        <v>492.10300000000001</v>
      </c>
      <c r="I4060">
        <v>37.116</v>
      </c>
      <c r="J4060" t="s">
        <v>51</v>
      </c>
      <c r="K4060" t="s">
        <v>62</v>
      </c>
      <c r="L4060">
        <v>1</v>
      </c>
      <c r="M4060" t="s">
        <v>43</v>
      </c>
      <c r="N4060">
        <v>1</v>
      </c>
      <c r="O4060">
        <v>0</v>
      </c>
      <c r="P4060">
        <v>7</v>
      </c>
      <c r="Q4060">
        <v>9</v>
      </c>
      <c r="R4060">
        <v>1</v>
      </c>
      <c r="S4060">
        <v>8</v>
      </c>
      <c r="T4060">
        <v>10</v>
      </c>
    </row>
    <row r="4061" spans="8:20" x14ac:dyDescent="0.35">
      <c r="H4061">
        <v>492.10399999999998</v>
      </c>
      <c r="I4061">
        <v>37.116999999999997</v>
      </c>
      <c r="J4061" t="s">
        <v>51</v>
      </c>
      <c r="K4061" t="s">
        <v>63</v>
      </c>
      <c r="L4061">
        <v>1</v>
      </c>
      <c r="M4061" t="s">
        <v>293</v>
      </c>
      <c r="N4061">
        <v>3</v>
      </c>
      <c r="O4061">
        <v>10</v>
      </c>
      <c r="P4061">
        <v>13</v>
      </c>
      <c r="Q4061">
        <v>15</v>
      </c>
      <c r="R4061">
        <v>7</v>
      </c>
      <c r="S4061">
        <v>10</v>
      </c>
      <c r="T4061">
        <v>12</v>
      </c>
    </row>
    <row r="4062" spans="8:20" x14ac:dyDescent="0.35">
      <c r="H4062">
        <v>492.10500000000002</v>
      </c>
      <c r="I4062">
        <v>37.118000000000002</v>
      </c>
      <c r="J4062" t="s">
        <v>51</v>
      </c>
      <c r="K4062" t="s">
        <v>172</v>
      </c>
      <c r="L4062">
        <v>3</v>
      </c>
      <c r="M4062" t="s">
        <v>1096</v>
      </c>
      <c r="N4062">
        <v>3</v>
      </c>
      <c r="O4062">
        <v>14</v>
      </c>
      <c r="P4062">
        <v>17</v>
      </c>
      <c r="Q4062">
        <v>19</v>
      </c>
      <c r="R4062">
        <v>5</v>
      </c>
      <c r="S4062">
        <v>8</v>
      </c>
      <c r="T4062">
        <v>10</v>
      </c>
    </row>
    <row r="4063" spans="8:20" x14ac:dyDescent="0.35">
      <c r="H4063">
        <v>492.10599999999999</v>
      </c>
      <c r="I4063">
        <v>37.119</v>
      </c>
      <c r="J4063" t="s">
        <v>51</v>
      </c>
      <c r="K4063" t="s">
        <v>173</v>
      </c>
      <c r="L4063">
        <v>3</v>
      </c>
      <c r="M4063" t="s">
        <v>360</v>
      </c>
      <c r="N4063">
        <v>4</v>
      </c>
      <c r="O4063">
        <v>19</v>
      </c>
      <c r="P4063">
        <v>19</v>
      </c>
      <c r="Q4063">
        <v>22</v>
      </c>
      <c r="R4063">
        <v>6</v>
      </c>
      <c r="S4063">
        <v>6</v>
      </c>
      <c r="T4063">
        <v>9</v>
      </c>
    </row>
    <row r="4064" spans="8:20" x14ac:dyDescent="0.35">
      <c r="H4064">
        <v>492.10700000000003</v>
      </c>
      <c r="I4064">
        <v>37.119999999999997</v>
      </c>
      <c r="J4064" t="s">
        <v>51</v>
      </c>
      <c r="K4064" t="s">
        <v>64</v>
      </c>
      <c r="L4064">
        <v>1</v>
      </c>
      <c r="M4064" t="s">
        <v>45</v>
      </c>
      <c r="N4064">
        <v>1</v>
      </c>
      <c r="O4064">
        <v>3</v>
      </c>
      <c r="P4064">
        <v>10</v>
      </c>
      <c r="Q4064">
        <v>12</v>
      </c>
      <c r="R4064">
        <v>0</v>
      </c>
      <c r="S4064">
        <v>7</v>
      </c>
      <c r="T4064">
        <v>9</v>
      </c>
    </row>
    <row r="4065" spans="8:20" x14ac:dyDescent="0.35">
      <c r="H4065">
        <v>492.108</v>
      </c>
      <c r="I4065">
        <v>37.121000000000002</v>
      </c>
      <c r="J4065" t="s">
        <v>51</v>
      </c>
      <c r="K4065" t="s">
        <v>174</v>
      </c>
      <c r="L4065">
        <v>3</v>
      </c>
      <c r="M4065" t="s">
        <v>439</v>
      </c>
      <c r="N4065">
        <v>1</v>
      </c>
      <c r="O4065">
        <v>5</v>
      </c>
      <c r="P4065">
        <v>12</v>
      </c>
      <c r="Q4065">
        <v>14</v>
      </c>
      <c r="R4065">
        <v>1</v>
      </c>
      <c r="S4065">
        <v>8</v>
      </c>
      <c r="T4065">
        <v>10</v>
      </c>
    </row>
    <row r="4066" spans="8:20" x14ac:dyDescent="0.35">
      <c r="H4066">
        <v>492.10899999999998</v>
      </c>
      <c r="I4066">
        <v>37.122</v>
      </c>
      <c r="J4066" t="s">
        <v>51</v>
      </c>
      <c r="K4066" t="s">
        <v>175</v>
      </c>
      <c r="L4066">
        <v>3</v>
      </c>
      <c r="M4066" t="s">
        <v>439</v>
      </c>
      <c r="N4066">
        <v>1</v>
      </c>
      <c r="O4066">
        <v>5</v>
      </c>
      <c r="P4066">
        <v>12</v>
      </c>
      <c r="Q4066">
        <v>14</v>
      </c>
      <c r="R4066">
        <v>1</v>
      </c>
      <c r="S4066">
        <v>8</v>
      </c>
      <c r="T4066">
        <v>10</v>
      </c>
    </row>
    <row r="4067" spans="8:20" x14ac:dyDescent="0.35">
      <c r="H4067">
        <v>492.11</v>
      </c>
      <c r="I4067">
        <v>37.122999999999998</v>
      </c>
      <c r="J4067" t="s">
        <v>51</v>
      </c>
      <c r="K4067" t="s">
        <v>65</v>
      </c>
      <c r="L4067">
        <v>1</v>
      </c>
      <c r="M4067" t="s">
        <v>45</v>
      </c>
      <c r="N4067">
        <v>1</v>
      </c>
      <c r="O4067">
        <v>3</v>
      </c>
      <c r="P4067">
        <v>10</v>
      </c>
      <c r="Q4067">
        <v>12</v>
      </c>
      <c r="R4067">
        <v>0</v>
      </c>
      <c r="S4067">
        <v>7</v>
      </c>
      <c r="T4067">
        <v>9</v>
      </c>
    </row>
    <row r="4068" spans="8:20" x14ac:dyDescent="0.35">
      <c r="H4068">
        <v>492.11099999999999</v>
      </c>
      <c r="I4068">
        <v>37.124000000000002</v>
      </c>
      <c r="J4068" t="s">
        <v>51</v>
      </c>
      <c r="K4068" t="s">
        <v>176</v>
      </c>
      <c r="L4068">
        <v>3</v>
      </c>
      <c r="M4068" t="s">
        <v>637</v>
      </c>
      <c r="N4068">
        <v>4</v>
      </c>
      <c r="O4068">
        <v>17</v>
      </c>
      <c r="P4068">
        <v>17</v>
      </c>
      <c r="Q4068">
        <v>20</v>
      </c>
      <c r="R4068">
        <v>6</v>
      </c>
      <c r="S4068">
        <v>6</v>
      </c>
      <c r="T4068">
        <v>9</v>
      </c>
    </row>
    <row r="4069" spans="8:20" x14ac:dyDescent="0.35">
      <c r="H4069">
        <v>492.11200000000002</v>
      </c>
      <c r="I4069">
        <v>37.125</v>
      </c>
      <c r="J4069" t="s">
        <v>51</v>
      </c>
      <c r="K4069" t="s">
        <v>1737</v>
      </c>
      <c r="L4069">
        <v>3</v>
      </c>
      <c r="M4069" t="s">
        <v>1740</v>
      </c>
      <c r="N4069">
        <v>4</v>
      </c>
      <c r="O4069">
        <v>16</v>
      </c>
      <c r="P4069">
        <v>16</v>
      </c>
      <c r="Q4069">
        <v>19</v>
      </c>
      <c r="R4069">
        <v>10</v>
      </c>
      <c r="S4069">
        <v>10</v>
      </c>
      <c r="T4069">
        <v>13</v>
      </c>
    </row>
    <row r="4070" spans="8:20" x14ac:dyDescent="0.35">
      <c r="H4070">
        <v>492.113</v>
      </c>
      <c r="I4070">
        <v>37.125999999999998</v>
      </c>
      <c r="J4070" t="s">
        <v>51</v>
      </c>
      <c r="K4070" t="s">
        <v>106</v>
      </c>
      <c r="L4070">
        <v>3</v>
      </c>
      <c r="M4070" t="s">
        <v>340</v>
      </c>
      <c r="N4070">
        <v>4</v>
      </c>
      <c r="O4070">
        <v>13</v>
      </c>
      <c r="P4070">
        <v>13</v>
      </c>
      <c r="Q4070">
        <v>16</v>
      </c>
      <c r="R4070">
        <v>8</v>
      </c>
      <c r="S4070">
        <v>8</v>
      </c>
      <c r="T4070">
        <v>11</v>
      </c>
    </row>
    <row r="4071" spans="8:20" x14ac:dyDescent="0.35">
      <c r="H4071">
        <v>492.11399999999998</v>
      </c>
      <c r="I4071">
        <v>37.127000000000002</v>
      </c>
      <c r="J4071" t="s">
        <v>51</v>
      </c>
      <c r="K4071" t="s">
        <v>40</v>
      </c>
      <c r="L4071">
        <v>2</v>
      </c>
      <c r="M4071" t="s">
        <v>811</v>
      </c>
      <c r="N4071">
        <v>3</v>
      </c>
      <c r="O4071">
        <v>13</v>
      </c>
      <c r="P4071">
        <v>16</v>
      </c>
      <c r="Q4071">
        <v>18</v>
      </c>
      <c r="R4071">
        <v>1</v>
      </c>
      <c r="S4071">
        <v>4</v>
      </c>
      <c r="T4071">
        <v>6</v>
      </c>
    </row>
    <row r="4072" spans="8:20" x14ac:dyDescent="0.35">
      <c r="H4072">
        <v>492.11500000000001</v>
      </c>
      <c r="I4072">
        <v>37.128</v>
      </c>
      <c r="J4072" t="s">
        <v>51</v>
      </c>
      <c r="K4072" t="s">
        <v>177</v>
      </c>
      <c r="L4072">
        <v>3</v>
      </c>
      <c r="M4072" t="s">
        <v>918</v>
      </c>
      <c r="N4072">
        <v>4</v>
      </c>
      <c r="O4072">
        <v>14</v>
      </c>
      <c r="P4072">
        <v>14</v>
      </c>
      <c r="Q4072">
        <v>17</v>
      </c>
      <c r="R4072">
        <v>11</v>
      </c>
      <c r="S4072">
        <v>11</v>
      </c>
      <c r="T4072">
        <v>14</v>
      </c>
    </row>
    <row r="4073" spans="8:20" x14ac:dyDescent="0.35">
      <c r="H4073">
        <v>492.11599999999999</v>
      </c>
      <c r="I4073">
        <v>37.128999999999998</v>
      </c>
      <c r="J4073" t="s">
        <v>51</v>
      </c>
      <c r="K4073" t="s">
        <v>66</v>
      </c>
      <c r="L4073">
        <v>1</v>
      </c>
      <c r="M4073" t="s">
        <v>1067</v>
      </c>
      <c r="N4073">
        <v>1</v>
      </c>
      <c r="O4073">
        <v>2</v>
      </c>
      <c r="P4073">
        <v>9</v>
      </c>
      <c r="Q4073">
        <v>11</v>
      </c>
      <c r="R4073">
        <v>4</v>
      </c>
      <c r="S4073">
        <v>11</v>
      </c>
      <c r="T4073">
        <v>13</v>
      </c>
    </row>
    <row r="4074" spans="8:20" x14ac:dyDescent="0.35">
      <c r="H4074">
        <v>492.11700000000002</v>
      </c>
      <c r="I4074">
        <v>37.131</v>
      </c>
      <c r="J4074" t="s">
        <v>51</v>
      </c>
      <c r="K4074" t="s">
        <v>178</v>
      </c>
      <c r="L4074">
        <v>3</v>
      </c>
      <c r="M4074" t="s">
        <v>1609</v>
      </c>
      <c r="N4074">
        <v>3</v>
      </c>
      <c r="O4074">
        <v>16</v>
      </c>
      <c r="P4074">
        <v>19</v>
      </c>
      <c r="Q4074">
        <v>21</v>
      </c>
      <c r="R4074">
        <v>4</v>
      </c>
      <c r="S4074">
        <v>7</v>
      </c>
      <c r="T4074">
        <v>9</v>
      </c>
    </row>
    <row r="4075" spans="8:20" x14ac:dyDescent="0.35">
      <c r="H4075">
        <v>492.11799999999999</v>
      </c>
      <c r="I4075">
        <v>37.131999999999998</v>
      </c>
      <c r="J4075" t="s">
        <v>51</v>
      </c>
      <c r="K4075" t="s">
        <v>179</v>
      </c>
      <c r="L4075">
        <v>3</v>
      </c>
      <c r="M4075" t="s">
        <v>1065</v>
      </c>
      <c r="N4075">
        <v>2</v>
      </c>
      <c r="O4075">
        <v>10</v>
      </c>
      <c r="P4075">
        <v>15</v>
      </c>
      <c r="Q4075">
        <v>17</v>
      </c>
      <c r="R4075">
        <v>2</v>
      </c>
      <c r="S4075">
        <v>7</v>
      </c>
      <c r="T4075">
        <v>9</v>
      </c>
    </row>
    <row r="4076" spans="8:20" x14ac:dyDescent="0.35">
      <c r="H4076">
        <v>492.11900000000003</v>
      </c>
      <c r="I4076">
        <v>37.134</v>
      </c>
      <c r="J4076" t="s">
        <v>51</v>
      </c>
      <c r="K4076" t="s">
        <v>26</v>
      </c>
      <c r="L4076">
        <v>3</v>
      </c>
      <c r="M4076" t="s">
        <v>861</v>
      </c>
      <c r="N4076">
        <v>1</v>
      </c>
      <c r="O4076">
        <v>7</v>
      </c>
      <c r="P4076">
        <v>14</v>
      </c>
      <c r="Q4076">
        <v>16</v>
      </c>
      <c r="R4076">
        <v>0</v>
      </c>
      <c r="S4076">
        <v>7</v>
      </c>
      <c r="T4076">
        <v>9</v>
      </c>
    </row>
    <row r="4077" spans="8:20" x14ac:dyDescent="0.35">
      <c r="H4077">
        <v>492.12</v>
      </c>
      <c r="I4077">
        <v>37.134999999999998</v>
      </c>
      <c r="J4077" t="s">
        <v>51</v>
      </c>
      <c r="K4077" t="s">
        <v>69</v>
      </c>
      <c r="L4077">
        <v>1</v>
      </c>
      <c r="M4077" t="s">
        <v>418</v>
      </c>
      <c r="N4077">
        <v>2</v>
      </c>
      <c r="O4077">
        <v>11</v>
      </c>
      <c r="P4077">
        <v>16</v>
      </c>
      <c r="Q4077">
        <v>18</v>
      </c>
      <c r="R4077">
        <v>4</v>
      </c>
      <c r="S4077">
        <v>9</v>
      </c>
      <c r="T4077">
        <v>11</v>
      </c>
    </row>
    <row r="4078" spans="8:20" x14ac:dyDescent="0.35">
      <c r="H4078">
        <v>492.12099999999998</v>
      </c>
      <c r="I4078">
        <v>37.136000000000003</v>
      </c>
      <c r="J4078" t="s">
        <v>51</v>
      </c>
      <c r="K4078" t="s">
        <v>1531</v>
      </c>
      <c r="L4078">
        <v>3</v>
      </c>
      <c r="M4078" t="s">
        <v>1539</v>
      </c>
      <c r="N4078">
        <v>4</v>
      </c>
      <c r="O4078">
        <v>3</v>
      </c>
      <c r="P4078">
        <v>3</v>
      </c>
      <c r="Q4078">
        <v>6</v>
      </c>
      <c r="R4078">
        <v>20</v>
      </c>
      <c r="S4078">
        <v>20</v>
      </c>
      <c r="T4078">
        <v>23</v>
      </c>
    </row>
    <row r="4079" spans="8:20" x14ac:dyDescent="0.35">
      <c r="H4079">
        <v>492.12200000000001</v>
      </c>
      <c r="I4079">
        <v>37.137</v>
      </c>
      <c r="J4079" t="s">
        <v>51</v>
      </c>
      <c r="K4079" t="s">
        <v>41</v>
      </c>
      <c r="L4079">
        <v>2</v>
      </c>
      <c r="M4079" t="s">
        <v>919</v>
      </c>
      <c r="N4079">
        <v>3</v>
      </c>
      <c r="O4079">
        <v>10</v>
      </c>
      <c r="P4079">
        <v>13</v>
      </c>
      <c r="Q4079">
        <v>15</v>
      </c>
      <c r="R4079">
        <v>6</v>
      </c>
      <c r="S4079">
        <v>9</v>
      </c>
      <c r="T4079">
        <v>11</v>
      </c>
    </row>
    <row r="4080" spans="8:20" x14ac:dyDescent="0.35">
      <c r="H4080">
        <v>492.12299999999999</v>
      </c>
      <c r="I4080">
        <v>37.137999999999998</v>
      </c>
      <c r="J4080" t="s">
        <v>51</v>
      </c>
      <c r="K4080" t="s">
        <v>180</v>
      </c>
      <c r="L4080">
        <v>3</v>
      </c>
      <c r="M4080" t="s">
        <v>366</v>
      </c>
      <c r="N4080">
        <v>4</v>
      </c>
      <c r="O4080">
        <v>14</v>
      </c>
      <c r="P4080">
        <v>14</v>
      </c>
      <c r="Q4080">
        <v>17</v>
      </c>
      <c r="R4080">
        <v>8</v>
      </c>
      <c r="S4080">
        <v>8</v>
      </c>
      <c r="T4080">
        <v>11</v>
      </c>
    </row>
    <row r="4081" spans="8:20" x14ac:dyDescent="0.35">
      <c r="H4081">
        <v>492.12400000000002</v>
      </c>
      <c r="I4081">
        <v>37.139000000000003</v>
      </c>
      <c r="J4081" t="s">
        <v>51</v>
      </c>
      <c r="K4081" t="s">
        <v>70</v>
      </c>
      <c r="L4081">
        <v>1</v>
      </c>
      <c r="M4081" t="s">
        <v>1068</v>
      </c>
      <c r="N4081">
        <v>2</v>
      </c>
      <c r="O4081">
        <v>7</v>
      </c>
      <c r="P4081">
        <v>12</v>
      </c>
      <c r="Q4081">
        <v>14</v>
      </c>
      <c r="R4081">
        <v>4</v>
      </c>
      <c r="S4081">
        <v>9</v>
      </c>
      <c r="T4081">
        <v>11</v>
      </c>
    </row>
    <row r="4082" spans="8:20" x14ac:dyDescent="0.35">
      <c r="H4082">
        <v>506.036</v>
      </c>
      <c r="I4082">
        <v>38.039000000000001</v>
      </c>
      <c r="J4082" t="s">
        <v>128</v>
      </c>
      <c r="K4082" t="s">
        <v>31</v>
      </c>
      <c r="L4082">
        <v>3</v>
      </c>
      <c r="M4082" t="s">
        <v>796</v>
      </c>
      <c r="N4082">
        <v>3</v>
      </c>
      <c r="O4082">
        <v>12</v>
      </c>
      <c r="P4082">
        <v>15</v>
      </c>
      <c r="Q4082">
        <v>17</v>
      </c>
      <c r="R4082">
        <v>7</v>
      </c>
      <c r="S4082">
        <v>10</v>
      </c>
      <c r="T4082">
        <v>12</v>
      </c>
    </row>
    <row r="4083" spans="8:20" x14ac:dyDescent="0.35">
      <c r="H4083">
        <v>506.03699999999998</v>
      </c>
      <c r="I4083">
        <v>38.04</v>
      </c>
      <c r="J4083" t="s">
        <v>128</v>
      </c>
      <c r="K4083" t="s">
        <v>1690</v>
      </c>
      <c r="L4083">
        <v>3</v>
      </c>
      <c r="M4083" t="s">
        <v>1696</v>
      </c>
      <c r="N4083">
        <v>4</v>
      </c>
      <c r="O4083">
        <v>17</v>
      </c>
      <c r="P4083">
        <v>17</v>
      </c>
      <c r="Q4083">
        <v>20</v>
      </c>
      <c r="R4083">
        <v>5</v>
      </c>
      <c r="S4083">
        <v>5</v>
      </c>
      <c r="T4083">
        <v>8</v>
      </c>
    </row>
    <row r="4084" spans="8:20" x14ac:dyDescent="0.35">
      <c r="H4084">
        <v>506.03800000000001</v>
      </c>
      <c r="I4084">
        <v>38.040999999999997</v>
      </c>
      <c r="J4084" t="s">
        <v>128</v>
      </c>
      <c r="K4084" t="s">
        <v>129</v>
      </c>
      <c r="L4084">
        <v>3</v>
      </c>
      <c r="M4084" t="s">
        <v>998</v>
      </c>
      <c r="N4084">
        <v>3</v>
      </c>
      <c r="O4084">
        <v>9</v>
      </c>
      <c r="P4084">
        <v>12</v>
      </c>
      <c r="Q4084">
        <v>14</v>
      </c>
      <c r="R4084">
        <v>11</v>
      </c>
      <c r="S4084">
        <v>14</v>
      </c>
      <c r="T4084">
        <v>16</v>
      </c>
    </row>
    <row r="4085" spans="8:20" x14ac:dyDescent="0.35">
      <c r="H4085">
        <v>506.03899999999999</v>
      </c>
      <c r="I4085">
        <v>38.042000000000002</v>
      </c>
      <c r="J4085" t="s">
        <v>128</v>
      </c>
      <c r="K4085" t="s">
        <v>130</v>
      </c>
      <c r="L4085">
        <v>3</v>
      </c>
      <c r="M4085" t="s">
        <v>1069</v>
      </c>
      <c r="N4085">
        <v>3</v>
      </c>
      <c r="O4085">
        <v>16</v>
      </c>
      <c r="P4085">
        <v>19</v>
      </c>
      <c r="Q4085">
        <v>21</v>
      </c>
      <c r="R4085">
        <v>2</v>
      </c>
      <c r="S4085">
        <v>5</v>
      </c>
      <c r="T4085">
        <v>7</v>
      </c>
    </row>
    <row r="4086" spans="8:20" x14ac:dyDescent="0.35">
      <c r="H4086">
        <v>506.04</v>
      </c>
      <c r="I4086">
        <v>38.042999999999999</v>
      </c>
      <c r="J4086" t="s">
        <v>128</v>
      </c>
      <c r="K4086" t="s">
        <v>52</v>
      </c>
      <c r="L4086">
        <v>3</v>
      </c>
      <c r="M4086" t="s">
        <v>1075</v>
      </c>
      <c r="N4086">
        <v>4</v>
      </c>
      <c r="O4086">
        <v>18</v>
      </c>
      <c r="P4086">
        <v>18</v>
      </c>
      <c r="Q4086">
        <v>21</v>
      </c>
      <c r="R4086">
        <v>6</v>
      </c>
      <c r="S4086">
        <v>6</v>
      </c>
      <c r="T4086">
        <v>9</v>
      </c>
    </row>
    <row r="4087" spans="8:20" x14ac:dyDescent="0.35">
      <c r="H4087">
        <v>506.041</v>
      </c>
      <c r="I4087">
        <v>38.045000000000002</v>
      </c>
      <c r="J4087" t="s">
        <v>128</v>
      </c>
      <c r="K4087" t="s">
        <v>53</v>
      </c>
      <c r="L4087">
        <v>3</v>
      </c>
      <c r="M4087" t="s">
        <v>1070</v>
      </c>
      <c r="N4087">
        <v>4</v>
      </c>
      <c r="O4087">
        <v>14</v>
      </c>
      <c r="P4087">
        <v>14</v>
      </c>
      <c r="Q4087">
        <v>17</v>
      </c>
      <c r="R4087">
        <v>8</v>
      </c>
      <c r="S4087">
        <v>8</v>
      </c>
      <c r="T4087">
        <v>11</v>
      </c>
    </row>
    <row r="4088" spans="8:20" x14ac:dyDescent="0.35">
      <c r="H4088">
        <v>506.04199999999997</v>
      </c>
      <c r="I4088">
        <v>38.045999999999999</v>
      </c>
      <c r="J4088" t="s">
        <v>128</v>
      </c>
      <c r="K4088" t="s">
        <v>132</v>
      </c>
      <c r="L4088">
        <v>3</v>
      </c>
      <c r="M4088" t="s">
        <v>999</v>
      </c>
      <c r="N4088">
        <v>3</v>
      </c>
      <c r="O4088">
        <v>13</v>
      </c>
      <c r="P4088">
        <v>16</v>
      </c>
      <c r="Q4088">
        <v>18</v>
      </c>
      <c r="R4088">
        <v>3</v>
      </c>
      <c r="S4088">
        <v>6</v>
      </c>
      <c r="T4088">
        <v>8</v>
      </c>
    </row>
    <row r="4089" spans="8:20" x14ac:dyDescent="0.35">
      <c r="H4089">
        <v>506.04300000000001</v>
      </c>
      <c r="I4089">
        <v>38.046999999999997</v>
      </c>
      <c r="J4089" t="s">
        <v>128</v>
      </c>
      <c r="K4089" t="s">
        <v>133</v>
      </c>
      <c r="L4089">
        <v>3</v>
      </c>
      <c r="M4089" t="s">
        <v>1535</v>
      </c>
      <c r="N4089">
        <v>3</v>
      </c>
      <c r="O4089">
        <v>3</v>
      </c>
      <c r="P4089">
        <v>6</v>
      </c>
      <c r="Q4089">
        <v>8</v>
      </c>
      <c r="R4089">
        <v>14</v>
      </c>
      <c r="S4089">
        <v>17</v>
      </c>
      <c r="T4089">
        <v>19</v>
      </c>
    </row>
    <row r="4090" spans="8:20" x14ac:dyDescent="0.35">
      <c r="H4090">
        <v>506.04399999999998</v>
      </c>
      <c r="I4090">
        <v>38.048000000000002</v>
      </c>
      <c r="J4090" t="s">
        <v>128</v>
      </c>
      <c r="K4090" t="s">
        <v>54</v>
      </c>
      <c r="L4090">
        <v>3</v>
      </c>
      <c r="M4090" t="s">
        <v>295</v>
      </c>
      <c r="N4090">
        <v>3</v>
      </c>
      <c r="O4090">
        <v>7</v>
      </c>
      <c r="P4090">
        <v>10</v>
      </c>
      <c r="Q4090">
        <v>12</v>
      </c>
      <c r="R4090">
        <v>9</v>
      </c>
      <c r="S4090">
        <v>12</v>
      </c>
      <c r="T4090">
        <v>14</v>
      </c>
    </row>
    <row r="4091" spans="8:20" x14ac:dyDescent="0.35">
      <c r="H4091">
        <v>506.04500000000002</v>
      </c>
      <c r="I4091">
        <v>38.048999999999999</v>
      </c>
      <c r="J4091" t="s">
        <v>128</v>
      </c>
      <c r="K4091" t="s">
        <v>1560</v>
      </c>
      <c r="L4091">
        <v>3</v>
      </c>
      <c r="M4091" t="s">
        <v>998</v>
      </c>
      <c r="N4091">
        <v>3</v>
      </c>
      <c r="O4091">
        <v>9</v>
      </c>
      <c r="P4091">
        <v>12</v>
      </c>
      <c r="Q4091">
        <v>14</v>
      </c>
      <c r="R4091">
        <v>11</v>
      </c>
      <c r="S4091">
        <v>14</v>
      </c>
      <c r="T4091">
        <v>16</v>
      </c>
    </row>
    <row r="4092" spans="8:20" x14ac:dyDescent="0.35">
      <c r="H4092">
        <v>506.04599999999999</v>
      </c>
      <c r="I4092">
        <v>38.049999999999997</v>
      </c>
      <c r="J4092" t="s">
        <v>128</v>
      </c>
      <c r="K4092" t="s">
        <v>134</v>
      </c>
      <c r="L4092">
        <v>3</v>
      </c>
      <c r="M4092" t="s">
        <v>1071</v>
      </c>
      <c r="N4092">
        <v>3</v>
      </c>
      <c r="O4092">
        <v>8</v>
      </c>
      <c r="P4092">
        <v>11</v>
      </c>
      <c r="Q4092">
        <v>13</v>
      </c>
      <c r="R4092">
        <v>7</v>
      </c>
      <c r="S4092">
        <v>10</v>
      </c>
      <c r="T4092">
        <v>12</v>
      </c>
    </row>
    <row r="4093" spans="8:20" x14ac:dyDescent="0.35">
      <c r="H4093">
        <v>506.04700000000003</v>
      </c>
      <c r="I4093">
        <v>38.051000000000002</v>
      </c>
      <c r="J4093" t="s">
        <v>128</v>
      </c>
      <c r="K4093" t="s">
        <v>55</v>
      </c>
      <c r="L4093">
        <v>3</v>
      </c>
      <c r="M4093" t="s">
        <v>1072</v>
      </c>
      <c r="N4093">
        <v>1</v>
      </c>
      <c r="O4093">
        <v>6</v>
      </c>
      <c r="P4093">
        <v>13</v>
      </c>
      <c r="Q4093">
        <v>15</v>
      </c>
      <c r="R4093">
        <v>2</v>
      </c>
      <c r="S4093">
        <v>9</v>
      </c>
      <c r="T4093">
        <v>11</v>
      </c>
    </row>
    <row r="4094" spans="8:20" x14ac:dyDescent="0.35">
      <c r="H4094">
        <v>506.048</v>
      </c>
      <c r="I4094">
        <v>38.052</v>
      </c>
      <c r="J4094" t="s">
        <v>128</v>
      </c>
      <c r="K4094" t="s">
        <v>33</v>
      </c>
      <c r="L4094">
        <v>3</v>
      </c>
      <c r="M4094" t="s">
        <v>1073</v>
      </c>
      <c r="N4094">
        <v>2</v>
      </c>
      <c r="O4094">
        <v>6</v>
      </c>
      <c r="P4094">
        <v>11</v>
      </c>
      <c r="Q4094">
        <v>13</v>
      </c>
      <c r="R4094">
        <v>6</v>
      </c>
      <c r="S4094">
        <v>11</v>
      </c>
      <c r="T4094">
        <v>13</v>
      </c>
    </row>
    <row r="4095" spans="8:20" x14ac:dyDescent="0.35">
      <c r="H4095">
        <v>506.04899999999998</v>
      </c>
      <c r="I4095">
        <v>38.052999999999997</v>
      </c>
      <c r="J4095" t="s">
        <v>128</v>
      </c>
      <c r="K4095" t="s">
        <v>135</v>
      </c>
      <c r="L4095">
        <v>3</v>
      </c>
      <c r="M4095" t="s">
        <v>538</v>
      </c>
      <c r="N4095">
        <v>4</v>
      </c>
      <c r="O4095">
        <v>17</v>
      </c>
      <c r="P4095">
        <v>17</v>
      </c>
      <c r="Q4095">
        <v>20</v>
      </c>
      <c r="R4095">
        <v>6</v>
      </c>
      <c r="S4095">
        <v>6</v>
      </c>
      <c r="T4095">
        <v>9</v>
      </c>
    </row>
    <row r="4096" spans="8:20" x14ac:dyDescent="0.35">
      <c r="H4096">
        <v>506.05</v>
      </c>
      <c r="I4096">
        <v>38.054000000000002</v>
      </c>
      <c r="J4096" t="s">
        <v>128</v>
      </c>
      <c r="K4096" t="s">
        <v>136</v>
      </c>
      <c r="L4096">
        <v>3</v>
      </c>
      <c r="M4096" t="s">
        <v>432</v>
      </c>
      <c r="N4096">
        <v>3</v>
      </c>
      <c r="O4096">
        <v>9</v>
      </c>
      <c r="P4096">
        <v>12</v>
      </c>
      <c r="Q4096">
        <v>14</v>
      </c>
      <c r="R4096">
        <v>11</v>
      </c>
      <c r="S4096">
        <v>14</v>
      </c>
      <c r="T4096">
        <v>16</v>
      </c>
    </row>
    <row r="4097" spans="8:20" x14ac:dyDescent="0.35">
      <c r="H4097">
        <v>506.05099999999999</v>
      </c>
      <c r="I4097">
        <v>38.055</v>
      </c>
      <c r="J4097" t="s">
        <v>128</v>
      </c>
      <c r="K4097" t="s">
        <v>137</v>
      </c>
      <c r="L4097">
        <v>3</v>
      </c>
      <c r="M4097" t="s">
        <v>362</v>
      </c>
      <c r="N4097">
        <v>4</v>
      </c>
      <c r="O4097">
        <v>13</v>
      </c>
      <c r="P4097">
        <v>13</v>
      </c>
      <c r="Q4097">
        <v>16</v>
      </c>
      <c r="R4097">
        <v>10</v>
      </c>
      <c r="S4097">
        <v>10</v>
      </c>
      <c r="T4097">
        <v>13</v>
      </c>
    </row>
    <row r="4098" spans="8:20" x14ac:dyDescent="0.35">
      <c r="H4098">
        <v>506.05200000000002</v>
      </c>
      <c r="I4098">
        <v>38.055999999999997</v>
      </c>
      <c r="J4098" t="s">
        <v>128</v>
      </c>
      <c r="K4098" t="s">
        <v>138</v>
      </c>
      <c r="L4098">
        <v>3</v>
      </c>
      <c r="M4098" t="s">
        <v>1074</v>
      </c>
      <c r="N4098">
        <v>4</v>
      </c>
      <c r="O4098">
        <v>12</v>
      </c>
      <c r="P4098">
        <v>12</v>
      </c>
      <c r="Q4098">
        <v>15</v>
      </c>
      <c r="R4098">
        <v>9</v>
      </c>
      <c r="S4098">
        <v>9</v>
      </c>
      <c r="T4098">
        <v>12</v>
      </c>
    </row>
    <row r="4099" spans="8:20" x14ac:dyDescent="0.35">
      <c r="H4099">
        <v>506.053</v>
      </c>
      <c r="I4099">
        <v>38.057000000000002</v>
      </c>
      <c r="J4099" t="s">
        <v>128</v>
      </c>
      <c r="K4099" t="s">
        <v>139</v>
      </c>
      <c r="L4099">
        <v>3</v>
      </c>
      <c r="M4099" t="s">
        <v>1075</v>
      </c>
      <c r="N4099">
        <v>4</v>
      </c>
      <c r="O4099">
        <v>18</v>
      </c>
      <c r="P4099">
        <v>18</v>
      </c>
      <c r="Q4099">
        <v>21</v>
      </c>
      <c r="R4099">
        <v>6</v>
      </c>
      <c r="S4099">
        <v>6</v>
      </c>
      <c r="T4099">
        <v>9</v>
      </c>
    </row>
    <row r="4100" spans="8:20" x14ac:dyDescent="0.35">
      <c r="H4100">
        <v>506.05399999999997</v>
      </c>
      <c r="I4100">
        <v>38.058</v>
      </c>
      <c r="J4100" t="s">
        <v>128</v>
      </c>
      <c r="K4100" t="s">
        <v>1415</v>
      </c>
      <c r="L4100">
        <v>3</v>
      </c>
      <c r="M4100" t="s">
        <v>778</v>
      </c>
      <c r="N4100">
        <v>4</v>
      </c>
      <c r="O4100">
        <v>16</v>
      </c>
      <c r="P4100">
        <v>16</v>
      </c>
      <c r="Q4100">
        <v>19</v>
      </c>
      <c r="R4100">
        <v>7</v>
      </c>
      <c r="S4100">
        <v>7</v>
      </c>
      <c r="T4100">
        <v>10</v>
      </c>
    </row>
    <row r="4101" spans="8:20" x14ac:dyDescent="0.35">
      <c r="H4101">
        <v>506.05500000000001</v>
      </c>
      <c r="I4101">
        <v>38.058999999999997</v>
      </c>
      <c r="J4101" t="s">
        <v>128</v>
      </c>
      <c r="K4101" t="s">
        <v>34</v>
      </c>
      <c r="L4101">
        <v>3</v>
      </c>
      <c r="M4101" t="s">
        <v>1076</v>
      </c>
      <c r="N4101">
        <v>4</v>
      </c>
      <c r="O4101">
        <v>17</v>
      </c>
      <c r="P4101">
        <v>17</v>
      </c>
      <c r="Q4101">
        <v>20</v>
      </c>
      <c r="R4101">
        <v>6</v>
      </c>
      <c r="S4101">
        <v>6</v>
      </c>
      <c r="T4101">
        <v>9</v>
      </c>
    </row>
    <row r="4102" spans="8:20" x14ac:dyDescent="0.35">
      <c r="H4102">
        <v>506.05599999999998</v>
      </c>
      <c r="I4102">
        <v>38.06</v>
      </c>
      <c r="J4102" t="s">
        <v>128</v>
      </c>
      <c r="K4102" t="s">
        <v>35</v>
      </c>
      <c r="L4102">
        <v>3</v>
      </c>
      <c r="M4102" t="s">
        <v>998</v>
      </c>
      <c r="N4102">
        <v>3</v>
      </c>
      <c r="O4102">
        <v>9</v>
      </c>
      <c r="P4102">
        <v>12</v>
      </c>
      <c r="Q4102">
        <v>14</v>
      </c>
      <c r="R4102">
        <v>11</v>
      </c>
      <c r="S4102">
        <v>14</v>
      </c>
      <c r="T4102">
        <v>16</v>
      </c>
    </row>
    <row r="4103" spans="8:20" x14ac:dyDescent="0.35">
      <c r="H4103">
        <v>506.05700000000002</v>
      </c>
      <c r="I4103">
        <v>38.061</v>
      </c>
      <c r="J4103" t="s">
        <v>128</v>
      </c>
      <c r="K4103" t="s">
        <v>140</v>
      </c>
      <c r="L4103">
        <v>3</v>
      </c>
      <c r="M4103" t="s">
        <v>1077</v>
      </c>
      <c r="N4103">
        <v>2</v>
      </c>
      <c r="O4103">
        <v>7</v>
      </c>
      <c r="P4103">
        <v>12</v>
      </c>
      <c r="Q4103">
        <v>14</v>
      </c>
      <c r="R4103">
        <v>3</v>
      </c>
      <c r="S4103">
        <v>8</v>
      </c>
      <c r="T4103">
        <v>10</v>
      </c>
    </row>
    <row r="4104" spans="8:20" x14ac:dyDescent="0.35">
      <c r="H4104">
        <v>506.05799999999999</v>
      </c>
      <c r="I4104">
        <v>38.061999999999998</v>
      </c>
      <c r="J4104" t="s">
        <v>128</v>
      </c>
      <c r="K4104" t="s">
        <v>30</v>
      </c>
      <c r="L4104">
        <v>3</v>
      </c>
      <c r="M4104" t="s">
        <v>1097</v>
      </c>
      <c r="N4104">
        <v>3</v>
      </c>
      <c r="O4104">
        <v>15</v>
      </c>
      <c r="P4104">
        <v>18</v>
      </c>
      <c r="Q4104">
        <v>20</v>
      </c>
      <c r="R4104">
        <v>3</v>
      </c>
      <c r="S4104">
        <v>6</v>
      </c>
      <c r="T4104">
        <v>8</v>
      </c>
    </row>
    <row r="4105" spans="8:20" x14ac:dyDescent="0.35">
      <c r="H4105">
        <v>506.05900000000003</v>
      </c>
      <c r="I4105">
        <v>38.063000000000002</v>
      </c>
      <c r="J4105" t="s">
        <v>128</v>
      </c>
      <c r="K4105" t="s">
        <v>141</v>
      </c>
      <c r="L4105">
        <v>3</v>
      </c>
      <c r="M4105" t="s">
        <v>507</v>
      </c>
      <c r="N4105">
        <v>4</v>
      </c>
      <c r="O4105">
        <v>15</v>
      </c>
      <c r="P4105">
        <v>15</v>
      </c>
      <c r="Q4105">
        <v>18</v>
      </c>
      <c r="R4105">
        <v>7</v>
      </c>
      <c r="S4105">
        <v>7</v>
      </c>
      <c r="T4105">
        <v>10</v>
      </c>
    </row>
    <row r="4106" spans="8:20" x14ac:dyDescent="0.35">
      <c r="H4106">
        <v>506.06</v>
      </c>
      <c r="I4106">
        <v>38.064</v>
      </c>
      <c r="J4106" t="s">
        <v>128</v>
      </c>
      <c r="K4106" t="s">
        <v>142</v>
      </c>
      <c r="L4106">
        <v>3</v>
      </c>
      <c r="M4106" t="s">
        <v>1033</v>
      </c>
      <c r="N4106">
        <v>4</v>
      </c>
      <c r="O4106">
        <v>14</v>
      </c>
      <c r="P4106">
        <v>14</v>
      </c>
      <c r="Q4106">
        <v>17</v>
      </c>
      <c r="R4106">
        <v>10</v>
      </c>
      <c r="S4106">
        <v>10</v>
      </c>
      <c r="T4106">
        <v>13</v>
      </c>
    </row>
    <row r="4107" spans="8:20" x14ac:dyDescent="0.35">
      <c r="H4107">
        <v>506.06099999999998</v>
      </c>
      <c r="I4107">
        <v>38.064999999999998</v>
      </c>
      <c r="J4107" t="s">
        <v>128</v>
      </c>
      <c r="K4107" t="s">
        <v>36</v>
      </c>
      <c r="L4107">
        <v>3</v>
      </c>
      <c r="M4107" t="s">
        <v>381</v>
      </c>
      <c r="N4107">
        <v>3</v>
      </c>
      <c r="O4107">
        <v>10</v>
      </c>
      <c r="P4107">
        <v>13</v>
      </c>
      <c r="Q4107">
        <v>15</v>
      </c>
      <c r="R4107">
        <v>8</v>
      </c>
      <c r="S4107">
        <v>11</v>
      </c>
      <c r="T4107">
        <v>13</v>
      </c>
    </row>
    <row r="4108" spans="8:20" x14ac:dyDescent="0.35">
      <c r="H4108">
        <v>506.06200000000001</v>
      </c>
      <c r="I4108">
        <v>38.067999999999998</v>
      </c>
      <c r="J4108" t="s">
        <v>128</v>
      </c>
      <c r="K4108" t="s">
        <v>56</v>
      </c>
      <c r="L4108">
        <v>3</v>
      </c>
      <c r="M4108" t="s">
        <v>1076</v>
      </c>
      <c r="N4108">
        <v>4</v>
      </c>
      <c r="O4108">
        <v>17</v>
      </c>
      <c r="P4108">
        <v>17</v>
      </c>
      <c r="Q4108">
        <v>20</v>
      </c>
      <c r="R4108">
        <v>6</v>
      </c>
      <c r="S4108">
        <v>6</v>
      </c>
      <c r="T4108">
        <v>9</v>
      </c>
    </row>
    <row r="4109" spans="8:20" x14ac:dyDescent="0.35">
      <c r="H4109">
        <v>506.06299999999999</v>
      </c>
      <c r="I4109">
        <v>38.069000000000003</v>
      </c>
      <c r="J4109" t="s">
        <v>128</v>
      </c>
      <c r="K4109" t="s">
        <v>145</v>
      </c>
      <c r="L4109">
        <v>3</v>
      </c>
      <c r="M4109" t="s">
        <v>507</v>
      </c>
      <c r="N4109">
        <v>4</v>
      </c>
      <c r="O4109">
        <v>15</v>
      </c>
      <c r="P4109">
        <v>15</v>
      </c>
      <c r="Q4109">
        <v>18</v>
      </c>
      <c r="R4109">
        <v>7</v>
      </c>
      <c r="S4109">
        <v>7</v>
      </c>
      <c r="T4109">
        <v>10</v>
      </c>
    </row>
    <row r="4110" spans="8:20" x14ac:dyDescent="0.35">
      <c r="H4110">
        <v>506.06400000000002</v>
      </c>
      <c r="I4110">
        <v>38.07</v>
      </c>
      <c r="J4110" t="s">
        <v>128</v>
      </c>
      <c r="K4110" t="s">
        <v>146</v>
      </c>
      <c r="L4110">
        <v>3</v>
      </c>
      <c r="M4110" t="s">
        <v>1078</v>
      </c>
      <c r="N4110">
        <v>3</v>
      </c>
      <c r="O4110">
        <v>11</v>
      </c>
      <c r="P4110">
        <v>14</v>
      </c>
      <c r="Q4110">
        <v>16</v>
      </c>
      <c r="R4110">
        <v>7</v>
      </c>
      <c r="S4110">
        <v>10</v>
      </c>
      <c r="T4110">
        <v>12</v>
      </c>
    </row>
    <row r="4111" spans="8:20" x14ac:dyDescent="0.35">
      <c r="H4111">
        <v>506.065</v>
      </c>
      <c r="I4111">
        <v>38.070999999999998</v>
      </c>
      <c r="J4111" t="s">
        <v>128</v>
      </c>
      <c r="K4111" t="s">
        <v>147</v>
      </c>
      <c r="L4111">
        <v>3</v>
      </c>
      <c r="M4111" t="s">
        <v>1078</v>
      </c>
      <c r="N4111">
        <v>3</v>
      </c>
      <c r="O4111">
        <v>11</v>
      </c>
      <c r="P4111">
        <v>14</v>
      </c>
      <c r="Q4111">
        <v>16</v>
      </c>
      <c r="R4111">
        <v>7</v>
      </c>
      <c r="S4111">
        <v>10</v>
      </c>
      <c r="T4111">
        <v>12</v>
      </c>
    </row>
    <row r="4112" spans="8:20" x14ac:dyDescent="0.35">
      <c r="H4112">
        <v>506.06599999999997</v>
      </c>
      <c r="I4112">
        <v>38.072000000000003</v>
      </c>
      <c r="J4112" t="s">
        <v>128</v>
      </c>
      <c r="K4112" t="s">
        <v>28</v>
      </c>
      <c r="L4112">
        <v>3</v>
      </c>
      <c r="M4112" t="s">
        <v>1079</v>
      </c>
      <c r="N4112">
        <v>2</v>
      </c>
      <c r="O4112">
        <v>6</v>
      </c>
      <c r="P4112">
        <v>11</v>
      </c>
      <c r="Q4112">
        <v>13</v>
      </c>
      <c r="R4112">
        <v>7</v>
      </c>
      <c r="S4112">
        <v>12</v>
      </c>
      <c r="T4112">
        <v>14</v>
      </c>
    </row>
    <row r="4113" spans="8:20" x14ac:dyDescent="0.35">
      <c r="H4113">
        <v>506.06700000000001</v>
      </c>
      <c r="I4113">
        <v>38.073</v>
      </c>
      <c r="J4113" t="s">
        <v>128</v>
      </c>
      <c r="K4113" t="s">
        <v>148</v>
      </c>
      <c r="L4113">
        <v>3</v>
      </c>
      <c r="M4113" t="s">
        <v>580</v>
      </c>
      <c r="N4113">
        <v>3</v>
      </c>
      <c r="O4113">
        <v>10</v>
      </c>
      <c r="P4113">
        <v>13</v>
      </c>
      <c r="Q4113">
        <v>15</v>
      </c>
      <c r="R4113">
        <v>6</v>
      </c>
      <c r="S4113">
        <v>9</v>
      </c>
      <c r="T4113">
        <v>11</v>
      </c>
    </row>
    <row r="4114" spans="8:20" x14ac:dyDescent="0.35">
      <c r="H4114">
        <v>506.06799999999998</v>
      </c>
      <c r="I4114">
        <v>38.073999999999998</v>
      </c>
      <c r="J4114" t="s">
        <v>128</v>
      </c>
      <c r="K4114" t="s">
        <v>149</v>
      </c>
      <c r="L4114">
        <v>3</v>
      </c>
      <c r="M4114" t="s">
        <v>1071</v>
      </c>
      <c r="N4114">
        <v>3</v>
      </c>
      <c r="O4114">
        <v>8</v>
      </c>
      <c r="P4114">
        <v>11</v>
      </c>
      <c r="Q4114">
        <v>13</v>
      </c>
      <c r="R4114">
        <v>7</v>
      </c>
      <c r="S4114">
        <v>10</v>
      </c>
      <c r="T4114">
        <v>12</v>
      </c>
    </row>
    <row r="4115" spans="8:20" x14ac:dyDescent="0.35">
      <c r="H4115">
        <v>506.06900000000002</v>
      </c>
      <c r="I4115">
        <v>38.075000000000003</v>
      </c>
      <c r="J4115" t="s">
        <v>128</v>
      </c>
      <c r="K4115" t="s">
        <v>150</v>
      </c>
      <c r="L4115">
        <v>3</v>
      </c>
      <c r="M4115" t="s">
        <v>507</v>
      </c>
      <c r="N4115">
        <v>4</v>
      </c>
      <c r="O4115">
        <v>15</v>
      </c>
      <c r="P4115">
        <v>15</v>
      </c>
      <c r="Q4115">
        <v>18</v>
      </c>
      <c r="R4115">
        <v>7</v>
      </c>
      <c r="S4115">
        <v>7</v>
      </c>
      <c r="T4115">
        <v>10</v>
      </c>
    </row>
    <row r="4116" spans="8:20" x14ac:dyDescent="0.35">
      <c r="H4116">
        <v>506.07</v>
      </c>
      <c r="I4116">
        <v>38.076000000000001</v>
      </c>
      <c r="J4116" t="s">
        <v>128</v>
      </c>
      <c r="K4116" t="s">
        <v>151</v>
      </c>
      <c r="L4116">
        <v>3</v>
      </c>
      <c r="M4116" t="s">
        <v>1071</v>
      </c>
      <c r="N4116">
        <v>3</v>
      </c>
      <c r="O4116">
        <v>8</v>
      </c>
      <c r="P4116">
        <v>11</v>
      </c>
      <c r="Q4116">
        <v>13</v>
      </c>
      <c r="R4116">
        <v>7</v>
      </c>
      <c r="S4116">
        <v>10</v>
      </c>
      <c r="T4116">
        <v>12</v>
      </c>
    </row>
    <row r="4117" spans="8:20" x14ac:dyDescent="0.35">
      <c r="H4117">
        <v>506.07100000000003</v>
      </c>
      <c r="I4117">
        <v>38.076999999999998</v>
      </c>
      <c r="J4117" t="s">
        <v>128</v>
      </c>
      <c r="K4117" t="s">
        <v>152</v>
      </c>
      <c r="L4117">
        <v>3</v>
      </c>
      <c r="M4117" t="s">
        <v>879</v>
      </c>
      <c r="N4117">
        <v>3</v>
      </c>
      <c r="O4117">
        <v>7</v>
      </c>
      <c r="P4117">
        <v>10</v>
      </c>
      <c r="Q4117">
        <v>12</v>
      </c>
      <c r="R4117">
        <v>10</v>
      </c>
      <c r="S4117">
        <v>13</v>
      </c>
      <c r="T4117">
        <v>15</v>
      </c>
    </row>
    <row r="4118" spans="8:20" x14ac:dyDescent="0.35">
      <c r="H4118">
        <v>506.072</v>
      </c>
      <c r="I4118">
        <v>38.078000000000003</v>
      </c>
      <c r="J4118" t="s">
        <v>128</v>
      </c>
      <c r="K4118" t="s">
        <v>1752</v>
      </c>
      <c r="L4118">
        <v>3</v>
      </c>
      <c r="M4118" t="s">
        <v>1766</v>
      </c>
      <c r="N4118">
        <v>4</v>
      </c>
      <c r="O4118">
        <v>0</v>
      </c>
      <c r="P4118">
        <v>0</v>
      </c>
      <c r="Q4118">
        <v>3</v>
      </c>
      <c r="R4118">
        <v>21</v>
      </c>
      <c r="S4118">
        <v>21</v>
      </c>
      <c r="T4118">
        <v>24</v>
      </c>
    </row>
    <row r="4119" spans="8:20" x14ac:dyDescent="0.35">
      <c r="H4119">
        <v>506.07299999999998</v>
      </c>
      <c r="I4119">
        <v>38.079000000000001</v>
      </c>
      <c r="J4119" t="s">
        <v>128</v>
      </c>
      <c r="K4119" t="s">
        <v>153</v>
      </c>
      <c r="L4119">
        <v>3</v>
      </c>
      <c r="M4119" t="s">
        <v>244</v>
      </c>
      <c r="N4119">
        <v>4</v>
      </c>
      <c r="O4119">
        <v>15</v>
      </c>
      <c r="P4119">
        <v>15</v>
      </c>
      <c r="Q4119">
        <v>18</v>
      </c>
      <c r="R4119">
        <v>6</v>
      </c>
      <c r="S4119">
        <v>6</v>
      </c>
      <c r="T4119">
        <v>9</v>
      </c>
    </row>
    <row r="4120" spans="8:20" x14ac:dyDescent="0.35">
      <c r="H4120">
        <v>506.07400000000001</v>
      </c>
      <c r="I4120">
        <v>38.08</v>
      </c>
      <c r="J4120" t="s">
        <v>128</v>
      </c>
      <c r="K4120" t="s">
        <v>1606</v>
      </c>
      <c r="L4120">
        <v>3</v>
      </c>
      <c r="M4120" t="s">
        <v>362</v>
      </c>
      <c r="N4120">
        <v>4</v>
      </c>
      <c r="O4120">
        <v>13</v>
      </c>
      <c r="P4120">
        <v>13</v>
      </c>
      <c r="Q4120">
        <v>16</v>
      </c>
      <c r="R4120">
        <v>10</v>
      </c>
      <c r="S4120">
        <v>10</v>
      </c>
      <c r="T4120">
        <v>13</v>
      </c>
    </row>
    <row r="4121" spans="8:20" x14ac:dyDescent="0.35">
      <c r="H4121">
        <v>506.07499999999999</v>
      </c>
      <c r="I4121">
        <v>38.081000000000003</v>
      </c>
      <c r="J4121" t="s">
        <v>128</v>
      </c>
      <c r="K4121" t="s">
        <v>154</v>
      </c>
      <c r="L4121">
        <v>3</v>
      </c>
      <c r="M4121" t="s">
        <v>1072</v>
      </c>
      <c r="N4121">
        <v>1</v>
      </c>
      <c r="O4121">
        <v>6</v>
      </c>
      <c r="P4121">
        <v>13</v>
      </c>
      <c r="Q4121">
        <v>15</v>
      </c>
      <c r="R4121">
        <v>2</v>
      </c>
      <c r="S4121">
        <v>9</v>
      </c>
      <c r="T4121">
        <v>11</v>
      </c>
    </row>
    <row r="4122" spans="8:20" x14ac:dyDescent="0.35">
      <c r="H4122">
        <v>506.07600000000002</v>
      </c>
      <c r="I4122">
        <v>38.082000000000001</v>
      </c>
      <c r="J4122" t="s">
        <v>128</v>
      </c>
      <c r="K4122" t="s">
        <v>155</v>
      </c>
      <c r="L4122">
        <v>3</v>
      </c>
      <c r="M4122" t="s">
        <v>381</v>
      </c>
      <c r="N4122">
        <v>3</v>
      </c>
      <c r="O4122">
        <v>10</v>
      </c>
      <c r="P4122">
        <v>13</v>
      </c>
      <c r="Q4122">
        <v>15</v>
      </c>
      <c r="R4122">
        <v>8</v>
      </c>
      <c r="S4122">
        <v>11</v>
      </c>
      <c r="T4122">
        <v>13</v>
      </c>
    </row>
    <row r="4123" spans="8:20" x14ac:dyDescent="0.35">
      <c r="H4123">
        <v>506.077</v>
      </c>
      <c r="I4123">
        <v>38.082999999999998</v>
      </c>
      <c r="J4123" t="s">
        <v>128</v>
      </c>
      <c r="K4123" t="s">
        <v>57</v>
      </c>
      <c r="L4123">
        <v>3</v>
      </c>
      <c r="M4123" t="s">
        <v>796</v>
      </c>
      <c r="N4123">
        <v>3</v>
      </c>
      <c r="O4123">
        <v>12</v>
      </c>
      <c r="P4123">
        <v>15</v>
      </c>
      <c r="Q4123">
        <v>17</v>
      </c>
      <c r="R4123">
        <v>7</v>
      </c>
      <c r="S4123">
        <v>10</v>
      </c>
      <c r="T4123">
        <v>12</v>
      </c>
    </row>
    <row r="4124" spans="8:20" x14ac:dyDescent="0.35">
      <c r="H4124">
        <v>506.07799999999997</v>
      </c>
      <c r="I4124">
        <v>38.084000000000003</v>
      </c>
      <c r="J4124" t="s">
        <v>128</v>
      </c>
      <c r="K4124" t="s">
        <v>1666</v>
      </c>
      <c r="L4124">
        <v>3</v>
      </c>
      <c r="M4124" t="s">
        <v>1678</v>
      </c>
      <c r="N4124">
        <v>4</v>
      </c>
      <c r="O4124">
        <v>17</v>
      </c>
      <c r="P4124">
        <v>17</v>
      </c>
      <c r="Q4124">
        <v>20</v>
      </c>
      <c r="R4124">
        <v>7</v>
      </c>
      <c r="S4124">
        <v>7</v>
      </c>
      <c r="T4124">
        <v>10</v>
      </c>
    </row>
    <row r="4125" spans="8:20" x14ac:dyDescent="0.35">
      <c r="H4125">
        <v>506.07900000000001</v>
      </c>
      <c r="I4125">
        <v>38.085999999999999</v>
      </c>
      <c r="J4125" t="s">
        <v>128</v>
      </c>
      <c r="K4125" t="s">
        <v>37</v>
      </c>
      <c r="L4125">
        <v>3</v>
      </c>
      <c r="M4125" t="s">
        <v>1069</v>
      </c>
      <c r="N4125">
        <v>3</v>
      </c>
      <c r="O4125">
        <v>16</v>
      </c>
      <c r="P4125">
        <v>19</v>
      </c>
      <c r="Q4125">
        <v>21</v>
      </c>
      <c r="R4125">
        <v>2</v>
      </c>
      <c r="S4125">
        <v>5</v>
      </c>
      <c r="T4125">
        <v>7</v>
      </c>
    </row>
    <row r="4126" spans="8:20" x14ac:dyDescent="0.35">
      <c r="H4126">
        <v>506.08</v>
      </c>
      <c r="I4126">
        <v>38.087000000000003</v>
      </c>
      <c r="J4126" t="s">
        <v>128</v>
      </c>
      <c r="K4126" t="s">
        <v>157</v>
      </c>
      <c r="L4126">
        <v>3</v>
      </c>
      <c r="M4126" t="s">
        <v>507</v>
      </c>
      <c r="N4126">
        <v>4</v>
      </c>
      <c r="O4126">
        <v>15</v>
      </c>
      <c r="P4126">
        <v>15</v>
      </c>
      <c r="Q4126">
        <v>18</v>
      </c>
      <c r="R4126">
        <v>7</v>
      </c>
      <c r="S4126">
        <v>7</v>
      </c>
      <c r="T4126">
        <v>10</v>
      </c>
    </row>
    <row r="4127" spans="8:20" x14ac:dyDescent="0.35">
      <c r="H4127">
        <v>506.08100000000002</v>
      </c>
      <c r="I4127">
        <v>38.088000000000001</v>
      </c>
      <c r="J4127" t="s">
        <v>128</v>
      </c>
      <c r="K4127" t="s">
        <v>58</v>
      </c>
      <c r="L4127">
        <v>3</v>
      </c>
      <c r="M4127" t="s">
        <v>1071</v>
      </c>
      <c r="N4127">
        <v>3</v>
      </c>
      <c r="O4127">
        <v>8</v>
      </c>
      <c r="P4127">
        <v>11</v>
      </c>
      <c r="Q4127">
        <v>13</v>
      </c>
      <c r="R4127">
        <v>7</v>
      </c>
      <c r="S4127">
        <v>10</v>
      </c>
      <c r="T4127">
        <v>12</v>
      </c>
    </row>
    <row r="4128" spans="8:20" x14ac:dyDescent="0.35">
      <c r="H4128">
        <v>506.08199999999999</v>
      </c>
      <c r="I4128">
        <v>38.088999999999999</v>
      </c>
      <c r="J4128" t="s">
        <v>128</v>
      </c>
      <c r="K4128" t="s">
        <v>59</v>
      </c>
      <c r="L4128">
        <v>3</v>
      </c>
      <c r="M4128" t="s">
        <v>1074</v>
      </c>
      <c r="N4128">
        <v>4</v>
      </c>
      <c r="O4128">
        <v>12</v>
      </c>
      <c r="P4128">
        <v>12</v>
      </c>
      <c r="Q4128">
        <v>15</v>
      </c>
      <c r="R4128">
        <v>9</v>
      </c>
      <c r="S4128">
        <v>9</v>
      </c>
      <c r="T4128">
        <v>12</v>
      </c>
    </row>
    <row r="4129" spans="8:20" x14ac:dyDescent="0.35">
      <c r="H4129">
        <v>506.08300000000003</v>
      </c>
      <c r="I4129">
        <v>38.090000000000003</v>
      </c>
      <c r="J4129" t="s">
        <v>128</v>
      </c>
      <c r="K4129" t="s">
        <v>158</v>
      </c>
      <c r="L4129">
        <v>3</v>
      </c>
      <c r="M4129" t="s">
        <v>590</v>
      </c>
      <c r="N4129">
        <v>4</v>
      </c>
      <c r="O4129">
        <v>12</v>
      </c>
      <c r="P4129">
        <v>12</v>
      </c>
      <c r="Q4129">
        <v>15</v>
      </c>
      <c r="R4129">
        <v>9</v>
      </c>
      <c r="S4129">
        <v>9</v>
      </c>
      <c r="T4129">
        <v>12</v>
      </c>
    </row>
    <row r="4130" spans="8:20" x14ac:dyDescent="0.35">
      <c r="H4130">
        <v>506.084</v>
      </c>
      <c r="I4130">
        <v>38.091000000000001</v>
      </c>
      <c r="J4130" t="s">
        <v>128</v>
      </c>
      <c r="K4130" t="s">
        <v>159</v>
      </c>
      <c r="L4130">
        <v>3</v>
      </c>
      <c r="M4130" t="s">
        <v>341</v>
      </c>
      <c r="N4130">
        <v>3</v>
      </c>
      <c r="O4130">
        <v>13</v>
      </c>
      <c r="P4130">
        <v>16</v>
      </c>
      <c r="Q4130">
        <v>18</v>
      </c>
      <c r="R4130">
        <v>4</v>
      </c>
      <c r="S4130">
        <v>7</v>
      </c>
      <c r="T4130">
        <v>9</v>
      </c>
    </row>
    <row r="4131" spans="8:20" x14ac:dyDescent="0.35">
      <c r="H4131">
        <v>506.08499999999998</v>
      </c>
      <c r="I4131">
        <v>38.091999999999999</v>
      </c>
      <c r="J4131" t="s">
        <v>128</v>
      </c>
      <c r="K4131" t="s">
        <v>160</v>
      </c>
      <c r="L4131">
        <v>3</v>
      </c>
      <c r="M4131" t="s">
        <v>1075</v>
      </c>
      <c r="N4131">
        <v>4</v>
      </c>
      <c r="O4131">
        <v>18</v>
      </c>
      <c r="P4131">
        <v>18</v>
      </c>
      <c r="Q4131">
        <v>21</v>
      </c>
      <c r="R4131">
        <v>6</v>
      </c>
      <c r="S4131">
        <v>6</v>
      </c>
      <c r="T4131">
        <v>9</v>
      </c>
    </row>
    <row r="4132" spans="8:20" x14ac:dyDescent="0.35">
      <c r="H4132">
        <v>506.08600000000001</v>
      </c>
      <c r="I4132">
        <v>38.093000000000004</v>
      </c>
      <c r="J4132" t="s">
        <v>128</v>
      </c>
      <c r="K4132" t="s">
        <v>161</v>
      </c>
      <c r="L4132">
        <v>3</v>
      </c>
      <c r="M4132" t="s">
        <v>759</v>
      </c>
      <c r="N4132">
        <v>4</v>
      </c>
      <c r="O4132">
        <v>16</v>
      </c>
      <c r="P4132">
        <v>16</v>
      </c>
      <c r="Q4132">
        <v>19</v>
      </c>
      <c r="R4132">
        <v>9</v>
      </c>
      <c r="S4132">
        <v>9</v>
      </c>
      <c r="T4132">
        <v>12</v>
      </c>
    </row>
    <row r="4133" spans="8:20" x14ac:dyDescent="0.35">
      <c r="H4133">
        <v>506.08699999999999</v>
      </c>
      <c r="I4133">
        <v>38.094000000000001</v>
      </c>
      <c r="J4133" t="s">
        <v>128</v>
      </c>
      <c r="K4133" t="s">
        <v>1374</v>
      </c>
      <c r="L4133">
        <v>3</v>
      </c>
      <c r="M4133" t="s">
        <v>1380</v>
      </c>
      <c r="N4133">
        <v>3</v>
      </c>
      <c r="O4133">
        <v>15</v>
      </c>
      <c r="P4133">
        <v>18</v>
      </c>
      <c r="Q4133">
        <v>20</v>
      </c>
      <c r="R4133">
        <v>0</v>
      </c>
      <c r="S4133">
        <v>3</v>
      </c>
      <c r="T4133">
        <v>5</v>
      </c>
    </row>
    <row r="4134" spans="8:20" x14ac:dyDescent="0.35">
      <c r="H4134">
        <v>506.08800000000002</v>
      </c>
      <c r="I4134">
        <v>38.094999999999999</v>
      </c>
      <c r="J4134" t="s">
        <v>128</v>
      </c>
      <c r="K4134" t="s">
        <v>162</v>
      </c>
      <c r="L4134">
        <v>3</v>
      </c>
      <c r="M4134" t="s">
        <v>1053</v>
      </c>
      <c r="N4134">
        <v>3</v>
      </c>
      <c r="O4134">
        <v>4</v>
      </c>
      <c r="P4134">
        <v>7</v>
      </c>
      <c r="Q4134">
        <v>9</v>
      </c>
      <c r="R4134">
        <v>15</v>
      </c>
      <c r="S4134">
        <v>18</v>
      </c>
      <c r="T4134">
        <v>20</v>
      </c>
    </row>
    <row r="4135" spans="8:20" x14ac:dyDescent="0.35">
      <c r="H4135">
        <v>506.089</v>
      </c>
      <c r="I4135">
        <v>38.095999999999997</v>
      </c>
      <c r="J4135" t="s">
        <v>128</v>
      </c>
      <c r="K4135" t="s">
        <v>163</v>
      </c>
      <c r="L4135">
        <v>3</v>
      </c>
      <c r="M4135" t="s">
        <v>998</v>
      </c>
      <c r="N4135">
        <v>3</v>
      </c>
      <c r="O4135">
        <v>9</v>
      </c>
      <c r="P4135">
        <v>12</v>
      </c>
      <c r="Q4135">
        <v>14</v>
      </c>
      <c r="R4135">
        <v>11</v>
      </c>
      <c r="S4135">
        <v>14</v>
      </c>
      <c r="T4135">
        <v>16</v>
      </c>
    </row>
    <row r="4136" spans="8:20" x14ac:dyDescent="0.35">
      <c r="H4136">
        <v>506.09</v>
      </c>
      <c r="I4136">
        <v>38.097000000000001</v>
      </c>
      <c r="J4136" t="s">
        <v>128</v>
      </c>
      <c r="K4136" t="s">
        <v>24</v>
      </c>
      <c r="L4136">
        <v>3</v>
      </c>
      <c r="M4136" t="s">
        <v>1075</v>
      </c>
      <c r="N4136">
        <v>4</v>
      </c>
      <c r="O4136">
        <v>18</v>
      </c>
      <c r="P4136">
        <v>18</v>
      </c>
      <c r="Q4136">
        <v>21</v>
      </c>
      <c r="R4136">
        <v>6</v>
      </c>
      <c r="S4136">
        <v>6</v>
      </c>
      <c r="T4136">
        <v>9</v>
      </c>
    </row>
    <row r="4137" spans="8:20" x14ac:dyDescent="0.35">
      <c r="H4137">
        <v>506.09100000000001</v>
      </c>
      <c r="I4137">
        <v>38.097999999999999</v>
      </c>
      <c r="J4137" t="s">
        <v>128</v>
      </c>
      <c r="K4137" t="s">
        <v>1496</v>
      </c>
      <c r="L4137">
        <v>3</v>
      </c>
      <c r="M4137" t="s">
        <v>949</v>
      </c>
      <c r="N4137">
        <v>4</v>
      </c>
      <c r="O4137">
        <v>12</v>
      </c>
      <c r="P4137">
        <v>12</v>
      </c>
      <c r="Q4137">
        <v>15</v>
      </c>
      <c r="R4137">
        <v>12</v>
      </c>
      <c r="S4137">
        <v>12</v>
      </c>
      <c r="T4137">
        <v>15</v>
      </c>
    </row>
    <row r="4138" spans="8:20" x14ac:dyDescent="0.35">
      <c r="H4138">
        <v>506.09199999999998</v>
      </c>
      <c r="I4138">
        <v>38.098999999999997</v>
      </c>
      <c r="J4138" t="s">
        <v>128</v>
      </c>
      <c r="K4138" t="s">
        <v>164</v>
      </c>
      <c r="L4138">
        <v>3</v>
      </c>
      <c r="M4138" t="s">
        <v>381</v>
      </c>
      <c r="N4138">
        <v>3</v>
      </c>
      <c r="O4138">
        <v>10</v>
      </c>
      <c r="P4138">
        <v>13</v>
      </c>
      <c r="Q4138">
        <v>15</v>
      </c>
      <c r="R4138">
        <v>8</v>
      </c>
      <c r="S4138">
        <v>11</v>
      </c>
      <c r="T4138">
        <v>13</v>
      </c>
    </row>
    <row r="4139" spans="8:20" x14ac:dyDescent="0.35">
      <c r="H4139">
        <v>506.09300000000002</v>
      </c>
      <c r="I4139">
        <v>38.1</v>
      </c>
      <c r="J4139" t="s">
        <v>128</v>
      </c>
      <c r="K4139" t="s">
        <v>165</v>
      </c>
      <c r="L4139">
        <v>3</v>
      </c>
      <c r="M4139" t="s">
        <v>816</v>
      </c>
      <c r="N4139">
        <v>3</v>
      </c>
      <c r="O4139">
        <v>7</v>
      </c>
      <c r="P4139">
        <v>10</v>
      </c>
      <c r="Q4139">
        <v>12</v>
      </c>
      <c r="R4139">
        <v>10</v>
      </c>
      <c r="S4139">
        <v>13</v>
      </c>
      <c r="T4139">
        <v>15</v>
      </c>
    </row>
    <row r="4140" spans="8:20" x14ac:dyDescent="0.35">
      <c r="H4140">
        <v>506.09399999999999</v>
      </c>
      <c r="I4140">
        <v>38.100999999999999</v>
      </c>
      <c r="J4140" t="s">
        <v>128</v>
      </c>
      <c r="K4140" t="s">
        <v>60</v>
      </c>
      <c r="L4140">
        <v>3</v>
      </c>
      <c r="M4140" t="s">
        <v>611</v>
      </c>
      <c r="N4140">
        <v>4</v>
      </c>
      <c r="O4140">
        <v>10</v>
      </c>
      <c r="P4140">
        <v>10</v>
      </c>
      <c r="Q4140">
        <v>13</v>
      </c>
      <c r="R4140">
        <v>13</v>
      </c>
      <c r="S4140">
        <v>13</v>
      </c>
      <c r="T4140">
        <v>16</v>
      </c>
    </row>
    <row r="4141" spans="8:20" x14ac:dyDescent="0.35">
      <c r="H4141">
        <v>506.09500000000003</v>
      </c>
      <c r="I4141">
        <v>38.101999999999997</v>
      </c>
      <c r="J4141" t="s">
        <v>128</v>
      </c>
      <c r="K4141" t="s">
        <v>29</v>
      </c>
      <c r="L4141">
        <v>3</v>
      </c>
      <c r="M4141" t="s">
        <v>998</v>
      </c>
      <c r="N4141">
        <v>3</v>
      </c>
      <c r="O4141">
        <v>9</v>
      </c>
      <c r="P4141">
        <v>12</v>
      </c>
      <c r="Q4141">
        <v>14</v>
      </c>
      <c r="R4141">
        <v>11</v>
      </c>
      <c r="S4141">
        <v>14</v>
      </c>
      <c r="T4141">
        <v>16</v>
      </c>
    </row>
    <row r="4142" spans="8:20" x14ac:dyDescent="0.35">
      <c r="H4142">
        <v>506.096</v>
      </c>
      <c r="I4142">
        <v>38.103000000000002</v>
      </c>
      <c r="J4142" t="s">
        <v>128</v>
      </c>
      <c r="K4142" t="s">
        <v>166</v>
      </c>
      <c r="L4142">
        <v>3</v>
      </c>
      <c r="M4142" t="s">
        <v>1076</v>
      </c>
      <c r="N4142">
        <v>4</v>
      </c>
      <c r="O4142">
        <v>17</v>
      </c>
      <c r="P4142">
        <v>17</v>
      </c>
      <c r="Q4142">
        <v>20</v>
      </c>
      <c r="R4142">
        <v>6</v>
      </c>
      <c r="S4142">
        <v>6</v>
      </c>
      <c r="T4142">
        <v>9</v>
      </c>
    </row>
    <row r="4143" spans="8:20" x14ac:dyDescent="0.35">
      <c r="H4143">
        <v>506.09699999999998</v>
      </c>
      <c r="I4143">
        <v>38.104999999999997</v>
      </c>
      <c r="J4143" t="s">
        <v>128</v>
      </c>
      <c r="K4143" t="s">
        <v>1722</v>
      </c>
      <c r="L4143">
        <v>3</v>
      </c>
      <c r="M4143" t="s">
        <v>1734</v>
      </c>
      <c r="N4143">
        <v>3</v>
      </c>
      <c r="O4143">
        <v>15</v>
      </c>
      <c r="P4143">
        <v>18</v>
      </c>
      <c r="Q4143">
        <v>20</v>
      </c>
      <c r="R4143">
        <v>3</v>
      </c>
      <c r="S4143">
        <v>6</v>
      </c>
      <c r="T4143">
        <v>8</v>
      </c>
    </row>
    <row r="4144" spans="8:20" x14ac:dyDescent="0.35">
      <c r="H4144">
        <v>506.09800000000001</v>
      </c>
      <c r="I4144">
        <v>38.106000000000002</v>
      </c>
      <c r="J4144" t="s">
        <v>128</v>
      </c>
      <c r="K4144" t="s">
        <v>1706</v>
      </c>
      <c r="L4144">
        <v>3</v>
      </c>
      <c r="M4144" t="s">
        <v>1075</v>
      </c>
      <c r="N4144">
        <v>4</v>
      </c>
      <c r="O4144">
        <v>18</v>
      </c>
      <c r="P4144">
        <v>18</v>
      </c>
      <c r="Q4144">
        <v>21</v>
      </c>
      <c r="R4144">
        <v>6</v>
      </c>
      <c r="S4144">
        <v>6</v>
      </c>
      <c r="T4144">
        <v>9</v>
      </c>
    </row>
    <row r="4145" spans="8:20" x14ac:dyDescent="0.35">
      <c r="H4145">
        <v>506.09899999999999</v>
      </c>
      <c r="I4145">
        <v>38.106999999999999</v>
      </c>
      <c r="J4145" t="s">
        <v>128</v>
      </c>
      <c r="K4145" t="s">
        <v>168</v>
      </c>
      <c r="L4145">
        <v>3</v>
      </c>
      <c r="M4145" t="s">
        <v>1074</v>
      </c>
      <c r="N4145">
        <v>4</v>
      </c>
      <c r="O4145">
        <v>12</v>
      </c>
      <c r="P4145">
        <v>12</v>
      </c>
      <c r="Q4145">
        <v>15</v>
      </c>
      <c r="R4145">
        <v>9</v>
      </c>
      <c r="S4145">
        <v>9</v>
      </c>
      <c r="T4145">
        <v>12</v>
      </c>
    </row>
    <row r="4146" spans="8:20" x14ac:dyDescent="0.35">
      <c r="H4146">
        <v>506.1</v>
      </c>
      <c r="I4146">
        <v>38.107999999999997</v>
      </c>
      <c r="J4146" t="s">
        <v>128</v>
      </c>
      <c r="K4146" t="s">
        <v>1651</v>
      </c>
      <c r="L4146">
        <v>3</v>
      </c>
      <c r="M4146" t="s">
        <v>1654</v>
      </c>
      <c r="N4146">
        <v>4</v>
      </c>
      <c r="O4146">
        <v>18</v>
      </c>
      <c r="P4146">
        <v>18</v>
      </c>
      <c r="Q4146">
        <v>21</v>
      </c>
      <c r="R4146">
        <v>5</v>
      </c>
      <c r="S4146">
        <v>5</v>
      </c>
      <c r="T4146">
        <v>8</v>
      </c>
    </row>
    <row r="4147" spans="8:20" x14ac:dyDescent="0.35">
      <c r="H4147">
        <v>506.101</v>
      </c>
      <c r="I4147">
        <v>38.109000000000002</v>
      </c>
      <c r="J4147" t="s">
        <v>128</v>
      </c>
      <c r="K4147" t="s">
        <v>61</v>
      </c>
      <c r="L4147">
        <v>3</v>
      </c>
      <c r="M4147" t="s">
        <v>642</v>
      </c>
      <c r="N4147">
        <v>4</v>
      </c>
      <c r="O4147">
        <v>13</v>
      </c>
      <c r="P4147">
        <v>13</v>
      </c>
      <c r="Q4147">
        <v>16</v>
      </c>
      <c r="R4147">
        <v>9</v>
      </c>
      <c r="S4147">
        <v>9</v>
      </c>
      <c r="T4147">
        <v>12</v>
      </c>
    </row>
    <row r="4148" spans="8:20" x14ac:dyDescent="0.35">
      <c r="H4148">
        <v>506.10199999999998</v>
      </c>
      <c r="I4148">
        <v>38.11</v>
      </c>
      <c r="J4148" t="s">
        <v>128</v>
      </c>
      <c r="K4148" t="s">
        <v>38</v>
      </c>
      <c r="L4148">
        <v>3</v>
      </c>
      <c r="M4148" t="s">
        <v>1077</v>
      </c>
      <c r="N4148">
        <v>2</v>
      </c>
      <c r="O4148">
        <v>7</v>
      </c>
      <c r="P4148">
        <v>12</v>
      </c>
      <c r="Q4148">
        <v>14</v>
      </c>
      <c r="R4148">
        <v>3</v>
      </c>
      <c r="S4148">
        <v>8</v>
      </c>
      <c r="T4148">
        <v>10</v>
      </c>
    </row>
    <row r="4149" spans="8:20" x14ac:dyDescent="0.35">
      <c r="H4149">
        <v>506.10300000000001</v>
      </c>
      <c r="I4149">
        <v>38.110999999999997</v>
      </c>
      <c r="J4149" t="s">
        <v>128</v>
      </c>
      <c r="K4149" t="s">
        <v>169</v>
      </c>
      <c r="L4149">
        <v>3</v>
      </c>
      <c r="M4149" t="s">
        <v>1552</v>
      </c>
      <c r="N4149">
        <v>4</v>
      </c>
      <c r="O4149">
        <v>16</v>
      </c>
      <c r="P4149">
        <v>16</v>
      </c>
      <c r="Q4149">
        <v>19</v>
      </c>
      <c r="R4149">
        <v>7</v>
      </c>
      <c r="S4149">
        <v>7</v>
      </c>
      <c r="T4149">
        <v>10</v>
      </c>
    </row>
    <row r="4150" spans="8:20" x14ac:dyDescent="0.35">
      <c r="H4150">
        <v>506.10399999999998</v>
      </c>
      <c r="I4150">
        <v>38.112000000000002</v>
      </c>
      <c r="J4150" t="s">
        <v>128</v>
      </c>
      <c r="K4150" t="s">
        <v>39</v>
      </c>
      <c r="L4150">
        <v>3</v>
      </c>
      <c r="M4150" t="s">
        <v>1076</v>
      </c>
      <c r="N4150">
        <v>4</v>
      </c>
      <c r="O4150">
        <v>17</v>
      </c>
      <c r="P4150">
        <v>17</v>
      </c>
      <c r="Q4150">
        <v>20</v>
      </c>
      <c r="R4150">
        <v>6</v>
      </c>
      <c r="S4150">
        <v>6</v>
      </c>
      <c r="T4150">
        <v>9</v>
      </c>
    </row>
    <row r="4151" spans="8:20" x14ac:dyDescent="0.35">
      <c r="H4151">
        <v>506.10500000000002</v>
      </c>
      <c r="I4151">
        <v>38.113</v>
      </c>
      <c r="J4151" t="s">
        <v>128</v>
      </c>
      <c r="K4151" t="s">
        <v>170</v>
      </c>
      <c r="L4151">
        <v>3</v>
      </c>
      <c r="M4151" t="s">
        <v>381</v>
      </c>
      <c r="N4151">
        <v>3</v>
      </c>
      <c r="O4151">
        <v>10</v>
      </c>
      <c r="P4151">
        <v>13</v>
      </c>
      <c r="Q4151">
        <v>15</v>
      </c>
      <c r="R4151">
        <v>8</v>
      </c>
      <c r="S4151">
        <v>11</v>
      </c>
      <c r="T4151">
        <v>13</v>
      </c>
    </row>
    <row r="4152" spans="8:20" x14ac:dyDescent="0.35">
      <c r="H4152">
        <v>506.10599999999999</v>
      </c>
      <c r="I4152">
        <v>38.113999999999997</v>
      </c>
      <c r="J4152" t="s">
        <v>128</v>
      </c>
      <c r="K4152" t="s">
        <v>25</v>
      </c>
      <c r="L4152">
        <v>3</v>
      </c>
      <c r="M4152" t="s">
        <v>590</v>
      </c>
      <c r="N4152">
        <v>4</v>
      </c>
      <c r="O4152">
        <v>12</v>
      </c>
      <c r="P4152">
        <v>12</v>
      </c>
      <c r="Q4152">
        <v>15</v>
      </c>
      <c r="R4152">
        <v>9</v>
      </c>
      <c r="S4152">
        <v>9</v>
      </c>
      <c r="T4152">
        <v>12</v>
      </c>
    </row>
    <row r="4153" spans="8:20" x14ac:dyDescent="0.35">
      <c r="H4153">
        <v>506.10700000000003</v>
      </c>
      <c r="I4153">
        <v>38.116</v>
      </c>
      <c r="J4153" t="s">
        <v>128</v>
      </c>
      <c r="K4153" t="s">
        <v>62</v>
      </c>
      <c r="L4153">
        <v>3</v>
      </c>
      <c r="M4153" t="s">
        <v>1608</v>
      </c>
      <c r="N4153">
        <v>3</v>
      </c>
      <c r="O4153">
        <v>17</v>
      </c>
      <c r="P4153">
        <v>20</v>
      </c>
      <c r="Q4153">
        <v>22</v>
      </c>
      <c r="R4153">
        <v>2</v>
      </c>
      <c r="S4153">
        <v>5</v>
      </c>
      <c r="T4153">
        <v>7</v>
      </c>
    </row>
    <row r="4154" spans="8:20" x14ac:dyDescent="0.35">
      <c r="H4154">
        <v>506.108</v>
      </c>
      <c r="I4154">
        <v>38.116999999999997</v>
      </c>
      <c r="J4154" t="s">
        <v>128</v>
      </c>
      <c r="K4154" t="s">
        <v>63</v>
      </c>
      <c r="L4154">
        <v>3</v>
      </c>
      <c r="M4154" t="s">
        <v>321</v>
      </c>
      <c r="N4154">
        <v>2</v>
      </c>
      <c r="O4154">
        <v>8</v>
      </c>
      <c r="P4154">
        <v>13</v>
      </c>
      <c r="Q4154">
        <v>15</v>
      </c>
      <c r="R4154">
        <v>6</v>
      </c>
      <c r="S4154">
        <v>11</v>
      </c>
      <c r="T4154">
        <v>13</v>
      </c>
    </row>
    <row r="4155" spans="8:20" x14ac:dyDescent="0.35">
      <c r="H4155">
        <v>506.10899999999998</v>
      </c>
      <c r="I4155">
        <v>38.119999999999997</v>
      </c>
      <c r="J4155" t="s">
        <v>128</v>
      </c>
      <c r="K4155" t="s">
        <v>64</v>
      </c>
      <c r="L4155">
        <v>3</v>
      </c>
      <c r="M4155" t="s">
        <v>362</v>
      </c>
      <c r="N4155">
        <v>4</v>
      </c>
      <c r="O4155">
        <v>13</v>
      </c>
      <c r="P4155">
        <v>13</v>
      </c>
      <c r="Q4155">
        <v>16</v>
      </c>
      <c r="R4155">
        <v>10</v>
      </c>
      <c r="S4155">
        <v>10</v>
      </c>
      <c r="T4155">
        <v>13</v>
      </c>
    </row>
    <row r="4156" spans="8:20" x14ac:dyDescent="0.35">
      <c r="H4156">
        <v>506.11</v>
      </c>
      <c r="I4156">
        <v>38.121000000000002</v>
      </c>
      <c r="J4156" t="s">
        <v>128</v>
      </c>
      <c r="K4156" t="s">
        <v>174</v>
      </c>
      <c r="L4156">
        <v>3</v>
      </c>
      <c r="M4156" t="s">
        <v>879</v>
      </c>
      <c r="N4156">
        <v>3</v>
      </c>
      <c r="O4156">
        <v>7</v>
      </c>
      <c r="P4156">
        <v>10</v>
      </c>
      <c r="Q4156">
        <v>12</v>
      </c>
      <c r="R4156">
        <v>10</v>
      </c>
      <c r="S4156">
        <v>13</v>
      </c>
      <c r="T4156">
        <v>15</v>
      </c>
    </row>
    <row r="4157" spans="8:20" x14ac:dyDescent="0.35">
      <c r="H4157">
        <v>506.11099999999999</v>
      </c>
      <c r="I4157">
        <v>38.122</v>
      </c>
      <c r="J4157" t="s">
        <v>128</v>
      </c>
      <c r="K4157" t="s">
        <v>175</v>
      </c>
      <c r="L4157">
        <v>3</v>
      </c>
      <c r="M4157" t="s">
        <v>1080</v>
      </c>
      <c r="N4157">
        <v>4</v>
      </c>
      <c r="O4157">
        <v>15</v>
      </c>
      <c r="P4157">
        <v>15</v>
      </c>
      <c r="Q4157">
        <v>18</v>
      </c>
      <c r="R4157">
        <v>8</v>
      </c>
      <c r="S4157">
        <v>8</v>
      </c>
      <c r="T4157">
        <v>11</v>
      </c>
    </row>
    <row r="4158" spans="8:20" x14ac:dyDescent="0.35">
      <c r="H4158">
        <v>506.11200000000002</v>
      </c>
      <c r="I4158">
        <v>38.122999999999998</v>
      </c>
      <c r="J4158" t="s">
        <v>128</v>
      </c>
      <c r="K4158" t="s">
        <v>65</v>
      </c>
      <c r="L4158">
        <v>3</v>
      </c>
      <c r="M4158" t="s">
        <v>615</v>
      </c>
      <c r="N4158">
        <v>3</v>
      </c>
      <c r="O4158">
        <v>12</v>
      </c>
      <c r="P4158">
        <v>15</v>
      </c>
      <c r="Q4158">
        <v>17</v>
      </c>
      <c r="R4158">
        <v>7</v>
      </c>
      <c r="S4158">
        <v>10</v>
      </c>
      <c r="T4158">
        <v>12</v>
      </c>
    </row>
    <row r="4159" spans="8:20" x14ac:dyDescent="0.35">
      <c r="H4159">
        <v>506.113</v>
      </c>
      <c r="I4159">
        <v>38.124000000000002</v>
      </c>
      <c r="J4159" t="s">
        <v>128</v>
      </c>
      <c r="K4159" t="s">
        <v>176</v>
      </c>
      <c r="L4159">
        <v>3</v>
      </c>
      <c r="M4159" t="s">
        <v>759</v>
      </c>
      <c r="N4159">
        <v>4</v>
      </c>
      <c r="O4159">
        <v>16</v>
      </c>
      <c r="P4159">
        <v>16</v>
      </c>
      <c r="Q4159">
        <v>19</v>
      </c>
      <c r="R4159">
        <v>9</v>
      </c>
      <c r="S4159">
        <v>9</v>
      </c>
      <c r="T4159">
        <v>12</v>
      </c>
    </row>
    <row r="4160" spans="8:20" x14ac:dyDescent="0.35">
      <c r="H4160">
        <v>506.11399999999998</v>
      </c>
      <c r="I4160">
        <v>38.125</v>
      </c>
      <c r="J4160" t="s">
        <v>128</v>
      </c>
      <c r="K4160" t="s">
        <v>1737</v>
      </c>
      <c r="L4160">
        <v>3</v>
      </c>
      <c r="M4160" t="s">
        <v>1748</v>
      </c>
      <c r="N4160">
        <v>3</v>
      </c>
      <c r="O4160">
        <v>16</v>
      </c>
      <c r="P4160">
        <v>19</v>
      </c>
      <c r="Q4160">
        <v>21</v>
      </c>
      <c r="R4160">
        <v>5</v>
      </c>
      <c r="S4160">
        <v>8</v>
      </c>
      <c r="T4160">
        <v>10</v>
      </c>
    </row>
    <row r="4161" spans="8:20" x14ac:dyDescent="0.35">
      <c r="H4161">
        <v>506.11500000000001</v>
      </c>
      <c r="I4161">
        <v>38.125999999999998</v>
      </c>
      <c r="J4161" t="s">
        <v>128</v>
      </c>
      <c r="K4161" t="s">
        <v>106</v>
      </c>
      <c r="L4161">
        <v>3</v>
      </c>
      <c r="M4161" t="s">
        <v>1033</v>
      </c>
      <c r="N4161">
        <v>4</v>
      </c>
      <c r="O4161">
        <v>14</v>
      </c>
      <c r="P4161">
        <v>14</v>
      </c>
      <c r="Q4161">
        <v>17</v>
      </c>
      <c r="R4161">
        <v>10</v>
      </c>
      <c r="S4161">
        <v>10</v>
      </c>
      <c r="T4161">
        <v>13</v>
      </c>
    </row>
    <row r="4162" spans="8:20" x14ac:dyDescent="0.35">
      <c r="H4162">
        <v>506.11599999999999</v>
      </c>
      <c r="I4162">
        <v>38.127000000000002</v>
      </c>
      <c r="J4162" t="s">
        <v>128</v>
      </c>
      <c r="K4162" t="s">
        <v>40</v>
      </c>
      <c r="L4162">
        <v>3</v>
      </c>
      <c r="M4162" t="s">
        <v>998</v>
      </c>
      <c r="N4162">
        <v>3</v>
      </c>
      <c r="O4162">
        <v>9</v>
      </c>
      <c r="P4162">
        <v>12</v>
      </c>
      <c r="Q4162">
        <v>14</v>
      </c>
      <c r="R4162">
        <v>11</v>
      </c>
      <c r="S4162">
        <v>14</v>
      </c>
      <c r="T4162">
        <v>16</v>
      </c>
    </row>
    <row r="4163" spans="8:20" x14ac:dyDescent="0.35">
      <c r="H4163">
        <v>506.11700000000002</v>
      </c>
      <c r="I4163">
        <v>38.128</v>
      </c>
      <c r="J4163" t="s">
        <v>128</v>
      </c>
      <c r="K4163" t="s">
        <v>177</v>
      </c>
      <c r="L4163">
        <v>3</v>
      </c>
      <c r="M4163" t="s">
        <v>998</v>
      </c>
      <c r="N4163">
        <v>3</v>
      </c>
      <c r="O4163">
        <v>9</v>
      </c>
      <c r="P4163">
        <v>12</v>
      </c>
      <c r="Q4163">
        <v>14</v>
      </c>
      <c r="R4163">
        <v>11</v>
      </c>
      <c r="S4163">
        <v>14</v>
      </c>
      <c r="T4163">
        <v>16</v>
      </c>
    </row>
    <row r="4164" spans="8:20" x14ac:dyDescent="0.35">
      <c r="H4164">
        <v>506.11799999999999</v>
      </c>
      <c r="I4164">
        <v>38.128999999999998</v>
      </c>
      <c r="J4164" t="s">
        <v>128</v>
      </c>
      <c r="K4164" t="s">
        <v>66</v>
      </c>
      <c r="L4164">
        <v>3</v>
      </c>
      <c r="M4164" t="s">
        <v>862</v>
      </c>
      <c r="N4164">
        <v>4</v>
      </c>
      <c r="O4164">
        <v>14</v>
      </c>
      <c r="P4164">
        <v>14</v>
      </c>
      <c r="Q4164">
        <v>17</v>
      </c>
      <c r="R4164">
        <v>9</v>
      </c>
      <c r="S4164">
        <v>9</v>
      </c>
      <c r="T4164">
        <v>12</v>
      </c>
    </row>
    <row r="4165" spans="8:20" x14ac:dyDescent="0.35">
      <c r="H4165">
        <v>506.11900000000003</v>
      </c>
      <c r="I4165">
        <v>38.130000000000003</v>
      </c>
      <c r="J4165" t="s">
        <v>128</v>
      </c>
      <c r="K4165" t="s">
        <v>67</v>
      </c>
      <c r="L4165">
        <v>3</v>
      </c>
      <c r="M4165" t="s">
        <v>341</v>
      </c>
      <c r="N4165">
        <v>3</v>
      </c>
      <c r="O4165">
        <v>13</v>
      </c>
      <c r="P4165">
        <v>16</v>
      </c>
      <c r="Q4165">
        <v>18</v>
      </c>
      <c r="R4165">
        <v>4</v>
      </c>
      <c r="S4165">
        <v>7</v>
      </c>
      <c r="T4165">
        <v>9</v>
      </c>
    </row>
    <row r="4166" spans="8:20" x14ac:dyDescent="0.35">
      <c r="H4166">
        <v>506.12</v>
      </c>
      <c r="I4166">
        <v>38.131</v>
      </c>
      <c r="J4166" t="s">
        <v>128</v>
      </c>
      <c r="K4166" t="s">
        <v>178</v>
      </c>
      <c r="L4166">
        <v>3</v>
      </c>
      <c r="M4166" t="s">
        <v>1075</v>
      </c>
      <c r="N4166">
        <v>4</v>
      </c>
      <c r="O4166">
        <v>18</v>
      </c>
      <c r="P4166">
        <v>18</v>
      </c>
      <c r="Q4166">
        <v>21</v>
      </c>
      <c r="R4166">
        <v>6</v>
      </c>
      <c r="S4166">
        <v>6</v>
      </c>
      <c r="T4166">
        <v>9</v>
      </c>
    </row>
    <row r="4167" spans="8:20" x14ac:dyDescent="0.35">
      <c r="H4167">
        <v>506.12099999999998</v>
      </c>
      <c r="I4167">
        <v>38.131999999999998</v>
      </c>
      <c r="J4167" t="s">
        <v>128</v>
      </c>
      <c r="K4167" t="s">
        <v>179</v>
      </c>
      <c r="L4167">
        <v>3</v>
      </c>
      <c r="M4167" t="s">
        <v>1076</v>
      </c>
      <c r="N4167">
        <v>4</v>
      </c>
      <c r="O4167">
        <v>17</v>
      </c>
      <c r="P4167">
        <v>17</v>
      </c>
      <c r="Q4167">
        <v>20</v>
      </c>
      <c r="R4167">
        <v>6</v>
      </c>
      <c r="S4167">
        <v>6</v>
      </c>
      <c r="T4167">
        <v>9</v>
      </c>
    </row>
    <row r="4168" spans="8:20" x14ac:dyDescent="0.35">
      <c r="H4168">
        <v>506.12200000000001</v>
      </c>
      <c r="I4168">
        <v>38.133000000000003</v>
      </c>
      <c r="J4168" t="s">
        <v>128</v>
      </c>
      <c r="K4168" t="s">
        <v>68</v>
      </c>
      <c r="L4168">
        <v>3</v>
      </c>
      <c r="M4168" t="s">
        <v>642</v>
      </c>
      <c r="N4168">
        <v>4</v>
      </c>
      <c r="O4168">
        <v>13</v>
      </c>
      <c r="P4168">
        <v>13</v>
      </c>
      <c r="Q4168">
        <v>16</v>
      </c>
      <c r="R4168">
        <v>9</v>
      </c>
      <c r="S4168">
        <v>9</v>
      </c>
      <c r="T4168">
        <v>12</v>
      </c>
    </row>
    <row r="4169" spans="8:20" x14ac:dyDescent="0.35">
      <c r="H4169">
        <v>506.12299999999999</v>
      </c>
      <c r="I4169">
        <v>38.134</v>
      </c>
      <c r="J4169" t="s">
        <v>128</v>
      </c>
      <c r="K4169" t="s">
        <v>26</v>
      </c>
      <c r="L4169">
        <v>3</v>
      </c>
      <c r="M4169" t="s">
        <v>862</v>
      </c>
      <c r="N4169">
        <v>4</v>
      </c>
      <c r="O4169">
        <v>14</v>
      </c>
      <c r="P4169">
        <v>14</v>
      </c>
      <c r="Q4169">
        <v>17</v>
      </c>
      <c r="R4169">
        <v>9</v>
      </c>
      <c r="S4169">
        <v>9</v>
      </c>
      <c r="T4169">
        <v>12</v>
      </c>
    </row>
    <row r="4170" spans="8:20" x14ac:dyDescent="0.35">
      <c r="H4170">
        <v>506.12400000000002</v>
      </c>
      <c r="I4170">
        <v>38.134999999999998</v>
      </c>
      <c r="J4170" t="s">
        <v>128</v>
      </c>
      <c r="K4170" t="s">
        <v>69</v>
      </c>
      <c r="L4170">
        <v>3</v>
      </c>
      <c r="M4170" t="s">
        <v>450</v>
      </c>
      <c r="N4170">
        <v>3</v>
      </c>
      <c r="O4170">
        <v>11</v>
      </c>
      <c r="P4170">
        <v>14</v>
      </c>
      <c r="Q4170">
        <v>16</v>
      </c>
      <c r="R4170">
        <v>6</v>
      </c>
      <c r="S4170">
        <v>9</v>
      </c>
      <c r="T4170">
        <v>11</v>
      </c>
    </row>
    <row r="4171" spans="8:20" x14ac:dyDescent="0.35">
      <c r="H4171">
        <v>506.125</v>
      </c>
      <c r="I4171">
        <v>38.136000000000003</v>
      </c>
      <c r="J4171" t="s">
        <v>128</v>
      </c>
      <c r="K4171" t="s">
        <v>1531</v>
      </c>
      <c r="L4171">
        <v>3</v>
      </c>
      <c r="M4171" t="s">
        <v>1535</v>
      </c>
      <c r="N4171">
        <v>3</v>
      </c>
      <c r="O4171">
        <v>3</v>
      </c>
      <c r="P4171">
        <v>6</v>
      </c>
      <c r="Q4171">
        <v>8</v>
      </c>
      <c r="R4171">
        <v>14</v>
      </c>
      <c r="S4171">
        <v>17</v>
      </c>
      <c r="T4171">
        <v>19</v>
      </c>
    </row>
    <row r="4172" spans="8:20" x14ac:dyDescent="0.35">
      <c r="H4172">
        <v>506.12599999999998</v>
      </c>
      <c r="I4172">
        <v>38.137</v>
      </c>
      <c r="J4172" t="s">
        <v>128</v>
      </c>
      <c r="K4172" t="s">
        <v>41</v>
      </c>
      <c r="L4172">
        <v>3</v>
      </c>
      <c r="M4172" t="s">
        <v>1033</v>
      </c>
      <c r="N4172">
        <v>4</v>
      </c>
      <c r="O4172">
        <v>14</v>
      </c>
      <c r="P4172">
        <v>14</v>
      </c>
      <c r="Q4172">
        <v>17</v>
      </c>
      <c r="R4172">
        <v>10</v>
      </c>
      <c r="S4172">
        <v>10</v>
      </c>
      <c r="T4172">
        <v>13</v>
      </c>
    </row>
    <row r="4173" spans="8:20" x14ac:dyDescent="0.35">
      <c r="H4173">
        <v>506.12700000000001</v>
      </c>
      <c r="I4173">
        <v>38.137999999999998</v>
      </c>
      <c r="J4173" t="s">
        <v>128</v>
      </c>
      <c r="K4173" t="s">
        <v>180</v>
      </c>
      <c r="L4173">
        <v>3</v>
      </c>
      <c r="M4173" t="s">
        <v>493</v>
      </c>
      <c r="N4173">
        <v>3</v>
      </c>
      <c r="O4173">
        <v>14</v>
      </c>
      <c r="P4173">
        <v>17</v>
      </c>
      <c r="Q4173">
        <v>19</v>
      </c>
      <c r="R4173">
        <v>4</v>
      </c>
      <c r="S4173">
        <v>7</v>
      </c>
      <c r="T4173">
        <v>9</v>
      </c>
    </row>
    <row r="4174" spans="8:20" x14ac:dyDescent="0.35">
      <c r="H4174">
        <v>506.12799999999999</v>
      </c>
      <c r="I4174">
        <v>38.139000000000003</v>
      </c>
      <c r="J4174" t="s">
        <v>128</v>
      </c>
      <c r="K4174" t="s">
        <v>70</v>
      </c>
      <c r="L4174">
        <v>3</v>
      </c>
      <c r="M4174" t="s">
        <v>642</v>
      </c>
      <c r="N4174">
        <v>4</v>
      </c>
      <c r="O4174">
        <v>13</v>
      </c>
      <c r="P4174">
        <v>13</v>
      </c>
      <c r="Q4174">
        <v>16</v>
      </c>
      <c r="R4174">
        <v>9</v>
      </c>
      <c r="S4174">
        <v>9</v>
      </c>
      <c r="T4174">
        <v>12</v>
      </c>
    </row>
    <row r="4175" spans="8:20" x14ac:dyDescent="0.35">
      <c r="H4175">
        <v>523.03899999999999</v>
      </c>
      <c r="I4175">
        <v>39.04</v>
      </c>
      <c r="J4175" t="s">
        <v>31</v>
      </c>
      <c r="K4175" t="s">
        <v>1690</v>
      </c>
      <c r="L4175">
        <v>3</v>
      </c>
      <c r="M4175" t="s">
        <v>1698</v>
      </c>
      <c r="N4175">
        <v>3</v>
      </c>
      <c r="O4175">
        <v>8</v>
      </c>
      <c r="P4175">
        <v>11</v>
      </c>
      <c r="Q4175">
        <v>13</v>
      </c>
      <c r="R4175">
        <v>8</v>
      </c>
      <c r="S4175">
        <v>11</v>
      </c>
      <c r="T4175">
        <v>13</v>
      </c>
    </row>
    <row r="4176" spans="8:20" x14ac:dyDescent="0.35">
      <c r="H4176">
        <v>523.04</v>
      </c>
      <c r="I4176">
        <v>39.040999999999997</v>
      </c>
      <c r="J4176" t="s">
        <v>31</v>
      </c>
      <c r="K4176" t="s">
        <v>129</v>
      </c>
      <c r="L4176">
        <v>3</v>
      </c>
      <c r="M4176" t="s">
        <v>602</v>
      </c>
      <c r="N4176">
        <v>3</v>
      </c>
      <c r="O4176">
        <v>15</v>
      </c>
      <c r="P4176">
        <v>18</v>
      </c>
      <c r="Q4176">
        <v>20</v>
      </c>
      <c r="R4176">
        <v>2</v>
      </c>
      <c r="S4176">
        <v>5</v>
      </c>
      <c r="T4176">
        <v>7</v>
      </c>
    </row>
    <row r="4177" spans="8:20" x14ac:dyDescent="0.35">
      <c r="H4177">
        <v>523.04100000000005</v>
      </c>
      <c r="I4177">
        <v>39.042000000000002</v>
      </c>
      <c r="J4177" t="s">
        <v>31</v>
      </c>
      <c r="K4177" t="s">
        <v>130</v>
      </c>
      <c r="L4177">
        <v>3</v>
      </c>
      <c r="M4177" t="s">
        <v>592</v>
      </c>
      <c r="N4177">
        <v>4</v>
      </c>
      <c r="O4177">
        <v>3</v>
      </c>
      <c r="P4177">
        <v>3</v>
      </c>
      <c r="Q4177">
        <v>6</v>
      </c>
      <c r="R4177">
        <v>18</v>
      </c>
      <c r="S4177">
        <v>18</v>
      </c>
      <c r="T4177">
        <v>21</v>
      </c>
    </row>
    <row r="4178" spans="8:20" x14ac:dyDescent="0.35">
      <c r="H4178">
        <v>523.04200000000003</v>
      </c>
      <c r="I4178">
        <v>39.042999999999999</v>
      </c>
      <c r="J4178" t="s">
        <v>31</v>
      </c>
      <c r="K4178" t="s">
        <v>52</v>
      </c>
      <c r="L4178">
        <v>3</v>
      </c>
      <c r="M4178" t="s">
        <v>592</v>
      </c>
      <c r="N4178">
        <v>4</v>
      </c>
      <c r="O4178">
        <v>3</v>
      </c>
      <c r="P4178">
        <v>3</v>
      </c>
      <c r="Q4178">
        <v>6</v>
      </c>
      <c r="R4178">
        <v>18</v>
      </c>
      <c r="S4178">
        <v>18</v>
      </c>
      <c r="T4178">
        <v>21</v>
      </c>
    </row>
    <row r="4179" spans="8:20" x14ac:dyDescent="0.35">
      <c r="H4179">
        <v>523.04300000000001</v>
      </c>
      <c r="I4179">
        <v>39.043999999999997</v>
      </c>
      <c r="J4179" t="s">
        <v>31</v>
      </c>
      <c r="K4179" t="s">
        <v>131</v>
      </c>
      <c r="L4179">
        <v>3</v>
      </c>
      <c r="M4179" t="s">
        <v>451</v>
      </c>
      <c r="N4179">
        <v>4</v>
      </c>
      <c r="O4179">
        <v>13</v>
      </c>
      <c r="P4179">
        <v>13</v>
      </c>
      <c r="Q4179">
        <v>16</v>
      </c>
      <c r="R4179">
        <v>9</v>
      </c>
      <c r="S4179">
        <v>9</v>
      </c>
      <c r="T4179">
        <v>12</v>
      </c>
    </row>
    <row r="4180" spans="8:20" x14ac:dyDescent="0.35">
      <c r="H4180">
        <v>523.04399999999998</v>
      </c>
      <c r="I4180">
        <v>39.045000000000002</v>
      </c>
      <c r="J4180" t="s">
        <v>31</v>
      </c>
      <c r="K4180" t="s">
        <v>53</v>
      </c>
      <c r="L4180">
        <v>3</v>
      </c>
      <c r="M4180" t="s">
        <v>583</v>
      </c>
      <c r="N4180">
        <v>3</v>
      </c>
      <c r="O4180">
        <v>14</v>
      </c>
      <c r="P4180">
        <v>17</v>
      </c>
      <c r="Q4180">
        <v>19</v>
      </c>
      <c r="R4180">
        <v>2</v>
      </c>
      <c r="S4180">
        <v>5</v>
      </c>
      <c r="T4180">
        <v>7</v>
      </c>
    </row>
    <row r="4181" spans="8:20" x14ac:dyDescent="0.35">
      <c r="H4181">
        <v>523.04499999999996</v>
      </c>
      <c r="I4181">
        <v>39.045999999999999</v>
      </c>
      <c r="J4181" t="s">
        <v>31</v>
      </c>
      <c r="K4181" t="s">
        <v>132</v>
      </c>
      <c r="L4181">
        <v>3</v>
      </c>
      <c r="M4181" t="s">
        <v>314</v>
      </c>
      <c r="N4181">
        <v>3</v>
      </c>
      <c r="O4181">
        <v>13</v>
      </c>
      <c r="P4181">
        <v>16</v>
      </c>
      <c r="Q4181">
        <v>18</v>
      </c>
      <c r="R4181">
        <v>7</v>
      </c>
      <c r="S4181">
        <v>10</v>
      </c>
      <c r="T4181">
        <v>12</v>
      </c>
    </row>
    <row r="4182" spans="8:20" x14ac:dyDescent="0.35">
      <c r="H4182">
        <v>523.04600000000005</v>
      </c>
      <c r="I4182">
        <v>39.046999999999997</v>
      </c>
      <c r="J4182" t="s">
        <v>31</v>
      </c>
      <c r="K4182" t="s">
        <v>133</v>
      </c>
      <c r="L4182">
        <v>3</v>
      </c>
      <c r="M4182" t="s">
        <v>583</v>
      </c>
      <c r="N4182">
        <v>3</v>
      </c>
      <c r="O4182">
        <v>14</v>
      </c>
      <c r="P4182">
        <v>17</v>
      </c>
      <c r="Q4182">
        <v>19</v>
      </c>
      <c r="R4182">
        <v>2</v>
      </c>
      <c r="S4182">
        <v>5</v>
      </c>
      <c r="T4182">
        <v>7</v>
      </c>
    </row>
    <row r="4183" spans="8:20" x14ac:dyDescent="0.35">
      <c r="H4183">
        <v>523.04700000000003</v>
      </c>
      <c r="I4183">
        <v>39.048000000000002</v>
      </c>
      <c r="J4183" t="s">
        <v>31</v>
      </c>
      <c r="K4183" t="s">
        <v>54</v>
      </c>
      <c r="L4183">
        <v>3</v>
      </c>
      <c r="M4183" t="s">
        <v>296</v>
      </c>
      <c r="N4183">
        <v>3</v>
      </c>
      <c r="O4183">
        <v>11</v>
      </c>
      <c r="P4183">
        <v>14</v>
      </c>
      <c r="Q4183">
        <v>16</v>
      </c>
      <c r="R4183">
        <v>4</v>
      </c>
      <c r="S4183">
        <v>7</v>
      </c>
      <c r="T4183">
        <v>9</v>
      </c>
    </row>
    <row r="4184" spans="8:20" x14ac:dyDescent="0.35">
      <c r="H4184">
        <v>523.048</v>
      </c>
      <c r="I4184">
        <v>39.048999999999999</v>
      </c>
      <c r="J4184" t="s">
        <v>31</v>
      </c>
      <c r="K4184" t="s">
        <v>1560</v>
      </c>
      <c r="L4184">
        <v>3</v>
      </c>
      <c r="M4184" t="s">
        <v>955</v>
      </c>
      <c r="N4184">
        <v>4</v>
      </c>
      <c r="O4184">
        <v>12</v>
      </c>
      <c r="P4184">
        <v>12</v>
      </c>
      <c r="Q4184">
        <v>15</v>
      </c>
      <c r="R4184">
        <v>9</v>
      </c>
      <c r="S4184">
        <v>9</v>
      </c>
      <c r="T4184">
        <v>12</v>
      </c>
    </row>
    <row r="4185" spans="8:20" x14ac:dyDescent="0.35">
      <c r="H4185">
        <v>523.04899999999998</v>
      </c>
      <c r="I4185">
        <v>39.049999999999997</v>
      </c>
      <c r="J4185" t="s">
        <v>31</v>
      </c>
      <c r="K4185" t="s">
        <v>134</v>
      </c>
      <c r="L4185">
        <v>3</v>
      </c>
      <c r="M4185" t="s">
        <v>1081</v>
      </c>
      <c r="N4185">
        <v>4</v>
      </c>
      <c r="O4185">
        <v>15</v>
      </c>
      <c r="P4185">
        <v>15</v>
      </c>
      <c r="Q4185">
        <v>18</v>
      </c>
      <c r="R4185">
        <v>9</v>
      </c>
      <c r="S4185">
        <v>9</v>
      </c>
      <c r="T4185">
        <v>12</v>
      </c>
    </row>
    <row r="4186" spans="8:20" x14ac:dyDescent="0.35">
      <c r="H4186">
        <v>523.04999999999995</v>
      </c>
      <c r="I4186">
        <v>39.051000000000002</v>
      </c>
      <c r="J4186" t="s">
        <v>31</v>
      </c>
      <c r="K4186" t="s">
        <v>55</v>
      </c>
      <c r="L4186">
        <v>3</v>
      </c>
      <c r="M4186" t="s">
        <v>687</v>
      </c>
      <c r="N4186">
        <v>4</v>
      </c>
      <c r="O4186">
        <v>3</v>
      </c>
      <c r="P4186">
        <v>3</v>
      </c>
      <c r="Q4186">
        <v>6</v>
      </c>
      <c r="R4186">
        <v>19</v>
      </c>
      <c r="S4186">
        <v>19</v>
      </c>
      <c r="T4186">
        <v>22</v>
      </c>
    </row>
    <row r="4187" spans="8:20" x14ac:dyDescent="0.35">
      <c r="H4187">
        <v>523.05100000000004</v>
      </c>
      <c r="I4187">
        <v>39.052</v>
      </c>
      <c r="J4187" t="s">
        <v>31</v>
      </c>
      <c r="K4187" t="s">
        <v>33</v>
      </c>
      <c r="L4187">
        <v>3</v>
      </c>
      <c r="M4187" t="s">
        <v>947</v>
      </c>
      <c r="N4187">
        <v>3</v>
      </c>
      <c r="O4187">
        <v>7</v>
      </c>
      <c r="P4187">
        <v>10</v>
      </c>
      <c r="Q4187">
        <v>12</v>
      </c>
      <c r="R4187">
        <v>7</v>
      </c>
      <c r="S4187">
        <v>10</v>
      </c>
      <c r="T4187">
        <v>12</v>
      </c>
    </row>
    <row r="4188" spans="8:20" x14ac:dyDescent="0.35">
      <c r="H4188">
        <v>523.05200000000002</v>
      </c>
      <c r="I4188">
        <v>39.052999999999997</v>
      </c>
      <c r="J4188" t="s">
        <v>31</v>
      </c>
      <c r="K4188" t="s">
        <v>135</v>
      </c>
      <c r="L4188">
        <v>3</v>
      </c>
      <c r="M4188" t="s">
        <v>1082</v>
      </c>
      <c r="N4188">
        <v>4</v>
      </c>
      <c r="O4188">
        <v>12</v>
      </c>
      <c r="P4188">
        <v>12</v>
      </c>
      <c r="Q4188">
        <v>15</v>
      </c>
      <c r="R4188">
        <v>11</v>
      </c>
      <c r="S4188">
        <v>11</v>
      </c>
      <c r="T4188">
        <v>14</v>
      </c>
    </row>
    <row r="4189" spans="8:20" x14ac:dyDescent="0.35">
      <c r="H4189">
        <v>523.053</v>
      </c>
      <c r="I4189">
        <v>39.054000000000002</v>
      </c>
      <c r="J4189" t="s">
        <v>31</v>
      </c>
      <c r="K4189" t="s">
        <v>136</v>
      </c>
      <c r="L4189">
        <v>3</v>
      </c>
      <c r="M4189" t="s">
        <v>1083</v>
      </c>
      <c r="N4189">
        <v>3</v>
      </c>
      <c r="O4189">
        <v>13</v>
      </c>
      <c r="P4189">
        <v>16</v>
      </c>
      <c r="Q4189">
        <v>18</v>
      </c>
      <c r="R4189">
        <v>6</v>
      </c>
      <c r="S4189">
        <v>9</v>
      </c>
      <c r="T4189">
        <v>11</v>
      </c>
    </row>
    <row r="4190" spans="8:20" x14ac:dyDescent="0.35">
      <c r="H4190">
        <v>523.05399999999997</v>
      </c>
      <c r="I4190">
        <v>39.055</v>
      </c>
      <c r="J4190" t="s">
        <v>31</v>
      </c>
      <c r="K4190" t="s">
        <v>137</v>
      </c>
      <c r="L4190">
        <v>3</v>
      </c>
      <c r="M4190" t="s">
        <v>1084</v>
      </c>
      <c r="N4190">
        <v>3</v>
      </c>
      <c r="O4190">
        <v>8</v>
      </c>
      <c r="P4190">
        <v>11</v>
      </c>
      <c r="Q4190">
        <v>13</v>
      </c>
      <c r="R4190">
        <v>11</v>
      </c>
      <c r="S4190">
        <v>14</v>
      </c>
      <c r="T4190">
        <v>16</v>
      </c>
    </row>
    <row r="4191" spans="8:20" x14ac:dyDescent="0.35">
      <c r="H4191">
        <v>523.05499999999995</v>
      </c>
      <c r="I4191">
        <v>39.055999999999997</v>
      </c>
      <c r="J4191" t="s">
        <v>31</v>
      </c>
      <c r="K4191" t="s">
        <v>138</v>
      </c>
      <c r="L4191">
        <v>3</v>
      </c>
      <c r="M4191" t="s">
        <v>508</v>
      </c>
      <c r="N4191">
        <v>3</v>
      </c>
      <c r="O4191">
        <v>8</v>
      </c>
      <c r="P4191">
        <v>11</v>
      </c>
      <c r="Q4191">
        <v>13</v>
      </c>
      <c r="R4191">
        <v>9</v>
      </c>
      <c r="S4191">
        <v>12</v>
      </c>
      <c r="T4191">
        <v>14</v>
      </c>
    </row>
    <row r="4192" spans="8:20" x14ac:dyDescent="0.35">
      <c r="H4192">
        <v>523.05600000000004</v>
      </c>
      <c r="I4192">
        <v>39.057000000000002</v>
      </c>
      <c r="J4192" t="s">
        <v>31</v>
      </c>
      <c r="K4192" t="s">
        <v>139</v>
      </c>
      <c r="L4192">
        <v>3</v>
      </c>
      <c r="M4192" t="s">
        <v>1085</v>
      </c>
      <c r="N4192">
        <v>3</v>
      </c>
      <c r="O4192">
        <v>10</v>
      </c>
      <c r="P4192">
        <v>13</v>
      </c>
      <c r="Q4192">
        <v>15</v>
      </c>
      <c r="R4192">
        <v>6</v>
      </c>
      <c r="S4192">
        <v>9</v>
      </c>
      <c r="T4192">
        <v>11</v>
      </c>
    </row>
    <row r="4193" spans="8:20" x14ac:dyDescent="0.35">
      <c r="H4193">
        <v>523.05700000000002</v>
      </c>
      <c r="I4193">
        <v>39.058</v>
      </c>
      <c r="J4193" t="s">
        <v>31</v>
      </c>
      <c r="K4193" t="s">
        <v>1415</v>
      </c>
      <c r="L4193">
        <v>3</v>
      </c>
      <c r="M4193" t="s">
        <v>1487</v>
      </c>
      <c r="N4193">
        <v>4</v>
      </c>
      <c r="O4193">
        <v>19</v>
      </c>
      <c r="P4193">
        <v>19</v>
      </c>
      <c r="Q4193">
        <v>22</v>
      </c>
      <c r="R4193">
        <v>5</v>
      </c>
      <c r="S4193">
        <v>5</v>
      </c>
      <c r="T4193">
        <v>8</v>
      </c>
    </row>
    <row r="4194" spans="8:20" x14ac:dyDescent="0.35">
      <c r="H4194">
        <v>523.05799999999999</v>
      </c>
      <c r="I4194">
        <v>39.058999999999997</v>
      </c>
      <c r="J4194" t="s">
        <v>31</v>
      </c>
      <c r="K4194" t="s">
        <v>34</v>
      </c>
      <c r="L4194">
        <v>3</v>
      </c>
      <c r="M4194" t="s">
        <v>1038</v>
      </c>
      <c r="N4194">
        <v>3</v>
      </c>
      <c r="O4194">
        <v>4</v>
      </c>
      <c r="P4194">
        <v>7</v>
      </c>
      <c r="Q4194">
        <v>9</v>
      </c>
      <c r="R4194">
        <v>16</v>
      </c>
      <c r="S4194">
        <v>19</v>
      </c>
      <c r="T4194">
        <v>21</v>
      </c>
    </row>
    <row r="4195" spans="8:20" x14ac:dyDescent="0.35">
      <c r="H4195">
        <v>523.05899999999997</v>
      </c>
      <c r="I4195">
        <v>39.06</v>
      </c>
      <c r="J4195" t="s">
        <v>31</v>
      </c>
      <c r="K4195" t="s">
        <v>35</v>
      </c>
      <c r="L4195">
        <v>3</v>
      </c>
      <c r="M4195" t="s">
        <v>245</v>
      </c>
      <c r="N4195">
        <v>3</v>
      </c>
      <c r="O4195">
        <v>13</v>
      </c>
      <c r="P4195">
        <v>16</v>
      </c>
      <c r="Q4195">
        <v>18</v>
      </c>
      <c r="R4195">
        <v>4</v>
      </c>
      <c r="S4195">
        <v>7</v>
      </c>
      <c r="T4195">
        <v>9</v>
      </c>
    </row>
    <row r="4196" spans="8:20" x14ac:dyDescent="0.35">
      <c r="H4196">
        <v>523.05999999999995</v>
      </c>
      <c r="I4196">
        <v>39.061</v>
      </c>
      <c r="J4196" t="s">
        <v>31</v>
      </c>
      <c r="K4196" t="s">
        <v>140</v>
      </c>
      <c r="L4196">
        <v>3</v>
      </c>
      <c r="M4196" t="s">
        <v>730</v>
      </c>
      <c r="N4196">
        <v>3</v>
      </c>
      <c r="O4196">
        <v>9</v>
      </c>
      <c r="P4196">
        <v>12</v>
      </c>
      <c r="Q4196">
        <v>14</v>
      </c>
      <c r="R4196">
        <v>9</v>
      </c>
      <c r="S4196">
        <v>12</v>
      </c>
      <c r="T4196">
        <v>14</v>
      </c>
    </row>
    <row r="4197" spans="8:20" x14ac:dyDescent="0.35">
      <c r="H4197">
        <v>523.06100000000004</v>
      </c>
      <c r="I4197">
        <v>39.061999999999998</v>
      </c>
      <c r="J4197" t="s">
        <v>31</v>
      </c>
      <c r="K4197" t="s">
        <v>30</v>
      </c>
      <c r="L4197">
        <v>3</v>
      </c>
      <c r="M4197" t="s">
        <v>1086</v>
      </c>
      <c r="N4197">
        <v>4</v>
      </c>
      <c r="O4197">
        <v>18</v>
      </c>
      <c r="P4197">
        <v>18</v>
      </c>
      <c r="Q4197">
        <v>21</v>
      </c>
      <c r="R4197">
        <v>7</v>
      </c>
      <c r="S4197">
        <v>7</v>
      </c>
      <c r="T4197">
        <v>10</v>
      </c>
    </row>
    <row r="4198" spans="8:20" x14ac:dyDescent="0.35">
      <c r="H4198">
        <v>523.06200000000001</v>
      </c>
      <c r="I4198">
        <v>39.063000000000002</v>
      </c>
      <c r="J4198" t="s">
        <v>31</v>
      </c>
      <c r="K4198" t="s">
        <v>141</v>
      </c>
      <c r="L4198">
        <v>3</v>
      </c>
      <c r="M4198" t="s">
        <v>1087</v>
      </c>
      <c r="N4198">
        <v>3</v>
      </c>
      <c r="O4198">
        <v>9</v>
      </c>
      <c r="P4198">
        <v>12</v>
      </c>
      <c r="Q4198">
        <v>14</v>
      </c>
      <c r="R4198">
        <v>9</v>
      </c>
      <c r="S4198">
        <v>12</v>
      </c>
      <c r="T4198">
        <v>14</v>
      </c>
    </row>
    <row r="4199" spans="8:20" x14ac:dyDescent="0.35">
      <c r="H4199">
        <v>523.06299999999999</v>
      </c>
      <c r="I4199">
        <v>39.064</v>
      </c>
      <c r="J4199" t="s">
        <v>31</v>
      </c>
      <c r="K4199" t="s">
        <v>142</v>
      </c>
      <c r="L4199">
        <v>3</v>
      </c>
      <c r="M4199" t="s">
        <v>1088</v>
      </c>
      <c r="N4199">
        <v>3</v>
      </c>
      <c r="O4199">
        <v>6</v>
      </c>
      <c r="P4199">
        <v>9</v>
      </c>
      <c r="Q4199">
        <v>11</v>
      </c>
      <c r="R4199">
        <v>10</v>
      </c>
      <c r="S4199">
        <v>13</v>
      </c>
      <c r="T4199">
        <v>15</v>
      </c>
    </row>
    <row r="4200" spans="8:20" x14ac:dyDescent="0.35">
      <c r="H4200">
        <v>523.06399999999996</v>
      </c>
      <c r="I4200">
        <v>39.064999999999998</v>
      </c>
      <c r="J4200" t="s">
        <v>31</v>
      </c>
      <c r="K4200" t="s">
        <v>36</v>
      </c>
      <c r="L4200">
        <v>3</v>
      </c>
      <c r="M4200" t="s">
        <v>743</v>
      </c>
      <c r="N4200">
        <v>4</v>
      </c>
      <c r="O4200">
        <v>14</v>
      </c>
      <c r="P4200">
        <v>14</v>
      </c>
      <c r="Q4200">
        <v>17</v>
      </c>
      <c r="R4200">
        <v>10</v>
      </c>
      <c r="S4200">
        <v>10</v>
      </c>
      <c r="T4200">
        <v>13</v>
      </c>
    </row>
    <row r="4201" spans="8:20" x14ac:dyDescent="0.35">
      <c r="H4201">
        <v>523.06500000000005</v>
      </c>
      <c r="I4201">
        <v>39.066000000000003</v>
      </c>
      <c r="J4201" t="s">
        <v>31</v>
      </c>
      <c r="K4201" t="s">
        <v>143</v>
      </c>
      <c r="L4201">
        <v>3</v>
      </c>
      <c r="M4201" t="s">
        <v>485</v>
      </c>
      <c r="N4201">
        <v>4</v>
      </c>
      <c r="O4201">
        <v>13</v>
      </c>
      <c r="P4201">
        <v>13</v>
      </c>
      <c r="Q4201">
        <v>16</v>
      </c>
      <c r="R4201">
        <v>11</v>
      </c>
      <c r="S4201">
        <v>11</v>
      </c>
      <c r="T4201">
        <v>14</v>
      </c>
    </row>
    <row r="4202" spans="8:20" x14ac:dyDescent="0.35">
      <c r="H4202">
        <v>523.06600000000003</v>
      </c>
      <c r="I4202">
        <v>39.067</v>
      </c>
      <c r="J4202" t="s">
        <v>31</v>
      </c>
      <c r="K4202" t="s">
        <v>144</v>
      </c>
      <c r="L4202">
        <v>3</v>
      </c>
      <c r="M4202" t="s">
        <v>947</v>
      </c>
      <c r="N4202">
        <v>3</v>
      </c>
      <c r="O4202">
        <v>7</v>
      </c>
      <c r="P4202">
        <v>10</v>
      </c>
      <c r="Q4202">
        <v>12</v>
      </c>
      <c r="R4202">
        <v>7</v>
      </c>
      <c r="S4202">
        <v>10</v>
      </c>
      <c r="T4202">
        <v>12</v>
      </c>
    </row>
    <row r="4203" spans="8:20" x14ac:dyDescent="0.35">
      <c r="H4203">
        <v>523.06700000000001</v>
      </c>
      <c r="I4203">
        <v>39.067999999999998</v>
      </c>
      <c r="J4203" t="s">
        <v>31</v>
      </c>
      <c r="K4203" t="s">
        <v>56</v>
      </c>
      <c r="L4203">
        <v>3</v>
      </c>
      <c r="M4203" t="s">
        <v>1066</v>
      </c>
      <c r="N4203">
        <v>4</v>
      </c>
      <c r="O4203">
        <v>14</v>
      </c>
      <c r="P4203">
        <v>14</v>
      </c>
      <c r="Q4203">
        <v>17</v>
      </c>
      <c r="R4203">
        <v>11</v>
      </c>
      <c r="S4203">
        <v>11</v>
      </c>
      <c r="T4203">
        <v>14</v>
      </c>
    </row>
    <row r="4204" spans="8:20" x14ac:dyDescent="0.35">
      <c r="H4204">
        <v>523.06799999999998</v>
      </c>
      <c r="I4204">
        <v>39.069000000000003</v>
      </c>
      <c r="J4204" t="s">
        <v>31</v>
      </c>
      <c r="K4204" t="s">
        <v>145</v>
      </c>
      <c r="L4204">
        <v>3</v>
      </c>
      <c r="M4204" t="s">
        <v>248</v>
      </c>
      <c r="N4204">
        <v>4</v>
      </c>
      <c r="O4204">
        <v>18</v>
      </c>
      <c r="P4204">
        <v>18</v>
      </c>
      <c r="Q4204">
        <v>21</v>
      </c>
      <c r="R4204">
        <v>7</v>
      </c>
      <c r="S4204">
        <v>7</v>
      </c>
      <c r="T4204">
        <v>10</v>
      </c>
    </row>
    <row r="4205" spans="8:20" x14ac:dyDescent="0.35">
      <c r="H4205">
        <v>523.06899999999996</v>
      </c>
      <c r="I4205">
        <v>39.07</v>
      </c>
      <c r="J4205" t="s">
        <v>31</v>
      </c>
      <c r="K4205" t="s">
        <v>146</v>
      </c>
      <c r="L4205">
        <v>3</v>
      </c>
      <c r="M4205" t="s">
        <v>588</v>
      </c>
      <c r="N4205">
        <v>4</v>
      </c>
      <c r="O4205">
        <v>18</v>
      </c>
      <c r="P4205">
        <v>18</v>
      </c>
      <c r="Q4205">
        <v>21</v>
      </c>
      <c r="R4205">
        <v>3</v>
      </c>
      <c r="S4205">
        <v>3</v>
      </c>
      <c r="T4205">
        <v>6</v>
      </c>
    </row>
    <row r="4206" spans="8:20" x14ac:dyDescent="0.35">
      <c r="H4206">
        <v>523.07000000000005</v>
      </c>
      <c r="I4206">
        <v>39.070999999999998</v>
      </c>
      <c r="J4206" t="s">
        <v>31</v>
      </c>
      <c r="K4206" t="s">
        <v>147</v>
      </c>
      <c r="L4206">
        <v>3</v>
      </c>
      <c r="M4206" t="s">
        <v>405</v>
      </c>
      <c r="N4206">
        <v>4</v>
      </c>
      <c r="O4206">
        <v>15</v>
      </c>
      <c r="P4206">
        <v>15</v>
      </c>
      <c r="Q4206">
        <v>18</v>
      </c>
      <c r="R4206">
        <v>7</v>
      </c>
      <c r="S4206">
        <v>7</v>
      </c>
      <c r="T4206">
        <v>10</v>
      </c>
    </row>
    <row r="4207" spans="8:20" x14ac:dyDescent="0.35">
      <c r="H4207">
        <v>523.07100000000003</v>
      </c>
      <c r="I4207">
        <v>39.072000000000003</v>
      </c>
      <c r="J4207" t="s">
        <v>31</v>
      </c>
      <c r="K4207" t="s">
        <v>28</v>
      </c>
      <c r="L4207">
        <v>3</v>
      </c>
      <c r="M4207" t="s">
        <v>1081</v>
      </c>
      <c r="N4207">
        <v>4</v>
      </c>
      <c r="O4207">
        <v>15</v>
      </c>
      <c r="P4207">
        <v>15</v>
      </c>
      <c r="Q4207">
        <v>18</v>
      </c>
      <c r="R4207">
        <v>9</v>
      </c>
      <c r="S4207">
        <v>9</v>
      </c>
      <c r="T4207">
        <v>12</v>
      </c>
    </row>
    <row r="4208" spans="8:20" x14ac:dyDescent="0.35">
      <c r="H4208">
        <v>523.072</v>
      </c>
      <c r="I4208">
        <v>39.073</v>
      </c>
      <c r="J4208" t="s">
        <v>31</v>
      </c>
      <c r="K4208" t="s">
        <v>148</v>
      </c>
      <c r="L4208">
        <v>3</v>
      </c>
      <c r="M4208" t="s">
        <v>1089</v>
      </c>
      <c r="N4208">
        <v>3</v>
      </c>
      <c r="O4208">
        <v>6</v>
      </c>
      <c r="P4208">
        <v>9</v>
      </c>
      <c r="Q4208">
        <v>11</v>
      </c>
      <c r="R4208">
        <v>11</v>
      </c>
      <c r="S4208">
        <v>14</v>
      </c>
      <c r="T4208">
        <v>16</v>
      </c>
    </row>
    <row r="4209" spans="8:20" x14ac:dyDescent="0.35">
      <c r="H4209">
        <v>523.07299999999998</v>
      </c>
      <c r="I4209">
        <v>39.073999999999998</v>
      </c>
      <c r="J4209" t="s">
        <v>31</v>
      </c>
      <c r="K4209" t="s">
        <v>149</v>
      </c>
      <c r="L4209">
        <v>3</v>
      </c>
      <c r="M4209" t="s">
        <v>1090</v>
      </c>
      <c r="N4209">
        <v>4</v>
      </c>
      <c r="O4209">
        <v>13</v>
      </c>
      <c r="P4209">
        <v>13</v>
      </c>
      <c r="Q4209">
        <v>16</v>
      </c>
      <c r="R4209">
        <v>10</v>
      </c>
      <c r="S4209">
        <v>10</v>
      </c>
      <c r="T4209">
        <v>13</v>
      </c>
    </row>
    <row r="4210" spans="8:20" x14ac:dyDescent="0.35">
      <c r="H4210">
        <v>523.07399999999996</v>
      </c>
      <c r="I4210">
        <v>39.075000000000003</v>
      </c>
      <c r="J4210" t="s">
        <v>31</v>
      </c>
      <c r="K4210" t="s">
        <v>150</v>
      </c>
      <c r="L4210">
        <v>3</v>
      </c>
      <c r="M4210" t="s">
        <v>1091</v>
      </c>
      <c r="N4210">
        <v>3</v>
      </c>
      <c r="O4210">
        <v>12</v>
      </c>
      <c r="P4210">
        <v>15</v>
      </c>
      <c r="Q4210">
        <v>17</v>
      </c>
      <c r="R4210">
        <v>7</v>
      </c>
      <c r="S4210">
        <v>10</v>
      </c>
      <c r="T4210">
        <v>12</v>
      </c>
    </row>
    <row r="4211" spans="8:20" x14ac:dyDescent="0.35">
      <c r="H4211">
        <v>523.07500000000005</v>
      </c>
      <c r="I4211">
        <v>39.076000000000001</v>
      </c>
      <c r="J4211" t="s">
        <v>31</v>
      </c>
      <c r="K4211" t="s">
        <v>151</v>
      </c>
      <c r="L4211">
        <v>3</v>
      </c>
      <c r="M4211" t="s">
        <v>535</v>
      </c>
      <c r="N4211">
        <v>3</v>
      </c>
      <c r="O4211">
        <v>5</v>
      </c>
      <c r="P4211">
        <v>8</v>
      </c>
      <c r="Q4211">
        <v>10</v>
      </c>
      <c r="R4211">
        <v>14</v>
      </c>
      <c r="S4211">
        <v>17</v>
      </c>
      <c r="T4211">
        <v>19</v>
      </c>
    </row>
    <row r="4212" spans="8:20" x14ac:dyDescent="0.35">
      <c r="H4212">
        <v>523.07600000000002</v>
      </c>
      <c r="I4212">
        <v>39.076999999999998</v>
      </c>
      <c r="J4212" t="s">
        <v>31</v>
      </c>
      <c r="K4212" t="s">
        <v>152</v>
      </c>
      <c r="L4212">
        <v>3</v>
      </c>
      <c r="M4212" t="s">
        <v>1084</v>
      </c>
      <c r="N4212">
        <v>3</v>
      </c>
      <c r="O4212">
        <v>8</v>
      </c>
      <c r="P4212">
        <v>11</v>
      </c>
      <c r="Q4212">
        <v>13</v>
      </c>
      <c r="R4212">
        <v>11</v>
      </c>
      <c r="S4212">
        <v>14</v>
      </c>
      <c r="T4212">
        <v>16</v>
      </c>
    </row>
    <row r="4213" spans="8:20" x14ac:dyDescent="0.35">
      <c r="H4213">
        <v>523.077</v>
      </c>
      <c r="I4213">
        <v>39.078000000000003</v>
      </c>
      <c r="J4213" t="s">
        <v>31</v>
      </c>
      <c r="K4213" t="s">
        <v>1752</v>
      </c>
      <c r="L4213">
        <v>3</v>
      </c>
      <c r="M4213" t="s">
        <v>1766</v>
      </c>
      <c r="N4213">
        <v>4</v>
      </c>
      <c r="O4213">
        <v>0</v>
      </c>
      <c r="P4213">
        <v>0</v>
      </c>
      <c r="Q4213">
        <v>3</v>
      </c>
      <c r="R4213">
        <v>21</v>
      </c>
      <c r="S4213">
        <v>21</v>
      </c>
      <c r="T4213">
        <v>24</v>
      </c>
    </row>
    <row r="4214" spans="8:20" x14ac:dyDescent="0.35">
      <c r="H4214">
        <v>523.07799999999997</v>
      </c>
      <c r="I4214">
        <v>39.079000000000001</v>
      </c>
      <c r="J4214" t="s">
        <v>31</v>
      </c>
      <c r="K4214" t="s">
        <v>153</v>
      </c>
      <c r="L4214">
        <v>3</v>
      </c>
      <c r="M4214" t="s">
        <v>1092</v>
      </c>
      <c r="N4214">
        <v>4</v>
      </c>
      <c r="O4214">
        <v>14</v>
      </c>
      <c r="P4214">
        <v>14</v>
      </c>
      <c r="Q4214">
        <v>17</v>
      </c>
      <c r="R4214">
        <v>9</v>
      </c>
      <c r="S4214">
        <v>9</v>
      </c>
      <c r="T4214">
        <v>12</v>
      </c>
    </row>
    <row r="4215" spans="8:20" x14ac:dyDescent="0.35">
      <c r="H4215">
        <v>523.07899999999995</v>
      </c>
      <c r="I4215">
        <v>39.08</v>
      </c>
      <c r="J4215" t="s">
        <v>31</v>
      </c>
      <c r="K4215" t="s">
        <v>1606</v>
      </c>
      <c r="L4215">
        <v>3</v>
      </c>
      <c r="M4215" t="s">
        <v>1614</v>
      </c>
      <c r="N4215">
        <v>4</v>
      </c>
      <c r="O4215">
        <v>13</v>
      </c>
      <c r="P4215">
        <v>13</v>
      </c>
      <c r="Q4215">
        <v>16</v>
      </c>
      <c r="R4215">
        <v>10</v>
      </c>
      <c r="S4215">
        <v>10</v>
      </c>
      <c r="T4215">
        <v>13</v>
      </c>
    </row>
    <row r="4216" spans="8:20" x14ac:dyDescent="0.35">
      <c r="H4216">
        <v>523.08000000000004</v>
      </c>
      <c r="I4216">
        <v>39.081000000000003</v>
      </c>
      <c r="J4216" t="s">
        <v>31</v>
      </c>
      <c r="K4216" t="s">
        <v>154</v>
      </c>
      <c r="L4216">
        <v>3</v>
      </c>
      <c r="M4216" t="s">
        <v>947</v>
      </c>
      <c r="N4216">
        <v>3</v>
      </c>
      <c r="O4216">
        <v>7</v>
      </c>
      <c r="P4216">
        <v>10</v>
      </c>
      <c r="Q4216">
        <v>12</v>
      </c>
      <c r="R4216">
        <v>7</v>
      </c>
      <c r="S4216">
        <v>10</v>
      </c>
      <c r="T4216">
        <v>12</v>
      </c>
    </row>
    <row r="4217" spans="8:20" x14ac:dyDescent="0.35">
      <c r="H4217">
        <v>523.08100000000002</v>
      </c>
      <c r="I4217">
        <v>39.082000000000001</v>
      </c>
      <c r="J4217" t="s">
        <v>31</v>
      </c>
      <c r="K4217" t="s">
        <v>155</v>
      </c>
      <c r="L4217">
        <v>3</v>
      </c>
      <c r="M4217" t="s">
        <v>1633</v>
      </c>
      <c r="N4217">
        <v>3</v>
      </c>
      <c r="O4217">
        <v>11</v>
      </c>
      <c r="P4217">
        <v>14</v>
      </c>
      <c r="Q4217">
        <v>16</v>
      </c>
      <c r="R4217">
        <v>6</v>
      </c>
      <c r="S4217">
        <v>9</v>
      </c>
      <c r="T4217">
        <v>11</v>
      </c>
    </row>
    <row r="4218" spans="8:20" x14ac:dyDescent="0.35">
      <c r="H4218">
        <v>523.08199999999999</v>
      </c>
      <c r="I4218">
        <v>39.082999999999998</v>
      </c>
      <c r="J4218" t="s">
        <v>31</v>
      </c>
      <c r="K4218" t="s">
        <v>57</v>
      </c>
      <c r="L4218">
        <v>3</v>
      </c>
      <c r="M4218" t="s">
        <v>245</v>
      </c>
      <c r="N4218">
        <v>3</v>
      </c>
      <c r="O4218">
        <v>13</v>
      </c>
      <c r="P4218">
        <v>16</v>
      </c>
      <c r="Q4218">
        <v>18</v>
      </c>
      <c r="R4218">
        <v>4</v>
      </c>
      <c r="S4218">
        <v>7</v>
      </c>
      <c r="T4218">
        <v>9</v>
      </c>
    </row>
    <row r="4219" spans="8:20" x14ac:dyDescent="0.35">
      <c r="H4219">
        <v>523.08299999999997</v>
      </c>
      <c r="I4219">
        <v>39.084000000000003</v>
      </c>
      <c r="J4219" t="s">
        <v>31</v>
      </c>
      <c r="K4219" t="s">
        <v>1666</v>
      </c>
      <c r="L4219">
        <v>3</v>
      </c>
      <c r="M4219" t="s">
        <v>1680</v>
      </c>
      <c r="N4219">
        <v>4</v>
      </c>
      <c r="O4219">
        <v>18</v>
      </c>
      <c r="P4219">
        <v>18</v>
      </c>
      <c r="Q4219">
        <v>21</v>
      </c>
      <c r="R4219">
        <v>10</v>
      </c>
      <c r="S4219">
        <v>10</v>
      </c>
      <c r="T4219">
        <v>13</v>
      </c>
    </row>
    <row r="4220" spans="8:20" x14ac:dyDescent="0.35">
      <c r="H4220">
        <v>523.08399999999995</v>
      </c>
      <c r="I4220">
        <v>39.085000000000001</v>
      </c>
      <c r="J4220" t="s">
        <v>31</v>
      </c>
      <c r="K4220" t="s">
        <v>156</v>
      </c>
      <c r="L4220">
        <v>3</v>
      </c>
      <c r="M4220" t="s">
        <v>987</v>
      </c>
      <c r="N4220">
        <v>3</v>
      </c>
      <c r="O4220">
        <v>3</v>
      </c>
      <c r="P4220">
        <v>6</v>
      </c>
      <c r="Q4220">
        <v>8</v>
      </c>
      <c r="R4220">
        <v>12</v>
      </c>
      <c r="S4220">
        <v>15</v>
      </c>
      <c r="T4220">
        <v>17</v>
      </c>
    </row>
    <row r="4221" spans="8:20" x14ac:dyDescent="0.35">
      <c r="H4221">
        <v>523.08500000000004</v>
      </c>
      <c r="I4221">
        <v>39.085999999999999</v>
      </c>
      <c r="J4221" t="s">
        <v>31</v>
      </c>
      <c r="K4221" t="s">
        <v>37</v>
      </c>
      <c r="L4221">
        <v>3</v>
      </c>
      <c r="M4221" t="s">
        <v>245</v>
      </c>
      <c r="N4221">
        <v>3</v>
      </c>
      <c r="O4221">
        <v>13</v>
      </c>
      <c r="P4221">
        <v>16</v>
      </c>
      <c r="Q4221">
        <v>18</v>
      </c>
      <c r="R4221">
        <v>4</v>
      </c>
      <c r="S4221">
        <v>7</v>
      </c>
      <c r="T4221">
        <v>9</v>
      </c>
    </row>
    <row r="4222" spans="8:20" x14ac:dyDescent="0.35">
      <c r="H4222">
        <v>523.08600000000001</v>
      </c>
      <c r="I4222">
        <v>39.088000000000001</v>
      </c>
      <c r="J4222" t="s">
        <v>31</v>
      </c>
      <c r="K4222" t="s">
        <v>58</v>
      </c>
      <c r="L4222">
        <v>3</v>
      </c>
      <c r="M4222" t="s">
        <v>592</v>
      </c>
      <c r="N4222">
        <v>4</v>
      </c>
      <c r="O4222">
        <v>3</v>
      </c>
      <c r="P4222">
        <v>3</v>
      </c>
      <c r="Q4222">
        <v>6</v>
      </c>
      <c r="R4222">
        <v>18</v>
      </c>
      <c r="S4222">
        <v>18</v>
      </c>
      <c r="T4222">
        <v>21</v>
      </c>
    </row>
    <row r="4223" spans="8:20" x14ac:dyDescent="0.35">
      <c r="H4223">
        <v>523.08699999999999</v>
      </c>
      <c r="I4223">
        <v>39.088999999999999</v>
      </c>
      <c r="J4223" t="s">
        <v>31</v>
      </c>
      <c r="K4223" t="s">
        <v>59</v>
      </c>
      <c r="L4223">
        <v>3</v>
      </c>
      <c r="M4223" t="s">
        <v>1093</v>
      </c>
      <c r="N4223">
        <v>3</v>
      </c>
      <c r="O4223">
        <v>10</v>
      </c>
      <c r="P4223">
        <v>13</v>
      </c>
      <c r="Q4223">
        <v>15</v>
      </c>
      <c r="R4223">
        <v>5</v>
      </c>
      <c r="S4223">
        <v>8</v>
      </c>
      <c r="T4223">
        <v>10</v>
      </c>
    </row>
    <row r="4224" spans="8:20" x14ac:dyDescent="0.35">
      <c r="H4224">
        <v>523.08799999999997</v>
      </c>
      <c r="I4224">
        <v>39.090000000000003</v>
      </c>
      <c r="J4224" t="s">
        <v>31</v>
      </c>
      <c r="K4224" t="s">
        <v>158</v>
      </c>
      <c r="L4224">
        <v>3</v>
      </c>
      <c r="M4224" t="s">
        <v>497</v>
      </c>
      <c r="N4224">
        <v>3</v>
      </c>
      <c r="O4224">
        <v>11</v>
      </c>
      <c r="P4224">
        <v>14</v>
      </c>
      <c r="Q4224">
        <v>16</v>
      </c>
      <c r="R4224">
        <v>4</v>
      </c>
      <c r="S4224">
        <v>7</v>
      </c>
      <c r="T4224">
        <v>9</v>
      </c>
    </row>
    <row r="4225" spans="8:20" x14ac:dyDescent="0.35">
      <c r="H4225">
        <v>523.08900000000006</v>
      </c>
      <c r="I4225">
        <v>39.091000000000001</v>
      </c>
      <c r="J4225" t="s">
        <v>31</v>
      </c>
      <c r="K4225" t="s">
        <v>159</v>
      </c>
      <c r="L4225">
        <v>3</v>
      </c>
      <c r="M4225" t="s">
        <v>245</v>
      </c>
      <c r="N4225">
        <v>3</v>
      </c>
      <c r="O4225">
        <v>13</v>
      </c>
      <c r="P4225">
        <v>16</v>
      </c>
      <c r="Q4225">
        <v>18</v>
      </c>
      <c r="R4225">
        <v>4</v>
      </c>
      <c r="S4225">
        <v>7</v>
      </c>
      <c r="T4225">
        <v>9</v>
      </c>
    </row>
    <row r="4226" spans="8:20" x14ac:dyDescent="0.35">
      <c r="H4226">
        <v>523.09</v>
      </c>
      <c r="I4226">
        <v>39.091999999999999</v>
      </c>
      <c r="J4226" t="s">
        <v>31</v>
      </c>
      <c r="K4226" t="s">
        <v>160</v>
      </c>
      <c r="L4226">
        <v>3</v>
      </c>
      <c r="M4226" t="s">
        <v>560</v>
      </c>
      <c r="N4226">
        <v>3</v>
      </c>
      <c r="O4226">
        <v>12</v>
      </c>
      <c r="P4226">
        <v>15</v>
      </c>
      <c r="Q4226">
        <v>17</v>
      </c>
      <c r="R4226">
        <v>8</v>
      </c>
      <c r="S4226">
        <v>11</v>
      </c>
      <c r="T4226">
        <v>13</v>
      </c>
    </row>
    <row r="4227" spans="8:20" x14ac:dyDescent="0.35">
      <c r="H4227">
        <v>523.09100000000001</v>
      </c>
      <c r="I4227">
        <v>39.093000000000004</v>
      </c>
      <c r="J4227" t="s">
        <v>31</v>
      </c>
      <c r="K4227" t="s">
        <v>161</v>
      </c>
      <c r="L4227">
        <v>3</v>
      </c>
      <c r="M4227" t="s">
        <v>1094</v>
      </c>
      <c r="N4227">
        <v>3</v>
      </c>
      <c r="O4227">
        <v>9</v>
      </c>
      <c r="P4227">
        <v>12</v>
      </c>
      <c r="Q4227">
        <v>14</v>
      </c>
      <c r="R4227">
        <v>9</v>
      </c>
      <c r="S4227">
        <v>12</v>
      </c>
      <c r="T4227">
        <v>14</v>
      </c>
    </row>
    <row r="4228" spans="8:20" x14ac:dyDescent="0.35">
      <c r="H4228">
        <v>523.09199999999998</v>
      </c>
      <c r="I4228">
        <v>39.094000000000001</v>
      </c>
      <c r="J4228" t="s">
        <v>31</v>
      </c>
      <c r="K4228" t="s">
        <v>1374</v>
      </c>
      <c r="L4228">
        <v>3</v>
      </c>
      <c r="M4228" t="s">
        <v>947</v>
      </c>
      <c r="N4228">
        <v>3</v>
      </c>
      <c r="O4228">
        <v>7</v>
      </c>
      <c r="P4228">
        <v>10</v>
      </c>
      <c r="Q4228">
        <v>12</v>
      </c>
      <c r="R4228">
        <v>7</v>
      </c>
      <c r="S4228">
        <v>10</v>
      </c>
      <c r="T4228">
        <v>12</v>
      </c>
    </row>
    <row r="4229" spans="8:20" x14ac:dyDescent="0.35">
      <c r="H4229">
        <v>523.09299999999996</v>
      </c>
      <c r="I4229">
        <v>39.094999999999999</v>
      </c>
      <c r="J4229" t="s">
        <v>31</v>
      </c>
      <c r="K4229" t="s">
        <v>162</v>
      </c>
      <c r="L4229">
        <v>3</v>
      </c>
      <c r="M4229" t="s">
        <v>535</v>
      </c>
      <c r="N4229">
        <v>3</v>
      </c>
      <c r="O4229">
        <v>5</v>
      </c>
      <c r="P4229">
        <v>8</v>
      </c>
      <c r="Q4229">
        <v>10</v>
      </c>
      <c r="R4229">
        <v>14</v>
      </c>
      <c r="S4229">
        <v>17</v>
      </c>
      <c r="T4229">
        <v>19</v>
      </c>
    </row>
    <row r="4230" spans="8:20" x14ac:dyDescent="0.35">
      <c r="H4230">
        <v>523.09400000000005</v>
      </c>
      <c r="I4230">
        <v>39.095999999999997</v>
      </c>
      <c r="J4230" t="s">
        <v>31</v>
      </c>
      <c r="K4230" t="s">
        <v>163</v>
      </c>
      <c r="L4230">
        <v>3</v>
      </c>
      <c r="M4230" t="s">
        <v>1085</v>
      </c>
      <c r="N4230">
        <v>3</v>
      </c>
      <c r="O4230">
        <v>10</v>
      </c>
      <c r="P4230">
        <v>13</v>
      </c>
      <c r="Q4230">
        <v>15</v>
      </c>
      <c r="R4230">
        <v>6</v>
      </c>
      <c r="S4230">
        <v>9</v>
      </c>
      <c r="T4230">
        <v>11</v>
      </c>
    </row>
    <row r="4231" spans="8:20" x14ac:dyDescent="0.35">
      <c r="H4231">
        <v>523.09500000000003</v>
      </c>
      <c r="I4231">
        <v>39.097000000000001</v>
      </c>
      <c r="J4231" t="s">
        <v>31</v>
      </c>
      <c r="K4231" t="s">
        <v>24</v>
      </c>
      <c r="L4231">
        <v>3</v>
      </c>
      <c r="M4231" t="s">
        <v>356</v>
      </c>
      <c r="N4231">
        <v>3</v>
      </c>
      <c r="O4231">
        <v>11</v>
      </c>
      <c r="P4231">
        <v>14</v>
      </c>
      <c r="Q4231">
        <v>16</v>
      </c>
      <c r="R4231">
        <v>6</v>
      </c>
      <c r="S4231">
        <v>9</v>
      </c>
      <c r="T4231">
        <v>11</v>
      </c>
    </row>
    <row r="4232" spans="8:20" x14ac:dyDescent="0.35">
      <c r="H4232">
        <v>523.096</v>
      </c>
      <c r="I4232">
        <v>39.097999999999999</v>
      </c>
      <c r="J4232" t="s">
        <v>31</v>
      </c>
      <c r="K4232" t="s">
        <v>1496</v>
      </c>
      <c r="L4232">
        <v>3</v>
      </c>
      <c r="M4232" t="s">
        <v>1503</v>
      </c>
      <c r="N4232">
        <v>3</v>
      </c>
      <c r="O4232">
        <v>5</v>
      </c>
      <c r="P4232">
        <v>8</v>
      </c>
      <c r="Q4232">
        <v>10</v>
      </c>
      <c r="R4232">
        <v>10</v>
      </c>
      <c r="S4232">
        <v>13</v>
      </c>
      <c r="T4232">
        <v>15</v>
      </c>
    </row>
    <row r="4233" spans="8:20" x14ac:dyDescent="0.35">
      <c r="H4233">
        <v>523.09699999999998</v>
      </c>
      <c r="I4233">
        <v>39.098999999999997</v>
      </c>
      <c r="J4233" t="s">
        <v>31</v>
      </c>
      <c r="K4233" t="s">
        <v>164</v>
      </c>
      <c r="L4233">
        <v>3</v>
      </c>
      <c r="M4233" t="s">
        <v>1095</v>
      </c>
      <c r="N4233">
        <v>3</v>
      </c>
      <c r="O4233">
        <v>12</v>
      </c>
      <c r="P4233">
        <v>15</v>
      </c>
      <c r="Q4233">
        <v>17</v>
      </c>
      <c r="R4233">
        <v>7</v>
      </c>
      <c r="S4233">
        <v>10</v>
      </c>
      <c r="T4233">
        <v>12</v>
      </c>
    </row>
    <row r="4234" spans="8:20" x14ac:dyDescent="0.35">
      <c r="H4234">
        <v>523.09799999999996</v>
      </c>
      <c r="I4234">
        <v>39.1</v>
      </c>
      <c r="J4234" t="s">
        <v>31</v>
      </c>
      <c r="K4234" t="s">
        <v>165</v>
      </c>
      <c r="L4234">
        <v>3</v>
      </c>
      <c r="M4234" t="s">
        <v>552</v>
      </c>
      <c r="N4234">
        <v>3</v>
      </c>
      <c r="O4234">
        <v>9</v>
      </c>
      <c r="P4234">
        <v>12</v>
      </c>
      <c r="Q4234">
        <v>14</v>
      </c>
      <c r="R4234">
        <v>8</v>
      </c>
      <c r="S4234">
        <v>11</v>
      </c>
      <c r="T4234">
        <v>13</v>
      </c>
    </row>
    <row r="4235" spans="8:20" x14ac:dyDescent="0.35">
      <c r="H4235">
        <v>523.09900000000005</v>
      </c>
      <c r="I4235">
        <v>39.100999999999999</v>
      </c>
      <c r="J4235" t="s">
        <v>31</v>
      </c>
      <c r="K4235" t="s">
        <v>60</v>
      </c>
      <c r="L4235">
        <v>3</v>
      </c>
      <c r="M4235" t="s">
        <v>591</v>
      </c>
      <c r="N4235">
        <v>3</v>
      </c>
      <c r="O4235">
        <v>13</v>
      </c>
      <c r="P4235">
        <v>16</v>
      </c>
      <c r="Q4235">
        <v>18</v>
      </c>
      <c r="R4235">
        <v>3</v>
      </c>
      <c r="S4235">
        <v>6</v>
      </c>
      <c r="T4235">
        <v>8</v>
      </c>
    </row>
    <row r="4236" spans="8:20" x14ac:dyDescent="0.35">
      <c r="H4236">
        <v>523.1</v>
      </c>
      <c r="I4236">
        <v>39.101999999999997</v>
      </c>
      <c r="J4236" t="s">
        <v>31</v>
      </c>
      <c r="K4236" t="s">
        <v>29</v>
      </c>
      <c r="L4236">
        <v>3</v>
      </c>
      <c r="M4236" t="s">
        <v>743</v>
      </c>
      <c r="N4236">
        <v>4</v>
      </c>
      <c r="O4236">
        <v>14</v>
      </c>
      <c r="P4236">
        <v>14</v>
      </c>
      <c r="Q4236">
        <v>17</v>
      </c>
      <c r="R4236">
        <v>10</v>
      </c>
      <c r="S4236">
        <v>10</v>
      </c>
      <c r="T4236">
        <v>13</v>
      </c>
    </row>
    <row r="4237" spans="8:20" x14ac:dyDescent="0.35">
      <c r="H4237">
        <v>523.101</v>
      </c>
      <c r="I4237">
        <v>39.103000000000002</v>
      </c>
      <c r="J4237" t="s">
        <v>31</v>
      </c>
      <c r="K4237" t="s">
        <v>166</v>
      </c>
      <c r="L4237">
        <v>3</v>
      </c>
      <c r="M4237" t="s">
        <v>1096</v>
      </c>
      <c r="N4237">
        <v>3</v>
      </c>
      <c r="O4237">
        <v>14</v>
      </c>
      <c r="P4237">
        <v>17</v>
      </c>
      <c r="Q4237">
        <v>19</v>
      </c>
      <c r="R4237">
        <v>5</v>
      </c>
      <c r="S4237">
        <v>8</v>
      </c>
      <c r="T4237">
        <v>10</v>
      </c>
    </row>
    <row r="4238" spans="8:20" x14ac:dyDescent="0.35">
      <c r="H4238">
        <v>523.10199999999998</v>
      </c>
      <c r="I4238">
        <v>39.103999999999999</v>
      </c>
      <c r="J4238" t="s">
        <v>31</v>
      </c>
      <c r="K4238" t="s">
        <v>167</v>
      </c>
      <c r="L4238">
        <v>3</v>
      </c>
      <c r="M4238" t="s">
        <v>592</v>
      </c>
      <c r="N4238">
        <v>4</v>
      </c>
      <c r="O4238">
        <v>3</v>
      </c>
      <c r="P4238">
        <v>3</v>
      </c>
      <c r="Q4238">
        <v>6</v>
      </c>
      <c r="R4238">
        <v>18</v>
      </c>
      <c r="S4238">
        <v>18</v>
      </c>
      <c r="T4238">
        <v>21</v>
      </c>
    </row>
    <row r="4239" spans="8:20" x14ac:dyDescent="0.35">
      <c r="H4239">
        <v>523.10299999999995</v>
      </c>
      <c r="I4239">
        <v>39.104999999999997</v>
      </c>
      <c r="J4239" t="s">
        <v>31</v>
      </c>
      <c r="K4239" t="s">
        <v>1722</v>
      </c>
      <c r="L4239">
        <v>3</v>
      </c>
      <c r="M4239" t="s">
        <v>1730</v>
      </c>
      <c r="N4239">
        <v>4</v>
      </c>
      <c r="O4239">
        <v>15</v>
      </c>
      <c r="P4239">
        <v>15</v>
      </c>
      <c r="Q4239">
        <v>18</v>
      </c>
      <c r="R4239">
        <v>9</v>
      </c>
      <c r="S4239">
        <v>9</v>
      </c>
      <c r="T4239">
        <v>12</v>
      </c>
    </row>
    <row r="4240" spans="8:20" x14ac:dyDescent="0.35">
      <c r="H4240">
        <v>523.10400000000004</v>
      </c>
      <c r="I4240">
        <v>39.106000000000002</v>
      </c>
      <c r="J4240" t="s">
        <v>31</v>
      </c>
      <c r="K4240" t="s">
        <v>1706</v>
      </c>
      <c r="L4240">
        <v>3</v>
      </c>
      <c r="M4240" t="s">
        <v>1098</v>
      </c>
      <c r="N4240">
        <v>4</v>
      </c>
      <c r="O4240">
        <v>17</v>
      </c>
      <c r="P4240">
        <v>17</v>
      </c>
      <c r="Q4240">
        <v>20</v>
      </c>
      <c r="R4240">
        <v>7</v>
      </c>
      <c r="S4240">
        <v>7</v>
      </c>
      <c r="T4240">
        <v>10</v>
      </c>
    </row>
    <row r="4241" spans="8:20" x14ac:dyDescent="0.35">
      <c r="H4241">
        <v>523.10500000000002</v>
      </c>
      <c r="I4241">
        <v>39.106999999999999</v>
      </c>
      <c r="J4241" t="s">
        <v>31</v>
      </c>
      <c r="K4241" t="s">
        <v>168</v>
      </c>
      <c r="L4241">
        <v>3</v>
      </c>
      <c r="M4241" t="s">
        <v>730</v>
      </c>
      <c r="N4241">
        <v>3</v>
      </c>
      <c r="O4241">
        <v>9</v>
      </c>
      <c r="P4241">
        <v>12</v>
      </c>
      <c r="Q4241">
        <v>14</v>
      </c>
      <c r="R4241">
        <v>9</v>
      </c>
      <c r="S4241">
        <v>12</v>
      </c>
      <c r="T4241">
        <v>14</v>
      </c>
    </row>
    <row r="4242" spans="8:20" x14ac:dyDescent="0.35">
      <c r="H4242">
        <v>523.10599999999999</v>
      </c>
      <c r="I4242">
        <v>39.107999999999997</v>
      </c>
      <c r="J4242" t="s">
        <v>31</v>
      </c>
      <c r="K4242" t="s">
        <v>1651</v>
      </c>
      <c r="L4242">
        <v>3</v>
      </c>
      <c r="M4242" t="s">
        <v>1098</v>
      </c>
      <c r="N4242">
        <v>4</v>
      </c>
      <c r="O4242">
        <v>17</v>
      </c>
      <c r="P4242">
        <v>17</v>
      </c>
      <c r="Q4242">
        <v>20</v>
      </c>
      <c r="R4242">
        <v>7</v>
      </c>
      <c r="S4242">
        <v>7</v>
      </c>
      <c r="T4242">
        <v>10</v>
      </c>
    </row>
    <row r="4243" spans="8:20" x14ac:dyDescent="0.35">
      <c r="H4243">
        <v>523.10699999999997</v>
      </c>
      <c r="I4243">
        <v>39.109000000000002</v>
      </c>
      <c r="J4243" t="s">
        <v>31</v>
      </c>
      <c r="K4243" t="s">
        <v>61</v>
      </c>
      <c r="L4243">
        <v>3</v>
      </c>
      <c r="M4243" t="s">
        <v>398</v>
      </c>
      <c r="N4243">
        <v>3</v>
      </c>
      <c r="O4243">
        <v>9</v>
      </c>
      <c r="P4243">
        <v>12</v>
      </c>
      <c r="Q4243">
        <v>14</v>
      </c>
      <c r="R4243">
        <v>9</v>
      </c>
      <c r="S4243">
        <v>12</v>
      </c>
      <c r="T4243">
        <v>14</v>
      </c>
    </row>
    <row r="4244" spans="8:20" x14ac:dyDescent="0.35">
      <c r="H4244">
        <v>523.10799999999995</v>
      </c>
      <c r="I4244">
        <v>39.11</v>
      </c>
      <c r="J4244" t="s">
        <v>31</v>
      </c>
      <c r="K4244" t="s">
        <v>38</v>
      </c>
      <c r="L4244">
        <v>3</v>
      </c>
      <c r="M4244" t="s">
        <v>730</v>
      </c>
      <c r="N4244">
        <v>3</v>
      </c>
      <c r="O4244">
        <v>9</v>
      </c>
      <c r="P4244">
        <v>12</v>
      </c>
      <c r="Q4244">
        <v>14</v>
      </c>
      <c r="R4244">
        <v>9</v>
      </c>
      <c r="S4244">
        <v>12</v>
      </c>
      <c r="T4244">
        <v>14</v>
      </c>
    </row>
    <row r="4245" spans="8:20" x14ac:dyDescent="0.35">
      <c r="H4245">
        <v>523.10900000000004</v>
      </c>
      <c r="I4245">
        <v>39.110999999999997</v>
      </c>
      <c r="J4245" t="s">
        <v>31</v>
      </c>
      <c r="K4245" t="s">
        <v>169</v>
      </c>
      <c r="L4245">
        <v>3</v>
      </c>
      <c r="M4245" t="s">
        <v>583</v>
      </c>
      <c r="N4245">
        <v>3</v>
      </c>
      <c r="O4245">
        <v>14</v>
      </c>
      <c r="P4245">
        <v>17</v>
      </c>
      <c r="Q4245">
        <v>19</v>
      </c>
      <c r="R4245">
        <v>2</v>
      </c>
      <c r="S4245">
        <v>5</v>
      </c>
      <c r="T4245">
        <v>7</v>
      </c>
    </row>
    <row r="4246" spans="8:20" x14ac:dyDescent="0.35">
      <c r="H4246">
        <v>523.11</v>
      </c>
      <c r="I4246">
        <v>39.112000000000002</v>
      </c>
      <c r="J4246" t="s">
        <v>31</v>
      </c>
      <c r="K4246" t="s">
        <v>39</v>
      </c>
      <c r="L4246">
        <v>3</v>
      </c>
      <c r="M4246" t="s">
        <v>569</v>
      </c>
      <c r="N4246">
        <v>4</v>
      </c>
      <c r="O4246">
        <v>17</v>
      </c>
      <c r="P4246">
        <v>17</v>
      </c>
      <c r="Q4246">
        <v>20</v>
      </c>
      <c r="R4246">
        <v>6</v>
      </c>
      <c r="S4246">
        <v>6</v>
      </c>
      <c r="T4246">
        <v>9</v>
      </c>
    </row>
    <row r="4247" spans="8:20" x14ac:dyDescent="0.35">
      <c r="H4247">
        <v>523.11099999999999</v>
      </c>
      <c r="I4247">
        <v>39.113</v>
      </c>
      <c r="J4247" t="s">
        <v>31</v>
      </c>
      <c r="K4247" t="s">
        <v>170</v>
      </c>
      <c r="L4247">
        <v>3</v>
      </c>
      <c r="M4247" t="s">
        <v>314</v>
      </c>
      <c r="N4247">
        <v>3</v>
      </c>
      <c r="O4247">
        <v>13</v>
      </c>
      <c r="P4247">
        <v>16</v>
      </c>
      <c r="Q4247">
        <v>18</v>
      </c>
      <c r="R4247">
        <v>7</v>
      </c>
      <c r="S4247">
        <v>10</v>
      </c>
      <c r="T4247">
        <v>12</v>
      </c>
    </row>
    <row r="4248" spans="8:20" x14ac:dyDescent="0.35">
      <c r="H4248">
        <v>523.11199999999997</v>
      </c>
      <c r="I4248">
        <v>39.113999999999997</v>
      </c>
      <c r="J4248" t="s">
        <v>31</v>
      </c>
      <c r="K4248" t="s">
        <v>25</v>
      </c>
      <c r="L4248">
        <v>3</v>
      </c>
      <c r="M4248" t="s">
        <v>1518</v>
      </c>
      <c r="N4248">
        <v>4</v>
      </c>
      <c r="O4248">
        <v>14</v>
      </c>
      <c r="P4248">
        <v>14</v>
      </c>
      <c r="Q4248">
        <v>17</v>
      </c>
      <c r="R4248">
        <v>8</v>
      </c>
      <c r="S4248">
        <v>8</v>
      </c>
      <c r="T4248">
        <v>11</v>
      </c>
    </row>
    <row r="4249" spans="8:20" x14ac:dyDescent="0.35">
      <c r="H4249">
        <v>523.11300000000006</v>
      </c>
      <c r="I4249">
        <v>39.115000000000002</v>
      </c>
      <c r="J4249" t="s">
        <v>31</v>
      </c>
      <c r="K4249" t="s">
        <v>171</v>
      </c>
      <c r="L4249">
        <v>3</v>
      </c>
      <c r="M4249" t="s">
        <v>1066</v>
      </c>
      <c r="N4249">
        <v>4</v>
      </c>
      <c r="O4249">
        <v>14</v>
      </c>
      <c r="P4249">
        <v>14</v>
      </c>
      <c r="Q4249">
        <v>17</v>
      </c>
      <c r="R4249">
        <v>11</v>
      </c>
      <c r="S4249">
        <v>11</v>
      </c>
      <c r="T4249">
        <v>14</v>
      </c>
    </row>
    <row r="4250" spans="8:20" x14ac:dyDescent="0.35">
      <c r="H4250">
        <v>523.11400000000003</v>
      </c>
      <c r="I4250">
        <v>39.116</v>
      </c>
      <c r="J4250" t="s">
        <v>31</v>
      </c>
      <c r="K4250" t="s">
        <v>62</v>
      </c>
      <c r="L4250">
        <v>3</v>
      </c>
      <c r="M4250" t="s">
        <v>245</v>
      </c>
      <c r="N4250">
        <v>3</v>
      </c>
      <c r="O4250">
        <v>13</v>
      </c>
      <c r="P4250">
        <v>16</v>
      </c>
      <c r="Q4250">
        <v>18</v>
      </c>
      <c r="R4250">
        <v>4</v>
      </c>
      <c r="S4250">
        <v>7</v>
      </c>
      <c r="T4250">
        <v>9</v>
      </c>
    </row>
    <row r="4251" spans="8:20" x14ac:dyDescent="0.35">
      <c r="H4251">
        <v>523.11500000000001</v>
      </c>
      <c r="I4251">
        <v>39.116999999999997</v>
      </c>
      <c r="J4251" t="s">
        <v>31</v>
      </c>
      <c r="K4251" t="s">
        <v>63</v>
      </c>
      <c r="L4251">
        <v>3</v>
      </c>
      <c r="M4251" t="s">
        <v>640</v>
      </c>
      <c r="N4251">
        <v>4</v>
      </c>
      <c r="O4251">
        <v>16</v>
      </c>
      <c r="P4251">
        <v>16</v>
      </c>
      <c r="Q4251">
        <v>19</v>
      </c>
      <c r="R4251">
        <v>7</v>
      </c>
      <c r="S4251">
        <v>7</v>
      </c>
      <c r="T4251">
        <v>10</v>
      </c>
    </row>
    <row r="4252" spans="8:20" x14ac:dyDescent="0.35">
      <c r="H4252">
        <v>523.11599999999999</v>
      </c>
      <c r="I4252">
        <v>39.118000000000002</v>
      </c>
      <c r="J4252" t="s">
        <v>31</v>
      </c>
      <c r="K4252" t="s">
        <v>172</v>
      </c>
      <c r="L4252">
        <v>3</v>
      </c>
      <c r="M4252" t="s">
        <v>1090</v>
      </c>
      <c r="N4252">
        <v>4</v>
      </c>
      <c r="O4252">
        <v>13</v>
      </c>
      <c r="P4252">
        <v>13</v>
      </c>
      <c r="Q4252">
        <v>16</v>
      </c>
      <c r="R4252">
        <v>10</v>
      </c>
      <c r="S4252">
        <v>10</v>
      </c>
      <c r="T4252">
        <v>13</v>
      </c>
    </row>
    <row r="4253" spans="8:20" x14ac:dyDescent="0.35">
      <c r="H4253">
        <v>523.11699999999996</v>
      </c>
      <c r="I4253">
        <v>39.119</v>
      </c>
      <c r="J4253" t="s">
        <v>31</v>
      </c>
      <c r="K4253" t="s">
        <v>173</v>
      </c>
      <c r="L4253">
        <v>3</v>
      </c>
      <c r="M4253" t="s">
        <v>735</v>
      </c>
      <c r="N4253">
        <v>4</v>
      </c>
      <c r="O4253">
        <v>9</v>
      </c>
      <c r="P4253">
        <v>9</v>
      </c>
      <c r="Q4253">
        <v>12</v>
      </c>
      <c r="R4253">
        <v>13</v>
      </c>
      <c r="S4253">
        <v>13</v>
      </c>
      <c r="T4253">
        <v>16</v>
      </c>
    </row>
    <row r="4254" spans="8:20" x14ac:dyDescent="0.35">
      <c r="H4254">
        <v>523.11800000000005</v>
      </c>
      <c r="I4254">
        <v>39.119999999999997</v>
      </c>
      <c r="J4254" t="s">
        <v>31</v>
      </c>
      <c r="K4254" t="s">
        <v>64</v>
      </c>
      <c r="L4254">
        <v>3</v>
      </c>
      <c r="M4254" t="s">
        <v>33</v>
      </c>
      <c r="N4254">
        <v>2</v>
      </c>
      <c r="O4254">
        <v>3</v>
      </c>
      <c r="P4254">
        <v>8</v>
      </c>
      <c r="Q4254">
        <v>10</v>
      </c>
      <c r="R4254">
        <v>2</v>
      </c>
      <c r="S4254">
        <v>7</v>
      </c>
      <c r="T4254">
        <v>9</v>
      </c>
    </row>
    <row r="4255" spans="8:20" x14ac:dyDescent="0.35">
      <c r="H4255">
        <v>523.11900000000003</v>
      </c>
      <c r="I4255">
        <v>39.122</v>
      </c>
      <c r="J4255" t="s">
        <v>31</v>
      </c>
      <c r="K4255" t="s">
        <v>175</v>
      </c>
      <c r="L4255">
        <v>3</v>
      </c>
      <c r="M4255" t="s">
        <v>1097</v>
      </c>
      <c r="N4255">
        <v>3</v>
      </c>
      <c r="O4255">
        <v>15</v>
      </c>
      <c r="P4255">
        <v>18</v>
      </c>
      <c r="Q4255">
        <v>20</v>
      </c>
      <c r="R4255">
        <v>3</v>
      </c>
      <c r="S4255">
        <v>6</v>
      </c>
      <c r="T4255">
        <v>8</v>
      </c>
    </row>
    <row r="4256" spans="8:20" x14ac:dyDescent="0.35">
      <c r="H4256">
        <v>523.12</v>
      </c>
      <c r="I4256">
        <v>39.122999999999998</v>
      </c>
      <c r="J4256" t="s">
        <v>31</v>
      </c>
      <c r="K4256" t="s">
        <v>65</v>
      </c>
      <c r="L4256">
        <v>3</v>
      </c>
      <c r="M4256" t="s">
        <v>451</v>
      </c>
      <c r="N4256">
        <v>4</v>
      </c>
      <c r="O4256">
        <v>13</v>
      </c>
      <c r="P4256">
        <v>13</v>
      </c>
      <c r="Q4256">
        <v>16</v>
      </c>
      <c r="R4256">
        <v>9</v>
      </c>
      <c r="S4256">
        <v>9</v>
      </c>
      <c r="T4256">
        <v>12</v>
      </c>
    </row>
    <row r="4257" spans="8:20" x14ac:dyDescent="0.35">
      <c r="H4257">
        <v>523.12099999999998</v>
      </c>
      <c r="I4257">
        <v>39.124000000000002</v>
      </c>
      <c r="J4257" t="s">
        <v>31</v>
      </c>
      <c r="K4257" t="s">
        <v>176</v>
      </c>
      <c r="L4257">
        <v>3</v>
      </c>
      <c r="M4257" t="s">
        <v>734</v>
      </c>
      <c r="N4257">
        <v>4</v>
      </c>
      <c r="O4257">
        <v>15</v>
      </c>
      <c r="P4257">
        <v>15</v>
      </c>
      <c r="Q4257">
        <v>18</v>
      </c>
      <c r="R4257">
        <v>8</v>
      </c>
      <c r="S4257">
        <v>8</v>
      </c>
      <c r="T4257">
        <v>11</v>
      </c>
    </row>
    <row r="4258" spans="8:20" x14ac:dyDescent="0.35">
      <c r="H4258">
        <v>523.12199999999996</v>
      </c>
      <c r="I4258">
        <v>39.125</v>
      </c>
      <c r="J4258" t="s">
        <v>31</v>
      </c>
      <c r="K4258" t="s">
        <v>1737</v>
      </c>
      <c r="L4258">
        <v>3</v>
      </c>
      <c r="M4258" t="s">
        <v>1743</v>
      </c>
      <c r="N4258">
        <v>4</v>
      </c>
      <c r="O4258">
        <v>3</v>
      </c>
      <c r="P4258">
        <v>3</v>
      </c>
      <c r="Q4258">
        <v>6</v>
      </c>
      <c r="R4258">
        <v>19</v>
      </c>
      <c r="S4258">
        <v>19</v>
      </c>
      <c r="T4258">
        <v>22</v>
      </c>
    </row>
    <row r="4259" spans="8:20" x14ac:dyDescent="0.35">
      <c r="H4259">
        <v>523.12300000000005</v>
      </c>
      <c r="I4259">
        <v>39.125999999999998</v>
      </c>
      <c r="J4259" t="s">
        <v>31</v>
      </c>
      <c r="K4259" t="s">
        <v>106</v>
      </c>
      <c r="L4259">
        <v>3</v>
      </c>
      <c r="M4259" t="s">
        <v>1098</v>
      </c>
      <c r="N4259">
        <v>4</v>
      </c>
      <c r="O4259">
        <v>17</v>
      </c>
      <c r="P4259">
        <v>17</v>
      </c>
      <c r="Q4259">
        <v>20</v>
      </c>
      <c r="R4259">
        <v>7</v>
      </c>
      <c r="S4259">
        <v>7</v>
      </c>
      <c r="T4259">
        <v>10</v>
      </c>
    </row>
    <row r="4260" spans="8:20" x14ac:dyDescent="0.35">
      <c r="H4260">
        <v>523.12400000000002</v>
      </c>
      <c r="I4260">
        <v>39.127000000000002</v>
      </c>
      <c r="J4260" t="s">
        <v>31</v>
      </c>
      <c r="K4260" t="s">
        <v>40</v>
      </c>
      <c r="L4260">
        <v>3</v>
      </c>
      <c r="M4260" t="s">
        <v>342</v>
      </c>
      <c r="N4260">
        <v>4</v>
      </c>
      <c r="O4260">
        <v>15</v>
      </c>
      <c r="P4260">
        <v>15</v>
      </c>
      <c r="Q4260">
        <v>18</v>
      </c>
      <c r="R4260">
        <v>8</v>
      </c>
      <c r="S4260">
        <v>8</v>
      </c>
      <c r="T4260">
        <v>11</v>
      </c>
    </row>
    <row r="4261" spans="8:20" x14ac:dyDescent="0.35">
      <c r="H4261">
        <v>523.125</v>
      </c>
      <c r="I4261">
        <v>39.128</v>
      </c>
      <c r="J4261" t="s">
        <v>31</v>
      </c>
      <c r="K4261" t="s">
        <v>177</v>
      </c>
      <c r="L4261">
        <v>3</v>
      </c>
      <c r="M4261" t="s">
        <v>1038</v>
      </c>
      <c r="N4261">
        <v>3</v>
      </c>
      <c r="O4261">
        <v>4</v>
      </c>
      <c r="P4261">
        <v>7</v>
      </c>
      <c r="Q4261">
        <v>9</v>
      </c>
      <c r="R4261">
        <v>16</v>
      </c>
      <c r="S4261">
        <v>19</v>
      </c>
      <c r="T4261">
        <v>21</v>
      </c>
    </row>
    <row r="4262" spans="8:20" x14ac:dyDescent="0.35">
      <c r="H4262">
        <v>523.12599999999998</v>
      </c>
      <c r="I4262">
        <v>39.128999999999998</v>
      </c>
      <c r="J4262" t="s">
        <v>31</v>
      </c>
      <c r="K4262" t="s">
        <v>66</v>
      </c>
      <c r="L4262">
        <v>3</v>
      </c>
      <c r="M4262" t="s">
        <v>1086</v>
      </c>
      <c r="N4262">
        <v>4</v>
      </c>
      <c r="O4262">
        <v>18</v>
      </c>
      <c r="P4262">
        <v>18</v>
      </c>
      <c r="Q4262">
        <v>21</v>
      </c>
      <c r="R4262">
        <v>7</v>
      </c>
      <c r="S4262">
        <v>7</v>
      </c>
      <c r="T4262">
        <v>10</v>
      </c>
    </row>
    <row r="4263" spans="8:20" x14ac:dyDescent="0.35">
      <c r="H4263">
        <v>523.12699999999995</v>
      </c>
      <c r="I4263">
        <v>39.130000000000003</v>
      </c>
      <c r="J4263" t="s">
        <v>31</v>
      </c>
      <c r="K4263" t="s">
        <v>67</v>
      </c>
      <c r="L4263">
        <v>3</v>
      </c>
      <c r="M4263" t="s">
        <v>591</v>
      </c>
      <c r="N4263">
        <v>3</v>
      </c>
      <c r="O4263">
        <v>13</v>
      </c>
      <c r="P4263">
        <v>16</v>
      </c>
      <c r="Q4263">
        <v>18</v>
      </c>
      <c r="R4263">
        <v>3</v>
      </c>
      <c r="S4263">
        <v>6</v>
      </c>
      <c r="T4263">
        <v>8</v>
      </c>
    </row>
    <row r="4264" spans="8:20" x14ac:dyDescent="0.35">
      <c r="H4264">
        <v>523.12800000000004</v>
      </c>
      <c r="I4264">
        <v>39.131</v>
      </c>
      <c r="J4264" t="s">
        <v>31</v>
      </c>
      <c r="K4264" t="s">
        <v>178</v>
      </c>
      <c r="L4264">
        <v>3</v>
      </c>
      <c r="M4264" t="s">
        <v>1084</v>
      </c>
      <c r="N4264">
        <v>3</v>
      </c>
      <c r="O4264">
        <v>8</v>
      </c>
      <c r="P4264">
        <v>11</v>
      </c>
      <c r="Q4264">
        <v>13</v>
      </c>
      <c r="R4264">
        <v>11</v>
      </c>
      <c r="S4264">
        <v>14</v>
      </c>
      <c r="T4264">
        <v>16</v>
      </c>
    </row>
    <row r="4265" spans="8:20" x14ac:dyDescent="0.35">
      <c r="H4265">
        <v>523.12900000000002</v>
      </c>
      <c r="I4265">
        <v>39.131999999999998</v>
      </c>
      <c r="J4265" t="s">
        <v>31</v>
      </c>
      <c r="K4265" t="s">
        <v>179</v>
      </c>
      <c r="L4265">
        <v>3</v>
      </c>
      <c r="M4265" t="s">
        <v>583</v>
      </c>
      <c r="N4265">
        <v>3</v>
      </c>
      <c r="O4265">
        <v>14</v>
      </c>
      <c r="P4265">
        <v>17</v>
      </c>
      <c r="Q4265">
        <v>19</v>
      </c>
      <c r="R4265">
        <v>2</v>
      </c>
      <c r="S4265">
        <v>5</v>
      </c>
      <c r="T4265">
        <v>7</v>
      </c>
    </row>
    <row r="4266" spans="8:20" x14ac:dyDescent="0.35">
      <c r="H4266">
        <v>523.13</v>
      </c>
      <c r="I4266">
        <v>39.133000000000003</v>
      </c>
      <c r="J4266" t="s">
        <v>31</v>
      </c>
      <c r="K4266" t="s">
        <v>68</v>
      </c>
      <c r="L4266">
        <v>3</v>
      </c>
      <c r="M4266" t="s">
        <v>739</v>
      </c>
      <c r="N4266">
        <v>4</v>
      </c>
      <c r="O4266">
        <v>15</v>
      </c>
      <c r="P4266">
        <v>15</v>
      </c>
      <c r="Q4266">
        <v>18</v>
      </c>
      <c r="R4266">
        <v>9</v>
      </c>
      <c r="S4266">
        <v>9</v>
      </c>
      <c r="T4266">
        <v>12</v>
      </c>
    </row>
    <row r="4267" spans="8:20" x14ac:dyDescent="0.35">
      <c r="H4267">
        <v>523.13099999999997</v>
      </c>
      <c r="I4267">
        <v>39.134999999999998</v>
      </c>
      <c r="J4267" t="s">
        <v>31</v>
      </c>
      <c r="K4267" t="s">
        <v>69</v>
      </c>
      <c r="L4267">
        <v>3</v>
      </c>
      <c r="M4267" t="s">
        <v>971</v>
      </c>
      <c r="N4267">
        <v>4</v>
      </c>
      <c r="O4267">
        <v>14</v>
      </c>
      <c r="P4267">
        <v>14</v>
      </c>
      <c r="Q4267">
        <v>17</v>
      </c>
      <c r="R4267">
        <v>6</v>
      </c>
      <c r="S4267">
        <v>6</v>
      </c>
      <c r="T4267">
        <v>9</v>
      </c>
    </row>
    <row r="4268" spans="8:20" x14ac:dyDescent="0.35">
      <c r="H4268">
        <v>523.13199999999995</v>
      </c>
      <c r="I4268">
        <v>39.136000000000003</v>
      </c>
      <c r="J4268" t="s">
        <v>31</v>
      </c>
      <c r="K4268" t="s">
        <v>1531</v>
      </c>
      <c r="L4268">
        <v>3</v>
      </c>
      <c r="M4268" t="s">
        <v>1546</v>
      </c>
      <c r="N4268">
        <v>3</v>
      </c>
      <c r="O4268">
        <v>9</v>
      </c>
      <c r="P4268">
        <v>12</v>
      </c>
      <c r="Q4268">
        <v>14</v>
      </c>
      <c r="R4268">
        <v>6</v>
      </c>
      <c r="S4268">
        <v>9</v>
      </c>
      <c r="T4268">
        <v>11</v>
      </c>
    </row>
    <row r="4269" spans="8:20" x14ac:dyDescent="0.35">
      <c r="H4269">
        <v>523.13300000000004</v>
      </c>
      <c r="I4269">
        <v>39.137</v>
      </c>
      <c r="J4269" t="s">
        <v>31</v>
      </c>
      <c r="K4269" t="s">
        <v>41</v>
      </c>
      <c r="L4269">
        <v>3</v>
      </c>
      <c r="M4269" t="s">
        <v>1032</v>
      </c>
      <c r="N4269">
        <v>3</v>
      </c>
      <c r="O4269">
        <v>14</v>
      </c>
      <c r="P4269">
        <v>17</v>
      </c>
      <c r="Q4269">
        <v>19</v>
      </c>
      <c r="R4269">
        <v>4</v>
      </c>
      <c r="S4269">
        <v>7</v>
      </c>
      <c r="T4269">
        <v>9</v>
      </c>
    </row>
    <row r="4270" spans="8:20" x14ac:dyDescent="0.35">
      <c r="H4270">
        <v>523.13400000000001</v>
      </c>
      <c r="I4270">
        <v>39.137999999999998</v>
      </c>
      <c r="J4270" t="s">
        <v>31</v>
      </c>
      <c r="K4270" t="s">
        <v>180</v>
      </c>
      <c r="L4270">
        <v>3</v>
      </c>
      <c r="M4270" t="s">
        <v>1099</v>
      </c>
      <c r="N4270">
        <v>4</v>
      </c>
      <c r="O4270">
        <v>14</v>
      </c>
      <c r="P4270">
        <v>14</v>
      </c>
      <c r="Q4270">
        <v>17</v>
      </c>
      <c r="R4270">
        <v>7</v>
      </c>
      <c r="S4270">
        <v>7</v>
      </c>
      <c r="T4270">
        <v>10</v>
      </c>
    </row>
    <row r="4271" spans="8:20" x14ac:dyDescent="0.35">
      <c r="H4271">
        <v>523.13499999999999</v>
      </c>
      <c r="I4271">
        <v>39.139000000000003</v>
      </c>
      <c r="J4271" t="s">
        <v>31</v>
      </c>
      <c r="K4271" t="s">
        <v>70</v>
      </c>
      <c r="L4271">
        <v>3</v>
      </c>
      <c r="M4271" t="s">
        <v>739</v>
      </c>
      <c r="N4271">
        <v>4</v>
      </c>
      <c r="O4271">
        <v>15</v>
      </c>
      <c r="P4271">
        <v>15</v>
      </c>
      <c r="Q4271">
        <v>18</v>
      </c>
      <c r="R4271">
        <v>9</v>
      </c>
      <c r="S4271">
        <v>9</v>
      </c>
      <c r="T4271">
        <v>12</v>
      </c>
    </row>
    <row r="4272" spans="8:20" x14ac:dyDescent="0.35">
      <c r="H4272">
        <v>549.03899999999999</v>
      </c>
      <c r="I4272">
        <v>40.040999999999997</v>
      </c>
      <c r="J4272" t="s">
        <v>1690</v>
      </c>
      <c r="K4272" t="s">
        <v>129</v>
      </c>
      <c r="L4272">
        <v>3</v>
      </c>
      <c r="M4272" t="s">
        <v>983</v>
      </c>
      <c r="N4272">
        <v>4</v>
      </c>
      <c r="O4272">
        <v>14</v>
      </c>
      <c r="P4272">
        <v>14</v>
      </c>
      <c r="Q4272">
        <v>17</v>
      </c>
      <c r="R4272">
        <v>11</v>
      </c>
      <c r="S4272">
        <v>11</v>
      </c>
      <c r="T4272">
        <v>14</v>
      </c>
    </row>
    <row r="4273" spans="8:20" x14ac:dyDescent="0.35">
      <c r="H4273">
        <v>549.04</v>
      </c>
      <c r="I4273">
        <v>40.042000000000002</v>
      </c>
      <c r="J4273" t="s">
        <v>1690</v>
      </c>
      <c r="K4273" t="s">
        <v>130</v>
      </c>
      <c r="L4273">
        <v>3</v>
      </c>
      <c r="M4273" t="s">
        <v>1694</v>
      </c>
      <c r="N4273">
        <v>4</v>
      </c>
      <c r="O4273">
        <v>17</v>
      </c>
      <c r="P4273">
        <v>17</v>
      </c>
      <c r="Q4273">
        <v>20</v>
      </c>
      <c r="R4273">
        <v>7</v>
      </c>
      <c r="S4273">
        <v>7</v>
      </c>
      <c r="T4273">
        <v>10</v>
      </c>
    </row>
    <row r="4274" spans="8:20" x14ac:dyDescent="0.35">
      <c r="H4274">
        <v>549.04100000000005</v>
      </c>
      <c r="I4274">
        <v>40.042999999999999</v>
      </c>
      <c r="J4274" t="s">
        <v>1690</v>
      </c>
      <c r="K4274" t="s">
        <v>52</v>
      </c>
      <c r="L4274">
        <v>3</v>
      </c>
      <c r="M4274" t="s">
        <v>1699</v>
      </c>
      <c r="N4274">
        <v>3</v>
      </c>
      <c r="O4274">
        <v>16</v>
      </c>
      <c r="P4274">
        <v>19</v>
      </c>
      <c r="Q4274">
        <v>21</v>
      </c>
      <c r="R4274">
        <v>2</v>
      </c>
      <c r="S4274">
        <v>5</v>
      </c>
      <c r="T4274">
        <v>7</v>
      </c>
    </row>
    <row r="4275" spans="8:20" x14ac:dyDescent="0.35">
      <c r="H4275">
        <v>549.04200000000003</v>
      </c>
      <c r="I4275">
        <v>40.043999999999997</v>
      </c>
      <c r="J4275" t="s">
        <v>1690</v>
      </c>
      <c r="K4275" t="s">
        <v>131</v>
      </c>
      <c r="L4275">
        <v>3</v>
      </c>
      <c r="M4275" t="s">
        <v>1699</v>
      </c>
      <c r="N4275">
        <v>3</v>
      </c>
      <c r="O4275">
        <v>16</v>
      </c>
      <c r="P4275">
        <v>19</v>
      </c>
      <c r="Q4275">
        <v>21</v>
      </c>
      <c r="R4275">
        <v>2</v>
      </c>
      <c r="S4275">
        <v>5</v>
      </c>
      <c r="T4275">
        <v>7</v>
      </c>
    </row>
    <row r="4276" spans="8:20" x14ac:dyDescent="0.35">
      <c r="H4276">
        <v>549.04300000000001</v>
      </c>
      <c r="I4276">
        <v>40.045000000000002</v>
      </c>
      <c r="J4276" t="s">
        <v>1690</v>
      </c>
      <c r="K4276" t="s">
        <v>53</v>
      </c>
      <c r="L4276">
        <v>3</v>
      </c>
      <c r="M4276" t="s">
        <v>1695</v>
      </c>
      <c r="N4276">
        <v>3</v>
      </c>
      <c r="O4276">
        <v>19</v>
      </c>
      <c r="P4276">
        <v>22</v>
      </c>
      <c r="Q4276">
        <v>24</v>
      </c>
      <c r="R4276">
        <v>1</v>
      </c>
      <c r="S4276">
        <v>4</v>
      </c>
      <c r="T4276">
        <v>6</v>
      </c>
    </row>
    <row r="4277" spans="8:20" x14ac:dyDescent="0.35">
      <c r="H4277">
        <v>549.04399999999998</v>
      </c>
      <c r="I4277">
        <v>40.045999999999999</v>
      </c>
      <c r="J4277" t="s">
        <v>1690</v>
      </c>
      <c r="K4277" t="s">
        <v>132</v>
      </c>
      <c r="L4277">
        <v>3</v>
      </c>
      <c r="M4277" t="s">
        <v>415</v>
      </c>
      <c r="N4277">
        <v>4</v>
      </c>
      <c r="O4277">
        <v>3</v>
      </c>
      <c r="P4277">
        <v>3</v>
      </c>
      <c r="Q4277">
        <v>6</v>
      </c>
      <c r="R4277">
        <v>19</v>
      </c>
      <c r="S4277">
        <v>19</v>
      </c>
      <c r="T4277">
        <v>22</v>
      </c>
    </row>
    <row r="4278" spans="8:20" x14ac:dyDescent="0.35">
      <c r="H4278">
        <v>549.04499999999996</v>
      </c>
      <c r="I4278">
        <v>40.046999999999997</v>
      </c>
      <c r="J4278" t="s">
        <v>1690</v>
      </c>
      <c r="K4278" t="s">
        <v>133</v>
      </c>
      <c r="L4278">
        <v>3</v>
      </c>
      <c r="M4278" t="s">
        <v>1641</v>
      </c>
      <c r="N4278">
        <v>4</v>
      </c>
      <c r="O4278">
        <v>14</v>
      </c>
      <c r="P4278">
        <v>14</v>
      </c>
      <c r="Q4278">
        <v>17</v>
      </c>
      <c r="R4278">
        <v>10</v>
      </c>
      <c r="S4278">
        <v>10</v>
      </c>
      <c r="T4278">
        <v>13</v>
      </c>
    </row>
    <row r="4279" spans="8:20" x14ac:dyDescent="0.35">
      <c r="H4279">
        <v>549.04600000000005</v>
      </c>
      <c r="I4279">
        <v>40.048000000000002</v>
      </c>
      <c r="J4279" t="s">
        <v>1690</v>
      </c>
      <c r="K4279" t="s">
        <v>54</v>
      </c>
      <c r="L4279">
        <v>3</v>
      </c>
      <c r="M4279" t="s">
        <v>1703</v>
      </c>
      <c r="N4279">
        <v>3</v>
      </c>
      <c r="O4279">
        <v>0</v>
      </c>
      <c r="P4279">
        <v>3</v>
      </c>
      <c r="Q4279">
        <v>5</v>
      </c>
      <c r="R4279">
        <v>17</v>
      </c>
      <c r="S4279">
        <v>20</v>
      </c>
      <c r="T4279">
        <v>22</v>
      </c>
    </row>
    <row r="4280" spans="8:20" x14ac:dyDescent="0.35">
      <c r="H4280">
        <v>549.04700000000003</v>
      </c>
      <c r="I4280">
        <v>40.048999999999999</v>
      </c>
      <c r="J4280" t="s">
        <v>1690</v>
      </c>
      <c r="K4280" t="s">
        <v>1560</v>
      </c>
      <c r="L4280">
        <v>3</v>
      </c>
      <c r="M4280" t="s">
        <v>1570</v>
      </c>
      <c r="N4280">
        <v>3</v>
      </c>
      <c r="O4280">
        <v>14</v>
      </c>
      <c r="P4280">
        <v>17</v>
      </c>
      <c r="Q4280">
        <v>19</v>
      </c>
      <c r="R4280">
        <v>6</v>
      </c>
      <c r="S4280">
        <v>9</v>
      </c>
      <c r="T4280">
        <v>11</v>
      </c>
    </row>
    <row r="4281" spans="8:20" x14ac:dyDescent="0.35">
      <c r="H4281">
        <v>549.048</v>
      </c>
      <c r="I4281">
        <v>40.049999999999997</v>
      </c>
      <c r="J4281" t="s">
        <v>1690</v>
      </c>
      <c r="K4281" t="s">
        <v>134</v>
      </c>
      <c r="L4281">
        <v>3</v>
      </c>
      <c r="M4281" t="s">
        <v>1692</v>
      </c>
      <c r="N4281">
        <v>4</v>
      </c>
      <c r="O4281">
        <v>20</v>
      </c>
      <c r="P4281">
        <v>20</v>
      </c>
      <c r="Q4281">
        <v>23</v>
      </c>
      <c r="R4281">
        <v>4</v>
      </c>
      <c r="S4281">
        <v>4</v>
      </c>
      <c r="T4281">
        <v>7</v>
      </c>
    </row>
    <row r="4282" spans="8:20" x14ac:dyDescent="0.35">
      <c r="H4282">
        <v>549.04899999999998</v>
      </c>
      <c r="I4282">
        <v>40.051000000000002</v>
      </c>
      <c r="J4282" t="s">
        <v>1690</v>
      </c>
      <c r="K4282" t="s">
        <v>55</v>
      </c>
      <c r="L4282">
        <v>3</v>
      </c>
      <c r="M4282" t="s">
        <v>1692</v>
      </c>
      <c r="N4282">
        <v>4</v>
      </c>
      <c r="O4282">
        <v>20</v>
      </c>
      <c r="P4282">
        <v>20</v>
      </c>
      <c r="Q4282">
        <v>23</v>
      </c>
      <c r="R4282">
        <v>4</v>
      </c>
      <c r="S4282">
        <v>4</v>
      </c>
      <c r="T4282">
        <v>7</v>
      </c>
    </row>
    <row r="4283" spans="8:20" x14ac:dyDescent="0.35">
      <c r="H4283">
        <v>549.04999999999995</v>
      </c>
      <c r="I4283">
        <v>40.052</v>
      </c>
      <c r="J4283" t="s">
        <v>1690</v>
      </c>
      <c r="K4283" t="s">
        <v>33</v>
      </c>
      <c r="L4283">
        <v>3</v>
      </c>
      <c r="M4283" t="s">
        <v>324</v>
      </c>
      <c r="N4283">
        <v>4</v>
      </c>
      <c r="O4283">
        <v>18</v>
      </c>
      <c r="P4283">
        <v>18</v>
      </c>
      <c r="Q4283">
        <v>21</v>
      </c>
      <c r="R4283">
        <v>7</v>
      </c>
      <c r="S4283">
        <v>7</v>
      </c>
      <c r="T4283">
        <v>10</v>
      </c>
    </row>
    <row r="4284" spans="8:20" x14ac:dyDescent="0.35">
      <c r="H4284">
        <v>549.05100000000004</v>
      </c>
      <c r="I4284">
        <v>40.052999999999997</v>
      </c>
      <c r="J4284" t="s">
        <v>1690</v>
      </c>
      <c r="K4284" t="s">
        <v>135</v>
      </c>
      <c r="L4284">
        <v>3</v>
      </c>
      <c r="M4284" t="s">
        <v>1692</v>
      </c>
      <c r="N4284">
        <v>4</v>
      </c>
      <c r="O4284">
        <v>20</v>
      </c>
      <c r="P4284">
        <v>20</v>
      </c>
      <c r="Q4284">
        <v>23</v>
      </c>
      <c r="R4284">
        <v>4</v>
      </c>
      <c r="S4284">
        <v>4</v>
      </c>
      <c r="T4284">
        <v>7</v>
      </c>
    </row>
    <row r="4285" spans="8:20" x14ac:dyDescent="0.35">
      <c r="H4285">
        <v>549.05200000000002</v>
      </c>
      <c r="I4285">
        <v>40.054000000000002</v>
      </c>
      <c r="J4285" t="s">
        <v>1690</v>
      </c>
      <c r="K4285" t="s">
        <v>136</v>
      </c>
      <c r="L4285">
        <v>3</v>
      </c>
      <c r="M4285" t="s">
        <v>1215</v>
      </c>
      <c r="N4285">
        <v>3</v>
      </c>
      <c r="O4285">
        <v>13</v>
      </c>
      <c r="P4285">
        <v>16</v>
      </c>
      <c r="Q4285">
        <v>18</v>
      </c>
      <c r="R4285">
        <v>7</v>
      </c>
      <c r="S4285">
        <v>10</v>
      </c>
      <c r="T4285">
        <v>12</v>
      </c>
    </row>
    <row r="4286" spans="8:20" x14ac:dyDescent="0.35">
      <c r="H4286">
        <v>549.053</v>
      </c>
      <c r="I4286">
        <v>40.055</v>
      </c>
      <c r="J4286" t="s">
        <v>1690</v>
      </c>
      <c r="K4286" t="s">
        <v>137</v>
      </c>
      <c r="L4286">
        <v>3</v>
      </c>
      <c r="M4286" t="s">
        <v>1699</v>
      </c>
      <c r="N4286">
        <v>3</v>
      </c>
      <c r="O4286">
        <v>16</v>
      </c>
      <c r="P4286">
        <v>19</v>
      </c>
      <c r="Q4286">
        <v>21</v>
      </c>
      <c r="R4286">
        <v>2</v>
      </c>
      <c r="S4286">
        <v>5</v>
      </c>
      <c r="T4286">
        <v>7</v>
      </c>
    </row>
    <row r="4287" spans="8:20" x14ac:dyDescent="0.35">
      <c r="H4287">
        <v>549.05399999999997</v>
      </c>
      <c r="I4287">
        <v>40.055999999999997</v>
      </c>
      <c r="J4287" t="s">
        <v>1690</v>
      </c>
      <c r="K4287" t="s">
        <v>138</v>
      </c>
      <c r="L4287">
        <v>3</v>
      </c>
      <c r="M4287" t="s">
        <v>1697</v>
      </c>
      <c r="N4287">
        <v>4</v>
      </c>
      <c r="O4287">
        <v>3</v>
      </c>
      <c r="P4287">
        <v>3</v>
      </c>
      <c r="Q4287">
        <v>6</v>
      </c>
      <c r="R4287">
        <v>18</v>
      </c>
      <c r="S4287">
        <v>18</v>
      </c>
      <c r="T4287">
        <v>21</v>
      </c>
    </row>
    <row r="4288" spans="8:20" x14ac:dyDescent="0.35">
      <c r="H4288">
        <v>549.05499999999995</v>
      </c>
      <c r="I4288">
        <v>40.057000000000002</v>
      </c>
      <c r="J4288" t="s">
        <v>1690</v>
      </c>
      <c r="K4288" t="s">
        <v>139</v>
      </c>
      <c r="L4288">
        <v>3</v>
      </c>
      <c r="M4288" t="s">
        <v>1694</v>
      </c>
      <c r="N4288">
        <v>4</v>
      </c>
      <c r="O4288">
        <v>17</v>
      </c>
      <c r="P4288">
        <v>17</v>
      </c>
      <c r="Q4288">
        <v>20</v>
      </c>
      <c r="R4288">
        <v>7</v>
      </c>
      <c r="S4288">
        <v>7</v>
      </c>
      <c r="T4288">
        <v>10</v>
      </c>
    </row>
    <row r="4289" spans="8:20" x14ac:dyDescent="0.35">
      <c r="H4289">
        <v>549.05600000000004</v>
      </c>
      <c r="I4289">
        <v>40.058</v>
      </c>
      <c r="J4289" t="s">
        <v>1690</v>
      </c>
      <c r="K4289" t="s">
        <v>1415</v>
      </c>
      <c r="L4289">
        <v>3</v>
      </c>
      <c r="M4289" t="s">
        <v>1700</v>
      </c>
      <c r="N4289">
        <v>3</v>
      </c>
      <c r="O4289">
        <v>9</v>
      </c>
      <c r="P4289">
        <v>12</v>
      </c>
      <c r="Q4289">
        <v>14</v>
      </c>
      <c r="R4289">
        <v>6</v>
      </c>
      <c r="S4289">
        <v>9</v>
      </c>
      <c r="T4289">
        <v>11</v>
      </c>
    </row>
    <row r="4290" spans="8:20" x14ac:dyDescent="0.35">
      <c r="H4290">
        <v>549.05700000000002</v>
      </c>
      <c r="I4290">
        <v>40.058999999999997</v>
      </c>
      <c r="J4290" t="s">
        <v>1690</v>
      </c>
      <c r="K4290" t="s">
        <v>34</v>
      </c>
      <c r="L4290">
        <v>3</v>
      </c>
      <c r="M4290" t="s">
        <v>1701</v>
      </c>
      <c r="N4290">
        <v>3</v>
      </c>
      <c r="O4290">
        <v>15</v>
      </c>
      <c r="P4290">
        <v>18</v>
      </c>
      <c r="Q4290">
        <v>20</v>
      </c>
      <c r="R4290">
        <v>4</v>
      </c>
      <c r="S4290">
        <v>7</v>
      </c>
      <c r="T4290">
        <v>9</v>
      </c>
    </row>
    <row r="4291" spans="8:20" x14ac:dyDescent="0.35">
      <c r="H4291">
        <v>549.05799999999999</v>
      </c>
      <c r="I4291">
        <v>40.06</v>
      </c>
      <c r="J4291" t="s">
        <v>1690</v>
      </c>
      <c r="K4291" t="s">
        <v>35</v>
      </c>
      <c r="L4291">
        <v>3</v>
      </c>
      <c r="M4291" t="s">
        <v>1691</v>
      </c>
      <c r="N4291">
        <v>4</v>
      </c>
      <c r="O4291">
        <v>18</v>
      </c>
      <c r="P4291">
        <v>18</v>
      </c>
      <c r="Q4291">
        <v>21</v>
      </c>
      <c r="R4291">
        <v>8</v>
      </c>
      <c r="S4291">
        <v>8</v>
      </c>
      <c r="T4291">
        <v>11</v>
      </c>
    </row>
    <row r="4292" spans="8:20" x14ac:dyDescent="0.35">
      <c r="H4292">
        <v>549.05899999999997</v>
      </c>
      <c r="I4292">
        <v>40.061</v>
      </c>
      <c r="J4292" t="s">
        <v>1690</v>
      </c>
      <c r="K4292" t="s">
        <v>140</v>
      </c>
      <c r="L4292">
        <v>3</v>
      </c>
      <c r="M4292" t="s">
        <v>1703</v>
      </c>
      <c r="N4292">
        <v>3</v>
      </c>
      <c r="O4292">
        <v>0</v>
      </c>
      <c r="P4292">
        <v>3</v>
      </c>
      <c r="Q4292">
        <v>5</v>
      </c>
      <c r="R4292">
        <v>17</v>
      </c>
      <c r="S4292">
        <v>20</v>
      </c>
      <c r="T4292">
        <v>22</v>
      </c>
    </row>
    <row r="4293" spans="8:20" x14ac:dyDescent="0.35">
      <c r="H4293">
        <v>549.05999999999995</v>
      </c>
      <c r="I4293">
        <v>40.061999999999998</v>
      </c>
      <c r="J4293" t="s">
        <v>1690</v>
      </c>
      <c r="K4293" t="s">
        <v>30</v>
      </c>
      <c r="L4293">
        <v>3</v>
      </c>
      <c r="M4293" t="s">
        <v>1694</v>
      </c>
      <c r="N4293">
        <v>4</v>
      </c>
      <c r="O4293">
        <v>17</v>
      </c>
      <c r="P4293">
        <v>17</v>
      </c>
      <c r="Q4293">
        <v>20</v>
      </c>
      <c r="R4293">
        <v>7</v>
      </c>
      <c r="S4293">
        <v>7</v>
      </c>
      <c r="T4293">
        <v>10</v>
      </c>
    </row>
    <row r="4294" spans="8:20" x14ac:dyDescent="0.35">
      <c r="H4294">
        <v>549.06100000000004</v>
      </c>
      <c r="I4294">
        <v>40.063000000000002</v>
      </c>
      <c r="J4294" t="s">
        <v>1690</v>
      </c>
      <c r="K4294" t="s">
        <v>141</v>
      </c>
      <c r="L4294">
        <v>3</v>
      </c>
      <c r="M4294" t="s">
        <v>1701</v>
      </c>
      <c r="N4294">
        <v>3</v>
      </c>
      <c r="O4294">
        <v>15</v>
      </c>
      <c r="P4294">
        <v>18</v>
      </c>
      <c r="Q4294">
        <v>20</v>
      </c>
      <c r="R4294">
        <v>4</v>
      </c>
      <c r="S4294">
        <v>7</v>
      </c>
      <c r="T4294">
        <v>9</v>
      </c>
    </row>
    <row r="4295" spans="8:20" x14ac:dyDescent="0.35">
      <c r="H4295">
        <v>549.06200000000001</v>
      </c>
      <c r="I4295">
        <v>40.064</v>
      </c>
      <c r="J4295" t="s">
        <v>1690</v>
      </c>
      <c r="K4295" t="s">
        <v>142</v>
      </c>
      <c r="L4295">
        <v>3</v>
      </c>
      <c r="M4295" t="s">
        <v>1692</v>
      </c>
      <c r="N4295">
        <v>4</v>
      </c>
      <c r="O4295">
        <v>20</v>
      </c>
      <c r="P4295">
        <v>20</v>
      </c>
      <c r="Q4295">
        <v>23</v>
      </c>
      <c r="R4295">
        <v>4</v>
      </c>
      <c r="S4295">
        <v>4</v>
      </c>
      <c r="T4295">
        <v>7</v>
      </c>
    </row>
    <row r="4296" spans="8:20" x14ac:dyDescent="0.35">
      <c r="H4296">
        <v>549.06299999999999</v>
      </c>
      <c r="I4296">
        <v>40.064999999999998</v>
      </c>
      <c r="J4296" t="s">
        <v>1690</v>
      </c>
      <c r="K4296" t="s">
        <v>36</v>
      </c>
      <c r="L4296">
        <v>3</v>
      </c>
      <c r="M4296" t="s">
        <v>1691</v>
      </c>
      <c r="N4296">
        <v>4</v>
      </c>
      <c r="O4296">
        <v>18</v>
      </c>
      <c r="P4296">
        <v>18</v>
      </c>
      <c r="Q4296">
        <v>21</v>
      </c>
      <c r="R4296">
        <v>8</v>
      </c>
      <c r="S4296">
        <v>8</v>
      </c>
      <c r="T4296">
        <v>11</v>
      </c>
    </row>
    <row r="4297" spans="8:20" x14ac:dyDescent="0.35">
      <c r="H4297">
        <v>549.06399999999996</v>
      </c>
      <c r="I4297">
        <v>40.067</v>
      </c>
      <c r="J4297" t="s">
        <v>1690</v>
      </c>
      <c r="K4297" t="s">
        <v>144</v>
      </c>
      <c r="L4297">
        <v>3</v>
      </c>
      <c r="M4297" t="s">
        <v>1702</v>
      </c>
      <c r="N4297">
        <v>4</v>
      </c>
      <c r="O4297">
        <v>16</v>
      </c>
      <c r="P4297">
        <v>16</v>
      </c>
      <c r="Q4297">
        <v>19</v>
      </c>
      <c r="R4297">
        <v>9</v>
      </c>
      <c r="S4297">
        <v>9</v>
      </c>
      <c r="T4297">
        <v>12</v>
      </c>
    </row>
    <row r="4298" spans="8:20" x14ac:dyDescent="0.35">
      <c r="H4298">
        <v>549.06500000000005</v>
      </c>
      <c r="I4298">
        <v>40.067999999999998</v>
      </c>
      <c r="J4298" t="s">
        <v>1690</v>
      </c>
      <c r="K4298" t="s">
        <v>56</v>
      </c>
      <c r="L4298">
        <v>3</v>
      </c>
      <c r="M4298" t="s">
        <v>1693</v>
      </c>
      <c r="N4298">
        <v>4</v>
      </c>
      <c r="O4298">
        <v>15</v>
      </c>
      <c r="P4298">
        <v>15</v>
      </c>
      <c r="Q4298">
        <v>18</v>
      </c>
      <c r="R4298">
        <v>8</v>
      </c>
      <c r="S4298">
        <v>8</v>
      </c>
      <c r="T4298">
        <v>11</v>
      </c>
    </row>
    <row r="4299" spans="8:20" x14ac:dyDescent="0.35">
      <c r="H4299">
        <v>549.06600000000003</v>
      </c>
      <c r="I4299">
        <v>40.069000000000003</v>
      </c>
      <c r="J4299" t="s">
        <v>1690</v>
      </c>
      <c r="K4299" t="s">
        <v>145</v>
      </c>
      <c r="L4299">
        <v>3</v>
      </c>
      <c r="M4299" t="s">
        <v>1691</v>
      </c>
      <c r="N4299">
        <v>4</v>
      </c>
      <c r="O4299">
        <v>18</v>
      </c>
      <c r="P4299">
        <v>18</v>
      </c>
      <c r="Q4299">
        <v>21</v>
      </c>
      <c r="R4299">
        <v>8</v>
      </c>
      <c r="S4299">
        <v>8</v>
      </c>
      <c r="T4299">
        <v>11</v>
      </c>
    </row>
    <row r="4300" spans="8:20" x14ac:dyDescent="0.35">
      <c r="H4300">
        <v>549.06700000000001</v>
      </c>
      <c r="I4300">
        <v>40.07</v>
      </c>
      <c r="J4300" t="s">
        <v>1690</v>
      </c>
      <c r="K4300" t="s">
        <v>146</v>
      </c>
      <c r="L4300">
        <v>3</v>
      </c>
      <c r="M4300" t="s">
        <v>1695</v>
      </c>
      <c r="N4300">
        <v>3</v>
      </c>
      <c r="O4300">
        <v>19</v>
      </c>
      <c r="P4300">
        <v>22</v>
      </c>
      <c r="Q4300">
        <v>24</v>
      </c>
      <c r="R4300">
        <v>1</v>
      </c>
      <c r="S4300">
        <v>4</v>
      </c>
      <c r="T4300">
        <v>6</v>
      </c>
    </row>
    <row r="4301" spans="8:20" x14ac:dyDescent="0.35">
      <c r="H4301">
        <v>549.06799999999998</v>
      </c>
      <c r="I4301">
        <v>40.070999999999998</v>
      </c>
      <c r="J4301" t="s">
        <v>1690</v>
      </c>
      <c r="K4301" t="s">
        <v>147</v>
      </c>
      <c r="L4301">
        <v>3</v>
      </c>
      <c r="M4301" t="s">
        <v>1700</v>
      </c>
      <c r="N4301">
        <v>3</v>
      </c>
      <c r="O4301">
        <v>9</v>
      </c>
      <c r="P4301">
        <v>12</v>
      </c>
      <c r="Q4301">
        <v>14</v>
      </c>
      <c r="R4301">
        <v>6</v>
      </c>
      <c r="S4301">
        <v>9</v>
      </c>
      <c r="T4301">
        <v>11</v>
      </c>
    </row>
    <row r="4302" spans="8:20" x14ac:dyDescent="0.35">
      <c r="H4302">
        <v>549.06899999999996</v>
      </c>
      <c r="I4302">
        <v>40.072000000000003</v>
      </c>
      <c r="J4302" t="s">
        <v>1690</v>
      </c>
      <c r="K4302" t="s">
        <v>28</v>
      </c>
      <c r="L4302">
        <v>3</v>
      </c>
      <c r="M4302" t="s">
        <v>1694</v>
      </c>
      <c r="N4302">
        <v>4</v>
      </c>
      <c r="O4302">
        <v>17</v>
      </c>
      <c r="P4302">
        <v>17</v>
      </c>
      <c r="Q4302">
        <v>20</v>
      </c>
      <c r="R4302">
        <v>7</v>
      </c>
      <c r="S4302">
        <v>7</v>
      </c>
      <c r="T4302">
        <v>10</v>
      </c>
    </row>
    <row r="4303" spans="8:20" x14ac:dyDescent="0.35">
      <c r="H4303">
        <v>549.07000000000005</v>
      </c>
      <c r="I4303">
        <v>40.073</v>
      </c>
      <c r="J4303" t="s">
        <v>1690</v>
      </c>
      <c r="K4303" t="s">
        <v>148</v>
      </c>
      <c r="L4303">
        <v>3</v>
      </c>
      <c r="M4303" t="s">
        <v>872</v>
      </c>
      <c r="N4303">
        <v>4</v>
      </c>
      <c r="O4303">
        <v>16</v>
      </c>
      <c r="P4303">
        <v>16</v>
      </c>
      <c r="Q4303">
        <v>19</v>
      </c>
      <c r="R4303">
        <v>9</v>
      </c>
      <c r="S4303">
        <v>9</v>
      </c>
      <c r="T4303">
        <v>12</v>
      </c>
    </row>
    <row r="4304" spans="8:20" x14ac:dyDescent="0.35">
      <c r="H4304">
        <v>549.07100000000003</v>
      </c>
      <c r="I4304">
        <v>40.073999999999998</v>
      </c>
      <c r="J4304" t="s">
        <v>1690</v>
      </c>
      <c r="K4304" t="s">
        <v>149</v>
      </c>
      <c r="L4304">
        <v>3</v>
      </c>
      <c r="M4304" t="s">
        <v>1698</v>
      </c>
      <c r="N4304">
        <v>3</v>
      </c>
      <c r="O4304">
        <v>8</v>
      </c>
      <c r="P4304">
        <v>11</v>
      </c>
      <c r="Q4304">
        <v>13</v>
      </c>
      <c r="R4304">
        <v>8</v>
      </c>
      <c r="S4304">
        <v>11</v>
      </c>
      <c r="T4304">
        <v>13</v>
      </c>
    </row>
    <row r="4305" spans="8:20" x14ac:dyDescent="0.35">
      <c r="H4305">
        <v>549.072</v>
      </c>
      <c r="I4305">
        <v>40.076000000000001</v>
      </c>
      <c r="J4305" t="s">
        <v>1690</v>
      </c>
      <c r="K4305" t="s">
        <v>151</v>
      </c>
      <c r="L4305">
        <v>3</v>
      </c>
      <c r="M4305" t="s">
        <v>1698</v>
      </c>
      <c r="N4305">
        <v>3</v>
      </c>
      <c r="O4305">
        <v>8</v>
      </c>
      <c r="P4305">
        <v>11</v>
      </c>
      <c r="Q4305">
        <v>13</v>
      </c>
      <c r="R4305">
        <v>8</v>
      </c>
      <c r="S4305">
        <v>11</v>
      </c>
      <c r="T4305">
        <v>13</v>
      </c>
    </row>
    <row r="4306" spans="8:20" x14ac:dyDescent="0.35">
      <c r="H4306">
        <v>549.07299999999998</v>
      </c>
      <c r="I4306">
        <v>40.076999999999998</v>
      </c>
      <c r="J4306" t="s">
        <v>1690</v>
      </c>
      <c r="K4306" t="s">
        <v>152</v>
      </c>
      <c r="L4306">
        <v>3</v>
      </c>
      <c r="M4306" t="s">
        <v>695</v>
      </c>
      <c r="N4306">
        <v>4</v>
      </c>
      <c r="O4306">
        <v>14</v>
      </c>
      <c r="P4306">
        <v>14</v>
      </c>
      <c r="Q4306">
        <v>17</v>
      </c>
      <c r="R4306">
        <v>11</v>
      </c>
      <c r="S4306">
        <v>11</v>
      </c>
      <c r="T4306">
        <v>14</v>
      </c>
    </row>
    <row r="4307" spans="8:20" x14ac:dyDescent="0.35">
      <c r="H4307">
        <v>549.07399999999996</v>
      </c>
      <c r="I4307">
        <v>40.079000000000001</v>
      </c>
      <c r="J4307" t="s">
        <v>1690</v>
      </c>
      <c r="K4307" t="s">
        <v>153</v>
      </c>
      <c r="L4307">
        <v>3</v>
      </c>
      <c r="M4307" t="s">
        <v>1698</v>
      </c>
      <c r="N4307">
        <v>3</v>
      </c>
      <c r="O4307">
        <v>8</v>
      </c>
      <c r="P4307">
        <v>11</v>
      </c>
      <c r="Q4307">
        <v>13</v>
      </c>
      <c r="R4307">
        <v>8</v>
      </c>
      <c r="S4307">
        <v>11</v>
      </c>
      <c r="T4307">
        <v>13</v>
      </c>
    </row>
    <row r="4308" spans="8:20" x14ac:dyDescent="0.35">
      <c r="H4308">
        <v>549.07500000000005</v>
      </c>
      <c r="I4308">
        <v>40.08</v>
      </c>
      <c r="J4308" t="s">
        <v>1690</v>
      </c>
      <c r="K4308" t="s">
        <v>1606</v>
      </c>
      <c r="L4308">
        <v>3</v>
      </c>
      <c r="M4308" t="s">
        <v>1629</v>
      </c>
      <c r="N4308">
        <v>3</v>
      </c>
      <c r="O4308">
        <v>19</v>
      </c>
      <c r="P4308">
        <v>22</v>
      </c>
      <c r="Q4308">
        <v>24</v>
      </c>
      <c r="R4308">
        <v>1</v>
      </c>
      <c r="S4308">
        <v>4</v>
      </c>
      <c r="T4308">
        <v>6</v>
      </c>
    </row>
    <row r="4309" spans="8:20" x14ac:dyDescent="0.35">
      <c r="H4309">
        <v>549.07600000000002</v>
      </c>
      <c r="I4309">
        <v>40.081000000000003</v>
      </c>
      <c r="J4309" t="s">
        <v>1690</v>
      </c>
      <c r="K4309" t="s">
        <v>154</v>
      </c>
      <c r="L4309">
        <v>3</v>
      </c>
      <c r="M4309" t="s">
        <v>1694</v>
      </c>
      <c r="N4309">
        <v>4</v>
      </c>
      <c r="O4309">
        <v>17</v>
      </c>
      <c r="P4309">
        <v>17</v>
      </c>
      <c r="Q4309">
        <v>20</v>
      </c>
      <c r="R4309">
        <v>7</v>
      </c>
      <c r="S4309">
        <v>7</v>
      </c>
      <c r="T4309">
        <v>10</v>
      </c>
    </row>
    <row r="4310" spans="8:20" x14ac:dyDescent="0.35">
      <c r="H4310">
        <v>549.077</v>
      </c>
      <c r="I4310">
        <v>40.082000000000001</v>
      </c>
      <c r="J4310" t="s">
        <v>1690</v>
      </c>
      <c r="K4310" t="s">
        <v>155</v>
      </c>
      <c r="L4310">
        <v>3</v>
      </c>
      <c r="M4310" t="s">
        <v>1701</v>
      </c>
      <c r="N4310">
        <v>3</v>
      </c>
      <c r="O4310">
        <v>15</v>
      </c>
      <c r="P4310">
        <v>18</v>
      </c>
      <c r="Q4310">
        <v>20</v>
      </c>
      <c r="R4310">
        <v>4</v>
      </c>
      <c r="S4310">
        <v>7</v>
      </c>
      <c r="T4310">
        <v>9</v>
      </c>
    </row>
    <row r="4311" spans="8:20" x14ac:dyDescent="0.35">
      <c r="H4311">
        <v>549.07799999999997</v>
      </c>
      <c r="I4311">
        <v>40.082999999999998</v>
      </c>
      <c r="J4311" t="s">
        <v>1690</v>
      </c>
      <c r="K4311" t="s">
        <v>57</v>
      </c>
      <c r="L4311">
        <v>3</v>
      </c>
      <c r="M4311" t="s">
        <v>1344</v>
      </c>
      <c r="N4311">
        <v>4</v>
      </c>
      <c r="O4311">
        <v>13</v>
      </c>
      <c r="P4311">
        <v>13</v>
      </c>
      <c r="Q4311">
        <v>16</v>
      </c>
      <c r="R4311">
        <v>12</v>
      </c>
      <c r="S4311">
        <v>12</v>
      </c>
      <c r="T4311">
        <v>15</v>
      </c>
    </row>
    <row r="4312" spans="8:20" x14ac:dyDescent="0.35">
      <c r="H4312">
        <v>549.07899999999995</v>
      </c>
      <c r="I4312">
        <v>40.084000000000003</v>
      </c>
      <c r="J4312" t="s">
        <v>1690</v>
      </c>
      <c r="K4312" t="s">
        <v>1666</v>
      </c>
      <c r="L4312">
        <v>3</v>
      </c>
      <c r="M4312" t="s">
        <v>1691</v>
      </c>
      <c r="N4312">
        <v>4</v>
      </c>
      <c r="O4312">
        <v>18</v>
      </c>
      <c r="P4312">
        <v>18</v>
      </c>
      <c r="Q4312">
        <v>21</v>
      </c>
      <c r="R4312">
        <v>8</v>
      </c>
      <c r="S4312">
        <v>8</v>
      </c>
      <c r="T4312">
        <v>11</v>
      </c>
    </row>
    <row r="4313" spans="8:20" x14ac:dyDescent="0.35">
      <c r="H4313">
        <v>549.08000000000004</v>
      </c>
      <c r="I4313">
        <v>40.085000000000001</v>
      </c>
      <c r="J4313" t="s">
        <v>1690</v>
      </c>
      <c r="K4313" t="s">
        <v>156</v>
      </c>
      <c r="L4313">
        <v>3</v>
      </c>
      <c r="M4313" t="s">
        <v>1702</v>
      </c>
      <c r="N4313">
        <v>4</v>
      </c>
      <c r="O4313">
        <v>16</v>
      </c>
      <c r="P4313">
        <v>16</v>
      </c>
      <c r="Q4313">
        <v>19</v>
      </c>
      <c r="R4313">
        <v>9</v>
      </c>
      <c r="S4313">
        <v>9</v>
      </c>
      <c r="T4313">
        <v>12</v>
      </c>
    </row>
    <row r="4314" spans="8:20" x14ac:dyDescent="0.35">
      <c r="H4314">
        <v>549.08100000000002</v>
      </c>
      <c r="I4314">
        <v>40.085999999999999</v>
      </c>
      <c r="J4314" t="s">
        <v>1690</v>
      </c>
      <c r="K4314" t="s">
        <v>37</v>
      </c>
      <c r="L4314">
        <v>3</v>
      </c>
      <c r="M4314" t="s">
        <v>1008</v>
      </c>
      <c r="N4314">
        <v>4</v>
      </c>
      <c r="O4314">
        <v>13</v>
      </c>
      <c r="P4314">
        <v>13</v>
      </c>
      <c r="Q4314">
        <v>16</v>
      </c>
      <c r="R4314">
        <v>11</v>
      </c>
      <c r="S4314">
        <v>11</v>
      </c>
      <c r="T4314">
        <v>14</v>
      </c>
    </row>
    <row r="4315" spans="8:20" x14ac:dyDescent="0.35">
      <c r="H4315">
        <v>549.08199999999999</v>
      </c>
      <c r="I4315">
        <v>40.087000000000003</v>
      </c>
      <c r="J4315" t="s">
        <v>1690</v>
      </c>
      <c r="K4315" t="s">
        <v>157</v>
      </c>
      <c r="L4315">
        <v>3</v>
      </c>
      <c r="M4315" t="s">
        <v>1691</v>
      </c>
      <c r="N4315">
        <v>4</v>
      </c>
      <c r="O4315">
        <v>18</v>
      </c>
      <c r="P4315">
        <v>18</v>
      </c>
      <c r="Q4315">
        <v>21</v>
      </c>
      <c r="R4315">
        <v>8</v>
      </c>
      <c r="S4315">
        <v>8</v>
      </c>
      <c r="T4315">
        <v>11</v>
      </c>
    </row>
    <row r="4316" spans="8:20" x14ac:dyDescent="0.35">
      <c r="H4316">
        <v>549.08299999999997</v>
      </c>
      <c r="I4316">
        <v>40.088000000000001</v>
      </c>
      <c r="J4316" t="s">
        <v>1690</v>
      </c>
      <c r="K4316" t="s">
        <v>58</v>
      </c>
      <c r="L4316">
        <v>3</v>
      </c>
      <c r="M4316" t="s">
        <v>1697</v>
      </c>
      <c r="N4316">
        <v>4</v>
      </c>
      <c r="O4316">
        <v>3</v>
      </c>
      <c r="P4316">
        <v>3</v>
      </c>
      <c r="Q4316">
        <v>6</v>
      </c>
      <c r="R4316">
        <v>18</v>
      </c>
      <c r="S4316">
        <v>18</v>
      </c>
      <c r="T4316">
        <v>21</v>
      </c>
    </row>
    <row r="4317" spans="8:20" x14ac:dyDescent="0.35">
      <c r="H4317">
        <v>549.08399999999995</v>
      </c>
      <c r="I4317">
        <v>40.088999999999999</v>
      </c>
      <c r="J4317" t="s">
        <v>1690</v>
      </c>
      <c r="K4317" t="s">
        <v>59</v>
      </c>
      <c r="L4317">
        <v>3</v>
      </c>
      <c r="M4317" t="s">
        <v>1696</v>
      </c>
      <c r="N4317">
        <v>4</v>
      </c>
      <c r="O4317">
        <v>17</v>
      </c>
      <c r="P4317">
        <v>17</v>
      </c>
      <c r="Q4317">
        <v>20</v>
      </c>
      <c r="R4317">
        <v>5</v>
      </c>
      <c r="S4317">
        <v>5</v>
      </c>
      <c r="T4317">
        <v>8</v>
      </c>
    </row>
    <row r="4318" spans="8:20" x14ac:dyDescent="0.35">
      <c r="H4318">
        <v>549.08500000000004</v>
      </c>
      <c r="I4318">
        <v>40.090000000000003</v>
      </c>
      <c r="J4318" t="s">
        <v>1690</v>
      </c>
      <c r="K4318" t="s">
        <v>158</v>
      </c>
      <c r="L4318">
        <v>3</v>
      </c>
      <c r="M4318" t="s">
        <v>1703</v>
      </c>
      <c r="N4318">
        <v>3</v>
      </c>
      <c r="O4318">
        <v>0</v>
      </c>
      <c r="P4318">
        <v>3</v>
      </c>
      <c r="Q4318">
        <v>5</v>
      </c>
      <c r="R4318">
        <v>17</v>
      </c>
      <c r="S4318">
        <v>20</v>
      </c>
      <c r="T4318">
        <v>22</v>
      </c>
    </row>
    <row r="4319" spans="8:20" x14ac:dyDescent="0.35">
      <c r="H4319">
        <v>549.08600000000001</v>
      </c>
      <c r="I4319">
        <v>40.091000000000001</v>
      </c>
      <c r="J4319" t="s">
        <v>1690</v>
      </c>
      <c r="K4319" t="s">
        <v>159</v>
      </c>
      <c r="L4319">
        <v>3</v>
      </c>
      <c r="M4319" t="s">
        <v>807</v>
      </c>
      <c r="N4319">
        <v>4</v>
      </c>
      <c r="O4319">
        <v>17</v>
      </c>
      <c r="P4319">
        <v>17</v>
      </c>
      <c r="Q4319">
        <v>20</v>
      </c>
      <c r="R4319">
        <v>6</v>
      </c>
      <c r="S4319">
        <v>6</v>
      </c>
      <c r="T4319">
        <v>9</v>
      </c>
    </row>
    <row r="4320" spans="8:20" x14ac:dyDescent="0.35">
      <c r="H4320">
        <v>549.08699999999999</v>
      </c>
      <c r="I4320">
        <v>40.091999999999999</v>
      </c>
      <c r="J4320" t="s">
        <v>1690</v>
      </c>
      <c r="K4320" t="s">
        <v>160</v>
      </c>
      <c r="L4320">
        <v>3</v>
      </c>
      <c r="M4320" t="s">
        <v>1699</v>
      </c>
      <c r="N4320">
        <v>3</v>
      </c>
      <c r="O4320">
        <v>16</v>
      </c>
      <c r="P4320">
        <v>19</v>
      </c>
      <c r="Q4320">
        <v>21</v>
      </c>
      <c r="R4320">
        <v>2</v>
      </c>
      <c r="S4320">
        <v>5</v>
      </c>
      <c r="T4320">
        <v>7</v>
      </c>
    </row>
    <row r="4321" spans="8:20" x14ac:dyDescent="0.35">
      <c r="H4321">
        <v>549.08799999999997</v>
      </c>
      <c r="I4321">
        <v>40.093000000000004</v>
      </c>
      <c r="J4321" t="s">
        <v>1690</v>
      </c>
      <c r="K4321" t="s">
        <v>161</v>
      </c>
      <c r="L4321">
        <v>3</v>
      </c>
      <c r="M4321" t="s">
        <v>808</v>
      </c>
      <c r="N4321">
        <v>4</v>
      </c>
      <c r="O4321">
        <v>15</v>
      </c>
      <c r="P4321">
        <v>15</v>
      </c>
      <c r="Q4321">
        <v>18</v>
      </c>
      <c r="R4321">
        <v>9</v>
      </c>
      <c r="S4321">
        <v>9</v>
      </c>
      <c r="T4321">
        <v>12</v>
      </c>
    </row>
    <row r="4322" spans="8:20" x14ac:dyDescent="0.35">
      <c r="H4322">
        <v>549.08900000000006</v>
      </c>
      <c r="I4322">
        <v>40.094000000000001</v>
      </c>
      <c r="J4322" t="s">
        <v>1690</v>
      </c>
      <c r="K4322" t="s">
        <v>1374</v>
      </c>
      <c r="L4322">
        <v>3</v>
      </c>
      <c r="M4322" t="s">
        <v>1703</v>
      </c>
      <c r="N4322">
        <v>3</v>
      </c>
      <c r="O4322">
        <v>0</v>
      </c>
      <c r="P4322">
        <v>3</v>
      </c>
      <c r="Q4322">
        <v>5</v>
      </c>
      <c r="R4322">
        <v>17</v>
      </c>
      <c r="S4322">
        <v>20</v>
      </c>
      <c r="T4322">
        <v>22</v>
      </c>
    </row>
    <row r="4323" spans="8:20" x14ac:dyDescent="0.35">
      <c r="H4323">
        <v>549.09</v>
      </c>
      <c r="I4323">
        <v>40.094999999999999</v>
      </c>
      <c r="J4323" t="s">
        <v>1690</v>
      </c>
      <c r="K4323" t="s">
        <v>162</v>
      </c>
      <c r="L4323">
        <v>3</v>
      </c>
      <c r="M4323" t="s">
        <v>1703</v>
      </c>
      <c r="N4323">
        <v>3</v>
      </c>
      <c r="O4323">
        <v>0</v>
      </c>
      <c r="P4323">
        <v>3</v>
      </c>
      <c r="Q4323">
        <v>5</v>
      </c>
      <c r="R4323">
        <v>17</v>
      </c>
      <c r="S4323">
        <v>20</v>
      </c>
      <c r="T4323">
        <v>22</v>
      </c>
    </row>
    <row r="4324" spans="8:20" x14ac:dyDescent="0.35">
      <c r="H4324">
        <v>549.09100000000001</v>
      </c>
      <c r="I4324">
        <v>40.095999999999997</v>
      </c>
      <c r="J4324" t="s">
        <v>1690</v>
      </c>
      <c r="K4324" t="s">
        <v>163</v>
      </c>
      <c r="L4324">
        <v>3</v>
      </c>
      <c r="M4324" t="s">
        <v>1691</v>
      </c>
      <c r="N4324">
        <v>4</v>
      </c>
      <c r="O4324">
        <v>18</v>
      </c>
      <c r="P4324">
        <v>18</v>
      </c>
      <c r="Q4324">
        <v>21</v>
      </c>
      <c r="R4324">
        <v>8</v>
      </c>
      <c r="S4324">
        <v>8</v>
      </c>
      <c r="T4324">
        <v>11</v>
      </c>
    </row>
    <row r="4325" spans="8:20" x14ac:dyDescent="0.35">
      <c r="H4325">
        <v>549.09199999999998</v>
      </c>
      <c r="I4325">
        <v>40.097000000000001</v>
      </c>
      <c r="J4325" t="s">
        <v>1690</v>
      </c>
      <c r="K4325" t="s">
        <v>24</v>
      </c>
      <c r="L4325">
        <v>3</v>
      </c>
      <c r="M4325" t="s">
        <v>1241</v>
      </c>
      <c r="N4325">
        <v>4</v>
      </c>
      <c r="O4325">
        <v>13</v>
      </c>
      <c r="P4325">
        <v>13</v>
      </c>
      <c r="Q4325">
        <v>16</v>
      </c>
      <c r="R4325">
        <v>12</v>
      </c>
      <c r="S4325">
        <v>12</v>
      </c>
      <c r="T4325">
        <v>15</v>
      </c>
    </row>
    <row r="4326" spans="8:20" x14ac:dyDescent="0.35">
      <c r="H4326">
        <v>549.09299999999996</v>
      </c>
      <c r="I4326">
        <v>40.097999999999999</v>
      </c>
      <c r="J4326" t="s">
        <v>1690</v>
      </c>
      <c r="K4326" t="s">
        <v>1496</v>
      </c>
      <c r="L4326">
        <v>3</v>
      </c>
      <c r="M4326" t="s">
        <v>1703</v>
      </c>
      <c r="N4326">
        <v>3</v>
      </c>
      <c r="O4326">
        <v>0</v>
      </c>
      <c r="P4326">
        <v>3</v>
      </c>
      <c r="Q4326">
        <v>5</v>
      </c>
      <c r="R4326">
        <v>17</v>
      </c>
      <c r="S4326">
        <v>20</v>
      </c>
      <c r="T4326">
        <v>22</v>
      </c>
    </row>
    <row r="4327" spans="8:20" x14ac:dyDescent="0.35">
      <c r="H4327">
        <v>549.09400000000005</v>
      </c>
      <c r="I4327">
        <v>40.098999999999997</v>
      </c>
      <c r="J4327" t="s">
        <v>1690</v>
      </c>
      <c r="K4327" t="s">
        <v>164</v>
      </c>
      <c r="L4327">
        <v>3</v>
      </c>
      <c r="M4327" t="s">
        <v>1701</v>
      </c>
      <c r="N4327">
        <v>3</v>
      </c>
      <c r="O4327">
        <v>15</v>
      </c>
      <c r="P4327">
        <v>18</v>
      </c>
      <c r="Q4327">
        <v>20</v>
      </c>
      <c r="R4327">
        <v>4</v>
      </c>
      <c r="S4327">
        <v>7</v>
      </c>
      <c r="T4327">
        <v>9</v>
      </c>
    </row>
    <row r="4328" spans="8:20" x14ac:dyDescent="0.35">
      <c r="H4328">
        <v>549.09500000000003</v>
      </c>
      <c r="I4328">
        <v>40.1</v>
      </c>
      <c r="J4328" t="s">
        <v>1690</v>
      </c>
      <c r="K4328" t="s">
        <v>165</v>
      </c>
      <c r="L4328">
        <v>3</v>
      </c>
      <c r="M4328" t="s">
        <v>1703</v>
      </c>
      <c r="N4328">
        <v>3</v>
      </c>
      <c r="O4328">
        <v>0</v>
      </c>
      <c r="P4328">
        <v>3</v>
      </c>
      <c r="Q4328">
        <v>5</v>
      </c>
      <c r="R4328">
        <v>17</v>
      </c>
      <c r="S4328">
        <v>20</v>
      </c>
      <c r="T4328">
        <v>22</v>
      </c>
    </row>
    <row r="4329" spans="8:20" x14ac:dyDescent="0.35">
      <c r="H4329">
        <v>549.096</v>
      </c>
      <c r="I4329">
        <v>40.100999999999999</v>
      </c>
      <c r="J4329" t="s">
        <v>1690</v>
      </c>
      <c r="K4329" t="s">
        <v>60</v>
      </c>
      <c r="L4329">
        <v>3</v>
      </c>
      <c r="M4329" t="s">
        <v>1696</v>
      </c>
      <c r="N4329">
        <v>4</v>
      </c>
      <c r="O4329">
        <v>17</v>
      </c>
      <c r="P4329">
        <v>17</v>
      </c>
      <c r="Q4329">
        <v>20</v>
      </c>
      <c r="R4329">
        <v>5</v>
      </c>
      <c r="S4329">
        <v>5</v>
      </c>
      <c r="T4329">
        <v>8</v>
      </c>
    </row>
    <row r="4330" spans="8:20" x14ac:dyDescent="0.35">
      <c r="H4330">
        <v>549.09699999999998</v>
      </c>
      <c r="I4330">
        <v>40.101999999999997</v>
      </c>
      <c r="J4330" t="s">
        <v>1690</v>
      </c>
      <c r="K4330" t="s">
        <v>29</v>
      </c>
      <c r="L4330">
        <v>3</v>
      </c>
      <c r="M4330" t="s">
        <v>1696</v>
      </c>
      <c r="N4330">
        <v>4</v>
      </c>
      <c r="O4330">
        <v>17</v>
      </c>
      <c r="P4330">
        <v>17</v>
      </c>
      <c r="Q4330">
        <v>20</v>
      </c>
      <c r="R4330">
        <v>5</v>
      </c>
      <c r="S4330">
        <v>5</v>
      </c>
      <c r="T4330">
        <v>8</v>
      </c>
    </row>
    <row r="4331" spans="8:20" x14ac:dyDescent="0.35">
      <c r="H4331">
        <v>549.09799999999996</v>
      </c>
      <c r="I4331">
        <v>40.103000000000002</v>
      </c>
      <c r="J4331" t="s">
        <v>1690</v>
      </c>
      <c r="K4331" t="s">
        <v>166</v>
      </c>
      <c r="L4331">
        <v>3</v>
      </c>
      <c r="M4331" t="s">
        <v>1693</v>
      </c>
      <c r="N4331">
        <v>4</v>
      </c>
      <c r="O4331">
        <v>15</v>
      </c>
      <c r="P4331">
        <v>15</v>
      </c>
      <c r="Q4331">
        <v>18</v>
      </c>
      <c r="R4331">
        <v>8</v>
      </c>
      <c r="S4331">
        <v>8</v>
      </c>
      <c r="T4331">
        <v>11</v>
      </c>
    </row>
    <row r="4332" spans="8:20" x14ac:dyDescent="0.35">
      <c r="H4332">
        <v>549.09900000000005</v>
      </c>
      <c r="I4332">
        <v>40.103999999999999</v>
      </c>
      <c r="J4332" t="s">
        <v>1690</v>
      </c>
      <c r="K4332" t="s">
        <v>167</v>
      </c>
      <c r="L4332">
        <v>3</v>
      </c>
      <c r="M4332" t="s">
        <v>1699</v>
      </c>
      <c r="N4332">
        <v>3</v>
      </c>
      <c r="O4332">
        <v>16</v>
      </c>
      <c r="P4332">
        <v>19</v>
      </c>
      <c r="Q4332">
        <v>21</v>
      </c>
      <c r="R4332">
        <v>2</v>
      </c>
      <c r="S4332">
        <v>5</v>
      </c>
      <c r="T4332">
        <v>7</v>
      </c>
    </row>
    <row r="4333" spans="8:20" x14ac:dyDescent="0.35">
      <c r="H4333">
        <v>549.1</v>
      </c>
      <c r="I4333">
        <v>40.106000000000002</v>
      </c>
      <c r="J4333" t="s">
        <v>1690</v>
      </c>
      <c r="K4333" t="s">
        <v>1706</v>
      </c>
      <c r="L4333">
        <v>3</v>
      </c>
      <c r="M4333" t="s">
        <v>1719</v>
      </c>
      <c r="N4333">
        <v>3</v>
      </c>
      <c r="O4333">
        <v>15</v>
      </c>
      <c r="P4333">
        <v>18</v>
      </c>
      <c r="Q4333">
        <v>20</v>
      </c>
      <c r="R4333">
        <v>1</v>
      </c>
      <c r="S4333">
        <v>4</v>
      </c>
      <c r="T4333">
        <v>6</v>
      </c>
    </row>
    <row r="4334" spans="8:20" x14ac:dyDescent="0.35">
      <c r="H4334">
        <v>549.101</v>
      </c>
      <c r="I4334">
        <v>40.106999999999999</v>
      </c>
      <c r="J4334" t="s">
        <v>1690</v>
      </c>
      <c r="K4334" t="s">
        <v>168</v>
      </c>
      <c r="L4334">
        <v>3</v>
      </c>
      <c r="M4334" t="s">
        <v>1694</v>
      </c>
      <c r="N4334">
        <v>4</v>
      </c>
      <c r="O4334">
        <v>17</v>
      </c>
      <c r="P4334">
        <v>17</v>
      </c>
      <c r="Q4334">
        <v>20</v>
      </c>
      <c r="R4334">
        <v>7</v>
      </c>
      <c r="S4334">
        <v>7</v>
      </c>
      <c r="T4334">
        <v>10</v>
      </c>
    </row>
    <row r="4335" spans="8:20" x14ac:dyDescent="0.35">
      <c r="H4335">
        <v>549.10199999999998</v>
      </c>
      <c r="I4335">
        <v>40.107999999999997</v>
      </c>
      <c r="J4335" t="s">
        <v>1690</v>
      </c>
      <c r="K4335" t="s">
        <v>1651</v>
      </c>
      <c r="L4335">
        <v>3</v>
      </c>
      <c r="M4335" t="s">
        <v>1657</v>
      </c>
      <c r="N4335">
        <v>4</v>
      </c>
      <c r="O4335">
        <v>17</v>
      </c>
      <c r="P4335">
        <v>17</v>
      </c>
      <c r="Q4335">
        <v>20</v>
      </c>
      <c r="R4335">
        <v>7</v>
      </c>
      <c r="S4335">
        <v>7</v>
      </c>
      <c r="T4335">
        <v>10</v>
      </c>
    </row>
    <row r="4336" spans="8:20" x14ac:dyDescent="0.35">
      <c r="H4336">
        <v>549.10299999999995</v>
      </c>
      <c r="I4336">
        <v>40.109000000000002</v>
      </c>
      <c r="J4336" t="s">
        <v>1690</v>
      </c>
      <c r="K4336" t="s">
        <v>61</v>
      </c>
      <c r="L4336">
        <v>3</v>
      </c>
      <c r="M4336" t="s">
        <v>1692</v>
      </c>
      <c r="N4336">
        <v>4</v>
      </c>
      <c r="O4336">
        <v>20</v>
      </c>
      <c r="P4336">
        <v>20</v>
      </c>
      <c r="Q4336">
        <v>23</v>
      </c>
      <c r="R4336">
        <v>4</v>
      </c>
      <c r="S4336">
        <v>4</v>
      </c>
      <c r="T4336">
        <v>7</v>
      </c>
    </row>
    <row r="4337" spans="8:20" x14ac:dyDescent="0.35">
      <c r="H4337">
        <v>549.10400000000004</v>
      </c>
      <c r="I4337">
        <v>40.11</v>
      </c>
      <c r="J4337" t="s">
        <v>1690</v>
      </c>
      <c r="K4337" t="s">
        <v>38</v>
      </c>
      <c r="L4337">
        <v>3</v>
      </c>
      <c r="M4337" t="s">
        <v>1693</v>
      </c>
      <c r="N4337">
        <v>4</v>
      </c>
      <c r="O4337">
        <v>15</v>
      </c>
      <c r="P4337">
        <v>15</v>
      </c>
      <c r="Q4337">
        <v>18</v>
      </c>
      <c r="R4337">
        <v>8</v>
      </c>
      <c r="S4337">
        <v>8</v>
      </c>
      <c r="T4337">
        <v>11</v>
      </c>
    </row>
    <row r="4338" spans="8:20" x14ac:dyDescent="0.35">
      <c r="H4338">
        <v>549.10500000000002</v>
      </c>
      <c r="I4338">
        <v>40.110999999999997</v>
      </c>
      <c r="J4338" t="s">
        <v>1690</v>
      </c>
      <c r="K4338" t="s">
        <v>169</v>
      </c>
      <c r="L4338">
        <v>3</v>
      </c>
      <c r="M4338" t="s">
        <v>1698</v>
      </c>
      <c r="N4338">
        <v>3</v>
      </c>
      <c r="O4338">
        <v>8</v>
      </c>
      <c r="P4338">
        <v>11</v>
      </c>
      <c r="Q4338">
        <v>13</v>
      </c>
      <c r="R4338">
        <v>8</v>
      </c>
      <c r="S4338">
        <v>11</v>
      </c>
      <c r="T4338">
        <v>13</v>
      </c>
    </row>
    <row r="4339" spans="8:20" x14ac:dyDescent="0.35">
      <c r="H4339">
        <v>549.10599999999999</v>
      </c>
      <c r="I4339">
        <v>40.112000000000002</v>
      </c>
      <c r="J4339" t="s">
        <v>1690</v>
      </c>
      <c r="K4339" t="s">
        <v>39</v>
      </c>
      <c r="L4339">
        <v>3</v>
      </c>
      <c r="M4339" t="s">
        <v>1693</v>
      </c>
      <c r="N4339">
        <v>4</v>
      </c>
      <c r="O4339">
        <v>15</v>
      </c>
      <c r="P4339">
        <v>15</v>
      </c>
      <c r="Q4339">
        <v>18</v>
      </c>
      <c r="R4339">
        <v>8</v>
      </c>
      <c r="S4339">
        <v>8</v>
      </c>
      <c r="T4339">
        <v>11</v>
      </c>
    </row>
    <row r="4340" spans="8:20" x14ac:dyDescent="0.35">
      <c r="H4340">
        <v>549.10699999999997</v>
      </c>
      <c r="I4340">
        <v>40.113</v>
      </c>
      <c r="J4340" t="s">
        <v>1690</v>
      </c>
      <c r="K4340" t="s">
        <v>170</v>
      </c>
      <c r="L4340">
        <v>3</v>
      </c>
      <c r="M4340" t="s">
        <v>1693</v>
      </c>
      <c r="N4340">
        <v>4</v>
      </c>
      <c r="O4340">
        <v>15</v>
      </c>
      <c r="P4340">
        <v>15</v>
      </c>
      <c r="Q4340">
        <v>18</v>
      </c>
      <c r="R4340">
        <v>8</v>
      </c>
      <c r="S4340">
        <v>8</v>
      </c>
      <c r="T4340">
        <v>11</v>
      </c>
    </row>
    <row r="4341" spans="8:20" x14ac:dyDescent="0.35">
      <c r="H4341">
        <v>549.10799999999995</v>
      </c>
      <c r="I4341">
        <v>40.113999999999997</v>
      </c>
      <c r="J4341" t="s">
        <v>1690</v>
      </c>
      <c r="K4341" t="s">
        <v>25</v>
      </c>
      <c r="L4341">
        <v>3</v>
      </c>
      <c r="M4341" t="s">
        <v>1695</v>
      </c>
      <c r="N4341">
        <v>3</v>
      </c>
      <c r="O4341">
        <v>19</v>
      </c>
      <c r="P4341">
        <v>22</v>
      </c>
      <c r="Q4341">
        <v>24</v>
      </c>
      <c r="R4341">
        <v>1</v>
      </c>
      <c r="S4341">
        <v>4</v>
      </c>
      <c r="T4341">
        <v>6</v>
      </c>
    </row>
    <row r="4342" spans="8:20" x14ac:dyDescent="0.35">
      <c r="H4342">
        <v>549.10900000000004</v>
      </c>
      <c r="I4342">
        <v>40.115000000000002</v>
      </c>
      <c r="J4342" t="s">
        <v>1690</v>
      </c>
      <c r="K4342" t="s">
        <v>171</v>
      </c>
      <c r="L4342">
        <v>3</v>
      </c>
      <c r="M4342" t="s">
        <v>1695</v>
      </c>
      <c r="N4342">
        <v>3</v>
      </c>
      <c r="O4342">
        <v>19</v>
      </c>
      <c r="P4342">
        <v>22</v>
      </c>
      <c r="Q4342">
        <v>24</v>
      </c>
      <c r="R4342">
        <v>1</v>
      </c>
      <c r="S4342">
        <v>4</v>
      </c>
      <c r="T4342">
        <v>6</v>
      </c>
    </row>
    <row r="4343" spans="8:20" x14ac:dyDescent="0.35">
      <c r="H4343">
        <v>549.11</v>
      </c>
      <c r="I4343">
        <v>40.116</v>
      </c>
      <c r="J4343" t="s">
        <v>1690</v>
      </c>
      <c r="K4343" t="s">
        <v>62</v>
      </c>
      <c r="L4343">
        <v>3</v>
      </c>
      <c r="M4343" t="s">
        <v>1694</v>
      </c>
      <c r="N4343">
        <v>4</v>
      </c>
      <c r="O4343">
        <v>17</v>
      </c>
      <c r="P4343">
        <v>17</v>
      </c>
      <c r="Q4343">
        <v>20</v>
      </c>
      <c r="R4343">
        <v>7</v>
      </c>
      <c r="S4343">
        <v>7</v>
      </c>
      <c r="T4343">
        <v>10</v>
      </c>
    </row>
    <row r="4344" spans="8:20" x14ac:dyDescent="0.35">
      <c r="H4344">
        <v>549.11099999999999</v>
      </c>
      <c r="I4344">
        <v>40.116999999999997</v>
      </c>
      <c r="J4344" t="s">
        <v>1690</v>
      </c>
      <c r="K4344" t="s">
        <v>63</v>
      </c>
      <c r="L4344">
        <v>3</v>
      </c>
      <c r="M4344" t="s">
        <v>1696</v>
      </c>
      <c r="N4344">
        <v>4</v>
      </c>
      <c r="O4344">
        <v>17</v>
      </c>
      <c r="P4344">
        <v>17</v>
      </c>
      <c r="Q4344">
        <v>20</v>
      </c>
      <c r="R4344">
        <v>5</v>
      </c>
      <c r="S4344">
        <v>5</v>
      </c>
      <c r="T4344">
        <v>8</v>
      </c>
    </row>
    <row r="4345" spans="8:20" x14ac:dyDescent="0.35">
      <c r="H4345">
        <v>549.11199999999997</v>
      </c>
      <c r="I4345">
        <v>40.119</v>
      </c>
      <c r="J4345" t="s">
        <v>1690</v>
      </c>
      <c r="K4345" t="s">
        <v>173</v>
      </c>
      <c r="L4345">
        <v>3</v>
      </c>
      <c r="M4345" t="s">
        <v>1352</v>
      </c>
      <c r="N4345">
        <v>3</v>
      </c>
      <c r="O4345">
        <v>12</v>
      </c>
      <c r="P4345">
        <v>15</v>
      </c>
      <c r="Q4345">
        <v>17</v>
      </c>
      <c r="R4345">
        <v>7</v>
      </c>
      <c r="S4345">
        <v>10</v>
      </c>
      <c r="T4345">
        <v>12</v>
      </c>
    </row>
    <row r="4346" spans="8:20" x14ac:dyDescent="0.35">
      <c r="H4346">
        <v>549.11300000000006</v>
      </c>
      <c r="I4346">
        <v>40.119999999999997</v>
      </c>
      <c r="J4346" t="s">
        <v>1690</v>
      </c>
      <c r="K4346" t="s">
        <v>64</v>
      </c>
      <c r="L4346">
        <v>3</v>
      </c>
      <c r="M4346" t="s">
        <v>1699</v>
      </c>
      <c r="N4346">
        <v>3</v>
      </c>
      <c r="O4346">
        <v>16</v>
      </c>
      <c r="P4346">
        <v>19</v>
      </c>
      <c r="Q4346">
        <v>21</v>
      </c>
      <c r="R4346">
        <v>2</v>
      </c>
      <c r="S4346">
        <v>5</v>
      </c>
      <c r="T4346">
        <v>7</v>
      </c>
    </row>
    <row r="4347" spans="8:20" x14ac:dyDescent="0.35">
      <c r="H4347">
        <v>549.11400000000003</v>
      </c>
      <c r="I4347">
        <v>40.121000000000002</v>
      </c>
      <c r="J4347" t="s">
        <v>1690</v>
      </c>
      <c r="K4347" t="s">
        <v>174</v>
      </c>
      <c r="L4347">
        <v>3</v>
      </c>
      <c r="M4347" t="s">
        <v>1700</v>
      </c>
      <c r="N4347">
        <v>3</v>
      </c>
      <c r="O4347">
        <v>9</v>
      </c>
      <c r="P4347">
        <v>12</v>
      </c>
      <c r="Q4347">
        <v>14</v>
      </c>
      <c r="R4347">
        <v>6</v>
      </c>
      <c r="S4347">
        <v>9</v>
      </c>
      <c r="T4347">
        <v>11</v>
      </c>
    </row>
    <row r="4348" spans="8:20" x14ac:dyDescent="0.35">
      <c r="H4348">
        <v>549.11500000000001</v>
      </c>
      <c r="I4348">
        <v>40.122</v>
      </c>
      <c r="J4348" t="s">
        <v>1690</v>
      </c>
      <c r="K4348" t="s">
        <v>175</v>
      </c>
      <c r="L4348">
        <v>3</v>
      </c>
      <c r="M4348" t="s">
        <v>1696</v>
      </c>
      <c r="N4348">
        <v>4</v>
      </c>
      <c r="O4348">
        <v>17</v>
      </c>
      <c r="P4348">
        <v>17</v>
      </c>
      <c r="Q4348">
        <v>20</v>
      </c>
      <c r="R4348">
        <v>5</v>
      </c>
      <c r="S4348">
        <v>5</v>
      </c>
      <c r="T4348">
        <v>8</v>
      </c>
    </row>
    <row r="4349" spans="8:20" x14ac:dyDescent="0.35">
      <c r="H4349">
        <v>549.11599999999999</v>
      </c>
      <c r="I4349">
        <v>40.122999999999998</v>
      </c>
      <c r="J4349" t="s">
        <v>1690</v>
      </c>
      <c r="K4349" t="s">
        <v>65</v>
      </c>
      <c r="L4349">
        <v>3</v>
      </c>
      <c r="M4349" t="s">
        <v>1702</v>
      </c>
      <c r="N4349">
        <v>4</v>
      </c>
      <c r="O4349">
        <v>16</v>
      </c>
      <c r="P4349">
        <v>16</v>
      </c>
      <c r="Q4349">
        <v>19</v>
      </c>
      <c r="R4349">
        <v>9</v>
      </c>
      <c r="S4349">
        <v>9</v>
      </c>
      <c r="T4349">
        <v>12</v>
      </c>
    </row>
    <row r="4350" spans="8:20" x14ac:dyDescent="0.35">
      <c r="H4350">
        <v>549.11699999999996</v>
      </c>
      <c r="I4350">
        <v>40.124000000000002</v>
      </c>
      <c r="J4350" t="s">
        <v>1690</v>
      </c>
      <c r="K4350" t="s">
        <v>176</v>
      </c>
      <c r="L4350">
        <v>3</v>
      </c>
      <c r="M4350" t="s">
        <v>1208</v>
      </c>
      <c r="N4350">
        <v>4</v>
      </c>
      <c r="O4350">
        <v>14</v>
      </c>
      <c r="P4350">
        <v>14</v>
      </c>
      <c r="Q4350">
        <v>17</v>
      </c>
      <c r="R4350">
        <v>10</v>
      </c>
      <c r="S4350">
        <v>10</v>
      </c>
      <c r="T4350">
        <v>13</v>
      </c>
    </row>
    <row r="4351" spans="8:20" x14ac:dyDescent="0.35">
      <c r="H4351">
        <v>549.11800000000005</v>
      </c>
      <c r="I4351">
        <v>40.125999999999998</v>
      </c>
      <c r="J4351" t="s">
        <v>1690</v>
      </c>
      <c r="K4351" t="s">
        <v>106</v>
      </c>
      <c r="L4351">
        <v>3</v>
      </c>
      <c r="M4351" t="s">
        <v>1692</v>
      </c>
      <c r="N4351">
        <v>4</v>
      </c>
      <c r="O4351">
        <v>20</v>
      </c>
      <c r="P4351">
        <v>20</v>
      </c>
      <c r="Q4351">
        <v>23</v>
      </c>
      <c r="R4351">
        <v>4</v>
      </c>
      <c r="S4351">
        <v>4</v>
      </c>
      <c r="T4351">
        <v>7</v>
      </c>
    </row>
    <row r="4352" spans="8:20" x14ac:dyDescent="0.35">
      <c r="H4352">
        <v>549.11900000000003</v>
      </c>
      <c r="I4352">
        <v>40.127000000000002</v>
      </c>
      <c r="J4352" t="s">
        <v>1690</v>
      </c>
      <c r="K4352" t="s">
        <v>40</v>
      </c>
      <c r="L4352">
        <v>3</v>
      </c>
      <c r="M4352" t="s">
        <v>1695</v>
      </c>
      <c r="N4352">
        <v>3</v>
      </c>
      <c r="O4352">
        <v>19</v>
      </c>
      <c r="P4352">
        <v>22</v>
      </c>
      <c r="Q4352">
        <v>24</v>
      </c>
      <c r="R4352">
        <v>1</v>
      </c>
      <c r="S4352">
        <v>4</v>
      </c>
      <c r="T4352">
        <v>6</v>
      </c>
    </row>
    <row r="4353" spans="8:20" x14ac:dyDescent="0.35">
      <c r="H4353">
        <v>549.12</v>
      </c>
      <c r="I4353">
        <v>40.128</v>
      </c>
      <c r="J4353" t="s">
        <v>1690</v>
      </c>
      <c r="K4353" t="s">
        <v>177</v>
      </c>
      <c r="L4353">
        <v>3</v>
      </c>
      <c r="M4353" t="s">
        <v>1693</v>
      </c>
      <c r="N4353">
        <v>4</v>
      </c>
      <c r="O4353">
        <v>15</v>
      </c>
      <c r="P4353">
        <v>15</v>
      </c>
      <c r="Q4353">
        <v>18</v>
      </c>
      <c r="R4353">
        <v>8</v>
      </c>
      <c r="S4353">
        <v>8</v>
      </c>
      <c r="T4353">
        <v>11</v>
      </c>
    </row>
    <row r="4354" spans="8:20" x14ac:dyDescent="0.35">
      <c r="H4354">
        <v>549.12099999999998</v>
      </c>
      <c r="I4354">
        <v>40.128999999999998</v>
      </c>
      <c r="J4354" t="s">
        <v>1690</v>
      </c>
      <c r="K4354" t="s">
        <v>66</v>
      </c>
      <c r="L4354">
        <v>3</v>
      </c>
      <c r="M4354" t="s">
        <v>1696</v>
      </c>
      <c r="N4354">
        <v>4</v>
      </c>
      <c r="O4354">
        <v>17</v>
      </c>
      <c r="P4354">
        <v>17</v>
      </c>
      <c r="Q4354">
        <v>20</v>
      </c>
      <c r="R4354">
        <v>5</v>
      </c>
      <c r="S4354">
        <v>5</v>
      </c>
      <c r="T4354">
        <v>8</v>
      </c>
    </row>
    <row r="4355" spans="8:20" x14ac:dyDescent="0.35">
      <c r="H4355">
        <v>549.12199999999996</v>
      </c>
      <c r="I4355">
        <v>40.130000000000003</v>
      </c>
      <c r="J4355" t="s">
        <v>1690</v>
      </c>
      <c r="K4355" t="s">
        <v>67</v>
      </c>
      <c r="L4355">
        <v>3</v>
      </c>
      <c r="M4355" t="s">
        <v>914</v>
      </c>
      <c r="N4355">
        <v>3</v>
      </c>
      <c r="O4355">
        <v>14</v>
      </c>
      <c r="P4355">
        <v>17</v>
      </c>
      <c r="Q4355">
        <v>19</v>
      </c>
      <c r="R4355">
        <v>9</v>
      </c>
      <c r="S4355">
        <v>12</v>
      </c>
      <c r="T4355">
        <v>14</v>
      </c>
    </row>
    <row r="4356" spans="8:20" x14ac:dyDescent="0.35">
      <c r="H4356">
        <v>549.12300000000005</v>
      </c>
      <c r="I4356">
        <v>40.131</v>
      </c>
      <c r="J4356" t="s">
        <v>1690</v>
      </c>
      <c r="K4356" t="s">
        <v>178</v>
      </c>
      <c r="L4356">
        <v>3</v>
      </c>
      <c r="M4356" t="s">
        <v>1695</v>
      </c>
      <c r="N4356">
        <v>3</v>
      </c>
      <c r="O4356">
        <v>19</v>
      </c>
      <c r="P4356">
        <v>22</v>
      </c>
      <c r="Q4356">
        <v>24</v>
      </c>
      <c r="R4356">
        <v>1</v>
      </c>
      <c r="S4356">
        <v>4</v>
      </c>
      <c r="T4356">
        <v>6</v>
      </c>
    </row>
    <row r="4357" spans="8:20" x14ac:dyDescent="0.35">
      <c r="H4357">
        <v>549.12400000000002</v>
      </c>
      <c r="I4357">
        <v>40.131999999999998</v>
      </c>
      <c r="J4357" t="s">
        <v>1690</v>
      </c>
      <c r="K4357" t="s">
        <v>179</v>
      </c>
      <c r="L4357">
        <v>3</v>
      </c>
      <c r="M4357" t="s">
        <v>1695</v>
      </c>
      <c r="N4357">
        <v>3</v>
      </c>
      <c r="O4357">
        <v>19</v>
      </c>
      <c r="P4357">
        <v>22</v>
      </c>
      <c r="Q4357">
        <v>24</v>
      </c>
      <c r="R4357">
        <v>1</v>
      </c>
      <c r="S4357">
        <v>4</v>
      </c>
      <c r="T4357">
        <v>6</v>
      </c>
    </row>
    <row r="4358" spans="8:20" x14ac:dyDescent="0.35">
      <c r="H4358">
        <v>549.125</v>
      </c>
      <c r="I4358">
        <v>40.133000000000003</v>
      </c>
      <c r="J4358" t="s">
        <v>1690</v>
      </c>
      <c r="K4358" t="s">
        <v>68</v>
      </c>
      <c r="L4358">
        <v>3</v>
      </c>
      <c r="M4358" t="s">
        <v>1701</v>
      </c>
      <c r="N4358">
        <v>3</v>
      </c>
      <c r="O4358">
        <v>15</v>
      </c>
      <c r="P4358">
        <v>18</v>
      </c>
      <c r="Q4358">
        <v>20</v>
      </c>
      <c r="R4358">
        <v>4</v>
      </c>
      <c r="S4358">
        <v>7</v>
      </c>
      <c r="T4358">
        <v>9</v>
      </c>
    </row>
    <row r="4359" spans="8:20" x14ac:dyDescent="0.35">
      <c r="H4359">
        <v>549.12599999999998</v>
      </c>
      <c r="I4359">
        <v>40.134</v>
      </c>
      <c r="J4359" t="s">
        <v>1690</v>
      </c>
      <c r="K4359" t="s">
        <v>26</v>
      </c>
      <c r="L4359">
        <v>3</v>
      </c>
      <c r="M4359" t="s">
        <v>1644</v>
      </c>
      <c r="N4359">
        <v>4</v>
      </c>
      <c r="O4359">
        <v>18</v>
      </c>
      <c r="P4359">
        <v>18</v>
      </c>
      <c r="Q4359">
        <v>21</v>
      </c>
      <c r="R4359">
        <v>5</v>
      </c>
      <c r="S4359">
        <v>5</v>
      </c>
      <c r="T4359">
        <v>8</v>
      </c>
    </row>
    <row r="4360" spans="8:20" x14ac:dyDescent="0.35">
      <c r="H4360">
        <v>549.12699999999995</v>
      </c>
      <c r="I4360">
        <v>40.134999999999998</v>
      </c>
      <c r="J4360" t="s">
        <v>1690</v>
      </c>
      <c r="K4360" t="s">
        <v>69</v>
      </c>
      <c r="L4360">
        <v>3</v>
      </c>
      <c r="M4360" t="s">
        <v>1693</v>
      </c>
      <c r="N4360">
        <v>4</v>
      </c>
      <c r="O4360">
        <v>15</v>
      </c>
      <c r="P4360">
        <v>15</v>
      </c>
      <c r="Q4360">
        <v>18</v>
      </c>
      <c r="R4360">
        <v>8</v>
      </c>
      <c r="S4360">
        <v>8</v>
      </c>
      <c r="T4360">
        <v>11</v>
      </c>
    </row>
    <row r="4361" spans="8:20" x14ac:dyDescent="0.35">
      <c r="H4361">
        <v>549.12800000000004</v>
      </c>
      <c r="I4361">
        <v>40.136000000000003</v>
      </c>
      <c r="J4361" t="s">
        <v>1690</v>
      </c>
      <c r="K4361" t="s">
        <v>1531</v>
      </c>
      <c r="L4361">
        <v>3</v>
      </c>
      <c r="M4361" t="s">
        <v>1641</v>
      </c>
      <c r="N4361">
        <v>4</v>
      </c>
      <c r="O4361">
        <v>14</v>
      </c>
      <c r="P4361">
        <v>14</v>
      </c>
      <c r="Q4361">
        <v>17</v>
      </c>
      <c r="R4361">
        <v>10</v>
      </c>
      <c r="S4361">
        <v>10</v>
      </c>
      <c r="T4361">
        <v>13</v>
      </c>
    </row>
    <row r="4362" spans="8:20" x14ac:dyDescent="0.35">
      <c r="H4362">
        <v>549.12900000000002</v>
      </c>
      <c r="I4362">
        <v>40.137</v>
      </c>
      <c r="J4362" t="s">
        <v>1690</v>
      </c>
      <c r="K4362" t="s">
        <v>41</v>
      </c>
      <c r="L4362">
        <v>3</v>
      </c>
      <c r="M4362" t="s">
        <v>1691</v>
      </c>
      <c r="N4362">
        <v>4</v>
      </c>
      <c r="O4362">
        <v>18</v>
      </c>
      <c r="P4362">
        <v>18</v>
      </c>
      <c r="Q4362">
        <v>21</v>
      </c>
      <c r="R4362">
        <v>8</v>
      </c>
      <c r="S4362">
        <v>8</v>
      </c>
      <c r="T4362">
        <v>11</v>
      </c>
    </row>
    <row r="4363" spans="8:20" x14ac:dyDescent="0.35">
      <c r="H4363">
        <v>549.13</v>
      </c>
      <c r="I4363">
        <v>40.137999999999998</v>
      </c>
      <c r="J4363" t="s">
        <v>1690</v>
      </c>
      <c r="K4363" t="s">
        <v>180</v>
      </c>
      <c r="L4363">
        <v>3</v>
      </c>
      <c r="M4363" t="s">
        <v>1691</v>
      </c>
      <c r="N4363">
        <v>4</v>
      </c>
      <c r="O4363">
        <v>18</v>
      </c>
      <c r="P4363">
        <v>18</v>
      </c>
      <c r="Q4363">
        <v>21</v>
      </c>
      <c r="R4363">
        <v>8</v>
      </c>
      <c r="S4363">
        <v>8</v>
      </c>
      <c r="T4363">
        <v>11</v>
      </c>
    </row>
    <row r="4364" spans="8:20" x14ac:dyDescent="0.35">
      <c r="H4364">
        <v>549.13099999999997</v>
      </c>
      <c r="I4364">
        <v>40.139000000000003</v>
      </c>
      <c r="J4364" t="s">
        <v>1690</v>
      </c>
      <c r="K4364" t="s">
        <v>70</v>
      </c>
      <c r="L4364">
        <v>3</v>
      </c>
      <c r="M4364" t="s">
        <v>1701</v>
      </c>
      <c r="N4364">
        <v>3</v>
      </c>
      <c r="O4364">
        <v>15</v>
      </c>
      <c r="P4364">
        <v>18</v>
      </c>
      <c r="Q4364">
        <v>20</v>
      </c>
      <c r="R4364">
        <v>4</v>
      </c>
      <c r="S4364">
        <v>7</v>
      </c>
      <c r="T4364">
        <v>9</v>
      </c>
    </row>
    <row r="4365" spans="8:20" x14ac:dyDescent="0.35">
      <c r="H4365">
        <v>555.03700000000003</v>
      </c>
      <c r="I4365">
        <v>41.042000000000002</v>
      </c>
      <c r="J4365" t="s">
        <v>129</v>
      </c>
      <c r="K4365" t="s">
        <v>130</v>
      </c>
      <c r="L4365">
        <v>3</v>
      </c>
      <c r="M4365" t="s">
        <v>744</v>
      </c>
      <c r="N4365">
        <v>4</v>
      </c>
      <c r="O4365">
        <v>14</v>
      </c>
      <c r="P4365">
        <v>14</v>
      </c>
      <c r="Q4365">
        <v>17</v>
      </c>
      <c r="R4365">
        <v>10</v>
      </c>
      <c r="S4365">
        <v>10</v>
      </c>
      <c r="T4365">
        <v>13</v>
      </c>
    </row>
    <row r="4366" spans="8:20" x14ac:dyDescent="0.35">
      <c r="H4366">
        <v>555.03800000000001</v>
      </c>
      <c r="I4366">
        <v>41.042999999999999</v>
      </c>
      <c r="J4366" t="s">
        <v>129</v>
      </c>
      <c r="K4366" t="s">
        <v>52</v>
      </c>
      <c r="L4366">
        <v>3</v>
      </c>
      <c r="M4366" t="s">
        <v>1100</v>
      </c>
      <c r="N4366">
        <v>3</v>
      </c>
      <c r="O4366">
        <v>0</v>
      </c>
      <c r="P4366">
        <v>3</v>
      </c>
      <c r="Q4366">
        <v>5</v>
      </c>
      <c r="R4366">
        <v>16</v>
      </c>
      <c r="S4366">
        <v>19</v>
      </c>
      <c r="T4366">
        <v>21</v>
      </c>
    </row>
    <row r="4367" spans="8:20" x14ac:dyDescent="0.35">
      <c r="H4367">
        <v>555.03899999999999</v>
      </c>
      <c r="I4367">
        <v>41.043999999999997</v>
      </c>
      <c r="J4367" t="s">
        <v>129</v>
      </c>
      <c r="K4367" t="s">
        <v>131</v>
      </c>
      <c r="L4367">
        <v>3</v>
      </c>
      <c r="M4367" t="s">
        <v>820</v>
      </c>
      <c r="N4367">
        <v>4</v>
      </c>
      <c r="O4367">
        <v>12</v>
      </c>
      <c r="P4367">
        <v>12</v>
      </c>
      <c r="Q4367">
        <v>15</v>
      </c>
      <c r="R4367">
        <v>11</v>
      </c>
      <c r="S4367">
        <v>11</v>
      </c>
      <c r="T4367">
        <v>14</v>
      </c>
    </row>
    <row r="4368" spans="8:20" x14ac:dyDescent="0.35">
      <c r="H4368">
        <v>555.04</v>
      </c>
      <c r="I4368">
        <v>41.045999999999999</v>
      </c>
      <c r="J4368" t="s">
        <v>129</v>
      </c>
      <c r="K4368" t="s">
        <v>132</v>
      </c>
      <c r="L4368">
        <v>3</v>
      </c>
      <c r="M4368" t="s">
        <v>1101</v>
      </c>
      <c r="N4368">
        <v>4</v>
      </c>
      <c r="O4368">
        <v>16</v>
      </c>
      <c r="P4368">
        <v>16</v>
      </c>
      <c r="Q4368">
        <v>19</v>
      </c>
      <c r="R4368">
        <v>7</v>
      </c>
      <c r="S4368">
        <v>7</v>
      </c>
      <c r="T4368">
        <v>10</v>
      </c>
    </row>
    <row r="4369" spans="8:20" x14ac:dyDescent="0.35">
      <c r="H4369">
        <v>555.04100000000005</v>
      </c>
      <c r="I4369">
        <v>41.048000000000002</v>
      </c>
      <c r="J4369" t="s">
        <v>129</v>
      </c>
      <c r="K4369" t="s">
        <v>54</v>
      </c>
      <c r="L4369">
        <v>3</v>
      </c>
      <c r="M4369" t="s">
        <v>972</v>
      </c>
      <c r="N4369">
        <v>3</v>
      </c>
      <c r="O4369">
        <v>4</v>
      </c>
      <c r="P4369">
        <v>7</v>
      </c>
      <c r="Q4369">
        <v>9</v>
      </c>
      <c r="R4369">
        <v>15</v>
      </c>
      <c r="S4369">
        <v>18</v>
      </c>
      <c r="T4369">
        <v>20</v>
      </c>
    </row>
    <row r="4370" spans="8:20" x14ac:dyDescent="0.35">
      <c r="H4370">
        <v>555.04200000000003</v>
      </c>
      <c r="I4370">
        <v>41.048999999999999</v>
      </c>
      <c r="J4370" t="s">
        <v>129</v>
      </c>
      <c r="K4370" t="s">
        <v>1560</v>
      </c>
      <c r="L4370">
        <v>3</v>
      </c>
      <c r="M4370" t="s">
        <v>553</v>
      </c>
      <c r="N4370">
        <v>4</v>
      </c>
      <c r="O4370">
        <v>15</v>
      </c>
      <c r="P4370">
        <v>15</v>
      </c>
      <c r="Q4370">
        <v>18</v>
      </c>
      <c r="R4370">
        <v>7</v>
      </c>
      <c r="S4370">
        <v>7</v>
      </c>
      <c r="T4370">
        <v>10</v>
      </c>
    </row>
    <row r="4371" spans="8:20" x14ac:dyDescent="0.35">
      <c r="H4371">
        <v>555.04300000000001</v>
      </c>
      <c r="I4371">
        <v>41.05</v>
      </c>
      <c r="J4371" t="s">
        <v>129</v>
      </c>
      <c r="K4371" t="s">
        <v>134</v>
      </c>
      <c r="L4371">
        <v>3</v>
      </c>
      <c r="M4371" t="s">
        <v>1002</v>
      </c>
      <c r="N4371">
        <v>3</v>
      </c>
      <c r="O4371">
        <v>2</v>
      </c>
      <c r="P4371">
        <v>5</v>
      </c>
      <c r="Q4371">
        <v>7</v>
      </c>
      <c r="R4371">
        <v>16</v>
      </c>
      <c r="S4371">
        <v>19</v>
      </c>
      <c r="T4371">
        <v>21</v>
      </c>
    </row>
    <row r="4372" spans="8:20" x14ac:dyDescent="0.35">
      <c r="H4372">
        <v>555.04399999999998</v>
      </c>
      <c r="I4372">
        <v>41.051000000000002</v>
      </c>
      <c r="J4372" t="s">
        <v>129</v>
      </c>
      <c r="K4372" t="s">
        <v>55</v>
      </c>
      <c r="L4372">
        <v>3</v>
      </c>
      <c r="M4372" t="s">
        <v>1002</v>
      </c>
      <c r="N4372">
        <v>3</v>
      </c>
      <c r="O4372">
        <v>2</v>
      </c>
      <c r="P4372">
        <v>5</v>
      </c>
      <c r="Q4372">
        <v>7</v>
      </c>
      <c r="R4372">
        <v>16</v>
      </c>
      <c r="S4372">
        <v>19</v>
      </c>
      <c r="T4372">
        <v>21</v>
      </c>
    </row>
    <row r="4373" spans="8:20" x14ac:dyDescent="0.35">
      <c r="H4373">
        <v>555.04499999999996</v>
      </c>
      <c r="I4373">
        <v>41.052</v>
      </c>
      <c r="J4373" t="s">
        <v>129</v>
      </c>
      <c r="K4373" t="s">
        <v>33</v>
      </c>
      <c r="L4373">
        <v>3</v>
      </c>
      <c r="M4373" t="s">
        <v>509</v>
      </c>
      <c r="N4373">
        <v>4</v>
      </c>
      <c r="O4373">
        <v>12</v>
      </c>
      <c r="P4373">
        <v>12</v>
      </c>
      <c r="Q4373">
        <v>15</v>
      </c>
      <c r="R4373">
        <v>10</v>
      </c>
      <c r="S4373">
        <v>10</v>
      </c>
      <c r="T4373">
        <v>13</v>
      </c>
    </row>
    <row r="4374" spans="8:20" x14ac:dyDescent="0.35">
      <c r="H4374">
        <v>555.04600000000005</v>
      </c>
      <c r="I4374">
        <v>41.052999999999997</v>
      </c>
      <c r="J4374" t="s">
        <v>129</v>
      </c>
      <c r="K4374" t="s">
        <v>135</v>
      </c>
      <c r="L4374">
        <v>3</v>
      </c>
      <c r="M4374" t="s">
        <v>452</v>
      </c>
      <c r="N4374">
        <v>3</v>
      </c>
      <c r="O4374">
        <v>13</v>
      </c>
      <c r="P4374">
        <v>16</v>
      </c>
      <c r="Q4374">
        <v>18</v>
      </c>
      <c r="R4374">
        <v>5</v>
      </c>
      <c r="S4374">
        <v>8</v>
      </c>
      <c r="T4374">
        <v>10</v>
      </c>
    </row>
    <row r="4375" spans="8:20" x14ac:dyDescent="0.35">
      <c r="H4375">
        <v>555.04700000000003</v>
      </c>
      <c r="I4375">
        <v>41.054000000000002</v>
      </c>
      <c r="J4375" t="s">
        <v>129</v>
      </c>
      <c r="K4375" t="s">
        <v>136</v>
      </c>
      <c r="L4375">
        <v>3</v>
      </c>
      <c r="M4375" t="s">
        <v>1102</v>
      </c>
      <c r="N4375">
        <v>4</v>
      </c>
      <c r="O4375">
        <v>15</v>
      </c>
      <c r="P4375">
        <v>15</v>
      </c>
      <c r="Q4375">
        <v>18</v>
      </c>
      <c r="R4375">
        <v>8</v>
      </c>
      <c r="S4375">
        <v>8</v>
      </c>
      <c r="T4375">
        <v>11</v>
      </c>
    </row>
    <row r="4376" spans="8:20" x14ac:dyDescent="0.35">
      <c r="H4376">
        <v>555.048</v>
      </c>
      <c r="I4376">
        <v>41.055</v>
      </c>
      <c r="J4376" t="s">
        <v>129</v>
      </c>
      <c r="K4376" t="s">
        <v>137</v>
      </c>
      <c r="L4376">
        <v>3</v>
      </c>
      <c r="M4376" t="s">
        <v>1101</v>
      </c>
      <c r="N4376">
        <v>4</v>
      </c>
      <c r="O4376">
        <v>16</v>
      </c>
      <c r="P4376">
        <v>16</v>
      </c>
      <c r="Q4376">
        <v>19</v>
      </c>
      <c r="R4376">
        <v>7</v>
      </c>
      <c r="S4376">
        <v>7</v>
      </c>
      <c r="T4376">
        <v>10</v>
      </c>
    </row>
    <row r="4377" spans="8:20" x14ac:dyDescent="0.35">
      <c r="H4377">
        <v>555.04899999999998</v>
      </c>
      <c r="I4377">
        <v>41.057000000000002</v>
      </c>
      <c r="J4377" t="s">
        <v>129</v>
      </c>
      <c r="K4377" t="s">
        <v>139</v>
      </c>
      <c r="L4377">
        <v>3</v>
      </c>
      <c r="M4377" t="s">
        <v>1103</v>
      </c>
      <c r="N4377">
        <v>4</v>
      </c>
      <c r="O4377">
        <v>14</v>
      </c>
      <c r="P4377">
        <v>14</v>
      </c>
      <c r="Q4377">
        <v>17</v>
      </c>
      <c r="R4377">
        <v>7</v>
      </c>
      <c r="S4377">
        <v>7</v>
      </c>
      <c r="T4377">
        <v>10</v>
      </c>
    </row>
    <row r="4378" spans="8:20" x14ac:dyDescent="0.35">
      <c r="H4378">
        <v>555.04999999999995</v>
      </c>
      <c r="I4378">
        <v>41.058</v>
      </c>
      <c r="J4378" t="s">
        <v>129</v>
      </c>
      <c r="K4378" t="s">
        <v>1415</v>
      </c>
      <c r="L4378">
        <v>3</v>
      </c>
      <c r="M4378" t="s">
        <v>923</v>
      </c>
      <c r="N4378">
        <v>3</v>
      </c>
      <c r="O4378">
        <v>15</v>
      </c>
      <c r="P4378">
        <v>18</v>
      </c>
      <c r="Q4378">
        <v>20</v>
      </c>
      <c r="R4378">
        <v>5</v>
      </c>
      <c r="S4378">
        <v>8</v>
      </c>
      <c r="T4378">
        <v>10</v>
      </c>
    </row>
    <row r="4379" spans="8:20" x14ac:dyDescent="0.35">
      <c r="H4379">
        <v>555.05100000000004</v>
      </c>
      <c r="I4379">
        <v>41.058999999999997</v>
      </c>
      <c r="J4379" t="s">
        <v>129</v>
      </c>
      <c r="K4379" t="s">
        <v>34</v>
      </c>
      <c r="L4379">
        <v>3</v>
      </c>
      <c r="M4379" t="s">
        <v>983</v>
      </c>
      <c r="N4379">
        <v>4</v>
      </c>
      <c r="O4379">
        <v>14</v>
      </c>
      <c r="P4379">
        <v>14</v>
      </c>
      <c r="Q4379">
        <v>17</v>
      </c>
      <c r="R4379">
        <v>11</v>
      </c>
      <c r="S4379">
        <v>11</v>
      </c>
      <c r="T4379">
        <v>14</v>
      </c>
    </row>
    <row r="4380" spans="8:20" x14ac:dyDescent="0.35">
      <c r="H4380">
        <v>555.05200000000002</v>
      </c>
      <c r="I4380">
        <v>41.06</v>
      </c>
      <c r="J4380" t="s">
        <v>129</v>
      </c>
      <c r="K4380" t="s">
        <v>35</v>
      </c>
      <c r="L4380">
        <v>3</v>
      </c>
      <c r="M4380" t="s">
        <v>1101</v>
      </c>
      <c r="N4380">
        <v>4</v>
      </c>
      <c r="O4380">
        <v>16</v>
      </c>
      <c r="P4380">
        <v>16</v>
      </c>
      <c r="Q4380">
        <v>19</v>
      </c>
      <c r="R4380">
        <v>7</v>
      </c>
      <c r="S4380">
        <v>7</v>
      </c>
      <c r="T4380">
        <v>10</v>
      </c>
    </row>
    <row r="4381" spans="8:20" x14ac:dyDescent="0.35">
      <c r="H4381">
        <v>555.053</v>
      </c>
      <c r="I4381">
        <v>41.061</v>
      </c>
      <c r="J4381" t="s">
        <v>129</v>
      </c>
      <c r="K4381" t="s">
        <v>140</v>
      </c>
      <c r="L4381">
        <v>3</v>
      </c>
      <c r="M4381" t="s">
        <v>956</v>
      </c>
      <c r="N4381">
        <v>4</v>
      </c>
      <c r="O4381">
        <v>15</v>
      </c>
      <c r="P4381">
        <v>15</v>
      </c>
      <c r="Q4381">
        <v>18</v>
      </c>
      <c r="R4381">
        <v>7</v>
      </c>
      <c r="S4381">
        <v>7</v>
      </c>
      <c r="T4381">
        <v>10</v>
      </c>
    </row>
    <row r="4382" spans="8:20" x14ac:dyDescent="0.35">
      <c r="H4382">
        <v>555.05399999999997</v>
      </c>
      <c r="I4382">
        <v>41.061999999999998</v>
      </c>
      <c r="J4382" t="s">
        <v>129</v>
      </c>
      <c r="K4382" t="s">
        <v>30</v>
      </c>
      <c r="L4382">
        <v>3</v>
      </c>
      <c r="M4382" t="s">
        <v>972</v>
      </c>
      <c r="N4382">
        <v>3</v>
      </c>
      <c r="O4382">
        <v>4</v>
      </c>
      <c r="P4382">
        <v>7</v>
      </c>
      <c r="Q4382">
        <v>9</v>
      </c>
      <c r="R4382">
        <v>15</v>
      </c>
      <c r="S4382">
        <v>18</v>
      </c>
      <c r="T4382">
        <v>20</v>
      </c>
    </row>
    <row r="4383" spans="8:20" x14ac:dyDescent="0.35">
      <c r="H4383">
        <v>555.05499999999995</v>
      </c>
      <c r="I4383">
        <v>41.064</v>
      </c>
      <c r="J4383" t="s">
        <v>129</v>
      </c>
      <c r="K4383" t="s">
        <v>142</v>
      </c>
      <c r="L4383">
        <v>3</v>
      </c>
      <c r="M4383" t="s">
        <v>352</v>
      </c>
      <c r="N4383">
        <v>4</v>
      </c>
      <c r="O4383">
        <v>16</v>
      </c>
      <c r="P4383">
        <v>16</v>
      </c>
      <c r="Q4383">
        <v>19</v>
      </c>
      <c r="R4383">
        <v>9</v>
      </c>
      <c r="S4383">
        <v>9</v>
      </c>
      <c r="T4383">
        <v>12</v>
      </c>
    </row>
    <row r="4384" spans="8:20" x14ac:dyDescent="0.35">
      <c r="H4384">
        <v>555.05600000000004</v>
      </c>
      <c r="I4384">
        <v>41.064999999999998</v>
      </c>
      <c r="J4384" t="s">
        <v>129</v>
      </c>
      <c r="K4384" t="s">
        <v>36</v>
      </c>
      <c r="L4384">
        <v>3</v>
      </c>
      <c r="M4384" t="s">
        <v>972</v>
      </c>
      <c r="N4384">
        <v>3</v>
      </c>
      <c r="O4384">
        <v>4</v>
      </c>
      <c r="P4384">
        <v>7</v>
      </c>
      <c r="Q4384">
        <v>9</v>
      </c>
      <c r="R4384">
        <v>15</v>
      </c>
      <c r="S4384">
        <v>18</v>
      </c>
      <c r="T4384">
        <v>20</v>
      </c>
    </row>
    <row r="4385" spans="8:20" x14ac:dyDescent="0.35">
      <c r="H4385">
        <v>555.05700000000002</v>
      </c>
      <c r="I4385">
        <v>41.066000000000003</v>
      </c>
      <c r="J4385" t="s">
        <v>129</v>
      </c>
      <c r="K4385" t="s">
        <v>143</v>
      </c>
      <c r="L4385">
        <v>3</v>
      </c>
      <c r="M4385" t="s">
        <v>820</v>
      </c>
      <c r="N4385">
        <v>4</v>
      </c>
      <c r="O4385">
        <v>12</v>
      </c>
      <c r="P4385">
        <v>12</v>
      </c>
      <c r="Q4385">
        <v>15</v>
      </c>
      <c r="R4385">
        <v>11</v>
      </c>
      <c r="S4385">
        <v>11</v>
      </c>
      <c r="T4385">
        <v>14</v>
      </c>
    </row>
    <row r="4386" spans="8:20" x14ac:dyDescent="0.35">
      <c r="H4386">
        <v>555.05799999999999</v>
      </c>
      <c r="I4386">
        <v>41.067</v>
      </c>
      <c r="J4386" t="s">
        <v>129</v>
      </c>
      <c r="K4386" t="s">
        <v>144</v>
      </c>
      <c r="L4386">
        <v>3</v>
      </c>
      <c r="M4386" t="s">
        <v>983</v>
      </c>
      <c r="N4386">
        <v>4</v>
      </c>
      <c r="O4386">
        <v>14</v>
      </c>
      <c r="P4386">
        <v>14</v>
      </c>
      <c r="Q4386">
        <v>17</v>
      </c>
      <c r="R4386">
        <v>11</v>
      </c>
      <c r="S4386">
        <v>11</v>
      </c>
      <c r="T4386">
        <v>14</v>
      </c>
    </row>
    <row r="4387" spans="8:20" x14ac:dyDescent="0.35">
      <c r="H4387">
        <v>555.05899999999997</v>
      </c>
      <c r="I4387">
        <v>41.067999999999998</v>
      </c>
      <c r="J4387" t="s">
        <v>129</v>
      </c>
      <c r="K4387" t="s">
        <v>56</v>
      </c>
      <c r="L4387">
        <v>3</v>
      </c>
      <c r="M4387" t="s">
        <v>843</v>
      </c>
      <c r="N4387">
        <v>4</v>
      </c>
      <c r="O4387">
        <v>18</v>
      </c>
      <c r="P4387">
        <v>18</v>
      </c>
      <c r="Q4387">
        <v>21</v>
      </c>
      <c r="R4387">
        <v>5</v>
      </c>
      <c r="S4387">
        <v>5</v>
      </c>
      <c r="T4387">
        <v>8</v>
      </c>
    </row>
    <row r="4388" spans="8:20" x14ac:dyDescent="0.35">
      <c r="H4388">
        <v>555.05999999999995</v>
      </c>
      <c r="I4388">
        <v>41.069000000000003</v>
      </c>
      <c r="J4388" t="s">
        <v>129</v>
      </c>
      <c r="K4388" t="s">
        <v>145</v>
      </c>
      <c r="L4388">
        <v>3</v>
      </c>
      <c r="M4388" t="s">
        <v>983</v>
      </c>
      <c r="N4388">
        <v>4</v>
      </c>
      <c r="O4388">
        <v>14</v>
      </c>
      <c r="P4388">
        <v>14</v>
      </c>
      <c r="Q4388">
        <v>17</v>
      </c>
      <c r="R4388">
        <v>11</v>
      </c>
      <c r="S4388">
        <v>11</v>
      </c>
      <c r="T4388">
        <v>14</v>
      </c>
    </row>
    <row r="4389" spans="8:20" x14ac:dyDescent="0.35">
      <c r="H4389">
        <v>555.06100000000004</v>
      </c>
      <c r="I4389">
        <v>41.07</v>
      </c>
      <c r="J4389" t="s">
        <v>129</v>
      </c>
      <c r="K4389" t="s">
        <v>146</v>
      </c>
      <c r="L4389">
        <v>3</v>
      </c>
      <c r="M4389" t="s">
        <v>972</v>
      </c>
      <c r="N4389">
        <v>3</v>
      </c>
      <c r="O4389">
        <v>4</v>
      </c>
      <c r="P4389">
        <v>7</v>
      </c>
      <c r="Q4389">
        <v>9</v>
      </c>
      <c r="R4389">
        <v>15</v>
      </c>
      <c r="S4389">
        <v>18</v>
      </c>
      <c r="T4389">
        <v>20</v>
      </c>
    </row>
    <row r="4390" spans="8:20" x14ac:dyDescent="0.35">
      <c r="H4390">
        <v>555.06200000000001</v>
      </c>
      <c r="I4390">
        <v>41.070999999999998</v>
      </c>
      <c r="J4390" t="s">
        <v>129</v>
      </c>
      <c r="K4390" t="s">
        <v>147</v>
      </c>
      <c r="L4390">
        <v>3</v>
      </c>
      <c r="M4390" t="s">
        <v>452</v>
      </c>
      <c r="N4390">
        <v>3</v>
      </c>
      <c r="O4390">
        <v>13</v>
      </c>
      <c r="P4390">
        <v>16</v>
      </c>
      <c r="Q4390">
        <v>18</v>
      </c>
      <c r="R4390">
        <v>5</v>
      </c>
      <c r="S4390">
        <v>8</v>
      </c>
      <c r="T4390">
        <v>10</v>
      </c>
    </row>
    <row r="4391" spans="8:20" x14ac:dyDescent="0.35">
      <c r="H4391">
        <v>555.06299999999999</v>
      </c>
      <c r="I4391">
        <v>41.072000000000003</v>
      </c>
      <c r="J4391" t="s">
        <v>129</v>
      </c>
      <c r="K4391" t="s">
        <v>28</v>
      </c>
      <c r="L4391">
        <v>3</v>
      </c>
      <c r="M4391" t="s">
        <v>923</v>
      </c>
      <c r="N4391">
        <v>3</v>
      </c>
      <c r="O4391">
        <v>15</v>
      </c>
      <c r="P4391">
        <v>18</v>
      </c>
      <c r="Q4391">
        <v>20</v>
      </c>
      <c r="R4391">
        <v>5</v>
      </c>
      <c r="S4391">
        <v>8</v>
      </c>
      <c r="T4391">
        <v>10</v>
      </c>
    </row>
    <row r="4392" spans="8:20" x14ac:dyDescent="0.35">
      <c r="H4392">
        <v>555.06399999999996</v>
      </c>
      <c r="I4392">
        <v>41.073</v>
      </c>
      <c r="J4392" t="s">
        <v>129</v>
      </c>
      <c r="K4392" t="s">
        <v>148</v>
      </c>
      <c r="L4392">
        <v>3</v>
      </c>
      <c r="M4392" t="s">
        <v>653</v>
      </c>
      <c r="N4392">
        <v>4</v>
      </c>
      <c r="O4392">
        <v>19</v>
      </c>
      <c r="P4392">
        <v>19</v>
      </c>
      <c r="Q4392">
        <v>22</v>
      </c>
      <c r="R4392">
        <v>2</v>
      </c>
      <c r="S4392">
        <v>2</v>
      </c>
      <c r="T4392">
        <v>5</v>
      </c>
    </row>
    <row r="4393" spans="8:20" x14ac:dyDescent="0.35">
      <c r="H4393">
        <v>555.06500000000005</v>
      </c>
      <c r="I4393">
        <v>41.073999999999998</v>
      </c>
      <c r="J4393" t="s">
        <v>129</v>
      </c>
      <c r="K4393" t="s">
        <v>149</v>
      </c>
      <c r="L4393">
        <v>3</v>
      </c>
      <c r="M4393" t="s">
        <v>657</v>
      </c>
      <c r="N4393">
        <v>4</v>
      </c>
      <c r="O4393">
        <v>16</v>
      </c>
      <c r="P4393">
        <v>16</v>
      </c>
      <c r="Q4393">
        <v>19</v>
      </c>
      <c r="R4393">
        <v>9</v>
      </c>
      <c r="S4393">
        <v>9</v>
      </c>
      <c r="T4393">
        <v>12</v>
      </c>
    </row>
    <row r="4394" spans="8:20" x14ac:dyDescent="0.35">
      <c r="H4394">
        <v>555.06600000000003</v>
      </c>
      <c r="I4394">
        <v>41.075000000000003</v>
      </c>
      <c r="J4394" t="s">
        <v>129</v>
      </c>
      <c r="K4394" t="s">
        <v>150</v>
      </c>
      <c r="L4394">
        <v>3</v>
      </c>
      <c r="M4394" t="s">
        <v>997</v>
      </c>
      <c r="N4394">
        <v>3</v>
      </c>
      <c r="O4394">
        <v>10</v>
      </c>
      <c r="P4394">
        <v>13</v>
      </c>
      <c r="Q4394">
        <v>15</v>
      </c>
      <c r="R4394">
        <v>6</v>
      </c>
      <c r="S4394">
        <v>9</v>
      </c>
      <c r="T4394">
        <v>11</v>
      </c>
    </row>
    <row r="4395" spans="8:20" x14ac:dyDescent="0.35">
      <c r="H4395">
        <v>555.06700000000001</v>
      </c>
      <c r="I4395">
        <v>41.076999999999998</v>
      </c>
      <c r="J4395" t="s">
        <v>129</v>
      </c>
      <c r="K4395" t="s">
        <v>152</v>
      </c>
      <c r="L4395">
        <v>3</v>
      </c>
      <c r="M4395" t="s">
        <v>297</v>
      </c>
      <c r="N4395">
        <v>4</v>
      </c>
      <c r="O4395">
        <v>0</v>
      </c>
      <c r="P4395">
        <v>0</v>
      </c>
      <c r="Q4395">
        <v>3</v>
      </c>
      <c r="R4395">
        <v>21</v>
      </c>
      <c r="S4395">
        <v>21</v>
      </c>
      <c r="T4395">
        <v>24</v>
      </c>
    </row>
    <row r="4396" spans="8:20" x14ac:dyDescent="0.35">
      <c r="H4396">
        <v>555.06799999999998</v>
      </c>
      <c r="I4396">
        <v>41.078000000000003</v>
      </c>
      <c r="J4396" t="s">
        <v>129</v>
      </c>
      <c r="K4396" t="s">
        <v>1752</v>
      </c>
      <c r="L4396">
        <v>3</v>
      </c>
      <c r="M4396" t="s">
        <v>1763</v>
      </c>
      <c r="N4396">
        <v>4</v>
      </c>
      <c r="O4396">
        <v>5</v>
      </c>
      <c r="P4396">
        <v>5</v>
      </c>
      <c r="Q4396">
        <v>8</v>
      </c>
      <c r="R4396">
        <v>18</v>
      </c>
      <c r="S4396">
        <v>18</v>
      </c>
      <c r="T4396">
        <v>21</v>
      </c>
    </row>
    <row r="4397" spans="8:20" x14ac:dyDescent="0.35">
      <c r="H4397">
        <v>555.06899999999996</v>
      </c>
      <c r="I4397">
        <v>41.079000000000001</v>
      </c>
      <c r="J4397" t="s">
        <v>129</v>
      </c>
      <c r="K4397" t="s">
        <v>153</v>
      </c>
      <c r="L4397">
        <v>3</v>
      </c>
      <c r="M4397" t="s">
        <v>452</v>
      </c>
      <c r="N4397">
        <v>3</v>
      </c>
      <c r="O4397">
        <v>13</v>
      </c>
      <c r="P4397">
        <v>16</v>
      </c>
      <c r="Q4397">
        <v>18</v>
      </c>
      <c r="R4397">
        <v>5</v>
      </c>
      <c r="S4397">
        <v>8</v>
      </c>
      <c r="T4397">
        <v>10</v>
      </c>
    </row>
    <row r="4398" spans="8:20" x14ac:dyDescent="0.35">
      <c r="H4398">
        <v>555.07000000000005</v>
      </c>
      <c r="I4398">
        <v>41.08</v>
      </c>
      <c r="J4398" t="s">
        <v>129</v>
      </c>
      <c r="K4398" t="s">
        <v>1606</v>
      </c>
      <c r="L4398">
        <v>3</v>
      </c>
      <c r="M4398" t="s">
        <v>1010</v>
      </c>
      <c r="N4398">
        <v>4</v>
      </c>
      <c r="O4398">
        <v>15</v>
      </c>
      <c r="P4398">
        <v>15</v>
      </c>
      <c r="Q4398">
        <v>18</v>
      </c>
      <c r="R4398">
        <v>10</v>
      </c>
      <c r="S4398">
        <v>10</v>
      </c>
      <c r="T4398">
        <v>13</v>
      </c>
    </row>
    <row r="4399" spans="8:20" x14ac:dyDescent="0.35">
      <c r="H4399">
        <v>555.07100000000003</v>
      </c>
      <c r="I4399">
        <v>41.081000000000003</v>
      </c>
      <c r="J4399" t="s">
        <v>129</v>
      </c>
      <c r="K4399" t="s">
        <v>154</v>
      </c>
      <c r="L4399">
        <v>3</v>
      </c>
      <c r="M4399" t="s">
        <v>1015</v>
      </c>
      <c r="N4399">
        <v>4</v>
      </c>
      <c r="O4399">
        <v>18</v>
      </c>
      <c r="P4399">
        <v>18</v>
      </c>
      <c r="Q4399">
        <v>21</v>
      </c>
      <c r="R4399">
        <v>7</v>
      </c>
      <c r="S4399">
        <v>7</v>
      </c>
      <c r="T4399">
        <v>10</v>
      </c>
    </row>
    <row r="4400" spans="8:20" x14ac:dyDescent="0.35">
      <c r="H4400">
        <v>555.072</v>
      </c>
      <c r="I4400">
        <v>41.082000000000001</v>
      </c>
      <c r="J4400" t="s">
        <v>129</v>
      </c>
      <c r="K4400" t="s">
        <v>155</v>
      </c>
      <c r="L4400">
        <v>3</v>
      </c>
      <c r="M4400" t="s">
        <v>1678</v>
      </c>
      <c r="N4400">
        <v>4</v>
      </c>
      <c r="O4400">
        <v>17</v>
      </c>
      <c r="P4400">
        <v>17</v>
      </c>
      <c r="Q4400">
        <v>20</v>
      </c>
      <c r="R4400">
        <v>7</v>
      </c>
      <c r="S4400">
        <v>7</v>
      </c>
      <c r="T4400">
        <v>10</v>
      </c>
    </row>
    <row r="4401" spans="8:20" x14ac:dyDescent="0.35">
      <c r="H4401">
        <v>555.07299999999998</v>
      </c>
      <c r="I4401">
        <v>41.084000000000003</v>
      </c>
      <c r="J4401" t="s">
        <v>129</v>
      </c>
      <c r="K4401" t="s">
        <v>1666</v>
      </c>
      <c r="L4401">
        <v>3</v>
      </c>
      <c r="M4401" t="s">
        <v>1668</v>
      </c>
      <c r="N4401">
        <v>3</v>
      </c>
      <c r="O4401">
        <v>9</v>
      </c>
      <c r="P4401">
        <v>12</v>
      </c>
      <c r="Q4401">
        <v>14</v>
      </c>
      <c r="R4401">
        <v>6</v>
      </c>
      <c r="S4401">
        <v>9</v>
      </c>
      <c r="T4401">
        <v>11</v>
      </c>
    </row>
    <row r="4402" spans="8:20" x14ac:dyDescent="0.35">
      <c r="H4402">
        <v>555.07399999999996</v>
      </c>
      <c r="I4402">
        <v>41.085999999999999</v>
      </c>
      <c r="J4402" t="s">
        <v>129</v>
      </c>
      <c r="K4402" t="s">
        <v>37</v>
      </c>
      <c r="L4402">
        <v>3</v>
      </c>
      <c r="M4402" t="s">
        <v>1104</v>
      </c>
      <c r="N4402">
        <v>3</v>
      </c>
      <c r="O4402">
        <v>10</v>
      </c>
      <c r="P4402">
        <v>13</v>
      </c>
      <c r="Q4402">
        <v>15</v>
      </c>
      <c r="R4402">
        <v>5</v>
      </c>
      <c r="S4402">
        <v>8</v>
      </c>
      <c r="T4402">
        <v>10</v>
      </c>
    </row>
    <row r="4403" spans="8:20" x14ac:dyDescent="0.35">
      <c r="H4403">
        <v>555.07500000000005</v>
      </c>
      <c r="I4403">
        <v>41.087000000000003</v>
      </c>
      <c r="J4403" t="s">
        <v>129</v>
      </c>
      <c r="K4403" t="s">
        <v>157</v>
      </c>
      <c r="L4403">
        <v>3</v>
      </c>
      <c r="M4403" t="s">
        <v>956</v>
      </c>
      <c r="N4403">
        <v>4</v>
      </c>
      <c r="O4403">
        <v>15</v>
      </c>
      <c r="P4403">
        <v>15</v>
      </c>
      <c r="Q4403">
        <v>18</v>
      </c>
      <c r="R4403">
        <v>7</v>
      </c>
      <c r="S4403">
        <v>7</v>
      </c>
      <c r="T4403">
        <v>10</v>
      </c>
    </row>
    <row r="4404" spans="8:20" x14ac:dyDescent="0.35">
      <c r="H4404">
        <v>555.07600000000002</v>
      </c>
      <c r="I4404">
        <v>41.088999999999999</v>
      </c>
      <c r="J4404" t="s">
        <v>129</v>
      </c>
      <c r="K4404" t="s">
        <v>59</v>
      </c>
      <c r="L4404">
        <v>3</v>
      </c>
      <c r="M4404" t="s">
        <v>1105</v>
      </c>
      <c r="N4404">
        <v>4</v>
      </c>
      <c r="O4404">
        <v>14</v>
      </c>
      <c r="P4404">
        <v>14</v>
      </c>
      <c r="Q4404">
        <v>17</v>
      </c>
      <c r="R4404">
        <v>9</v>
      </c>
      <c r="S4404">
        <v>9</v>
      </c>
      <c r="T4404">
        <v>12</v>
      </c>
    </row>
    <row r="4405" spans="8:20" x14ac:dyDescent="0.35">
      <c r="H4405">
        <v>555.077</v>
      </c>
      <c r="I4405">
        <v>41.09</v>
      </c>
      <c r="J4405" t="s">
        <v>129</v>
      </c>
      <c r="K4405" t="s">
        <v>158</v>
      </c>
      <c r="L4405">
        <v>3</v>
      </c>
      <c r="M4405" t="s">
        <v>1107</v>
      </c>
      <c r="N4405">
        <v>3</v>
      </c>
      <c r="O4405">
        <v>13</v>
      </c>
      <c r="P4405">
        <v>16</v>
      </c>
      <c r="Q4405">
        <v>18</v>
      </c>
      <c r="R4405">
        <v>3</v>
      </c>
      <c r="S4405">
        <v>6</v>
      </c>
      <c r="T4405">
        <v>8</v>
      </c>
    </row>
    <row r="4406" spans="8:20" x14ac:dyDescent="0.35">
      <c r="H4406">
        <v>555.07799999999997</v>
      </c>
      <c r="I4406">
        <v>41.091000000000001</v>
      </c>
      <c r="J4406" t="s">
        <v>129</v>
      </c>
      <c r="K4406" t="s">
        <v>159</v>
      </c>
      <c r="L4406">
        <v>3</v>
      </c>
      <c r="M4406" t="s">
        <v>1104</v>
      </c>
      <c r="N4406">
        <v>3</v>
      </c>
      <c r="O4406">
        <v>10</v>
      </c>
      <c r="P4406">
        <v>13</v>
      </c>
      <c r="Q4406">
        <v>15</v>
      </c>
      <c r="R4406">
        <v>5</v>
      </c>
      <c r="S4406">
        <v>8</v>
      </c>
      <c r="T4406">
        <v>10</v>
      </c>
    </row>
    <row r="4407" spans="8:20" x14ac:dyDescent="0.35">
      <c r="H4407">
        <v>555.07899999999995</v>
      </c>
      <c r="I4407">
        <v>41.091999999999999</v>
      </c>
      <c r="J4407" t="s">
        <v>129</v>
      </c>
      <c r="K4407" t="s">
        <v>160</v>
      </c>
      <c r="L4407">
        <v>3</v>
      </c>
      <c r="M4407" t="s">
        <v>1103</v>
      </c>
      <c r="N4407">
        <v>4</v>
      </c>
      <c r="O4407">
        <v>14</v>
      </c>
      <c r="P4407">
        <v>14</v>
      </c>
      <c r="Q4407">
        <v>17</v>
      </c>
      <c r="R4407">
        <v>7</v>
      </c>
      <c r="S4407">
        <v>7</v>
      </c>
      <c r="T4407">
        <v>10</v>
      </c>
    </row>
    <row r="4408" spans="8:20" x14ac:dyDescent="0.35">
      <c r="H4408">
        <v>555.08000000000004</v>
      </c>
      <c r="I4408">
        <v>41.093000000000004</v>
      </c>
      <c r="J4408" t="s">
        <v>129</v>
      </c>
      <c r="K4408" t="s">
        <v>161</v>
      </c>
      <c r="L4408">
        <v>3</v>
      </c>
      <c r="M4408" t="s">
        <v>701</v>
      </c>
      <c r="N4408">
        <v>4</v>
      </c>
      <c r="O4408">
        <v>13</v>
      </c>
      <c r="P4408">
        <v>13</v>
      </c>
      <c r="Q4408">
        <v>16</v>
      </c>
      <c r="R4408">
        <v>8</v>
      </c>
      <c r="S4408">
        <v>8</v>
      </c>
      <c r="T4408">
        <v>11</v>
      </c>
    </row>
    <row r="4409" spans="8:20" x14ac:dyDescent="0.35">
      <c r="H4409">
        <v>555.08100000000002</v>
      </c>
      <c r="I4409">
        <v>41.094999999999999</v>
      </c>
      <c r="J4409" t="s">
        <v>129</v>
      </c>
      <c r="K4409" t="s">
        <v>162</v>
      </c>
      <c r="L4409">
        <v>3</v>
      </c>
      <c r="M4409" t="s">
        <v>509</v>
      </c>
      <c r="N4409">
        <v>4</v>
      </c>
      <c r="O4409">
        <v>12</v>
      </c>
      <c r="P4409">
        <v>12</v>
      </c>
      <c r="Q4409">
        <v>15</v>
      </c>
      <c r="R4409">
        <v>10</v>
      </c>
      <c r="S4409">
        <v>10</v>
      </c>
      <c r="T4409">
        <v>13</v>
      </c>
    </row>
    <row r="4410" spans="8:20" x14ac:dyDescent="0.35">
      <c r="H4410">
        <v>555.08199999999999</v>
      </c>
      <c r="I4410">
        <v>41.095999999999997</v>
      </c>
      <c r="J4410" t="s">
        <v>129</v>
      </c>
      <c r="K4410" t="s">
        <v>163</v>
      </c>
      <c r="L4410">
        <v>3</v>
      </c>
      <c r="M4410" t="s">
        <v>972</v>
      </c>
      <c r="N4410">
        <v>3</v>
      </c>
      <c r="O4410">
        <v>4</v>
      </c>
      <c r="P4410">
        <v>7</v>
      </c>
      <c r="Q4410">
        <v>9</v>
      </c>
      <c r="R4410">
        <v>15</v>
      </c>
      <c r="S4410">
        <v>18</v>
      </c>
      <c r="T4410">
        <v>20</v>
      </c>
    </row>
    <row r="4411" spans="8:20" x14ac:dyDescent="0.35">
      <c r="H4411">
        <v>555.08299999999997</v>
      </c>
      <c r="I4411">
        <v>41.097000000000001</v>
      </c>
      <c r="J4411" t="s">
        <v>129</v>
      </c>
      <c r="K4411" t="s">
        <v>24</v>
      </c>
      <c r="L4411">
        <v>3</v>
      </c>
      <c r="M4411" t="s">
        <v>653</v>
      </c>
      <c r="N4411">
        <v>4</v>
      </c>
      <c r="O4411">
        <v>19</v>
      </c>
      <c r="P4411">
        <v>19</v>
      </c>
      <c r="Q4411">
        <v>22</v>
      </c>
      <c r="R4411">
        <v>2</v>
      </c>
      <c r="S4411">
        <v>2</v>
      </c>
      <c r="T4411">
        <v>5</v>
      </c>
    </row>
    <row r="4412" spans="8:20" x14ac:dyDescent="0.35">
      <c r="H4412">
        <v>555.08399999999995</v>
      </c>
      <c r="I4412">
        <v>41.098999999999997</v>
      </c>
      <c r="J4412" t="s">
        <v>129</v>
      </c>
      <c r="K4412" t="s">
        <v>164</v>
      </c>
      <c r="L4412">
        <v>3</v>
      </c>
      <c r="M4412" t="s">
        <v>1010</v>
      </c>
      <c r="N4412">
        <v>4</v>
      </c>
      <c r="O4412">
        <v>15</v>
      </c>
      <c r="P4412">
        <v>15</v>
      </c>
      <c r="Q4412">
        <v>18</v>
      </c>
      <c r="R4412">
        <v>10</v>
      </c>
      <c r="S4412">
        <v>10</v>
      </c>
      <c r="T4412">
        <v>13</v>
      </c>
    </row>
    <row r="4413" spans="8:20" x14ac:dyDescent="0.35">
      <c r="H4413">
        <v>555.08500000000004</v>
      </c>
      <c r="I4413">
        <v>41.1</v>
      </c>
      <c r="J4413" t="s">
        <v>129</v>
      </c>
      <c r="K4413" t="s">
        <v>165</v>
      </c>
      <c r="L4413">
        <v>3</v>
      </c>
      <c r="M4413" t="s">
        <v>1100</v>
      </c>
      <c r="N4413">
        <v>3</v>
      </c>
      <c r="O4413">
        <v>0</v>
      </c>
      <c r="P4413">
        <v>3</v>
      </c>
      <c r="Q4413">
        <v>5</v>
      </c>
      <c r="R4413">
        <v>16</v>
      </c>
      <c r="S4413">
        <v>19</v>
      </c>
      <c r="T4413">
        <v>21</v>
      </c>
    </row>
    <row r="4414" spans="8:20" x14ac:dyDescent="0.35">
      <c r="H4414">
        <v>555.08600000000001</v>
      </c>
      <c r="I4414">
        <v>41.100999999999999</v>
      </c>
      <c r="J4414" t="s">
        <v>129</v>
      </c>
      <c r="K4414" t="s">
        <v>60</v>
      </c>
      <c r="L4414">
        <v>3</v>
      </c>
      <c r="M4414" t="s">
        <v>923</v>
      </c>
      <c r="N4414">
        <v>3</v>
      </c>
      <c r="O4414">
        <v>15</v>
      </c>
      <c r="P4414">
        <v>18</v>
      </c>
      <c r="Q4414">
        <v>20</v>
      </c>
      <c r="R4414">
        <v>5</v>
      </c>
      <c r="S4414">
        <v>8</v>
      </c>
      <c r="T4414">
        <v>10</v>
      </c>
    </row>
    <row r="4415" spans="8:20" x14ac:dyDescent="0.35">
      <c r="H4415">
        <v>555.08699999999999</v>
      </c>
      <c r="I4415">
        <v>41.101999999999997</v>
      </c>
      <c r="J4415" t="s">
        <v>129</v>
      </c>
      <c r="K4415" t="s">
        <v>29</v>
      </c>
      <c r="L4415">
        <v>3</v>
      </c>
      <c r="M4415" t="s">
        <v>1106</v>
      </c>
      <c r="N4415">
        <v>4</v>
      </c>
      <c r="O4415">
        <v>13</v>
      </c>
      <c r="P4415">
        <v>13</v>
      </c>
      <c r="Q4415">
        <v>16</v>
      </c>
      <c r="R4415">
        <v>11</v>
      </c>
      <c r="S4415">
        <v>11</v>
      </c>
      <c r="T4415">
        <v>14</v>
      </c>
    </row>
    <row r="4416" spans="8:20" x14ac:dyDescent="0.35">
      <c r="H4416">
        <v>555.08799999999997</v>
      </c>
      <c r="I4416">
        <v>41.103000000000002</v>
      </c>
      <c r="J4416" t="s">
        <v>129</v>
      </c>
      <c r="K4416" t="s">
        <v>166</v>
      </c>
      <c r="L4416">
        <v>3</v>
      </c>
      <c r="M4416" t="s">
        <v>553</v>
      </c>
      <c r="N4416">
        <v>4</v>
      </c>
      <c r="O4416">
        <v>15</v>
      </c>
      <c r="P4416">
        <v>15</v>
      </c>
      <c r="Q4416">
        <v>18</v>
      </c>
      <c r="R4416">
        <v>7</v>
      </c>
      <c r="S4416">
        <v>7</v>
      </c>
      <c r="T4416">
        <v>10</v>
      </c>
    </row>
    <row r="4417" spans="8:20" x14ac:dyDescent="0.35">
      <c r="H4417">
        <v>555.08900000000006</v>
      </c>
      <c r="I4417">
        <v>41.103999999999999</v>
      </c>
      <c r="J4417" t="s">
        <v>129</v>
      </c>
      <c r="K4417" t="s">
        <v>167</v>
      </c>
      <c r="L4417">
        <v>3</v>
      </c>
      <c r="M4417" t="s">
        <v>297</v>
      </c>
      <c r="N4417">
        <v>4</v>
      </c>
      <c r="O4417">
        <v>0</v>
      </c>
      <c r="P4417">
        <v>0</v>
      </c>
      <c r="Q4417">
        <v>3</v>
      </c>
      <c r="R4417">
        <v>21</v>
      </c>
      <c r="S4417">
        <v>21</v>
      </c>
      <c r="T4417">
        <v>24</v>
      </c>
    </row>
    <row r="4418" spans="8:20" x14ac:dyDescent="0.35">
      <c r="H4418">
        <v>555.09</v>
      </c>
      <c r="I4418">
        <v>41.104999999999997</v>
      </c>
      <c r="J4418" t="s">
        <v>129</v>
      </c>
      <c r="K4418" t="s">
        <v>1722</v>
      </c>
      <c r="L4418">
        <v>3</v>
      </c>
      <c r="M4418" t="s">
        <v>1733</v>
      </c>
      <c r="N4418">
        <v>4</v>
      </c>
      <c r="O4418">
        <v>17</v>
      </c>
      <c r="P4418">
        <v>17</v>
      </c>
      <c r="Q4418">
        <v>20</v>
      </c>
      <c r="R4418">
        <v>7</v>
      </c>
      <c r="S4418">
        <v>7</v>
      </c>
      <c r="T4418">
        <v>10</v>
      </c>
    </row>
    <row r="4419" spans="8:20" x14ac:dyDescent="0.35">
      <c r="H4419">
        <v>555.09100000000001</v>
      </c>
      <c r="I4419">
        <v>41.106000000000002</v>
      </c>
      <c r="J4419" t="s">
        <v>129</v>
      </c>
      <c r="K4419" t="s">
        <v>1706</v>
      </c>
      <c r="L4419">
        <v>3</v>
      </c>
      <c r="M4419" t="s">
        <v>1719</v>
      </c>
      <c r="N4419">
        <v>3</v>
      </c>
      <c r="O4419">
        <v>15</v>
      </c>
      <c r="P4419">
        <v>18</v>
      </c>
      <c r="Q4419">
        <v>20</v>
      </c>
      <c r="R4419">
        <v>1</v>
      </c>
      <c r="S4419">
        <v>4</v>
      </c>
      <c r="T4419">
        <v>6</v>
      </c>
    </row>
    <row r="4420" spans="8:20" x14ac:dyDescent="0.35">
      <c r="H4420">
        <v>555.09199999999998</v>
      </c>
      <c r="I4420">
        <v>41.106999999999999</v>
      </c>
      <c r="J4420" t="s">
        <v>129</v>
      </c>
      <c r="K4420" t="s">
        <v>168</v>
      </c>
      <c r="L4420">
        <v>3</v>
      </c>
      <c r="M4420" t="s">
        <v>744</v>
      </c>
      <c r="N4420">
        <v>4</v>
      </c>
      <c r="O4420">
        <v>14</v>
      </c>
      <c r="P4420">
        <v>14</v>
      </c>
      <c r="Q4420">
        <v>17</v>
      </c>
      <c r="R4420">
        <v>10</v>
      </c>
      <c r="S4420">
        <v>10</v>
      </c>
      <c r="T4420">
        <v>13</v>
      </c>
    </row>
    <row r="4421" spans="8:20" x14ac:dyDescent="0.35">
      <c r="H4421">
        <v>555.09299999999996</v>
      </c>
      <c r="I4421">
        <v>41.107999999999997</v>
      </c>
      <c r="J4421" t="s">
        <v>129</v>
      </c>
      <c r="K4421" t="s">
        <v>1651</v>
      </c>
      <c r="L4421">
        <v>3</v>
      </c>
      <c r="M4421" t="s">
        <v>1663</v>
      </c>
      <c r="N4421">
        <v>3</v>
      </c>
      <c r="O4421">
        <v>12</v>
      </c>
      <c r="P4421">
        <v>15</v>
      </c>
      <c r="Q4421">
        <v>17</v>
      </c>
      <c r="R4421">
        <v>6</v>
      </c>
      <c r="S4421">
        <v>9</v>
      </c>
      <c r="T4421">
        <v>11</v>
      </c>
    </row>
    <row r="4422" spans="8:20" x14ac:dyDescent="0.35">
      <c r="H4422">
        <v>555.09400000000005</v>
      </c>
      <c r="I4422">
        <v>41.109000000000002</v>
      </c>
      <c r="J4422" t="s">
        <v>129</v>
      </c>
      <c r="K4422" t="s">
        <v>61</v>
      </c>
      <c r="L4422">
        <v>3</v>
      </c>
      <c r="M4422" t="s">
        <v>653</v>
      </c>
      <c r="N4422">
        <v>4</v>
      </c>
      <c r="O4422">
        <v>19</v>
      </c>
      <c r="P4422">
        <v>19</v>
      </c>
      <c r="Q4422">
        <v>22</v>
      </c>
      <c r="R4422">
        <v>2</v>
      </c>
      <c r="S4422">
        <v>2</v>
      </c>
      <c r="T4422">
        <v>5</v>
      </c>
    </row>
    <row r="4423" spans="8:20" x14ac:dyDescent="0.35">
      <c r="H4423">
        <v>555.09500000000003</v>
      </c>
      <c r="I4423">
        <v>41.11</v>
      </c>
      <c r="J4423" t="s">
        <v>129</v>
      </c>
      <c r="K4423" t="s">
        <v>38</v>
      </c>
      <c r="L4423">
        <v>3</v>
      </c>
      <c r="M4423" t="s">
        <v>1100</v>
      </c>
      <c r="N4423">
        <v>3</v>
      </c>
      <c r="O4423">
        <v>0</v>
      </c>
      <c r="P4423">
        <v>3</v>
      </c>
      <c r="Q4423">
        <v>5</v>
      </c>
      <c r="R4423">
        <v>16</v>
      </c>
      <c r="S4423">
        <v>19</v>
      </c>
      <c r="T4423">
        <v>21</v>
      </c>
    </row>
    <row r="4424" spans="8:20" x14ac:dyDescent="0.35">
      <c r="H4424">
        <v>555.096</v>
      </c>
      <c r="I4424">
        <v>41.110999999999997</v>
      </c>
      <c r="J4424" t="s">
        <v>129</v>
      </c>
      <c r="K4424" t="s">
        <v>169</v>
      </c>
      <c r="L4424">
        <v>3</v>
      </c>
      <c r="M4424" t="s">
        <v>602</v>
      </c>
      <c r="N4424">
        <v>3</v>
      </c>
      <c r="O4424">
        <v>15</v>
      </c>
      <c r="P4424">
        <v>18</v>
      </c>
      <c r="Q4424">
        <v>20</v>
      </c>
      <c r="R4424">
        <v>2</v>
      </c>
      <c r="S4424">
        <v>5</v>
      </c>
      <c r="T4424">
        <v>7</v>
      </c>
    </row>
    <row r="4425" spans="8:20" x14ac:dyDescent="0.35">
      <c r="H4425">
        <v>555.09699999999998</v>
      </c>
      <c r="I4425">
        <v>41.112000000000002</v>
      </c>
      <c r="J4425" t="s">
        <v>129</v>
      </c>
      <c r="K4425" t="s">
        <v>39</v>
      </c>
      <c r="L4425">
        <v>3</v>
      </c>
      <c r="M4425" t="s">
        <v>1107</v>
      </c>
      <c r="N4425">
        <v>3</v>
      </c>
      <c r="O4425">
        <v>13</v>
      </c>
      <c r="P4425">
        <v>16</v>
      </c>
      <c r="Q4425">
        <v>18</v>
      </c>
      <c r="R4425">
        <v>3</v>
      </c>
      <c r="S4425">
        <v>6</v>
      </c>
      <c r="T4425">
        <v>8</v>
      </c>
    </row>
    <row r="4426" spans="8:20" x14ac:dyDescent="0.35">
      <c r="H4426">
        <v>555.09799999999996</v>
      </c>
      <c r="I4426">
        <v>41.113</v>
      </c>
      <c r="J4426" t="s">
        <v>129</v>
      </c>
      <c r="K4426" t="s">
        <v>170</v>
      </c>
      <c r="L4426">
        <v>3</v>
      </c>
      <c r="M4426" t="s">
        <v>352</v>
      </c>
      <c r="N4426">
        <v>4</v>
      </c>
      <c r="O4426">
        <v>16</v>
      </c>
      <c r="P4426">
        <v>16</v>
      </c>
      <c r="Q4426">
        <v>19</v>
      </c>
      <c r="R4426">
        <v>9</v>
      </c>
      <c r="S4426">
        <v>9</v>
      </c>
      <c r="T4426">
        <v>12</v>
      </c>
    </row>
    <row r="4427" spans="8:20" x14ac:dyDescent="0.35">
      <c r="H4427">
        <v>555.09900000000005</v>
      </c>
      <c r="I4427">
        <v>41.113999999999997</v>
      </c>
      <c r="J4427" t="s">
        <v>129</v>
      </c>
      <c r="K4427" t="s">
        <v>25</v>
      </c>
      <c r="L4427">
        <v>3</v>
      </c>
      <c r="M4427" t="s">
        <v>923</v>
      </c>
      <c r="N4427">
        <v>3</v>
      </c>
      <c r="O4427">
        <v>15</v>
      </c>
      <c r="P4427">
        <v>18</v>
      </c>
      <c r="Q4427">
        <v>20</v>
      </c>
      <c r="R4427">
        <v>5</v>
      </c>
      <c r="S4427">
        <v>8</v>
      </c>
      <c r="T4427">
        <v>10</v>
      </c>
    </row>
    <row r="4428" spans="8:20" x14ac:dyDescent="0.35">
      <c r="H4428">
        <v>555.1</v>
      </c>
      <c r="I4428">
        <v>41.115000000000002</v>
      </c>
      <c r="J4428" t="s">
        <v>129</v>
      </c>
      <c r="K4428" t="s">
        <v>171</v>
      </c>
      <c r="L4428">
        <v>3</v>
      </c>
      <c r="M4428" t="s">
        <v>1107</v>
      </c>
      <c r="N4428">
        <v>3</v>
      </c>
      <c r="O4428">
        <v>13</v>
      </c>
      <c r="P4428">
        <v>16</v>
      </c>
      <c r="Q4428">
        <v>18</v>
      </c>
      <c r="R4428">
        <v>3</v>
      </c>
      <c r="S4428">
        <v>6</v>
      </c>
      <c r="T4428">
        <v>8</v>
      </c>
    </row>
    <row r="4429" spans="8:20" x14ac:dyDescent="0.35">
      <c r="H4429">
        <v>555.101</v>
      </c>
      <c r="I4429">
        <v>41.116</v>
      </c>
      <c r="J4429" t="s">
        <v>129</v>
      </c>
      <c r="K4429" t="s">
        <v>62</v>
      </c>
      <c r="L4429">
        <v>3</v>
      </c>
      <c r="M4429" t="s">
        <v>476</v>
      </c>
      <c r="N4429">
        <v>4</v>
      </c>
      <c r="O4429">
        <v>14</v>
      </c>
      <c r="P4429">
        <v>14</v>
      </c>
      <c r="Q4429">
        <v>17</v>
      </c>
      <c r="R4429">
        <v>10</v>
      </c>
      <c r="S4429">
        <v>10</v>
      </c>
      <c r="T4429">
        <v>13</v>
      </c>
    </row>
    <row r="4430" spans="8:20" x14ac:dyDescent="0.35">
      <c r="H4430">
        <v>555.10199999999998</v>
      </c>
      <c r="I4430">
        <v>41.116999999999997</v>
      </c>
      <c r="J4430" t="s">
        <v>129</v>
      </c>
      <c r="K4430" t="s">
        <v>63</v>
      </c>
      <c r="L4430">
        <v>3</v>
      </c>
      <c r="M4430" t="s">
        <v>845</v>
      </c>
      <c r="N4430">
        <v>3</v>
      </c>
      <c r="O4430">
        <v>16</v>
      </c>
      <c r="P4430">
        <v>19</v>
      </c>
      <c r="Q4430">
        <v>21</v>
      </c>
      <c r="R4430">
        <v>4</v>
      </c>
      <c r="S4430">
        <v>7</v>
      </c>
      <c r="T4430">
        <v>9</v>
      </c>
    </row>
    <row r="4431" spans="8:20" x14ac:dyDescent="0.35">
      <c r="H4431">
        <v>555.10299999999995</v>
      </c>
      <c r="I4431">
        <v>41.118000000000002</v>
      </c>
      <c r="J4431" t="s">
        <v>129</v>
      </c>
      <c r="K4431" t="s">
        <v>172</v>
      </c>
      <c r="L4431">
        <v>3</v>
      </c>
      <c r="M4431" t="s">
        <v>577</v>
      </c>
      <c r="N4431">
        <v>4</v>
      </c>
      <c r="O4431">
        <v>14</v>
      </c>
      <c r="P4431">
        <v>14</v>
      </c>
      <c r="Q4431">
        <v>17</v>
      </c>
      <c r="R4431">
        <v>11</v>
      </c>
      <c r="S4431">
        <v>11</v>
      </c>
      <c r="T4431">
        <v>14</v>
      </c>
    </row>
    <row r="4432" spans="8:20" x14ac:dyDescent="0.35">
      <c r="H4432">
        <v>555.10400000000004</v>
      </c>
      <c r="I4432">
        <v>41.12</v>
      </c>
      <c r="J4432" t="s">
        <v>129</v>
      </c>
      <c r="K4432" t="s">
        <v>64</v>
      </c>
      <c r="L4432">
        <v>3</v>
      </c>
      <c r="M4432" t="s">
        <v>297</v>
      </c>
      <c r="N4432">
        <v>4</v>
      </c>
      <c r="O4432">
        <v>0</v>
      </c>
      <c r="P4432">
        <v>0</v>
      </c>
      <c r="Q4432">
        <v>3</v>
      </c>
      <c r="R4432">
        <v>21</v>
      </c>
      <c r="S4432">
        <v>21</v>
      </c>
      <c r="T4432">
        <v>24</v>
      </c>
    </row>
    <row r="4433" spans="8:20" x14ac:dyDescent="0.35">
      <c r="H4433">
        <v>555.10500000000002</v>
      </c>
      <c r="I4433">
        <v>41.121000000000002</v>
      </c>
      <c r="J4433" t="s">
        <v>129</v>
      </c>
      <c r="K4433" t="s">
        <v>174</v>
      </c>
      <c r="L4433">
        <v>3</v>
      </c>
      <c r="M4433" t="s">
        <v>923</v>
      </c>
      <c r="N4433">
        <v>3</v>
      </c>
      <c r="O4433">
        <v>15</v>
      </c>
      <c r="P4433">
        <v>18</v>
      </c>
      <c r="Q4433">
        <v>20</v>
      </c>
      <c r="R4433">
        <v>5</v>
      </c>
      <c r="S4433">
        <v>8</v>
      </c>
      <c r="T4433">
        <v>10</v>
      </c>
    </row>
    <row r="4434" spans="8:20" x14ac:dyDescent="0.35">
      <c r="H4434">
        <v>555.10599999999999</v>
      </c>
      <c r="I4434">
        <v>41.122</v>
      </c>
      <c r="J4434" t="s">
        <v>129</v>
      </c>
      <c r="K4434" t="s">
        <v>175</v>
      </c>
      <c r="L4434">
        <v>3</v>
      </c>
      <c r="M4434" t="s">
        <v>744</v>
      </c>
      <c r="N4434">
        <v>4</v>
      </c>
      <c r="O4434">
        <v>14</v>
      </c>
      <c r="P4434">
        <v>14</v>
      </c>
      <c r="Q4434">
        <v>17</v>
      </c>
      <c r="R4434">
        <v>10</v>
      </c>
      <c r="S4434">
        <v>10</v>
      </c>
      <c r="T4434">
        <v>13</v>
      </c>
    </row>
    <row r="4435" spans="8:20" x14ac:dyDescent="0.35">
      <c r="H4435">
        <v>555.10699999999997</v>
      </c>
      <c r="I4435">
        <v>41.124000000000002</v>
      </c>
      <c r="J4435" t="s">
        <v>129</v>
      </c>
      <c r="K4435" t="s">
        <v>176</v>
      </c>
      <c r="L4435">
        <v>3</v>
      </c>
      <c r="M4435" t="s">
        <v>553</v>
      </c>
      <c r="N4435">
        <v>4</v>
      </c>
      <c r="O4435">
        <v>15</v>
      </c>
      <c r="P4435">
        <v>15</v>
      </c>
      <c r="Q4435">
        <v>18</v>
      </c>
      <c r="R4435">
        <v>7</v>
      </c>
      <c r="S4435">
        <v>7</v>
      </c>
      <c r="T4435">
        <v>10</v>
      </c>
    </row>
    <row r="4436" spans="8:20" x14ac:dyDescent="0.35">
      <c r="H4436">
        <v>555.10799999999995</v>
      </c>
      <c r="I4436">
        <v>41.125</v>
      </c>
      <c r="J4436" t="s">
        <v>129</v>
      </c>
      <c r="K4436" t="s">
        <v>1737</v>
      </c>
      <c r="L4436">
        <v>3</v>
      </c>
      <c r="M4436" t="s">
        <v>1741</v>
      </c>
      <c r="N4436">
        <v>4</v>
      </c>
      <c r="O4436">
        <v>17</v>
      </c>
      <c r="P4436">
        <v>17</v>
      </c>
      <c r="Q4436">
        <v>20</v>
      </c>
      <c r="R4436">
        <v>7</v>
      </c>
      <c r="S4436">
        <v>7</v>
      </c>
      <c r="T4436">
        <v>10</v>
      </c>
    </row>
    <row r="4437" spans="8:20" x14ac:dyDescent="0.35">
      <c r="H4437">
        <v>555.10900000000004</v>
      </c>
      <c r="I4437">
        <v>41.125999999999998</v>
      </c>
      <c r="J4437" t="s">
        <v>129</v>
      </c>
      <c r="K4437" t="s">
        <v>106</v>
      </c>
      <c r="L4437">
        <v>3</v>
      </c>
      <c r="M4437" t="s">
        <v>352</v>
      </c>
      <c r="N4437">
        <v>4</v>
      </c>
      <c r="O4437">
        <v>16</v>
      </c>
      <c r="P4437">
        <v>16</v>
      </c>
      <c r="Q4437">
        <v>19</v>
      </c>
      <c r="R4437">
        <v>9</v>
      </c>
      <c r="S4437">
        <v>9</v>
      </c>
      <c r="T4437">
        <v>12</v>
      </c>
    </row>
    <row r="4438" spans="8:20" x14ac:dyDescent="0.35">
      <c r="H4438">
        <v>555.11</v>
      </c>
      <c r="I4438">
        <v>41.127000000000002</v>
      </c>
      <c r="J4438" t="s">
        <v>129</v>
      </c>
      <c r="K4438" t="s">
        <v>40</v>
      </c>
      <c r="L4438">
        <v>3</v>
      </c>
      <c r="M4438" t="s">
        <v>246</v>
      </c>
      <c r="N4438">
        <v>3</v>
      </c>
      <c r="O4438">
        <v>10</v>
      </c>
      <c r="P4438">
        <v>13</v>
      </c>
      <c r="Q4438">
        <v>15</v>
      </c>
      <c r="R4438">
        <v>8</v>
      </c>
      <c r="S4438">
        <v>11</v>
      </c>
      <c r="T4438">
        <v>13</v>
      </c>
    </row>
    <row r="4439" spans="8:20" x14ac:dyDescent="0.35">
      <c r="H4439">
        <v>555.11099999999999</v>
      </c>
      <c r="I4439">
        <v>41.128</v>
      </c>
      <c r="J4439" t="s">
        <v>129</v>
      </c>
      <c r="K4439" t="s">
        <v>177</v>
      </c>
      <c r="L4439">
        <v>3</v>
      </c>
      <c r="M4439" t="s">
        <v>246</v>
      </c>
      <c r="N4439">
        <v>3</v>
      </c>
      <c r="O4439">
        <v>10</v>
      </c>
      <c r="P4439">
        <v>13</v>
      </c>
      <c r="Q4439">
        <v>15</v>
      </c>
      <c r="R4439">
        <v>8</v>
      </c>
      <c r="S4439">
        <v>11</v>
      </c>
      <c r="T4439">
        <v>13</v>
      </c>
    </row>
    <row r="4440" spans="8:20" x14ac:dyDescent="0.35">
      <c r="H4440">
        <v>555.11199999999997</v>
      </c>
      <c r="I4440">
        <v>41.128999999999998</v>
      </c>
      <c r="J4440" t="s">
        <v>129</v>
      </c>
      <c r="K4440" t="s">
        <v>66</v>
      </c>
      <c r="L4440">
        <v>3</v>
      </c>
      <c r="M4440" t="s">
        <v>744</v>
      </c>
      <c r="N4440">
        <v>4</v>
      </c>
      <c r="O4440">
        <v>14</v>
      </c>
      <c r="P4440">
        <v>14</v>
      </c>
      <c r="Q4440">
        <v>17</v>
      </c>
      <c r="R4440">
        <v>10</v>
      </c>
      <c r="S4440">
        <v>10</v>
      </c>
      <c r="T4440">
        <v>13</v>
      </c>
    </row>
    <row r="4441" spans="8:20" x14ac:dyDescent="0.35">
      <c r="H4441">
        <v>555.11300000000006</v>
      </c>
      <c r="I4441">
        <v>41.13</v>
      </c>
      <c r="J4441" t="s">
        <v>129</v>
      </c>
      <c r="K4441" t="s">
        <v>67</v>
      </c>
      <c r="L4441">
        <v>3</v>
      </c>
      <c r="M4441" t="s">
        <v>744</v>
      </c>
      <c r="N4441">
        <v>4</v>
      </c>
      <c r="O4441">
        <v>14</v>
      </c>
      <c r="P4441">
        <v>14</v>
      </c>
      <c r="Q4441">
        <v>17</v>
      </c>
      <c r="R4441">
        <v>10</v>
      </c>
      <c r="S4441">
        <v>10</v>
      </c>
      <c r="T4441">
        <v>13</v>
      </c>
    </row>
    <row r="4442" spans="8:20" x14ac:dyDescent="0.35">
      <c r="H4442">
        <v>555.11400000000003</v>
      </c>
      <c r="I4442">
        <v>41.131</v>
      </c>
      <c r="J4442" t="s">
        <v>129</v>
      </c>
      <c r="K4442" t="s">
        <v>178</v>
      </c>
      <c r="L4442">
        <v>3</v>
      </c>
      <c r="M4442" t="s">
        <v>577</v>
      </c>
      <c r="N4442">
        <v>4</v>
      </c>
      <c r="O4442">
        <v>14</v>
      </c>
      <c r="P4442">
        <v>14</v>
      </c>
      <c r="Q4442">
        <v>17</v>
      </c>
      <c r="R4442">
        <v>11</v>
      </c>
      <c r="S4442">
        <v>11</v>
      </c>
      <c r="T4442">
        <v>14</v>
      </c>
    </row>
    <row r="4443" spans="8:20" x14ac:dyDescent="0.35">
      <c r="H4443">
        <v>555.11500000000001</v>
      </c>
      <c r="I4443">
        <v>41.131999999999998</v>
      </c>
      <c r="J4443" t="s">
        <v>129</v>
      </c>
      <c r="K4443" t="s">
        <v>179</v>
      </c>
      <c r="L4443">
        <v>3</v>
      </c>
      <c r="M4443" t="s">
        <v>653</v>
      </c>
      <c r="N4443">
        <v>4</v>
      </c>
      <c r="O4443">
        <v>19</v>
      </c>
      <c r="P4443">
        <v>19</v>
      </c>
      <c r="Q4443">
        <v>22</v>
      </c>
      <c r="R4443">
        <v>2</v>
      </c>
      <c r="S4443">
        <v>2</v>
      </c>
      <c r="T4443">
        <v>5</v>
      </c>
    </row>
    <row r="4444" spans="8:20" x14ac:dyDescent="0.35">
      <c r="H4444">
        <v>555.11599999999999</v>
      </c>
      <c r="I4444">
        <v>41.133000000000003</v>
      </c>
      <c r="J4444" t="s">
        <v>129</v>
      </c>
      <c r="K4444" t="s">
        <v>68</v>
      </c>
      <c r="L4444">
        <v>3</v>
      </c>
      <c r="M4444" t="s">
        <v>1010</v>
      </c>
      <c r="N4444">
        <v>4</v>
      </c>
      <c r="O4444">
        <v>15</v>
      </c>
      <c r="P4444">
        <v>15</v>
      </c>
      <c r="Q4444">
        <v>18</v>
      </c>
      <c r="R4444">
        <v>10</v>
      </c>
      <c r="S4444">
        <v>10</v>
      </c>
      <c r="T4444">
        <v>13</v>
      </c>
    </row>
    <row r="4445" spans="8:20" x14ac:dyDescent="0.35">
      <c r="H4445">
        <v>555.11699999999996</v>
      </c>
      <c r="I4445">
        <v>41.134</v>
      </c>
      <c r="J4445" t="s">
        <v>129</v>
      </c>
      <c r="K4445" t="s">
        <v>26</v>
      </c>
      <c r="L4445">
        <v>3</v>
      </c>
      <c r="M4445" t="s">
        <v>1106</v>
      </c>
      <c r="N4445">
        <v>4</v>
      </c>
      <c r="O4445">
        <v>13</v>
      </c>
      <c r="P4445">
        <v>13</v>
      </c>
      <c r="Q4445">
        <v>16</v>
      </c>
      <c r="R4445">
        <v>11</v>
      </c>
      <c r="S4445">
        <v>11</v>
      </c>
      <c r="T4445">
        <v>14</v>
      </c>
    </row>
    <row r="4446" spans="8:20" x14ac:dyDescent="0.35">
      <c r="H4446">
        <v>555.11800000000005</v>
      </c>
      <c r="I4446">
        <v>41.134999999999998</v>
      </c>
      <c r="J4446" t="s">
        <v>129</v>
      </c>
      <c r="K4446" t="s">
        <v>69</v>
      </c>
      <c r="L4446">
        <v>3</v>
      </c>
      <c r="M4446" t="s">
        <v>1106</v>
      </c>
      <c r="N4446">
        <v>4</v>
      </c>
      <c r="O4446">
        <v>13</v>
      </c>
      <c r="P4446">
        <v>13</v>
      </c>
      <c r="Q4446">
        <v>16</v>
      </c>
      <c r="R4446">
        <v>11</v>
      </c>
      <c r="S4446">
        <v>11</v>
      </c>
      <c r="T4446">
        <v>14</v>
      </c>
    </row>
    <row r="4447" spans="8:20" x14ac:dyDescent="0.35">
      <c r="H4447">
        <v>555.11900000000003</v>
      </c>
      <c r="I4447">
        <v>41.136000000000003</v>
      </c>
      <c r="J4447" t="s">
        <v>129</v>
      </c>
      <c r="K4447" t="s">
        <v>1531</v>
      </c>
      <c r="L4447">
        <v>3</v>
      </c>
      <c r="M4447" t="s">
        <v>1102</v>
      </c>
      <c r="N4447">
        <v>4</v>
      </c>
      <c r="O4447">
        <v>15</v>
      </c>
      <c r="P4447">
        <v>15</v>
      </c>
      <c r="Q4447">
        <v>18</v>
      </c>
      <c r="R4447">
        <v>8</v>
      </c>
      <c r="S4447">
        <v>8</v>
      </c>
      <c r="T4447">
        <v>11</v>
      </c>
    </row>
    <row r="4448" spans="8:20" x14ac:dyDescent="0.35">
      <c r="H4448">
        <v>555.12</v>
      </c>
      <c r="I4448">
        <v>41.137</v>
      </c>
      <c r="J4448" t="s">
        <v>129</v>
      </c>
      <c r="K4448" t="s">
        <v>41</v>
      </c>
      <c r="L4448">
        <v>3</v>
      </c>
      <c r="M4448" t="s">
        <v>1101</v>
      </c>
      <c r="N4448">
        <v>4</v>
      </c>
      <c r="O4448">
        <v>16</v>
      </c>
      <c r="P4448">
        <v>16</v>
      </c>
      <c r="Q4448">
        <v>19</v>
      </c>
      <c r="R4448">
        <v>7</v>
      </c>
      <c r="S4448">
        <v>7</v>
      </c>
      <c r="T4448">
        <v>10</v>
      </c>
    </row>
    <row r="4449" spans="8:20" x14ac:dyDescent="0.35">
      <c r="H4449">
        <v>575.03800000000001</v>
      </c>
      <c r="I4449">
        <v>42.042999999999999</v>
      </c>
      <c r="J4449" t="s">
        <v>130</v>
      </c>
      <c r="K4449" t="s">
        <v>52</v>
      </c>
      <c r="L4449">
        <v>3</v>
      </c>
      <c r="M4449" t="s">
        <v>658</v>
      </c>
      <c r="N4449">
        <v>4</v>
      </c>
      <c r="O4449">
        <v>14</v>
      </c>
      <c r="P4449">
        <v>14</v>
      </c>
      <c r="Q4449">
        <v>17</v>
      </c>
      <c r="R4449">
        <v>11</v>
      </c>
      <c r="S4449">
        <v>11</v>
      </c>
      <c r="T4449">
        <v>14</v>
      </c>
    </row>
    <row r="4450" spans="8:20" x14ac:dyDescent="0.35">
      <c r="H4450">
        <v>575.03899999999999</v>
      </c>
      <c r="I4450">
        <v>42.043999999999997</v>
      </c>
      <c r="J4450" t="s">
        <v>130</v>
      </c>
      <c r="K4450" t="s">
        <v>131</v>
      </c>
      <c r="L4450">
        <v>3</v>
      </c>
      <c r="M4450" t="s">
        <v>797</v>
      </c>
      <c r="N4450">
        <v>4</v>
      </c>
      <c r="O4450">
        <v>14</v>
      </c>
      <c r="P4450">
        <v>14</v>
      </c>
      <c r="Q4450">
        <v>17</v>
      </c>
      <c r="R4450">
        <v>11</v>
      </c>
      <c r="S4450">
        <v>11</v>
      </c>
      <c r="T4450">
        <v>14</v>
      </c>
    </row>
    <row r="4451" spans="8:20" x14ac:dyDescent="0.35">
      <c r="H4451">
        <v>575.04</v>
      </c>
      <c r="I4451">
        <v>42.045000000000002</v>
      </c>
      <c r="J4451" t="s">
        <v>130</v>
      </c>
      <c r="K4451" t="s">
        <v>53</v>
      </c>
      <c r="L4451">
        <v>3</v>
      </c>
      <c r="M4451" t="s">
        <v>1108</v>
      </c>
      <c r="N4451">
        <v>4</v>
      </c>
      <c r="O4451">
        <v>18</v>
      </c>
      <c r="P4451">
        <v>18</v>
      </c>
      <c r="Q4451">
        <v>21</v>
      </c>
      <c r="R4451">
        <v>6</v>
      </c>
      <c r="S4451">
        <v>6</v>
      </c>
      <c r="T4451">
        <v>9</v>
      </c>
    </row>
    <row r="4452" spans="8:20" x14ac:dyDescent="0.35">
      <c r="H4452">
        <v>575.04100000000005</v>
      </c>
      <c r="I4452">
        <v>42.046999999999997</v>
      </c>
      <c r="J4452" t="s">
        <v>130</v>
      </c>
      <c r="K4452" t="s">
        <v>133</v>
      </c>
      <c r="L4452">
        <v>3</v>
      </c>
      <c r="M4452" t="s">
        <v>1557</v>
      </c>
      <c r="N4452">
        <v>4</v>
      </c>
      <c r="O4452">
        <v>16</v>
      </c>
      <c r="P4452">
        <v>16</v>
      </c>
      <c r="Q4452">
        <v>19</v>
      </c>
      <c r="R4452">
        <v>8</v>
      </c>
      <c r="S4452">
        <v>8</v>
      </c>
      <c r="T4452">
        <v>11</v>
      </c>
    </row>
    <row r="4453" spans="8:20" x14ac:dyDescent="0.35">
      <c r="H4453">
        <v>575.04200000000003</v>
      </c>
      <c r="I4453">
        <v>42.048999999999999</v>
      </c>
      <c r="J4453" t="s">
        <v>130</v>
      </c>
      <c r="K4453" t="s">
        <v>1560</v>
      </c>
      <c r="L4453">
        <v>3</v>
      </c>
      <c r="M4453" t="s">
        <v>1564</v>
      </c>
      <c r="N4453">
        <v>4</v>
      </c>
      <c r="O4453">
        <v>19</v>
      </c>
      <c r="P4453">
        <v>19</v>
      </c>
      <c r="Q4453">
        <v>22</v>
      </c>
      <c r="R4453">
        <v>6</v>
      </c>
      <c r="S4453">
        <v>6</v>
      </c>
      <c r="T4453">
        <v>9</v>
      </c>
    </row>
    <row r="4454" spans="8:20" x14ac:dyDescent="0.35">
      <c r="H4454">
        <v>575.04300000000001</v>
      </c>
      <c r="I4454">
        <v>42.05</v>
      </c>
      <c r="J4454" t="s">
        <v>130</v>
      </c>
      <c r="K4454" t="s">
        <v>134</v>
      </c>
      <c r="L4454">
        <v>3</v>
      </c>
      <c r="M4454" t="s">
        <v>1109</v>
      </c>
      <c r="N4454">
        <v>3</v>
      </c>
      <c r="O4454">
        <v>0</v>
      </c>
      <c r="P4454">
        <v>3</v>
      </c>
      <c r="Q4454">
        <v>5</v>
      </c>
      <c r="R4454">
        <v>18</v>
      </c>
      <c r="S4454">
        <v>21</v>
      </c>
      <c r="T4454">
        <v>23</v>
      </c>
    </row>
    <row r="4455" spans="8:20" x14ac:dyDescent="0.35">
      <c r="H4455">
        <v>575.04399999999998</v>
      </c>
      <c r="I4455">
        <v>42.051000000000002</v>
      </c>
      <c r="J4455" t="s">
        <v>130</v>
      </c>
      <c r="K4455" t="s">
        <v>55</v>
      </c>
      <c r="L4455">
        <v>3</v>
      </c>
      <c r="M4455" t="s">
        <v>663</v>
      </c>
      <c r="N4455">
        <v>4</v>
      </c>
      <c r="O4455">
        <v>14</v>
      </c>
      <c r="P4455">
        <v>14</v>
      </c>
      <c r="Q4455">
        <v>17</v>
      </c>
      <c r="R4455">
        <v>9</v>
      </c>
      <c r="S4455">
        <v>9</v>
      </c>
      <c r="T4455">
        <v>12</v>
      </c>
    </row>
    <row r="4456" spans="8:20" x14ac:dyDescent="0.35">
      <c r="H4456">
        <v>575.04499999999996</v>
      </c>
      <c r="I4456">
        <v>42.052</v>
      </c>
      <c r="J4456" t="s">
        <v>130</v>
      </c>
      <c r="K4456" t="s">
        <v>33</v>
      </c>
      <c r="L4456">
        <v>3</v>
      </c>
      <c r="M4456" t="s">
        <v>1110</v>
      </c>
      <c r="N4456">
        <v>4</v>
      </c>
      <c r="O4456">
        <v>5</v>
      </c>
      <c r="P4456">
        <v>5</v>
      </c>
      <c r="Q4456">
        <v>8</v>
      </c>
      <c r="R4456">
        <v>16</v>
      </c>
      <c r="S4456">
        <v>16</v>
      </c>
      <c r="T4456">
        <v>19</v>
      </c>
    </row>
    <row r="4457" spans="8:20" x14ac:dyDescent="0.35">
      <c r="H4457">
        <v>575.04600000000005</v>
      </c>
      <c r="I4457">
        <v>42.052999999999997</v>
      </c>
      <c r="J4457" t="s">
        <v>130</v>
      </c>
      <c r="K4457" t="s">
        <v>135</v>
      </c>
      <c r="L4457">
        <v>3</v>
      </c>
      <c r="M4457" t="s">
        <v>658</v>
      </c>
      <c r="N4457">
        <v>4</v>
      </c>
      <c r="O4457">
        <v>14</v>
      </c>
      <c r="P4457">
        <v>14</v>
      </c>
      <c r="Q4457">
        <v>17</v>
      </c>
      <c r="R4457">
        <v>11</v>
      </c>
      <c r="S4457">
        <v>11</v>
      </c>
      <c r="T4457">
        <v>14</v>
      </c>
    </row>
    <row r="4458" spans="8:20" x14ac:dyDescent="0.35">
      <c r="H4458">
        <v>575.04700000000003</v>
      </c>
      <c r="I4458">
        <v>42.054000000000002</v>
      </c>
      <c r="J4458" t="s">
        <v>130</v>
      </c>
      <c r="K4458" t="s">
        <v>136</v>
      </c>
      <c r="L4458">
        <v>3</v>
      </c>
      <c r="M4458" t="s">
        <v>1111</v>
      </c>
      <c r="N4458">
        <v>4</v>
      </c>
      <c r="O4458">
        <v>16</v>
      </c>
      <c r="P4458">
        <v>16</v>
      </c>
      <c r="Q4458">
        <v>19</v>
      </c>
      <c r="R4458">
        <v>7</v>
      </c>
      <c r="S4458">
        <v>7</v>
      </c>
      <c r="T4458">
        <v>10</v>
      </c>
    </row>
    <row r="4459" spans="8:20" x14ac:dyDescent="0.35">
      <c r="H4459">
        <v>575.048</v>
      </c>
      <c r="I4459">
        <v>42.055</v>
      </c>
      <c r="J4459" t="s">
        <v>130</v>
      </c>
      <c r="K4459" t="s">
        <v>137</v>
      </c>
      <c r="L4459">
        <v>3</v>
      </c>
      <c r="M4459" t="s">
        <v>870</v>
      </c>
      <c r="N4459">
        <v>3</v>
      </c>
      <c r="O4459">
        <v>14</v>
      </c>
      <c r="P4459">
        <v>17</v>
      </c>
      <c r="Q4459">
        <v>19</v>
      </c>
      <c r="R4459">
        <v>6</v>
      </c>
      <c r="S4459">
        <v>9</v>
      </c>
      <c r="T4459">
        <v>11</v>
      </c>
    </row>
    <row r="4460" spans="8:20" x14ac:dyDescent="0.35">
      <c r="H4460">
        <v>575.04899999999998</v>
      </c>
      <c r="I4460">
        <v>42.055999999999997</v>
      </c>
      <c r="J4460" t="s">
        <v>130</v>
      </c>
      <c r="K4460" t="s">
        <v>138</v>
      </c>
      <c r="L4460">
        <v>3</v>
      </c>
      <c r="M4460" t="s">
        <v>1112</v>
      </c>
      <c r="N4460">
        <v>4</v>
      </c>
      <c r="O4460">
        <v>14</v>
      </c>
      <c r="P4460">
        <v>14</v>
      </c>
      <c r="Q4460">
        <v>17</v>
      </c>
      <c r="R4460">
        <v>8</v>
      </c>
      <c r="S4460">
        <v>8</v>
      </c>
      <c r="T4460">
        <v>11</v>
      </c>
    </row>
    <row r="4461" spans="8:20" x14ac:dyDescent="0.35">
      <c r="H4461">
        <v>575.04999999999995</v>
      </c>
      <c r="I4461">
        <v>42.057000000000002</v>
      </c>
      <c r="J4461" t="s">
        <v>130</v>
      </c>
      <c r="K4461" t="s">
        <v>139</v>
      </c>
      <c r="L4461">
        <v>3</v>
      </c>
      <c r="M4461" t="s">
        <v>1112</v>
      </c>
      <c r="N4461">
        <v>4</v>
      </c>
      <c r="O4461">
        <v>14</v>
      </c>
      <c r="P4461">
        <v>14</v>
      </c>
      <c r="Q4461">
        <v>17</v>
      </c>
      <c r="R4461">
        <v>8</v>
      </c>
      <c r="S4461">
        <v>8</v>
      </c>
      <c r="T4461">
        <v>11</v>
      </c>
    </row>
    <row r="4462" spans="8:20" x14ac:dyDescent="0.35">
      <c r="H4462">
        <v>575.05100000000004</v>
      </c>
      <c r="I4462">
        <v>42.058</v>
      </c>
      <c r="J4462" t="s">
        <v>130</v>
      </c>
      <c r="K4462" t="s">
        <v>1415</v>
      </c>
      <c r="L4462">
        <v>3</v>
      </c>
      <c r="M4462" t="s">
        <v>1489</v>
      </c>
      <c r="N4462">
        <v>3</v>
      </c>
      <c r="O4462">
        <v>15</v>
      </c>
      <c r="P4462">
        <v>18</v>
      </c>
      <c r="Q4462">
        <v>20</v>
      </c>
      <c r="R4462">
        <v>1</v>
      </c>
      <c r="S4462">
        <v>4</v>
      </c>
      <c r="T4462">
        <v>6</v>
      </c>
    </row>
    <row r="4463" spans="8:20" x14ac:dyDescent="0.35">
      <c r="H4463">
        <v>575.05200000000002</v>
      </c>
      <c r="I4463">
        <v>42.058999999999997</v>
      </c>
      <c r="J4463" t="s">
        <v>130</v>
      </c>
      <c r="K4463" t="s">
        <v>34</v>
      </c>
      <c r="L4463">
        <v>3</v>
      </c>
      <c r="M4463" t="s">
        <v>1108</v>
      </c>
      <c r="N4463">
        <v>4</v>
      </c>
      <c r="O4463">
        <v>18</v>
      </c>
      <c r="P4463">
        <v>18</v>
      </c>
      <c r="Q4463">
        <v>21</v>
      </c>
      <c r="R4463">
        <v>6</v>
      </c>
      <c r="S4463">
        <v>6</v>
      </c>
      <c r="T4463">
        <v>9</v>
      </c>
    </row>
    <row r="4464" spans="8:20" x14ac:dyDescent="0.35">
      <c r="H4464">
        <v>575.053</v>
      </c>
      <c r="I4464">
        <v>42.06</v>
      </c>
      <c r="J4464" t="s">
        <v>130</v>
      </c>
      <c r="K4464" t="s">
        <v>35</v>
      </c>
      <c r="L4464">
        <v>3</v>
      </c>
      <c r="M4464" t="s">
        <v>391</v>
      </c>
      <c r="N4464">
        <v>3</v>
      </c>
      <c r="O4464">
        <v>10</v>
      </c>
      <c r="P4464">
        <v>13</v>
      </c>
      <c r="Q4464">
        <v>15</v>
      </c>
      <c r="R4464">
        <v>5</v>
      </c>
      <c r="S4464">
        <v>8</v>
      </c>
      <c r="T4464">
        <v>10</v>
      </c>
    </row>
    <row r="4465" spans="8:20" x14ac:dyDescent="0.35">
      <c r="H4465">
        <v>575.05399999999997</v>
      </c>
      <c r="I4465">
        <v>42.061</v>
      </c>
      <c r="J4465" t="s">
        <v>130</v>
      </c>
      <c r="K4465" t="s">
        <v>140</v>
      </c>
      <c r="L4465">
        <v>3</v>
      </c>
      <c r="M4465" t="s">
        <v>1394</v>
      </c>
      <c r="N4465">
        <v>4</v>
      </c>
      <c r="O4465">
        <v>18</v>
      </c>
      <c r="P4465">
        <v>18</v>
      </c>
      <c r="Q4465">
        <v>21</v>
      </c>
      <c r="R4465">
        <v>6</v>
      </c>
      <c r="S4465">
        <v>6</v>
      </c>
      <c r="T4465">
        <v>9</v>
      </c>
    </row>
    <row r="4466" spans="8:20" x14ac:dyDescent="0.35">
      <c r="H4466">
        <v>575.05499999999995</v>
      </c>
      <c r="I4466">
        <v>42.061999999999998</v>
      </c>
      <c r="J4466" t="s">
        <v>130</v>
      </c>
      <c r="K4466" t="s">
        <v>30</v>
      </c>
      <c r="L4466">
        <v>3</v>
      </c>
      <c r="M4466" t="s">
        <v>1113</v>
      </c>
      <c r="N4466">
        <v>2</v>
      </c>
      <c r="O4466">
        <v>7</v>
      </c>
      <c r="P4466">
        <v>12</v>
      </c>
      <c r="Q4466">
        <v>14</v>
      </c>
      <c r="R4466">
        <v>4</v>
      </c>
      <c r="S4466">
        <v>9</v>
      </c>
      <c r="T4466">
        <v>11</v>
      </c>
    </row>
    <row r="4467" spans="8:20" x14ac:dyDescent="0.35">
      <c r="H4467">
        <v>575.05600000000004</v>
      </c>
      <c r="I4467">
        <v>42.063000000000002</v>
      </c>
      <c r="J4467" t="s">
        <v>130</v>
      </c>
      <c r="K4467" t="s">
        <v>141</v>
      </c>
      <c r="L4467">
        <v>3</v>
      </c>
      <c r="M4467" t="s">
        <v>510</v>
      </c>
      <c r="N4467">
        <v>3</v>
      </c>
      <c r="O4467">
        <v>12</v>
      </c>
      <c r="P4467">
        <v>15</v>
      </c>
      <c r="Q4467">
        <v>17</v>
      </c>
      <c r="R4467">
        <v>7</v>
      </c>
      <c r="S4467">
        <v>10</v>
      </c>
      <c r="T4467">
        <v>12</v>
      </c>
    </row>
    <row r="4468" spans="8:20" x14ac:dyDescent="0.35">
      <c r="H4468">
        <v>575.05700000000002</v>
      </c>
      <c r="I4468">
        <v>42.064</v>
      </c>
      <c r="J4468" t="s">
        <v>130</v>
      </c>
      <c r="K4468" t="s">
        <v>142</v>
      </c>
      <c r="L4468">
        <v>3</v>
      </c>
      <c r="M4468" t="s">
        <v>383</v>
      </c>
      <c r="N4468">
        <v>4</v>
      </c>
      <c r="O4468">
        <v>14</v>
      </c>
      <c r="P4468">
        <v>14</v>
      </c>
      <c r="Q4468">
        <v>17</v>
      </c>
      <c r="R4468">
        <v>11</v>
      </c>
      <c r="S4468">
        <v>11</v>
      </c>
      <c r="T4468">
        <v>14</v>
      </c>
    </row>
    <row r="4469" spans="8:20" x14ac:dyDescent="0.35">
      <c r="H4469">
        <v>575.05799999999999</v>
      </c>
      <c r="I4469">
        <v>42.064999999999998</v>
      </c>
      <c r="J4469" t="s">
        <v>130</v>
      </c>
      <c r="K4469" t="s">
        <v>36</v>
      </c>
      <c r="L4469">
        <v>3</v>
      </c>
      <c r="M4469" t="s">
        <v>1114</v>
      </c>
      <c r="N4469">
        <v>3</v>
      </c>
      <c r="O4469">
        <v>12</v>
      </c>
      <c r="P4469">
        <v>15</v>
      </c>
      <c r="Q4469">
        <v>17</v>
      </c>
      <c r="R4469">
        <v>7</v>
      </c>
      <c r="S4469">
        <v>10</v>
      </c>
      <c r="T4469">
        <v>12</v>
      </c>
    </row>
    <row r="4470" spans="8:20" x14ac:dyDescent="0.35">
      <c r="H4470">
        <v>575.05899999999997</v>
      </c>
      <c r="I4470">
        <v>42.066000000000003</v>
      </c>
      <c r="J4470" t="s">
        <v>130</v>
      </c>
      <c r="K4470" t="s">
        <v>143</v>
      </c>
      <c r="L4470">
        <v>3</v>
      </c>
      <c r="M4470" t="s">
        <v>1115</v>
      </c>
      <c r="N4470">
        <v>4</v>
      </c>
      <c r="O4470">
        <v>13</v>
      </c>
      <c r="P4470">
        <v>13</v>
      </c>
      <c r="Q4470">
        <v>16</v>
      </c>
      <c r="R4470">
        <v>8</v>
      </c>
      <c r="S4470">
        <v>8</v>
      </c>
      <c r="T4470">
        <v>11</v>
      </c>
    </row>
    <row r="4471" spans="8:20" x14ac:dyDescent="0.35">
      <c r="H4471">
        <v>575.05999999999995</v>
      </c>
      <c r="I4471">
        <v>42.067</v>
      </c>
      <c r="J4471" t="s">
        <v>130</v>
      </c>
      <c r="K4471" t="s">
        <v>144</v>
      </c>
      <c r="L4471">
        <v>3</v>
      </c>
      <c r="M4471" t="s">
        <v>1110</v>
      </c>
      <c r="N4471">
        <v>4</v>
      </c>
      <c r="O4471">
        <v>5</v>
      </c>
      <c r="P4471">
        <v>5</v>
      </c>
      <c r="Q4471">
        <v>8</v>
      </c>
      <c r="R4471">
        <v>16</v>
      </c>
      <c r="S4471">
        <v>16</v>
      </c>
      <c r="T4471">
        <v>19</v>
      </c>
    </row>
    <row r="4472" spans="8:20" x14ac:dyDescent="0.35">
      <c r="H4472">
        <v>575.06100000000004</v>
      </c>
      <c r="I4472">
        <v>42.067999999999998</v>
      </c>
      <c r="J4472" t="s">
        <v>130</v>
      </c>
      <c r="K4472" t="s">
        <v>56</v>
      </c>
      <c r="L4472">
        <v>3</v>
      </c>
      <c r="M4472" t="s">
        <v>973</v>
      </c>
      <c r="N4472">
        <v>4</v>
      </c>
      <c r="O4472">
        <v>17</v>
      </c>
      <c r="P4472">
        <v>17</v>
      </c>
      <c r="Q4472">
        <v>20</v>
      </c>
      <c r="R4472">
        <v>7</v>
      </c>
      <c r="S4472">
        <v>7</v>
      </c>
      <c r="T4472">
        <v>10</v>
      </c>
    </row>
    <row r="4473" spans="8:20" x14ac:dyDescent="0.35">
      <c r="H4473">
        <v>575.06200000000001</v>
      </c>
      <c r="I4473">
        <v>42.069000000000003</v>
      </c>
      <c r="J4473" t="s">
        <v>130</v>
      </c>
      <c r="K4473" t="s">
        <v>145</v>
      </c>
      <c r="L4473">
        <v>3</v>
      </c>
      <c r="M4473" t="s">
        <v>906</v>
      </c>
      <c r="N4473">
        <v>4</v>
      </c>
      <c r="O4473">
        <v>13</v>
      </c>
      <c r="P4473">
        <v>13</v>
      </c>
      <c r="Q4473">
        <v>16</v>
      </c>
      <c r="R4473">
        <v>12</v>
      </c>
      <c r="S4473">
        <v>12</v>
      </c>
      <c r="T4473">
        <v>15</v>
      </c>
    </row>
    <row r="4474" spans="8:20" x14ac:dyDescent="0.35">
      <c r="H4474">
        <v>575.06299999999999</v>
      </c>
      <c r="I4474">
        <v>42.07</v>
      </c>
      <c r="J4474" t="s">
        <v>130</v>
      </c>
      <c r="K4474" t="s">
        <v>146</v>
      </c>
      <c r="L4474">
        <v>3</v>
      </c>
      <c r="M4474" t="s">
        <v>1109</v>
      </c>
      <c r="N4474">
        <v>3</v>
      </c>
      <c r="O4474">
        <v>0</v>
      </c>
      <c r="P4474">
        <v>3</v>
      </c>
      <c r="Q4474">
        <v>5</v>
      </c>
      <c r="R4474">
        <v>18</v>
      </c>
      <c r="S4474">
        <v>21</v>
      </c>
      <c r="T4474">
        <v>23</v>
      </c>
    </row>
    <row r="4475" spans="8:20" x14ac:dyDescent="0.35">
      <c r="H4475">
        <v>575.06399999999996</v>
      </c>
      <c r="I4475">
        <v>42.070999999999998</v>
      </c>
      <c r="J4475" t="s">
        <v>130</v>
      </c>
      <c r="K4475" t="s">
        <v>147</v>
      </c>
      <c r="L4475">
        <v>3</v>
      </c>
      <c r="M4475" t="s">
        <v>383</v>
      </c>
      <c r="N4475">
        <v>4</v>
      </c>
      <c r="O4475">
        <v>14</v>
      </c>
      <c r="P4475">
        <v>14</v>
      </c>
      <c r="Q4475">
        <v>17</v>
      </c>
      <c r="R4475">
        <v>11</v>
      </c>
      <c r="S4475">
        <v>11</v>
      </c>
      <c r="T4475">
        <v>14</v>
      </c>
    </row>
    <row r="4476" spans="8:20" x14ac:dyDescent="0.35">
      <c r="H4476">
        <v>575.06500000000005</v>
      </c>
      <c r="I4476">
        <v>42.072000000000003</v>
      </c>
      <c r="J4476" t="s">
        <v>130</v>
      </c>
      <c r="K4476" t="s">
        <v>28</v>
      </c>
      <c r="L4476">
        <v>3</v>
      </c>
      <c r="M4476" t="s">
        <v>821</v>
      </c>
      <c r="N4476">
        <v>4</v>
      </c>
      <c r="O4476">
        <v>17</v>
      </c>
      <c r="P4476">
        <v>17</v>
      </c>
      <c r="Q4476">
        <v>20</v>
      </c>
      <c r="R4476">
        <v>6</v>
      </c>
      <c r="S4476">
        <v>6</v>
      </c>
      <c r="T4476">
        <v>9</v>
      </c>
    </row>
    <row r="4477" spans="8:20" x14ac:dyDescent="0.35">
      <c r="H4477">
        <v>575.06600000000003</v>
      </c>
      <c r="I4477">
        <v>42.073</v>
      </c>
      <c r="J4477" t="s">
        <v>130</v>
      </c>
      <c r="K4477" t="s">
        <v>148</v>
      </c>
      <c r="L4477">
        <v>3</v>
      </c>
      <c r="M4477" t="s">
        <v>1502</v>
      </c>
      <c r="N4477">
        <v>4</v>
      </c>
      <c r="O4477">
        <v>16</v>
      </c>
      <c r="P4477">
        <v>16</v>
      </c>
      <c r="Q4477">
        <v>19</v>
      </c>
      <c r="R4477">
        <v>8</v>
      </c>
      <c r="S4477">
        <v>8</v>
      </c>
      <c r="T4477">
        <v>11</v>
      </c>
    </row>
    <row r="4478" spans="8:20" x14ac:dyDescent="0.35">
      <c r="H4478">
        <v>575.06700000000001</v>
      </c>
      <c r="I4478">
        <v>42.073999999999998</v>
      </c>
      <c r="J4478" t="s">
        <v>130</v>
      </c>
      <c r="K4478" t="s">
        <v>149</v>
      </c>
      <c r="L4478">
        <v>3</v>
      </c>
      <c r="M4478" t="s">
        <v>331</v>
      </c>
      <c r="N4478">
        <v>4</v>
      </c>
      <c r="O4478">
        <v>17</v>
      </c>
      <c r="P4478">
        <v>17</v>
      </c>
      <c r="Q4478">
        <v>20</v>
      </c>
      <c r="R4478">
        <v>7</v>
      </c>
      <c r="S4478">
        <v>7</v>
      </c>
      <c r="T4478">
        <v>10</v>
      </c>
    </row>
    <row r="4479" spans="8:20" x14ac:dyDescent="0.35">
      <c r="H4479">
        <v>575.06799999999998</v>
      </c>
      <c r="I4479">
        <v>42.076000000000001</v>
      </c>
      <c r="J4479" t="s">
        <v>130</v>
      </c>
      <c r="K4479" t="s">
        <v>151</v>
      </c>
      <c r="L4479">
        <v>3</v>
      </c>
      <c r="M4479" t="s">
        <v>804</v>
      </c>
      <c r="N4479">
        <v>4</v>
      </c>
      <c r="O4479">
        <v>14</v>
      </c>
      <c r="P4479">
        <v>14</v>
      </c>
      <c r="Q4479">
        <v>17</v>
      </c>
      <c r="R4479">
        <v>10</v>
      </c>
      <c r="S4479">
        <v>10</v>
      </c>
      <c r="T4479">
        <v>13</v>
      </c>
    </row>
    <row r="4480" spans="8:20" x14ac:dyDescent="0.35">
      <c r="H4480">
        <v>575.06899999999996</v>
      </c>
      <c r="I4480">
        <v>42.076999999999998</v>
      </c>
      <c r="J4480" t="s">
        <v>130</v>
      </c>
      <c r="K4480" t="s">
        <v>152</v>
      </c>
      <c r="L4480">
        <v>3</v>
      </c>
      <c r="M4480" t="s">
        <v>973</v>
      </c>
      <c r="N4480">
        <v>4</v>
      </c>
      <c r="O4480">
        <v>17</v>
      </c>
      <c r="P4480">
        <v>17</v>
      </c>
      <c r="Q4480">
        <v>20</v>
      </c>
      <c r="R4480">
        <v>7</v>
      </c>
      <c r="S4480">
        <v>7</v>
      </c>
      <c r="T4480">
        <v>10</v>
      </c>
    </row>
    <row r="4481" spans="8:20" x14ac:dyDescent="0.35">
      <c r="H4481">
        <v>575.07000000000005</v>
      </c>
      <c r="I4481">
        <v>42.078000000000003</v>
      </c>
      <c r="J4481" t="s">
        <v>130</v>
      </c>
      <c r="K4481" t="s">
        <v>1752</v>
      </c>
      <c r="L4481">
        <v>3</v>
      </c>
      <c r="M4481" t="s">
        <v>1758</v>
      </c>
      <c r="N4481">
        <v>3</v>
      </c>
      <c r="O4481">
        <v>18</v>
      </c>
      <c r="P4481">
        <v>21</v>
      </c>
      <c r="Q4481">
        <v>23</v>
      </c>
      <c r="R4481">
        <v>0</v>
      </c>
      <c r="S4481">
        <v>3</v>
      </c>
      <c r="T4481">
        <v>5</v>
      </c>
    </row>
    <row r="4482" spans="8:20" x14ac:dyDescent="0.35">
      <c r="H4482">
        <v>575.07100000000003</v>
      </c>
      <c r="I4482">
        <v>42.079000000000001</v>
      </c>
      <c r="J4482" t="s">
        <v>130</v>
      </c>
      <c r="K4482" t="s">
        <v>153</v>
      </c>
      <c r="L4482">
        <v>3</v>
      </c>
      <c r="M4482" t="s">
        <v>870</v>
      </c>
      <c r="N4482">
        <v>3</v>
      </c>
      <c r="O4482">
        <v>14</v>
      </c>
      <c r="P4482">
        <v>17</v>
      </c>
      <c r="Q4482">
        <v>19</v>
      </c>
      <c r="R4482">
        <v>6</v>
      </c>
      <c r="S4482">
        <v>9</v>
      </c>
      <c r="T4482">
        <v>11</v>
      </c>
    </row>
    <row r="4483" spans="8:20" x14ac:dyDescent="0.35">
      <c r="H4483">
        <v>575.072</v>
      </c>
      <c r="I4483">
        <v>42.08</v>
      </c>
      <c r="J4483" t="s">
        <v>130</v>
      </c>
      <c r="K4483" t="s">
        <v>1606</v>
      </c>
      <c r="L4483">
        <v>3</v>
      </c>
      <c r="M4483" t="s">
        <v>1619</v>
      </c>
      <c r="N4483">
        <v>4</v>
      </c>
      <c r="O4483">
        <v>17</v>
      </c>
      <c r="P4483">
        <v>17</v>
      </c>
      <c r="Q4483">
        <v>20</v>
      </c>
      <c r="R4483">
        <v>9</v>
      </c>
      <c r="S4483">
        <v>9</v>
      </c>
      <c r="T4483">
        <v>12</v>
      </c>
    </row>
    <row r="4484" spans="8:20" x14ac:dyDescent="0.35">
      <c r="H4484">
        <v>575.07299999999998</v>
      </c>
      <c r="I4484">
        <v>42.081000000000003</v>
      </c>
      <c r="J4484" t="s">
        <v>130</v>
      </c>
      <c r="K4484" t="s">
        <v>154</v>
      </c>
      <c r="L4484">
        <v>3</v>
      </c>
      <c r="M4484" t="s">
        <v>1116</v>
      </c>
      <c r="N4484">
        <v>3</v>
      </c>
      <c r="O4484">
        <v>12</v>
      </c>
      <c r="P4484">
        <v>15</v>
      </c>
      <c r="Q4484">
        <v>17</v>
      </c>
      <c r="R4484">
        <v>8</v>
      </c>
      <c r="S4484">
        <v>11</v>
      </c>
      <c r="T4484">
        <v>13</v>
      </c>
    </row>
    <row r="4485" spans="8:20" x14ac:dyDescent="0.35">
      <c r="H4485">
        <v>575.07399999999996</v>
      </c>
      <c r="I4485">
        <v>42.082000000000001</v>
      </c>
      <c r="J4485" t="s">
        <v>130</v>
      </c>
      <c r="K4485" t="s">
        <v>155</v>
      </c>
      <c r="L4485">
        <v>3</v>
      </c>
      <c r="M4485" t="s">
        <v>584</v>
      </c>
      <c r="N4485">
        <v>4</v>
      </c>
      <c r="O4485">
        <v>13</v>
      </c>
      <c r="P4485">
        <v>13</v>
      </c>
      <c r="Q4485">
        <v>16</v>
      </c>
      <c r="R4485">
        <v>10</v>
      </c>
      <c r="S4485">
        <v>10</v>
      </c>
      <c r="T4485">
        <v>13</v>
      </c>
    </row>
    <row r="4486" spans="8:20" x14ac:dyDescent="0.35">
      <c r="H4486">
        <v>575.07500000000005</v>
      </c>
      <c r="I4486">
        <v>42.082999999999998</v>
      </c>
      <c r="J4486" t="s">
        <v>130</v>
      </c>
      <c r="K4486" t="s">
        <v>57</v>
      </c>
      <c r="L4486">
        <v>3</v>
      </c>
      <c r="M4486" t="s">
        <v>1116</v>
      </c>
      <c r="N4486">
        <v>3</v>
      </c>
      <c r="O4486">
        <v>12</v>
      </c>
      <c r="P4486">
        <v>15</v>
      </c>
      <c r="Q4486">
        <v>17</v>
      </c>
      <c r="R4486">
        <v>8</v>
      </c>
      <c r="S4486">
        <v>11</v>
      </c>
      <c r="T4486">
        <v>13</v>
      </c>
    </row>
    <row r="4487" spans="8:20" x14ac:dyDescent="0.35">
      <c r="H4487">
        <v>575.07600000000002</v>
      </c>
      <c r="I4487">
        <v>42.084000000000003</v>
      </c>
      <c r="J4487" t="s">
        <v>130</v>
      </c>
      <c r="K4487" t="s">
        <v>1666</v>
      </c>
      <c r="L4487">
        <v>3</v>
      </c>
      <c r="M4487" t="s">
        <v>1676</v>
      </c>
      <c r="N4487">
        <v>3</v>
      </c>
      <c r="O4487">
        <v>14</v>
      </c>
      <c r="P4487">
        <v>17</v>
      </c>
      <c r="Q4487">
        <v>19</v>
      </c>
      <c r="R4487">
        <v>5</v>
      </c>
      <c r="S4487">
        <v>8</v>
      </c>
      <c r="T4487">
        <v>10</v>
      </c>
    </row>
    <row r="4488" spans="8:20" x14ac:dyDescent="0.35">
      <c r="H4488">
        <v>575.077</v>
      </c>
      <c r="I4488">
        <v>42.085000000000001</v>
      </c>
      <c r="J4488" t="s">
        <v>130</v>
      </c>
      <c r="K4488" t="s">
        <v>156</v>
      </c>
      <c r="L4488">
        <v>3</v>
      </c>
      <c r="M4488" t="s">
        <v>690</v>
      </c>
      <c r="N4488">
        <v>2</v>
      </c>
      <c r="O4488">
        <v>8</v>
      </c>
      <c r="P4488">
        <v>13</v>
      </c>
      <c r="Q4488">
        <v>15</v>
      </c>
      <c r="R4488">
        <v>6</v>
      </c>
      <c r="S4488">
        <v>11</v>
      </c>
      <c r="T4488">
        <v>13</v>
      </c>
    </row>
    <row r="4489" spans="8:20" x14ac:dyDescent="0.35">
      <c r="H4489">
        <v>575.07799999999997</v>
      </c>
      <c r="I4489">
        <v>42.085999999999999</v>
      </c>
      <c r="J4489" t="s">
        <v>130</v>
      </c>
      <c r="K4489" t="s">
        <v>37</v>
      </c>
      <c r="L4489">
        <v>3</v>
      </c>
      <c r="M4489" t="s">
        <v>1069</v>
      </c>
      <c r="N4489">
        <v>3</v>
      </c>
      <c r="O4489">
        <v>16</v>
      </c>
      <c r="P4489">
        <v>19</v>
      </c>
      <c r="Q4489">
        <v>21</v>
      </c>
      <c r="R4489">
        <v>2</v>
      </c>
      <c r="S4489">
        <v>5</v>
      </c>
      <c r="T4489">
        <v>7</v>
      </c>
    </row>
    <row r="4490" spans="8:20" x14ac:dyDescent="0.35">
      <c r="H4490">
        <v>575.07899999999995</v>
      </c>
      <c r="I4490">
        <v>42.087000000000003</v>
      </c>
      <c r="J4490" t="s">
        <v>130</v>
      </c>
      <c r="K4490" t="s">
        <v>157</v>
      </c>
      <c r="L4490">
        <v>3</v>
      </c>
      <c r="M4490" t="s">
        <v>906</v>
      </c>
      <c r="N4490">
        <v>4</v>
      </c>
      <c r="O4490">
        <v>13</v>
      </c>
      <c r="P4490">
        <v>13</v>
      </c>
      <c r="Q4490">
        <v>16</v>
      </c>
      <c r="R4490">
        <v>12</v>
      </c>
      <c r="S4490">
        <v>12</v>
      </c>
      <c r="T4490">
        <v>15</v>
      </c>
    </row>
    <row r="4491" spans="8:20" x14ac:dyDescent="0.35">
      <c r="H4491">
        <v>575.08000000000004</v>
      </c>
      <c r="I4491">
        <v>42.088000000000001</v>
      </c>
      <c r="J4491" t="s">
        <v>130</v>
      </c>
      <c r="K4491" t="s">
        <v>58</v>
      </c>
      <c r="L4491">
        <v>3</v>
      </c>
      <c r="M4491" t="s">
        <v>875</v>
      </c>
      <c r="N4491">
        <v>3</v>
      </c>
      <c r="O4491">
        <v>10</v>
      </c>
      <c r="P4491">
        <v>13</v>
      </c>
      <c r="Q4491">
        <v>15</v>
      </c>
      <c r="R4491">
        <v>7</v>
      </c>
      <c r="S4491">
        <v>10</v>
      </c>
      <c r="T4491">
        <v>12</v>
      </c>
    </row>
    <row r="4492" spans="8:20" x14ac:dyDescent="0.35">
      <c r="H4492">
        <v>575.08100000000002</v>
      </c>
      <c r="I4492">
        <v>42.09</v>
      </c>
      <c r="J4492" t="s">
        <v>130</v>
      </c>
      <c r="K4492" t="s">
        <v>158</v>
      </c>
      <c r="L4492">
        <v>3</v>
      </c>
      <c r="M4492" t="s">
        <v>1113</v>
      </c>
      <c r="N4492">
        <v>2</v>
      </c>
      <c r="O4492">
        <v>7</v>
      </c>
      <c r="P4492">
        <v>12</v>
      </c>
      <c r="Q4492">
        <v>14</v>
      </c>
      <c r="R4492">
        <v>4</v>
      </c>
      <c r="S4492">
        <v>9</v>
      </c>
      <c r="T4492">
        <v>11</v>
      </c>
    </row>
    <row r="4493" spans="8:20" x14ac:dyDescent="0.35">
      <c r="H4493">
        <v>575.08199999999999</v>
      </c>
      <c r="I4493">
        <v>42.091000000000001</v>
      </c>
      <c r="J4493" t="s">
        <v>130</v>
      </c>
      <c r="K4493" t="s">
        <v>159</v>
      </c>
      <c r="L4493">
        <v>3</v>
      </c>
      <c r="M4493" t="s">
        <v>1117</v>
      </c>
      <c r="N4493">
        <v>4</v>
      </c>
      <c r="O4493">
        <v>16</v>
      </c>
      <c r="P4493">
        <v>16</v>
      </c>
      <c r="Q4493">
        <v>19</v>
      </c>
      <c r="R4493">
        <v>9</v>
      </c>
      <c r="S4493">
        <v>9</v>
      </c>
      <c r="T4493">
        <v>12</v>
      </c>
    </row>
    <row r="4494" spans="8:20" x14ac:dyDescent="0.35">
      <c r="H4494">
        <v>575.08299999999997</v>
      </c>
      <c r="I4494">
        <v>42.091999999999999</v>
      </c>
      <c r="J4494" t="s">
        <v>130</v>
      </c>
      <c r="K4494" t="s">
        <v>160</v>
      </c>
      <c r="L4494">
        <v>3</v>
      </c>
      <c r="M4494" t="s">
        <v>1118</v>
      </c>
      <c r="N4494">
        <v>4</v>
      </c>
      <c r="O4494">
        <v>15</v>
      </c>
      <c r="P4494">
        <v>15</v>
      </c>
      <c r="Q4494">
        <v>18</v>
      </c>
      <c r="R4494">
        <v>10</v>
      </c>
      <c r="S4494">
        <v>10</v>
      </c>
      <c r="T4494">
        <v>13</v>
      </c>
    </row>
    <row r="4495" spans="8:20" x14ac:dyDescent="0.35">
      <c r="H4495">
        <v>575.08399999999995</v>
      </c>
      <c r="I4495">
        <v>42.093000000000004</v>
      </c>
      <c r="J4495" t="s">
        <v>130</v>
      </c>
      <c r="K4495" t="s">
        <v>161</v>
      </c>
      <c r="L4495">
        <v>3</v>
      </c>
      <c r="M4495" t="s">
        <v>756</v>
      </c>
      <c r="N4495">
        <v>3</v>
      </c>
      <c r="O4495">
        <v>9</v>
      </c>
      <c r="P4495">
        <v>12</v>
      </c>
      <c r="Q4495">
        <v>14</v>
      </c>
      <c r="R4495">
        <v>9</v>
      </c>
      <c r="S4495">
        <v>12</v>
      </c>
      <c r="T4495">
        <v>14</v>
      </c>
    </row>
    <row r="4496" spans="8:20" x14ac:dyDescent="0.35">
      <c r="H4496">
        <v>575.08500000000004</v>
      </c>
      <c r="I4496">
        <v>42.094000000000001</v>
      </c>
      <c r="J4496" t="s">
        <v>130</v>
      </c>
      <c r="K4496" t="s">
        <v>1374</v>
      </c>
      <c r="L4496">
        <v>3</v>
      </c>
      <c r="M4496" t="s">
        <v>1110</v>
      </c>
      <c r="N4496">
        <v>4</v>
      </c>
      <c r="O4496">
        <v>5</v>
      </c>
      <c r="P4496">
        <v>5</v>
      </c>
      <c r="Q4496">
        <v>8</v>
      </c>
      <c r="R4496">
        <v>16</v>
      </c>
      <c r="S4496">
        <v>16</v>
      </c>
      <c r="T4496">
        <v>19</v>
      </c>
    </row>
    <row r="4497" spans="8:20" x14ac:dyDescent="0.35">
      <c r="H4497">
        <v>575.08600000000001</v>
      </c>
      <c r="I4497">
        <v>42.094999999999999</v>
      </c>
      <c r="J4497" t="s">
        <v>130</v>
      </c>
      <c r="K4497" t="s">
        <v>162</v>
      </c>
      <c r="L4497">
        <v>3</v>
      </c>
      <c r="M4497" t="s">
        <v>1394</v>
      </c>
      <c r="N4497">
        <v>4</v>
      </c>
      <c r="O4497">
        <v>18</v>
      </c>
      <c r="P4497">
        <v>18</v>
      </c>
      <c r="Q4497">
        <v>21</v>
      </c>
      <c r="R4497">
        <v>6</v>
      </c>
      <c r="S4497">
        <v>6</v>
      </c>
      <c r="T4497">
        <v>9</v>
      </c>
    </row>
    <row r="4498" spans="8:20" x14ac:dyDescent="0.35">
      <c r="H4498">
        <v>575.08699999999999</v>
      </c>
      <c r="I4498">
        <v>42.095999999999997</v>
      </c>
      <c r="J4498" t="s">
        <v>130</v>
      </c>
      <c r="K4498" t="s">
        <v>163</v>
      </c>
      <c r="L4498">
        <v>3</v>
      </c>
      <c r="M4498" t="s">
        <v>875</v>
      </c>
      <c r="N4498">
        <v>3</v>
      </c>
      <c r="O4498">
        <v>10</v>
      </c>
      <c r="P4498">
        <v>13</v>
      </c>
      <c r="Q4498">
        <v>15</v>
      </c>
      <c r="R4498">
        <v>7</v>
      </c>
      <c r="S4498">
        <v>10</v>
      </c>
      <c r="T4498">
        <v>12</v>
      </c>
    </row>
    <row r="4499" spans="8:20" x14ac:dyDescent="0.35">
      <c r="H4499">
        <v>575.08799999999997</v>
      </c>
      <c r="I4499">
        <v>42.097000000000001</v>
      </c>
      <c r="J4499" t="s">
        <v>130</v>
      </c>
      <c r="K4499" t="s">
        <v>24</v>
      </c>
      <c r="L4499">
        <v>3</v>
      </c>
      <c r="M4499" t="s">
        <v>1112</v>
      </c>
      <c r="N4499">
        <v>4</v>
      </c>
      <c r="O4499">
        <v>14</v>
      </c>
      <c r="P4499">
        <v>14</v>
      </c>
      <c r="Q4499">
        <v>17</v>
      </c>
      <c r="R4499">
        <v>8</v>
      </c>
      <c r="S4499">
        <v>8</v>
      </c>
      <c r="T4499">
        <v>11</v>
      </c>
    </row>
    <row r="4500" spans="8:20" x14ac:dyDescent="0.35">
      <c r="H4500">
        <v>575.08900000000006</v>
      </c>
      <c r="I4500">
        <v>42.097999999999999</v>
      </c>
      <c r="J4500" t="s">
        <v>130</v>
      </c>
      <c r="K4500" t="s">
        <v>1496</v>
      </c>
      <c r="L4500">
        <v>3</v>
      </c>
      <c r="M4500" t="s">
        <v>1507</v>
      </c>
      <c r="N4500">
        <v>3</v>
      </c>
      <c r="O4500">
        <v>9</v>
      </c>
      <c r="P4500">
        <v>12</v>
      </c>
      <c r="Q4500">
        <v>14</v>
      </c>
      <c r="R4500">
        <v>9</v>
      </c>
      <c r="S4500">
        <v>12</v>
      </c>
      <c r="T4500">
        <v>14</v>
      </c>
    </row>
    <row r="4501" spans="8:20" x14ac:dyDescent="0.35">
      <c r="H4501">
        <v>575.09</v>
      </c>
      <c r="I4501">
        <v>42.1</v>
      </c>
      <c r="J4501" t="s">
        <v>130</v>
      </c>
      <c r="K4501" t="s">
        <v>165</v>
      </c>
      <c r="L4501">
        <v>3</v>
      </c>
      <c r="M4501" t="s">
        <v>1109</v>
      </c>
      <c r="N4501">
        <v>3</v>
      </c>
      <c r="O4501">
        <v>0</v>
      </c>
      <c r="P4501">
        <v>3</v>
      </c>
      <c r="Q4501">
        <v>5</v>
      </c>
      <c r="R4501">
        <v>18</v>
      </c>
      <c r="S4501">
        <v>21</v>
      </c>
      <c r="T4501">
        <v>23</v>
      </c>
    </row>
    <row r="4502" spans="8:20" x14ac:dyDescent="0.35">
      <c r="H4502">
        <v>575.09100000000001</v>
      </c>
      <c r="I4502">
        <v>42.100999999999999</v>
      </c>
      <c r="J4502" t="s">
        <v>130</v>
      </c>
      <c r="K4502" t="s">
        <v>60</v>
      </c>
      <c r="L4502">
        <v>3</v>
      </c>
      <c r="M4502" t="s">
        <v>1119</v>
      </c>
      <c r="N4502">
        <v>1</v>
      </c>
      <c r="O4502">
        <v>6</v>
      </c>
      <c r="P4502">
        <v>13</v>
      </c>
      <c r="Q4502">
        <v>15</v>
      </c>
      <c r="R4502">
        <v>2</v>
      </c>
      <c r="S4502">
        <v>9</v>
      </c>
      <c r="T4502">
        <v>11</v>
      </c>
    </row>
    <row r="4503" spans="8:20" x14ac:dyDescent="0.35">
      <c r="H4503">
        <v>575.09199999999998</v>
      </c>
      <c r="I4503">
        <v>42.101999999999997</v>
      </c>
      <c r="J4503" t="s">
        <v>130</v>
      </c>
      <c r="K4503" t="s">
        <v>29</v>
      </c>
      <c r="L4503">
        <v>3</v>
      </c>
      <c r="M4503" t="s">
        <v>779</v>
      </c>
      <c r="N4503">
        <v>3</v>
      </c>
      <c r="O4503">
        <v>3</v>
      </c>
      <c r="P4503">
        <v>6</v>
      </c>
      <c r="Q4503">
        <v>8</v>
      </c>
      <c r="R4503">
        <v>13</v>
      </c>
      <c r="S4503">
        <v>16</v>
      </c>
      <c r="T4503">
        <v>18</v>
      </c>
    </row>
    <row r="4504" spans="8:20" x14ac:dyDescent="0.35">
      <c r="H4504">
        <v>575.09299999999996</v>
      </c>
      <c r="I4504">
        <v>42.103000000000002</v>
      </c>
      <c r="J4504" t="s">
        <v>130</v>
      </c>
      <c r="K4504" t="s">
        <v>166</v>
      </c>
      <c r="L4504">
        <v>3</v>
      </c>
      <c r="M4504" t="s">
        <v>1120</v>
      </c>
      <c r="N4504">
        <v>3</v>
      </c>
      <c r="O4504">
        <v>14</v>
      </c>
      <c r="P4504">
        <v>17</v>
      </c>
      <c r="Q4504">
        <v>19</v>
      </c>
      <c r="R4504">
        <v>1</v>
      </c>
      <c r="S4504">
        <v>4</v>
      </c>
      <c r="T4504">
        <v>6</v>
      </c>
    </row>
    <row r="4505" spans="8:20" x14ac:dyDescent="0.35">
      <c r="H4505">
        <v>575.09400000000005</v>
      </c>
      <c r="I4505">
        <v>42.103999999999999</v>
      </c>
      <c r="J4505" t="s">
        <v>130</v>
      </c>
      <c r="K4505" t="s">
        <v>167</v>
      </c>
      <c r="L4505">
        <v>3</v>
      </c>
      <c r="M4505" t="s">
        <v>592</v>
      </c>
      <c r="N4505">
        <v>4</v>
      </c>
      <c r="O4505">
        <v>3</v>
      </c>
      <c r="P4505">
        <v>3</v>
      </c>
      <c r="Q4505">
        <v>6</v>
      </c>
      <c r="R4505">
        <v>18</v>
      </c>
      <c r="S4505">
        <v>18</v>
      </c>
      <c r="T4505">
        <v>21</v>
      </c>
    </row>
    <row r="4506" spans="8:20" x14ac:dyDescent="0.35">
      <c r="H4506">
        <v>575.09500000000003</v>
      </c>
      <c r="I4506">
        <v>42.104999999999997</v>
      </c>
      <c r="J4506" t="s">
        <v>130</v>
      </c>
      <c r="K4506" t="s">
        <v>1722</v>
      </c>
      <c r="L4506">
        <v>3</v>
      </c>
      <c r="M4506" t="s">
        <v>1735</v>
      </c>
      <c r="N4506">
        <v>3</v>
      </c>
      <c r="O4506">
        <v>11</v>
      </c>
      <c r="P4506">
        <v>14</v>
      </c>
      <c r="Q4506">
        <v>16</v>
      </c>
      <c r="R4506">
        <v>6</v>
      </c>
      <c r="S4506">
        <v>9</v>
      </c>
      <c r="T4506">
        <v>11</v>
      </c>
    </row>
    <row r="4507" spans="8:20" x14ac:dyDescent="0.35">
      <c r="H4507">
        <v>575.096</v>
      </c>
      <c r="I4507">
        <v>42.106000000000002</v>
      </c>
      <c r="J4507" t="s">
        <v>130</v>
      </c>
      <c r="K4507" t="s">
        <v>1706</v>
      </c>
      <c r="L4507">
        <v>3</v>
      </c>
      <c r="M4507" t="s">
        <v>1720</v>
      </c>
      <c r="N4507">
        <v>4</v>
      </c>
      <c r="O4507">
        <v>17</v>
      </c>
      <c r="P4507">
        <v>17</v>
      </c>
      <c r="Q4507">
        <v>20</v>
      </c>
      <c r="R4507">
        <v>7</v>
      </c>
      <c r="S4507">
        <v>7</v>
      </c>
      <c r="T4507">
        <v>10</v>
      </c>
    </row>
    <row r="4508" spans="8:20" x14ac:dyDescent="0.35">
      <c r="H4508">
        <v>575.09699999999998</v>
      </c>
      <c r="I4508">
        <v>42.106999999999999</v>
      </c>
      <c r="J4508" t="s">
        <v>130</v>
      </c>
      <c r="K4508" t="s">
        <v>168</v>
      </c>
      <c r="L4508">
        <v>3</v>
      </c>
      <c r="M4508" t="s">
        <v>1108</v>
      </c>
      <c r="N4508">
        <v>4</v>
      </c>
      <c r="O4508">
        <v>18</v>
      </c>
      <c r="P4508">
        <v>18</v>
      </c>
      <c r="Q4508">
        <v>21</v>
      </c>
      <c r="R4508">
        <v>6</v>
      </c>
      <c r="S4508">
        <v>6</v>
      </c>
      <c r="T4508">
        <v>9</v>
      </c>
    </row>
    <row r="4509" spans="8:20" x14ac:dyDescent="0.35">
      <c r="H4509">
        <v>575.09799999999996</v>
      </c>
      <c r="I4509">
        <v>42.107999999999997</v>
      </c>
      <c r="J4509" t="s">
        <v>130</v>
      </c>
      <c r="K4509" t="s">
        <v>1651</v>
      </c>
      <c r="L4509">
        <v>3</v>
      </c>
      <c r="M4509" t="s">
        <v>1652</v>
      </c>
      <c r="N4509">
        <v>4</v>
      </c>
      <c r="O4509">
        <v>16</v>
      </c>
      <c r="P4509">
        <v>16</v>
      </c>
      <c r="Q4509">
        <v>19</v>
      </c>
      <c r="R4509">
        <v>10</v>
      </c>
      <c r="S4509">
        <v>10</v>
      </c>
      <c r="T4509">
        <v>13</v>
      </c>
    </row>
    <row r="4510" spans="8:20" x14ac:dyDescent="0.35">
      <c r="H4510">
        <v>575.09900000000005</v>
      </c>
      <c r="I4510">
        <v>42.109000000000002</v>
      </c>
      <c r="J4510" t="s">
        <v>130</v>
      </c>
      <c r="K4510" t="s">
        <v>61</v>
      </c>
      <c r="L4510">
        <v>3</v>
      </c>
      <c r="M4510" t="s">
        <v>973</v>
      </c>
      <c r="N4510">
        <v>4</v>
      </c>
      <c r="O4510">
        <v>17</v>
      </c>
      <c r="P4510">
        <v>17</v>
      </c>
      <c r="Q4510">
        <v>20</v>
      </c>
      <c r="R4510">
        <v>7</v>
      </c>
      <c r="S4510">
        <v>7</v>
      </c>
      <c r="T4510">
        <v>10</v>
      </c>
    </row>
    <row r="4511" spans="8:20" x14ac:dyDescent="0.35">
      <c r="H4511">
        <v>575.1</v>
      </c>
      <c r="I4511">
        <v>42.11</v>
      </c>
      <c r="J4511" t="s">
        <v>130</v>
      </c>
      <c r="K4511" t="s">
        <v>38</v>
      </c>
      <c r="L4511">
        <v>3</v>
      </c>
      <c r="M4511" t="s">
        <v>1112</v>
      </c>
      <c r="N4511">
        <v>4</v>
      </c>
      <c r="O4511">
        <v>14</v>
      </c>
      <c r="P4511">
        <v>14</v>
      </c>
      <c r="Q4511">
        <v>17</v>
      </c>
      <c r="R4511">
        <v>8</v>
      </c>
      <c r="S4511">
        <v>8</v>
      </c>
      <c r="T4511">
        <v>11</v>
      </c>
    </row>
    <row r="4512" spans="8:20" x14ac:dyDescent="0.35">
      <c r="H4512">
        <v>575.101</v>
      </c>
      <c r="I4512">
        <v>42.110999999999997</v>
      </c>
      <c r="J4512" t="s">
        <v>130</v>
      </c>
      <c r="K4512" t="s">
        <v>169</v>
      </c>
      <c r="L4512">
        <v>3</v>
      </c>
      <c r="M4512" t="s">
        <v>592</v>
      </c>
      <c r="N4512">
        <v>4</v>
      </c>
      <c r="O4512">
        <v>3</v>
      </c>
      <c r="P4512">
        <v>3</v>
      </c>
      <c r="Q4512">
        <v>6</v>
      </c>
      <c r="R4512">
        <v>18</v>
      </c>
      <c r="S4512">
        <v>18</v>
      </c>
      <c r="T4512">
        <v>21</v>
      </c>
    </row>
    <row r="4513" spans="8:20" x14ac:dyDescent="0.35">
      <c r="H4513">
        <v>575.10199999999998</v>
      </c>
      <c r="I4513">
        <v>42.112000000000002</v>
      </c>
      <c r="J4513" t="s">
        <v>130</v>
      </c>
      <c r="K4513" t="s">
        <v>39</v>
      </c>
      <c r="L4513">
        <v>3</v>
      </c>
      <c r="M4513" t="s">
        <v>1121</v>
      </c>
      <c r="N4513">
        <v>1</v>
      </c>
      <c r="O4513">
        <v>8</v>
      </c>
      <c r="P4513">
        <v>15</v>
      </c>
      <c r="Q4513">
        <v>17</v>
      </c>
      <c r="R4513">
        <v>3</v>
      </c>
      <c r="S4513">
        <v>10</v>
      </c>
      <c r="T4513">
        <v>12</v>
      </c>
    </row>
    <row r="4514" spans="8:20" x14ac:dyDescent="0.35">
      <c r="H4514">
        <v>575.10299999999995</v>
      </c>
      <c r="I4514">
        <v>42.113</v>
      </c>
      <c r="J4514" t="s">
        <v>130</v>
      </c>
      <c r="K4514" t="s">
        <v>170</v>
      </c>
      <c r="L4514">
        <v>3</v>
      </c>
      <c r="M4514" t="s">
        <v>1110</v>
      </c>
      <c r="N4514">
        <v>4</v>
      </c>
      <c r="O4514">
        <v>5</v>
      </c>
      <c r="P4514">
        <v>5</v>
      </c>
      <c r="Q4514">
        <v>8</v>
      </c>
      <c r="R4514">
        <v>16</v>
      </c>
      <c r="S4514">
        <v>16</v>
      </c>
      <c r="T4514">
        <v>19</v>
      </c>
    </row>
    <row r="4515" spans="8:20" x14ac:dyDescent="0.35">
      <c r="H4515">
        <v>575.10400000000004</v>
      </c>
      <c r="I4515">
        <v>42.113999999999997</v>
      </c>
      <c r="J4515" t="s">
        <v>130</v>
      </c>
      <c r="K4515" t="s">
        <v>25</v>
      </c>
      <c r="L4515">
        <v>3</v>
      </c>
      <c r="M4515" t="s">
        <v>658</v>
      </c>
      <c r="N4515">
        <v>4</v>
      </c>
      <c r="O4515">
        <v>14</v>
      </c>
      <c r="P4515">
        <v>14</v>
      </c>
      <c r="Q4515">
        <v>17</v>
      </c>
      <c r="R4515">
        <v>11</v>
      </c>
      <c r="S4515">
        <v>11</v>
      </c>
      <c r="T4515">
        <v>14</v>
      </c>
    </row>
    <row r="4516" spans="8:20" x14ac:dyDescent="0.35">
      <c r="H4516">
        <v>575.10500000000002</v>
      </c>
      <c r="I4516">
        <v>42.115000000000002</v>
      </c>
      <c r="J4516" t="s">
        <v>130</v>
      </c>
      <c r="K4516" t="s">
        <v>171</v>
      </c>
      <c r="L4516">
        <v>3</v>
      </c>
      <c r="M4516" t="s">
        <v>1601</v>
      </c>
      <c r="N4516">
        <v>4</v>
      </c>
      <c r="O4516">
        <v>14</v>
      </c>
      <c r="P4516">
        <v>14</v>
      </c>
      <c r="Q4516">
        <v>17</v>
      </c>
      <c r="R4516">
        <v>11</v>
      </c>
      <c r="S4516">
        <v>11</v>
      </c>
      <c r="T4516">
        <v>14</v>
      </c>
    </row>
    <row r="4517" spans="8:20" x14ac:dyDescent="0.35">
      <c r="H4517">
        <v>575.10599999999999</v>
      </c>
      <c r="I4517">
        <v>42.116</v>
      </c>
      <c r="J4517" t="s">
        <v>130</v>
      </c>
      <c r="K4517" t="s">
        <v>62</v>
      </c>
      <c r="L4517">
        <v>3</v>
      </c>
      <c r="M4517" t="s">
        <v>1113</v>
      </c>
      <c r="N4517">
        <v>2</v>
      </c>
      <c r="O4517">
        <v>7</v>
      </c>
      <c r="P4517">
        <v>12</v>
      </c>
      <c r="Q4517">
        <v>14</v>
      </c>
      <c r="R4517">
        <v>4</v>
      </c>
      <c r="S4517">
        <v>9</v>
      </c>
      <c r="T4517">
        <v>11</v>
      </c>
    </row>
    <row r="4518" spans="8:20" x14ac:dyDescent="0.35">
      <c r="H4518">
        <v>575.10699999999997</v>
      </c>
      <c r="I4518">
        <v>42.118000000000002</v>
      </c>
      <c r="J4518" t="s">
        <v>130</v>
      </c>
      <c r="K4518" t="s">
        <v>172</v>
      </c>
      <c r="L4518">
        <v>3</v>
      </c>
      <c r="M4518" t="s">
        <v>548</v>
      </c>
      <c r="N4518">
        <v>4</v>
      </c>
      <c r="O4518">
        <v>14</v>
      </c>
      <c r="P4518">
        <v>14</v>
      </c>
      <c r="Q4518">
        <v>17</v>
      </c>
      <c r="R4518">
        <v>10</v>
      </c>
      <c r="S4518">
        <v>10</v>
      </c>
      <c r="T4518">
        <v>13</v>
      </c>
    </row>
    <row r="4519" spans="8:20" x14ac:dyDescent="0.35">
      <c r="H4519">
        <v>575.10799999999995</v>
      </c>
      <c r="I4519">
        <v>42.119</v>
      </c>
      <c r="J4519" t="s">
        <v>130</v>
      </c>
      <c r="K4519" t="s">
        <v>173</v>
      </c>
      <c r="L4519">
        <v>3</v>
      </c>
      <c r="M4519" t="s">
        <v>878</v>
      </c>
      <c r="N4519">
        <v>4</v>
      </c>
      <c r="O4519">
        <v>14</v>
      </c>
      <c r="P4519">
        <v>14</v>
      </c>
      <c r="Q4519">
        <v>17</v>
      </c>
      <c r="R4519">
        <v>10</v>
      </c>
      <c r="S4519">
        <v>10</v>
      </c>
      <c r="T4519">
        <v>13</v>
      </c>
    </row>
    <row r="4520" spans="8:20" x14ac:dyDescent="0.35">
      <c r="H4520">
        <v>575.10900000000004</v>
      </c>
      <c r="I4520">
        <v>42.12</v>
      </c>
      <c r="J4520" t="s">
        <v>130</v>
      </c>
      <c r="K4520" t="s">
        <v>64</v>
      </c>
      <c r="L4520">
        <v>3</v>
      </c>
      <c r="M4520" t="s">
        <v>247</v>
      </c>
      <c r="N4520">
        <v>3</v>
      </c>
      <c r="O4520">
        <v>12</v>
      </c>
      <c r="P4520">
        <v>15</v>
      </c>
      <c r="Q4520">
        <v>17</v>
      </c>
      <c r="R4520">
        <v>5</v>
      </c>
      <c r="S4520">
        <v>8</v>
      </c>
      <c r="T4520">
        <v>10</v>
      </c>
    </row>
    <row r="4521" spans="8:20" x14ac:dyDescent="0.35">
      <c r="H4521">
        <v>575.11</v>
      </c>
      <c r="I4521">
        <v>42.121000000000002</v>
      </c>
      <c r="J4521" t="s">
        <v>130</v>
      </c>
      <c r="K4521" t="s">
        <v>174</v>
      </c>
      <c r="L4521">
        <v>3</v>
      </c>
      <c r="M4521" t="s">
        <v>1117</v>
      </c>
      <c r="N4521">
        <v>4</v>
      </c>
      <c r="O4521">
        <v>16</v>
      </c>
      <c r="P4521">
        <v>16</v>
      </c>
      <c r="Q4521">
        <v>19</v>
      </c>
      <c r="R4521">
        <v>9</v>
      </c>
      <c r="S4521">
        <v>9</v>
      </c>
      <c r="T4521">
        <v>12</v>
      </c>
    </row>
    <row r="4522" spans="8:20" x14ac:dyDescent="0.35">
      <c r="H4522">
        <v>575.11099999999999</v>
      </c>
      <c r="I4522">
        <v>42.122</v>
      </c>
      <c r="J4522" t="s">
        <v>130</v>
      </c>
      <c r="K4522" t="s">
        <v>175</v>
      </c>
      <c r="L4522">
        <v>3</v>
      </c>
      <c r="M4522" t="s">
        <v>1122</v>
      </c>
      <c r="N4522">
        <v>4</v>
      </c>
      <c r="O4522">
        <v>16</v>
      </c>
      <c r="P4522">
        <v>16</v>
      </c>
      <c r="Q4522">
        <v>19</v>
      </c>
      <c r="R4522">
        <v>9</v>
      </c>
      <c r="S4522">
        <v>9</v>
      </c>
      <c r="T4522">
        <v>12</v>
      </c>
    </row>
    <row r="4523" spans="8:20" x14ac:dyDescent="0.35">
      <c r="H4523">
        <v>575.11199999999997</v>
      </c>
      <c r="I4523">
        <v>42.124000000000002</v>
      </c>
      <c r="J4523" t="s">
        <v>130</v>
      </c>
      <c r="K4523" t="s">
        <v>176</v>
      </c>
      <c r="L4523">
        <v>3</v>
      </c>
      <c r="M4523" t="s">
        <v>1123</v>
      </c>
      <c r="N4523">
        <v>3</v>
      </c>
      <c r="O4523">
        <v>12</v>
      </c>
      <c r="P4523">
        <v>15</v>
      </c>
      <c r="Q4523">
        <v>17</v>
      </c>
      <c r="R4523">
        <v>6</v>
      </c>
      <c r="S4523">
        <v>9</v>
      </c>
      <c r="T4523">
        <v>11</v>
      </c>
    </row>
    <row r="4524" spans="8:20" x14ac:dyDescent="0.35">
      <c r="H4524">
        <v>575.11300000000006</v>
      </c>
      <c r="I4524">
        <v>42.125</v>
      </c>
      <c r="J4524" t="s">
        <v>130</v>
      </c>
      <c r="K4524" t="s">
        <v>1737</v>
      </c>
      <c r="L4524">
        <v>3</v>
      </c>
      <c r="M4524" t="s">
        <v>1111</v>
      </c>
      <c r="N4524">
        <v>4</v>
      </c>
      <c r="O4524">
        <v>16</v>
      </c>
      <c r="P4524">
        <v>16</v>
      </c>
      <c r="Q4524">
        <v>19</v>
      </c>
      <c r="R4524">
        <v>7</v>
      </c>
      <c r="S4524">
        <v>7</v>
      </c>
      <c r="T4524">
        <v>10</v>
      </c>
    </row>
    <row r="4525" spans="8:20" x14ac:dyDescent="0.35">
      <c r="H4525">
        <v>575.11400000000003</v>
      </c>
      <c r="I4525">
        <v>42.125999999999998</v>
      </c>
      <c r="J4525" t="s">
        <v>130</v>
      </c>
      <c r="K4525" t="s">
        <v>106</v>
      </c>
      <c r="L4525">
        <v>3</v>
      </c>
      <c r="M4525" t="s">
        <v>870</v>
      </c>
      <c r="N4525">
        <v>3</v>
      </c>
      <c r="O4525">
        <v>14</v>
      </c>
      <c r="P4525">
        <v>17</v>
      </c>
      <c r="Q4525">
        <v>19</v>
      </c>
      <c r="R4525">
        <v>6</v>
      </c>
      <c r="S4525">
        <v>9</v>
      </c>
      <c r="T4525">
        <v>11</v>
      </c>
    </row>
    <row r="4526" spans="8:20" x14ac:dyDescent="0.35">
      <c r="H4526">
        <v>575.11500000000001</v>
      </c>
      <c r="I4526">
        <v>42.127000000000002</v>
      </c>
      <c r="J4526" t="s">
        <v>130</v>
      </c>
      <c r="K4526" t="s">
        <v>40</v>
      </c>
      <c r="L4526">
        <v>3</v>
      </c>
      <c r="M4526" t="s">
        <v>1116</v>
      </c>
      <c r="N4526">
        <v>3</v>
      </c>
      <c r="O4526">
        <v>12</v>
      </c>
      <c r="P4526">
        <v>15</v>
      </c>
      <c r="Q4526">
        <v>17</v>
      </c>
      <c r="R4526">
        <v>8</v>
      </c>
      <c r="S4526">
        <v>11</v>
      </c>
      <c r="T4526">
        <v>13</v>
      </c>
    </row>
    <row r="4527" spans="8:20" x14ac:dyDescent="0.35">
      <c r="H4527">
        <v>575.11599999999999</v>
      </c>
      <c r="I4527">
        <v>42.128</v>
      </c>
      <c r="J4527" t="s">
        <v>130</v>
      </c>
      <c r="K4527" t="s">
        <v>177</v>
      </c>
      <c r="L4527">
        <v>3</v>
      </c>
      <c r="M4527" t="s">
        <v>345</v>
      </c>
      <c r="N4527">
        <v>4</v>
      </c>
      <c r="O4527">
        <v>15</v>
      </c>
      <c r="P4527">
        <v>15</v>
      </c>
      <c r="Q4527">
        <v>18</v>
      </c>
      <c r="R4527">
        <v>8</v>
      </c>
      <c r="S4527">
        <v>8</v>
      </c>
      <c r="T4527">
        <v>11</v>
      </c>
    </row>
    <row r="4528" spans="8:20" x14ac:dyDescent="0.35">
      <c r="H4528">
        <v>575.11699999999996</v>
      </c>
      <c r="I4528">
        <v>42.128999999999998</v>
      </c>
      <c r="J4528" t="s">
        <v>130</v>
      </c>
      <c r="K4528" t="s">
        <v>66</v>
      </c>
      <c r="L4528">
        <v>3</v>
      </c>
      <c r="M4528" t="s">
        <v>1124</v>
      </c>
      <c r="N4528">
        <v>4</v>
      </c>
      <c r="O4528">
        <v>15</v>
      </c>
      <c r="P4528">
        <v>15</v>
      </c>
      <c r="Q4528">
        <v>18</v>
      </c>
      <c r="R4528">
        <v>9</v>
      </c>
      <c r="S4528">
        <v>9</v>
      </c>
      <c r="T4528">
        <v>12</v>
      </c>
    </row>
    <row r="4529" spans="8:20" x14ac:dyDescent="0.35">
      <c r="H4529">
        <v>575.11800000000005</v>
      </c>
      <c r="I4529">
        <v>42.13</v>
      </c>
      <c r="J4529" t="s">
        <v>130</v>
      </c>
      <c r="K4529" t="s">
        <v>67</v>
      </c>
      <c r="L4529">
        <v>3</v>
      </c>
      <c r="M4529" t="s">
        <v>816</v>
      </c>
      <c r="N4529">
        <v>3</v>
      </c>
      <c r="O4529">
        <v>7</v>
      </c>
      <c r="P4529">
        <v>10</v>
      </c>
      <c r="Q4529">
        <v>12</v>
      </c>
      <c r="R4529">
        <v>10</v>
      </c>
      <c r="S4529">
        <v>13</v>
      </c>
      <c r="T4529">
        <v>15</v>
      </c>
    </row>
    <row r="4530" spans="8:20" x14ac:dyDescent="0.35">
      <c r="H4530">
        <v>575.11900000000003</v>
      </c>
      <c r="I4530">
        <v>42.131</v>
      </c>
      <c r="J4530" t="s">
        <v>130</v>
      </c>
      <c r="K4530" t="s">
        <v>178</v>
      </c>
      <c r="L4530">
        <v>3</v>
      </c>
      <c r="M4530" t="s">
        <v>1034</v>
      </c>
      <c r="N4530">
        <v>4</v>
      </c>
      <c r="O4530">
        <v>12</v>
      </c>
      <c r="P4530">
        <v>12</v>
      </c>
      <c r="Q4530">
        <v>15</v>
      </c>
      <c r="R4530">
        <v>11</v>
      </c>
      <c r="S4530">
        <v>11</v>
      </c>
      <c r="T4530">
        <v>14</v>
      </c>
    </row>
    <row r="4531" spans="8:20" x14ac:dyDescent="0.35">
      <c r="H4531">
        <v>575.12</v>
      </c>
      <c r="I4531">
        <v>42.131999999999998</v>
      </c>
      <c r="J4531" t="s">
        <v>130</v>
      </c>
      <c r="K4531" t="s">
        <v>179</v>
      </c>
      <c r="L4531">
        <v>3</v>
      </c>
      <c r="M4531" t="s">
        <v>653</v>
      </c>
      <c r="N4531">
        <v>4</v>
      </c>
      <c r="O4531">
        <v>19</v>
      </c>
      <c r="P4531">
        <v>19</v>
      </c>
      <c r="Q4531">
        <v>22</v>
      </c>
      <c r="R4531">
        <v>2</v>
      </c>
      <c r="S4531">
        <v>2</v>
      </c>
      <c r="T4531">
        <v>5</v>
      </c>
    </row>
    <row r="4532" spans="8:20" x14ac:dyDescent="0.35">
      <c r="H4532">
        <v>575.12099999999998</v>
      </c>
      <c r="I4532">
        <v>42.133000000000003</v>
      </c>
      <c r="J4532" t="s">
        <v>130</v>
      </c>
      <c r="K4532" t="s">
        <v>68</v>
      </c>
      <c r="L4532">
        <v>3</v>
      </c>
      <c r="M4532" t="s">
        <v>859</v>
      </c>
      <c r="N4532">
        <v>4</v>
      </c>
      <c r="O4532">
        <v>16</v>
      </c>
      <c r="P4532">
        <v>16</v>
      </c>
      <c r="Q4532">
        <v>19</v>
      </c>
      <c r="R4532">
        <v>9</v>
      </c>
      <c r="S4532">
        <v>9</v>
      </c>
      <c r="T4532">
        <v>12</v>
      </c>
    </row>
    <row r="4533" spans="8:20" x14ac:dyDescent="0.35">
      <c r="H4533">
        <v>575.12199999999996</v>
      </c>
      <c r="I4533">
        <v>42.134</v>
      </c>
      <c r="J4533" t="s">
        <v>130</v>
      </c>
      <c r="K4533" t="s">
        <v>26</v>
      </c>
      <c r="L4533">
        <v>3</v>
      </c>
      <c r="M4533" t="s">
        <v>1120</v>
      </c>
      <c r="N4533">
        <v>3</v>
      </c>
      <c r="O4533">
        <v>14</v>
      </c>
      <c r="P4533">
        <v>17</v>
      </c>
      <c r="Q4533">
        <v>19</v>
      </c>
      <c r="R4533">
        <v>1</v>
      </c>
      <c r="S4533">
        <v>4</v>
      </c>
      <c r="T4533">
        <v>6</v>
      </c>
    </row>
    <row r="4534" spans="8:20" x14ac:dyDescent="0.35">
      <c r="H4534">
        <v>575.12300000000005</v>
      </c>
      <c r="I4534">
        <v>42.134999999999998</v>
      </c>
      <c r="J4534" t="s">
        <v>130</v>
      </c>
      <c r="K4534" t="s">
        <v>69</v>
      </c>
      <c r="L4534">
        <v>3</v>
      </c>
      <c r="M4534" t="s">
        <v>973</v>
      </c>
      <c r="N4534">
        <v>4</v>
      </c>
      <c r="O4534">
        <v>17</v>
      </c>
      <c r="P4534">
        <v>17</v>
      </c>
      <c r="Q4534">
        <v>20</v>
      </c>
      <c r="R4534">
        <v>7</v>
      </c>
      <c r="S4534">
        <v>7</v>
      </c>
      <c r="T4534">
        <v>10</v>
      </c>
    </row>
    <row r="4535" spans="8:20" x14ac:dyDescent="0.35">
      <c r="H4535">
        <v>575.12400000000002</v>
      </c>
      <c r="I4535">
        <v>42.136000000000003</v>
      </c>
      <c r="J4535" t="s">
        <v>130</v>
      </c>
      <c r="K4535" t="s">
        <v>1531</v>
      </c>
      <c r="L4535">
        <v>3</v>
      </c>
      <c r="M4535" t="s">
        <v>1111</v>
      </c>
      <c r="N4535">
        <v>4</v>
      </c>
      <c r="O4535">
        <v>16</v>
      </c>
      <c r="P4535">
        <v>16</v>
      </c>
      <c r="Q4535">
        <v>19</v>
      </c>
      <c r="R4535">
        <v>7</v>
      </c>
      <c r="S4535">
        <v>7</v>
      </c>
      <c r="T4535">
        <v>10</v>
      </c>
    </row>
    <row r="4536" spans="8:20" x14ac:dyDescent="0.35">
      <c r="H4536">
        <v>575.125</v>
      </c>
      <c r="I4536">
        <v>42.137</v>
      </c>
      <c r="J4536" t="s">
        <v>130</v>
      </c>
      <c r="K4536" t="s">
        <v>41</v>
      </c>
      <c r="L4536">
        <v>3</v>
      </c>
      <c r="M4536" t="s">
        <v>1114</v>
      </c>
      <c r="N4536">
        <v>3</v>
      </c>
      <c r="O4536">
        <v>12</v>
      </c>
      <c r="P4536">
        <v>15</v>
      </c>
      <c r="Q4536">
        <v>17</v>
      </c>
      <c r="R4536">
        <v>7</v>
      </c>
      <c r="S4536">
        <v>10</v>
      </c>
      <c r="T4536">
        <v>12</v>
      </c>
    </row>
    <row r="4537" spans="8:20" x14ac:dyDescent="0.35">
      <c r="H4537">
        <v>575.12599999999998</v>
      </c>
      <c r="I4537">
        <v>42.137999999999998</v>
      </c>
      <c r="J4537" t="s">
        <v>130</v>
      </c>
      <c r="K4537" t="s">
        <v>180</v>
      </c>
      <c r="L4537">
        <v>3</v>
      </c>
      <c r="M4537" t="s">
        <v>1114</v>
      </c>
      <c r="N4537">
        <v>3</v>
      </c>
      <c r="O4537">
        <v>12</v>
      </c>
      <c r="P4537">
        <v>15</v>
      </c>
      <c r="Q4537">
        <v>17</v>
      </c>
      <c r="R4537">
        <v>7</v>
      </c>
      <c r="S4537">
        <v>10</v>
      </c>
      <c r="T4537">
        <v>12</v>
      </c>
    </row>
    <row r="4538" spans="8:20" x14ac:dyDescent="0.35">
      <c r="H4538">
        <v>575.12699999999995</v>
      </c>
      <c r="I4538">
        <v>42.139000000000003</v>
      </c>
      <c r="J4538" t="s">
        <v>130</v>
      </c>
      <c r="K4538" t="s">
        <v>70</v>
      </c>
      <c r="L4538">
        <v>3</v>
      </c>
      <c r="M4538" t="s">
        <v>1125</v>
      </c>
      <c r="N4538">
        <v>2</v>
      </c>
      <c r="O4538">
        <v>8</v>
      </c>
      <c r="P4538">
        <v>13</v>
      </c>
      <c r="Q4538">
        <v>15</v>
      </c>
      <c r="R4538">
        <v>3</v>
      </c>
      <c r="S4538">
        <v>8</v>
      </c>
      <c r="T4538">
        <v>10</v>
      </c>
    </row>
    <row r="4539" spans="8:20" x14ac:dyDescent="0.35">
      <c r="H4539">
        <v>597.03800000000001</v>
      </c>
      <c r="I4539">
        <v>43.042999999999999</v>
      </c>
      <c r="J4539" t="s">
        <v>52</v>
      </c>
      <c r="K4539" t="s">
        <v>52</v>
      </c>
      <c r="L4539">
        <v>1</v>
      </c>
      <c r="M4539" t="s">
        <v>962</v>
      </c>
      <c r="N4539">
        <v>3</v>
      </c>
      <c r="O4539">
        <v>13</v>
      </c>
      <c r="P4539">
        <v>16</v>
      </c>
      <c r="Q4539">
        <v>18</v>
      </c>
      <c r="R4539">
        <v>7</v>
      </c>
      <c r="S4539">
        <v>10</v>
      </c>
      <c r="T4539">
        <v>12</v>
      </c>
    </row>
    <row r="4540" spans="8:20" x14ac:dyDescent="0.35">
      <c r="H4540">
        <v>597.03899999999999</v>
      </c>
      <c r="I4540">
        <v>43.043999999999997</v>
      </c>
      <c r="J4540" t="s">
        <v>52</v>
      </c>
      <c r="K4540" t="s">
        <v>131</v>
      </c>
      <c r="L4540">
        <v>3</v>
      </c>
      <c r="M4540" t="s">
        <v>298</v>
      </c>
      <c r="N4540">
        <v>4</v>
      </c>
      <c r="O4540">
        <v>10</v>
      </c>
      <c r="P4540">
        <v>10</v>
      </c>
      <c r="Q4540">
        <v>13</v>
      </c>
      <c r="R4540">
        <v>15</v>
      </c>
      <c r="S4540">
        <v>15</v>
      </c>
      <c r="T4540">
        <v>18</v>
      </c>
    </row>
    <row r="4541" spans="8:20" x14ac:dyDescent="0.35">
      <c r="H4541">
        <v>597.04</v>
      </c>
      <c r="I4541">
        <v>43.045999999999999</v>
      </c>
      <c r="J4541" t="s">
        <v>52</v>
      </c>
      <c r="K4541" t="s">
        <v>132</v>
      </c>
      <c r="L4541">
        <v>3</v>
      </c>
      <c r="M4541" t="s">
        <v>703</v>
      </c>
      <c r="N4541">
        <v>3</v>
      </c>
      <c r="O4541">
        <v>3</v>
      </c>
      <c r="P4541">
        <v>6</v>
      </c>
      <c r="Q4541">
        <v>8</v>
      </c>
      <c r="R4541">
        <v>14</v>
      </c>
      <c r="S4541">
        <v>17</v>
      </c>
      <c r="T4541">
        <v>19</v>
      </c>
    </row>
    <row r="4542" spans="8:20" x14ac:dyDescent="0.35">
      <c r="H4542">
        <v>597.04100000000005</v>
      </c>
      <c r="I4542">
        <v>43.046999999999997</v>
      </c>
      <c r="J4542" t="s">
        <v>52</v>
      </c>
      <c r="K4542" t="s">
        <v>133</v>
      </c>
      <c r="L4542">
        <v>3</v>
      </c>
      <c r="M4542" t="s">
        <v>1126</v>
      </c>
      <c r="N4542">
        <v>4</v>
      </c>
      <c r="O4542">
        <v>8</v>
      </c>
      <c r="P4542">
        <v>8</v>
      </c>
      <c r="Q4542">
        <v>11</v>
      </c>
      <c r="R4542">
        <v>15</v>
      </c>
      <c r="S4542">
        <v>15</v>
      </c>
      <c r="T4542">
        <v>18</v>
      </c>
    </row>
    <row r="4543" spans="8:20" x14ac:dyDescent="0.35">
      <c r="H4543">
        <v>597.04200000000003</v>
      </c>
      <c r="I4543">
        <v>43.048000000000002</v>
      </c>
      <c r="J4543" t="s">
        <v>52</v>
      </c>
      <c r="K4543" t="s">
        <v>54</v>
      </c>
      <c r="L4543">
        <v>1</v>
      </c>
      <c r="M4543" t="s">
        <v>1127</v>
      </c>
      <c r="N4543">
        <v>3</v>
      </c>
      <c r="O4543">
        <v>2</v>
      </c>
      <c r="P4543">
        <v>5</v>
      </c>
      <c r="Q4543">
        <v>7</v>
      </c>
      <c r="R4543">
        <v>15</v>
      </c>
      <c r="S4543">
        <v>18</v>
      </c>
      <c r="T4543">
        <v>20</v>
      </c>
    </row>
    <row r="4544" spans="8:20" x14ac:dyDescent="0.35">
      <c r="H4544">
        <v>597.04300000000001</v>
      </c>
      <c r="I4544">
        <v>43.048999999999999</v>
      </c>
      <c r="J4544" t="s">
        <v>52</v>
      </c>
      <c r="K4544" t="s">
        <v>1560</v>
      </c>
      <c r="L4544">
        <v>3</v>
      </c>
      <c r="M4544" t="s">
        <v>1564</v>
      </c>
      <c r="N4544">
        <v>4</v>
      </c>
      <c r="O4544">
        <v>19</v>
      </c>
      <c r="P4544">
        <v>19</v>
      </c>
      <c r="Q4544">
        <v>22</v>
      </c>
      <c r="R4544">
        <v>6</v>
      </c>
      <c r="S4544">
        <v>6</v>
      </c>
      <c r="T4544">
        <v>9</v>
      </c>
    </row>
    <row r="4545" spans="8:20" x14ac:dyDescent="0.35">
      <c r="H4545">
        <v>597.04399999999998</v>
      </c>
      <c r="I4545">
        <v>43.05</v>
      </c>
      <c r="J4545" t="s">
        <v>52</v>
      </c>
      <c r="K4545" t="s">
        <v>134</v>
      </c>
      <c r="L4545">
        <v>3</v>
      </c>
      <c r="M4545" t="s">
        <v>453</v>
      </c>
      <c r="N4545">
        <v>3</v>
      </c>
      <c r="O4545">
        <v>14</v>
      </c>
      <c r="P4545">
        <v>17</v>
      </c>
      <c r="Q4545">
        <v>19</v>
      </c>
      <c r="R4545">
        <v>5</v>
      </c>
      <c r="S4545">
        <v>8</v>
      </c>
      <c r="T4545">
        <v>10</v>
      </c>
    </row>
    <row r="4546" spans="8:20" x14ac:dyDescent="0.35">
      <c r="H4546">
        <v>597.04499999999996</v>
      </c>
      <c r="I4546">
        <v>43.052999999999997</v>
      </c>
      <c r="J4546" t="s">
        <v>52</v>
      </c>
      <c r="K4546" t="s">
        <v>135</v>
      </c>
      <c r="L4546">
        <v>3</v>
      </c>
      <c r="M4546" t="s">
        <v>1127</v>
      </c>
      <c r="N4546">
        <v>3</v>
      </c>
      <c r="O4546">
        <v>2</v>
      </c>
      <c r="P4546">
        <v>5</v>
      </c>
      <c r="Q4546">
        <v>7</v>
      </c>
      <c r="R4546">
        <v>15</v>
      </c>
      <c r="S4546">
        <v>18</v>
      </c>
      <c r="T4546">
        <v>20</v>
      </c>
    </row>
    <row r="4547" spans="8:20" x14ac:dyDescent="0.35">
      <c r="H4547">
        <v>597.04600000000005</v>
      </c>
      <c r="I4547">
        <v>43.054000000000002</v>
      </c>
      <c r="J4547" t="s">
        <v>52</v>
      </c>
      <c r="K4547" t="s">
        <v>136</v>
      </c>
      <c r="L4547">
        <v>3</v>
      </c>
      <c r="M4547" t="s">
        <v>1128</v>
      </c>
      <c r="N4547">
        <v>2</v>
      </c>
      <c r="O4547">
        <v>4</v>
      </c>
      <c r="P4547">
        <v>9</v>
      </c>
      <c r="Q4547">
        <v>11</v>
      </c>
      <c r="R4547">
        <v>8</v>
      </c>
      <c r="S4547">
        <v>13</v>
      </c>
      <c r="T4547">
        <v>15</v>
      </c>
    </row>
    <row r="4548" spans="8:20" x14ac:dyDescent="0.35">
      <c r="H4548">
        <v>597.04700000000003</v>
      </c>
      <c r="I4548">
        <v>43.055999999999997</v>
      </c>
      <c r="J4548" t="s">
        <v>52</v>
      </c>
      <c r="K4548" t="s">
        <v>138</v>
      </c>
      <c r="L4548">
        <v>3</v>
      </c>
      <c r="M4548" t="s">
        <v>1174</v>
      </c>
      <c r="N4548">
        <v>3</v>
      </c>
      <c r="O4548">
        <v>8</v>
      </c>
      <c r="P4548">
        <v>11</v>
      </c>
      <c r="Q4548">
        <v>13</v>
      </c>
      <c r="R4548">
        <v>8</v>
      </c>
      <c r="S4548">
        <v>11</v>
      </c>
      <c r="T4548">
        <v>13</v>
      </c>
    </row>
    <row r="4549" spans="8:20" x14ac:dyDescent="0.35">
      <c r="H4549">
        <v>597.048</v>
      </c>
      <c r="I4549">
        <v>43.057000000000002</v>
      </c>
      <c r="J4549" t="s">
        <v>52</v>
      </c>
      <c r="K4549" t="s">
        <v>139</v>
      </c>
      <c r="L4549">
        <v>3</v>
      </c>
      <c r="M4549" t="s">
        <v>1129</v>
      </c>
      <c r="N4549">
        <v>4</v>
      </c>
      <c r="O4549">
        <v>16</v>
      </c>
      <c r="P4549">
        <v>16</v>
      </c>
      <c r="Q4549">
        <v>19</v>
      </c>
      <c r="R4549">
        <v>9</v>
      </c>
      <c r="S4549">
        <v>9</v>
      </c>
      <c r="T4549">
        <v>12</v>
      </c>
    </row>
    <row r="4550" spans="8:20" x14ac:dyDescent="0.35">
      <c r="H4550">
        <v>597.04899999999998</v>
      </c>
      <c r="I4550">
        <v>43.058</v>
      </c>
      <c r="J4550" t="s">
        <v>52</v>
      </c>
      <c r="K4550" t="s">
        <v>1415</v>
      </c>
      <c r="L4550">
        <v>3</v>
      </c>
      <c r="M4550" t="s">
        <v>1485</v>
      </c>
      <c r="N4550">
        <v>3</v>
      </c>
      <c r="O4550">
        <v>14</v>
      </c>
      <c r="P4550">
        <v>17</v>
      </c>
      <c r="Q4550">
        <v>19</v>
      </c>
      <c r="R4550">
        <v>3</v>
      </c>
      <c r="S4550">
        <v>6</v>
      </c>
      <c r="T4550">
        <v>8</v>
      </c>
    </row>
    <row r="4551" spans="8:20" x14ac:dyDescent="0.35">
      <c r="H4551">
        <v>597.04999999999995</v>
      </c>
      <c r="I4551">
        <v>43.058999999999997</v>
      </c>
      <c r="J4551" t="s">
        <v>52</v>
      </c>
      <c r="K4551" t="s">
        <v>34</v>
      </c>
      <c r="L4551">
        <v>2</v>
      </c>
      <c r="M4551" t="s">
        <v>1131</v>
      </c>
      <c r="N4551">
        <v>2</v>
      </c>
      <c r="O4551">
        <v>3</v>
      </c>
      <c r="P4551">
        <v>8</v>
      </c>
      <c r="Q4551">
        <v>10</v>
      </c>
      <c r="R4551">
        <v>11</v>
      </c>
      <c r="S4551">
        <v>16</v>
      </c>
      <c r="T4551">
        <v>18</v>
      </c>
    </row>
    <row r="4552" spans="8:20" x14ac:dyDescent="0.35">
      <c r="H4552">
        <v>597.05100000000004</v>
      </c>
      <c r="I4552">
        <v>43.06</v>
      </c>
      <c r="J4552" t="s">
        <v>52</v>
      </c>
      <c r="K4552" t="s">
        <v>35</v>
      </c>
      <c r="L4552">
        <v>2</v>
      </c>
      <c r="M4552" t="s">
        <v>1130</v>
      </c>
      <c r="N4552">
        <v>3</v>
      </c>
      <c r="O4552">
        <v>12</v>
      </c>
      <c r="P4552">
        <v>15</v>
      </c>
      <c r="Q4552">
        <v>17</v>
      </c>
      <c r="R4552">
        <v>5</v>
      </c>
      <c r="S4552">
        <v>8</v>
      </c>
      <c r="T4552">
        <v>10</v>
      </c>
    </row>
    <row r="4553" spans="8:20" x14ac:dyDescent="0.35">
      <c r="H4553">
        <v>597.05200000000002</v>
      </c>
      <c r="I4553">
        <v>43.061</v>
      </c>
      <c r="J4553" t="s">
        <v>52</v>
      </c>
      <c r="K4553" t="s">
        <v>140</v>
      </c>
      <c r="L4553">
        <v>3</v>
      </c>
      <c r="M4553" t="s">
        <v>962</v>
      </c>
      <c r="N4553">
        <v>3</v>
      </c>
      <c r="O4553">
        <v>13</v>
      </c>
      <c r="P4553">
        <v>16</v>
      </c>
      <c r="Q4553">
        <v>18</v>
      </c>
      <c r="R4553">
        <v>7</v>
      </c>
      <c r="S4553">
        <v>10</v>
      </c>
      <c r="T4553">
        <v>12</v>
      </c>
    </row>
    <row r="4554" spans="8:20" x14ac:dyDescent="0.35">
      <c r="H4554">
        <v>597.053</v>
      </c>
      <c r="I4554">
        <v>43.061999999999998</v>
      </c>
      <c r="J4554" t="s">
        <v>52</v>
      </c>
      <c r="K4554" t="s">
        <v>30</v>
      </c>
      <c r="L4554">
        <v>3</v>
      </c>
      <c r="M4554" t="s">
        <v>598</v>
      </c>
      <c r="N4554">
        <v>2</v>
      </c>
      <c r="O4554">
        <v>5</v>
      </c>
      <c r="P4554">
        <v>10</v>
      </c>
      <c r="Q4554">
        <v>12</v>
      </c>
      <c r="R4554">
        <v>8</v>
      </c>
      <c r="S4554">
        <v>13</v>
      </c>
      <c r="T4554">
        <v>15</v>
      </c>
    </row>
    <row r="4555" spans="8:20" x14ac:dyDescent="0.35">
      <c r="H4555">
        <v>597.05399999999997</v>
      </c>
      <c r="I4555">
        <v>43.063000000000002</v>
      </c>
      <c r="J4555" t="s">
        <v>52</v>
      </c>
      <c r="K4555" t="s">
        <v>141</v>
      </c>
      <c r="L4555">
        <v>3</v>
      </c>
      <c r="M4555" t="s">
        <v>1232</v>
      </c>
      <c r="N4555">
        <v>4</v>
      </c>
      <c r="O4555">
        <v>15</v>
      </c>
      <c r="P4555">
        <v>15</v>
      </c>
      <c r="Q4555">
        <v>18</v>
      </c>
      <c r="R4555">
        <v>10</v>
      </c>
      <c r="S4555">
        <v>10</v>
      </c>
      <c r="T4555">
        <v>13</v>
      </c>
    </row>
    <row r="4556" spans="8:20" x14ac:dyDescent="0.35">
      <c r="H4556">
        <v>597.05499999999995</v>
      </c>
      <c r="I4556">
        <v>43.064</v>
      </c>
      <c r="J4556" t="s">
        <v>52</v>
      </c>
      <c r="K4556" t="s">
        <v>142</v>
      </c>
      <c r="L4556">
        <v>3</v>
      </c>
      <c r="M4556" t="s">
        <v>962</v>
      </c>
      <c r="N4556">
        <v>3</v>
      </c>
      <c r="O4556">
        <v>13</v>
      </c>
      <c r="P4556">
        <v>16</v>
      </c>
      <c r="Q4556">
        <v>18</v>
      </c>
      <c r="R4556">
        <v>7</v>
      </c>
      <c r="S4556">
        <v>10</v>
      </c>
      <c r="T4556">
        <v>12</v>
      </c>
    </row>
    <row r="4557" spans="8:20" x14ac:dyDescent="0.35">
      <c r="H4557">
        <v>597.05600000000004</v>
      </c>
      <c r="I4557">
        <v>43.064999999999998</v>
      </c>
      <c r="J4557" t="s">
        <v>52</v>
      </c>
      <c r="K4557" t="s">
        <v>36</v>
      </c>
      <c r="L4557">
        <v>2</v>
      </c>
      <c r="M4557" t="s">
        <v>1130</v>
      </c>
      <c r="N4557">
        <v>3</v>
      </c>
      <c r="O4557">
        <v>12</v>
      </c>
      <c r="P4557">
        <v>15</v>
      </c>
      <c r="Q4557">
        <v>17</v>
      </c>
      <c r="R4557">
        <v>5</v>
      </c>
      <c r="S4557">
        <v>8</v>
      </c>
      <c r="T4557">
        <v>10</v>
      </c>
    </row>
    <row r="4558" spans="8:20" x14ac:dyDescent="0.35">
      <c r="H4558">
        <v>597.05700000000002</v>
      </c>
      <c r="I4558">
        <v>43.066000000000003</v>
      </c>
      <c r="J4558" t="s">
        <v>52</v>
      </c>
      <c r="K4558" t="s">
        <v>143</v>
      </c>
      <c r="L4558">
        <v>3</v>
      </c>
      <c r="M4558" t="s">
        <v>379</v>
      </c>
      <c r="N4558">
        <v>4</v>
      </c>
      <c r="O4558">
        <v>15</v>
      </c>
      <c r="P4558">
        <v>15</v>
      </c>
      <c r="Q4558">
        <v>18</v>
      </c>
      <c r="R4558">
        <v>8</v>
      </c>
      <c r="S4558">
        <v>8</v>
      </c>
      <c r="T4558">
        <v>11</v>
      </c>
    </row>
    <row r="4559" spans="8:20" x14ac:dyDescent="0.35">
      <c r="H4559">
        <v>597.05799999999999</v>
      </c>
      <c r="I4559">
        <v>43.067</v>
      </c>
      <c r="J4559" t="s">
        <v>52</v>
      </c>
      <c r="K4559" t="s">
        <v>144</v>
      </c>
      <c r="L4559">
        <v>3</v>
      </c>
      <c r="M4559" t="s">
        <v>448</v>
      </c>
      <c r="N4559">
        <v>2</v>
      </c>
      <c r="O4559">
        <v>5</v>
      </c>
      <c r="P4559">
        <v>10</v>
      </c>
      <c r="Q4559">
        <v>12</v>
      </c>
      <c r="R4559">
        <v>8</v>
      </c>
      <c r="S4559">
        <v>13</v>
      </c>
      <c r="T4559">
        <v>15</v>
      </c>
    </row>
    <row r="4560" spans="8:20" x14ac:dyDescent="0.35">
      <c r="H4560">
        <v>597.05899999999997</v>
      </c>
      <c r="I4560">
        <v>43.067999999999998</v>
      </c>
      <c r="J4560" t="s">
        <v>52</v>
      </c>
      <c r="K4560" t="s">
        <v>56</v>
      </c>
      <c r="L4560">
        <v>1</v>
      </c>
      <c r="M4560" t="s">
        <v>1131</v>
      </c>
      <c r="N4560">
        <v>2</v>
      </c>
      <c r="O4560">
        <v>3</v>
      </c>
      <c r="P4560">
        <v>8</v>
      </c>
      <c r="Q4560">
        <v>10</v>
      </c>
      <c r="R4560">
        <v>11</v>
      </c>
      <c r="S4560">
        <v>16</v>
      </c>
      <c r="T4560">
        <v>18</v>
      </c>
    </row>
    <row r="4561" spans="8:20" x14ac:dyDescent="0.35">
      <c r="H4561">
        <v>597.05999999999995</v>
      </c>
      <c r="I4561">
        <v>43.069000000000003</v>
      </c>
      <c r="J4561" t="s">
        <v>52</v>
      </c>
      <c r="K4561" t="s">
        <v>145</v>
      </c>
      <c r="L4561">
        <v>3</v>
      </c>
      <c r="M4561" t="s">
        <v>962</v>
      </c>
      <c r="N4561">
        <v>3</v>
      </c>
      <c r="O4561">
        <v>13</v>
      </c>
      <c r="P4561">
        <v>16</v>
      </c>
      <c r="Q4561">
        <v>18</v>
      </c>
      <c r="R4561">
        <v>7</v>
      </c>
      <c r="S4561">
        <v>10</v>
      </c>
      <c r="T4561">
        <v>12</v>
      </c>
    </row>
    <row r="4562" spans="8:20" x14ac:dyDescent="0.35">
      <c r="H4562">
        <v>597.06100000000004</v>
      </c>
      <c r="I4562">
        <v>43.07</v>
      </c>
      <c r="J4562" t="s">
        <v>52</v>
      </c>
      <c r="K4562" t="s">
        <v>146</v>
      </c>
      <c r="L4562">
        <v>3</v>
      </c>
      <c r="M4562" t="s">
        <v>921</v>
      </c>
      <c r="N4562">
        <v>2</v>
      </c>
      <c r="O4562">
        <v>4</v>
      </c>
      <c r="P4562">
        <v>9</v>
      </c>
      <c r="Q4562">
        <v>11</v>
      </c>
      <c r="R4562">
        <v>7</v>
      </c>
      <c r="S4562">
        <v>12</v>
      </c>
      <c r="T4562">
        <v>14</v>
      </c>
    </row>
    <row r="4563" spans="8:20" x14ac:dyDescent="0.35">
      <c r="H4563">
        <v>597.06200000000001</v>
      </c>
      <c r="I4563">
        <v>43.070999999999998</v>
      </c>
      <c r="J4563" t="s">
        <v>52</v>
      </c>
      <c r="K4563" t="s">
        <v>147</v>
      </c>
      <c r="L4563">
        <v>3</v>
      </c>
      <c r="M4563" t="s">
        <v>671</v>
      </c>
      <c r="N4563">
        <v>3</v>
      </c>
      <c r="O4563">
        <v>9</v>
      </c>
      <c r="P4563">
        <v>12</v>
      </c>
      <c r="Q4563">
        <v>14</v>
      </c>
      <c r="R4563">
        <v>8</v>
      </c>
      <c r="S4563">
        <v>11</v>
      </c>
      <c r="T4563">
        <v>13</v>
      </c>
    </row>
    <row r="4564" spans="8:20" x14ac:dyDescent="0.35">
      <c r="H4564">
        <v>597.06299999999999</v>
      </c>
      <c r="I4564">
        <v>43.072000000000003</v>
      </c>
      <c r="J4564" t="s">
        <v>52</v>
      </c>
      <c r="K4564" t="s">
        <v>28</v>
      </c>
      <c r="L4564">
        <v>3</v>
      </c>
      <c r="M4564" t="s">
        <v>1132</v>
      </c>
      <c r="N4564">
        <v>4</v>
      </c>
      <c r="O4564">
        <v>13</v>
      </c>
      <c r="P4564">
        <v>13</v>
      </c>
      <c r="Q4564">
        <v>16</v>
      </c>
      <c r="R4564">
        <v>8</v>
      </c>
      <c r="S4564">
        <v>8</v>
      </c>
      <c r="T4564">
        <v>11</v>
      </c>
    </row>
    <row r="4565" spans="8:20" x14ac:dyDescent="0.35">
      <c r="H4565">
        <v>597.06399999999996</v>
      </c>
      <c r="I4565">
        <v>43.073</v>
      </c>
      <c r="J4565" t="s">
        <v>52</v>
      </c>
      <c r="K4565" t="s">
        <v>148</v>
      </c>
      <c r="L4565">
        <v>3</v>
      </c>
      <c r="M4565" t="s">
        <v>934</v>
      </c>
      <c r="N4565">
        <v>4</v>
      </c>
      <c r="O4565">
        <v>9</v>
      </c>
      <c r="P4565">
        <v>9</v>
      </c>
      <c r="Q4565">
        <v>12</v>
      </c>
      <c r="R4565">
        <v>15</v>
      </c>
      <c r="S4565">
        <v>15</v>
      </c>
      <c r="T4565">
        <v>18</v>
      </c>
    </row>
    <row r="4566" spans="8:20" x14ac:dyDescent="0.35">
      <c r="H4566">
        <v>597.06500000000005</v>
      </c>
      <c r="I4566">
        <v>43.073999999999998</v>
      </c>
      <c r="J4566" t="s">
        <v>52</v>
      </c>
      <c r="K4566" t="s">
        <v>149</v>
      </c>
      <c r="L4566">
        <v>3</v>
      </c>
      <c r="M4566" t="s">
        <v>1115</v>
      </c>
      <c r="N4566">
        <v>4</v>
      </c>
      <c r="O4566">
        <v>13</v>
      </c>
      <c r="P4566">
        <v>13</v>
      </c>
      <c r="Q4566">
        <v>16</v>
      </c>
      <c r="R4566">
        <v>8</v>
      </c>
      <c r="S4566">
        <v>8</v>
      </c>
      <c r="T4566">
        <v>11</v>
      </c>
    </row>
    <row r="4567" spans="8:20" x14ac:dyDescent="0.35">
      <c r="H4567">
        <v>597.06600000000003</v>
      </c>
      <c r="I4567">
        <v>43.075000000000003</v>
      </c>
      <c r="J4567" t="s">
        <v>52</v>
      </c>
      <c r="K4567" t="s">
        <v>150</v>
      </c>
      <c r="L4567">
        <v>3</v>
      </c>
      <c r="M4567" t="s">
        <v>1133</v>
      </c>
      <c r="N4567">
        <v>4</v>
      </c>
      <c r="O4567">
        <v>15</v>
      </c>
      <c r="P4567">
        <v>15</v>
      </c>
      <c r="Q4567">
        <v>18</v>
      </c>
      <c r="R4567">
        <v>8</v>
      </c>
      <c r="S4567">
        <v>8</v>
      </c>
      <c r="T4567">
        <v>11</v>
      </c>
    </row>
    <row r="4568" spans="8:20" x14ac:dyDescent="0.35">
      <c r="H4568">
        <v>597.06700000000001</v>
      </c>
      <c r="I4568">
        <v>43.076000000000001</v>
      </c>
      <c r="J4568" t="s">
        <v>52</v>
      </c>
      <c r="K4568" t="s">
        <v>151</v>
      </c>
      <c r="L4568">
        <v>3</v>
      </c>
      <c r="M4568" t="s">
        <v>924</v>
      </c>
      <c r="N4568">
        <v>2</v>
      </c>
      <c r="O4568">
        <v>5</v>
      </c>
      <c r="P4568">
        <v>10</v>
      </c>
      <c r="Q4568">
        <v>12</v>
      </c>
      <c r="R4568">
        <v>9</v>
      </c>
      <c r="S4568">
        <v>14</v>
      </c>
      <c r="T4568">
        <v>16</v>
      </c>
    </row>
    <row r="4569" spans="8:20" x14ac:dyDescent="0.35">
      <c r="H4569">
        <v>597.06799999999998</v>
      </c>
      <c r="I4569">
        <v>43.076999999999998</v>
      </c>
      <c r="J4569" t="s">
        <v>52</v>
      </c>
      <c r="K4569" t="s">
        <v>152</v>
      </c>
      <c r="L4569">
        <v>3</v>
      </c>
      <c r="M4569" t="s">
        <v>1134</v>
      </c>
      <c r="N4569">
        <v>4</v>
      </c>
      <c r="O4569">
        <v>15</v>
      </c>
      <c r="P4569">
        <v>15</v>
      </c>
      <c r="Q4569">
        <v>18</v>
      </c>
      <c r="R4569">
        <v>10</v>
      </c>
      <c r="S4569">
        <v>10</v>
      </c>
      <c r="T4569">
        <v>13</v>
      </c>
    </row>
    <row r="4570" spans="8:20" x14ac:dyDescent="0.35">
      <c r="H4570">
        <v>597.06899999999996</v>
      </c>
      <c r="I4570">
        <v>43.078000000000003</v>
      </c>
      <c r="J4570" t="s">
        <v>52</v>
      </c>
      <c r="K4570" t="s">
        <v>1752</v>
      </c>
      <c r="L4570">
        <v>3</v>
      </c>
      <c r="M4570" t="s">
        <v>1758</v>
      </c>
      <c r="N4570">
        <v>3</v>
      </c>
      <c r="O4570">
        <v>18</v>
      </c>
      <c r="P4570">
        <v>21</v>
      </c>
      <c r="Q4570">
        <v>23</v>
      </c>
      <c r="R4570">
        <v>0</v>
      </c>
      <c r="S4570">
        <v>3</v>
      </c>
      <c r="T4570">
        <v>5</v>
      </c>
    </row>
    <row r="4571" spans="8:20" x14ac:dyDescent="0.35">
      <c r="H4571">
        <v>597.07000000000005</v>
      </c>
      <c r="I4571">
        <v>43.079000000000001</v>
      </c>
      <c r="J4571" t="s">
        <v>52</v>
      </c>
      <c r="K4571" t="s">
        <v>153</v>
      </c>
      <c r="L4571">
        <v>3</v>
      </c>
      <c r="M4571" t="s">
        <v>289</v>
      </c>
      <c r="N4571">
        <v>4</v>
      </c>
      <c r="O4571">
        <v>14</v>
      </c>
      <c r="P4571">
        <v>14</v>
      </c>
      <c r="Q4571">
        <v>17</v>
      </c>
      <c r="R4571">
        <v>9</v>
      </c>
      <c r="S4571">
        <v>9</v>
      </c>
      <c r="T4571">
        <v>12</v>
      </c>
    </row>
    <row r="4572" spans="8:20" x14ac:dyDescent="0.35">
      <c r="H4572">
        <v>597.07100000000003</v>
      </c>
      <c r="I4572">
        <v>43.08</v>
      </c>
      <c r="J4572" t="s">
        <v>52</v>
      </c>
      <c r="K4572" t="s">
        <v>1606</v>
      </c>
      <c r="L4572">
        <v>3</v>
      </c>
      <c r="M4572" t="s">
        <v>1615</v>
      </c>
      <c r="N4572">
        <v>4</v>
      </c>
      <c r="O4572">
        <v>20</v>
      </c>
      <c r="P4572">
        <v>20</v>
      </c>
      <c r="Q4572">
        <v>23</v>
      </c>
      <c r="R4572">
        <v>4</v>
      </c>
      <c r="S4572">
        <v>4</v>
      </c>
      <c r="T4572">
        <v>7</v>
      </c>
    </row>
    <row r="4573" spans="8:20" x14ac:dyDescent="0.35">
      <c r="H4573">
        <v>597.072</v>
      </c>
      <c r="I4573">
        <v>43.081000000000003</v>
      </c>
      <c r="J4573" t="s">
        <v>52</v>
      </c>
      <c r="K4573" t="s">
        <v>154</v>
      </c>
      <c r="L4573">
        <v>3</v>
      </c>
      <c r="M4573" t="s">
        <v>1135</v>
      </c>
      <c r="N4573">
        <v>2</v>
      </c>
      <c r="O4573">
        <v>2</v>
      </c>
      <c r="P4573">
        <v>7</v>
      </c>
      <c r="Q4573">
        <v>9</v>
      </c>
      <c r="R4573">
        <v>12</v>
      </c>
      <c r="S4573">
        <v>17</v>
      </c>
      <c r="T4573">
        <v>19</v>
      </c>
    </row>
    <row r="4574" spans="8:20" x14ac:dyDescent="0.35">
      <c r="H4574">
        <v>597.07299999999998</v>
      </c>
      <c r="I4574">
        <v>43.082000000000001</v>
      </c>
      <c r="J4574" t="s">
        <v>52</v>
      </c>
      <c r="K4574" t="s">
        <v>155</v>
      </c>
      <c r="L4574">
        <v>3</v>
      </c>
      <c r="M4574" t="s">
        <v>938</v>
      </c>
      <c r="N4574">
        <v>3</v>
      </c>
      <c r="O4574">
        <v>12</v>
      </c>
      <c r="P4574">
        <v>15</v>
      </c>
      <c r="Q4574">
        <v>17</v>
      </c>
      <c r="R4574">
        <v>5</v>
      </c>
      <c r="S4574">
        <v>8</v>
      </c>
      <c r="T4574">
        <v>10</v>
      </c>
    </row>
    <row r="4575" spans="8:20" x14ac:dyDescent="0.35">
      <c r="H4575">
        <v>597.07399999999996</v>
      </c>
      <c r="I4575">
        <v>43.082999999999998</v>
      </c>
      <c r="J4575" t="s">
        <v>52</v>
      </c>
      <c r="K4575" t="s">
        <v>57</v>
      </c>
      <c r="L4575">
        <v>1</v>
      </c>
      <c r="M4575" t="s">
        <v>579</v>
      </c>
      <c r="N4575">
        <v>3</v>
      </c>
      <c r="O4575">
        <v>12</v>
      </c>
      <c r="P4575">
        <v>15</v>
      </c>
      <c r="Q4575">
        <v>17</v>
      </c>
      <c r="R4575">
        <v>5</v>
      </c>
      <c r="S4575">
        <v>8</v>
      </c>
      <c r="T4575">
        <v>10</v>
      </c>
    </row>
    <row r="4576" spans="8:20" x14ac:dyDescent="0.35">
      <c r="H4576">
        <v>597.07500000000005</v>
      </c>
      <c r="I4576">
        <v>43.084000000000003</v>
      </c>
      <c r="J4576" t="s">
        <v>52</v>
      </c>
      <c r="K4576" t="s">
        <v>1666</v>
      </c>
      <c r="L4576">
        <v>3</v>
      </c>
      <c r="M4576" t="s">
        <v>1679</v>
      </c>
      <c r="N4576">
        <v>4</v>
      </c>
      <c r="O4576">
        <v>17</v>
      </c>
      <c r="P4576">
        <v>17</v>
      </c>
      <c r="Q4576">
        <v>20</v>
      </c>
      <c r="R4576">
        <v>6</v>
      </c>
      <c r="S4576">
        <v>6</v>
      </c>
      <c r="T4576">
        <v>9</v>
      </c>
    </row>
    <row r="4577" spans="8:20" x14ac:dyDescent="0.35">
      <c r="H4577">
        <v>597.07600000000002</v>
      </c>
      <c r="I4577">
        <v>43.085000000000001</v>
      </c>
      <c r="J4577" t="s">
        <v>52</v>
      </c>
      <c r="K4577" t="s">
        <v>156</v>
      </c>
      <c r="L4577">
        <v>3</v>
      </c>
      <c r="M4577" t="s">
        <v>962</v>
      </c>
      <c r="N4577">
        <v>3</v>
      </c>
      <c r="O4577">
        <v>13</v>
      </c>
      <c r="P4577">
        <v>16</v>
      </c>
      <c r="Q4577">
        <v>18</v>
      </c>
      <c r="R4577">
        <v>7</v>
      </c>
      <c r="S4577">
        <v>10</v>
      </c>
      <c r="T4577">
        <v>12</v>
      </c>
    </row>
    <row r="4578" spans="8:20" x14ac:dyDescent="0.35">
      <c r="H4578">
        <v>597.077</v>
      </c>
      <c r="I4578">
        <v>43.085999999999999</v>
      </c>
      <c r="J4578" t="s">
        <v>52</v>
      </c>
      <c r="K4578" t="s">
        <v>37</v>
      </c>
      <c r="L4578">
        <v>2</v>
      </c>
      <c r="M4578" t="s">
        <v>1198</v>
      </c>
      <c r="N4578">
        <v>3</v>
      </c>
      <c r="O4578">
        <v>0</v>
      </c>
      <c r="P4578">
        <v>3</v>
      </c>
      <c r="Q4578">
        <v>5</v>
      </c>
      <c r="R4578">
        <v>18</v>
      </c>
      <c r="S4578">
        <v>21</v>
      </c>
      <c r="T4578">
        <v>23</v>
      </c>
    </row>
    <row r="4579" spans="8:20" x14ac:dyDescent="0.35">
      <c r="H4579">
        <v>597.07799999999997</v>
      </c>
      <c r="I4579">
        <v>43.087000000000003</v>
      </c>
      <c r="J4579" t="s">
        <v>52</v>
      </c>
      <c r="K4579" t="s">
        <v>157</v>
      </c>
      <c r="L4579">
        <v>3</v>
      </c>
      <c r="M4579" t="s">
        <v>1047</v>
      </c>
      <c r="N4579">
        <v>4</v>
      </c>
      <c r="O4579">
        <v>13</v>
      </c>
      <c r="P4579">
        <v>13</v>
      </c>
      <c r="Q4579">
        <v>16</v>
      </c>
      <c r="R4579">
        <v>12</v>
      </c>
      <c r="S4579">
        <v>12</v>
      </c>
      <c r="T4579">
        <v>15</v>
      </c>
    </row>
    <row r="4580" spans="8:20" x14ac:dyDescent="0.35">
      <c r="H4580">
        <v>597.07899999999995</v>
      </c>
      <c r="I4580">
        <v>43.088000000000001</v>
      </c>
      <c r="J4580" t="s">
        <v>52</v>
      </c>
      <c r="K4580" t="s">
        <v>58</v>
      </c>
      <c r="L4580">
        <v>1</v>
      </c>
      <c r="M4580" t="s">
        <v>579</v>
      </c>
      <c r="N4580">
        <v>3</v>
      </c>
      <c r="O4580">
        <v>12</v>
      </c>
      <c r="P4580">
        <v>15</v>
      </c>
      <c r="Q4580">
        <v>17</v>
      </c>
      <c r="R4580">
        <v>5</v>
      </c>
      <c r="S4580">
        <v>8</v>
      </c>
      <c r="T4580">
        <v>10</v>
      </c>
    </row>
    <row r="4581" spans="8:20" x14ac:dyDescent="0.35">
      <c r="H4581">
        <v>597.08000000000004</v>
      </c>
      <c r="I4581">
        <v>43.09</v>
      </c>
      <c r="J4581" t="s">
        <v>52</v>
      </c>
      <c r="K4581" t="s">
        <v>158</v>
      </c>
      <c r="L4581">
        <v>3</v>
      </c>
      <c r="M4581" t="s">
        <v>1136</v>
      </c>
      <c r="N4581">
        <v>4</v>
      </c>
      <c r="O4581">
        <v>14</v>
      </c>
      <c r="P4581">
        <v>14</v>
      </c>
      <c r="Q4581">
        <v>17</v>
      </c>
      <c r="R4581">
        <v>10</v>
      </c>
      <c r="S4581">
        <v>10</v>
      </c>
      <c r="T4581">
        <v>13</v>
      </c>
    </row>
    <row r="4582" spans="8:20" x14ac:dyDescent="0.35">
      <c r="H4582">
        <v>597.08100000000002</v>
      </c>
      <c r="I4582">
        <v>43.091000000000001</v>
      </c>
      <c r="J4582" t="s">
        <v>52</v>
      </c>
      <c r="K4582" t="s">
        <v>159</v>
      </c>
      <c r="L4582">
        <v>3</v>
      </c>
      <c r="M4582" t="s">
        <v>1198</v>
      </c>
      <c r="N4582">
        <v>3</v>
      </c>
      <c r="O4582">
        <v>0</v>
      </c>
      <c r="P4582">
        <v>3</v>
      </c>
      <c r="Q4582">
        <v>5</v>
      </c>
      <c r="R4582">
        <v>18</v>
      </c>
      <c r="S4582">
        <v>21</v>
      </c>
      <c r="T4582">
        <v>23</v>
      </c>
    </row>
    <row r="4583" spans="8:20" x14ac:dyDescent="0.35">
      <c r="H4583">
        <v>597.08199999999999</v>
      </c>
      <c r="I4583">
        <v>43.091999999999999</v>
      </c>
      <c r="J4583" t="s">
        <v>52</v>
      </c>
      <c r="K4583" t="s">
        <v>160</v>
      </c>
      <c r="L4583">
        <v>3</v>
      </c>
      <c r="M4583" t="s">
        <v>1131</v>
      </c>
      <c r="N4583">
        <v>2</v>
      </c>
      <c r="O4583">
        <v>3</v>
      </c>
      <c r="P4583">
        <v>8</v>
      </c>
      <c r="Q4583">
        <v>10</v>
      </c>
      <c r="R4583">
        <v>11</v>
      </c>
      <c r="S4583">
        <v>16</v>
      </c>
      <c r="T4583">
        <v>18</v>
      </c>
    </row>
    <row r="4584" spans="8:20" x14ac:dyDescent="0.35">
      <c r="H4584">
        <v>597.08299999999997</v>
      </c>
      <c r="I4584">
        <v>43.094000000000001</v>
      </c>
      <c r="J4584" t="s">
        <v>52</v>
      </c>
      <c r="K4584" t="s">
        <v>1374</v>
      </c>
      <c r="L4584">
        <v>3</v>
      </c>
      <c r="M4584" t="s">
        <v>241</v>
      </c>
      <c r="N4584">
        <v>4</v>
      </c>
      <c r="O4584">
        <v>8</v>
      </c>
      <c r="P4584">
        <v>8</v>
      </c>
      <c r="Q4584">
        <v>11</v>
      </c>
      <c r="R4584">
        <v>16</v>
      </c>
      <c r="S4584">
        <v>16</v>
      </c>
      <c r="T4584">
        <v>19</v>
      </c>
    </row>
    <row r="4585" spans="8:20" x14ac:dyDescent="0.35">
      <c r="H4585">
        <v>597.08399999999995</v>
      </c>
      <c r="I4585">
        <v>43.094999999999999</v>
      </c>
      <c r="J4585" t="s">
        <v>52</v>
      </c>
      <c r="K4585" t="s">
        <v>162</v>
      </c>
      <c r="L4585">
        <v>3</v>
      </c>
      <c r="M4585" t="s">
        <v>511</v>
      </c>
      <c r="N4585">
        <v>3</v>
      </c>
      <c r="O4585">
        <v>10</v>
      </c>
      <c r="P4585">
        <v>13</v>
      </c>
      <c r="Q4585">
        <v>15</v>
      </c>
      <c r="R4585">
        <v>5</v>
      </c>
      <c r="S4585">
        <v>8</v>
      </c>
      <c r="T4585">
        <v>10</v>
      </c>
    </row>
    <row r="4586" spans="8:20" x14ac:dyDescent="0.35">
      <c r="H4586">
        <v>597.08500000000004</v>
      </c>
      <c r="I4586">
        <v>43.095999999999997</v>
      </c>
      <c r="J4586" t="s">
        <v>52</v>
      </c>
      <c r="K4586" t="s">
        <v>163</v>
      </c>
      <c r="L4586">
        <v>3</v>
      </c>
      <c r="M4586" t="s">
        <v>289</v>
      </c>
      <c r="N4586">
        <v>4</v>
      </c>
      <c r="O4586">
        <v>14</v>
      </c>
      <c r="P4586">
        <v>14</v>
      </c>
      <c r="Q4586">
        <v>17</v>
      </c>
      <c r="R4586">
        <v>9</v>
      </c>
      <c r="S4586">
        <v>9</v>
      </c>
      <c r="T4586">
        <v>12</v>
      </c>
    </row>
    <row r="4587" spans="8:20" x14ac:dyDescent="0.35">
      <c r="H4587">
        <v>597.08600000000001</v>
      </c>
      <c r="I4587">
        <v>43.097000000000001</v>
      </c>
      <c r="J4587" t="s">
        <v>52</v>
      </c>
      <c r="K4587" t="s">
        <v>24</v>
      </c>
      <c r="L4587">
        <v>3</v>
      </c>
      <c r="M4587" t="s">
        <v>994</v>
      </c>
      <c r="N4587">
        <v>4</v>
      </c>
      <c r="O4587">
        <v>8</v>
      </c>
      <c r="P4587">
        <v>8</v>
      </c>
      <c r="Q4587">
        <v>11</v>
      </c>
      <c r="R4587">
        <v>14</v>
      </c>
      <c r="S4587">
        <v>14</v>
      </c>
      <c r="T4587">
        <v>17</v>
      </c>
    </row>
    <row r="4588" spans="8:20" x14ac:dyDescent="0.35">
      <c r="H4588">
        <v>597.08699999999999</v>
      </c>
      <c r="I4588">
        <v>43.097999999999999</v>
      </c>
      <c r="J4588" t="s">
        <v>52</v>
      </c>
      <c r="K4588" t="s">
        <v>1496</v>
      </c>
      <c r="L4588">
        <v>3</v>
      </c>
      <c r="M4588" t="s">
        <v>1506</v>
      </c>
      <c r="N4588">
        <v>3</v>
      </c>
      <c r="O4588">
        <v>10</v>
      </c>
      <c r="P4588">
        <v>13</v>
      </c>
      <c r="Q4588">
        <v>15</v>
      </c>
      <c r="R4588">
        <v>7</v>
      </c>
      <c r="S4588">
        <v>10</v>
      </c>
      <c r="T4588">
        <v>12</v>
      </c>
    </row>
    <row r="4589" spans="8:20" x14ac:dyDescent="0.35">
      <c r="H4589">
        <v>597.08799999999997</v>
      </c>
      <c r="I4589">
        <v>43.098999999999997</v>
      </c>
      <c r="J4589" t="s">
        <v>52</v>
      </c>
      <c r="K4589" t="s">
        <v>164</v>
      </c>
      <c r="L4589">
        <v>3</v>
      </c>
      <c r="M4589" t="s">
        <v>822</v>
      </c>
      <c r="N4589">
        <v>3</v>
      </c>
      <c r="O4589">
        <v>11</v>
      </c>
      <c r="P4589">
        <v>14</v>
      </c>
      <c r="Q4589">
        <v>16</v>
      </c>
      <c r="R4589">
        <v>6</v>
      </c>
      <c r="S4589">
        <v>9</v>
      </c>
      <c r="T4589">
        <v>11</v>
      </c>
    </row>
    <row r="4590" spans="8:20" x14ac:dyDescent="0.35">
      <c r="H4590">
        <v>597.08900000000006</v>
      </c>
      <c r="I4590">
        <v>43.1</v>
      </c>
      <c r="J4590" t="s">
        <v>52</v>
      </c>
      <c r="K4590" t="s">
        <v>165</v>
      </c>
      <c r="L4590">
        <v>3</v>
      </c>
      <c r="M4590" t="s">
        <v>448</v>
      </c>
      <c r="N4590">
        <v>2</v>
      </c>
      <c r="O4590">
        <v>5</v>
      </c>
      <c r="P4590">
        <v>10</v>
      </c>
      <c r="Q4590">
        <v>12</v>
      </c>
      <c r="R4590">
        <v>8</v>
      </c>
      <c r="S4590">
        <v>13</v>
      </c>
      <c r="T4590">
        <v>15</v>
      </c>
    </row>
    <row r="4591" spans="8:20" x14ac:dyDescent="0.35">
      <c r="H4591">
        <v>597.09</v>
      </c>
      <c r="I4591">
        <v>43.101999999999997</v>
      </c>
      <c r="J4591" t="s">
        <v>52</v>
      </c>
      <c r="K4591" t="s">
        <v>29</v>
      </c>
      <c r="L4591">
        <v>3</v>
      </c>
      <c r="M4591" t="s">
        <v>934</v>
      </c>
      <c r="N4591">
        <v>4</v>
      </c>
      <c r="O4591">
        <v>9</v>
      </c>
      <c r="P4591">
        <v>9</v>
      </c>
      <c r="Q4591">
        <v>12</v>
      </c>
      <c r="R4591">
        <v>15</v>
      </c>
      <c r="S4591">
        <v>15</v>
      </c>
      <c r="T4591">
        <v>18</v>
      </c>
    </row>
    <row r="4592" spans="8:20" x14ac:dyDescent="0.35">
      <c r="H4592">
        <v>597.09100000000001</v>
      </c>
      <c r="I4592">
        <v>43.103000000000002</v>
      </c>
      <c r="J4592" t="s">
        <v>52</v>
      </c>
      <c r="K4592" t="s">
        <v>166</v>
      </c>
      <c r="L4592">
        <v>3</v>
      </c>
      <c r="M4592" t="s">
        <v>289</v>
      </c>
      <c r="N4592">
        <v>4</v>
      </c>
      <c r="O4592">
        <v>14</v>
      </c>
      <c r="P4592">
        <v>14</v>
      </c>
      <c r="Q4592">
        <v>17</v>
      </c>
      <c r="R4592">
        <v>9</v>
      </c>
      <c r="S4592">
        <v>9</v>
      </c>
      <c r="T4592">
        <v>12</v>
      </c>
    </row>
    <row r="4593" spans="8:20" x14ac:dyDescent="0.35">
      <c r="H4593">
        <v>597.09199999999998</v>
      </c>
      <c r="I4593">
        <v>43.103999999999999</v>
      </c>
      <c r="J4593" t="s">
        <v>52</v>
      </c>
      <c r="K4593" t="s">
        <v>167</v>
      </c>
      <c r="L4593">
        <v>3</v>
      </c>
      <c r="M4593" t="s">
        <v>592</v>
      </c>
      <c r="N4593">
        <v>4</v>
      </c>
      <c r="O4593">
        <v>3</v>
      </c>
      <c r="P4593">
        <v>3</v>
      </c>
      <c r="Q4593">
        <v>6</v>
      </c>
      <c r="R4593">
        <v>18</v>
      </c>
      <c r="S4593">
        <v>18</v>
      </c>
      <c r="T4593">
        <v>21</v>
      </c>
    </row>
    <row r="4594" spans="8:20" x14ac:dyDescent="0.35">
      <c r="H4594">
        <v>597.09299999999996</v>
      </c>
      <c r="I4594">
        <v>43.104999999999997</v>
      </c>
      <c r="J4594" t="s">
        <v>52</v>
      </c>
      <c r="K4594" t="s">
        <v>1722</v>
      </c>
      <c r="L4594">
        <v>3</v>
      </c>
      <c r="M4594" t="s">
        <v>1735</v>
      </c>
      <c r="N4594">
        <v>3</v>
      </c>
      <c r="O4594">
        <v>11</v>
      </c>
      <c r="P4594">
        <v>14</v>
      </c>
      <c r="Q4594">
        <v>16</v>
      </c>
      <c r="R4594">
        <v>6</v>
      </c>
      <c r="S4594">
        <v>9</v>
      </c>
      <c r="T4594">
        <v>11</v>
      </c>
    </row>
    <row r="4595" spans="8:20" x14ac:dyDescent="0.35">
      <c r="H4595">
        <v>597.09400000000005</v>
      </c>
      <c r="I4595">
        <v>43.106000000000002</v>
      </c>
      <c r="J4595" t="s">
        <v>52</v>
      </c>
      <c r="K4595" t="s">
        <v>1706</v>
      </c>
      <c r="L4595">
        <v>3</v>
      </c>
      <c r="M4595" t="s">
        <v>1721</v>
      </c>
      <c r="N4595">
        <v>4</v>
      </c>
      <c r="O4595">
        <v>16</v>
      </c>
      <c r="P4595">
        <v>16</v>
      </c>
      <c r="Q4595">
        <v>19</v>
      </c>
      <c r="R4595">
        <v>5</v>
      </c>
      <c r="S4595">
        <v>5</v>
      </c>
      <c r="T4595">
        <v>8</v>
      </c>
    </row>
    <row r="4596" spans="8:20" x14ac:dyDescent="0.35">
      <c r="H4596">
        <v>597.09500000000003</v>
      </c>
      <c r="I4596">
        <v>43.106999999999999</v>
      </c>
      <c r="J4596" t="s">
        <v>52</v>
      </c>
      <c r="K4596" t="s">
        <v>168</v>
      </c>
      <c r="L4596">
        <v>3</v>
      </c>
      <c r="M4596" t="s">
        <v>924</v>
      </c>
      <c r="N4596">
        <v>2</v>
      </c>
      <c r="O4596">
        <v>5</v>
      </c>
      <c r="P4596">
        <v>10</v>
      </c>
      <c r="Q4596">
        <v>12</v>
      </c>
      <c r="R4596">
        <v>9</v>
      </c>
      <c r="S4596">
        <v>14</v>
      </c>
      <c r="T4596">
        <v>16</v>
      </c>
    </row>
    <row r="4597" spans="8:20" x14ac:dyDescent="0.35">
      <c r="H4597">
        <v>597.096</v>
      </c>
      <c r="I4597">
        <v>43.107999999999997</v>
      </c>
      <c r="J4597" t="s">
        <v>52</v>
      </c>
      <c r="K4597" t="s">
        <v>1651</v>
      </c>
      <c r="L4597">
        <v>3</v>
      </c>
      <c r="M4597" t="s">
        <v>1652</v>
      </c>
      <c r="N4597">
        <v>4</v>
      </c>
      <c r="O4597">
        <v>16</v>
      </c>
      <c r="P4597">
        <v>16</v>
      </c>
      <c r="Q4597">
        <v>19</v>
      </c>
      <c r="R4597">
        <v>10</v>
      </c>
      <c r="S4597">
        <v>10</v>
      </c>
      <c r="T4597">
        <v>13</v>
      </c>
    </row>
    <row r="4598" spans="8:20" x14ac:dyDescent="0.35">
      <c r="H4598">
        <v>597.09699999999998</v>
      </c>
      <c r="I4598">
        <v>43.11</v>
      </c>
      <c r="J4598" t="s">
        <v>52</v>
      </c>
      <c r="K4598" t="s">
        <v>38</v>
      </c>
      <c r="L4598">
        <v>2</v>
      </c>
      <c r="M4598" t="s">
        <v>924</v>
      </c>
      <c r="N4598">
        <v>2</v>
      </c>
      <c r="O4598">
        <v>5</v>
      </c>
      <c r="P4598">
        <v>10</v>
      </c>
      <c r="Q4598">
        <v>12</v>
      </c>
      <c r="R4598">
        <v>9</v>
      </c>
      <c r="S4598">
        <v>14</v>
      </c>
      <c r="T4598">
        <v>16</v>
      </c>
    </row>
    <row r="4599" spans="8:20" x14ac:dyDescent="0.35">
      <c r="H4599">
        <v>597.09799999999996</v>
      </c>
      <c r="I4599">
        <v>43.110999999999997</v>
      </c>
      <c r="J4599" t="s">
        <v>52</v>
      </c>
      <c r="K4599" t="s">
        <v>169</v>
      </c>
      <c r="L4599">
        <v>3</v>
      </c>
      <c r="M4599" t="s">
        <v>1081</v>
      </c>
      <c r="N4599">
        <v>4</v>
      </c>
      <c r="O4599">
        <v>15</v>
      </c>
      <c r="P4599">
        <v>15</v>
      </c>
      <c r="Q4599">
        <v>18</v>
      </c>
      <c r="R4599">
        <v>9</v>
      </c>
      <c r="S4599">
        <v>9</v>
      </c>
      <c r="T4599">
        <v>12</v>
      </c>
    </row>
    <row r="4600" spans="8:20" x14ac:dyDescent="0.35">
      <c r="H4600">
        <v>597.09900000000005</v>
      </c>
      <c r="I4600">
        <v>43.112000000000002</v>
      </c>
      <c r="J4600" t="s">
        <v>52</v>
      </c>
      <c r="K4600" t="s">
        <v>39</v>
      </c>
      <c r="L4600">
        <v>2</v>
      </c>
      <c r="M4600" t="s">
        <v>1131</v>
      </c>
      <c r="N4600">
        <v>2</v>
      </c>
      <c r="O4600">
        <v>3</v>
      </c>
      <c r="P4600">
        <v>8</v>
      </c>
      <c r="Q4600">
        <v>10</v>
      </c>
      <c r="R4600">
        <v>11</v>
      </c>
      <c r="S4600">
        <v>16</v>
      </c>
      <c r="T4600">
        <v>18</v>
      </c>
    </row>
    <row r="4601" spans="8:20" x14ac:dyDescent="0.35">
      <c r="H4601">
        <v>597.1</v>
      </c>
      <c r="I4601">
        <v>43.113</v>
      </c>
      <c r="J4601" t="s">
        <v>52</v>
      </c>
      <c r="K4601" t="s">
        <v>170</v>
      </c>
      <c r="L4601">
        <v>3</v>
      </c>
      <c r="M4601" t="s">
        <v>962</v>
      </c>
      <c r="N4601">
        <v>3</v>
      </c>
      <c r="O4601">
        <v>13</v>
      </c>
      <c r="P4601">
        <v>16</v>
      </c>
      <c r="Q4601">
        <v>18</v>
      </c>
      <c r="R4601">
        <v>7</v>
      </c>
      <c r="S4601">
        <v>10</v>
      </c>
      <c r="T4601">
        <v>12</v>
      </c>
    </row>
    <row r="4602" spans="8:20" x14ac:dyDescent="0.35">
      <c r="H4602">
        <v>597.101</v>
      </c>
      <c r="I4602">
        <v>43.113999999999997</v>
      </c>
      <c r="J4602" t="s">
        <v>52</v>
      </c>
      <c r="K4602" t="s">
        <v>25</v>
      </c>
      <c r="L4602">
        <v>3</v>
      </c>
      <c r="M4602" t="s">
        <v>289</v>
      </c>
      <c r="N4602">
        <v>4</v>
      </c>
      <c r="O4602">
        <v>14</v>
      </c>
      <c r="P4602">
        <v>14</v>
      </c>
      <c r="Q4602">
        <v>17</v>
      </c>
      <c r="R4602">
        <v>9</v>
      </c>
      <c r="S4602">
        <v>9</v>
      </c>
      <c r="T4602">
        <v>12</v>
      </c>
    </row>
    <row r="4603" spans="8:20" x14ac:dyDescent="0.35">
      <c r="H4603">
        <v>597.10199999999998</v>
      </c>
      <c r="I4603">
        <v>43.115000000000002</v>
      </c>
      <c r="J4603" t="s">
        <v>52</v>
      </c>
      <c r="K4603" t="s">
        <v>171</v>
      </c>
      <c r="L4603">
        <v>3</v>
      </c>
      <c r="M4603" t="s">
        <v>781</v>
      </c>
      <c r="N4603">
        <v>3</v>
      </c>
      <c r="O4603">
        <v>14</v>
      </c>
      <c r="P4603">
        <v>17</v>
      </c>
      <c r="Q4603">
        <v>19</v>
      </c>
      <c r="R4603">
        <v>6</v>
      </c>
      <c r="S4603">
        <v>9</v>
      </c>
      <c r="T4603">
        <v>11</v>
      </c>
    </row>
    <row r="4604" spans="8:20" x14ac:dyDescent="0.35">
      <c r="H4604">
        <v>597.10299999999995</v>
      </c>
      <c r="I4604">
        <v>43.116</v>
      </c>
      <c r="J4604" t="s">
        <v>52</v>
      </c>
      <c r="K4604" t="s">
        <v>62</v>
      </c>
      <c r="L4604">
        <v>1</v>
      </c>
      <c r="M4604" t="s">
        <v>1135</v>
      </c>
      <c r="N4604">
        <v>2</v>
      </c>
      <c r="O4604">
        <v>2</v>
      </c>
      <c r="P4604">
        <v>7</v>
      </c>
      <c r="Q4604">
        <v>9</v>
      </c>
      <c r="R4604">
        <v>12</v>
      </c>
      <c r="S4604">
        <v>17</v>
      </c>
      <c r="T4604">
        <v>19</v>
      </c>
    </row>
    <row r="4605" spans="8:20" x14ac:dyDescent="0.35">
      <c r="H4605">
        <v>597.10400000000004</v>
      </c>
      <c r="I4605">
        <v>43.118000000000002</v>
      </c>
      <c r="J4605" t="s">
        <v>52</v>
      </c>
      <c r="K4605" t="s">
        <v>172</v>
      </c>
      <c r="L4605">
        <v>3</v>
      </c>
      <c r="M4605" t="s">
        <v>948</v>
      </c>
      <c r="N4605">
        <v>3</v>
      </c>
      <c r="O4605">
        <v>4</v>
      </c>
      <c r="P4605">
        <v>7</v>
      </c>
      <c r="Q4605">
        <v>9</v>
      </c>
      <c r="R4605">
        <v>15</v>
      </c>
      <c r="S4605">
        <v>18</v>
      </c>
      <c r="T4605">
        <v>20</v>
      </c>
    </row>
    <row r="4606" spans="8:20" x14ac:dyDescent="0.35">
      <c r="H4606">
        <v>597.10500000000002</v>
      </c>
      <c r="I4606">
        <v>43.119</v>
      </c>
      <c r="J4606" t="s">
        <v>52</v>
      </c>
      <c r="K4606" t="s">
        <v>173</v>
      </c>
      <c r="L4606">
        <v>3</v>
      </c>
      <c r="M4606" t="s">
        <v>1137</v>
      </c>
      <c r="N4606">
        <v>4</v>
      </c>
      <c r="O4606">
        <v>10</v>
      </c>
      <c r="P4606">
        <v>10</v>
      </c>
      <c r="Q4606">
        <v>13</v>
      </c>
      <c r="R4606">
        <v>14</v>
      </c>
      <c r="S4606">
        <v>14</v>
      </c>
      <c r="T4606">
        <v>17</v>
      </c>
    </row>
    <row r="4607" spans="8:20" x14ac:dyDescent="0.35">
      <c r="H4607">
        <v>597.10599999999999</v>
      </c>
      <c r="I4607">
        <v>43.12</v>
      </c>
      <c r="J4607" t="s">
        <v>52</v>
      </c>
      <c r="K4607" t="s">
        <v>64</v>
      </c>
      <c r="L4607">
        <v>1</v>
      </c>
      <c r="M4607" t="s">
        <v>275</v>
      </c>
      <c r="N4607">
        <v>3</v>
      </c>
      <c r="O4607">
        <v>10</v>
      </c>
      <c r="P4607">
        <v>13</v>
      </c>
      <c r="Q4607">
        <v>15</v>
      </c>
      <c r="R4607">
        <v>10</v>
      </c>
      <c r="S4607">
        <v>13</v>
      </c>
      <c r="T4607">
        <v>15</v>
      </c>
    </row>
    <row r="4608" spans="8:20" x14ac:dyDescent="0.35">
      <c r="H4608">
        <v>597.10699999999997</v>
      </c>
      <c r="I4608">
        <v>43.121000000000002</v>
      </c>
      <c r="J4608" t="s">
        <v>52</v>
      </c>
      <c r="K4608" t="s">
        <v>174</v>
      </c>
      <c r="L4608">
        <v>3</v>
      </c>
      <c r="M4608" t="s">
        <v>1136</v>
      </c>
      <c r="N4608">
        <v>4</v>
      </c>
      <c r="O4608">
        <v>14</v>
      </c>
      <c r="P4608">
        <v>14</v>
      </c>
      <c r="Q4608">
        <v>17</v>
      </c>
      <c r="R4608">
        <v>10</v>
      </c>
      <c r="S4608">
        <v>10</v>
      </c>
      <c r="T4608">
        <v>13</v>
      </c>
    </row>
    <row r="4609" spans="8:20" x14ac:dyDescent="0.35">
      <c r="H4609">
        <v>597.10799999999995</v>
      </c>
      <c r="I4609">
        <v>43.122</v>
      </c>
      <c r="J4609" t="s">
        <v>52</v>
      </c>
      <c r="K4609" t="s">
        <v>175</v>
      </c>
      <c r="L4609">
        <v>3</v>
      </c>
      <c r="M4609" t="s">
        <v>1122</v>
      </c>
      <c r="N4609">
        <v>4</v>
      </c>
      <c r="O4609">
        <v>16</v>
      </c>
      <c r="P4609">
        <v>16</v>
      </c>
      <c r="Q4609">
        <v>19</v>
      </c>
      <c r="R4609">
        <v>9</v>
      </c>
      <c r="S4609">
        <v>9</v>
      </c>
      <c r="T4609">
        <v>12</v>
      </c>
    </row>
    <row r="4610" spans="8:20" x14ac:dyDescent="0.35">
      <c r="H4610">
        <v>597.10900000000004</v>
      </c>
      <c r="I4610">
        <v>43.122999999999998</v>
      </c>
      <c r="J4610" t="s">
        <v>52</v>
      </c>
      <c r="K4610" t="s">
        <v>65</v>
      </c>
      <c r="L4610">
        <v>1</v>
      </c>
      <c r="M4610" t="s">
        <v>453</v>
      </c>
      <c r="N4610">
        <v>3</v>
      </c>
      <c r="O4610">
        <v>14</v>
      </c>
      <c r="P4610">
        <v>17</v>
      </c>
      <c r="Q4610">
        <v>19</v>
      </c>
      <c r="R4610">
        <v>5</v>
      </c>
      <c r="S4610">
        <v>8</v>
      </c>
      <c r="T4610">
        <v>10</v>
      </c>
    </row>
    <row r="4611" spans="8:20" x14ac:dyDescent="0.35">
      <c r="H4611">
        <v>597.11</v>
      </c>
      <c r="I4611">
        <v>43.125</v>
      </c>
      <c r="J4611" t="s">
        <v>52</v>
      </c>
      <c r="K4611" t="s">
        <v>1737</v>
      </c>
      <c r="L4611">
        <v>3</v>
      </c>
      <c r="M4611" t="s">
        <v>1746</v>
      </c>
      <c r="N4611">
        <v>3</v>
      </c>
      <c r="O4611">
        <v>0</v>
      </c>
      <c r="P4611">
        <v>3</v>
      </c>
      <c r="Q4611">
        <v>5</v>
      </c>
      <c r="R4611">
        <v>19</v>
      </c>
      <c r="S4611">
        <v>22</v>
      </c>
      <c r="T4611">
        <v>24</v>
      </c>
    </row>
    <row r="4612" spans="8:20" x14ac:dyDescent="0.35">
      <c r="H4612">
        <v>597.11099999999999</v>
      </c>
      <c r="I4612">
        <v>43.125999999999998</v>
      </c>
      <c r="J4612" t="s">
        <v>52</v>
      </c>
      <c r="K4612" t="s">
        <v>106</v>
      </c>
      <c r="L4612">
        <v>3</v>
      </c>
      <c r="M4612" t="s">
        <v>695</v>
      </c>
      <c r="N4612">
        <v>4</v>
      </c>
      <c r="O4612">
        <v>14</v>
      </c>
      <c r="P4612">
        <v>14</v>
      </c>
      <c r="Q4612">
        <v>17</v>
      </c>
      <c r="R4612">
        <v>11</v>
      </c>
      <c r="S4612">
        <v>11</v>
      </c>
      <c r="T4612">
        <v>14</v>
      </c>
    </row>
    <row r="4613" spans="8:20" x14ac:dyDescent="0.35">
      <c r="H4613">
        <v>597.11199999999997</v>
      </c>
      <c r="I4613">
        <v>43.127000000000002</v>
      </c>
      <c r="J4613" t="s">
        <v>52</v>
      </c>
      <c r="K4613" t="s">
        <v>40</v>
      </c>
      <c r="L4613">
        <v>2</v>
      </c>
      <c r="M4613" t="s">
        <v>822</v>
      </c>
      <c r="N4613">
        <v>3</v>
      </c>
      <c r="O4613">
        <v>11</v>
      </c>
      <c r="P4613">
        <v>14</v>
      </c>
      <c r="Q4613">
        <v>16</v>
      </c>
      <c r="R4613">
        <v>6</v>
      </c>
      <c r="S4613">
        <v>9</v>
      </c>
      <c r="T4613">
        <v>11</v>
      </c>
    </row>
    <row r="4614" spans="8:20" x14ac:dyDescent="0.35">
      <c r="H4614">
        <v>597.11300000000006</v>
      </c>
      <c r="I4614">
        <v>43.128</v>
      </c>
      <c r="J4614" t="s">
        <v>52</v>
      </c>
      <c r="K4614" t="s">
        <v>177</v>
      </c>
      <c r="L4614">
        <v>3</v>
      </c>
      <c r="M4614" t="s">
        <v>1133</v>
      </c>
      <c r="N4614">
        <v>4</v>
      </c>
      <c r="O4614">
        <v>15</v>
      </c>
      <c r="P4614">
        <v>15</v>
      </c>
      <c r="Q4614">
        <v>18</v>
      </c>
      <c r="R4614">
        <v>8</v>
      </c>
      <c r="S4614">
        <v>8</v>
      </c>
      <c r="T4614">
        <v>11</v>
      </c>
    </row>
    <row r="4615" spans="8:20" x14ac:dyDescent="0.35">
      <c r="H4615">
        <v>597.11400000000003</v>
      </c>
      <c r="I4615">
        <v>43.128999999999998</v>
      </c>
      <c r="J4615" t="s">
        <v>52</v>
      </c>
      <c r="K4615" t="s">
        <v>66</v>
      </c>
      <c r="L4615">
        <v>1</v>
      </c>
      <c r="M4615" t="s">
        <v>1128</v>
      </c>
      <c r="N4615">
        <v>2</v>
      </c>
      <c r="O4615">
        <v>4</v>
      </c>
      <c r="P4615">
        <v>9</v>
      </c>
      <c r="Q4615">
        <v>11</v>
      </c>
      <c r="R4615">
        <v>8</v>
      </c>
      <c r="S4615">
        <v>13</v>
      </c>
      <c r="T4615">
        <v>15</v>
      </c>
    </row>
    <row r="4616" spans="8:20" x14ac:dyDescent="0.35">
      <c r="H4616">
        <v>597.11500000000001</v>
      </c>
      <c r="I4616">
        <v>43.13</v>
      </c>
      <c r="J4616" t="s">
        <v>52</v>
      </c>
      <c r="K4616" t="s">
        <v>67</v>
      </c>
      <c r="L4616">
        <v>1</v>
      </c>
      <c r="M4616" t="s">
        <v>914</v>
      </c>
      <c r="N4616">
        <v>3</v>
      </c>
      <c r="O4616">
        <v>14</v>
      </c>
      <c r="P4616">
        <v>17</v>
      </c>
      <c r="Q4616">
        <v>19</v>
      </c>
      <c r="R4616">
        <v>9</v>
      </c>
      <c r="S4616">
        <v>12</v>
      </c>
      <c r="T4616">
        <v>14</v>
      </c>
    </row>
    <row r="4617" spans="8:20" x14ac:dyDescent="0.35">
      <c r="H4617">
        <v>597.11599999999999</v>
      </c>
      <c r="I4617">
        <v>43.131</v>
      </c>
      <c r="J4617" t="s">
        <v>52</v>
      </c>
      <c r="K4617" t="s">
        <v>178</v>
      </c>
      <c r="L4617">
        <v>3</v>
      </c>
      <c r="M4617" t="s">
        <v>1136</v>
      </c>
      <c r="N4617">
        <v>4</v>
      </c>
      <c r="O4617">
        <v>14</v>
      </c>
      <c r="P4617">
        <v>14</v>
      </c>
      <c r="Q4617">
        <v>17</v>
      </c>
      <c r="R4617">
        <v>10</v>
      </c>
      <c r="S4617">
        <v>10</v>
      </c>
      <c r="T4617">
        <v>13</v>
      </c>
    </row>
    <row r="4618" spans="8:20" x14ac:dyDescent="0.35">
      <c r="H4618">
        <v>597.11699999999996</v>
      </c>
      <c r="I4618">
        <v>43.131999999999998</v>
      </c>
      <c r="J4618" t="s">
        <v>52</v>
      </c>
      <c r="K4618" t="s">
        <v>179</v>
      </c>
      <c r="L4618">
        <v>3</v>
      </c>
      <c r="M4618" t="s">
        <v>691</v>
      </c>
      <c r="N4618">
        <v>3</v>
      </c>
      <c r="O4618">
        <v>15</v>
      </c>
      <c r="P4618">
        <v>18</v>
      </c>
      <c r="Q4618">
        <v>20</v>
      </c>
      <c r="R4618">
        <v>2</v>
      </c>
      <c r="S4618">
        <v>5</v>
      </c>
      <c r="T4618">
        <v>7</v>
      </c>
    </row>
    <row r="4619" spans="8:20" x14ac:dyDescent="0.35">
      <c r="H4619">
        <v>597.11800000000005</v>
      </c>
      <c r="I4619">
        <v>43.134</v>
      </c>
      <c r="J4619" t="s">
        <v>52</v>
      </c>
      <c r="K4619" t="s">
        <v>26</v>
      </c>
      <c r="L4619">
        <v>3</v>
      </c>
      <c r="M4619" t="s">
        <v>1138</v>
      </c>
      <c r="N4619">
        <v>4</v>
      </c>
      <c r="O4619">
        <v>12</v>
      </c>
      <c r="P4619">
        <v>12</v>
      </c>
      <c r="Q4619">
        <v>15</v>
      </c>
      <c r="R4619">
        <v>8</v>
      </c>
      <c r="S4619">
        <v>8</v>
      </c>
      <c r="T4619">
        <v>11</v>
      </c>
    </row>
    <row r="4620" spans="8:20" x14ac:dyDescent="0.35">
      <c r="H4620">
        <v>597.11900000000003</v>
      </c>
      <c r="I4620">
        <v>43.134999999999998</v>
      </c>
      <c r="J4620" t="s">
        <v>52</v>
      </c>
      <c r="K4620" t="s">
        <v>69</v>
      </c>
      <c r="L4620">
        <v>1</v>
      </c>
      <c r="M4620" t="s">
        <v>448</v>
      </c>
      <c r="N4620">
        <v>2</v>
      </c>
      <c r="O4620">
        <v>5</v>
      </c>
      <c r="P4620">
        <v>10</v>
      </c>
      <c r="Q4620">
        <v>12</v>
      </c>
      <c r="R4620">
        <v>8</v>
      </c>
      <c r="S4620">
        <v>13</v>
      </c>
      <c r="T4620">
        <v>15</v>
      </c>
    </row>
    <row r="4621" spans="8:20" x14ac:dyDescent="0.35">
      <c r="H4621">
        <v>597.12</v>
      </c>
      <c r="I4621">
        <v>43.136000000000003</v>
      </c>
      <c r="J4621" t="s">
        <v>52</v>
      </c>
      <c r="K4621" t="s">
        <v>1531</v>
      </c>
      <c r="L4621">
        <v>3</v>
      </c>
      <c r="M4621" t="s">
        <v>1126</v>
      </c>
      <c r="N4621">
        <v>4</v>
      </c>
      <c r="O4621">
        <v>8</v>
      </c>
      <c r="P4621">
        <v>8</v>
      </c>
      <c r="Q4621">
        <v>11</v>
      </c>
      <c r="R4621">
        <v>15</v>
      </c>
      <c r="S4621">
        <v>15</v>
      </c>
      <c r="T4621">
        <v>18</v>
      </c>
    </row>
    <row r="4622" spans="8:20" x14ac:dyDescent="0.35">
      <c r="H4622">
        <v>597.12099999999998</v>
      </c>
      <c r="I4622">
        <v>43.137</v>
      </c>
      <c r="J4622" t="s">
        <v>52</v>
      </c>
      <c r="K4622" t="s">
        <v>41</v>
      </c>
      <c r="L4622">
        <v>2</v>
      </c>
      <c r="M4622" t="s">
        <v>1130</v>
      </c>
      <c r="N4622">
        <v>3</v>
      </c>
      <c r="O4622">
        <v>12</v>
      </c>
      <c r="P4622">
        <v>15</v>
      </c>
      <c r="Q4622">
        <v>17</v>
      </c>
      <c r="R4622">
        <v>5</v>
      </c>
      <c r="S4622">
        <v>8</v>
      </c>
      <c r="T4622">
        <v>10</v>
      </c>
    </row>
    <row r="4623" spans="8:20" x14ac:dyDescent="0.35">
      <c r="H4623">
        <v>597.12199999999996</v>
      </c>
      <c r="I4623">
        <v>43.137999999999998</v>
      </c>
      <c r="J4623" t="s">
        <v>52</v>
      </c>
      <c r="K4623" t="s">
        <v>180</v>
      </c>
      <c r="L4623">
        <v>3</v>
      </c>
      <c r="M4623" t="s">
        <v>1114</v>
      </c>
      <c r="N4623">
        <v>3</v>
      </c>
      <c r="O4623">
        <v>12</v>
      </c>
      <c r="P4623">
        <v>15</v>
      </c>
      <c r="Q4623">
        <v>17</v>
      </c>
      <c r="R4623">
        <v>7</v>
      </c>
      <c r="S4623">
        <v>10</v>
      </c>
      <c r="T4623">
        <v>12</v>
      </c>
    </row>
    <row r="4624" spans="8:20" x14ac:dyDescent="0.35">
      <c r="H4624">
        <v>597.12300000000005</v>
      </c>
      <c r="I4624">
        <v>43.139000000000003</v>
      </c>
      <c r="J4624" t="s">
        <v>52</v>
      </c>
      <c r="K4624" t="s">
        <v>70</v>
      </c>
      <c r="L4624">
        <v>1</v>
      </c>
      <c r="M4624" t="s">
        <v>448</v>
      </c>
      <c r="N4624">
        <v>2</v>
      </c>
      <c r="O4624">
        <v>5</v>
      </c>
      <c r="P4624">
        <v>10</v>
      </c>
      <c r="Q4624">
        <v>12</v>
      </c>
      <c r="R4624">
        <v>8</v>
      </c>
      <c r="S4624">
        <v>13</v>
      </c>
      <c r="T4624">
        <v>15</v>
      </c>
    </row>
    <row r="4625" spans="8:20" x14ac:dyDescent="0.35">
      <c r="H4625">
        <v>633.04</v>
      </c>
      <c r="I4625">
        <v>44.043999999999997</v>
      </c>
      <c r="J4625" t="s">
        <v>131</v>
      </c>
      <c r="K4625" t="s">
        <v>131</v>
      </c>
      <c r="L4625">
        <v>3</v>
      </c>
      <c r="M4625" t="s">
        <v>249</v>
      </c>
      <c r="N4625">
        <v>4</v>
      </c>
      <c r="O4625">
        <v>16</v>
      </c>
      <c r="P4625">
        <v>16</v>
      </c>
      <c r="Q4625">
        <v>19</v>
      </c>
      <c r="R4625">
        <v>7</v>
      </c>
      <c r="S4625">
        <v>7</v>
      </c>
      <c r="T4625">
        <v>10</v>
      </c>
    </row>
    <row r="4626" spans="8:20" x14ac:dyDescent="0.35">
      <c r="H4626">
        <v>633.04100000000005</v>
      </c>
      <c r="I4626">
        <v>44.045000000000002</v>
      </c>
      <c r="J4626" t="s">
        <v>131</v>
      </c>
      <c r="K4626" t="s">
        <v>53</v>
      </c>
      <c r="L4626">
        <v>3</v>
      </c>
      <c r="M4626" t="s">
        <v>249</v>
      </c>
      <c r="N4626">
        <v>4</v>
      </c>
      <c r="O4626">
        <v>16</v>
      </c>
      <c r="P4626">
        <v>16</v>
      </c>
      <c r="Q4626">
        <v>19</v>
      </c>
      <c r="R4626">
        <v>7</v>
      </c>
      <c r="S4626">
        <v>7</v>
      </c>
      <c r="T4626">
        <v>10</v>
      </c>
    </row>
    <row r="4627" spans="8:20" x14ac:dyDescent="0.35">
      <c r="H4627">
        <v>633.04200000000003</v>
      </c>
      <c r="I4627">
        <v>44.045999999999999</v>
      </c>
      <c r="J4627" t="s">
        <v>131</v>
      </c>
      <c r="K4627" t="s">
        <v>132</v>
      </c>
      <c r="L4627">
        <v>3</v>
      </c>
      <c r="M4627" t="s">
        <v>559</v>
      </c>
      <c r="N4627">
        <v>3</v>
      </c>
      <c r="O4627">
        <v>6</v>
      </c>
      <c r="P4627">
        <v>9</v>
      </c>
      <c r="Q4627">
        <v>11</v>
      </c>
      <c r="R4627">
        <v>10</v>
      </c>
      <c r="S4627">
        <v>13</v>
      </c>
      <c r="T4627">
        <v>15</v>
      </c>
    </row>
    <row r="4628" spans="8:20" x14ac:dyDescent="0.35">
      <c r="H4628">
        <v>633.04300000000001</v>
      </c>
      <c r="I4628">
        <v>44.046999999999997</v>
      </c>
      <c r="J4628" t="s">
        <v>131</v>
      </c>
      <c r="K4628" t="s">
        <v>133</v>
      </c>
      <c r="L4628">
        <v>3</v>
      </c>
      <c r="M4628" t="s">
        <v>624</v>
      </c>
      <c r="N4628">
        <v>4</v>
      </c>
      <c r="O4628">
        <v>14</v>
      </c>
      <c r="P4628">
        <v>14</v>
      </c>
      <c r="Q4628">
        <v>17</v>
      </c>
      <c r="R4628">
        <v>10</v>
      </c>
      <c r="S4628">
        <v>10</v>
      </c>
      <c r="T4628">
        <v>13</v>
      </c>
    </row>
    <row r="4629" spans="8:20" x14ac:dyDescent="0.35">
      <c r="H4629">
        <v>633.04399999999998</v>
      </c>
      <c r="I4629">
        <v>44.048000000000002</v>
      </c>
      <c r="J4629" t="s">
        <v>131</v>
      </c>
      <c r="K4629" t="s">
        <v>54</v>
      </c>
      <c r="L4629">
        <v>3</v>
      </c>
      <c r="M4629" t="s">
        <v>42</v>
      </c>
      <c r="N4629">
        <v>1</v>
      </c>
      <c r="O4629">
        <v>1</v>
      </c>
      <c r="P4629">
        <v>8</v>
      </c>
      <c r="Q4629">
        <v>10</v>
      </c>
      <c r="R4629">
        <v>4</v>
      </c>
      <c r="S4629">
        <v>11</v>
      </c>
      <c r="T4629">
        <v>13</v>
      </c>
    </row>
    <row r="4630" spans="8:20" x14ac:dyDescent="0.35">
      <c r="H4630">
        <v>633.04499999999996</v>
      </c>
      <c r="I4630">
        <v>44.048999999999999</v>
      </c>
      <c r="J4630" t="s">
        <v>131</v>
      </c>
      <c r="K4630" t="s">
        <v>1560</v>
      </c>
      <c r="L4630">
        <v>3</v>
      </c>
      <c r="M4630" t="s">
        <v>1563</v>
      </c>
      <c r="N4630">
        <v>4</v>
      </c>
      <c r="O4630">
        <v>16</v>
      </c>
      <c r="P4630">
        <v>16</v>
      </c>
      <c r="Q4630">
        <v>19</v>
      </c>
      <c r="R4630">
        <v>7</v>
      </c>
      <c r="S4630">
        <v>7</v>
      </c>
      <c r="T4630">
        <v>10</v>
      </c>
    </row>
    <row r="4631" spans="8:20" x14ac:dyDescent="0.35">
      <c r="H4631">
        <v>633.04600000000005</v>
      </c>
      <c r="I4631">
        <v>44.05</v>
      </c>
      <c r="J4631" t="s">
        <v>131</v>
      </c>
      <c r="K4631" t="s">
        <v>134</v>
      </c>
      <c r="L4631">
        <v>3</v>
      </c>
      <c r="M4631" t="s">
        <v>624</v>
      </c>
      <c r="N4631">
        <v>4</v>
      </c>
      <c r="O4631">
        <v>14</v>
      </c>
      <c r="P4631">
        <v>14</v>
      </c>
      <c r="Q4631">
        <v>17</v>
      </c>
      <c r="R4631">
        <v>10</v>
      </c>
      <c r="S4631">
        <v>10</v>
      </c>
      <c r="T4631">
        <v>13</v>
      </c>
    </row>
    <row r="4632" spans="8:20" x14ac:dyDescent="0.35">
      <c r="H4632">
        <v>633.04700000000003</v>
      </c>
      <c r="I4632">
        <v>44.051000000000002</v>
      </c>
      <c r="J4632" t="s">
        <v>131</v>
      </c>
      <c r="K4632" t="s">
        <v>55</v>
      </c>
      <c r="L4632">
        <v>3</v>
      </c>
      <c r="M4632" t="s">
        <v>780</v>
      </c>
      <c r="N4632">
        <v>2</v>
      </c>
      <c r="O4632">
        <v>7</v>
      </c>
      <c r="P4632">
        <v>12</v>
      </c>
      <c r="Q4632">
        <v>14</v>
      </c>
      <c r="R4632">
        <v>5</v>
      </c>
      <c r="S4632">
        <v>10</v>
      </c>
      <c r="T4632">
        <v>12</v>
      </c>
    </row>
    <row r="4633" spans="8:20" x14ac:dyDescent="0.35">
      <c r="H4633">
        <v>633.048</v>
      </c>
      <c r="I4633">
        <v>44.052</v>
      </c>
      <c r="J4633" t="s">
        <v>131</v>
      </c>
      <c r="K4633" t="s">
        <v>33</v>
      </c>
      <c r="L4633">
        <v>3</v>
      </c>
      <c r="M4633" t="s">
        <v>659</v>
      </c>
      <c r="N4633">
        <v>4</v>
      </c>
      <c r="O4633">
        <v>16</v>
      </c>
      <c r="P4633">
        <v>16</v>
      </c>
      <c r="Q4633">
        <v>19</v>
      </c>
      <c r="R4633">
        <v>8</v>
      </c>
      <c r="S4633">
        <v>8</v>
      </c>
      <c r="T4633">
        <v>11</v>
      </c>
    </row>
    <row r="4634" spans="8:20" x14ac:dyDescent="0.35">
      <c r="H4634">
        <v>633.04899999999998</v>
      </c>
      <c r="I4634">
        <v>44.052999999999997</v>
      </c>
      <c r="J4634" t="s">
        <v>131</v>
      </c>
      <c r="K4634" t="s">
        <v>135</v>
      </c>
      <c r="L4634">
        <v>3</v>
      </c>
      <c r="M4634" t="s">
        <v>780</v>
      </c>
      <c r="N4634">
        <v>2</v>
      </c>
      <c r="O4634">
        <v>7</v>
      </c>
      <c r="P4634">
        <v>12</v>
      </c>
      <c r="Q4634">
        <v>14</v>
      </c>
      <c r="R4634">
        <v>5</v>
      </c>
      <c r="S4634">
        <v>10</v>
      </c>
      <c r="T4634">
        <v>12</v>
      </c>
    </row>
    <row r="4635" spans="8:20" x14ac:dyDescent="0.35">
      <c r="H4635">
        <v>633.04999999999995</v>
      </c>
      <c r="I4635">
        <v>44.054000000000002</v>
      </c>
      <c r="J4635" t="s">
        <v>131</v>
      </c>
      <c r="K4635" t="s">
        <v>136</v>
      </c>
      <c r="L4635">
        <v>3</v>
      </c>
      <c r="M4635" t="s">
        <v>624</v>
      </c>
      <c r="N4635">
        <v>4</v>
      </c>
      <c r="O4635">
        <v>14</v>
      </c>
      <c r="P4635">
        <v>14</v>
      </c>
      <c r="Q4635">
        <v>17</v>
      </c>
      <c r="R4635">
        <v>10</v>
      </c>
      <c r="S4635">
        <v>10</v>
      </c>
      <c r="T4635">
        <v>13</v>
      </c>
    </row>
    <row r="4636" spans="8:20" x14ac:dyDescent="0.35">
      <c r="H4636">
        <v>633.05100000000004</v>
      </c>
      <c r="I4636">
        <v>44.055</v>
      </c>
      <c r="J4636" t="s">
        <v>131</v>
      </c>
      <c r="K4636" t="s">
        <v>137</v>
      </c>
      <c r="L4636">
        <v>3</v>
      </c>
      <c r="M4636" t="s">
        <v>1139</v>
      </c>
      <c r="N4636">
        <v>4</v>
      </c>
      <c r="O4636">
        <v>16</v>
      </c>
      <c r="P4636">
        <v>16</v>
      </c>
      <c r="Q4636">
        <v>19</v>
      </c>
      <c r="R4636">
        <v>6</v>
      </c>
      <c r="S4636">
        <v>6</v>
      </c>
      <c r="T4636">
        <v>9</v>
      </c>
    </row>
    <row r="4637" spans="8:20" x14ac:dyDescent="0.35">
      <c r="H4637">
        <v>633.05200000000002</v>
      </c>
      <c r="I4637">
        <v>44.055999999999997</v>
      </c>
      <c r="J4637" t="s">
        <v>131</v>
      </c>
      <c r="K4637" t="s">
        <v>138</v>
      </c>
      <c r="L4637">
        <v>3</v>
      </c>
      <c r="M4637" t="s">
        <v>801</v>
      </c>
      <c r="N4637">
        <v>4</v>
      </c>
      <c r="O4637">
        <v>20</v>
      </c>
      <c r="P4637">
        <v>20</v>
      </c>
      <c r="Q4637">
        <v>23</v>
      </c>
      <c r="R4637">
        <v>1</v>
      </c>
      <c r="S4637">
        <v>1</v>
      </c>
      <c r="T4637">
        <v>4</v>
      </c>
    </row>
    <row r="4638" spans="8:20" x14ac:dyDescent="0.35">
      <c r="H4638">
        <v>633.053</v>
      </c>
      <c r="I4638">
        <v>44.057000000000002</v>
      </c>
      <c r="J4638" t="s">
        <v>131</v>
      </c>
      <c r="K4638" t="s">
        <v>139</v>
      </c>
      <c r="L4638">
        <v>3</v>
      </c>
      <c r="M4638" t="s">
        <v>797</v>
      </c>
      <c r="N4638">
        <v>4</v>
      </c>
      <c r="O4638">
        <v>14</v>
      </c>
      <c r="P4638">
        <v>14</v>
      </c>
      <c r="Q4638">
        <v>17</v>
      </c>
      <c r="R4638">
        <v>11</v>
      </c>
      <c r="S4638">
        <v>11</v>
      </c>
      <c r="T4638">
        <v>14</v>
      </c>
    </row>
    <row r="4639" spans="8:20" x14ac:dyDescent="0.35">
      <c r="H4639">
        <v>633.05399999999997</v>
      </c>
      <c r="I4639">
        <v>44.058</v>
      </c>
      <c r="J4639" t="s">
        <v>131</v>
      </c>
      <c r="K4639" t="s">
        <v>1415</v>
      </c>
      <c r="L4639">
        <v>3</v>
      </c>
      <c r="M4639" t="s">
        <v>831</v>
      </c>
      <c r="N4639">
        <v>4</v>
      </c>
      <c r="O4639">
        <v>14</v>
      </c>
      <c r="P4639">
        <v>14</v>
      </c>
      <c r="Q4639">
        <v>17</v>
      </c>
      <c r="R4639">
        <v>10</v>
      </c>
      <c r="S4639">
        <v>10</v>
      </c>
      <c r="T4639">
        <v>13</v>
      </c>
    </row>
    <row r="4640" spans="8:20" x14ac:dyDescent="0.35">
      <c r="H4640">
        <v>633.05499999999995</v>
      </c>
      <c r="I4640">
        <v>44.058999999999997</v>
      </c>
      <c r="J4640" t="s">
        <v>131</v>
      </c>
      <c r="K4640" t="s">
        <v>34</v>
      </c>
      <c r="L4640">
        <v>3</v>
      </c>
      <c r="M4640" t="s">
        <v>1140</v>
      </c>
      <c r="N4640">
        <v>4</v>
      </c>
      <c r="O4640">
        <v>7</v>
      </c>
      <c r="P4640">
        <v>7</v>
      </c>
      <c r="Q4640">
        <v>10</v>
      </c>
      <c r="R4640">
        <v>17</v>
      </c>
      <c r="S4640">
        <v>17</v>
      </c>
      <c r="T4640">
        <v>20</v>
      </c>
    </row>
    <row r="4641" spans="8:20" x14ac:dyDescent="0.35">
      <c r="H4641">
        <v>633.05600000000004</v>
      </c>
      <c r="I4641">
        <v>44.06</v>
      </c>
      <c r="J4641" t="s">
        <v>131</v>
      </c>
      <c r="K4641" t="s">
        <v>35</v>
      </c>
      <c r="L4641">
        <v>3</v>
      </c>
      <c r="M4641" t="s">
        <v>624</v>
      </c>
      <c r="N4641">
        <v>4</v>
      </c>
      <c r="O4641">
        <v>14</v>
      </c>
      <c r="P4641">
        <v>14</v>
      </c>
      <c r="Q4641">
        <v>17</v>
      </c>
      <c r="R4641">
        <v>10</v>
      </c>
      <c r="S4641">
        <v>10</v>
      </c>
      <c r="T4641">
        <v>13</v>
      </c>
    </row>
    <row r="4642" spans="8:20" x14ac:dyDescent="0.35">
      <c r="H4642">
        <v>633.05700000000002</v>
      </c>
      <c r="I4642">
        <v>44.061</v>
      </c>
      <c r="J4642" t="s">
        <v>131</v>
      </c>
      <c r="K4642" t="s">
        <v>140</v>
      </c>
      <c r="L4642">
        <v>3</v>
      </c>
      <c r="M4642" t="s">
        <v>624</v>
      </c>
      <c r="N4642">
        <v>4</v>
      </c>
      <c r="O4642">
        <v>14</v>
      </c>
      <c r="P4642">
        <v>14</v>
      </c>
      <c r="Q4642">
        <v>17</v>
      </c>
      <c r="R4642">
        <v>10</v>
      </c>
      <c r="S4642">
        <v>10</v>
      </c>
      <c r="T4642">
        <v>13</v>
      </c>
    </row>
    <row r="4643" spans="8:20" x14ac:dyDescent="0.35">
      <c r="H4643">
        <v>633.05799999999999</v>
      </c>
      <c r="I4643">
        <v>44.061999999999998</v>
      </c>
      <c r="J4643" t="s">
        <v>131</v>
      </c>
      <c r="K4643" t="s">
        <v>30</v>
      </c>
      <c r="L4643">
        <v>3</v>
      </c>
      <c r="M4643" t="s">
        <v>831</v>
      </c>
      <c r="N4643">
        <v>4</v>
      </c>
      <c r="O4643">
        <v>14</v>
      </c>
      <c r="P4643">
        <v>14</v>
      </c>
      <c r="Q4643">
        <v>17</v>
      </c>
      <c r="R4643">
        <v>10</v>
      </c>
      <c r="S4643">
        <v>10</v>
      </c>
      <c r="T4643">
        <v>13</v>
      </c>
    </row>
    <row r="4644" spans="8:20" x14ac:dyDescent="0.35">
      <c r="H4644">
        <v>633.05899999999997</v>
      </c>
      <c r="I4644">
        <v>44.063000000000002</v>
      </c>
      <c r="J4644" t="s">
        <v>131</v>
      </c>
      <c r="K4644" t="s">
        <v>141</v>
      </c>
      <c r="L4644">
        <v>3</v>
      </c>
      <c r="M4644" t="s">
        <v>1274</v>
      </c>
      <c r="N4644">
        <v>3</v>
      </c>
      <c r="O4644">
        <v>13</v>
      </c>
      <c r="P4644">
        <v>16</v>
      </c>
      <c r="Q4644">
        <v>18</v>
      </c>
      <c r="R4644">
        <v>7</v>
      </c>
      <c r="S4644">
        <v>10</v>
      </c>
      <c r="T4644">
        <v>12</v>
      </c>
    </row>
    <row r="4645" spans="8:20" x14ac:dyDescent="0.35">
      <c r="H4645">
        <v>633.05999999999995</v>
      </c>
      <c r="I4645">
        <v>44.064</v>
      </c>
      <c r="J4645" t="s">
        <v>131</v>
      </c>
      <c r="K4645" t="s">
        <v>142</v>
      </c>
      <c r="L4645">
        <v>3</v>
      </c>
      <c r="M4645" t="s">
        <v>694</v>
      </c>
      <c r="N4645">
        <v>4</v>
      </c>
      <c r="O4645">
        <v>17</v>
      </c>
      <c r="P4645">
        <v>17</v>
      </c>
      <c r="Q4645">
        <v>20</v>
      </c>
      <c r="R4645">
        <v>6</v>
      </c>
      <c r="S4645">
        <v>6</v>
      </c>
      <c r="T4645">
        <v>9</v>
      </c>
    </row>
    <row r="4646" spans="8:20" x14ac:dyDescent="0.35">
      <c r="H4646">
        <v>633.06100000000004</v>
      </c>
      <c r="I4646">
        <v>44.064999999999998</v>
      </c>
      <c r="J4646" t="s">
        <v>131</v>
      </c>
      <c r="K4646" t="s">
        <v>36</v>
      </c>
      <c r="L4646">
        <v>3</v>
      </c>
      <c r="M4646" t="s">
        <v>1054</v>
      </c>
      <c r="N4646">
        <v>2</v>
      </c>
      <c r="O4646">
        <v>9</v>
      </c>
      <c r="P4646">
        <v>14</v>
      </c>
      <c r="Q4646">
        <v>16</v>
      </c>
      <c r="R4646">
        <v>3</v>
      </c>
      <c r="S4646">
        <v>8</v>
      </c>
      <c r="T4646">
        <v>10</v>
      </c>
    </row>
    <row r="4647" spans="8:20" x14ac:dyDescent="0.35">
      <c r="H4647">
        <v>633.06200000000001</v>
      </c>
      <c r="I4647">
        <v>44.066000000000003</v>
      </c>
      <c r="J4647" t="s">
        <v>131</v>
      </c>
      <c r="K4647" t="s">
        <v>143</v>
      </c>
      <c r="L4647">
        <v>3</v>
      </c>
      <c r="M4647" t="s">
        <v>263</v>
      </c>
      <c r="N4647">
        <v>4</v>
      </c>
      <c r="O4647">
        <v>13</v>
      </c>
      <c r="P4647">
        <v>13</v>
      </c>
      <c r="Q4647">
        <v>16</v>
      </c>
      <c r="R4647">
        <v>8</v>
      </c>
      <c r="S4647">
        <v>8</v>
      </c>
      <c r="T4647">
        <v>11</v>
      </c>
    </row>
    <row r="4648" spans="8:20" x14ac:dyDescent="0.35">
      <c r="H4648">
        <v>633.06299999999999</v>
      </c>
      <c r="I4648">
        <v>44.067</v>
      </c>
      <c r="J4648" t="s">
        <v>131</v>
      </c>
      <c r="K4648" t="s">
        <v>144</v>
      </c>
      <c r="L4648">
        <v>3</v>
      </c>
      <c r="M4648" t="s">
        <v>258</v>
      </c>
      <c r="N4648">
        <v>3</v>
      </c>
      <c r="O4648">
        <v>10</v>
      </c>
      <c r="P4648">
        <v>13</v>
      </c>
      <c r="Q4648">
        <v>15</v>
      </c>
      <c r="R4648">
        <v>7</v>
      </c>
      <c r="S4648">
        <v>10</v>
      </c>
      <c r="T4648">
        <v>12</v>
      </c>
    </row>
    <row r="4649" spans="8:20" x14ac:dyDescent="0.35">
      <c r="H4649">
        <v>633.06399999999996</v>
      </c>
      <c r="I4649">
        <v>44.067999999999998</v>
      </c>
      <c r="J4649" t="s">
        <v>131</v>
      </c>
      <c r="K4649" t="s">
        <v>56</v>
      </c>
      <c r="L4649">
        <v>3</v>
      </c>
      <c r="M4649" t="s">
        <v>812</v>
      </c>
      <c r="N4649">
        <v>2</v>
      </c>
      <c r="O4649">
        <v>11</v>
      </c>
      <c r="P4649">
        <v>16</v>
      </c>
      <c r="Q4649">
        <v>18</v>
      </c>
      <c r="R4649">
        <v>0</v>
      </c>
      <c r="S4649">
        <v>5</v>
      </c>
      <c r="T4649">
        <v>7</v>
      </c>
    </row>
    <row r="4650" spans="8:20" x14ac:dyDescent="0.35">
      <c r="H4650">
        <v>633.06500000000005</v>
      </c>
      <c r="I4650">
        <v>44.069000000000003</v>
      </c>
      <c r="J4650" t="s">
        <v>131</v>
      </c>
      <c r="K4650" t="s">
        <v>145</v>
      </c>
      <c r="L4650">
        <v>3</v>
      </c>
      <c r="M4650" t="s">
        <v>235</v>
      </c>
      <c r="N4650">
        <v>4</v>
      </c>
      <c r="O4650">
        <v>18</v>
      </c>
      <c r="P4650">
        <v>18</v>
      </c>
      <c r="Q4650">
        <v>21</v>
      </c>
      <c r="R4650">
        <v>6</v>
      </c>
      <c r="S4650">
        <v>6</v>
      </c>
      <c r="T4650">
        <v>9</v>
      </c>
    </row>
    <row r="4651" spans="8:20" x14ac:dyDescent="0.35">
      <c r="H4651">
        <v>633.06600000000003</v>
      </c>
      <c r="I4651">
        <v>44.07</v>
      </c>
      <c r="J4651" t="s">
        <v>131</v>
      </c>
      <c r="K4651" t="s">
        <v>146</v>
      </c>
      <c r="L4651">
        <v>3</v>
      </c>
      <c r="M4651" t="s">
        <v>249</v>
      </c>
      <c r="N4651">
        <v>4</v>
      </c>
      <c r="O4651">
        <v>16</v>
      </c>
      <c r="P4651">
        <v>16</v>
      </c>
      <c r="Q4651">
        <v>19</v>
      </c>
      <c r="R4651">
        <v>7</v>
      </c>
      <c r="S4651">
        <v>7</v>
      </c>
      <c r="T4651">
        <v>10</v>
      </c>
    </row>
    <row r="4652" spans="8:20" x14ac:dyDescent="0.35">
      <c r="H4652">
        <v>633.06700000000001</v>
      </c>
      <c r="I4652">
        <v>44.070999999999998</v>
      </c>
      <c r="J4652" t="s">
        <v>131</v>
      </c>
      <c r="K4652" t="s">
        <v>147</v>
      </c>
      <c r="L4652">
        <v>3</v>
      </c>
      <c r="M4652" t="s">
        <v>449</v>
      </c>
      <c r="N4652">
        <v>3</v>
      </c>
      <c r="O4652">
        <v>13</v>
      </c>
      <c r="P4652">
        <v>16</v>
      </c>
      <c r="Q4652">
        <v>18</v>
      </c>
      <c r="R4652">
        <v>4</v>
      </c>
      <c r="S4652">
        <v>7</v>
      </c>
      <c r="T4652">
        <v>9</v>
      </c>
    </row>
    <row r="4653" spans="8:20" x14ac:dyDescent="0.35">
      <c r="H4653">
        <v>633.06799999999998</v>
      </c>
      <c r="I4653">
        <v>44.072000000000003</v>
      </c>
      <c r="J4653" t="s">
        <v>131</v>
      </c>
      <c r="K4653" t="s">
        <v>28</v>
      </c>
      <c r="L4653">
        <v>3</v>
      </c>
      <c r="M4653" t="s">
        <v>994</v>
      </c>
      <c r="N4653">
        <v>4</v>
      </c>
      <c r="O4653">
        <v>8</v>
      </c>
      <c r="P4653">
        <v>8</v>
      </c>
      <c r="Q4653">
        <v>11</v>
      </c>
      <c r="R4653">
        <v>14</v>
      </c>
      <c r="S4653">
        <v>14</v>
      </c>
      <c r="T4653">
        <v>17</v>
      </c>
    </row>
    <row r="4654" spans="8:20" x14ac:dyDescent="0.35">
      <c r="H4654">
        <v>633.06899999999996</v>
      </c>
      <c r="I4654">
        <v>44.073</v>
      </c>
      <c r="J4654" t="s">
        <v>131</v>
      </c>
      <c r="K4654" t="s">
        <v>148</v>
      </c>
      <c r="L4654">
        <v>3</v>
      </c>
      <c r="M4654" t="s">
        <v>780</v>
      </c>
      <c r="N4654">
        <v>2</v>
      </c>
      <c r="O4654">
        <v>7</v>
      </c>
      <c r="P4654">
        <v>12</v>
      </c>
      <c r="Q4654">
        <v>14</v>
      </c>
      <c r="R4654">
        <v>5</v>
      </c>
      <c r="S4654">
        <v>10</v>
      </c>
      <c r="T4654">
        <v>12</v>
      </c>
    </row>
    <row r="4655" spans="8:20" x14ac:dyDescent="0.35">
      <c r="H4655">
        <v>633.07000000000005</v>
      </c>
      <c r="I4655">
        <v>44.073999999999998</v>
      </c>
      <c r="J4655" t="s">
        <v>131</v>
      </c>
      <c r="K4655" t="s">
        <v>149</v>
      </c>
      <c r="L4655">
        <v>3</v>
      </c>
      <c r="M4655" t="s">
        <v>542</v>
      </c>
      <c r="N4655">
        <v>4</v>
      </c>
      <c r="O4655">
        <v>15</v>
      </c>
      <c r="P4655">
        <v>15</v>
      </c>
      <c r="Q4655">
        <v>18</v>
      </c>
      <c r="R4655">
        <v>8</v>
      </c>
      <c r="S4655">
        <v>8</v>
      </c>
      <c r="T4655">
        <v>11</v>
      </c>
    </row>
    <row r="4656" spans="8:20" x14ac:dyDescent="0.35">
      <c r="H4656">
        <v>633.07100000000003</v>
      </c>
      <c r="I4656">
        <v>44.075000000000003</v>
      </c>
      <c r="J4656" t="s">
        <v>131</v>
      </c>
      <c r="K4656" t="s">
        <v>150</v>
      </c>
      <c r="L4656">
        <v>3</v>
      </c>
      <c r="M4656" t="s">
        <v>267</v>
      </c>
      <c r="N4656">
        <v>4</v>
      </c>
      <c r="O4656">
        <v>14</v>
      </c>
      <c r="P4656">
        <v>14</v>
      </c>
      <c r="Q4656">
        <v>17</v>
      </c>
      <c r="R4656">
        <v>7</v>
      </c>
      <c r="S4656">
        <v>7</v>
      </c>
      <c r="T4656">
        <v>10</v>
      </c>
    </row>
    <row r="4657" spans="8:20" x14ac:dyDescent="0.35">
      <c r="H4657">
        <v>633.072</v>
      </c>
      <c r="I4657">
        <v>44.076000000000001</v>
      </c>
      <c r="J4657" t="s">
        <v>131</v>
      </c>
      <c r="K4657" t="s">
        <v>151</v>
      </c>
      <c r="L4657">
        <v>3</v>
      </c>
      <c r="M4657" t="s">
        <v>965</v>
      </c>
      <c r="N4657">
        <v>4</v>
      </c>
      <c r="O4657">
        <v>16</v>
      </c>
      <c r="P4657">
        <v>16</v>
      </c>
      <c r="Q4657">
        <v>19</v>
      </c>
      <c r="R4657">
        <v>6</v>
      </c>
      <c r="S4657">
        <v>6</v>
      </c>
      <c r="T4657">
        <v>9</v>
      </c>
    </row>
    <row r="4658" spans="8:20" x14ac:dyDescent="0.35">
      <c r="H4658">
        <v>633.07299999999998</v>
      </c>
      <c r="I4658">
        <v>44.076999999999998</v>
      </c>
      <c r="J4658" t="s">
        <v>131</v>
      </c>
      <c r="K4658" t="s">
        <v>152</v>
      </c>
      <c r="L4658">
        <v>3</v>
      </c>
      <c r="M4658" t="s">
        <v>780</v>
      </c>
      <c r="N4658">
        <v>2</v>
      </c>
      <c r="O4658">
        <v>7</v>
      </c>
      <c r="P4658">
        <v>12</v>
      </c>
      <c r="Q4658">
        <v>14</v>
      </c>
      <c r="R4658">
        <v>5</v>
      </c>
      <c r="S4658">
        <v>10</v>
      </c>
      <c r="T4658">
        <v>12</v>
      </c>
    </row>
    <row r="4659" spans="8:20" x14ac:dyDescent="0.35">
      <c r="H4659">
        <v>633.07399999999996</v>
      </c>
      <c r="I4659">
        <v>44.078000000000003</v>
      </c>
      <c r="J4659" t="s">
        <v>131</v>
      </c>
      <c r="K4659" t="s">
        <v>1752</v>
      </c>
      <c r="L4659">
        <v>3</v>
      </c>
      <c r="M4659" t="s">
        <v>1759</v>
      </c>
      <c r="N4659">
        <v>3</v>
      </c>
      <c r="O4659">
        <v>15</v>
      </c>
      <c r="P4659">
        <v>18</v>
      </c>
      <c r="Q4659">
        <v>20</v>
      </c>
      <c r="R4659">
        <v>2</v>
      </c>
      <c r="S4659">
        <v>5</v>
      </c>
      <c r="T4659">
        <v>7</v>
      </c>
    </row>
    <row r="4660" spans="8:20" x14ac:dyDescent="0.35">
      <c r="H4660">
        <v>633.07500000000005</v>
      </c>
      <c r="I4660">
        <v>44.079000000000001</v>
      </c>
      <c r="J4660" t="s">
        <v>131</v>
      </c>
      <c r="K4660" t="s">
        <v>153</v>
      </c>
      <c r="L4660">
        <v>3</v>
      </c>
      <c r="M4660" t="s">
        <v>65</v>
      </c>
      <c r="N4660">
        <v>1</v>
      </c>
      <c r="O4660">
        <v>4</v>
      </c>
      <c r="P4660">
        <v>11</v>
      </c>
      <c r="Q4660">
        <v>13</v>
      </c>
      <c r="R4660">
        <v>1</v>
      </c>
      <c r="S4660">
        <v>8</v>
      </c>
      <c r="T4660">
        <v>10</v>
      </c>
    </row>
    <row r="4661" spans="8:20" x14ac:dyDescent="0.35">
      <c r="H4661">
        <v>633.07600000000002</v>
      </c>
      <c r="I4661">
        <v>44.08</v>
      </c>
      <c r="J4661" t="s">
        <v>131</v>
      </c>
      <c r="K4661" t="s">
        <v>1606</v>
      </c>
      <c r="L4661">
        <v>3</v>
      </c>
      <c r="M4661" t="s">
        <v>659</v>
      </c>
      <c r="N4661">
        <v>4</v>
      </c>
      <c r="O4661">
        <v>16</v>
      </c>
      <c r="P4661">
        <v>16</v>
      </c>
      <c r="Q4661">
        <v>19</v>
      </c>
      <c r="R4661">
        <v>8</v>
      </c>
      <c r="S4661">
        <v>8</v>
      </c>
      <c r="T4661">
        <v>11</v>
      </c>
    </row>
    <row r="4662" spans="8:20" x14ac:dyDescent="0.35">
      <c r="H4662">
        <v>633.077</v>
      </c>
      <c r="I4662">
        <v>44.081000000000003</v>
      </c>
      <c r="J4662" t="s">
        <v>131</v>
      </c>
      <c r="K4662" t="s">
        <v>154</v>
      </c>
      <c r="L4662">
        <v>3</v>
      </c>
      <c r="M4662" t="s">
        <v>831</v>
      </c>
      <c r="N4662">
        <v>4</v>
      </c>
      <c r="O4662">
        <v>14</v>
      </c>
      <c r="P4662">
        <v>14</v>
      </c>
      <c r="Q4662">
        <v>17</v>
      </c>
      <c r="R4662">
        <v>10</v>
      </c>
      <c r="S4662">
        <v>10</v>
      </c>
      <c r="T4662">
        <v>13</v>
      </c>
    </row>
    <row r="4663" spans="8:20" x14ac:dyDescent="0.35">
      <c r="H4663">
        <v>633.07799999999997</v>
      </c>
      <c r="I4663">
        <v>44.082000000000001</v>
      </c>
      <c r="J4663" t="s">
        <v>131</v>
      </c>
      <c r="K4663" t="s">
        <v>155</v>
      </c>
      <c r="L4663">
        <v>3</v>
      </c>
      <c r="M4663" t="s">
        <v>399</v>
      </c>
      <c r="N4663">
        <v>4</v>
      </c>
      <c r="O4663">
        <v>14</v>
      </c>
      <c r="P4663">
        <v>14</v>
      </c>
      <c r="Q4663">
        <v>17</v>
      </c>
      <c r="R4663">
        <v>9</v>
      </c>
      <c r="S4663">
        <v>9</v>
      </c>
      <c r="T4663">
        <v>12</v>
      </c>
    </row>
    <row r="4664" spans="8:20" x14ac:dyDescent="0.35">
      <c r="H4664">
        <v>633.07899999999995</v>
      </c>
      <c r="I4664">
        <v>44.082999999999998</v>
      </c>
      <c r="J4664" t="s">
        <v>131</v>
      </c>
      <c r="K4664" t="s">
        <v>57</v>
      </c>
      <c r="L4664">
        <v>3</v>
      </c>
      <c r="M4664" t="s">
        <v>1035</v>
      </c>
      <c r="N4664">
        <v>4</v>
      </c>
      <c r="O4664">
        <v>13</v>
      </c>
      <c r="P4664">
        <v>13</v>
      </c>
      <c r="Q4664">
        <v>16</v>
      </c>
      <c r="R4664">
        <v>10</v>
      </c>
      <c r="S4664">
        <v>10</v>
      </c>
      <c r="T4664">
        <v>13</v>
      </c>
    </row>
    <row r="4665" spans="8:20" x14ac:dyDescent="0.35">
      <c r="H4665">
        <v>633.08000000000004</v>
      </c>
      <c r="I4665">
        <v>44.084000000000003</v>
      </c>
      <c r="J4665" t="s">
        <v>131</v>
      </c>
      <c r="K4665" t="s">
        <v>1666</v>
      </c>
      <c r="L4665">
        <v>3</v>
      </c>
      <c r="M4665" t="s">
        <v>1681</v>
      </c>
      <c r="N4665">
        <v>4</v>
      </c>
      <c r="O4665">
        <v>1</v>
      </c>
      <c r="P4665">
        <v>1</v>
      </c>
      <c r="Q4665">
        <v>4</v>
      </c>
      <c r="R4665">
        <v>20</v>
      </c>
      <c r="S4665">
        <v>20</v>
      </c>
      <c r="T4665">
        <v>23</v>
      </c>
    </row>
    <row r="4666" spans="8:20" x14ac:dyDescent="0.35">
      <c r="H4666">
        <v>633.08100000000002</v>
      </c>
      <c r="I4666">
        <v>44.085000000000001</v>
      </c>
      <c r="J4666" t="s">
        <v>131</v>
      </c>
      <c r="K4666" t="s">
        <v>156</v>
      </c>
      <c r="L4666">
        <v>3</v>
      </c>
      <c r="M4666" t="s">
        <v>803</v>
      </c>
      <c r="N4666">
        <v>4</v>
      </c>
      <c r="O4666">
        <v>17</v>
      </c>
      <c r="P4666">
        <v>17</v>
      </c>
      <c r="Q4666">
        <v>20</v>
      </c>
      <c r="R4666">
        <v>3</v>
      </c>
      <c r="S4666">
        <v>3</v>
      </c>
      <c r="T4666">
        <v>6</v>
      </c>
    </row>
    <row r="4667" spans="8:20" x14ac:dyDescent="0.35">
      <c r="H4667">
        <v>633.08199999999999</v>
      </c>
      <c r="I4667">
        <v>44.085999999999999</v>
      </c>
      <c r="J4667" t="s">
        <v>131</v>
      </c>
      <c r="K4667" t="s">
        <v>37</v>
      </c>
      <c r="L4667">
        <v>3</v>
      </c>
      <c r="M4667" t="s">
        <v>273</v>
      </c>
      <c r="N4667">
        <v>3</v>
      </c>
      <c r="O4667">
        <v>12</v>
      </c>
      <c r="P4667">
        <v>15</v>
      </c>
      <c r="Q4667">
        <v>17</v>
      </c>
      <c r="R4667">
        <v>6</v>
      </c>
      <c r="S4667">
        <v>9</v>
      </c>
      <c r="T4667">
        <v>11</v>
      </c>
    </row>
    <row r="4668" spans="8:20" x14ac:dyDescent="0.35">
      <c r="H4668">
        <v>633.08299999999997</v>
      </c>
      <c r="I4668">
        <v>44.087000000000003</v>
      </c>
      <c r="J4668" t="s">
        <v>131</v>
      </c>
      <c r="K4668" t="s">
        <v>157</v>
      </c>
      <c r="L4668">
        <v>3</v>
      </c>
      <c r="M4668" t="s">
        <v>988</v>
      </c>
      <c r="N4668">
        <v>3</v>
      </c>
      <c r="O4668">
        <v>12</v>
      </c>
      <c r="P4668">
        <v>15</v>
      </c>
      <c r="Q4668">
        <v>17</v>
      </c>
      <c r="R4668">
        <v>5</v>
      </c>
      <c r="S4668">
        <v>8</v>
      </c>
      <c r="T4668">
        <v>10</v>
      </c>
    </row>
    <row r="4669" spans="8:20" x14ac:dyDescent="0.35">
      <c r="H4669">
        <v>633.08399999999995</v>
      </c>
      <c r="I4669">
        <v>44.088000000000001</v>
      </c>
      <c r="J4669" t="s">
        <v>131</v>
      </c>
      <c r="K4669" t="s">
        <v>58</v>
      </c>
      <c r="L4669">
        <v>3</v>
      </c>
      <c r="M4669" t="s">
        <v>831</v>
      </c>
      <c r="N4669">
        <v>4</v>
      </c>
      <c r="O4669">
        <v>14</v>
      </c>
      <c r="P4669">
        <v>14</v>
      </c>
      <c r="Q4669">
        <v>17</v>
      </c>
      <c r="R4669">
        <v>10</v>
      </c>
      <c r="S4669">
        <v>10</v>
      </c>
      <c r="T4669">
        <v>13</v>
      </c>
    </row>
    <row r="4670" spans="8:20" x14ac:dyDescent="0.35">
      <c r="H4670">
        <v>633.08500000000004</v>
      </c>
      <c r="I4670">
        <v>44.088999999999999</v>
      </c>
      <c r="J4670" t="s">
        <v>131</v>
      </c>
      <c r="K4670" t="s">
        <v>59</v>
      </c>
      <c r="L4670">
        <v>3</v>
      </c>
      <c r="M4670" t="s">
        <v>833</v>
      </c>
      <c r="N4670">
        <v>2</v>
      </c>
      <c r="O4670">
        <v>10</v>
      </c>
      <c r="P4670">
        <v>15</v>
      </c>
      <c r="Q4670">
        <v>17</v>
      </c>
      <c r="R4670">
        <v>3</v>
      </c>
      <c r="S4670">
        <v>8</v>
      </c>
      <c r="T4670">
        <v>10</v>
      </c>
    </row>
    <row r="4671" spans="8:20" x14ac:dyDescent="0.35">
      <c r="H4671">
        <v>633.08600000000001</v>
      </c>
      <c r="I4671">
        <v>44.09</v>
      </c>
      <c r="J4671" t="s">
        <v>131</v>
      </c>
      <c r="K4671" t="s">
        <v>158</v>
      </c>
      <c r="L4671">
        <v>3</v>
      </c>
      <c r="M4671" t="s">
        <v>1141</v>
      </c>
      <c r="N4671">
        <v>3</v>
      </c>
      <c r="O4671">
        <v>12</v>
      </c>
      <c r="P4671">
        <v>15</v>
      </c>
      <c r="Q4671">
        <v>17</v>
      </c>
      <c r="R4671">
        <v>4</v>
      </c>
      <c r="S4671">
        <v>7</v>
      </c>
      <c r="T4671">
        <v>9</v>
      </c>
    </row>
    <row r="4672" spans="8:20" x14ac:dyDescent="0.35">
      <c r="H4672">
        <v>633.08699999999999</v>
      </c>
      <c r="I4672">
        <v>44.091000000000001</v>
      </c>
      <c r="J4672" t="s">
        <v>131</v>
      </c>
      <c r="K4672" t="s">
        <v>159</v>
      </c>
      <c r="L4672">
        <v>3</v>
      </c>
      <c r="M4672" t="s">
        <v>646</v>
      </c>
      <c r="N4672">
        <v>4</v>
      </c>
      <c r="O4672">
        <v>13</v>
      </c>
      <c r="P4672">
        <v>13</v>
      </c>
      <c r="Q4672">
        <v>16</v>
      </c>
      <c r="R4672">
        <v>11</v>
      </c>
      <c r="S4672">
        <v>11</v>
      </c>
      <c r="T4672">
        <v>14</v>
      </c>
    </row>
    <row r="4673" spans="8:20" x14ac:dyDescent="0.35">
      <c r="H4673">
        <v>633.08799999999997</v>
      </c>
      <c r="I4673">
        <v>44.091999999999999</v>
      </c>
      <c r="J4673" t="s">
        <v>131</v>
      </c>
      <c r="K4673" t="s">
        <v>160</v>
      </c>
      <c r="L4673">
        <v>3</v>
      </c>
      <c r="M4673" t="s">
        <v>825</v>
      </c>
      <c r="N4673">
        <v>3</v>
      </c>
      <c r="O4673">
        <v>11</v>
      </c>
      <c r="P4673">
        <v>14</v>
      </c>
      <c r="Q4673">
        <v>16</v>
      </c>
      <c r="R4673">
        <v>7</v>
      </c>
      <c r="S4673">
        <v>10</v>
      </c>
      <c r="T4673">
        <v>12</v>
      </c>
    </row>
    <row r="4674" spans="8:20" x14ac:dyDescent="0.35">
      <c r="H4674">
        <v>633.08900000000006</v>
      </c>
      <c r="I4674">
        <v>44.093000000000004</v>
      </c>
      <c r="J4674" t="s">
        <v>131</v>
      </c>
      <c r="K4674" t="s">
        <v>161</v>
      </c>
      <c r="L4674">
        <v>3</v>
      </c>
      <c r="M4674" t="s">
        <v>237</v>
      </c>
      <c r="N4674">
        <v>3</v>
      </c>
      <c r="O4674">
        <v>10</v>
      </c>
      <c r="P4674">
        <v>13</v>
      </c>
      <c r="Q4674">
        <v>15</v>
      </c>
      <c r="R4674">
        <v>8</v>
      </c>
      <c r="S4674">
        <v>11</v>
      </c>
      <c r="T4674">
        <v>13</v>
      </c>
    </row>
    <row r="4675" spans="8:20" x14ac:dyDescent="0.35">
      <c r="H4675">
        <v>633.09</v>
      </c>
      <c r="I4675">
        <v>44.094000000000001</v>
      </c>
      <c r="J4675" t="s">
        <v>131</v>
      </c>
      <c r="K4675" t="s">
        <v>1374</v>
      </c>
      <c r="L4675">
        <v>3</v>
      </c>
      <c r="M4675" t="s">
        <v>1398</v>
      </c>
      <c r="N4675">
        <v>4</v>
      </c>
      <c r="O4675">
        <v>14</v>
      </c>
      <c r="P4675">
        <v>14</v>
      </c>
      <c r="Q4675">
        <v>17</v>
      </c>
      <c r="R4675">
        <v>7</v>
      </c>
      <c r="S4675">
        <v>7</v>
      </c>
      <c r="T4675">
        <v>10</v>
      </c>
    </row>
    <row r="4676" spans="8:20" x14ac:dyDescent="0.35">
      <c r="H4676">
        <v>633.09100000000001</v>
      </c>
      <c r="I4676">
        <v>44.094999999999999</v>
      </c>
      <c r="J4676" t="s">
        <v>131</v>
      </c>
      <c r="K4676" t="s">
        <v>162</v>
      </c>
      <c r="L4676">
        <v>3</v>
      </c>
      <c r="M4676" t="s">
        <v>624</v>
      </c>
      <c r="N4676">
        <v>4</v>
      </c>
      <c r="O4676">
        <v>14</v>
      </c>
      <c r="P4676">
        <v>14</v>
      </c>
      <c r="Q4676">
        <v>17</v>
      </c>
      <c r="R4676">
        <v>10</v>
      </c>
      <c r="S4676">
        <v>10</v>
      </c>
      <c r="T4676">
        <v>13</v>
      </c>
    </row>
    <row r="4677" spans="8:20" x14ac:dyDescent="0.35">
      <c r="H4677">
        <v>633.09199999999998</v>
      </c>
      <c r="I4677">
        <v>44.095999999999997</v>
      </c>
      <c r="J4677" t="s">
        <v>131</v>
      </c>
      <c r="K4677" t="s">
        <v>163</v>
      </c>
      <c r="L4677">
        <v>3</v>
      </c>
      <c r="M4677" t="s">
        <v>825</v>
      </c>
      <c r="N4677">
        <v>3</v>
      </c>
      <c r="O4677">
        <v>11</v>
      </c>
      <c r="P4677">
        <v>14</v>
      </c>
      <c r="Q4677">
        <v>16</v>
      </c>
      <c r="R4677">
        <v>7</v>
      </c>
      <c r="S4677">
        <v>10</v>
      </c>
      <c r="T4677">
        <v>12</v>
      </c>
    </row>
    <row r="4678" spans="8:20" x14ac:dyDescent="0.35">
      <c r="H4678">
        <v>633.09299999999996</v>
      </c>
      <c r="I4678">
        <v>44.097000000000001</v>
      </c>
      <c r="J4678" t="s">
        <v>131</v>
      </c>
      <c r="K4678" t="s">
        <v>24</v>
      </c>
      <c r="L4678">
        <v>3</v>
      </c>
      <c r="M4678" t="s">
        <v>994</v>
      </c>
      <c r="N4678">
        <v>4</v>
      </c>
      <c r="O4678">
        <v>8</v>
      </c>
      <c r="P4678">
        <v>8</v>
      </c>
      <c r="Q4678">
        <v>11</v>
      </c>
      <c r="R4678">
        <v>14</v>
      </c>
      <c r="S4678">
        <v>14</v>
      </c>
      <c r="T4678">
        <v>17</v>
      </c>
    </row>
    <row r="4679" spans="8:20" x14ac:dyDescent="0.35">
      <c r="H4679">
        <v>633.09400000000005</v>
      </c>
      <c r="I4679">
        <v>44.097999999999999</v>
      </c>
      <c r="J4679" t="s">
        <v>131</v>
      </c>
      <c r="K4679" t="s">
        <v>1496</v>
      </c>
      <c r="L4679">
        <v>3</v>
      </c>
      <c r="M4679" t="s">
        <v>1502</v>
      </c>
      <c r="N4679">
        <v>4</v>
      </c>
      <c r="O4679">
        <v>16</v>
      </c>
      <c r="P4679">
        <v>16</v>
      </c>
      <c r="Q4679">
        <v>19</v>
      </c>
      <c r="R4679">
        <v>8</v>
      </c>
      <c r="S4679">
        <v>8</v>
      </c>
      <c r="T4679">
        <v>11</v>
      </c>
    </row>
    <row r="4680" spans="8:20" x14ac:dyDescent="0.35">
      <c r="H4680">
        <v>633.09500000000003</v>
      </c>
      <c r="I4680">
        <v>44.098999999999997</v>
      </c>
      <c r="J4680" t="s">
        <v>131</v>
      </c>
      <c r="K4680" t="s">
        <v>164</v>
      </c>
      <c r="L4680">
        <v>3</v>
      </c>
      <c r="M4680" t="s">
        <v>809</v>
      </c>
      <c r="N4680">
        <v>4</v>
      </c>
      <c r="O4680">
        <v>13</v>
      </c>
      <c r="P4680">
        <v>13</v>
      </c>
      <c r="Q4680">
        <v>16</v>
      </c>
      <c r="R4680">
        <v>10</v>
      </c>
      <c r="S4680">
        <v>10</v>
      </c>
      <c r="T4680">
        <v>13</v>
      </c>
    </row>
    <row r="4681" spans="8:20" x14ac:dyDescent="0.35">
      <c r="H4681">
        <v>633.096</v>
      </c>
      <c r="I4681">
        <v>44.1</v>
      </c>
      <c r="J4681" t="s">
        <v>131</v>
      </c>
      <c r="K4681" t="s">
        <v>165</v>
      </c>
      <c r="L4681">
        <v>3</v>
      </c>
      <c r="M4681" t="s">
        <v>810</v>
      </c>
      <c r="N4681">
        <v>4</v>
      </c>
      <c r="O4681">
        <v>18</v>
      </c>
      <c r="P4681">
        <v>18</v>
      </c>
      <c r="Q4681">
        <v>21</v>
      </c>
      <c r="R4681">
        <v>7</v>
      </c>
      <c r="S4681">
        <v>7</v>
      </c>
      <c r="T4681">
        <v>10</v>
      </c>
    </row>
    <row r="4682" spans="8:20" x14ac:dyDescent="0.35">
      <c r="H4682">
        <v>633.09699999999998</v>
      </c>
      <c r="I4682">
        <v>44.100999999999999</v>
      </c>
      <c r="J4682" t="s">
        <v>131</v>
      </c>
      <c r="K4682" t="s">
        <v>60</v>
      </c>
      <c r="L4682">
        <v>3</v>
      </c>
      <c r="M4682" t="s">
        <v>591</v>
      </c>
      <c r="N4682">
        <v>3</v>
      </c>
      <c r="O4682">
        <v>13</v>
      </c>
      <c r="P4682">
        <v>16</v>
      </c>
      <c r="Q4682">
        <v>18</v>
      </c>
      <c r="R4682">
        <v>3</v>
      </c>
      <c r="S4682">
        <v>6</v>
      </c>
      <c r="T4682">
        <v>8</v>
      </c>
    </row>
    <row r="4683" spans="8:20" x14ac:dyDescent="0.35">
      <c r="H4683">
        <v>633.09799999999996</v>
      </c>
      <c r="I4683">
        <v>44.101999999999997</v>
      </c>
      <c r="J4683" t="s">
        <v>131</v>
      </c>
      <c r="K4683" t="s">
        <v>29</v>
      </c>
      <c r="L4683">
        <v>3</v>
      </c>
      <c r="M4683" t="s">
        <v>297</v>
      </c>
      <c r="N4683">
        <v>4</v>
      </c>
      <c r="O4683">
        <v>0</v>
      </c>
      <c r="P4683">
        <v>0</v>
      </c>
      <c r="Q4683">
        <v>3</v>
      </c>
      <c r="R4683">
        <v>21</v>
      </c>
      <c r="S4683">
        <v>21</v>
      </c>
      <c r="T4683">
        <v>24</v>
      </c>
    </row>
    <row r="4684" spans="8:20" x14ac:dyDescent="0.35">
      <c r="H4684">
        <v>633.09900000000005</v>
      </c>
      <c r="I4684">
        <v>44.103000000000002</v>
      </c>
      <c r="J4684" t="s">
        <v>131</v>
      </c>
      <c r="K4684" t="s">
        <v>166</v>
      </c>
      <c r="L4684">
        <v>3</v>
      </c>
      <c r="M4684" t="s">
        <v>1142</v>
      </c>
      <c r="N4684">
        <v>3</v>
      </c>
      <c r="O4684">
        <v>10</v>
      </c>
      <c r="P4684">
        <v>13</v>
      </c>
      <c r="Q4684">
        <v>15</v>
      </c>
      <c r="R4684">
        <v>6</v>
      </c>
      <c r="S4684">
        <v>9</v>
      </c>
      <c r="T4684">
        <v>11</v>
      </c>
    </row>
    <row r="4685" spans="8:20" x14ac:dyDescent="0.35">
      <c r="H4685">
        <v>633.1</v>
      </c>
      <c r="I4685">
        <v>44.103999999999999</v>
      </c>
      <c r="J4685" t="s">
        <v>131</v>
      </c>
      <c r="K4685" t="s">
        <v>167</v>
      </c>
      <c r="L4685">
        <v>3</v>
      </c>
      <c r="M4685" t="s">
        <v>780</v>
      </c>
      <c r="N4685">
        <v>2</v>
      </c>
      <c r="O4685">
        <v>7</v>
      </c>
      <c r="P4685">
        <v>12</v>
      </c>
      <c r="Q4685">
        <v>14</v>
      </c>
      <c r="R4685">
        <v>5</v>
      </c>
      <c r="S4685">
        <v>10</v>
      </c>
      <c r="T4685">
        <v>12</v>
      </c>
    </row>
    <row r="4686" spans="8:20" x14ac:dyDescent="0.35">
      <c r="H4686">
        <v>633.101</v>
      </c>
      <c r="I4686">
        <v>44.104999999999997</v>
      </c>
      <c r="J4686" t="s">
        <v>131</v>
      </c>
      <c r="K4686" t="s">
        <v>1722</v>
      </c>
      <c r="L4686">
        <v>3</v>
      </c>
      <c r="M4686" t="s">
        <v>659</v>
      </c>
      <c r="N4686">
        <v>4</v>
      </c>
      <c r="O4686">
        <v>16</v>
      </c>
      <c r="P4686">
        <v>16</v>
      </c>
      <c r="Q4686">
        <v>19</v>
      </c>
      <c r="R4686">
        <v>8</v>
      </c>
      <c r="S4686">
        <v>8</v>
      </c>
      <c r="T4686">
        <v>11</v>
      </c>
    </row>
    <row r="4687" spans="8:20" x14ac:dyDescent="0.35">
      <c r="H4687">
        <v>633.10199999999998</v>
      </c>
      <c r="I4687">
        <v>44.106000000000002</v>
      </c>
      <c r="J4687" t="s">
        <v>131</v>
      </c>
      <c r="K4687" t="s">
        <v>1706</v>
      </c>
      <c r="L4687">
        <v>3</v>
      </c>
      <c r="M4687" t="s">
        <v>659</v>
      </c>
      <c r="N4687">
        <v>4</v>
      </c>
      <c r="O4687">
        <v>16</v>
      </c>
      <c r="P4687">
        <v>16</v>
      </c>
      <c r="Q4687">
        <v>19</v>
      </c>
      <c r="R4687">
        <v>8</v>
      </c>
      <c r="S4687">
        <v>8</v>
      </c>
      <c r="T4687">
        <v>11</v>
      </c>
    </row>
    <row r="4688" spans="8:20" x14ac:dyDescent="0.35">
      <c r="H4688">
        <v>633.10299999999995</v>
      </c>
      <c r="I4688">
        <v>44.106999999999999</v>
      </c>
      <c r="J4688" t="s">
        <v>131</v>
      </c>
      <c r="K4688" t="s">
        <v>168</v>
      </c>
      <c r="L4688">
        <v>3</v>
      </c>
      <c r="M4688" t="s">
        <v>994</v>
      </c>
      <c r="N4688">
        <v>4</v>
      </c>
      <c r="O4688">
        <v>8</v>
      </c>
      <c r="P4688">
        <v>8</v>
      </c>
      <c r="Q4688">
        <v>11</v>
      </c>
      <c r="R4688">
        <v>14</v>
      </c>
      <c r="S4688">
        <v>14</v>
      </c>
      <c r="T4688">
        <v>17</v>
      </c>
    </row>
    <row r="4689" spans="8:20" x14ac:dyDescent="0.35">
      <c r="H4689">
        <v>633.10400000000004</v>
      </c>
      <c r="I4689">
        <v>44.107999999999997</v>
      </c>
      <c r="J4689" t="s">
        <v>131</v>
      </c>
      <c r="K4689" t="s">
        <v>1651</v>
      </c>
      <c r="L4689">
        <v>3</v>
      </c>
      <c r="M4689" t="s">
        <v>1664</v>
      </c>
      <c r="N4689">
        <v>3</v>
      </c>
      <c r="O4689">
        <v>15</v>
      </c>
      <c r="P4689">
        <v>18</v>
      </c>
      <c r="Q4689">
        <v>20</v>
      </c>
      <c r="R4689">
        <v>1</v>
      </c>
      <c r="S4689">
        <v>4</v>
      </c>
      <c r="T4689">
        <v>6</v>
      </c>
    </row>
    <row r="4690" spans="8:20" x14ac:dyDescent="0.35">
      <c r="H4690">
        <v>633.10500000000002</v>
      </c>
      <c r="I4690">
        <v>44.109000000000002</v>
      </c>
      <c r="J4690" t="s">
        <v>131</v>
      </c>
      <c r="K4690" t="s">
        <v>61</v>
      </c>
      <c r="L4690">
        <v>3</v>
      </c>
      <c r="M4690" t="s">
        <v>398</v>
      </c>
      <c r="N4690">
        <v>3</v>
      </c>
      <c r="O4690">
        <v>9</v>
      </c>
      <c r="P4690">
        <v>12</v>
      </c>
      <c r="Q4690">
        <v>14</v>
      </c>
      <c r="R4690">
        <v>9</v>
      </c>
      <c r="S4690">
        <v>12</v>
      </c>
      <c r="T4690">
        <v>14</v>
      </c>
    </row>
    <row r="4691" spans="8:20" x14ac:dyDescent="0.35">
      <c r="H4691">
        <v>633.10599999999999</v>
      </c>
      <c r="I4691">
        <v>44.11</v>
      </c>
      <c r="J4691" t="s">
        <v>131</v>
      </c>
      <c r="K4691" t="s">
        <v>38</v>
      </c>
      <c r="L4691">
        <v>3</v>
      </c>
      <c r="M4691" t="s">
        <v>1143</v>
      </c>
      <c r="N4691">
        <v>2</v>
      </c>
      <c r="O4691">
        <v>7</v>
      </c>
      <c r="P4691">
        <v>12</v>
      </c>
      <c r="Q4691">
        <v>14</v>
      </c>
      <c r="R4691">
        <v>3</v>
      </c>
      <c r="S4691">
        <v>8</v>
      </c>
      <c r="T4691">
        <v>10</v>
      </c>
    </row>
    <row r="4692" spans="8:20" x14ac:dyDescent="0.35">
      <c r="H4692">
        <v>633.10699999999997</v>
      </c>
      <c r="I4692">
        <v>44.110999999999997</v>
      </c>
      <c r="J4692" t="s">
        <v>131</v>
      </c>
      <c r="K4692" t="s">
        <v>169</v>
      </c>
      <c r="L4692">
        <v>3</v>
      </c>
      <c r="M4692" t="s">
        <v>659</v>
      </c>
      <c r="N4692">
        <v>4</v>
      </c>
      <c r="O4692">
        <v>16</v>
      </c>
      <c r="P4692">
        <v>16</v>
      </c>
      <c r="Q4692">
        <v>19</v>
      </c>
      <c r="R4692">
        <v>8</v>
      </c>
      <c r="S4692">
        <v>8</v>
      </c>
      <c r="T4692">
        <v>11</v>
      </c>
    </row>
    <row r="4693" spans="8:20" x14ac:dyDescent="0.35">
      <c r="H4693">
        <v>633.10799999999995</v>
      </c>
      <c r="I4693">
        <v>44.112000000000002</v>
      </c>
      <c r="J4693" t="s">
        <v>131</v>
      </c>
      <c r="K4693" t="s">
        <v>39</v>
      </c>
      <c r="L4693">
        <v>3</v>
      </c>
      <c r="M4693" t="s">
        <v>812</v>
      </c>
      <c r="N4693">
        <v>2</v>
      </c>
      <c r="O4693">
        <v>11</v>
      </c>
      <c r="P4693">
        <v>16</v>
      </c>
      <c r="Q4693">
        <v>18</v>
      </c>
      <c r="R4693">
        <v>0</v>
      </c>
      <c r="S4693">
        <v>5</v>
      </c>
      <c r="T4693">
        <v>7</v>
      </c>
    </row>
    <row r="4694" spans="8:20" x14ac:dyDescent="0.35">
      <c r="H4694">
        <v>633.10900000000004</v>
      </c>
      <c r="I4694">
        <v>44.113</v>
      </c>
      <c r="J4694" t="s">
        <v>131</v>
      </c>
      <c r="K4694" t="s">
        <v>170</v>
      </c>
      <c r="L4694">
        <v>3</v>
      </c>
      <c r="M4694" t="s">
        <v>466</v>
      </c>
      <c r="N4694">
        <v>4</v>
      </c>
      <c r="O4694">
        <v>17</v>
      </c>
      <c r="P4694">
        <v>17</v>
      </c>
      <c r="Q4694">
        <v>20</v>
      </c>
      <c r="R4694">
        <v>8</v>
      </c>
      <c r="S4694">
        <v>8</v>
      </c>
      <c r="T4694">
        <v>11</v>
      </c>
    </row>
    <row r="4695" spans="8:20" x14ac:dyDescent="0.35">
      <c r="H4695">
        <v>633.11</v>
      </c>
      <c r="I4695">
        <v>44.113999999999997</v>
      </c>
      <c r="J4695" t="s">
        <v>131</v>
      </c>
      <c r="K4695" t="s">
        <v>25</v>
      </c>
      <c r="L4695">
        <v>3</v>
      </c>
      <c r="M4695" t="s">
        <v>791</v>
      </c>
      <c r="N4695">
        <v>4</v>
      </c>
      <c r="O4695">
        <v>10</v>
      </c>
      <c r="P4695">
        <v>10</v>
      </c>
      <c r="Q4695">
        <v>13</v>
      </c>
      <c r="R4695">
        <v>12</v>
      </c>
      <c r="S4695">
        <v>12</v>
      </c>
      <c r="T4695">
        <v>15</v>
      </c>
    </row>
    <row r="4696" spans="8:20" x14ac:dyDescent="0.35">
      <c r="H4696">
        <v>633.11099999999999</v>
      </c>
      <c r="I4696">
        <v>44.115000000000002</v>
      </c>
      <c r="J4696" t="s">
        <v>131</v>
      </c>
      <c r="K4696" t="s">
        <v>171</v>
      </c>
      <c r="L4696">
        <v>3</v>
      </c>
      <c r="M4696" t="s">
        <v>1513</v>
      </c>
      <c r="N4696">
        <v>4</v>
      </c>
      <c r="O4696">
        <v>17</v>
      </c>
      <c r="P4696">
        <v>17</v>
      </c>
      <c r="Q4696">
        <v>20</v>
      </c>
      <c r="R4696">
        <v>8</v>
      </c>
      <c r="S4696">
        <v>8</v>
      </c>
      <c r="T4696">
        <v>11</v>
      </c>
    </row>
    <row r="4697" spans="8:20" x14ac:dyDescent="0.35">
      <c r="H4697">
        <v>633.11199999999997</v>
      </c>
      <c r="I4697">
        <v>44.116</v>
      </c>
      <c r="J4697" t="s">
        <v>131</v>
      </c>
      <c r="K4697" t="s">
        <v>62</v>
      </c>
      <c r="L4697">
        <v>3</v>
      </c>
      <c r="M4697" t="s">
        <v>1144</v>
      </c>
      <c r="N4697">
        <v>4</v>
      </c>
      <c r="O4697">
        <v>12</v>
      </c>
      <c r="P4697">
        <v>12</v>
      </c>
      <c r="Q4697">
        <v>15</v>
      </c>
      <c r="R4697">
        <v>10</v>
      </c>
      <c r="S4697">
        <v>10</v>
      </c>
      <c r="T4697">
        <v>13</v>
      </c>
    </row>
    <row r="4698" spans="8:20" x14ac:dyDescent="0.35">
      <c r="H4698">
        <v>633.11300000000006</v>
      </c>
      <c r="I4698">
        <v>44.116999999999997</v>
      </c>
      <c r="J4698" t="s">
        <v>131</v>
      </c>
      <c r="K4698" t="s">
        <v>63</v>
      </c>
      <c r="L4698">
        <v>3</v>
      </c>
      <c r="M4698" t="s">
        <v>293</v>
      </c>
      <c r="N4698">
        <v>3</v>
      </c>
      <c r="O4698">
        <v>10</v>
      </c>
      <c r="P4698">
        <v>13</v>
      </c>
      <c r="Q4698">
        <v>15</v>
      </c>
      <c r="R4698">
        <v>7</v>
      </c>
      <c r="S4698">
        <v>10</v>
      </c>
      <c r="T4698">
        <v>12</v>
      </c>
    </row>
    <row r="4699" spans="8:20" x14ac:dyDescent="0.35">
      <c r="H4699">
        <v>633.11400000000003</v>
      </c>
      <c r="I4699">
        <v>44.118000000000002</v>
      </c>
      <c r="J4699" t="s">
        <v>131</v>
      </c>
      <c r="K4699" t="s">
        <v>172</v>
      </c>
      <c r="L4699">
        <v>3</v>
      </c>
      <c r="M4699" t="s">
        <v>279</v>
      </c>
      <c r="N4699">
        <v>4</v>
      </c>
      <c r="O4699">
        <v>16</v>
      </c>
      <c r="P4699">
        <v>16</v>
      </c>
      <c r="Q4699">
        <v>19</v>
      </c>
      <c r="R4699">
        <v>8</v>
      </c>
      <c r="S4699">
        <v>8</v>
      </c>
      <c r="T4699">
        <v>11</v>
      </c>
    </row>
    <row r="4700" spans="8:20" x14ac:dyDescent="0.35">
      <c r="H4700">
        <v>633.11500000000001</v>
      </c>
      <c r="I4700">
        <v>44.119</v>
      </c>
      <c r="J4700" t="s">
        <v>131</v>
      </c>
      <c r="K4700" t="s">
        <v>173</v>
      </c>
      <c r="L4700">
        <v>3</v>
      </c>
      <c r="M4700" t="s">
        <v>646</v>
      </c>
      <c r="N4700">
        <v>4</v>
      </c>
      <c r="O4700">
        <v>13</v>
      </c>
      <c r="P4700">
        <v>13</v>
      </c>
      <c r="Q4700">
        <v>16</v>
      </c>
      <c r="R4700">
        <v>11</v>
      </c>
      <c r="S4700">
        <v>11</v>
      </c>
      <c r="T4700">
        <v>14</v>
      </c>
    </row>
    <row r="4701" spans="8:20" x14ac:dyDescent="0.35">
      <c r="H4701">
        <v>633.11599999999999</v>
      </c>
      <c r="I4701">
        <v>44.12</v>
      </c>
      <c r="J4701" t="s">
        <v>131</v>
      </c>
      <c r="K4701" t="s">
        <v>64</v>
      </c>
      <c r="L4701">
        <v>3</v>
      </c>
      <c r="M4701" t="s">
        <v>814</v>
      </c>
      <c r="N4701">
        <v>3</v>
      </c>
      <c r="O4701">
        <v>8</v>
      </c>
      <c r="P4701">
        <v>11</v>
      </c>
      <c r="Q4701">
        <v>13</v>
      </c>
      <c r="R4701">
        <v>10</v>
      </c>
      <c r="S4701">
        <v>13</v>
      </c>
      <c r="T4701">
        <v>15</v>
      </c>
    </row>
    <row r="4702" spans="8:20" x14ac:dyDescent="0.35">
      <c r="H4702">
        <v>633.11699999999996</v>
      </c>
      <c r="I4702">
        <v>44.121000000000002</v>
      </c>
      <c r="J4702" t="s">
        <v>131</v>
      </c>
      <c r="K4702" t="s">
        <v>174</v>
      </c>
      <c r="L4702">
        <v>3</v>
      </c>
      <c r="M4702" t="s">
        <v>794</v>
      </c>
      <c r="N4702">
        <v>3</v>
      </c>
      <c r="O4702">
        <v>8</v>
      </c>
      <c r="P4702">
        <v>11</v>
      </c>
      <c r="Q4702">
        <v>13</v>
      </c>
      <c r="R4702">
        <v>10</v>
      </c>
      <c r="S4702">
        <v>13</v>
      </c>
      <c r="T4702">
        <v>15</v>
      </c>
    </row>
    <row r="4703" spans="8:20" x14ac:dyDescent="0.35">
      <c r="H4703">
        <v>633.11800000000005</v>
      </c>
      <c r="I4703">
        <v>44.124000000000002</v>
      </c>
      <c r="J4703" t="s">
        <v>131</v>
      </c>
      <c r="K4703" t="s">
        <v>176</v>
      </c>
      <c r="L4703">
        <v>3</v>
      </c>
      <c r="M4703" t="s">
        <v>1142</v>
      </c>
      <c r="N4703">
        <v>3</v>
      </c>
      <c r="O4703">
        <v>10</v>
      </c>
      <c r="P4703">
        <v>13</v>
      </c>
      <c r="Q4703">
        <v>15</v>
      </c>
      <c r="R4703">
        <v>6</v>
      </c>
      <c r="S4703">
        <v>9</v>
      </c>
      <c r="T4703">
        <v>11</v>
      </c>
    </row>
    <row r="4704" spans="8:20" x14ac:dyDescent="0.35">
      <c r="H4704">
        <v>633.11900000000003</v>
      </c>
      <c r="I4704">
        <v>44.125</v>
      </c>
      <c r="J4704" t="s">
        <v>131</v>
      </c>
      <c r="K4704" t="s">
        <v>1737</v>
      </c>
      <c r="L4704">
        <v>3</v>
      </c>
      <c r="M4704" t="s">
        <v>659</v>
      </c>
      <c r="N4704">
        <v>4</v>
      </c>
      <c r="O4704">
        <v>16</v>
      </c>
      <c r="P4704">
        <v>16</v>
      </c>
      <c r="Q4704">
        <v>19</v>
      </c>
      <c r="R4704">
        <v>8</v>
      </c>
      <c r="S4704">
        <v>8</v>
      </c>
      <c r="T4704">
        <v>11</v>
      </c>
    </row>
    <row r="4705" spans="8:20" x14ac:dyDescent="0.35">
      <c r="H4705">
        <v>633.12</v>
      </c>
      <c r="I4705">
        <v>44.125999999999998</v>
      </c>
      <c r="J4705" t="s">
        <v>131</v>
      </c>
      <c r="K4705" t="s">
        <v>106</v>
      </c>
      <c r="L4705">
        <v>3</v>
      </c>
      <c r="M4705" t="s">
        <v>780</v>
      </c>
      <c r="N4705">
        <v>2</v>
      </c>
      <c r="O4705">
        <v>7</v>
      </c>
      <c r="P4705">
        <v>12</v>
      </c>
      <c r="Q4705">
        <v>14</v>
      </c>
      <c r="R4705">
        <v>5</v>
      </c>
      <c r="S4705">
        <v>10</v>
      </c>
      <c r="T4705">
        <v>12</v>
      </c>
    </row>
    <row r="4706" spans="8:20" x14ac:dyDescent="0.35">
      <c r="H4706">
        <v>633.12099999999998</v>
      </c>
      <c r="I4706">
        <v>44.127000000000002</v>
      </c>
      <c r="J4706" t="s">
        <v>131</v>
      </c>
      <c r="K4706" t="s">
        <v>40</v>
      </c>
      <c r="L4706">
        <v>3</v>
      </c>
      <c r="M4706" t="s">
        <v>1145</v>
      </c>
      <c r="N4706">
        <v>3</v>
      </c>
      <c r="O4706">
        <v>12</v>
      </c>
      <c r="P4706">
        <v>15</v>
      </c>
      <c r="Q4706">
        <v>17</v>
      </c>
      <c r="R4706">
        <v>6</v>
      </c>
      <c r="S4706">
        <v>9</v>
      </c>
      <c r="T4706">
        <v>11</v>
      </c>
    </row>
    <row r="4707" spans="8:20" x14ac:dyDescent="0.35">
      <c r="H4707">
        <v>633.12199999999996</v>
      </c>
      <c r="I4707">
        <v>44.128999999999998</v>
      </c>
      <c r="J4707" t="s">
        <v>131</v>
      </c>
      <c r="K4707" t="s">
        <v>66</v>
      </c>
      <c r="L4707">
        <v>3</v>
      </c>
      <c r="M4707" t="s">
        <v>1035</v>
      </c>
      <c r="N4707">
        <v>4</v>
      </c>
      <c r="O4707">
        <v>13</v>
      </c>
      <c r="P4707">
        <v>13</v>
      </c>
      <c r="Q4707">
        <v>16</v>
      </c>
      <c r="R4707">
        <v>10</v>
      </c>
      <c r="S4707">
        <v>10</v>
      </c>
      <c r="T4707">
        <v>13</v>
      </c>
    </row>
    <row r="4708" spans="8:20" x14ac:dyDescent="0.35">
      <c r="H4708">
        <v>633.12300000000005</v>
      </c>
      <c r="I4708">
        <v>44.131999999999998</v>
      </c>
      <c r="J4708" t="s">
        <v>131</v>
      </c>
      <c r="K4708" t="s">
        <v>179</v>
      </c>
      <c r="L4708">
        <v>3</v>
      </c>
      <c r="M4708" t="s">
        <v>812</v>
      </c>
      <c r="N4708">
        <v>2</v>
      </c>
      <c r="O4708">
        <v>11</v>
      </c>
      <c r="P4708">
        <v>16</v>
      </c>
      <c r="Q4708">
        <v>18</v>
      </c>
      <c r="R4708">
        <v>0</v>
      </c>
      <c r="S4708">
        <v>5</v>
      </c>
      <c r="T4708">
        <v>7</v>
      </c>
    </row>
    <row r="4709" spans="8:20" x14ac:dyDescent="0.35">
      <c r="H4709">
        <v>633.12400000000002</v>
      </c>
      <c r="I4709">
        <v>44.133000000000003</v>
      </c>
      <c r="J4709" t="s">
        <v>131</v>
      </c>
      <c r="K4709" t="s">
        <v>68</v>
      </c>
      <c r="L4709">
        <v>3</v>
      </c>
      <c r="M4709" t="s">
        <v>791</v>
      </c>
      <c r="N4709">
        <v>4</v>
      </c>
      <c r="O4709">
        <v>10</v>
      </c>
      <c r="P4709">
        <v>10</v>
      </c>
      <c r="Q4709">
        <v>13</v>
      </c>
      <c r="R4709">
        <v>12</v>
      </c>
      <c r="S4709">
        <v>12</v>
      </c>
      <c r="T4709">
        <v>15</v>
      </c>
    </row>
    <row r="4710" spans="8:20" x14ac:dyDescent="0.35">
      <c r="H4710">
        <v>633.125</v>
      </c>
      <c r="I4710">
        <v>44.134</v>
      </c>
      <c r="J4710" t="s">
        <v>131</v>
      </c>
      <c r="K4710" t="s">
        <v>26</v>
      </c>
      <c r="L4710">
        <v>3</v>
      </c>
      <c r="M4710" t="s">
        <v>785</v>
      </c>
      <c r="N4710">
        <v>4</v>
      </c>
      <c r="O4710">
        <v>14</v>
      </c>
      <c r="P4710">
        <v>14</v>
      </c>
      <c r="Q4710">
        <v>17</v>
      </c>
      <c r="R4710">
        <v>8</v>
      </c>
      <c r="S4710">
        <v>8</v>
      </c>
      <c r="T4710">
        <v>11</v>
      </c>
    </row>
    <row r="4711" spans="8:20" x14ac:dyDescent="0.35">
      <c r="H4711">
        <v>633.12599999999998</v>
      </c>
      <c r="I4711">
        <v>44.134999999999998</v>
      </c>
      <c r="J4711" t="s">
        <v>131</v>
      </c>
      <c r="K4711" t="s">
        <v>69</v>
      </c>
      <c r="L4711">
        <v>3</v>
      </c>
      <c r="M4711" t="s">
        <v>542</v>
      </c>
      <c r="N4711">
        <v>4</v>
      </c>
      <c r="O4711">
        <v>15</v>
      </c>
      <c r="P4711">
        <v>15</v>
      </c>
      <c r="Q4711">
        <v>18</v>
      </c>
      <c r="R4711">
        <v>8</v>
      </c>
      <c r="S4711">
        <v>8</v>
      </c>
      <c r="T4711">
        <v>11</v>
      </c>
    </row>
    <row r="4712" spans="8:20" x14ac:dyDescent="0.35">
      <c r="H4712">
        <v>633.12699999999995</v>
      </c>
      <c r="I4712">
        <v>44.136000000000003</v>
      </c>
      <c r="J4712" t="s">
        <v>131</v>
      </c>
      <c r="K4712" t="s">
        <v>1531</v>
      </c>
      <c r="L4712">
        <v>3</v>
      </c>
      <c r="M4712" t="s">
        <v>624</v>
      </c>
      <c r="N4712">
        <v>4</v>
      </c>
      <c r="O4712">
        <v>14</v>
      </c>
      <c r="P4712">
        <v>14</v>
      </c>
      <c r="Q4712">
        <v>17</v>
      </c>
      <c r="R4712">
        <v>10</v>
      </c>
      <c r="S4712">
        <v>10</v>
      </c>
      <c r="T4712">
        <v>13</v>
      </c>
    </row>
    <row r="4713" spans="8:20" x14ac:dyDescent="0.35">
      <c r="H4713">
        <v>633.12800000000004</v>
      </c>
      <c r="I4713">
        <v>44.137</v>
      </c>
      <c r="J4713" t="s">
        <v>131</v>
      </c>
      <c r="K4713" t="s">
        <v>41</v>
      </c>
      <c r="L4713">
        <v>3</v>
      </c>
      <c r="M4713" t="s">
        <v>630</v>
      </c>
      <c r="N4713">
        <v>3</v>
      </c>
      <c r="O4713">
        <v>8</v>
      </c>
      <c r="P4713">
        <v>11</v>
      </c>
      <c r="Q4713">
        <v>13</v>
      </c>
      <c r="R4713">
        <v>6</v>
      </c>
      <c r="S4713">
        <v>9</v>
      </c>
      <c r="T4713">
        <v>11</v>
      </c>
    </row>
    <row r="4714" spans="8:20" x14ac:dyDescent="0.35">
      <c r="H4714">
        <v>633.12900000000002</v>
      </c>
      <c r="I4714">
        <v>44.137999999999998</v>
      </c>
      <c r="J4714" t="s">
        <v>131</v>
      </c>
      <c r="K4714" t="s">
        <v>180</v>
      </c>
      <c r="L4714">
        <v>3</v>
      </c>
      <c r="M4714" t="s">
        <v>1146</v>
      </c>
      <c r="N4714">
        <v>3</v>
      </c>
      <c r="O4714">
        <v>15</v>
      </c>
      <c r="P4714">
        <v>18</v>
      </c>
      <c r="Q4714">
        <v>20</v>
      </c>
      <c r="R4714">
        <v>0</v>
      </c>
      <c r="S4714">
        <v>3</v>
      </c>
      <c r="T4714">
        <v>5</v>
      </c>
    </row>
    <row r="4715" spans="8:20" x14ac:dyDescent="0.35">
      <c r="H4715">
        <v>633.13</v>
      </c>
      <c r="I4715">
        <v>44.139000000000003</v>
      </c>
      <c r="J4715" t="s">
        <v>131</v>
      </c>
      <c r="K4715" t="s">
        <v>70</v>
      </c>
      <c r="L4715">
        <v>3</v>
      </c>
      <c r="M4715" t="s">
        <v>68</v>
      </c>
      <c r="N4715">
        <v>1</v>
      </c>
      <c r="O4715">
        <v>3</v>
      </c>
      <c r="P4715">
        <v>10</v>
      </c>
      <c r="Q4715">
        <v>12</v>
      </c>
      <c r="R4715">
        <v>2</v>
      </c>
      <c r="S4715">
        <v>9</v>
      </c>
      <c r="T4715">
        <v>11</v>
      </c>
    </row>
    <row r="4716" spans="8:20" x14ac:dyDescent="0.35">
      <c r="H4716">
        <v>635.03399999999999</v>
      </c>
      <c r="I4716">
        <v>45.045999999999999</v>
      </c>
      <c r="J4716" t="s">
        <v>53</v>
      </c>
      <c r="K4716" t="s">
        <v>132</v>
      </c>
      <c r="L4716">
        <v>3</v>
      </c>
      <c r="M4716" t="s">
        <v>1147</v>
      </c>
      <c r="N4716">
        <v>3</v>
      </c>
      <c r="O4716">
        <v>7</v>
      </c>
      <c r="P4716">
        <v>10</v>
      </c>
      <c r="Q4716">
        <v>12</v>
      </c>
      <c r="R4716">
        <v>10</v>
      </c>
      <c r="S4716">
        <v>13</v>
      </c>
      <c r="T4716">
        <v>15</v>
      </c>
    </row>
    <row r="4717" spans="8:20" x14ac:dyDescent="0.35">
      <c r="H4717">
        <v>635.03499999999997</v>
      </c>
      <c r="I4717">
        <v>45.046999999999997</v>
      </c>
      <c r="J4717" t="s">
        <v>53</v>
      </c>
      <c r="K4717" t="s">
        <v>133</v>
      </c>
      <c r="L4717">
        <v>3</v>
      </c>
      <c r="M4717" t="s">
        <v>583</v>
      </c>
      <c r="N4717">
        <v>3</v>
      </c>
      <c r="O4717">
        <v>14</v>
      </c>
      <c r="P4717">
        <v>17</v>
      </c>
      <c r="Q4717">
        <v>19</v>
      </c>
      <c r="R4717">
        <v>2</v>
      </c>
      <c r="S4717">
        <v>5</v>
      </c>
      <c r="T4717">
        <v>7</v>
      </c>
    </row>
    <row r="4718" spans="8:20" x14ac:dyDescent="0.35">
      <c r="H4718">
        <v>635.03599999999994</v>
      </c>
      <c r="I4718">
        <v>45.048000000000002</v>
      </c>
      <c r="J4718" t="s">
        <v>53</v>
      </c>
      <c r="K4718" t="s">
        <v>54</v>
      </c>
      <c r="L4718">
        <v>1</v>
      </c>
      <c r="M4718" t="s">
        <v>1147</v>
      </c>
      <c r="N4718">
        <v>3</v>
      </c>
      <c r="O4718">
        <v>7</v>
      </c>
      <c r="P4718">
        <v>10</v>
      </c>
      <c r="Q4718">
        <v>12</v>
      </c>
      <c r="R4718">
        <v>10</v>
      </c>
      <c r="S4718">
        <v>13</v>
      </c>
      <c r="T4718">
        <v>15</v>
      </c>
    </row>
    <row r="4719" spans="8:20" x14ac:dyDescent="0.35">
      <c r="H4719">
        <v>635.03700000000003</v>
      </c>
      <c r="I4719">
        <v>45.048999999999999</v>
      </c>
      <c r="J4719" t="s">
        <v>53</v>
      </c>
      <c r="K4719" t="s">
        <v>1560</v>
      </c>
      <c r="L4719">
        <v>3</v>
      </c>
      <c r="M4719" t="s">
        <v>974</v>
      </c>
      <c r="N4719">
        <v>3</v>
      </c>
      <c r="O4719">
        <v>9</v>
      </c>
      <c r="P4719">
        <v>12</v>
      </c>
      <c r="Q4719">
        <v>14</v>
      </c>
      <c r="R4719">
        <v>9</v>
      </c>
      <c r="S4719">
        <v>12</v>
      </c>
      <c r="T4719">
        <v>14</v>
      </c>
    </row>
    <row r="4720" spans="8:20" x14ac:dyDescent="0.35">
      <c r="H4720">
        <v>635.03800000000001</v>
      </c>
      <c r="I4720">
        <v>45.05</v>
      </c>
      <c r="J4720" t="s">
        <v>53</v>
      </c>
      <c r="K4720" t="s">
        <v>134</v>
      </c>
      <c r="L4720">
        <v>3</v>
      </c>
      <c r="M4720" t="s">
        <v>1148</v>
      </c>
      <c r="N4720">
        <v>4</v>
      </c>
      <c r="O4720">
        <v>13</v>
      </c>
      <c r="P4720">
        <v>13</v>
      </c>
      <c r="Q4720">
        <v>16</v>
      </c>
      <c r="R4720">
        <v>10</v>
      </c>
      <c r="S4720">
        <v>10</v>
      </c>
      <c r="T4720">
        <v>13</v>
      </c>
    </row>
    <row r="4721" spans="8:20" x14ac:dyDescent="0.35">
      <c r="H4721">
        <v>635.03899999999999</v>
      </c>
      <c r="I4721">
        <v>45.051000000000002</v>
      </c>
      <c r="J4721" t="s">
        <v>53</v>
      </c>
      <c r="K4721" t="s">
        <v>55</v>
      </c>
      <c r="L4721">
        <v>1</v>
      </c>
      <c r="M4721" t="s">
        <v>1642</v>
      </c>
      <c r="N4721">
        <v>3</v>
      </c>
      <c r="O4721">
        <v>18</v>
      </c>
      <c r="P4721">
        <v>21</v>
      </c>
      <c r="Q4721">
        <v>23</v>
      </c>
      <c r="R4721">
        <v>2</v>
      </c>
      <c r="S4721">
        <v>5</v>
      </c>
      <c r="T4721">
        <v>7</v>
      </c>
    </row>
    <row r="4722" spans="8:20" x14ac:dyDescent="0.35">
      <c r="H4722">
        <v>635.04</v>
      </c>
      <c r="I4722">
        <v>45.052</v>
      </c>
      <c r="J4722" t="s">
        <v>53</v>
      </c>
      <c r="K4722" t="s">
        <v>33</v>
      </c>
      <c r="L4722">
        <v>2</v>
      </c>
      <c r="M4722" t="s">
        <v>1058</v>
      </c>
      <c r="N4722">
        <v>3</v>
      </c>
      <c r="O4722">
        <v>8</v>
      </c>
      <c r="P4722">
        <v>11</v>
      </c>
      <c r="Q4722">
        <v>13</v>
      </c>
      <c r="R4722">
        <v>8</v>
      </c>
      <c r="S4722">
        <v>11</v>
      </c>
      <c r="T4722">
        <v>13</v>
      </c>
    </row>
    <row r="4723" spans="8:20" x14ac:dyDescent="0.35">
      <c r="H4723">
        <v>635.04100000000005</v>
      </c>
      <c r="I4723">
        <v>45.052999999999997</v>
      </c>
      <c r="J4723" t="s">
        <v>53</v>
      </c>
      <c r="K4723" t="s">
        <v>135</v>
      </c>
      <c r="L4723">
        <v>3</v>
      </c>
      <c r="M4723" t="s">
        <v>1149</v>
      </c>
      <c r="N4723">
        <v>4</v>
      </c>
      <c r="O4723">
        <v>17</v>
      </c>
      <c r="P4723">
        <v>17</v>
      </c>
      <c r="Q4723">
        <v>20</v>
      </c>
      <c r="R4723">
        <v>4</v>
      </c>
      <c r="S4723">
        <v>4</v>
      </c>
      <c r="T4723">
        <v>7</v>
      </c>
    </row>
    <row r="4724" spans="8:20" x14ac:dyDescent="0.35">
      <c r="H4724">
        <v>635.04200000000003</v>
      </c>
      <c r="I4724">
        <v>45.054000000000002</v>
      </c>
      <c r="J4724" t="s">
        <v>53</v>
      </c>
      <c r="K4724" t="s">
        <v>136</v>
      </c>
      <c r="L4724">
        <v>3</v>
      </c>
      <c r="M4724" t="s">
        <v>959</v>
      </c>
      <c r="N4724">
        <v>4</v>
      </c>
      <c r="O4724">
        <v>16</v>
      </c>
      <c r="P4724">
        <v>16</v>
      </c>
      <c r="Q4724">
        <v>19</v>
      </c>
      <c r="R4724">
        <v>8</v>
      </c>
      <c r="S4724">
        <v>8</v>
      </c>
      <c r="T4724">
        <v>11</v>
      </c>
    </row>
    <row r="4725" spans="8:20" x14ac:dyDescent="0.35">
      <c r="H4725">
        <v>635.04300000000001</v>
      </c>
      <c r="I4725">
        <v>45.055</v>
      </c>
      <c r="J4725" t="s">
        <v>53</v>
      </c>
      <c r="K4725" t="s">
        <v>137</v>
      </c>
      <c r="L4725">
        <v>3</v>
      </c>
      <c r="M4725" t="s">
        <v>1150</v>
      </c>
      <c r="N4725">
        <v>4</v>
      </c>
      <c r="O4725">
        <v>17</v>
      </c>
      <c r="P4725">
        <v>17</v>
      </c>
      <c r="Q4725">
        <v>20</v>
      </c>
      <c r="R4725">
        <v>8</v>
      </c>
      <c r="S4725">
        <v>8</v>
      </c>
      <c r="T4725">
        <v>11</v>
      </c>
    </row>
    <row r="4726" spans="8:20" x14ac:dyDescent="0.35">
      <c r="H4726">
        <v>635.04399999999998</v>
      </c>
      <c r="I4726">
        <v>45.055999999999997</v>
      </c>
      <c r="J4726" t="s">
        <v>53</v>
      </c>
      <c r="K4726" t="s">
        <v>138</v>
      </c>
      <c r="L4726">
        <v>3</v>
      </c>
      <c r="M4726" t="s">
        <v>1074</v>
      </c>
      <c r="N4726">
        <v>4</v>
      </c>
      <c r="O4726">
        <v>12</v>
      </c>
      <c r="P4726">
        <v>12</v>
      </c>
      <c r="Q4726">
        <v>15</v>
      </c>
      <c r="R4726">
        <v>9</v>
      </c>
      <c r="S4726">
        <v>9</v>
      </c>
      <c r="T4726">
        <v>12</v>
      </c>
    </row>
    <row r="4727" spans="8:20" x14ac:dyDescent="0.35">
      <c r="H4727">
        <v>635.04499999999996</v>
      </c>
      <c r="I4727">
        <v>45.057000000000002</v>
      </c>
      <c r="J4727" t="s">
        <v>53</v>
      </c>
      <c r="K4727" t="s">
        <v>139</v>
      </c>
      <c r="L4727">
        <v>3</v>
      </c>
      <c r="M4727" t="s">
        <v>1151</v>
      </c>
      <c r="N4727">
        <v>3</v>
      </c>
      <c r="O4727">
        <v>10</v>
      </c>
      <c r="P4727">
        <v>13</v>
      </c>
      <c r="Q4727">
        <v>15</v>
      </c>
      <c r="R4727">
        <v>10</v>
      </c>
      <c r="S4727">
        <v>13</v>
      </c>
      <c r="T4727">
        <v>15</v>
      </c>
    </row>
    <row r="4728" spans="8:20" x14ac:dyDescent="0.35">
      <c r="H4728">
        <v>635.04600000000005</v>
      </c>
      <c r="I4728">
        <v>45.058999999999997</v>
      </c>
      <c r="J4728" t="s">
        <v>53</v>
      </c>
      <c r="K4728" t="s">
        <v>34</v>
      </c>
      <c r="L4728">
        <v>2</v>
      </c>
      <c r="M4728" t="s">
        <v>1147</v>
      </c>
      <c r="N4728">
        <v>3</v>
      </c>
      <c r="O4728">
        <v>7</v>
      </c>
      <c r="P4728">
        <v>10</v>
      </c>
      <c r="Q4728">
        <v>12</v>
      </c>
      <c r="R4728">
        <v>10</v>
      </c>
      <c r="S4728">
        <v>13</v>
      </c>
      <c r="T4728">
        <v>15</v>
      </c>
    </row>
    <row r="4729" spans="8:20" x14ac:dyDescent="0.35">
      <c r="H4729">
        <v>635.04700000000003</v>
      </c>
      <c r="I4729">
        <v>45.06</v>
      </c>
      <c r="J4729" t="s">
        <v>53</v>
      </c>
      <c r="K4729" t="s">
        <v>35</v>
      </c>
      <c r="L4729">
        <v>2</v>
      </c>
      <c r="M4729" t="s">
        <v>1151</v>
      </c>
      <c r="N4729">
        <v>3</v>
      </c>
      <c r="O4729">
        <v>10</v>
      </c>
      <c r="P4729">
        <v>13</v>
      </c>
      <c r="Q4729">
        <v>15</v>
      </c>
      <c r="R4729">
        <v>10</v>
      </c>
      <c r="S4729">
        <v>13</v>
      </c>
      <c r="T4729">
        <v>15</v>
      </c>
    </row>
    <row r="4730" spans="8:20" x14ac:dyDescent="0.35">
      <c r="H4730">
        <v>635.048</v>
      </c>
      <c r="I4730">
        <v>45.061</v>
      </c>
      <c r="J4730" t="s">
        <v>53</v>
      </c>
      <c r="K4730" t="s">
        <v>140</v>
      </c>
      <c r="L4730">
        <v>3</v>
      </c>
      <c r="M4730" t="s">
        <v>1152</v>
      </c>
      <c r="N4730">
        <v>3</v>
      </c>
      <c r="O4730">
        <v>9</v>
      </c>
      <c r="P4730">
        <v>12</v>
      </c>
      <c r="Q4730">
        <v>14</v>
      </c>
      <c r="R4730">
        <v>9</v>
      </c>
      <c r="S4730">
        <v>12</v>
      </c>
      <c r="T4730">
        <v>14</v>
      </c>
    </row>
    <row r="4731" spans="8:20" x14ac:dyDescent="0.35">
      <c r="H4731">
        <v>635.04899999999998</v>
      </c>
      <c r="I4731">
        <v>45.061999999999998</v>
      </c>
      <c r="J4731" t="s">
        <v>53</v>
      </c>
      <c r="K4731" t="s">
        <v>30</v>
      </c>
      <c r="L4731">
        <v>3</v>
      </c>
      <c r="M4731" t="s">
        <v>1147</v>
      </c>
      <c r="N4731">
        <v>3</v>
      </c>
      <c r="O4731">
        <v>7</v>
      </c>
      <c r="P4731">
        <v>10</v>
      </c>
      <c r="Q4731">
        <v>12</v>
      </c>
      <c r="R4731">
        <v>10</v>
      </c>
      <c r="S4731">
        <v>13</v>
      </c>
      <c r="T4731">
        <v>15</v>
      </c>
    </row>
    <row r="4732" spans="8:20" x14ac:dyDescent="0.35">
      <c r="H4732">
        <v>635.04999999999995</v>
      </c>
      <c r="I4732">
        <v>45.063000000000002</v>
      </c>
      <c r="J4732" t="s">
        <v>53</v>
      </c>
      <c r="K4732" t="s">
        <v>141</v>
      </c>
      <c r="L4732">
        <v>3</v>
      </c>
      <c r="M4732" t="s">
        <v>1608</v>
      </c>
      <c r="N4732">
        <v>3</v>
      </c>
      <c r="O4732">
        <v>17</v>
      </c>
      <c r="P4732">
        <v>20</v>
      </c>
      <c r="Q4732">
        <v>22</v>
      </c>
      <c r="R4732">
        <v>2</v>
      </c>
      <c r="S4732">
        <v>5</v>
      </c>
      <c r="T4732">
        <v>7</v>
      </c>
    </row>
    <row r="4733" spans="8:20" x14ac:dyDescent="0.35">
      <c r="H4733">
        <v>635.05100000000004</v>
      </c>
      <c r="I4733">
        <v>45.064</v>
      </c>
      <c r="J4733" t="s">
        <v>53</v>
      </c>
      <c r="K4733" t="s">
        <v>142</v>
      </c>
      <c r="L4733">
        <v>3</v>
      </c>
      <c r="M4733" t="s">
        <v>531</v>
      </c>
      <c r="N4733">
        <v>4</v>
      </c>
      <c r="O4733">
        <v>17</v>
      </c>
      <c r="P4733">
        <v>17</v>
      </c>
      <c r="Q4733">
        <v>20</v>
      </c>
      <c r="R4733">
        <v>6</v>
      </c>
      <c r="S4733">
        <v>6</v>
      </c>
      <c r="T4733">
        <v>9</v>
      </c>
    </row>
    <row r="4734" spans="8:20" x14ac:dyDescent="0.35">
      <c r="H4734">
        <v>635.05200000000002</v>
      </c>
      <c r="I4734">
        <v>45.064999999999998</v>
      </c>
      <c r="J4734" t="s">
        <v>53</v>
      </c>
      <c r="K4734" t="s">
        <v>36</v>
      </c>
      <c r="L4734">
        <v>2</v>
      </c>
      <c r="M4734" t="s">
        <v>974</v>
      </c>
      <c r="N4734">
        <v>3</v>
      </c>
      <c r="O4734">
        <v>9</v>
      </c>
      <c r="P4734">
        <v>12</v>
      </c>
      <c r="Q4734">
        <v>14</v>
      </c>
      <c r="R4734">
        <v>9</v>
      </c>
      <c r="S4734">
        <v>12</v>
      </c>
      <c r="T4734">
        <v>14</v>
      </c>
    </row>
    <row r="4735" spans="8:20" x14ac:dyDescent="0.35">
      <c r="H4735">
        <v>635.053</v>
      </c>
      <c r="I4735">
        <v>45.067</v>
      </c>
      <c r="J4735" t="s">
        <v>53</v>
      </c>
      <c r="K4735" t="s">
        <v>144</v>
      </c>
      <c r="L4735">
        <v>3</v>
      </c>
      <c r="M4735" t="s">
        <v>1147</v>
      </c>
      <c r="N4735">
        <v>3</v>
      </c>
      <c r="O4735">
        <v>7</v>
      </c>
      <c r="P4735">
        <v>10</v>
      </c>
      <c r="Q4735">
        <v>12</v>
      </c>
      <c r="R4735">
        <v>10</v>
      </c>
      <c r="S4735">
        <v>13</v>
      </c>
      <c r="T4735">
        <v>15</v>
      </c>
    </row>
    <row r="4736" spans="8:20" x14ac:dyDescent="0.35">
      <c r="H4736">
        <v>635.05399999999997</v>
      </c>
      <c r="I4736">
        <v>45.067999999999998</v>
      </c>
      <c r="J4736" t="s">
        <v>53</v>
      </c>
      <c r="K4736" t="s">
        <v>56</v>
      </c>
      <c r="L4736">
        <v>1</v>
      </c>
      <c r="M4736" t="s">
        <v>1153</v>
      </c>
      <c r="N4736">
        <v>2</v>
      </c>
      <c r="O4736">
        <v>10</v>
      </c>
      <c r="P4736">
        <v>15</v>
      </c>
      <c r="Q4736">
        <v>17</v>
      </c>
      <c r="R4736">
        <v>2</v>
      </c>
      <c r="S4736">
        <v>7</v>
      </c>
      <c r="T4736">
        <v>9</v>
      </c>
    </row>
    <row r="4737" spans="8:20" x14ac:dyDescent="0.35">
      <c r="H4737">
        <v>635.05499999999995</v>
      </c>
      <c r="I4737">
        <v>45.07</v>
      </c>
      <c r="J4737" t="s">
        <v>53</v>
      </c>
      <c r="K4737" t="s">
        <v>146</v>
      </c>
      <c r="L4737">
        <v>3</v>
      </c>
      <c r="M4737" t="s">
        <v>249</v>
      </c>
      <c r="N4737">
        <v>4</v>
      </c>
      <c r="O4737">
        <v>16</v>
      </c>
      <c r="P4737">
        <v>16</v>
      </c>
      <c r="Q4737">
        <v>19</v>
      </c>
      <c r="R4737">
        <v>7</v>
      </c>
      <c r="S4737">
        <v>7</v>
      </c>
      <c r="T4737">
        <v>10</v>
      </c>
    </row>
    <row r="4738" spans="8:20" x14ac:dyDescent="0.35">
      <c r="H4738">
        <v>635.05600000000004</v>
      </c>
      <c r="I4738">
        <v>45.070999999999998</v>
      </c>
      <c r="J4738" t="s">
        <v>53</v>
      </c>
      <c r="K4738" t="s">
        <v>147</v>
      </c>
      <c r="L4738">
        <v>3</v>
      </c>
      <c r="M4738" t="s">
        <v>826</v>
      </c>
      <c r="N4738">
        <v>4</v>
      </c>
      <c r="O4738">
        <v>15</v>
      </c>
      <c r="P4738">
        <v>15</v>
      </c>
      <c r="Q4738">
        <v>18</v>
      </c>
      <c r="R4738">
        <v>7</v>
      </c>
      <c r="S4738">
        <v>7</v>
      </c>
      <c r="T4738">
        <v>10</v>
      </c>
    </row>
    <row r="4739" spans="8:20" x14ac:dyDescent="0.35">
      <c r="H4739">
        <v>635.05700000000002</v>
      </c>
      <c r="I4739">
        <v>45.072000000000003</v>
      </c>
      <c r="J4739" t="s">
        <v>53</v>
      </c>
      <c r="K4739" t="s">
        <v>28</v>
      </c>
      <c r="L4739">
        <v>3</v>
      </c>
      <c r="M4739" t="s">
        <v>1108</v>
      </c>
      <c r="N4739">
        <v>4</v>
      </c>
      <c r="O4739">
        <v>18</v>
      </c>
      <c r="P4739">
        <v>18</v>
      </c>
      <c r="Q4739">
        <v>21</v>
      </c>
      <c r="R4739">
        <v>6</v>
      </c>
      <c r="S4739">
        <v>6</v>
      </c>
      <c r="T4739">
        <v>9</v>
      </c>
    </row>
    <row r="4740" spans="8:20" x14ac:dyDescent="0.35">
      <c r="H4740">
        <v>635.05799999999999</v>
      </c>
      <c r="I4740">
        <v>45.073</v>
      </c>
      <c r="J4740" t="s">
        <v>53</v>
      </c>
      <c r="K4740" t="s">
        <v>148</v>
      </c>
      <c r="L4740">
        <v>3</v>
      </c>
      <c r="M4740" t="s">
        <v>872</v>
      </c>
      <c r="N4740">
        <v>4</v>
      </c>
      <c r="O4740">
        <v>16</v>
      </c>
      <c r="P4740">
        <v>16</v>
      </c>
      <c r="Q4740">
        <v>19</v>
      </c>
      <c r="R4740">
        <v>9</v>
      </c>
      <c r="S4740">
        <v>9</v>
      </c>
      <c r="T4740">
        <v>12</v>
      </c>
    </row>
    <row r="4741" spans="8:20" x14ac:dyDescent="0.35">
      <c r="H4741">
        <v>635.05899999999997</v>
      </c>
      <c r="I4741">
        <v>45.073999999999998</v>
      </c>
      <c r="J4741" t="s">
        <v>53</v>
      </c>
      <c r="K4741" t="s">
        <v>149</v>
      </c>
      <c r="L4741">
        <v>3</v>
      </c>
      <c r="M4741" t="s">
        <v>384</v>
      </c>
      <c r="N4741">
        <v>4</v>
      </c>
      <c r="O4741">
        <v>18</v>
      </c>
      <c r="P4741">
        <v>18</v>
      </c>
      <c r="Q4741">
        <v>21</v>
      </c>
      <c r="R4741">
        <v>5</v>
      </c>
      <c r="S4741">
        <v>5</v>
      </c>
      <c r="T4741">
        <v>8</v>
      </c>
    </row>
    <row r="4742" spans="8:20" x14ac:dyDescent="0.35">
      <c r="H4742">
        <v>635.05999999999995</v>
      </c>
      <c r="I4742">
        <v>45.075000000000003</v>
      </c>
      <c r="J4742" t="s">
        <v>53</v>
      </c>
      <c r="K4742" t="s">
        <v>150</v>
      </c>
      <c r="L4742">
        <v>3</v>
      </c>
      <c r="M4742" t="s">
        <v>702</v>
      </c>
      <c r="N4742">
        <v>4</v>
      </c>
      <c r="O4742">
        <v>8</v>
      </c>
      <c r="P4742">
        <v>8</v>
      </c>
      <c r="Q4742">
        <v>11</v>
      </c>
      <c r="R4742">
        <v>16</v>
      </c>
      <c r="S4742">
        <v>16</v>
      </c>
      <c r="T4742">
        <v>19</v>
      </c>
    </row>
    <row r="4743" spans="8:20" x14ac:dyDescent="0.35">
      <c r="H4743">
        <v>635.06100000000004</v>
      </c>
      <c r="I4743">
        <v>45.076000000000001</v>
      </c>
      <c r="J4743" t="s">
        <v>53</v>
      </c>
      <c r="K4743" t="s">
        <v>151</v>
      </c>
      <c r="L4743">
        <v>3</v>
      </c>
      <c r="M4743" t="s">
        <v>359</v>
      </c>
      <c r="N4743">
        <v>3</v>
      </c>
      <c r="O4743">
        <v>10</v>
      </c>
      <c r="P4743">
        <v>13</v>
      </c>
      <c r="Q4743">
        <v>15</v>
      </c>
      <c r="R4743">
        <v>10</v>
      </c>
      <c r="S4743">
        <v>13</v>
      </c>
      <c r="T4743">
        <v>15</v>
      </c>
    </row>
    <row r="4744" spans="8:20" x14ac:dyDescent="0.35">
      <c r="H4744">
        <v>635.06200000000001</v>
      </c>
      <c r="I4744">
        <v>45.076999999999998</v>
      </c>
      <c r="J4744" t="s">
        <v>53</v>
      </c>
      <c r="K4744" t="s">
        <v>152</v>
      </c>
      <c r="L4744">
        <v>3</v>
      </c>
      <c r="M4744" t="s">
        <v>1151</v>
      </c>
      <c r="N4744">
        <v>3</v>
      </c>
      <c r="O4744">
        <v>10</v>
      </c>
      <c r="P4744">
        <v>13</v>
      </c>
      <c r="Q4744">
        <v>15</v>
      </c>
      <c r="R4744">
        <v>10</v>
      </c>
      <c r="S4744">
        <v>13</v>
      </c>
      <c r="T4744">
        <v>15</v>
      </c>
    </row>
    <row r="4745" spans="8:20" x14ac:dyDescent="0.35">
      <c r="H4745">
        <v>635.06299999999999</v>
      </c>
      <c r="I4745">
        <v>45.078000000000003</v>
      </c>
      <c r="J4745" t="s">
        <v>53</v>
      </c>
      <c r="K4745" t="s">
        <v>1752</v>
      </c>
      <c r="L4745">
        <v>3</v>
      </c>
      <c r="M4745" t="s">
        <v>702</v>
      </c>
      <c r="N4745">
        <v>4</v>
      </c>
      <c r="O4745">
        <v>8</v>
      </c>
      <c r="P4745">
        <v>8</v>
      </c>
      <c r="Q4745">
        <v>11</v>
      </c>
      <c r="R4745">
        <v>16</v>
      </c>
      <c r="S4745">
        <v>16</v>
      </c>
      <c r="T4745">
        <v>19</v>
      </c>
    </row>
    <row r="4746" spans="8:20" x14ac:dyDescent="0.35">
      <c r="H4746">
        <v>635.06399999999996</v>
      </c>
      <c r="I4746">
        <v>45.079000000000001</v>
      </c>
      <c r="J4746" t="s">
        <v>53</v>
      </c>
      <c r="K4746" t="s">
        <v>153</v>
      </c>
      <c r="L4746">
        <v>3</v>
      </c>
      <c r="M4746" t="s">
        <v>249</v>
      </c>
      <c r="N4746">
        <v>4</v>
      </c>
      <c r="O4746">
        <v>16</v>
      </c>
      <c r="P4746">
        <v>16</v>
      </c>
      <c r="Q4746">
        <v>19</v>
      </c>
      <c r="R4746">
        <v>7</v>
      </c>
      <c r="S4746">
        <v>7</v>
      </c>
      <c r="T4746">
        <v>10</v>
      </c>
    </row>
    <row r="4747" spans="8:20" x14ac:dyDescent="0.35">
      <c r="H4747">
        <v>635.06500000000005</v>
      </c>
      <c r="I4747">
        <v>45.08</v>
      </c>
      <c r="J4747" t="s">
        <v>53</v>
      </c>
      <c r="K4747" t="s">
        <v>1606</v>
      </c>
      <c r="L4747">
        <v>3</v>
      </c>
      <c r="M4747" t="s">
        <v>1608</v>
      </c>
      <c r="N4747">
        <v>3</v>
      </c>
      <c r="O4747">
        <v>17</v>
      </c>
      <c r="P4747">
        <v>20</v>
      </c>
      <c r="Q4747">
        <v>22</v>
      </c>
      <c r="R4747">
        <v>2</v>
      </c>
      <c r="S4747">
        <v>5</v>
      </c>
      <c r="T4747">
        <v>7</v>
      </c>
    </row>
    <row r="4748" spans="8:20" x14ac:dyDescent="0.35">
      <c r="H4748">
        <v>635.06600000000003</v>
      </c>
      <c r="I4748">
        <v>45.084000000000003</v>
      </c>
      <c r="J4748" t="s">
        <v>53</v>
      </c>
      <c r="K4748" t="s">
        <v>1666</v>
      </c>
      <c r="L4748">
        <v>3</v>
      </c>
      <c r="M4748" t="s">
        <v>1669</v>
      </c>
      <c r="N4748">
        <v>4</v>
      </c>
      <c r="O4748">
        <v>19</v>
      </c>
      <c r="P4748">
        <v>19</v>
      </c>
      <c r="Q4748">
        <v>22</v>
      </c>
      <c r="R4748">
        <v>6</v>
      </c>
      <c r="S4748">
        <v>6</v>
      </c>
      <c r="T4748">
        <v>9</v>
      </c>
    </row>
    <row r="4749" spans="8:20" x14ac:dyDescent="0.35">
      <c r="H4749">
        <v>635.06700000000001</v>
      </c>
      <c r="I4749">
        <v>45.085000000000001</v>
      </c>
      <c r="J4749" t="s">
        <v>53</v>
      </c>
      <c r="K4749" t="s">
        <v>156</v>
      </c>
      <c r="L4749">
        <v>3</v>
      </c>
      <c r="M4749" t="s">
        <v>598</v>
      </c>
      <c r="N4749">
        <v>2</v>
      </c>
      <c r="O4749">
        <v>5</v>
      </c>
      <c r="P4749">
        <v>10</v>
      </c>
      <c r="Q4749">
        <v>12</v>
      </c>
      <c r="R4749">
        <v>8</v>
      </c>
      <c r="S4749">
        <v>13</v>
      </c>
      <c r="T4749">
        <v>15</v>
      </c>
    </row>
    <row r="4750" spans="8:20" x14ac:dyDescent="0.35">
      <c r="H4750">
        <v>635.06799999999998</v>
      </c>
      <c r="I4750">
        <v>45.085999999999999</v>
      </c>
      <c r="J4750" t="s">
        <v>53</v>
      </c>
      <c r="K4750" t="s">
        <v>37</v>
      </c>
      <c r="L4750">
        <v>2</v>
      </c>
      <c r="M4750" t="s">
        <v>1154</v>
      </c>
      <c r="N4750">
        <v>2</v>
      </c>
      <c r="O4750">
        <v>13</v>
      </c>
      <c r="P4750">
        <v>18</v>
      </c>
      <c r="Q4750">
        <v>20</v>
      </c>
      <c r="R4750">
        <v>0</v>
      </c>
      <c r="S4750">
        <v>5</v>
      </c>
      <c r="T4750">
        <v>7</v>
      </c>
    </row>
    <row r="4751" spans="8:20" x14ac:dyDescent="0.35">
      <c r="H4751">
        <v>635.06899999999996</v>
      </c>
      <c r="I4751">
        <v>45.09</v>
      </c>
      <c r="J4751" t="s">
        <v>53</v>
      </c>
      <c r="K4751" t="s">
        <v>158</v>
      </c>
      <c r="L4751">
        <v>3</v>
      </c>
      <c r="M4751" t="s">
        <v>974</v>
      </c>
      <c r="N4751">
        <v>3</v>
      </c>
      <c r="O4751">
        <v>9</v>
      </c>
      <c r="P4751">
        <v>12</v>
      </c>
      <c r="Q4751">
        <v>14</v>
      </c>
      <c r="R4751">
        <v>9</v>
      </c>
      <c r="S4751">
        <v>12</v>
      </c>
      <c r="T4751">
        <v>14</v>
      </c>
    </row>
    <row r="4752" spans="8:20" x14ac:dyDescent="0.35">
      <c r="H4752">
        <v>635.07000000000005</v>
      </c>
      <c r="I4752">
        <v>45.091000000000001</v>
      </c>
      <c r="J4752" t="s">
        <v>53</v>
      </c>
      <c r="K4752" t="s">
        <v>159</v>
      </c>
      <c r="L4752">
        <v>3</v>
      </c>
      <c r="M4752" t="s">
        <v>384</v>
      </c>
      <c r="N4752">
        <v>4</v>
      </c>
      <c r="O4752">
        <v>18</v>
      </c>
      <c r="P4752">
        <v>18</v>
      </c>
      <c r="Q4752">
        <v>21</v>
      </c>
      <c r="R4752">
        <v>5</v>
      </c>
      <c r="S4752">
        <v>5</v>
      </c>
      <c r="T4752">
        <v>8</v>
      </c>
    </row>
    <row r="4753" spans="8:20" x14ac:dyDescent="0.35">
      <c r="H4753">
        <v>635.07100000000003</v>
      </c>
      <c r="I4753">
        <v>45.091999999999999</v>
      </c>
      <c r="J4753" t="s">
        <v>53</v>
      </c>
      <c r="K4753" t="s">
        <v>160</v>
      </c>
      <c r="L4753">
        <v>3</v>
      </c>
      <c r="M4753" t="s">
        <v>745</v>
      </c>
      <c r="N4753">
        <v>4</v>
      </c>
      <c r="O4753">
        <v>16</v>
      </c>
      <c r="P4753">
        <v>16</v>
      </c>
      <c r="Q4753">
        <v>19</v>
      </c>
      <c r="R4753">
        <v>9</v>
      </c>
      <c r="S4753">
        <v>9</v>
      </c>
      <c r="T4753">
        <v>12</v>
      </c>
    </row>
    <row r="4754" spans="8:20" x14ac:dyDescent="0.35">
      <c r="H4754">
        <v>635.072</v>
      </c>
      <c r="I4754">
        <v>45.093000000000004</v>
      </c>
      <c r="J4754" t="s">
        <v>53</v>
      </c>
      <c r="K4754" t="s">
        <v>161</v>
      </c>
      <c r="L4754">
        <v>3</v>
      </c>
      <c r="M4754" t="s">
        <v>752</v>
      </c>
      <c r="N4754">
        <v>3</v>
      </c>
      <c r="O4754">
        <v>15</v>
      </c>
      <c r="P4754">
        <v>18</v>
      </c>
      <c r="Q4754">
        <v>20</v>
      </c>
      <c r="R4754">
        <v>5</v>
      </c>
      <c r="S4754">
        <v>8</v>
      </c>
      <c r="T4754">
        <v>10</v>
      </c>
    </row>
    <row r="4755" spans="8:20" x14ac:dyDescent="0.35">
      <c r="H4755">
        <v>635.07299999999998</v>
      </c>
      <c r="I4755">
        <v>45.094000000000001</v>
      </c>
      <c r="J4755" t="s">
        <v>53</v>
      </c>
      <c r="K4755" t="s">
        <v>1374</v>
      </c>
      <c r="L4755">
        <v>3</v>
      </c>
      <c r="M4755" t="s">
        <v>1394</v>
      </c>
      <c r="N4755">
        <v>4</v>
      </c>
      <c r="O4755">
        <v>18</v>
      </c>
      <c r="P4755">
        <v>18</v>
      </c>
      <c r="Q4755">
        <v>21</v>
      </c>
      <c r="R4755">
        <v>6</v>
      </c>
      <c r="S4755">
        <v>6</v>
      </c>
      <c r="T4755">
        <v>9</v>
      </c>
    </row>
    <row r="4756" spans="8:20" x14ac:dyDescent="0.35">
      <c r="H4756">
        <v>635.07399999999996</v>
      </c>
      <c r="I4756">
        <v>45.094999999999999</v>
      </c>
      <c r="J4756" t="s">
        <v>53</v>
      </c>
      <c r="K4756" t="s">
        <v>162</v>
      </c>
      <c r="L4756">
        <v>3</v>
      </c>
      <c r="M4756" t="s">
        <v>1152</v>
      </c>
      <c r="N4756">
        <v>3</v>
      </c>
      <c r="O4756">
        <v>9</v>
      </c>
      <c r="P4756">
        <v>12</v>
      </c>
      <c r="Q4756">
        <v>14</v>
      </c>
      <c r="R4756">
        <v>9</v>
      </c>
      <c r="S4756">
        <v>12</v>
      </c>
      <c r="T4756">
        <v>14</v>
      </c>
    </row>
    <row r="4757" spans="8:20" x14ac:dyDescent="0.35">
      <c r="H4757">
        <v>635.07500000000005</v>
      </c>
      <c r="I4757">
        <v>45.095999999999997</v>
      </c>
      <c r="J4757" t="s">
        <v>53</v>
      </c>
      <c r="K4757" t="s">
        <v>163</v>
      </c>
      <c r="L4757">
        <v>3</v>
      </c>
      <c r="M4757" t="s">
        <v>863</v>
      </c>
      <c r="N4757">
        <v>4</v>
      </c>
      <c r="O4757">
        <v>20</v>
      </c>
      <c r="P4757">
        <v>20</v>
      </c>
      <c r="Q4757">
        <v>23</v>
      </c>
      <c r="R4757">
        <v>2</v>
      </c>
      <c r="S4757">
        <v>2</v>
      </c>
      <c r="T4757">
        <v>5</v>
      </c>
    </row>
    <row r="4758" spans="8:20" x14ac:dyDescent="0.35">
      <c r="H4758">
        <v>635.07600000000002</v>
      </c>
      <c r="I4758">
        <v>45.097000000000001</v>
      </c>
      <c r="J4758" t="s">
        <v>53</v>
      </c>
      <c r="K4758" t="s">
        <v>24</v>
      </c>
      <c r="L4758">
        <v>3</v>
      </c>
      <c r="M4758" t="s">
        <v>1058</v>
      </c>
      <c r="N4758">
        <v>3</v>
      </c>
      <c r="O4758">
        <v>8</v>
      </c>
      <c r="P4758">
        <v>11</v>
      </c>
      <c r="Q4758">
        <v>13</v>
      </c>
      <c r="R4758">
        <v>8</v>
      </c>
      <c r="S4758">
        <v>11</v>
      </c>
      <c r="T4758">
        <v>13</v>
      </c>
    </row>
    <row r="4759" spans="8:20" x14ac:dyDescent="0.35">
      <c r="H4759">
        <v>635.077</v>
      </c>
      <c r="I4759">
        <v>45.097999999999999</v>
      </c>
      <c r="J4759" t="s">
        <v>53</v>
      </c>
      <c r="K4759" t="s">
        <v>1496</v>
      </c>
      <c r="L4759">
        <v>3</v>
      </c>
      <c r="M4759" t="s">
        <v>1507</v>
      </c>
      <c r="N4759">
        <v>3</v>
      </c>
      <c r="O4759">
        <v>9</v>
      </c>
      <c r="P4759">
        <v>12</v>
      </c>
      <c r="Q4759">
        <v>14</v>
      </c>
      <c r="R4759">
        <v>9</v>
      </c>
      <c r="S4759">
        <v>12</v>
      </c>
      <c r="T4759">
        <v>14</v>
      </c>
    </row>
    <row r="4760" spans="8:20" x14ac:dyDescent="0.35">
      <c r="H4760">
        <v>635.07799999999997</v>
      </c>
      <c r="I4760">
        <v>45.098999999999997</v>
      </c>
      <c r="J4760" t="s">
        <v>53</v>
      </c>
      <c r="K4760" t="s">
        <v>164</v>
      </c>
      <c r="L4760">
        <v>3</v>
      </c>
      <c r="M4760" t="s">
        <v>531</v>
      </c>
      <c r="N4760">
        <v>4</v>
      </c>
      <c r="O4760">
        <v>17</v>
      </c>
      <c r="P4760">
        <v>17</v>
      </c>
      <c r="Q4760">
        <v>20</v>
      </c>
      <c r="R4760">
        <v>6</v>
      </c>
      <c r="S4760">
        <v>6</v>
      </c>
      <c r="T4760">
        <v>9</v>
      </c>
    </row>
    <row r="4761" spans="8:20" x14ac:dyDescent="0.35">
      <c r="H4761">
        <v>635.07899999999995</v>
      </c>
      <c r="I4761">
        <v>45.101999999999997</v>
      </c>
      <c r="J4761" t="s">
        <v>53</v>
      </c>
      <c r="K4761" t="s">
        <v>29</v>
      </c>
      <c r="L4761">
        <v>3</v>
      </c>
      <c r="M4761" t="s">
        <v>1150</v>
      </c>
      <c r="N4761">
        <v>4</v>
      </c>
      <c r="O4761">
        <v>17</v>
      </c>
      <c r="P4761">
        <v>17</v>
      </c>
      <c r="Q4761">
        <v>20</v>
      </c>
      <c r="R4761">
        <v>8</v>
      </c>
      <c r="S4761">
        <v>8</v>
      </c>
      <c r="T4761">
        <v>11</v>
      </c>
    </row>
    <row r="4762" spans="8:20" x14ac:dyDescent="0.35">
      <c r="H4762">
        <v>635.08000000000004</v>
      </c>
      <c r="I4762">
        <v>45.103000000000002</v>
      </c>
      <c r="J4762" t="s">
        <v>53</v>
      </c>
      <c r="K4762" t="s">
        <v>166</v>
      </c>
      <c r="L4762">
        <v>3</v>
      </c>
      <c r="M4762" t="s">
        <v>974</v>
      </c>
      <c r="N4762">
        <v>3</v>
      </c>
      <c r="O4762">
        <v>9</v>
      </c>
      <c r="P4762">
        <v>12</v>
      </c>
      <c r="Q4762">
        <v>14</v>
      </c>
      <c r="R4762">
        <v>9</v>
      </c>
      <c r="S4762">
        <v>12</v>
      </c>
      <c r="T4762">
        <v>14</v>
      </c>
    </row>
    <row r="4763" spans="8:20" x14ac:dyDescent="0.35">
      <c r="H4763">
        <v>635.08100000000002</v>
      </c>
      <c r="I4763">
        <v>45.104999999999997</v>
      </c>
      <c r="J4763" t="s">
        <v>53</v>
      </c>
      <c r="K4763" t="s">
        <v>1722</v>
      </c>
      <c r="L4763">
        <v>3</v>
      </c>
      <c r="M4763" t="s">
        <v>1732</v>
      </c>
      <c r="N4763">
        <v>4</v>
      </c>
      <c r="O4763">
        <v>20</v>
      </c>
      <c r="P4763">
        <v>20</v>
      </c>
      <c r="Q4763">
        <v>23</v>
      </c>
      <c r="R4763">
        <v>3</v>
      </c>
      <c r="S4763">
        <v>3</v>
      </c>
      <c r="T4763">
        <v>6</v>
      </c>
    </row>
    <row r="4764" spans="8:20" x14ac:dyDescent="0.35">
      <c r="H4764">
        <v>635.08199999999999</v>
      </c>
      <c r="I4764">
        <v>45.106000000000002</v>
      </c>
      <c r="J4764" t="s">
        <v>53</v>
      </c>
      <c r="K4764" t="s">
        <v>1706</v>
      </c>
      <c r="L4764">
        <v>3</v>
      </c>
      <c r="M4764" t="s">
        <v>1718</v>
      </c>
      <c r="N4764">
        <v>4</v>
      </c>
      <c r="O4764">
        <v>14</v>
      </c>
      <c r="P4764">
        <v>14</v>
      </c>
      <c r="Q4764">
        <v>17</v>
      </c>
      <c r="R4764">
        <v>10</v>
      </c>
      <c r="S4764">
        <v>10</v>
      </c>
      <c r="T4764">
        <v>13</v>
      </c>
    </row>
    <row r="4765" spans="8:20" x14ac:dyDescent="0.35">
      <c r="H4765">
        <v>635.08299999999997</v>
      </c>
      <c r="I4765">
        <v>45.106999999999999</v>
      </c>
      <c r="J4765" t="s">
        <v>53</v>
      </c>
      <c r="K4765" t="s">
        <v>168</v>
      </c>
      <c r="L4765">
        <v>3</v>
      </c>
      <c r="M4765" t="s">
        <v>863</v>
      </c>
      <c r="N4765">
        <v>4</v>
      </c>
      <c r="O4765">
        <v>20</v>
      </c>
      <c r="P4765">
        <v>20</v>
      </c>
      <c r="Q4765">
        <v>23</v>
      </c>
      <c r="R4765">
        <v>2</v>
      </c>
      <c r="S4765">
        <v>2</v>
      </c>
      <c r="T4765">
        <v>5</v>
      </c>
    </row>
    <row r="4766" spans="8:20" x14ac:dyDescent="0.35">
      <c r="H4766">
        <v>635.08399999999995</v>
      </c>
      <c r="I4766">
        <v>45.107999999999997</v>
      </c>
      <c r="J4766" t="s">
        <v>53</v>
      </c>
      <c r="K4766" t="s">
        <v>1651</v>
      </c>
      <c r="L4766">
        <v>3</v>
      </c>
      <c r="M4766" t="s">
        <v>1656</v>
      </c>
      <c r="N4766">
        <v>4</v>
      </c>
      <c r="O4766">
        <v>2</v>
      </c>
      <c r="P4766">
        <v>2</v>
      </c>
      <c r="Q4766">
        <v>5</v>
      </c>
      <c r="R4766">
        <v>19</v>
      </c>
      <c r="S4766">
        <v>19</v>
      </c>
      <c r="T4766">
        <v>22</v>
      </c>
    </row>
    <row r="4767" spans="8:20" x14ac:dyDescent="0.35">
      <c r="H4767">
        <v>635.08500000000004</v>
      </c>
      <c r="I4767">
        <v>45.109000000000002</v>
      </c>
      <c r="J4767" t="s">
        <v>53</v>
      </c>
      <c r="K4767" t="s">
        <v>61</v>
      </c>
      <c r="L4767">
        <v>1</v>
      </c>
      <c r="M4767" t="s">
        <v>1155</v>
      </c>
      <c r="N4767">
        <v>2</v>
      </c>
      <c r="O4767">
        <v>10</v>
      </c>
      <c r="P4767">
        <v>15</v>
      </c>
      <c r="Q4767">
        <v>17</v>
      </c>
      <c r="R4767">
        <v>1</v>
      </c>
      <c r="S4767">
        <v>6</v>
      </c>
      <c r="T4767">
        <v>8</v>
      </c>
    </row>
    <row r="4768" spans="8:20" x14ac:dyDescent="0.35">
      <c r="H4768">
        <v>635.08600000000001</v>
      </c>
      <c r="I4768">
        <v>45.11</v>
      </c>
      <c r="J4768" t="s">
        <v>53</v>
      </c>
      <c r="K4768" t="s">
        <v>38</v>
      </c>
      <c r="L4768">
        <v>2</v>
      </c>
      <c r="M4768" t="s">
        <v>1152</v>
      </c>
      <c r="N4768">
        <v>3</v>
      </c>
      <c r="O4768">
        <v>9</v>
      </c>
      <c r="P4768">
        <v>12</v>
      </c>
      <c r="Q4768">
        <v>14</v>
      </c>
      <c r="R4768">
        <v>9</v>
      </c>
      <c r="S4768">
        <v>12</v>
      </c>
      <c r="T4768">
        <v>14</v>
      </c>
    </row>
    <row r="4769" spans="8:20" x14ac:dyDescent="0.35">
      <c r="H4769">
        <v>635.08699999999999</v>
      </c>
      <c r="I4769">
        <v>45.110999999999997</v>
      </c>
      <c r="J4769" t="s">
        <v>53</v>
      </c>
      <c r="K4769" t="s">
        <v>169</v>
      </c>
      <c r="L4769">
        <v>3</v>
      </c>
      <c r="M4769" t="s">
        <v>249</v>
      </c>
      <c r="N4769">
        <v>4</v>
      </c>
      <c r="O4769">
        <v>16</v>
      </c>
      <c r="P4769">
        <v>16</v>
      </c>
      <c r="Q4769">
        <v>19</v>
      </c>
      <c r="R4769">
        <v>7</v>
      </c>
      <c r="S4769">
        <v>7</v>
      </c>
      <c r="T4769">
        <v>10</v>
      </c>
    </row>
    <row r="4770" spans="8:20" x14ac:dyDescent="0.35">
      <c r="H4770">
        <v>635.08799999999997</v>
      </c>
      <c r="I4770">
        <v>45.112000000000002</v>
      </c>
      <c r="J4770" t="s">
        <v>53</v>
      </c>
      <c r="K4770" t="s">
        <v>39</v>
      </c>
      <c r="L4770">
        <v>2</v>
      </c>
      <c r="M4770" t="s">
        <v>1155</v>
      </c>
      <c r="N4770">
        <v>2</v>
      </c>
      <c r="O4770">
        <v>10</v>
      </c>
      <c r="P4770">
        <v>15</v>
      </c>
      <c r="Q4770">
        <v>17</v>
      </c>
      <c r="R4770">
        <v>1</v>
      </c>
      <c r="S4770">
        <v>6</v>
      </c>
      <c r="T4770">
        <v>8</v>
      </c>
    </row>
    <row r="4771" spans="8:20" x14ac:dyDescent="0.35">
      <c r="H4771">
        <v>635.08900000000006</v>
      </c>
      <c r="I4771">
        <v>45.113</v>
      </c>
      <c r="J4771" t="s">
        <v>53</v>
      </c>
      <c r="K4771" t="s">
        <v>170</v>
      </c>
      <c r="L4771">
        <v>3</v>
      </c>
      <c r="M4771" t="s">
        <v>1152</v>
      </c>
      <c r="N4771">
        <v>3</v>
      </c>
      <c r="O4771">
        <v>9</v>
      </c>
      <c r="P4771">
        <v>12</v>
      </c>
      <c r="Q4771">
        <v>14</v>
      </c>
      <c r="R4771">
        <v>9</v>
      </c>
      <c r="S4771">
        <v>12</v>
      </c>
      <c r="T4771">
        <v>14</v>
      </c>
    </row>
    <row r="4772" spans="8:20" x14ac:dyDescent="0.35">
      <c r="H4772">
        <v>635.09</v>
      </c>
      <c r="I4772">
        <v>45.113999999999997</v>
      </c>
      <c r="J4772" t="s">
        <v>53</v>
      </c>
      <c r="K4772" t="s">
        <v>25</v>
      </c>
      <c r="L4772">
        <v>3</v>
      </c>
      <c r="M4772" t="s">
        <v>702</v>
      </c>
      <c r="N4772">
        <v>4</v>
      </c>
      <c r="O4772">
        <v>8</v>
      </c>
      <c r="P4772">
        <v>8</v>
      </c>
      <c r="Q4772">
        <v>11</v>
      </c>
      <c r="R4772">
        <v>16</v>
      </c>
      <c r="S4772">
        <v>16</v>
      </c>
      <c r="T4772">
        <v>19</v>
      </c>
    </row>
    <row r="4773" spans="8:20" x14ac:dyDescent="0.35">
      <c r="H4773">
        <v>635.09100000000001</v>
      </c>
      <c r="I4773">
        <v>45.115000000000002</v>
      </c>
      <c r="J4773" t="s">
        <v>53</v>
      </c>
      <c r="K4773" t="s">
        <v>171</v>
      </c>
      <c r="L4773">
        <v>3</v>
      </c>
      <c r="M4773" t="s">
        <v>531</v>
      </c>
      <c r="N4773">
        <v>4</v>
      </c>
      <c r="O4773">
        <v>17</v>
      </c>
      <c r="P4773">
        <v>17</v>
      </c>
      <c r="Q4773">
        <v>20</v>
      </c>
      <c r="R4773">
        <v>6</v>
      </c>
      <c r="S4773">
        <v>6</v>
      </c>
      <c r="T4773">
        <v>9</v>
      </c>
    </row>
    <row r="4774" spans="8:20" x14ac:dyDescent="0.35">
      <c r="H4774">
        <v>635.09199999999998</v>
      </c>
      <c r="I4774">
        <v>45.116</v>
      </c>
      <c r="J4774" t="s">
        <v>53</v>
      </c>
      <c r="K4774" t="s">
        <v>62</v>
      </c>
      <c r="L4774">
        <v>1</v>
      </c>
      <c r="M4774" t="s">
        <v>1154</v>
      </c>
      <c r="N4774">
        <v>2</v>
      </c>
      <c r="O4774">
        <v>13</v>
      </c>
      <c r="P4774">
        <v>18</v>
      </c>
      <c r="Q4774">
        <v>20</v>
      </c>
      <c r="R4774">
        <v>0</v>
      </c>
      <c r="S4774">
        <v>5</v>
      </c>
      <c r="T4774">
        <v>7</v>
      </c>
    </row>
    <row r="4775" spans="8:20" x14ac:dyDescent="0.35">
      <c r="H4775">
        <v>635.09299999999996</v>
      </c>
      <c r="I4775">
        <v>45.118000000000002</v>
      </c>
      <c r="J4775" t="s">
        <v>53</v>
      </c>
      <c r="K4775" t="s">
        <v>172</v>
      </c>
      <c r="L4775">
        <v>3</v>
      </c>
      <c r="M4775" t="s">
        <v>583</v>
      </c>
      <c r="N4775">
        <v>3</v>
      </c>
      <c r="O4775">
        <v>14</v>
      </c>
      <c r="P4775">
        <v>17</v>
      </c>
      <c r="Q4775">
        <v>19</v>
      </c>
      <c r="R4775">
        <v>2</v>
      </c>
      <c r="S4775">
        <v>5</v>
      </c>
      <c r="T4775">
        <v>7</v>
      </c>
    </row>
    <row r="4776" spans="8:20" x14ac:dyDescent="0.35">
      <c r="H4776">
        <v>635.09400000000005</v>
      </c>
      <c r="I4776">
        <v>45.119</v>
      </c>
      <c r="J4776" t="s">
        <v>53</v>
      </c>
      <c r="K4776" t="s">
        <v>173</v>
      </c>
      <c r="L4776">
        <v>3</v>
      </c>
      <c r="M4776" t="s">
        <v>384</v>
      </c>
      <c r="N4776">
        <v>4</v>
      </c>
      <c r="O4776">
        <v>18</v>
      </c>
      <c r="P4776">
        <v>18</v>
      </c>
      <c r="Q4776">
        <v>21</v>
      </c>
      <c r="R4776">
        <v>5</v>
      </c>
      <c r="S4776">
        <v>5</v>
      </c>
      <c r="T4776">
        <v>8</v>
      </c>
    </row>
    <row r="4777" spans="8:20" x14ac:dyDescent="0.35">
      <c r="H4777">
        <v>635.09500000000003</v>
      </c>
      <c r="I4777">
        <v>45.121000000000002</v>
      </c>
      <c r="J4777" t="s">
        <v>53</v>
      </c>
      <c r="K4777" t="s">
        <v>174</v>
      </c>
      <c r="L4777">
        <v>3</v>
      </c>
      <c r="M4777" t="s">
        <v>598</v>
      </c>
      <c r="N4777">
        <v>2</v>
      </c>
      <c r="O4777">
        <v>5</v>
      </c>
      <c r="P4777">
        <v>10</v>
      </c>
      <c r="Q4777">
        <v>12</v>
      </c>
      <c r="R4777">
        <v>8</v>
      </c>
      <c r="S4777">
        <v>13</v>
      </c>
      <c r="T4777">
        <v>15</v>
      </c>
    </row>
    <row r="4778" spans="8:20" x14ac:dyDescent="0.35">
      <c r="H4778">
        <v>635.096</v>
      </c>
      <c r="I4778">
        <v>45.122</v>
      </c>
      <c r="J4778" t="s">
        <v>53</v>
      </c>
      <c r="K4778" t="s">
        <v>175</v>
      </c>
      <c r="L4778">
        <v>3</v>
      </c>
      <c r="M4778" t="s">
        <v>1070</v>
      </c>
      <c r="N4778">
        <v>4</v>
      </c>
      <c r="O4778">
        <v>14</v>
      </c>
      <c r="P4778">
        <v>14</v>
      </c>
      <c r="Q4778">
        <v>17</v>
      </c>
      <c r="R4778">
        <v>8</v>
      </c>
      <c r="S4778">
        <v>8</v>
      </c>
      <c r="T4778">
        <v>11</v>
      </c>
    </row>
    <row r="4779" spans="8:20" x14ac:dyDescent="0.35">
      <c r="H4779">
        <v>635.09699999999998</v>
      </c>
      <c r="I4779">
        <v>45.125</v>
      </c>
      <c r="J4779" t="s">
        <v>53</v>
      </c>
      <c r="K4779" t="s">
        <v>1737</v>
      </c>
      <c r="L4779">
        <v>3</v>
      </c>
      <c r="M4779" t="s">
        <v>1751</v>
      </c>
      <c r="N4779">
        <v>4</v>
      </c>
      <c r="O4779">
        <v>19</v>
      </c>
      <c r="P4779">
        <v>19</v>
      </c>
      <c r="Q4779">
        <v>22</v>
      </c>
      <c r="R4779">
        <v>4</v>
      </c>
      <c r="S4779">
        <v>4</v>
      </c>
      <c r="T4779">
        <v>7</v>
      </c>
    </row>
    <row r="4780" spans="8:20" x14ac:dyDescent="0.35">
      <c r="H4780">
        <v>635.09799999999996</v>
      </c>
      <c r="I4780">
        <v>45.125999999999998</v>
      </c>
      <c r="J4780" t="s">
        <v>53</v>
      </c>
      <c r="K4780" t="s">
        <v>106</v>
      </c>
      <c r="L4780">
        <v>3</v>
      </c>
      <c r="M4780" t="s">
        <v>531</v>
      </c>
      <c r="N4780">
        <v>4</v>
      </c>
      <c r="O4780">
        <v>17</v>
      </c>
      <c r="P4780">
        <v>17</v>
      </c>
      <c r="Q4780">
        <v>20</v>
      </c>
      <c r="R4780">
        <v>6</v>
      </c>
      <c r="S4780">
        <v>6</v>
      </c>
      <c r="T4780">
        <v>9</v>
      </c>
    </row>
    <row r="4781" spans="8:20" x14ac:dyDescent="0.35">
      <c r="H4781">
        <v>635.09900000000005</v>
      </c>
      <c r="I4781">
        <v>45.127000000000002</v>
      </c>
      <c r="J4781" t="s">
        <v>53</v>
      </c>
      <c r="K4781" t="s">
        <v>40</v>
      </c>
      <c r="L4781">
        <v>2</v>
      </c>
      <c r="M4781" t="s">
        <v>1695</v>
      </c>
      <c r="N4781">
        <v>3</v>
      </c>
      <c r="O4781">
        <v>19</v>
      </c>
      <c r="P4781">
        <v>22</v>
      </c>
      <c r="Q4781">
        <v>24</v>
      </c>
      <c r="R4781">
        <v>1</v>
      </c>
      <c r="S4781">
        <v>4</v>
      </c>
      <c r="T4781">
        <v>6</v>
      </c>
    </row>
    <row r="4782" spans="8:20" x14ac:dyDescent="0.35">
      <c r="H4782">
        <v>635.1</v>
      </c>
      <c r="I4782">
        <v>45.128</v>
      </c>
      <c r="J4782" t="s">
        <v>53</v>
      </c>
      <c r="K4782" t="s">
        <v>177</v>
      </c>
      <c r="L4782">
        <v>3</v>
      </c>
      <c r="M4782" t="s">
        <v>1058</v>
      </c>
      <c r="N4782">
        <v>3</v>
      </c>
      <c r="O4782">
        <v>8</v>
      </c>
      <c r="P4782">
        <v>11</v>
      </c>
      <c r="Q4782">
        <v>13</v>
      </c>
      <c r="R4782">
        <v>8</v>
      </c>
      <c r="S4782">
        <v>11</v>
      </c>
      <c r="T4782">
        <v>13</v>
      </c>
    </row>
    <row r="4783" spans="8:20" x14ac:dyDescent="0.35">
      <c r="H4783">
        <v>635.101</v>
      </c>
      <c r="I4783">
        <v>45.128999999999998</v>
      </c>
      <c r="J4783" t="s">
        <v>53</v>
      </c>
      <c r="K4783" t="s">
        <v>66</v>
      </c>
      <c r="L4783">
        <v>1</v>
      </c>
      <c r="M4783" t="s">
        <v>63</v>
      </c>
      <c r="N4783">
        <v>1</v>
      </c>
      <c r="O4783">
        <v>4</v>
      </c>
      <c r="P4783">
        <v>11</v>
      </c>
      <c r="Q4783">
        <v>13</v>
      </c>
      <c r="R4783">
        <v>0</v>
      </c>
      <c r="S4783">
        <v>7</v>
      </c>
      <c r="T4783">
        <v>9</v>
      </c>
    </row>
    <row r="4784" spans="8:20" x14ac:dyDescent="0.35">
      <c r="H4784">
        <v>635.10199999999998</v>
      </c>
      <c r="I4784">
        <v>45.131</v>
      </c>
      <c r="J4784" t="s">
        <v>53</v>
      </c>
      <c r="K4784" t="s">
        <v>178</v>
      </c>
      <c r="L4784">
        <v>3</v>
      </c>
      <c r="M4784" t="s">
        <v>925</v>
      </c>
      <c r="N4784">
        <v>3</v>
      </c>
      <c r="O4784">
        <v>11</v>
      </c>
      <c r="P4784">
        <v>14</v>
      </c>
      <c r="Q4784">
        <v>16</v>
      </c>
      <c r="R4784">
        <v>8</v>
      </c>
      <c r="S4784">
        <v>11</v>
      </c>
      <c r="T4784">
        <v>13</v>
      </c>
    </row>
    <row r="4785" spans="8:20" x14ac:dyDescent="0.35">
      <c r="H4785">
        <v>635.10299999999995</v>
      </c>
      <c r="I4785">
        <v>45.131999999999998</v>
      </c>
      <c r="J4785" t="s">
        <v>53</v>
      </c>
      <c r="K4785" t="s">
        <v>179</v>
      </c>
      <c r="L4785">
        <v>3</v>
      </c>
      <c r="M4785" t="s">
        <v>863</v>
      </c>
      <c r="N4785">
        <v>4</v>
      </c>
      <c r="O4785">
        <v>20</v>
      </c>
      <c r="P4785">
        <v>20</v>
      </c>
      <c r="Q4785">
        <v>23</v>
      </c>
      <c r="R4785">
        <v>2</v>
      </c>
      <c r="S4785">
        <v>2</v>
      </c>
      <c r="T4785">
        <v>5</v>
      </c>
    </row>
    <row r="4786" spans="8:20" x14ac:dyDescent="0.35">
      <c r="H4786">
        <v>635.10400000000004</v>
      </c>
      <c r="I4786">
        <v>45.134</v>
      </c>
      <c r="J4786" t="s">
        <v>53</v>
      </c>
      <c r="K4786" t="s">
        <v>26</v>
      </c>
      <c r="L4786">
        <v>3</v>
      </c>
      <c r="M4786" t="s">
        <v>1221</v>
      </c>
      <c r="N4786">
        <v>4</v>
      </c>
      <c r="O4786">
        <v>14</v>
      </c>
      <c r="P4786">
        <v>14</v>
      </c>
      <c r="Q4786">
        <v>17</v>
      </c>
      <c r="R4786">
        <v>9</v>
      </c>
      <c r="S4786">
        <v>9</v>
      </c>
      <c r="T4786">
        <v>12</v>
      </c>
    </row>
    <row r="4787" spans="8:20" x14ac:dyDescent="0.35">
      <c r="H4787">
        <v>635.10500000000002</v>
      </c>
      <c r="I4787">
        <v>45.134999999999998</v>
      </c>
      <c r="J4787" t="s">
        <v>53</v>
      </c>
      <c r="K4787" t="s">
        <v>69</v>
      </c>
      <c r="L4787">
        <v>1</v>
      </c>
      <c r="M4787" t="s">
        <v>322</v>
      </c>
      <c r="N4787">
        <v>3</v>
      </c>
      <c r="O4787">
        <v>10</v>
      </c>
      <c r="P4787">
        <v>13</v>
      </c>
      <c r="Q4787">
        <v>15</v>
      </c>
      <c r="R4787">
        <v>7</v>
      </c>
      <c r="S4787">
        <v>10</v>
      </c>
      <c r="T4787">
        <v>12</v>
      </c>
    </row>
    <row r="4788" spans="8:20" x14ac:dyDescent="0.35">
      <c r="H4788">
        <v>635.10599999999999</v>
      </c>
      <c r="I4788">
        <v>45.136000000000003</v>
      </c>
      <c r="J4788" t="s">
        <v>53</v>
      </c>
      <c r="K4788" t="s">
        <v>1531</v>
      </c>
      <c r="L4788">
        <v>3</v>
      </c>
      <c r="M4788" t="s">
        <v>959</v>
      </c>
      <c r="N4788">
        <v>4</v>
      </c>
      <c r="O4788">
        <v>16</v>
      </c>
      <c r="P4788">
        <v>16</v>
      </c>
      <c r="Q4788">
        <v>19</v>
      </c>
      <c r="R4788">
        <v>8</v>
      </c>
      <c r="S4788">
        <v>8</v>
      </c>
      <c r="T4788">
        <v>11</v>
      </c>
    </row>
    <row r="4789" spans="8:20" x14ac:dyDescent="0.35">
      <c r="H4789">
        <v>635.10699999999997</v>
      </c>
      <c r="I4789">
        <v>45.137</v>
      </c>
      <c r="J4789" t="s">
        <v>53</v>
      </c>
      <c r="K4789" t="s">
        <v>41</v>
      </c>
      <c r="L4789">
        <v>2</v>
      </c>
      <c r="M4789" t="s">
        <v>1147</v>
      </c>
      <c r="N4789">
        <v>3</v>
      </c>
      <c r="O4789">
        <v>7</v>
      </c>
      <c r="P4789">
        <v>10</v>
      </c>
      <c r="Q4789">
        <v>12</v>
      </c>
      <c r="R4789">
        <v>10</v>
      </c>
      <c r="S4789">
        <v>13</v>
      </c>
      <c r="T4789">
        <v>15</v>
      </c>
    </row>
    <row r="4790" spans="8:20" x14ac:dyDescent="0.35">
      <c r="H4790">
        <v>635.10799999999995</v>
      </c>
      <c r="I4790">
        <v>45.137999999999998</v>
      </c>
      <c r="J4790" t="s">
        <v>53</v>
      </c>
      <c r="K4790" t="s">
        <v>180</v>
      </c>
      <c r="L4790">
        <v>3</v>
      </c>
      <c r="M4790" t="s">
        <v>470</v>
      </c>
      <c r="N4790">
        <v>4</v>
      </c>
      <c r="O4790">
        <v>16</v>
      </c>
      <c r="P4790">
        <v>16</v>
      </c>
      <c r="Q4790">
        <v>19</v>
      </c>
      <c r="R4790">
        <v>8</v>
      </c>
      <c r="S4790">
        <v>8</v>
      </c>
      <c r="T4790">
        <v>11</v>
      </c>
    </row>
    <row r="4791" spans="8:20" x14ac:dyDescent="0.35">
      <c r="H4791">
        <v>651.04300000000001</v>
      </c>
      <c r="I4791">
        <v>46.045999999999999</v>
      </c>
      <c r="J4791" t="s">
        <v>132</v>
      </c>
      <c r="K4791" t="s">
        <v>132</v>
      </c>
      <c r="L4791">
        <v>3</v>
      </c>
      <c r="M4791" t="s">
        <v>415</v>
      </c>
      <c r="N4791">
        <v>4</v>
      </c>
      <c r="O4791">
        <v>3</v>
      </c>
      <c r="P4791">
        <v>3</v>
      </c>
      <c r="Q4791">
        <v>6</v>
      </c>
      <c r="R4791">
        <v>19</v>
      </c>
      <c r="S4791">
        <v>19</v>
      </c>
      <c r="T4791">
        <v>22</v>
      </c>
    </row>
    <row r="4792" spans="8:20" x14ac:dyDescent="0.35">
      <c r="H4792">
        <v>651.04399999999998</v>
      </c>
      <c r="I4792">
        <v>46.046999999999997</v>
      </c>
      <c r="J4792" t="s">
        <v>132</v>
      </c>
      <c r="K4792" t="s">
        <v>133</v>
      </c>
      <c r="L4792">
        <v>3</v>
      </c>
      <c r="M4792" t="s">
        <v>1379</v>
      </c>
      <c r="N4792">
        <v>3</v>
      </c>
      <c r="O4792">
        <v>16</v>
      </c>
      <c r="P4792">
        <v>19</v>
      </c>
      <c r="Q4792">
        <v>21</v>
      </c>
      <c r="R4792">
        <v>2</v>
      </c>
      <c r="S4792">
        <v>5</v>
      </c>
      <c r="T4792">
        <v>7</v>
      </c>
    </row>
    <row r="4793" spans="8:20" x14ac:dyDescent="0.35">
      <c r="H4793">
        <v>651.04499999999996</v>
      </c>
      <c r="I4793">
        <v>46.048000000000002</v>
      </c>
      <c r="J4793" t="s">
        <v>132</v>
      </c>
      <c r="K4793" t="s">
        <v>54</v>
      </c>
      <c r="L4793">
        <v>3</v>
      </c>
      <c r="M4793" t="s">
        <v>661</v>
      </c>
      <c r="N4793">
        <v>3</v>
      </c>
      <c r="O4793">
        <v>9</v>
      </c>
      <c r="P4793">
        <v>12</v>
      </c>
      <c r="Q4793">
        <v>14</v>
      </c>
      <c r="R4793">
        <v>9</v>
      </c>
      <c r="S4793">
        <v>12</v>
      </c>
      <c r="T4793">
        <v>14</v>
      </c>
    </row>
    <row r="4794" spans="8:20" x14ac:dyDescent="0.35">
      <c r="H4794">
        <v>651.04600000000005</v>
      </c>
      <c r="I4794">
        <v>46.048999999999999</v>
      </c>
      <c r="J4794" t="s">
        <v>132</v>
      </c>
      <c r="K4794" t="s">
        <v>1560</v>
      </c>
      <c r="L4794">
        <v>3</v>
      </c>
      <c r="M4794" t="s">
        <v>1565</v>
      </c>
      <c r="N4794">
        <v>3</v>
      </c>
      <c r="O4794">
        <v>6</v>
      </c>
      <c r="P4794">
        <v>9</v>
      </c>
      <c r="Q4794">
        <v>11</v>
      </c>
      <c r="R4794">
        <v>9</v>
      </c>
      <c r="S4794">
        <v>12</v>
      </c>
      <c r="T4794">
        <v>14</v>
      </c>
    </row>
    <row r="4795" spans="8:20" x14ac:dyDescent="0.35">
      <c r="H4795">
        <v>651.04700000000003</v>
      </c>
      <c r="I4795">
        <v>46.05</v>
      </c>
      <c r="J4795" t="s">
        <v>132</v>
      </c>
      <c r="K4795" t="s">
        <v>134</v>
      </c>
      <c r="L4795">
        <v>3</v>
      </c>
      <c r="M4795" t="s">
        <v>387</v>
      </c>
      <c r="N4795">
        <v>3</v>
      </c>
      <c r="O4795">
        <v>0</v>
      </c>
      <c r="P4795">
        <v>3</v>
      </c>
      <c r="Q4795">
        <v>5</v>
      </c>
      <c r="R4795">
        <v>20</v>
      </c>
      <c r="S4795">
        <v>23</v>
      </c>
      <c r="T4795">
        <v>25</v>
      </c>
    </row>
    <row r="4796" spans="8:20" x14ac:dyDescent="0.35">
      <c r="H4796">
        <v>651.048</v>
      </c>
      <c r="I4796">
        <v>46.051000000000002</v>
      </c>
      <c r="J4796" t="s">
        <v>132</v>
      </c>
      <c r="K4796" t="s">
        <v>55</v>
      </c>
      <c r="L4796">
        <v>3</v>
      </c>
      <c r="M4796" t="s">
        <v>603</v>
      </c>
      <c r="N4796">
        <v>4</v>
      </c>
      <c r="O4796">
        <v>16</v>
      </c>
      <c r="P4796">
        <v>16</v>
      </c>
      <c r="Q4796">
        <v>19</v>
      </c>
      <c r="R4796">
        <v>8</v>
      </c>
      <c r="S4796">
        <v>8</v>
      </c>
      <c r="T4796">
        <v>11</v>
      </c>
    </row>
    <row r="4797" spans="8:20" x14ac:dyDescent="0.35">
      <c r="H4797">
        <v>651.04899999999998</v>
      </c>
      <c r="I4797">
        <v>46.052</v>
      </c>
      <c r="J4797" t="s">
        <v>132</v>
      </c>
      <c r="K4797" t="s">
        <v>33</v>
      </c>
      <c r="L4797">
        <v>3</v>
      </c>
      <c r="M4797" t="s">
        <v>250</v>
      </c>
      <c r="N4797">
        <v>3</v>
      </c>
      <c r="O4797">
        <v>8</v>
      </c>
      <c r="P4797">
        <v>11</v>
      </c>
      <c r="Q4797">
        <v>13</v>
      </c>
      <c r="R4797">
        <v>8</v>
      </c>
      <c r="S4797">
        <v>11</v>
      </c>
      <c r="T4797">
        <v>13</v>
      </c>
    </row>
    <row r="4798" spans="8:20" x14ac:dyDescent="0.35">
      <c r="H4798">
        <v>651.04999999999995</v>
      </c>
      <c r="I4798">
        <v>46.052999999999997</v>
      </c>
      <c r="J4798" t="s">
        <v>132</v>
      </c>
      <c r="K4798" t="s">
        <v>135</v>
      </c>
      <c r="L4798">
        <v>3</v>
      </c>
      <c r="M4798" t="s">
        <v>503</v>
      </c>
      <c r="N4798">
        <v>3</v>
      </c>
      <c r="O4798">
        <v>7</v>
      </c>
      <c r="P4798">
        <v>10</v>
      </c>
      <c r="Q4798">
        <v>12</v>
      </c>
      <c r="R4798">
        <v>13</v>
      </c>
      <c r="S4798">
        <v>16</v>
      </c>
      <c r="T4798">
        <v>18</v>
      </c>
    </row>
    <row r="4799" spans="8:20" x14ac:dyDescent="0.35">
      <c r="H4799">
        <v>651.05100000000004</v>
      </c>
      <c r="I4799">
        <v>46.054000000000002</v>
      </c>
      <c r="J4799" t="s">
        <v>132</v>
      </c>
      <c r="K4799" t="s">
        <v>136</v>
      </c>
      <c r="L4799">
        <v>3</v>
      </c>
      <c r="M4799" t="s">
        <v>1156</v>
      </c>
      <c r="N4799">
        <v>3</v>
      </c>
      <c r="O4799">
        <v>13</v>
      </c>
      <c r="P4799">
        <v>16</v>
      </c>
      <c r="Q4799">
        <v>18</v>
      </c>
      <c r="R4799">
        <v>7</v>
      </c>
      <c r="S4799">
        <v>10</v>
      </c>
      <c r="T4799">
        <v>12</v>
      </c>
    </row>
    <row r="4800" spans="8:20" x14ac:dyDescent="0.35">
      <c r="H4800">
        <v>651.05200000000002</v>
      </c>
      <c r="I4800">
        <v>46.055</v>
      </c>
      <c r="J4800" t="s">
        <v>132</v>
      </c>
      <c r="K4800" t="s">
        <v>137</v>
      </c>
      <c r="L4800">
        <v>3</v>
      </c>
      <c r="M4800" t="s">
        <v>276</v>
      </c>
      <c r="N4800">
        <v>4</v>
      </c>
      <c r="O4800">
        <v>12</v>
      </c>
      <c r="P4800">
        <v>12</v>
      </c>
      <c r="Q4800">
        <v>15</v>
      </c>
      <c r="R4800">
        <v>11</v>
      </c>
      <c r="S4800">
        <v>11</v>
      </c>
      <c r="T4800">
        <v>14</v>
      </c>
    </row>
    <row r="4801" spans="8:20" x14ac:dyDescent="0.35">
      <c r="H4801">
        <v>651.053</v>
      </c>
      <c r="I4801">
        <v>46.055999999999997</v>
      </c>
      <c r="J4801" t="s">
        <v>132</v>
      </c>
      <c r="K4801" t="s">
        <v>138</v>
      </c>
      <c r="L4801">
        <v>3</v>
      </c>
      <c r="M4801" t="s">
        <v>610</v>
      </c>
      <c r="N4801">
        <v>3</v>
      </c>
      <c r="O4801">
        <v>14</v>
      </c>
      <c r="P4801">
        <v>17</v>
      </c>
      <c r="Q4801">
        <v>19</v>
      </c>
      <c r="R4801">
        <v>1</v>
      </c>
      <c r="S4801">
        <v>4</v>
      </c>
      <c r="T4801">
        <v>6</v>
      </c>
    </row>
    <row r="4802" spans="8:20" x14ac:dyDescent="0.35">
      <c r="H4802">
        <v>651.05399999999997</v>
      </c>
      <c r="I4802">
        <v>46.057000000000002</v>
      </c>
      <c r="J4802" t="s">
        <v>132</v>
      </c>
      <c r="K4802" t="s">
        <v>139</v>
      </c>
      <c r="L4802">
        <v>3</v>
      </c>
      <c r="M4802" t="s">
        <v>703</v>
      </c>
      <c r="N4802">
        <v>3</v>
      </c>
      <c r="O4802">
        <v>3</v>
      </c>
      <c r="P4802">
        <v>6</v>
      </c>
      <c r="Q4802">
        <v>8</v>
      </c>
      <c r="R4802">
        <v>14</v>
      </c>
      <c r="S4802">
        <v>17</v>
      </c>
      <c r="T4802">
        <v>19</v>
      </c>
    </row>
    <row r="4803" spans="8:20" x14ac:dyDescent="0.35">
      <c r="H4803">
        <v>651.05499999999995</v>
      </c>
      <c r="I4803">
        <v>46.058</v>
      </c>
      <c r="J4803" t="s">
        <v>132</v>
      </c>
      <c r="K4803" t="s">
        <v>1415</v>
      </c>
      <c r="L4803">
        <v>3</v>
      </c>
      <c r="M4803" t="s">
        <v>385</v>
      </c>
      <c r="N4803">
        <v>3</v>
      </c>
      <c r="O4803">
        <v>12</v>
      </c>
      <c r="P4803">
        <v>15</v>
      </c>
      <c r="Q4803">
        <v>17</v>
      </c>
      <c r="R4803">
        <v>3</v>
      </c>
      <c r="S4803">
        <v>6</v>
      </c>
      <c r="T4803">
        <v>8</v>
      </c>
    </row>
    <row r="4804" spans="8:20" x14ac:dyDescent="0.35">
      <c r="H4804">
        <v>651.05600000000004</v>
      </c>
      <c r="I4804">
        <v>46.058999999999997</v>
      </c>
      <c r="J4804" t="s">
        <v>132</v>
      </c>
      <c r="K4804" t="s">
        <v>34</v>
      </c>
      <c r="L4804">
        <v>3</v>
      </c>
      <c r="M4804" t="s">
        <v>1147</v>
      </c>
      <c r="N4804">
        <v>3</v>
      </c>
      <c r="O4804">
        <v>7</v>
      </c>
      <c r="P4804">
        <v>10</v>
      </c>
      <c r="Q4804">
        <v>12</v>
      </c>
      <c r="R4804">
        <v>10</v>
      </c>
      <c r="S4804">
        <v>13</v>
      </c>
      <c r="T4804">
        <v>15</v>
      </c>
    </row>
    <row r="4805" spans="8:20" x14ac:dyDescent="0.35">
      <c r="H4805">
        <v>651.05700000000002</v>
      </c>
      <c r="I4805">
        <v>46.06</v>
      </c>
      <c r="J4805" t="s">
        <v>132</v>
      </c>
      <c r="K4805" t="s">
        <v>35</v>
      </c>
      <c r="L4805">
        <v>3</v>
      </c>
      <c r="M4805" t="s">
        <v>703</v>
      </c>
      <c r="N4805">
        <v>3</v>
      </c>
      <c r="O4805">
        <v>3</v>
      </c>
      <c r="P4805">
        <v>6</v>
      </c>
      <c r="Q4805">
        <v>8</v>
      </c>
      <c r="R4805">
        <v>14</v>
      </c>
      <c r="S4805">
        <v>17</v>
      </c>
      <c r="T4805">
        <v>19</v>
      </c>
    </row>
    <row r="4806" spans="8:20" x14ac:dyDescent="0.35">
      <c r="H4806">
        <v>651.05799999999999</v>
      </c>
      <c r="I4806">
        <v>46.061</v>
      </c>
      <c r="J4806" t="s">
        <v>132</v>
      </c>
      <c r="K4806" t="s">
        <v>140</v>
      </c>
      <c r="L4806">
        <v>3</v>
      </c>
      <c r="M4806" t="s">
        <v>299</v>
      </c>
      <c r="N4806">
        <v>4</v>
      </c>
      <c r="O4806">
        <v>4</v>
      </c>
      <c r="P4806">
        <v>4</v>
      </c>
      <c r="Q4806">
        <v>7</v>
      </c>
      <c r="R4806">
        <v>19</v>
      </c>
      <c r="S4806">
        <v>19</v>
      </c>
      <c r="T4806">
        <v>22</v>
      </c>
    </row>
    <row r="4807" spans="8:20" x14ac:dyDescent="0.35">
      <c r="H4807">
        <v>651.05899999999997</v>
      </c>
      <c r="I4807">
        <v>46.061999999999998</v>
      </c>
      <c r="J4807" t="s">
        <v>132</v>
      </c>
      <c r="K4807" t="s">
        <v>30</v>
      </c>
      <c r="L4807">
        <v>3</v>
      </c>
      <c r="M4807" t="s">
        <v>514</v>
      </c>
      <c r="N4807">
        <v>4</v>
      </c>
      <c r="O4807">
        <v>0</v>
      </c>
      <c r="P4807">
        <v>0</v>
      </c>
      <c r="Q4807">
        <v>3</v>
      </c>
      <c r="R4807">
        <v>20</v>
      </c>
      <c r="S4807">
        <v>20</v>
      </c>
      <c r="T4807">
        <v>23</v>
      </c>
    </row>
    <row r="4808" spans="8:20" x14ac:dyDescent="0.35">
      <c r="H4808">
        <v>651.05999999999995</v>
      </c>
      <c r="I4808">
        <v>46.063000000000002</v>
      </c>
      <c r="J4808" t="s">
        <v>132</v>
      </c>
      <c r="K4808" t="s">
        <v>141</v>
      </c>
      <c r="L4808">
        <v>3</v>
      </c>
      <c r="M4808" t="s">
        <v>1037</v>
      </c>
      <c r="N4808">
        <v>3</v>
      </c>
      <c r="O4808">
        <v>15</v>
      </c>
      <c r="P4808">
        <v>18</v>
      </c>
      <c r="Q4808">
        <v>20</v>
      </c>
      <c r="R4808">
        <v>4</v>
      </c>
      <c r="S4808">
        <v>7</v>
      </c>
      <c r="T4808">
        <v>9</v>
      </c>
    </row>
    <row r="4809" spans="8:20" x14ac:dyDescent="0.35">
      <c r="H4809">
        <v>651.06100000000004</v>
      </c>
      <c r="I4809">
        <v>46.064</v>
      </c>
      <c r="J4809" t="s">
        <v>132</v>
      </c>
      <c r="K4809" t="s">
        <v>142</v>
      </c>
      <c r="L4809">
        <v>3</v>
      </c>
      <c r="M4809" t="s">
        <v>555</v>
      </c>
      <c r="N4809">
        <v>4</v>
      </c>
      <c r="O4809">
        <v>8</v>
      </c>
      <c r="P4809">
        <v>8</v>
      </c>
      <c r="Q4809">
        <v>11</v>
      </c>
      <c r="R4809">
        <v>15</v>
      </c>
      <c r="S4809">
        <v>15</v>
      </c>
      <c r="T4809">
        <v>18</v>
      </c>
    </row>
    <row r="4810" spans="8:20" x14ac:dyDescent="0.35">
      <c r="H4810">
        <v>651.06200000000001</v>
      </c>
      <c r="I4810">
        <v>46.064999999999998</v>
      </c>
      <c r="J4810" t="s">
        <v>132</v>
      </c>
      <c r="K4810" t="s">
        <v>36</v>
      </c>
      <c r="L4810">
        <v>3</v>
      </c>
      <c r="M4810" t="s">
        <v>1157</v>
      </c>
      <c r="N4810">
        <v>3</v>
      </c>
      <c r="O4810">
        <v>6</v>
      </c>
      <c r="P4810">
        <v>9</v>
      </c>
      <c r="Q4810">
        <v>11</v>
      </c>
      <c r="R4810">
        <v>11</v>
      </c>
      <c r="S4810">
        <v>14</v>
      </c>
      <c r="T4810">
        <v>16</v>
      </c>
    </row>
    <row r="4811" spans="8:20" x14ac:dyDescent="0.35">
      <c r="H4811">
        <v>651.06299999999999</v>
      </c>
      <c r="I4811">
        <v>46.066000000000003</v>
      </c>
      <c r="J4811" t="s">
        <v>132</v>
      </c>
      <c r="K4811" t="s">
        <v>143</v>
      </c>
      <c r="L4811">
        <v>3</v>
      </c>
      <c r="M4811" t="s">
        <v>1158</v>
      </c>
      <c r="N4811">
        <v>3</v>
      </c>
      <c r="O4811">
        <v>12</v>
      </c>
      <c r="P4811">
        <v>15</v>
      </c>
      <c r="Q4811">
        <v>17</v>
      </c>
      <c r="R4811">
        <v>6</v>
      </c>
      <c r="S4811">
        <v>9</v>
      </c>
      <c r="T4811">
        <v>11</v>
      </c>
    </row>
    <row r="4812" spans="8:20" x14ac:dyDescent="0.35">
      <c r="H4812">
        <v>651.06399999999996</v>
      </c>
      <c r="I4812">
        <v>46.067</v>
      </c>
      <c r="J4812" t="s">
        <v>132</v>
      </c>
      <c r="K4812" t="s">
        <v>144</v>
      </c>
      <c r="L4812">
        <v>3</v>
      </c>
      <c r="M4812" t="s">
        <v>559</v>
      </c>
      <c r="N4812">
        <v>3</v>
      </c>
      <c r="O4812">
        <v>6</v>
      </c>
      <c r="P4812">
        <v>9</v>
      </c>
      <c r="Q4812">
        <v>11</v>
      </c>
      <c r="R4812">
        <v>10</v>
      </c>
      <c r="S4812">
        <v>13</v>
      </c>
      <c r="T4812">
        <v>15</v>
      </c>
    </row>
    <row r="4813" spans="8:20" x14ac:dyDescent="0.35">
      <c r="H4813">
        <v>651.06500000000005</v>
      </c>
      <c r="I4813">
        <v>46.067999999999998</v>
      </c>
      <c r="J4813" t="s">
        <v>132</v>
      </c>
      <c r="K4813" t="s">
        <v>56</v>
      </c>
      <c r="L4813">
        <v>3</v>
      </c>
      <c r="M4813" t="s">
        <v>606</v>
      </c>
      <c r="N4813">
        <v>4</v>
      </c>
      <c r="O4813">
        <v>18</v>
      </c>
      <c r="P4813">
        <v>18</v>
      </c>
      <c r="Q4813">
        <v>21</v>
      </c>
      <c r="R4813">
        <v>6</v>
      </c>
      <c r="S4813">
        <v>6</v>
      </c>
      <c r="T4813">
        <v>9</v>
      </c>
    </row>
    <row r="4814" spans="8:20" x14ac:dyDescent="0.35">
      <c r="H4814">
        <v>651.06600000000003</v>
      </c>
      <c r="I4814">
        <v>46.069000000000003</v>
      </c>
      <c r="J4814" t="s">
        <v>132</v>
      </c>
      <c r="K4814" t="s">
        <v>145</v>
      </c>
      <c r="L4814">
        <v>3</v>
      </c>
      <c r="M4814" t="s">
        <v>1159</v>
      </c>
      <c r="N4814">
        <v>3</v>
      </c>
      <c r="O4814">
        <v>0</v>
      </c>
      <c r="P4814">
        <v>3</v>
      </c>
      <c r="Q4814">
        <v>5</v>
      </c>
      <c r="R4814">
        <v>15</v>
      </c>
      <c r="S4814">
        <v>18</v>
      </c>
      <c r="T4814">
        <v>20</v>
      </c>
    </row>
    <row r="4815" spans="8:20" x14ac:dyDescent="0.35">
      <c r="H4815">
        <v>651.06700000000001</v>
      </c>
      <c r="I4815">
        <v>46.07</v>
      </c>
      <c r="J4815" t="s">
        <v>132</v>
      </c>
      <c r="K4815" t="s">
        <v>146</v>
      </c>
      <c r="L4815">
        <v>3</v>
      </c>
      <c r="M4815" t="s">
        <v>606</v>
      </c>
      <c r="N4815">
        <v>4</v>
      </c>
      <c r="O4815">
        <v>18</v>
      </c>
      <c r="P4815">
        <v>18</v>
      </c>
      <c r="Q4815">
        <v>21</v>
      </c>
      <c r="R4815">
        <v>6</v>
      </c>
      <c r="S4815">
        <v>6</v>
      </c>
      <c r="T4815">
        <v>9</v>
      </c>
    </row>
    <row r="4816" spans="8:20" x14ac:dyDescent="0.35">
      <c r="H4816">
        <v>651.06799999999998</v>
      </c>
      <c r="I4816">
        <v>46.070999999999998</v>
      </c>
      <c r="J4816" t="s">
        <v>132</v>
      </c>
      <c r="K4816" t="s">
        <v>147</v>
      </c>
      <c r="L4816">
        <v>3</v>
      </c>
      <c r="M4816" t="s">
        <v>1160</v>
      </c>
      <c r="N4816">
        <v>3</v>
      </c>
      <c r="O4816">
        <v>7</v>
      </c>
      <c r="P4816">
        <v>10</v>
      </c>
      <c r="Q4816">
        <v>12</v>
      </c>
      <c r="R4816">
        <v>12</v>
      </c>
      <c r="S4816">
        <v>15</v>
      </c>
      <c r="T4816">
        <v>17</v>
      </c>
    </row>
    <row r="4817" spans="8:20" x14ac:dyDescent="0.35">
      <c r="H4817">
        <v>651.06899999999996</v>
      </c>
      <c r="I4817">
        <v>46.072000000000003</v>
      </c>
      <c r="J4817" t="s">
        <v>132</v>
      </c>
      <c r="K4817" t="s">
        <v>28</v>
      </c>
      <c r="L4817">
        <v>3</v>
      </c>
      <c r="M4817" t="s">
        <v>797</v>
      </c>
      <c r="N4817">
        <v>4</v>
      </c>
      <c r="O4817">
        <v>14</v>
      </c>
      <c r="P4817">
        <v>14</v>
      </c>
      <c r="Q4817">
        <v>17</v>
      </c>
      <c r="R4817">
        <v>11</v>
      </c>
      <c r="S4817">
        <v>11</v>
      </c>
      <c r="T4817">
        <v>14</v>
      </c>
    </row>
    <row r="4818" spans="8:20" x14ac:dyDescent="0.35">
      <c r="H4818">
        <v>651.07000000000005</v>
      </c>
      <c r="I4818">
        <v>46.073</v>
      </c>
      <c r="J4818" t="s">
        <v>132</v>
      </c>
      <c r="K4818" t="s">
        <v>148</v>
      </c>
      <c r="L4818">
        <v>3</v>
      </c>
      <c r="M4818" t="s">
        <v>712</v>
      </c>
      <c r="N4818">
        <v>4</v>
      </c>
      <c r="O4818">
        <v>9</v>
      </c>
      <c r="P4818">
        <v>9</v>
      </c>
      <c r="Q4818">
        <v>12</v>
      </c>
      <c r="R4818">
        <v>12</v>
      </c>
      <c r="S4818">
        <v>12</v>
      </c>
      <c r="T4818">
        <v>15</v>
      </c>
    </row>
    <row r="4819" spans="8:20" x14ac:dyDescent="0.35">
      <c r="H4819">
        <v>651.07100000000003</v>
      </c>
      <c r="I4819">
        <v>46.073999999999998</v>
      </c>
      <c r="J4819" t="s">
        <v>132</v>
      </c>
      <c r="K4819" t="s">
        <v>149</v>
      </c>
      <c r="L4819">
        <v>3</v>
      </c>
      <c r="M4819" t="s">
        <v>606</v>
      </c>
      <c r="N4819">
        <v>4</v>
      </c>
      <c r="O4819">
        <v>18</v>
      </c>
      <c r="P4819">
        <v>18</v>
      </c>
      <c r="Q4819">
        <v>21</v>
      </c>
      <c r="R4819">
        <v>6</v>
      </c>
      <c r="S4819">
        <v>6</v>
      </c>
      <c r="T4819">
        <v>9</v>
      </c>
    </row>
    <row r="4820" spans="8:20" x14ac:dyDescent="0.35">
      <c r="H4820">
        <v>651.072</v>
      </c>
      <c r="I4820">
        <v>46.075000000000003</v>
      </c>
      <c r="J4820" t="s">
        <v>132</v>
      </c>
      <c r="K4820" t="s">
        <v>150</v>
      </c>
      <c r="L4820">
        <v>3</v>
      </c>
      <c r="M4820" t="s">
        <v>1161</v>
      </c>
      <c r="N4820">
        <v>3</v>
      </c>
      <c r="O4820">
        <v>12</v>
      </c>
      <c r="P4820">
        <v>15</v>
      </c>
      <c r="Q4820">
        <v>17</v>
      </c>
      <c r="R4820">
        <v>8</v>
      </c>
      <c r="S4820">
        <v>11</v>
      </c>
      <c r="T4820">
        <v>13</v>
      </c>
    </row>
    <row r="4821" spans="8:20" x14ac:dyDescent="0.35">
      <c r="H4821">
        <v>651.07299999999998</v>
      </c>
      <c r="I4821">
        <v>46.076000000000001</v>
      </c>
      <c r="J4821" t="s">
        <v>132</v>
      </c>
      <c r="K4821" t="s">
        <v>151</v>
      </c>
      <c r="L4821">
        <v>3</v>
      </c>
      <c r="M4821" t="s">
        <v>276</v>
      </c>
      <c r="N4821">
        <v>4</v>
      </c>
      <c r="O4821">
        <v>12</v>
      </c>
      <c r="P4821">
        <v>12</v>
      </c>
      <c r="Q4821">
        <v>15</v>
      </c>
      <c r="R4821">
        <v>11</v>
      </c>
      <c r="S4821">
        <v>11</v>
      </c>
      <c r="T4821">
        <v>14</v>
      </c>
    </row>
    <row r="4822" spans="8:20" x14ac:dyDescent="0.35">
      <c r="H4822">
        <v>651.07399999999996</v>
      </c>
      <c r="I4822">
        <v>46.076999999999998</v>
      </c>
      <c r="J4822" t="s">
        <v>132</v>
      </c>
      <c r="K4822" t="s">
        <v>152</v>
      </c>
      <c r="L4822">
        <v>3</v>
      </c>
      <c r="M4822" t="s">
        <v>1084</v>
      </c>
      <c r="N4822">
        <v>3</v>
      </c>
      <c r="O4822">
        <v>8</v>
      </c>
      <c r="P4822">
        <v>11</v>
      </c>
      <c r="Q4822">
        <v>13</v>
      </c>
      <c r="R4822">
        <v>11</v>
      </c>
      <c r="S4822">
        <v>14</v>
      </c>
      <c r="T4822">
        <v>16</v>
      </c>
    </row>
    <row r="4823" spans="8:20" x14ac:dyDescent="0.35">
      <c r="H4823">
        <v>651.07500000000005</v>
      </c>
      <c r="I4823">
        <v>46.078000000000003</v>
      </c>
      <c r="J4823" t="s">
        <v>132</v>
      </c>
      <c r="K4823" t="s">
        <v>1752</v>
      </c>
      <c r="L4823">
        <v>3</v>
      </c>
      <c r="M4823" t="s">
        <v>1754</v>
      </c>
      <c r="N4823">
        <v>3</v>
      </c>
      <c r="O4823">
        <v>3</v>
      </c>
      <c r="P4823">
        <v>6</v>
      </c>
      <c r="Q4823">
        <v>8</v>
      </c>
      <c r="R4823">
        <v>16</v>
      </c>
      <c r="S4823">
        <v>19</v>
      </c>
      <c r="T4823">
        <v>21</v>
      </c>
    </row>
    <row r="4824" spans="8:20" x14ac:dyDescent="0.35">
      <c r="H4824">
        <v>651.07600000000002</v>
      </c>
      <c r="I4824">
        <v>46.079000000000001</v>
      </c>
      <c r="J4824" t="s">
        <v>132</v>
      </c>
      <c r="K4824" t="s">
        <v>153</v>
      </c>
      <c r="L4824">
        <v>3</v>
      </c>
      <c r="M4824" t="s">
        <v>610</v>
      </c>
      <c r="N4824">
        <v>3</v>
      </c>
      <c r="O4824">
        <v>14</v>
      </c>
      <c r="P4824">
        <v>17</v>
      </c>
      <c r="Q4824">
        <v>19</v>
      </c>
      <c r="R4824">
        <v>1</v>
      </c>
      <c r="S4824">
        <v>4</v>
      </c>
      <c r="T4824">
        <v>6</v>
      </c>
    </row>
    <row r="4825" spans="8:20" x14ac:dyDescent="0.35">
      <c r="H4825">
        <v>651.077</v>
      </c>
      <c r="I4825">
        <v>46.08</v>
      </c>
      <c r="J4825" t="s">
        <v>132</v>
      </c>
      <c r="K4825" t="s">
        <v>1606</v>
      </c>
      <c r="L4825">
        <v>3</v>
      </c>
      <c r="M4825" t="s">
        <v>1608</v>
      </c>
      <c r="N4825">
        <v>3</v>
      </c>
      <c r="O4825">
        <v>17</v>
      </c>
      <c r="P4825">
        <v>20</v>
      </c>
      <c r="Q4825">
        <v>22</v>
      </c>
      <c r="R4825">
        <v>2</v>
      </c>
      <c r="S4825">
        <v>5</v>
      </c>
      <c r="T4825">
        <v>7</v>
      </c>
    </row>
    <row r="4826" spans="8:20" x14ac:dyDescent="0.35">
      <c r="H4826">
        <v>651.07799999999997</v>
      </c>
      <c r="I4826">
        <v>46.081000000000003</v>
      </c>
      <c r="J4826" t="s">
        <v>132</v>
      </c>
      <c r="K4826" t="s">
        <v>154</v>
      </c>
      <c r="L4826">
        <v>3</v>
      </c>
      <c r="M4826" t="s">
        <v>385</v>
      </c>
      <c r="N4826">
        <v>3</v>
      </c>
      <c r="O4826">
        <v>12</v>
      </c>
      <c r="P4826">
        <v>15</v>
      </c>
      <c r="Q4826">
        <v>17</v>
      </c>
      <c r="R4826">
        <v>3</v>
      </c>
      <c r="S4826">
        <v>6</v>
      </c>
      <c r="T4826">
        <v>8</v>
      </c>
    </row>
    <row r="4827" spans="8:20" x14ac:dyDescent="0.35">
      <c r="H4827">
        <v>651.07899999999995</v>
      </c>
      <c r="I4827">
        <v>46.082000000000001</v>
      </c>
      <c r="J4827" t="s">
        <v>132</v>
      </c>
      <c r="K4827" t="s">
        <v>155</v>
      </c>
      <c r="L4827">
        <v>3</v>
      </c>
      <c r="M4827" t="s">
        <v>314</v>
      </c>
      <c r="N4827">
        <v>3</v>
      </c>
      <c r="O4827">
        <v>13</v>
      </c>
      <c r="P4827">
        <v>16</v>
      </c>
      <c r="Q4827">
        <v>18</v>
      </c>
      <c r="R4827">
        <v>7</v>
      </c>
      <c r="S4827">
        <v>10</v>
      </c>
      <c r="T4827">
        <v>12</v>
      </c>
    </row>
    <row r="4828" spans="8:20" x14ac:dyDescent="0.35">
      <c r="H4828">
        <v>651.08000000000004</v>
      </c>
      <c r="I4828">
        <v>46.082999999999998</v>
      </c>
      <c r="J4828" t="s">
        <v>132</v>
      </c>
      <c r="K4828" t="s">
        <v>57</v>
      </c>
      <c r="L4828">
        <v>3</v>
      </c>
      <c r="M4828" t="s">
        <v>282</v>
      </c>
      <c r="N4828">
        <v>3</v>
      </c>
      <c r="O4828">
        <v>11</v>
      </c>
      <c r="P4828">
        <v>14</v>
      </c>
      <c r="Q4828">
        <v>16</v>
      </c>
      <c r="R4828">
        <v>5</v>
      </c>
      <c r="S4828">
        <v>8</v>
      </c>
      <c r="T4828">
        <v>10</v>
      </c>
    </row>
    <row r="4829" spans="8:20" x14ac:dyDescent="0.35">
      <c r="H4829">
        <v>651.08100000000002</v>
      </c>
      <c r="I4829">
        <v>46.084000000000003</v>
      </c>
      <c r="J4829" t="s">
        <v>132</v>
      </c>
      <c r="K4829" t="s">
        <v>1666</v>
      </c>
      <c r="L4829">
        <v>3</v>
      </c>
      <c r="M4829" t="s">
        <v>1676</v>
      </c>
      <c r="N4829">
        <v>3</v>
      </c>
      <c r="O4829">
        <v>14</v>
      </c>
      <c r="P4829">
        <v>17</v>
      </c>
      <c r="Q4829">
        <v>19</v>
      </c>
      <c r="R4829">
        <v>5</v>
      </c>
      <c r="S4829">
        <v>8</v>
      </c>
      <c r="T4829">
        <v>10</v>
      </c>
    </row>
    <row r="4830" spans="8:20" x14ac:dyDescent="0.35">
      <c r="H4830">
        <v>651.08199999999999</v>
      </c>
      <c r="I4830">
        <v>46.085000000000001</v>
      </c>
      <c r="J4830" t="s">
        <v>132</v>
      </c>
      <c r="K4830" t="s">
        <v>156</v>
      </c>
      <c r="L4830">
        <v>3</v>
      </c>
      <c r="M4830" t="s">
        <v>1162</v>
      </c>
      <c r="N4830">
        <v>3</v>
      </c>
      <c r="O4830">
        <v>0</v>
      </c>
      <c r="P4830">
        <v>3</v>
      </c>
      <c r="Q4830">
        <v>5</v>
      </c>
      <c r="R4830">
        <v>16</v>
      </c>
      <c r="S4830">
        <v>19</v>
      </c>
      <c r="T4830">
        <v>21</v>
      </c>
    </row>
    <row r="4831" spans="8:20" x14ac:dyDescent="0.35">
      <c r="H4831">
        <v>651.08299999999997</v>
      </c>
      <c r="I4831">
        <v>46.085999999999999</v>
      </c>
      <c r="J4831" t="s">
        <v>132</v>
      </c>
      <c r="K4831" t="s">
        <v>37</v>
      </c>
      <c r="L4831">
        <v>3</v>
      </c>
      <c r="M4831" t="s">
        <v>660</v>
      </c>
      <c r="N4831">
        <v>4</v>
      </c>
      <c r="O4831">
        <v>15</v>
      </c>
      <c r="P4831">
        <v>15</v>
      </c>
      <c r="Q4831">
        <v>18</v>
      </c>
      <c r="R4831">
        <v>7</v>
      </c>
      <c r="S4831">
        <v>7</v>
      </c>
      <c r="T4831">
        <v>10</v>
      </c>
    </row>
    <row r="4832" spans="8:20" x14ac:dyDescent="0.35">
      <c r="H4832">
        <v>651.08399999999995</v>
      </c>
      <c r="I4832">
        <v>46.087000000000003</v>
      </c>
      <c r="J4832" t="s">
        <v>132</v>
      </c>
      <c r="K4832" t="s">
        <v>157</v>
      </c>
      <c r="L4832">
        <v>3</v>
      </c>
      <c r="M4832" t="s">
        <v>314</v>
      </c>
      <c r="N4832">
        <v>3</v>
      </c>
      <c r="O4832">
        <v>13</v>
      </c>
      <c r="P4832">
        <v>16</v>
      </c>
      <c r="Q4832">
        <v>18</v>
      </c>
      <c r="R4832">
        <v>7</v>
      </c>
      <c r="S4832">
        <v>10</v>
      </c>
      <c r="T4832">
        <v>12</v>
      </c>
    </row>
    <row r="4833" spans="8:20" x14ac:dyDescent="0.35">
      <c r="H4833">
        <v>651.08500000000004</v>
      </c>
      <c r="I4833">
        <v>46.088000000000001</v>
      </c>
      <c r="J4833" t="s">
        <v>132</v>
      </c>
      <c r="K4833" t="s">
        <v>58</v>
      </c>
      <c r="L4833">
        <v>3</v>
      </c>
      <c r="M4833" t="s">
        <v>753</v>
      </c>
      <c r="N4833">
        <v>4</v>
      </c>
      <c r="O4833">
        <v>16</v>
      </c>
      <c r="P4833">
        <v>16</v>
      </c>
      <c r="Q4833">
        <v>19</v>
      </c>
      <c r="R4833">
        <v>8</v>
      </c>
      <c r="S4833">
        <v>8</v>
      </c>
      <c r="T4833">
        <v>11</v>
      </c>
    </row>
    <row r="4834" spans="8:20" x14ac:dyDescent="0.35">
      <c r="H4834">
        <v>651.08600000000001</v>
      </c>
      <c r="I4834">
        <v>46.088999999999999</v>
      </c>
      <c r="J4834" t="s">
        <v>132</v>
      </c>
      <c r="K4834" t="s">
        <v>59</v>
      </c>
      <c r="L4834">
        <v>3</v>
      </c>
      <c r="M4834" t="s">
        <v>603</v>
      </c>
      <c r="N4834">
        <v>4</v>
      </c>
      <c r="O4834">
        <v>16</v>
      </c>
      <c r="P4834">
        <v>16</v>
      </c>
      <c r="Q4834">
        <v>19</v>
      </c>
      <c r="R4834">
        <v>8</v>
      </c>
      <c r="S4834">
        <v>8</v>
      </c>
      <c r="T4834">
        <v>11</v>
      </c>
    </row>
    <row r="4835" spans="8:20" x14ac:dyDescent="0.35">
      <c r="H4835">
        <v>651.08699999999999</v>
      </c>
      <c r="I4835">
        <v>46.09</v>
      </c>
      <c r="J4835" t="s">
        <v>132</v>
      </c>
      <c r="K4835" t="s">
        <v>158</v>
      </c>
      <c r="L4835">
        <v>3</v>
      </c>
      <c r="M4835" t="s">
        <v>661</v>
      </c>
      <c r="N4835">
        <v>3</v>
      </c>
      <c r="O4835">
        <v>9</v>
      </c>
      <c r="P4835">
        <v>12</v>
      </c>
      <c r="Q4835">
        <v>14</v>
      </c>
      <c r="R4835">
        <v>9</v>
      </c>
      <c r="S4835">
        <v>12</v>
      </c>
      <c r="T4835">
        <v>14</v>
      </c>
    </row>
    <row r="4836" spans="8:20" x14ac:dyDescent="0.35">
      <c r="H4836">
        <v>651.08799999999997</v>
      </c>
      <c r="I4836">
        <v>46.091000000000001</v>
      </c>
      <c r="J4836" t="s">
        <v>132</v>
      </c>
      <c r="K4836" t="s">
        <v>159</v>
      </c>
      <c r="L4836">
        <v>3</v>
      </c>
      <c r="M4836" t="s">
        <v>660</v>
      </c>
      <c r="N4836">
        <v>4</v>
      </c>
      <c r="O4836">
        <v>15</v>
      </c>
      <c r="P4836">
        <v>15</v>
      </c>
      <c r="Q4836">
        <v>18</v>
      </c>
      <c r="R4836">
        <v>7</v>
      </c>
      <c r="S4836">
        <v>7</v>
      </c>
      <c r="T4836">
        <v>10</v>
      </c>
    </row>
    <row r="4837" spans="8:20" x14ac:dyDescent="0.35">
      <c r="H4837">
        <v>651.08900000000006</v>
      </c>
      <c r="I4837">
        <v>46.091999999999999</v>
      </c>
      <c r="J4837" t="s">
        <v>132</v>
      </c>
      <c r="K4837" t="s">
        <v>160</v>
      </c>
      <c r="L4837">
        <v>3</v>
      </c>
      <c r="M4837" t="s">
        <v>703</v>
      </c>
      <c r="N4837">
        <v>3</v>
      </c>
      <c r="O4837">
        <v>3</v>
      </c>
      <c r="P4837">
        <v>6</v>
      </c>
      <c r="Q4837">
        <v>8</v>
      </c>
      <c r="R4837">
        <v>14</v>
      </c>
      <c r="S4837">
        <v>17</v>
      </c>
      <c r="T4837">
        <v>19</v>
      </c>
    </row>
    <row r="4838" spans="8:20" x14ac:dyDescent="0.35">
      <c r="H4838">
        <v>651.09</v>
      </c>
      <c r="I4838">
        <v>46.093000000000004</v>
      </c>
      <c r="J4838" t="s">
        <v>132</v>
      </c>
      <c r="K4838" t="s">
        <v>161</v>
      </c>
      <c r="L4838">
        <v>3</v>
      </c>
      <c r="M4838" t="s">
        <v>760</v>
      </c>
      <c r="N4838">
        <v>2</v>
      </c>
      <c r="O4838">
        <v>5</v>
      </c>
      <c r="P4838">
        <v>10</v>
      </c>
      <c r="Q4838">
        <v>12</v>
      </c>
      <c r="R4838">
        <v>9</v>
      </c>
      <c r="S4838">
        <v>14</v>
      </c>
      <c r="T4838">
        <v>16</v>
      </c>
    </row>
    <row r="4839" spans="8:20" x14ac:dyDescent="0.35">
      <c r="H4839">
        <v>651.09100000000001</v>
      </c>
      <c r="I4839">
        <v>46.094000000000001</v>
      </c>
      <c r="J4839" t="s">
        <v>132</v>
      </c>
      <c r="K4839" t="s">
        <v>1374</v>
      </c>
      <c r="L4839">
        <v>3</v>
      </c>
      <c r="M4839" t="s">
        <v>1395</v>
      </c>
      <c r="N4839">
        <v>3</v>
      </c>
      <c r="O4839">
        <v>11</v>
      </c>
      <c r="P4839">
        <v>14</v>
      </c>
      <c r="Q4839">
        <v>16</v>
      </c>
      <c r="R4839">
        <v>7</v>
      </c>
      <c r="S4839">
        <v>10</v>
      </c>
      <c r="T4839">
        <v>12</v>
      </c>
    </row>
    <row r="4840" spans="8:20" x14ac:dyDescent="0.35">
      <c r="H4840">
        <v>651.09199999999998</v>
      </c>
      <c r="I4840">
        <v>46.094999999999999</v>
      </c>
      <c r="J4840" t="s">
        <v>132</v>
      </c>
      <c r="K4840" t="s">
        <v>162</v>
      </c>
      <c r="L4840">
        <v>3</v>
      </c>
      <c r="M4840" t="s">
        <v>1051</v>
      </c>
      <c r="N4840">
        <v>3</v>
      </c>
      <c r="O4840">
        <v>12</v>
      </c>
      <c r="P4840">
        <v>15</v>
      </c>
      <c r="Q4840">
        <v>17</v>
      </c>
      <c r="R4840">
        <v>6</v>
      </c>
      <c r="S4840">
        <v>9</v>
      </c>
      <c r="T4840">
        <v>11</v>
      </c>
    </row>
    <row r="4841" spans="8:20" x14ac:dyDescent="0.35">
      <c r="H4841">
        <v>651.09299999999996</v>
      </c>
      <c r="I4841">
        <v>46.095999999999997</v>
      </c>
      <c r="J4841" t="s">
        <v>132</v>
      </c>
      <c r="K4841" t="s">
        <v>163</v>
      </c>
      <c r="L4841">
        <v>3</v>
      </c>
      <c r="M4841" t="s">
        <v>606</v>
      </c>
      <c r="N4841">
        <v>4</v>
      </c>
      <c r="O4841">
        <v>18</v>
      </c>
      <c r="P4841">
        <v>18</v>
      </c>
      <c r="Q4841">
        <v>21</v>
      </c>
      <c r="R4841">
        <v>6</v>
      </c>
      <c r="S4841">
        <v>6</v>
      </c>
      <c r="T4841">
        <v>9</v>
      </c>
    </row>
    <row r="4842" spans="8:20" x14ac:dyDescent="0.35">
      <c r="H4842">
        <v>651.09400000000005</v>
      </c>
      <c r="I4842">
        <v>46.097000000000001</v>
      </c>
      <c r="J4842" t="s">
        <v>132</v>
      </c>
      <c r="K4842" t="s">
        <v>24</v>
      </c>
      <c r="L4842">
        <v>3</v>
      </c>
      <c r="M4842" t="s">
        <v>606</v>
      </c>
      <c r="N4842">
        <v>4</v>
      </c>
      <c r="O4842">
        <v>18</v>
      </c>
      <c r="P4842">
        <v>18</v>
      </c>
      <c r="Q4842">
        <v>21</v>
      </c>
      <c r="R4842">
        <v>6</v>
      </c>
      <c r="S4842">
        <v>6</v>
      </c>
      <c r="T4842">
        <v>9</v>
      </c>
    </row>
    <row r="4843" spans="8:20" x14ac:dyDescent="0.35">
      <c r="H4843">
        <v>651.09500000000003</v>
      </c>
      <c r="I4843">
        <v>46.097999999999999</v>
      </c>
      <c r="J4843" t="s">
        <v>132</v>
      </c>
      <c r="K4843" t="s">
        <v>1496</v>
      </c>
      <c r="L4843">
        <v>3</v>
      </c>
      <c r="M4843" t="s">
        <v>514</v>
      </c>
      <c r="N4843">
        <v>4</v>
      </c>
      <c r="O4843">
        <v>0</v>
      </c>
      <c r="P4843">
        <v>0</v>
      </c>
      <c r="Q4843">
        <v>3</v>
      </c>
      <c r="R4843">
        <v>20</v>
      </c>
      <c r="S4843">
        <v>20</v>
      </c>
      <c r="T4843">
        <v>23</v>
      </c>
    </row>
    <row r="4844" spans="8:20" x14ac:dyDescent="0.35">
      <c r="H4844">
        <v>651.096</v>
      </c>
      <c r="I4844">
        <v>46.098999999999997</v>
      </c>
      <c r="J4844" t="s">
        <v>132</v>
      </c>
      <c r="K4844" t="s">
        <v>164</v>
      </c>
      <c r="L4844">
        <v>3</v>
      </c>
      <c r="M4844" t="s">
        <v>314</v>
      </c>
      <c r="N4844">
        <v>3</v>
      </c>
      <c r="O4844">
        <v>13</v>
      </c>
      <c r="P4844">
        <v>16</v>
      </c>
      <c r="Q4844">
        <v>18</v>
      </c>
      <c r="R4844">
        <v>7</v>
      </c>
      <c r="S4844">
        <v>10</v>
      </c>
      <c r="T4844">
        <v>12</v>
      </c>
    </row>
    <row r="4845" spans="8:20" x14ac:dyDescent="0.35">
      <c r="H4845">
        <v>651.09699999999998</v>
      </c>
      <c r="I4845">
        <v>46.1</v>
      </c>
      <c r="J4845" t="s">
        <v>132</v>
      </c>
      <c r="K4845" t="s">
        <v>165</v>
      </c>
      <c r="L4845">
        <v>3</v>
      </c>
      <c r="M4845" t="s">
        <v>1163</v>
      </c>
      <c r="N4845">
        <v>4</v>
      </c>
      <c r="O4845">
        <v>15</v>
      </c>
      <c r="P4845">
        <v>15</v>
      </c>
      <c r="Q4845">
        <v>18</v>
      </c>
      <c r="R4845">
        <v>9</v>
      </c>
      <c r="S4845">
        <v>9</v>
      </c>
      <c r="T4845">
        <v>12</v>
      </c>
    </row>
    <row r="4846" spans="8:20" x14ac:dyDescent="0.35">
      <c r="H4846">
        <v>651.09799999999996</v>
      </c>
      <c r="I4846">
        <v>46.100999999999999</v>
      </c>
      <c r="J4846" t="s">
        <v>132</v>
      </c>
      <c r="K4846" t="s">
        <v>60</v>
      </c>
      <c r="L4846">
        <v>3</v>
      </c>
      <c r="M4846" t="s">
        <v>660</v>
      </c>
      <c r="N4846">
        <v>4</v>
      </c>
      <c r="O4846">
        <v>15</v>
      </c>
      <c r="P4846">
        <v>15</v>
      </c>
      <c r="Q4846">
        <v>18</v>
      </c>
      <c r="R4846">
        <v>7</v>
      </c>
      <c r="S4846">
        <v>7</v>
      </c>
      <c r="T4846">
        <v>10</v>
      </c>
    </row>
    <row r="4847" spans="8:20" x14ac:dyDescent="0.35">
      <c r="H4847">
        <v>651.09900000000005</v>
      </c>
      <c r="I4847">
        <v>46.101999999999997</v>
      </c>
      <c r="J4847" t="s">
        <v>132</v>
      </c>
      <c r="K4847" t="s">
        <v>29</v>
      </c>
      <c r="L4847">
        <v>3</v>
      </c>
      <c r="M4847" t="s">
        <v>999</v>
      </c>
      <c r="N4847">
        <v>3</v>
      </c>
      <c r="O4847">
        <v>13</v>
      </c>
      <c r="P4847">
        <v>16</v>
      </c>
      <c r="Q4847">
        <v>18</v>
      </c>
      <c r="R4847">
        <v>3</v>
      </c>
      <c r="S4847">
        <v>6</v>
      </c>
      <c r="T4847">
        <v>8</v>
      </c>
    </row>
    <row r="4848" spans="8:20" x14ac:dyDescent="0.35">
      <c r="H4848">
        <v>651.1</v>
      </c>
      <c r="I4848">
        <v>46.103000000000002</v>
      </c>
      <c r="J4848" t="s">
        <v>132</v>
      </c>
      <c r="K4848" t="s">
        <v>166</v>
      </c>
      <c r="L4848">
        <v>3</v>
      </c>
      <c r="M4848" t="s">
        <v>703</v>
      </c>
      <c r="N4848">
        <v>3</v>
      </c>
      <c r="O4848">
        <v>3</v>
      </c>
      <c r="P4848">
        <v>6</v>
      </c>
      <c r="Q4848">
        <v>8</v>
      </c>
      <c r="R4848">
        <v>14</v>
      </c>
      <c r="S4848">
        <v>17</v>
      </c>
      <c r="T4848">
        <v>19</v>
      </c>
    </row>
    <row r="4849" spans="8:20" x14ac:dyDescent="0.35">
      <c r="H4849">
        <v>651.101</v>
      </c>
      <c r="I4849">
        <v>46.103999999999999</v>
      </c>
      <c r="J4849" t="s">
        <v>132</v>
      </c>
      <c r="K4849" t="s">
        <v>167</v>
      </c>
      <c r="L4849">
        <v>3</v>
      </c>
      <c r="M4849" t="s">
        <v>299</v>
      </c>
      <c r="N4849">
        <v>4</v>
      </c>
      <c r="O4849">
        <v>4</v>
      </c>
      <c r="P4849">
        <v>4</v>
      </c>
      <c r="Q4849">
        <v>7</v>
      </c>
      <c r="R4849">
        <v>19</v>
      </c>
      <c r="S4849">
        <v>19</v>
      </c>
      <c r="T4849">
        <v>22</v>
      </c>
    </row>
    <row r="4850" spans="8:20" x14ac:dyDescent="0.35">
      <c r="H4850">
        <v>651.10199999999998</v>
      </c>
      <c r="I4850">
        <v>46.104999999999997</v>
      </c>
      <c r="J4850" t="s">
        <v>132</v>
      </c>
      <c r="K4850" t="s">
        <v>1722</v>
      </c>
      <c r="L4850">
        <v>3</v>
      </c>
      <c r="M4850" t="s">
        <v>415</v>
      </c>
      <c r="N4850">
        <v>4</v>
      </c>
      <c r="O4850">
        <v>3</v>
      </c>
      <c r="P4850">
        <v>3</v>
      </c>
      <c r="Q4850">
        <v>6</v>
      </c>
      <c r="R4850">
        <v>19</v>
      </c>
      <c r="S4850">
        <v>19</v>
      </c>
      <c r="T4850">
        <v>22</v>
      </c>
    </row>
    <row r="4851" spans="8:20" x14ac:dyDescent="0.35">
      <c r="H4851">
        <v>651.10299999999995</v>
      </c>
      <c r="I4851">
        <v>46.106000000000002</v>
      </c>
      <c r="J4851" t="s">
        <v>132</v>
      </c>
      <c r="K4851" t="s">
        <v>1706</v>
      </c>
      <c r="L4851">
        <v>3</v>
      </c>
      <c r="M4851" t="s">
        <v>1711</v>
      </c>
      <c r="N4851">
        <v>3</v>
      </c>
      <c r="O4851">
        <v>8</v>
      </c>
      <c r="P4851">
        <v>11</v>
      </c>
      <c r="Q4851">
        <v>13</v>
      </c>
      <c r="R4851">
        <v>7</v>
      </c>
      <c r="S4851">
        <v>10</v>
      </c>
      <c r="T4851">
        <v>12</v>
      </c>
    </row>
    <row r="4852" spans="8:20" x14ac:dyDescent="0.35">
      <c r="H4852">
        <v>651.10400000000004</v>
      </c>
      <c r="I4852">
        <v>46.106999999999999</v>
      </c>
      <c r="J4852" t="s">
        <v>132</v>
      </c>
      <c r="K4852" t="s">
        <v>168</v>
      </c>
      <c r="L4852">
        <v>3</v>
      </c>
      <c r="M4852" t="s">
        <v>703</v>
      </c>
      <c r="N4852">
        <v>3</v>
      </c>
      <c r="O4852">
        <v>3</v>
      </c>
      <c r="P4852">
        <v>6</v>
      </c>
      <c r="Q4852">
        <v>8</v>
      </c>
      <c r="R4852">
        <v>14</v>
      </c>
      <c r="S4852">
        <v>17</v>
      </c>
      <c r="T4852">
        <v>19</v>
      </c>
    </row>
    <row r="4853" spans="8:20" x14ac:dyDescent="0.35">
      <c r="H4853">
        <v>651.10500000000002</v>
      </c>
      <c r="I4853">
        <v>46.107999999999997</v>
      </c>
      <c r="J4853" t="s">
        <v>132</v>
      </c>
      <c r="K4853" t="s">
        <v>1651</v>
      </c>
      <c r="L4853">
        <v>3</v>
      </c>
      <c r="M4853" t="s">
        <v>1567</v>
      </c>
      <c r="N4853">
        <v>4</v>
      </c>
      <c r="O4853">
        <v>16</v>
      </c>
      <c r="P4853">
        <v>16</v>
      </c>
      <c r="Q4853">
        <v>19</v>
      </c>
      <c r="R4853">
        <v>5</v>
      </c>
      <c r="S4853">
        <v>5</v>
      </c>
      <c r="T4853">
        <v>8</v>
      </c>
    </row>
    <row r="4854" spans="8:20" x14ac:dyDescent="0.35">
      <c r="H4854">
        <v>651.10599999999999</v>
      </c>
      <c r="I4854">
        <v>46.109000000000002</v>
      </c>
      <c r="J4854" t="s">
        <v>132</v>
      </c>
      <c r="K4854" t="s">
        <v>61</v>
      </c>
      <c r="L4854">
        <v>3</v>
      </c>
      <c r="M4854" t="s">
        <v>1012</v>
      </c>
      <c r="N4854">
        <v>2</v>
      </c>
      <c r="O4854">
        <v>8</v>
      </c>
      <c r="P4854">
        <v>13</v>
      </c>
      <c r="Q4854">
        <v>15</v>
      </c>
      <c r="R4854">
        <v>7</v>
      </c>
      <c r="S4854">
        <v>12</v>
      </c>
      <c r="T4854">
        <v>14</v>
      </c>
    </row>
    <row r="4855" spans="8:20" x14ac:dyDescent="0.35">
      <c r="H4855">
        <v>651.10699999999997</v>
      </c>
      <c r="I4855">
        <v>46.11</v>
      </c>
      <c r="J4855" t="s">
        <v>132</v>
      </c>
      <c r="K4855" t="s">
        <v>38</v>
      </c>
      <c r="L4855">
        <v>3</v>
      </c>
      <c r="M4855" t="s">
        <v>823</v>
      </c>
      <c r="N4855">
        <v>3</v>
      </c>
      <c r="O4855">
        <v>13</v>
      </c>
      <c r="P4855">
        <v>16</v>
      </c>
      <c r="Q4855">
        <v>18</v>
      </c>
      <c r="R4855">
        <v>6</v>
      </c>
      <c r="S4855">
        <v>9</v>
      </c>
      <c r="T4855">
        <v>11</v>
      </c>
    </row>
    <row r="4856" spans="8:20" x14ac:dyDescent="0.35">
      <c r="H4856">
        <v>651.10799999999995</v>
      </c>
      <c r="I4856">
        <v>46.110999999999997</v>
      </c>
      <c r="J4856" t="s">
        <v>132</v>
      </c>
      <c r="K4856" t="s">
        <v>169</v>
      </c>
      <c r="L4856">
        <v>3</v>
      </c>
      <c r="M4856" t="s">
        <v>1037</v>
      </c>
      <c r="N4856">
        <v>3</v>
      </c>
      <c r="O4856">
        <v>15</v>
      </c>
      <c r="P4856">
        <v>18</v>
      </c>
      <c r="Q4856">
        <v>20</v>
      </c>
      <c r="R4856">
        <v>4</v>
      </c>
      <c r="S4856">
        <v>7</v>
      </c>
      <c r="T4856">
        <v>9</v>
      </c>
    </row>
    <row r="4857" spans="8:20" x14ac:dyDescent="0.35">
      <c r="H4857">
        <v>651.10900000000004</v>
      </c>
      <c r="I4857">
        <v>46.112000000000002</v>
      </c>
      <c r="J4857" t="s">
        <v>132</v>
      </c>
      <c r="K4857" t="s">
        <v>39</v>
      </c>
      <c r="L4857">
        <v>3</v>
      </c>
      <c r="M4857" t="s">
        <v>1147</v>
      </c>
      <c r="N4857">
        <v>3</v>
      </c>
      <c r="O4857">
        <v>7</v>
      </c>
      <c r="P4857">
        <v>10</v>
      </c>
      <c r="Q4857">
        <v>12</v>
      </c>
      <c r="R4857">
        <v>10</v>
      </c>
      <c r="S4857">
        <v>13</v>
      </c>
      <c r="T4857">
        <v>15</v>
      </c>
    </row>
    <row r="4858" spans="8:20" x14ac:dyDescent="0.35">
      <c r="H4858">
        <v>651.11</v>
      </c>
      <c r="I4858">
        <v>46.113</v>
      </c>
      <c r="J4858" t="s">
        <v>132</v>
      </c>
      <c r="K4858" t="s">
        <v>170</v>
      </c>
      <c r="L4858">
        <v>3</v>
      </c>
      <c r="M4858" t="s">
        <v>314</v>
      </c>
      <c r="N4858">
        <v>3</v>
      </c>
      <c r="O4858">
        <v>13</v>
      </c>
      <c r="P4858">
        <v>16</v>
      </c>
      <c r="Q4858">
        <v>18</v>
      </c>
      <c r="R4858">
        <v>7</v>
      </c>
      <c r="S4858">
        <v>10</v>
      </c>
      <c r="T4858">
        <v>12</v>
      </c>
    </row>
    <row r="4859" spans="8:20" x14ac:dyDescent="0.35">
      <c r="H4859">
        <v>651.11099999999999</v>
      </c>
      <c r="I4859">
        <v>46.113999999999997</v>
      </c>
      <c r="J4859" t="s">
        <v>132</v>
      </c>
      <c r="K4859" t="s">
        <v>25</v>
      </c>
      <c r="L4859">
        <v>3</v>
      </c>
      <c r="M4859" t="s">
        <v>514</v>
      </c>
      <c r="N4859">
        <v>4</v>
      </c>
      <c r="O4859">
        <v>0</v>
      </c>
      <c r="P4859">
        <v>0</v>
      </c>
      <c r="Q4859">
        <v>3</v>
      </c>
      <c r="R4859">
        <v>20</v>
      </c>
      <c r="S4859">
        <v>20</v>
      </c>
      <c r="T4859">
        <v>23</v>
      </c>
    </row>
    <row r="4860" spans="8:20" x14ac:dyDescent="0.35">
      <c r="H4860">
        <v>651.11199999999997</v>
      </c>
      <c r="I4860">
        <v>46.115000000000002</v>
      </c>
      <c r="J4860" t="s">
        <v>132</v>
      </c>
      <c r="K4860" t="s">
        <v>171</v>
      </c>
      <c r="L4860">
        <v>3</v>
      </c>
      <c r="M4860" t="s">
        <v>703</v>
      </c>
      <c r="N4860">
        <v>3</v>
      </c>
      <c r="O4860">
        <v>3</v>
      </c>
      <c r="P4860">
        <v>6</v>
      </c>
      <c r="Q4860">
        <v>8</v>
      </c>
      <c r="R4860">
        <v>14</v>
      </c>
      <c r="S4860">
        <v>17</v>
      </c>
      <c r="T4860">
        <v>19</v>
      </c>
    </row>
    <row r="4861" spans="8:20" x14ac:dyDescent="0.35">
      <c r="H4861">
        <v>651.11300000000006</v>
      </c>
      <c r="I4861">
        <v>46.116</v>
      </c>
      <c r="J4861" t="s">
        <v>132</v>
      </c>
      <c r="K4861" t="s">
        <v>62</v>
      </c>
      <c r="L4861">
        <v>3</v>
      </c>
      <c r="M4861" t="s">
        <v>1084</v>
      </c>
      <c r="N4861">
        <v>3</v>
      </c>
      <c r="O4861">
        <v>8</v>
      </c>
      <c r="P4861">
        <v>11</v>
      </c>
      <c r="Q4861">
        <v>13</v>
      </c>
      <c r="R4861">
        <v>11</v>
      </c>
      <c r="S4861">
        <v>14</v>
      </c>
      <c r="T4861">
        <v>16</v>
      </c>
    </row>
    <row r="4862" spans="8:20" x14ac:dyDescent="0.35">
      <c r="H4862">
        <v>651.11400000000003</v>
      </c>
      <c r="I4862">
        <v>46.118000000000002</v>
      </c>
      <c r="J4862" t="s">
        <v>132</v>
      </c>
      <c r="K4862" t="s">
        <v>172</v>
      </c>
      <c r="L4862">
        <v>3</v>
      </c>
      <c r="M4862" t="s">
        <v>753</v>
      </c>
      <c r="N4862">
        <v>4</v>
      </c>
      <c r="O4862">
        <v>16</v>
      </c>
      <c r="P4862">
        <v>16</v>
      </c>
      <c r="Q4862">
        <v>19</v>
      </c>
      <c r="R4862">
        <v>8</v>
      </c>
      <c r="S4862">
        <v>8</v>
      </c>
      <c r="T4862">
        <v>11</v>
      </c>
    </row>
    <row r="4863" spans="8:20" x14ac:dyDescent="0.35">
      <c r="H4863">
        <v>651.11500000000001</v>
      </c>
      <c r="I4863">
        <v>46.12</v>
      </c>
      <c r="J4863" t="s">
        <v>132</v>
      </c>
      <c r="K4863" t="s">
        <v>64</v>
      </c>
      <c r="L4863">
        <v>3</v>
      </c>
      <c r="M4863" t="s">
        <v>797</v>
      </c>
      <c r="N4863">
        <v>4</v>
      </c>
      <c r="O4863">
        <v>14</v>
      </c>
      <c r="P4863">
        <v>14</v>
      </c>
      <c r="Q4863">
        <v>17</v>
      </c>
      <c r="R4863">
        <v>11</v>
      </c>
      <c r="S4863">
        <v>11</v>
      </c>
      <c r="T4863">
        <v>14</v>
      </c>
    </row>
    <row r="4864" spans="8:20" x14ac:dyDescent="0.35">
      <c r="H4864">
        <v>651.11599999999999</v>
      </c>
      <c r="I4864">
        <v>46.121000000000002</v>
      </c>
      <c r="J4864" t="s">
        <v>132</v>
      </c>
      <c r="K4864" t="s">
        <v>174</v>
      </c>
      <c r="L4864">
        <v>3</v>
      </c>
      <c r="M4864" t="s">
        <v>593</v>
      </c>
      <c r="N4864">
        <v>4</v>
      </c>
      <c r="O4864">
        <v>6</v>
      </c>
      <c r="P4864">
        <v>6</v>
      </c>
      <c r="Q4864">
        <v>9</v>
      </c>
      <c r="R4864">
        <v>15</v>
      </c>
      <c r="S4864">
        <v>15</v>
      </c>
      <c r="T4864">
        <v>18</v>
      </c>
    </row>
    <row r="4865" spans="8:20" x14ac:dyDescent="0.35">
      <c r="H4865">
        <v>651.11699999999996</v>
      </c>
      <c r="I4865">
        <v>46.122</v>
      </c>
      <c r="J4865" t="s">
        <v>132</v>
      </c>
      <c r="K4865" t="s">
        <v>175</v>
      </c>
      <c r="L4865">
        <v>3</v>
      </c>
      <c r="M4865" t="s">
        <v>1033</v>
      </c>
      <c r="N4865">
        <v>4</v>
      </c>
      <c r="O4865">
        <v>14</v>
      </c>
      <c r="P4865">
        <v>14</v>
      </c>
      <c r="Q4865">
        <v>17</v>
      </c>
      <c r="R4865">
        <v>10</v>
      </c>
      <c r="S4865">
        <v>10</v>
      </c>
      <c r="T4865">
        <v>13</v>
      </c>
    </row>
    <row r="4866" spans="8:20" x14ac:dyDescent="0.35">
      <c r="H4866">
        <v>651.11800000000005</v>
      </c>
      <c r="I4866">
        <v>46.122999999999998</v>
      </c>
      <c r="J4866" t="s">
        <v>132</v>
      </c>
      <c r="K4866" t="s">
        <v>65</v>
      </c>
      <c r="L4866">
        <v>3</v>
      </c>
      <c r="M4866" t="s">
        <v>116</v>
      </c>
      <c r="N4866">
        <v>3</v>
      </c>
      <c r="O4866">
        <v>4</v>
      </c>
      <c r="P4866">
        <v>7</v>
      </c>
      <c r="Q4866">
        <v>9</v>
      </c>
      <c r="R4866">
        <v>5</v>
      </c>
      <c r="S4866">
        <v>8</v>
      </c>
      <c r="T4866">
        <v>10</v>
      </c>
    </row>
    <row r="4867" spans="8:20" x14ac:dyDescent="0.35">
      <c r="H4867">
        <v>651.11900000000003</v>
      </c>
      <c r="I4867">
        <v>46.124000000000002</v>
      </c>
      <c r="J4867" t="s">
        <v>132</v>
      </c>
      <c r="K4867" t="s">
        <v>176</v>
      </c>
      <c r="L4867">
        <v>3</v>
      </c>
      <c r="M4867" t="s">
        <v>703</v>
      </c>
      <c r="N4867">
        <v>3</v>
      </c>
      <c r="O4867">
        <v>3</v>
      </c>
      <c r="P4867">
        <v>6</v>
      </c>
      <c r="Q4867">
        <v>8</v>
      </c>
      <c r="R4867">
        <v>14</v>
      </c>
      <c r="S4867">
        <v>17</v>
      </c>
      <c r="T4867">
        <v>19</v>
      </c>
    </row>
    <row r="4868" spans="8:20" x14ac:dyDescent="0.35">
      <c r="H4868">
        <v>651.12</v>
      </c>
      <c r="I4868">
        <v>46.125</v>
      </c>
      <c r="J4868" t="s">
        <v>132</v>
      </c>
      <c r="K4868" t="s">
        <v>1737</v>
      </c>
      <c r="L4868">
        <v>3</v>
      </c>
      <c r="M4868" t="s">
        <v>1743</v>
      </c>
      <c r="N4868">
        <v>4</v>
      </c>
      <c r="O4868">
        <v>3</v>
      </c>
      <c r="P4868">
        <v>3</v>
      </c>
      <c r="Q4868">
        <v>6</v>
      </c>
      <c r="R4868">
        <v>19</v>
      </c>
      <c r="S4868">
        <v>19</v>
      </c>
      <c r="T4868">
        <v>22</v>
      </c>
    </row>
    <row r="4869" spans="8:20" x14ac:dyDescent="0.35">
      <c r="H4869">
        <v>651.12099999999998</v>
      </c>
      <c r="I4869">
        <v>46.125999999999998</v>
      </c>
      <c r="J4869" t="s">
        <v>132</v>
      </c>
      <c r="K4869" t="s">
        <v>106</v>
      </c>
      <c r="L4869">
        <v>3</v>
      </c>
      <c r="M4869" t="s">
        <v>512</v>
      </c>
      <c r="N4869">
        <v>3</v>
      </c>
      <c r="O4869">
        <v>12</v>
      </c>
      <c r="P4869">
        <v>15</v>
      </c>
      <c r="Q4869">
        <v>17</v>
      </c>
      <c r="R4869">
        <v>6</v>
      </c>
      <c r="S4869">
        <v>9</v>
      </c>
      <c r="T4869">
        <v>11</v>
      </c>
    </row>
    <row r="4870" spans="8:20" x14ac:dyDescent="0.35">
      <c r="H4870">
        <v>651.12199999999996</v>
      </c>
      <c r="I4870">
        <v>46.127000000000002</v>
      </c>
      <c r="J4870" t="s">
        <v>132</v>
      </c>
      <c r="K4870" t="s">
        <v>40</v>
      </c>
      <c r="L4870">
        <v>3</v>
      </c>
      <c r="M4870" t="s">
        <v>1164</v>
      </c>
      <c r="N4870">
        <v>2</v>
      </c>
      <c r="O4870">
        <v>7</v>
      </c>
      <c r="P4870">
        <v>12</v>
      </c>
      <c r="Q4870">
        <v>14</v>
      </c>
      <c r="R4870">
        <v>6</v>
      </c>
      <c r="S4870">
        <v>11</v>
      </c>
      <c r="T4870">
        <v>13</v>
      </c>
    </row>
    <row r="4871" spans="8:20" x14ac:dyDescent="0.35">
      <c r="H4871">
        <v>651.12300000000005</v>
      </c>
      <c r="I4871">
        <v>46.128</v>
      </c>
      <c r="J4871" t="s">
        <v>132</v>
      </c>
      <c r="K4871" t="s">
        <v>177</v>
      </c>
      <c r="L4871">
        <v>3</v>
      </c>
      <c r="M4871" t="s">
        <v>415</v>
      </c>
      <c r="N4871">
        <v>4</v>
      </c>
      <c r="O4871">
        <v>3</v>
      </c>
      <c r="P4871">
        <v>3</v>
      </c>
      <c r="Q4871">
        <v>6</v>
      </c>
      <c r="R4871">
        <v>19</v>
      </c>
      <c r="S4871">
        <v>19</v>
      </c>
      <c r="T4871">
        <v>22</v>
      </c>
    </row>
    <row r="4872" spans="8:20" x14ac:dyDescent="0.35">
      <c r="H4872">
        <v>651.12400000000002</v>
      </c>
      <c r="I4872">
        <v>46.128999999999998</v>
      </c>
      <c r="J4872" t="s">
        <v>132</v>
      </c>
      <c r="K4872" t="s">
        <v>66</v>
      </c>
      <c r="L4872">
        <v>3</v>
      </c>
      <c r="M4872" t="s">
        <v>514</v>
      </c>
      <c r="N4872">
        <v>4</v>
      </c>
      <c r="O4872">
        <v>0</v>
      </c>
      <c r="P4872">
        <v>0</v>
      </c>
      <c r="Q4872">
        <v>3</v>
      </c>
      <c r="R4872">
        <v>20</v>
      </c>
      <c r="S4872">
        <v>20</v>
      </c>
      <c r="T4872">
        <v>23</v>
      </c>
    </row>
    <row r="4873" spans="8:20" x14ac:dyDescent="0.35">
      <c r="H4873">
        <v>651.125</v>
      </c>
      <c r="I4873">
        <v>46.13</v>
      </c>
      <c r="J4873" t="s">
        <v>132</v>
      </c>
      <c r="K4873" t="s">
        <v>67</v>
      </c>
      <c r="L4873">
        <v>3</v>
      </c>
      <c r="M4873" t="s">
        <v>507</v>
      </c>
      <c r="N4873">
        <v>4</v>
      </c>
      <c r="O4873">
        <v>15</v>
      </c>
      <c r="P4873">
        <v>15</v>
      </c>
      <c r="Q4873">
        <v>18</v>
      </c>
      <c r="R4873">
        <v>7</v>
      </c>
      <c r="S4873">
        <v>7</v>
      </c>
      <c r="T4873">
        <v>10</v>
      </c>
    </row>
    <row r="4874" spans="8:20" x14ac:dyDescent="0.35">
      <c r="H4874">
        <v>651.12599999999998</v>
      </c>
      <c r="I4874">
        <v>46.131</v>
      </c>
      <c r="J4874" t="s">
        <v>132</v>
      </c>
      <c r="K4874" t="s">
        <v>178</v>
      </c>
      <c r="L4874">
        <v>3</v>
      </c>
      <c r="M4874" t="s">
        <v>660</v>
      </c>
      <c r="N4874">
        <v>4</v>
      </c>
      <c r="O4874">
        <v>15</v>
      </c>
      <c r="P4874">
        <v>15</v>
      </c>
      <c r="Q4874">
        <v>18</v>
      </c>
      <c r="R4874">
        <v>7</v>
      </c>
      <c r="S4874">
        <v>7</v>
      </c>
      <c r="T4874">
        <v>10</v>
      </c>
    </row>
    <row r="4875" spans="8:20" x14ac:dyDescent="0.35">
      <c r="H4875">
        <v>651.12699999999995</v>
      </c>
      <c r="I4875">
        <v>46.131999999999998</v>
      </c>
      <c r="J4875" t="s">
        <v>132</v>
      </c>
      <c r="K4875" t="s">
        <v>179</v>
      </c>
      <c r="L4875">
        <v>3</v>
      </c>
      <c r="M4875" t="s">
        <v>1158</v>
      </c>
      <c r="N4875">
        <v>3</v>
      </c>
      <c r="O4875">
        <v>12</v>
      </c>
      <c r="P4875">
        <v>15</v>
      </c>
      <c r="Q4875">
        <v>17</v>
      </c>
      <c r="R4875">
        <v>6</v>
      </c>
      <c r="S4875">
        <v>9</v>
      </c>
      <c r="T4875">
        <v>11</v>
      </c>
    </row>
    <row r="4876" spans="8:20" x14ac:dyDescent="0.35">
      <c r="H4876">
        <v>651.12800000000004</v>
      </c>
      <c r="I4876">
        <v>46.133000000000003</v>
      </c>
      <c r="J4876" t="s">
        <v>132</v>
      </c>
      <c r="K4876" t="s">
        <v>68</v>
      </c>
      <c r="L4876">
        <v>3</v>
      </c>
      <c r="M4876" t="s">
        <v>148</v>
      </c>
      <c r="N4876">
        <v>3</v>
      </c>
      <c r="O4876">
        <v>4</v>
      </c>
      <c r="P4876">
        <v>7</v>
      </c>
      <c r="Q4876">
        <v>9</v>
      </c>
      <c r="R4876">
        <v>5</v>
      </c>
      <c r="S4876">
        <v>8</v>
      </c>
      <c r="T4876">
        <v>10</v>
      </c>
    </row>
    <row r="4877" spans="8:20" x14ac:dyDescent="0.35">
      <c r="H4877">
        <v>651.12900000000002</v>
      </c>
      <c r="I4877">
        <v>46.134</v>
      </c>
      <c r="J4877" t="s">
        <v>132</v>
      </c>
      <c r="K4877" t="s">
        <v>26</v>
      </c>
      <c r="L4877">
        <v>3</v>
      </c>
      <c r="M4877" t="s">
        <v>703</v>
      </c>
      <c r="N4877">
        <v>3</v>
      </c>
      <c r="O4877">
        <v>3</v>
      </c>
      <c r="P4877">
        <v>6</v>
      </c>
      <c r="Q4877">
        <v>8</v>
      </c>
      <c r="R4877">
        <v>14</v>
      </c>
      <c r="S4877">
        <v>17</v>
      </c>
      <c r="T4877">
        <v>19</v>
      </c>
    </row>
    <row r="4878" spans="8:20" x14ac:dyDescent="0.35">
      <c r="H4878">
        <v>651.13</v>
      </c>
      <c r="I4878">
        <v>46.134999999999998</v>
      </c>
      <c r="J4878" t="s">
        <v>132</v>
      </c>
      <c r="K4878" t="s">
        <v>69</v>
      </c>
      <c r="L4878">
        <v>3</v>
      </c>
      <c r="M4878" t="s">
        <v>299</v>
      </c>
      <c r="N4878">
        <v>4</v>
      </c>
      <c r="O4878">
        <v>4</v>
      </c>
      <c r="P4878">
        <v>4</v>
      </c>
      <c r="Q4878">
        <v>7</v>
      </c>
      <c r="R4878">
        <v>19</v>
      </c>
      <c r="S4878">
        <v>19</v>
      </c>
      <c r="T4878">
        <v>22</v>
      </c>
    </row>
    <row r="4879" spans="8:20" x14ac:dyDescent="0.35">
      <c r="H4879">
        <v>651.13099999999997</v>
      </c>
      <c r="I4879">
        <v>46.137</v>
      </c>
      <c r="J4879" t="s">
        <v>132</v>
      </c>
      <c r="K4879" t="s">
        <v>41</v>
      </c>
      <c r="L4879">
        <v>3</v>
      </c>
      <c r="M4879" t="s">
        <v>1157</v>
      </c>
      <c r="N4879">
        <v>3</v>
      </c>
      <c r="O4879">
        <v>6</v>
      </c>
      <c r="P4879">
        <v>9</v>
      </c>
      <c r="Q4879">
        <v>11</v>
      </c>
      <c r="R4879">
        <v>11</v>
      </c>
      <c r="S4879">
        <v>14</v>
      </c>
      <c r="T4879">
        <v>16</v>
      </c>
    </row>
    <row r="4880" spans="8:20" x14ac:dyDescent="0.35">
      <c r="H4880">
        <v>651.13199999999995</v>
      </c>
      <c r="I4880">
        <v>46.137999999999998</v>
      </c>
      <c r="J4880" t="s">
        <v>132</v>
      </c>
      <c r="K4880" t="s">
        <v>180</v>
      </c>
      <c r="L4880">
        <v>3</v>
      </c>
      <c r="M4880" t="s">
        <v>603</v>
      </c>
      <c r="N4880">
        <v>4</v>
      </c>
      <c r="O4880">
        <v>16</v>
      </c>
      <c r="P4880">
        <v>16</v>
      </c>
      <c r="Q4880">
        <v>19</v>
      </c>
      <c r="R4880">
        <v>8</v>
      </c>
      <c r="S4880">
        <v>8</v>
      </c>
      <c r="T4880">
        <v>11</v>
      </c>
    </row>
    <row r="4881" spans="8:20" x14ac:dyDescent="0.35">
      <c r="H4881">
        <v>651.13300000000004</v>
      </c>
      <c r="I4881">
        <v>46.139000000000003</v>
      </c>
      <c r="J4881" t="s">
        <v>132</v>
      </c>
      <c r="K4881" t="s">
        <v>70</v>
      </c>
      <c r="L4881">
        <v>3</v>
      </c>
      <c r="M4881" t="s">
        <v>68</v>
      </c>
      <c r="N4881">
        <v>1</v>
      </c>
      <c r="O4881">
        <v>3</v>
      </c>
      <c r="P4881">
        <v>10</v>
      </c>
      <c r="Q4881">
        <v>12</v>
      </c>
      <c r="R4881">
        <v>2</v>
      </c>
      <c r="S4881">
        <v>9</v>
      </c>
      <c r="T4881">
        <v>11</v>
      </c>
    </row>
    <row r="4882" spans="8:20" x14ac:dyDescent="0.35">
      <c r="H4882">
        <v>670.04399999999998</v>
      </c>
      <c r="I4882">
        <v>47.046999999999997</v>
      </c>
      <c r="J4882" t="s">
        <v>133</v>
      </c>
      <c r="K4882" t="s">
        <v>133</v>
      </c>
      <c r="L4882">
        <v>3</v>
      </c>
      <c r="M4882" t="s">
        <v>1166</v>
      </c>
      <c r="N4882">
        <v>4</v>
      </c>
      <c r="O4882">
        <v>13</v>
      </c>
      <c r="P4882">
        <v>13</v>
      </c>
      <c r="Q4882">
        <v>16</v>
      </c>
      <c r="R4882">
        <v>12</v>
      </c>
      <c r="S4882">
        <v>12</v>
      </c>
      <c r="T4882">
        <v>15</v>
      </c>
    </row>
    <row r="4883" spans="8:20" x14ac:dyDescent="0.35">
      <c r="H4883">
        <v>670.04499999999996</v>
      </c>
      <c r="I4883">
        <v>47.048000000000002</v>
      </c>
      <c r="J4883" t="s">
        <v>133</v>
      </c>
      <c r="K4883" t="s">
        <v>54</v>
      </c>
      <c r="L4883">
        <v>3</v>
      </c>
      <c r="M4883" t="s">
        <v>300</v>
      </c>
      <c r="N4883">
        <v>3</v>
      </c>
      <c r="O4883">
        <v>8</v>
      </c>
      <c r="P4883">
        <v>11</v>
      </c>
      <c r="Q4883">
        <v>13</v>
      </c>
      <c r="R4883">
        <v>10</v>
      </c>
      <c r="S4883">
        <v>13</v>
      </c>
      <c r="T4883">
        <v>15</v>
      </c>
    </row>
    <row r="4884" spans="8:20" x14ac:dyDescent="0.35">
      <c r="H4884">
        <v>670.04600000000005</v>
      </c>
      <c r="I4884">
        <v>47.048999999999999</v>
      </c>
      <c r="J4884" t="s">
        <v>133</v>
      </c>
      <c r="K4884" t="s">
        <v>1560</v>
      </c>
      <c r="L4884">
        <v>3</v>
      </c>
      <c r="M4884" t="s">
        <v>1567</v>
      </c>
      <c r="N4884">
        <v>4</v>
      </c>
      <c r="O4884">
        <v>16</v>
      </c>
      <c r="P4884">
        <v>16</v>
      </c>
      <c r="Q4884">
        <v>19</v>
      </c>
      <c r="R4884">
        <v>5</v>
      </c>
      <c r="S4884">
        <v>5</v>
      </c>
      <c r="T4884">
        <v>8</v>
      </c>
    </row>
    <row r="4885" spans="8:20" x14ac:dyDescent="0.35">
      <c r="H4885">
        <v>670.04700000000003</v>
      </c>
      <c r="I4885">
        <v>47.05</v>
      </c>
      <c r="J4885" t="s">
        <v>133</v>
      </c>
      <c r="K4885" t="s">
        <v>134</v>
      </c>
      <c r="L4885">
        <v>3</v>
      </c>
      <c r="M4885" t="s">
        <v>1165</v>
      </c>
      <c r="N4885">
        <v>4</v>
      </c>
      <c r="O4885">
        <v>20</v>
      </c>
      <c r="P4885">
        <v>20</v>
      </c>
      <c r="Q4885">
        <v>23</v>
      </c>
      <c r="R4885">
        <v>3</v>
      </c>
      <c r="S4885">
        <v>3</v>
      </c>
      <c r="T4885">
        <v>6</v>
      </c>
    </row>
    <row r="4886" spans="8:20" x14ac:dyDescent="0.35">
      <c r="H4886">
        <v>670.048</v>
      </c>
      <c r="I4886">
        <v>47.051000000000002</v>
      </c>
      <c r="J4886" t="s">
        <v>133</v>
      </c>
      <c r="K4886" t="s">
        <v>55</v>
      </c>
      <c r="L4886">
        <v>3</v>
      </c>
      <c r="M4886" t="s">
        <v>1165</v>
      </c>
      <c r="N4886">
        <v>4</v>
      </c>
      <c r="O4886">
        <v>20</v>
      </c>
      <c r="P4886">
        <v>20</v>
      </c>
      <c r="Q4886">
        <v>23</v>
      </c>
      <c r="R4886">
        <v>3</v>
      </c>
      <c r="S4886">
        <v>3</v>
      </c>
      <c r="T4886">
        <v>6</v>
      </c>
    </row>
    <row r="4887" spans="8:20" x14ac:dyDescent="0.35">
      <c r="H4887">
        <v>670.04899999999998</v>
      </c>
      <c r="I4887">
        <v>47.052</v>
      </c>
      <c r="J4887" t="s">
        <v>133</v>
      </c>
      <c r="K4887" t="s">
        <v>33</v>
      </c>
      <c r="L4887">
        <v>3</v>
      </c>
      <c r="M4887" t="s">
        <v>1126</v>
      </c>
      <c r="N4887">
        <v>4</v>
      </c>
      <c r="O4887">
        <v>8</v>
      </c>
      <c r="P4887">
        <v>8</v>
      </c>
      <c r="Q4887">
        <v>11</v>
      </c>
      <c r="R4887">
        <v>15</v>
      </c>
      <c r="S4887">
        <v>15</v>
      </c>
      <c r="T4887">
        <v>18</v>
      </c>
    </row>
    <row r="4888" spans="8:20" x14ac:dyDescent="0.35">
      <c r="H4888">
        <v>670.05</v>
      </c>
      <c r="I4888">
        <v>47.052999999999997</v>
      </c>
      <c r="J4888" t="s">
        <v>133</v>
      </c>
      <c r="K4888" t="s">
        <v>135</v>
      </c>
      <c r="L4888">
        <v>3</v>
      </c>
      <c r="M4888" t="s">
        <v>624</v>
      </c>
      <c r="N4888">
        <v>4</v>
      </c>
      <c r="O4888">
        <v>14</v>
      </c>
      <c r="P4888">
        <v>14</v>
      </c>
      <c r="Q4888">
        <v>17</v>
      </c>
      <c r="R4888">
        <v>10</v>
      </c>
      <c r="S4888">
        <v>10</v>
      </c>
      <c r="T4888">
        <v>13</v>
      </c>
    </row>
    <row r="4889" spans="8:20" x14ac:dyDescent="0.35">
      <c r="H4889">
        <v>670.05100000000004</v>
      </c>
      <c r="I4889">
        <v>47.054000000000002</v>
      </c>
      <c r="J4889" t="s">
        <v>133</v>
      </c>
      <c r="K4889" t="s">
        <v>136</v>
      </c>
      <c r="L4889">
        <v>3</v>
      </c>
      <c r="M4889" t="s">
        <v>513</v>
      </c>
      <c r="N4889">
        <v>3</v>
      </c>
      <c r="O4889">
        <v>10</v>
      </c>
      <c r="P4889">
        <v>13</v>
      </c>
      <c r="Q4889">
        <v>15</v>
      </c>
      <c r="R4889">
        <v>6</v>
      </c>
      <c r="S4889">
        <v>9</v>
      </c>
      <c r="T4889">
        <v>11</v>
      </c>
    </row>
    <row r="4890" spans="8:20" x14ac:dyDescent="0.35">
      <c r="H4890">
        <v>670.05200000000002</v>
      </c>
      <c r="I4890">
        <v>47.055</v>
      </c>
      <c r="J4890" t="s">
        <v>133</v>
      </c>
      <c r="K4890" t="s">
        <v>137</v>
      </c>
      <c r="L4890">
        <v>3</v>
      </c>
      <c r="M4890" t="s">
        <v>1166</v>
      </c>
      <c r="N4890">
        <v>4</v>
      </c>
      <c r="O4890">
        <v>13</v>
      </c>
      <c r="P4890">
        <v>13</v>
      </c>
      <c r="Q4890">
        <v>16</v>
      </c>
      <c r="R4890">
        <v>12</v>
      </c>
      <c r="S4890">
        <v>12</v>
      </c>
      <c r="T4890">
        <v>15</v>
      </c>
    </row>
    <row r="4891" spans="8:20" x14ac:dyDescent="0.35">
      <c r="H4891">
        <v>670.053</v>
      </c>
      <c r="I4891">
        <v>47.055999999999997</v>
      </c>
      <c r="J4891" t="s">
        <v>133</v>
      </c>
      <c r="K4891" t="s">
        <v>138</v>
      </c>
      <c r="L4891">
        <v>3</v>
      </c>
      <c r="M4891" t="s">
        <v>1559</v>
      </c>
      <c r="N4891">
        <v>3</v>
      </c>
      <c r="O4891">
        <v>7</v>
      </c>
      <c r="P4891">
        <v>10</v>
      </c>
      <c r="Q4891">
        <v>12</v>
      </c>
      <c r="R4891">
        <v>9</v>
      </c>
      <c r="S4891">
        <v>12</v>
      </c>
      <c r="T4891">
        <v>14</v>
      </c>
    </row>
    <row r="4892" spans="8:20" x14ac:dyDescent="0.35">
      <c r="H4892">
        <v>670.05399999999997</v>
      </c>
      <c r="I4892">
        <v>47.057000000000002</v>
      </c>
      <c r="J4892" t="s">
        <v>133</v>
      </c>
      <c r="K4892" t="s">
        <v>139</v>
      </c>
      <c r="L4892">
        <v>3</v>
      </c>
      <c r="M4892" t="s">
        <v>1166</v>
      </c>
      <c r="N4892">
        <v>4</v>
      </c>
      <c r="O4892">
        <v>13</v>
      </c>
      <c r="P4892">
        <v>13</v>
      </c>
      <c r="Q4892">
        <v>16</v>
      </c>
      <c r="R4892">
        <v>12</v>
      </c>
      <c r="S4892">
        <v>12</v>
      </c>
      <c r="T4892">
        <v>15</v>
      </c>
    </row>
    <row r="4893" spans="8:20" x14ac:dyDescent="0.35">
      <c r="H4893">
        <v>670.05499999999995</v>
      </c>
      <c r="I4893">
        <v>47.058</v>
      </c>
      <c r="J4893" t="s">
        <v>133</v>
      </c>
      <c r="K4893" t="s">
        <v>1415</v>
      </c>
      <c r="L4893">
        <v>3</v>
      </c>
      <c r="M4893" t="s">
        <v>1167</v>
      </c>
      <c r="N4893">
        <v>4</v>
      </c>
      <c r="O4893">
        <v>11</v>
      </c>
      <c r="P4893">
        <v>11</v>
      </c>
      <c r="Q4893">
        <v>14</v>
      </c>
      <c r="R4893">
        <v>11</v>
      </c>
      <c r="S4893">
        <v>11</v>
      </c>
      <c r="T4893">
        <v>14</v>
      </c>
    </row>
    <row r="4894" spans="8:20" x14ac:dyDescent="0.35">
      <c r="H4894">
        <v>670.05600000000004</v>
      </c>
      <c r="I4894">
        <v>47.058999999999997</v>
      </c>
      <c r="J4894" t="s">
        <v>133</v>
      </c>
      <c r="K4894" t="s">
        <v>34</v>
      </c>
      <c r="L4894">
        <v>3</v>
      </c>
      <c r="M4894" t="s">
        <v>781</v>
      </c>
      <c r="N4894">
        <v>3</v>
      </c>
      <c r="O4894">
        <v>14</v>
      </c>
      <c r="P4894">
        <v>17</v>
      </c>
      <c r="Q4894">
        <v>19</v>
      </c>
      <c r="R4894">
        <v>6</v>
      </c>
      <c r="S4894">
        <v>9</v>
      </c>
      <c r="T4894">
        <v>11</v>
      </c>
    </row>
    <row r="4895" spans="8:20" x14ac:dyDescent="0.35">
      <c r="H4895">
        <v>670.05700000000002</v>
      </c>
      <c r="I4895">
        <v>47.06</v>
      </c>
      <c r="J4895" t="s">
        <v>133</v>
      </c>
      <c r="K4895" t="s">
        <v>35</v>
      </c>
      <c r="L4895">
        <v>3</v>
      </c>
      <c r="M4895" t="s">
        <v>1166</v>
      </c>
      <c r="N4895">
        <v>4</v>
      </c>
      <c r="O4895">
        <v>13</v>
      </c>
      <c r="P4895">
        <v>13</v>
      </c>
      <c r="Q4895">
        <v>16</v>
      </c>
      <c r="R4895">
        <v>12</v>
      </c>
      <c r="S4895">
        <v>12</v>
      </c>
      <c r="T4895">
        <v>15</v>
      </c>
    </row>
    <row r="4896" spans="8:20" x14ac:dyDescent="0.35">
      <c r="H4896">
        <v>670.05799999999999</v>
      </c>
      <c r="I4896">
        <v>47.061</v>
      </c>
      <c r="J4896" t="s">
        <v>133</v>
      </c>
      <c r="K4896" t="s">
        <v>140</v>
      </c>
      <c r="L4896">
        <v>3</v>
      </c>
      <c r="M4896" t="s">
        <v>1166</v>
      </c>
      <c r="N4896">
        <v>4</v>
      </c>
      <c r="O4896">
        <v>13</v>
      </c>
      <c r="P4896">
        <v>13</v>
      </c>
      <c r="Q4896">
        <v>16</v>
      </c>
      <c r="R4896">
        <v>12</v>
      </c>
      <c r="S4896">
        <v>12</v>
      </c>
      <c r="T4896">
        <v>15</v>
      </c>
    </row>
    <row r="4897" spans="8:20" x14ac:dyDescent="0.35">
      <c r="H4897">
        <v>670.05899999999997</v>
      </c>
      <c r="I4897">
        <v>47.061999999999998</v>
      </c>
      <c r="J4897" t="s">
        <v>133</v>
      </c>
      <c r="K4897" t="s">
        <v>30</v>
      </c>
      <c r="L4897">
        <v>3</v>
      </c>
      <c r="M4897" t="s">
        <v>1126</v>
      </c>
      <c r="N4897">
        <v>4</v>
      </c>
      <c r="O4897">
        <v>8</v>
      </c>
      <c r="P4897">
        <v>8</v>
      </c>
      <c r="Q4897">
        <v>11</v>
      </c>
      <c r="R4897">
        <v>15</v>
      </c>
      <c r="S4897">
        <v>15</v>
      </c>
      <c r="T4897">
        <v>18</v>
      </c>
    </row>
    <row r="4898" spans="8:20" x14ac:dyDescent="0.35">
      <c r="H4898">
        <v>670.06</v>
      </c>
      <c r="I4898">
        <v>47.063000000000002</v>
      </c>
      <c r="J4898" t="s">
        <v>133</v>
      </c>
      <c r="K4898" t="s">
        <v>141</v>
      </c>
      <c r="L4898">
        <v>3</v>
      </c>
      <c r="M4898" t="s">
        <v>1166</v>
      </c>
      <c r="N4898">
        <v>4</v>
      </c>
      <c r="O4898">
        <v>13</v>
      </c>
      <c r="P4898">
        <v>13</v>
      </c>
      <c r="Q4898">
        <v>16</v>
      </c>
      <c r="R4898">
        <v>12</v>
      </c>
      <c r="S4898">
        <v>12</v>
      </c>
      <c r="T4898">
        <v>15</v>
      </c>
    </row>
    <row r="4899" spans="8:20" x14ac:dyDescent="0.35">
      <c r="H4899">
        <v>670.06100000000004</v>
      </c>
      <c r="I4899">
        <v>47.064</v>
      </c>
      <c r="J4899" t="s">
        <v>133</v>
      </c>
      <c r="K4899" t="s">
        <v>142</v>
      </c>
      <c r="L4899">
        <v>3</v>
      </c>
      <c r="M4899" t="s">
        <v>251</v>
      </c>
      <c r="N4899">
        <v>4</v>
      </c>
      <c r="O4899">
        <v>13</v>
      </c>
      <c r="P4899">
        <v>13</v>
      </c>
      <c r="Q4899">
        <v>16</v>
      </c>
      <c r="R4899">
        <v>12</v>
      </c>
      <c r="S4899">
        <v>12</v>
      </c>
      <c r="T4899">
        <v>15</v>
      </c>
    </row>
    <row r="4900" spans="8:20" x14ac:dyDescent="0.35">
      <c r="H4900">
        <v>670.06200000000001</v>
      </c>
      <c r="I4900">
        <v>47.064999999999998</v>
      </c>
      <c r="J4900" t="s">
        <v>133</v>
      </c>
      <c r="K4900" t="s">
        <v>36</v>
      </c>
      <c r="L4900">
        <v>3</v>
      </c>
      <c r="M4900" t="s">
        <v>1166</v>
      </c>
      <c r="N4900">
        <v>4</v>
      </c>
      <c r="O4900">
        <v>13</v>
      </c>
      <c r="P4900">
        <v>13</v>
      </c>
      <c r="Q4900">
        <v>16</v>
      </c>
      <c r="R4900">
        <v>12</v>
      </c>
      <c r="S4900">
        <v>12</v>
      </c>
      <c r="T4900">
        <v>15</v>
      </c>
    </row>
    <row r="4901" spans="8:20" x14ac:dyDescent="0.35">
      <c r="H4901">
        <v>670.06299999999999</v>
      </c>
      <c r="I4901">
        <v>47.066000000000003</v>
      </c>
      <c r="J4901" t="s">
        <v>133</v>
      </c>
      <c r="K4901" t="s">
        <v>143</v>
      </c>
      <c r="L4901">
        <v>3</v>
      </c>
      <c r="M4901" t="s">
        <v>1536</v>
      </c>
      <c r="N4901">
        <v>4</v>
      </c>
      <c r="O4901">
        <v>17</v>
      </c>
      <c r="P4901">
        <v>17</v>
      </c>
      <c r="Q4901">
        <v>20</v>
      </c>
      <c r="R4901">
        <v>7</v>
      </c>
      <c r="S4901">
        <v>7</v>
      </c>
      <c r="T4901">
        <v>10</v>
      </c>
    </row>
    <row r="4902" spans="8:20" x14ac:dyDescent="0.35">
      <c r="H4902">
        <v>670.06399999999996</v>
      </c>
      <c r="I4902">
        <v>47.067</v>
      </c>
      <c r="J4902" t="s">
        <v>133</v>
      </c>
      <c r="K4902" t="s">
        <v>144</v>
      </c>
      <c r="L4902">
        <v>3</v>
      </c>
      <c r="M4902" t="s">
        <v>1548</v>
      </c>
      <c r="N4902">
        <v>3</v>
      </c>
      <c r="O4902">
        <v>10</v>
      </c>
      <c r="P4902">
        <v>13</v>
      </c>
      <c r="Q4902">
        <v>15</v>
      </c>
      <c r="R4902">
        <v>10</v>
      </c>
      <c r="S4902">
        <v>13</v>
      </c>
      <c r="T4902">
        <v>15</v>
      </c>
    </row>
    <row r="4903" spans="8:20" x14ac:dyDescent="0.35">
      <c r="H4903">
        <v>670.06500000000005</v>
      </c>
      <c r="I4903">
        <v>47.067999999999998</v>
      </c>
      <c r="J4903" t="s">
        <v>133</v>
      </c>
      <c r="K4903" t="s">
        <v>56</v>
      </c>
      <c r="L4903">
        <v>3</v>
      </c>
      <c r="M4903" t="s">
        <v>1059</v>
      </c>
      <c r="N4903">
        <v>3</v>
      </c>
      <c r="O4903">
        <v>9</v>
      </c>
      <c r="P4903">
        <v>12</v>
      </c>
      <c r="Q4903">
        <v>14</v>
      </c>
      <c r="R4903">
        <v>9</v>
      </c>
      <c r="S4903">
        <v>12</v>
      </c>
      <c r="T4903">
        <v>14</v>
      </c>
    </row>
    <row r="4904" spans="8:20" x14ac:dyDescent="0.35">
      <c r="H4904">
        <v>670.06600000000003</v>
      </c>
      <c r="I4904">
        <v>47.069000000000003</v>
      </c>
      <c r="J4904" t="s">
        <v>133</v>
      </c>
      <c r="K4904" t="s">
        <v>145</v>
      </c>
      <c r="L4904">
        <v>3</v>
      </c>
      <c r="M4904" t="s">
        <v>251</v>
      </c>
      <c r="N4904">
        <v>4</v>
      </c>
      <c r="O4904">
        <v>13</v>
      </c>
      <c r="P4904">
        <v>13</v>
      </c>
      <c r="Q4904">
        <v>16</v>
      </c>
      <c r="R4904">
        <v>12</v>
      </c>
      <c r="S4904">
        <v>12</v>
      </c>
      <c r="T4904">
        <v>15</v>
      </c>
    </row>
    <row r="4905" spans="8:20" x14ac:dyDescent="0.35">
      <c r="H4905">
        <v>670.06700000000001</v>
      </c>
      <c r="I4905">
        <v>47.07</v>
      </c>
      <c r="J4905" t="s">
        <v>133</v>
      </c>
      <c r="K4905" t="s">
        <v>146</v>
      </c>
      <c r="L4905">
        <v>3</v>
      </c>
      <c r="M4905" t="s">
        <v>1169</v>
      </c>
      <c r="N4905">
        <v>3</v>
      </c>
      <c r="O4905">
        <v>7</v>
      </c>
      <c r="P4905">
        <v>10</v>
      </c>
      <c r="Q4905">
        <v>12</v>
      </c>
      <c r="R4905">
        <v>10</v>
      </c>
      <c r="S4905">
        <v>13</v>
      </c>
      <c r="T4905">
        <v>15</v>
      </c>
    </row>
    <row r="4906" spans="8:20" x14ac:dyDescent="0.35">
      <c r="H4906">
        <v>670.06799999999998</v>
      </c>
      <c r="I4906">
        <v>47.070999999999998</v>
      </c>
      <c r="J4906" t="s">
        <v>133</v>
      </c>
      <c r="K4906" t="s">
        <v>147</v>
      </c>
      <c r="L4906">
        <v>3</v>
      </c>
      <c r="M4906" t="s">
        <v>1548</v>
      </c>
      <c r="N4906">
        <v>3</v>
      </c>
      <c r="O4906">
        <v>10</v>
      </c>
      <c r="P4906">
        <v>13</v>
      </c>
      <c r="Q4906">
        <v>15</v>
      </c>
      <c r="R4906">
        <v>10</v>
      </c>
      <c r="S4906">
        <v>13</v>
      </c>
      <c r="T4906">
        <v>15</v>
      </c>
    </row>
    <row r="4907" spans="8:20" x14ac:dyDescent="0.35">
      <c r="H4907">
        <v>670.06899999999996</v>
      </c>
      <c r="I4907">
        <v>47.072000000000003</v>
      </c>
      <c r="J4907" t="s">
        <v>133</v>
      </c>
      <c r="K4907" t="s">
        <v>28</v>
      </c>
      <c r="L4907">
        <v>3</v>
      </c>
      <c r="M4907" t="s">
        <v>344</v>
      </c>
      <c r="N4907">
        <v>4</v>
      </c>
      <c r="O4907">
        <v>14</v>
      </c>
      <c r="P4907">
        <v>14</v>
      </c>
      <c r="Q4907">
        <v>17</v>
      </c>
      <c r="R4907">
        <v>9</v>
      </c>
      <c r="S4907">
        <v>9</v>
      </c>
      <c r="T4907">
        <v>12</v>
      </c>
    </row>
    <row r="4908" spans="8:20" x14ac:dyDescent="0.35">
      <c r="H4908">
        <v>670.07</v>
      </c>
      <c r="I4908">
        <v>47.073</v>
      </c>
      <c r="J4908" t="s">
        <v>133</v>
      </c>
      <c r="K4908" t="s">
        <v>148</v>
      </c>
      <c r="L4908">
        <v>3</v>
      </c>
      <c r="M4908" t="s">
        <v>1327</v>
      </c>
      <c r="N4908">
        <v>3</v>
      </c>
      <c r="O4908">
        <v>12</v>
      </c>
      <c r="P4908">
        <v>15</v>
      </c>
      <c r="Q4908">
        <v>17</v>
      </c>
      <c r="R4908">
        <v>6</v>
      </c>
      <c r="S4908">
        <v>9</v>
      </c>
      <c r="T4908">
        <v>11</v>
      </c>
    </row>
    <row r="4909" spans="8:20" x14ac:dyDescent="0.35">
      <c r="H4909">
        <v>670.07100000000003</v>
      </c>
      <c r="I4909">
        <v>47.073999999999998</v>
      </c>
      <c r="J4909" t="s">
        <v>133</v>
      </c>
      <c r="K4909" t="s">
        <v>149</v>
      </c>
      <c r="L4909">
        <v>3</v>
      </c>
      <c r="M4909" t="s">
        <v>1059</v>
      </c>
      <c r="N4909">
        <v>3</v>
      </c>
      <c r="O4909">
        <v>9</v>
      </c>
      <c r="P4909">
        <v>12</v>
      </c>
      <c r="Q4909">
        <v>14</v>
      </c>
      <c r="R4909">
        <v>9</v>
      </c>
      <c r="S4909">
        <v>12</v>
      </c>
      <c r="T4909">
        <v>14</v>
      </c>
    </row>
    <row r="4910" spans="8:20" x14ac:dyDescent="0.35">
      <c r="H4910">
        <v>670.072</v>
      </c>
      <c r="I4910">
        <v>47.075000000000003</v>
      </c>
      <c r="J4910" t="s">
        <v>133</v>
      </c>
      <c r="K4910" t="s">
        <v>150</v>
      </c>
      <c r="L4910">
        <v>3</v>
      </c>
      <c r="M4910" t="s">
        <v>313</v>
      </c>
      <c r="N4910">
        <v>3</v>
      </c>
      <c r="O4910">
        <v>6</v>
      </c>
      <c r="P4910">
        <v>9</v>
      </c>
      <c r="Q4910">
        <v>11</v>
      </c>
      <c r="R4910">
        <v>10</v>
      </c>
      <c r="S4910">
        <v>13</v>
      </c>
      <c r="T4910">
        <v>15</v>
      </c>
    </row>
    <row r="4911" spans="8:20" x14ac:dyDescent="0.35">
      <c r="H4911">
        <v>670.07299999999998</v>
      </c>
      <c r="I4911">
        <v>47.076000000000001</v>
      </c>
      <c r="J4911" t="s">
        <v>133</v>
      </c>
      <c r="K4911" t="s">
        <v>151</v>
      </c>
      <c r="L4911">
        <v>3</v>
      </c>
      <c r="M4911" t="s">
        <v>583</v>
      </c>
      <c r="N4911">
        <v>3</v>
      </c>
      <c r="O4911">
        <v>14</v>
      </c>
      <c r="P4911">
        <v>17</v>
      </c>
      <c r="Q4911">
        <v>19</v>
      </c>
      <c r="R4911">
        <v>2</v>
      </c>
      <c r="S4911">
        <v>5</v>
      </c>
      <c r="T4911">
        <v>7</v>
      </c>
    </row>
    <row r="4912" spans="8:20" x14ac:dyDescent="0.35">
      <c r="H4912">
        <v>670.07399999999996</v>
      </c>
      <c r="I4912">
        <v>47.076999999999998</v>
      </c>
      <c r="J4912" t="s">
        <v>133</v>
      </c>
      <c r="K4912" t="s">
        <v>152</v>
      </c>
      <c r="L4912">
        <v>3</v>
      </c>
      <c r="M4912" t="s">
        <v>1166</v>
      </c>
      <c r="N4912">
        <v>4</v>
      </c>
      <c r="O4912">
        <v>13</v>
      </c>
      <c r="P4912">
        <v>13</v>
      </c>
      <c r="Q4912">
        <v>16</v>
      </c>
      <c r="R4912">
        <v>12</v>
      </c>
      <c r="S4912">
        <v>12</v>
      </c>
      <c r="T4912">
        <v>15</v>
      </c>
    </row>
    <row r="4913" spans="8:20" x14ac:dyDescent="0.35">
      <c r="H4913">
        <v>670.07500000000005</v>
      </c>
      <c r="I4913">
        <v>47.078000000000003</v>
      </c>
      <c r="J4913" t="s">
        <v>133</v>
      </c>
      <c r="K4913" t="s">
        <v>1752</v>
      </c>
      <c r="L4913">
        <v>3</v>
      </c>
      <c r="M4913" t="s">
        <v>1765</v>
      </c>
      <c r="N4913">
        <v>3</v>
      </c>
      <c r="O4913">
        <v>8</v>
      </c>
      <c r="P4913">
        <v>11</v>
      </c>
      <c r="Q4913">
        <v>13</v>
      </c>
      <c r="R4913">
        <v>7</v>
      </c>
      <c r="S4913">
        <v>10</v>
      </c>
      <c r="T4913">
        <v>12</v>
      </c>
    </row>
    <row r="4914" spans="8:20" x14ac:dyDescent="0.35">
      <c r="H4914">
        <v>670.07600000000002</v>
      </c>
      <c r="I4914">
        <v>47.079000000000001</v>
      </c>
      <c r="J4914" t="s">
        <v>133</v>
      </c>
      <c r="K4914" t="s">
        <v>153</v>
      </c>
      <c r="L4914">
        <v>3</v>
      </c>
      <c r="M4914" t="s">
        <v>278</v>
      </c>
      <c r="N4914">
        <v>3</v>
      </c>
      <c r="O4914">
        <v>10</v>
      </c>
      <c r="P4914">
        <v>13</v>
      </c>
      <c r="Q4914">
        <v>15</v>
      </c>
      <c r="R4914">
        <v>6</v>
      </c>
      <c r="S4914">
        <v>9</v>
      </c>
      <c r="T4914">
        <v>11</v>
      </c>
    </row>
    <row r="4915" spans="8:20" x14ac:dyDescent="0.35">
      <c r="H4915">
        <v>670.077</v>
      </c>
      <c r="I4915">
        <v>47.08</v>
      </c>
      <c r="J4915" t="s">
        <v>133</v>
      </c>
      <c r="K4915" t="s">
        <v>1606</v>
      </c>
      <c r="L4915">
        <v>3</v>
      </c>
      <c r="M4915" t="s">
        <v>344</v>
      </c>
      <c r="N4915">
        <v>4</v>
      </c>
      <c r="O4915">
        <v>14</v>
      </c>
      <c r="P4915">
        <v>14</v>
      </c>
      <c r="Q4915">
        <v>17</v>
      </c>
      <c r="R4915">
        <v>9</v>
      </c>
      <c r="S4915">
        <v>9</v>
      </c>
      <c r="T4915">
        <v>12</v>
      </c>
    </row>
    <row r="4916" spans="8:20" x14ac:dyDescent="0.35">
      <c r="H4916">
        <v>670.07799999999997</v>
      </c>
      <c r="I4916">
        <v>47.081000000000003</v>
      </c>
      <c r="J4916" t="s">
        <v>133</v>
      </c>
      <c r="K4916" t="s">
        <v>154</v>
      </c>
      <c r="L4916">
        <v>3</v>
      </c>
      <c r="M4916" t="s">
        <v>1167</v>
      </c>
      <c r="N4916">
        <v>4</v>
      </c>
      <c r="O4916">
        <v>11</v>
      </c>
      <c r="P4916">
        <v>11</v>
      </c>
      <c r="Q4916">
        <v>14</v>
      </c>
      <c r="R4916">
        <v>11</v>
      </c>
      <c r="S4916">
        <v>11</v>
      </c>
      <c r="T4916">
        <v>14</v>
      </c>
    </row>
    <row r="4917" spans="8:20" x14ac:dyDescent="0.35">
      <c r="H4917">
        <v>670.07899999999995</v>
      </c>
      <c r="I4917">
        <v>47.082000000000001</v>
      </c>
      <c r="J4917" t="s">
        <v>133</v>
      </c>
      <c r="K4917" t="s">
        <v>155</v>
      </c>
      <c r="L4917">
        <v>3</v>
      </c>
      <c r="M4917" t="s">
        <v>1548</v>
      </c>
      <c r="N4917">
        <v>3</v>
      </c>
      <c r="O4917">
        <v>10</v>
      </c>
      <c r="P4917">
        <v>13</v>
      </c>
      <c r="Q4917">
        <v>15</v>
      </c>
      <c r="R4917">
        <v>10</v>
      </c>
      <c r="S4917">
        <v>13</v>
      </c>
      <c r="T4917">
        <v>15</v>
      </c>
    </row>
    <row r="4918" spans="8:20" x14ac:dyDescent="0.35">
      <c r="H4918">
        <v>670.08</v>
      </c>
      <c r="I4918">
        <v>47.082999999999998</v>
      </c>
      <c r="J4918" t="s">
        <v>133</v>
      </c>
      <c r="K4918" t="s">
        <v>57</v>
      </c>
      <c r="L4918">
        <v>3</v>
      </c>
      <c r="M4918" t="s">
        <v>583</v>
      </c>
      <c r="N4918">
        <v>3</v>
      </c>
      <c r="O4918">
        <v>14</v>
      </c>
      <c r="P4918">
        <v>17</v>
      </c>
      <c r="Q4918">
        <v>19</v>
      </c>
      <c r="R4918">
        <v>2</v>
      </c>
      <c r="S4918">
        <v>5</v>
      </c>
      <c r="T4918">
        <v>7</v>
      </c>
    </row>
    <row r="4919" spans="8:20" x14ac:dyDescent="0.35">
      <c r="H4919">
        <v>670.08100000000002</v>
      </c>
      <c r="I4919">
        <v>47.084000000000003</v>
      </c>
      <c r="J4919" t="s">
        <v>133</v>
      </c>
      <c r="K4919" t="s">
        <v>1666</v>
      </c>
      <c r="L4919">
        <v>3</v>
      </c>
      <c r="M4919" t="s">
        <v>1681</v>
      </c>
      <c r="N4919">
        <v>4</v>
      </c>
      <c r="O4919">
        <v>1</v>
      </c>
      <c r="P4919">
        <v>1</v>
      </c>
      <c r="Q4919">
        <v>4</v>
      </c>
      <c r="R4919">
        <v>20</v>
      </c>
      <c r="S4919">
        <v>20</v>
      </c>
      <c r="T4919">
        <v>23</v>
      </c>
    </row>
    <row r="4920" spans="8:20" x14ac:dyDescent="0.35">
      <c r="H4920">
        <v>670.08199999999999</v>
      </c>
      <c r="I4920">
        <v>47.085000000000001</v>
      </c>
      <c r="J4920" t="s">
        <v>133</v>
      </c>
      <c r="K4920" t="s">
        <v>156</v>
      </c>
      <c r="L4920">
        <v>3</v>
      </c>
      <c r="M4920" t="s">
        <v>1539</v>
      </c>
      <c r="N4920">
        <v>4</v>
      </c>
      <c r="O4920">
        <v>3</v>
      </c>
      <c r="P4920">
        <v>3</v>
      </c>
      <c r="Q4920">
        <v>6</v>
      </c>
      <c r="R4920">
        <v>20</v>
      </c>
      <c r="S4920">
        <v>20</v>
      </c>
      <c r="T4920">
        <v>23</v>
      </c>
    </row>
    <row r="4921" spans="8:20" x14ac:dyDescent="0.35">
      <c r="H4921">
        <v>670.08299999999997</v>
      </c>
      <c r="I4921">
        <v>47.085999999999999</v>
      </c>
      <c r="J4921" t="s">
        <v>133</v>
      </c>
      <c r="K4921" t="s">
        <v>37</v>
      </c>
      <c r="L4921">
        <v>3</v>
      </c>
      <c r="M4921" t="s">
        <v>1059</v>
      </c>
      <c r="N4921">
        <v>3</v>
      </c>
      <c r="O4921">
        <v>9</v>
      </c>
      <c r="P4921">
        <v>12</v>
      </c>
      <c r="Q4921">
        <v>14</v>
      </c>
      <c r="R4921">
        <v>9</v>
      </c>
      <c r="S4921">
        <v>12</v>
      </c>
      <c r="T4921">
        <v>14</v>
      </c>
    </row>
    <row r="4922" spans="8:20" x14ac:dyDescent="0.35">
      <c r="H4922">
        <v>670.08399999999995</v>
      </c>
      <c r="I4922">
        <v>47.087000000000003</v>
      </c>
      <c r="J4922" t="s">
        <v>133</v>
      </c>
      <c r="K4922" t="s">
        <v>157</v>
      </c>
      <c r="L4922">
        <v>3</v>
      </c>
      <c r="M4922" t="s">
        <v>1557</v>
      </c>
      <c r="N4922">
        <v>4</v>
      </c>
      <c r="O4922">
        <v>16</v>
      </c>
      <c r="P4922">
        <v>16</v>
      </c>
      <c r="Q4922">
        <v>19</v>
      </c>
      <c r="R4922">
        <v>8</v>
      </c>
      <c r="S4922">
        <v>8</v>
      </c>
      <c r="T4922">
        <v>11</v>
      </c>
    </row>
    <row r="4923" spans="8:20" x14ac:dyDescent="0.35">
      <c r="H4923">
        <v>670.08500000000004</v>
      </c>
      <c r="I4923">
        <v>47.088000000000001</v>
      </c>
      <c r="J4923" t="s">
        <v>133</v>
      </c>
      <c r="K4923" t="s">
        <v>58</v>
      </c>
      <c r="L4923">
        <v>3</v>
      </c>
      <c r="M4923" t="s">
        <v>548</v>
      </c>
      <c r="N4923">
        <v>4</v>
      </c>
      <c r="O4923">
        <v>14</v>
      </c>
      <c r="P4923">
        <v>14</v>
      </c>
      <c r="Q4923">
        <v>17</v>
      </c>
      <c r="R4923">
        <v>10</v>
      </c>
      <c r="S4923">
        <v>10</v>
      </c>
      <c r="T4923">
        <v>13</v>
      </c>
    </row>
    <row r="4924" spans="8:20" x14ac:dyDescent="0.35">
      <c r="H4924">
        <v>670.08600000000001</v>
      </c>
      <c r="I4924">
        <v>47.088999999999999</v>
      </c>
      <c r="J4924" t="s">
        <v>133</v>
      </c>
      <c r="K4924" t="s">
        <v>59</v>
      </c>
      <c r="L4924">
        <v>3</v>
      </c>
      <c r="M4924" t="s">
        <v>976</v>
      </c>
      <c r="N4924">
        <v>3</v>
      </c>
      <c r="O4924">
        <v>12</v>
      </c>
      <c r="P4924">
        <v>15</v>
      </c>
      <c r="Q4924">
        <v>17</v>
      </c>
      <c r="R4924">
        <v>7</v>
      </c>
      <c r="S4924">
        <v>10</v>
      </c>
      <c r="T4924">
        <v>12</v>
      </c>
    </row>
    <row r="4925" spans="8:20" x14ac:dyDescent="0.35">
      <c r="H4925">
        <v>670.08699999999999</v>
      </c>
      <c r="I4925">
        <v>47.09</v>
      </c>
      <c r="J4925" t="s">
        <v>133</v>
      </c>
      <c r="K4925" t="s">
        <v>158</v>
      </c>
      <c r="L4925">
        <v>3</v>
      </c>
      <c r="M4925" t="s">
        <v>1059</v>
      </c>
      <c r="N4925">
        <v>3</v>
      </c>
      <c r="O4925">
        <v>9</v>
      </c>
      <c r="P4925">
        <v>12</v>
      </c>
      <c r="Q4925">
        <v>14</v>
      </c>
      <c r="R4925">
        <v>9</v>
      </c>
      <c r="S4925">
        <v>12</v>
      </c>
      <c r="T4925">
        <v>14</v>
      </c>
    </row>
    <row r="4926" spans="8:20" x14ac:dyDescent="0.35">
      <c r="H4926">
        <v>670.08799999999997</v>
      </c>
      <c r="I4926">
        <v>47.091000000000001</v>
      </c>
      <c r="J4926" t="s">
        <v>133</v>
      </c>
      <c r="K4926" t="s">
        <v>159</v>
      </c>
      <c r="L4926">
        <v>3</v>
      </c>
      <c r="M4926" t="s">
        <v>1548</v>
      </c>
      <c r="N4926">
        <v>3</v>
      </c>
      <c r="O4926">
        <v>10</v>
      </c>
      <c r="P4926">
        <v>13</v>
      </c>
      <c r="Q4926">
        <v>15</v>
      </c>
      <c r="R4926">
        <v>10</v>
      </c>
      <c r="S4926">
        <v>13</v>
      </c>
      <c r="T4926">
        <v>15</v>
      </c>
    </row>
    <row r="4927" spans="8:20" x14ac:dyDescent="0.35">
      <c r="H4927">
        <v>670.08900000000006</v>
      </c>
      <c r="I4927">
        <v>47.093000000000004</v>
      </c>
      <c r="J4927" t="s">
        <v>133</v>
      </c>
      <c r="K4927" t="s">
        <v>161</v>
      </c>
      <c r="L4927">
        <v>3</v>
      </c>
      <c r="M4927" t="s">
        <v>1556</v>
      </c>
      <c r="N4927">
        <v>4</v>
      </c>
      <c r="O4927">
        <v>15</v>
      </c>
      <c r="P4927">
        <v>15</v>
      </c>
      <c r="Q4927">
        <v>18</v>
      </c>
      <c r="R4927">
        <v>10</v>
      </c>
      <c r="S4927">
        <v>10</v>
      </c>
      <c r="T4927">
        <v>13</v>
      </c>
    </row>
    <row r="4928" spans="8:20" x14ac:dyDescent="0.35">
      <c r="H4928">
        <v>670.09</v>
      </c>
      <c r="I4928">
        <v>47.094000000000001</v>
      </c>
      <c r="J4928" t="s">
        <v>133</v>
      </c>
      <c r="K4928" t="s">
        <v>1374</v>
      </c>
      <c r="L4928">
        <v>3</v>
      </c>
      <c r="M4928" t="s">
        <v>513</v>
      </c>
      <c r="N4928">
        <v>3</v>
      </c>
      <c r="O4928">
        <v>10</v>
      </c>
      <c r="P4928">
        <v>13</v>
      </c>
      <c r="Q4928">
        <v>15</v>
      </c>
      <c r="R4928">
        <v>6</v>
      </c>
      <c r="S4928">
        <v>9</v>
      </c>
      <c r="T4928">
        <v>11</v>
      </c>
    </row>
    <row r="4929" spans="8:20" x14ac:dyDescent="0.35">
      <c r="H4929">
        <v>670.09100000000001</v>
      </c>
      <c r="I4929">
        <v>47.094999999999999</v>
      </c>
      <c r="J4929" t="s">
        <v>133</v>
      </c>
      <c r="K4929" t="s">
        <v>162</v>
      </c>
      <c r="L4929">
        <v>3</v>
      </c>
      <c r="M4929" t="s">
        <v>624</v>
      </c>
      <c r="N4929">
        <v>4</v>
      </c>
      <c r="O4929">
        <v>14</v>
      </c>
      <c r="P4929">
        <v>14</v>
      </c>
      <c r="Q4929">
        <v>17</v>
      </c>
      <c r="R4929">
        <v>10</v>
      </c>
      <c r="S4929">
        <v>10</v>
      </c>
      <c r="T4929">
        <v>13</v>
      </c>
    </row>
    <row r="4930" spans="8:20" x14ac:dyDescent="0.35">
      <c r="H4930">
        <v>670.09199999999998</v>
      </c>
      <c r="I4930">
        <v>47.095999999999997</v>
      </c>
      <c r="J4930" t="s">
        <v>133</v>
      </c>
      <c r="K4930" t="s">
        <v>163</v>
      </c>
      <c r="L4930">
        <v>3</v>
      </c>
      <c r="M4930" t="s">
        <v>1544</v>
      </c>
      <c r="N4930">
        <v>4</v>
      </c>
      <c r="O4930">
        <v>12</v>
      </c>
      <c r="P4930">
        <v>12</v>
      </c>
      <c r="Q4930">
        <v>15</v>
      </c>
      <c r="R4930">
        <v>9</v>
      </c>
      <c r="S4930">
        <v>9</v>
      </c>
      <c r="T4930">
        <v>12</v>
      </c>
    </row>
    <row r="4931" spans="8:20" x14ac:dyDescent="0.35">
      <c r="H4931">
        <v>670.09299999999996</v>
      </c>
      <c r="I4931">
        <v>47.097000000000001</v>
      </c>
      <c r="J4931" t="s">
        <v>133</v>
      </c>
      <c r="K4931" t="s">
        <v>24</v>
      </c>
      <c r="L4931">
        <v>3</v>
      </c>
      <c r="M4931" t="s">
        <v>1544</v>
      </c>
      <c r="N4931">
        <v>4</v>
      </c>
      <c r="O4931">
        <v>12</v>
      </c>
      <c r="P4931">
        <v>12</v>
      </c>
      <c r="Q4931">
        <v>15</v>
      </c>
      <c r="R4931">
        <v>9</v>
      </c>
      <c r="S4931">
        <v>9</v>
      </c>
      <c r="T4931">
        <v>12</v>
      </c>
    </row>
    <row r="4932" spans="8:20" x14ac:dyDescent="0.35">
      <c r="H4932">
        <v>670.09400000000005</v>
      </c>
      <c r="I4932">
        <v>47.097999999999999</v>
      </c>
      <c r="J4932" t="s">
        <v>133</v>
      </c>
      <c r="K4932" t="s">
        <v>1496</v>
      </c>
      <c r="L4932">
        <v>3</v>
      </c>
      <c r="M4932" t="s">
        <v>1503</v>
      </c>
      <c r="N4932">
        <v>3</v>
      </c>
      <c r="O4932">
        <v>5</v>
      </c>
      <c r="P4932">
        <v>8</v>
      </c>
      <c r="Q4932">
        <v>10</v>
      </c>
      <c r="R4932">
        <v>10</v>
      </c>
      <c r="S4932">
        <v>13</v>
      </c>
      <c r="T4932">
        <v>15</v>
      </c>
    </row>
    <row r="4933" spans="8:20" x14ac:dyDescent="0.35">
      <c r="H4933">
        <v>670.09500000000003</v>
      </c>
      <c r="I4933">
        <v>47.098999999999997</v>
      </c>
      <c r="J4933" t="s">
        <v>133</v>
      </c>
      <c r="K4933" t="s">
        <v>164</v>
      </c>
      <c r="L4933">
        <v>3</v>
      </c>
      <c r="M4933" t="s">
        <v>959</v>
      </c>
      <c r="N4933">
        <v>4</v>
      </c>
      <c r="O4933">
        <v>16</v>
      </c>
      <c r="P4933">
        <v>16</v>
      </c>
      <c r="Q4933">
        <v>19</v>
      </c>
      <c r="R4933">
        <v>8</v>
      </c>
      <c r="S4933">
        <v>8</v>
      </c>
      <c r="T4933">
        <v>11</v>
      </c>
    </row>
    <row r="4934" spans="8:20" x14ac:dyDescent="0.35">
      <c r="H4934">
        <v>670.096</v>
      </c>
      <c r="I4934">
        <v>47.1</v>
      </c>
      <c r="J4934" t="s">
        <v>133</v>
      </c>
      <c r="K4934" t="s">
        <v>165</v>
      </c>
      <c r="L4934">
        <v>3</v>
      </c>
      <c r="M4934" t="s">
        <v>552</v>
      </c>
      <c r="N4934">
        <v>3</v>
      </c>
      <c r="O4934">
        <v>9</v>
      </c>
      <c r="P4934">
        <v>12</v>
      </c>
      <c r="Q4934">
        <v>14</v>
      </c>
      <c r="R4934">
        <v>8</v>
      </c>
      <c r="S4934">
        <v>11</v>
      </c>
      <c r="T4934">
        <v>13</v>
      </c>
    </row>
    <row r="4935" spans="8:20" x14ac:dyDescent="0.35">
      <c r="H4935">
        <v>670.09699999999998</v>
      </c>
      <c r="I4935">
        <v>47.100999999999999</v>
      </c>
      <c r="J4935" t="s">
        <v>133</v>
      </c>
      <c r="K4935" t="s">
        <v>60</v>
      </c>
      <c r="L4935">
        <v>3</v>
      </c>
      <c r="M4935" t="s">
        <v>1350</v>
      </c>
      <c r="N4935">
        <v>3</v>
      </c>
      <c r="O4935">
        <v>18</v>
      </c>
      <c r="P4935">
        <v>21</v>
      </c>
      <c r="Q4935">
        <v>23</v>
      </c>
      <c r="R4935">
        <v>1</v>
      </c>
      <c r="S4935">
        <v>4</v>
      </c>
      <c r="T4935">
        <v>6</v>
      </c>
    </row>
    <row r="4936" spans="8:20" x14ac:dyDescent="0.35">
      <c r="H4936">
        <v>670.09799999999996</v>
      </c>
      <c r="I4936">
        <v>47.103000000000002</v>
      </c>
      <c r="J4936" t="s">
        <v>133</v>
      </c>
      <c r="K4936" t="s">
        <v>166</v>
      </c>
      <c r="L4936">
        <v>3</v>
      </c>
      <c r="M4936" t="s">
        <v>1168</v>
      </c>
      <c r="N4936">
        <v>3</v>
      </c>
      <c r="O4936">
        <v>5</v>
      </c>
      <c r="P4936">
        <v>8</v>
      </c>
      <c r="Q4936">
        <v>10</v>
      </c>
      <c r="R4936">
        <v>15</v>
      </c>
      <c r="S4936">
        <v>18</v>
      </c>
      <c r="T4936">
        <v>20</v>
      </c>
    </row>
    <row r="4937" spans="8:20" x14ac:dyDescent="0.35">
      <c r="H4937">
        <v>670.09900000000005</v>
      </c>
      <c r="I4937">
        <v>47.103999999999999</v>
      </c>
      <c r="J4937" t="s">
        <v>133</v>
      </c>
      <c r="K4937" t="s">
        <v>167</v>
      </c>
      <c r="L4937">
        <v>3</v>
      </c>
      <c r="M4937" t="s">
        <v>1166</v>
      </c>
      <c r="N4937">
        <v>4</v>
      </c>
      <c r="O4937">
        <v>13</v>
      </c>
      <c r="P4937">
        <v>13</v>
      </c>
      <c r="Q4937">
        <v>16</v>
      </c>
      <c r="R4937">
        <v>12</v>
      </c>
      <c r="S4937">
        <v>12</v>
      </c>
      <c r="T4937">
        <v>15</v>
      </c>
    </row>
    <row r="4938" spans="8:20" x14ac:dyDescent="0.35">
      <c r="H4938">
        <v>670.1</v>
      </c>
      <c r="I4938">
        <v>47.104999999999997</v>
      </c>
      <c r="J4938" t="s">
        <v>133</v>
      </c>
      <c r="K4938" t="s">
        <v>1722</v>
      </c>
      <c r="L4938">
        <v>3</v>
      </c>
      <c r="M4938" t="s">
        <v>1731</v>
      </c>
      <c r="N4938">
        <v>4</v>
      </c>
      <c r="O4938">
        <v>16</v>
      </c>
      <c r="P4938">
        <v>16</v>
      </c>
      <c r="Q4938">
        <v>19</v>
      </c>
      <c r="R4938">
        <v>10</v>
      </c>
      <c r="S4938">
        <v>10</v>
      </c>
      <c r="T4938">
        <v>13</v>
      </c>
    </row>
    <row r="4939" spans="8:20" x14ac:dyDescent="0.35">
      <c r="H4939">
        <v>670.101</v>
      </c>
      <c r="I4939">
        <v>47.106000000000002</v>
      </c>
      <c r="J4939" t="s">
        <v>133</v>
      </c>
      <c r="K4939" t="s">
        <v>1706</v>
      </c>
      <c r="L4939">
        <v>3</v>
      </c>
      <c r="M4939" t="s">
        <v>1166</v>
      </c>
      <c r="N4939">
        <v>4</v>
      </c>
      <c r="O4939">
        <v>13</v>
      </c>
      <c r="P4939">
        <v>13</v>
      </c>
      <c r="Q4939">
        <v>16</v>
      </c>
      <c r="R4939">
        <v>12</v>
      </c>
      <c r="S4939">
        <v>12</v>
      </c>
      <c r="T4939">
        <v>15</v>
      </c>
    </row>
    <row r="4940" spans="8:20" x14ac:dyDescent="0.35">
      <c r="H4940">
        <v>670.10199999999998</v>
      </c>
      <c r="I4940">
        <v>47.106999999999999</v>
      </c>
      <c r="J4940" t="s">
        <v>133</v>
      </c>
      <c r="K4940" t="s">
        <v>168</v>
      </c>
      <c r="L4940">
        <v>3</v>
      </c>
      <c r="M4940" t="s">
        <v>1038</v>
      </c>
      <c r="N4940">
        <v>3</v>
      </c>
      <c r="O4940">
        <v>4</v>
      </c>
      <c r="P4940">
        <v>7</v>
      </c>
      <c r="Q4940">
        <v>9</v>
      </c>
      <c r="R4940">
        <v>16</v>
      </c>
      <c r="S4940">
        <v>19</v>
      </c>
      <c r="T4940">
        <v>21</v>
      </c>
    </row>
    <row r="4941" spans="8:20" x14ac:dyDescent="0.35">
      <c r="H4941">
        <v>670.10299999999995</v>
      </c>
      <c r="I4941">
        <v>47.107999999999997</v>
      </c>
      <c r="J4941" t="s">
        <v>133</v>
      </c>
      <c r="K4941" t="s">
        <v>1651</v>
      </c>
      <c r="L4941">
        <v>3</v>
      </c>
      <c r="M4941" t="s">
        <v>1661</v>
      </c>
      <c r="N4941">
        <v>4</v>
      </c>
      <c r="O4941">
        <v>15</v>
      </c>
      <c r="P4941">
        <v>15</v>
      </c>
      <c r="Q4941">
        <v>18</v>
      </c>
      <c r="R4941">
        <v>9</v>
      </c>
      <c r="S4941">
        <v>9</v>
      </c>
      <c r="T4941">
        <v>12</v>
      </c>
    </row>
    <row r="4942" spans="8:20" x14ac:dyDescent="0.35">
      <c r="H4942">
        <v>670.10400000000004</v>
      </c>
      <c r="I4942">
        <v>47.109000000000002</v>
      </c>
      <c r="J4942" t="s">
        <v>133</v>
      </c>
      <c r="K4942" t="s">
        <v>61</v>
      </c>
      <c r="L4942">
        <v>3</v>
      </c>
      <c r="M4942" t="s">
        <v>976</v>
      </c>
      <c r="N4942">
        <v>3</v>
      </c>
      <c r="O4942">
        <v>12</v>
      </c>
      <c r="P4942">
        <v>15</v>
      </c>
      <c r="Q4942">
        <v>17</v>
      </c>
      <c r="R4942">
        <v>7</v>
      </c>
      <c r="S4942">
        <v>10</v>
      </c>
      <c r="T4942">
        <v>12</v>
      </c>
    </row>
    <row r="4943" spans="8:20" x14ac:dyDescent="0.35">
      <c r="H4943">
        <v>670.10500000000002</v>
      </c>
      <c r="I4943">
        <v>47.11</v>
      </c>
      <c r="J4943" t="s">
        <v>133</v>
      </c>
      <c r="K4943" t="s">
        <v>38</v>
      </c>
      <c r="L4943">
        <v>3</v>
      </c>
      <c r="M4943" t="s">
        <v>1166</v>
      </c>
      <c r="N4943">
        <v>4</v>
      </c>
      <c r="O4943">
        <v>13</v>
      </c>
      <c r="P4943">
        <v>13</v>
      </c>
      <c r="Q4943">
        <v>16</v>
      </c>
      <c r="R4943">
        <v>12</v>
      </c>
      <c r="S4943">
        <v>12</v>
      </c>
      <c r="T4943">
        <v>15</v>
      </c>
    </row>
    <row r="4944" spans="8:20" x14ac:dyDescent="0.35">
      <c r="H4944">
        <v>670.10599999999999</v>
      </c>
      <c r="I4944">
        <v>47.110999999999997</v>
      </c>
      <c r="J4944" t="s">
        <v>133</v>
      </c>
      <c r="K4944" t="s">
        <v>169</v>
      </c>
      <c r="L4944">
        <v>3</v>
      </c>
      <c r="M4944" t="s">
        <v>583</v>
      </c>
      <c r="N4944">
        <v>3</v>
      </c>
      <c r="O4944">
        <v>14</v>
      </c>
      <c r="P4944">
        <v>17</v>
      </c>
      <c r="Q4944">
        <v>19</v>
      </c>
      <c r="R4944">
        <v>2</v>
      </c>
      <c r="S4944">
        <v>5</v>
      </c>
      <c r="T4944">
        <v>7</v>
      </c>
    </row>
    <row r="4945" spans="8:20" x14ac:dyDescent="0.35">
      <c r="H4945">
        <v>670.10699999999997</v>
      </c>
      <c r="I4945">
        <v>47.112000000000002</v>
      </c>
      <c r="J4945" t="s">
        <v>133</v>
      </c>
      <c r="K4945" t="s">
        <v>39</v>
      </c>
      <c r="L4945">
        <v>3</v>
      </c>
      <c r="M4945" t="s">
        <v>569</v>
      </c>
      <c r="N4945">
        <v>4</v>
      </c>
      <c r="O4945">
        <v>17</v>
      </c>
      <c r="P4945">
        <v>17</v>
      </c>
      <c r="Q4945">
        <v>20</v>
      </c>
      <c r="R4945">
        <v>6</v>
      </c>
      <c r="S4945">
        <v>6</v>
      </c>
      <c r="T4945">
        <v>9</v>
      </c>
    </row>
    <row r="4946" spans="8:20" x14ac:dyDescent="0.35">
      <c r="H4946">
        <v>670.10799999999995</v>
      </c>
      <c r="I4946">
        <v>47.113</v>
      </c>
      <c r="J4946" t="s">
        <v>133</v>
      </c>
      <c r="K4946" t="s">
        <v>170</v>
      </c>
      <c r="L4946">
        <v>3</v>
      </c>
      <c r="M4946" t="s">
        <v>1165</v>
      </c>
      <c r="N4946">
        <v>4</v>
      </c>
      <c r="O4946">
        <v>20</v>
      </c>
      <c r="P4946">
        <v>20</v>
      </c>
      <c r="Q4946">
        <v>23</v>
      </c>
      <c r="R4946">
        <v>3</v>
      </c>
      <c r="S4946">
        <v>3</v>
      </c>
      <c r="T4946">
        <v>6</v>
      </c>
    </row>
    <row r="4947" spans="8:20" x14ac:dyDescent="0.35">
      <c r="H4947">
        <v>670.10900000000004</v>
      </c>
      <c r="I4947">
        <v>47.113999999999997</v>
      </c>
      <c r="J4947" t="s">
        <v>133</v>
      </c>
      <c r="K4947" t="s">
        <v>25</v>
      </c>
      <c r="L4947">
        <v>3</v>
      </c>
      <c r="M4947" t="s">
        <v>1169</v>
      </c>
      <c r="N4947">
        <v>3</v>
      </c>
      <c r="O4947">
        <v>7</v>
      </c>
      <c r="P4947">
        <v>10</v>
      </c>
      <c r="Q4947">
        <v>12</v>
      </c>
      <c r="R4947">
        <v>10</v>
      </c>
      <c r="S4947">
        <v>13</v>
      </c>
      <c r="T4947">
        <v>15</v>
      </c>
    </row>
    <row r="4948" spans="8:20" x14ac:dyDescent="0.35">
      <c r="H4948">
        <v>670.11</v>
      </c>
      <c r="I4948">
        <v>47.115000000000002</v>
      </c>
      <c r="J4948" t="s">
        <v>133</v>
      </c>
      <c r="K4948" t="s">
        <v>171</v>
      </c>
      <c r="L4948">
        <v>3</v>
      </c>
      <c r="M4948" t="s">
        <v>781</v>
      </c>
      <c r="N4948">
        <v>3</v>
      </c>
      <c r="O4948">
        <v>14</v>
      </c>
      <c r="P4948">
        <v>17</v>
      </c>
      <c r="Q4948">
        <v>19</v>
      </c>
      <c r="R4948">
        <v>6</v>
      </c>
      <c r="S4948">
        <v>9</v>
      </c>
      <c r="T4948">
        <v>11</v>
      </c>
    </row>
    <row r="4949" spans="8:20" x14ac:dyDescent="0.35">
      <c r="H4949">
        <v>670.11099999999999</v>
      </c>
      <c r="I4949">
        <v>47.116</v>
      </c>
      <c r="J4949" t="s">
        <v>133</v>
      </c>
      <c r="K4949" t="s">
        <v>62</v>
      </c>
      <c r="L4949">
        <v>3</v>
      </c>
      <c r="M4949" t="s">
        <v>1167</v>
      </c>
      <c r="N4949">
        <v>4</v>
      </c>
      <c r="O4949">
        <v>11</v>
      </c>
      <c r="P4949">
        <v>11</v>
      </c>
      <c r="Q4949">
        <v>14</v>
      </c>
      <c r="R4949">
        <v>11</v>
      </c>
      <c r="S4949">
        <v>11</v>
      </c>
      <c r="T4949">
        <v>14</v>
      </c>
    </row>
    <row r="4950" spans="8:20" x14ac:dyDescent="0.35">
      <c r="H4950">
        <v>670.11199999999997</v>
      </c>
      <c r="I4950">
        <v>47.116999999999997</v>
      </c>
      <c r="J4950" t="s">
        <v>133</v>
      </c>
      <c r="K4950" t="s">
        <v>63</v>
      </c>
      <c r="L4950">
        <v>3</v>
      </c>
      <c r="M4950" t="s">
        <v>569</v>
      </c>
      <c r="N4950">
        <v>4</v>
      </c>
      <c r="O4950">
        <v>17</v>
      </c>
      <c r="P4950">
        <v>17</v>
      </c>
      <c r="Q4950">
        <v>20</v>
      </c>
      <c r="R4950">
        <v>6</v>
      </c>
      <c r="S4950">
        <v>6</v>
      </c>
      <c r="T4950">
        <v>9</v>
      </c>
    </row>
    <row r="4951" spans="8:20" x14ac:dyDescent="0.35">
      <c r="H4951">
        <v>670.11300000000006</v>
      </c>
      <c r="I4951">
        <v>47.118000000000002</v>
      </c>
      <c r="J4951" t="s">
        <v>133</v>
      </c>
      <c r="K4951" t="s">
        <v>172</v>
      </c>
      <c r="L4951">
        <v>3</v>
      </c>
      <c r="M4951" t="s">
        <v>251</v>
      </c>
      <c r="N4951">
        <v>4</v>
      </c>
      <c r="O4951">
        <v>13</v>
      </c>
      <c r="P4951">
        <v>13</v>
      </c>
      <c r="Q4951">
        <v>16</v>
      </c>
      <c r="R4951">
        <v>12</v>
      </c>
      <c r="S4951">
        <v>12</v>
      </c>
      <c r="T4951">
        <v>15</v>
      </c>
    </row>
    <row r="4952" spans="8:20" x14ac:dyDescent="0.35">
      <c r="H4952">
        <v>670.11400000000003</v>
      </c>
      <c r="I4952">
        <v>47.119</v>
      </c>
      <c r="J4952" t="s">
        <v>133</v>
      </c>
      <c r="K4952" t="s">
        <v>173</v>
      </c>
      <c r="L4952">
        <v>3</v>
      </c>
      <c r="M4952" t="s">
        <v>1543</v>
      </c>
      <c r="N4952">
        <v>3</v>
      </c>
      <c r="O4952">
        <v>11</v>
      </c>
      <c r="P4952">
        <v>14</v>
      </c>
      <c r="Q4952">
        <v>16</v>
      </c>
      <c r="R4952">
        <v>8</v>
      </c>
      <c r="S4952">
        <v>11</v>
      </c>
      <c r="T4952">
        <v>13</v>
      </c>
    </row>
    <row r="4953" spans="8:20" x14ac:dyDescent="0.35">
      <c r="H4953">
        <v>670.11500000000001</v>
      </c>
      <c r="I4953">
        <v>47.12</v>
      </c>
      <c r="J4953" t="s">
        <v>133</v>
      </c>
      <c r="K4953" t="s">
        <v>64</v>
      </c>
      <c r="L4953">
        <v>3</v>
      </c>
      <c r="M4953" t="s">
        <v>624</v>
      </c>
      <c r="N4953">
        <v>4</v>
      </c>
      <c r="O4953">
        <v>14</v>
      </c>
      <c r="P4953">
        <v>14</v>
      </c>
      <c r="Q4953">
        <v>17</v>
      </c>
      <c r="R4953">
        <v>10</v>
      </c>
      <c r="S4953">
        <v>10</v>
      </c>
      <c r="T4953">
        <v>13</v>
      </c>
    </row>
    <row r="4954" spans="8:20" x14ac:dyDescent="0.35">
      <c r="H4954">
        <v>670.11599999999999</v>
      </c>
      <c r="I4954">
        <v>47.122</v>
      </c>
      <c r="J4954" t="s">
        <v>133</v>
      </c>
      <c r="K4954" t="s">
        <v>175</v>
      </c>
      <c r="L4954">
        <v>3</v>
      </c>
      <c r="M4954" t="s">
        <v>1535</v>
      </c>
      <c r="N4954">
        <v>3</v>
      </c>
      <c r="O4954">
        <v>3</v>
      </c>
      <c r="P4954">
        <v>6</v>
      </c>
      <c r="Q4954">
        <v>8</v>
      </c>
      <c r="R4954">
        <v>14</v>
      </c>
      <c r="S4954">
        <v>17</v>
      </c>
      <c r="T4954">
        <v>19</v>
      </c>
    </row>
    <row r="4955" spans="8:20" x14ac:dyDescent="0.35">
      <c r="H4955">
        <v>670.11699999999996</v>
      </c>
      <c r="I4955">
        <v>47.122999999999998</v>
      </c>
      <c r="J4955" t="s">
        <v>133</v>
      </c>
      <c r="K4955" t="s">
        <v>65</v>
      </c>
      <c r="L4955">
        <v>3</v>
      </c>
      <c r="M4955" t="s">
        <v>251</v>
      </c>
      <c r="N4955">
        <v>4</v>
      </c>
      <c r="O4955">
        <v>13</v>
      </c>
      <c r="P4955">
        <v>13</v>
      </c>
      <c r="Q4955">
        <v>16</v>
      </c>
      <c r="R4955">
        <v>12</v>
      </c>
      <c r="S4955">
        <v>12</v>
      </c>
      <c r="T4955">
        <v>15</v>
      </c>
    </row>
    <row r="4956" spans="8:20" x14ac:dyDescent="0.35">
      <c r="H4956">
        <v>670.11800000000005</v>
      </c>
      <c r="I4956">
        <v>47.124000000000002</v>
      </c>
      <c r="J4956" t="s">
        <v>133</v>
      </c>
      <c r="K4956" t="s">
        <v>176</v>
      </c>
      <c r="L4956">
        <v>3</v>
      </c>
      <c r="M4956" t="s">
        <v>1168</v>
      </c>
      <c r="N4956">
        <v>3</v>
      </c>
      <c r="O4956">
        <v>5</v>
      </c>
      <c r="P4956">
        <v>8</v>
      </c>
      <c r="Q4956">
        <v>10</v>
      </c>
      <c r="R4956">
        <v>15</v>
      </c>
      <c r="S4956">
        <v>18</v>
      </c>
      <c r="T4956">
        <v>20</v>
      </c>
    </row>
    <row r="4957" spans="8:20" x14ac:dyDescent="0.35">
      <c r="H4957">
        <v>670.11900000000003</v>
      </c>
      <c r="I4957">
        <v>47.125</v>
      </c>
      <c r="J4957" t="s">
        <v>133</v>
      </c>
      <c r="K4957" t="s">
        <v>1737</v>
      </c>
      <c r="L4957">
        <v>3</v>
      </c>
      <c r="M4957" t="s">
        <v>1744</v>
      </c>
      <c r="N4957">
        <v>4</v>
      </c>
      <c r="O4957">
        <v>20</v>
      </c>
      <c r="P4957">
        <v>20</v>
      </c>
      <c r="Q4957">
        <v>23</v>
      </c>
      <c r="R4957">
        <v>5</v>
      </c>
      <c r="S4957">
        <v>5</v>
      </c>
      <c r="T4957">
        <v>8</v>
      </c>
    </row>
    <row r="4958" spans="8:20" x14ac:dyDescent="0.35">
      <c r="H4958">
        <v>670.12</v>
      </c>
      <c r="I4958">
        <v>47.125999999999998</v>
      </c>
      <c r="J4958" t="s">
        <v>133</v>
      </c>
      <c r="K4958" t="s">
        <v>106</v>
      </c>
      <c r="L4958">
        <v>3</v>
      </c>
      <c r="M4958" t="s">
        <v>344</v>
      </c>
      <c r="N4958">
        <v>4</v>
      </c>
      <c r="O4958">
        <v>14</v>
      </c>
      <c r="P4958">
        <v>14</v>
      </c>
      <c r="Q4958">
        <v>17</v>
      </c>
      <c r="R4958">
        <v>9</v>
      </c>
      <c r="S4958">
        <v>9</v>
      </c>
      <c r="T4958">
        <v>12</v>
      </c>
    </row>
    <row r="4959" spans="8:20" x14ac:dyDescent="0.35">
      <c r="H4959">
        <v>670.12099999999998</v>
      </c>
      <c r="I4959">
        <v>47.127000000000002</v>
      </c>
      <c r="J4959" t="s">
        <v>133</v>
      </c>
      <c r="K4959" t="s">
        <v>40</v>
      </c>
      <c r="L4959">
        <v>3</v>
      </c>
      <c r="M4959" t="s">
        <v>251</v>
      </c>
      <c r="N4959">
        <v>4</v>
      </c>
      <c r="O4959">
        <v>13</v>
      </c>
      <c r="P4959">
        <v>13</v>
      </c>
      <c r="Q4959">
        <v>16</v>
      </c>
      <c r="R4959">
        <v>12</v>
      </c>
      <c r="S4959">
        <v>12</v>
      </c>
      <c r="T4959">
        <v>15</v>
      </c>
    </row>
    <row r="4960" spans="8:20" x14ac:dyDescent="0.35">
      <c r="H4960">
        <v>670.12199999999996</v>
      </c>
      <c r="I4960">
        <v>47.128</v>
      </c>
      <c r="J4960" t="s">
        <v>133</v>
      </c>
      <c r="K4960" t="s">
        <v>177</v>
      </c>
      <c r="L4960">
        <v>3</v>
      </c>
      <c r="M4960" t="s">
        <v>1038</v>
      </c>
      <c r="N4960">
        <v>3</v>
      </c>
      <c r="O4960">
        <v>4</v>
      </c>
      <c r="P4960">
        <v>7</v>
      </c>
      <c r="Q4960">
        <v>9</v>
      </c>
      <c r="R4960">
        <v>16</v>
      </c>
      <c r="S4960">
        <v>19</v>
      </c>
      <c r="T4960">
        <v>21</v>
      </c>
    </row>
    <row r="4961" spans="8:20" x14ac:dyDescent="0.35">
      <c r="H4961">
        <v>670.12300000000005</v>
      </c>
      <c r="I4961">
        <v>47.128999999999998</v>
      </c>
      <c r="J4961" t="s">
        <v>133</v>
      </c>
      <c r="K4961" t="s">
        <v>66</v>
      </c>
      <c r="L4961">
        <v>3</v>
      </c>
      <c r="M4961" t="s">
        <v>513</v>
      </c>
      <c r="N4961">
        <v>3</v>
      </c>
      <c r="O4961">
        <v>10</v>
      </c>
      <c r="P4961">
        <v>13</v>
      </c>
      <c r="Q4961">
        <v>15</v>
      </c>
      <c r="R4961">
        <v>6</v>
      </c>
      <c r="S4961">
        <v>9</v>
      </c>
      <c r="T4961">
        <v>11</v>
      </c>
    </row>
    <row r="4962" spans="8:20" x14ac:dyDescent="0.35">
      <c r="H4962">
        <v>670.12400000000002</v>
      </c>
      <c r="I4962">
        <v>47.13</v>
      </c>
      <c r="J4962" t="s">
        <v>133</v>
      </c>
      <c r="K4962" t="s">
        <v>67</v>
      </c>
      <c r="L4962">
        <v>3</v>
      </c>
      <c r="M4962" t="s">
        <v>1535</v>
      </c>
      <c r="N4962">
        <v>3</v>
      </c>
      <c r="O4962">
        <v>3</v>
      </c>
      <c r="P4962">
        <v>6</v>
      </c>
      <c r="Q4962">
        <v>8</v>
      </c>
      <c r="R4962">
        <v>14</v>
      </c>
      <c r="S4962">
        <v>17</v>
      </c>
      <c r="T4962">
        <v>19</v>
      </c>
    </row>
    <row r="4963" spans="8:20" x14ac:dyDescent="0.35">
      <c r="H4963">
        <v>670.125</v>
      </c>
      <c r="I4963">
        <v>47.131</v>
      </c>
      <c r="J4963" t="s">
        <v>133</v>
      </c>
      <c r="K4963" t="s">
        <v>178</v>
      </c>
      <c r="L4963">
        <v>3</v>
      </c>
      <c r="M4963" t="s">
        <v>1546</v>
      </c>
      <c r="N4963">
        <v>3</v>
      </c>
      <c r="O4963">
        <v>9</v>
      </c>
      <c r="P4963">
        <v>12</v>
      </c>
      <c r="Q4963">
        <v>14</v>
      </c>
      <c r="R4963">
        <v>6</v>
      </c>
      <c r="S4963">
        <v>9</v>
      </c>
      <c r="T4963">
        <v>11</v>
      </c>
    </row>
    <row r="4964" spans="8:20" x14ac:dyDescent="0.35">
      <c r="H4964">
        <v>670.12599999999998</v>
      </c>
      <c r="I4964">
        <v>47.131999999999998</v>
      </c>
      <c r="J4964" t="s">
        <v>133</v>
      </c>
      <c r="K4964" t="s">
        <v>179</v>
      </c>
      <c r="L4964">
        <v>3</v>
      </c>
      <c r="M4964" t="s">
        <v>583</v>
      </c>
      <c r="N4964">
        <v>3</v>
      </c>
      <c r="O4964">
        <v>14</v>
      </c>
      <c r="P4964">
        <v>17</v>
      </c>
      <c r="Q4964">
        <v>19</v>
      </c>
      <c r="R4964">
        <v>2</v>
      </c>
      <c r="S4964">
        <v>5</v>
      </c>
      <c r="T4964">
        <v>7</v>
      </c>
    </row>
    <row r="4965" spans="8:20" x14ac:dyDescent="0.35">
      <c r="H4965">
        <v>670.12699999999995</v>
      </c>
      <c r="I4965">
        <v>47.133000000000003</v>
      </c>
      <c r="J4965" t="s">
        <v>133</v>
      </c>
      <c r="K4965" t="s">
        <v>68</v>
      </c>
      <c r="L4965">
        <v>3</v>
      </c>
      <c r="M4965" t="s">
        <v>1089</v>
      </c>
      <c r="N4965">
        <v>3</v>
      </c>
      <c r="O4965">
        <v>6</v>
      </c>
      <c r="P4965">
        <v>9</v>
      </c>
      <c r="Q4965">
        <v>11</v>
      </c>
      <c r="R4965">
        <v>11</v>
      </c>
      <c r="S4965">
        <v>14</v>
      </c>
      <c r="T4965">
        <v>16</v>
      </c>
    </row>
    <row r="4966" spans="8:20" x14ac:dyDescent="0.35">
      <c r="H4966">
        <v>670.12800000000004</v>
      </c>
      <c r="I4966">
        <v>47.134</v>
      </c>
      <c r="J4966" t="s">
        <v>133</v>
      </c>
      <c r="K4966" t="s">
        <v>26</v>
      </c>
      <c r="L4966">
        <v>3</v>
      </c>
      <c r="M4966" t="s">
        <v>1165</v>
      </c>
      <c r="N4966">
        <v>4</v>
      </c>
      <c r="O4966">
        <v>20</v>
      </c>
      <c r="P4966">
        <v>20</v>
      </c>
      <c r="Q4966">
        <v>23</v>
      </c>
      <c r="R4966">
        <v>3</v>
      </c>
      <c r="S4966">
        <v>3</v>
      </c>
      <c r="T4966">
        <v>6</v>
      </c>
    </row>
    <row r="4967" spans="8:20" x14ac:dyDescent="0.35">
      <c r="H4967">
        <v>670.12900000000002</v>
      </c>
      <c r="I4967">
        <v>47.134999999999998</v>
      </c>
      <c r="J4967" t="s">
        <v>133</v>
      </c>
      <c r="K4967" t="s">
        <v>69</v>
      </c>
      <c r="L4967">
        <v>3</v>
      </c>
      <c r="M4967" t="s">
        <v>42</v>
      </c>
      <c r="N4967">
        <v>1</v>
      </c>
      <c r="O4967">
        <v>1</v>
      </c>
      <c r="P4967">
        <v>8</v>
      </c>
      <c r="Q4967">
        <v>10</v>
      </c>
      <c r="R4967">
        <v>4</v>
      </c>
      <c r="S4967">
        <v>11</v>
      </c>
      <c r="T4967">
        <v>13</v>
      </c>
    </row>
    <row r="4968" spans="8:20" x14ac:dyDescent="0.35">
      <c r="H4968">
        <v>670.13</v>
      </c>
      <c r="I4968">
        <v>47.136000000000003</v>
      </c>
      <c r="J4968" t="s">
        <v>133</v>
      </c>
      <c r="K4968" t="s">
        <v>1531</v>
      </c>
      <c r="L4968">
        <v>3</v>
      </c>
      <c r="M4968" t="s">
        <v>1555</v>
      </c>
      <c r="N4968">
        <v>4</v>
      </c>
      <c r="O4968">
        <v>14</v>
      </c>
      <c r="P4968">
        <v>14</v>
      </c>
      <c r="Q4968">
        <v>17</v>
      </c>
      <c r="R4968">
        <v>8</v>
      </c>
      <c r="S4968">
        <v>8</v>
      </c>
      <c r="T4968">
        <v>11</v>
      </c>
    </row>
    <row r="4969" spans="8:20" x14ac:dyDescent="0.35">
      <c r="H4969">
        <v>670.13099999999997</v>
      </c>
      <c r="I4969">
        <v>47.137</v>
      </c>
      <c r="J4969" t="s">
        <v>133</v>
      </c>
      <c r="K4969" t="s">
        <v>41</v>
      </c>
      <c r="L4969">
        <v>3</v>
      </c>
      <c r="M4969" t="s">
        <v>1166</v>
      </c>
      <c r="N4969">
        <v>4</v>
      </c>
      <c r="O4969">
        <v>13</v>
      </c>
      <c r="P4969">
        <v>13</v>
      </c>
      <c r="Q4969">
        <v>16</v>
      </c>
      <c r="R4969">
        <v>12</v>
      </c>
      <c r="S4969">
        <v>12</v>
      </c>
      <c r="T4969">
        <v>15</v>
      </c>
    </row>
    <row r="4970" spans="8:20" x14ac:dyDescent="0.35">
      <c r="H4970">
        <v>670.13199999999995</v>
      </c>
      <c r="I4970">
        <v>47.137999999999998</v>
      </c>
      <c r="J4970" t="s">
        <v>133</v>
      </c>
      <c r="K4970" t="s">
        <v>180</v>
      </c>
      <c r="L4970">
        <v>3</v>
      </c>
      <c r="M4970" t="s">
        <v>1170</v>
      </c>
      <c r="N4970">
        <v>3</v>
      </c>
      <c r="O4970">
        <v>14</v>
      </c>
      <c r="P4970">
        <v>17</v>
      </c>
      <c r="Q4970">
        <v>19</v>
      </c>
      <c r="R4970">
        <v>5</v>
      </c>
      <c r="S4970">
        <v>8</v>
      </c>
      <c r="T4970">
        <v>10</v>
      </c>
    </row>
    <row r="4971" spans="8:20" x14ac:dyDescent="0.35">
      <c r="H4971">
        <v>670.13300000000004</v>
      </c>
      <c r="I4971">
        <v>47.139000000000003</v>
      </c>
      <c r="J4971" t="s">
        <v>133</v>
      </c>
      <c r="K4971" t="s">
        <v>70</v>
      </c>
      <c r="L4971">
        <v>3</v>
      </c>
      <c r="M4971" t="s">
        <v>1089</v>
      </c>
      <c r="N4971">
        <v>3</v>
      </c>
      <c r="O4971">
        <v>6</v>
      </c>
      <c r="P4971">
        <v>9</v>
      </c>
      <c r="Q4971">
        <v>11</v>
      </c>
      <c r="R4971">
        <v>11</v>
      </c>
      <c r="S4971">
        <v>14</v>
      </c>
      <c r="T4971">
        <v>16</v>
      </c>
    </row>
    <row r="4972" spans="8:20" x14ac:dyDescent="0.35">
      <c r="H4972">
        <v>673.03800000000001</v>
      </c>
      <c r="I4972">
        <v>48.048999999999999</v>
      </c>
      <c r="J4972" t="s">
        <v>54</v>
      </c>
      <c r="K4972" t="s">
        <v>1560</v>
      </c>
      <c r="L4972">
        <v>3</v>
      </c>
      <c r="M4972" t="s">
        <v>1565</v>
      </c>
      <c r="N4972">
        <v>3</v>
      </c>
      <c r="O4972">
        <v>6</v>
      </c>
      <c r="P4972">
        <v>9</v>
      </c>
      <c r="Q4972">
        <v>11</v>
      </c>
      <c r="R4972">
        <v>9</v>
      </c>
      <c r="S4972">
        <v>12</v>
      </c>
      <c r="T4972">
        <v>14</v>
      </c>
    </row>
    <row r="4973" spans="8:20" x14ac:dyDescent="0.35">
      <c r="H4973">
        <v>673.03899999999999</v>
      </c>
      <c r="I4973">
        <v>48.05</v>
      </c>
      <c r="J4973" t="s">
        <v>54</v>
      </c>
      <c r="K4973" t="s">
        <v>134</v>
      </c>
      <c r="L4973">
        <v>3</v>
      </c>
      <c r="M4973" t="s">
        <v>1363</v>
      </c>
      <c r="N4973">
        <v>4</v>
      </c>
      <c r="O4973">
        <v>18</v>
      </c>
      <c r="P4973">
        <v>18</v>
      </c>
      <c r="Q4973">
        <v>21</v>
      </c>
      <c r="R4973">
        <v>6</v>
      </c>
      <c r="S4973">
        <v>6</v>
      </c>
      <c r="T4973">
        <v>9</v>
      </c>
    </row>
    <row r="4974" spans="8:20" x14ac:dyDescent="0.35">
      <c r="H4974">
        <v>673.04</v>
      </c>
      <c r="I4974">
        <v>48.051000000000002</v>
      </c>
      <c r="J4974" t="s">
        <v>54</v>
      </c>
      <c r="K4974" t="s">
        <v>55</v>
      </c>
      <c r="L4974">
        <v>1</v>
      </c>
      <c r="M4974" t="s">
        <v>302</v>
      </c>
      <c r="N4974">
        <v>1</v>
      </c>
      <c r="O4974">
        <v>4</v>
      </c>
      <c r="P4974">
        <v>11</v>
      </c>
      <c r="Q4974">
        <v>13</v>
      </c>
      <c r="R4974">
        <v>4</v>
      </c>
      <c r="S4974">
        <v>11</v>
      </c>
      <c r="T4974">
        <v>13</v>
      </c>
    </row>
    <row r="4975" spans="8:20" x14ac:dyDescent="0.35">
      <c r="H4975">
        <v>673.04100000000005</v>
      </c>
      <c r="I4975">
        <v>48.052</v>
      </c>
      <c r="J4975" t="s">
        <v>54</v>
      </c>
      <c r="K4975" t="s">
        <v>33</v>
      </c>
      <c r="L4975">
        <v>2</v>
      </c>
      <c r="M4975" t="s">
        <v>1157</v>
      </c>
      <c r="N4975">
        <v>3</v>
      </c>
      <c r="O4975">
        <v>6</v>
      </c>
      <c r="P4975">
        <v>9</v>
      </c>
      <c r="Q4975">
        <v>11</v>
      </c>
      <c r="R4975">
        <v>11</v>
      </c>
      <c r="S4975">
        <v>14</v>
      </c>
      <c r="T4975">
        <v>16</v>
      </c>
    </row>
    <row r="4976" spans="8:20" x14ac:dyDescent="0.35">
      <c r="H4976">
        <v>673.04200000000003</v>
      </c>
      <c r="I4976">
        <v>48.052999999999997</v>
      </c>
      <c r="J4976" t="s">
        <v>54</v>
      </c>
      <c r="K4976" t="s">
        <v>135</v>
      </c>
      <c r="L4976">
        <v>3</v>
      </c>
      <c r="M4976" t="s">
        <v>1171</v>
      </c>
      <c r="N4976">
        <v>4</v>
      </c>
      <c r="O4976">
        <v>13</v>
      </c>
      <c r="P4976">
        <v>13</v>
      </c>
      <c r="Q4976">
        <v>16</v>
      </c>
      <c r="R4976">
        <v>12</v>
      </c>
      <c r="S4976">
        <v>12</v>
      </c>
      <c r="T4976">
        <v>15</v>
      </c>
    </row>
    <row r="4977" spans="8:20" x14ac:dyDescent="0.35">
      <c r="H4977">
        <v>673.04300000000001</v>
      </c>
      <c r="I4977">
        <v>48.054000000000002</v>
      </c>
      <c r="J4977" t="s">
        <v>54</v>
      </c>
      <c r="K4977" t="s">
        <v>136</v>
      </c>
      <c r="L4977">
        <v>3</v>
      </c>
      <c r="M4977" t="s">
        <v>1156</v>
      </c>
      <c r="N4977">
        <v>3</v>
      </c>
      <c r="O4977">
        <v>13</v>
      </c>
      <c r="P4977">
        <v>16</v>
      </c>
      <c r="Q4977">
        <v>18</v>
      </c>
      <c r="R4977">
        <v>7</v>
      </c>
      <c r="S4977">
        <v>10</v>
      </c>
      <c r="T4977">
        <v>12</v>
      </c>
    </row>
    <row r="4978" spans="8:20" x14ac:dyDescent="0.35">
      <c r="H4978">
        <v>673.04399999999998</v>
      </c>
      <c r="I4978">
        <v>48.055</v>
      </c>
      <c r="J4978" t="s">
        <v>54</v>
      </c>
      <c r="K4978" t="s">
        <v>137</v>
      </c>
      <c r="L4978">
        <v>3</v>
      </c>
      <c r="M4978" t="s">
        <v>661</v>
      </c>
      <c r="N4978">
        <v>3</v>
      </c>
      <c r="O4978">
        <v>9</v>
      </c>
      <c r="P4978">
        <v>12</v>
      </c>
      <c r="Q4978">
        <v>14</v>
      </c>
      <c r="R4978">
        <v>9</v>
      </c>
      <c r="S4978">
        <v>12</v>
      </c>
      <c r="T4978">
        <v>14</v>
      </c>
    </row>
    <row r="4979" spans="8:20" x14ac:dyDescent="0.35">
      <c r="H4979">
        <v>673.04499999999996</v>
      </c>
      <c r="I4979">
        <v>48.055999999999997</v>
      </c>
      <c r="J4979" t="s">
        <v>54</v>
      </c>
      <c r="K4979" t="s">
        <v>138</v>
      </c>
      <c r="L4979">
        <v>3</v>
      </c>
      <c r="M4979" t="s">
        <v>305</v>
      </c>
      <c r="N4979">
        <v>3</v>
      </c>
      <c r="O4979">
        <v>12</v>
      </c>
      <c r="P4979">
        <v>15</v>
      </c>
      <c r="Q4979">
        <v>17</v>
      </c>
      <c r="R4979">
        <v>7</v>
      </c>
      <c r="S4979">
        <v>10</v>
      </c>
      <c r="T4979">
        <v>12</v>
      </c>
    </row>
    <row r="4980" spans="8:20" x14ac:dyDescent="0.35">
      <c r="H4980">
        <v>673.04600000000005</v>
      </c>
      <c r="I4980">
        <v>48.058999999999997</v>
      </c>
      <c r="J4980" t="s">
        <v>54</v>
      </c>
      <c r="K4980" t="s">
        <v>34</v>
      </c>
      <c r="L4980">
        <v>2</v>
      </c>
      <c r="M4980" t="s">
        <v>1147</v>
      </c>
      <c r="N4980">
        <v>3</v>
      </c>
      <c r="O4980">
        <v>7</v>
      </c>
      <c r="P4980">
        <v>10</v>
      </c>
      <c r="Q4980">
        <v>12</v>
      </c>
      <c r="R4980">
        <v>10</v>
      </c>
      <c r="S4980">
        <v>13</v>
      </c>
      <c r="T4980">
        <v>15</v>
      </c>
    </row>
    <row r="4981" spans="8:20" x14ac:dyDescent="0.35">
      <c r="H4981">
        <v>673.04700000000003</v>
      </c>
      <c r="I4981">
        <v>48.06</v>
      </c>
      <c r="J4981" t="s">
        <v>54</v>
      </c>
      <c r="K4981" t="s">
        <v>35</v>
      </c>
      <c r="L4981">
        <v>2</v>
      </c>
      <c r="M4981" t="s">
        <v>1157</v>
      </c>
      <c r="N4981">
        <v>3</v>
      </c>
      <c r="O4981">
        <v>6</v>
      </c>
      <c r="P4981">
        <v>9</v>
      </c>
      <c r="Q4981">
        <v>11</v>
      </c>
      <c r="R4981">
        <v>11</v>
      </c>
      <c r="S4981">
        <v>14</v>
      </c>
      <c r="T4981">
        <v>16</v>
      </c>
    </row>
    <row r="4982" spans="8:20" x14ac:dyDescent="0.35">
      <c r="H4982">
        <v>673.048</v>
      </c>
      <c r="I4982">
        <v>48.061</v>
      </c>
      <c r="J4982" t="s">
        <v>54</v>
      </c>
      <c r="K4982" t="s">
        <v>140</v>
      </c>
      <c r="L4982">
        <v>3</v>
      </c>
      <c r="M4982" t="s">
        <v>308</v>
      </c>
      <c r="N4982">
        <v>4</v>
      </c>
      <c r="O4982">
        <v>15</v>
      </c>
      <c r="P4982">
        <v>15</v>
      </c>
      <c r="Q4982">
        <v>18</v>
      </c>
      <c r="R4982">
        <v>10</v>
      </c>
      <c r="S4982">
        <v>10</v>
      </c>
      <c r="T4982">
        <v>13</v>
      </c>
    </row>
    <row r="4983" spans="8:20" x14ac:dyDescent="0.35">
      <c r="H4983">
        <v>673.04899999999998</v>
      </c>
      <c r="I4983">
        <v>48.061999999999998</v>
      </c>
      <c r="J4983" t="s">
        <v>54</v>
      </c>
      <c r="K4983" t="s">
        <v>30</v>
      </c>
      <c r="L4983">
        <v>3</v>
      </c>
      <c r="M4983" t="s">
        <v>514</v>
      </c>
      <c r="N4983">
        <v>4</v>
      </c>
      <c r="O4983">
        <v>0</v>
      </c>
      <c r="P4983">
        <v>0</v>
      </c>
      <c r="Q4983">
        <v>3</v>
      </c>
      <c r="R4983">
        <v>20</v>
      </c>
      <c r="S4983">
        <v>20</v>
      </c>
      <c r="T4983">
        <v>23</v>
      </c>
    </row>
    <row r="4984" spans="8:20" x14ac:dyDescent="0.35">
      <c r="H4984">
        <v>673.05</v>
      </c>
      <c r="I4984">
        <v>48.063000000000002</v>
      </c>
      <c r="J4984" t="s">
        <v>54</v>
      </c>
      <c r="K4984" t="s">
        <v>141</v>
      </c>
      <c r="L4984">
        <v>3</v>
      </c>
      <c r="M4984" t="s">
        <v>670</v>
      </c>
      <c r="N4984">
        <v>4</v>
      </c>
      <c r="O4984">
        <v>14</v>
      </c>
      <c r="P4984">
        <v>14</v>
      </c>
      <c r="Q4984">
        <v>17</v>
      </c>
      <c r="R4984">
        <v>7</v>
      </c>
      <c r="S4984">
        <v>7</v>
      </c>
      <c r="T4984">
        <v>10</v>
      </c>
    </row>
    <row r="4985" spans="8:20" x14ac:dyDescent="0.35">
      <c r="H4985">
        <v>673.05100000000004</v>
      </c>
      <c r="I4985">
        <v>48.064</v>
      </c>
      <c r="J4985" t="s">
        <v>54</v>
      </c>
      <c r="K4985" t="s">
        <v>142</v>
      </c>
      <c r="L4985">
        <v>3</v>
      </c>
      <c r="M4985" t="s">
        <v>1001</v>
      </c>
      <c r="N4985">
        <v>4</v>
      </c>
      <c r="O4985">
        <v>14</v>
      </c>
      <c r="P4985">
        <v>14</v>
      </c>
      <c r="Q4985">
        <v>17</v>
      </c>
      <c r="R4985">
        <v>9</v>
      </c>
      <c r="S4985">
        <v>9</v>
      </c>
      <c r="T4985">
        <v>12</v>
      </c>
    </row>
    <row r="4986" spans="8:20" x14ac:dyDescent="0.35">
      <c r="H4986">
        <v>673.05200000000002</v>
      </c>
      <c r="I4986">
        <v>48.064999999999998</v>
      </c>
      <c r="J4986" t="s">
        <v>54</v>
      </c>
      <c r="K4986" t="s">
        <v>36</v>
      </c>
      <c r="L4986">
        <v>2</v>
      </c>
      <c r="M4986" t="s">
        <v>661</v>
      </c>
      <c r="N4986">
        <v>3</v>
      </c>
      <c r="O4986">
        <v>9</v>
      </c>
      <c r="P4986">
        <v>12</v>
      </c>
      <c r="Q4986">
        <v>14</v>
      </c>
      <c r="R4986">
        <v>9</v>
      </c>
      <c r="S4986">
        <v>12</v>
      </c>
      <c r="T4986">
        <v>14</v>
      </c>
    </row>
    <row r="4987" spans="8:20" x14ac:dyDescent="0.35">
      <c r="H4987">
        <v>673.053</v>
      </c>
      <c r="I4987">
        <v>48.066000000000003</v>
      </c>
      <c r="J4987" t="s">
        <v>54</v>
      </c>
      <c r="K4987" t="s">
        <v>143</v>
      </c>
      <c r="L4987">
        <v>3</v>
      </c>
      <c r="M4987" t="s">
        <v>714</v>
      </c>
      <c r="N4987">
        <v>3</v>
      </c>
      <c r="O4987">
        <v>10</v>
      </c>
      <c r="P4987">
        <v>13</v>
      </c>
      <c r="Q4987">
        <v>15</v>
      </c>
      <c r="R4987">
        <v>5</v>
      </c>
      <c r="S4987">
        <v>8</v>
      </c>
      <c r="T4987">
        <v>10</v>
      </c>
    </row>
    <row r="4988" spans="8:20" x14ac:dyDescent="0.35">
      <c r="H4988">
        <v>673.05399999999997</v>
      </c>
      <c r="I4988">
        <v>48.067</v>
      </c>
      <c r="J4988" t="s">
        <v>54</v>
      </c>
      <c r="K4988" t="s">
        <v>144</v>
      </c>
      <c r="L4988">
        <v>3</v>
      </c>
      <c r="M4988" t="s">
        <v>661</v>
      </c>
      <c r="N4988">
        <v>3</v>
      </c>
      <c r="O4988">
        <v>9</v>
      </c>
      <c r="P4988">
        <v>12</v>
      </c>
      <c r="Q4988">
        <v>14</v>
      </c>
      <c r="R4988">
        <v>9</v>
      </c>
      <c r="S4988">
        <v>12</v>
      </c>
      <c r="T4988">
        <v>14</v>
      </c>
    </row>
    <row r="4989" spans="8:20" x14ac:dyDescent="0.35">
      <c r="H4989">
        <v>673.05499999999995</v>
      </c>
      <c r="I4989">
        <v>48.067999999999998</v>
      </c>
      <c r="J4989" t="s">
        <v>54</v>
      </c>
      <c r="K4989" t="s">
        <v>56</v>
      </c>
      <c r="L4989">
        <v>1</v>
      </c>
      <c r="M4989" t="s">
        <v>661</v>
      </c>
      <c r="N4989">
        <v>3</v>
      </c>
      <c r="O4989">
        <v>9</v>
      </c>
      <c r="P4989">
        <v>12</v>
      </c>
      <c r="Q4989">
        <v>14</v>
      </c>
      <c r="R4989">
        <v>9</v>
      </c>
      <c r="S4989">
        <v>12</v>
      </c>
      <c r="T4989">
        <v>14</v>
      </c>
    </row>
    <row r="4990" spans="8:20" x14ac:dyDescent="0.35">
      <c r="H4990">
        <v>673.05600000000004</v>
      </c>
      <c r="I4990">
        <v>48.07</v>
      </c>
      <c r="J4990" t="s">
        <v>54</v>
      </c>
      <c r="K4990" t="s">
        <v>146</v>
      </c>
      <c r="L4990">
        <v>3</v>
      </c>
      <c r="M4990" t="s">
        <v>311</v>
      </c>
      <c r="N4990">
        <v>3</v>
      </c>
      <c r="O4990">
        <v>13</v>
      </c>
      <c r="P4990">
        <v>16</v>
      </c>
      <c r="Q4990">
        <v>18</v>
      </c>
      <c r="R4990">
        <v>7</v>
      </c>
      <c r="S4990">
        <v>10</v>
      </c>
      <c r="T4990">
        <v>12</v>
      </c>
    </row>
    <row r="4991" spans="8:20" x14ac:dyDescent="0.35">
      <c r="H4991">
        <v>673.05700000000002</v>
      </c>
      <c r="I4991">
        <v>48.070999999999998</v>
      </c>
      <c r="J4991" t="s">
        <v>54</v>
      </c>
      <c r="K4991" t="s">
        <v>147</v>
      </c>
      <c r="L4991">
        <v>3</v>
      </c>
      <c r="M4991" t="s">
        <v>1160</v>
      </c>
      <c r="N4991">
        <v>3</v>
      </c>
      <c r="O4991">
        <v>7</v>
      </c>
      <c r="P4991">
        <v>10</v>
      </c>
      <c r="Q4991">
        <v>12</v>
      </c>
      <c r="R4991">
        <v>12</v>
      </c>
      <c r="S4991">
        <v>15</v>
      </c>
      <c r="T4991">
        <v>17</v>
      </c>
    </row>
    <row r="4992" spans="8:20" x14ac:dyDescent="0.35">
      <c r="H4992">
        <v>673.05799999999999</v>
      </c>
      <c r="I4992">
        <v>48.073</v>
      </c>
      <c r="J4992" t="s">
        <v>54</v>
      </c>
      <c r="K4992" t="s">
        <v>148</v>
      </c>
      <c r="L4992">
        <v>3</v>
      </c>
      <c r="M4992" t="s">
        <v>1286</v>
      </c>
      <c r="N4992">
        <v>4</v>
      </c>
      <c r="O4992">
        <v>13</v>
      </c>
      <c r="P4992">
        <v>13</v>
      </c>
      <c r="Q4992">
        <v>16</v>
      </c>
      <c r="R4992">
        <v>10</v>
      </c>
      <c r="S4992">
        <v>10</v>
      </c>
      <c r="T4992">
        <v>13</v>
      </c>
    </row>
    <row r="4993" spans="8:20" x14ac:dyDescent="0.35">
      <c r="H4993">
        <v>673.05899999999997</v>
      </c>
      <c r="I4993">
        <v>48.076000000000001</v>
      </c>
      <c r="J4993" t="s">
        <v>54</v>
      </c>
      <c r="K4993" t="s">
        <v>151</v>
      </c>
      <c r="L4993">
        <v>3</v>
      </c>
      <c r="M4993" t="s">
        <v>310</v>
      </c>
      <c r="N4993">
        <v>3</v>
      </c>
      <c r="O4993">
        <v>15</v>
      </c>
      <c r="P4993">
        <v>18</v>
      </c>
      <c r="Q4993">
        <v>20</v>
      </c>
      <c r="R4993">
        <v>5</v>
      </c>
      <c r="S4993">
        <v>8</v>
      </c>
      <c r="T4993">
        <v>10</v>
      </c>
    </row>
    <row r="4994" spans="8:20" x14ac:dyDescent="0.35">
      <c r="H4994">
        <v>673.06</v>
      </c>
      <c r="I4994">
        <v>48.076999999999998</v>
      </c>
      <c r="J4994" t="s">
        <v>54</v>
      </c>
      <c r="K4994" t="s">
        <v>152</v>
      </c>
      <c r="L4994">
        <v>3</v>
      </c>
      <c r="M4994" t="s">
        <v>661</v>
      </c>
      <c r="N4994">
        <v>3</v>
      </c>
      <c r="O4994">
        <v>9</v>
      </c>
      <c r="P4994">
        <v>12</v>
      </c>
      <c r="Q4994">
        <v>14</v>
      </c>
      <c r="R4994">
        <v>9</v>
      </c>
      <c r="S4994">
        <v>12</v>
      </c>
      <c r="T4994">
        <v>14</v>
      </c>
    </row>
    <row r="4995" spans="8:20" x14ac:dyDescent="0.35">
      <c r="H4995">
        <v>673.06100000000004</v>
      </c>
      <c r="I4995">
        <v>48.078000000000003</v>
      </c>
      <c r="J4995" t="s">
        <v>54</v>
      </c>
      <c r="K4995" t="s">
        <v>1752</v>
      </c>
      <c r="L4995">
        <v>3</v>
      </c>
      <c r="M4995" t="s">
        <v>1754</v>
      </c>
      <c r="N4995">
        <v>3</v>
      </c>
      <c r="O4995">
        <v>3</v>
      </c>
      <c r="P4995">
        <v>6</v>
      </c>
      <c r="Q4995">
        <v>8</v>
      </c>
      <c r="R4995">
        <v>16</v>
      </c>
      <c r="S4995">
        <v>19</v>
      </c>
      <c r="T4995">
        <v>21</v>
      </c>
    </row>
    <row r="4996" spans="8:20" x14ac:dyDescent="0.35">
      <c r="H4996">
        <v>673.06200000000001</v>
      </c>
      <c r="I4996">
        <v>48.08</v>
      </c>
      <c r="J4996" t="s">
        <v>54</v>
      </c>
      <c r="K4996" t="s">
        <v>1606</v>
      </c>
      <c r="L4996">
        <v>3</v>
      </c>
      <c r="M4996" t="s">
        <v>1608</v>
      </c>
      <c r="N4996">
        <v>3</v>
      </c>
      <c r="O4996">
        <v>17</v>
      </c>
      <c r="P4996">
        <v>20</v>
      </c>
      <c r="Q4996">
        <v>22</v>
      </c>
      <c r="R4996">
        <v>2</v>
      </c>
      <c r="S4996">
        <v>5</v>
      </c>
      <c r="T4996">
        <v>7</v>
      </c>
    </row>
    <row r="4997" spans="8:20" x14ac:dyDescent="0.35">
      <c r="H4997">
        <v>673.06299999999999</v>
      </c>
      <c r="I4997">
        <v>48.081000000000003</v>
      </c>
      <c r="J4997" t="s">
        <v>54</v>
      </c>
      <c r="K4997" t="s">
        <v>154</v>
      </c>
      <c r="L4997">
        <v>3</v>
      </c>
      <c r="M4997" t="s">
        <v>1156</v>
      </c>
      <c r="N4997">
        <v>3</v>
      </c>
      <c r="O4997">
        <v>13</v>
      </c>
      <c r="P4997">
        <v>16</v>
      </c>
      <c r="Q4997">
        <v>18</v>
      </c>
      <c r="R4997">
        <v>7</v>
      </c>
      <c r="S4997">
        <v>10</v>
      </c>
      <c r="T4997">
        <v>12</v>
      </c>
    </row>
    <row r="4998" spans="8:20" x14ac:dyDescent="0.35">
      <c r="H4998">
        <v>673.06399999999996</v>
      </c>
      <c r="I4998">
        <v>48.082000000000001</v>
      </c>
      <c r="J4998" t="s">
        <v>54</v>
      </c>
      <c r="K4998" t="s">
        <v>155</v>
      </c>
      <c r="L4998">
        <v>3</v>
      </c>
      <c r="M4998" t="s">
        <v>314</v>
      </c>
      <c r="N4998">
        <v>3</v>
      </c>
      <c r="O4998">
        <v>13</v>
      </c>
      <c r="P4998">
        <v>16</v>
      </c>
      <c r="Q4998">
        <v>18</v>
      </c>
      <c r="R4998">
        <v>7</v>
      </c>
      <c r="S4998">
        <v>10</v>
      </c>
      <c r="T4998">
        <v>12</v>
      </c>
    </row>
    <row r="4999" spans="8:20" x14ac:dyDescent="0.35">
      <c r="H4999">
        <v>673.06500000000005</v>
      </c>
      <c r="I4999">
        <v>48.082999999999998</v>
      </c>
      <c r="J4999" t="s">
        <v>54</v>
      </c>
      <c r="K4999" t="s">
        <v>57</v>
      </c>
      <c r="L4999">
        <v>1</v>
      </c>
      <c r="M4999" t="s">
        <v>66</v>
      </c>
      <c r="N4999">
        <v>1</v>
      </c>
      <c r="O4999">
        <v>1</v>
      </c>
      <c r="P4999">
        <v>8</v>
      </c>
      <c r="Q4999">
        <v>10</v>
      </c>
      <c r="R4999">
        <v>1</v>
      </c>
      <c r="S4999">
        <v>8</v>
      </c>
      <c r="T4999">
        <v>10</v>
      </c>
    </row>
    <row r="5000" spans="8:20" x14ac:dyDescent="0.35">
      <c r="H5000">
        <v>673.06600000000003</v>
      </c>
      <c r="I5000">
        <v>48.084000000000003</v>
      </c>
      <c r="J5000" t="s">
        <v>54</v>
      </c>
      <c r="K5000" t="s">
        <v>1666</v>
      </c>
      <c r="L5000">
        <v>3</v>
      </c>
      <c r="M5000" t="s">
        <v>1671</v>
      </c>
      <c r="N5000">
        <v>3</v>
      </c>
      <c r="O5000">
        <v>18</v>
      </c>
      <c r="P5000">
        <v>21</v>
      </c>
      <c r="Q5000">
        <v>23</v>
      </c>
      <c r="R5000">
        <v>2</v>
      </c>
      <c r="S5000">
        <v>5</v>
      </c>
      <c r="T5000">
        <v>7</v>
      </c>
    </row>
    <row r="5001" spans="8:20" x14ac:dyDescent="0.35">
      <c r="H5001">
        <v>673.06700000000001</v>
      </c>
      <c r="I5001">
        <v>48.085000000000001</v>
      </c>
      <c r="J5001" t="s">
        <v>54</v>
      </c>
      <c r="K5001" t="s">
        <v>156</v>
      </c>
      <c r="L5001">
        <v>3</v>
      </c>
      <c r="M5001" t="s">
        <v>1162</v>
      </c>
      <c r="N5001">
        <v>3</v>
      </c>
      <c r="O5001">
        <v>0</v>
      </c>
      <c r="P5001">
        <v>3</v>
      </c>
      <c r="Q5001">
        <v>5</v>
      </c>
      <c r="R5001">
        <v>16</v>
      </c>
      <c r="S5001">
        <v>19</v>
      </c>
      <c r="T5001">
        <v>21</v>
      </c>
    </row>
    <row r="5002" spans="8:20" x14ac:dyDescent="0.35">
      <c r="H5002">
        <v>673.06799999999998</v>
      </c>
      <c r="I5002">
        <v>48.085999999999999</v>
      </c>
      <c r="J5002" t="s">
        <v>54</v>
      </c>
      <c r="K5002" t="s">
        <v>37</v>
      </c>
      <c r="L5002">
        <v>2</v>
      </c>
      <c r="M5002" t="s">
        <v>661</v>
      </c>
      <c r="N5002">
        <v>3</v>
      </c>
      <c r="O5002">
        <v>9</v>
      </c>
      <c r="P5002">
        <v>12</v>
      </c>
      <c r="Q5002">
        <v>14</v>
      </c>
      <c r="R5002">
        <v>9</v>
      </c>
      <c r="S5002">
        <v>12</v>
      </c>
      <c r="T5002">
        <v>14</v>
      </c>
    </row>
    <row r="5003" spans="8:20" x14ac:dyDescent="0.35">
      <c r="H5003">
        <v>673.06899999999996</v>
      </c>
      <c r="I5003">
        <v>48.087000000000003</v>
      </c>
      <c r="J5003" t="s">
        <v>54</v>
      </c>
      <c r="K5003" t="s">
        <v>157</v>
      </c>
      <c r="L5003">
        <v>3</v>
      </c>
      <c r="M5003" t="s">
        <v>988</v>
      </c>
      <c r="N5003">
        <v>3</v>
      </c>
      <c r="O5003">
        <v>12</v>
      </c>
      <c r="P5003">
        <v>15</v>
      </c>
      <c r="Q5003">
        <v>17</v>
      </c>
      <c r="R5003">
        <v>5</v>
      </c>
      <c r="S5003">
        <v>8</v>
      </c>
      <c r="T5003">
        <v>10</v>
      </c>
    </row>
    <row r="5004" spans="8:20" x14ac:dyDescent="0.35">
      <c r="H5004">
        <v>673.07</v>
      </c>
      <c r="I5004">
        <v>48.09</v>
      </c>
      <c r="J5004" t="s">
        <v>54</v>
      </c>
      <c r="K5004" t="s">
        <v>158</v>
      </c>
      <c r="L5004">
        <v>3</v>
      </c>
      <c r="M5004" t="s">
        <v>661</v>
      </c>
      <c r="N5004">
        <v>3</v>
      </c>
      <c r="O5004">
        <v>9</v>
      </c>
      <c r="P5004">
        <v>12</v>
      </c>
      <c r="Q5004">
        <v>14</v>
      </c>
      <c r="R5004">
        <v>9</v>
      </c>
      <c r="S5004">
        <v>12</v>
      </c>
      <c r="T5004">
        <v>14</v>
      </c>
    </row>
    <row r="5005" spans="8:20" x14ac:dyDescent="0.35">
      <c r="H5005">
        <v>673.07100000000003</v>
      </c>
      <c r="I5005">
        <v>48.091000000000001</v>
      </c>
      <c r="J5005" t="s">
        <v>54</v>
      </c>
      <c r="K5005" t="s">
        <v>159</v>
      </c>
      <c r="L5005">
        <v>3</v>
      </c>
      <c r="M5005" t="s">
        <v>837</v>
      </c>
      <c r="N5005">
        <v>4</v>
      </c>
      <c r="O5005">
        <v>14</v>
      </c>
      <c r="P5005">
        <v>14</v>
      </c>
      <c r="Q5005">
        <v>17</v>
      </c>
      <c r="R5005">
        <v>11</v>
      </c>
      <c r="S5005">
        <v>11</v>
      </c>
      <c r="T5005">
        <v>14</v>
      </c>
    </row>
    <row r="5006" spans="8:20" x14ac:dyDescent="0.35">
      <c r="H5006">
        <v>673.072</v>
      </c>
      <c r="I5006">
        <v>48.094000000000001</v>
      </c>
      <c r="J5006" t="s">
        <v>54</v>
      </c>
      <c r="K5006" t="s">
        <v>1374</v>
      </c>
      <c r="L5006">
        <v>3</v>
      </c>
      <c r="M5006" t="s">
        <v>1171</v>
      </c>
      <c r="N5006">
        <v>4</v>
      </c>
      <c r="O5006">
        <v>13</v>
      </c>
      <c r="P5006">
        <v>13</v>
      </c>
      <c r="Q5006">
        <v>16</v>
      </c>
      <c r="R5006">
        <v>12</v>
      </c>
      <c r="S5006">
        <v>12</v>
      </c>
      <c r="T5006">
        <v>15</v>
      </c>
    </row>
    <row r="5007" spans="8:20" x14ac:dyDescent="0.35">
      <c r="H5007">
        <v>673.07299999999998</v>
      </c>
      <c r="I5007">
        <v>48.097999999999999</v>
      </c>
      <c r="J5007" t="s">
        <v>54</v>
      </c>
      <c r="K5007" t="s">
        <v>1496</v>
      </c>
      <c r="L5007">
        <v>3</v>
      </c>
      <c r="M5007" t="s">
        <v>1498</v>
      </c>
      <c r="N5007">
        <v>4</v>
      </c>
      <c r="O5007">
        <v>9</v>
      </c>
      <c r="P5007">
        <v>9</v>
      </c>
      <c r="Q5007">
        <v>12</v>
      </c>
      <c r="R5007">
        <v>12</v>
      </c>
      <c r="S5007">
        <v>12</v>
      </c>
      <c r="T5007">
        <v>15</v>
      </c>
    </row>
    <row r="5008" spans="8:20" x14ac:dyDescent="0.35">
      <c r="H5008">
        <v>673.07399999999996</v>
      </c>
      <c r="I5008">
        <v>48.098999999999997</v>
      </c>
      <c r="J5008" t="s">
        <v>54</v>
      </c>
      <c r="K5008" t="s">
        <v>164</v>
      </c>
      <c r="L5008">
        <v>3</v>
      </c>
      <c r="M5008" t="s">
        <v>292</v>
      </c>
      <c r="N5008">
        <v>3</v>
      </c>
      <c r="O5008">
        <v>8</v>
      </c>
      <c r="P5008">
        <v>11</v>
      </c>
      <c r="Q5008">
        <v>13</v>
      </c>
      <c r="R5008">
        <v>12</v>
      </c>
      <c r="S5008">
        <v>15</v>
      </c>
      <c r="T5008">
        <v>17</v>
      </c>
    </row>
    <row r="5009" spans="8:20" x14ac:dyDescent="0.35">
      <c r="H5009">
        <v>673.07500000000005</v>
      </c>
      <c r="I5009">
        <v>48.1</v>
      </c>
      <c r="J5009" t="s">
        <v>54</v>
      </c>
      <c r="K5009" t="s">
        <v>165</v>
      </c>
      <c r="L5009">
        <v>3</v>
      </c>
      <c r="M5009" t="s">
        <v>437</v>
      </c>
      <c r="N5009">
        <v>4</v>
      </c>
      <c r="O5009">
        <v>6</v>
      </c>
      <c r="P5009">
        <v>6</v>
      </c>
      <c r="Q5009">
        <v>9</v>
      </c>
      <c r="R5009">
        <v>16</v>
      </c>
      <c r="S5009">
        <v>16</v>
      </c>
      <c r="T5009">
        <v>19</v>
      </c>
    </row>
    <row r="5010" spans="8:20" x14ac:dyDescent="0.35">
      <c r="H5010">
        <v>673.07600000000002</v>
      </c>
      <c r="I5010">
        <v>48.100999999999999</v>
      </c>
      <c r="J5010" t="s">
        <v>54</v>
      </c>
      <c r="K5010" t="s">
        <v>60</v>
      </c>
      <c r="L5010">
        <v>1</v>
      </c>
      <c r="M5010" t="s">
        <v>1079</v>
      </c>
      <c r="N5010">
        <v>2</v>
      </c>
      <c r="O5010">
        <v>6</v>
      </c>
      <c r="P5010">
        <v>11</v>
      </c>
      <c r="Q5010">
        <v>13</v>
      </c>
      <c r="R5010">
        <v>7</v>
      </c>
      <c r="S5010">
        <v>12</v>
      </c>
      <c r="T5010">
        <v>14</v>
      </c>
    </row>
    <row r="5011" spans="8:20" x14ac:dyDescent="0.35">
      <c r="H5011">
        <v>673.077</v>
      </c>
      <c r="I5011">
        <v>48.103000000000002</v>
      </c>
      <c r="J5011" t="s">
        <v>54</v>
      </c>
      <c r="K5011" t="s">
        <v>166</v>
      </c>
      <c r="L5011">
        <v>3</v>
      </c>
      <c r="M5011" t="s">
        <v>310</v>
      </c>
      <c r="N5011">
        <v>3</v>
      </c>
      <c r="O5011">
        <v>15</v>
      </c>
      <c r="P5011">
        <v>18</v>
      </c>
      <c r="Q5011">
        <v>20</v>
      </c>
      <c r="R5011">
        <v>5</v>
      </c>
      <c r="S5011">
        <v>8</v>
      </c>
      <c r="T5011">
        <v>10</v>
      </c>
    </row>
    <row r="5012" spans="8:20" x14ac:dyDescent="0.35">
      <c r="H5012">
        <v>673.07799999999997</v>
      </c>
      <c r="I5012">
        <v>48.103999999999999</v>
      </c>
      <c r="J5012" t="s">
        <v>54</v>
      </c>
      <c r="K5012" t="s">
        <v>167</v>
      </c>
      <c r="L5012">
        <v>3</v>
      </c>
      <c r="M5012" t="s">
        <v>299</v>
      </c>
      <c r="N5012">
        <v>4</v>
      </c>
      <c r="O5012">
        <v>4</v>
      </c>
      <c r="P5012">
        <v>4</v>
      </c>
      <c r="Q5012">
        <v>7</v>
      </c>
      <c r="R5012">
        <v>19</v>
      </c>
      <c r="S5012">
        <v>19</v>
      </c>
      <c r="T5012">
        <v>22</v>
      </c>
    </row>
    <row r="5013" spans="8:20" x14ac:dyDescent="0.35">
      <c r="H5013">
        <v>673.07899999999995</v>
      </c>
      <c r="I5013">
        <v>48.106000000000002</v>
      </c>
      <c r="J5013" t="s">
        <v>54</v>
      </c>
      <c r="K5013" t="s">
        <v>1706</v>
      </c>
      <c r="L5013">
        <v>3</v>
      </c>
      <c r="M5013" t="s">
        <v>1710</v>
      </c>
      <c r="N5013">
        <v>4</v>
      </c>
      <c r="O5013">
        <v>19</v>
      </c>
      <c r="P5013">
        <v>19</v>
      </c>
      <c r="Q5013">
        <v>22</v>
      </c>
      <c r="R5013">
        <v>6</v>
      </c>
      <c r="S5013">
        <v>6</v>
      </c>
      <c r="T5013">
        <v>9</v>
      </c>
    </row>
    <row r="5014" spans="8:20" x14ac:dyDescent="0.35">
      <c r="H5014">
        <v>673.08</v>
      </c>
      <c r="I5014">
        <v>48.106999999999999</v>
      </c>
      <c r="J5014" t="s">
        <v>54</v>
      </c>
      <c r="K5014" t="s">
        <v>168</v>
      </c>
      <c r="L5014">
        <v>3</v>
      </c>
      <c r="M5014" t="s">
        <v>1147</v>
      </c>
      <c r="N5014">
        <v>3</v>
      </c>
      <c r="O5014">
        <v>7</v>
      </c>
      <c r="P5014">
        <v>10</v>
      </c>
      <c r="Q5014">
        <v>12</v>
      </c>
      <c r="R5014">
        <v>10</v>
      </c>
      <c r="S5014">
        <v>13</v>
      </c>
      <c r="T5014">
        <v>15</v>
      </c>
    </row>
    <row r="5015" spans="8:20" x14ac:dyDescent="0.35">
      <c r="H5015">
        <v>673.08100000000002</v>
      </c>
      <c r="I5015">
        <v>48.110999999999997</v>
      </c>
      <c r="J5015" t="s">
        <v>54</v>
      </c>
      <c r="K5015" t="s">
        <v>169</v>
      </c>
      <c r="L5015">
        <v>3</v>
      </c>
      <c r="M5015" t="s">
        <v>296</v>
      </c>
      <c r="N5015">
        <v>3</v>
      </c>
      <c r="O5015">
        <v>11</v>
      </c>
      <c r="P5015">
        <v>14</v>
      </c>
      <c r="Q5015">
        <v>16</v>
      </c>
      <c r="R5015">
        <v>4</v>
      </c>
      <c r="S5015">
        <v>7</v>
      </c>
      <c r="T5015">
        <v>9</v>
      </c>
    </row>
    <row r="5016" spans="8:20" x14ac:dyDescent="0.35">
      <c r="H5016">
        <v>673.08199999999999</v>
      </c>
      <c r="I5016">
        <v>48.112000000000002</v>
      </c>
      <c r="J5016" t="s">
        <v>54</v>
      </c>
      <c r="K5016" t="s">
        <v>39</v>
      </c>
      <c r="L5016">
        <v>2</v>
      </c>
      <c r="M5016" t="s">
        <v>1039</v>
      </c>
      <c r="N5016">
        <v>3</v>
      </c>
      <c r="O5016">
        <v>13</v>
      </c>
      <c r="P5016">
        <v>16</v>
      </c>
      <c r="Q5016">
        <v>18</v>
      </c>
      <c r="R5016">
        <v>4</v>
      </c>
      <c r="S5016">
        <v>7</v>
      </c>
      <c r="T5016">
        <v>9</v>
      </c>
    </row>
    <row r="5017" spans="8:20" x14ac:dyDescent="0.35">
      <c r="H5017">
        <v>673.08299999999997</v>
      </c>
      <c r="I5017">
        <v>48.113</v>
      </c>
      <c r="J5017" t="s">
        <v>54</v>
      </c>
      <c r="K5017" t="s">
        <v>170</v>
      </c>
      <c r="L5017">
        <v>3</v>
      </c>
      <c r="M5017" t="s">
        <v>466</v>
      </c>
      <c r="N5017">
        <v>4</v>
      </c>
      <c r="O5017">
        <v>17</v>
      </c>
      <c r="P5017">
        <v>17</v>
      </c>
      <c r="Q5017">
        <v>20</v>
      </c>
      <c r="R5017">
        <v>8</v>
      </c>
      <c r="S5017">
        <v>8</v>
      </c>
      <c r="T5017">
        <v>11</v>
      </c>
    </row>
    <row r="5018" spans="8:20" x14ac:dyDescent="0.35">
      <c r="H5018">
        <v>673.08399999999995</v>
      </c>
      <c r="I5018">
        <v>48.113999999999997</v>
      </c>
      <c r="J5018" t="s">
        <v>54</v>
      </c>
      <c r="K5018" t="s">
        <v>25</v>
      </c>
      <c r="L5018">
        <v>3</v>
      </c>
      <c r="M5018" t="s">
        <v>514</v>
      </c>
      <c r="N5018">
        <v>4</v>
      </c>
      <c r="O5018">
        <v>0</v>
      </c>
      <c r="P5018">
        <v>0</v>
      </c>
      <c r="Q5018">
        <v>3</v>
      </c>
      <c r="R5018">
        <v>20</v>
      </c>
      <c r="S5018">
        <v>20</v>
      </c>
      <c r="T5018">
        <v>23</v>
      </c>
    </row>
    <row r="5019" spans="8:20" x14ac:dyDescent="0.35">
      <c r="H5019">
        <v>673.08500000000004</v>
      </c>
      <c r="I5019">
        <v>48.115000000000002</v>
      </c>
      <c r="J5019" t="s">
        <v>54</v>
      </c>
      <c r="K5019" t="s">
        <v>171</v>
      </c>
      <c r="L5019">
        <v>3</v>
      </c>
      <c r="M5019" t="s">
        <v>1172</v>
      </c>
      <c r="N5019">
        <v>4</v>
      </c>
      <c r="O5019">
        <v>18</v>
      </c>
      <c r="P5019">
        <v>18</v>
      </c>
      <c r="Q5019">
        <v>21</v>
      </c>
      <c r="R5019">
        <v>6</v>
      </c>
      <c r="S5019">
        <v>6</v>
      </c>
      <c r="T5019">
        <v>9</v>
      </c>
    </row>
    <row r="5020" spans="8:20" x14ac:dyDescent="0.35">
      <c r="H5020">
        <v>673.08600000000001</v>
      </c>
      <c r="I5020">
        <v>48.118000000000002</v>
      </c>
      <c r="J5020" t="s">
        <v>54</v>
      </c>
      <c r="K5020" t="s">
        <v>172</v>
      </c>
      <c r="L5020">
        <v>3</v>
      </c>
      <c r="M5020" t="s">
        <v>279</v>
      </c>
      <c r="N5020">
        <v>4</v>
      </c>
      <c r="O5020">
        <v>16</v>
      </c>
      <c r="P5020">
        <v>16</v>
      </c>
      <c r="Q5020">
        <v>19</v>
      </c>
      <c r="R5020">
        <v>8</v>
      </c>
      <c r="S5020">
        <v>8</v>
      </c>
      <c r="T5020">
        <v>11</v>
      </c>
    </row>
    <row r="5021" spans="8:20" x14ac:dyDescent="0.35">
      <c r="H5021">
        <v>673.08699999999999</v>
      </c>
      <c r="I5021">
        <v>48.119</v>
      </c>
      <c r="J5021" t="s">
        <v>54</v>
      </c>
      <c r="K5021" t="s">
        <v>173</v>
      </c>
      <c r="L5021">
        <v>3</v>
      </c>
      <c r="M5021" t="s">
        <v>837</v>
      </c>
      <c r="N5021">
        <v>4</v>
      </c>
      <c r="O5021">
        <v>14</v>
      </c>
      <c r="P5021">
        <v>14</v>
      </c>
      <c r="Q5021">
        <v>17</v>
      </c>
      <c r="R5021">
        <v>11</v>
      </c>
      <c r="S5021">
        <v>11</v>
      </c>
      <c r="T5021">
        <v>14</v>
      </c>
    </row>
    <row r="5022" spans="8:20" x14ac:dyDescent="0.35">
      <c r="H5022">
        <v>673.08799999999997</v>
      </c>
      <c r="I5022">
        <v>48.12</v>
      </c>
      <c r="J5022" t="s">
        <v>54</v>
      </c>
      <c r="K5022" t="s">
        <v>64</v>
      </c>
      <c r="L5022">
        <v>1</v>
      </c>
      <c r="M5022" t="s">
        <v>51</v>
      </c>
      <c r="N5022">
        <v>1</v>
      </c>
      <c r="O5022">
        <v>2</v>
      </c>
      <c r="P5022">
        <v>9</v>
      </c>
      <c r="Q5022">
        <v>11</v>
      </c>
      <c r="R5022">
        <v>0</v>
      </c>
      <c r="S5022">
        <v>7</v>
      </c>
      <c r="T5022">
        <v>9</v>
      </c>
    </row>
    <row r="5023" spans="8:20" x14ac:dyDescent="0.35">
      <c r="H5023">
        <v>673.08900000000006</v>
      </c>
      <c r="I5023">
        <v>48.122</v>
      </c>
      <c r="J5023" t="s">
        <v>54</v>
      </c>
      <c r="K5023" t="s">
        <v>175</v>
      </c>
      <c r="L5023">
        <v>3</v>
      </c>
      <c r="M5023" t="s">
        <v>295</v>
      </c>
      <c r="N5023">
        <v>3</v>
      </c>
      <c r="O5023">
        <v>7</v>
      </c>
      <c r="P5023">
        <v>10</v>
      </c>
      <c r="Q5023">
        <v>12</v>
      </c>
      <c r="R5023">
        <v>9</v>
      </c>
      <c r="S5023">
        <v>12</v>
      </c>
      <c r="T5023">
        <v>14</v>
      </c>
    </row>
    <row r="5024" spans="8:20" x14ac:dyDescent="0.35">
      <c r="H5024">
        <v>673.09</v>
      </c>
      <c r="I5024">
        <v>48.122999999999998</v>
      </c>
      <c r="J5024" t="s">
        <v>54</v>
      </c>
      <c r="K5024" t="s">
        <v>65</v>
      </c>
      <c r="L5024">
        <v>1</v>
      </c>
      <c r="M5024" t="s">
        <v>51</v>
      </c>
      <c r="N5024">
        <v>1</v>
      </c>
      <c r="O5024">
        <v>2</v>
      </c>
      <c r="P5024">
        <v>9</v>
      </c>
      <c r="Q5024">
        <v>11</v>
      </c>
      <c r="R5024">
        <v>0</v>
      </c>
      <c r="S5024">
        <v>7</v>
      </c>
      <c r="T5024">
        <v>9</v>
      </c>
    </row>
    <row r="5025" spans="8:20" x14ac:dyDescent="0.35">
      <c r="H5025">
        <v>673.09100000000001</v>
      </c>
      <c r="I5025">
        <v>48.124000000000002</v>
      </c>
      <c r="J5025" t="s">
        <v>54</v>
      </c>
      <c r="K5025" t="s">
        <v>176</v>
      </c>
      <c r="L5025">
        <v>3</v>
      </c>
      <c r="M5025" t="s">
        <v>1363</v>
      </c>
      <c r="N5025">
        <v>4</v>
      </c>
      <c r="O5025">
        <v>18</v>
      </c>
      <c r="P5025">
        <v>18</v>
      </c>
      <c r="Q5025">
        <v>21</v>
      </c>
      <c r="R5025">
        <v>6</v>
      </c>
      <c r="S5025">
        <v>6</v>
      </c>
      <c r="T5025">
        <v>9</v>
      </c>
    </row>
    <row r="5026" spans="8:20" x14ac:dyDescent="0.35">
      <c r="H5026">
        <v>673.09199999999998</v>
      </c>
      <c r="I5026">
        <v>48.125</v>
      </c>
      <c r="J5026" t="s">
        <v>54</v>
      </c>
      <c r="K5026" t="s">
        <v>1737</v>
      </c>
      <c r="L5026">
        <v>3</v>
      </c>
      <c r="M5026" t="s">
        <v>1743</v>
      </c>
      <c r="N5026">
        <v>4</v>
      </c>
      <c r="O5026">
        <v>3</v>
      </c>
      <c r="P5026">
        <v>3</v>
      </c>
      <c r="Q5026">
        <v>6</v>
      </c>
      <c r="R5026">
        <v>19</v>
      </c>
      <c r="S5026">
        <v>19</v>
      </c>
      <c r="T5026">
        <v>22</v>
      </c>
    </row>
    <row r="5027" spans="8:20" x14ac:dyDescent="0.35">
      <c r="H5027">
        <v>673.09299999999996</v>
      </c>
      <c r="I5027">
        <v>48.127000000000002</v>
      </c>
      <c r="J5027" t="s">
        <v>54</v>
      </c>
      <c r="K5027" t="s">
        <v>40</v>
      </c>
      <c r="L5027">
        <v>2</v>
      </c>
      <c r="M5027" t="s">
        <v>57</v>
      </c>
      <c r="N5027">
        <v>1</v>
      </c>
      <c r="O5027">
        <v>3</v>
      </c>
      <c r="P5027">
        <v>10</v>
      </c>
      <c r="Q5027">
        <v>12</v>
      </c>
      <c r="R5027">
        <v>0</v>
      </c>
      <c r="S5027">
        <v>7</v>
      </c>
      <c r="T5027">
        <v>9</v>
      </c>
    </row>
    <row r="5028" spans="8:20" x14ac:dyDescent="0.35">
      <c r="H5028">
        <v>673.09400000000005</v>
      </c>
      <c r="I5028">
        <v>48.128</v>
      </c>
      <c r="J5028" t="s">
        <v>54</v>
      </c>
      <c r="K5028" t="s">
        <v>177</v>
      </c>
      <c r="L5028">
        <v>3</v>
      </c>
      <c r="M5028" t="s">
        <v>345</v>
      </c>
      <c r="N5028">
        <v>4</v>
      </c>
      <c r="O5028">
        <v>15</v>
      </c>
      <c r="P5028">
        <v>15</v>
      </c>
      <c r="Q5028">
        <v>18</v>
      </c>
      <c r="R5028">
        <v>8</v>
      </c>
      <c r="S5028">
        <v>8</v>
      </c>
      <c r="T5028">
        <v>11</v>
      </c>
    </row>
    <row r="5029" spans="8:20" x14ac:dyDescent="0.35">
      <c r="H5029">
        <v>673.09500000000003</v>
      </c>
      <c r="I5029">
        <v>48.13</v>
      </c>
      <c r="J5029" t="s">
        <v>54</v>
      </c>
      <c r="K5029" t="s">
        <v>67</v>
      </c>
      <c r="L5029">
        <v>1</v>
      </c>
      <c r="M5029" t="s">
        <v>1079</v>
      </c>
      <c r="N5029">
        <v>2</v>
      </c>
      <c r="O5029">
        <v>6</v>
      </c>
      <c r="P5029">
        <v>11</v>
      </c>
      <c r="Q5029">
        <v>13</v>
      </c>
      <c r="R5029">
        <v>7</v>
      </c>
      <c r="S5029">
        <v>12</v>
      </c>
      <c r="T5029">
        <v>14</v>
      </c>
    </row>
    <row r="5030" spans="8:20" x14ac:dyDescent="0.35">
      <c r="H5030">
        <v>673.096</v>
      </c>
      <c r="I5030">
        <v>48.131</v>
      </c>
      <c r="J5030" t="s">
        <v>54</v>
      </c>
      <c r="K5030" t="s">
        <v>178</v>
      </c>
      <c r="L5030">
        <v>3</v>
      </c>
      <c r="M5030" t="s">
        <v>661</v>
      </c>
      <c r="N5030">
        <v>3</v>
      </c>
      <c r="O5030">
        <v>9</v>
      </c>
      <c r="P5030">
        <v>12</v>
      </c>
      <c r="Q5030">
        <v>14</v>
      </c>
      <c r="R5030">
        <v>9</v>
      </c>
      <c r="S5030">
        <v>12</v>
      </c>
      <c r="T5030">
        <v>14</v>
      </c>
    </row>
    <row r="5031" spans="8:20" x14ac:dyDescent="0.35">
      <c r="H5031">
        <v>673.09699999999998</v>
      </c>
      <c r="I5031">
        <v>48.131999999999998</v>
      </c>
      <c r="J5031" t="s">
        <v>54</v>
      </c>
      <c r="K5031" t="s">
        <v>179</v>
      </c>
      <c r="L5031">
        <v>3</v>
      </c>
      <c r="M5031" t="s">
        <v>1039</v>
      </c>
      <c r="N5031">
        <v>3</v>
      </c>
      <c r="O5031">
        <v>13</v>
      </c>
      <c r="P5031">
        <v>16</v>
      </c>
      <c r="Q5031">
        <v>18</v>
      </c>
      <c r="R5031">
        <v>4</v>
      </c>
      <c r="S5031">
        <v>7</v>
      </c>
      <c r="T5031">
        <v>9</v>
      </c>
    </row>
    <row r="5032" spans="8:20" x14ac:dyDescent="0.35">
      <c r="H5032">
        <v>673.09799999999996</v>
      </c>
      <c r="I5032">
        <v>48.134</v>
      </c>
      <c r="J5032" t="s">
        <v>54</v>
      </c>
      <c r="K5032" t="s">
        <v>26</v>
      </c>
      <c r="L5032">
        <v>3</v>
      </c>
      <c r="M5032" t="s">
        <v>738</v>
      </c>
      <c r="N5032">
        <v>4</v>
      </c>
      <c r="O5032">
        <v>8</v>
      </c>
      <c r="P5032">
        <v>8</v>
      </c>
      <c r="Q5032">
        <v>11</v>
      </c>
      <c r="R5032">
        <v>16</v>
      </c>
      <c r="S5032">
        <v>16</v>
      </c>
      <c r="T5032">
        <v>19</v>
      </c>
    </row>
    <row r="5033" spans="8:20" x14ac:dyDescent="0.35">
      <c r="H5033">
        <v>673.09900000000005</v>
      </c>
      <c r="I5033">
        <v>48.134999999999998</v>
      </c>
      <c r="J5033" t="s">
        <v>54</v>
      </c>
      <c r="K5033" t="s">
        <v>69</v>
      </c>
      <c r="L5033">
        <v>1</v>
      </c>
      <c r="M5033" t="s">
        <v>42</v>
      </c>
      <c r="N5033">
        <v>1</v>
      </c>
      <c r="O5033">
        <v>1</v>
      </c>
      <c r="P5033">
        <v>8</v>
      </c>
      <c r="Q5033">
        <v>10</v>
      </c>
      <c r="R5033">
        <v>4</v>
      </c>
      <c r="S5033">
        <v>11</v>
      </c>
      <c r="T5033">
        <v>13</v>
      </c>
    </row>
    <row r="5034" spans="8:20" x14ac:dyDescent="0.35">
      <c r="H5034">
        <v>673.1</v>
      </c>
      <c r="I5034">
        <v>48.136000000000003</v>
      </c>
      <c r="J5034" t="s">
        <v>54</v>
      </c>
      <c r="K5034" t="s">
        <v>1531</v>
      </c>
      <c r="L5034">
        <v>3</v>
      </c>
      <c r="M5034" t="s">
        <v>1559</v>
      </c>
      <c r="N5034">
        <v>3</v>
      </c>
      <c r="O5034">
        <v>7</v>
      </c>
      <c r="P5034">
        <v>10</v>
      </c>
      <c r="Q5034">
        <v>12</v>
      </c>
      <c r="R5034">
        <v>9</v>
      </c>
      <c r="S5034">
        <v>12</v>
      </c>
      <c r="T5034">
        <v>14</v>
      </c>
    </row>
    <row r="5035" spans="8:20" x14ac:dyDescent="0.35">
      <c r="H5035">
        <v>673.101</v>
      </c>
      <c r="I5035">
        <v>48.137</v>
      </c>
      <c r="J5035" t="s">
        <v>54</v>
      </c>
      <c r="K5035" t="s">
        <v>41</v>
      </c>
      <c r="L5035">
        <v>2</v>
      </c>
      <c r="M5035" t="s">
        <v>1157</v>
      </c>
      <c r="N5035">
        <v>3</v>
      </c>
      <c r="O5035">
        <v>6</v>
      </c>
      <c r="P5035">
        <v>9</v>
      </c>
      <c r="Q5035">
        <v>11</v>
      </c>
      <c r="R5035">
        <v>11</v>
      </c>
      <c r="S5035">
        <v>14</v>
      </c>
      <c r="T5035">
        <v>16</v>
      </c>
    </row>
    <row r="5036" spans="8:20" x14ac:dyDescent="0.35">
      <c r="H5036">
        <v>673.10199999999998</v>
      </c>
      <c r="I5036">
        <v>48.137999999999998</v>
      </c>
      <c r="J5036" t="s">
        <v>54</v>
      </c>
      <c r="K5036" t="s">
        <v>180</v>
      </c>
      <c r="L5036">
        <v>3</v>
      </c>
      <c r="M5036" t="s">
        <v>603</v>
      </c>
      <c r="N5036">
        <v>4</v>
      </c>
      <c r="O5036">
        <v>16</v>
      </c>
      <c r="P5036">
        <v>16</v>
      </c>
      <c r="Q5036">
        <v>19</v>
      </c>
      <c r="R5036">
        <v>8</v>
      </c>
      <c r="S5036">
        <v>8</v>
      </c>
      <c r="T5036">
        <v>11</v>
      </c>
    </row>
    <row r="5037" spans="8:20" x14ac:dyDescent="0.35">
      <c r="H5037">
        <v>676.048</v>
      </c>
      <c r="I5037">
        <v>49.05</v>
      </c>
      <c r="J5037" t="s">
        <v>1560</v>
      </c>
      <c r="K5037" t="s">
        <v>134</v>
      </c>
      <c r="L5037">
        <v>3</v>
      </c>
      <c r="M5037" t="s">
        <v>387</v>
      </c>
      <c r="N5037">
        <v>3</v>
      </c>
      <c r="O5037">
        <v>0</v>
      </c>
      <c r="P5037">
        <v>3</v>
      </c>
      <c r="Q5037">
        <v>5</v>
      </c>
      <c r="R5037">
        <v>20</v>
      </c>
      <c r="S5037">
        <v>23</v>
      </c>
      <c r="T5037">
        <v>25</v>
      </c>
    </row>
    <row r="5038" spans="8:20" x14ac:dyDescent="0.35">
      <c r="H5038">
        <v>676.04899999999998</v>
      </c>
      <c r="I5038">
        <v>49.051000000000002</v>
      </c>
      <c r="J5038" t="s">
        <v>1560</v>
      </c>
      <c r="K5038" t="s">
        <v>55</v>
      </c>
      <c r="L5038">
        <v>3</v>
      </c>
      <c r="M5038" t="s">
        <v>1569</v>
      </c>
      <c r="N5038">
        <v>3</v>
      </c>
      <c r="O5038">
        <v>14</v>
      </c>
      <c r="P5038">
        <v>17</v>
      </c>
      <c r="Q5038">
        <v>19</v>
      </c>
      <c r="R5038">
        <v>4</v>
      </c>
      <c r="S5038">
        <v>7</v>
      </c>
      <c r="T5038">
        <v>9</v>
      </c>
    </row>
    <row r="5039" spans="8:20" x14ac:dyDescent="0.35">
      <c r="H5039">
        <v>676.05</v>
      </c>
      <c r="I5039">
        <v>49.052</v>
      </c>
      <c r="J5039" t="s">
        <v>1560</v>
      </c>
      <c r="K5039" t="s">
        <v>33</v>
      </c>
      <c r="L5039">
        <v>3</v>
      </c>
      <c r="M5039" t="s">
        <v>1561</v>
      </c>
      <c r="N5039">
        <v>4</v>
      </c>
      <c r="O5039">
        <v>8</v>
      </c>
      <c r="P5039">
        <v>8</v>
      </c>
      <c r="Q5039">
        <v>11</v>
      </c>
      <c r="R5039">
        <v>16</v>
      </c>
      <c r="S5039">
        <v>16</v>
      </c>
      <c r="T5039">
        <v>19</v>
      </c>
    </row>
    <row r="5040" spans="8:20" x14ac:dyDescent="0.35">
      <c r="H5040">
        <v>676.05100000000004</v>
      </c>
      <c r="I5040">
        <v>49.052999999999997</v>
      </c>
      <c r="J5040" t="s">
        <v>1560</v>
      </c>
      <c r="K5040" t="s">
        <v>135</v>
      </c>
      <c r="L5040">
        <v>3</v>
      </c>
      <c r="M5040" t="s">
        <v>1564</v>
      </c>
      <c r="N5040">
        <v>4</v>
      </c>
      <c r="O5040">
        <v>19</v>
      </c>
      <c r="P5040">
        <v>19</v>
      </c>
      <c r="Q5040">
        <v>22</v>
      </c>
      <c r="R5040">
        <v>6</v>
      </c>
      <c r="S5040">
        <v>6</v>
      </c>
      <c r="T5040">
        <v>9</v>
      </c>
    </row>
    <row r="5041" spans="8:20" x14ac:dyDescent="0.35">
      <c r="H5041">
        <v>676.05200000000002</v>
      </c>
      <c r="I5041">
        <v>49.054000000000002</v>
      </c>
      <c r="J5041" t="s">
        <v>1560</v>
      </c>
      <c r="K5041" t="s">
        <v>136</v>
      </c>
      <c r="L5041">
        <v>3</v>
      </c>
      <c r="M5041" t="s">
        <v>1212</v>
      </c>
      <c r="N5041">
        <v>4</v>
      </c>
      <c r="O5041">
        <v>17</v>
      </c>
      <c r="P5041">
        <v>17</v>
      </c>
      <c r="Q5041">
        <v>20</v>
      </c>
      <c r="R5041">
        <v>7</v>
      </c>
      <c r="S5041">
        <v>7</v>
      </c>
      <c r="T5041">
        <v>10</v>
      </c>
    </row>
    <row r="5042" spans="8:20" x14ac:dyDescent="0.35">
      <c r="H5042">
        <v>676.053</v>
      </c>
      <c r="I5042">
        <v>49.055</v>
      </c>
      <c r="J5042" t="s">
        <v>1560</v>
      </c>
      <c r="K5042" t="s">
        <v>137</v>
      </c>
      <c r="L5042">
        <v>3</v>
      </c>
      <c r="M5042" t="s">
        <v>1562</v>
      </c>
      <c r="N5042">
        <v>4</v>
      </c>
      <c r="O5042">
        <v>17</v>
      </c>
      <c r="P5042">
        <v>17</v>
      </c>
      <c r="Q5042">
        <v>20</v>
      </c>
      <c r="R5042">
        <v>7</v>
      </c>
      <c r="S5042">
        <v>7</v>
      </c>
      <c r="T5042">
        <v>10</v>
      </c>
    </row>
    <row r="5043" spans="8:20" x14ac:dyDescent="0.35">
      <c r="H5043">
        <v>676.05399999999997</v>
      </c>
      <c r="I5043">
        <v>49.055999999999997</v>
      </c>
      <c r="J5043" t="s">
        <v>1560</v>
      </c>
      <c r="K5043" t="s">
        <v>138</v>
      </c>
      <c r="L5043">
        <v>3</v>
      </c>
      <c r="M5043" t="s">
        <v>305</v>
      </c>
      <c r="N5043">
        <v>3</v>
      </c>
      <c r="O5043">
        <v>12</v>
      </c>
      <c r="P5043">
        <v>15</v>
      </c>
      <c r="Q5043">
        <v>17</v>
      </c>
      <c r="R5043">
        <v>7</v>
      </c>
      <c r="S5043">
        <v>10</v>
      </c>
      <c r="T5043">
        <v>12</v>
      </c>
    </row>
    <row r="5044" spans="8:20" x14ac:dyDescent="0.35">
      <c r="H5044">
        <v>676.05499999999995</v>
      </c>
      <c r="I5044">
        <v>49.057000000000002</v>
      </c>
      <c r="J5044" t="s">
        <v>1560</v>
      </c>
      <c r="K5044" t="s">
        <v>139</v>
      </c>
      <c r="L5044">
        <v>3</v>
      </c>
      <c r="M5044" t="s">
        <v>1570</v>
      </c>
      <c r="N5044">
        <v>3</v>
      </c>
      <c r="O5044">
        <v>14</v>
      </c>
      <c r="P5044">
        <v>17</v>
      </c>
      <c r="Q5044">
        <v>19</v>
      </c>
      <c r="R5044">
        <v>6</v>
      </c>
      <c r="S5044">
        <v>9</v>
      </c>
      <c r="T5044">
        <v>11</v>
      </c>
    </row>
    <row r="5045" spans="8:20" x14ac:dyDescent="0.35">
      <c r="H5045">
        <v>676.05600000000004</v>
      </c>
      <c r="I5045">
        <v>49.058</v>
      </c>
      <c r="J5045" t="s">
        <v>1560</v>
      </c>
      <c r="K5045" t="s">
        <v>1415</v>
      </c>
      <c r="L5045">
        <v>3</v>
      </c>
      <c r="M5045" t="s">
        <v>1490</v>
      </c>
      <c r="N5045">
        <v>4</v>
      </c>
      <c r="O5045">
        <v>10</v>
      </c>
      <c r="P5045">
        <v>10</v>
      </c>
      <c r="Q5045">
        <v>13</v>
      </c>
      <c r="R5045">
        <v>12</v>
      </c>
      <c r="S5045">
        <v>12</v>
      </c>
      <c r="T5045">
        <v>15</v>
      </c>
    </row>
    <row r="5046" spans="8:20" x14ac:dyDescent="0.35">
      <c r="H5046">
        <v>676.05700000000002</v>
      </c>
      <c r="I5046">
        <v>49.058999999999997</v>
      </c>
      <c r="J5046" t="s">
        <v>1560</v>
      </c>
      <c r="K5046" t="s">
        <v>34</v>
      </c>
      <c r="L5046">
        <v>3</v>
      </c>
      <c r="M5046" t="s">
        <v>1564</v>
      </c>
      <c r="N5046">
        <v>4</v>
      </c>
      <c r="O5046">
        <v>19</v>
      </c>
      <c r="P5046">
        <v>19</v>
      </c>
      <c r="Q5046">
        <v>22</v>
      </c>
      <c r="R5046">
        <v>6</v>
      </c>
      <c r="S5046">
        <v>6</v>
      </c>
      <c r="T5046">
        <v>9</v>
      </c>
    </row>
    <row r="5047" spans="8:20" x14ac:dyDescent="0.35">
      <c r="H5047">
        <v>676.05799999999999</v>
      </c>
      <c r="I5047">
        <v>49.06</v>
      </c>
      <c r="J5047" t="s">
        <v>1560</v>
      </c>
      <c r="K5047" t="s">
        <v>35</v>
      </c>
      <c r="L5047">
        <v>3</v>
      </c>
      <c r="M5047" t="s">
        <v>1565</v>
      </c>
      <c r="N5047">
        <v>3</v>
      </c>
      <c r="O5047">
        <v>6</v>
      </c>
      <c r="P5047">
        <v>9</v>
      </c>
      <c r="Q5047">
        <v>11</v>
      </c>
      <c r="R5047">
        <v>9</v>
      </c>
      <c r="S5047">
        <v>12</v>
      </c>
      <c r="T5047">
        <v>14</v>
      </c>
    </row>
    <row r="5048" spans="8:20" x14ac:dyDescent="0.35">
      <c r="H5048">
        <v>676.05899999999997</v>
      </c>
      <c r="I5048">
        <v>49.061</v>
      </c>
      <c r="J5048" t="s">
        <v>1560</v>
      </c>
      <c r="K5048" t="s">
        <v>140</v>
      </c>
      <c r="L5048">
        <v>3</v>
      </c>
      <c r="M5048" t="s">
        <v>1563</v>
      </c>
      <c r="N5048">
        <v>4</v>
      </c>
      <c r="O5048">
        <v>16</v>
      </c>
      <c r="P5048">
        <v>16</v>
      </c>
      <c r="Q5048">
        <v>19</v>
      </c>
      <c r="R5048">
        <v>7</v>
      </c>
      <c r="S5048">
        <v>7</v>
      </c>
      <c r="T5048">
        <v>10</v>
      </c>
    </row>
    <row r="5049" spans="8:20" x14ac:dyDescent="0.35">
      <c r="H5049">
        <v>676.06</v>
      </c>
      <c r="I5049">
        <v>49.061999999999998</v>
      </c>
      <c r="J5049" t="s">
        <v>1560</v>
      </c>
      <c r="K5049" t="s">
        <v>30</v>
      </c>
      <c r="L5049">
        <v>3</v>
      </c>
      <c r="M5049" t="s">
        <v>1568</v>
      </c>
      <c r="N5049">
        <v>3</v>
      </c>
      <c r="O5049">
        <v>9</v>
      </c>
      <c r="P5049">
        <v>12</v>
      </c>
      <c r="Q5049">
        <v>14</v>
      </c>
      <c r="R5049">
        <v>10</v>
      </c>
      <c r="S5049">
        <v>13</v>
      </c>
      <c r="T5049">
        <v>15</v>
      </c>
    </row>
    <row r="5050" spans="8:20" x14ac:dyDescent="0.35">
      <c r="H5050">
        <v>676.06100000000004</v>
      </c>
      <c r="I5050">
        <v>49.063000000000002</v>
      </c>
      <c r="J5050" t="s">
        <v>1560</v>
      </c>
      <c r="K5050" t="s">
        <v>141</v>
      </c>
      <c r="L5050">
        <v>3</v>
      </c>
      <c r="M5050" t="s">
        <v>1571</v>
      </c>
      <c r="N5050">
        <v>4</v>
      </c>
      <c r="O5050">
        <v>13</v>
      </c>
      <c r="P5050">
        <v>13</v>
      </c>
      <c r="Q5050">
        <v>16</v>
      </c>
      <c r="R5050">
        <v>10</v>
      </c>
      <c r="S5050">
        <v>10</v>
      </c>
      <c r="T5050">
        <v>13</v>
      </c>
    </row>
    <row r="5051" spans="8:20" x14ac:dyDescent="0.35">
      <c r="H5051">
        <v>676.06200000000001</v>
      </c>
      <c r="I5051">
        <v>49.064</v>
      </c>
      <c r="J5051" t="s">
        <v>1560</v>
      </c>
      <c r="K5051" t="s">
        <v>142</v>
      </c>
      <c r="L5051">
        <v>3</v>
      </c>
      <c r="M5051" t="s">
        <v>1572</v>
      </c>
      <c r="N5051">
        <v>4</v>
      </c>
      <c r="O5051">
        <v>11</v>
      </c>
      <c r="P5051">
        <v>11</v>
      </c>
      <c r="Q5051">
        <v>14</v>
      </c>
      <c r="R5051">
        <v>11</v>
      </c>
      <c r="S5051">
        <v>11</v>
      </c>
      <c r="T5051">
        <v>14</v>
      </c>
    </row>
    <row r="5052" spans="8:20" x14ac:dyDescent="0.35">
      <c r="H5052">
        <v>676.06299999999999</v>
      </c>
      <c r="I5052">
        <v>49.064999999999998</v>
      </c>
      <c r="J5052" t="s">
        <v>1560</v>
      </c>
      <c r="K5052" t="s">
        <v>36</v>
      </c>
      <c r="L5052">
        <v>3</v>
      </c>
      <c r="M5052" t="s">
        <v>1037</v>
      </c>
      <c r="N5052">
        <v>3</v>
      </c>
      <c r="O5052">
        <v>15</v>
      </c>
      <c r="P5052">
        <v>18</v>
      </c>
      <c r="Q5052">
        <v>20</v>
      </c>
      <c r="R5052">
        <v>4</v>
      </c>
      <c r="S5052">
        <v>7</v>
      </c>
      <c r="T5052">
        <v>9</v>
      </c>
    </row>
    <row r="5053" spans="8:20" x14ac:dyDescent="0.35">
      <c r="H5053">
        <v>676.06399999999996</v>
      </c>
      <c r="I5053">
        <v>49.066000000000003</v>
      </c>
      <c r="J5053" t="s">
        <v>1560</v>
      </c>
      <c r="K5053" t="s">
        <v>143</v>
      </c>
      <c r="L5053">
        <v>3</v>
      </c>
      <c r="M5053" t="s">
        <v>485</v>
      </c>
      <c r="N5053">
        <v>4</v>
      </c>
      <c r="O5053">
        <v>13</v>
      </c>
      <c r="P5053">
        <v>13</v>
      </c>
      <c r="Q5053">
        <v>16</v>
      </c>
      <c r="R5053">
        <v>11</v>
      </c>
      <c r="S5053">
        <v>11</v>
      </c>
      <c r="T5053">
        <v>14</v>
      </c>
    </row>
    <row r="5054" spans="8:20" x14ac:dyDescent="0.35">
      <c r="H5054">
        <v>676.06500000000005</v>
      </c>
      <c r="I5054">
        <v>49.067</v>
      </c>
      <c r="J5054" t="s">
        <v>1560</v>
      </c>
      <c r="K5054" t="s">
        <v>144</v>
      </c>
      <c r="L5054">
        <v>3</v>
      </c>
      <c r="M5054" t="s">
        <v>1300</v>
      </c>
      <c r="N5054">
        <v>4</v>
      </c>
      <c r="O5054">
        <v>13</v>
      </c>
      <c r="P5054">
        <v>13</v>
      </c>
      <c r="Q5054">
        <v>16</v>
      </c>
      <c r="R5054">
        <v>8</v>
      </c>
      <c r="S5054">
        <v>8</v>
      </c>
      <c r="T5054">
        <v>11</v>
      </c>
    </row>
    <row r="5055" spans="8:20" x14ac:dyDescent="0.35">
      <c r="H5055">
        <v>676.06600000000003</v>
      </c>
      <c r="I5055">
        <v>49.067999999999998</v>
      </c>
      <c r="J5055" t="s">
        <v>1560</v>
      </c>
      <c r="K5055" t="s">
        <v>56</v>
      </c>
      <c r="L5055">
        <v>3</v>
      </c>
      <c r="M5055" t="s">
        <v>1570</v>
      </c>
      <c r="N5055">
        <v>3</v>
      </c>
      <c r="O5055">
        <v>14</v>
      </c>
      <c r="P5055">
        <v>17</v>
      </c>
      <c r="Q5055">
        <v>19</v>
      </c>
      <c r="R5055">
        <v>6</v>
      </c>
      <c r="S5055">
        <v>9</v>
      </c>
      <c r="T5055">
        <v>11</v>
      </c>
    </row>
    <row r="5056" spans="8:20" x14ac:dyDescent="0.35">
      <c r="H5056">
        <v>676.06700000000001</v>
      </c>
      <c r="I5056">
        <v>49.069000000000003</v>
      </c>
      <c r="J5056" t="s">
        <v>1560</v>
      </c>
      <c r="K5056" t="s">
        <v>145</v>
      </c>
      <c r="L5056">
        <v>3</v>
      </c>
      <c r="M5056" t="s">
        <v>1159</v>
      </c>
      <c r="N5056">
        <v>3</v>
      </c>
      <c r="O5056">
        <v>0</v>
      </c>
      <c r="P5056">
        <v>3</v>
      </c>
      <c r="Q5056">
        <v>5</v>
      </c>
      <c r="R5056">
        <v>15</v>
      </c>
      <c r="S5056">
        <v>18</v>
      </c>
      <c r="T5056">
        <v>20</v>
      </c>
    </row>
    <row r="5057" spans="8:20" x14ac:dyDescent="0.35">
      <c r="H5057">
        <v>676.06799999999998</v>
      </c>
      <c r="I5057">
        <v>49.07</v>
      </c>
      <c r="J5057" t="s">
        <v>1560</v>
      </c>
      <c r="K5057" t="s">
        <v>146</v>
      </c>
      <c r="L5057">
        <v>3</v>
      </c>
      <c r="M5057" t="s">
        <v>1561</v>
      </c>
      <c r="N5057">
        <v>4</v>
      </c>
      <c r="O5057">
        <v>8</v>
      </c>
      <c r="P5057">
        <v>8</v>
      </c>
      <c r="Q5057">
        <v>11</v>
      </c>
      <c r="R5057">
        <v>16</v>
      </c>
      <c r="S5057">
        <v>16</v>
      </c>
      <c r="T5057">
        <v>19</v>
      </c>
    </row>
    <row r="5058" spans="8:20" x14ac:dyDescent="0.35">
      <c r="H5058">
        <v>676.06899999999996</v>
      </c>
      <c r="I5058">
        <v>49.070999999999998</v>
      </c>
      <c r="J5058" t="s">
        <v>1560</v>
      </c>
      <c r="K5058" t="s">
        <v>147</v>
      </c>
      <c r="L5058">
        <v>3</v>
      </c>
      <c r="M5058" t="s">
        <v>933</v>
      </c>
      <c r="N5058">
        <v>4</v>
      </c>
      <c r="O5058">
        <v>18</v>
      </c>
      <c r="P5058">
        <v>18</v>
      </c>
      <c r="Q5058">
        <v>21</v>
      </c>
      <c r="R5058">
        <v>6</v>
      </c>
      <c r="S5058">
        <v>6</v>
      </c>
      <c r="T5058">
        <v>9</v>
      </c>
    </row>
    <row r="5059" spans="8:20" x14ac:dyDescent="0.35">
      <c r="H5059">
        <v>676.07</v>
      </c>
      <c r="I5059">
        <v>49.072000000000003</v>
      </c>
      <c r="J5059" t="s">
        <v>1560</v>
      </c>
      <c r="K5059" t="s">
        <v>28</v>
      </c>
      <c r="L5059">
        <v>3</v>
      </c>
      <c r="M5059" t="s">
        <v>652</v>
      </c>
      <c r="N5059">
        <v>4</v>
      </c>
      <c r="O5059">
        <v>12</v>
      </c>
      <c r="P5059">
        <v>12</v>
      </c>
      <c r="Q5059">
        <v>15</v>
      </c>
      <c r="R5059">
        <v>12</v>
      </c>
      <c r="S5059">
        <v>12</v>
      </c>
      <c r="T5059">
        <v>15</v>
      </c>
    </row>
    <row r="5060" spans="8:20" x14ac:dyDescent="0.35">
      <c r="H5060">
        <v>676.07100000000003</v>
      </c>
      <c r="I5060">
        <v>49.073</v>
      </c>
      <c r="J5060" t="s">
        <v>1560</v>
      </c>
      <c r="K5060" t="s">
        <v>148</v>
      </c>
      <c r="L5060">
        <v>3</v>
      </c>
      <c r="M5060" t="s">
        <v>1286</v>
      </c>
      <c r="N5060">
        <v>4</v>
      </c>
      <c r="O5060">
        <v>13</v>
      </c>
      <c r="P5060">
        <v>13</v>
      </c>
      <c r="Q5060">
        <v>16</v>
      </c>
      <c r="R5060">
        <v>10</v>
      </c>
      <c r="S5060">
        <v>10</v>
      </c>
      <c r="T5060">
        <v>13</v>
      </c>
    </row>
    <row r="5061" spans="8:20" x14ac:dyDescent="0.35">
      <c r="H5061">
        <v>676.072</v>
      </c>
      <c r="I5061">
        <v>49.073999999999998</v>
      </c>
      <c r="J5061" t="s">
        <v>1560</v>
      </c>
      <c r="K5061" t="s">
        <v>149</v>
      </c>
      <c r="L5061">
        <v>3</v>
      </c>
      <c r="M5061" t="s">
        <v>1573</v>
      </c>
      <c r="N5061">
        <v>3</v>
      </c>
      <c r="O5061">
        <v>11</v>
      </c>
      <c r="P5061">
        <v>14</v>
      </c>
      <c r="Q5061">
        <v>16</v>
      </c>
      <c r="R5061">
        <v>5</v>
      </c>
      <c r="S5061">
        <v>8</v>
      </c>
      <c r="T5061">
        <v>10</v>
      </c>
    </row>
    <row r="5062" spans="8:20" x14ac:dyDescent="0.35">
      <c r="H5062">
        <v>676.07299999999998</v>
      </c>
      <c r="I5062">
        <v>49.075000000000003</v>
      </c>
      <c r="J5062" t="s">
        <v>1560</v>
      </c>
      <c r="K5062" t="s">
        <v>150</v>
      </c>
      <c r="L5062">
        <v>3</v>
      </c>
      <c r="M5062" t="s">
        <v>1563</v>
      </c>
      <c r="N5062">
        <v>4</v>
      </c>
      <c r="O5062">
        <v>16</v>
      </c>
      <c r="P5062">
        <v>16</v>
      </c>
      <c r="Q5062">
        <v>19</v>
      </c>
      <c r="R5062">
        <v>7</v>
      </c>
      <c r="S5062">
        <v>7</v>
      </c>
      <c r="T5062">
        <v>10</v>
      </c>
    </row>
    <row r="5063" spans="8:20" x14ac:dyDescent="0.35">
      <c r="H5063">
        <v>676.07399999999996</v>
      </c>
      <c r="I5063">
        <v>49.076000000000001</v>
      </c>
      <c r="J5063" t="s">
        <v>1560</v>
      </c>
      <c r="K5063" t="s">
        <v>151</v>
      </c>
      <c r="L5063">
        <v>3</v>
      </c>
      <c r="M5063" t="s">
        <v>310</v>
      </c>
      <c r="N5063">
        <v>3</v>
      </c>
      <c r="O5063">
        <v>15</v>
      </c>
      <c r="P5063">
        <v>18</v>
      </c>
      <c r="Q5063">
        <v>20</v>
      </c>
      <c r="R5063">
        <v>5</v>
      </c>
      <c r="S5063">
        <v>8</v>
      </c>
      <c r="T5063">
        <v>10</v>
      </c>
    </row>
    <row r="5064" spans="8:20" x14ac:dyDescent="0.35">
      <c r="H5064">
        <v>676.07500000000005</v>
      </c>
      <c r="I5064">
        <v>49.076999999999998</v>
      </c>
      <c r="J5064" t="s">
        <v>1560</v>
      </c>
      <c r="K5064" t="s">
        <v>152</v>
      </c>
      <c r="L5064">
        <v>3</v>
      </c>
      <c r="M5064" t="s">
        <v>661</v>
      </c>
      <c r="N5064">
        <v>3</v>
      </c>
      <c r="O5064">
        <v>9</v>
      </c>
      <c r="P5064">
        <v>12</v>
      </c>
      <c r="Q5064">
        <v>14</v>
      </c>
      <c r="R5064">
        <v>9</v>
      </c>
      <c r="S5064">
        <v>12</v>
      </c>
      <c r="T5064">
        <v>14</v>
      </c>
    </row>
    <row r="5065" spans="8:20" x14ac:dyDescent="0.35">
      <c r="H5065">
        <v>676.07600000000002</v>
      </c>
      <c r="I5065">
        <v>49.078000000000003</v>
      </c>
      <c r="J5065" t="s">
        <v>1560</v>
      </c>
      <c r="K5065" t="s">
        <v>1752</v>
      </c>
      <c r="L5065">
        <v>3</v>
      </c>
      <c r="M5065" t="s">
        <v>1561</v>
      </c>
      <c r="N5065">
        <v>4</v>
      </c>
      <c r="O5065">
        <v>8</v>
      </c>
      <c r="P5065">
        <v>8</v>
      </c>
      <c r="Q5065">
        <v>11</v>
      </c>
      <c r="R5065">
        <v>16</v>
      </c>
      <c r="S5065">
        <v>16</v>
      </c>
      <c r="T5065">
        <v>19</v>
      </c>
    </row>
    <row r="5066" spans="8:20" x14ac:dyDescent="0.35">
      <c r="H5066">
        <v>676.077</v>
      </c>
      <c r="I5066">
        <v>49.079000000000001</v>
      </c>
      <c r="J5066" t="s">
        <v>1560</v>
      </c>
      <c r="K5066" t="s">
        <v>153</v>
      </c>
      <c r="L5066">
        <v>3</v>
      </c>
      <c r="M5066" t="s">
        <v>397</v>
      </c>
      <c r="N5066">
        <v>4</v>
      </c>
      <c r="O5066">
        <v>15</v>
      </c>
      <c r="P5066">
        <v>15</v>
      </c>
      <c r="Q5066">
        <v>18</v>
      </c>
      <c r="R5066">
        <v>10</v>
      </c>
      <c r="S5066">
        <v>10</v>
      </c>
      <c r="T5066">
        <v>13</v>
      </c>
    </row>
    <row r="5067" spans="8:20" x14ac:dyDescent="0.35">
      <c r="H5067">
        <v>676.07799999999997</v>
      </c>
      <c r="I5067">
        <v>49.08</v>
      </c>
      <c r="J5067" t="s">
        <v>1560</v>
      </c>
      <c r="K5067" t="s">
        <v>1606</v>
      </c>
      <c r="L5067">
        <v>3</v>
      </c>
      <c r="M5067" t="s">
        <v>1612</v>
      </c>
      <c r="N5067">
        <v>3</v>
      </c>
      <c r="O5067">
        <v>5</v>
      </c>
      <c r="P5067">
        <v>8</v>
      </c>
      <c r="Q5067">
        <v>10</v>
      </c>
      <c r="R5067">
        <v>13</v>
      </c>
      <c r="S5067">
        <v>16</v>
      </c>
      <c r="T5067">
        <v>18</v>
      </c>
    </row>
    <row r="5068" spans="8:20" x14ac:dyDescent="0.35">
      <c r="H5068">
        <v>676.07899999999995</v>
      </c>
      <c r="I5068">
        <v>49.081000000000003</v>
      </c>
      <c r="J5068" t="s">
        <v>1560</v>
      </c>
      <c r="K5068" t="s">
        <v>154</v>
      </c>
      <c r="L5068">
        <v>3</v>
      </c>
      <c r="M5068" t="s">
        <v>967</v>
      </c>
      <c r="N5068">
        <v>4</v>
      </c>
      <c r="O5068">
        <v>13</v>
      </c>
      <c r="P5068">
        <v>13</v>
      </c>
      <c r="Q5068">
        <v>16</v>
      </c>
      <c r="R5068">
        <v>10</v>
      </c>
      <c r="S5068">
        <v>10</v>
      </c>
      <c r="T5068">
        <v>13</v>
      </c>
    </row>
    <row r="5069" spans="8:20" x14ac:dyDescent="0.35">
      <c r="H5069">
        <v>676.08</v>
      </c>
      <c r="I5069">
        <v>49.082000000000001</v>
      </c>
      <c r="J5069" t="s">
        <v>1560</v>
      </c>
      <c r="K5069" t="s">
        <v>155</v>
      </c>
      <c r="L5069">
        <v>3</v>
      </c>
      <c r="M5069" t="s">
        <v>1026</v>
      </c>
      <c r="N5069">
        <v>3</v>
      </c>
      <c r="O5069">
        <v>11</v>
      </c>
      <c r="P5069">
        <v>14</v>
      </c>
      <c r="Q5069">
        <v>16</v>
      </c>
      <c r="R5069">
        <v>8</v>
      </c>
      <c r="S5069">
        <v>11</v>
      </c>
      <c r="T5069">
        <v>13</v>
      </c>
    </row>
    <row r="5070" spans="8:20" x14ac:dyDescent="0.35">
      <c r="H5070">
        <v>676.08100000000002</v>
      </c>
      <c r="I5070">
        <v>49.082999999999998</v>
      </c>
      <c r="J5070" t="s">
        <v>1560</v>
      </c>
      <c r="K5070" t="s">
        <v>57</v>
      </c>
      <c r="L5070">
        <v>3</v>
      </c>
      <c r="M5070" t="s">
        <v>1565</v>
      </c>
      <c r="N5070">
        <v>3</v>
      </c>
      <c r="O5070">
        <v>6</v>
      </c>
      <c r="P5070">
        <v>9</v>
      </c>
      <c r="Q5070">
        <v>11</v>
      </c>
      <c r="R5070">
        <v>9</v>
      </c>
      <c r="S5070">
        <v>12</v>
      </c>
      <c r="T5070">
        <v>14</v>
      </c>
    </row>
    <row r="5071" spans="8:20" x14ac:dyDescent="0.35">
      <c r="H5071">
        <v>676.08199999999999</v>
      </c>
      <c r="I5071">
        <v>49.084000000000003</v>
      </c>
      <c r="J5071" t="s">
        <v>1560</v>
      </c>
      <c r="K5071" t="s">
        <v>1666</v>
      </c>
      <c r="L5071">
        <v>3</v>
      </c>
      <c r="M5071" t="s">
        <v>1675</v>
      </c>
      <c r="N5071">
        <v>4</v>
      </c>
      <c r="O5071">
        <v>12</v>
      </c>
      <c r="P5071">
        <v>12</v>
      </c>
      <c r="Q5071">
        <v>15</v>
      </c>
      <c r="R5071">
        <v>10</v>
      </c>
      <c r="S5071">
        <v>10</v>
      </c>
      <c r="T5071">
        <v>13</v>
      </c>
    </row>
    <row r="5072" spans="8:20" x14ac:dyDescent="0.35">
      <c r="H5072">
        <v>676.08299999999997</v>
      </c>
      <c r="I5072">
        <v>49.085000000000001</v>
      </c>
      <c r="J5072" t="s">
        <v>1560</v>
      </c>
      <c r="K5072" t="s">
        <v>156</v>
      </c>
      <c r="L5072">
        <v>3</v>
      </c>
      <c r="M5072" t="s">
        <v>1561</v>
      </c>
      <c r="N5072">
        <v>4</v>
      </c>
      <c r="O5072">
        <v>8</v>
      </c>
      <c r="P5072">
        <v>8</v>
      </c>
      <c r="Q5072">
        <v>11</v>
      </c>
      <c r="R5072">
        <v>16</v>
      </c>
      <c r="S5072">
        <v>16</v>
      </c>
      <c r="T5072">
        <v>19</v>
      </c>
    </row>
    <row r="5073" spans="8:20" x14ac:dyDescent="0.35">
      <c r="H5073">
        <v>676.08399999999995</v>
      </c>
      <c r="I5073">
        <v>49.085999999999999</v>
      </c>
      <c r="J5073" t="s">
        <v>1560</v>
      </c>
      <c r="K5073" t="s">
        <v>37</v>
      </c>
      <c r="L5073">
        <v>3</v>
      </c>
      <c r="M5073" t="s">
        <v>1237</v>
      </c>
      <c r="N5073">
        <v>3</v>
      </c>
      <c r="O5073">
        <v>9</v>
      </c>
      <c r="P5073">
        <v>12</v>
      </c>
      <c r="Q5073">
        <v>14</v>
      </c>
      <c r="R5073">
        <v>8</v>
      </c>
      <c r="S5073">
        <v>11</v>
      </c>
      <c r="T5073">
        <v>13</v>
      </c>
    </row>
    <row r="5074" spans="8:20" x14ac:dyDescent="0.35">
      <c r="H5074">
        <v>676.08500000000004</v>
      </c>
      <c r="I5074">
        <v>49.087000000000003</v>
      </c>
      <c r="J5074" t="s">
        <v>1560</v>
      </c>
      <c r="K5074" t="s">
        <v>157</v>
      </c>
      <c r="L5074">
        <v>3</v>
      </c>
      <c r="M5074" t="s">
        <v>1573</v>
      </c>
      <c r="N5074">
        <v>3</v>
      </c>
      <c r="O5074">
        <v>11</v>
      </c>
      <c r="P5074">
        <v>14</v>
      </c>
      <c r="Q5074">
        <v>16</v>
      </c>
      <c r="R5074">
        <v>5</v>
      </c>
      <c r="S5074">
        <v>8</v>
      </c>
      <c r="T5074">
        <v>10</v>
      </c>
    </row>
    <row r="5075" spans="8:20" x14ac:dyDescent="0.35">
      <c r="H5075">
        <v>676.08600000000001</v>
      </c>
      <c r="I5075">
        <v>49.088000000000001</v>
      </c>
      <c r="J5075" t="s">
        <v>1560</v>
      </c>
      <c r="K5075" t="s">
        <v>58</v>
      </c>
      <c r="L5075">
        <v>3</v>
      </c>
      <c r="M5075" t="s">
        <v>977</v>
      </c>
      <c r="N5075">
        <v>3</v>
      </c>
      <c r="O5075">
        <v>12</v>
      </c>
      <c r="P5075">
        <v>15</v>
      </c>
      <c r="Q5075">
        <v>17</v>
      </c>
      <c r="R5075">
        <v>3</v>
      </c>
      <c r="S5075">
        <v>6</v>
      </c>
      <c r="T5075">
        <v>8</v>
      </c>
    </row>
    <row r="5076" spans="8:20" x14ac:dyDescent="0.35">
      <c r="H5076">
        <v>676.08699999999999</v>
      </c>
      <c r="I5076">
        <v>49.088999999999999</v>
      </c>
      <c r="J5076" t="s">
        <v>1560</v>
      </c>
      <c r="K5076" t="s">
        <v>59</v>
      </c>
      <c r="L5076">
        <v>3</v>
      </c>
      <c r="M5076" t="s">
        <v>1572</v>
      </c>
      <c r="N5076">
        <v>4</v>
      </c>
      <c r="O5076">
        <v>11</v>
      </c>
      <c r="P5076">
        <v>11</v>
      </c>
      <c r="Q5076">
        <v>14</v>
      </c>
      <c r="R5076">
        <v>11</v>
      </c>
      <c r="S5076">
        <v>11</v>
      </c>
      <c r="T5076">
        <v>14</v>
      </c>
    </row>
    <row r="5077" spans="8:20" x14ac:dyDescent="0.35">
      <c r="H5077">
        <v>676.08799999999997</v>
      </c>
      <c r="I5077">
        <v>49.09</v>
      </c>
      <c r="J5077" t="s">
        <v>1560</v>
      </c>
      <c r="K5077" t="s">
        <v>158</v>
      </c>
      <c r="L5077">
        <v>3</v>
      </c>
      <c r="M5077" t="s">
        <v>1272</v>
      </c>
      <c r="N5077">
        <v>4</v>
      </c>
      <c r="O5077">
        <v>16</v>
      </c>
      <c r="P5077">
        <v>16</v>
      </c>
      <c r="Q5077">
        <v>19</v>
      </c>
      <c r="R5077">
        <v>9</v>
      </c>
      <c r="S5077">
        <v>9</v>
      </c>
      <c r="T5077">
        <v>12</v>
      </c>
    </row>
    <row r="5078" spans="8:20" x14ac:dyDescent="0.35">
      <c r="H5078">
        <v>676.08900000000006</v>
      </c>
      <c r="I5078">
        <v>49.091000000000001</v>
      </c>
      <c r="J5078" t="s">
        <v>1560</v>
      </c>
      <c r="K5078" t="s">
        <v>159</v>
      </c>
      <c r="L5078">
        <v>3</v>
      </c>
      <c r="M5078" t="s">
        <v>913</v>
      </c>
      <c r="N5078">
        <v>4</v>
      </c>
      <c r="O5078">
        <v>14</v>
      </c>
      <c r="P5078">
        <v>14</v>
      </c>
      <c r="Q5078">
        <v>17</v>
      </c>
      <c r="R5078">
        <v>10</v>
      </c>
      <c r="S5078">
        <v>10</v>
      </c>
      <c r="T5078">
        <v>13</v>
      </c>
    </row>
    <row r="5079" spans="8:20" x14ac:dyDescent="0.35">
      <c r="H5079">
        <v>676.09</v>
      </c>
      <c r="I5079">
        <v>49.091999999999999</v>
      </c>
      <c r="J5079" t="s">
        <v>1560</v>
      </c>
      <c r="K5079" t="s">
        <v>160</v>
      </c>
      <c r="L5079">
        <v>3</v>
      </c>
      <c r="M5079" t="s">
        <v>1570</v>
      </c>
      <c r="N5079">
        <v>3</v>
      </c>
      <c r="O5079">
        <v>14</v>
      </c>
      <c r="P5079">
        <v>17</v>
      </c>
      <c r="Q5079">
        <v>19</v>
      </c>
      <c r="R5079">
        <v>6</v>
      </c>
      <c r="S5079">
        <v>9</v>
      </c>
      <c r="T5079">
        <v>11</v>
      </c>
    </row>
    <row r="5080" spans="8:20" x14ac:dyDescent="0.35">
      <c r="H5080">
        <v>676.09100000000001</v>
      </c>
      <c r="I5080">
        <v>49.093000000000004</v>
      </c>
      <c r="J5080" t="s">
        <v>1560</v>
      </c>
      <c r="K5080" t="s">
        <v>161</v>
      </c>
      <c r="L5080">
        <v>3</v>
      </c>
      <c r="M5080" t="s">
        <v>711</v>
      </c>
      <c r="N5080">
        <v>4</v>
      </c>
      <c r="O5080">
        <v>16</v>
      </c>
      <c r="P5080">
        <v>16</v>
      </c>
      <c r="Q5080">
        <v>19</v>
      </c>
      <c r="R5080">
        <v>7</v>
      </c>
      <c r="S5080">
        <v>7</v>
      </c>
      <c r="T5080">
        <v>10</v>
      </c>
    </row>
    <row r="5081" spans="8:20" x14ac:dyDescent="0.35">
      <c r="H5081">
        <v>676.09199999999998</v>
      </c>
      <c r="I5081">
        <v>49.094000000000001</v>
      </c>
      <c r="J5081" t="s">
        <v>1560</v>
      </c>
      <c r="K5081" t="s">
        <v>1374</v>
      </c>
      <c r="L5081">
        <v>3</v>
      </c>
      <c r="M5081" t="s">
        <v>1403</v>
      </c>
      <c r="N5081">
        <v>4</v>
      </c>
      <c r="O5081">
        <v>15</v>
      </c>
      <c r="P5081">
        <v>15</v>
      </c>
      <c r="Q5081">
        <v>18</v>
      </c>
      <c r="R5081">
        <v>7</v>
      </c>
      <c r="S5081">
        <v>7</v>
      </c>
      <c r="T5081">
        <v>10</v>
      </c>
    </row>
    <row r="5082" spans="8:20" x14ac:dyDescent="0.35">
      <c r="H5082">
        <v>676.09299999999996</v>
      </c>
      <c r="I5082">
        <v>49.094999999999999</v>
      </c>
      <c r="J5082" t="s">
        <v>1560</v>
      </c>
      <c r="K5082" t="s">
        <v>162</v>
      </c>
      <c r="L5082">
        <v>3</v>
      </c>
      <c r="M5082" t="s">
        <v>748</v>
      </c>
      <c r="N5082">
        <v>4</v>
      </c>
      <c r="O5082">
        <v>17</v>
      </c>
      <c r="P5082">
        <v>17</v>
      </c>
      <c r="Q5082">
        <v>20</v>
      </c>
      <c r="R5082">
        <v>8</v>
      </c>
      <c r="S5082">
        <v>8</v>
      </c>
      <c r="T5082">
        <v>11</v>
      </c>
    </row>
    <row r="5083" spans="8:20" x14ac:dyDescent="0.35">
      <c r="H5083">
        <v>676.09400000000005</v>
      </c>
      <c r="I5083">
        <v>49.095999999999997</v>
      </c>
      <c r="J5083" t="s">
        <v>1560</v>
      </c>
      <c r="K5083" t="s">
        <v>163</v>
      </c>
      <c r="L5083">
        <v>3</v>
      </c>
      <c r="M5083" t="s">
        <v>1570</v>
      </c>
      <c r="N5083">
        <v>3</v>
      </c>
      <c r="O5083">
        <v>14</v>
      </c>
      <c r="P5083">
        <v>17</v>
      </c>
      <c r="Q5083">
        <v>19</v>
      </c>
      <c r="R5083">
        <v>6</v>
      </c>
      <c r="S5083">
        <v>9</v>
      </c>
      <c r="T5083">
        <v>11</v>
      </c>
    </row>
    <row r="5084" spans="8:20" x14ac:dyDescent="0.35">
      <c r="H5084">
        <v>676.09500000000003</v>
      </c>
      <c r="I5084">
        <v>49.097000000000001</v>
      </c>
      <c r="J5084" t="s">
        <v>1560</v>
      </c>
      <c r="K5084" t="s">
        <v>24</v>
      </c>
      <c r="L5084">
        <v>3</v>
      </c>
      <c r="M5084" t="s">
        <v>1565</v>
      </c>
      <c r="N5084">
        <v>3</v>
      </c>
      <c r="O5084">
        <v>6</v>
      </c>
      <c r="P5084">
        <v>9</v>
      </c>
      <c r="Q5084">
        <v>11</v>
      </c>
      <c r="R5084">
        <v>9</v>
      </c>
      <c r="S5084">
        <v>12</v>
      </c>
      <c r="T5084">
        <v>14</v>
      </c>
    </row>
    <row r="5085" spans="8:20" x14ac:dyDescent="0.35">
      <c r="H5085">
        <v>676.096</v>
      </c>
      <c r="I5085">
        <v>49.097999999999999</v>
      </c>
      <c r="J5085" t="s">
        <v>1560</v>
      </c>
      <c r="K5085" t="s">
        <v>1496</v>
      </c>
      <c r="L5085">
        <v>3</v>
      </c>
      <c r="M5085" t="s">
        <v>1505</v>
      </c>
      <c r="N5085">
        <v>4</v>
      </c>
      <c r="O5085">
        <v>19</v>
      </c>
      <c r="P5085">
        <v>19</v>
      </c>
      <c r="Q5085">
        <v>22</v>
      </c>
      <c r="R5085">
        <v>5</v>
      </c>
      <c r="S5085">
        <v>5</v>
      </c>
      <c r="T5085">
        <v>8</v>
      </c>
    </row>
    <row r="5086" spans="8:20" x14ac:dyDescent="0.35">
      <c r="H5086">
        <v>676.09699999999998</v>
      </c>
      <c r="I5086">
        <v>49.098999999999997</v>
      </c>
      <c r="J5086" t="s">
        <v>1560</v>
      </c>
      <c r="K5086" t="s">
        <v>164</v>
      </c>
      <c r="L5086">
        <v>3</v>
      </c>
      <c r="M5086" t="s">
        <v>1561</v>
      </c>
      <c r="N5086">
        <v>4</v>
      </c>
      <c r="O5086">
        <v>8</v>
      </c>
      <c r="P5086">
        <v>8</v>
      </c>
      <c r="Q5086">
        <v>11</v>
      </c>
      <c r="R5086">
        <v>16</v>
      </c>
      <c r="S5086">
        <v>16</v>
      </c>
      <c r="T5086">
        <v>19</v>
      </c>
    </row>
    <row r="5087" spans="8:20" x14ac:dyDescent="0.35">
      <c r="H5087">
        <v>676.09799999999996</v>
      </c>
      <c r="I5087">
        <v>49.1</v>
      </c>
      <c r="J5087" t="s">
        <v>1560</v>
      </c>
      <c r="K5087" t="s">
        <v>165</v>
      </c>
      <c r="L5087">
        <v>3</v>
      </c>
      <c r="M5087" t="s">
        <v>1567</v>
      </c>
      <c r="N5087">
        <v>4</v>
      </c>
      <c r="O5087">
        <v>16</v>
      </c>
      <c r="P5087">
        <v>16</v>
      </c>
      <c r="Q5087">
        <v>19</v>
      </c>
      <c r="R5087">
        <v>5</v>
      </c>
      <c r="S5087">
        <v>5</v>
      </c>
      <c r="T5087">
        <v>8</v>
      </c>
    </row>
    <row r="5088" spans="8:20" x14ac:dyDescent="0.35">
      <c r="H5088">
        <v>676.09900000000005</v>
      </c>
      <c r="I5088">
        <v>49.100999999999999</v>
      </c>
      <c r="J5088" t="s">
        <v>1560</v>
      </c>
      <c r="K5088" t="s">
        <v>60</v>
      </c>
      <c r="L5088">
        <v>3</v>
      </c>
      <c r="M5088" t="s">
        <v>1179</v>
      </c>
      <c r="N5088">
        <v>3</v>
      </c>
      <c r="O5088">
        <v>9</v>
      </c>
      <c r="P5088">
        <v>12</v>
      </c>
      <c r="Q5088">
        <v>14</v>
      </c>
      <c r="R5088">
        <v>8</v>
      </c>
      <c r="S5088">
        <v>11</v>
      </c>
      <c r="T5088">
        <v>13</v>
      </c>
    </row>
    <row r="5089" spans="8:20" x14ac:dyDescent="0.35">
      <c r="H5089">
        <v>676.1</v>
      </c>
      <c r="I5089">
        <v>49.101999999999997</v>
      </c>
      <c r="J5089" t="s">
        <v>1560</v>
      </c>
      <c r="K5089" t="s">
        <v>29</v>
      </c>
      <c r="L5089">
        <v>3</v>
      </c>
      <c r="M5089" t="s">
        <v>1570</v>
      </c>
      <c r="N5089">
        <v>3</v>
      </c>
      <c r="O5089">
        <v>14</v>
      </c>
      <c r="P5089">
        <v>17</v>
      </c>
      <c r="Q5089">
        <v>19</v>
      </c>
      <c r="R5089">
        <v>6</v>
      </c>
      <c r="S5089">
        <v>9</v>
      </c>
      <c r="T5089">
        <v>11</v>
      </c>
    </row>
    <row r="5090" spans="8:20" x14ac:dyDescent="0.35">
      <c r="H5090">
        <v>676.101</v>
      </c>
      <c r="I5090">
        <v>49.103000000000002</v>
      </c>
      <c r="J5090" t="s">
        <v>1560</v>
      </c>
      <c r="K5090" t="s">
        <v>166</v>
      </c>
      <c r="L5090">
        <v>3</v>
      </c>
      <c r="M5090" t="s">
        <v>1569</v>
      </c>
      <c r="N5090">
        <v>3</v>
      </c>
      <c r="O5090">
        <v>14</v>
      </c>
      <c r="P5090">
        <v>17</v>
      </c>
      <c r="Q5090">
        <v>19</v>
      </c>
      <c r="R5090">
        <v>4</v>
      </c>
      <c r="S5090">
        <v>7</v>
      </c>
      <c r="T5090">
        <v>9</v>
      </c>
    </row>
    <row r="5091" spans="8:20" x14ac:dyDescent="0.35">
      <c r="H5091">
        <v>676.10199999999998</v>
      </c>
      <c r="I5091">
        <v>49.103999999999999</v>
      </c>
      <c r="J5091" t="s">
        <v>1560</v>
      </c>
      <c r="K5091" t="s">
        <v>167</v>
      </c>
      <c r="L5091">
        <v>3</v>
      </c>
      <c r="M5091" t="s">
        <v>1562</v>
      </c>
      <c r="N5091">
        <v>4</v>
      </c>
      <c r="O5091">
        <v>17</v>
      </c>
      <c r="P5091">
        <v>17</v>
      </c>
      <c r="Q5091">
        <v>20</v>
      </c>
      <c r="R5091">
        <v>7</v>
      </c>
      <c r="S5091">
        <v>7</v>
      </c>
      <c r="T5091">
        <v>10</v>
      </c>
    </row>
    <row r="5092" spans="8:20" x14ac:dyDescent="0.35">
      <c r="H5092">
        <v>676.10299999999995</v>
      </c>
      <c r="I5092">
        <v>49.104999999999997</v>
      </c>
      <c r="J5092" t="s">
        <v>1560</v>
      </c>
      <c r="K5092" t="s">
        <v>1722</v>
      </c>
      <c r="L5092">
        <v>3</v>
      </c>
      <c r="M5092" t="s">
        <v>1564</v>
      </c>
      <c r="N5092">
        <v>4</v>
      </c>
      <c r="O5092">
        <v>19</v>
      </c>
      <c r="P5092">
        <v>19</v>
      </c>
      <c r="Q5092">
        <v>22</v>
      </c>
      <c r="R5092">
        <v>6</v>
      </c>
      <c r="S5092">
        <v>6</v>
      </c>
      <c r="T5092">
        <v>9</v>
      </c>
    </row>
    <row r="5093" spans="8:20" x14ac:dyDescent="0.35">
      <c r="H5093">
        <v>676.10400000000004</v>
      </c>
      <c r="I5093">
        <v>49.106000000000002</v>
      </c>
      <c r="J5093" t="s">
        <v>1560</v>
      </c>
      <c r="K5093" t="s">
        <v>1706</v>
      </c>
      <c r="L5093">
        <v>3</v>
      </c>
      <c r="M5093" t="s">
        <v>1713</v>
      </c>
      <c r="N5093">
        <v>3</v>
      </c>
      <c r="O5093">
        <v>16</v>
      </c>
      <c r="P5093">
        <v>19</v>
      </c>
      <c r="Q5093">
        <v>21</v>
      </c>
      <c r="R5093">
        <v>3</v>
      </c>
      <c r="S5093">
        <v>6</v>
      </c>
      <c r="T5093">
        <v>8</v>
      </c>
    </row>
    <row r="5094" spans="8:20" x14ac:dyDescent="0.35">
      <c r="H5094">
        <v>676.10500000000002</v>
      </c>
      <c r="I5094">
        <v>49.106999999999999</v>
      </c>
      <c r="J5094" t="s">
        <v>1560</v>
      </c>
      <c r="K5094" t="s">
        <v>168</v>
      </c>
      <c r="L5094">
        <v>3</v>
      </c>
      <c r="M5094" t="s">
        <v>1564</v>
      </c>
      <c r="N5094">
        <v>4</v>
      </c>
      <c r="O5094">
        <v>19</v>
      </c>
      <c r="P5094">
        <v>19</v>
      </c>
      <c r="Q5094">
        <v>22</v>
      </c>
      <c r="R5094">
        <v>6</v>
      </c>
      <c r="S5094">
        <v>6</v>
      </c>
      <c r="T5094">
        <v>9</v>
      </c>
    </row>
    <row r="5095" spans="8:20" x14ac:dyDescent="0.35">
      <c r="H5095">
        <v>676.10599999999999</v>
      </c>
      <c r="I5095">
        <v>49.107999999999997</v>
      </c>
      <c r="J5095" t="s">
        <v>1560</v>
      </c>
      <c r="K5095" t="s">
        <v>1651</v>
      </c>
      <c r="L5095">
        <v>3</v>
      </c>
      <c r="M5095" t="s">
        <v>1662</v>
      </c>
      <c r="N5095">
        <v>4</v>
      </c>
      <c r="O5095">
        <v>16</v>
      </c>
      <c r="P5095">
        <v>16</v>
      </c>
      <c r="Q5095">
        <v>19</v>
      </c>
      <c r="R5095">
        <v>6</v>
      </c>
      <c r="S5095">
        <v>6</v>
      </c>
      <c r="T5095">
        <v>9</v>
      </c>
    </row>
    <row r="5096" spans="8:20" x14ac:dyDescent="0.35">
      <c r="H5096">
        <v>676.10699999999997</v>
      </c>
      <c r="I5096">
        <v>49.109000000000002</v>
      </c>
      <c r="J5096" t="s">
        <v>1560</v>
      </c>
      <c r="K5096" t="s">
        <v>61</v>
      </c>
      <c r="L5096">
        <v>3</v>
      </c>
      <c r="M5096" t="s">
        <v>1567</v>
      </c>
      <c r="N5096">
        <v>4</v>
      </c>
      <c r="O5096">
        <v>16</v>
      </c>
      <c r="P5096">
        <v>16</v>
      </c>
      <c r="Q5096">
        <v>19</v>
      </c>
      <c r="R5096">
        <v>5</v>
      </c>
      <c r="S5096">
        <v>5</v>
      </c>
      <c r="T5096">
        <v>8</v>
      </c>
    </row>
    <row r="5097" spans="8:20" x14ac:dyDescent="0.35">
      <c r="H5097">
        <v>676.10799999999995</v>
      </c>
      <c r="I5097">
        <v>49.11</v>
      </c>
      <c r="J5097" t="s">
        <v>1560</v>
      </c>
      <c r="K5097" t="s">
        <v>38</v>
      </c>
      <c r="L5097">
        <v>3</v>
      </c>
      <c r="M5097" t="s">
        <v>1563</v>
      </c>
      <c r="N5097">
        <v>4</v>
      </c>
      <c r="O5097">
        <v>16</v>
      </c>
      <c r="P5097">
        <v>16</v>
      </c>
      <c r="Q5097">
        <v>19</v>
      </c>
      <c r="R5097">
        <v>7</v>
      </c>
      <c r="S5097">
        <v>7</v>
      </c>
      <c r="T5097">
        <v>10</v>
      </c>
    </row>
    <row r="5098" spans="8:20" x14ac:dyDescent="0.35">
      <c r="H5098">
        <v>676.10900000000004</v>
      </c>
      <c r="I5098">
        <v>49.110999999999997</v>
      </c>
      <c r="J5098" t="s">
        <v>1560</v>
      </c>
      <c r="K5098" t="s">
        <v>169</v>
      </c>
      <c r="L5098">
        <v>3</v>
      </c>
      <c r="M5098" t="s">
        <v>296</v>
      </c>
      <c r="N5098">
        <v>3</v>
      </c>
      <c r="O5098">
        <v>11</v>
      </c>
      <c r="P5098">
        <v>14</v>
      </c>
      <c r="Q5098">
        <v>16</v>
      </c>
      <c r="R5098">
        <v>4</v>
      </c>
      <c r="S5098">
        <v>7</v>
      </c>
      <c r="T5098">
        <v>9</v>
      </c>
    </row>
    <row r="5099" spans="8:20" x14ac:dyDescent="0.35">
      <c r="H5099">
        <v>676.11</v>
      </c>
      <c r="I5099">
        <v>49.112000000000002</v>
      </c>
      <c r="J5099" t="s">
        <v>1560</v>
      </c>
      <c r="K5099" t="s">
        <v>39</v>
      </c>
      <c r="L5099">
        <v>3</v>
      </c>
      <c r="M5099" t="s">
        <v>1149</v>
      </c>
      <c r="N5099">
        <v>4</v>
      </c>
      <c r="O5099">
        <v>17</v>
      </c>
      <c r="P5099">
        <v>17</v>
      </c>
      <c r="Q5099">
        <v>20</v>
      </c>
      <c r="R5099">
        <v>4</v>
      </c>
      <c r="S5099">
        <v>4</v>
      </c>
      <c r="T5099">
        <v>7</v>
      </c>
    </row>
    <row r="5100" spans="8:20" x14ac:dyDescent="0.35">
      <c r="H5100">
        <v>676.11099999999999</v>
      </c>
      <c r="I5100">
        <v>49.113</v>
      </c>
      <c r="J5100" t="s">
        <v>1560</v>
      </c>
      <c r="K5100" t="s">
        <v>170</v>
      </c>
      <c r="L5100">
        <v>3</v>
      </c>
      <c r="M5100" t="s">
        <v>1563</v>
      </c>
      <c r="N5100">
        <v>4</v>
      </c>
      <c r="O5100">
        <v>16</v>
      </c>
      <c r="P5100">
        <v>16</v>
      </c>
      <c r="Q5100">
        <v>19</v>
      </c>
      <c r="R5100">
        <v>7</v>
      </c>
      <c r="S5100">
        <v>7</v>
      </c>
      <c r="T5100">
        <v>10</v>
      </c>
    </row>
    <row r="5101" spans="8:20" x14ac:dyDescent="0.35">
      <c r="H5101">
        <v>676.11199999999997</v>
      </c>
      <c r="I5101">
        <v>49.113999999999997</v>
      </c>
      <c r="J5101" t="s">
        <v>1560</v>
      </c>
      <c r="K5101" t="s">
        <v>25</v>
      </c>
      <c r="L5101">
        <v>3</v>
      </c>
      <c r="M5101" t="s">
        <v>1562</v>
      </c>
      <c r="N5101">
        <v>4</v>
      </c>
      <c r="O5101">
        <v>17</v>
      </c>
      <c r="P5101">
        <v>17</v>
      </c>
      <c r="Q5101">
        <v>20</v>
      </c>
      <c r="R5101">
        <v>7</v>
      </c>
      <c r="S5101">
        <v>7</v>
      </c>
      <c r="T5101">
        <v>10</v>
      </c>
    </row>
    <row r="5102" spans="8:20" x14ac:dyDescent="0.35">
      <c r="H5102">
        <v>676.11300000000006</v>
      </c>
      <c r="I5102">
        <v>49.115000000000002</v>
      </c>
      <c r="J5102" t="s">
        <v>1560</v>
      </c>
      <c r="K5102" t="s">
        <v>171</v>
      </c>
      <c r="L5102">
        <v>3</v>
      </c>
      <c r="M5102" t="s">
        <v>946</v>
      </c>
      <c r="N5102">
        <v>3</v>
      </c>
      <c r="O5102">
        <v>9</v>
      </c>
      <c r="P5102">
        <v>12</v>
      </c>
      <c r="Q5102">
        <v>14</v>
      </c>
      <c r="R5102">
        <v>8</v>
      </c>
      <c r="S5102">
        <v>11</v>
      </c>
      <c r="T5102">
        <v>13</v>
      </c>
    </row>
    <row r="5103" spans="8:20" x14ac:dyDescent="0.35">
      <c r="H5103">
        <v>676.11400000000003</v>
      </c>
      <c r="I5103">
        <v>49.116</v>
      </c>
      <c r="J5103" t="s">
        <v>1560</v>
      </c>
      <c r="K5103" t="s">
        <v>62</v>
      </c>
      <c r="L5103">
        <v>3</v>
      </c>
      <c r="M5103" t="s">
        <v>1036</v>
      </c>
      <c r="N5103">
        <v>3</v>
      </c>
      <c r="O5103">
        <v>12</v>
      </c>
      <c r="P5103">
        <v>15</v>
      </c>
      <c r="Q5103">
        <v>17</v>
      </c>
      <c r="R5103">
        <v>4</v>
      </c>
      <c r="S5103">
        <v>7</v>
      </c>
      <c r="T5103">
        <v>9</v>
      </c>
    </row>
    <row r="5104" spans="8:20" x14ac:dyDescent="0.35">
      <c r="H5104">
        <v>676.11500000000001</v>
      </c>
      <c r="I5104">
        <v>49.116999999999997</v>
      </c>
      <c r="J5104" t="s">
        <v>1560</v>
      </c>
      <c r="K5104" t="s">
        <v>63</v>
      </c>
      <c r="L5104">
        <v>3</v>
      </c>
      <c r="M5104" t="s">
        <v>1149</v>
      </c>
      <c r="N5104">
        <v>4</v>
      </c>
      <c r="O5104">
        <v>17</v>
      </c>
      <c r="P5104">
        <v>17</v>
      </c>
      <c r="Q5104">
        <v>20</v>
      </c>
      <c r="R5104">
        <v>4</v>
      </c>
      <c r="S5104">
        <v>4</v>
      </c>
      <c r="T5104">
        <v>7</v>
      </c>
    </row>
    <row r="5105" spans="8:20" x14ac:dyDescent="0.35">
      <c r="H5105">
        <v>676.11599999999999</v>
      </c>
      <c r="I5105">
        <v>49.118000000000002</v>
      </c>
      <c r="J5105" t="s">
        <v>1560</v>
      </c>
      <c r="K5105" t="s">
        <v>172</v>
      </c>
      <c r="L5105">
        <v>3</v>
      </c>
      <c r="M5105" t="s">
        <v>1567</v>
      </c>
      <c r="N5105">
        <v>4</v>
      </c>
      <c r="O5105">
        <v>16</v>
      </c>
      <c r="P5105">
        <v>16</v>
      </c>
      <c r="Q5105">
        <v>19</v>
      </c>
      <c r="R5105">
        <v>5</v>
      </c>
      <c r="S5105">
        <v>5</v>
      </c>
      <c r="T5105">
        <v>8</v>
      </c>
    </row>
    <row r="5106" spans="8:20" x14ac:dyDescent="0.35">
      <c r="H5106">
        <v>676.11699999999996</v>
      </c>
      <c r="I5106">
        <v>49.119</v>
      </c>
      <c r="J5106" t="s">
        <v>1560</v>
      </c>
      <c r="K5106" t="s">
        <v>173</v>
      </c>
      <c r="L5106">
        <v>3</v>
      </c>
      <c r="M5106" t="s">
        <v>1364</v>
      </c>
      <c r="N5106">
        <v>4</v>
      </c>
      <c r="O5106">
        <v>13</v>
      </c>
      <c r="P5106">
        <v>13</v>
      </c>
      <c r="Q5106">
        <v>16</v>
      </c>
      <c r="R5106">
        <v>8</v>
      </c>
      <c r="S5106">
        <v>8</v>
      </c>
      <c r="T5106">
        <v>11</v>
      </c>
    </row>
    <row r="5107" spans="8:20" x14ac:dyDescent="0.35">
      <c r="H5107">
        <v>676.11800000000005</v>
      </c>
      <c r="I5107">
        <v>49.12</v>
      </c>
      <c r="J5107" t="s">
        <v>1560</v>
      </c>
      <c r="K5107" t="s">
        <v>64</v>
      </c>
      <c r="L5107">
        <v>3</v>
      </c>
      <c r="M5107" t="s">
        <v>500</v>
      </c>
      <c r="N5107">
        <v>4</v>
      </c>
      <c r="O5107">
        <v>13</v>
      </c>
      <c r="P5107">
        <v>13</v>
      </c>
      <c r="Q5107">
        <v>16</v>
      </c>
      <c r="R5107">
        <v>10</v>
      </c>
      <c r="S5107">
        <v>10</v>
      </c>
      <c r="T5107">
        <v>13</v>
      </c>
    </row>
    <row r="5108" spans="8:20" x14ac:dyDescent="0.35">
      <c r="H5108">
        <v>676.11900000000003</v>
      </c>
      <c r="I5108">
        <v>49.121000000000002</v>
      </c>
      <c r="J5108" t="s">
        <v>1560</v>
      </c>
      <c r="K5108" t="s">
        <v>174</v>
      </c>
      <c r="L5108">
        <v>3</v>
      </c>
      <c r="M5108" t="s">
        <v>1566</v>
      </c>
      <c r="N5108">
        <v>3</v>
      </c>
      <c r="O5108">
        <v>12</v>
      </c>
      <c r="P5108">
        <v>15</v>
      </c>
      <c r="Q5108">
        <v>17</v>
      </c>
      <c r="R5108">
        <v>5</v>
      </c>
      <c r="S5108">
        <v>8</v>
      </c>
      <c r="T5108">
        <v>10</v>
      </c>
    </row>
    <row r="5109" spans="8:20" x14ac:dyDescent="0.35">
      <c r="H5109">
        <v>676.12</v>
      </c>
      <c r="I5109">
        <v>49.122</v>
      </c>
      <c r="J5109" t="s">
        <v>1560</v>
      </c>
      <c r="K5109" t="s">
        <v>175</v>
      </c>
      <c r="L5109">
        <v>3</v>
      </c>
      <c r="M5109" t="s">
        <v>949</v>
      </c>
      <c r="N5109">
        <v>4</v>
      </c>
      <c r="O5109">
        <v>12</v>
      </c>
      <c r="P5109">
        <v>12</v>
      </c>
      <c r="Q5109">
        <v>15</v>
      </c>
      <c r="R5109">
        <v>12</v>
      </c>
      <c r="S5109">
        <v>12</v>
      </c>
      <c r="T5109">
        <v>15</v>
      </c>
    </row>
    <row r="5110" spans="8:20" x14ac:dyDescent="0.35">
      <c r="H5110">
        <v>676.12099999999998</v>
      </c>
      <c r="I5110">
        <v>49.122999999999998</v>
      </c>
      <c r="J5110" t="s">
        <v>1560</v>
      </c>
      <c r="K5110" t="s">
        <v>65</v>
      </c>
      <c r="L5110">
        <v>3</v>
      </c>
      <c r="M5110" t="s">
        <v>609</v>
      </c>
      <c r="N5110">
        <v>3</v>
      </c>
      <c r="O5110">
        <v>11</v>
      </c>
      <c r="P5110">
        <v>14</v>
      </c>
      <c r="Q5110">
        <v>16</v>
      </c>
      <c r="R5110">
        <v>5</v>
      </c>
      <c r="S5110">
        <v>8</v>
      </c>
      <c r="T5110">
        <v>10</v>
      </c>
    </row>
    <row r="5111" spans="8:20" x14ac:dyDescent="0.35">
      <c r="H5111">
        <v>676.12199999999996</v>
      </c>
      <c r="I5111">
        <v>49.124000000000002</v>
      </c>
      <c r="J5111" t="s">
        <v>1560</v>
      </c>
      <c r="K5111" t="s">
        <v>176</v>
      </c>
      <c r="L5111">
        <v>3</v>
      </c>
      <c r="M5111" t="s">
        <v>1569</v>
      </c>
      <c r="N5111">
        <v>3</v>
      </c>
      <c r="O5111">
        <v>14</v>
      </c>
      <c r="P5111">
        <v>17</v>
      </c>
      <c r="Q5111">
        <v>19</v>
      </c>
      <c r="R5111">
        <v>4</v>
      </c>
      <c r="S5111">
        <v>7</v>
      </c>
      <c r="T5111">
        <v>9</v>
      </c>
    </row>
    <row r="5112" spans="8:20" x14ac:dyDescent="0.35">
      <c r="H5112">
        <v>676.12300000000005</v>
      </c>
      <c r="I5112">
        <v>49.125</v>
      </c>
      <c r="J5112" t="s">
        <v>1560</v>
      </c>
      <c r="K5112" t="s">
        <v>1737</v>
      </c>
      <c r="L5112">
        <v>3</v>
      </c>
      <c r="M5112" t="s">
        <v>1747</v>
      </c>
      <c r="N5112">
        <v>4</v>
      </c>
      <c r="O5112">
        <v>10</v>
      </c>
      <c r="P5112">
        <v>10</v>
      </c>
      <c r="Q5112">
        <v>13</v>
      </c>
      <c r="R5112">
        <v>14</v>
      </c>
      <c r="S5112">
        <v>14</v>
      </c>
      <c r="T5112">
        <v>17</v>
      </c>
    </row>
    <row r="5113" spans="8:20" x14ac:dyDescent="0.35">
      <c r="H5113">
        <v>676.12400000000002</v>
      </c>
      <c r="I5113">
        <v>49.127000000000002</v>
      </c>
      <c r="J5113" t="s">
        <v>1560</v>
      </c>
      <c r="K5113" t="s">
        <v>40</v>
      </c>
      <c r="L5113">
        <v>3</v>
      </c>
      <c r="M5113" t="s">
        <v>1566</v>
      </c>
      <c r="N5113">
        <v>3</v>
      </c>
      <c r="O5113">
        <v>12</v>
      </c>
      <c r="P5113">
        <v>15</v>
      </c>
      <c r="Q5113">
        <v>17</v>
      </c>
      <c r="R5113">
        <v>5</v>
      </c>
      <c r="S5113">
        <v>8</v>
      </c>
      <c r="T5113">
        <v>10</v>
      </c>
    </row>
    <row r="5114" spans="8:20" x14ac:dyDescent="0.35">
      <c r="H5114">
        <v>676.125</v>
      </c>
      <c r="I5114">
        <v>49.128</v>
      </c>
      <c r="J5114" t="s">
        <v>1560</v>
      </c>
      <c r="K5114" t="s">
        <v>177</v>
      </c>
      <c r="L5114">
        <v>3</v>
      </c>
      <c r="M5114" t="s">
        <v>415</v>
      </c>
      <c r="N5114">
        <v>4</v>
      </c>
      <c r="O5114">
        <v>3</v>
      </c>
      <c r="P5114">
        <v>3</v>
      </c>
      <c r="Q5114">
        <v>6</v>
      </c>
      <c r="R5114">
        <v>19</v>
      </c>
      <c r="S5114">
        <v>19</v>
      </c>
      <c r="T5114">
        <v>22</v>
      </c>
    </row>
    <row r="5115" spans="8:20" x14ac:dyDescent="0.35">
      <c r="H5115">
        <v>676.12599999999998</v>
      </c>
      <c r="I5115">
        <v>49.128999999999998</v>
      </c>
      <c r="J5115" t="s">
        <v>1560</v>
      </c>
      <c r="K5115" t="s">
        <v>66</v>
      </c>
      <c r="L5115">
        <v>3</v>
      </c>
      <c r="M5115" t="s">
        <v>1567</v>
      </c>
      <c r="N5115">
        <v>4</v>
      </c>
      <c r="O5115">
        <v>16</v>
      </c>
      <c r="P5115">
        <v>16</v>
      </c>
      <c r="Q5115">
        <v>19</v>
      </c>
      <c r="R5115">
        <v>5</v>
      </c>
      <c r="S5115">
        <v>5</v>
      </c>
      <c r="T5115">
        <v>8</v>
      </c>
    </row>
    <row r="5116" spans="8:20" x14ac:dyDescent="0.35">
      <c r="H5116">
        <v>676.12699999999995</v>
      </c>
      <c r="I5116">
        <v>49.131</v>
      </c>
      <c r="J5116" t="s">
        <v>1560</v>
      </c>
      <c r="K5116" t="s">
        <v>178</v>
      </c>
      <c r="L5116">
        <v>3</v>
      </c>
      <c r="M5116" t="s">
        <v>1573</v>
      </c>
      <c r="N5116">
        <v>3</v>
      </c>
      <c r="O5116">
        <v>11</v>
      </c>
      <c r="P5116">
        <v>14</v>
      </c>
      <c r="Q5116">
        <v>16</v>
      </c>
      <c r="R5116">
        <v>5</v>
      </c>
      <c r="S5116">
        <v>8</v>
      </c>
      <c r="T5116">
        <v>10</v>
      </c>
    </row>
    <row r="5117" spans="8:20" x14ac:dyDescent="0.35">
      <c r="H5117">
        <v>676.12800000000004</v>
      </c>
      <c r="I5117">
        <v>49.131999999999998</v>
      </c>
      <c r="J5117" t="s">
        <v>1560</v>
      </c>
      <c r="K5117" t="s">
        <v>179</v>
      </c>
      <c r="L5117">
        <v>3</v>
      </c>
      <c r="M5117" t="s">
        <v>1565</v>
      </c>
      <c r="N5117">
        <v>3</v>
      </c>
      <c r="O5117">
        <v>6</v>
      </c>
      <c r="P5117">
        <v>9</v>
      </c>
      <c r="Q5117">
        <v>11</v>
      </c>
      <c r="R5117">
        <v>9</v>
      </c>
      <c r="S5117">
        <v>12</v>
      </c>
      <c r="T5117">
        <v>14</v>
      </c>
    </row>
    <row r="5118" spans="8:20" x14ac:dyDescent="0.35">
      <c r="H5118">
        <v>676.12900000000002</v>
      </c>
      <c r="I5118">
        <v>49.133000000000003</v>
      </c>
      <c r="J5118" t="s">
        <v>1560</v>
      </c>
      <c r="K5118" t="s">
        <v>68</v>
      </c>
      <c r="L5118">
        <v>3</v>
      </c>
      <c r="M5118" t="s">
        <v>1328</v>
      </c>
      <c r="N5118">
        <v>4</v>
      </c>
      <c r="O5118">
        <v>11</v>
      </c>
      <c r="P5118">
        <v>11</v>
      </c>
      <c r="Q5118">
        <v>14</v>
      </c>
      <c r="R5118">
        <v>12</v>
      </c>
      <c r="S5118">
        <v>12</v>
      </c>
      <c r="T5118">
        <v>15</v>
      </c>
    </row>
    <row r="5119" spans="8:20" x14ac:dyDescent="0.35">
      <c r="H5119">
        <v>676.13</v>
      </c>
      <c r="I5119">
        <v>49.134</v>
      </c>
      <c r="J5119" t="s">
        <v>1560</v>
      </c>
      <c r="K5119" t="s">
        <v>26</v>
      </c>
      <c r="L5119">
        <v>3</v>
      </c>
      <c r="M5119" t="s">
        <v>738</v>
      </c>
      <c r="N5119">
        <v>4</v>
      </c>
      <c r="O5119">
        <v>8</v>
      </c>
      <c r="P5119">
        <v>8</v>
      </c>
      <c r="Q5119">
        <v>11</v>
      </c>
      <c r="R5119">
        <v>16</v>
      </c>
      <c r="S5119">
        <v>16</v>
      </c>
      <c r="T5119">
        <v>19</v>
      </c>
    </row>
    <row r="5120" spans="8:20" x14ac:dyDescent="0.35">
      <c r="H5120">
        <v>676.13099999999997</v>
      </c>
      <c r="I5120">
        <v>49.134999999999998</v>
      </c>
      <c r="J5120" t="s">
        <v>1560</v>
      </c>
      <c r="K5120" t="s">
        <v>69</v>
      </c>
      <c r="L5120">
        <v>3</v>
      </c>
      <c r="M5120" t="s">
        <v>561</v>
      </c>
      <c r="N5120">
        <v>4</v>
      </c>
      <c r="O5120">
        <v>15</v>
      </c>
      <c r="P5120">
        <v>15</v>
      </c>
      <c r="Q5120">
        <v>18</v>
      </c>
      <c r="R5120">
        <v>9</v>
      </c>
      <c r="S5120">
        <v>9</v>
      </c>
      <c r="T5120">
        <v>12</v>
      </c>
    </row>
    <row r="5121" spans="8:20" x14ac:dyDescent="0.35">
      <c r="H5121">
        <v>676.13199999999995</v>
      </c>
      <c r="I5121">
        <v>49.136000000000003</v>
      </c>
      <c r="J5121" t="s">
        <v>1560</v>
      </c>
      <c r="K5121" t="s">
        <v>1531</v>
      </c>
      <c r="L5121">
        <v>3</v>
      </c>
      <c r="M5121" t="s">
        <v>287</v>
      </c>
      <c r="N5121">
        <v>3</v>
      </c>
      <c r="O5121">
        <v>6</v>
      </c>
      <c r="P5121">
        <v>9</v>
      </c>
      <c r="Q5121">
        <v>11</v>
      </c>
      <c r="R5121">
        <v>9</v>
      </c>
      <c r="S5121">
        <v>12</v>
      </c>
      <c r="T5121">
        <v>14</v>
      </c>
    </row>
    <row r="5122" spans="8:20" x14ac:dyDescent="0.35">
      <c r="H5122">
        <v>676.13300000000004</v>
      </c>
      <c r="I5122">
        <v>49.137</v>
      </c>
      <c r="J5122" t="s">
        <v>1560</v>
      </c>
      <c r="K5122" t="s">
        <v>41</v>
      </c>
      <c r="L5122">
        <v>3</v>
      </c>
      <c r="M5122" t="s">
        <v>1157</v>
      </c>
      <c r="N5122">
        <v>3</v>
      </c>
      <c r="O5122">
        <v>6</v>
      </c>
      <c r="P5122">
        <v>9</v>
      </c>
      <c r="Q5122">
        <v>11</v>
      </c>
      <c r="R5122">
        <v>11</v>
      </c>
      <c r="S5122">
        <v>14</v>
      </c>
      <c r="T5122">
        <v>16</v>
      </c>
    </row>
    <row r="5123" spans="8:20" x14ac:dyDescent="0.35">
      <c r="H5123">
        <v>676.13400000000001</v>
      </c>
      <c r="I5123">
        <v>49.137999999999998</v>
      </c>
      <c r="J5123" t="s">
        <v>1560</v>
      </c>
      <c r="K5123" t="s">
        <v>180</v>
      </c>
      <c r="L5123">
        <v>3</v>
      </c>
      <c r="M5123" t="s">
        <v>1170</v>
      </c>
      <c r="N5123">
        <v>3</v>
      </c>
      <c r="O5123">
        <v>14</v>
      </c>
      <c r="P5123">
        <v>17</v>
      </c>
      <c r="Q5123">
        <v>19</v>
      </c>
      <c r="R5123">
        <v>5</v>
      </c>
      <c r="S5123">
        <v>8</v>
      </c>
      <c r="T5123">
        <v>10</v>
      </c>
    </row>
    <row r="5124" spans="8:20" x14ac:dyDescent="0.35">
      <c r="H5124">
        <v>676.13499999999999</v>
      </c>
      <c r="I5124">
        <v>49.139000000000003</v>
      </c>
      <c r="J5124" t="s">
        <v>1560</v>
      </c>
      <c r="K5124" t="s">
        <v>70</v>
      </c>
      <c r="L5124">
        <v>3</v>
      </c>
      <c r="M5124" t="s">
        <v>1562</v>
      </c>
      <c r="N5124">
        <v>4</v>
      </c>
      <c r="O5124">
        <v>17</v>
      </c>
      <c r="P5124">
        <v>17</v>
      </c>
      <c r="Q5124">
        <v>20</v>
      </c>
      <c r="R5124">
        <v>7</v>
      </c>
      <c r="S5124">
        <v>7</v>
      </c>
      <c r="T5124">
        <v>10</v>
      </c>
    </row>
    <row r="5125" spans="8:20" x14ac:dyDescent="0.35">
      <c r="H5125">
        <v>677.04899999999998</v>
      </c>
      <c r="I5125">
        <v>50.051000000000002</v>
      </c>
      <c r="J5125" t="s">
        <v>134</v>
      </c>
      <c r="K5125" t="s">
        <v>55</v>
      </c>
      <c r="L5125">
        <v>3</v>
      </c>
      <c r="M5125" t="s">
        <v>1040</v>
      </c>
      <c r="N5125">
        <v>3</v>
      </c>
      <c r="O5125">
        <v>9</v>
      </c>
      <c r="P5125">
        <v>12</v>
      </c>
      <c r="Q5125">
        <v>14</v>
      </c>
      <c r="R5125">
        <v>7</v>
      </c>
      <c r="S5125">
        <v>10</v>
      </c>
      <c r="T5125">
        <v>12</v>
      </c>
    </row>
    <row r="5126" spans="8:20" x14ac:dyDescent="0.35">
      <c r="H5126">
        <v>677.05</v>
      </c>
      <c r="I5126">
        <v>50.052</v>
      </c>
      <c r="J5126" t="s">
        <v>134</v>
      </c>
      <c r="K5126" t="s">
        <v>33</v>
      </c>
      <c r="L5126">
        <v>3</v>
      </c>
      <c r="M5126" t="s">
        <v>1173</v>
      </c>
      <c r="N5126">
        <v>4</v>
      </c>
      <c r="O5126">
        <v>13</v>
      </c>
      <c r="P5126">
        <v>13</v>
      </c>
      <c r="Q5126">
        <v>16</v>
      </c>
      <c r="R5126">
        <v>11</v>
      </c>
      <c r="S5126">
        <v>11</v>
      </c>
      <c r="T5126">
        <v>14</v>
      </c>
    </row>
    <row r="5127" spans="8:20" x14ac:dyDescent="0.35">
      <c r="H5127">
        <v>677.05100000000004</v>
      </c>
      <c r="I5127">
        <v>50.052999999999997</v>
      </c>
      <c r="J5127" t="s">
        <v>134</v>
      </c>
      <c r="K5127" t="s">
        <v>135</v>
      </c>
      <c r="L5127">
        <v>3</v>
      </c>
      <c r="M5127" t="s">
        <v>1174</v>
      </c>
      <c r="N5127">
        <v>3</v>
      </c>
      <c r="O5127">
        <v>8</v>
      </c>
      <c r="P5127">
        <v>11</v>
      </c>
      <c r="Q5127">
        <v>13</v>
      </c>
      <c r="R5127">
        <v>8</v>
      </c>
      <c r="S5127">
        <v>11</v>
      </c>
      <c r="T5127">
        <v>13</v>
      </c>
    </row>
    <row r="5128" spans="8:20" x14ac:dyDescent="0.35">
      <c r="H5128">
        <v>677.05200000000002</v>
      </c>
      <c r="I5128">
        <v>50.054000000000002</v>
      </c>
      <c r="J5128" t="s">
        <v>134</v>
      </c>
      <c r="K5128" t="s">
        <v>136</v>
      </c>
      <c r="L5128">
        <v>3</v>
      </c>
      <c r="M5128" t="s">
        <v>899</v>
      </c>
      <c r="N5128">
        <v>4</v>
      </c>
      <c r="O5128">
        <v>15</v>
      </c>
      <c r="P5128">
        <v>15</v>
      </c>
      <c r="Q5128">
        <v>18</v>
      </c>
      <c r="R5128">
        <v>10</v>
      </c>
      <c r="S5128">
        <v>10</v>
      </c>
      <c r="T5128">
        <v>13</v>
      </c>
    </row>
    <row r="5129" spans="8:20" x14ac:dyDescent="0.35">
      <c r="H5129">
        <v>677.053</v>
      </c>
      <c r="I5129">
        <v>50.055</v>
      </c>
      <c r="J5129" t="s">
        <v>134</v>
      </c>
      <c r="K5129" t="s">
        <v>137</v>
      </c>
      <c r="L5129">
        <v>3</v>
      </c>
      <c r="M5129" t="s">
        <v>900</v>
      </c>
      <c r="N5129">
        <v>3</v>
      </c>
      <c r="O5129">
        <v>3</v>
      </c>
      <c r="P5129">
        <v>6</v>
      </c>
      <c r="Q5129">
        <v>8</v>
      </c>
      <c r="R5129">
        <v>16</v>
      </c>
      <c r="S5129">
        <v>19</v>
      </c>
      <c r="T5129">
        <v>21</v>
      </c>
    </row>
    <row r="5130" spans="8:20" x14ac:dyDescent="0.35">
      <c r="H5130">
        <v>677.05399999999997</v>
      </c>
      <c r="I5130">
        <v>50.055999999999997</v>
      </c>
      <c r="J5130" t="s">
        <v>134</v>
      </c>
      <c r="K5130" t="s">
        <v>138</v>
      </c>
      <c r="L5130">
        <v>3</v>
      </c>
      <c r="M5130" t="s">
        <v>1174</v>
      </c>
      <c r="N5130">
        <v>3</v>
      </c>
      <c r="O5130">
        <v>8</v>
      </c>
      <c r="P5130">
        <v>11</v>
      </c>
      <c r="Q5130">
        <v>13</v>
      </c>
      <c r="R5130">
        <v>8</v>
      </c>
      <c r="S5130">
        <v>11</v>
      </c>
      <c r="T5130">
        <v>13</v>
      </c>
    </row>
    <row r="5131" spans="8:20" x14ac:dyDescent="0.35">
      <c r="H5131">
        <v>677.05499999999995</v>
      </c>
      <c r="I5131">
        <v>50.057000000000002</v>
      </c>
      <c r="J5131" t="s">
        <v>134</v>
      </c>
      <c r="K5131" t="s">
        <v>139</v>
      </c>
      <c r="L5131">
        <v>3</v>
      </c>
      <c r="M5131" t="s">
        <v>782</v>
      </c>
      <c r="N5131">
        <v>4</v>
      </c>
      <c r="O5131">
        <v>14</v>
      </c>
      <c r="P5131">
        <v>14</v>
      </c>
      <c r="Q5131">
        <v>17</v>
      </c>
      <c r="R5131">
        <v>8</v>
      </c>
      <c r="S5131">
        <v>8</v>
      </c>
      <c r="T5131">
        <v>11</v>
      </c>
    </row>
    <row r="5132" spans="8:20" x14ac:dyDescent="0.35">
      <c r="H5132">
        <v>677.05600000000004</v>
      </c>
      <c r="I5132">
        <v>50.058</v>
      </c>
      <c r="J5132" t="s">
        <v>134</v>
      </c>
      <c r="K5132" t="s">
        <v>1415</v>
      </c>
      <c r="L5132">
        <v>3</v>
      </c>
      <c r="M5132" t="s">
        <v>1174</v>
      </c>
      <c r="N5132">
        <v>3</v>
      </c>
      <c r="O5132">
        <v>8</v>
      </c>
      <c r="P5132">
        <v>11</v>
      </c>
      <c r="Q5132">
        <v>13</v>
      </c>
      <c r="R5132">
        <v>8</v>
      </c>
      <c r="S5132">
        <v>11</v>
      </c>
      <c r="T5132">
        <v>13</v>
      </c>
    </row>
    <row r="5133" spans="8:20" x14ac:dyDescent="0.35">
      <c r="H5133">
        <v>677.05700000000002</v>
      </c>
      <c r="I5133">
        <v>50.058999999999997</v>
      </c>
      <c r="J5133" t="s">
        <v>134</v>
      </c>
      <c r="K5133" t="s">
        <v>34</v>
      </c>
      <c r="L5133">
        <v>3</v>
      </c>
      <c r="M5133" t="s">
        <v>1173</v>
      </c>
      <c r="N5133">
        <v>4</v>
      </c>
      <c r="O5133">
        <v>13</v>
      </c>
      <c r="P5133">
        <v>13</v>
      </c>
      <c r="Q5133">
        <v>16</v>
      </c>
      <c r="R5133">
        <v>11</v>
      </c>
      <c r="S5133">
        <v>11</v>
      </c>
      <c r="T5133">
        <v>14</v>
      </c>
    </row>
    <row r="5134" spans="8:20" x14ac:dyDescent="0.35">
      <c r="H5134">
        <v>677.05799999999999</v>
      </c>
      <c r="I5134">
        <v>50.06</v>
      </c>
      <c r="J5134" t="s">
        <v>134</v>
      </c>
      <c r="K5134" t="s">
        <v>35</v>
      </c>
      <c r="L5134">
        <v>3</v>
      </c>
      <c r="M5134" t="s">
        <v>301</v>
      </c>
      <c r="N5134">
        <v>3</v>
      </c>
      <c r="O5134">
        <v>2</v>
      </c>
      <c r="P5134">
        <v>5</v>
      </c>
      <c r="Q5134">
        <v>7</v>
      </c>
      <c r="R5134">
        <v>16</v>
      </c>
      <c r="S5134">
        <v>19</v>
      </c>
      <c r="T5134">
        <v>21</v>
      </c>
    </row>
    <row r="5135" spans="8:20" x14ac:dyDescent="0.35">
      <c r="H5135">
        <v>677.05899999999997</v>
      </c>
      <c r="I5135">
        <v>50.061</v>
      </c>
      <c r="J5135" t="s">
        <v>134</v>
      </c>
      <c r="K5135" t="s">
        <v>140</v>
      </c>
      <c r="L5135">
        <v>3</v>
      </c>
      <c r="M5135" t="s">
        <v>554</v>
      </c>
      <c r="N5135">
        <v>4</v>
      </c>
      <c r="O5135">
        <v>12</v>
      </c>
      <c r="P5135">
        <v>12</v>
      </c>
      <c r="Q5135">
        <v>15</v>
      </c>
      <c r="R5135">
        <v>8</v>
      </c>
      <c r="S5135">
        <v>8</v>
      </c>
      <c r="T5135">
        <v>11</v>
      </c>
    </row>
    <row r="5136" spans="8:20" x14ac:dyDescent="0.35">
      <c r="H5136">
        <v>677.06</v>
      </c>
      <c r="I5136">
        <v>50.061999999999998</v>
      </c>
      <c r="J5136" t="s">
        <v>134</v>
      </c>
      <c r="K5136" t="s">
        <v>30</v>
      </c>
      <c r="L5136">
        <v>3</v>
      </c>
      <c r="M5136" t="s">
        <v>387</v>
      </c>
      <c r="N5136">
        <v>3</v>
      </c>
      <c r="O5136">
        <v>0</v>
      </c>
      <c r="P5136">
        <v>3</v>
      </c>
      <c r="Q5136">
        <v>5</v>
      </c>
      <c r="R5136">
        <v>20</v>
      </c>
      <c r="S5136">
        <v>23</v>
      </c>
      <c r="T5136">
        <v>25</v>
      </c>
    </row>
    <row r="5137" spans="8:20" x14ac:dyDescent="0.35">
      <c r="H5137">
        <v>677.06100000000004</v>
      </c>
      <c r="I5137">
        <v>50.063000000000002</v>
      </c>
      <c r="J5137" t="s">
        <v>134</v>
      </c>
      <c r="K5137" t="s">
        <v>141</v>
      </c>
      <c r="L5137">
        <v>3</v>
      </c>
      <c r="M5137" t="s">
        <v>1081</v>
      </c>
      <c r="N5137">
        <v>4</v>
      </c>
      <c r="O5137">
        <v>15</v>
      </c>
      <c r="P5137">
        <v>15</v>
      </c>
      <c r="Q5137">
        <v>18</v>
      </c>
      <c r="R5137">
        <v>9</v>
      </c>
      <c r="S5137">
        <v>9</v>
      </c>
      <c r="T5137">
        <v>12</v>
      </c>
    </row>
    <row r="5138" spans="8:20" x14ac:dyDescent="0.35">
      <c r="H5138">
        <v>677.06200000000001</v>
      </c>
      <c r="I5138">
        <v>50.064</v>
      </c>
      <c r="J5138" t="s">
        <v>134</v>
      </c>
      <c r="K5138" t="s">
        <v>142</v>
      </c>
      <c r="L5138">
        <v>3</v>
      </c>
      <c r="M5138" t="s">
        <v>248</v>
      </c>
      <c r="N5138">
        <v>4</v>
      </c>
      <c r="O5138">
        <v>18</v>
      </c>
      <c r="P5138">
        <v>18</v>
      </c>
      <c r="Q5138">
        <v>21</v>
      </c>
      <c r="R5138">
        <v>7</v>
      </c>
      <c r="S5138">
        <v>7</v>
      </c>
      <c r="T5138">
        <v>10</v>
      </c>
    </row>
    <row r="5139" spans="8:20" x14ac:dyDescent="0.35">
      <c r="H5139">
        <v>677.06299999999999</v>
      </c>
      <c r="I5139">
        <v>50.064999999999998</v>
      </c>
      <c r="J5139" t="s">
        <v>134</v>
      </c>
      <c r="K5139" t="s">
        <v>36</v>
      </c>
      <c r="L5139">
        <v>3</v>
      </c>
      <c r="M5139" t="s">
        <v>1175</v>
      </c>
      <c r="N5139">
        <v>4</v>
      </c>
      <c r="O5139">
        <v>13</v>
      </c>
      <c r="P5139">
        <v>13</v>
      </c>
      <c r="Q5139">
        <v>16</v>
      </c>
      <c r="R5139">
        <v>8</v>
      </c>
      <c r="S5139">
        <v>8</v>
      </c>
      <c r="T5139">
        <v>11</v>
      </c>
    </row>
    <row r="5140" spans="8:20" x14ac:dyDescent="0.35">
      <c r="H5140">
        <v>677.06399999999996</v>
      </c>
      <c r="I5140">
        <v>50.066000000000003</v>
      </c>
      <c r="J5140" t="s">
        <v>134</v>
      </c>
      <c r="K5140" t="s">
        <v>143</v>
      </c>
      <c r="L5140">
        <v>3</v>
      </c>
      <c r="M5140" t="s">
        <v>735</v>
      </c>
      <c r="N5140">
        <v>4</v>
      </c>
      <c r="O5140">
        <v>9</v>
      </c>
      <c r="P5140">
        <v>9</v>
      </c>
      <c r="Q5140">
        <v>12</v>
      </c>
      <c r="R5140">
        <v>13</v>
      </c>
      <c r="S5140">
        <v>13</v>
      </c>
      <c r="T5140">
        <v>16</v>
      </c>
    </row>
    <row r="5141" spans="8:20" x14ac:dyDescent="0.35">
      <c r="H5141">
        <v>677.06500000000005</v>
      </c>
      <c r="I5141">
        <v>50.067</v>
      </c>
      <c r="J5141" t="s">
        <v>134</v>
      </c>
      <c r="K5141" t="s">
        <v>144</v>
      </c>
      <c r="L5141">
        <v>3</v>
      </c>
      <c r="M5141" t="s">
        <v>1148</v>
      </c>
      <c r="N5141">
        <v>4</v>
      </c>
      <c r="O5141">
        <v>13</v>
      </c>
      <c r="P5141">
        <v>13</v>
      </c>
      <c r="Q5141">
        <v>16</v>
      </c>
      <c r="R5141">
        <v>10</v>
      </c>
      <c r="S5141">
        <v>10</v>
      </c>
      <c r="T5141">
        <v>13</v>
      </c>
    </row>
    <row r="5142" spans="8:20" x14ac:dyDescent="0.35">
      <c r="H5142">
        <v>677.06600000000003</v>
      </c>
      <c r="I5142">
        <v>50.067999999999998</v>
      </c>
      <c r="J5142" t="s">
        <v>134</v>
      </c>
      <c r="K5142" t="s">
        <v>56</v>
      </c>
      <c r="L5142">
        <v>3</v>
      </c>
      <c r="M5142" t="s">
        <v>1176</v>
      </c>
      <c r="N5142">
        <v>4</v>
      </c>
      <c r="O5142">
        <v>12</v>
      </c>
      <c r="P5142">
        <v>12</v>
      </c>
      <c r="Q5142">
        <v>15</v>
      </c>
      <c r="R5142">
        <v>10</v>
      </c>
      <c r="S5142">
        <v>10</v>
      </c>
      <c r="T5142">
        <v>13</v>
      </c>
    </row>
    <row r="5143" spans="8:20" x14ac:dyDescent="0.35">
      <c r="H5143">
        <v>677.06700000000001</v>
      </c>
      <c r="I5143">
        <v>50.069000000000003</v>
      </c>
      <c r="J5143" t="s">
        <v>134</v>
      </c>
      <c r="K5143" t="s">
        <v>145</v>
      </c>
      <c r="L5143">
        <v>3</v>
      </c>
      <c r="M5143" t="s">
        <v>1175</v>
      </c>
      <c r="N5143">
        <v>4</v>
      </c>
      <c r="O5143">
        <v>13</v>
      </c>
      <c r="P5143">
        <v>13</v>
      </c>
      <c r="Q5143">
        <v>16</v>
      </c>
      <c r="R5143">
        <v>8</v>
      </c>
      <c r="S5143">
        <v>8</v>
      </c>
      <c r="T5143">
        <v>11</v>
      </c>
    </row>
    <row r="5144" spans="8:20" x14ac:dyDescent="0.35">
      <c r="H5144">
        <v>677.06799999999998</v>
      </c>
      <c r="I5144">
        <v>50.07</v>
      </c>
      <c r="J5144" t="s">
        <v>134</v>
      </c>
      <c r="K5144" t="s">
        <v>146</v>
      </c>
      <c r="L5144">
        <v>3</v>
      </c>
      <c r="M5144" t="s">
        <v>1174</v>
      </c>
      <c r="N5144">
        <v>3</v>
      </c>
      <c r="O5144">
        <v>8</v>
      </c>
      <c r="P5144">
        <v>11</v>
      </c>
      <c r="Q5144">
        <v>13</v>
      </c>
      <c r="R5144">
        <v>8</v>
      </c>
      <c r="S5144">
        <v>11</v>
      </c>
      <c r="T5144">
        <v>13</v>
      </c>
    </row>
    <row r="5145" spans="8:20" x14ac:dyDescent="0.35">
      <c r="H5145">
        <v>677.06899999999996</v>
      </c>
      <c r="I5145">
        <v>50.072000000000003</v>
      </c>
      <c r="J5145" t="s">
        <v>134</v>
      </c>
      <c r="K5145" t="s">
        <v>28</v>
      </c>
      <c r="L5145">
        <v>3</v>
      </c>
      <c r="M5145" t="s">
        <v>857</v>
      </c>
      <c r="N5145">
        <v>4</v>
      </c>
      <c r="O5145">
        <v>7</v>
      </c>
      <c r="P5145">
        <v>7</v>
      </c>
      <c r="Q5145">
        <v>10</v>
      </c>
      <c r="R5145">
        <v>14</v>
      </c>
      <c r="S5145">
        <v>14</v>
      </c>
      <c r="T5145">
        <v>17</v>
      </c>
    </row>
    <row r="5146" spans="8:20" x14ac:dyDescent="0.35">
      <c r="H5146">
        <v>677.07</v>
      </c>
      <c r="I5146">
        <v>50.073</v>
      </c>
      <c r="J5146" t="s">
        <v>134</v>
      </c>
      <c r="K5146" t="s">
        <v>148</v>
      </c>
      <c r="L5146">
        <v>3</v>
      </c>
      <c r="M5146" t="s">
        <v>1177</v>
      </c>
      <c r="N5146">
        <v>4</v>
      </c>
      <c r="O5146">
        <v>12</v>
      </c>
      <c r="P5146">
        <v>12</v>
      </c>
      <c r="Q5146">
        <v>15</v>
      </c>
      <c r="R5146">
        <v>11</v>
      </c>
      <c r="S5146">
        <v>11</v>
      </c>
      <c r="T5146">
        <v>14</v>
      </c>
    </row>
    <row r="5147" spans="8:20" x14ac:dyDescent="0.35">
      <c r="H5147">
        <v>677.07100000000003</v>
      </c>
      <c r="I5147">
        <v>50.073999999999998</v>
      </c>
      <c r="J5147" t="s">
        <v>134</v>
      </c>
      <c r="K5147" t="s">
        <v>149</v>
      </c>
      <c r="L5147">
        <v>3</v>
      </c>
      <c r="M5147" t="s">
        <v>896</v>
      </c>
      <c r="N5147">
        <v>3</v>
      </c>
      <c r="O5147">
        <v>9</v>
      </c>
      <c r="P5147">
        <v>12</v>
      </c>
      <c r="Q5147">
        <v>14</v>
      </c>
      <c r="R5147">
        <v>7</v>
      </c>
      <c r="S5147">
        <v>10</v>
      </c>
      <c r="T5147">
        <v>12</v>
      </c>
    </row>
    <row r="5148" spans="8:20" x14ac:dyDescent="0.35">
      <c r="H5148">
        <v>677.072</v>
      </c>
      <c r="I5148">
        <v>50.075000000000003</v>
      </c>
      <c r="J5148" t="s">
        <v>134</v>
      </c>
      <c r="K5148" t="s">
        <v>150</v>
      </c>
      <c r="L5148">
        <v>3</v>
      </c>
      <c r="M5148" t="s">
        <v>936</v>
      </c>
      <c r="N5148">
        <v>4</v>
      </c>
      <c r="O5148">
        <v>14</v>
      </c>
      <c r="P5148">
        <v>14</v>
      </c>
      <c r="Q5148">
        <v>17</v>
      </c>
      <c r="R5148">
        <v>10</v>
      </c>
      <c r="S5148">
        <v>10</v>
      </c>
      <c r="T5148">
        <v>13</v>
      </c>
    </row>
    <row r="5149" spans="8:20" x14ac:dyDescent="0.35">
      <c r="H5149">
        <v>677.07299999999998</v>
      </c>
      <c r="I5149">
        <v>50.076000000000001</v>
      </c>
      <c r="J5149" t="s">
        <v>134</v>
      </c>
      <c r="K5149" t="s">
        <v>151</v>
      </c>
      <c r="L5149">
        <v>3</v>
      </c>
      <c r="M5149" t="s">
        <v>719</v>
      </c>
      <c r="N5149">
        <v>4</v>
      </c>
      <c r="O5149">
        <v>12</v>
      </c>
      <c r="P5149">
        <v>12</v>
      </c>
      <c r="Q5149">
        <v>15</v>
      </c>
      <c r="R5149">
        <v>11</v>
      </c>
      <c r="S5149">
        <v>11</v>
      </c>
      <c r="T5149">
        <v>14</v>
      </c>
    </row>
    <row r="5150" spans="8:20" x14ac:dyDescent="0.35">
      <c r="H5150">
        <v>677.07399999999996</v>
      </c>
      <c r="I5150">
        <v>50.076999999999998</v>
      </c>
      <c r="J5150" t="s">
        <v>134</v>
      </c>
      <c r="K5150" t="s">
        <v>152</v>
      </c>
      <c r="L5150">
        <v>3</v>
      </c>
      <c r="M5150" t="s">
        <v>1134</v>
      </c>
      <c r="N5150">
        <v>4</v>
      </c>
      <c r="O5150">
        <v>15</v>
      </c>
      <c r="P5150">
        <v>15</v>
      </c>
      <c r="Q5150">
        <v>18</v>
      </c>
      <c r="R5150">
        <v>10</v>
      </c>
      <c r="S5150">
        <v>10</v>
      </c>
      <c r="T5150">
        <v>13</v>
      </c>
    </row>
    <row r="5151" spans="8:20" x14ac:dyDescent="0.35">
      <c r="H5151">
        <v>677.07500000000005</v>
      </c>
      <c r="I5151">
        <v>50.078000000000003</v>
      </c>
      <c r="J5151" t="s">
        <v>134</v>
      </c>
      <c r="K5151" t="s">
        <v>1752</v>
      </c>
      <c r="L5151">
        <v>3</v>
      </c>
      <c r="M5151" t="s">
        <v>1756</v>
      </c>
      <c r="N5151">
        <v>4</v>
      </c>
      <c r="O5151">
        <v>19</v>
      </c>
      <c r="P5151">
        <v>19</v>
      </c>
      <c r="Q5151">
        <v>22</v>
      </c>
      <c r="R5151">
        <v>6</v>
      </c>
      <c r="S5151">
        <v>6</v>
      </c>
      <c r="T5151">
        <v>9</v>
      </c>
    </row>
    <row r="5152" spans="8:20" x14ac:dyDescent="0.35">
      <c r="H5152">
        <v>677.07600000000002</v>
      </c>
      <c r="I5152">
        <v>50.08</v>
      </c>
      <c r="J5152" t="s">
        <v>134</v>
      </c>
      <c r="K5152" t="s">
        <v>1606</v>
      </c>
      <c r="L5152">
        <v>3</v>
      </c>
      <c r="M5152" t="s">
        <v>1401</v>
      </c>
      <c r="N5152">
        <v>3</v>
      </c>
      <c r="O5152">
        <v>13</v>
      </c>
      <c r="P5152">
        <v>16</v>
      </c>
      <c r="Q5152">
        <v>18</v>
      </c>
      <c r="R5152">
        <v>4</v>
      </c>
      <c r="S5152">
        <v>7</v>
      </c>
      <c r="T5152">
        <v>9</v>
      </c>
    </row>
    <row r="5153" spans="8:20" x14ac:dyDescent="0.35">
      <c r="H5153">
        <v>677.077</v>
      </c>
      <c r="I5153">
        <v>50.081000000000003</v>
      </c>
      <c r="J5153" t="s">
        <v>134</v>
      </c>
      <c r="K5153" t="s">
        <v>154</v>
      </c>
      <c r="L5153">
        <v>3</v>
      </c>
      <c r="M5153" t="s">
        <v>651</v>
      </c>
      <c r="N5153">
        <v>4</v>
      </c>
      <c r="O5153">
        <v>16</v>
      </c>
      <c r="P5153">
        <v>16</v>
      </c>
      <c r="Q5153">
        <v>19</v>
      </c>
      <c r="R5153">
        <v>9</v>
      </c>
      <c r="S5153">
        <v>9</v>
      </c>
      <c r="T5153">
        <v>12</v>
      </c>
    </row>
    <row r="5154" spans="8:20" x14ac:dyDescent="0.35">
      <c r="H5154">
        <v>677.07799999999997</v>
      </c>
      <c r="I5154">
        <v>50.082000000000001</v>
      </c>
      <c r="J5154" t="s">
        <v>134</v>
      </c>
      <c r="K5154" t="s">
        <v>155</v>
      </c>
      <c r="L5154">
        <v>3</v>
      </c>
      <c r="M5154" t="s">
        <v>584</v>
      </c>
      <c r="N5154">
        <v>4</v>
      </c>
      <c r="O5154">
        <v>13</v>
      </c>
      <c r="P5154">
        <v>13</v>
      </c>
      <c r="Q5154">
        <v>16</v>
      </c>
      <c r="R5154">
        <v>10</v>
      </c>
      <c r="S5154">
        <v>10</v>
      </c>
      <c r="T5154">
        <v>13</v>
      </c>
    </row>
    <row r="5155" spans="8:20" x14ac:dyDescent="0.35">
      <c r="H5155">
        <v>677.07899999999995</v>
      </c>
      <c r="I5155">
        <v>50.082999999999998</v>
      </c>
      <c r="J5155" t="s">
        <v>134</v>
      </c>
      <c r="K5155" t="s">
        <v>57</v>
      </c>
      <c r="L5155">
        <v>3</v>
      </c>
      <c r="M5155" t="s">
        <v>910</v>
      </c>
      <c r="N5155">
        <v>3</v>
      </c>
      <c r="O5155">
        <v>12</v>
      </c>
      <c r="P5155">
        <v>15</v>
      </c>
      <c r="Q5155">
        <v>17</v>
      </c>
      <c r="R5155">
        <v>5</v>
      </c>
      <c r="S5155">
        <v>8</v>
      </c>
      <c r="T5155">
        <v>10</v>
      </c>
    </row>
    <row r="5156" spans="8:20" x14ac:dyDescent="0.35">
      <c r="H5156">
        <v>677.08</v>
      </c>
      <c r="I5156">
        <v>50.084000000000003</v>
      </c>
      <c r="J5156" t="s">
        <v>134</v>
      </c>
      <c r="K5156" t="s">
        <v>1666</v>
      </c>
      <c r="L5156">
        <v>3</v>
      </c>
      <c r="M5156" t="s">
        <v>1673</v>
      </c>
      <c r="N5156">
        <v>4</v>
      </c>
      <c r="O5156">
        <v>15</v>
      </c>
      <c r="P5156">
        <v>15</v>
      </c>
      <c r="Q5156">
        <v>18</v>
      </c>
      <c r="R5156">
        <v>9</v>
      </c>
      <c r="S5156">
        <v>9</v>
      </c>
      <c r="T5156">
        <v>12</v>
      </c>
    </row>
    <row r="5157" spans="8:20" x14ac:dyDescent="0.35">
      <c r="H5157">
        <v>677.08100000000002</v>
      </c>
      <c r="I5157">
        <v>50.085000000000001</v>
      </c>
      <c r="J5157" t="s">
        <v>134</v>
      </c>
      <c r="K5157" t="s">
        <v>156</v>
      </c>
      <c r="L5157">
        <v>3</v>
      </c>
      <c r="M5157" t="s">
        <v>1173</v>
      </c>
      <c r="N5157">
        <v>4</v>
      </c>
      <c r="O5157">
        <v>13</v>
      </c>
      <c r="P5157">
        <v>13</v>
      </c>
      <c r="Q5157">
        <v>16</v>
      </c>
      <c r="R5157">
        <v>11</v>
      </c>
      <c r="S5157">
        <v>11</v>
      </c>
      <c r="T5157">
        <v>14</v>
      </c>
    </row>
    <row r="5158" spans="8:20" x14ac:dyDescent="0.35">
      <c r="H5158">
        <v>677.08199999999999</v>
      </c>
      <c r="I5158">
        <v>50.085999999999999</v>
      </c>
      <c r="J5158" t="s">
        <v>134</v>
      </c>
      <c r="K5158" t="s">
        <v>37</v>
      </c>
      <c r="L5158">
        <v>3</v>
      </c>
      <c r="M5158" t="s">
        <v>939</v>
      </c>
      <c r="N5158">
        <v>3</v>
      </c>
      <c r="O5158">
        <v>7</v>
      </c>
      <c r="P5158">
        <v>10</v>
      </c>
      <c r="Q5158">
        <v>12</v>
      </c>
      <c r="R5158">
        <v>7</v>
      </c>
      <c r="S5158">
        <v>10</v>
      </c>
      <c r="T5158">
        <v>12</v>
      </c>
    </row>
    <row r="5159" spans="8:20" x14ac:dyDescent="0.35">
      <c r="H5159">
        <v>677.08299999999997</v>
      </c>
      <c r="I5159">
        <v>50.087000000000003</v>
      </c>
      <c r="J5159" t="s">
        <v>134</v>
      </c>
      <c r="K5159" t="s">
        <v>157</v>
      </c>
      <c r="L5159">
        <v>3</v>
      </c>
      <c r="M5159" t="s">
        <v>906</v>
      </c>
      <c r="N5159">
        <v>4</v>
      </c>
      <c r="O5159">
        <v>13</v>
      </c>
      <c r="P5159">
        <v>13</v>
      </c>
      <c r="Q5159">
        <v>16</v>
      </c>
      <c r="R5159">
        <v>12</v>
      </c>
      <c r="S5159">
        <v>12</v>
      </c>
      <c r="T5159">
        <v>15</v>
      </c>
    </row>
    <row r="5160" spans="8:20" x14ac:dyDescent="0.35">
      <c r="H5160">
        <v>677.08399999999995</v>
      </c>
      <c r="I5160">
        <v>50.088000000000001</v>
      </c>
      <c r="J5160" t="s">
        <v>134</v>
      </c>
      <c r="K5160" t="s">
        <v>58</v>
      </c>
      <c r="L5160">
        <v>3</v>
      </c>
      <c r="M5160" t="s">
        <v>1646</v>
      </c>
      <c r="N5160">
        <v>4</v>
      </c>
      <c r="O5160">
        <v>18</v>
      </c>
      <c r="P5160">
        <v>18</v>
      </c>
      <c r="Q5160">
        <v>21</v>
      </c>
      <c r="R5160">
        <v>8</v>
      </c>
      <c r="S5160">
        <v>8</v>
      </c>
      <c r="T5160">
        <v>11</v>
      </c>
    </row>
    <row r="5161" spans="8:20" x14ac:dyDescent="0.35">
      <c r="H5161">
        <v>677.08500000000004</v>
      </c>
      <c r="I5161">
        <v>50.088999999999999</v>
      </c>
      <c r="J5161" t="s">
        <v>134</v>
      </c>
      <c r="K5161" t="s">
        <v>59</v>
      </c>
      <c r="L5161">
        <v>3</v>
      </c>
      <c r="M5161" t="s">
        <v>1040</v>
      </c>
      <c r="N5161">
        <v>3</v>
      </c>
      <c r="O5161">
        <v>9</v>
      </c>
      <c r="P5161">
        <v>12</v>
      </c>
      <c r="Q5161">
        <v>14</v>
      </c>
      <c r="R5161">
        <v>7</v>
      </c>
      <c r="S5161">
        <v>10</v>
      </c>
      <c r="T5161">
        <v>12</v>
      </c>
    </row>
    <row r="5162" spans="8:20" x14ac:dyDescent="0.35">
      <c r="H5162">
        <v>677.08600000000001</v>
      </c>
      <c r="I5162">
        <v>50.09</v>
      </c>
      <c r="J5162" t="s">
        <v>134</v>
      </c>
      <c r="K5162" t="s">
        <v>158</v>
      </c>
      <c r="L5162">
        <v>3</v>
      </c>
      <c r="M5162" t="s">
        <v>1173</v>
      </c>
      <c r="N5162">
        <v>4</v>
      </c>
      <c r="O5162">
        <v>13</v>
      </c>
      <c r="P5162">
        <v>13</v>
      </c>
      <c r="Q5162">
        <v>16</v>
      </c>
      <c r="R5162">
        <v>11</v>
      </c>
      <c r="S5162">
        <v>11</v>
      </c>
      <c r="T5162">
        <v>14</v>
      </c>
    </row>
    <row r="5163" spans="8:20" x14ac:dyDescent="0.35">
      <c r="H5163">
        <v>677.08699999999999</v>
      </c>
      <c r="I5163">
        <v>50.091000000000001</v>
      </c>
      <c r="J5163" t="s">
        <v>134</v>
      </c>
      <c r="K5163" t="s">
        <v>159</v>
      </c>
      <c r="L5163">
        <v>3</v>
      </c>
      <c r="M5163" t="s">
        <v>842</v>
      </c>
      <c r="N5163">
        <v>4</v>
      </c>
      <c r="O5163">
        <v>16</v>
      </c>
      <c r="P5163">
        <v>16</v>
      </c>
      <c r="Q5163">
        <v>19</v>
      </c>
      <c r="R5163">
        <v>8</v>
      </c>
      <c r="S5163">
        <v>8</v>
      </c>
      <c r="T5163">
        <v>11</v>
      </c>
    </row>
    <row r="5164" spans="8:20" x14ac:dyDescent="0.35">
      <c r="H5164">
        <v>677.08799999999997</v>
      </c>
      <c r="I5164">
        <v>50.091999999999999</v>
      </c>
      <c r="J5164" t="s">
        <v>134</v>
      </c>
      <c r="K5164" t="s">
        <v>160</v>
      </c>
      <c r="L5164">
        <v>3</v>
      </c>
      <c r="M5164" t="s">
        <v>825</v>
      </c>
      <c r="N5164">
        <v>3</v>
      </c>
      <c r="O5164">
        <v>11</v>
      </c>
      <c r="P5164">
        <v>14</v>
      </c>
      <c r="Q5164">
        <v>16</v>
      </c>
      <c r="R5164">
        <v>7</v>
      </c>
      <c r="S5164">
        <v>10</v>
      </c>
      <c r="T5164">
        <v>12</v>
      </c>
    </row>
    <row r="5165" spans="8:20" x14ac:dyDescent="0.35">
      <c r="H5165">
        <v>677.08900000000006</v>
      </c>
      <c r="I5165">
        <v>50.093000000000004</v>
      </c>
      <c r="J5165" t="s">
        <v>134</v>
      </c>
      <c r="K5165" t="s">
        <v>161</v>
      </c>
      <c r="L5165">
        <v>3</v>
      </c>
      <c r="M5165" t="s">
        <v>964</v>
      </c>
      <c r="N5165">
        <v>4</v>
      </c>
      <c r="O5165">
        <v>17</v>
      </c>
      <c r="P5165">
        <v>17</v>
      </c>
      <c r="Q5165">
        <v>20</v>
      </c>
      <c r="R5165">
        <v>8</v>
      </c>
      <c r="S5165">
        <v>8</v>
      </c>
      <c r="T5165">
        <v>11</v>
      </c>
    </row>
    <row r="5166" spans="8:20" x14ac:dyDescent="0.35">
      <c r="H5166">
        <v>677.09</v>
      </c>
      <c r="I5166">
        <v>50.094000000000001</v>
      </c>
      <c r="J5166" t="s">
        <v>134</v>
      </c>
      <c r="K5166" t="s">
        <v>1374</v>
      </c>
      <c r="L5166">
        <v>3</v>
      </c>
      <c r="M5166" t="s">
        <v>1401</v>
      </c>
      <c r="N5166">
        <v>3</v>
      </c>
      <c r="O5166">
        <v>13</v>
      </c>
      <c r="P5166">
        <v>16</v>
      </c>
      <c r="Q5166">
        <v>18</v>
      </c>
      <c r="R5166">
        <v>4</v>
      </c>
      <c r="S5166">
        <v>7</v>
      </c>
      <c r="T5166">
        <v>9</v>
      </c>
    </row>
    <row r="5167" spans="8:20" x14ac:dyDescent="0.35">
      <c r="H5167">
        <v>677.09100000000001</v>
      </c>
      <c r="I5167">
        <v>50.094999999999999</v>
      </c>
      <c r="J5167" t="s">
        <v>134</v>
      </c>
      <c r="K5167" t="s">
        <v>162</v>
      </c>
      <c r="L5167">
        <v>3</v>
      </c>
      <c r="M5167" t="s">
        <v>774</v>
      </c>
      <c r="N5167">
        <v>4</v>
      </c>
      <c r="O5167">
        <v>7</v>
      </c>
      <c r="P5167">
        <v>7</v>
      </c>
      <c r="Q5167">
        <v>10</v>
      </c>
      <c r="R5167">
        <v>14</v>
      </c>
      <c r="S5167">
        <v>14</v>
      </c>
      <c r="T5167">
        <v>17</v>
      </c>
    </row>
    <row r="5168" spans="8:20" x14ac:dyDescent="0.35">
      <c r="H5168">
        <v>677.09199999999998</v>
      </c>
      <c r="I5168">
        <v>50.095999999999997</v>
      </c>
      <c r="J5168" t="s">
        <v>134</v>
      </c>
      <c r="K5168" t="s">
        <v>163</v>
      </c>
      <c r="L5168">
        <v>3</v>
      </c>
      <c r="M5168" t="s">
        <v>1002</v>
      </c>
      <c r="N5168">
        <v>3</v>
      </c>
      <c r="O5168">
        <v>2</v>
      </c>
      <c r="P5168">
        <v>5</v>
      </c>
      <c r="Q5168">
        <v>7</v>
      </c>
      <c r="R5168">
        <v>16</v>
      </c>
      <c r="S5168">
        <v>19</v>
      </c>
      <c r="T5168">
        <v>21</v>
      </c>
    </row>
    <row r="5169" spans="8:20" x14ac:dyDescent="0.35">
      <c r="H5169">
        <v>677.09299999999996</v>
      </c>
      <c r="I5169">
        <v>50.097000000000001</v>
      </c>
      <c r="J5169" t="s">
        <v>134</v>
      </c>
      <c r="K5169" t="s">
        <v>24</v>
      </c>
      <c r="L5169">
        <v>3</v>
      </c>
      <c r="M5169" t="s">
        <v>301</v>
      </c>
      <c r="N5169">
        <v>3</v>
      </c>
      <c r="O5169">
        <v>2</v>
      </c>
      <c r="P5169">
        <v>5</v>
      </c>
      <c r="Q5169">
        <v>7</v>
      </c>
      <c r="R5169">
        <v>16</v>
      </c>
      <c r="S5169">
        <v>19</v>
      </c>
      <c r="T5169">
        <v>21</v>
      </c>
    </row>
    <row r="5170" spans="8:20" x14ac:dyDescent="0.35">
      <c r="H5170">
        <v>677.09400000000005</v>
      </c>
      <c r="I5170">
        <v>50.097999999999999</v>
      </c>
      <c r="J5170" t="s">
        <v>134</v>
      </c>
      <c r="K5170" t="s">
        <v>1496</v>
      </c>
      <c r="L5170">
        <v>3</v>
      </c>
      <c r="M5170" t="s">
        <v>1174</v>
      </c>
      <c r="N5170">
        <v>3</v>
      </c>
      <c r="O5170">
        <v>8</v>
      </c>
      <c r="P5170">
        <v>11</v>
      </c>
      <c r="Q5170">
        <v>13</v>
      </c>
      <c r="R5170">
        <v>8</v>
      </c>
      <c r="S5170">
        <v>11</v>
      </c>
      <c r="T5170">
        <v>13</v>
      </c>
    </row>
    <row r="5171" spans="8:20" x14ac:dyDescent="0.35">
      <c r="H5171">
        <v>677.09500000000003</v>
      </c>
      <c r="I5171">
        <v>50.1</v>
      </c>
      <c r="J5171" t="s">
        <v>134</v>
      </c>
      <c r="K5171" t="s">
        <v>165</v>
      </c>
      <c r="L5171">
        <v>3</v>
      </c>
      <c r="M5171" t="s">
        <v>1178</v>
      </c>
      <c r="N5171">
        <v>3</v>
      </c>
      <c r="O5171">
        <v>13</v>
      </c>
      <c r="P5171">
        <v>16</v>
      </c>
      <c r="Q5171">
        <v>18</v>
      </c>
      <c r="R5171">
        <v>5</v>
      </c>
      <c r="S5171">
        <v>8</v>
      </c>
      <c r="T5171">
        <v>10</v>
      </c>
    </row>
    <row r="5172" spans="8:20" x14ac:dyDescent="0.35">
      <c r="H5172">
        <v>677.096</v>
      </c>
      <c r="I5172">
        <v>50.100999999999999</v>
      </c>
      <c r="J5172" t="s">
        <v>134</v>
      </c>
      <c r="K5172" t="s">
        <v>60</v>
      </c>
      <c r="L5172">
        <v>3</v>
      </c>
      <c r="M5172" t="s">
        <v>1179</v>
      </c>
      <c r="N5172">
        <v>3</v>
      </c>
      <c r="O5172">
        <v>9</v>
      </c>
      <c r="P5172">
        <v>12</v>
      </c>
      <c r="Q5172">
        <v>14</v>
      </c>
      <c r="R5172">
        <v>8</v>
      </c>
      <c r="S5172">
        <v>11</v>
      </c>
      <c r="T5172">
        <v>13</v>
      </c>
    </row>
    <row r="5173" spans="8:20" x14ac:dyDescent="0.35">
      <c r="H5173">
        <v>677.09699999999998</v>
      </c>
      <c r="I5173">
        <v>50.101999999999997</v>
      </c>
      <c r="J5173" t="s">
        <v>134</v>
      </c>
      <c r="K5173" t="s">
        <v>29</v>
      </c>
      <c r="L5173">
        <v>3</v>
      </c>
      <c r="M5173" t="s">
        <v>1177</v>
      </c>
      <c r="N5173">
        <v>4</v>
      </c>
      <c r="O5173">
        <v>12</v>
      </c>
      <c r="P5173">
        <v>12</v>
      </c>
      <c r="Q5173">
        <v>15</v>
      </c>
      <c r="R5173">
        <v>11</v>
      </c>
      <c r="S5173">
        <v>11</v>
      </c>
      <c r="T5173">
        <v>14</v>
      </c>
    </row>
    <row r="5174" spans="8:20" x14ac:dyDescent="0.35">
      <c r="H5174">
        <v>677.09799999999996</v>
      </c>
      <c r="I5174">
        <v>50.103000000000002</v>
      </c>
      <c r="J5174" t="s">
        <v>134</v>
      </c>
      <c r="K5174" t="s">
        <v>166</v>
      </c>
      <c r="L5174">
        <v>3</v>
      </c>
      <c r="M5174" t="s">
        <v>1180</v>
      </c>
      <c r="N5174">
        <v>4</v>
      </c>
      <c r="O5174">
        <v>14</v>
      </c>
      <c r="P5174">
        <v>14</v>
      </c>
      <c r="Q5174">
        <v>17</v>
      </c>
      <c r="R5174">
        <v>7</v>
      </c>
      <c r="S5174">
        <v>7</v>
      </c>
      <c r="T5174">
        <v>10</v>
      </c>
    </row>
    <row r="5175" spans="8:20" x14ac:dyDescent="0.35">
      <c r="H5175">
        <v>677.09900000000005</v>
      </c>
      <c r="I5175">
        <v>50.103999999999999</v>
      </c>
      <c r="J5175" t="s">
        <v>134</v>
      </c>
      <c r="K5175" t="s">
        <v>167</v>
      </c>
      <c r="L5175">
        <v>3</v>
      </c>
      <c r="M5175" t="s">
        <v>916</v>
      </c>
      <c r="N5175">
        <v>4</v>
      </c>
      <c r="O5175">
        <v>13</v>
      </c>
      <c r="P5175">
        <v>13</v>
      </c>
      <c r="Q5175">
        <v>16</v>
      </c>
      <c r="R5175">
        <v>9</v>
      </c>
      <c r="S5175">
        <v>9</v>
      </c>
      <c r="T5175">
        <v>12</v>
      </c>
    </row>
    <row r="5176" spans="8:20" x14ac:dyDescent="0.35">
      <c r="H5176">
        <v>677.1</v>
      </c>
      <c r="I5176">
        <v>50.104999999999997</v>
      </c>
      <c r="J5176" t="s">
        <v>134</v>
      </c>
      <c r="K5176" t="s">
        <v>1722</v>
      </c>
      <c r="L5176">
        <v>3</v>
      </c>
      <c r="M5176" t="s">
        <v>1726</v>
      </c>
      <c r="N5176">
        <v>3</v>
      </c>
      <c r="O5176">
        <v>10</v>
      </c>
      <c r="P5176">
        <v>13</v>
      </c>
      <c r="Q5176">
        <v>15</v>
      </c>
      <c r="R5176">
        <v>6</v>
      </c>
      <c r="S5176">
        <v>9</v>
      </c>
      <c r="T5176">
        <v>11</v>
      </c>
    </row>
    <row r="5177" spans="8:20" x14ac:dyDescent="0.35">
      <c r="H5177">
        <v>677.101</v>
      </c>
      <c r="I5177">
        <v>50.106000000000002</v>
      </c>
      <c r="J5177" t="s">
        <v>134</v>
      </c>
      <c r="K5177" t="s">
        <v>1706</v>
      </c>
      <c r="L5177">
        <v>3</v>
      </c>
      <c r="M5177" t="s">
        <v>1708</v>
      </c>
      <c r="N5177">
        <v>3</v>
      </c>
      <c r="O5177">
        <v>18</v>
      </c>
      <c r="P5177">
        <v>21</v>
      </c>
      <c r="Q5177">
        <v>23</v>
      </c>
      <c r="R5177">
        <v>2</v>
      </c>
      <c r="S5177">
        <v>5</v>
      </c>
      <c r="T5177">
        <v>7</v>
      </c>
    </row>
    <row r="5178" spans="8:20" x14ac:dyDescent="0.35">
      <c r="H5178">
        <v>677.10199999999998</v>
      </c>
      <c r="I5178">
        <v>50.106999999999999</v>
      </c>
      <c r="J5178" t="s">
        <v>134</v>
      </c>
      <c r="K5178" t="s">
        <v>168</v>
      </c>
      <c r="L5178">
        <v>3</v>
      </c>
      <c r="M5178" t="s">
        <v>1117</v>
      </c>
      <c r="N5178">
        <v>4</v>
      </c>
      <c r="O5178">
        <v>16</v>
      </c>
      <c r="P5178">
        <v>16</v>
      </c>
      <c r="Q5178">
        <v>19</v>
      </c>
      <c r="R5178">
        <v>9</v>
      </c>
      <c r="S5178">
        <v>9</v>
      </c>
      <c r="T5178">
        <v>12</v>
      </c>
    </row>
    <row r="5179" spans="8:20" x14ac:dyDescent="0.35">
      <c r="H5179">
        <v>677.10299999999995</v>
      </c>
      <c r="I5179">
        <v>50.107999999999997</v>
      </c>
      <c r="J5179" t="s">
        <v>134</v>
      </c>
      <c r="K5179" t="s">
        <v>1651</v>
      </c>
      <c r="L5179">
        <v>3</v>
      </c>
      <c r="M5179" t="s">
        <v>1664</v>
      </c>
      <c r="N5179">
        <v>3</v>
      </c>
      <c r="O5179">
        <v>15</v>
      </c>
      <c r="P5179">
        <v>18</v>
      </c>
      <c r="Q5179">
        <v>20</v>
      </c>
      <c r="R5179">
        <v>1</v>
      </c>
      <c r="S5179">
        <v>4</v>
      </c>
      <c r="T5179">
        <v>6</v>
      </c>
    </row>
    <row r="5180" spans="8:20" x14ac:dyDescent="0.35">
      <c r="H5180">
        <v>677.10400000000004</v>
      </c>
      <c r="I5180">
        <v>50.109000000000002</v>
      </c>
      <c r="J5180" t="s">
        <v>134</v>
      </c>
      <c r="K5180" t="s">
        <v>61</v>
      </c>
      <c r="L5180">
        <v>3</v>
      </c>
      <c r="M5180" t="s">
        <v>1177</v>
      </c>
      <c r="N5180">
        <v>4</v>
      </c>
      <c r="O5180">
        <v>12</v>
      </c>
      <c r="P5180">
        <v>12</v>
      </c>
      <c r="Q5180">
        <v>15</v>
      </c>
      <c r="R5180">
        <v>11</v>
      </c>
      <c r="S5180">
        <v>11</v>
      </c>
      <c r="T5180">
        <v>14</v>
      </c>
    </row>
    <row r="5181" spans="8:20" x14ac:dyDescent="0.35">
      <c r="H5181">
        <v>677.10500000000002</v>
      </c>
      <c r="I5181">
        <v>50.11</v>
      </c>
      <c r="J5181" t="s">
        <v>134</v>
      </c>
      <c r="K5181" t="s">
        <v>38</v>
      </c>
      <c r="L5181">
        <v>3</v>
      </c>
      <c r="M5181" t="s">
        <v>824</v>
      </c>
      <c r="N5181">
        <v>3</v>
      </c>
      <c r="O5181">
        <v>7</v>
      </c>
      <c r="P5181">
        <v>10</v>
      </c>
      <c r="Q5181">
        <v>12</v>
      </c>
      <c r="R5181">
        <v>8</v>
      </c>
      <c r="S5181">
        <v>11</v>
      </c>
      <c r="T5181">
        <v>13</v>
      </c>
    </row>
    <row r="5182" spans="8:20" x14ac:dyDescent="0.35">
      <c r="H5182">
        <v>677.10599999999999</v>
      </c>
      <c r="I5182">
        <v>50.110999999999997</v>
      </c>
      <c r="J5182" t="s">
        <v>134</v>
      </c>
      <c r="K5182" t="s">
        <v>169</v>
      </c>
      <c r="L5182">
        <v>3</v>
      </c>
      <c r="M5182" t="s">
        <v>897</v>
      </c>
      <c r="N5182">
        <v>4</v>
      </c>
      <c r="O5182">
        <v>18</v>
      </c>
      <c r="P5182">
        <v>18</v>
      </c>
      <c r="Q5182">
        <v>21</v>
      </c>
      <c r="R5182">
        <v>4</v>
      </c>
      <c r="S5182">
        <v>4</v>
      </c>
      <c r="T5182">
        <v>7</v>
      </c>
    </row>
    <row r="5183" spans="8:20" x14ac:dyDescent="0.35">
      <c r="H5183">
        <v>677.10699999999997</v>
      </c>
      <c r="I5183">
        <v>50.112000000000002</v>
      </c>
      <c r="J5183" t="s">
        <v>134</v>
      </c>
      <c r="K5183" t="s">
        <v>39</v>
      </c>
      <c r="L5183">
        <v>3</v>
      </c>
      <c r="M5183" t="s">
        <v>625</v>
      </c>
      <c r="N5183">
        <v>3</v>
      </c>
      <c r="O5183">
        <v>17</v>
      </c>
      <c r="P5183">
        <v>20</v>
      </c>
      <c r="Q5183">
        <v>22</v>
      </c>
      <c r="R5183">
        <v>0</v>
      </c>
      <c r="S5183">
        <v>3</v>
      </c>
      <c r="T5183">
        <v>5</v>
      </c>
    </row>
    <row r="5184" spans="8:20" x14ac:dyDescent="0.35">
      <c r="H5184">
        <v>677.10799999999995</v>
      </c>
      <c r="I5184">
        <v>50.113</v>
      </c>
      <c r="J5184" t="s">
        <v>134</v>
      </c>
      <c r="K5184" t="s">
        <v>170</v>
      </c>
      <c r="L5184">
        <v>3</v>
      </c>
      <c r="M5184" t="s">
        <v>1173</v>
      </c>
      <c r="N5184">
        <v>4</v>
      </c>
      <c r="O5184">
        <v>13</v>
      </c>
      <c r="P5184">
        <v>13</v>
      </c>
      <c r="Q5184">
        <v>16</v>
      </c>
      <c r="R5184">
        <v>11</v>
      </c>
      <c r="S5184">
        <v>11</v>
      </c>
      <c r="T5184">
        <v>14</v>
      </c>
    </row>
    <row r="5185" spans="8:20" x14ac:dyDescent="0.35">
      <c r="H5185">
        <v>677.10900000000004</v>
      </c>
      <c r="I5185">
        <v>50.113999999999997</v>
      </c>
      <c r="J5185" t="s">
        <v>134</v>
      </c>
      <c r="K5185" t="s">
        <v>25</v>
      </c>
      <c r="L5185">
        <v>3</v>
      </c>
      <c r="M5185" t="s">
        <v>917</v>
      </c>
      <c r="N5185">
        <v>4</v>
      </c>
      <c r="O5185">
        <v>13</v>
      </c>
      <c r="P5185">
        <v>13</v>
      </c>
      <c r="Q5185">
        <v>16</v>
      </c>
      <c r="R5185">
        <v>12</v>
      </c>
      <c r="S5185">
        <v>12</v>
      </c>
      <c r="T5185">
        <v>15</v>
      </c>
    </row>
    <row r="5186" spans="8:20" x14ac:dyDescent="0.35">
      <c r="H5186">
        <v>677.11</v>
      </c>
      <c r="I5186">
        <v>50.115000000000002</v>
      </c>
      <c r="J5186" t="s">
        <v>134</v>
      </c>
      <c r="K5186" t="s">
        <v>171</v>
      </c>
      <c r="L5186">
        <v>3</v>
      </c>
      <c r="M5186" t="s">
        <v>1598</v>
      </c>
      <c r="N5186">
        <v>4</v>
      </c>
      <c r="O5186">
        <v>17</v>
      </c>
      <c r="P5186">
        <v>17</v>
      </c>
      <c r="Q5186">
        <v>20</v>
      </c>
      <c r="R5186">
        <v>6</v>
      </c>
      <c r="S5186">
        <v>6</v>
      </c>
      <c r="T5186">
        <v>9</v>
      </c>
    </row>
    <row r="5187" spans="8:20" x14ac:dyDescent="0.35">
      <c r="H5187">
        <v>677.11099999999999</v>
      </c>
      <c r="I5187">
        <v>50.116</v>
      </c>
      <c r="J5187" t="s">
        <v>134</v>
      </c>
      <c r="K5187" t="s">
        <v>62</v>
      </c>
      <c r="L5187">
        <v>3</v>
      </c>
      <c r="M5187" t="s">
        <v>651</v>
      </c>
      <c r="N5187">
        <v>4</v>
      </c>
      <c r="O5187">
        <v>16</v>
      </c>
      <c r="P5187">
        <v>16</v>
      </c>
      <c r="Q5187">
        <v>19</v>
      </c>
      <c r="R5187">
        <v>9</v>
      </c>
      <c r="S5187">
        <v>9</v>
      </c>
      <c r="T5187">
        <v>12</v>
      </c>
    </row>
    <row r="5188" spans="8:20" x14ac:dyDescent="0.35">
      <c r="H5188">
        <v>677.11199999999997</v>
      </c>
      <c r="I5188">
        <v>50.116999999999997</v>
      </c>
      <c r="J5188" t="s">
        <v>134</v>
      </c>
      <c r="K5188" t="s">
        <v>63</v>
      </c>
      <c r="L5188">
        <v>3</v>
      </c>
      <c r="M5188" t="s">
        <v>939</v>
      </c>
      <c r="N5188">
        <v>3</v>
      </c>
      <c r="O5188">
        <v>7</v>
      </c>
      <c r="P5188">
        <v>10</v>
      </c>
      <c r="Q5188">
        <v>12</v>
      </c>
      <c r="R5188">
        <v>7</v>
      </c>
      <c r="S5188">
        <v>10</v>
      </c>
      <c r="T5188">
        <v>12</v>
      </c>
    </row>
    <row r="5189" spans="8:20" x14ac:dyDescent="0.35">
      <c r="H5189">
        <v>677.11300000000006</v>
      </c>
      <c r="I5189">
        <v>50.118000000000002</v>
      </c>
      <c r="J5189" t="s">
        <v>134</v>
      </c>
      <c r="K5189" t="s">
        <v>172</v>
      </c>
      <c r="L5189">
        <v>3</v>
      </c>
      <c r="M5189" t="s">
        <v>1090</v>
      </c>
      <c r="N5189">
        <v>4</v>
      </c>
      <c r="O5189">
        <v>13</v>
      </c>
      <c r="P5189">
        <v>13</v>
      </c>
      <c r="Q5189">
        <v>16</v>
      </c>
      <c r="R5189">
        <v>10</v>
      </c>
      <c r="S5189">
        <v>10</v>
      </c>
      <c r="T5189">
        <v>13</v>
      </c>
    </row>
    <row r="5190" spans="8:20" x14ac:dyDescent="0.35">
      <c r="H5190">
        <v>677.11400000000003</v>
      </c>
      <c r="I5190">
        <v>50.119</v>
      </c>
      <c r="J5190" t="s">
        <v>134</v>
      </c>
      <c r="K5190" t="s">
        <v>173</v>
      </c>
      <c r="L5190">
        <v>3</v>
      </c>
      <c r="M5190" t="s">
        <v>898</v>
      </c>
      <c r="N5190">
        <v>4</v>
      </c>
      <c r="O5190">
        <v>15</v>
      </c>
      <c r="P5190">
        <v>15</v>
      </c>
      <c r="Q5190">
        <v>18</v>
      </c>
      <c r="R5190">
        <v>8</v>
      </c>
      <c r="S5190">
        <v>8</v>
      </c>
      <c r="T5190">
        <v>11</v>
      </c>
    </row>
    <row r="5191" spans="8:20" x14ac:dyDescent="0.35">
      <c r="H5191">
        <v>677.11500000000001</v>
      </c>
      <c r="I5191">
        <v>50.12</v>
      </c>
      <c r="J5191" t="s">
        <v>134</v>
      </c>
      <c r="K5191" t="s">
        <v>64</v>
      </c>
      <c r="L5191">
        <v>3</v>
      </c>
      <c r="M5191" t="s">
        <v>616</v>
      </c>
      <c r="N5191">
        <v>4</v>
      </c>
      <c r="O5191">
        <v>16</v>
      </c>
      <c r="P5191">
        <v>16</v>
      </c>
      <c r="Q5191">
        <v>19</v>
      </c>
      <c r="R5191">
        <v>8</v>
      </c>
      <c r="S5191">
        <v>8</v>
      </c>
      <c r="T5191">
        <v>11</v>
      </c>
    </row>
    <row r="5192" spans="8:20" x14ac:dyDescent="0.35">
      <c r="H5192">
        <v>677.11599999999999</v>
      </c>
      <c r="I5192">
        <v>50.121000000000002</v>
      </c>
      <c r="J5192" t="s">
        <v>134</v>
      </c>
      <c r="K5192" t="s">
        <v>174</v>
      </c>
      <c r="L5192">
        <v>3</v>
      </c>
      <c r="M5192" t="s">
        <v>1063</v>
      </c>
      <c r="N5192">
        <v>4</v>
      </c>
      <c r="O5192">
        <v>11</v>
      </c>
      <c r="P5192">
        <v>11</v>
      </c>
      <c r="Q5192">
        <v>14</v>
      </c>
      <c r="R5192">
        <v>11</v>
      </c>
      <c r="S5192">
        <v>11</v>
      </c>
      <c r="T5192">
        <v>14</v>
      </c>
    </row>
    <row r="5193" spans="8:20" x14ac:dyDescent="0.35">
      <c r="H5193">
        <v>677.11699999999996</v>
      </c>
      <c r="I5193">
        <v>50.122</v>
      </c>
      <c r="J5193" t="s">
        <v>134</v>
      </c>
      <c r="K5193" t="s">
        <v>175</v>
      </c>
      <c r="L5193">
        <v>3</v>
      </c>
      <c r="M5193" t="s">
        <v>1181</v>
      </c>
      <c r="N5193">
        <v>4</v>
      </c>
      <c r="O5193">
        <v>17</v>
      </c>
      <c r="P5193">
        <v>17</v>
      </c>
      <c r="Q5193">
        <v>20</v>
      </c>
      <c r="R5193">
        <v>8</v>
      </c>
      <c r="S5193">
        <v>8</v>
      </c>
      <c r="T5193">
        <v>11</v>
      </c>
    </row>
    <row r="5194" spans="8:20" x14ac:dyDescent="0.35">
      <c r="H5194">
        <v>677.11800000000005</v>
      </c>
      <c r="I5194">
        <v>50.122999999999998</v>
      </c>
      <c r="J5194" t="s">
        <v>134</v>
      </c>
      <c r="K5194" t="s">
        <v>65</v>
      </c>
      <c r="L5194">
        <v>3</v>
      </c>
      <c r="M5194" t="s">
        <v>453</v>
      </c>
      <c r="N5194">
        <v>3</v>
      </c>
      <c r="O5194">
        <v>14</v>
      </c>
      <c r="P5194">
        <v>17</v>
      </c>
      <c r="Q5194">
        <v>19</v>
      </c>
      <c r="R5194">
        <v>5</v>
      </c>
      <c r="S5194">
        <v>8</v>
      </c>
      <c r="T5194">
        <v>10</v>
      </c>
    </row>
    <row r="5195" spans="8:20" x14ac:dyDescent="0.35">
      <c r="H5195">
        <v>677.11900000000003</v>
      </c>
      <c r="I5195">
        <v>50.124000000000002</v>
      </c>
      <c r="J5195" t="s">
        <v>134</v>
      </c>
      <c r="K5195" t="s">
        <v>176</v>
      </c>
      <c r="L5195">
        <v>3</v>
      </c>
      <c r="M5195" t="s">
        <v>902</v>
      </c>
      <c r="N5195">
        <v>3</v>
      </c>
      <c r="O5195">
        <v>11</v>
      </c>
      <c r="P5195">
        <v>14</v>
      </c>
      <c r="Q5195">
        <v>16</v>
      </c>
      <c r="R5195">
        <v>6</v>
      </c>
      <c r="S5195">
        <v>9</v>
      </c>
      <c r="T5195">
        <v>11</v>
      </c>
    </row>
    <row r="5196" spans="8:20" x14ac:dyDescent="0.35">
      <c r="H5196">
        <v>677.12</v>
      </c>
      <c r="I5196">
        <v>50.125</v>
      </c>
      <c r="J5196" t="s">
        <v>134</v>
      </c>
      <c r="K5196" t="s">
        <v>1737</v>
      </c>
      <c r="L5196">
        <v>3</v>
      </c>
      <c r="M5196" t="s">
        <v>1740</v>
      </c>
      <c r="N5196">
        <v>4</v>
      </c>
      <c r="O5196">
        <v>16</v>
      </c>
      <c r="P5196">
        <v>16</v>
      </c>
      <c r="Q5196">
        <v>19</v>
      </c>
      <c r="R5196">
        <v>10</v>
      </c>
      <c r="S5196">
        <v>10</v>
      </c>
      <c r="T5196">
        <v>13</v>
      </c>
    </row>
    <row r="5197" spans="8:20" x14ac:dyDescent="0.35">
      <c r="H5197">
        <v>677.12099999999998</v>
      </c>
      <c r="I5197">
        <v>50.125999999999998</v>
      </c>
      <c r="J5197" t="s">
        <v>134</v>
      </c>
      <c r="K5197" t="s">
        <v>106</v>
      </c>
      <c r="L5197">
        <v>3</v>
      </c>
      <c r="M5197" t="s">
        <v>828</v>
      </c>
      <c r="N5197">
        <v>3</v>
      </c>
      <c r="O5197">
        <v>10</v>
      </c>
      <c r="P5197">
        <v>13</v>
      </c>
      <c r="Q5197">
        <v>15</v>
      </c>
      <c r="R5197">
        <v>6</v>
      </c>
      <c r="S5197">
        <v>9</v>
      </c>
      <c r="T5197">
        <v>11</v>
      </c>
    </row>
    <row r="5198" spans="8:20" x14ac:dyDescent="0.35">
      <c r="H5198">
        <v>677.12199999999996</v>
      </c>
      <c r="I5198">
        <v>50.127000000000002</v>
      </c>
      <c r="J5198" t="s">
        <v>134</v>
      </c>
      <c r="K5198" t="s">
        <v>40</v>
      </c>
      <c r="L5198">
        <v>3</v>
      </c>
      <c r="M5198" t="s">
        <v>1182</v>
      </c>
      <c r="N5198">
        <v>3</v>
      </c>
      <c r="O5198">
        <v>14</v>
      </c>
      <c r="P5198">
        <v>17</v>
      </c>
      <c r="Q5198">
        <v>19</v>
      </c>
      <c r="R5198">
        <v>4</v>
      </c>
      <c r="S5198">
        <v>7</v>
      </c>
      <c r="T5198">
        <v>9</v>
      </c>
    </row>
    <row r="5199" spans="8:20" x14ac:dyDescent="0.35">
      <c r="H5199">
        <v>677.12300000000005</v>
      </c>
      <c r="I5199">
        <v>50.128</v>
      </c>
      <c r="J5199" t="s">
        <v>134</v>
      </c>
      <c r="K5199" t="s">
        <v>177</v>
      </c>
      <c r="L5199">
        <v>3</v>
      </c>
      <c r="M5199" t="s">
        <v>1148</v>
      </c>
      <c r="N5199">
        <v>4</v>
      </c>
      <c r="O5199">
        <v>13</v>
      </c>
      <c r="P5199">
        <v>13</v>
      </c>
      <c r="Q5199">
        <v>16</v>
      </c>
      <c r="R5199">
        <v>10</v>
      </c>
      <c r="S5199">
        <v>10</v>
      </c>
      <c r="T5199">
        <v>13</v>
      </c>
    </row>
    <row r="5200" spans="8:20" x14ac:dyDescent="0.35">
      <c r="H5200">
        <v>677.12400000000002</v>
      </c>
      <c r="I5200">
        <v>50.128999999999998</v>
      </c>
      <c r="J5200" t="s">
        <v>134</v>
      </c>
      <c r="K5200" t="s">
        <v>66</v>
      </c>
      <c r="L5200">
        <v>3</v>
      </c>
      <c r="M5200" t="s">
        <v>1181</v>
      </c>
      <c r="N5200">
        <v>4</v>
      </c>
      <c r="O5200">
        <v>17</v>
      </c>
      <c r="P5200">
        <v>17</v>
      </c>
      <c r="Q5200">
        <v>20</v>
      </c>
      <c r="R5200">
        <v>8</v>
      </c>
      <c r="S5200">
        <v>8</v>
      </c>
      <c r="T5200">
        <v>11</v>
      </c>
    </row>
    <row r="5201" spans="8:20" x14ac:dyDescent="0.35">
      <c r="H5201">
        <v>677.125</v>
      </c>
      <c r="I5201">
        <v>50.13</v>
      </c>
      <c r="J5201" t="s">
        <v>134</v>
      </c>
      <c r="K5201" t="s">
        <v>67</v>
      </c>
      <c r="L5201">
        <v>3</v>
      </c>
      <c r="M5201" t="s">
        <v>1181</v>
      </c>
      <c r="N5201">
        <v>4</v>
      </c>
      <c r="O5201">
        <v>17</v>
      </c>
      <c r="P5201">
        <v>17</v>
      </c>
      <c r="Q5201">
        <v>20</v>
      </c>
      <c r="R5201">
        <v>8</v>
      </c>
      <c r="S5201">
        <v>8</v>
      </c>
      <c r="T5201">
        <v>11</v>
      </c>
    </row>
    <row r="5202" spans="8:20" x14ac:dyDescent="0.35">
      <c r="H5202">
        <v>677.12599999999998</v>
      </c>
      <c r="I5202">
        <v>50.131</v>
      </c>
      <c r="J5202" t="s">
        <v>134</v>
      </c>
      <c r="K5202" t="s">
        <v>178</v>
      </c>
      <c r="L5202">
        <v>3</v>
      </c>
      <c r="M5202" t="s">
        <v>911</v>
      </c>
      <c r="N5202">
        <v>4</v>
      </c>
      <c r="O5202">
        <v>15</v>
      </c>
      <c r="P5202">
        <v>15</v>
      </c>
      <c r="Q5202">
        <v>18</v>
      </c>
      <c r="R5202">
        <v>10</v>
      </c>
      <c r="S5202">
        <v>10</v>
      </c>
      <c r="T5202">
        <v>13</v>
      </c>
    </row>
    <row r="5203" spans="8:20" x14ac:dyDescent="0.35">
      <c r="H5203">
        <v>677.12699999999995</v>
      </c>
      <c r="I5203">
        <v>50.131999999999998</v>
      </c>
      <c r="J5203" t="s">
        <v>134</v>
      </c>
      <c r="K5203" t="s">
        <v>179</v>
      </c>
      <c r="L5203">
        <v>3</v>
      </c>
      <c r="M5203" t="s">
        <v>625</v>
      </c>
      <c r="N5203">
        <v>3</v>
      </c>
      <c r="O5203">
        <v>17</v>
      </c>
      <c r="P5203">
        <v>20</v>
      </c>
      <c r="Q5203">
        <v>22</v>
      </c>
      <c r="R5203">
        <v>0</v>
      </c>
      <c r="S5203">
        <v>3</v>
      </c>
      <c r="T5203">
        <v>5</v>
      </c>
    </row>
    <row r="5204" spans="8:20" x14ac:dyDescent="0.35">
      <c r="H5204">
        <v>677.12800000000004</v>
      </c>
      <c r="I5204">
        <v>50.133000000000003</v>
      </c>
      <c r="J5204" t="s">
        <v>134</v>
      </c>
      <c r="K5204" t="s">
        <v>68</v>
      </c>
      <c r="L5204">
        <v>3</v>
      </c>
      <c r="M5204" t="s">
        <v>882</v>
      </c>
      <c r="N5204">
        <v>4</v>
      </c>
      <c r="O5204">
        <v>22</v>
      </c>
      <c r="P5204">
        <v>22</v>
      </c>
      <c r="Q5204">
        <v>25</v>
      </c>
      <c r="R5204">
        <v>0</v>
      </c>
      <c r="S5204">
        <v>0</v>
      </c>
      <c r="T5204">
        <v>3</v>
      </c>
    </row>
    <row r="5205" spans="8:20" x14ac:dyDescent="0.35">
      <c r="H5205">
        <v>677.12900000000002</v>
      </c>
      <c r="I5205">
        <v>50.134</v>
      </c>
      <c r="J5205" t="s">
        <v>134</v>
      </c>
      <c r="K5205" t="s">
        <v>26</v>
      </c>
      <c r="L5205">
        <v>3</v>
      </c>
      <c r="M5205" t="s">
        <v>977</v>
      </c>
      <c r="N5205">
        <v>3</v>
      </c>
      <c r="O5205">
        <v>12</v>
      </c>
      <c r="P5205">
        <v>15</v>
      </c>
      <c r="Q5205">
        <v>17</v>
      </c>
      <c r="R5205">
        <v>3</v>
      </c>
      <c r="S5205">
        <v>6</v>
      </c>
      <c r="T5205">
        <v>8</v>
      </c>
    </row>
    <row r="5206" spans="8:20" x14ac:dyDescent="0.35">
      <c r="H5206">
        <v>677.13</v>
      </c>
      <c r="I5206">
        <v>50.134999999999998</v>
      </c>
      <c r="J5206" t="s">
        <v>134</v>
      </c>
      <c r="K5206" t="s">
        <v>69</v>
      </c>
      <c r="L5206">
        <v>3</v>
      </c>
      <c r="M5206" t="s">
        <v>662</v>
      </c>
      <c r="N5206">
        <v>4</v>
      </c>
      <c r="O5206">
        <v>12</v>
      </c>
      <c r="P5206">
        <v>12</v>
      </c>
      <c r="Q5206">
        <v>15</v>
      </c>
      <c r="R5206">
        <v>12</v>
      </c>
      <c r="S5206">
        <v>12</v>
      </c>
      <c r="T5206">
        <v>15</v>
      </c>
    </row>
    <row r="5207" spans="8:20" x14ac:dyDescent="0.35">
      <c r="H5207">
        <v>677.13099999999997</v>
      </c>
      <c r="I5207">
        <v>50.136000000000003</v>
      </c>
      <c r="J5207" t="s">
        <v>134</v>
      </c>
      <c r="K5207" t="s">
        <v>1531</v>
      </c>
      <c r="L5207">
        <v>3</v>
      </c>
      <c r="M5207" t="s">
        <v>1558</v>
      </c>
      <c r="N5207">
        <v>4</v>
      </c>
      <c r="O5207">
        <v>23</v>
      </c>
      <c r="P5207">
        <v>23</v>
      </c>
      <c r="Q5207">
        <v>26</v>
      </c>
      <c r="R5207">
        <v>3</v>
      </c>
      <c r="S5207">
        <v>3</v>
      </c>
      <c r="T5207">
        <v>6</v>
      </c>
    </row>
    <row r="5208" spans="8:20" x14ac:dyDescent="0.35">
      <c r="H5208">
        <v>677.13199999999995</v>
      </c>
      <c r="I5208">
        <v>50.137</v>
      </c>
      <c r="J5208" t="s">
        <v>134</v>
      </c>
      <c r="K5208" t="s">
        <v>41</v>
      </c>
      <c r="L5208">
        <v>3</v>
      </c>
      <c r="M5208" t="s">
        <v>1177</v>
      </c>
      <c r="N5208">
        <v>4</v>
      </c>
      <c r="O5208">
        <v>12</v>
      </c>
      <c r="P5208">
        <v>12</v>
      </c>
      <c r="Q5208">
        <v>15</v>
      </c>
      <c r="R5208">
        <v>11</v>
      </c>
      <c r="S5208">
        <v>11</v>
      </c>
      <c r="T5208">
        <v>14</v>
      </c>
    </row>
    <row r="5209" spans="8:20" x14ac:dyDescent="0.35">
      <c r="H5209">
        <v>677.13300000000004</v>
      </c>
      <c r="I5209">
        <v>50.137999999999998</v>
      </c>
      <c r="J5209" t="s">
        <v>134</v>
      </c>
      <c r="K5209" t="s">
        <v>180</v>
      </c>
      <c r="L5209">
        <v>3</v>
      </c>
      <c r="M5209" t="s">
        <v>1175</v>
      </c>
      <c r="N5209">
        <v>4</v>
      </c>
      <c r="O5209">
        <v>13</v>
      </c>
      <c r="P5209">
        <v>13</v>
      </c>
      <c r="Q5209">
        <v>16</v>
      </c>
      <c r="R5209">
        <v>8</v>
      </c>
      <c r="S5209">
        <v>8</v>
      </c>
      <c r="T5209">
        <v>11</v>
      </c>
    </row>
    <row r="5210" spans="8:20" x14ac:dyDescent="0.35">
      <c r="H5210">
        <v>677.13400000000001</v>
      </c>
      <c r="I5210">
        <v>50.139000000000003</v>
      </c>
      <c r="J5210" t="s">
        <v>134</v>
      </c>
      <c r="K5210" t="s">
        <v>70</v>
      </c>
      <c r="L5210">
        <v>3</v>
      </c>
      <c r="M5210" t="s">
        <v>882</v>
      </c>
      <c r="N5210">
        <v>4</v>
      </c>
      <c r="O5210">
        <v>22</v>
      </c>
      <c r="P5210">
        <v>22</v>
      </c>
      <c r="Q5210">
        <v>25</v>
      </c>
      <c r="R5210">
        <v>0</v>
      </c>
      <c r="S5210">
        <v>0</v>
      </c>
      <c r="T5210">
        <v>3</v>
      </c>
    </row>
    <row r="5211" spans="8:20" x14ac:dyDescent="0.35">
      <c r="H5211">
        <v>683.04600000000005</v>
      </c>
      <c r="I5211">
        <v>51.052</v>
      </c>
      <c r="J5211" t="s">
        <v>55</v>
      </c>
      <c r="K5211" t="s">
        <v>33</v>
      </c>
      <c r="L5211">
        <v>2</v>
      </c>
      <c r="M5211" t="s">
        <v>1183</v>
      </c>
      <c r="N5211">
        <v>1</v>
      </c>
      <c r="O5211">
        <v>5</v>
      </c>
      <c r="P5211">
        <v>12</v>
      </c>
      <c r="Q5211">
        <v>14</v>
      </c>
      <c r="R5211">
        <v>4</v>
      </c>
      <c r="S5211">
        <v>11</v>
      </c>
      <c r="T5211">
        <v>13</v>
      </c>
    </row>
    <row r="5212" spans="8:20" x14ac:dyDescent="0.35">
      <c r="H5212">
        <v>683.04700000000003</v>
      </c>
      <c r="I5212">
        <v>51.052999999999997</v>
      </c>
      <c r="J5212" t="s">
        <v>55</v>
      </c>
      <c r="K5212" t="s">
        <v>135</v>
      </c>
      <c r="L5212">
        <v>3</v>
      </c>
      <c r="M5212" t="s">
        <v>1183</v>
      </c>
      <c r="N5212">
        <v>1</v>
      </c>
      <c r="O5212">
        <v>5</v>
      </c>
      <c r="P5212">
        <v>12</v>
      </c>
      <c r="Q5212">
        <v>14</v>
      </c>
      <c r="R5212">
        <v>4</v>
      </c>
      <c r="S5212">
        <v>11</v>
      </c>
      <c r="T5212">
        <v>13</v>
      </c>
    </row>
    <row r="5213" spans="8:20" x14ac:dyDescent="0.35">
      <c r="H5213">
        <v>683.048</v>
      </c>
      <c r="I5213">
        <v>51.054000000000002</v>
      </c>
      <c r="J5213" t="s">
        <v>55</v>
      </c>
      <c r="K5213" t="s">
        <v>136</v>
      </c>
      <c r="L5213">
        <v>3</v>
      </c>
      <c r="M5213" t="s">
        <v>1165</v>
      </c>
      <c r="N5213">
        <v>4</v>
      </c>
      <c r="O5213">
        <v>20</v>
      </c>
      <c r="P5213">
        <v>20</v>
      </c>
      <c r="Q5213">
        <v>23</v>
      </c>
      <c r="R5213">
        <v>3</v>
      </c>
      <c r="S5213">
        <v>3</v>
      </c>
      <c r="T5213">
        <v>6</v>
      </c>
    </row>
    <row r="5214" spans="8:20" x14ac:dyDescent="0.35">
      <c r="H5214">
        <v>683.04899999999998</v>
      </c>
      <c r="I5214">
        <v>51.055</v>
      </c>
      <c r="J5214" t="s">
        <v>55</v>
      </c>
      <c r="K5214" t="s">
        <v>137</v>
      </c>
      <c r="L5214">
        <v>3</v>
      </c>
      <c r="M5214" t="s">
        <v>302</v>
      </c>
      <c r="N5214">
        <v>1</v>
      </c>
      <c r="O5214">
        <v>4</v>
      </c>
      <c r="P5214">
        <v>11</v>
      </c>
      <c r="Q5214">
        <v>13</v>
      </c>
      <c r="R5214">
        <v>4</v>
      </c>
      <c r="S5214">
        <v>11</v>
      </c>
      <c r="T5214">
        <v>13</v>
      </c>
    </row>
    <row r="5215" spans="8:20" x14ac:dyDescent="0.35">
      <c r="H5215">
        <v>683.05</v>
      </c>
      <c r="I5215">
        <v>51.057000000000002</v>
      </c>
      <c r="J5215" t="s">
        <v>55</v>
      </c>
      <c r="K5215" t="s">
        <v>139</v>
      </c>
      <c r="L5215">
        <v>3</v>
      </c>
      <c r="M5215" t="s">
        <v>663</v>
      </c>
      <c r="N5215">
        <v>4</v>
      </c>
      <c r="O5215">
        <v>14</v>
      </c>
      <c r="P5215">
        <v>14</v>
      </c>
      <c r="Q5215">
        <v>17</v>
      </c>
      <c r="R5215">
        <v>9</v>
      </c>
      <c r="S5215">
        <v>9</v>
      </c>
      <c r="T5215">
        <v>12</v>
      </c>
    </row>
    <row r="5216" spans="8:20" x14ac:dyDescent="0.35">
      <c r="H5216">
        <v>683.05100000000004</v>
      </c>
      <c r="I5216">
        <v>51.058</v>
      </c>
      <c r="J5216" t="s">
        <v>55</v>
      </c>
      <c r="K5216" t="s">
        <v>1415</v>
      </c>
      <c r="L5216">
        <v>3</v>
      </c>
      <c r="M5216" t="s">
        <v>1489</v>
      </c>
      <c r="N5216">
        <v>3</v>
      </c>
      <c r="O5216">
        <v>15</v>
      </c>
      <c r="P5216">
        <v>18</v>
      </c>
      <c r="Q5216">
        <v>20</v>
      </c>
      <c r="R5216">
        <v>1</v>
      </c>
      <c r="S5216">
        <v>4</v>
      </c>
      <c r="T5216">
        <v>6</v>
      </c>
    </row>
    <row r="5217" spans="8:20" x14ac:dyDescent="0.35">
      <c r="H5217">
        <v>683.05200000000002</v>
      </c>
      <c r="I5217">
        <v>51.058999999999997</v>
      </c>
      <c r="J5217" t="s">
        <v>55</v>
      </c>
      <c r="K5217" t="s">
        <v>34</v>
      </c>
      <c r="L5217">
        <v>2</v>
      </c>
      <c r="M5217" t="s">
        <v>1184</v>
      </c>
      <c r="N5217">
        <v>2</v>
      </c>
      <c r="O5217">
        <v>5</v>
      </c>
      <c r="P5217">
        <v>10</v>
      </c>
      <c r="Q5217">
        <v>12</v>
      </c>
      <c r="R5217">
        <v>5</v>
      </c>
      <c r="S5217">
        <v>10</v>
      </c>
      <c r="T5217">
        <v>12</v>
      </c>
    </row>
    <row r="5218" spans="8:20" x14ac:dyDescent="0.35">
      <c r="H5218">
        <v>683.053</v>
      </c>
      <c r="I5218">
        <v>51.06</v>
      </c>
      <c r="J5218" t="s">
        <v>55</v>
      </c>
      <c r="K5218" t="s">
        <v>35</v>
      </c>
      <c r="L5218">
        <v>2</v>
      </c>
      <c r="M5218" t="s">
        <v>1185</v>
      </c>
      <c r="N5218">
        <v>2</v>
      </c>
      <c r="O5218">
        <v>8</v>
      </c>
      <c r="P5218">
        <v>13</v>
      </c>
      <c r="Q5218">
        <v>15</v>
      </c>
      <c r="R5218">
        <v>5</v>
      </c>
      <c r="S5218">
        <v>10</v>
      </c>
      <c r="T5218">
        <v>12</v>
      </c>
    </row>
    <row r="5219" spans="8:20" x14ac:dyDescent="0.35">
      <c r="H5219">
        <v>683.05399999999997</v>
      </c>
      <c r="I5219">
        <v>51.061</v>
      </c>
      <c r="J5219" t="s">
        <v>55</v>
      </c>
      <c r="K5219" t="s">
        <v>140</v>
      </c>
      <c r="L5219">
        <v>3</v>
      </c>
      <c r="M5219" t="s">
        <v>1165</v>
      </c>
      <c r="N5219">
        <v>4</v>
      </c>
      <c r="O5219">
        <v>20</v>
      </c>
      <c r="P5219">
        <v>20</v>
      </c>
      <c r="Q5219">
        <v>23</v>
      </c>
      <c r="R5219">
        <v>3</v>
      </c>
      <c r="S5219">
        <v>3</v>
      </c>
      <c r="T5219">
        <v>6</v>
      </c>
    </row>
    <row r="5220" spans="8:20" x14ac:dyDescent="0.35">
      <c r="H5220">
        <v>683.05499999999995</v>
      </c>
      <c r="I5220">
        <v>51.061999999999998</v>
      </c>
      <c r="J5220" t="s">
        <v>55</v>
      </c>
      <c r="K5220" t="s">
        <v>30</v>
      </c>
      <c r="L5220">
        <v>3</v>
      </c>
      <c r="M5220" t="s">
        <v>1040</v>
      </c>
      <c r="N5220">
        <v>3</v>
      </c>
      <c r="O5220">
        <v>9</v>
      </c>
      <c r="P5220">
        <v>12</v>
      </c>
      <c r="Q5220">
        <v>14</v>
      </c>
      <c r="R5220">
        <v>7</v>
      </c>
      <c r="S5220">
        <v>10</v>
      </c>
      <c r="T5220">
        <v>12</v>
      </c>
    </row>
    <row r="5221" spans="8:20" x14ac:dyDescent="0.35">
      <c r="H5221">
        <v>683.05600000000004</v>
      </c>
      <c r="I5221">
        <v>51.063000000000002</v>
      </c>
      <c r="J5221" t="s">
        <v>55</v>
      </c>
      <c r="K5221" t="s">
        <v>141</v>
      </c>
      <c r="L5221">
        <v>3</v>
      </c>
      <c r="M5221" t="s">
        <v>705</v>
      </c>
      <c r="N5221">
        <v>4</v>
      </c>
      <c r="O5221">
        <v>14</v>
      </c>
      <c r="P5221">
        <v>14</v>
      </c>
      <c r="Q5221">
        <v>17</v>
      </c>
      <c r="R5221">
        <v>10</v>
      </c>
      <c r="S5221">
        <v>10</v>
      </c>
      <c r="T5221">
        <v>13</v>
      </c>
    </row>
    <row r="5222" spans="8:20" x14ac:dyDescent="0.35">
      <c r="H5222">
        <v>683.05700000000002</v>
      </c>
      <c r="I5222">
        <v>51.064</v>
      </c>
      <c r="J5222" t="s">
        <v>55</v>
      </c>
      <c r="K5222" t="s">
        <v>142</v>
      </c>
      <c r="L5222">
        <v>3</v>
      </c>
      <c r="M5222" t="s">
        <v>603</v>
      </c>
      <c r="N5222">
        <v>4</v>
      </c>
      <c r="O5222">
        <v>16</v>
      </c>
      <c r="P5222">
        <v>16</v>
      </c>
      <c r="Q5222">
        <v>19</v>
      </c>
      <c r="R5222">
        <v>8</v>
      </c>
      <c r="S5222">
        <v>8</v>
      </c>
      <c r="T5222">
        <v>11</v>
      </c>
    </row>
    <row r="5223" spans="8:20" x14ac:dyDescent="0.35">
      <c r="H5223">
        <v>683.05799999999999</v>
      </c>
      <c r="I5223">
        <v>51.064999999999998</v>
      </c>
      <c r="J5223" t="s">
        <v>55</v>
      </c>
      <c r="K5223" t="s">
        <v>36</v>
      </c>
      <c r="L5223">
        <v>2</v>
      </c>
      <c r="M5223" t="s">
        <v>1040</v>
      </c>
      <c r="N5223">
        <v>3</v>
      </c>
      <c r="O5223">
        <v>9</v>
      </c>
      <c r="P5223">
        <v>12</v>
      </c>
      <c r="Q5223">
        <v>14</v>
      </c>
      <c r="R5223">
        <v>7</v>
      </c>
      <c r="S5223">
        <v>10</v>
      </c>
      <c r="T5223">
        <v>12</v>
      </c>
    </row>
    <row r="5224" spans="8:20" x14ac:dyDescent="0.35">
      <c r="H5224">
        <v>683.05899999999997</v>
      </c>
      <c r="I5224">
        <v>51.067</v>
      </c>
      <c r="J5224" t="s">
        <v>55</v>
      </c>
      <c r="K5224" t="s">
        <v>144</v>
      </c>
      <c r="L5224">
        <v>3</v>
      </c>
      <c r="M5224" t="s">
        <v>1040</v>
      </c>
      <c r="N5224">
        <v>3</v>
      </c>
      <c r="O5224">
        <v>9</v>
      </c>
      <c r="P5224">
        <v>12</v>
      </c>
      <c r="Q5224">
        <v>14</v>
      </c>
      <c r="R5224">
        <v>7</v>
      </c>
      <c r="S5224">
        <v>10</v>
      </c>
      <c r="T5224">
        <v>12</v>
      </c>
    </row>
    <row r="5225" spans="8:20" x14ac:dyDescent="0.35">
      <c r="H5225">
        <v>683.06</v>
      </c>
      <c r="I5225">
        <v>51.067999999999998</v>
      </c>
      <c r="J5225" t="s">
        <v>55</v>
      </c>
      <c r="K5225" t="s">
        <v>56</v>
      </c>
      <c r="L5225">
        <v>1</v>
      </c>
      <c r="M5225" t="s">
        <v>978</v>
      </c>
      <c r="N5225">
        <v>1</v>
      </c>
      <c r="O5225">
        <v>3</v>
      </c>
      <c r="P5225">
        <v>10</v>
      </c>
      <c r="Q5225">
        <v>12</v>
      </c>
      <c r="R5225">
        <v>4</v>
      </c>
      <c r="S5225">
        <v>11</v>
      </c>
      <c r="T5225">
        <v>13</v>
      </c>
    </row>
    <row r="5226" spans="8:20" x14ac:dyDescent="0.35">
      <c r="H5226">
        <v>683.06100000000004</v>
      </c>
      <c r="I5226">
        <v>51.07</v>
      </c>
      <c r="J5226" t="s">
        <v>55</v>
      </c>
      <c r="K5226" t="s">
        <v>146</v>
      </c>
      <c r="L5226">
        <v>3</v>
      </c>
      <c r="M5226" t="s">
        <v>705</v>
      </c>
      <c r="N5226">
        <v>4</v>
      </c>
      <c r="O5226">
        <v>14</v>
      </c>
      <c r="P5226">
        <v>14</v>
      </c>
      <c r="Q5226">
        <v>17</v>
      </c>
      <c r="R5226">
        <v>10</v>
      </c>
      <c r="S5226">
        <v>10</v>
      </c>
      <c r="T5226">
        <v>13</v>
      </c>
    </row>
    <row r="5227" spans="8:20" x14ac:dyDescent="0.35">
      <c r="H5227">
        <v>683.06200000000001</v>
      </c>
      <c r="I5227">
        <v>51.070999999999998</v>
      </c>
      <c r="J5227" t="s">
        <v>55</v>
      </c>
      <c r="K5227" t="s">
        <v>147</v>
      </c>
      <c r="L5227">
        <v>3</v>
      </c>
      <c r="M5227" t="s">
        <v>265</v>
      </c>
      <c r="N5227">
        <v>4</v>
      </c>
      <c r="O5227">
        <v>7</v>
      </c>
      <c r="P5227">
        <v>7</v>
      </c>
      <c r="Q5227">
        <v>10</v>
      </c>
      <c r="R5227">
        <v>14</v>
      </c>
      <c r="S5227">
        <v>14</v>
      </c>
      <c r="T5227">
        <v>17</v>
      </c>
    </row>
    <row r="5228" spans="8:20" x14ac:dyDescent="0.35">
      <c r="H5228">
        <v>683.06299999999999</v>
      </c>
      <c r="I5228">
        <v>51.072000000000003</v>
      </c>
      <c r="J5228" t="s">
        <v>55</v>
      </c>
      <c r="K5228" t="s">
        <v>28</v>
      </c>
      <c r="L5228">
        <v>3</v>
      </c>
      <c r="M5228" t="s">
        <v>780</v>
      </c>
      <c r="N5228">
        <v>2</v>
      </c>
      <c r="O5228">
        <v>7</v>
      </c>
      <c r="P5228">
        <v>12</v>
      </c>
      <c r="Q5228">
        <v>14</v>
      </c>
      <c r="R5228">
        <v>5</v>
      </c>
      <c r="S5228">
        <v>10</v>
      </c>
      <c r="T5228">
        <v>12</v>
      </c>
    </row>
    <row r="5229" spans="8:20" x14ac:dyDescent="0.35">
      <c r="H5229">
        <v>683.06399999999996</v>
      </c>
      <c r="I5229">
        <v>51.073</v>
      </c>
      <c r="J5229" t="s">
        <v>55</v>
      </c>
      <c r="K5229" t="s">
        <v>148</v>
      </c>
      <c r="L5229">
        <v>3</v>
      </c>
      <c r="M5229" t="s">
        <v>430</v>
      </c>
      <c r="N5229">
        <v>3</v>
      </c>
      <c r="O5229">
        <v>8</v>
      </c>
      <c r="P5229">
        <v>11</v>
      </c>
      <c r="Q5229">
        <v>13</v>
      </c>
      <c r="R5229">
        <v>7</v>
      </c>
      <c r="S5229">
        <v>10</v>
      </c>
      <c r="T5229">
        <v>12</v>
      </c>
    </row>
    <row r="5230" spans="8:20" x14ac:dyDescent="0.35">
      <c r="H5230">
        <v>683.06500000000005</v>
      </c>
      <c r="I5230">
        <v>51.073999999999998</v>
      </c>
      <c r="J5230" t="s">
        <v>55</v>
      </c>
      <c r="K5230" t="s">
        <v>149</v>
      </c>
      <c r="L5230">
        <v>3</v>
      </c>
      <c r="M5230" t="s">
        <v>1186</v>
      </c>
      <c r="N5230">
        <v>3</v>
      </c>
      <c r="O5230">
        <v>1</v>
      </c>
      <c r="P5230">
        <v>4</v>
      </c>
      <c r="Q5230">
        <v>6</v>
      </c>
      <c r="R5230">
        <v>14</v>
      </c>
      <c r="S5230">
        <v>17</v>
      </c>
      <c r="T5230">
        <v>19</v>
      </c>
    </row>
    <row r="5231" spans="8:20" x14ac:dyDescent="0.35">
      <c r="H5231">
        <v>683.06600000000003</v>
      </c>
      <c r="I5231">
        <v>51.075000000000003</v>
      </c>
      <c r="J5231" t="s">
        <v>55</v>
      </c>
      <c r="K5231" t="s">
        <v>150</v>
      </c>
      <c r="L5231">
        <v>3</v>
      </c>
      <c r="M5231" t="s">
        <v>936</v>
      </c>
      <c r="N5231">
        <v>4</v>
      </c>
      <c r="O5231">
        <v>14</v>
      </c>
      <c r="P5231">
        <v>14</v>
      </c>
      <c r="Q5231">
        <v>17</v>
      </c>
      <c r="R5231">
        <v>10</v>
      </c>
      <c r="S5231">
        <v>10</v>
      </c>
      <c r="T5231">
        <v>13</v>
      </c>
    </row>
    <row r="5232" spans="8:20" x14ac:dyDescent="0.35">
      <c r="H5232">
        <v>683.06700000000001</v>
      </c>
      <c r="I5232">
        <v>51.076000000000001</v>
      </c>
      <c r="J5232" t="s">
        <v>55</v>
      </c>
      <c r="K5232" t="s">
        <v>151</v>
      </c>
      <c r="L5232">
        <v>3</v>
      </c>
      <c r="M5232" t="s">
        <v>1659</v>
      </c>
      <c r="N5232">
        <v>3</v>
      </c>
      <c r="O5232">
        <v>16</v>
      </c>
      <c r="P5232">
        <v>19</v>
      </c>
      <c r="Q5232">
        <v>21</v>
      </c>
      <c r="R5232">
        <v>3</v>
      </c>
      <c r="S5232">
        <v>6</v>
      </c>
      <c r="T5232">
        <v>8</v>
      </c>
    </row>
    <row r="5233" spans="8:20" x14ac:dyDescent="0.35">
      <c r="H5233">
        <v>683.06799999999998</v>
      </c>
      <c r="I5233">
        <v>51.076999999999998</v>
      </c>
      <c r="J5233" t="s">
        <v>55</v>
      </c>
      <c r="K5233" t="s">
        <v>152</v>
      </c>
      <c r="L5233">
        <v>3</v>
      </c>
      <c r="M5233" t="s">
        <v>302</v>
      </c>
      <c r="N5233">
        <v>1</v>
      </c>
      <c r="O5233">
        <v>4</v>
      </c>
      <c r="P5233">
        <v>11</v>
      </c>
      <c r="Q5233">
        <v>13</v>
      </c>
      <c r="R5233">
        <v>4</v>
      </c>
      <c r="S5233">
        <v>11</v>
      </c>
      <c r="T5233">
        <v>13</v>
      </c>
    </row>
    <row r="5234" spans="8:20" x14ac:dyDescent="0.35">
      <c r="H5234">
        <v>683.06899999999996</v>
      </c>
      <c r="I5234">
        <v>51.078000000000003</v>
      </c>
      <c r="J5234" t="s">
        <v>55</v>
      </c>
      <c r="K5234" t="s">
        <v>1752</v>
      </c>
      <c r="L5234">
        <v>3</v>
      </c>
      <c r="M5234" t="s">
        <v>1760</v>
      </c>
      <c r="N5234">
        <v>3</v>
      </c>
      <c r="O5234">
        <v>17</v>
      </c>
      <c r="P5234">
        <v>20</v>
      </c>
      <c r="Q5234">
        <v>22</v>
      </c>
      <c r="R5234">
        <v>3</v>
      </c>
      <c r="S5234">
        <v>6</v>
      </c>
      <c r="T5234">
        <v>8</v>
      </c>
    </row>
    <row r="5235" spans="8:20" x14ac:dyDescent="0.35">
      <c r="H5235">
        <v>683.07</v>
      </c>
      <c r="I5235">
        <v>51.08</v>
      </c>
      <c r="J5235" t="s">
        <v>55</v>
      </c>
      <c r="K5235" t="s">
        <v>1606</v>
      </c>
      <c r="L5235">
        <v>3</v>
      </c>
      <c r="M5235" t="s">
        <v>1619</v>
      </c>
      <c r="N5235">
        <v>4</v>
      </c>
      <c r="O5235">
        <v>17</v>
      </c>
      <c r="P5235">
        <v>17</v>
      </c>
      <c r="Q5235">
        <v>20</v>
      </c>
      <c r="R5235">
        <v>9</v>
      </c>
      <c r="S5235">
        <v>9</v>
      </c>
      <c r="T5235">
        <v>12</v>
      </c>
    </row>
    <row r="5236" spans="8:20" x14ac:dyDescent="0.35">
      <c r="H5236">
        <v>683.07100000000003</v>
      </c>
      <c r="I5236">
        <v>51.082000000000001</v>
      </c>
      <c r="J5236" t="s">
        <v>55</v>
      </c>
      <c r="K5236" t="s">
        <v>155</v>
      </c>
      <c r="L5236">
        <v>3</v>
      </c>
      <c r="M5236" t="s">
        <v>705</v>
      </c>
      <c r="N5236">
        <v>4</v>
      </c>
      <c r="O5236">
        <v>14</v>
      </c>
      <c r="P5236">
        <v>14</v>
      </c>
      <c r="Q5236">
        <v>17</v>
      </c>
      <c r="R5236">
        <v>10</v>
      </c>
      <c r="S5236">
        <v>10</v>
      </c>
      <c r="T5236">
        <v>13</v>
      </c>
    </row>
    <row r="5237" spans="8:20" x14ac:dyDescent="0.35">
      <c r="H5237">
        <v>683.072</v>
      </c>
      <c r="I5237">
        <v>51.084000000000003</v>
      </c>
      <c r="J5237" t="s">
        <v>55</v>
      </c>
      <c r="K5237" t="s">
        <v>1666</v>
      </c>
      <c r="L5237">
        <v>3</v>
      </c>
      <c r="M5237" t="s">
        <v>1676</v>
      </c>
      <c r="N5237">
        <v>3</v>
      </c>
      <c r="O5237">
        <v>14</v>
      </c>
      <c r="P5237">
        <v>17</v>
      </c>
      <c r="Q5237">
        <v>19</v>
      </c>
      <c r="R5237">
        <v>5</v>
      </c>
      <c r="S5237">
        <v>8</v>
      </c>
      <c r="T5237">
        <v>10</v>
      </c>
    </row>
    <row r="5238" spans="8:20" x14ac:dyDescent="0.35">
      <c r="H5238">
        <v>683.07299999999998</v>
      </c>
      <c r="I5238">
        <v>51.085000000000001</v>
      </c>
      <c r="J5238" t="s">
        <v>55</v>
      </c>
      <c r="K5238" t="s">
        <v>156</v>
      </c>
      <c r="L5238">
        <v>3</v>
      </c>
      <c r="M5238" t="s">
        <v>679</v>
      </c>
      <c r="N5238">
        <v>4</v>
      </c>
      <c r="O5238">
        <v>15</v>
      </c>
      <c r="P5238">
        <v>15</v>
      </c>
      <c r="Q5238">
        <v>18</v>
      </c>
      <c r="R5238">
        <v>7</v>
      </c>
      <c r="S5238">
        <v>7</v>
      </c>
      <c r="T5238">
        <v>10</v>
      </c>
    </row>
    <row r="5239" spans="8:20" x14ac:dyDescent="0.35">
      <c r="H5239">
        <v>683.07399999999996</v>
      </c>
      <c r="I5239">
        <v>51.085999999999999</v>
      </c>
      <c r="J5239" t="s">
        <v>55</v>
      </c>
      <c r="K5239" t="s">
        <v>37</v>
      </c>
      <c r="L5239">
        <v>2</v>
      </c>
      <c r="M5239" t="s">
        <v>693</v>
      </c>
      <c r="N5239">
        <v>3</v>
      </c>
      <c r="O5239">
        <v>3</v>
      </c>
      <c r="P5239">
        <v>6</v>
      </c>
      <c r="Q5239">
        <v>8</v>
      </c>
      <c r="R5239">
        <v>13</v>
      </c>
      <c r="S5239">
        <v>16</v>
      </c>
      <c r="T5239">
        <v>18</v>
      </c>
    </row>
    <row r="5240" spans="8:20" x14ac:dyDescent="0.35">
      <c r="H5240">
        <v>683.07500000000005</v>
      </c>
      <c r="I5240">
        <v>51.087000000000003</v>
      </c>
      <c r="J5240" t="s">
        <v>55</v>
      </c>
      <c r="K5240" t="s">
        <v>157</v>
      </c>
      <c r="L5240">
        <v>3</v>
      </c>
      <c r="M5240" t="s">
        <v>489</v>
      </c>
      <c r="N5240">
        <v>3</v>
      </c>
      <c r="O5240">
        <v>0</v>
      </c>
      <c r="P5240">
        <v>3</v>
      </c>
      <c r="Q5240">
        <v>5</v>
      </c>
      <c r="R5240">
        <v>15</v>
      </c>
      <c r="S5240">
        <v>18</v>
      </c>
      <c r="T5240">
        <v>20</v>
      </c>
    </row>
    <row r="5241" spans="8:20" x14ac:dyDescent="0.35">
      <c r="H5241">
        <v>683.07600000000002</v>
      </c>
      <c r="I5241">
        <v>51.088000000000001</v>
      </c>
      <c r="J5241" t="s">
        <v>55</v>
      </c>
      <c r="K5241" t="s">
        <v>58</v>
      </c>
      <c r="L5241">
        <v>1</v>
      </c>
      <c r="M5241" t="s">
        <v>252</v>
      </c>
      <c r="N5241">
        <v>3</v>
      </c>
      <c r="O5241">
        <v>8</v>
      </c>
      <c r="P5241">
        <v>11</v>
      </c>
      <c r="Q5241">
        <v>13</v>
      </c>
      <c r="R5241">
        <v>6</v>
      </c>
      <c r="S5241">
        <v>9</v>
      </c>
      <c r="T5241">
        <v>11</v>
      </c>
    </row>
    <row r="5242" spans="8:20" x14ac:dyDescent="0.35">
      <c r="H5242">
        <v>683.077</v>
      </c>
      <c r="I5242">
        <v>51.088999999999999</v>
      </c>
      <c r="J5242" t="s">
        <v>55</v>
      </c>
      <c r="K5242" t="s">
        <v>59</v>
      </c>
      <c r="L5242">
        <v>1</v>
      </c>
      <c r="M5242" t="s">
        <v>1040</v>
      </c>
      <c r="N5242">
        <v>3</v>
      </c>
      <c r="O5242">
        <v>9</v>
      </c>
      <c r="P5242">
        <v>12</v>
      </c>
      <c r="Q5242">
        <v>14</v>
      </c>
      <c r="R5242">
        <v>7</v>
      </c>
      <c r="S5242">
        <v>10</v>
      </c>
      <c r="T5242">
        <v>12</v>
      </c>
    </row>
    <row r="5243" spans="8:20" x14ac:dyDescent="0.35">
      <c r="H5243">
        <v>683.07799999999997</v>
      </c>
      <c r="I5243">
        <v>51.09</v>
      </c>
      <c r="J5243" t="s">
        <v>55</v>
      </c>
      <c r="K5243" t="s">
        <v>158</v>
      </c>
      <c r="L5243">
        <v>3</v>
      </c>
      <c r="M5243" t="s">
        <v>1187</v>
      </c>
      <c r="N5243">
        <v>3</v>
      </c>
      <c r="O5243">
        <v>8</v>
      </c>
      <c r="P5243">
        <v>11</v>
      </c>
      <c r="Q5243">
        <v>13</v>
      </c>
      <c r="R5243">
        <v>10</v>
      </c>
      <c r="S5243">
        <v>13</v>
      </c>
      <c r="T5243">
        <v>15</v>
      </c>
    </row>
    <row r="5244" spans="8:20" x14ac:dyDescent="0.35">
      <c r="H5244">
        <v>683.07899999999995</v>
      </c>
      <c r="I5244">
        <v>51.091000000000001</v>
      </c>
      <c r="J5244" t="s">
        <v>55</v>
      </c>
      <c r="K5244" t="s">
        <v>159</v>
      </c>
      <c r="L5244">
        <v>3</v>
      </c>
      <c r="M5244" t="s">
        <v>993</v>
      </c>
      <c r="N5244">
        <v>3</v>
      </c>
      <c r="O5244">
        <v>13</v>
      </c>
      <c r="P5244">
        <v>16</v>
      </c>
      <c r="Q5244">
        <v>18</v>
      </c>
      <c r="R5244">
        <v>7</v>
      </c>
      <c r="S5244">
        <v>10</v>
      </c>
      <c r="T5244">
        <v>12</v>
      </c>
    </row>
    <row r="5245" spans="8:20" x14ac:dyDescent="0.35">
      <c r="H5245">
        <v>683.08</v>
      </c>
      <c r="I5245">
        <v>51.091999999999999</v>
      </c>
      <c r="J5245" t="s">
        <v>55</v>
      </c>
      <c r="K5245" t="s">
        <v>160</v>
      </c>
      <c r="L5245">
        <v>3</v>
      </c>
      <c r="M5245" t="s">
        <v>1176</v>
      </c>
      <c r="N5245">
        <v>4</v>
      </c>
      <c r="O5245">
        <v>12</v>
      </c>
      <c r="P5245">
        <v>12</v>
      </c>
      <c r="Q5245">
        <v>15</v>
      </c>
      <c r="R5245">
        <v>10</v>
      </c>
      <c r="S5245">
        <v>10</v>
      </c>
      <c r="T5245">
        <v>13</v>
      </c>
    </row>
    <row r="5246" spans="8:20" x14ac:dyDescent="0.35">
      <c r="H5246">
        <v>683.08100000000002</v>
      </c>
      <c r="I5246">
        <v>51.094000000000001</v>
      </c>
      <c r="J5246" t="s">
        <v>55</v>
      </c>
      <c r="K5246" t="s">
        <v>1374</v>
      </c>
      <c r="L5246">
        <v>3</v>
      </c>
      <c r="M5246" t="s">
        <v>1394</v>
      </c>
      <c r="N5246">
        <v>4</v>
      </c>
      <c r="O5246">
        <v>18</v>
      </c>
      <c r="P5246">
        <v>18</v>
      </c>
      <c r="Q5246">
        <v>21</v>
      </c>
      <c r="R5246">
        <v>6</v>
      </c>
      <c r="S5246">
        <v>6</v>
      </c>
      <c r="T5246">
        <v>9</v>
      </c>
    </row>
    <row r="5247" spans="8:20" x14ac:dyDescent="0.35">
      <c r="H5247">
        <v>683.08199999999999</v>
      </c>
      <c r="I5247">
        <v>51.094999999999999</v>
      </c>
      <c r="J5247" t="s">
        <v>55</v>
      </c>
      <c r="K5247" t="s">
        <v>162</v>
      </c>
      <c r="L5247">
        <v>3</v>
      </c>
      <c r="M5247" t="s">
        <v>1188</v>
      </c>
      <c r="N5247">
        <v>3</v>
      </c>
      <c r="O5247">
        <v>4</v>
      </c>
      <c r="P5247">
        <v>7</v>
      </c>
      <c r="Q5247">
        <v>9</v>
      </c>
      <c r="R5247">
        <v>11</v>
      </c>
      <c r="S5247">
        <v>14</v>
      </c>
      <c r="T5247">
        <v>16</v>
      </c>
    </row>
    <row r="5248" spans="8:20" x14ac:dyDescent="0.35">
      <c r="H5248">
        <v>683.08299999999997</v>
      </c>
      <c r="I5248">
        <v>51.095999999999997</v>
      </c>
      <c r="J5248" t="s">
        <v>55</v>
      </c>
      <c r="K5248" t="s">
        <v>163</v>
      </c>
      <c r="L5248">
        <v>3</v>
      </c>
      <c r="M5248" t="s">
        <v>1185</v>
      </c>
      <c r="N5248">
        <v>2</v>
      </c>
      <c r="O5248">
        <v>8</v>
      </c>
      <c r="P5248">
        <v>13</v>
      </c>
      <c r="Q5248">
        <v>15</v>
      </c>
      <c r="R5248">
        <v>5</v>
      </c>
      <c r="S5248">
        <v>10</v>
      </c>
      <c r="T5248">
        <v>12</v>
      </c>
    </row>
    <row r="5249" spans="8:20" x14ac:dyDescent="0.35">
      <c r="H5249">
        <v>683.08399999999995</v>
      </c>
      <c r="I5249">
        <v>51.097000000000001</v>
      </c>
      <c r="J5249" t="s">
        <v>55</v>
      </c>
      <c r="K5249" t="s">
        <v>24</v>
      </c>
      <c r="L5249">
        <v>3</v>
      </c>
      <c r="M5249" t="s">
        <v>1176</v>
      </c>
      <c r="N5249">
        <v>4</v>
      </c>
      <c r="O5249">
        <v>12</v>
      </c>
      <c r="P5249">
        <v>12</v>
      </c>
      <c r="Q5249">
        <v>15</v>
      </c>
      <c r="R5249">
        <v>10</v>
      </c>
      <c r="S5249">
        <v>10</v>
      </c>
      <c r="T5249">
        <v>13</v>
      </c>
    </row>
    <row r="5250" spans="8:20" x14ac:dyDescent="0.35">
      <c r="H5250">
        <v>683.08500000000004</v>
      </c>
      <c r="I5250">
        <v>51.097999999999999</v>
      </c>
      <c r="J5250" t="s">
        <v>55</v>
      </c>
      <c r="K5250" t="s">
        <v>1496</v>
      </c>
      <c r="L5250">
        <v>3</v>
      </c>
      <c r="M5250" t="s">
        <v>663</v>
      </c>
      <c r="N5250">
        <v>4</v>
      </c>
      <c r="O5250">
        <v>14</v>
      </c>
      <c r="P5250">
        <v>14</v>
      </c>
      <c r="Q5250">
        <v>17</v>
      </c>
      <c r="R5250">
        <v>9</v>
      </c>
      <c r="S5250">
        <v>9</v>
      </c>
      <c r="T5250">
        <v>12</v>
      </c>
    </row>
    <row r="5251" spans="8:20" x14ac:dyDescent="0.35">
      <c r="H5251">
        <v>683.08600000000001</v>
      </c>
      <c r="I5251">
        <v>51.098999999999997</v>
      </c>
      <c r="J5251" t="s">
        <v>55</v>
      </c>
      <c r="K5251" t="s">
        <v>164</v>
      </c>
      <c r="L5251">
        <v>3</v>
      </c>
      <c r="M5251" t="s">
        <v>302</v>
      </c>
      <c r="N5251">
        <v>1</v>
      </c>
      <c r="O5251">
        <v>4</v>
      </c>
      <c r="P5251">
        <v>11</v>
      </c>
      <c r="Q5251">
        <v>13</v>
      </c>
      <c r="R5251">
        <v>4</v>
      </c>
      <c r="S5251">
        <v>11</v>
      </c>
      <c r="T5251">
        <v>13</v>
      </c>
    </row>
    <row r="5252" spans="8:20" x14ac:dyDescent="0.35">
      <c r="H5252">
        <v>683.08699999999999</v>
      </c>
      <c r="I5252">
        <v>51.1</v>
      </c>
      <c r="J5252" t="s">
        <v>55</v>
      </c>
      <c r="K5252" t="s">
        <v>165</v>
      </c>
      <c r="L5252">
        <v>3</v>
      </c>
      <c r="M5252" t="s">
        <v>430</v>
      </c>
      <c r="N5252">
        <v>3</v>
      </c>
      <c r="O5252">
        <v>8</v>
      </c>
      <c r="P5252">
        <v>11</v>
      </c>
      <c r="Q5252">
        <v>13</v>
      </c>
      <c r="R5252">
        <v>7</v>
      </c>
      <c r="S5252">
        <v>10</v>
      </c>
      <c r="T5252">
        <v>12</v>
      </c>
    </row>
    <row r="5253" spans="8:20" x14ac:dyDescent="0.35">
      <c r="H5253">
        <v>683.08799999999997</v>
      </c>
      <c r="I5253">
        <v>51.101999999999997</v>
      </c>
      <c r="J5253" t="s">
        <v>55</v>
      </c>
      <c r="K5253" t="s">
        <v>29</v>
      </c>
      <c r="L5253">
        <v>3</v>
      </c>
      <c r="M5253" t="s">
        <v>1040</v>
      </c>
      <c r="N5253">
        <v>3</v>
      </c>
      <c r="O5253">
        <v>9</v>
      </c>
      <c r="P5253">
        <v>12</v>
      </c>
      <c r="Q5253">
        <v>14</v>
      </c>
      <c r="R5253">
        <v>7</v>
      </c>
      <c r="S5253">
        <v>10</v>
      </c>
      <c r="T5253">
        <v>12</v>
      </c>
    </row>
    <row r="5254" spans="8:20" x14ac:dyDescent="0.35">
      <c r="H5254">
        <v>683.08900000000006</v>
      </c>
      <c r="I5254">
        <v>51.103000000000002</v>
      </c>
      <c r="J5254" t="s">
        <v>55</v>
      </c>
      <c r="K5254" t="s">
        <v>166</v>
      </c>
      <c r="L5254">
        <v>3</v>
      </c>
      <c r="M5254" t="s">
        <v>1180</v>
      </c>
      <c r="N5254">
        <v>4</v>
      </c>
      <c r="O5254">
        <v>14</v>
      </c>
      <c r="P5254">
        <v>14</v>
      </c>
      <c r="Q5254">
        <v>17</v>
      </c>
      <c r="R5254">
        <v>7</v>
      </c>
      <c r="S5254">
        <v>7</v>
      </c>
      <c r="T5254">
        <v>10</v>
      </c>
    </row>
    <row r="5255" spans="8:20" x14ac:dyDescent="0.35">
      <c r="H5255">
        <v>683.09</v>
      </c>
      <c r="I5255">
        <v>51.103999999999999</v>
      </c>
      <c r="J5255" t="s">
        <v>55</v>
      </c>
      <c r="K5255" t="s">
        <v>167</v>
      </c>
      <c r="L5255">
        <v>3</v>
      </c>
      <c r="M5255" t="s">
        <v>1189</v>
      </c>
      <c r="N5255">
        <v>3</v>
      </c>
      <c r="O5255">
        <v>14</v>
      </c>
      <c r="P5255">
        <v>17</v>
      </c>
      <c r="Q5255">
        <v>19</v>
      </c>
      <c r="R5255">
        <v>5</v>
      </c>
      <c r="S5255">
        <v>8</v>
      </c>
      <c r="T5255">
        <v>10</v>
      </c>
    </row>
    <row r="5256" spans="8:20" x14ac:dyDescent="0.35">
      <c r="H5256">
        <v>683.09100000000001</v>
      </c>
      <c r="I5256">
        <v>51.104999999999997</v>
      </c>
      <c r="J5256" t="s">
        <v>55</v>
      </c>
      <c r="K5256" t="s">
        <v>1722</v>
      </c>
      <c r="L5256">
        <v>3</v>
      </c>
      <c r="M5256" t="s">
        <v>1734</v>
      </c>
      <c r="N5256">
        <v>3</v>
      </c>
      <c r="O5256">
        <v>15</v>
      </c>
      <c r="P5256">
        <v>18</v>
      </c>
      <c r="Q5256">
        <v>20</v>
      </c>
      <c r="R5256">
        <v>3</v>
      </c>
      <c r="S5256">
        <v>6</v>
      </c>
      <c r="T5256">
        <v>8</v>
      </c>
    </row>
    <row r="5257" spans="8:20" x14ac:dyDescent="0.35">
      <c r="H5257">
        <v>683.09199999999998</v>
      </c>
      <c r="I5257">
        <v>51.106000000000002</v>
      </c>
      <c r="J5257" t="s">
        <v>55</v>
      </c>
      <c r="K5257" t="s">
        <v>1706</v>
      </c>
      <c r="L5257">
        <v>3</v>
      </c>
      <c r="M5257" t="s">
        <v>1598</v>
      </c>
      <c r="N5257">
        <v>4</v>
      </c>
      <c r="O5257">
        <v>17</v>
      </c>
      <c r="P5257">
        <v>17</v>
      </c>
      <c r="Q5257">
        <v>20</v>
      </c>
      <c r="R5257">
        <v>6</v>
      </c>
      <c r="S5257">
        <v>6</v>
      </c>
      <c r="T5257">
        <v>9</v>
      </c>
    </row>
    <row r="5258" spans="8:20" x14ac:dyDescent="0.35">
      <c r="H5258">
        <v>683.09299999999996</v>
      </c>
      <c r="I5258">
        <v>51.106999999999999</v>
      </c>
      <c r="J5258" t="s">
        <v>55</v>
      </c>
      <c r="K5258" t="s">
        <v>168</v>
      </c>
      <c r="L5258">
        <v>3</v>
      </c>
      <c r="M5258" t="s">
        <v>978</v>
      </c>
      <c r="N5258">
        <v>1</v>
      </c>
      <c r="O5258">
        <v>3</v>
      </c>
      <c r="P5258">
        <v>10</v>
      </c>
      <c r="Q5258">
        <v>12</v>
      </c>
      <c r="R5258">
        <v>4</v>
      </c>
      <c r="S5258">
        <v>11</v>
      </c>
      <c r="T5258">
        <v>13</v>
      </c>
    </row>
    <row r="5259" spans="8:20" x14ac:dyDescent="0.35">
      <c r="H5259">
        <v>683.09400000000005</v>
      </c>
      <c r="I5259">
        <v>51.107999999999997</v>
      </c>
      <c r="J5259" t="s">
        <v>55</v>
      </c>
      <c r="K5259" t="s">
        <v>1651</v>
      </c>
      <c r="L5259">
        <v>3</v>
      </c>
      <c r="M5259" t="s">
        <v>1659</v>
      </c>
      <c r="N5259">
        <v>3</v>
      </c>
      <c r="O5259">
        <v>16</v>
      </c>
      <c r="P5259">
        <v>19</v>
      </c>
      <c r="Q5259">
        <v>21</v>
      </c>
      <c r="R5259">
        <v>3</v>
      </c>
      <c r="S5259">
        <v>6</v>
      </c>
      <c r="T5259">
        <v>8</v>
      </c>
    </row>
    <row r="5260" spans="8:20" x14ac:dyDescent="0.35">
      <c r="H5260">
        <v>683.09500000000003</v>
      </c>
      <c r="I5260">
        <v>51.110999999999997</v>
      </c>
      <c r="J5260" t="s">
        <v>55</v>
      </c>
      <c r="K5260" t="s">
        <v>169</v>
      </c>
      <c r="L5260">
        <v>3</v>
      </c>
      <c r="M5260" t="s">
        <v>687</v>
      </c>
      <c r="N5260">
        <v>4</v>
      </c>
      <c r="O5260">
        <v>3</v>
      </c>
      <c r="P5260">
        <v>3</v>
      </c>
      <c r="Q5260">
        <v>6</v>
      </c>
      <c r="R5260">
        <v>19</v>
      </c>
      <c r="S5260">
        <v>19</v>
      </c>
      <c r="T5260">
        <v>22</v>
      </c>
    </row>
    <row r="5261" spans="8:20" x14ac:dyDescent="0.35">
      <c r="H5261">
        <v>683.096</v>
      </c>
      <c r="I5261">
        <v>51.112000000000002</v>
      </c>
      <c r="J5261" t="s">
        <v>55</v>
      </c>
      <c r="K5261" t="s">
        <v>39</v>
      </c>
      <c r="L5261">
        <v>2</v>
      </c>
      <c r="M5261" t="s">
        <v>1040</v>
      </c>
      <c r="N5261">
        <v>3</v>
      </c>
      <c r="O5261">
        <v>9</v>
      </c>
      <c r="P5261">
        <v>12</v>
      </c>
      <c r="Q5261">
        <v>14</v>
      </c>
      <c r="R5261">
        <v>7</v>
      </c>
      <c r="S5261">
        <v>10</v>
      </c>
      <c r="T5261">
        <v>12</v>
      </c>
    </row>
    <row r="5262" spans="8:20" x14ac:dyDescent="0.35">
      <c r="H5262">
        <v>683.09699999999998</v>
      </c>
      <c r="I5262">
        <v>51.113</v>
      </c>
      <c r="J5262" t="s">
        <v>55</v>
      </c>
      <c r="K5262" t="s">
        <v>170</v>
      </c>
      <c r="L5262">
        <v>3</v>
      </c>
      <c r="M5262" t="s">
        <v>1188</v>
      </c>
      <c r="N5262">
        <v>3</v>
      </c>
      <c r="O5262">
        <v>4</v>
      </c>
      <c r="P5262">
        <v>7</v>
      </c>
      <c r="Q5262">
        <v>9</v>
      </c>
      <c r="R5262">
        <v>11</v>
      </c>
      <c r="S5262">
        <v>14</v>
      </c>
      <c r="T5262">
        <v>16</v>
      </c>
    </row>
    <row r="5263" spans="8:20" x14ac:dyDescent="0.35">
      <c r="H5263">
        <v>683.09799999999996</v>
      </c>
      <c r="I5263">
        <v>51.115000000000002</v>
      </c>
      <c r="J5263" t="s">
        <v>55</v>
      </c>
      <c r="K5263" t="s">
        <v>171</v>
      </c>
      <c r="L5263">
        <v>3</v>
      </c>
      <c r="M5263" t="s">
        <v>705</v>
      </c>
      <c r="N5263">
        <v>4</v>
      </c>
      <c r="O5263">
        <v>14</v>
      </c>
      <c r="P5263">
        <v>14</v>
      </c>
      <c r="Q5263">
        <v>17</v>
      </c>
      <c r="R5263">
        <v>10</v>
      </c>
      <c r="S5263">
        <v>10</v>
      </c>
      <c r="T5263">
        <v>13</v>
      </c>
    </row>
    <row r="5264" spans="8:20" x14ac:dyDescent="0.35">
      <c r="H5264">
        <v>683.09900000000005</v>
      </c>
      <c r="I5264">
        <v>51.118000000000002</v>
      </c>
      <c r="J5264" t="s">
        <v>55</v>
      </c>
      <c r="K5264" t="s">
        <v>172</v>
      </c>
      <c r="L5264">
        <v>3</v>
      </c>
      <c r="M5264" t="s">
        <v>1367</v>
      </c>
      <c r="N5264">
        <v>4</v>
      </c>
      <c r="O5264">
        <v>10</v>
      </c>
      <c r="P5264">
        <v>10</v>
      </c>
      <c r="Q5264">
        <v>13</v>
      </c>
      <c r="R5264">
        <v>12</v>
      </c>
      <c r="S5264">
        <v>12</v>
      </c>
      <c r="T5264">
        <v>15</v>
      </c>
    </row>
    <row r="5265" spans="8:20" x14ac:dyDescent="0.35">
      <c r="H5265">
        <v>683.1</v>
      </c>
      <c r="I5265">
        <v>51.119</v>
      </c>
      <c r="J5265" t="s">
        <v>55</v>
      </c>
      <c r="K5265" t="s">
        <v>173</v>
      </c>
      <c r="L5265">
        <v>3</v>
      </c>
      <c r="M5265" t="s">
        <v>993</v>
      </c>
      <c r="N5265">
        <v>3</v>
      </c>
      <c r="O5265">
        <v>13</v>
      </c>
      <c r="P5265">
        <v>16</v>
      </c>
      <c r="Q5265">
        <v>18</v>
      </c>
      <c r="R5265">
        <v>7</v>
      </c>
      <c r="S5265">
        <v>10</v>
      </c>
      <c r="T5265">
        <v>12</v>
      </c>
    </row>
    <row r="5266" spans="8:20" x14ac:dyDescent="0.35">
      <c r="H5266">
        <v>683.101</v>
      </c>
      <c r="I5266">
        <v>51.12</v>
      </c>
      <c r="J5266" t="s">
        <v>55</v>
      </c>
      <c r="K5266" t="s">
        <v>64</v>
      </c>
      <c r="L5266">
        <v>1</v>
      </c>
      <c r="M5266" t="s">
        <v>780</v>
      </c>
      <c r="N5266">
        <v>2</v>
      </c>
      <c r="O5266">
        <v>7</v>
      </c>
      <c r="P5266">
        <v>12</v>
      </c>
      <c r="Q5266">
        <v>14</v>
      </c>
      <c r="R5266">
        <v>5</v>
      </c>
      <c r="S5266">
        <v>10</v>
      </c>
      <c r="T5266">
        <v>12</v>
      </c>
    </row>
    <row r="5267" spans="8:20" x14ac:dyDescent="0.35">
      <c r="H5267">
        <v>683.10199999999998</v>
      </c>
      <c r="I5267">
        <v>51.121000000000002</v>
      </c>
      <c r="J5267" t="s">
        <v>55</v>
      </c>
      <c r="K5267" t="s">
        <v>174</v>
      </c>
      <c r="L5267">
        <v>3</v>
      </c>
      <c r="M5267" t="s">
        <v>799</v>
      </c>
      <c r="N5267">
        <v>3</v>
      </c>
      <c r="O5267">
        <v>8</v>
      </c>
      <c r="P5267">
        <v>11</v>
      </c>
      <c r="Q5267">
        <v>13</v>
      </c>
      <c r="R5267">
        <v>6</v>
      </c>
      <c r="S5267">
        <v>9</v>
      </c>
      <c r="T5267">
        <v>11</v>
      </c>
    </row>
    <row r="5268" spans="8:20" x14ac:dyDescent="0.35">
      <c r="H5268">
        <v>683.10299999999995</v>
      </c>
      <c r="I5268">
        <v>51.122</v>
      </c>
      <c r="J5268" t="s">
        <v>55</v>
      </c>
      <c r="K5268" t="s">
        <v>175</v>
      </c>
      <c r="L5268">
        <v>3</v>
      </c>
      <c r="M5268" t="s">
        <v>1072</v>
      </c>
      <c r="N5268">
        <v>1</v>
      </c>
      <c r="O5268">
        <v>6</v>
      </c>
      <c r="P5268">
        <v>13</v>
      </c>
      <c r="Q5268">
        <v>15</v>
      </c>
      <c r="R5268">
        <v>2</v>
      </c>
      <c r="S5268">
        <v>9</v>
      </c>
      <c r="T5268">
        <v>11</v>
      </c>
    </row>
    <row r="5269" spans="8:20" x14ac:dyDescent="0.35">
      <c r="H5269">
        <v>683.10400000000004</v>
      </c>
      <c r="I5269">
        <v>51.124000000000002</v>
      </c>
      <c r="J5269" t="s">
        <v>55</v>
      </c>
      <c r="K5269" t="s">
        <v>176</v>
      </c>
      <c r="L5269">
        <v>3</v>
      </c>
      <c r="M5269" t="s">
        <v>1030</v>
      </c>
      <c r="N5269">
        <v>3</v>
      </c>
      <c r="O5269">
        <v>13</v>
      </c>
      <c r="P5269">
        <v>16</v>
      </c>
      <c r="Q5269">
        <v>18</v>
      </c>
      <c r="R5269">
        <v>5</v>
      </c>
      <c r="S5269">
        <v>8</v>
      </c>
      <c r="T5269">
        <v>10</v>
      </c>
    </row>
    <row r="5270" spans="8:20" x14ac:dyDescent="0.35">
      <c r="H5270">
        <v>683.10500000000002</v>
      </c>
      <c r="I5270">
        <v>51.125</v>
      </c>
      <c r="J5270" t="s">
        <v>55</v>
      </c>
      <c r="K5270" t="s">
        <v>1737</v>
      </c>
      <c r="L5270">
        <v>3</v>
      </c>
      <c r="M5270" t="s">
        <v>1186</v>
      </c>
      <c r="N5270">
        <v>3</v>
      </c>
      <c r="O5270">
        <v>1</v>
      </c>
      <c r="P5270">
        <v>4</v>
      </c>
      <c r="Q5270">
        <v>6</v>
      </c>
      <c r="R5270">
        <v>14</v>
      </c>
      <c r="S5270">
        <v>17</v>
      </c>
      <c r="T5270">
        <v>19</v>
      </c>
    </row>
    <row r="5271" spans="8:20" x14ac:dyDescent="0.35">
      <c r="H5271">
        <v>683.10599999999999</v>
      </c>
      <c r="I5271">
        <v>51.125999999999998</v>
      </c>
      <c r="J5271" t="s">
        <v>55</v>
      </c>
      <c r="K5271" t="s">
        <v>106</v>
      </c>
      <c r="L5271">
        <v>3</v>
      </c>
      <c r="M5271" t="s">
        <v>780</v>
      </c>
      <c r="N5271">
        <v>2</v>
      </c>
      <c r="O5271">
        <v>7</v>
      </c>
      <c r="P5271">
        <v>12</v>
      </c>
      <c r="Q5271">
        <v>14</v>
      </c>
      <c r="R5271">
        <v>5</v>
      </c>
      <c r="S5271">
        <v>10</v>
      </c>
      <c r="T5271">
        <v>12</v>
      </c>
    </row>
    <row r="5272" spans="8:20" x14ac:dyDescent="0.35">
      <c r="H5272">
        <v>683.10699999999997</v>
      </c>
      <c r="I5272">
        <v>51.127000000000002</v>
      </c>
      <c r="J5272" t="s">
        <v>55</v>
      </c>
      <c r="K5272" t="s">
        <v>40</v>
      </c>
      <c r="L5272">
        <v>2</v>
      </c>
      <c r="M5272" t="s">
        <v>430</v>
      </c>
      <c r="N5272">
        <v>3</v>
      </c>
      <c r="O5272">
        <v>8</v>
      </c>
      <c r="P5272">
        <v>11</v>
      </c>
      <c r="Q5272">
        <v>13</v>
      </c>
      <c r="R5272">
        <v>7</v>
      </c>
      <c r="S5272">
        <v>10</v>
      </c>
      <c r="T5272">
        <v>12</v>
      </c>
    </row>
    <row r="5273" spans="8:20" x14ac:dyDescent="0.35">
      <c r="H5273">
        <v>683.10799999999995</v>
      </c>
      <c r="I5273">
        <v>51.128</v>
      </c>
      <c r="J5273" t="s">
        <v>55</v>
      </c>
      <c r="K5273" t="s">
        <v>177</v>
      </c>
      <c r="L5273">
        <v>3</v>
      </c>
      <c r="M5273" t="s">
        <v>1060</v>
      </c>
      <c r="N5273">
        <v>2</v>
      </c>
      <c r="O5273">
        <v>4</v>
      </c>
      <c r="P5273">
        <v>9</v>
      </c>
      <c r="Q5273">
        <v>11</v>
      </c>
      <c r="R5273">
        <v>7</v>
      </c>
      <c r="S5273">
        <v>12</v>
      </c>
      <c r="T5273">
        <v>14</v>
      </c>
    </row>
    <row r="5274" spans="8:20" x14ac:dyDescent="0.35">
      <c r="H5274">
        <v>683.10900000000004</v>
      </c>
      <c r="I5274">
        <v>51.128999999999998</v>
      </c>
      <c r="J5274" t="s">
        <v>55</v>
      </c>
      <c r="K5274" t="s">
        <v>66</v>
      </c>
      <c r="L5274">
        <v>1</v>
      </c>
      <c r="M5274" t="s">
        <v>1072</v>
      </c>
      <c r="N5274">
        <v>1</v>
      </c>
      <c r="O5274">
        <v>6</v>
      </c>
      <c r="P5274">
        <v>13</v>
      </c>
      <c r="Q5274">
        <v>15</v>
      </c>
      <c r="R5274">
        <v>2</v>
      </c>
      <c r="S5274">
        <v>9</v>
      </c>
      <c r="T5274">
        <v>11</v>
      </c>
    </row>
    <row r="5275" spans="8:20" x14ac:dyDescent="0.35">
      <c r="H5275">
        <v>683.11</v>
      </c>
      <c r="I5275">
        <v>51.131</v>
      </c>
      <c r="J5275" t="s">
        <v>55</v>
      </c>
      <c r="K5275" t="s">
        <v>178</v>
      </c>
      <c r="L5275">
        <v>3</v>
      </c>
      <c r="M5275" t="s">
        <v>1187</v>
      </c>
      <c r="N5275">
        <v>3</v>
      </c>
      <c r="O5275">
        <v>8</v>
      </c>
      <c r="P5275">
        <v>11</v>
      </c>
      <c r="Q5275">
        <v>13</v>
      </c>
      <c r="R5275">
        <v>10</v>
      </c>
      <c r="S5275">
        <v>13</v>
      </c>
      <c r="T5275">
        <v>15</v>
      </c>
    </row>
    <row r="5276" spans="8:20" x14ac:dyDescent="0.35">
      <c r="H5276">
        <v>683.11099999999999</v>
      </c>
      <c r="I5276">
        <v>51.131999999999998</v>
      </c>
      <c r="J5276" t="s">
        <v>55</v>
      </c>
      <c r="K5276" t="s">
        <v>179</v>
      </c>
      <c r="L5276">
        <v>3</v>
      </c>
      <c r="M5276" t="s">
        <v>1060</v>
      </c>
      <c r="N5276">
        <v>2</v>
      </c>
      <c r="O5276">
        <v>4</v>
      </c>
      <c r="P5276">
        <v>9</v>
      </c>
      <c r="Q5276">
        <v>11</v>
      </c>
      <c r="R5276">
        <v>7</v>
      </c>
      <c r="S5276">
        <v>12</v>
      </c>
      <c r="T5276">
        <v>14</v>
      </c>
    </row>
    <row r="5277" spans="8:20" x14ac:dyDescent="0.35">
      <c r="H5277">
        <v>683.11199999999997</v>
      </c>
      <c r="I5277">
        <v>51.134</v>
      </c>
      <c r="J5277" t="s">
        <v>55</v>
      </c>
      <c r="K5277" t="s">
        <v>26</v>
      </c>
      <c r="L5277">
        <v>3</v>
      </c>
      <c r="M5277" t="s">
        <v>302</v>
      </c>
      <c r="N5277">
        <v>1</v>
      </c>
      <c r="O5277">
        <v>4</v>
      </c>
      <c r="P5277">
        <v>11</v>
      </c>
      <c r="Q5277">
        <v>13</v>
      </c>
      <c r="R5277">
        <v>4</v>
      </c>
      <c r="S5277">
        <v>11</v>
      </c>
      <c r="T5277">
        <v>13</v>
      </c>
    </row>
    <row r="5278" spans="8:20" x14ac:dyDescent="0.35">
      <c r="H5278">
        <v>683.11300000000006</v>
      </c>
      <c r="I5278">
        <v>51.134999999999998</v>
      </c>
      <c r="J5278" t="s">
        <v>55</v>
      </c>
      <c r="K5278" t="s">
        <v>69</v>
      </c>
      <c r="L5278">
        <v>1</v>
      </c>
      <c r="M5278" t="s">
        <v>302</v>
      </c>
      <c r="N5278">
        <v>1</v>
      </c>
      <c r="O5278">
        <v>4</v>
      </c>
      <c r="P5278">
        <v>11</v>
      </c>
      <c r="Q5278">
        <v>13</v>
      </c>
      <c r="R5278">
        <v>4</v>
      </c>
      <c r="S5278">
        <v>11</v>
      </c>
      <c r="T5278">
        <v>13</v>
      </c>
    </row>
    <row r="5279" spans="8:20" x14ac:dyDescent="0.35">
      <c r="H5279">
        <v>683.11400000000003</v>
      </c>
      <c r="I5279">
        <v>51.136000000000003</v>
      </c>
      <c r="J5279" t="s">
        <v>55</v>
      </c>
      <c r="K5279" t="s">
        <v>1531</v>
      </c>
      <c r="L5279">
        <v>3</v>
      </c>
      <c r="M5279" t="s">
        <v>1165</v>
      </c>
      <c r="N5279">
        <v>4</v>
      </c>
      <c r="O5279">
        <v>20</v>
      </c>
      <c r="P5279">
        <v>20</v>
      </c>
      <c r="Q5279">
        <v>23</v>
      </c>
      <c r="R5279">
        <v>3</v>
      </c>
      <c r="S5279">
        <v>3</v>
      </c>
      <c r="T5279">
        <v>6</v>
      </c>
    </row>
    <row r="5280" spans="8:20" x14ac:dyDescent="0.35">
      <c r="H5280">
        <v>683.11500000000001</v>
      </c>
      <c r="I5280">
        <v>51.137</v>
      </c>
      <c r="J5280" t="s">
        <v>55</v>
      </c>
      <c r="K5280" t="s">
        <v>41</v>
      </c>
      <c r="L5280">
        <v>2</v>
      </c>
      <c r="M5280" t="s">
        <v>1188</v>
      </c>
      <c r="N5280">
        <v>3</v>
      </c>
      <c r="O5280">
        <v>4</v>
      </c>
      <c r="P5280">
        <v>7</v>
      </c>
      <c r="Q5280">
        <v>9</v>
      </c>
      <c r="R5280">
        <v>11</v>
      </c>
      <c r="S5280">
        <v>14</v>
      </c>
      <c r="T5280">
        <v>16</v>
      </c>
    </row>
    <row r="5281" spans="8:20" x14ac:dyDescent="0.35">
      <c r="H5281">
        <v>683.11599999999999</v>
      </c>
      <c r="I5281">
        <v>51.137999999999998</v>
      </c>
      <c r="J5281" t="s">
        <v>55</v>
      </c>
      <c r="K5281" t="s">
        <v>180</v>
      </c>
      <c r="L5281">
        <v>3</v>
      </c>
      <c r="M5281" t="s">
        <v>1040</v>
      </c>
      <c r="N5281">
        <v>3</v>
      </c>
      <c r="O5281">
        <v>9</v>
      </c>
      <c r="P5281">
        <v>12</v>
      </c>
      <c r="Q5281">
        <v>14</v>
      </c>
      <c r="R5281">
        <v>7</v>
      </c>
      <c r="S5281">
        <v>10</v>
      </c>
      <c r="T5281">
        <v>12</v>
      </c>
    </row>
    <row r="5282" spans="8:20" x14ac:dyDescent="0.35">
      <c r="H5282">
        <v>690.04899999999998</v>
      </c>
      <c r="I5282">
        <v>52.052</v>
      </c>
      <c r="J5282" t="s">
        <v>33</v>
      </c>
      <c r="K5282" t="s">
        <v>33</v>
      </c>
      <c r="L5282">
        <v>2</v>
      </c>
      <c r="M5282" t="s">
        <v>33</v>
      </c>
      <c r="N5282">
        <v>2</v>
      </c>
      <c r="O5282">
        <v>3</v>
      </c>
      <c r="P5282">
        <v>8</v>
      </c>
      <c r="Q5282">
        <v>10</v>
      </c>
      <c r="R5282">
        <v>2</v>
      </c>
      <c r="S5282">
        <v>7</v>
      </c>
      <c r="T5282">
        <v>9</v>
      </c>
    </row>
    <row r="5283" spans="8:20" x14ac:dyDescent="0.35">
      <c r="H5283">
        <v>690.05</v>
      </c>
      <c r="I5283">
        <v>52.052999999999997</v>
      </c>
      <c r="J5283" t="s">
        <v>33</v>
      </c>
      <c r="K5283" t="s">
        <v>135</v>
      </c>
      <c r="L5283">
        <v>3</v>
      </c>
      <c r="M5283" t="s">
        <v>505</v>
      </c>
      <c r="N5283">
        <v>3</v>
      </c>
      <c r="O5283">
        <v>12</v>
      </c>
      <c r="P5283">
        <v>15</v>
      </c>
      <c r="Q5283">
        <v>17</v>
      </c>
      <c r="R5283">
        <v>5</v>
      </c>
      <c r="S5283">
        <v>8</v>
      </c>
      <c r="T5283">
        <v>10</v>
      </c>
    </row>
    <row r="5284" spans="8:20" x14ac:dyDescent="0.35">
      <c r="H5284">
        <v>690.05100000000004</v>
      </c>
      <c r="I5284">
        <v>52.054000000000002</v>
      </c>
      <c r="J5284" t="s">
        <v>33</v>
      </c>
      <c r="K5284" t="s">
        <v>136</v>
      </c>
      <c r="L5284">
        <v>3</v>
      </c>
      <c r="M5284" t="s">
        <v>1126</v>
      </c>
      <c r="N5284">
        <v>4</v>
      </c>
      <c r="O5284">
        <v>8</v>
      </c>
      <c r="P5284">
        <v>8</v>
      </c>
      <c r="Q5284">
        <v>11</v>
      </c>
      <c r="R5284">
        <v>15</v>
      </c>
      <c r="S5284">
        <v>15</v>
      </c>
      <c r="T5284">
        <v>18</v>
      </c>
    </row>
    <row r="5285" spans="8:20" x14ac:dyDescent="0.35">
      <c r="H5285">
        <v>690.05200000000002</v>
      </c>
      <c r="I5285">
        <v>52.055</v>
      </c>
      <c r="J5285" t="s">
        <v>33</v>
      </c>
      <c r="K5285" t="s">
        <v>137</v>
      </c>
      <c r="L5285">
        <v>3</v>
      </c>
      <c r="M5285" t="s">
        <v>708</v>
      </c>
      <c r="N5285">
        <v>3</v>
      </c>
      <c r="O5285">
        <v>3</v>
      </c>
      <c r="P5285">
        <v>6</v>
      </c>
      <c r="Q5285">
        <v>8</v>
      </c>
      <c r="R5285">
        <v>15</v>
      </c>
      <c r="S5285">
        <v>18</v>
      </c>
      <c r="T5285">
        <v>20</v>
      </c>
    </row>
    <row r="5286" spans="8:20" x14ac:dyDescent="0.35">
      <c r="H5286">
        <v>690.053</v>
      </c>
      <c r="I5286">
        <v>52.055999999999997</v>
      </c>
      <c r="J5286" t="s">
        <v>33</v>
      </c>
      <c r="K5286" t="s">
        <v>138</v>
      </c>
      <c r="L5286">
        <v>3</v>
      </c>
      <c r="M5286" t="s">
        <v>1190</v>
      </c>
      <c r="N5286">
        <v>4</v>
      </c>
      <c r="O5286">
        <v>13</v>
      </c>
      <c r="P5286">
        <v>13</v>
      </c>
      <c r="Q5286">
        <v>16</v>
      </c>
      <c r="R5286">
        <v>10</v>
      </c>
      <c r="S5286">
        <v>10</v>
      </c>
      <c r="T5286">
        <v>13</v>
      </c>
    </row>
    <row r="5287" spans="8:20" x14ac:dyDescent="0.35">
      <c r="H5287">
        <v>690.05399999999997</v>
      </c>
      <c r="I5287">
        <v>52.057000000000002</v>
      </c>
      <c r="J5287" t="s">
        <v>33</v>
      </c>
      <c r="K5287" t="s">
        <v>139</v>
      </c>
      <c r="L5287">
        <v>3</v>
      </c>
      <c r="M5287" t="s">
        <v>982</v>
      </c>
      <c r="N5287">
        <v>3</v>
      </c>
      <c r="O5287">
        <v>10</v>
      </c>
      <c r="P5287">
        <v>13</v>
      </c>
      <c r="Q5287">
        <v>15</v>
      </c>
      <c r="R5287">
        <v>5</v>
      </c>
      <c r="S5287">
        <v>8</v>
      </c>
      <c r="T5287">
        <v>10</v>
      </c>
    </row>
    <row r="5288" spans="8:20" x14ac:dyDescent="0.35">
      <c r="H5288">
        <v>690.05499999999995</v>
      </c>
      <c r="I5288">
        <v>52.058</v>
      </c>
      <c r="J5288" t="s">
        <v>33</v>
      </c>
      <c r="K5288" t="s">
        <v>1415</v>
      </c>
      <c r="L5288">
        <v>3</v>
      </c>
      <c r="M5288" t="s">
        <v>1490</v>
      </c>
      <c r="N5288">
        <v>4</v>
      </c>
      <c r="O5288">
        <v>10</v>
      </c>
      <c r="P5288">
        <v>10</v>
      </c>
      <c r="Q5288">
        <v>13</v>
      </c>
      <c r="R5288">
        <v>12</v>
      </c>
      <c r="S5288">
        <v>12</v>
      </c>
      <c r="T5288">
        <v>15</v>
      </c>
    </row>
    <row r="5289" spans="8:20" x14ac:dyDescent="0.35">
      <c r="H5289">
        <v>690.05600000000004</v>
      </c>
      <c r="I5289">
        <v>52.06</v>
      </c>
      <c r="J5289" t="s">
        <v>33</v>
      </c>
      <c r="K5289" t="s">
        <v>35</v>
      </c>
      <c r="L5289">
        <v>2</v>
      </c>
      <c r="M5289" t="s">
        <v>1191</v>
      </c>
      <c r="N5289">
        <v>2</v>
      </c>
      <c r="O5289">
        <v>8</v>
      </c>
      <c r="P5289">
        <v>13</v>
      </c>
      <c r="Q5289">
        <v>15</v>
      </c>
      <c r="R5289">
        <v>6</v>
      </c>
      <c r="S5289">
        <v>11</v>
      </c>
      <c r="T5289">
        <v>13</v>
      </c>
    </row>
    <row r="5290" spans="8:20" x14ac:dyDescent="0.35">
      <c r="H5290">
        <v>690.05700000000002</v>
      </c>
      <c r="I5290">
        <v>52.061</v>
      </c>
      <c r="J5290" t="s">
        <v>33</v>
      </c>
      <c r="K5290" t="s">
        <v>140</v>
      </c>
      <c r="L5290">
        <v>3</v>
      </c>
      <c r="M5290" t="s">
        <v>1042</v>
      </c>
      <c r="N5290">
        <v>3</v>
      </c>
      <c r="O5290">
        <v>10</v>
      </c>
      <c r="P5290">
        <v>13</v>
      </c>
      <c r="Q5290">
        <v>15</v>
      </c>
      <c r="R5290">
        <v>8</v>
      </c>
      <c r="S5290">
        <v>11</v>
      </c>
      <c r="T5290">
        <v>13</v>
      </c>
    </row>
    <row r="5291" spans="8:20" x14ac:dyDescent="0.35">
      <c r="H5291">
        <v>690.05799999999999</v>
      </c>
      <c r="I5291">
        <v>52.061999999999998</v>
      </c>
      <c r="J5291" t="s">
        <v>33</v>
      </c>
      <c r="K5291" t="s">
        <v>30</v>
      </c>
      <c r="L5291">
        <v>3</v>
      </c>
      <c r="M5291" t="s">
        <v>1192</v>
      </c>
      <c r="N5291">
        <v>4</v>
      </c>
      <c r="O5291">
        <v>8</v>
      </c>
      <c r="P5291">
        <v>8</v>
      </c>
      <c r="Q5291">
        <v>11</v>
      </c>
      <c r="R5291">
        <v>14</v>
      </c>
      <c r="S5291">
        <v>14</v>
      </c>
      <c r="T5291">
        <v>17</v>
      </c>
    </row>
    <row r="5292" spans="8:20" x14ac:dyDescent="0.35">
      <c r="H5292">
        <v>690.05899999999997</v>
      </c>
      <c r="I5292">
        <v>52.063000000000002</v>
      </c>
      <c r="J5292" t="s">
        <v>33</v>
      </c>
      <c r="K5292" t="s">
        <v>141</v>
      </c>
      <c r="L5292">
        <v>3</v>
      </c>
      <c r="M5292" t="s">
        <v>33</v>
      </c>
      <c r="N5292">
        <v>2</v>
      </c>
      <c r="O5292">
        <v>3</v>
      </c>
      <c r="P5292">
        <v>8</v>
      </c>
      <c r="Q5292">
        <v>10</v>
      </c>
      <c r="R5292">
        <v>2</v>
      </c>
      <c r="S5292">
        <v>7</v>
      </c>
      <c r="T5292">
        <v>9</v>
      </c>
    </row>
    <row r="5293" spans="8:20" x14ac:dyDescent="0.35">
      <c r="H5293">
        <v>690.06</v>
      </c>
      <c r="I5293">
        <v>52.064</v>
      </c>
      <c r="J5293" t="s">
        <v>33</v>
      </c>
      <c r="K5293" t="s">
        <v>142</v>
      </c>
      <c r="L5293">
        <v>3</v>
      </c>
      <c r="M5293" t="s">
        <v>746</v>
      </c>
      <c r="N5293">
        <v>3</v>
      </c>
      <c r="O5293">
        <v>9</v>
      </c>
      <c r="P5293">
        <v>12</v>
      </c>
      <c r="Q5293">
        <v>14</v>
      </c>
      <c r="R5293">
        <v>11</v>
      </c>
      <c r="S5293">
        <v>14</v>
      </c>
      <c r="T5293">
        <v>16</v>
      </c>
    </row>
    <row r="5294" spans="8:20" x14ac:dyDescent="0.35">
      <c r="H5294">
        <v>690.06100000000004</v>
      </c>
      <c r="I5294">
        <v>52.064999999999998</v>
      </c>
      <c r="J5294" t="s">
        <v>33</v>
      </c>
      <c r="K5294" t="s">
        <v>36</v>
      </c>
      <c r="L5294">
        <v>2</v>
      </c>
      <c r="M5294" t="s">
        <v>41</v>
      </c>
      <c r="N5294">
        <v>2</v>
      </c>
      <c r="O5294">
        <v>6</v>
      </c>
      <c r="P5294">
        <v>11</v>
      </c>
      <c r="Q5294">
        <v>13</v>
      </c>
      <c r="R5294">
        <v>0</v>
      </c>
      <c r="S5294">
        <v>5</v>
      </c>
      <c r="T5294">
        <v>7</v>
      </c>
    </row>
    <row r="5295" spans="8:20" x14ac:dyDescent="0.35">
      <c r="H5295">
        <v>690.06200000000001</v>
      </c>
      <c r="I5295">
        <v>52.066000000000003</v>
      </c>
      <c r="J5295" t="s">
        <v>33</v>
      </c>
      <c r="K5295" t="s">
        <v>143</v>
      </c>
      <c r="L5295">
        <v>3</v>
      </c>
      <c r="M5295" t="s">
        <v>1190</v>
      </c>
      <c r="N5295">
        <v>4</v>
      </c>
      <c r="O5295">
        <v>13</v>
      </c>
      <c r="P5295">
        <v>13</v>
      </c>
      <c r="Q5295">
        <v>16</v>
      </c>
      <c r="R5295">
        <v>10</v>
      </c>
      <c r="S5295">
        <v>10</v>
      </c>
      <c r="T5295">
        <v>13</v>
      </c>
    </row>
    <row r="5296" spans="8:20" x14ac:dyDescent="0.35">
      <c r="H5296">
        <v>690.06299999999999</v>
      </c>
      <c r="I5296">
        <v>52.067</v>
      </c>
      <c r="J5296" t="s">
        <v>33</v>
      </c>
      <c r="K5296" t="s">
        <v>144</v>
      </c>
      <c r="L5296">
        <v>3</v>
      </c>
      <c r="M5296" t="s">
        <v>1042</v>
      </c>
      <c r="N5296">
        <v>3</v>
      </c>
      <c r="O5296">
        <v>10</v>
      </c>
      <c r="P5296">
        <v>13</v>
      </c>
      <c r="Q5296">
        <v>15</v>
      </c>
      <c r="R5296">
        <v>8</v>
      </c>
      <c r="S5296">
        <v>11</v>
      </c>
      <c r="T5296">
        <v>13</v>
      </c>
    </row>
    <row r="5297" spans="8:20" x14ac:dyDescent="0.35">
      <c r="H5297">
        <v>690.06399999999996</v>
      </c>
      <c r="I5297">
        <v>52.067999999999998</v>
      </c>
      <c r="J5297" t="s">
        <v>33</v>
      </c>
      <c r="K5297" t="s">
        <v>56</v>
      </c>
      <c r="L5297">
        <v>2</v>
      </c>
      <c r="M5297" t="s">
        <v>34</v>
      </c>
      <c r="N5297">
        <v>2</v>
      </c>
      <c r="O5297">
        <v>3</v>
      </c>
      <c r="P5297">
        <v>8</v>
      </c>
      <c r="Q5297">
        <v>10</v>
      </c>
      <c r="R5297">
        <v>4</v>
      </c>
      <c r="S5297">
        <v>9</v>
      </c>
      <c r="T5297">
        <v>11</v>
      </c>
    </row>
    <row r="5298" spans="8:20" x14ac:dyDescent="0.35">
      <c r="H5298">
        <v>690.06500000000005</v>
      </c>
      <c r="I5298">
        <v>52.069000000000003</v>
      </c>
      <c r="J5298" t="s">
        <v>33</v>
      </c>
      <c r="K5298" t="s">
        <v>145</v>
      </c>
      <c r="L5298">
        <v>3</v>
      </c>
      <c r="M5298" t="s">
        <v>979</v>
      </c>
      <c r="N5298">
        <v>4</v>
      </c>
      <c r="O5298">
        <v>13</v>
      </c>
      <c r="P5298">
        <v>13</v>
      </c>
      <c r="Q5298">
        <v>16</v>
      </c>
      <c r="R5298">
        <v>10</v>
      </c>
      <c r="S5298">
        <v>10</v>
      </c>
      <c r="T5298">
        <v>13</v>
      </c>
    </row>
    <row r="5299" spans="8:20" x14ac:dyDescent="0.35">
      <c r="H5299">
        <v>690.06600000000003</v>
      </c>
      <c r="I5299">
        <v>52.07</v>
      </c>
      <c r="J5299" t="s">
        <v>33</v>
      </c>
      <c r="K5299" t="s">
        <v>146</v>
      </c>
      <c r="L5299">
        <v>3</v>
      </c>
      <c r="M5299" t="s">
        <v>1193</v>
      </c>
      <c r="N5299">
        <v>4</v>
      </c>
      <c r="O5299">
        <v>17</v>
      </c>
      <c r="P5299">
        <v>17</v>
      </c>
      <c r="Q5299">
        <v>20</v>
      </c>
      <c r="R5299">
        <v>8</v>
      </c>
      <c r="S5299">
        <v>8</v>
      </c>
      <c r="T5299">
        <v>11</v>
      </c>
    </row>
    <row r="5300" spans="8:20" x14ac:dyDescent="0.35">
      <c r="H5300">
        <v>690.06700000000001</v>
      </c>
      <c r="I5300">
        <v>52.070999999999998</v>
      </c>
      <c r="J5300" t="s">
        <v>33</v>
      </c>
      <c r="K5300" t="s">
        <v>147</v>
      </c>
      <c r="L5300">
        <v>3</v>
      </c>
      <c r="M5300" t="s">
        <v>671</v>
      </c>
      <c r="N5300">
        <v>3</v>
      </c>
      <c r="O5300">
        <v>9</v>
      </c>
      <c r="P5300">
        <v>12</v>
      </c>
      <c r="Q5300">
        <v>14</v>
      </c>
      <c r="R5300">
        <v>8</v>
      </c>
      <c r="S5300">
        <v>11</v>
      </c>
      <c r="T5300">
        <v>13</v>
      </c>
    </row>
    <row r="5301" spans="8:20" x14ac:dyDescent="0.35">
      <c r="H5301">
        <v>690.06799999999998</v>
      </c>
      <c r="I5301">
        <v>52.072000000000003</v>
      </c>
      <c r="J5301" t="s">
        <v>33</v>
      </c>
      <c r="K5301" t="s">
        <v>28</v>
      </c>
      <c r="L5301">
        <v>3</v>
      </c>
      <c r="M5301" t="s">
        <v>684</v>
      </c>
      <c r="N5301">
        <v>3</v>
      </c>
      <c r="O5301">
        <v>12</v>
      </c>
      <c r="P5301">
        <v>15</v>
      </c>
      <c r="Q5301">
        <v>17</v>
      </c>
      <c r="R5301">
        <v>7</v>
      </c>
      <c r="S5301">
        <v>10</v>
      </c>
      <c r="T5301">
        <v>12</v>
      </c>
    </row>
    <row r="5302" spans="8:20" x14ac:dyDescent="0.35">
      <c r="H5302">
        <v>690.06899999999996</v>
      </c>
      <c r="I5302">
        <v>52.073</v>
      </c>
      <c r="J5302" t="s">
        <v>33</v>
      </c>
      <c r="K5302" t="s">
        <v>148</v>
      </c>
      <c r="L5302">
        <v>3</v>
      </c>
      <c r="M5302" t="s">
        <v>1194</v>
      </c>
      <c r="N5302">
        <v>3</v>
      </c>
      <c r="O5302">
        <v>8</v>
      </c>
      <c r="P5302">
        <v>11</v>
      </c>
      <c r="Q5302">
        <v>13</v>
      </c>
      <c r="R5302">
        <v>8</v>
      </c>
      <c r="S5302">
        <v>11</v>
      </c>
      <c r="T5302">
        <v>13</v>
      </c>
    </row>
    <row r="5303" spans="8:20" x14ac:dyDescent="0.35">
      <c r="H5303">
        <v>690.07</v>
      </c>
      <c r="I5303">
        <v>52.073999999999998</v>
      </c>
      <c r="J5303" t="s">
        <v>33</v>
      </c>
      <c r="K5303" t="s">
        <v>149</v>
      </c>
      <c r="L5303">
        <v>3</v>
      </c>
      <c r="M5303" t="s">
        <v>346</v>
      </c>
      <c r="N5303">
        <v>3</v>
      </c>
      <c r="O5303">
        <v>10</v>
      </c>
      <c r="P5303">
        <v>13</v>
      </c>
      <c r="Q5303">
        <v>15</v>
      </c>
      <c r="R5303">
        <v>9</v>
      </c>
      <c r="S5303">
        <v>12</v>
      </c>
      <c r="T5303">
        <v>14</v>
      </c>
    </row>
    <row r="5304" spans="8:20" x14ac:dyDescent="0.35">
      <c r="H5304">
        <v>690.07100000000003</v>
      </c>
      <c r="I5304">
        <v>52.075000000000003</v>
      </c>
      <c r="J5304" t="s">
        <v>33</v>
      </c>
      <c r="K5304" t="s">
        <v>150</v>
      </c>
      <c r="L5304">
        <v>3</v>
      </c>
      <c r="M5304" t="s">
        <v>1161</v>
      </c>
      <c r="N5304">
        <v>3</v>
      </c>
      <c r="O5304">
        <v>12</v>
      </c>
      <c r="P5304">
        <v>15</v>
      </c>
      <c r="Q5304">
        <v>17</v>
      </c>
      <c r="R5304">
        <v>8</v>
      </c>
      <c r="S5304">
        <v>11</v>
      </c>
      <c r="T5304">
        <v>13</v>
      </c>
    </row>
    <row r="5305" spans="8:20" x14ac:dyDescent="0.35">
      <c r="H5305">
        <v>690.072</v>
      </c>
      <c r="I5305">
        <v>52.076000000000001</v>
      </c>
      <c r="J5305" t="s">
        <v>33</v>
      </c>
      <c r="K5305" t="s">
        <v>151</v>
      </c>
      <c r="L5305">
        <v>3</v>
      </c>
      <c r="M5305" t="s">
        <v>38</v>
      </c>
      <c r="N5305">
        <v>2</v>
      </c>
      <c r="O5305">
        <v>4</v>
      </c>
      <c r="P5305">
        <v>9</v>
      </c>
      <c r="Q5305">
        <v>11</v>
      </c>
      <c r="R5305">
        <v>3</v>
      </c>
      <c r="S5305">
        <v>8</v>
      </c>
      <c r="T5305">
        <v>10</v>
      </c>
    </row>
    <row r="5306" spans="8:20" x14ac:dyDescent="0.35">
      <c r="H5306">
        <v>690.07299999999998</v>
      </c>
      <c r="I5306">
        <v>52.076999999999998</v>
      </c>
      <c r="J5306" t="s">
        <v>33</v>
      </c>
      <c r="K5306" t="s">
        <v>152</v>
      </c>
      <c r="L5306">
        <v>3</v>
      </c>
      <c r="M5306" t="s">
        <v>671</v>
      </c>
      <c r="N5306">
        <v>3</v>
      </c>
      <c r="O5306">
        <v>9</v>
      </c>
      <c r="P5306">
        <v>12</v>
      </c>
      <c r="Q5306">
        <v>14</v>
      </c>
      <c r="R5306">
        <v>8</v>
      </c>
      <c r="S5306">
        <v>11</v>
      </c>
      <c r="T5306">
        <v>13</v>
      </c>
    </row>
    <row r="5307" spans="8:20" x14ac:dyDescent="0.35">
      <c r="H5307">
        <v>690.07399999999996</v>
      </c>
      <c r="I5307">
        <v>52.078000000000003</v>
      </c>
      <c r="J5307" t="s">
        <v>33</v>
      </c>
      <c r="K5307" t="s">
        <v>1752</v>
      </c>
      <c r="L5307">
        <v>3</v>
      </c>
      <c r="M5307" t="s">
        <v>1759</v>
      </c>
      <c r="N5307">
        <v>3</v>
      </c>
      <c r="O5307">
        <v>15</v>
      </c>
      <c r="P5307">
        <v>18</v>
      </c>
      <c r="Q5307">
        <v>20</v>
      </c>
      <c r="R5307">
        <v>2</v>
      </c>
      <c r="S5307">
        <v>5</v>
      </c>
      <c r="T5307">
        <v>7</v>
      </c>
    </row>
    <row r="5308" spans="8:20" x14ac:dyDescent="0.35">
      <c r="H5308">
        <v>690.07500000000005</v>
      </c>
      <c r="I5308">
        <v>52.079000000000001</v>
      </c>
      <c r="J5308" t="s">
        <v>33</v>
      </c>
      <c r="K5308" t="s">
        <v>153</v>
      </c>
      <c r="L5308">
        <v>3</v>
      </c>
      <c r="M5308" t="s">
        <v>979</v>
      </c>
      <c r="N5308">
        <v>4</v>
      </c>
      <c r="O5308">
        <v>13</v>
      </c>
      <c r="P5308">
        <v>13</v>
      </c>
      <c r="Q5308">
        <v>16</v>
      </c>
      <c r="R5308">
        <v>10</v>
      </c>
      <c r="S5308">
        <v>10</v>
      </c>
      <c r="T5308">
        <v>13</v>
      </c>
    </row>
    <row r="5309" spans="8:20" x14ac:dyDescent="0.35">
      <c r="H5309">
        <v>690.07600000000002</v>
      </c>
      <c r="I5309">
        <v>52.08</v>
      </c>
      <c r="J5309" t="s">
        <v>33</v>
      </c>
      <c r="K5309" t="s">
        <v>1606</v>
      </c>
      <c r="L5309">
        <v>3</v>
      </c>
      <c r="M5309" t="s">
        <v>1620</v>
      </c>
      <c r="N5309">
        <v>3</v>
      </c>
      <c r="O5309">
        <v>11</v>
      </c>
      <c r="P5309">
        <v>14</v>
      </c>
      <c r="Q5309">
        <v>16</v>
      </c>
      <c r="R5309">
        <v>6</v>
      </c>
      <c r="S5309">
        <v>9</v>
      </c>
      <c r="T5309">
        <v>11</v>
      </c>
    </row>
    <row r="5310" spans="8:20" x14ac:dyDescent="0.35">
      <c r="H5310">
        <v>690.077</v>
      </c>
      <c r="I5310">
        <v>52.081000000000003</v>
      </c>
      <c r="J5310" t="s">
        <v>33</v>
      </c>
      <c r="K5310" t="s">
        <v>154</v>
      </c>
      <c r="L5310">
        <v>3</v>
      </c>
      <c r="M5310" t="s">
        <v>593</v>
      </c>
      <c r="N5310">
        <v>4</v>
      </c>
      <c r="O5310">
        <v>6</v>
      </c>
      <c r="P5310">
        <v>6</v>
      </c>
      <c r="Q5310">
        <v>9</v>
      </c>
      <c r="R5310">
        <v>15</v>
      </c>
      <c r="S5310">
        <v>15</v>
      </c>
      <c r="T5310">
        <v>18</v>
      </c>
    </row>
    <row r="5311" spans="8:20" x14ac:dyDescent="0.35">
      <c r="H5311">
        <v>690.07799999999997</v>
      </c>
      <c r="I5311">
        <v>52.082000000000001</v>
      </c>
      <c r="J5311" t="s">
        <v>33</v>
      </c>
      <c r="K5311" t="s">
        <v>155</v>
      </c>
      <c r="L5311">
        <v>3</v>
      </c>
      <c r="M5311" t="s">
        <v>421</v>
      </c>
      <c r="N5311">
        <v>4</v>
      </c>
      <c r="O5311">
        <v>14</v>
      </c>
      <c r="P5311">
        <v>14</v>
      </c>
      <c r="Q5311">
        <v>17</v>
      </c>
      <c r="R5311">
        <v>10</v>
      </c>
      <c r="S5311">
        <v>10</v>
      </c>
      <c r="T5311">
        <v>13</v>
      </c>
    </row>
    <row r="5312" spans="8:20" x14ac:dyDescent="0.35">
      <c r="H5312">
        <v>690.07899999999995</v>
      </c>
      <c r="I5312">
        <v>52.082999999999998</v>
      </c>
      <c r="J5312" t="s">
        <v>33</v>
      </c>
      <c r="K5312" t="s">
        <v>57</v>
      </c>
      <c r="L5312">
        <v>2</v>
      </c>
      <c r="M5312" t="s">
        <v>1195</v>
      </c>
      <c r="N5312">
        <v>3</v>
      </c>
      <c r="O5312">
        <v>15</v>
      </c>
      <c r="P5312">
        <v>18</v>
      </c>
      <c r="Q5312">
        <v>20</v>
      </c>
      <c r="R5312">
        <v>0</v>
      </c>
      <c r="S5312">
        <v>3</v>
      </c>
      <c r="T5312">
        <v>5</v>
      </c>
    </row>
    <row r="5313" spans="8:20" x14ac:dyDescent="0.35">
      <c r="H5313">
        <v>690.08</v>
      </c>
      <c r="I5313">
        <v>52.084000000000003</v>
      </c>
      <c r="J5313" t="s">
        <v>33</v>
      </c>
      <c r="K5313" t="s">
        <v>1666</v>
      </c>
      <c r="L5313">
        <v>3</v>
      </c>
      <c r="M5313" t="s">
        <v>1682</v>
      </c>
      <c r="N5313">
        <v>4</v>
      </c>
      <c r="O5313">
        <v>16</v>
      </c>
      <c r="P5313">
        <v>16</v>
      </c>
      <c r="Q5313">
        <v>19</v>
      </c>
      <c r="R5313">
        <v>10</v>
      </c>
      <c r="S5313">
        <v>10</v>
      </c>
      <c r="T5313">
        <v>13</v>
      </c>
    </row>
    <row r="5314" spans="8:20" x14ac:dyDescent="0.35">
      <c r="H5314">
        <v>690.08100000000002</v>
      </c>
      <c r="I5314">
        <v>52.085000000000001</v>
      </c>
      <c r="J5314" t="s">
        <v>33</v>
      </c>
      <c r="K5314" t="s">
        <v>156</v>
      </c>
      <c r="L5314">
        <v>3</v>
      </c>
      <c r="M5314" t="s">
        <v>1196</v>
      </c>
      <c r="N5314">
        <v>4</v>
      </c>
      <c r="O5314">
        <v>16</v>
      </c>
      <c r="P5314">
        <v>16</v>
      </c>
      <c r="Q5314">
        <v>19</v>
      </c>
      <c r="R5314">
        <v>7</v>
      </c>
      <c r="S5314">
        <v>7</v>
      </c>
      <c r="T5314">
        <v>10</v>
      </c>
    </row>
    <row r="5315" spans="8:20" x14ac:dyDescent="0.35">
      <c r="H5315">
        <v>690.08199999999999</v>
      </c>
      <c r="I5315">
        <v>52.085999999999999</v>
      </c>
      <c r="J5315" t="s">
        <v>33</v>
      </c>
      <c r="K5315" t="s">
        <v>37</v>
      </c>
      <c r="L5315">
        <v>2</v>
      </c>
      <c r="M5315" t="s">
        <v>1197</v>
      </c>
      <c r="N5315">
        <v>2</v>
      </c>
      <c r="O5315">
        <v>9</v>
      </c>
      <c r="P5315">
        <v>14</v>
      </c>
      <c r="Q5315">
        <v>16</v>
      </c>
      <c r="R5315">
        <v>6</v>
      </c>
      <c r="S5315">
        <v>11</v>
      </c>
      <c r="T5315">
        <v>13</v>
      </c>
    </row>
    <row r="5316" spans="8:20" x14ac:dyDescent="0.35">
      <c r="H5316">
        <v>690.08299999999997</v>
      </c>
      <c r="I5316">
        <v>52.087000000000003</v>
      </c>
      <c r="J5316" t="s">
        <v>33</v>
      </c>
      <c r="K5316" t="s">
        <v>157</v>
      </c>
      <c r="L5316">
        <v>3</v>
      </c>
      <c r="M5316" t="s">
        <v>521</v>
      </c>
      <c r="N5316">
        <v>4</v>
      </c>
      <c r="O5316">
        <v>16</v>
      </c>
      <c r="P5316">
        <v>16</v>
      </c>
      <c r="Q5316">
        <v>19</v>
      </c>
      <c r="R5316">
        <v>8</v>
      </c>
      <c r="S5316">
        <v>8</v>
      </c>
      <c r="T5316">
        <v>11</v>
      </c>
    </row>
    <row r="5317" spans="8:20" x14ac:dyDescent="0.35">
      <c r="H5317">
        <v>690.08399999999995</v>
      </c>
      <c r="I5317">
        <v>52.088000000000001</v>
      </c>
      <c r="J5317" t="s">
        <v>33</v>
      </c>
      <c r="K5317" t="s">
        <v>58</v>
      </c>
      <c r="L5317">
        <v>2</v>
      </c>
      <c r="M5317" t="s">
        <v>38</v>
      </c>
      <c r="N5317">
        <v>2</v>
      </c>
      <c r="O5317">
        <v>4</v>
      </c>
      <c r="P5317">
        <v>9</v>
      </c>
      <c r="Q5317">
        <v>11</v>
      </c>
      <c r="R5317">
        <v>3</v>
      </c>
      <c r="S5317">
        <v>8</v>
      </c>
      <c r="T5317">
        <v>10</v>
      </c>
    </row>
    <row r="5318" spans="8:20" x14ac:dyDescent="0.35">
      <c r="H5318">
        <v>690.08500000000004</v>
      </c>
      <c r="I5318">
        <v>52.088999999999999</v>
      </c>
      <c r="J5318" t="s">
        <v>33</v>
      </c>
      <c r="K5318" t="s">
        <v>59</v>
      </c>
      <c r="L5318">
        <v>2</v>
      </c>
      <c r="M5318" t="s">
        <v>833</v>
      </c>
      <c r="N5318">
        <v>2</v>
      </c>
      <c r="O5318">
        <v>10</v>
      </c>
      <c r="P5318">
        <v>15</v>
      </c>
      <c r="Q5318">
        <v>17</v>
      </c>
      <c r="R5318">
        <v>3</v>
      </c>
      <c r="S5318">
        <v>8</v>
      </c>
      <c r="T5318">
        <v>10</v>
      </c>
    </row>
    <row r="5319" spans="8:20" x14ac:dyDescent="0.35">
      <c r="H5319">
        <v>690.08600000000001</v>
      </c>
      <c r="I5319">
        <v>52.09</v>
      </c>
      <c r="J5319" t="s">
        <v>33</v>
      </c>
      <c r="K5319" t="s">
        <v>158</v>
      </c>
      <c r="L5319">
        <v>3</v>
      </c>
      <c r="M5319" t="s">
        <v>1198</v>
      </c>
      <c r="N5319">
        <v>3</v>
      </c>
      <c r="O5319">
        <v>0</v>
      </c>
      <c r="P5319">
        <v>3</v>
      </c>
      <c r="Q5319">
        <v>5</v>
      </c>
      <c r="R5319">
        <v>18</v>
      </c>
      <c r="S5319">
        <v>21</v>
      </c>
      <c r="T5319">
        <v>23</v>
      </c>
    </row>
    <row r="5320" spans="8:20" x14ac:dyDescent="0.35">
      <c r="H5320">
        <v>690.08699999999999</v>
      </c>
      <c r="I5320">
        <v>52.091000000000001</v>
      </c>
      <c r="J5320" t="s">
        <v>33</v>
      </c>
      <c r="K5320" t="s">
        <v>159</v>
      </c>
      <c r="L5320">
        <v>3</v>
      </c>
      <c r="M5320" t="s">
        <v>913</v>
      </c>
      <c r="N5320">
        <v>4</v>
      </c>
      <c r="O5320">
        <v>14</v>
      </c>
      <c r="P5320">
        <v>14</v>
      </c>
      <c r="Q5320">
        <v>17</v>
      </c>
      <c r="R5320">
        <v>10</v>
      </c>
      <c r="S5320">
        <v>10</v>
      </c>
      <c r="T5320">
        <v>13</v>
      </c>
    </row>
    <row r="5321" spans="8:20" x14ac:dyDescent="0.35">
      <c r="H5321">
        <v>690.08799999999997</v>
      </c>
      <c r="I5321">
        <v>52.091999999999999</v>
      </c>
      <c r="J5321" t="s">
        <v>33</v>
      </c>
      <c r="K5321" t="s">
        <v>160</v>
      </c>
      <c r="L5321">
        <v>3</v>
      </c>
      <c r="M5321" t="s">
        <v>1007</v>
      </c>
      <c r="N5321">
        <v>4</v>
      </c>
      <c r="O5321">
        <v>9</v>
      </c>
      <c r="P5321">
        <v>9</v>
      </c>
      <c r="Q5321">
        <v>12</v>
      </c>
      <c r="R5321">
        <v>12</v>
      </c>
      <c r="S5321">
        <v>12</v>
      </c>
      <c r="T5321">
        <v>15</v>
      </c>
    </row>
    <row r="5322" spans="8:20" x14ac:dyDescent="0.35">
      <c r="H5322">
        <v>690.08900000000006</v>
      </c>
      <c r="I5322">
        <v>52.093000000000004</v>
      </c>
      <c r="J5322" t="s">
        <v>33</v>
      </c>
      <c r="K5322" t="s">
        <v>161</v>
      </c>
      <c r="L5322">
        <v>3</v>
      </c>
      <c r="M5322" t="s">
        <v>964</v>
      </c>
      <c r="N5322">
        <v>4</v>
      </c>
      <c r="O5322">
        <v>17</v>
      </c>
      <c r="P5322">
        <v>17</v>
      </c>
      <c r="Q5322">
        <v>20</v>
      </c>
      <c r="R5322">
        <v>8</v>
      </c>
      <c r="S5322">
        <v>8</v>
      </c>
      <c r="T5322">
        <v>11</v>
      </c>
    </row>
    <row r="5323" spans="8:20" x14ac:dyDescent="0.35">
      <c r="H5323">
        <v>690.09</v>
      </c>
      <c r="I5323">
        <v>52.094000000000001</v>
      </c>
      <c r="J5323" t="s">
        <v>33</v>
      </c>
      <c r="K5323" t="s">
        <v>1374</v>
      </c>
      <c r="L5323">
        <v>3</v>
      </c>
      <c r="M5323" t="s">
        <v>1393</v>
      </c>
      <c r="N5323">
        <v>4</v>
      </c>
      <c r="O5323">
        <v>13</v>
      </c>
      <c r="P5323">
        <v>13</v>
      </c>
      <c r="Q5323">
        <v>16</v>
      </c>
      <c r="R5323">
        <v>11</v>
      </c>
      <c r="S5323">
        <v>11</v>
      </c>
      <c r="T5323">
        <v>14</v>
      </c>
    </row>
    <row r="5324" spans="8:20" x14ac:dyDescent="0.35">
      <c r="H5324">
        <v>690.09100000000001</v>
      </c>
      <c r="I5324">
        <v>52.094999999999999</v>
      </c>
      <c r="J5324" t="s">
        <v>33</v>
      </c>
      <c r="K5324" t="s">
        <v>162</v>
      </c>
      <c r="L5324">
        <v>3</v>
      </c>
      <c r="M5324" t="s">
        <v>1042</v>
      </c>
      <c r="N5324">
        <v>3</v>
      </c>
      <c r="O5324">
        <v>10</v>
      </c>
      <c r="P5324">
        <v>13</v>
      </c>
      <c r="Q5324">
        <v>15</v>
      </c>
      <c r="R5324">
        <v>8</v>
      </c>
      <c r="S5324">
        <v>11</v>
      </c>
      <c r="T5324">
        <v>13</v>
      </c>
    </row>
    <row r="5325" spans="8:20" x14ac:dyDescent="0.35">
      <c r="H5325">
        <v>690.09199999999998</v>
      </c>
      <c r="I5325">
        <v>52.095999999999997</v>
      </c>
      <c r="J5325" t="s">
        <v>33</v>
      </c>
      <c r="K5325" t="s">
        <v>163</v>
      </c>
      <c r="L5325">
        <v>3</v>
      </c>
      <c r="M5325" t="s">
        <v>664</v>
      </c>
      <c r="N5325">
        <v>3</v>
      </c>
      <c r="O5325">
        <v>10</v>
      </c>
      <c r="P5325">
        <v>13</v>
      </c>
      <c r="Q5325">
        <v>15</v>
      </c>
      <c r="R5325">
        <v>8</v>
      </c>
      <c r="S5325">
        <v>11</v>
      </c>
      <c r="T5325">
        <v>13</v>
      </c>
    </row>
    <row r="5326" spans="8:20" x14ac:dyDescent="0.35">
      <c r="H5326">
        <v>690.09299999999996</v>
      </c>
      <c r="I5326">
        <v>52.097000000000001</v>
      </c>
      <c r="J5326" t="s">
        <v>33</v>
      </c>
      <c r="K5326" t="s">
        <v>24</v>
      </c>
      <c r="L5326">
        <v>3</v>
      </c>
      <c r="M5326" t="s">
        <v>1007</v>
      </c>
      <c r="N5326">
        <v>4</v>
      </c>
      <c r="O5326">
        <v>9</v>
      </c>
      <c r="P5326">
        <v>9</v>
      </c>
      <c r="Q5326">
        <v>12</v>
      </c>
      <c r="R5326">
        <v>12</v>
      </c>
      <c r="S5326">
        <v>12</v>
      </c>
      <c r="T5326">
        <v>15</v>
      </c>
    </row>
    <row r="5327" spans="8:20" x14ac:dyDescent="0.35">
      <c r="H5327">
        <v>690.09400000000005</v>
      </c>
      <c r="I5327">
        <v>52.097999999999999</v>
      </c>
      <c r="J5327" t="s">
        <v>33</v>
      </c>
      <c r="K5327" t="s">
        <v>1496</v>
      </c>
      <c r="L5327">
        <v>3</v>
      </c>
      <c r="M5327" t="s">
        <v>1499</v>
      </c>
      <c r="N5327">
        <v>4</v>
      </c>
      <c r="O5327">
        <v>15</v>
      </c>
      <c r="P5327">
        <v>15</v>
      </c>
      <c r="Q5327">
        <v>18</v>
      </c>
      <c r="R5327">
        <v>10</v>
      </c>
      <c r="S5327">
        <v>10</v>
      </c>
      <c r="T5327">
        <v>13</v>
      </c>
    </row>
    <row r="5328" spans="8:20" x14ac:dyDescent="0.35">
      <c r="H5328">
        <v>690.09500000000003</v>
      </c>
      <c r="I5328">
        <v>52.098999999999997</v>
      </c>
      <c r="J5328" t="s">
        <v>33</v>
      </c>
      <c r="K5328" t="s">
        <v>164</v>
      </c>
      <c r="L5328">
        <v>3</v>
      </c>
      <c r="M5328" t="s">
        <v>1199</v>
      </c>
      <c r="N5328">
        <v>3</v>
      </c>
      <c r="O5328">
        <v>5</v>
      </c>
      <c r="P5328">
        <v>8</v>
      </c>
      <c r="Q5328">
        <v>10</v>
      </c>
      <c r="R5328">
        <v>11</v>
      </c>
      <c r="S5328">
        <v>14</v>
      </c>
      <c r="T5328">
        <v>16</v>
      </c>
    </row>
    <row r="5329" spans="8:20" x14ac:dyDescent="0.35">
      <c r="H5329">
        <v>690.096</v>
      </c>
      <c r="I5329">
        <v>52.1</v>
      </c>
      <c r="J5329" t="s">
        <v>33</v>
      </c>
      <c r="K5329" t="s">
        <v>165</v>
      </c>
      <c r="L5329">
        <v>3</v>
      </c>
      <c r="M5329" t="s">
        <v>1200</v>
      </c>
      <c r="N5329">
        <v>3</v>
      </c>
      <c r="O5329">
        <v>15</v>
      </c>
      <c r="P5329">
        <v>18</v>
      </c>
      <c r="Q5329">
        <v>20</v>
      </c>
      <c r="R5329">
        <v>4</v>
      </c>
      <c r="S5329">
        <v>7</v>
      </c>
      <c r="T5329">
        <v>9</v>
      </c>
    </row>
    <row r="5330" spans="8:20" x14ac:dyDescent="0.35">
      <c r="H5330">
        <v>690.09699999999998</v>
      </c>
      <c r="I5330">
        <v>52.100999999999999</v>
      </c>
      <c r="J5330" t="s">
        <v>33</v>
      </c>
      <c r="K5330" t="s">
        <v>60</v>
      </c>
      <c r="L5330">
        <v>2</v>
      </c>
      <c r="M5330" t="s">
        <v>532</v>
      </c>
      <c r="N5330">
        <v>2</v>
      </c>
      <c r="O5330">
        <v>7</v>
      </c>
      <c r="P5330">
        <v>12</v>
      </c>
      <c r="Q5330">
        <v>14</v>
      </c>
      <c r="R5330">
        <v>4</v>
      </c>
      <c r="S5330">
        <v>9</v>
      </c>
      <c r="T5330">
        <v>11</v>
      </c>
    </row>
    <row r="5331" spans="8:20" x14ac:dyDescent="0.35">
      <c r="H5331">
        <v>690.09799999999996</v>
      </c>
      <c r="I5331">
        <v>52.101999999999997</v>
      </c>
      <c r="J5331" t="s">
        <v>33</v>
      </c>
      <c r="K5331" t="s">
        <v>29</v>
      </c>
      <c r="L5331">
        <v>3</v>
      </c>
      <c r="M5331" t="s">
        <v>1194</v>
      </c>
      <c r="N5331">
        <v>3</v>
      </c>
      <c r="O5331">
        <v>8</v>
      </c>
      <c r="P5331">
        <v>11</v>
      </c>
      <c r="Q5331">
        <v>13</v>
      </c>
      <c r="R5331">
        <v>8</v>
      </c>
      <c r="S5331">
        <v>11</v>
      </c>
      <c r="T5331">
        <v>13</v>
      </c>
    </row>
    <row r="5332" spans="8:20" x14ac:dyDescent="0.35">
      <c r="H5332">
        <v>690.09900000000005</v>
      </c>
      <c r="I5332">
        <v>52.103000000000002</v>
      </c>
      <c r="J5332" t="s">
        <v>33</v>
      </c>
      <c r="K5332" t="s">
        <v>166</v>
      </c>
      <c r="L5332">
        <v>3</v>
      </c>
      <c r="M5332" t="s">
        <v>1201</v>
      </c>
      <c r="N5332">
        <v>4</v>
      </c>
      <c r="O5332">
        <v>5</v>
      </c>
      <c r="P5332">
        <v>5</v>
      </c>
      <c r="Q5332">
        <v>8</v>
      </c>
      <c r="R5332">
        <v>18</v>
      </c>
      <c r="S5332">
        <v>18</v>
      </c>
      <c r="T5332">
        <v>21</v>
      </c>
    </row>
    <row r="5333" spans="8:20" x14ac:dyDescent="0.35">
      <c r="H5333">
        <v>690.1</v>
      </c>
      <c r="I5333">
        <v>52.103999999999999</v>
      </c>
      <c r="J5333" t="s">
        <v>33</v>
      </c>
      <c r="K5333" t="s">
        <v>167</v>
      </c>
      <c r="L5333">
        <v>3</v>
      </c>
      <c r="M5333" t="s">
        <v>795</v>
      </c>
      <c r="N5333">
        <v>1</v>
      </c>
      <c r="O5333">
        <v>6</v>
      </c>
      <c r="P5333">
        <v>13</v>
      </c>
      <c r="Q5333">
        <v>15</v>
      </c>
      <c r="R5333">
        <v>3</v>
      </c>
      <c r="S5333">
        <v>10</v>
      </c>
      <c r="T5333">
        <v>12</v>
      </c>
    </row>
    <row r="5334" spans="8:20" x14ac:dyDescent="0.35">
      <c r="H5334">
        <v>690.101</v>
      </c>
      <c r="I5334">
        <v>52.104999999999997</v>
      </c>
      <c r="J5334" t="s">
        <v>33</v>
      </c>
      <c r="K5334" t="s">
        <v>1722</v>
      </c>
      <c r="L5334">
        <v>3</v>
      </c>
      <c r="M5334" t="s">
        <v>1732</v>
      </c>
      <c r="N5334">
        <v>4</v>
      </c>
      <c r="O5334">
        <v>20</v>
      </c>
      <c r="P5334">
        <v>20</v>
      </c>
      <c r="Q5334">
        <v>23</v>
      </c>
      <c r="R5334">
        <v>3</v>
      </c>
      <c r="S5334">
        <v>3</v>
      </c>
      <c r="T5334">
        <v>6</v>
      </c>
    </row>
    <row r="5335" spans="8:20" x14ac:dyDescent="0.35">
      <c r="H5335">
        <v>690.10199999999998</v>
      </c>
      <c r="I5335">
        <v>52.106000000000002</v>
      </c>
      <c r="J5335" t="s">
        <v>33</v>
      </c>
      <c r="K5335" t="s">
        <v>1706</v>
      </c>
      <c r="L5335">
        <v>3</v>
      </c>
      <c r="M5335" t="s">
        <v>1710</v>
      </c>
      <c r="N5335">
        <v>4</v>
      </c>
      <c r="O5335">
        <v>19</v>
      </c>
      <c r="P5335">
        <v>19</v>
      </c>
      <c r="Q5335">
        <v>22</v>
      </c>
      <c r="R5335">
        <v>6</v>
      </c>
      <c r="S5335">
        <v>6</v>
      </c>
      <c r="T5335">
        <v>9</v>
      </c>
    </row>
    <row r="5336" spans="8:20" x14ac:dyDescent="0.35">
      <c r="H5336">
        <v>690.10299999999995</v>
      </c>
      <c r="I5336">
        <v>52.106999999999999</v>
      </c>
      <c r="J5336" t="s">
        <v>33</v>
      </c>
      <c r="K5336" t="s">
        <v>168</v>
      </c>
      <c r="L5336">
        <v>3</v>
      </c>
      <c r="M5336" t="s">
        <v>533</v>
      </c>
      <c r="N5336">
        <v>4</v>
      </c>
      <c r="O5336">
        <v>17</v>
      </c>
      <c r="P5336">
        <v>17</v>
      </c>
      <c r="Q5336">
        <v>20</v>
      </c>
      <c r="R5336">
        <v>8</v>
      </c>
      <c r="S5336">
        <v>8</v>
      </c>
      <c r="T5336">
        <v>11</v>
      </c>
    </row>
    <row r="5337" spans="8:20" x14ac:dyDescent="0.35">
      <c r="H5337">
        <v>690.10400000000004</v>
      </c>
      <c r="I5337">
        <v>52.107999999999997</v>
      </c>
      <c r="J5337" t="s">
        <v>33</v>
      </c>
      <c r="K5337" t="s">
        <v>1651</v>
      </c>
      <c r="L5337">
        <v>3</v>
      </c>
      <c r="M5337" t="s">
        <v>1659</v>
      </c>
      <c r="N5337">
        <v>3</v>
      </c>
      <c r="O5337">
        <v>16</v>
      </c>
      <c r="P5337">
        <v>19</v>
      </c>
      <c r="Q5337">
        <v>21</v>
      </c>
      <c r="R5337">
        <v>3</v>
      </c>
      <c r="S5337">
        <v>6</v>
      </c>
      <c r="T5337">
        <v>8</v>
      </c>
    </row>
    <row r="5338" spans="8:20" x14ac:dyDescent="0.35">
      <c r="H5338">
        <v>690.10500000000002</v>
      </c>
      <c r="I5338">
        <v>52.109000000000002</v>
      </c>
      <c r="J5338" t="s">
        <v>33</v>
      </c>
      <c r="K5338" t="s">
        <v>61</v>
      </c>
      <c r="L5338">
        <v>2</v>
      </c>
      <c r="M5338" t="s">
        <v>243</v>
      </c>
      <c r="N5338">
        <v>3</v>
      </c>
      <c r="O5338">
        <v>12</v>
      </c>
      <c r="P5338">
        <v>15</v>
      </c>
      <c r="Q5338">
        <v>17</v>
      </c>
      <c r="R5338">
        <v>4</v>
      </c>
      <c r="S5338">
        <v>7</v>
      </c>
      <c r="T5338">
        <v>9</v>
      </c>
    </row>
    <row r="5339" spans="8:20" x14ac:dyDescent="0.35">
      <c r="H5339">
        <v>690.10599999999999</v>
      </c>
      <c r="I5339">
        <v>52.11</v>
      </c>
      <c r="J5339" t="s">
        <v>33</v>
      </c>
      <c r="K5339" t="s">
        <v>38</v>
      </c>
      <c r="L5339">
        <v>2</v>
      </c>
      <c r="M5339" t="s">
        <v>443</v>
      </c>
      <c r="N5339">
        <v>3</v>
      </c>
      <c r="O5339">
        <v>8</v>
      </c>
      <c r="P5339">
        <v>11</v>
      </c>
      <c r="Q5339">
        <v>13</v>
      </c>
      <c r="R5339">
        <v>6</v>
      </c>
      <c r="S5339">
        <v>9</v>
      </c>
      <c r="T5339">
        <v>11</v>
      </c>
    </row>
    <row r="5340" spans="8:20" x14ac:dyDescent="0.35">
      <c r="H5340">
        <v>690.10699999999997</v>
      </c>
      <c r="I5340">
        <v>52.110999999999997</v>
      </c>
      <c r="J5340" t="s">
        <v>33</v>
      </c>
      <c r="K5340" t="s">
        <v>169</v>
      </c>
      <c r="L5340">
        <v>3</v>
      </c>
      <c r="M5340" t="s">
        <v>1088</v>
      </c>
      <c r="N5340">
        <v>3</v>
      </c>
      <c r="O5340">
        <v>6</v>
      </c>
      <c r="P5340">
        <v>9</v>
      </c>
      <c r="Q5340">
        <v>11</v>
      </c>
      <c r="R5340">
        <v>10</v>
      </c>
      <c r="S5340">
        <v>13</v>
      </c>
      <c r="T5340">
        <v>15</v>
      </c>
    </row>
    <row r="5341" spans="8:20" x14ac:dyDescent="0.35">
      <c r="H5341">
        <v>690.10799999999995</v>
      </c>
      <c r="I5341">
        <v>52.112000000000002</v>
      </c>
      <c r="J5341" t="s">
        <v>33</v>
      </c>
      <c r="K5341" t="s">
        <v>39</v>
      </c>
      <c r="L5341">
        <v>2</v>
      </c>
      <c r="M5341" t="s">
        <v>34</v>
      </c>
      <c r="N5341">
        <v>2</v>
      </c>
      <c r="O5341">
        <v>3</v>
      </c>
      <c r="P5341">
        <v>8</v>
      </c>
      <c r="Q5341">
        <v>10</v>
      </c>
      <c r="R5341">
        <v>4</v>
      </c>
      <c r="S5341">
        <v>9</v>
      </c>
      <c r="T5341">
        <v>11</v>
      </c>
    </row>
    <row r="5342" spans="8:20" x14ac:dyDescent="0.35">
      <c r="H5342">
        <v>690.10900000000004</v>
      </c>
      <c r="I5342">
        <v>52.113</v>
      </c>
      <c r="J5342" t="s">
        <v>33</v>
      </c>
      <c r="K5342" t="s">
        <v>170</v>
      </c>
      <c r="L5342">
        <v>3</v>
      </c>
      <c r="M5342" t="s">
        <v>421</v>
      </c>
      <c r="N5342">
        <v>4</v>
      </c>
      <c r="O5342">
        <v>14</v>
      </c>
      <c r="P5342">
        <v>14</v>
      </c>
      <c r="Q5342">
        <v>17</v>
      </c>
      <c r="R5342">
        <v>10</v>
      </c>
      <c r="S5342">
        <v>10</v>
      </c>
      <c r="T5342">
        <v>13</v>
      </c>
    </row>
    <row r="5343" spans="8:20" x14ac:dyDescent="0.35">
      <c r="H5343">
        <v>690.11</v>
      </c>
      <c r="I5343">
        <v>52.113999999999997</v>
      </c>
      <c r="J5343" t="s">
        <v>33</v>
      </c>
      <c r="K5343" t="s">
        <v>25</v>
      </c>
      <c r="L5343">
        <v>3</v>
      </c>
      <c r="M5343" t="s">
        <v>45</v>
      </c>
      <c r="N5343">
        <v>1</v>
      </c>
      <c r="O5343">
        <v>3</v>
      </c>
      <c r="P5343">
        <v>10</v>
      </c>
      <c r="Q5343">
        <v>12</v>
      </c>
      <c r="R5343">
        <v>0</v>
      </c>
      <c r="S5343">
        <v>7</v>
      </c>
      <c r="T5343">
        <v>9</v>
      </c>
    </row>
    <row r="5344" spans="8:20" x14ac:dyDescent="0.35">
      <c r="H5344">
        <v>690.11099999999999</v>
      </c>
      <c r="I5344">
        <v>52.115000000000002</v>
      </c>
      <c r="J5344" t="s">
        <v>33</v>
      </c>
      <c r="K5344" t="s">
        <v>171</v>
      </c>
      <c r="L5344">
        <v>3</v>
      </c>
      <c r="M5344" t="s">
        <v>320</v>
      </c>
      <c r="N5344">
        <v>4</v>
      </c>
      <c r="O5344">
        <v>16</v>
      </c>
      <c r="P5344">
        <v>16</v>
      </c>
      <c r="Q5344">
        <v>19</v>
      </c>
      <c r="R5344">
        <v>6</v>
      </c>
      <c r="S5344">
        <v>6</v>
      </c>
      <c r="T5344">
        <v>9</v>
      </c>
    </row>
    <row r="5345" spans="8:20" x14ac:dyDescent="0.35">
      <c r="H5345">
        <v>690.11199999999997</v>
      </c>
      <c r="I5345">
        <v>52.116</v>
      </c>
      <c r="J5345" t="s">
        <v>33</v>
      </c>
      <c r="K5345" t="s">
        <v>62</v>
      </c>
      <c r="L5345">
        <v>2</v>
      </c>
      <c r="M5345" t="s">
        <v>1143</v>
      </c>
      <c r="N5345">
        <v>2</v>
      </c>
      <c r="O5345">
        <v>7</v>
      </c>
      <c r="P5345">
        <v>12</v>
      </c>
      <c r="Q5345">
        <v>14</v>
      </c>
      <c r="R5345">
        <v>3</v>
      </c>
      <c r="S5345">
        <v>8</v>
      </c>
      <c r="T5345">
        <v>10</v>
      </c>
    </row>
    <row r="5346" spans="8:20" x14ac:dyDescent="0.35">
      <c r="H5346">
        <v>690.11300000000006</v>
      </c>
      <c r="I5346">
        <v>52.116999999999997</v>
      </c>
      <c r="J5346" t="s">
        <v>33</v>
      </c>
      <c r="K5346" t="s">
        <v>63</v>
      </c>
      <c r="L5346">
        <v>2</v>
      </c>
      <c r="M5346" t="s">
        <v>947</v>
      </c>
      <c r="N5346">
        <v>3</v>
      </c>
      <c r="O5346">
        <v>7</v>
      </c>
      <c r="P5346">
        <v>10</v>
      </c>
      <c r="Q5346">
        <v>12</v>
      </c>
      <c r="R5346">
        <v>7</v>
      </c>
      <c r="S5346">
        <v>10</v>
      </c>
      <c r="T5346">
        <v>12</v>
      </c>
    </row>
    <row r="5347" spans="8:20" x14ac:dyDescent="0.35">
      <c r="H5347">
        <v>690.11400000000003</v>
      </c>
      <c r="I5347">
        <v>52.118000000000002</v>
      </c>
      <c r="J5347" t="s">
        <v>33</v>
      </c>
      <c r="K5347" t="s">
        <v>172</v>
      </c>
      <c r="L5347">
        <v>3</v>
      </c>
      <c r="M5347" t="s">
        <v>1202</v>
      </c>
      <c r="N5347">
        <v>4</v>
      </c>
      <c r="O5347">
        <v>19</v>
      </c>
      <c r="P5347">
        <v>19</v>
      </c>
      <c r="Q5347">
        <v>22</v>
      </c>
      <c r="R5347">
        <v>2</v>
      </c>
      <c r="S5347">
        <v>2</v>
      </c>
      <c r="T5347">
        <v>5</v>
      </c>
    </row>
    <row r="5348" spans="8:20" x14ac:dyDescent="0.35">
      <c r="H5348">
        <v>690.11500000000001</v>
      </c>
      <c r="I5348">
        <v>52.119</v>
      </c>
      <c r="J5348" t="s">
        <v>33</v>
      </c>
      <c r="K5348" t="s">
        <v>173</v>
      </c>
      <c r="L5348">
        <v>3</v>
      </c>
      <c r="M5348" t="s">
        <v>837</v>
      </c>
      <c r="N5348">
        <v>4</v>
      </c>
      <c r="O5348">
        <v>14</v>
      </c>
      <c r="P5348">
        <v>14</v>
      </c>
      <c r="Q5348">
        <v>17</v>
      </c>
      <c r="R5348">
        <v>11</v>
      </c>
      <c r="S5348">
        <v>11</v>
      </c>
      <c r="T5348">
        <v>14</v>
      </c>
    </row>
    <row r="5349" spans="8:20" x14ac:dyDescent="0.35">
      <c r="H5349">
        <v>690.11599999999999</v>
      </c>
      <c r="I5349">
        <v>52.12</v>
      </c>
      <c r="J5349" t="s">
        <v>33</v>
      </c>
      <c r="K5349" t="s">
        <v>64</v>
      </c>
      <c r="L5349">
        <v>2</v>
      </c>
      <c r="M5349" t="s">
        <v>64</v>
      </c>
      <c r="N5349">
        <v>1</v>
      </c>
      <c r="O5349">
        <v>1</v>
      </c>
      <c r="P5349">
        <v>8</v>
      </c>
      <c r="Q5349">
        <v>10</v>
      </c>
      <c r="R5349">
        <v>2</v>
      </c>
      <c r="S5349">
        <v>9</v>
      </c>
      <c r="T5349">
        <v>11</v>
      </c>
    </row>
    <row r="5350" spans="8:20" x14ac:dyDescent="0.35">
      <c r="H5350">
        <v>690.11699999999996</v>
      </c>
      <c r="I5350">
        <v>52.121000000000002</v>
      </c>
      <c r="J5350" t="s">
        <v>33</v>
      </c>
      <c r="K5350" t="s">
        <v>174</v>
      </c>
      <c r="L5350">
        <v>3</v>
      </c>
      <c r="M5350" t="s">
        <v>925</v>
      </c>
      <c r="N5350">
        <v>3</v>
      </c>
      <c r="O5350">
        <v>11</v>
      </c>
      <c r="P5350">
        <v>14</v>
      </c>
      <c r="Q5350">
        <v>16</v>
      </c>
      <c r="R5350">
        <v>8</v>
      </c>
      <c r="S5350">
        <v>11</v>
      </c>
      <c r="T5350">
        <v>13</v>
      </c>
    </row>
    <row r="5351" spans="8:20" x14ac:dyDescent="0.35">
      <c r="H5351">
        <v>690.11800000000005</v>
      </c>
      <c r="I5351">
        <v>52.122</v>
      </c>
      <c r="J5351" t="s">
        <v>33</v>
      </c>
      <c r="K5351" t="s">
        <v>175</v>
      </c>
      <c r="L5351">
        <v>3</v>
      </c>
      <c r="M5351" t="s">
        <v>1073</v>
      </c>
      <c r="N5351">
        <v>2</v>
      </c>
      <c r="O5351">
        <v>6</v>
      </c>
      <c r="P5351">
        <v>11</v>
      </c>
      <c r="Q5351">
        <v>13</v>
      </c>
      <c r="R5351">
        <v>6</v>
      </c>
      <c r="S5351">
        <v>11</v>
      </c>
      <c r="T5351">
        <v>13</v>
      </c>
    </row>
    <row r="5352" spans="8:20" x14ac:dyDescent="0.35">
      <c r="H5352">
        <v>690.11900000000003</v>
      </c>
      <c r="I5352">
        <v>52.122999999999998</v>
      </c>
      <c r="J5352" t="s">
        <v>33</v>
      </c>
      <c r="K5352" t="s">
        <v>65</v>
      </c>
      <c r="L5352">
        <v>2</v>
      </c>
      <c r="M5352" t="s">
        <v>65</v>
      </c>
      <c r="N5352">
        <v>1</v>
      </c>
      <c r="O5352">
        <v>4</v>
      </c>
      <c r="P5352">
        <v>11</v>
      </c>
      <c r="Q5352">
        <v>13</v>
      </c>
      <c r="R5352">
        <v>1</v>
      </c>
      <c r="S5352">
        <v>8</v>
      </c>
      <c r="T5352">
        <v>10</v>
      </c>
    </row>
    <row r="5353" spans="8:20" x14ac:dyDescent="0.35">
      <c r="H5353">
        <v>690.12</v>
      </c>
      <c r="I5353">
        <v>52.124000000000002</v>
      </c>
      <c r="J5353" t="s">
        <v>33</v>
      </c>
      <c r="K5353" t="s">
        <v>176</v>
      </c>
      <c r="L5353">
        <v>3</v>
      </c>
      <c r="M5353" t="s">
        <v>978</v>
      </c>
      <c r="N5353">
        <v>1</v>
      </c>
      <c r="O5353">
        <v>3</v>
      </c>
      <c r="P5353">
        <v>10</v>
      </c>
      <c r="Q5353">
        <v>12</v>
      </c>
      <c r="R5353">
        <v>4</v>
      </c>
      <c r="S5353">
        <v>11</v>
      </c>
      <c r="T5353">
        <v>13</v>
      </c>
    </row>
    <row r="5354" spans="8:20" x14ac:dyDescent="0.35">
      <c r="H5354">
        <v>690.12099999999998</v>
      </c>
      <c r="I5354">
        <v>52.125</v>
      </c>
      <c r="J5354" t="s">
        <v>33</v>
      </c>
      <c r="K5354" t="s">
        <v>1737</v>
      </c>
      <c r="L5354">
        <v>3</v>
      </c>
      <c r="M5354" t="s">
        <v>1751</v>
      </c>
      <c r="N5354">
        <v>4</v>
      </c>
      <c r="O5354">
        <v>19</v>
      </c>
      <c r="P5354">
        <v>19</v>
      </c>
      <c r="Q5354">
        <v>22</v>
      </c>
      <c r="R5354">
        <v>4</v>
      </c>
      <c r="S5354">
        <v>4</v>
      </c>
      <c r="T5354">
        <v>7</v>
      </c>
    </row>
    <row r="5355" spans="8:20" x14ac:dyDescent="0.35">
      <c r="H5355">
        <v>690.12199999999996</v>
      </c>
      <c r="I5355">
        <v>52.128</v>
      </c>
      <c r="J5355" t="s">
        <v>33</v>
      </c>
      <c r="K5355" t="s">
        <v>177</v>
      </c>
      <c r="L5355">
        <v>3</v>
      </c>
      <c r="M5355" t="s">
        <v>34</v>
      </c>
      <c r="N5355">
        <v>2</v>
      </c>
      <c r="O5355">
        <v>3</v>
      </c>
      <c r="P5355">
        <v>8</v>
      </c>
      <c r="Q5355">
        <v>10</v>
      </c>
      <c r="R5355">
        <v>4</v>
      </c>
      <c r="S5355">
        <v>9</v>
      </c>
      <c r="T5355">
        <v>11</v>
      </c>
    </row>
    <row r="5356" spans="8:20" x14ac:dyDescent="0.35">
      <c r="H5356">
        <v>690.12300000000005</v>
      </c>
      <c r="I5356">
        <v>52.128999999999998</v>
      </c>
      <c r="J5356" t="s">
        <v>33</v>
      </c>
      <c r="K5356" t="s">
        <v>66</v>
      </c>
      <c r="L5356">
        <v>2</v>
      </c>
      <c r="M5356" t="s">
        <v>1073</v>
      </c>
      <c r="N5356">
        <v>2</v>
      </c>
      <c r="O5356">
        <v>6</v>
      </c>
      <c r="P5356">
        <v>11</v>
      </c>
      <c r="Q5356">
        <v>13</v>
      </c>
      <c r="R5356">
        <v>6</v>
      </c>
      <c r="S5356">
        <v>11</v>
      </c>
      <c r="T5356">
        <v>13</v>
      </c>
    </row>
    <row r="5357" spans="8:20" x14ac:dyDescent="0.35">
      <c r="H5357">
        <v>690.12400000000002</v>
      </c>
      <c r="I5357">
        <v>52.13</v>
      </c>
      <c r="J5357" t="s">
        <v>33</v>
      </c>
      <c r="K5357" t="s">
        <v>67</v>
      </c>
      <c r="L5357">
        <v>2</v>
      </c>
      <c r="M5357" t="s">
        <v>1362</v>
      </c>
      <c r="N5357">
        <v>3</v>
      </c>
      <c r="O5357">
        <v>11</v>
      </c>
      <c r="P5357">
        <v>14</v>
      </c>
      <c r="Q5357">
        <v>16</v>
      </c>
      <c r="R5357">
        <v>6</v>
      </c>
      <c r="S5357">
        <v>9</v>
      </c>
      <c r="T5357">
        <v>11</v>
      </c>
    </row>
    <row r="5358" spans="8:20" x14ac:dyDescent="0.35">
      <c r="H5358">
        <v>690.125</v>
      </c>
      <c r="I5358">
        <v>52.131</v>
      </c>
      <c r="J5358" t="s">
        <v>33</v>
      </c>
      <c r="K5358" t="s">
        <v>178</v>
      </c>
      <c r="L5358">
        <v>3</v>
      </c>
      <c r="M5358" t="s">
        <v>1203</v>
      </c>
      <c r="N5358">
        <v>3</v>
      </c>
      <c r="O5358">
        <v>12</v>
      </c>
      <c r="P5358">
        <v>15</v>
      </c>
      <c r="Q5358">
        <v>17</v>
      </c>
      <c r="R5358">
        <v>7</v>
      </c>
      <c r="S5358">
        <v>10</v>
      </c>
      <c r="T5358">
        <v>12</v>
      </c>
    </row>
    <row r="5359" spans="8:20" x14ac:dyDescent="0.35">
      <c r="H5359">
        <v>690.12599999999998</v>
      </c>
      <c r="I5359">
        <v>52.131999999999998</v>
      </c>
      <c r="J5359" t="s">
        <v>33</v>
      </c>
      <c r="K5359" t="s">
        <v>179</v>
      </c>
      <c r="L5359">
        <v>3</v>
      </c>
      <c r="M5359" t="s">
        <v>533</v>
      </c>
      <c r="N5359">
        <v>4</v>
      </c>
      <c r="O5359">
        <v>17</v>
      </c>
      <c r="P5359">
        <v>17</v>
      </c>
      <c r="Q5359">
        <v>20</v>
      </c>
      <c r="R5359">
        <v>8</v>
      </c>
      <c r="S5359">
        <v>8</v>
      </c>
      <c r="T5359">
        <v>11</v>
      </c>
    </row>
    <row r="5360" spans="8:20" x14ac:dyDescent="0.35">
      <c r="H5360">
        <v>690.12699999999995</v>
      </c>
      <c r="I5360">
        <v>52.133000000000003</v>
      </c>
      <c r="J5360" t="s">
        <v>33</v>
      </c>
      <c r="K5360" t="s">
        <v>68</v>
      </c>
      <c r="L5360">
        <v>2</v>
      </c>
      <c r="M5360" t="s">
        <v>68</v>
      </c>
      <c r="N5360">
        <v>1</v>
      </c>
      <c r="O5360">
        <v>3</v>
      </c>
      <c r="P5360">
        <v>10</v>
      </c>
      <c r="Q5360">
        <v>12</v>
      </c>
      <c r="R5360">
        <v>2</v>
      </c>
      <c r="S5360">
        <v>9</v>
      </c>
      <c r="T5360">
        <v>11</v>
      </c>
    </row>
    <row r="5361" spans="8:20" x14ac:dyDescent="0.35">
      <c r="H5361">
        <v>690.12800000000004</v>
      </c>
      <c r="I5361">
        <v>52.134</v>
      </c>
      <c r="J5361" t="s">
        <v>33</v>
      </c>
      <c r="K5361" t="s">
        <v>26</v>
      </c>
      <c r="L5361">
        <v>3</v>
      </c>
      <c r="M5361" t="s">
        <v>632</v>
      </c>
      <c r="N5361">
        <v>3</v>
      </c>
      <c r="O5361">
        <v>16</v>
      </c>
      <c r="P5361">
        <v>19</v>
      </c>
      <c r="Q5361">
        <v>21</v>
      </c>
      <c r="R5361">
        <v>0</v>
      </c>
      <c r="S5361">
        <v>3</v>
      </c>
      <c r="T5361">
        <v>5</v>
      </c>
    </row>
    <row r="5362" spans="8:20" x14ac:dyDescent="0.35">
      <c r="H5362">
        <v>690.12900000000002</v>
      </c>
      <c r="I5362">
        <v>52.134999999999998</v>
      </c>
      <c r="J5362" t="s">
        <v>33</v>
      </c>
      <c r="K5362" t="s">
        <v>69</v>
      </c>
      <c r="L5362">
        <v>2</v>
      </c>
      <c r="M5362" t="s">
        <v>42</v>
      </c>
      <c r="N5362">
        <v>1</v>
      </c>
      <c r="O5362">
        <v>1</v>
      </c>
      <c r="P5362">
        <v>8</v>
      </c>
      <c r="Q5362">
        <v>10</v>
      </c>
      <c r="R5362">
        <v>4</v>
      </c>
      <c r="S5362">
        <v>11</v>
      </c>
      <c r="T5362">
        <v>13</v>
      </c>
    </row>
    <row r="5363" spans="8:20" x14ac:dyDescent="0.35">
      <c r="H5363">
        <v>690.13</v>
      </c>
      <c r="I5363">
        <v>52.136000000000003</v>
      </c>
      <c r="J5363" t="s">
        <v>33</v>
      </c>
      <c r="K5363" t="s">
        <v>1531</v>
      </c>
      <c r="L5363">
        <v>3</v>
      </c>
      <c r="M5363" t="s">
        <v>254</v>
      </c>
      <c r="N5363">
        <v>3</v>
      </c>
      <c r="O5363">
        <v>11</v>
      </c>
      <c r="P5363">
        <v>14</v>
      </c>
      <c r="Q5363">
        <v>16</v>
      </c>
      <c r="R5363">
        <v>6</v>
      </c>
      <c r="S5363">
        <v>9</v>
      </c>
      <c r="T5363">
        <v>11</v>
      </c>
    </row>
    <row r="5364" spans="8:20" x14ac:dyDescent="0.35">
      <c r="H5364">
        <v>690.13099999999997</v>
      </c>
      <c r="I5364">
        <v>52.137999999999998</v>
      </c>
      <c r="J5364" t="s">
        <v>33</v>
      </c>
      <c r="K5364" t="s">
        <v>180</v>
      </c>
      <c r="L5364">
        <v>3</v>
      </c>
      <c r="M5364" t="s">
        <v>541</v>
      </c>
      <c r="N5364">
        <v>4</v>
      </c>
      <c r="O5364">
        <v>13</v>
      </c>
      <c r="P5364">
        <v>13</v>
      </c>
      <c r="Q5364">
        <v>16</v>
      </c>
      <c r="R5364">
        <v>12</v>
      </c>
      <c r="S5364">
        <v>12</v>
      </c>
      <c r="T5364">
        <v>15</v>
      </c>
    </row>
    <row r="5365" spans="8:20" x14ac:dyDescent="0.35">
      <c r="H5365">
        <v>690.13199999999995</v>
      </c>
      <c r="I5365">
        <v>52.139000000000003</v>
      </c>
      <c r="J5365" t="s">
        <v>33</v>
      </c>
      <c r="K5365" t="s">
        <v>70</v>
      </c>
      <c r="L5365">
        <v>2</v>
      </c>
      <c r="M5365" t="s">
        <v>68</v>
      </c>
      <c r="N5365">
        <v>1</v>
      </c>
      <c r="O5365">
        <v>3</v>
      </c>
      <c r="P5365">
        <v>10</v>
      </c>
      <c r="Q5365">
        <v>12</v>
      </c>
      <c r="R5365">
        <v>2</v>
      </c>
      <c r="S5365">
        <v>9</v>
      </c>
      <c r="T5365">
        <v>11</v>
      </c>
    </row>
    <row r="5366" spans="8:20" x14ac:dyDescent="0.35">
      <c r="H5366">
        <v>696.053</v>
      </c>
      <c r="I5366">
        <v>53.054000000000002</v>
      </c>
      <c r="J5366" t="s">
        <v>135</v>
      </c>
      <c r="K5366" t="s">
        <v>136</v>
      </c>
      <c r="L5366">
        <v>3</v>
      </c>
      <c r="M5366" t="s">
        <v>1127</v>
      </c>
      <c r="N5366">
        <v>3</v>
      </c>
      <c r="O5366">
        <v>2</v>
      </c>
      <c r="P5366">
        <v>5</v>
      </c>
      <c r="Q5366">
        <v>7</v>
      </c>
      <c r="R5366">
        <v>15</v>
      </c>
      <c r="S5366">
        <v>18</v>
      </c>
      <c r="T5366">
        <v>20</v>
      </c>
    </row>
    <row r="5367" spans="8:20" x14ac:dyDescent="0.35">
      <c r="H5367">
        <v>696.05399999999997</v>
      </c>
      <c r="I5367">
        <v>53.055</v>
      </c>
      <c r="J5367" t="s">
        <v>135</v>
      </c>
      <c r="K5367" t="s">
        <v>137</v>
      </c>
      <c r="L5367">
        <v>3</v>
      </c>
      <c r="M5367" t="s">
        <v>1204</v>
      </c>
      <c r="N5367">
        <v>4</v>
      </c>
      <c r="O5367">
        <v>5</v>
      </c>
      <c r="P5367">
        <v>5</v>
      </c>
      <c r="Q5367">
        <v>8</v>
      </c>
      <c r="R5367">
        <v>17</v>
      </c>
      <c r="S5367">
        <v>17</v>
      </c>
      <c r="T5367">
        <v>20</v>
      </c>
    </row>
    <row r="5368" spans="8:20" x14ac:dyDescent="0.35">
      <c r="H5368">
        <v>696.05499999999995</v>
      </c>
      <c r="I5368">
        <v>53.055999999999997</v>
      </c>
      <c r="J5368" t="s">
        <v>135</v>
      </c>
      <c r="K5368" t="s">
        <v>138</v>
      </c>
      <c r="L5368">
        <v>3</v>
      </c>
      <c r="M5368" t="s">
        <v>517</v>
      </c>
      <c r="N5368">
        <v>4</v>
      </c>
      <c r="O5368">
        <v>16</v>
      </c>
      <c r="P5368">
        <v>16</v>
      </c>
      <c r="Q5368">
        <v>19</v>
      </c>
      <c r="R5368">
        <v>6</v>
      </c>
      <c r="S5368">
        <v>6</v>
      </c>
      <c r="T5368">
        <v>9</v>
      </c>
    </row>
    <row r="5369" spans="8:20" x14ac:dyDescent="0.35">
      <c r="H5369">
        <v>696.05600000000004</v>
      </c>
      <c r="I5369">
        <v>53.057000000000002</v>
      </c>
      <c r="J5369" t="s">
        <v>135</v>
      </c>
      <c r="K5369" t="s">
        <v>139</v>
      </c>
      <c r="L5369">
        <v>3</v>
      </c>
      <c r="M5369" t="s">
        <v>1075</v>
      </c>
      <c r="N5369">
        <v>4</v>
      </c>
      <c r="O5369">
        <v>18</v>
      </c>
      <c r="P5369">
        <v>18</v>
      </c>
      <c r="Q5369">
        <v>21</v>
      </c>
      <c r="R5369">
        <v>6</v>
      </c>
      <c r="S5369">
        <v>6</v>
      </c>
      <c r="T5369">
        <v>9</v>
      </c>
    </row>
    <row r="5370" spans="8:20" x14ac:dyDescent="0.35">
      <c r="H5370">
        <v>696.05700000000002</v>
      </c>
      <c r="I5370">
        <v>53.058</v>
      </c>
      <c r="J5370" t="s">
        <v>135</v>
      </c>
      <c r="K5370" t="s">
        <v>1415</v>
      </c>
      <c r="L5370">
        <v>3</v>
      </c>
      <c r="M5370" t="s">
        <v>1491</v>
      </c>
      <c r="N5370">
        <v>4</v>
      </c>
      <c r="O5370">
        <v>15</v>
      </c>
      <c r="P5370">
        <v>15</v>
      </c>
      <c r="Q5370">
        <v>18</v>
      </c>
      <c r="R5370">
        <v>6</v>
      </c>
      <c r="S5370">
        <v>6</v>
      </c>
      <c r="T5370">
        <v>9</v>
      </c>
    </row>
    <row r="5371" spans="8:20" x14ac:dyDescent="0.35">
      <c r="H5371">
        <v>696.05799999999999</v>
      </c>
      <c r="I5371">
        <v>53.058999999999997</v>
      </c>
      <c r="J5371" t="s">
        <v>135</v>
      </c>
      <c r="K5371" t="s">
        <v>34</v>
      </c>
      <c r="L5371">
        <v>3</v>
      </c>
      <c r="M5371" t="s">
        <v>1171</v>
      </c>
      <c r="N5371">
        <v>4</v>
      </c>
      <c r="O5371">
        <v>13</v>
      </c>
      <c r="P5371">
        <v>13</v>
      </c>
      <c r="Q5371">
        <v>16</v>
      </c>
      <c r="R5371">
        <v>12</v>
      </c>
      <c r="S5371">
        <v>12</v>
      </c>
      <c r="T5371">
        <v>15</v>
      </c>
    </row>
    <row r="5372" spans="8:20" x14ac:dyDescent="0.35">
      <c r="H5372">
        <v>696.05899999999997</v>
      </c>
      <c r="I5372">
        <v>53.06</v>
      </c>
      <c r="J5372" t="s">
        <v>135</v>
      </c>
      <c r="K5372" t="s">
        <v>35</v>
      </c>
      <c r="L5372">
        <v>3</v>
      </c>
      <c r="M5372" t="s">
        <v>1007</v>
      </c>
      <c r="N5372">
        <v>4</v>
      </c>
      <c r="O5372">
        <v>9</v>
      </c>
      <c r="P5372">
        <v>9</v>
      </c>
      <c r="Q5372">
        <v>12</v>
      </c>
      <c r="R5372">
        <v>12</v>
      </c>
      <c r="S5372">
        <v>12</v>
      </c>
      <c r="T5372">
        <v>15</v>
      </c>
    </row>
    <row r="5373" spans="8:20" x14ac:dyDescent="0.35">
      <c r="H5373">
        <v>696.06</v>
      </c>
      <c r="I5373">
        <v>53.061</v>
      </c>
      <c r="J5373" t="s">
        <v>135</v>
      </c>
      <c r="K5373" t="s">
        <v>140</v>
      </c>
      <c r="L5373">
        <v>3</v>
      </c>
      <c r="M5373" t="s">
        <v>361</v>
      </c>
      <c r="N5373">
        <v>3</v>
      </c>
      <c r="O5373">
        <v>12</v>
      </c>
      <c r="P5373">
        <v>15</v>
      </c>
      <c r="Q5373">
        <v>17</v>
      </c>
      <c r="R5373">
        <v>6</v>
      </c>
      <c r="S5373">
        <v>9</v>
      </c>
      <c r="T5373">
        <v>11</v>
      </c>
    </row>
    <row r="5374" spans="8:20" x14ac:dyDescent="0.35">
      <c r="H5374">
        <v>696.06100000000004</v>
      </c>
      <c r="I5374">
        <v>53.061999999999998</v>
      </c>
      <c r="J5374" t="s">
        <v>135</v>
      </c>
      <c r="K5374" t="s">
        <v>30</v>
      </c>
      <c r="L5374">
        <v>3</v>
      </c>
      <c r="M5374" t="s">
        <v>402</v>
      </c>
      <c r="N5374">
        <v>4</v>
      </c>
      <c r="O5374">
        <v>14</v>
      </c>
      <c r="P5374">
        <v>14</v>
      </c>
      <c r="Q5374">
        <v>17</v>
      </c>
      <c r="R5374">
        <v>8</v>
      </c>
      <c r="S5374">
        <v>8</v>
      </c>
      <c r="T5374">
        <v>11</v>
      </c>
    </row>
    <row r="5375" spans="8:20" x14ac:dyDescent="0.35">
      <c r="H5375">
        <v>696.06200000000001</v>
      </c>
      <c r="I5375">
        <v>53.063000000000002</v>
      </c>
      <c r="J5375" t="s">
        <v>135</v>
      </c>
      <c r="K5375" t="s">
        <v>141</v>
      </c>
      <c r="L5375">
        <v>3</v>
      </c>
      <c r="M5375" t="s">
        <v>538</v>
      </c>
      <c r="N5375">
        <v>4</v>
      </c>
      <c r="O5375">
        <v>17</v>
      </c>
      <c r="P5375">
        <v>17</v>
      </c>
      <c r="Q5375">
        <v>20</v>
      </c>
      <c r="R5375">
        <v>6</v>
      </c>
      <c r="S5375">
        <v>6</v>
      </c>
      <c r="T5375">
        <v>9</v>
      </c>
    </row>
    <row r="5376" spans="8:20" x14ac:dyDescent="0.35">
      <c r="H5376">
        <v>696.06299999999999</v>
      </c>
      <c r="I5376">
        <v>53.064</v>
      </c>
      <c r="J5376" t="s">
        <v>135</v>
      </c>
      <c r="K5376" t="s">
        <v>142</v>
      </c>
      <c r="L5376">
        <v>3</v>
      </c>
      <c r="M5376" t="s">
        <v>684</v>
      </c>
      <c r="N5376">
        <v>3</v>
      </c>
      <c r="O5376">
        <v>12</v>
      </c>
      <c r="P5376">
        <v>15</v>
      </c>
      <c r="Q5376">
        <v>17</v>
      </c>
      <c r="R5376">
        <v>7</v>
      </c>
      <c r="S5376">
        <v>10</v>
      </c>
      <c r="T5376">
        <v>12</v>
      </c>
    </row>
    <row r="5377" spans="8:20" x14ac:dyDescent="0.35">
      <c r="H5377">
        <v>696.06399999999996</v>
      </c>
      <c r="I5377">
        <v>53.064999999999998</v>
      </c>
      <c r="J5377" t="s">
        <v>135</v>
      </c>
      <c r="K5377" t="s">
        <v>36</v>
      </c>
      <c r="L5377">
        <v>3</v>
      </c>
      <c r="M5377" t="s">
        <v>604</v>
      </c>
      <c r="N5377">
        <v>3</v>
      </c>
      <c r="O5377">
        <v>11</v>
      </c>
      <c r="P5377">
        <v>14</v>
      </c>
      <c r="Q5377">
        <v>16</v>
      </c>
      <c r="R5377">
        <v>8</v>
      </c>
      <c r="S5377">
        <v>11</v>
      </c>
      <c r="T5377">
        <v>13</v>
      </c>
    </row>
    <row r="5378" spans="8:20" x14ac:dyDescent="0.35">
      <c r="H5378">
        <v>696.06500000000005</v>
      </c>
      <c r="I5378">
        <v>53.066000000000003</v>
      </c>
      <c r="J5378" t="s">
        <v>135</v>
      </c>
      <c r="K5378" t="s">
        <v>143</v>
      </c>
      <c r="L5378">
        <v>3</v>
      </c>
      <c r="M5378" t="s">
        <v>706</v>
      </c>
      <c r="N5378">
        <v>4</v>
      </c>
      <c r="O5378">
        <v>14</v>
      </c>
      <c r="P5378">
        <v>14</v>
      </c>
      <c r="Q5378">
        <v>17</v>
      </c>
      <c r="R5378">
        <v>10</v>
      </c>
      <c r="S5378">
        <v>10</v>
      </c>
      <c r="T5378">
        <v>13</v>
      </c>
    </row>
    <row r="5379" spans="8:20" x14ac:dyDescent="0.35">
      <c r="H5379">
        <v>696.06600000000003</v>
      </c>
      <c r="I5379">
        <v>53.067</v>
      </c>
      <c r="J5379" t="s">
        <v>135</v>
      </c>
      <c r="K5379" t="s">
        <v>144</v>
      </c>
      <c r="L5379">
        <v>3</v>
      </c>
      <c r="M5379" t="s">
        <v>1171</v>
      </c>
      <c r="N5379">
        <v>4</v>
      </c>
      <c r="O5379">
        <v>13</v>
      </c>
      <c r="P5379">
        <v>13</v>
      </c>
      <c r="Q5379">
        <v>16</v>
      </c>
      <c r="R5379">
        <v>12</v>
      </c>
      <c r="S5379">
        <v>12</v>
      </c>
      <c r="T5379">
        <v>15</v>
      </c>
    </row>
    <row r="5380" spans="8:20" x14ac:dyDescent="0.35">
      <c r="H5380">
        <v>696.06700000000001</v>
      </c>
      <c r="I5380">
        <v>53.067999999999998</v>
      </c>
      <c r="J5380" t="s">
        <v>135</v>
      </c>
      <c r="K5380" t="s">
        <v>56</v>
      </c>
      <c r="L5380">
        <v>3</v>
      </c>
      <c r="M5380" t="s">
        <v>1007</v>
      </c>
      <c r="N5380">
        <v>4</v>
      </c>
      <c r="O5380">
        <v>9</v>
      </c>
      <c r="P5380">
        <v>9</v>
      </c>
      <c r="Q5380">
        <v>12</v>
      </c>
      <c r="R5380">
        <v>12</v>
      </c>
      <c r="S5380">
        <v>12</v>
      </c>
      <c r="T5380">
        <v>15</v>
      </c>
    </row>
    <row r="5381" spans="8:20" x14ac:dyDescent="0.35">
      <c r="H5381">
        <v>696.06799999999998</v>
      </c>
      <c r="I5381">
        <v>53.069000000000003</v>
      </c>
      <c r="J5381" t="s">
        <v>135</v>
      </c>
      <c r="K5381" t="s">
        <v>145</v>
      </c>
      <c r="L5381">
        <v>3</v>
      </c>
      <c r="M5381" t="s">
        <v>507</v>
      </c>
      <c r="N5381">
        <v>4</v>
      </c>
      <c r="O5381">
        <v>15</v>
      </c>
      <c r="P5381">
        <v>15</v>
      </c>
      <c r="Q5381">
        <v>18</v>
      </c>
      <c r="R5381">
        <v>7</v>
      </c>
      <c r="S5381">
        <v>7</v>
      </c>
      <c r="T5381">
        <v>10</v>
      </c>
    </row>
    <row r="5382" spans="8:20" x14ac:dyDescent="0.35">
      <c r="H5382">
        <v>696.06899999999996</v>
      </c>
      <c r="I5382">
        <v>53.07</v>
      </c>
      <c r="J5382" t="s">
        <v>135</v>
      </c>
      <c r="K5382" t="s">
        <v>146</v>
      </c>
      <c r="L5382">
        <v>3</v>
      </c>
      <c r="M5382" t="s">
        <v>457</v>
      </c>
      <c r="N5382">
        <v>3</v>
      </c>
      <c r="O5382">
        <v>0</v>
      </c>
      <c r="P5382">
        <v>3</v>
      </c>
      <c r="Q5382">
        <v>5</v>
      </c>
      <c r="R5382">
        <v>16</v>
      </c>
      <c r="S5382">
        <v>19</v>
      </c>
      <c r="T5382">
        <v>21</v>
      </c>
    </row>
    <row r="5383" spans="8:20" x14ac:dyDescent="0.35">
      <c r="H5383">
        <v>696.07</v>
      </c>
      <c r="I5383">
        <v>53.070999999999998</v>
      </c>
      <c r="J5383" t="s">
        <v>135</v>
      </c>
      <c r="K5383" t="s">
        <v>147</v>
      </c>
      <c r="L5383">
        <v>3</v>
      </c>
      <c r="M5383" t="s">
        <v>777</v>
      </c>
      <c r="N5383">
        <v>4</v>
      </c>
      <c r="O5383">
        <v>12</v>
      </c>
      <c r="P5383">
        <v>12</v>
      </c>
      <c r="Q5383">
        <v>15</v>
      </c>
      <c r="R5383">
        <v>10</v>
      </c>
      <c r="S5383">
        <v>10</v>
      </c>
      <c r="T5383">
        <v>13</v>
      </c>
    </row>
    <row r="5384" spans="8:20" x14ac:dyDescent="0.35">
      <c r="H5384">
        <v>696.07100000000003</v>
      </c>
      <c r="I5384">
        <v>53.072000000000003</v>
      </c>
      <c r="J5384" t="s">
        <v>135</v>
      </c>
      <c r="K5384" t="s">
        <v>28</v>
      </c>
      <c r="L5384">
        <v>3</v>
      </c>
      <c r="M5384" t="s">
        <v>376</v>
      </c>
      <c r="N5384">
        <v>4</v>
      </c>
      <c r="O5384">
        <v>14</v>
      </c>
      <c r="P5384">
        <v>14</v>
      </c>
      <c r="Q5384">
        <v>17</v>
      </c>
      <c r="R5384">
        <v>10</v>
      </c>
      <c r="S5384">
        <v>10</v>
      </c>
      <c r="T5384">
        <v>13</v>
      </c>
    </row>
    <row r="5385" spans="8:20" x14ac:dyDescent="0.35">
      <c r="H5385">
        <v>696.072</v>
      </c>
      <c r="I5385">
        <v>53.073</v>
      </c>
      <c r="J5385" t="s">
        <v>135</v>
      </c>
      <c r="K5385" t="s">
        <v>148</v>
      </c>
      <c r="L5385">
        <v>3</v>
      </c>
      <c r="M5385" t="s">
        <v>354</v>
      </c>
      <c r="N5385">
        <v>4</v>
      </c>
      <c r="O5385">
        <v>14</v>
      </c>
      <c r="P5385">
        <v>14</v>
      </c>
      <c r="Q5385">
        <v>17</v>
      </c>
      <c r="R5385">
        <v>8</v>
      </c>
      <c r="S5385">
        <v>8</v>
      </c>
      <c r="T5385">
        <v>11</v>
      </c>
    </row>
    <row r="5386" spans="8:20" x14ac:dyDescent="0.35">
      <c r="H5386">
        <v>696.07299999999998</v>
      </c>
      <c r="I5386">
        <v>53.073999999999998</v>
      </c>
      <c r="J5386" t="s">
        <v>135</v>
      </c>
      <c r="K5386" t="s">
        <v>149</v>
      </c>
      <c r="L5386">
        <v>3</v>
      </c>
      <c r="M5386" t="s">
        <v>667</v>
      </c>
      <c r="N5386">
        <v>3</v>
      </c>
      <c r="O5386">
        <v>12</v>
      </c>
      <c r="P5386">
        <v>15</v>
      </c>
      <c r="Q5386">
        <v>17</v>
      </c>
      <c r="R5386">
        <v>5</v>
      </c>
      <c r="S5386">
        <v>8</v>
      </c>
      <c r="T5386">
        <v>10</v>
      </c>
    </row>
    <row r="5387" spans="8:20" x14ac:dyDescent="0.35">
      <c r="H5387">
        <v>696.07399999999996</v>
      </c>
      <c r="I5387">
        <v>53.075000000000003</v>
      </c>
      <c r="J5387" t="s">
        <v>135</v>
      </c>
      <c r="K5387" t="s">
        <v>150</v>
      </c>
      <c r="L5387">
        <v>3</v>
      </c>
      <c r="M5387" t="s">
        <v>936</v>
      </c>
      <c r="N5387">
        <v>4</v>
      </c>
      <c r="O5387">
        <v>14</v>
      </c>
      <c r="P5387">
        <v>14</v>
      </c>
      <c r="Q5387">
        <v>17</v>
      </c>
      <c r="R5387">
        <v>10</v>
      </c>
      <c r="S5387">
        <v>10</v>
      </c>
      <c r="T5387">
        <v>13</v>
      </c>
    </row>
    <row r="5388" spans="8:20" x14ac:dyDescent="0.35">
      <c r="H5388">
        <v>696.07500000000005</v>
      </c>
      <c r="I5388">
        <v>53.076000000000001</v>
      </c>
      <c r="J5388" t="s">
        <v>135</v>
      </c>
      <c r="K5388" t="s">
        <v>151</v>
      </c>
      <c r="L5388">
        <v>3</v>
      </c>
      <c r="M5388" t="s">
        <v>887</v>
      </c>
      <c r="N5388">
        <v>4</v>
      </c>
      <c r="O5388">
        <v>10</v>
      </c>
      <c r="P5388">
        <v>10</v>
      </c>
      <c r="Q5388">
        <v>13</v>
      </c>
      <c r="R5388">
        <v>11</v>
      </c>
      <c r="S5388">
        <v>11</v>
      </c>
      <c r="T5388">
        <v>14</v>
      </c>
    </row>
    <row r="5389" spans="8:20" x14ac:dyDescent="0.35">
      <c r="H5389">
        <v>696.07600000000002</v>
      </c>
      <c r="I5389">
        <v>53.076999999999998</v>
      </c>
      <c r="J5389" t="s">
        <v>135</v>
      </c>
      <c r="K5389" t="s">
        <v>152</v>
      </c>
      <c r="L5389">
        <v>3</v>
      </c>
      <c r="M5389" t="s">
        <v>1205</v>
      </c>
      <c r="N5389">
        <v>4</v>
      </c>
      <c r="O5389">
        <v>13</v>
      </c>
      <c r="P5389">
        <v>13</v>
      </c>
      <c r="Q5389">
        <v>16</v>
      </c>
      <c r="R5389">
        <v>11</v>
      </c>
      <c r="S5389">
        <v>11</v>
      </c>
      <c r="T5389">
        <v>14</v>
      </c>
    </row>
    <row r="5390" spans="8:20" x14ac:dyDescent="0.35">
      <c r="H5390">
        <v>696.077</v>
      </c>
      <c r="I5390">
        <v>53.078000000000003</v>
      </c>
      <c r="J5390" t="s">
        <v>135</v>
      </c>
      <c r="K5390" t="s">
        <v>1752</v>
      </c>
      <c r="L5390">
        <v>3</v>
      </c>
      <c r="M5390" t="s">
        <v>1761</v>
      </c>
      <c r="N5390">
        <v>3</v>
      </c>
      <c r="O5390">
        <v>10</v>
      </c>
      <c r="P5390">
        <v>13</v>
      </c>
      <c r="Q5390">
        <v>15</v>
      </c>
      <c r="R5390">
        <v>6</v>
      </c>
      <c r="S5390">
        <v>9</v>
      </c>
      <c r="T5390">
        <v>11</v>
      </c>
    </row>
    <row r="5391" spans="8:20" x14ac:dyDescent="0.35">
      <c r="H5391">
        <v>696.07799999999997</v>
      </c>
      <c r="I5391">
        <v>53.079000000000001</v>
      </c>
      <c r="J5391" t="s">
        <v>135</v>
      </c>
      <c r="K5391" t="s">
        <v>153</v>
      </c>
      <c r="L5391">
        <v>3</v>
      </c>
      <c r="M5391" t="s">
        <v>582</v>
      </c>
      <c r="N5391">
        <v>3</v>
      </c>
      <c r="O5391">
        <v>9</v>
      </c>
      <c r="P5391">
        <v>12</v>
      </c>
      <c r="Q5391">
        <v>14</v>
      </c>
      <c r="R5391">
        <v>9</v>
      </c>
      <c r="S5391">
        <v>12</v>
      </c>
      <c r="T5391">
        <v>14</v>
      </c>
    </row>
    <row r="5392" spans="8:20" x14ac:dyDescent="0.35">
      <c r="H5392">
        <v>696.07899999999995</v>
      </c>
      <c r="I5392">
        <v>53.08</v>
      </c>
      <c r="J5392" t="s">
        <v>135</v>
      </c>
      <c r="K5392" t="s">
        <v>1606</v>
      </c>
      <c r="L5392">
        <v>3</v>
      </c>
      <c r="M5392" t="s">
        <v>1611</v>
      </c>
      <c r="N5392">
        <v>3</v>
      </c>
      <c r="O5392">
        <v>9</v>
      </c>
      <c r="P5392">
        <v>12</v>
      </c>
      <c r="Q5392">
        <v>14</v>
      </c>
      <c r="R5392">
        <v>6</v>
      </c>
      <c r="S5392">
        <v>9</v>
      </c>
      <c r="T5392">
        <v>11</v>
      </c>
    </row>
    <row r="5393" spans="8:20" x14ac:dyDescent="0.35">
      <c r="H5393">
        <v>696.08</v>
      </c>
      <c r="I5393">
        <v>53.081000000000003</v>
      </c>
      <c r="J5393" t="s">
        <v>135</v>
      </c>
      <c r="K5393" t="s">
        <v>154</v>
      </c>
      <c r="L5393">
        <v>3</v>
      </c>
      <c r="M5393" t="s">
        <v>651</v>
      </c>
      <c r="N5393">
        <v>4</v>
      </c>
      <c r="O5393">
        <v>16</v>
      </c>
      <c r="P5393">
        <v>16</v>
      </c>
      <c r="Q5393">
        <v>19</v>
      </c>
      <c r="R5393">
        <v>9</v>
      </c>
      <c r="S5393">
        <v>9</v>
      </c>
      <c r="T5393">
        <v>12</v>
      </c>
    </row>
    <row r="5394" spans="8:20" x14ac:dyDescent="0.35">
      <c r="H5394">
        <v>696.08100000000002</v>
      </c>
      <c r="I5394">
        <v>53.082000000000001</v>
      </c>
      <c r="J5394" t="s">
        <v>135</v>
      </c>
      <c r="K5394" t="s">
        <v>155</v>
      </c>
      <c r="L5394">
        <v>3</v>
      </c>
      <c r="M5394" t="s">
        <v>677</v>
      </c>
      <c r="N5394">
        <v>4</v>
      </c>
      <c r="O5394">
        <v>12</v>
      </c>
      <c r="P5394">
        <v>12</v>
      </c>
      <c r="Q5394">
        <v>15</v>
      </c>
      <c r="R5394">
        <v>10</v>
      </c>
      <c r="S5394">
        <v>10</v>
      </c>
      <c r="T5394">
        <v>13</v>
      </c>
    </row>
    <row r="5395" spans="8:20" x14ac:dyDescent="0.35">
      <c r="H5395">
        <v>696.08199999999999</v>
      </c>
      <c r="I5395">
        <v>53.082999999999998</v>
      </c>
      <c r="J5395" t="s">
        <v>135</v>
      </c>
      <c r="K5395" t="s">
        <v>57</v>
      </c>
      <c r="L5395">
        <v>3</v>
      </c>
      <c r="M5395" t="s">
        <v>526</v>
      </c>
      <c r="N5395">
        <v>4</v>
      </c>
      <c r="O5395">
        <v>16</v>
      </c>
      <c r="P5395">
        <v>16</v>
      </c>
      <c r="Q5395">
        <v>19</v>
      </c>
      <c r="R5395">
        <v>8</v>
      </c>
      <c r="S5395">
        <v>8</v>
      </c>
      <c r="T5395">
        <v>11</v>
      </c>
    </row>
    <row r="5396" spans="8:20" x14ac:dyDescent="0.35">
      <c r="H5396">
        <v>696.08299999999997</v>
      </c>
      <c r="I5396">
        <v>53.084000000000003</v>
      </c>
      <c r="J5396" t="s">
        <v>135</v>
      </c>
      <c r="K5396" t="s">
        <v>1666</v>
      </c>
      <c r="L5396">
        <v>3</v>
      </c>
      <c r="M5396" t="s">
        <v>1670</v>
      </c>
      <c r="N5396">
        <v>3</v>
      </c>
      <c r="O5396">
        <v>6</v>
      </c>
      <c r="P5396">
        <v>9</v>
      </c>
      <c r="Q5396">
        <v>11</v>
      </c>
      <c r="R5396">
        <v>10</v>
      </c>
      <c r="S5396">
        <v>13</v>
      </c>
      <c r="T5396">
        <v>15</v>
      </c>
    </row>
    <row r="5397" spans="8:20" x14ac:dyDescent="0.35">
      <c r="H5397">
        <v>696.08399999999995</v>
      </c>
      <c r="I5397">
        <v>53.085000000000001</v>
      </c>
      <c r="J5397" t="s">
        <v>135</v>
      </c>
      <c r="K5397" t="s">
        <v>156</v>
      </c>
      <c r="L5397">
        <v>3</v>
      </c>
      <c r="M5397" t="s">
        <v>1206</v>
      </c>
      <c r="N5397">
        <v>3</v>
      </c>
      <c r="O5397">
        <v>12</v>
      </c>
      <c r="P5397">
        <v>15</v>
      </c>
      <c r="Q5397">
        <v>17</v>
      </c>
      <c r="R5397">
        <v>5</v>
      </c>
      <c r="S5397">
        <v>8</v>
      </c>
      <c r="T5397">
        <v>10</v>
      </c>
    </row>
    <row r="5398" spans="8:20" x14ac:dyDescent="0.35">
      <c r="H5398">
        <v>696.08500000000004</v>
      </c>
      <c r="I5398">
        <v>53.085999999999999</v>
      </c>
      <c r="J5398" t="s">
        <v>135</v>
      </c>
      <c r="K5398" t="s">
        <v>37</v>
      </c>
      <c r="L5398">
        <v>3</v>
      </c>
      <c r="M5398" t="s">
        <v>672</v>
      </c>
      <c r="N5398">
        <v>4</v>
      </c>
      <c r="O5398">
        <v>13</v>
      </c>
      <c r="P5398">
        <v>13</v>
      </c>
      <c r="Q5398">
        <v>16</v>
      </c>
      <c r="R5398">
        <v>10</v>
      </c>
      <c r="S5398">
        <v>10</v>
      </c>
      <c r="T5398">
        <v>13</v>
      </c>
    </row>
    <row r="5399" spans="8:20" x14ac:dyDescent="0.35">
      <c r="H5399">
        <v>696.08600000000001</v>
      </c>
      <c r="I5399">
        <v>53.087000000000003</v>
      </c>
      <c r="J5399" t="s">
        <v>135</v>
      </c>
      <c r="K5399" t="s">
        <v>157</v>
      </c>
      <c r="L5399">
        <v>3</v>
      </c>
      <c r="M5399" t="s">
        <v>1027</v>
      </c>
      <c r="N5399">
        <v>4</v>
      </c>
      <c r="O5399">
        <v>17</v>
      </c>
      <c r="P5399">
        <v>17</v>
      </c>
      <c r="Q5399">
        <v>20</v>
      </c>
      <c r="R5399">
        <v>7</v>
      </c>
      <c r="S5399">
        <v>7</v>
      </c>
      <c r="T5399">
        <v>10</v>
      </c>
    </row>
    <row r="5400" spans="8:20" x14ac:dyDescent="0.35">
      <c r="H5400">
        <v>696.08699999999999</v>
      </c>
      <c r="I5400">
        <v>53.088000000000001</v>
      </c>
      <c r="J5400" t="s">
        <v>135</v>
      </c>
      <c r="K5400" t="s">
        <v>58</v>
      </c>
      <c r="L5400">
        <v>3</v>
      </c>
      <c r="M5400" t="s">
        <v>1207</v>
      </c>
      <c r="N5400">
        <v>4</v>
      </c>
      <c r="O5400">
        <v>12</v>
      </c>
      <c r="P5400">
        <v>12</v>
      </c>
      <c r="Q5400">
        <v>15</v>
      </c>
      <c r="R5400">
        <v>12</v>
      </c>
      <c r="S5400">
        <v>12</v>
      </c>
      <c r="T5400">
        <v>15</v>
      </c>
    </row>
    <row r="5401" spans="8:20" x14ac:dyDescent="0.35">
      <c r="H5401">
        <v>696.08799999999997</v>
      </c>
      <c r="I5401">
        <v>53.088999999999999</v>
      </c>
      <c r="J5401" t="s">
        <v>135</v>
      </c>
      <c r="K5401" t="s">
        <v>59</v>
      </c>
      <c r="L5401">
        <v>3</v>
      </c>
      <c r="M5401" t="s">
        <v>743</v>
      </c>
      <c r="N5401">
        <v>4</v>
      </c>
      <c r="O5401">
        <v>14</v>
      </c>
      <c r="P5401">
        <v>14</v>
      </c>
      <c r="Q5401">
        <v>17</v>
      </c>
      <c r="R5401">
        <v>10</v>
      </c>
      <c r="S5401">
        <v>10</v>
      </c>
      <c r="T5401">
        <v>13</v>
      </c>
    </row>
    <row r="5402" spans="8:20" x14ac:dyDescent="0.35">
      <c r="H5402">
        <v>696.08900000000006</v>
      </c>
      <c r="I5402">
        <v>53.09</v>
      </c>
      <c r="J5402" t="s">
        <v>135</v>
      </c>
      <c r="K5402" t="s">
        <v>158</v>
      </c>
      <c r="L5402">
        <v>3</v>
      </c>
      <c r="M5402" t="s">
        <v>1198</v>
      </c>
      <c r="N5402">
        <v>3</v>
      </c>
      <c r="O5402">
        <v>0</v>
      </c>
      <c r="P5402">
        <v>3</v>
      </c>
      <c r="Q5402">
        <v>5</v>
      </c>
      <c r="R5402">
        <v>18</v>
      </c>
      <c r="S5402">
        <v>21</v>
      </c>
      <c r="T5402">
        <v>23</v>
      </c>
    </row>
    <row r="5403" spans="8:20" x14ac:dyDescent="0.35">
      <c r="H5403">
        <v>696.09</v>
      </c>
      <c r="I5403">
        <v>53.091000000000001</v>
      </c>
      <c r="J5403" t="s">
        <v>135</v>
      </c>
      <c r="K5403" t="s">
        <v>159</v>
      </c>
      <c r="L5403">
        <v>3</v>
      </c>
      <c r="M5403" t="s">
        <v>549</v>
      </c>
      <c r="N5403">
        <v>4</v>
      </c>
      <c r="O5403">
        <v>16</v>
      </c>
      <c r="P5403">
        <v>16</v>
      </c>
      <c r="Q5403">
        <v>19</v>
      </c>
      <c r="R5403">
        <v>7</v>
      </c>
      <c r="S5403">
        <v>7</v>
      </c>
      <c r="T5403">
        <v>10</v>
      </c>
    </row>
    <row r="5404" spans="8:20" x14ac:dyDescent="0.35">
      <c r="H5404">
        <v>696.09100000000001</v>
      </c>
      <c r="I5404">
        <v>53.091999999999999</v>
      </c>
      <c r="J5404" t="s">
        <v>135</v>
      </c>
      <c r="K5404" t="s">
        <v>160</v>
      </c>
      <c r="L5404">
        <v>3</v>
      </c>
      <c r="M5404" t="s">
        <v>667</v>
      </c>
      <c r="N5404">
        <v>3</v>
      </c>
      <c r="O5404">
        <v>12</v>
      </c>
      <c r="P5404">
        <v>15</v>
      </c>
      <c r="Q5404">
        <v>17</v>
      </c>
      <c r="R5404">
        <v>5</v>
      </c>
      <c r="S5404">
        <v>8</v>
      </c>
      <c r="T5404">
        <v>10</v>
      </c>
    </row>
    <row r="5405" spans="8:20" x14ac:dyDescent="0.35">
      <c r="H5405">
        <v>696.09199999999998</v>
      </c>
      <c r="I5405">
        <v>53.093000000000004</v>
      </c>
      <c r="J5405" t="s">
        <v>135</v>
      </c>
      <c r="K5405" t="s">
        <v>161</v>
      </c>
      <c r="L5405">
        <v>3</v>
      </c>
      <c r="M5405" t="s">
        <v>761</v>
      </c>
      <c r="N5405">
        <v>3</v>
      </c>
      <c r="O5405">
        <v>13</v>
      </c>
      <c r="P5405">
        <v>16</v>
      </c>
      <c r="Q5405">
        <v>18</v>
      </c>
      <c r="R5405">
        <v>7</v>
      </c>
      <c r="S5405">
        <v>10</v>
      </c>
      <c r="T5405">
        <v>12</v>
      </c>
    </row>
    <row r="5406" spans="8:20" x14ac:dyDescent="0.35">
      <c r="H5406">
        <v>696.09299999999996</v>
      </c>
      <c r="I5406">
        <v>53.094000000000001</v>
      </c>
      <c r="J5406" t="s">
        <v>135</v>
      </c>
      <c r="K5406" t="s">
        <v>1374</v>
      </c>
      <c r="L5406">
        <v>3</v>
      </c>
      <c r="M5406" t="s">
        <v>890</v>
      </c>
      <c r="N5406">
        <v>4</v>
      </c>
      <c r="O5406">
        <v>14</v>
      </c>
      <c r="P5406">
        <v>14</v>
      </c>
      <c r="Q5406">
        <v>17</v>
      </c>
      <c r="R5406">
        <v>9</v>
      </c>
      <c r="S5406">
        <v>9</v>
      </c>
      <c r="T5406">
        <v>12</v>
      </c>
    </row>
    <row r="5407" spans="8:20" x14ac:dyDescent="0.35">
      <c r="H5407">
        <v>696.09400000000005</v>
      </c>
      <c r="I5407">
        <v>53.094999999999999</v>
      </c>
      <c r="J5407" t="s">
        <v>135</v>
      </c>
      <c r="K5407" t="s">
        <v>162</v>
      </c>
      <c r="L5407">
        <v>3</v>
      </c>
      <c r="M5407" t="s">
        <v>604</v>
      </c>
      <c r="N5407">
        <v>3</v>
      </c>
      <c r="O5407">
        <v>11</v>
      </c>
      <c r="P5407">
        <v>14</v>
      </c>
      <c r="Q5407">
        <v>16</v>
      </c>
      <c r="R5407">
        <v>8</v>
      </c>
      <c r="S5407">
        <v>11</v>
      </c>
      <c r="T5407">
        <v>13</v>
      </c>
    </row>
    <row r="5408" spans="8:20" x14ac:dyDescent="0.35">
      <c r="H5408">
        <v>696.09500000000003</v>
      </c>
      <c r="I5408">
        <v>53.095999999999997</v>
      </c>
      <c r="J5408" t="s">
        <v>135</v>
      </c>
      <c r="K5408" t="s">
        <v>163</v>
      </c>
      <c r="L5408">
        <v>3</v>
      </c>
      <c r="M5408" t="s">
        <v>1007</v>
      </c>
      <c r="N5408">
        <v>4</v>
      </c>
      <c r="O5408">
        <v>9</v>
      </c>
      <c r="P5408">
        <v>9</v>
      </c>
      <c r="Q5408">
        <v>12</v>
      </c>
      <c r="R5408">
        <v>12</v>
      </c>
      <c r="S5408">
        <v>12</v>
      </c>
      <c r="T5408">
        <v>15</v>
      </c>
    </row>
    <row r="5409" spans="8:20" x14ac:dyDescent="0.35">
      <c r="H5409">
        <v>696.096</v>
      </c>
      <c r="I5409">
        <v>53.097000000000001</v>
      </c>
      <c r="J5409" t="s">
        <v>135</v>
      </c>
      <c r="K5409" t="s">
        <v>24</v>
      </c>
      <c r="L5409">
        <v>3</v>
      </c>
      <c r="M5409" t="s">
        <v>505</v>
      </c>
      <c r="N5409">
        <v>3</v>
      </c>
      <c r="O5409">
        <v>12</v>
      </c>
      <c r="P5409">
        <v>15</v>
      </c>
      <c r="Q5409">
        <v>17</v>
      </c>
      <c r="R5409">
        <v>5</v>
      </c>
      <c r="S5409">
        <v>8</v>
      </c>
      <c r="T5409">
        <v>10</v>
      </c>
    </row>
    <row r="5410" spans="8:20" x14ac:dyDescent="0.35">
      <c r="H5410">
        <v>696.09699999999998</v>
      </c>
      <c r="I5410">
        <v>53.097999999999999</v>
      </c>
      <c r="J5410" t="s">
        <v>135</v>
      </c>
      <c r="K5410" t="s">
        <v>1496</v>
      </c>
      <c r="L5410">
        <v>3</v>
      </c>
      <c r="M5410" t="s">
        <v>1504</v>
      </c>
      <c r="N5410">
        <v>4</v>
      </c>
      <c r="O5410">
        <v>15</v>
      </c>
      <c r="P5410">
        <v>15</v>
      </c>
      <c r="Q5410">
        <v>18</v>
      </c>
      <c r="R5410">
        <v>7</v>
      </c>
      <c r="S5410">
        <v>7</v>
      </c>
      <c r="T5410">
        <v>10</v>
      </c>
    </row>
    <row r="5411" spans="8:20" x14ac:dyDescent="0.35">
      <c r="H5411">
        <v>696.09799999999996</v>
      </c>
      <c r="I5411">
        <v>53.098999999999997</v>
      </c>
      <c r="J5411" t="s">
        <v>135</v>
      </c>
      <c r="K5411" t="s">
        <v>164</v>
      </c>
      <c r="L5411">
        <v>3</v>
      </c>
      <c r="M5411" t="s">
        <v>1127</v>
      </c>
      <c r="N5411">
        <v>3</v>
      </c>
      <c r="O5411">
        <v>2</v>
      </c>
      <c r="P5411">
        <v>5</v>
      </c>
      <c r="Q5411">
        <v>7</v>
      </c>
      <c r="R5411">
        <v>15</v>
      </c>
      <c r="S5411">
        <v>18</v>
      </c>
      <c r="T5411">
        <v>20</v>
      </c>
    </row>
    <row r="5412" spans="8:20" x14ac:dyDescent="0.35">
      <c r="H5412">
        <v>696.09900000000005</v>
      </c>
      <c r="I5412">
        <v>53.1</v>
      </c>
      <c r="J5412" t="s">
        <v>135</v>
      </c>
      <c r="K5412" t="s">
        <v>165</v>
      </c>
      <c r="L5412">
        <v>3</v>
      </c>
      <c r="M5412" t="s">
        <v>431</v>
      </c>
      <c r="N5412">
        <v>4</v>
      </c>
      <c r="O5412">
        <v>8</v>
      </c>
      <c r="P5412">
        <v>8</v>
      </c>
      <c r="Q5412">
        <v>11</v>
      </c>
      <c r="R5412">
        <v>13</v>
      </c>
      <c r="S5412">
        <v>13</v>
      </c>
      <c r="T5412">
        <v>16</v>
      </c>
    </row>
    <row r="5413" spans="8:20" x14ac:dyDescent="0.35">
      <c r="H5413">
        <v>696.1</v>
      </c>
      <c r="I5413">
        <v>53.100999999999999</v>
      </c>
      <c r="J5413" t="s">
        <v>135</v>
      </c>
      <c r="K5413" t="s">
        <v>60</v>
      </c>
      <c r="L5413">
        <v>3</v>
      </c>
      <c r="M5413" t="s">
        <v>532</v>
      </c>
      <c r="N5413">
        <v>2</v>
      </c>
      <c r="O5413">
        <v>7</v>
      </c>
      <c r="P5413">
        <v>12</v>
      </c>
      <c r="Q5413">
        <v>14</v>
      </c>
      <c r="R5413">
        <v>4</v>
      </c>
      <c r="S5413">
        <v>9</v>
      </c>
      <c r="T5413">
        <v>11</v>
      </c>
    </row>
    <row r="5414" spans="8:20" x14ac:dyDescent="0.35">
      <c r="H5414">
        <v>696.101</v>
      </c>
      <c r="I5414">
        <v>53.101999999999997</v>
      </c>
      <c r="J5414" t="s">
        <v>135</v>
      </c>
      <c r="K5414" t="s">
        <v>29</v>
      </c>
      <c r="L5414">
        <v>3</v>
      </c>
      <c r="M5414" t="s">
        <v>1008</v>
      </c>
      <c r="N5414">
        <v>4</v>
      </c>
      <c r="O5414">
        <v>13</v>
      </c>
      <c r="P5414">
        <v>13</v>
      </c>
      <c r="Q5414">
        <v>16</v>
      </c>
      <c r="R5414">
        <v>11</v>
      </c>
      <c r="S5414">
        <v>11</v>
      </c>
      <c r="T5414">
        <v>14</v>
      </c>
    </row>
    <row r="5415" spans="8:20" x14ac:dyDescent="0.35">
      <c r="H5415">
        <v>696.10199999999998</v>
      </c>
      <c r="I5415">
        <v>53.103000000000002</v>
      </c>
      <c r="J5415" t="s">
        <v>135</v>
      </c>
      <c r="K5415" t="s">
        <v>166</v>
      </c>
      <c r="L5415">
        <v>3</v>
      </c>
      <c r="M5415" t="s">
        <v>706</v>
      </c>
      <c r="N5415">
        <v>4</v>
      </c>
      <c r="O5415">
        <v>14</v>
      </c>
      <c r="P5415">
        <v>14</v>
      </c>
      <c r="Q5415">
        <v>17</v>
      </c>
      <c r="R5415">
        <v>10</v>
      </c>
      <c r="S5415">
        <v>10</v>
      </c>
      <c r="T5415">
        <v>13</v>
      </c>
    </row>
    <row r="5416" spans="8:20" x14ac:dyDescent="0.35">
      <c r="H5416">
        <v>696.10299999999995</v>
      </c>
      <c r="I5416">
        <v>53.103999999999999</v>
      </c>
      <c r="J5416" t="s">
        <v>135</v>
      </c>
      <c r="K5416" t="s">
        <v>167</v>
      </c>
      <c r="L5416">
        <v>3</v>
      </c>
      <c r="M5416" t="s">
        <v>1204</v>
      </c>
      <c r="N5416">
        <v>4</v>
      </c>
      <c r="O5416">
        <v>5</v>
      </c>
      <c r="P5416">
        <v>5</v>
      </c>
      <c r="Q5416">
        <v>8</v>
      </c>
      <c r="R5416">
        <v>17</v>
      </c>
      <c r="S5416">
        <v>17</v>
      </c>
      <c r="T5416">
        <v>20</v>
      </c>
    </row>
    <row r="5417" spans="8:20" x14ac:dyDescent="0.35">
      <c r="H5417">
        <v>696.10400000000004</v>
      </c>
      <c r="I5417">
        <v>53.104999999999997</v>
      </c>
      <c r="J5417" t="s">
        <v>135</v>
      </c>
      <c r="K5417" t="s">
        <v>1722</v>
      </c>
      <c r="L5417">
        <v>3</v>
      </c>
      <c r="M5417" t="s">
        <v>1731</v>
      </c>
      <c r="N5417">
        <v>4</v>
      </c>
      <c r="O5417">
        <v>16</v>
      </c>
      <c r="P5417">
        <v>16</v>
      </c>
      <c r="Q5417">
        <v>19</v>
      </c>
      <c r="R5417">
        <v>10</v>
      </c>
      <c r="S5417">
        <v>10</v>
      </c>
      <c r="T5417">
        <v>13</v>
      </c>
    </row>
    <row r="5418" spans="8:20" x14ac:dyDescent="0.35">
      <c r="H5418">
        <v>696.10500000000002</v>
      </c>
      <c r="I5418">
        <v>53.106000000000002</v>
      </c>
      <c r="J5418" t="s">
        <v>135</v>
      </c>
      <c r="K5418" t="s">
        <v>1706</v>
      </c>
      <c r="L5418">
        <v>3</v>
      </c>
      <c r="M5418" t="s">
        <v>1712</v>
      </c>
      <c r="N5418">
        <v>4</v>
      </c>
      <c r="O5418">
        <v>18</v>
      </c>
      <c r="P5418">
        <v>18</v>
      </c>
      <c r="Q5418">
        <v>21</v>
      </c>
      <c r="R5418">
        <v>5</v>
      </c>
      <c r="S5418">
        <v>5</v>
      </c>
      <c r="T5418">
        <v>8</v>
      </c>
    </row>
    <row r="5419" spans="8:20" x14ac:dyDescent="0.35">
      <c r="H5419">
        <v>696.10599999999999</v>
      </c>
      <c r="I5419">
        <v>53.106999999999999</v>
      </c>
      <c r="J5419" t="s">
        <v>135</v>
      </c>
      <c r="K5419" t="s">
        <v>168</v>
      </c>
      <c r="L5419">
        <v>3</v>
      </c>
      <c r="M5419" t="s">
        <v>706</v>
      </c>
      <c r="N5419">
        <v>4</v>
      </c>
      <c r="O5419">
        <v>14</v>
      </c>
      <c r="P5419">
        <v>14</v>
      </c>
      <c r="Q5419">
        <v>17</v>
      </c>
      <c r="R5419">
        <v>10</v>
      </c>
      <c r="S5419">
        <v>10</v>
      </c>
      <c r="T5419">
        <v>13</v>
      </c>
    </row>
    <row r="5420" spans="8:20" x14ac:dyDescent="0.35">
      <c r="H5420">
        <v>696.10699999999997</v>
      </c>
      <c r="I5420">
        <v>53.107999999999997</v>
      </c>
      <c r="J5420" t="s">
        <v>135</v>
      </c>
      <c r="K5420" t="s">
        <v>1651</v>
      </c>
      <c r="L5420">
        <v>3</v>
      </c>
      <c r="M5420" t="s">
        <v>1661</v>
      </c>
      <c r="N5420">
        <v>4</v>
      </c>
      <c r="O5420">
        <v>15</v>
      </c>
      <c r="P5420">
        <v>15</v>
      </c>
      <c r="Q5420">
        <v>18</v>
      </c>
      <c r="R5420">
        <v>9</v>
      </c>
      <c r="S5420">
        <v>9</v>
      </c>
      <c r="T5420">
        <v>12</v>
      </c>
    </row>
    <row r="5421" spans="8:20" x14ac:dyDescent="0.35">
      <c r="H5421">
        <v>696.10799999999995</v>
      </c>
      <c r="I5421">
        <v>53.109000000000002</v>
      </c>
      <c r="J5421" t="s">
        <v>135</v>
      </c>
      <c r="K5421" t="s">
        <v>61</v>
      </c>
      <c r="L5421">
        <v>3</v>
      </c>
      <c r="M5421" t="s">
        <v>354</v>
      </c>
      <c r="N5421">
        <v>4</v>
      </c>
      <c r="O5421">
        <v>14</v>
      </c>
      <c r="P5421">
        <v>14</v>
      </c>
      <c r="Q5421">
        <v>17</v>
      </c>
      <c r="R5421">
        <v>8</v>
      </c>
      <c r="S5421">
        <v>8</v>
      </c>
      <c r="T5421">
        <v>11</v>
      </c>
    </row>
    <row r="5422" spans="8:20" x14ac:dyDescent="0.35">
      <c r="H5422">
        <v>696.10900000000004</v>
      </c>
      <c r="I5422">
        <v>53.11</v>
      </c>
      <c r="J5422" t="s">
        <v>135</v>
      </c>
      <c r="K5422" t="s">
        <v>38</v>
      </c>
      <c r="L5422">
        <v>3</v>
      </c>
      <c r="M5422" t="s">
        <v>1207</v>
      </c>
      <c r="N5422">
        <v>4</v>
      </c>
      <c r="O5422">
        <v>12</v>
      </c>
      <c r="P5422">
        <v>12</v>
      </c>
      <c r="Q5422">
        <v>15</v>
      </c>
      <c r="R5422">
        <v>12</v>
      </c>
      <c r="S5422">
        <v>12</v>
      </c>
      <c r="T5422">
        <v>15</v>
      </c>
    </row>
    <row r="5423" spans="8:20" x14ac:dyDescent="0.35">
      <c r="H5423">
        <v>696.11</v>
      </c>
      <c r="I5423">
        <v>53.110999999999997</v>
      </c>
      <c r="J5423" t="s">
        <v>135</v>
      </c>
      <c r="K5423" t="s">
        <v>169</v>
      </c>
      <c r="L5423">
        <v>3</v>
      </c>
      <c r="M5423" t="s">
        <v>743</v>
      </c>
      <c r="N5423">
        <v>4</v>
      </c>
      <c r="O5423">
        <v>14</v>
      </c>
      <c r="P5423">
        <v>14</v>
      </c>
      <c r="Q5423">
        <v>17</v>
      </c>
      <c r="R5423">
        <v>10</v>
      </c>
      <c r="S5423">
        <v>10</v>
      </c>
      <c r="T5423">
        <v>13</v>
      </c>
    </row>
    <row r="5424" spans="8:20" x14ac:dyDescent="0.35">
      <c r="H5424">
        <v>696.11099999999999</v>
      </c>
      <c r="I5424">
        <v>53.112000000000002</v>
      </c>
      <c r="J5424" t="s">
        <v>135</v>
      </c>
      <c r="K5424" t="s">
        <v>39</v>
      </c>
      <c r="L5424">
        <v>3</v>
      </c>
      <c r="M5424" t="s">
        <v>1149</v>
      </c>
      <c r="N5424">
        <v>4</v>
      </c>
      <c r="O5424">
        <v>17</v>
      </c>
      <c r="P5424">
        <v>17</v>
      </c>
      <c r="Q5424">
        <v>20</v>
      </c>
      <c r="R5424">
        <v>4</v>
      </c>
      <c r="S5424">
        <v>4</v>
      </c>
      <c r="T5424">
        <v>7</v>
      </c>
    </row>
    <row r="5425" spans="8:20" x14ac:dyDescent="0.35">
      <c r="H5425">
        <v>696.11199999999997</v>
      </c>
      <c r="I5425">
        <v>53.113</v>
      </c>
      <c r="J5425" t="s">
        <v>135</v>
      </c>
      <c r="K5425" t="s">
        <v>170</v>
      </c>
      <c r="L5425">
        <v>3</v>
      </c>
      <c r="M5425" t="s">
        <v>361</v>
      </c>
      <c r="N5425">
        <v>3</v>
      </c>
      <c r="O5425">
        <v>12</v>
      </c>
      <c r="P5425">
        <v>15</v>
      </c>
      <c r="Q5425">
        <v>17</v>
      </c>
      <c r="R5425">
        <v>6</v>
      </c>
      <c r="S5425">
        <v>9</v>
      </c>
      <c r="T5425">
        <v>11</v>
      </c>
    </row>
    <row r="5426" spans="8:20" x14ac:dyDescent="0.35">
      <c r="H5426">
        <v>696.11300000000006</v>
      </c>
      <c r="I5426">
        <v>53.113999999999997</v>
      </c>
      <c r="J5426" t="s">
        <v>135</v>
      </c>
      <c r="K5426" t="s">
        <v>25</v>
      </c>
      <c r="L5426">
        <v>3</v>
      </c>
      <c r="M5426" t="s">
        <v>1518</v>
      </c>
      <c r="N5426">
        <v>4</v>
      </c>
      <c r="O5426">
        <v>14</v>
      </c>
      <c r="P5426">
        <v>14</v>
      </c>
      <c r="Q5426">
        <v>17</v>
      </c>
      <c r="R5426">
        <v>8</v>
      </c>
      <c r="S5426">
        <v>8</v>
      </c>
      <c r="T5426">
        <v>11</v>
      </c>
    </row>
    <row r="5427" spans="8:20" x14ac:dyDescent="0.35">
      <c r="H5427">
        <v>696.11400000000003</v>
      </c>
      <c r="I5427">
        <v>53.115000000000002</v>
      </c>
      <c r="J5427" t="s">
        <v>135</v>
      </c>
      <c r="K5427" t="s">
        <v>171</v>
      </c>
      <c r="L5427">
        <v>3</v>
      </c>
      <c r="M5427" t="s">
        <v>1082</v>
      </c>
      <c r="N5427">
        <v>4</v>
      </c>
      <c r="O5427">
        <v>12</v>
      </c>
      <c r="P5427">
        <v>12</v>
      </c>
      <c r="Q5427">
        <v>15</v>
      </c>
      <c r="R5427">
        <v>11</v>
      </c>
      <c r="S5427">
        <v>11</v>
      </c>
      <c r="T5427">
        <v>14</v>
      </c>
    </row>
    <row r="5428" spans="8:20" x14ac:dyDescent="0.35">
      <c r="H5428">
        <v>696.11500000000001</v>
      </c>
      <c r="I5428">
        <v>53.116</v>
      </c>
      <c r="J5428" t="s">
        <v>135</v>
      </c>
      <c r="K5428" t="s">
        <v>62</v>
      </c>
      <c r="L5428">
        <v>3</v>
      </c>
      <c r="M5428" t="s">
        <v>651</v>
      </c>
      <c r="N5428">
        <v>4</v>
      </c>
      <c r="O5428">
        <v>16</v>
      </c>
      <c r="P5428">
        <v>16</v>
      </c>
      <c r="Q5428">
        <v>19</v>
      </c>
      <c r="R5428">
        <v>9</v>
      </c>
      <c r="S5428">
        <v>9</v>
      </c>
      <c r="T5428">
        <v>12</v>
      </c>
    </row>
    <row r="5429" spans="8:20" x14ac:dyDescent="0.35">
      <c r="H5429">
        <v>696.11599999999999</v>
      </c>
      <c r="I5429">
        <v>53.116999999999997</v>
      </c>
      <c r="J5429" t="s">
        <v>135</v>
      </c>
      <c r="K5429" t="s">
        <v>63</v>
      </c>
      <c r="L5429">
        <v>3</v>
      </c>
      <c r="M5429" t="s">
        <v>640</v>
      </c>
      <c r="N5429">
        <v>4</v>
      </c>
      <c r="O5429">
        <v>16</v>
      </c>
      <c r="P5429">
        <v>16</v>
      </c>
      <c r="Q5429">
        <v>19</v>
      </c>
      <c r="R5429">
        <v>7</v>
      </c>
      <c r="S5429">
        <v>7</v>
      </c>
      <c r="T5429">
        <v>10</v>
      </c>
    </row>
    <row r="5430" spans="8:20" x14ac:dyDescent="0.35">
      <c r="H5430">
        <v>696.11699999999996</v>
      </c>
      <c r="I5430">
        <v>53.118000000000002</v>
      </c>
      <c r="J5430" t="s">
        <v>135</v>
      </c>
      <c r="K5430" t="s">
        <v>172</v>
      </c>
      <c r="L5430">
        <v>3</v>
      </c>
      <c r="M5430" t="s">
        <v>560</v>
      </c>
      <c r="N5430">
        <v>3</v>
      </c>
      <c r="O5430">
        <v>12</v>
      </c>
      <c r="P5430">
        <v>15</v>
      </c>
      <c r="Q5430">
        <v>17</v>
      </c>
      <c r="R5430">
        <v>8</v>
      </c>
      <c r="S5430">
        <v>11</v>
      </c>
      <c r="T5430">
        <v>13</v>
      </c>
    </row>
    <row r="5431" spans="8:20" x14ac:dyDescent="0.35">
      <c r="H5431">
        <v>696.11800000000005</v>
      </c>
      <c r="I5431">
        <v>53.119</v>
      </c>
      <c r="J5431" t="s">
        <v>135</v>
      </c>
      <c r="K5431" t="s">
        <v>173</v>
      </c>
      <c r="L5431">
        <v>3</v>
      </c>
      <c r="M5431" t="s">
        <v>898</v>
      </c>
      <c r="N5431">
        <v>4</v>
      </c>
      <c r="O5431">
        <v>15</v>
      </c>
      <c r="P5431">
        <v>15</v>
      </c>
      <c r="Q5431">
        <v>18</v>
      </c>
      <c r="R5431">
        <v>8</v>
      </c>
      <c r="S5431">
        <v>8</v>
      </c>
      <c r="T5431">
        <v>11</v>
      </c>
    </row>
    <row r="5432" spans="8:20" x14ac:dyDescent="0.35">
      <c r="H5432">
        <v>696.11900000000003</v>
      </c>
      <c r="I5432">
        <v>53.12</v>
      </c>
      <c r="J5432" t="s">
        <v>135</v>
      </c>
      <c r="K5432" t="s">
        <v>64</v>
      </c>
      <c r="L5432">
        <v>3</v>
      </c>
      <c r="M5432" t="s">
        <v>469</v>
      </c>
      <c r="N5432">
        <v>3</v>
      </c>
      <c r="O5432">
        <v>9</v>
      </c>
      <c r="P5432">
        <v>12</v>
      </c>
      <c r="Q5432">
        <v>14</v>
      </c>
      <c r="R5432">
        <v>9</v>
      </c>
      <c r="S5432">
        <v>12</v>
      </c>
      <c r="T5432">
        <v>14</v>
      </c>
    </row>
    <row r="5433" spans="8:20" x14ac:dyDescent="0.35">
      <c r="H5433">
        <v>696.12</v>
      </c>
      <c r="I5433">
        <v>53.121000000000002</v>
      </c>
      <c r="J5433" t="s">
        <v>135</v>
      </c>
      <c r="K5433" t="s">
        <v>174</v>
      </c>
      <c r="L5433">
        <v>3</v>
      </c>
      <c r="M5433" t="s">
        <v>1205</v>
      </c>
      <c r="N5433">
        <v>4</v>
      </c>
      <c r="O5433">
        <v>13</v>
      </c>
      <c r="P5433">
        <v>13</v>
      </c>
      <c r="Q5433">
        <v>16</v>
      </c>
      <c r="R5433">
        <v>11</v>
      </c>
      <c r="S5433">
        <v>11</v>
      </c>
      <c r="T5433">
        <v>14</v>
      </c>
    </row>
    <row r="5434" spans="8:20" x14ac:dyDescent="0.35">
      <c r="H5434">
        <v>696.12099999999998</v>
      </c>
      <c r="I5434">
        <v>53.122</v>
      </c>
      <c r="J5434" t="s">
        <v>135</v>
      </c>
      <c r="K5434" t="s">
        <v>175</v>
      </c>
      <c r="L5434">
        <v>3</v>
      </c>
      <c r="M5434" t="s">
        <v>742</v>
      </c>
      <c r="N5434">
        <v>3</v>
      </c>
      <c r="O5434">
        <v>10</v>
      </c>
      <c r="P5434">
        <v>13</v>
      </c>
      <c r="Q5434">
        <v>15</v>
      </c>
      <c r="R5434">
        <v>7</v>
      </c>
      <c r="S5434">
        <v>10</v>
      </c>
      <c r="T5434">
        <v>12</v>
      </c>
    </row>
    <row r="5435" spans="8:20" x14ac:dyDescent="0.35">
      <c r="H5435">
        <v>696.12199999999996</v>
      </c>
      <c r="I5435">
        <v>53.122999999999998</v>
      </c>
      <c r="J5435" t="s">
        <v>135</v>
      </c>
      <c r="K5435" t="s">
        <v>65</v>
      </c>
      <c r="L5435">
        <v>3</v>
      </c>
      <c r="M5435" t="s">
        <v>609</v>
      </c>
      <c r="N5435">
        <v>3</v>
      </c>
      <c r="O5435">
        <v>11</v>
      </c>
      <c r="P5435">
        <v>14</v>
      </c>
      <c r="Q5435">
        <v>16</v>
      </c>
      <c r="R5435">
        <v>5</v>
      </c>
      <c r="S5435">
        <v>8</v>
      </c>
      <c r="T5435">
        <v>10</v>
      </c>
    </row>
    <row r="5436" spans="8:20" x14ac:dyDescent="0.35">
      <c r="H5436">
        <v>696.12300000000005</v>
      </c>
      <c r="I5436">
        <v>53.124000000000002</v>
      </c>
      <c r="J5436" t="s">
        <v>135</v>
      </c>
      <c r="K5436" t="s">
        <v>176</v>
      </c>
      <c r="L5436">
        <v>3</v>
      </c>
      <c r="M5436" t="s">
        <v>1208</v>
      </c>
      <c r="N5436">
        <v>4</v>
      </c>
      <c r="O5436">
        <v>14</v>
      </c>
      <c r="P5436">
        <v>14</v>
      </c>
      <c r="Q5436">
        <v>17</v>
      </c>
      <c r="R5436">
        <v>10</v>
      </c>
      <c r="S5436">
        <v>10</v>
      </c>
      <c r="T5436">
        <v>13</v>
      </c>
    </row>
    <row r="5437" spans="8:20" x14ac:dyDescent="0.35">
      <c r="H5437">
        <v>696.12400000000002</v>
      </c>
      <c r="I5437">
        <v>53.125</v>
      </c>
      <c r="J5437" t="s">
        <v>135</v>
      </c>
      <c r="K5437" t="s">
        <v>1737</v>
      </c>
      <c r="L5437">
        <v>3</v>
      </c>
      <c r="M5437" t="s">
        <v>1740</v>
      </c>
      <c r="N5437">
        <v>4</v>
      </c>
      <c r="O5437">
        <v>16</v>
      </c>
      <c r="P5437">
        <v>16</v>
      </c>
      <c r="Q5437">
        <v>19</v>
      </c>
      <c r="R5437">
        <v>10</v>
      </c>
      <c r="S5437">
        <v>10</v>
      </c>
      <c r="T5437">
        <v>13</v>
      </c>
    </row>
    <row r="5438" spans="8:20" x14ac:dyDescent="0.35">
      <c r="H5438">
        <v>696.125</v>
      </c>
      <c r="I5438">
        <v>53.125999999999998</v>
      </c>
      <c r="J5438" t="s">
        <v>135</v>
      </c>
      <c r="K5438" t="s">
        <v>106</v>
      </c>
      <c r="L5438">
        <v>3</v>
      </c>
      <c r="M5438" t="s">
        <v>582</v>
      </c>
      <c r="N5438">
        <v>3</v>
      </c>
      <c r="O5438">
        <v>9</v>
      </c>
      <c r="P5438">
        <v>12</v>
      </c>
      <c r="Q5438">
        <v>14</v>
      </c>
      <c r="R5438">
        <v>9</v>
      </c>
      <c r="S5438">
        <v>12</v>
      </c>
      <c r="T5438">
        <v>14</v>
      </c>
    </row>
    <row r="5439" spans="8:20" x14ac:dyDescent="0.35">
      <c r="H5439">
        <v>696.12599999999998</v>
      </c>
      <c r="I5439">
        <v>53.127000000000002</v>
      </c>
      <c r="J5439" t="s">
        <v>135</v>
      </c>
      <c r="K5439" t="s">
        <v>40</v>
      </c>
      <c r="L5439">
        <v>3</v>
      </c>
      <c r="M5439" t="s">
        <v>361</v>
      </c>
      <c r="N5439">
        <v>3</v>
      </c>
      <c r="O5439">
        <v>12</v>
      </c>
      <c r="P5439">
        <v>15</v>
      </c>
      <c r="Q5439">
        <v>17</v>
      </c>
      <c r="R5439">
        <v>6</v>
      </c>
      <c r="S5439">
        <v>9</v>
      </c>
      <c r="T5439">
        <v>11</v>
      </c>
    </row>
    <row r="5440" spans="8:20" x14ac:dyDescent="0.35">
      <c r="H5440">
        <v>696.12699999999995</v>
      </c>
      <c r="I5440">
        <v>53.128</v>
      </c>
      <c r="J5440" t="s">
        <v>135</v>
      </c>
      <c r="K5440" t="s">
        <v>177</v>
      </c>
      <c r="L5440">
        <v>3</v>
      </c>
      <c r="M5440" t="s">
        <v>1206</v>
      </c>
      <c r="N5440">
        <v>3</v>
      </c>
      <c r="O5440">
        <v>12</v>
      </c>
      <c r="P5440">
        <v>15</v>
      </c>
      <c r="Q5440">
        <v>17</v>
      </c>
      <c r="R5440">
        <v>5</v>
      </c>
      <c r="S5440">
        <v>8</v>
      </c>
      <c r="T5440">
        <v>10</v>
      </c>
    </row>
    <row r="5441" spans="8:20" x14ac:dyDescent="0.35">
      <c r="H5441">
        <v>696.12800000000004</v>
      </c>
      <c r="I5441">
        <v>53.128999999999998</v>
      </c>
      <c r="J5441" t="s">
        <v>135</v>
      </c>
      <c r="K5441" t="s">
        <v>66</v>
      </c>
      <c r="L5441">
        <v>3</v>
      </c>
      <c r="M5441" t="s">
        <v>481</v>
      </c>
      <c r="N5441">
        <v>3</v>
      </c>
      <c r="O5441">
        <v>12</v>
      </c>
      <c r="P5441">
        <v>15</v>
      </c>
      <c r="Q5441">
        <v>17</v>
      </c>
      <c r="R5441">
        <v>6</v>
      </c>
      <c r="S5441">
        <v>9</v>
      </c>
      <c r="T5441">
        <v>11</v>
      </c>
    </row>
    <row r="5442" spans="8:20" x14ac:dyDescent="0.35">
      <c r="H5442">
        <v>696.12900000000002</v>
      </c>
      <c r="I5442">
        <v>53.13</v>
      </c>
      <c r="J5442" t="s">
        <v>135</v>
      </c>
      <c r="K5442" t="s">
        <v>67</v>
      </c>
      <c r="L5442">
        <v>3</v>
      </c>
      <c r="M5442" t="s">
        <v>502</v>
      </c>
      <c r="N5442">
        <v>4</v>
      </c>
      <c r="O5442">
        <v>15</v>
      </c>
      <c r="P5442">
        <v>15</v>
      </c>
      <c r="Q5442">
        <v>18</v>
      </c>
      <c r="R5442">
        <v>8</v>
      </c>
      <c r="S5442">
        <v>8</v>
      </c>
      <c r="T5442">
        <v>11</v>
      </c>
    </row>
    <row r="5443" spans="8:20" x14ac:dyDescent="0.35">
      <c r="H5443">
        <v>696.13</v>
      </c>
      <c r="I5443">
        <v>53.131</v>
      </c>
      <c r="J5443" t="s">
        <v>135</v>
      </c>
      <c r="K5443" t="s">
        <v>178</v>
      </c>
      <c r="L5443">
        <v>3</v>
      </c>
      <c r="M5443" t="s">
        <v>898</v>
      </c>
      <c r="N5443">
        <v>4</v>
      </c>
      <c r="O5443">
        <v>15</v>
      </c>
      <c r="P5443">
        <v>15</v>
      </c>
      <c r="Q5443">
        <v>18</v>
      </c>
      <c r="R5443">
        <v>8</v>
      </c>
      <c r="S5443">
        <v>8</v>
      </c>
      <c r="T5443">
        <v>11</v>
      </c>
    </row>
    <row r="5444" spans="8:20" x14ac:dyDescent="0.35">
      <c r="H5444">
        <v>696.13099999999997</v>
      </c>
      <c r="I5444">
        <v>53.131999999999998</v>
      </c>
      <c r="J5444" t="s">
        <v>135</v>
      </c>
      <c r="K5444" t="s">
        <v>179</v>
      </c>
      <c r="L5444">
        <v>3</v>
      </c>
      <c r="M5444" t="s">
        <v>1149</v>
      </c>
      <c r="N5444">
        <v>4</v>
      </c>
      <c r="O5444">
        <v>17</v>
      </c>
      <c r="P5444">
        <v>17</v>
      </c>
      <c r="Q5444">
        <v>20</v>
      </c>
      <c r="R5444">
        <v>4</v>
      </c>
      <c r="S5444">
        <v>4</v>
      </c>
      <c r="T5444">
        <v>7</v>
      </c>
    </row>
    <row r="5445" spans="8:20" x14ac:dyDescent="0.35">
      <c r="H5445">
        <v>696.13199999999995</v>
      </c>
      <c r="I5445">
        <v>53.133000000000003</v>
      </c>
      <c r="J5445" t="s">
        <v>135</v>
      </c>
      <c r="K5445" t="s">
        <v>68</v>
      </c>
      <c r="L5445">
        <v>3</v>
      </c>
      <c r="M5445" t="s">
        <v>469</v>
      </c>
      <c r="N5445">
        <v>3</v>
      </c>
      <c r="O5445">
        <v>9</v>
      </c>
      <c r="P5445">
        <v>12</v>
      </c>
      <c r="Q5445">
        <v>14</v>
      </c>
      <c r="R5445">
        <v>9</v>
      </c>
      <c r="S5445">
        <v>12</v>
      </c>
      <c r="T5445">
        <v>14</v>
      </c>
    </row>
    <row r="5446" spans="8:20" x14ac:dyDescent="0.35">
      <c r="H5446">
        <v>696.13300000000004</v>
      </c>
      <c r="I5446">
        <v>53.134</v>
      </c>
      <c r="J5446" t="s">
        <v>135</v>
      </c>
      <c r="K5446" t="s">
        <v>26</v>
      </c>
      <c r="L5446">
        <v>3</v>
      </c>
      <c r="M5446" t="s">
        <v>862</v>
      </c>
      <c r="N5446">
        <v>4</v>
      </c>
      <c r="O5446">
        <v>14</v>
      </c>
      <c r="P5446">
        <v>14</v>
      </c>
      <c r="Q5446">
        <v>17</v>
      </c>
      <c r="R5446">
        <v>9</v>
      </c>
      <c r="S5446">
        <v>9</v>
      </c>
      <c r="T5446">
        <v>12</v>
      </c>
    </row>
    <row r="5447" spans="8:20" x14ac:dyDescent="0.35">
      <c r="H5447">
        <v>696.13400000000001</v>
      </c>
      <c r="I5447">
        <v>53.134999999999998</v>
      </c>
      <c r="J5447" t="s">
        <v>135</v>
      </c>
      <c r="K5447" t="s">
        <v>69</v>
      </c>
      <c r="L5447">
        <v>3</v>
      </c>
      <c r="M5447" t="s">
        <v>554</v>
      </c>
      <c r="N5447">
        <v>4</v>
      </c>
      <c r="O5447">
        <v>12</v>
      </c>
      <c r="P5447">
        <v>12</v>
      </c>
      <c r="Q5447">
        <v>15</v>
      </c>
      <c r="R5447">
        <v>8</v>
      </c>
      <c r="S5447">
        <v>8</v>
      </c>
      <c r="T5447">
        <v>11</v>
      </c>
    </row>
    <row r="5448" spans="8:20" x14ac:dyDescent="0.35">
      <c r="H5448">
        <v>696.13499999999999</v>
      </c>
      <c r="I5448">
        <v>53.136000000000003</v>
      </c>
      <c r="J5448" t="s">
        <v>135</v>
      </c>
      <c r="K5448" t="s">
        <v>1531</v>
      </c>
      <c r="L5448">
        <v>3</v>
      </c>
      <c r="M5448" t="s">
        <v>1556</v>
      </c>
      <c r="N5448">
        <v>4</v>
      </c>
      <c r="O5448">
        <v>15</v>
      </c>
      <c r="P5448">
        <v>15</v>
      </c>
      <c r="Q5448">
        <v>18</v>
      </c>
      <c r="R5448">
        <v>10</v>
      </c>
      <c r="S5448">
        <v>10</v>
      </c>
      <c r="T5448">
        <v>13</v>
      </c>
    </row>
    <row r="5449" spans="8:20" x14ac:dyDescent="0.35">
      <c r="H5449">
        <v>696.13599999999997</v>
      </c>
      <c r="I5449">
        <v>53.137</v>
      </c>
      <c r="J5449" t="s">
        <v>135</v>
      </c>
      <c r="K5449" t="s">
        <v>41</v>
      </c>
      <c r="L5449">
        <v>3</v>
      </c>
      <c r="M5449" t="s">
        <v>604</v>
      </c>
      <c r="N5449">
        <v>3</v>
      </c>
      <c r="O5449">
        <v>11</v>
      </c>
      <c r="P5449">
        <v>14</v>
      </c>
      <c r="Q5449">
        <v>16</v>
      </c>
      <c r="R5449">
        <v>8</v>
      </c>
      <c r="S5449">
        <v>11</v>
      </c>
      <c r="T5449">
        <v>13</v>
      </c>
    </row>
    <row r="5450" spans="8:20" x14ac:dyDescent="0.35">
      <c r="H5450">
        <v>696.13699999999994</v>
      </c>
      <c r="I5450">
        <v>53.137999999999998</v>
      </c>
      <c r="J5450" t="s">
        <v>135</v>
      </c>
      <c r="K5450" t="s">
        <v>180</v>
      </c>
      <c r="L5450">
        <v>3</v>
      </c>
      <c r="M5450" t="s">
        <v>604</v>
      </c>
      <c r="N5450">
        <v>3</v>
      </c>
      <c r="O5450">
        <v>11</v>
      </c>
      <c r="P5450">
        <v>14</v>
      </c>
      <c r="Q5450">
        <v>16</v>
      </c>
      <c r="R5450">
        <v>8</v>
      </c>
      <c r="S5450">
        <v>11</v>
      </c>
      <c r="T5450">
        <v>13</v>
      </c>
    </row>
    <row r="5451" spans="8:20" x14ac:dyDescent="0.35">
      <c r="H5451">
        <v>696.13800000000003</v>
      </c>
      <c r="I5451">
        <v>53.139000000000003</v>
      </c>
      <c r="J5451" t="s">
        <v>135</v>
      </c>
      <c r="K5451" t="s">
        <v>70</v>
      </c>
      <c r="L5451">
        <v>3</v>
      </c>
      <c r="M5451" t="s">
        <v>737</v>
      </c>
      <c r="N5451">
        <v>3</v>
      </c>
      <c r="O5451">
        <v>6</v>
      </c>
      <c r="P5451">
        <v>9</v>
      </c>
      <c r="Q5451">
        <v>11</v>
      </c>
      <c r="R5451">
        <v>12</v>
      </c>
      <c r="S5451">
        <v>15</v>
      </c>
      <c r="T5451">
        <v>17</v>
      </c>
    </row>
    <row r="5452" spans="8:20" x14ac:dyDescent="0.35">
      <c r="H5452">
        <v>705.05399999999997</v>
      </c>
      <c r="I5452">
        <v>54.054000000000002</v>
      </c>
      <c r="J5452" t="s">
        <v>136</v>
      </c>
      <c r="K5452" t="s">
        <v>136</v>
      </c>
      <c r="L5452">
        <v>3</v>
      </c>
      <c r="M5452" t="s">
        <v>865</v>
      </c>
      <c r="N5452">
        <v>3</v>
      </c>
      <c r="O5452">
        <v>16</v>
      </c>
      <c r="P5452">
        <v>19</v>
      </c>
      <c r="Q5452">
        <v>21</v>
      </c>
      <c r="R5452">
        <v>4</v>
      </c>
      <c r="S5452">
        <v>7</v>
      </c>
      <c r="T5452">
        <v>9</v>
      </c>
    </row>
    <row r="5453" spans="8:20" x14ac:dyDescent="0.35">
      <c r="H5453">
        <v>705.05499999999995</v>
      </c>
      <c r="I5453">
        <v>54.055</v>
      </c>
      <c r="J5453" t="s">
        <v>136</v>
      </c>
      <c r="K5453" t="s">
        <v>137</v>
      </c>
      <c r="L5453">
        <v>3</v>
      </c>
      <c r="M5453" t="s">
        <v>713</v>
      </c>
      <c r="N5453">
        <v>4</v>
      </c>
      <c r="O5453">
        <v>8</v>
      </c>
      <c r="P5453">
        <v>8</v>
      </c>
      <c r="Q5453">
        <v>11</v>
      </c>
      <c r="R5453">
        <v>13</v>
      </c>
      <c r="S5453">
        <v>13</v>
      </c>
      <c r="T5453">
        <v>16</v>
      </c>
    </row>
    <row r="5454" spans="8:20" x14ac:dyDescent="0.35">
      <c r="H5454">
        <v>705.05600000000004</v>
      </c>
      <c r="I5454">
        <v>54.055999999999997</v>
      </c>
      <c r="J5454" t="s">
        <v>136</v>
      </c>
      <c r="K5454" t="s">
        <v>138</v>
      </c>
      <c r="L5454">
        <v>3</v>
      </c>
      <c r="M5454" t="s">
        <v>1559</v>
      </c>
      <c r="N5454">
        <v>3</v>
      </c>
      <c r="O5454">
        <v>7</v>
      </c>
      <c r="P5454">
        <v>10</v>
      </c>
      <c r="Q5454">
        <v>12</v>
      </c>
      <c r="R5454">
        <v>9</v>
      </c>
      <c r="S5454">
        <v>12</v>
      </c>
      <c r="T5454">
        <v>14</v>
      </c>
    </row>
    <row r="5455" spans="8:20" x14ac:dyDescent="0.35">
      <c r="H5455">
        <v>705.05700000000002</v>
      </c>
      <c r="I5455">
        <v>54.057000000000002</v>
      </c>
      <c r="J5455" t="s">
        <v>136</v>
      </c>
      <c r="K5455" t="s">
        <v>139</v>
      </c>
      <c r="L5455">
        <v>3</v>
      </c>
      <c r="M5455" t="s">
        <v>1209</v>
      </c>
      <c r="N5455">
        <v>4</v>
      </c>
      <c r="O5455">
        <v>14</v>
      </c>
      <c r="P5455">
        <v>14</v>
      </c>
      <c r="Q5455">
        <v>17</v>
      </c>
      <c r="R5455">
        <v>10</v>
      </c>
      <c r="S5455">
        <v>10</v>
      </c>
      <c r="T5455">
        <v>13</v>
      </c>
    </row>
    <row r="5456" spans="8:20" x14ac:dyDescent="0.35">
      <c r="H5456">
        <v>705.05799999999999</v>
      </c>
      <c r="I5456">
        <v>54.058</v>
      </c>
      <c r="J5456" t="s">
        <v>136</v>
      </c>
      <c r="K5456" t="s">
        <v>1415</v>
      </c>
      <c r="L5456">
        <v>3</v>
      </c>
      <c r="M5456" t="s">
        <v>66</v>
      </c>
      <c r="N5456">
        <v>1</v>
      </c>
      <c r="O5456">
        <v>1</v>
      </c>
      <c r="P5456">
        <v>8</v>
      </c>
      <c r="Q5456">
        <v>10</v>
      </c>
      <c r="R5456">
        <v>1</v>
      </c>
      <c r="S5456">
        <v>8</v>
      </c>
      <c r="T5456">
        <v>10</v>
      </c>
    </row>
    <row r="5457" spans="8:20" x14ac:dyDescent="0.35">
      <c r="H5457">
        <v>705.05899999999997</v>
      </c>
      <c r="I5457">
        <v>54.058999999999997</v>
      </c>
      <c r="J5457" t="s">
        <v>136</v>
      </c>
      <c r="K5457" t="s">
        <v>34</v>
      </c>
      <c r="L5457">
        <v>3</v>
      </c>
      <c r="M5457" t="s">
        <v>1210</v>
      </c>
      <c r="N5457">
        <v>2</v>
      </c>
      <c r="O5457">
        <v>7</v>
      </c>
      <c r="P5457">
        <v>12</v>
      </c>
      <c r="Q5457">
        <v>14</v>
      </c>
      <c r="R5457">
        <v>7</v>
      </c>
      <c r="S5457">
        <v>12</v>
      </c>
      <c r="T5457">
        <v>14</v>
      </c>
    </row>
    <row r="5458" spans="8:20" x14ac:dyDescent="0.35">
      <c r="H5458">
        <v>705.06</v>
      </c>
      <c r="I5458">
        <v>54.06</v>
      </c>
      <c r="J5458" t="s">
        <v>136</v>
      </c>
      <c r="K5458" t="s">
        <v>35</v>
      </c>
      <c r="L5458">
        <v>3</v>
      </c>
      <c r="M5458" t="s">
        <v>1211</v>
      </c>
      <c r="N5458">
        <v>4</v>
      </c>
      <c r="O5458">
        <v>14</v>
      </c>
      <c r="P5458">
        <v>14</v>
      </c>
      <c r="Q5458">
        <v>17</v>
      </c>
      <c r="R5458">
        <v>8</v>
      </c>
      <c r="S5458">
        <v>8</v>
      </c>
      <c r="T5458">
        <v>11</v>
      </c>
    </row>
    <row r="5459" spans="8:20" x14ac:dyDescent="0.35">
      <c r="H5459">
        <v>705.06100000000004</v>
      </c>
      <c r="I5459">
        <v>54.061</v>
      </c>
      <c r="J5459" t="s">
        <v>136</v>
      </c>
      <c r="K5459" t="s">
        <v>140</v>
      </c>
      <c r="L5459">
        <v>3</v>
      </c>
      <c r="M5459" t="s">
        <v>713</v>
      </c>
      <c r="N5459">
        <v>4</v>
      </c>
      <c r="O5459">
        <v>8</v>
      </c>
      <c r="P5459">
        <v>8</v>
      </c>
      <c r="Q5459">
        <v>11</v>
      </c>
      <c r="R5459">
        <v>13</v>
      </c>
      <c r="S5459">
        <v>13</v>
      </c>
      <c r="T5459">
        <v>16</v>
      </c>
    </row>
    <row r="5460" spans="8:20" x14ac:dyDescent="0.35">
      <c r="H5460">
        <v>705.06200000000001</v>
      </c>
      <c r="I5460">
        <v>54.061999999999998</v>
      </c>
      <c r="J5460" t="s">
        <v>136</v>
      </c>
      <c r="K5460" t="s">
        <v>30</v>
      </c>
      <c r="L5460">
        <v>3</v>
      </c>
      <c r="M5460" t="s">
        <v>1126</v>
      </c>
      <c r="N5460">
        <v>4</v>
      </c>
      <c r="O5460">
        <v>8</v>
      </c>
      <c r="P5460">
        <v>8</v>
      </c>
      <c r="Q5460">
        <v>11</v>
      </c>
      <c r="R5460">
        <v>15</v>
      </c>
      <c r="S5460">
        <v>15</v>
      </c>
      <c r="T5460">
        <v>18</v>
      </c>
    </row>
    <row r="5461" spans="8:20" x14ac:dyDescent="0.35">
      <c r="H5461">
        <v>705.06299999999999</v>
      </c>
      <c r="I5461">
        <v>54.063000000000002</v>
      </c>
      <c r="J5461" t="s">
        <v>136</v>
      </c>
      <c r="K5461" t="s">
        <v>141</v>
      </c>
      <c r="L5461">
        <v>3</v>
      </c>
      <c r="M5461" t="s">
        <v>347</v>
      </c>
      <c r="N5461">
        <v>3</v>
      </c>
      <c r="O5461">
        <v>7</v>
      </c>
      <c r="P5461">
        <v>10</v>
      </c>
      <c r="Q5461">
        <v>12</v>
      </c>
      <c r="R5461">
        <v>10</v>
      </c>
      <c r="S5461">
        <v>13</v>
      </c>
      <c r="T5461">
        <v>15</v>
      </c>
    </row>
    <row r="5462" spans="8:20" x14ac:dyDescent="0.35">
      <c r="H5462">
        <v>705.06399999999996</v>
      </c>
      <c r="I5462">
        <v>54.064</v>
      </c>
      <c r="J5462" t="s">
        <v>136</v>
      </c>
      <c r="K5462" t="s">
        <v>142</v>
      </c>
      <c r="L5462">
        <v>3</v>
      </c>
      <c r="M5462" t="s">
        <v>713</v>
      </c>
      <c r="N5462">
        <v>4</v>
      </c>
      <c r="O5462">
        <v>8</v>
      </c>
      <c r="P5462">
        <v>8</v>
      </c>
      <c r="Q5462">
        <v>11</v>
      </c>
      <c r="R5462">
        <v>13</v>
      </c>
      <c r="S5462">
        <v>13</v>
      </c>
      <c r="T5462">
        <v>16</v>
      </c>
    </row>
    <row r="5463" spans="8:20" x14ac:dyDescent="0.35">
      <c r="H5463">
        <v>705.06500000000005</v>
      </c>
      <c r="I5463">
        <v>54.064999999999998</v>
      </c>
      <c r="J5463" t="s">
        <v>136</v>
      </c>
      <c r="K5463" t="s">
        <v>36</v>
      </c>
      <c r="L5463">
        <v>3</v>
      </c>
      <c r="M5463" t="s">
        <v>1211</v>
      </c>
      <c r="N5463">
        <v>4</v>
      </c>
      <c r="O5463">
        <v>14</v>
      </c>
      <c r="P5463">
        <v>14</v>
      </c>
      <c r="Q5463">
        <v>17</v>
      </c>
      <c r="R5463">
        <v>8</v>
      </c>
      <c r="S5463">
        <v>8</v>
      </c>
      <c r="T5463">
        <v>11</v>
      </c>
    </row>
    <row r="5464" spans="8:20" x14ac:dyDescent="0.35">
      <c r="H5464">
        <v>705.06600000000003</v>
      </c>
      <c r="I5464">
        <v>54.066000000000003</v>
      </c>
      <c r="J5464" t="s">
        <v>136</v>
      </c>
      <c r="K5464" t="s">
        <v>143</v>
      </c>
      <c r="L5464">
        <v>3</v>
      </c>
      <c r="M5464" t="s">
        <v>388</v>
      </c>
      <c r="N5464">
        <v>3</v>
      </c>
      <c r="O5464">
        <v>13</v>
      </c>
      <c r="P5464">
        <v>16</v>
      </c>
      <c r="Q5464">
        <v>18</v>
      </c>
      <c r="R5464">
        <v>7</v>
      </c>
      <c r="S5464">
        <v>10</v>
      </c>
      <c r="T5464">
        <v>12</v>
      </c>
    </row>
    <row r="5465" spans="8:20" x14ac:dyDescent="0.35">
      <c r="H5465">
        <v>705.06700000000001</v>
      </c>
      <c r="I5465">
        <v>54.067</v>
      </c>
      <c r="J5465" t="s">
        <v>136</v>
      </c>
      <c r="K5465" t="s">
        <v>144</v>
      </c>
      <c r="L5465">
        <v>3</v>
      </c>
      <c r="M5465" t="s">
        <v>1398</v>
      </c>
      <c r="N5465">
        <v>4</v>
      </c>
      <c r="O5465">
        <v>14</v>
      </c>
      <c r="P5465">
        <v>14</v>
      </c>
      <c r="Q5465">
        <v>17</v>
      </c>
      <c r="R5465">
        <v>7</v>
      </c>
      <c r="S5465">
        <v>7</v>
      </c>
      <c r="T5465">
        <v>10</v>
      </c>
    </row>
    <row r="5466" spans="8:20" x14ac:dyDescent="0.35">
      <c r="H5466">
        <v>705.06799999999998</v>
      </c>
      <c r="I5466">
        <v>54.067999999999998</v>
      </c>
      <c r="J5466" t="s">
        <v>136</v>
      </c>
      <c r="K5466" t="s">
        <v>56</v>
      </c>
      <c r="L5466">
        <v>3</v>
      </c>
      <c r="M5466" t="s">
        <v>1209</v>
      </c>
      <c r="N5466">
        <v>4</v>
      </c>
      <c r="O5466">
        <v>14</v>
      </c>
      <c r="P5466">
        <v>14</v>
      </c>
      <c r="Q5466">
        <v>17</v>
      </c>
      <c r="R5466">
        <v>10</v>
      </c>
      <c r="S5466">
        <v>10</v>
      </c>
      <c r="T5466">
        <v>13</v>
      </c>
    </row>
    <row r="5467" spans="8:20" x14ac:dyDescent="0.35">
      <c r="H5467">
        <v>705.06899999999996</v>
      </c>
      <c r="I5467">
        <v>54.069000000000003</v>
      </c>
      <c r="J5467" t="s">
        <v>136</v>
      </c>
      <c r="K5467" t="s">
        <v>145</v>
      </c>
      <c r="L5467">
        <v>3</v>
      </c>
      <c r="M5467" t="s">
        <v>713</v>
      </c>
      <c r="N5467">
        <v>4</v>
      </c>
      <c r="O5467">
        <v>8</v>
      </c>
      <c r="P5467">
        <v>8</v>
      </c>
      <c r="Q5467">
        <v>11</v>
      </c>
      <c r="R5467">
        <v>13</v>
      </c>
      <c r="S5467">
        <v>13</v>
      </c>
      <c r="T5467">
        <v>16</v>
      </c>
    </row>
    <row r="5468" spans="8:20" x14ac:dyDescent="0.35">
      <c r="H5468">
        <v>705.07</v>
      </c>
      <c r="I5468">
        <v>54.07</v>
      </c>
      <c r="J5468" t="s">
        <v>136</v>
      </c>
      <c r="K5468" t="s">
        <v>146</v>
      </c>
      <c r="L5468">
        <v>3</v>
      </c>
      <c r="M5468" t="s">
        <v>513</v>
      </c>
      <c r="N5468">
        <v>3</v>
      </c>
      <c r="O5468">
        <v>10</v>
      </c>
      <c r="P5468">
        <v>13</v>
      </c>
      <c r="Q5468">
        <v>15</v>
      </c>
      <c r="R5468">
        <v>6</v>
      </c>
      <c r="S5468">
        <v>9</v>
      </c>
      <c r="T5468">
        <v>11</v>
      </c>
    </row>
    <row r="5469" spans="8:20" x14ac:dyDescent="0.35">
      <c r="H5469">
        <v>705.07100000000003</v>
      </c>
      <c r="I5469">
        <v>54.070999999999998</v>
      </c>
      <c r="J5469" t="s">
        <v>136</v>
      </c>
      <c r="K5469" t="s">
        <v>147</v>
      </c>
      <c r="L5469">
        <v>3</v>
      </c>
      <c r="M5469" t="s">
        <v>479</v>
      </c>
      <c r="N5469">
        <v>3</v>
      </c>
      <c r="O5469">
        <v>7</v>
      </c>
      <c r="P5469">
        <v>10</v>
      </c>
      <c r="Q5469">
        <v>12</v>
      </c>
      <c r="R5469">
        <v>10</v>
      </c>
      <c r="S5469">
        <v>13</v>
      </c>
      <c r="T5469">
        <v>15</v>
      </c>
    </row>
    <row r="5470" spans="8:20" x14ac:dyDescent="0.35">
      <c r="H5470">
        <v>705.072</v>
      </c>
      <c r="I5470">
        <v>54.072000000000003</v>
      </c>
      <c r="J5470" t="s">
        <v>136</v>
      </c>
      <c r="K5470" t="s">
        <v>28</v>
      </c>
      <c r="L5470">
        <v>3</v>
      </c>
      <c r="M5470" t="s">
        <v>479</v>
      </c>
      <c r="N5470">
        <v>3</v>
      </c>
      <c r="O5470">
        <v>7</v>
      </c>
      <c r="P5470">
        <v>10</v>
      </c>
      <c r="Q5470">
        <v>12</v>
      </c>
      <c r="R5470">
        <v>10</v>
      </c>
      <c r="S5470">
        <v>13</v>
      </c>
      <c r="T5470">
        <v>15</v>
      </c>
    </row>
    <row r="5471" spans="8:20" x14ac:dyDescent="0.35">
      <c r="H5471">
        <v>705.07299999999998</v>
      </c>
      <c r="I5471">
        <v>54.073999999999998</v>
      </c>
      <c r="J5471" t="s">
        <v>136</v>
      </c>
      <c r="K5471" t="s">
        <v>149</v>
      </c>
      <c r="L5471">
        <v>3</v>
      </c>
      <c r="M5471" t="s">
        <v>513</v>
      </c>
      <c r="N5471">
        <v>3</v>
      </c>
      <c r="O5471">
        <v>10</v>
      </c>
      <c r="P5471">
        <v>13</v>
      </c>
      <c r="Q5471">
        <v>15</v>
      </c>
      <c r="R5471">
        <v>6</v>
      </c>
      <c r="S5471">
        <v>9</v>
      </c>
      <c r="T5471">
        <v>11</v>
      </c>
    </row>
    <row r="5472" spans="8:20" x14ac:dyDescent="0.35">
      <c r="H5472">
        <v>705.07399999999996</v>
      </c>
      <c r="I5472">
        <v>54.075000000000003</v>
      </c>
      <c r="J5472" t="s">
        <v>136</v>
      </c>
      <c r="K5472" t="s">
        <v>150</v>
      </c>
      <c r="L5472">
        <v>3</v>
      </c>
      <c r="M5472" t="s">
        <v>1548</v>
      </c>
      <c r="N5472">
        <v>3</v>
      </c>
      <c r="O5472">
        <v>10</v>
      </c>
      <c r="P5472">
        <v>13</v>
      </c>
      <c r="Q5472">
        <v>15</v>
      </c>
      <c r="R5472">
        <v>10</v>
      </c>
      <c r="S5472">
        <v>13</v>
      </c>
      <c r="T5472">
        <v>15</v>
      </c>
    </row>
    <row r="5473" spans="8:20" x14ac:dyDescent="0.35">
      <c r="H5473">
        <v>705.07500000000005</v>
      </c>
      <c r="I5473">
        <v>54.076000000000001</v>
      </c>
      <c r="J5473" t="s">
        <v>136</v>
      </c>
      <c r="K5473" t="s">
        <v>151</v>
      </c>
      <c r="L5473">
        <v>3</v>
      </c>
      <c r="M5473" t="s">
        <v>1212</v>
      </c>
      <c r="N5473">
        <v>4</v>
      </c>
      <c r="O5473">
        <v>17</v>
      </c>
      <c r="P5473">
        <v>17</v>
      </c>
      <c r="Q5473">
        <v>20</v>
      </c>
      <c r="R5473">
        <v>7</v>
      </c>
      <c r="S5473">
        <v>7</v>
      </c>
      <c r="T5473">
        <v>10</v>
      </c>
    </row>
    <row r="5474" spans="8:20" x14ac:dyDescent="0.35">
      <c r="H5474">
        <v>705.07600000000002</v>
      </c>
      <c r="I5474">
        <v>54.076999999999998</v>
      </c>
      <c r="J5474" t="s">
        <v>136</v>
      </c>
      <c r="K5474" t="s">
        <v>152</v>
      </c>
      <c r="L5474">
        <v>3</v>
      </c>
      <c r="M5474" t="s">
        <v>479</v>
      </c>
      <c r="N5474">
        <v>3</v>
      </c>
      <c r="O5474">
        <v>7</v>
      </c>
      <c r="P5474">
        <v>10</v>
      </c>
      <c r="Q5474">
        <v>12</v>
      </c>
      <c r="R5474">
        <v>10</v>
      </c>
      <c r="S5474">
        <v>13</v>
      </c>
      <c r="T5474">
        <v>15</v>
      </c>
    </row>
    <row r="5475" spans="8:20" x14ac:dyDescent="0.35">
      <c r="H5475">
        <v>705.077</v>
      </c>
      <c r="I5475">
        <v>54.078000000000003</v>
      </c>
      <c r="J5475" t="s">
        <v>136</v>
      </c>
      <c r="K5475" t="s">
        <v>1752</v>
      </c>
      <c r="L5475">
        <v>3</v>
      </c>
      <c r="M5475" t="s">
        <v>1761</v>
      </c>
      <c r="N5475">
        <v>3</v>
      </c>
      <c r="O5475">
        <v>10</v>
      </c>
      <c r="P5475">
        <v>13</v>
      </c>
      <c r="Q5475">
        <v>15</v>
      </c>
      <c r="R5475">
        <v>6</v>
      </c>
      <c r="S5475">
        <v>9</v>
      </c>
      <c r="T5475">
        <v>11</v>
      </c>
    </row>
    <row r="5476" spans="8:20" x14ac:dyDescent="0.35">
      <c r="H5476">
        <v>705.07799999999997</v>
      </c>
      <c r="I5476">
        <v>54.08</v>
      </c>
      <c r="J5476" t="s">
        <v>136</v>
      </c>
      <c r="K5476" t="s">
        <v>1606</v>
      </c>
      <c r="L5476">
        <v>3</v>
      </c>
      <c r="M5476" t="s">
        <v>1100</v>
      </c>
      <c r="N5476">
        <v>3</v>
      </c>
      <c r="O5476">
        <v>0</v>
      </c>
      <c r="P5476">
        <v>3</v>
      </c>
      <c r="Q5476">
        <v>5</v>
      </c>
      <c r="R5476">
        <v>16</v>
      </c>
      <c r="S5476">
        <v>19</v>
      </c>
      <c r="T5476">
        <v>21</v>
      </c>
    </row>
    <row r="5477" spans="8:20" x14ac:dyDescent="0.35">
      <c r="H5477">
        <v>705.07899999999995</v>
      </c>
      <c r="I5477">
        <v>54.081000000000003</v>
      </c>
      <c r="J5477" t="s">
        <v>136</v>
      </c>
      <c r="K5477" t="s">
        <v>154</v>
      </c>
      <c r="L5477">
        <v>3</v>
      </c>
      <c r="M5477" t="s">
        <v>1156</v>
      </c>
      <c r="N5477">
        <v>3</v>
      </c>
      <c r="O5477">
        <v>13</v>
      </c>
      <c r="P5477">
        <v>16</v>
      </c>
      <c r="Q5477">
        <v>18</v>
      </c>
      <c r="R5477">
        <v>7</v>
      </c>
      <c r="S5477">
        <v>10</v>
      </c>
      <c r="T5477">
        <v>12</v>
      </c>
    </row>
    <row r="5478" spans="8:20" x14ac:dyDescent="0.35">
      <c r="H5478">
        <v>705.08</v>
      </c>
      <c r="I5478">
        <v>54.082000000000001</v>
      </c>
      <c r="J5478" t="s">
        <v>136</v>
      </c>
      <c r="K5478" t="s">
        <v>155</v>
      </c>
      <c r="L5478">
        <v>3</v>
      </c>
      <c r="M5478" t="s">
        <v>565</v>
      </c>
      <c r="N5478">
        <v>4</v>
      </c>
      <c r="O5478">
        <v>15</v>
      </c>
      <c r="P5478">
        <v>15</v>
      </c>
      <c r="Q5478">
        <v>18</v>
      </c>
      <c r="R5478">
        <v>10</v>
      </c>
      <c r="S5478">
        <v>10</v>
      </c>
      <c r="T5478">
        <v>13</v>
      </c>
    </row>
    <row r="5479" spans="8:20" x14ac:dyDescent="0.35">
      <c r="H5479">
        <v>705.08100000000002</v>
      </c>
      <c r="I5479">
        <v>54.082999999999998</v>
      </c>
      <c r="J5479" t="s">
        <v>136</v>
      </c>
      <c r="K5479" t="s">
        <v>57</v>
      </c>
      <c r="L5479">
        <v>3</v>
      </c>
      <c r="M5479" t="s">
        <v>254</v>
      </c>
      <c r="N5479">
        <v>3</v>
      </c>
      <c r="O5479">
        <v>11</v>
      </c>
      <c r="P5479">
        <v>14</v>
      </c>
      <c r="Q5479">
        <v>16</v>
      </c>
      <c r="R5479">
        <v>6</v>
      </c>
      <c r="S5479">
        <v>9</v>
      </c>
      <c r="T5479">
        <v>11</v>
      </c>
    </row>
    <row r="5480" spans="8:20" x14ac:dyDescent="0.35">
      <c r="H5480">
        <v>705.08199999999999</v>
      </c>
      <c r="I5480">
        <v>54.084000000000003</v>
      </c>
      <c r="J5480" t="s">
        <v>136</v>
      </c>
      <c r="K5480" t="s">
        <v>1666</v>
      </c>
      <c r="L5480">
        <v>3</v>
      </c>
      <c r="M5480" t="s">
        <v>1048</v>
      </c>
      <c r="N5480">
        <v>3</v>
      </c>
      <c r="O5480">
        <v>11</v>
      </c>
      <c r="P5480">
        <v>14</v>
      </c>
      <c r="Q5480">
        <v>16</v>
      </c>
      <c r="R5480">
        <v>5</v>
      </c>
      <c r="S5480">
        <v>8</v>
      </c>
      <c r="T5480">
        <v>10</v>
      </c>
    </row>
    <row r="5481" spans="8:20" x14ac:dyDescent="0.35">
      <c r="H5481">
        <v>705.08299999999997</v>
      </c>
      <c r="I5481">
        <v>54.085000000000001</v>
      </c>
      <c r="J5481" t="s">
        <v>136</v>
      </c>
      <c r="K5481" t="s">
        <v>156</v>
      </c>
      <c r="L5481">
        <v>3</v>
      </c>
      <c r="M5481" t="s">
        <v>272</v>
      </c>
      <c r="N5481">
        <v>3</v>
      </c>
      <c r="O5481">
        <v>16</v>
      </c>
      <c r="P5481">
        <v>19</v>
      </c>
      <c r="Q5481">
        <v>21</v>
      </c>
      <c r="R5481">
        <v>3</v>
      </c>
      <c r="S5481">
        <v>6</v>
      </c>
      <c r="T5481">
        <v>8</v>
      </c>
    </row>
    <row r="5482" spans="8:20" x14ac:dyDescent="0.35">
      <c r="H5482">
        <v>705.08399999999995</v>
      </c>
      <c r="I5482">
        <v>54.085999999999999</v>
      </c>
      <c r="J5482" t="s">
        <v>136</v>
      </c>
      <c r="K5482" t="s">
        <v>37</v>
      </c>
      <c r="L5482">
        <v>3</v>
      </c>
      <c r="M5482" t="s">
        <v>1213</v>
      </c>
      <c r="N5482">
        <v>4</v>
      </c>
      <c r="O5482">
        <v>13</v>
      </c>
      <c r="P5482">
        <v>13</v>
      </c>
      <c r="Q5482">
        <v>16</v>
      </c>
      <c r="R5482">
        <v>10</v>
      </c>
      <c r="S5482">
        <v>10</v>
      </c>
      <c r="T5482">
        <v>13</v>
      </c>
    </row>
    <row r="5483" spans="8:20" x14ac:dyDescent="0.35">
      <c r="H5483">
        <v>705.08500000000004</v>
      </c>
      <c r="I5483">
        <v>54.087000000000003</v>
      </c>
      <c r="J5483" t="s">
        <v>136</v>
      </c>
      <c r="K5483" t="s">
        <v>157</v>
      </c>
      <c r="L5483">
        <v>3</v>
      </c>
      <c r="M5483" t="s">
        <v>788</v>
      </c>
      <c r="N5483">
        <v>3</v>
      </c>
      <c r="O5483">
        <v>12</v>
      </c>
      <c r="P5483">
        <v>15</v>
      </c>
      <c r="Q5483">
        <v>17</v>
      </c>
      <c r="R5483">
        <v>5</v>
      </c>
      <c r="S5483">
        <v>8</v>
      </c>
      <c r="T5483">
        <v>10</v>
      </c>
    </row>
    <row r="5484" spans="8:20" x14ac:dyDescent="0.35">
      <c r="H5484">
        <v>705.08600000000001</v>
      </c>
      <c r="I5484">
        <v>54.088000000000001</v>
      </c>
      <c r="J5484" t="s">
        <v>136</v>
      </c>
      <c r="K5484" t="s">
        <v>58</v>
      </c>
      <c r="L5484">
        <v>3</v>
      </c>
      <c r="M5484" t="s">
        <v>504</v>
      </c>
      <c r="N5484">
        <v>3</v>
      </c>
      <c r="O5484">
        <v>12</v>
      </c>
      <c r="P5484">
        <v>15</v>
      </c>
      <c r="Q5484">
        <v>17</v>
      </c>
      <c r="R5484">
        <v>5</v>
      </c>
      <c r="S5484">
        <v>8</v>
      </c>
      <c r="T5484">
        <v>10</v>
      </c>
    </row>
    <row r="5485" spans="8:20" x14ac:dyDescent="0.35">
      <c r="H5485">
        <v>705.08699999999999</v>
      </c>
      <c r="I5485">
        <v>54.088999999999999</v>
      </c>
      <c r="J5485" t="s">
        <v>136</v>
      </c>
      <c r="K5485" t="s">
        <v>59</v>
      </c>
      <c r="L5485">
        <v>3</v>
      </c>
      <c r="M5485" t="s">
        <v>1083</v>
      </c>
      <c r="N5485">
        <v>3</v>
      </c>
      <c r="O5485">
        <v>13</v>
      </c>
      <c r="P5485">
        <v>16</v>
      </c>
      <c r="Q5485">
        <v>18</v>
      </c>
      <c r="R5485">
        <v>6</v>
      </c>
      <c r="S5485">
        <v>9</v>
      </c>
      <c r="T5485">
        <v>11</v>
      </c>
    </row>
    <row r="5486" spans="8:20" x14ac:dyDescent="0.35">
      <c r="H5486">
        <v>705.08799999999997</v>
      </c>
      <c r="I5486">
        <v>54.09</v>
      </c>
      <c r="J5486" t="s">
        <v>136</v>
      </c>
      <c r="K5486" t="s">
        <v>158</v>
      </c>
      <c r="L5486">
        <v>3</v>
      </c>
      <c r="M5486" t="s">
        <v>395</v>
      </c>
      <c r="N5486">
        <v>4</v>
      </c>
      <c r="O5486">
        <v>15</v>
      </c>
      <c r="P5486">
        <v>15</v>
      </c>
      <c r="Q5486">
        <v>18</v>
      </c>
      <c r="R5486">
        <v>7</v>
      </c>
      <c r="S5486">
        <v>7</v>
      </c>
      <c r="T5486">
        <v>10</v>
      </c>
    </row>
    <row r="5487" spans="8:20" x14ac:dyDescent="0.35">
      <c r="H5487">
        <v>705.08900000000006</v>
      </c>
      <c r="I5487">
        <v>54.091000000000001</v>
      </c>
      <c r="J5487" t="s">
        <v>136</v>
      </c>
      <c r="K5487" t="s">
        <v>159</v>
      </c>
      <c r="L5487">
        <v>3</v>
      </c>
      <c r="M5487" t="s">
        <v>707</v>
      </c>
      <c r="N5487">
        <v>4</v>
      </c>
      <c r="O5487">
        <v>4</v>
      </c>
      <c r="P5487">
        <v>4</v>
      </c>
      <c r="Q5487">
        <v>7</v>
      </c>
      <c r="R5487">
        <v>18</v>
      </c>
      <c r="S5487">
        <v>18</v>
      </c>
      <c r="T5487">
        <v>21</v>
      </c>
    </row>
    <row r="5488" spans="8:20" x14ac:dyDescent="0.35">
      <c r="H5488">
        <v>705.09</v>
      </c>
      <c r="I5488">
        <v>54.093000000000004</v>
      </c>
      <c r="J5488" t="s">
        <v>136</v>
      </c>
      <c r="K5488" t="s">
        <v>161</v>
      </c>
      <c r="L5488">
        <v>3</v>
      </c>
      <c r="M5488" t="s">
        <v>1213</v>
      </c>
      <c r="N5488">
        <v>4</v>
      </c>
      <c r="O5488">
        <v>13</v>
      </c>
      <c r="P5488">
        <v>13</v>
      </c>
      <c r="Q5488">
        <v>16</v>
      </c>
      <c r="R5488">
        <v>10</v>
      </c>
      <c r="S5488">
        <v>10</v>
      </c>
      <c r="T5488">
        <v>13</v>
      </c>
    </row>
    <row r="5489" spans="8:20" x14ac:dyDescent="0.35">
      <c r="H5489">
        <v>705.09100000000001</v>
      </c>
      <c r="I5489">
        <v>54.094000000000001</v>
      </c>
      <c r="J5489" t="s">
        <v>136</v>
      </c>
      <c r="K5489" t="s">
        <v>1374</v>
      </c>
      <c r="L5489">
        <v>3</v>
      </c>
      <c r="M5489" t="s">
        <v>1528</v>
      </c>
      <c r="N5489">
        <v>3</v>
      </c>
      <c r="O5489">
        <v>13</v>
      </c>
      <c r="P5489">
        <v>16</v>
      </c>
      <c r="Q5489">
        <v>18</v>
      </c>
      <c r="R5489">
        <v>6</v>
      </c>
      <c r="S5489">
        <v>9</v>
      </c>
      <c r="T5489">
        <v>11</v>
      </c>
    </row>
    <row r="5490" spans="8:20" x14ac:dyDescent="0.35">
      <c r="H5490">
        <v>705.09199999999998</v>
      </c>
      <c r="I5490">
        <v>54.094999999999999</v>
      </c>
      <c r="J5490" t="s">
        <v>136</v>
      </c>
      <c r="K5490" t="s">
        <v>162</v>
      </c>
      <c r="L5490">
        <v>3</v>
      </c>
      <c r="M5490" t="s">
        <v>876</v>
      </c>
      <c r="N5490">
        <v>3</v>
      </c>
      <c r="O5490">
        <v>10</v>
      </c>
      <c r="P5490">
        <v>13</v>
      </c>
      <c r="Q5490">
        <v>15</v>
      </c>
      <c r="R5490">
        <v>7</v>
      </c>
      <c r="S5490">
        <v>10</v>
      </c>
      <c r="T5490">
        <v>12</v>
      </c>
    </row>
    <row r="5491" spans="8:20" x14ac:dyDescent="0.35">
      <c r="H5491">
        <v>705.09299999999996</v>
      </c>
      <c r="I5491">
        <v>54.095999999999997</v>
      </c>
      <c r="J5491" t="s">
        <v>136</v>
      </c>
      <c r="K5491" t="s">
        <v>163</v>
      </c>
      <c r="L5491">
        <v>3</v>
      </c>
      <c r="M5491" t="s">
        <v>1102</v>
      </c>
      <c r="N5491">
        <v>4</v>
      </c>
      <c r="O5491">
        <v>15</v>
      </c>
      <c r="P5491">
        <v>15</v>
      </c>
      <c r="Q5491">
        <v>18</v>
      </c>
      <c r="R5491">
        <v>8</v>
      </c>
      <c r="S5491">
        <v>8</v>
      </c>
      <c r="T5491">
        <v>11</v>
      </c>
    </row>
    <row r="5492" spans="8:20" x14ac:dyDescent="0.35">
      <c r="H5492">
        <v>705.09400000000005</v>
      </c>
      <c r="I5492">
        <v>54.097000000000001</v>
      </c>
      <c r="J5492" t="s">
        <v>136</v>
      </c>
      <c r="K5492" t="s">
        <v>24</v>
      </c>
      <c r="L5492">
        <v>3</v>
      </c>
      <c r="M5492" t="s">
        <v>1163</v>
      </c>
      <c r="N5492">
        <v>4</v>
      </c>
      <c r="O5492">
        <v>15</v>
      </c>
      <c r="P5492">
        <v>15</v>
      </c>
      <c r="Q5492">
        <v>18</v>
      </c>
      <c r="R5492">
        <v>9</v>
      </c>
      <c r="S5492">
        <v>9</v>
      </c>
      <c r="T5492">
        <v>12</v>
      </c>
    </row>
    <row r="5493" spans="8:20" x14ac:dyDescent="0.35">
      <c r="H5493">
        <v>705.09500000000003</v>
      </c>
      <c r="I5493">
        <v>54.097999999999999</v>
      </c>
      <c r="J5493" t="s">
        <v>136</v>
      </c>
      <c r="K5493" t="s">
        <v>1496</v>
      </c>
      <c r="L5493">
        <v>3</v>
      </c>
      <c r="M5493" t="s">
        <v>1083</v>
      </c>
      <c r="N5493">
        <v>3</v>
      </c>
      <c r="O5493">
        <v>13</v>
      </c>
      <c r="P5493">
        <v>16</v>
      </c>
      <c r="Q5493">
        <v>18</v>
      </c>
      <c r="R5493">
        <v>6</v>
      </c>
      <c r="S5493">
        <v>9</v>
      </c>
      <c r="T5493">
        <v>11</v>
      </c>
    </row>
    <row r="5494" spans="8:20" x14ac:dyDescent="0.35">
      <c r="H5494">
        <v>705.096</v>
      </c>
      <c r="I5494">
        <v>54.098999999999997</v>
      </c>
      <c r="J5494" t="s">
        <v>136</v>
      </c>
      <c r="K5494" t="s">
        <v>164</v>
      </c>
      <c r="L5494">
        <v>3</v>
      </c>
      <c r="M5494" t="s">
        <v>959</v>
      </c>
      <c r="N5494">
        <v>4</v>
      </c>
      <c r="O5494">
        <v>16</v>
      </c>
      <c r="P5494">
        <v>16</v>
      </c>
      <c r="Q5494">
        <v>19</v>
      </c>
      <c r="R5494">
        <v>8</v>
      </c>
      <c r="S5494">
        <v>8</v>
      </c>
      <c r="T5494">
        <v>11</v>
      </c>
    </row>
    <row r="5495" spans="8:20" x14ac:dyDescent="0.35">
      <c r="H5495">
        <v>705.09699999999998</v>
      </c>
      <c r="I5495">
        <v>54.1</v>
      </c>
      <c r="J5495" t="s">
        <v>136</v>
      </c>
      <c r="K5495" t="s">
        <v>165</v>
      </c>
      <c r="L5495">
        <v>3</v>
      </c>
      <c r="M5495" t="s">
        <v>475</v>
      </c>
      <c r="N5495">
        <v>3</v>
      </c>
      <c r="O5495">
        <v>5</v>
      </c>
      <c r="P5495">
        <v>8</v>
      </c>
      <c r="Q5495">
        <v>10</v>
      </c>
      <c r="R5495">
        <v>15</v>
      </c>
      <c r="S5495">
        <v>18</v>
      </c>
      <c r="T5495">
        <v>20</v>
      </c>
    </row>
    <row r="5496" spans="8:20" x14ac:dyDescent="0.35">
      <c r="H5496">
        <v>705.09799999999996</v>
      </c>
      <c r="I5496">
        <v>54.100999999999999</v>
      </c>
      <c r="J5496" t="s">
        <v>136</v>
      </c>
      <c r="K5496" t="s">
        <v>60</v>
      </c>
      <c r="L5496">
        <v>3</v>
      </c>
      <c r="M5496" t="s">
        <v>347</v>
      </c>
      <c r="N5496">
        <v>3</v>
      </c>
      <c r="O5496">
        <v>7</v>
      </c>
      <c r="P5496">
        <v>10</v>
      </c>
      <c r="Q5496">
        <v>12</v>
      </c>
      <c r="R5496">
        <v>10</v>
      </c>
      <c r="S5496">
        <v>13</v>
      </c>
      <c r="T5496">
        <v>15</v>
      </c>
    </row>
    <row r="5497" spans="8:20" x14ac:dyDescent="0.35">
      <c r="H5497">
        <v>705.09900000000005</v>
      </c>
      <c r="I5497">
        <v>54.101999999999997</v>
      </c>
      <c r="J5497" t="s">
        <v>136</v>
      </c>
      <c r="K5497" t="s">
        <v>29</v>
      </c>
      <c r="L5497">
        <v>3</v>
      </c>
      <c r="M5497" t="s">
        <v>1102</v>
      </c>
      <c r="N5497">
        <v>4</v>
      </c>
      <c r="O5497">
        <v>15</v>
      </c>
      <c r="P5497">
        <v>15</v>
      </c>
      <c r="Q5497">
        <v>18</v>
      </c>
      <c r="R5497">
        <v>8</v>
      </c>
      <c r="S5497">
        <v>8</v>
      </c>
      <c r="T5497">
        <v>11</v>
      </c>
    </row>
    <row r="5498" spans="8:20" x14ac:dyDescent="0.35">
      <c r="H5498">
        <v>705.1</v>
      </c>
      <c r="I5498">
        <v>54.103000000000002</v>
      </c>
      <c r="J5498" t="s">
        <v>136</v>
      </c>
      <c r="K5498" t="s">
        <v>166</v>
      </c>
      <c r="L5498">
        <v>3</v>
      </c>
      <c r="M5498" t="s">
        <v>865</v>
      </c>
      <c r="N5498">
        <v>3</v>
      </c>
      <c r="O5498">
        <v>16</v>
      </c>
      <c r="P5498">
        <v>19</v>
      </c>
      <c r="Q5498">
        <v>21</v>
      </c>
      <c r="R5498">
        <v>4</v>
      </c>
      <c r="S5498">
        <v>7</v>
      </c>
      <c r="T5498">
        <v>9</v>
      </c>
    </row>
    <row r="5499" spans="8:20" x14ac:dyDescent="0.35">
      <c r="H5499">
        <v>705.101</v>
      </c>
      <c r="I5499">
        <v>54.103999999999999</v>
      </c>
      <c r="J5499" t="s">
        <v>136</v>
      </c>
      <c r="K5499" t="s">
        <v>167</v>
      </c>
      <c r="L5499">
        <v>3</v>
      </c>
      <c r="M5499" t="s">
        <v>1557</v>
      </c>
      <c r="N5499">
        <v>4</v>
      </c>
      <c r="O5499">
        <v>16</v>
      </c>
      <c r="P5499">
        <v>16</v>
      </c>
      <c r="Q5499">
        <v>19</v>
      </c>
      <c r="R5499">
        <v>8</v>
      </c>
      <c r="S5499">
        <v>8</v>
      </c>
      <c r="T5499">
        <v>11</v>
      </c>
    </row>
    <row r="5500" spans="8:20" x14ac:dyDescent="0.35">
      <c r="H5500">
        <v>705.10199999999998</v>
      </c>
      <c r="I5500">
        <v>54.104999999999997</v>
      </c>
      <c r="J5500" t="s">
        <v>136</v>
      </c>
      <c r="K5500" t="s">
        <v>1722</v>
      </c>
      <c r="L5500">
        <v>3</v>
      </c>
      <c r="M5500" t="s">
        <v>1731</v>
      </c>
      <c r="N5500">
        <v>4</v>
      </c>
      <c r="O5500">
        <v>16</v>
      </c>
      <c r="P5500">
        <v>16</v>
      </c>
      <c r="Q5500">
        <v>19</v>
      </c>
      <c r="R5500">
        <v>10</v>
      </c>
      <c r="S5500">
        <v>10</v>
      </c>
      <c r="T5500">
        <v>13</v>
      </c>
    </row>
    <row r="5501" spans="8:20" x14ac:dyDescent="0.35">
      <c r="H5501">
        <v>705.10299999999995</v>
      </c>
      <c r="I5501">
        <v>54.106000000000002</v>
      </c>
      <c r="J5501" t="s">
        <v>136</v>
      </c>
      <c r="K5501" t="s">
        <v>1706</v>
      </c>
      <c r="L5501">
        <v>3</v>
      </c>
      <c r="M5501" t="s">
        <v>1215</v>
      </c>
      <c r="N5501">
        <v>3</v>
      </c>
      <c r="O5501">
        <v>13</v>
      </c>
      <c r="P5501">
        <v>16</v>
      </c>
      <c r="Q5501">
        <v>18</v>
      </c>
      <c r="R5501">
        <v>7</v>
      </c>
      <c r="S5501">
        <v>10</v>
      </c>
      <c r="T5501">
        <v>12</v>
      </c>
    </row>
    <row r="5502" spans="8:20" x14ac:dyDescent="0.35">
      <c r="H5502">
        <v>705.10400000000004</v>
      </c>
      <c r="I5502">
        <v>54.106999999999999</v>
      </c>
      <c r="J5502" t="s">
        <v>136</v>
      </c>
      <c r="K5502" t="s">
        <v>168</v>
      </c>
      <c r="L5502">
        <v>3</v>
      </c>
      <c r="M5502" t="s">
        <v>479</v>
      </c>
      <c r="N5502">
        <v>3</v>
      </c>
      <c r="O5502">
        <v>7</v>
      </c>
      <c r="P5502">
        <v>10</v>
      </c>
      <c r="Q5502">
        <v>12</v>
      </c>
      <c r="R5502">
        <v>10</v>
      </c>
      <c r="S5502">
        <v>13</v>
      </c>
      <c r="T5502">
        <v>15</v>
      </c>
    </row>
    <row r="5503" spans="8:20" x14ac:dyDescent="0.35">
      <c r="H5503">
        <v>705.10500000000002</v>
      </c>
      <c r="I5503">
        <v>54.107999999999997</v>
      </c>
      <c r="J5503" t="s">
        <v>136</v>
      </c>
      <c r="K5503" t="s">
        <v>1651</v>
      </c>
      <c r="L5503">
        <v>3</v>
      </c>
      <c r="M5503" t="s">
        <v>1653</v>
      </c>
      <c r="N5503">
        <v>4</v>
      </c>
      <c r="O5503">
        <v>20</v>
      </c>
      <c r="P5503">
        <v>20</v>
      </c>
      <c r="Q5503">
        <v>23</v>
      </c>
      <c r="R5503">
        <v>5</v>
      </c>
      <c r="S5503">
        <v>5</v>
      </c>
      <c r="T5503">
        <v>8</v>
      </c>
    </row>
    <row r="5504" spans="8:20" x14ac:dyDescent="0.35">
      <c r="H5504">
        <v>705.10599999999999</v>
      </c>
      <c r="I5504">
        <v>54.109000000000002</v>
      </c>
      <c r="J5504" t="s">
        <v>136</v>
      </c>
      <c r="K5504" t="s">
        <v>61</v>
      </c>
      <c r="L5504">
        <v>3</v>
      </c>
      <c r="M5504" t="s">
        <v>66</v>
      </c>
      <c r="N5504">
        <v>1</v>
      </c>
      <c r="O5504">
        <v>1</v>
      </c>
      <c r="P5504">
        <v>8</v>
      </c>
      <c r="Q5504">
        <v>10</v>
      </c>
      <c r="R5504">
        <v>1</v>
      </c>
      <c r="S5504">
        <v>8</v>
      </c>
      <c r="T5504">
        <v>10</v>
      </c>
    </row>
    <row r="5505" spans="8:20" x14ac:dyDescent="0.35">
      <c r="H5505">
        <v>705.10699999999997</v>
      </c>
      <c r="I5505">
        <v>54.11</v>
      </c>
      <c r="J5505" t="s">
        <v>136</v>
      </c>
      <c r="K5505" t="s">
        <v>38</v>
      </c>
      <c r="L5505">
        <v>3</v>
      </c>
      <c r="M5505" t="s">
        <v>1212</v>
      </c>
      <c r="N5505">
        <v>4</v>
      </c>
      <c r="O5505">
        <v>17</v>
      </c>
      <c r="P5505">
        <v>17</v>
      </c>
      <c r="Q5505">
        <v>20</v>
      </c>
      <c r="R5505">
        <v>7</v>
      </c>
      <c r="S5505">
        <v>7</v>
      </c>
      <c r="T5505">
        <v>10</v>
      </c>
    </row>
    <row r="5506" spans="8:20" x14ac:dyDescent="0.35">
      <c r="H5506">
        <v>705.10799999999995</v>
      </c>
      <c r="I5506">
        <v>54.110999999999997</v>
      </c>
      <c r="J5506" t="s">
        <v>136</v>
      </c>
      <c r="K5506" t="s">
        <v>169</v>
      </c>
      <c r="L5506">
        <v>3</v>
      </c>
      <c r="M5506" t="s">
        <v>1083</v>
      </c>
      <c r="N5506">
        <v>3</v>
      </c>
      <c r="O5506">
        <v>13</v>
      </c>
      <c r="P5506">
        <v>16</v>
      </c>
      <c r="Q5506">
        <v>18</v>
      </c>
      <c r="R5506">
        <v>6</v>
      </c>
      <c r="S5506">
        <v>9</v>
      </c>
      <c r="T5506">
        <v>11</v>
      </c>
    </row>
    <row r="5507" spans="8:20" x14ac:dyDescent="0.35">
      <c r="H5507">
        <v>705.10900000000004</v>
      </c>
      <c r="I5507">
        <v>54.112000000000002</v>
      </c>
      <c r="J5507" t="s">
        <v>136</v>
      </c>
      <c r="K5507" t="s">
        <v>39</v>
      </c>
      <c r="L5507">
        <v>3</v>
      </c>
      <c r="M5507" t="s">
        <v>395</v>
      </c>
      <c r="N5507">
        <v>4</v>
      </c>
      <c r="O5507">
        <v>15</v>
      </c>
      <c r="P5507">
        <v>15</v>
      </c>
      <c r="Q5507">
        <v>18</v>
      </c>
      <c r="R5507">
        <v>7</v>
      </c>
      <c r="S5507">
        <v>7</v>
      </c>
      <c r="T5507">
        <v>10</v>
      </c>
    </row>
    <row r="5508" spans="8:20" x14ac:dyDescent="0.35">
      <c r="H5508">
        <v>705.11</v>
      </c>
      <c r="I5508">
        <v>54.113</v>
      </c>
      <c r="J5508" t="s">
        <v>136</v>
      </c>
      <c r="K5508" t="s">
        <v>170</v>
      </c>
      <c r="L5508">
        <v>3</v>
      </c>
      <c r="M5508" t="s">
        <v>1214</v>
      </c>
      <c r="N5508">
        <v>4</v>
      </c>
      <c r="O5508">
        <v>12</v>
      </c>
      <c r="P5508">
        <v>12</v>
      </c>
      <c r="Q5508">
        <v>15</v>
      </c>
      <c r="R5508">
        <v>11</v>
      </c>
      <c r="S5508">
        <v>11</v>
      </c>
      <c r="T5508">
        <v>14</v>
      </c>
    </row>
    <row r="5509" spans="8:20" x14ac:dyDescent="0.35">
      <c r="H5509">
        <v>705.11099999999999</v>
      </c>
      <c r="I5509">
        <v>54.113999999999997</v>
      </c>
      <c r="J5509" t="s">
        <v>136</v>
      </c>
      <c r="K5509" t="s">
        <v>25</v>
      </c>
      <c r="L5509">
        <v>3</v>
      </c>
      <c r="M5509" t="s">
        <v>1213</v>
      </c>
      <c r="N5509">
        <v>4</v>
      </c>
      <c r="O5509">
        <v>13</v>
      </c>
      <c r="P5509">
        <v>13</v>
      </c>
      <c r="Q5509">
        <v>16</v>
      </c>
      <c r="R5509">
        <v>10</v>
      </c>
      <c r="S5509">
        <v>10</v>
      </c>
      <c r="T5509">
        <v>13</v>
      </c>
    </row>
    <row r="5510" spans="8:20" x14ac:dyDescent="0.35">
      <c r="H5510">
        <v>705.11199999999997</v>
      </c>
      <c r="I5510">
        <v>54.115000000000002</v>
      </c>
      <c r="J5510" t="s">
        <v>136</v>
      </c>
      <c r="K5510" t="s">
        <v>171</v>
      </c>
      <c r="L5510">
        <v>3</v>
      </c>
      <c r="M5510" t="s">
        <v>1212</v>
      </c>
      <c r="N5510">
        <v>4</v>
      </c>
      <c r="O5510">
        <v>17</v>
      </c>
      <c r="P5510">
        <v>17</v>
      </c>
      <c r="Q5510">
        <v>20</v>
      </c>
      <c r="R5510">
        <v>7</v>
      </c>
      <c r="S5510">
        <v>7</v>
      </c>
      <c r="T5510">
        <v>10</v>
      </c>
    </row>
    <row r="5511" spans="8:20" x14ac:dyDescent="0.35">
      <c r="H5511">
        <v>705.11300000000006</v>
      </c>
      <c r="I5511">
        <v>54.116</v>
      </c>
      <c r="J5511" t="s">
        <v>136</v>
      </c>
      <c r="K5511" t="s">
        <v>62</v>
      </c>
      <c r="L5511">
        <v>3</v>
      </c>
      <c r="M5511" t="s">
        <v>1167</v>
      </c>
      <c r="N5511">
        <v>4</v>
      </c>
      <c r="O5511">
        <v>11</v>
      </c>
      <c r="P5511">
        <v>11</v>
      </c>
      <c r="Q5511">
        <v>14</v>
      </c>
      <c r="R5511">
        <v>11</v>
      </c>
      <c r="S5511">
        <v>11</v>
      </c>
      <c r="T5511">
        <v>14</v>
      </c>
    </row>
    <row r="5512" spans="8:20" x14ac:dyDescent="0.35">
      <c r="H5512">
        <v>705.11400000000003</v>
      </c>
      <c r="I5512">
        <v>54.118000000000002</v>
      </c>
      <c r="J5512" t="s">
        <v>136</v>
      </c>
      <c r="K5512" t="s">
        <v>172</v>
      </c>
      <c r="L5512">
        <v>3</v>
      </c>
      <c r="M5512" t="s">
        <v>251</v>
      </c>
      <c r="N5512">
        <v>4</v>
      </c>
      <c r="O5512">
        <v>13</v>
      </c>
      <c r="P5512">
        <v>13</v>
      </c>
      <c r="Q5512">
        <v>16</v>
      </c>
      <c r="R5512">
        <v>12</v>
      </c>
      <c r="S5512">
        <v>12</v>
      </c>
      <c r="T5512">
        <v>15</v>
      </c>
    </row>
    <row r="5513" spans="8:20" x14ac:dyDescent="0.35">
      <c r="H5513">
        <v>705.11500000000001</v>
      </c>
      <c r="I5513">
        <v>54.119</v>
      </c>
      <c r="J5513" t="s">
        <v>136</v>
      </c>
      <c r="K5513" t="s">
        <v>173</v>
      </c>
      <c r="L5513">
        <v>3</v>
      </c>
      <c r="M5513" t="s">
        <v>707</v>
      </c>
      <c r="N5513">
        <v>4</v>
      </c>
      <c r="O5513">
        <v>4</v>
      </c>
      <c r="P5513">
        <v>4</v>
      </c>
      <c r="Q5513">
        <v>7</v>
      </c>
      <c r="R5513">
        <v>18</v>
      </c>
      <c r="S5513">
        <v>18</v>
      </c>
      <c r="T5513">
        <v>21</v>
      </c>
    </row>
    <row r="5514" spans="8:20" x14ac:dyDescent="0.35">
      <c r="H5514">
        <v>705.11599999999999</v>
      </c>
      <c r="I5514">
        <v>54.12</v>
      </c>
      <c r="J5514" t="s">
        <v>136</v>
      </c>
      <c r="K5514" t="s">
        <v>64</v>
      </c>
      <c r="L5514">
        <v>3</v>
      </c>
      <c r="M5514" t="s">
        <v>395</v>
      </c>
      <c r="N5514">
        <v>4</v>
      </c>
      <c r="O5514">
        <v>15</v>
      </c>
      <c r="P5514">
        <v>15</v>
      </c>
      <c r="Q5514">
        <v>18</v>
      </c>
      <c r="R5514">
        <v>7</v>
      </c>
      <c r="S5514">
        <v>7</v>
      </c>
      <c r="T5514">
        <v>10</v>
      </c>
    </row>
    <row r="5515" spans="8:20" x14ac:dyDescent="0.35">
      <c r="H5515">
        <v>705.11699999999996</v>
      </c>
      <c r="I5515">
        <v>54.121000000000002</v>
      </c>
      <c r="J5515" t="s">
        <v>136</v>
      </c>
      <c r="K5515" t="s">
        <v>174</v>
      </c>
      <c r="L5515">
        <v>3</v>
      </c>
      <c r="M5515" t="s">
        <v>475</v>
      </c>
      <c r="N5515">
        <v>3</v>
      </c>
      <c r="O5515">
        <v>5</v>
      </c>
      <c r="P5515">
        <v>8</v>
      </c>
      <c r="Q5515">
        <v>10</v>
      </c>
      <c r="R5515">
        <v>15</v>
      </c>
      <c r="S5515">
        <v>18</v>
      </c>
      <c r="T5515">
        <v>20</v>
      </c>
    </row>
    <row r="5516" spans="8:20" x14ac:dyDescent="0.35">
      <c r="H5516">
        <v>705.11800000000005</v>
      </c>
      <c r="I5516">
        <v>54.124000000000002</v>
      </c>
      <c r="J5516" t="s">
        <v>136</v>
      </c>
      <c r="K5516" t="s">
        <v>176</v>
      </c>
      <c r="L5516">
        <v>3</v>
      </c>
      <c r="M5516" t="s">
        <v>1102</v>
      </c>
      <c r="N5516">
        <v>4</v>
      </c>
      <c r="O5516">
        <v>15</v>
      </c>
      <c r="P5516">
        <v>15</v>
      </c>
      <c r="Q5516">
        <v>18</v>
      </c>
      <c r="R5516">
        <v>8</v>
      </c>
      <c r="S5516">
        <v>8</v>
      </c>
      <c r="T5516">
        <v>11</v>
      </c>
    </row>
    <row r="5517" spans="8:20" x14ac:dyDescent="0.35">
      <c r="H5517">
        <v>705.11900000000003</v>
      </c>
      <c r="I5517">
        <v>54.125</v>
      </c>
      <c r="J5517" t="s">
        <v>136</v>
      </c>
      <c r="K5517" t="s">
        <v>1737</v>
      </c>
      <c r="L5517">
        <v>3</v>
      </c>
      <c r="M5517" t="s">
        <v>1751</v>
      </c>
      <c r="N5517">
        <v>4</v>
      </c>
      <c r="O5517">
        <v>19</v>
      </c>
      <c r="P5517">
        <v>19</v>
      </c>
      <c r="Q5517">
        <v>22</v>
      </c>
      <c r="R5517">
        <v>4</v>
      </c>
      <c r="S5517">
        <v>4</v>
      </c>
      <c r="T5517">
        <v>7</v>
      </c>
    </row>
    <row r="5518" spans="8:20" x14ac:dyDescent="0.35">
      <c r="H5518">
        <v>705.12</v>
      </c>
      <c r="I5518">
        <v>54.125999999999998</v>
      </c>
      <c r="J5518" t="s">
        <v>136</v>
      </c>
      <c r="K5518" t="s">
        <v>106</v>
      </c>
      <c r="L5518">
        <v>3</v>
      </c>
      <c r="M5518" t="s">
        <v>713</v>
      </c>
      <c r="N5518">
        <v>4</v>
      </c>
      <c r="O5518">
        <v>8</v>
      </c>
      <c r="P5518">
        <v>8</v>
      </c>
      <c r="Q5518">
        <v>11</v>
      </c>
      <c r="R5518">
        <v>13</v>
      </c>
      <c r="S5518">
        <v>13</v>
      </c>
      <c r="T5518">
        <v>16</v>
      </c>
    </row>
    <row r="5519" spans="8:20" x14ac:dyDescent="0.35">
      <c r="H5519">
        <v>705.12099999999998</v>
      </c>
      <c r="I5519">
        <v>54.128</v>
      </c>
      <c r="J5519" t="s">
        <v>136</v>
      </c>
      <c r="K5519" t="s">
        <v>177</v>
      </c>
      <c r="L5519">
        <v>3</v>
      </c>
      <c r="M5519" t="s">
        <v>1215</v>
      </c>
      <c r="N5519">
        <v>3</v>
      </c>
      <c r="O5519">
        <v>13</v>
      </c>
      <c r="P5519">
        <v>16</v>
      </c>
      <c r="Q5519">
        <v>18</v>
      </c>
      <c r="R5519">
        <v>7</v>
      </c>
      <c r="S5519">
        <v>10</v>
      </c>
      <c r="T5519">
        <v>12</v>
      </c>
    </row>
    <row r="5520" spans="8:20" x14ac:dyDescent="0.35">
      <c r="H5520">
        <v>705.12199999999996</v>
      </c>
      <c r="I5520">
        <v>54.128999999999998</v>
      </c>
      <c r="J5520" t="s">
        <v>136</v>
      </c>
      <c r="K5520" t="s">
        <v>66</v>
      </c>
      <c r="L5520">
        <v>3</v>
      </c>
      <c r="M5520" t="s">
        <v>136</v>
      </c>
      <c r="N5520">
        <v>3</v>
      </c>
      <c r="O5520">
        <v>5</v>
      </c>
      <c r="P5520">
        <v>8</v>
      </c>
      <c r="Q5520">
        <v>10</v>
      </c>
      <c r="R5520">
        <v>4</v>
      </c>
      <c r="S5520">
        <v>7</v>
      </c>
      <c r="T5520">
        <v>9</v>
      </c>
    </row>
    <row r="5521" spans="8:20" x14ac:dyDescent="0.35">
      <c r="H5521">
        <v>705.12300000000005</v>
      </c>
      <c r="I5521">
        <v>54.13</v>
      </c>
      <c r="J5521" t="s">
        <v>136</v>
      </c>
      <c r="K5521" t="s">
        <v>67</v>
      </c>
      <c r="L5521">
        <v>3</v>
      </c>
      <c r="M5521" t="s">
        <v>899</v>
      </c>
      <c r="N5521">
        <v>4</v>
      </c>
      <c r="O5521">
        <v>15</v>
      </c>
      <c r="P5521">
        <v>15</v>
      </c>
      <c r="Q5521">
        <v>18</v>
      </c>
      <c r="R5521">
        <v>10</v>
      </c>
      <c r="S5521">
        <v>10</v>
      </c>
      <c r="T5521">
        <v>13</v>
      </c>
    </row>
    <row r="5522" spans="8:20" x14ac:dyDescent="0.35">
      <c r="H5522">
        <v>705.12400000000002</v>
      </c>
      <c r="I5522">
        <v>54.131</v>
      </c>
      <c r="J5522" t="s">
        <v>136</v>
      </c>
      <c r="K5522" t="s">
        <v>178</v>
      </c>
      <c r="L5522">
        <v>3</v>
      </c>
      <c r="M5522" t="s">
        <v>899</v>
      </c>
      <c r="N5522">
        <v>4</v>
      </c>
      <c r="O5522">
        <v>15</v>
      </c>
      <c r="P5522">
        <v>15</v>
      </c>
      <c r="Q5522">
        <v>18</v>
      </c>
      <c r="R5522">
        <v>10</v>
      </c>
      <c r="S5522">
        <v>10</v>
      </c>
      <c r="T5522">
        <v>13</v>
      </c>
    </row>
    <row r="5523" spans="8:20" x14ac:dyDescent="0.35">
      <c r="H5523">
        <v>705.125</v>
      </c>
      <c r="I5523">
        <v>54.131999999999998</v>
      </c>
      <c r="J5523" t="s">
        <v>136</v>
      </c>
      <c r="K5523" t="s">
        <v>179</v>
      </c>
      <c r="L5523">
        <v>3</v>
      </c>
      <c r="M5523" t="s">
        <v>395</v>
      </c>
      <c r="N5523">
        <v>4</v>
      </c>
      <c r="O5523">
        <v>15</v>
      </c>
      <c r="P5523">
        <v>15</v>
      </c>
      <c r="Q5523">
        <v>18</v>
      </c>
      <c r="R5523">
        <v>7</v>
      </c>
      <c r="S5523">
        <v>7</v>
      </c>
      <c r="T5523">
        <v>10</v>
      </c>
    </row>
    <row r="5524" spans="8:20" x14ac:dyDescent="0.35">
      <c r="H5524">
        <v>705.12599999999998</v>
      </c>
      <c r="I5524">
        <v>54.133000000000003</v>
      </c>
      <c r="J5524" t="s">
        <v>136</v>
      </c>
      <c r="K5524" t="s">
        <v>68</v>
      </c>
      <c r="L5524">
        <v>3</v>
      </c>
      <c r="M5524" t="s">
        <v>665</v>
      </c>
      <c r="N5524">
        <v>4</v>
      </c>
      <c r="O5524">
        <v>19</v>
      </c>
      <c r="P5524">
        <v>19</v>
      </c>
      <c r="Q5524">
        <v>22</v>
      </c>
      <c r="R5524">
        <v>4</v>
      </c>
      <c r="S5524">
        <v>4</v>
      </c>
      <c r="T5524">
        <v>7</v>
      </c>
    </row>
    <row r="5525" spans="8:20" x14ac:dyDescent="0.35">
      <c r="H5525">
        <v>705.12699999999995</v>
      </c>
      <c r="I5525">
        <v>54.134</v>
      </c>
      <c r="J5525" t="s">
        <v>136</v>
      </c>
      <c r="K5525" t="s">
        <v>26</v>
      </c>
      <c r="L5525">
        <v>3</v>
      </c>
      <c r="M5525" t="s">
        <v>513</v>
      </c>
      <c r="N5525">
        <v>3</v>
      </c>
      <c r="O5525">
        <v>10</v>
      </c>
      <c r="P5525">
        <v>13</v>
      </c>
      <c r="Q5525">
        <v>15</v>
      </c>
      <c r="R5525">
        <v>6</v>
      </c>
      <c r="S5525">
        <v>9</v>
      </c>
      <c r="T5525">
        <v>11</v>
      </c>
    </row>
    <row r="5526" spans="8:20" x14ac:dyDescent="0.35">
      <c r="H5526">
        <v>705.12800000000004</v>
      </c>
      <c r="I5526">
        <v>54.134999999999998</v>
      </c>
      <c r="J5526" t="s">
        <v>136</v>
      </c>
      <c r="K5526" t="s">
        <v>69</v>
      </c>
      <c r="L5526">
        <v>3</v>
      </c>
      <c r="M5526" t="s">
        <v>432</v>
      </c>
      <c r="N5526">
        <v>3</v>
      </c>
      <c r="O5526">
        <v>9</v>
      </c>
      <c r="P5526">
        <v>12</v>
      </c>
      <c r="Q5526">
        <v>14</v>
      </c>
      <c r="R5526">
        <v>11</v>
      </c>
      <c r="S5526">
        <v>14</v>
      </c>
      <c r="T5526">
        <v>16</v>
      </c>
    </row>
    <row r="5527" spans="8:20" x14ac:dyDescent="0.35">
      <c r="H5527">
        <v>705.12900000000002</v>
      </c>
      <c r="I5527">
        <v>54.136000000000003</v>
      </c>
      <c r="J5527" t="s">
        <v>136</v>
      </c>
      <c r="K5527" t="s">
        <v>1531</v>
      </c>
      <c r="L5527">
        <v>3</v>
      </c>
      <c r="M5527" t="s">
        <v>1559</v>
      </c>
      <c r="N5527">
        <v>3</v>
      </c>
      <c r="O5527">
        <v>7</v>
      </c>
      <c r="P5527">
        <v>10</v>
      </c>
      <c r="Q5527">
        <v>12</v>
      </c>
      <c r="R5527">
        <v>9</v>
      </c>
      <c r="S5527">
        <v>12</v>
      </c>
      <c r="T5527">
        <v>14</v>
      </c>
    </row>
    <row r="5528" spans="8:20" x14ac:dyDescent="0.35">
      <c r="H5528">
        <v>705.13</v>
      </c>
      <c r="I5528">
        <v>54.137</v>
      </c>
      <c r="J5528" t="s">
        <v>136</v>
      </c>
      <c r="K5528" t="s">
        <v>41</v>
      </c>
      <c r="L5528">
        <v>3</v>
      </c>
      <c r="M5528" t="s">
        <v>1211</v>
      </c>
      <c r="N5528">
        <v>4</v>
      </c>
      <c r="O5528">
        <v>14</v>
      </c>
      <c r="P5528">
        <v>14</v>
      </c>
      <c r="Q5528">
        <v>17</v>
      </c>
      <c r="R5528">
        <v>8</v>
      </c>
      <c r="S5528">
        <v>8</v>
      </c>
      <c r="T5528">
        <v>11</v>
      </c>
    </row>
    <row r="5529" spans="8:20" x14ac:dyDescent="0.35">
      <c r="H5529">
        <v>705.13099999999997</v>
      </c>
      <c r="I5529">
        <v>54.137999999999998</v>
      </c>
      <c r="J5529" t="s">
        <v>136</v>
      </c>
      <c r="K5529" t="s">
        <v>180</v>
      </c>
      <c r="L5529">
        <v>3</v>
      </c>
      <c r="M5529" t="s">
        <v>1170</v>
      </c>
      <c r="N5529">
        <v>3</v>
      </c>
      <c r="O5529">
        <v>14</v>
      </c>
      <c r="P5529">
        <v>17</v>
      </c>
      <c r="Q5529">
        <v>19</v>
      </c>
      <c r="R5529">
        <v>5</v>
      </c>
      <c r="S5529">
        <v>8</v>
      </c>
      <c r="T5529">
        <v>10</v>
      </c>
    </row>
    <row r="5530" spans="8:20" x14ac:dyDescent="0.35">
      <c r="H5530">
        <v>705.13199999999995</v>
      </c>
      <c r="I5530">
        <v>54.139000000000003</v>
      </c>
      <c r="J5530" t="s">
        <v>136</v>
      </c>
      <c r="K5530" t="s">
        <v>70</v>
      </c>
      <c r="L5530">
        <v>3</v>
      </c>
      <c r="M5530" t="s">
        <v>665</v>
      </c>
      <c r="N5530">
        <v>4</v>
      </c>
      <c r="O5530">
        <v>19</v>
      </c>
      <c r="P5530">
        <v>19</v>
      </c>
      <c r="Q5530">
        <v>22</v>
      </c>
      <c r="R5530">
        <v>4</v>
      </c>
      <c r="S5530">
        <v>4</v>
      </c>
      <c r="T5530">
        <v>7</v>
      </c>
    </row>
    <row r="5531" spans="8:20" x14ac:dyDescent="0.35">
      <c r="H5531">
        <v>721.053</v>
      </c>
      <c r="I5531">
        <v>55.057000000000002</v>
      </c>
      <c r="J5531" t="s">
        <v>137</v>
      </c>
      <c r="K5531" t="s">
        <v>139</v>
      </c>
      <c r="L5531">
        <v>3</v>
      </c>
      <c r="M5531" t="s">
        <v>1216</v>
      </c>
      <c r="N5531">
        <v>4</v>
      </c>
      <c r="O5531">
        <v>15</v>
      </c>
      <c r="P5531">
        <v>15</v>
      </c>
      <c r="Q5531">
        <v>18</v>
      </c>
      <c r="R5531">
        <v>6</v>
      </c>
      <c r="S5531">
        <v>6</v>
      </c>
      <c r="T5531">
        <v>9</v>
      </c>
    </row>
    <row r="5532" spans="8:20" x14ac:dyDescent="0.35">
      <c r="H5532">
        <v>721.05399999999997</v>
      </c>
      <c r="I5532">
        <v>55.058</v>
      </c>
      <c r="J5532" t="s">
        <v>137</v>
      </c>
      <c r="K5532" t="s">
        <v>1415</v>
      </c>
      <c r="L5532">
        <v>3</v>
      </c>
      <c r="M5532" t="s">
        <v>1025</v>
      </c>
      <c r="N5532">
        <v>3</v>
      </c>
      <c r="O5532">
        <v>4</v>
      </c>
      <c r="P5532">
        <v>7</v>
      </c>
      <c r="Q5532">
        <v>9</v>
      </c>
      <c r="R5532">
        <v>10</v>
      </c>
      <c r="S5532">
        <v>13</v>
      </c>
      <c r="T5532">
        <v>15</v>
      </c>
    </row>
    <row r="5533" spans="8:20" x14ac:dyDescent="0.35">
      <c r="H5533">
        <v>721.05499999999995</v>
      </c>
      <c r="I5533">
        <v>55.058999999999997</v>
      </c>
      <c r="J5533" t="s">
        <v>137</v>
      </c>
      <c r="K5533" t="s">
        <v>34</v>
      </c>
      <c r="L5533">
        <v>3</v>
      </c>
      <c r="M5533" t="s">
        <v>1192</v>
      </c>
      <c r="N5533">
        <v>4</v>
      </c>
      <c r="O5533">
        <v>8</v>
      </c>
      <c r="P5533">
        <v>8</v>
      </c>
      <c r="Q5533">
        <v>11</v>
      </c>
      <c r="R5533">
        <v>14</v>
      </c>
      <c r="S5533">
        <v>14</v>
      </c>
      <c r="T5533">
        <v>17</v>
      </c>
    </row>
    <row r="5534" spans="8:20" x14ac:dyDescent="0.35">
      <c r="H5534">
        <v>721.05600000000004</v>
      </c>
      <c r="I5534">
        <v>55.06</v>
      </c>
      <c r="J5534" t="s">
        <v>137</v>
      </c>
      <c r="K5534" t="s">
        <v>35</v>
      </c>
      <c r="L5534">
        <v>3</v>
      </c>
      <c r="M5534" t="s">
        <v>1217</v>
      </c>
      <c r="N5534">
        <v>4</v>
      </c>
      <c r="O5534">
        <v>6</v>
      </c>
      <c r="P5534">
        <v>6</v>
      </c>
      <c r="Q5534">
        <v>9</v>
      </c>
      <c r="R5534">
        <v>15</v>
      </c>
      <c r="S5534">
        <v>15</v>
      </c>
      <c r="T5534">
        <v>18</v>
      </c>
    </row>
    <row r="5535" spans="8:20" x14ac:dyDescent="0.35">
      <c r="H5535">
        <v>721.05700000000002</v>
      </c>
      <c r="I5535">
        <v>55.061</v>
      </c>
      <c r="J5535" t="s">
        <v>137</v>
      </c>
      <c r="K5535" t="s">
        <v>140</v>
      </c>
      <c r="L5535">
        <v>3</v>
      </c>
      <c r="M5535" t="s">
        <v>961</v>
      </c>
      <c r="N5535">
        <v>3</v>
      </c>
      <c r="O5535">
        <v>0</v>
      </c>
      <c r="P5535">
        <v>3</v>
      </c>
      <c r="Q5535">
        <v>5</v>
      </c>
      <c r="R5535">
        <v>16</v>
      </c>
      <c r="S5535">
        <v>19</v>
      </c>
      <c r="T5535">
        <v>21</v>
      </c>
    </row>
    <row r="5536" spans="8:20" x14ac:dyDescent="0.35">
      <c r="H5536">
        <v>721.05799999999999</v>
      </c>
      <c r="I5536">
        <v>55.061999999999998</v>
      </c>
      <c r="J5536" t="s">
        <v>137</v>
      </c>
      <c r="K5536" t="s">
        <v>30</v>
      </c>
      <c r="L5536">
        <v>3</v>
      </c>
      <c r="M5536" t="s">
        <v>514</v>
      </c>
      <c r="N5536">
        <v>4</v>
      </c>
      <c r="O5536">
        <v>0</v>
      </c>
      <c r="P5536">
        <v>0</v>
      </c>
      <c r="Q5536">
        <v>3</v>
      </c>
      <c r="R5536">
        <v>20</v>
      </c>
      <c r="S5536">
        <v>20</v>
      </c>
      <c r="T5536">
        <v>23</v>
      </c>
    </row>
    <row r="5537" spans="8:20" x14ac:dyDescent="0.35">
      <c r="H5537">
        <v>721.05899999999997</v>
      </c>
      <c r="I5537">
        <v>55.063000000000002</v>
      </c>
      <c r="J5537" t="s">
        <v>137</v>
      </c>
      <c r="K5537" t="s">
        <v>141</v>
      </c>
      <c r="L5537">
        <v>3</v>
      </c>
      <c r="M5537" t="s">
        <v>520</v>
      </c>
      <c r="N5537">
        <v>4</v>
      </c>
      <c r="O5537">
        <v>12</v>
      </c>
      <c r="P5537">
        <v>12</v>
      </c>
      <c r="Q5537">
        <v>15</v>
      </c>
      <c r="R5537">
        <v>10</v>
      </c>
      <c r="S5537">
        <v>10</v>
      </c>
      <c r="T5537">
        <v>13</v>
      </c>
    </row>
    <row r="5538" spans="8:20" x14ac:dyDescent="0.35">
      <c r="H5538">
        <v>721.06</v>
      </c>
      <c r="I5538">
        <v>55.064</v>
      </c>
      <c r="J5538" t="s">
        <v>137</v>
      </c>
      <c r="K5538" t="s">
        <v>142</v>
      </c>
      <c r="L5538">
        <v>3</v>
      </c>
      <c r="M5538" t="s">
        <v>708</v>
      </c>
      <c r="N5538">
        <v>3</v>
      </c>
      <c r="O5538">
        <v>3</v>
      </c>
      <c r="P5538">
        <v>6</v>
      </c>
      <c r="Q5538">
        <v>8</v>
      </c>
      <c r="R5538">
        <v>15</v>
      </c>
      <c r="S5538">
        <v>18</v>
      </c>
      <c r="T5538">
        <v>20</v>
      </c>
    </row>
    <row r="5539" spans="8:20" x14ac:dyDescent="0.35">
      <c r="H5539">
        <v>721.06100000000004</v>
      </c>
      <c r="I5539">
        <v>55.064999999999998</v>
      </c>
      <c r="J5539" t="s">
        <v>137</v>
      </c>
      <c r="K5539" t="s">
        <v>36</v>
      </c>
      <c r="L5539">
        <v>3</v>
      </c>
      <c r="M5539" t="s">
        <v>1218</v>
      </c>
      <c r="N5539">
        <v>4</v>
      </c>
      <c r="O5539">
        <v>16</v>
      </c>
      <c r="P5539">
        <v>16</v>
      </c>
      <c r="Q5539">
        <v>19</v>
      </c>
      <c r="R5539">
        <v>8</v>
      </c>
      <c r="S5539">
        <v>8</v>
      </c>
      <c r="T5539">
        <v>11</v>
      </c>
    </row>
    <row r="5540" spans="8:20" x14ac:dyDescent="0.35">
      <c r="H5540">
        <v>721.06200000000001</v>
      </c>
      <c r="I5540">
        <v>55.066000000000003</v>
      </c>
      <c r="J5540" t="s">
        <v>137</v>
      </c>
      <c r="K5540" t="s">
        <v>143</v>
      </c>
      <c r="L5540">
        <v>3</v>
      </c>
      <c r="M5540" t="s">
        <v>276</v>
      </c>
      <c r="N5540">
        <v>4</v>
      </c>
      <c r="O5540">
        <v>12</v>
      </c>
      <c r="P5540">
        <v>12</v>
      </c>
      <c r="Q5540">
        <v>15</v>
      </c>
      <c r="R5540">
        <v>11</v>
      </c>
      <c r="S5540">
        <v>11</v>
      </c>
      <c r="T5540">
        <v>14</v>
      </c>
    </row>
    <row r="5541" spans="8:20" x14ac:dyDescent="0.35">
      <c r="H5541">
        <v>721.06299999999999</v>
      </c>
      <c r="I5541">
        <v>55.067</v>
      </c>
      <c r="J5541" t="s">
        <v>137</v>
      </c>
      <c r="K5541" t="s">
        <v>144</v>
      </c>
      <c r="L5541">
        <v>3</v>
      </c>
      <c r="M5541" t="s">
        <v>661</v>
      </c>
      <c r="N5541">
        <v>3</v>
      </c>
      <c r="O5541">
        <v>9</v>
      </c>
      <c r="P5541">
        <v>12</v>
      </c>
      <c r="Q5541">
        <v>14</v>
      </c>
      <c r="R5541">
        <v>9</v>
      </c>
      <c r="S5541">
        <v>12</v>
      </c>
      <c r="T5541">
        <v>14</v>
      </c>
    </row>
    <row r="5542" spans="8:20" x14ac:dyDescent="0.35">
      <c r="H5542">
        <v>721.06399999999996</v>
      </c>
      <c r="I5542">
        <v>55.067999999999998</v>
      </c>
      <c r="J5542" t="s">
        <v>137</v>
      </c>
      <c r="K5542" t="s">
        <v>56</v>
      </c>
      <c r="L5542">
        <v>3</v>
      </c>
      <c r="M5542" t="s">
        <v>667</v>
      </c>
      <c r="N5542">
        <v>3</v>
      </c>
      <c r="O5542">
        <v>12</v>
      </c>
      <c r="P5542">
        <v>15</v>
      </c>
      <c r="Q5542">
        <v>17</v>
      </c>
      <c r="R5542">
        <v>5</v>
      </c>
      <c r="S5542">
        <v>8</v>
      </c>
      <c r="T5542">
        <v>10</v>
      </c>
    </row>
    <row r="5543" spans="8:20" x14ac:dyDescent="0.35">
      <c r="H5543">
        <v>721.06500000000005</v>
      </c>
      <c r="I5543">
        <v>55.069000000000003</v>
      </c>
      <c r="J5543" t="s">
        <v>137</v>
      </c>
      <c r="K5543" t="s">
        <v>145</v>
      </c>
      <c r="L5543">
        <v>3</v>
      </c>
      <c r="M5543" t="s">
        <v>713</v>
      </c>
      <c r="N5543">
        <v>4</v>
      </c>
      <c r="O5543">
        <v>8</v>
      </c>
      <c r="P5543">
        <v>8</v>
      </c>
      <c r="Q5543">
        <v>11</v>
      </c>
      <c r="R5543">
        <v>13</v>
      </c>
      <c r="S5543">
        <v>13</v>
      </c>
      <c r="T5543">
        <v>16</v>
      </c>
    </row>
    <row r="5544" spans="8:20" x14ac:dyDescent="0.35">
      <c r="H5544">
        <v>721.06600000000003</v>
      </c>
      <c r="I5544">
        <v>55.07</v>
      </c>
      <c r="J5544" t="s">
        <v>137</v>
      </c>
      <c r="K5544" t="s">
        <v>146</v>
      </c>
      <c r="L5544">
        <v>3</v>
      </c>
      <c r="M5544" t="s">
        <v>486</v>
      </c>
      <c r="N5544">
        <v>4</v>
      </c>
      <c r="O5544">
        <v>13</v>
      </c>
      <c r="P5544">
        <v>13</v>
      </c>
      <c r="Q5544">
        <v>16</v>
      </c>
      <c r="R5544">
        <v>10</v>
      </c>
      <c r="S5544">
        <v>10</v>
      </c>
      <c r="T5544">
        <v>13</v>
      </c>
    </row>
    <row r="5545" spans="8:20" x14ac:dyDescent="0.35">
      <c r="H5545">
        <v>721.06700000000001</v>
      </c>
      <c r="I5545">
        <v>55.070999999999998</v>
      </c>
      <c r="J5545" t="s">
        <v>137</v>
      </c>
      <c r="K5545" t="s">
        <v>147</v>
      </c>
      <c r="L5545">
        <v>3</v>
      </c>
      <c r="M5545" t="s">
        <v>933</v>
      </c>
      <c r="N5545">
        <v>4</v>
      </c>
      <c r="O5545">
        <v>18</v>
      </c>
      <c r="P5545">
        <v>18</v>
      </c>
      <c r="Q5545">
        <v>21</v>
      </c>
      <c r="R5545">
        <v>6</v>
      </c>
      <c r="S5545">
        <v>6</v>
      </c>
      <c r="T5545">
        <v>9</v>
      </c>
    </row>
    <row r="5546" spans="8:20" x14ac:dyDescent="0.35">
      <c r="H5546">
        <v>721.06799999999998</v>
      </c>
      <c r="I5546">
        <v>55.072000000000003</v>
      </c>
      <c r="J5546" t="s">
        <v>137</v>
      </c>
      <c r="K5546" t="s">
        <v>28</v>
      </c>
      <c r="L5546">
        <v>3</v>
      </c>
      <c r="M5546" t="s">
        <v>994</v>
      </c>
      <c r="N5546">
        <v>4</v>
      </c>
      <c r="O5546">
        <v>8</v>
      </c>
      <c r="P5546">
        <v>8</v>
      </c>
      <c r="Q5546">
        <v>11</v>
      </c>
      <c r="R5546">
        <v>14</v>
      </c>
      <c r="S5546">
        <v>14</v>
      </c>
      <c r="T5546">
        <v>17</v>
      </c>
    </row>
    <row r="5547" spans="8:20" x14ac:dyDescent="0.35">
      <c r="H5547">
        <v>721.06899999999996</v>
      </c>
      <c r="I5547">
        <v>55.073</v>
      </c>
      <c r="J5547" t="s">
        <v>137</v>
      </c>
      <c r="K5547" t="s">
        <v>148</v>
      </c>
      <c r="L5547">
        <v>3</v>
      </c>
      <c r="M5547" t="s">
        <v>312</v>
      </c>
      <c r="N5547">
        <v>3</v>
      </c>
      <c r="O5547">
        <v>13</v>
      </c>
      <c r="P5547">
        <v>16</v>
      </c>
      <c r="Q5547">
        <v>18</v>
      </c>
      <c r="R5547">
        <v>7</v>
      </c>
      <c r="S5547">
        <v>10</v>
      </c>
      <c r="T5547">
        <v>12</v>
      </c>
    </row>
    <row r="5548" spans="8:20" x14ac:dyDescent="0.35">
      <c r="H5548">
        <v>721.07</v>
      </c>
      <c r="I5548">
        <v>55.073999999999998</v>
      </c>
      <c r="J5548" t="s">
        <v>137</v>
      </c>
      <c r="K5548" t="s">
        <v>149</v>
      </c>
      <c r="L5548">
        <v>3</v>
      </c>
      <c r="M5548" t="s">
        <v>667</v>
      </c>
      <c r="N5548">
        <v>3</v>
      </c>
      <c r="O5548">
        <v>12</v>
      </c>
      <c r="P5548">
        <v>15</v>
      </c>
      <c r="Q5548">
        <v>17</v>
      </c>
      <c r="R5548">
        <v>5</v>
      </c>
      <c r="S5548">
        <v>8</v>
      </c>
      <c r="T5548">
        <v>10</v>
      </c>
    </row>
    <row r="5549" spans="8:20" x14ac:dyDescent="0.35">
      <c r="H5549">
        <v>721.07100000000003</v>
      </c>
      <c r="I5549">
        <v>55.075000000000003</v>
      </c>
      <c r="J5549" t="s">
        <v>137</v>
      </c>
      <c r="K5549" t="s">
        <v>150</v>
      </c>
      <c r="L5549">
        <v>3</v>
      </c>
      <c r="M5549" t="s">
        <v>595</v>
      </c>
      <c r="N5549">
        <v>3</v>
      </c>
      <c r="O5549">
        <v>12</v>
      </c>
      <c r="P5549">
        <v>15</v>
      </c>
      <c r="Q5549">
        <v>17</v>
      </c>
      <c r="R5549">
        <v>6</v>
      </c>
      <c r="S5549">
        <v>9</v>
      </c>
      <c r="T5549">
        <v>11</v>
      </c>
    </row>
    <row r="5550" spans="8:20" x14ac:dyDescent="0.35">
      <c r="H5550">
        <v>721.072</v>
      </c>
      <c r="I5550">
        <v>55.076000000000001</v>
      </c>
      <c r="J5550" t="s">
        <v>137</v>
      </c>
      <c r="K5550" t="s">
        <v>151</v>
      </c>
      <c r="L5550">
        <v>3</v>
      </c>
      <c r="M5550" t="s">
        <v>1219</v>
      </c>
      <c r="N5550">
        <v>4</v>
      </c>
      <c r="O5550">
        <v>15</v>
      </c>
      <c r="P5550">
        <v>15</v>
      </c>
      <c r="Q5550">
        <v>18</v>
      </c>
      <c r="R5550">
        <v>10</v>
      </c>
      <c r="S5550">
        <v>10</v>
      </c>
      <c r="T5550">
        <v>13</v>
      </c>
    </row>
    <row r="5551" spans="8:20" x14ac:dyDescent="0.35">
      <c r="H5551">
        <v>721.07299999999998</v>
      </c>
      <c r="I5551">
        <v>55.076999999999998</v>
      </c>
      <c r="J5551" t="s">
        <v>137</v>
      </c>
      <c r="K5551" t="s">
        <v>152</v>
      </c>
      <c r="L5551">
        <v>3</v>
      </c>
      <c r="M5551" t="s">
        <v>980</v>
      </c>
      <c r="N5551">
        <v>4</v>
      </c>
      <c r="O5551">
        <v>15</v>
      </c>
      <c r="P5551">
        <v>15</v>
      </c>
      <c r="Q5551">
        <v>18</v>
      </c>
      <c r="R5551">
        <v>9</v>
      </c>
      <c r="S5551">
        <v>9</v>
      </c>
      <c r="T5551">
        <v>12</v>
      </c>
    </row>
    <row r="5552" spans="8:20" x14ac:dyDescent="0.35">
      <c r="H5552">
        <v>721.07399999999996</v>
      </c>
      <c r="I5552">
        <v>55.078000000000003</v>
      </c>
      <c r="J5552" t="s">
        <v>137</v>
      </c>
      <c r="K5552" t="s">
        <v>1752</v>
      </c>
      <c r="L5552">
        <v>3</v>
      </c>
      <c r="M5552" t="s">
        <v>1765</v>
      </c>
      <c r="N5552">
        <v>3</v>
      </c>
      <c r="O5552">
        <v>8</v>
      </c>
      <c r="P5552">
        <v>11</v>
      </c>
      <c r="Q5552">
        <v>13</v>
      </c>
      <c r="R5552">
        <v>7</v>
      </c>
      <c r="S5552">
        <v>10</v>
      </c>
      <c r="T5552">
        <v>12</v>
      </c>
    </row>
    <row r="5553" spans="8:20" x14ac:dyDescent="0.35">
      <c r="H5553">
        <v>721.07500000000005</v>
      </c>
      <c r="I5553">
        <v>55.079000000000001</v>
      </c>
      <c r="J5553" t="s">
        <v>137</v>
      </c>
      <c r="K5553" t="s">
        <v>153</v>
      </c>
      <c r="L5553">
        <v>3</v>
      </c>
      <c r="M5553" t="s">
        <v>512</v>
      </c>
      <c r="N5553">
        <v>3</v>
      </c>
      <c r="O5553">
        <v>12</v>
      </c>
      <c r="P5553">
        <v>15</v>
      </c>
      <c r="Q5553">
        <v>17</v>
      </c>
      <c r="R5553">
        <v>6</v>
      </c>
      <c r="S5553">
        <v>9</v>
      </c>
      <c r="T5553">
        <v>11</v>
      </c>
    </row>
    <row r="5554" spans="8:20" x14ac:dyDescent="0.35">
      <c r="H5554">
        <v>721.07600000000002</v>
      </c>
      <c r="I5554">
        <v>55.08</v>
      </c>
      <c r="J5554" t="s">
        <v>137</v>
      </c>
      <c r="K5554" t="s">
        <v>1606</v>
      </c>
      <c r="L5554">
        <v>3</v>
      </c>
      <c r="M5554" t="s">
        <v>362</v>
      </c>
      <c r="N5554">
        <v>4</v>
      </c>
      <c r="O5554">
        <v>13</v>
      </c>
      <c r="P5554">
        <v>13</v>
      </c>
      <c r="Q5554">
        <v>16</v>
      </c>
      <c r="R5554">
        <v>10</v>
      </c>
      <c r="S5554">
        <v>10</v>
      </c>
      <c r="T5554">
        <v>13</v>
      </c>
    </row>
    <row r="5555" spans="8:20" x14ac:dyDescent="0.35">
      <c r="H5555">
        <v>721.077</v>
      </c>
      <c r="I5555">
        <v>55.081000000000003</v>
      </c>
      <c r="J5555" t="s">
        <v>137</v>
      </c>
      <c r="K5555" t="s">
        <v>154</v>
      </c>
      <c r="L5555">
        <v>3</v>
      </c>
      <c r="M5555" t="s">
        <v>1084</v>
      </c>
      <c r="N5555">
        <v>3</v>
      </c>
      <c r="O5555">
        <v>8</v>
      </c>
      <c r="P5555">
        <v>11</v>
      </c>
      <c r="Q5555">
        <v>13</v>
      </c>
      <c r="R5555">
        <v>11</v>
      </c>
      <c r="S5555">
        <v>14</v>
      </c>
      <c r="T5555">
        <v>16</v>
      </c>
    </row>
    <row r="5556" spans="8:20" x14ac:dyDescent="0.35">
      <c r="H5556">
        <v>721.07799999999997</v>
      </c>
      <c r="I5556">
        <v>55.082999999999998</v>
      </c>
      <c r="J5556" t="s">
        <v>137</v>
      </c>
      <c r="K5556" t="s">
        <v>57</v>
      </c>
      <c r="L5556">
        <v>3</v>
      </c>
      <c r="M5556" t="s">
        <v>399</v>
      </c>
      <c r="N5556">
        <v>4</v>
      </c>
      <c r="O5556">
        <v>14</v>
      </c>
      <c r="P5556">
        <v>14</v>
      </c>
      <c r="Q5556">
        <v>17</v>
      </c>
      <c r="R5556">
        <v>9</v>
      </c>
      <c r="S5556">
        <v>9</v>
      </c>
      <c r="T5556">
        <v>12</v>
      </c>
    </row>
    <row r="5557" spans="8:20" x14ac:dyDescent="0.35">
      <c r="H5557">
        <v>721.07899999999995</v>
      </c>
      <c r="I5557">
        <v>55.084000000000003</v>
      </c>
      <c r="J5557" t="s">
        <v>137</v>
      </c>
      <c r="K5557" t="s">
        <v>1666</v>
      </c>
      <c r="L5557">
        <v>3</v>
      </c>
      <c r="M5557" t="s">
        <v>1675</v>
      </c>
      <c r="N5557">
        <v>4</v>
      </c>
      <c r="O5557">
        <v>12</v>
      </c>
      <c r="P5557">
        <v>12</v>
      </c>
      <c r="Q5557">
        <v>15</v>
      </c>
      <c r="R5557">
        <v>10</v>
      </c>
      <c r="S5557">
        <v>10</v>
      </c>
      <c r="T5557">
        <v>13</v>
      </c>
    </row>
    <row r="5558" spans="8:20" x14ac:dyDescent="0.35">
      <c r="H5558">
        <v>721.08</v>
      </c>
      <c r="I5558">
        <v>55.085000000000001</v>
      </c>
      <c r="J5558" t="s">
        <v>137</v>
      </c>
      <c r="K5558" t="s">
        <v>156</v>
      </c>
      <c r="L5558">
        <v>3</v>
      </c>
      <c r="M5558" t="s">
        <v>529</v>
      </c>
      <c r="N5558">
        <v>3</v>
      </c>
      <c r="O5558">
        <v>14</v>
      </c>
      <c r="P5558">
        <v>17</v>
      </c>
      <c r="Q5558">
        <v>19</v>
      </c>
      <c r="R5558">
        <v>6</v>
      </c>
      <c r="S5558">
        <v>9</v>
      </c>
      <c r="T5558">
        <v>11</v>
      </c>
    </row>
    <row r="5559" spans="8:20" x14ac:dyDescent="0.35">
      <c r="H5559">
        <v>721.08100000000002</v>
      </c>
      <c r="I5559">
        <v>55.085999999999999</v>
      </c>
      <c r="J5559" t="s">
        <v>137</v>
      </c>
      <c r="K5559" t="s">
        <v>37</v>
      </c>
      <c r="L5559">
        <v>3</v>
      </c>
      <c r="M5559" t="s">
        <v>1084</v>
      </c>
      <c r="N5559">
        <v>3</v>
      </c>
      <c r="O5559">
        <v>8</v>
      </c>
      <c r="P5559">
        <v>11</v>
      </c>
      <c r="Q5559">
        <v>13</v>
      </c>
      <c r="R5559">
        <v>11</v>
      </c>
      <c r="S5559">
        <v>14</v>
      </c>
      <c r="T5559">
        <v>16</v>
      </c>
    </row>
    <row r="5560" spans="8:20" x14ac:dyDescent="0.35">
      <c r="H5560">
        <v>721.08199999999999</v>
      </c>
      <c r="I5560">
        <v>55.088000000000001</v>
      </c>
      <c r="J5560" t="s">
        <v>137</v>
      </c>
      <c r="K5560" t="s">
        <v>58</v>
      </c>
      <c r="L5560">
        <v>3</v>
      </c>
      <c r="M5560" t="s">
        <v>1217</v>
      </c>
      <c r="N5560">
        <v>4</v>
      </c>
      <c r="O5560">
        <v>6</v>
      </c>
      <c r="P5560">
        <v>6</v>
      </c>
      <c r="Q5560">
        <v>9</v>
      </c>
      <c r="R5560">
        <v>15</v>
      </c>
      <c r="S5560">
        <v>15</v>
      </c>
      <c r="T5560">
        <v>18</v>
      </c>
    </row>
    <row r="5561" spans="8:20" x14ac:dyDescent="0.35">
      <c r="H5561">
        <v>721.08299999999997</v>
      </c>
      <c r="I5561">
        <v>55.09</v>
      </c>
      <c r="J5561" t="s">
        <v>137</v>
      </c>
      <c r="K5561" t="s">
        <v>158</v>
      </c>
      <c r="L5561">
        <v>3</v>
      </c>
      <c r="M5561" t="s">
        <v>1216</v>
      </c>
      <c r="N5561">
        <v>4</v>
      </c>
      <c r="O5561">
        <v>15</v>
      </c>
      <c r="P5561">
        <v>15</v>
      </c>
      <c r="Q5561">
        <v>18</v>
      </c>
      <c r="R5561">
        <v>6</v>
      </c>
      <c r="S5561">
        <v>6</v>
      </c>
      <c r="T5561">
        <v>9</v>
      </c>
    </row>
    <row r="5562" spans="8:20" x14ac:dyDescent="0.35">
      <c r="H5562">
        <v>721.08399999999995</v>
      </c>
      <c r="I5562">
        <v>55.091000000000001</v>
      </c>
      <c r="J5562" t="s">
        <v>137</v>
      </c>
      <c r="K5562" t="s">
        <v>159</v>
      </c>
      <c r="L5562">
        <v>3</v>
      </c>
      <c r="M5562" t="s">
        <v>1220</v>
      </c>
      <c r="N5562">
        <v>4</v>
      </c>
      <c r="O5562">
        <v>8</v>
      </c>
      <c r="P5562">
        <v>8</v>
      </c>
      <c r="Q5562">
        <v>11</v>
      </c>
      <c r="R5562">
        <v>15</v>
      </c>
      <c r="S5562">
        <v>15</v>
      </c>
      <c r="T5562">
        <v>18</v>
      </c>
    </row>
    <row r="5563" spans="8:20" x14ac:dyDescent="0.35">
      <c r="H5563">
        <v>721.08500000000004</v>
      </c>
      <c r="I5563">
        <v>55.091999999999999</v>
      </c>
      <c r="J5563" t="s">
        <v>137</v>
      </c>
      <c r="K5563" t="s">
        <v>160</v>
      </c>
      <c r="L5563">
        <v>3</v>
      </c>
      <c r="M5563" t="s">
        <v>667</v>
      </c>
      <c r="N5563">
        <v>3</v>
      </c>
      <c r="O5563">
        <v>12</v>
      </c>
      <c r="P5563">
        <v>15</v>
      </c>
      <c r="Q5563">
        <v>17</v>
      </c>
      <c r="R5563">
        <v>5</v>
      </c>
      <c r="S5563">
        <v>8</v>
      </c>
      <c r="T5563">
        <v>10</v>
      </c>
    </row>
    <row r="5564" spans="8:20" x14ac:dyDescent="0.35">
      <c r="H5564">
        <v>721.08600000000001</v>
      </c>
      <c r="I5564">
        <v>55.093000000000004</v>
      </c>
      <c r="J5564" t="s">
        <v>137</v>
      </c>
      <c r="K5564" t="s">
        <v>161</v>
      </c>
      <c r="L5564">
        <v>3</v>
      </c>
      <c r="M5564" t="s">
        <v>708</v>
      </c>
      <c r="N5564">
        <v>3</v>
      </c>
      <c r="O5564">
        <v>3</v>
      </c>
      <c r="P5564">
        <v>6</v>
      </c>
      <c r="Q5564">
        <v>8</v>
      </c>
      <c r="R5564">
        <v>15</v>
      </c>
      <c r="S5564">
        <v>18</v>
      </c>
      <c r="T5564">
        <v>20</v>
      </c>
    </row>
    <row r="5565" spans="8:20" x14ac:dyDescent="0.35">
      <c r="H5565">
        <v>721.08699999999999</v>
      </c>
      <c r="I5565">
        <v>55.094999999999999</v>
      </c>
      <c r="J5565" t="s">
        <v>137</v>
      </c>
      <c r="K5565" t="s">
        <v>162</v>
      </c>
      <c r="L5565">
        <v>3</v>
      </c>
      <c r="M5565" t="s">
        <v>529</v>
      </c>
      <c r="N5565">
        <v>3</v>
      </c>
      <c r="O5565">
        <v>14</v>
      </c>
      <c r="P5565">
        <v>17</v>
      </c>
      <c r="Q5565">
        <v>19</v>
      </c>
      <c r="R5565">
        <v>6</v>
      </c>
      <c r="S5565">
        <v>9</v>
      </c>
      <c r="T5565">
        <v>11</v>
      </c>
    </row>
    <row r="5566" spans="8:20" x14ac:dyDescent="0.35">
      <c r="H5566">
        <v>721.08799999999997</v>
      </c>
      <c r="I5566">
        <v>55.095999999999997</v>
      </c>
      <c r="J5566" t="s">
        <v>137</v>
      </c>
      <c r="K5566" t="s">
        <v>163</v>
      </c>
      <c r="L5566">
        <v>3</v>
      </c>
      <c r="M5566" t="s">
        <v>667</v>
      </c>
      <c r="N5566">
        <v>3</v>
      </c>
      <c r="O5566">
        <v>12</v>
      </c>
      <c r="P5566">
        <v>15</v>
      </c>
      <c r="Q5566">
        <v>17</v>
      </c>
      <c r="R5566">
        <v>5</v>
      </c>
      <c r="S5566">
        <v>8</v>
      </c>
      <c r="T5566">
        <v>10</v>
      </c>
    </row>
    <row r="5567" spans="8:20" x14ac:dyDescent="0.35">
      <c r="H5567">
        <v>721.08900000000006</v>
      </c>
      <c r="I5567">
        <v>55.097000000000001</v>
      </c>
      <c r="J5567" t="s">
        <v>137</v>
      </c>
      <c r="K5567" t="s">
        <v>24</v>
      </c>
      <c r="L5567">
        <v>3</v>
      </c>
      <c r="M5567" t="s">
        <v>1217</v>
      </c>
      <c r="N5567">
        <v>4</v>
      </c>
      <c r="O5567">
        <v>6</v>
      </c>
      <c r="P5567">
        <v>6</v>
      </c>
      <c r="Q5567">
        <v>9</v>
      </c>
      <c r="R5567">
        <v>15</v>
      </c>
      <c r="S5567">
        <v>15</v>
      </c>
      <c r="T5567">
        <v>18</v>
      </c>
    </row>
    <row r="5568" spans="8:20" x14ac:dyDescent="0.35">
      <c r="H5568">
        <v>721.09</v>
      </c>
      <c r="I5568">
        <v>55.097999999999999</v>
      </c>
      <c r="J5568" t="s">
        <v>137</v>
      </c>
      <c r="K5568" t="s">
        <v>1496</v>
      </c>
      <c r="L5568">
        <v>3</v>
      </c>
      <c r="M5568" t="s">
        <v>514</v>
      </c>
      <c r="N5568">
        <v>4</v>
      </c>
      <c r="O5568">
        <v>0</v>
      </c>
      <c r="P5568">
        <v>0</v>
      </c>
      <c r="Q5568">
        <v>3</v>
      </c>
      <c r="R5568">
        <v>20</v>
      </c>
      <c r="S5568">
        <v>20</v>
      </c>
      <c r="T5568">
        <v>23</v>
      </c>
    </row>
    <row r="5569" spans="8:20" x14ac:dyDescent="0.35">
      <c r="H5569">
        <v>721.09100000000001</v>
      </c>
      <c r="I5569">
        <v>55.098999999999997</v>
      </c>
      <c r="J5569" t="s">
        <v>137</v>
      </c>
      <c r="K5569" t="s">
        <v>164</v>
      </c>
      <c r="L5569">
        <v>3</v>
      </c>
      <c r="M5569" t="s">
        <v>708</v>
      </c>
      <c r="N5569">
        <v>3</v>
      </c>
      <c r="O5569">
        <v>3</v>
      </c>
      <c r="P5569">
        <v>6</v>
      </c>
      <c r="Q5569">
        <v>8</v>
      </c>
      <c r="R5569">
        <v>15</v>
      </c>
      <c r="S5569">
        <v>18</v>
      </c>
      <c r="T5569">
        <v>20</v>
      </c>
    </row>
    <row r="5570" spans="8:20" x14ac:dyDescent="0.35">
      <c r="H5570">
        <v>721.09199999999998</v>
      </c>
      <c r="I5570">
        <v>55.1</v>
      </c>
      <c r="J5570" t="s">
        <v>137</v>
      </c>
      <c r="K5570" t="s">
        <v>165</v>
      </c>
      <c r="L5570">
        <v>3</v>
      </c>
      <c r="M5570" t="s">
        <v>810</v>
      </c>
      <c r="N5570">
        <v>4</v>
      </c>
      <c r="O5570">
        <v>18</v>
      </c>
      <c r="P5570">
        <v>18</v>
      </c>
      <c r="Q5570">
        <v>21</v>
      </c>
      <c r="R5570">
        <v>7</v>
      </c>
      <c r="S5570">
        <v>7</v>
      </c>
      <c r="T5570">
        <v>10</v>
      </c>
    </row>
    <row r="5571" spans="8:20" x14ac:dyDescent="0.35">
      <c r="H5571">
        <v>721.09299999999996</v>
      </c>
      <c r="I5571">
        <v>55.100999999999999</v>
      </c>
      <c r="J5571" t="s">
        <v>137</v>
      </c>
      <c r="K5571" t="s">
        <v>60</v>
      </c>
      <c r="L5571">
        <v>3</v>
      </c>
      <c r="M5571" t="s">
        <v>1220</v>
      </c>
      <c r="N5571">
        <v>4</v>
      </c>
      <c r="O5571">
        <v>8</v>
      </c>
      <c r="P5571">
        <v>8</v>
      </c>
      <c r="Q5571">
        <v>11</v>
      </c>
      <c r="R5571">
        <v>15</v>
      </c>
      <c r="S5571">
        <v>15</v>
      </c>
      <c r="T5571">
        <v>18</v>
      </c>
    </row>
    <row r="5572" spans="8:20" x14ac:dyDescent="0.35">
      <c r="H5572">
        <v>721.09400000000005</v>
      </c>
      <c r="I5572">
        <v>55.101999999999997</v>
      </c>
      <c r="J5572" t="s">
        <v>137</v>
      </c>
      <c r="K5572" t="s">
        <v>29</v>
      </c>
      <c r="L5572">
        <v>3</v>
      </c>
      <c r="M5572" t="s">
        <v>1004</v>
      </c>
      <c r="N5572">
        <v>4</v>
      </c>
      <c r="O5572">
        <v>12</v>
      </c>
      <c r="P5572">
        <v>12</v>
      </c>
      <c r="Q5572">
        <v>15</v>
      </c>
      <c r="R5572">
        <v>10</v>
      </c>
      <c r="S5572">
        <v>10</v>
      </c>
      <c r="T5572">
        <v>13</v>
      </c>
    </row>
    <row r="5573" spans="8:20" x14ac:dyDescent="0.35">
      <c r="H5573">
        <v>721.09500000000003</v>
      </c>
      <c r="I5573">
        <v>55.103000000000002</v>
      </c>
      <c r="J5573" t="s">
        <v>137</v>
      </c>
      <c r="K5573" t="s">
        <v>166</v>
      </c>
      <c r="L5573">
        <v>3</v>
      </c>
      <c r="M5573" t="s">
        <v>1221</v>
      </c>
      <c r="N5573">
        <v>4</v>
      </c>
      <c r="O5573">
        <v>14</v>
      </c>
      <c r="P5573">
        <v>14</v>
      </c>
      <c r="Q5573">
        <v>17</v>
      </c>
      <c r="R5573">
        <v>9</v>
      </c>
      <c r="S5573">
        <v>9</v>
      </c>
      <c r="T5573">
        <v>12</v>
      </c>
    </row>
    <row r="5574" spans="8:20" x14ac:dyDescent="0.35">
      <c r="H5574">
        <v>721.096</v>
      </c>
      <c r="I5574">
        <v>55.103999999999999</v>
      </c>
      <c r="J5574" t="s">
        <v>137</v>
      </c>
      <c r="K5574" t="s">
        <v>167</v>
      </c>
      <c r="L5574">
        <v>3</v>
      </c>
      <c r="M5574" t="s">
        <v>874</v>
      </c>
      <c r="N5574">
        <v>4</v>
      </c>
      <c r="O5574">
        <v>18</v>
      </c>
      <c r="P5574">
        <v>18</v>
      </c>
      <c r="Q5574">
        <v>21</v>
      </c>
      <c r="R5574">
        <v>6</v>
      </c>
      <c r="S5574">
        <v>6</v>
      </c>
      <c r="T5574">
        <v>9</v>
      </c>
    </row>
    <row r="5575" spans="8:20" x14ac:dyDescent="0.35">
      <c r="H5575">
        <v>721.09699999999998</v>
      </c>
      <c r="I5575">
        <v>55.104999999999997</v>
      </c>
      <c r="J5575" t="s">
        <v>137</v>
      </c>
      <c r="K5575" t="s">
        <v>1722</v>
      </c>
      <c r="L5575">
        <v>3</v>
      </c>
      <c r="M5575" t="s">
        <v>1735</v>
      </c>
      <c r="N5575">
        <v>3</v>
      </c>
      <c r="O5575">
        <v>11</v>
      </c>
      <c r="P5575">
        <v>14</v>
      </c>
      <c r="Q5575">
        <v>16</v>
      </c>
      <c r="R5575">
        <v>6</v>
      </c>
      <c r="S5575">
        <v>9</v>
      </c>
      <c r="T5575">
        <v>11</v>
      </c>
    </row>
    <row r="5576" spans="8:20" x14ac:dyDescent="0.35">
      <c r="H5576">
        <v>721.09799999999996</v>
      </c>
      <c r="I5576">
        <v>55.106000000000002</v>
      </c>
      <c r="J5576" t="s">
        <v>137</v>
      </c>
      <c r="K5576" t="s">
        <v>1706</v>
      </c>
      <c r="L5576">
        <v>3</v>
      </c>
      <c r="M5576" t="s">
        <v>874</v>
      </c>
      <c r="N5576">
        <v>4</v>
      </c>
      <c r="O5576">
        <v>18</v>
      </c>
      <c r="P5576">
        <v>18</v>
      </c>
      <c r="Q5576">
        <v>21</v>
      </c>
      <c r="R5576">
        <v>6</v>
      </c>
      <c r="S5576">
        <v>6</v>
      </c>
      <c r="T5576">
        <v>9</v>
      </c>
    </row>
    <row r="5577" spans="8:20" x14ac:dyDescent="0.35">
      <c r="H5577">
        <v>721.09900000000005</v>
      </c>
      <c r="I5577">
        <v>55.106999999999999</v>
      </c>
      <c r="J5577" t="s">
        <v>137</v>
      </c>
      <c r="K5577" t="s">
        <v>168</v>
      </c>
      <c r="L5577">
        <v>3</v>
      </c>
      <c r="M5577" t="s">
        <v>866</v>
      </c>
      <c r="N5577">
        <v>3</v>
      </c>
      <c r="O5577">
        <v>12</v>
      </c>
      <c r="P5577">
        <v>15</v>
      </c>
      <c r="Q5577">
        <v>17</v>
      </c>
      <c r="R5577">
        <v>8</v>
      </c>
      <c r="S5577">
        <v>11</v>
      </c>
      <c r="T5577">
        <v>13</v>
      </c>
    </row>
    <row r="5578" spans="8:20" x14ac:dyDescent="0.35">
      <c r="H5578">
        <v>721.1</v>
      </c>
      <c r="I5578">
        <v>55.107999999999997</v>
      </c>
      <c r="J5578" t="s">
        <v>137</v>
      </c>
      <c r="K5578" t="s">
        <v>1651</v>
      </c>
      <c r="L5578">
        <v>3</v>
      </c>
      <c r="M5578" t="s">
        <v>1662</v>
      </c>
      <c r="N5578">
        <v>4</v>
      </c>
      <c r="O5578">
        <v>16</v>
      </c>
      <c r="P5578">
        <v>16</v>
      </c>
      <c r="Q5578">
        <v>19</v>
      </c>
      <c r="R5578">
        <v>6</v>
      </c>
      <c r="S5578">
        <v>6</v>
      </c>
      <c r="T5578">
        <v>9</v>
      </c>
    </row>
    <row r="5579" spans="8:20" x14ac:dyDescent="0.35">
      <c r="H5579">
        <v>721.101</v>
      </c>
      <c r="I5579">
        <v>55.109000000000002</v>
      </c>
      <c r="J5579" t="s">
        <v>137</v>
      </c>
      <c r="K5579" t="s">
        <v>61</v>
      </c>
      <c r="L5579">
        <v>3</v>
      </c>
      <c r="M5579" t="s">
        <v>1222</v>
      </c>
      <c r="N5579">
        <v>4</v>
      </c>
      <c r="O5579">
        <v>14</v>
      </c>
      <c r="P5579">
        <v>14</v>
      </c>
      <c r="Q5579">
        <v>17</v>
      </c>
      <c r="R5579">
        <v>8</v>
      </c>
      <c r="S5579">
        <v>8</v>
      </c>
      <c r="T5579">
        <v>11</v>
      </c>
    </row>
    <row r="5580" spans="8:20" x14ac:dyDescent="0.35">
      <c r="H5580">
        <v>721.10199999999998</v>
      </c>
      <c r="I5580">
        <v>55.11</v>
      </c>
      <c r="J5580" t="s">
        <v>137</v>
      </c>
      <c r="K5580" t="s">
        <v>38</v>
      </c>
      <c r="L5580">
        <v>3</v>
      </c>
      <c r="M5580" t="s">
        <v>276</v>
      </c>
      <c r="N5580">
        <v>4</v>
      </c>
      <c r="O5580">
        <v>12</v>
      </c>
      <c r="P5580">
        <v>12</v>
      </c>
      <c r="Q5580">
        <v>15</v>
      </c>
      <c r="R5580">
        <v>11</v>
      </c>
      <c r="S5580">
        <v>11</v>
      </c>
      <c r="T5580">
        <v>14</v>
      </c>
    </row>
    <row r="5581" spans="8:20" x14ac:dyDescent="0.35">
      <c r="H5581">
        <v>721.10299999999995</v>
      </c>
      <c r="I5581">
        <v>55.110999999999997</v>
      </c>
      <c r="J5581" t="s">
        <v>137</v>
      </c>
      <c r="K5581" t="s">
        <v>169</v>
      </c>
      <c r="L5581">
        <v>3</v>
      </c>
      <c r="M5581" t="s">
        <v>535</v>
      </c>
      <c r="N5581">
        <v>3</v>
      </c>
      <c r="O5581">
        <v>5</v>
      </c>
      <c r="P5581">
        <v>8</v>
      </c>
      <c r="Q5581">
        <v>10</v>
      </c>
      <c r="R5581">
        <v>14</v>
      </c>
      <c r="S5581">
        <v>17</v>
      </c>
      <c r="T5581">
        <v>19</v>
      </c>
    </row>
    <row r="5582" spans="8:20" x14ac:dyDescent="0.35">
      <c r="H5582">
        <v>721.10400000000004</v>
      </c>
      <c r="I5582">
        <v>55.112000000000002</v>
      </c>
      <c r="J5582" t="s">
        <v>137</v>
      </c>
      <c r="K5582" t="s">
        <v>39</v>
      </c>
      <c r="L5582">
        <v>3</v>
      </c>
      <c r="M5582" t="s">
        <v>992</v>
      </c>
      <c r="N5582">
        <v>3</v>
      </c>
      <c r="O5582">
        <v>12</v>
      </c>
      <c r="P5582">
        <v>15</v>
      </c>
      <c r="Q5582">
        <v>17</v>
      </c>
      <c r="R5582">
        <v>5</v>
      </c>
      <c r="S5582">
        <v>8</v>
      </c>
      <c r="T5582">
        <v>10</v>
      </c>
    </row>
    <row r="5583" spans="8:20" x14ac:dyDescent="0.35">
      <c r="H5583">
        <v>721.10500000000002</v>
      </c>
      <c r="I5583">
        <v>55.113</v>
      </c>
      <c r="J5583" t="s">
        <v>137</v>
      </c>
      <c r="K5583" t="s">
        <v>170</v>
      </c>
      <c r="L5583">
        <v>3</v>
      </c>
      <c r="M5583" t="s">
        <v>992</v>
      </c>
      <c r="N5583">
        <v>3</v>
      </c>
      <c r="O5583">
        <v>12</v>
      </c>
      <c r="P5583">
        <v>15</v>
      </c>
      <c r="Q5583">
        <v>17</v>
      </c>
      <c r="R5583">
        <v>5</v>
      </c>
      <c r="S5583">
        <v>8</v>
      </c>
      <c r="T5583">
        <v>10</v>
      </c>
    </row>
    <row r="5584" spans="8:20" x14ac:dyDescent="0.35">
      <c r="H5584">
        <v>721.10599999999999</v>
      </c>
      <c r="I5584">
        <v>55.113999999999997</v>
      </c>
      <c r="J5584" t="s">
        <v>137</v>
      </c>
      <c r="K5584" t="s">
        <v>25</v>
      </c>
      <c r="L5584">
        <v>3</v>
      </c>
      <c r="M5584" t="s">
        <v>1014</v>
      </c>
      <c r="N5584">
        <v>4</v>
      </c>
      <c r="O5584">
        <v>10</v>
      </c>
      <c r="P5584">
        <v>10</v>
      </c>
      <c r="Q5584">
        <v>13</v>
      </c>
      <c r="R5584">
        <v>10</v>
      </c>
      <c r="S5584">
        <v>10</v>
      </c>
      <c r="T5584">
        <v>13</v>
      </c>
    </row>
    <row r="5585" spans="8:20" x14ac:dyDescent="0.35">
      <c r="H5585">
        <v>721.10699999999997</v>
      </c>
      <c r="I5585">
        <v>55.116</v>
      </c>
      <c r="J5585" t="s">
        <v>137</v>
      </c>
      <c r="K5585" t="s">
        <v>62</v>
      </c>
      <c r="L5585">
        <v>3</v>
      </c>
      <c r="M5585" t="s">
        <v>1084</v>
      </c>
      <c r="N5585">
        <v>3</v>
      </c>
      <c r="O5585">
        <v>8</v>
      </c>
      <c r="P5585">
        <v>11</v>
      </c>
      <c r="Q5585">
        <v>13</v>
      </c>
      <c r="R5585">
        <v>11</v>
      </c>
      <c r="S5585">
        <v>14</v>
      </c>
      <c r="T5585">
        <v>16</v>
      </c>
    </row>
    <row r="5586" spans="8:20" x14ac:dyDescent="0.35">
      <c r="H5586">
        <v>721.10799999999995</v>
      </c>
      <c r="I5586">
        <v>55.116999999999997</v>
      </c>
      <c r="J5586" t="s">
        <v>137</v>
      </c>
      <c r="K5586" t="s">
        <v>63</v>
      </c>
      <c r="L5586">
        <v>3</v>
      </c>
      <c r="M5586" t="s">
        <v>321</v>
      </c>
      <c r="N5586">
        <v>2</v>
      </c>
      <c r="O5586">
        <v>8</v>
      </c>
      <c r="P5586">
        <v>13</v>
      </c>
      <c r="Q5586">
        <v>15</v>
      </c>
      <c r="R5586">
        <v>6</v>
      </c>
      <c r="S5586">
        <v>11</v>
      </c>
      <c r="T5586">
        <v>13</v>
      </c>
    </row>
    <row r="5587" spans="8:20" x14ac:dyDescent="0.35">
      <c r="H5587">
        <v>721.10900000000004</v>
      </c>
      <c r="I5587">
        <v>55.118000000000002</v>
      </c>
      <c r="J5587" t="s">
        <v>137</v>
      </c>
      <c r="K5587" t="s">
        <v>172</v>
      </c>
      <c r="L5587">
        <v>3</v>
      </c>
      <c r="M5587" t="s">
        <v>279</v>
      </c>
      <c r="N5587">
        <v>4</v>
      </c>
      <c r="O5587">
        <v>16</v>
      </c>
      <c r="P5587">
        <v>16</v>
      </c>
      <c r="Q5587">
        <v>19</v>
      </c>
      <c r="R5587">
        <v>8</v>
      </c>
      <c r="S5587">
        <v>8</v>
      </c>
      <c r="T5587">
        <v>11</v>
      </c>
    </row>
    <row r="5588" spans="8:20" x14ac:dyDescent="0.35">
      <c r="H5588">
        <v>721.11</v>
      </c>
      <c r="I5588">
        <v>55.119</v>
      </c>
      <c r="J5588" t="s">
        <v>137</v>
      </c>
      <c r="K5588" t="s">
        <v>173</v>
      </c>
      <c r="L5588">
        <v>3</v>
      </c>
      <c r="M5588" t="s">
        <v>942</v>
      </c>
      <c r="N5588">
        <v>4</v>
      </c>
      <c r="O5588">
        <v>17</v>
      </c>
      <c r="P5588">
        <v>17</v>
      </c>
      <c r="Q5588">
        <v>20</v>
      </c>
      <c r="R5588">
        <v>8</v>
      </c>
      <c r="S5588">
        <v>8</v>
      </c>
      <c r="T5588">
        <v>11</v>
      </c>
    </row>
    <row r="5589" spans="8:20" x14ac:dyDescent="0.35">
      <c r="H5589">
        <v>721.11099999999999</v>
      </c>
      <c r="I5589">
        <v>55.12</v>
      </c>
      <c r="J5589" t="s">
        <v>137</v>
      </c>
      <c r="K5589" t="s">
        <v>64</v>
      </c>
      <c r="L5589">
        <v>3</v>
      </c>
      <c r="M5589" t="s">
        <v>1139</v>
      </c>
      <c r="N5589">
        <v>4</v>
      </c>
      <c r="O5589">
        <v>16</v>
      </c>
      <c r="P5589">
        <v>16</v>
      </c>
      <c r="Q5589">
        <v>19</v>
      </c>
      <c r="R5589">
        <v>6</v>
      </c>
      <c r="S5589">
        <v>6</v>
      </c>
      <c r="T5589">
        <v>9</v>
      </c>
    </row>
    <row r="5590" spans="8:20" x14ac:dyDescent="0.35">
      <c r="H5590">
        <v>721.11199999999997</v>
      </c>
      <c r="I5590">
        <v>55.121000000000002</v>
      </c>
      <c r="J5590" t="s">
        <v>137</v>
      </c>
      <c r="K5590" t="s">
        <v>174</v>
      </c>
      <c r="L5590">
        <v>3</v>
      </c>
      <c r="M5590" t="s">
        <v>798</v>
      </c>
      <c r="N5590">
        <v>4</v>
      </c>
      <c r="O5590">
        <v>15</v>
      </c>
      <c r="P5590">
        <v>15</v>
      </c>
      <c r="Q5590">
        <v>18</v>
      </c>
      <c r="R5590">
        <v>8</v>
      </c>
      <c r="S5590">
        <v>8</v>
      </c>
      <c r="T5590">
        <v>11</v>
      </c>
    </row>
    <row r="5591" spans="8:20" x14ac:dyDescent="0.35">
      <c r="H5591">
        <v>721.11300000000006</v>
      </c>
      <c r="I5591">
        <v>55.122</v>
      </c>
      <c r="J5591" t="s">
        <v>137</v>
      </c>
      <c r="K5591" t="s">
        <v>175</v>
      </c>
      <c r="L5591">
        <v>3</v>
      </c>
      <c r="M5591" t="s">
        <v>362</v>
      </c>
      <c r="N5591">
        <v>4</v>
      </c>
      <c r="O5591">
        <v>13</v>
      </c>
      <c r="P5591">
        <v>13</v>
      </c>
      <c r="Q5591">
        <v>16</v>
      </c>
      <c r="R5591">
        <v>10</v>
      </c>
      <c r="S5591">
        <v>10</v>
      </c>
      <c r="T5591">
        <v>13</v>
      </c>
    </row>
    <row r="5592" spans="8:20" x14ac:dyDescent="0.35">
      <c r="H5592">
        <v>721.11400000000003</v>
      </c>
      <c r="I5592">
        <v>55.122999999999998</v>
      </c>
      <c r="J5592" t="s">
        <v>137</v>
      </c>
      <c r="K5592" t="s">
        <v>65</v>
      </c>
      <c r="L5592">
        <v>3</v>
      </c>
      <c r="M5592" t="s">
        <v>363</v>
      </c>
      <c r="N5592">
        <v>3</v>
      </c>
      <c r="O5592">
        <v>8</v>
      </c>
      <c r="P5592">
        <v>11</v>
      </c>
      <c r="Q5592">
        <v>13</v>
      </c>
      <c r="R5592">
        <v>7</v>
      </c>
      <c r="S5592">
        <v>10</v>
      </c>
      <c r="T5592">
        <v>12</v>
      </c>
    </row>
    <row r="5593" spans="8:20" x14ac:dyDescent="0.35">
      <c r="H5593">
        <v>721.11500000000001</v>
      </c>
      <c r="I5593">
        <v>55.124000000000002</v>
      </c>
      <c r="J5593" t="s">
        <v>137</v>
      </c>
      <c r="K5593" t="s">
        <v>176</v>
      </c>
      <c r="L5593">
        <v>3</v>
      </c>
      <c r="M5593" t="s">
        <v>302</v>
      </c>
      <c r="N5593">
        <v>1</v>
      </c>
      <c r="O5593">
        <v>4</v>
      </c>
      <c r="P5593">
        <v>11</v>
      </c>
      <c r="Q5593">
        <v>13</v>
      </c>
      <c r="R5593">
        <v>4</v>
      </c>
      <c r="S5593">
        <v>11</v>
      </c>
      <c r="T5593">
        <v>13</v>
      </c>
    </row>
    <row r="5594" spans="8:20" x14ac:dyDescent="0.35">
      <c r="H5594">
        <v>721.11599999999999</v>
      </c>
      <c r="I5594">
        <v>55.125</v>
      </c>
      <c r="J5594" t="s">
        <v>137</v>
      </c>
      <c r="K5594" t="s">
        <v>1737</v>
      </c>
      <c r="L5594">
        <v>3</v>
      </c>
      <c r="M5594" t="s">
        <v>1744</v>
      </c>
      <c r="N5594">
        <v>4</v>
      </c>
      <c r="O5594">
        <v>20</v>
      </c>
      <c r="P5594">
        <v>20</v>
      </c>
      <c r="Q5594">
        <v>23</v>
      </c>
      <c r="R5594">
        <v>5</v>
      </c>
      <c r="S5594">
        <v>5</v>
      </c>
      <c r="T5594">
        <v>8</v>
      </c>
    </row>
    <row r="5595" spans="8:20" x14ac:dyDescent="0.35">
      <c r="H5595">
        <v>721.11699999999996</v>
      </c>
      <c r="I5595">
        <v>55.125999999999998</v>
      </c>
      <c r="J5595" t="s">
        <v>137</v>
      </c>
      <c r="K5595" t="s">
        <v>106</v>
      </c>
      <c r="L5595">
        <v>3</v>
      </c>
      <c r="M5595" t="s">
        <v>874</v>
      </c>
      <c r="N5595">
        <v>4</v>
      </c>
      <c r="O5595">
        <v>18</v>
      </c>
      <c r="P5595">
        <v>18</v>
      </c>
      <c r="Q5595">
        <v>21</v>
      </c>
      <c r="R5595">
        <v>6</v>
      </c>
      <c r="S5595">
        <v>6</v>
      </c>
      <c r="T5595">
        <v>9</v>
      </c>
    </row>
    <row r="5596" spans="8:20" x14ac:dyDescent="0.35">
      <c r="H5596">
        <v>721.11800000000005</v>
      </c>
      <c r="I5596">
        <v>55.127000000000002</v>
      </c>
      <c r="J5596" t="s">
        <v>137</v>
      </c>
      <c r="K5596" t="s">
        <v>40</v>
      </c>
      <c r="L5596">
        <v>3</v>
      </c>
      <c r="M5596" t="s">
        <v>874</v>
      </c>
      <c r="N5596">
        <v>4</v>
      </c>
      <c r="O5596">
        <v>18</v>
      </c>
      <c r="P5596">
        <v>18</v>
      </c>
      <c r="Q5596">
        <v>21</v>
      </c>
      <c r="R5596">
        <v>6</v>
      </c>
      <c r="S5596">
        <v>6</v>
      </c>
      <c r="T5596">
        <v>9</v>
      </c>
    </row>
    <row r="5597" spans="8:20" x14ac:dyDescent="0.35">
      <c r="H5597">
        <v>721.11900000000003</v>
      </c>
      <c r="I5597">
        <v>55.128</v>
      </c>
      <c r="J5597" t="s">
        <v>137</v>
      </c>
      <c r="K5597" t="s">
        <v>177</v>
      </c>
      <c r="L5597">
        <v>3</v>
      </c>
      <c r="M5597" t="s">
        <v>1223</v>
      </c>
      <c r="N5597">
        <v>3</v>
      </c>
      <c r="O5597">
        <v>15</v>
      </c>
      <c r="P5597">
        <v>18</v>
      </c>
      <c r="Q5597">
        <v>20</v>
      </c>
      <c r="R5597">
        <v>2</v>
      </c>
      <c r="S5597">
        <v>5</v>
      </c>
      <c r="T5597">
        <v>7</v>
      </c>
    </row>
    <row r="5598" spans="8:20" x14ac:dyDescent="0.35">
      <c r="H5598">
        <v>721.12</v>
      </c>
      <c r="I5598">
        <v>55.128999999999998</v>
      </c>
      <c r="J5598" t="s">
        <v>137</v>
      </c>
      <c r="K5598" t="s">
        <v>66</v>
      </c>
      <c r="L5598">
        <v>3</v>
      </c>
      <c r="M5598" t="s">
        <v>362</v>
      </c>
      <c r="N5598">
        <v>4</v>
      </c>
      <c r="O5598">
        <v>13</v>
      </c>
      <c r="P5598">
        <v>13</v>
      </c>
      <c r="Q5598">
        <v>16</v>
      </c>
      <c r="R5598">
        <v>10</v>
      </c>
      <c r="S5598">
        <v>10</v>
      </c>
      <c r="T5598">
        <v>13</v>
      </c>
    </row>
    <row r="5599" spans="8:20" x14ac:dyDescent="0.35">
      <c r="H5599">
        <v>721.12099999999998</v>
      </c>
      <c r="I5599">
        <v>55.13</v>
      </c>
      <c r="J5599" t="s">
        <v>137</v>
      </c>
      <c r="K5599" t="s">
        <v>67</v>
      </c>
      <c r="L5599">
        <v>3</v>
      </c>
      <c r="M5599" t="s">
        <v>816</v>
      </c>
      <c r="N5599">
        <v>3</v>
      </c>
      <c r="O5599">
        <v>7</v>
      </c>
      <c r="P5599">
        <v>10</v>
      </c>
      <c r="Q5599">
        <v>12</v>
      </c>
      <c r="R5599">
        <v>10</v>
      </c>
      <c r="S5599">
        <v>13</v>
      </c>
      <c r="T5599">
        <v>15</v>
      </c>
    </row>
    <row r="5600" spans="8:20" x14ac:dyDescent="0.35">
      <c r="H5600">
        <v>721.12199999999996</v>
      </c>
      <c r="I5600">
        <v>55.131</v>
      </c>
      <c r="J5600" t="s">
        <v>137</v>
      </c>
      <c r="K5600" t="s">
        <v>178</v>
      </c>
      <c r="L5600">
        <v>3</v>
      </c>
      <c r="M5600" t="s">
        <v>255</v>
      </c>
      <c r="N5600">
        <v>3</v>
      </c>
      <c r="O5600">
        <v>12</v>
      </c>
      <c r="P5600">
        <v>15</v>
      </c>
      <c r="Q5600">
        <v>17</v>
      </c>
      <c r="R5600">
        <v>4</v>
      </c>
      <c r="S5600">
        <v>7</v>
      </c>
      <c r="T5600">
        <v>9</v>
      </c>
    </row>
    <row r="5601" spans="8:20" x14ac:dyDescent="0.35">
      <c r="H5601">
        <v>721.12300000000005</v>
      </c>
      <c r="I5601">
        <v>55.131999999999998</v>
      </c>
      <c r="J5601" t="s">
        <v>137</v>
      </c>
      <c r="K5601" t="s">
        <v>179</v>
      </c>
      <c r="L5601">
        <v>3</v>
      </c>
      <c r="M5601" t="s">
        <v>1150</v>
      </c>
      <c r="N5601">
        <v>4</v>
      </c>
      <c r="O5601">
        <v>17</v>
      </c>
      <c r="P5601">
        <v>17</v>
      </c>
      <c r="Q5601">
        <v>20</v>
      </c>
      <c r="R5601">
        <v>8</v>
      </c>
      <c r="S5601">
        <v>8</v>
      </c>
      <c r="T5601">
        <v>11</v>
      </c>
    </row>
    <row r="5602" spans="8:20" x14ac:dyDescent="0.35">
      <c r="H5602">
        <v>721.12400000000002</v>
      </c>
      <c r="I5602">
        <v>55.133000000000003</v>
      </c>
      <c r="J5602" t="s">
        <v>137</v>
      </c>
      <c r="K5602" t="s">
        <v>68</v>
      </c>
      <c r="L5602">
        <v>3</v>
      </c>
      <c r="M5602" t="s">
        <v>1224</v>
      </c>
      <c r="N5602">
        <v>4</v>
      </c>
      <c r="O5602">
        <v>16</v>
      </c>
      <c r="P5602">
        <v>16</v>
      </c>
      <c r="Q5602">
        <v>19</v>
      </c>
      <c r="R5602">
        <v>8</v>
      </c>
      <c r="S5602">
        <v>8</v>
      </c>
      <c r="T5602">
        <v>11</v>
      </c>
    </row>
    <row r="5603" spans="8:20" x14ac:dyDescent="0.35">
      <c r="H5603">
        <v>721.125</v>
      </c>
      <c r="I5603">
        <v>55.134</v>
      </c>
      <c r="J5603" t="s">
        <v>137</v>
      </c>
      <c r="K5603" t="s">
        <v>26</v>
      </c>
      <c r="L5603">
        <v>3</v>
      </c>
      <c r="M5603" t="s">
        <v>844</v>
      </c>
      <c r="N5603">
        <v>4</v>
      </c>
      <c r="O5603">
        <v>9</v>
      </c>
      <c r="P5603">
        <v>9</v>
      </c>
      <c r="Q5603">
        <v>12</v>
      </c>
      <c r="R5603">
        <v>14</v>
      </c>
      <c r="S5603">
        <v>14</v>
      </c>
      <c r="T5603">
        <v>17</v>
      </c>
    </row>
    <row r="5604" spans="8:20" x14ac:dyDescent="0.35">
      <c r="H5604">
        <v>721.12599999999998</v>
      </c>
      <c r="I5604">
        <v>55.134999999999998</v>
      </c>
      <c r="J5604" t="s">
        <v>137</v>
      </c>
      <c r="K5604" t="s">
        <v>69</v>
      </c>
      <c r="L5604">
        <v>3</v>
      </c>
      <c r="M5604" t="s">
        <v>558</v>
      </c>
      <c r="N5604">
        <v>4</v>
      </c>
      <c r="O5604">
        <v>15</v>
      </c>
      <c r="P5604">
        <v>15</v>
      </c>
      <c r="Q5604">
        <v>18</v>
      </c>
      <c r="R5604">
        <v>8</v>
      </c>
      <c r="S5604">
        <v>8</v>
      </c>
      <c r="T5604">
        <v>11</v>
      </c>
    </row>
    <row r="5605" spans="8:20" x14ac:dyDescent="0.35">
      <c r="H5605">
        <v>721.12699999999995</v>
      </c>
      <c r="I5605">
        <v>55.136000000000003</v>
      </c>
      <c r="J5605" t="s">
        <v>137</v>
      </c>
      <c r="K5605" t="s">
        <v>1531</v>
      </c>
      <c r="L5605">
        <v>3</v>
      </c>
      <c r="M5605" t="s">
        <v>1557</v>
      </c>
      <c r="N5605">
        <v>4</v>
      </c>
      <c r="O5605">
        <v>16</v>
      </c>
      <c r="P5605">
        <v>16</v>
      </c>
      <c r="Q5605">
        <v>19</v>
      </c>
      <c r="R5605">
        <v>8</v>
      </c>
      <c r="S5605">
        <v>8</v>
      </c>
      <c r="T5605">
        <v>11</v>
      </c>
    </row>
    <row r="5606" spans="8:20" x14ac:dyDescent="0.35">
      <c r="H5606">
        <v>721.12800000000004</v>
      </c>
      <c r="I5606">
        <v>55.137</v>
      </c>
      <c r="J5606" t="s">
        <v>137</v>
      </c>
      <c r="K5606" t="s">
        <v>41</v>
      </c>
      <c r="L5606">
        <v>3</v>
      </c>
      <c r="M5606" t="s">
        <v>1218</v>
      </c>
      <c r="N5606">
        <v>4</v>
      </c>
      <c r="O5606">
        <v>16</v>
      </c>
      <c r="P5606">
        <v>16</v>
      </c>
      <c r="Q5606">
        <v>19</v>
      </c>
      <c r="R5606">
        <v>8</v>
      </c>
      <c r="S5606">
        <v>8</v>
      </c>
      <c r="T5606">
        <v>11</v>
      </c>
    </row>
    <row r="5607" spans="8:20" x14ac:dyDescent="0.35">
      <c r="H5607">
        <v>721.12900000000002</v>
      </c>
      <c r="I5607">
        <v>55.137999999999998</v>
      </c>
      <c r="J5607" t="s">
        <v>137</v>
      </c>
      <c r="K5607" t="s">
        <v>180</v>
      </c>
      <c r="L5607">
        <v>3</v>
      </c>
      <c r="M5607" t="s">
        <v>1216</v>
      </c>
      <c r="N5607">
        <v>4</v>
      </c>
      <c r="O5607">
        <v>15</v>
      </c>
      <c r="P5607">
        <v>15</v>
      </c>
      <c r="Q5607">
        <v>18</v>
      </c>
      <c r="R5607">
        <v>6</v>
      </c>
      <c r="S5607">
        <v>6</v>
      </c>
      <c r="T5607">
        <v>9</v>
      </c>
    </row>
    <row r="5608" spans="8:20" x14ac:dyDescent="0.35">
      <c r="H5608">
        <v>721.13</v>
      </c>
      <c r="I5608">
        <v>55.139000000000003</v>
      </c>
      <c r="J5608" t="s">
        <v>137</v>
      </c>
      <c r="K5608" t="s">
        <v>70</v>
      </c>
      <c r="L5608">
        <v>3</v>
      </c>
      <c r="M5608" t="s">
        <v>1224</v>
      </c>
      <c r="N5608">
        <v>4</v>
      </c>
      <c r="O5608">
        <v>16</v>
      </c>
      <c r="P5608">
        <v>16</v>
      </c>
      <c r="Q5608">
        <v>19</v>
      </c>
      <c r="R5608">
        <v>8</v>
      </c>
      <c r="S5608">
        <v>8</v>
      </c>
      <c r="T5608">
        <v>11</v>
      </c>
    </row>
    <row r="5609" spans="8:20" x14ac:dyDescent="0.35">
      <c r="H5609">
        <v>731.05100000000004</v>
      </c>
      <c r="I5609">
        <v>56.057000000000002</v>
      </c>
      <c r="J5609" t="s">
        <v>138</v>
      </c>
      <c r="K5609" t="s">
        <v>139</v>
      </c>
      <c r="L5609">
        <v>3</v>
      </c>
      <c r="M5609" t="s">
        <v>1112</v>
      </c>
      <c r="N5609">
        <v>4</v>
      </c>
      <c r="O5609">
        <v>14</v>
      </c>
      <c r="P5609">
        <v>14</v>
      </c>
      <c r="Q5609">
        <v>17</v>
      </c>
      <c r="R5609">
        <v>8</v>
      </c>
      <c r="S5609">
        <v>8</v>
      </c>
      <c r="T5609">
        <v>11</v>
      </c>
    </row>
    <row r="5610" spans="8:20" x14ac:dyDescent="0.35">
      <c r="H5610">
        <v>731.05200000000002</v>
      </c>
      <c r="I5610">
        <v>56.058</v>
      </c>
      <c r="J5610" t="s">
        <v>138</v>
      </c>
      <c r="K5610" t="s">
        <v>1415</v>
      </c>
      <c r="L5610">
        <v>3</v>
      </c>
      <c r="M5610" t="s">
        <v>605</v>
      </c>
      <c r="N5610">
        <v>3</v>
      </c>
      <c r="O5610">
        <v>16</v>
      </c>
      <c r="P5610">
        <v>19</v>
      </c>
      <c r="Q5610">
        <v>21</v>
      </c>
      <c r="R5610">
        <v>2</v>
      </c>
      <c r="S5610">
        <v>5</v>
      </c>
      <c r="T5610">
        <v>7</v>
      </c>
    </row>
    <row r="5611" spans="8:20" x14ac:dyDescent="0.35">
      <c r="H5611">
        <v>731.053</v>
      </c>
      <c r="I5611">
        <v>56.058999999999997</v>
      </c>
      <c r="J5611" t="s">
        <v>138</v>
      </c>
      <c r="K5611" t="s">
        <v>34</v>
      </c>
      <c r="L5611">
        <v>3</v>
      </c>
      <c r="M5611" t="s">
        <v>1225</v>
      </c>
      <c r="N5611">
        <v>4</v>
      </c>
      <c r="O5611">
        <v>11</v>
      </c>
      <c r="P5611">
        <v>11</v>
      </c>
      <c r="Q5611">
        <v>14</v>
      </c>
      <c r="R5611">
        <v>10</v>
      </c>
      <c r="S5611">
        <v>10</v>
      </c>
      <c r="T5611">
        <v>13</v>
      </c>
    </row>
    <row r="5612" spans="8:20" x14ac:dyDescent="0.35">
      <c r="H5612">
        <v>731.05399999999997</v>
      </c>
      <c r="I5612">
        <v>56.06</v>
      </c>
      <c r="J5612" t="s">
        <v>138</v>
      </c>
      <c r="K5612" t="s">
        <v>35</v>
      </c>
      <c r="L5612">
        <v>3</v>
      </c>
      <c r="M5612" t="s">
        <v>1226</v>
      </c>
      <c r="N5612">
        <v>3</v>
      </c>
      <c r="O5612">
        <v>12</v>
      </c>
      <c r="P5612">
        <v>15</v>
      </c>
      <c r="Q5612">
        <v>17</v>
      </c>
      <c r="R5612">
        <v>8</v>
      </c>
      <c r="S5612">
        <v>11</v>
      </c>
      <c r="T5612">
        <v>13</v>
      </c>
    </row>
    <row r="5613" spans="8:20" x14ac:dyDescent="0.35">
      <c r="H5613">
        <v>731.05499999999995</v>
      </c>
      <c r="I5613">
        <v>56.061</v>
      </c>
      <c r="J5613" t="s">
        <v>138</v>
      </c>
      <c r="K5613" t="s">
        <v>140</v>
      </c>
      <c r="L5613">
        <v>3</v>
      </c>
      <c r="M5613" t="s">
        <v>361</v>
      </c>
      <c r="N5613">
        <v>3</v>
      </c>
      <c r="O5613">
        <v>12</v>
      </c>
      <c r="P5613">
        <v>15</v>
      </c>
      <c r="Q5613">
        <v>17</v>
      </c>
      <c r="R5613">
        <v>6</v>
      </c>
      <c r="S5613">
        <v>9</v>
      </c>
      <c r="T5613">
        <v>11</v>
      </c>
    </row>
    <row r="5614" spans="8:20" x14ac:dyDescent="0.35">
      <c r="H5614">
        <v>731.05600000000004</v>
      </c>
      <c r="I5614">
        <v>56.063000000000002</v>
      </c>
      <c r="J5614" t="s">
        <v>138</v>
      </c>
      <c r="K5614" t="s">
        <v>141</v>
      </c>
      <c r="L5614">
        <v>3</v>
      </c>
      <c r="M5614" t="s">
        <v>1227</v>
      </c>
      <c r="N5614">
        <v>3</v>
      </c>
      <c r="O5614">
        <v>12</v>
      </c>
      <c r="P5614">
        <v>15</v>
      </c>
      <c r="Q5614">
        <v>17</v>
      </c>
      <c r="R5614">
        <v>7</v>
      </c>
      <c r="S5614">
        <v>10</v>
      </c>
      <c r="T5614">
        <v>12</v>
      </c>
    </row>
    <row r="5615" spans="8:20" x14ac:dyDescent="0.35">
      <c r="H5615">
        <v>731.05700000000002</v>
      </c>
      <c r="I5615">
        <v>56.064</v>
      </c>
      <c r="J5615" t="s">
        <v>138</v>
      </c>
      <c r="K5615" t="s">
        <v>142</v>
      </c>
      <c r="L5615">
        <v>3</v>
      </c>
      <c r="M5615" t="s">
        <v>694</v>
      </c>
      <c r="N5615">
        <v>4</v>
      </c>
      <c r="O5615">
        <v>17</v>
      </c>
      <c r="P5615">
        <v>17</v>
      </c>
      <c r="Q5615">
        <v>20</v>
      </c>
      <c r="R5615">
        <v>6</v>
      </c>
      <c r="S5615">
        <v>6</v>
      </c>
      <c r="T5615">
        <v>9</v>
      </c>
    </row>
    <row r="5616" spans="8:20" x14ac:dyDescent="0.35">
      <c r="H5616">
        <v>731.05799999999999</v>
      </c>
      <c r="I5616">
        <v>56.064999999999998</v>
      </c>
      <c r="J5616" t="s">
        <v>138</v>
      </c>
      <c r="K5616" t="s">
        <v>36</v>
      </c>
      <c r="L5616">
        <v>3</v>
      </c>
      <c r="M5616" t="s">
        <v>694</v>
      </c>
      <c r="N5616">
        <v>4</v>
      </c>
      <c r="O5616">
        <v>17</v>
      </c>
      <c r="P5616">
        <v>17</v>
      </c>
      <c r="Q5616">
        <v>20</v>
      </c>
      <c r="R5616">
        <v>6</v>
      </c>
      <c r="S5616">
        <v>6</v>
      </c>
      <c r="T5616">
        <v>9</v>
      </c>
    </row>
    <row r="5617" spans="8:20" x14ac:dyDescent="0.35">
      <c r="H5617">
        <v>731.05899999999997</v>
      </c>
      <c r="I5617">
        <v>56.066000000000003</v>
      </c>
      <c r="J5617" t="s">
        <v>138</v>
      </c>
      <c r="K5617" t="s">
        <v>143</v>
      </c>
      <c r="L5617">
        <v>3</v>
      </c>
      <c r="M5617" t="s">
        <v>1190</v>
      </c>
      <c r="N5617">
        <v>4</v>
      </c>
      <c r="O5617">
        <v>13</v>
      </c>
      <c r="P5617">
        <v>13</v>
      </c>
      <c r="Q5617">
        <v>16</v>
      </c>
      <c r="R5617">
        <v>10</v>
      </c>
      <c r="S5617">
        <v>10</v>
      </c>
      <c r="T5617">
        <v>13</v>
      </c>
    </row>
    <row r="5618" spans="8:20" x14ac:dyDescent="0.35">
      <c r="H5618">
        <v>731.06</v>
      </c>
      <c r="I5618">
        <v>56.067</v>
      </c>
      <c r="J5618" t="s">
        <v>138</v>
      </c>
      <c r="K5618" t="s">
        <v>144</v>
      </c>
      <c r="L5618">
        <v>3</v>
      </c>
      <c r="M5618" t="s">
        <v>256</v>
      </c>
      <c r="N5618">
        <v>4</v>
      </c>
      <c r="O5618">
        <v>16</v>
      </c>
      <c r="P5618">
        <v>16</v>
      </c>
      <c r="Q5618">
        <v>19</v>
      </c>
      <c r="R5618">
        <v>6</v>
      </c>
      <c r="S5618">
        <v>6</v>
      </c>
      <c r="T5618">
        <v>9</v>
      </c>
    </row>
    <row r="5619" spans="8:20" x14ac:dyDescent="0.35">
      <c r="H5619">
        <v>731.06100000000004</v>
      </c>
      <c r="I5619">
        <v>56.067999999999998</v>
      </c>
      <c r="J5619" t="s">
        <v>138</v>
      </c>
      <c r="K5619" t="s">
        <v>56</v>
      </c>
      <c r="L5619">
        <v>3</v>
      </c>
      <c r="M5619" t="s">
        <v>274</v>
      </c>
      <c r="N5619">
        <v>4</v>
      </c>
      <c r="O5619">
        <v>18</v>
      </c>
      <c r="P5619">
        <v>18</v>
      </c>
      <c r="Q5619">
        <v>21</v>
      </c>
      <c r="R5619">
        <v>4</v>
      </c>
      <c r="S5619">
        <v>4</v>
      </c>
      <c r="T5619">
        <v>7</v>
      </c>
    </row>
    <row r="5620" spans="8:20" x14ac:dyDescent="0.35">
      <c r="H5620">
        <v>731.06200000000001</v>
      </c>
      <c r="I5620">
        <v>56.069000000000003</v>
      </c>
      <c r="J5620" t="s">
        <v>138</v>
      </c>
      <c r="K5620" t="s">
        <v>145</v>
      </c>
      <c r="L5620">
        <v>3</v>
      </c>
      <c r="M5620" t="s">
        <v>361</v>
      </c>
      <c r="N5620">
        <v>3</v>
      </c>
      <c r="O5620">
        <v>12</v>
      </c>
      <c r="P5620">
        <v>15</v>
      </c>
      <c r="Q5620">
        <v>17</v>
      </c>
      <c r="R5620">
        <v>6</v>
      </c>
      <c r="S5620">
        <v>9</v>
      </c>
      <c r="T5620">
        <v>11</v>
      </c>
    </row>
    <row r="5621" spans="8:20" x14ac:dyDescent="0.35">
      <c r="H5621">
        <v>731.06299999999999</v>
      </c>
      <c r="I5621">
        <v>56.07</v>
      </c>
      <c r="J5621" t="s">
        <v>138</v>
      </c>
      <c r="K5621" t="s">
        <v>146</v>
      </c>
      <c r="L5621">
        <v>3</v>
      </c>
      <c r="M5621" t="s">
        <v>1112</v>
      </c>
      <c r="N5621">
        <v>4</v>
      </c>
      <c r="O5621">
        <v>14</v>
      </c>
      <c r="P5621">
        <v>14</v>
      </c>
      <c r="Q5621">
        <v>17</v>
      </c>
      <c r="R5621">
        <v>8</v>
      </c>
      <c r="S5621">
        <v>8</v>
      </c>
      <c r="T5621">
        <v>11</v>
      </c>
    </row>
    <row r="5622" spans="8:20" x14ac:dyDescent="0.35">
      <c r="H5622">
        <v>731.06399999999996</v>
      </c>
      <c r="I5622">
        <v>56.070999999999998</v>
      </c>
      <c r="J5622" t="s">
        <v>138</v>
      </c>
      <c r="K5622" t="s">
        <v>147</v>
      </c>
      <c r="L5622">
        <v>3</v>
      </c>
      <c r="M5622" t="s">
        <v>236</v>
      </c>
      <c r="N5622">
        <v>4</v>
      </c>
      <c r="O5622">
        <v>13</v>
      </c>
      <c r="P5622">
        <v>13</v>
      </c>
      <c r="Q5622">
        <v>16</v>
      </c>
      <c r="R5622">
        <v>11</v>
      </c>
      <c r="S5622">
        <v>11</v>
      </c>
      <c r="T5622">
        <v>14</v>
      </c>
    </row>
    <row r="5623" spans="8:20" x14ac:dyDescent="0.35">
      <c r="H5623">
        <v>731.06500000000005</v>
      </c>
      <c r="I5623">
        <v>56.072000000000003</v>
      </c>
      <c r="J5623" t="s">
        <v>138</v>
      </c>
      <c r="K5623" t="s">
        <v>28</v>
      </c>
      <c r="L5623">
        <v>3</v>
      </c>
      <c r="M5623" t="s">
        <v>447</v>
      </c>
      <c r="N5623">
        <v>4</v>
      </c>
      <c r="O5623">
        <v>14</v>
      </c>
      <c r="P5623">
        <v>14</v>
      </c>
      <c r="Q5623">
        <v>17</v>
      </c>
      <c r="R5623">
        <v>11</v>
      </c>
      <c r="S5623">
        <v>11</v>
      </c>
      <c r="T5623">
        <v>14</v>
      </c>
    </row>
    <row r="5624" spans="8:20" x14ac:dyDescent="0.35">
      <c r="H5624">
        <v>731.06600000000003</v>
      </c>
      <c r="I5624">
        <v>56.073</v>
      </c>
      <c r="J5624" t="s">
        <v>138</v>
      </c>
      <c r="K5624" t="s">
        <v>148</v>
      </c>
      <c r="L5624">
        <v>3</v>
      </c>
      <c r="M5624" t="s">
        <v>1228</v>
      </c>
      <c r="N5624">
        <v>3</v>
      </c>
      <c r="O5624">
        <v>9</v>
      </c>
      <c r="P5624">
        <v>12</v>
      </c>
      <c r="Q5624">
        <v>14</v>
      </c>
      <c r="R5624">
        <v>6</v>
      </c>
      <c r="S5624">
        <v>9</v>
      </c>
      <c r="T5624">
        <v>11</v>
      </c>
    </row>
    <row r="5625" spans="8:20" x14ac:dyDescent="0.35">
      <c r="H5625">
        <v>731.06700000000001</v>
      </c>
      <c r="I5625">
        <v>56.073999999999998</v>
      </c>
      <c r="J5625" t="s">
        <v>138</v>
      </c>
      <c r="K5625" t="s">
        <v>149</v>
      </c>
      <c r="L5625">
        <v>3</v>
      </c>
      <c r="M5625" t="s">
        <v>517</v>
      </c>
      <c r="N5625">
        <v>4</v>
      </c>
      <c r="O5625">
        <v>16</v>
      </c>
      <c r="P5625">
        <v>16</v>
      </c>
      <c r="Q5625">
        <v>19</v>
      </c>
      <c r="R5625">
        <v>6</v>
      </c>
      <c r="S5625">
        <v>6</v>
      </c>
      <c r="T5625">
        <v>9</v>
      </c>
    </row>
    <row r="5626" spans="8:20" x14ac:dyDescent="0.35">
      <c r="H5626">
        <v>731.06799999999998</v>
      </c>
      <c r="I5626">
        <v>56.075000000000003</v>
      </c>
      <c r="J5626" t="s">
        <v>138</v>
      </c>
      <c r="K5626" t="s">
        <v>150</v>
      </c>
      <c r="L5626">
        <v>3</v>
      </c>
      <c r="M5626" t="s">
        <v>1190</v>
      </c>
      <c r="N5626">
        <v>4</v>
      </c>
      <c r="O5626">
        <v>13</v>
      </c>
      <c r="P5626">
        <v>13</v>
      </c>
      <c r="Q5626">
        <v>16</v>
      </c>
      <c r="R5626">
        <v>10</v>
      </c>
      <c r="S5626">
        <v>10</v>
      </c>
      <c r="T5626">
        <v>13</v>
      </c>
    </row>
    <row r="5627" spans="8:20" x14ac:dyDescent="0.35">
      <c r="H5627">
        <v>731.06899999999996</v>
      </c>
      <c r="I5627">
        <v>56.076000000000001</v>
      </c>
      <c r="J5627" t="s">
        <v>138</v>
      </c>
      <c r="K5627" t="s">
        <v>151</v>
      </c>
      <c r="L5627">
        <v>3</v>
      </c>
      <c r="M5627" t="s">
        <v>1207</v>
      </c>
      <c r="N5627">
        <v>4</v>
      </c>
      <c r="O5627">
        <v>12</v>
      </c>
      <c r="P5627">
        <v>12</v>
      </c>
      <c r="Q5627">
        <v>15</v>
      </c>
      <c r="R5627">
        <v>12</v>
      </c>
      <c r="S5627">
        <v>12</v>
      </c>
      <c r="T5627">
        <v>15</v>
      </c>
    </row>
    <row r="5628" spans="8:20" x14ac:dyDescent="0.35">
      <c r="H5628">
        <v>731.07</v>
      </c>
      <c r="I5628">
        <v>56.076999999999998</v>
      </c>
      <c r="J5628" t="s">
        <v>138</v>
      </c>
      <c r="K5628" t="s">
        <v>152</v>
      </c>
      <c r="L5628">
        <v>3</v>
      </c>
      <c r="M5628" t="s">
        <v>517</v>
      </c>
      <c r="N5628">
        <v>4</v>
      </c>
      <c r="O5628">
        <v>16</v>
      </c>
      <c r="P5628">
        <v>16</v>
      </c>
      <c r="Q5628">
        <v>19</v>
      </c>
      <c r="R5628">
        <v>6</v>
      </c>
      <c r="S5628">
        <v>6</v>
      </c>
      <c r="T5628">
        <v>9</v>
      </c>
    </row>
    <row r="5629" spans="8:20" x14ac:dyDescent="0.35">
      <c r="H5629">
        <v>731.07100000000003</v>
      </c>
      <c r="I5629">
        <v>56.078000000000003</v>
      </c>
      <c r="J5629" t="s">
        <v>138</v>
      </c>
      <c r="K5629" t="s">
        <v>1752</v>
      </c>
      <c r="L5629">
        <v>3</v>
      </c>
      <c r="M5629" t="s">
        <v>1757</v>
      </c>
      <c r="N5629">
        <v>4</v>
      </c>
      <c r="O5629">
        <v>17</v>
      </c>
      <c r="P5629">
        <v>17</v>
      </c>
      <c r="Q5629">
        <v>20</v>
      </c>
      <c r="R5629">
        <v>5</v>
      </c>
      <c r="S5629">
        <v>5</v>
      </c>
      <c r="T5629">
        <v>8</v>
      </c>
    </row>
    <row r="5630" spans="8:20" x14ac:dyDescent="0.35">
      <c r="H5630">
        <v>731.072</v>
      </c>
      <c r="I5630">
        <v>56.079000000000001</v>
      </c>
      <c r="J5630" t="s">
        <v>138</v>
      </c>
      <c r="K5630" t="s">
        <v>153</v>
      </c>
      <c r="L5630">
        <v>3</v>
      </c>
      <c r="M5630" t="s">
        <v>605</v>
      </c>
      <c r="N5630">
        <v>3</v>
      </c>
      <c r="O5630">
        <v>16</v>
      </c>
      <c r="P5630">
        <v>19</v>
      </c>
      <c r="Q5630">
        <v>21</v>
      </c>
      <c r="R5630">
        <v>2</v>
      </c>
      <c r="S5630">
        <v>5</v>
      </c>
      <c r="T5630">
        <v>7</v>
      </c>
    </row>
    <row r="5631" spans="8:20" x14ac:dyDescent="0.35">
      <c r="H5631">
        <v>731.07299999999998</v>
      </c>
      <c r="I5631">
        <v>56.08</v>
      </c>
      <c r="J5631" t="s">
        <v>138</v>
      </c>
      <c r="K5631" t="s">
        <v>1606</v>
      </c>
      <c r="L5631">
        <v>3</v>
      </c>
      <c r="M5631" t="s">
        <v>1619</v>
      </c>
      <c r="N5631">
        <v>4</v>
      </c>
      <c r="O5631">
        <v>17</v>
      </c>
      <c r="P5631">
        <v>17</v>
      </c>
      <c r="Q5631">
        <v>20</v>
      </c>
      <c r="R5631">
        <v>9</v>
      </c>
      <c r="S5631">
        <v>9</v>
      </c>
      <c r="T5631">
        <v>12</v>
      </c>
    </row>
    <row r="5632" spans="8:20" x14ac:dyDescent="0.35">
      <c r="H5632">
        <v>731.07399999999996</v>
      </c>
      <c r="I5632">
        <v>56.081000000000003</v>
      </c>
      <c r="J5632" t="s">
        <v>138</v>
      </c>
      <c r="K5632" t="s">
        <v>154</v>
      </c>
      <c r="L5632">
        <v>3</v>
      </c>
      <c r="M5632" t="s">
        <v>666</v>
      </c>
      <c r="N5632">
        <v>3</v>
      </c>
      <c r="O5632">
        <v>12</v>
      </c>
      <c r="P5632">
        <v>15</v>
      </c>
      <c r="Q5632">
        <v>17</v>
      </c>
      <c r="R5632">
        <v>4</v>
      </c>
      <c r="S5632">
        <v>7</v>
      </c>
      <c r="T5632">
        <v>9</v>
      </c>
    </row>
    <row r="5633" spans="8:20" x14ac:dyDescent="0.35">
      <c r="H5633">
        <v>731.07500000000005</v>
      </c>
      <c r="I5633">
        <v>56.082000000000001</v>
      </c>
      <c r="J5633" t="s">
        <v>138</v>
      </c>
      <c r="K5633" t="s">
        <v>155</v>
      </c>
      <c r="L5633">
        <v>3</v>
      </c>
      <c r="M5633" t="s">
        <v>527</v>
      </c>
      <c r="N5633">
        <v>3</v>
      </c>
      <c r="O5633">
        <v>13</v>
      </c>
      <c r="P5633">
        <v>16</v>
      </c>
      <c r="Q5633">
        <v>18</v>
      </c>
      <c r="R5633">
        <v>3</v>
      </c>
      <c r="S5633">
        <v>6</v>
      </c>
      <c r="T5633">
        <v>8</v>
      </c>
    </row>
    <row r="5634" spans="8:20" x14ac:dyDescent="0.35">
      <c r="H5634">
        <v>731.07600000000002</v>
      </c>
      <c r="I5634">
        <v>56.082999999999998</v>
      </c>
      <c r="J5634" t="s">
        <v>138</v>
      </c>
      <c r="K5634" t="s">
        <v>57</v>
      </c>
      <c r="L5634">
        <v>3</v>
      </c>
      <c r="M5634" t="s">
        <v>348</v>
      </c>
      <c r="N5634">
        <v>2</v>
      </c>
      <c r="O5634">
        <v>9</v>
      </c>
      <c r="P5634">
        <v>14</v>
      </c>
      <c r="Q5634">
        <v>16</v>
      </c>
      <c r="R5634">
        <v>2</v>
      </c>
      <c r="S5634">
        <v>7</v>
      </c>
      <c r="T5634">
        <v>9</v>
      </c>
    </row>
    <row r="5635" spans="8:20" x14ac:dyDescent="0.35">
      <c r="H5635">
        <v>731.077</v>
      </c>
      <c r="I5635">
        <v>56.084000000000003</v>
      </c>
      <c r="J5635" t="s">
        <v>138</v>
      </c>
      <c r="K5635" t="s">
        <v>1666</v>
      </c>
      <c r="L5635">
        <v>3</v>
      </c>
      <c r="M5635" t="s">
        <v>1668</v>
      </c>
      <c r="N5635">
        <v>3</v>
      </c>
      <c r="O5635">
        <v>9</v>
      </c>
      <c r="P5635">
        <v>12</v>
      </c>
      <c r="Q5635">
        <v>14</v>
      </c>
      <c r="R5635">
        <v>6</v>
      </c>
      <c r="S5635">
        <v>9</v>
      </c>
      <c r="T5635">
        <v>11</v>
      </c>
    </row>
    <row r="5636" spans="8:20" x14ac:dyDescent="0.35">
      <c r="H5636">
        <v>731.07799999999997</v>
      </c>
      <c r="I5636">
        <v>56.085000000000001</v>
      </c>
      <c r="J5636" t="s">
        <v>138</v>
      </c>
      <c r="K5636" t="s">
        <v>156</v>
      </c>
      <c r="L5636">
        <v>3</v>
      </c>
      <c r="M5636" t="s">
        <v>968</v>
      </c>
      <c r="N5636">
        <v>3</v>
      </c>
      <c r="O5636">
        <v>14</v>
      </c>
      <c r="P5636">
        <v>17</v>
      </c>
      <c r="Q5636">
        <v>19</v>
      </c>
      <c r="R5636">
        <v>5</v>
      </c>
      <c r="S5636">
        <v>8</v>
      </c>
      <c r="T5636">
        <v>10</v>
      </c>
    </row>
    <row r="5637" spans="8:20" x14ac:dyDescent="0.35">
      <c r="H5637">
        <v>731.07899999999995</v>
      </c>
      <c r="I5637">
        <v>56.085999999999999</v>
      </c>
      <c r="J5637" t="s">
        <v>138</v>
      </c>
      <c r="K5637" t="s">
        <v>37</v>
      </c>
      <c r="L5637">
        <v>3</v>
      </c>
      <c r="M5637" t="s">
        <v>901</v>
      </c>
      <c r="N5637">
        <v>4</v>
      </c>
      <c r="O5637">
        <v>15</v>
      </c>
      <c r="P5637">
        <v>15</v>
      </c>
      <c r="Q5637">
        <v>18</v>
      </c>
      <c r="R5637">
        <v>8</v>
      </c>
      <c r="S5637">
        <v>8</v>
      </c>
      <c r="T5637">
        <v>11</v>
      </c>
    </row>
    <row r="5638" spans="8:20" x14ac:dyDescent="0.35">
      <c r="H5638">
        <v>731.08</v>
      </c>
      <c r="I5638">
        <v>56.088000000000001</v>
      </c>
      <c r="J5638" t="s">
        <v>138</v>
      </c>
      <c r="K5638" t="s">
        <v>58</v>
      </c>
      <c r="L5638">
        <v>3</v>
      </c>
      <c r="M5638" t="s">
        <v>447</v>
      </c>
      <c r="N5638">
        <v>4</v>
      </c>
      <c r="O5638">
        <v>14</v>
      </c>
      <c r="P5638">
        <v>14</v>
      </c>
      <c r="Q5638">
        <v>17</v>
      </c>
      <c r="R5638">
        <v>11</v>
      </c>
      <c r="S5638">
        <v>11</v>
      </c>
      <c r="T5638">
        <v>14</v>
      </c>
    </row>
    <row r="5639" spans="8:20" x14ac:dyDescent="0.35">
      <c r="H5639">
        <v>731.08100000000002</v>
      </c>
      <c r="I5639">
        <v>56.088999999999999</v>
      </c>
      <c r="J5639" t="s">
        <v>138</v>
      </c>
      <c r="K5639" t="s">
        <v>59</v>
      </c>
      <c r="L5639">
        <v>3</v>
      </c>
      <c r="M5639" t="s">
        <v>508</v>
      </c>
      <c r="N5639">
        <v>3</v>
      </c>
      <c r="O5639">
        <v>8</v>
      </c>
      <c r="P5639">
        <v>11</v>
      </c>
      <c r="Q5639">
        <v>13</v>
      </c>
      <c r="R5639">
        <v>9</v>
      </c>
      <c r="S5639">
        <v>12</v>
      </c>
      <c r="T5639">
        <v>14</v>
      </c>
    </row>
    <row r="5640" spans="8:20" x14ac:dyDescent="0.35">
      <c r="H5640">
        <v>731.08199999999999</v>
      </c>
      <c r="I5640">
        <v>56.09</v>
      </c>
      <c r="J5640" t="s">
        <v>138</v>
      </c>
      <c r="K5640" t="s">
        <v>158</v>
      </c>
      <c r="L5640">
        <v>3</v>
      </c>
      <c r="M5640" t="s">
        <v>855</v>
      </c>
      <c r="N5640">
        <v>3</v>
      </c>
      <c r="O5640">
        <v>8</v>
      </c>
      <c r="P5640">
        <v>11</v>
      </c>
      <c r="Q5640">
        <v>13</v>
      </c>
      <c r="R5640">
        <v>8</v>
      </c>
      <c r="S5640">
        <v>11</v>
      </c>
      <c r="T5640">
        <v>13</v>
      </c>
    </row>
    <row r="5641" spans="8:20" x14ac:dyDescent="0.35">
      <c r="H5641">
        <v>731.08299999999997</v>
      </c>
      <c r="I5641">
        <v>56.091000000000001</v>
      </c>
      <c r="J5641" t="s">
        <v>138</v>
      </c>
      <c r="K5641" t="s">
        <v>159</v>
      </c>
      <c r="L5641">
        <v>3</v>
      </c>
      <c r="M5641" t="s">
        <v>563</v>
      </c>
      <c r="N5641">
        <v>4</v>
      </c>
      <c r="O5641">
        <v>17</v>
      </c>
      <c r="P5641">
        <v>17</v>
      </c>
      <c r="Q5641">
        <v>20</v>
      </c>
      <c r="R5641">
        <v>7</v>
      </c>
      <c r="S5641">
        <v>7</v>
      </c>
      <c r="T5641">
        <v>10</v>
      </c>
    </row>
    <row r="5642" spans="8:20" x14ac:dyDescent="0.35">
      <c r="H5642">
        <v>731.08399999999995</v>
      </c>
      <c r="I5642">
        <v>56.091999999999999</v>
      </c>
      <c r="J5642" t="s">
        <v>138</v>
      </c>
      <c r="K5642" t="s">
        <v>160</v>
      </c>
      <c r="L5642">
        <v>3</v>
      </c>
      <c r="M5642" t="s">
        <v>953</v>
      </c>
      <c r="N5642">
        <v>4</v>
      </c>
      <c r="O5642">
        <v>16</v>
      </c>
      <c r="P5642">
        <v>16</v>
      </c>
      <c r="Q5642">
        <v>19</v>
      </c>
      <c r="R5642">
        <v>5</v>
      </c>
      <c r="S5642">
        <v>5</v>
      </c>
      <c r="T5642">
        <v>8</v>
      </c>
    </row>
    <row r="5643" spans="8:20" x14ac:dyDescent="0.35">
      <c r="H5643">
        <v>731.08500000000004</v>
      </c>
      <c r="I5643">
        <v>56.093000000000004</v>
      </c>
      <c r="J5643" t="s">
        <v>138</v>
      </c>
      <c r="K5643" t="s">
        <v>161</v>
      </c>
      <c r="L5643">
        <v>3</v>
      </c>
      <c r="M5643" t="s">
        <v>256</v>
      </c>
      <c r="N5643">
        <v>4</v>
      </c>
      <c r="O5643">
        <v>16</v>
      </c>
      <c r="P5643">
        <v>16</v>
      </c>
      <c r="Q5643">
        <v>19</v>
      </c>
      <c r="R5643">
        <v>6</v>
      </c>
      <c r="S5643">
        <v>6</v>
      </c>
      <c r="T5643">
        <v>9</v>
      </c>
    </row>
    <row r="5644" spans="8:20" x14ac:dyDescent="0.35">
      <c r="H5644">
        <v>731.08600000000001</v>
      </c>
      <c r="I5644">
        <v>56.094999999999999</v>
      </c>
      <c r="J5644" t="s">
        <v>138</v>
      </c>
      <c r="K5644" t="s">
        <v>162</v>
      </c>
      <c r="L5644">
        <v>3</v>
      </c>
      <c r="M5644" t="s">
        <v>1229</v>
      </c>
      <c r="N5644">
        <v>4</v>
      </c>
      <c r="O5644">
        <v>14</v>
      </c>
      <c r="P5644">
        <v>14</v>
      </c>
      <c r="Q5644">
        <v>17</v>
      </c>
      <c r="R5644">
        <v>7</v>
      </c>
      <c r="S5644">
        <v>7</v>
      </c>
      <c r="T5644">
        <v>10</v>
      </c>
    </row>
    <row r="5645" spans="8:20" x14ac:dyDescent="0.35">
      <c r="H5645">
        <v>731.08699999999999</v>
      </c>
      <c r="I5645">
        <v>56.095999999999997</v>
      </c>
      <c r="J5645" t="s">
        <v>138</v>
      </c>
      <c r="K5645" t="s">
        <v>163</v>
      </c>
      <c r="L5645">
        <v>3</v>
      </c>
      <c r="M5645" t="s">
        <v>447</v>
      </c>
      <c r="N5645">
        <v>4</v>
      </c>
      <c r="O5645">
        <v>14</v>
      </c>
      <c r="P5645">
        <v>14</v>
      </c>
      <c r="Q5645">
        <v>17</v>
      </c>
      <c r="R5645">
        <v>11</v>
      </c>
      <c r="S5645">
        <v>11</v>
      </c>
      <c r="T5645">
        <v>14</v>
      </c>
    </row>
    <row r="5646" spans="8:20" x14ac:dyDescent="0.35">
      <c r="H5646">
        <v>731.08799999999997</v>
      </c>
      <c r="I5646">
        <v>56.097000000000001</v>
      </c>
      <c r="J5646" t="s">
        <v>138</v>
      </c>
      <c r="K5646" t="s">
        <v>24</v>
      </c>
      <c r="L5646">
        <v>3</v>
      </c>
      <c r="M5646" t="s">
        <v>274</v>
      </c>
      <c r="N5646">
        <v>4</v>
      </c>
      <c r="O5646">
        <v>18</v>
      </c>
      <c r="P5646">
        <v>18</v>
      </c>
      <c r="Q5646">
        <v>21</v>
      </c>
      <c r="R5646">
        <v>4</v>
      </c>
      <c r="S5646">
        <v>4</v>
      </c>
      <c r="T5646">
        <v>7</v>
      </c>
    </row>
    <row r="5647" spans="8:20" x14ac:dyDescent="0.35">
      <c r="H5647">
        <v>731.08900000000006</v>
      </c>
      <c r="I5647">
        <v>56.097999999999999</v>
      </c>
      <c r="J5647" t="s">
        <v>138</v>
      </c>
      <c r="K5647" t="s">
        <v>1496</v>
      </c>
      <c r="L5647">
        <v>3</v>
      </c>
      <c r="M5647" t="s">
        <v>1174</v>
      </c>
      <c r="N5647">
        <v>3</v>
      </c>
      <c r="O5647">
        <v>8</v>
      </c>
      <c r="P5647">
        <v>11</v>
      </c>
      <c r="Q5647">
        <v>13</v>
      </c>
      <c r="R5647">
        <v>8</v>
      </c>
      <c r="S5647">
        <v>11</v>
      </c>
      <c r="T5647">
        <v>13</v>
      </c>
    </row>
    <row r="5648" spans="8:20" x14ac:dyDescent="0.35">
      <c r="H5648">
        <v>731.09</v>
      </c>
      <c r="I5648">
        <v>56.098999999999997</v>
      </c>
      <c r="J5648" t="s">
        <v>138</v>
      </c>
      <c r="K5648" t="s">
        <v>164</v>
      </c>
      <c r="L5648">
        <v>3</v>
      </c>
      <c r="M5648" t="s">
        <v>1041</v>
      </c>
      <c r="N5648">
        <v>3</v>
      </c>
      <c r="O5648">
        <v>2</v>
      </c>
      <c r="P5648">
        <v>5</v>
      </c>
      <c r="Q5648">
        <v>7</v>
      </c>
      <c r="R5648">
        <v>13</v>
      </c>
      <c r="S5648">
        <v>16</v>
      </c>
      <c r="T5648">
        <v>18</v>
      </c>
    </row>
    <row r="5649" spans="8:20" x14ac:dyDescent="0.35">
      <c r="H5649">
        <v>731.09100000000001</v>
      </c>
      <c r="I5649">
        <v>56.1</v>
      </c>
      <c r="J5649" t="s">
        <v>138</v>
      </c>
      <c r="K5649" t="s">
        <v>165</v>
      </c>
      <c r="L5649">
        <v>3</v>
      </c>
      <c r="M5649" t="s">
        <v>614</v>
      </c>
      <c r="N5649">
        <v>4</v>
      </c>
      <c r="O5649">
        <v>15</v>
      </c>
      <c r="P5649">
        <v>15</v>
      </c>
      <c r="Q5649">
        <v>18</v>
      </c>
      <c r="R5649">
        <v>9</v>
      </c>
      <c r="S5649">
        <v>9</v>
      </c>
      <c r="T5649">
        <v>12</v>
      </c>
    </row>
    <row r="5650" spans="8:20" x14ac:dyDescent="0.35">
      <c r="H5650">
        <v>731.09199999999998</v>
      </c>
      <c r="I5650">
        <v>56.100999999999999</v>
      </c>
      <c r="J5650" t="s">
        <v>138</v>
      </c>
      <c r="K5650" t="s">
        <v>60</v>
      </c>
      <c r="L5650">
        <v>3</v>
      </c>
      <c r="M5650" t="s">
        <v>928</v>
      </c>
      <c r="N5650">
        <v>3</v>
      </c>
      <c r="O5650">
        <v>6</v>
      </c>
      <c r="P5650">
        <v>9</v>
      </c>
      <c r="Q5650">
        <v>11</v>
      </c>
      <c r="R5650">
        <v>10</v>
      </c>
      <c r="S5650">
        <v>13</v>
      </c>
      <c r="T5650">
        <v>15</v>
      </c>
    </row>
    <row r="5651" spans="8:20" x14ac:dyDescent="0.35">
      <c r="H5651">
        <v>731.09299999999996</v>
      </c>
      <c r="I5651">
        <v>56.101999999999997</v>
      </c>
      <c r="J5651" t="s">
        <v>138</v>
      </c>
      <c r="K5651" t="s">
        <v>29</v>
      </c>
      <c r="L5651">
        <v>3</v>
      </c>
      <c r="M5651" t="s">
        <v>1230</v>
      </c>
      <c r="N5651">
        <v>4</v>
      </c>
      <c r="O5651">
        <v>11</v>
      </c>
      <c r="P5651">
        <v>11</v>
      </c>
      <c r="Q5651">
        <v>14</v>
      </c>
      <c r="R5651">
        <v>11</v>
      </c>
      <c r="S5651">
        <v>11</v>
      </c>
      <c r="T5651">
        <v>14</v>
      </c>
    </row>
    <row r="5652" spans="8:20" x14ac:dyDescent="0.35">
      <c r="H5652">
        <v>731.09400000000005</v>
      </c>
      <c r="I5652">
        <v>56.103000000000002</v>
      </c>
      <c r="J5652" t="s">
        <v>138</v>
      </c>
      <c r="K5652" t="s">
        <v>166</v>
      </c>
      <c r="L5652">
        <v>3</v>
      </c>
      <c r="M5652" t="s">
        <v>901</v>
      </c>
      <c r="N5652">
        <v>4</v>
      </c>
      <c r="O5652">
        <v>15</v>
      </c>
      <c r="P5652">
        <v>15</v>
      </c>
      <c r="Q5652">
        <v>18</v>
      </c>
      <c r="R5652">
        <v>8</v>
      </c>
      <c r="S5652">
        <v>8</v>
      </c>
      <c r="T5652">
        <v>11</v>
      </c>
    </row>
    <row r="5653" spans="8:20" x14ac:dyDescent="0.35">
      <c r="H5653">
        <v>731.09500000000003</v>
      </c>
      <c r="I5653">
        <v>56.103999999999999</v>
      </c>
      <c r="J5653" t="s">
        <v>138</v>
      </c>
      <c r="K5653" t="s">
        <v>167</v>
      </c>
      <c r="L5653">
        <v>3</v>
      </c>
      <c r="M5653" t="s">
        <v>694</v>
      </c>
      <c r="N5653">
        <v>4</v>
      </c>
      <c r="O5653">
        <v>17</v>
      </c>
      <c r="P5653">
        <v>17</v>
      </c>
      <c r="Q5653">
        <v>20</v>
      </c>
      <c r="R5653">
        <v>6</v>
      </c>
      <c r="S5653">
        <v>6</v>
      </c>
      <c r="T5653">
        <v>9</v>
      </c>
    </row>
    <row r="5654" spans="8:20" x14ac:dyDescent="0.35">
      <c r="H5654">
        <v>731.096</v>
      </c>
      <c r="I5654">
        <v>56.104999999999997</v>
      </c>
      <c r="J5654" t="s">
        <v>138</v>
      </c>
      <c r="K5654" t="s">
        <v>1722</v>
      </c>
      <c r="L5654">
        <v>3</v>
      </c>
      <c r="M5654" t="s">
        <v>1190</v>
      </c>
      <c r="N5654">
        <v>4</v>
      </c>
      <c r="O5654">
        <v>13</v>
      </c>
      <c r="P5654">
        <v>13</v>
      </c>
      <c r="Q5654">
        <v>16</v>
      </c>
      <c r="R5654">
        <v>10</v>
      </c>
      <c r="S5654">
        <v>10</v>
      </c>
      <c r="T5654">
        <v>13</v>
      </c>
    </row>
    <row r="5655" spans="8:20" x14ac:dyDescent="0.35">
      <c r="H5655">
        <v>731.09699999999998</v>
      </c>
      <c r="I5655">
        <v>56.106000000000002</v>
      </c>
      <c r="J5655" t="s">
        <v>138</v>
      </c>
      <c r="K5655" t="s">
        <v>1706</v>
      </c>
      <c r="L5655">
        <v>3</v>
      </c>
      <c r="M5655" t="s">
        <v>274</v>
      </c>
      <c r="N5655">
        <v>4</v>
      </c>
      <c r="O5655">
        <v>18</v>
      </c>
      <c r="P5655">
        <v>18</v>
      </c>
      <c r="Q5655">
        <v>21</v>
      </c>
      <c r="R5655">
        <v>4</v>
      </c>
      <c r="S5655">
        <v>4</v>
      </c>
      <c r="T5655">
        <v>7</v>
      </c>
    </row>
    <row r="5656" spans="8:20" x14ac:dyDescent="0.35">
      <c r="H5656">
        <v>731.09799999999996</v>
      </c>
      <c r="I5656">
        <v>56.106999999999999</v>
      </c>
      <c r="J5656" t="s">
        <v>138</v>
      </c>
      <c r="K5656" t="s">
        <v>168</v>
      </c>
      <c r="L5656">
        <v>3</v>
      </c>
      <c r="M5656" t="s">
        <v>1225</v>
      </c>
      <c r="N5656">
        <v>4</v>
      </c>
      <c r="O5656">
        <v>11</v>
      </c>
      <c r="P5656">
        <v>11</v>
      </c>
      <c r="Q5656">
        <v>14</v>
      </c>
      <c r="R5656">
        <v>10</v>
      </c>
      <c r="S5656">
        <v>10</v>
      </c>
      <c r="T5656">
        <v>13</v>
      </c>
    </row>
    <row r="5657" spans="8:20" x14ac:dyDescent="0.35">
      <c r="H5657">
        <v>731.09900000000005</v>
      </c>
      <c r="I5657">
        <v>56.107999999999997</v>
      </c>
      <c r="J5657" t="s">
        <v>138</v>
      </c>
      <c r="K5657" t="s">
        <v>1651</v>
      </c>
      <c r="L5657">
        <v>3</v>
      </c>
      <c r="M5657" t="s">
        <v>1660</v>
      </c>
      <c r="N5657">
        <v>3</v>
      </c>
      <c r="O5657">
        <v>2</v>
      </c>
      <c r="P5657">
        <v>5</v>
      </c>
      <c r="Q5657">
        <v>7</v>
      </c>
      <c r="R5657">
        <v>15</v>
      </c>
      <c r="S5657">
        <v>18</v>
      </c>
      <c r="T5657">
        <v>20</v>
      </c>
    </row>
    <row r="5658" spans="8:20" x14ac:dyDescent="0.35">
      <c r="H5658">
        <v>731.1</v>
      </c>
      <c r="I5658">
        <v>56.109000000000002</v>
      </c>
      <c r="J5658" t="s">
        <v>138</v>
      </c>
      <c r="K5658" t="s">
        <v>61</v>
      </c>
      <c r="L5658">
        <v>3</v>
      </c>
      <c r="M5658" t="s">
        <v>981</v>
      </c>
      <c r="N5658">
        <v>3</v>
      </c>
      <c r="O5658">
        <v>9</v>
      </c>
      <c r="P5658">
        <v>12</v>
      </c>
      <c r="Q5658">
        <v>14</v>
      </c>
      <c r="R5658">
        <v>9</v>
      </c>
      <c r="S5658">
        <v>12</v>
      </c>
      <c r="T5658">
        <v>14</v>
      </c>
    </row>
    <row r="5659" spans="8:20" x14ac:dyDescent="0.35">
      <c r="H5659">
        <v>731.101</v>
      </c>
      <c r="I5659">
        <v>56.11</v>
      </c>
      <c r="J5659" t="s">
        <v>138</v>
      </c>
      <c r="K5659" t="s">
        <v>38</v>
      </c>
      <c r="L5659">
        <v>3</v>
      </c>
      <c r="M5659" t="s">
        <v>1207</v>
      </c>
      <c r="N5659">
        <v>4</v>
      </c>
      <c r="O5659">
        <v>12</v>
      </c>
      <c r="P5659">
        <v>12</v>
      </c>
      <c r="Q5659">
        <v>15</v>
      </c>
      <c r="R5659">
        <v>12</v>
      </c>
      <c r="S5659">
        <v>12</v>
      </c>
      <c r="T5659">
        <v>15</v>
      </c>
    </row>
    <row r="5660" spans="8:20" x14ac:dyDescent="0.35">
      <c r="H5660">
        <v>731.10199999999998</v>
      </c>
      <c r="I5660">
        <v>56.110999999999997</v>
      </c>
      <c r="J5660" t="s">
        <v>138</v>
      </c>
      <c r="K5660" t="s">
        <v>169</v>
      </c>
      <c r="L5660">
        <v>3</v>
      </c>
      <c r="M5660" t="s">
        <v>591</v>
      </c>
      <c r="N5660">
        <v>3</v>
      </c>
      <c r="O5660">
        <v>13</v>
      </c>
      <c r="P5660">
        <v>16</v>
      </c>
      <c r="Q5660">
        <v>18</v>
      </c>
      <c r="R5660">
        <v>3</v>
      </c>
      <c r="S5660">
        <v>6</v>
      </c>
      <c r="T5660">
        <v>8</v>
      </c>
    </row>
    <row r="5661" spans="8:20" x14ac:dyDescent="0.35">
      <c r="H5661">
        <v>731.10299999999995</v>
      </c>
      <c r="I5661">
        <v>56.112000000000002</v>
      </c>
      <c r="J5661" t="s">
        <v>138</v>
      </c>
      <c r="K5661" t="s">
        <v>39</v>
      </c>
      <c r="L5661">
        <v>3</v>
      </c>
      <c r="M5661" t="s">
        <v>348</v>
      </c>
      <c r="N5661">
        <v>2</v>
      </c>
      <c r="O5661">
        <v>9</v>
      </c>
      <c r="P5661">
        <v>14</v>
      </c>
      <c r="Q5661">
        <v>16</v>
      </c>
      <c r="R5661">
        <v>2</v>
      </c>
      <c r="S5661">
        <v>7</v>
      </c>
      <c r="T5661">
        <v>9</v>
      </c>
    </row>
    <row r="5662" spans="8:20" x14ac:dyDescent="0.35">
      <c r="H5662">
        <v>731.10400000000004</v>
      </c>
      <c r="I5662">
        <v>56.113</v>
      </c>
      <c r="J5662" t="s">
        <v>138</v>
      </c>
      <c r="K5662" t="s">
        <v>170</v>
      </c>
      <c r="L5662">
        <v>3</v>
      </c>
      <c r="M5662" t="s">
        <v>361</v>
      </c>
      <c r="N5662">
        <v>3</v>
      </c>
      <c r="O5662">
        <v>12</v>
      </c>
      <c r="P5662">
        <v>15</v>
      </c>
      <c r="Q5662">
        <v>17</v>
      </c>
      <c r="R5662">
        <v>6</v>
      </c>
      <c r="S5662">
        <v>9</v>
      </c>
      <c r="T5662">
        <v>11</v>
      </c>
    </row>
    <row r="5663" spans="8:20" x14ac:dyDescent="0.35">
      <c r="H5663">
        <v>731.10500000000002</v>
      </c>
      <c r="I5663">
        <v>56.113999999999997</v>
      </c>
      <c r="J5663" t="s">
        <v>138</v>
      </c>
      <c r="K5663" t="s">
        <v>25</v>
      </c>
      <c r="L5663">
        <v>3</v>
      </c>
      <c r="M5663" t="s">
        <v>1230</v>
      </c>
      <c r="N5663">
        <v>4</v>
      </c>
      <c r="O5663">
        <v>11</v>
      </c>
      <c r="P5663">
        <v>11</v>
      </c>
      <c r="Q5663">
        <v>14</v>
      </c>
      <c r="R5663">
        <v>11</v>
      </c>
      <c r="S5663">
        <v>11</v>
      </c>
      <c r="T5663">
        <v>14</v>
      </c>
    </row>
    <row r="5664" spans="8:20" x14ac:dyDescent="0.35">
      <c r="H5664">
        <v>731.10599999999999</v>
      </c>
      <c r="I5664">
        <v>56.115000000000002</v>
      </c>
      <c r="J5664" t="s">
        <v>138</v>
      </c>
      <c r="K5664" t="s">
        <v>171</v>
      </c>
      <c r="L5664">
        <v>3</v>
      </c>
      <c r="M5664" t="s">
        <v>457</v>
      </c>
      <c r="N5664">
        <v>3</v>
      </c>
      <c r="O5664">
        <v>0</v>
      </c>
      <c r="P5664">
        <v>3</v>
      </c>
      <c r="Q5664">
        <v>5</v>
      </c>
      <c r="R5664">
        <v>16</v>
      </c>
      <c r="S5664">
        <v>19</v>
      </c>
      <c r="T5664">
        <v>21</v>
      </c>
    </row>
    <row r="5665" spans="8:20" x14ac:dyDescent="0.35">
      <c r="H5665">
        <v>731.10699999999997</v>
      </c>
      <c r="I5665">
        <v>56.116</v>
      </c>
      <c r="J5665" t="s">
        <v>138</v>
      </c>
      <c r="K5665" t="s">
        <v>62</v>
      </c>
      <c r="L5665">
        <v>3</v>
      </c>
      <c r="M5665" t="s">
        <v>666</v>
      </c>
      <c r="N5665">
        <v>3</v>
      </c>
      <c r="O5665">
        <v>12</v>
      </c>
      <c r="P5665">
        <v>15</v>
      </c>
      <c r="Q5665">
        <v>17</v>
      </c>
      <c r="R5665">
        <v>4</v>
      </c>
      <c r="S5665">
        <v>7</v>
      </c>
      <c r="T5665">
        <v>9</v>
      </c>
    </row>
    <row r="5666" spans="8:20" x14ac:dyDescent="0.35">
      <c r="H5666">
        <v>731.10799999999995</v>
      </c>
      <c r="I5666">
        <v>56.116999999999997</v>
      </c>
      <c r="J5666" t="s">
        <v>138</v>
      </c>
      <c r="K5666" t="s">
        <v>63</v>
      </c>
      <c r="L5666">
        <v>3</v>
      </c>
      <c r="M5666" t="s">
        <v>1078</v>
      </c>
      <c r="N5666">
        <v>3</v>
      </c>
      <c r="O5666">
        <v>11</v>
      </c>
      <c r="P5666">
        <v>14</v>
      </c>
      <c r="Q5666">
        <v>16</v>
      </c>
      <c r="R5666">
        <v>7</v>
      </c>
      <c r="S5666">
        <v>10</v>
      </c>
      <c r="T5666">
        <v>12</v>
      </c>
    </row>
    <row r="5667" spans="8:20" x14ac:dyDescent="0.35">
      <c r="H5667">
        <v>731.10900000000004</v>
      </c>
      <c r="I5667">
        <v>56.118000000000002</v>
      </c>
      <c r="J5667" t="s">
        <v>138</v>
      </c>
      <c r="K5667" t="s">
        <v>172</v>
      </c>
      <c r="L5667">
        <v>3</v>
      </c>
      <c r="M5667" t="s">
        <v>1092</v>
      </c>
      <c r="N5667">
        <v>4</v>
      </c>
      <c r="O5667">
        <v>14</v>
      </c>
      <c r="P5667">
        <v>14</v>
      </c>
      <c r="Q5667">
        <v>17</v>
      </c>
      <c r="R5667">
        <v>9</v>
      </c>
      <c r="S5667">
        <v>9</v>
      </c>
      <c r="T5667">
        <v>12</v>
      </c>
    </row>
    <row r="5668" spans="8:20" x14ac:dyDescent="0.35">
      <c r="H5668">
        <v>731.11</v>
      </c>
      <c r="I5668">
        <v>56.121000000000002</v>
      </c>
      <c r="J5668" t="s">
        <v>138</v>
      </c>
      <c r="K5668" t="s">
        <v>174</v>
      </c>
      <c r="L5668">
        <v>3</v>
      </c>
      <c r="M5668" t="s">
        <v>928</v>
      </c>
      <c r="N5668">
        <v>3</v>
      </c>
      <c r="O5668">
        <v>6</v>
      </c>
      <c r="P5668">
        <v>9</v>
      </c>
      <c r="Q5668">
        <v>11</v>
      </c>
      <c r="R5668">
        <v>10</v>
      </c>
      <c r="S5668">
        <v>13</v>
      </c>
      <c r="T5668">
        <v>15</v>
      </c>
    </row>
    <row r="5669" spans="8:20" x14ac:dyDescent="0.35">
      <c r="H5669">
        <v>731.11099999999999</v>
      </c>
      <c r="I5669">
        <v>56.122</v>
      </c>
      <c r="J5669" t="s">
        <v>138</v>
      </c>
      <c r="K5669" t="s">
        <v>175</v>
      </c>
      <c r="L5669">
        <v>3</v>
      </c>
      <c r="M5669" t="s">
        <v>1074</v>
      </c>
      <c r="N5669">
        <v>4</v>
      </c>
      <c r="O5669">
        <v>12</v>
      </c>
      <c r="P5669">
        <v>12</v>
      </c>
      <c r="Q5669">
        <v>15</v>
      </c>
      <c r="R5669">
        <v>9</v>
      </c>
      <c r="S5669">
        <v>9</v>
      </c>
      <c r="T5669">
        <v>12</v>
      </c>
    </row>
    <row r="5670" spans="8:20" x14ac:dyDescent="0.35">
      <c r="H5670">
        <v>731.11199999999997</v>
      </c>
      <c r="I5670">
        <v>56.122999999999998</v>
      </c>
      <c r="J5670" t="s">
        <v>138</v>
      </c>
      <c r="K5670" t="s">
        <v>65</v>
      </c>
      <c r="L5670">
        <v>3</v>
      </c>
      <c r="M5670" t="s">
        <v>605</v>
      </c>
      <c r="N5670">
        <v>3</v>
      </c>
      <c r="O5670">
        <v>16</v>
      </c>
      <c r="P5670">
        <v>19</v>
      </c>
      <c r="Q5670">
        <v>21</v>
      </c>
      <c r="R5670">
        <v>2</v>
      </c>
      <c r="S5670">
        <v>5</v>
      </c>
      <c r="T5670">
        <v>7</v>
      </c>
    </row>
    <row r="5671" spans="8:20" x14ac:dyDescent="0.35">
      <c r="H5671">
        <v>731.11300000000006</v>
      </c>
      <c r="I5671">
        <v>56.124000000000002</v>
      </c>
      <c r="J5671" t="s">
        <v>138</v>
      </c>
      <c r="K5671" t="s">
        <v>176</v>
      </c>
      <c r="L5671">
        <v>3</v>
      </c>
      <c r="M5671" t="s">
        <v>1228</v>
      </c>
      <c r="N5671">
        <v>3</v>
      </c>
      <c r="O5671">
        <v>9</v>
      </c>
      <c r="P5671">
        <v>12</v>
      </c>
      <c r="Q5671">
        <v>14</v>
      </c>
      <c r="R5671">
        <v>6</v>
      </c>
      <c r="S5671">
        <v>9</v>
      </c>
      <c r="T5671">
        <v>11</v>
      </c>
    </row>
    <row r="5672" spans="8:20" x14ac:dyDescent="0.35">
      <c r="H5672">
        <v>731.11400000000003</v>
      </c>
      <c r="I5672">
        <v>56.125</v>
      </c>
      <c r="J5672" t="s">
        <v>138</v>
      </c>
      <c r="K5672" t="s">
        <v>1737</v>
      </c>
      <c r="L5672">
        <v>3</v>
      </c>
      <c r="M5672" t="s">
        <v>236</v>
      </c>
      <c r="N5672">
        <v>4</v>
      </c>
      <c r="O5672">
        <v>13</v>
      </c>
      <c r="P5672">
        <v>13</v>
      </c>
      <c r="Q5672">
        <v>16</v>
      </c>
      <c r="R5672">
        <v>11</v>
      </c>
      <c r="S5672">
        <v>11</v>
      </c>
      <c r="T5672">
        <v>14</v>
      </c>
    </row>
    <row r="5673" spans="8:20" x14ac:dyDescent="0.35">
      <c r="H5673">
        <v>731.11500000000001</v>
      </c>
      <c r="I5673">
        <v>56.125999999999998</v>
      </c>
      <c r="J5673" t="s">
        <v>138</v>
      </c>
      <c r="K5673" t="s">
        <v>106</v>
      </c>
      <c r="L5673">
        <v>3</v>
      </c>
      <c r="M5673" t="s">
        <v>447</v>
      </c>
      <c r="N5673">
        <v>4</v>
      </c>
      <c r="O5673">
        <v>14</v>
      </c>
      <c r="P5673">
        <v>14</v>
      </c>
      <c r="Q5673">
        <v>17</v>
      </c>
      <c r="R5673">
        <v>11</v>
      </c>
      <c r="S5673">
        <v>11</v>
      </c>
      <c r="T5673">
        <v>14</v>
      </c>
    </row>
    <row r="5674" spans="8:20" x14ac:dyDescent="0.35">
      <c r="H5674">
        <v>731.11599999999999</v>
      </c>
      <c r="I5674">
        <v>56.127000000000002</v>
      </c>
      <c r="J5674" t="s">
        <v>138</v>
      </c>
      <c r="K5674" t="s">
        <v>40</v>
      </c>
      <c r="L5674">
        <v>3</v>
      </c>
      <c r="M5674" t="s">
        <v>1230</v>
      </c>
      <c r="N5674">
        <v>4</v>
      </c>
      <c r="O5674">
        <v>11</v>
      </c>
      <c r="P5674">
        <v>11</v>
      </c>
      <c r="Q5674">
        <v>14</v>
      </c>
      <c r="R5674">
        <v>11</v>
      </c>
      <c r="S5674">
        <v>11</v>
      </c>
      <c r="T5674">
        <v>14</v>
      </c>
    </row>
    <row r="5675" spans="8:20" x14ac:dyDescent="0.35">
      <c r="H5675">
        <v>731.11699999999996</v>
      </c>
      <c r="I5675">
        <v>56.128</v>
      </c>
      <c r="J5675" t="s">
        <v>138</v>
      </c>
      <c r="K5675" t="s">
        <v>177</v>
      </c>
      <c r="L5675">
        <v>3</v>
      </c>
      <c r="M5675" t="s">
        <v>1225</v>
      </c>
      <c r="N5675">
        <v>4</v>
      </c>
      <c r="O5675">
        <v>11</v>
      </c>
      <c r="P5675">
        <v>11</v>
      </c>
      <c r="Q5675">
        <v>14</v>
      </c>
      <c r="R5675">
        <v>10</v>
      </c>
      <c r="S5675">
        <v>10</v>
      </c>
      <c r="T5675">
        <v>13</v>
      </c>
    </row>
    <row r="5676" spans="8:20" x14ac:dyDescent="0.35">
      <c r="H5676">
        <v>731.11800000000005</v>
      </c>
      <c r="I5676">
        <v>56.128999999999998</v>
      </c>
      <c r="J5676" t="s">
        <v>138</v>
      </c>
      <c r="K5676" t="s">
        <v>66</v>
      </c>
      <c r="L5676">
        <v>3</v>
      </c>
      <c r="M5676" t="s">
        <v>244</v>
      </c>
      <c r="N5676">
        <v>4</v>
      </c>
      <c r="O5676">
        <v>15</v>
      </c>
      <c r="P5676">
        <v>15</v>
      </c>
      <c r="Q5676">
        <v>18</v>
      </c>
      <c r="R5676">
        <v>6</v>
      </c>
      <c r="S5676">
        <v>6</v>
      </c>
      <c r="T5676">
        <v>9</v>
      </c>
    </row>
    <row r="5677" spans="8:20" x14ac:dyDescent="0.35">
      <c r="H5677">
        <v>731.11900000000003</v>
      </c>
      <c r="I5677">
        <v>56.13</v>
      </c>
      <c r="J5677" t="s">
        <v>138</v>
      </c>
      <c r="K5677" t="s">
        <v>67</v>
      </c>
      <c r="L5677">
        <v>3</v>
      </c>
      <c r="M5677" t="s">
        <v>1078</v>
      </c>
      <c r="N5677">
        <v>3</v>
      </c>
      <c r="O5677">
        <v>11</v>
      </c>
      <c r="P5677">
        <v>14</v>
      </c>
      <c r="Q5677">
        <v>16</v>
      </c>
      <c r="R5677">
        <v>7</v>
      </c>
      <c r="S5677">
        <v>10</v>
      </c>
      <c r="T5677">
        <v>12</v>
      </c>
    </row>
    <row r="5678" spans="8:20" x14ac:dyDescent="0.35">
      <c r="H5678">
        <v>731.12</v>
      </c>
      <c r="I5678">
        <v>56.131</v>
      </c>
      <c r="J5678" t="s">
        <v>138</v>
      </c>
      <c r="K5678" t="s">
        <v>178</v>
      </c>
      <c r="L5678">
        <v>3</v>
      </c>
      <c r="M5678" t="s">
        <v>855</v>
      </c>
      <c r="N5678">
        <v>3</v>
      </c>
      <c r="O5678">
        <v>8</v>
      </c>
      <c r="P5678">
        <v>11</v>
      </c>
      <c r="Q5678">
        <v>13</v>
      </c>
      <c r="R5678">
        <v>8</v>
      </c>
      <c r="S5678">
        <v>11</v>
      </c>
      <c r="T5678">
        <v>13</v>
      </c>
    </row>
    <row r="5679" spans="8:20" x14ac:dyDescent="0.35">
      <c r="H5679">
        <v>731.12099999999998</v>
      </c>
      <c r="I5679">
        <v>56.131999999999998</v>
      </c>
      <c r="J5679" t="s">
        <v>138</v>
      </c>
      <c r="K5679" t="s">
        <v>179</v>
      </c>
      <c r="L5679">
        <v>3</v>
      </c>
      <c r="M5679" t="s">
        <v>953</v>
      </c>
      <c r="N5679">
        <v>4</v>
      </c>
      <c r="O5679">
        <v>16</v>
      </c>
      <c r="P5679">
        <v>16</v>
      </c>
      <c r="Q5679">
        <v>19</v>
      </c>
      <c r="R5679">
        <v>5</v>
      </c>
      <c r="S5679">
        <v>5</v>
      </c>
      <c r="T5679">
        <v>8</v>
      </c>
    </row>
    <row r="5680" spans="8:20" x14ac:dyDescent="0.35">
      <c r="H5680">
        <v>731.12199999999996</v>
      </c>
      <c r="I5680">
        <v>56.133000000000003</v>
      </c>
      <c r="J5680" t="s">
        <v>138</v>
      </c>
      <c r="K5680" t="s">
        <v>68</v>
      </c>
      <c r="L5680">
        <v>3</v>
      </c>
      <c r="M5680" t="s">
        <v>236</v>
      </c>
      <c r="N5680">
        <v>4</v>
      </c>
      <c r="O5680">
        <v>13</v>
      </c>
      <c r="P5680">
        <v>13</v>
      </c>
      <c r="Q5680">
        <v>16</v>
      </c>
      <c r="R5680">
        <v>11</v>
      </c>
      <c r="S5680">
        <v>11</v>
      </c>
      <c r="T5680">
        <v>14</v>
      </c>
    </row>
    <row r="5681" spans="8:20" x14ac:dyDescent="0.35">
      <c r="H5681">
        <v>731.12300000000005</v>
      </c>
      <c r="I5681">
        <v>56.134</v>
      </c>
      <c r="J5681" t="s">
        <v>138</v>
      </c>
      <c r="K5681" t="s">
        <v>26</v>
      </c>
      <c r="L5681">
        <v>3</v>
      </c>
      <c r="M5681" t="s">
        <v>508</v>
      </c>
      <c r="N5681">
        <v>3</v>
      </c>
      <c r="O5681">
        <v>8</v>
      </c>
      <c r="P5681">
        <v>11</v>
      </c>
      <c r="Q5681">
        <v>13</v>
      </c>
      <c r="R5681">
        <v>9</v>
      </c>
      <c r="S5681">
        <v>12</v>
      </c>
      <c r="T5681">
        <v>14</v>
      </c>
    </row>
    <row r="5682" spans="8:20" x14ac:dyDescent="0.35">
      <c r="H5682">
        <v>731.12400000000002</v>
      </c>
      <c r="I5682">
        <v>56.134999999999998</v>
      </c>
      <c r="J5682" t="s">
        <v>138</v>
      </c>
      <c r="K5682" t="s">
        <v>69</v>
      </c>
      <c r="L5682">
        <v>3</v>
      </c>
      <c r="M5682" t="s">
        <v>508</v>
      </c>
      <c r="N5682">
        <v>3</v>
      </c>
      <c r="O5682">
        <v>8</v>
      </c>
      <c r="P5682">
        <v>11</v>
      </c>
      <c r="Q5682">
        <v>13</v>
      </c>
      <c r="R5682">
        <v>9</v>
      </c>
      <c r="S5682">
        <v>12</v>
      </c>
      <c r="T5682">
        <v>14</v>
      </c>
    </row>
    <row r="5683" spans="8:20" x14ac:dyDescent="0.35">
      <c r="H5683">
        <v>731.125</v>
      </c>
      <c r="I5683">
        <v>56.136000000000003</v>
      </c>
      <c r="J5683" t="s">
        <v>138</v>
      </c>
      <c r="K5683" t="s">
        <v>1531</v>
      </c>
      <c r="L5683">
        <v>3</v>
      </c>
      <c r="M5683" t="s">
        <v>1559</v>
      </c>
      <c r="N5683">
        <v>3</v>
      </c>
      <c r="O5683">
        <v>7</v>
      </c>
      <c r="P5683">
        <v>10</v>
      </c>
      <c r="Q5683">
        <v>12</v>
      </c>
      <c r="R5683">
        <v>9</v>
      </c>
      <c r="S5683">
        <v>12</v>
      </c>
      <c r="T5683">
        <v>14</v>
      </c>
    </row>
    <row r="5684" spans="8:20" x14ac:dyDescent="0.35">
      <c r="H5684">
        <v>731.12599999999998</v>
      </c>
      <c r="I5684">
        <v>56.139000000000003</v>
      </c>
      <c r="J5684" t="s">
        <v>138</v>
      </c>
      <c r="K5684" t="s">
        <v>70</v>
      </c>
      <c r="L5684">
        <v>3</v>
      </c>
      <c r="M5684" t="s">
        <v>236</v>
      </c>
      <c r="N5684">
        <v>4</v>
      </c>
      <c r="O5684">
        <v>13</v>
      </c>
      <c r="P5684">
        <v>13</v>
      </c>
      <c r="Q5684">
        <v>16</v>
      </c>
      <c r="R5684">
        <v>11</v>
      </c>
      <c r="S5684">
        <v>11</v>
      </c>
      <c r="T5684">
        <v>14</v>
      </c>
    </row>
    <row r="5685" spans="8:20" x14ac:dyDescent="0.35">
      <c r="H5685">
        <v>734.05600000000004</v>
      </c>
      <c r="I5685">
        <v>57.058</v>
      </c>
      <c r="J5685" t="s">
        <v>139</v>
      </c>
      <c r="K5685" t="s">
        <v>1415</v>
      </c>
      <c r="L5685">
        <v>3</v>
      </c>
      <c r="M5685" t="s">
        <v>487</v>
      </c>
      <c r="N5685">
        <v>4</v>
      </c>
      <c r="O5685">
        <v>7</v>
      </c>
      <c r="P5685">
        <v>7</v>
      </c>
      <c r="Q5685">
        <v>10</v>
      </c>
      <c r="R5685">
        <v>16</v>
      </c>
      <c r="S5685">
        <v>16</v>
      </c>
      <c r="T5685">
        <v>19</v>
      </c>
    </row>
    <row r="5686" spans="8:20" x14ac:dyDescent="0.35">
      <c r="H5686">
        <v>734.05700000000002</v>
      </c>
      <c r="I5686">
        <v>57.058999999999997</v>
      </c>
      <c r="J5686" t="s">
        <v>139</v>
      </c>
      <c r="K5686" t="s">
        <v>34</v>
      </c>
      <c r="L5686">
        <v>3</v>
      </c>
      <c r="M5686" t="s">
        <v>1129</v>
      </c>
      <c r="N5686">
        <v>4</v>
      </c>
      <c r="O5686">
        <v>16</v>
      </c>
      <c r="P5686">
        <v>16</v>
      </c>
      <c r="Q5686">
        <v>19</v>
      </c>
      <c r="R5686">
        <v>9</v>
      </c>
      <c r="S5686">
        <v>9</v>
      </c>
      <c r="T5686">
        <v>12</v>
      </c>
    </row>
    <row r="5687" spans="8:20" x14ac:dyDescent="0.35">
      <c r="H5687">
        <v>734.05799999999999</v>
      </c>
      <c r="I5687">
        <v>57.06</v>
      </c>
      <c r="J5687" t="s">
        <v>139</v>
      </c>
      <c r="K5687" t="s">
        <v>35</v>
      </c>
      <c r="L5687">
        <v>3</v>
      </c>
      <c r="M5687" t="s">
        <v>1231</v>
      </c>
      <c r="N5687">
        <v>3</v>
      </c>
      <c r="O5687">
        <v>3</v>
      </c>
      <c r="P5687">
        <v>6</v>
      </c>
      <c r="Q5687">
        <v>8</v>
      </c>
      <c r="R5687">
        <v>15</v>
      </c>
      <c r="S5687">
        <v>18</v>
      </c>
      <c r="T5687">
        <v>20</v>
      </c>
    </row>
    <row r="5688" spans="8:20" x14ac:dyDescent="0.35">
      <c r="H5688">
        <v>734.05899999999997</v>
      </c>
      <c r="I5688">
        <v>57.061</v>
      </c>
      <c r="J5688" t="s">
        <v>139</v>
      </c>
      <c r="K5688" t="s">
        <v>140</v>
      </c>
      <c r="L5688">
        <v>3</v>
      </c>
      <c r="M5688" t="s">
        <v>1231</v>
      </c>
      <c r="N5688">
        <v>3</v>
      </c>
      <c r="O5688">
        <v>3</v>
      </c>
      <c r="P5688">
        <v>6</v>
      </c>
      <c r="Q5688">
        <v>8</v>
      </c>
      <c r="R5688">
        <v>15</v>
      </c>
      <c r="S5688">
        <v>18</v>
      </c>
      <c r="T5688">
        <v>20</v>
      </c>
    </row>
    <row r="5689" spans="8:20" x14ac:dyDescent="0.35">
      <c r="H5689">
        <v>734.06</v>
      </c>
      <c r="I5689">
        <v>57.061999999999998</v>
      </c>
      <c r="J5689" t="s">
        <v>139</v>
      </c>
      <c r="K5689" t="s">
        <v>30</v>
      </c>
      <c r="L5689">
        <v>3</v>
      </c>
      <c r="M5689" t="s">
        <v>800</v>
      </c>
      <c r="N5689">
        <v>3</v>
      </c>
      <c r="O5689">
        <v>9</v>
      </c>
      <c r="P5689">
        <v>12</v>
      </c>
      <c r="Q5689">
        <v>14</v>
      </c>
      <c r="R5689">
        <v>8</v>
      </c>
      <c r="S5689">
        <v>11</v>
      </c>
      <c r="T5689">
        <v>13</v>
      </c>
    </row>
    <row r="5690" spans="8:20" x14ac:dyDescent="0.35">
      <c r="H5690">
        <v>734.06100000000004</v>
      </c>
      <c r="I5690">
        <v>57.063000000000002</v>
      </c>
      <c r="J5690" t="s">
        <v>139</v>
      </c>
      <c r="K5690" t="s">
        <v>141</v>
      </c>
      <c r="L5690">
        <v>3</v>
      </c>
      <c r="M5690" t="s">
        <v>1232</v>
      </c>
      <c r="N5690">
        <v>4</v>
      </c>
      <c r="O5690">
        <v>15</v>
      </c>
      <c r="P5690">
        <v>15</v>
      </c>
      <c r="Q5690">
        <v>18</v>
      </c>
      <c r="R5690">
        <v>10</v>
      </c>
      <c r="S5690">
        <v>10</v>
      </c>
      <c r="T5690">
        <v>13</v>
      </c>
    </row>
    <row r="5691" spans="8:20" x14ac:dyDescent="0.35">
      <c r="H5691">
        <v>734.06200000000001</v>
      </c>
      <c r="I5691">
        <v>57.064</v>
      </c>
      <c r="J5691" t="s">
        <v>139</v>
      </c>
      <c r="K5691" t="s">
        <v>142</v>
      </c>
      <c r="L5691">
        <v>3</v>
      </c>
      <c r="M5691" t="s">
        <v>1233</v>
      </c>
      <c r="N5691">
        <v>3</v>
      </c>
      <c r="O5691">
        <v>10</v>
      </c>
      <c r="P5691">
        <v>13</v>
      </c>
      <c r="Q5691">
        <v>15</v>
      </c>
      <c r="R5691">
        <v>10</v>
      </c>
      <c r="S5691">
        <v>13</v>
      </c>
      <c r="T5691">
        <v>15</v>
      </c>
    </row>
    <row r="5692" spans="8:20" x14ac:dyDescent="0.35">
      <c r="H5692">
        <v>734.06299999999999</v>
      </c>
      <c r="I5692">
        <v>57.064999999999998</v>
      </c>
      <c r="J5692" t="s">
        <v>139</v>
      </c>
      <c r="K5692" t="s">
        <v>36</v>
      </c>
      <c r="L5692">
        <v>3</v>
      </c>
      <c r="M5692" t="s">
        <v>1216</v>
      </c>
      <c r="N5692">
        <v>4</v>
      </c>
      <c r="O5692">
        <v>15</v>
      </c>
      <c r="P5692">
        <v>15</v>
      </c>
      <c r="Q5692">
        <v>18</v>
      </c>
      <c r="R5692">
        <v>6</v>
      </c>
      <c r="S5692">
        <v>6</v>
      </c>
      <c r="T5692">
        <v>9</v>
      </c>
    </row>
    <row r="5693" spans="8:20" x14ac:dyDescent="0.35">
      <c r="H5693">
        <v>734.06399999999996</v>
      </c>
      <c r="I5693">
        <v>57.066000000000003</v>
      </c>
      <c r="J5693" t="s">
        <v>139</v>
      </c>
      <c r="K5693" t="s">
        <v>143</v>
      </c>
      <c r="L5693">
        <v>3</v>
      </c>
      <c r="M5693" t="s">
        <v>646</v>
      </c>
      <c r="N5693">
        <v>4</v>
      </c>
      <c r="O5693">
        <v>13</v>
      </c>
      <c r="P5693">
        <v>13</v>
      </c>
      <c r="Q5693">
        <v>16</v>
      </c>
      <c r="R5693">
        <v>11</v>
      </c>
      <c r="S5693">
        <v>11</v>
      </c>
      <c r="T5693">
        <v>14</v>
      </c>
    </row>
    <row r="5694" spans="8:20" x14ac:dyDescent="0.35">
      <c r="H5694">
        <v>734.06500000000005</v>
      </c>
      <c r="I5694">
        <v>57.067</v>
      </c>
      <c r="J5694" t="s">
        <v>139</v>
      </c>
      <c r="K5694" t="s">
        <v>144</v>
      </c>
      <c r="L5694">
        <v>3</v>
      </c>
      <c r="M5694" t="s">
        <v>1129</v>
      </c>
      <c r="N5694">
        <v>4</v>
      </c>
      <c r="O5694">
        <v>16</v>
      </c>
      <c r="P5694">
        <v>16</v>
      </c>
      <c r="Q5694">
        <v>19</v>
      </c>
      <c r="R5694">
        <v>9</v>
      </c>
      <c r="S5694">
        <v>9</v>
      </c>
      <c r="T5694">
        <v>12</v>
      </c>
    </row>
    <row r="5695" spans="8:20" x14ac:dyDescent="0.35">
      <c r="H5695">
        <v>734.06600000000003</v>
      </c>
      <c r="I5695">
        <v>57.067999999999998</v>
      </c>
      <c r="J5695" t="s">
        <v>139</v>
      </c>
      <c r="K5695" t="s">
        <v>56</v>
      </c>
      <c r="L5695">
        <v>3</v>
      </c>
      <c r="M5695" t="s">
        <v>575</v>
      </c>
      <c r="N5695">
        <v>4</v>
      </c>
      <c r="O5695">
        <v>12</v>
      </c>
      <c r="P5695">
        <v>12</v>
      </c>
      <c r="Q5695">
        <v>15</v>
      </c>
      <c r="R5695">
        <v>11</v>
      </c>
      <c r="S5695">
        <v>11</v>
      </c>
      <c r="T5695">
        <v>14</v>
      </c>
    </row>
    <row r="5696" spans="8:20" x14ac:dyDescent="0.35">
      <c r="H5696">
        <v>734.06700000000001</v>
      </c>
      <c r="I5696">
        <v>57.069000000000003</v>
      </c>
      <c r="J5696" t="s">
        <v>139</v>
      </c>
      <c r="K5696" t="s">
        <v>145</v>
      </c>
      <c r="L5696">
        <v>3</v>
      </c>
      <c r="M5696" t="s">
        <v>1234</v>
      </c>
      <c r="N5696">
        <v>4</v>
      </c>
      <c r="O5696">
        <v>17</v>
      </c>
      <c r="P5696">
        <v>17</v>
      </c>
      <c r="Q5696">
        <v>20</v>
      </c>
      <c r="R5696">
        <v>6</v>
      </c>
      <c r="S5696">
        <v>6</v>
      </c>
      <c r="T5696">
        <v>9</v>
      </c>
    </row>
    <row r="5697" spans="8:20" x14ac:dyDescent="0.35">
      <c r="H5697">
        <v>734.06799999999998</v>
      </c>
      <c r="I5697">
        <v>57.07</v>
      </c>
      <c r="J5697" t="s">
        <v>139</v>
      </c>
      <c r="K5697" t="s">
        <v>146</v>
      </c>
      <c r="L5697">
        <v>3</v>
      </c>
      <c r="M5697" t="s">
        <v>1235</v>
      </c>
      <c r="N5697">
        <v>4</v>
      </c>
      <c r="O5697">
        <v>15</v>
      </c>
      <c r="P5697">
        <v>15</v>
      </c>
      <c r="Q5697">
        <v>18</v>
      </c>
      <c r="R5697">
        <v>9</v>
      </c>
      <c r="S5697">
        <v>9</v>
      </c>
      <c r="T5697">
        <v>12</v>
      </c>
    </row>
    <row r="5698" spans="8:20" x14ac:dyDescent="0.35">
      <c r="H5698">
        <v>734.06899999999996</v>
      </c>
      <c r="I5698">
        <v>57.070999999999998</v>
      </c>
      <c r="J5698" t="s">
        <v>139</v>
      </c>
      <c r="K5698" t="s">
        <v>147</v>
      </c>
      <c r="L5698">
        <v>3</v>
      </c>
      <c r="M5698" t="s">
        <v>716</v>
      </c>
      <c r="N5698">
        <v>3</v>
      </c>
      <c r="O5698">
        <v>14</v>
      </c>
      <c r="P5698">
        <v>17</v>
      </c>
      <c r="Q5698">
        <v>19</v>
      </c>
      <c r="R5698">
        <v>6</v>
      </c>
      <c r="S5698">
        <v>9</v>
      </c>
      <c r="T5698">
        <v>11</v>
      </c>
    </row>
    <row r="5699" spans="8:20" x14ac:dyDescent="0.35">
      <c r="H5699">
        <v>734.07</v>
      </c>
      <c r="I5699">
        <v>57.072000000000003</v>
      </c>
      <c r="J5699" t="s">
        <v>139</v>
      </c>
      <c r="K5699" t="s">
        <v>28</v>
      </c>
      <c r="L5699">
        <v>3</v>
      </c>
      <c r="M5699" t="s">
        <v>994</v>
      </c>
      <c r="N5699">
        <v>4</v>
      </c>
      <c r="O5699">
        <v>8</v>
      </c>
      <c r="P5699">
        <v>8</v>
      </c>
      <c r="Q5699">
        <v>11</v>
      </c>
      <c r="R5699">
        <v>14</v>
      </c>
      <c r="S5699">
        <v>14</v>
      </c>
      <c r="T5699">
        <v>17</v>
      </c>
    </row>
    <row r="5700" spans="8:20" x14ac:dyDescent="0.35">
      <c r="H5700">
        <v>734.07100000000003</v>
      </c>
      <c r="I5700">
        <v>57.073</v>
      </c>
      <c r="J5700" t="s">
        <v>139</v>
      </c>
      <c r="K5700" t="s">
        <v>148</v>
      </c>
      <c r="L5700">
        <v>3</v>
      </c>
      <c r="M5700" t="s">
        <v>653</v>
      </c>
      <c r="N5700">
        <v>4</v>
      </c>
      <c r="O5700">
        <v>19</v>
      </c>
      <c r="P5700">
        <v>19</v>
      </c>
      <c r="Q5700">
        <v>22</v>
      </c>
      <c r="R5700">
        <v>2</v>
      </c>
      <c r="S5700">
        <v>2</v>
      </c>
      <c r="T5700">
        <v>5</v>
      </c>
    </row>
    <row r="5701" spans="8:20" x14ac:dyDescent="0.35">
      <c r="H5701">
        <v>734.072</v>
      </c>
      <c r="I5701">
        <v>57.073999999999998</v>
      </c>
      <c r="J5701" t="s">
        <v>139</v>
      </c>
      <c r="K5701" t="s">
        <v>149</v>
      </c>
      <c r="L5701">
        <v>3</v>
      </c>
      <c r="M5701" t="s">
        <v>1236</v>
      </c>
      <c r="N5701">
        <v>4</v>
      </c>
      <c r="O5701">
        <v>13</v>
      </c>
      <c r="P5701">
        <v>13</v>
      </c>
      <c r="Q5701">
        <v>16</v>
      </c>
      <c r="R5701">
        <v>10</v>
      </c>
      <c r="S5701">
        <v>10</v>
      </c>
      <c r="T5701">
        <v>13</v>
      </c>
    </row>
    <row r="5702" spans="8:20" x14ac:dyDescent="0.35">
      <c r="H5702">
        <v>734.07299999999998</v>
      </c>
      <c r="I5702">
        <v>57.076000000000001</v>
      </c>
      <c r="J5702" t="s">
        <v>139</v>
      </c>
      <c r="K5702" t="s">
        <v>151</v>
      </c>
      <c r="L5702">
        <v>3</v>
      </c>
      <c r="M5702" t="s">
        <v>887</v>
      </c>
      <c r="N5702">
        <v>4</v>
      </c>
      <c r="O5702">
        <v>10</v>
      </c>
      <c r="P5702">
        <v>10</v>
      </c>
      <c r="Q5702">
        <v>13</v>
      </c>
      <c r="R5702">
        <v>11</v>
      </c>
      <c r="S5702">
        <v>11</v>
      </c>
      <c r="T5702">
        <v>14</v>
      </c>
    </row>
    <row r="5703" spans="8:20" x14ac:dyDescent="0.35">
      <c r="H5703">
        <v>734.07399999999996</v>
      </c>
      <c r="I5703">
        <v>57.076999999999998</v>
      </c>
      <c r="J5703" t="s">
        <v>139</v>
      </c>
      <c r="K5703" t="s">
        <v>152</v>
      </c>
      <c r="L5703">
        <v>3</v>
      </c>
      <c r="M5703" t="s">
        <v>973</v>
      </c>
      <c r="N5703">
        <v>4</v>
      </c>
      <c r="O5703">
        <v>17</v>
      </c>
      <c r="P5703">
        <v>17</v>
      </c>
      <c r="Q5703">
        <v>20</v>
      </c>
      <c r="R5703">
        <v>7</v>
      </c>
      <c r="S5703">
        <v>7</v>
      </c>
      <c r="T5703">
        <v>10</v>
      </c>
    </row>
    <row r="5704" spans="8:20" x14ac:dyDescent="0.35">
      <c r="H5704">
        <v>734.07500000000005</v>
      </c>
      <c r="I5704">
        <v>57.078000000000003</v>
      </c>
      <c r="J5704" t="s">
        <v>139</v>
      </c>
      <c r="K5704" t="s">
        <v>1752</v>
      </c>
      <c r="L5704">
        <v>3</v>
      </c>
      <c r="M5704" t="s">
        <v>1757</v>
      </c>
      <c r="N5704">
        <v>4</v>
      </c>
      <c r="O5704">
        <v>17</v>
      </c>
      <c r="P5704">
        <v>17</v>
      </c>
      <c r="Q5704">
        <v>20</v>
      </c>
      <c r="R5704">
        <v>5</v>
      </c>
      <c r="S5704">
        <v>5</v>
      </c>
      <c r="T5704">
        <v>8</v>
      </c>
    </row>
    <row r="5705" spans="8:20" x14ac:dyDescent="0.35">
      <c r="H5705">
        <v>734.07600000000002</v>
      </c>
      <c r="I5705">
        <v>57.079000000000001</v>
      </c>
      <c r="J5705" t="s">
        <v>139</v>
      </c>
      <c r="K5705" t="s">
        <v>153</v>
      </c>
      <c r="L5705">
        <v>3</v>
      </c>
      <c r="M5705" t="s">
        <v>986</v>
      </c>
      <c r="N5705">
        <v>3</v>
      </c>
      <c r="O5705">
        <v>10</v>
      </c>
      <c r="P5705">
        <v>13</v>
      </c>
      <c r="Q5705">
        <v>15</v>
      </c>
      <c r="R5705">
        <v>7</v>
      </c>
      <c r="S5705">
        <v>10</v>
      </c>
      <c r="T5705">
        <v>12</v>
      </c>
    </row>
    <row r="5706" spans="8:20" x14ac:dyDescent="0.35">
      <c r="H5706">
        <v>734.077</v>
      </c>
      <c r="I5706">
        <v>57.08</v>
      </c>
      <c r="J5706" t="s">
        <v>139</v>
      </c>
      <c r="K5706" t="s">
        <v>1606</v>
      </c>
      <c r="L5706">
        <v>3</v>
      </c>
      <c r="M5706" t="s">
        <v>1616</v>
      </c>
      <c r="N5706">
        <v>4</v>
      </c>
      <c r="O5706">
        <v>1</v>
      </c>
      <c r="P5706">
        <v>1</v>
      </c>
      <c r="Q5706">
        <v>4</v>
      </c>
      <c r="R5706">
        <v>20</v>
      </c>
      <c r="S5706">
        <v>20</v>
      </c>
      <c r="T5706">
        <v>23</v>
      </c>
    </row>
    <row r="5707" spans="8:20" x14ac:dyDescent="0.35">
      <c r="H5707">
        <v>734.07799999999997</v>
      </c>
      <c r="I5707">
        <v>57.081000000000003</v>
      </c>
      <c r="J5707" t="s">
        <v>139</v>
      </c>
      <c r="K5707" t="s">
        <v>154</v>
      </c>
      <c r="L5707">
        <v>3</v>
      </c>
      <c r="M5707" t="s">
        <v>356</v>
      </c>
      <c r="N5707">
        <v>3</v>
      </c>
      <c r="O5707">
        <v>11</v>
      </c>
      <c r="P5707">
        <v>14</v>
      </c>
      <c r="Q5707">
        <v>16</v>
      </c>
      <c r="R5707">
        <v>6</v>
      </c>
      <c r="S5707">
        <v>9</v>
      </c>
      <c r="T5707">
        <v>11</v>
      </c>
    </row>
    <row r="5708" spans="8:20" x14ac:dyDescent="0.35">
      <c r="H5708">
        <v>734.07899999999995</v>
      </c>
      <c r="I5708">
        <v>57.082000000000001</v>
      </c>
      <c r="J5708" t="s">
        <v>139</v>
      </c>
      <c r="K5708" t="s">
        <v>155</v>
      </c>
      <c r="L5708">
        <v>3</v>
      </c>
      <c r="M5708" t="s">
        <v>357</v>
      </c>
      <c r="N5708">
        <v>3</v>
      </c>
      <c r="O5708">
        <v>16</v>
      </c>
      <c r="P5708">
        <v>19</v>
      </c>
      <c r="Q5708">
        <v>21</v>
      </c>
      <c r="R5708">
        <v>4</v>
      </c>
      <c r="S5708">
        <v>7</v>
      </c>
      <c r="T5708">
        <v>9</v>
      </c>
    </row>
    <row r="5709" spans="8:20" x14ac:dyDescent="0.35">
      <c r="H5709">
        <v>734.08</v>
      </c>
      <c r="I5709">
        <v>57.082999999999998</v>
      </c>
      <c r="J5709" t="s">
        <v>139</v>
      </c>
      <c r="K5709" t="s">
        <v>57</v>
      </c>
      <c r="L5709">
        <v>3</v>
      </c>
      <c r="M5709" t="s">
        <v>261</v>
      </c>
      <c r="N5709">
        <v>4</v>
      </c>
      <c r="O5709">
        <v>17</v>
      </c>
      <c r="P5709">
        <v>17</v>
      </c>
      <c r="Q5709">
        <v>20</v>
      </c>
      <c r="R5709">
        <v>8</v>
      </c>
      <c r="S5709">
        <v>8</v>
      </c>
      <c r="T5709">
        <v>11</v>
      </c>
    </row>
    <row r="5710" spans="8:20" x14ac:dyDescent="0.35">
      <c r="H5710">
        <v>734.08100000000002</v>
      </c>
      <c r="I5710">
        <v>57.084000000000003</v>
      </c>
      <c r="J5710" t="s">
        <v>139</v>
      </c>
      <c r="K5710" t="s">
        <v>1666</v>
      </c>
      <c r="L5710">
        <v>3</v>
      </c>
      <c r="M5710" t="s">
        <v>1675</v>
      </c>
      <c r="N5710">
        <v>4</v>
      </c>
      <c r="O5710">
        <v>12</v>
      </c>
      <c r="P5710">
        <v>12</v>
      </c>
      <c r="Q5710">
        <v>15</v>
      </c>
      <c r="R5710">
        <v>10</v>
      </c>
      <c r="S5710">
        <v>10</v>
      </c>
      <c r="T5710">
        <v>13</v>
      </c>
    </row>
    <row r="5711" spans="8:20" x14ac:dyDescent="0.35">
      <c r="H5711">
        <v>734.08199999999999</v>
      </c>
      <c r="I5711">
        <v>57.085000000000001</v>
      </c>
      <c r="J5711" t="s">
        <v>139</v>
      </c>
      <c r="K5711" t="s">
        <v>156</v>
      </c>
      <c r="L5711">
        <v>3</v>
      </c>
      <c r="M5711" t="s">
        <v>691</v>
      </c>
      <c r="N5711">
        <v>3</v>
      </c>
      <c r="O5711">
        <v>15</v>
      </c>
      <c r="P5711">
        <v>18</v>
      </c>
      <c r="Q5711">
        <v>20</v>
      </c>
      <c r="R5711">
        <v>2</v>
      </c>
      <c r="S5711">
        <v>5</v>
      </c>
      <c r="T5711">
        <v>7</v>
      </c>
    </row>
    <row r="5712" spans="8:20" x14ac:dyDescent="0.35">
      <c r="H5712">
        <v>734.08299999999997</v>
      </c>
      <c r="I5712">
        <v>57.085999999999999</v>
      </c>
      <c r="J5712" t="s">
        <v>139</v>
      </c>
      <c r="K5712" t="s">
        <v>37</v>
      </c>
      <c r="L5712">
        <v>3</v>
      </c>
      <c r="M5712" t="s">
        <v>1237</v>
      </c>
      <c r="N5712">
        <v>3</v>
      </c>
      <c r="O5712">
        <v>9</v>
      </c>
      <c r="P5712">
        <v>12</v>
      </c>
      <c r="Q5712">
        <v>14</v>
      </c>
      <c r="R5712">
        <v>8</v>
      </c>
      <c r="S5712">
        <v>11</v>
      </c>
      <c r="T5712">
        <v>13</v>
      </c>
    </row>
    <row r="5713" spans="8:20" x14ac:dyDescent="0.35">
      <c r="H5713">
        <v>734.08399999999995</v>
      </c>
      <c r="I5713">
        <v>57.087000000000003</v>
      </c>
      <c r="J5713" t="s">
        <v>139</v>
      </c>
      <c r="K5713" t="s">
        <v>157</v>
      </c>
      <c r="L5713">
        <v>3</v>
      </c>
      <c r="M5713" t="s">
        <v>357</v>
      </c>
      <c r="N5713">
        <v>3</v>
      </c>
      <c r="O5713">
        <v>16</v>
      </c>
      <c r="P5713">
        <v>19</v>
      </c>
      <c r="Q5713">
        <v>21</v>
      </c>
      <c r="R5713">
        <v>4</v>
      </c>
      <c r="S5713">
        <v>7</v>
      </c>
      <c r="T5713">
        <v>9</v>
      </c>
    </row>
    <row r="5714" spans="8:20" x14ac:dyDescent="0.35">
      <c r="H5714">
        <v>734.08500000000004</v>
      </c>
      <c r="I5714">
        <v>57.088000000000001</v>
      </c>
      <c r="J5714" t="s">
        <v>139</v>
      </c>
      <c r="K5714" t="s">
        <v>58</v>
      </c>
      <c r="L5714">
        <v>3</v>
      </c>
      <c r="M5714" t="s">
        <v>628</v>
      </c>
      <c r="N5714">
        <v>3</v>
      </c>
      <c r="O5714">
        <v>12</v>
      </c>
      <c r="P5714">
        <v>15</v>
      </c>
      <c r="Q5714">
        <v>17</v>
      </c>
      <c r="R5714">
        <v>4</v>
      </c>
      <c r="S5714">
        <v>7</v>
      </c>
      <c r="T5714">
        <v>9</v>
      </c>
    </row>
    <row r="5715" spans="8:20" x14ac:dyDescent="0.35">
      <c r="H5715">
        <v>734.08600000000001</v>
      </c>
      <c r="I5715">
        <v>57.088999999999999</v>
      </c>
      <c r="J5715" t="s">
        <v>139</v>
      </c>
      <c r="K5715" t="s">
        <v>59</v>
      </c>
      <c r="L5715">
        <v>3</v>
      </c>
      <c r="M5715" t="s">
        <v>858</v>
      </c>
      <c r="N5715">
        <v>4</v>
      </c>
      <c r="O5715">
        <v>18</v>
      </c>
      <c r="P5715">
        <v>18</v>
      </c>
      <c r="Q5715">
        <v>21</v>
      </c>
      <c r="R5715">
        <v>2</v>
      </c>
      <c r="S5715">
        <v>2</v>
      </c>
      <c r="T5715">
        <v>5</v>
      </c>
    </row>
    <row r="5716" spans="8:20" x14ac:dyDescent="0.35">
      <c r="H5716">
        <v>734.08699999999999</v>
      </c>
      <c r="I5716">
        <v>57.09</v>
      </c>
      <c r="J5716" t="s">
        <v>139</v>
      </c>
      <c r="K5716" t="s">
        <v>158</v>
      </c>
      <c r="L5716">
        <v>3</v>
      </c>
      <c r="M5716" t="s">
        <v>1216</v>
      </c>
      <c r="N5716">
        <v>4</v>
      </c>
      <c r="O5716">
        <v>15</v>
      </c>
      <c r="P5716">
        <v>15</v>
      </c>
      <c r="Q5716">
        <v>18</v>
      </c>
      <c r="R5716">
        <v>6</v>
      </c>
      <c r="S5716">
        <v>6</v>
      </c>
      <c r="T5716">
        <v>9</v>
      </c>
    </row>
    <row r="5717" spans="8:20" x14ac:dyDescent="0.35">
      <c r="H5717">
        <v>734.08799999999997</v>
      </c>
      <c r="I5717">
        <v>57.091000000000001</v>
      </c>
      <c r="J5717" t="s">
        <v>139</v>
      </c>
      <c r="K5717" t="s">
        <v>159</v>
      </c>
      <c r="L5717">
        <v>3</v>
      </c>
      <c r="M5717" t="s">
        <v>729</v>
      </c>
      <c r="N5717">
        <v>4</v>
      </c>
      <c r="O5717">
        <v>9</v>
      </c>
      <c r="P5717">
        <v>9</v>
      </c>
      <c r="Q5717">
        <v>12</v>
      </c>
      <c r="R5717">
        <v>11</v>
      </c>
      <c r="S5717">
        <v>11</v>
      </c>
      <c r="T5717">
        <v>14</v>
      </c>
    </row>
    <row r="5718" spans="8:20" x14ac:dyDescent="0.35">
      <c r="H5718">
        <v>734.08900000000006</v>
      </c>
      <c r="I5718">
        <v>57.091999999999999</v>
      </c>
      <c r="J5718" t="s">
        <v>139</v>
      </c>
      <c r="K5718" t="s">
        <v>160</v>
      </c>
      <c r="L5718">
        <v>3</v>
      </c>
      <c r="M5718" t="s">
        <v>390</v>
      </c>
      <c r="N5718">
        <v>4</v>
      </c>
      <c r="O5718">
        <v>14</v>
      </c>
      <c r="P5718">
        <v>14</v>
      </c>
      <c r="Q5718">
        <v>17</v>
      </c>
      <c r="R5718">
        <v>11</v>
      </c>
      <c r="S5718">
        <v>11</v>
      </c>
      <c r="T5718">
        <v>14</v>
      </c>
    </row>
    <row r="5719" spans="8:20" x14ac:dyDescent="0.35">
      <c r="H5719">
        <v>734.09</v>
      </c>
      <c r="I5719">
        <v>57.093000000000004</v>
      </c>
      <c r="J5719" t="s">
        <v>139</v>
      </c>
      <c r="K5719" t="s">
        <v>161</v>
      </c>
      <c r="L5719">
        <v>3</v>
      </c>
      <c r="M5719" t="s">
        <v>727</v>
      </c>
      <c r="N5719">
        <v>3</v>
      </c>
      <c r="O5719">
        <v>14</v>
      </c>
      <c r="P5719">
        <v>17</v>
      </c>
      <c r="Q5719">
        <v>19</v>
      </c>
      <c r="R5719">
        <v>5</v>
      </c>
      <c r="S5719">
        <v>8</v>
      </c>
      <c r="T5719">
        <v>10</v>
      </c>
    </row>
    <row r="5720" spans="8:20" x14ac:dyDescent="0.35">
      <c r="H5720">
        <v>734.09100000000001</v>
      </c>
      <c r="I5720">
        <v>57.094000000000001</v>
      </c>
      <c r="J5720" t="s">
        <v>139</v>
      </c>
      <c r="K5720" t="s">
        <v>1374</v>
      </c>
      <c r="L5720">
        <v>3</v>
      </c>
      <c r="M5720" t="s">
        <v>867</v>
      </c>
      <c r="N5720">
        <v>4</v>
      </c>
      <c r="O5720">
        <v>20</v>
      </c>
      <c r="P5720">
        <v>20</v>
      </c>
      <c r="Q5720">
        <v>23</v>
      </c>
      <c r="R5720">
        <v>3</v>
      </c>
      <c r="S5720">
        <v>3</v>
      </c>
      <c r="T5720">
        <v>6</v>
      </c>
    </row>
    <row r="5721" spans="8:20" x14ac:dyDescent="0.35">
      <c r="H5721">
        <v>734.09199999999998</v>
      </c>
      <c r="I5721">
        <v>57.095999999999997</v>
      </c>
      <c r="J5721" t="s">
        <v>139</v>
      </c>
      <c r="K5721" t="s">
        <v>163</v>
      </c>
      <c r="L5721">
        <v>3</v>
      </c>
      <c r="M5721" t="s">
        <v>1238</v>
      </c>
      <c r="N5721">
        <v>4</v>
      </c>
      <c r="O5721">
        <v>13</v>
      </c>
      <c r="P5721">
        <v>13</v>
      </c>
      <c r="Q5721">
        <v>16</v>
      </c>
      <c r="R5721">
        <v>9</v>
      </c>
      <c r="S5721">
        <v>9</v>
      </c>
      <c r="T5721">
        <v>12</v>
      </c>
    </row>
    <row r="5722" spans="8:20" x14ac:dyDescent="0.35">
      <c r="H5722">
        <v>734.09299999999996</v>
      </c>
      <c r="I5722">
        <v>57.097000000000001</v>
      </c>
      <c r="J5722" t="s">
        <v>139</v>
      </c>
      <c r="K5722" t="s">
        <v>24</v>
      </c>
      <c r="L5722">
        <v>3</v>
      </c>
      <c r="M5722" t="s">
        <v>982</v>
      </c>
      <c r="N5722">
        <v>3</v>
      </c>
      <c r="O5722">
        <v>10</v>
      </c>
      <c r="P5722">
        <v>13</v>
      </c>
      <c r="Q5722">
        <v>15</v>
      </c>
      <c r="R5722">
        <v>5</v>
      </c>
      <c r="S5722">
        <v>8</v>
      </c>
      <c r="T5722">
        <v>10</v>
      </c>
    </row>
    <row r="5723" spans="8:20" x14ac:dyDescent="0.35">
      <c r="H5723">
        <v>734.09400000000005</v>
      </c>
      <c r="I5723">
        <v>57.097999999999999</v>
      </c>
      <c r="J5723" t="s">
        <v>139</v>
      </c>
      <c r="K5723" t="s">
        <v>1496</v>
      </c>
      <c r="L5723">
        <v>3</v>
      </c>
      <c r="M5723" t="s">
        <v>1501</v>
      </c>
      <c r="N5723">
        <v>4</v>
      </c>
      <c r="O5723">
        <v>4</v>
      </c>
      <c r="P5723">
        <v>4</v>
      </c>
      <c r="Q5723">
        <v>7</v>
      </c>
      <c r="R5723">
        <v>19</v>
      </c>
      <c r="S5723">
        <v>19</v>
      </c>
      <c r="T5723">
        <v>22</v>
      </c>
    </row>
    <row r="5724" spans="8:20" x14ac:dyDescent="0.35">
      <c r="H5724">
        <v>734.09500000000003</v>
      </c>
      <c r="I5724">
        <v>57.098999999999997</v>
      </c>
      <c r="J5724" t="s">
        <v>139</v>
      </c>
      <c r="K5724" t="s">
        <v>164</v>
      </c>
      <c r="L5724">
        <v>3</v>
      </c>
      <c r="M5724" t="s">
        <v>1103</v>
      </c>
      <c r="N5724">
        <v>4</v>
      </c>
      <c r="O5724">
        <v>14</v>
      </c>
      <c r="P5724">
        <v>14</v>
      </c>
      <c r="Q5724">
        <v>17</v>
      </c>
      <c r="R5724">
        <v>7</v>
      </c>
      <c r="S5724">
        <v>7</v>
      </c>
      <c r="T5724">
        <v>10</v>
      </c>
    </row>
    <row r="5725" spans="8:20" x14ac:dyDescent="0.35">
      <c r="H5725">
        <v>734.096</v>
      </c>
      <c r="I5725">
        <v>57.1</v>
      </c>
      <c r="J5725" t="s">
        <v>139</v>
      </c>
      <c r="K5725" t="s">
        <v>165</v>
      </c>
      <c r="L5725">
        <v>3</v>
      </c>
      <c r="M5725" t="s">
        <v>1163</v>
      </c>
      <c r="N5725">
        <v>4</v>
      </c>
      <c r="O5725">
        <v>15</v>
      </c>
      <c r="P5725">
        <v>15</v>
      </c>
      <c r="Q5725">
        <v>18</v>
      </c>
      <c r="R5725">
        <v>9</v>
      </c>
      <c r="S5725">
        <v>9</v>
      </c>
      <c r="T5725">
        <v>12</v>
      </c>
    </row>
    <row r="5726" spans="8:20" x14ac:dyDescent="0.35">
      <c r="H5726">
        <v>734.09699999999998</v>
      </c>
      <c r="I5726">
        <v>57.100999999999999</v>
      </c>
      <c r="J5726" t="s">
        <v>139</v>
      </c>
      <c r="K5726" t="s">
        <v>60</v>
      </c>
      <c r="L5726">
        <v>3</v>
      </c>
      <c r="M5726" t="s">
        <v>729</v>
      </c>
      <c r="N5726">
        <v>4</v>
      </c>
      <c r="O5726">
        <v>9</v>
      </c>
      <c r="P5726">
        <v>9</v>
      </c>
      <c r="Q5726">
        <v>12</v>
      </c>
      <c r="R5726">
        <v>11</v>
      </c>
      <c r="S5726">
        <v>11</v>
      </c>
      <c r="T5726">
        <v>14</v>
      </c>
    </row>
    <row r="5727" spans="8:20" x14ac:dyDescent="0.35">
      <c r="H5727">
        <v>734.09799999999996</v>
      </c>
      <c r="I5727">
        <v>57.101999999999997</v>
      </c>
      <c r="J5727" t="s">
        <v>139</v>
      </c>
      <c r="K5727" t="s">
        <v>29</v>
      </c>
      <c r="L5727">
        <v>3</v>
      </c>
      <c r="M5727" t="s">
        <v>653</v>
      </c>
      <c r="N5727">
        <v>4</v>
      </c>
      <c r="O5727">
        <v>19</v>
      </c>
      <c r="P5727">
        <v>19</v>
      </c>
      <c r="Q5727">
        <v>22</v>
      </c>
      <c r="R5727">
        <v>2</v>
      </c>
      <c r="S5727">
        <v>2</v>
      </c>
      <c r="T5727">
        <v>5</v>
      </c>
    </row>
    <row r="5728" spans="8:20" x14ac:dyDescent="0.35">
      <c r="H5728">
        <v>734.09900000000005</v>
      </c>
      <c r="I5728">
        <v>57.103000000000002</v>
      </c>
      <c r="J5728" t="s">
        <v>139</v>
      </c>
      <c r="K5728" t="s">
        <v>166</v>
      </c>
      <c r="L5728">
        <v>3</v>
      </c>
      <c r="M5728" t="s">
        <v>1236</v>
      </c>
      <c r="N5728">
        <v>4</v>
      </c>
      <c r="O5728">
        <v>13</v>
      </c>
      <c r="P5728">
        <v>13</v>
      </c>
      <c r="Q5728">
        <v>16</v>
      </c>
      <c r="R5728">
        <v>10</v>
      </c>
      <c r="S5728">
        <v>10</v>
      </c>
      <c r="T5728">
        <v>13</v>
      </c>
    </row>
    <row r="5729" spans="8:20" x14ac:dyDescent="0.35">
      <c r="H5729">
        <v>734.1</v>
      </c>
      <c r="I5729">
        <v>57.103999999999999</v>
      </c>
      <c r="J5729" t="s">
        <v>139</v>
      </c>
      <c r="K5729" t="s">
        <v>167</v>
      </c>
      <c r="L5729">
        <v>3</v>
      </c>
      <c r="M5729" t="s">
        <v>1239</v>
      </c>
      <c r="N5729">
        <v>4</v>
      </c>
      <c r="O5729">
        <v>16</v>
      </c>
      <c r="P5729">
        <v>16</v>
      </c>
      <c r="Q5729">
        <v>19</v>
      </c>
      <c r="R5729">
        <v>9</v>
      </c>
      <c r="S5729">
        <v>9</v>
      </c>
      <c r="T5729">
        <v>12</v>
      </c>
    </row>
    <row r="5730" spans="8:20" x14ac:dyDescent="0.35">
      <c r="H5730">
        <v>734.101</v>
      </c>
      <c r="I5730">
        <v>57.104999999999997</v>
      </c>
      <c r="J5730" t="s">
        <v>139</v>
      </c>
      <c r="K5730" t="s">
        <v>1722</v>
      </c>
      <c r="L5730">
        <v>3</v>
      </c>
      <c r="M5730" t="s">
        <v>1727</v>
      </c>
      <c r="N5730">
        <v>3</v>
      </c>
      <c r="O5730">
        <v>4</v>
      </c>
      <c r="P5730">
        <v>7</v>
      </c>
      <c r="Q5730">
        <v>9</v>
      </c>
      <c r="R5730">
        <v>16</v>
      </c>
      <c r="S5730">
        <v>19</v>
      </c>
      <c r="T5730">
        <v>21</v>
      </c>
    </row>
    <row r="5731" spans="8:20" x14ac:dyDescent="0.35">
      <c r="H5731">
        <v>734.10199999999998</v>
      </c>
      <c r="I5731">
        <v>57.106000000000002</v>
      </c>
      <c r="J5731" t="s">
        <v>139</v>
      </c>
      <c r="K5731" t="s">
        <v>1706</v>
      </c>
      <c r="L5731">
        <v>3</v>
      </c>
      <c r="M5731" t="s">
        <v>1718</v>
      </c>
      <c r="N5731">
        <v>4</v>
      </c>
      <c r="O5731">
        <v>14</v>
      </c>
      <c r="P5731">
        <v>14</v>
      </c>
      <c r="Q5731">
        <v>17</v>
      </c>
      <c r="R5731">
        <v>10</v>
      </c>
      <c r="S5731">
        <v>10</v>
      </c>
      <c r="T5731">
        <v>13</v>
      </c>
    </row>
    <row r="5732" spans="8:20" x14ac:dyDescent="0.35">
      <c r="H5732">
        <v>734.10299999999995</v>
      </c>
      <c r="I5732">
        <v>57.106999999999999</v>
      </c>
      <c r="J5732" t="s">
        <v>139</v>
      </c>
      <c r="K5732" t="s">
        <v>168</v>
      </c>
      <c r="L5732">
        <v>3</v>
      </c>
      <c r="M5732" t="s">
        <v>1236</v>
      </c>
      <c r="N5732">
        <v>4</v>
      </c>
      <c r="O5732">
        <v>13</v>
      </c>
      <c r="P5732">
        <v>13</v>
      </c>
      <c r="Q5732">
        <v>16</v>
      </c>
      <c r="R5732">
        <v>10</v>
      </c>
      <c r="S5732">
        <v>10</v>
      </c>
      <c r="T5732">
        <v>13</v>
      </c>
    </row>
    <row r="5733" spans="8:20" x14ac:dyDescent="0.35">
      <c r="H5733">
        <v>734.10400000000004</v>
      </c>
      <c r="I5733">
        <v>57.107999999999997</v>
      </c>
      <c r="J5733" t="s">
        <v>139</v>
      </c>
      <c r="K5733" t="s">
        <v>1651</v>
      </c>
      <c r="L5733">
        <v>3</v>
      </c>
      <c r="M5733" t="s">
        <v>1657</v>
      </c>
      <c r="N5733">
        <v>4</v>
      </c>
      <c r="O5733">
        <v>17</v>
      </c>
      <c r="P5733">
        <v>17</v>
      </c>
      <c r="Q5733">
        <v>20</v>
      </c>
      <c r="R5733">
        <v>7</v>
      </c>
      <c r="S5733">
        <v>7</v>
      </c>
      <c r="T5733">
        <v>10</v>
      </c>
    </row>
    <row r="5734" spans="8:20" x14ac:dyDescent="0.35">
      <c r="H5734">
        <v>734.10500000000002</v>
      </c>
      <c r="I5734">
        <v>57.109000000000002</v>
      </c>
      <c r="J5734" t="s">
        <v>139</v>
      </c>
      <c r="K5734" t="s">
        <v>61</v>
      </c>
      <c r="L5734">
        <v>3</v>
      </c>
      <c r="M5734" t="s">
        <v>653</v>
      </c>
      <c r="N5734">
        <v>4</v>
      </c>
      <c r="O5734">
        <v>19</v>
      </c>
      <c r="P5734">
        <v>19</v>
      </c>
      <c r="Q5734">
        <v>22</v>
      </c>
      <c r="R5734">
        <v>2</v>
      </c>
      <c r="S5734">
        <v>2</v>
      </c>
      <c r="T5734">
        <v>5</v>
      </c>
    </row>
    <row r="5735" spans="8:20" x14ac:dyDescent="0.35">
      <c r="H5735">
        <v>734.10599999999999</v>
      </c>
      <c r="I5735">
        <v>57.11</v>
      </c>
      <c r="J5735" t="s">
        <v>139</v>
      </c>
      <c r="K5735" t="s">
        <v>38</v>
      </c>
      <c r="L5735">
        <v>3</v>
      </c>
      <c r="M5735" t="s">
        <v>1240</v>
      </c>
      <c r="N5735">
        <v>3</v>
      </c>
      <c r="O5735">
        <v>7</v>
      </c>
      <c r="P5735">
        <v>10</v>
      </c>
      <c r="Q5735">
        <v>12</v>
      </c>
      <c r="R5735">
        <v>9</v>
      </c>
      <c r="S5735">
        <v>12</v>
      </c>
      <c r="T5735">
        <v>14</v>
      </c>
    </row>
    <row r="5736" spans="8:20" x14ac:dyDescent="0.35">
      <c r="H5736">
        <v>734.10699999999997</v>
      </c>
      <c r="I5736">
        <v>57.110999999999997</v>
      </c>
      <c r="J5736" t="s">
        <v>139</v>
      </c>
      <c r="K5736" t="s">
        <v>169</v>
      </c>
      <c r="L5736">
        <v>3</v>
      </c>
      <c r="M5736" t="s">
        <v>1088</v>
      </c>
      <c r="N5736">
        <v>3</v>
      </c>
      <c r="O5736">
        <v>6</v>
      </c>
      <c r="P5736">
        <v>9</v>
      </c>
      <c r="Q5736">
        <v>11</v>
      </c>
      <c r="R5736">
        <v>10</v>
      </c>
      <c r="S5736">
        <v>13</v>
      </c>
      <c r="T5736">
        <v>15</v>
      </c>
    </row>
    <row r="5737" spans="8:20" x14ac:dyDescent="0.35">
      <c r="H5737">
        <v>734.10799999999995</v>
      </c>
      <c r="I5737">
        <v>57.112000000000002</v>
      </c>
      <c r="J5737" t="s">
        <v>139</v>
      </c>
      <c r="K5737" t="s">
        <v>39</v>
      </c>
      <c r="L5737">
        <v>3</v>
      </c>
      <c r="M5737" t="s">
        <v>1209</v>
      </c>
      <c r="N5737">
        <v>4</v>
      </c>
      <c r="O5737">
        <v>14</v>
      </c>
      <c r="P5737">
        <v>14</v>
      </c>
      <c r="Q5737">
        <v>17</v>
      </c>
      <c r="R5737">
        <v>10</v>
      </c>
      <c r="S5737">
        <v>10</v>
      </c>
      <c r="T5737">
        <v>13</v>
      </c>
    </row>
    <row r="5738" spans="8:20" x14ac:dyDescent="0.35">
      <c r="H5738">
        <v>734.10900000000004</v>
      </c>
      <c r="I5738">
        <v>57.113</v>
      </c>
      <c r="J5738" t="s">
        <v>139</v>
      </c>
      <c r="K5738" t="s">
        <v>170</v>
      </c>
      <c r="L5738">
        <v>3</v>
      </c>
      <c r="M5738" t="s">
        <v>352</v>
      </c>
      <c r="N5738">
        <v>4</v>
      </c>
      <c r="O5738">
        <v>16</v>
      </c>
      <c r="P5738">
        <v>16</v>
      </c>
      <c r="Q5738">
        <v>19</v>
      </c>
      <c r="R5738">
        <v>9</v>
      </c>
      <c r="S5738">
        <v>9</v>
      </c>
      <c r="T5738">
        <v>12</v>
      </c>
    </row>
    <row r="5739" spans="8:20" x14ac:dyDescent="0.35">
      <c r="H5739">
        <v>734.11</v>
      </c>
      <c r="I5739">
        <v>57.113999999999997</v>
      </c>
      <c r="J5739" t="s">
        <v>139</v>
      </c>
      <c r="K5739" t="s">
        <v>25</v>
      </c>
      <c r="L5739">
        <v>3</v>
      </c>
      <c r="M5739" t="s">
        <v>1233</v>
      </c>
      <c r="N5739">
        <v>3</v>
      </c>
      <c r="O5739">
        <v>10</v>
      </c>
      <c r="P5739">
        <v>13</v>
      </c>
      <c r="Q5739">
        <v>15</v>
      </c>
      <c r="R5739">
        <v>10</v>
      </c>
      <c r="S5739">
        <v>13</v>
      </c>
      <c r="T5739">
        <v>15</v>
      </c>
    </row>
    <row r="5740" spans="8:20" x14ac:dyDescent="0.35">
      <c r="H5740">
        <v>734.11099999999999</v>
      </c>
      <c r="I5740">
        <v>57.115000000000002</v>
      </c>
      <c r="J5740" t="s">
        <v>139</v>
      </c>
      <c r="K5740" t="s">
        <v>171</v>
      </c>
      <c r="L5740">
        <v>3</v>
      </c>
      <c r="M5740" t="s">
        <v>1036</v>
      </c>
      <c r="N5740">
        <v>3</v>
      </c>
      <c r="O5740">
        <v>12</v>
      </c>
      <c r="P5740">
        <v>15</v>
      </c>
      <c r="Q5740">
        <v>17</v>
      </c>
      <c r="R5740">
        <v>4</v>
      </c>
      <c r="S5740">
        <v>7</v>
      </c>
      <c r="T5740">
        <v>9</v>
      </c>
    </row>
    <row r="5741" spans="8:20" x14ac:dyDescent="0.35">
      <c r="H5741">
        <v>734.11199999999997</v>
      </c>
      <c r="I5741">
        <v>57.116</v>
      </c>
      <c r="J5741" t="s">
        <v>139</v>
      </c>
      <c r="K5741" t="s">
        <v>62</v>
      </c>
      <c r="L5741">
        <v>3</v>
      </c>
      <c r="M5741" t="s">
        <v>894</v>
      </c>
      <c r="N5741">
        <v>3</v>
      </c>
      <c r="O5741">
        <v>18</v>
      </c>
      <c r="P5741">
        <v>21</v>
      </c>
      <c r="Q5741">
        <v>23</v>
      </c>
      <c r="R5741">
        <v>0</v>
      </c>
      <c r="S5741">
        <v>3</v>
      </c>
      <c r="T5741">
        <v>5</v>
      </c>
    </row>
    <row r="5742" spans="8:20" x14ac:dyDescent="0.35">
      <c r="H5742">
        <v>734.11300000000006</v>
      </c>
      <c r="I5742">
        <v>57.116999999999997</v>
      </c>
      <c r="J5742" t="s">
        <v>139</v>
      </c>
      <c r="K5742" t="s">
        <v>63</v>
      </c>
      <c r="L5742">
        <v>3</v>
      </c>
      <c r="M5742" t="s">
        <v>1209</v>
      </c>
      <c r="N5742">
        <v>4</v>
      </c>
      <c r="O5742">
        <v>14</v>
      </c>
      <c r="P5742">
        <v>14</v>
      </c>
      <c r="Q5742">
        <v>17</v>
      </c>
      <c r="R5742">
        <v>10</v>
      </c>
      <c r="S5742">
        <v>10</v>
      </c>
      <c r="T5742">
        <v>13</v>
      </c>
    </row>
    <row r="5743" spans="8:20" x14ac:dyDescent="0.35">
      <c r="H5743">
        <v>734.11400000000003</v>
      </c>
      <c r="I5743">
        <v>57.118000000000002</v>
      </c>
      <c r="J5743" t="s">
        <v>139</v>
      </c>
      <c r="K5743" t="s">
        <v>172</v>
      </c>
      <c r="L5743">
        <v>3</v>
      </c>
      <c r="M5743" t="s">
        <v>560</v>
      </c>
      <c r="N5743">
        <v>3</v>
      </c>
      <c r="O5743">
        <v>12</v>
      </c>
      <c r="P5743">
        <v>15</v>
      </c>
      <c r="Q5743">
        <v>17</v>
      </c>
      <c r="R5743">
        <v>8</v>
      </c>
      <c r="S5743">
        <v>11</v>
      </c>
      <c r="T5743">
        <v>13</v>
      </c>
    </row>
    <row r="5744" spans="8:20" x14ac:dyDescent="0.35">
      <c r="H5744">
        <v>734.11500000000001</v>
      </c>
      <c r="I5744">
        <v>57.119</v>
      </c>
      <c r="J5744" t="s">
        <v>139</v>
      </c>
      <c r="K5744" t="s">
        <v>173</v>
      </c>
      <c r="L5744">
        <v>3</v>
      </c>
      <c r="M5744" t="s">
        <v>646</v>
      </c>
      <c r="N5744">
        <v>4</v>
      </c>
      <c r="O5744">
        <v>13</v>
      </c>
      <c r="P5744">
        <v>13</v>
      </c>
      <c r="Q5744">
        <v>16</v>
      </c>
      <c r="R5744">
        <v>11</v>
      </c>
      <c r="S5744">
        <v>11</v>
      </c>
      <c r="T5744">
        <v>14</v>
      </c>
    </row>
    <row r="5745" spans="8:20" x14ac:dyDescent="0.35">
      <c r="H5745">
        <v>734.11599999999999</v>
      </c>
      <c r="I5745">
        <v>57.12</v>
      </c>
      <c r="J5745" t="s">
        <v>139</v>
      </c>
      <c r="K5745" t="s">
        <v>64</v>
      </c>
      <c r="L5745">
        <v>3</v>
      </c>
      <c r="M5745" t="s">
        <v>994</v>
      </c>
      <c r="N5745">
        <v>4</v>
      </c>
      <c r="O5745">
        <v>8</v>
      </c>
      <c r="P5745">
        <v>8</v>
      </c>
      <c r="Q5745">
        <v>11</v>
      </c>
      <c r="R5745">
        <v>14</v>
      </c>
      <c r="S5745">
        <v>14</v>
      </c>
      <c r="T5745">
        <v>17</v>
      </c>
    </row>
    <row r="5746" spans="8:20" x14ac:dyDescent="0.35">
      <c r="H5746">
        <v>734.11699999999996</v>
      </c>
      <c r="I5746">
        <v>57.121000000000002</v>
      </c>
      <c r="J5746" t="s">
        <v>139</v>
      </c>
      <c r="K5746" t="s">
        <v>174</v>
      </c>
      <c r="L5746">
        <v>3</v>
      </c>
      <c r="M5746" t="s">
        <v>1021</v>
      </c>
      <c r="N5746">
        <v>3</v>
      </c>
      <c r="O5746">
        <v>12</v>
      </c>
      <c r="P5746">
        <v>15</v>
      </c>
      <c r="Q5746">
        <v>17</v>
      </c>
      <c r="R5746">
        <v>7</v>
      </c>
      <c r="S5746">
        <v>10</v>
      </c>
      <c r="T5746">
        <v>12</v>
      </c>
    </row>
    <row r="5747" spans="8:20" x14ac:dyDescent="0.35">
      <c r="H5747">
        <v>734.11800000000005</v>
      </c>
      <c r="I5747">
        <v>57.122</v>
      </c>
      <c r="J5747" t="s">
        <v>139</v>
      </c>
      <c r="K5747" t="s">
        <v>175</v>
      </c>
      <c r="L5747">
        <v>3</v>
      </c>
      <c r="M5747" t="s">
        <v>1075</v>
      </c>
      <c r="N5747">
        <v>4</v>
      </c>
      <c r="O5747">
        <v>18</v>
      </c>
      <c r="P5747">
        <v>18</v>
      </c>
      <c r="Q5747">
        <v>21</v>
      </c>
      <c r="R5747">
        <v>6</v>
      </c>
      <c r="S5747">
        <v>6</v>
      </c>
      <c r="T5747">
        <v>9</v>
      </c>
    </row>
    <row r="5748" spans="8:20" x14ac:dyDescent="0.35">
      <c r="H5748">
        <v>734.11900000000003</v>
      </c>
      <c r="I5748">
        <v>57.122999999999998</v>
      </c>
      <c r="J5748" t="s">
        <v>139</v>
      </c>
      <c r="K5748" t="s">
        <v>65</v>
      </c>
      <c r="L5748">
        <v>3</v>
      </c>
      <c r="M5748" t="s">
        <v>986</v>
      </c>
      <c r="N5748">
        <v>3</v>
      </c>
      <c r="O5748">
        <v>10</v>
      </c>
      <c r="P5748">
        <v>13</v>
      </c>
      <c r="Q5748">
        <v>15</v>
      </c>
      <c r="R5748">
        <v>7</v>
      </c>
      <c r="S5748">
        <v>10</v>
      </c>
      <c r="T5748">
        <v>12</v>
      </c>
    </row>
    <row r="5749" spans="8:20" x14ac:dyDescent="0.35">
      <c r="H5749">
        <v>734.12</v>
      </c>
      <c r="I5749">
        <v>57.124000000000002</v>
      </c>
      <c r="J5749" t="s">
        <v>139</v>
      </c>
      <c r="K5749" t="s">
        <v>176</v>
      </c>
      <c r="L5749">
        <v>3</v>
      </c>
      <c r="M5749" t="s">
        <v>1238</v>
      </c>
      <c r="N5749">
        <v>4</v>
      </c>
      <c r="O5749">
        <v>13</v>
      </c>
      <c r="P5749">
        <v>13</v>
      </c>
      <c r="Q5749">
        <v>16</v>
      </c>
      <c r="R5749">
        <v>9</v>
      </c>
      <c r="S5749">
        <v>9</v>
      </c>
      <c r="T5749">
        <v>12</v>
      </c>
    </row>
    <row r="5750" spans="8:20" x14ac:dyDescent="0.35">
      <c r="H5750">
        <v>734.12099999999998</v>
      </c>
      <c r="I5750">
        <v>57.125</v>
      </c>
      <c r="J5750" t="s">
        <v>139</v>
      </c>
      <c r="K5750" t="s">
        <v>1737</v>
      </c>
      <c r="L5750">
        <v>3</v>
      </c>
      <c r="M5750" t="s">
        <v>1750</v>
      </c>
      <c r="N5750">
        <v>3</v>
      </c>
      <c r="O5750">
        <v>15</v>
      </c>
      <c r="P5750">
        <v>18</v>
      </c>
      <c r="Q5750">
        <v>20</v>
      </c>
      <c r="R5750">
        <v>1</v>
      </c>
      <c r="S5750">
        <v>4</v>
      </c>
      <c r="T5750">
        <v>6</v>
      </c>
    </row>
    <row r="5751" spans="8:20" x14ac:dyDescent="0.35">
      <c r="H5751">
        <v>734.12199999999996</v>
      </c>
      <c r="I5751">
        <v>57.125999999999998</v>
      </c>
      <c r="J5751" t="s">
        <v>139</v>
      </c>
      <c r="K5751" t="s">
        <v>106</v>
      </c>
      <c r="L5751">
        <v>3</v>
      </c>
      <c r="M5751" t="s">
        <v>965</v>
      </c>
      <c r="N5751">
        <v>4</v>
      </c>
      <c r="O5751">
        <v>16</v>
      </c>
      <c r="P5751">
        <v>16</v>
      </c>
      <c r="Q5751">
        <v>19</v>
      </c>
      <c r="R5751">
        <v>6</v>
      </c>
      <c r="S5751">
        <v>6</v>
      </c>
      <c r="T5751">
        <v>9</v>
      </c>
    </row>
    <row r="5752" spans="8:20" x14ac:dyDescent="0.35">
      <c r="H5752">
        <v>734.12300000000005</v>
      </c>
      <c r="I5752">
        <v>57.127000000000002</v>
      </c>
      <c r="J5752" t="s">
        <v>139</v>
      </c>
      <c r="K5752" t="s">
        <v>40</v>
      </c>
      <c r="L5752">
        <v>3</v>
      </c>
      <c r="M5752" t="s">
        <v>1234</v>
      </c>
      <c r="N5752">
        <v>4</v>
      </c>
      <c r="O5752">
        <v>17</v>
      </c>
      <c r="P5752">
        <v>17</v>
      </c>
      <c r="Q5752">
        <v>20</v>
      </c>
      <c r="R5752">
        <v>6</v>
      </c>
      <c r="S5752">
        <v>6</v>
      </c>
      <c r="T5752">
        <v>9</v>
      </c>
    </row>
    <row r="5753" spans="8:20" x14ac:dyDescent="0.35">
      <c r="H5753">
        <v>734.12400000000002</v>
      </c>
      <c r="I5753">
        <v>57.128</v>
      </c>
      <c r="J5753" t="s">
        <v>139</v>
      </c>
      <c r="K5753" t="s">
        <v>177</v>
      </c>
      <c r="L5753">
        <v>3</v>
      </c>
      <c r="M5753" t="s">
        <v>1241</v>
      </c>
      <c r="N5753">
        <v>4</v>
      </c>
      <c r="O5753">
        <v>13</v>
      </c>
      <c r="P5753">
        <v>13</v>
      </c>
      <c r="Q5753">
        <v>16</v>
      </c>
      <c r="R5753">
        <v>12</v>
      </c>
      <c r="S5753">
        <v>12</v>
      </c>
      <c r="T5753">
        <v>15</v>
      </c>
    </row>
    <row r="5754" spans="8:20" x14ac:dyDescent="0.35">
      <c r="H5754">
        <v>734.125</v>
      </c>
      <c r="I5754">
        <v>57.128999999999998</v>
      </c>
      <c r="J5754" t="s">
        <v>139</v>
      </c>
      <c r="K5754" t="s">
        <v>66</v>
      </c>
      <c r="L5754">
        <v>3</v>
      </c>
      <c r="M5754" t="s">
        <v>433</v>
      </c>
      <c r="N5754">
        <v>4</v>
      </c>
      <c r="O5754">
        <v>16</v>
      </c>
      <c r="P5754">
        <v>16</v>
      </c>
      <c r="Q5754">
        <v>19</v>
      </c>
      <c r="R5754">
        <v>8</v>
      </c>
      <c r="S5754">
        <v>8</v>
      </c>
      <c r="T5754">
        <v>11</v>
      </c>
    </row>
    <row r="5755" spans="8:20" x14ac:dyDescent="0.35">
      <c r="H5755">
        <v>734.12599999999998</v>
      </c>
      <c r="I5755">
        <v>57.13</v>
      </c>
      <c r="J5755" t="s">
        <v>139</v>
      </c>
      <c r="K5755" t="s">
        <v>67</v>
      </c>
      <c r="L5755">
        <v>3</v>
      </c>
      <c r="M5755" t="s">
        <v>914</v>
      </c>
      <c r="N5755">
        <v>3</v>
      </c>
      <c r="O5755">
        <v>14</v>
      </c>
      <c r="P5755">
        <v>17</v>
      </c>
      <c r="Q5755">
        <v>19</v>
      </c>
      <c r="R5755">
        <v>9</v>
      </c>
      <c r="S5755">
        <v>12</v>
      </c>
      <c r="T5755">
        <v>14</v>
      </c>
    </row>
    <row r="5756" spans="8:20" x14ac:dyDescent="0.35">
      <c r="H5756">
        <v>734.12699999999995</v>
      </c>
      <c r="I5756">
        <v>57.131</v>
      </c>
      <c r="J5756" t="s">
        <v>139</v>
      </c>
      <c r="K5756" t="s">
        <v>178</v>
      </c>
      <c r="L5756">
        <v>3</v>
      </c>
      <c r="M5756" t="s">
        <v>782</v>
      </c>
      <c r="N5756">
        <v>4</v>
      </c>
      <c r="O5756">
        <v>14</v>
      </c>
      <c r="P5756">
        <v>14</v>
      </c>
      <c r="Q5756">
        <v>17</v>
      </c>
      <c r="R5756">
        <v>8</v>
      </c>
      <c r="S5756">
        <v>8</v>
      </c>
      <c r="T5756">
        <v>11</v>
      </c>
    </row>
    <row r="5757" spans="8:20" x14ac:dyDescent="0.35">
      <c r="H5757">
        <v>734.12800000000004</v>
      </c>
      <c r="I5757">
        <v>57.131999999999998</v>
      </c>
      <c r="J5757" t="s">
        <v>139</v>
      </c>
      <c r="K5757" t="s">
        <v>179</v>
      </c>
      <c r="L5757">
        <v>3</v>
      </c>
      <c r="M5757" t="s">
        <v>653</v>
      </c>
      <c r="N5757">
        <v>4</v>
      </c>
      <c r="O5757">
        <v>19</v>
      </c>
      <c r="P5757">
        <v>19</v>
      </c>
      <c r="Q5757">
        <v>22</v>
      </c>
      <c r="R5757">
        <v>2</v>
      </c>
      <c r="S5757">
        <v>2</v>
      </c>
      <c r="T5757">
        <v>5</v>
      </c>
    </row>
    <row r="5758" spans="8:20" x14ac:dyDescent="0.35">
      <c r="H5758">
        <v>734.12900000000002</v>
      </c>
      <c r="I5758">
        <v>57.133000000000003</v>
      </c>
      <c r="J5758" t="s">
        <v>139</v>
      </c>
      <c r="K5758" t="s">
        <v>68</v>
      </c>
      <c r="L5758">
        <v>3</v>
      </c>
      <c r="M5758" t="s">
        <v>887</v>
      </c>
      <c r="N5758">
        <v>4</v>
      </c>
      <c r="O5758">
        <v>10</v>
      </c>
      <c r="P5758">
        <v>10</v>
      </c>
      <c r="Q5758">
        <v>13</v>
      </c>
      <c r="R5758">
        <v>11</v>
      </c>
      <c r="S5758">
        <v>11</v>
      </c>
      <c r="T5758">
        <v>14</v>
      </c>
    </row>
    <row r="5759" spans="8:20" x14ac:dyDescent="0.35">
      <c r="H5759">
        <v>734.13</v>
      </c>
      <c r="I5759">
        <v>57.134</v>
      </c>
      <c r="J5759" t="s">
        <v>139</v>
      </c>
      <c r="K5759" t="s">
        <v>26</v>
      </c>
      <c r="L5759">
        <v>3</v>
      </c>
      <c r="M5759" t="s">
        <v>1242</v>
      </c>
      <c r="N5759">
        <v>3</v>
      </c>
      <c r="O5759">
        <v>0</v>
      </c>
      <c r="P5759">
        <v>3</v>
      </c>
      <c r="Q5759">
        <v>5</v>
      </c>
      <c r="R5759">
        <v>20</v>
      </c>
      <c r="S5759">
        <v>23</v>
      </c>
      <c r="T5759">
        <v>25</v>
      </c>
    </row>
    <row r="5760" spans="8:20" x14ac:dyDescent="0.35">
      <c r="H5760">
        <v>734.13099999999997</v>
      </c>
      <c r="I5760">
        <v>57.134999999999998</v>
      </c>
      <c r="J5760" t="s">
        <v>139</v>
      </c>
      <c r="K5760" t="s">
        <v>69</v>
      </c>
      <c r="L5760">
        <v>3</v>
      </c>
      <c r="M5760" t="s">
        <v>1242</v>
      </c>
      <c r="N5760">
        <v>3</v>
      </c>
      <c r="O5760">
        <v>0</v>
      </c>
      <c r="P5760">
        <v>3</v>
      </c>
      <c r="Q5760">
        <v>5</v>
      </c>
      <c r="R5760">
        <v>20</v>
      </c>
      <c r="S5760">
        <v>23</v>
      </c>
      <c r="T5760">
        <v>25</v>
      </c>
    </row>
    <row r="5761" spans="8:20" x14ac:dyDescent="0.35">
      <c r="H5761">
        <v>734.13199999999995</v>
      </c>
      <c r="I5761">
        <v>57.136000000000003</v>
      </c>
      <c r="J5761" t="s">
        <v>139</v>
      </c>
      <c r="K5761" t="s">
        <v>1531</v>
      </c>
      <c r="L5761">
        <v>3</v>
      </c>
      <c r="M5761" t="s">
        <v>781</v>
      </c>
      <c r="N5761">
        <v>3</v>
      </c>
      <c r="O5761">
        <v>14</v>
      </c>
      <c r="P5761">
        <v>17</v>
      </c>
      <c r="Q5761">
        <v>19</v>
      </c>
      <c r="R5761">
        <v>6</v>
      </c>
      <c r="S5761">
        <v>9</v>
      </c>
      <c r="T5761">
        <v>11</v>
      </c>
    </row>
    <row r="5762" spans="8:20" x14ac:dyDescent="0.35">
      <c r="H5762">
        <v>734.13300000000004</v>
      </c>
      <c r="I5762">
        <v>57.137</v>
      </c>
      <c r="J5762" t="s">
        <v>139</v>
      </c>
      <c r="K5762" t="s">
        <v>41</v>
      </c>
      <c r="L5762">
        <v>3</v>
      </c>
      <c r="M5762" t="s">
        <v>1216</v>
      </c>
      <c r="N5762">
        <v>4</v>
      </c>
      <c r="O5762">
        <v>15</v>
      </c>
      <c r="P5762">
        <v>15</v>
      </c>
      <c r="Q5762">
        <v>18</v>
      </c>
      <c r="R5762">
        <v>6</v>
      </c>
      <c r="S5762">
        <v>6</v>
      </c>
      <c r="T5762">
        <v>9</v>
      </c>
    </row>
    <row r="5763" spans="8:20" x14ac:dyDescent="0.35">
      <c r="H5763">
        <v>734.13400000000001</v>
      </c>
      <c r="I5763">
        <v>57.137999999999998</v>
      </c>
      <c r="J5763" t="s">
        <v>139</v>
      </c>
      <c r="K5763" t="s">
        <v>180</v>
      </c>
      <c r="L5763">
        <v>3</v>
      </c>
      <c r="M5763" t="s">
        <v>1216</v>
      </c>
      <c r="N5763">
        <v>4</v>
      </c>
      <c r="O5763">
        <v>15</v>
      </c>
      <c r="P5763">
        <v>15</v>
      </c>
      <c r="Q5763">
        <v>18</v>
      </c>
      <c r="R5763">
        <v>6</v>
      </c>
      <c r="S5763">
        <v>6</v>
      </c>
      <c r="T5763">
        <v>9</v>
      </c>
    </row>
    <row r="5764" spans="8:20" x14ac:dyDescent="0.35">
      <c r="H5764">
        <v>734.13499999999999</v>
      </c>
      <c r="I5764">
        <v>57.139000000000003</v>
      </c>
      <c r="J5764" t="s">
        <v>139</v>
      </c>
      <c r="K5764" t="s">
        <v>70</v>
      </c>
      <c r="L5764">
        <v>3</v>
      </c>
      <c r="M5764" t="s">
        <v>739</v>
      </c>
      <c r="N5764">
        <v>4</v>
      </c>
      <c r="O5764">
        <v>15</v>
      </c>
      <c r="P5764">
        <v>15</v>
      </c>
      <c r="Q5764">
        <v>18</v>
      </c>
      <c r="R5764">
        <v>9</v>
      </c>
      <c r="S5764">
        <v>9</v>
      </c>
      <c r="T5764">
        <v>12</v>
      </c>
    </row>
    <row r="5765" spans="8:20" x14ac:dyDescent="0.35">
      <c r="H5765">
        <v>751.05399999999997</v>
      </c>
      <c r="I5765">
        <v>58.058999999999997</v>
      </c>
      <c r="J5765" t="s">
        <v>1415</v>
      </c>
      <c r="K5765" t="s">
        <v>34</v>
      </c>
      <c r="L5765">
        <v>3</v>
      </c>
      <c r="M5765" t="s">
        <v>1488</v>
      </c>
      <c r="N5765">
        <v>4</v>
      </c>
      <c r="O5765">
        <v>5</v>
      </c>
      <c r="P5765">
        <v>5</v>
      </c>
      <c r="Q5765">
        <v>8</v>
      </c>
      <c r="R5765">
        <v>19</v>
      </c>
      <c r="S5765">
        <v>19</v>
      </c>
      <c r="T5765">
        <v>22</v>
      </c>
    </row>
    <row r="5766" spans="8:20" x14ac:dyDescent="0.35">
      <c r="H5766">
        <v>751.05499999999995</v>
      </c>
      <c r="I5766">
        <v>58.06</v>
      </c>
      <c r="J5766" t="s">
        <v>1415</v>
      </c>
      <c r="K5766" t="s">
        <v>35</v>
      </c>
      <c r="L5766">
        <v>3</v>
      </c>
      <c r="M5766" t="s">
        <v>1321</v>
      </c>
      <c r="N5766">
        <v>4</v>
      </c>
      <c r="O5766">
        <v>12</v>
      </c>
      <c r="P5766">
        <v>12</v>
      </c>
      <c r="Q5766">
        <v>15</v>
      </c>
      <c r="R5766">
        <v>10</v>
      </c>
      <c r="S5766">
        <v>10</v>
      </c>
      <c r="T5766">
        <v>13</v>
      </c>
    </row>
    <row r="5767" spans="8:20" x14ac:dyDescent="0.35">
      <c r="H5767">
        <v>751.05600000000004</v>
      </c>
      <c r="I5767">
        <v>58.061</v>
      </c>
      <c r="J5767" t="s">
        <v>1415</v>
      </c>
      <c r="K5767" t="s">
        <v>140</v>
      </c>
      <c r="L5767">
        <v>3</v>
      </c>
      <c r="M5767" t="s">
        <v>1490</v>
      </c>
      <c r="N5767">
        <v>4</v>
      </c>
      <c r="O5767">
        <v>10</v>
      </c>
      <c r="P5767">
        <v>10</v>
      </c>
      <c r="Q5767">
        <v>13</v>
      </c>
      <c r="R5767">
        <v>12</v>
      </c>
      <c r="S5767">
        <v>12</v>
      </c>
      <c r="T5767">
        <v>15</v>
      </c>
    </row>
    <row r="5768" spans="8:20" x14ac:dyDescent="0.35">
      <c r="H5768">
        <v>751.05700000000002</v>
      </c>
      <c r="I5768">
        <v>58.061999999999998</v>
      </c>
      <c r="J5768" t="s">
        <v>1415</v>
      </c>
      <c r="K5768" t="s">
        <v>30</v>
      </c>
      <c r="L5768">
        <v>3</v>
      </c>
      <c r="M5768" t="s">
        <v>259</v>
      </c>
      <c r="N5768">
        <v>4</v>
      </c>
      <c r="O5768">
        <v>19</v>
      </c>
      <c r="P5768">
        <v>19</v>
      </c>
      <c r="Q5768">
        <v>22</v>
      </c>
      <c r="R5768">
        <v>2</v>
      </c>
      <c r="S5768">
        <v>2</v>
      </c>
      <c r="T5768">
        <v>5</v>
      </c>
    </row>
    <row r="5769" spans="8:20" x14ac:dyDescent="0.35">
      <c r="H5769">
        <v>751.05799999999999</v>
      </c>
      <c r="I5769">
        <v>58.063000000000002</v>
      </c>
      <c r="J5769" t="s">
        <v>1415</v>
      </c>
      <c r="K5769" t="s">
        <v>141</v>
      </c>
      <c r="L5769">
        <v>3</v>
      </c>
      <c r="M5769" t="s">
        <v>1483</v>
      </c>
      <c r="N5769">
        <v>3</v>
      </c>
      <c r="O5769">
        <v>13</v>
      </c>
      <c r="P5769">
        <v>16</v>
      </c>
      <c r="Q5769">
        <v>18</v>
      </c>
      <c r="R5769">
        <v>6</v>
      </c>
      <c r="S5769">
        <v>9</v>
      </c>
      <c r="T5769">
        <v>11</v>
      </c>
    </row>
    <row r="5770" spans="8:20" x14ac:dyDescent="0.35">
      <c r="H5770">
        <v>751.05899999999997</v>
      </c>
      <c r="I5770">
        <v>58.064</v>
      </c>
      <c r="J5770" t="s">
        <v>1415</v>
      </c>
      <c r="K5770" t="s">
        <v>142</v>
      </c>
      <c r="L5770">
        <v>3</v>
      </c>
      <c r="M5770" t="s">
        <v>1277</v>
      </c>
      <c r="N5770">
        <v>3</v>
      </c>
      <c r="O5770">
        <v>9</v>
      </c>
      <c r="P5770">
        <v>12</v>
      </c>
      <c r="Q5770">
        <v>14</v>
      </c>
      <c r="R5770">
        <v>9</v>
      </c>
      <c r="S5770">
        <v>12</v>
      </c>
      <c r="T5770">
        <v>14</v>
      </c>
    </row>
    <row r="5771" spans="8:20" x14ac:dyDescent="0.35">
      <c r="H5771">
        <v>751.06</v>
      </c>
      <c r="I5771">
        <v>58.064999999999998</v>
      </c>
      <c r="J5771" t="s">
        <v>1415</v>
      </c>
      <c r="K5771" t="s">
        <v>36</v>
      </c>
      <c r="L5771">
        <v>3</v>
      </c>
      <c r="M5771" t="s">
        <v>1492</v>
      </c>
      <c r="N5771">
        <v>4</v>
      </c>
      <c r="O5771">
        <v>18</v>
      </c>
      <c r="P5771">
        <v>18</v>
      </c>
      <c r="Q5771">
        <v>21</v>
      </c>
      <c r="R5771">
        <v>5</v>
      </c>
      <c r="S5771">
        <v>5</v>
      </c>
      <c r="T5771">
        <v>8</v>
      </c>
    </row>
    <row r="5772" spans="8:20" x14ac:dyDescent="0.35">
      <c r="H5772">
        <v>751.06100000000004</v>
      </c>
      <c r="I5772">
        <v>58.066000000000003</v>
      </c>
      <c r="J5772" t="s">
        <v>1415</v>
      </c>
      <c r="K5772" t="s">
        <v>143</v>
      </c>
      <c r="L5772">
        <v>3</v>
      </c>
      <c r="M5772" t="s">
        <v>485</v>
      </c>
      <c r="N5772">
        <v>4</v>
      </c>
      <c r="O5772">
        <v>13</v>
      </c>
      <c r="P5772">
        <v>13</v>
      </c>
      <c r="Q5772">
        <v>16</v>
      </c>
      <c r="R5772">
        <v>11</v>
      </c>
      <c r="S5772">
        <v>11</v>
      </c>
      <c r="T5772">
        <v>14</v>
      </c>
    </row>
    <row r="5773" spans="8:20" x14ac:dyDescent="0.35">
      <c r="H5773">
        <v>751.06200000000001</v>
      </c>
      <c r="I5773">
        <v>58.067</v>
      </c>
      <c r="J5773" t="s">
        <v>1415</v>
      </c>
      <c r="K5773" t="s">
        <v>144</v>
      </c>
      <c r="L5773">
        <v>3</v>
      </c>
      <c r="M5773" t="s">
        <v>807</v>
      </c>
      <c r="N5773">
        <v>4</v>
      </c>
      <c r="O5773">
        <v>17</v>
      </c>
      <c r="P5773">
        <v>17</v>
      </c>
      <c r="Q5773">
        <v>20</v>
      </c>
      <c r="R5773">
        <v>6</v>
      </c>
      <c r="S5773">
        <v>6</v>
      </c>
      <c r="T5773">
        <v>9</v>
      </c>
    </row>
    <row r="5774" spans="8:20" x14ac:dyDescent="0.35">
      <c r="H5774">
        <v>751.06299999999999</v>
      </c>
      <c r="I5774">
        <v>58.067999999999998</v>
      </c>
      <c r="J5774" t="s">
        <v>1415</v>
      </c>
      <c r="K5774" t="s">
        <v>56</v>
      </c>
      <c r="L5774">
        <v>3</v>
      </c>
      <c r="M5774" t="s">
        <v>1493</v>
      </c>
      <c r="N5774">
        <v>3</v>
      </c>
      <c r="O5774">
        <v>11</v>
      </c>
      <c r="P5774">
        <v>14</v>
      </c>
      <c r="Q5774">
        <v>16</v>
      </c>
      <c r="R5774">
        <v>7</v>
      </c>
      <c r="S5774">
        <v>10</v>
      </c>
      <c r="T5774">
        <v>12</v>
      </c>
    </row>
    <row r="5775" spans="8:20" x14ac:dyDescent="0.35">
      <c r="H5775">
        <v>751.06399999999996</v>
      </c>
      <c r="I5775">
        <v>58.069000000000003</v>
      </c>
      <c r="J5775" t="s">
        <v>1415</v>
      </c>
      <c r="K5775" t="s">
        <v>145</v>
      </c>
      <c r="L5775">
        <v>3</v>
      </c>
      <c r="M5775" t="s">
        <v>750</v>
      </c>
      <c r="N5775">
        <v>3</v>
      </c>
      <c r="O5775">
        <v>13</v>
      </c>
      <c r="P5775">
        <v>16</v>
      </c>
      <c r="Q5775">
        <v>18</v>
      </c>
      <c r="R5775">
        <v>7</v>
      </c>
      <c r="S5775">
        <v>10</v>
      </c>
      <c r="T5775">
        <v>12</v>
      </c>
    </row>
    <row r="5776" spans="8:20" x14ac:dyDescent="0.35">
      <c r="H5776">
        <v>751.06500000000005</v>
      </c>
      <c r="I5776">
        <v>58.07</v>
      </c>
      <c r="J5776" t="s">
        <v>1415</v>
      </c>
      <c r="K5776" t="s">
        <v>146</v>
      </c>
      <c r="L5776">
        <v>3</v>
      </c>
      <c r="M5776" t="s">
        <v>1494</v>
      </c>
      <c r="N5776">
        <v>4</v>
      </c>
      <c r="O5776">
        <v>14</v>
      </c>
      <c r="P5776">
        <v>14</v>
      </c>
      <c r="Q5776">
        <v>17</v>
      </c>
      <c r="R5776">
        <v>9</v>
      </c>
      <c r="S5776">
        <v>9</v>
      </c>
      <c r="T5776">
        <v>12</v>
      </c>
    </row>
    <row r="5777" spans="8:20" x14ac:dyDescent="0.35">
      <c r="H5777">
        <v>751.06600000000003</v>
      </c>
      <c r="I5777">
        <v>58.070999999999998</v>
      </c>
      <c r="J5777" t="s">
        <v>1415</v>
      </c>
      <c r="K5777" t="s">
        <v>147</v>
      </c>
      <c r="L5777">
        <v>3</v>
      </c>
      <c r="M5777" t="s">
        <v>265</v>
      </c>
      <c r="N5777">
        <v>4</v>
      </c>
      <c r="O5777">
        <v>7</v>
      </c>
      <c r="P5777">
        <v>7</v>
      </c>
      <c r="Q5777">
        <v>10</v>
      </c>
      <c r="R5777">
        <v>14</v>
      </c>
      <c r="S5777">
        <v>14</v>
      </c>
      <c r="T5777">
        <v>17</v>
      </c>
    </row>
    <row r="5778" spans="8:20" x14ac:dyDescent="0.35">
      <c r="H5778">
        <v>751.06700000000001</v>
      </c>
      <c r="I5778">
        <v>58.072000000000003</v>
      </c>
      <c r="J5778" t="s">
        <v>1415</v>
      </c>
      <c r="K5778" t="s">
        <v>28</v>
      </c>
      <c r="L5778">
        <v>3</v>
      </c>
      <c r="M5778" t="s">
        <v>652</v>
      </c>
      <c r="N5778">
        <v>4</v>
      </c>
      <c r="O5778">
        <v>12</v>
      </c>
      <c r="P5778">
        <v>12</v>
      </c>
      <c r="Q5778">
        <v>15</v>
      </c>
      <c r="R5778">
        <v>12</v>
      </c>
      <c r="S5778">
        <v>12</v>
      </c>
      <c r="T5778">
        <v>15</v>
      </c>
    </row>
    <row r="5779" spans="8:20" x14ac:dyDescent="0.35">
      <c r="H5779">
        <v>751.06799999999998</v>
      </c>
      <c r="I5779">
        <v>58.073999999999998</v>
      </c>
      <c r="J5779" t="s">
        <v>1415</v>
      </c>
      <c r="K5779" t="s">
        <v>149</v>
      </c>
      <c r="L5779">
        <v>3</v>
      </c>
      <c r="M5779" t="s">
        <v>1487</v>
      </c>
      <c r="N5779">
        <v>4</v>
      </c>
      <c r="O5779">
        <v>19</v>
      </c>
      <c r="P5779">
        <v>19</v>
      </c>
      <c r="Q5779">
        <v>22</v>
      </c>
      <c r="R5779">
        <v>5</v>
      </c>
      <c r="S5779">
        <v>5</v>
      </c>
      <c r="T5779">
        <v>8</v>
      </c>
    </row>
    <row r="5780" spans="8:20" x14ac:dyDescent="0.35">
      <c r="H5780">
        <v>751.06899999999996</v>
      </c>
      <c r="I5780">
        <v>58.075000000000003</v>
      </c>
      <c r="J5780" t="s">
        <v>1415</v>
      </c>
      <c r="K5780" t="s">
        <v>150</v>
      </c>
      <c r="L5780">
        <v>3</v>
      </c>
      <c r="M5780" t="s">
        <v>1493</v>
      </c>
      <c r="N5780">
        <v>3</v>
      </c>
      <c r="O5780">
        <v>11</v>
      </c>
      <c r="P5780">
        <v>14</v>
      </c>
      <c r="Q5780">
        <v>16</v>
      </c>
      <c r="R5780">
        <v>7</v>
      </c>
      <c r="S5780">
        <v>10</v>
      </c>
      <c r="T5780">
        <v>12</v>
      </c>
    </row>
    <row r="5781" spans="8:20" x14ac:dyDescent="0.35">
      <c r="H5781">
        <v>751.07</v>
      </c>
      <c r="I5781">
        <v>58.076000000000001</v>
      </c>
      <c r="J5781" t="s">
        <v>1415</v>
      </c>
      <c r="K5781" t="s">
        <v>151</v>
      </c>
      <c r="L5781">
        <v>3</v>
      </c>
      <c r="M5781" t="s">
        <v>719</v>
      </c>
      <c r="N5781">
        <v>4</v>
      </c>
      <c r="O5781">
        <v>12</v>
      </c>
      <c r="P5781">
        <v>12</v>
      </c>
      <c r="Q5781">
        <v>15</v>
      </c>
      <c r="R5781">
        <v>11</v>
      </c>
      <c r="S5781">
        <v>11</v>
      </c>
      <c r="T5781">
        <v>14</v>
      </c>
    </row>
    <row r="5782" spans="8:20" x14ac:dyDescent="0.35">
      <c r="H5782">
        <v>751.07100000000003</v>
      </c>
      <c r="I5782">
        <v>58.076999999999998</v>
      </c>
      <c r="J5782" t="s">
        <v>1415</v>
      </c>
      <c r="K5782" t="s">
        <v>152</v>
      </c>
      <c r="L5782">
        <v>3</v>
      </c>
      <c r="M5782" t="s">
        <v>1490</v>
      </c>
      <c r="N5782">
        <v>4</v>
      </c>
      <c r="O5782">
        <v>10</v>
      </c>
      <c r="P5782">
        <v>10</v>
      </c>
      <c r="Q5782">
        <v>13</v>
      </c>
      <c r="R5782">
        <v>12</v>
      </c>
      <c r="S5782">
        <v>12</v>
      </c>
      <c r="T5782">
        <v>15</v>
      </c>
    </row>
    <row r="5783" spans="8:20" x14ac:dyDescent="0.35">
      <c r="H5783">
        <v>751.072</v>
      </c>
      <c r="I5783">
        <v>58.078000000000003</v>
      </c>
      <c r="J5783" t="s">
        <v>1415</v>
      </c>
      <c r="K5783" t="s">
        <v>1752</v>
      </c>
      <c r="L5783">
        <v>3</v>
      </c>
      <c r="M5783" t="s">
        <v>1760</v>
      </c>
      <c r="N5783">
        <v>3</v>
      </c>
      <c r="O5783">
        <v>17</v>
      </c>
      <c r="P5783">
        <v>20</v>
      </c>
      <c r="Q5783">
        <v>22</v>
      </c>
      <c r="R5783">
        <v>3</v>
      </c>
      <c r="S5783">
        <v>6</v>
      </c>
      <c r="T5783">
        <v>8</v>
      </c>
    </row>
    <row r="5784" spans="8:20" x14ac:dyDescent="0.35">
      <c r="H5784">
        <v>751.07299999999998</v>
      </c>
      <c r="I5784">
        <v>58.079000000000001</v>
      </c>
      <c r="J5784" t="s">
        <v>1415</v>
      </c>
      <c r="K5784" t="s">
        <v>153</v>
      </c>
      <c r="L5784">
        <v>3</v>
      </c>
      <c r="M5784" t="s">
        <v>236</v>
      </c>
      <c r="N5784">
        <v>4</v>
      </c>
      <c r="O5784">
        <v>13</v>
      </c>
      <c r="P5784">
        <v>13</v>
      </c>
      <c r="Q5784">
        <v>16</v>
      </c>
      <c r="R5784">
        <v>11</v>
      </c>
      <c r="S5784">
        <v>11</v>
      </c>
      <c r="T5784">
        <v>14</v>
      </c>
    </row>
    <row r="5785" spans="8:20" x14ac:dyDescent="0.35">
      <c r="H5785">
        <v>751.07399999999996</v>
      </c>
      <c r="I5785">
        <v>58.08</v>
      </c>
      <c r="J5785" t="s">
        <v>1415</v>
      </c>
      <c r="K5785" t="s">
        <v>1606</v>
      </c>
      <c r="L5785">
        <v>3</v>
      </c>
      <c r="M5785" t="s">
        <v>1495</v>
      </c>
      <c r="N5785">
        <v>4</v>
      </c>
      <c r="O5785">
        <v>14</v>
      </c>
      <c r="P5785">
        <v>14</v>
      </c>
      <c r="Q5785">
        <v>17</v>
      </c>
      <c r="R5785">
        <v>11</v>
      </c>
      <c r="S5785">
        <v>11</v>
      </c>
      <c r="T5785">
        <v>14</v>
      </c>
    </row>
    <row r="5786" spans="8:20" x14ac:dyDescent="0.35">
      <c r="H5786">
        <v>751.07500000000005</v>
      </c>
      <c r="I5786">
        <v>58.081000000000003</v>
      </c>
      <c r="J5786" t="s">
        <v>1415</v>
      </c>
      <c r="K5786" t="s">
        <v>154</v>
      </c>
      <c r="L5786">
        <v>3</v>
      </c>
      <c r="M5786" t="s">
        <v>270</v>
      </c>
      <c r="N5786">
        <v>4</v>
      </c>
      <c r="O5786">
        <v>14</v>
      </c>
      <c r="P5786">
        <v>14</v>
      </c>
      <c r="Q5786">
        <v>17</v>
      </c>
      <c r="R5786">
        <v>10</v>
      </c>
      <c r="S5786">
        <v>10</v>
      </c>
      <c r="T5786">
        <v>13</v>
      </c>
    </row>
    <row r="5787" spans="8:20" x14ac:dyDescent="0.35">
      <c r="H5787">
        <v>751.07600000000002</v>
      </c>
      <c r="I5787">
        <v>58.082000000000001</v>
      </c>
      <c r="J5787" t="s">
        <v>1415</v>
      </c>
      <c r="K5787" t="s">
        <v>155</v>
      </c>
      <c r="L5787">
        <v>3</v>
      </c>
      <c r="M5787" t="s">
        <v>677</v>
      </c>
      <c r="N5787">
        <v>4</v>
      </c>
      <c r="O5787">
        <v>12</v>
      </c>
      <c r="P5787">
        <v>12</v>
      </c>
      <c r="Q5787">
        <v>15</v>
      </c>
      <c r="R5787">
        <v>10</v>
      </c>
      <c r="S5787">
        <v>10</v>
      </c>
      <c r="T5787">
        <v>13</v>
      </c>
    </row>
    <row r="5788" spans="8:20" x14ac:dyDescent="0.35">
      <c r="H5788">
        <v>751.077</v>
      </c>
      <c r="I5788">
        <v>58.082999999999998</v>
      </c>
      <c r="J5788" t="s">
        <v>1415</v>
      </c>
      <c r="K5788" t="s">
        <v>57</v>
      </c>
      <c r="L5788">
        <v>3</v>
      </c>
      <c r="M5788" t="s">
        <v>528</v>
      </c>
      <c r="N5788">
        <v>4</v>
      </c>
      <c r="O5788">
        <v>15</v>
      </c>
      <c r="P5788">
        <v>15</v>
      </c>
      <c r="Q5788">
        <v>18</v>
      </c>
      <c r="R5788">
        <v>7</v>
      </c>
      <c r="S5788">
        <v>7</v>
      </c>
      <c r="T5788">
        <v>10</v>
      </c>
    </row>
    <row r="5789" spans="8:20" x14ac:dyDescent="0.35">
      <c r="H5789">
        <v>751.07799999999997</v>
      </c>
      <c r="I5789">
        <v>58.084000000000003</v>
      </c>
      <c r="J5789" t="s">
        <v>1415</v>
      </c>
      <c r="K5789" t="s">
        <v>1666</v>
      </c>
      <c r="L5789">
        <v>3</v>
      </c>
      <c r="M5789" t="s">
        <v>1679</v>
      </c>
      <c r="N5789">
        <v>4</v>
      </c>
      <c r="O5789">
        <v>17</v>
      </c>
      <c r="P5789">
        <v>17</v>
      </c>
      <c r="Q5789">
        <v>20</v>
      </c>
      <c r="R5789">
        <v>6</v>
      </c>
      <c r="S5789">
        <v>6</v>
      </c>
      <c r="T5789">
        <v>9</v>
      </c>
    </row>
    <row r="5790" spans="8:20" x14ac:dyDescent="0.35">
      <c r="H5790">
        <v>751.07899999999995</v>
      </c>
      <c r="I5790">
        <v>58.085000000000001</v>
      </c>
      <c r="J5790" t="s">
        <v>1415</v>
      </c>
      <c r="K5790" t="s">
        <v>156</v>
      </c>
      <c r="L5790">
        <v>3</v>
      </c>
      <c r="M5790" t="s">
        <v>1326</v>
      </c>
      <c r="N5790">
        <v>4</v>
      </c>
      <c r="O5790">
        <v>12</v>
      </c>
      <c r="P5790">
        <v>12</v>
      </c>
      <c r="Q5790">
        <v>15</v>
      </c>
      <c r="R5790">
        <v>9</v>
      </c>
      <c r="S5790">
        <v>9</v>
      </c>
      <c r="T5790">
        <v>12</v>
      </c>
    </row>
    <row r="5791" spans="8:20" x14ac:dyDescent="0.35">
      <c r="H5791">
        <v>751.08</v>
      </c>
      <c r="I5791">
        <v>58.085999999999999</v>
      </c>
      <c r="J5791" t="s">
        <v>1415</v>
      </c>
      <c r="K5791" t="s">
        <v>37</v>
      </c>
      <c r="L5791">
        <v>3</v>
      </c>
      <c r="M5791" t="s">
        <v>1484</v>
      </c>
      <c r="N5791">
        <v>3</v>
      </c>
      <c r="O5791">
        <v>4</v>
      </c>
      <c r="P5791">
        <v>7</v>
      </c>
      <c r="Q5791">
        <v>9</v>
      </c>
      <c r="R5791">
        <v>11</v>
      </c>
      <c r="S5791">
        <v>14</v>
      </c>
      <c r="T5791">
        <v>16</v>
      </c>
    </row>
    <row r="5792" spans="8:20" x14ac:dyDescent="0.35">
      <c r="H5792">
        <v>751.08100000000002</v>
      </c>
      <c r="I5792">
        <v>58.088999999999999</v>
      </c>
      <c r="J5792" t="s">
        <v>1415</v>
      </c>
      <c r="K5792" t="s">
        <v>59</v>
      </c>
      <c r="L5792">
        <v>3</v>
      </c>
      <c r="M5792" t="s">
        <v>1483</v>
      </c>
      <c r="N5792">
        <v>3</v>
      </c>
      <c r="O5792">
        <v>13</v>
      </c>
      <c r="P5792">
        <v>16</v>
      </c>
      <c r="Q5792">
        <v>18</v>
      </c>
      <c r="R5792">
        <v>6</v>
      </c>
      <c r="S5792">
        <v>9</v>
      </c>
      <c r="T5792">
        <v>11</v>
      </c>
    </row>
    <row r="5793" spans="8:20" x14ac:dyDescent="0.35">
      <c r="H5793">
        <v>751.08199999999999</v>
      </c>
      <c r="I5793">
        <v>58.09</v>
      </c>
      <c r="J5793" t="s">
        <v>1415</v>
      </c>
      <c r="K5793" t="s">
        <v>158</v>
      </c>
      <c r="L5793">
        <v>3</v>
      </c>
      <c r="M5793" t="s">
        <v>1494</v>
      </c>
      <c r="N5793">
        <v>4</v>
      </c>
      <c r="O5793">
        <v>14</v>
      </c>
      <c r="P5793">
        <v>14</v>
      </c>
      <c r="Q5793">
        <v>17</v>
      </c>
      <c r="R5793">
        <v>9</v>
      </c>
      <c r="S5793">
        <v>9</v>
      </c>
      <c r="T5793">
        <v>12</v>
      </c>
    </row>
    <row r="5794" spans="8:20" x14ac:dyDescent="0.35">
      <c r="H5794">
        <v>751.08299999999997</v>
      </c>
      <c r="I5794">
        <v>58.091000000000001</v>
      </c>
      <c r="J5794" t="s">
        <v>1415</v>
      </c>
      <c r="K5794" t="s">
        <v>159</v>
      </c>
      <c r="L5794">
        <v>3</v>
      </c>
      <c r="M5794" t="s">
        <v>1495</v>
      </c>
      <c r="N5794">
        <v>4</v>
      </c>
      <c r="O5794">
        <v>14</v>
      </c>
      <c r="P5794">
        <v>14</v>
      </c>
      <c r="Q5794">
        <v>17</v>
      </c>
      <c r="R5794">
        <v>11</v>
      </c>
      <c r="S5794">
        <v>11</v>
      </c>
      <c r="T5794">
        <v>14</v>
      </c>
    </row>
    <row r="5795" spans="8:20" x14ac:dyDescent="0.35">
      <c r="H5795">
        <v>751.08399999999995</v>
      </c>
      <c r="I5795">
        <v>58.091999999999999</v>
      </c>
      <c r="J5795" t="s">
        <v>1415</v>
      </c>
      <c r="K5795" t="s">
        <v>160</v>
      </c>
      <c r="L5795">
        <v>3</v>
      </c>
      <c r="M5795" t="s">
        <v>1345</v>
      </c>
      <c r="N5795">
        <v>4</v>
      </c>
      <c r="O5795">
        <v>15</v>
      </c>
      <c r="P5795">
        <v>15</v>
      </c>
      <c r="Q5795">
        <v>18</v>
      </c>
      <c r="R5795">
        <v>7</v>
      </c>
      <c r="S5795">
        <v>7</v>
      </c>
      <c r="T5795">
        <v>10</v>
      </c>
    </row>
    <row r="5796" spans="8:20" x14ac:dyDescent="0.35">
      <c r="H5796">
        <v>751.08500000000004</v>
      </c>
      <c r="I5796">
        <v>58.093000000000004</v>
      </c>
      <c r="J5796" t="s">
        <v>1415</v>
      </c>
      <c r="K5796" t="s">
        <v>161</v>
      </c>
      <c r="L5796">
        <v>3</v>
      </c>
      <c r="M5796" t="s">
        <v>463</v>
      </c>
      <c r="N5796">
        <v>3</v>
      </c>
      <c r="O5796">
        <v>11</v>
      </c>
      <c r="P5796">
        <v>14</v>
      </c>
      <c r="Q5796">
        <v>16</v>
      </c>
      <c r="R5796">
        <v>5</v>
      </c>
      <c r="S5796">
        <v>8</v>
      </c>
      <c r="T5796">
        <v>10</v>
      </c>
    </row>
    <row r="5797" spans="8:20" x14ac:dyDescent="0.35">
      <c r="H5797">
        <v>751.08600000000001</v>
      </c>
      <c r="I5797">
        <v>58.094000000000001</v>
      </c>
      <c r="J5797" t="s">
        <v>1415</v>
      </c>
      <c r="K5797" t="s">
        <v>1374</v>
      </c>
      <c r="L5797">
        <v>3</v>
      </c>
      <c r="M5797" t="s">
        <v>1396</v>
      </c>
      <c r="N5797">
        <v>3</v>
      </c>
      <c r="O5797">
        <v>12</v>
      </c>
      <c r="P5797">
        <v>15</v>
      </c>
      <c r="Q5797">
        <v>17</v>
      </c>
      <c r="R5797">
        <v>8</v>
      </c>
      <c r="S5797">
        <v>11</v>
      </c>
      <c r="T5797">
        <v>13</v>
      </c>
    </row>
    <row r="5798" spans="8:20" x14ac:dyDescent="0.35">
      <c r="H5798">
        <v>751.08699999999999</v>
      </c>
      <c r="I5798">
        <v>58.094999999999999</v>
      </c>
      <c r="J5798" t="s">
        <v>1415</v>
      </c>
      <c r="K5798" t="s">
        <v>162</v>
      </c>
      <c r="L5798">
        <v>3</v>
      </c>
      <c r="M5798" t="s">
        <v>1491</v>
      </c>
      <c r="N5798">
        <v>4</v>
      </c>
      <c r="O5798">
        <v>15</v>
      </c>
      <c r="P5798">
        <v>15</v>
      </c>
      <c r="Q5798">
        <v>18</v>
      </c>
      <c r="R5798">
        <v>6</v>
      </c>
      <c r="S5798">
        <v>6</v>
      </c>
      <c r="T5798">
        <v>9</v>
      </c>
    </row>
    <row r="5799" spans="8:20" x14ac:dyDescent="0.35">
      <c r="H5799">
        <v>751.08799999999997</v>
      </c>
      <c r="I5799">
        <v>58.095999999999997</v>
      </c>
      <c r="J5799" t="s">
        <v>1415</v>
      </c>
      <c r="K5799" t="s">
        <v>163</v>
      </c>
      <c r="L5799">
        <v>3</v>
      </c>
      <c r="M5799" t="s">
        <v>1346</v>
      </c>
      <c r="N5799">
        <v>4</v>
      </c>
      <c r="O5799">
        <v>14</v>
      </c>
      <c r="P5799">
        <v>14</v>
      </c>
      <c r="Q5799">
        <v>17</v>
      </c>
      <c r="R5799">
        <v>10</v>
      </c>
      <c r="S5799">
        <v>10</v>
      </c>
      <c r="T5799">
        <v>13</v>
      </c>
    </row>
    <row r="5800" spans="8:20" x14ac:dyDescent="0.35">
      <c r="H5800">
        <v>751.08900000000006</v>
      </c>
      <c r="I5800">
        <v>58.097000000000001</v>
      </c>
      <c r="J5800" t="s">
        <v>1415</v>
      </c>
      <c r="K5800" t="s">
        <v>24</v>
      </c>
      <c r="L5800">
        <v>3</v>
      </c>
      <c r="M5800" t="s">
        <v>887</v>
      </c>
      <c r="N5800">
        <v>4</v>
      </c>
      <c r="O5800">
        <v>10</v>
      </c>
      <c r="P5800">
        <v>10</v>
      </c>
      <c r="Q5800">
        <v>13</v>
      </c>
      <c r="R5800">
        <v>11</v>
      </c>
      <c r="S5800">
        <v>11</v>
      </c>
      <c r="T5800">
        <v>14</v>
      </c>
    </row>
    <row r="5801" spans="8:20" x14ac:dyDescent="0.35">
      <c r="H5801">
        <v>751.09</v>
      </c>
      <c r="I5801">
        <v>58.097999999999999</v>
      </c>
      <c r="J5801" t="s">
        <v>1415</v>
      </c>
      <c r="K5801" t="s">
        <v>1496</v>
      </c>
      <c r="L5801">
        <v>3</v>
      </c>
      <c r="M5801" t="s">
        <v>1500</v>
      </c>
      <c r="N5801">
        <v>3</v>
      </c>
      <c r="O5801">
        <v>15</v>
      </c>
      <c r="P5801">
        <v>18</v>
      </c>
      <c r="Q5801">
        <v>20</v>
      </c>
      <c r="R5801">
        <v>4</v>
      </c>
      <c r="S5801">
        <v>7</v>
      </c>
      <c r="T5801">
        <v>9</v>
      </c>
    </row>
    <row r="5802" spans="8:20" x14ac:dyDescent="0.35">
      <c r="H5802">
        <v>751.09100000000001</v>
      </c>
      <c r="I5802">
        <v>58.098999999999997</v>
      </c>
      <c r="J5802" t="s">
        <v>1415</v>
      </c>
      <c r="K5802" t="s">
        <v>164</v>
      </c>
      <c r="L5802">
        <v>3</v>
      </c>
      <c r="M5802" t="s">
        <v>1489</v>
      </c>
      <c r="N5802">
        <v>3</v>
      </c>
      <c r="O5802">
        <v>15</v>
      </c>
      <c r="P5802">
        <v>18</v>
      </c>
      <c r="Q5802">
        <v>20</v>
      </c>
      <c r="R5802">
        <v>1</v>
      </c>
      <c r="S5802">
        <v>4</v>
      </c>
      <c r="T5802">
        <v>6</v>
      </c>
    </row>
    <row r="5803" spans="8:20" x14ac:dyDescent="0.35">
      <c r="H5803">
        <v>751.09199999999998</v>
      </c>
      <c r="I5803">
        <v>58.1</v>
      </c>
      <c r="J5803" t="s">
        <v>1415</v>
      </c>
      <c r="K5803" t="s">
        <v>165</v>
      </c>
      <c r="L5803">
        <v>3</v>
      </c>
      <c r="M5803" t="s">
        <v>475</v>
      </c>
      <c r="N5803">
        <v>3</v>
      </c>
      <c r="O5803">
        <v>5</v>
      </c>
      <c r="P5803">
        <v>8</v>
      </c>
      <c r="Q5803">
        <v>10</v>
      </c>
      <c r="R5803">
        <v>15</v>
      </c>
      <c r="S5803">
        <v>18</v>
      </c>
      <c r="T5803">
        <v>20</v>
      </c>
    </row>
    <row r="5804" spans="8:20" x14ac:dyDescent="0.35">
      <c r="H5804">
        <v>751.09299999999996</v>
      </c>
      <c r="I5804">
        <v>58.100999999999999</v>
      </c>
      <c r="J5804" t="s">
        <v>1415</v>
      </c>
      <c r="K5804" t="s">
        <v>60</v>
      </c>
      <c r="L5804">
        <v>3</v>
      </c>
      <c r="M5804" t="s">
        <v>1495</v>
      </c>
      <c r="N5804">
        <v>4</v>
      </c>
      <c r="O5804">
        <v>14</v>
      </c>
      <c r="P5804">
        <v>14</v>
      </c>
      <c r="Q5804">
        <v>17</v>
      </c>
      <c r="R5804">
        <v>11</v>
      </c>
      <c r="S5804">
        <v>11</v>
      </c>
      <c r="T5804">
        <v>14</v>
      </c>
    </row>
    <row r="5805" spans="8:20" x14ac:dyDescent="0.35">
      <c r="H5805">
        <v>751.09400000000005</v>
      </c>
      <c r="I5805">
        <v>58.101999999999997</v>
      </c>
      <c r="J5805" t="s">
        <v>1415</v>
      </c>
      <c r="K5805" t="s">
        <v>29</v>
      </c>
      <c r="L5805">
        <v>3</v>
      </c>
      <c r="M5805" t="s">
        <v>1013</v>
      </c>
      <c r="N5805">
        <v>4</v>
      </c>
      <c r="O5805">
        <v>17</v>
      </c>
      <c r="P5805">
        <v>17</v>
      </c>
      <c r="Q5805">
        <v>20</v>
      </c>
      <c r="R5805">
        <v>5</v>
      </c>
      <c r="S5805">
        <v>5</v>
      </c>
      <c r="T5805">
        <v>8</v>
      </c>
    </row>
    <row r="5806" spans="8:20" x14ac:dyDescent="0.35">
      <c r="H5806">
        <v>751.09500000000003</v>
      </c>
      <c r="I5806">
        <v>58.103000000000002</v>
      </c>
      <c r="J5806" t="s">
        <v>1415</v>
      </c>
      <c r="K5806" t="s">
        <v>166</v>
      </c>
      <c r="L5806">
        <v>3</v>
      </c>
      <c r="M5806" t="s">
        <v>438</v>
      </c>
      <c r="N5806">
        <v>4</v>
      </c>
      <c r="O5806">
        <v>16</v>
      </c>
      <c r="P5806">
        <v>16</v>
      </c>
      <c r="Q5806">
        <v>19</v>
      </c>
      <c r="R5806">
        <v>8</v>
      </c>
      <c r="S5806">
        <v>8</v>
      </c>
      <c r="T5806">
        <v>11</v>
      </c>
    </row>
    <row r="5807" spans="8:20" x14ac:dyDescent="0.35">
      <c r="H5807">
        <v>751.096</v>
      </c>
      <c r="I5807">
        <v>58.103999999999999</v>
      </c>
      <c r="J5807" t="s">
        <v>1415</v>
      </c>
      <c r="K5807" t="s">
        <v>167</v>
      </c>
      <c r="L5807">
        <v>3</v>
      </c>
      <c r="M5807" t="s">
        <v>472</v>
      </c>
      <c r="N5807">
        <v>4</v>
      </c>
      <c r="O5807">
        <v>13</v>
      </c>
      <c r="P5807">
        <v>13</v>
      </c>
      <c r="Q5807">
        <v>16</v>
      </c>
      <c r="R5807">
        <v>10</v>
      </c>
      <c r="S5807">
        <v>10</v>
      </c>
      <c r="T5807">
        <v>13</v>
      </c>
    </row>
    <row r="5808" spans="8:20" x14ac:dyDescent="0.35">
      <c r="H5808">
        <v>751.09699999999998</v>
      </c>
      <c r="I5808">
        <v>58.104999999999997</v>
      </c>
      <c r="J5808" t="s">
        <v>1415</v>
      </c>
      <c r="K5808" t="s">
        <v>1722</v>
      </c>
      <c r="L5808">
        <v>3</v>
      </c>
      <c r="M5808" t="s">
        <v>1736</v>
      </c>
      <c r="N5808">
        <v>4</v>
      </c>
      <c r="O5808">
        <v>3</v>
      </c>
      <c r="P5808">
        <v>3</v>
      </c>
      <c r="Q5808">
        <v>6</v>
      </c>
      <c r="R5808">
        <v>18</v>
      </c>
      <c r="S5808">
        <v>18</v>
      </c>
      <c r="T5808">
        <v>21</v>
      </c>
    </row>
    <row r="5809" spans="8:20" x14ac:dyDescent="0.35">
      <c r="H5809">
        <v>751.09799999999996</v>
      </c>
      <c r="I5809">
        <v>58.106000000000002</v>
      </c>
      <c r="J5809" t="s">
        <v>1415</v>
      </c>
      <c r="K5809" t="s">
        <v>1706</v>
      </c>
      <c r="L5809">
        <v>3</v>
      </c>
      <c r="M5809" t="s">
        <v>1716</v>
      </c>
      <c r="N5809">
        <v>4</v>
      </c>
      <c r="O5809">
        <v>0</v>
      </c>
      <c r="P5809">
        <v>0</v>
      </c>
      <c r="Q5809">
        <v>3</v>
      </c>
      <c r="R5809">
        <v>22</v>
      </c>
      <c r="S5809">
        <v>22</v>
      </c>
      <c r="T5809">
        <v>25</v>
      </c>
    </row>
    <row r="5810" spans="8:20" x14ac:dyDescent="0.35">
      <c r="H5810">
        <v>751.09900000000005</v>
      </c>
      <c r="I5810">
        <v>58.106999999999999</v>
      </c>
      <c r="J5810" t="s">
        <v>1415</v>
      </c>
      <c r="K5810" t="s">
        <v>168</v>
      </c>
      <c r="L5810">
        <v>3</v>
      </c>
      <c r="M5810" t="s">
        <v>1489</v>
      </c>
      <c r="N5810">
        <v>3</v>
      </c>
      <c r="O5810">
        <v>15</v>
      </c>
      <c r="P5810">
        <v>18</v>
      </c>
      <c r="Q5810">
        <v>20</v>
      </c>
      <c r="R5810">
        <v>1</v>
      </c>
      <c r="S5810">
        <v>4</v>
      </c>
      <c r="T5810">
        <v>6</v>
      </c>
    </row>
    <row r="5811" spans="8:20" x14ac:dyDescent="0.35">
      <c r="H5811">
        <v>751.1</v>
      </c>
      <c r="I5811">
        <v>58.107999999999997</v>
      </c>
      <c r="J5811" t="s">
        <v>1415</v>
      </c>
      <c r="K5811" t="s">
        <v>1651</v>
      </c>
      <c r="L5811">
        <v>3</v>
      </c>
      <c r="M5811" t="s">
        <v>1492</v>
      </c>
      <c r="N5811">
        <v>4</v>
      </c>
      <c r="O5811">
        <v>18</v>
      </c>
      <c r="P5811">
        <v>18</v>
      </c>
      <c r="Q5811">
        <v>21</v>
      </c>
      <c r="R5811">
        <v>5</v>
      </c>
      <c r="S5811">
        <v>5</v>
      </c>
      <c r="T5811">
        <v>8</v>
      </c>
    </row>
    <row r="5812" spans="8:20" x14ac:dyDescent="0.35">
      <c r="H5812">
        <v>751.101</v>
      </c>
      <c r="I5812">
        <v>58.109000000000002</v>
      </c>
      <c r="J5812" t="s">
        <v>1415</v>
      </c>
      <c r="K5812" t="s">
        <v>61</v>
      </c>
      <c r="L5812">
        <v>3</v>
      </c>
      <c r="M5812" t="s">
        <v>243</v>
      </c>
      <c r="N5812">
        <v>3</v>
      </c>
      <c r="O5812">
        <v>12</v>
      </c>
      <c r="P5812">
        <v>15</v>
      </c>
      <c r="Q5812">
        <v>17</v>
      </c>
      <c r="R5812">
        <v>4</v>
      </c>
      <c r="S5812">
        <v>7</v>
      </c>
      <c r="T5812">
        <v>9</v>
      </c>
    </row>
    <row r="5813" spans="8:20" x14ac:dyDescent="0.35">
      <c r="H5813">
        <v>751.10199999999998</v>
      </c>
      <c r="I5813">
        <v>58.11</v>
      </c>
      <c r="J5813" t="s">
        <v>1415</v>
      </c>
      <c r="K5813" t="s">
        <v>38</v>
      </c>
      <c r="L5813">
        <v>3</v>
      </c>
      <c r="M5813" t="s">
        <v>1490</v>
      </c>
      <c r="N5813">
        <v>4</v>
      </c>
      <c r="O5813">
        <v>10</v>
      </c>
      <c r="P5813">
        <v>10</v>
      </c>
      <c r="Q5813">
        <v>13</v>
      </c>
      <c r="R5813">
        <v>12</v>
      </c>
      <c r="S5813">
        <v>12</v>
      </c>
      <c r="T5813">
        <v>15</v>
      </c>
    </row>
    <row r="5814" spans="8:20" x14ac:dyDescent="0.35">
      <c r="H5814">
        <v>751.10299999999995</v>
      </c>
      <c r="I5814">
        <v>58.110999999999997</v>
      </c>
      <c r="J5814" t="s">
        <v>1415</v>
      </c>
      <c r="K5814" t="s">
        <v>169</v>
      </c>
      <c r="L5814">
        <v>3</v>
      </c>
      <c r="M5814" t="s">
        <v>1081</v>
      </c>
      <c r="N5814">
        <v>4</v>
      </c>
      <c r="O5814">
        <v>15</v>
      </c>
      <c r="P5814">
        <v>15</v>
      </c>
      <c r="Q5814">
        <v>18</v>
      </c>
      <c r="R5814">
        <v>9</v>
      </c>
      <c r="S5814">
        <v>9</v>
      </c>
      <c r="T5814">
        <v>12</v>
      </c>
    </row>
    <row r="5815" spans="8:20" x14ac:dyDescent="0.35">
      <c r="H5815">
        <v>751.10400000000004</v>
      </c>
      <c r="I5815">
        <v>58.112000000000002</v>
      </c>
      <c r="J5815" t="s">
        <v>1415</v>
      </c>
      <c r="K5815" t="s">
        <v>39</v>
      </c>
      <c r="L5815">
        <v>3</v>
      </c>
      <c r="M5815" t="s">
        <v>1488</v>
      </c>
      <c r="N5815">
        <v>4</v>
      </c>
      <c r="O5815">
        <v>5</v>
      </c>
      <c r="P5815">
        <v>5</v>
      </c>
      <c r="Q5815">
        <v>8</v>
      </c>
      <c r="R5815">
        <v>19</v>
      </c>
      <c r="S5815">
        <v>19</v>
      </c>
      <c r="T5815">
        <v>22</v>
      </c>
    </row>
    <row r="5816" spans="8:20" x14ac:dyDescent="0.35">
      <c r="H5816">
        <v>751.10500000000002</v>
      </c>
      <c r="I5816">
        <v>58.113</v>
      </c>
      <c r="J5816" t="s">
        <v>1415</v>
      </c>
      <c r="K5816" t="s">
        <v>170</v>
      </c>
      <c r="L5816">
        <v>3</v>
      </c>
      <c r="M5816" t="s">
        <v>1490</v>
      </c>
      <c r="N5816">
        <v>4</v>
      </c>
      <c r="O5816">
        <v>10</v>
      </c>
      <c r="P5816">
        <v>10</v>
      </c>
      <c r="Q5816">
        <v>13</v>
      </c>
      <c r="R5816">
        <v>12</v>
      </c>
      <c r="S5816">
        <v>12</v>
      </c>
      <c r="T5816">
        <v>15</v>
      </c>
    </row>
    <row r="5817" spans="8:20" x14ac:dyDescent="0.35">
      <c r="H5817">
        <v>751.10599999999999</v>
      </c>
      <c r="I5817">
        <v>58.113999999999997</v>
      </c>
      <c r="J5817" t="s">
        <v>1415</v>
      </c>
      <c r="K5817" t="s">
        <v>25</v>
      </c>
      <c r="L5817">
        <v>3</v>
      </c>
      <c r="M5817" t="s">
        <v>590</v>
      </c>
      <c r="N5817">
        <v>4</v>
      </c>
      <c r="O5817">
        <v>12</v>
      </c>
      <c r="P5817">
        <v>12</v>
      </c>
      <c r="Q5817">
        <v>15</v>
      </c>
      <c r="R5817">
        <v>9</v>
      </c>
      <c r="S5817">
        <v>9</v>
      </c>
      <c r="T5817">
        <v>12</v>
      </c>
    </row>
    <row r="5818" spans="8:20" x14ac:dyDescent="0.35">
      <c r="H5818">
        <v>751.10699999999997</v>
      </c>
      <c r="I5818">
        <v>58.115000000000002</v>
      </c>
      <c r="J5818" t="s">
        <v>1415</v>
      </c>
      <c r="K5818" t="s">
        <v>171</v>
      </c>
      <c r="L5818">
        <v>3</v>
      </c>
      <c r="M5818" t="s">
        <v>705</v>
      </c>
      <c r="N5818">
        <v>4</v>
      </c>
      <c r="O5818">
        <v>14</v>
      </c>
      <c r="P5818">
        <v>14</v>
      </c>
      <c r="Q5818">
        <v>17</v>
      </c>
      <c r="R5818">
        <v>10</v>
      </c>
      <c r="S5818">
        <v>10</v>
      </c>
      <c r="T5818">
        <v>13</v>
      </c>
    </row>
    <row r="5819" spans="8:20" x14ac:dyDescent="0.35">
      <c r="H5819">
        <v>751.10799999999995</v>
      </c>
      <c r="I5819">
        <v>58.116</v>
      </c>
      <c r="J5819" t="s">
        <v>1415</v>
      </c>
      <c r="K5819" t="s">
        <v>62</v>
      </c>
      <c r="L5819">
        <v>3</v>
      </c>
      <c r="M5819" t="s">
        <v>1113</v>
      </c>
      <c r="N5819">
        <v>2</v>
      </c>
      <c r="O5819">
        <v>7</v>
      </c>
      <c r="P5819">
        <v>12</v>
      </c>
      <c r="Q5819">
        <v>14</v>
      </c>
      <c r="R5819">
        <v>4</v>
      </c>
      <c r="S5819">
        <v>9</v>
      </c>
      <c r="T5819">
        <v>11</v>
      </c>
    </row>
    <row r="5820" spans="8:20" x14ac:dyDescent="0.35">
      <c r="H5820">
        <v>751.10900000000004</v>
      </c>
      <c r="I5820">
        <v>58.118000000000002</v>
      </c>
      <c r="J5820" t="s">
        <v>1415</v>
      </c>
      <c r="K5820" t="s">
        <v>172</v>
      </c>
      <c r="L5820">
        <v>3</v>
      </c>
      <c r="M5820" t="s">
        <v>552</v>
      </c>
      <c r="N5820">
        <v>3</v>
      </c>
      <c r="O5820">
        <v>9</v>
      </c>
      <c r="P5820">
        <v>12</v>
      </c>
      <c r="Q5820">
        <v>14</v>
      </c>
      <c r="R5820">
        <v>8</v>
      </c>
      <c r="S5820">
        <v>11</v>
      </c>
      <c r="T5820">
        <v>13</v>
      </c>
    </row>
    <row r="5821" spans="8:20" x14ac:dyDescent="0.35">
      <c r="H5821">
        <v>751.11</v>
      </c>
      <c r="I5821">
        <v>58.119</v>
      </c>
      <c r="J5821" t="s">
        <v>1415</v>
      </c>
      <c r="K5821" t="s">
        <v>173</v>
      </c>
      <c r="L5821">
        <v>3</v>
      </c>
      <c r="M5821" t="s">
        <v>898</v>
      </c>
      <c r="N5821">
        <v>4</v>
      </c>
      <c r="O5821">
        <v>15</v>
      </c>
      <c r="P5821">
        <v>15</v>
      </c>
      <c r="Q5821">
        <v>18</v>
      </c>
      <c r="R5821">
        <v>8</v>
      </c>
      <c r="S5821">
        <v>8</v>
      </c>
      <c r="T5821">
        <v>11</v>
      </c>
    </row>
    <row r="5822" spans="8:20" x14ac:dyDescent="0.35">
      <c r="H5822">
        <v>751.11099999999999</v>
      </c>
      <c r="I5822">
        <v>58.12</v>
      </c>
      <c r="J5822" t="s">
        <v>1415</v>
      </c>
      <c r="K5822" t="s">
        <v>64</v>
      </c>
      <c r="L5822">
        <v>3</v>
      </c>
      <c r="M5822" t="s">
        <v>279</v>
      </c>
      <c r="N5822">
        <v>4</v>
      </c>
      <c r="O5822">
        <v>16</v>
      </c>
      <c r="P5822">
        <v>16</v>
      </c>
      <c r="Q5822">
        <v>19</v>
      </c>
      <c r="R5822">
        <v>8</v>
      </c>
      <c r="S5822">
        <v>8</v>
      </c>
      <c r="T5822">
        <v>11</v>
      </c>
    </row>
    <row r="5823" spans="8:20" x14ac:dyDescent="0.35">
      <c r="H5823">
        <v>751.11199999999997</v>
      </c>
      <c r="I5823">
        <v>58.121000000000002</v>
      </c>
      <c r="J5823" t="s">
        <v>1415</v>
      </c>
      <c r="K5823" t="s">
        <v>174</v>
      </c>
      <c r="L5823">
        <v>3</v>
      </c>
      <c r="M5823" t="s">
        <v>1357</v>
      </c>
      <c r="N5823">
        <v>4</v>
      </c>
      <c r="O5823">
        <v>14</v>
      </c>
      <c r="P5823">
        <v>14</v>
      </c>
      <c r="Q5823">
        <v>17</v>
      </c>
      <c r="R5823">
        <v>10</v>
      </c>
      <c r="S5823">
        <v>10</v>
      </c>
      <c r="T5823">
        <v>13</v>
      </c>
    </row>
    <row r="5824" spans="8:20" x14ac:dyDescent="0.35">
      <c r="H5824">
        <v>751.11300000000006</v>
      </c>
      <c r="I5824">
        <v>58.122</v>
      </c>
      <c r="J5824" t="s">
        <v>1415</v>
      </c>
      <c r="K5824" t="s">
        <v>175</v>
      </c>
      <c r="L5824">
        <v>3</v>
      </c>
      <c r="M5824" t="s">
        <v>879</v>
      </c>
      <c r="N5824">
        <v>3</v>
      </c>
      <c r="O5824">
        <v>7</v>
      </c>
      <c r="P5824">
        <v>10</v>
      </c>
      <c r="Q5824">
        <v>12</v>
      </c>
      <c r="R5824">
        <v>10</v>
      </c>
      <c r="S5824">
        <v>13</v>
      </c>
      <c r="T5824">
        <v>15</v>
      </c>
    </row>
    <row r="5825" spans="8:20" x14ac:dyDescent="0.35">
      <c r="H5825">
        <v>751.11400000000003</v>
      </c>
      <c r="I5825">
        <v>58.124000000000002</v>
      </c>
      <c r="J5825" t="s">
        <v>1415</v>
      </c>
      <c r="K5825" t="s">
        <v>176</v>
      </c>
      <c r="L5825">
        <v>3</v>
      </c>
      <c r="M5825" t="s">
        <v>1489</v>
      </c>
      <c r="N5825">
        <v>3</v>
      </c>
      <c r="O5825">
        <v>15</v>
      </c>
      <c r="P5825">
        <v>18</v>
      </c>
      <c r="Q5825">
        <v>20</v>
      </c>
      <c r="R5825">
        <v>1</v>
      </c>
      <c r="S5825">
        <v>4</v>
      </c>
      <c r="T5825">
        <v>6</v>
      </c>
    </row>
    <row r="5826" spans="8:20" x14ac:dyDescent="0.35">
      <c r="H5826">
        <v>751.11500000000001</v>
      </c>
      <c r="I5826">
        <v>58.125</v>
      </c>
      <c r="J5826" t="s">
        <v>1415</v>
      </c>
      <c r="K5826" t="s">
        <v>1737</v>
      </c>
      <c r="L5826">
        <v>3</v>
      </c>
      <c r="M5826" t="s">
        <v>1748</v>
      </c>
      <c r="N5826">
        <v>3</v>
      </c>
      <c r="O5826">
        <v>16</v>
      </c>
      <c r="P5826">
        <v>19</v>
      </c>
      <c r="Q5826">
        <v>21</v>
      </c>
      <c r="R5826">
        <v>5</v>
      </c>
      <c r="S5826">
        <v>8</v>
      </c>
      <c r="T5826">
        <v>10</v>
      </c>
    </row>
    <row r="5827" spans="8:20" x14ac:dyDescent="0.35">
      <c r="H5827">
        <v>751.11599999999999</v>
      </c>
      <c r="I5827">
        <v>58.125999999999998</v>
      </c>
      <c r="J5827" t="s">
        <v>1415</v>
      </c>
      <c r="K5827" t="s">
        <v>106</v>
      </c>
      <c r="L5827">
        <v>3</v>
      </c>
      <c r="M5827" t="s">
        <v>528</v>
      </c>
      <c r="N5827">
        <v>4</v>
      </c>
      <c r="O5827">
        <v>15</v>
      </c>
      <c r="P5827">
        <v>15</v>
      </c>
      <c r="Q5827">
        <v>18</v>
      </c>
      <c r="R5827">
        <v>7</v>
      </c>
      <c r="S5827">
        <v>7</v>
      </c>
      <c r="T5827">
        <v>10</v>
      </c>
    </row>
    <row r="5828" spans="8:20" x14ac:dyDescent="0.35">
      <c r="H5828">
        <v>751.11699999999996</v>
      </c>
      <c r="I5828">
        <v>58.128</v>
      </c>
      <c r="J5828" t="s">
        <v>1415</v>
      </c>
      <c r="K5828" t="s">
        <v>177</v>
      </c>
      <c r="L5828">
        <v>3</v>
      </c>
      <c r="M5828" t="s">
        <v>540</v>
      </c>
      <c r="N5828">
        <v>4</v>
      </c>
      <c r="O5828">
        <v>12</v>
      </c>
      <c r="P5828">
        <v>12</v>
      </c>
      <c r="Q5828">
        <v>15</v>
      </c>
      <c r="R5828">
        <v>9</v>
      </c>
      <c r="S5828">
        <v>9</v>
      </c>
      <c r="T5828">
        <v>12</v>
      </c>
    </row>
    <row r="5829" spans="8:20" x14ac:dyDescent="0.35">
      <c r="H5829">
        <v>751.11800000000005</v>
      </c>
      <c r="I5829">
        <v>58.13</v>
      </c>
      <c r="J5829" t="s">
        <v>1415</v>
      </c>
      <c r="K5829" t="s">
        <v>67</v>
      </c>
      <c r="L5829">
        <v>3</v>
      </c>
      <c r="M5829" t="s">
        <v>1495</v>
      </c>
      <c r="N5829">
        <v>4</v>
      </c>
      <c r="O5829">
        <v>14</v>
      </c>
      <c r="P5829">
        <v>14</v>
      </c>
      <c r="Q5829">
        <v>17</v>
      </c>
      <c r="R5829">
        <v>11</v>
      </c>
      <c r="S5829">
        <v>11</v>
      </c>
      <c r="T5829">
        <v>14</v>
      </c>
    </row>
    <row r="5830" spans="8:20" x14ac:dyDescent="0.35">
      <c r="H5830">
        <v>751.11900000000003</v>
      </c>
      <c r="I5830">
        <v>58.131</v>
      </c>
      <c r="J5830" t="s">
        <v>1415</v>
      </c>
      <c r="K5830" t="s">
        <v>178</v>
      </c>
      <c r="L5830">
        <v>3</v>
      </c>
      <c r="M5830" t="s">
        <v>754</v>
      </c>
      <c r="N5830">
        <v>4</v>
      </c>
      <c r="O5830">
        <v>13</v>
      </c>
      <c r="P5830">
        <v>13</v>
      </c>
      <c r="Q5830">
        <v>16</v>
      </c>
      <c r="R5830">
        <v>10</v>
      </c>
      <c r="S5830">
        <v>10</v>
      </c>
      <c r="T5830">
        <v>13</v>
      </c>
    </row>
    <row r="5831" spans="8:20" x14ac:dyDescent="0.35">
      <c r="H5831">
        <v>751.12</v>
      </c>
      <c r="I5831">
        <v>58.131999999999998</v>
      </c>
      <c r="J5831" t="s">
        <v>1415</v>
      </c>
      <c r="K5831" t="s">
        <v>179</v>
      </c>
      <c r="L5831">
        <v>3</v>
      </c>
      <c r="M5831" t="s">
        <v>1488</v>
      </c>
      <c r="N5831">
        <v>4</v>
      </c>
      <c r="O5831">
        <v>5</v>
      </c>
      <c r="P5831">
        <v>5</v>
      </c>
      <c r="Q5831">
        <v>8</v>
      </c>
      <c r="R5831">
        <v>19</v>
      </c>
      <c r="S5831">
        <v>19</v>
      </c>
      <c r="T5831">
        <v>22</v>
      </c>
    </row>
    <row r="5832" spans="8:20" x14ac:dyDescent="0.35">
      <c r="H5832">
        <v>751.12099999999998</v>
      </c>
      <c r="I5832">
        <v>58.133000000000003</v>
      </c>
      <c r="J5832" t="s">
        <v>1415</v>
      </c>
      <c r="K5832" t="s">
        <v>68</v>
      </c>
      <c r="L5832">
        <v>3</v>
      </c>
      <c r="M5832" t="s">
        <v>891</v>
      </c>
      <c r="N5832">
        <v>4</v>
      </c>
      <c r="O5832">
        <v>13</v>
      </c>
      <c r="P5832">
        <v>13</v>
      </c>
      <c r="Q5832">
        <v>16</v>
      </c>
      <c r="R5832">
        <v>12</v>
      </c>
      <c r="S5832">
        <v>12</v>
      </c>
      <c r="T5832">
        <v>15</v>
      </c>
    </row>
    <row r="5833" spans="8:20" x14ac:dyDescent="0.35">
      <c r="H5833">
        <v>751.12199999999996</v>
      </c>
      <c r="I5833">
        <v>58.134</v>
      </c>
      <c r="J5833" t="s">
        <v>1415</v>
      </c>
      <c r="K5833" t="s">
        <v>26</v>
      </c>
      <c r="L5833">
        <v>3</v>
      </c>
      <c r="M5833" t="s">
        <v>891</v>
      </c>
      <c r="N5833">
        <v>4</v>
      </c>
      <c r="O5833">
        <v>13</v>
      </c>
      <c r="P5833">
        <v>13</v>
      </c>
      <c r="Q5833">
        <v>16</v>
      </c>
      <c r="R5833">
        <v>12</v>
      </c>
      <c r="S5833">
        <v>12</v>
      </c>
      <c r="T5833">
        <v>15</v>
      </c>
    </row>
    <row r="5834" spans="8:20" x14ac:dyDescent="0.35">
      <c r="H5834">
        <v>751.12300000000005</v>
      </c>
      <c r="I5834">
        <v>58.134999999999998</v>
      </c>
      <c r="J5834" t="s">
        <v>1415</v>
      </c>
      <c r="K5834" t="s">
        <v>69</v>
      </c>
      <c r="L5834">
        <v>3</v>
      </c>
      <c r="M5834" t="s">
        <v>1025</v>
      </c>
      <c r="N5834">
        <v>3</v>
      </c>
      <c r="O5834">
        <v>4</v>
      </c>
      <c r="P5834">
        <v>7</v>
      </c>
      <c r="Q5834">
        <v>9</v>
      </c>
      <c r="R5834">
        <v>10</v>
      </c>
      <c r="S5834">
        <v>13</v>
      </c>
      <c r="T5834">
        <v>15</v>
      </c>
    </row>
    <row r="5835" spans="8:20" x14ac:dyDescent="0.35">
      <c r="H5835">
        <v>751.12400000000002</v>
      </c>
      <c r="I5835">
        <v>58.137</v>
      </c>
      <c r="J5835" t="s">
        <v>1415</v>
      </c>
      <c r="K5835" t="s">
        <v>41</v>
      </c>
      <c r="L5835">
        <v>3</v>
      </c>
      <c r="M5835" t="s">
        <v>1492</v>
      </c>
      <c r="N5835">
        <v>4</v>
      </c>
      <c r="O5835">
        <v>18</v>
      </c>
      <c r="P5835">
        <v>18</v>
      </c>
      <c r="Q5835">
        <v>21</v>
      </c>
      <c r="R5835">
        <v>5</v>
      </c>
      <c r="S5835">
        <v>5</v>
      </c>
      <c r="T5835">
        <v>8</v>
      </c>
    </row>
    <row r="5836" spans="8:20" x14ac:dyDescent="0.35">
      <c r="H5836">
        <v>751.125</v>
      </c>
      <c r="I5836">
        <v>58.137999999999998</v>
      </c>
      <c r="J5836" t="s">
        <v>1415</v>
      </c>
      <c r="K5836" t="s">
        <v>180</v>
      </c>
      <c r="L5836">
        <v>3</v>
      </c>
      <c r="M5836" t="s">
        <v>841</v>
      </c>
      <c r="N5836">
        <v>3</v>
      </c>
      <c r="O5836">
        <v>14</v>
      </c>
      <c r="P5836">
        <v>17</v>
      </c>
      <c r="Q5836">
        <v>19</v>
      </c>
      <c r="R5836">
        <v>6</v>
      </c>
      <c r="S5836">
        <v>9</v>
      </c>
      <c r="T5836">
        <v>11</v>
      </c>
    </row>
    <row r="5837" spans="8:20" x14ac:dyDescent="0.35">
      <c r="H5837">
        <v>751.12599999999998</v>
      </c>
      <c r="I5837">
        <v>58.139000000000003</v>
      </c>
      <c r="J5837" t="s">
        <v>1415</v>
      </c>
      <c r="K5837" t="s">
        <v>70</v>
      </c>
      <c r="L5837">
        <v>3</v>
      </c>
      <c r="M5837" t="s">
        <v>1125</v>
      </c>
      <c r="N5837">
        <v>2</v>
      </c>
      <c r="O5837">
        <v>8</v>
      </c>
      <c r="P5837">
        <v>13</v>
      </c>
      <c r="Q5837">
        <v>15</v>
      </c>
      <c r="R5837">
        <v>3</v>
      </c>
      <c r="S5837">
        <v>8</v>
      </c>
      <c r="T5837">
        <v>10</v>
      </c>
    </row>
    <row r="5838" spans="8:20" x14ac:dyDescent="0.35">
      <c r="H5838">
        <v>769.05799999999999</v>
      </c>
      <c r="I5838">
        <v>59.06</v>
      </c>
      <c r="J5838" t="s">
        <v>34</v>
      </c>
      <c r="K5838" t="s">
        <v>35</v>
      </c>
      <c r="L5838">
        <v>2</v>
      </c>
      <c r="M5838" t="s">
        <v>1042</v>
      </c>
      <c r="N5838">
        <v>3</v>
      </c>
      <c r="O5838">
        <v>10</v>
      </c>
      <c r="P5838">
        <v>13</v>
      </c>
      <c r="Q5838">
        <v>15</v>
      </c>
      <c r="R5838">
        <v>8</v>
      </c>
      <c r="S5838">
        <v>11</v>
      </c>
      <c r="T5838">
        <v>13</v>
      </c>
    </row>
    <row r="5839" spans="8:20" x14ac:dyDescent="0.35">
      <c r="H5839">
        <v>769.05899999999997</v>
      </c>
      <c r="I5839">
        <v>59.061</v>
      </c>
      <c r="J5839" t="s">
        <v>34</v>
      </c>
      <c r="K5839" t="s">
        <v>140</v>
      </c>
      <c r="L5839">
        <v>3</v>
      </c>
      <c r="M5839" t="s">
        <v>1042</v>
      </c>
      <c r="N5839">
        <v>3</v>
      </c>
      <c r="O5839">
        <v>10</v>
      </c>
      <c r="P5839">
        <v>13</v>
      </c>
      <c r="Q5839">
        <v>15</v>
      </c>
      <c r="R5839">
        <v>8</v>
      </c>
      <c r="S5839">
        <v>11</v>
      </c>
      <c r="T5839">
        <v>13</v>
      </c>
    </row>
    <row r="5840" spans="8:20" x14ac:dyDescent="0.35">
      <c r="H5840">
        <v>769.06</v>
      </c>
      <c r="I5840">
        <v>59.061999999999998</v>
      </c>
      <c r="J5840" t="s">
        <v>34</v>
      </c>
      <c r="K5840" t="s">
        <v>30</v>
      </c>
      <c r="L5840">
        <v>3</v>
      </c>
      <c r="M5840" t="s">
        <v>1147</v>
      </c>
      <c r="N5840">
        <v>3</v>
      </c>
      <c r="O5840">
        <v>7</v>
      </c>
      <c r="P5840">
        <v>10</v>
      </c>
      <c r="Q5840">
        <v>12</v>
      </c>
      <c r="R5840">
        <v>10</v>
      </c>
      <c r="S5840">
        <v>13</v>
      </c>
      <c r="T5840">
        <v>15</v>
      </c>
    </row>
    <row r="5841" spans="8:20" x14ac:dyDescent="0.35">
      <c r="H5841">
        <v>769.06100000000004</v>
      </c>
      <c r="I5841">
        <v>59.063000000000002</v>
      </c>
      <c r="J5841" t="s">
        <v>34</v>
      </c>
      <c r="K5841" t="s">
        <v>141</v>
      </c>
      <c r="L5841">
        <v>3</v>
      </c>
      <c r="M5841" t="s">
        <v>519</v>
      </c>
      <c r="N5841">
        <v>3</v>
      </c>
      <c r="O5841">
        <v>7</v>
      </c>
      <c r="P5841">
        <v>10</v>
      </c>
      <c r="Q5841">
        <v>12</v>
      </c>
      <c r="R5841">
        <v>12</v>
      </c>
      <c r="S5841">
        <v>15</v>
      </c>
      <c r="T5841">
        <v>17</v>
      </c>
    </row>
    <row r="5842" spans="8:20" x14ac:dyDescent="0.35">
      <c r="H5842">
        <v>769.06200000000001</v>
      </c>
      <c r="I5842">
        <v>59.064999999999998</v>
      </c>
      <c r="J5842" t="s">
        <v>34</v>
      </c>
      <c r="K5842" t="s">
        <v>36</v>
      </c>
      <c r="L5842">
        <v>2</v>
      </c>
      <c r="M5842" t="s">
        <v>1243</v>
      </c>
      <c r="N5842">
        <v>2</v>
      </c>
      <c r="O5842">
        <v>8</v>
      </c>
      <c r="P5842">
        <v>13</v>
      </c>
      <c r="Q5842">
        <v>15</v>
      </c>
      <c r="R5842">
        <v>7</v>
      </c>
      <c r="S5842">
        <v>12</v>
      </c>
      <c r="T5842">
        <v>14</v>
      </c>
    </row>
    <row r="5843" spans="8:20" x14ac:dyDescent="0.35">
      <c r="H5843">
        <v>769.06299999999999</v>
      </c>
      <c r="I5843">
        <v>59.066000000000003</v>
      </c>
      <c r="J5843" t="s">
        <v>34</v>
      </c>
      <c r="K5843" t="s">
        <v>143</v>
      </c>
      <c r="L5843">
        <v>3</v>
      </c>
      <c r="M5843" t="s">
        <v>1006</v>
      </c>
      <c r="N5843">
        <v>4</v>
      </c>
      <c r="O5843">
        <v>13</v>
      </c>
      <c r="P5843">
        <v>13</v>
      </c>
      <c r="Q5843">
        <v>16</v>
      </c>
      <c r="R5843">
        <v>12</v>
      </c>
      <c r="S5843">
        <v>12</v>
      </c>
      <c r="T5843">
        <v>15</v>
      </c>
    </row>
    <row r="5844" spans="8:20" x14ac:dyDescent="0.35">
      <c r="H5844">
        <v>769.06399999999996</v>
      </c>
      <c r="I5844">
        <v>59.067</v>
      </c>
      <c r="J5844" t="s">
        <v>34</v>
      </c>
      <c r="K5844" t="s">
        <v>144</v>
      </c>
      <c r="L5844">
        <v>3</v>
      </c>
      <c r="M5844" t="s">
        <v>1244</v>
      </c>
      <c r="N5844">
        <v>3</v>
      </c>
      <c r="O5844">
        <v>9</v>
      </c>
      <c r="P5844">
        <v>12</v>
      </c>
      <c r="Q5844">
        <v>14</v>
      </c>
      <c r="R5844">
        <v>10</v>
      </c>
      <c r="S5844">
        <v>13</v>
      </c>
      <c r="T5844">
        <v>15</v>
      </c>
    </row>
    <row r="5845" spans="8:20" x14ac:dyDescent="0.35">
      <c r="H5845">
        <v>769.06500000000005</v>
      </c>
      <c r="I5845">
        <v>59.069000000000003</v>
      </c>
      <c r="J5845" t="s">
        <v>34</v>
      </c>
      <c r="K5845" t="s">
        <v>145</v>
      </c>
      <c r="L5845">
        <v>3</v>
      </c>
      <c r="M5845" t="s">
        <v>1215</v>
      </c>
      <c r="N5845">
        <v>3</v>
      </c>
      <c r="O5845">
        <v>13</v>
      </c>
      <c r="P5845">
        <v>16</v>
      </c>
      <c r="Q5845">
        <v>18</v>
      </c>
      <c r="R5845">
        <v>7</v>
      </c>
      <c r="S5845">
        <v>10</v>
      </c>
      <c r="T5845">
        <v>12</v>
      </c>
    </row>
    <row r="5846" spans="8:20" x14ac:dyDescent="0.35">
      <c r="H5846">
        <v>769.06600000000003</v>
      </c>
      <c r="I5846">
        <v>59.07</v>
      </c>
      <c r="J5846" t="s">
        <v>34</v>
      </c>
      <c r="K5846" t="s">
        <v>146</v>
      </c>
      <c r="L5846">
        <v>3</v>
      </c>
      <c r="M5846" t="s">
        <v>689</v>
      </c>
      <c r="N5846">
        <v>4</v>
      </c>
      <c r="O5846">
        <v>14</v>
      </c>
      <c r="P5846">
        <v>14</v>
      </c>
      <c r="Q5846">
        <v>17</v>
      </c>
      <c r="R5846">
        <v>7</v>
      </c>
      <c r="S5846">
        <v>7</v>
      </c>
      <c r="T5846">
        <v>10</v>
      </c>
    </row>
    <row r="5847" spans="8:20" x14ac:dyDescent="0.35">
      <c r="H5847">
        <v>769.06700000000001</v>
      </c>
      <c r="I5847">
        <v>59.070999999999998</v>
      </c>
      <c r="J5847" t="s">
        <v>34</v>
      </c>
      <c r="K5847" t="s">
        <v>147</v>
      </c>
      <c r="L5847">
        <v>3</v>
      </c>
      <c r="M5847" t="s">
        <v>933</v>
      </c>
      <c r="N5847">
        <v>4</v>
      </c>
      <c r="O5847">
        <v>18</v>
      </c>
      <c r="P5847">
        <v>18</v>
      </c>
      <c r="Q5847">
        <v>21</v>
      </c>
      <c r="R5847">
        <v>6</v>
      </c>
      <c r="S5847">
        <v>6</v>
      </c>
      <c r="T5847">
        <v>9</v>
      </c>
    </row>
    <row r="5848" spans="8:20" x14ac:dyDescent="0.35">
      <c r="H5848">
        <v>769.06799999999998</v>
      </c>
      <c r="I5848">
        <v>59.072000000000003</v>
      </c>
      <c r="J5848" t="s">
        <v>34</v>
      </c>
      <c r="K5848" t="s">
        <v>28</v>
      </c>
      <c r="L5848">
        <v>3</v>
      </c>
      <c r="M5848" t="s">
        <v>1118</v>
      </c>
      <c r="N5848">
        <v>4</v>
      </c>
      <c r="O5848">
        <v>15</v>
      </c>
      <c r="P5848">
        <v>15</v>
      </c>
      <c r="Q5848">
        <v>18</v>
      </c>
      <c r="R5848">
        <v>10</v>
      </c>
      <c r="S5848">
        <v>10</v>
      </c>
      <c r="T5848">
        <v>13</v>
      </c>
    </row>
    <row r="5849" spans="8:20" x14ac:dyDescent="0.35">
      <c r="H5849">
        <v>769.06899999999996</v>
      </c>
      <c r="I5849">
        <v>59.073</v>
      </c>
      <c r="J5849" t="s">
        <v>34</v>
      </c>
      <c r="K5849" t="s">
        <v>148</v>
      </c>
      <c r="L5849">
        <v>3</v>
      </c>
      <c r="M5849" t="s">
        <v>443</v>
      </c>
      <c r="N5849">
        <v>3</v>
      </c>
      <c r="O5849">
        <v>8</v>
      </c>
      <c r="P5849">
        <v>11</v>
      </c>
      <c r="Q5849">
        <v>13</v>
      </c>
      <c r="R5849">
        <v>6</v>
      </c>
      <c r="S5849">
        <v>9</v>
      </c>
      <c r="T5849">
        <v>11</v>
      </c>
    </row>
    <row r="5850" spans="8:20" x14ac:dyDescent="0.35">
      <c r="H5850">
        <v>769.07</v>
      </c>
      <c r="I5850">
        <v>59.073999999999998</v>
      </c>
      <c r="J5850" t="s">
        <v>34</v>
      </c>
      <c r="K5850" t="s">
        <v>149</v>
      </c>
      <c r="L5850">
        <v>3</v>
      </c>
      <c r="M5850" t="s">
        <v>1184</v>
      </c>
      <c r="N5850">
        <v>2</v>
      </c>
      <c r="O5850">
        <v>5</v>
      </c>
      <c r="P5850">
        <v>10</v>
      </c>
      <c r="Q5850">
        <v>12</v>
      </c>
      <c r="R5850">
        <v>5</v>
      </c>
      <c r="S5850">
        <v>10</v>
      </c>
      <c r="T5850">
        <v>12</v>
      </c>
    </row>
    <row r="5851" spans="8:20" x14ac:dyDescent="0.35">
      <c r="H5851">
        <v>769.07100000000003</v>
      </c>
      <c r="I5851">
        <v>59.075000000000003</v>
      </c>
      <c r="J5851" t="s">
        <v>34</v>
      </c>
      <c r="K5851" t="s">
        <v>150</v>
      </c>
      <c r="L5851">
        <v>3</v>
      </c>
      <c r="M5851" t="s">
        <v>1133</v>
      </c>
      <c r="N5851">
        <v>4</v>
      </c>
      <c r="O5851">
        <v>15</v>
      </c>
      <c r="P5851">
        <v>15</v>
      </c>
      <c r="Q5851">
        <v>18</v>
      </c>
      <c r="R5851">
        <v>8</v>
      </c>
      <c r="S5851">
        <v>8</v>
      </c>
      <c r="T5851">
        <v>11</v>
      </c>
    </row>
    <row r="5852" spans="8:20" x14ac:dyDescent="0.35">
      <c r="H5852">
        <v>769.072</v>
      </c>
      <c r="I5852">
        <v>59.076999999999998</v>
      </c>
      <c r="J5852" t="s">
        <v>34</v>
      </c>
      <c r="K5852" t="s">
        <v>152</v>
      </c>
      <c r="L5852">
        <v>3</v>
      </c>
      <c r="M5852" t="s">
        <v>1244</v>
      </c>
      <c r="N5852">
        <v>3</v>
      </c>
      <c r="O5852">
        <v>9</v>
      </c>
      <c r="P5852">
        <v>12</v>
      </c>
      <c r="Q5852">
        <v>14</v>
      </c>
      <c r="R5852">
        <v>10</v>
      </c>
      <c r="S5852">
        <v>13</v>
      </c>
      <c r="T5852">
        <v>15</v>
      </c>
    </row>
    <row r="5853" spans="8:20" x14ac:dyDescent="0.35">
      <c r="H5853">
        <v>769.07299999999998</v>
      </c>
      <c r="I5853">
        <v>59.079000000000001</v>
      </c>
      <c r="J5853" t="s">
        <v>34</v>
      </c>
      <c r="K5853" t="s">
        <v>153</v>
      </c>
      <c r="L5853">
        <v>3</v>
      </c>
      <c r="M5853" t="s">
        <v>467</v>
      </c>
      <c r="N5853">
        <v>4</v>
      </c>
      <c r="O5853">
        <v>14</v>
      </c>
      <c r="P5853">
        <v>14</v>
      </c>
      <c r="Q5853">
        <v>17</v>
      </c>
      <c r="R5853">
        <v>9</v>
      </c>
      <c r="S5853">
        <v>9</v>
      </c>
      <c r="T5853">
        <v>12</v>
      </c>
    </row>
    <row r="5854" spans="8:20" x14ac:dyDescent="0.35">
      <c r="H5854">
        <v>769.07399999999996</v>
      </c>
      <c r="I5854">
        <v>59.08</v>
      </c>
      <c r="J5854" t="s">
        <v>34</v>
      </c>
      <c r="K5854" t="s">
        <v>1606</v>
      </c>
      <c r="L5854">
        <v>3</v>
      </c>
      <c r="M5854" t="s">
        <v>1612</v>
      </c>
      <c r="N5854">
        <v>3</v>
      </c>
      <c r="O5854">
        <v>5</v>
      </c>
      <c r="P5854">
        <v>8</v>
      </c>
      <c r="Q5854">
        <v>10</v>
      </c>
      <c r="R5854">
        <v>13</v>
      </c>
      <c r="S5854">
        <v>16</v>
      </c>
      <c r="T5854">
        <v>18</v>
      </c>
    </row>
    <row r="5855" spans="8:20" x14ac:dyDescent="0.35">
      <c r="H5855">
        <v>769.07500000000005</v>
      </c>
      <c r="I5855">
        <v>59.081000000000003</v>
      </c>
      <c r="J5855" t="s">
        <v>34</v>
      </c>
      <c r="K5855" t="s">
        <v>154</v>
      </c>
      <c r="L5855">
        <v>3</v>
      </c>
      <c r="M5855" t="s">
        <v>526</v>
      </c>
      <c r="N5855">
        <v>4</v>
      </c>
      <c r="O5855">
        <v>16</v>
      </c>
      <c r="P5855">
        <v>16</v>
      </c>
      <c r="Q5855">
        <v>19</v>
      </c>
      <c r="R5855">
        <v>8</v>
      </c>
      <c r="S5855">
        <v>8</v>
      </c>
      <c r="T5855">
        <v>11</v>
      </c>
    </row>
    <row r="5856" spans="8:20" x14ac:dyDescent="0.35">
      <c r="H5856">
        <v>769.07600000000002</v>
      </c>
      <c r="I5856">
        <v>59.082000000000001</v>
      </c>
      <c r="J5856" t="s">
        <v>34</v>
      </c>
      <c r="K5856" t="s">
        <v>155</v>
      </c>
      <c r="L5856">
        <v>3</v>
      </c>
      <c r="M5856" t="s">
        <v>1303</v>
      </c>
      <c r="N5856">
        <v>4</v>
      </c>
      <c r="O5856">
        <v>13</v>
      </c>
      <c r="P5856">
        <v>13</v>
      </c>
      <c r="Q5856">
        <v>16</v>
      </c>
      <c r="R5856">
        <v>10</v>
      </c>
      <c r="S5856">
        <v>10</v>
      </c>
      <c r="T5856">
        <v>13</v>
      </c>
    </row>
    <row r="5857" spans="8:20" x14ac:dyDescent="0.35">
      <c r="H5857">
        <v>769.077</v>
      </c>
      <c r="I5857">
        <v>59.082999999999998</v>
      </c>
      <c r="J5857" t="s">
        <v>34</v>
      </c>
      <c r="K5857" t="s">
        <v>57</v>
      </c>
      <c r="L5857">
        <v>2</v>
      </c>
      <c r="M5857" t="s">
        <v>1245</v>
      </c>
      <c r="N5857">
        <v>2</v>
      </c>
      <c r="O5857">
        <v>5</v>
      </c>
      <c r="P5857">
        <v>10</v>
      </c>
      <c r="Q5857">
        <v>12</v>
      </c>
      <c r="R5857">
        <v>9</v>
      </c>
      <c r="S5857">
        <v>14</v>
      </c>
      <c r="T5857">
        <v>16</v>
      </c>
    </row>
    <row r="5858" spans="8:20" x14ac:dyDescent="0.35">
      <c r="H5858">
        <v>769.07799999999997</v>
      </c>
      <c r="I5858">
        <v>59.084000000000003</v>
      </c>
      <c r="J5858" t="s">
        <v>34</v>
      </c>
      <c r="K5858" t="s">
        <v>1666</v>
      </c>
      <c r="L5858">
        <v>3</v>
      </c>
      <c r="M5858" t="s">
        <v>1667</v>
      </c>
      <c r="N5858">
        <v>3</v>
      </c>
      <c r="O5858">
        <v>17</v>
      </c>
      <c r="P5858">
        <v>20</v>
      </c>
      <c r="Q5858">
        <v>22</v>
      </c>
      <c r="R5858">
        <v>0</v>
      </c>
      <c r="S5858">
        <v>3</v>
      </c>
      <c r="T5858">
        <v>5</v>
      </c>
    </row>
    <row r="5859" spans="8:20" x14ac:dyDescent="0.35">
      <c r="H5859">
        <v>769.07899999999995</v>
      </c>
      <c r="I5859">
        <v>59.085000000000001</v>
      </c>
      <c r="J5859" t="s">
        <v>34</v>
      </c>
      <c r="K5859" t="s">
        <v>156</v>
      </c>
      <c r="L5859">
        <v>3</v>
      </c>
      <c r="M5859" t="s">
        <v>1196</v>
      </c>
      <c r="N5859">
        <v>4</v>
      </c>
      <c r="O5859">
        <v>16</v>
      </c>
      <c r="P5859">
        <v>16</v>
      </c>
      <c r="Q5859">
        <v>19</v>
      </c>
      <c r="R5859">
        <v>7</v>
      </c>
      <c r="S5859">
        <v>7</v>
      </c>
      <c r="T5859">
        <v>10</v>
      </c>
    </row>
    <row r="5860" spans="8:20" x14ac:dyDescent="0.35">
      <c r="H5860">
        <v>769.08</v>
      </c>
      <c r="I5860">
        <v>59.085999999999999</v>
      </c>
      <c r="J5860" t="s">
        <v>34</v>
      </c>
      <c r="K5860" t="s">
        <v>37</v>
      </c>
      <c r="L5860">
        <v>2</v>
      </c>
      <c r="M5860" t="s">
        <v>1197</v>
      </c>
      <c r="N5860">
        <v>2</v>
      </c>
      <c r="O5860">
        <v>9</v>
      </c>
      <c r="P5860">
        <v>14</v>
      </c>
      <c r="Q5860">
        <v>16</v>
      </c>
      <c r="R5860">
        <v>6</v>
      </c>
      <c r="S5860">
        <v>11</v>
      </c>
      <c r="T5860">
        <v>13</v>
      </c>
    </row>
    <row r="5861" spans="8:20" x14ac:dyDescent="0.35">
      <c r="H5861">
        <v>769.08100000000002</v>
      </c>
      <c r="I5861">
        <v>59.087000000000003</v>
      </c>
      <c r="J5861" t="s">
        <v>34</v>
      </c>
      <c r="K5861" t="s">
        <v>157</v>
      </c>
      <c r="L5861">
        <v>3</v>
      </c>
      <c r="M5861" t="s">
        <v>983</v>
      </c>
      <c r="N5861">
        <v>4</v>
      </c>
      <c r="O5861">
        <v>14</v>
      </c>
      <c r="P5861">
        <v>14</v>
      </c>
      <c r="Q5861">
        <v>17</v>
      </c>
      <c r="R5861">
        <v>11</v>
      </c>
      <c r="S5861">
        <v>11</v>
      </c>
      <c r="T5861">
        <v>14</v>
      </c>
    </row>
    <row r="5862" spans="8:20" x14ac:dyDescent="0.35">
      <c r="H5862">
        <v>769.08199999999999</v>
      </c>
      <c r="I5862">
        <v>59.088000000000001</v>
      </c>
      <c r="J5862" t="s">
        <v>34</v>
      </c>
      <c r="K5862" t="s">
        <v>58</v>
      </c>
      <c r="L5862">
        <v>2</v>
      </c>
      <c r="M5862" t="s">
        <v>721</v>
      </c>
      <c r="N5862">
        <v>3</v>
      </c>
      <c r="O5862">
        <v>12</v>
      </c>
      <c r="P5862">
        <v>15</v>
      </c>
      <c r="Q5862">
        <v>17</v>
      </c>
      <c r="R5862">
        <v>5</v>
      </c>
      <c r="S5862">
        <v>8</v>
      </c>
      <c r="T5862">
        <v>10</v>
      </c>
    </row>
    <row r="5863" spans="8:20" x14ac:dyDescent="0.35">
      <c r="H5863">
        <v>769.08299999999997</v>
      </c>
      <c r="I5863">
        <v>59.088999999999999</v>
      </c>
      <c r="J5863" t="s">
        <v>34</v>
      </c>
      <c r="K5863" t="s">
        <v>59</v>
      </c>
      <c r="L5863">
        <v>2</v>
      </c>
      <c r="M5863" t="s">
        <v>724</v>
      </c>
      <c r="N5863">
        <v>3</v>
      </c>
      <c r="O5863">
        <v>10</v>
      </c>
      <c r="P5863">
        <v>13</v>
      </c>
      <c r="Q5863">
        <v>15</v>
      </c>
      <c r="R5863">
        <v>9</v>
      </c>
      <c r="S5863">
        <v>12</v>
      </c>
      <c r="T5863">
        <v>14</v>
      </c>
    </row>
    <row r="5864" spans="8:20" x14ac:dyDescent="0.35">
      <c r="H5864">
        <v>769.08399999999995</v>
      </c>
      <c r="I5864">
        <v>59.09</v>
      </c>
      <c r="J5864" t="s">
        <v>34</v>
      </c>
      <c r="K5864" t="s">
        <v>158</v>
      </c>
      <c r="L5864">
        <v>3</v>
      </c>
      <c r="M5864" t="s">
        <v>1140</v>
      </c>
      <c r="N5864">
        <v>4</v>
      </c>
      <c r="O5864">
        <v>7</v>
      </c>
      <c r="P5864">
        <v>7</v>
      </c>
      <c r="Q5864">
        <v>10</v>
      </c>
      <c r="R5864">
        <v>17</v>
      </c>
      <c r="S5864">
        <v>17</v>
      </c>
      <c r="T5864">
        <v>20</v>
      </c>
    </row>
    <row r="5865" spans="8:20" x14ac:dyDescent="0.35">
      <c r="H5865">
        <v>769.08500000000004</v>
      </c>
      <c r="I5865">
        <v>59.091000000000001</v>
      </c>
      <c r="J5865" t="s">
        <v>34</v>
      </c>
      <c r="K5865" t="s">
        <v>159</v>
      </c>
      <c r="L5865">
        <v>3</v>
      </c>
      <c r="M5865" t="s">
        <v>902</v>
      </c>
      <c r="N5865">
        <v>3</v>
      </c>
      <c r="O5865">
        <v>11</v>
      </c>
      <c r="P5865">
        <v>14</v>
      </c>
      <c r="Q5865">
        <v>16</v>
      </c>
      <c r="R5865">
        <v>6</v>
      </c>
      <c r="S5865">
        <v>9</v>
      </c>
      <c r="T5865">
        <v>11</v>
      </c>
    </row>
    <row r="5866" spans="8:20" x14ac:dyDescent="0.35">
      <c r="H5866">
        <v>769.08600000000001</v>
      </c>
      <c r="I5866">
        <v>59.091999999999999</v>
      </c>
      <c r="J5866" t="s">
        <v>34</v>
      </c>
      <c r="K5866" t="s">
        <v>160</v>
      </c>
      <c r="L5866">
        <v>3</v>
      </c>
      <c r="M5866" t="s">
        <v>1241</v>
      </c>
      <c r="N5866">
        <v>4</v>
      </c>
      <c r="O5866">
        <v>13</v>
      </c>
      <c r="P5866">
        <v>13</v>
      </c>
      <c r="Q5866">
        <v>16</v>
      </c>
      <c r="R5866">
        <v>12</v>
      </c>
      <c r="S5866">
        <v>12</v>
      </c>
      <c r="T5866">
        <v>15</v>
      </c>
    </row>
    <row r="5867" spans="8:20" x14ac:dyDescent="0.35">
      <c r="H5867">
        <v>769.08699999999999</v>
      </c>
      <c r="I5867">
        <v>59.093000000000004</v>
      </c>
      <c r="J5867" t="s">
        <v>34</v>
      </c>
      <c r="K5867" t="s">
        <v>161</v>
      </c>
      <c r="L5867">
        <v>3</v>
      </c>
      <c r="M5867" t="s">
        <v>763</v>
      </c>
      <c r="N5867">
        <v>3</v>
      </c>
      <c r="O5867">
        <v>8</v>
      </c>
      <c r="P5867">
        <v>11</v>
      </c>
      <c r="Q5867">
        <v>13</v>
      </c>
      <c r="R5867">
        <v>9</v>
      </c>
      <c r="S5867">
        <v>12</v>
      </c>
      <c r="T5867">
        <v>14</v>
      </c>
    </row>
    <row r="5868" spans="8:20" x14ac:dyDescent="0.35">
      <c r="H5868">
        <v>769.08799999999997</v>
      </c>
      <c r="I5868">
        <v>59.094000000000001</v>
      </c>
      <c r="J5868" t="s">
        <v>34</v>
      </c>
      <c r="K5868" t="s">
        <v>1374</v>
      </c>
      <c r="L5868">
        <v>3</v>
      </c>
      <c r="M5868" t="s">
        <v>1397</v>
      </c>
      <c r="N5868">
        <v>4</v>
      </c>
      <c r="O5868">
        <v>12</v>
      </c>
      <c r="P5868">
        <v>12</v>
      </c>
      <c r="Q5868">
        <v>15</v>
      </c>
      <c r="R5868">
        <v>11</v>
      </c>
      <c r="S5868">
        <v>11</v>
      </c>
      <c r="T5868">
        <v>14</v>
      </c>
    </row>
    <row r="5869" spans="8:20" x14ac:dyDescent="0.35">
      <c r="H5869">
        <v>769.08900000000006</v>
      </c>
      <c r="I5869">
        <v>59.094999999999999</v>
      </c>
      <c r="J5869" t="s">
        <v>34</v>
      </c>
      <c r="K5869" t="s">
        <v>162</v>
      </c>
      <c r="L5869">
        <v>3</v>
      </c>
      <c r="M5869" t="s">
        <v>1246</v>
      </c>
      <c r="N5869">
        <v>4</v>
      </c>
      <c r="O5869">
        <v>12</v>
      </c>
      <c r="P5869">
        <v>12</v>
      </c>
      <c r="Q5869">
        <v>15</v>
      </c>
      <c r="R5869">
        <v>12</v>
      </c>
      <c r="S5869">
        <v>12</v>
      </c>
      <c r="T5869">
        <v>15</v>
      </c>
    </row>
    <row r="5870" spans="8:20" x14ac:dyDescent="0.35">
      <c r="H5870">
        <v>769.09</v>
      </c>
      <c r="I5870">
        <v>59.095999999999997</v>
      </c>
      <c r="J5870" t="s">
        <v>34</v>
      </c>
      <c r="K5870" t="s">
        <v>163</v>
      </c>
      <c r="L5870">
        <v>3</v>
      </c>
      <c r="M5870" t="s">
        <v>1241</v>
      </c>
      <c r="N5870">
        <v>4</v>
      </c>
      <c r="O5870">
        <v>13</v>
      </c>
      <c r="P5870">
        <v>13</v>
      </c>
      <c r="Q5870">
        <v>16</v>
      </c>
      <c r="R5870">
        <v>12</v>
      </c>
      <c r="S5870">
        <v>12</v>
      </c>
      <c r="T5870">
        <v>15</v>
      </c>
    </row>
    <row r="5871" spans="8:20" x14ac:dyDescent="0.35">
      <c r="H5871">
        <v>769.09100000000001</v>
      </c>
      <c r="I5871">
        <v>59.097000000000001</v>
      </c>
      <c r="J5871" t="s">
        <v>34</v>
      </c>
      <c r="K5871" t="s">
        <v>24</v>
      </c>
      <c r="L5871">
        <v>3</v>
      </c>
      <c r="M5871" t="s">
        <v>1241</v>
      </c>
      <c r="N5871">
        <v>4</v>
      </c>
      <c r="O5871">
        <v>13</v>
      </c>
      <c r="P5871">
        <v>13</v>
      </c>
      <c r="Q5871">
        <v>16</v>
      </c>
      <c r="R5871">
        <v>12</v>
      </c>
      <c r="S5871">
        <v>12</v>
      </c>
      <c r="T5871">
        <v>15</v>
      </c>
    </row>
    <row r="5872" spans="8:20" x14ac:dyDescent="0.35">
      <c r="H5872">
        <v>769.09199999999998</v>
      </c>
      <c r="I5872">
        <v>59.097999999999999</v>
      </c>
      <c r="J5872" t="s">
        <v>34</v>
      </c>
      <c r="K5872" t="s">
        <v>1496</v>
      </c>
      <c r="L5872">
        <v>3</v>
      </c>
      <c r="M5872" t="s">
        <v>1158</v>
      </c>
      <c r="N5872">
        <v>3</v>
      </c>
      <c r="O5872">
        <v>12</v>
      </c>
      <c r="P5872">
        <v>15</v>
      </c>
      <c r="Q5872">
        <v>17</v>
      </c>
      <c r="R5872">
        <v>6</v>
      </c>
      <c r="S5872">
        <v>9</v>
      </c>
      <c r="T5872">
        <v>11</v>
      </c>
    </row>
    <row r="5873" spans="8:20" x14ac:dyDescent="0.35">
      <c r="H5873">
        <v>769.09299999999996</v>
      </c>
      <c r="I5873">
        <v>59.098999999999997</v>
      </c>
      <c r="J5873" t="s">
        <v>34</v>
      </c>
      <c r="K5873" t="s">
        <v>164</v>
      </c>
      <c r="L5873">
        <v>3</v>
      </c>
      <c r="M5873" t="s">
        <v>1244</v>
      </c>
      <c r="N5873">
        <v>3</v>
      </c>
      <c r="O5873">
        <v>9</v>
      </c>
      <c r="P5873">
        <v>12</v>
      </c>
      <c r="Q5873">
        <v>14</v>
      </c>
      <c r="R5873">
        <v>10</v>
      </c>
      <c r="S5873">
        <v>13</v>
      </c>
      <c r="T5873">
        <v>15</v>
      </c>
    </row>
    <row r="5874" spans="8:20" x14ac:dyDescent="0.35">
      <c r="H5874">
        <v>769.09400000000005</v>
      </c>
      <c r="I5874">
        <v>59.1</v>
      </c>
      <c r="J5874" t="s">
        <v>34</v>
      </c>
      <c r="K5874" t="s">
        <v>165</v>
      </c>
      <c r="L5874">
        <v>3</v>
      </c>
      <c r="M5874" t="s">
        <v>1247</v>
      </c>
      <c r="N5874">
        <v>3</v>
      </c>
      <c r="O5874">
        <v>12</v>
      </c>
      <c r="P5874">
        <v>15</v>
      </c>
      <c r="Q5874">
        <v>17</v>
      </c>
      <c r="R5874">
        <v>7</v>
      </c>
      <c r="S5874">
        <v>10</v>
      </c>
      <c r="T5874">
        <v>12</v>
      </c>
    </row>
    <row r="5875" spans="8:20" x14ac:dyDescent="0.35">
      <c r="H5875">
        <v>769.09500000000003</v>
      </c>
      <c r="I5875">
        <v>59.101999999999997</v>
      </c>
      <c r="J5875" t="s">
        <v>34</v>
      </c>
      <c r="K5875" t="s">
        <v>29</v>
      </c>
      <c r="L5875">
        <v>3</v>
      </c>
      <c r="M5875" t="s">
        <v>983</v>
      </c>
      <c r="N5875">
        <v>4</v>
      </c>
      <c r="O5875">
        <v>14</v>
      </c>
      <c r="P5875">
        <v>14</v>
      </c>
      <c r="Q5875">
        <v>17</v>
      </c>
      <c r="R5875">
        <v>11</v>
      </c>
      <c r="S5875">
        <v>11</v>
      </c>
      <c r="T5875">
        <v>14</v>
      </c>
    </row>
    <row r="5876" spans="8:20" x14ac:dyDescent="0.35">
      <c r="H5876">
        <v>769.096</v>
      </c>
      <c r="I5876">
        <v>59.103000000000002</v>
      </c>
      <c r="J5876" t="s">
        <v>34</v>
      </c>
      <c r="K5876" t="s">
        <v>166</v>
      </c>
      <c r="L5876">
        <v>3</v>
      </c>
      <c r="M5876" t="s">
        <v>467</v>
      </c>
      <c r="N5876">
        <v>4</v>
      </c>
      <c r="O5876">
        <v>14</v>
      </c>
      <c r="P5876">
        <v>14</v>
      </c>
      <c r="Q5876">
        <v>17</v>
      </c>
      <c r="R5876">
        <v>9</v>
      </c>
      <c r="S5876">
        <v>9</v>
      </c>
      <c r="T5876">
        <v>12</v>
      </c>
    </row>
    <row r="5877" spans="8:20" x14ac:dyDescent="0.35">
      <c r="H5877">
        <v>769.09699999999998</v>
      </c>
      <c r="I5877">
        <v>59.103999999999999</v>
      </c>
      <c r="J5877" t="s">
        <v>34</v>
      </c>
      <c r="K5877" t="s">
        <v>167</v>
      </c>
      <c r="L5877">
        <v>3</v>
      </c>
      <c r="M5877" t="s">
        <v>1140</v>
      </c>
      <c r="N5877">
        <v>4</v>
      </c>
      <c r="O5877">
        <v>7</v>
      </c>
      <c r="P5877">
        <v>7</v>
      </c>
      <c r="Q5877">
        <v>10</v>
      </c>
      <c r="R5877">
        <v>17</v>
      </c>
      <c r="S5877">
        <v>17</v>
      </c>
      <c r="T5877">
        <v>20</v>
      </c>
    </row>
    <row r="5878" spans="8:20" x14ac:dyDescent="0.35">
      <c r="H5878">
        <v>769.09799999999996</v>
      </c>
      <c r="I5878">
        <v>59.104999999999997</v>
      </c>
      <c r="J5878" t="s">
        <v>34</v>
      </c>
      <c r="K5878" t="s">
        <v>1722</v>
      </c>
      <c r="L5878">
        <v>3</v>
      </c>
      <c r="M5878" t="s">
        <v>1734</v>
      </c>
      <c r="N5878">
        <v>3</v>
      </c>
      <c r="O5878">
        <v>15</v>
      </c>
      <c r="P5878">
        <v>18</v>
      </c>
      <c r="Q5878">
        <v>20</v>
      </c>
      <c r="R5878">
        <v>3</v>
      </c>
      <c r="S5878">
        <v>6</v>
      </c>
      <c r="T5878">
        <v>8</v>
      </c>
    </row>
    <row r="5879" spans="8:20" x14ac:dyDescent="0.35">
      <c r="H5879">
        <v>769.09900000000005</v>
      </c>
      <c r="I5879">
        <v>59.106000000000002</v>
      </c>
      <c r="J5879" t="s">
        <v>34</v>
      </c>
      <c r="K5879" t="s">
        <v>1706</v>
      </c>
      <c r="L5879">
        <v>3</v>
      </c>
      <c r="M5879" t="s">
        <v>1712</v>
      </c>
      <c r="N5879">
        <v>4</v>
      </c>
      <c r="O5879">
        <v>18</v>
      </c>
      <c r="P5879">
        <v>18</v>
      </c>
      <c r="Q5879">
        <v>21</v>
      </c>
      <c r="R5879">
        <v>5</v>
      </c>
      <c r="S5879">
        <v>5</v>
      </c>
      <c r="T5879">
        <v>8</v>
      </c>
    </row>
    <row r="5880" spans="8:20" x14ac:dyDescent="0.35">
      <c r="H5880">
        <v>769.1</v>
      </c>
      <c r="I5880">
        <v>59.106999999999999</v>
      </c>
      <c r="J5880" t="s">
        <v>34</v>
      </c>
      <c r="K5880" t="s">
        <v>168</v>
      </c>
      <c r="L5880">
        <v>3</v>
      </c>
      <c r="M5880" t="s">
        <v>1248</v>
      </c>
      <c r="N5880">
        <v>3</v>
      </c>
      <c r="O5880">
        <v>11</v>
      </c>
      <c r="P5880">
        <v>14</v>
      </c>
      <c r="Q5880">
        <v>16</v>
      </c>
      <c r="R5880">
        <v>4</v>
      </c>
      <c r="S5880">
        <v>7</v>
      </c>
      <c r="T5880">
        <v>9</v>
      </c>
    </row>
    <row r="5881" spans="8:20" x14ac:dyDescent="0.35">
      <c r="H5881">
        <v>769.101</v>
      </c>
      <c r="I5881">
        <v>59.107999999999997</v>
      </c>
      <c r="J5881" t="s">
        <v>34</v>
      </c>
      <c r="K5881" t="s">
        <v>1651</v>
      </c>
      <c r="L5881">
        <v>3</v>
      </c>
      <c r="M5881" t="s">
        <v>1659</v>
      </c>
      <c r="N5881">
        <v>3</v>
      </c>
      <c r="O5881">
        <v>16</v>
      </c>
      <c r="P5881">
        <v>19</v>
      </c>
      <c r="Q5881">
        <v>21</v>
      </c>
      <c r="R5881">
        <v>3</v>
      </c>
      <c r="S5881">
        <v>6</v>
      </c>
      <c r="T5881">
        <v>8</v>
      </c>
    </row>
    <row r="5882" spans="8:20" x14ac:dyDescent="0.35">
      <c r="H5882">
        <v>769.10199999999998</v>
      </c>
      <c r="I5882">
        <v>59.109000000000002</v>
      </c>
      <c r="J5882" t="s">
        <v>34</v>
      </c>
      <c r="K5882" t="s">
        <v>61</v>
      </c>
      <c r="L5882">
        <v>2</v>
      </c>
      <c r="M5882" t="s">
        <v>306</v>
      </c>
      <c r="N5882">
        <v>3</v>
      </c>
      <c r="O5882">
        <v>9</v>
      </c>
      <c r="P5882">
        <v>12</v>
      </c>
      <c r="Q5882">
        <v>14</v>
      </c>
      <c r="R5882">
        <v>9</v>
      </c>
      <c r="S5882">
        <v>12</v>
      </c>
      <c r="T5882">
        <v>14</v>
      </c>
    </row>
    <row r="5883" spans="8:20" x14ac:dyDescent="0.35">
      <c r="H5883">
        <v>769.10299999999995</v>
      </c>
      <c r="I5883">
        <v>59.11</v>
      </c>
      <c r="J5883" t="s">
        <v>34</v>
      </c>
      <c r="K5883" t="s">
        <v>38</v>
      </c>
      <c r="L5883">
        <v>2</v>
      </c>
      <c r="M5883" t="s">
        <v>1244</v>
      </c>
      <c r="N5883">
        <v>3</v>
      </c>
      <c r="O5883">
        <v>9</v>
      </c>
      <c r="P5883">
        <v>12</v>
      </c>
      <c r="Q5883">
        <v>14</v>
      </c>
      <c r="R5883">
        <v>10</v>
      </c>
      <c r="S5883">
        <v>13</v>
      </c>
      <c r="T5883">
        <v>15</v>
      </c>
    </row>
    <row r="5884" spans="8:20" x14ac:dyDescent="0.35">
      <c r="H5884">
        <v>769.10400000000004</v>
      </c>
      <c r="I5884">
        <v>59.110999999999997</v>
      </c>
      <c r="J5884" t="s">
        <v>34</v>
      </c>
      <c r="K5884" t="s">
        <v>169</v>
      </c>
      <c r="L5884">
        <v>3</v>
      </c>
      <c r="M5884" t="s">
        <v>1038</v>
      </c>
      <c r="N5884">
        <v>3</v>
      </c>
      <c r="O5884">
        <v>4</v>
      </c>
      <c r="P5884">
        <v>7</v>
      </c>
      <c r="Q5884">
        <v>9</v>
      </c>
      <c r="R5884">
        <v>16</v>
      </c>
      <c r="S5884">
        <v>19</v>
      </c>
      <c r="T5884">
        <v>21</v>
      </c>
    </row>
    <row r="5885" spans="8:20" x14ac:dyDescent="0.35">
      <c r="H5885">
        <v>769.10500000000002</v>
      </c>
      <c r="I5885">
        <v>59.112000000000002</v>
      </c>
      <c r="J5885" t="s">
        <v>34</v>
      </c>
      <c r="K5885" t="s">
        <v>39</v>
      </c>
      <c r="L5885">
        <v>2</v>
      </c>
      <c r="M5885" t="s">
        <v>1039</v>
      </c>
      <c r="N5885">
        <v>3</v>
      </c>
      <c r="O5885">
        <v>13</v>
      </c>
      <c r="P5885">
        <v>16</v>
      </c>
      <c r="Q5885">
        <v>18</v>
      </c>
      <c r="R5885">
        <v>4</v>
      </c>
      <c r="S5885">
        <v>7</v>
      </c>
      <c r="T5885">
        <v>9</v>
      </c>
    </row>
    <row r="5886" spans="8:20" x14ac:dyDescent="0.35">
      <c r="H5886">
        <v>769.10599999999999</v>
      </c>
      <c r="I5886">
        <v>59.113</v>
      </c>
      <c r="J5886" t="s">
        <v>34</v>
      </c>
      <c r="K5886" t="s">
        <v>170</v>
      </c>
      <c r="L5886">
        <v>3</v>
      </c>
      <c r="M5886" t="s">
        <v>1246</v>
      </c>
      <c r="N5886">
        <v>4</v>
      </c>
      <c r="O5886">
        <v>12</v>
      </c>
      <c r="P5886">
        <v>12</v>
      </c>
      <c r="Q5886">
        <v>15</v>
      </c>
      <c r="R5886">
        <v>12</v>
      </c>
      <c r="S5886">
        <v>12</v>
      </c>
      <c r="T5886">
        <v>15</v>
      </c>
    </row>
    <row r="5887" spans="8:20" x14ac:dyDescent="0.35">
      <c r="H5887">
        <v>769.10699999999997</v>
      </c>
      <c r="I5887">
        <v>59.113999999999997</v>
      </c>
      <c r="J5887" t="s">
        <v>34</v>
      </c>
      <c r="K5887" t="s">
        <v>25</v>
      </c>
      <c r="L5887">
        <v>3</v>
      </c>
      <c r="M5887" t="s">
        <v>1241</v>
      </c>
      <c r="N5887">
        <v>4</v>
      </c>
      <c r="O5887">
        <v>13</v>
      </c>
      <c r="P5887">
        <v>13</v>
      </c>
      <c r="Q5887">
        <v>16</v>
      </c>
      <c r="R5887">
        <v>12</v>
      </c>
      <c r="S5887">
        <v>12</v>
      </c>
      <c r="T5887">
        <v>15</v>
      </c>
    </row>
    <row r="5888" spans="8:20" x14ac:dyDescent="0.35">
      <c r="H5888">
        <v>769.10799999999995</v>
      </c>
      <c r="I5888">
        <v>59.115000000000002</v>
      </c>
      <c r="J5888" t="s">
        <v>34</v>
      </c>
      <c r="K5888" t="s">
        <v>171</v>
      </c>
      <c r="L5888">
        <v>3</v>
      </c>
      <c r="M5888" t="s">
        <v>689</v>
      </c>
      <c r="N5888">
        <v>4</v>
      </c>
      <c r="O5888">
        <v>14</v>
      </c>
      <c r="P5888">
        <v>14</v>
      </c>
      <c r="Q5888">
        <v>17</v>
      </c>
      <c r="R5888">
        <v>7</v>
      </c>
      <c r="S5888">
        <v>7</v>
      </c>
      <c r="T5888">
        <v>10</v>
      </c>
    </row>
    <row r="5889" spans="8:20" x14ac:dyDescent="0.35">
      <c r="H5889">
        <v>769.10900000000004</v>
      </c>
      <c r="I5889">
        <v>59.116</v>
      </c>
      <c r="J5889" t="s">
        <v>34</v>
      </c>
      <c r="K5889" t="s">
        <v>62</v>
      </c>
      <c r="L5889">
        <v>2</v>
      </c>
      <c r="M5889" t="s">
        <v>1245</v>
      </c>
      <c r="N5889">
        <v>2</v>
      </c>
      <c r="O5889">
        <v>5</v>
      </c>
      <c r="P5889">
        <v>10</v>
      </c>
      <c r="Q5889">
        <v>12</v>
      </c>
      <c r="R5889">
        <v>9</v>
      </c>
      <c r="S5889">
        <v>14</v>
      </c>
      <c r="T5889">
        <v>16</v>
      </c>
    </row>
    <row r="5890" spans="8:20" x14ac:dyDescent="0.35">
      <c r="H5890">
        <v>769.11</v>
      </c>
      <c r="I5890">
        <v>59.116999999999997</v>
      </c>
      <c r="J5890" t="s">
        <v>34</v>
      </c>
      <c r="K5890" t="s">
        <v>63</v>
      </c>
      <c r="L5890">
        <v>2</v>
      </c>
      <c r="M5890" t="s">
        <v>1248</v>
      </c>
      <c r="N5890">
        <v>3</v>
      </c>
      <c r="O5890">
        <v>11</v>
      </c>
      <c r="P5890">
        <v>14</v>
      </c>
      <c r="Q5890">
        <v>16</v>
      </c>
      <c r="R5890">
        <v>4</v>
      </c>
      <c r="S5890">
        <v>7</v>
      </c>
      <c r="T5890">
        <v>9</v>
      </c>
    </row>
    <row r="5891" spans="8:20" x14ac:dyDescent="0.35">
      <c r="H5891">
        <v>769.11099999999999</v>
      </c>
      <c r="I5891">
        <v>59.118000000000002</v>
      </c>
      <c r="J5891" t="s">
        <v>34</v>
      </c>
      <c r="K5891" t="s">
        <v>172</v>
      </c>
      <c r="L5891">
        <v>3</v>
      </c>
      <c r="M5891" t="s">
        <v>1202</v>
      </c>
      <c r="N5891">
        <v>4</v>
      </c>
      <c r="O5891">
        <v>19</v>
      </c>
      <c r="P5891">
        <v>19</v>
      </c>
      <c r="Q5891">
        <v>22</v>
      </c>
      <c r="R5891">
        <v>2</v>
      </c>
      <c r="S5891">
        <v>2</v>
      </c>
      <c r="T5891">
        <v>5</v>
      </c>
    </row>
    <row r="5892" spans="8:20" x14ac:dyDescent="0.35">
      <c r="H5892">
        <v>769.11199999999997</v>
      </c>
      <c r="I5892">
        <v>59.119</v>
      </c>
      <c r="J5892" t="s">
        <v>34</v>
      </c>
      <c r="K5892" t="s">
        <v>173</v>
      </c>
      <c r="L5892">
        <v>3</v>
      </c>
      <c r="M5892" t="s">
        <v>646</v>
      </c>
      <c r="N5892">
        <v>4</v>
      </c>
      <c r="O5892">
        <v>13</v>
      </c>
      <c r="P5892">
        <v>13</v>
      </c>
      <c r="Q5892">
        <v>16</v>
      </c>
      <c r="R5892">
        <v>11</v>
      </c>
      <c r="S5892">
        <v>11</v>
      </c>
      <c r="T5892">
        <v>14</v>
      </c>
    </row>
    <row r="5893" spans="8:20" x14ac:dyDescent="0.35">
      <c r="H5893">
        <v>769.11300000000006</v>
      </c>
      <c r="I5893">
        <v>59.12</v>
      </c>
      <c r="J5893" t="s">
        <v>34</v>
      </c>
      <c r="K5893" t="s">
        <v>64</v>
      </c>
      <c r="L5893">
        <v>2</v>
      </c>
      <c r="M5893" t="s">
        <v>258</v>
      </c>
      <c r="N5893">
        <v>3</v>
      </c>
      <c r="O5893">
        <v>10</v>
      </c>
      <c r="P5893">
        <v>13</v>
      </c>
      <c r="Q5893">
        <v>15</v>
      </c>
      <c r="R5893">
        <v>7</v>
      </c>
      <c r="S5893">
        <v>10</v>
      </c>
      <c r="T5893">
        <v>12</v>
      </c>
    </row>
    <row r="5894" spans="8:20" x14ac:dyDescent="0.35">
      <c r="H5894">
        <v>769.11400000000003</v>
      </c>
      <c r="I5894">
        <v>59.121000000000002</v>
      </c>
      <c r="J5894" t="s">
        <v>34</v>
      </c>
      <c r="K5894" t="s">
        <v>174</v>
      </c>
      <c r="L5894">
        <v>3</v>
      </c>
      <c r="M5894" t="s">
        <v>443</v>
      </c>
      <c r="N5894">
        <v>3</v>
      </c>
      <c r="O5894">
        <v>8</v>
      </c>
      <c r="P5894">
        <v>11</v>
      </c>
      <c r="Q5894">
        <v>13</v>
      </c>
      <c r="R5894">
        <v>6</v>
      </c>
      <c r="S5894">
        <v>9</v>
      </c>
      <c r="T5894">
        <v>11</v>
      </c>
    </row>
    <row r="5895" spans="8:20" x14ac:dyDescent="0.35">
      <c r="H5895">
        <v>769.11500000000001</v>
      </c>
      <c r="I5895">
        <v>59.122</v>
      </c>
      <c r="J5895" t="s">
        <v>34</v>
      </c>
      <c r="K5895" t="s">
        <v>175</v>
      </c>
      <c r="L5895">
        <v>3</v>
      </c>
      <c r="M5895" t="s">
        <v>1077</v>
      </c>
      <c r="N5895">
        <v>2</v>
      </c>
      <c r="O5895">
        <v>7</v>
      </c>
      <c r="P5895">
        <v>12</v>
      </c>
      <c r="Q5895">
        <v>14</v>
      </c>
      <c r="R5895">
        <v>3</v>
      </c>
      <c r="S5895">
        <v>8</v>
      </c>
      <c r="T5895">
        <v>10</v>
      </c>
    </row>
    <row r="5896" spans="8:20" x14ac:dyDescent="0.35">
      <c r="H5896">
        <v>769.11599999999999</v>
      </c>
      <c r="I5896">
        <v>59.122999999999998</v>
      </c>
      <c r="J5896" t="s">
        <v>34</v>
      </c>
      <c r="K5896" t="s">
        <v>65</v>
      </c>
      <c r="L5896">
        <v>2</v>
      </c>
      <c r="M5896" t="s">
        <v>609</v>
      </c>
      <c r="N5896">
        <v>3</v>
      </c>
      <c r="O5896">
        <v>11</v>
      </c>
      <c r="P5896">
        <v>14</v>
      </c>
      <c r="Q5896">
        <v>16</v>
      </c>
      <c r="R5896">
        <v>5</v>
      </c>
      <c r="S5896">
        <v>8</v>
      </c>
      <c r="T5896">
        <v>10</v>
      </c>
    </row>
    <row r="5897" spans="8:20" x14ac:dyDescent="0.35">
      <c r="H5897">
        <v>769.11699999999996</v>
      </c>
      <c r="I5897">
        <v>59.124000000000002</v>
      </c>
      <c r="J5897" t="s">
        <v>34</v>
      </c>
      <c r="K5897" t="s">
        <v>176</v>
      </c>
      <c r="L5897">
        <v>3</v>
      </c>
      <c r="M5897" t="s">
        <v>55</v>
      </c>
      <c r="N5897">
        <v>1</v>
      </c>
      <c r="O5897">
        <v>1</v>
      </c>
      <c r="P5897">
        <v>8</v>
      </c>
      <c r="Q5897">
        <v>10</v>
      </c>
      <c r="R5897">
        <v>2</v>
      </c>
      <c r="S5897">
        <v>9</v>
      </c>
      <c r="T5897">
        <v>11</v>
      </c>
    </row>
    <row r="5898" spans="8:20" x14ac:dyDescent="0.35">
      <c r="H5898">
        <v>769.11800000000005</v>
      </c>
      <c r="I5898">
        <v>59.125</v>
      </c>
      <c r="J5898" t="s">
        <v>34</v>
      </c>
      <c r="K5898" t="s">
        <v>1737</v>
      </c>
      <c r="L5898">
        <v>3</v>
      </c>
      <c r="M5898" t="s">
        <v>1739</v>
      </c>
      <c r="N5898">
        <v>3</v>
      </c>
      <c r="O5898">
        <v>8</v>
      </c>
      <c r="P5898">
        <v>11</v>
      </c>
      <c r="Q5898">
        <v>13</v>
      </c>
      <c r="R5898">
        <v>9</v>
      </c>
      <c r="S5898">
        <v>12</v>
      </c>
      <c r="T5898">
        <v>14</v>
      </c>
    </row>
    <row r="5899" spans="8:20" x14ac:dyDescent="0.35">
      <c r="H5899">
        <v>769.11900000000003</v>
      </c>
      <c r="I5899">
        <v>59.125999999999998</v>
      </c>
      <c r="J5899" t="s">
        <v>34</v>
      </c>
      <c r="K5899" t="s">
        <v>106</v>
      </c>
      <c r="L5899">
        <v>3</v>
      </c>
      <c r="M5899" t="s">
        <v>258</v>
      </c>
      <c r="N5899">
        <v>3</v>
      </c>
      <c r="O5899">
        <v>10</v>
      </c>
      <c r="P5899">
        <v>13</v>
      </c>
      <c r="Q5899">
        <v>15</v>
      </c>
      <c r="R5899">
        <v>7</v>
      </c>
      <c r="S5899">
        <v>10</v>
      </c>
      <c r="T5899">
        <v>12</v>
      </c>
    </row>
    <row r="5900" spans="8:20" x14ac:dyDescent="0.35">
      <c r="H5900">
        <v>769.12</v>
      </c>
      <c r="I5900">
        <v>59.127000000000002</v>
      </c>
      <c r="J5900" t="s">
        <v>34</v>
      </c>
      <c r="K5900" t="s">
        <v>40</v>
      </c>
      <c r="L5900">
        <v>2</v>
      </c>
      <c r="M5900" t="s">
        <v>822</v>
      </c>
      <c r="N5900">
        <v>3</v>
      </c>
      <c r="O5900">
        <v>11</v>
      </c>
      <c r="P5900">
        <v>14</v>
      </c>
      <c r="Q5900">
        <v>16</v>
      </c>
      <c r="R5900">
        <v>6</v>
      </c>
      <c r="S5900">
        <v>9</v>
      </c>
      <c r="T5900">
        <v>11</v>
      </c>
    </row>
    <row r="5901" spans="8:20" x14ac:dyDescent="0.35">
      <c r="H5901">
        <v>769.12099999999998</v>
      </c>
      <c r="I5901">
        <v>59.128</v>
      </c>
      <c r="J5901" t="s">
        <v>34</v>
      </c>
      <c r="K5901" t="s">
        <v>177</v>
      </c>
      <c r="L5901">
        <v>3</v>
      </c>
      <c r="M5901" t="s">
        <v>1241</v>
      </c>
      <c r="N5901">
        <v>4</v>
      </c>
      <c r="O5901">
        <v>13</v>
      </c>
      <c r="P5901">
        <v>13</v>
      </c>
      <c r="Q5901">
        <v>16</v>
      </c>
      <c r="R5901">
        <v>12</v>
      </c>
      <c r="S5901">
        <v>12</v>
      </c>
      <c r="T5901">
        <v>15</v>
      </c>
    </row>
    <row r="5902" spans="8:20" x14ac:dyDescent="0.35">
      <c r="H5902">
        <v>769.12199999999996</v>
      </c>
      <c r="I5902">
        <v>59.128999999999998</v>
      </c>
      <c r="J5902" t="s">
        <v>34</v>
      </c>
      <c r="K5902" t="s">
        <v>66</v>
      </c>
      <c r="L5902">
        <v>2</v>
      </c>
      <c r="M5902" t="s">
        <v>1210</v>
      </c>
      <c r="N5902">
        <v>2</v>
      </c>
      <c r="O5902">
        <v>7</v>
      </c>
      <c r="P5902">
        <v>12</v>
      </c>
      <c r="Q5902">
        <v>14</v>
      </c>
      <c r="R5902">
        <v>7</v>
      </c>
      <c r="S5902">
        <v>12</v>
      </c>
      <c r="T5902">
        <v>14</v>
      </c>
    </row>
    <row r="5903" spans="8:20" x14ac:dyDescent="0.35">
      <c r="H5903">
        <v>769.12300000000005</v>
      </c>
      <c r="I5903">
        <v>59.13</v>
      </c>
      <c r="J5903" t="s">
        <v>34</v>
      </c>
      <c r="K5903" t="s">
        <v>67</v>
      </c>
      <c r="L5903">
        <v>2</v>
      </c>
      <c r="M5903" t="s">
        <v>1077</v>
      </c>
      <c r="N5903">
        <v>2</v>
      </c>
      <c r="O5903">
        <v>7</v>
      </c>
      <c r="P5903">
        <v>12</v>
      </c>
      <c r="Q5903">
        <v>14</v>
      </c>
      <c r="R5903">
        <v>3</v>
      </c>
      <c r="S5903">
        <v>8</v>
      </c>
      <c r="T5903">
        <v>10</v>
      </c>
    </row>
    <row r="5904" spans="8:20" x14ac:dyDescent="0.35">
      <c r="H5904">
        <v>769.12400000000002</v>
      </c>
      <c r="I5904">
        <v>59.131</v>
      </c>
      <c r="J5904" t="s">
        <v>34</v>
      </c>
      <c r="K5904" t="s">
        <v>178</v>
      </c>
      <c r="L5904">
        <v>3</v>
      </c>
      <c r="M5904" t="s">
        <v>1042</v>
      </c>
      <c r="N5904">
        <v>3</v>
      </c>
      <c r="O5904">
        <v>10</v>
      </c>
      <c r="P5904">
        <v>13</v>
      </c>
      <c r="Q5904">
        <v>15</v>
      </c>
      <c r="R5904">
        <v>8</v>
      </c>
      <c r="S5904">
        <v>11</v>
      </c>
      <c r="T5904">
        <v>13</v>
      </c>
    </row>
    <row r="5905" spans="8:20" x14ac:dyDescent="0.35">
      <c r="H5905">
        <v>769.125</v>
      </c>
      <c r="I5905">
        <v>59.131999999999998</v>
      </c>
      <c r="J5905" t="s">
        <v>34</v>
      </c>
      <c r="K5905" t="s">
        <v>179</v>
      </c>
      <c r="L5905">
        <v>3</v>
      </c>
      <c r="M5905" t="s">
        <v>325</v>
      </c>
      <c r="N5905">
        <v>3</v>
      </c>
      <c r="O5905">
        <v>9</v>
      </c>
      <c r="P5905">
        <v>12</v>
      </c>
      <c r="Q5905">
        <v>14</v>
      </c>
      <c r="R5905">
        <v>9</v>
      </c>
      <c r="S5905">
        <v>12</v>
      </c>
      <c r="T5905">
        <v>14</v>
      </c>
    </row>
    <row r="5906" spans="8:20" x14ac:dyDescent="0.35">
      <c r="H5906">
        <v>769.12599999999998</v>
      </c>
      <c r="I5906">
        <v>59.133000000000003</v>
      </c>
      <c r="J5906" t="s">
        <v>34</v>
      </c>
      <c r="K5906" t="s">
        <v>68</v>
      </c>
      <c r="L5906">
        <v>2</v>
      </c>
      <c r="M5906" t="s">
        <v>1701</v>
      </c>
      <c r="N5906">
        <v>3</v>
      </c>
      <c r="O5906">
        <v>15</v>
      </c>
      <c r="P5906">
        <v>18</v>
      </c>
      <c r="Q5906">
        <v>20</v>
      </c>
      <c r="R5906">
        <v>4</v>
      </c>
      <c r="S5906">
        <v>7</v>
      </c>
      <c r="T5906">
        <v>9</v>
      </c>
    </row>
    <row r="5907" spans="8:20" x14ac:dyDescent="0.35">
      <c r="H5907">
        <v>769.12699999999995</v>
      </c>
      <c r="I5907">
        <v>59.134999999999998</v>
      </c>
      <c r="J5907" t="s">
        <v>34</v>
      </c>
      <c r="K5907" t="s">
        <v>69</v>
      </c>
      <c r="L5907">
        <v>2</v>
      </c>
      <c r="M5907" t="s">
        <v>306</v>
      </c>
      <c r="N5907">
        <v>3</v>
      </c>
      <c r="O5907">
        <v>9</v>
      </c>
      <c r="P5907">
        <v>12</v>
      </c>
      <c r="Q5907">
        <v>14</v>
      </c>
      <c r="R5907">
        <v>9</v>
      </c>
      <c r="S5907">
        <v>12</v>
      </c>
      <c r="T5907">
        <v>14</v>
      </c>
    </row>
    <row r="5908" spans="8:20" x14ac:dyDescent="0.35">
      <c r="H5908">
        <v>769.12800000000004</v>
      </c>
      <c r="I5908">
        <v>59.136000000000003</v>
      </c>
      <c r="J5908" t="s">
        <v>34</v>
      </c>
      <c r="K5908" t="s">
        <v>1531</v>
      </c>
      <c r="L5908">
        <v>3</v>
      </c>
      <c r="M5908" t="s">
        <v>1038</v>
      </c>
      <c r="N5908">
        <v>3</v>
      </c>
      <c r="O5908">
        <v>4</v>
      </c>
      <c r="P5908">
        <v>7</v>
      </c>
      <c r="Q5908">
        <v>9</v>
      </c>
      <c r="R5908">
        <v>16</v>
      </c>
      <c r="S5908">
        <v>19</v>
      </c>
      <c r="T5908">
        <v>21</v>
      </c>
    </row>
    <row r="5909" spans="8:20" x14ac:dyDescent="0.35">
      <c r="H5909">
        <v>769.12900000000002</v>
      </c>
      <c r="I5909">
        <v>59.137</v>
      </c>
      <c r="J5909" t="s">
        <v>34</v>
      </c>
      <c r="K5909" t="s">
        <v>41</v>
      </c>
      <c r="L5909">
        <v>2</v>
      </c>
      <c r="M5909" t="s">
        <v>1243</v>
      </c>
      <c r="N5909">
        <v>2</v>
      </c>
      <c r="O5909">
        <v>8</v>
      </c>
      <c r="P5909">
        <v>13</v>
      </c>
      <c r="Q5909">
        <v>15</v>
      </c>
      <c r="R5909">
        <v>7</v>
      </c>
      <c r="S5909">
        <v>12</v>
      </c>
      <c r="T5909">
        <v>14</v>
      </c>
    </row>
    <row r="5910" spans="8:20" x14ac:dyDescent="0.35">
      <c r="H5910">
        <v>769.13</v>
      </c>
      <c r="I5910">
        <v>59.137999999999998</v>
      </c>
      <c r="J5910" t="s">
        <v>34</v>
      </c>
      <c r="K5910" t="s">
        <v>180</v>
      </c>
      <c r="L5910">
        <v>3</v>
      </c>
      <c r="M5910" t="s">
        <v>1249</v>
      </c>
      <c r="N5910">
        <v>4</v>
      </c>
      <c r="O5910">
        <v>12</v>
      </c>
      <c r="P5910">
        <v>12</v>
      </c>
      <c r="Q5910">
        <v>15</v>
      </c>
      <c r="R5910">
        <v>12</v>
      </c>
      <c r="S5910">
        <v>12</v>
      </c>
      <c r="T5910">
        <v>15</v>
      </c>
    </row>
    <row r="5911" spans="8:20" x14ac:dyDescent="0.35">
      <c r="H5911">
        <v>769.13099999999997</v>
      </c>
      <c r="I5911">
        <v>59.139000000000003</v>
      </c>
      <c r="J5911" t="s">
        <v>34</v>
      </c>
      <c r="K5911" t="s">
        <v>70</v>
      </c>
      <c r="L5911">
        <v>2</v>
      </c>
      <c r="M5911" t="s">
        <v>1701</v>
      </c>
      <c r="N5911">
        <v>3</v>
      </c>
      <c r="O5911">
        <v>15</v>
      </c>
      <c r="P5911">
        <v>18</v>
      </c>
      <c r="Q5911">
        <v>20</v>
      </c>
      <c r="R5911">
        <v>4</v>
      </c>
      <c r="S5911">
        <v>7</v>
      </c>
      <c r="T5911">
        <v>9</v>
      </c>
    </row>
    <row r="5912" spans="8:20" x14ac:dyDescent="0.35">
      <c r="H5912">
        <v>770.06</v>
      </c>
      <c r="I5912">
        <v>60.061</v>
      </c>
      <c r="J5912" t="s">
        <v>35</v>
      </c>
      <c r="K5912" t="s">
        <v>140</v>
      </c>
      <c r="L5912">
        <v>3</v>
      </c>
      <c r="M5912" t="s">
        <v>723</v>
      </c>
      <c r="N5912">
        <v>3</v>
      </c>
      <c r="O5912">
        <v>12</v>
      </c>
      <c r="P5912">
        <v>15</v>
      </c>
      <c r="Q5912">
        <v>17</v>
      </c>
      <c r="R5912">
        <v>7</v>
      </c>
      <c r="S5912">
        <v>10</v>
      </c>
      <c r="T5912">
        <v>12</v>
      </c>
    </row>
    <row r="5913" spans="8:20" x14ac:dyDescent="0.35">
      <c r="H5913">
        <v>770.06100000000004</v>
      </c>
      <c r="I5913">
        <v>60.061999999999998</v>
      </c>
      <c r="J5913" t="s">
        <v>35</v>
      </c>
      <c r="K5913" t="s">
        <v>30</v>
      </c>
      <c r="L5913">
        <v>3</v>
      </c>
      <c r="M5913" t="s">
        <v>33</v>
      </c>
      <c r="N5913">
        <v>2</v>
      </c>
      <c r="O5913">
        <v>3</v>
      </c>
      <c r="P5913">
        <v>8</v>
      </c>
      <c r="Q5913">
        <v>10</v>
      </c>
      <c r="R5913">
        <v>2</v>
      </c>
      <c r="S5913">
        <v>7</v>
      </c>
      <c r="T5913">
        <v>9</v>
      </c>
    </row>
    <row r="5914" spans="8:20" x14ac:dyDescent="0.35">
      <c r="H5914">
        <v>770.06200000000001</v>
      </c>
      <c r="I5914">
        <v>60.063000000000002</v>
      </c>
      <c r="J5914" t="s">
        <v>35</v>
      </c>
      <c r="K5914" t="s">
        <v>141</v>
      </c>
      <c r="L5914">
        <v>3</v>
      </c>
      <c r="M5914" t="s">
        <v>520</v>
      </c>
      <c r="N5914">
        <v>4</v>
      </c>
      <c r="O5914">
        <v>12</v>
      </c>
      <c r="P5914">
        <v>12</v>
      </c>
      <c r="Q5914">
        <v>15</v>
      </c>
      <c r="R5914">
        <v>10</v>
      </c>
      <c r="S5914">
        <v>10</v>
      </c>
      <c r="T5914">
        <v>13</v>
      </c>
    </row>
    <row r="5915" spans="8:20" x14ac:dyDescent="0.35">
      <c r="H5915">
        <v>770.06299999999999</v>
      </c>
      <c r="I5915">
        <v>60.064</v>
      </c>
      <c r="J5915" t="s">
        <v>35</v>
      </c>
      <c r="K5915" t="s">
        <v>142</v>
      </c>
      <c r="L5915">
        <v>3</v>
      </c>
      <c r="M5915" t="s">
        <v>516</v>
      </c>
      <c r="N5915">
        <v>4</v>
      </c>
      <c r="O5915">
        <v>20</v>
      </c>
      <c r="P5915">
        <v>20</v>
      </c>
      <c r="Q5915">
        <v>23</v>
      </c>
      <c r="R5915">
        <v>4</v>
      </c>
      <c r="S5915">
        <v>4</v>
      </c>
      <c r="T5915">
        <v>7</v>
      </c>
    </row>
    <row r="5916" spans="8:20" x14ac:dyDescent="0.35">
      <c r="H5916">
        <v>770.06399999999996</v>
      </c>
      <c r="I5916">
        <v>60.064999999999998</v>
      </c>
      <c r="J5916" t="s">
        <v>35</v>
      </c>
      <c r="K5916" t="s">
        <v>36</v>
      </c>
      <c r="L5916">
        <v>2</v>
      </c>
      <c r="M5916" t="s">
        <v>41</v>
      </c>
      <c r="N5916">
        <v>2</v>
      </c>
      <c r="O5916">
        <v>6</v>
      </c>
      <c r="P5916">
        <v>11</v>
      </c>
      <c r="Q5916">
        <v>13</v>
      </c>
      <c r="R5916">
        <v>0</v>
      </c>
      <c r="S5916">
        <v>5</v>
      </c>
      <c r="T5916">
        <v>7</v>
      </c>
    </row>
    <row r="5917" spans="8:20" x14ac:dyDescent="0.35">
      <c r="H5917">
        <v>770.06500000000005</v>
      </c>
      <c r="I5917">
        <v>60.066000000000003</v>
      </c>
      <c r="J5917" t="s">
        <v>35</v>
      </c>
      <c r="K5917" t="s">
        <v>143</v>
      </c>
      <c r="L5917">
        <v>3</v>
      </c>
      <c r="M5917" t="s">
        <v>1250</v>
      </c>
      <c r="N5917">
        <v>3</v>
      </c>
      <c r="O5917">
        <v>7</v>
      </c>
      <c r="P5917">
        <v>10</v>
      </c>
      <c r="Q5917">
        <v>12</v>
      </c>
      <c r="R5917">
        <v>9</v>
      </c>
      <c r="S5917">
        <v>12</v>
      </c>
      <c r="T5917">
        <v>14</v>
      </c>
    </row>
    <row r="5918" spans="8:20" x14ac:dyDescent="0.35">
      <c r="H5918">
        <v>770.06600000000003</v>
      </c>
      <c r="I5918">
        <v>60.067</v>
      </c>
      <c r="J5918" t="s">
        <v>35</v>
      </c>
      <c r="K5918" t="s">
        <v>144</v>
      </c>
      <c r="L5918">
        <v>3</v>
      </c>
      <c r="M5918" t="s">
        <v>1191</v>
      </c>
      <c r="N5918">
        <v>2</v>
      </c>
      <c r="O5918">
        <v>8</v>
      </c>
      <c r="P5918">
        <v>13</v>
      </c>
      <c r="Q5918">
        <v>15</v>
      </c>
      <c r="R5918">
        <v>6</v>
      </c>
      <c r="S5918">
        <v>11</v>
      </c>
      <c r="T5918">
        <v>13</v>
      </c>
    </row>
    <row r="5919" spans="8:20" x14ac:dyDescent="0.35">
      <c r="H5919">
        <v>770.06700000000001</v>
      </c>
      <c r="I5919">
        <v>60.067999999999998</v>
      </c>
      <c r="J5919" t="s">
        <v>35</v>
      </c>
      <c r="K5919" t="s">
        <v>56</v>
      </c>
      <c r="L5919">
        <v>2</v>
      </c>
      <c r="M5919" t="s">
        <v>1058</v>
      </c>
      <c r="N5919">
        <v>3</v>
      </c>
      <c r="O5919">
        <v>8</v>
      </c>
      <c r="P5919">
        <v>11</v>
      </c>
      <c r="Q5919">
        <v>13</v>
      </c>
      <c r="R5919">
        <v>8</v>
      </c>
      <c r="S5919">
        <v>11</v>
      </c>
      <c r="T5919">
        <v>13</v>
      </c>
    </row>
    <row r="5920" spans="8:20" x14ac:dyDescent="0.35">
      <c r="H5920">
        <v>770.06799999999998</v>
      </c>
      <c r="I5920">
        <v>60.069000000000003</v>
      </c>
      <c r="J5920" t="s">
        <v>35</v>
      </c>
      <c r="K5920" t="s">
        <v>145</v>
      </c>
      <c r="L5920">
        <v>3</v>
      </c>
      <c r="M5920" t="s">
        <v>1251</v>
      </c>
      <c r="N5920">
        <v>3</v>
      </c>
      <c r="O5920">
        <v>11</v>
      </c>
      <c r="P5920">
        <v>14</v>
      </c>
      <c r="Q5920">
        <v>16</v>
      </c>
      <c r="R5920">
        <v>5</v>
      </c>
      <c r="S5920">
        <v>8</v>
      </c>
      <c r="T5920">
        <v>10</v>
      </c>
    </row>
    <row r="5921" spans="8:20" x14ac:dyDescent="0.35">
      <c r="H5921">
        <v>770.06899999999996</v>
      </c>
      <c r="I5921">
        <v>60.07</v>
      </c>
      <c r="J5921" t="s">
        <v>35</v>
      </c>
      <c r="K5921" t="s">
        <v>146</v>
      </c>
      <c r="L5921">
        <v>3</v>
      </c>
      <c r="M5921" t="s">
        <v>1252</v>
      </c>
      <c r="N5921">
        <v>3</v>
      </c>
      <c r="O5921">
        <v>13</v>
      </c>
      <c r="P5921">
        <v>16</v>
      </c>
      <c r="Q5921">
        <v>18</v>
      </c>
      <c r="R5921">
        <v>3</v>
      </c>
      <c r="S5921">
        <v>6</v>
      </c>
      <c r="T5921">
        <v>8</v>
      </c>
    </row>
    <row r="5922" spans="8:20" x14ac:dyDescent="0.35">
      <c r="H5922">
        <v>770.07</v>
      </c>
      <c r="I5922">
        <v>60.070999999999998</v>
      </c>
      <c r="J5922" t="s">
        <v>35</v>
      </c>
      <c r="K5922" t="s">
        <v>147</v>
      </c>
      <c r="L5922">
        <v>3</v>
      </c>
      <c r="M5922" t="s">
        <v>716</v>
      </c>
      <c r="N5922">
        <v>3</v>
      </c>
      <c r="O5922">
        <v>14</v>
      </c>
      <c r="P5922">
        <v>17</v>
      </c>
      <c r="Q5922">
        <v>19</v>
      </c>
      <c r="R5922">
        <v>6</v>
      </c>
      <c r="S5922">
        <v>9</v>
      </c>
      <c r="T5922">
        <v>11</v>
      </c>
    </row>
    <row r="5923" spans="8:20" x14ac:dyDescent="0.35">
      <c r="H5923">
        <v>770.07100000000003</v>
      </c>
      <c r="I5923">
        <v>60.073</v>
      </c>
      <c r="J5923" t="s">
        <v>35</v>
      </c>
      <c r="K5923" t="s">
        <v>148</v>
      </c>
      <c r="L5923">
        <v>3</v>
      </c>
      <c r="M5923" t="s">
        <v>1194</v>
      </c>
      <c r="N5923">
        <v>3</v>
      </c>
      <c r="O5923">
        <v>8</v>
      </c>
      <c r="P5923">
        <v>11</v>
      </c>
      <c r="Q5923">
        <v>13</v>
      </c>
      <c r="R5923">
        <v>8</v>
      </c>
      <c r="S5923">
        <v>11</v>
      </c>
      <c r="T5923">
        <v>13</v>
      </c>
    </row>
    <row r="5924" spans="8:20" x14ac:dyDescent="0.35">
      <c r="H5924">
        <v>770.072</v>
      </c>
      <c r="I5924">
        <v>60.073999999999998</v>
      </c>
      <c r="J5924" t="s">
        <v>35</v>
      </c>
      <c r="K5924" t="s">
        <v>149</v>
      </c>
      <c r="L5924">
        <v>3</v>
      </c>
      <c r="M5924" t="s">
        <v>1022</v>
      </c>
      <c r="N5924">
        <v>2</v>
      </c>
      <c r="O5924">
        <v>7</v>
      </c>
      <c r="P5924">
        <v>12</v>
      </c>
      <c r="Q5924">
        <v>14</v>
      </c>
      <c r="R5924">
        <v>6</v>
      </c>
      <c r="S5924">
        <v>11</v>
      </c>
      <c r="T5924">
        <v>13</v>
      </c>
    </row>
    <row r="5925" spans="8:20" x14ac:dyDescent="0.35">
      <c r="H5925">
        <v>770.07299999999998</v>
      </c>
      <c r="I5925">
        <v>60.075000000000003</v>
      </c>
      <c r="J5925" t="s">
        <v>35</v>
      </c>
      <c r="K5925" t="s">
        <v>150</v>
      </c>
      <c r="L5925">
        <v>3</v>
      </c>
      <c r="M5925" t="s">
        <v>1022</v>
      </c>
      <c r="N5925">
        <v>2</v>
      </c>
      <c r="O5925">
        <v>7</v>
      </c>
      <c r="P5925">
        <v>12</v>
      </c>
      <c r="Q5925">
        <v>14</v>
      </c>
      <c r="R5925">
        <v>6</v>
      </c>
      <c r="S5925">
        <v>11</v>
      </c>
      <c r="T5925">
        <v>13</v>
      </c>
    </row>
    <row r="5926" spans="8:20" x14ac:dyDescent="0.35">
      <c r="H5926">
        <v>770.07399999999996</v>
      </c>
      <c r="I5926">
        <v>60.076000000000001</v>
      </c>
      <c r="J5926" t="s">
        <v>35</v>
      </c>
      <c r="K5926" t="s">
        <v>151</v>
      </c>
      <c r="L5926">
        <v>3</v>
      </c>
      <c r="M5926" t="s">
        <v>723</v>
      </c>
      <c r="N5926">
        <v>3</v>
      </c>
      <c r="O5926">
        <v>12</v>
      </c>
      <c r="P5926">
        <v>15</v>
      </c>
      <c r="Q5926">
        <v>17</v>
      </c>
      <c r="R5926">
        <v>7</v>
      </c>
      <c r="S5926">
        <v>10</v>
      </c>
      <c r="T5926">
        <v>12</v>
      </c>
    </row>
    <row r="5927" spans="8:20" x14ac:dyDescent="0.35">
      <c r="H5927">
        <v>770.07500000000005</v>
      </c>
      <c r="I5927">
        <v>60.076999999999998</v>
      </c>
      <c r="J5927" t="s">
        <v>35</v>
      </c>
      <c r="K5927" t="s">
        <v>152</v>
      </c>
      <c r="L5927">
        <v>3</v>
      </c>
      <c r="M5927" t="s">
        <v>800</v>
      </c>
      <c r="N5927">
        <v>3</v>
      </c>
      <c r="O5927">
        <v>9</v>
      </c>
      <c r="P5927">
        <v>12</v>
      </c>
      <c r="Q5927">
        <v>14</v>
      </c>
      <c r="R5927">
        <v>8</v>
      </c>
      <c r="S5927">
        <v>11</v>
      </c>
      <c r="T5927">
        <v>13</v>
      </c>
    </row>
    <row r="5928" spans="8:20" x14ac:dyDescent="0.35">
      <c r="H5928">
        <v>770.07600000000002</v>
      </c>
      <c r="I5928">
        <v>60.078000000000003</v>
      </c>
      <c r="J5928" t="s">
        <v>35</v>
      </c>
      <c r="K5928" t="s">
        <v>1752</v>
      </c>
      <c r="L5928">
        <v>3</v>
      </c>
      <c r="M5928" t="s">
        <v>1757</v>
      </c>
      <c r="N5928">
        <v>4</v>
      </c>
      <c r="O5928">
        <v>17</v>
      </c>
      <c r="P5928">
        <v>17</v>
      </c>
      <c r="Q5928">
        <v>20</v>
      </c>
      <c r="R5928">
        <v>5</v>
      </c>
      <c r="S5928">
        <v>5</v>
      </c>
      <c r="T5928">
        <v>8</v>
      </c>
    </row>
    <row r="5929" spans="8:20" x14ac:dyDescent="0.35">
      <c r="H5929">
        <v>770.077</v>
      </c>
      <c r="I5929">
        <v>60.079000000000001</v>
      </c>
      <c r="J5929" t="s">
        <v>35</v>
      </c>
      <c r="K5929" t="s">
        <v>153</v>
      </c>
      <c r="L5929">
        <v>3</v>
      </c>
      <c r="M5929" t="s">
        <v>233</v>
      </c>
      <c r="N5929">
        <v>4</v>
      </c>
      <c r="O5929">
        <v>18</v>
      </c>
      <c r="P5929">
        <v>18</v>
      </c>
      <c r="Q5929">
        <v>21</v>
      </c>
      <c r="R5929">
        <v>5</v>
      </c>
      <c r="S5929">
        <v>5</v>
      </c>
      <c r="T5929">
        <v>8</v>
      </c>
    </row>
    <row r="5930" spans="8:20" x14ac:dyDescent="0.35">
      <c r="H5930">
        <v>770.07799999999997</v>
      </c>
      <c r="I5930">
        <v>60.08</v>
      </c>
      <c r="J5930" t="s">
        <v>35</v>
      </c>
      <c r="K5930" t="s">
        <v>1606</v>
      </c>
      <c r="L5930">
        <v>3</v>
      </c>
      <c r="M5930" t="s">
        <v>1616</v>
      </c>
      <c r="N5930">
        <v>4</v>
      </c>
      <c r="O5930">
        <v>1</v>
      </c>
      <c r="P5930">
        <v>1</v>
      </c>
      <c r="Q5930">
        <v>4</v>
      </c>
      <c r="R5930">
        <v>20</v>
      </c>
      <c r="S5930">
        <v>20</v>
      </c>
      <c r="T5930">
        <v>23</v>
      </c>
    </row>
    <row r="5931" spans="8:20" x14ac:dyDescent="0.35">
      <c r="H5931">
        <v>770.07899999999995</v>
      </c>
      <c r="I5931">
        <v>60.081000000000003</v>
      </c>
      <c r="J5931" t="s">
        <v>35</v>
      </c>
      <c r="K5931" t="s">
        <v>154</v>
      </c>
      <c r="L5931">
        <v>3</v>
      </c>
      <c r="M5931" t="s">
        <v>528</v>
      </c>
      <c r="N5931">
        <v>4</v>
      </c>
      <c r="O5931">
        <v>15</v>
      </c>
      <c r="P5931">
        <v>15</v>
      </c>
      <c r="Q5931">
        <v>18</v>
      </c>
      <c r="R5931">
        <v>7</v>
      </c>
      <c r="S5931">
        <v>7</v>
      </c>
      <c r="T5931">
        <v>10</v>
      </c>
    </row>
    <row r="5932" spans="8:20" x14ac:dyDescent="0.35">
      <c r="H5932">
        <v>770.08</v>
      </c>
      <c r="I5932">
        <v>60.082000000000001</v>
      </c>
      <c r="J5932" t="s">
        <v>35</v>
      </c>
      <c r="K5932" t="s">
        <v>155</v>
      </c>
      <c r="L5932">
        <v>3</v>
      </c>
      <c r="M5932" t="s">
        <v>1253</v>
      </c>
      <c r="N5932">
        <v>4</v>
      </c>
      <c r="O5932">
        <v>6</v>
      </c>
      <c r="P5932">
        <v>6</v>
      </c>
      <c r="Q5932">
        <v>9</v>
      </c>
      <c r="R5932">
        <v>17</v>
      </c>
      <c r="S5932">
        <v>17</v>
      </c>
      <c r="T5932">
        <v>20</v>
      </c>
    </row>
    <row r="5933" spans="8:20" x14ac:dyDescent="0.35">
      <c r="H5933">
        <v>770.08100000000002</v>
      </c>
      <c r="I5933">
        <v>60.082999999999998</v>
      </c>
      <c r="J5933" t="s">
        <v>35</v>
      </c>
      <c r="K5933" t="s">
        <v>57</v>
      </c>
      <c r="L5933">
        <v>2</v>
      </c>
      <c r="M5933" t="s">
        <v>282</v>
      </c>
      <c r="N5933">
        <v>3</v>
      </c>
      <c r="O5933">
        <v>11</v>
      </c>
      <c r="P5933">
        <v>14</v>
      </c>
      <c r="Q5933">
        <v>16</v>
      </c>
      <c r="R5933">
        <v>5</v>
      </c>
      <c r="S5933">
        <v>8</v>
      </c>
      <c r="T5933">
        <v>10</v>
      </c>
    </row>
    <row r="5934" spans="8:20" x14ac:dyDescent="0.35">
      <c r="H5934">
        <v>770.08199999999999</v>
      </c>
      <c r="I5934">
        <v>60.084000000000003</v>
      </c>
      <c r="J5934" t="s">
        <v>35</v>
      </c>
      <c r="K5934" t="s">
        <v>1666</v>
      </c>
      <c r="L5934">
        <v>3</v>
      </c>
      <c r="M5934" t="s">
        <v>1674</v>
      </c>
      <c r="N5934">
        <v>3</v>
      </c>
      <c r="O5934">
        <v>10</v>
      </c>
      <c r="P5934">
        <v>13</v>
      </c>
      <c r="Q5934">
        <v>15</v>
      </c>
      <c r="R5934">
        <v>8</v>
      </c>
      <c r="S5934">
        <v>11</v>
      </c>
      <c r="T5934">
        <v>13</v>
      </c>
    </row>
    <row r="5935" spans="8:20" x14ac:dyDescent="0.35">
      <c r="H5935">
        <v>770.08299999999997</v>
      </c>
      <c r="I5935">
        <v>60.085000000000001</v>
      </c>
      <c r="J5935" t="s">
        <v>35</v>
      </c>
      <c r="K5935" t="s">
        <v>156</v>
      </c>
      <c r="L5935">
        <v>3</v>
      </c>
      <c r="M5935" t="s">
        <v>1254</v>
      </c>
      <c r="N5935">
        <v>4</v>
      </c>
      <c r="O5935">
        <v>18</v>
      </c>
      <c r="P5935">
        <v>18</v>
      </c>
      <c r="Q5935">
        <v>21</v>
      </c>
      <c r="R5935">
        <v>5</v>
      </c>
      <c r="S5935">
        <v>5</v>
      </c>
      <c r="T5935">
        <v>8</v>
      </c>
    </row>
    <row r="5936" spans="8:20" x14ac:dyDescent="0.35">
      <c r="H5936">
        <v>770.08399999999995</v>
      </c>
      <c r="I5936">
        <v>60.085999999999999</v>
      </c>
      <c r="J5936" t="s">
        <v>35</v>
      </c>
      <c r="K5936" t="s">
        <v>37</v>
      </c>
      <c r="L5936">
        <v>2</v>
      </c>
      <c r="M5936" t="s">
        <v>51</v>
      </c>
      <c r="N5936">
        <v>1</v>
      </c>
      <c r="O5936">
        <v>2</v>
      </c>
      <c r="P5936">
        <v>9</v>
      </c>
      <c r="Q5936">
        <v>11</v>
      </c>
      <c r="R5936">
        <v>0</v>
      </c>
      <c r="S5936">
        <v>7</v>
      </c>
      <c r="T5936">
        <v>9</v>
      </c>
    </row>
    <row r="5937" spans="8:20" x14ac:dyDescent="0.35">
      <c r="H5937">
        <v>770.08500000000004</v>
      </c>
      <c r="I5937">
        <v>60.087000000000003</v>
      </c>
      <c r="J5937" t="s">
        <v>35</v>
      </c>
      <c r="K5937" t="s">
        <v>157</v>
      </c>
      <c r="L5937">
        <v>3</v>
      </c>
      <c r="M5937" t="s">
        <v>567</v>
      </c>
      <c r="N5937">
        <v>3</v>
      </c>
      <c r="O5937">
        <v>3</v>
      </c>
      <c r="P5937">
        <v>6</v>
      </c>
      <c r="Q5937">
        <v>8</v>
      </c>
      <c r="R5937">
        <v>15</v>
      </c>
      <c r="S5937">
        <v>18</v>
      </c>
      <c r="T5937">
        <v>20</v>
      </c>
    </row>
    <row r="5938" spans="8:20" x14ac:dyDescent="0.35">
      <c r="H5938">
        <v>770.08600000000001</v>
      </c>
      <c r="I5938">
        <v>60.088000000000001</v>
      </c>
      <c r="J5938" t="s">
        <v>35</v>
      </c>
      <c r="K5938" t="s">
        <v>58</v>
      </c>
      <c r="L5938">
        <v>2</v>
      </c>
      <c r="M5938" t="s">
        <v>435</v>
      </c>
      <c r="N5938">
        <v>1</v>
      </c>
      <c r="O5938">
        <v>9</v>
      </c>
      <c r="P5938">
        <v>16</v>
      </c>
      <c r="Q5938">
        <v>18</v>
      </c>
      <c r="R5938">
        <v>0</v>
      </c>
      <c r="S5938">
        <v>7</v>
      </c>
      <c r="T5938">
        <v>9</v>
      </c>
    </row>
    <row r="5939" spans="8:20" x14ac:dyDescent="0.35">
      <c r="H5939">
        <v>770.08699999999999</v>
      </c>
      <c r="I5939">
        <v>60.088999999999999</v>
      </c>
      <c r="J5939" t="s">
        <v>35</v>
      </c>
      <c r="K5939" t="s">
        <v>59</v>
      </c>
      <c r="L5939">
        <v>2</v>
      </c>
      <c r="M5939" t="s">
        <v>1255</v>
      </c>
      <c r="N5939">
        <v>3</v>
      </c>
      <c r="O5939">
        <v>10</v>
      </c>
      <c r="P5939">
        <v>13</v>
      </c>
      <c r="Q5939">
        <v>15</v>
      </c>
      <c r="R5939">
        <v>6</v>
      </c>
      <c r="S5939">
        <v>9</v>
      </c>
      <c r="T5939">
        <v>11</v>
      </c>
    </row>
    <row r="5940" spans="8:20" x14ac:dyDescent="0.35">
      <c r="H5940">
        <v>770.08799999999997</v>
      </c>
      <c r="I5940">
        <v>60.09</v>
      </c>
      <c r="J5940" t="s">
        <v>35</v>
      </c>
      <c r="K5940" t="s">
        <v>158</v>
      </c>
      <c r="L5940">
        <v>3</v>
      </c>
      <c r="M5940" t="s">
        <v>404</v>
      </c>
      <c r="N5940">
        <v>4</v>
      </c>
      <c r="O5940">
        <v>13</v>
      </c>
      <c r="P5940">
        <v>13</v>
      </c>
      <c r="Q5940">
        <v>16</v>
      </c>
      <c r="R5940">
        <v>10</v>
      </c>
      <c r="S5940">
        <v>10</v>
      </c>
      <c r="T5940">
        <v>13</v>
      </c>
    </row>
    <row r="5941" spans="8:20" x14ac:dyDescent="0.35">
      <c r="H5941">
        <v>770.08900000000006</v>
      </c>
      <c r="I5941">
        <v>60.091000000000001</v>
      </c>
      <c r="J5941" t="s">
        <v>35</v>
      </c>
      <c r="K5941" t="s">
        <v>159</v>
      </c>
      <c r="L5941">
        <v>3</v>
      </c>
      <c r="M5941" t="s">
        <v>645</v>
      </c>
      <c r="N5941">
        <v>3</v>
      </c>
      <c r="O5941">
        <v>11</v>
      </c>
      <c r="P5941">
        <v>14</v>
      </c>
      <c r="Q5941">
        <v>16</v>
      </c>
      <c r="R5941">
        <v>7</v>
      </c>
      <c r="S5941">
        <v>10</v>
      </c>
      <c r="T5941">
        <v>12</v>
      </c>
    </row>
    <row r="5942" spans="8:20" x14ac:dyDescent="0.35">
      <c r="H5942">
        <v>770.09</v>
      </c>
      <c r="I5942">
        <v>60.091999999999999</v>
      </c>
      <c r="J5942" t="s">
        <v>35</v>
      </c>
      <c r="K5942" t="s">
        <v>160</v>
      </c>
      <c r="L5942">
        <v>3</v>
      </c>
      <c r="M5942" t="s">
        <v>984</v>
      </c>
      <c r="N5942">
        <v>4</v>
      </c>
      <c r="O5942">
        <v>11</v>
      </c>
      <c r="P5942">
        <v>11</v>
      </c>
      <c r="Q5942">
        <v>14</v>
      </c>
      <c r="R5942">
        <v>10</v>
      </c>
      <c r="S5942">
        <v>10</v>
      </c>
      <c r="T5942">
        <v>13</v>
      </c>
    </row>
    <row r="5943" spans="8:20" x14ac:dyDescent="0.35">
      <c r="H5943">
        <v>770.09100000000001</v>
      </c>
      <c r="I5943">
        <v>60.093000000000004</v>
      </c>
      <c r="J5943" t="s">
        <v>35</v>
      </c>
      <c r="K5943" t="s">
        <v>161</v>
      </c>
      <c r="L5943">
        <v>3</v>
      </c>
      <c r="M5943" t="s">
        <v>727</v>
      </c>
      <c r="N5943">
        <v>3</v>
      </c>
      <c r="O5943">
        <v>14</v>
      </c>
      <c r="P5943">
        <v>17</v>
      </c>
      <c r="Q5943">
        <v>19</v>
      </c>
      <c r="R5943">
        <v>5</v>
      </c>
      <c r="S5943">
        <v>8</v>
      </c>
      <c r="T5943">
        <v>10</v>
      </c>
    </row>
    <row r="5944" spans="8:20" x14ac:dyDescent="0.35">
      <c r="H5944">
        <v>770.09199999999998</v>
      </c>
      <c r="I5944">
        <v>60.094000000000001</v>
      </c>
      <c r="J5944" t="s">
        <v>35</v>
      </c>
      <c r="K5944" t="s">
        <v>1374</v>
      </c>
      <c r="L5944">
        <v>3</v>
      </c>
      <c r="M5944" t="s">
        <v>1402</v>
      </c>
      <c r="N5944">
        <v>3</v>
      </c>
      <c r="O5944">
        <v>0</v>
      </c>
      <c r="P5944">
        <v>3</v>
      </c>
      <c r="Q5944">
        <v>5</v>
      </c>
      <c r="R5944">
        <v>16</v>
      </c>
      <c r="S5944">
        <v>19</v>
      </c>
      <c r="T5944">
        <v>21</v>
      </c>
    </row>
    <row r="5945" spans="8:20" x14ac:dyDescent="0.35">
      <c r="H5945">
        <v>770.09299999999996</v>
      </c>
      <c r="I5945">
        <v>60.094999999999999</v>
      </c>
      <c r="J5945" t="s">
        <v>35</v>
      </c>
      <c r="K5945" t="s">
        <v>162</v>
      </c>
      <c r="L5945">
        <v>3</v>
      </c>
      <c r="M5945" t="s">
        <v>1042</v>
      </c>
      <c r="N5945">
        <v>3</v>
      </c>
      <c r="O5945">
        <v>10</v>
      </c>
      <c r="P5945">
        <v>13</v>
      </c>
      <c r="Q5945">
        <v>15</v>
      </c>
      <c r="R5945">
        <v>8</v>
      </c>
      <c r="S5945">
        <v>11</v>
      </c>
      <c r="T5945">
        <v>13</v>
      </c>
    </row>
    <row r="5946" spans="8:20" x14ac:dyDescent="0.35">
      <c r="H5946">
        <v>770.09400000000005</v>
      </c>
      <c r="I5946">
        <v>60.095999999999997</v>
      </c>
      <c r="J5946" t="s">
        <v>35</v>
      </c>
      <c r="K5946" t="s">
        <v>163</v>
      </c>
      <c r="L5946">
        <v>3</v>
      </c>
      <c r="M5946" t="s">
        <v>984</v>
      </c>
      <c r="N5946">
        <v>4</v>
      </c>
      <c r="O5946">
        <v>11</v>
      </c>
      <c r="P5946">
        <v>11</v>
      </c>
      <c r="Q5946">
        <v>14</v>
      </c>
      <c r="R5946">
        <v>10</v>
      </c>
      <c r="S5946">
        <v>10</v>
      </c>
      <c r="T5946">
        <v>13</v>
      </c>
    </row>
    <row r="5947" spans="8:20" x14ac:dyDescent="0.35">
      <c r="H5947">
        <v>770.09500000000003</v>
      </c>
      <c r="I5947">
        <v>60.097000000000001</v>
      </c>
      <c r="J5947" t="s">
        <v>35</v>
      </c>
      <c r="K5947" t="s">
        <v>24</v>
      </c>
      <c r="L5947">
        <v>3</v>
      </c>
      <c r="M5947" t="s">
        <v>1256</v>
      </c>
      <c r="N5947">
        <v>4</v>
      </c>
      <c r="O5947">
        <v>15</v>
      </c>
      <c r="P5947">
        <v>15</v>
      </c>
      <c r="Q5947">
        <v>18</v>
      </c>
      <c r="R5947">
        <v>6</v>
      </c>
      <c r="S5947">
        <v>6</v>
      </c>
      <c r="T5947">
        <v>9</v>
      </c>
    </row>
    <row r="5948" spans="8:20" x14ac:dyDescent="0.35">
      <c r="H5948">
        <v>770.096</v>
      </c>
      <c r="I5948">
        <v>60.097999999999999</v>
      </c>
      <c r="J5948" t="s">
        <v>35</v>
      </c>
      <c r="K5948" t="s">
        <v>1496</v>
      </c>
      <c r="L5948">
        <v>3</v>
      </c>
      <c r="M5948" t="s">
        <v>1501</v>
      </c>
      <c r="N5948">
        <v>4</v>
      </c>
      <c r="O5948">
        <v>4</v>
      </c>
      <c r="P5948">
        <v>4</v>
      </c>
      <c r="Q5948">
        <v>7</v>
      </c>
      <c r="R5948">
        <v>19</v>
      </c>
      <c r="S5948">
        <v>19</v>
      </c>
      <c r="T5948">
        <v>22</v>
      </c>
    </row>
    <row r="5949" spans="8:20" x14ac:dyDescent="0.35">
      <c r="H5949">
        <v>770.09699999999998</v>
      </c>
      <c r="I5949">
        <v>60.098999999999997</v>
      </c>
      <c r="J5949" t="s">
        <v>35</v>
      </c>
      <c r="K5949" t="s">
        <v>164</v>
      </c>
      <c r="L5949">
        <v>3</v>
      </c>
      <c r="M5949" t="s">
        <v>1199</v>
      </c>
      <c r="N5949">
        <v>3</v>
      </c>
      <c r="O5949">
        <v>5</v>
      </c>
      <c r="P5949">
        <v>8</v>
      </c>
      <c r="Q5949">
        <v>10</v>
      </c>
      <c r="R5949">
        <v>11</v>
      </c>
      <c r="S5949">
        <v>14</v>
      </c>
      <c r="T5949">
        <v>16</v>
      </c>
    </row>
    <row r="5950" spans="8:20" x14ac:dyDescent="0.35">
      <c r="H5950">
        <v>770.09799999999996</v>
      </c>
      <c r="I5950">
        <v>60.1</v>
      </c>
      <c r="J5950" t="s">
        <v>35</v>
      </c>
      <c r="K5950" t="s">
        <v>165</v>
      </c>
      <c r="L5950">
        <v>3</v>
      </c>
      <c r="M5950" t="s">
        <v>437</v>
      </c>
      <c r="N5950">
        <v>4</v>
      </c>
      <c r="O5950">
        <v>6</v>
      </c>
      <c r="P5950">
        <v>6</v>
      </c>
      <c r="Q5950">
        <v>9</v>
      </c>
      <c r="R5950">
        <v>16</v>
      </c>
      <c r="S5950">
        <v>16</v>
      </c>
      <c r="T5950">
        <v>19</v>
      </c>
    </row>
    <row r="5951" spans="8:20" x14ac:dyDescent="0.35">
      <c r="H5951">
        <v>770.09900000000005</v>
      </c>
      <c r="I5951">
        <v>60.100999999999999</v>
      </c>
      <c r="J5951" t="s">
        <v>35</v>
      </c>
      <c r="K5951" t="s">
        <v>60</v>
      </c>
      <c r="L5951">
        <v>2</v>
      </c>
      <c r="M5951" t="s">
        <v>645</v>
      </c>
      <c r="N5951">
        <v>3</v>
      </c>
      <c r="O5951">
        <v>11</v>
      </c>
      <c r="P5951">
        <v>14</v>
      </c>
      <c r="Q5951">
        <v>16</v>
      </c>
      <c r="R5951">
        <v>7</v>
      </c>
      <c r="S5951">
        <v>10</v>
      </c>
      <c r="T5951">
        <v>12</v>
      </c>
    </row>
    <row r="5952" spans="8:20" x14ac:dyDescent="0.35">
      <c r="H5952">
        <v>770.1</v>
      </c>
      <c r="I5952">
        <v>60.101999999999997</v>
      </c>
      <c r="J5952" t="s">
        <v>35</v>
      </c>
      <c r="K5952" t="s">
        <v>29</v>
      </c>
      <c r="L5952">
        <v>3</v>
      </c>
      <c r="M5952" t="s">
        <v>1014</v>
      </c>
      <c r="N5952">
        <v>4</v>
      </c>
      <c r="O5952">
        <v>10</v>
      </c>
      <c r="P5952">
        <v>10</v>
      </c>
      <c r="Q5952">
        <v>13</v>
      </c>
      <c r="R5952">
        <v>10</v>
      </c>
      <c r="S5952">
        <v>10</v>
      </c>
      <c r="T5952">
        <v>13</v>
      </c>
    </row>
    <row r="5953" spans="8:20" x14ac:dyDescent="0.35">
      <c r="H5953">
        <v>770.101</v>
      </c>
      <c r="I5953">
        <v>60.103000000000002</v>
      </c>
      <c r="J5953" t="s">
        <v>35</v>
      </c>
      <c r="K5953" t="s">
        <v>166</v>
      </c>
      <c r="L5953">
        <v>3</v>
      </c>
      <c r="M5953" t="s">
        <v>1653</v>
      </c>
      <c r="N5953">
        <v>4</v>
      </c>
      <c r="O5953">
        <v>20</v>
      </c>
      <c r="P5953">
        <v>20</v>
      </c>
      <c r="Q5953">
        <v>23</v>
      </c>
      <c r="R5953">
        <v>5</v>
      </c>
      <c r="S5953">
        <v>5</v>
      </c>
      <c r="T5953">
        <v>8</v>
      </c>
    </row>
    <row r="5954" spans="8:20" x14ac:dyDescent="0.35">
      <c r="H5954">
        <v>770.10199999999998</v>
      </c>
      <c r="I5954">
        <v>60.103999999999999</v>
      </c>
      <c r="J5954" t="s">
        <v>35</v>
      </c>
      <c r="K5954" t="s">
        <v>167</v>
      </c>
      <c r="L5954">
        <v>3</v>
      </c>
      <c r="M5954" t="s">
        <v>1239</v>
      </c>
      <c r="N5954">
        <v>4</v>
      </c>
      <c r="O5954">
        <v>16</v>
      </c>
      <c r="P5954">
        <v>16</v>
      </c>
      <c r="Q5954">
        <v>19</v>
      </c>
      <c r="R5954">
        <v>9</v>
      </c>
      <c r="S5954">
        <v>9</v>
      </c>
      <c r="T5954">
        <v>12</v>
      </c>
    </row>
    <row r="5955" spans="8:20" x14ac:dyDescent="0.35">
      <c r="H5955">
        <v>770.10299999999995</v>
      </c>
      <c r="I5955">
        <v>60.104999999999997</v>
      </c>
      <c r="J5955" t="s">
        <v>35</v>
      </c>
      <c r="K5955" t="s">
        <v>1722</v>
      </c>
      <c r="L5955">
        <v>3</v>
      </c>
      <c r="M5955" t="s">
        <v>1735</v>
      </c>
      <c r="N5955">
        <v>3</v>
      </c>
      <c r="O5955">
        <v>11</v>
      </c>
      <c r="P5955">
        <v>14</v>
      </c>
      <c r="Q5955">
        <v>16</v>
      </c>
      <c r="R5955">
        <v>6</v>
      </c>
      <c r="S5955">
        <v>9</v>
      </c>
      <c r="T5955">
        <v>11</v>
      </c>
    </row>
    <row r="5956" spans="8:20" x14ac:dyDescent="0.35">
      <c r="H5956">
        <v>770.10400000000004</v>
      </c>
      <c r="I5956">
        <v>60.106000000000002</v>
      </c>
      <c r="J5956" t="s">
        <v>35</v>
      </c>
      <c r="K5956" t="s">
        <v>1706</v>
      </c>
      <c r="L5956">
        <v>3</v>
      </c>
      <c r="M5956" t="s">
        <v>1713</v>
      </c>
      <c r="N5956">
        <v>3</v>
      </c>
      <c r="O5956">
        <v>16</v>
      </c>
      <c r="P5956">
        <v>19</v>
      </c>
      <c r="Q5956">
        <v>21</v>
      </c>
      <c r="R5956">
        <v>3</v>
      </c>
      <c r="S5956">
        <v>6</v>
      </c>
      <c r="T5956">
        <v>8</v>
      </c>
    </row>
    <row r="5957" spans="8:20" x14ac:dyDescent="0.35">
      <c r="H5957">
        <v>770.10500000000002</v>
      </c>
      <c r="I5957">
        <v>60.106999999999999</v>
      </c>
      <c r="J5957" t="s">
        <v>35</v>
      </c>
      <c r="K5957" t="s">
        <v>168</v>
      </c>
      <c r="L5957">
        <v>3</v>
      </c>
      <c r="M5957" t="s">
        <v>1243</v>
      </c>
      <c r="N5957">
        <v>2</v>
      </c>
      <c r="O5957">
        <v>8</v>
      </c>
      <c r="P5957">
        <v>13</v>
      </c>
      <c r="Q5957">
        <v>15</v>
      </c>
      <c r="R5957">
        <v>7</v>
      </c>
      <c r="S5957">
        <v>12</v>
      </c>
      <c r="T5957">
        <v>14</v>
      </c>
    </row>
    <row r="5958" spans="8:20" x14ac:dyDescent="0.35">
      <c r="H5958">
        <v>770.10599999999999</v>
      </c>
      <c r="I5958">
        <v>60.107999999999997</v>
      </c>
      <c r="J5958" t="s">
        <v>35</v>
      </c>
      <c r="K5958" t="s">
        <v>1651</v>
      </c>
      <c r="L5958">
        <v>3</v>
      </c>
      <c r="M5958" t="s">
        <v>1653</v>
      </c>
      <c r="N5958">
        <v>4</v>
      </c>
      <c r="O5958">
        <v>20</v>
      </c>
      <c r="P5958">
        <v>20</v>
      </c>
      <c r="Q5958">
        <v>23</v>
      </c>
      <c r="R5958">
        <v>5</v>
      </c>
      <c r="S5958">
        <v>5</v>
      </c>
      <c r="T5958">
        <v>8</v>
      </c>
    </row>
    <row r="5959" spans="8:20" x14ac:dyDescent="0.35">
      <c r="H5959">
        <v>770.10699999999997</v>
      </c>
      <c r="I5959">
        <v>60.109000000000002</v>
      </c>
      <c r="J5959" t="s">
        <v>35</v>
      </c>
      <c r="K5959" t="s">
        <v>61</v>
      </c>
      <c r="L5959">
        <v>2</v>
      </c>
      <c r="M5959" t="s">
        <v>307</v>
      </c>
      <c r="N5959">
        <v>3</v>
      </c>
      <c r="O5959">
        <v>8</v>
      </c>
      <c r="P5959">
        <v>11</v>
      </c>
      <c r="Q5959">
        <v>13</v>
      </c>
      <c r="R5959">
        <v>12</v>
      </c>
      <c r="S5959">
        <v>15</v>
      </c>
      <c r="T5959">
        <v>17</v>
      </c>
    </row>
    <row r="5960" spans="8:20" x14ac:dyDescent="0.35">
      <c r="H5960">
        <v>770.10799999999995</v>
      </c>
      <c r="I5960">
        <v>60.11</v>
      </c>
      <c r="J5960" t="s">
        <v>35</v>
      </c>
      <c r="K5960" t="s">
        <v>38</v>
      </c>
      <c r="L5960">
        <v>2</v>
      </c>
      <c r="M5960" t="s">
        <v>723</v>
      </c>
      <c r="N5960">
        <v>3</v>
      </c>
      <c r="O5960">
        <v>12</v>
      </c>
      <c r="P5960">
        <v>15</v>
      </c>
      <c r="Q5960">
        <v>17</v>
      </c>
      <c r="R5960">
        <v>7</v>
      </c>
      <c r="S5960">
        <v>10</v>
      </c>
      <c r="T5960">
        <v>12</v>
      </c>
    </row>
    <row r="5961" spans="8:20" x14ac:dyDescent="0.35">
      <c r="H5961">
        <v>770.10900000000004</v>
      </c>
      <c r="I5961">
        <v>60.110999999999997</v>
      </c>
      <c r="J5961" t="s">
        <v>35</v>
      </c>
      <c r="K5961" t="s">
        <v>169</v>
      </c>
      <c r="L5961">
        <v>3</v>
      </c>
      <c r="M5961" t="s">
        <v>1088</v>
      </c>
      <c r="N5961">
        <v>3</v>
      </c>
      <c r="O5961">
        <v>6</v>
      </c>
      <c r="P5961">
        <v>9</v>
      </c>
      <c r="Q5961">
        <v>11</v>
      </c>
      <c r="R5961">
        <v>10</v>
      </c>
      <c r="S5961">
        <v>13</v>
      </c>
      <c r="T5961">
        <v>15</v>
      </c>
    </row>
    <row r="5962" spans="8:20" x14ac:dyDescent="0.35">
      <c r="H5962">
        <v>770.11</v>
      </c>
      <c r="I5962">
        <v>60.112000000000002</v>
      </c>
      <c r="J5962" t="s">
        <v>35</v>
      </c>
      <c r="K5962" t="s">
        <v>39</v>
      </c>
      <c r="L5962">
        <v>2</v>
      </c>
      <c r="M5962" t="s">
        <v>1252</v>
      </c>
      <c r="N5962">
        <v>3</v>
      </c>
      <c r="O5962">
        <v>13</v>
      </c>
      <c r="P5962">
        <v>16</v>
      </c>
      <c r="Q5962">
        <v>18</v>
      </c>
      <c r="R5962">
        <v>3</v>
      </c>
      <c r="S5962">
        <v>6</v>
      </c>
      <c r="T5962">
        <v>8</v>
      </c>
    </row>
    <row r="5963" spans="8:20" x14ac:dyDescent="0.35">
      <c r="H5963">
        <v>770.11099999999999</v>
      </c>
      <c r="I5963">
        <v>60.113</v>
      </c>
      <c r="J5963" t="s">
        <v>35</v>
      </c>
      <c r="K5963" t="s">
        <v>170</v>
      </c>
      <c r="L5963">
        <v>3</v>
      </c>
      <c r="M5963" t="s">
        <v>992</v>
      </c>
      <c r="N5963">
        <v>3</v>
      </c>
      <c r="O5963">
        <v>12</v>
      </c>
      <c r="P5963">
        <v>15</v>
      </c>
      <c r="Q5963">
        <v>17</v>
      </c>
      <c r="R5963">
        <v>5</v>
      </c>
      <c r="S5963">
        <v>8</v>
      </c>
      <c r="T5963">
        <v>10</v>
      </c>
    </row>
    <row r="5964" spans="8:20" x14ac:dyDescent="0.35">
      <c r="H5964">
        <v>770.11199999999997</v>
      </c>
      <c r="I5964">
        <v>60.113999999999997</v>
      </c>
      <c r="J5964" t="s">
        <v>35</v>
      </c>
      <c r="K5964" t="s">
        <v>25</v>
      </c>
      <c r="L5964">
        <v>3</v>
      </c>
      <c r="M5964" t="s">
        <v>1014</v>
      </c>
      <c r="N5964">
        <v>4</v>
      </c>
      <c r="O5964">
        <v>10</v>
      </c>
      <c r="P5964">
        <v>10</v>
      </c>
      <c r="Q5964">
        <v>13</v>
      </c>
      <c r="R5964">
        <v>10</v>
      </c>
      <c r="S5964">
        <v>10</v>
      </c>
      <c r="T5964">
        <v>13</v>
      </c>
    </row>
    <row r="5965" spans="8:20" x14ac:dyDescent="0.35">
      <c r="H5965">
        <v>770.11300000000006</v>
      </c>
      <c r="I5965">
        <v>60.115000000000002</v>
      </c>
      <c r="J5965" t="s">
        <v>35</v>
      </c>
      <c r="K5965" t="s">
        <v>171</v>
      </c>
      <c r="L5965">
        <v>3</v>
      </c>
      <c r="M5965" t="s">
        <v>1257</v>
      </c>
      <c r="N5965">
        <v>4</v>
      </c>
      <c r="O5965">
        <v>17</v>
      </c>
      <c r="P5965">
        <v>17</v>
      </c>
      <c r="Q5965">
        <v>20</v>
      </c>
      <c r="R5965">
        <v>6</v>
      </c>
      <c r="S5965">
        <v>6</v>
      </c>
      <c r="T5965">
        <v>9</v>
      </c>
    </row>
    <row r="5966" spans="8:20" x14ac:dyDescent="0.35">
      <c r="H5966">
        <v>770.11400000000003</v>
      </c>
      <c r="I5966">
        <v>60.116</v>
      </c>
      <c r="J5966" t="s">
        <v>35</v>
      </c>
      <c r="K5966" t="s">
        <v>62</v>
      </c>
      <c r="L5966">
        <v>2</v>
      </c>
      <c r="M5966" t="s">
        <v>245</v>
      </c>
      <c r="N5966">
        <v>3</v>
      </c>
      <c r="O5966">
        <v>13</v>
      </c>
      <c r="P5966">
        <v>16</v>
      </c>
      <c r="Q5966">
        <v>18</v>
      </c>
      <c r="R5966">
        <v>4</v>
      </c>
      <c r="S5966">
        <v>7</v>
      </c>
      <c r="T5966">
        <v>9</v>
      </c>
    </row>
    <row r="5967" spans="8:20" x14ac:dyDescent="0.35">
      <c r="H5967">
        <v>770.11500000000001</v>
      </c>
      <c r="I5967">
        <v>60.116999999999997</v>
      </c>
      <c r="J5967" t="s">
        <v>35</v>
      </c>
      <c r="K5967" t="s">
        <v>63</v>
      </c>
      <c r="L5967">
        <v>2</v>
      </c>
      <c r="M5967" t="s">
        <v>947</v>
      </c>
      <c r="N5967">
        <v>3</v>
      </c>
      <c r="O5967">
        <v>7</v>
      </c>
      <c r="P5967">
        <v>10</v>
      </c>
      <c r="Q5967">
        <v>12</v>
      </c>
      <c r="R5967">
        <v>7</v>
      </c>
      <c r="S5967">
        <v>10</v>
      </c>
      <c r="T5967">
        <v>12</v>
      </c>
    </row>
    <row r="5968" spans="8:20" x14ac:dyDescent="0.35">
      <c r="H5968">
        <v>770.11599999999999</v>
      </c>
      <c r="I5968">
        <v>60.118000000000002</v>
      </c>
      <c r="J5968" t="s">
        <v>35</v>
      </c>
      <c r="K5968" t="s">
        <v>172</v>
      </c>
      <c r="L5968">
        <v>3</v>
      </c>
      <c r="M5968" t="s">
        <v>948</v>
      </c>
      <c r="N5968">
        <v>3</v>
      </c>
      <c r="O5968">
        <v>4</v>
      </c>
      <c r="P5968">
        <v>7</v>
      </c>
      <c r="Q5968">
        <v>9</v>
      </c>
      <c r="R5968">
        <v>15</v>
      </c>
      <c r="S5968">
        <v>18</v>
      </c>
      <c r="T5968">
        <v>20</v>
      </c>
    </row>
    <row r="5969" spans="8:20" x14ac:dyDescent="0.35">
      <c r="H5969">
        <v>770.11699999999996</v>
      </c>
      <c r="I5969">
        <v>60.119</v>
      </c>
      <c r="J5969" t="s">
        <v>35</v>
      </c>
      <c r="K5969" t="s">
        <v>173</v>
      </c>
      <c r="L5969">
        <v>3</v>
      </c>
      <c r="M5969" t="s">
        <v>1250</v>
      </c>
      <c r="N5969">
        <v>3</v>
      </c>
      <c r="O5969">
        <v>7</v>
      </c>
      <c r="P5969">
        <v>10</v>
      </c>
      <c r="Q5969">
        <v>12</v>
      </c>
      <c r="R5969">
        <v>9</v>
      </c>
      <c r="S5969">
        <v>12</v>
      </c>
      <c r="T5969">
        <v>14</v>
      </c>
    </row>
    <row r="5970" spans="8:20" x14ac:dyDescent="0.35">
      <c r="H5970">
        <v>770.11800000000005</v>
      </c>
      <c r="I5970">
        <v>60.12</v>
      </c>
      <c r="J5970" t="s">
        <v>35</v>
      </c>
      <c r="K5970" t="s">
        <v>64</v>
      </c>
      <c r="L5970">
        <v>2</v>
      </c>
      <c r="M5970" t="s">
        <v>630</v>
      </c>
      <c r="N5970">
        <v>3</v>
      </c>
      <c r="O5970">
        <v>8</v>
      </c>
      <c r="P5970">
        <v>11</v>
      </c>
      <c r="Q5970">
        <v>13</v>
      </c>
      <c r="R5970">
        <v>6</v>
      </c>
      <c r="S5970">
        <v>9</v>
      </c>
      <c r="T5970">
        <v>11</v>
      </c>
    </row>
    <row r="5971" spans="8:20" x14ac:dyDescent="0.35">
      <c r="H5971">
        <v>770.11900000000003</v>
      </c>
      <c r="I5971">
        <v>60.121000000000002</v>
      </c>
      <c r="J5971" t="s">
        <v>35</v>
      </c>
      <c r="K5971" t="s">
        <v>174</v>
      </c>
      <c r="L5971">
        <v>3</v>
      </c>
      <c r="M5971" t="s">
        <v>798</v>
      </c>
      <c r="N5971">
        <v>4</v>
      </c>
      <c r="O5971">
        <v>15</v>
      </c>
      <c r="P5971">
        <v>15</v>
      </c>
      <c r="Q5971">
        <v>18</v>
      </c>
      <c r="R5971">
        <v>8</v>
      </c>
      <c r="S5971">
        <v>8</v>
      </c>
      <c r="T5971">
        <v>11</v>
      </c>
    </row>
    <row r="5972" spans="8:20" x14ac:dyDescent="0.35">
      <c r="H5972">
        <v>770.12</v>
      </c>
      <c r="I5972">
        <v>60.122</v>
      </c>
      <c r="J5972" t="s">
        <v>35</v>
      </c>
      <c r="K5972" t="s">
        <v>175</v>
      </c>
      <c r="L5972">
        <v>3</v>
      </c>
      <c r="M5972" t="s">
        <v>1258</v>
      </c>
      <c r="N5972">
        <v>3</v>
      </c>
      <c r="O5972">
        <v>8</v>
      </c>
      <c r="P5972">
        <v>11</v>
      </c>
      <c r="Q5972">
        <v>13</v>
      </c>
      <c r="R5972">
        <v>8</v>
      </c>
      <c r="S5972">
        <v>11</v>
      </c>
      <c r="T5972">
        <v>13</v>
      </c>
    </row>
    <row r="5973" spans="8:20" x14ac:dyDescent="0.35">
      <c r="H5973">
        <v>770.12099999999998</v>
      </c>
      <c r="I5973">
        <v>60.122999999999998</v>
      </c>
      <c r="J5973" t="s">
        <v>35</v>
      </c>
      <c r="K5973" t="s">
        <v>65</v>
      </c>
      <c r="L5973">
        <v>2</v>
      </c>
      <c r="M5973" t="s">
        <v>363</v>
      </c>
      <c r="N5973">
        <v>3</v>
      </c>
      <c r="O5973">
        <v>8</v>
      </c>
      <c r="P5973">
        <v>11</v>
      </c>
      <c r="Q5973">
        <v>13</v>
      </c>
      <c r="R5973">
        <v>7</v>
      </c>
      <c r="S5973">
        <v>10</v>
      </c>
      <c r="T5973">
        <v>12</v>
      </c>
    </row>
    <row r="5974" spans="8:20" x14ac:dyDescent="0.35">
      <c r="H5974">
        <v>770.12199999999996</v>
      </c>
      <c r="I5974">
        <v>60.124000000000002</v>
      </c>
      <c r="J5974" t="s">
        <v>35</v>
      </c>
      <c r="K5974" t="s">
        <v>176</v>
      </c>
      <c r="L5974">
        <v>3</v>
      </c>
      <c r="M5974" t="s">
        <v>1259</v>
      </c>
      <c r="N5974">
        <v>3</v>
      </c>
      <c r="O5974">
        <v>5</v>
      </c>
      <c r="P5974">
        <v>8</v>
      </c>
      <c r="Q5974">
        <v>10</v>
      </c>
      <c r="R5974">
        <v>10</v>
      </c>
      <c r="S5974">
        <v>13</v>
      </c>
      <c r="T5974">
        <v>15</v>
      </c>
    </row>
    <row r="5975" spans="8:20" x14ac:dyDescent="0.35">
      <c r="H5975">
        <v>770.12300000000005</v>
      </c>
      <c r="I5975">
        <v>60.125</v>
      </c>
      <c r="J5975" t="s">
        <v>35</v>
      </c>
      <c r="K5975" t="s">
        <v>1737</v>
      </c>
      <c r="L5975">
        <v>3</v>
      </c>
      <c r="M5975" t="s">
        <v>1744</v>
      </c>
      <c r="N5975">
        <v>4</v>
      </c>
      <c r="O5975">
        <v>20</v>
      </c>
      <c r="P5975">
        <v>20</v>
      </c>
      <c r="Q5975">
        <v>23</v>
      </c>
      <c r="R5975">
        <v>5</v>
      </c>
      <c r="S5975">
        <v>5</v>
      </c>
      <c r="T5975">
        <v>8</v>
      </c>
    </row>
    <row r="5976" spans="8:20" x14ac:dyDescent="0.35">
      <c r="H5976">
        <v>770.12400000000002</v>
      </c>
      <c r="I5976">
        <v>60.125999999999998</v>
      </c>
      <c r="J5976" t="s">
        <v>35</v>
      </c>
      <c r="K5976" t="s">
        <v>106</v>
      </c>
      <c r="L5976">
        <v>3</v>
      </c>
      <c r="M5976" t="s">
        <v>391</v>
      </c>
      <c r="N5976">
        <v>3</v>
      </c>
      <c r="O5976">
        <v>10</v>
      </c>
      <c r="P5976">
        <v>13</v>
      </c>
      <c r="Q5976">
        <v>15</v>
      </c>
      <c r="R5976">
        <v>5</v>
      </c>
      <c r="S5976">
        <v>8</v>
      </c>
      <c r="T5976">
        <v>10</v>
      </c>
    </row>
    <row r="5977" spans="8:20" x14ac:dyDescent="0.35">
      <c r="H5977">
        <v>770.125</v>
      </c>
      <c r="I5977">
        <v>60.127000000000002</v>
      </c>
      <c r="J5977" t="s">
        <v>35</v>
      </c>
      <c r="K5977" t="s">
        <v>40</v>
      </c>
      <c r="L5977">
        <v>2</v>
      </c>
      <c r="M5977" t="s">
        <v>1260</v>
      </c>
      <c r="N5977">
        <v>3</v>
      </c>
      <c r="O5977">
        <v>11</v>
      </c>
      <c r="P5977">
        <v>14</v>
      </c>
      <c r="Q5977">
        <v>16</v>
      </c>
      <c r="R5977">
        <v>7</v>
      </c>
      <c r="S5977">
        <v>10</v>
      </c>
      <c r="T5977">
        <v>12</v>
      </c>
    </row>
    <row r="5978" spans="8:20" x14ac:dyDescent="0.35">
      <c r="H5978">
        <v>770.12599999999998</v>
      </c>
      <c r="I5978">
        <v>60.128</v>
      </c>
      <c r="J5978" t="s">
        <v>35</v>
      </c>
      <c r="K5978" t="s">
        <v>177</v>
      </c>
      <c r="L5978">
        <v>3</v>
      </c>
      <c r="M5978" t="s">
        <v>1223</v>
      </c>
      <c r="N5978">
        <v>3</v>
      </c>
      <c r="O5978">
        <v>15</v>
      </c>
      <c r="P5978">
        <v>18</v>
      </c>
      <c r="Q5978">
        <v>20</v>
      </c>
      <c r="R5978">
        <v>2</v>
      </c>
      <c r="S5978">
        <v>5</v>
      </c>
      <c r="T5978">
        <v>7</v>
      </c>
    </row>
    <row r="5979" spans="8:20" x14ac:dyDescent="0.35">
      <c r="H5979">
        <v>770.12699999999995</v>
      </c>
      <c r="I5979">
        <v>60.128999999999998</v>
      </c>
      <c r="J5979" t="s">
        <v>35</v>
      </c>
      <c r="K5979" t="s">
        <v>66</v>
      </c>
      <c r="L5979">
        <v>2</v>
      </c>
      <c r="M5979" t="s">
        <v>1258</v>
      </c>
      <c r="N5979">
        <v>3</v>
      </c>
      <c r="O5979">
        <v>8</v>
      </c>
      <c r="P5979">
        <v>11</v>
      </c>
      <c r="Q5979">
        <v>13</v>
      </c>
      <c r="R5979">
        <v>8</v>
      </c>
      <c r="S5979">
        <v>11</v>
      </c>
      <c r="T5979">
        <v>13</v>
      </c>
    </row>
    <row r="5980" spans="8:20" x14ac:dyDescent="0.35">
      <c r="H5980">
        <v>770.12800000000004</v>
      </c>
      <c r="I5980">
        <v>60.13</v>
      </c>
      <c r="J5980" t="s">
        <v>35</v>
      </c>
      <c r="K5980" t="s">
        <v>67</v>
      </c>
      <c r="L5980">
        <v>2</v>
      </c>
      <c r="M5980" t="s">
        <v>455</v>
      </c>
      <c r="N5980">
        <v>3</v>
      </c>
      <c r="O5980">
        <v>7</v>
      </c>
      <c r="P5980">
        <v>10</v>
      </c>
      <c r="Q5980">
        <v>12</v>
      </c>
      <c r="R5980">
        <v>7</v>
      </c>
      <c r="S5980">
        <v>10</v>
      </c>
      <c r="T5980">
        <v>12</v>
      </c>
    </row>
    <row r="5981" spans="8:20" x14ac:dyDescent="0.35">
      <c r="H5981">
        <v>770.12900000000002</v>
      </c>
      <c r="I5981">
        <v>60.131</v>
      </c>
      <c r="J5981" t="s">
        <v>35</v>
      </c>
      <c r="K5981" t="s">
        <v>178</v>
      </c>
      <c r="L5981">
        <v>3</v>
      </c>
      <c r="M5981" t="s">
        <v>1042</v>
      </c>
      <c r="N5981">
        <v>3</v>
      </c>
      <c r="O5981">
        <v>10</v>
      </c>
      <c r="P5981">
        <v>13</v>
      </c>
      <c r="Q5981">
        <v>15</v>
      </c>
      <c r="R5981">
        <v>8</v>
      </c>
      <c r="S5981">
        <v>11</v>
      </c>
      <c r="T5981">
        <v>13</v>
      </c>
    </row>
    <row r="5982" spans="8:20" x14ac:dyDescent="0.35">
      <c r="H5982">
        <v>770.13</v>
      </c>
      <c r="I5982">
        <v>60.131999999999998</v>
      </c>
      <c r="J5982" t="s">
        <v>35</v>
      </c>
      <c r="K5982" t="s">
        <v>179</v>
      </c>
      <c r="L5982">
        <v>3</v>
      </c>
      <c r="M5982" t="s">
        <v>1234</v>
      </c>
      <c r="N5982">
        <v>4</v>
      </c>
      <c r="O5982">
        <v>17</v>
      </c>
      <c r="P5982">
        <v>17</v>
      </c>
      <c r="Q5982">
        <v>20</v>
      </c>
      <c r="R5982">
        <v>6</v>
      </c>
      <c r="S5982">
        <v>6</v>
      </c>
      <c r="T5982">
        <v>9</v>
      </c>
    </row>
    <row r="5983" spans="8:20" x14ac:dyDescent="0.35">
      <c r="H5983">
        <v>770.13099999999997</v>
      </c>
      <c r="I5983">
        <v>60.134</v>
      </c>
      <c r="J5983" t="s">
        <v>35</v>
      </c>
      <c r="K5983" t="s">
        <v>26</v>
      </c>
      <c r="L5983">
        <v>3</v>
      </c>
      <c r="M5983" t="s">
        <v>1261</v>
      </c>
      <c r="N5983">
        <v>4</v>
      </c>
      <c r="O5983">
        <v>10</v>
      </c>
      <c r="P5983">
        <v>10</v>
      </c>
      <c r="Q5983">
        <v>13</v>
      </c>
      <c r="R5983">
        <v>10</v>
      </c>
      <c r="S5983">
        <v>10</v>
      </c>
      <c r="T5983">
        <v>13</v>
      </c>
    </row>
    <row r="5984" spans="8:20" x14ac:dyDescent="0.35">
      <c r="H5984">
        <v>770.13199999999995</v>
      </c>
      <c r="I5984">
        <v>60.134999999999998</v>
      </c>
      <c r="J5984" t="s">
        <v>35</v>
      </c>
      <c r="K5984" t="s">
        <v>69</v>
      </c>
      <c r="L5984">
        <v>2</v>
      </c>
      <c r="M5984" t="s">
        <v>307</v>
      </c>
      <c r="N5984">
        <v>3</v>
      </c>
      <c r="O5984">
        <v>8</v>
      </c>
      <c r="P5984">
        <v>11</v>
      </c>
      <c r="Q5984">
        <v>13</v>
      </c>
      <c r="R5984">
        <v>12</v>
      </c>
      <c r="S5984">
        <v>15</v>
      </c>
      <c r="T5984">
        <v>17</v>
      </c>
    </row>
    <row r="5985" spans="8:20" x14ac:dyDescent="0.35">
      <c r="H5985">
        <v>770.13300000000004</v>
      </c>
      <c r="I5985">
        <v>60.136000000000003</v>
      </c>
      <c r="J5985" t="s">
        <v>35</v>
      </c>
      <c r="K5985" t="s">
        <v>1531</v>
      </c>
      <c r="L5985">
        <v>3</v>
      </c>
      <c r="M5985" t="s">
        <v>1557</v>
      </c>
      <c r="N5985">
        <v>4</v>
      </c>
      <c r="O5985">
        <v>16</v>
      </c>
      <c r="P5985">
        <v>16</v>
      </c>
      <c r="Q5985">
        <v>19</v>
      </c>
      <c r="R5985">
        <v>8</v>
      </c>
      <c r="S5985">
        <v>8</v>
      </c>
      <c r="T5985">
        <v>11</v>
      </c>
    </row>
    <row r="5986" spans="8:20" x14ac:dyDescent="0.35">
      <c r="H5986">
        <v>770.13400000000001</v>
      </c>
      <c r="I5986">
        <v>60.137</v>
      </c>
      <c r="J5986" t="s">
        <v>35</v>
      </c>
      <c r="K5986" t="s">
        <v>41</v>
      </c>
      <c r="L5986">
        <v>2</v>
      </c>
      <c r="M5986" t="s">
        <v>315</v>
      </c>
      <c r="N5986">
        <v>3</v>
      </c>
      <c r="O5986">
        <v>14</v>
      </c>
      <c r="P5986">
        <v>17</v>
      </c>
      <c r="Q5986">
        <v>19</v>
      </c>
      <c r="R5986">
        <v>5</v>
      </c>
      <c r="S5986">
        <v>8</v>
      </c>
      <c r="T5986">
        <v>10</v>
      </c>
    </row>
    <row r="5987" spans="8:20" x14ac:dyDescent="0.35">
      <c r="H5987">
        <v>770.13499999999999</v>
      </c>
      <c r="I5987">
        <v>60.137999999999998</v>
      </c>
      <c r="J5987" t="s">
        <v>35</v>
      </c>
      <c r="K5987" t="s">
        <v>180</v>
      </c>
      <c r="L5987">
        <v>3</v>
      </c>
      <c r="M5987" t="s">
        <v>541</v>
      </c>
      <c r="N5987">
        <v>4</v>
      </c>
      <c r="O5987">
        <v>13</v>
      </c>
      <c r="P5987">
        <v>13</v>
      </c>
      <c r="Q5987">
        <v>16</v>
      </c>
      <c r="R5987">
        <v>12</v>
      </c>
      <c r="S5987">
        <v>12</v>
      </c>
      <c r="T5987">
        <v>15</v>
      </c>
    </row>
    <row r="5988" spans="8:20" x14ac:dyDescent="0.35">
      <c r="H5988">
        <v>770.13599999999997</v>
      </c>
      <c r="I5988">
        <v>60.139000000000003</v>
      </c>
      <c r="J5988" t="s">
        <v>35</v>
      </c>
      <c r="K5988" t="s">
        <v>70</v>
      </c>
      <c r="L5988">
        <v>2</v>
      </c>
      <c r="M5988" t="s">
        <v>455</v>
      </c>
      <c r="N5988">
        <v>3</v>
      </c>
      <c r="O5988">
        <v>7</v>
      </c>
      <c r="P5988">
        <v>10</v>
      </c>
      <c r="Q5988">
        <v>12</v>
      </c>
      <c r="R5988">
        <v>7</v>
      </c>
      <c r="S5988">
        <v>10</v>
      </c>
      <c r="T5988">
        <v>12</v>
      </c>
    </row>
    <row r="5989" spans="8:20" x14ac:dyDescent="0.35">
      <c r="H5989">
        <v>789.06100000000004</v>
      </c>
      <c r="I5989">
        <v>61.061999999999998</v>
      </c>
      <c r="J5989" t="s">
        <v>140</v>
      </c>
      <c r="K5989" t="s">
        <v>30</v>
      </c>
      <c r="L5989">
        <v>3</v>
      </c>
      <c r="M5989" t="s">
        <v>1219</v>
      </c>
      <c r="N5989">
        <v>4</v>
      </c>
      <c r="O5989">
        <v>15</v>
      </c>
      <c r="P5989">
        <v>15</v>
      </c>
      <c r="Q5989">
        <v>18</v>
      </c>
      <c r="R5989">
        <v>10</v>
      </c>
      <c r="S5989">
        <v>10</v>
      </c>
      <c r="T5989">
        <v>13</v>
      </c>
    </row>
    <row r="5990" spans="8:20" x14ac:dyDescent="0.35">
      <c r="H5990">
        <v>789.06200000000001</v>
      </c>
      <c r="I5990">
        <v>61.063000000000002</v>
      </c>
      <c r="J5990" t="s">
        <v>140</v>
      </c>
      <c r="K5990" t="s">
        <v>141</v>
      </c>
      <c r="L5990">
        <v>3</v>
      </c>
      <c r="M5990" t="s">
        <v>519</v>
      </c>
      <c r="N5990">
        <v>3</v>
      </c>
      <c r="O5990">
        <v>7</v>
      </c>
      <c r="P5990">
        <v>10</v>
      </c>
      <c r="Q5990">
        <v>12</v>
      </c>
      <c r="R5990">
        <v>12</v>
      </c>
      <c r="S5990">
        <v>15</v>
      </c>
      <c r="T5990">
        <v>17</v>
      </c>
    </row>
    <row r="5991" spans="8:20" x14ac:dyDescent="0.35">
      <c r="H5991">
        <v>789.06299999999999</v>
      </c>
      <c r="I5991">
        <v>61.064</v>
      </c>
      <c r="J5991" t="s">
        <v>140</v>
      </c>
      <c r="K5991" t="s">
        <v>142</v>
      </c>
      <c r="L5991">
        <v>3</v>
      </c>
      <c r="M5991" t="s">
        <v>903</v>
      </c>
      <c r="N5991">
        <v>4</v>
      </c>
      <c r="O5991">
        <v>12</v>
      </c>
      <c r="P5991">
        <v>12</v>
      </c>
      <c r="Q5991">
        <v>15</v>
      </c>
      <c r="R5991">
        <v>11</v>
      </c>
      <c r="S5991">
        <v>11</v>
      </c>
      <c r="T5991">
        <v>14</v>
      </c>
    </row>
    <row r="5992" spans="8:20" x14ac:dyDescent="0.35">
      <c r="H5992">
        <v>789.06399999999996</v>
      </c>
      <c r="I5992">
        <v>61.064999999999998</v>
      </c>
      <c r="J5992" t="s">
        <v>140</v>
      </c>
      <c r="K5992" t="s">
        <v>36</v>
      </c>
      <c r="L5992">
        <v>3</v>
      </c>
      <c r="M5992" t="s">
        <v>1262</v>
      </c>
      <c r="N5992">
        <v>4</v>
      </c>
      <c r="O5992">
        <v>15</v>
      </c>
      <c r="P5992">
        <v>15</v>
      </c>
      <c r="Q5992">
        <v>18</v>
      </c>
      <c r="R5992">
        <v>8</v>
      </c>
      <c r="S5992">
        <v>8</v>
      </c>
      <c r="T5992">
        <v>11</v>
      </c>
    </row>
    <row r="5993" spans="8:20" x14ac:dyDescent="0.35">
      <c r="H5993">
        <v>789.06500000000005</v>
      </c>
      <c r="I5993">
        <v>61.066000000000003</v>
      </c>
      <c r="J5993" t="s">
        <v>140</v>
      </c>
      <c r="K5993" t="s">
        <v>143</v>
      </c>
      <c r="L5993">
        <v>3</v>
      </c>
      <c r="M5993" t="s">
        <v>711</v>
      </c>
      <c r="N5993">
        <v>4</v>
      </c>
      <c r="O5993">
        <v>16</v>
      </c>
      <c r="P5993">
        <v>16</v>
      </c>
      <c r="Q5993">
        <v>19</v>
      </c>
      <c r="R5993">
        <v>7</v>
      </c>
      <c r="S5993">
        <v>7</v>
      </c>
      <c r="T5993">
        <v>10</v>
      </c>
    </row>
    <row r="5994" spans="8:20" x14ac:dyDescent="0.35">
      <c r="H5994">
        <v>789.06600000000003</v>
      </c>
      <c r="I5994">
        <v>61.067</v>
      </c>
      <c r="J5994" t="s">
        <v>140</v>
      </c>
      <c r="K5994" t="s">
        <v>144</v>
      </c>
      <c r="L5994">
        <v>3</v>
      </c>
      <c r="M5994" t="s">
        <v>1246</v>
      </c>
      <c r="N5994">
        <v>4</v>
      </c>
      <c r="O5994">
        <v>12</v>
      </c>
      <c r="P5994">
        <v>12</v>
      </c>
      <c r="Q5994">
        <v>15</v>
      </c>
      <c r="R5994">
        <v>12</v>
      </c>
      <c r="S5994">
        <v>12</v>
      </c>
      <c r="T5994">
        <v>15</v>
      </c>
    </row>
    <row r="5995" spans="8:20" x14ac:dyDescent="0.35">
      <c r="H5995">
        <v>789.06700000000001</v>
      </c>
      <c r="I5995">
        <v>61.067999999999998</v>
      </c>
      <c r="J5995" t="s">
        <v>140</v>
      </c>
      <c r="K5995" t="s">
        <v>56</v>
      </c>
      <c r="L5995">
        <v>3</v>
      </c>
      <c r="M5995" t="s">
        <v>1240</v>
      </c>
      <c r="N5995">
        <v>3</v>
      </c>
      <c r="O5995">
        <v>7</v>
      </c>
      <c r="P5995">
        <v>10</v>
      </c>
      <c r="Q5995">
        <v>12</v>
      </c>
      <c r="R5995">
        <v>9</v>
      </c>
      <c r="S5995">
        <v>12</v>
      </c>
      <c r="T5995">
        <v>14</v>
      </c>
    </row>
    <row r="5996" spans="8:20" x14ac:dyDescent="0.35">
      <c r="H5996">
        <v>789.06799999999998</v>
      </c>
      <c r="I5996">
        <v>61.069000000000003</v>
      </c>
      <c r="J5996" t="s">
        <v>140</v>
      </c>
      <c r="K5996" t="s">
        <v>145</v>
      </c>
      <c r="L5996">
        <v>3</v>
      </c>
      <c r="M5996" t="s">
        <v>906</v>
      </c>
      <c r="N5996">
        <v>4</v>
      </c>
      <c r="O5996">
        <v>13</v>
      </c>
      <c r="P5996">
        <v>13</v>
      </c>
      <c r="Q5996">
        <v>16</v>
      </c>
      <c r="R5996">
        <v>12</v>
      </c>
      <c r="S5996">
        <v>12</v>
      </c>
      <c r="T5996">
        <v>15</v>
      </c>
    </row>
    <row r="5997" spans="8:20" x14ac:dyDescent="0.35">
      <c r="H5997">
        <v>789.06899999999996</v>
      </c>
      <c r="I5997">
        <v>61.070999999999998</v>
      </c>
      <c r="J5997" t="s">
        <v>140</v>
      </c>
      <c r="K5997" t="s">
        <v>147</v>
      </c>
      <c r="L5997">
        <v>3</v>
      </c>
      <c r="M5997" t="s">
        <v>933</v>
      </c>
      <c r="N5997">
        <v>4</v>
      </c>
      <c r="O5997">
        <v>18</v>
      </c>
      <c r="P5997">
        <v>18</v>
      </c>
      <c r="Q5997">
        <v>21</v>
      </c>
      <c r="R5997">
        <v>6</v>
      </c>
      <c r="S5997">
        <v>6</v>
      </c>
      <c r="T5997">
        <v>9</v>
      </c>
    </row>
    <row r="5998" spans="8:20" x14ac:dyDescent="0.35">
      <c r="H5998">
        <v>789.07</v>
      </c>
      <c r="I5998">
        <v>61.072000000000003</v>
      </c>
      <c r="J5998" t="s">
        <v>140</v>
      </c>
      <c r="K5998" t="s">
        <v>28</v>
      </c>
      <c r="L5998">
        <v>3</v>
      </c>
      <c r="M5998" t="s">
        <v>1631</v>
      </c>
      <c r="N5998">
        <v>4</v>
      </c>
      <c r="O5998">
        <v>19</v>
      </c>
      <c r="P5998">
        <v>19</v>
      </c>
      <c r="Q5998">
        <v>22</v>
      </c>
      <c r="R5998">
        <v>7</v>
      </c>
      <c r="S5998">
        <v>7</v>
      </c>
      <c r="T5998">
        <v>10</v>
      </c>
    </row>
    <row r="5999" spans="8:20" x14ac:dyDescent="0.35">
      <c r="H5999">
        <v>789.07100000000003</v>
      </c>
      <c r="I5999">
        <v>61.073</v>
      </c>
      <c r="J5999" t="s">
        <v>140</v>
      </c>
      <c r="K5999" t="s">
        <v>148</v>
      </c>
      <c r="L5999">
        <v>3</v>
      </c>
      <c r="M5999" t="s">
        <v>712</v>
      </c>
      <c r="N5999">
        <v>4</v>
      </c>
      <c r="O5999">
        <v>9</v>
      </c>
      <c r="P5999">
        <v>9</v>
      </c>
      <c r="Q5999">
        <v>12</v>
      </c>
      <c r="R5999">
        <v>12</v>
      </c>
      <c r="S5999">
        <v>12</v>
      </c>
      <c r="T5999">
        <v>15</v>
      </c>
    </row>
    <row r="6000" spans="8:20" x14ac:dyDescent="0.35">
      <c r="H6000">
        <v>789.072</v>
      </c>
      <c r="I6000">
        <v>61.073999999999998</v>
      </c>
      <c r="J6000" t="s">
        <v>140</v>
      </c>
      <c r="K6000" t="s">
        <v>149</v>
      </c>
      <c r="L6000">
        <v>3</v>
      </c>
      <c r="M6000" t="s">
        <v>1263</v>
      </c>
      <c r="N6000">
        <v>4</v>
      </c>
      <c r="O6000">
        <v>5</v>
      </c>
      <c r="P6000">
        <v>5</v>
      </c>
      <c r="Q6000">
        <v>8</v>
      </c>
      <c r="R6000">
        <v>18</v>
      </c>
      <c r="S6000">
        <v>18</v>
      </c>
      <c r="T6000">
        <v>21</v>
      </c>
    </row>
    <row r="6001" spans="8:20" x14ac:dyDescent="0.35">
      <c r="H6001">
        <v>789.07299999999998</v>
      </c>
      <c r="I6001">
        <v>61.075000000000003</v>
      </c>
      <c r="J6001" t="s">
        <v>140</v>
      </c>
      <c r="K6001" t="s">
        <v>150</v>
      </c>
      <c r="L6001">
        <v>3</v>
      </c>
      <c r="M6001" t="s">
        <v>718</v>
      </c>
      <c r="N6001">
        <v>4</v>
      </c>
      <c r="O6001">
        <v>12</v>
      </c>
      <c r="P6001">
        <v>12</v>
      </c>
      <c r="Q6001">
        <v>15</v>
      </c>
      <c r="R6001">
        <v>11</v>
      </c>
      <c r="S6001">
        <v>11</v>
      </c>
      <c r="T6001">
        <v>14</v>
      </c>
    </row>
    <row r="6002" spans="8:20" x14ac:dyDescent="0.35">
      <c r="H6002">
        <v>789.07399999999996</v>
      </c>
      <c r="I6002">
        <v>61.076000000000001</v>
      </c>
      <c r="J6002" t="s">
        <v>140</v>
      </c>
      <c r="K6002" t="s">
        <v>151</v>
      </c>
      <c r="L6002">
        <v>3</v>
      </c>
      <c r="M6002" t="s">
        <v>723</v>
      </c>
      <c r="N6002">
        <v>3</v>
      </c>
      <c r="O6002">
        <v>12</v>
      </c>
      <c r="P6002">
        <v>15</v>
      </c>
      <c r="Q6002">
        <v>17</v>
      </c>
      <c r="R6002">
        <v>7</v>
      </c>
      <c r="S6002">
        <v>10</v>
      </c>
      <c r="T6002">
        <v>12</v>
      </c>
    </row>
    <row r="6003" spans="8:20" x14ac:dyDescent="0.35">
      <c r="H6003">
        <v>789.07500000000005</v>
      </c>
      <c r="I6003">
        <v>61.076999999999998</v>
      </c>
      <c r="J6003" t="s">
        <v>140</v>
      </c>
      <c r="K6003" t="s">
        <v>152</v>
      </c>
      <c r="L6003">
        <v>3</v>
      </c>
      <c r="M6003" t="s">
        <v>980</v>
      </c>
      <c r="N6003">
        <v>4</v>
      </c>
      <c r="O6003">
        <v>15</v>
      </c>
      <c r="P6003">
        <v>15</v>
      </c>
      <c r="Q6003">
        <v>18</v>
      </c>
      <c r="R6003">
        <v>9</v>
      </c>
      <c r="S6003">
        <v>9</v>
      </c>
      <c r="T6003">
        <v>12</v>
      </c>
    </row>
    <row r="6004" spans="8:20" x14ac:dyDescent="0.35">
      <c r="H6004">
        <v>789.07600000000002</v>
      </c>
      <c r="I6004">
        <v>61.078000000000003</v>
      </c>
      <c r="J6004" t="s">
        <v>140</v>
      </c>
      <c r="K6004" t="s">
        <v>1752</v>
      </c>
      <c r="L6004">
        <v>3</v>
      </c>
      <c r="M6004" t="s">
        <v>1764</v>
      </c>
      <c r="N6004">
        <v>4</v>
      </c>
      <c r="O6004">
        <v>18</v>
      </c>
      <c r="P6004">
        <v>18</v>
      </c>
      <c r="Q6004">
        <v>21</v>
      </c>
      <c r="R6004">
        <v>8</v>
      </c>
      <c r="S6004">
        <v>8</v>
      </c>
      <c r="T6004">
        <v>11</v>
      </c>
    </row>
    <row r="6005" spans="8:20" x14ac:dyDescent="0.35">
      <c r="H6005">
        <v>789.077</v>
      </c>
      <c r="I6005">
        <v>61.079000000000001</v>
      </c>
      <c r="J6005" t="s">
        <v>140</v>
      </c>
      <c r="K6005" t="s">
        <v>153</v>
      </c>
      <c r="L6005">
        <v>3</v>
      </c>
      <c r="M6005" t="s">
        <v>363</v>
      </c>
      <c r="N6005">
        <v>3</v>
      </c>
      <c r="O6005">
        <v>8</v>
      </c>
      <c r="P6005">
        <v>11</v>
      </c>
      <c r="Q6005">
        <v>13</v>
      </c>
      <c r="R6005">
        <v>7</v>
      </c>
      <c r="S6005">
        <v>10</v>
      </c>
      <c r="T6005">
        <v>12</v>
      </c>
    </row>
    <row r="6006" spans="8:20" x14ac:dyDescent="0.35">
      <c r="H6006">
        <v>789.07799999999997</v>
      </c>
      <c r="I6006">
        <v>61.08</v>
      </c>
      <c r="J6006" t="s">
        <v>140</v>
      </c>
      <c r="K6006" t="s">
        <v>1606</v>
      </c>
      <c r="L6006">
        <v>3</v>
      </c>
      <c r="M6006" t="s">
        <v>1612</v>
      </c>
      <c r="N6006">
        <v>3</v>
      </c>
      <c r="O6006">
        <v>5</v>
      </c>
      <c r="P6006">
        <v>8</v>
      </c>
      <c r="Q6006">
        <v>10</v>
      </c>
      <c r="R6006">
        <v>13</v>
      </c>
      <c r="S6006">
        <v>16</v>
      </c>
      <c r="T6006">
        <v>18</v>
      </c>
    </row>
    <row r="6007" spans="8:20" x14ac:dyDescent="0.35">
      <c r="H6007">
        <v>789.07899999999995</v>
      </c>
      <c r="I6007">
        <v>61.081000000000003</v>
      </c>
      <c r="J6007" t="s">
        <v>140</v>
      </c>
      <c r="K6007" t="s">
        <v>154</v>
      </c>
      <c r="L6007">
        <v>3</v>
      </c>
      <c r="M6007" t="s">
        <v>528</v>
      </c>
      <c r="N6007">
        <v>4</v>
      </c>
      <c r="O6007">
        <v>15</v>
      </c>
      <c r="P6007">
        <v>15</v>
      </c>
      <c r="Q6007">
        <v>18</v>
      </c>
      <c r="R6007">
        <v>7</v>
      </c>
      <c r="S6007">
        <v>7</v>
      </c>
      <c r="T6007">
        <v>10</v>
      </c>
    </row>
    <row r="6008" spans="8:20" x14ac:dyDescent="0.35">
      <c r="H6008">
        <v>789.08</v>
      </c>
      <c r="I6008">
        <v>61.082000000000001</v>
      </c>
      <c r="J6008" t="s">
        <v>140</v>
      </c>
      <c r="K6008" t="s">
        <v>155</v>
      </c>
      <c r="L6008">
        <v>3</v>
      </c>
      <c r="M6008" t="s">
        <v>421</v>
      </c>
      <c r="N6008">
        <v>4</v>
      </c>
      <c r="O6008">
        <v>14</v>
      </c>
      <c r="P6008">
        <v>14</v>
      </c>
      <c r="Q6008">
        <v>17</v>
      </c>
      <c r="R6008">
        <v>10</v>
      </c>
      <c r="S6008">
        <v>10</v>
      </c>
      <c r="T6008">
        <v>13</v>
      </c>
    </row>
    <row r="6009" spans="8:20" x14ac:dyDescent="0.35">
      <c r="H6009">
        <v>789.08100000000002</v>
      </c>
      <c r="I6009">
        <v>61.084000000000003</v>
      </c>
      <c r="J6009" t="s">
        <v>140</v>
      </c>
      <c r="K6009" t="s">
        <v>1666</v>
      </c>
      <c r="L6009">
        <v>3</v>
      </c>
      <c r="M6009" t="s">
        <v>1682</v>
      </c>
      <c r="N6009">
        <v>4</v>
      </c>
      <c r="O6009">
        <v>16</v>
      </c>
      <c r="P6009">
        <v>16</v>
      </c>
      <c r="Q6009">
        <v>19</v>
      </c>
      <c r="R6009">
        <v>10</v>
      </c>
      <c r="S6009">
        <v>10</v>
      </c>
      <c r="T6009">
        <v>13</v>
      </c>
    </row>
    <row r="6010" spans="8:20" x14ac:dyDescent="0.35">
      <c r="H6010">
        <v>789.08199999999999</v>
      </c>
      <c r="I6010">
        <v>61.085000000000001</v>
      </c>
      <c r="J6010" t="s">
        <v>140</v>
      </c>
      <c r="K6010" t="s">
        <v>156</v>
      </c>
      <c r="L6010">
        <v>3</v>
      </c>
      <c r="M6010" t="s">
        <v>1196</v>
      </c>
      <c r="N6010">
        <v>4</v>
      </c>
      <c r="O6010">
        <v>16</v>
      </c>
      <c r="P6010">
        <v>16</v>
      </c>
      <c r="Q6010">
        <v>19</v>
      </c>
      <c r="R6010">
        <v>7</v>
      </c>
      <c r="S6010">
        <v>7</v>
      </c>
      <c r="T6010">
        <v>10</v>
      </c>
    </row>
    <row r="6011" spans="8:20" x14ac:dyDescent="0.35">
      <c r="H6011">
        <v>789.08299999999997</v>
      </c>
      <c r="I6011">
        <v>61.085999999999999</v>
      </c>
      <c r="J6011" t="s">
        <v>140</v>
      </c>
      <c r="K6011" t="s">
        <v>37</v>
      </c>
      <c r="L6011">
        <v>3</v>
      </c>
      <c r="M6011" t="s">
        <v>1264</v>
      </c>
      <c r="N6011">
        <v>3</v>
      </c>
      <c r="O6011">
        <v>8</v>
      </c>
      <c r="P6011">
        <v>11</v>
      </c>
      <c r="Q6011">
        <v>13</v>
      </c>
      <c r="R6011">
        <v>8</v>
      </c>
      <c r="S6011">
        <v>11</v>
      </c>
      <c r="T6011">
        <v>13</v>
      </c>
    </row>
    <row r="6012" spans="8:20" x14ac:dyDescent="0.35">
      <c r="H6012">
        <v>789.08399999999995</v>
      </c>
      <c r="I6012">
        <v>61.087000000000003</v>
      </c>
      <c r="J6012" t="s">
        <v>140</v>
      </c>
      <c r="K6012" t="s">
        <v>157</v>
      </c>
      <c r="L6012">
        <v>3</v>
      </c>
      <c r="M6012" t="s">
        <v>723</v>
      </c>
      <c r="N6012">
        <v>3</v>
      </c>
      <c r="O6012">
        <v>12</v>
      </c>
      <c r="P6012">
        <v>15</v>
      </c>
      <c r="Q6012">
        <v>17</v>
      </c>
      <c r="R6012">
        <v>7</v>
      </c>
      <c r="S6012">
        <v>10</v>
      </c>
      <c r="T6012">
        <v>12</v>
      </c>
    </row>
    <row r="6013" spans="8:20" x14ac:dyDescent="0.35">
      <c r="H6013">
        <v>789.08500000000004</v>
      </c>
      <c r="I6013">
        <v>61.088000000000001</v>
      </c>
      <c r="J6013" t="s">
        <v>140</v>
      </c>
      <c r="K6013" t="s">
        <v>58</v>
      </c>
      <c r="L6013">
        <v>3</v>
      </c>
      <c r="M6013" t="s">
        <v>711</v>
      </c>
      <c r="N6013">
        <v>4</v>
      </c>
      <c r="O6013">
        <v>16</v>
      </c>
      <c r="P6013">
        <v>16</v>
      </c>
      <c r="Q6013">
        <v>19</v>
      </c>
      <c r="R6013">
        <v>7</v>
      </c>
      <c r="S6013">
        <v>7</v>
      </c>
      <c r="T6013">
        <v>10</v>
      </c>
    </row>
    <row r="6014" spans="8:20" x14ac:dyDescent="0.35">
      <c r="H6014">
        <v>789.08600000000001</v>
      </c>
      <c r="I6014">
        <v>61.088999999999999</v>
      </c>
      <c r="J6014" t="s">
        <v>140</v>
      </c>
      <c r="K6014" t="s">
        <v>59</v>
      </c>
      <c r="L6014">
        <v>3</v>
      </c>
      <c r="M6014" t="s">
        <v>724</v>
      </c>
      <c r="N6014">
        <v>3</v>
      </c>
      <c r="O6014">
        <v>10</v>
      </c>
      <c r="P6014">
        <v>13</v>
      </c>
      <c r="Q6014">
        <v>15</v>
      </c>
      <c r="R6014">
        <v>9</v>
      </c>
      <c r="S6014">
        <v>12</v>
      </c>
      <c r="T6014">
        <v>14</v>
      </c>
    </row>
    <row r="6015" spans="8:20" x14ac:dyDescent="0.35">
      <c r="H6015">
        <v>789.08699999999999</v>
      </c>
      <c r="I6015">
        <v>61.09</v>
      </c>
      <c r="J6015" t="s">
        <v>140</v>
      </c>
      <c r="K6015" t="s">
        <v>158</v>
      </c>
      <c r="L6015">
        <v>3</v>
      </c>
      <c r="M6015" t="s">
        <v>974</v>
      </c>
      <c r="N6015">
        <v>3</v>
      </c>
      <c r="O6015">
        <v>9</v>
      </c>
      <c r="P6015">
        <v>12</v>
      </c>
      <c r="Q6015">
        <v>14</v>
      </c>
      <c r="R6015">
        <v>9</v>
      </c>
      <c r="S6015">
        <v>12</v>
      </c>
      <c r="T6015">
        <v>14</v>
      </c>
    </row>
    <row r="6016" spans="8:20" x14ac:dyDescent="0.35">
      <c r="H6016">
        <v>789.08799999999997</v>
      </c>
      <c r="I6016">
        <v>61.091000000000001</v>
      </c>
      <c r="J6016" t="s">
        <v>140</v>
      </c>
      <c r="K6016" t="s">
        <v>159</v>
      </c>
      <c r="L6016">
        <v>3</v>
      </c>
      <c r="M6016" t="s">
        <v>729</v>
      </c>
      <c r="N6016">
        <v>4</v>
      </c>
      <c r="O6016">
        <v>9</v>
      </c>
      <c r="P6016">
        <v>9</v>
      </c>
      <c r="Q6016">
        <v>12</v>
      </c>
      <c r="R6016">
        <v>11</v>
      </c>
      <c r="S6016">
        <v>11</v>
      </c>
      <c r="T6016">
        <v>14</v>
      </c>
    </row>
    <row r="6017" spans="8:20" x14ac:dyDescent="0.35">
      <c r="H6017">
        <v>789.08900000000006</v>
      </c>
      <c r="I6017">
        <v>61.091999999999999</v>
      </c>
      <c r="J6017" t="s">
        <v>140</v>
      </c>
      <c r="K6017" t="s">
        <v>160</v>
      </c>
      <c r="L6017">
        <v>3</v>
      </c>
      <c r="M6017" t="s">
        <v>683</v>
      </c>
      <c r="N6017">
        <v>4</v>
      </c>
      <c r="O6017">
        <v>12</v>
      </c>
      <c r="P6017">
        <v>12</v>
      </c>
      <c r="Q6017">
        <v>15</v>
      </c>
      <c r="R6017">
        <v>12</v>
      </c>
      <c r="S6017">
        <v>12</v>
      </c>
      <c r="T6017">
        <v>15</v>
      </c>
    </row>
    <row r="6018" spans="8:20" x14ac:dyDescent="0.35">
      <c r="H6018">
        <v>789.09</v>
      </c>
      <c r="I6018">
        <v>61.093000000000004</v>
      </c>
      <c r="J6018" t="s">
        <v>140</v>
      </c>
      <c r="K6018" t="s">
        <v>161</v>
      </c>
      <c r="L6018">
        <v>3</v>
      </c>
      <c r="M6018" t="s">
        <v>711</v>
      </c>
      <c r="N6018">
        <v>4</v>
      </c>
      <c r="O6018">
        <v>16</v>
      </c>
      <c r="P6018">
        <v>16</v>
      </c>
      <c r="Q6018">
        <v>19</v>
      </c>
      <c r="R6018">
        <v>7</v>
      </c>
      <c r="S6018">
        <v>7</v>
      </c>
      <c r="T6018">
        <v>10</v>
      </c>
    </row>
    <row r="6019" spans="8:20" x14ac:dyDescent="0.35">
      <c r="H6019">
        <v>789.09100000000001</v>
      </c>
      <c r="I6019">
        <v>61.094000000000001</v>
      </c>
      <c r="J6019" t="s">
        <v>140</v>
      </c>
      <c r="K6019" t="s">
        <v>1374</v>
      </c>
      <c r="L6019">
        <v>3</v>
      </c>
      <c r="M6019" t="s">
        <v>1398</v>
      </c>
      <c r="N6019">
        <v>4</v>
      </c>
      <c r="O6019">
        <v>14</v>
      </c>
      <c r="P6019">
        <v>14</v>
      </c>
      <c r="Q6019">
        <v>17</v>
      </c>
      <c r="R6019">
        <v>7</v>
      </c>
      <c r="S6019">
        <v>7</v>
      </c>
      <c r="T6019">
        <v>10</v>
      </c>
    </row>
    <row r="6020" spans="8:20" x14ac:dyDescent="0.35">
      <c r="H6020">
        <v>789.09199999999998</v>
      </c>
      <c r="I6020">
        <v>61.094999999999999</v>
      </c>
      <c r="J6020" t="s">
        <v>140</v>
      </c>
      <c r="K6020" t="s">
        <v>162</v>
      </c>
      <c r="L6020">
        <v>3</v>
      </c>
      <c r="M6020" t="s">
        <v>980</v>
      </c>
      <c r="N6020">
        <v>4</v>
      </c>
      <c r="O6020">
        <v>15</v>
      </c>
      <c r="P6020">
        <v>15</v>
      </c>
      <c r="Q6020">
        <v>18</v>
      </c>
      <c r="R6020">
        <v>9</v>
      </c>
      <c r="S6020">
        <v>9</v>
      </c>
      <c r="T6020">
        <v>12</v>
      </c>
    </row>
    <row r="6021" spans="8:20" x14ac:dyDescent="0.35">
      <c r="H6021">
        <v>789.09299999999996</v>
      </c>
      <c r="I6021">
        <v>61.095999999999997</v>
      </c>
      <c r="J6021" t="s">
        <v>140</v>
      </c>
      <c r="K6021" t="s">
        <v>163</v>
      </c>
      <c r="L6021">
        <v>3</v>
      </c>
      <c r="M6021" t="s">
        <v>1014</v>
      </c>
      <c r="N6021">
        <v>4</v>
      </c>
      <c r="O6021">
        <v>10</v>
      </c>
      <c r="P6021">
        <v>10</v>
      </c>
      <c r="Q6021">
        <v>13</v>
      </c>
      <c r="R6021">
        <v>10</v>
      </c>
      <c r="S6021">
        <v>10</v>
      </c>
      <c r="T6021">
        <v>13</v>
      </c>
    </row>
    <row r="6022" spans="8:20" x14ac:dyDescent="0.35">
      <c r="H6022">
        <v>789.09400000000005</v>
      </c>
      <c r="I6022">
        <v>61.097000000000001</v>
      </c>
      <c r="J6022" t="s">
        <v>140</v>
      </c>
      <c r="K6022" t="s">
        <v>24</v>
      </c>
      <c r="L6022">
        <v>3</v>
      </c>
      <c r="M6022" t="s">
        <v>1256</v>
      </c>
      <c r="N6022">
        <v>4</v>
      </c>
      <c r="O6022">
        <v>15</v>
      </c>
      <c r="P6022">
        <v>15</v>
      </c>
      <c r="Q6022">
        <v>18</v>
      </c>
      <c r="R6022">
        <v>6</v>
      </c>
      <c r="S6022">
        <v>6</v>
      </c>
      <c r="T6022">
        <v>9</v>
      </c>
    </row>
    <row r="6023" spans="8:20" x14ac:dyDescent="0.35">
      <c r="H6023">
        <v>789.09500000000003</v>
      </c>
      <c r="I6023">
        <v>61.097999999999999</v>
      </c>
      <c r="J6023" t="s">
        <v>140</v>
      </c>
      <c r="K6023" t="s">
        <v>1496</v>
      </c>
      <c r="L6023">
        <v>3</v>
      </c>
      <c r="M6023" t="s">
        <v>1509</v>
      </c>
      <c r="N6023">
        <v>3</v>
      </c>
      <c r="O6023">
        <v>15</v>
      </c>
      <c r="P6023">
        <v>18</v>
      </c>
      <c r="Q6023">
        <v>20</v>
      </c>
      <c r="R6023">
        <v>1</v>
      </c>
      <c r="S6023">
        <v>4</v>
      </c>
      <c r="T6023">
        <v>6</v>
      </c>
    </row>
    <row r="6024" spans="8:20" x14ac:dyDescent="0.35">
      <c r="H6024">
        <v>789.096</v>
      </c>
      <c r="I6024">
        <v>61.098999999999997</v>
      </c>
      <c r="J6024" t="s">
        <v>140</v>
      </c>
      <c r="K6024" t="s">
        <v>164</v>
      </c>
      <c r="L6024">
        <v>3</v>
      </c>
      <c r="M6024" t="s">
        <v>352</v>
      </c>
      <c r="N6024">
        <v>4</v>
      </c>
      <c r="O6024">
        <v>16</v>
      </c>
      <c r="P6024">
        <v>16</v>
      </c>
      <c r="Q6024">
        <v>19</v>
      </c>
      <c r="R6024">
        <v>9</v>
      </c>
      <c r="S6024">
        <v>9</v>
      </c>
      <c r="T6024">
        <v>12</v>
      </c>
    </row>
    <row r="6025" spans="8:20" x14ac:dyDescent="0.35">
      <c r="H6025">
        <v>789.09699999999998</v>
      </c>
      <c r="I6025">
        <v>61.1</v>
      </c>
      <c r="J6025" t="s">
        <v>140</v>
      </c>
      <c r="K6025" t="s">
        <v>165</v>
      </c>
      <c r="L6025">
        <v>3</v>
      </c>
      <c r="M6025" t="s">
        <v>1265</v>
      </c>
      <c r="N6025">
        <v>3</v>
      </c>
      <c r="O6025">
        <v>0</v>
      </c>
      <c r="P6025">
        <v>3</v>
      </c>
      <c r="Q6025">
        <v>5</v>
      </c>
      <c r="R6025">
        <v>16</v>
      </c>
      <c r="S6025">
        <v>19</v>
      </c>
      <c r="T6025">
        <v>21</v>
      </c>
    </row>
    <row r="6026" spans="8:20" x14ac:dyDescent="0.35">
      <c r="H6026">
        <v>789.09799999999996</v>
      </c>
      <c r="I6026">
        <v>61.100999999999999</v>
      </c>
      <c r="J6026" t="s">
        <v>140</v>
      </c>
      <c r="K6026" t="s">
        <v>60</v>
      </c>
      <c r="L6026">
        <v>3</v>
      </c>
      <c r="M6026" t="s">
        <v>645</v>
      </c>
      <c r="N6026">
        <v>3</v>
      </c>
      <c r="O6026">
        <v>11</v>
      </c>
      <c r="P6026">
        <v>14</v>
      </c>
      <c r="Q6026">
        <v>16</v>
      </c>
      <c r="R6026">
        <v>7</v>
      </c>
      <c r="S6026">
        <v>10</v>
      </c>
      <c r="T6026">
        <v>12</v>
      </c>
    </row>
    <row r="6027" spans="8:20" x14ac:dyDescent="0.35">
      <c r="H6027">
        <v>789.09900000000005</v>
      </c>
      <c r="I6027">
        <v>61.101999999999997</v>
      </c>
      <c r="J6027" t="s">
        <v>140</v>
      </c>
      <c r="K6027" t="s">
        <v>29</v>
      </c>
      <c r="L6027">
        <v>3</v>
      </c>
      <c r="M6027" t="s">
        <v>1014</v>
      </c>
      <c r="N6027">
        <v>4</v>
      </c>
      <c r="O6027">
        <v>10</v>
      </c>
      <c r="P6027">
        <v>10</v>
      </c>
      <c r="Q6027">
        <v>13</v>
      </c>
      <c r="R6027">
        <v>10</v>
      </c>
      <c r="S6027">
        <v>10</v>
      </c>
      <c r="T6027">
        <v>13</v>
      </c>
    </row>
    <row r="6028" spans="8:20" x14ac:dyDescent="0.35">
      <c r="H6028">
        <v>789.1</v>
      </c>
      <c r="I6028">
        <v>61.103000000000002</v>
      </c>
      <c r="J6028" t="s">
        <v>140</v>
      </c>
      <c r="K6028" t="s">
        <v>166</v>
      </c>
      <c r="L6028">
        <v>3</v>
      </c>
      <c r="M6028" t="s">
        <v>1221</v>
      </c>
      <c r="N6028">
        <v>4</v>
      </c>
      <c r="O6028">
        <v>14</v>
      </c>
      <c r="P6028">
        <v>14</v>
      </c>
      <c r="Q6028">
        <v>17</v>
      </c>
      <c r="R6028">
        <v>9</v>
      </c>
      <c r="S6028">
        <v>9</v>
      </c>
      <c r="T6028">
        <v>12</v>
      </c>
    </row>
    <row r="6029" spans="8:20" x14ac:dyDescent="0.35">
      <c r="H6029">
        <v>789.101</v>
      </c>
      <c r="I6029">
        <v>61.103999999999999</v>
      </c>
      <c r="J6029" t="s">
        <v>140</v>
      </c>
      <c r="K6029" t="s">
        <v>167</v>
      </c>
      <c r="L6029">
        <v>3</v>
      </c>
      <c r="M6029" t="s">
        <v>798</v>
      </c>
      <c r="N6029">
        <v>4</v>
      </c>
      <c r="O6029">
        <v>15</v>
      </c>
      <c r="P6029">
        <v>15</v>
      </c>
      <c r="Q6029">
        <v>18</v>
      </c>
      <c r="R6029">
        <v>8</v>
      </c>
      <c r="S6029">
        <v>8</v>
      </c>
      <c r="T6029">
        <v>11</v>
      </c>
    </row>
    <row r="6030" spans="8:20" x14ac:dyDescent="0.35">
      <c r="H6030">
        <v>789.10199999999998</v>
      </c>
      <c r="I6030">
        <v>61.104999999999997</v>
      </c>
      <c r="J6030" t="s">
        <v>140</v>
      </c>
      <c r="K6030" t="s">
        <v>1722</v>
      </c>
      <c r="L6030">
        <v>3</v>
      </c>
      <c r="M6030" t="s">
        <v>1728</v>
      </c>
      <c r="N6030">
        <v>4</v>
      </c>
      <c r="O6030">
        <v>18</v>
      </c>
      <c r="P6030">
        <v>18</v>
      </c>
      <c r="Q6030">
        <v>21</v>
      </c>
      <c r="R6030">
        <v>7</v>
      </c>
      <c r="S6030">
        <v>7</v>
      </c>
      <c r="T6030">
        <v>10</v>
      </c>
    </row>
    <row r="6031" spans="8:20" x14ac:dyDescent="0.35">
      <c r="H6031">
        <v>789.10299999999995</v>
      </c>
      <c r="I6031">
        <v>61.106000000000002</v>
      </c>
      <c r="J6031" t="s">
        <v>140</v>
      </c>
      <c r="K6031" t="s">
        <v>1706</v>
      </c>
      <c r="L6031">
        <v>3</v>
      </c>
      <c r="M6031" t="s">
        <v>1196</v>
      </c>
      <c r="N6031">
        <v>4</v>
      </c>
      <c r="O6031">
        <v>16</v>
      </c>
      <c r="P6031">
        <v>16</v>
      </c>
      <c r="Q6031">
        <v>19</v>
      </c>
      <c r="R6031">
        <v>7</v>
      </c>
      <c r="S6031">
        <v>7</v>
      </c>
      <c r="T6031">
        <v>10</v>
      </c>
    </row>
    <row r="6032" spans="8:20" x14ac:dyDescent="0.35">
      <c r="H6032">
        <v>789.10400000000004</v>
      </c>
      <c r="I6032">
        <v>61.106999999999999</v>
      </c>
      <c r="J6032" t="s">
        <v>140</v>
      </c>
      <c r="K6032" t="s">
        <v>168</v>
      </c>
      <c r="L6032">
        <v>3</v>
      </c>
      <c r="M6032" t="s">
        <v>980</v>
      </c>
      <c r="N6032">
        <v>4</v>
      </c>
      <c r="O6032">
        <v>15</v>
      </c>
      <c r="P6032">
        <v>15</v>
      </c>
      <c r="Q6032">
        <v>18</v>
      </c>
      <c r="R6032">
        <v>9</v>
      </c>
      <c r="S6032">
        <v>9</v>
      </c>
      <c r="T6032">
        <v>12</v>
      </c>
    </row>
    <row r="6033" spans="8:20" x14ac:dyDescent="0.35">
      <c r="H6033">
        <v>789.10500000000002</v>
      </c>
      <c r="I6033">
        <v>61.107999999999997</v>
      </c>
      <c r="J6033" t="s">
        <v>140</v>
      </c>
      <c r="K6033" t="s">
        <v>1651</v>
      </c>
      <c r="L6033">
        <v>3</v>
      </c>
      <c r="M6033" t="s">
        <v>1661</v>
      </c>
      <c r="N6033">
        <v>4</v>
      </c>
      <c r="O6033">
        <v>15</v>
      </c>
      <c r="P6033">
        <v>15</v>
      </c>
      <c r="Q6033">
        <v>18</v>
      </c>
      <c r="R6033">
        <v>9</v>
      </c>
      <c r="S6033">
        <v>9</v>
      </c>
      <c r="T6033">
        <v>12</v>
      </c>
    </row>
    <row r="6034" spans="8:20" x14ac:dyDescent="0.35">
      <c r="H6034">
        <v>789.10599999999999</v>
      </c>
      <c r="I6034">
        <v>61.109000000000002</v>
      </c>
      <c r="J6034" t="s">
        <v>140</v>
      </c>
      <c r="K6034" t="s">
        <v>61</v>
      </c>
      <c r="L6034">
        <v>3</v>
      </c>
      <c r="M6034" t="s">
        <v>1222</v>
      </c>
      <c r="N6034">
        <v>4</v>
      </c>
      <c r="O6034">
        <v>14</v>
      </c>
      <c r="P6034">
        <v>14</v>
      </c>
      <c r="Q6034">
        <v>17</v>
      </c>
      <c r="R6034">
        <v>8</v>
      </c>
      <c r="S6034">
        <v>8</v>
      </c>
      <c r="T6034">
        <v>11</v>
      </c>
    </row>
    <row r="6035" spans="8:20" x14ac:dyDescent="0.35">
      <c r="H6035">
        <v>789.10699999999997</v>
      </c>
      <c r="I6035">
        <v>61.11</v>
      </c>
      <c r="J6035" t="s">
        <v>140</v>
      </c>
      <c r="K6035" t="s">
        <v>38</v>
      </c>
      <c r="L6035">
        <v>3</v>
      </c>
      <c r="M6035" t="s">
        <v>1266</v>
      </c>
      <c r="N6035">
        <v>4</v>
      </c>
      <c r="O6035">
        <v>15</v>
      </c>
      <c r="P6035">
        <v>15</v>
      </c>
      <c r="Q6035">
        <v>18</v>
      </c>
      <c r="R6035">
        <v>7</v>
      </c>
      <c r="S6035">
        <v>7</v>
      </c>
      <c r="T6035">
        <v>10</v>
      </c>
    </row>
    <row r="6036" spans="8:20" x14ac:dyDescent="0.35">
      <c r="H6036">
        <v>789.10799999999995</v>
      </c>
      <c r="I6036">
        <v>61.110999999999997</v>
      </c>
      <c r="J6036" t="s">
        <v>140</v>
      </c>
      <c r="K6036" t="s">
        <v>169</v>
      </c>
      <c r="L6036">
        <v>3</v>
      </c>
      <c r="M6036" t="s">
        <v>535</v>
      </c>
      <c r="N6036">
        <v>3</v>
      </c>
      <c r="O6036">
        <v>5</v>
      </c>
      <c r="P6036">
        <v>8</v>
      </c>
      <c r="Q6036">
        <v>10</v>
      </c>
      <c r="R6036">
        <v>14</v>
      </c>
      <c r="S6036">
        <v>17</v>
      </c>
      <c r="T6036">
        <v>19</v>
      </c>
    </row>
    <row r="6037" spans="8:20" x14ac:dyDescent="0.35">
      <c r="H6037">
        <v>789.10900000000004</v>
      </c>
      <c r="I6037">
        <v>61.112000000000002</v>
      </c>
      <c r="J6037" t="s">
        <v>140</v>
      </c>
      <c r="K6037" t="s">
        <v>39</v>
      </c>
      <c r="L6037">
        <v>3</v>
      </c>
      <c r="M6037" t="s">
        <v>1042</v>
      </c>
      <c r="N6037">
        <v>3</v>
      </c>
      <c r="O6037">
        <v>10</v>
      </c>
      <c r="P6037">
        <v>13</v>
      </c>
      <c r="Q6037">
        <v>15</v>
      </c>
      <c r="R6037">
        <v>8</v>
      </c>
      <c r="S6037">
        <v>11</v>
      </c>
      <c r="T6037">
        <v>13</v>
      </c>
    </row>
    <row r="6038" spans="8:20" x14ac:dyDescent="0.35">
      <c r="H6038">
        <v>789.11</v>
      </c>
      <c r="I6038">
        <v>61.113</v>
      </c>
      <c r="J6038" t="s">
        <v>140</v>
      </c>
      <c r="K6038" t="s">
        <v>170</v>
      </c>
      <c r="L6038">
        <v>3</v>
      </c>
      <c r="M6038" t="s">
        <v>361</v>
      </c>
      <c r="N6038">
        <v>3</v>
      </c>
      <c r="O6038">
        <v>12</v>
      </c>
      <c r="P6038">
        <v>15</v>
      </c>
      <c r="Q6038">
        <v>17</v>
      </c>
      <c r="R6038">
        <v>6</v>
      </c>
      <c r="S6038">
        <v>9</v>
      </c>
      <c r="T6038">
        <v>11</v>
      </c>
    </row>
    <row r="6039" spans="8:20" x14ac:dyDescent="0.35">
      <c r="H6039">
        <v>789.11099999999999</v>
      </c>
      <c r="I6039">
        <v>61.113999999999997</v>
      </c>
      <c r="J6039" t="s">
        <v>140</v>
      </c>
      <c r="K6039" t="s">
        <v>25</v>
      </c>
      <c r="L6039">
        <v>3</v>
      </c>
      <c r="M6039" t="s">
        <v>410</v>
      </c>
      <c r="N6039">
        <v>4</v>
      </c>
      <c r="O6039">
        <v>13</v>
      </c>
      <c r="P6039">
        <v>13</v>
      </c>
      <c r="Q6039">
        <v>16</v>
      </c>
      <c r="R6039">
        <v>8</v>
      </c>
      <c r="S6039">
        <v>8</v>
      </c>
      <c r="T6039">
        <v>11</v>
      </c>
    </row>
    <row r="6040" spans="8:20" x14ac:dyDescent="0.35">
      <c r="H6040">
        <v>789.11199999999997</v>
      </c>
      <c r="I6040">
        <v>61.115000000000002</v>
      </c>
      <c r="J6040" t="s">
        <v>140</v>
      </c>
      <c r="K6040" t="s">
        <v>171</v>
      </c>
      <c r="L6040">
        <v>3</v>
      </c>
      <c r="M6040" t="s">
        <v>689</v>
      </c>
      <c r="N6040">
        <v>4</v>
      </c>
      <c r="O6040">
        <v>14</v>
      </c>
      <c r="P6040">
        <v>14</v>
      </c>
      <c r="Q6040">
        <v>17</v>
      </c>
      <c r="R6040">
        <v>7</v>
      </c>
      <c r="S6040">
        <v>7</v>
      </c>
      <c r="T6040">
        <v>10</v>
      </c>
    </row>
    <row r="6041" spans="8:20" x14ac:dyDescent="0.35">
      <c r="H6041">
        <v>789.11300000000006</v>
      </c>
      <c r="I6041">
        <v>61.116</v>
      </c>
      <c r="J6041" t="s">
        <v>140</v>
      </c>
      <c r="K6041" t="s">
        <v>62</v>
      </c>
      <c r="L6041">
        <v>3</v>
      </c>
      <c r="M6041" t="s">
        <v>1113</v>
      </c>
      <c r="N6041">
        <v>2</v>
      </c>
      <c r="O6041">
        <v>7</v>
      </c>
      <c r="P6041">
        <v>12</v>
      </c>
      <c r="Q6041">
        <v>14</v>
      </c>
      <c r="R6041">
        <v>4</v>
      </c>
      <c r="S6041">
        <v>9</v>
      </c>
      <c r="T6041">
        <v>11</v>
      </c>
    </row>
    <row r="6042" spans="8:20" x14ac:dyDescent="0.35">
      <c r="H6042">
        <v>789.11400000000003</v>
      </c>
      <c r="I6042">
        <v>61.116999999999997</v>
      </c>
      <c r="J6042" t="s">
        <v>140</v>
      </c>
      <c r="K6042" t="s">
        <v>63</v>
      </c>
      <c r="L6042">
        <v>3</v>
      </c>
      <c r="M6042" t="s">
        <v>321</v>
      </c>
      <c r="N6042">
        <v>2</v>
      </c>
      <c r="O6042">
        <v>8</v>
      </c>
      <c r="P6042">
        <v>13</v>
      </c>
      <c r="Q6042">
        <v>15</v>
      </c>
      <c r="R6042">
        <v>6</v>
      </c>
      <c r="S6042">
        <v>11</v>
      </c>
      <c r="T6042">
        <v>13</v>
      </c>
    </row>
    <row r="6043" spans="8:20" x14ac:dyDescent="0.35">
      <c r="H6043">
        <v>789.11500000000001</v>
      </c>
      <c r="I6043">
        <v>61.118000000000002</v>
      </c>
      <c r="J6043" t="s">
        <v>140</v>
      </c>
      <c r="K6043" t="s">
        <v>172</v>
      </c>
      <c r="L6043">
        <v>3</v>
      </c>
      <c r="M6043" t="s">
        <v>1202</v>
      </c>
      <c r="N6043">
        <v>4</v>
      </c>
      <c r="O6043">
        <v>19</v>
      </c>
      <c r="P6043">
        <v>19</v>
      </c>
      <c r="Q6043">
        <v>22</v>
      </c>
      <c r="R6043">
        <v>2</v>
      </c>
      <c r="S6043">
        <v>2</v>
      </c>
      <c r="T6043">
        <v>5</v>
      </c>
    </row>
    <row r="6044" spans="8:20" x14ac:dyDescent="0.35">
      <c r="H6044">
        <v>789.11599999999999</v>
      </c>
      <c r="I6044">
        <v>61.119</v>
      </c>
      <c r="J6044" t="s">
        <v>140</v>
      </c>
      <c r="K6044" t="s">
        <v>173</v>
      </c>
      <c r="L6044">
        <v>3</v>
      </c>
      <c r="M6044" t="s">
        <v>360</v>
      </c>
      <c r="N6044">
        <v>4</v>
      </c>
      <c r="O6044">
        <v>19</v>
      </c>
      <c r="P6044">
        <v>19</v>
      </c>
      <c r="Q6044">
        <v>22</v>
      </c>
      <c r="R6044">
        <v>6</v>
      </c>
      <c r="S6044">
        <v>6</v>
      </c>
      <c r="T6044">
        <v>9</v>
      </c>
    </row>
    <row r="6045" spans="8:20" x14ac:dyDescent="0.35">
      <c r="H6045">
        <v>789.11699999999996</v>
      </c>
      <c r="I6045">
        <v>61.12</v>
      </c>
      <c r="J6045" t="s">
        <v>140</v>
      </c>
      <c r="K6045" t="s">
        <v>64</v>
      </c>
      <c r="L6045">
        <v>3</v>
      </c>
      <c r="M6045" t="s">
        <v>618</v>
      </c>
      <c r="N6045">
        <v>3</v>
      </c>
      <c r="O6045">
        <v>10</v>
      </c>
      <c r="P6045">
        <v>13</v>
      </c>
      <c r="Q6045">
        <v>15</v>
      </c>
      <c r="R6045">
        <v>8</v>
      </c>
      <c r="S6045">
        <v>11</v>
      </c>
      <c r="T6045">
        <v>13</v>
      </c>
    </row>
    <row r="6046" spans="8:20" x14ac:dyDescent="0.35">
      <c r="H6046">
        <v>789.11800000000005</v>
      </c>
      <c r="I6046">
        <v>61.121000000000002</v>
      </c>
      <c r="J6046" t="s">
        <v>140</v>
      </c>
      <c r="K6046" t="s">
        <v>174</v>
      </c>
      <c r="L6046">
        <v>3</v>
      </c>
      <c r="M6046" t="s">
        <v>798</v>
      </c>
      <c r="N6046">
        <v>4</v>
      </c>
      <c r="O6046">
        <v>15</v>
      </c>
      <c r="P6046">
        <v>15</v>
      </c>
      <c r="Q6046">
        <v>18</v>
      </c>
      <c r="R6046">
        <v>8</v>
      </c>
      <c r="S6046">
        <v>8</v>
      </c>
      <c r="T6046">
        <v>11</v>
      </c>
    </row>
    <row r="6047" spans="8:20" x14ac:dyDescent="0.35">
      <c r="H6047">
        <v>789.11900000000003</v>
      </c>
      <c r="I6047">
        <v>61.122</v>
      </c>
      <c r="J6047" t="s">
        <v>140</v>
      </c>
      <c r="K6047" t="s">
        <v>175</v>
      </c>
      <c r="L6047">
        <v>3</v>
      </c>
      <c r="M6047" t="s">
        <v>1053</v>
      </c>
      <c r="N6047">
        <v>3</v>
      </c>
      <c r="O6047">
        <v>4</v>
      </c>
      <c r="P6047">
        <v>7</v>
      </c>
      <c r="Q6047">
        <v>9</v>
      </c>
      <c r="R6047">
        <v>15</v>
      </c>
      <c r="S6047">
        <v>18</v>
      </c>
      <c r="T6047">
        <v>20</v>
      </c>
    </row>
    <row r="6048" spans="8:20" x14ac:dyDescent="0.35">
      <c r="H6048">
        <v>789.12</v>
      </c>
      <c r="I6048">
        <v>61.122999999999998</v>
      </c>
      <c r="J6048" t="s">
        <v>140</v>
      </c>
      <c r="K6048" t="s">
        <v>65</v>
      </c>
      <c r="L6048">
        <v>3</v>
      </c>
      <c r="M6048" t="s">
        <v>363</v>
      </c>
      <c r="N6048">
        <v>3</v>
      </c>
      <c r="O6048">
        <v>8</v>
      </c>
      <c r="P6048">
        <v>11</v>
      </c>
      <c r="Q6048">
        <v>13</v>
      </c>
      <c r="R6048">
        <v>7</v>
      </c>
      <c r="S6048">
        <v>10</v>
      </c>
      <c r="T6048">
        <v>12</v>
      </c>
    </row>
    <row r="6049" spans="8:20" x14ac:dyDescent="0.35">
      <c r="H6049">
        <v>789.12099999999998</v>
      </c>
      <c r="I6049">
        <v>61.124000000000002</v>
      </c>
      <c r="J6049" t="s">
        <v>140</v>
      </c>
      <c r="K6049" t="s">
        <v>176</v>
      </c>
      <c r="L6049">
        <v>3</v>
      </c>
      <c r="M6049" t="s">
        <v>683</v>
      </c>
      <c r="N6049">
        <v>4</v>
      </c>
      <c r="O6049">
        <v>12</v>
      </c>
      <c r="P6049">
        <v>12</v>
      </c>
      <c r="Q6049">
        <v>15</v>
      </c>
      <c r="R6049">
        <v>12</v>
      </c>
      <c r="S6049">
        <v>12</v>
      </c>
      <c r="T6049">
        <v>15</v>
      </c>
    </row>
    <row r="6050" spans="8:20" x14ac:dyDescent="0.35">
      <c r="H6050">
        <v>789.12199999999996</v>
      </c>
      <c r="I6050">
        <v>61.125</v>
      </c>
      <c r="J6050" t="s">
        <v>140</v>
      </c>
      <c r="K6050" t="s">
        <v>1737</v>
      </c>
      <c r="L6050">
        <v>3</v>
      </c>
      <c r="M6050" t="s">
        <v>1747</v>
      </c>
      <c r="N6050">
        <v>4</v>
      </c>
      <c r="O6050">
        <v>10</v>
      </c>
      <c r="P6050">
        <v>10</v>
      </c>
      <c r="Q6050">
        <v>13</v>
      </c>
      <c r="R6050">
        <v>14</v>
      </c>
      <c r="S6050">
        <v>14</v>
      </c>
      <c r="T6050">
        <v>17</v>
      </c>
    </row>
    <row r="6051" spans="8:20" x14ac:dyDescent="0.35">
      <c r="H6051">
        <v>789.12300000000005</v>
      </c>
      <c r="I6051">
        <v>61.125999999999998</v>
      </c>
      <c r="J6051" t="s">
        <v>140</v>
      </c>
      <c r="K6051" t="s">
        <v>106</v>
      </c>
      <c r="L6051">
        <v>3</v>
      </c>
      <c r="M6051" t="s">
        <v>1267</v>
      </c>
      <c r="N6051">
        <v>4</v>
      </c>
      <c r="O6051">
        <v>13</v>
      </c>
      <c r="P6051">
        <v>13</v>
      </c>
      <c r="Q6051">
        <v>16</v>
      </c>
      <c r="R6051">
        <v>10</v>
      </c>
      <c r="S6051">
        <v>10</v>
      </c>
      <c r="T6051">
        <v>13</v>
      </c>
    </row>
    <row r="6052" spans="8:20" x14ac:dyDescent="0.35">
      <c r="H6052">
        <v>789.12400000000002</v>
      </c>
      <c r="I6052">
        <v>61.127000000000002</v>
      </c>
      <c r="J6052" t="s">
        <v>140</v>
      </c>
      <c r="K6052" t="s">
        <v>40</v>
      </c>
      <c r="L6052">
        <v>3</v>
      </c>
      <c r="M6052" t="s">
        <v>1017</v>
      </c>
      <c r="N6052">
        <v>3</v>
      </c>
      <c r="O6052">
        <v>16</v>
      </c>
      <c r="P6052">
        <v>19</v>
      </c>
      <c r="Q6052">
        <v>21</v>
      </c>
      <c r="R6052">
        <v>4</v>
      </c>
      <c r="S6052">
        <v>7</v>
      </c>
      <c r="T6052">
        <v>9</v>
      </c>
    </row>
    <row r="6053" spans="8:20" x14ac:dyDescent="0.35">
      <c r="H6053">
        <v>789.125</v>
      </c>
      <c r="I6053">
        <v>61.128</v>
      </c>
      <c r="J6053" t="s">
        <v>140</v>
      </c>
      <c r="K6053" t="s">
        <v>177</v>
      </c>
      <c r="L6053">
        <v>3</v>
      </c>
      <c r="M6053" t="s">
        <v>1223</v>
      </c>
      <c r="N6053">
        <v>3</v>
      </c>
      <c r="O6053">
        <v>15</v>
      </c>
      <c r="P6053">
        <v>18</v>
      </c>
      <c r="Q6053">
        <v>20</v>
      </c>
      <c r="R6053">
        <v>2</v>
      </c>
      <c r="S6053">
        <v>5</v>
      </c>
      <c r="T6053">
        <v>7</v>
      </c>
    </row>
    <row r="6054" spans="8:20" x14ac:dyDescent="0.35">
      <c r="H6054">
        <v>789.12599999999998</v>
      </c>
      <c r="I6054">
        <v>61.128999999999998</v>
      </c>
      <c r="J6054" t="s">
        <v>140</v>
      </c>
      <c r="K6054" t="s">
        <v>66</v>
      </c>
      <c r="L6054">
        <v>3</v>
      </c>
      <c r="M6054" t="s">
        <v>321</v>
      </c>
      <c r="N6054">
        <v>2</v>
      </c>
      <c r="O6054">
        <v>8</v>
      </c>
      <c r="P6054">
        <v>13</v>
      </c>
      <c r="Q6054">
        <v>15</v>
      </c>
      <c r="R6054">
        <v>6</v>
      </c>
      <c r="S6054">
        <v>11</v>
      </c>
      <c r="T6054">
        <v>13</v>
      </c>
    </row>
    <row r="6055" spans="8:20" x14ac:dyDescent="0.35">
      <c r="H6055">
        <v>789.12699999999995</v>
      </c>
      <c r="I6055">
        <v>61.13</v>
      </c>
      <c r="J6055" t="s">
        <v>140</v>
      </c>
      <c r="K6055" t="s">
        <v>67</v>
      </c>
      <c r="L6055">
        <v>3</v>
      </c>
      <c r="M6055" t="s">
        <v>341</v>
      </c>
      <c r="N6055">
        <v>3</v>
      </c>
      <c r="O6055">
        <v>13</v>
      </c>
      <c r="P6055">
        <v>16</v>
      </c>
      <c r="Q6055">
        <v>18</v>
      </c>
      <c r="R6055">
        <v>4</v>
      </c>
      <c r="S6055">
        <v>7</v>
      </c>
      <c r="T6055">
        <v>9</v>
      </c>
    </row>
    <row r="6056" spans="8:20" x14ac:dyDescent="0.35">
      <c r="H6056">
        <v>789.12800000000004</v>
      </c>
      <c r="I6056">
        <v>61.131</v>
      </c>
      <c r="J6056" t="s">
        <v>140</v>
      </c>
      <c r="K6056" t="s">
        <v>178</v>
      </c>
      <c r="L6056">
        <v>3</v>
      </c>
      <c r="M6056" t="s">
        <v>1203</v>
      </c>
      <c r="N6056">
        <v>3</v>
      </c>
      <c r="O6056">
        <v>12</v>
      </c>
      <c r="P6056">
        <v>15</v>
      </c>
      <c r="Q6056">
        <v>17</v>
      </c>
      <c r="R6056">
        <v>7</v>
      </c>
      <c r="S6056">
        <v>10</v>
      </c>
      <c r="T6056">
        <v>12</v>
      </c>
    </row>
    <row r="6057" spans="8:20" x14ac:dyDescent="0.35">
      <c r="H6057">
        <v>789.12900000000002</v>
      </c>
      <c r="I6057">
        <v>61.131999999999998</v>
      </c>
      <c r="J6057" t="s">
        <v>140</v>
      </c>
      <c r="K6057" t="s">
        <v>179</v>
      </c>
      <c r="L6057">
        <v>3</v>
      </c>
      <c r="M6057" t="s">
        <v>691</v>
      </c>
      <c r="N6057">
        <v>3</v>
      </c>
      <c r="O6057">
        <v>15</v>
      </c>
      <c r="P6057">
        <v>18</v>
      </c>
      <c r="Q6057">
        <v>20</v>
      </c>
      <c r="R6057">
        <v>2</v>
      </c>
      <c r="S6057">
        <v>5</v>
      </c>
      <c r="T6057">
        <v>7</v>
      </c>
    </row>
    <row r="6058" spans="8:20" x14ac:dyDescent="0.35">
      <c r="H6058">
        <v>789.13</v>
      </c>
      <c r="I6058">
        <v>61.133000000000003</v>
      </c>
      <c r="J6058" t="s">
        <v>140</v>
      </c>
      <c r="K6058" t="s">
        <v>68</v>
      </c>
      <c r="L6058">
        <v>3</v>
      </c>
      <c r="M6058" t="s">
        <v>883</v>
      </c>
      <c r="N6058">
        <v>3</v>
      </c>
      <c r="O6058">
        <v>14</v>
      </c>
      <c r="P6058">
        <v>17</v>
      </c>
      <c r="Q6058">
        <v>19</v>
      </c>
      <c r="R6058">
        <v>4</v>
      </c>
      <c r="S6058">
        <v>7</v>
      </c>
      <c r="T6058">
        <v>9</v>
      </c>
    </row>
    <row r="6059" spans="8:20" x14ac:dyDescent="0.35">
      <c r="H6059">
        <v>789.13099999999997</v>
      </c>
      <c r="I6059">
        <v>61.134</v>
      </c>
      <c r="J6059" t="s">
        <v>140</v>
      </c>
      <c r="K6059" t="s">
        <v>26</v>
      </c>
      <c r="L6059">
        <v>3</v>
      </c>
      <c r="M6059" t="s">
        <v>738</v>
      </c>
      <c r="N6059">
        <v>4</v>
      </c>
      <c r="O6059">
        <v>8</v>
      </c>
      <c r="P6059">
        <v>8</v>
      </c>
      <c r="Q6059">
        <v>11</v>
      </c>
      <c r="R6059">
        <v>16</v>
      </c>
      <c r="S6059">
        <v>16</v>
      </c>
      <c r="T6059">
        <v>19</v>
      </c>
    </row>
    <row r="6060" spans="8:20" x14ac:dyDescent="0.35">
      <c r="H6060">
        <v>789.13199999999995</v>
      </c>
      <c r="I6060">
        <v>61.134999999999998</v>
      </c>
      <c r="J6060" t="s">
        <v>140</v>
      </c>
      <c r="K6060" t="s">
        <v>69</v>
      </c>
      <c r="L6060">
        <v>3</v>
      </c>
      <c r="M6060" t="s">
        <v>554</v>
      </c>
      <c r="N6060">
        <v>4</v>
      </c>
      <c r="O6060">
        <v>12</v>
      </c>
      <c r="P6060">
        <v>12</v>
      </c>
      <c r="Q6060">
        <v>15</v>
      </c>
      <c r="R6060">
        <v>8</v>
      </c>
      <c r="S6060">
        <v>8</v>
      </c>
      <c r="T6060">
        <v>11</v>
      </c>
    </row>
    <row r="6061" spans="8:20" x14ac:dyDescent="0.35">
      <c r="H6061">
        <v>789.13300000000004</v>
      </c>
      <c r="I6061">
        <v>61.136000000000003</v>
      </c>
      <c r="J6061" t="s">
        <v>140</v>
      </c>
      <c r="K6061" t="s">
        <v>1531</v>
      </c>
      <c r="L6061">
        <v>3</v>
      </c>
      <c r="M6061" t="s">
        <v>1538</v>
      </c>
      <c r="N6061">
        <v>3</v>
      </c>
      <c r="O6061">
        <v>14</v>
      </c>
      <c r="P6061">
        <v>17</v>
      </c>
      <c r="Q6061">
        <v>19</v>
      </c>
      <c r="R6061">
        <v>4</v>
      </c>
      <c r="S6061">
        <v>7</v>
      </c>
      <c r="T6061">
        <v>9</v>
      </c>
    </row>
    <row r="6062" spans="8:20" x14ac:dyDescent="0.35">
      <c r="H6062">
        <v>789.13400000000001</v>
      </c>
      <c r="I6062">
        <v>61.137</v>
      </c>
      <c r="J6062" t="s">
        <v>140</v>
      </c>
      <c r="K6062" t="s">
        <v>41</v>
      </c>
      <c r="L6062">
        <v>3</v>
      </c>
      <c r="M6062" t="s">
        <v>1262</v>
      </c>
      <c r="N6062">
        <v>4</v>
      </c>
      <c r="O6062">
        <v>15</v>
      </c>
      <c r="P6062">
        <v>15</v>
      </c>
      <c r="Q6062">
        <v>18</v>
      </c>
      <c r="R6062">
        <v>8</v>
      </c>
      <c r="S6062">
        <v>8</v>
      </c>
      <c r="T6062">
        <v>11</v>
      </c>
    </row>
    <row r="6063" spans="8:20" x14ac:dyDescent="0.35">
      <c r="H6063">
        <v>789.13499999999999</v>
      </c>
      <c r="I6063">
        <v>61.137999999999998</v>
      </c>
      <c r="J6063" t="s">
        <v>140</v>
      </c>
      <c r="K6063" t="s">
        <v>180</v>
      </c>
      <c r="L6063">
        <v>3</v>
      </c>
      <c r="M6063" t="s">
        <v>1249</v>
      </c>
      <c r="N6063">
        <v>4</v>
      </c>
      <c r="O6063">
        <v>12</v>
      </c>
      <c r="P6063">
        <v>12</v>
      </c>
      <c r="Q6063">
        <v>15</v>
      </c>
      <c r="R6063">
        <v>12</v>
      </c>
      <c r="S6063">
        <v>12</v>
      </c>
      <c r="T6063">
        <v>15</v>
      </c>
    </row>
    <row r="6064" spans="8:20" x14ac:dyDescent="0.35">
      <c r="H6064">
        <v>789.13599999999997</v>
      </c>
      <c r="I6064">
        <v>61.139000000000003</v>
      </c>
      <c r="J6064" t="s">
        <v>140</v>
      </c>
      <c r="K6064" t="s">
        <v>70</v>
      </c>
      <c r="L6064">
        <v>3</v>
      </c>
      <c r="M6064" t="s">
        <v>883</v>
      </c>
      <c r="N6064">
        <v>3</v>
      </c>
      <c r="O6064">
        <v>14</v>
      </c>
      <c r="P6064">
        <v>17</v>
      </c>
      <c r="Q6064">
        <v>19</v>
      </c>
      <c r="R6064">
        <v>4</v>
      </c>
      <c r="S6064">
        <v>7</v>
      </c>
      <c r="T6064">
        <v>9</v>
      </c>
    </row>
    <row r="6065" spans="8:20" x14ac:dyDescent="0.35">
      <c r="H6065">
        <v>800.06</v>
      </c>
      <c r="I6065">
        <v>62.061999999999998</v>
      </c>
      <c r="J6065" t="s">
        <v>30</v>
      </c>
      <c r="K6065" t="s">
        <v>30</v>
      </c>
      <c r="L6065">
        <v>3</v>
      </c>
      <c r="M6065" t="s">
        <v>372</v>
      </c>
      <c r="N6065">
        <v>4</v>
      </c>
      <c r="O6065">
        <v>11</v>
      </c>
      <c r="P6065">
        <v>11</v>
      </c>
      <c r="Q6065">
        <v>14</v>
      </c>
      <c r="R6065">
        <v>10</v>
      </c>
      <c r="S6065">
        <v>10</v>
      </c>
      <c r="T6065">
        <v>13</v>
      </c>
    </row>
    <row r="6066" spans="8:20" x14ac:dyDescent="0.35">
      <c r="H6066">
        <v>800.06100000000004</v>
      </c>
      <c r="I6066">
        <v>62.063000000000002</v>
      </c>
      <c r="J6066" t="s">
        <v>30</v>
      </c>
      <c r="K6066" t="s">
        <v>141</v>
      </c>
      <c r="L6066">
        <v>3</v>
      </c>
      <c r="M6066" t="s">
        <v>309</v>
      </c>
      <c r="N6066">
        <v>4</v>
      </c>
      <c r="O6066">
        <v>20</v>
      </c>
      <c r="P6066">
        <v>20</v>
      </c>
      <c r="Q6066">
        <v>23</v>
      </c>
      <c r="R6066">
        <v>4</v>
      </c>
      <c r="S6066">
        <v>4</v>
      </c>
      <c r="T6066">
        <v>7</v>
      </c>
    </row>
    <row r="6067" spans="8:20" x14ac:dyDescent="0.35">
      <c r="H6067">
        <v>800.06200000000001</v>
      </c>
      <c r="I6067">
        <v>62.064</v>
      </c>
      <c r="J6067" t="s">
        <v>30</v>
      </c>
      <c r="K6067" t="s">
        <v>142</v>
      </c>
      <c r="L6067">
        <v>3</v>
      </c>
      <c r="M6067" t="s">
        <v>603</v>
      </c>
      <c r="N6067">
        <v>4</v>
      </c>
      <c r="O6067">
        <v>16</v>
      </c>
      <c r="P6067">
        <v>16</v>
      </c>
      <c r="Q6067">
        <v>19</v>
      </c>
      <c r="R6067">
        <v>8</v>
      </c>
      <c r="S6067">
        <v>8</v>
      </c>
      <c r="T6067">
        <v>11</v>
      </c>
    </row>
    <row r="6068" spans="8:20" x14ac:dyDescent="0.35">
      <c r="H6068">
        <v>800.06299999999999</v>
      </c>
      <c r="I6068">
        <v>62.064999999999998</v>
      </c>
      <c r="J6068" t="s">
        <v>30</v>
      </c>
      <c r="K6068" t="s">
        <v>36</v>
      </c>
      <c r="L6068">
        <v>3</v>
      </c>
      <c r="M6068" t="s">
        <v>50</v>
      </c>
      <c r="N6068">
        <v>1</v>
      </c>
      <c r="O6068">
        <v>2</v>
      </c>
      <c r="P6068">
        <v>9</v>
      </c>
      <c r="Q6068">
        <v>11</v>
      </c>
      <c r="R6068">
        <v>3</v>
      </c>
      <c r="S6068">
        <v>10</v>
      </c>
      <c r="T6068">
        <v>12</v>
      </c>
    </row>
    <row r="6069" spans="8:20" x14ac:dyDescent="0.35">
      <c r="H6069">
        <v>800.06399999999996</v>
      </c>
      <c r="I6069">
        <v>62.066000000000003</v>
      </c>
      <c r="J6069" t="s">
        <v>30</v>
      </c>
      <c r="K6069" t="s">
        <v>143</v>
      </c>
      <c r="L6069">
        <v>3</v>
      </c>
      <c r="M6069" t="s">
        <v>276</v>
      </c>
      <c r="N6069">
        <v>4</v>
      </c>
      <c r="O6069">
        <v>12</v>
      </c>
      <c r="P6069">
        <v>12</v>
      </c>
      <c r="Q6069">
        <v>15</v>
      </c>
      <c r="R6069">
        <v>11</v>
      </c>
      <c r="S6069">
        <v>11</v>
      </c>
      <c r="T6069">
        <v>14</v>
      </c>
    </row>
    <row r="6070" spans="8:20" x14ac:dyDescent="0.35">
      <c r="H6070">
        <v>800.06500000000005</v>
      </c>
      <c r="I6070">
        <v>62.067</v>
      </c>
      <c r="J6070" t="s">
        <v>30</v>
      </c>
      <c r="K6070" t="s">
        <v>144</v>
      </c>
      <c r="L6070">
        <v>3</v>
      </c>
      <c r="M6070" t="s">
        <v>661</v>
      </c>
      <c r="N6070">
        <v>3</v>
      </c>
      <c r="O6070">
        <v>9</v>
      </c>
      <c r="P6070">
        <v>12</v>
      </c>
      <c r="Q6070">
        <v>14</v>
      </c>
      <c r="R6070">
        <v>9</v>
      </c>
      <c r="S6070">
        <v>12</v>
      </c>
      <c r="T6070">
        <v>14</v>
      </c>
    </row>
    <row r="6071" spans="8:20" x14ac:dyDescent="0.35">
      <c r="H6071">
        <v>800.06600000000003</v>
      </c>
      <c r="I6071">
        <v>62.067999999999998</v>
      </c>
      <c r="J6071" t="s">
        <v>30</v>
      </c>
      <c r="K6071" t="s">
        <v>56</v>
      </c>
      <c r="L6071">
        <v>3</v>
      </c>
      <c r="M6071" t="s">
        <v>683</v>
      </c>
      <c r="N6071">
        <v>4</v>
      </c>
      <c r="O6071">
        <v>12</v>
      </c>
      <c r="P6071">
        <v>12</v>
      </c>
      <c r="Q6071">
        <v>15</v>
      </c>
      <c r="R6071">
        <v>12</v>
      </c>
      <c r="S6071">
        <v>12</v>
      </c>
      <c r="T6071">
        <v>15</v>
      </c>
    </row>
    <row r="6072" spans="8:20" x14ac:dyDescent="0.35">
      <c r="H6072">
        <v>800.06700000000001</v>
      </c>
      <c r="I6072">
        <v>62.069000000000003</v>
      </c>
      <c r="J6072" t="s">
        <v>30</v>
      </c>
      <c r="K6072" t="s">
        <v>145</v>
      </c>
      <c r="L6072">
        <v>3</v>
      </c>
      <c r="M6072" t="s">
        <v>979</v>
      </c>
      <c r="N6072">
        <v>4</v>
      </c>
      <c r="O6072">
        <v>13</v>
      </c>
      <c r="P6072">
        <v>13</v>
      </c>
      <c r="Q6072">
        <v>16</v>
      </c>
      <c r="R6072">
        <v>10</v>
      </c>
      <c r="S6072">
        <v>10</v>
      </c>
      <c r="T6072">
        <v>13</v>
      </c>
    </row>
    <row r="6073" spans="8:20" x14ac:dyDescent="0.35">
      <c r="H6073">
        <v>800.06799999999998</v>
      </c>
      <c r="I6073">
        <v>62.07</v>
      </c>
      <c r="J6073" t="s">
        <v>30</v>
      </c>
      <c r="K6073" t="s">
        <v>146</v>
      </c>
      <c r="L6073">
        <v>3</v>
      </c>
      <c r="M6073" t="s">
        <v>972</v>
      </c>
      <c r="N6073">
        <v>3</v>
      </c>
      <c r="O6073">
        <v>4</v>
      </c>
      <c r="P6073">
        <v>7</v>
      </c>
      <c r="Q6073">
        <v>9</v>
      </c>
      <c r="R6073">
        <v>15</v>
      </c>
      <c r="S6073">
        <v>18</v>
      </c>
      <c r="T6073">
        <v>20</v>
      </c>
    </row>
    <row r="6074" spans="8:20" x14ac:dyDescent="0.35">
      <c r="H6074">
        <v>800.06899999999996</v>
      </c>
      <c r="I6074">
        <v>62.070999999999998</v>
      </c>
      <c r="J6074" t="s">
        <v>30</v>
      </c>
      <c r="K6074" t="s">
        <v>147</v>
      </c>
      <c r="L6074">
        <v>3</v>
      </c>
      <c r="M6074" t="s">
        <v>1078</v>
      </c>
      <c r="N6074">
        <v>3</v>
      </c>
      <c r="O6074">
        <v>11</v>
      </c>
      <c r="P6074">
        <v>14</v>
      </c>
      <c r="Q6074">
        <v>16</v>
      </c>
      <c r="R6074">
        <v>7</v>
      </c>
      <c r="S6074">
        <v>10</v>
      </c>
      <c r="T6074">
        <v>12</v>
      </c>
    </row>
    <row r="6075" spans="8:20" x14ac:dyDescent="0.35">
      <c r="H6075">
        <v>800.07</v>
      </c>
      <c r="I6075">
        <v>62.072000000000003</v>
      </c>
      <c r="J6075" t="s">
        <v>30</v>
      </c>
      <c r="K6075" t="s">
        <v>28</v>
      </c>
      <c r="L6075">
        <v>3</v>
      </c>
      <c r="M6075" t="s">
        <v>994</v>
      </c>
      <c r="N6075">
        <v>4</v>
      </c>
      <c r="O6075">
        <v>8</v>
      </c>
      <c r="P6075">
        <v>8</v>
      </c>
      <c r="Q6075">
        <v>11</v>
      </c>
      <c r="R6075">
        <v>14</v>
      </c>
      <c r="S6075">
        <v>14</v>
      </c>
      <c r="T6075">
        <v>17</v>
      </c>
    </row>
    <row r="6076" spans="8:20" x14ac:dyDescent="0.35">
      <c r="H6076">
        <v>800.07100000000003</v>
      </c>
      <c r="I6076">
        <v>62.073</v>
      </c>
      <c r="J6076" t="s">
        <v>30</v>
      </c>
      <c r="K6076" t="s">
        <v>148</v>
      </c>
      <c r="L6076">
        <v>3</v>
      </c>
      <c r="M6076" t="s">
        <v>934</v>
      </c>
      <c r="N6076">
        <v>4</v>
      </c>
      <c r="O6076">
        <v>9</v>
      </c>
      <c r="P6076">
        <v>9</v>
      </c>
      <c r="Q6076">
        <v>12</v>
      </c>
      <c r="R6076">
        <v>15</v>
      </c>
      <c r="S6076">
        <v>15</v>
      </c>
      <c r="T6076">
        <v>18</v>
      </c>
    </row>
    <row r="6077" spans="8:20" x14ac:dyDescent="0.35">
      <c r="H6077">
        <v>800.072</v>
      </c>
      <c r="I6077">
        <v>62.073999999999998</v>
      </c>
      <c r="J6077" t="s">
        <v>30</v>
      </c>
      <c r="K6077" t="s">
        <v>149</v>
      </c>
      <c r="L6077">
        <v>3</v>
      </c>
      <c r="M6077" t="s">
        <v>418</v>
      </c>
      <c r="N6077">
        <v>2</v>
      </c>
      <c r="O6077">
        <v>11</v>
      </c>
      <c r="P6077">
        <v>16</v>
      </c>
      <c r="Q6077">
        <v>18</v>
      </c>
      <c r="R6077">
        <v>4</v>
      </c>
      <c r="S6077">
        <v>9</v>
      </c>
      <c r="T6077">
        <v>11</v>
      </c>
    </row>
    <row r="6078" spans="8:20" x14ac:dyDescent="0.35">
      <c r="H6078">
        <v>800.07299999999998</v>
      </c>
      <c r="I6078">
        <v>62.075000000000003</v>
      </c>
      <c r="J6078" t="s">
        <v>30</v>
      </c>
      <c r="K6078" t="s">
        <v>150</v>
      </c>
      <c r="L6078">
        <v>3</v>
      </c>
      <c r="M6078" t="s">
        <v>525</v>
      </c>
      <c r="N6078">
        <v>3</v>
      </c>
      <c r="O6078">
        <v>8</v>
      </c>
      <c r="P6078">
        <v>11</v>
      </c>
      <c r="Q6078">
        <v>13</v>
      </c>
      <c r="R6078">
        <v>7</v>
      </c>
      <c r="S6078">
        <v>10</v>
      </c>
      <c r="T6078">
        <v>12</v>
      </c>
    </row>
    <row r="6079" spans="8:20" x14ac:dyDescent="0.35">
      <c r="H6079">
        <v>800.07399999999996</v>
      </c>
      <c r="I6079">
        <v>62.076000000000001</v>
      </c>
      <c r="J6079" t="s">
        <v>30</v>
      </c>
      <c r="K6079" t="s">
        <v>151</v>
      </c>
      <c r="L6079">
        <v>3</v>
      </c>
      <c r="M6079" t="s">
        <v>1219</v>
      </c>
      <c r="N6079">
        <v>4</v>
      </c>
      <c r="O6079">
        <v>15</v>
      </c>
      <c r="P6079">
        <v>15</v>
      </c>
      <c r="Q6079">
        <v>18</v>
      </c>
      <c r="R6079">
        <v>10</v>
      </c>
      <c r="S6079">
        <v>10</v>
      </c>
      <c r="T6079">
        <v>13</v>
      </c>
    </row>
    <row r="6080" spans="8:20" x14ac:dyDescent="0.35">
      <c r="H6080">
        <v>800.07500000000005</v>
      </c>
      <c r="I6080">
        <v>62.076999999999998</v>
      </c>
      <c r="J6080" t="s">
        <v>30</v>
      </c>
      <c r="K6080" t="s">
        <v>152</v>
      </c>
      <c r="L6080">
        <v>3</v>
      </c>
      <c r="M6080" t="s">
        <v>514</v>
      </c>
      <c r="N6080">
        <v>4</v>
      </c>
      <c r="O6080">
        <v>0</v>
      </c>
      <c r="P6080">
        <v>0</v>
      </c>
      <c r="Q6080">
        <v>3</v>
      </c>
      <c r="R6080">
        <v>20</v>
      </c>
      <c r="S6080">
        <v>20</v>
      </c>
      <c r="T6080">
        <v>23</v>
      </c>
    </row>
    <row r="6081" spans="8:20" x14ac:dyDescent="0.35">
      <c r="H6081">
        <v>800.07600000000002</v>
      </c>
      <c r="I6081">
        <v>62.078000000000003</v>
      </c>
      <c r="J6081" t="s">
        <v>30</v>
      </c>
      <c r="K6081" t="s">
        <v>1752</v>
      </c>
      <c r="L6081">
        <v>3</v>
      </c>
      <c r="M6081" t="s">
        <v>1754</v>
      </c>
      <c r="N6081">
        <v>3</v>
      </c>
      <c r="O6081">
        <v>3</v>
      </c>
      <c r="P6081">
        <v>6</v>
      </c>
      <c r="Q6081">
        <v>8</v>
      </c>
      <c r="R6081">
        <v>16</v>
      </c>
      <c r="S6081">
        <v>19</v>
      </c>
      <c r="T6081">
        <v>21</v>
      </c>
    </row>
    <row r="6082" spans="8:20" x14ac:dyDescent="0.35">
      <c r="H6082">
        <v>800.077</v>
      </c>
      <c r="I6082">
        <v>62.079000000000001</v>
      </c>
      <c r="J6082" t="s">
        <v>30</v>
      </c>
      <c r="K6082" t="s">
        <v>153</v>
      </c>
      <c r="L6082">
        <v>3</v>
      </c>
      <c r="M6082" t="s">
        <v>512</v>
      </c>
      <c r="N6082">
        <v>3</v>
      </c>
      <c r="O6082">
        <v>12</v>
      </c>
      <c r="P6082">
        <v>15</v>
      </c>
      <c r="Q6082">
        <v>17</v>
      </c>
      <c r="R6082">
        <v>6</v>
      </c>
      <c r="S6082">
        <v>9</v>
      </c>
      <c r="T6082">
        <v>11</v>
      </c>
    </row>
    <row r="6083" spans="8:20" x14ac:dyDescent="0.35">
      <c r="H6083">
        <v>800.07799999999997</v>
      </c>
      <c r="I6083">
        <v>62.08</v>
      </c>
      <c r="J6083" t="s">
        <v>30</v>
      </c>
      <c r="K6083" t="s">
        <v>1606</v>
      </c>
      <c r="L6083">
        <v>3</v>
      </c>
      <c r="M6083" t="s">
        <v>1612</v>
      </c>
      <c r="N6083">
        <v>3</v>
      </c>
      <c r="O6083">
        <v>5</v>
      </c>
      <c r="P6083">
        <v>8</v>
      </c>
      <c r="Q6083">
        <v>10</v>
      </c>
      <c r="R6083">
        <v>13</v>
      </c>
      <c r="S6083">
        <v>16</v>
      </c>
      <c r="T6083">
        <v>18</v>
      </c>
    </row>
    <row r="6084" spans="8:20" x14ac:dyDescent="0.35">
      <c r="H6084">
        <v>800.07899999999995</v>
      </c>
      <c r="I6084">
        <v>62.081000000000003</v>
      </c>
      <c r="J6084" t="s">
        <v>30</v>
      </c>
      <c r="K6084" t="s">
        <v>154</v>
      </c>
      <c r="L6084">
        <v>3</v>
      </c>
      <c r="M6084" t="s">
        <v>690</v>
      </c>
      <c r="N6084">
        <v>2</v>
      </c>
      <c r="O6084">
        <v>8</v>
      </c>
      <c r="P6084">
        <v>13</v>
      </c>
      <c r="Q6084">
        <v>15</v>
      </c>
      <c r="R6084">
        <v>6</v>
      </c>
      <c r="S6084">
        <v>11</v>
      </c>
      <c r="T6084">
        <v>13</v>
      </c>
    </row>
    <row r="6085" spans="8:20" x14ac:dyDescent="0.35">
      <c r="H6085">
        <v>800.08</v>
      </c>
      <c r="I6085">
        <v>62.082000000000001</v>
      </c>
      <c r="J6085" t="s">
        <v>30</v>
      </c>
      <c r="K6085" t="s">
        <v>155</v>
      </c>
      <c r="L6085">
        <v>3</v>
      </c>
      <c r="M6085" t="s">
        <v>314</v>
      </c>
      <c r="N6085">
        <v>3</v>
      </c>
      <c r="O6085">
        <v>13</v>
      </c>
      <c r="P6085">
        <v>16</v>
      </c>
      <c r="Q6085">
        <v>18</v>
      </c>
      <c r="R6085">
        <v>7</v>
      </c>
      <c r="S6085">
        <v>10</v>
      </c>
      <c r="T6085">
        <v>12</v>
      </c>
    </row>
    <row r="6086" spans="8:20" x14ac:dyDescent="0.35">
      <c r="H6086">
        <v>800.08100000000002</v>
      </c>
      <c r="I6086">
        <v>62.082999999999998</v>
      </c>
      <c r="J6086" t="s">
        <v>30</v>
      </c>
      <c r="K6086" t="s">
        <v>57</v>
      </c>
      <c r="L6086">
        <v>3</v>
      </c>
      <c r="M6086" t="s">
        <v>259</v>
      </c>
      <c r="N6086">
        <v>4</v>
      </c>
      <c r="O6086">
        <v>19</v>
      </c>
      <c r="P6086">
        <v>19</v>
      </c>
      <c r="Q6086">
        <v>22</v>
      </c>
      <c r="R6086">
        <v>2</v>
      </c>
      <c r="S6086">
        <v>2</v>
      </c>
      <c r="T6086">
        <v>5</v>
      </c>
    </row>
    <row r="6087" spans="8:20" x14ac:dyDescent="0.35">
      <c r="H6087">
        <v>800.08199999999999</v>
      </c>
      <c r="I6087">
        <v>62.084000000000003</v>
      </c>
      <c r="J6087" t="s">
        <v>30</v>
      </c>
      <c r="K6087" t="s">
        <v>1666</v>
      </c>
      <c r="L6087">
        <v>3</v>
      </c>
      <c r="M6087" t="s">
        <v>1683</v>
      </c>
      <c r="N6087">
        <v>4</v>
      </c>
      <c r="O6087">
        <v>14</v>
      </c>
      <c r="P6087">
        <v>14</v>
      </c>
      <c r="Q6087">
        <v>17</v>
      </c>
      <c r="R6087">
        <v>14</v>
      </c>
      <c r="S6087">
        <v>14</v>
      </c>
      <c r="T6087">
        <v>17</v>
      </c>
    </row>
    <row r="6088" spans="8:20" x14ac:dyDescent="0.35">
      <c r="H6088">
        <v>800.08299999999997</v>
      </c>
      <c r="I6088">
        <v>62.085000000000001</v>
      </c>
      <c r="J6088" t="s">
        <v>30</v>
      </c>
      <c r="K6088" t="s">
        <v>156</v>
      </c>
      <c r="L6088">
        <v>3</v>
      </c>
      <c r="M6088" t="s">
        <v>987</v>
      </c>
      <c r="N6088">
        <v>3</v>
      </c>
      <c r="O6088">
        <v>3</v>
      </c>
      <c r="P6088">
        <v>6</v>
      </c>
      <c r="Q6088">
        <v>8</v>
      </c>
      <c r="R6088">
        <v>12</v>
      </c>
      <c r="S6088">
        <v>15</v>
      </c>
      <c r="T6088">
        <v>17</v>
      </c>
    </row>
    <row r="6089" spans="8:20" x14ac:dyDescent="0.35">
      <c r="H6089">
        <v>800.08399999999995</v>
      </c>
      <c r="I6089">
        <v>62.085999999999999</v>
      </c>
      <c r="J6089" t="s">
        <v>30</v>
      </c>
      <c r="K6089" t="s">
        <v>37</v>
      </c>
      <c r="L6089">
        <v>3</v>
      </c>
      <c r="M6089" t="s">
        <v>1346</v>
      </c>
      <c r="N6089">
        <v>4</v>
      </c>
      <c r="O6089">
        <v>14</v>
      </c>
      <c r="P6089">
        <v>14</v>
      </c>
      <c r="Q6089">
        <v>17</v>
      </c>
      <c r="R6089">
        <v>10</v>
      </c>
      <c r="S6089">
        <v>10</v>
      </c>
      <c r="T6089">
        <v>13</v>
      </c>
    </row>
    <row r="6090" spans="8:20" x14ac:dyDescent="0.35">
      <c r="H6090">
        <v>800.08500000000004</v>
      </c>
      <c r="I6090">
        <v>62.087000000000003</v>
      </c>
      <c r="J6090" t="s">
        <v>30</v>
      </c>
      <c r="K6090" t="s">
        <v>157</v>
      </c>
      <c r="L6090">
        <v>3</v>
      </c>
      <c r="M6090" t="s">
        <v>1047</v>
      </c>
      <c r="N6090">
        <v>4</v>
      </c>
      <c r="O6090">
        <v>13</v>
      </c>
      <c r="P6090">
        <v>13</v>
      </c>
      <c r="Q6090">
        <v>16</v>
      </c>
      <c r="R6090">
        <v>12</v>
      </c>
      <c r="S6090">
        <v>12</v>
      </c>
      <c r="T6090">
        <v>15</v>
      </c>
    </row>
    <row r="6091" spans="8:20" x14ac:dyDescent="0.35">
      <c r="H6091">
        <v>800.08600000000001</v>
      </c>
      <c r="I6091">
        <v>62.088000000000001</v>
      </c>
      <c r="J6091" t="s">
        <v>30</v>
      </c>
      <c r="K6091" t="s">
        <v>58</v>
      </c>
      <c r="L6091">
        <v>3</v>
      </c>
      <c r="M6091" t="s">
        <v>1534</v>
      </c>
      <c r="N6091">
        <v>4</v>
      </c>
      <c r="O6091">
        <v>18</v>
      </c>
      <c r="P6091">
        <v>18</v>
      </c>
      <c r="Q6091">
        <v>21</v>
      </c>
      <c r="R6091">
        <v>6</v>
      </c>
      <c r="S6091">
        <v>6</v>
      </c>
      <c r="T6091">
        <v>9</v>
      </c>
    </row>
    <row r="6092" spans="8:20" x14ac:dyDescent="0.35">
      <c r="H6092">
        <v>800.08699999999999</v>
      </c>
      <c r="I6092">
        <v>62.088999999999999</v>
      </c>
      <c r="J6092" t="s">
        <v>30</v>
      </c>
      <c r="K6092" t="s">
        <v>59</v>
      </c>
      <c r="L6092">
        <v>3</v>
      </c>
      <c r="M6092" t="s">
        <v>1040</v>
      </c>
      <c r="N6092">
        <v>3</v>
      </c>
      <c r="O6092">
        <v>9</v>
      </c>
      <c r="P6092">
        <v>12</v>
      </c>
      <c r="Q6092">
        <v>14</v>
      </c>
      <c r="R6092">
        <v>7</v>
      </c>
      <c r="S6092">
        <v>10</v>
      </c>
      <c r="T6092">
        <v>12</v>
      </c>
    </row>
    <row r="6093" spans="8:20" x14ac:dyDescent="0.35">
      <c r="H6093">
        <v>800.08799999999997</v>
      </c>
      <c r="I6093">
        <v>62.09</v>
      </c>
      <c r="J6093" t="s">
        <v>30</v>
      </c>
      <c r="K6093" t="s">
        <v>158</v>
      </c>
      <c r="L6093">
        <v>3</v>
      </c>
      <c r="M6093" t="s">
        <v>800</v>
      </c>
      <c r="N6093">
        <v>3</v>
      </c>
      <c r="O6093">
        <v>9</v>
      </c>
      <c r="P6093">
        <v>12</v>
      </c>
      <c r="Q6093">
        <v>14</v>
      </c>
      <c r="R6093">
        <v>8</v>
      </c>
      <c r="S6093">
        <v>11</v>
      </c>
      <c r="T6093">
        <v>13</v>
      </c>
    </row>
    <row r="6094" spans="8:20" x14ac:dyDescent="0.35">
      <c r="H6094">
        <v>800.08900000000006</v>
      </c>
      <c r="I6094">
        <v>62.091000000000001</v>
      </c>
      <c r="J6094" t="s">
        <v>30</v>
      </c>
      <c r="K6094" t="s">
        <v>159</v>
      </c>
      <c r="L6094">
        <v>3</v>
      </c>
      <c r="M6094" t="s">
        <v>942</v>
      </c>
      <c r="N6094">
        <v>4</v>
      </c>
      <c r="O6094">
        <v>17</v>
      </c>
      <c r="P6094">
        <v>17</v>
      </c>
      <c r="Q6094">
        <v>20</v>
      </c>
      <c r="R6094">
        <v>8</v>
      </c>
      <c r="S6094">
        <v>8</v>
      </c>
      <c r="T6094">
        <v>11</v>
      </c>
    </row>
    <row r="6095" spans="8:20" x14ac:dyDescent="0.35">
      <c r="H6095">
        <v>800.09</v>
      </c>
      <c r="I6095">
        <v>62.091999999999999</v>
      </c>
      <c r="J6095" t="s">
        <v>30</v>
      </c>
      <c r="K6095" t="s">
        <v>160</v>
      </c>
      <c r="L6095">
        <v>3</v>
      </c>
      <c r="M6095" t="s">
        <v>683</v>
      </c>
      <c r="N6095">
        <v>4</v>
      </c>
      <c r="O6095">
        <v>12</v>
      </c>
      <c r="P6095">
        <v>12</v>
      </c>
      <c r="Q6095">
        <v>15</v>
      </c>
      <c r="R6095">
        <v>12</v>
      </c>
      <c r="S6095">
        <v>12</v>
      </c>
      <c r="T6095">
        <v>15</v>
      </c>
    </row>
    <row r="6096" spans="8:20" x14ac:dyDescent="0.35">
      <c r="H6096">
        <v>800.09100000000001</v>
      </c>
      <c r="I6096">
        <v>62.093000000000004</v>
      </c>
      <c r="J6096" t="s">
        <v>30</v>
      </c>
      <c r="K6096" t="s">
        <v>161</v>
      </c>
      <c r="L6096">
        <v>3</v>
      </c>
      <c r="M6096" t="s">
        <v>1268</v>
      </c>
      <c r="N6096">
        <v>4</v>
      </c>
      <c r="O6096">
        <v>17</v>
      </c>
      <c r="P6096">
        <v>17</v>
      </c>
      <c r="Q6096">
        <v>20</v>
      </c>
      <c r="R6096">
        <v>8</v>
      </c>
      <c r="S6096">
        <v>8</v>
      </c>
      <c r="T6096">
        <v>11</v>
      </c>
    </row>
    <row r="6097" spans="8:20" x14ac:dyDescent="0.35">
      <c r="H6097">
        <v>800.09199999999998</v>
      </c>
      <c r="I6097">
        <v>62.094000000000001</v>
      </c>
      <c r="J6097" t="s">
        <v>30</v>
      </c>
      <c r="K6097" t="s">
        <v>1374</v>
      </c>
      <c r="L6097">
        <v>3</v>
      </c>
      <c r="M6097" t="s">
        <v>1395</v>
      </c>
      <c r="N6097">
        <v>3</v>
      </c>
      <c r="O6097">
        <v>11</v>
      </c>
      <c r="P6097">
        <v>14</v>
      </c>
      <c r="Q6097">
        <v>16</v>
      </c>
      <c r="R6097">
        <v>7</v>
      </c>
      <c r="S6097">
        <v>10</v>
      </c>
      <c r="T6097">
        <v>12</v>
      </c>
    </row>
    <row r="6098" spans="8:20" x14ac:dyDescent="0.35">
      <c r="H6098">
        <v>800.09299999999996</v>
      </c>
      <c r="I6098">
        <v>62.094999999999999</v>
      </c>
      <c r="J6098" t="s">
        <v>30</v>
      </c>
      <c r="K6098" t="s">
        <v>162</v>
      </c>
      <c r="L6098">
        <v>3</v>
      </c>
      <c r="M6098" t="s">
        <v>1051</v>
      </c>
      <c r="N6098">
        <v>3</v>
      </c>
      <c r="O6098">
        <v>12</v>
      </c>
      <c r="P6098">
        <v>15</v>
      </c>
      <c r="Q6098">
        <v>17</v>
      </c>
      <c r="R6098">
        <v>6</v>
      </c>
      <c r="S6098">
        <v>9</v>
      </c>
      <c r="T6098">
        <v>11</v>
      </c>
    </row>
    <row r="6099" spans="8:20" x14ac:dyDescent="0.35">
      <c r="H6099">
        <v>800.09400000000005</v>
      </c>
      <c r="I6099">
        <v>62.095999999999997</v>
      </c>
      <c r="J6099" t="s">
        <v>30</v>
      </c>
      <c r="K6099" t="s">
        <v>163</v>
      </c>
      <c r="L6099">
        <v>3</v>
      </c>
      <c r="M6099" t="s">
        <v>392</v>
      </c>
      <c r="N6099">
        <v>4</v>
      </c>
      <c r="O6099">
        <v>16</v>
      </c>
      <c r="P6099">
        <v>16</v>
      </c>
      <c r="Q6099">
        <v>19</v>
      </c>
      <c r="R6099">
        <v>8</v>
      </c>
      <c r="S6099">
        <v>8</v>
      </c>
      <c r="T6099">
        <v>11</v>
      </c>
    </row>
    <row r="6100" spans="8:20" x14ac:dyDescent="0.35">
      <c r="H6100">
        <v>800.09500000000003</v>
      </c>
      <c r="I6100">
        <v>62.097000000000001</v>
      </c>
      <c r="J6100" t="s">
        <v>30</v>
      </c>
      <c r="K6100" t="s">
        <v>24</v>
      </c>
      <c r="L6100">
        <v>3</v>
      </c>
      <c r="M6100" t="s">
        <v>250</v>
      </c>
      <c r="N6100">
        <v>3</v>
      </c>
      <c r="O6100">
        <v>8</v>
      </c>
      <c r="P6100">
        <v>11</v>
      </c>
      <c r="Q6100">
        <v>13</v>
      </c>
      <c r="R6100">
        <v>8</v>
      </c>
      <c r="S6100">
        <v>11</v>
      </c>
      <c r="T6100">
        <v>13</v>
      </c>
    </row>
    <row r="6101" spans="8:20" x14ac:dyDescent="0.35">
      <c r="H6101">
        <v>800.096</v>
      </c>
      <c r="I6101">
        <v>62.097999999999999</v>
      </c>
      <c r="J6101" t="s">
        <v>30</v>
      </c>
      <c r="K6101" t="s">
        <v>1496</v>
      </c>
      <c r="L6101">
        <v>3</v>
      </c>
      <c r="M6101" t="s">
        <v>514</v>
      </c>
      <c r="N6101">
        <v>4</v>
      </c>
      <c r="O6101">
        <v>0</v>
      </c>
      <c r="P6101">
        <v>0</v>
      </c>
      <c r="Q6101">
        <v>3</v>
      </c>
      <c r="R6101">
        <v>20</v>
      </c>
      <c r="S6101">
        <v>20</v>
      </c>
      <c r="T6101">
        <v>23</v>
      </c>
    </row>
    <row r="6102" spans="8:20" x14ac:dyDescent="0.35">
      <c r="H6102">
        <v>800.09699999999998</v>
      </c>
      <c r="I6102">
        <v>62.1</v>
      </c>
      <c r="J6102" t="s">
        <v>30</v>
      </c>
      <c r="K6102" t="s">
        <v>165</v>
      </c>
      <c r="L6102">
        <v>3</v>
      </c>
      <c r="M6102" t="s">
        <v>1163</v>
      </c>
      <c r="N6102">
        <v>4</v>
      </c>
      <c r="O6102">
        <v>15</v>
      </c>
      <c r="P6102">
        <v>15</v>
      </c>
      <c r="Q6102">
        <v>18</v>
      </c>
      <c r="R6102">
        <v>9</v>
      </c>
      <c r="S6102">
        <v>9</v>
      </c>
      <c r="T6102">
        <v>12</v>
      </c>
    </row>
    <row r="6103" spans="8:20" x14ac:dyDescent="0.35">
      <c r="H6103">
        <v>800.09799999999996</v>
      </c>
      <c r="I6103">
        <v>62.100999999999999</v>
      </c>
      <c r="J6103" t="s">
        <v>30</v>
      </c>
      <c r="K6103" t="s">
        <v>60</v>
      </c>
      <c r="L6103">
        <v>3</v>
      </c>
      <c r="M6103" t="s">
        <v>1220</v>
      </c>
      <c r="N6103">
        <v>4</v>
      </c>
      <c r="O6103">
        <v>8</v>
      </c>
      <c r="P6103">
        <v>8</v>
      </c>
      <c r="Q6103">
        <v>11</v>
      </c>
      <c r="R6103">
        <v>15</v>
      </c>
      <c r="S6103">
        <v>15</v>
      </c>
      <c r="T6103">
        <v>18</v>
      </c>
    </row>
    <row r="6104" spans="8:20" x14ac:dyDescent="0.35">
      <c r="H6104">
        <v>800.09900000000005</v>
      </c>
      <c r="I6104">
        <v>62.101999999999997</v>
      </c>
      <c r="J6104" t="s">
        <v>30</v>
      </c>
      <c r="K6104" t="s">
        <v>29</v>
      </c>
      <c r="L6104">
        <v>3</v>
      </c>
      <c r="M6104" t="s">
        <v>1009</v>
      </c>
      <c r="N6104">
        <v>4</v>
      </c>
      <c r="O6104">
        <v>15</v>
      </c>
      <c r="P6104">
        <v>15</v>
      </c>
      <c r="Q6104">
        <v>18</v>
      </c>
      <c r="R6104">
        <v>8</v>
      </c>
      <c r="S6104">
        <v>8</v>
      </c>
      <c r="T6104">
        <v>11</v>
      </c>
    </row>
    <row r="6105" spans="8:20" x14ac:dyDescent="0.35">
      <c r="H6105">
        <v>800.1</v>
      </c>
      <c r="I6105">
        <v>62.103000000000002</v>
      </c>
      <c r="J6105" t="s">
        <v>30</v>
      </c>
      <c r="K6105" t="s">
        <v>166</v>
      </c>
      <c r="L6105">
        <v>3</v>
      </c>
      <c r="M6105" t="s">
        <v>1201</v>
      </c>
      <c r="N6105">
        <v>4</v>
      </c>
      <c r="O6105">
        <v>5</v>
      </c>
      <c r="P6105">
        <v>5</v>
      </c>
      <c r="Q6105">
        <v>8</v>
      </c>
      <c r="R6105">
        <v>18</v>
      </c>
      <c r="S6105">
        <v>18</v>
      </c>
      <c r="T6105">
        <v>21</v>
      </c>
    </row>
    <row r="6106" spans="8:20" x14ac:dyDescent="0.35">
      <c r="H6106">
        <v>800.101</v>
      </c>
      <c r="I6106">
        <v>62.103999999999999</v>
      </c>
      <c r="J6106" t="s">
        <v>30</v>
      </c>
      <c r="K6106" t="s">
        <v>167</v>
      </c>
      <c r="L6106">
        <v>3</v>
      </c>
      <c r="M6106" t="s">
        <v>576</v>
      </c>
      <c r="N6106">
        <v>4</v>
      </c>
      <c r="O6106">
        <v>16</v>
      </c>
      <c r="P6106">
        <v>16</v>
      </c>
      <c r="Q6106">
        <v>19</v>
      </c>
      <c r="R6106">
        <v>8</v>
      </c>
      <c r="S6106">
        <v>8</v>
      </c>
      <c r="T6106">
        <v>11</v>
      </c>
    </row>
    <row r="6107" spans="8:20" x14ac:dyDescent="0.35">
      <c r="H6107">
        <v>800.10199999999998</v>
      </c>
      <c r="I6107">
        <v>62.104999999999997</v>
      </c>
      <c r="J6107" t="s">
        <v>30</v>
      </c>
      <c r="K6107" t="s">
        <v>1722</v>
      </c>
      <c r="L6107">
        <v>3</v>
      </c>
      <c r="M6107" t="s">
        <v>392</v>
      </c>
      <c r="N6107">
        <v>4</v>
      </c>
      <c r="O6107">
        <v>16</v>
      </c>
      <c r="P6107">
        <v>16</v>
      </c>
      <c r="Q6107">
        <v>19</v>
      </c>
      <c r="R6107">
        <v>8</v>
      </c>
      <c r="S6107">
        <v>8</v>
      </c>
      <c r="T6107">
        <v>11</v>
      </c>
    </row>
    <row r="6108" spans="8:20" x14ac:dyDescent="0.35">
      <c r="H6108">
        <v>800.10299999999995</v>
      </c>
      <c r="I6108">
        <v>62.106000000000002</v>
      </c>
      <c r="J6108" t="s">
        <v>30</v>
      </c>
      <c r="K6108" t="s">
        <v>1706</v>
      </c>
      <c r="L6108">
        <v>3</v>
      </c>
      <c r="M6108" t="s">
        <v>1711</v>
      </c>
      <c r="N6108">
        <v>3</v>
      </c>
      <c r="O6108">
        <v>8</v>
      </c>
      <c r="P6108">
        <v>11</v>
      </c>
      <c r="Q6108">
        <v>13</v>
      </c>
      <c r="R6108">
        <v>7</v>
      </c>
      <c r="S6108">
        <v>10</v>
      </c>
      <c r="T6108">
        <v>12</v>
      </c>
    </row>
    <row r="6109" spans="8:20" x14ac:dyDescent="0.35">
      <c r="H6109">
        <v>800.10400000000004</v>
      </c>
      <c r="I6109">
        <v>62.106999999999999</v>
      </c>
      <c r="J6109" t="s">
        <v>30</v>
      </c>
      <c r="K6109" t="s">
        <v>168</v>
      </c>
      <c r="L6109">
        <v>3</v>
      </c>
      <c r="M6109" t="s">
        <v>1561</v>
      </c>
      <c r="N6109">
        <v>4</v>
      </c>
      <c r="O6109">
        <v>8</v>
      </c>
      <c r="P6109">
        <v>8</v>
      </c>
      <c r="Q6109">
        <v>11</v>
      </c>
      <c r="R6109">
        <v>16</v>
      </c>
      <c r="S6109">
        <v>16</v>
      </c>
      <c r="T6109">
        <v>19</v>
      </c>
    </row>
    <row r="6110" spans="8:20" x14ac:dyDescent="0.35">
      <c r="H6110">
        <v>800.10500000000002</v>
      </c>
      <c r="I6110">
        <v>62.107999999999997</v>
      </c>
      <c r="J6110" t="s">
        <v>30</v>
      </c>
      <c r="K6110" t="s">
        <v>1651</v>
      </c>
      <c r="L6110">
        <v>3</v>
      </c>
      <c r="M6110" t="s">
        <v>1652</v>
      </c>
      <c r="N6110">
        <v>4</v>
      </c>
      <c r="O6110">
        <v>16</v>
      </c>
      <c r="P6110">
        <v>16</v>
      </c>
      <c r="Q6110">
        <v>19</v>
      </c>
      <c r="R6110">
        <v>10</v>
      </c>
      <c r="S6110">
        <v>10</v>
      </c>
      <c r="T6110">
        <v>13</v>
      </c>
    </row>
    <row r="6111" spans="8:20" x14ac:dyDescent="0.35">
      <c r="H6111">
        <v>800.10599999999999</v>
      </c>
      <c r="I6111">
        <v>62.109000000000002</v>
      </c>
      <c r="J6111" t="s">
        <v>30</v>
      </c>
      <c r="K6111" t="s">
        <v>61</v>
      </c>
      <c r="L6111">
        <v>3</v>
      </c>
      <c r="M6111" t="s">
        <v>1009</v>
      </c>
      <c r="N6111">
        <v>4</v>
      </c>
      <c r="O6111">
        <v>15</v>
      </c>
      <c r="P6111">
        <v>15</v>
      </c>
      <c r="Q6111">
        <v>18</v>
      </c>
      <c r="R6111">
        <v>8</v>
      </c>
      <c r="S6111">
        <v>8</v>
      </c>
      <c r="T6111">
        <v>11</v>
      </c>
    </row>
    <row r="6112" spans="8:20" x14ac:dyDescent="0.35">
      <c r="H6112">
        <v>800.10699999999997</v>
      </c>
      <c r="I6112">
        <v>62.11</v>
      </c>
      <c r="J6112" t="s">
        <v>30</v>
      </c>
      <c r="K6112" t="s">
        <v>38</v>
      </c>
      <c r="L6112">
        <v>3</v>
      </c>
      <c r="M6112" t="s">
        <v>372</v>
      </c>
      <c r="N6112">
        <v>4</v>
      </c>
      <c r="O6112">
        <v>11</v>
      </c>
      <c r="P6112">
        <v>11</v>
      </c>
      <c r="Q6112">
        <v>14</v>
      </c>
      <c r="R6112">
        <v>10</v>
      </c>
      <c r="S6112">
        <v>10</v>
      </c>
      <c r="T6112">
        <v>13</v>
      </c>
    </row>
    <row r="6113" spans="8:20" x14ac:dyDescent="0.35">
      <c r="H6113">
        <v>800.10799999999995</v>
      </c>
      <c r="I6113">
        <v>62.110999999999997</v>
      </c>
      <c r="J6113" t="s">
        <v>30</v>
      </c>
      <c r="K6113" t="s">
        <v>169</v>
      </c>
      <c r="L6113">
        <v>3</v>
      </c>
      <c r="M6113" t="s">
        <v>535</v>
      </c>
      <c r="N6113">
        <v>3</v>
      </c>
      <c r="O6113">
        <v>5</v>
      </c>
      <c r="P6113">
        <v>8</v>
      </c>
      <c r="Q6113">
        <v>10</v>
      </c>
      <c r="R6113">
        <v>14</v>
      </c>
      <c r="S6113">
        <v>17</v>
      </c>
      <c r="T6113">
        <v>19</v>
      </c>
    </row>
    <row r="6114" spans="8:20" x14ac:dyDescent="0.35">
      <c r="H6114">
        <v>800.10900000000004</v>
      </c>
      <c r="I6114">
        <v>62.112000000000002</v>
      </c>
      <c r="J6114" t="s">
        <v>30</v>
      </c>
      <c r="K6114" t="s">
        <v>39</v>
      </c>
      <c r="L6114">
        <v>3</v>
      </c>
      <c r="M6114" t="s">
        <v>526</v>
      </c>
      <c r="N6114">
        <v>4</v>
      </c>
      <c r="O6114">
        <v>16</v>
      </c>
      <c r="P6114">
        <v>16</v>
      </c>
      <c r="Q6114">
        <v>19</v>
      </c>
      <c r="R6114">
        <v>8</v>
      </c>
      <c r="S6114">
        <v>8</v>
      </c>
      <c r="T6114">
        <v>11</v>
      </c>
    </row>
    <row r="6115" spans="8:20" x14ac:dyDescent="0.35">
      <c r="H6115">
        <v>800.11</v>
      </c>
      <c r="I6115">
        <v>62.113</v>
      </c>
      <c r="J6115" t="s">
        <v>30</v>
      </c>
      <c r="K6115" t="s">
        <v>170</v>
      </c>
      <c r="L6115">
        <v>3</v>
      </c>
      <c r="M6115" t="s">
        <v>992</v>
      </c>
      <c r="N6115">
        <v>3</v>
      </c>
      <c r="O6115">
        <v>12</v>
      </c>
      <c r="P6115">
        <v>15</v>
      </c>
      <c r="Q6115">
        <v>17</v>
      </c>
      <c r="R6115">
        <v>5</v>
      </c>
      <c r="S6115">
        <v>8</v>
      </c>
      <c r="T6115">
        <v>10</v>
      </c>
    </row>
    <row r="6116" spans="8:20" x14ac:dyDescent="0.35">
      <c r="H6116">
        <v>800.11099999999999</v>
      </c>
      <c r="I6116">
        <v>62.113999999999997</v>
      </c>
      <c r="J6116" t="s">
        <v>30</v>
      </c>
      <c r="K6116" t="s">
        <v>25</v>
      </c>
      <c r="L6116">
        <v>3</v>
      </c>
      <c r="M6116" t="s">
        <v>45</v>
      </c>
      <c r="N6116">
        <v>1</v>
      </c>
      <c r="O6116">
        <v>3</v>
      </c>
      <c r="P6116">
        <v>10</v>
      </c>
      <c r="Q6116">
        <v>12</v>
      </c>
      <c r="R6116">
        <v>0</v>
      </c>
      <c r="S6116">
        <v>7</v>
      </c>
      <c r="T6116">
        <v>9</v>
      </c>
    </row>
    <row r="6117" spans="8:20" x14ac:dyDescent="0.35">
      <c r="H6117">
        <v>800.11199999999997</v>
      </c>
      <c r="I6117">
        <v>62.115000000000002</v>
      </c>
      <c r="J6117" t="s">
        <v>30</v>
      </c>
      <c r="K6117" t="s">
        <v>171</v>
      </c>
      <c r="L6117">
        <v>3</v>
      </c>
      <c r="M6117" t="s">
        <v>320</v>
      </c>
      <c r="N6117">
        <v>4</v>
      </c>
      <c r="O6117">
        <v>16</v>
      </c>
      <c r="P6117">
        <v>16</v>
      </c>
      <c r="Q6117">
        <v>19</v>
      </c>
      <c r="R6117">
        <v>6</v>
      </c>
      <c r="S6117">
        <v>6</v>
      </c>
      <c r="T6117">
        <v>9</v>
      </c>
    </row>
    <row r="6118" spans="8:20" x14ac:dyDescent="0.35">
      <c r="H6118">
        <v>800.11300000000006</v>
      </c>
      <c r="I6118">
        <v>62.116</v>
      </c>
      <c r="J6118" t="s">
        <v>30</v>
      </c>
      <c r="K6118" t="s">
        <v>62</v>
      </c>
      <c r="L6118">
        <v>3</v>
      </c>
      <c r="M6118" t="s">
        <v>690</v>
      </c>
      <c r="N6118">
        <v>2</v>
      </c>
      <c r="O6118">
        <v>8</v>
      </c>
      <c r="P6118">
        <v>13</v>
      </c>
      <c r="Q6118">
        <v>15</v>
      </c>
      <c r="R6118">
        <v>6</v>
      </c>
      <c r="S6118">
        <v>11</v>
      </c>
      <c r="T6118">
        <v>13</v>
      </c>
    </row>
    <row r="6119" spans="8:20" x14ac:dyDescent="0.35">
      <c r="H6119">
        <v>800.11400000000003</v>
      </c>
      <c r="I6119">
        <v>62.116999999999997</v>
      </c>
      <c r="J6119" t="s">
        <v>30</v>
      </c>
      <c r="K6119" t="s">
        <v>63</v>
      </c>
      <c r="L6119">
        <v>3</v>
      </c>
      <c r="M6119" t="s">
        <v>321</v>
      </c>
      <c r="N6119">
        <v>2</v>
      </c>
      <c r="O6119">
        <v>8</v>
      </c>
      <c r="P6119">
        <v>13</v>
      </c>
      <c r="Q6119">
        <v>15</v>
      </c>
      <c r="R6119">
        <v>6</v>
      </c>
      <c r="S6119">
        <v>11</v>
      </c>
      <c r="T6119">
        <v>13</v>
      </c>
    </row>
    <row r="6120" spans="8:20" x14ac:dyDescent="0.35">
      <c r="H6120">
        <v>800.11500000000001</v>
      </c>
      <c r="I6120">
        <v>62.118000000000002</v>
      </c>
      <c r="J6120" t="s">
        <v>30</v>
      </c>
      <c r="K6120" t="s">
        <v>172</v>
      </c>
      <c r="L6120">
        <v>3</v>
      </c>
      <c r="M6120" t="s">
        <v>279</v>
      </c>
      <c r="N6120">
        <v>4</v>
      </c>
      <c r="O6120">
        <v>16</v>
      </c>
      <c r="P6120">
        <v>16</v>
      </c>
      <c r="Q6120">
        <v>19</v>
      </c>
      <c r="R6120">
        <v>8</v>
      </c>
      <c r="S6120">
        <v>8</v>
      </c>
      <c r="T6120">
        <v>11</v>
      </c>
    </row>
    <row r="6121" spans="8:20" x14ac:dyDescent="0.35">
      <c r="H6121">
        <v>800.11599999999999</v>
      </c>
      <c r="I6121">
        <v>62.119</v>
      </c>
      <c r="J6121" t="s">
        <v>30</v>
      </c>
      <c r="K6121" t="s">
        <v>173</v>
      </c>
      <c r="L6121">
        <v>3</v>
      </c>
      <c r="M6121" t="s">
        <v>942</v>
      </c>
      <c r="N6121">
        <v>4</v>
      </c>
      <c r="O6121">
        <v>17</v>
      </c>
      <c r="P6121">
        <v>17</v>
      </c>
      <c r="Q6121">
        <v>20</v>
      </c>
      <c r="R6121">
        <v>8</v>
      </c>
      <c r="S6121">
        <v>8</v>
      </c>
      <c r="T6121">
        <v>11</v>
      </c>
    </row>
    <row r="6122" spans="8:20" x14ac:dyDescent="0.35">
      <c r="H6122">
        <v>800.11699999999996</v>
      </c>
      <c r="I6122">
        <v>62.12</v>
      </c>
      <c r="J6122" t="s">
        <v>30</v>
      </c>
      <c r="K6122" t="s">
        <v>64</v>
      </c>
      <c r="L6122">
        <v>3</v>
      </c>
      <c r="M6122" t="s">
        <v>618</v>
      </c>
      <c r="N6122">
        <v>3</v>
      </c>
      <c r="O6122">
        <v>10</v>
      </c>
      <c r="P6122">
        <v>13</v>
      </c>
      <c r="Q6122">
        <v>15</v>
      </c>
      <c r="R6122">
        <v>8</v>
      </c>
      <c r="S6122">
        <v>11</v>
      </c>
      <c r="T6122">
        <v>13</v>
      </c>
    </row>
    <row r="6123" spans="8:20" x14ac:dyDescent="0.35">
      <c r="H6123">
        <v>800.11800000000005</v>
      </c>
      <c r="I6123">
        <v>62.121000000000002</v>
      </c>
      <c r="J6123" t="s">
        <v>30</v>
      </c>
      <c r="K6123" t="s">
        <v>174</v>
      </c>
      <c r="L6123">
        <v>3</v>
      </c>
      <c r="M6123" t="s">
        <v>1269</v>
      </c>
      <c r="N6123">
        <v>3</v>
      </c>
      <c r="O6123">
        <v>2</v>
      </c>
      <c r="P6123">
        <v>5</v>
      </c>
      <c r="Q6123">
        <v>7</v>
      </c>
      <c r="R6123">
        <v>13</v>
      </c>
      <c r="S6123">
        <v>16</v>
      </c>
      <c r="T6123">
        <v>18</v>
      </c>
    </row>
    <row r="6124" spans="8:20" x14ac:dyDescent="0.35">
      <c r="H6124">
        <v>800.11900000000003</v>
      </c>
      <c r="I6124">
        <v>62.122</v>
      </c>
      <c r="J6124" t="s">
        <v>30</v>
      </c>
      <c r="K6124" t="s">
        <v>175</v>
      </c>
      <c r="L6124">
        <v>3</v>
      </c>
      <c r="M6124" t="s">
        <v>1097</v>
      </c>
      <c r="N6124">
        <v>3</v>
      </c>
      <c r="O6124">
        <v>15</v>
      </c>
      <c r="P6124">
        <v>18</v>
      </c>
      <c r="Q6124">
        <v>20</v>
      </c>
      <c r="R6124">
        <v>3</v>
      </c>
      <c r="S6124">
        <v>6</v>
      </c>
      <c r="T6124">
        <v>8</v>
      </c>
    </row>
    <row r="6125" spans="8:20" x14ac:dyDescent="0.35">
      <c r="H6125">
        <v>800.12</v>
      </c>
      <c r="I6125">
        <v>62.122999999999998</v>
      </c>
      <c r="J6125" t="s">
        <v>30</v>
      </c>
      <c r="K6125" t="s">
        <v>65</v>
      </c>
      <c r="L6125">
        <v>3</v>
      </c>
      <c r="M6125" t="s">
        <v>116</v>
      </c>
      <c r="N6125">
        <v>3</v>
      </c>
      <c r="O6125">
        <v>4</v>
      </c>
      <c r="P6125">
        <v>7</v>
      </c>
      <c r="Q6125">
        <v>9</v>
      </c>
      <c r="R6125">
        <v>5</v>
      </c>
      <c r="S6125">
        <v>8</v>
      </c>
      <c r="T6125">
        <v>10</v>
      </c>
    </row>
    <row r="6126" spans="8:20" x14ac:dyDescent="0.35">
      <c r="H6126">
        <v>800.12099999999998</v>
      </c>
      <c r="I6126">
        <v>62.124000000000002</v>
      </c>
      <c r="J6126" t="s">
        <v>30</v>
      </c>
      <c r="K6126" t="s">
        <v>176</v>
      </c>
      <c r="L6126">
        <v>3</v>
      </c>
      <c r="M6126" t="s">
        <v>805</v>
      </c>
      <c r="N6126">
        <v>2</v>
      </c>
      <c r="O6126">
        <v>15</v>
      </c>
      <c r="P6126">
        <v>20</v>
      </c>
      <c r="Q6126">
        <v>22</v>
      </c>
      <c r="R6126">
        <v>0</v>
      </c>
      <c r="S6126">
        <v>5</v>
      </c>
      <c r="T6126">
        <v>7</v>
      </c>
    </row>
    <row r="6127" spans="8:20" x14ac:dyDescent="0.35">
      <c r="H6127">
        <v>800.12199999999996</v>
      </c>
      <c r="I6127">
        <v>62.125</v>
      </c>
      <c r="J6127" t="s">
        <v>30</v>
      </c>
      <c r="K6127" t="s">
        <v>1737</v>
      </c>
      <c r="L6127">
        <v>3</v>
      </c>
      <c r="M6127" t="s">
        <v>1743</v>
      </c>
      <c r="N6127">
        <v>4</v>
      </c>
      <c r="O6127">
        <v>3</v>
      </c>
      <c r="P6127">
        <v>3</v>
      </c>
      <c r="Q6127">
        <v>6</v>
      </c>
      <c r="R6127">
        <v>19</v>
      </c>
      <c r="S6127">
        <v>19</v>
      </c>
      <c r="T6127">
        <v>22</v>
      </c>
    </row>
    <row r="6128" spans="8:20" x14ac:dyDescent="0.35">
      <c r="H6128">
        <v>800.12300000000005</v>
      </c>
      <c r="I6128">
        <v>62.125999999999998</v>
      </c>
      <c r="J6128" t="s">
        <v>30</v>
      </c>
      <c r="K6128" t="s">
        <v>106</v>
      </c>
      <c r="L6128">
        <v>3</v>
      </c>
      <c r="M6128" t="s">
        <v>1219</v>
      </c>
      <c r="N6128">
        <v>4</v>
      </c>
      <c r="O6128">
        <v>15</v>
      </c>
      <c r="P6128">
        <v>15</v>
      </c>
      <c r="Q6128">
        <v>18</v>
      </c>
      <c r="R6128">
        <v>10</v>
      </c>
      <c r="S6128">
        <v>10</v>
      </c>
      <c r="T6128">
        <v>13</v>
      </c>
    </row>
    <row r="6129" spans="8:20" x14ac:dyDescent="0.35">
      <c r="H6129">
        <v>800.12400000000002</v>
      </c>
      <c r="I6129">
        <v>62.127000000000002</v>
      </c>
      <c r="J6129" t="s">
        <v>30</v>
      </c>
      <c r="K6129" t="s">
        <v>40</v>
      </c>
      <c r="L6129">
        <v>3</v>
      </c>
      <c r="M6129" t="s">
        <v>822</v>
      </c>
      <c r="N6129">
        <v>3</v>
      </c>
      <c r="O6129">
        <v>11</v>
      </c>
      <c r="P6129">
        <v>14</v>
      </c>
      <c r="Q6129">
        <v>16</v>
      </c>
      <c r="R6129">
        <v>6</v>
      </c>
      <c r="S6129">
        <v>9</v>
      </c>
      <c r="T6129">
        <v>11</v>
      </c>
    </row>
    <row r="6130" spans="8:20" x14ac:dyDescent="0.35">
      <c r="H6130">
        <v>800.125</v>
      </c>
      <c r="I6130">
        <v>62.128</v>
      </c>
      <c r="J6130" t="s">
        <v>30</v>
      </c>
      <c r="K6130" t="s">
        <v>177</v>
      </c>
      <c r="L6130">
        <v>3</v>
      </c>
      <c r="M6130" t="s">
        <v>1192</v>
      </c>
      <c r="N6130">
        <v>4</v>
      </c>
      <c r="O6130">
        <v>8</v>
      </c>
      <c r="P6130">
        <v>8</v>
      </c>
      <c r="Q6130">
        <v>11</v>
      </c>
      <c r="R6130">
        <v>14</v>
      </c>
      <c r="S6130">
        <v>14</v>
      </c>
      <c r="T6130">
        <v>17</v>
      </c>
    </row>
    <row r="6131" spans="8:20" x14ac:dyDescent="0.35">
      <c r="H6131">
        <v>800.12599999999998</v>
      </c>
      <c r="I6131">
        <v>62.128999999999998</v>
      </c>
      <c r="J6131" t="s">
        <v>30</v>
      </c>
      <c r="K6131" t="s">
        <v>66</v>
      </c>
      <c r="L6131">
        <v>3</v>
      </c>
      <c r="M6131" t="s">
        <v>1128</v>
      </c>
      <c r="N6131">
        <v>2</v>
      </c>
      <c r="O6131">
        <v>4</v>
      </c>
      <c r="P6131">
        <v>9</v>
      </c>
      <c r="Q6131">
        <v>11</v>
      </c>
      <c r="R6131">
        <v>8</v>
      </c>
      <c r="S6131">
        <v>13</v>
      </c>
      <c r="T6131">
        <v>15</v>
      </c>
    </row>
    <row r="6132" spans="8:20" x14ac:dyDescent="0.35">
      <c r="H6132">
        <v>800.12699999999995</v>
      </c>
      <c r="I6132">
        <v>62.131</v>
      </c>
      <c r="J6132" t="s">
        <v>30</v>
      </c>
      <c r="K6132" t="s">
        <v>178</v>
      </c>
      <c r="L6132">
        <v>3</v>
      </c>
      <c r="M6132" t="s">
        <v>551</v>
      </c>
      <c r="N6132">
        <v>3</v>
      </c>
      <c r="O6132">
        <v>6</v>
      </c>
      <c r="P6132">
        <v>9</v>
      </c>
      <c r="Q6132">
        <v>11</v>
      </c>
      <c r="R6132">
        <v>11</v>
      </c>
      <c r="S6132">
        <v>14</v>
      </c>
      <c r="T6132">
        <v>16</v>
      </c>
    </row>
    <row r="6133" spans="8:20" x14ac:dyDescent="0.35">
      <c r="H6133">
        <v>800.12800000000004</v>
      </c>
      <c r="I6133">
        <v>62.131999999999998</v>
      </c>
      <c r="J6133" t="s">
        <v>30</v>
      </c>
      <c r="K6133" t="s">
        <v>179</v>
      </c>
      <c r="L6133">
        <v>3</v>
      </c>
      <c r="M6133" t="s">
        <v>259</v>
      </c>
      <c r="N6133">
        <v>4</v>
      </c>
      <c r="O6133">
        <v>19</v>
      </c>
      <c r="P6133">
        <v>19</v>
      </c>
      <c r="Q6133">
        <v>22</v>
      </c>
      <c r="R6133">
        <v>2</v>
      </c>
      <c r="S6133">
        <v>2</v>
      </c>
      <c r="T6133">
        <v>5</v>
      </c>
    </row>
    <row r="6134" spans="8:20" x14ac:dyDescent="0.35">
      <c r="H6134">
        <v>800.12900000000002</v>
      </c>
      <c r="I6134">
        <v>62.133000000000003</v>
      </c>
      <c r="J6134" t="s">
        <v>30</v>
      </c>
      <c r="K6134" t="s">
        <v>68</v>
      </c>
      <c r="L6134">
        <v>3</v>
      </c>
      <c r="M6134" t="s">
        <v>886</v>
      </c>
      <c r="N6134">
        <v>3</v>
      </c>
      <c r="O6134">
        <v>13</v>
      </c>
      <c r="P6134">
        <v>16</v>
      </c>
      <c r="Q6134">
        <v>18</v>
      </c>
      <c r="R6134">
        <v>6</v>
      </c>
      <c r="S6134">
        <v>9</v>
      </c>
      <c r="T6134">
        <v>11</v>
      </c>
    </row>
    <row r="6135" spans="8:20" x14ac:dyDescent="0.35">
      <c r="H6135">
        <v>800.13</v>
      </c>
      <c r="I6135">
        <v>62.134</v>
      </c>
      <c r="J6135" t="s">
        <v>30</v>
      </c>
      <c r="K6135" t="s">
        <v>26</v>
      </c>
      <c r="L6135">
        <v>3</v>
      </c>
      <c r="M6135" t="s">
        <v>1138</v>
      </c>
      <c r="N6135">
        <v>4</v>
      </c>
      <c r="O6135">
        <v>12</v>
      </c>
      <c r="P6135">
        <v>12</v>
      </c>
      <c r="Q6135">
        <v>15</v>
      </c>
      <c r="R6135">
        <v>8</v>
      </c>
      <c r="S6135">
        <v>8</v>
      </c>
      <c r="T6135">
        <v>11</v>
      </c>
    </row>
    <row r="6136" spans="8:20" x14ac:dyDescent="0.35">
      <c r="H6136">
        <v>800.13099999999997</v>
      </c>
      <c r="I6136">
        <v>62.134999999999998</v>
      </c>
      <c r="J6136" t="s">
        <v>30</v>
      </c>
      <c r="K6136" t="s">
        <v>69</v>
      </c>
      <c r="L6136">
        <v>3</v>
      </c>
      <c r="M6136" t="s">
        <v>418</v>
      </c>
      <c r="N6136">
        <v>2</v>
      </c>
      <c r="O6136">
        <v>11</v>
      </c>
      <c r="P6136">
        <v>16</v>
      </c>
      <c r="Q6136">
        <v>18</v>
      </c>
      <c r="R6136">
        <v>4</v>
      </c>
      <c r="S6136">
        <v>9</v>
      </c>
      <c r="T6136">
        <v>11</v>
      </c>
    </row>
    <row r="6137" spans="8:20" x14ac:dyDescent="0.35">
      <c r="H6137">
        <v>800.13199999999995</v>
      </c>
      <c r="I6137">
        <v>62.136000000000003</v>
      </c>
      <c r="J6137" t="s">
        <v>30</v>
      </c>
      <c r="K6137" t="s">
        <v>1531</v>
      </c>
      <c r="L6137">
        <v>3</v>
      </c>
      <c r="M6137" t="s">
        <v>1127</v>
      </c>
      <c r="N6137">
        <v>3</v>
      </c>
      <c r="O6137">
        <v>2</v>
      </c>
      <c r="P6137">
        <v>5</v>
      </c>
      <c r="Q6137">
        <v>7</v>
      </c>
      <c r="R6137">
        <v>15</v>
      </c>
      <c r="S6137">
        <v>18</v>
      </c>
      <c r="T6137">
        <v>20</v>
      </c>
    </row>
    <row r="6138" spans="8:20" x14ac:dyDescent="0.35">
      <c r="H6138">
        <v>800.13300000000004</v>
      </c>
      <c r="I6138">
        <v>62.137</v>
      </c>
      <c r="J6138" t="s">
        <v>30</v>
      </c>
      <c r="K6138" t="s">
        <v>41</v>
      </c>
      <c r="L6138">
        <v>3</v>
      </c>
      <c r="M6138" t="s">
        <v>1157</v>
      </c>
      <c r="N6138">
        <v>3</v>
      </c>
      <c r="O6138">
        <v>6</v>
      </c>
      <c r="P6138">
        <v>9</v>
      </c>
      <c r="Q6138">
        <v>11</v>
      </c>
      <c r="R6138">
        <v>11</v>
      </c>
      <c r="S6138">
        <v>14</v>
      </c>
      <c r="T6138">
        <v>16</v>
      </c>
    </row>
    <row r="6139" spans="8:20" x14ac:dyDescent="0.35">
      <c r="H6139">
        <v>800.13400000000001</v>
      </c>
      <c r="I6139">
        <v>62.137999999999998</v>
      </c>
      <c r="J6139" t="s">
        <v>30</v>
      </c>
      <c r="K6139" t="s">
        <v>180</v>
      </c>
      <c r="L6139">
        <v>3</v>
      </c>
      <c r="M6139" t="s">
        <v>682</v>
      </c>
      <c r="N6139">
        <v>4</v>
      </c>
      <c r="O6139">
        <v>13</v>
      </c>
      <c r="P6139">
        <v>13</v>
      </c>
      <c r="Q6139">
        <v>16</v>
      </c>
      <c r="R6139">
        <v>10</v>
      </c>
      <c r="S6139">
        <v>10</v>
      </c>
      <c r="T6139">
        <v>13</v>
      </c>
    </row>
    <row r="6140" spans="8:20" x14ac:dyDescent="0.35">
      <c r="H6140">
        <v>800.13499999999999</v>
      </c>
      <c r="I6140">
        <v>62.139000000000003</v>
      </c>
      <c r="J6140" t="s">
        <v>30</v>
      </c>
      <c r="K6140" t="s">
        <v>70</v>
      </c>
      <c r="L6140">
        <v>3</v>
      </c>
      <c r="M6140" t="s">
        <v>1270</v>
      </c>
      <c r="N6140">
        <v>4</v>
      </c>
      <c r="O6140">
        <v>10</v>
      </c>
      <c r="P6140">
        <v>10</v>
      </c>
      <c r="Q6140">
        <v>13</v>
      </c>
      <c r="R6140">
        <v>12</v>
      </c>
      <c r="S6140">
        <v>12</v>
      </c>
      <c r="T6140">
        <v>15</v>
      </c>
    </row>
    <row r="6141" spans="8:20" x14ac:dyDescent="0.35">
      <c r="H6141">
        <v>813.06100000000004</v>
      </c>
      <c r="I6141">
        <v>63.063000000000002</v>
      </c>
      <c r="J6141" t="s">
        <v>141</v>
      </c>
      <c r="K6141" t="s">
        <v>141</v>
      </c>
      <c r="L6141">
        <v>3</v>
      </c>
      <c r="M6141" t="s">
        <v>1044</v>
      </c>
      <c r="N6141">
        <v>3</v>
      </c>
      <c r="O6141">
        <v>0</v>
      </c>
      <c r="P6141">
        <v>3</v>
      </c>
      <c r="Q6141">
        <v>5</v>
      </c>
      <c r="R6141">
        <v>20</v>
      </c>
      <c r="S6141">
        <v>23</v>
      </c>
      <c r="T6141">
        <v>25</v>
      </c>
    </row>
    <row r="6142" spans="8:20" x14ac:dyDescent="0.35">
      <c r="H6142">
        <v>813.06200000000001</v>
      </c>
      <c r="I6142">
        <v>63.064</v>
      </c>
      <c r="J6142" t="s">
        <v>141</v>
      </c>
      <c r="K6142" t="s">
        <v>142</v>
      </c>
      <c r="L6142">
        <v>3</v>
      </c>
      <c r="M6142" t="s">
        <v>670</v>
      </c>
      <c r="N6142">
        <v>4</v>
      </c>
      <c r="O6142">
        <v>14</v>
      </c>
      <c r="P6142">
        <v>14</v>
      </c>
      <c r="Q6142">
        <v>17</v>
      </c>
      <c r="R6142">
        <v>7</v>
      </c>
      <c r="S6142">
        <v>7</v>
      </c>
      <c r="T6142">
        <v>10</v>
      </c>
    </row>
    <row r="6143" spans="8:20" x14ac:dyDescent="0.35">
      <c r="H6143">
        <v>813.06299999999999</v>
      </c>
      <c r="I6143">
        <v>63.064999999999998</v>
      </c>
      <c r="J6143" t="s">
        <v>141</v>
      </c>
      <c r="K6143" t="s">
        <v>36</v>
      </c>
      <c r="L6143">
        <v>3</v>
      </c>
      <c r="M6143" t="s">
        <v>670</v>
      </c>
      <c r="N6143">
        <v>4</v>
      </c>
      <c r="O6143">
        <v>14</v>
      </c>
      <c r="P6143">
        <v>14</v>
      </c>
      <c r="Q6143">
        <v>17</v>
      </c>
      <c r="R6143">
        <v>7</v>
      </c>
      <c r="S6143">
        <v>7</v>
      </c>
      <c r="T6143">
        <v>10</v>
      </c>
    </row>
    <row r="6144" spans="8:20" x14ac:dyDescent="0.35">
      <c r="H6144">
        <v>813.06399999999996</v>
      </c>
      <c r="I6144">
        <v>63.067</v>
      </c>
      <c r="J6144" t="s">
        <v>141</v>
      </c>
      <c r="K6144" t="s">
        <v>144</v>
      </c>
      <c r="L6144">
        <v>3</v>
      </c>
      <c r="M6144" t="s">
        <v>519</v>
      </c>
      <c r="N6144">
        <v>3</v>
      </c>
      <c r="O6144">
        <v>7</v>
      </c>
      <c r="P6144">
        <v>10</v>
      </c>
      <c r="Q6144">
        <v>12</v>
      </c>
      <c r="R6144">
        <v>12</v>
      </c>
      <c r="S6144">
        <v>15</v>
      </c>
      <c r="T6144">
        <v>17</v>
      </c>
    </row>
    <row r="6145" spans="8:20" x14ac:dyDescent="0.35">
      <c r="H6145">
        <v>813.06500000000005</v>
      </c>
      <c r="I6145">
        <v>63.067999999999998</v>
      </c>
      <c r="J6145" t="s">
        <v>141</v>
      </c>
      <c r="K6145" t="s">
        <v>56</v>
      </c>
      <c r="L6145">
        <v>3</v>
      </c>
      <c r="M6145" t="s">
        <v>1232</v>
      </c>
      <c r="N6145">
        <v>4</v>
      </c>
      <c r="O6145">
        <v>15</v>
      </c>
      <c r="P6145">
        <v>15</v>
      </c>
      <c r="Q6145">
        <v>18</v>
      </c>
      <c r="R6145">
        <v>10</v>
      </c>
      <c r="S6145">
        <v>10</v>
      </c>
      <c r="T6145">
        <v>13</v>
      </c>
    </row>
    <row r="6146" spans="8:20" x14ac:dyDescent="0.35">
      <c r="H6146">
        <v>813.06600000000003</v>
      </c>
      <c r="I6146">
        <v>63.069000000000003</v>
      </c>
      <c r="J6146" t="s">
        <v>141</v>
      </c>
      <c r="K6146" t="s">
        <v>145</v>
      </c>
      <c r="L6146">
        <v>3</v>
      </c>
      <c r="M6146" t="s">
        <v>670</v>
      </c>
      <c r="N6146">
        <v>4</v>
      </c>
      <c r="O6146">
        <v>14</v>
      </c>
      <c r="P6146">
        <v>14</v>
      </c>
      <c r="Q6146">
        <v>17</v>
      </c>
      <c r="R6146">
        <v>7</v>
      </c>
      <c r="S6146">
        <v>7</v>
      </c>
      <c r="T6146">
        <v>10</v>
      </c>
    </row>
    <row r="6147" spans="8:20" x14ac:dyDescent="0.35">
      <c r="H6147">
        <v>813.06700000000001</v>
      </c>
      <c r="I6147">
        <v>63.07</v>
      </c>
      <c r="J6147" t="s">
        <v>141</v>
      </c>
      <c r="K6147" t="s">
        <v>146</v>
      </c>
      <c r="L6147">
        <v>3</v>
      </c>
      <c r="M6147" t="s">
        <v>524</v>
      </c>
      <c r="N6147">
        <v>3</v>
      </c>
      <c r="O6147">
        <v>18</v>
      </c>
      <c r="P6147">
        <v>21</v>
      </c>
      <c r="Q6147">
        <v>23</v>
      </c>
      <c r="R6147">
        <v>1</v>
      </c>
      <c r="S6147">
        <v>4</v>
      </c>
      <c r="T6147">
        <v>6</v>
      </c>
    </row>
    <row r="6148" spans="8:20" x14ac:dyDescent="0.35">
      <c r="H6148">
        <v>813.06799999999998</v>
      </c>
      <c r="I6148">
        <v>63.070999999999998</v>
      </c>
      <c r="J6148" t="s">
        <v>141</v>
      </c>
      <c r="K6148" t="s">
        <v>147</v>
      </c>
      <c r="L6148">
        <v>3</v>
      </c>
      <c r="M6148" t="s">
        <v>383</v>
      </c>
      <c r="N6148">
        <v>4</v>
      </c>
      <c r="O6148">
        <v>14</v>
      </c>
      <c r="P6148">
        <v>14</v>
      </c>
      <c r="Q6148">
        <v>17</v>
      </c>
      <c r="R6148">
        <v>11</v>
      </c>
      <c r="S6148">
        <v>11</v>
      </c>
      <c r="T6148">
        <v>14</v>
      </c>
    </row>
    <row r="6149" spans="8:20" x14ac:dyDescent="0.35">
      <c r="H6149">
        <v>813.06899999999996</v>
      </c>
      <c r="I6149">
        <v>63.072000000000003</v>
      </c>
      <c r="J6149" t="s">
        <v>141</v>
      </c>
      <c r="K6149" t="s">
        <v>28</v>
      </c>
      <c r="L6149">
        <v>3</v>
      </c>
      <c r="M6149" t="s">
        <v>260</v>
      </c>
      <c r="N6149">
        <v>4</v>
      </c>
      <c r="O6149">
        <v>18</v>
      </c>
      <c r="P6149">
        <v>18</v>
      </c>
      <c r="Q6149">
        <v>21</v>
      </c>
      <c r="R6149">
        <v>5</v>
      </c>
      <c r="S6149">
        <v>5</v>
      </c>
      <c r="T6149">
        <v>8</v>
      </c>
    </row>
    <row r="6150" spans="8:20" x14ac:dyDescent="0.35">
      <c r="H6150">
        <v>813.07</v>
      </c>
      <c r="I6150">
        <v>63.073</v>
      </c>
      <c r="J6150" t="s">
        <v>141</v>
      </c>
      <c r="K6150" t="s">
        <v>148</v>
      </c>
      <c r="L6150">
        <v>3</v>
      </c>
      <c r="M6150" t="s">
        <v>712</v>
      </c>
      <c r="N6150">
        <v>4</v>
      </c>
      <c r="O6150">
        <v>9</v>
      </c>
      <c r="P6150">
        <v>9</v>
      </c>
      <c r="Q6150">
        <v>12</v>
      </c>
      <c r="R6150">
        <v>12</v>
      </c>
      <c r="S6150">
        <v>12</v>
      </c>
      <c r="T6150">
        <v>15</v>
      </c>
    </row>
    <row r="6151" spans="8:20" x14ac:dyDescent="0.35">
      <c r="H6151">
        <v>813.07100000000003</v>
      </c>
      <c r="I6151">
        <v>63.073999999999998</v>
      </c>
      <c r="J6151" t="s">
        <v>141</v>
      </c>
      <c r="K6151" t="s">
        <v>149</v>
      </c>
      <c r="L6151">
        <v>3</v>
      </c>
      <c r="M6151" t="s">
        <v>594</v>
      </c>
      <c r="N6151">
        <v>4</v>
      </c>
      <c r="O6151">
        <v>6</v>
      </c>
      <c r="P6151">
        <v>6</v>
      </c>
      <c r="Q6151">
        <v>9</v>
      </c>
      <c r="R6151">
        <v>15</v>
      </c>
      <c r="S6151">
        <v>15</v>
      </c>
      <c r="T6151">
        <v>18</v>
      </c>
    </row>
    <row r="6152" spans="8:20" x14ac:dyDescent="0.35">
      <c r="H6152">
        <v>813.072</v>
      </c>
      <c r="I6152">
        <v>63.075000000000003</v>
      </c>
      <c r="J6152" t="s">
        <v>141</v>
      </c>
      <c r="K6152" t="s">
        <v>150</v>
      </c>
      <c r="L6152">
        <v>3</v>
      </c>
      <c r="M6152" t="s">
        <v>1161</v>
      </c>
      <c r="N6152">
        <v>3</v>
      </c>
      <c r="O6152">
        <v>12</v>
      </c>
      <c r="P6152">
        <v>15</v>
      </c>
      <c r="Q6152">
        <v>17</v>
      </c>
      <c r="R6152">
        <v>8</v>
      </c>
      <c r="S6152">
        <v>11</v>
      </c>
      <c r="T6152">
        <v>13</v>
      </c>
    </row>
    <row r="6153" spans="8:20" x14ac:dyDescent="0.35">
      <c r="H6153">
        <v>813.07299999999998</v>
      </c>
      <c r="I6153">
        <v>63.076999999999998</v>
      </c>
      <c r="J6153" t="s">
        <v>141</v>
      </c>
      <c r="K6153" t="s">
        <v>152</v>
      </c>
      <c r="L6153">
        <v>3</v>
      </c>
      <c r="M6153" t="s">
        <v>309</v>
      </c>
      <c r="N6153">
        <v>4</v>
      </c>
      <c r="O6153">
        <v>20</v>
      </c>
      <c r="P6153">
        <v>20</v>
      </c>
      <c r="Q6153">
        <v>23</v>
      </c>
      <c r="R6153">
        <v>4</v>
      </c>
      <c r="S6153">
        <v>4</v>
      </c>
      <c r="T6153">
        <v>7</v>
      </c>
    </row>
    <row r="6154" spans="8:20" x14ac:dyDescent="0.35">
      <c r="H6154">
        <v>813.07399999999996</v>
      </c>
      <c r="I6154">
        <v>63.078000000000003</v>
      </c>
      <c r="J6154" t="s">
        <v>141</v>
      </c>
      <c r="K6154" t="s">
        <v>1752</v>
      </c>
      <c r="L6154">
        <v>3</v>
      </c>
      <c r="M6154" t="s">
        <v>1754</v>
      </c>
      <c r="N6154">
        <v>3</v>
      </c>
      <c r="O6154">
        <v>3</v>
      </c>
      <c r="P6154">
        <v>6</v>
      </c>
      <c r="Q6154">
        <v>8</v>
      </c>
      <c r="R6154">
        <v>16</v>
      </c>
      <c r="S6154">
        <v>19</v>
      </c>
      <c r="T6154">
        <v>21</v>
      </c>
    </row>
    <row r="6155" spans="8:20" x14ac:dyDescent="0.35">
      <c r="H6155">
        <v>813.07500000000005</v>
      </c>
      <c r="I6155">
        <v>63.079000000000001</v>
      </c>
      <c r="J6155" t="s">
        <v>141</v>
      </c>
      <c r="K6155" t="s">
        <v>153</v>
      </c>
      <c r="L6155">
        <v>3</v>
      </c>
      <c r="M6155" t="s">
        <v>1092</v>
      </c>
      <c r="N6155">
        <v>4</v>
      </c>
      <c r="O6155">
        <v>14</v>
      </c>
      <c r="P6155">
        <v>14</v>
      </c>
      <c r="Q6155">
        <v>17</v>
      </c>
      <c r="R6155">
        <v>9</v>
      </c>
      <c r="S6155">
        <v>9</v>
      </c>
      <c r="T6155">
        <v>12</v>
      </c>
    </row>
    <row r="6156" spans="8:20" x14ac:dyDescent="0.35">
      <c r="H6156">
        <v>813.07600000000002</v>
      </c>
      <c r="I6156">
        <v>63.08</v>
      </c>
      <c r="J6156" t="s">
        <v>141</v>
      </c>
      <c r="K6156" t="s">
        <v>1606</v>
      </c>
      <c r="L6156">
        <v>3</v>
      </c>
      <c r="M6156" t="s">
        <v>1608</v>
      </c>
      <c r="N6156">
        <v>3</v>
      </c>
      <c r="O6156">
        <v>17</v>
      </c>
      <c r="P6156">
        <v>20</v>
      </c>
      <c r="Q6156">
        <v>22</v>
      </c>
      <c r="R6156">
        <v>2</v>
      </c>
      <c r="S6156">
        <v>5</v>
      </c>
      <c r="T6156">
        <v>7</v>
      </c>
    </row>
    <row r="6157" spans="8:20" x14ac:dyDescent="0.35">
      <c r="H6157">
        <v>813.077</v>
      </c>
      <c r="I6157">
        <v>63.081000000000003</v>
      </c>
      <c r="J6157" t="s">
        <v>141</v>
      </c>
      <c r="K6157" t="s">
        <v>154</v>
      </c>
      <c r="L6157">
        <v>3</v>
      </c>
      <c r="M6157" t="s">
        <v>278</v>
      </c>
      <c r="N6157">
        <v>3</v>
      </c>
      <c r="O6157">
        <v>10</v>
      </c>
      <c r="P6157">
        <v>13</v>
      </c>
      <c r="Q6157">
        <v>15</v>
      </c>
      <c r="R6157">
        <v>6</v>
      </c>
      <c r="S6157">
        <v>9</v>
      </c>
      <c r="T6157">
        <v>11</v>
      </c>
    </row>
    <row r="6158" spans="8:20" x14ac:dyDescent="0.35">
      <c r="H6158">
        <v>813.07799999999997</v>
      </c>
      <c r="I6158">
        <v>63.082000000000001</v>
      </c>
      <c r="J6158" t="s">
        <v>141</v>
      </c>
      <c r="K6158" t="s">
        <v>155</v>
      </c>
      <c r="L6158">
        <v>3</v>
      </c>
      <c r="M6158" t="s">
        <v>314</v>
      </c>
      <c r="N6158">
        <v>3</v>
      </c>
      <c r="O6158">
        <v>13</v>
      </c>
      <c r="P6158">
        <v>16</v>
      </c>
      <c r="Q6158">
        <v>18</v>
      </c>
      <c r="R6158">
        <v>7</v>
      </c>
      <c r="S6158">
        <v>10</v>
      </c>
      <c r="T6158">
        <v>12</v>
      </c>
    </row>
    <row r="6159" spans="8:20" x14ac:dyDescent="0.35">
      <c r="H6159">
        <v>813.07899999999995</v>
      </c>
      <c r="I6159">
        <v>63.082999999999998</v>
      </c>
      <c r="J6159" t="s">
        <v>141</v>
      </c>
      <c r="K6159" t="s">
        <v>57</v>
      </c>
      <c r="L6159">
        <v>3</v>
      </c>
      <c r="M6159" t="s">
        <v>260</v>
      </c>
      <c r="N6159">
        <v>4</v>
      </c>
      <c r="O6159">
        <v>18</v>
      </c>
      <c r="P6159">
        <v>18</v>
      </c>
      <c r="Q6159">
        <v>21</v>
      </c>
      <c r="R6159">
        <v>5</v>
      </c>
      <c r="S6159">
        <v>5</v>
      </c>
      <c r="T6159">
        <v>8</v>
      </c>
    </row>
    <row r="6160" spans="8:20" x14ac:dyDescent="0.35">
      <c r="H6160">
        <v>813.08</v>
      </c>
      <c r="I6160">
        <v>63.084000000000003</v>
      </c>
      <c r="J6160" t="s">
        <v>141</v>
      </c>
      <c r="K6160" t="s">
        <v>1666</v>
      </c>
      <c r="L6160">
        <v>3</v>
      </c>
      <c r="M6160" t="s">
        <v>1676</v>
      </c>
      <c r="N6160">
        <v>3</v>
      </c>
      <c r="O6160">
        <v>14</v>
      </c>
      <c r="P6160">
        <v>17</v>
      </c>
      <c r="Q6160">
        <v>19</v>
      </c>
      <c r="R6160">
        <v>5</v>
      </c>
      <c r="S6160">
        <v>8</v>
      </c>
      <c r="T6160">
        <v>10</v>
      </c>
    </row>
    <row r="6161" spans="8:20" x14ac:dyDescent="0.35">
      <c r="H6161">
        <v>813.08100000000002</v>
      </c>
      <c r="I6161">
        <v>63.085000000000001</v>
      </c>
      <c r="J6161" t="s">
        <v>141</v>
      </c>
      <c r="K6161" t="s">
        <v>156</v>
      </c>
      <c r="L6161">
        <v>3</v>
      </c>
      <c r="M6161" t="s">
        <v>1196</v>
      </c>
      <c r="N6161">
        <v>4</v>
      </c>
      <c r="O6161">
        <v>16</v>
      </c>
      <c r="P6161">
        <v>16</v>
      </c>
      <c r="Q6161">
        <v>19</v>
      </c>
      <c r="R6161">
        <v>7</v>
      </c>
      <c r="S6161">
        <v>7</v>
      </c>
      <c r="T6161">
        <v>10</v>
      </c>
    </row>
    <row r="6162" spans="8:20" x14ac:dyDescent="0.35">
      <c r="H6162">
        <v>813.08199999999999</v>
      </c>
      <c r="I6162">
        <v>63.085999999999999</v>
      </c>
      <c r="J6162" t="s">
        <v>141</v>
      </c>
      <c r="K6162" t="s">
        <v>37</v>
      </c>
      <c r="L6162">
        <v>3</v>
      </c>
      <c r="M6162" t="s">
        <v>1271</v>
      </c>
      <c r="N6162">
        <v>3</v>
      </c>
      <c r="O6162">
        <v>9</v>
      </c>
      <c r="P6162">
        <v>12</v>
      </c>
      <c r="Q6162">
        <v>14</v>
      </c>
      <c r="R6162">
        <v>8</v>
      </c>
      <c r="S6162">
        <v>11</v>
      </c>
      <c r="T6162">
        <v>13</v>
      </c>
    </row>
    <row r="6163" spans="8:20" x14ac:dyDescent="0.35">
      <c r="H6163">
        <v>813.08299999999997</v>
      </c>
      <c r="I6163">
        <v>63.087000000000003</v>
      </c>
      <c r="J6163" t="s">
        <v>141</v>
      </c>
      <c r="K6163" t="s">
        <v>157</v>
      </c>
      <c r="L6163">
        <v>3</v>
      </c>
      <c r="M6163" t="s">
        <v>1047</v>
      </c>
      <c r="N6163">
        <v>4</v>
      </c>
      <c r="O6163">
        <v>13</v>
      </c>
      <c r="P6163">
        <v>13</v>
      </c>
      <c r="Q6163">
        <v>16</v>
      </c>
      <c r="R6163">
        <v>12</v>
      </c>
      <c r="S6163">
        <v>12</v>
      </c>
      <c r="T6163">
        <v>15</v>
      </c>
    </row>
    <row r="6164" spans="8:20" x14ac:dyDescent="0.35">
      <c r="H6164">
        <v>813.08399999999995</v>
      </c>
      <c r="I6164">
        <v>63.088000000000001</v>
      </c>
      <c r="J6164" t="s">
        <v>141</v>
      </c>
      <c r="K6164" t="s">
        <v>58</v>
      </c>
      <c r="L6164">
        <v>3</v>
      </c>
      <c r="M6164" t="s">
        <v>500</v>
      </c>
      <c r="N6164">
        <v>4</v>
      </c>
      <c r="O6164">
        <v>13</v>
      </c>
      <c r="P6164">
        <v>13</v>
      </c>
      <c r="Q6164">
        <v>16</v>
      </c>
      <c r="R6164">
        <v>10</v>
      </c>
      <c r="S6164">
        <v>10</v>
      </c>
      <c r="T6164">
        <v>13</v>
      </c>
    </row>
    <row r="6165" spans="8:20" x14ac:dyDescent="0.35">
      <c r="H6165">
        <v>813.08500000000004</v>
      </c>
      <c r="I6165">
        <v>63.088999999999999</v>
      </c>
      <c r="J6165" t="s">
        <v>141</v>
      </c>
      <c r="K6165" t="s">
        <v>59</v>
      </c>
      <c r="L6165">
        <v>3</v>
      </c>
      <c r="M6165" t="s">
        <v>724</v>
      </c>
      <c r="N6165">
        <v>3</v>
      </c>
      <c r="O6165">
        <v>10</v>
      </c>
      <c r="P6165">
        <v>13</v>
      </c>
      <c r="Q6165">
        <v>15</v>
      </c>
      <c r="R6165">
        <v>9</v>
      </c>
      <c r="S6165">
        <v>12</v>
      </c>
      <c r="T6165">
        <v>14</v>
      </c>
    </row>
    <row r="6166" spans="8:20" x14ac:dyDescent="0.35">
      <c r="H6166">
        <v>813.08600000000001</v>
      </c>
      <c r="I6166">
        <v>63.09</v>
      </c>
      <c r="J6166" t="s">
        <v>141</v>
      </c>
      <c r="K6166" t="s">
        <v>158</v>
      </c>
      <c r="L6166">
        <v>3</v>
      </c>
      <c r="M6166" t="s">
        <v>1272</v>
      </c>
      <c r="N6166">
        <v>4</v>
      </c>
      <c r="O6166">
        <v>16</v>
      </c>
      <c r="P6166">
        <v>16</v>
      </c>
      <c r="Q6166">
        <v>19</v>
      </c>
      <c r="R6166">
        <v>9</v>
      </c>
      <c r="S6166">
        <v>9</v>
      </c>
      <c r="T6166">
        <v>12</v>
      </c>
    </row>
    <row r="6167" spans="8:20" x14ac:dyDescent="0.35">
      <c r="H6167">
        <v>813.08699999999999</v>
      </c>
      <c r="I6167">
        <v>63.091000000000001</v>
      </c>
      <c r="J6167" t="s">
        <v>141</v>
      </c>
      <c r="K6167" t="s">
        <v>159</v>
      </c>
      <c r="L6167">
        <v>3</v>
      </c>
      <c r="M6167" t="s">
        <v>1179</v>
      </c>
      <c r="N6167">
        <v>3</v>
      </c>
      <c r="O6167">
        <v>9</v>
      </c>
      <c r="P6167">
        <v>12</v>
      </c>
      <c r="Q6167">
        <v>14</v>
      </c>
      <c r="R6167">
        <v>8</v>
      </c>
      <c r="S6167">
        <v>11</v>
      </c>
      <c r="T6167">
        <v>13</v>
      </c>
    </row>
    <row r="6168" spans="8:20" x14ac:dyDescent="0.35">
      <c r="H6168">
        <v>813.08799999999997</v>
      </c>
      <c r="I6168">
        <v>63.091999999999999</v>
      </c>
      <c r="J6168" t="s">
        <v>141</v>
      </c>
      <c r="K6168" t="s">
        <v>160</v>
      </c>
      <c r="L6168">
        <v>3</v>
      </c>
      <c r="M6168" t="s">
        <v>1232</v>
      </c>
      <c r="N6168">
        <v>4</v>
      </c>
      <c r="O6168">
        <v>15</v>
      </c>
      <c r="P6168">
        <v>15</v>
      </c>
      <c r="Q6168">
        <v>18</v>
      </c>
      <c r="R6168">
        <v>10</v>
      </c>
      <c r="S6168">
        <v>10</v>
      </c>
      <c r="T6168">
        <v>13</v>
      </c>
    </row>
    <row r="6169" spans="8:20" x14ac:dyDescent="0.35">
      <c r="H6169">
        <v>813.08900000000006</v>
      </c>
      <c r="I6169">
        <v>63.093000000000004</v>
      </c>
      <c r="J6169" t="s">
        <v>141</v>
      </c>
      <c r="K6169" t="s">
        <v>161</v>
      </c>
      <c r="L6169">
        <v>3</v>
      </c>
      <c r="M6169" t="s">
        <v>760</v>
      </c>
      <c r="N6169">
        <v>2</v>
      </c>
      <c r="O6169">
        <v>5</v>
      </c>
      <c r="P6169">
        <v>10</v>
      </c>
      <c r="Q6169">
        <v>12</v>
      </c>
      <c r="R6169">
        <v>9</v>
      </c>
      <c r="S6169">
        <v>14</v>
      </c>
      <c r="T6169">
        <v>16</v>
      </c>
    </row>
    <row r="6170" spans="8:20" x14ac:dyDescent="0.35">
      <c r="H6170">
        <v>813.09</v>
      </c>
      <c r="I6170">
        <v>63.094000000000001</v>
      </c>
      <c r="J6170" t="s">
        <v>141</v>
      </c>
      <c r="K6170" t="s">
        <v>1374</v>
      </c>
      <c r="L6170">
        <v>3</v>
      </c>
      <c r="M6170" t="s">
        <v>1380</v>
      </c>
      <c r="N6170">
        <v>3</v>
      </c>
      <c r="O6170">
        <v>15</v>
      </c>
      <c r="P6170">
        <v>18</v>
      </c>
      <c r="Q6170">
        <v>20</v>
      </c>
      <c r="R6170">
        <v>0</v>
      </c>
      <c r="S6170">
        <v>3</v>
      </c>
      <c r="T6170">
        <v>5</v>
      </c>
    </row>
    <row r="6171" spans="8:20" x14ac:dyDescent="0.35">
      <c r="H6171">
        <v>813.09100000000001</v>
      </c>
      <c r="I6171">
        <v>63.094999999999999</v>
      </c>
      <c r="J6171" t="s">
        <v>141</v>
      </c>
      <c r="K6171" t="s">
        <v>162</v>
      </c>
      <c r="L6171">
        <v>3</v>
      </c>
      <c r="M6171" t="s">
        <v>519</v>
      </c>
      <c r="N6171">
        <v>3</v>
      </c>
      <c r="O6171">
        <v>7</v>
      </c>
      <c r="P6171">
        <v>10</v>
      </c>
      <c r="Q6171">
        <v>12</v>
      </c>
      <c r="R6171">
        <v>12</v>
      </c>
      <c r="S6171">
        <v>15</v>
      </c>
      <c r="T6171">
        <v>17</v>
      </c>
    </row>
    <row r="6172" spans="8:20" x14ac:dyDescent="0.35">
      <c r="H6172">
        <v>813.09199999999998</v>
      </c>
      <c r="I6172">
        <v>63.095999999999997</v>
      </c>
      <c r="J6172" t="s">
        <v>141</v>
      </c>
      <c r="K6172" t="s">
        <v>163</v>
      </c>
      <c r="L6172">
        <v>3</v>
      </c>
      <c r="M6172" t="s">
        <v>670</v>
      </c>
      <c r="N6172">
        <v>4</v>
      </c>
      <c r="O6172">
        <v>14</v>
      </c>
      <c r="P6172">
        <v>14</v>
      </c>
      <c r="Q6172">
        <v>17</v>
      </c>
      <c r="R6172">
        <v>7</v>
      </c>
      <c r="S6172">
        <v>7</v>
      </c>
      <c r="T6172">
        <v>10</v>
      </c>
    </row>
    <row r="6173" spans="8:20" x14ac:dyDescent="0.35">
      <c r="H6173">
        <v>813.09299999999996</v>
      </c>
      <c r="I6173">
        <v>63.097000000000001</v>
      </c>
      <c r="J6173" t="s">
        <v>141</v>
      </c>
      <c r="K6173" t="s">
        <v>24</v>
      </c>
      <c r="L6173">
        <v>3</v>
      </c>
      <c r="M6173" t="s">
        <v>1232</v>
      </c>
      <c r="N6173">
        <v>4</v>
      </c>
      <c r="O6173">
        <v>15</v>
      </c>
      <c r="P6173">
        <v>15</v>
      </c>
      <c r="Q6173">
        <v>18</v>
      </c>
      <c r="R6173">
        <v>10</v>
      </c>
      <c r="S6173">
        <v>10</v>
      </c>
      <c r="T6173">
        <v>13</v>
      </c>
    </row>
    <row r="6174" spans="8:20" x14ac:dyDescent="0.35">
      <c r="H6174">
        <v>813.09400000000005</v>
      </c>
      <c r="I6174">
        <v>63.097999999999999</v>
      </c>
      <c r="J6174" t="s">
        <v>141</v>
      </c>
      <c r="K6174" t="s">
        <v>1496</v>
      </c>
      <c r="L6174">
        <v>3</v>
      </c>
      <c r="M6174" t="s">
        <v>1508</v>
      </c>
      <c r="N6174">
        <v>3</v>
      </c>
      <c r="O6174">
        <v>13</v>
      </c>
      <c r="P6174">
        <v>16</v>
      </c>
      <c r="Q6174">
        <v>18</v>
      </c>
      <c r="R6174">
        <v>7</v>
      </c>
      <c r="S6174">
        <v>10</v>
      </c>
      <c r="T6174">
        <v>12</v>
      </c>
    </row>
    <row r="6175" spans="8:20" x14ac:dyDescent="0.35">
      <c r="H6175">
        <v>813.09500000000003</v>
      </c>
      <c r="I6175">
        <v>63.098999999999997</v>
      </c>
      <c r="J6175" t="s">
        <v>141</v>
      </c>
      <c r="K6175" t="s">
        <v>164</v>
      </c>
      <c r="L6175">
        <v>3</v>
      </c>
      <c r="M6175" t="s">
        <v>531</v>
      </c>
      <c r="N6175">
        <v>4</v>
      </c>
      <c r="O6175">
        <v>17</v>
      </c>
      <c r="P6175">
        <v>17</v>
      </c>
      <c r="Q6175">
        <v>20</v>
      </c>
      <c r="R6175">
        <v>6</v>
      </c>
      <c r="S6175">
        <v>6</v>
      </c>
      <c r="T6175">
        <v>9</v>
      </c>
    </row>
    <row r="6176" spans="8:20" x14ac:dyDescent="0.35">
      <c r="H6176">
        <v>813.096</v>
      </c>
      <c r="I6176">
        <v>63.1</v>
      </c>
      <c r="J6176" t="s">
        <v>141</v>
      </c>
      <c r="K6176" t="s">
        <v>165</v>
      </c>
      <c r="L6176">
        <v>3</v>
      </c>
      <c r="M6176" t="s">
        <v>231</v>
      </c>
      <c r="N6176">
        <v>3</v>
      </c>
      <c r="O6176">
        <v>4</v>
      </c>
      <c r="P6176">
        <v>7</v>
      </c>
      <c r="Q6176">
        <v>9</v>
      </c>
      <c r="R6176">
        <v>11</v>
      </c>
      <c r="S6176">
        <v>14</v>
      </c>
      <c r="T6176">
        <v>16</v>
      </c>
    </row>
    <row r="6177" spans="8:20" x14ac:dyDescent="0.35">
      <c r="H6177">
        <v>813.09699999999998</v>
      </c>
      <c r="I6177">
        <v>63.100999999999999</v>
      </c>
      <c r="J6177" t="s">
        <v>141</v>
      </c>
      <c r="K6177" t="s">
        <v>60</v>
      </c>
      <c r="L6177">
        <v>3</v>
      </c>
      <c r="M6177" t="s">
        <v>1495</v>
      </c>
      <c r="N6177">
        <v>4</v>
      </c>
      <c r="O6177">
        <v>14</v>
      </c>
      <c r="P6177">
        <v>14</v>
      </c>
      <c r="Q6177">
        <v>17</v>
      </c>
      <c r="R6177">
        <v>11</v>
      </c>
      <c r="S6177">
        <v>11</v>
      </c>
      <c r="T6177">
        <v>14</v>
      </c>
    </row>
    <row r="6178" spans="8:20" x14ac:dyDescent="0.35">
      <c r="H6178">
        <v>813.09799999999996</v>
      </c>
      <c r="I6178">
        <v>63.101999999999997</v>
      </c>
      <c r="J6178" t="s">
        <v>141</v>
      </c>
      <c r="K6178" t="s">
        <v>29</v>
      </c>
      <c r="L6178">
        <v>3</v>
      </c>
      <c r="M6178" t="s">
        <v>318</v>
      </c>
      <c r="N6178">
        <v>4</v>
      </c>
      <c r="O6178">
        <v>0</v>
      </c>
      <c r="P6178">
        <v>0</v>
      </c>
      <c r="Q6178">
        <v>3</v>
      </c>
      <c r="R6178">
        <v>20</v>
      </c>
      <c r="S6178">
        <v>20</v>
      </c>
      <c r="T6178">
        <v>23</v>
      </c>
    </row>
    <row r="6179" spans="8:20" x14ac:dyDescent="0.35">
      <c r="H6179">
        <v>813.09900000000005</v>
      </c>
      <c r="I6179">
        <v>63.103000000000002</v>
      </c>
      <c r="J6179" t="s">
        <v>141</v>
      </c>
      <c r="K6179" t="s">
        <v>166</v>
      </c>
      <c r="L6179">
        <v>3</v>
      </c>
      <c r="M6179" t="s">
        <v>670</v>
      </c>
      <c r="N6179">
        <v>4</v>
      </c>
      <c r="O6179">
        <v>14</v>
      </c>
      <c r="P6179">
        <v>14</v>
      </c>
      <c r="Q6179">
        <v>17</v>
      </c>
      <c r="R6179">
        <v>7</v>
      </c>
      <c r="S6179">
        <v>7</v>
      </c>
      <c r="T6179">
        <v>10</v>
      </c>
    </row>
    <row r="6180" spans="8:20" x14ac:dyDescent="0.35">
      <c r="H6180">
        <v>813.1</v>
      </c>
      <c r="I6180">
        <v>63.103999999999999</v>
      </c>
      <c r="J6180" t="s">
        <v>141</v>
      </c>
      <c r="K6180" t="s">
        <v>167</v>
      </c>
      <c r="L6180">
        <v>3</v>
      </c>
      <c r="M6180" t="s">
        <v>506</v>
      </c>
      <c r="N6180">
        <v>3</v>
      </c>
      <c r="O6180">
        <v>4</v>
      </c>
      <c r="P6180">
        <v>7</v>
      </c>
      <c r="Q6180">
        <v>9</v>
      </c>
      <c r="R6180">
        <v>14</v>
      </c>
      <c r="S6180">
        <v>17</v>
      </c>
      <c r="T6180">
        <v>19</v>
      </c>
    </row>
    <row r="6181" spans="8:20" x14ac:dyDescent="0.35">
      <c r="H6181">
        <v>813.101</v>
      </c>
      <c r="I6181">
        <v>63.104999999999997</v>
      </c>
      <c r="J6181" t="s">
        <v>141</v>
      </c>
      <c r="K6181" t="s">
        <v>1722</v>
      </c>
      <c r="L6181">
        <v>3</v>
      </c>
      <c r="M6181" t="s">
        <v>1725</v>
      </c>
      <c r="N6181">
        <v>3</v>
      </c>
      <c r="O6181">
        <v>17</v>
      </c>
      <c r="P6181">
        <v>20</v>
      </c>
      <c r="Q6181">
        <v>22</v>
      </c>
      <c r="R6181">
        <v>2</v>
      </c>
      <c r="S6181">
        <v>5</v>
      </c>
      <c r="T6181">
        <v>7</v>
      </c>
    </row>
    <row r="6182" spans="8:20" x14ac:dyDescent="0.35">
      <c r="H6182">
        <v>813.10199999999998</v>
      </c>
      <c r="I6182">
        <v>63.106000000000002</v>
      </c>
      <c r="J6182" t="s">
        <v>141</v>
      </c>
      <c r="K6182" t="s">
        <v>1706</v>
      </c>
      <c r="L6182">
        <v>3</v>
      </c>
      <c r="M6182" t="s">
        <v>1710</v>
      </c>
      <c r="N6182">
        <v>4</v>
      </c>
      <c r="O6182">
        <v>19</v>
      </c>
      <c r="P6182">
        <v>19</v>
      </c>
      <c r="Q6182">
        <v>22</v>
      </c>
      <c r="R6182">
        <v>6</v>
      </c>
      <c r="S6182">
        <v>6</v>
      </c>
      <c r="T6182">
        <v>9</v>
      </c>
    </row>
    <row r="6183" spans="8:20" x14ac:dyDescent="0.35">
      <c r="H6183">
        <v>813.10299999999995</v>
      </c>
      <c r="I6183">
        <v>63.106999999999999</v>
      </c>
      <c r="J6183" t="s">
        <v>141</v>
      </c>
      <c r="K6183" t="s">
        <v>168</v>
      </c>
      <c r="L6183">
        <v>3</v>
      </c>
      <c r="M6183" t="s">
        <v>1232</v>
      </c>
      <c r="N6183">
        <v>4</v>
      </c>
      <c r="O6183">
        <v>15</v>
      </c>
      <c r="P6183">
        <v>15</v>
      </c>
      <c r="Q6183">
        <v>18</v>
      </c>
      <c r="R6183">
        <v>10</v>
      </c>
      <c r="S6183">
        <v>10</v>
      </c>
      <c r="T6183">
        <v>13</v>
      </c>
    </row>
    <row r="6184" spans="8:20" x14ac:dyDescent="0.35">
      <c r="H6184">
        <v>813.10400000000004</v>
      </c>
      <c r="I6184">
        <v>63.107999999999997</v>
      </c>
      <c r="J6184" t="s">
        <v>141</v>
      </c>
      <c r="K6184" t="s">
        <v>1651</v>
      </c>
      <c r="L6184">
        <v>3</v>
      </c>
      <c r="M6184" t="s">
        <v>1568</v>
      </c>
      <c r="N6184">
        <v>3</v>
      </c>
      <c r="O6184">
        <v>9</v>
      </c>
      <c r="P6184">
        <v>12</v>
      </c>
      <c r="Q6184">
        <v>14</v>
      </c>
      <c r="R6184">
        <v>10</v>
      </c>
      <c r="S6184">
        <v>13</v>
      </c>
      <c r="T6184">
        <v>15</v>
      </c>
    </row>
    <row r="6185" spans="8:20" x14ac:dyDescent="0.35">
      <c r="H6185">
        <v>813.10500000000002</v>
      </c>
      <c r="I6185">
        <v>63.109000000000002</v>
      </c>
      <c r="J6185" t="s">
        <v>141</v>
      </c>
      <c r="K6185" t="s">
        <v>61</v>
      </c>
      <c r="L6185">
        <v>3</v>
      </c>
      <c r="M6185" t="s">
        <v>534</v>
      </c>
      <c r="N6185">
        <v>4</v>
      </c>
      <c r="O6185">
        <v>13</v>
      </c>
      <c r="P6185">
        <v>13</v>
      </c>
      <c r="Q6185">
        <v>16</v>
      </c>
      <c r="R6185">
        <v>11</v>
      </c>
      <c r="S6185">
        <v>11</v>
      </c>
      <c r="T6185">
        <v>14</v>
      </c>
    </row>
    <row r="6186" spans="8:20" x14ac:dyDescent="0.35">
      <c r="H6186">
        <v>813.10599999999999</v>
      </c>
      <c r="I6186">
        <v>63.11</v>
      </c>
      <c r="J6186" t="s">
        <v>141</v>
      </c>
      <c r="K6186" t="s">
        <v>38</v>
      </c>
      <c r="L6186">
        <v>3</v>
      </c>
      <c r="M6186" t="s">
        <v>309</v>
      </c>
      <c r="N6186">
        <v>4</v>
      </c>
      <c r="O6186">
        <v>20</v>
      </c>
      <c r="P6186">
        <v>20</v>
      </c>
      <c r="Q6186">
        <v>23</v>
      </c>
      <c r="R6186">
        <v>4</v>
      </c>
      <c r="S6186">
        <v>4</v>
      </c>
      <c r="T6186">
        <v>7</v>
      </c>
    </row>
    <row r="6187" spans="8:20" x14ac:dyDescent="0.35">
      <c r="H6187">
        <v>813.10699999999997</v>
      </c>
      <c r="I6187">
        <v>63.110999999999997</v>
      </c>
      <c r="J6187" t="s">
        <v>141</v>
      </c>
      <c r="K6187" t="s">
        <v>169</v>
      </c>
      <c r="L6187">
        <v>3</v>
      </c>
      <c r="M6187" t="s">
        <v>1087</v>
      </c>
      <c r="N6187">
        <v>3</v>
      </c>
      <c r="O6187">
        <v>9</v>
      </c>
      <c r="P6187">
        <v>12</v>
      </c>
      <c r="Q6187">
        <v>14</v>
      </c>
      <c r="R6187">
        <v>9</v>
      </c>
      <c r="S6187">
        <v>12</v>
      </c>
      <c r="T6187">
        <v>14</v>
      </c>
    </row>
    <row r="6188" spans="8:20" x14ac:dyDescent="0.35">
      <c r="H6188">
        <v>813.10799999999995</v>
      </c>
      <c r="I6188">
        <v>63.113</v>
      </c>
      <c r="J6188" t="s">
        <v>141</v>
      </c>
      <c r="K6188" t="s">
        <v>170</v>
      </c>
      <c r="L6188">
        <v>3</v>
      </c>
      <c r="M6188" t="s">
        <v>712</v>
      </c>
      <c r="N6188">
        <v>4</v>
      </c>
      <c r="O6188">
        <v>9</v>
      </c>
      <c r="P6188">
        <v>9</v>
      </c>
      <c r="Q6188">
        <v>12</v>
      </c>
      <c r="R6188">
        <v>12</v>
      </c>
      <c r="S6188">
        <v>12</v>
      </c>
      <c r="T6188">
        <v>15</v>
      </c>
    </row>
    <row r="6189" spans="8:20" x14ac:dyDescent="0.35">
      <c r="H6189">
        <v>813.10900000000004</v>
      </c>
      <c r="I6189">
        <v>63.113999999999997</v>
      </c>
      <c r="J6189" t="s">
        <v>141</v>
      </c>
      <c r="K6189" t="s">
        <v>25</v>
      </c>
      <c r="L6189">
        <v>3</v>
      </c>
      <c r="M6189" t="s">
        <v>929</v>
      </c>
      <c r="N6189">
        <v>4</v>
      </c>
      <c r="O6189">
        <v>12</v>
      </c>
      <c r="P6189">
        <v>12</v>
      </c>
      <c r="Q6189">
        <v>15</v>
      </c>
      <c r="R6189">
        <v>11</v>
      </c>
      <c r="S6189">
        <v>11</v>
      </c>
      <c r="T6189">
        <v>14</v>
      </c>
    </row>
    <row r="6190" spans="8:20" x14ac:dyDescent="0.35">
      <c r="H6190">
        <v>813.11</v>
      </c>
      <c r="I6190">
        <v>63.115000000000002</v>
      </c>
      <c r="J6190" t="s">
        <v>141</v>
      </c>
      <c r="K6190" t="s">
        <v>171</v>
      </c>
      <c r="L6190">
        <v>3</v>
      </c>
      <c r="M6190" t="s">
        <v>484</v>
      </c>
      <c r="N6190">
        <v>3</v>
      </c>
      <c r="O6190">
        <v>8</v>
      </c>
      <c r="P6190">
        <v>11</v>
      </c>
      <c r="Q6190">
        <v>13</v>
      </c>
      <c r="R6190">
        <v>10</v>
      </c>
      <c r="S6190">
        <v>13</v>
      </c>
      <c r="T6190">
        <v>15</v>
      </c>
    </row>
    <row r="6191" spans="8:20" x14ac:dyDescent="0.35">
      <c r="H6191">
        <v>813.11099999999999</v>
      </c>
      <c r="I6191">
        <v>63.116</v>
      </c>
      <c r="J6191" t="s">
        <v>141</v>
      </c>
      <c r="K6191" t="s">
        <v>62</v>
      </c>
      <c r="L6191">
        <v>3</v>
      </c>
      <c r="M6191" t="s">
        <v>1273</v>
      </c>
      <c r="N6191">
        <v>4</v>
      </c>
      <c r="O6191">
        <v>18</v>
      </c>
      <c r="P6191">
        <v>18</v>
      </c>
      <c r="Q6191">
        <v>21</v>
      </c>
      <c r="R6191">
        <v>4</v>
      </c>
      <c r="S6191">
        <v>4</v>
      </c>
      <c r="T6191">
        <v>7</v>
      </c>
    </row>
    <row r="6192" spans="8:20" x14ac:dyDescent="0.35">
      <c r="H6192">
        <v>813.11199999999997</v>
      </c>
      <c r="I6192">
        <v>63.116999999999997</v>
      </c>
      <c r="J6192" t="s">
        <v>141</v>
      </c>
      <c r="K6192" t="s">
        <v>63</v>
      </c>
      <c r="L6192">
        <v>3</v>
      </c>
      <c r="M6192" t="s">
        <v>309</v>
      </c>
      <c r="N6192">
        <v>4</v>
      </c>
      <c r="O6192">
        <v>20</v>
      </c>
      <c r="P6192">
        <v>20</v>
      </c>
      <c r="Q6192">
        <v>23</v>
      </c>
      <c r="R6192">
        <v>4</v>
      </c>
      <c r="S6192">
        <v>4</v>
      </c>
      <c r="T6192">
        <v>7</v>
      </c>
    </row>
    <row r="6193" spans="8:20" x14ac:dyDescent="0.35">
      <c r="H6193">
        <v>813.11300000000006</v>
      </c>
      <c r="I6193">
        <v>63.118000000000002</v>
      </c>
      <c r="J6193" t="s">
        <v>141</v>
      </c>
      <c r="K6193" t="s">
        <v>172</v>
      </c>
      <c r="L6193">
        <v>3</v>
      </c>
      <c r="M6193" t="s">
        <v>552</v>
      </c>
      <c r="N6193">
        <v>3</v>
      </c>
      <c r="O6193">
        <v>9</v>
      </c>
      <c r="P6193">
        <v>12</v>
      </c>
      <c r="Q6193">
        <v>14</v>
      </c>
      <c r="R6193">
        <v>8</v>
      </c>
      <c r="S6193">
        <v>11</v>
      </c>
      <c r="T6193">
        <v>13</v>
      </c>
    </row>
    <row r="6194" spans="8:20" x14ac:dyDescent="0.35">
      <c r="H6194">
        <v>813.11400000000003</v>
      </c>
      <c r="I6194">
        <v>63.119</v>
      </c>
      <c r="J6194" t="s">
        <v>141</v>
      </c>
      <c r="K6194" t="s">
        <v>173</v>
      </c>
      <c r="L6194">
        <v>3</v>
      </c>
      <c r="M6194" t="s">
        <v>1656</v>
      </c>
      <c r="N6194">
        <v>4</v>
      </c>
      <c r="O6194">
        <v>2</v>
      </c>
      <c r="P6194">
        <v>2</v>
      </c>
      <c r="Q6194">
        <v>5</v>
      </c>
      <c r="R6194">
        <v>19</v>
      </c>
      <c r="S6194">
        <v>19</v>
      </c>
      <c r="T6194">
        <v>22</v>
      </c>
    </row>
    <row r="6195" spans="8:20" x14ac:dyDescent="0.35">
      <c r="H6195">
        <v>813.11500000000001</v>
      </c>
      <c r="I6195">
        <v>63.12</v>
      </c>
      <c r="J6195" t="s">
        <v>141</v>
      </c>
      <c r="K6195" t="s">
        <v>64</v>
      </c>
      <c r="L6195">
        <v>3</v>
      </c>
      <c r="M6195" t="s">
        <v>1274</v>
      </c>
      <c r="N6195">
        <v>3</v>
      </c>
      <c r="O6195">
        <v>13</v>
      </c>
      <c r="P6195">
        <v>16</v>
      </c>
      <c r="Q6195">
        <v>18</v>
      </c>
      <c r="R6195">
        <v>7</v>
      </c>
      <c r="S6195">
        <v>10</v>
      </c>
      <c r="T6195">
        <v>12</v>
      </c>
    </row>
    <row r="6196" spans="8:20" x14ac:dyDescent="0.35">
      <c r="H6196">
        <v>813.11599999999999</v>
      </c>
      <c r="I6196">
        <v>63.121000000000002</v>
      </c>
      <c r="J6196" t="s">
        <v>141</v>
      </c>
      <c r="K6196" t="s">
        <v>174</v>
      </c>
      <c r="L6196">
        <v>3</v>
      </c>
      <c r="M6196" t="s">
        <v>1275</v>
      </c>
      <c r="N6196">
        <v>4</v>
      </c>
      <c r="O6196">
        <v>12</v>
      </c>
      <c r="P6196">
        <v>12</v>
      </c>
      <c r="Q6196">
        <v>15</v>
      </c>
      <c r="R6196">
        <v>10</v>
      </c>
      <c r="S6196">
        <v>10</v>
      </c>
      <c r="T6196">
        <v>13</v>
      </c>
    </row>
    <row r="6197" spans="8:20" x14ac:dyDescent="0.35">
      <c r="H6197">
        <v>813.11699999999996</v>
      </c>
      <c r="I6197">
        <v>63.122</v>
      </c>
      <c r="J6197" t="s">
        <v>141</v>
      </c>
      <c r="K6197" t="s">
        <v>175</v>
      </c>
      <c r="L6197">
        <v>3</v>
      </c>
      <c r="M6197" t="s">
        <v>1334</v>
      </c>
      <c r="N6197">
        <v>3</v>
      </c>
      <c r="O6197">
        <v>12</v>
      </c>
      <c r="P6197">
        <v>15</v>
      </c>
      <c r="Q6197">
        <v>17</v>
      </c>
      <c r="R6197">
        <v>8</v>
      </c>
      <c r="S6197">
        <v>11</v>
      </c>
      <c r="T6197">
        <v>13</v>
      </c>
    </row>
    <row r="6198" spans="8:20" x14ac:dyDescent="0.35">
      <c r="H6198">
        <v>813.11800000000005</v>
      </c>
      <c r="I6198">
        <v>63.122999999999998</v>
      </c>
      <c r="J6198" t="s">
        <v>141</v>
      </c>
      <c r="K6198" t="s">
        <v>65</v>
      </c>
      <c r="L6198">
        <v>3</v>
      </c>
      <c r="M6198" t="s">
        <v>534</v>
      </c>
      <c r="N6198">
        <v>4</v>
      </c>
      <c r="O6198">
        <v>13</v>
      </c>
      <c r="P6198">
        <v>13</v>
      </c>
      <c r="Q6198">
        <v>16</v>
      </c>
      <c r="R6198">
        <v>11</v>
      </c>
      <c r="S6198">
        <v>11</v>
      </c>
      <c r="T6198">
        <v>14</v>
      </c>
    </row>
    <row r="6199" spans="8:20" x14ac:dyDescent="0.35">
      <c r="H6199">
        <v>813.11900000000003</v>
      </c>
      <c r="I6199">
        <v>63.124000000000002</v>
      </c>
      <c r="J6199" t="s">
        <v>141</v>
      </c>
      <c r="K6199" t="s">
        <v>176</v>
      </c>
      <c r="L6199">
        <v>3</v>
      </c>
      <c r="M6199" t="s">
        <v>1227</v>
      </c>
      <c r="N6199">
        <v>3</v>
      </c>
      <c r="O6199">
        <v>12</v>
      </c>
      <c r="P6199">
        <v>15</v>
      </c>
      <c r="Q6199">
        <v>17</v>
      </c>
      <c r="R6199">
        <v>7</v>
      </c>
      <c r="S6199">
        <v>10</v>
      </c>
      <c r="T6199">
        <v>12</v>
      </c>
    </row>
    <row r="6200" spans="8:20" x14ac:dyDescent="0.35">
      <c r="H6200">
        <v>813.12</v>
      </c>
      <c r="I6200">
        <v>63.125</v>
      </c>
      <c r="J6200" t="s">
        <v>141</v>
      </c>
      <c r="K6200" t="s">
        <v>1737</v>
      </c>
      <c r="L6200">
        <v>3</v>
      </c>
      <c r="M6200" t="s">
        <v>1747</v>
      </c>
      <c r="N6200">
        <v>4</v>
      </c>
      <c r="O6200">
        <v>10</v>
      </c>
      <c r="P6200">
        <v>10</v>
      </c>
      <c r="Q6200">
        <v>13</v>
      </c>
      <c r="R6200">
        <v>14</v>
      </c>
      <c r="S6200">
        <v>14</v>
      </c>
      <c r="T6200">
        <v>17</v>
      </c>
    </row>
    <row r="6201" spans="8:20" x14ac:dyDescent="0.35">
      <c r="H6201">
        <v>813.12099999999998</v>
      </c>
      <c r="I6201">
        <v>63.125999999999998</v>
      </c>
      <c r="J6201" t="s">
        <v>141</v>
      </c>
      <c r="K6201" t="s">
        <v>106</v>
      </c>
      <c r="L6201">
        <v>3</v>
      </c>
      <c r="M6201" t="s">
        <v>260</v>
      </c>
      <c r="N6201">
        <v>4</v>
      </c>
      <c r="O6201">
        <v>18</v>
      </c>
      <c r="P6201">
        <v>18</v>
      </c>
      <c r="Q6201">
        <v>21</v>
      </c>
      <c r="R6201">
        <v>5</v>
      </c>
      <c r="S6201">
        <v>5</v>
      </c>
      <c r="T6201">
        <v>8</v>
      </c>
    </row>
    <row r="6202" spans="8:20" x14ac:dyDescent="0.35">
      <c r="H6202">
        <v>813.12199999999996</v>
      </c>
      <c r="I6202">
        <v>63.127000000000002</v>
      </c>
      <c r="J6202" t="s">
        <v>141</v>
      </c>
      <c r="K6202" t="s">
        <v>40</v>
      </c>
      <c r="L6202">
        <v>3</v>
      </c>
      <c r="M6202" t="s">
        <v>347</v>
      </c>
      <c r="N6202">
        <v>3</v>
      </c>
      <c r="O6202">
        <v>7</v>
      </c>
      <c r="P6202">
        <v>10</v>
      </c>
      <c r="Q6202">
        <v>12</v>
      </c>
      <c r="R6202">
        <v>10</v>
      </c>
      <c r="S6202">
        <v>13</v>
      </c>
      <c r="T6202">
        <v>15</v>
      </c>
    </row>
    <row r="6203" spans="8:20" x14ac:dyDescent="0.35">
      <c r="H6203">
        <v>813.12300000000005</v>
      </c>
      <c r="I6203">
        <v>63.128</v>
      </c>
      <c r="J6203" t="s">
        <v>141</v>
      </c>
      <c r="K6203" t="s">
        <v>177</v>
      </c>
      <c r="L6203">
        <v>3</v>
      </c>
      <c r="M6203" t="s">
        <v>1276</v>
      </c>
      <c r="N6203">
        <v>3</v>
      </c>
      <c r="O6203">
        <v>0</v>
      </c>
      <c r="P6203">
        <v>3</v>
      </c>
      <c r="Q6203">
        <v>5</v>
      </c>
      <c r="R6203">
        <v>15</v>
      </c>
      <c r="S6203">
        <v>18</v>
      </c>
      <c r="T6203">
        <v>20</v>
      </c>
    </row>
    <row r="6204" spans="8:20" x14ac:dyDescent="0.35">
      <c r="H6204">
        <v>813.12400000000002</v>
      </c>
      <c r="I6204">
        <v>63.128999999999998</v>
      </c>
      <c r="J6204" t="s">
        <v>141</v>
      </c>
      <c r="K6204" t="s">
        <v>66</v>
      </c>
      <c r="L6204">
        <v>3</v>
      </c>
      <c r="M6204" t="s">
        <v>670</v>
      </c>
      <c r="N6204">
        <v>4</v>
      </c>
      <c r="O6204">
        <v>14</v>
      </c>
      <c r="P6204">
        <v>14</v>
      </c>
      <c r="Q6204">
        <v>17</v>
      </c>
      <c r="R6204">
        <v>7</v>
      </c>
      <c r="S6204">
        <v>7</v>
      </c>
      <c r="T6204">
        <v>10</v>
      </c>
    </row>
    <row r="6205" spans="8:20" x14ac:dyDescent="0.35">
      <c r="H6205">
        <v>813.125</v>
      </c>
      <c r="I6205">
        <v>63.13</v>
      </c>
      <c r="J6205" t="s">
        <v>141</v>
      </c>
      <c r="K6205" t="s">
        <v>67</v>
      </c>
      <c r="L6205">
        <v>3</v>
      </c>
      <c r="M6205" t="s">
        <v>507</v>
      </c>
      <c r="N6205">
        <v>4</v>
      </c>
      <c r="O6205">
        <v>15</v>
      </c>
      <c r="P6205">
        <v>15</v>
      </c>
      <c r="Q6205">
        <v>18</v>
      </c>
      <c r="R6205">
        <v>7</v>
      </c>
      <c r="S6205">
        <v>7</v>
      </c>
      <c r="T6205">
        <v>10</v>
      </c>
    </row>
    <row r="6206" spans="8:20" x14ac:dyDescent="0.35">
      <c r="H6206">
        <v>813.12599999999998</v>
      </c>
      <c r="I6206">
        <v>63.131</v>
      </c>
      <c r="J6206" t="s">
        <v>141</v>
      </c>
      <c r="K6206" t="s">
        <v>178</v>
      </c>
      <c r="L6206">
        <v>3</v>
      </c>
      <c r="M6206" t="s">
        <v>929</v>
      </c>
      <c r="N6206">
        <v>4</v>
      </c>
      <c r="O6206">
        <v>12</v>
      </c>
      <c r="P6206">
        <v>12</v>
      </c>
      <c r="Q6206">
        <v>15</v>
      </c>
      <c r="R6206">
        <v>11</v>
      </c>
      <c r="S6206">
        <v>11</v>
      </c>
      <c r="T6206">
        <v>14</v>
      </c>
    </row>
    <row r="6207" spans="8:20" x14ac:dyDescent="0.35">
      <c r="H6207">
        <v>813.12699999999995</v>
      </c>
      <c r="I6207">
        <v>63.131999999999998</v>
      </c>
      <c r="J6207" t="s">
        <v>141</v>
      </c>
      <c r="K6207" t="s">
        <v>179</v>
      </c>
      <c r="L6207">
        <v>3</v>
      </c>
      <c r="M6207" t="s">
        <v>1273</v>
      </c>
      <c r="N6207">
        <v>4</v>
      </c>
      <c r="O6207">
        <v>18</v>
      </c>
      <c r="P6207">
        <v>18</v>
      </c>
      <c r="Q6207">
        <v>21</v>
      </c>
      <c r="R6207">
        <v>4</v>
      </c>
      <c r="S6207">
        <v>4</v>
      </c>
      <c r="T6207">
        <v>7</v>
      </c>
    </row>
    <row r="6208" spans="8:20" x14ac:dyDescent="0.35">
      <c r="H6208">
        <v>813.12800000000004</v>
      </c>
      <c r="I6208">
        <v>63.133000000000003</v>
      </c>
      <c r="J6208" t="s">
        <v>141</v>
      </c>
      <c r="K6208" t="s">
        <v>68</v>
      </c>
      <c r="L6208">
        <v>3</v>
      </c>
      <c r="M6208" t="s">
        <v>1515</v>
      </c>
      <c r="N6208">
        <v>3</v>
      </c>
      <c r="O6208">
        <v>8</v>
      </c>
      <c r="P6208">
        <v>11</v>
      </c>
      <c r="Q6208">
        <v>13</v>
      </c>
      <c r="R6208">
        <v>8</v>
      </c>
      <c r="S6208">
        <v>11</v>
      </c>
      <c r="T6208">
        <v>13</v>
      </c>
    </row>
    <row r="6209" spans="8:20" x14ac:dyDescent="0.35">
      <c r="H6209">
        <v>813.12900000000002</v>
      </c>
      <c r="I6209">
        <v>63.134</v>
      </c>
      <c r="J6209" t="s">
        <v>141</v>
      </c>
      <c r="K6209" t="s">
        <v>26</v>
      </c>
      <c r="L6209">
        <v>3</v>
      </c>
      <c r="M6209" t="s">
        <v>309</v>
      </c>
      <c r="N6209">
        <v>4</v>
      </c>
      <c r="O6209">
        <v>20</v>
      </c>
      <c r="P6209">
        <v>20</v>
      </c>
      <c r="Q6209">
        <v>23</v>
      </c>
      <c r="R6209">
        <v>4</v>
      </c>
      <c r="S6209">
        <v>4</v>
      </c>
      <c r="T6209">
        <v>7</v>
      </c>
    </row>
    <row r="6210" spans="8:20" x14ac:dyDescent="0.35">
      <c r="H6210">
        <v>813.13</v>
      </c>
      <c r="I6210">
        <v>63.134999999999998</v>
      </c>
      <c r="J6210" t="s">
        <v>141</v>
      </c>
      <c r="K6210" t="s">
        <v>69</v>
      </c>
      <c r="L6210">
        <v>3</v>
      </c>
      <c r="M6210" t="s">
        <v>309</v>
      </c>
      <c r="N6210">
        <v>4</v>
      </c>
      <c r="O6210">
        <v>20</v>
      </c>
      <c r="P6210">
        <v>20</v>
      </c>
      <c r="Q6210">
        <v>23</v>
      </c>
      <c r="R6210">
        <v>4</v>
      </c>
      <c r="S6210">
        <v>4</v>
      </c>
      <c r="T6210">
        <v>7</v>
      </c>
    </row>
    <row r="6211" spans="8:20" x14ac:dyDescent="0.35">
      <c r="H6211">
        <v>813.13099999999997</v>
      </c>
      <c r="I6211">
        <v>63.136000000000003</v>
      </c>
      <c r="J6211" t="s">
        <v>141</v>
      </c>
      <c r="K6211" t="s">
        <v>1531</v>
      </c>
      <c r="L6211">
        <v>3</v>
      </c>
      <c r="M6211" t="s">
        <v>347</v>
      </c>
      <c r="N6211">
        <v>3</v>
      </c>
      <c r="O6211">
        <v>7</v>
      </c>
      <c r="P6211">
        <v>10</v>
      </c>
      <c r="Q6211">
        <v>12</v>
      </c>
      <c r="R6211">
        <v>10</v>
      </c>
      <c r="S6211">
        <v>13</v>
      </c>
      <c r="T6211">
        <v>15</v>
      </c>
    </row>
    <row r="6212" spans="8:20" x14ac:dyDescent="0.35">
      <c r="H6212">
        <v>813.13199999999995</v>
      </c>
      <c r="I6212">
        <v>63.137</v>
      </c>
      <c r="J6212" t="s">
        <v>141</v>
      </c>
      <c r="K6212" t="s">
        <v>41</v>
      </c>
      <c r="L6212">
        <v>3</v>
      </c>
      <c r="M6212" t="s">
        <v>309</v>
      </c>
      <c r="N6212">
        <v>4</v>
      </c>
      <c r="O6212">
        <v>20</v>
      </c>
      <c r="P6212">
        <v>20</v>
      </c>
      <c r="Q6212">
        <v>23</v>
      </c>
      <c r="R6212">
        <v>4</v>
      </c>
      <c r="S6212">
        <v>4</v>
      </c>
      <c r="T6212">
        <v>7</v>
      </c>
    </row>
    <row r="6213" spans="8:20" x14ac:dyDescent="0.35">
      <c r="H6213">
        <v>813.13300000000004</v>
      </c>
      <c r="I6213">
        <v>63.137999999999998</v>
      </c>
      <c r="J6213" t="s">
        <v>141</v>
      </c>
      <c r="K6213" t="s">
        <v>180</v>
      </c>
      <c r="L6213">
        <v>3</v>
      </c>
      <c r="M6213" t="s">
        <v>670</v>
      </c>
      <c r="N6213">
        <v>4</v>
      </c>
      <c r="O6213">
        <v>14</v>
      </c>
      <c r="P6213">
        <v>14</v>
      </c>
      <c r="Q6213">
        <v>17</v>
      </c>
      <c r="R6213">
        <v>7</v>
      </c>
      <c r="S6213">
        <v>7</v>
      </c>
      <c r="T6213">
        <v>10</v>
      </c>
    </row>
    <row r="6214" spans="8:20" x14ac:dyDescent="0.35">
      <c r="H6214">
        <v>813.13400000000001</v>
      </c>
      <c r="I6214">
        <v>63.139000000000003</v>
      </c>
      <c r="J6214" t="s">
        <v>141</v>
      </c>
      <c r="K6214" t="s">
        <v>70</v>
      </c>
      <c r="L6214">
        <v>3</v>
      </c>
      <c r="M6214" t="s">
        <v>1515</v>
      </c>
      <c r="N6214">
        <v>3</v>
      </c>
      <c r="O6214">
        <v>8</v>
      </c>
      <c r="P6214">
        <v>11</v>
      </c>
      <c r="Q6214">
        <v>13</v>
      </c>
      <c r="R6214">
        <v>8</v>
      </c>
      <c r="S6214">
        <v>11</v>
      </c>
      <c r="T6214">
        <v>13</v>
      </c>
    </row>
    <row r="6215" spans="8:20" x14ac:dyDescent="0.35">
      <c r="H6215">
        <v>828.06200000000001</v>
      </c>
      <c r="I6215">
        <v>64.063999999999993</v>
      </c>
      <c r="J6215" t="s">
        <v>142</v>
      </c>
      <c r="K6215" t="s">
        <v>142</v>
      </c>
      <c r="L6215">
        <v>3</v>
      </c>
      <c r="M6215" t="s">
        <v>1277</v>
      </c>
      <c r="N6215">
        <v>3</v>
      </c>
      <c r="O6215">
        <v>9</v>
      </c>
      <c r="P6215">
        <v>12</v>
      </c>
      <c r="Q6215">
        <v>14</v>
      </c>
      <c r="R6215">
        <v>9</v>
      </c>
      <c r="S6215">
        <v>12</v>
      </c>
      <c r="T6215">
        <v>14</v>
      </c>
    </row>
    <row r="6216" spans="8:20" x14ac:dyDescent="0.35">
      <c r="H6216">
        <v>828.06299999999999</v>
      </c>
      <c r="I6216">
        <v>64.064999999999998</v>
      </c>
      <c r="J6216" t="s">
        <v>142</v>
      </c>
      <c r="K6216" t="s">
        <v>36</v>
      </c>
      <c r="L6216">
        <v>3</v>
      </c>
      <c r="M6216" t="s">
        <v>930</v>
      </c>
      <c r="N6216">
        <v>4</v>
      </c>
      <c r="O6216">
        <v>15</v>
      </c>
      <c r="P6216">
        <v>15</v>
      </c>
      <c r="Q6216">
        <v>18</v>
      </c>
      <c r="R6216">
        <v>10</v>
      </c>
      <c r="S6216">
        <v>10</v>
      </c>
      <c r="T6216">
        <v>13</v>
      </c>
    </row>
    <row r="6217" spans="8:20" x14ac:dyDescent="0.35">
      <c r="H6217">
        <v>828.06399999999996</v>
      </c>
      <c r="I6217">
        <v>64.066000000000003</v>
      </c>
      <c r="J6217" t="s">
        <v>142</v>
      </c>
      <c r="K6217" t="s">
        <v>143</v>
      </c>
      <c r="L6217">
        <v>3</v>
      </c>
      <c r="M6217" t="s">
        <v>276</v>
      </c>
      <c r="N6217">
        <v>4</v>
      </c>
      <c r="O6217">
        <v>12</v>
      </c>
      <c r="P6217">
        <v>12</v>
      </c>
      <c r="Q6217">
        <v>15</v>
      </c>
      <c r="R6217">
        <v>11</v>
      </c>
      <c r="S6217">
        <v>11</v>
      </c>
      <c r="T6217">
        <v>14</v>
      </c>
    </row>
    <row r="6218" spans="8:20" x14ac:dyDescent="0.35">
      <c r="H6218">
        <v>828.06500000000005</v>
      </c>
      <c r="I6218">
        <v>64.066999999999993</v>
      </c>
      <c r="J6218" t="s">
        <v>142</v>
      </c>
      <c r="K6218" t="s">
        <v>144</v>
      </c>
      <c r="L6218">
        <v>3</v>
      </c>
      <c r="M6218" t="s">
        <v>1278</v>
      </c>
      <c r="N6218">
        <v>3</v>
      </c>
      <c r="O6218">
        <v>12</v>
      </c>
      <c r="P6218">
        <v>15</v>
      </c>
      <c r="Q6218">
        <v>17</v>
      </c>
      <c r="R6218">
        <v>5</v>
      </c>
      <c r="S6218">
        <v>8</v>
      </c>
      <c r="T6218">
        <v>10</v>
      </c>
    </row>
    <row r="6219" spans="8:20" x14ac:dyDescent="0.35">
      <c r="H6219">
        <v>828.06600000000003</v>
      </c>
      <c r="I6219">
        <v>64.067999999999998</v>
      </c>
      <c r="J6219" t="s">
        <v>142</v>
      </c>
      <c r="K6219" t="s">
        <v>56</v>
      </c>
      <c r="L6219">
        <v>3</v>
      </c>
      <c r="M6219" t="s">
        <v>239</v>
      </c>
      <c r="N6219">
        <v>4</v>
      </c>
      <c r="O6219">
        <v>16</v>
      </c>
      <c r="P6219">
        <v>16</v>
      </c>
      <c r="Q6219">
        <v>19</v>
      </c>
      <c r="R6219">
        <v>5</v>
      </c>
      <c r="S6219">
        <v>5</v>
      </c>
      <c r="T6219">
        <v>8</v>
      </c>
    </row>
    <row r="6220" spans="8:20" x14ac:dyDescent="0.35">
      <c r="H6220">
        <v>828.06700000000001</v>
      </c>
      <c r="I6220">
        <v>64.069000000000003</v>
      </c>
      <c r="J6220" t="s">
        <v>142</v>
      </c>
      <c r="K6220" t="s">
        <v>145</v>
      </c>
      <c r="L6220">
        <v>3</v>
      </c>
      <c r="M6220" t="s">
        <v>1279</v>
      </c>
      <c r="N6220">
        <v>4</v>
      </c>
      <c r="O6220">
        <v>12</v>
      </c>
      <c r="P6220">
        <v>12</v>
      </c>
      <c r="Q6220">
        <v>15</v>
      </c>
      <c r="R6220">
        <v>10</v>
      </c>
      <c r="S6220">
        <v>10</v>
      </c>
      <c r="T6220">
        <v>13</v>
      </c>
    </row>
    <row r="6221" spans="8:20" x14ac:dyDescent="0.35">
      <c r="H6221">
        <v>828.06799999999998</v>
      </c>
      <c r="I6221">
        <v>64.070999999999998</v>
      </c>
      <c r="J6221" t="s">
        <v>142</v>
      </c>
      <c r="K6221" t="s">
        <v>147</v>
      </c>
      <c r="L6221">
        <v>3</v>
      </c>
      <c r="M6221" t="s">
        <v>716</v>
      </c>
      <c r="N6221">
        <v>3</v>
      </c>
      <c r="O6221">
        <v>14</v>
      </c>
      <c r="P6221">
        <v>17</v>
      </c>
      <c r="Q6221">
        <v>19</v>
      </c>
      <c r="R6221">
        <v>6</v>
      </c>
      <c r="S6221">
        <v>9</v>
      </c>
      <c r="T6221">
        <v>11</v>
      </c>
    </row>
    <row r="6222" spans="8:20" x14ac:dyDescent="0.35">
      <c r="H6222">
        <v>828.06899999999996</v>
      </c>
      <c r="I6222">
        <v>64.072000000000003</v>
      </c>
      <c r="J6222" t="s">
        <v>142</v>
      </c>
      <c r="K6222" t="s">
        <v>28</v>
      </c>
      <c r="L6222">
        <v>3</v>
      </c>
      <c r="M6222" t="s">
        <v>684</v>
      </c>
      <c r="N6222">
        <v>3</v>
      </c>
      <c r="O6222">
        <v>12</v>
      </c>
      <c r="P6222">
        <v>15</v>
      </c>
      <c r="Q6222">
        <v>17</v>
      </c>
      <c r="R6222">
        <v>7</v>
      </c>
      <c r="S6222">
        <v>10</v>
      </c>
      <c r="T6222">
        <v>12</v>
      </c>
    </row>
    <row r="6223" spans="8:20" x14ac:dyDescent="0.35">
      <c r="H6223">
        <v>828.07</v>
      </c>
      <c r="I6223">
        <v>64.072999999999993</v>
      </c>
      <c r="J6223" t="s">
        <v>142</v>
      </c>
      <c r="K6223" t="s">
        <v>148</v>
      </c>
      <c r="L6223">
        <v>3</v>
      </c>
      <c r="M6223" t="s">
        <v>354</v>
      </c>
      <c r="N6223">
        <v>4</v>
      </c>
      <c r="O6223">
        <v>14</v>
      </c>
      <c r="P6223">
        <v>14</v>
      </c>
      <c r="Q6223">
        <v>17</v>
      </c>
      <c r="R6223">
        <v>8</v>
      </c>
      <c r="S6223">
        <v>8</v>
      </c>
      <c r="T6223">
        <v>11</v>
      </c>
    </row>
    <row r="6224" spans="8:20" x14ac:dyDescent="0.35">
      <c r="H6224">
        <v>828.07100000000003</v>
      </c>
      <c r="I6224">
        <v>64.073999999999998</v>
      </c>
      <c r="J6224" t="s">
        <v>142</v>
      </c>
      <c r="K6224" t="s">
        <v>149</v>
      </c>
      <c r="L6224">
        <v>3</v>
      </c>
      <c r="M6224" t="s">
        <v>684</v>
      </c>
      <c r="N6224">
        <v>3</v>
      </c>
      <c r="O6224">
        <v>12</v>
      </c>
      <c r="P6224">
        <v>15</v>
      </c>
      <c r="Q6224">
        <v>17</v>
      </c>
      <c r="R6224">
        <v>7</v>
      </c>
      <c r="S6224">
        <v>10</v>
      </c>
      <c r="T6224">
        <v>12</v>
      </c>
    </row>
    <row r="6225" spans="8:20" x14ac:dyDescent="0.35">
      <c r="H6225">
        <v>828.072</v>
      </c>
      <c r="I6225">
        <v>64.075000000000003</v>
      </c>
      <c r="J6225" t="s">
        <v>142</v>
      </c>
      <c r="K6225" t="s">
        <v>150</v>
      </c>
      <c r="L6225">
        <v>3</v>
      </c>
      <c r="M6225" t="s">
        <v>674</v>
      </c>
      <c r="N6225">
        <v>3</v>
      </c>
      <c r="O6225">
        <v>4</v>
      </c>
      <c r="P6225">
        <v>7</v>
      </c>
      <c r="Q6225">
        <v>9</v>
      </c>
      <c r="R6225">
        <v>11</v>
      </c>
      <c r="S6225">
        <v>14</v>
      </c>
      <c r="T6225">
        <v>16</v>
      </c>
    </row>
    <row r="6226" spans="8:20" x14ac:dyDescent="0.35">
      <c r="H6226">
        <v>828.07299999999998</v>
      </c>
      <c r="I6226">
        <v>64.075999999999993</v>
      </c>
      <c r="J6226" t="s">
        <v>142</v>
      </c>
      <c r="K6226" t="s">
        <v>151</v>
      </c>
      <c r="L6226">
        <v>3</v>
      </c>
      <c r="M6226" t="s">
        <v>276</v>
      </c>
      <c r="N6226">
        <v>4</v>
      </c>
      <c r="O6226">
        <v>12</v>
      </c>
      <c r="P6226">
        <v>12</v>
      </c>
      <c r="Q6226">
        <v>15</v>
      </c>
      <c r="R6226">
        <v>11</v>
      </c>
      <c r="S6226">
        <v>11</v>
      </c>
      <c r="T6226">
        <v>14</v>
      </c>
    </row>
    <row r="6227" spans="8:20" x14ac:dyDescent="0.35">
      <c r="H6227">
        <v>828.07399999999996</v>
      </c>
      <c r="I6227">
        <v>64.076999999999998</v>
      </c>
      <c r="J6227" t="s">
        <v>142</v>
      </c>
      <c r="K6227" t="s">
        <v>152</v>
      </c>
      <c r="L6227">
        <v>3</v>
      </c>
      <c r="M6227" t="s">
        <v>1141</v>
      </c>
      <c r="N6227">
        <v>3</v>
      </c>
      <c r="O6227">
        <v>12</v>
      </c>
      <c r="P6227">
        <v>15</v>
      </c>
      <c r="Q6227">
        <v>17</v>
      </c>
      <c r="R6227">
        <v>4</v>
      </c>
      <c r="S6227">
        <v>7</v>
      </c>
      <c r="T6227">
        <v>9</v>
      </c>
    </row>
    <row r="6228" spans="8:20" x14ac:dyDescent="0.35">
      <c r="H6228">
        <v>828.07500000000005</v>
      </c>
      <c r="I6228">
        <v>64.078000000000003</v>
      </c>
      <c r="J6228" t="s">
        <v>142</v>
      </c>
      <c r="K6228" t="s">
        <v>1752</v>
      </c>
      <c r="L6228">
        <v>3</v>
      </c>
      <c r="M6228" t="s">
        <v>1755</v>
      </c>
      <c r="N6228">
        <v>4</v>
      </c>
      <c r="O6228">
        <v>11</v>
      </c>
      <c r="P6228">
        <v>11</v>
      </c>
      <c r="Q6228">
        <v>14</v>
      </c>
      <c r="R6228">
        <v>13</v>
      </c>
      <c r="S6228">
        <v>13</v>
      </c>
      <c r="T6228">
        <v>16</v>
      </c>
    </row>
    <row r="6229" spans="8:20" x14ac:dyDescent="0.35">
      <c r="H6229">
        <v>828.07600000000002</v>
      </c>
      <c r="I6229">
        <v>64.078999999999994</v>
      </c>
      <c r="J6229" t="s">
        <v>142</v>
      </c>
      <c r="K6229" t="s">
        <v>153</v>
      </c>
      <c r="L6229">
        <v>3</v>
      </c>
      <c r="M6229" t="s">
        <v>270</v>
      </c>
      <c r="N6229">
        <v>4</v>
      </c>
      <c r="O6229">
        <v>14</v>
      </c>
      <c r="P6229">
        <v>14</v>
      </c>
      <c r="Q6229">
        <v>17</v>
      </c>
      <c r="R6229">
        <v>10</v>
      </c>
      <c r="S6229">
        <v>10</v>
      </c>
      <c r="T6229">
        <v>13</v>
      </c>
    </row>
    <row r="6230" spans="8:20" x14ac:dyDescent="0.35">
      <c r="H6230">
        <v>828.077</v>
      </c>
      <c r="I6230">
        <v>64.08</v>
      </c>
      <c r="J6230" t="s">
        <v>142</v>
      </c>
      <c r="K6230" t="s">
        <v>1606</v>
      </c>
      <c r="L6230">
        <v>3</v>
      </c>
      <c r="M6230" t="s">
        <v>1284</v>
      </c>
      <c r="N6230">
        <v>3</v>
      </c>
      <c r="O6230">
        <v>11</v>
      </c>
      <c r="P6230">
        <v>14</v>
      </c>
      <c r="Q6230">
        <v>16</v>
      </c>
      <c r="R6230">
        <v>8</v>
      </c>
      <c r="S6230">
        <v>11</v>
      </c>
      <c r="T6230">
        <v>13</v>
      </c>
    </row>
    <row r="6231" spans="8:20" x14ac:dyDescent="0.35">
      <c r="H6231">
        <v>828.07799999999997</v>
      </c>
      <c r="I6231">
        <v>64.081000000000003</v>
      </c>
      <c r="J6231" t="s">
        <v>142</v>
      </c>
      <c r="K6231" t="s">
        <v>154</v>
      </c>
      <c r="L6231">
        <v>3</v>
      </c>
      <c r="M6231" t="s">
        <v>270</v>
      </c>
      <c r="N6231">
        <v>4</v>
      </c>
      <c r="O6231">
        <v>14</v>
      </c>
      <c r="P6231">
        <v>14</v>
      </c>
      <c r="Q6231">
        <v>17</v>
      </c>
      <c r="R6231">
        <v>10</v>
      </c>
      <c r="S6231">
        <v>10</v>
      </c>
      <c r="T6231">
        <v>13</v>
      </c>
    </row>
    <row r="6232" spans="8:20" x14ac:dyDescent="0.35">
      <c r="H6232">
        <v>828.07899999999995</v>
      </c>
      <c r="I6232">
        <v>64.081999999999994</v>
      </c>
      <c r="J6232" t="s">
        <v>142</v>
      </c>
      <c r="K6232" t="s">
        <v>155</v>
      </c>
      <c r="L6232">
        <v>3</v>
      </c>
      <c r="M6232" t="s">
        <v>1338</v>
      </c>
      <c r="N6232">
        <v>4</v>
      </c>
      <c r="O6232">
        <v>16</v>
      </c>
      <c r="P6232">
        <v>16</v>
      </c>
      <c r="Q6232">
        <v>19</v>
      </c>
      <c r="R6232">
        <v>5</v>
      </c>
      <c r="S6232">
        <v>5</v>
      </c>
      <c r="T6232">
        <v>8</v>
      </c>
    </row>
    <row r="6233" spans="8:20" x14ac:dyDescent="0.35">
      <c r="H6233">
        <v>828.08</v>
      </c>
      <c r="I6233">
        <v>64.082999999999998</v>
      </c>
      <c r="J6233" t="s">
        <v>142</v>
      </c>
      <c r="K6233" t="s">
        <v>57</v>
      </c>
      <c r="L6233">
        <v>3</v>
      </c>
      <c r="M6233" t="s">
        <v>261</v>
      </c>
      <c r="N6233">
        <v>4</v>
      </c>
      <c r="O6233">
        <v>17</v>
      </c>
      <c r="P6233">
        <v>17</v>
      </c>
      <c r="Q6233">
        <v>20</v>
      </c>
      <c r="R6233">
        <v>8</v>
      </c>
      <c r="S6233">
        <v>8</v>
      </c>
      <c r="T6233">
        <v>11</v>
      </c>
    </row>
    <row r="6234" spans="8:20" x14ac:dyDescent="0.35">
      <c r="H6234">
        <v>828.08100000000002</v>
      </c>
      <c r="I6234">
        <v>64.084000000000003</v>
      </c>
      <c r="J6234" t="s">
        <v>142</v>
      </c>
      <c r="K6234" t="s">
        <v>1666</v>
      </c>
      <c r="L6234">
        <v>3</v>
      </c>
      <c r="M6234" t="s">
        <v>1679</v>
      </c>
      <c r="N6234">
        <v>4</v>
      </c>
      <c r="O6234">
        <v>17</v>
      </c>
      <c r="P6234">
        <v>17</v>
      </c>
      <c r="Q6234">
        <v>20</v>
      </c>
      <c r="R6234">
        <v>6</v>
      </c>
      <c r="S6234">
        <v>6</v>
      </c>
      <c r="T6234">
        <v>9</v>
      </c>
    </row>
    <row r="6235" spans="8:20" x14ac:dyDescent="0.35">
      <c r="H6235">
        <v>828.08199999999999</v>
      </c>
      <c r="I6235">
        <v>64.084999999999994</v>
      </c>
      <c r="J6235" t="s">
        <v>142</v>
      </c>
      <c r="K6235" t="s">
        <v>156</v>
      </c>
      <c r="L6235">
        <v>3</v>
      </c>
      <c r="M6235" t="s">
        <v>962</v>
      </c>
      <c r="N6235">
        <v>3</v>
      </c>
      <c r="O6235">
        <v>13</v>
      </c>
      <c r="P6235">
        <v>16</v>
      </c>
      <c r="Q6235">
        <v>18</v>
      </c>
      <c r="R6235">
        <v>7</v>
      </c>
      <c r="S6235">
        <v>10</v>
      </c>
      <c r="T6235">
        <v>12</v>
      </c>
    </row>
    <row r="6236" spans="8:20" x14ac:dyDescent="0.35">
      <c r="H6236">
        <v>828.08299999999997</v>
      </c>
      <c r="I6236">
        <v>64.087000000000003</v>
      </c>
      <c r="J6236" t="s">
        <v>142</v>
      </c>
      <c r="K6236" t="s">
        <v>157</v>
      </c>
      <c r="L6236">
        <v>3</v>
      </c>
      <c r="M6236" t="s">
        <v>1280</v>
      </c>
      <c r="N6236">
        <v>4</v>
      </c>
      <c r="O6236">
        <v>13</v>
      </c>
      <c r="P6236">
        <v>13</v>
      </c>
      <c r="Q6236">
        <v>16</v>
      </c>
      <c r="R6236">
        <v>9</v>
      </c>
      <c r="S6236">
        <v>9</v>
      </c>
      <c r="T6236">
        <v>12</v>
      </c>
    </row>
    <row r="6237" spans="8:20" x14ac:dyDescent="0.35">
      <c r="H6237">
        <v>828.08399999999995</v>
      </c>
      <c r="I6237">
        <v>64.087999999999994</v>
      </c>
      <c r="J6237" t="s">
        <v>142</v>
      </c>
      <c r="K6237" t="s">
        <v>58</v>
      </c>
      <c r="L6237">
        <v>3</v>
      </c>
      <c r="M6237" t="s">
        <v>239</v>
      </c>
      <c r="N6237">
        <v>4</v>
      </c>
      <c r="O6237">
        <v>16</v>
      </c>
      <c r="P6237">
        <v>16</v>
      </c>
      <c r="Q6237">
        <v>19</v>
      </c>
      <c r="R6237">
        <v>5</v>
      </c>
      <c r="S6237">
        <v>5</v>
      </c>
      <c r="T6237">
        <v>8</v>
      </c>
    </row>
    <row r="6238" spans="8:20" x14ac:dyDescent="0.35">
      <c r="H6238">
        <v>828.08500000000004</v>
      </c>
      <c r="I6238">
        <v>64.088999999999999</v>
      </c>
      <c r="J6238" t="s">
        <v>142</v>
      </c>
      <c r="K6238" t="s">
        <v>59</v>
      </c>
      <c r="L6238">
        <v>3</v>
      </c>
      <c r="M6238" t="s">
        <v>1281</v>
      </c>
      <c r="N6238">
        <v>4</v>
      </c>
      <c r="O6238">
        <v>18</v>
      </c>
      <c r="P6238">
        <v>18</v>
      </c>
      <c r="Q6238">
        <v>21</v>
      </c>
      <c r="R6238">
        <v>5</v>
      </c>
      <c r="S6238">
        <v>5</v>
      </c>
      <c r="T6238">
        <v>8</v>
      </c>
    </row>
    <row r="6239" spans="8:20" x14ac:dyDescent="0.35">
      <c r="H6239">
        <v>828.08600000000001</v>
      </c>
      <c r="I6239">
        <v>64.09</v>
      </c>
      <c r="J6239" t="s">
        <v>142</v>
      </c>
      <c r="K6239" t="s">
        <v>158</v>
      </c>
      <c r="L6239">
        <v>3</v>
      </c>
      <c r="M6239" t="s">
        <v>1282</v>
      </c>
      <c r="N6239">
        <v>4</v>
      </c>
      <c r="O6239">
        <v>16</v>
      </c>
      <c r="P6239">
        <v>16</v>
      </c>
      <c r="Q6239">
        <v>19</v>
      </c>
      <c r="R6239">
        <v>5</v>
      </c>
      <c r="S6239">
        <v>5</v>
      </c>
      <c r="T6239">
        <v>8</v>
      </c>
    </row>
    <row r="6240" spans="8:20" x14ac:dyDescent="0.35">
      <c r="H6240">
        <v>828.08699999999999</v>
      </c>
      <c r="I6240">
        <v>64.090999999999994</v>
      </c>
      <c r="J6240" t="s">
        <v>142</v>
      </c>
      <c r="K6240" t="s">
        <v>159</v>
      </c>
      <c r="L6240">
        <v>3</v>
      </c>
      <c r="M6240" t="s">
        <v>729</v>
      </c>
      <c r="N6240">
        <v>4</v>
      </c>
      <c r="O6240">
        <v>9</v>
      </c>
      <c r="P6240">
        <v>9</v>
      </c>
      <c r="Q6240">
        <v>12</v>
      </c>
      <c r="R6240">
        <v>11</v>
      </c>
      <c r="S6240">
        <v>11</v>
      </c>
      <c r="T6240">
        <v>14</v>
      </c>
    </row>
    <row r="6241" spans="8:20" x14ac:dyDescent="0.35">
      <c r="H6241">
        <v>828.08799999999997</v>
      </c>
      <c r="I6241">
        <v>64.091999999999999</v>
      </c>
      <c r="J6241" t="s">
        <v>142</v>
      </c>
      <c r="K6241" t="s">
        <v>160</v>
      </c>
      <c r="L6241">
        <v>3</v>
      </c>
      <c r="M6241" t="s">
        <v>1283</v>
      </c>
      <c r="N6241">
        <v>3</v>
      </c>
      <c r="O6241">
        <v>8</v>
      </c>
      <c r="P6241">
        <v>11</v>
      </c>
      <c r="Q6241">
        <v>13</v>
      </c>
      <c r="R6241">
        <v>7</v>
      </c>
      <c r="S6241">
        <v>10</v>
      </c>
      <c r="T6241">
        <v>12</v>
      </c>
    </row>
    <row r="6242" spans="8:20" x14ac:dyDescent="0.35">
      <c r="H6242">
        <v>828.08900000000006</v>
      </c>
      <c r="I6242">
        <v>64.093000000000004</v>
      </c>
      <c r="J6242" t="s">
        <v>142</v>
      </c>
      <c r="K6242" t="s">
        <v>161</v>
      </c>
      <c r="L6242">
        <v>3</v>
      </c>
      <c r="M6242" t="s">
        <v>727</v>
      </c>
      <c r="N6242">
        <v>3</v>
      </c>
      <c r="O6242">
        <v>14</v>
      </c>
      <c r="P6242">
        <v>17</v>
      </c>
      <c r="Q6242">
        <v>19</v>
      </c>
      <c r="R6242">
        <v>5</v>
      </c>
      <c r="S6242">
        <v>8</v>
      </c>
      <c r="T6242">
        <v>10</v>
      </c>
    </row>
    <row r="6243" spans="8:20" x14ac:dyDescent="0.35">
      <c r="H6243">
        <v>828.09</v>
      </c>
      <c r="I6243">
        <v>64.093999999999994</v>
      </c>
      <c r="J6243" t="s">
        <v>142</v>
      </c>
      <c r="K6243" t="s">
        <v>1374</v>
      </c>
      <c r="L6243">
        <v>3</v>
      </c>
      <c r="M6243" t="s">
        <v>903</v>
      </c>
      <c r="N6243">
        <v>4</v>
      </c>
      <c r="O6243">
        <v>12</v>
      </c>
      <c r="P6243">
        <v>12</v>
      </c>
      <c r="Q6243">
        <v>15</v>
      </c>
      <c r="R6243">
        <v>11</v>
      </c>
      <c r="S6243">
        <v>11</v>
      </c>
      <c r="T6243">
        <v>14</v>
      </c>
    </row>
    <row r="6244" spans="8:20" x14ac:dyDescent="0.35">
      <c r="H6244">
        <v>828.09100000000001</v>
      </c>
      <c r="I6244">
        <v>64.094999999999999</v>
      </c>
      <c r="J6244" t="s">
        <v>142</v>
      </c>
      <c r="K6244" t="s">
        <v>162</v>
      </c>
      <c r="L6244">
        <v>3</v>
      </c>
      <c r="M6244" t="s">
        <v>1278</v>
      </c>
      <c r="N6244">
        <v>3</v>
      </c>
      <c r="O6244">
        <v>12</v>
      </c>
      <c r="P6244">
        <v>15</v>
      </c>
      <c r="Q6244">
        <v>17</v>
      </c>
      <c r="R6244">
        <v>5</v>
      </c>
      <c r="S6244">
        <v>8</v>
      </c>
      <c r="T6244">
        <v>10</v>
      </c>
    </row>
    <row r="6245" spans="8:20" x14ac:dyDescent="0.35">
      <c r="H6245">
        <v>828.09199999999998</v>
      </c>
      <c r="I6245">
        <v>64.096000000000004</v>
      </c>
      <c r="J6245" t="s">
        <v>142</v>
      </c>
      <c r="K6245" t="s">
        <v>163</v>
      </c>
      <c r="L6245">
        <v>3</v>
      </c>
      <c r="M6245" t="s">
        <v>664</v>
      </c>
      <c r="N6245">
        <v>3</v>
      </c>
      <c r="O6245">
        <v>10</v>
      </c>
      <c r="P6245">
        <v>13</v>
      </c>
      <c r="Q6245">
        <v>15</v>
      </c>
      <c r="R6245">
        <v>8</v>
      </c>
      <c r="S6245">
        <v>11</v>
      </c>
      <c r="T6245">
        <v>13</v>
      </c>
    </row>
    <row r="6246" spans="8:20" x14ac:dyDescent="0.35">
      <c r="H6246">
        <v>828.09299999999996</v>
      </c>
      <c r="I6246">
        <v>64.096999999999994</v>
      </c>
      <c r="J6246" t="s">
        <v>142</v>
      </c>
      <c r="K6246" t="s">
        <v>24</v>
      </c>
      <c r="L6246">
        <v>3</v>
      </c>
      <c r="M6246" t="s">
        <v>965</v>
      </c>
      <c r="N6246">
        <v>4</v>
      </c>
      <c r="O6246">
        <v>16</v>
      </c>
      <c r="P6246">
        <v>16</v>
      </c>
      <c r="Q6246">
        <v>19</v>
      </c>
      <c r="R6246">
        <v>6</v>
      </c>
      <c r="S6246">
        <v>6</v>
      </c>
      <c r="T6246">
        <v>9</v>
      </c>
    </row>
    <row r="6247" spans="8:20" x14ac:dyDescent="0.35">
      <c r="H6247">
        <v>828.09400000000005</v>
      </c>
      <c r="I6247">
        <v>64.097999999999999</v>
      </c>
      <c r="J6247" t="s">
        <v>142</v>
      </c>
      <c r="K6247" t="s">
        <v>1496</v>
      </c>
      <c r="L6247">
        <v>3</v>
      </c>
      <c r="M6247" t="s">
        <v>1509</v>
      </c>
      <c r="N6247">
        <v>3</v>
      </c>
      <c r="O6247">
        <v>15</v>
      </c>
      <c r="P6247">
        <v>18</v>
      </c>
      <c r="Q6247">
        <v>20</v>
      </c>
      <c r="R6247">
        <v>1</v>
      </c>
      <c r="S6247">
        <v>4</v>
      </c>
      <c r="T6247">
        <v>6</v>
      </c>
    </row>
    <row r="6248" spans="8:20" x14ac:dyDescent="0.35">
      <c r="H6248">
        <v>828.09500000000003</v>
      </c>
      <c r="I6248">
        <v>64.099000000000004</v>
      </c>
      <c r="J6248" t="s">
        <v>142</v>
      </c>
      <c r="K6248" t="s">
        <v>164</v>
      </c>
      <c r="L6248">
        <v>3</v>
      </c>
      <c r="M6248" t="s">
        <v>531</v>
      </c>
      <c r="N6248">
        <v>4</v>
      </c>
      <c r="O6248">
        <v>17</v>
      </c>
      <c r="P6248">
        <v>17</v>
      </c>
      <c r="Q6248">
        <v>20</v>
      </c>
      <c r="R6248">
        <v>6</v>
      </c>
      <c r="S6248">
        <v>6</v>
      </c>
      <c r="T6248">
        <v>9</v>
      </c>
    </row>
    <row r="6249" spans="8:20" x14ac:dyDescent="0.35">
      <c r="H6249">
        <v>828.096</v>
      </c>
      <c r="I6249">
        <v>64.099999999999994</v>
      </c>
      <c r="J6249" t="s">
        <v>142</v>
      </c>
      <c r="K6249" t="s">
        <v>165</v>
      </c>
      <c r="L6249">
        <v>3</v>
      </c>
      <c r="M6249" t="s">
        <v>261</v>
      </c>
      <c r="N6249">
        <v>4</v>
      </c>
      <c r="O6249">
        <v>17</v>
      </c>
      <c r="P6249">
        <v>17</v>
      </c>
      <c r="Q6249">
        <v>20</v>
      </c>
      <c r="R6249">
        <v>8</v>
      </c>
      <c r="S6249">
        <v>8</v>
      </c>
      <c r="T6249">
        <v>11</v>
      </c>
    </row>
    <row r="6250" spans="8:20" x14ac:dyDescent="0.35">
      <c r="H6250">
        <v>828.09699999999998</v>
      </c>
      <c r="I6250">
        <v>64.100999999999999</v>
      </c>
      <c r="J6250" t="s">
        <v>142</v>
      </c>
      <c r="K6250" t="s">
        <v>60</v>
      </c>
      <c r="L6250">
        <v>3</v>
      </c>
      <c r="M6250" t="s">
        <v>729</v>
      </c>
      <c r="N6250">
        <v>4</v>
      </c>
      <c r="O6250">
        <v>9</v>
      </c>
      <c r="P6250">
        <v>9</v>
      </c>
      <c r="Q6250">
        <v>12</v>
      </c>
      <c r="R6250">
        <v>11</v>
      </c>
      <c r="S6250">
        <v>11</v>
      </c>
      <c r="T6250">
        <v>14</v>
      </c>
    </row>
    <row r="6251" spans="8:20" x14ac:dyDescent="0.35">
      <c r="H6251">
        <v>828.09799999999996</v>
      </c>
      <c r="I6251">
        <v>64.102000000000004</v>
      </c>
      <c r="J6251" t="s">
        <v>142</v>
      </c>
      <c r="K6251" t="s">
        <v>29</v>
      </c>
      <c r="L6251">
        <v>3</v>
      </c>
      <c r="M6251" t="s">
        <v>1283</v>
      </c>
      <c r="N6251">
        <v>3</v>
      </c>
      <c r="O6251">
        <v>8</v>
      </c>
      <c r="P6251">
        <v>11</v>
      </c>
      <c r="Q6251">
        <v>13</v>
      </c>
      <c r="R6251">
        <v>7</v>
      </c>
      <c r="S6251">
        <v>10</v>
      </c>
      <c r="T6251">
        <v>12</v>
      </c>
    </row>
    <row r="6252" spans="8:20" x14ac:dyDescent="0.35">
      <c r="H6252">
        <v>828.09900000000005</v>
      </c>
      <c r="I6252">
        <v>64.102999999999994</v>
      </c>
      <c r="J6252" t="s">
        <v>142</v>
      </c>
      <c r="K6252" t="s">
        <v>166</v>
      </c>
      <c r="L6252">
        <v>3</v>
      </c>
      <c r="M6252" t="s">
        <v>1141</v>
      </c>
      <c r="N6252">
        <v>3</v>
      </c>
      <c r="O6252">
        <v>12</v>
      </c>
      <c r="P6252">
        <v>15</v>
      </c>
      <c r="Q6252">
        <v>17</v>
      </c>
      <c r="R6252">
        <v>4</v>
      </c>
      <c r="S6252">
        <v>7</v>
      </c>
      <c r="T6252">
        <v>9</v>
      </c>
    </row>
    <row r="6253" spans="8:20" x14ac:dyDescent="0.35">
      <c r="H6253">
        <v>828.1</v>
      </c>
      <c r="I6253">
        <v>64.103999999999999</v>
      </c>
      <c r="J6253" t="s">
        <v>142</v>
      </c>
      <c r="K6253" t="s">
        <v>167</v>
      </c>
      <c r="L6253">
        <v>3</v>
      </c>
      <c r="M6253" t="s">
        <v>235</v>
      </c>
      <c r="N6253">
        <v>4</v>
      </c>
      <c r="O6253">
        <v>18</v>
      </c>
      <c r="P6253">
        <v>18</v>
      </c>
      <c r="Q6253">
        <v>21</v>
      </c>
      <c r="R6253">
        <v>6</v>
      </c>
      <c r="S6253">
        <v>6</v>
      </c>
      <c r="T6253">
        <v>9</v>
      </c>
    </row>
    <row r="6254" spans="8:20" x14ac:dyDescent="0.35">
      <c r="H6254">
        <v>828.101</v>
      </c>
      <c r="I6254">
        <v>64.105000000000004</v>
      </c>
      <c r="J6254" t="s">
        <v>142</v>
      </c>
      <c r="K6254" t="s">
        <v>1722</v>
      </c>
      <c r="L6254">
        <v>3</v>
      </c>
      <c r="M6254" t="s">
        <v>1724</v>
      </c>
      <c r="N6254">
        <v>4</v>
      </c>
      <c r="O6254">
        <v>22</v>
      </c>
      <c r="P6254">
        <v>22</v>
      </c>
      <c r="Q6254">
        <v>25</v>
      </c>
      <c r="R6254">
        <v>0</v>
      </c>
      <c r="S6254">
        <v>0</v>
      </c>
      <c r="T6254">
        <v>3</v>
      </c>
    </row>
    <row r="6255" spans="8:20" x14ac:dyDescent="0.35">
      <c r="H6255">
        <v>828.10199999999998</v>
      </c>
      <c r="I6255">
        <v>64.105999999999995</v>
      </c>
      <c r="J6255" t="s">
        <v>142</v>
      </c>
      <c r="K6255" t="s">
        <v>1706</v>
      </c>
      <c r="L6255">
        <v>3</v>
      </c>
      <c r="M6255" t="s">
        <v>1709</v>
      </c>
      <c r="N6255">
        <v>4</v>
      </c>
      <c r="O6255">
        <v>17</v>
      </c>
      <c r="P6255">
        <v>17</v>
      </c>
      <c r="Q6255">
        <v>20</v>
      </c>
      <c r="R6255">
        <v>9</v>
      </c>
      <c r="S6255">
        <v>9</v>
      </c>
      <c r="T6255">
        <v>12</v>
      </c>
    </row>
    <row r="6256" spans="8:20" x14ac:dyDescent="0.35">
      <c r="H6256">
        <v>828.10299999999995</v>
      </c>
      <c r="I6256">
        <v>64.106999999999999</v>
      </c>
      <c r="J6256" t="s">
        <v>142</v>
      </c>
      <c r="K6256" t="s">
        <v>168</v>
      </c>
      <c r="L6256">
        <v>3</v>
      </c>
      <c r="M6256" t="s">
        <v>1141</v>
      </c>
      <c r="N6256">
        <v>3</v>
      </c>
      <c r="O6256">
        <v>12</v>
      </c>
      <c r="P6256">
        <v>15</v>
      </c>
      <c r="Q6256">
        <v>17</v>
      </c>
      <c r="R6256">
        <v>4</v>
      </c>
      <c r="S6256">
        <v>7</v>
      </c>
      <c r="T6256">
        <v>9</v>
      </c>
    </row>
    <row r="6257" spans="8:20" x14ac:dyDescent="0.35">
      <c r="H6257">
        <v>828.10400000000004</v>
      </c>
      <c r="I6257">
        <v>64.108000000000004</v>
      </c>
      <c r="J6257" t="s">
        <v>142</v>
      </c>
      <c r="K6257" t="s">
        <v>1651</v>
      </c>
      <c r="L6257">
        <v>3</v>
      </c>
      <c r="M6257" t="s">
        <v>248</v>
      </c>
      <c r="N6257">
        <v>4</v>
      </c>
      <c r="O6257">
        <v>18</v>
      </c>
      <c r="P6257">
        <v>18</v>
      </c>
      <c r="Q6257">
        <v>21</v>
      </c>
      <c r="R6257">
        <v>7</v>
      </c>
      <c r="S6257">
        <v>7</v>
      </c>
      <c r="T6257">
        <v>10</v>
      </c>
    </row>
    <row r="6258" spans="8:20" x14ac:dyDescent="0.35">
      <c r="H6258">
        <v>828.10500000000002</v>
      </c>
      <c r="I6258">
        <v>64.108999999999995</v>
      </c>
      <c r="J6258" t="s">
        <v>142</v>
      </c>
      <c r="K6258" t="s">
        <v>61</v>
      </c>
      <c r="L6258">
        <v>3</v>
      </c>
      <c r="M6258" t="s">
        <v>424</v>
      </c>
      <c r="N6258">
        <v>4</v>
      </c>
      <c r="O6258">
        <v>17</v>
      </c>
      <c r="P6258">
        <v>17</v>
      </c>
      <c r="Q6258">
        <v>20</v>
      </c>
      <c r="R6258">
        <v>7</v>
      </c>
      <c r="S6258">
        <v>7</v>
      </c>
      <c r="T6258">
        <v>10</v>
      </c>
    </row>
    <row r="6259" spans="8:20" x14ac:dyDescent="0.35">
      <c r="H6259">
        <v>828.10599999999999</v>
      </c>
      <c r="I6259">
        <v>64.11</v>
      </c>
      <c r="J6259" t="s">
        <v>142</v>
      </c>
      <c r="K6259" t="s">
        <v>38</v>
      </c>
      <c r="L6259">
        <v>3</v>
      </c>
      <c r="M6259" t="s">
        <v>276</v>
      </c>
      <c r="N6259">
        <v>4</v>
      </c>
      <c r="O6259">
        <v>12</v>
      </c>
      <c r="P6259">
        <v>12</v>
      </c>
      <c r="Q6259">
        <v>15</v>
      </c>
      <c r="R6259">
        <v>11</v>
      </c>
      <c r="S6259">
        <v>11</v>
      </c>
      <c r="T6259">
        <v>14</v>
      </c>
    </row>
    <row r="6260" spans="8:20" x14ac:dyDescent="0.35">
      <c r="H6260">
        <v>828.10699999999997</v>
      </c>
      <c r="I6260">
        <v>64.111000000000004</v>
      </c>
      <c r="J6260" t="s">
        <v>142</v>
      </c>
      <c r="K6260" t="s">
        <v>169</v>
      </c>
      <c r="L6260">
        <v>3</v>
      </c>
      <c r="M6260" t="s">
        <v>1088</v>
      </c>
      <c r="N6260">
        <v>3</v>
      </c>
      <c r="O6260">
        <v>6</v>
      </c>
      <c r="P6260">
        <v>9</v>
      </c>
      <c r="Q6260">
        <v>11</v>
      </c>
      <c r="R6260">
        <v>10</v>
      </c>
      <c r="S6260">
        <v>13</v>
      </c>
      <c r="T6260">
        <v>15</v>
      </c>
    </row>
    <row r="6261" spans="8:20" x14ac:dyDescent="0.35">
      <c r="H6261">
        <v>828.10799999999995</v>
      </c>
      <c r="I6261">
        <v>64.111999999999995</v>
      </c>
      <c r="J6261" t="s">
        <v>142</v>
      </c>
      <c r="K6261" t="s">
        <v>39</v>
      </c>
      <c r="L6261">
        <v>3</v>
      </c>
      <c r="M6261" t="s">
        <v>395</v>
      </c>
      <c r="N6261">
        <v>4</v>
      </c>
      <c r="O6261">
        <v>15</v>
      </c>
      <c r="P6261">
        <v>15</v>
      </c>
      <c r="Q6261">
        <v>18</v>
      </c>
      <c r="R6261">
        <v>7</v>
      </c>
      <c r="S6261">
        <v>7</v>
      </c>
      <c r="T6261">
        <v>10</v>
      </c>
    </row>
    <row r="6262" spans="8:20" x14ac:dyDescent="0.35">
      <c r="H6262">
        <v>828.10900000000004</v>
      </c>
      <c r="I6262">
        <v>64.113</v>
      </c>
      <c r="J6262" t="s">
        <v>142</v>
      </c>
      <c r="K6262" t="s">
        <v>170</v>
      </c>
      <c r="L6262">
        <v>3</v>
      </c>
      <c r="M6262" t="s">
        <v>813</v>
      </c>
      <c r="N6262">
        <v>4</v>
      </c>
      <c r="O6262">
        <v>13</v>
      </c>
      <c r="P6262">
        <v>13</v>
      </c>
      <c r="Q6262">
        <v>16</v>
      </c>
      <c r="R6262">
        <v>11</v>
      </c>
      <c r="S6262">
        <v>11</v>
      </c>
      <c r="T6262">
        <v>14</v>
      </c>
    </row>
    <row r="6263" spans="8:20" x14ac:dyDescent="0.35">
      <c r="H6263">
        <v>828.11</v>
      </c>
      <c r="I6263">
        <v>64.114000000000004</v>
      </c>
      <c r="J6263" t="s">
        <v>142</v>
      </c>
      <c r="K6263" t="s">
        <v>25</v>
      </c>
      <c r="L6263">
        <v>3</v>
      </c>
      <c r="M6263" t="s">
        <v>1233</v>
      </c>
      <c r="N6263">
        <v>3</v>
      </c>
      <c r="O6263">
        <v>10</v>
      </c>
      <c r="P6263">
        <v>13</v>
      </c>
      <c r="Q6263">
        <v>15</v>
      </c>
      <c r="R6263">
        <v>10</v>
      </c>
      <c r="S6263">
        <v>13</v>
      </c>
      <c r="T6263">
        <v>15</v>
      </c>
    </row>
    <row r="6264" spans="8:20" x14ac:dyDescent="0.35">
      <c r="H6264">
        <v>828.11099999999999</v>
      </c>
      <c r="I6264">
        <v>64.114999999999995</v>
      </c>
      <c r="J6264" t="s">
        <v>142</v>
      </c>
      <c r="K6264" t="s">
        <v>171</v>
      </c>
      <c r="L6264">
        <v>3</v>
      </c>
      <c r="M6264" t="s">
        <v>802</v>
      </c>
      <c r="N6264">
        <v>4</v>
      </c>
      <c r="O6264">
        <v>16</v>
      </c>
      <c r="P6264">
        <v>16</v>
      </c>
      <c r="Q6264">
        <v>19</v>
      </c>
      <c r="R6264">
        <v>6</v>
      </c>
      <c r="S6264">
        <v>6</v>
      </c>
      <c r="T6264">
        <v>9</v>
      </c>
    </row>
    <row r="6265" spans="8:20" x14ac:dyDescent="0.35">
      <c r="H6265">
        <v>828.11199999999997</v>
      </c>
      <c r="I6265">
        <v>64.116</v>
      </c>
      <c r="J6265" t="s">
        <v>142</v>
      </c>
      <c r="K6265" t="s">
        <v>62</v>
      </c>
      <c r="L6265">
        <v>3</v>
      </c>
      <c r="M6265" t="s">
        <v>930</v>
      </c>
      <c r="N6265">
        <v>4</v>
      </c>
      <c r="O6265">
        <v>15</v>
      </c>
      <c r="P6265">
        <v>15</v>
      </c>
      <c r="Q6265">
        <v>18</v>
      </c>
      <c r="R6265">
        <v>10</v>
      </c>
      <c r="S6265">
        <v>10</v>
      </c>
      <c r="T6265">
        <v>13</v>
      </c>
    </row>
    <row r="6266" spans="8:20" x14ac:dyDescent="0.35">
      <c r="H6266">
        <v>828.11300000000006</v>
      </c>
      <c r="I6266">
        <v>64.117000000000004</v>
      </c>
      <c r="J6266" t="s">
        <v>142</v>
      </c>
      <c r="K6266" t="s">
        <v>63</v>
      </c>
      <c r="L6266">
        <v>3</v>
      </c>
      <c r="M6266" t="s">
        <v>238</v>
      </c>
      <c r="N6266">
        <v>3</v>
      </c>
      <c r="O6266">
        <v>11</v>
      </c>
      <c r="P6266">
        <v>14</v>
      </c>
      <c r="Q6266">
        <v>16</v>
      </c>
      <c r="R6266">
        <v>7</v>
      </c>
      <c r="S6266">
        <v>10</v>
      </c>
      <c r="T6266">
        <v>12</v>
      </c>
    </row>
    <row r="6267" spans="8:20" x14ac:dyDescent="0.35">
      <c r="H6267">
        <v>828.11400000000003</v>
      </c>
      <c r="I6267">
        <v>64.117999999999995</v>
      </c>
      <c r="J6267" t="s">
        <v>142</v>
      </c>
      <c r="K6267" t="s">
        <v>172</v>
      </c>
      <c r="L6267">
        <v>3</v>
      </c>
      <c r="M6267" t="s">
        <v>251</v>
      </c>
      <c r="N6267">
        <v>4</v>
      </c>
      <c r="O6267">
        <v>13</v>
      </c>
      <c r="P6267">
        <v>13</v>
      </c>
      <c r="Q6267">
        <v>16</v>
      </c>
      <c r="R6267">
        <v>12</v>
      </c>
      <c r="S6267">
        <v>12</v>
      </c>
      <c r="T6267">
        <v>15</v>
      </c>
    </row>
    <row r="6268" spans="8:20" x14ac:dyDescent="0.35">
      <c r="H6268">
        <v>828.11500000000001</v>
      </c>
      <c r="I6268">
        <v>64.119</v>
      </c>
      <c r="J6268" t="s">
        <v>142</v>
      </c>
      <c r="K6268" t="s">
        <v>173</v>
      </c>
      <c r="L6268">
        <v>3</v>
      </c>
      <c r="M6268" t="s">
        <v>1646</v>
      </c>
      <c r="N6268">
        <v>4</v>
      </c>
      <c r="O6268">
        <v>18</v>
      </c>
      <c r="P6268">
        <v>18</v>
      </c>
      <c r="Q6268">
        <v>21</v>
      </c>
      <c r="R6268">
        <v>8</v>
      </c>
      <c r="S6268">
        <v>8</v>
      </c>
      <c r="T6268">
        <v>11</v>
      </c>
    </row>
    <row r="6269" spans="8:20" x14ac:dyDescent="0.35">
      <c r="H6269">
        <v>828.11599999999999</v>
      </c>
      <c r="I6269">
        <v>64.12</v>
      </c>
      <c r="J6269" t="s">
        <v>142</v>
      </c>
      <c r="K6269" t="s">
        <v>64</v>
      </c>
      <c r="L6269">
        <v>3</v>
      </c>
      <c r="M6269" t="s">
        <v>797</v>
      </c>
      <c r="N6269">
        <v>4</v>
      </c>
      <c r="O6269">
        <v>14</v>
      </c>
      <c r="P6269">
        <v>14</v>
      </c>
      <c r="Q6269">
        <v>17</v>
      </c>
      <c r="R6269">
        <v>11</v>
      </c>
      <c r="S6269">
        <v>11</v>
      </c>
      <c r="T6269">
        <v>14</v>
      </c>
    </row>
    <row r="6270" spans="8:20" x14ac:dyDescent="0.35">
      <c r="H6270">
        <v>828.11699999999996</v>
      </c>
      <c r="I6270">
        <v>64.120999999999995</v>
      </c>
      <c r="J6270" t="s">
        <v>142</v>
      </c>
      <c r="K6270" t="s">
        <v>174</v>
      </c>
      <c r="L6270">
        <v>3</v>
      </c>
      <c r="M6270" t="s">
        <v>1277</v>
      </c>
      <c r="N6270">
        <v>3</v>
      </c>
      <c r="O6270">
        <v>9</v>
      </c>
      <c r="P6270">
        <v>12</v>
      </c>
      <c r="Q6270">
        <v>14</v>
      </c>
      <c r="R6270">
        <v>9</v>
      </c>
      <c r="S6270">
        <v>12</v>
      </c>
      <c r="T6270">
        <v>14</v>
      </c>
    </row>
    <row r="6271" spans="8:20" x14ac:dyDescent="0.35">
      <c r="H6271">
        <v>828.11800000000005</v>
      </c>
      <c r="I6271">
        <v>64.122</v>
      </c>
      <c r="J6271" t="s">
        <v>142</v>
      </c>
      <c r="K6271" t="s">
        <v>175</v>
      </c>
      <c r="L6271">
        <v>3</v>
      </c>
      <c r="M6271" t="s">
        <v>1325</v>
      </c>
      <c r="N6271">
        <v>4</v>
      </c>
      <c r="O6271">
        <v>13</v>
      </c>
      <c r="P6271">
        <v>13</v>
      </c>
      <c r="Q6271">
        <v>16</v>
      </c>
      <c r="R6271">
        <v>11</v>
      </c>
      <c r="S6271">
        <v>11</v>
      </c>
      <c r="T6271">
        <v>14</v>
      </c>
    </row>
    <row r="6272" spans="8:20" x14ac:dyDescent="0.35">
      <c r="H6272">
        <v>828.11900000000003</v>
      </c>
      <c r="I6272">
        <v>64.123000000000005</v>
      </c>
      <c r="J6272" t="s">
        <v>142</v>
      </c>
      <c r="K6272" t="s">
        <v>65</v>
      </c>
      <c r="L6272">
        <v>3</v>
      </c>
      <c r="M6272" t="s">
        <v>280</v>
      </c>
      <c r="N6272">
        <v>3</v>
      </c>
      <c r="O6272">
        <v>12</v>
      </c>
      <c r="P6272">
        <v>15</v>
      </c>
      <c r="Q6272">
        <v>17</v>
      </c>
      <c r="R6272">
        <v>7</v>
      </c>
      <c r="S6272">
        <v>10</v>
      </c>
      <c r="T6272">
        <v>12</v>
      </c>
    </row>
    <row r="6273" spans="8:20" x14ac:dyDescent="0.35">
      <c r="H6273">
        <v>828.12</v>
      </c>
      <c r="I6273">
        <v>64.123999999999995</v>
      </c>
      <c r="J6273" t="s">
        <v>142</v>
      </c>
      <c r="K6273" t="s">
        <v>176</v>
      </c>
      <c r="L6273">
        <v>3</v>
      </c>
      <c r="M6273" t="s">
        <v>838</v>
      </c>
      <c r="N6273">
        <v>4</v>
      </c>
      <c r="O6273">
        <v>17</v>
      </c>
      <c r="P6273">
        <v>17</v>
      </c>
      <c r="Q6273">
        <v>20</v>
      </c>
      <c r="R6273">
        <v>8</v>
      </c>
      <c r="S6273">
        <v>8</v>
      </c>
      <c r="T6273">
        <v>11</v>
      </c>
    </row>
    <row r="6274" spans="8:20" x14ac:dyDescent="0.35">
      <c r="H6274">
        <v>828.12099999999998</v>
      </c>
      <c r="I6274">
        <v>64.125</v>
      </c>
      <c r="J6274" t="s">
        <v>142</v>
      </c>
      <c r="K6274" t="s">
        <v>1737</v>
      </c>
      <c r="L6274">
        <v>3</v>
      </c>
      <c r="M6274" t="s">
        <v>1739</v>
      </c>
      <c r="N6274">
        <v>3</v>
      </c>
      <c r="O6274">
        <v>8</v>
      </c>
      <c r="P6274">
        <v>11</v>
      </c>
      <c r="Q6274">
        <v>13</v>
      </c>
      <c r="R6274">
        <v>9</v>
      </c>
      <c r="S6274">
        <v>12</v>
      </c>
      <c r="T6274">
        <v>14</v>
      </c>
    </row>
    <row r="6275" spans="8:20" x14ac:dyDescent="0.35">
      <c r="H6275">
        <v>828.12199999999996</v>
      </c>
      <c r="I6275">
        <v>64.126000000000005</v>
      </c>
      <c r="J6275" t="s">
        <v>142</v>
      </c>
      <c r="K6275" t="s">
        <v>106</v>
      </c>
      <c r="L6275">
        <v>3</v>
      </c>
      <c r="M6275" t="s">
        <v>1281</v>
      </c>
      <c r="N6275">
        <v>4</v>
      </c>
      <c r="O6275">
        <v>18</v>
      </c>
      <c r="P6275">
        <v>18</v>
      </c>
      <c r="Q6275">
        <v>21</v>
      </c>
      <c r="R6275">
        <v>5</v>
      </c>
      <c r="S6275">
        <v>5</v>
      </c>
      <c r="T6275">
        <v>8</v>
      </c>
    </row>
    <row r="6276" spans="8:20" x14ac:dyDescent="0.35">
      <c r="H6276">
        <v>828.12300000000005</v>
      </c>
      <c r="I6276">
        <v>64.126999999999995</v>
      </c>
      <c r="J6276" t="s">
        <v>142</v>
      </c>
      <c r="K6276" t="s">
        <v>40</v>
      </c>
      <c r="L6276">
        <v>3</v>
      </c>
      <c r="M6276" t="s">
        <v>1277</v>
      </c>
      <c r="N6276">
        <v>3</v>
      </c>
      <c r="O6276">
        <v>9</v>
      </c>
      <c r="P6276">
        <v>12</v>
      </c>
      <c r="Q6276">
        <v>14</v>
      </c>
      <c r="R6276">
        <v>9</v>
      </c>
      <c r="S6276">
        <v>12</v>
      </c>
      <c r="T6276">
        <v>14</v>
      </c>
    </row>
    <row r="6277" spans="8:20" x14ac:dyDescent="0.35">
      <c r="H6277">
        <v>828.12400000000002</v>
      </c>
      <c r="I6277">
        <v>64.128</v>
      </c>
      <c r="J6277" t="s">
        <v>142</v>
      </c>
      <c r="K6277" t="s">
        <v>177</v>
      </c>
      <c r="L6277">
        <v>3</v>
      </c>
      <c r="M6277" t="s">
        <v>280</v>
      </c>
      <c r="N6277">
        <v>3</v>
      </c>
      <c r="O6277">
        <v>12</v>
      </c>
      <c r="P6277">
        <v>15</v>
      </c>
      <c r="Q6277">
        <v>17</v>
      </c>
      <c r="R6277">
        <v>7</v>
      </c>
      <c r="S6277">
        <v>10</v>
      </c>
      <c r="T6277">
        <v>12</v>
      </c>
    </row>
    <row r="6278" spans="8:20" x14ac:dyDescent="0.35">
      <c r="H6278">
        <v>828.125</v>
      </c>
      <c r="I6278">
        <v>64.129000000000005</v>
      </c>
      <c r="J6278" t="s">
        <v>142</v>
      </c>
      <c r="K6278" t="s">
        <v>66</v>
      </c>
      <c r="L6278">
        <v>3</v>
      </c>
      <c r="M6278" t="s">
        <v>1284</v>
      </c>
      <c r="N6278">
        <v>3</v>
      </c>
      <c r="O6278">
        <v>11</v>
      </c>
      <c r="P6278">
        <v>14</v>
      </c>
      <c r="Q6278">
        <v>16</v>
      </c>
      <c r="R6278">
        <v>8</v>
      </c>
      <c r="S6278">
        <v>11</v>
      </c>
      <c r="T6278">
        <v>13</v>
      </c>
    </row>
    <row r="6279" spans="8:20" x14ac:dyDescent="0.35">
      <c r="H6279">
        <v>828.12599999999998</v>
      </c>
      <c r="I6279">
        <v>64.13</v>
      </c>
      <c r="J6279" t="s">
        <v>142</v>
      </c>
      <c r="K6279" t="s">
        <v>67</v>
      </c>
      <c r="L6279">
        <v>3</v>
      </c>
      <c r="M6279" t="s">
        <v>341</v>
      </c>
      <c r="N6279">
        <v>3</v>
      </c>
      <c r="O6279">
        <v>13</v>
      </c>
      <c r="P6279">
        <v>16</v>
      </c>
      <c r="Q6279">
        <v>18</v>
      </c>
      <c r="R6279">
        <v>4</v>
      </c>
      <c r="S6279">
        <v>7</v>
      </c>
      <c r="T6279">
        <v>9</v>
      </c>
    </row>
    <row r="6280" spans="8:20" x14ac:dyDescent="0.35">
      <c r="H6280">
        <v>828.12699999999995</v>
      </c>
      <c r="I6280">
        <v>64.131</v>
      </c>
      <c r="J6280" t="s">
        <v>142</v>
      </c>
      <c r="K6280" t="s">
        <v>178</v>
      </c>
      <c r="L6280">
        <v>3</v>
      </c>
      <c r="M6280" t="s">
        <v>255</v>
      </c>
      <c r="N6280">
        <v>3</v>
      </c>
      <c r="O6280">
        <v>12</v>
      </c>
      <c r="P6280">
        <v>15</v>
      </c>
      <c r="Q6280">
        <v>17</v>
      </c>
      <c r="R6280">
        <v>4</v>
      </c>
      <c r="S6280">
        <v>7</v>
      </c>
      <c r="T6280">
        <v>9</v>
      </c>
    </row>
    <row r="6281" spans="8:20" x14ac:dyDescent="0.35">
      <c r="H6281">
        <v>828.12800000000004</v>
      </c>
      <c r="I6281">
        <v>64.132000000000005</v>
      </c>
      <c r="J6281" t="s">
        <v>142</v>
      </c>
      <c r="K6281" t="s">
        <v>179</v>
      </c>
      <c r="L6281">
        <v>3</v>
      </c>
      <c r="M6281" t="s">
        <v>395</v>
      </c>
      <c r="N6281">
        <v>4</v>
      </c>
      <c r="O6281">
        <v>15</v>
      </c>
      <c r="P6281">
        <v>15</v>
      </c>
      <c r="Q6281">
        <v>18</v>
      </c>
      <c r="R6281">
        <v>7</v>
      </c>
      <c r="S6281">
        <v>7</v>
      </c>
      <c r="T6281">
        <v>10</v>
      </c>
    </row>
    <row r="6282" spans="8:20" x14ac:dyDescent="0.35">
      <c r="H6282">
        <v>828.12900000000002</v>
      </c>
      <c r="I6282">
        <v>64.132999999999996</v>
      </c>
      <c r="J6282" t="s">
        <v>142</v>
      </c>
      <c r="K6282" t="s">
        <v>68</v>
      </c>
      <c r="L6282">
        <v>3</v>
      </c>
      <c r="M6282" t="s">
        <v>884</v>
      </c>
      <c r="N6282">
        <v>3</v>
      </c>
      <c r="O6282">
        <v>15</v>
      </c>
      <c r="P6282">
        <v>18</v>
      </c>
      <c r="Q6282">
        <v>20</v>
      </c>
      <c r="R6282">
        <v>5</v>
      </c>
      <c r="S6282">
        <v>8</v>
      </c>
      <c r="T6282">
        <v>10</v>
      </c>
    </row>
    <row r="6283" spans="8:20" x14ac:dyDescent="0.35">
      <c r="H6283">
        <v>828.13</v>
      </c>
      <c r="I6283">
        <v>64.134</v>
      </c>
      <c r="J6283" t="s">
        <v>142</v>
      </c>
      <c r="K6283" t="s">
        <v>26</v>
      </c>
      <c r="L6283">
        <v>3</v>
      </c>
      <c r="M6283" t="s">
        <v>965</v>
      </c>
      <c r="N6283">
        <v>4</v>
      </c>
      <c r="O6283">
        <v>16</v>
      </c>
      <c r="P6283">
        <v>16</v>
      </c>
      <c r="Q6283">
        <v>19</v>
      </c>
      <c r="R6283">
        <v>6</v>
      </c>
      <c r="S6283">
        <v>6</v>
      </c>
      <c r="T6283">
        <v>9</v>
      </c>
    </row>
    <row r="6284" spans="8:20" x14ac:dyDescent="0.35">
      <c r="H6284">
        <v>828.13099999999997</v>
      </c>
      <c r="I6284">
        <v>64.135000000000005</v>
      </c>
      <c r="J6284" t="s">
        <v>142</v>
      </c>
      <c r="K6284" t="s">
        <v>69</v>
      </c>
      <c r="L6284">
        <v>3</v>
      </c>
      <c r="M6284" t="s">
        <v>436</v>
      </c>
      <c r="N6284">
        <v>4</v>
      </c>
      <c r="O6284">
        <v>20</v>
      </c>
      <c r="P6284">
        <v>20</v>
      </c>
      <c r="Q6284">
        <v>23</v>
      </c>
      <c r="R6284">
        <v>3</v>
      </c>
      <c r="S6284">
        <v>3</v>
      </c>
      <c r="T6284">
        <v>6</v>
      </c>
    </row>
    <row r="6285" spans="8:20" x14ac:dyDescent="0.35">
      <c r="H6285">
        <v>828.13199999999995</v>
      </c>
      <c r="I6285">
        <v>64.135999999999996</v>
      </c>
      <c r="J6285" t="s">
        <v>142</v>
      </c>
      <c r="K6285" t="s">
        <v>1531</v>
      </c>
      <c r="L6285">
        <v>3</v>
      </c>
      <c r="M6285" t="s">
        <v>251</v>
      </c>
      <c r="N6285">
        <v>4</v>
      </c>
      <c r="O6285">
        <v>13</v>
      </c>
      <c r="P6285">
        <v>13</v>
      </c>
      <c r="Q6285">
        <v>16</v>
      </c>
      <c r="R6285">
        <v>12</v>
      </c>
      <c r="S6285">
        <v>12</v>
      </c>
      <c r="T6285">
        <v>15</v>
      </c>
    </row>
    <row r="6286" spans="8:20" x14ac:dyDescent="0.35">
      <c r="H6286">
        <v>828.13300000000004</v>
      </c>
      <c r="I6286">
        <v>64.137</v>
      </c>
      <c r="J6286" t="s">
        <v>142</v>
      </c>
      <c r="K6286" t="s">
        <v>41</v>
      </c>
      <c r="L6286">
        <v>3</v>
      </c>
      <c r="M6286" t="s">
        <v>783</v>
      </c>
      <c r="N6286">
        <v>4</v>
      </c>
      <c r="O6286">
        <v>7</v>
      </c>
      <c r="P6286">
        <v>7</v>
      </c>
      <c r="Q6286">
        <v>10</v>
      </c>
      <c r="R6286">
        <v>14</v>
      </c>
      <c r="S6286">
        <v>14</v>
      </c>
      <c r="T6286">
        <v>17</v>
      </c>
    </row>
    <row r="6287" spans="8:20" x14ac:dyDescent="0.35">
      <c r="H6287">
        <v>828.13400000000001</v>
      </c>
      <c r="I6287">
        <v>64.138000000000005</v>
      </c>
      <c r="J6287" t="s">
        <v>142</v>
      </c>
      <c r="K6287" t="s">
        <v>180</v>
      </c>
      <c r="L6287">
        <v>3</v>
      </c>
      <c r="M6287" t="s">
        <v>783</v>
      </c>
      <c r="N6287">
        <v>4</v>
      </c>
      <c r="O6287">
        <v>7</v>
      </c>
      <c r="P6287">
        <v>7</v>
      </c>
      <c r="Q6287">
        <v>10</v>
      </c>
      <c r="R6287">
        <v>14</v>
      </c>
      <c r="S6287">
        <v>14</v>
      </c>
      <c r="T6287">
        <v>17</v>
      </c>
    </row>
    <row r="6288" spans="8:20" x14ac:dyDescent="0.35">
      <c r="H6288">
        <v>828.13499999999999</v>
      </c>
      <c r="I6288">
        <v>64.138999999999996</v>
      </c>
      <c r="J6288" t="s">
        <v>142</v>
      </c>
      <c r="K6288" t="s">
        <v>70</v>
      </c>
      <c r="L6288">
        <v>3</v>
      </c>
      <c r="M6288" t="s">
        <v>884</v>
      </c>
      <c r="N6288">
        <v>3</v>
      </c>
      <c r="O6288">
        <v>15</v>
      </c>
      <c r="P6288">
        <v>18</v>
      </c>
      <c r="Q6288">
        <v>20</v>
      </c>
      <c r="R6288">
        <v>5</v>
      </c>
      <c r="S6288">
        <v>8</v>
      </c>
      <c r="T6288">
        <v>10</v>
      </c>
    </row>
    <row r="6289" spans="8:20" x14ac:dyDescent="0.35">
      <c r="H6289">
        <v>830.06200000000001</v>
      </c>
      <c r="I6289">
        <v>65.066999999999993</v>
      </c>
      <c r="J6289" t="s">
        <v>36</v>
      </c>
      <c r="K6289" t="s">
        <v>144</v>
      </c>
      <c r="L6289">
        <v>3</v>
      </c>
      <c r="M6289" t="s">
        <v>1218</v>
      </c>
      <c r="N6289">
        <v>4</v>
      </c>
      <c r="O6289">
        <v>16</v>
      </c>
      <c r="P6289">
        <v>16</v>
      </c>
      <c r="Q6289">
        <v>19</v>
      </c>
      <c r="R6289">
        <v>8</v>
      </c>
      <c r="S6289">
        <v>8</v>
      </c>
      <c r="T6289">
        <v>11</v>
      </c>
    </row>
    <row r="6290" spans="8:20" x14ac:dyDescent="0.35">
      <c r="H6290">
        <v>830.06299999999999</v>
      </c>
      <c r="I6290">
        <v>65.067999999999998</v>
      </c>
      <c r="J6290" t="s">
        <v>36</v>
      </c>
      <c r="K6290" t="s">
        <v>56</v>
      </c>
      <c r="L6290">
        <v>2</v>
      </c>
      <c r="M6290" t="s">
        <v>1285</v>
      </c>
      <c r="N6290">
        <v>3</v>
      </c>
      <c r="O6290">
        <v>10</v>
      </c>
      <c r="P6290">
        <v>13</v>
      </c>
      <c r="Q6290">
        <v>15</v>
      </c>
      <c r="R6290">
        <v>10</v>
      </c>
      <c r="S6290">
        <v>13</v>
      </c>
      <c r="T6290">
        <v>15</v>
      </c>
    </row>
    <row r="6291" spans="8:20" x14ac:dyDescent="0.35">
      <c r="H6291">
        <v>830.06399999999996</v>
      </c>
      <c r="I6291">
        <v>65.069000000000003</v>
      </c>
      <c r="J6291" t="s">
        <v>36</v>
      </c>
      <c r="K6291" t="s">
        <v>145</v>
      </c>
      <c r="L6291">
        <v>3</v>
      </c>
      <c r="M6291" t="s">
        <v>587</v>
      </c>
      <c r="N6291">
        <v>4</v>
      </c>
      <c r="O6291">
        <v>15</v>
      </c>
      <c r="P6291">
        <v>15</v>
      </c>
      <c r="Q6291">
        <v>18</v>
      </c>
      <c r="R6291">
        <v>8</v>
      </c>
      <c r="S6291">
        <v>8</v>
      </c>
      <c r="T6291">
        <v>11</v>
      </c>
    </row>
    <row r="6292" spans="8:20" x14ac:dyDescent="0.35">
      <c r="H6292">
        <v>830.06500000000005</v>
      </c>
      <c r="I6292">
        <v>65.069999999999993</v>
      </c>
      <c r="J6292" t="s">
        <v>36</v>
      </c>
      <c r="K6292" t="s">
        <v>146</v>
      </c>
      <c r="L6292">
        <v>3</v>
      </c>
      <c r="M6292" t="s">
        <v>957</v>
      </c>
      <c r="N6292">
        <v>3</v>
      </c>
      <c r="O6292">
        <v>11</v>
      </c>
      <c r="P6292">
        <v>14</v>
      </c>
      <c r="Q6292">
        <v>16</v>
      </c>
      <c r="R6292">
        <v>3</v>
      </c>
      <c r="S6292">
        <v>6</v>
      </c>
      <c r="T6292">
        <v>8</v>
      </c>
    </row>
    <row r="6293" spans="8:20" x14ac:dyDescent="0.35">
      <c r="H6293">
        <v>830.06600000000003</v>
      </c>
      <c r="I6293">
        <v>65.070999999999998</v>
      </c>
      <c r="J6293" t="s">
        <v>36</v>
      </c>
      <c r="K6293" t="s">
        <v>147</v>
      </c>
      <c r="L6293">
        <v>3</v>
      </c>
      <c r="M6293" t="s">
        <v>933</v>
      </c>
      <c r="N6293">
        <v>4</v>
      </c>
      <c r="O6293">
        <v>18</v>
      </c>
      <c r="P6293">
        <v>18</v>
      </c>
      <c r="Q6293">
        <v>21</v>
      </c>
      <c r="R6293">
        <v>6</v>
      </c>
      <c r="S6293">
        <v>6</v>
      </c>
      <c r="T6293">
        <v>9</v>
      </c>
    </row>
    <row r="6294" spans="8:20" x14ac:dyDescent="0.35">
      <c r="H6294">
        <v>830.06700000000001</v>
      </c>
      <c r="I6294">
        <v>65.072999999999993</v>
      </c>
      <c r="J6294" t="s">
        <v>36</v>
      </c>
      <c r="K6294" t="s">
        <v>148</v>
      </c>
      <c r="L6294">
        <v>3</v>
      </c>
      <c r="M6294" t="s">
        <v>1286</v>
      </c>
      <c r="N6294">
        <v>4</v>
      </c>
      <c r="O6294">
        <v>13</v>
      </c>
      <c r="P6294">
        <v>13</v>
      </c>
      <c r="Q6294">
        <v>16</v>
      </c>
      <c r="R6294">
        <v>10</v>
      </c>
      <c r="S6294">
        <v>10</v>
      </c>
      <c r="T6294">
        <v>13</v>
      </c>
    </row>
    <row r="6295" spans="8:20" x14ac:dyDescent="0.35">
      <c r="H6295">
        <v>830.06799999999998</v>
      </c>
      <c r="I6295">
        <v>65.073999999999998</v>
      </c>
      <c r="J6295" t="s">
        <v>36</v>
      </c>
      <c r="K6295" t="s">
        <v>149</v>
      </c>
      <c r="L6295">
        <v>3</v>
      </c>
      <c r="M6295" t="s">
        <v>1287</v>
      </c>
      <c r="N6295">
        <v>3</v>
      </c>
      <c r="O6295">
        <v>13</v>
      </c>
      <c r="P6295">
        <v>16</v>
      </c>
      <c r="Q6295">
        <v>18</v>
      </c>
      <c r="R6295">
        <v>5</v>
      </c>
      <c r="S6295">
        <v>8</v>
      </c>
      <c r="T6295">
        <v>10</v>
      </c>
    </row>
    <row r="6296" spans="8:20" x14ac:dyDescent="0.35">
      <c r="H6296">
        <v>830.06899999999996</v>
      </c>
      <c r="I6296">
        <v>65.075000000000003</v>
      </c>
      <c r="J6296" t="s">
        <v>36</v>
      </c>
      <c r="K6296" t="s">
        <v>150</v>
      </c>
      <c r="L6296">
        <v>3</v>
      </c>
      <c r="M6296" t="s">
        <v>785</v>
      </c>
      <c r="N6296">
        <v>4</v>
      </c>
      <c r="O6296">
        <v>14</v>
      </c>
      <c r="P6296">
        <v>14</v>
      </c>
      <c r="Q6296">
        <v>17</v>
      </c>
      <c r="R6296">
        <v>8</v>
      </c>
      <c r="S6296">
        <v>8</v>
      </c>
      <c r="T6296">
        <v>11</v>
      </c>
    </row>
    <row r="6297" spans="8:20" x14ac:dyDescent="0.35">
      <c r="H6297">
        <v>830.07</v>
      </c>
      <c r="I6297">
        <v>65.075999999999993</v>
      </c>
      <c r="J6297" t="s">
        <v>36</v>
      </c>
      <c r="K6297" t="s">
        <v>151</v>
      </c>
      <c r="L6297">
        <v>3</v>
      </c>
      <c r="M6297" t="s">
        <v>871</v>
      </c>
      <c r="N6297">
        <v>4</v>
      </c>
      <c r="O6297">
        <v>13</v>
      </c>
      <c r="P6297">
        <v>13</v>
      </c>
      <c r="Q6297">
        <v>16</v>
      </c>
      <c r="R6297">
        <v>9</v>
      </c>
      <c r="S6297">
        <v>9</v>
      </c>
      <c r="T6297">
        <v>12</v>
      </c>
    </row>
    <row r="6298" spans="8:20" x14ac:dyDescent="0.35">
      <c r="H6298">
        <v>830.07100000000003</v>
      </c>
      <c r="I6298">
        <v>65.076999999999998</v>
      </c>
      <c r="J6298" t="s">
        <v>36</v>
      </c>
      <c r="K6298" t="s">
        <v>152</v>
      </c>
      <c r="L6298">
        <v>3</v>
      </c>
      <c r="M6298" t="s">
        <v>800</v>
      </c>
      <c r="N6298">
        <v>3</v>
      </c>
      <c r="O6298">
        <v>9</v>
      </c>
      <c r="P6298">
        <v>12</v>
      </c>
      <c r="Q6298">
        <v>14</v>
      </c>
      <c r="R6298">
        <v>8</v>
      </c>
      <c r="S6298">
        <v>11</v>
      </c>
      <c r="T6298">
        <v>13</v>
      </c>
    </row>
    <row r="6299" spans="8:20" x14ac:dyDescent="0.35">
      <c r="H6299">
        <v>830.072</v>
      </c>
      <c r="I6299">
        <v>65.078000000000003</v>
      </c>
      <c r="J6299" t="s">
        <v>36</v>
      </c>
      <c r="K6299" t="s">
        <v>1752</v>
      </c>
      <c r="L6299">
        <v>3</v>
      </c>
      <c r="M6299" t="s">
        <v>1765</v>
      </c>
      <c r="N6299">
        <v>3</v>
      </c>
      <c r="O6299">
        <v>8</v>
      </c>
      <c r="P6299">
        <v>11</v>
      </c>
      <c r="Q6299">
        <v>13</v>
      </c>
      <c r="R6299">
        <v>7</v>
      </c>
      <c r="S6299">
        <v>10</v>
      </c>
      <c r="T6299">
        <v>12</v>
      </c>
    </row>
    <row r="6300" spans="8:20" x14ac:dyDescent="0.35">
      <c r="H6300">
        <v>830.07299999999998</v>
      </c>
      <c r="I6300">
        <v>65.078999999999994</v>
      </c>
      <c r="J6300" t="s">
        <v>36</v>
      </c>
      <c r="K6300" t="s">
        <v>153</v>
      </c>
      <c r="L6300">
        <v>3</v>
      </c>
      <c r="M6300" t="s">
        <v>966</v>
      </c>
      <c r="N6300">
        <v>4</v>
      </c>
      <c r="O6300">
        <v>14</v>
      </c>
      <c r="P6300">
        <v>14</v>
      </c>
      <c r="Q6300">
        <v>17</v>
      </c>
      <c r="R6300">
        <v>8</v>
      </c>
      <c r="S6300">
        <v>8</v>
      </c>
      <c r="T6300">
        <v>11</v>
      </c>
    </row>
    <row r="6301" spans="8:20" x14ac:dyDescent="0.35">
      <c r="H6301">
        <v>830.07399999999996</v>
      </c>
      <c r="I6301">
        <v>65.08</v>
      </c>
      <c r="J6301" t="s">
        <v>36</v>
      </c>
      <c r="K6301" t="s">
        <v>1606</v>
      </c>
      <c r="L6301">
        <v>3</v>
      </c>
      <c r="M6301" t="s">
        <v>1615</v>
      </c>
      <c r="N6301">
        <v>4</v>
      </c>
      <c r="O6301">
        <v>20</v>
      </c>
      <c r="P6301">
        <v>20</v>
      </c>
      <c r="Q6301">
        <v>23</v>
      </c>
      <c r="R6301">
        <v>4</v>
      </c>
      <c r="S6301">
        <v>4</v>
      </c>
      <c r="T6301">
        <v>7</v>
      </c>
    </row>
    <row r="6302" spans="8:20" x14ac:dyDescent="0.35">
      <c r="H6302">
        <v>830.07500000000005</v>
      </c>
      <c r="I6302">
        <v>65.081000000000003</v>
      </c>
      <c r="J6302" t="s">
        <v>36</v>
      </c>
      <c r="K6302" t="s">
        <v>154</v>
      </c>
      <c r="L6302">
        <v>3</v>
      </c>
      <c r="M6302" t="s">
        <v>1288</v>
      </c>
      <c r="N6302">
        <v>3</v>
      </c>
      <c r="O6302">
        <v>6</v>
      </c>
      <c r="P6302">
        <v>9</v>
      </c>
      <c r="Q6302">
        <v>11</v>
      </c>
      <c r="R6302">
        <v>10</v>
      </c>
      <c r="S6302">
        <v>13</v>
      </c>
      <c r="T6302">
        <v>15</v>
      </c>
    </row>
    <row r="6303" spans="8:20" x14ac:dyDescent="0.35">
      <c r="H6303">
        <v>830.07600000000002</v>
      </c>
      <c r="I6303">
        <v>65.081999999999994</v>
      </c>
      <c r="J6303" t="s">
        <v>36</v>
      </c>
      <c r="K6303" t="s">
        <v>155</v>
      </c>
      <c r="L6303">
        <v>3</v>
      </c>
      <c r="M6303" t="s">
        <v>381</v>
      </c>
      <c r="N6303">
        <v>3</v>
      </c>
      <c r="O6303">
        <v>10</v>
      </c>
      <c r="P6303">
        <v>13</v>
      </c>
      <c r="Q6303">
        <v>15</v>
      </c>
      <c r="R6303">
        <v>8</v>
      </c>
      <c r="S6303">
        <v>11</v>
      </c>
      <c r="T6303">
        <v>13</v>
      </c>
    </row>
    <row r="6304" spans="8:20" x14ac:dyDescent="0.35">
      <c r="H6304">
        <v>830.077</v>
      </c>
      <c r="I6304">
        <v>65.082999999999998</v>
      </c>
      <c r="J6304" t="s">
        <v>36</v>
      </c>
      <c r="K6304" t="s">
        <v>57</v>
      </c>
      <c r="L6304">
        <v>2</v>
      </c>
      <c r="M6304" t="s">
        <v>282</v>
      </c>
      <c r="N6304">
        <v>3</v>
      </c>
      <c r="O6304">
        <v>11</v>
      </c>
      <c r="P6304">
        <v>14</v>
      </c>
      <c r="Q6304">
        <v>16</v>
      </c>
      <c r="R6304">
        <v>5</v>
      </c>
      <c r="S6304">
        <v>8</v>
      </c>
      <c r="T6304">
        <v>10</v>
      </c>
    </row>
    <row r="6305" spans="8:20" x14ac:dyDescent="0.35">
      <c r="H6305">
        <v>830.07799999999997</v>
      </c>
      <c r="I6305">
        <v>65.084000000000003</v>
      </c>
      <c r="J6305" t="s">
        <v>36</v>
      </c>
      <c r="K6305" t="s">
        <v>1666</v>
      </c>
      <c r="L6305">
        <v>3</v>
      </c>
      <c r="M6305" t="s">
        <v>1676</v>
      </c>
      <c r="N6305">
        <v>3</v>
      </c>
      <c r="O6305">
        <v>14</v>
      </c>
      <c r="P6305">
        <v>17</v>
      </c>
      <c r="Q6305">
        <v>19</v>
      </c>
      <c r="R6305">
        <v>5</v>
      </c>
      <c r="S6305">
        <v>8</v>
      </c>
      <c r="T6305">
        <v>10</v>
      </c>
    </row>
    <row r="6306" spans="8:20" x14ac:dyDescent="0.35">
      <c r="H6306">
        <v>830.07899999999995</v>
      </c>
      <c r="I6306">
        <v>65.084999999999994</v>
      </c>
      <c r="J6306" t="s">
        <v>36</v>
      </c>
      <c r="K6306" t="s">
        <v>156</v>
      </c>
      <c r="L6306">
        <v>3</v>
      </c>
      <c r="M6306" t="s">
        <v>1254</v>
      </c>
      <c r="N6306">
        <v>4</v>
      </c>
      <c r="O6306">
        <v>18</v>
      </c>
      <c r="P6306">
        <v>18</v>
      </c>
      <c r="Q6306">
        <v>21</v>
      </c>
      <c r="R6306">
        <v>5</v>
      </c>
      <c r="S6306">
        <v>5</v>
      </c>
      <c r="T6306">
        <v>8</v>
      </c>
    </row>
    <row r="6307" spans="8:20" x14ac:dyDescent="0.35">
      <c r="H6307">
        <v>830.08</v>
      </c>
      <c r="I6307">
        <v>65.085999999999999</v>
      </c>
      <c r="J6307" t="s">
        <v>36</v>
      </c>
      <c r="K6307" t="s">
        <v>37</v>
      </c>
      <c r="L6307">
        <v>2</v>
      </c>
      <c r="M6307" t="s">
        <v>904</v>
      </c>
      <c r="N6307">
        <v>2</v>
      </c>
      <c r="O6307">
        <v>8</v>
      </c>
      <c r="P6307">
        <v>13</v>
      </c>
      <c r="Q6307">
        <v>15</v>
      </c>
      <c r="R6307">
        <v>6</v>
      </c>
      <c r="S6307">
        <v>11</v>
      </c>
      <c r="T6307">
        <v>13</v>
      </c>
    </row>
    <row r="6308" spans="8:20" x14ac:dyDescent="0.35">
      <c r="H6308">
        <v>830.08100000000002</v>
      </c>
      <c r="I6308">
        <v>65.087000000000003</v>
      </c>
      <c r="J6308" t="s">
        <v>36</v>
      </c>
      <c r="K6308" t="s">
        <v>157</v>
      </c>
      <c r="L6308">
        <v>3</v>
      </c>
      <c r="M6308" t="s">
        <v>1289</v>
      </c>
      <c r="N6308">
        <v>3</v>
      </c>
      <c r="O6308">
        <v>12</v>
      </c>
      <c r="P6308">
        <v>15</v>
      </c>
      <c r="Q6308">
        <v>17</v>
      </c>
      <c r="R6308">
        <v>7</v>
      </c>
      <c r="S6308">
        <v>10</v>
      </c>
      <c r="T6308">
        <v>12</v>
      </c>
    </row>
    <row r="6309" spans="8:20" x14ac:dyDescent="0.35">
      <c r="H6309">
        <v>830.08199999999999</v>
      </c>
      <c r="I6309">
        <v>65.088999999999999</v>
      </c>
      <c r="J6309" t="s">
        <v>36</v>
      </c>
      <c r="K6309" t="s">
        <v>59</v>
      </c>
      <c r="L6309">
        <v>2</v>
      </c>
      <c r="M6309" t="s">
        <v>724</v>
      </c>
      <c r="N6309">
        <v>3</v>
      </c>
      <c r="O6309">
        <v>10</v>
      </c>
      <c r="P6309">
        <v>13</v>
      </c>
      <c r="Q6309">
        <v>15</v>
      </c>
      <c r="R6309">
        <v>9</v>
      </c>
      <c r="S6309">
        <v>12</v>
      </c>
      <c r="T6309">
        <v>14</v>
      </c>
    </row>
    <row r="6310" spans="8:20" x14ac:dyDescent="0.35">
      <c r="H6310">
        <v>830.08299999999997</v>
      </c>
      <c r="I6310">
        <v>65.09</v>
      </c>
      <c r="J6310" t="s">
        <v>36</v>
      </c>
      <c r="K6310" t="s">
        <v>158</v>
      </c>
      <c r="L6310">
        <v>3</v>
      </c>
      <c r="M6310" t="s">
        <v>968</v>
      </c>
      <c r="N6310">
        <v>3</v>
      </c>
      <c r="O6310">
        <v>14</v>
      </c>
      <c r="P6310">
        <v>17</v>
      </c>
      <c r="Q6310">
        <v>19</v>
      </c>
      <c r="R6310">
        <v>5</v>
      </c>
      <c r="S6310">
        <v>8</v>
      </c>
      <c r="T6310">
        <v>10</v>
      </c>
    </row>
    <row r="6311" spans="8:20" x14ac:dyDescent="0.35">
      <c r="H6311">
        <v>830.08399999999995</v>
      </c>
      <c r="I6311">
        <v>65.090999999999994</v>
      </c>
      <c r="J6311" t="s">
        <v>36</v>
      </c>
      <c r="K6311" t="s">
        <v>159</v>
      </c>
      <c r="L6311">
        <v>3</v>
      </c>
      <c r="M6311" t="s">
        <v>503</v>
      </c>
      <c r="N6311">
        <v>3</v>
      </c>
      <c r="O6311">
        <v>7</v>
      </c>
      <c r="P6311">
        <v>10</v>
      </c>
      <c r="Q6311">
        <v>12</v>
      </c>
      <c r="R6311">
        <v>13</v>
      </c>
      <c r="S6311">
        <v>16</v>
      </c>
      <c r="T6311">
        <v>18</v>
      </c>
    </row>
    <row r="6312" spans="8:20" x14ac:dyDescent="0.35">
      <c r="H6312">
        <v>830.08500000000004</v>
      </c>
      <c r="I6312">
        <v>65.091999999999999</v>
      </c>
      <c r="J6312" t="s">
        <v>36</v>
      </c>
      <c r="K6312" t="s">
        <v>160</v>
      </c>
      <c r="L6312">
        <v>3</v>
      </c>
      <c r="M6312" t="s">
        <v>1285</v>
      </c>
      <c r="N6312">
        <v>3</v>
      </c>
      <c r="O6312">
        <v>10</v>
      </c>
      <c r="P6312">
        <v>13</v>
      </c>
      <c r="Q6312">
        <v>15</v>
      </c>
      <c r="R6312">
        <v>10</v>
      </c>
      <c r="S6312">
        <v>13</v>
      </c>
      <c r="T6312">
        <v>15</v>
      </c>
    </row>
    <row r="6313" spans="8:20" x14ac:dyDescent="0.35">
      <c r="H6313">
        <v>830.08600000000001</v>
      </c>
      <c r="I6313">
        <v>65.093000000000004</v>
      </c>
      <c r="J6313" t="s">
        <v>36</v>
      </c>
      <c r="K6313" t="s">
        <v>161</v>
      </c>
      <c r="L6313">
        <v>3</v>
      </c>
      <c r="M6313" t="s">
        <v>758</v>
      </c>
      <c r="N6313">
        <v>2</v>
      </c>
      <c r="O6313">
        <v>8</v>
      </c>
      <c r="P6313">
        <v>13</v>
      </c>
      <c r="Q6313">
        <v>15</v>
      </c>
      <c r="R6313">
        <v>3</v>
      </c>
      <c r="S6313">
        <v>8</v>
      </c>
      <c r="T6313">
        <v>10</v>
      </c>
    </row>
    <row r="6314" spans="8:20" x14ac:dyDescent="0.35">
      <c r="H6314">
        <v>830.08699999999999</v>
      </c>
      <c r="I6314">
        <v>65.093999999999994</v>
      </c>
      <c r="J6314" t="s">
        <v>36</v>
      </c>
      <c r="K6314" t="s">
        <v>1374</v>
      </c>
      <c r="L6314">
        <v>3</v>
      </c>
      <c r="M6314" t="s">
        <v>1396</v>
      </c>
      <c r="N6314">
        <v>3</v>
      </c>
      <c r="O6314">
        <v>12</v>
      </c>
      <c r="P6314">
        <v>15</v>
      </c>
      <c r="Q6314">
        <v>17</v>
      </c>
      <c r="R6314">
        <v>8</v>
      </c>
      <c r="S6314">
        <v>11</v>
      </c>
      <c r="T6314">
        <v>13</v>
      </c>
    </row>
    <row r="6315" spans="8:20" x14ac:dyDescent="0.35">
      <c r="H6315">
        <v>830.08799999999997</v>
      </c>
      <c r="I6315">
        <v>65.094999999999999</v>
      </c>
      <c r="J6315" t="s">
        <v>36</v>
      </c>
      <c r="K6315" t="s">
        <v>162</v>
      </c>
      <c r="L6315">
        <v>3</v>
      </c>
      <c r="M6315" t="s">
        <v>876</v>
      </c>
      <c r="N6315">
        <v>3</v>
      </c>
      <c r="O6315">
        <v>10</v>
      </c>
      <c r="P6315">
        <v>13</v>
      </c>
      <c r="Q6315">
        <v>15</v>
      </c>
      <c r="R6315">
        <v>7</v>
      </c>
      <c r="S6315">
        <v>10</v>
      </c>
      <c r="T6315">
        <v>12</v>
      </c>
    </row>
    <row r="6316" spans="8:20" x14ac:dyDescent="0.35">
      <c r="H6316">
        <v>830.08900000000006</v>
      </c>
      <c r="I6316">
        <v>65.096000000000004</v>
      </c>
      <c r="J6316" t="s">
        <v>36</v>
      </c>
      <c r="K6316" t="s">
        <v>163</v>
      </c>
      <c r="L6316">
        <v>3</v>
      </c>
      <c r="M6316" t="s">
        <v>800</v>
      </c>
      <c r="N6316">
        <v>3</v>
      </c>
      <c r="O6316">
        <v>9</v>
      </c>
      <c r="P6316">
        <v>12</v>
      </c>
      <c r="Q6316">
        <v>14</v>
      </c>
      <c r="R6316">
        <v>8</v>
      </c>
      <c r="S6316">
        <v>11</v>
      </c>
      <c r="T6316">
        <v>13</v>
      </c>
    </row>
    <row r="6317" spans="8:20" x14ac:dyDescent="0.35">
      <c r="H6317">
        <v>830.09</v>
      </c>
      <c r="I6317">
        <v>65.096999999999994</v>
      </c>
      <c r="J6317" t="s">
        <v>36</v>
      </c>
      <c r="K6317" t="s">
        <v>24</v>
      </c>
      <c r="L6317">
        <v>3</v>
      </c>
      <c r="M6317" t="s">
        <v>163</v>
      </c>
      <c r="N6317">
        <v>3</v>
      </c>
      <c r="O6317">
        <v>6</v>
      </c>
      <c r="P6317">
        <v>9</v>
      </c>
      <c r="Q6317">
        <v>11</v>
      </c>
      <c r="R6317">
        <v>3</v>
      </c>
      <c r="S6317">
        <v>6</v>
      </c>
      <c r="T6317">
        <v>8</v>
      </c>
    </row>
    <row r="6318" spans="8:20" x14ac:dyDescent="0.35">
      <c r="H6318">
        <v>830.09100000000001</v>
      </c>
      <c r="I6318">
        <v>65.097999999999999</v>
      </c>
      <c r="J6318" t="s">
        <v>36</v>
      </c>
      <c r="K6318" t="s">
        <v>1496</v>
      </c>
      <c r="L6318">
        <v>3</v>
      </c>
      <c r="M6318" t="s">
        <v>1508</v>
      </c>
      <c r="N6318">
        <v>3</v>
      </c>
      <c r="O6318">
        <v>13</v>
      </c>
      <c r="P6318">
        <v>16</v>
      </c>
      <c r="Q6318">
        <v>18</v>
      </c>
      <c r="R6318">
        <v>7</v>
      </c>
      <c r="S6318">
        <v>10</v>
      </c>
      <c r="T6318">
        <v>12</v>
      </c>
    </row>
    <row r="6319" spans="8:20" x14ac:dyDescent="0.35">
      <c r="H6319">
        <v>830.09199999999998</v>
      </c>
      <c r="I6319">
        <v>65.099000000000004</v>
      </c>
      <c r="J6319" t="s">
        <v>36</v>
      </c>
      <c r="K6319" t="s">
        <v>164</v>
      </c>
      <c r="L6319">
        <v>3</v>
      </c>
      <c r="M6319" t="s">
        <v>696</v>
      </c>
      <c r="N6319">
        <v>4</v>
      </c>
      <c r="O6319">
        <v>14</v>
      </c>
      <c r="P6319">
        <v>14</v>
      </c>
      <c r="Q6319">
        <v>17</v>
      </c>
      <c r="R6319">
        <v>7</v>
      </c>
      <c r="S6319">
        <v>7</v>
      </c>
      <c r="T6319">
        <v>10</v>
      </c>
    </row>
    <row r="6320" spans="8:20" x14ac:dyDescent="0.35">
      <c r="H6320">
        <v>830.09299999999996</v>
      </c>
      <c r="I6320">
        <v>65.099999999999994</v>
      </c>
      <c r="J6320" t="s">
        <v>36</v>
      </c>
      <c r="K6320" t="s">
        <v>165</v>
      </c>
      <c r="L6320">
        <v>3</v>
      </c>
      <c r="M6320" t="s">
        <v>437</v>
      </c>
      <c r="N6320">
        <v>4</v>
      </c>
      <c r="O6320">
        <v>6</v>
      </c>
      <c r="P6320">
        <v>6</v>
      </c>
      <c r="Q6320">
        <v>9</v>
      </c>
      <c r="R6320">
        <v>16</v>
      </c>
      <c r="S6320">
        <v>16</v>
      </c>
      <c r="T6320">
        <v>19</v>
      </c>
    </row>
    <row r="6321" spans="8:20" x14ac:dyDescent="0.35">
      <c r="H6321">
        <v>830.09400000000005</v>
      </c>
      <c r="I6321">
        <v>65.100999999999999</v>
      </c>
      <c r="J6321" t="s">
        <v>36</v>
      </c>
      <c r="K6321" t="s">
        <v>60</v>
      </c>
      <c r="L6321">
        <v>2</v>
      </c>
      <c r="M6321" t="s">
        <v>832</v>
      </c>
      <c r="N6321">
        <v>3</v>
      </c>
      <c r="O6321">
        <v>11</v>
      </c>
      <c r="P6321">
        <v>14</v>
      </c>
      <c r="Q6321">
        <v>16</v>
      </c>
      <c r="R6321">
        <v>5</v>
      </c>
      <c r="S6321">
        <v>8</v>
      </c>
      <c r="T6321">
        <v>10</v>
      </c>
    </row>
    <row r="6322" spans="8:20" x14ac:dyDescent="0.35">
      <c r="H6322">
        <v>830.09500000000003</v>
      </c>
      <c r="I6322">
        <v>65.102000000000004</v>
      </c>
      <c r="J6322" t="s">
        <v>36</v>
      </c>
      <c r="K6322" t="s">
        <v>29</v>
      </c>
      <c r="L6322">
        <v>3</v>
      </c>
      <c r="M6322" t="s">
        <v>743</v>
      </c>
      <c r="N6322">
        <v>4</v>
      </c>
      <c r="O6322">
        <v>14</v>
      </c>
      <c r="P6322">
        <v>14</v>
      </c>
      <c r="Q6322">
        <v>17</v>
      </c>
      <c r="R6322">
        <v>10</v>
      </c>
      <c r="S6322">
        <v>10</v>
      </c>
      <c r="T6322">
        <v>13</v>
      </c>
    </row>
    <row r="6323" spans="8:20" x14ac:dyDescent="0.35">
      <c r="H6323">
        <v>830.096</v>
      </c>
      <c r="I6323">
        <v>65.102999999999994</v>
      </c>
      <c r="J6323" t="s">
        <v>36</v>
      </c>
      <c r="K6323" t="s">
        <v>166</v>
      </c>
      <c r="L6323">
        <v>3</v>
      </c>
      <c r="M6323" t="s">
        <v>1682</v>
      </c>
      <c r="N6323">
        <v>4</v>
      </c>
      <c r="O6323">
        <v>16</v>
      </c>
      <c r="P6323">
        <v>16</v>
      </c>
      <c r="Q6323">
        <v>19</v>
      </c>
      <c r="R6323">
        <v>10</v>
      </c>
      <c r="S6323">
        <v>10</v>
      </c>
      <c r="T6323">
        <v>13</v>
      </c>
    </row>
    <row r="6324" spans="8:20" x14ac:dyDescent="0.35">
      <c r="H6324">
        <v>830.09699999999998</v>
      </c>
      <c r="I6324">
        <v>65.103999999999999</v>
      </c>
      <c r="J6324" t="s">
        <v>36</v>
      </c>
      <c r="K6324" t="s">
        <v>167</v>
      </c>
      <c r="L6324">
        <v>3</v>
      </c>
      <c r="M6324" t="s">
        <v>630</v>
      </c>
      <c r="N6324">
        <v>3</v>
      </c>
      <c r="O6324">
        <v>8</v>
      </c>
      <c r="P6324">
        <v>11</v>
      </c>
      <c r="Q6324">
        <v>13</v>
      </c>
      <c r="R6324">
        <v>6</v>
      </c>
      <c r="S6324">
        <v>9</v>
      </c>
      <c r="T6324">
        <v>11</v>
      </c>
    </row>
    <row r="6325" spans="8:20" x14ac:dyDescent="0.35">
      <c r="H6325">
        <v>830.09799999999996</v>
      </c>
      <c r="I6325">
        <v>65.105000000000004</v>
      </c>
      <c r="J6325" t="s">
        <v>36</v>
      </c>
      <c r="K6325" t="s">
        <v>1722</v>
      </c>
      <c r="L6325">
        <v>3</v>
      </c>
      <c r="M6325" t="s">
        <v>470</v>
      </c>
      <c r="N6325">
        <v>4</v>
      </c>
      <c r="O6325">
        <v>16</v>
      </c>
      <c r="P6325">
        <v>16</v>
      </c>
      <c r="Q6325">
        <v>19</v>
      </c>
      <c r="R6325">
        <v>8</v>
      </c>
      <c r="S6325">
        <v>8</v>
      </c>
      <c r="T6325">
        <v>11</v>
      </c>
    </row>
    <row r="6326" spans="8:20" x14ac:dyDescent="0.35">
      <c r="H6326">
        <v>830.09900000000005</v>
      </c>
      <c r="I6326">
        <v>65.105999999999995</v>
      </c>
      <c r="J6326" t="s">
        <v>36</v>
      </c>
      <c r="K6326" t="s">
        <v>1706</v>
      </c>
      <c r="L6326">
        <v>3</v>
      </c>
      <c r="M6326" t="s">
        <v>1721</v>
      </c>
      <c r="N6326">
        <v>4</v>
      </c>
      <c r="O6326">
        <v>16</v>
      </c>
      <c r="P6326">
        <v>16</v>
      </c>
      <c r="Q6326">
        <v>19</v>
      </c>
      <c r="R6326">
        <v>5</v>
      </c>
      <c r="S6326">
        <v>5</v>
      </c>
      <c r="T6326">
        <v>8</v>
      </c>
    </row>
    <row r="6327" spans="8:20" x14ac:dyDescent="0.35">
      <c r="H6327">
        <v>830.1</v>
      </c>
      <c r="I6327">
        <v>65.106999999999999</v>
      </c>
      <c r="J6327" t="s">
        <v>36</v>
      </c>
      <c r="K6327" t="s">
        <v>168</v>
      </c>
      <c r="L6327">
        <v>3</v>
      </c>
      <c r="M6327" t="s">
        <v>1130</v>
      </c>
      <c r="N6327">
        <v>3</v>
      </c>
      <c r="O6327">
        <v>12</v>
      </c>
      <c r="P6327">
        <v>15</v>
      </c>
      <c r="Q6327">
        <v>17</v>
      </c>
      <c r="R6327">
        <v>5</v>
      </c>
      <c r="S6327">
        <v>8</v>
      </c>
      <c r="T6327">
        <v>10</v>
      </c>
    </row>
    <row r="6328" spans="8:20" x14ac:dyDescent="0.35">
      <c r="H6328">
        <v>830.101</v>
      </c>
      <c r="I6328">
        <v>65.108000000000004</v>
      </c>
      <c r="J6328" t="s">
        <v>36</v>
      </c>
      <c r="K6328" t="s">
        <v>1651</v>
      </c>
      <c r="L6328">
        <v>3</v>
      </c>
      <c r="M6328" t="s">
        <v>1655</v>
      </c>
      <c r="N6328">
        <v>3</v>
      </c>
      <c r="O6328">
        <v>8</v>
      </c>
      <c r="P6328">
        <v>11</v>
      </c>
      <c r="Q6328">
        <v>13</v>
      </c>
      <c r="R6328">
        <v>7</v>
      </c>
      <c r="S6328">
        <v>10</v>
      </c>
      <c r="T6328">
        <v>12</v>
      </c>
    </row>
    <row r="6329" spans="8:20" x14ac:dyDescent="0.35">
      <c r="H6329">
        <v>830.10199999999998</v>
      </c>
      <c r="I6329">
        <v>65.108999999999995</v>
      </c>
      <c r="J6329" t="s">
        <v>36</v>
      </c>
      <c r="K6329" t="s">
        <v>61</v>
      </c>
      <c r="L6329">
        <v>2</v>
      </c>
      <c r="M6329" t="s">
        <v>418</v>
      </c>
      <c r="N6329">
        <v>2</v>
      </c>
      <c r="O6329">
        <v>11</v>
      </c>
      <c r="P6329">
        <v>16</v>
      </c>
      <c r="Q6329">
        <v>18</v>
      </c>
      <c r="R6329">
        <v>4</v>
      </c>
      <c r="S6329">
        <v>9</v>
      </c>
      <c r="T6329">
        <v>11</v>
      </c>
    </row>
    <row r="6330" spans="8:20" x14ac:dyDescent="0.35">
      <c r="H6330">
        <v>830.10299999999995</v>
      </c>
      <c r="I6330">
        <v>65.11</v>
      </c>
      <c r="J6330" t="s">
        <v>36</v>
      </c>
      <c r="K6330" t="s">
        <v>38</v>
      </c>
      <c r="L6330">
        <v>2</v>
      </c>
      <c r="M6330" t="s">
        <v>1290</v>
      </c>
      <c r="N6330">
        <v>2</v>
      </c>
      <c r="O6330">
        <v>5</v>
      </c>
      <c r="P6330">
        <v>10</v>
      </c>
      <c r="Q6330">
        <v>12</v>
      </c>
      <c r="R6330">
        <v>7</v>
      </c>
      <c r="S6330">
        <v>12</v>
      </c>
      <c r="T6330">
        <v>14</v>
      </c>
    </row>
    <row r="6331" spans="8:20" x14ac:dyDescent="0.35">
      <c r="H6331">
        <v>830.10400000000004</v>
      </c>
      <c r="I6331">
        <v>65.111000000000004</v>
      </c>
      <c r="J6331" t="s">
        <v>36</v>
      </c>
      <c r="K6331" t="s">
        <v>169</v>
      </c>
      <c r="L6331">
        <v>3</v>
      </c>
      <c r="M6331" t="s">
        <v>1032</v>
      </c>
      <c r="N6331">
        <v>3</v>
      </c>
      <c r="O6331">
        <v>14</v>
      </c>
      <c r="P6331">
        <v>17</v>
      </c>
      <c r="Q6331">
        <v>19</v>
      </c>
      <c r="R6331">
        <v>4</v>
      </c>
      <c r="S6331">
        <v>7</v>
      </c>
      <c r="T6331">
        <v>9</v>
      </c>
    </row>
    <row r="6332" spans="8:20" x14ac:dyDescent="0.35">
      <c r="H6332">
        <v>830.10500000000002</v>
      </c>
      <c r="I6332">
        <v>65.111999999999995</v>
      </c>
      <c r="J6332" t="s">
        <v>36</v>
      </c>
      <c r="K6332" t="s">
        <v>39</v>
      </c>
      <c r="L6332">
        <v>2</v>
      </c>
      <c r="M6332" t="s">
        <v>1039</v>
      </c>
      <c r="N6332">
        <v>3</v>
      </c>
      <c r="O6332">
        <v>13</v>
      </c>
      <c r="P6332">
        <v>16</v>
      </c>
      <c r="Q6332">
        <v>18</v>
      </c>
      <c r="R6332">
        <v>4</v>
      </c>
      <c r="S6332">
        <v>7</v>
      </c>
      <c r="T6332">
        <v>9</v>
      </c>
    </row>
    <row r="6333" spans="8:20" x14ac:dyDescent="0.35">
      <c r="H6333">
        <v>830.10599999999999</v>
      </c>
      <c r="I6333">
        <v>65.113</v>
      </c>
      <c r="J6333" t="s">
        <v>36</v>
      </c>
      <c r="K6333" t="s">
        <v>170</v>
      </c>
      <c r="L6333">
        <v>3</v>
      </c>
      <c r="M6333" t="s">
        <v>1291</v>
      </c>
      <c r="N6333">
        <v>4</v>
      </c>
      <c r="O6333">
        <v>11</v>
      </c>
      <c r="P6333">
        <v>11</v>
      </c>
      <c r="Q6333">
        <v>14</v>
      </c>
      <c r="R6333">
        <v>10</v>
      </c>
      <c r="S6333">
        <v>10</v>
      </c>
      <c r="T6333">
        <v>13</v>
      </c>
    </row>
    <row r="6334" spans="8:20" x14ac:dyDescent="0.35">
      <c r="H6334">
        <v>830.10699999999997</v>
      </c>
      <c r="I6334">
        <v>65.114000000000004</v>
      </c>
      <c r="J6334" t="s">
        <v>36</v>
      </c>
      <c r="K6334" t="s">
        <v>25</v>
      </c>
      <c r="L6334">
        <v>3</v>
      </c>
      <c r="M6334" t="s">
        <v>277</v>
      </c>
      <c r="N6334">
        <v>4</v>
      </c>
      <c r="O6334">
        <v>16</v>
      </c>
      <c r="P6334">
        <v>16</v>
      </c>
      <c r="Q6334">
        <v>19</v>
      </c>
      <c r="R6334">
        <v>8</v>
      </c>
      <c r="S6334">
        <v>8</v>
      </c>
      <c r="T6334">
        <v>11</v>
      </c>
    </row>
    <row r="6335" spans="8:20" x14ac:dyDescent="0.35">
      <c r="H6335">
        <v>830.10799999999995</v>
      </c>
      <c r="I6335">
        <v>65.114999999999995</v>
      </c>
      <c r="J6335" t="s">
        <v>36</v>
      </c>
      <c r="K6335" t="s">
        <v>171</v>
      </c>
      <c r="L6335">
        <v>3</v>
      </c>
      <c r="M6335" t="s">
        <v>705</v>
      </c>
      <c r="N6335">
        <v>4</v>
      </c>
      <c r="O6335">
        <v>14</v>
      </c>
      <c r="P6335">
        <v>14</v>
      </c>
      <c r="Q6335">
        <v>17</v>
      </c>
      <c r="R6335">
        <v>10</v>
      </c>
      <c r="S6335">
        <v>10</v>
      </c>
      <c r="T6335">
        <v>13</v>
      </c>
    </row>
    <row r="6336" spans="8:20" x14ac:dyDescent="0.35">
      <c r="H6336">
        <v>830.10900000000004</v>
      </c>
      <c r="I6336">
        <v>65.116</v>
      </c>
      <c r="J6336" t="s">
        <v>36</v>
      </c>
      <c r="K6336" t="s">
        <v>62</v>
      </c>
      <c r="L6336">
        <v>2</v>
      </c>
      <c r="M6336" t="s">
        <v>690</v>
      </c>
      <c r="N6336">
        <v>2</v>
      </c>
      <c r="O6336">
        <v>8</v>
      </c>
      <c r="P6336">
        <v>13</v>
      </c>
      <c r="Q6336">
        <v>15</v>
      </c>
      <c r="R6336">
        <v>6</v>
      </c>
      <c r="S6336">
        <v>11</v>
      </c>
      <c r="T6336">
        <v>13</v>
      </c>
    </row>
    <row r="6337" spans="8:20" x14ac:dyDescent="0.35">
      <c r="H6337">
        <v>830.11</v>
      </c>
      <c r="I6337">
        <v>65.117000000000004</v>
      </c>
      <c r="J6337" t="s">
        <v>36</v>
      </c>
      <c r="K6337" t="s">
        <v>63</v>
      </c>
      <c r="L6337">
        <v>2</v>
      </c>
      <c r="M6337" t="s">
        <v>1293</v>
      </c>
      <c r="N6337">
        <v>3</v>
      </c>
      <c r="O6337">
        <v>13</v>
      </c>
      <c r="P6337">
        <v>16</v>
      </c>
      <c r="Q6337">
        <v>18</v>
      </c>
      <c r="R6337">
        <v>5</v>
      </c>
      <c r="S6337">
        <v>8</v>
      </c>
      <c r="T6337">
        <v>10</v>
      </c>
    </row>
    <row r="6338" spans="8:20" x14ac:dyDescent="0.35">
      <c r="H6338">
        <v>830.11099999999999</v>
      </c>
      <c r="I6338">
        <v>65.117999999999995</v>
      </c>
      <c r="J6338" t="s">
        <v>36</v>
      </c>
      <c r="K6338" t="s">
        <v>172</v>
      </c>
      <c r="L6338">
        <v>3</v>
      </c>
      <c r="M6338" t="s">
        <v>1170</v>
      </c>
      <c r="N6338">
        <v>3</v>
      </c>
      <c r="O6338">
        <v>14</v>
      </c>
      <c r="P6338">
        <v>17</v>
      </c>
      <c r="Q6338">
        <v>19</v>
      </c>
      <c r="R6338">
        <v>5</v>
      </c>
      <c r="S6338">
        <v>8</v>
      </c>
      <c r="T6338">
        <v>10</v>
      </c>
    </row>
    <row r="6339" spans="8:20" x14ac:dyDescent="0.35">
      <c r="H6339">
        <v>830.11199999999997</v>
      </c>
      <c r="I6339">
        <v>65.119</v>
      </c>
      <c r="J6339" t="s">
        <v>36</v>
      </c>
      <c r="K6339" t="s">
        <v>173</v>
      </c>
      <c r="L6339">
        <v>3</v>
      </c>
      <c r="M6339" t="s">
        <v>1292</v>
      </c>
      <c r="N6339">
        <v>4</v>
      </c>
      <c r="O6339">
        <v>13</v>
      </c>
      <c r="P6339">
        <v>13</v>
      </c>
      <c r="Q6339">
        <v>16</v>
      </c>
      <c r="R6339">
        <v>10</v>
      </c>
      <c r="S6339">
        <v>10</v>
      </c>
      <c r="T6339">
        <v>13</v>
      </c>
    </row>
    <row r="6340" spans="8:20" x14ac:dyDescent="0.35">
      <c r="H6340">
        <v>830.11300000000006</v>
      </c>
      <c r="I6340">
        <v>65.12</v>
      </c>
      <c r="J6340" t="s">
        <v>36</v>
      </c>
      <c r="K6340" t="s">
        <v>64</v>
      </c>
      <c r="L6340">
        <v>2</v>
      </c>
      <c r="M6340" t="s">
        <v>644</v>
      </c>
      <c r="N6340">
        <v>2</v>
      </c>
      <c r="O6340">
        <v>8</v>
      </c>
      <c r="P6340">
        <v>13</v>
      </c>
      <c r="Q6340">
        <v>15</v>
      </c>
      <c r="R6340">
        <v>2</v>
      </c>
      <c r="S6340">
        <v>7</v>
      </c>
      <c r="T6340">
        <v>9</v>
      </c>
    </row>
    <row r="6341" spans="8:20" x14ac:dyDescent="0.35">
      <c r="H6341">
        <v>830.11400000000003</v>
      </c>
      <c r="I6341">
        <v>65.120999999999995</v>
      </c>
      <c r="J6341" t="s">
        <v>36</v>
      </c>
      <c r="K6341" t="s">
        <v>174</v>
      </c>
      <c r="L6341">
        <v>3</v>
      </c>
      <c r="M6341" t="s">
        <v>440</v>
      </c>
      <c r="N6341">
        <v>3</v>
      </c>
      <c r="O6341">
        <v>11</v>
      </c>
      <c r="P6341">
        <v>14</v>
      </c>
      <c r="Q6341">
        <v>16</v>
      </c>
      <c r="R6341">
        <v>5</v>
      </c>
      <c r="S6341">
        <v>8</v>
      </c>
      <c r="T6341">
        <v>10</v>
      </c>
    </row>
    <row r="6342" spans="8:20" x14ac:dyDescent="0.35">
      <c r="H6342">
        <v>830.11500000000001</v>
      </c>
      <c r="I6342">
        <v>65.122</v>
      </c>
      <c r="J6342" t="s">
        <v>36</v>
      </c>
      <c r="K6342" t="s">
        <v>175</v>
      </c>
      <c r="L6342">
        <v>3</v>
      </c>
      <c r="M6342" t="s">
        <v>1033</v>
      </c>
      <c r="N6342">
        <v>4</v>
      </c>
      <c r="O6342">
        <v>14</v>
      </c>
      <c r="P6342">
        <v>14</v>
      </c>
      <c r="Q6342">
        <v>17</v>
      </c>
      <c r="R6342">
        <v>10</v>
      </c>
      <c r="S6342">
        <v>10</v>
      </c>
      <c r="T6342">
        <v>13</v>
      </c>
    </row>
    <row r="6343" spans="8:20" x14ac:dyDescent="0.35">
      <c r="H6343">
        <v>830.11599999999999</v>
      </c>
      <c r="I6343">
        <v>65.123000000000005</v>
      </c>
      <c r="J6343" t="s">
        <v>36</v>
      </c>
      <c r="K6343" t="s">
        <v>65</v>
      </c>
      <c r="L6343">
        <v>2</v>
      </c>
      <c r="M6343" t="s">
        <v>363</v>
      </c>
      <c r="N6343">
        <v>3</v>
      </c>
      <c r="O6343">
        <v>8</v>
      </c>
      <c r="P6343">
        <v>11</v>
      </c>
      <c r="Q6343">
        <v>13</v>
      </c>
      <c r="R6343">
        <v>7</v>
      </c>
      <c r="S6343">
        <v>10</v>
      </c>
      <c r="T6343">
        <v>12</v>
      </c>
    </row>
    <row r="6344" spans="8:20" x14ac:dyDescent="0.35">
      <c r="H6344">
        <v>830.11699999999996</v>
      </c>
      <c r="I6344">
        <v>65.123999999999995</v>
      </c>
      <c r="J6344" t="s">
        <v>36</v>
      </c>
      <c r="K6344" t="s">
        <v>176</v>
      </c>
      <c r="L6344">
        <v>3</v>
      </c>
      <c r="M6344" t="s">
        <v>1142</v>
      </c>
      <c r="N6344">
        <v>3</v>
      </c>
      <c r="O6344">
        <v>10</v>
      </c>
      <c r="P6344">
        <v>13</v>
      </c>
      <c r="Q6344">
        <v>15</v>
      </c>
      <c r="R6344">
        <v>6</v>
      </c>
      <c r="S6344">
        <v>9</v>
      </c>
      <c r="T6344">
        <v>11</v>
      </c>
    </row>
    <row r="6345" spans="8:20" x14ac:dyDescent="0.35">
      <c r="H6345">
        <v>830.11800000000005</v>
      </c>
      <c r="I6345">
        <v>65.125</v>
      </c>
      <c r="J6345" t="s">
        <v>36</v>
      </c>
      <c r="K6345" t="s">
        <v>1737</v>
      </c>
      <c r="L6345">
        <v>3</v>
      </c>
      <c r="M6345" t="s">
        <v>1749</v>
      </c>
      <c r="N6345">
        <v>3</v>
      </c>
      <c r="O6345">
        <v>11</v>
      </c>
      <c r="P6345">
        <v>14</v>
      </c>
      <c r="Q6345">
        <v>16</v>
      </c>
      <c r="R6345">
        <v>7</v>
      </c>
      <c r="S6345">
        <v>10</v>
      </c>
      <c r="T6345">
        <v>12</v>
      </c>
    </row>
    <row r="6346" spans="8:20" x14ac:dyDescent="0.35">
      <c r="H6346">
        <v>830.11900000000003</v>
      </c>
      <c r="I6346">
        <v>65.126000000000005</v>
      </c>
      <c r="J6346" t="s">
        <v>36</v>
      </c>
      <c r="K6346" t="s">
        <v>106</v>
      </c>
      <c r="L6346">
        <v>3</v>
      </c>
      <c r="M6346" t="s">
        <v>645</v>
      </c>
      <c r="N6346">
        <v>3</v>
      </c>
      <c r="O6346">
        <v>11</v>
      </c>
      <c r="P6346">
        <v>14</v>
      </c>
      <c r="Q6346">
        <v>16</v>
      </c>
      <c r="R6346">
        <v>7</v>
      </c>
      <c r="S6346">
        <v>10</v>
      </c>
      <c r="T6346">
        <v>12</v>
      </c>
    </row>
    <row r="6347" spans="8:20" x14ac:dyDescent="0.35">
      <c r="H6347">
        <v>830.12</v>
      </c>
      <c r="I6347">
        <v>65.126999999999995</v>
      </c>
      <c r="J6347" t="s">
        <v>36</v>
      </c>
      <c r="K6347" t="s">
        <v>40</v>
      </c>
      <c r="L6347">
        <v>2</v>
      </c>
      <c r="M6347" t="s">
        <v>1260</v>
      </c>
      <c r="N6347">
        <v>3</v>
      </c>
      <c r="O6347">
        <v>11</v>
      </c>
      <c r="P6347">
        <v>14</v>
      </c>
      <c r="Q6347">
        <v>16</v>
      </c>
      <c r="R6347">
        <v>7</v>
      </c>
      <c r="S6347">
        <v>10</v>
      </c>
      <c r="T6347">
        <v>12</v>
      </c>
    </row>
    <row r="6348" spans="8:20" x14ac:dyDescent="0.35">
      <c r="H6348">
        <v>830.12099999999998</v>
      </c>
      <c r="I6348">
        <v>65.128</v>
      </c>
      <c r="J6348" t="s">
        <v>36</v>
      </c>
      <c r="K6348" t="s">
        <v>177</v>
      </c>
      <c r="L6348">
        <v>3</v>
      </c>
      <c r="M6348" t="s">
        <v>1243</v>
      </c>
      <c r="N6348">
        <v>2</v>
      </c>
      <c r="O6348">
        <v>8</v>
      </c>
      <c r="P6348">
        <v>13</v>
      </c>
      <c r="Q6348">
        <v>15</v>
      </c>
      <c r="R6348">
        <v>7</v>
      </c>
      <c r="S6348">
        <v>12</v>
      </c>
      <c r="T6348">
        <v>14</v>
      </c>
    </row>
    <row r="6349" spans="8:20" x14ac:dyDescent="0.35">
      <c r="H6349">
        <v>830.12199999999996</v>
      </c>
      <c r="I6349">
        <v>65.129000000000005</v>
      </c>
      <c r="J6349" t="s">
        <v>36</v>
      </c>
      <c r="K6349" t="s">
        <v>66</v>
      </c>
      <c r="L6349">
        <v>2</v>
      </c>
      <c r="M6349" t="s">
        <v>54</v>
      </c>
      <c r="N6349">
        <v>1</v>
      </c>
      <c r="O6349">
        <v>1</v>
      </c>
      <c r="P6349">
        <v>8</v>
      </c>
      <c r="Q6349">
        <v>10</v>
      </c>
      <c r="R6349">
        <v>4</v>
      </c>
      <c r="S6349">
        <v>11</v>
      </c>
      <c r="T6349">
        <v>13</v>
      </c>
    </row>
    <row r="6350" spans="8:20" x14ac:dyDescent="0.35">
      <c r="H6350">
        <v>830.12300000000005</v>
      </c>
      <c r="I6350">
        <v>65.13</v>
      </c>
      <c r="J6350" t="s">
        <v>36</v>
      </c>
      <c r="K6350" t="s">
        <v>67</v>
      </c>
      <c r="L6350">
        <v>2</v>
      </c>
      <c r="M6350" t="s">
        <v>1079</v>
      </c>
      <c r="N6350">
        <v>2</v>
      </c>
      <c r="O6350">
        <v>6</v>
      </c>
      <c r="P6350">
        <v>11</v>
      </c>
      <c r="Q6350">
        <v>13</v>
      </c>
      <c r="R6350">
        <v>7</v>
      </c>
      <c r="S6350">
        <v>12</v>
      </c>
      <c r="T6350">
        <v>14</v>
      </c>
    </row>
    <row r="6351" spans="8:20" x14ac:dyDescent="0.35">
      <c r="H6351">
        <v>830.12400000000002</v>
      </c>
      <c r="I6351">
        <v>65.131</v>
      </c>
      <c r="J6351" t="s">
        <v>36</v>
      </c>
      <c r="K6351" t="s">
        <v>178</v>
      </c>
      <c r="L6351">
        <v>3</v>
      </c>
      <c r="M6351" t="s">
        <v>1203</v>
      </c>
      <c r="N6351">
        <v>3</v>
      </c>
      <c r="O6351">
        <v>12</v>
      </c>
      <c r="P6351">
        <v>15</v>
      </c>
      <c r="Q6351">
        <v>17</v>
      </c>
      <c r="R6351">
        <v>7</v>
      </c>
      <c r="S6351">
        <v>10</v>
      </c>
      <c r="T6351">
        <v>12</v>
      </c>
    </row>
    <row r="6352" spans="8:20" x14ac:dyDescent="0.35">
      <c r="H6352">
        <v>830.125</v>
      </c>
      <c r="I6352">
        <v>65.132000000000005</v>
      </c>
      <c r="J6352" t="s">
        <v>36</v>
      </c>
      <c r="K6352" t="s">
        <v>179</v>
      </c>
      <c r="L6352">
        <v>3</v>
      </c>
      <c r="M6352" t="s">
        <v>1293</v>
      </c>
      <c r="N6352">
        <v>3</v>
      </c>
      <c r="O6352">
        <v>13</v>
      </c>
      <c r="P6352">
        <v>16</v>
      </c>
      <c r="Q6352">
        <v>18</v>
      </c>
      <c r="R6352">
        <v>5</v>
      </c>
      <c r="S6352">
        <v>8</v>
      </c>
      <c r="T6352">
        <v>10</v>
      </c>
    </row>
    <row r="6353" spans="8:20" x14ac:dyDescent="0.35">
      <c r="H6353">
        <v>830.12599999999998</v>
      </c>
      <c r="I6353">
        <v>65.132999999999996</v>
      </c>
      <c r="J6353" t="s">
        <v>36</v>
      </c>
      <c r="K6353" t="s">
        <v>68</v>
      </c>
      <c r="L6353">
        <v>2</v>
      </c>
      <c r="M6353" t="s">
        <v>493</v>
      </c>
      <c r="N6353">
        <v>3</v>
      </c>
      <c r="O6353">
        <v>14</v>
      </c>
      <c r="P6353">
        <v>17</v>
      </c>
      <c r="Q6353">
        <v>19</v>
      </c>
      <c r="R6353">
        <v>4</v>
      </c>
      <c r="S6353">
        <v>7</v>
      </c>
      <c r="T6353">
        <v>9</v>
      </c>
    </row>
    <row r="6354" spans="8:20" x14ac:dyDescent="0.35">
      <c r="H6354">
        <v>830.12699999999995</v>
      </c>
      <c r="I6354">
        <v>65.134</v>
      </c>
      <c r="J6354" t="s">
        <v>36</v>
      </c>
      <c r="K6354" t="s">
        <v>26</v>
      </c>
      <c r="L6354">
        <v>3</v>
      </c>
      <c r="M6354" t="s">
        <v>844</v>
      </c>
      <c r="N6354">
        <v>4</v>
      </c>
      <c r="O6354">
        <v>9</v>
      </c>
      <c r="P6354">
        <v>9</v>
      </c>
      <c r="Q6354">
        <v>12</v>
      </c>
      <c r="R6354">
        <v>14</v>
      </c>
      <c r="S6354">
        <v>14</v>
      </c>
      <c r="T6354">
        <v>17</v>
      </c>
    </row>
    <row r="6355" spans="8:20" x14ac:dyDescent="0.35">
      <c r="H6355">
        <v>830.12800000000004</v>
      </c>
      <c r="I6355">
        <v>65.135000000000005</v>
      </c>
      <c r="J6355" t="s">
        <v>36</v>
      </c>
      <c r="K6355" t="s">
        <v>69</v>
      </c>
      <c r="L6355">
        <v>2</v>
      </c>
      <c r="M6355" t="s">
        <v>50</v>
      </c>
      <c r="N6355">
        <v>1</v>
      </c>
      <c r="O6355">
        <v>2</v>
      </c>
      <c r="P6355">
        <v>9</v>
      </c>
      <c r="Q6355">
        <v>11</v>
      </c>
      <c r="R6355">
        <v>3</v>
      </c>
      <c r="S6355">
        <v>10</v>
      </c>
      <c r="T6355">
        <v>12</v>
      </c>
    </row>
    <row r="6356" spans="8:20" x14ac:dyDescent="0.35">
      <c r="H6356">
        <v>830.12900000000002</v>
      </c>
      <c r="I6356">
        <v>65.135999999999996</v>
      </c>
      <c r="J6356" t="s">
        <v>36</v>
      </c>
      <c r="K6356" t="s">
        <v>1531</v>
      </c>
      <c r="L6356">
        <v>3</v>
      </c>
      <c r="M6356" t="s">
        <v>1539</v>
      </c>
      <c r="N6356">
        <v>4</v>
      </c>
      <c r="O6356">
        <v>3</v>
      </c>
      <c r="P6356">
        <v>3</v>
      </c>
      <c r="Q6356">
        <v>6</v>
      </c>
      <c r="R6356">
        <v>20</v>
      </c>
      <c r="S6356">
        <v>20</v>
      </c>
      <c r="T6356">
        <v>23</v>
      </c>
    </row>
    <row r="6357" spans="8:20" x14ac:dyDescent="0.35">
      <c r="H6357">
        <v>830.13</v>
      </c>
      <c r="I6357">
        <v>65.137</v>
      </c>
      <c r="J6357" t="s">
        <v>36</v>
      </c>
      <c r="K6357" t="s">
        <v>41</v>
      </c>
      <c r="L6357">
        <v>2</v>
      </c>
      <c r="M6357" t="s">
        <v>315</v>
      </c>
      <c r="N6357">
        <v>3</v>
      </c>
      <c r="O6357">
        <v>14</v>
      </c>
      <c r="P6357">
        <v>17</v>
      </c>
      <c r="Q6357">
        <v>19</v>
      </c>
      <c r="R6357">
        <v>5</v>
      </c>
      <c r="S6357">
        <v>8</v>
      </c>
      <c r="T6357">
        <v>10</v>
      </c>
    </row>
    <row r="6358" spans="8:20" x14ac:dyDescent="0.35">
      <c r="H6358">
        <v>830.13099999999997</v>
      </c>
      <c r="I6358">
        <v>65.138000000000005</v>
      </c>
      <c r="J6358" t="s">
        <v>36</v>
      </c>
      <c r="K6358" t="s">
        <v>180</v>
      </c>
      <c r="L6358">
        <v>3</v>
      </c>
      <c r="M6358" t="s">
        <v>970</v>
      </c>
      <c r="N6358">
        <v>3</v>
      </c>
      <c r="O6358">
        <v>1</v>
      </c>
      <c r="P6358">
        <v>4</v>
      </c>
      <c r="Q6358">
        <v>6</v>
      </c>
      <c r="R6358">
        <v>15</v>
      </c>
      <c r="S6358">
        <v>18</v>
      </c>
      <c r="T6358">
        <v>20</v>
      </c>
    </row>
    <row r="6359" spans="8:20" x14ac:dyDescent="0.35">
      <c r="H6359">
        <v>830.13199999999995</v>
      </c>
      <c r="I6359">
        <v>65.138999999999996</v>
      </c>
      <c r="J6359" t="s">
        <v>36</v>
      </c>
      <c r="K6359" t="s">
        <v>70</v>
      </c>
      <c r="L6359">
        <v>2</v>
      </c>
      <c r="M6359" t="s">
        <v>68</v>
      </c>
      <c r="N6359">
        <v>1</v>
      </c>
      <c r="O6359">
        <v>3</v>
      </c>
      <c r="P6359">
        <v>10</v>
      </c>
      <c r="Q6359">
        <v>12</v>
      </c>
      <c r="R6359">
        <v>2</v>
      </c>
      <c r="S6359">
        <v>9</v>
      </c>
      <c r="T6359">
        <v>11</v>
      </c>
    </row>
    <row r="6360" spans="8:20" x14ac:dyDescent="0.35">
      <c r="H6360">
        <v>853.05399999999997</v>
      </c>
      <c r="I6360">
        <v>66.067999999999998</v>
      </c>
      <c r="J6360" t="s">
        <v>143</v>
      </c>
      <c r="K6360" t="s">
        <v>56</v>
      </c>
      <c r="L6360">
        <v>3</v>
      </c>
      <c r="M6360" t="s">
        <v>1294</v>
      </c>
      <c r="N6360">
        <v>3</v>
      </c>
      <c r="O6360">
        <v>14</v>
      </c>
      <c r="P6360">
        <v>17</v>
      </c>
      <c r="Q6360">
        <v>19</v>
      </c>
      <c r="R6360">
        <v>5</v>
      </c>
      <c r="S6360">
        <v>8</v>
      </c>
      <c r="T6360">
        <v>10</v>
      </c>
    </row>
    <row r="6361" spans="8:20" x14ac:dyDescent="0.35">
      <c r="H6361">
        <v>853.05499999999995</v>
      </c>
      <c r="I6361">
        <v>66.069000000000003</v>
      </c>
      <c r="J6361" t="s">
        <v>143</v>
      </c>
      <c r="K6361" t="s">
        <v>145</v>
      </c>
      <c r="L6361">
        <v>3</v>
      </c>
      <c r="M6361" t="s">
        <v>523</v>
      </c>
      <c r="N6361">
        <v>3</v>
      </c>
      <c r="O6361">
        <v>10</v>
      </c>
      <c r="P6361">
        <v>13</v>
      </c>
      <c r="Q6361">
        <v>15</v>
      </c>
      <c r="R6361">
        <v>7</v>
      </c>
      <c r="S6361">
        <v>10</v>
      </c>
      <c r="T6361">
        <v>12</v>
      </c>
    </row>
    <row r="6362" spans="8:20" x14ac:dyDescent="0.35">
      <c r="H6362">
        <v>853.05600000000004</v>
      </c>
      <c r="I6362">
        <v>66.069999999999993</v>
      </c>
      <c r="J6362" t="s">
        <v>143</v>
      </c>
      <c r="K6362" t="s">
        <v>146</v>
      </c>
      <c r="L6362">
        <v>3</v>
      </c>
      <c r="M6362" t="s">
        <v>1190</v>
      </c>
      <c r="N6362">
        <v>4</v>
      </c>
      <c r="O6362">
        <v>13</v>
      </c>
      <c r="P6362">
        <v>13</v>
      </c>
      <c r="Q6362">
        <v>16</v>
      </c>
      <c r="R6362">
        <v>10</v>
      </c>
      <c r="S6362">
        <v>10</v>
      </c>
      <c r="T6362">
        <v>13</v>
      </c>
    </row>
    <row r="6363" spans="8:20" x14ac:dyDescent="0.35">
      <c r="H6363">
        <v>853.05700000000002</v>
      </c>
      <c r="I6363">
        <v>66.070999999999998</v>
      </c>
      <c r="J6363" t="s">
        <v>143</v>
      </c>
      <c r="K6363" t="s">
        <v>147</v>
      </c>
      <c r="L6363">
        <v>3</v>
      </c>
      <c r="M6363" t="s">
        <v>933</v>
      </c>
      <c r="N6363">
        <v>4</v>
      </c>
      <c r="O6363">
        <v>18</v>
      </c>
      <c r="P6363">
        <v>18</v>
      </c>
      <c r="Q6363">
        <v>21</v>
      </c>
      <c r="R6363">
        <v>6</v>
      </c>
      <c r="S6363">
        <v>6</v>
      </c>
      <c r="T6363">
        <v>9</v>
      </c>
    </row>
    <row r="6364" spans="8:20" x14ac:dyDescent="0.35">
      <c r="H6364">
        <v>853.05799999999999</v>
      </c>
      <c r="I6364">
        <v>66.072000000000003</v>
      </c>
      <c r="J6364" t="s">
        <v>143</v>
      </c>
      <c r="K6364" t="s">
        <v>28</v>
      </c>
      <c r="L6364">
        <v>3</v>
      </c>
      <c r="M6364" t="s">
        <v>379</v>
      </c>
      <c r="N6364">
        <v>4</v>
      </c>
      <c r="O6364">
        <v>15</v>
      </c>
      <c r="P6364">
        <v>15</v>
      </c>
      <c r="Q6364">
        <v>18</v>
      </c>
      <c r="R6364">
        <v>8</v>
      </c>
      <c r="S6364">
        <v>8</v>
      </c>
      <c r="T6364">
        <v>11</v>
      </c>
    </row>
    <row r="6365" spans="8:20" x14ac:dyDescent="0.35">
      <c r="H6365">
        <v>853.05899999999997</v>
      </c>
      <c r="I6365">
        <v>66.072999999999993</v>
      </c>
      <c r="J6365" t="s">
        <v>143</v>
      </c>
      <c r="K6365" t="s">
        <v>148</v>
      </c>
      <c r="L6365">
        <v>3</v>
      </c>
      <c r="M6365" t="s">
        <v>1712</v>
      </c>
      <c r="N6365">
        <v>4</v>
      </c>
      <c r="O6365">
        <v>18</v>
      </c>
      <c r="P6365">
        <v>18</v>
      </c>
      <c r="Q6365">
        <v>21</v>
      </c>
      <c r="R6365">
        <v>5</v>
      </c>
      <c r="S6365">
        <v>5</v>
      </c>
      <c r="T6365">
        <v>8</v>
      </c>
    </row>
    <row r="6366" spans="8:20" x14ac:dyDescent="0.35">
      <c r="H6366">
        <v>853.06</v>
      </c>
      <c r="I6366">
        <v>66.073999999999998</v>
      </c>
      <c r="J6366" t="s">
        <v>143</v>
      </c>
      <c r="K6366" t="s">
        <v>149</v>
      </c>
      <c r="L6366">
        <v>3</v>
      </c>
      <c r="M6366" t="s">
        <v>1115</v>
      </c>
      <c r="N6366">
        <v>4</v>
      </c>
      <c r="O6366">
        <v>13</v>
      </c>
      <c r="P6366">
        <v>13</v>
      </c>
      <c r="Q6366">
        <v>16</v>
      </c>
      <c r="R6366">
        <v>8</v>
      </c>
      <c r="S6366">
        <v>8</v>
      </c>
      <c r="T6366">
        <v>11</v>
      </c>
    </row>
    <row r="6367" spans="8:20" x14ac:dyDescent="0.35">
      <c r="H6367">
        <v>853.06100000000004</v>
      </c>
      <c r="I6367">
        <v>66.075999999999993</v>
      </c>
      <c r="J6367" t="s">
        <v>143</v>
      </c>
      <c r="K6367" t="s">
        <v>151</v>
      </c>
      <c r="L6367">
        <v>3</v>
      </c>
      <c r="M6367" t="s">
        <v>1295</v>
      </c>
      <c r="N6367">
        <v>3</v>
      </c>
      <c r="O6367">
        <v>11</v>
      </c>
      <c r="P6367">
        <v>14</v>
      </c>
      <c r="Q6367">
        <v>16</v>
      </c>
      <c r="R6367">
        <v>8</v>
      </c>
      <c r="S6367">
        <v>11</v>
      </c>
      <c r="T6367">
        <v>13</v>
      </c>
    </row>
    <row r="6368" spans="8:20" x14ac:dyDescent="0.35">
      <c r="H6368">
        <v>853.06200000000001</v>
      </c>
      <c r="I6368">
        <v>66.076999999999998</v>
      </c>
      <c r="J6368" t="s">
        <v>143</v>
      </c>
      <c r="K6368" t="s">
        <v>152</v>
      </c>
      <c r="L6368">
        <v>3</v>
      </c>
      <c r="M6368" t="s">
        <v>933</v>
      </c>
      <c r="N6368">
        <v>4</v>
      </c>
      <c r="O6368">
        <v>18</v>
      </c>
      <c r="P6368">
        <v>18</v>
      </c>
      <c r="Q6368">
        <v>21</v>
      </c>
      <c r="R6368">
        <v>6</v>
      </c>
      <c r="S6368">
        <v>6</v>
      </c>
      <c r="T6368">
        <v>9</v>
      </c>
    </row>
    <row r="6369" spans="8:20" x14ac:dyDescent="0.35">
      <c r="H6369">
        <v>853.06299999999999</v>
      </c>
      <c r="I6369">
        <v>66.078000000000003</v>
      </c>
      <c r="J6369" t="s">
        <v>143</v>
      </c>
      <c r="K6369" t="s">
        <v>1752</v>
      </c>
      <c r="L6369">
        <v>3</v>
      </c>
      <c r="M6369" t="s">
        <v>485</v>
      </c>
      <c r="N6369">
        <v>4</v>
      </c>
      <c r="O6369">
        <v>13</v>
      </c>
      <c r="P6369">
        <v>13</v>
      </c>
      <c r="Q6369">
        <v>16</v>
      </c>
      <c r="R6369">
        <v>11</v>
      </c>
      <c r="S6369">
        <v>11</v>
      </c>
      <c r="T6369">
        <v>14</v>
      </c>
    </row>
    <row r="6370" spans="8:20" x14ac:dyDescent="0.35">
      <c r="H6370">
        <v>853.06399999999996</v>
      </c>
      <c r="I6370">
        <v>66.08</v>
      </c>
      <c r="J6370" t="s">
        <v>143</v>
      </c>
      <c r="K6370" t="s">
        <v>1606</v>
      </c>
      <c r="L6370">
        <v>3</v>
      </c>
      <c r="M6370" t="s">
        <v>1617</v>
      </c>
      <c r="N6370">
        <v>4</v>
      </c>
      <c r="O6370">
        <v>19</v>
      </c>
      <c r="P6370">
        <v>19</v>
      </c>
      <c r="Q6370">
        <v>22</v>
      </c>
      <c r="R6370">
        <v>6</v>
      </c>
      <c r="S6370">
        <v>6</v>
      </c>
      <c r="T6370">
        <v>9</v>
      </c>
    </row>
    <row r="6371" spans="8:20" x14ac:dyDescent="0.35">
      <c r="H6371">
        <v>853.06500000000005</v>
      </c>
      <c r="I6371">
        <v>66.081000000000003</v>
      </c>
      <c r="J6371" t="s">
        <v>143</v>
      </c>
      <c r="K6371" t="s">
        <v>154</v>
      </c>
      <c r="L6371">
        <v>3</v>
      </c>
      <c r="M6371" t="s">
        <v>1235</v>
      </c>
      <c r="N6371">
        <v>4</v>
      </c>
      <c r="O6371">
        <v>15</v>
      </c>
      <c r="P6371">
        <v>15</v>
      </c>
      <c r="Q6371">
        <v>18</v>
      </c>
      <c r="R6371">
        <v>9</v>
      </c>
      <c r="S6371">
        <v>9</v>
      </c>
      <c r="T6371">
        <v>12</v>
      </c>
    </row>
    <row r="6372" spans="8:20" x14ac:dyDescent="0.35">
      <c r="H6372">
        <v>853.06600000000003</v>
      </c>
      <c r="I6372">
        <v>66.081999999999994</v>
      </c>
      <c r="J6372" t="s">
        <v>143</v>
      </c>
      <c r="K6372" t="s">
        <v>155</v>
      </c>
      <c r="L6372">
        <v>3</v>
      </c>
      <c r="M6372" t="s">
        <v>888</v>
      </c>
      <c r="N6372">
        <v>4</v>
      </c>
      <c r="O6372">
        <v>18</v>
      </c>
      <c r="P6372">
        <v>18</v>
      </c>
      <c r="Q6372">
        <v>21</v>
      </c>
      <c r="R6372">
        <v>6</v>
      </c>
      <c r="S6372">
        <v>6</v>
      </c>
      <c r="T6372">
        <v>9</v>
      </c>
    </row>
    <row r="6373" spans="8:20" x14ac:dyDescent="0.35">
      <c r="H6373">
        <v>853.06700000000001</v>
      </c>
      <c r="I6373">
        <v>66.082999999999998</v>
      </c>
      <c r="J6373" t="s">
        <v>143</v>
      </c>
      <c r="K6373" t="s">
        <v>57</v>
      </c>
      <c r="L6373">
        <v>3</v>
      </c>
      <c r="M6373" t="s">
        <v>407</v>
      </c>
      <c r="N6373">
        <v>3</v>
      </c>
      <c r="O6373">
        <v>12</v>
      </c>
      <c r="P6373">
        <v>15</v>
      </c>
      <c r="Q6373">
        <v>17</v>
      </c>
      <c r="R6373">
        <v>5</v>
      </c>
      <c r="S6373">
        <v>8</v>
      </c>
      <c r="T6373">
        <v>10</v>
      </c>
    </row>
    <row r="6374" spans="8:20" x14ac:dyDescent="0.35">
      <c r="H6374">
        <v>853.06799999999998</v>
      </c>
      <c r="I6374">
        <v>66.084000000000003</v>
      </c>
      <c r="J6374" t="s">
        <v>143</v>
      </c>
      <c r="K6374" t="s">
        <v>1666</v>
      </c>
      <c r="L6374">
        <v>3</v>
      </c>
      <c r="M6374" t="s">
        <v>1682</v>
      </c>
      <c r="N6374">
        <v>4</v>
      </c>
      <c r="O6374">
        <v>16</v>
      </c>
      <c r="P6374">
        <v>16</v>
      </c>
      <c r="Q6374">
        <v>19</v>
      </c>
      <c r="R6374">
        <v>10</v>
      </c>
      <c r="S6374">
        <v>10</v>
      </c>
      <c r="T6374">
        <v>13</v>
      </c>
    </row>
    <row r="6375" spans="8:20" x14ac:dyDescent="0.35">
      <c r="H6375">
        <v>853.06899999999996</v>
      </c>
      <c r="I6375">
        <v>66.087000000000003</v>
      </c>
      <c r="J6375" t="s">
        <v>143</v>
      </c>
      <c r="K6375" t="s">
        <v>157</v>
      </c>
      <c r="L6375">
        <v>3</v>
      </c>
      <c r="M6375" t="s">
        <v>1296</v>
      </c>
      <c r="N6375">
        <v>4</v>
      </c>
      <c r="O6375">
        <v>12</v>
      </c>
      <c r="P6375">
        <v>12</v>
      </c>
      <c r="Q6375">
        <v>15</v>
      </c>
      <c r="R6375">
        <v>11</v>
      </c>
      <c r="S6375">
        <v>11</v>
      </c>
      <c r="T6375">
        <v>14</v>
      </c>
    </row>
    <row r="6376" spans="8:20" x14ac:dyDescent="0.35">
      <c r="H6376">
        <v>853.07</v>
      </c>
      <c r="I6376">
        <v>66.087999999999994</v>
      </c>
      <c r="J6376" t="s">
        <v>143</v>
      </c>
      <c r="K6376" t="s">
        <v>58</v>
      </c>
      <c r="L6376">
        <v>3</v>
      </c>
      <c r="M6376" t="s">
        <v>407</v>
      </c>
      <c r="N6376">
        <v>3</v>
      </c>
      <c r="O6376">
        <v>12</v>
      </c>
      <c r="P6376">
        <v>15</v>
      </c>
      <c r="Q6376">
        <v>17</v>
      </c>
      <c r="R6376">
        <v>5</v>
      </c>
      <c r="S6376">
        <v>8</v>
      </c>
      <c r="T6376">
        <v>10</v>
      </c>
    </row>
    <row r="6377" spans="8:20" x14ac:dyDescent="0.35">
      <c r="H6377">
        <v>853.07100000000003</v>
      </c>
      <c r="I6377">
        <v>66.09</v>
      </c>
      <c r="J6377" t="s">
        <v>143</v>
      </c>
      <c r="K6377" t="s">
        <v>158</v>
      </c>
      <c r="L6377">
        <v>3</v>
      </c>
      <c r="M6377" t="s">
        <v>1006</v>
      </c>
      <c r="N6377">
        <v>4</v>
      </c>
      <c r="O6377">
        <v>13</v>
      </c>
      <c r="P6377">
        <v>13</v>
      </c>
      <c r="Q6377">
        <v>16</v>
      </c>
      <c r="R6377">
        <v>12</v>
      </c>
      <c r="S6377">
        <v>12</v>
      </c>
      <c r="T6377">
        <v>15</v>
      </c>
    </row>
    <row r="6378" spans="8:20" x14ac:dyDescent="0.35">
      <c r="H6378">
        <v>853.072</v>
      </c>
      <c r="I6378">
        <v>66.090999999999994</v>
      </c>
      <c r="J6378" t="s">
        <v>143</v>
      </c>
      <c r="K6378" t="s">
        <v>159</v>
      </c>
      <c r="L6378">
        <v>3</v>
      </c>
      <c r="M6378" t="s">
        <v>407</v>
      </c>
      <c r="N6378">
        <v>3</v>
      </c>
      <c r="O6378">
        <v>12</v>
      </c>
      <c r="P6378">
        <v>15</v>
      </c>
      <c r="Q6378">
        <v>17</v>
      </c>
      <c r="R6378">
        <v>5</v>
      </c>
      <c r="S6378">
        <v>8</v>
      </c>
      <c r="T6378">
        <v>10</v>
      </c>
    </row>
    <row r="6379" spans="8:20" x14ac:dyDescent="0.35">
      <c r="H6379">
        <v>853.07299999999998</v>
      </c>
      <c r="I6379">
        <v>66.091999999999999</v>
      </c>
      <c r="J6379" t="s">
        <v>143</v>
      </c>
      <c r="K6379" t="s">
        <v>160</v>
      </c>
      <c r="L6379">
        <v>3</v>
      </c>
      <c r="M6379" t="s">
        <v>1294</v>
      </c>
      <c r="N6379">
        <v>3</v>
      </c>
      <c r="O6379">
        <v>14</v>
      </c>
      <c r="P6379">
        <v>17</v>
      </c>
      <c r="Q6379">
        <v>19</v>
      </c>
      <c r="R6379">
        <v>5</v>
      </c>
      <c r="S6379">
        <v>8</v>
      </c>
      <c r="T6379">
        <v>10</v>
      </c>
    </row>
    <row r="6380" spans="8:20" x14ac:dyDescent="0.35">
      <c r="H6380">
        <v>853.07399999999996</v>
      </c>
      <c r="I6380">
        <v>66.093000000000004</v>
      </c>
      <c r="J6380" t="s">
        <v>143</v>
      </c>
      <c r="K6380" t="s">
        <v>161</v>
      </c>
      <c r="L6380">
        <v>3</v>
      </c>
      <c r="M6380" t="s">
        <v>711</v>
      </c>
      <c r="N6380">
        <v>4</v>
      </c>
      <c r="O6380">
        <v>16</v>
      </c>
      <c r="P6380">
        <v>16</v>
      </c>
      <c r="Q6380">
        <v>19</v>
      </c>
      <c r="R6380">
        <v>7</v>
      </c>
      <c r="S6380">
        <v>7</v>
      </c>
      <c r="T6380">
        <v>10</v>
      </c>
    </row>
    <row r="6381" spans="8:20" x14ac:dyDescent="0.35">
      <c r="H6381">
        <v>853.07500000000005</v>
      </c>
      <c r="I6381">
        <v>66.093999999999994</v>
      </c>
      <c r="J6381" t="s">
        <v>143</v>
      </c>
      <c r="K6381" t="s">
        <v>1374</v>
      </c>
      <c r="L6381">
        <v>3</v>
      </c>
      <c r="M6381" t="s">
        <v>1399</v>
      </c>
      <c r="N6381">
        <v>4</v>
      </c>
      <c r="O6381">
        <v>20</v>
      </c>
      <c r="P6381">
        <v>20</v>
      </c>
      <c r="Q6381">
        <v>23</v>
      </c>
      <c r="R6381">
        <v>3</v>
      </c>
      <c r="S6381">
        <v>3</v>
      </c>
      <c r="T6381">
        <v>6</v>
      </c>
    </row>
    <row r="6382" spans="8:20" x14ac:dyDescent="0.35">
      <c r="H6382">
        <v>853.07600000000002</v>
      </c>
      <c r="I6382">
        <v>66.094999999999999</v>
      </c>
      <c r="J6382" t="s">
        <v>143</v>
      </c>
      <c r="K6382" t="s">
        <v>162</v>
      </c>
      <c r="L6382">
        <v>3</v>
      </c>
      <c r="M6382" t="s">
        <v>714</v>
      </c>
      <c r="N6382">
        <v>3</v>
      </c>
      <c r="O6382">
        <v>10</v>
      </c>
      <c r="P6382">
        <v>13</v>
      </c>
      <c r="Q6382">
        <v>15</v>
      </c>
      <c r="R6382">
        <v>5</v>
      </c>
      <c r="S6382">
        <v>8</v>
      </c>
      <c r="T6382">
        <v>10</v>
      </c>
    </row>
    <row r="6383" spans="8:20" x14ac:dyDescent="0.35">
      <c r="H6383">
        <v>853.077</v>
      </c>
      <c r="I6383">
        <v>66.096000000000004</v>
      </c>
      <c r="J6383" t="s">
        <v>143</v>
      </c>
      <c r="K6383" t="s">
        <v>163</v>
      </c>
      <c r="L6383">
        <v>3</v>
      </c>
      <c r="M6383" t="s">
        <v>1247</v>
      </c>
      <c r="N6383">
        <v>3</v>
      </c>
      <c r="O6383">
        <v>12</v>
      </c>
      <c r="P6383">
        <v>15</v>
      </c>
      <c r="Q6383">
        <v>17</v>
      </c>
      <c r="R6383">
        <v>7</v>
      </c>
      <c r="S6383">
        <v>10</v>
      </c>
      <c r="T6383">
        <v>12</v>
      </c>
    </row>
    <row r="6384" spans="8:20" x14ac:dyDescent="0.35">
      <c r="H6384">
        <v>853.07799999999997</v>
      </c>
      <c r="I6384">
        <v>66.096999999999994</v>
      </c>
      <c r="J6384" t="s">
        <v>143</v>
      </c>
      <c r="K6384" t="s">
        <v>24</v>
      </c>
      <c r="L6384">
        <v>3</v>
      </c>
      <c r="M6384" t="s">
        <v>276</v>
      </c>
      <c r="N6384">
        <v>4</v>
      </c>
      <c r="O6384">
        <v>12</v>
      </c>
      <c r="P6384">
        <v>12</v>
      </c>
      <c r="Q6384">
        <v>15</v>
      </c>
      <c r="R6384">
        <v>11</v>
      </c>
      <c r="S6384">
        <v>11</v>
      </c>
      <c r="T6384">
        <v>14</v>
      </c>
    </row>
    <row r="6385" spans="8:20" x14ac:dyDescent="0.35">
      <c r="H6385">
        <v>853.07899999999995</v>
      </c>
      <c r="I6385">
        <v>66.097999999999999</v>
      </c>
      <c r="J6385" t="s">
        <v>143</v>
      </c>
      <c r="K6385" t="s">
        <v>1496</v>
      </c>
      <c r="L6385">
        <v>3</v>
      </c>
      <c r="M6385" t="s">
        <v>1158</v>
      </c>
      <c r="N6385">
        <v>3</v>
      </c>
      <c r="O6385">
        <v>12</v>
      </c>
      <c r="P6385">
        <v>15</v>
      </c>
      <c r="Q6385">
        <v>17</v>
      </c>
      <c r="R6385">
        <v>6</v>
      </c>
      <c r="S6385">
        <v>9</v>
      </c>
      <c r="T6385">
        <v>11</v>
      </c>
    </row>
    <row r="6386" spans="8:20" x14ac:dyDescent="0.35">
      <c r="H6386">
        <v>853.08</v>
      </c>
      <c r="I6386">
        <v>66.099999999999994</v>
      </c>
      <c r="J6386" t="s">
        <v>143</v>
      </c>
      <c r="K6386" t="s">
        <v>165</v>
      </c>
      <c r="L6386">
        <v>3</v>
      </c>
      <c r="M6386" t="s">
        <v>1265</v>
      </c>
      <c r="N6386">
        <v>3</v>
      </c>
      <c r="O6386">
        <v>0</v>
      </c>
      <c r="P6386">
        <v>3</v>
      </c>
      <c r="Q6386">
        <v>5</v>
      </c>
      <c r="R6386">
        <v>16</v>
      </c>
      <c r="S6386">
        <v>19</v>
      </c>
      <c r="T6386">
        <v>21</v>
      </c>
    </row>
    <row r="6387" spans="8:20" x14ac:dyDescent="0.35">
      <c r="H6387">
        <v>853.08100000000002</v>
      </c>
      <c r="I6387">
        <v>66.100999999999999</v>
      </c>
      <c r="J6387" t="s">
        <v>143</v>
      </c>
      <c r="K6387" t="s">
        <v>60</v>
      </c>
      <c r="L6387">
        <v>3</v>
      </c>
      <c r="M6387" t="s">
        <v>407</v>
      </c>
      <c r="N6387">
        <v>3</v>
      </c>
      <c r="O6387">
        <v>12</v>
      </c>
      <c r="P6387">
        <v>15</v>
      </c>
      <c r="Q6387">
        <v>17</v>
      </c>
      <c r="R6387">
        <v>5</v>
      </c>
      <c r="S6387">
        <v>8</v>
      </c>
      <c r="T6387">
        <v>10</v>
      </c>
    </row>
    <row r="6388" spans="8:20" x14ac:dyDescent="0.35">
      <c r="H6388">
        <v>853.08199999999999</v>
      </c>
      <c r="I6388">
        <v>66.102000000000004</v>
      </c>
      <c r="J6388" t="s">
        <v>143</v>
      </c>
      <c r="K6388" t="s">
        <v>29</v>
      </c>
      <c r="L6388">
        <v>3</v>
      </c>
      <c r="M6388" t="s">
        <v>1006</v>
      </c>
      <c r="N6388">
        <v>4</v>
      </c>
      <c r="O6388">
        <v>13</v>
      </c>
      <c r="P6388">
        <v>13</v>
      </c>
      <c r="Q6388">
        <v>16</v>
      </c>
      <c r="R6388">
        <v>12</v>
      </c>
      <c r="S6388">
        <v>12</v>
      </c>
      <c r="T6388">
        <v>15</v>
      </c>
    </row>
    <row r="6389" spans="8:20" x14ac:dyDescent="0.35">
      <c r="H6389">
        <v>853.08299999999997</v>
      </c>
      <c r="I6389">
        <v>66.102999999999994</v>
      </c>
      <c r="J6389" t="s">
        <v>143</v>
      </c>
      <c r="K6389" t="s">
        <v>166</v>
      </c>
      <c r="L6389">
        <v>3</v>
      </c>
      <c r="M6389" t="s">
        <v>714</v>
      </c>
      <c r="N6389">
        <v>3</v>
      </c>
      <c r="O6389">
        <v>10</v>
      </c>
      <c r="P6389">
        <v>13</v>
      </c>
      <c r="Q6389">
        <v>15</v>
      </c>
      <c r="R6389">
        <v>5</v>
      </c>
      <c r="S6389">
        <v>8</v>
      </c>
      <c r="T6389">
        <v>10</v>
      </c>
    </row>
    <row r="6390" spans="8:20" x14ac:dyDescent="0.35">
      <c r="H6390">
        <v>853.08399999999995</v>
      </c>
      <c r="I6390">
        <v>66.103999999999999</v>
      </c>
      <c r="J6390" t="s">
        <v>143</v>
      </c>
      <c r="K6390" t="s">
        <v>167</v>
      </c>
      <c r="L6390">
        <v>3</v>
      </c>
      <c r="M6390" t="s">
        <v>622</v>
      </c>
      <c r="N6390">
        <v>4</v>
      </c>
      <c r="O6390">
        <v>14</v>
      </c>
      <c r="P6390">
        <v>14</v>
      </c>
      <c r="Q6390">
        <v>17</v>
      </c>
      <c r="R6390">
        <v>10</v>
      </c>
      <c r="S6390">
        <v>10</v>
      </c>
      <c r="T6390">
        <v>13</v>
      </c>
    </row>
    <row r="6391" spans="8:20" x14ac:dyDescent="0.35">
      <c r="H6391">
        <v>853.08500000000004</v>
      </c>
      <c r="I6391">
        <v>66.105000000000004</v>
      </c>
      <c r="J6391" t="s">
        <v>143</v>
      </c>
      <c r="K6391" t="s">
        <v>1722</v>
      </c>
      <c r="L6391">
        <v>3</v>
      </c>
      <c r="M6391" t="s">
        <v>1732</v>
      </c>
      <c r="N6391">
        <v>4</v>
      </c>
      <c r="O6391">
        <v>20</v>
      </c>
      <c r="P6391">
        <v>20</v>
      </c>
      <c r="Q6391">
        <v>23</v>
      </c>
      <c r="R6391">
        <v>3</v>
      </c>
      <c r="S6391">
        <v>3</v>
      </c>
      <c r="T6391">
        <v>6</v>
      </c>
    </row>
    <row r="6392" spans="8:20" x14ac:dyDescent="0.35">
      <c r="H6392">
        <v>853.08600000000001</v>
      </c>
      <c r="I6392">
        <v>66.105999999999995</v>
      </c>
      <c r="J6392" t="s">
        <v>143</v>
      </c>
      <c r="K6392" t="s">
        <v>1706</v>
      </c>
      <c r="L6392">
        <v>3</v>
      </c>
      <c r="M6392" t="s">
        <v>420</v>
      </c>
      <c r="N6392">
        <v>4</v>
      </c>
      <c r="O6392">
        <v>18</v>
      </c>
      <c r="P6392">
        <v>18</v>
      </c>
      <c r="Q6392">
        <v>21</v>
      </c>
      <c r="R6392">
        <v>7</v>
      </c>
      <c r="S6392">
        <v>7</v>
      </c>
      <c r="T6392">
        <v>10</v>
      </c>
    </row>
    <row r="6393" spans="8:20" x14ac:dyDescent="0.35">
      <c r="H6393">
        <v>853.08699999999999</v>
      </c>
      <c r="I6393">
        <v>66.106999999999999</v>
      </c>
      <c r="J6393" t="s">
        <v>143</v>
      </c>
      <c r="K6393" t="s">
        <v>168</v>
      </c>
      <c r="L6393">
        <v>3</v>
      </c>
      <c r="M6393" t="s">
        <v>1006</v>
      </c>
      <c r="N6393">
        <v>4</v>
      </c>
      <c r="O6393">
        <v>13</v>
      </c>
      <c r="P6393">
        <v>13</v>
      </c>
      <c r="Q6393">
        <v>16</v>
      </c>
      <c r="R6393">
        <v>12</v>
      </c>
      <c r="S6393">
        <v>12</v>
      </c>
      <c r="T6393">
        <v>15</v>
      </c>
    </row>
    <row r="6394" spans="8:20" x14ac:dyDescent="0.35">
      <c r="H6394">
        <v>853.08799999999997</v>
      </c>
      <c r="I6394">
        <v>66.108000000000004</v>
      </c>
      <c r="J6394" t="s">
        <v>143</v>
      </c>
      <c r="K6394" t="s">
        <v>1651</v>
      </c>
      <c r="L6394">
        <v>3</v>
      </c>
      <c r="M6394" t="s">
        <v>877</v>
      </c>
      <c r="N6394">
        <v>4</v>
      </c>
      <c r="O6394">
        <v>13</v>
      </c>
      <c r="P6394">
        <v>13</v>
      </c>
      <c r="Q6394">
        <v>16</v>
      </c>
      <c r="R6394">
        <v>10</v>
      </c>
      <c r="S6394">
        <v>10</v>
      </c>
      <c r="T6394">
        <v>13</v>
      </c>
    </row>
    <row r="6395" spans="8:20" x14ac:dyDescent="0.35">
      <c r="H6395">
        <v>853.08900000000006</v>
      </c>
      <c r="I6395">
        <v>66.108999999999995</v>
      </c>
      <c r="J6395" t="s">
        <v>143</v>
      </c>
      <c r="K6395" t="s">
        <v>61</v>
      </c>
      <c r="L6395">
        <v>3</v>
      </c>
      <c r="M6395" t="s">
        <v>609</v>
      </c>
      <c r="N6395">
        <v>3</v>
      </c>
      <c r="O6395">
        <v>11</v>
      </c>
      <c r="P6395">
        <v>14</v>
      </c>
      <c r="Q6395">
        <v>16</v>
      </c>
      <c r="R6395">
        <v>5</v>
      </c>
      <c r="S6395">
        <v>8</v>
      </c>
      <c r="T6395">
        <v>10</v>
      </c>
    </row>
    <row r="6396" spans="8:20" x14ac:dyDescent="0.35">
      <c r="H6396">
        <v>853.09</v>
      </c>
      <c r="I6396">
        <v>66.11</v>
      </c>
      <c r="J6396" t="s">
        <v>143</v>
      </c>
      <c r="K6396" t="s">
        <v>38</v>
      </c>
      <c r="L6396">
        <v>3</v>
      </c>
      <c r="M6396" t="s">
        <v>738</v>
      </c>
      <c r="N6396">
        <v>4</v>
      </c>
      <c r="O6396">
        <v>8</v>
      </c>
      <c r="P6396">
        <v>8</v>
      </c>
      <c r="Q6396">
        <v>11</v>
      </c>
      <c r="R6396">
        <v>16</v>
      </c>
      <c r="S6396">
        <v>16</v>
      </c>
      <c r="T6396">
        <v>19</v>
      </c>
    </row>
    <row r="6397" spans="8:20" x14ac:dyDescent="0.35">
      <c r="H6397">
        <v>853.09100000000001</v>
      </c>
      <c r="I6397">
        <v>66.111000000000004</v>
      </c>
      <c r="J6397" t="s">
        <v>143</v>
      </c>
      <c r="K6397" t="s">
        <v>169</v>
      </c>
      <c r="L6397">
        <v>3</v>
      </c>
      <c r="M6397" t="s">
        <v>1038</v>
      </c>
      <c r="N6397">
        <v>3</v>
      </c>
      <c r="O6397">
        <v>4</v>
      </c>
      <c r="P6397">
        <v>7</v>
      </c>
      <c r="Q6397">
        <v>9</v>
      </c>
      <c r="R6397">
        <v>16</v>
      </c>
      <c r="S6397">
        <v>19</v>
      </c>
      <c r="T6397">
        <v>21</v>
      </c>
    </row>
    <row r="6398" spans="8:20" x14ac:dyDescent="0.35">
      <c r="H6398">
        <v>853.09199999999998</v>
      </c>
      <c r="I6398">
        <v>66.111999999999995</v>
      </c>
      <c r="J6398" t="s">
        <v>143</v>
      </c>
      <c r="K6398" t="s">
        <v>39</v>
      </c>
      <c r="L6398">
        <v>3</v>
      </c>
      <c r="M6398" t="s">
        <v>714</v>
      </c>
      <c r="N6398">
        <v>3</v>
      </c>
      <c r="O6398">
        <v>10</v>
      </c>
      <c r="P6398">
        <v>13</v>
      </c>
      <c r="Q6398">
        <v>15</v>
      </c>
      <c r="R6398">
        <v>5</v>
      </c>
      <c r="S6398">
        <v>8</v>
      </c>
      <c r="T6398">
        <v>10</v>
      </c>
    </row>
    <row r="6399" spans="8:20" x14ac:dyDescent="0.35">
      <c r="H6399">
        <v>853.09299999999996</v>
      </c>
      <c r="I6399">
        <v>66.113</v>
      </c>
      <c r="J6399" t="s">
        <v>143</v>
      </c>
      <c r="K6399" t="s">
        <v>170</v>
      </c>
      <c r="L6399">
        <v>3</v>
      </c>
      <c r="M6399" t="s">
        <v>1006</v>
      </c>
      <c r="N6399">
        <v>4</v>
      </c>
      <c r="O6399">
        <v>13</v>
      </c>
      <c r="P6399">
        <v>13</v>
      </c>
      <c r="Q6399">
        <v>16</v>
      </c>
      <c r="R6399">
        <v>12</v>
      </c>
      <c r="S6399">
        <v>12</v>
      </c>
      <c r="T6399">
        <v>15</v>
      </c>
    </row>
    <row r="6400" spans="8:20" x14ac:dyDescent="0.35">
      <c r="H6400">
        <v>853.09400000000005</v>
      </c>
      <c r="I6400">
        <v>66.114000000000004</v>
      </c>
      <c r="J6400" t="s">
        <v>143</v>
      </c>
      <c r="K6400" t="s">
        <v>25</v>
      </c>
      <c r="L6400">
        <v>3</v>
      </c>
      <c r="M6400" t="s">
        <v>714</v>
      </c>
      <c r="N6400">
        <v>3</v>
      </c>
      <c r="O6400">
        <v>10</v>
      </c>
      <c r="P6400">
        <v>13</v>
      </c>
      <c r="Q6400">
        <v>15</v>
      </c>
      <c r="R6400">
        <v>5</v>
      </c>
      <c r="S6400">
        <v>8</v>
      </c>
      <c r="T6400">
        <v>10</v>
      </c>
    </row>
    <row r="6401" spans="8:20" x14ac:dyDescent="0.35">
      <c r="H6401">
        <v>853.09500000000003</v>
      </c>
      <c r="I6401">
        <v>66.117000000000004</v>
      </c>
      <c r="J6401" t="s">
        <v>143</v>
      </c>
      <c r="K6401" t="s">
        <v>63</v>
      </c>
      <c r="L6401">
        <v>3</v>
      </c>
      <c r="M6401" t="s">
        <v>1297</v>
      </c>
      <c r="N6401">
        <v>3</v>
      </c>
      <c r="O6401">
        <v>12</v>
      </c>
      <c r="P6401">
        <v>15</v>
      </c>
      <c r="Q6401">
        <v>17</v>
      </c>
      <c r="R6401">
        <v>7</v>
      </c>
      <c r="S6401">
        <v>10</v>
      </c>
      <c r="T6401">
        <v>12</v>
      </c>
    </row>
    <row r="6402" spans="8:20" x14ac:dyDescent="0.35">
      <c r="H6402">
        <v>853.096</v>
      </c>
      <c r="I6402">
        <v>66.117999999999995</v>
      </c>
      <c r="J6402" t="s">
        <v>143</v>
      </c>
      <c r="K6402" t="s">
        <v>172</v>
      </c>
      <c r="L6402">
        <v>3</v>
      </c>
      <c r="M6402" t="s">
        <v>1379</v>
      </c>
      <c r="N6402">
        <v>3</v>
      </c>
      <c r="O6402">
        <v>16</v>
      </c>
      <c r="P6402">
        <v>19</v>
      </c>
      <c r="Q6402">
        <v>21</v>
      </c>
      <c r="R6402">
        <v>2</v>
      </c>
      <c r="S6402">
        <v>5</v>
      </c>
      <c r="T6402">
        <v>7</v>
      </c>
    </row>
    <row r="6403" spans="8:20" x14ac:dyDescent="0.35">
      <c r="H6403">
        <v>853.09699999999998</v>
      </c>
      <c r="I6403">
        <v>66.119</v>
      </c>
      <c r="J6403" t="s">
        <v>143</v>
      </c>
      <c r="K6403" t="s">
        <v>173</v>
      </c>
      <c r="L6403">
        <v>3</v>
      </c>
      <c r="M6403" t="s">
        <v>646</v>
      </c>
      <c r="N6403">
        <v>4</v>
      </c>
      <c r="O6403">
        <v>13</v>
      </c>
      <c r="P6403">
        <v>13</v>
      </c>
      <c r="Q6403">
        <v>16</v>
      </c>
      <c r="R6403">
        <v>11</v>
      </c>
      <c r="S6403">
        <v>11</v>
      </c>
      <c r="T6403">
        <v>14</v>
      </c>
    </row>
    <row r="6404" spans="8:20" x14ac:dyDescent="0.35">
      <c r="H6404">
        <v>853.09799999999996</v>
      </c>
      <c r="I6404">
        <v>66.12</v>
      </c>
      <c r="J6404" t="s">
        <v>143</v>
      </c>
      <c r="K6404" t="s">
        <v>64</v>
      </c>
      <c r="L6404">
        <v>3</v>
      </c>
      <c r="M6404" t="s">
        <v>263</v>
      </c>
      <c r="N6404">
        <v>4</v>
      </c>
      <c r="O6404">
        <v>13</v>
      </c>
      <c r="P6404">
        <v>13</v>
      </c>
      <c r="Q6404">
        <v>16</v>
      </c>
      <c r="R6404">
        <v>8</v>
      </c>
      <c r="S6404">
        <v>8</v>
      </c>
      <c r="T6404">
        <v>11</v>
      </c>
    </row>
    <row r="6405" spans="8:20" x14ac:dyDescent="0.35">
      <c r="H6405">
        <v>853.09900000000005</v>
      </c>
      <c r="I6405">
        <v>66.120999999999995</v>
      </c>
      <c r="J6405" t="s">
        <v>143</v>
      </c>
      <c r="K6405" t="s">
        <v>174</v>
      </c>
      <c r="L6405">
        <v>3</v>
      </c>
      <c r="M6405" t="s">
        <v>646</v>
      </c>
      <c r="N6405">
        <v>4</v>
      </c>
      <c r="O6405">
        <v>13</v>
      </c>
      <c r="P6405">
        <v>13</v>
      </c>
      <c r="Q6405">
        <v>16</v>
      </c>
      <c r="R6405">
        <v>11</v>
      </c>
      <c r="S6405">
        <v>11</v>
      </c>
      <c r="T6405">
        <v>14</v>
      </c>
    </row>
    <row r="6406" spans="8:20" x14ac:dyDescent="0.35">
      <c r="H6406">
        <v>853.1</v>
      </c>
      <c r="I6406">
        <v>66.123000000000005</v>
      </c>
      <c r="J6406" t="s">
        <v>143</v>
      </c>
      <c r="K6406" t="s">
        <v>65</v>
      </c>
      <c r="L6406">
        <v>3</v>
      </c>
      <c r="M6406" t="s">
        <v>609</v>
      </c>
      <c r="N6406">
        <v>3</v>
      </c>
      <c r="O6406">
        <v>11</v>
      </c>
      <c r="P6406">
        <v>14</v>
      </c>
      <c r="Q6406">
        <v>16</v>
      </c>
      <c r="R6406">
        <v>5</v>
      </c>
      <c r="S6406">
        <v>8</v>
      </c>
      <c r="T6406">
        <v>10</v>
      </c>
    </row>
    <row r="6407" spans="8:20" x14ac:dyDescent="0.35">
      <c r="H6407">
        <v>853.101</v>
      </c>
      <c r="I6407">
        <v>66.123999999999995</v>
      </c>
      <c r="J6407" t="s">
        <v>143</v>
      </c>
      <c r="K6407" t="s">
        <v>176</v>
      </c>
      <c r="L6407">
        <v>3</v>
      </c>
      <c r="M6407" t="s">
        <v>465</v>
      </c>
      <c r="N6407">
        <v>4</v>
      </c>
      <c r="O6407">
        <v>11</v>
      </c>
      <c r="P6407">
        <v>11</v>
      </c>
      <c r="Q6407">
        <v>14</v>
      </c>
      <c r="R6407">
        <v>11</v>
      </c>
      <c r="S6407">
        <v>11</v>
      </c>
      <c r="T6407">
        <v>14</v>
      </c>
    </row>
    <row r="6408" spans="8:20" x14ac:dyDescent="0.35">
      <c r="H6408">
        <v>853.10199999999998</v>
      </c>
      <c r="I6408">
        <v>66.125</v>
      </c>
      <c r="J6408" t="s">
        <v>143</v>
      </c>
      <c r="K6408" t="s">
        <v>1737</v>
      </c>
      <c r="L6408">
        <v>3</v>
      </c>
      <c r="M6408" t="s">
        <v>1742</v>
      </c>
      <c r="N6408">
        <v>4</v>
      </c>
      <c r="O6408">
        <v>18</v>
      </c>
      <c r="P6408">
        <v>18</v>
      </c>
      <c r="Q6408">
        <v>21</v>
      </c>
      <c r="R6408">
        <v>3</v>
      </c>
      <c r="S6408">
        <v>3</v>
      </c>
      <c r="T6408">
        <v>6</v>
      </c>
    </row>
    <row r="6409" spans="8:20" x14ac:dyDescent="0.35">
      <c r="H6409">
        <v>853.10299999999995</v>
      </c>
      <c r="I6409">
        <v>66.126000000000005</v>
      </c>
      <c r="J6409" t="s">
        <v>143</v>
      </c>
      <c r="K6409" t="s">
        <v>106</v>
      </c>
      <c r="L6409">
        <v>3</v>
      </c>
      <c r="M6409" t="s">
        <v>735</v>
      </c>
      <c r="N6409">
        <v>4</v>
      </c>
      <c r="O6409">
        <v>9</v>
      </c>
      <c r="P6409">
        <v>9</v>
      </c>
      <c r="Q6409">
        <v>12</v>
      </c>
      <c r="R6409">
        <v>13</v>
      </c>
      <c r="S6409">
        <v>13</v>
      </c>
      <c r="T6409">
        <v>16</v>
      </c>
    </row>
    <row r="6410" spans="8:20" x14ac:dyDescent="0.35">
      <c r="H6410">
        <v>853.10400000000004</v>
      </c>
      <c r="I6410">
        <v>66.126999999999995</v>
      </c>
      <c r="J6410" t="s">
        <v>143</v>
      </c>
      <c r="K6410" t="s">
        <v>40</v>
      </c>
      <c r="L6410">
        <v>3</v>
      </c>
      <c r="M6410" t="s">
        <v>1295</v>
      </c>
      <c r="N6410">
        <v>3</v>
      </c>
      <c r="O6410">
        <v>11</v>
      </c>
      <c r="P6410">
        <v>14</v>
      </c>
      <c r="Q6410">
        <v>16</v>
      </c>
      <c r="R6410">
        <v>8</v>
      </c>
      <c r="S6410">
        <v>11</v>
      </c>
      <c r="T6410">
        <v>13</v>
      </c>
    </row>
    <row r="6411" spans="8:20" x14ac:dyDescent="0.35">
      <c r="H6411">
        <v>853.10500000000002</v>
      </c>
      <c r="I6411">
        <v>66.129000000000005</v>
      </c>
      <c r="J6411" t="s">
        <v>143</v>
      </c>
      <c r="K6411" t="s">
        <v>66</v>
      </c>
      <c r="L6411">
        <v>3</v>
      </c>
      <c r="M6411" t="s">
        <v>388</v>
      </c>
      <c r="N6411">
        <v>3</v>
      </c>
      <c r="O6411">
        <v>13</v>
      </c>
      <c r="P6411">
        <v>16</v>
      </c>
      <c r="Q6411">
        <v>18</v>
      </c>
      <c r="R6411">
        <v>7</v>
      </c>
      <c r="S6411">
        <v>10</v>
      </c>
      <c r="T6411">
        <v>12</v>
      </c>
    </row>
    <row r="6412" spans="8:20" x14ac:dyDescent="0.35">
      <c r="H6412">
        <v>853.10599999999999</v>
      </c>
      <c r="I6412">
        <v>66.13</v>
      </c>
      <c r="J6412" t="s">
        <v>143</v>
      </c>
      <c r="K6412" t="s">
        <v>67</v>
      </c>
      <c r="L6412">
        <v>3</v>
      </c>
      <c r="M6412" t="s">
        <v>407</v>
      </c>
      <c r="N6412">
        <v>3</v>
      </c>
      <c r="O6412">
        <v>12</v>
      </c>
      <c r="P6412">
        <v>15</v>
      </c>
      <c r="Q6412">
        <v>17</v>
      </c>
      <c r="R6412">
        <v>5</v>
      </c>
      <c r="S6412">
        <v>8</v>
      </c>
      <c r="T6412">
        <v>10</v>
      </c>
    </row>
    <row r="6413" spans="8:20" x14ac:dyDescent="0.35">
      <c r="H6413">
        <v>853.10699999999997</v>
      </c>
      <c r="I6413">
        <v>66.131</v>
      </c>
      <c r="J6413" t="s">
        <v>143</v>
      </c>
      <c r="K6413" t="s">
        <v>178</v>
      </c>
      <c r="L6413">
        <v>3</v>
      </c>
      <c r="M6413" t="s">
        <v>443</v>
      </c>
      <c r="N6413">
        <v>3</v>
      </c>
      <c r="O6413">
        <v>8</v>
      </c>
      <c r="P6413">
        <v>11</v>
      </c>
      <c r="Q6413">
        <v>13</v>
      </c>
      <c r="R6413">
        <v>6</v>
      </c>
      <c r="S6413">
        <v>9</v>
      </c>
      <c r="T6413">
        <v>11</v>
      </c>
    </row>
    <row r="6414" spans="8:20" x14ac:dyDescent="0.35">
      <c r="H6414">
        <v>853.10799999999995</v>
      </c>
      <c r="I6414">
        <v>66.132000000000005</v>
      </c>
      <c r="J6414" t="s">
        <v>143</v>
      </c>
      <c r="K6414" t="s">
        <v>179</v>
      </c>
      <c r="L6414">
        <v>3</v>
      </c>
      <c r="M6414" t="s">
        <v>1297</v>
      </c>
      <c r="N6414">
        <v>3</v>
      </c>
      <c r="O6414">
        <v>12</v>
      </c>
      <c r="P6414">
        <v>15</v>
      </c>
      <c r="Q6414">
        <v>17</v>
      </c>
      <c r="R6414">
        <v>7</v>
      </c>
      <c r="S6414">
        <v>10</v>
      </c>
      <c r="T6414">
        <v>12</v>
      </c>
    </row>
    <row r="6415" spans="8:20" x14ac:dyDescent="0.35">
      <c r="H6415">
        <v>853.10900000000004</v>
      </c>
      <c r="I6415">
        <v>66.132999999999996</v>
      </c>
      <c r="J6415" t="s">
        <v>143</v>
      </c>
      <c r="K6415" t="s">
        <v>68</v>
      </c>
      <c r="L6415">
        <v>3</v>
      </c>
      <c r="M6415" t="s">
        <v>737</v>
      </c>
      <c r="N6415">
        <v>3</v>
      </c>
      <c r="O6415">
        <v>6</v>
      </c>
      <c r="P6415">
        <v>9</v>
      </c>
      <c r="Q6415">
        <v>11</v>
      </c>
      <c r="R6415">
        <v>12</v>
      </c>
      <c r="S6415">
        <v>15</v>
      </c>
      <c r="T6415">
        <v>17</v>
      </c>
    </row>
    <row r="6416" spans="8:20" x14ac:dyDescent="0.35">
      <c r="H6416">
        <v>853.11</v>
      </c>
      <c r="I6416">
        <v>66.134</v>
      </c>
      <c r="J6416" t="s">
        <v>143</v>
      </c>
      <c r="K6416" t="s">
        <v>26</v>
      </c>
      <c r="L6416">
        <v>3</v>
      </c>
      <c r="M6416" t="s">
        <v>738</v>
      </c>
      <c r="N6416">
        <v>4</v>
      </c>
      <c r="O6416">
        <v>8</v>
      </c>
      <c r="P6416">
        <v>8</v>
      </c>
      <c r="Q6416">
        <v>11</v>
      </c>
      <c r="R6416">
        <v>16</v>
      </c>
      <c r="S6416">
        <v>16</v>
      </c>
      <c r="T6416">
        <v>19</v>
      </c>
    </row>
    <row r="6417" spans="8:20" x14ac:dyDescent="0.35">
      <c r="H6417">
        <v>853.11099999999999</v>
      </c>
      <c r="I6417">
        <v>66.135000000000005</v>
      </c>
      <c r="J6417" t="s">
        <v>143</v>
      </c>
      <c r="K6417" t="s">
        <v>69</v>
      </c>
      <c r="L6417">
        <v>3</v>
      </c>
      <c r="M6417" t="s">
        <v>468</v>
      </c>
      <c r="N6417">
        <v>4</v>
      </c>
      <c r="O6417">
        <v>18</v>
      </c>
      <c r="P6417">
        <v>18</v>
      </c>
      <c r="Q6417">
        <v>21</v>
      </c>
      <c r="R6417">
        <v>4</v>
      </c>
      <c r="S6417">
        <v>4</v>
      </c>
      <c r="T6417">
        <v>7</v>
      </c>
    </row>
    <row r="6418" spans="8:20" x14ac:dyDescent="0.35">
      <c r="H6418">
        <v>853.11199999999997</v>
      </c>
      <c r="I6418">
        <v>66.135999999999996</v>
      </c>
      <c r="J6418" t="s">
        <v>143</v>
      </c>
      <c r="K6418" t="s">
        <v>1531</v>
      </c>
      <c r="L6418">
        <v>3</v>
      </c>
      <c r="M6418" t="s">
        <v>388</v>
      </c>
      <c r="N6418">
        <v>3</v>
      </c>
      <c r="O6418">
        <v>13</v>
      </c>
      <c r="P6418">
        <v>16</v>
      </c>
      <c r="Q6418">
        <v>18</v>
      </c>
      <c r="R6418">
        <v>7</v>
      </c>
      <c r="S6418">
        <v>10</v>
      </c>
      <c r="T6418">
        <v>12</v>
      </c>
    </row>
    <row r="6419" spans="8:20" x14ac:dyDescent="0.35">
      <c r="H6419">
        <v>853.11300000000006</v>
      </c>
      <c r="I6419">
        <v>66.137</v>
      </c>
      <c r="J6419" t="s">
        <v>143</v>
      </c>
      <c r="K6419" t="s">
        <v>41</v>
      </c>
      <c r="L6419">
        <v>3</v>
      </c>
      <c r="M6419" t="s">
        <v>738</v>
      </c>
      <c r="N6419">
        <v>4</v>
      </c>
      <c r="O6419">
        <v>8</v>
      </c>
      <c r="P6419">
        <v>8</v>
      </c>
      <c r="Q6419">
        <v>11</v>
      </c>
      <c r="R6419">
        <v>16</v>
      </c>
      <c r="S6419">
        <v>16</v>
      </c>
      <c r="T6419">
        <v>19</v>
      </c>
    </row>
    <row r="6420" spans="8:20" x14ac:dyDescent="0.35">
      <c r="H6420">
        <v>853.11400000000003</v>
      </c>
      <c r="I6420">
        <v>66.138999999999996</v>
      </c>
      <c r="J6420" t="s">
        <v>143</v>
      </c>
      <c r="K6420" t="s">
        <v>70</v>
      </c>
      <c r="L6420">
        <v>3</v>
      </c>
      <c r="M6420" t="s">
        <v>737</v>
      </c>
      <c r="N6420">
        <v>3</v>
      </c>
      <c r="O6420">
        <v>6</v>
      </c>
      <c r="P6420">
        <v>9</v>
      </c>
      <c r="Q6420">
        <v>11</v>
      </c>
      <c r="R6420">
        <v>12</v>
      </c>
      <c r="S6420">
        <v>15</v>
      </c>
      <c r="T6420">
        <v>17</v>
      </c>
    </row>
    <row r="6421" spans="8:20" x14ac:dyDescent="0.35">
      <c r="H6421">
        <v>869.06399999999996</v>
      </c>
      <c r="I6421">
        <v>67.067999999999998</v>
      </c>
      <c r="J6421" t="s">
        <v>144</v>
      </c>
      <c r="K6421" t="s">
        <v>56</v>
      </c>
      <c r="L6421">
        <v>3</v>
      </c>
      <c r="M6421" t="s">
        <v>34</v>
      </c>
      <c r="N6421">
        <v>2</v>
      </c>
      <c r="O6421">
        <v>3</v>
      </c>
      <c r="P6421">
        <v>8</v>
      </c>
      <c r="Q6421">
        <v>10</v>
      </c>
      <c r="R6421">
        <v>4</v>
      </c>
      <c r="S6421">
        <v>9</v>
      </c>
      <c r="T6421">
        <v>11</v>
      </c>
    </row>
    <row r="6422" spans="8:20" x14ac:dyDescent="0.35">
      <c r="H6422">
        <v>869.06500000000005</v>
      </c>
      <c r="I6422">
        <v>67.069000000000003</v>
      </c>
      <c r="J6422" t="s">
        <v>144</v>
      </c>
      <c r="K6422" t="s">
        <v>145</v>
      </c>
      <c r="L6422">
        <v>3</v>
      </c>
      <c r="M6422" t="s">
        <v>964</v>
      </c>
      <c r="N6422">
        <v>4</v>
      </c>
      <c r="O6422">
        <v>17</v>
      </c>
      <c r="P6422">
        <v>17</v>
      </c>
      <c r="Q6422">
        <v>20</v>
      </c>
      <c r="R6422">
        <v>8</v>
      </c>
      <c r="S6422">
        <v>8</v>
      </c>
      <c r="T6422">
        <v>11</v>
      </c>
    </row>
    <row r="6423" spans="8:20" x14ac:dyDescent="0.35">
      <c r="H6423">
        <v>869.06600000000003</v>
      </c>
      <c r="I6423">
        <v>67.069999999999993</v>
      </c>
      <c r="J6423" t="s">
        <v>144</v>
      </c>
      <c r="K6423" t="s">
        <v>146</v>
      </c>
      <c r="L6423">
        <v>3</v>
      </c>
      <c r="M6423" t="s">
        <v>1298</v>
      </c>
      <c r="N6423">
        <v>3</v>
      </c>
      <c r="O6423">
        <v>13</v>
      </c>
      <c r="P6423">
        <v>16</v>
      </c>
      <c r="Q6423">
        <v>18</v>
      </c>
      <c r="R6423">
        <v>5</v>
      </c>
      <c r="S6423">
        <v>8</v>
      </c>
      <c r="T6423">
        <v>10</v>
      </c>
    </row>
    <row r="6424" spans="8:20" x14ac:dyDescent="0.35">
      <c r="H6424">
        <v>869.06700000000001</v>
      </c>
      <c r="I6424">
        <v>67.070999999999998</v>
      </c>
      <c r="J6424" t="s">
        <v>144</v>
      </c>
      <c r="K6424" t="s">
        <v>147</v>
      </c>
      <c r="L6424">
        <v>3</v>
      </c>
      <c r="M6424" t="s">
        <v>1484</v>
      </c>
      <c r="N6424">
        <v>3</v>
      </c>
      <c r="O6424">
        <v>4</v>
      </c>
      <c r="P6424">
        <v>7</v>
      </c>
      <c r="Q6424">
        <v>9</v>
      </c>
      <c r="R6424">
        <v>11</v>
      </c>
      <c r="S6424">
        <v>14</v>
      </c>
      <c r="T6424">
        <v>16</v>
      </c>
    </row>
    <row r="6425" spans="8:20" x14ac:dyDescent="0.35">
      <c r="H6425">
        <v>869.06799999999998</v>
      </c>
      <c r="I6425">
        <v>67.072000000000003</v>
      </c>
      <c r="J6425" t="s">
        <v>144</v>
      </c>
      <c r="K6425" t="s">
        <v>28</v>
      </c>
      <c r="L6425">
        <v>3</v>
      </c>
      <c r="M6425" t="s">
        <v>467</v>
      </c>
      <c r="N6425">
        <v>4</v>
      </c>
      <c r="O6425">
        <v>14</v>
      </c>
      <c r="P6425">
        <v>14</v>
      </c>
      <c r="Q6425">
        <v>17</v>
      </c>
      <c r="R6425">
        <v>9</v>
      </c>
      <c r="S6425">
        <v>9</v>
      </c>
      <c r="T6425">
        <v>12</v>
      </c>
    </row>
    <row r="6426" spans="8:20" x14ac:dyDescent="0.35">
      <c r="H6426">
        <v>869.06899999999996</v>
      </c>
      <c r="I6426">
        <v>67.073999999999998</v>
      </c>
      <c r="J6426" t="s">
        <v>144</v>
      </c>
      <c r="K6426" t="s">
        <v>149</v>
      </c>
      <c r="L6426">
        <v>3</v>
      </c>
      <c r="M6426" t="s">
        <v>346</v>
      </c>
      <c r="N6426">
        <v>3</v>
      </c>
      <c r="O6426">
        <v>10</v>
      </c>
      <c r="P6426">
        <v>13</v>
      </c>
      <c r="Q6426">
        <v>15</v>
      </c>
      <c r="R6426">
        <v>9</v>
      </c>
      <c r="S6426">
        <v>12</v>
      </c>
      <c r="T6426">
        <v>14</v>
      </c>
    </row>
    <row r="6427" spans="8:20" x14ac:dyDescent="0.35">
      <c r="H6427">
        <v>869.07</v>
      </c>
      <c r="I6427">
        <v>67.075000000000003</v>
      </c>
      <c r="J6427" t="s">
        <v>144</v>
      </c>
      <c r="K6427" t="s">
        <v>150</v>
      </c>
      <c r="L6427">
        <v>3</v>
      </c>
      <c r="M6427" t="s">
        <v>1161</v>
      </c>
      <c r="N6427">
        <v>3</v>
      </c>
      <c r="O6427">
        <v>12</v>
      </c>
      <c r="P6427">
        <v>15</v>
      </c>
      <c r="Q6427">
        <v>17</v>
      </c>
      <c r="R6427">
        <v>8</v>
      </c>
      <c r="S6427">
        <v>11</v>
      </c>
      <c r="T6427">
        <v>13</v>
      </c>
    </row>
    <row r="6428" spans="8:20" x14ac:dyDescent="0.35">
      <c r="H6428">
        <v>869.07100000000003</v>
      </c>
      <c r="I6428">
        <v>67.075999999999993</v>
      </c>
      <c r="J6428" t="s">
        <v>144</v>
      </c>
      <c r="K6428" t="s">
        <v>151</v>
      </c>
      <c r="L6428">
        <v>3</v>
      </c>
      <c r="M6428" t="s">
        <v>511</v>
      </c>
      <c r="N6428">
        <v>3</v>
      </c>
      <c r="O6428">
        <v>10</v>
      </c>
      <c r="P6428">
        <v>13</v>
      </c>
      <c r="Q6428">
        <v>15</v>
      </c>
      <c r="R6428">
        <v>5</v>
      </c>
      <c r="S6428">
        <v>8</v>
      </c>
      <c r="T6428">
        <v>10</v>
      </c>
    </row>
    <row r="6429" spans="8:20" x14ac:dyDescent="0.35">
      <c r="H6429">
        <v>869.072</v>
      </c>
      <c r="I6429">
        <v>67.076999999999998</v>
      </c>
      <c r="J6429" t="s">
        <v>144</v>
      </c>
      <c r="K6429" t="s">
        <v>152</v>
      </c>
      <c r="L6429">
        <v>3</v>
      </c>
      <c r="M6429" t="s">
        <v>1039</v>
      </c>
      <c r="N6429">
        <v>3</v>
      </c>
      <c r="O6429">
        <v>13</v>
      </c>
      <c r="P6429">
        <v>16</v>
      </c>
      <c r="Q6429">
        <v>18</v>
      </c>
      <c r="R6429">
        <v>4</v>
      </c>
      <c r="S6429">
        <v>7</v>
      </c>
      <c r="T6429">
        <v>9</v>
      </c>
    </row>
    <row r="6430" spans="8:20" x14ac:dyDescent="0.35">
      <c r="H6430">
        <v>869.07299999999998</v>
      </c>
      <c r="I6430">
        <v>67.078000000000003</v>
      </c>
      <c r="J6430" t="s">
        <v>144</v>
      </c>
      <c r="K6430" t="s">
        <v>1752</v>
      </c>
      <c r="L6430">
        <v>3</v>
      </c>
      <c r="M6430" t="s">
        <v>1758</v>
      </c>
      <c r="N6430">
        <v>3</v>
      </c>
      <c r="O6430">
        <v>18</v>
      </c>
      <c r="P6430">
        <v>21</v>
      </c>
      <c r="Q6430">
        <v>23</v>
      </c>
      <c r="R6430">
        <v>0</v>
      </c>
      <c r="S6430">
        <v>3</v>
      </c>
      <c r="T6430">
        <v>5</v>
      </c>
    </row>
    <row r="6431" spans="8:20" x14ac:dyDescent="0.35">
      <c r="H6431">
        <v>869.07399999999996</v>
      </c>
      <c r="I6431">
        <v>67.078999999999994</v>
      </c>
      <c r="J6431" t="s">
        <v>144</v>
      </c>
      <c r="K6431" t="s">
        <v>153</v>
      </c>
      <c r="L6431">
        <v>3</v>
      </c>
      <c r="M6431" t="s">
        <v>256</v>
      </c>
      <c r="N6431">
        <v>4</v>
      </c>
      <c r="O6431">
        <v>16</v>
      </c>
      <c r="P6431">
        <v>16</v>
      </c>
      <c r="Q6431">
        <v>19</v>
      </c>
      <c r="R6431">
        <v>6</v>
      </c>
      <c r="S6431">
        <v>6</v>
      </c>
      <c r="T6431">
        <v>9</v>
      </c>
    </row>
    <row r="6432" spans="8:20" x14ac:dyDescent="0.35">
      <c r="H6432">
        <v>869.07500000000005</v>
      </c>
      <c r="I6432">
        <v>67.08</v>
      </c>
      <c r="J6432" t="s">
        <v>144</v>
      </c>
      <c r="K6432" t="s">
        <v>1606</v>
      </c>
      <c r="L6432">
        <v>3</v>
      </c>
      <c r="M6432" t="s">
        <v>1300</v>
      </c>
      <c r="N6432">
        <v>4</v>
      </c>
      <c r="O6432">
        <v>13</v>
      </c>
      <c r="P6432">
        <v>13</v>
      </c>
      <c r="Q6432">
        <v>16</v>
      </c>
      <c r="R6432">
        <v>8</v>
      </c>
      <c r="S6432">
        <v>8</v>
      </c>
      <c r="T6432">
        <v>11</v>
      </c>
    </row>
    <row r="6433" spans="8:20" x14ac:dyDescent="0.35">
      <c r="H6433">
        <v>869.07600000000002</v>
      </c>
      <c r="I6433">
        <v>67.081000000000003</v>
      </c>
      <c r="J6433" t="s">
        <v>144</v>
      </c>
      <c r="K6433" t="s">
        <v>154</v>
      </c>
      <c r="L6433">
        <v>3</v>
      </c>
      <c r="M6433" t="s">
        <v>1396</v>
      </c>
      <c r="N6433">
        <v>3</v>
      </c>
      <c r="O6433">
        <v>12</v>
      </c>
      <c r="P6433">
        <v>15</v>
      </c>
      <c r="Q6433">
        <v>17</v>
      </c>
      <c r="R6433">
        <v>8</v>
      </c>
      <c r="S6433">
        <v>11</v>
      </c>
      <c r="T6433">
        <v>13</v>
      </c>
    </row>
    <row r="6434" spans="8:20" x14ac:dyDescent="0.35">
      <c r="H6434">
        <v>869.077</v>
      </c>
      <c r="I6434">
        <v>67.082999999999998</v>
      </c>
      <c r="J6434" t="s">
        <v>144</v>
      </c>
      <c r="K6434" t="s">
        <v>57</v>
      </c>
      <c r="L6434">
        <v>3</v>
      </c>
      <c r="M6434" t="s">
        <v>807</v>
      </c>
      <c r="N6434">
        <v>4</v>
      </c>
      <c r="O6434">
        <v>17</v>
      </c>
      <c r="P6434">
        <v>17</v>
      </c>
      <c r="Q6434">
        <v>20</v>
      </c>
      <c r="R6434">
        <v>6</v>
      </c>
      <c r="S6434">
        <v>6</v>
      </c>
      <c r="T6434">
        <v>9</v>
      </c>
    </row>
    <row r="6435" spans="8:20" x14ac:dyDescent="0.35">
      <c r="H6435">
        <v>869.07799999999997</v>
      </c>
      <c r="I6435">
        <v>67.084000000000003</v>
      </c>
      <c r="J6435" t="s">
        <v>144</v>
      </c>
      <c r="K6435" t="s">
        <v>1666</v>
      </c>
      <c r="L6435">
        <v>3</v>
      </c>
      <c r="M6435" t="s">
        <v>1667</v>
      </c>
      <c r="N6435">
        <v>3</v>
      </c>
      <c r="O6435">
        <v>17</v>
      </c>
      <c r="P6435">
        <v>20</v>
      </c>
      <c r="Q6435">
        <v>22</v>
      </c>
      <c r="R6435">
        <v>0</v>
      </c>
      <c r="S6435">
        <v>3</v>
      </c>
      <c r="T6435">
        <v>5</v>
      </c>
    </row>
    <row r="6436" spans="8:20" x14ac:dyDescent="0.35">
      <c r="H6436">
        <v>869.07899999999995</v>
      </c>
      <c r="I6436">
        <v>67.084999999999994</v>
      </c>
      <c r="J6436" t="s">
        <v>144</v>
      </c>
      <c r="K6436" t="s">
        <v>156</v>
      </c>
      <c r="L6436">
        <v>3</v>
      </c>
      <c r="M6436" t="s">
        <v>1196</v>
      </c>
      <c r="N6436">
        <v>4</v>
      </c>
      <c r="O6436">
        <v>16</v>
      </c>
      <c r="P6436">
        <v>16</v>
      </c>
      <c r="Q6436">
        <v>19</v>
      </c>
      <c r="R6436">
        <v>7</v>
      </c>
      <c r="S6436">
        <v>7</v>
      </c>
      <c r="T6436">
        <v>10</v>
      </c>
    </row>
    <row r="6437" spans="8:20" x14ac:dyDescent="0.35">
      <c r="H6437">
        <v>869.08</v>
      </c>
      <c r="I6437">
        <v>67.087000000000003</v>
      </c>
      <c r="J6437" t="s">
        <v>144</v>
      </c>
      <c r="K6437" t="s">
        <v>157</v>
      </c>
      <c r="L6437">
        <v>3</v>
      </c>
      <c r="M6437" t="s">
        <v>567</v>
      </c>
      <c r="N6437">
        <v>3</v>
      </c>
      <c r="O6437">
        <v>3</v>
      </c>
      <c r="P6437">
        <v>6</v>
      </c>
      <c r="Q6437">
        <v>8</v>
      </c>
      <c r="R6437">
        <v>15</v>
      </c>
      <c r="S6437">
        <v>18</v>
      </c>
      <c r="T6437">
        <v>20</v>
      </c>
    </row>
    <row r="6438" spans="8:20" x14ac:dyDescent="0.35">
      <c r="H6438">
        <v>869.08100000000002</v>
      </c>
      <c r="I6438">
        <v>67.087999999999994</v>
      </c>
      <c r="J6438" t="s">
        <v>144</v>
      </c>
      <c r="K6438" t="s">
        <v>58</v>
      </c>
      <c r="L6438">
        <v>3</v>
      </c>
      <c r="M6438" t="s">
        <v>807</v>
      </c>
      <c r="N6438">
        <v>4</v>
      </c>
      <c r="O6438">
        <v>17</v>
      </c>
      <c r="P6438">
        <v>17</v>
      </c>
      <c r="Q6438">
        <v>20</v>
      </c>
      <c r="R6438">
        <v>6</v>
      </c>
      <c r="S6438">
        <v>6</v>
      </c>
      <c r="T6438">
        <v>9</v>
      </c>
    </row>
    <row r="6439" spans="8:20" x14ac:dyDescent="0.35">
      <c r="H6439">
        <v>869.08199999999999</v>
      </c>
      <c r="I6439">
        <v>67.088999999999999</v>
      </c>
      <c r="J6439" t="s">
        <v>144</v>
      </c>
      <c r="K6439" t="s">
        <v>59</v>
      </c>
      <c r="L6439">
        <v>3</v>
      </c>
      <c r="M6439" t="s">
        <v>1299</v>
      </c>
      <c r="N6439">
        <v>3</v>
      </c>
      <c r="O6439">
        <v>12</v>
      </c>
      <c r="P6439">
        <v>15</v>
      </c>
      <c r="Q6439">
        <v>17</v>
      </c>
      <c r="R6439">
        <v>8</v>
      </c>
      <c r="S6439">
        <v>11</v>
      </c>
      <c r="T6439">
        <v>13</v>
      </c>
    </row>
    <row r="6440" spans="8:20" x14ac:dyDescent="0.35">
      <c r="H6440">
        <v>869.08299999999997</v>
      </c>
      <c r="I6440">
        <v>67.09</v>
      </c>
      <c r="J6440" t="s">
        <v>144</v>
      </c>
      <c r="K6440" t="s">
        <v>158</v>
      </c>
      <c r="L6440">
        <v>3</v>
      </c>
      <c r="M6440" t="s">
        <v>661</v>
      </c>
      <c r="N6440">
        <v>3</v>
      </c>
      <c r="O6440">
        <v>9</v>
      </c>
      <c r="P6440">
        <v>12</v>
      </c>
      <c r="Q6440">
        <v>14</v>
      </c>
      <c r="R6440">
        <v>9</v>
      </c>
      <c r="S6440">
        <v>12</v>
      </c>
      <c r="T6440">
        <v>14</v>
      </c>
    </row>
    <row r="6441" spans="8:20" x14ac:dyDescent="0.35">
      <c r="H6441">
        <v>869.08399999999995</v>
      </c>
      <c r="I6441">
        <v>67.090999999999994</v>
      </c>
      <c r="J6441" t="s">
        <v>144</v>
      </c>
      <c r="K6441" t="s">
        <v>159</v>
      </c>
      <c r="L6441">
        <v>3</v>
      </c>
      <c r="M6441" t="s">
        <v>807</v>
      </c>
      <c r="N6441">
        <v>4</v>
      </c>
      <c r="O6441">
        <v>17</v>
      </c>
      <c r="P6441">
        <v>17</v>
      </c>
      <c r="Q6441">
        <v>20</v>
      </c>
      <c r="R6441">
        <v>6</v>
      </c>
      <c r="S6441">
        <v>6</v>
      </c>
      <c r="T6441">
        <v>9</v>
      </c>
    </row>
    <row r="6442" spans="8:20" x14ac:dyDescent="0.35">
      <c r="H6442">
        <v>869.08500000000004</v>
      </c>
      <c r="I6442">
        <v>67.091999999999999</v>
      </c>
      <c r="J6442" t="s">
        <v>144</v>
      </c>
      <c r="K6442" t="s">
        <v>160</v>
      </c>
      <c r="L6442">
        <v>3</v>
      </c>
      <c r="M6442" t="s">
        <v>1129</v>
      </c>
      <c r="N6442">
        <v>4</v>
      </c>
      <c r="O6442">
        <v>16</v>
      </c>
      <c r="P6442">
        <v>16</v>
      </c>
      <c r="Q6442">
        <v>19</v>
      </c>
      <c r="R6442">
        <v>9</v>
      </c>
      <c r="S6442">
        <v>9</v>
      </c>
      <c r="T6442">
        <v>12</v>
      </c>
    </row>
    <row r="6443" spans="8:20" x14ac:dyDescent="0.35">
      <c r="H6443">
        <v>869.08600000000001</v>
      </c>
      <c r="I6443">
        <v>67.093000000000004</v>
      </c>
      <c r="J6443" t="s">
        <v>144</v>
      </c>
      <c r="K6443" t="s">
        <v>161</v>
      </c>
      <c r="L6443">
        <v>3</v>
      </c>
      <c r="M6443" t="s">
        <v>763</v>
      </c>
      <c r="N6443">
        <v>3</v>
      </c>
      <c r="O6443">
        <v>8</v>
      </c>
      <c r="P6443">
        <v>11</v>
      </c>
      <c r="Q6443">
        <v>13</v>
      </c>
      <c r="R6443">
        <v>9</v>
      </c>
      <c r="S6443">
        <v>12</v>
      </c>
      <c r="T6443">
        <v>14</v>
      </c>
    </row>
    <row r="6444" spans="8:20" x14ac:dyDescent="0.35">
      <c r="H6444">
        <v>869.08699999999999</v>
      </c>
      <c r="I6444">
        <v>67.093999999999994</v>
      </c>
      <c r="J6444" t="s">
        <v>144</v>
      </c>
      <c r="K6444" t="s">
        <v>1374</v>
      </c>
      <c r="L6444">
        <v>3</v>
      </c>
      <c r="M6444" t="s">
        <v>1400</v>
      </c>
      <c r="N6444">
        <v>4</v>
      </c>
      <c r="O6444">
        <v>15</v>
      </c>
      <c r="P6444">
        <v>15</v>
      </c>
      <c r="Q6444">
        <v>18</v>
      </c>
      <c r="R6444">
        <v>10</v>
      </c>
      <c r="S6444">
        <v>10</v>
      </c>
      <c r="T6444">
        <v>13</v>
      </c>
    </row>
    <row r="6445" spans="8:20" x14ac:dyDescent="0.35">
      <c r="H6445">
        <v>869.08799999999997</v>
      </c>
      <c r="I6445">
        <v>67.094999999999999</v>
      </c>
      <c r="J6445" t="s">
        <v>144</v>
      </c>
      <c r="K6445" t="s">
        <v>162</v>
      </c>
      <c r="L6445">
        <v>3</v>
      </c>
      <c r="M6445" t="s">
        <v>1246</v>
      </c>
      <c r="N6445">
        <v>4</v>
      </c>
      <c r="O6445">
        <v>12</v>
      </c>
      <c r="P6445">
        <v>12</v>
      </c>
      <c r="Q6445">
        <v>15</v>
      </c>
      <c r="R6445">
        <v>12</v>
      </c>
      <c r="S6445">
        <v>12</v>
      </c>
      <c r="T6445">
        <v>15</v>
      </c>
    </row>
    <row r="6446" spans="8:20" x14ac:dyDescent="0.35">
      <c r="H6446">
        <v>869.08900000000006</v>
      </c>
      <c r="I6446">
        <v>67.096000000000004</v>
      </c>
      <c r="J6446" t="s">
        <v>144</v>
      </c>
      <c r="K6446" t="s">
        <v>163</v>
      </c>
      <c r="L6446">
        <v>3</v>
      </c>
      <c r="M6446" t="s">
        <v>1129</v>
      </c>
      <c r="N6446">
        <v>4</v>
      </c>
      <c r="O6446">
        <v>16</v>
      </c>
      <c r="P6446">
        <v>16</v>
      </c>
      <c r="Q6446">
        <v>19</v>
      </c>
      <c r="R6446">
        <v>9</v>
      </c>
      <c r="S6446">
        <v>9</v>
      </c>
      <c r="T6446">
        <v>12</v>
      </c>
    </row>
    <row r="6447" spans="8:20" x14ac:dyDescent="0.35">
      <c r="H6447">
        <v>869.09</v>
      </c>
      <c r="I6447">
        <v>67.096999999999994</v>
      </c>
      <c r="J6447" t="s">
        <v>144</v>
      </c>
      <c r="K6447" t="s">
        <v>24</v>
      </c>
      <c r="L6447">
        <v>3</v>
      </c>
      <c r="M6447" t="s">
        <v>559</v>
      </c>
      <c r="N6447">
        <v>3</v>
      </c>
      <c r="O6447">
        <v>6</v>
      </c>
      <c r="P6447">
        <v>9</v>
      </c>
      <c r="Q6447">
        <v>11</v>
      </c>
      <c r="R6447">
        <v>10</v>
      </c>
      <c r="S6447">
        <v>13</v>
      </c>
      <c r="T6447">
        <v>15</v>
      </c>
    </row>
    <row r="6448" spans="8:20" x14ac:dyDescent="0.35">
      <c r="H6448">
        <v>869.09100000000001</v>
      </c>
      <c r="I6448">
        <v>67.097999999999999</v>
      </c>
      <c r="J6448" t="s">
        <v>144</v>
      </c>
      <c r="K6448" t="s">
        <v>1496</v>
      </c>
      <c r="L6448">
        <v>3</v>
      </c>
      <c r="M6448" t="s">
        <v>920</v>
      </c>
      <c r="N6448">
        <v>3</v>
      </c>
      <c r="O6448">
        <v>3</v>
      </c>
      <c r="P6448">
        <v>6</v>
      </c>
      <c r="Q6448">
        <v>8</v>
      </c>
      <c r="R6448">
        <v>15</v>
      </c>
      <c r="S6448">
        <v>18</v>
      </c>
      <c r="T6448">
        <v>20</v>
      </c>
    </row>
    <row r="6449" spans="8:20" x14ac:dyDescent="0.35">
      <c r="H6449">
        <v>869.09199999999998</v>
      </c>
      <c r="I6449">
        <v>67.099000000000004</v>
      </c>
      <c r="J6449" t="s">
        <v>144</v>
      </c>
      <c r="K6449" t="s">
        <v>164</v>
      </c>
      <c r="L6449">
        <v>3</v>
      </c>
      <c r="M6449" t="s">
        <v>1244</v>
      </c>
      <c r="N6449">
        <v>3</v>
      </c>
      <c r="O6449">
        <v>9</v>
      </c>
      <c r="P6449">
        <v>12</v>
      </c>
      <c r="Q6449">
        <v>14</v>
      </c>
      <c r="R6449">
        <v>10</v>
      </c>
      <c r="S6449">
        <v>13</v>
      </c>
      <c r="T6449">
        <v>15</v>
      </c>
    </row>
    <row r="6450" spans="8:20" x14ac:dyDescent="0.35">
      <c r="H6450">
        <v>869.09299999999996</v>
      </c>
      <c r="I6450">
        <v>67.099999999999994</v>
      </c>
      <c r="J6450" t="s">
        <v>144</v>
      </c>
      <c r="K6450" t="s">
        <v>165</v>
      </c>
      <c r="L6450">
        <v>3</v>
      </c>
      <c r="M6450" t="s">
        <v>231</v>
      </c>
      <c r="N6450">
        <v>3</v>
      </c>
      <c r="O6450">
        <v>4</v>
      </c>
      <c r="P6450">
        <v>7</v>
      </c>
      <c r="Q6450">
        <v>9</v>
      </c>
      <c r="R6450">
        <v>11</v>
      </c>
      <c r="S6450">
        <v>14</v>
      </c>
      <c r="T6450">
        <v>16</v>
      </c>
    </row>
    <row r="6451" spans="8:20" x14ac:dyDescent="0.35">
      <c r="H6451">
        <v>869.09400000000005</v>
      </c>
      <c r="I6451">
        <v>67.100999999999999</v>
      </c>
      <c r="J6451" t="s">
        <v>144</v>
      </c>
      <c r="K6451" t="s">
        <v>60</v>
      </c>
      <c r="L6451">
        <v>3</v>
      </c>
      <c r="M6451" t="s">
        <v>807</v>
      </c>
      <c r="N6451">
        <v>4</v>
      </c>
      <c r="O6451">
        <v>17</v>
      </c>
      <c r="P6451">
        <v>17</v>
      </c>
      <c r="Q6451">
        <v>20</v>
      </c>
      <c r="R6451">
        <v>6</v>
      </c>
      <c r="S6451">
        <v>6</v>
      </c>
      <c r="T6451">
        <v>9</v>
      </c>
    </row>
    <row r="6452" spans="8:20" x14ac:dyDescent="0.35">
      <c r="H6452">
        <v>869.09500000000003</v>
      </c>
      <c r="I6452">
        <v>67.102000000000004</v>
      </c>
      <c r="J6452" t="s">
        <v>144</v>
      </c>
      <c r="K6452" t="s">
        <v>29</v>
      </c>
      <c r="L6452">
        <v>3</v>
      </c>
      <c r="M6452" t="s">
        <v>983</v>
      </c>
      <c r="N6452">
        <v>4</v>
      </c>
      <c r="O6452">
        <v>14</v>
      </c>
      <c r="P6452">
        <v>14</v>
      </c>
      <c r="Q6452">
        <v>17</v>
      </c>
      <c r="R6452">
        <v>11</v>
      </c>
      <c r="S6452">
        <v>11</v>
      </c>
      <c r="T6452">
        <v>14</v>
      </c>
    </row>
    <row r="6453" spans="8:20" x14ac:dyDescent="0.35">
      <c r="H6453">
        <v>869.096</v>
      </c>
      <c r="I6453">
        <v>67.102999999999994</v>
      </c>
      <c r="J6453" t="s">
        <v>144</v>
      </c>
      <c r="K6453" t="s">
        <v>166</v>
      </c>
      <c r="L6453">
        <v>3</v>
      </c>
      <c r="M6453" t="s">
        <v>467</v>
      </c>
      <c r="N6453">
        <v>4</v>
      </c>
      <c r="O6453">
        <v>14</v>
      </c>
      <c r="P6453">
        <v>14</v>
      </c>
      <c r="Q6453">
        <v>17</v>
      </c>
      <c r="R6453">
        <v>9</v>
      </c>
      <c r="S6453">
        <v>9</v>
      </c>
      <c r="T6453">
        <v>12</v>
      </c>
    </row>
    <row r="6454" spans="8:20" x14ac:dyDescent="0.35">
      <c r="H6454">
        <v>869.09699999999998</v>
      </c>
      <c r="I6454">
        <v>67.103999999999999</v>
      </c>
      <c r="J6454" t="s">
        <v>144</v>
      </c>
      <c r="K6454" t="s">
        <v>167</v>
      </c>
      <c r="L6454">
        <v>3</v>
      </c>
      <c r="M6454" t="s">
        <v>1140</v>
      </c>
      <c r="N6454">
        <v>4</v>
      </c>
      <c r="O6454">
        <v>7</v>
      </c>
      <c r="P6454">
        <v>7</v>
      </c>
      <c r="Q6454">
        <v>10</v>
      </c>
      <c r="R6454">
        <v>17</v>
      </c>
      <c r="S6454">
        <v>17</v>
      </c>
      <c r="T6454">
        <v>20</v>
      </c>
    </row>
    <row r="6455" spans="8:20" x14ac:dyDescent="0.35">
      <c r="H6455">
        <v>869.09799999999996</v>
      </c>
      <c r="I6455">
        <v>67.105000000000004</v>
      </c>
      <c r="J6455" t="s">
        <v>144</v>
      </c>
      <c r="K6455" t="s">
        <v>1722</v>
      </c>
      <c r="L6455">
        <v>3</v>
      </c>
      <c r="M6455" t="s">
        <v>1734</v>
      </c>
      <c r="N6455">
        <v>3</v>
      </c>
      <c r="O6455">
        <v>15</v>
      </c>
      <c r="P6455">
        <v>18</v>
      </c>
      <c r="Q6455">
        <v>20</v>
      </c>
      <c r="R6455">
        <v>3</v>
      </c>
      <c r="S6455">
        <v>6</v>
      </c>
      <c r="T6455">
        <v>8</v>
      </c>
    </row>
    <row r="6456" spans="8:20" x14ac:dyDescent="0.35">
      <c r="H6456">
        <v>869.09900000000005</v>
      </c>
      <c r="I6456">
        <v>67.105999999999995</v>
      </c>
      <c r="J6456" t="s">
        <v>144</v>
      </c>
      <c r="K6456" t="s">
        <v>1706</v>
      </c>
      <c r="L6456">
        <v>3</v>
      </c>
      <c r="M6456" t="s">
        <v>1708</v>
      </c>
      <c r="N6456">
        <v>3</v>
      </c>
      <c r="O6456">
        <v>18</v>
      </c>
      <c r="P6456">
        <v>21</v>
      </c>
      <c r="Q6456">
        <v>23</v>
      </c>
      <c r="R6456">
        <v>2</v>
      </c>
      <c r="S6456">
        <v>5</v>
      </c>
      <c r="T6456">
        <v>7</v>
      </c>
    </row>
    <row r="6457" spans="8:20" x14ac:dyDescent="0.35">
      <c r="H6457">
        <v>869.1</v>
      </c>
      <c r="I6457">
        <v>67.106999999999999</v>
      </c>
      <c r="J6457" t="s">
        <v>144</v>
      </c>
      <c r="K6457" t="s">
        <v>168</v>
      </c>
      <c r="L6457">
        <v>3</v>
      </c>
      <c r="M6457" t="s">
        <v>1042</v>
      </c>
      <c r="N6457">
        <v>3</v>
      </c>
      <c r="O6457">
        <v>10</v>
      </c>
      <c r="P6457">
        <v>13</v>
      </c>
      <c r="Q6457">
        <v>15</v>
      </c>
      <c r="R6457">
        <v>8</v>
      </c>
      <c r="S6457">
        <v>11</v>
      </c>
      <c r="T6457">
        <v>13</v>
      </c>
    </row>
    <row r="6458" spans="8:20" x14ac:dyDescent="0.35">
      <c r="H6458">
        <v>869.101</v>
      </c>
      <c r="I6458">
        <v>67.108000000000004</v>
      </c>
      <c r="J6458" t="s">
        <v>144</v>
      </c>
      <c r="K6458" t="s">
        <v>1651</v>
      </c>
      <c r="L6458">
        <v>3</v>
      </c>
      <c r="M6458" t="s">
        <v>1660</v>
      </c>
      <c r="N6458">
        <v>3</v>
      </c>
      <c r="O6458">
        <v>2</v>
      </c>
      <c r="P6458">
        <v>5</v>
      </c>
      <c r="Q6458">
        <v>7</v>
      </c>
      <c r="R6458">
        <v>15</v>
      </c>
      <c r="S6458">
        <v>18</v>
      </c>
      <c r="T6458">
        <v>20</v>
      </c>
    </row>
    <row r="6459" spans="8:20" x14ac:dyDescent="0.35">
      <c r="H6459">
        <v>869.10199999999998</v>
      </c>
      <c r="I6459">
        <v>67.108999999999995</v>
      </c>
      <c r="J6459" t="s">
        <v>144</v>
      </c>
      <c r="K6459" t="s">
        <v>61</v>
      </c>
      <c r="L6459">
        <v>3</v>
      </c>
      <c r="M6459" t="s">
        <v>1171</v>
      </c>
      <c r="N6459">
        <v>4</v>
      </c>
      <c r="O6459">
        <v>13</v>
      </c>
      <c r="P6459">
        <v>13</v>
      </c>
      <c r="Q6459">
        <v>16</v>
      </c>
      <c r="R6459">
        <v>12</v>
      </c>
      <c r="S6459">
        <v>12</v>
      </c>
      <c r="T6459">
        <v>15</v>
      </c>
    </row>
    <row r="6460" spans="8:20" x14ac:dyDescent="0.35">
      <c r="H6460">
        <v>869.10299999999995</v>
      </c>
      <c r="I6460">
        <v>67.11</v>
      </c>
      <c r="J6460" t="s">
        <v>144</v>
      </c>
      <c r="K6460" t="s">
        <v>38</v>
      </c>
      <c r="L6460">
        <v>3</v>
      </c>
      <c r="M6460" t="s">
        <v>1300</v>
      </c>
      <c r="N6460">
        <v>4</v>
      </c>
      <c r="O6460">
        <v>13</v>
      </c>
      <c r="P6460">
        <v>13</v>
      </c>
      <c r="Q6460">
        <v>16</v>
      </c>
      <c r="R6460">
        <v>8</v>
      </c>
      <c r="S6460">
        <v>8</v>
      </c>
      <c r="T6460">
        <v>11</v>
      </c>
    </row>
    <row r="6461" spans="8:20" x14ac:dyDescent="0.35">
      <c r="H6461">
        <v>869.10400000000004</v>
      </c>
      <c r="I6461">
        <v>67.111000000000004</v>
      </c>
      <c r="J6461" t="s">
        <v>144</v>
      </c>
      <c r="K6461" t="s">
        <v>169</v>
      </c>
      <c r="L6461">
        <v>3</v>
      </c>
      <c r="M6461" t="s">
        <v>473</v>
      </c>
      <c r="N6461">
        <v>4</v>
      </c>
      <c r="O6461">
        <v>13</v>
      </c>
      <c r="P6461">
        <v>13</v>
      </c>
      <c r="Q6461">
        <v>16</v>
      </c>
      <c r="R6461">
        <v>9</v>
      </c>
      <c r="S6461">
        <v>9</v>
      </c>
      <c r="T6461">
        <v>12</v>
      </c>
    </row>
    <row r="6462" spans="8:20" x14ac:dyDescent="0.35">
      <c r="H6462">
        <v>869.10500000000002</v>
      </c>
      <c r="I6462">
        <v>67.111999999999995</v>
      </c>
      <c r="J6462" t="s">
        <v>144</v>
      </c>
      <c r="K6462" t="s">
        <v>39</v>
      </c>
      <c r="L6462">
        <v>3</v>
      </c>
      <c r="M6462" t="s">
        <v>1039</v>
      </c>
      <c r="N6462">
        <v>3</v>
      </c>
      <c r="O6462">
        <v>13</v>
      </c>
      <c r="P6462">
        <v>16</v>
      </c>
      <c r="Q6462">
        <v>18</v>
      </c>
      <c r="R6462">
        <v>4</v>
      </c>
      <c r="S6462">
        <v>7</v>
      </c>
      <c r="T6462">
        <v>9</v>
      </c>
    </row>
    <row r="6463" spans="8:20" x14ac:dyDescent="0.35">
      <c r="H6463">
        <v>869.10599999999999</v>
      </c>
      <c r="I6463">
        <v>67.113</v>
      </c>
      <c r="J6463" t="s">
        <v>144</v>
      </c>
      <c r="K6463" t="s">
        <v>170</v>
      </c>
      <c r="L6463">
        <v>3</v>
      </c>
      <c r="M6463" t="s">
        <v>1246</v>
      </c>
      <c r="N6463">
        <v>4</v>
      </c>
      <c r="O6463">
        <v>12</v>
      </c>
      <c r="P6463">
        <v>12</v>
      </c>
      <c r="Q6463">
        <v>15</v>
      </c>
      <c r="R6463">
        <v>12</v>
      </c>
      <c r="S6463">
        <v>12</v>
      </c>
      <c r="T6463">
        <v>15</v>
      </c>
    </row>
    <row r="6464" spans="8:20" x14ac:dyDescent="0.35">
      <c r="H6464">
        <v>869.10699999999997</v>
      </c>
      <c r="I6464">
        <v>67.114000000000004</v>
      </c>
      <c r="J6464" t="s">
        <v>144</v>
      </c>
      <c r="K6464" t="s">
        <v>25</v>
      </c>
      <c r="L6464">
        <v>3</v>
      </c>
      <c r="M6464" t="s">
        <v>1394</v>
      </c>
      <c r="N6464">
        <v>4</v>
      </c>
      <c r="O6464">
        <v>18</v>
      </c>
      <c r="P6464">
        <v>18</v>
      </c>
      <c r="Q6464">
        <v>21</v>
      </c>
      <c r="R6464">
        <v>6</v>
      </c>
      <c r="S6464">
        <v>6</v>
      </c>
      <c r="T6464">
        <v>9</v>
      </c>
    </row>
    <row r="6465" spans="8:20" x14ac:dyDescent="0.35">
      <c r="H6465">
        <v>869.10799999999995</v>
      </c>
      <c r="I6465">
        <v>67.114999999999995</v>
      </c>
      <c r="J6465" t="s">
        <v>144</v>
      </c>
      <c r="K6465" t="s">
        <v>171</v>
      </c>
      <c r="L6465">
        <v>3</v>
      </c>
      <c r="M6465" t="s">
        <v>1299</v>
      </c>
      <c r="N6465">
        <v>3</v>
      </c>
      <c r="O6465">
        <v>12</v>
      </c>
      <c r="P6465">
        <v>15</v>
      </c>
      <c r="Q6465">
        <v>17</v>
      </c>
      <c r="R6465">
        <v>8</v>
      </c>
      <c r="S6465">
        <v>11</v>
      </c>
      <c r="T6465">
        <v>13</v>
      </c>
    </row>
    <row r="6466" spans="8:20" x14ac:dyDescent="0.35">
      <c r="H6466">
        <v>869.10900000000004</v>
      </c>
      <c r="I6466">
        <v>67.116</v>
      </c>
      <c r="J6466" t="s">
        <v>144</v>
      </c>
      <c r="K6466" t="s">
        <v>62</v>
      </c>
      <c r="L6466">
        <v>3</v>
      </c>
      <c r="M6466" t="s">
        <v>741</v>
      </c>
      <c r="N6466">
        <v>1</v>
      </c>
      <c r="O6466">
        <v>8</v>
      </c>
      <c r="P6466">
        <v>15</v>
      </c>
      <c r="Q6466">
        <v>17</v>
      </c>
      <c r="R6466">
        <v>0</v>
      </c>
      <c r="S6466">
        <v>7</v>
      </c>
      <c r="T6466">
        <v>9</v>
      </c>
    </row>
    <row r="6467" spans="8:20" x14ac:dyDescent="0.35">
      <c r="H6467">
        <v>869.11</v>
      </c>
      <c r="I6467">
        <v>67.117000000000004</v>
      </c>
      <c r="J6467" t="s">
        <v>144</v>
      </c>
      <c r="K6467" t="s">
        <v>63</v>
      </c>
      <c r="L6467">
        <v>3</v>
      </c>
      <c r="M6467" t="s">
        <v>293</v>
      </c>
      <c r="N6467">
        <v>3</v>
      </c>
      <c r="O6467">
        <v>10</v>
      </c>
      <c r="P6467">
        <v>13</v>
      </c>
      <c r="Q6467">
        <v>15</v>
      </c>
      <c r="R6467">
        <v>7</v>
      </c>
      <c r="S6467">
        <v>10</v>
      </c>
      <c r="T6467">
        <v>12</v>
      </c>
    </row>
    <row r="6468" spans="8:20" x14ac:dyDescent="0.35">
      <c r="H6468">
        <v>869.11099999999999</v>
      </c>
      <c r="I6468">
        <v>67.117999999999995</v>
      </c>
      <c r="J6468" t="s">
        <v>144</v>
      </c>
      <c r="K6468" t="s">
        <v>172</v>
      </c>
      <c r="L6468">
        <v>3</v>
      </c>
      <c r="M6468" t="s">
        <v>232</v>
      </c>
      <c r="N6468">
        <v>3</v>
      </c>
      <c r="O6468">
        <v>12</v>
      </c>
      <c r="P6468">
        <v>15</v>
      </c>
      <c r="Q6468">
        <v>17</v>
      </c>
      <c r="R6468">
        <v>8</v>
      </c>
      <c r="S6468">
        <v>11</v>
      </c>
      <c r="T6468">
        <v>13</v>
      </c>
    </row>
    <row r="6469" spans="8:20" x14ac:dyDescent="0.35">
      <c r="H6469">
        <v>869.11199999999997</v>
      </c>
      <c r="I6469">
        <v>67.119</v>
      </c>
      <c r="J6469" t="s">
        <v>144</v>
      </c>
      <c r="K6469" t="s">
        <v>173</v>
      </c>
      <c r="L6469">
        <v>3</v>
      </c>
      <c r="M6469" t="s">
        <v>360</v>
      </c>
      <c r="N6469">
        <v>4</v>
      </c>
      <c r="O6469">
        <v>19</v>
      </c>
      <c r="P6469">
        <v>19</v>
      </c>
      <c r="Q6469">
        <v>22</v>
      </c>
      <c r="R6469">
        <v>6</v>
      </c>
      <c r="S6469">
        <v>6</v>
      </c>
      <c r="T6469">
        <v>9</v>
      </c>
    </row>
    <row r="6470" spans="8:20" x14ac:dyDescent="0.35">
      <c r="H6470">
        <v>869.11300000000006</v>
      </c>
      <c r="I6470">
        <v>67.12</v>
      </c>
      <c r="J6470" t="s">
        <v>144</v>
      </c>
      <c r="K6470" t="s">
        <v>64</v>
      </c>
      <c r="L6470">
        <v>3</v>
      </c>
      <c r="M6470" t="s">
        <v>258</v>
      </c>
      <c r="N6470">
        <v>3</v>
      </c>
      <c r="O6470">
        <v>10</v>
      </c>
      <c r="P6470">
        <v>13</v>
      </c>
      <c r="Q6470">
        <v>15</v>
      </c>
      <c r="R6470">
        <v>7</v>
      </c>
      <c r="S6470">
        <v>10</v>
      </c>
      <c r="T6470">
        <v>12</v>
      </c>
    </row>
    <row r="6471" spans="8:20" x14ac:dyDescent="0.35">
      <c r="H6471">
        <v>869.11400000000003</v>
      </c>
      <c r="I6471">
        <v>67.122</v>
      </c>
      <c r="J6471" t="s">
        <v>144</v>
      </c>
      <c r="K6471" t="s">
        <v>175</v>
      </c>
      <c r="L6471">
        <v>3</v>
      </c>
      <c r="M6471" t="s">
        <v>1301</v>
      </c>
      <c r="N6471">
        <v>3</v>
      </c>
      <c r="O6471">
        <v>11</v>
      </c>
      <c r="P6471">
        <v>14</v>
      </c>
      <c r="Q6471">
        <v>16</v>
      </c>
      <c r="R6471">
        <v>8</v>
      </c>
      <c r="S6471">
        <v>11</v>
      </c>
      <c r="T6471">
        <v>13</v>
      </c>
    </row>
    <row r="6472" spans="8:20" x14ac:dyDescent="0.35">
      <c r="H6472">
        <v>869.11500000000001</v>
      </c>
      <c r="I6472">
        <v>67.123000000000005</v>
      </c>
      <c r="J6472" t="s">
        <v>144</v>
      </c>
      <c r="K6472" t="s">
        <v>65</v>
      </c>
      <c r="L6472">
        <v>3</v>
      </c>
      <c r="M6472" t="s">
        <v>467</v>
      </c>
      <c r="N6472">
        <v>4</v>
      </c>
      <c r="O6472">
        <v>14</v>
      </c>
      <c r="P6472">
        <v>14</v>
      </c>
      <c r="Q6472">
        <v>17</v>
      </c>
      <c r="R6472">
        <v>9</v>
      </c>
      <c r="S6472">
        <v>9</v>
      </c>
      <c r="T6472">
        <v>12</v>
      </c>
    </row>
    <row r="6473" spans="8:20" x14ac:dyDescent="0.35">
      <c r="H6473">
        <v>869.11599999999999</v>
      </c>
      <c r="I6473">
        <v>67.123999999999995</v>
      </c>
      <c r="J6473" t="s">
        <v>144</v>
      </c>
      <c r="K6473" t="s">
        <v>176</v>
      </c>
      <c r="L6473">
        <v>3</v>
      </c>
      <c r="M6473" t="s">
        <v>902</v>
      </c>
      <c r="N6473">
        <v>3</v>
      </c>
      <c r="O6473">
        <v>11</v>
      </c>
      <c r="P6473">
        <v>14</v>
      </c>
      <c r="Q6473">
        <v>16</v>
      </c>
      <c r="R6473">
        <v>6</v>
      </c>
      <c r="S6473">
        <v>9</v>
      </c>
      <c r="T6473">
        <v>11</v>
      </c>
    </row>
    <row r="6474" spans="8:20" x14ac:dyDescent="0.35">
      <c r="H6474">
        <v>869.11699999999996</v>
      </c>
      <c r="I6474">
        <v>67.125</v>
      </c>
      <c r="J6474" t="s">
        <v>144</v>
      </c>
      <c r="K6474" t="s">
        <v>1737</v>
      </c>
      <c r="L6474">
        <v>3</v>
      </c>
      <c r="M6474" t="s">
        <v>1751</v>
      </c>
      <c r="N6474">
        <v>4</v>
      </c>
      <c r="O6474">
        <v>19</v>
      </c>
      <c r="P6474">
        <v>19</v>
      </c>
      <c r="Q6474">
        <v>22</v>
      </c>
      <c r="R6474">
        <v>4</v>
      </c>
      <c r="S6474">
        <v>4</v>
      </c>
      <c r="T6474">
        <v>7</v>
      </c>
    </row>
    <row r="6475" spans="8:20" x14ac:dyDescent="0.35">
      <c r="H6475">
        <v>869.11800000000005</v>
      </c>
      <c r="I6475">
        <v>67.126000000000005</v>
      </c>
      <c r="J6475" t="s">
        <v>144</v>
      </c>
      <c r="K6475" t="s">
        <v>106</v>
      </c>
      <c r="L6475">
        <v>3</v>
      </c>
      <c r="M6475" t="s">
        <v>1023</v>
      </c>
      <c r="N6475">
        <v>4</v>
      </c>
      <c r="O6475">
        <v>12</v>
      </c>
      <c r="P6475">
        <v>12</v>
      </c>
      <c r="Q6475">
        <v>15</v>
      </c>
      <c r="R6475">
        <v>9</v>
      </c>
      <c r="S6475">
        <v>9</v>
      </c>
      <c r="T6475">
        <v>12</v>
      </c>
    </row>
    <row r="6476" spans="8:20" x14ac:dyDescent="0.35">
      <c r="H6476">
        <v>869.11900000000003</v>
      </c>
      <c r="I6476">
        <v>67.126999999999995</v>
      </c>
      <c r="J6476" t="s">
        <v>144</v>
      </c>
      <c r="K6476" t="s">
        <v>40</v>
      </c>
      <c r="L6476">
        <v>3</v>
      </c>
      <c r="M6476" t="s">
        <v>256</v>
      </c>
      <c r="N6476">
        <v>4</v>
      </c>
      <c r="O6476">
        <v>16</v>
      </c>
      <c r="P6476">
        <v>16</v>
      </c>
      <c r="Q6476">
        <v>19</v>
      </c>
      <c r="R6476">
        <v>6</v>
      </c>
      <c r="S6476">
        <v>6</v>
      </c>
      <c r="T6476">
        <v>9</v>
      </c>
    </row>
    <row r="6477" spans="8:20" x14ac:dyDescent="0.35">
      <c r="H6477">
        <v>869.12</v>
      </c>
      <c r="I6477">
        <v>67.128</v>
      </c>
      <c r="J6477" t="s">
        <v>144</v>
      </c>
      <c r="K6477" t="s">
        <v>177</v>
      </c>
      <c r="L6477">
        <v>3</v>
      </c>
      <c r="M6477" t="s">
        <v>1184</v>
      </c>
      <c r="N6477">
        <v>2</v>
      </c>
      <c r="O6477">
        <v>5</v>
      </c>
      <c r="P6477">
        <v>10</v>
      </c>
      <c r="Q6477">
        <v>12</v>
      </c>
      <c r="R6477">
        <v>5</v>
      </c>
      <c r="S6477">
        <v>10</v>
      </c>
      <c r="T6477">
        <v>12</v>
      </c>
    </row>
    <row r="6478" spans="8:20" x14ac:dyDescent="0.35">
      <c r="H6478">
        <v>869.12099999999998</v>
      </c>
      <c r="I6478">
        <v>67.129000000000005</v>
      </c>
      <c r="J6478" t="s">
        <v>144</v>
      </c>
      <c r="K6478" t="s">
        <v>66</v>
      </c>
      <c r="L6478">
        <v>3</v>
      </c>
      <c r="M6478" t="s">
        <v>1301</v>
      </c>
      <c r="N6478">
        <v>3</v>
      </c>
      <c r="O6478">
        <v>11</v>
      </c>
      <c r="P6478">
        <v>14</v>
      </c>
      <c r="Q6478">
        <v>16</v>
      </c>
      <c r="R6478">
        <v>8</v>
      </c>
      <c r="S6478">
        <v>11</v>
      </c>
      <c r="T6478">
        <v>13</v>
      </c>
    </row>
    <row r="6479" spans="8:20" x14ac:dyDescent="0.35">
      <c r="H6479">
        <v>869.12199999999996</v>
      </c>
      <c r="I6479">
        <v>67.13</v>
      </c>
      <c r="J6479" t="s">
        <v>144</v>
      </c>
      <c r="K6479" t="s">
        <v>67</v>
      </c>
      <c r="L6479">
        <v>3</v>
      </c>
      <c r="M6479" t="s">
        <v>1610</v>
      </c>
      <c r="N6479">
        <v>4</v>
      </c>
      <c r="O6479">
        <v>18</v>
      </c>
      <c r="P6479">
        <v>18</v>
      </c>
      <c r="Q6479">
        <v>21</v>
      </c>
      <c r="R6479">
        <v>5</v>
      </c>
      <c r="S6479">
        <v>5</v>
      </c>
      <c r="T6479">
        <v>8</v>
      </c>
    </row>
    <row r="6480" spans="8:20" x14ac:dyDescent="0.35">
      <c r="H6480">
        <v>869.12300000000005</v>
      </c>
      <c r="I6480">
        <v>67.131</v>
      </c>
      <c r="J6480" t="s">
        <v>144</v>
      </c>
      <c r="K6480" t="s">
        <v>178</v>
      </c>
      <c r="L6480">
        <v>3</v>
      </c>
      <c r="M6480" t="s">
        <v>1042</v>
      </c>
      <c r="N6480">
        <v>3</v>
      </c>
      <c r="O6480">
        <v>10</v>
      </c>
      <c r="P6480">
        <v>13</v>
      </c>
      <c r="Q6480">
        <v>15</v>
      </c>
      <c r="R6480">
        <v>8</v>
      </c>
      <c r="S6480">
        <v>11</v>
      </c>
      <c r="T6480">
        <v>13</v>
      </c>
    </row>
    <row r="6481" spans="8:20" x14ac:dyDescent="0.35">
      <c r="H6481">
        <v>869.12400000000002</v>
      </c>
      <c r="I6481">
        <v>67.132000000000005</v>
      </c>
      <c r="J6481" t="s">
        <v>144</v>
      </c>
      <c r="K6481" t="s">
        <v>179</v>
      </c>
      <c r="L6481">
        <v>3</v>
      </c>
      <c r="M6481" t="s">
        <v>1039</v>
      </c>
      <c r="N6481">
        <v>3</v>
      </c>
      <c r="O6481">
        <v>13</v>
      </c>
      <c r="P6481">
        <v>16</v>
      </c>
      <c r="Q6481">
        <v>18</v>
      </c>
      <c r="R6481">
        <v>4</v>
      </c>
      <c r="S6481">
        <v>7</v>
      </c>
      <c r="T6481">
        <v>9</v>
      </c>
    </row>
    <row r="6482" spans="8:20" x14ac:dyDescent="0.35">
      <c r="H6482">
        <v>869.125</v>
      </c>
      <c r="I6482">
        <v>67.132999999999996</v>
      </c>
      <c r="J6482" t="s">
        <v>144</v>
      </c>
      <c r="K6482" t="s">
        <v>68</v>
      </c>
      <c r="L6482">
        <v>3</v>
      </c>
      <c r="M6482" t="s">
        <v>448</v>
      </c>
      <c r="N6482">
        <v>2</v>
      </c>
      <c r="O6482">
        <v>5</v>
      </c>
      <c r="P6482">
        <v>10</v>
      </c>
      <c r="Q6482">
        <v>12</v>
      </c>
      <c r="R6482">
        <v>8</v>
      </c>
      <c r="S6482">
        <v>13</v>
      </c>
      <c r="T6482">
        <v>15</v>
      </c>
    </row>
    <row r="6483" spans="8:20" x14ac:dyDescent="0.35">
      <c r="H6483">
        <v>869.12599999999998</v>
      </c>
      <c r="I6483">
        <v>67.134</v>
      </c>
      <c r="J6483" t="s">
        <v>144</v>
      </c>
      <c r="K6483" t="s">
        <v>26</v>
      </c>
      <c r="L6483">
        <v>3</v>
      </c>
      <c r="M6483" t="s">
        <v>544</v>
      </c>
      <c r="N6483">
        <v>4</v>
      </c>
      <c r="O6483">
        <v>12</v>
      </c>
      <c r="P6483">
        <v>12</v>
      </c>
      <c r="Q6483">
        <v>15</v>
      </c>
      <c r="R6483">
        <v>10</v>
      </c>
      <c r="S6483">
        <v>10</v>
      </c>
      <c r="T6483">
        <v>13</v>
      </c>
    </row>
    <row r="6484" spans="8:20" x14ac:dyDescent="0.35">
      <c r="H6484">
        <v>869.12699999999995</v>
      </c>
      <c r="I6484">
        <v>67.135000000000005</v>
      </c>
      <c r="J6484" t="s">
        <v>144</v>
      </c>
      <c r="K6484" t="s">
        <v>69</v>
      </c>
      <c r="L6484">
        <v>3</v>
      </c>
      <c r="M6484" t="s">
        <v>284</v>
      </c>
      <c r="N6484">
        <v>3</v>
      </c>
      <c r="O6484">
        <v>10</v>
      </c>
      <c r="P6484">
        <v>13</v>
      </c>
      <c r="Q6484">
        <v>15</v>
      </c>
      <c r="R6484">
        <v>7</v>
      </c>
      <c r="S6484">
        <v>10</v>
      </c>
      <c r="T6484">
        <v>12</v>
      </c>
    </row>
    <row r="6485" spans="8:20" x14ac:dyDescent="0.35">
      <c r="H6485">
        <v>869.12800000000004</v>
      </c>
      <c r="I6485">
        <v>67.135999999999996</v>
      </c>
      <c r="J6485" t="s">
        <v>144</v>
      </c>
      <c r="K6485" t="s">
        <v>1531</v>
      </c>
      <c r="L6485">
        <v>3</v>
      </c>
      <c r="M6485" t="s">
        <v>890</v>
      </c>
      <c r="N6485">
        <v>4</v>
      </c>
      <c r="O6485">
        <v>14</v>
      </c>
      <c r="P6485">
        <v>14</v>
      </c>
      <c r="Q6485">
        <v>17</v>
      </c>
      <c r="R6485">
        <v>9</v>
      </c>
      <c r="S6485">
        <v>9</v>
      </c>
      <c r="T6485">
        <v>12</v>
      </c>
    </row>
    <row r="6486" spans="8:20" x14ac:dyDescent="0.35">
      <c r="H6486">
        <v>869.12900000000002</v>
      </c>
      <c r="I6486">
        <v>67.137</v>
      </c>
      <c r="J6486" t="s">
        <v>144</v>
      </c>
      <c r="K6486" t="s">
        <v>41</v>
      </c>
      <c r="L6486">
        <v>3</v>
      </c>
      <c r="M6486" t="s">
        <v>1218</v>
      </c>
      <c r="N6486">
        <v>4</v>
      </c>
      <c r="O6486">
        <v>16</v>
      </c>
      <c r="P6486">
        <v>16</v>
      </c>
      <c r="Q6486">
        <v>19</v>
      </c>
      <c r="R6486">
        <v>8</v>
      </c>
      <c r="S6486">
        <v>8</v>
      </c>
      <c r="T6486">
        <v>11</v>
      </c>
    </row>
    <row r="6487" spans="8:20" x14ac:dyDescent="0.35">
      <c r="H6487">
        <v>869.13</v>
      </c>
      <c r="I6487">
        <v>67.138000000000005</v>
      </c>
      <c r="J6487" t="s">
        <v>144</v>
      </c>
      <c r="K6487" t="s">
        <v>180</v>
      </c>
      <c r="L6487">
        <v>3</v>
      </c>
      <c r="M6487" t="s">
        <v>1249</v>
      </c>
      <c r="N6487">
        <v>4</v>
      </c>
      <c r="O6487">
        <v>12</v>
      </c>
      <c r="P6487">
        <v>12</v>
      </c>
      <c r="Q6487">
        <v>15</v>
      </c>
      <c r="R6487">
        <v>12</v>
      </c>
      <c r="S6487">
        <v>12</v>
      </c>
      <c r="T6487">
        <v>15</v>
      </c>
    </row>
    <row r="6488" spans="8:20" x14ac:dyDescent="0.35">
      <c r="H6488">
        <v>869.13099999999997</v>
      </c>
      <c r="I6488">
        <v>67.138999999999996</v>
      </c>
      <c r="J6488" t="s">
        <v>144</v>
      </c>
      <c r="K6488" t="s">
        <v>70</v>
      </c>
      <c r="L6488">
        <v>3</v>
      </c>
      <c r="M6488" t="s">
        <v>448</v>
      </c>
      <c r="N6488">
        <v>2</v>
      </c>
      <c r="O6488">
        <v>5</v>
      </c>
      <c r="P6488">
        <v>10</v>
      </c>
      <c r="Q6488">
        <v>12</v>
      </c>
      <c r="R6488">
        <v>8</v>
      </c>
      <c r="S6488">
        <v>13</v>
      </c>
      <c r="T6488">
        <v>15</v>
      </c>
    </row>
    <row r="6489" spans="8:20" x14ac:dyDescent="0.35">
      <c r="H6489">
        <v>881.06500000000005</v>
      </c>
      <c r="I6489">
        <v>68.069000000000003</v>
      </c>
      <c r="J6489" t="s">
        <v>56</v>
      </c>
      <c r="K6489" t="s">
        <v>145</v>
      </c>
      <c r="L6489">
        <v>3</v>
      </c>
      <c r="M6489" t="s">
        <v>1159</v>
      </c>
      <c r="N6489">
        <v>3</v>
      </c>
      <c r="O6489">
        <v>0</v>
      </c>
      <c r="P6489">
        <v>3</v>
      </c>
      <c r="Q6489">
        <v>5</v>
      </c>
      <c r="R6489">
        <v>15</v>
      </c>
      <c r="S6489">
        <v>18</v>
      </c>
      <c r="T6489">
        <v>20</v>
      </c>
    </row>
    <row r="6490" spans="8:20" x14ac:dyDescent="0.35">
      <c r="H6490">
        <v>881.06600000000003</v>
      </c>
      <c r="I6490">
        <v>68.069999999999993</v>
      </c>
      <c r="J6490" t="s">
        <v>56</v>
      </c>
      <c r="K6490" t="s">
        <v>146</v>
      </c>
      <c r="L6490">
        <v>3</v>
      </c>
      <c r="M6490" t="s">
        <v>606</v>
      </c>
      <c r="N6490">
        <v>4</v>
      </c>
      <c r="O6490">
        <v>18</v>
      </c>
      <c r="P6490">
        <v>18</v>
      </c>
      <c r="Q6490">
        <v>21</v>
      </c>
      <c r="R6490">
        <v>6</v>
      </c>
      <c r="S6490">
        <v>6</v>
      </c>
      <c r="T6490">
        <v>9</v>
      </c>
    </row>
    <row r="6491" spans="8:20" x14ac:dyDescent="0.35">
      <c r="H6491">
        <v>881.06700000000001</v>
      </c>
      <c r="I6491">
        <v>68.070999999999998</v>
      </c>
      <c r="J6491" t="s">
        <v>56</v>
      </c>
      <c r="K6491" t="s">
        <v>147</v>
      </c>
      <c r="L6491">
        <v>3</v>
      </c>
      <c r="M6491" t="s">
        <v>1302</v>
      </c>
      <c r="N6491">
        <v>4</v>
      </c>
      <c r="O6491">
        <v>10</v>
      </c>
      <c r="P6491">
        <v>10</v>
      </c>
      <c r="Q6491">
        <v>13</v>
      </c>
      <c r="R6491">
        <v>13</v>
      </c>
      <c r="S6491">
        <v>13</v>
      </c>
      <c r="T6491">
        <v>16</v>
      </c>
    </row>
    <row r="6492" spans="8:20" x14ac:dyDescent="0.35">
      <c r="H6492">
        <v>881.06799999999998</v>
      </c>
      <c r="I6492">
        <v>68.072000000000003</v>
      </c>
      <c r="J6492" t="s">
        <v>56</v>
      </c>
      <c r="K6492" t="s">
        <v>28</v>
      </c>
      <c r="L6492">
        <v>3</v>
      </c>
      <c r="M6492" t="s">
        <v>1118</v>
      </c>
      <c r="N6492">
        <v>4</v>
      </c>
      <c r="O6492">
        <v>15</v>
      </c>
      <c r="P6492">
        <v>15</v>
      </c>
      <c r="Q6492">
        <v>18</v>
      </c>
      <c r="R6492">
        <v>10</v>
      </c>
      <c r="S6492">
        <v>10</v>
      </c>
      <c r="T6492">
        <v>13</v>
      </c>
    </row>
    <row r="6493" spans="8:20" x14ac:dyDescent="0.35">
      <c r="H6493">
        <v>881.06899999999996</v>
      </c>
      <c r="I6493">
        <v>68.072999999999993</v>
      </c>
      <c r="J6493" t="s">
        <v>56</v>
      </c>
      <c r="K6493" t="s">
        <v>148</v>
      </c>
      <c r="L6493">
        <v>3</v>
      </c>
      <c r="M6493" t="s">
        <v>1228</v>
      </c>
      <c r="N6493">
        <v>3</v>
      </c>
      <c r="O6493">
        <v>9</v>
      </c>
      <c r="P6493">
        <v>12</v>
      </c>
      <c r="Q6493">
        <v>14</v>
      </c>
      <c r="R6493">
        <v>6</v>
      </c>
      <c r="S6493">
        <v>9</v>
      </c>
      <c r="T6493">
        <v>11</v>
      </c>
    </row>
    <row r="6494" spans="8:20" x14ac:dyDescent="0.35">
      <c r="H6494">
        <v>881.07</v>
      </c>
      <c r="I6494">
        <v>68.073999999999998</v>
      </c>
      <c r="J6494" t="s">
        <v>56</v>
      </c>
      <c r="K6494" t="s">
        <v>149</v>
      </c>
      <c r="L6494">
        <v>3</v>
      </c>
      <c r="M6494" t="s">
        <v>914</v>
      </c>
      <c r="N6494">
        <v>3</v>
      </c>
      <c r="O6494">
        <v>14</v>
      </c>
      <c r="P6494">
        <v>17</v>
      </c>
      <c r="Q6494">
        <v>19</v>
      </c>
      <c r="R6494">
        <v>9</v>
      </c>
      <c r="S6494">
        <v>12</v>
      </c>
      <c r="T6494">
        <v>14</v>
      </c>
    </row>
    <row r="6495" spans="8:20" x14ac:dyDescent="0.35">
      <c r="H6495">
        <v>881.07100000000003</v>
      </c>
      <c r="I6495">
        <v>68.075000000000003</v>
      </c>
      <c r="J6495" t="s">
        <v>56</v>
      </c>
      <c r="K6495" t="s">
        <v>150</v>
      </c>
      <c r="L6495">
        <v>3</v>
      </c>
      <c r="M6495" t="s">
        <v>355</v>
      </c>
      <c r="N6495">
        <v>1</v>
      </c>
      <c r="O6495">
        <v>7</v>
      </c>
      <c r="P6495">
        <v>14</v>
      </c>
      <c r="Q6495">
        <v>16</v>
      </c>
      <c r="R6495">
        <v>0</v>
      </c>
      <c r="S6495">
        <v>7</v>
      </c>
      <c r="T6495">
        <v>9</v>
      </c>
    </row>
    <row r="6496" spans="8:20" x14ac:dyDescent="0.35">
      <c r="H6496">
        <v>881.072</v>
      </c>
      <c r="I6496">
        <v>68.075999999999993</v>
      </c>
      <c r="J6496" t="s">
        <v>56</v>
      </c>
      <c r="K6496" t="s">
        <v>151</v>
      </c>
      <c r="L6496">
        <v>3</v>
      </c>
      <c r="M6496" t="s">
        <v>1267</v>
      </c>
      <c r="N6496">
        <v>4</v>
      </c>
      <c r="O6496">
        <v>13</v>
      </c>
      <c r="P6496">
        <v>13</v>
      </c>
      <c r="Q6496">
        <v>16</v>
      </c>
      <c r="R6496">
        <v>10</v>
      </c>
      <c r="S6496">
        <v>10</v>
      </c>
      <c r="T6496">
        <v>13</v>
      </c>
    </row>
    <row r="6497" spans="8:20" x14ac:dyDescent="0.35">
      <c r="H6497">
        <v>881.07299999999998</v>
      </c>
      <c r="I6497">
        <v>68.076999999999998</v>
      </c>
      <c r="J6497" t="s">
        <v>56</v>
      </c>
      <c r="K6497" t="s">
        <v>152</v>
      </c>
      <c r="L6497">
        <v>3</v>
      </c>
      <c r="M6497" t="s">
        <v>1151</v>
      </c>
      <c r="N6497">
        <v>3</v>
      </c>
      <c r="O6497">
        <v>10</v>
      </c>
      <c r="P6497">
        <v>13</v>
      </c>
      <c r="Q6497">
        <v>15</v>
      </c>
      <c r="R6497">
        <v>10</v>
      </c>
      <c r="S6497">
        <v>13</v>
      </c>
      <c r="T6497">
        <v>15</v>
      </c>
    </row>
    <row r="6498" spans="8:20" x14ac:dyDescent="0.35">
      <c r="H6498">
        <v>881.07399999999996</v>
      </c>
      <c r="I6498">
        <v>68.078000000000003</v>
      </c>
      <c r="J6498" t="s">
        <v>56</v>
      </c>
      <c r="K6498" t="s">
        <v>1752</v>
      </c>
      <c r="L6498">
        <v>3</v>
      </c>
      <c r="M6498" t="s">
        <v>1762</v>
      </c>
      <c r="N6498">
        <v>4</v>
      </c>
      <c r="O6498">
        <v>20</v>
      </c>
      <c r="P6498">
        <v>20</v>
      </c>
      <c r="Q6498">
        <v>23</v>
      </c>
      <c r="R6498">
        <v>4</v>
      </c>
      <c r="S6498">
        <v>4</v>
      </c>
      <c r="T6498">
        <v>7</v>
      </c>
    </row>
    <row r="6499" spans="8:20" x14ac:dyDescent="0.35">
      <c r="H6499">
        <v>881.07500000000005</v>
      </c>
      <c r="I6499">
        <v>68.078999999999994</v>
      </c>
      <c r="J6499" t="s">
        <v>56</v>
      </c>
      <c r="K6499" t="s">
        <v>153</v>
      </c>
      <c r="L6499">
        <v>3</v>
      </c>
      <c r="M6499" t="s">
        <v>979</v>
      </c>
      <c r="N6499">
        <v>4</v>
      </c>
      <c r="O6499">
        <v>13</v>
      </c>
      <c r="P6499">
        <v>13</v>
      </c>
      <c r="Q6499">
        <v>16</v>
      </c>
      <c r="R6499">
        <v>10</v>
      </c>
      <c r="S6499">
        <v>10</v>
      </c>
      <c r="T6499">
        <v>13</v>
      </c>
    </row>
    <row r="6500" spans="8:20" x14ac:dyDescent="0.35">
      <c r="H6500">
        <v>881.07600000000002</v>
      </c>
      <c r="I6500">
        <v>68.08</v>
      </c>
      <c r="J6500" t="s">
        <v>56</v>
      </c>
      <c r="K6500" t="s">
        <v>1606</v>
      </c>
      <c r="L6500">
        <v>3</v>
      </c>
      <c r="M6500" t="s">
        <v>1611</v>
      </c>
      <c r="N6500">
        <v>3</v>
      </c>
      <c r="O6500">
        <v>9</v>
      </c>
      <c r="P6500">
        <v>12</v>
      </c>
      <c r="Q6500">
        <v>14</v>
      </c>
      <c r="R6500">
        <v>6</v>
      </c>
      <c r="S6500">
        <v>9</v>
      </c>
      <c r="T6500">
        <v>11</v>
      </c>
    </row>
    <row r="6501" spans="8:20" x14ac:dyDescent="0.35">
      <c r="H6501">
        <v>881.077</v>
      </c>
      <c r="I6501">
        <v>68.081000000000003</v>
      </c>
      <c r="J6501" t="s">
        <v>56</v>
      </c>
      <c r="K6501" t="s">
        <v>154</v>
      </c>
      <c r="L6501">
        <v>3</v>
      </c>
      <c r="M6501" t="s">
        <v>1578</v>
      </c>
      <c r="N6501">
        <v>4</v>
      </c>
      <c r="O6501">
        <v>17</v>
      </c>
      <c r="P6501">
        <v>17</v>
      </c>
      <c r="Q6501">
        <v>20</v>
      </c>
      <c r="R6501">
        <v>6</v>
      </c>
      <c r="S6501">
        <v>6</v>
      </c>
      <c r="T6501">
        <v>9</v>
      </c>
    </row>
    <row r="6502" spans="8:20" x14ac:dyDescent="0.35">
      <c r="H6502">
        <v>881.07799999999997</v>
      </c>
      <c r="I6502">
        <v>68.081999999999994</v>
      </c>
      <c r="J6502" t="s">
        <v>56</v>
      </c>
      <c r="K6502" t="s">
        <v>155</v>
      </c>
      <c r="L6502">
        <v>3</v>
      </c>
      <c r="M6502" t="s">
        <v>1303</v>
      </c>
      <c r="N6502">
        <v>4</v>
      </c>
      <c r="O6502">
        <v>13</v>
      </c>
      <c r="P6502">
        <v>13</v>
      </c>
      <c r="Q6502">
        <v>16</v>
      </c>
      <c r="R6502">
        <v>10</v>
      </c>
      <c r="S6502">
        <v>10</v>
      </c>
      <c r="T6502">
        <v>13</v>
      </c>
    </row>
    <row r="6503" spans="8:20" x14ac:dyDescent="0.35">
      <c r="H6503">
        <v>881.07899999999995</v>
      </c>
      <c r="I6503">
        <v>68.082999999999998</v>
      </c>
      <c r="J6503" t="s">
        <v>56</v>
      </c>
      <c r="K6503" t="s">
        <v>57</v>
      </c>
      <c r="L6503">
        <v>1</v>
      </c>
      <c r="M6503" t="s">
        <v>1304</v>
      </c>
      <c r="N6503">
        <v>3</v>
      </c>
      <c r="O6503">
        <v>14</v>
      </c>
      <c r="P6503">
        <v>17</v>
      </c>
      <c r="Q6503">
        <v>19</v>
      </c>
      <c r="R6503">
        <v>1</v>
      </c>
      <c r="S6503">
        <v>4</v>
      </c>
      <c r="T6503">
        <v>6</v>
      </c>
    </row>
    <row r="6504" spans="8:20" x14ac:dyDescent="0.35">
      <c r="H6504">
        <v>881.08</v>
      </c>
      <c r="I6504">
        <v>68.084000000000003</v>
      </c>
      <c r="J6504" t="s">
        <v>56</v>
      </c>
      <c r="K6504" t="s">
        <v>1666</v>
      </c>
      <c r="L6504">
        <v>3</v>
      </c>
      <c r="M6504" t="s">
        <v>1566</v>
      </c>
      <c r="N6504">
        <v>3</v>
      </c>
      <c r="O6504">
        <v>12</v>
      </c>
      <c r="P6504">
        <v>15</v>
      </c>
      <c r="Q6504">
        <v>17</v>
      </c>
      <c r="R6504">
        <v>5</v>
      </c>
      <c r="S6504">
        <v>8</v>
      </c>
      <c r="T6504">
        <v>10</v>
      </c>
    </row>
    <row r="6505" spans="8:20" x14ac:dyDescent="0.35">
      <c r="H6505">
        <v>881.08100000000002</v>
      </c>
      <c r="I6505">
        <v>68.084999999999994</v>
      </c>
      <c r="J6505" t="s">
        <v>56</v>
      </c>
      <c r="K6505" t="s">
        <v>156</v>
      </c>
      <c r="L6505">
        <v>3</v>
      </c>
      <c r="M6505" t="s">
        <v>1305</v>
      </c>
      <c r="N6505">
        <v>3</v>
      </c>
      <c r="O6505">
        <v>18</v>
      </c>
      <c r="P6505">
        <v>21</v>
      </c>
      <c r="Q6505">
        <v>23</v>
      </c>
      <c r="R6505">
        <v>2</v>
      </c>
      <c r="S6505">
        <v>5</v>
      </c>
      <c r="T6505">
        <v>7</v>
      </c>
    </row>
    <row r="6506" spans="8:20" x14ac:dyDescent="0.35">
      <c r="H6506">
        <v>881.08199999999999</v>
      </c>
      <c r="I6506">
        <v>68.085999999999999</v>
      </c>
      <c r="J6506" t="s">
        <v>56</v>
      </c>
      <c r="K6506" t="s">
        <v>37</v>
      </c>
      <c r="L6506">
        <v>2</v>
      </c>
      <c r="M6506" t="s">
        <v>905</v>
      </c>
      <c r="N6506">
        <v>2</v>
      </c>
      <c r="O6506">
        <v>6</v>
      </c>
      <c r="P6506">
        <v>11</v>
      </c>
      <c r="Q6506">
        <v>13</v>
      </c>
      <c r="R6506">
        <v>6</v>
      </c>
      <c r="S6506">
        <v>11</v>
      </c>
      <c r="T6506">
        <v>13</v>
      </c>
    </row>
    <row r="6507" spans="8:20" x14ac:dyDescent="0.35">
      <c r="H6507">
        <v>881.08299999999997</v>
      </c>
      <c r="I6507">
        <v>68.087000000000003</v>
      </c>
      <c r="J6507" t="s">
        <v>56</v>
      </c>
      <c r="K6507" t="s">
        <v>157</v>
      </c>
      <c r="L6507">
        <v>3</v>
      </c>
      <c r="M6507" t="s">
        <v>395</v>
      </c>
      <c r="N6507">
        <v>4</v>
      </c>
      <c r="O6507">
        <v>15</v>
      </c>
      <c r="P6507">
        <v>15</v>
      </c>
      <c r="Q6507">
        <v>18</v>
      </c>
      <c r="R6507">
        <v>7</v>
      </c>
      <c r="S6507">
        <v>7</v>
      </c>
      <c r="T6507">
        <v>10</v>
      </c>
    </row>
    <row r="6508" spans="8:20" x14ac:dyDescent="0.35">
      <c r="H6508">
        <v>881.08399999999995</v>
      </c>
      <c r="I6508">
        <v>68.087999999999994</v>
      </c>
      <c r="J6508" t="s">
        <v>56</v>
      </c>
      <c r="K6508" t="s">
        <v>58</v>
      </c>
      <c r="L6508">
        <v>1</v>
      </c>
      <c r="M6508" t="s">
        <v>435</v>
      </c>
      <c r="N6508">
        <v>1</v>
      </c>
      <c r="O6508">
        <v>9</v>
      </c>
      <c r="P6508">
        <v>16</v>
      </c>
      <c r="Q6508">
        <v>18</v>
      </c>
      <c r="R6508">
        <v>0</v>
      </c>
      <c r="S6508">
        <v>7</v>
      </c>
      <c r="T6508">
        <v>9</v>
      </c>
    </row>
    <row r="6509" spans="8:20" x14ac:dyDescent="0.35">
      <c r="H6509">
        <v>881.08500000000004</v>
      </c>
      <c r="I6509">
        <v>68.09</v>
      </c>
      <c r="J6509" t="s">
        <v>56</v>
      </c>
      <c r="K6509" t="s">
        <v>158</v>
      </c>
      <c r="L6509">
        <v>3</v>
      </c>
      <c r="M6509" t="s">
        <v>912</v>
      </c>
      <c r="N6509">
        <v>4</v>
      </c>
      <c r="O6509">
        <v>3</v>
      </c>
      <c r="P6509">
        <v>3</v>
      </c>
      <c r="Q6509">
        <v>6</v>
      </c>
      <c r="R6509">
        <v>21</v>
      </c>
      <c r="S6509">
        <v>21</v>
      </c>
      <c r="T6509">
        <v>24</v>
      </c>
    </row>
    <row r="6510" spans="8:20" x14ac:dyDescent="0.35">
      <c r="H6510">
        <v>881.08600000000001</v>
      </c>
      <c r="I6510">
        <v>68.090999999999994</v>
      </c>
      <c r="J6510" t="s">
        <v>56</v>
      </c>
      <c r="K6510" t="s">
        <v>159</v>
      </c>
      <c r="L6510">
        <v>3</v>
      </c>
      <c r="M6510" t="s">
        <v>729</v>
      </c>
      <c r="N6510">
        <v>4</v>
      </c>
      <c r="O6510">
        <v>9</v>
      </c>
      <c r="P6510">
        <v>9</v>
      </c>
      <c r="Q6510">
        <v>12</v>
      </c>
      <c r="R6510">
        <v>11</v>
      </c>
      <c r="S6510">
        <v>11</v>
      </c>
      <c r="T6510">
        <v>14</v>
      </c>
    </row>
    <row r="6511" spans="8:20" x14ac:dyDescent="0.35">
      <c r="H6511">
        <v>881.08699999999999</v>
      </c>
      <c r="I6511">
        <v>68.091999999999999</v>
      </c>
      <c r="J6511" t="s">
        <v>56</v>
      </c>
      <c r="K6511" t="s">
        <v>160</v>
      </c>
      <c r="L6511">
        <v>3</v>
      </c>
      <c r="M6511" t="s">
        <v>575</v>
      </c>
      <c r="N6511">
        <v>4</v>
      </c>
      <c r="O6511">
        <v>12</v>
      </c>
      <c r="P6511">
        <v>12</v>
      </c>
      <c r="Q6511">
        <v>15</v>
      </c>
      <c r="R6511">
        <v>11</v>
      </c>
      <c r="S6511">
        <v>11</v>
      </c>
      <c r="T6511">
        <v>14</v>
      </c>
    </row>
    <row r="6512" spans="8:20" x14ac:dyDescent="0.35">
      <c r="H6512">
        <v>881.08799999999997</v>
      </c>
      <c r="I6512">
        <v>68.093000000000004</v>
      </c>
      <c r="J6512" t="s">
        <v>56</v>
      </c>
      <c r="K6512" t="s">
        <v>161</v>
      </c>
      <c r="L6512">
        <v>3</v>
      </c>
      <c r="M6512" t="s">
        <v>762</v>
      </c>
      <c r="N6512">
        <v>3</v>
      </c>
      <c r="O6512">
        <v>6</v>
      </c>
      <c r="P6512">
        <v>9</v>
      </c>
      <c r="Q6512">
        <v>11</v>
      </c>
      <c r="R6512">
        <v>10</v>
      </c>
      <c r="S6512">
        <v>13</v>
      </c>
      <c r="T6512">
        <v>15</v>
      </c>
    </row>
    <row r="6513" spans="8:20" x14ac:dyDescent="0.35">
      <c r="H6513">
        <v>881.08900000000006</v>
      </c>
      <c r="I6513">
        <v>68.093999999999994</v>
      </c>
      <c r="J6513" t="s">
        <v>56</v>
      </c>
      <c r="K6513" t="s">
        <v>1374</v>
      </c>
      <c r="L6513">
        <v>3</v>
      </c>
      <c r="M6513" t="s">
        <v>1397</v>
      </c>
      <c r="N6513">
        <v>4</v>
      </c>
      <c r="O6513">
        <v>12</v>
      </c>
      <c r="P6513">
        <v>12</v>
      </c>
      <c r="Q6513">
        <v>15</v>
      </c>
      <c r="R6513">
        <v>11</v>
      </c>
      <c r="S6513">
        <v>11</v>
      </c>
      <c r="T6513">
        <v>14</v>
      </c>
    </row>
    <row r="6514" spans="8:20" x14ac:dyDescent="0.35">
      <c r="H6514">
        <v>881.09</v>
      </c>
      <c r="I6514">
        <v>68.094999999999999</v>
      </c>
      <c r="J6514" t="s">
        <v>56</v>
      </c>
      <c r="K6514" t="s">
        <v>162</v>
      </c>
      <c r="L6514">
        <v>3</v>
      </c>
      <c r="M6514" t="s">
        <v>1306</v>
      </c>
      <c r="N6514">
        <v>4</v>
      </c>
      <c r="O6514">
        <v>13</v>
      </c>
      <c r="P6514">
        <v>13</v>
      </c>
      <c r="Q6514">
        <v>16</v>
      </c>
      <c r="R6514">
        <v>11</v>
      </c>
      <c r="S6514">
        <v>11</v>
      </c>
      <c r="T6514">
        <v>14</v>
      </c>
    </row>
    <row r="6515" spans="8:20" x14ac:dyDescent="0.35">
      <c r="H6515">
        <v>881.09100000000001</v>
      </c>
      <c r="I6515">
        <v>68.096000000000004</v>
      </c>
      <c r="J6515" t="s">
        <v>56</v>
      </c>
      <c r="K6515" t="s">
        <v>163</v>
      </c>
      <c r="L6515">
        <v>3</v>
      </c>
      <c r="M6515" t="s">
        <v>1118</v>
      </c>
      <c r="N6515">
        <v>4</v>
      </c>
      <c r="O6515">
        <v>15</v>
      </c>
      <c r="P6515">
        <v>15</v>
      </c>
      <c r="Q6515">
        <v>18</v>
      </c>
      <c r="R6515">
        <v>10</v>
      </c>
      <c r="S6515">
        <v>10</v>
      </c>
      <c r="T6515">
        <v>13</v>
      </c>
    </row>
    <row r="6516" spans="8:20" x14ac:dyDescent="0.35">
      <c r="H6516">
        <v>881.09199999999998</v>
      </c>
      <c r="I6516">
        <v>68.096999999999994</v>
      </c>
      <c r="J6516" t="s">
        <v>56</v>
      </c>
      <c r="K6516" t="s">
        <v>24</v>
      </c>
      <c r="L6516">
        <v>3</v>
      </c>
      <c r="M6516" t="s">
        <v>575</v>
      </c>
      <c r="N6516">
        <v>4</v>
      </c>
      <c r="O6516">
        <v>12</v>
      </c>
      <c r="P6516">
        <v>12</v>
      </c>
      <c r="Q6516">
        <v>15</v>
      </c>
      <c r="R6516">
        <v>11</v>
      </c>
      <c r="S6516">
        <v>11</v>
      </c>
      <c r="T6516">
        <v>14</v>
      </c>
    </row>
    <row r="6517" spans="8:20" x14ac:dyDescent="0.35">
      <c r="H6517">
        <v>881.09299999999996</v>
      </c>
      <c r="I6517">
        <v>68.097999999999999</v>
      </c>
      <c r="J6517" t="s">
        <v>56</v>
      </c>
      <c r="K6517" t="s">
        <v>1496</v>
      </c>
      <c r="L6517">
        <v>3</v>
      </c>
      <c r="M6517" t="s">
        <v>1501</v>
      </c>
      <c r="N6517">
        <v>4</v>
      </c>
      <c r="O6517">
        <v>4</v>
      </c>
      <c r="P6517">
        <v>4</v>
      </c>
      <c r="Q6517">
        <v>7</v>
      </c>
      <c r="R6517">
        <v>19</v>
      </c>
      <c r="S6517">
        <v>19</v>
      </c>
      <c r="T6517">
        <v>22</v>
      </c>
    </row>
    <row r="6518" spans="8:20" x14ac:dyDescent="0.35">
      <c r="H6518">
        <v>881.09400000000005</v>
      </c>
      <c r="I6518">
        <v>68.099000000000004</v>
      </c>
      <c r="J6518" t="s">
        <v>56</v>
      </c>
      <c r="K6518" t="s">
        <v>164</v>
      </c>
      <c r="L6518">
        <v>3</v>
      </c>
      <c r="M6518" t="s">
        <v>1103</v>
      </c>
      <c r="N6518">
        <v>4</v>
      </c>
      <c r="O6518">
        <v>14</v>
      </c>
      <c r="P6518">
        <v>14</v>
      </c>
      <c r="Q6518">
        <v>17</v>
      </c>
      <c r="R6518">
        <v>7</v>
      </c>
      <c r="S6518">
        <v>7</v>
      </c>
      <c r="T6518">
        <v>10</v>
      </c>
    </row>
    <row r="6519" spans="8:20" x14ac:dyDescent="0.35">
      <c r="H6519">
        <v>881.09500000000003</v>
      </c>
      <c r="I6519">
        <v>68.102000000000004</v>
      </c>
      <c r="J6519" t="s">
        <v>56</v>
      </c>
      <c r="K6519" t="s">
        <v>29</v>
      </c>
      <c r="L6519">
        <v>3</v>
      </c>
      <c r="M6519" t="s">
        <v>1016</v>
      </c>
      <c r="N6519">
        <v>3</v>
      </c>
      <c r="O6519">
        <v>11</v>
      </c>
      <c r="P6519">
        <v>14</v>
      </c>
      <c r="Q6519">
        <v>16</v>
      </c>
      <c r="R6519">
        <v>8</v>
      </c>
      <c r="S6519">
        <v>11</v>
      </c>
      <c r="T6519">
        <v>13</v>
      </c>
    </row>
    <row r="6520" spans="8:20" x14ac:dyDescent="0.35">
      <c r="H6520">
        <v>881.096</v>
      </c>
      <c r="I6520">
        <v>68.102999999999994</v>
      </c>
      <c r="J6520" t="s">
        <v>56</v>
      </c>
      <c r="K6520" t="s">
        <v>166</v>
      </c>
      <c r="L6520">
        <v>3</v>
      </c>
      <c r="M6520" t="s">
        <v>1016</v>
      </c>
      <c r="N6520">
        <v>3</v>
      </c>
      <c r="O6520">
        <v>11</v>
      </c>
      <c r="P6520">
        <v>14</v>
      </c>
      <c r="Q6520">
        <v>16</v>
      </c>
      <c r="R6520">
        <v>8</v>
      </c>
      <c r="S6520">
        <v>11</v>
      </c>
      <c r="T6520">
        <v>13</v>
      </c>
    </row>
    <row r="6521" spans="8:20" x14ac:dyDescent="0.35">
      <c r="H6521">
        <v>881.09699999999998</v>
      </c>
      <c r="I6521">
        <v>68.103999999999999</v>
      </c>
      <c r="J6521" t="s">
        <v>56</v>
      </c>
      <c r="K6521" t="s">
        <v>167</v>
      </c>
      <c r="L6521">
        <v>3</v>
      </c>
      <c r="M6521" t="s">
        <v>1140</v>
      </c>
      <c r="N6521">
        <v>4</v>
      </c>
      <c r="O6521">
        <v>7</v>
      </c>
      <c r="P6521">
        <v>7</v>
      </c>
      <c r="Q6521">
        <v>10</v>
      </c>
      <c r="R6521">
        <v>17</v>
      </c>
      <c r="S6521">
        <v>17</v>
      </c>
      <c r="T6521">
        <v>20</v>
      </c>
    </row>
    <row r="6522" spans="8:20" x14ac:dyDescent="0.35">
      <c r="H6522">
        <v>881.09799999999996</v>
      </c>
      <c r="I6522">
        <v>68.105000000000004</v>
      </c>
      <c r="J6522" t="s">
        <v>56</v>
      </c>
      <c r="K6522" t="s">
        <v>1722</v>
      </c>
      <c r="L6522">
        <v>3</v>
      </c>
      <c r="M6522" t="s">
        <v>1735</v>
      </c>
      <c r="N6522">
        <v>3</v>
      </c>
      <c r="O6522">
        <v>11</v>
      </c>
      <c r="P6522">
        <v>14</v>
      </c>
      <c r="Q6522">
        <v>16</v>
      </c>
      <c r="R6522">
        <v>6</v>
      </c>
      <c r="S6522">
        <v>9</v>
      </c>
      <c r="T6522">
        <v>11</v>
      </c>
    </row>
    <row r="6523" spans="8:20" x14ac:dyDescent="0.35">
      <c r="H6523">
        <v>881.09900000000005</v>
      </c>
      <c r="I6523">
        <v>68.105999999999995</v>
      </c>
      <c r="J6523" t="s">
        <v>56</v>
      </c>
      <c r="K6523" t="s">
        <v>1706</v>
      </c>
      <c r="L6523">
        <v>3</v>
      </c>
      <c r="M6523" t="s">
        <v>1718</v>
      </c>
      <c r="N6523">
        <v>4</v>
      </c>
      <c r="O6523">
        <v>14</v>
      </c>
      <c r="P6523">
        <v>14</v>
      </c>
      <c r="Q6523">
        <v>17</v>
      </c>
      <c r="R6523">
        <v>10</v>
      </c>
      <c r="S6523">
        <v>10</v>
      </c>
      <c r="T6523">
        <v>13</v>
      </c>
    </row>
    <row r="6524" spans="8:20" x14ac:dyDescent="0.35">
      <c r="H6524">
        <v>881.1</v>
      </c>
      <c r="I6524">
        <v>68.106999999999999</v>
      </c>
      <c r="J6524" t="s">
        <v>56</v>
      </c>
      <c r="K6524" t="s">
        <v>168</v>
      </c>
      <c r="L6524">
        <v>3</v>
      </c>
      <c r="M6524" t="s">
        <v>1307</v>
      </c>
      <c r="N6524">
        <v>4</v>
      </c>
      <c r="O6524">
        <v>2</v>
      </c>
      <c r="P6524">
        <v>2</v>
      </c>
      <c r="Q6524">
        <v>5</v>
      </c>
      <c r="R6524">
        <v>20</v>
      </c>
      <c r="S6524">
        <v>20</v>
      </c>
      <c r="T6524">
        <v>23</v>
      </c>
    </row>
    <row r="6525" spans="8:20" x14ac:dyDescent="0.35">
      <c r="H6525">
        <v>881.101</v>
      </c>
      <c r="I6525">
        <v>68.108000000000004</v>
      </c>
      <c r="J6525" t="s">
        <v>56</v>
      </c>
      <c r="K6525" t="s">
        <v>1651</v>
      </c>
      <c r="L6525">
        <v>3</v>
      </c>
      <c r="M6525" t="s">
        <v>1663</v>
      </c>
      <c r="N6525">
        <v>3</v>
      </c>
      <c r="O6525">
        <v>12</v>
      </c>
      <c r="P6525">
        <v>15</v>
      </c>
      <c r="Q6525">
        <v>17</v>
      </c>
      <c r="R6525">
        <v>6</v>
      </c>
      <c r="S6525">
        <v>9</v>
      </c>
      <c r="T6525">
        <v>11</v>
      </c>
    </row>
    <row r="6526" spans="8:20" x14ac:dyDescent="0.35">
      <c r="H6526">
        <v>881.10199999999998</v>
      </c>
      <c r="I6526">
        <v>68.11</v>
      </c>
      <c r="J6526" t="s">
        <v>56</v>
      </c>
      <c r="K6526" t="s">
        <v>38</v>
      </c>
      <c r="L6526">
        <v>2</v>
      </c>
      <c r="M6526" t="s">
        <v>1240</v>
      </c>
      <c r="N6526">
        <v>3</v>
      </c>
      <c r="O6526">
        <v>7</v>
      </c>
      <c r="P6526">
        <v>10</v>
      </c>
      <c r="Q6526">
        <v>12</v>
      </c>
      <c r="R6526">
        <v>9</v>
      </c>
      <c r="S6526">
        <v>12</v>
      </c>
      <c r="T6526">
        <v>14</v>
      </c>
    </row>
    <row r="6527" spans="8:20" x14ac:dyDescent="0.35">
      <c r="H6527">
        <v>881.10299999999995</v>
      </c>
      <c r="I6527">
        <v>68.111000000000004</v>
      </c>
      <c r="J6527" t="s">
        <v>56</v>
      </c>
      <c r="K6527" t="s">
        <v>169</v>
      </c>
      <c r="L6527">
        <v>3</v>
      </c>
      <c r="M6527" t="s">
        <v>1066</v>
      </c>
      <c r="N6527">
        <v>4</v>
      </c>
      <c r="O6527">
        <v>14</v>
      </c>
      <c r="P6527">
        <v>14</v>
      </c>
      <c r="Q6527">
        <v>17</v>
      </c>
      <c r="R6527">
        <v>11</v>
      </c>
      <c r="S6527">
        <v>11</v>
      </c>
      <c r="T6527">
        <v>14</v>
      </c>
    </row>
    <row r="6528" spans="8:20" x14ac:dyDescent="0.35">
      <c r="H6528">
        <v>881.10400000000004</v>
      </c>
      <c r="I6528">
        <v>68.111999999999995</v>
      </c>
      <c r="J6528" t="s">
        <v>56</v>
      </c>
      <c r="K6528" t="s">
        <v>39</v>
      </c>
      <c r="L6528">
        <v>2</v>
      </c>
      <c r="M6528" t="s">
        <v>1121</v>
      </c>
      <c r="N6528">
        <v>1</v>
      </c>
      <c r="O6528">
        <v>8</v>
      </c>
      <c r="P6528">
        <v>15</v>
      </c>
      <c r="Q6528">
        <v>17</v>
      </c>
      <c r="R6528">
        <v>3</v>
      </c>
      <c r="S6528">
        <v>10</v>
      </c>
      <c r="T6528">
        <v>12</v>
      </c>
    </row>
    <row r="6529" spans="8:20" x14ac:dyDescent="0.35">
      <c r="H6529">
        <v>881.10500000000002</v>
      </c>
      <c r="I6529">
        <v>68.113</v>
      </c>
      <c r="J6529" t="s">
        <v>56</v>
      </c>
      <c r="K6529" t="s">
        <v>170</v>
      </c>
      <c r="L6529">
        <v>3</v>
      </c>
      <c r="M6529" t="s">
        <v>683</v>
      </c>
      <c r="N6529">
        <v>4</v>
      </c>
      <c r="O6529">
        <v>12</v>
      </c>
      <c r="P6529">
        <v>12</v>
      </c>
      <c r="Q6529">
        <v>15</v>
      </c>
      <c r="R6529">
        <v>12</v>
      </c>
      <c r="S6529">
        <v>12</v>
      </c>
      <c r="T6529">
        <v>15</v>
      </c>
    </row>
    <row r="6530" spans="8:20" x14ac:dyDescent="0.35">
      <c r="H6530">
        <v>881.10599999999999</v>
      </c>
      <c r="I6530">
        <v>68.114000000000004</v>
      </c>
      <c r="J6530" t="s">
        <v>56</v>
      </c>
      <c r="K6530" t="s">
        <v>25</v>
      </c>
      <c r="L6530">
        <v>3</v>
      </c>
      <c r="M6530" t="s">
        <v>575</v>
      </c>
      <c r="N6530">
        <v>4</v>
      </c>
      <c r="O6530">
        <v>12</v>
      </c>
      <c r="P6530">
        <v>12</v>
      </c>
      <c r="Q6530">
        <v>15</v>
      </c>
      <c r="R6530">
        <v>11</v>
      </c>
      <c r="S6530">
        <v>11</v>
      </c>
      <c r="T6530">
        <v>14</v>
      </c>
    </row>
    <row r="6531" spans="8:20" x14ac:dyDescent="0.35">
      <c r="H6531">
        <v>881.10699999999997</v>
      </c>
      <c r="I6531">
        <v>68.114999999999995</v>
      </c>
      <c r="J6531" t="s">
        <v>56</v>
      </c>
      <c r="K6531" t="s">
        <v>171</v>
      </c>
      <c r="L6531">
        <v>3</v>
      </c>
      <c r="M6531" t="s">
        <v>1308</v>
      </c>
      <c r="N6531">
        <v>4</v>
      </c>
      <c r="O6531">
        <v>11</v>
      </c>
      <c r="P6531">
        <v>11</v>
      </c>
      <c r="Q6531">
        <v>14</v>
      </c>
      <c r="R6531">
        <v>11</v>
      </c>
      <c r="S6531">
        <v>11</v>
      </c>
      <c r="T6531">
        <v>14</v>
      </c>
    </row>
    <row r="6532" spans="8:20" x14ac:dyDescent="0.35">
      <c r="H6532">
        <v>881.10799999999995</v>
      </c>
      <c r="I6532">
        <v>68.116</v>
      </c>
      <c r="J6532" t="s">
        <v>56</v>
      </c>
      <c r="K6532" t="s">
        <v>62</v>
      </c>
      <c r="L6532">
        <v>1</v>
      </c>
      <c r="M6532" t="s">
        <v>741</v>
      </c>
      <c r="N6532">
        <v>1</v>
      </c>
      <c r="O6532">
        <v>8</v>
      </c>
      <c r="P6532">
        <v>15</v>
      </c>
      <c r="Q6532">
        <v>17</v>
      </c>
      <c r="R6532">
        <v>0</v>
      </c>
      <c r="S6532">
        <v>7</v>
      </c>
      <c r="T6532">
        <v>9</v>
      </c>
    </row>
    <row r="6533" spans="8:20" x14ac:dyDescent="0.35">
      <c r="H6533">
        <v>881.10900000000004</v>
      </c>
      <c r="I6533">
        <v>68.117000000000004</v>
      </c>
      <c r="J6533" t="s">
        <v>56</v>
      </c>
      <c r="K6533" t="s">
        <v>63</v>
      </c>
      <c r="L6533">
        <v>1</v>
      </c>
      <c r="M6533" t="s">
        <v>825</v>
      </c>
      <c r="N6533">
        <v>3</v>
      </c>
      <c r="O6533">
        <v>11</v>
      </c>
      <c r="P6533">
        <v>14</v>
      </c>
      <c r="Q6533">
        <v>16</v>
      </c>
      <c r="R6533">
        <v>7</v>
      </c>
      <c r="S6533">
        <v>10</v>
      </c>
      <c r="T6533">
        <v>12</v>
      </c>
    </row>
    <row r="6534" spans="8:20" x14ac:dyDescent="0.35">
      <c r="H6534">
        <v>881.11</v>
      </c>
      <c r="I6534">
        <v>68.117999999999995</v>
      </c>
      <c r="J6534" t="s">
        <v>56</v>
      </c>
      <c r="K6534" t="s">
        <v>172</v>
      </c>
      <c r="L6534">
        <v>3</v>
      </c>
      <c r="M6534" t="s">
        <v>569</v>
      </c>
      <c r="N6534">
        <v>4</v>
      </c>
      <c r="O6534">
        <v>17</v>
      </c>
      <c r="P6534">
        <v>17</v>
      </c>
      <c r="Q6534">
        <v>20</v>
      </c>
      <c r="R6534">
        <v>6</v>
      </c>
      <c r="S6534">
        <v>6</v>
      </c>
      <c r="T6534">
        <v>9</v>
      </c>
    </row>
    <row r="6535" spans="8:20" x14ac:dyDescent="0.35">
      <c r="H6535">
        <v>881.11099999999999</v>
      </c>
      <c r="I6535">
        <v>68.119</v>
      </c>
      <c r="J6535" t="s">
        <v>56</v>
      </c>
      <c r="K6535" t="s">
        <v>173</v>
      </c>
      <c r="L6535">
        <v>3</v>
      </c>
      <c r="M6535" t="s">
        <v>1309</v>
      </c>
      <c r="N6535">
        <v>3</v>
      </c>
      <c r="O6535">
        <v>11</v>
      </c>
      <c r="P6535">
        <v>14</v>
      </c>
      <c r="Q6535">
        <v>16</v>
      </c>
      <c r="R6535">
        <v>8</v>
      </c>
      <c r="S6535">
        <v>11</v>
      </c>
      <c r="T6535">
        <v>13</v>
      </c>
    </row>
    <row r="6536" spans="8:20" x14ac:dyDescent="0.35">
      <c r="H6536">
        <v>881.11199999999997</v>
      </c>
      <c r="I6536">
        <v>68.12</v>
      </c>
      <c r="J6536" t="s">
        <v>56</v>
      </c>
      <c r="K6536" t="s">
        <v>64</v>
      </c>
      <c r="L6536">
        <v>1</v>
      </c>
      <c r="M6536" t="s">
        <v>1699</v>
      </c>
      <c r="N6536">
        <v>3</v>
      </c>
      <c r="O6536">
        <v>16</v>
      </c>
      <c r="P6536">
        <v>19</v>
      </c>
      <c r="Q6536">
        <v>21</v>
      </c>
      <c r="R6536">
        <v>2</v>
      </c>
      <c r="S6536">
        <v>5</v>
      </c>
      <c r="T6536">
        <v>7</v>
      </c>
    </row>
    <row r="6537" spans="8:20" x14ac:dyDescent="0.35">
      <c r="H6537">
        <v>881.11300000000006</v>
      </c>
      <c r="I6537">
        <v>68.120999999999995</v>
      </c>
      <c r="J6537" t="s">
        <v>56</v>
      </c>
      <c r="K6537" t="s">
        <v>174</v>
      </c>
      <c r="L6537">
        <v>3</v>
      </c>
      <c r="M6537" t="s">
        <v>925</v>
      </c>
      <c r="N6537">
        <v>3</v>
      </c>
      <c r="O6537">
        <v>11</v>
      </c>
      <c r="P6537">
        <v>14</v>
      </c>
      <c r="Q6537">
        <v>16</v>
      </c>
      <c r="R6537">
        <v>8</v>
      </c>
      <c r="S6537">
        <v>11</v>
      </c>
      <c r="T6537">
        <v>13</v>
      </c>
    </row>
    <row r="6538" spans="8:20" x14ac:dyDescent="0.35">
      <c r="H6538">
        <v>881.11400000000003</v>
      </c>
      <c r="I6538">
        <v>68.122</v>
      </c>
      <c r="J6538" t="s">
        <v>56</v>
      </c>
      <c r="K6538" t="s">
        <v>175</v>
      </c>
      <c r="L6538">
        <v>3</v>
      </c>
      <c r="M6538" t="s">
        <v>1075</v>
      </c>
      <c r="N6538">
        <v>4</v>
      </c>
      <c r="O6538">
        <v>18</v>
      </c>
      <c r="P6538">
        <v>18</v>
      </c>
      <c r="Q6538">
        <v>21</v>
      </c>
      <c r="R6538">
        <v>6</v>
      </c>
      <c r="S6538">
        <v>6</v>
      </c>
      <c r="T6538">
        <v>9</v>
      </c>
    </row>
    <row r="6539" spans="8:20" x14ac:dyDescent="0.35">
      <c r="H6539">
        <v>881.11500000000001</v>
      </c>
      <c r="I6539">
        <v>68.123000000000005</v>
      </c>
      <c r="J6539" t="s">
        <v>56</v>
      </c>
      <c r="K6539" t="s">
        <v>65</v>
      </c>
      <c r="L6539">
        <v>1</v>
      </c>
      <c r="M6539" t="s">
        <v>453</v>
      </c>
      <c r="N6539">
        <v>3</v>
      </c>
      <c r="O6539">
        <v>14</v>
      </c>
      <c r="P6539">
        <v>17</v>
      </c>
      <c r="Q6539">
        <v>19</v>
      </c>
      <c r="R6539">
        <v>5</v>
      </c>
      <c r="S6539">
        <v>8</v>
      </c>
      <c r="T6539">
        <v>10</v>
      </c>
    </row>
    <row r="6540" spans="8:20" x14ac:dyDescent="0.35">
      <c r="H6540">
        <v>881.11599999999999</v>
      </c>
      <c r="I6540">
        <v>68.123999999999995</v>
      </c>
      <c r="J6540" t="s">
        <v>56</v>
      </c>
      <c r="K6540" t="s">
        <v>176</v>
      </c>
      <c r="L6540">
        <v>3</v>
      </c>
      <c r="M6540" t="s">
        <v>1310</v>
      </c>
      <c r="N6540">
        <v>4</v>
      </c>
      <c r="O6540">
        <v>13</v>
      </c>
      <c r="P6540">
        <v>13</v>
      </c>
      <c r="Q6540">
        <v>16</v>
      </c>
      <c r="R6540">
        <v>8</v>
      </c>
      <c r="S6540">
        <v>8</v>
      </c>
      <c r="T6540">
        <v>11</v>
      </c>
    </row>
    <row r="6541" spans="8:20" x14ac:dyDescent="0.35">
      <c r="H6541">
        <v>881.11699999999996</v>
      </c>
      <c r="I6541">
        <v>68.125</v>
      </c>
      <c r="J6541" t="s">
        <v>56</v>
      </c>
      <c r="K6541" t="s">
        <v>1737</v>
      </c>
      <c r="L6541">
        <v>3</v>
      </c>
      <c r="M6541" t="s">
        <v>1740</v>
      </c>
      <c r="N6541">
        <v>4</v>
      </c>
      <c r="O6541">
        <v>16</v>
      </c>
      <c r="P6541">
        <v>16</v>
      </c>
      <c r="Q6541">
        <v>19</v>
      </c>
      <c r="R6541">
        <v>10</v>
      </c>
      <c r="S6541">
        <v>10</v>
      </c>
      <c r="T6541">
        <v>13</v>
      </c>
    </row>
    <row r="6542" spans="8:20" x14ac:dyDescent="0.35">
      <c r="H6542">
        <v>881.11800000000005</v>
      </c>
      <c r="I6542">
        <v>68.126000000000005</v>
      </c>
      <c r="J6542" t="s">
        <v>56</v>
      </c>
      <c r="K6542" t="s">
        <v>106</v>
      </c>
      <c r="L6542">
        <v>3</v>
      </c>
      <c r="M6542" t="s">
        <v>1267</v>
      </c>
      <c r="N6542">
        <v>4</v>
      </c>
      <c r="O6542">
        <v>13</v>
      </c>
      <c r="P6542">
        <v>13</v>
      </c>
      <c r="Q6542">
        <v>16</v>
      </c>
      <c r="R6542">
        <v>10</v>
      </c>
      <c r="S6542">
        <v>10</v>
      </c>
      <c r="T6542">
        <v>13</v>
      </c>
    </row>
    <row r="6543" spans="8:20" x14ac:dyDescent="0.35">
      <c r="H6543">
        <v>881.11900000000003</v>
      </c>
      <c r="I6543">
        <v>68.126999999999995</v>
      </c>
      <c r="J6543" t="s">
        <v>56</v>
      </c>
      <c r="K6543" t="s">
        <v>40</v>
      </c>
      <c r="L6543">
        <v>2</v>
      </c>
      <c r="M6543" t="s">
        <v>1016</v>
      </c>
      <c r="N6543">
        <v>3</v>
      </c>
      <c r="O6543">
        <v>11</v>
      </c>
      <c r="P6543">
        <v>14</v>
      </c>
      <c r="Q6543">
        <v>16</v>
      </c>
      <c r="R6543">
        <v>8</v>
      </c>
      <c r="S6543">
        <v>11</v>
      </c>
      <c r="T6543">
        <v>13</v>
      </c>
    </row>
    <row r="6544" spans="8:20" x14ac:dyDescent="0.35">
      <c r="H6544">
        <v>881.12</v>
      </c>
      <c r="I6544">
        <v>68.128</v>
      </c>
      <c r="J6544" t="s">
        <v>56</v>
      </c>
      <c r="K6544" t="s">
        <v>177</v>
      </c>
      <c r="L6544">
        <v>3</v>
      </c>
      <c r="M6544" t="s">
        <v>1310</v>
      </c>
      <c r="N6544">
        <v>4</v>
      </c>
      <c r="O6544">
        <v>13</v>
      </c>
      <c r="P6544">
        <v>13</v>
      </c>
      <c r="Q6544">
        <v>16</v>
      </c>
      <c r="R6544">
        <v>8</v>
      </c>
      <c r="S6544">
        <v>8</v>
      </c>
      <c r="T6544">
        <v>11</v>
      </c>
    </row>
    <row r="6545" spans="8:20" x14ac:dyDescent="0.35">
      <c r="H6545">
        <v>881.12099999999998</v>
      </c>
      <c r="I6545">
        <v>68.129000000000005</v>
      </c>
      <c r="J6545" t="s">
        <v>56</v>
      </c>
      <c r="K6545" t="s">
        <v>66</v>
      </c>
      <c r="L6545">
        <v>1</v>
      </c>
      <c r="M6545" t="s">
        <v>1311</v>
      </c>
      <c r="N6545">
        <v>1</v>
      </c>
      <c r="O6545">
        <v>4</v>
      </c>
      <c r="P6545">
        <v>11</v>
      </c>
      <c r="Q6545">
        <v>13</v>
      </c>
      <c r="R6545">
        <v>4</v>
      </c>
      <c r="S6545">
        <v>11</v>
      </c>
      <c r="T6545">
        <v>13</v>
      </c>
    </row>
    <row r="6546" spans="8:20" x14ac:dyDescent="0.35">
      <c r="H6546">
        <v>881.12199999999996</v>
      </c>
      <c r="I6546">
        <v>68.131</v>
      </c>
      <c r="J6546" t="s">
        <v>56</v>
      </c>
      <c r="K6546" t="s">
        <v>178</v>
      </c>
      <c r="L6546">
        <v>3</v>
      </c>
      <c r="M6546" t="s">
        <v>1136</v>
      </c>
      <c r="N6546">
        <v>4</v>
      </c>
      <c r="O6546">
        <v>14</v>
      </c>
      <c r="P6546">
        <v>14</v>
      </c>
      <c r="Q6546">
        <v>17</v>
      </c>
      <c r="R6546">
        <v>10</v>
      </c>
      <c r="S6546">
        <v>10</v>
      </c>
      <c r="T6546">
        <v>13</v>
      </c>
    </row>
    <row r="6547" spans="8:20" x14ac:dyDescent="0.35">
      <c r="H6547">
        <v>881.12300000000005</v>
      </c>
      <c r="I6547">
        <v>68.132000000000005</v>
      </c>
      <c r="J6547" t="s">
        <v>56</v>
      </c>
      <c r="K6547" t="s">
        <v>179</v>
      </c>
      <c r="L6547">
        <v>3</v>
      </c>
      <c r="M6547" t="s">
        <v>863</v>
      </c>
      <c r="N6547">
        <v>4</v>
      </c>
      <c r="O6547">
        <v>20</v>
      </c>
      <c r="P6547">
        <v>20</v>
      </c>
      <c r="Q6547">
        <v>23</v>
      </c>
      <c r="R6547">
        <v>2</v>
      </c>
      <c r="S6547">
        <v>2</v>
      </c>
      <c r="T6547">
        <v>5</v>
      </c>
    </row>
    <row r="6548" spans="8:20" x14ac:dyDescent="0.35">
      <c r="H6548">
        <v>881.12400000000002</v>
      </c>
      <c r="I6548">
        <v>68.132999999999996</v>
      </c>
      <c r="J6548" t="s">
        <v>56</v>
      </c>
      <c r="K6548" t="s">
        <v>68</v>
      </c>
      <c r="L6548">
        <v>1</v>
      </c>
      <c r="M6548" t="s">
        <v>45</v>
      </c>
      <c r="N6548">
        <v>1</v>
      </c>
      <c r="O6548">
        <v>3</v>
      </c>
      <c r="P6548">
        <v>10</v>
      </c>
      <c r="Q6548">
        <v>12</v>
      </c>
      <c r="R6548">
        <v>0</v>
      </c>
      <c r="S6548">
        <v>7</v>
      </c>
      <c r="T6548">
        <v>9</v>
      </c>
    </row>
    <row r="6549" spans="8:20" x14ac:dyDescent="0.35">
      <c r="H6549">
        <v>881.125</v>
      </c>
      <c r="I6549">
        <v>68.134</v>
      </c>
      <c r="J6549" t="s">
        <v>56</v>
      </c>
      <c r="K6549" t="s">
        <v>26</v>
      </c>
      <c r="L6549">
        <v>3</v>
      </c>
      <c r="M6549" t="s">
        <v>1312</v>
      </c>
      <c r="N6549">
        <v>1</v>
      </c>
      <c r="O6549">
        <v>7</v>
      </c>
      <c r="P6549">
        <v>14</v>
      </c>
      <c r="Q6549">
        <v>16</v>
      </c>
      <c r="R6549">
        <v>4</v>
      </c>
      <c r="S6549">
        <v>11</v>
      </c>
      <c r="T6549">
        <v>13</v>
      </c>
    </row>
    <row r="6550" spans="8:20" x14ac:dyDescent="0.35">
      <c r="H6550">
        <v>881.12599999999998</v>
      </c>
      <c r="I6550">
        <v>68.135000000000005</v>
      </c>
      <c r="J6550" t="s">
        <v>56</v>
      </c>
      <c r="K6550" t="s">
        <v>69</v>
      </c>
      <c r="L6550">
        <v>1</v>
      </c>
      <c r="M6550" t="s">
        <v>1312</v>
      </c>
      <c r="N6550">
        <v>1</v>
      </c>
      <c r="O6550">
        <v>7</v>
      </c>
      <c r="P6550">
        <v>14</v>
      </c>
      <c r="Q6550">
        <v>16</v>
      </c>
      <c r="R6550">
        <v>4</v>
      </c>
      <c r="S6550">
        <v>11</v>
      </c>
      <c r="T6550">
        <v>13</v>
      </c>
    </row>
    <row r="6551" spans="8:20" x14ac:dyDescent="0.35">
      <c r="H6551">
        <v>881.12699999999995</v>
      </c>
      <c r="I6551">
        <v>68.135999999999996</v>
      </c>
      <c r="J6551" t="s">
        <v>56</v>
      </c>
      <c r="K6551" t="s">
        <v>1531</v>
      </c>
      <c r="L6551">
        <v>3</v>
      </c>
      <c r="M6551" t="s">
        <v>1546</v>
      </c>
      <c r="N6551">
        <v>3</v>
      </c>
      <c r="O6551">
        <v>9</v>
      </c>
      <c r="P6551">
        <v>12</v>
      </c>
      <c r="Q6551">
        <v>14</v>
      </c>
      <c r="R6551">
        <v>6</v>
      </c>
      <c r="S6551">
        <v>9</v>
      </c>
      <c r="T6551">
        <v>11</v>
      </c>
    </row>
    <row r="6552" spans="8:20" x14ac:dyDescent="0.35">
      <c r="H6552">
        <v>881.12800000000004</v>
      </c>
      <c r="I6552">
        <v>68.137</v>
      </c>
      <c r="J6552" t="s">
        <v>56</v>
      </c>
      <c r="K6552" t="s">
        <v>41</v>
      </c>
      <c r="L6552">
        <v>2</v>
      </c>
      <c r="M6552" t="s">
        <v>1285</v>
      </c>
      <c r="N6552">
        <v>3</v>
      </c>
      <c r="O6552">
        <v>10</v>
      </c>
      <c r="P6552">
        <v>13</v>
      </c>
      <c r="Q6552">
        <v>15</v>
      </c>
      <c r="R6552">
        <v>10</v>
      </c>
      <c r="S6552">
        <v>13</v>
      </c>
      <c r="T6552">
        <v>15</v>
      </c>
    </row>
    <row r="6553" spans="8:20" x14ac:dyDescent="0.35">
      <c r="H6553">
        <v>881.12900000000002</v>
      </c>
      <c r="I6553">
        <v>68.138000000000005</v>
      </c>
      <c r="J6553" t="s">
        <v>56</v>
      </c>
      <c r="K6553" t="s">
        <v>180</v>
      </c>
      <c r="L6553">
        <v>3</v>
      </c>
      <c r="M6553" t="s">
        <v>1313</v>
      </c>
      <c r="N6553">
        <v>3</v>
      </c>
      <c r="O6553">
        <v>13</v>
      </c>
      <c r="P6553">
        <v>16</v>
      </c>
      <c r="Q6553">
        <v>18</v>
      </c>
      <c r="R6553">
        <v>4</v>
      </c>
      <c r="S6553">
        <v>7</v>
      </c>
      <c r="T6553">
        <v>9</v>
      </c>
    </row>
    <row r="6554" spans="8:20" x14ac:dyDescent="0.35">
      <c r="H6554">
        <v>891.06299999999999</v>
      </c>
      <c r="I6554">
        <v>69.069999999999993</v>
      </c>
      <c r="J6554" t="s">
        <v>145</v>
      </c>
      <c r="K6554" t="s">
        <v>146</v>
      </c>
      <c r="L6554">
        <v>3</v>
      </c>
      <c r="M6554" t="s">
        <v>311</v>
      </c>
      <c r="N6554">
        <v>3</v>
      </c>
      <c r="O6554">
        <v>13</v>
      </c>
      <c r="P6554">
        <v>16</v>
      </c>
      <c r="Q6554">
        <v>18</v>
      </c>
      <c r="R6554">
        <v>7</v>
      </c>
      <c r="S6554">
        <v>10</v>
      </c>
      <c r="T6554">
        <v>12</v>
      </c>
    </row>
    <row r="6555" spans="8:20" x14ac:dyDescent="0.35">
      <c r="H6555">
        <v>891.06399999999996</v>
      </c>
      <c r="I6555">
        <v>69.070999999999998</v>
      </c>
      <c r="J6555" t="s">
        <v>145</v>
      </c>
      <c r="K6555" t="s">
        <v>147</v>
      </c>
      <c r="L6555">
        <v>3</v>
      </c>
      <c r="M6555" t="s">
        <v>716</v>
      </c>
      <c r="N6555">
        <v>3</v>
      </c>
      <c r="O6555">
        <v>14</v>
      </c>
      <c r="P6555">
        <v>17</v>
      </c>
      <c r="Q6555">
        <v>19</v>
      </c>
      <c r="R6555">
        <v>6</v>
      </c>
      <c r="S6555">
        <v>9</v>
      </c>
      <c r="T6555">
        <v>11</v>
      </c>
    </row>
    <row r="6556" spans="8:20" x14ac:dyDescent="0.35">
      <c r="H6556">
        <v>891.06500000000005</v>
      </c>
      <c r="I6556">
        <v>69.072000000000003</v>
      </c>
      <c r="J6556" t="s">
        <v>145</v>
      </c>
      <c r="K6556" t="s">
        <v>28</v>
      </c>
      <c r="L6556">
        <v>3</v>
      </c>
      <c r="M6556" t="s">
        <v>684</v>
      </c>
      <c r="N6556">
        <v>3</v>
      </c>
      <c r="O6556">
        <v>12</v>
      </c>
      <c r="P6556">
        <v>15</v>
      </c>
      <c r="Q6556">
        <v>17</v>
      </c>
      <c r="R6556">
        <v>7</v>
      </c>
      <c r="S6556">
        <v>10</v>
      </c>
      <c r="T6556">
        <v>12</v>
      </c>
    </row>
    <row r="6557" spans="8:20" x14ac:dyDescent="0.35">
      <c r="H6557">
        <v>891.06600000000003</v>
      </c>
      <c r="I6557">
        <v>69.072999999999993</v>
      </c>
      <c r="J6557" t="s">
        <v>145</v>
      </c>
      <c r="K6557" t="s">
        <v>148</v>
      </c>
      <c r="L6557">
        <v>3</v>
      </c>
      <c r="M6557" t="s">
        <v>68</v>
      </c>
      <c r="N6557">
        <v>1</v>
      </c>
      <c r="O6557">
        <v>3</v>
      </c>
      <c r="P6557">
        <v>10</v>
      </c>
      <c r="Q6557">
        <v>12</v>
      </c>
      <c r="R6557">
        <v>2</v>
      </c>
      <c r="S6557">
        <v>9</v>
      </c>
      <c r="T6557">
        <v>11</v>
      </c>
    </row>
    <row r="6558" spans="8:20" x14ac:dyDescent="0.35">
      <c r="H6558">
        <v>891.06700000000001</v>
      </c>
      <c r="I6558">
        <v>69.073999999999998</v>
      </c>
      <c r="J6558" t="s">
        <v>145</v>
      </c>
      <c r="K6558" t="s">
        <v>149</v>
      </c>
      <c r="L6558">
        <v>3</v>
      </c>
      <c r="M6558" t="s">
        <v>1314</v>
      </c>
      <c r="N6558">
        <v>4</v>
      </c>
      <c r="O6558">
        <v>13</v>
      </c>
      <c r="P6558">
        <v>13</v>
      </c>
      <c r="Q6558">
        <v>16</v>
      </c>
      <c r="R6558">
        <v>11</v>
      </c>
      <c r="S6558">
        <v>11</v>
      </c>
      <c r="T6558">
        <v>14</v>
      </c>
    </row>
    <row r="6559" spans="8:20" x14ac:dyDescent="0.35">
      <c r="H6559">
        <v>891.06799999999998</v>
      </c>
      <c r="I6559">
        <v>69.075000000000003</v>
      </c>
      <c r="J6559" t="s">
        <v>145</v>
      </c>
      <c r="K6559" t="s">
        <v>150</v>
      </c>
      <c r="L6559">
        <v>3</v>
      </c>
      <c r="M6559" t="s">
        <v>964</v>
      </c>
      <c r="N6559">
        <v>4</v>
      </c>
      <c r="O6559">
        <v>17</v>
      </c>
      <c r="P6559">
        <v>17</v>
      </c>
      <c r="Q6559">
        <v>20</v>
      </c>
      <c r="R6559">
        <v>8</v>
      </c>
      <c r="S6559">
        <v>8</v>
      </c>
      <c r="T6559">
        <v>11</v>
      </c>
    </row>
    <row r="6560" spans="8:20" x14ac:dyDescent="0.35">
      <c r="H6560">
        <v>891.06899999999996</v>
      </c>
      <c r="I6560">
        <v>69.075999999999993</v>
      </c>
      <c r="J6560" t="s">
        <v>145</v>
      </c>
      <c r="K6560" t="s">
        <v>151</v>
      </c>
      <c r="L6560">
        <v>3</v>
      </c>
      <c r="M6560" t="s">
        <v>1219</v>
      </c>
      <c r="N6560">
        <v>4</v>
      </c>
      <c r="O6560">
        <v>15</v>
      </c>
      <c r="P6560">
        <v>15</v>
      </c>
      <c r="Q6560">
        <v>18</v>
      </c>
      <c r="R6560">
        <v>10</v>
      </c>
      <c r="S6560">
        <v>10</v>
      </c>
      <c r="T6560">
        <v>13</v>
      </c>
    </row>
    <row r="6561" spans="8:20" x14ac:dyDescent="0.35">
      <c r="H6561">
        <v>891.07</v>
      </c>
      <c r="I6561">
        <v>69.076999999999998</v>
      </c>
      <c r="J6561" t="s">
        <v>145</v>
      </c>
      <c r="K6561" t="s">
        <v>152</v>
      </c>
      <c r="L6561">
        <v>3</v>
      </c>
      <c r="M6561" t="s">
        <v>507</v>
      </c>
      <c r="N6561">
        <v>4</v>
      </c>
      <c r="O6561">
        <v>15</v>
      </c>
      <c r="P6561">
        <v>15</v>
      </c>
      <c r="Q6561">
        <v>18</v>
      </c>
      <c r="R6561">
        <v>7</v>
      </c>
      <c r="S6561">
        <v>7</v>
      </c>
      <c r="T6561">
        <v>10</v>
      </c>
    </row>
    <row r="6562" spans="8:20" x14ac:dyDescent="0.35">
      <c r="H6562">
        <v>891.07100000000003</v>
      </c>
      <c r="I6562">
        <v>69.078000000000003</v>
      </c>
      <c r="J6562" t="s">
        <v>145</v>
      </c>
      <c r="K6562" t="s">
        <v>1752</v>
      </c>
      <c r="L6562">
        <v>3</v>
      </c>
      <c r="M6562" t="s">
        <v>1755</v>
      </c>
      <c r="N6562">
        <v>4</v>
      </c>
      <c r="O6562">
        <v>11</v>
      </c>
      <c r="P6562">
        <v>11</v>
      </c>
      <c r="Q6562">
        <v>14</v>
      </c>
      <c r="R6562">
        <v>13</v>
      </c>
      <c r="S6562">
        <v>13</v>
      </c>
      <c r="T6562">
        <v>16</v>
      </c>
    </row>
    <row r="6563" spans="8:20" x14ac:dyDescent="0.35">
      <c r="H6563">
        <v>891.072</v>
      </c>
      <c r="I6563">
        <v>69.078999999999994</v>
      </c>
      <c r="J6563" t="s">
        <v>145</v>
      </c>
      <c r="K6563" t="s">
        <v>153</v>
      </c>
      <c r="L6563">
        <v>3</v>
      </c>
      <c r="M6563" t="s">
        <v>233</v>
      </c>
      <c r="N6563">
        <v>4</v>
      </c>
      <c r="O6563">
        <v>18</v>
      </c>
      <c r="P6563">
        <v>18</v>
      </c>
      <c r="Q6563">
        <v>21</v>
      </c>
      <c r="R6563">
        <v>5</v>
      </c>
      <c r="S6563">
        <v>5</v>
      </c>
      <c r="T6563">
        <v>8</v>
      </c>
    </row>
    <row r="6564" spans="8:20" x14ac:dyDescent="0.35">
      <c r="H6564">
        <v>891.07299999999998</v>
      </c>
      <c r="I6564">
        <v>69.08</v>
      </c>
      <c r="J6564" t="s">
        <v>145</v>
      </c>
      <c r="K6564" t="s">
        <v>1606</v>
      </c>
      <c r="L6564">
        <v>3</v>
      </c>
      <c r="M6564" t="s">
        <v>507</v>
      </c>
      <c r="N6564">
        <v>4</v>
      </c>
      <c r="O6564">
        <v>15</v>
      </c>
      <c r="P6564">
        <v>15</v>
      </c>
      <c r="Q6564">
        <v>18</v>
      </c>
      <c r="R6564">
        <v>7</v>
      </c>
      <c r="S6564">
        <v>7</v>
      </c>
      <c r="T6564">
        <v>10</v>
      </c>
    </row>
    <row r="6565" spans="8:20" x14ac:dyDescent="0.35">
      <c r="H6565">
        <v>891.07399999999996</v>
      </c>
      <c r="I6565">
        <v>69.081000000000003</v>
      </c>
      <c r="J6565" t="s">
        <v>145</v>
      </c>
      <c r="K6565" t="s">
        <v>154</v>
      </c>
      <c r="L6565">
        <v>3</v>
      </c>
      <c r="M6565" t="s">
        <v>528</v>
      </c>
      <c r="N6565">
        <v>4</v>
      </c>
      <c r="O6565">
        <v>15</v>
      </c>
      <c r="P6565">
        <v>15</v>
      </c>
      <c r="Q6565">
        <v>18</v>
      </c>
      <c r="R6565">
        <v>7</v>
      </c>
      <c r="S6565">
        <v>7</v>
      </c>
      <c r="T6565">
        <v>10</v>
      </c>
    </row>
    <row r="6566" spans="8:20" x14ac:dyDescent="0.35">
      <c r="H6566">
        <v>891.07500000000005</v>
      </c>
      <c r="I6566">
        <v>69.081999999999994</v>
      </c>
      <c r="J6566" t="s">
        <v>145</v>
      </c>
      <c r="K6566" t="s">
        <v>155</v>
      </c>
      <c r="L6566">
        <v>3</v>
      </c>
      <c r="M6566" t="s">
        <v>357</v>
      </c>
      <c r="N6566">
        <v>3</v>
      </c>
      <c r="O6566">
        <v>16</v>
      </c>
      <c r="P6566">
        <v>19</v>
      </c>
      <c r="Q6566">
        <v>21</v>
      </c>
      <c r="R6566">
        <v>4</v>
      </c>
      <c r="S6566">
        <v>7</v>
      </c>
      <c r="T6566">
        <v>9</v>
      </c>
    </row>
    <row r="6567" spans="8:20" x14ac:dyDescent="0.35">
      <c r="H6567">
        <v>891.07600000000002</v>
      </c>
      <c r="I6567">
        <v>69.082999999999998</v>
      </c>
      <c r="J6567" t="s">
        <v>145</v>
      </c>
      <c r="K6567" t="s">
        <v>57</v>
      </c>
      <c r="L6567">
        <v>3</v>
      </c>
      <c r="M6567" t="s">
        <v>587</v>
      </c>
      <c r="N6567">
        <v>4</v>
      </c>
      <c r="O6567">
        <v>15</v>
      </c>
      <c r="P6567">
        <v>15</v>
      </c>
      <c r="Q6567">
        <v>18</v>
      </c>
      <c r="R6567">
        <v>8</v>
      </c>
      <c r="S6567">
        <v>8</v>
      </c>
      <c r="T6567">
        <v>11</v>
      </c>
    </row>
    <row r="6568" spans="8:20" x14ac:dyDescent="0.35">
      <c r="H6568">
        <v>891.077</v>
      </c>
      <c r="I6568">
        <v>69.084000000000003</v>
      </c>
      <c r="J6568" t="s">
        <v>145</v>
      </c>
      <c r="K6568" t="s">
        <v>1666</v>
      </c>
      <c r="L6568">
        <v>3</v>
      </c>
      <c r="M6568" t="s">
        <v>1671</v>
      </c>
      <c r="N6568">
        <v>3</v>
      </c>
      <c r="O6568">
        <v>18</v>
      </c>
      <c r="P6568">
        <v>21</v>
      </c>
      <c r="Q6568">
        <v>23</v>
      </c>
      <c r="R6568">
        <v>2</v>
      </c>
      <c r="S6568">
        <v>5</v>
      </c>
      <c r="T6568">
        <v>7</v>
      </c>
    </row>
    <row r="6569" spans="8:20" x14ac:dyDescent="0.35">
      <c r="H6569">
        <v>891.07799999999997</v>
      </c>
      <c r="I6569">
        <v>69.084999999999994</v>
      </c>
      <c r="J6569" t="s">
        <v>145</v>
      </c>
      <c r="K6569" t="s">
        <v>156</v>
      </c>
      <c r="L6569">
        <v>3</v>
      </c>
      <c r="M6569" t="s">
        <v>691</v>
      </c>
      <c r="N6569">
        <v>3</v>
      </c>
      <c r="O6569">
        <v>15</v>
      </c>
      <c r="P6569">
        <v>18</v>
      </c>
      <c r="Q6569">
        <v>20</v>
      </c>
      <c r="R6569">
        <v>2</v>
      </c>
      <c r="S6569">
        <v>5</v>
      </c>
      <c r="T6569">
        <v>7</v>
      </c>
    </row>
    <row r="6570" spans="8:20" x14ac:dyDescent="0.35">
      <c r="H6570">
        <v>891.07899999999995</v>
      </c>
      <c r="I6570">
        <v>69.087000000000003</v>
      </c>
      <c r="J6570" t="s">
        <v>145</v>
      </c>
      <c r="K6570" t="s">
        <v>157</v>
      </c>
      <c r="L6570">
        <v>3</v>
      </c>
      <c r="M6570" t="s">
        <v>567</v>
      </c>
      <c r="N6570">
        <v>3</v>
      </c>
      <c r="O6570">
        <v>3</v>
      </c>
      <c r="P6570">
        <v>6</v>
      </c>
      <c r="Q6570">
        <v>8</v>
      </c>
      <c r="R6570">
        <v>15</v>
      </c>
      <c r="S6570">
        <v>18</v>
      </c>
      <c r="T6570">
        <v>20</v>
      </c>
    </row>
    <row r="6571" spans="8:20" x14ac:dyDescent="0.35">
      <c r="H6571">
        <v>891.08</v>
      </c>
      <c r="I6571">
        <v>69.09</v>
      </c>
      <c r="J6571" t="s">
        <v>145</v>
      </c>
      <c r="K6571" t="s">
        <v>158</v>
      </c>
      <c r="L6571">
        <v>3</v>
      </c>
      <c r="M6571" t="s">
        <v>931</v>
      </c>
      <c r="N6571">
        <v>4</v>
      </c>
      <c r="O6571">
        <v>15</v>
      </c>
      <c r="P6571">
        <v>15</v>
      </c>
      <c r="Q6571">
        <v>18</v>
      </c>
      <c r="R6571">
        <v>9</v>
      </c>
      <c r="S6571">
        <v>9</v>
      </c>
      <c r="T6571">
        <v>12</v>
      </c>
    </row>
    <row r="6572" spans="8:20" x14ac:dyDescent="0.35">
      <c r="H6572">
        <v>891.08100000000002</v>
      </c>
      <c r="I6572">
        <v>69.090999999999994</v>
      </c>
      <c r="J6572" t="s">
        <v>145</v>
      </c>
      <c r="K6572" t="s">
        <v>159</v>
      </c>
      <c r="L6572">
        <v>3</v>
      </c>
      <c r="M6572" t="s">
        <v>1315</v>
      </c>
      <c r="N6572">
        <v>4</v>
      </c>
      <c r="O6572">
        <v>16</v>
      </c>
      <c r="P6572">
        <v>16</v>
      </c>
      <c r="Q6572">
        <v>19</v>
      </c>
      <c r="R6572">
        <v>5</v>
      </c>
      <c r="S6572">
        <v>5</v>
      </c>
      <c r="T6572">
        <v>8</v>
      </c>
    </row>
    <row r="6573" spans="8:20" x14ac:dyDescent="0.35">
      <c r="H6573">
        <v>891.08199999999999</v>
      </c>
      <c r="I6573">
        <v>69.091999999999999</v>
      </c>
      <c r="J6573" t="s">
        <v>145</v>
      </c>
      <c r="K6573" t="s">
        <v>160</v>
      </c>
      <c r="L6573">
        <v>3</v>
      </c>
      <c r="M6573" t="s">
        <v>274</v>
      </c>
      <c r="N6573">
        <v>4</v>
      </c>
      <c r="O6573">
        <v>18</v>
      </c>
      <c r="P6573">
        <v>18</v>
      </c>
      <c r="Q6573">
        <v>21</v>
      </c>
      <c r="R6573">
        <v>4</v>
      </c>
      <c r="S6573">
        <v>4</v>
      </c>
      <c r="T6573">
        <v>7</v>
      </c>
    </row>
    <row r="6574" spans="8:20" x14ac:dyDescent="0.35">
      <c r="H6574">
        <v>891.08299999999997</v>
      </c>
      <c r="I6574">
        <v>69.093000000000004</v>
      </c>
      <c r="J6574" t="s">
        <v>145</v>
      </c>
      <c r="K6574" t="s">
        <v>161</v>
      </c>
      <c r="L6574">
        <v>3</v>
      </c>
      <c r="M6574" t="s">
        <v>964</v>
      </c>
      <c r="N6574">
        <v>4</v>
      </c>
      <c r="O6574">
        <v>17</v>
      </c>
      <c r="P6574">
        <v>17</v>
      </c>
      <c r="Q6574">
        <v>20</v>
      </c>
      <c r="R6574">
        <v>8</v>
      </c>
      <c r="S6574">
        <v>8</v>
      </c>
      <c r="T6574">
        <v>11</v>
      </c>
    </row>
    <row r="6575" spans="8:20" x14ac:dyDescent="0.35">
      <c r="H6575">
        <v>891.08399999999995</v>
      </c>
      <c r="I6575">
        <v>69.093999999999994</v>
      </c>
      <c r="J6575" t="s">
        <v>145</v>
      </c>
      <c r="K6575" t="s">
        <v>1374</v>
      </c>
      <c r="L6575">
        <v>3</v>
      </c>
      <c r="M6575" t="s">
        <v>567</v>
      </c>
      <c r="N6575">
        <v>3</v>
      </c>
      <c r="O6575">
        <v>3</v>
      </c>
      <c r="P6575">
        <v>6</v>
      </c>
      <c r="Q6575">
        <v>8</v>
      </c>
      <c r="R6575">
        <v>15</v>
      </c>
      <c r="S6575">
        <v>18</v>
      </c>
      <c r="T6575">
        <v>20</v>
      </c>
    </row>
    <row r="6576" spans="8:20" x14ac:dyDescent="0.35">
      <c r="H6576">
        <v>891.08500000000004</v>
      </c>
      <c r="I6576">
        <v>69.094999999999999</v>
      </c>
      <c r="J6576" t="s">
        <v>145</v>
      </c>
      <c r="K6576" t="s">
        <v>162</v>
      </c>
      <c r="L6576">
        <v>3</v>
      </c>
      <c r="M6576" t="s">
        <v>393</v>
      </c>
      <c r="N6576">
        <v>4</v>
      </c>
      <c r="O6576">
        <v>18</v>
      </c>
      <c r="P6576">
        <v>18</v>
      </c>
      <c r="Q6576">
        <v>21</v>
      </c>
      <c r="R6576">
        <v>6</v>
      </c>
      <c r="S6576">
        <v>6</v>
      </c>
      <c r="T6576">
        <v>9</v>
      </c>
    </row>
    <row r="6577" spans="8:20" x14ac:dyDescent="0.35">
      <c r="H6577">
        <v>891.08600000000001</v>
      </c>
      <c r="I6577">
        <v>69.096000000000004</v>
      </c>
      <c r="J6577" t="s">
        <v>145</v>
      </c>
      <c r="K6577" t="s">
        <v>163</v>
      </c>
      <c r="L6577">
        <v>3</v>
      </c>
      <c r="M6577" t="s">
        <v>1314</v>
      </c>
      <c r="N6577">
        <v>4</v>
      </c>
      <c r="O6577">
        <v>13</v>
      </c>
      <c r="P6577">
        <v>13</v>
      </c>
      <c r="Q6577">
        <v>16</v>
      </c>
      <c r="R6577">
        <v>11</v>
      </c>
      <c r="S6577">
        <v>11</v>
      </c>
      <c r="T6577">
        <v>14</v>
      </c>
    </row>
    <row r="6578" spans="8:20" x14ac:dyDescent="0.35">
      <c r="H6578">
        <v>891.08699999999999</v>
      </c>
      <c r="I6578">
        <v>69.096999999999994</v>
      </c>
      <c r="J6578" t="s">
        <v>145</v>
      </c>
      <c r="K6578" t="s">
        <v>24</v>
      </c>
      <c r="L6578">
        <v>3</v>
      </c>
      <c r="M6578" t="s">
        <v>274</v>
      </c>
      <c r="N6578">
        <v>4</v>
      </c>
      <c r="O6578">
        <v>18</v>
      </c>
      <c r="P6578">
        <v>18</v>
      </c>
      <c r="Q6578">
        <v>21</v>
      </c>
      <c r="R6578">
        <v>4</v>
      </c>
      <c r="S6578">
        <v>4</v>
      </c>
      <c r="T6578">
        <v>7</v>
      </c>
    </row>
    <row r="6579" spans="8:20" x14ac:dyDescent="0.35">
      <c r="H6579">
        <v>891.08799999999997</v>
      </c>
      <c r="I6579">
        <v>69.097999999999999</v>
      </c>
      <c r="J6579" t="s">
        <v>145</v>
      </c>
      <c r="K6579" t="s">
        <v>1496</v>
      </c>
      <c r="L6579">
        <v>3</v>
      </c>
      <c r="M6579" t="s">
        <v>1509</v>
      </c>
      <c r="N6579">
        <v>3</v>
      </c>
      <c r="O6579">
        <v>15</v>
      </c>
      <c r="P6579">
        <v>18</v>
      </c>
      <c r="Q6579">
        <v>20</v>
      </c>
      <c r="R6579">
        <v>1</v>
      </c>
      <c r="S6579">
        <v>4</v>
      </c>
      <c r="T6579">
        <v>6</v>
      </c>
    </row>
    <row r="6580" spans="8:20" x14ac:dyDescent="0.35">
      <c r="H6580">
        <v>891.08900000000006</v>
      </c>
      <c r="I6580">
        <v>69.099000000000004</v>
      </c>
      <c r="J6580" t="s">
        <v>145</v>
      </c>
      <c r="K6580" t="s">
        <v>164</v>
      </c>
      <c r="L6580">
        <v>3</v>
      </c>
      <c r="M6580" t="s">
        <v>1215</v>
      </c>
      <c r="N6580">
        <v>3</v>
      </c>
      <c r="O6580">
        <v>13</v>
      </c>
      <c r="P6580">
        <v>16</v>
      </c>
      <c r="Q6580">
        <v>18</v>
      </c>
      <c r="R6580">
        <v>7</v>
      </c>
      <c r="S6580">
        <v>10</v>
      </c>
      <c r="T6580">
        <v>12</v>
      </c>
    </row>
    <row r="6581" spans="8:20" x14ac:dyDescent="0.35">
      <c r="H6581">
        <v>891.09</v>
      </c>
      <c r="I6581">
        <v>69.099999999999994</v>
      </c>
      <c r="J6581" t="s">
        <v>145</v>
      </c>
      <c r="K6581" t="s">
        <v>165</v>
      </c>
      <c r="L6581">
        <v>3</v>
      </c>
      <c r="M6581" t="s">
        <v>1251</v>
      </c>
      <c r="N6581">
        <v>3</v>
      </c>
      <c r="O6581">
        <v>11</v>
      </c>
      <c r="P6581">
        <v>14</v>
      </c>
      <c r="Q6581">
        <v>16</v>
      </c>
      <c r="R6581">
        <v>5</v>
      </c>
      <c r="S6581">
        <v>8</v>
      </c>
      <c r="T6581">
        <v>10</v>
      </c>
    </row>
    <row r="6582" spans="8:20" x14ac:dyDescent="0.35">
      <c r="H6582">
        <v>891.09100000000001</v>
      </c>
      <c r="I6582">
        <v>69.100999999999999</v>
      </c>
      <c r="J6582" t="s">
        <v>145</v>
      </c>
      <c r="K6582" t="s">
        <v>60</v>
      </c>
      <c r="L6582">
        <v>3</v>
      </c>
      <c r="M6582" t="s">
        <v>1315</v>
      </c>
      <c r="N6582">
        <v>4</v>
      </c>
      <c r="O6582">
        <v>16</v>
      </c>
      <c r="P6582">
        <v>16</v>
      </c>
      <c r="Q6582">
        <v>19</v>
      </c>
      <c r="R6582">
        <v>5</v>
      </c>
      <c r="S6582">
        <v>5</v>
      </c>
      <c r="T6582">
        <v>8</v>
      </c>
    </row>
    <row r="6583" spans="8:20" x14ac:dyDescent="0.35">
      <c r="H6583">
        <v>891.09199999999998</v>
      </c>
      <c r="I6583">
        <v>69.102000000000004</v>
      </c>
      <c r="J6583" t="s">
        <v>145</v>
      </c>
      <c r="K6583" t="s">
        <v>29</v>
      </c>
      <c r="L6583">
        <v>3</v>
      </c>
      <c r="M6583" t="s">
        <v>352</v>
      </c>
      <c r="N6583">
        <v>4</v>
      </c>
      <c r="O6583">
        <v>16</v>
      </c>
      <c r="P6583">
        <v>16</v>
      </c>
      <c r="Q6583">
        <v>19</v>
      </c>
      <c r="R6583">
        <v>9</v>
      </c>
      <c r="S6583">
        <v>9</v>
      </c>
      <c r="T6583">
        <v>12</v>
      </c>
    </row>
    <row r="6584" spans="8:20" x14ac:dyDescent="0.35">
      <c r="H6584">
        <v>891.09299999999996</v>
      </c>
      <c r="I6584">
        <v>69.102999999999994</v>
      </c>
      <c r="J6584" t="s">
        <v>145</v>
      </c>
      <c r="K6584" t="s">
        <v>166</v>
      </c>
      <c r="L6584">
        <v>3</v>
      </c>
      <c r="M6584" t="s">
        <v>1691</v>
      </c>
      <c r="N6584">
        <v>4</v>
      </c>
      <c r="O6584">
        <v>18</v>
      </c>
      <c r="P6584">
        <v>18</v>
      </c>
      <c r="Q6584">
        <v>21</v>
      </c>
      <c r="R6584">
        <v>8</v>
      </c>
      <c r="S6584">
        <v>8</v>
      </c>
      <c r="T6584">
        <v>11</v>
      </c>
    </row>
    <row r="6585" spans="8:20" x14ac:dyDescent="0.35">
      <c r="H6585">
        <v>891.09400000000005</v>
      </c>
      <c r="I6585">
        <v>69.103999999999999</v>
      </c>
      <c r="J6585" t="s">
        <v>145</v>
      </c>
      <c r="K6585" t="s">
        <v>167</v>
      </c>
      <c r="L6585">
        <v>3</v>
      </c>
      <c r="M6585" t="s">
        <v>1279</v>
      </c>
      <c r="N6585">
        <v>4</v>
      </c>
      <c r="O6585">
        <v>12</v>
      </c>
      <c r="P6585">
        <v>12</v>
      </c>
      <c r="Q6585">
        <v>15</v>
      </c>
      <c r="R6585">
        <v>10</v>
      </c>
      <c r="S6585">
        <v>10</v>
      </c>
      <c r="T6585">
        <v>13</v>
      </c>
    </row>
    <row r="6586" spans="8:20" x14ac:dyDescent="0.35">
      <c r="H6586">
        <v>891.09500000000003</v>
      </c>
      <c r="I6586">
        <v>69.105000000000004</v>
      </c>
      <c r="J6586" t="s">
        <v>145</v>
      </c>
      <c r="K6586" t="s">
        <v>1722</v>
      </c>
      <c r="L6586">
        <v>3</v>
      </c>
      <c r="M6586" t="s">
        <v>1724</v>
      </c>
      <c r="N6586">
        <v>4</v>
      </c>
      <c r="O6586">
        <v>22</v>
      </c>
      <c r="P6586">
        <v>22</v>
      </c>
      <c r="Q6586">
        <v>25</v>
      </c>
      <c r="R6586">
        <v>0</v>
      </c>
      <c r="S6586">
        <v>0</v>
      </c>
      <c r="T6586">
        <v>3</v>
      </c>
    </row>
    <row r="6587" spans="8:20" x14ac:dyDescent="0.35">
      <c r="H6587">
        <v>891.096</v>
      </c>
      <c r="I6587">
        <v>69.105999999999995</v>
      </c>
      <c r="J6587" t="s">
        <v>145</v>
      </c>
      <c r="K6587" t="s">
        <v>1706</v>
      </c>
      <c r="L6587">
        <v>3</v>
      </c>
      <c r="M6587" t="s">
        <v>1721</v>
      </c>
      <c r="N6587">
        <v>4</v>
      </c>
      <c r="O6587">
        <v>16</v>
      </c>
      <c r="P6587">
        <v>16</v>
      </c>
      <c r="Q6587">
        <v>19</v>
      </c>
      <c r="R6587">
        <v>5</v>
      </c>
      <c r="S6587">
        <v>5</v>
      </c>
      <c r="T6587">
        <v>8</v>
      </c>
    </row>
    <row r="6588" spans="8:20" x14ac:dyDescent="0.35">
      <c r="H6588">
        <v>891.09699999999998</v>
      </c>
      <c r="I6588">
        <v>69.106999999999999</v>
      </c>
      <c r="J6588" t="s">
        <v>145</v>
      </c>
      <c r="K6588" t="s">
        <v>168</v>
      </c>
      <c r="L6588">
        <v>3</v>
      </c>
      <c r="M6588" t="s">
        <v>906</v>
      </c>
      <c r="N6588">
        <v>4</v>
      </c>
      <c r="O6588">
        <v>13</v>
      </c>
      <c r="P6588">
        <v>13</v>
      </c>
      <c r="Q6588">
        <v>16</v>
      </c>
      <c r="R6588">
        <v>12</v>
      </c>
      <c r="S6588">
        <v>12</v>
      </c>
      <c r="T6588">
        <v>15</v>
      </c>
    </row>
    <row r="6589" spans="8:20" x14ac:dyDescent="0.35">
      <c r="H6589">
        <v>891.09799999999996</v>
      </c>
      <c r="I6589">
        <v>69.108000000000004</v>
      </c>
      <c r="J6589" t="s">
        <v>145</v>
      </c>
      <c r="K6589" t="s">
        <v>1651</v>
      </c>
      <c r="L6589">
        <v>3</v>
      </c>
      <c r="M6589" t="s">
        <v>1653</v>
      </c>
      <c r="N6589">
        <v>4</v>
      </c>
      <c r="O6589">
        <v>20</v>
      </c>
      <c r="P6589">
        <v>20</v>
      </c>
      <c r="Q6589">
        <v>23</v>
      </c>
      <c r="R6589">
        <v>5</v>
      </c>
      <c r="S6589">
        <v>5</v>
      </c>
      <c r="T6589">
        <v>8</v>
      </c>
    </row>
    <row r="6590" spans="8:20" x14ac:dyDescent="0.35">
      <c r="H6590">
        <v>891.09900000000005</v>
      </c>
      <c r="I6590">
        <v>69.11</v>
      </c>
      <c r="J6590" t="s">
        <v>145</v>
      </c>
      <c r="K6590" t="s">
        <v>38</v>
      </c>
      <c r="L6590">
        <v>3</v>
      </c>
      <c r="M6590" t="s">
        <v>582</v>
      </c>
      <c r="N6590">
        <v>3</v>
      </c>
      <c r="O6590">
        <v>9</v>
      </c>
      <c r="P6590">
        <v>12</v>
      </c>
      <c r="Q6590">
        <v>14</v>
      </c>
      <c r="R6590">
        <v>9</v>
      </c>
      <c r="S6590">
        <v>12</v>
      </c>
      <c r="T6590">
        <v>14</v>
      </c>
    </row>
    <row r="6591" spans="8:20" x14ac:dyDescent="0.35">
      <c r="H6591">
        <v>891.1</v>
      </c>
      <c r="I6591">
        <v>69.111000000000004</v>
      </c>
      <c r="J6591" t="s">
        <v>145</v>
      </c>
      <c r="K6591" t="s">
        <v>169</v>
      </c>
      <c r="L6591">
        <v>3</v>
      </c>
      <c r="M6591" t="s">
        <v>248</v>
      </c>
      <c r="N6591">
        <v>4</v>
      </c>
      <c r="O6591">
        <v>18</v>
      </c>
      <c r="P6591">
        <v>18</v>
      </c>
      <c r="Q6591">
        <v>21</v>
      </c>
      <c r="R6591">
        <v>7</v>
      </c>
      <c r="S6591">
        <v>7</v>
      </c>
      <c r="T6591">
        <v>10</v>
      </c>
    </row>
    <row r="6592" spans="8:20" x14ac:dyDescent="0.35">
      <c r="H6592">
        <v>891.101</v>
      </c>
      <c r="I6592">
        <v>69.111999999999995</v>
      </c>
      <c r="J6592" t="s">
        <v>145</v>
      </c>
      <c r="K6592" t="s">
        <v>39</v>
      </c>
      <c r="L6592">
        <v>3</v>
      </c>
      <c r="M6592" t="s">
        <v>395</v>
      </c>
      <c r="N6592">
        <v>4</v>
      </c>
      <c r="O6592">
        <v>15</v>
      </c>
      <c r="P6592">
        <v>15</v>
      </c>
      <c r="Q6592">
        <v>18</v>
      </c>
      <c r="R6592">
        <v>7</v>
      </c>
      <c r="S6592">
        <v>7</v>
      </c>
      <c r="T6592">
        <v>10</v>
      </c>
    </row>
    <row r="6593" spans="8:20" x14ac:dyDescent="0.35">
      <c r="H6593">
        <v>891.10199999999998</v>
      </c>
      <c r="I6593">
        <v>69.113</v>
      </c>
      <c r="J6593" t="s">
        <v>145</v>
      </c>
      <c r="K6593" t="s">
        <v>170</v>
      </c>
      <c r="L6593">
        <v>3</v>
      </c>
      <c r="M6593" t="s">
        <v>688</v>
      </c>
      <c r="N6593">
        <v>3</v>
      </c>
      <c r="O6593">
        <v>8</v>
      </c>
      <c r="P6593">
        <v>11</v>
      </c>
      <c r="Q6593">
        <v>13</v>
      </c>
      <c r="R6593">
        <v>11</v>
      </c>
      <c r="S6593">
        <v>14</v>
      </c>
      <c r="T6593">
        <v>16</v>
      </c>
    </row>
    <row r="6594" spans="8:20" x14ac:dyDescent="0.35">
      <c r="H6594">
        <v>891.10299999999995</v>
      </c>
      <c r="I6594">
        <v>69.114000000000004</v>
      </c>
      <c r="J6594" t="s">
        <v>145</v>
      </c>
      <c r="K6594" t="s">
        <v>25</v>
      </c>
      <c r="L6594">
        <v>3</v>
      </c>
      <c r="M6594" t="s">
        <v>1251</v>
      </c>
      <c r="N6594">
        <v>3</v>
      </c>
      <c r="O6594">
        <v>11</v>
      </c>
      <c r="P6594">
        <v>14</v>
      </c>
      <c r="Q6594">
        <v>16</v>
      </c>
      <c r="R6594">
        <v>5</v>
      </c>
      <c r="S6594">
        <v>8</v>
      </c>
      <c r="T6594">
        <v>10</v>
      </c>
    </row>
    <row r="6595" spans="8:20" x14ac:dyDescent="0.35">
      <c r="H6595">
        <v>891.10400000000004</v>
      </c>
      <c r="I6595">
        <v>69.114999999999995</v>
      </c>
      <c r="J6595" t="s">
        <v>145</v>
      </c>
      <c r="K6595" t="s">
        <v>171</v>
      </c>
      <c r="L6595">
        <v>3</v>
      </c>
      <c r="M6595" t="s">
        <v>1316</v>
      </c>
      <c r="N6595">
        <v>3</v>
      </c>
      <c r="O6595">
        <v>10</v>
      </c>
      <c r="P6595">
        <v>13</v>
      </c>
      <c r="Q6595">
        <v>15</v>
      </c>
      <c r="R6595">
        <v>9</v>
      </c>
      <c r="S6595">
        <v>12</v>
      </c>
      <c r="T6595">
        <v>14</v>
      </c>
    </row>
    <row r="6596" spans="8:20" x14ac:dyDescent="0.35">
      <c r="H6596">
        <v>891.10500000000002</v>
      </c>
      <c r="I6596">
        <v>69.116</v>
      </c>
      <c r="J6596" t="s">
        <v>145</v>
      </c>
      <c r="K6596" t="s">
        <v>62</v>
      </c>
      <c r="L6596">
        <v>3</v>
      </c>
      <c r="M6596" t="s">
        <v>785</v>
      </c>
      <c r="N6596">
        <v>4</v>
      </c>
      <c r="O6596">
        <v>14</v>
      </c>
      <c r="P6596">
        <v>14</v>
      </c>
      <c r="Q6596">
        <v>17</v>
      </c>
      <c r="R6596">
        <v>8</v>
      </c>
      <c r="S6596">
        <v>8</v>
      </c>
      <c r="T6596">
        <v>11</v>
      </c>
    </row>
    <row r="6597" spans="8:20" x14ac:dyDescent="0.35">
      <c r="H6597">
        <v>891.10599999999999</v>
      </c>
      <c r="I6597">
        <v>69.117000000000004</v>
      </c>
      <c r="J6597" t="s">
        <v>145</v>
      </c>
      <c r="K6597" t="s">
        <v>63</v>
      </c>
      <c r="L6597">
        <v>3</v>
      </c>
      <c r="M6597" t="s">
        <v>931</v>
      </c>
      <c r="N6597">
        <v>4</v>
      </c>
      <c r="O6597">
        <v>15</v>
      </c>
      <c r="P6597">
        <v>15</v>
      </c>
      <c r="Q6597">
        <v>18</v>
      </c>
      <c r="R6597">
        <v>9</v>
      </c>
      <c r="S6597">
        <v>9</v>
      </c>
      <c r="T6597">
        <v>12</v>
      </c>
    </row>
    <row r="6598" spans="8:20" x14ac:dyDescent="0.35">
      <c r="H6598">
        <v>891.10699999999997</v>
      </c>
      <c r="I6598">
        <v>69.117999999999995</v>
      </c>
      <c r="J6598" t="s">
        <v>145</v>
      </c>
      <c r="K6598" t="s">
        <v>172</v>
      </c>
      <c r="L6598">
        <v>3</v>
      </c>
      <c r="M6598" t="s">
        <v>251</v>
      </c>
      <c r="N6598">
        <v>4</v>
      </c>
      <c r="O6598">
        <v>13</v>
      </c>
      <c r="P6598">
        <v>13</v>
      </c>
      <c r="Q6598">
        <v>16</v>
      </c>
      <c r="R6598">
        <v>12</v>
      </c>
      <c r="S6598">
        <v>12</v>
      </c>
      <c r="T6598">
        <v>15</v>
      </c>
    </row>
    <row r="6599" spans="8:20" x14ac:dyDescent="0.35">
      <c r="H6599">
        <v>891.10799999999995</v>
      </c>
      <c r="I6599">
        <v>69.119</v>
      </c>
      <c r="J6599" t="s">
        <v>145</v>
      </c>
      <c r="K6599" t="s">
        <v>173</v>
      </c>
      <c r="L6599">
        <v>3</v>
      </c>
      <c r="M6599" t="s">
        <v>715</v>
      </c>
      <c r="N6599">
        <v>3</v>
      </c>
      <c r="O6599">
        <v>9</v>
      </c>
      <c r="P6599">
        <v>12</v>
      </c>
      <c r="Q6599">
        <v>14</v>
      </c>
      <c r="R6599">
        <v>9</v>
      </c>
      <c r="S6599">
        <v>12</v>
      </c>
      <c r="T6599">
        <v>14</v>
      </c>
    </row>
    <row r="6600" spans="8:20" x14ac:dyDescent="0.35">
      <c r="H6600">
        <v>891.10900000000004</v>
      </c>
      <c r="I6600">
        <v>69.12</v>
      </c>
      <c r="J6600" t="s">
        <v>145</v>
      </c>
      <c r="K6600" t="s">
        <v>64</v>
      </c>
      <c r="L6600">
        <v>3</v>
      </c>
      <c r="M6600" t="s">
        <v>234</v>
      </c>
      <c r="N6600">
        <v>3</v>
      </c>
      <c r="O6600">
        <v>8</v>
      </c>
      <c r="P6600">
        <v>11</v>
      </c>
      <c r="Q6600">
        <v>13</v>
      </c>
      <c r="R6600">
        <v>8</v>
      </c>
      <c r="S6600">
        <v>11</v>
      </c>
      <c r="T6600">
        <v>13</v>
      </c>
    </row>
    <row r="6601" spans="8:20" x14ac:dyDescent="0.35">
      <c r="H6601">
        <v>891.11</v>
      </c>
      <c r="I6601">
        <v>69.120999999999995</v>
      </c>
      <c r="J6601" t="s">
        <v>145</v>
      </c>
      <c r="K6601" t="s">
        <v>174</v>
      </c>
      <c r="L6601">
        <v>3</v>
      </c>
      <c r="M6601" t="s">
        <v>962</v>
      </c>
      <c r="N6601">
        <v>3</v>
      </c>
      <c r="O6601">
        <v>13</v>
      </c>
      <c r="P6601">
        <v>16</v>
      </c>
      <c r="Q6601">
        <v>18</v>
      </c>
      <c r="R6601">
        <v>7</v>
      </c>
      <c r="S6601">
        <v>10</v>
      </c>
      <c r="T6601">
        <v>12</v>
      </c>
    </row>
    <row r="6602" spans="8:20" x14ac:dyDescent="0.35">
      <c r="H6602">
        <v>891.11099999999999</v>
      </c>
      <c r="I6602">
        <v>69.122</v>
      </c>
      <c r="J6602" t="s">
        <v>145</v>
      </c>
      <c r="K6602" t="s">
        <v>175</v>
      </c>
      <c r="L6602">
        <v>3</v>
      </c>
      <c r="M6602" t="s">
        <v>507</v>
      </c>
      <c r="N6602">
        <v>4</v>
      </c>
      <c r="O6602">
        <v>15</v>
      </c>
      <c r="P6602">
        <v>15</v>
      </c>
      <c r="Q6602">
        <v>18</v>
      </c>
      <c r="R6602">
        <v>7</v>
      </c>
      <c r="S6602">
        <v>7</v>
      </c>
      <c r="T6602">
        <v>10</v>
      </c>
    </row>
    <row r="6603" spans="8:20" x14ac:dyDescent="0.35">
      <c r="H6603">
        <v>891.11199999999997</v>
      </c>
      <c r="I6603">
        <v>69.123000000000005</v>
      </c>
      <c r="J6603" t="s">
        <v>145</v>
      </c>
      <c r="K6603" t="s">
        <v>65</v>
      </c>
      <c r="L6603">
        <v>3</v>
      </c>
      <c r="M6603" t="s">
        <v>280</v>
      </c>
      <c r="N6603">
        <v>3</v>
      </c>
      <c r="O6603">
        <v>12</v>
      </c>
      <c r="P6603">
        <v>15</v>
      </c>
      <c r="Q6603">
        <v>17</v>
      </c>
      <c r="R6603">
        <v>7</v>
      </c>
      <c r="S6603">
        <v>10</v>
      </c>
      <c r="T6603">
        <v>12</v>
      </c>
    </row>
    <row r="6604" spans="8:20" x14ac:dyDescent="0.35">
      <c r="H6604">
        <v>891.11300000000006</v>
      </c>
      <c r="I6604">
        <v>69.125</v>
      </c>
      <c r="J6604" t="s">
        <v>145</v>
      </c>
      <c r="K6604" t="s">
        <v>1737</v>
      </c>
      <c r="L6604">
        <v>3</v>
      </c>
      <c r="M6604" t="s">
        <v>1215</v>
      </c>
      <c r="N6604">
        <v>3</v>
      </c>
      <c r="O6604">
        <v>13</v>
      </c>
      <c r="P6604">
        <v>16</v>
      </c>
      <c r="Q6604">
        <v>18</v>
      </c>
      <c r="R6604">
        <v>7</v>
      </c>
      <c r="S6604">
        <v>10</v>
      </c>
      <c r="T6604">
        <v>12</v>
      </c>
    </row>
    <row r="6605" spans="8:20" x14ac:dyDescent="0.35">
      <c r="H6605">
        <v>891.11400000000003</v>
      </c>
      <c r="I6605">
        <v>69.126000000000005</v>
      </c>
      <c r="J6605" t="s">
        <v>145</v>
      </c>
      <c r="K6605" t="s">
        <v>106</v>
      </c>
      <c r="L6605">
        <v>3</v>
      </c>
      <c r="M6605" t="s">
        <v>352</v>
      </c>
      <c r="N6605">
        <v>4</v>
      </c>
      <c r="O6605">
        <v>16</v>
      </c>
      <c r="P6605">
        <v>16</v>
      </c>
      <c r="Q6605">
        <v>19</v>
      </c>
      <c r="R6605">
        <v>9</v>
      </c>
      <c r="S6605">
        <v>9</v>
      </c>
      <c r="T6605">
        <v>12</v>
      </c>
    </row>
    <row r="6606" spans="8:20" x14ac:dyDescent="0.35">
      <c r="H6606">
        <v>891.11500000000001</v>
      </c>
      <c r="I6606">
        <v>69.126999999999995</v>
      </c>
      <c r="J6606" t="s">
        <v>145</v>
      </c>
      <c r="K6606" t="s">
        <v>40</v>
      </c>
      <c r="L6606">
        <v>3</v>
      </c>
      <c r="M6606" t="s">
        <v>1316</v>
      </c>
      <c r="N6606">
        <v>3</v>
      </c>
      <c r="O6606">
        <v>10</v>
      </c>
      <c r="P6606">
        <v>13</v>
      </c>
      <c r="Q6606">
        <v>15</v>
      </c>
      <c r="R6606">
        <v>9</v>
      </c>
      <c r="S6606">
        <v>12</v>
      </c>
      <c r="T6606">
        <v>14</v>
      </c>
    </row>
    <row r="6607" spans="8:20" x14ac:dyDescent="0.35">
      <c r="H6607">
        <v>891.11599999999999</v>
      </c>
      <c r="I6607">
        <v>69.128</v>
      </c>
      <c r="J6607" t="s">
        <v>145</v>
      </c>
      <c r="K6607" t="s">
        <v>177</v>
      </c>
      <c r="L6607">
        <v>3</v>
      </c>
      <c r="M6607" t="s">
        <v>1215</v>
      </c>
      <c r="N6607">
        <v>3</v>
      </c>
      <c r="O6607">
        <v>13</v>
      </c>
      <c r="P6607">
        <v>16</v>
      </c>
      <c r="Q6607">
        <v>18</v>
      </c>
      <c r="R6607">
        <v>7</v>
      </c>
      <c r="S6607">
        <v>10</v>
      </c>
      <c r="T6607">
        <v>12</v>
      </c>
    </row>
    <row r="6608" spans="8:20" x14ac:dyDescent="0.35">
      <c r="H6608">
        <v>891.11699999999996</v>
      </c>
      <c r="I6608">
        <v>69.129000000000005</v>
      </c>
      <c r="J6608" t="s">
        <v>145</v>
      </c>
      <c r="K6608" t="s">
        <v>66</v>
      </c>
      <c r="L6608">
        <v>3</v>
      </c>
      <c r="M6608" t="s">
        <v>670</v>
      </c>
      <c r="N6608">
        <v>4</v>
      </c>
      <c r="O6608">
        <v>14</v>
      </c>
      <c r="P6608">
        <v>14</v>
      </c>
      <c r="Q6608">
        <v>17</v>
      </c>
      <c r="R6608">
        <v>7</v>
      </c>
      <c r="S6608">
        <v>7</v>
      </c>
      <c r="T6608">
        <v>10</v>
      </c>
    </row>
    <row r="6609" spans="8:20" x14ac:dyDescent="0.35">
      <c r="H6609">
        <v>891.11800000000005</v>
      </c>
      <c r="I6609">
        <v>69.13</v>
      </c>
      <c r="J6609" t="s">
        <v>145</v>
      </c>
      <c r="K6609" t="s">
        <v>67</v>
      </c>
      <c r="L6609">
        <v>3</v>
      </c>
      <c r="M6609" t="s">
        <v>507</v>
      </c>
      <c r="N6609">
        <v>4</v>
      </c>
      <c r="O6609">
        <v>15</v>
      </c>
      <c r="P6609">
        <v>15</v>
      </c>
      <c r="Q6609">
        <v>18</v>
      </c>
      <c r="R6609">
        <v>7</v>
      </c>
      <c r="S6609">
        <v>7</v>
      </c>
      <c r="T6609">
        <v>10</v>
      </c>
    </row>
    <row r="6610" spans="8:20" x14ac:dyDescent="0.35">
      <c r="H6610">
        <v>891.11900000000003</v>
      </c>
      <c r="I6610">
        <v>69.131</v>
      </c>
      <c r="J6610" t="s">
        <v>145</v>
      </c>
      <c r="K6610" t="s">
        <v>178</v>
      </c>
      <c r="L6610">
        <v>3</v>
      </c>
      <c r="M6610" t="s">
        <v>691</v>
      </c>
      <c r="N6610">
        <v>3</v>
      </c>
      <c r="O6610">
        <v>15</v>
      </c>
      <c r="P6610">
        <v>18</v>
      </c>
      <c r="Q6610">
        <v>20</v>
      </c>
      <c r="R6610">
        <v>2</v>
      </c>
      <c r="S6610">
        <v>5</v>
      </c>
      <c r="T6610">
        <v>7</v>
      </c>
    </row>
    <row r="6611" spans="8:20" x14ac:dyDescent="0.35">
      <c r="H6611">
        <v>891.12</v>
      </c>
      <c r="I6611">
        <v>69.132000000000005</v>
      </c>
      <c r="J6611" t="s">
        <v>145</v>
      </c>
      <c r="K6611" t="s">
        <v>179</v>
      </c>
      <c r="L6611">
        <v>3</v>
      </c>
      <c r="M6611" t="s">
        <v>1234</v>
      </c>
      <c r="N6611">
        <v>4</v>
      </c>
      <c r="O6611">
        <v>17</v>
      </c>
      <c r="P6611">
        <v>17</v>
      </c>
      <c r="Q6611">
        <v>20</v>
      </c>
      <c r="R6611">
        <v>6</v>
      </c>
      <c r="S6611">
        <v>6</v>
      </c>
      <c r="T6611">
        <v>9</v>
      </c>
    </row>
    <row r="6612" spans="8:20" x14ac:dyDescent="0.35">
      <c r="H6612">
        <v>891.12099999999998</v>
      </c>
      <c r="I6612">
        <v>69.132999999999996</v>
      </c>
      <c r="J6612" t="s">
        <v>145</v>
      </c>
      <c r="K6612" t="s">
        <v>68</v>
      </c>
      <c r="L6612">
        <v>3</v>
      </c>
      <c r="M6612" t="s">
        <v>884</v>
      </c>
      <c r="N6612">
        <v>3</v>
      </c>
      <c r="O6612">
        <v>15</v>
      </c>
      <c r="P6612">
        <v>18</v>
      </c>
      <c r="Q6612">
        <v>20</v>
      </c>
      <c r="R6612">
        <v>5</v>
      </c>
      <c r="S6612">
        <v>8</v>
      </c>
      <c r="T6612">
        <v>10</v>
      </c>
    </row>
    <row r="6613" spans="8:20" x14ac:dyDescent="0.35">
      <c r="H6613">
        <v>891.12199999999996</v>
      </c>
      <c r="I6613">
        <v>69.134</v>
      </c>
      <c r="J6613" t="s">
        <v>145</v>
      </c>
      <c r="K6613" t="s">
        <v>26</v>
      </c>
      <c r="L6613">
        <v>3</v>
      </c>
      <c r="M6613" t="s">
        <v>785</v>
      </c>
      <c r="N6613">
        <v>4</v>
      </c>
      <c r="O6613">
        <v>14</v>
      </c>
      <c r="P6613">
        <v>14</v>
      </c>
      <c r="Q6613">
        <v>17</v>
      </c>
      <c r="R6613">
        <v>8</v>
      </c>
      <c r="S6613">
        <v>8</v>
      </c>
      <c r="T6613">
        <v>11</v>
      </c>
    </row>
    <row r="6614" spans="8:20" x14ac:dyDescent="0.35">
      <c r="H6614">
        <v>891.12300000000005</v>
      </c>
      <c r="I6614">
        <v>69.135000000000005</v>
      </c>
      <c r="J6614" t="s">
        <v>145</v>
      </c>
      <c r="K6614" t="s">
        <v>69</v>
      </c>
      <c r="L6614">
        <v>3</v>
      </c>
      <c r="M6614" t="s">
        <v>310</v>
      </c>
      <c r="N6614">
        <v>3</v>
      </c>
      <c r="O6614">
        <v>15</v>
      </c>
      <c r="P6614">
        <v>18</v>
      </c>
      <c r="Q6614">
        <v>20</v>
      </c>
      <c r="R6614">
        <v>5</v>
      </c>
      <c r="S6614">
        <v>8</v>
      </c>
      <c r="T6614">
        <v>10</v>
      </c>
    </row>
    <row r="6615" spans="8:20" x14ac:dyDescent="0.35">
      <c r="H6615">
        <v>891.12400000000002</v>
      </c>
      <c r="I6615">
        <v>69.135999999999996</v>
      </c>
      <c r="J6615" t="s">
        <v>145</v>
      </c>
      <c r="K6615" t="s">
        <v>1531</v>
      </c>
      <c r="L6615">
        <v>3</v>
      </c>
      <c r="M6615" t="s">
        <v>1538</v>
      </c>
      <c r="N6615">
        <v>3</v>
      </c>
      <c r="O6615">
        <v>14</v>
      </c>
      <c r="P6615">
        <v>17</v>
      </c>
      <c r="Q6615">
        <v>19</v>
      </c>
      <c r="R6615">
        <v>4</v>
      </c>
      <c r="S6615">
        <v>7</v>
      </c>
      <c r="T6615">
        <v>9</v>
      </c>
    </row>
    <row r="6616" spans="8:20" x14ac:dyDescent="0.35">
      <c r="H6616">
        <v>891.125</v>
      </c>
      <c r="I6616">
        <v>69.137</v>
      </c>
      <c r="J6616" t="s">
        <v>145</v>
      </c>
      <c r="K6616" t="s">
        <v>41</v>
      </c>
      <c r="L6616">
        <v>3</v>
      </c>
      <c r="M6616" t="s">
        <v>283</v>
      </c>
      <c r="N6616">
        <v>4</v>
      </c>
      <c r="O6616">
        <v>16</v>
      </c>
      <c r="P6616">
        <v>16</v>
      </c>
      <c r="Q6616">
        <v>19</v>
      </c>
      <c r="R6616">
        <v>7</v>
      </c>
      <c r="S6616">
        <v>7</v>
      </c>
      <c r="T6616">
        <v>10</v>
      </c>
    </row>
    <row r="6617" spans="8:20" x14ac:dyDescent="0.35">
      <c r="H6617">
        <v>891.12599999999998</v>
      </c>
      <c r="I6617">
        <v>69.138000000000005</v>
      </c>
      <c r="J6617" t="s">
        <v>145</v>
      </c>
      <c r="K6617" t="s">
        <v>180</v>
      </c>
      <c r="L6617">
        <v>3</v>
      </c>
      <c r="M6617" t="s">
        <v>283</v>
      </c>
      <c r="N6617">
        <v>4</v>
      </c>
      <c r="O6617">
        <v>16</v>
      </c>
      <c r="P6617">
        <v>16</v>
      </c>
      <c r="Q6617">
        <v>19</v>
      </c>
      <c r="R6617">
        <v>7</v>
      </c>
      <c r="S6617">
        <v>7</v>
      </c>
      <c r="T6617">
        <v>10</v>
      </c>
    </row>
    <row r="6618" spans="8:20" x14ac:dyDescent="0.35">
      <c r="H6618">
        <v>891.12699999999995</v>
      </c>
      <c r="I6618">
        <v>69.138999999999996</v>
      </c>
      <c r="J6618" t="s">
        <v>145</v>
      </c>
      <c r="K6618" t="s">
        <v>70</v>
      </c>
      <c r="L6618">
        <v>3</v>
      </c>
      <c r="M6618" t="s">
        <v>68</v>
      </c>
      <c r="N6618">
        <v>1</v>
      </c>
      <c r="O6618">
        <v>3</v>
      </c>
      <c r="P6618">
        <v>10</v>
      </c>
      <c r="Q6618">
        <v>12</v>
      </c>
      <c r="R6618">
        <v>2</v>
      </c>
      <c r="S6618">
        <v>9</v>
      </c>
      <c r="T6618">
        <v>11</v>
      </c>
    </row>
    <row r="6619" spans="8:20" x14ac:dyDescent="0.35">
      <c r="H6619">
        <v>897.06600000000003</v>
      </c>
      <c r="I6619">
        <v>70.070999999999998</v>
      </c>
      <c r="J6619" t="s">
        <v>146</v>
      </c>
      <c r="K6619" t="s">
        <v>147</v>
      </c>
      <c r="L6619">
        <v>3</v>
      </c>
      <c r="M6619" t="s">
        <v>1078</v>
      </c>
      <c r="N6619">
        <v>3</v>
      </c>
      <c r="O6619">
        <v>11</v>
      </c>
      <c r="P6619">
        <v>14</v>
      </c>
      <c r="Q6619">
        <v>16</v>
      </c>
      <c r="R6619">
        <v>7</v>
      </c>
      <c r="S6619">
        <v>10</v>
      </c>
      <c r="T6619">
        <v>12</v>
      </c>
    </row>
    <row r="6620" spans="8:20" x14ac:dyDescent="0.35">
      <c r="H6620">
        <v>897.06700000000001</v>
      </c>
      <c r="I6620">
        <v>70.072000000000003</v>
      </c>
      <c r="J6620" t="s">
        <v>146</v>
      </c>
      <c r="K6620" t="s">
        <v>28</v>
      </c>
      <c r="L6620">
        <v>3</v>
      </c>
      <c r="M6620" t="s">
        <v>697</v>
      </c>
      <c r="N6620">
        <v>4</v>
      </c>
      <c r="O6620">
        <v>14</v>
      </c>
      <c r="P6620">
        <v>14</v>
      </c>
      <c r="Q6620">
        <v>17</v>
      </c>
      <c r="R6620">
        <v>8</v>
      </c>
      <c r="S6620">
        <v>8</v>
      </c>
      <c r="T6620">
        <v>11</v>
      </c>
    </row>
    <row r="6621" spans="8:20" x14ac:dyDescent="0.35">
      <c r="H6621">
        <v>897.06799999999998</v>
      </c>
      <c r="I6621">
        <v>70.072999999999993</v>
      </c>
      <c r="J6621" t="s">
        <v>146</v>
      </c>
      <c r="K6621" t="s">
        <v>148</v>
      </c>
      <c r="L6621">
        <v>3</v>
      </c>
      <c r="M6621" t="s">
        <v>1317</v>
      </c>
      <c r="N6621">
        <v>4</v>
      </c>
      <c r="O6621">
        <v>18</v>
      </c>
      <c r="P6621">
        <v>18</v>
      </c>
      <c r="Q6621">
        <v>21</v>
      </c>
      <c r="R6621">
        <v>4</v>
      </c>
      <c r="S6621">
        <v>4</v>
      </c>
      <c r="T6621">
        <v>7</v>
      </c>
    </row>
    <row r="6622" spans="8:20" x14ac:dyDescent="0.35">
      <c r="H6622">
        <v>897.06899999999996</v>
      </c>
      <c r="I6622">
        <v>70.073999999999998</v>
      </c>
      <c r="J6622" t="s">
        <v>146</v>
      </c>
      <c r="K6622" t="s">
        <v>149</v>
      </c>
      <c r="L6622">
        <v>3</v>
      </c>
      <c r="M6622" t="s">
        <v>717</v>
      </c>
      <c r="N6622">
        <v>4</v>
      </c>
      <c r="O6622">
        <v>12</v>
      </c>
      <c r="P6622">
        <v>12</v>
      </c>
      <c r="Q6622">
        <v>15</v>
      </c>
      <c r="R6622">
        <v>12</v>
      </c>
      <c r="S6622">
        <v>12</v>
      </c>
      <c r="T6622">
        <v>15</v>
      </c>
    </row>
    <row r="6623" spans="8:20" x14ac:dyDescent="0.35">
      <c r="H6623">
        <v>897.07</v>
      </c>
      <c r="I6623">
        <v>70.075000000000003</v>
      </c>
      <c r="J6623" t="s">
        <v>146</v>
      </c>
      <c r="K6623" t="s">
        <v>150</v>
      </c>
      <c r="L6623">
        <v>3</v>
      </c>
      <c r="M6623" t="s">
        <v>1298</v>
      </c>
      <c r="N6623">
        <v>3</v>
      </c>
      <c r="O6623">
        <v>13</v>
      </c>
      <c r="P6623">
        <v>16</v>
      </c>
      <c r="Q6623">
        <v>18</v>
      </c>
      <c r="R6623">
        <v>5</v>
      </c>
      <c r="S6623">
        <v>8</v>
      </c>
      <c r="T6623">
        <v>10</v>
      </c>
    </row>
    <row r="6624" spans="8:20" x14ac:dyDescent="0.35">
      <c r="H6624">
        <v>897.07100000000003</v>
      </c>
      <c r="I6624">
        <v>70.076999999999998</v>
      </c>
      <c r="J6624" t="s">
        <v>146</v>
      </c>
      <c r="K6624" t="s">
        <v>152</v>
      </c>
      <c r="L6624">
        <v>3</v>
      </c>
      <c r="M6624" t="s">
        <v>1026</v>
      </c>
      <c r="N6624">
        <v>3</v>
      </c>
      <c r="O6624">
        <v>11</v>
      </c>
      <c r="P6624">
        <v>14</v>
      </c>
      <c r="Q6624">
        <v>16</v>
      </c>
      <c r="R6624">
        <v>8</v>
      </c>
      <c r="S6624">
        <v>11</v>
      </c>
      <c r="T6624">
        <v>13</v>
      </c>
    </row>
    <row r="6625" spans="8:20" x14ac:dyDescent="0.35">
      <c r="H6625">
        <v>897.072</v>
      </c>
      <c r="I6625">
        <v>70.078000000000003</v>
      </c>
      <c r="J6625" t="s">
        <v>146</v>
      </c>
      <c r="K6625" t="s">
        <v>1752</v>
      </c>
      <c r="L6625">
        <v>3</v>
      </c>
      <c r="M6625" t="s">
        <v>1169</v>
      </c>
      <c r="N6625">
        <v>3</v>
      </c>
      <c r="O6625">
        <v>7</v>
      </c>
      <c r="P6625">
        <v>10</v>
      </c>
      <c r="Q6625">
        <v>12</v>
      </c>
      <c r="R6625">
        <v>10</v>
      </c>
      <c r="S6625">
        <v>13</v>
      </c>
      <c r="T6625">
        <v>15</v>
      </c>
    </row>
    <row r="6626" spans="8:20" x14ac:dyDescent="0.35">
      <c r="H6626">
        <v>897.07299999999998</v>
      </c>
      <c r="I6626">
        <v>70.078999999999994</v>
      </c>
      <c r="J6626" t="s">
        <v>146</v>
      </c>
      <c r="K6626" t="s">
        <v>153</v>
      </c>
      <c r="L6626">
        <v>3</v>
      </c>
      <c r="M6626" t="s">
        <v>236</v>
      </c>
      <c r="N6626">
        <v>4</v>
      </c>
      <c r="O6626">
        <v>13</v>
      </c>
      <c r="P6626">
        <v>13</v>
      </c>
      <c r="Q6626">
        <v>16</v>
      </c>
      <c r="R6626">
        <v>11</v>
      </c>
      <c r="S6626">
        <v>11</v>
      </c>
      <c r="T6626">
        <v>14</v>
      </c>
    </row>
    <row r="6627" spans="8:20" x14ac:dyDescent="0.35">
      <c r="H6627">
        <v>897.07399999999996</v>
      </c>
      <c r="I6627">
        <v>70.08</v>
      </c>
      <c r="J6627" t="s">
        <v>146</v>
      </c>
      <c r="K6627" t="s">
        <v>1606</v>
      </c>
      <c r="L6627">
        <v>3</v>
      </c>
      <c r="M6627" t="s">
        <v>1612</v>
      </c>
      <c r="N6627">
        <v>3</v>
      </c>
      <c r="O6627">
        <v>5</v>
      </c>
      <c r="P6627">
        <v>8</v>
      </c>
      <c r="Q6627">
        <v>10</v>
      </c>
      <c r="R6627">
        <v>13</v>
      </c>
      <c r="S6627">
        <v>16</v>
      </c>
      <c r="T6627">
        <v>18</v>
      </c>
    </row>
    <row r="6628" spans="8:20" x14ac:dyDescent="0.35">
      <c r="H6628">
        <v>897.07500000000005</v>
      </c>
      <c r="I6628">
        <v>70.081000000000003</v>
      </c>
      <c r="J6628" t="s">
        <v>146</v>
      </c>
      <c r="K6628" t="s">
        <v>154</v>
      </c>
      <c r="L6628">
        <v>3</v>
      </c>
      <c r="M6628" t="s">
        <v>524</v>
      </c>
      <c r="N6628">
        <v>3</v>
      </c>
      <c r="O6628">
        <v>18</v>
      </c>
      <c r="P6628">
        <v>21</v>
      </c>
      <c r="Q6628">
        <v>23</v>
      </c>
      <c r="R6628">
        <v>1</v>
      </c>
      <c r="S6628">
        <v>4</v>
      </c>
      <c r="T6628">
        <v>6</v>
      </c>
    </row>
    <row r="6629" spans="8:20" x14ac:dyDescent="0.35">
      <c r="H6629">
        <v>897.07600000000002</v>
      </c>
      <c r="I6629">
        <v>70.081999999999994</v>
      </c>
      <c r="J6629" t="s">
        <v>146</v>
      </c>
      <c r="K6629" t="s">
        <v>155</v>
      </c>
      <c r="L6629">
        <v>3</v>
      </c>
      <c r="M6629" t="s">
        <v>697</v>
      </c>
      <c r="N6629">
        <v>4</v>
      </c>
      <c r="O6629">
        <v>14</v>
      </c>
      <c r="P6629">
        <v>14</v>
      </c>
      <c r="Q6629">
        <v>17</v>
      </c>
      <c r="R6629">
        <v>8</v>
      </c>
      <c r="S6629">
        <v>8</v>
      </c>
      <c r="T6629">
        <v>11</v>
      </c>
    </row>
    <row r="6630" spans="8:20" x14ac:dyDescent="0.35">
      <c r="H6630">
        <v>897.077</v>
      </c>
      <c r="I6630">
        <v>70.082999999999998</v>
      </c>
      <c r="J6630" t="s">
        <v>146</v>
      </c>
      <c r="K6630" t="s">
        <v>57</v>
      </c>
      <c r="L6630">
        <v>3</v>
      </c>
      <c r="M6630" t="s">
        <v>259</v>
      </c>
      <c r="N6630">
        <v>4</v>
      </c>
      <c r="O6630">
        <v>19</v>
      </c>
      <c r="P6630">
        <v>19</v>
      </c>
      <c r="Q6630">
        <v>22</v>
      </c>
      <c r="R6630">
        <v>2</v>
      </c>
      <c r="S6630">
        <v>2</v>
      </c>
      <c r="T6630">
        <v>5</v>
      </c>
    </row>
    <row r="6631" spans="8:20" x14ac:dyDescent="0.35">
      <c r="H6631">
        <v>897.07799999999997</v>
      </c>
      <c r="I6631">
        <v>70.084000000000003</v>
      </c>
      <c r="J6631" t="s">
        <v>146</v>
      </c>
      <c r="K6631" t="s">
        <v>1666</v>
      </c>
      <c r="L6631">
        <v>3</v>
      </c>
      <c r="M6631" t="s">
        <v>1669</v>
      </c>
      <c r="N6631">
        <v>4</v>
      </c>
      <c r="O6631">
        <v>19</v>
      </c>
      <c r="P6631">
        <v>19</v>
      </c>
      <c r="Q6631">
        <v>22</v>
      </c>
      <c r="R6631">
        <v>6</v>
      </c>
      <c r="S6631">
        <v>6</v>
      </c>
      <c r="T6631">
        <v>9</v>
      </c>
    </row>
    <row r="6632" spans="8:20" x14ac:dyDescent="0.35">
      <c r="H6632">
        <v>897.07899999999995</v>
      </c>
      <c r="I6632">
        <v>70.084999999999994</v>
      </c>
      <c r="J6632" t="s">
        <v>146</v>
      </c>
      <c r="K6632" t="s">
        <v>156</v>
      </c>
      <c r="L6632">
        <v>3</v>
      </c>
      <c r="M6632" t="s">
        <v>1317</v>
      </c>
      <c r="N6632">
        <v>4</v>
      </c>
      <c r="O6632">
        <v>18</v>
      </c>
      <c r="P6632">
        <v>18</v>
      </c>
      <c r="Q6632">
        <v>21</v>
      </c>
      <c r="R6632">
        <v>4</v>
      </c>
      <c r="S6632">
        <v>4</v>
      </c>
      <c r="T6632">
        <v>7</v>
      </c>
    </row>
    <row r="6633" spans="8:20" x14ac:dyDescent="0.35">
      <c r="H6633">
        <v>897.08</v>
      </c>
      <c r="I6633">
        <v>70.085999999999999</v>
      </c>
      <c r="J6633" t="s">
        <v>146</v>
      </c>
      <c r="K6633" t="s">
        <v>37</v>
      </c>
      <c r="L6633">
        <v>3</v>
      </c>
      <c r="M6633" t="s">
        <v>563</v>
      </c>
      <c r="N6633">
        <v>4</v>
      </c>
      <c r="O6633">
        <v>17</v>
      </c>
      <c r="P6633">
        <v>17</v>
      </c>
      <c r="Q6633">
        <v>20</v>
      </c>
      <c r="R6633">
        <v>7</v>
      </c>
      <c r="S6633">
        <v>7</v>
      </c>
      <c r="T6633">
        <v>10</v>
      </c>
    </row>
    <row r="6634" spans="8:20" x14ac:dyDescent="0.35">
      <c r="H6634">
        <v>897.08100000000002</v>
      </c>
      <c r="I6634">
        <v>70.087000000000003</v>
      </c>
      <c r="J6634" t="s">
        <v>146</v>
      </c>
      <c r="K6634" t="s">
        <v>157</v>
      </c>
      <c r="L6634">
        <v>3</v>
      </c>
      <c r="M6634" t="s">
        <v>1318</v>
      </c>
      <c r="N6634">
        <v>3</v>
      </c>
      <c r="O6634">
        <v>18</v>
      </c>
      <c r="P6634">
        <v>21</v>
      </c>
      <c r="Q6634">
        <v>23</v>
      </c>
      <c r="R6634">
        <v>2</v>
      </c>
      <c r="S6634">
        <v>5</v>
      </c>
      <c r="T6634">
        <v>7</v>
      </c>
    </row>
    <row r="6635" spans="8:20" x14ac:dyDescent="0.35">
      <c r="H6635">
        <v>897.08199999999999</v>
      </c>
      <c r="I6635">
        <v>70.088999999999999</v>
      </c>
      <c r="J6635" t="s">
        <v>146</v>
      </c>
      <c r="K6635" t="s">
        <v>59</v>
      </c>
      <c r="L6635">
        <v>3</v>
      </c>
      <c r="M6635" t="s">
        <v>838</v>
      </c>
      <c r="N6635">
        <v>4</v>
      </c>
      <c r="O6635">
        <v>17</v>
      </c>
      <c r="P6635">
        <v>17</v>
      </c>
      <c r="Q6635">
        <v>20</v>
      </c>
      <c r="R6635">
        <v>8</v>
      </c>
      <c r="S6635">
        <v>8</v>
      </c>
      <c r="T6635">
        <v>11</v>
      </c>
    </row>
    <row r="6636" spans="8:20" x14ac:dyDescent="0.35">
      <c r="H6636">
        <v>897.08299999999997</v>
      </c>
      <c r="I6636">
        <v>70.09</v>
      </c>
      <c r="J6636" t="s">
        <v>146</v>
      </c>
      <c r="K6636" t="s">
        <v>158</v>
      </c>
      <c r="L6636">
        <v>3</v>
      </c>
      <c r="M6636" t="s">
        <v>968</v>
      </c>
      <c r="N6636">
        <v>3</v>
      </c>
      <c r="O6636">
        <v>14</v>
      </c>
      <c r="P6636">
        <v>17</v>
      </c>
      <c r="Q6636">
        <v>19</v>
      </c>
      <c r="R6636">
        <v>5</v>
      </c>
      <c r="S6636">
        <v>8</v>
      </c>
      <c r="T6636">
        <v>10</v>
      </c>
    </row>
    <row r="6637" spans="8:20" x14ac:dyDescent="0.35">
      <c r="H6637">
        <v>897.08399999999995</v>
      </c>
      <c r="I6637">
        <v>70.090999999999994</v>
      </c>
      <c r="J6637" t="s">
        <v>146</v>
      </c>
      <c r="K6637" t="s">
        <v>159</v>
      </c>
      <c r="L6637">
        <v>3</v>
      </c>
      <c r="M6637" t="s">
        <v>563</v>
      </c>
      <c r="N6637">
        <v>4</v>
      </c>
      <c r="O6637">
        <v>17</v>
      </c>
      <c r="P6637">
        <v>17</v>
      </c>
      <c r="Q6637">
        <v>20</v>
      </c>
      <c r="R6637">
        <v>7</v>
      </c>
      <c r="S6637">
        <v>7</v>
      </c>
      <c r="T6637">
        <v>10</v>
      </c>
    </row>
    <row r="6638" spans="8:20" x14ac:dyDescent="0.35">
      <c r="H6638">
        <v>897.08500000000004</v>
      </c>
      <c r="I6638">
        <v>70.091999999999999</v>
      </c>
      <c r="J6638" t="s">
        <v>146</v>
      </c>
      <c r="K6638" t="s">
        <v>160</v>
      </c>
      <c r="L6638">
        <v>3</v>
      </c>
      <c r="M6638" t="s">
        <v>606</v>
      </c>
      <c r="N6638">
        <v>4</v>
      </c>
      <c r="O6638">
        <v>18</v>
      </c>
      <c r="P6638">
        <v>18</v>
      </c>
      <c r="Q6638">
        <v>21</v>
      </c>
      <c r="R6638">
        <v>6</v>
      </c>
      <c r="S6638">
        <v>6</v>
      </c>
      <c r="T6638">
        <v>9</v>
      </c>
    </row>
    <row r="6639" spans="8:20" x14ac:dyDescent="0.35">
      <c r="H6639">
        <v>897.08600000000001</v>
      </c>
      <c r="I6639">
        <v>70.093000000000004</v>
      </c>
      <c r="J6639" t="s">
        <v>146</v>
      </c>
      <c r="K6639" t="s">
        <v>161</v>
      </c>
      <c r="L6639">
        <v>3</v>
      </c>
      <c r="M6639" t="s">
        <v>851</v>
      </c>
      <c r="N6639">
        <v>4</v>
      </c>
      <c r="O6639">
        <v>16</v>
      </c>
      <c r="P6639">
        <v>16</v>
      </c>
      <c r="Q6639">
        <v>19</v>
      </c>
      <c r="R6639">
        <v>7</v>
      </c>
      <c r="S6639">
        <v>7</v>
      </c>
      <c r="T6639">
        <v>10</v>
      </c>
    </row>
    <row r="6640" spans="8:20" x14ac:dyDescent="0.35">
      <c r="H6640">
        <v>897.08699999999999</v>
      </c>
      <c r="I6640">
        <v>70.093999999999994</v>
      </c>
      <c r="J6640" t="s">
        <v>146</v>
      </c>
      <c r="K6640" t="s">
        <v>1374</v>
      </c>
      <c r="L6640">
        <v>3</v>
      </c>
      <c r="M6640" t="s">
        <v>1396</v>
      </c>
      <c r="N6640">
        <v>3</v>
      </c>
      <c r="O6640">
        <v>12</v>
      </c>
      <c r="P6640">
        <v>15</v>
      </c>
      <c r="Q6640">
        <v>17</v>
      </c>
      <c r="R6640">
        <v>8</v>
      </c>
      <c r="S6640">
        <v>11</v>
      </c>
      <c r="T6640">
        <v>13</v>
      </c>
    </row>
    <row r="6641" spans="8:20" x14ac:dyDescent="0.35">
      <c r="H6641">
        <v>897.08799999999997</v>
      </c>
      <c r="I6641">
        <v>70.094999999999999</v>
      </c>
      <c r="J6641" t="s">
        <v>146</v>
      </c>
      <c r="K6641" t="s">
        <v>162</v>
      </c>
      <c r="L6641">
        <v>3</v>
      </c>
      <c r="M6641" t="s">
        <v>932</v>
      </c>
      <c r="N6641">
        <v>3</v>
      </c>
      <c r="O6641">
        <v>7</v>
      </c>
      <c r="P6641">
        <v>10</v>
      </c>
      <c r="Q6641">
        <v>12</v>
      </c>
      <c r="R6641">
        <v>13</v>
      </c>
      <c r="S6641">
        <v>16</v>
      </c>
      <c r="T6641">
        <v>18</v>
      </c>
    </row>
    <row r="6642" spans="8:20" x14ac:dyDescent="0.35">
      <c r="H6642">
        <v>897.08900000000006</v>
      </c>
      <c r="I6642">
        <v>70.096000000000004</v>
      </c>
      <c r="J6642" t="s">
        <v>146</v>
      </c>
      <c r="K6642" t="s">
        <v>163</v>
      </c>
      <c r="L6642">
        <v>3</v>
      </c>
      <c r="M6642" t="s">
        <v>606</v>
      </c>
      <c r="N6642">
        <v>4</v>
      </c>
      <c r="O6642">
        <v>18</v>
      </c>
      <c r="P6642">
        <v>18</v>
      </c>
      <c r="Q6642">
        <v>21</v>
      </c>
      <c r="R6642">
        <v>6</v>
      </c>
      <c r="S6642">
        <v>6</v>
      </c>
      <c r="T6642">
        <v>9</v>
      </c>
    </row>
    <row r="6643" spans="8:20" x14ac:dyDescent="0.35">
      <c r="H6643">
        <v>897.09</v>
      </c>
      <c r="I6643">
        <v>70.096999999999994</v>
      </c>
      <c r="J6643" t="s">
        <v>146</v>
      </c>
      <c r="K6643" t="s">
        <v>24</v>
      </c>
      <c r="L6643">
        <v>3</v>
      </c>
      <c r="M6643" t="s">
        <v>1193</v>
      </c>
      <c r="N6643">
        <v>4</v>
      </c>
      <c r="O6643">
        <v>17</v>
      </c>
      <c r="P6643">
        <v>17</v>
      </c>
      <c r="Q6643">
        <v>20</v>
      </c>
      <c r="R6643">
        <v>8</v>
      </c>
      <c r="S6643">
        <v>8</v>
      </c>
      <c r="T6643">
        <v>11</v>
      </c>
    </row>
    <row r="6644" spans="8:20" x14ac:dyDescent="0.35">
      <c r="H6644">
        <v>897.09100000000001</v>
      </c>
      <c r="I6644">
        <v>70.097999999999999</v>
      </c>
      <c r="J6644" t="s">
        <v>146</v>
      </c>
      <c r="K6644" t="s">
        <v>1496</v>
      </c>
      <c r="L6644">
        <v>3</v>
      </c>
      <c r="M6644" t="s">
        <v>1507</v>
      </c>
      <c r="N6644">
        <v>3</v>
      </c>
      <c r="O6644">
        <v>9</v>
      </c>
      <c r="P6644">
        <v>12</v>
      </c>
      <c r="Q6644">
        <v>14</v>
      </c>
      <c r="R6644">
        <v>9</v>
      </c>
      <c r="S6644">
        <v>12</v>
      </c>
      <c r="T6644">
        <v>14</v>
      </c>
    </row>
    <row r="6645" spans="8:20" x14ac:dyDescent="0.35">
      <c r="H6645">
        <v>897.09199999999998</v>
      </c>
      <c r="I6645">
        <v>70.099000000000004</v>
      </c>
      <c r="J6645" t="s">
        <v>146</v>
      </c>
      <c r="K6645" t="s">
        <v>164</v>
      </c>
      <c r="L6645">
        <v>3</v>
      </c>
      <c r="M6645" t="s">
        <v>717</v>
      </c>
      <c r="N6645">
        <v>4</v>
      </c>
      <c r="O6645">
        <v>12</v>
      </c>
      <c r="P6645">
        <v>12</v>
      </c>
      <c r="Q6645">
        <v>15</v>
      </c>
      <c r="R6645">
        <v>12</v>
      </c>
      <c r="S6645">
        <v>12</v>
      </c>
      <c r="T6645">
        <v>15</v>
      </c>
    </row>
    <row r="6646" spans="8:20" x14ac:dyDescent="0.35">
      <c r="H6646">
        <v>897.09299999999996</v>
      </c>
      <c r="I6646">
        <v>70.099999999999994</v>
      </c>
      <c r="J6646" t="s">
        <v>146</v>
      </c>
      <c r="K6646" t="s">
        <v>165</v>
      </c>
      <c r="L6646">
        <v>3</v>
      </c>
      <c r="M6646" t="s">
        <v>1319</v>
      </c>
      <c r="N6646">
        <v>3</v>
      </c>
      <c r="O6646">
        <v>13</v>
      </c>
      <c r="P6646">
        <v>16</v>
      </c>
      <c r="Q6646">
        <v>18</v>
      </c>
      <c r="R6646">
        <v>4</v>
      </c>
      <c r="S6646">
        <v>7</v>
      </c>
      <c r="T6646">
        <v>9</v>
      </c>
    </row>
    <row r="6647" spans="8:20" x14ac:dyDescent="0.35">
      <c r="H6647">
        <v>897.09400000000005</v>
      </c>
      <c r="I6647">
        <v>70.100999999999999</v>
      </c>
      <c r="J6647" t="s">
        <v>146</v>
      </c>
      <c r="K6647" t="s">
        <v>60</v>
      </c>
      <c r="L6647">
        <v>3</v>
      </c>
      <c r="M6647" t="s">
        <v>271</v>
      </c>
      <c r="N6647">
        <v>4</v>
      </c>
      <c r="O6647">
        <v>17</v>
      </c>
      <c r="P6647">
        <v>17</v>
      </c>
      <c r="Q6647">
        <v>20</v>
      </c>
      <c r="R6647">
        <v>7</v>
      </c>
      <c r="S6647">
        <v>7</v>
      </c>
      <c r="T6647">
        <v>10</v>
      </c>
    </row>
    <row r="6648" spans="8:20" x14ac:dyDescent="0.35">
      <c r="H6648">
        <v>897.09500000000003</v>
      </c>
      <c r="I6648">
        <v>70.102000000000004</v>
      </c>
      <c r="J6648" t="s">
        <v>146</v>
      </c>
      <c r="K6648" t="s">
        <v>29</v>
      </c>
      <c r="L6648">
        <v>3</v>
      </c>
      <c r="M6648" t="s">
        <v>1317</v>
      </c>
      <c r="N6648">
        <v>4</v>
      </c>
      <c r="O6648">
        <v>18</v>
      </c>
      <c r="P6648">
        <v>18</v>
      </c>
      <c r="Q6648">
        <v>21</v>
      </c>
      <c r="R6648">
        <v>4</v>
      </c>
      <c r="S6648">
        <v>4</v>
      </c>
      <c r="T6648">
        <v>7</v>
      </c>
    </row>
    <row r="6649" spans="8:20" x14ac:dyDescent="0.35">
      <c r="H6649">
        <v>897.096</v>
      </c>
      <c r="I6649">
        <v>70.102999999999994</v>
      </c>
      <c r="J6649" t="s">
        <v>146</v>
      </c>
      <c r="K6649" t="s">
        <v>166</v>
      </c>
      <c r="L6649">
        <v>3</v>
      </c>
      <c r="M6649" t="s">
        <v>1320</v>
      </c>
      <c r="N6649">
        <v>3</v>
      </c>
      <c r="O6649">
        <v>12</v>
      </c>
      <c r="P6649">
        <v>15</v>
      </c>
      <c r="Q6649">
        <v>17</v>
      </c>
      <c r="R6649">
        <v>3</v>
      </c>
      <c r="S6649">
        <v>6</v>
      </c>
      <c r="T6649">
        <v>8</v>
      </c>
    </row>
    <row r="6650" spans="8:20" x14ac:dyDescent="0.35">
      <c r="H6650">
        <v>897.09699999999998</v>
      </c>
      <c r="I6650">
        <v>70.105000000000004</v>
      </c>
      <c r="J6650" t="s">
        <v>146</v>
      </c>
      <c r="K6650" t="s">
        <v>1722</v>
      </c>
      <c r="L6650">
        <v>3</v>
      </c>
      <c r="M6650" t="s">
        <v>1727</v>
      </c>
      <c r="N6650">
        <v>3</v>
      </c>
      <c r="O6650">
        <v>4</v>
      </c>
      <c r="P6650">
        <v>7</v>
      </c>
      <c r="Q6650">
        <v>9</v>
      </c>
      <c r="R6650">
        <v>16</v>
      </c>
      <c r="S6650">
        <v>19</v>
      </c>
      <c r="T6650">
        <v>21</v>
      </c>
    </row>
    <row r="6651" spans="8:20" x14ac:dyDescent="0.35">
      <c r="H6651">
        <v>897.09799999999996</v>
      </c>
      <c r="I6651">
        <v>70.105999999999995</v>
      </c>
      <c r="J6651" t="s">
        <v>146</v>
      </c>
      <c r="K6651" t="s">
        <v>1706</v>
      </c>
      <c r="L6651">
        <v>3</v>
      </c>
      <c r="M6651" t="s">
        <v>1720</v>
      </c>
      <c r="N6651">
        <v>4</v>
      </c>
      <c r="O6651">
        <v>17</v>
      </c>
      <c r="P6651">
        <v>17</v>
      </c>
      <c r="Q6651">
        <v>20</v>
      </c>
      <c r="R6651">
        <v>7</v>
      </c>
      <c r="S6651">
        <v>7</v>
      </c>
      <c r="T6651">
        <v>10</v>
      </c>
    </row>
    <row r="6652" spans="8:20" x14ac:dyDescent="0.35">
      <c r="H6652">
        <v>897.09900000000005</v>
      </c>
      <c r="I6652">
        <v>70.106999999999999</v>
      </c>
      <c r="J6652" t="s">
        <v>146</v>
      </c>
      <c r="K6652" t="s">
        <v>168</v>
      </c>
      <c r="L6652">
        <v>3</v>
      </c>
      <c r="M6652" t="s">
        <v>1319</v>
      </c>
      <c r="N6652">
        <v>3</v>
      </c>
      <c r="O6652">
        <v>13</v>
      </c>
      <c r="P6652">
        <v>16</v>
      </c>
      <c r="Q6652">
        <v>18</v>
      </c>
      <c r="R6652">
        <v>4</v>
      </c>
      <c r="S6652">
        <v>7</v>
      </c>
      <c r="T6652">
        <v>9</v>
      </c>
    </row>
    <row r="6653" spans="8:20" x14ac:dyDescent="0.35">
      <c r="H6653">
        <v>897.1</v>
      </c>
      <c r="I6653">
        <v>70.108000000000004</v>
      </c>
      <c r="J6653" t="s">
        <v>146</v>
      </c>
      <c r="K6653" t="s">
        <v>1651</v>
      </c>
      <c r="L6653">
        <v>3</v>
      </c>
      <c r="M6653" t="s">
        <v>1655</v>
      </c>
      <c r="N6653">
        <v>3</v>
      </c>
      <c r="O6653">
        <v>8</v>
      </c>
      <c r="P6653">
        <v>11</v>
      </c>
      <c r="Q6653">
        <v>13</v>
      </c>
      <c r="R6653">
        <v>7</v>
      </c>
      <c r="S6653">
        <v>10</v>
      </c>
      <c r="T6653">
        <v>12</v>
      </c>
    </row>
    <row r="6654" spans="8:20" x14ac:dyDescent="0.35">
      <c r="H6654">
        <v>897.101</v>
      </c>
      <c r="I6654">
        <v>70.108999999999995</v>
      </c>
      <c r="J6654" t="s">
        <v>146</v>
      </c>
      <c r="K6654" t="s">
        <v>61</v>
      </c>
      <c r="L6654">
        <v>3</v>
      </c>
      <c r="M6654" t="s">
        <v>1317</v>
      </c>
      <c r="N6654">
        <v>4</v>
      </c>
      <c r="O6654">
        <v>18</v>
      </c>
      <c r="P6654">
        <v>18</v>
      </c>
      <c r="Q6654">
        <v>21</v>
      </c>
      <c r="R6654">
        <v>4</v>
      </c>
      <c r="S6654">
        <v>4</v>
      </c>
      <c r="T6654">
        <v>7</v>
      </c>
    </row>
    <row r="6655" spans="8:20" x14ac:dyDescent="0.35">
      <c r="H6655">
        <v>897.10199999999998</v>
      </c>
      <c r="I6655">
        <v>70.11</v>
      </c>
      <c r="J6655" t="s">
        <v>146</v>
      </c>
      <c r="K6655" t="s">
        <v>38</v>
      </c>
      <c r="L6655">
        <v>3</v>
      </c>
      <c r="M6655" t="s">
        <v>1112</v>
      </c>
      <c r="N6655">
        <v>4</v>
      </c>
      <c r="O6655">
        <v>14</v>
      </c>
      <c r="P6655">
        <v>14</v>
      </c>
      <c r="Q6655">
        <v>17</v>
      </c>
      <c r="R6655">
        <v>8</v>
      </c>
      <c r="S6655">
        <v>8</v>
      </c>
      <c r="T6655">
        <v>11</v>
      </c>
    </row>
    <row r="6656" spans="8:20" x14ac:dyDescent="0.35">
      <c r="H6656">
        <v>897.10299999999995</v>
      </c>
      <c r="I6656">
        <v>70.111000000000004</v>
      </c>
      <c r="J6656" t="s">
        <v>146</v>
      </c>
      <c r="K6656" t="s">
        <v>169</v>
      </c>
      <c r="L6656">
        <v>3</v>
      </c>
      <c r="M6656" t="s">
        <v>1095</v>
      </c>
      <c r="N6656">
        <v>3</v>
      </c>
      <c r="O6656">
        <v>12</v>
      </c>
      <c r="P6656">
        <v>15</v>
      </c>
      <c r="Q6656">
        <v>17</v>
      </c>
      <c r="R6656">
        <v>7</v>
      </c>
      <c r="S6656">
        <v>10</v>
      </c>
      <c r="T6656">
        <v>12</v>
      </c>
    </row>
    <row r="6657" spans="8:20" x14ac:dyDescent="0.35">
      <c r="H6657">
        <v>897.10400000000004</v>
      </c>
      <c r="I6657">
        <v>70.111999999999995</v>
      </c>
      <c r="J6657" t="s">
        <v>146</v>
      </c>
      <c r="K6657" t="s">
        <v>39</v>
      </c>
      <c r="L6657">
        <v>3</v>
      </c>
      <c r="M6657" t="s">
        <v>1252</v>
      </c>
      <c r="N6657">
        <v>3</v>
      </c>
      <c r="O6657">
        <v>13</v>
      </c>
      <c r="P6657">
        <v>16</v>
      </c>
      <c r="Q6657">
        <v>18</v>
      </c>
      <c r="R6657">
        <v>3</v>
      </c>
      <c r="S6657">
        <v>6</v>
      </c>
      <c r="T6657">
        <v>8</v>
      </c>
    </row>
    <row r="6658" spans="8:20" x14ac:dyDescent="0.35">
      <c r="H6658">
        <v>897.10500000000002</v>
      </c>
      <c r="I6658">
        <v>70.114000000000004</v>
      </c>
      <c r="J6658" t="s">
        <v>146</v>
      </c>
      <c r="K6658" t="s">
        <v>25</v>
      </c>
      <c r="L6658">
        <v>3</v>
      </c>
      <c r="M6658" t="s">
        <v>1319</v>
      </c>
      <c r="N6658">
        <v>3</v>
      </c>
      <c r="O6658">
        <v>13</v>
      </c>
      <c r="P6658">
        <v>16</v>
      </c>
      <c r="Q6658">
        <v>18</v>
      </c>
      <c r="R6658">
        <v>4</v>
      </c>
      <c r="S6658">
        <v>7</v>
      </c>
      <c r="T6658">
        <v>9</v>
      </c>
    </row>
    <row r="6659" spans="8:20" x14ac:dyDescent="0.35">
      <c r="H6659">
        <v>897.10599999999999</v>
      </c>
      <c r="I6659">
        <v>70.114999999999995</v>
      </c>
      <c r="J6659" t="s">
        <v>146</v>
      </c>
      <c r="K6659" t="s">
        <v>171</v>
      </c>
      <c r="L6659">
        <v>3</v>
      </c>
      <c r="M6659" t="s">
        <v>705</v>
      </c>
      <c r="N6659">
        <v>4</v>
      </c>
      <c r="O6659">
        <v>14</v>
      </c>
      <c r="P6659">
        <v>14</v>
      </c>
      <c r="Q6659">
        <v>17</v>
      </c>
      <c r="R6659">
        <v>10</v>
      </c>
      <c r="S6659">
        <v>10</v>
      </c>
      <c r="T6659">
        <v>13</v>
      </c>
    </row>
    <row r="6660" spans="8:20" x14ac:dyDescent="0.35">
      <c r="H6660">
        <v>897.10699999999997</v>
      </c>
      <c r="I6660">
        <v>70.116</v>
      </c>
      <c r="J6660" t="s">
        <v>146</v>
      </c>
      <c r="K6660" t="s">
        <v>62</v>
      </c>
      <c r="L6660">
        <v>3</v>
      </c>
      <c r="M6660" t="s">
        <v>1235</v>
      </c>
      <c r="N6660">
        <v>4</v>
      </c>
      <c r="O6660">
        <v>15</v>
      </c>
      <c r="P6660">
        <v>15</v>
      </c>
      <c r="Q6660">
        <v>18</v>
      </c>
      <c r="R6660">
        <v>9</v>
      </c>
      <c r="S6660">
        <v>9</v>
      </c>
      <c r="T6660">
        <v>12</v>
      </c>
    </row>
    <row r="6661" spans="8:20" x14ac:dyDescent="0.35">
      <c r="H6661">
        <v>897.10799999999995</v>
      </c>
      <c r="I6661">
        <v>70.117000000000004</v>
      </c>
      <c r="J6661" t="s">
        <v>146</v>
      </c>
      <c r="K6661" t="s">
        <v>63</v>
      </c>
      <c r="L6661">
        <v>3</v>
      </c>
      <c r="M6661" t="s">
        <v>1078</v>
      </c>
      <c r="N6661">
        <v>3</v>
      </c>
      <c r="O6661">
        <v>11</v>
      </c>
      <c r="P6661">
        <v>14</v>
      </c>
      <c r="Q6661">
        <v>16</v>
      </c>
      <c r="R6661">
        <v>7</v>
      </c>
      <c r="S6661">
        <v>10</v>
      </c>
      <c r="T6661">
        <v>12</v>
      </c>
    </row>
    <row r="6662" spans="8:20" x14ac:dyDescent="0.35">
      <c r="H6662">
        <v>897.10900000000004</v>
      </c>
      <c r="I6662">
        <v>70.119</v>
      </c>
      <c r="J6662" t="s">
        <v>146</v>
      </c>
      <c r="K6662" t="s">
        <v>173</v>
      </c>
      <c r="L6662">
        <v>3</v>
      </c>
      <c r="M6662" t="s">
        <v>707</v>
      </c>
      <c r="N6662">
        <v>4</v>
      </c>
      <c r="O6662">
        <v>4</v>
      </c>
      <c r="P6662">
        <v>4</v>
      </c>
      <c r="Q6662">
        <v>7</v>
      </c>
      <c r="R6662">
        <v>18</v>
      </c>
      <c r="S6662">
        <v>18</v>
      </c>
      <c r="T6662">
        <v>21</v>
      </c>
    </row>
    <row r="6663" spans="8:20" x14ac:dyDescent="0.35">
      <c r="H6663">
        <v>897.11</v>
      </c>
      <c r="I6663">
        <v>70.120999999999995</v>
      </c>
      <c r="J6663" t="s">
        <v>146</v>
      </c>
      <c r="K6663" t="s">
        <v>174</v>
      </c>
      <c r="L6663">
        <v>3</v>
      </c>
      <c r="M6663" t="s">
        <v>1320</v>
      </c>
      <c r="N6663">
        <v>3</v>
      </c>
      <c r="O6663">
        <v>12</v>
      </c>
      <c r="P6663">
        <v>15</v>
      </c>
      <c r="Q6663">
        <v>17</v>
      </c>
      <c r="R6663">
        <v>3</v>
      </c>
      <c r="S6663">
        <v>6</v>
      </c>
      <c r="T6663">
        <v>8</v>
      </c>
    </row>
    <row r="6664" spans="8:20" x14ac:dyDescent="0.35">
      <c r="H6664">
        <v>897.11099999999999</v>
      </c>
      <c r="I6664">
        <v>70.122</v>
      </c>
      <c r="J6664" t="s">
        <v>146</v>
      </c>
      <c r="K6664" t="s">
        <v>175</v>
      </c>
      <c r="L6664">
        <v>3</v>
      </c>
      <c r="M6664" t="s">
        <v>588</v>
      </c>
      <c r="N6664">
        <v>4</v>
      </c>
      <c r="O6664">
        <v>18</v>
      </c>
      <c r="P6664">
        <v>18</v>
      </c>
      <c r="Q6664">
        <v>21</v>
      </c>
      <c r="R6664">
        <v>3</v>
      </c>
      <c r="S6664">
        <v>3</v>
      </c>
      <c r="T6664">
        <v>6</v>
      </c>
    </row>
    <row r="6665" spans="8:20" x14ac:dyDescent="0.35">
      <c r="H6665">
        <v>897.11199999999997</v>
      </c>
      <c r="I6665">
        <v>70.123000000000005</v>
      </c>
      <c r="J6665" t="s">
        <v>146</v>
      </c>
      <c r="K6665" t="s">
        <v>65</v>
      </c>
      <c r="L6665">
        <v>3</v>
      </c>
      <c r="M6665" t="s">
        <v>457</v>
      </c>
      <c r="N6665">
        <v>3</v>
      </c>
      <c r="O6665">
        <v>0</v>
      </c>
      <c r="P6665">
        <v>3</v>
      </c>
      <c r="Q6665">
        <v>5</v>
      </c>
      <c r="R6665">
        <v>16</v>
      </c>
      <c r="S6665">
        <v>19</v>
      </c>
      <c r="T6665">
        <v>21</v>
      </c>
    </row>
    <row r="6666" spans="8:20" x14ac:dyDescent="0.35">
      <c r="H6666">
        <v>897.11300000000006</v>
      </c>
      <c r="I6666">
        <v>70.123999999999995</v>
      </c>
      <c r="J6666" t="s">
        <v>146</v>
      </c>
      <c r="K6666" t="s">
        <v>176</v>
      </c>
      <c r="L6666">
        <v>3</v>
      </c>
      <c r="M6666" t="s">
        <v>838</v>
      </c>
      <c r="N6666">
        <v>4</v>
      </c>
      <c r="O6666">
        <v>17</v>
      </c>
      <c r="P6666">
        <v>17</v>
      </c>
      <c r="Q6666">
        <v>20</v>
      </c>
      <c r="R6666">
        <v>8</v>
      </c>
      <c r="S6666">
        <v>8</v>
      </c>
      <c r="T6666">
        <v>11</v>
      </c>
    </row>
    <row r="6667" spans="8:20" x14ac:dyDescent="0.35">
      <c r="H6667">
        <v>897.11400000000003</v>
      </c>
      <c r="I6667">
        <v>70.126000000000005</v>
      </c>
      <c r="J6667" t="s">
        <v>146</v>
      </c>
      <c r="K6667" t="s">
        <v>106</v>
      </c>
      <c r="L6667">
        <v>3</v>
      </c>
      <c r="M6667" t="s">
        <v>1193</v>
      </c>
      <c r="N6667">
        <v>4</v>
      </c>
      <c r="O6667">
        <v>17</v>
      </c>
      <c r="P6667">
        <v>17</v>
      </c>
      <c r="Q6667">
        <v>20</v>
      </c>
      <c r="R6667">
        <v>8</v>
      </c>
      <c r="S6667">
        <v>8</v>
      </c>
      <c r="T6667">
        <v>11</v>
      </c>
    </row>
    <row r="6668" spans="8:20" x14ac:dyDescent="0.35">
      <c r="H6668">
        <v>897.11500000000001</v>
      </c>
      <c r="I6668">
        <v>70.126999999999995</v>
      </c>
      <c r="J6668" t="s">
        <v>146</v>
      </c>
      <c r="K6668" t="s">
        <v>40</v>
      </c>
      <c r="L6668">
        <v>3</v>
      </c>
      <c r="M6668" t="s">
        <v>995</v>
      </c>
      <c r="N6668">
        <v>2</v>
      </c>
      <c r="O6668">
        <v>10</v>
      </c>
      <c r="P6668">
        <v>15</v>
      </c>
      <c r="Q6668">
        <v>17</v>
      </c>
      <c r="R6668">
        <v>4</v>
      </c>
      <c r="S6668">
        <v>9</v>
      </c>
      <c r="T6668">
        <v>11</v>
      </c>
    </row>
    <row r="6669" spans="8:20" x14ac:dyDescent="0.35">
      <c r="H6669">
        <v>897.11599999999999</v>
      </c>
      <c r="I6669">
        <v>70.128</v>
      </c>
      <c r="J6669" t="s">
        <v>146</v>
      </c>
      <c r="K6669" t="s">
        <v>177</v>
      </c>
      <c r="L6669">
        <v>3</v>
      </c>
      <c r="M6669" t="s">
        <v>1225</v>
      </c>
      <c r="N6669">
        <v>4</v>
      </c>
      <c r="O6669">
        <v>11</v>
      </c>
      <c r="P6669">
        <v>11</v>
      </c>
      <c r="Q6669">
        <v>14</v>
      </c>
      <c r="R6669">
        <v>10</v>
      </c>
      <c r="S6669">
        <v>10</v>
      </c>
      <c r="T6669">
        <v>13</v>
      </c>
    </row>
    <row r="6670" spans="8:20" x14ac:dyDescent="0.35">
      <c r="H6670">
        <v>897.11699999999996</v>
      </c>
      <c r="I6670">
        <v>70.129000000000005</v>
      </c>
      <c r="J6670" t="s">
        <v>146</v>
      </c>
      <c r="K6670" t="s">
        <v>66</v>
      </c>
      <c r="L6670">
        <v>3</v>
      </c>
      <c r="M6670" t="s">
        <v>486</v>
      </c>
      <c r="N6670">
        <v>4</v>
      </c>
      <c r="O6670">
        <v>13</v>
      </c>
      <c r="P6670">
        <v>13</v>
      </c>
      <c r="Q6670">
        <v>16</v>
      </c>
      <c r="R6670">
        <v>10</v>
      </c>
      <c r="S6670">
        <v>10</v>
      </c>
      <c r="T6670">
        <v>13</v>
      </c>
    </row>
    <row r="6671" spans="8:20" x14ac:dyDescent="0.35">
      <c r="H6671">
        <v>897.11800000000005</v>
      </c>
      <c r="I6671">
        <v>70.13</v>
      </c>
      <c r="J6671" t="s">
        <v>146</v>
      </c>
      <c r="K6671" t="s">
        <v>67</v>
      </c>
      <c r="L6671">
        <v>3</v>
      </c>
      <c r="M6671" t="s">
        <v>1078</v>
      </c>
      <c r="N6671">
        <v>3</v>
      </c>
      <c r="O6671">
        <v>11</v>
      </c>
      <c r="P6671">
        <v>14</v>
      </c>
      <c r="Q6671">
        <v>16</v>
      </c>
      <c r="R6671">
        <v>7</v>
      </c>
      <c r="S6671">
        <v>10</v>
      </c>
      <c r="T6671">
        <v>12</v>
      </c>
    </row>
    <row r="6672" spans="8:20" x14ac:dyDescent="0.35">
      <c r="H6672">
        <v>897.11900000000003</v>
      </c>
      <c r="I6672">
        <v>70.131</v>
      </c>
      <c r="J6672" t="s">
        <v>146</v>
      </c>
      <c r="K6672" t="s">
        <v>178</v>
      </c>
      <c r="L6672">
        <v>3</v>
      </c>
      <c r="M6672" t="s">
        <v>1298</v>
      </c>
      <c r="N6672">
        <v>3</v>
      </c>
      <c r="O6672">
        <v>13</v>
      </c>
      <c r="P6672">
        <v>16</v>
      </c>
      <c r="Q6672">
        <v>18</v>
      </c>
      <c r="R6672">
        <v>5</v>
      </c>
      <c r="S6672">
        <v>8</v>
      </c>
      <c r="T6672">
        <v>10</v>
      </c>
    </row>
    <row r="6673" spans="8:20" x14ac:dyDescent="0.35">
      <c r="H6673">
        <v>897.12</v>
      </c>
      <c r="I6673">
        <v>70.132000000000005</v>
      </c>
      <c r="J6673" t="s">
        <v>146</v>
      </c>
      <c r="K6673" t="s">
        <v>179</v>
      </c>
      <c r="L6673">
        <v>3</v>
      </c>
      <c r="M6673" t="s">
        <v>259</v>
      </c>
      <c r="N6673">
        <v>4</v>
      </c>
      <c r="O6673">
        <v>19</v>
      </c>
      <c r="P6673">
        <v>19</v>
      </c>
      <c r="Q6673">
        <v>22</v>
      </c>
      <c r="R6673">
        <v>2</v>
      </c>
      <c r="S6673">
        <v>2</v>
      </c>
      <c r="T6673">
        <v>5</v>
      </c>
    </row>
    <row r="6674" spans="8:20" x14ac:dyDescent="0.35">
      <c r="H6674">
        <v>897.12099999999998</v>
      </c>
      <c r="I6674">
        <v>70.132999999999996</v>
      </c>
      <c r="J6674" t="s">
        <v>146</v>
      </c>
      <c r="K6674" t="s">
        <v>68</v>
      </c>
      <c r="L6674">
        <v>3</v>
      </c>
      <c r="M6674" t="s">
        <v>886</v>
      </c>
      <c r="N6674">
        <v>3</v>
      </c>
      <c r="O6674">
        <v>13</v>
      </c>
      <c r="P6674">
        <v>16</v>
      </c>
      <c r="Q6674">
        <v>18</v>
      </c>
      <c r="R6674">
        <v>6</v>
      </c>
      <c r="S6674">
        <v>9</v>
      </c>
      <c r="T6674">
        <v>11</v>
      </c>
    </row>
    <row r="6675" spans="8:20" x14ac:dyDescent="0.35">
      <c r="H6675">
        <v>897.12199999999996</v>
      </c>
      <c r="I6675">
        <v>70.134</v>
      </c>
      <c r="J6675" t="s">
        <v>146</v>
      </c>
      <c r="K6675" t="s">
        <v>26</v>
      </c>
      <c r="L6675">
        <v>3</v>
      </c>
      <c r="M6675" t="s">
        <v>369</v>
      </c>
      <c r="N6675">
        <v>3</v>
      </c>
      <c r="O6675">
        <v>12</v>
      </c>
      <c r="P6675">
        <v>15</v>
      </c>
      <c r="Q6675">
        <v>17</v>
      </c>
      <c r="R6675">
        <v>7</v>
      </c>
      <c r="S6675">
        <v>10</v>
      </c>
      <c r="T6675">
        <v>12</v>
      </c>
    </row>
    <row r="6676" spans="8:20" x14ac:dyDescent="0.35">
      <c r="H6676">
        <v>897.12300000000005</v>
      </c>
      <c r="I6676">
        <v>70.135000000000005</v>
      </c>
      <c r="J6676" t="s">
        <v>146</v>
      </c>
      <c r="K6676" t="s">
        <v>69</v>
      </c>
      <c r="L6676">
        <v>3</v>
      </c>
      <c r="M6676" t="s">
        <v>457</v>
      </c>
      <c r="N6676">
        <v>3</v>
      </c>
      <c r="O6676">
        <v>0</v>
      </c>
      <c r="P6676">
        <v>3</v>
      </c>
      <c r="Q6676">
        <v>5</v>
      </c>
      <c r="R6676">
        <v>16</v>
      </c>
      <c r="S6676">
        <v>19</v>
      </c>
      <c r="T6676">
        <v>21</v>
      </c>
    </row>
    <row r="6677" spans="8:20" x14ac:dyDescent="0.35">
      <c r="H6677">
        <v>897.12400000000002</v>
      </c>
      <c r="I6677">
        <v>70.135999999999996</v>
      </c>
      <c r="J6677" t="s">
        <v>146</v>
      </c>
      <c r="K6677" t="s">
        <v>1531</v>
      </c>
      <c r="L6677">
        <v>3</v>
      </c>
      <c r="M6677" t="s">
        <v>1544</v>
      </c>
      <c r="N6677">
        <v>4</v>
      </c>
      <c r="O6677">
        <v>12</v>
      </c>
      <c r="P6677">
        <v>12</v>
      </c>
      <c r="Q6677">
        <v>15</v>
      </c>
      <c r="R6677">
        <v>9</v>
      </c>
      <c r="S6677">
        <v>9</v>
      </c>
      <c r="T6677">
        <v>12</v>
      </c>
    </row>
    <row r="6678" spans="8:20" x14ac:dyDescent="0.35">
      <c r="H6678">
        <v>897.125</v>
      </c>
      <c r="I6678">
        <v>70.138999999999996</v>
      </c>
      <c r="J6678" t="s">
        <v>146</v>
      </c>
      <c r="K6678" t="s">
        <v>70</v>
      </c>
      <c r="L6678">
        <v>3</v>
      </c>
      <c r="M6678" t="s">
        <v>886</v>
      </c>
      <c r="N6678">
        <v>3</v>
      </c>
      <c r="O6678">
        <v>13</v>
      </c>
      <c r="P6678">
        <v>16</v>
      </c>
      <c r="Q6678">
        <v>18</v>
      </c>
      <c r="R6678">
        <v>6</v>
      </c>
      <c r="S6678">
        <v>9</v>
      </c>
      <c r="T6678">
        <v>11</v>
      </c>
    </row>
    <row r="6679" spans="8:20" x14ac:dyDescent="0.35">
      <c r="H6679">
        <v>905.06700000000001</v>
      </c>
      <c r="I6679">
        <v>71.072000000000003</v>
      </c>
      <c r="J6679" t="s">
        <v>147</v>
      </c>
      <c r="K6679" t="s">
        <v>28</v>
      </c>
      <c r="L6679">
        <v>3</v>
      </c>
      <c r="M6679" t="s">
        <v>383</v>
      </c>
      <c r="N6679">
        <v>4</v>
      </c>
      <c r="O6679">
        <v>14</v>
      </c>
      <c r="P6679">
        <v>14</v>
      </c>
      <c r="Q6679">
        <v>17</v>
      </c>
      <c r="R6679">
        <v>11</v>
      </c>
      <c r="S6679">
        <v>11</v>
      </c>
      <c r="T6679">
        <v>14</v>
      </c>
    </row>
    <row r="6680" spans="8:20" x14ac:dyDescent="0.35">
      <c r="H6680">
        <v>905.06799999999998</v>
      </c>
      <c r="I6680">
        <v>71.072999999999993</v>
      </c>
      <c r="J6680" t="s">
        <v>147</v>
      </c>
      <c r="K6680" t="s">
        <v>148</v>
      </c>
      <c r="L6680">
        <v>3</v>
      </c>
      <c r="M6680" t="s">
        <v>777</v>
      </c>
      <c r="N6680">
        <v>4</v>
      </c>
      <c r="O6680">
        <v>12</v>
      </c>
      <c r="P6680">
        <v>12</v>
      </c>
      <c r="Q6680">
        <v>15</v>
      </c>
      <c r="R6680">
        <v>10</v>
      </c>
      <c r="S6680">
        <v>10</v>
      </c>
      <c r="T6680">
        <v>13</v>
      </c>
    </row>
    <row r="6681" spans="8:20" x14ac:dyDescent="0.35">
      <c r="H6681">
        <v>905.06899999999996</v>
      </c>
      <c r="I6681">
        <v>71.073999999999998</v>
      </c>
      <c r="J6681" t="s">
        <v>147</v>
      </c>
      <c r="K6681" t="s">
        <v>149</v>
      </c>
      <c r="L6681">
        <v>3</v>
      </c>
      <c r="M6681" t="s">
        <v>1321</v>
      </c>
      <c r="N6681">
        <v>4</v>
      </c>
      <c r="O6681">
        <v>12</v>
      </c>
      <c r="P6681">
        <v>12</v>
      </c>
      <c r="Q6681">
        <v>15</v>
      </c>
      <c r="R6681">
        <v>10</v>
      </c>
      <c r="S6681">
        <v>10</v>
      </c>
      <c r="T6681">
        <v>13</v>
      </c>
    </row>
    <row r="6682" spans="8:20" x14ac:dyDescent="0.35">
      <c r="H6682">
        <v>905.07</v>
      </c>
      <c r="I6682">
        <v>71.075000000000003</v>
      </c>
      <c r="J6682" t="s">
        <v>147</v>
      </c>
      <c r="K6682" t="s">
        <v>150</v>
      </c>
      <c r="L6682">
        <v>3</v>
      </c>
      <c r="M6682" t="s">
        <v>826</v>
      </c>
      <c r="N6682">
        <v>4</v>
      </c>
      <c r="O6682">
        <v>15</v>
      </c>
      <c r="P6682">
        <v>15</v>
      </c>
      <c r="Q6682">
        <v>18</v>
      </c>
      <c r="R6682">
        <v>7</v>
      </c>
      <c r="S6682">
        <v>7</v>
      </c>
      <c r="T6682">
        <v>10</v>
      </c>
    </row>
    <row r="6683" spans="8:20" x14ac:dyDescent="0.35">
      <c r="H6683">
        <v>905.07100000000003</v>
      </c>
      <c r="I6683">
        <v>71.075999999999993</v>
      </c>
      <c r="J6683" t="s">
        <v>147</v>
      </c>
      <c r="K6683" t="s">
        <v>151</v>
      </c>
      <c r="L6683">
        <v>3</v>
      </c>
      <c r="M6683" t="s">
        <v>829</v>
      </c>
      <c r="N6683">
        <v>4</v>
      </c>
      <c r="O6683">
        <v>17</v>
      </c>
      <c r="P6683">
        <v>17</v>
      </c>
      <c r="Q6683">
        <v>20</v>
      </c>
      <c r="R6683">
        <v>7</v>
      </c>
      <c r="S6683">
        <v>7</v>
      </c>
      <c r="T6683">
        <v>10</v>
      </c>
    </row>
    <row r="6684" spans="8:20" x14ac:dyDescent="0.35">
      <c r="H6684">
        <v>905.072</v>
      </c>
      <c r="I6684">
        <v>71.076999999999998</v>
      </c>
      <c r="J6684" t="s">
        <v>147</v>
      </c>
      <c r="K6684" t="s">
        <v>152</v>
      </c>
      <c r="L6684">
        <v>3</v>
      </c>
      <c r="M6684" t="s">
        <v>933</v>
      </c>
      <c r="N6684">
        <v>4</v>
      </c>
      <c r="O6684">
        <v>18</v>
      </c>
      <c r="P6684">
        <v>18</v>
      </c>
      <c r="Q6684">
        <v>21</v>
      </c>
      <c r="R6684">
        <v>6</v>
      </c>
      <c r="S6684">
        <v>6</v>
      </c>
      <c r="T6684">
        <v>9</v>
      </c>
    </row>
    <row r="6685" spans="8:20" x14ac:dyDescent="0.35">
      <c r="H6685">
        <v>905.07299999999998</v>
      </c>
      <c r="I6685">
        <v>71.078000000000003</v>
      </c>
      <c r="J6685" t="s">
        <v>147</v>
      </c>
      <c r="K6685" t="s">
        <v>1752</v>
      </c>
      <c r="L6685">
        <v>3</v>
      </c>
      <c r="M6685" t="s">
        <v>1760</v>
      </c>
      <c r="N6685">
        <v>3</v>
      </c>
      <c r="O6685">
        <v>17</v>
      </c>
      <c r="P6685">
        <v>20</v>
      </c>
      <c r="Q6685">
        <v>22</v>
      </c>
      <c r="R6685">
        <v>3</v>
      </c>
      <c r="S6685">
        <v>6</v>
      </c>
      <c r="T6685">
        <v>8</v>
      </c>
    </row>
    <row r="6686" spans="8:20" x14ac:dyDescent="0.35">
      <c r="H6686">
        <v>905.07399999999996</v>
      </c>
      <c r="I6686">
        <v>71.078999999999994</v>
      </c>
      <c r="J6686" t="s">
        <v>147</v>
      </c>
      <c r="K6686" t="s">
        <v>153</v>
      </c>
      <c r="L6686">
        <v>3</v>
      </c>
      <c r="M6686" t="s">
        <v>236</v>
      </c>
      <c r="N6686">
        <v>4</v>
      </c>
      <c r="O6686">
        <v>13</v>
      </c>
      <c r="P6686">
        <v>13</v>
      </c>
      <c r="Q6686">
        <v>16</v>
      </c>
      <c r="R6686">
        <v>11</v>
      </c>
      <c r="S6686">
        <v>11</v>
      </c>
      <c r="T6686">
        <v>14</v>
      </c>
    </row>
    <row r="6687" spans="8:20" x14ac:dyDescent="0.35">
      <c r="H6687">
        <v>905.07500000000005</v>
      </c>
      <c r="I6687">
        <v>71.08</v>
      </c>
      <c r="J6687" t="s">
        <v>147</v>
      </c>
      <c r="K6687" t="s">
        <v>1606</v>
      </c>
      <c r="L6687">
        <v>3</v>
      </c>
      <c r="M6687" t="s">
        <v>1618</v>
      </c>
      <c r="N6687">
        <v>4</v>
      </c>
      <c r="O6687">
        <v>17</v>
      </c>
      <c r="P6687">
        <v>17</v>
      </c>
      <c r="Q6687">
        <v>20</v>
      </c>
      <c r="R6687">
        <v>5</v>
      </c>
      <c r="S6687">
        <v>5</v>
      </c>
      <c r="T6687">
        <v>8</v>
      </c>
    </row>
    <row r="6688" spans="8:20" x14ac:dyDescent="0.35">
      <c r="H6688">
        <v>905.07600000000002</v>
      </c>
      <c r="I6688">
        <v>71.081000000000003</v>
      </c>
      <c r="J6688" t="s">
        <v>147</v>
      </c>
      <c r="K6688" t="s">
        <v>154</v>
      </c>
      <c r="L6688">
        <v>3</v>
      </c>
      <c r="M6688" t="s">
        <v>487</v>
      </c>
      <c r="N6688">
        <v>4</v>
      </c>
      <c r="O6688">
        <v>7</v>
      </c>
      <c r="P6688">
        <v>7</v>
      </c>
      <c r="Q6688">
        <v>10</v>
      </c>
      <c r="R6688">
        <v>16</v>
      </c>
      <c r="S6688">
        <v>16</v>
      </c>
      <c r="T6688">
        <v>19</v>
      </c>
    </row>
    <row r="6689" spans="8:20" x14ac:dyDescent="0.35">
      <c r="H6689">
        <v>905.077</v>
      </c>
      <c r="I6689">
        <v>71.081999999999994</v>
      </c>
      <c r="J6689" t="s">
        <v>147</v>
      </c>
      <c r="K6689" t="s">
        <v>155</v>
      </c>
      <c r="L6689">
        <v>3</v>
      </c>
      <c r="M6689" t="s">
        <v>1618</v>
      </c>
      <c r="N6689">
        <v>4</v>
      </c>
      <c r="O6689">
        <v>17</v>
      </c>
      <c r="P6689">
        <v>17</v>
      </c>
      <c r="Q6689">
        <v>20</v>
      </c>
      <c r="R6689">
        <v>5</v>
      </c>
      <c r="S6689">
        <v>5</v>
      </c>
      <c r="T6689">
        <v>8</v>
      </c>
    </row>
    <row r="6690" spans="8:20" x14ac:dyDescent="0.35">
      <c r="H6690">
        <v>905.07799999999997</v>
      </c>
      <c r="I6690">
        <v>71.084000000000003</v>
      </c>
      <c r="J6690" t="s">
        <v>147</v>
      </c>
      <c r="K6690" t="s">
        <v>1666</v>
      </c>
      <c r="L6690">
        <v>3</v>
      </c>
      <c r="M6690" t="s">
        <v>1679</v>
      </c>
      <c r="N6690">
        <v>4</v>
      </c>
      <c r="O6690">
        <v>17</v>
      </c>
      <c r="P6690">
        <v>17</v>
      </c>
      <c r="Q6690">
        <v>20</v>
      </c>
      <c r="R6690">
        <v>6</v>
      </c>
      <c r="S6690">
        <v>6</v>
      </c>
      <c r="T6690">
        <v>9</v>
      </c>
    </row>
    <row r="6691" spans="8:20" x14ac:dyDescent="0.35">
      <c r="H6691">
        <v>905.07899999999995</v>
      </c>
      <c r="I6691">
        <v>71.084999999999994</v>
      </c>
      <c r="J6691" t="s">
        <v>147</v>
      </c>
      <c r="K6691" t="s">
        <v>156</v>
      </c>
      <c r="L6691">
        <v>3</v>
      </c>
      <c r="M6691" t="s">
        <v>962</v>
      </c>
      <c r="N6691">
        <v>3</v>
      </c>
      <c r="O6691">
        <v>13</v>
      </c>
      <c r="P6691">
        <v>16</v>
      </c>
      <c r="Q6691">
        <v>18</v>
      </c>
      <c r="R6691">
        <v>7</v>
      </c>
      <c r="S6691">
        <v>10</v>
      </c>
      <c r="T6691">
        <v>12</v>
      </c>
    </row>
    <row r="6692" spans="8:20" x14ac:dyDescent="0.35">
      <c r="H6692">
        <v>905.08</v>
      </c>
      <c r="I6692">
        <v>71.085999999999999</v>
      </c>
      <c r="J6692" t="s">
        <v>147</v>
      </c>
      <c r="K6692" t="s">
        <v>37</v>
      </c>
      <c r="L6692">
        <v>3</v>
      </c>
      <c r="M6692" t="s">
        <v>671</v>
      </c>
      <c r="N6692">
        <v>3</v>
      </c>
      <c r="O6692">
        <v>9</v>
      </c>
      <c r="P6692">
        <v>12</v>
      </c>
      <c r="Q6692">
        <v>14</v>
      </c>
      <c r="R6692">
        <v>8</v>
      </c>
      <c r="S6692">
        <v>11</v>
      </c>
      <c r="T6692">
        <v>13</v>
      </c>
    </row>
    <row r="6693" spans="8:20" x14ac:dyDescent="0.35">
      <c r="H6693">
        <v>905.08100000000002</v>
      </c>
      <c r="I6693">
        <v>71.087000000000003</v>
      </c>
      <c r="J6693" t="s">
        <v>147</v>
      </c>
      <c r="K6693" t="s">
        <v>157</v>
      </c>
      <c r="L6693">
        <v>3</v>
      </c>
      <c r="M6693" t="s">
        <v>489</v>
      </c>
      <c r="N6693">
        <v>3</v>
      </c>
      <c r="O6693">
        <v>0</v>
      </c>
      <c r="P6693">
        <v>3</v>
      </c>
      <c r="Q6693">
        <v>5</v>
      </c>
      <c r="R6693">
        <v>15</v>
      </c>
      <c r="S6693">
        <v>18</v>
      </c>
      <c r="T6693">
        <v>20</v>
      </c>
    </row>
    <row r="6694" spans="8:20" x14ac:dyDescent="0.35">
      <c r="H6694">
        <v>905.08199999999999</v>
      </c>
      <c r="I6694">
        <v>71.087999999999994</v>
      </c>
      <c r="J6694" t="s">
        <v>147</v>
      </c>
      <c r="K6694" t="s">
        <v>58</v>
      </c>
      <c r="L6694">
        <v>3</v>
      </c>
      <c r="M6694" t="s">
        <v>383</v>
      </c>
      <c r="N6694">
        <v>4</v>
      </c>
      <c r="O6694">
        <v>14</v>
      </c>
      <c r="P6694">
        <v>14</v>
      </c>
      <c r="Q6694">
        <v>17</v>
      </c>
      <c r="R6694">
        <v>11</v>
      </c>
      <c r="S6694">
        <v>11</v>
      </c>
      <c r="T6694">
        <v>14</v>
      </c>
    </row>
    <row r="6695" spans="8:20" x14ac:dyDescent="0.35">
      <c r="H6695">
        <v>905.08299999999997</v>
      </c>
      <c r="I6695">
        <v>71.088999999999999</v>
      </c>
      <c r="J6695" t="s">
        <v>147</v>
      </c>
      <c r="K6695" t="s">
        <v>59</v>
      </c>
      <c r="L6695">
        <v>3</v>
      </c>
      <c r="M6695" t="s">
        <v>941</v>
      </c>
      <c r="N6695">
        <v>3</v>
      </c>
      <c r="O6695">
        <v>9</v>
      </c>
      <c r="P6695">
        <v>12</v>
      </c>
      <c r="Q6695">
        <v>14</v>
      </c>
      <c r="R6695">
        <v>7</v>
      </c>
      <c r="S6695">
        <v>10</v>
      </c>
      <c r="T6695">
        <v>12</v>
      </c>
    </row>
    <row r="6696" spans="8:20" x14ac:dyDescent="0.35">
      <c r="H6696">
        <v>905.08399999999995</v>
      </c>
      <c r="I6696">
        <v>71.09</v>
      </c>
      <c r="J6696" t="s">
        <v>147</v>
      </c>
      <c r="K6696" t="s">
        <v>158</v>
      </c>
      <c r="L6696">
        <v>3</v>
      </c>
      <c r="M6696" t="s">
        <v>784</v>
      </c>
      <c r="N6696">
        <v>3</v>
      </c>
      <c r="O6696">
        <v>15</v>
      </c>
      <c r="P6696">
        <v>18</v>
      </c>
      <c r="Q6696">
        <v>20</v>
      </c>
      <c r="R6696">
        <v>4</v>
      </c>
      <c r="S6696">
        <v>7</v>
      </c>
      <c r="T6696">
        <v>9</v>
      </c>
    </row>
    <row r="6697" spans="8:20" x14ac:dyDescent="0.35">
      <c r="H6697">
        <v>905.08500000000004</v>
      </c>
      <c r="I6697">
        <v>71.090999999999994</v>
      </c>
      <c r="J6697" t="s">
        <v>147</v>
      </c>
      <c r="K6697" t="s">
        <v>159</v>
      </c>
      <c r="L6697">
        <v>3</v>
      </c>
      <c r="M6697" t="s">
        <v>1679</v>
      </c>
      <c r="N6697">
        <v>4</v>
      </c>
      <c r="O6697">
        <v>17</v>
      </c>
      <c r="P6697">
        <v>17</v>
      </c>
      <c r="Q6697">
        <v>20</v>
      </c>
      <c r="R6697">
        <v>6</v>
      </c>
      <c r="S6697">
        <v>6</v>
      </c>
      <c r="T6697">
        <v>9</v>
      </c>
    </row>
    <row r="6698" spans="8:20" x14ac:dyDescent="0.35">
      <c r="H6698">
        <v>905.08600000000001</v>
      </c>
      <c r="I6698">
        <v>71.091999999999999</v>
      </c>
      <c r="J6698" t="s">
        <v>147</v>
      </c>
      <c r="K6698" t="s">
        <v>160</v>
      </c>
      <c r="L6698">
        <v>3</v>
      </c>
      <c r="M6698" t="s">
        <v>1302</v>
      </c>
      <c r="N6698">
        <v>4</v>
      </c>
      <c r="O6698">
        <v>10</v>
      </c>
      <c r="P6698">
        <v>10</v>
      </c>
      <c r="Q6698">
        <v>13</v>
      </c>
      <c r="R6698">
        <v>13</v>
      </c>
      <c r="S6698">
        <v>13</v>
      </c>
      <c r="T6698">
        <v>16</v>
      </c>
    </row>
    <row r="6699" spans="8:20" x14ac:dyDescent="0.35">
      <c r="H6699">
        <v>905.08699999999999</v>
      </c>
      <c r="I6699">
        <v>71.093000000000004</v>
      </c>
      <c r="J6699" t="s">
        <v>147</v>
      </c>
      <c r="K6699" t="s">
        <v>161</v>
      </c>
      <c r="L6699">
        <v>3</v>
      </c>
      <c r="M6699" t="s">
        <v>1268</v>
      </c>
      <c r="N6699">
        <v>4</v>
      </c>
      <c r="O6699">
        <v>17</v>
      </c>
      <c r="P6699">
        <v>17</v>
      </c>
      <c r="Q6699">
        <v>20</v>
      </c>
      <c r="R6699">
        <v>8</v>
      </c>
      <c r="S6699">
        <v>8</v>
      </c>
      <c r="T6699">
        <v>11</v>
      </c>
    </row>
    <row r="6700" spans="8:20" x14ac:dyDescent="0.35">
      <c r="H6700">
        <v>905.08799999999997</v>
      </c>
      <c r="I6700">
        <v>71.093999999999994</v>
      </c>
      <c r="J6700" t="s">
        <v>147</v>
      </c>
      <c r="K6700" t="s">
        <v>1374</v>
      </c>
      <c r="L6700">
        <v>3</v>
      </c>
      <c r="M6700" t="s">
        <v>933</v>
      </c>
      <c r="N6700">
        <v>4</v>
      </c>
      <c r="O6700">
        <v>18</v>
      </c>
      <c r="P6700">
        <v>18</v>
      </c>
      <c r="Q6700">
        <v>21</v>
      </c>
      <c r="R6700">
        <v>6</v>
      </c>
      <c r="S6700">
        <v>6</v>
      </c>
      <c r="T6700">
        <v>9</v>
      </c>
    </row>
    <row r="6701" spans="8:20" x14ac:dyDescent="0.35">
      <c r="H6701">
        <v>905.08900000000006</v>
      </c>
      <c r="I6701">
        <v>71.094999999999999</v>
      </c>
      <c r="J6701" t="s">
        <v>147</v>
      </c>
      <c r="K6701" t="s">
        <v>162</v>
      </c>
      <c r="L6701">
        <v>3</v>
      </c>
      <c r="M6701" t="s">
        <v>933</v>
      </c>
      <c r="N6701">
        <v>4</v>
      </c>
      <c r="O6701">
        <v>18</v>
      </c>
      <c r="P6701">
        <v>18</v>
      </c>
      <c r="Q6701">
        <v>21</v>
      </c>
      <c r="R6701">
        <v>6</v>
      </c>
      <c r="S6701">
        <v>6</v>
      </c>
      <c r="T6701">
        <v>9</v>
      </c>
    </row>
    <row r="6702" spans="8:20" x14ac:dyDescent="0.35">
      <c r="H6702">
        <v>905.09</v>
      </c>
      <c r="I6702">
        <v>71.096000000000004</v>
      </c>
      <c r="J6702" t="s">
        <v>147</v>
      </c>
      <c r="K6702" t="s">
        <v>163</v>
      </c>
      <c r="L6702">
        <v>3</v>
      </c>
      <c r="M6702" t="s">
        <v>265</v>
      </c>
      <c r="N6702">
        <v>4</v>
      </c>
      <c r="O6702">
        <v>7</v>
      </c>
      <c r="P6702">
        <v>7</v>
      </c>
      <c r="Q6702">
        <v>10</v>
      </c>
      <c r="R6702">
        <v>14</v>
      </c>
      <c r="S6702">
        <v>14</v>
      </c>
      <c r="T6702">
        <v>17</v>
      </c>
    </row>
    <row r="6703" spans="8:20" x14ac:dyDescent="0.35">
      <c r="H6703">
        <v>905.09100000000001</v>
      </c>
      <c r="I6703">
        <v>71.096999999999994</v>
      </c>
      <c r="J6703" t="s">
        <v>147</v>
      </c>
      <c r="K6703" t="s">
        <v>24</v>
      </c>
      <c r="L6703">
        <v>3</v>
      </c>
      <c r="M6703" t="s">
        <v>716</v>
      </c>
      <c r="N6703">
        <v>3</v>
      </c>
      <c r="O6703">
        <v>14</v>
      </c>
      <c r="P6703">
        <v>17</v>
      </c>
      <c r="Q6703">
        <v>19</v>
      </c>
      <c r="R6703">
        <v>6</v>
      </c>
      <c r="S6703">
        <v>9</v>
      </c>
      <c r="T6703">
        <v>11</v>
      </c>
    </row>
    <row r="6704" spans="8:20" x14ac:dyDescent="0.35">
      <c r="H6704">
        <v>905.09199999999998</v>
      </c>
      <c r="I6704">
        <v>71.097999999999999</v>
      </c>
      <c r="J6704" t="s">
        <v>147</v>
      </c>
      <c r="K6704" t="s">
        <v>1496</v>
      </c>
      <c r="L6704">
        <v>3</v>
      </c>
      <c r="M6704" t="s">
        <v>1160</v>
      </c>
      <c r="N6704">
        <v>3</v>
      </c>
      <c r="O6704">
        <v>7</v>
      </c>
      <c r="P6704">
        <v>10</v>
      </c>
      <c r="Q6704">
        <v>12</v>
      </c>
      <c r="R6704">
        <v>12</v>
      </c>
      <c r="S6704">
        <v>15</v>
      </c>
      <c r="T6704">
        <v>17</v>
      </c>
    </row>
    <row r="6705" spans="8:20" x14ac:dyDescent="0.35">
      <c r="H6705">
        <v>905.09299999999996</v>
      </c>
      <c r="I6705">
        <v>71.099000000000004</v>
      </c>
      <c r="J6705" t="s">
        <v>147</v>
      </c>
      <c r="K6705" t="s">
        <v>164</v>
      </c>
      <c r="L6705">
        <v>3</v>
      </c>
      <c r="M6705" t="s">
        <v>405</v>
      </c>
      <c r="N6705">
        <v>4</v>
      </c>
      <c r="O6705">
        <v>15</v>
      </c>
      <c r="P6705">
        <v>15</v>
      </c>
      <c r="Q6705">
        <v>18</v>
      </c>
      <c r="R6705">
        <v>7</v>
      </c>
      <c r="S6705">
        <v>7</v>
      </c>
      <c r="T6705">
        <v>10</v>
      </c>
    </row>
    <row r="6706" spans="8:20" x14ac:dyDescent="0.35">
      <c r="H6706">
        <v>905.09400000000005</v>
      </c>
      <c r="I6706">
        <v>71.099999999999994</v>
      </c>
      <c r="J6706" t="s">
        <v>147</v>
      </c>
      <c r="K6706" t="s">
        <v>165</v>
      </c>
      <c r="L6706">
        <v>3</v>
      </c>
      <c r="M6706" t="s">
        <v>1178</v>
      </c>
      <c r="N6706">
        <v>3</v>
      </c>
      <c r="O6706">
        <v>13</v>
      </c>
      <c r="P6706">
        <v>16</v>
      </c>
      <c r="Q6706">
        <v>18</v>
      </c>
      <c r="R6706">
        <v>5</v>
      </c>
      <c r="S6706">
        <v>8</v>
      </c>
      <c r="T6706">
        <v>10</v>
      </c>
    </row>
    <row r="6707" spans="8:20" x14ac:dyDescent="0.35">
      <c r="H6707">
        <v>905.09500000000003</v>
      </c>
      <c r="I6707">
        <v>71.100999999999999</v>
      </c>
      <c r="J6707" t="s">
        <v>147</v>
      </c>
      <c r="K6707" t="s">
        <v>60</v>
      </c>
      <c r="L6707">
        <v>3</v>
      </c>
      <c r="M6707" t="s">
        <v>1548</v>
      </c>
      <c r="N6707">
        <v>3</v>
      </c>
      <c r="O6707">
        <v>10</v>
      </c>
      <c r="P6707">
        <v>13</v>
      </c>
      <c r="Q6707">
        <v>15</v>
      </c>
      <c r="R6707">
        <v>10</v>
      </c>
      <c r="S6707">
        <v>13</v>
      </c>
      <c r="T6707">
        <v>15</v>
      </c>
    </row>
    <row r="6708" spans="8:20" x14ac:dyDescent="0.35">
      <c r="H6708">
        <v>905.096</v>
      </c>
      <c r="I6708">
        <v>71.102000000000004</v>
      </c>
      <c r="J6708" t="s">
        <v>147</v>
      </c>
      <c r="K6708" t="s">
        <v>29</v>
      </c>
      <c r="L6708">
        <v>3</v>
      </c>
      <c r="M6708" t="s">
        <v>777</v>
      </c>
      <c r="N6708">
        <v>4</v>
      </c>
      <c r="O6708">
        <v>12</v>
      </c>
      <c r="P6708">
        <v>12</v>
      </c>
      <c r="Q6708">
        <v>15</v>
      </c>
      <c r="R6708">
        <v>10</v>
      </c>
      <c r="S6708">
        <v>10</v>
      </c>
      <c r="T6708">
        <v>13</v>
      </c>
    </row>
    <row r="6709" spans="8:20" x14ac:dyDescent="0.35">
      <c r="H6709">
        <v>905.09699999999998</v>
      </c>
      <c r="I6709">
        <v>71.102999999999994</v>
      </c>
      <c r="J6709" t="s">
        <v>147</v>
      </c>
      <c r="K6709" t="s">
        <v>166</v>
      </c>
      <c r="L6709">
        <v>3</v>
      </c>
      <c r="M6709" t="s">
        <v>777</v>
      </c>
      <c r="N6709">
        <v>4</v>
      </c>
      <c r="O6709">
        <v>12</v>
      </c>
      <c r="P6709">
        <v>12</v>
      </c>
      <c r="Q6709">
        <v>15</v>
      </c>
      <c r="R6709">
        <v>10</v>
      </c>
      <c r="S6709">
        <v>10</v>
      </c>
      <c r="T6709">
        <v>13</v>
      </c>
    </row>
    <row r="6710" spans="8:20" x14ac:dyDescent="0.35">
      <c r="H6710">
        <v>905.09799999999996</v>
      </c>
      <c r="I6710">
        <v>71.103999999999999</v>
      </c>
      <c r="J6710" t="s">
        <v>147</v>
      </c>
      <c r="K6710" t="s">
        <v>167</v>
      </c>
      <c r="L6710">
        <v>3</v>
      </c>
      <c r="M6710" t="s">
        <v>1160</v>
      </c>
      <c r="N6710">
        <v>3</v>
      </c>
      <c r="O6710">
        <v>7</v>
      </c>
      <c r="P6710">
        <v>10</v>
      </c>
      <c r="Q6710">
        <v>12</v>
      </c>
      <c r="R6710">
        <v>12</v>
      </c>
      <c r="S6710">
        <v>15</v>
      </c>
      <c r="T6710">
        <v>17</v>
      </c>
    </row>
    <row r="6711" spans="8:20" x14ac:dyDescent="0.35">
      <c r="H6711">
        <v>905.09900000000005</v>
      </c>
      <c r="I6711">
        <v>71.105000000000004</v>
      </c>
      <c r="J6711" t="s">
        <v>147</v>
      </c>
      <c r="K6711" t="s">
        <v>1722</v>
      </c>
      <c r="L6711">
        <v>3</v>
      </c>
      <c r="M6711" t="s">
        <v>1736</v>
      </c>
      <c r="N6711">
        <v>4</v>
      </c>
      <c r="O6711">
        <v>3</v>
      </c>
      <c r="P6711">
        <v>3</v>
      </c>
      <c r="Q6711">
        <v>6</v>
      </c>
      <c r="R6711">
        <v>18</v>
      </c>
      <c r="S6711">
        <v>18</v>
      </c>
      <c r="T6711">
        <v>21</v>
      </c>
    </row>
    <row r="6712" spans="8:20" x14ac:dyDescent="0.35">
      <c r="H6712">
        <v>905.1</v>
      </c>
      <c r="I6712">
        <v>71.105999999999995</v>
      </c>
      <c r="J6712" t="s">
        <v>147</v>
      </c>
      <c r="K6712" t="s">
        <v>1706</v>
      </c>
      <c r="L6712">
        <v>3</v>
      </c>
      <c r="M6712" t="s">
        <v>1618</v>
      </c>
      <c r="N6712">
        <v>4</v>
      </c>
      <c r="O6712">
        <v>17</v>
      </c>
      <c r="P6712">
        <v>17</v>
      </c>
      <c r="Q6712">
        <v>20</v>
      </c>
      <c r="R6712">
        <v>5</v>
      </c>
      <c r="S6712">
        <v>5</v>
      </c>
      <c r="T6712">
        <v>8</v>
      </c>
    </row>
    <row r="6713" spans="8:20" x14ac:dyDescent="0.35">
      <c r="H6713">
        <v>905.101</v>
      </c>
      <c r="I6713">
        <v>71.106999999999999</v>
      </c>
      <c r="J6713" t="s">
        <v>147</v>
      </c>
      <c r="K6713" t="s">
        <v>168</v>
      </c>
      <c r="L6713">
        <v>3</v>
      </c>
      <c r="M6713" t="s">
        <v>777</v>
      </c>
      <c r="N6713">
        <v>4</v>
      </c>
      <c r="O6713">
        <v>12</v>
      </c>
      <c r="P6713">
        <v>12</v>
      </c>
      <c r="Q6713">
        <v>15</v>
      </c>
      <c r="R6713">
        <v>10</v>
      </c>
      <c r="S6713">
        <v>10</v>
      </c>
      <c r="T6713">
        <v>13</v>
      </c>
    </row>
    <row r="6714" spans="8:20" x14ac:dyDescent="0.35">
      <c r="H6714">
        <v>905.10199999999998</v>
      </c>
      <c r="I6714">
        <v>71.108000000000004</v>
      </c>
      <c r="J6714" t="s">
        <v>147</v>
      </c>
      <c r="K6714" t="s">
        <v>1651</v>
      </c>
      <c r="L6714">
        <v>3</v>
      </c>
      <c r="M6714" t="s">
        <v>1658</v>
      </c>
      <c r="N6714">
        <v>3</v>
      </c>
      <c r="O6714">
        <v>10</v>
      </c>
      <c r="P6714">
        <v>13</v>
      </c>
      <c r="Q6714">
        <v>15</v>
      </c>
      <c r="R6714">
        <v>10</v>
      </c>
      <c r="S6714">
        <v>13</v>
      </c>
      <c r="T6714">
        <v>15</v>
      </c>
    </row>
    <row r="6715" spans="8:20" x14ac:dyDescent="0.35">
      <c r="H6715">
        <v>905.10299999999995</v>
      </c>
      <c r="I6715">
        <v>71.108999999999995</v>
      </c>
      <c r="J6715" t="s">
        <v>147</v>
      </c>
      <c r="K6715" t="s">
        <v>61</v>
      </c>
      <c r="L6715">
        <v>3</v>
      </c>
      <c r="M6715" t="s">
        <v>777</v>
      </c>
      <c r="N6715">
        <v>4</v>
      </c>
      <c r="O6715">
        <v>12</v>
      </c>
      <c r="P6715">
        <v>12</v>
      </c>
      <c r="Q6715">
        <v>15</v>
      </c>
      <c r="R6715">
        <v>10</v>
      </c>
      <c r="S6715">
        <v>10</v>
      </c>
      <c r="T6715">
        <v>13</v>
      </c>
    </row>
    <row r="6716" spans="8:20" x14ac:dyDescent="0.35">
      <c r="H6716">
        <v>905.10400000000004</v>
      </c>
      <c r="I6716">
        <v>71.11</v>
      </c>
      <c r="J6716" t="s">
        <v>147</v>
      </c>
      <c r="K6716" t="s">
        <v>38</v>
      </c>
      <c r="L6716">
        <v>3</v>
      </c>
      <c r="M6716" t="s">
        <v>396</v>
      </c>
      <c r="N6716">
        <v>4</v>
      </c>
      <c r="O6716">
        <v>13</v>
      </c>
      <c r="P6716">
        <v>13</v>
      </c>
      <c r="Q6716">
        <v>16</v>
      </c>
      <c r="R6716">
        <v>8</v>
      </c>
      <c r="S6716">
        <v>8</v>
      </c>
      <c r="T6716">
        <v>11</v>
      </c>
    </row>
    <row r="6717" spans="8:20" x14ac:dyDescent="0.35">
      <c r="H6717">
        <v>905.10500000000002</v>
      </c>
      <c r="I6717">
        <v>71.111000000000004</v>
      </c>
      <c r="J6717" t="s">
        <v>147</v>
      </c>
      <c r="K6717" t="s">
        <v>169</v>
      </c>
      <c r="L6717">
        <v>3</v>
      </c>
      <c r="M6717" t="s">
        <v>1548</v>
      </c>
      <c r="N6717">
        <v>3</v>
      </c>
      <c r="O6717">
        <v>10</v>
      </c>
      <c r="P6717">
        <v>13</v>
      </c>
      <c r="Q6717">
        <v>15</v>
      </c>
      <c r="R6717">
        <v>10</v>
      </c>
      <c r="S6717">
        <v>13</v>
      </c>
      <c r="T6717">
        <v>15</v>
      </c>
    </row>
    <row r="6718" spans="8:20" x14ac:dyDescent="0.35">
      <c r="H6718">
        <v>905.10599999999999</v>
      </c>
      <c r="I6718">
        <v>71.111999999999995</v>
      </c>
      <c r="J6718" t="s">
        <v>147</v>
      </c>
      <c r="K6718" t="s">
        <v>39</v>
      </c>
      <c r="L6718">
        <v>3</v>
      </c>
      <c r="M6718" t="s">
        <v>1078</v>
      </c>
      <c r="N6718">
        <v>3</v>
      </c>
      <c r="O6718">
        <v>11</v>
      </c>
      <c r="P6718">
        <v>14</v>
      </c>
      <c r="Q6718">
        <v>16</v>
      </c>
      <c r="R6718">
        <v>7</v>
      </c>
      <c r="S6718">
        <v>10</v>
      </c>
      <c r="T6718">
        <v>12</v>
      </c>
    </row>
    <row r="6719" spans="8:20" x14ac:dyDescent="0.35">
      <c r="H6719">
        <v>905.10699999999997</v>
      </c>
      <c r="I6719">
        <v>71.113</v>
      </c>
      <c r="J6719" t="s">
        <v>147</v>
      </c>
      <c r="K6719" t="s">
        <v>170</v>
      </c>
      <c r="L6719">
        <v>3</v>
      </c>
      <c r="M6719" t="s">
        <v>1006</v>
      </c>
      <c r="N6719">
        <v>4</v>
      </c>
      <c r="O6719">
        <v>13</v>
      </c>
      <c r="P6719">
        <v>13</v>
      </c>
      <c r="Q6719">
        <v>16</v>
      </c>
      <c r="R6719">
        <v>12</v>
      </c>
      <c r="S6719">
        <v>12</v>
      </c>
      <c r="T6719">
        <v>15</v>
      </c>
    </row>
    <row r="6720" spans="8:20" x14ac:dyDescent="0.35">
      <c r="H6720">
        <v>905.10799999999995</v>
      </c>
      <c r="I6720">
        <v>71.114000000000004</v>
      </c>
      <c r="J6720" t="s">
        <v>147</v>
      </c>
      <c r="K6720" t="s">
        <v>25</v>
      </c>
      <c r="L6720">
        <v>3</v>
      </c>
      <c r="M6720" t="s">
        <v>933</v>
      </c>
      <c r="N6720">
        <v>4</v>
      </c>
      <c r="O6720">
        <v>18</v>
      </c>
      <c r="P6720">
        <v>18</v>
      </c>
      <c r="Q6720">
        <v>21</v>
      </c>
      <c r="R6720">
        <v>6</v>
      </c>
      <c r="S6720">
        <v>6</v>
      </c>
      <c r="T6720">
        <v>9</v>
      </c>
    </row>
    <row r="6721" spans="8:20" x14ac:dyDescent="0.35">
      <c r="H6721">
        <v>905.10900000000004</v>
      </c>
      <c r="I6721">
        <v>71.114999999999995</v>
      </c>
      <c r="J6721" t="s">
        <v>147</v>
      </c>
      <c r="K6721" t="s">
        <v>171</v>
      </c>
      <c r="L6721">
        <v>3</v>
      </c>
      <c r="M6721" t="s">
        <v>826</v>
      </c>
      <c r="N6721">
        <v>4</v>
      </c>
      <c r="O6721">
        <v>15</v>
      </c>
      <c r="P6721">
        <v>15</v>
      </c>
      <c r="Q6721">
        <v>18</v>
      </c>
      <c r="R6721">
        <v>7</v>
      </c>
      <c r="S6721">
        <v>7</v>
      </c>
      <c r="T6721">
        <v>10</v>
      </c>
    </row>
    <row r="6722" spans="8:20" x14ac:dyDescent="0.35">
      <c r="H6722">
        <v>905.11</v>
      </c>
      <c r="I6722">
        <v>71.116</v>
      </c>
      <c r="J6722" t="s">
        <v>147</v>
      </c>
      <c r="K6722" t="s">
        <v>62</v>
      </c>
      <c r="L6722">
        <v>3</v>
      </c>
      <c r="M6722" t="s">
        <v>1268</v>
      </c>
      <c r="N6722">
        <v>4</v>
      </c>
      <c r="O6722">
        <v>17</v>
      </c>
      <c r="P6722">
        <v>17</v>
      </c>
      <c r="Q6722">
        <v>20</v>
      </c>
      <c r="R6722">
        <v>8</v>
      </c>
      <c r="S6722">
        <v>8</v>
      </c>
      <c r="T6722">
        <v>11</v>
      </c>
    </row>
    <row r="6723" spans="8:20" x14ac:dyDescent="0.35">
      <c r="H6723">
        <v>905.11099999999999</v>
      </c>
      <c r="I6723">
        <v>71.117000000000004</v>
      </c>
      <c r="J6723" t="s">
        <v>147</v>
      </c>
      <c r="K6723" t="s">
        <v>63</v>
      </c>
      <c r="L6723">
        <v>3</v>
      </c>
      <c r="M6723" t="s">
        <v>1078</v>
      </c>
      <c r="N6723">
        <v>3</v>
      </c>
      <c r="O6723">
        <v>11</v>
      </c>
      <c r="P6723">
        <v>14</v>
      </c>
      <c r="Q6723">
        <v>16</v>
      </c>
      <c r="R6723">
        <v>7</v>
      </c>
      <c r="S6723">
        <v>10</v>
      </c>
      <c r="T6723">
        <v>12</v>
      </c>
    </row>
    <row r="6724" spans="8:20" x14ac:dyDescent="0.35">
      <c r="H6724">
        <v>905.11199999999997</v>
      </c>
      <c r="I6724">
        <v>71.119</v>
      </c>
      <c r="J6724" t="s">
        <v>147</v>
      </c>
      <c r="K6724" t="s">
        <v>173</v>
      </c>
      <c r="L6724">
        <v>3</v>
      </c>
      <c r="M6724" t="s">
        <v>1679</v>
      </c>
      <c r="N6724">
        <v>4</v>
      </c>
      <c r="O6724">
        <v>17</v>
      </c>
      <c r="P6724">
        <v>17</v>
      </c>
      <c r="Q6724">
        <v>20</v>
      </c>
      <c r="R6724">
        <v>6</v>
      </c>
      <c r="S6724">
        <v>6</v>
      </c>
      <c r="T6724">
        <v>9</v>
      </c>
    </row>
    <row r="6725" spans="8:20" x14ac:dyDescent="0.35">
      <c r="H6725">
        <v>905.11300000000006</v>
      </c>
      <c r="I6725">
        <v>71.12</v>
      </c>
      <c r="J6725" t="s">
        <v>147</v>
      </c>
      <c r="K6725" t="s">
        <v>64</v>
      </c>
      <c r="L6725">
        <v>3</v>
      </c>
      <c r="M6725" t="s">
        <v>826</v>
      </c>
      <c r="N6725">
        <v>4</v>
      </c>
      <c r="O6725">
        <v>15</v>
      </c>
      <c r="P6725">
        <v>15</v>
      </c>
      <c r="Q6725">
        <v>18</v>
      </c>
      <c r="R6725">
        <v>7</v>
      </c>
      <c r="S6725">
        <v>7</v>
      </c>
      <c r="T6725">
        <v>10</v>
      </c>
    </row>
    <row r="6726" spans="8:20" x14ac:dyDescent="0.35">
      <c r="H6726">
        <v>905.11400000000003</v>
      </c>
      <c r="I6726">
        <v>71.120999999999995</v>
      </c>
      <c r="J6726" t="s">
        <v>147</v>
      </c>
      <c r="K6726" t="s">
        <v>174</v>
      </c>
      <c r="L6726">
        <v>3</v>
      </c>
      <c r="M6726" t="s">
        <v>941</v>
      </c>
      <c r="N6726">
        <v>3</v>
      </c>
      <c r="O6726">
        <v>9</v>
      </c>
      <c r="P6726">
        <v>12</v>
      </c>
      <c r="Q6726">
        <v>14</v>
      </c>
      <c r="R6726">
        <v>7</v>
      </c>
      <c r="S6726">
        <v>10</v>
      </c>
      <c r="T6726">
        <v>12</v>
      </c>
    </row>
    <row r="6727" spans="8:20" x14ac:dyDescent="0.35">
      <c r="H6727">
        <v>905.11500000000001</v>
      </c>
      <c r="I6727">
        <v>71.122</v>
      </c>
      <c r="J6727" t="s">
        <v>147</v>
      </c>
      <c r="K6727" t="s">
        <v>175</v>
      </c>
      <c r="L6727">
        <v>3</v>
      </c>
      <c r="M6727" t="s">
        <v>1078</v>
      </c>
      <c r="N6727">
        <v>3</v>
      </c>
      <c r="O6727">
        <v>11</v>
      </c>
      <c r="P6727">
        <v>14</v>
      </c>
      <c r="Q6727">
        <v>16</v>
      </c>
      <c r="R6727">
        <v>7</v>
      </c>
      <c r="S6727">
        <v>10</v>
      </c>
      <c r="T6727">
        <v>12</v>
      </c>
    </row>
    <row r="6728" spans="8:20" x14ac:dyDescent="0.35">
      <c r="H6728">
        <v>905.11599999999999</v>
      </c>
      <c r="I6728">
        <v>71.123000000000005</v>
      </c>
      <c r="J6728" t="s">
        <v>147</v>
      </c>
      <c r="K6728" t="s">
        <v>65</v>
      </c>
      <c r="L6728">
        <v>3</v>
      </c>
      <c r="M6728" t="s">
        <v>236</v>
      </c>
      <c r="N6728">
        <v>4</v>
      </c>
      <c r="O6728">
        <v>13</v>
      </c>
      <c r="P6728">
        <v>13</v>
      </c>
      <c r="Q6728">
        <v>16</v>
      </c>
      <c r="R6728">
        <v>11</v>
      </c>
      <c r="S6728">
        <v>11</v>
      </c>
      <c r="T6728">
        <v>14</v>
      </c>
    </row>
    <row r="6729" spans="8:20" x14ac:dyDescent="0.35">
      <c r="H6729">
        <v>905.11699999999996</v>
      </c>
      <c r="I6729">
        <v>71.123999999999995</v>
      </c>
      <c r="J6729" t="s">
        <v>147</v>
      </c>
      <c r="K6729" t="s">
        <v>176</v>
      </c>
      <c r="L6729">
        <v>3</v>
      </c>
      <c r="M6729" t="s">
        <v>62</v>
      </c>
      <c r="N6729">
        <v>1</v>
      </c>
      <c r="O6729">
        <v>0</v>
      </c>
      <c r="P6729">
        <v>7</v>
      </c>
      <c r="Q6729">
        <v>9</v>
      </c>
      <c r="R6729">
        <v>4</v>
      </c>
      <c r="S6729">
        <v>11</v>
      </c>
      <c r="T6729">
        <v>13</v>
      </c>
    </row>
    <row r="6730" spans="8:20" x14ac:dyDescent="0.35">
      <c r="H6730">
        <v>905.11800000000005</v>
      </c>
      <c r="I6730">
        <v>71.125</v>
      </c>
      <c r="J6730" t="s">
        <v>147</v>
      </c>
      <c r="K6730" t="s">
        <v>1737</v>
      </c>
      <c r="L6730">
        <v>3</v>
      </c>
      <c r="M6730" t="s">
        <v>1742</v>
      </c>
      <c r="N6730">
        <v>4</v>
      </c>
      <c r="O6730">
        <v>18</v>
      </c>
      <c r="P6730">
        <v>18</v>
      </c>
      <c r="Q6730">
        <v>21</v>
      </c>
      <c r="R6730">
        <v>3</v>
      </c>
      <c r="S6730">
        <v>3</v>
      </c>
      <c r="T6730">
        <v>6</v>
      </c>
    </row>
    <row r="6731" spans="8:20" x14ac:dyDescent="0.35">
      <c r="H6731">
        <v>905.11900000000003</v>
      </c>
      <c r="I6731">
        <v>71.126000000000005</v>
      </c>
      <c r="J6731" t="s">
        <v>147</v>
      </c>
      <c r="K6731" t="s">
        <v>106</v>
      </c>
      <c r="L6731">
        <v>3</v>
      </c>
      <c r="M6731" t="s">
        <v>716</v>
      </c>
      <c r="N6731">
        <v>3</v>
      </c>
      <c r="O6731">
        <v>14</v>
      </c>
      <c r="P6731">
        <v>17</v>
      </c>
      <c r="Q6731">
        <v>19</v>
      </c>
      <c r="R6731">
        <v>6</v>
      </c>
      <c r="S6731">
        <v>9</v>
      </c>
      <c r="T6731">
        <v>11</v>
      </c>
    </row>
    <row r="6732" spans="8:20" x14ac:dyDescent="0.35">
      <c r="H6732">
        <v>905.12</v>
      </c>
      <c r="I6732">
        <v>71.126999999999995</v>
      </c>
      <c r="J6732" t="s">
        <v>147</v>
      </c>
      <c r="K6732" t="s">
        <v>40</v>
      </c>
      <c r="L6732">
        <v>3</v>
      </c>
      <c r="M6732" t="s">
        <v>265</v>
      </c>
      <c r="N6732">
        <v>4</v>
      </c>
      <c r="O6732">
        <v>7</v>
      </c>
      <c r="P6732">
        <v>7</v>
      </c>
      <c r="Q6732">
        <v>10</v>
      </c>
      <c r="R6732">
        <v>14</v>
      </c>
      <c r="S6732">
        <v>14</v>
      </c>
      <c r="T6732">
        <v>17</v>
      </c>
    </row>
    <row r="6733" spans="8:20" x14ac:dyDescent="0.35">
      <c r="H6733">
        <v>905.12099999999998</v>
      </c>
      <c r="I6733">
        <v>71.128</v>
      </c>
      <c r="J6733" t="s">
        <v>147</v>
      </c>
      <c r="K6733" t="s">
        <v>177</v>
      </c>
      <c r="L6733">
        <v>3</v>
      </c>
      <c r="M6733" t="s">
        <v>265</v>
      </c>
      <c r="N6733">
        <v>4</v>
      </c>
      <c r="O6733">
        <v>7</v>
      </c>
      <c r="P6733">
        <v>7</v>
      </c>
      <c r="Q6733">
        <v>10</v>
      </c>
      <c r="R6733">
        <v>14</v>
      </c>
      <c r="S6733">
        <v>14</v>
      </c>
      <c r="T6733">
        <v>17</v>
      </c>
    </row>
    <row r="6734" spans="8:20" x14ac:dyDescent="0.35">
      <c r="H6734">
        <v>905.12199999999996</v>
      </c>
      <c r="I6734">
        <v>71.129000000000005</v>
      </c>
      <c r="J6734" t="s">
        <v>147</v>
      </c>
      <c r="K6734" t="s">
        <v>66</v>
      </c>
      <c r="L6734">
        <v>3</v>
      </c>
      <c r="M6734" t="s">
        <v>1078</v>
      </c>
      <c r="N6734">
        <v>3</v>
      </c>
      <c r="O6734">
        <v>11</v>
      </c>
      <c r="P6734">
        <v>14</v>
      </c>
      <c r="Q6734">
        <v>16</v>
      </c>
      <c r="R6734">
        <v>7</v>
      </c>
      <c r="S6734">
        <v>10</v>
      </c>
      <c r="T6734">
        <v>12</v>
      </c>
    </row>
    <row r="6735" spans="8:20" x14ac:dyDescent="0.35">
      <c r="H6735">
        <v>905.12300000000005</v>
      </c>
      <c r="I6735">
        <v>71.13</v>
      </c>
      <c r="J6735" t="s">
        <v>147</v>
      </c>
      <c r="K6735" t="s">
        <v>67</v>
      </c>
      <c r="L6735">
        <v>3</v>
      </c>
      <c r="M6735" t="s">
        <v>1078</v>
      </c>
      <c r="N6735">
        <v>3</v>
      </c>
      <c r="O6735">
        <v>11</v>
      </c>
      <c r="P6735">
        <v>14</v>
      </c>
      <c r="Q6735">
        <v>16</v>
      </c>
      <c r="R6735">
        <v>7</v>
      </c>
      <c r="S6735">
        <v>10</v>
      </c>
      <c r="T6735">
        <v>12</v>
      </c>
    </row>
    <row r="6736" spans="8:20" x14ac:dyDescent="0.35">
      <c r="H6736">
        <v>905.12400000000002</v>
      </c>
      <c r="I6736">
        <v>71.131</v>
      </c>
      <c r="J6736" t="s">
        <v>147</v>
      </c>
      <c r="K6736" t="s">
        <v>178</v>
      </c>
      <c r="L6736">
        <v>3</v>
      </c>
      <c r="M6736" t="s">
        <v>933</v>
      </c>
      <c r="N6736">
        <v>4</v>
      </c>
      <c r="O6736">
        <v>18</v>
      </c>
      <c r="P6736">
        <v>18</v>
      </c>
      <c r="Q6736">
        <v>21</v>
      </c>
      <c r="R6736">
        <v>6</v>
      </c>
      <c r="S6736">
        <v>6</v>
      </c>
      <c r="T6736">
        <v>9</v>
      </c>
    </row>
    <row r="6737" spans="8:20" x14ac:dyDescent="0.35">
      <c r="H6737">
        <v>905.125</v>
      </c>
      <c r="I6737">
        <v>71.132000000000005</v>
      </c>
      <c r="J6737" t="s">
        <v>147</v>
      </c>
      <c r="K6737" t="s">
        <v>179</v>
      </c>
      <c r="L6737">
        <v>3</v>
      </c>
      <c r="M6737" t="s">
        <v>933</v>
      </c>
      <c r="N6737">
        <v>4</v>
      </c>
      <c r="O6737">
        <v>18</v>
      </c>
      <c r="P6737">
        <v>18</v>
      </c>
      <c r="Q6737">
        <v>21</v>
      </c>
      <c r="R6737">
        <v>6</v>
      </c>
      <c r="S6737">
        <v>6</v>
      </c>
      <c r="T6737">
        <v>9</v>
      </c>
    </row>
    <row r="6738" spans="8:20" x14ac:dyDescent="0.35">
      <c r="H6738">
        <v>905.12599999999998</v>
      </c>
      <c r="I6738">
        <v>71.132999999999996</v>
      </c>
      <c r="J6738" t="s">
        <v>147</v>
      </c>
      <c r="K6738" t="s">
        <v>68</v>
      </c>
      <c r="L6738">
        <v>3</v>
      </c>
      <c r="M6738" t="s">
        <v>777</v>
      </c>
      <c r="N6738">
        <v>4</v>
      </c>
      <c r="O6738">
        <v>12</v>
      </c>
      <c r="P6738">
        <v>12</v>
      </c>
      <c r="Q6738">
        <v>15</v>
      </c>
      <c r="R6738">
        <v>10</v>
      </c>
      <c r="S6738">
        <v>10</v>
      </c>
      <c r="T6738">
        <v>13</v>
      </c>
    </row>
    <row r="6739" spans="8:20" x14ac:dyDescent="0.35">
      <c r="H6739">
        <v>905.12699999999995</v>
      </c>
      <c r="I6739">
        <v>71.134</v>
      </c>
      <c r="J6739" t="s">
        <v>147</v>
      </c>
      <c r="K6739" t="s">
        <v>26</v>
      </c>
      <c r="L6739">
        <v>3</v>
      </c>
      <c r="M6739" t="s">
        <v>449</v>
      </c>
      <c r="N6739">
        <v>3</v>
      </c>
      <c r="O6739">
        <v>13</v>
      </c>
      <c r="P6739">
        <v>16</v>
      </c>
      <c r="Q6739">
        <v>18</v>
      </c>
      <c r="R6739">
        <v>4</v>
      </c>
      <c r="S6739">
        <v>7</v>
      </c>
      <c r="T6739">
        <v>9</v>
      </c>
    </row>
    <row r="6740" spans="8:20" x14ac:dyDescent="0.35">
      <c r="H6740">
        <v>905.12800000000004</v>
      </c>
      <c r="I6740">
        <v>71.135000000000005</v>
      </c>
      <c r="J6740" t="s">
        <v>147</v>
      </c>
      <c r="K6740" t="s">
        <v>69</v>
      </c>
      <c r="L6740">
        <v>3</v>
      </c>
      <c r="M6740" t="s">
        <v>449</v>
      </c>
      <c r="N6740">
        <v>3</v>
      </c>
      <c r="O6740">
        <v>13</v>
      </c>
      <c r="P6740">
        <v>16</v>
      </c>
      <c r="Q6740">
        <v>18</v>
      </c>
      <c r="R6740">
        <v>4</v>
      </c>
      <c r="S6740">
        <v>7</v>
      </c>
      <c r="T6740">
        <v>9</v>
      </c>
    </row>
    <row r="6741" spans="8:20" x14ac:dyDescent="0.35">
      <c r="H6741">
        <v>905.12900000000002</v>
      </c>
      <c r="I6741">
        <v>71.135999999999996</v>
      </c>
      <c r="J6741" t="s">
        <v>147</v>
      </c>
      <c r="K6741" t="s">
        <v>1531</v>
      </c>
      <c r="L6741">
        <v>3</v>
      </c>
      <c r="M6741" t="s">
        <v>1548</v>
      </c>
      <c r="N6741">
        <v>3</v>
      </c>
      <c r="O6741">
        <v>10</v>
      </c>
      <c r="P6741">
        <v>13</v>
      </c>
      <c r="Q6741">
        <v>15</v>
      </c>
      <c r="R6741">
        <v>10</v>
      </c>
      <c r="S6741">
        <v>13</v>
      </c>
      <c r="T6741">
        <v>15</v>
      </c>
    </row>
    <row r="6742" spans="8:20" x14ac:dyDescent="0.35">
      <c r="H6742">
        <v>905.13</v>
      </c>
      <c r="I6742">
        <v>71.137</v>
      </c>
      <c r="J6742" t="s">
        <v>147</v>
      </c>
      <c r="K6742" t="s">
        <v>41</v>
      </c>
      <c r="L6742">
        <v>3</v>
      </c>
      <c r="M6742" t="s">
        <v>1160</v>
      </c>
      <c r="N6742">
        <v>3</v>
      </c>
      <c r="O6742">
        <v>7</v>
      </c>
      <c r="P6742">
        <v>10</v>
      </c>
      <c r="Q6742">
        <v>12</v>
      </c>
      <c r="R6742">
        <v>12</v>
      </c>
      <c r="S6742">
        <v>15</v>
      </c>
      <c r="T6742">
        <v>17</v>
      </c>
    </row>
    <row r="6743" spans="8:20" x14ac:dyDescent="0.35">
      <c r="H6743">
        <v>905.13099999999997</v>
      </c>
      <c r="I6743">
        <v>71.138000000000005</v>
      </c>
      <c r="J6743" t="s">
        <v>147</v>
      </c>
      <c r="K6743" t="s">
        <v>180</v>
      </c>
      <c r="L6743">
        <v>3</v>
      </c>
      <c r="M6743" t="s">
        <v>1160</v>
      </c>
      <c r="N6743">
        <v>3</v>
      </c>
      <c r="O6743">
        <v>7</v>
      </c>
      <c r="P6743">
        <v>10</v>
      </c>
      <c r="Q6743">
        <v>12</v>
      </c>
      <c r="R6743">
        <v>12</v>
      </c>
      <c r="S6743">
        <v>15</v>
      </c>
      <c r="T6743">
        <v>17</v>
      </c>
    </row>
    <row r="6744" spans="8:20" x14ac:dyDescent="0.35">
      <c r="H6744">
        <v>905.13199999999995</v>
      </c>
      <c r="I6744">
        <v>71.138999999999996</v>
      </c>
      <c r="J6744" t="s">
        <v>147</v>
      </c>
      <c r="K6744" t="s">
        <v>70</v>
      </c>
      <c r="L6744">
        <v>3</v>
      </c>
      <c r="M6744" t="s">
        <v>777</v>
      </c>
      <c r="N6744">
        <v>4</v>
      </c>
      <c r="O6744">
        <v>12</v>
      </c>
      <c r="P6744">
        <v>12</v>
      </c>
      <c r="Q6744">
        <v>15</v>
      </c>
      <c r="R6744">
        <v>10</v>
      </c>
      <c r="S6744">
        <v>10</v>
      </c>
      <c r="T6744">
        <v>13</v>
      </c>
    </row>
    <row r="6745" spans="8:20" x14ac:dyDescent="0.35">
      <c r="H6745">
        <v>909.06899999999996</v>
      </c>
      <c r="I6745">
        <v>72.072999999999993</v>
      </c>
      <c r="J6745" t="s">
        <v>28</v>
      </c>
      <c r="K6745" t="s">
        <v>148</v>
      </c>
      <c r="L6745">
        <v>3</v>
      </c>
      <c r="M6745" t="s">
        <v>827</v>
      </c>
      <c r="N6745">
        <v>4</v>
      </c>
      <c r="O6745">
        <v>18</v>
      </c>
      <c r="P6745">
        <v>18</v>
      </c>
      <c r="Q6745">
        <v>21</v>
      </c>
      <c r="R6745">
        <v>5</v>
      </c>
      <c r="S6745">
        <v>5</v>
      </c>
      <c r="T6745">
        <v>8</v>
      </c>
    </row>
    <row r="6746" spans="8:20" x14ac:dyDescent="0.35">
      <c r="H6746">
        <v>909.07</v>
      </c>
      <c r="I6746">
        <v>72.073999999999998</v>
      </c>
      <c r="J6746" t="s">
        <v>28</v>
      </c>
      <c r="K6746" t="s">
        <v>149</v>
      </c>
      <c r="L6746">
        <v>3</v>
      </c>
      <c r="M6746" t="s">
        <v>684</v>
      </c>
      <c r="N6746">
        <v>3</v>
      </c>
      <c r="O6746">
        <v>12</v>
      </c>
      <c r="P6746">
        <v>15</v>
      </c>
      <c r="Q6746">
        <v>17</v>
      </c>
      <c r="R6746">
        <v>7</v>
      </c>
      <c r="S6746">
        <v>10</v>
      </c>
      <c r="T6746">
        <v>12</v>
      </c>
    </row>
    <row r="6747" spans="8:20" x14ac:dyDescent="0.35">
      <c r="H6747">
        <v>909.07100000000003</v>
      </c>
      <c r="I6747">
        <v>72.075000000000003</v>
      </c>
      <c r="J6747" t="s">
        <v>28</v>
      </c>
      <c r="K6747" t="s">
        <v>150</v>
      </c>
      <c r="L6747">
        <v>3</v>
      </c>
      <c r="M6747" t="s">
        <v>507</v>
      </c>
      <c r="N6747">
        <v>4</v>
      </c>
      <c r="O6747">
        <v>15</v>
      </c>
      <c r="P6747">
        <v>15</v>
      </c>
      <c r="Q6747">
        <v>18</v>
      </c>
      <c r="R6747">
        <v>7</v>
      </c>
      <c r="S6747">
        <v>7</v>
      </c>
      <c r="T6747">
        <v>10</v>
      </c>
    </row>
    <row r="6748" spans="8:20" x14ac:dyDescent="0.35">
      <c r="H6748">
        <v>909.072</v>
      </c>
      <c r="I6748">
        <v>72.075999999999993</v>
      </c>
      <c r="J6748" t="s">
        <v>28</v>
      </c>
      <c r="K6748" t="s">
        <v>151</v>
      </c>
      <c r="L6748">
        <v>3</v>
      </c>
      <c r="M6748" t="s">
        <v>1322</v>
      </c>
      <c r="N6748">
        <v>3</v>
      </c>
      <c r="O6748">
        <v>9</v>
      </c>
      <c r="P6748">
        <v>12</v>
      </c>
      <c r="Q6748">
        <v>14</v>
      </c>
      <c r="R6748">
        <v>7</v>
      </c>
      <c r="S6748">
        <v>10</v>
      </c>
      <c r="T6748">
        <v>12</v>
      </c>
    </row>
    <row r="6749" spans="8:20" x14ac:dyDescent="0.35">
      <c r="H6749">
        <v>909.07299999999998</v>
      </c>
      <c r="I6749">
        <v>72.076999999999998</v>
      </c>
      <c r="J6749" t="s">
        <v>28</v>
      </c>
      <c r="K6749" t="s">
        <v>152</v>
      </c>
      <c r="L6749">
        <v>3</v>
      </c>
      <c r="M6749" t="s">
        <v>1134</v>
      </c>
      <c r="N6749">
        <v>4</v>
      </c>
      <c r="O6749">
        <v>15</v>
      </c>
      <c r="P6749">
        <v>15</v>
      </c>
      <c r="Q6749">
        <v>18</v>
      </c>
      <c r="R6749">
        <v>10</v>
      </c>
      <c r="S6749">
        <v>10</v>
      </c>
      <c r="T6749">
        <v>13</v>
      </c>
    </row>
    <row r="6750" spans="8:20" x14ac:dyDescent="0.35">
      <c r="H6750">
        <v>909.07399999999996</v>
      </c>
      <c r="I6750">
        <v>72.078000000000003</v>
      </c>
      <c r="J6750" t="s">
        <v>28</v>
      </c>
      <c r="K6750" t="s">
        <v>1752</v>
      </c>
      <c r="L6750">
        <v>3</v>
      </c>
      <c r="M6750" t="s">
        <v>1756</v>
      </c>
      <c r="N6750">
        <v>4</v>
      </c>
      <c r="O6750">
        <v>19</v>
      </c>
      <c r="P6750">
        <v>19</v>
      </c>
      <c r="Q6750">
        <v>22</v>
      </c>
      <c r="R6750">
        <v>6</v>
      </c>
      <c r="S6750">
        <v>6</v>
      </c>
      <c r="T6750">
        <v>9</v>
      </c>
    </row>
    <row r="6751" spans="8:20" x14ac:dyDescent="0.35">
      <c r="H6751">
        <v>909.07500000000005</v>
      </c>
      <c r="I6751">
        <v>72.078999999999994</v>
      </c>
      <c r="J6751" t="s">
        <v>28</v>
      </c>
      <c r="K6751" t="s">
        <v>153</v>
      </c>
      <c r="L6751">
        <v>3</v>
      </c>
      <c r="M6751" t="s">
        <v>835</v>
      </c>
      <c r="N6751">
        <v>4</v>
      </c>
      <c r="O6751">
        <v>14</v>
      </c>
      <c r="P6751">
        <v>14</v>
      </c>
      <c r="Q6751">
        <v>17</v>
      </c>
      <c r="R6751">
        <v>7</v>
      </c>
      <c r="S6751">
        <v>7</v>
      </c>
      <c r="T6751">
        <v>10</v>
      </c>
    </row>
    <row r="6752" spans="8:20" x14ac:dyDescent="0.35">
      <c r="H6752">
        <v>909.07600000000002</v>
      </c>
      <c r="I6752">
        <v>72.08</v>
      </c>
      <c r="J6752" t="s">
        <v>28</v>
      </c>
      <c r="K6752" t="s">
        <v>1606</v>
      </c>
      <c r="L6752">
        <v>3</v>
      </c>
      <c r="M6752" t="s">
        <v>1610</v>
      </c>
      <c r="N6752">
        <v>4</v>
      </c>
      <c r="O6752">
        <v>18</v>
      </c>
      <c r="P6752">
        <v>18</v>
      </c>
      <c r="Q6752">
        <v>21</v>
      </c>
      <c r="R6752">
        <v>5</v>
      </c>
      <c r="S6752">
        <v>5</v>
      </c>
      <c r="T6752">
        <v>8</v>
      </c>
    </row>
    <row r="6753" spans="8:20" x14ac:dyDescent="0.35">
      <c r="H6753">
        <v>909.077</v>
      </c>
      <c r="I6753">
        <v>72.081000000000003</v>
      </c>
      <c r="J6753" t="s">
        <v>28</v>
      </c>
      <c r="K6753" t="s">
        <v>154</v>
      </c>
      <c r="L6753">
        <v>3</v>
      </c>
      <c r="M6753" t="s">
        <v>652</v>
      </c>
      <c r="N6753">
        <v>4</v>
      </c>
      <c r="O6753">
        <v>12</v>
      </c>
      <c r="P6753">
        <v>12</v>
      </c>
      <c r="Q6753">
        <v>15</v>
      </c>
      <c r="R6753">
        <v>12</v>
      </c>
      <c r="S6753">
        <v>12</v>
      </c>
      <c r="T6753">
        <v>15</v>
      </c>
    </row>
    <row r="6754" spans="8:20" x14ac:dyDescent="0.35">
      <c r="H6754">
        <v>909.07799999999997</v>
      </c>
      <c r="I6754">
        <v>72.081999999999994</v>
      </c>
      <c r="J6754" t="s">
        <v>28</v>
      </c>
      <c r="K6754" t="s">
        <v>155</v>
      </c>
      <c r="L6754">
        <v>3</v>
      </c>
      <c r="M6754" t="s">
        <v>584</v>
      </c>
      <c r="N6754">
        <v>4</v>
      </c>
      <c r="O6754">
        <v>13</v>
      </c>
      <c r="P6754">
        <v>13</v>
      </c>
      <c r="Q6754">
        <v>16</v>
      </c>
      <c r="R6754">
        <v>10</v>
      </c>
      <c r="S6754">
        <v>10</v>
      </c>
      <c r="T6754">
        <v>13</v>
      </c>
    </row>
    <row r="6755" spans="8:20" x14ac:dyDescent="0.35">
      <c r="H6755">
        <v>909.07899999999995</v>
      </c>
      <c r="I6755">
        <v>72.082999999999998</v>
      </c>
      <c r="J6755" t="s">
        <v>28</v>
      </c>
      <c r="K6755" t="s">
        <v>57</v>
      </c>
      <c r="L6755">
        <v>3</v>
      </c>
      <c r="M6755" t="s">
        <v>419</v>
      </c>
      <c r="N6755">
        <v>4</v>
      </c>
      <c r="O6755">
        <v>17</v>
      </c>
      <c r="P6755">
        <v>17</v>
      </c>
      <c r="Q6755">
        <v>20</v>
      </c>
      <c r="R6755">
        <v>7</v>
      </c>
      <c r="S6755">
        <v>7</v>
      </c>
      <c r="T6755">
        <v>10</v>
      </c>
    </row>
    <row r="6756" spans="8:20" x14ac:dyDescent="0.35">
      <c r="H6756">
        <v>909.08</v>
      </c>
      <c r="I6756">
        <v>72.084000000000003</v>
      </c>
      <c r="J6756" t="s">
        <v>28</v>
      </c>
      <c r="K6756" t="s">
        <v>1666</v>
      </c>
      <c r="L6756">
        <v>3</v>
      </c>
      <c r="M6756" t="s">
        <v>1684</v>
      </c>
      <c r="N6756">
        <v>4</v>
      </c>
      <c r="O6756">
        <v>15</v>
      </c>
      <c r="P6756">
        <v>15</v>
      </c>
      <c r="Q6756">
        <v>18</v>
      </c>
      <c r="R6756">
        <v>13</v>
      </c>
      <c r="S6756">
        <v>13</v>
      </c>
      <c r="T6756">
        <v>16</v>
      </c>
    </row>
    <row r="6757" spans="8:20" x14ac:dyDescent="0.35">
      <c r="H6757">
        <v>909.08100000000002</v>
      </c>
      <c r="I6757">
        <v>72.084999999999994</v>
      </c>
      <c r="J6757" t="s">
        <v>28</v>
      </c>
      <c r="K6757" t="s">
        <v>156</v>
      </c>
      <c r="L6757">
        <v>3</v>
      </c>
      <c r="M6757" t="s">
        <v>1323</v>
      </c>
      <c r="N6757">
        <v>3</v>
      </c>
      <c r="O6757">
        <v>12</v>
      </c>
      <c r="P6757">
        <v>15</v>
      </c>
      <c r="Q6757">
        <v>17</v>
      </c>
      <c r="R6757">
        <v>6</v>
      </c>
      <c r="S6757">
        <v>9</v>
      </c>
      <c r="T6757">
        <v>11</v>
      </c>
    </row>
    <row r="6758" spans="8:20" x14ac:dyDescent="0.35">
      <c r="H6758">
        <v>909.08199999999999</v>
      </c>
      <c r="I6758">
        <v>72.085999999999999</v>
      </c>
      <c r="J6758" t="s">
        <v>28</v>
      </c>
      <c r="K6758" t="s">
        <v>37</v>
      </c>
      <c r="L6758">
        <v>3</v>
      </c>
      <c r="M6758" t="s">
        <v>1069</v>
      </c>
      <c r="N6758">
        <v>3</v>
      </c>
      <c r="O6758">
        <v>16</v>
      </c>
      <c r="P6758">
        <v>19</v>
      </c>
      <c r="Q6758">
        <v>21</v>
      </c>
      <c r="R6758">
        <v>2</v>
      </c>
      <c r="S6758">
        <v>5</v>
      </c>
      <c r="T6758">
        <v>7</v>
      </c>
    </row>
    <row r="6759" spans="8:20" x14ac:dyDescent="0.35">
      <c r="H6759">
        <v>909.08299999999997</v>
      </c>
      <c r="I6759">
        <v>72.087000000000003</v>
      </c>
      <c r="J6759" t="s">
        <v>28</v>
      </c>
      <c r="K6759" t="s">
        <v>157</v>
      </c>
      <c r="L6759">
        <v>3</v>
      </c>
      <c r="M6759" t="s">
        <v>776</v>
      </c>
      <c r="N6759">
        <v>3</v>
      </c>
      <c r="O6759">
        <v>13</v>
      </c>
      <c r="P6759">
        <v>16</v>
      </c>
      <c r="Q6759">
        <v>18</v>
      </c>
      <c r="R6759">
        <v>7</v>
      </c>
      <c r="S6759">
        <v>10</v>
      </c>
      <c r="T6759">
        <v>12</v>
      </c>
    </row>
    <row r="6760" spans="8:20" x14ac:dyDescent="0.35">
      <c r="H6760">
        <v>909.08399999999995</v>
      </c>
      <c r="I6760">
        <v>72.087999999999994</v>
      </c>
      <c r="J6760" t="s">
        <v>28</v>
      </c>
      <c r="K6760" t="s">
        <v>58</v>
      </c>
      <c r="L6760">
        <v>3</v>
      </c>
      <c r="M6760" t="s">
        <v>875</v>
      </c>
      <c r="N6760">
        <v>3</v>
      </c>
      <c r="O6760">
        <v>10</v>
      </c>
      <c r="P6760">
        <v>13</v>
      </c>
      <c r="Q6760">
        <v>15</v>
      </c>
      <c r="R6760">
        <v>7</v>
      </c>
      <c r="S6760">
        <v>10</v>
      </c>
      <c r="T6760">
        <v>12</v>
      </c>
    </row>
    <row r="6761" spans="8:20" x14ac:dyDescent="0.35">
      <c r="H6761">
        <v>909.08500000000004</v>
      </c>
      <c r="I6761">
        <v>72.088999999999999</v>
      </c>
      <c r="J6761" t="s">
        <v>28</v>
      </c>
      <c r="K6761" t="s">
        <v>59</v>
      </c>
      <c r="L6761">
        <v>3</v>
      </c>
      <c r="M6761" t="s">
        <v>833</v>
      </c>
      <c r="N6761">
        <v>2</v>
      </c>
      <c r="O6761">
        <v>10</v>
      </c>
      <c r="P6761">
        <v>15</v>
      </c>
      <c r="Q6761">
        <v>17</v>
      </c>
      <c r="R6761">
        <v>3</v>
      </c>
      <c r="S6761">
        <v>8</v>
      </c>
      <c r="T6761">
        <v>10</v>
      </c>
    </row>
    <row r="6762" spans="8:20" x14ac:dyDescent="0.35">
      <c r="H6762">
        <v>909.08600000000001</v>
      </c>
      <c r="I6762">
        <v>72.09</v>
      </c>
      <c r="J6762" t="s">
        <v>28</v>
      </c>
      <c r="K6762" t="s">
        <v>158</v>
      </c>
      <c r="L6762">
        <v>3</v>
      </c>
      <c r="M6762" t="s">
        <v>814</v>
      </c>
      <c r="N6762">
        <v>3</v>
      </c>
      <c r="O6762">
        <v>8</v>
      </c>
      <c r="P6762">
        <v>11</v>
      </c>
      <c r="Q6762">
        <v>13</v>
      </c>
      <c r="R6762">
        <v>10</v>
      </c>
      <c r="S6762">
        <v>13</v>
      </c>
      <c r="T6762">
        <v>15</v>
      </c>
    </row>
    <row r="6763" spans="8:20" x14ac:dyDescent="0.35">
      <c r="H6763">
        <v>909.08699999999999</v>
      </c>
      <c r="I6763">
        <v>72.090999999999994</v>
      </c>
      <c r="J6763" t="s">
        <v>28</v>
      </c>
      <c r="K6763" t="s">
        <v>159</v>
      </c>
      <c r="L6763">
        <v>3</v>
      </c>
      <c r="M6763" t="s">
        <v>807</v>
      </c>
      <c r="N6763">
        <v>4</v>
      </c>
      <c r="O6763">
        <v>17</v>
      </c>
      <c r="P6763">
        <v>17</v>
      </c>
      <c r="Q6763">
        <v>20</v>
      </c>
      <c r="R6763">
        <v>6</v>
      </c>
      <c r="S6763">
        <v>6</v>
      </c>
      <c r="T6763">
        <v>9</v>
      </c>
    </row>
    <row r="6764" spans="8:20" x14ac:dyDescent="0.35">
      <c r="H6764">
        <v>909.08799999999997</v>
      </c>
      <c r="I6764">
        <v>72.091999999999999</v>
      </c>
      <c r="J6764" t="s">
        <v>28</v>
      </c>
      <c r="K6764" t="s">
        <v>160</v>
      </c>
      <c r="L6764">
        <v>3</v>
      </c>
      <c r="M6764" t="s">
        <v>1118</v>
      </c>
      <c r="N6764">
        <v>4</v>
      </c>
      <c r="O6764">
        <v>15</v>
      </c>
      <c r="P6764">
        <v>15</v>
      </c>
      <c r="Q6764">
        <v>18</v>
      </c>
      <c r="R6764">
        <v>10</v>
      </c>
      <c r="S6764">
        <v>10</v>
      </c>
      <c r="T6764">
        <v>13</v>
      </c>
    </row>
    <row r="6765" spans="8:20" x14ac:dyDescent="0.35">
      <c r="H6765">
        <v>909.08900000000006</v>
      </c>
      <c r="I6765">
        <v>72.093000000000004</v>
      </c>
      <c r="J6765" t="s">
        <v>28</v>
      </c>
      <c r="K6765" t="s">
        <v>161</v>
      </c>
      <c r="L6765">
        <v>3</v>
      </c>
      <c r="M6765" t="s">
        <v>756</v>
      </c>
      <c r="N6765">
        <v>3</v>
      </c>
      <c r="O6765">
        <v>9</v>
      </c>
      <c r="P6765">
        <v>12</v>
      </c>
      <c r="Q6765">
        <v>14</v>
      </c>
      <c r="R6765">
        <v>9</v>
      </c>
      <c r="S6765">
        <v>12</v>
      </c>
      <c r="T6765">
        <v>14</v>
      </c>
    </row>
    <row r="6766" spans="8:20" x14ac:dyDescent="0.35">
      <c r="H6766">
        <v>909.09</v>
      </c>
      <c r="I6766">
        <v>72.093999999999994</v>
      </c>
      <c r="J6766" t="s">
        <v>28</v>
      </c>
      <c r="K6766" t="s">
        <v>1374</v>
      </c>
      <c r="L6766">
        <v>3</v>
      </c>
      <c r="M6766" t="s">
        <v>234</v>
      </c>
      <c r="N6766">
        <v>3</v>
      </c>
      <c r="O6766">
        <v>8</v>
      </c>
      <c r="P6766">
        <v>11</v>
      </c>
      <c r="Q6766">
        <v>13</v>
      </c>
      <c r="R6766">
        <v>8</v>
      </c>
      <c r="S6766">
        <v>11</v>
      </c>
      <c r="T6766">
        <v>13</v>
      </c>
    </row>
    <row r="6767" spans="8:20" x14ac:dyDescent="0.35">
      <c r="H6767">
        <v>909.09100000000001</v>
      </c>
      <c r="I6767">
        <v>72.094999999999999</v>
      </c>
      <c r="J6767" t="s">
        <v>28</v>
      </c>
      <c r="K6767" t="s">
        <v>162</v>
      </c>
      <c r="L6767">
        <v>3</v>
      </c>
      <c r="M6767" t="s">
        <v>1515</v>
      </c>
      <c r="N6767">
        <v>3</v>
      </c>
      <c r="O6767">
        <v>8</v>
      </c>
      <c r="P6767">
        <v>11</v>
      </c>
      <c r="Q6767">
        <v>13</v>
      </c>
      <c r="R6767">
        <v>8</v>
      </c>
      <c r="S6767">
        <v>11</v>
      </c>
      <c r="T6767">
        <v>13</v>
      </c>
    </row>
    <row r="6768" spans="8:20" x14ac:dyDescent="0.35">
      <c r="H6768">
        <v>909.09199999999998</v>
      </c>
      <c r="I6768">
        <v>72.096000000000004</v>
      </c>
      <c r="J6768" t="s">
        <v>28</v>
      </c>
      <c r="K6768" t="s">
        <v>163</v>
      </c>
      <c r="L6768">
        <v>3</v>
      </c>
      <c r="M6768" t="s">
        <v>835</v>
      </c>
      <c r="N6768">
        <v>4</v>
      </c>
      <c r="O6768">
        <v>14</v>
      </c>
      <c r="P6768">
        <v>14</v>
      </c>
      <c r="Q6768">
        <v>17</v>
      </c>
      <c r="R6768">
        <v>7</v>
      </c>
      <c r="S6768">
        <v>7</v>
      </c>
      <c r="T6768">
        <v>10</v>
      </c>
    </row>
    <row r="6769" spans="8:20" x14ac:dyDescent="0.35">
      <c r="H6769">
        <v>909.09299999999996</v>
      </c>
      <c r="I6769">
        <v>72.096999999999994</v>
      </c>
      <c r="J6769" t="s">
        <v>28</v>
      </c>
      <c r="K6769" t="s">
        <v>24</v>
      </c>
      <c r="L6769">
        <v>3</v>
      </c>
      <c r="M6769" t="s">
        <v>994</v>
      </c>
      <c r="N6769">
        <v>4</v>
      </c>
      <c r="O6769">
        <v>8</v>
      </c>
      <c r="P6769">
        <v>8</v>
      </c>
      <c r="Q6769">
        <v>11</v>
      </c>
      <c r="R6769">
        <v>14</v>
      </c>
      <c r="S6769">
        <v>14</v>
      </c>
      <c r="T6769">
        <v>17</v>
      </c>
    </row>
    <row r="6770" spans="8:20" x14ac:dyDescent="0.35">
      <c r="H6770">
        <v>909.09400000000005</v>
      </c>
      <c r="I6770">
        <v>72.097999999999999</v>
      </c>
      <c r="J6770" t="s">
        <v>28</v>
      </c>
      <c r="K6770" t="s">
        <v>1496</v>
      </c>
      <c r="L6770">
        <v>3</v>
      </c>
      <c r="M6770" t="s">
        <v>1502</v>
      </c>
      <c r="N6770">
        <v>4</v>
      </c>
      <c r="O6770">
        <v>16</v>
      </c>
      <c r="P6770">
        <v>16</v>
      </c>
      <c r="Q6770">
        <v>19</v>
      </c>
      <c r="R6770">
        <v>8</v>
      </c>
      <c r="S6770">
        <v>8</v>
      </c>
      <c r="T6770">
        <v>11</v>
      </c>
    </row>
    <row r="6771" spans="8:20" x14ac:dyDescent="0.35">
      <c r="H6771">
        <v>909.09500000000003</v>
      </c>
      <c r="I6771">
        <v>72.099000000000004</v>
      </c>
      <c r="J6771" t="s">
        <v>28</v>
      </c>
      <c r="K6771" t="s">
        <v>164</v>
      </c>
      <c r="L6771">
        <v>3</v>
      </c>
      <c r="M6771" t="s">
        <v>809</v>
      </c>
      <c r="N6771">
        <v>4</v>
      </c>
      <c r="O6771">
        <v>13</v>
      </c>
      <c r="P6771">
        <v>13</v>
      </c>
      <c r="Q6771">
        <v>16</v>
      </c>
      <c r="R6771">
        <v>10</v>
      </c>
      <c r="S6771">
        <v>10</v>
      </c>
      <c r="T6771">
        <v>13</v>
      </c>
    </row>
    <row r="6772" spans="8:20" x14ac:dyDescent="0.35">
      <c r="H6772">
        <v>909.096</v>
      </c>
      <c r="I6772">
        <v>72.099999999999994</v>
      </c>
      <c r="J6772" t="s">
        <v>28</v>
      </c>
      <c r="K6772" t="s">
        <v>165</v>
      </c>
      <c r="L6772">
        <v>3</v>
      </c>
      <c r="M6772" t="s">
        <v>584</v>
      </c>
      <c r="N6772">
        <v>4</v>
      </c>
      <c r="O6772">
        <v>13</v>
      </c>
      <c r="P6772">
        <v>13</v>
      </c>
      <c r="Q6772">
        <v>16</v>
      </c>
      <c r="R6772">
        <v>10</v>
      </c>
      <c r="S6772">
        <v>10</v>
      </c>
      <c r="T6772">
        <v>13</v>
      </c>
    </row>
    <row r="6773" spans="8:20" x14ac:dyDescent="0.35">
      <c r="H6773">
        <v>909.09699999999998</v>
      </c>
      <c r="I6773">
        <v>72.100999999999999</v>
      </c>
      <c r="J6773" t="s">
        <v>28</v>
      </c>
      <c r="K6773" t="s">
        <v>60</v>
      </c>
      <c r="L6773">
        <v>3</v>
      </c>
      <c r="M6773" t="s">
        <v>532</v>
      </c>
      <c r="N6773">
        <v>2</v>
      </c>
      <c r="O6773">
        <v>7</v>
      </c>
      <c r="P6773">
        <v>12</v>
      </c>
      <c r="Q6773">
        <v>14</v>
      </c>
      <c r="R6773">
        <v>4</v>
      </c>
      <c r="S6773">
        <v>9</v>
      </c>
      <c r="T6773">
        <v>11</v>
      </c>
    </row>
    <row r="6774" spans="8:20" x14ac:dyDescent="0.35">
      <c r="H6774">
        <v>909.09799999999996</v>
      </c>
      <c r="I6774">
        <v>72.102000000000004</v>
      </c>
      <c r="J6774" t="s">
        <v>28</v>
      </c>
      <c r="K6774" t="s">
        <v>29</v>
      </c>
      <c r="L6774">
        <v>3</v>
      </c>
      <c r="M6774" t="s">
        <v>835</v>
      </c>
      <c r="N6774">
        <v>4</v>
      </c>
      <c r="O6774">
        <v>14</v>
      </c>
      <c r="P6774">
        <v>14</v>
      </c>
      <c r="Q6774">
        <v>17</v>
      </c>
      <c r="R6774">
        <v>7</v>
      </c>
      <c r="S6774">
        <v>7</v>
      </c>
      <c r="T6774">
        <v>10</v>
      </c>
    </row>
    <row r="6775" spans="8:20" x14ac:dyDescent="0.35">
      <c r="H6775">
        <v>909.09900000000005</v>
      </c>
      <c r="I6775">
        <v>72.102999999999994</v>
      </c>
      <c r="J6775" t="s">
        <v>28</v>
      </c>
      <c r="K6775" t="s">
        <v>166</v>
      </c>
      <c r="L6775">
        <v>3</v>
      </c>
      <c r="M6775" t="s">
        <v>803</v>
      </c>
      <c r="N6775">
        <v>4</v>
      </c>
      <c r="O6775">
        <v>17</v>
      </c>
      <c r="P6775">
        <v>17</v>
      </c>
      <c r="Q6775">
        <v>20</v>
      </c>
      <c r="R6775">
        <v>3</v>
      </c>
      <c r="S6775">
        <v>3</v>
      </c>
      <c r="T6775">
        <v>6</v>
      </c>
    </row>
    <row r="6776" spans="8:20" x14ac:dyDescent="0.35">
      <c r="H6776">
        <v>909.1</v>
      </c>
      <c r="I6776">
        <v>72.103999999999999</v>
      </c>
      <c r="J6776" t="s">
        <v>28</v>
      </c>
      <c r="K6776" t="s">
        <v>167</v>
      </c>
      <c r="L6776">
        <v>3</v>
      </c>
      <c r="M6776" t="s">
        <v>803</v>
      </c>
      <c r="N6776">
        <v>4</v>
      </c>
      <c r="O6776">
        <v>17</v>
      </c>
      <c r="P6776">
        <v>17</v>
      </c>
      <c r="Q6776">
        <v>20</v>
      </c>
      <c r="R6776">
        <v>3</v>
      </c>
      <c r="S6776">
        <v>3</v>
      </c>
      <c r="T6776">
        <v>6</v>
      </c>
    </row>
    <row r="6777" spans="8:20" x14ac:dyDescent="0.35">
      <c r="H6777">
        <v>909.101</v>
      </c>
      <c r="I6777">
        <v>72.105000000000004</v>
      </c>
      <c r="J6777" t="s">
        <v>28</v>
      </c>
      <c r="K6777" t="s">
        <v>1722</v>
      </c>
      <c r="L6777">
        <v>3</v>
      </c>
      <c r="M6777" t="s">
        <v>1733</v>
      </c>
      <c r="N6777">
        <v>4</v>
      </c>
      <c r="O6777">
        <v>17</v>
      </c>
      <c r="P6777">
        <v>17</v>
      </c>
      <c r="Q6777">
        <v>20</v>
      </c>
      <c r="R6777">
        <v>7</v>
      </c>
      <c r="S6777">
        <v>7</v>
      </c>
      <c r="T6777">
        <v>10</v>
      </c>
    </row>
    <row r="6778" spans="8:20" x14ac:dyDescent="0.35">
      <c r="H6778">
        <v>909.10199999999998</v>
      </c>
      <c r="I6778">
        <v>72.105999999999995</v>
      </c>
      <c r="J6778" t="s">
        <v>28</v>
      </c>
      <c r="K6778" t="s">
        <v>1706</v>
      </c>
      <c r="L6778">
        <v>3</v>
      </c>
      <c r="M6778" t="s">
        <v>1521</v>
      </c>
      <c r="N6778">
        <v>4</v>
      </c>
      <c r="O6778">
        <v>15</v>
      </c>
      <c r="P6778">
        <v>15</v>
      </c>
      <c r="Q6778">
        <v>18</v>
      </c>
      <c r="R6778">
        <v>9</v>
      </c>
      <c r="S6778">
        <v>9</v>
      </c>
      <c r="T6778">
        <v>12</v>
      </c>
    </row>
    <row r="6779" spans="8:20" x14ac:dyDescent="0.35">
      <c r="H6779">
        <v>909.10299999999995</v>
      </c>
      <c r="I6779">
        <v>72.106999999999999</v>
      </c>
      <c r="J6779" t="s">
        <v>28</v>
      </c>
      <c r="K6779" t="s">
        <v>168</v>
      </c>
      <c r="L6779">
        <v>3</v>
      </c>
      <c r="M6779" t="s">
        <v>1132</v>
      </c>
      <c r="N6779">
        <v>4</v>
      </c>
      <c r="O6779">
        <v>13</v>
      </c>
      <c r="P6779">
        <v>13</v>
      </c>
      <c r="Q6779">
        <v>16</v>
      </c>
      <c r="R6779">
        <v>8</v>
      </c>
      <c r="S6779">
        <v>8</v>
      </c>
      <c r="T6779">
        <v>11</v>
      </c>
    </row>
    <row r="6780" spans="8:20" x14ac:dyDescent="0.35">
      <c r="H6780">
        <v>909.10400000000004</v>
      </c>
      <c r="I6780">
        <v>72.108000000000004</v>
      </c>
      <c r="J6780" t="s">
        <v>28</v>
      </c>
      <c r="K6780" t="s">
        <v>1651</v>
      </c>
      <c r="L6780">
        <v>3</v>
      </c>
      <c r="M6780" t="s">
        <v>1664</v>
      </c>
      <c r="N6780">
        <v>3</v>
      </c>
      <c r="O6780">
        <v>15</v>
      </c>
      <c r="P6780">
        <v>18</v>
      </c>
      <c r="Q6780">
        <v>20</v>
      </c>
      <c r="R6780">
        <v>1</v>
      </c>
      <c r="S6780">
        <v>4</v>
      </c>
      <c r="T6780">
        <v>6</v>
      </c>
    </row>
    <row r="6781" spans="8:20" x14ac:dyDescent="0.35">
      <c r="H6781">
        <v>909.10500000000002</v>
      </c>
      <c r="I6781">
        <v>72.108999999999995</v>
      </c>
      <c r="J6781" t="s">
        <v>28</v>
      </c>
      <c r="K6781" t="s">
        <v>61</v>
      </c>
      <c r="L6781">
        <v>3</v>
      </c>
      <c r="M6781" t="s">
        <v>1505</v>
      </c>
      <c r="N6781">
        <v>4</v>
      </c>
      <c r="O6781">
        <v>19</v>
      </c>
      <c r="P6781">
        <v>19</v>
      </c>
      <c r="Q6781">
        <v>22</v>
      </c>
      <c r="R6781">
        <v>5</v>
      </c>
      <c r="S6781">
        <v>5</v>
      </c>
      <c r="T6781">
        <v>8</v>
      </c>
    </row>
    <row r="6782" spans="8:20" x14ac:dyDescent="0.35">
      <c r="H6782">
        <v>909.10599999999999</v>
      </c>
      <c r="I6782">
        <v>72.11</v>
      </c>
      <c r="J6782" t="s">
        <v>28</v>
      </c>
      <c r="K6782" t="s">
        <v>38</v>
      </c>
      <c r="L6782">
        <v>3</v>
      </c>
      <c r="M6782" t="s">
        <v>824</v>
      </c>
      <c r="N6782">
        <v>3</v>
      </c>
      <c r="O6782">
        <v>7</v>
      </c>
      <c r="P6782">
        <v>10</v>
      </c>
      <c r="Q6782">
        <v>12</v>
      </c>
      <c r="R6782">
        <v>8</v>
      </c>
      <c r="S6782">
        <v>11</v>
      </c>
      <c r="T6782">
        <v>13</v>
      </c>
    </row>
    <row r="6783" spans="8:20" x14ac:dyDescent="0.35">
      <c r="H6783">
        <v>909.10699999999997</v>
      </c>
      <c r="I6783">
        <v>72.111000000000004</v>
      </c>
      <c r="J6783" t="s">
        <v>28</v>
      </c>
      <c r="K6783" t="s">
        <v>169</v>
      </c>
      <c r="L6783">
        <v>3</v>
      </c>
      <c r="M6783" t="s">
        <v>1081</v>
      </c>
      <c r="N6783">
        <v>4</v>
      </c>
      <c r="O6783">
        <v>15</v>
      </c>
      <c r="P6783">
        <v>15</v>
      </c>
      <c r="Q6783">
        <v>18</v>
      </c>
      <c r="R6783">
        <v>9</v>
      </c>
      <c r="S6783">
        <v>9</v>
      </c>
      <c r="T6783">
        <v>12</v>
      </c>
    </row>
    <row r="6784" spans="8:20" x14ac:dyDescent="0.35">
      <c r="H6784">
        <v>909.10799999999995</v>
      </c>
      <c r="I6784">
        <v>72.111999999999995</v>
      </c>
      <c r="J6784" t="s">
        <v>28</v>
      </c>
      <c r="K6784" t="s">
        <v>39</v>
      </c>
      <c r="L6784">
        <v>3</v>
      </c>
      <c r="M6784" t="s">
        <v>1324</v>
      </c>
      <c r="N6784">
        <v>4</v>
      </c>
      <c r="O6784">
        <v>19</v>
      </c>
      <c r="P6784">
        <v>19</v>
      </c>
      <c r="Q6784">
        <v>22</v>
      </c>
      <c r="R6784">
        <v>4</v>
      </c>
      <c r="S6784">
        <v>4</v>
      </c>
      <c r="T6784">
        <v>7</v>
      </c>
    </row>
    <row r="6785" spans="8:20" x14ac:dyDescent="0.35">
      <c r="H6785">
        <v>909.10900000000004</v>
      </c>
      <c r="I6785">
        <v>72.113</v>
      </c>
      <c r="J6785" t="s">
        <v>28</v>
      </c>
      <c r="K6785" t="s">
        <v>170</v>
      </c>
      <c r="L6785">
        <v>3</v>
      </c>
      <c r="M6785" t="s">
        <v>421</v>
      </c>
      <c r="N6785">
        <v>4</v>
      </c>
      <c r="O6785">
        <v>14</v>
      </c>
      <c r="P6785">
        <v>14</v>
      </c>
      <c r="Q6785">
        <v>17</v>
      </c>
      <c r="R6785">
        <v>10</v>
      </c>
      <c r="S6785">
        <v>10</v>
      </c>
      <c r="T6785">
        <v>13</v>
      </c>
    </row>
    <row r="6786" spans="8:20" x14ac:dyDescent="0.35">
      <c r="H6786">
        <v>909.11</v>
      </c>
      <c r="I6786">
        <v>72.114999999999995</v>
      </c>
      <c r="J6786" t="s">
        <v>28</v>
      </c>
      <c r="K6786" t="s">
        <v>171</v>
      </c>
      <c r="L6786">
        <v>3</v>
      </c>
      <c r="M6786" t="s">
        <v>421</v>
      </c>
      <c r="N6786">
        <v>4</v>
      </c>
      <c r="O6786">
        <v>14</v>
      </c>
      <c r="P6786">
        <v>14</v>
      </c>
      <c r="Q6786">
        <v>17</v>
      </c>
      <c r="R6786">
        <v>10</v>
      </c>
      <c r="S6786">
        <v>10</v>
      </c>
      <c r="T6786">
        <v>13</v>
      </c>
    </row>
    <row r="6787" spans="8:20" x14ac:dyDescent="0.35">
      <c r="H6787">
        <v>909.11099999999999</v>
      </c>
      <c r="I6787">
        <v>72.116</v>
      </c>
      <c r="J6787" t="s">
        <v>28</v>
      </c>
      <c r="K6787" t="s">
        <v>62</v>
      </c>
      <c r="L6787">
        <v>3</v>
      </c>
      <c r="M6787" t="s">
        <v>411</v>
      </c>
      <c r="N6787">
        <v>1</v>
      </c>
      <c r="O6787">
        <v>5</v>
      </c>
      <c r="P6787">
        <v>12</v>
      </c>
      <c r="Q6787">
        <v>14</v>
      </c>
      <c r="R6787">
        <v>2</v>
      </c>
      <c r="S6787">
        <v>9</v>
      </c>
      <c r="T6787">
        <v>11</v>
      </c>
    </row>
    <row r="6788" spans="8:20" x14ac:dyDescent="0.35">
      <c r="H6788">
        <v>909.11199999999997</v>
      </c>
      <c r="I6788">
        <v>72.117999999999995</v>
      </c>
      <c r="J6788" t="s">
        <v>28</v>
      </c>
      <c r="K6788" t="s">
        <v>172</v>
      </c>
      <c r="L6788">
        <v>3</v>
      </c>
      <c r="M6788" t="s">
        <v>548</v>
      </c>
      <c r="N6788">
        <v>4</v>
      </c>
      <c r="O6788">
        <v>14</v>
      </c>
      <c r="P6788">
        <v>14</v>
      </c>
      <c r="Q6788">
        <v>17</v>
      </c>
      <c r="R6788">
        <v>10</v>
      </c>
      <c r="S6788">
        <v>10</v>
      </c>
      <c r="T6788">
        <v>13</v>
      </c>
    </row>
    <row r="6789" spans="8:20" x14ac:dyDescent="0.35">
      <c r="H6789">
        <v>909.11300000000006</v>
      </c>
      <c r="I6789">
        <v>72.119</v>
      </c>
      <c r="J6789" t="s">
        <v>28</v>
      </c>
      <c r="K6789" t="s">
        <v>173</v>
      </c>
      <c r="L6789">
        <v>3</v>
      </c>
      <c r="M6789" t="s">
        <v>878</v>
      </c>
      <c r="N6789">
        <v>4</v>
      </c>
      <c r="O6789">
        <v>14</v>
      </c>
      <c r="P6789">
        <v>14</v>
      </c>
      <c r="Q6789">
        <v>17</v>
      </c>
      <c r="R6789">
        <v>10</v>
      </c>
      <c r="S6789">
        <v>10</v>
      </c>
      <c r="T6789">
        <v>13</v>
      </c>
    </row>
    <row r="6790" spans="8:20" x14ac:dyDescent="0.35">
      <c r="H6790">
        <v>909.11400000000003</v>
      </c>
      <c r="I6790">
        <v>72.12</v>
      </c>
      <c r="J6790" t="s">
        <v>28</v>
      </c>
      <c r="K6790" t="s">
        <v>64</v>
      </c>
      <c r="L6790">
        <v>3</v>
      </c>
      <c r="M6790" t="s">
        <v>814</v>
      </c>
      <c r="N6790">
        <v>3</v>
      </c>
      <c r="O6790">
        <v>8</v>
      </c>
      <c r="P6790">
        <v>11</v>
      </c>
      <c r="Q6790">
        <v>13</v>
      </c>
      <c r="R6790">
        <v>10</v>
      </c>
      <c r="S6790">
        <v>13</v>
      </c>
      <c r="T6790">
        <v>15</v>
      </c>
    </row>
    <row r="6791" spans="8:20" x14ac:dyDescent="0.35">
      <c r="H6791">
        <v>909.11500000000001</v>
      </c>
      <c r="I6791">
        <v>72.120999999999995</v>
      </c>
      <c r="J6791" t="s">
        <v>28</v>
      </c>
      <c r="K6791" t="s">
        <v>174</v>
      </c>
      <c r="L6791">
        <v>3</v>
      </c>
      <c r="M6791" t="s">
        <v>1117</v>
      </c>
      <c r="N6791">
        <v>4</v>
      </c>
      <c r="O6791">
        <v>16</v>
      </c>
      <c r="P6791">
        <v>16</v>
      </c>
      <c r="Q6791">
        <v>19</v>
      </c>
      <c r="R6791">
        <v>9</v>
      </c>
      <c r="S6791">
        <v>9</v>
      </c>
      <c r="T6791">
        <v>12</v>
      </c>
    </row>
    <row r="6792" spans="8:20" x14ac:dyDescent="0.35">
      <c r="H6792">
        <v>909.11599999999999</v>
      </c>
      <c r="I6792">
        <v>72.122</v>
      </c>
      <c r="J6792" t="s">
        <v>28</v>
      </c>
      <c r="K6792" t="s">
        <v>175</v>
      </c>
      <c r="L6792">
        <v>3</v>
      </c>
      <c r="M6792" t="s">
        <v>1325</v>
      </c>
      <c r="N6792">
        <v>4</v>
      </c>
      <c r="O6792">
        <v>13</v>
      </c>
      <c r="P6792">
        <v>13</v>
      </c>
      <c r="Q6792">
        <v>16</v>
      </c>
      <c r="R6792">
        <v>11</v>
      </c>
      <c r="S6792">
        <v>11</v>
      </c>
      <c r="T6792">
        <v>14</v>
      </c>
    </row>
    <row r="6793" spans="8:20" x14ac:dyDescent="0.35">
      <c r="H6793">
        <v>909.11699999999996</v>
      </c>
      <c r="I6793">
        <v>72.123999999999995</v>
      </c>
      <c r="J6793" t="s">
        <v>28</v>
      </c>
      <c r="K6793" t="s">
        <v>176</v>
      </c>
      <c r="L6793">
        <v>3</v>
      </c>
      <c r="M6793" t="s">
        <v>1123</v>
      </c>
      <c r="N6793">
        <v>3</v>
      </c>
      <c r="O6793">
        <v>12</v>
      </c>
      <c r="P6793">
        <v>15</v>
      </c>
      <c r="Q6793">
        <v>17</v>
      </c>
      <c r="R6793">
        <v>6</v>
      </c>
      <c r="S6793">
        <v>9</v>
      </c>
      <c r="T6793">
        <v>11</v>
      </c>
    </row>
    <row r="6794" spans="8:20" x14ac:dyDescent="0.35">
      <c r="H6794">
        <v>909.11800000000005</v>
      </c>
      <c r="I6794">
        <v>72.125</v>
      </c>
      <c r="J6794" t="s">
        <v>28</v>
      </c>
      <c r="K6794" t="s">
        <v>1737</v>
      </c>
      <c r="L6794">
        <v>3</v>
      </c>
      <c r="M6794" t="s">
        <v>1748</v>
      </c>
      <c r="N6794">
        <v>3</v>
      </c>
      <c r="O6794">
        <v>16</v>
      </c>
      <c r="P6794">
        <v>19</v>
      </c>
      <c r="Q6794">
        <v>21</v>
      </c>
      <c r="R6794">
        <v>5</v>
      </c>
      <c r="S6794">
        <v>8</v>
      </c>
      <c r="T6794">
        <v>10</v>
      </c>
    </row>
    <row r="6795" spans="8:20" x14ac:dyDescent="0.35">
      <c r="H6795">
        <v>909.11900000000003</v>
      </c>
      <c r="I6795">
        <v>72.126000000000005</v>
      </c>
      <c r="J6795" t="s">
        <v>28</v>
      </c>
      <c r="K6795" t="s">
        <v>106</v>
      </c>
      <c r="L6795">
        <v>3</v>
      </c>
      <c r="M6795" t="s">
        <v>1664</v>
      </c>
      <c r="N6795">
        <v>3</v>
      </c>
      <c r="O6795">
        <v>15</v>
      </c>
      <c r="P6795">
        <v>18</v>
      </c>
      <c r="Q6795">
        <v>20</v>
      </c>
      <c r="R6795">
        <v>1</v>
      </c>
      <c r="S6795">
        <v>4</v>
      </c>
      <c r="T6795">
        <v>6</v>
      </c>
    </row>
    <row r="6796" spans="8:20" x14ac:dyDescent="0.35">
      <c r="H6796">
        <v>909.12</v>
      </c>
      <c r="I6796">
        <v>72.126999999999995</v>
      </c>
      <c r="J6796" t="s">
        <v>28</v>
      </c>
      <c r="K6796" t="s">
        <v>40</v>
      </c>
      <c r="L6796">
        <v>3</v>
      </c>
      <c r="M6796" t="s">
        <v>1145</v>
      </c>
      <c r="N6796">
        <v>3</v>
      </c>
      <c r="O6796">
        <v>12</v>
      </c>
      <c r="P6796">
        <v>15</v>
      </c>
      <c r="Q6796">
        <v>17</v>
      </c>
      <c r="R6796">
        <v>6</v>
      </c>
      <c r="S6796">
        <v>9</v>
      </c>
      <c r="T6796">
        <v>11</v>
      </c>
    </row>
    <row r="6797" spans="8:20" x14ac:dyDescent="0.35">
      <c r="H6797">
        <v>909.12099999999998</v>
      </c>
      <c r="I6797">
        <v>72.128</v>
      </c>
      <c r="J6797" t="s">
        <v>28</v>
      </c>
      <c r="K6797" t="s">
        <v>177</v>
      </c>
      <c r="L6797">
        <v>3</v>
      </c>
      <c r="M6797" t="s">
        <v>828</v>
      </c>
      <c r="N6797">
        <v>3</v>
      </c>
      <c r="O6797">
        <v>10</v>
      </c>
      <c r="P6797">
        <v>13</v>
      </c>
      <c r="Q6797">
        <v>15</v>
      </c>
      <c r="R6797">
        <v>6</v>
      </c>
      <c r="S6797">
        <v>9</v>
      </c>
      <c r="T6797">
        <v>11</v>
      </c>
    </row>
    <row r="6798" spans="8:20" x14ac:dyDescent="0.35">
      <c r="H6798">
        <v>909.12199999999996</v>
      </c>
      <c r="I6798">
        <v>72.129000000000005</v>
      </c>
      <c r="J6798" t="s">
        <v>28</v>
      </c>
      <c r="K6798" t="s">
        <v>66</v>
      </c>
      <c r="L6798">
        <v>3</v>
      </c>
      <c r="M6798" t="s">
        <v>479</v>
      </c>
      <c r="N6798">
        <v>3</v>
      </c>
      <c r="O6798">
        <v>7</v>
      </c>
      <c r="P6798">
        <v>10</v>
      </c>
      <c r="Q6798">
        <v>12</v>
      </c>
      <c r="R6798">
        <v>10</v>
      </c>
      <c r="S6798">
        <v>13</v>
      </c>
      <c r="T6798">
        <v>15</v>
      </c>
    </row>
    <row r="6799" spans="8:20" x14ac:dyDescent="0.35">
      <c r="H6799">
        <v>909.12300000000005</v>
      </c>
      <c r="I6799">
        <v>72.13</v>
      </c>
      <c r="J6799" t="s">
        <v>28</v>
      </c>
      <c r="K6799" t="s">
        <v>67</v>
      </c>
      <c r="L6799">
        <v>3</v>
      </c>
      <c r="M6799" t="s">
        <v>1079</v>
      </c>
      <c r="N6799">
        <v>2</v>
      </c>
      <c r="O6799">
        <v>6</v>
      </c>
      <c r="P6799">
        <v>11</v>
      </c>
      <c r="Q6799">
        <v>13</v>
      </c>
      <c r="R6799">
        <v>7</v>
      </c>
      <c r="S6799">
        <v>12</v>
      </c>
      <c r="T6799">
        <v>14</v>
      </c>
    </row>
    <row r="6800" spans="8:20" x14ac:dyDescent="0.35">
      <c r="H6800">
        <v>909.12400000000002</v>
      </c>
      <c r="I6800">
        <v>72.131</v>
      </c>
      <c r="J6800" t="s">
        <v>28</v>
      </c>
      <c r="K6800" t="s">
        <v>178</v>
      </c>
      <c r="L6800">
        <v>3</v>
      </c>
      <c r="M6800" t="s">
        <v>281</v>
      </c>
      <c r="N6800">
        <v>4</v>
      </c>
      <c r="O6800">
        <v>16</v>
      </c>
      <c r="P6800">
        <v>16</v>
      </c>
      <c r="Q6800">
        <v>19</v>
      </c>
      <c r="R6800">
        <v>8</v>
      </c>
      <c r="S6800">
        <v>8</v>
      </c>
      <c r="T6800">
        <v>11</v>
      </c>
    </row>
    <row r="6801" spans="8:20" x14ac:dyDescent="0.35">
      <c r="H6801">
        <v>909.125</v>
      </c>
      <c r="I6801">
        <v>72.132000000000005</v>
      </c>
      <c r="J6801" t="s">
        <v>28</v>
      </c>
      <c r="K6801" t="s">
        <v>179</v>
      </c>
      <c r="L6801">
        <v>3</v>
      </c>
      <c r="M6801" t="s">
        <v>1324</v>
      </c>
      <c r="N6801">
        <v>4</v>
      </c>
      <c r="O6801">
        <v>19</v>
      </c>
      <c r="P6801">
        <v>19</v>
      </c>
      <c r="Q6801">
        <v>22</v>
      </c>
      <c r="R6801">
        <v>4</v>
      </c>
      <c r="S6801">
        <v>4</v>
      </c>
      <c r="T6801">
        <v>7</v>
      </c>
    </row>
    <row r="6802" spans="8:20" x14ac:dyDescent="0.35">
      <c r="H6802">
        <v>909.12599999999998</v>
      </c>
      <c r="I6802">
        <v>72.132999999999996</v>
      </c>
      <c r="J6802" t="s">
        <v>28</v>
      </c>
      <c r="K6802" t="s">
        <v>68</v>
      </c>
      <c r="L6802">
        <v>3</v>
      </c>
      <c r="M6802" t="s">
        <v>884</v>
      </c>
      <c r="N6802">
        <v>3</v>
      </c>
      <c r="O6802">
        <v>15</v>
      </c>
      <c r="P6802">
        <v>18</v>
      </c>
      <c r="Q6802">
        <v>20</v>
      </c>
      <c r="R6802">
        <v>5</v>
      </c>
      <c r="S6802">
        <v>8</v>
      </c>
      <c r="T6802">
        <v>10</v>
      </c>
    </row>
    <row r="6803" spans="8:20" x14ac:dyDescent="0.35">
      <c r="H6803">
        <v>909.12699999999995</v>
      </c>
      <c r="I6803">
        <v>72.134</v>
      </c>
      <c r="J6803" t="s">
        <v>28</v>
      </c>
      <c r="K6803" t="s">
        <v>26</v>
      </c>
      <c r="L6803">
        <v>3</v>
      </c>
      <c r="M6803" t="s">
        <v>803</v>
      </c>
      <c r="N6803">
        <v>4</v>
      </c>
      <c r="O6803">
        <v>17</v>
      </c>
      <c r="P6803">
        <v>17</v>
      </c>
      <c r="Q6803">
        <v>20</v>
      </c>
      <c r="R6803">
        <v>3</v>
      </c>
      <c r="S6803">
        <v>3</v>
      </c>
      <c r="T6803">
        <v>6</v>
      </c>
    </row>
    <row r="6804" spans="8:20" x14ac:dyDescent="0.35">
      <c r="H6804">
        <v>909.12800000000004</v>
      </c>
      <c r="I6804">
        <v>72.135000000000005</v>
      </c>
      <c r="J6804" t="s">
        <v>28</v>
      </c>
      <c r="K6804" t="s">
        <v>69</v>
      </c>
      <c r="L6804">
        <v>3</v>
      </c>
      <c r="M6804" t="s">
        <v>554</v>
      </c>
      <c r="N6804">
        <v>4</v>
      </c>
      <c r="O6804">
        <v>12</v>
      </c>
      <c r="P6804">
        <v>12</v>
      </c>
      <c r="Q6804">
        <v>15</v>
      </c>
      <c r="R6804">
        <v>8</v>
      </c>
      <c r="S6804">
        <v>8</v>
      </c>
      <c r="T6804">
        <v>11</v>
      </c>
    </row>
    <row r="6805" spans="8:20" x14ac:dyDescent="0.35">
      <c r="H6805">
        <v>909.12900000000002</v>
      </c>
      <c r="I6805">
        <v>72.135999999999996</v>
      </c>
      <c r="J6805" t="s">
        <v>28</v>
      </c>
      <c r="K6805" t="s">
        <v>1531</v>
      </c>
      <c r="L6805">
        <v>3</v>
      </c>
      <c r="M6805" t="s">
        <v>1558</v>
      </c>
      <c r="N6805">
        <v>4</v>
      </c>
      <c r="O6805">
        <v>23</v>
      </c>
      <c r="P6805">
        <v>23</v>
      </c>
      <c r="Q6805">
        <v>26</v>
      </c>
      <c r="R6805">
        <v>3</v>
      </c>
      <c r="S6805">
        <v>3</v>
      </c>
      <c r="T6805">
        <v>6</v>
      </c>
    </row>
    <row r="6806" spans="8:20" x14ac:dyDescent="0.35">
      <c r="H6806">
        <v>909.13</v>
      </c>
      <c r="I6806">
        <v>72.137</v>
      </c>
      <c r="J6806" t="s">
        <v>28</v>
      </c>
      <c r="K6806" t="s">
        <v>41</v>
      </c>
      <c r="L6806">
        <v>3</v>
      </c>
      <c r="M6806" t="s">
        <v>586</v>
      </c>
      <c r="N6806">
        <v>4</v>
      </c>
      <c r="O6806">
        <v>16</v>
      </c>
      <c r="P6806">
        <v>16</v>
      </c>
      <c r="Q6806">
        <v>19</v>
      </c>
      <c r="R6806">
        <v>9</v>
      </c>
      <c r="S6806">
        <v>9</v>
      </c>
      <c r="T6806">
        <v>12</v>
      </c>
    </row>
    <row r="6807" spans="8:20" x14ac:dyDescent="0.35">
      <c r="H6807">
        <v>909.13099999999997</v>
      </c>
      <c r="I6807">
        <v>72.138000000000005</v>
      </c>
      <c r="J6807" t="s">
        <v>28</v>
      </c>
      <c r="K6807" t="s">
        <v>180</v>
      </c>
      <c r="L6807">
        <v>3</v>
      </c>
      <c r="M6807" t="s">
        <v>803</v>
      </c>
      <c r="N6807">
        <v>4</v>
      </c>
      <c r="O6807">
        <v>17</v>
      </c>
      <c r="P6807">
        <v>17</v>
      </c>
      <c r="Q6807">
        <v>20</v>
      </c>
      <c r="R6807">
        <v>3</v>
      </c>
      <c r="S6807">
        <v>3</v>
      </c>
      <c r="T6807">
        <v>6</v>
      </c>
    </row>
    <row r="6808" spans="8:20" x14ac:dyDescent="0.35">
      <c r="H6808">
        <v>909.13199999999995</v>
      </c>
      <c r="I6808">
        <v>72.138999999999996</v>
      </c>
      <c r="J6808" t="s">
        <v>28</v>
      </c>
      <c r="K6808" t="s">
        <v>70</v>
      </c>
      <c r="L6808">
        <v>3</v>
      </c>
      <c r="M6808" t="s">
        <v>68</v>
      </c>
      <c r="N6808">
        <v>1</v>
      </c>
      <c r="O6808">
        <v>3</v>
      </c>
      <c r="P6808">
        <v>10</v>
      </c>
      <c r="Q6808">
        <v>12</v>
      </c>
      <c r="R6808">
        <v>2</v>
      </c>
      <c r="S6808">
        <v>9</v>
      </c>
      <c r="T6808">
        <v>11</v>
      </c>
    </row>
    <row r="6809" spans="8:20" x14ac:dyDescent="0.35">
      <c r="H6809">
        <v>916.06899999999996</v>
      </c>
      <c r="I6809">
        <v>73.073999999999998</v>
      </c>
      <c r="J6809" t="s">
        <v>148</v>
      </c>
      <c r="K6809" t="s">
        <v>149</v>
      </c>
      <c r="L6809">
        <v>3</v>
      </c>
      <c r="M6809" t="s">
        <v>580</v>
      </c>
      <c r="N6809">
        <v>3</v>
      </c>
      <c r="O6809">
        <v>10</v>
      </c>
      <c r="P6809">
        <v>13</v>
      </c>
      <c r="Q6809">
        <v>15</v>
      </c>
      <c r="R6809">
        <v>6</v>
      </c>
      <c r="S6809">
        <v>9</v>
      </c>
      <c r="T6809">
        <v>11</v>
      </c>
    </row>
    <row r="6810" spans="8:20" x14ac:dyDescent="0.35">
      <c r="H6810">
        <v>916.07</v>
      </c>
      <c r="I6810">
        <v>73.075000000000003</v>
      </c>
      <c r="J6810" t="s">
        <v>148</v>
      </c>
      <c r="K6810" t="s">
        <v>150</v>
      </c>
      <c r="L6810">
        <v>3</v>
      </c>
      <c r="M6810" t="s">
        <v>886</v>
      </c>
      <c r="N6810">
        <v>3</v>
      </c>
      <c r="O6810">
        <v>13</v>
      </c>
      <c r="P6810">
        <v>16</v>
      </c>
      <c r="Q6810">
        <v>18</v>
      </c>
      <c r="R6810">
        <v>6</v>
      </c>
      <c r="S6810">
        <v>9</v>
      </c>
      <c r="T6810">
        <v>11</v>
      </c>
    </row>
    <row r="6811" spans="8:20" x14ac:dyDescent="0.35">
      <c r="H6811">
        <v>916.07100000000003</v>
      </c>
      <c r="I6811">
        <v>73.075999999999993</v>
      </c>
      <c r="J6811" t="s">
        <v>148</v>
      </c>
      <c r="K6811" t="s">
        <v>151</v>
      </c>
      <c r="L6811">
        <v>3</v>
      </c>
      <c r="M6811" t="s">
        <v>882</v>
      </c>
      <c r="N6811">
        <v>4</v>
      </c>
      <c r="O6811">
        <v>22</v>
      </c>
      <c r="P6811">
        <v>22</v>
      </c>
      <c r="Q6811">
        <v>25</v>
      </c>
      <c r="R6811">
        <v>0</v>
      </c>
      <c r="S6811">
        <v>0</v>
      </c>
      <c r="T6811">
        <v>3</v>
      </c>
    </row>
    <row r="6812" spans="8:20" x14ac:dyDescent="0.35">
      <c r="H6812">
        <v>916.072</v>
      </c>
      <c r="I6812">
        <v>73.076999999999998</v>
      </c>
      <c r="J6812" t="s">
        <v>148</v>
      </c>
      <c r="K6812" t="s">
        <v>152</v>
      </c>
      <c r="L6812">
        <v>3</v>
      </c>
      <c r="M6812" t="s">
        <v>312</v>
      </c>
      <c r="N6812">
        <v>3</v>
      </c>
      <c r="O6812">
        <v>13</v>
      </c>
      <c r="P6812">
        <v>16</v>
      </c>
      <c r="Q6812">
        <v>18</v>
      </c>
      <c r="R6812">
        <v>7</v>
      </c>
      <c r="S6812">
        <v>10</v>
      </c>
      <c r="T6812">
        <v>12</v>
      </c>
    </row>
    <row r="6813" spans="8:20" x14ac:dyDescent="0.35">
      <c r="H6813">
        <v>916.07299999999998</v>
      </c>
      <c r="I6813">
        <v>73.078000000000003</v>
      </c>
      <c r="J6813" t="s">
        <v>148</v>
      </c>
      <c r="K6813" t="s">
        <v>1752</v>
      </c>
      <c r="L6813">
        <v>3</v>
      </c>
      <c r="M6813" t="s">
        <v>872</v>
      </c>
      <c r="N6813">
        <v>4</v>
      </c>
      <c r="O6813">
        <v>16</v>
      </c>
      <c r="P6813">
        <v>16</v>
      </c>
      <c r="Q6813">
        <v>19</v>
      </c>
      <c r="R6813">
        <v>9</v>
      </c>
      <c r="S6813">
        <v>9</v>
      </c>
      <c r="T6813">
        <v>12</v>
      </c>
    </row>
    <row r="6814" spans="8:20" x14ac:dyDescent="0.35">
      <c r="H6814">
        <v>916.07399999999996</v>
      </c>
      <c r="I6814">
        <v>73.078999999999994</v>
      </c>
      <c r="J6814" t="s">
        <v>148</v>
      </c>
      <c r="K6814" t="s">
        <v>153</v>
      </c>
      <c r="L6814">
        <v>3</v>
      </c>
      <c r="M6814" t="s">
        <v>614</v>
      </c>
      <c r="N6814">
        <v>4</v>
      </c>
      <c r="O6814">
        <v>15</v>
      </c>
      <c r="P6814">
        <v>15</v>
      </c>
      <c r="Q6814">
        <v>18</v>
      </c>
      <c r="R6814">
        <v>9</v>
      </c>
      <c r="S6814">
        <v>9</v>
      </c>
      <c r="T6814">
        <v>12</v>
      </c>
    </row>
    <row r="6815" spans="8:20" x14ac:dyDescent="0.35">
      <c r="H6815">
        <v>916.07500000000005</v>
      </c>
      <c r="I6815">
        <v>73.08</v>
      </c>
      <c r="J6815" t="s">
        <v>148</v>
      </c>
      <c r="K6815" t="s">
        <v>1606</v>
      </c>
      <c r="L6815">
        <v>3</v>
      </c>
      <c r="M6815" t="s">
        <v>1613</v>
      </c>
      <c r="N6815">
        <v>3</v>
      </c>
      <c r="O6815">
        <v>8</v>
      </c>
      <c r="P6815">
        <v>11</v>
      </c>
      <c r="Q6815">
        <v>13</v>
      </c>
      <c r="R6815">
        <v>8</v>
      </c>
      <c r="S6815">
        <v>11</v>
      </c>
      <c r="T6815">
        <v>13</v>
      </c>
    </row>
    <row r="6816" spans="8:20" x14ac:dyDescent="0.35">
      <c r="H6816">
        <v>916.07600000000002</v>
      </c>
      <c r="I6816">
        <v>73.081000000000003</v>
      </c>
      <c r="J6816" t="s">
        <v>148</v>
      </c>
      <c r="K6816" t="s">
        <v>154</v>
      </c>
      <c r="L6816">
        <v>3</v>
      </c>
      <c r="M6816" t="s">
        <v>1164</v>
      </c>
      <c r="N6816">
        <v>2</v>
      </c>
      <c r="O6816">
        <v>7</v>
      </c>
      <c r="P6816">
        <v>12</v>
      </c>
      <c r="Q6816">
        <v>14</v>
      </c>
      <c r="R6816">
        <v>6</v>
      </c>
      <c r="S6816">
        <v>11</v>
      </c>
      <c r="T6816">
        <v>13</v>
      </c>
    </row>
    <row r="6817" spans="8:20" x14ac:dyDescent="0.35">
      <c r="H6817">
        <v>916.077</v>
      </c>
      <c r="I6817">
        <v>73.081999999999994</v>
      </c>
      <c r="J6817" t="s">
        <v>148</v>
      </c>
      <c r="K6817" t="s">
        <v>155</v>
      </c>
      <c r="L6817">
        <v>3</v>
      </c>
      <c r="M6817" t="s">
        <v>617</v>
      </c>
      <c r="N6817">
        <v>4</v>
      </c>
      <c r="O6817">
        <v>14</v>
      </c>
      <c r="P6817">
        <v>14</v>
      </c>
      <c r="Q6817">
        <v>17</v>
      </c>
      <c r="R6817">
        <v>11</v>
      </c>
      <c r="S6817">
        <v>11</v>
      </c>
      <c r="T6817">
        <v>14</v>
      </c>
    </row>
    <row r="6818" spans="8:20" x14ac:dyDescent="0.35">
      <c r="H6818">
        <v>916.07799999999997</v>
      </c>
      <c r="I6818">
        <v>73.082999999999998</v>
      </c>
      <c r="J6818" t="s">
        <v>148</v>
      </c>
      <c r="K6818" t="s">
        <v>57</v>
      </c>
      <c r="L6818">
        <v>3</v>
      </c>
      <c r="M6818" t="s">
        <v>1164</v>
      </c>
      <c r="N6818">
        <v>2</v>
      </c>
      <c r="O6818">
        <v>7</v>
      </c>
      <c r="P6818">
        <v>12</v>
      </c>
      <c r="Q6818">
        <v>14</v>
      </c>
      <c r="R6818">
        <v>6</v>
      </c>
      <c r="S6818">
        <v>11</v>
      </c>
      <c r="T6818">
        <v>13</v>
      </c>
    </row>
    <row r="6819" spans="8:20" x14ac:dyDescent="0.35">
      <c r="H6819">
        <v>916.07899999999995</v>
      </c>
      <c r="I6819">
        <v>73.084000000000003</v>
      </c>
      <c r="J6819" t="s">
        <v>148</v>
      </c>
      <c r="K6819" t="s">
        <v>1666</v>
      </c>
      <c r="L6819">
        <v>3</v>
      </c>
      <c r="M6819" t="s">
        <v>1673</v>
      </c>
      <c r="N6819">
        <v>4</v>
      </c>
      <c r="O6819">
        <v>15</v>
      </c>
      <c r="P6819">
        <v>15</v>
      </c>
      <c r="Q6819">
        <v>18</v>
      </c>
      <c r="R6819">
        <v>9</v>
      </c>
      <c r="S6819">
        <v>9</v>
      </c>
      <c r="T6819">
        <v>12</v>
      </c>
    </row>
    <row r="6820" spans="8:20" x14ac:dyDescent="0.35">
      <c r="H6820">
        <v>916.08</v>
      </c>
      <c r="I6820">
        <v>73.084999999999994</v>
      </c>
      <c r="J6820" t="s">
        <v>148</v>
      </c>
      <c r="K6820" t="s">
        <v>156</v>
      </c>
      <c r="L6820">
        <v>3</v>
      </c>
      <c r="M6820" t="s">
        <v>1326</v>
      </c>
      <c r="N6820">
        <v>4</v>
      </c>
      <c r="O6820">
        <v>12</v>
      </c>
      <c r="P6820">
        <v>12</v>
      </c>
      <c r="Q6820">
        <v>15</v>
      </c>
      <c r="R6820">
        <v>9</v>
      </c>
      <c r="S6820">
        <v>9</v>
      </c>
      <c r="T6820">
        <v>12</v>
      </c>
    </row>
    <row r="6821" spans="8:20" x14ac:dyDescent="0.35">
      <c r="H6821">
        <v>916.08100000000002</v>
      </c>
      <c r="I6821">
        <v>73.085999999999999</v>
      </c>
      <c r="J6821" t="s">
        <v>148</v>
      </c>
      <c r="K6821" t="s">
        <v>37</v>
      </c>
      <c r="L6821">
        <v>3</v>
      </c>
      <c r="M6821" t="s">
        <v>312</v>
      </c>
      <c r="N6821">
        <v>3</v>
      </c>
      <c r="O6821">
        <v>13</v>
      </c>
      <c r="P6821">
        <v>16</v>
      </c>
      <c r="Q6821">
        <v>18</v>
      </c>
      <c r="R6821">
        <v>7</v>
      </c>
      <c r="S6821">
        <v>10</v>
      </c>
      <c r="T6821">
        <v>12</v>
      </c>
    </row>
    <row r="6822" spans="8:20" x14ac:dyDescent="0.35">
      <c r="H6822">
        <v>916.08199999999999</v>
      </c>
      <c r="I6822">
        <v>73.087000000000003</v>
      </c>
      <c r="J6822" t="s">
        <v>148</v>
      </c>
      <c r="K6822" t="s">
        <v>157</v>
      </c>
      <c r="L6822">
        <v>3</v>
      </c>
      <c r="M6822" t="s">
        <v>461</v>
      </c>
      <c r="N6822">
        <v>4</v>
      </c>
      <c r="O6822">
        <v>16</v>
      </c>
      <c r="P6822">
        <v>16</v>
      </c>
      <c r="Q6822">
        <v>19</v>
      </c>
      <c r="R6822">
        <v>7</v>
      </c>
      <c r="S6822">
        <v>7</v>
      </c>
      <c r="T6822">
        <v>10</v>
      </c>
    </row>
    <row r="6823" spans="8:20" x14ac:dyDescent="0.35">
      <c r="H6823">
        <v>916.08299999999997</v>
      </c>
      <c r="I6823">
        <v>73.087999999999994</v>
      </c>
      <c r="J6823" t="s">
        <v>148</v>
      </c>
      <c r="K6823" t="s">
        <v>58</v>
      </c>
      <c r="L6823">
        <v>3</v>
      </c>
      <c r="M6823" t="s">
        <v>872</v>
      </c>
      <c r="N6823">
        <v>4</v>
      </c>
      <c r="O6823">
        <v>16</v>
      </c>
      <c r="P6823">
        <v>16</v>
      </c>
      <c r="Q6823">
        <v>19</v>
      </c>
      <c r="R6823">
        <v>9</v>
      </c>
      <c r="S6823">
        <v>9</v>
      </c>
      <c r="T6823">
        <v>12</v>
      </c>
    </row>
    <row r="6824" spans="8:20" x14ac:dyDescent="0.35">
      <c r="H6824">
        <v>916.08399999999995</v>
      </c>
      <c r="I6824">
        <v>73.088999999999999</v>
      </c>
      <c r="J6824" t="s">
        <v>148</v>
      </c>
      <c r="K6824" t="s">
        <v>59</v>
      </c>
      <c r="L6824">
        <v>3</v>
      </c>
      <c r="M6824" t="s">
        <v>1177</v>
      </c>
      <c r="N6824">
        <v>4</v>
      </c>
      <c r="O6824">
        <v>12</v>
      </c>
      <c r="P6824">
        <v>12</v>
      </c>
      <c r="Q6824">
        <v>15</v>
      </c>
      <c r="R6824">
        <v>11</v>
      </c>
      <c r="S6824">
        <v>11</v>
      </c>
      <c r="T6824">
        <v>14</v>
      </c>
    </row>
    <row r="6825" spans="8:20" x14ac:dyDescent="0.35">
      <c r="H6825">
        <v>916.08500000000004</v>
      </c>
      <c r="I6825">
        <v>73.09</v>
      </c>
      <c r="J6825" t="s">
        <v>148</v>
      </c>
      <c r="K6825" t="s">
        <v>158</v>
      </c>
      <c r="L6825">
        <v>3</v>
      </c>
      <c r="M6825" t="s">
        <v>1326</v>
      </c>
      <c r="N6825">
        <v>4</v>
      </c>
      <c r="O6825">
        <v>12</v>
      </c>
      <c r="P6825">
        <v>12</v>
      </c>
      <c r="Q6825">
        <v>15</v>
      </c>
      <c r="R6825">
        <v>9</v>
      </c>
      <c r="S6825">
        <v>9</v>
      </c>
      <c r="T6825">
        <v>12</v>
      </c>
    </row>
    <row r="6826" spans="8:20" x14ac:dyDescent="0.35">
      <c r="H6826">
        <v>916.08600000000001</v>
      </c>
      <c r="I6826">
        <v>73.091999999999999</v>
      </c>
      <c r="J6826" t="s">
        <v>148</v>
      </c>
      <c r="K6826" t="s">
        <v>160</v>
      </c>
      <c r="L6826">
        <v>3</v>
      </c>
      <c r="M6826" t="s">
        <v>1228</v>
      </c>
      <c r="N6826">
        <v>3</v>
      </c>
      <c r="O6826">
        <v>9</v>
      </c>
      <c r="P6826">
        <v>12</v>
      </c>
      <c r="Q6826">
        <v>14</v>
      </c>
      <c r="R6826">
        <v>6</v>
      </c>
      <c r="S6826">
        <v>9</v>
      </c>
      <c r="T6826">
        <v>11</v>
      </c>
    </row>
    <row r="6827" spans="8:20" x14ac:dyDescent="0.35">
      <c r="H6827">
        <v>916.08699999999999</v>
      </c>
      <c r="I6827">
        <v>73.093000000000004</v>
      </c>
      <c r="J6827" t="s">
        <v>148</v>
      </c>
      <c r="K6827" t="s">
        <v>161</v>
      </c>
      <c r="L6827">
        <v>3</v>
      </c>
      <c r="M6827" t="s">
        <v>647</v>
      </c>
      <c r="N6827">
        <v>3</v>
      </c>
      <c r="O6827">
        <v>11</v>
      </c>
      <c r="P6827">
        <v>14</v>
      </c>
      <c r="Q6827">
        <v>16</v>
      </c>
      <c r="R6827">
        <v>6</v>
      </c>
      <c r="S6827">
        <v>9</v>
      </c>
      <c r="T6827">
        <v>11</v>
      </c>
    </row>
    <row r="6828" spans="8:20" x14ac:dyDescent="0.35">
      <c r="H6828">
        <v>916.08799999999997</v>
      </c>
      <c r="I6828">
        <v>73.093999999999994</v>
      </c>
      <c r="J6828" t="s">
        <v>148</v>
      </c>
      <c r="K6828" t="s">
        <v>1374</v>
      </c>
      <c r="L6828">
        <v>3</v>
      </c>
      <c r="M6828" t="s">
        <v>1398</v>
      </c>
      <c r="N6828">
        <v>4</v>
      </c>
      <c r="O6828">
        <v>14</v>
      </c>
      <c r="P6828">
        <v>14</v>
      </c>
      <c r="Q6828">
        <v>17</v>
      </c>
      <c r="R6828">
        <v>7</v>
      </c>
      <c r="S6828">
        <v>7</v>
      </c>
      <c r="T6828">
        <v>10</v>
      </c>
    </row>
    <row r="6829" spans="8:20" x14ac:dyDescent="0.35">
      <c r="H6829">
        <v>916.08900000000006</v>
      </c>
      <c r="I6829">
        <v>73.094999999999999</v>
      </c>
      <c r="J6829" t="s">
        <v>148</v>
      </c>
      <c r="K6829" t="s">
        <v>162</v>
      </c>
      <c r="L6829">
        <v>3</v>
      </c>
      <c r="M6829" t="s">
        <v>712</v>
      </c>
      <c r="N6829">
        <v>4</v>
      </c>
      <c r="O6829">
        <v>9</v>
      </c>
      <c r="P6829">
        <v>9</v>
      </c>
      <c r="Q6829">
        <v>12</v>
      </c>
      <c r="R6829">
        <v>12</v>
      </c>
      <c r="S6829">
        <v>12</v>
      </c>
      <c r="T6829">
        <v>15</v>
      </c>
    </row>
    <row r="6830" spans="8:20" x14ac:dyDescent="0.35">
      <c r="H6830">
        <v>916.09</v>
      </c>
      <c r="I6830">
        <v>73.096000000000004</v>
      </c>
      <c r="J6830" t="s">
        <v>148</v>
      </c>
      <c r="K6830" t="s">
        <v>163</v>
      </c>
      <c r="L6830">
        <v>3</v>
      </c>
      <c r="M6830" t="s">
        <v>653</v>
      </c>
      <c r="N6830">
        <v>4</v>
      </c>
      <c r="O6830">
        <v>19</v>
      </c>
      <c r="P6830">
        <v>19</v>
      </c>
      <c r="Q6830">
        <v>22</v>
      </c>
      <c r="R6830">
        <v>2</v>
      </c>
      <c r="S6830">
        <v>2</v>
      </c>
      <c r="T6830">
        <v>5</v>
      </c>
    </row>
    <row r="6831" spans="8:20" x14ac:dyDescent="0.35">
      <c r="H6831">
        <v>916.09100000000001</v>
      </c>
      <c r="I6831">
        <v>73.096999999999994</v>
      </c>
      <c r="J6831" t="s">
        <v>148</v>
      </c>
      <c r="K6831" t="s">
        <v>24</v>
      </c>
      <c r="L6831">
        <v>3</v>
      </c>
      <c r="M6831" t="s">
        <v>1228</v>
      </c>
      <c r="N6831">
        <v>3</v>
      </c>
      <c r="O6831">
        <v>9</v>
      </c>
      <c r="P6831">
        <v>12</v>
      </c>
      <c r="Q6831">
        <v>14</v>
      </c>
      <c r="R6831">
        <v>6</v>
      </c>
      <c r="S6831">
        <v>9</v>
      </c>
      <c r="T6831">
        <v>11</v>
      </c>
    </row>
    <row r="6832" spans="8:20" x14ac:dyDescent="0.35">
      <c r="H6832">
        <v>916.09199999999998</v>
      </c>
      <c r="I6832">
        <v>73.097999999999999</v>
      </c>
      <c r="J6832" t="s">
        <v>148</v>
      </c>
      <c r="K6832" t="s">
        <v>1496</v>
      </c>
      <c r="L6832">
        <v>3</v>
      </c>
      <c r="M6832" t="s">
        <v>1502</v>
      </c>
      <c r="N6832">
        <v>4</v>
      </c>
      <c r="O6832">
        <v>16</v>
      </c>
      <c r="P6832">
        <v>16</v>
      </c>
      <c r="Q6832">
        <v>19</v>
      </c>
      <c r="R6832">
        <v>8</v>
      </c>
      <c r="S6832">
        <v>8</v>
      </c>
      <c r="T6832">
        <v>11</v>
      </c>
    </row>
    <row r="6833" spans="8:20" x14ac:dyDescent="0.35">
      <c r="H6833">
        <v>916.09299999999996</v>
      </c>
      <c r="I6833">
        <v>73.099000000000004</v>
      </c>
      <c r="J6833" t="s">
        <v>148</v>
      </c>
      <c r="K6833" t="s">
        <v>164</v>
      </c>
      <c r="L6833">
        <v>3</v>
      </c>
      <c r="M6833" t="s">
        <v>805</v>
      </c>
      <c r="N6833">
        <v>2</v>
      </c>
      <c r="O6833">
        <v>15</v>
      </c>
      <c r="P6833">
        <v>20</v>
      </c>
      <c r="Q6833">
        <v>22</v>
      </c>
      <c r="R6833">
        <v>0</v>
      </c>
      <c r="S6833">
        <v>5</v>
      </c>
      <c r="T6833">
        <v>7</v>
      </c>
    </row>
    <row r="6834" spans="8:20" x14ac:dyDescent="0.35">
      <c r="H6834">
        <v>916.09400000000005</v>
      </c>
      <c r="I6834">
        <v>73.099999999999994</v>
      </c>
      <c r="J6834" t="s">
        <v>148</v>
      </c>
      <c r="K6834" t="s">
        <v>165</v>
      </c>
      <c r="L6834">
        <v>3</v>
      </c>
      <c r="M6834" t="s">
        <v>827</v>
      </c>
      <c r="N6834">
        <v>4</v>
      </c>
      <c r="O6834">
        <v>18</v>
      </c>
      <c r="P6834">
        <v>18</v>
      </c>
      <c r="Q6834">
        <v>21</v>
      </c>
      <c r="R6834">
        <v>5</v>
      </c>
      <c r="S6834">
        <v>5</v>
      </c>
      <c r="T6834">
        <v>8</v>
      </c>
    </row>
    <row r="6835" spans="8:20" x14ac:dyDescent="0.35">
      <c r="H6835">
        <v>916.09500000000003</v>
      </c>
      <c r="I6835">
        <v>73.102000000000004</v>
      </c>
      <c r="J6835" t="s">
        <v>148</v>
      </c>
      <c r="K6835" t="s">
        <v>29</v>
      </c>
      <c r="L6835">
        <v>3</v>
      </c>
      <c r="M6835" t="s">
        <v>1317</v>
      </c>
      <c r="N6835">
        <v>4</v>
      </c>
      <c r="O6835">
        <v>18</v>
      </c>
      <c r="P6835">
        <v>18</v>
      </c>
      <c r="Q6835">
        <v>21</v>
      </c>
      <c r="R6835">
        <v>4</v>
      </c>
      <c r="S6835">
        <v>4</v>
      </c>
      <c r="T6835">
        <v>7</v>
      </c>
    </row>
    <row r="6836" spans="8:20" x14ac:dyDescent="0.35">
      <c r="H6836">
        <v>916.096</v>
      </c>
      <c r="I6836">
        <v>73.102999999999994</v>
      </c>
      <c r="J6836" t="s">
        <v>148</v>
      </c>
      <c r="K6836" t="s">
        <v>166</v>
      </c>
      <c r="L6836">
        <v>3</v>
      </c>
      <c r="M6836" t="s">
        <v>990</v>
      </c>
      <c r="N6836">
        <v>4</v>
      </c>
      <c r="O6836">
        <v>17</v>
      </c>
      <c r="P6836">
        <v>17</v>
      </c>
      <c r="Q6836">
        <v>20</v>
      </c>
      <c r="R6836">
        <v>8</v>
      </c>
      <c r="S6836">
        <v>8</v>
      </c>
      <c r="T6836">
        <v>11</v>
      </c>
    </row>
    <row r="6837" spans="8:20" x14ac:dyDescent="0.35">
      <c r="H6837">
        <v>916.09699999999998</v>
      </c>
      <c r="I6837">
        <v>73.103999999999999</v>
      </c>
      <c r="J6837" t="s">
        <v>148</v>
      </c>
      <c r="K6837" t="s">
        <v>167</v>
      </c>
      <c r="L6837">
        <v>3</v>
      </c>
      <c r="M6837" t="s">
        <v>827</v>
      </c>
      <c r="N6837">
        <v>4</v>
      </c>
      <c r="O6837">
        <v>18</v>
      </c>
      <c r="P6837">
        <v>18</v>
      </c>
      <c r="Q6837">
        <v>21</v>
      </c>
      <c r="R6837">
        <v>5</v>
      </c>
      <c r="S6837">
        <v>5</v>
      </c>
      <c r="T6837">
        <v>8</v>
      </c>
    </row>
    <row r="6838" spans="8:20" x14ac:dyDescent="0.35">
      <c r="H6838">
        <v>916.09799999999996</v>
      </c>
      <c r="I6838">
        <v>73.105000000000004</v>
      </c>
      <c r="J6838" t="s">
        <v>148</v>
      </c>
      <c r="K6838" t="s">
        <v>1722</v>
      </c>
      <c r="L6838">
        <v>3</v>
      </c>
      <c r="M6838" t="s">
        <v>1733</v>
      </c>
      <c r="N6838">
        <v>4</v>
      </c>
      <c r="O6838">
        <v>17</v>
      </c>
      <c r="P6838">
        <v>17</v>
      </c>
      <c r="Q6838">
        <v>20</v>
      </c>
      <c r="R6838">
        <v>7</v>
      </c>
      <c r="S6838">
        <v>7</v>
      </c>
      <c r="T6838">
        <v>10</v>
      </c>
    </row>
    <row r="6839" spans="8:20" x14ac:dyDescent="0.35">
      <c r="H6839">
        <v>916.09900000000005</v>
      </c>
      <c r="I6839">
        <v>73.105999999999995</v>
      </c>
      <c r="J6839" t="s">
        <v>148</v>
      </c>
      <c r="K6839" t="s">
        <v>1706</v>
      </c>
      <c r="L6839">
        <v>3</v>
      </c>
      <c r="M6839" t="s">
        <v>1712</v>
      </c>
      <c r="N6839">
        <v>4</v>
      </c>
      <c r="O6839">
        <v>18</v>
      </c>
      <c r="P6839">
        <v>18</v>
      </c>
      <c r="Q6839">
        <v>21</v>
      </c>
      <c r="R6839">
        <v>5</v>
      </c>
      <c r="S6839">
        <v>5</v>
      </c>
      <c r="T6839">
        <v>8</v>
      </c>
    </row>
    <row r="6840" spans="8:20" x14ac:dyDescent="0.35">
      <c r="H6840">
        <v>916.1</v>
      </c>
      <c r="I6840">
        <v>73.106999999999999</v>
      </c>
      <c r="J6840" t="s">
        <v>148</v>
      </c>
      <c r="K6840" t="s">
        <v>168</v>
      </c>
      <c r="L6840">
        <v>3</v>
      </c>
      <c r="M6840" t="s">
        <v>777</v>
      </c>
      <c r="N6840">
        <v>4</v>
      </c>
      <c r="O6840">
        <v>12</v>
      </c>
      <c r="P6840">
        <v>12</v>
      </c>
      <c r="Q6840">
        <v>15</v>
      </c>
      <c r="R6840">
        <v>10</v>
      </c>
      <c r="S6840">
        <v>10</v>
      </c>
      <c r="T6840">
        <v>13</v>
      </c>
    </row>
    <row r="6841" spans="8:20" x14ac:dyDescent="0.35">
      <c r="H6841">
        <v>916.101</v>
      </c>
      <c r="I6841">
        <v>73.108000000000004</v>
      </c>
      <c r="J6841" t="s">
        <v>148</v>
      </c>
      <c r="K6841" t="s">
        <v>1651</v>
      </c>
      <c r="L6841">
        <v>3</v>
      </c>
      <c r="M6841" t="s">
        <v>990</v>
      </c>
      <c r="N6841">
        <v>4</v>
      </c>
      <c r="O6841">
        <v>17</v>
      </c>
      <c r="P6841">
        <v>17</v>
      </c>
      <c r="Q6841">
        <v>20</v>
      </c>
      <c r="R6841">
        <v>8</v>
      </c>
      <c r="S6841">
        <v>8</v>
      </c>
      <c r="T6841">
        <v>11</v>
      </c>
    </row>
    <row r="6842" spans="8:20" x14ac:dyDescent="0.35">
      <c r="H6842">
        <v>916.10199999999998</v>
      </c>
      <c r="I6842">
        <v>73.108999999999995</v>
      </c>
      <c r="J6842" t="s">
        <v>148</v>
      </c>
      <c r="K6842" t="s">
        <v>61</v>
      </c>
      <c r="L6842">
        <v>3</v>
      </c>
      <c r="M6842" t="s">
        <v>354</v>
      </c>
      <c r="N6842">
        <v>4</v>
      </c>
      <c r="O6842">
        <v>14</v>
      </c>
      <c r="P6842">
        <v>14</v>
      </c>
      <c r="Q6842">
        <v>17</v>
      </c>
      <c r="R6842">
        <v>8</v>
      </c>
      <c r="S6842">
        <v>8</v>
      </c>
      <c r="T6842">
        <v>11</v>
      </c>
    </row>
    <row r="6843" spans="8:20" x14ac:dyDescent="0.35">
      <c r="H6843">
        <v>916.10299999999995</v>
      </c>
      <c r="I6843">
        <v>73.11</v>
      </c>
      <c r="J6843" t="s">
        <v>148</v>
      </c>
      <c r="K6843" t="s">
        <v>38</v>
      </c>
      <c r="L6843">
        <v>3</v>
      </c>
      <c r="M6843" t="s">
        <v>712</v>
      </c>
      <c r="N6843">
        <v>4</v>
      </c>
      <c r="O6843">
        <v>9</v>
      </c>
      <c r="P6843">
        <v>9</v>
      </c>
      <c r="Q6843">
        <v>12</v>
      </c>
      <c r="R6843">
        <v>12</v>
      </c>
      <c r="S6843">
        <v>12</v>
      </c>
      <c r="T6843">
        <v>15</v>
      </c>
    </row>
    <row r="6844" spans="8:20" x14ac:dyDescent="0.35">
      <c r="H6844">
        <v>916.10400000000004</v>
      </c>
      <c r="I6844">
        <v>73.111000000000004</v>
      </c>
      <c r="J6844" t="s">
        <v>148</v>
      </c>
      <c r="K6844" t="s">
        <v>169</v>
      </c>
      <c r="L6844">
        <v>3</v>
      </c>
      <c r="M6844" t="s">
        <v>1089</v>
      </c>
      <c r="N6844">
        <v>3</v>
      </c>
      <c r="O6844">
        <v>6</v>
      </c>
      <c r="P6844">
        <v>9</v>
      </c>
      <c r="Q6844">
        <v>11</v>
      </c>
      <c r="R6844">
        <v>11</v>
      </c>
      <c r="S6844">
        <v>14</v>
      </c>
      <c r="T6844">
        <v>16</v>
      </c>
    </row>
    <row r="6845" spans="8:20" x14ac:dyDescent="0.35">
      <c r="H6845">
        <v>916.10500000000002</v>
      </c>
      <c r="I6845">
        <v>73.111999999999995</v>
      </c>
      <c r="J6845" t="s">
        <v>148</v>
      </c>
      <c r="K6845" t="s">
        <v>39</v>
      </c>
      <c r="L6845">
        <v>3</v>
      </c>
      <c r="M6845" t="s">
        <v>983</v>
      </c>
      <c r="N6845">
        <v>4</v>
      </c>
      <c r="O6845">
        <v>14</v>
      </c>
      <c r="P6845">
        <v>14</v>
      </c>
      <c r="Q6845">
        <v>17</v>
      </c>
      <c r="R6845">
        <v>11</v>
      </c>
      <c r="S6845">
        <v>11</v>
      </c>
      <c r="T6845">
        <v>14</v>
      </c>
    </row>
    <row r="6846" spans="8:20" x14ac:dyDescent="0.35">
      <c r="H6846">
        <v>916.10599999999999</v>
      </c>
      <c r="I6846">
        <v>73.113</v>
      </c>
      <c r="J6846" t="s">
        <v>148</v>
      </c>
      <c r="K6846" t="s">
        <v>170</v>
      </c>
      <c r="L6846">
        <v>3</v>
      </c>
      <c r="M6846" t="s">
        <v>712</v>
      </c>
      <c r="N6846">
        <v>4</v>
      </c>
      <c r="O6846">
        <v>9</v>
      </c>
      <c r="P6846">
        <v>9</v>
      </c>
      <c r="Q6846">
        <v>12</v>
      </c>
      <c r="R6846">
        <v>12</v>
      </c>
      <c r="S6846">
        <v>12</v>
      </c>
      <c r="T6846">
        <v>15</v>
      </c>
    </row>
    <row r="6847" spans="8:20" x14ac:dyDescent="0.35">
      <c r="H6847">
        <v>916.10699999999997</v>
      </c>
      <c r="I6847">
        <v>73.114000000000004</v>
      </c>
      <c r="J6847" t="s">
        <v>148</v>
      </c>
      <c r="K6847" t="s">
        <v>25</v>
      </c>
      <c r="L6847">
        <v>3</v>
      </c>
      <c r="M6847" t="s">
        <v>1124</v>
      </c>
      <c r="N6847">
        <v>4</v>
      </c>
      <c r="O6847">
        <v>15</v>
      </c>
      <c r="P6847">
        <v>15</v>
      </c>
      <c r="Q6847">
        <v>18</v>
      </c>
      <c r="R6847">
        <v>9</v>
      </c>
      <c r="S6847">
        <v>9</v>
      </c>
      <c r="T6847">
        <v>12</v>
      </c>
    </row>
    <row r="6848" spans="8:20" x14ac:dyDescent="0.35">
      <c r="H6848">
        <v>916.10799999999995</v>
      </c>
      <c r="I6848">
        <v>73.114999999999995</v>
      </c>
      <c r="J6848" t="s">
        <v>148</v>
      </c>
      <c r="K6848" t="s">
        <v>171</v>
      </c>
      <c r="L6848">
        <v>3</v>
      </c>
      <c r="M6848" t="s">
        <v>1327</v>
      </c>
      <c r="N6848">
        <v>3</v>
      </c>
      <c r="O6848">
        <v>12</v>
      </c>
      <c r="P6848">
        <v>15</v>
      </c>
      <c r="Q6848">
        <v>17</v>
      </c>
      <c r="R6848">
        <v>6</v>
      </c>
      <c r="S6848">
        <v>9</v>
      </c>
      <c r="T6848">
        <v>11</v>
      </c>
    </row>
    <row r="6849" spans="8:20" x14ac:dyDescent="0.35">
      <c r="H6849">
        <v>916.10900000000004</v>
      </c>
      <c r="I6849">
        <v>73.116</v>
      </c>
      <c r="J6849" t="s">
        <v>148</v>
      </c>
      <c r="K6849" t="s">
        <v>62</v>
      </c>
      <c r="L6849">
        <v>3</v>
      </c>
      <c r="M6849" t="s">
        <v>1144</v>
      </c>
      <c r="N6849">
        <v>4</v>
      </c>
      <c r="O6849">
        <v>12</v>
      </c>
      <c r="P6849">
        <v>12</v>
      </c>
      <c r="Q6849">
        <v>15</v>
      </c>
      <c r="R6849">
        <v>10</v>
      </c>
      <c r="S6849">
        <v>10</v>
      </c>
      <c r="T6849">
        <v>13</v>
      </c>
    </row>
    <row r="6850" spans="8:20" x14ac:dyDescent="0.35">
      <c r="H6850">
        <v>916.11</v>
      </c>
      <c r="I6850">
        <v>73.117000000000004</v>
      </c>
      <c r="J6850" t="s">
        <v>148</v>
      </c>
      <c r="K6850" t="s">
        <v>63</v>
      </c>
      <c r="L6850">
        <v>3</v>
      </c>
      <c r="M6850" t="s">
        <v>1124</v>
      </c>
      <c r="N6850">
        <v>4</v>
      </c>
      <c r="O6850">
        <v>15</v>
      </c>
      <c r="P6850">
        <v>15</v>
      </c>
      <c r="Q6850">
        <v>18</v>
      </c>
      <c r="R6850">
        <v>9</v>
      </c>
      <c r="S6850">
        <v>9</v>
      </c>
      <c r="T6850">
        <v>12</v>
      </c>
    </row>
    <row r="6851" spans="8:20" x14ac:dyDescent="0.35">
      <c r="H6851">
        <v>916.11099999999999</v>
      </c>
      <c r="I6851">
        <v>73.117999999999995</v>
      </c>
      <c r="J6851" t="s">
        <v>148</v>
      </c>
      <c r="K6851" t="s">
        <v>172</v>
      </c>
      <c r="L6851">
        <v>3</v>
      </c>
      <c r="M6851" t="s">
        <v>1089</v>
      </c>
      <c r="N6851">
        <v>3</v>
      </c>
      <c r="O6851">
        <v>6</v>
      </c>
      <c r="P6851">
        <v>9</v>
      </c>
      <c r="Q6851">
        <v>11</v>
      </c>
      <c r="R6851">
        <v>11</v>
      </c>
      <c r="S6851">
        <v>14</v>
      </c>
      <c r="T6851">
        <v>16</v>
      </c>
    </row>
    <row r="6852" spans="8:20" x14ac:dyDescent="0.35">
      <c r="H6852">
        <v>916.11199999999997</v>
      </c>
      <c r="I6852">
        <v>73.12</v>
      </c>
      <c r="J6852" t="s">
        <v>148</v>
      </c>
      <c r="K6852" t="s">
        <v>64</v>
      </c>
      <c r="L6852">
        <v>3</v>
      </c>
      <c r="M6852" t="s">
        <v>242</v>
      </c>
      <c r="N6852">
        <v>3</v>
      </c>
      <c r="O6852">
        <v>15</v>
      </c>
      <c r="P6852">
        <v>18</v>
      </c>
      <c r="Q6852">
        <v>20</v>
      </c>
      <c r="R6852">
        <v>5</v>
      </c>
      <c r="S6852">
        <v>8</v>
      </c>
      <c r="T6852">
        <v>10</v>
      </c>
    </row>
    <row r="6853" spans="8:20" x14ac:dyDescent="0.35">
      <c r="H6853">
        <v>916.11300000000006</v>
      </c>
      <c r="I6853">
        <v>73.120999999999995</v>
      </c>
      <c r="J6853" t="s">
        <v>148</v>
      </c>
      <c r="K6853" t="s">
        <v>174</v>
      </c>
      <c r="L6853">
        <v>3</v>
      </c>
      <c r="M6853" t="s">
        <v>934</v>
      </c>
      <c r="N6853">
        <v>4</v>
      </c>
      <c r="O6853">
        <v>9</v>
      </c>
      <c r="P6853">
        <v>9</v>
      </c>
      <c r="Q6853">
        <v>12</v>
      </c>
      <c r="R6853">
        <v>15</v>
      </c>
      <c r="S6853">
        <v>15</v>
      </c>
      <c r="T6853">
        <v>18</v>
      </c>
    </row>
    <row r="6854" spans="8:20" x14ac:dyDescent="0.35">
      <c r="H6854">
        <v>916.11400000000003</v>
      </c>
      <c r="I6854">
        <v>73.122</v>
      </c>
      <c r="J6854" t="s">
        <v>148</v>
      </c>
      <c r="K6854" t="s">
        <v>175</v>
      </c>
      <c r="L6854">
        <v>3</v>
      </c>
      <c r="M6854" t="s">
        <v>580</v>
      </c>
      <c r="N6854">
        <v>3</v>
      </c>
      <c r="O6854">
        <v>10</v>
      </c>
      <c r="P6854">
        <v>13</v>
      </c>
      <c r="Q6854">
        <v>15</v>
      </c>
      <c r="R6854">
        <v>6</v>
      </c>
      <c r="S6854">
        <v>9</v>
      </c>
      <c r="T6854">
        <v>11</v>
      </c>
    </row>
    <row r="6855" spans="8:20" x14ac:dyDescent="0.35">
      <c r="H6855">
        <v>916.11500000000001</v>
      </c>
      <c r="I6855">
        <v>73.123000000000005</v>
      </c>
      <c r="J6855" t="s">
        <v>148</v>
      </c>
      <c r="K6855" t="s">
        <v>65</v>
      </c>
      <c r="L6855">
        <v>3</v>
      </c>
      <c r="M6855" t="s">
        <v>354</v>
      </c>
      <c r="N6855">
        <v>4</v>
      </c>
      <c r="O6855">
        <v>14</v>
      </c>
      <c r="P6855">
        <v>14</v>
      </c>
      <c r="Q6855">
        <v>17</v>
      </c>
      <c r="R6855">
        <v>8</v>
      </c>
      <c r="S6855">
        <v>8</v>
      </c>
      <c r="T6855">
        <v>11</v>
      </c>
    </row>
    <row r="6856" spans="8:20" x14ac:dyDescent="0.35">
      <c r="H6856">
        <v>916.11599999999999</v>
      </c>
      <c r="I6856">
        <v>73.123999999999995</v>
      </c>
      <c r="J6856" t="s">
        <v>148</v>
      </c>
      <c r="K6856" t="s">
        <v>176</v>
      </c>
      <c r="L6856">
        <v>3</v>
      </c>
      <c r="M6856" t="s">
        <v>1228</v>
      </c>
      <c r="N6856">
        <v>3</v>
      </c>
      <c r="O6856">
        <v>9</v>
      </c>
      <c r="P6856">
        <v>12</v>
      </c>
      <c r="Q6856">
        <v>14</v>
      </c>
      <c r="R6856">
        <v>6</v>
      </c>
      <c r="S6856">
        <v>9</v>
      </c>
      <c r="T6856">
        <v>11</v>
      </c>
    </row>
    <row r="6857" spans="8:20" x14ac:dyDescent="0.35">
      <c r="H6857">
        <v>916.11699999999996</v>
      </c>
      <c r="I6857">
        <v>73.125</v>
      </c>
      <c r="J6857" t="s">
        <v>148</v>
      </c>
      <c r="K6857" t="s">
        <v>1737</v>
      </c>
      <c r="L6857">
        <v>3</v>
      </c>
      <c r="M6857" t="s">
        <v>1747</v>
      </c>
      <c r="N6857">
        <v>4</v>
      </c>
      <c r="O6857">
        <v>10</v>
      </c>
      <c r="P6857">
        <v>10</v>
      </c>
      <c r="Q6857">
        <v>13</v>
      </c>
      <c r="R6857">
        <v>14</v>
      </c>
      <c r="S6857">
        <v>14</v>
      </c>
      <c r="T6857">
        <v>17</v>
      </c>
    </row>
    <row r="6858" spans="8:20" x14ac:dyDescent="0.35">
      <c r="H6858">
        <v>916.11800000000005</v>
      </c>
      <c r="I6858">
        <v>73.126000000000005</v>
      </c>
      <c r="J6858" t="s">
        <v>148</v>
      </c>
      <c r="K6858" t="s">
        <v>106</v>
      </c>
      <c r="L6858">
        <v>3</v>
      </c>
      <c r="M6858" t="s">
        <v>827</v>
      </c>
      <c r="N6858">
        <v>4</v>
      </c>
      <c r="O6858">
        <v>18</v>
      </c>
      <c r="P6858">
        <v>18</v>
      </c>
      <c r="Q6858">
        <v>21</v>
      </c>
      <c r="R6858">
        <v>5</v>
      </c>
      <c r="S6858">
        <v>5</v>
      </c>
      <c r="T6858">
        <v>8</v>
      </c>
    </row>
    <row r="6859" spans="8:20" x14ac:dyDescent="0.35">
      <c r="H6859">
        <v>916.11900000000003</v>
      </c>
      <c r="I6859">
        <v>73.126999999999995</v>
      </c>
      <c r="J6859" t="s">
        <v>148</v>
      </c>
      <c r="K6859" t="s">
        <v>40</v>
      </c>
      <c r="L6859">
        <v>3</v>
      </c>
      <c r="M6859" t="s">
        <v>1317</v>
      </c>
      <c r="N6859">
        <v>4</v>
      </c>
      <c r="O6859">
        <v>18</v>
      </c>
      <c r="P6859">
        <v>18</v>
      </c>
      <c r="Q6859">
        <v>21</v>
      </c>
      <c r="R6859">
        <v>4</v>
      </c>
      <c r="S6859">
        <v>4</v>
      </c>
      <c r="T6859">
        <v>7</v>
      </c>
    </row>
    <row r="6860" spans="8:20" x14ac:dyDescent="0.35">
      <c r="H6860">
        <v>916.12</v>
      </c>
      <c r="I6860">
        <v>73.128</v>
      </c>
      <c r="J6860" t="s">
        <v>148</v>
      </c>
      <c r="K6860" t="s">
        <v>177</v>
      </c>
      <c r="L6860">
        <v>3</v>
      </c>
      <c r="M6860" t="s">
        <v>872</v>
      </c>
      <c r="N6860">
        <v>4</v>
      </c>
      <c r="O6860">
        <v>16</v>
      </c>
      <c r="P6860">
        <v>16</v>
      </c>
      <c r="Q6860">
        <v>19</v>
      </c>
      <c r="R6860">
        <v>9</v>
      </c>
      <c r="S6860">
        <v>9</v>
      </c>
      <c r="T6860">
        <v>12</v>
      </c>
    </row>
    <row r="6861" spans="8:20" x14ac:dyDescent="0.35">
      <c r="H6861">
        <v>916.12099999999998</v>
      </c>
      <c r="I6861">
        <v>73.129000000000005</v>
      </c>
      <c r="J6861" t="s">
        <v>148</v>
      </c>
      <c r="K6861" t="s">
        <v>66</v>
      </c>
      <c r="L6861">
        <v>3</v>
      </c>
      <c r="M6861" t="s">
        <v>1124</v>
      </c>
      <c r="N6861">
        <v>4</v>
      </c>
      <c r="O6861">
        <v>15</v>
      </c>
      <c r="P6861">
        <v>15</v>
      </c>
      <c r="Q6861">
        <v>18</v>
      </c>
      <c r="R6861">
        <v>9</v>
      </c>
      <c r="S6861">
        <v>9</v>
      </c>
      <c r="T6861">
        <v>12</v>
      </c>
    </row>
    <row r="6862" spans="8:20" x14ac:dyDescent="0.35">
      <c r="H6862">
        <v>916.12199999999996</v>
      </c>
      <c r="I6862">
        <v>73.13</v>
      </c>
      <c r="J6862" t="s">
        <v>148</v>
      </c>
      <c r="K6862" t="s">
        <v>67</v>
      </c>
      <c r="L6862">
        <v>3</v>
      </c>
      <c r="M6862" t="s">
        <v>580</v>
      </c>
      <c r="N6862">
        <v>3</v>
      </c>
      <c r="O6862">
        <v>10</v>
      </c>
      <c r="P6862">
        <v>13</v>
      </c>
      <c r="Q6862">
        <v>15</v>
      </c>
      <c r="R6862">
        <v>6</v>
      </c>
      <c r="S6862">
        <v>9</v>
      </c>
      <c r="T6862">
        <v>11</v>
      </c>
    </row>
    <row r="6863" spans="8:20" x14ac:dyDescent="0.35">
      <c r="H6863">
        <v>916.12300000000005</v>
      </c>
      <c r="I6863">
        <v>73.131</v>
      </c>
      <c r="J6863" t="s">
        <v>148</v>
      </c>
      <c r="K6863" t="s">
        <v>178</v>
      </c>
      <c r="L6863">
        <v>3</v>
      </c>
      <c r="M6863" t="s">
        <v>1716</v>
      </c>
      <c r="N6863">
        <v>4</v>
      </c>
      <c r="O6863">
        <v>0</v>
      </c>
      <c r="P6863">
        <v>0</v>
      </c>
      <c r="Q6863">
        <v>3</v>
      </c>
      <c r="R6863">
        <v>22</v>
      </c>
      <c r="S6863">
        <v>22</v>
      </c>
      <c r="T6863">
        <v>25</v>
      </c>
    </row>
    <row r="6864" spans="8:20" x14ac:dyDescent="0.35">
      <c r="H6864">
        <v>916.12400000000002</v>
      </c>
      <c r="I6864">
        <v>73.132000000000005</v>
      </c>
      <c r="J6864" t="s">
        <v>148</v>
      </c>
      <c r="K6864" t="s">
        <v>179</v>
      </c>
      <c r="L6864">
        <v>3</v>
      </c>
      <c r="M6864" t="s">
        <v>872</v>
      </c>
      <c r="N6864">
        <v>4</v>
      </c>
      <c r="O6864">
        <v>16</v>
      </c>
      <c r="P6864">
        <v>16</v>
      </c>
      <c r="Q6864">
        <v>19</v>
      </c>
      <c r="R6864">
        <v>9</v>
      </c>
      <c r="S6864">
        <v>9</v>
      </c>
      <c r="T6864">
        <v>12</v>
      </c>
    </row>
    <row r="6865" spans="8:20" x14ac:dyDescent="0.35">
      <c r="H6865">
        <v>916.125</v>
      </c>
      <c r="I6865">
        <v>73.132999999999996</v>
      </c>
      <c r="J6865" t="s">
        <v>148</v>
      </c>
      <c r="K6865" t="s">
        <v>68</v>
      </c>
      <c r="L6865">
        <v>3</v>
      </c>
      <c r="M6865" t="s">
        <v>886</v>
      </c>
      <c r="N6865">
        <v>3</v>
      </c>
      <c r="O6865">
        <v>13</v>
      </c>
      <c r="P6865">
        <v>16</v>
      </c>
      <c r="Q6865">
        <v>18</v>
      </c>
      <c r="R6865">
        <v>6</v>
      </c>
      <c r="S6865">
        <v>9</v>
      </c>
      <c r="T6865">
        <v>11</v>
      </c>
    </row>
    <row r="6866" spans="8:20" x14ac:dyDescent="0.35">
      <c r="H6866">
        <v>916.12599999999998</v>
      </c>
      <c r="I6866">
        <v>73.134</v>
      </c>
      <c r="J6866" t="s">
        <v>148</v>
      </c>
      <c r="K6866" t="s">
        <v>26</v>
      </c>
      <c r="L6866">
        <v>3</v>
      </c>
      <c r="M6866" t="s">
        <v>277</v>
      </c>
      <c r="N6866">
        <v>4</v>
      </c>
      <c r="O6866">
        <v>16</v>
      </c>
      <c r="P6866">
        <v>16</v>
      </c>
      <c r="Q6866">
        <v>19</v>
      </c>
      <c r="R6866">
        <v>8</v>
      </c>
      <c r="S6866">
        <v>8</v>
      </c>
      <c r="T6866">
        <v>11</v>
      </c>
    </row>
    <row r="6867" spans="8:20" x14ac:dyDescent="0.35">
      <c r="H6867">
        <v>916.12699999999995</v>
      </c>
      <c r="I6867">
        <v>73.135000000000005</v>
      </c>
      <c r="J6867" t="s">
        <v>148</v>
      </c>
      <c r="K6867" t="s">
        <v>69</v>
      </c>
      <c r="L6867">
        <v>3</v>
      </c>
      <c r="M6867" t="s">
        <v>907</v>
      </c>
      <c r="N6867">
        <v>3</v>
      </c>
      <c r="O6867">
        <v>13</v>
      </c>
      <c r="P6867">
        <v>16</v>
      </c>
      <c r="Q6867">
        <v>18</v>
      </c>
      <c r="R6867">
        <v>6</v>
      </c>
      <c r="S6867">
        <v>9</v>
      </c>
      <c r="T6867">
        <v>11</v>
      </c>
    </row>
    <row r="6868" spans="8:20" x14ac:dyDescent="0.35">
      <c r="H6868">
        <v>916.12800000000004</v>
      </c>
      <c r="I6868">
        <v>73.135999999999996</v>
      </c>
      <c r="J6868" t="s">
        <v>148</v>
      </c>
      <c r="K6868" t="s">
        <v>1531</v>
      </c>
      <c r="L6868">
        <v>3</v>
      </c>
      <c r="M6868" t="s">
        <v>1555</v>
      </c>
      <c r="N6868">
        <v>4</v>
      </c>
      <c r="O6868">
        <v>14</v>
      </c>
      <c r="P6868">
        <v>14</v>
      </c>
      <c r="Q6868">
        <v>17</v>
      </c>
      <c r="R6868">
        <v>8</v>
      </c>
      <c r="S6868">
        <v>8</v>
      </c>
      <c r="T6868">
        <v>11</v>
      </c>
    </row>
    <row r="6869" spans="8:20" x14ac:dyDescent="0.35">
      <c r="H6869">
        <v>916.12900000000002</v>
      </c>
      <c r="I6869">
        <v>73.137</v>
      </c>
      <c r="J6869" t="s">
        <v>148</v>
      </c>
      <c r="K6869" t="s">
        <v>41</v>
      </c>
      <c r="L6869">
        <v>3</v>
      </c>
      <c r="M6869" t="s">
        <v>1286</v>
      </c>
      <c r="N6869">
        <v>4</v>
      </c>
      <c r="O6869">
        <v>13</v>
      </c>
      <c r="P6869">
        <v>13</v>
      </c>
      <c r="Q6869">
        <v>16</v>
      </c>
      <c r="R6869">
        <v>10</v>
      </c>
      <c r="S6869">
        <v>10</v>
      </c>
      <c r="T6869">
        <v>13</v>
      </c>
    </row>
    <row r="6870" spans="8:20" x14ac:dyDescent="0.35">
      <c r="H6870">
        <v>916.13</v>
      </c>
      <c r="I6870">
        <v>73.138000000000005</v>
      </c>
      <c r="J6870" t="s">
        <v>148</v>
      </c>
      <c r="K6870" t="s">
        <v>180</v>
      </c>
      <c r="L6870">
        <v>3</v>
      </c>
      <c r="M6870" t="s">
        <v>1328</v>
      </c>
      <c r="N6870">
        <v>4</v>
      </c>
      <c r="O6870">
        <v>11</v>
      </c>
      <c r="P6870">
        <v>11</v>
      </c>
      <c r="Q6870">
        <v>14</v>
      </c>
      <c r="R6870">
        <v>12</v>
      </c>
      <c r="S6870">
        <v>12</v>
      </c>
      <c r="T6870">
        <v>15</v>
      </c>
    </row>
    <row r="6871" spans="8:20" x14ac:dyDescent="0.35">
      <c r="H6871">
        <v>916.13099999999997</v>
      </c>
      <c r="I6871">
        <v>73.138999999999996</v>
      </c>
      <c r="J6871" t="s">
        <v>148</v>
      </c>
      <c r="K6871" t="s">
        <v>70</v>
      </c>
      <c r="L6871">
        <v>3</v>
      </c>
      <c r="M6871" t="s">
        <v>68</v>
      </c>
      <c r="N6871">
        <v>1</v>
      </c>
      <c r="O6871">
        <v>3</v>
      </c>
      <c r="P6871">
        <v>10</v>
      </c>
      <c r="Q6871">
        <v>12</v>
      </c>
      <c r="R6871">
        <v>2</v>
      </c>
      <c r="S6871">
        <v>9</v>
      </c>
      <c r="T6871">
        <v>11</v>
      </c>
    </row>
    <row r="6872" spans="8:20" x14ac:dyDescent="0.35">
      <c r="H6872">
        <v>942.07299999999998</v>
      </c>
      <c r="I6872">
        <v>74.075000000000003</v>
      </c>
      <c r="J6872" t="s">
        <v>149</v>
      </c>
      <c r="K6872" t="s">
        <v>150</v>
      </c>
      <c r="L6872">
        <v>3</v>
      </c>
      <c r="M6872" t="s">
        <v>886</v>
      </c>
      <c r="N6872">
        <v>3</v>
      </c>
      <c r="O6872">
        <v>13</v>
      </c>
      <c r="P6872">
        <v>16</v>
      </c>
      <c r="Q6872">
        <v>18</v>
      </c>
      <c r="R6872">
        <v>6</v>
      </c>
      <c r="S6872">
        <v>9</v>
      </c>
      <c r="T6872">
        <v>11</v>
      </c>
    </row>
    <row r="6873" spans="8:20" x14ac:dyDescent="0.35">
      <c r="H6873">
        <v>942.07399999999996</v>
      </c>
      <c r="I6873">
        <v>74.075999999999993</v>
      </c>
      <c r="J6873" t="s">
        <v>149</v>
      </c>
      <c r="K6873" t="s">
        <v>151</v>
      </c>
      <c r="L6873">
        <v>3</v>
      </c>
      <c r="M6873" t="s">
        <v>1263</v>
      </c>
      <c r="N6873">
        <v>4</v>
      </c>
      <c r="O6873">
        <v>5</v>
      </c>
      <c r="P6873">
        <v>5</v>
      </c>
      <c r="Q6873">
        <v>8</v>
      </c>
      <c r="R6873">
        <v>18</v>
      </c>
      <c r="S6873">
        <v>18</v>
      </c>
      <c r="T6873">
        <v>21</v>
      </c>
    </row>
    <row r="6874" spans="8:20" x14ac:dyDescent="0.35">
      <c r="H6874">
        <v>942.07500000000005</v>
      </c>
      <c r="I6874">
        <v>74.076999999999998</v>
      </c>
      <c r="J6874" t="s">
        <v>149</v>
      </c>
      <c r="K6874" t="s">
        <v>152</v>
      </c>
      <c r="L6874">
        <v>3</v>
      </c>
      <c r="M6874" t="s">
        <v>502</v>
      </c>
      <c r="N6874">
        <v>4</v>
      </c>
      <c r="O6874">
        <v>15</v>
      </c>
      <c r="P6874">
        <v>15</v>
      </c>
      <c r="Q6874">
        <v>18</v>
      </c>
      <c r="R6874">
        <v>8</v>
      </c>
      <c r="S6874">
        <v>8</v>
      </c>
      <c r="T6874">
        <v>11</v>
      </c>
    </row>
    <row r="6875" spans="8:20" x14ac:dyDescent="0.35">
      <c r="H6875">
        <v>942.07600000000002</v>
      </c>
      <c r="I6875">
        <v>74.078000000000003</v>
      </c>
      <c r="J6875" t="s">
        <v>149</v>
      </c>
      <c r="K6875" t="s">
        <v>1752</v>
      </c>
      <c r="L6875">
        <v>3</v>
      </c>
      <c r="M6875" t="s">
        <v>1761</v>
      </c>
      <c r="N6875">
        <v>3</v>
      </c>
      <c r="O6875">
        <v>10</v>
      </c>
      <c r="P6875">
        <v>13</v>
      </c>
      <c r="Q6875">
        <v>15</v>
      </c>
      <c r="R6875">
        <v>6</v>
      </c>
      <c r="S6875">
        <v>9</v>
      </c>
      <c r="T6875">
        <v>11</v>
      </c>
    </row>
    <row r="6876" spans="8:20" x14ac:dyDescent="0.35">
      <c r="H6876">
        <v>942.077</v>
      </c>
      <c r="I6876">
        <v>74.078999999999994</v>
      </c>
      <c r="J6876" t="s">
        <v>149</v>
      </c>
      <c r="K6876" t="s">
        <v>153</v>
      </c>
      <c r="L6876">
        <v>3</v>
      </c>
      <c r="M6876" t="s">
        <v>614</v>
      </c>
      <c r="N6876">
        <v>4</v>
      </c>
      <c r="O6876">
        <v>15</v>
      </c>
      <c r="P6876">
        <v>15</v>
      </c>
      <c r="Q6876">
        <v>18</v>
      </c>
      <c r="R6876">
        <v>9</v>
      </c>
      <c r="S6876">
        <v>9</v>
      </c>
      <c r="T6876">
        <v>12</v>
      </c>
    </row>
    <row r="6877" spans="8:20" x14ac:dyDescent="0.35">
      <c r="H6877">
        <v>942.07799999999997</v>
      </c>
      <c r="I6877">
        <v>74.08</v>
      </c>
      <c r="J6877" t="s">
        <v>149</v>
      </c>
      <c r="K6877" t="s">
        <v>1606</v>
      </c>
      <c r="L6877">
        <v>3</v>
      </c>
      <c r="M6877" t="s">
        <v>1617</v>
      </c>
      <c r="N6877">
        <v>4</v>
      </c>
      <c r="O6877">
        <v>19</v>
      </c>
      <c r="P6877">
        <v>19</v>
      </c>
      <c r="Q6877">
        <v>22</v>
      </c>
      <c r="R6877">
        <v>6</v>
      </c>
      <c r="S6877">
        <v>6</v>
      </c>
      <c r="T6877">
        <v>9</v>
      </c>
    </row>
    <row r="6878" spans="8:20" x14ac:dyDescent="0.35">
      <c r="H6878">
        <v>942.07899999999995</v>
      </c>
      <c r="I6878">
        <v>74.081000000000003</v>
      </c>
      <c r="J6878" t="s">
        <v>149</v>
      </c>
      <c r="K6878" t="s">
        <v>154</v>
      </c>
      <c r="L6878">
        <v>3</v>
      </c>
      <c r="M6878" t="s">
        <v>676</v>
      </c>
      <c r="N6878">
        <v>4</v>
      </c>
      <c r="O6878">
        <v>13</v>
      </c>
      <c r="P6878">
        <v>13</v>
      </c>
      <c r="Q6878">
        <v>16</v>
      </c>
      <c r="R6878">
        <v>9</v>
      </c>
      <c r="S6878">
        <v>9</v>
      </c>
      <c r="T6878">
        <v>12</v>
      </c>
    </row>
    <row r="6879" spans="8:20" x14ac:dyDescent="0.35">
      <c r="H6879">
        <v>942.08</v>
      </c>
      <c r="I6879">
        <v>74.081999999999994</v>
      </c>
      <c r="J6879" t="s">
        <v>149</v>
      </c>
      <c r="K6879" t="s">
        <v>155</v>
      </c>
      <c r="L6879">
        <v>3</v>
      </c>
      <c r="M6879" t="s">
        <v>357</v>
      </c>
      <c r="N6879">
        <v>3</v>
      </c>
      <c r="O6879">
        <v>16</v>
      </c>
      <c r="P6879">
        <v>19</v>
      </c>
      <c r="Q6879">
        <v>21</v>
      </c>
      <c r="R6879">
        <v>4</v>
      </c>
      <c r="S6879">
        <v>7</v>
      </c>
      <c r="T6879">
        <v>9</v>
      </c>
    </row>
    <row r="6880" spans="8:20" x14ac:dyDescent="0.35">
      <c r="H6880">
        <v>942.08100000000002</v>
      </c>
      <c r="I6880">
        <v>74.082999999999998</v>
      </c>
      <c r="J6880" t="s">
        <v>149</v>
      </c>
      <c r="K6880" t="s">
        <v>57</v>
      </c>
      <c r="L6880">
        <v>3</v>
      </c>
      <c r="M6880" t="s">
        <v>801</v>
      </c>
      <c r="N6880">
        <v>4</v>
      </c>
      <c r="O6880">
        <v>20</v>
      </c>
      <c r="P6880">
        <v>20</v>
      </c>
      <c r="Q6880">
        <v>23</v>
      </c>
      <c r="R6880">
        <v>1</v>
      </c>
      <c r="S6880">
        <v>1</v>
      </c>
      <c r="T6880">
        <v>4</v>
      </c>
    </row>
    <row r="6881" spans="8:20" x14ac:dyDescent="0.35">
      <c r="H6881">
        <v>942.08199999999999</v>
      </c>
      <c r="I6881">
        <v>74.084000000000003</v>
      </c>
      <c r="J6881" t="s">
        <v>149</v>
      </c>
      <c r="K6881" t="s">
        <v>1666</v>
      </c>
      <c r="L6881">
        <v>3</v>
      </c>
      <c r="M6881" t="s">
        <v>1678</v>
      </c>
      <c r="N6881">
        <v>4</v>
      </c>
      <c r="O6881">
        <v>17</v>
      </c>
      <c r="P6881">
        <v>17</v>
      </c>
      <c r="Q6881">
        <v>20</v>
      </c>
      <c r="R6881">
        <v>7</v>
      </c>
      <c r="S6881">
        <v>7</v>
      </c>
      <c r="T6881">
        <v>10</v>
      </c>
    </row>
    <row r="6882" spans="8:20" x14ac:dyDescent="0.35">
      <c r="H6882">
        <v>942.08299999999997</v>
      </c>
      <c r="I6882">
        <v>74.084999999999994</v>
      </c>
      <c r="J6882" t="s">
        <v>149</v>
      </c>
      <c r="K6882" t="s">
        <v>156</v>
      </c>
      <c r="L6882">
        <v>3</v>
      </c>
      <c r="M6882" t="s">
        <v>803</v>
      </c>
      <c r="N6882">
        <v>4</v>
      </c>
      <c r="O6882">
        <v>17</v>
      </c>
      <c r="P6882">
        <v>17</v>
      </c>
      <c r="Q6882">
        <v>20</v>
      </c>
      <c r="R6882">
        <v>3</v>
      </c>
      <c r="S6882">
        <v>3</v>
      </c>
      <c r="T6882">
        <v>6</v>
      </c>
    </row>
    <row r="6883" spans="8:20" x14ac:dyDescent="0.35">
      <c r="H6883">
        <v>942.08399999999995</v>
      </c>
      <c r="I6883">
        <v>74.085999999999999</v>
      </c>
      <c r="J6883" t="s">
        <v>149</v>
      </c>
      <c r="K6883" t="s">
        <v>37</v>
      </c>
      <c r="L6883">
        <v>3</v>
      </c>
      <c r="M6883" t="s">
        <v>672</v>
      </c>
      <c r="N6883">
        <v>4</v>
      </c>
      <c r="O6883">
        <v>13</v>
      </c>
      <c r="P6883">
        <v>13</v>
      </c>
      <c r="Q6883">
        <v>16</v>
      </c>
      <c r="R6883">
        <v>10</v>
      </c>
      <c r="S6883">
        <v>10</v>
      </c>
      <c r="T6883">
        <v>13</v>
      </c>
    </row>
    <row r="6884" spans="8:20" x14ac:dyDescent="0.35">
      <c r="H6884">
        <v>942.08500000000004</v>
      </c>
      <c r="I6884">
        <v>74.087000000000003</v>
      </c>
      <c r="J6884" t="s">
        <v>149</v>
      </c>
      <c r="K6884" t="s">
        <v>157</v>
      </c>
      <c r="L6884">
        <v>3</v>
      </c>
      <c r="M6884" t="s">
        <v>1287</v>
      </c>
      <c r="N6884">
        <v>3</v>
      </c>
      <c r="O6884">
        <v>13</v>
      </c>
      <c r="P6884">
        <v>16</v>
      </c>
      <c r="Q6884">
        <v>18</v>
      </c>
      <c r="R6884">
        <v>5</v>
      </c>
      <c r="S6884">
        <v>8</v>
      </c>
      <c r="T6884">
        <v>10</v>
      </c>
    </row>
    <row r="6885" spans="8:20" x14ac:dyDescent="0.35">
      <c r="H6885">
        <v>942.08600000000001</v>
      </c>
      <c r="I6885">
        <v>74.087999999999994</v>
      </c>
      <c r="J6885" t="s">
        <v>149</v>
      </c>
      <c r="K6885" t="s">
        <v>58</v>
      </c>
      <c r="L6885">
        <v>3</v>
      </c>
      <c r="M6885" t="s">
        <v>1071</v>
      </c>
      <c r="N6885">
        <v>3</v>
      </c>
      <c r="O6885">
        <v>8</v>
      </c>
      <c r="P6885">
        <v>11</v>
      </c>
      <c r="Q6885">
        <v>13</v>
      </c>
      <c r="R6885">
        <v>7</v>
      </c>
      <c r="S6885">
        <v>10</v>
      </c>
      <c r="T6885">
        <v>12</v>
      </c>
    </row>
    <row r="6886" spans="8:20" x14ac:dyDescent="0.35">
      <c r="H6886">
        <v>942.08699999999999</v>
      </c>
      <c r="I6886">
        <v>74.088999999999999</v>
      </c>
      <c r="J6886" t="s">
        <v>149</v>
      </c>
      <c r="K6886" t="s">
        <v>59</v>
      </c>
      <c r="L6886">
        <v>3</v>
      </c>
      <c r="M6886" t="s">
        <v>530</v>
      </c>
      <c r="N6886">
        <v>3</v>
      </c>
      <c r="O6886">
        <v>13</v>
      </c>
      <c r="P6886">
        <v>16</v>
      </c>
      <c r="Q6886">
        <v>18</v>
      </c>
      <c r="R6886">
        <v>5</v>
      </c>
      <c r="S6886">
        <v>8</v>
      </c>
      <c r="T6886">
        <v>10</v>
      </c>
    </row>
    <row r="6887" spans="8:20" x14ac:dyDescent="0.35">
      <c r="H6887">
        <v>942.08799999999997</v>
      </c>
      <c r="I6887">
        <v>74.09</v>
      </c>
      <c r="J6887" t="s">
        <v>149</v>
      </c>
      <c r="K6887" t="s">
        <v>158</v>
      </c>
      <c r="L6887">
        <v>3</v>
      </c>
      <c r="M6887" t="s">
        <v>634</v>
      </c>
      <c r="N6887">
        <v>3</v>
      </c>
      <c r="O6887">
        <v>17</v>
      </c>
      <c r="P6887">
        <v>20</v>
      </c>
      <c r="Q6887">
        <v>22</v>
      </c>
      <c r="R6887">
        <v>0</v>
      </c>
      <c r="S6887">
        <v>3</v>
      </c>
      <c r="T6887">
        <v>5</v>
      </c>
    </row>
    <row r="6888" spans="8:20" x14ac:dyDescent="0.35">
      <c r="H6888">
        <v>942.08900000000006</v>
      </c>
      <c r="I6888">
        <v>74.090999999999994</v>
      </c>
      <c r="J6888" t="s">
        <v>149</v>
      </c>
      <c r="K6888" t="s">
        <v>159</v>
      </c>
      <c r="L6888">
        <v>3</v>
      </c>
      <c r="M6888" t="s">
        <v>532</v>
      </c>
      <c r="N6888">
        <v>2</v>
      </c>
      <c r="O6888">
        <v>7</v>
      </c>
      <c r="P6888">
        <v>12</v>
      </c>
      <c r="Q6888">
        <v>14</v>
      </c>
      <c r="R6888">
        <v>4</v>
      </c>
      <c r="S6888">
        <v>9</v>
      </c>
      <c r="T6888">
        <v>11</v>
      </c>
    </row>
    <row r="6889" spans="8:20" x14ac:dyDescent="0.35">
      <c r="H6889">
        <v>942.09</v>
      </c>
      <c r="I6889">
        <v>74.091999999999999</v>
      </c>
      <c r="J6889" t="s">
        <v>149</v>
      </c>
      <c r="K6889" t="s">
        <v>160</v>
      </c>
      <c r="L6889">
        <v>3</v>
      </c>
      <c r="M6889" t="s">
        <v>1105</v>
      </c>
      <c r="N6889">
        <v>4</v>
      </c>
      <c r="O6889">
        <v>14</v>
      </c>
      <c r="P6889">
        <v>14</v>
      </c>
      <c r="Q6889">
        <v>17</v>
      </c>
      <c r="R6889">
        <v>9</v>
      </c>
      <c r="S6889">
        <v>9</v>
      </c>
      <c r="T6889">
        <v>12</v>
      </c>
    </row>
    <row r="6890" spans="8:20" x14ac:dyDescent="0.35">
      <c r="H6890">
        <v>942.09100000000001</v>
      </c>
      <c r="I6890">
        <v>74.093000000000004</v>
      </c>
      <c r="J6890" t="s">
        <v>149</v>
      </c>
      <c r="K6890" t="s">
        <v>161</v>
      </c>
      <c r="L6890">
        <v>3</v>
      </c>
      <c r="M6890" t="s">
        <v>727</v>
      </c>
      <c r="N6890">
        <v>3</v>
      </c>
      <c r="O6890">
        <v>14</v>
      </c>
      <c r="P6890">
        <v>17</v>
      </c>
      <c r="Q6890">
        <v>19</v>
      </c>
      <c r="R6890">
        <v>5</v>
      </c>
      <c r="S6890">
        <v>8</v>
      </c>
      <c r="T6890">
        <v>10</v>
      </c>
    </row>
    <row r="6891" spans="8:20" x14ac:dyDescent="0.35">
      <c r="H6891">
        <v>942.09199999999998</v>
      </c>
      <c r="I6891">
        <v>74.093999999999994</v>
      </c>
      <c r="J6891" t="s">
        <v>149</v>
      </c>
      <c r="K6891" t="s">
        <v>1374</v>
      </c>
      <c r="L6891">
        <v>3</v>
      </c>
      <c r="M6891" t="s">
        <v>673</v>
      </c>
      <c r="N6891">
        <v>3</v>
      </c>
      <c r="O6891">
        <v>14</v>
      </c>
      <c r="P6891">
        <v>17</v>
      </c>
      <c r="Q6891">
        <v>19</v>
      </c>
      <c r="R6891">
        <v>6</v>
      </c>
      <c r="S6891">
        <v>9</v>
      </c>
      <c r="T6891">
        <v>11</v>
      </c>
    </row>
    <row r="6892" spans="8:20" x14ac:dyDescent="0.35">
      <c r="H6892">
        <v>942.09299999999996</v>
      </c>
      <c r="I6892">
        <v>74.094999999999999</v>
      </c>
      <c r="J6892" t="s">
        <v>149</v>
      </c>
      <c r="K6892" t="s">
        <v>162</v>
      </c>
      <c r="L6892">
        <v>3</v>
      </c>
      <c r="M6892" t="s">
        <v>932</v>
      </c>
      <c r="N6892">
        <v>3</v>
      </c>
      <c r="O6892">
        <v>7</v>
      </c>
      <c r="P6892">
        <v>10</v>
      </c>
      <c r="Q6892">
        <v>12</v>
      </c>
      <c r="R6892">
        <v>13</v>
      </c>
      <c r="S6892">
        <v>16</v>
      </c>
      <c r="T6892">
        <v>18</v>
      </c>
    </row>
    <row r="6893" spans="8:20" x14ac:dyDescent="0.35">
      <c r="H6893">
        <v>942.09400000000005</v>
      </c>
      <c r="I6893">
        <v>74.096000000000004</v>
      </c>
      <c r="J6893" t="s">
        <v>149</v>
      </c>
      <c r="K6893" t="s">
        <v>163</v>
      </c>
      <c r="L6893">
        <v>3</v>
      </c>
      <c r="M6893" t="s">
        <v>1105</v>
      </c>
      <c r="N6893">
        <v>4</v>
      </c>
      <c r="O6893">
        <v>14</v>
      </c>
      <c r="P6893">
        <v>14</v>
      </c>
      <c r="Q6893">
        <v>17</v>
      </c>
      <c r="R6893">
        <v>9</v>
      </c>
      <c r="S6893">
        <v>9</v>
      </c>
      <c r="T6893">
        <v>12</v>
      </c>
    </row>
    <row r="6894" spans="8:20" x14ac:dyDescent="0.35">
      <c r="H6894">
        <v>942.09500000000003</v>
      </c>
      <c r="I6894">
        <v>74.096999999999994</v>
      </c>
      <c r="J6894" t="s">
        <v>149</v>
      </c>
      <c r="K6894" t="s">
        <v>24</v>
      </c>
      <c r="L6894">
        <v>3</v>
      </c>
      <c r="M6894" t="s">
        <v>914</v>
      </c>
      <c r="N6894">
        <v>3</v>
      </c>
      <c r="O6894">
        <v>14</v>
      </c>
      <c r="P6894">
        <v>17</v>
      </c>
      <c r="Q6894">
        <v>19</v>
      </c>
      <c r="R6894">
        <v>9</v>
      </c>
      <c r="S6894">
        <v>12</v>
      </c>
      <c r="T6894">
        <v>14</v>
      </c>
    </row>
    <row r="6895" spans="8:20" x14ac:dyDescent="0.35">
      <c r="H6895">
        <v>942.096</v>
      </c>
      <c r="I6895">
        <v>74.097999999999999</v>
      </c>
      <c r="J6895" t="s">
        <v>149</v>
      </c>
      <c r="K6895" t="s">
        <v>1496</v>
      </c>
      <c r="L6895">
        <v>3</v>
      </c>
      <c r="M6895" t="s">
        <v>1510</v>
      </c>
      <c r="N6895">
        <v>4</v>
      </c>
      <c r="O6895">
        <v>13</v>
      </c>
      <c r="P6895">
        <v>13</v>
      </c>
      <c r="Q6895">
        <v>16</v>
      </c>
      <c r="R6895">
        <v>10</v>
      </c>
      <c r="S6895">
        <v>10</v>
      </c>
      <c r="T6895">
        <v>13</v>
      </c>
    </row>
    <row r="6896" spans="8:20" x14ac:dyDescent="0.35">
      <c r="H6896">
        <v>942.09699999999998</v>
      </c>
      <c r="I6896">
        <v>74.099000000000004</v>
      </c>
      <c r="J6896" t="s">
        <v>149</v>
      </c>
      <c r="K6896" t="s">
        <v>164</v>
      </c>
      <c r="L6896">
        <v>3</v>
      </c>
      <c r="M6896" t="s">
        <v>717</v>
      </c>
      <c r="N6896">
        <v>4</v>
      </c>
      <c r="O6896">
        <v>12</v>
      </c>
      <c r="P6896">
        <v>12</v>
      </c>
      <c r="Q6896">
        <v>15</v>
      </c>
      <c r="R6896">
        <v>12</v>
      </c>
      <c r="S6896">
        <v>12</v>
      </c>
      <c r="T6896">
        <v>15</v>
      </c>
    </row>
    <row r="6897" spans="8:20" x14ac:dyDescent="0.35">
      <c r="H6897">
        <v>942.09799999999996</v>
      </c>
      <c r="I6897">
        <v>74.099999999999994</v>
      </c>
      <c r="J6897" t="s">
        <v>149</v>
      </c>
      <c r="K6897" t="s">
        <v>165</v>
      </c>
      <c r="L6897">
        <v>3</v>
      </c>
      <c r="M6897" t="s">
        <v>1329</v>
      </c>
      <c r="N6897">
        <v>4</v>
      </c>
      <c r="O6897">
        <v>13</v>
      </c>
      <c r="P6897">
        <v>13</v>
      </c>
      <c r="Q6897">
        <v>16</v>
      </c>
      <c r="R6897">
        <v>12</v>
      </c>
      <c r="S6897">
        <v>12</v>
      </c>
      <c r="T6897">
        <v>15</v>
      </c>
    </row>
    <row r="6898" spans="8:20" x14ac:dyDescent="0.35">
      <c r="H6898">
        <v>942.09900000000005</v>
      </c>
      <c r="I6898">
        <v>74.100999999999999</v>
      </c>
      <c r="J6898" t="s">
        <v>149</v>
      </c>
      <c r="K6898" t="s">
        <v>60</v>
      </c>
      <c r="L6898">
        <v>3</v>
      </c>
      <c r="M6898" t="s">
        <v>532</v>
      </c>
      <c r="N6898">
        <v>2</v>
      </c>
      <c r="O6898">
        <v>7</v>
      </c>
      <c r="P6898">
        <v>12</v>
      </c>
      <c r="Q6898">
        <v>14</v>
      </c>
      <c r="R6898">
        <v>4</v>
      </c>
      <c r="S6898">
        <v>9</v>
      </c>
      <c r="T6898">
        <v>11</v>
      </c>
    </row>
    <row r="6899" spans="8:20" x14ac:dyDescent="0.35">
      <c r="H6899">
        <v>942.1</v>
      </c>
      <c r="I6899">
        <v>74.102000000000004</v>
      </c>
      <c r="J6899" t="s">
        <v>149</v>
      </c>
      <c r="K6899" t="s">
        <v>29</v>
      </c>
      <c r="L6899">
        <v>3</v>
      </c>
      <c r="M6899" t="s">
        <v>935</v>
      </c>
      <c r="N6899">
        <v>3</v>
      </c>
      <c r="O6899">
        <v>9</v>
      </c>
      <c r="P6899">
        <v>12</v>
      </c>
      <c r="Q6899">
        <v>14</v>
      </c>
      <c r="R6899">
        <v>8</v>
      </c>
      <c r="S6899">
        <v>11</v>
      </c>
      <c r="T6899">
        <v>13</v>
      </c>
    </row>
    <row r="6900" spans="8:20" x14ac:dyDescent="0.35">
      <c r="H6900">
        <v>942.101</v>
      </c>
      <c r="I6900">
        <v>74.102999999999994</v>
      </c>
      <c r="J6900" t="s">
        <v>149</v>
      </c>
      <c r="K6900" t="s">
        <v>166</v>
      </c>
      <c r="L6900">
        <v>3</v>
      </c>
      <c r="M6900" t="s">
        <v>1186</v>
      </c>
      <c r="N6900">
        <v>3</v>
      </c>
      <c r="O6900">
        <v>1</v>
      </c>
      <c r="P6900">
        <v>4</v>
      </c>
      <c r="Q6900">
        <v>6</v>
      </c>
      <c r="R6900">
        <v>14</v>
      </c>
      <c r="S6900">
        <v>17</v>
      </c>
      <c r="T6900">
        <v>19</v>
      </c>
    </row>
    <row r="6901" spans="8:20" x14ac:dyDescent="0.35">
      <c r="H6901">
        <v>942.10199999999998</v>
      </c>
      <c r="I6901">
        <v>74.103999999999999</v>
      </c>
      <c r="J6901" t="s">
        <v>149</v>
      </c>
      <c r="K6901" t="s">
        <v>167</v>
      </c>
      <c r="L6901">
        <v>3</v>
      </c>
      <c r="M6901" t="s">
        <v>891</v>
      </c>
      <c r="N6901">
        <v>4</v>
      </c>
      <c r="O6901">
        <v>13</v>
      </c>
      <c r="P6901">
        <v>13</v>
      </c>
      <c r="Q6901">
        <v>16</v>
      </c>
      <c r="R6901">
        <v>12</v>
      </c>
      <c r="S6901">
        <v>12</v>
      </c>
      <c r="T6901">
        <v>15</v>
      </c>
    </row>
    <row r="6902" spans="8:20" x14ac:dyDescent="0.35">
      <c r="H6902">
        <v>942.10299999999995</v>
      </c>
      <c r="I6902">
        <v>74.105000000000004</v>
      </c>
      <c r="J6902" t="s">
        <v>149</v>
      </c>
      <c r="K6902" t="s">
        <v>1722</v>
      </c>
      <c r="L6902">
        <v>3</v>
      </c>
      <c r="M6902" t="s">
        <v>1732</v>
      </c>
      <c r="N6902">
        <v>4</v>
      </c>
      <c r="O6902">
        <v>20</v>
      </c>
      <c r="P6902">
        <v>20</v>
      </c>
      <c r="Q6902">
        <v>23</v>
      </c>
      <c r="R6902">
        <v>3</v>
      </c>
      <c r="S6902">
        <v>3</v>
      </c>
      <c r="T6902">
        <v>6</v>
      </c>
    </row>
    <row r="6903" spans="8:20" x14ac:dyDescent="0.35">
      <c r="H6903">
        <v>942.10400000000004</v>
      </c>
      <c r="I6903">
        <v>74.105999999999995</v>
      </c>
      <c r="J6903" t="s">
        <v>149</v>
      </c>
      <c r="K6903" t="s">
        <v>1706</v>
      </c>
      <c r="L6903">
        <v>3</v>
      </c>
      <c r="M6903" t="s">
        <v>1720</v>
      </c>
      <c r="N6903">
        <v>4</v>
      </c>
      <c r="O6903">
        <v>17</v>
      </c>
      <c r="P6903">
        <v>17</v>
      </c>
      <c r="Q6903">
        <v>20</v>
      </c>
      <c r="R6903">
        <v>7</v>
      </c>
      <c r="S6903">
        <v>7</v>
      </c>
      <c r="T6903">
        <v>10</v>
      </c>
    </row>
    <row r="6904" spans="8:20" x14ac:dyDescent="0.35">
      <c r="H6904">
        <v>942.10500000000002</v>
      </c>
      <c r="I6904">
        <v>74.106999999999999</v>
      </c>
      <c r="J6904" t="s">
        <v>149</v>
      </c>
      <c r="K6904" t="s">
        <v>168</v>
      </c>
      <c r="L6904">
        <v>3</v>
      </c>
      <c r="M6904" t="s">
        <v>1115</v>
      </c>
      <c r="N6904">
        <v>4</v>
      </c>
      <c r="O6904">
        <v>13</v>
      </c>
      <c r="P6904">
        <v>13</v>
      </c>
      <c r="Q6904">
        <v>16</v>
      </c>
      <c r="R6904">
        <v>8</v>
      </c>
      <c r="S6904">
        <v>8</v>
      </c>
      <c r="T6904">
        <v>11</v>
      </c>
    </row>
    <row r="6905" spans="8:20" x14ac:dyDescent="0.35">
      <c r="H6905">
        <v>942.10599999999999</v>
      </c>
      <c r="I6905">
        <v>74.108000000000004</v>
      </c>
      <c r="J6905" t="s">
        <v>149</v>
      </c>
      <c r="K6905" t="s">
        <v>1651</v>
      </c>
      <c r="L6905">
        <v>3</v>
      </c>
      <c r="M6905" t="s">
        <v>1657</v>
      </c>
      <c r="N6905">
        <v>4</v>
      </c>
      <c r="O6905">
        <v>17</v>
      </c>
      <c r="P6905">
        <v>17</v>
      </c>
      <c r="Q6905">
        <v>20</v>
      </c>
      <c r="R6905">
        <v>7</v>
      </c>
      <c r="S6905">
        <v>7</v>
      </c>
      <c r="T6905">
        <v>10</v>
      </c>
    </row>
    <row r="6906" spans="8:20" x14ac:dyDescent="0.35">
      <c r="H6906">
        <v>942.10699999999997</v>
      </c>
      <c r="I6906">
        <v>74.108999999999995</v>
      </c>
      <c r="J6906" t="s">
        <v>149</v>
      </c>
      <c r="K6906" t="s">
        <v>61</v>
      </c>
      <c r="L6906">
        <v>3</v>
      </c>
      <c r="M6906" t="s">
        <v>1390</v>
      </c>
      <c r="N6906">
        <v>3</v>
      </c>
      <c r="O6906">
        <v>13</v>
      </c>
      <c r="P6906">
        <v>16</v>
      </c>
      <c r="Q6906">
        <v>18</v>
      </c>
      <c r="R6906">
        <v>7</v>
      </c>
      <c r="S6906">
        <v>10</v>
      </c>
      <c r="T6906">
        <v>12</v>
      </c>
    </row>
    <row r="6907" spans="8:20" x14ac:dyDescent="0.35">
      <c r="H6907">
        <v>942.10799999999995</v>
      </c>
      <c r="I6907">
        <v>74.11</v>
      </c>
      <c r="J6907" t="s">
        <v>149</v>
      </c>
      <c r="K6907" t="s">
        <v>38</v>
      </c>
      <c r="L6907">
        <v>3</v>
      </c>
      <c r="M6907" t="s">
        <v>1263</v>
      </c>
      <c r="N6907">
        <v>4</v>
      </c>
      <c r="O6907">
        <v>5</v>
      </c>
      <c r="P6907">
        <v>5</v>
      </c>
      <c r="Q6907">
        <v>8</v>
      </c>
      <c r="R6907">
        <v>18</v>
      </c>
      <c r="S6907">
        <v>18</v>
      </c>
      <c r="T6907">
        <v>21</v>
      </c>
    </row>
    <row r="6908" spans="8:20" x14ac:dyDescent="0.35">
      <c r="H6908">
        <v>942.10900000000004</v>
      </c>
      <c r="I6908">
        <v>74.111000000000004</v>
      </c>
      <c r="J6908" t="s">
        <v>149</v>
      </c>
      <c r="K6908" t="s">
        <v>169</v>
      </c>
      <c r="L6908">
        <v>3</v>
      </c>
      <c r="M6908" t="s">
        <v>249</v>
      </c>
      <c r="N6908">
        <v>4</v>
      </c>
      <c r="O6908">
        <v>16</v>
      </c>
      <c r="P6908">
        <v>16</v>
      </c>
      <c r="Q6908">
        <v>19</v>
      </c>
      <c r="R6908">
        <v>7</v>
      </c>
      <c r="S6908">
        <v>7</v>
      </c>
      <c r="T6908">
        <v>10</v>
      </c>
    </row>
    <row r="6909" spans="8:20" x14ac:dyDescent="0.35">
      <c r="H6909">
        <v>942.11</v>
      </c>
      <c r="I6909">
        <v>74.111999999999995</v>
      </c>
      <c r="J6909" t="s">
        <v>149</v>
      </c>
      <c r="K6909" t="s">
        <v>39</v>
      </c>
      <c r="L6909">
        <v>3</v>
      </c>
      <c r="M6909" t="s">
        <v>1105</v>
      </c>
      <c r="N6909">
        <v>4</v>
      </c>
      <c r="O6909">
        <v>14</v>
      </c>
      <c r="P6909">
        <v>14</v>
      </c>
      <c r="Q6909">
        <v>17</v>
      </c>
      <c r="R6909">
        <v>9</v>
      </c>
      <c r="S6909">
        <v>9</v>
      </c>
      <c r="T6909">
        <v>12</v>
      </c>
    </row>
    <row r="6910" spans="8:20" x14ac:dyDescent="0.35">
      <c r="H6910">
        <v>942.11099999999999</v>
      </c>
      <c r="I6910">
        <v>74.113</v>
      </c>
      <c r="J6910" t="s">
        <v>149</v>
      </c>
      <c r="K6910" t="s">
        <v>170</v>
      </c>
      <c r="L6910">
        <v>3</v>
      </c>
      <c r="M6910" t="s">
        <v>1247</v>
      </c>
      <c r="N6910">
        <v>3</v>
      </c>
      <c r="O6910">
        <v>12</v>
      </c>
      <c r="P6910">
        <v>15</v>
      </c>
      <c r="Q6910">
        <v>17</v>
      </c>
      <c r="R6910">
        <v>7</v>
      </c>
      <c r="S6910">
        <v>10</v>
      </c>
      <c r="T6910">
        <v>12</v>
      </c>
    </row>
    <row r="6911" spans="8:20" x14ac:dyDescent="0.35">
      <c r="H6911">
        <v>942.11199999999997</v>
      </c>
      <c r="I6911">
        <v>74.114000000000004</v>
      </c>
      <c r="J6911" t="s">
        <v>149</v>
      </c>
      <c r="K6911" t="s">
        <v>25</v>
      </c>
      <c r="L6911">
        <v>3</v>
      </c>
      <c r="M6911" t="s">
        <v>935</v>
      </c>
      <c r="N6911">
        <v>3</v>
      </c>
      <c r="O6911">
        <v>9</v>
      </c>
      <c r="P6911">
        <v>12</v>
      </c>
      <c r="Q6911">
        <v>14</v>
      </c>
      <c r="R6911">
        <v>8</v>
      </c>
      <c r="S6911">
        <v>11</v>
      </c>
      <c r="T6911">
        <v>13</v>
      </c>
    </row>
    <row r="6912" spans="8:20" x14ac:dyDescent="0.35">
      <c r="H6912">
        <v>942.11300000000006</v>
      </c>
      <c r="I6912">
        <v>74.114999999999995</v>
      </c>
      <c r="J6912" t="s">
        <v>149</v>
      </c>
      <c r="K6912" t="s">
        <v>171</v>
      </c>
      <c r="L6912">
        <v>3</v>
      </c>
      <c r="M6912" t="s">
        <v>1536</v>
      </c>
      <c r="N6912">
        <v>4</v>
      </c>
      <c r="O6912">
        <v>17</v>
      </c>
      <c r="P6912">
        <v>17</v>
      </c>
      <c r="Q6912">
        <v>20</v>
      </c>
      <c r="R6912">
        <v>7</v>
      </c>
      <c r="S6912">
        <v>7</v>
      </c>
      <c r="T6912">
        <v>10</v>
      </c>
    </row>
    <row r="6913" spans="8:20" x14ac:dyDescent="0.35">
      <c r="H6913">
        <v>942.11400000000003</v>
      </c>
      <c r="I6913">
        <v>74.117000000000004</v>
      </c>
      <c r="J6913" t="s">
        <v>149</v>
      </c>
      <c r="K6913" t="s">
        <v>63</v>
      </c>
      <c r="L6913">
        <v>3</v>
      </c>
      <c r="M6913" t="s">
        <v>346</v>
      </c>
      <c r="N6913">
        <v>3</v>
      </c>
      <c r="O6913">
        <v>10</v>
      </c>
      <c r="P6913">
        <v>13</v>
      </c>
      <c r="Q6913">
        <v>15</v>
      </c>
      <c r="R6913">
        <v>9</v>
      </c>
      <c r="S6913">
        <v>12</v>
      </c>
      <c r="T6913">
        <v>14</v>
      </c>
    </row>
    <row r="6914" spans="8:20" x14ac:dyDescent="0.35">
      <c r="H6914">
        <v>942.11500000000001</v>
      </c>
      <c r="I6914">
        <v>74.117999999999995</v>
      </c>
      <c r="J6914" t="s">
        <v>149</v>
      </c>
      <c r="K6914" t="s">
        <v>172</v>
      </c>
      <c r="L6914">
        <v>3</v>
      </c>
      <c r="M6914" t="s">
        <v>1090</v>
      </c>
      <c r="N6914">
        <v>4</v>
      </c>
      <c r="O6914">
        <v>13</v>
      </c>
      <c r="P6914">
        <v>13</v>
      </c>
      <c r="Q6914">
        <v>16</v>
      </c>
      <c r="R6914">
        <v>10</v>
      </c>
      <c r="S6914">
        <v>10</v>
      </c>
      <c r="T6914">
        <v>13</v>
      </c>
    </row>
    <row r="6915" spans="8:20" x14ac:dyDescent="0.35">
      <c r="H6915">
        <v>942.11599999999999</v>
      </c>
      <c r="I6915">
        <v>74.119</v>
      </c>
      <c r="J6915" t="s">
        <v>149</v>
      </c>
      <c r="K6915" t="s">
        <v>173</v>
      </c>
      <c r="L6915">
        <v>3</v>
      </c>
      <c r="M6915" t="s">
        <v>646</v>
      </c>
      <c r="N6915">
        <v>4</v>
      </c>
      <c r="O6915">
        <v>13</v>
      </c>
      <c r="P6915">
        <v>13</v>
      </c>
      <c r="Q6915">
        <v>16</v>
      </c>
      <c r="R6915">
        <v>11</v>
      </c>
      <c r="S6915">
        <v>11</v>
      </c>
      <c r="T6915">
        <v>14</v>
      </c>
    </row>
    <row r="6916" spans="8:20" x14ac:dyDescent="0.35">
      <c r="H6916">
        <v>942.11699999999996</v>
      </c>
      <c r="I6916">
        <v>74.12</v>
      </c>
      <c r="J6916" t="s">
        <v>149</v>
      </c>
      <c r="K6916" t="s">
        <v>64</v>
      </c>
      <c r="L6916">
        <v>3</v>
      </c>
      <c r="M6916" t="s">
        <v>229</v>
      </c>
      <c r="N6916">
        <v>4</v>
      </c>
      <c r="O6916">
        <v>16</v>
      </c>
      <c r="P6916">
        <v>16</v>
      </c>
      <c r="Q6916">
        <v>19</v>
      </c>
      <c r="R6916">
        <v>7</v>
      </c>
      <c r="S6916">
        <v>7</v>
      </c>
      <c r="T6916">
        <v>10</v>
      </c>
    </row>
    <row r="6917" spans="8:20" x14ac:dyDescent="0.35">
      <c r="H6917">
        <v>942.11800000000005</v>
      </c>
      <c r="I6917">
        <v>74.120999999999995</v>
      </c>
      <c r="J6917" t="s">
        <v>149</v>
      </c>
      <c r="K6917" t="s">
        <v>174</v>
      </c>
      <c r="L6917">
        <v>3</v>
      </c>
      <c r="M6917" t="s">
        <v>646</v>
      </c>
      <c r="N6917">
        <v>4</v>
      </c>
      <c r="O6917">
        <v>13</v>
      </c>
      <c r="P6917">
        <v>13</v>
      </c>
      <c r="Q6917">
        <v>16</v>
      </c>
      <c r="R6917">
        <v>11</v>
      </c>
      <c r="S6917">
        <v>11</v>
      </c>
      <c r="T6917">
        <v>14</v>
      </c>
    </row>
    <row r="6918" spans="8:20" x14ac:dyDescent="0.35">
      <c r="H6918">
        <v>942.11900000000003</v>
      </c>
      <c r="I6918">
        <v>74.122</v>
      </c>
      <c r="J6918" t="s">
        <v>149</v>
      </c>
      <c r="K6918" t="s">
        <v>175</v>
      </c>
      <c r="L6918">
        <v>3</v>
      </c>
      <c r="M6918" t="s">
        <v>896</v>
      </c>
      <c r="N6918">
        <v>3</v>
      </c>
      <c r="O6918">
        <v>9</v>
      </c>
      <c r="P6918">
        <v>12</v>
      </c>
      <c r="Q6918">
        <v>14</v>
      </c>
      <c r="R6918">
        <v>7</v>
      </c>
      <c r="S6918">
        <v>10</v>
      </c>
      <c r="T6918">
        <v>12</v>
      </c>
    </row>
    <row r="6919" spans="8:20" x14ac:dyDescent="0.35">
      <c r="H6919">
        <v>942.12</v>
      </c>
      <c r="I6919">
        <v>74.123000000000005</v>
      </c>
      <c r="J6919" t="s">
        <v>149</v>
      </c>
      <c r="K6919" t="s">
        <v>65</v>
      </c>
      <c r="L6919">
        <v>3</v>
      </c>
      <c r="M6919" t="s">
        <v>458</v>
      </c>
      <c r="N6919">
        <v>3</v>
      </c>
      <c r="O6919">
        <v>16</v>
      </c>
      <c r="P6919">
        <v>19</v>
      </c>
      <c r="Q6919">
        <v>21</v>
      </c>
      <c r="R6919">
        <v>3</v>
      </c>
      <c r="S6919">
        <v>6</v>
      </c>
      <c r="T6919">
        <v>8</v>
      </c>
    </row>
    <row r="6920" spans="8:20" x14ac:dyDescent="0.35">
      <c r="H6920">
        <v>942.12099999999998</v>
      </c>
      <c r="I6920">
        <v>74.123999999999995</v>
      </c>
      <c r="J6920" t="s">
        <v>149</v>
      </c>
      <c r="K6920" t="s">
        <v>176</v>
      </c>
      <c r="L6920">
        <v>3</v>
      </c>
      <c r="M6920" t="s">
        <v>726</v>
      </c>
      <c r="N6920">
        <v>4</v>
      </c>
      <c r="O6920">
        <v>15</v>
      </c>
      <c r="P6920">
        <v>15</v>
      </c>
      <c r="Q6920">
        <v>18</v>
      </c>
      <c r="R6920">
        <v>10</v>
      </c>
      <c r="S6920">
        <v>10</v>
      </c>
      <c r="T6920">
        <v>13</v>
      </c>
    </row>
    <row r="6921" spans="8:20" x14ac:dyDescent="0.35">
      <c r="H6921">
        <v>942.12199999999996</v>
      </c>
      <c r="I6921">
        <v>74.125</v>
      </c>
      <c r="J6921" t="s">
        <v>149</v>
      </c>
      <c r="K6921" t="s">
        <v>1737</v>
      </c>
      <c r="L6921">
        <v>3</v>
      </c>
      <c r="M6921" t="s">
        <v>1741</v>
      </c>
      <c r="N6921">
        <v>4</v>
      </c>
      <c r="O6921">
        <v>17</v>
      </c>
      <c r="P6921">
        <v>17</v>
      </c>
      <c r="Q6921">
        <v>20</v>
      </c>
      <c r="R6921">
        <v>7</v>
      </c>
      <c r="S6921">
        <v>7</v>
      </c>
      <c r="T6921">
        <v>10</v>
      </c>
    </row>
    <row r="6922" spans="8:20" x14ac:dyDescent="0.35">
      <c r="H6922">
        <v>942.12300000000005</v>
      </c>
      <c r="I6922">
        <v>74.126000000000005</v>
      </c>
      <c r="J6922" t="s">
        <v>149</v>
      </c>
      <c r="K6922" t="s">
        <v>106</v>
      </c>
      <c r="L6922">
        <v>3</v>
      </c>
      <c r="M6922" t="s">
        <v>717</v>
      </c>
      <c r="N6922">
        <v>4</v>
      </c>
      <c r="O6922">
        <v>12</v>
      </c>
      <c r="P6922">
        <v>12</v>
      </c>
      <c r="Q6922">
        <v>15</v>
      </c>
      <c r="R6922">
        <v>12</v>
      </c>
      <c r="S6922">
        <v>12</v>
      </c>
      <c r="T6922">
        <v>15</v>
      </c>
    </row>
    <row r="6923" spans="8:20" x14ac:dyDescent="0.35">
      <c r="H6923">
        <v>942.12400000000002</v>
      </c>
      <c r="I6923">
        <v>74.126999999999995</v>
      </c>
      <c r="J6923" t="s">
        <v>149</v>
      </c>
      <c r="K6923" t="s">
        <v>40</v>
      </c>
      <c r="L6923">
        <v>3</v>
      </c>
      <c r="M6923" t="s">
        <v>589</v>
      </c>
      <c r="N6923">
        <v>3</v>
      </c>
      <c r="O6923">
        <v>10</v>
      </c>
      <c r="P6923">
        <v>13</v>
      </c>
      <c r="Q6923">
        <v>15</v>
      </c>
      <c r="R6923">
        <v>7</v>
      </c>
      <c r="S6923">
        <v>10</v>
      </c>
      <c r="T6923">
        <v>12</v>
      </c>
    </row>
    <row r="6924" spans="8:20" x14ac:dyDescent="0.35">
      <c r="H6924">
        <v>942.125</v>
      </c>
      <c r="I6924">
        <v>74.128</v>
      </c>
      <c r="J6924" t="s">
        <v>149</v>
      </c>
      <c r="K6924" t="s">
        <v>177</v>
      </c>
      <c r="L6924">
        <v>3</v>
      </c>
      <c r="M6924" t="s">
        <v>952</v>
      </c>
      <c r="N6924">
        <v>4</v>
      </c>
      <c r="O6924">
        <v>5</v>
      </c>
      <c r="P6924">
        <v>5</v>
      </c>
      <c r="Q6924">
        <v>8</v>
      </c>
      <c r="R6924">
        <v>18</v>
      </c>
      <c r="S6924">
        <v>18</v>
      </c>
      <c r="T6924">
        <v>21</v>
      </c>
    </row>
    <row r="6925" spans="8:20" x14ac:dyDescent="0.35">
      <c r="H6925">
        <v>942.12599999999998</v>
      </c>
      <c r="I6925">
        <v>74.129000000000005</v>
      </c>
      <c r="J6925" t="s">
        <v>149</v>
      </c>
      <c r="K6925" t="s">
        <v>66</v>
      </c>
      <c r="L6925">
        <v>3</v>
      </c>
      <c r="M6925" t="s">
        <v>678</v>
      </c>
      <c r="N6925">
        <v>4</v>
      </c>
      <c r="O6925">
        <v>3</v>
      </c>
      <c r="P6925">
        <v>3</v>
      </c>
      <c r="Q6925">
        <v>6</v>
      </c>
      <c r="R6925">
        <v>19</v>
      </c>
      <c r="S6925">
        <v>19</v>
      </c>
      <c r="T6925">
        <v>22</v>
      </c>
    </row>
    <row r="6926" spans="8:20" x14ac:dyDescent="0.35">
      <c r="H6926">
        <v>942.12699999999995</v>
      </c>
      <c r="I6926">
        <v>74.13</v>
      </c>
      <c r="J6926" t="s">
        <v>149</v>
      </c>
      <c r="K6926" t="s">
        <v>67</v>
      </c>
      <c r="L6926">
        <v>3</v>
      </c>
      <c r="M6926" t="s">
        <v>896</v>
      </c>
      <c r="N6926">
        <v>3</v>
      </c>
      <c r="O6926">
        <v>9</v>
      </c>
      <c r="P6926">
        <v>12</v>
      </c>
      <c r="Q6926">
        <v>14</v>
      </c>
      <c r="R6926">
        <v>7</v>
      </c>
      <c r="S6926">
        <v>10</v>
      </c>
      <c r="T6926">
        <v>12</v>
      </c>
    </row>
    <row r="6927" spans="8:20" x14ac:dyDescent="0.35">
      <c r="H6927">
        <v>942.12800000000004</v>
      </c>
      <c r="I6927">
        <v>74.131</v>
      </c>
      <c r="J6927" t="s">
        <v>149</v>
      </c>
      <c r="K6927" t="s">
        <v>178</v>
      </c>
      <c r="L6927">
        <v>3</v>
      </c>
      <c r="M6927" t="s">
        <v>1557</v>
      </c>
      <c r="N6927">
        <v>4</v>
      </c>
      <c r="O6927">
        <v>16</v>
      </c>
      <c r="P6927">
        <v>16</v>
      </c>
      <c r="Q6927">
        <v>19</v>
      </c>
      <c r="R6927">
        <v>8</v>
      </c>
      <c r="S6927">
        <v>8</v>
      </c>
      <c r="T6927">
        <v>11</v>
      </c>
    </row>
    <row r="6928" spans="8:20" x14ac:dyDescent="0.35">
      <c r="H6928">
        <v>942.12900000000002</v>
      </c>
      <c r="I6928">
        <v>74.132000000000005</v>
      </c>
      <c r="J6928" t="s">
        <v>149</v>
      </c>
      <c r="K6928" t="s">
        <v>179</v>
      </c>
      <c r="L6928">
        <v>3</v>
      </c>
      <c r="M6928" t="s">
        <v>856</v>
      </c>
      <c r="N6928">
        <v>4</v>
      </c>
      <c r="O6928">
        <v>17</v>
      </c>
      <c r="P6928">
        <v>17</v>
      </c>
      <c r="Q6928">
        <v>20</v>
      </c>
      <c r="R6928">
        <v>7</v>
      </c>
      <c r="S6928">
        <v>7</v>
      </c>
      <c r="T6928">
        <v>10</v>
      </c>
    </row>
    <row r="6929" spans="8:20" x14ac:dyDescent="0.35">
      <c r="H6929">
        <v>942.13</v>
      </c>
      <c r="I6929">
        <v>74.132999999999996</v>
      </c>
      <c r="J6929" t="s">
        <v>149</v>
      </c>
      <c r="K6929" t="s">
        <v>68</v>
      </c>
      <c r="L6929">
        <v>3</v>
      </c>
      <c r="M6929" t="s">
        <v>1330</v>
      </c>
      <c r="N6929">
        <v>1</v>
      </c>
      <c r="O6929">
        <v>5</v>
      </c>
      <c r="P6929">
        <v>12</v>
      </c>
      <c r="Q6929">
        <v>14</v>
      </c>
      <c r="R6929">
        <v>4</v>
      </c>
      <c r="S6929">
        <v>11</v>
      </c>
      <c r="T6929">
        <v>13</v>
      </c>
    </row>
    <row r="6930" spans="8:20" x14ac:dyDescent="0.35">
      <c r="H6930">
        <v>942.13099999999997</v>
      </c>
      <c r="I6930">
        <v>74.135000000000005</v>
      </c>
      <c r="J6930" t="s">
        <v>149</v>
      </c>
      <c r="K6930" t="s">
        <v>69</v>
      </c>
      <c r="L6930">
        <v>3</v>
      </c>
      <c r="M6930" t="s">
        <v>284</v>
      </c>
      <c r="N6930">
        <v>3</v>
      </c>
      <c r="O6930">
        <v>10</v>
      </c>
      <c r="P6930">
        <v>13</v>
      </c>
      <c r="Q6930">
        <v>15</v>
      </c>
      <c r="R6930">
        <v>7</v>
      </c>
      <c r="S6930">
        <v>10</v>
      </c>
      <c r="T6930">
        <v>12</v>
      </c>
    </row>
    <row r="6931" spans="8:20" x14ac:dyDescent="0.35">
      <c r="H6931">
        <v>942.13199999999995</v>
      </c>
      <c r="I6931">
        <v>74.135999999999996</v>
      </c>
      <c r="J6931" t="s">
        <v>149</v>
      </c>
      <c r="K6931" t="s">
        <v>1531</v>
      </c>
      <c r="L6931">
        <v>3</v>
      </c>
      <c r="M6931" t="s">
        <v>1543</v>
      </c>
      <c r="N6931">
        <v>3</v>
      </c>
      <c r="O6931">
        <v>11</v>
      </c>
      <c r="P6931">
        <v>14</v>
      </c>
      <c r="Q6931">
        <v>16</v>
      </c>
      <c r="R6931">
        <v>8</v>
      </c>
      <c r="S6931">
        <v>11</v>
      </c>
      <c r="T6931">
        <v>13</v>
      </c>
    </row>
    <row r="6932" spans="8:20" x14ac:dyDescent="0.35">
      <c r="H6932">
        <v>942.13300000000004</v>
      </c>
      <c r="I6932">
        <v>74.137</v>
      </c>
      <c r="J6932" t="s">
        <v>149</v>
      </c>
      <c r="K6932" t="s">
        <v>41</v>
      </c>
      <c r="L6932">
        <v>3</v>
      </c>
      <c r="M6932" t="s">
        <v>1287</v>
      </c>
      <c r="N6932">
        <v>3</v>
      </c>
      <c r="O6932">
        <v>13</v>
      </c>
      <c r="P6932">
        <v>16</v>
      </c>
      <c r="Q6932">
        <v>18</v>
      </c>
      <c r="R6932">
        <v>5</v>
      </c>
      <c r="S6932">
        <v>8</v>
      </c>
      <c r="T6932">
        <v>10</v>
      </c>
    </row>
    <row r="6933" spans="8:20" x14ac:dyDescent="0.35">
      <c r="H6933">
        <v>942.13400000000001</v>
      </c>
      <c r="I6933">
        <v>74.138000000000005</v>
      </c>
      <c r="J6933" t="s">
        <v>149</v>
      </c>
      <c r="K6933" t="s">
        <v>180</v>
      </c>
      <c r="L6933">
        <v>3</v>
      </c>
      <c r="M6933" t="s">
        <v>1216</v>
      </c>
      <c r="N6933">
        <v>4</v>
      </c>
      <c r="O6933">
        <v>15</v>
      </c>
      <c r="P6933">
        <v>15</v>
      </c>
      <c r="Q6933">
        <v>18</v>
      </c>
      <c r="R6933">
        <v>6</v>
      </c>
      <c r="S6933">
        <v>6</v>
      </c>
      <c r="T6933">
        <v>9</v>
      </c>
    </row>
    <row r="6934" spans="8:20" x14ac:dyDescent="0.35">
      <c r="H6934">
        <v>942.13499999999999</v>
      </c>
      <c r="I6934">
        <v>74.138999999999996</v>
      </c>
      <c r="J6934" t="s">
        <v>149</v>
      </c>
      <c r="K6934" t="s">
        <v>70</v>
      </c>
      <c r="L6934">
        <v>3</v>
      </c>
      <c r="M6934" t="s">
        <v>1330</v>
      </c>
      <c r="N6934">
        <v>1</v>
      </c>
      <c r="O6934">
        <v>5</v>
      </c>
      <c r="P6934">
        <v>12</v>
      </c>
      <c r="Q6934">
        <v>14</v>
      </c>
      <c r="R6934">
        <v>4</v>
      </c>
      <c r="S6934">
        <v>11</v>
      </c>
      <c r="T6934">
        <v>13</v>
      </c>
    </row>
    <row r="6935" spans="8:20" x14ac:dyDescent="0.35">
      <c r="H6935">
        <v>949.06100000000004</v>
      </c>
      <c r="I6935">
        <v>75.076999999999998</v>
      </c>
      <c r="J6935" t="s">
        <v>150</v>
      </c>
      <c r="K6935" t="s">
        <v>152</v>
      </c>
      <c r="L6935">
        <v>3</v>
      </c>
      <c r="M6935" t="s">
        <v>507</v>
      </c>
      <c r="N6935">
        <v>4</v>
      </c>
      <c r="O6935">
        <v>15</v>
      </c>
      <c r="P6935">
        <v>15</v>
      </c>
      <c r="Q6935">
        <v>18</v>
      </c>
      <c r="R6935">
        <v>7</v>
      </c>
      <c r="S6935">
        <v>7</v>
      </c>
      <c r="T6935">
        <v>10</v>
      </c>
    </row>
    <row r="6936" spans="8:20" x14ac:dyDescent="0.35">
      <c r="H6936">
        <v>949.06200000000001</v>
      </c>
      <c r="I6936">
        <v>75.078000000000003</v>
      </c>
      <c r="J6936" t="s">
        <v>150</v>
      </c>
      <c r="K6936" t="s">
        <v>1752</v>
      </c>
      <c r="L6936">
        <v>3</v>
      </c>
      <c r="M6936" t="s">
        <v>1764</v>
      </c>
      <c r="N6936">
        <v>4</v>
      </c>
      <c r="O6936">
        <v>18</v>
      </c>
      <c r="P6936">
        <v>18</v>
      </c>
      <c r="Q6936">
        <v>21</v>
      </c>
      <c r="R6936">
        <v>8</v>
      </c>
      <c r="S6936">
        <v>8</v>
      </c>
      <c r="T6936">
        <v>11</v>
      </c>
    </row>
    <row r="6937" spans="8:20" x14ac:dyDescent="0.35">
      <c r="H6937">
        <v>949.06299999999999</v>
      </c>
      <c r="I6937">
        <v>75.08</v>
      </c>
      <c r="J6937" t="s">
        <v>150</v>
      </c>
      <c r="K6937" t="s">
        <v>1606</v>
      </c>
      <c r="L6937">
        <v>3</v>
      </c>
      <c r="M6937" t="s">
        <v>1614</v>
      </c>
      <c r="N6937">
        <v>4</v>
      </c>
      <c r="O6937">
        <v>13</v>
      </c>
      <c r="P6937">
        <v>13</v>
      </c>
      <c r="Q6937">
        <v>16</v>
      </c>
      <c r="R6937">
        <v>10</v>
      </c>
      <c r="S6937">
        <v>10</v>
      </c>
      <c r="T6937">
        <v>13</v>
      </c>
    </row>
    <row r="6938" spans="8:20" x14ac:dyDescent="0.35">
      <c r="H6938">
        <v>949.06399999999996</v>
      </c>
      <c r="I6938">
        <v>75.081000000000003</v>
      </c>
      <c r="J6938" t="s">
        <v>150</v>
      </c>
      <c r="K6938" t="s">
        <v>154</v>
      </c>
      <c r="L6938">
        <v>3</v>
      </c>
      <c r="M6938" t="s">
        <v>1091</v>
      </c>
      <c r="N6938">
        <v>3</v>
      </c>
      <c r="O6938">
        <v>12</v>
      </c>
      <c r="P6938">
        <v>15</v>
      </c>
      <c r="Q6938">
        <v>17</v>
      </c>
      <c r="R6938">
        <v>7</v>
      </c>
      <c r="S6938">
        <v>10</v>
      </c>
      <c r="T6938">
        <v>12</v>
      </c>
    </row>
    <row r="6939" spans="8:20" x14ac:dyDescent="0.35">
      <c r="H6939">
        <v>949.06500000000005</v>
      </c>
      <c r="I6939">
        <v>75.081999999999994</v>
      </c>
      <c r="J6939" t="s">
        <v>150</v>
      </c>
      <c r="K6939" t="s">
        <v>155</v>
      </c>
      <c r="L6939">
        <v>3</v>
      </c>
      <c r="M6939" t="s">
        <v>406</v>
      </c>
      <c r="N6939">
        <v>4</v>
      </c>
      <c r="O6939">
        <v>17</v>
      </c>
      <c r="P6939">
        <v>17</v>
      </c>
      <c r="Q6939">
        <v>20</v>
      </c>
      <c r="R6939">
        <v>4</v>
      </c>
      <c r="S6939">
        <v>4</v>
      </c>
      <c r="T6939">
        <v>7</v>
      </c>
    </row>
    <row r="6940" spans="8:20" x14ac:dyDescent="0.35">
      <c r="H6940">
        <v>949.06600000000003</v>
      </c>
      <c r="I6940">
        <v>75.084000000000003</v>
      </c>
      <c r="J6940" t="s">
        <v>150</v>
      </c>
      <c r="K6940" t="s">
        <v>1666</v>
      </c>
      <c r="L6940">
        <v>3</v>
      </c>
      <c r="M6940" t="s">
        <v>1675</v>
      </c>
      <c r="N6940">
        <v>4</v>
      </c>
      <c r="O6940">
        <v>12</v>
      </c>
      <c r="P6940">
        <v>12</v>
      </c>
      <c r="Q6940">
        <v>15</v>
      </c>
      <c r="R6940">
        <v>10</v>
      </c>
      <c r="S6940">
        <v>10</v>
      </c>
      <c r="T6940">
        <v>13</v>
      </c>
    </row>
    <row r="6941" spans="8:20" x14ac:dyDescent="0.35">
      <c r="H6941">
        <v>949.06700000000001</v>
      </c>
      <c r="I6941">
        <v>75.084999999999994</v>
      </c>
      <c r="J6941" t="s">
        <v>150</v>
      </c>
      <c r="K6941" t="s">
        <v>156</v>
      </c>
      <c r="L6941">
        <v>3</v>
      </c>
      <c r="M6941" t="s">
        <v>1133</v>
      </c>
      <c r="N6941">
        <v>4</v>
      </c>
      <c r="O6941">
        <v>15</v>
      </c>
      <c r="P6941">
        <v>15</v>
      </c>
      <c r="Q6941">
        <v>18</v>
      </c>
      <c r="R6941">
        <v>8</v>
      </c>
      <c r="S6941">
        <v>8</v>
      </c>
      <c r="T6941">
        <v>11</v>
      </c>
    </row>
    <row r="6942" spans="8:20" x14ac:dyDescent="0.35">
      <c r="H6942">
        <v>949.06799999999998</v>
      </c>
      <c r="I6942">
        <v>75.085999999999999</v>
      </c>
      <c r="J6942" t="s">
        <v>150</v>
      </c>
      <c r="K6942" t="s">
        <v>37</v>
      </c>
      <c r="L6942">
        <v>3</v>
      </c>
      <c r="M6942" t="s">
        <v>1271</v>
      </c>
      <c r="N6942">
        <v>3</v>
      </c>
      <c r="O6942">
        <v>9</v>
      </c>
      <c r="P6942">
        <v>12</v>
      </c>
      <c r="Q6942">
        <v>14</v>
      </c>
      <c r="R6942">
        <v>8</v>
      </c>
      <c r="S6942">
        <v>11</v>
      </c>
      <c r="T6942">
        <v>13</v>
      </c>
    </row>
    <row r="6943" spans="8:20" x14ac:dyDescent="0.35">
      <c r="H6943">
        <v>949.06899999999996</v>
      </c>
      <c r="I6943">
        <v>75.087000000000003</v>
      </c>
      <c r="J6943" t="s">
        <v>150</v>
      </c>
      <c r="K6943" t="s">
        <v>157</v>
      </c>
      <c r="L6943">
        <v>3</v>
      </c>
      <c r="M6943" t="s">
        <v>936</v>
      </c>
      <c r="N6943">
        <v>4</v>
      </c>
      <c r="O6943">
        <v>14</v>
      </c>
      <c r="P6943">
        <v>14</v>
      </c>
      <c r="Q6943">
        <v>17</v>
      </c>
      <c r="R6943">
        <v>10</v>
      </c>
      <c r="S6943">
        <v>10</v>
      </c>
      <c r="T6943">
        <v>13</v>
      </c>
    </row>
    <row r="6944" spans="8:20" x14ac:dyDescent="0.35">
      <c r="H6944">
        <v>949.07</v>
      </c>
      <c r="I6944">
        <v>75.087999999999994</v>
      </c>
      <c r="J6944" t="s">
        <v>150</v>
      </c>
      <c r="K6944" t="s">
        <v>58</v>
      </c>
      <c r="L6944">
        <v>3</v>
      </c>
      <c r="M6944" t="s">
        <v>631</v>
      </c>
      <c r="N6944">
        <v>3</v>
      </c>
      <c r="O6944">
        <v>13</v>
      </c>
      <c r="P6944">
        <v>16</v>
      </c>
      <c r="Q6944">
        <v>18</v>
      </c>
      <c r="R6944">
        <v>7</v>
      </c>
      <c r="S6944">
        <v>10</v>
      </c>
      <c r="T6944">
        <v>12</v>
      </c>
    </row>
    <row r="6945" spans="8:20" x14ac:dyDescent="0.35">
      <c r="H6945">
        <v>949.07100000000003</v>
      </c>
      <c r="I6945">
        <v>75.088999999999999</v>
      </c>
      <c r="J6945" t="s">
        <v>150</v>
      </c>
      <c r="K6945" t="s">
        <v>59</v>
      </c>
      <c r="L6945">
        <v>3</v>
      </c>
      <c r="M6945" t="s">
        <v>1299</v>
      </c>
      <c r="N6945">
        <v>3</v>
      </c>
      <c r="O6945">
        <v>12</v>
      </c>
      <c r="P6945">
        <v>15</v>
      </c>
      <c r="Q6945">
        <v>17</v>
      </c>
      <c r="R6945">
        <v>8</v>
      </c>
      <c r="S6945">
        <v>11</v>
      </c>
      <c r="T6945">
        <v>13</v>
      </c>
    </row>
    <row r="6946" spans="8:20" x14ac:dyDescent="0.35">
      <c r="H6946">
        <v>949.072</v>
      </c>
      <c r="I6946">
        <v>75.09</v>
      </c>
      <c r="J6946" t="s">
        <v>150</v>
      </c>
      <c r="K6946" t="s">
        <v>158</v>
      </c>
      <c r="L6946">
        <v>3</v>
      </c>
      <c r="M6946" t="s">
        <v>612</v>
      </c>
      <c r="N6946">
        <v>4</v>
      </c>
      <c r="O6946">
        <v>13</v>
      </c>
      <c r="P6946">
        <v>13</v>
      </c>
      <c r="Q6946">
        <v>16</v>
      </c>
      <c r="R6946">
        <v>9</v>
      </c>
      <c r="S6946">
        <v>9</v>
      </c>
      <c r="T6946">
        <v>12</v>
      </c>
    </row>
    <row r="6947" spans="8:20" x14ac:dyDescent="0.35">
      <c r="H6947">
        <v>949.07299999999998</v>
      </c>
      <c r="I6947">
        <v>75.090999999999994</v>
      </c>
      <c r="J6947" t="s">
        <v>150</v>
      </c>
      <c r="K6947" t="s">
        <v>159</v>
      </c>
      <c r="L6947">
        <v>3</v>
      </c>
      <c r="M6947" t="s">
        <v>1179</v>
      </c>
      <c r="N6947">
        <v>3</v>
      </c>
      <c r="O6947">
        <v>9</v>
      </c>
      <c r="P6947">
        <v>12</v>
      </c>
      <c r="Q6947">
        <v>14</v>
      </c>
      <c r="R6947">
        <v>8</v>
      </c>
      <c r="S6947">
        <v>11</v>
      </c>
      <c r="T6947">
        <v>13</v>
      </c>
    </row>
    <row r="6948" spans="8:20" x14ac:dyDescent="0.35">
      <c r="H6948">
        <v>949.07399999999996</v>
      </c>
      <c r="I6948">
        <v>75.093000000000004</v>
      </c>
      <c r="J6948" t="s">
        <v>150</v>
      </c>
      <c r="K6948" t="s">
        <v>161</v>
      </c>
      <c r="L6948">
        <v>3</v>
      </c>
      <c r="M6948" t="s">
        <v>765</v>
      </c>
      <c r="N6948">
        <v>4</v>
      </c>
      <c r="O6948">
        <v>13</v>
      </c>
      <c r="P6948">
        <v>13</v>
      </c>
      <c r="Q6948">
        <v>16</v>
      </c>
      <c r="R6948">
        <v>11</v>
      </c>
      <c r="S6948">
        <v>11</v>
      </c>
      <c r="T6948">
        <v>14</v>
      </c>
    </row>
    <row r="6949" spans="8:20" x14ac:dyDescent="0.35">
      <c r="H6949">
        <v>949.07500000000005</v>
      </c>
      <c r="I6949">
        <v>75.093999999999994</v>
      </c>
      <c r="J6949" t="s">
        <v>150</v>
      </c>
      <c r="K6949" t="s">
        <v>1374</v>
      </c>
      <c r="L6949">
        <v>3</v>
      </c>
      <c r="M6949" t="s">
        <v>1528</v>
      </c>
      <c r="N6949">
        <v>3</v>
      </c>
      <c r="O6949">
        <v>13</v>
      </c>
      <c r="P6949">
        <v>16</v>
      </c>
      <c r="Q6949">
        <v>18</v>
      </c>
      <c r="R6949">
        <v>6</v>
      </c>
      <c r="S6949">
        <v>9</v>
      </c>
      <c r="T6949">
        <v>11</v>
      </c>
    </row>
    <row r="6950" spans="8:20" x14ac:dyDescent="0.35">
      <c r="H6950">
        <v>949.07600000000002</v>
      </c>
      <c r="I6950">
        <v>75.094999999999999</v>
      </c>
      <c r="J6950" t="s">
        <v>150</v>
      </c>
      <c r="K6950" t="s">
        <v>162</v>
      </c>
      <c r="L6950">
        <v>3</v>
      </c>
      <c r="M6950" t="s">
        <v>1331</v>
      </c>
      <c r="N6950">
        <v>3</v>
      </c>
      <c r="O6950">
        <v>10</v>
      </c>
      <c r="P6950">
        <v>13</v>
      </c>
      <c r="Q6950">
        <v>15</v>
      </c>
      <c r="R6950">
        <v>5</v>
      </c>
      <c r="S6950">
        <v>8</v>
      </c>
      <c r="T6950">
        <v>10</v>
      </c>
    </row>
    <row r="6951" spans="8:20" x14ac:dyDescent="0.35">
      <c r="H6951">
        <v>949.077</v>
      </c>
      <c r="I6951">
        <v>75.099000000000004</v>
      </c>
      <c r="J6951" t="s">
        <v>150</v>
      </c>
      <c r="K6951" t="s">
        <v>164</v>
      </c>
      <c r="L6951">
        <v>3</v>
      </c>
      <c r="M6951" t="s">
        <v>1095</v>
      </c>
      <c r="N6951">
        <v>3</v>
      </c>
      <c r="O6951">
        <v>12</v>
      </c>
      <c r="P6951">
        <v>15</v>
      </c>
      <c r="Q6951">
        <v>17</v>
      </c>
      <c r="R6951">
        <v>7</v>
      </c>
      <c r="S6951">
        <v>10</v>
      </c>
      <c r="T6951">
        <v>12</v>
      </c>
    </row>
    <row r="6952" spans="8:20" x14ac:dyDescent="0.35">
      <c r="H6952">
        <v>949.07799999999997</v>
      </c>
      <c r="I6952">
        <v>75.099999999999994</v>
      </c>
      <c r="J6952" t="s">
        <v>150</v>
      </c>
      <c r="K6952" t="s">
        <v>165</v>
      </c>
      <c r="L6952">
        <v>3</v>
      </c>
      <c r="M6952" t="s">
        <v>406</v>
      </c>
      <c r="N6952">
        <v>4</v>
      </c>
      <c r="O6952">
        <v>17</v>
      </c>
      <c r="P6952">
        <v>17</v>
      </c>
      <c r="Q6952">
        <v>20</v>
      </c>
      <c r="R6952">
        <v>4</v>
      </c>
      <c r="S6952">
        <v>4</v>
      </c>
      <c r="T6952">
        <v>7</v>
      </c>
    </row>
    <row r="6953" spans="8:20" x14ac:dyDescent="0.35">
      <c r="H6953">
        <v>949.07899999999995</v>
      </c>
      <c r="I6953">
        <v>75.100999999999999</v>
      </c>
      <c r="J6953" t="s">
        <v>150</v>
      </c>
      <c r="K6953" t="s">
        <v>60</v>
      </c>
      <c r="L6953">
        <v>3</v>
      </c>
      <c r="M6953" t="s">
        <v>1179</v>
      </c>
      <c r="N6953">
        <v>3</v>
      </c>
      <c r="O6953">
        <v>9</v>
      </c>
      <c r="P6953">
        <v>12</v>
      </c>
      <c r="Q6953">
        <v>14</v>
      </c>
      <c r="R6953">
        <v>8</v>
      </c>
      <c r="S6953">
        <v>11</v>
      </c>
      <c r="T6953">
        <v>13</v>
      </c>
    </row>
    <row r="6954" spans="8:20" x14ac:dyDescent="0.35">
      <c r="H6954">
        <v>949.08</v>
      </c>
      <c r="I6954">
        <v>75.102999999999994</v>
      </c>
      <c r="J6954" t="s">
        <v>150</v>
      </c>
      <c r="K6954" t="s">
        <v>166</v>
      </c>
      <c r="L6954">
        <v>3</v>
      </c>
      <c r="M6954" t="s">
        <v>355</v>
      </c>
      <c r="N6954">
        <v>1</v>
      </c>
      <c r="O6954">
        <v>7</v>
      </c>
      <c r="P6954">
        <v>14</v>
      </c>
      <c r="Q6954">
        <v>16</v>
      </c>
      <c r="R6954">
        <v>0</v>
      </c>
      <c r="S6954">
        <v>7</v>
      </c>
      <c r="T6954">
        <v>9</v>
      </c>
    </row>
    <row r="6955" spans="8:20" x14ac:dyDescent="0.35">
      <c r="H6955">
        <v>949.08100000000002</v>
      </c>
      <c r="I6955">
        <v>75.103999999999999</v>
      </c>
      <c r="J6955" t="s">
        <v>150</v>
      </c>
      <c r="K6955" t="s">
        <v>167</v>
      </c>
      <c r="L6955">
        <v>3</v>
      </c>
      <c r="M6955" t="s">
        <v>674</v>
      </c>
      <c r="N6955">
        <v>3</v>
      </c>
      <c r="O6955">
        <v>4</v>
      </c>
      <c r="P6955">
        <v>7</v>
      </c>
      <c r="Q6955">
        <v>9</v>
      </c>
      <c r="R6955">
        <v>11</v>
      </c>
      <c r="S6955">
        <v>14</v>
      </c>
      <c r="T6955">
        <v>16</v>
      </c>
    </row>
    <row r="6956" spans="8:20" x14ac:dyDescent="0.35">
      <c r="H6956">
        <v>949.08199999999999</v>
      </c>
      <c r="I6956">
        <v>75.105000000000004</v>
      </c>
      <c r="J6956" t="s">
        <v>150</v>
      </c>
      <c r="K6956" t="s">
        <v>1722</v>
      </c>
      <c r="L6956">
        <v>3</v>
      </c>
      <c r="M6956" t="s">
        <v>1728</v>
      </c>
      <c r="N6956">
        <v>4</v>
      </c>
      <c r="O6956">
        <v>18</v>
      </c>
      <c r="P6956">
        <v>18</v>
      </c>
      <c r="Q6956">
        <v>21</v>
      </c>
      <c r="R6956">
        <v>7</v>
      </c>
      <c r="S6956">
        <v>7</v>
      </c>
      <c r="T6956">
        <v>10</v>
      </c>
    </row>
    <row r="6957" spans="8:20" x14ac:dyDescent="0.35">
      <c r="H6957">
        <v>949.08299999999997</v>
      </c>
      <c r="I6957">
        <v>75.105999999999995</v>
      </c>
      <c r="J6957" t="s">
        <v>150</v>
      </c>
      <c r="K6957" t="s">
        <v>1706</v>
      </c>
      <c r="L6957">
        <v>3</v>
      </c>
      <c r="M6957" t="s">
        <v>1710</v>
      </c>
      <c r="N6957">
        <v>4</v>
      </c>
      <c r="O6957">
        <v>19</v>
      </c>
      <c r="P6957">
        <v>19</v>
      </c>
      <c r="Q6957">
        <v>22</v>
      </c>
      <c r="R6957">
        <v>6</v>
      </c>
      <c r="S6957">
        <v>6</v>
      </c>
      <c r="T6957">
        <v>9</v>
      </c>
    </row>
    <row r="6958" spans="8:20" x14ac:dyDescent="0.35">
      <c r="H6958">
        <v>949.08399999999995</v>
      </c>
      <c r="I6958">
        <v>75.106999999999999</v>
      </c>
      <c r="J6958" t="s">
        <v>150</v>
      </c>
      <c r="K6958" t="s">
        <v>168</v>
      </c>
      <c r="L6958">
        <v>3</v>
      </c>
      <c r="M6958" t="s">
        <v>1133</v>
      </c>
      <c r="N6958">
        <v>4</v>
      </c>
      <c r="O6958">
        <v>15</v>
      </c>
      <c r="P6958">
        <v>15</v>
      </c>
      <c r="Q6958">
        <v>18</v>
      </c>
      <c r="R6958">
        <v>8</v>
      </c>
      <c r="S6958">
        <v>8</v>
      </c>
      <c r="T6958">
        <v>11</v>
      </c>
    </row>
    <row r="6959" spans="8:20" x14ac:dyDescent="0.35">
      <c r="H6959">
        <v>949.08500000000004</v>
      </c>
      <c r="I6959">
        <v>75.108000000000004</v>
      </c>
      <c r="J6959" t="s">
        <v>150</v>
      </c>
      <c r="K6959" t="s">
        <v>1651</v>
      </c>
      <c r="L6959">
        <v>3</v>
      </c>
      <c r="M6959" t="s">
        <v>936</v>
      </c>
      <c r="N6959">
        <v>4</v>
      </c>
      <c r="O6959">
        <v>14</v>
      </c>
      <c r="P6959">
        <v>14</v>
      </c>
      <c r="Q6959">
        <v>17</v>
      </c>
      <c r="R6959">
        <v>10</v>
      </c>
      <c r="S6959">
        <v>10</v>
      </c>
      <c r="T6959">
        <v>13</v>
      </c>
    </row>
    <row r="6960" spans="8:20" x14ac:dyDescent="0.35">
      <c r="H6960">
        <v>949.08600000000001</v>
      </c>
      <c r="I6960">
        <v>75.108999999999995</v>
      </c>
      <c r="J6960" t="s">
        <v>150</v>
      </c>
      <c r="K6960" t="s">
        <v>61</v>
      </c>
      <c r="L6960">
        <v>3</v>
      </c>
      <c r="M6960" t="s">
        <v>1091</v>
      </c>
      <c r="N6960">
        <v>3</v>
      </c>
      <c r="O6960">
        <v>12</v>
      </c>
      <c r="P6960">
        <v>15</v>
      </c>
      <c r="Q6960">
        <v>17</v>
      </c>
      <c r="R6960">
        <v>7</v>
      </c>
      <c r="S6960">
        <v>10</v>
      </c>
      <c r="T6960">
        <v>12</v>
      </c>
    </row>
    <row r="6961" spans="8:20" x14ac:dyDescent="0.35">
      <c r="H6961">
        <v>949.08699999999999</v>
      </c>
      <c r="I6961">
        <v>75.11</v>
      </c>
      <c r="J6961" t="s">
        <v>150</v>
      </c>
      <c r="K6961" t="s">
        <v>38</v>
      </c>
      <c r="L6961">
        <v>3</v>
      </c>
      <c r="M6961" t="s">
        <v>718</v>
      </c>
      <c r="N6961">
        <v>4</v>
      </c>
      <c r="O6961">
        <v>12</v>
      </c>
      <c r="P6961">
        <v>12</v>
      </c>
      <c r="Q6961">
        <v>15</v>
      </c>
      <c r="R6961">
        <v>11</v>
      </c>
      <c r="S6961">
        <v>11</v>
      </c>
      <c r="T6961">
        <v>14</v>
      </c>
    </row>
    <row r="6962" spans="8:20" x14ac:dyDescent="0.35">
      <c r="H6962">
        <v>949.08799999999997</v>
      </c>
      <c r="I6962">
        <v>75.111000000000004</v>
      </c>
      <c r="J6962" t="s">
        <v>150</v>
      </c>
      <c r="K6962" t="s">
        <v>169</v>
      </c>
      <c r="L6962">
        <v>3</v>
      </c>
      <c r="M6962" t="s">
        <v>1518</v>
      </c>
      <c r="N6962">
        <v>4</v>
      </c>
      <c r="O6962">
        <v>14</v>
      </c>
      <c r="P6962">
        <v>14</v>
      </c>
      <c r="Q6962">
        <v>17</v>
      </c>
      <c r="R6962">
        <v>8</v>
      </c>
      <c r="S6962">
        <v>8</v>
      </c>
      <c r="T6962">
        <v>11</v>
      </c>
    </row>
    <row r="6963" spans="8:20" x14ac:dyDescent="0.35">
      <c r="H6963">
        <v>949.08900000000006</v>
      </c>
      <c r="I6963">
        <v>75.113</v>
      </c>
      <c r="J6963" t="s">
        <v>150</v>
      </c>
      <c r="K6963" t="s">
        <v>170</v>
      </c>
      <c r="L6963">
        <v>3</v>
      </c>
      <c r="M6963" t="s">
        <v>1332</v>
      </c>
      <c r="N6963">
        <v>3</v>
      </c>
      <c r="O6963">
        <v>13</v>
      </c>
      <c r="P6963">
        <v>16</v>
      </c>
      <c r="Q6963">
        <v>18</v>
      </c>
      <c r="R6963">
        <v>7</v>
      </c>
      <c r="S6963">
        <v>10</v>
      </c>
      <c r="T6963">
        <v>12</v>
      </c>
    </row>
    <row r="6964" spans="8:20" x14ac:dyDescent="0.35">
      <c r="H6964">
        <v>949.09</v>
      </c>
      <c r="I6964">
        <v>75.114000000000004</v>
      </c>
      <c r="J6964" t="s">
        <v>150</v>
      </c>
      <c r="K6964" t="s">
        <v>25</v>
      </c>
      <c r="L6964">
        <v>3</v>
      </c>
      <c r="M6964" t="s">
        <v>702</v>
      </c>
      <c r="N6964">
        <v>4</v>
      </c>
      <c r="O6964">
        <v>8</v>
      </c>
      <c r="P6964">
        <v>8</v>
      </c>
      <c r="Q6964">
        <v>11</v>
      </c>
      <c r="R6964">
        <v>16</v>
      </c>
      <c r="S6964">
        <v>16</v>
      </c>
      <c r="T6964">
        <v>19</v>
      </c>
    </row>
    <row r="6965" spans="8:20" x14ac:dyDescent="0.35">
      <c r="H6965">
        <v>949.09100000000001</v>
      </c>
      <c r="I6965">
        <v>75.114999999999995</v>
      </c>
      <c r="J6965" t="s">
        <v>150</v>
      </c>
      <c r="K6965" t="s">
        <v>171</v>
      </c>
      <c r="L6965">
        <v>3</v>
      </c>
      <c r="M6965" t="s">
        <v>826</v>
      </c>
      <c r="N6965">
        <v>4</v>
      </c>
      <c r="O6965">
        <v>15</v>
      </c>
      <c r="P6965">
        <v>15</v>
      </c>
      <c r="Q6965">
        <v>18</v>
      </c>
      <c r="R6965">
        <v>7</v>
      </c>
      <c r="S6965">
        <v>7</v>
      </c>
      <c r="T6965">
        <v>10</v>
      </c>
    </row>
    <row r="6966" spans="8:20" x14ac:dyDescent="0.35">
      <c r="H6966">
        <v>949.09199999999998</v>
      </c>
      <c r="I6966">
        <v>75.116</v>
      </c>
      <c r="J6966" t="s">
        <v>150</v>
      </c>
      <c r="K6966" t="s">
        <v>62</v>
      </c>
      <c r="L6966">
        <v>3</v>
      </c>
      <c r="M6966" t="s">
        <v>785</v>
      </c>
      <c r="N6966">
        <v>4</v>
      </c>
      <c r="O6966">
        <v>14</v>
      </c>
      <c r="P6966">
        <v>14</v>
      </c>
      <c r="Q6966">
        <v>17</v>
      </c>
      <c r="R6966">
        <v>8</v>
      </c>
      <c r="S6966">
        <v>8</v>
      </c>
      <c r="T6966">
        <v>11</v>
      </c>
    </row>
    <row r="6967" spans="8:20" x14ac:dyDescent="0.35">
      <c r="H6967">
        <v>949.09299999999996</v>
      </c>
      <c r="I6967">
        <v>75.117000000000004</v>
      </c>
      <c r="J6967" t="s">
        <v>150</v>
      </c>
      <c r="K6967" t="s">
        <v>63</v>
      </c>
      <c r="L6967">
        <v>3</v>
      </c>
      <c r="M6967" t="s">
        <v>1334</v>
      </c>
      <c r="N6967">
        <v>3</v>
      </c>
      <c r="O6967">
        <v>12</v>
      </c>
      <c r="P6967">
        <v>15</v>
      </c>
      <c r="Q6967">
        <v>17</v>
      </c>
      <c r="R6967">
        <v>8</v>
      </c>
      <c r="S6967">
        <v>11</v>
      </c>
      <c r="T6967">
        <v>13</v>
      </c>
    </row>
    <row r="6968" spans="8:20" x14ac:dyDescent="0.35">
      <c r="H6968">
        <v>949.09400000000005</v>
      </c>
      <c r="I6968">
        <v>75.117999999999995</v>
      </c>
      <c r="J6968" t="s">
        <v>150</v>
      </c>
      <c r="K6968" t="s">
        <v>172</v>
      </c>
      <c r="L6968">
        <v>3</v>
      </c>
      <c r="M6968" t="s">
        <v>1091</v>
      </c>
      <c r="N6968">
        <v>3</v>
      </c>
      <c r="O6968">
        <v>12</v>
      </c>
      <c r="P6968">
        <v>15</v>
      </c>
      <c r="Q6968">
        <v>17</v>
      </c>
      <c r="R6968">
        <v>7</v>
      </c>
      <c r="S6968">
        <v>10</v>
      </c>
      <c r="T6968">
        <v>12</v>
      </c>
    </row>
    <row r="6969" spans="8:20" x14ac:dyDescent="0.35">
      <c r="H6969">
        <v>949.09500000000003</v>
      </c>
      <c r="I6969">
        <v>75.119</v>
      </c>
      <c r="J6969" t="s">
        <v>150</v>
      </c>
      <c r="K6969" t="s">
        <v>173</v>
      </c>
      <c r="L6969">
        <v>3</v>
      </c>
      <c r="M6969" t="s">
        <v>1333</v>
      </c>
      <c r="N6969">
        <v>4</v>
      </c>
      <c r="O6969">
        <v>14</v>
      </c>
      <c r="P6969">
        <v>14</v>
      </c>
      <c r="Q6969">
        <v>17</v>
      </c>
      <c r="R6969">
        <v>8</v>
      </c>
      <c r="S6969">
        <v>8</v>
      </c>
      <c r="T6969">
        <v>11</v>
      </c>
    </row>
    <row r="6970" spans="8:20" x14ac:dyDescent="0.35">
      <c r="H6970">
        <v>949.096</v>
      </c>
      <c r="I6970">
        <v>75.12</v>
      </c>
      <c r="J6970" t="s">
        <v>150</v>
      </c>
      <c r="K6970" t="s">
        <v>64</v>
      </c>
      <c r="L6970">
        <v>3</v>
      </c>
      <c r="M6970" t="s">
        <v>267</v>
      </c>
      <c r="N6970">
        <v>4</v>
      </c>
      <c r="O6970">
        <v>14</v>
      </c>
      <c r="P6970">
        <v>14</v>
      </c>
      <c r="Q6970">
        <v>17</v>
      </c>
      <c r="R6970">
        <v>7</v>
      </c>
      <c r="S6970">
        <v>7</v>
      </c>
      <c r="T6970">
        <v>10</v>
      </c>
    </row>
    <row r="6971" spans="8:20" x14ac:dyDescent="0.35">
      <c r="H6971">
        <v>949.09699999999998</v>
      </c>
      <c r="I6971">
        <v>75.120999999999995</v>
      </c>
      <c r="J6971" t="s">
        <v>150</v>
      </c>
      <c r="K6971" t="s">
        <v>174</v>
      </c>
      <c r="L6971">
        <v>3</v>
      </c>
      <c r="M6971" t="s">
        <v>1275</v>
      </c>
      <c r="N6971">
        <v>4</v>
      </c>
      <c r="O6971">
        <v>12</v>
      </c>
      <c r="P6971">
        <v>12</v>
      </c>
      <c r="Q6971">
        <v>15</v>
      </c>
      <c r="R6971">
        <v>10</v>
      </c>
      <c r="S6971">
        <v>10</v>
      </c>
      <c r="T6971">
        <v>13</v>
      </c>
    </row>
    <row r="6972" spans="8:20" x14ac:dyDescent="0.35">
      <c r="H6972">
        <v>949.09799999999996</v>
      </c>
      <c r="I6972">
        <v>75.122</v>
      </c>
      <c r="J6972" t="s">
        <v>150</v>
      </c>
      <c r="K6972" t="s">
        <v>175</v>
      </c>
      <c r="L6972">
        <v>3</v>
      </c>
      <c r="M6972" t="s">
        <v>1334</v>
      </c>
      <c r="N6972">
        <v>3</v>
      </c>
      <c r="O6972">
        <v>12</v>
      </c>
      <c r="P6972">
        <v>15</v>
      </c>
      <c r="Q6972">
        <v>17</v>
      </c>
      <c r="R6972">
        <v>8</v>
      </c>
      <c r="S6972">
        <v>11</v>
      </c>
      <c r="T6972">
        <v>13</v>
      </c>
    </row>
    <row r="6973" spans="8:20" x14ac:dyDescent="0.35">
      <c r="H6973">
        <v>949.09900000000005</v>
      </c>
      <c r="I6973">
        <v>75.123000000000005</v>
      </c>
      <c r="J6973" t="s">
        <v>150</v>
      </c>
      <c r="K6973" t="s">
        <v>65</v>
      </c>
      <c r="L6973">
        <v>3</v>
      </c>
      <c r="M6973" t="s">
        <v>595</v>
      </c>
      <c r="N6973">
        <v>3</v>
      </c>
      <c r="O6973">
        <v>12</v>
      </c>
      <c r="P6973">
        <v>15</v>
      </c>
      <c r="Q6973">
        <v>17</v>
      </c>
      <c r="R6973">
        <v>6</v>
      </c>
      <c r="S6973">
        <v>9</v>
      </c>
      <c r="T6973">
        <v>11</v>
      </c>
    </row>
    <row r="6974" spans="8:20" x14ac:dyDescent="0.35">
      <c r="H6974">
        <v>949.1</v>
      </c>
      <c r="I6974">
        <v>75.125</v>
      </c>
      <c r="J6974" t="s">
        <v>150</v>
      </c>
      <c r="K6974" t="s">
        <v>1737</v>
      </c>
      <c r="L6974">
        <v>3</v>
      </c>
      <c r="M6974" t="s">
        <v>1750</v>
      </c>
      <c r="N6974">
        <v>3</v>
      </c>
      <c r="O6974">
        <v>15</v>
      </c>
      <c r="P6974">
        <v>18</v>
      </c>
      <c r="Q6974">
        <v>20</v>
      </c>
      <c r="R6974">
        <v>1</v>
      </c>
      <c r="S6974">
        <v>4</v>
      </c>
      <c r="T6974">
        <v>6</v>
      </c>
    </row>
    <row r="6975" spans="8:20" x14ac:dyDescent="0.35">
      <c r="H6975">
        <v>949.101</v>
      </c>
      <c r="I6975">
        <v>75.126999999999995</v>
      </c>
      <c r="J6975" t="s">
        <v>150</v>
      </c>
      <c r="K6975" t="s">
        <v>40</v>
      </c>
      <c r="L6975">
        <v>3</v>
      </c>
      <c r="M6975" t="s">
        <v>964</v>
      </c>
      <c r="N6975">
        <v>4</v>
      </c>
      <c r="O6975">
        <v>17</v>
      </c>
      <c r="P6975">
        <v>17</v>
      </c>
      <c r="Q6975">
        <v>20</v>
      </c>
      <c r="R6975">
        <v>8</v>
      </c>
      <c r="S6975">
        <v>8</v>
      </c>
      <c r="T6975">
        <v>11</v>
      </c>
    </row>
    <row r="6976" spans="8:20" x14ac:dyDescent="0.35">
      <c r="H6976">
        <v>949.10199999999998</v>
      </c>
      <c r="I6976">
        <v>75.128</v>
      </c>
      <c r="J6976" t="s">
        <v>150</v>
      </c>
      <c r="K6976" t="s">
        <v>177</v>
      </c>
      <c r="L6976">
        <v>3</v>
      </c>
      <c r="M6976" t="s">
        <v>1133</v>
      </c>
      <c r="N6976">
        <v>4</v>
      </c>
      <c r="O6976">
        <v>15</v>
      </c>
      <c r="P6976">
        <v>15</v>
      </c>
      <c r="Q6976">
        <v>18</v>
      </c>
      <c r="R6976">
        <v>8</v>
      </c>
      <c r="S6976">
        <v>8</v>
      </c>
      <c r="T6976">
        <v>11</v>
      </c>
    </row>
    <row r="6977" spans="8:20" x14ac:dyDescent="0.35">
      <c r="H6977">
        <v>949.10299999999995</v>
      </c>
      <c r="I6977">
        <v>75.129000000000005</v>
      </c>
      <c r="J6977" t="s">
        <v>150</v>
      </c>
      <c r="K6977" t="s">
        <v>66</v>
      </c>
      <c r="L6977">
        <v>3</v>
      </c>
      <c r="M6977" t="s">
        <v>873</v>
      </c>
      <c r="N6977">
        <v>3</v>
      </c>
      <c r="O6977">
        <v>15</v>
      </c>
      <c r="P6977">
        <v>18</v>
      </c>
      <c r="Q6977">
        <v>20</v>
      </c>
      <c r="R6977">
        <v>3</v>
      </c>
      <c r="S6977">
        <v>6</v>
      </c>
      <c r="T6977">
        <v>8</v>
      </c>
    </row>
    <row r="6978" spans="8:20" x14ac:dyDescent="0.35">
      <c r="H6978">
        <v>949.10400000000004</v>
      </c>
      <c r="I6978">
        <v>75.13</v>
      </c>
      <c r="J6978" t="s">
        <v>150</v>
      </c>
      <c r="K6978" t="s">
        <v>67</v>
      </c>
      <c r="L6978">
        <v>3</v>
      </c>
      <c r="M6978" t="s">
        <v>507</v>
      </c>
      <c r="N6978">
        <v>4</v>
      </c>
      <c r="O6978">
        <v>15</v>
      </c>
      <c r="P6978">
        <v>15</v>
      </c>
      <c r="Q6978">
        <v>18</v>
      </c>
      <c r="R6978">
        <v>7</v>
      </c>
      <c r="S6978">
        <v>7</v>
      </c>
      <c r="T6978">
        <v>10</v>
      </c>
    </row>
    <row r="6979" spans="8:20" x14ac:dyDescent="0.35">
      <c r="H6979">
        <v>949.10500000000002</v>
      </c>
      <c r="I6979">
        <v>75.131</v>
      </c>
      <c r="J6979" t="s">
        <v>150</v>
      </c>
      <c r="K6979" t="s">
        <v>178</v>
      </c>
      <c r="L6979">
        <v>3</v>
      </c>
      <c r="M6979" t="s">
        <v>525</v>
      </c>
      <c r="N6979">
        <v>3</v>
      </c>
      <c r="O6979">
        <v>8</v>
      </c>
      <c r="P6979">
        <v>11</v>
      </c>
      <c r="Q6979">
        <v>13</v>
      </c>
      <c r="R6979">
        <v>7</v>
      </c>
      <c r="S6979">
        <v>10</v>
      </c>
      <c r="T6979">
        <v>12</v>
      </c>
    </row>
    <row r="6980" spans="8:20" x14ac:dyDescent="0.35">
      <c r="H6980">
        <v>949.10599999999999</v>
      </c>
      <c r="I6980">
        <v>75.132000000000005</v>
      </c>
      <c r="J6980" t="s">
        <v>150</v>
      </c>
      <c r="K6980" t="s">
        <v>179</v>
      </c>
      <c r="L6980">
        <v>3</v>
      </c>
      <c r="M6980" t="s">
        <v>785</v>
      </c>
      <c r="N6980">
        <v>4</v>
      </c>
      <c r="O6980">
        <v>14</v>
      </c>
      <c r="P6980">
        <v>14</v>
      </c>
      <c r="Q6980">
        <v>17</v>
      </c>
      <c r="R6980">
        <v>8</v>
      </c>
      <c r="S6980">
        <v>8</v>
      </c>
      <c r="T6980">
        <v>11</v>
      </c>
    </row>
    <row r="6981" spans="8:20" x14ac:dyDescent="0.35">
      <c r="H6981">
        <v>949.10699999999997</v>
      </c>
      <c r="I6981">
        <v>75.132999999999996</v>
      </c>
      <c r="J6981" t="s">
        <v>150</v>
      </c>
      <c r="K6981" t="s">
        <v>68</v>
      </c>
      <c r="L6981">
        <v>3</v>
      </c>
      <c r="M6981" t="s">
        <v>886</v>
      </c>
      <c r="N6981">
        <v>3</v>
      </c>
      <c r="O6981">
        <v>13</v>
      </c>
      <c r="P6981">
        <v>16</v>
      </c>
      <c r="Q6981">
        <v>18</v>
      </c>
      <c r="R6981">
        <v>6</v>
      </c>
      <c r="S6981">
        <v>9</v>
      </c>
      <c r="T6981">
        <v>11</v>
      </c>
    </row>
    <row r="6982" spans="8:20" x14ac:dyDescent="0.35">
      <c r="H6982">
        <v>949.10799999999995</v>
      </c>
      <c r="I6982">
        <v>75.134</v>
      </c>
      <c r="J6982" t="s">
        <v>150</v>
      </c>
      <c r="K6982" t="s">
        <v>26</v>
      </c>
      <c r="L6982">
        <v>3</v>
      </c>
      <c r="M6982" t="s">
        <v>785</v>
      </c>
      <c r="N6982">
        <v>4</v>
      </c>
      <c r="O6982">
        <v>14</v>
      </c>
      <c r="P6982">
        <v>14</v>
      </c>
      <c r="Q6982">
        <v>17</v>
      </c>
      <c r="R6982">
        <v>8</v>
      </c>
      <c r="S6982">
        <v>8</v>
      </c>
      <c r="T6982">
        <v>11</v>
      </c>
    </row>
    <row r="6983" spans="8:20" x14ac:dyDescent="0.35">
      <c r="H6983">
        <v>949.10900000000004</v>
      </c>
      <c r="I6983">
        <v>75.135000000000005</v>
      </c>
      <c r="J6983" t="s">
        <v>150</v>
      </c>
      <c r="K6983" t="s">
        <v>69</v>
      </c>
      <c r="L6983">
        <v>3</v>
      </c>
      <c r="M6983" t="s">
        <v>507</v>
      </c>
      <c r="N6983">
        <v>4</v>
      </c>
      <c r="O6983">
        <v>15</v>
      </c>
      <c r="P6983">
        <v>15</v>
      </c>
      <c r="Q6983">
        <v>18</v>
      </c>
      <c r="R6983">
        <v>7</v>
      </c>
      <c r="S6983">
        <v>7</v>
      </c>
      <c r="T6983">
        <v>10</v>
      </c>
    </row>
    <row r="6984" spans="8:20" x14ac:dyDescent="0.35">
      <c r="H6984">
        <v>949.11</v>
      </c>
      <c r="I6984">
        <v>75.135999999999996</v>
      </c>
      <c r="J6984" t="s">
        <v>150</v>
      </c>
      <c r="K6984" t="s">
        <v>1531</v>
      </c>
      <c r="L6984">
        <v>3</v>
      </c>
      <c r="M6984" t="s">
        <v>1548</v>
      </c>
      <c r="N6984">
        <v>3</v>
      </c>
      <c r="O6984">
        <v>10</v>
      </c>
      <c r="P6984">
        <v>13</v>
      </c>
      <c r="Q6984">
        <v>15</v>
      </c>
      <c r="R6984">
        <v>10</v>
      </c>
      <c r="S6984">
        <v>13</v>
      </c>
      <c r="T6984">
        <v>15</v>
      </c>
    </row>
    <row r="6985" spans="8:20" x14ac:dyDescent="0.35">
      <c r="H6985">
        <v>949.11099999999999</v>
      </c>
      <c r="I6985">
        <v>75.137</v>
      </c>
      <c r="J6985" t="s">
        <v>150</v>
      </c>
      <c r="K6985" t="s">
        <v>41</v>
      </c>
      <c r="L6985">
        <v>3</v>
      </c>
      <c r="M6985" t="s">
        <v>964</v>
      </c>
      <c r="N6985">
        <v>4</v>
      </c>
      <c r="O6985">
        <v>17</v>
      </c>
      <c r="P6985">
        <v>17</v>
      </c>
      <c r="Q6985">
        <v>20</v>
      </c>
      <c r="R6985">
        <v>8</v>
      </c>
      <c r="S6985">
        <v>8</v>
      </c>
      <c r="T6985">
        <v>11</v>
      </c>
    </row>
    <row r="6986" spans="8:20" x14ac:dyDescent="0.35">
      <c r="H6986">
        <v>949.11199999999997</v>
      </c>
      <c r="I6986">
        <v>75.138999999999996</v>
      </c>
      <c r="J6986" t="s">
        <v>150</v>
      </c>
      <c r="K6986" t="s">
        <v>70</v>
      </c>
      <c r="L6986">
        <v>3</v>
      </c>
      <c r="M6986" t="s">
        <v>886</v>
      </c>
      <c r="N6986">
        <v>3</v>
      </c>
      <c r="O6986">
        <v>13</v>
      </c>
      <c r="P6986">
        <v>16</v>
      </c>
      <c r="Q6986">
        <v>18</v>
      </c>
      <c r="R6986">
        <v>6</v>
      </c>
      <c r="S6986">
        <v>9</v>
      </c>
      <c r="T6986">
        <v>11</v>
      </c>
    </row>
    <row r="6987" spans="8:20" x14ac:dyDescent="0.35">
      <c r="H6987">
        <v>955.06799999999998</v>
      </c>
      <c r="I6987">
        <v>76.075999999999993</v>
      </c>
      <c r="J6987" t="s">
        <v>151</v>
      </c>
      <c r="K6987" t="s">
        <v>151</v>
      </c>
      <c r="L6987">
        <v>3</v>
      </c>
      <c r="M6987" t="s">
        <v>1263</v>
      </c>
      <c r="N6987">
        <v>4</v>
      </c>
      <c r="O6987">
        <v>5</v>
      </c>
      <c r="P6987">
        <v>5</v>
      </c>
      <c r="Q6987">
        <v>8</v>
      </c>
      <c r="R6987">
        <v>18</v>
      </c>
      <c r="S6987">
        <v>18</v>
      </c>
      <c r="T6987">
        <v>21</v>
      </c>
    </row>
    <row r="6988" spans="8:20" x14ac:dyDescent="0.35">
      <c r="H6988">
        <v>955.06899999999996</v>
      </c>
      <c r="I6988">
        <v>76.076999999999998</v>
      </c>
      <c r="J6988" t="s">
        <v>151</v>
      </c>
      <c r="K6988" t="s">
        <v>152</v>
      </c>
      <c r="L6988">
        <v>3</v>
      </c>
      <c r="M6988" t="s">
        <v>436</v>
      </c>
      <c r="N6988">
        <v>4</v>
      </c>
      <c r="O6988">
        <v>20</v>
      </c>
      <c r="P6988">
        <v>20</v>
      </c>
      <c r="Q6988">
        <v>23</v>
      </c>
      <c r="R6988">
        <v>3</v>
      </c>
      <c r="S6988">
        <v>3</v>
      </c>
      <c r="T6988">
        <v>6</v>
      </c>
    </row>
    <row r="6989" spans="8:20" x14ac:dyDescent="0.35">
      <c r="H6989">
        <v>955.07</v>
      </c>
      <c r="I6989">
        <v>76.078000000000003</v>
      </c>
      <c r="J6989" t="s">
        <v>151</v>
      </c>
      <c r="K6989" t="s">
        <v>1752</v>
      </c>
      <c r="L6989">
        <v>3</v>
      </c>
      <c r="M6989" t="s">
        <v>1763</v>
      </c>
      <c r="N6989">
        <v>4</v>
      </c>
      <c r="O6989">
        <v>5</v>
      </c>
      <c r="P6989">
        <v>5</v>
      </c>
      <c r="Q6989">
        <v>8</v>
      </c>
      <c r="R6989">
        <v>18</v>
      </c>
      <c r="S6989">
        <v>18</v>
      </c>
      <c r="T6989">
        <v>21</v>
      </c>
    </row>
    <row r="6990" spans="8:20" x14ac:dyDescent="0.35">
      <c r="H6990">
        <v>955.07100000000003</v>
      </c>
      <c r="I6990">
        <v>76.078999999999994</v>
      </c>
      <c r="J6990" t="s">
        <v>151</v>
      </c>
      <c r="K6990" t="s">
        <v>153</v>
      </c>
      <c r="L6990">
        <v>3</v>
      </c>
      <c r="M6990" t="s">
        <v>268</v>
      </c>
      <c r="N6990">
        <v>4</v>
      </c>
      <c r="O6990">
        <v>14</v>
      </c>
      <c r="P6990">
        <v>14</v>
      </c>
      <c r="Q6990">
        <v>17</v>
      </c>
      <c r="R6990">
        <v>7</v>
      </c>
      <c r="S6990">
        <v>7</v>
      </c>
      <c r="T6990">
        <v>10</v>
      </c>
    </row>
    <row r="6991" spans="8:20" x14ac:dyDescent="0.35">
      <c r="H6991">
        <v>955.072</v>
      </c>
      <c r="I6991">
        <v>76.08</v>
      </c>
      <c r="J6991" t="s">
        <v>151</v>
      </c>
      <c r="K6991" t="s">
        <v>1606</v>
      </c>
      <c r="L6991">
        <v>3</v>
      </c>
      <c r="M6991" t="s">
        <v>1617</v>
      </c>
      <c r="N6991">
        <v>4</v>
      </c>
      <c r="O6991">
        <v>19</v>
      </c>
      <c r="P6991">
        <v>19</v>
      </c>
      <c r="Q6991">
        <v>22</v>
      </c>
      <c r="R6991">
        <v>6</v>
      </c>
      <c r="S6991">
        <v>6</v>
      </c>
      <c r="T6991">
        <v>9</v>
      </c>
    </row>
    <row r="6992" spans="8:20" x14ac:dyDescent="0.35">
      <c r="H6992">
        <v>955.07299999999998</v>
      </c>
      <c r="I6992">
        <v>76.081000000000003</v>
      </c>
      <c r="J6992" t="s">
        <v>151</v>
      </c>
      <c r="K6992" t="s">
        <v>154</v>
      </c>
      <c r="L6992">
        <v>3</v>
      </c>
      <c r="M6992" t="s">
        <v>528</v>
      </c>
      <c r="N6992">
        <v>4</v>
      </c>
      <c r="O6992">
        <v>15</v>
      </c>
      <c r="P6992">
        <v>15</v>
      </c>
      <c r="Q6992">
        <v>18</v>
      </c>
      <c r="R6992">
        <v>7</v>
      </c>
      <c r="S6992">
        <v>7</v>
      </c>
      <c r="T6992">
        <v>10</v>
      </c>
    </row>
    <row r="6993" spans="8:20" x14ac:dyDescent="0.35">
      <c r="H6993">
        <v>955.07399999999996</v>
      </c>
      <c r="I6993">
        <v>76.081999999999994</v>
      </c>
      <c r="J6993" t="s">
        <v>151</v>
      </c>
      <c r="K6993" t="s">
        <v>155</v>
      </c>
      <c r="L6993">
        <v>3</v>
      </c>
      <c r="M6993" t="s">
        <v>357</v>
      </c>
      <c r="N6993">
        <v>3</v>
      </c>
      <c r="O6993">
        <v>16</v>
      </c>
      <c r="P6993">
        <v>19</v>
      </c>
      <c r="Q6993">
        <v>21</v>
      </c>
      <c r="R6993">
        <v>4</v>
      </c>
      <c r="S6993">
        <v>7</v>
      </c>
      <c r="T6993">
        <v>9</v>
      </c>
    </row>
    <row r="6994" spans="8:20" x14ac:dyDescent="0.35">
      <c r="H6994">
        <v>955.07500000000005</v>
      </c>
      <c r="I6994">
        <v>76.082999999999998</v>
      </c>
      <c r="J6994" t="s">
        <v>151</v>
      </c>
      <c r="K6994" t="s">
        <v>57</v>
      </c>
      <c r="L6994">
        <v>3</v>
      </c>
      <c r="M6994" t="s">
        <v>721</v>
      </c>
      <c r="N6994">
        <v>3</v>
      </c>
      <c r="O6994">
        <v>12</v>
      </c>
      <c r="P6994">
        <v>15</v>
      </c>
      <c r="Q6994">
        <v>17</v>
      </c>
      <c r="R6994">
        <v>5</v>
      </c>
      <c r="S6994">
        <v>8</v>
      </c>
      <c r="T6994">
        <v>10</v>
      </c>
    </row>
    <row r="6995" spans="8:20" x14ac:dyDescent="0.35">
      <c r="H6995">
        <v>955.07600000000002</v>
      </c>
      <c r="I6995">
        <v>76.084000000000003</v>
      </c>
      <c r="J6995" t="s">
        <v>151</v>
      </c>
      <c r="K6995" t="s">
        <v>1666</v>
      </c>
      <c r="L6995">
        <v>3</v>
      </c>
      <c r="M6995" t="s">
        <v>1670</v>
      </c>
      <c r="N6995">
        <v>3</v>
      </c>
      <c r="O6995">
        <v>6</v>
      </c>
      <c r="P6995">
        <v>9</v>
      </c>
      <c r="Q6995">
        <v>11</v>
      </c>
      <c r="R6995">
        <v>10</v>
      </c>
      <c r="S6995">
        <v>13</v>
      </c>
      <c r="T6995">
        <v>15</v>
      </c>
    </row>
    <row r="6996" spans="8:20" x14ac:dyDescent="0.35">
      <c r="H6996">
        <v>955.077</v>
      </c>
      <c r="I6996">
        <v>76.084999999999994</v>
      </c>
      <c r="J6996" t="s">
        <v>151</v>
      </c>
      <c r="K6996" t="s">
        <v>156</v>
      </c>
      <c r="L6996">
        <v>3</v>
      </c>
      <c r="M6996" t="s">
        <v>1206</v>
      </c>
      <c r="N6996">
        <v>3</v>
      </c>
      <c r="O6996">
        <v>12</v>
      </c>
      <c r="P6996">
        <v>15</v>
      </c>
      <c r="Q6996">
        <v>17</v>
      </c>
      <c r="R6996">
        <v>5</v>
      </c>
      <c r="S6996">
        <v>8</v>
      </c>
      <c r="T6996">
        <v>10</v>
      </c>
    </row>
    <row r="6997" spans="8:20" x14ac:dyDescent="0.35">
      <c r="H6997">
        <v>955.07799999999997</v>
      </c>
      <c r="I6997">
        <v>76.085999999999999</v>
      </c>
      <c r="J6997" t="s">
        <v>151</v>
      </c>
      <c r="K6997" t="s">
        <v>37</v>
      </c>
      <c r="L6997">
        <v>3</v>
      </c>
      <c r="M6997" t="s">
        <v>672</v>
      </c>
      <c r="N6997">
        <v>4</v>
      </c>
      <c r="O6997">
        <v>13</v>
      </c>
      <c r="P6997">
        <v>13</v>
      </c>
      <c r="Q6997">
        <v>16</v>
      </c>
      <c r="R6997">
        <v>10</v>
      </c>
      <c r="S6997">
        <v>10</v>
      </c>
      <c r="T6997">
        <v>13</v>
      </c>
    </row>
    <row r="6998" spans="8:20" x14ac:dyDescent="0.35">
      <c r="H6998">
        <v>955.07899999999995</v>
      </c>
      <c r="I6998">
        <v>76.087000000000003</v>
      </c>
      <c r="J6998" t="s">
        <v>151</v>
      </c>
      <c r="K6998" t="s">
        <v>157</v>
      </c>
      <c r="L6998">
        <v>3</v>
      </c>
      <c r="M6998" t="s">
        <v>436</v>
      </c>
      <c r="N6998">
        <v>4</v>
      </c>
      <c r="O6998">
        <v>20</v>
      </c>
      <c r="P6998">
        <v>20</v>
      </c>
      <c r="Q6998">
        <v>23</v>
      </c>
      <c r="R6998">
        <v>3</v>
      </c>
      <c r="S6998">
        <v>3</v>
      </c>
      <c r="T6998">
        <v>6</v>
      </c>
    </row>
    <row r="6999" spans="8:20" x14ac:dyDescent="0.35">
      <c r="H6999">
        <v>955.08</v>
      </c>
      <c r="I6999">
        <v>76.087999999999994</v>
      </c>
      <c r="J6999" t="s">
        <v>151</v>
      </c>
      <c r="K6999" t="s">
        <v>58</v>
      </c>
      <c r="L6999">
        <v>3</v>
      </c>
      <c r="M6999" t="s">
        <v>359</v>
      </c>
      <c r="N6999">
        <v>3</v>
      </c>
      <c r="O6999">
        <v>10</v>
      </c>
      <c r="P6999">
        <v>13</v>
      </c>
      <c r="Q6999">
        <v>15</v>
      </c>
      <c r="R6999">
        <v>10</v>
      </c>
      <c r="S6999">
        <v>13</v>
      </c>
      <c r="T6999">
        <v>15</v>
      </c>
    </row>
    <row r="7000" spans="8:20" x14ac:dyDescent="0.35">
      <c r="H7000">
        <v>955.08100000000002</v>
      </c>
      <c r="I7000">
        <v>76.088999999999999</v>
      </c>
      <c r="J7000" t="s">
        <v>151</v>
      </c>
      <c r="K7000" t="s">
        <v>59</v>
      </c>
      <c r="L7000">
        <v>3</v>
      </c>
      <c r="M7000" t="s">
        <v>1281</v>
      </c>
      <c r="N7000">
        <v>4</v>
      </c>
      <c r="O7000">
        <v>18</v>
      </c>
      <c r="P7000">
        <v>18</v>
      </c>
      <c r="Q7000">
        <v>21</v>
      </c>
      <c r="R7000">
        <v>5</v>
      </c>
      <c r="S7000">
        <v>5</v>
      </c>
      <c r="T7000">
        <v>8</v>
      </c>
    </row>
    <row r="7001" spans="8:20" x14ac:dyDescent="0.35">
      <c r="H7001">
        <v>955.08199999999999</v>
      </c>
      <c r="I7001">
        <v>76.09</v>
      </c>
      <c r="J7001" t="s">
        <v>151</v>
      </c>
      <c r="K7001" t="s">
        <v>158</v>
      </c>
      <c r="L7001">
        <v>3</v>
      </c>
      <c r="M7001" t="s">
        <v>1626</v>
      </c>
      <c r="N7001">
        <v>4</v>
      </c>
      <c r="O7001">
        <v>17</v>
      </c>
      <c r="P7001">
        <v>17</v>
      </c>
      <c r="Q7001">
        <v>20</v>
      </c>
      <c r="R7001">
        <v>8</v>
      </c>
      <c r="S7001">
        <v>8</v>
      </c>
      <c r="T7001">
        <v>11</v>
      </c>
    </row>
    <row r="7002" spans="8:20" x14ac:dyDescent="0.35">
      <c r="H7002">
        <v>955.08299999999997</v>
      </c>
      <c r="I7002">
        <v>76.090999999999994</v>
      </c>
      <c r="J7002" t="s">
        <v>151</v>
      </c>
      <c r="K7002" t="s">
        <v>159</v>
      </c>
      <c r="L7002">
        <v>3</v>
      </c>
      <c r="M7002" t="s">
        <v>646</v>
      </c>
      <c r="N7002">
        <v>4</v>
      </c>
      <c r="O7002">
        <v>13</v>
      </c>
      <c r="P7002">
        <v>13</v>
      </c>
      <c r="Q7002">
        <v>16</v>
      </c>
      <c r="R7002">
        <v>11</v>
      </c>
      <c r="S7002">
        <v>11</v>
      </c>
      <c r="T7002">
        <v>14</v>
      </c>
    </row>
    <row r="7003" spans="8:20" x14ac:dyDescent="0.35">
      <c r="H7003">
        <v>955.08399999999995</v>
      </c>
      <c r="I7003">
        <v>76.091999999999999</v>
      </c>
      <c r="J7003" t="s">
        <v>151</v>
      </c>
      <c r="K7003" t="s">
        <v>160</v>
      </c>
      <c r="L7003">
        <v>3</v>
      </c>
      <c r="M7003" t="s">
        <v>804</v>
      </c>
      <c r="N7003">
        <v>4</v>
      </c>
      <c r="O7003">
        <v>14</v>
      </c>
      <c r="P7003">
        <v>14</v>
      </c>
      <c r="Q7003">
        <v>17</v>
      </c>
      <c r="R7003">
        <v>10</v>
      </c>
      <c r="S7003">
        <v>10</v>
      </c>
      <c r="T7003">
        <v>13</v>
      </c>
    </row>
    <row r="7004" spans="8:20" x14ac:dyDescent="0.35">
      <c r="H7004">
        <v>955.08500000000004</v>
      </c>
      <c r="I7004">
        <v>76.093000000000004</v>
      </c>
      <c r="J7004" t="s">
        <v>151</v>
      </c>
      <c r="K7004" t="s">
        <v>161</v>
      </c>
      <c r="L7004">
        <v>3</v>
      </c>
      <c r="M7004" t="s">
        <v>711</v>
      </c>
      <c r="N7004">
        <v>4</v>
      </c>
      <c r="O7004">
        <v>16</v>
      </c>
      <c r="P7004">
        <v>16</v>
      </c>
      <c r="Q7004">
        <v>19</v>
      </c>
      <c r="R7004">
        <v>7</v>
      </c>
      <c r="S7004">
        <v>7</v>
      </c>
      <c r="T7004">
        <v>10</v>
      </c>
    </row>
    <row r="7005" spans="8:20" x14ac:dyDescent="0.35">
      <c r="H7005">
        <v>955.08600000000001</v>
      </c>
      <c r="I7005">
        <v>76.093999999999994</v>
      </c>
      <c r="J7005" t="s">
        <v>151</v>
      </c>
      <c r="K7005" t="s">
        <v>1374</v>
      </c>
      <c r="L7005">
        <v>3</v>
      </c>
      <c r="M7005" t="s">
        <v>241</v>
      </c>
      <c r="N7005">
        <v>4</v>
      </c>
      <c r="O7005">
        <v>8</v>
      </c>
      <c r="P7005">
        <v>8</v>
      </c>
      <c r="Q7005">
        <v>11</v>
      </c>
      <c r="R7005">
        <v>16</v>
      </c>
      <c r="S7005">
        <v>16</v>
      </c>
      <c r="T7005">
        <v>19</v>
      </c>
    </row>
    <row r="7006" spans="8:20" x14ac:dyDescent="0.35">
      <c r="H7006">
        <v>955.08699999999999</v>
      </c>
      <c r="I7006">
        <v>76.094999999999999</v>
      </c>
      <c r="J7006" t="s">
        <v>151</v>
      </c>
      <c r="K7006" t="s">
        <v>162</v>
      </c>
      <c r="L7006">
        <v>3</v>
      </c>
      <c r="M7006" t="s">
        <v>786</v>
      </c>
      <c r="N7006">
        <v>3</v>
      </c>
      <c r="O7006">
        <v>12</v>
      </c>
      <c r="P7006">
        <v>15</v>
      </c>
      <c r="Q7006">
        <v>17</v>
      </c>
      <c r="R7006">
        <v>6</v>
      </c>
      <c r="S7006">
        <v>9</v>
      </c>
      <c r="T7006">
        <v>11</v>
      </c>
    </row>
    <row r="7007" spans="8:20" x14ac:dyDescent="0.35">
      <c r="H7007">
        <v>955.08799999999997</v>
      </c>
      <c r="I7007">
        <v>76.096000000000004</v>
      </c>
      <c r="J7007" t="s">
        <v>151</v>
      </c>
      <c r="K7007" t="s">
        <v>163</v>
      </c>
      <c r="L7007">
        <v>3</v>
      </c>
      <c r="M7007" t="s">
        <v>338</v>
      </c>
      <c r="N7007">
        <v>3</v>
      </c>
      <c r="O7007">
        <v>10</v>
      </c>
      <c r="P7007">
        <v>13</v>
      </c>
      <c r="Q7007">
        <v>15</v>
      </c>
      <c r="R7007">
        <v>5</v>
      </c>
      <c r="S7007">
        <v>8</v>
      </c>
      <c r="T7007">
        <v>10</v>
      </c>
    </row>
    <row r="7008" spans="8:20" x14ac:dyDescent="0.35">
      <c r="H7008">
        <v>955.08900000000006</v>
      </c>
      <c r="I7008">
        <v>76.096999999999994</v>
      </c>
      <c r="J7008" t="s">
        <v>151</v>
      </c>
      <c r="K7008" t="s">
        <v>24</v>
      </c>
      <c r="L7008">
        <v>3</v>
      </c>
      <c r="M7008" t="s">
        <v>887</v>
      </c>
      <c r="N7008">
        <v>4</v>
      </c>
      <c r="O7008">
        <v>10</v>
      </c>
      <c r="P7008">
        <v>10</v>
      </c>
      <c r="Q7008">
        <v>13</v>
      </c>
      <c r="R7008">
        <v>11</v>
      </c>
      <c r="S7008">
        <v>11</v>
      </c>
      <c r="T7008">
        <v>14</v>
      </c>
    </row>
    <row r="7009" spans="8:20" x14ac:dyDescent="0.35">
      <c r="H7009">
        <v>955.09</v>
      </c>
      <c r="I7009">
        <v>76.097999999999999</v>
      </c>
      <c r="J7009" t="s">
        <v>151</v>
      </c>
      <c r="K7009" t="s">
        <v>1496</v>
      </c>
      <c r="L7009">
        <v>3</v>
      </c>
      <c r="M7009" t="s">
        <v>1504</v>
      </c>
      <c r="N7009">
        <v>4</v>
      </c>
      <c r="O7009">
        <v>15</v>
      </c>
      <c r="P7009">
        <v>15</v>
      </c>
      <c r="Q7009">
        <v>18</v>
      </c>
      <c r="R7009">
        <v>7</v>
      </c>
      <c r="S7009">
        <v>7</v>
      </c>
      <c r="T7009">
        <v>10</v>
      </c>
    </row>
    <row r="7010" spans="8:20" x14ac:dyDescent="0.35">
      <c r="H7010">
        <v>955.09100000000001</v>
      </c>
      <c r="I7010">
        <v>76.099000000000004</v>
      </c>
      <c r="J7010" t="s">
        <v>151</v>
      </c>
      <c r="K7010" t="s">
        <v>164</v>
      </c>
      <c r="L7010">
        <v>3</v>
      </c>
      <c r="M7010" t="s">
        <v>332</v>
      </c>
      <c r="N7010">
        <v>4</v>
      </c>
      <c r="O7010">
        <v>17</v>
      </c>
      <c r="P7010">
        <v>17</v>
      </c>
      <c r="Q7010">
        <v>20</v>
      </c>
      <c r="R7010">
        <v>4</v>
      </c>
      <c r="S7010">
        <v>4</v>
      </c>
      <c r="T7010">
        <v>7</v>
      </c>
    </row>
    <row r="7011" spans="8:20" x14ac:dyDescent="0.35">
      <c r="H7011">
        <v>955.09199999999998</v>
      </c>
      <c r="I7011">
        <v>76.100999999999999</v>
      </c>
      <c r="J7011" t="s">
        <v>151</v>
      </c>
      <c r="K7011" t="s">
        <v>60</v>
      </c>
      <c r="L7011">
        <v>3</v>
      </c>
      <c r="M7011" t="s">
        <v>807</v>
      </c>
      <c r="N7011">
        <v>4</v>
      </c>
      <c r="O7011">
        <v>17</v>
      </c>
      <c r="P7011">
        <v>17</v>
      </c>
      <c r="Q7011">
        <v>20</v>
      </c>
      <c r="R7011">
        <v>6</v>
      </c>
      <c r="S7011">
        <v>6</v>
      </c>
      <c r="T7011">
        <v>9</v>
      </c>
    </row>
    <row r="7012" spans="8:20" x14ac:dyDescent="0.35">
      <c r="H7012">
        <v>955.09299999999996</v>
      </c>
      <c r="I7012">
        <v>76.102000000000004</v>
      </c>
      <c r="J7012" t="s">
        <v>151</v>
      </c>
      <c r="K7012" t="s">
        <v>29</v>
      </c>
      <c r="L7012">
        <v>3</v>
      </c>
      <c r="M7012" t="s">
        <v>1004</v>
      </c>
      <c r="N7012">
        <v>4</v>
      </c>
      <c r="O7012">
        <v>12</v>
      </c>
      <c r="P7012">
        <v>12</v>
      </c>
      <c r="Q7012">
        <v>15</v>
      </c>
      <c r="R7012">
        <v>10</v>
      </c>
      <c r="S7012">
        <v>10</v>
      </c>
      <c r="T7012">
        <v>13</v>
      </c>
    </row>
    <row r="7013" spans="8:20" x14ac:dyDescent="0.35">
      <c r="H7013">
        <v>955.09400000000005</v>
      </c>
      <c r="I7013">
        <v>76.102999999999994</v>
      </c>
      <c r="J7013" t="s">
        <v>151</v>
      </c>
      <c r="K7013" t="s">
        <v>166</v>
      </c>
      <c r="L7013">
        <v>3</v>
      </c>
      <c r="M7013" t="s">
        <v>1201</v>
      </c>
      <c r="N7013">
        <v>4</v>
      </c>
      <c r="O7013">
        <v>5</v>
      </c>
      <c r="P7013">
        <v>5</v>
      </c>
      <c r="Q7013">
        <v>8</v>
      </c>
      <c r="R7013">
        <v>18</v>
      </c>
      <c r="S7013">
        <v>18</v>
      </c>
      <c r="T7013">
        <v>21</v>
      </c>
    </row>
    <row r="7014" spans="8:20" x14ac:dyDescent="0.35">
      <c r="H7014">
        <v>955.09500000000003</v>
      </c>
      <c r="I7014">
        <v>76.103999999999999</v>
      </c>
      <c r="J7014" t="s">
        <v>151</v>
      </c>
      <c r="K7014" t="s">
        <v>167</v>
      </c>
      <c r="L7014">
        <v>3</v>
      </c>
      <c r="M7014" t="s">
        <v>751</v>
      </c>
      <c r="N7014">
        <v>3</v>
      </c>
      <c r="O7014">
        <v>0</v>
      </c>
      <c r="P7014">
        <v>3</v>
      </c>
      <c r="Q7014">
        <v>5</v>
      </c>
      <c r="R7014">
        <v>17</v>
      </c>
      <c r="S7014">
        <v>20</v>
      </c>
      <c r="T7014">
        <v>22</v>
      </c>
    </row>
    <row r="7015" spans="8:20" x14ac:dyDescent="0.35">
      <c r="H7015">
        <v>955.096</v>
      </c>
      <c r="I7015">
        <v>76.105000000000004</v>
      </c>
      <c r="J7015" t="s">
        <v>151</v>
      </c>
      <c r="K7015" t="s">
        <v>1722</v>
      </c>
      <c r="L7015">
        <v>3</v>
      </c>
      <c r="M7015" t="s">
        <v>1617</v>
      </c>
      <c r="N7015">
        <v>4</v>
      </c>
      <c r="O7015">
        <v>19</v>
      </c>
      <c r="P7015">
        <v>19</v>
      </c>
      <c r="Q7015">
        <v>22</v>
      </c>
      <c r="R7015">
        <v>6</v>
      </c>
      <c r="S7015">
        <v>6</v>
      </c>
      <c r="T7015">
        <v>9</v>
      </c>
    </row>
    <row r="7016" spans="8:20" x14ac:dyDescent="0.35">
      <c r="H7016">
        <v>955.09699999999998</v>
      </c>
      <c r="I7016">
        <v>76.105999999999995</v>
      </c>
      <c r="J7016" t="s">
        <v>151</v>
      </c>
      <c r="K7016" t="s">
        <v>1706</v>
      </c>
      <c r="L7016">
        <v>3</v>
      </c>
      <c r="M7016" t="s">
        <v>332</v>
      </c>
      <c r="N7016">
        <v>4</v>
      </c>
      <c r="O7016">
        <v>17</v>
      </c>
      <c r="P7016">
        <v>17</v>
      </c>
      <c r="Q7016">
        <v>20</v>
      </c>
      <c r="R7016">
        <v>4</v>
      </c>
      <c r="S7016">
        <v>4</v>
      </c>
      <c r="T7016">
        <v>7</v>
      </c>
    </row>
    <row r="7017" spans="8:20" x14ac:dyDescent="0.35">
      <c r="H7017">
        <v>955.09799999999996</v>
      </c>
      <c r="I7017">
        <v>76.106999999999999</v>
      </c>
      <c r="J7017" t="s">
        <v>151</v>
      </c>
      <c r="K7017" t="s">
        <v>168</v>
      </c>
      <c r="L7017">
        <v>3</v>
      </c>
      <c r="M7017" t="s">
        <v>1335</v>
      </c>
      <c r="N7017">
        <v>4</v>
      </c>
      <c r="O7017">
        <v>11</v>
      </c>
      <c r="P7017">
        <v>11</v>
      </c>
      <c r="Q7017">
        <v>14</v>
      </c>
      <c r="R7017">
        <v>12</v>
      </c>
      <c r="S7017">
        <v>12</v>
      </c>
      <c r="T7017">
        <v>15</v>
      </c>
    </row>
    <row r="7018" spans="8:20" x14ac:dyDescent="0.35">
      <c r="H7018">
        <v>955.09900000000005</v>
      </c>
      <c r="I7018">
        <v>76.108000000000004</v>
      </c>
      <c r="J7018" t="s">
        <v>151</v>
      </c>
      <c r="K7018" t="s">
        <v>1651</v>
      </c>
      <c r="L7018">
        <v>3</v>
      </c>
      <c r="M7018" t="s">
        <v>1653</v>
      </c>
      <c r="N7018">
        <v>4</v>
      </c>
      <c r="O7018">
        <v>20</v>
      </c>
      <c r="P7018">
        <v>20</v>
      </c>
      <c r="Q7018">
        <v>23</v>
      </c>
      <c r="R7018">
        <v>5</v>
      </c>
      <c r="S7018">
        <v>5</v>
      </c>
      <c r="T7018">
        <v>8</v>
      </c>
    </row>
    <row r="7019" spans="8:20" x14ac:dyDescent="0.35">
      <c r="H7019">
        <v>955.1</v>
      </c>
      <c r="I7019">
        <v>76.108999999999995</v>
      </c>
      <c r="J7019" t="s">
        <v>151</v>
      </c>
      <c r="K7019" t="s">
        <v>61</v>
      </c>
      <c r="L7019">
        <v>3</v>
      </c>
      <c r="M7019" t="s">
        <v>985</v>
      </c>
      <c r="N7019">
        <v>3</v>
      </c>
      <c r="O7019">
        <v>12</v>
      </c>
      <c r="P7019">
        <v>15</v>
      </c>
      <c r="Q7019">
        <v>17</v>
      </c>
      <c r="R7019">
        <v>7</v>
      </c>
      <c r="S7019">
        <v>10</v>
      </c>
      <c r="T7019">
        <v>12</v>
      </c>
    </row>
    <row r="7020" spans="8:20" x14ac:dyDescent="0.35">
      <c r="H7020">
        <v>955.101</v>
      </c>
      <c r="I7020">
        <v>76.11</v>
      </c>
      <c r="J7020" t="s">
        <v>151</v>
      </c>
      <c r="K7020" t="s">
        <v>38</v>
      </c>
      <c r="L7020">
        <v>3</v>
      </c>
      <c r="M7020" t="s">
        <v>1263</v>
      </c>
      <c r="N7020">
        <v>4</v>
      </c>
      <c r="O7020">
        <v>5</v>
      </c>
      <c r="P7020">
        <v>5</v>
      </c>
      <c r="Q7020">
        <v>8</v>
      </c>
      <c r="R7020">
        <v>18</v>
      </c>
      <c r="S7020">
        <v>18</v>
      </c>
      <c r="T7020">
        <v>21</v>
      </c>
    </row>
    <row r="7021" spans="8:20" x14ac:dyDescent="0.35">
      <c r="H7021">
        <v>955.10199999999998</v>
      </c>
      <c r="I7021">
        <v>76.111000000000004</v>
      </c>
      <c r="J7021" t="s">
        <v>151</v>
      </c>
      <c r="K7021" t="s">
        <v>169</v>
      </c>
      <c r="L7021">
        <v>3</v>
      </c>
      <c r="M7021" t="s">
        <v>535</v>
      </c>
      <c r="N7021">
        <v>3</v>
      </c>
      <c r="O7021">
        <v>5</v>
      </c>
      <c r="P7021">
        <v>8</v>
      </c>
      <c r="Q7021">
        <v>10</v>
      </c>
      <c r="R7021">
        <v>14</v>
      </c>
      <c r="S7021">
        <v>17</v>
      </c>
      <c r="T7021">
        <v>19</v>
      </c>
    </row>
    <row r="7022" spans="8:20" x14ac:dyDescent="0.35">
      <c r="H7022">
        <v>955.10299999999995</v>
      </c>
      <c r="I7022">
        <v>76.111999999999995</v>
      </c>
      <c r="J7022" t="s">
        <v>151</v>
      </c>
      <c r="K7022" t="s">
        <v>39</v>
      </c>
      <c r="L7022">
        <v>3</v>
      </c>
      <c r="M7022" t="s">
        <v>1295</v>
      </c>
      <c r="N7022">
        <v>3</v>
      </c>
      <c r="O7022">
        <v>11</v>
      </c>
      <c r="P7022">
        <v>14</v>
      </c>
      <c r="Q7022">
        <v>16</v>
      </c>
      <c r="R7022">
        <v>8</v>
      </c>
      <c r="S7022">
        <v>11</v>
      </c>
      <c r="T7022">
        <v>13</v>
      </c>
    </row>
    <row r="7023" spans="8:20" x14ac:dyDescent="0.35">
      <c r="H7023">
        <v>955.10400000000004</v>
      </c>
      <c r="I7023">
        <v>76.113</v>
      </c>
      <c r="J7023" t="s">
        <v>151</v>
      </c>
      <c r="K7023" t="s">
        <v>170</v>
      </c>
      <c r="L7023">
        <v>3</v>
      </c>
      <c r="M7023" t="s">
        <v>361</v>
      </c>
      <c r="N7023">
        <v>3</v>
      </c>
      <c r="O7023">
        <v>12</v>
      </c>
      <c r="P7023">
        <v>15</v>
      </c>
      <c r="Q7023">
        <v>17</v>
      </c>
      <c r="R7023">
        <v>6</v>
      </c>
      <c r="S7023">
        <v>9</v>
      </c>
      <c r="T7023">
        <v>11</v>
      </c>
    </row>
    <row r="7024" spans="8:20" x14ac:dyDescent="0.35">
      <c r="H7024">
        <v>955.10500000000002</v>
      </c>
      <c r="I7024">
        <v>76.114000000000004</v>
      </c>
      <c r="J7024" t="s">
        <v>151</v>
      </c>
      <c r="K7024" t="s">
        <v>25</v>
      </c>
      <c r="L7024">
        <v>3</v>
      </c>
      <c r="M7024" t="s">
        <v>1233</v>
      </c>
      <c r="N7024">
        <v>3</v>
      </c>
      <c r="O7024">
        <v>10</v>
      </c>
      <c r="P7024">
        <v>13</v>
      </c>
      <c r="Q7024">
        <v>15</v>
      </c>
      <c r="R7024">
        <v>10</v>
      </c>
      <c r="S7024">
        <v>13</v>
      </c>
      <c r="T7024">
        <v>15</v>
      </c>
    </row>
    <row r="7025" spans="8:20" x14ac:dyDescent="0.35">
      <c r="H7025">
        <v>955.10599999999999</v>
      </c>
      <c r="I7025">
        <v>76.114999999999995</v>
      </c>
      <c r="J7025" t="s">
        <v>151</v>
      </c>
      <c r="K7025" t="s">
        <v>171</v>
      </c>
      <c r="L7025">
        <v>3</v>
      </c>
      <c r="M7025" t="s">
        <v>1642</v>
      </c>
      <c r="N7025">
        <v>3</v>
      </c>
      <c r="O7025">
        <v>18</v>
      </c>
      <c r="P7025">
        <v>21</v>
      </c>
      <c r="Q7025">
        <v>23</v>
      </c>
      <c r="R7025">
        <v>2</v>
      </c>
      <c r="S7025">
        <v>5</v>
      </c>
      <c r="T7025">
        <v>7</v>
      </c>
    </row>
    <row r="7026" spans="8:20" x14ac:dyDescent="0.35">
      <c r="H7026">
        <v>955.10699999999997</v>
      </c>
      <c r="I7026">
        <v>76.116</v>
      </c>
      <c r="J7026" t="s">
        <v>151</v>
      </c>
      <c r="K7026" t="s">
        <v>62</v>
      </c>
      <c r="L7026">
        <v>3</v>
      </c>
      <c r="M7026" t="s">
        <v>528</v>
      </c>
      <c r="N7026">
        <v>4</v>
      </c>
      <c r="O7026">
        <v>15</v>
      </c>
      <c r="P7026">
        <v>15</v>
      </c>
      <c r="Q7026">
        <v>18</v>
      </c>
      <c r="R7026">
        <v>7</v>
      </c>
      <c r="S7026">
        <v>7</v>
      </c>
      <c r="T7026">
        <v>10</v>
      </c>
    </row>
    <row r="7027" spans="8:20" x14ac:dyDescent="0.35">
      <c r="H7027">
        <v>955.10799999999995</v>
      </c>
      <c r="I7027">
        <v>76.117000000000004</v>
      </c>
      <c r="J7027" t="s">
        <v>151</v>
      </c>
      <c r="K7027" t="s">
        <v>63</v>
      </c>
      <c r="L7027">
        <v>3</v>
      </c>
      <c r="M7027" t="s">
        <v>719</v>
      </c>
      <c r="N7027">
        <v>4</v>
      </c>
      <c r="O7027">
        <v>12</v>
      </c>
      <c r="P7027">
        <v>12</v>
      </c>
      <c r="Q7027">
        <v>15</v>
      </c>
      <c r="R7027">
        <v>11</v>
      </c>
      <c r="S7027">
        <v>11</v>
      </c>
      <c r="T7027">
        <v>14</v>
      </c>
    </row>
    <row r="7028" spans="8:20" x14ac:dyDescent="0.35">
      <c r="H7028">
        <v>955.10900000000004</v>
      </c>
      <c r="I7028">
        <v>76.117999999999995</v>
      </c>
      <c r="J7028" t="s">
        <v>151</v>
      </c>
      <c r="K7028" t="s">
        <v>172</v>
      </c>
      <c r="L7028">
        <v>3</v>
      </c>
      <c r="M7028" t="s">
        <v>548</v>
      </c>
      <c r="N7028">
        <v>4</v>
      </c>
      <c r="O7028">
        <v>14</v>
      </c>
      <c r="P7028">
        <v>14</v>
      </c>
      <c r="Q7028">
        <v>17</v>
      </c>
      <c r="R7028">
        <v>10</v>
      </c>
      <c r="S7028">
        <v>10</v>
      </c>
      <c r="T7028">
        <v>13</v>
      </c>
    </row>
    <row r="7029" spans="8:20" x14ac:dyDescent="0.35">
      <c r="H7029">
        <v>955.11</v>
      </c>
      <c r="I7029">
        <v>76.119</v>
      </c>
      <c r="J7029" t="s">
        <v>151</v>
      </c>
      <c r="K7029" t="s">
        <v>173</v>
      </c>
      <c r="L7029">
        <v>3</v>
      </c>
      <c r="M7029" t="s">
        <v>646</v>
      </c>
      <c r="N7029">
        <v>4</v>
      </c>
      <c r="O7029">
        <v>13</v>
      </c>
      <c r="P7029">
        <v>13</v>
      </c>
      <c r="Q7029">
        <v>16</v>
      </c>
      <c r="R7029">
        <v>11</v>
      </c>
      <c r="S7029">
        <v>11</v>
      </c>
      <c r="T7029">
        <v>14</v>
      </c>
    </row>
    <row r="7030" spans="8:20" x14ac:dyDescent="0.35">
      <c r="H7030">
        <v>955.11099999999999</v>
      </c>
      <c r="I7030">
        <v>76.12</v>
      </c>
      <c r="J7030" t="s">
        <v>151</v>
      </c>
      <c r="K7030" t="s">
        <v>64</v>
      </c>
      <c r="L7030">
        <v>3</v>
      </c>
      <c r="M7030" t="s">
        <v>229</v>
      </c>
      <c r="N7030">
        <v>4</v>
      </c>
      <c r="O7030">
        <v>16</v>
      </c>
      <c r="P7030">
        <v>16</v>
      </c>
      <c r="Q7030">
        <v>19</v>
      </c>
      <c r="R7030">
        <v>7</v>
      </c>
      <c r="S7030">
        <v>7</v>
      </c>
      <c r="T7030">
        <v>10</v>
      </c>
    </row>
    <row r="7031" spans="8:20" x14ac:dyDescent="0.35">
      <c r="H7031">
        <v>955.11199999999997</v>
      </c>
      <c r="I7031">
        <v>76.120999999999995</v>
      </c>
      <c r="J7031" t="s">
        <v>151</v>
      </c>
      <c r="K7031" t="s">
        <v>174</v>
      </c>
      <c r="L7031">
        <v>3</v>
      </c>
      <c r="M7031" t="s">
        <v>1322</v>
      </c>
      <c r="N7031">
        <v>3</v>
      </c>
      <c r="O7031">
        <v>9</v>
      </c>
      <c r="P7031">
        <v>12</v>
      </c>
      <c r="Q7031">
        <v>14</v>
      </c>
      <c r="R7031">
        <v>7</v>
      </c>
      <c r="S7031">
        <v>10</v>
      </c>
      <c r="T7031">
        <v>12</v>
      </c>
    </row>
    <row r="7032" spans="8:20" x14ac:dyDescent="0.35">
      <c r="H7032">
        <v>955.11300000000006</v>
      </c>
      <c r="I7032">
        <v>76.122</v>
      </c>
      <c r="J7032" t="s">
        <v>151</v>
      </c>
      <c r="K7032" t="s">
        <v>175</v>
      </c>
      <c r="L7032">
        <v>3</v>
      </c>
      <c r="M7032" t="s">
        <v>1071</v>
      </c>
      <c r="N7032">
        <v>3</v>
      </c>
      <c r="O7032">
        <v>8</v>
      </c>
      <c r="P7032">
        <v>11</v>
      </c>
      <c r="Q7032">
        <v>13</v>
      </c>
      <c r="R7032">
        <v>7</v>
      </c>
      <c r="S7032">
        <v>10</v>
      </c>
      <c r="T7032">
        <v>12</v>
      </c>
    </row>
    <row r="7033" spans="8:20" x14ac:dyDescent="0.35">
      <c r="H7033">
        <v>955.11400000000003</v>
      </c>
      <c r="I7033">
        <v>76.123000000000005</v>
      </c>
      <c r="J7033" t="s">
        <v>151</v>
      </c>
      <c r="K7033" t="s">
        <v>65</v>
      </c>
      <c r="L7033">
        <v>3</v>
      </c>
      <c r="M7033" t="s">
        <v>1645</v>
      </c>
      <c r="N7033">
        <v>3</v>
      </c>
      <c r="O7033">
        <v>15</v>
      </c>
      <c r="P7033">
        <v>18</v>
      </c>
      <c r="Q7033">
        <v>20</v>
      </c>
      <c r="R7033">
        <v>4</v>
      </c>
      <c r="S7033">
        <v>7</v>
      </c>
      <c r="T7033">
        <v>9</v>
      </c>
    </row>
    <row r="7034" spans="8:20" x14ac:dyDescent="0.35">
      <c r="H7034">
        <v>955.11500000000001</v>
      </c>
      <c r="I7034">
        <v>76.123999999999995</v>
      </c>
      <c r="J7034" t="s">
        <v>151</v>
      </c>
      <c r="K7034" t="s">
        <v>176</v>
      </c>
      <c r="L7034">
        <v>3</v>
      </c>
      <c r="M7034" t="s">
        <v>338</v>
      </c>
      <c r="N7034">
        <v>3</v>
      </c>
      <c r="O7034">
        <v>10</v>
      </c>
      <c r="P7034">
        <v>13</v>
      </c>
      <c r="Q7034">
        <v>15</v>
      </c>
      <c r="R7034">
        <v>5</v>
      </c>
      <c r="S7034">
        <v>8</v>
      </c>
      <c r="T7034">
        <v>10</v>
      </c>
    </row>
    <row r="7035" spans="8:20" x14ac:dyDescent="0.35">
      <c r="H7035">
        <v>955.11599999999999</v>
      </c>
      <c r="I7035">
        <v>76.125</v>
      </c>
      <c r="J7035" t="s">
        <v>151</v>
      </c>
      <c r="K7035" t="s">
        <v>1737</v>
      </c>
      <c r="L7035">
        <v>3</v>
      </c>
      <c r="M7035" t="s">
        <v>1638</v>
      </c>
      <c r="N7035">
        <v>4</v>
      </c>
      <c r="O7035">
        <v>19</v>
      </c>
      <c r="P7035">
        <v>19</v>
      </c>
      <c r="Q7035">
        <v>22</v>
      </c>
      <c r="R7035">
        <v>6</v>
      </c>
      <c r="S7035">
        <v>6</v>
      </c>
      <c r="T7035">
        <v>9</v>
      </c>
    </row>
    <row r="7036" spans="8:20" x14ac:dyDescent="0.35">
      <c r="H7036">
        <v>955.11699999999996</v>
      </c>
      <c r="I7036">
        <v>76.126000000000005</v>
      </c>
      <c r="J7036" t="s">
        <v>151</v>
      </c>
      <c r="K7036" t="s">
        <v>106</v>
      </c>
      <c r="L7036">
        <v>3</v>
      </c>
      <c r="M7036" t="s">
        <v>1267</v>
      </c>
      <c r="N7036">
        <v>4</v>
      </c>
      <c r="O7036">
        <v>13</v>
      </c>
      <c r="P7036">
        <v>13</v>
      </c>
      <c r="Q7036">
        <v>16</v>
      </c>
      <c r="R7036">
        <v>10</v>
      </c>
      <c r="S7036">
        <v>10</v>
      </c>
      <c r="T7036">
        <v>13</v>
      </c>
    </row>
    <row r="7037" spans="8:20" x14ac:dyDescent="0.35">
      <c r="H7037">
        <v>955.11800000000005</v>
      </c>
      <c r="I7037">
        <v>76.126999999999995</v>
      </c>
      <c r="J7037" t="s">
        <v>151</v>
      </c>
      <c r="K7037" t="s">
        <v>40</v>
      </c>
      <c r="L7037">
        <v>3</v>
      </c>
      <c r="M7037" t="s">
        <v>829</v>
      </c>
      <c r="N7037">
        <v>4</v>
      </c>
      <c r="O7037">
        <v>17</v>
      </c>
      <c r="P7037">
        <v>17</v>
      </c>
      <c r="Q7037">
        <v>20</v>
      </c>
      <c r="R7037">
        <v>7</v>
      </c>
      <c r="S7037">
        <v>7</v>
      </c>
      <c r="T7037">
        <v>10</v>
      </c>
    </row>
    <row r="7038" spans="8:20" x14ac:dyDescent="0.35">
      <c r="H7038">
        <v>955.11900000000003</v>
      </c>
      <c r="I7038">
        <v>76.128</v>
      </c>
      <c r="J7038" t="s">
        <v>151</v>
      </c>
      <c r="K7038" t="s">
        <v>177</v>
      </c>
      <c r="L7038">
        <v>3</v>
      </c>
      <c r="M7038" t="s">
        <v>804</v>
      </c>
      <c r="N7038">
        <v>4</v>
      </c>
      <c r="O7038">
        <v>14</v>
      </c>
      <c r="P7038">
        <v>14</v>
      </c>
      <c r="Q7038">
        <v>17</v>
      </c>
      <c r="R7038">
        <v>10</v>
      </c>
      <c r="S7038">
        <v>10</v>
      </c>
      <c r="T7038">
        <v>13</v>
      </c>
    </row>
    <row r="7039" spans="8:20" x14ac:dyDescent="0.35">
      <c r="H7039">
        <v>955.12</v>
      </c>
      <c r="I7039">
        <v>76.129000000000005</v>
      </c>
      <c r="J7039" t="s">
        <v>151</v>
      </c>
      <c r="K7039" t="s">
        <v>66</v>
      </c>
      <c r="L7039">
        <v>3</v>
      </c>
      <c r="M7039" t="s">
        <v>1212</v>
      </c>
      <c r="N7039">
        <v>4</v>
      </c>
      <c r="O7039">
        <v>17</v>
      </c>
      <c r="P7039">
        <v>17</v>
      </c>
      <c r="Q7039">
        <v>20</v>
      </c>
      <c r="R7039">
        <v>7</v>
      </c>
      <c r="S7039">
        <v>7</v>
      </c>
      <c r="T7039">
        <v>10</v>
      </c>
    </row>
    <row r="7040" spans="8:20" x14ac:dyDescent="0.35">
      <c r="H7040">
        <v>955.12099999999998</v>
      </c>
      <c r="I7040">
        <v>76.13</v>
      </c>
      <c r="J7040" t="s">
        <v>151</v>
      </c>
      <c r="K7040" t="s">
        <v>67</v>
      </c>
      <c r="L7040">
        <v>3</v>
      </c>
      <c r="M7040" t="s">
        <v>271</v>
      </c>
      <c r="N7040">
        <v>4</v>
      </c>
      <c r="O7040">
        <v>17</v>
      </c>
      <c r="P7040">
        <v>17</v>
      </c>
      <c r="Q7040">
        <v>20</v>
      </c>
      <c r="R7040">
        <v>7</v>
      </c>
      <c r="S7040">
        <v>7</v>
      </c>
      <c r="T7040">
        <v>10</v>
      </c>
    </row>
    <row r="7041" spans="8:20" x14ac:dyDescent="0.35">
      <c r="H7041">
        <v>955.12199999999996</v>
      </c>
      <c r="I7041">
        <v>76.131</v>
      </c>
      <c r="J7041" t="s">
        <v>151</v>
      </c>
      <c r="K7041" t="s">
        <v>178</v>
      </c>
      <c r="L7041">
        <v>3</v>
      </c>
      <c r="M7041" t="s">
        <v>937</v>
      </c>
      <c r="N7041">
        <v>3</v>
      </c>
      <c r="O7041">
        <v>5</v>
      </c>
      <c r="P7041">
        <v>8</v>
      </c>
      <c r="Q7041">
        <v>10</v>
      </c>
      <c r="R7041">
        <v>13</v>
      </c>
      <c r="S7041">
        <v>16</v>
      </c>
      <c r="T7041">
        <v>18</v>
      </c>
    </row>
    <row r="7042" spans="8:20" x14ac:dyDescent="0.35">
      <c r="H7042">
        <v>955.12300000000005</v>
      </c>
      <c r="I7042">
        <v>76.132000000000005</v>
      </c>
      <c r="J7042" t="s">
        <v>151</v>
      </c>
      <c r="K7042" t="s">
        <v>179</v>
      </c>
      <c r="L7042">
        <v>3</v>
      </c>
      <c r="M7042" t="s">
        <v>804</v>
      </c>
      <c r="N7042">
        <v>4</v>
      </c>
      <c r="O7042">
        <v>14</v>
      </c>
      <c r="P7042">
        <v>14</v>
      </c>
      <c r="Q7042">
        <v>17</v>
      </c>
      <c r="R7042">
        <v>10</v>
      </c>
      <c r="S7042">
        <v>10</v>
      </c>
      <c r="T7042">
        <v>13</v>
      </c>
    </row>
    <row r="7043" spans="8:20" x14ac:dyDescent="0.35">
      <c r="H7043">
        <v>955.12400000000002</v>
      </c>
      <c r="I7043">
        <v>76.132999999999996</v>
      </c>
      <c r="J7043" t="s">
        <v>151</v>
      </c>
      <c r="K7043" t="s">
        <v>68</v>
      </c>
      <c r="L7043">
        <v>3</v>
      </c>
      <c r="M7043" t="s">
        <v>887</v>
      </c>
      <c r="N7043">
        <v>4</v>
      </c>
      <c r="O7043">
        <v>10</v>
      </c>
      <c r="P7043">
        <v>10</v>
      </c>
      <c r="Q7043">
        <v>13</v>
      </c>
      <c r="R7043">
        <v>11</v>
      </c>
      <c r="S7043">
        <v>11</v>
      </c>
      <c r="T7043">
        <v>14</v>
      </c>
    </row>
    <row r="7044" spans="8:20" x14ac:dyDescent="0.35">
      <c r="H7044">
        <v>955.125</v>
      </c>
      <c r="I7044">
        <v>76.134</v>
      </c>
      <c r="J7044" t="s">
        <v>151</v>
      </c>
      <c r="K7044" t="s">
        <v>26</v>
      </c>
      <c r="L7044">
        <v>3</v>
      </c>
      <c r="M7044" t="s">
        <v>1336</v>
      </c>
      <c r="N7044">
        <v>4</v>
      </c>
      <c r="O7044">
        <v>16</v>
      </c>
      <c r="P7044">
        <v>16</v>
      </c>
      <c r="Q7044">
        <v>19</v>
      </c>
      <c r="R7044">
        <v>9</v>
      </c>
      <c r="S7044">
        <v>9</v>
      </c>
      <c r="T7044">
        <v>12</v>
      </c>
    </row>
    <row r="7045" spans="8:20" x14ac:dyDescent="0.35">
      <c r="H7045">
        <v>955.12599999999998</v>
      </c>
      <c r="I7045">
        <v>76.135000000000005</v>
      </c>
      <c r="J7045" t="s">
        <v>151</v>
      </c>
      <c r="K7045" t="s">
        <v>69</v>
      </c>
      <c r="L7045">
        <v>3</v>
      </c>
      <c r="M7045" t="s">
        <v>310</v>
      </c>
      <c r="N7045">
        <v>3</v>
      </c>
      <c r="O7045">
        <v>15</v>
      </c>
      <c r="P7045">
        <v>18</v>
      </c>
      <c r="Q7045">
        <v>20</v>
      </c>
      <c r="R7045">
        <v>5</v>
      </c>
      <c r="S7045">
        <v>8</v>
      </c>
      <c r="T7045">
        <v>10</v>
      </c>
    </row>
    <row r="7046" spans="8:20" x14ac:dyDescent="0.35">
      <c r="H7046">
        <v>955.12699999999995</v>
      </c>
      <c r="I7046">
        <v>76.135999999999996</v>
      </c>
      <c r="J7046" t="s">
        <v>151</v>
      </c>
      <c r="K7046" t="s">
        <v>1531</v>
      </c>
      <c r="L7046">
        <v>3</v>
      </c>
      <c r="M7046" t="s">
        <v>1556</v>
      </c>
      <c r="N7046">
        <v>4</v>
      </c>
      <c r="O7046">
        <v>15</v>
      </c>
      <c r="P7046">
        <v>15</v>
      </c>
      <c r="Q7046">
        <v>18</v>
      </c>
      <c r="R7046">
        <v>10</v>
      </c>
      <c r="S7046">
        <v>10</v>
      </c>
      <c r="T7046">
        <v>13</v>
      </c>
    </row>
    <row r="7047" spans="8:20" x14ac:dyDescent="0.35">
      <c r="H7047">
        <v>955.12800000000004</v>
      </c>
      <c r="I7047">
        <v>76.137</v>
      </c>
      <c r="J7047" t="s">
        <v>151</v>
      </c>
      <c r="K7047" t="s">
        <v>41</v>
      </c>
      <c r="L7047">
        <v>3</v>
      </c>
      <c r="M7047" t="s">
        <v>871</v>
      </c>
      <c r="N7047">
        <v>4</v>
      </c>
      <c r="O7047">
        <v>13</v>
      </c>
      <c r="P7047">
        <v>13</v>
      </c>
      <c r="Q7047">
        <v>16</v>
      </c>
      <c r="R7047">
        <v>9</v>
      </c>
      <c r="S7047">
        <v>9</v>
      </c>
      <c r="T7047">
        <v>12</v>
      </c>
    </row>
    <row r="7048" spans="8:20" x14ac:dyDescent="0.35">
      <c r="H7048">
        <v>955.12900000000002</v>
      </c>
      <c r="I7048">
        <v>76.138000000000005</v>
      </c>
      <c r="J7048" t="s">
        <v>151</v>
      </c>
      <c r="K7048" t="s">
        <v>180</v>
      </c>
      <c r="L7048">
        <v>3</v>
      </c>
      <c r="M7048" t="s">
        <v>493</v>
      </c>
      <c r="N7048">
        <v>3</v>
      </c>
      <c r="O7048">
        <v>14</v>
      </c>
      <c r="P7048">
        <v>17</v>
      </c>
      <c r="Q7048">
        <v>19</v>
      </c>
      <c r="R7048">
        <v>4</v>
      </c>
      <c r="S7048">
        <v>7</v>
      </c>
      <c r="T7048">
        <v>9</v>
      </c>
    </row>
    <row r="7049" spans="8:20" x14ac:dyDescent="0.35">
      <c r="H7049">
        <v>955.13</v>
      </c>
      <c r="I7049">
        <v>76.138999999999996</v>
      </c>
      <c r="J7049" t="s">
        <v>151</v>
      </c>
      <c r="K7049" t="s">
        <v>70</v>
      </c>
      <c r="L7049">
        <v>3</v>
      </c>
      <c r="M7049" t="s">
        <v>887</v>
      </c>
      <c r="N7049">
        <v>4</v>
      </c>
      <c r="O7049">
        <v>10</v>
      </c>
      <c r="P7049">
        <v>10</v>
      </c>
      <c r="Q7049">
        <v>13</v>
      </c>
      <c r="R7049">
        <v>11</v>
      </c>
      <c r="S7049">
        <v>11</v>
      </c>
      <c r="T7049">
        <v>14</v>
      </c>
    </row>
    <row r="7050" spans="8:20" x14ac:dyDescent="0.35">
      <c r="H7050">
        <v>958.07399999999996</v>
      </c>
      <c r="I7050">
        <v>77.078000000000003</v>
      </c>
      <c r="J7050" t="s">
        <v>152</v>
      </c>
      <c r="K7050" t="s">
        <v>1752</v>
      </c>
      <c r="L7050">
        <v>3</v>
      </c>
      <c r="M7050" t="s">
        <v>1756</v>
      </c>
      <c r="N7050">
        <v>4</v>
      </c>
      <c r="O7050">
        <v>19</v>
      </c>
      <c r="P7050">
        <v>19</v>
      </c>
      <c r="Q7050">
        <v>22</v>
      </c>
      <c r="R7050">
        <v>6</v>
      </c>
      <c r="S7050">
        <v>6</v>
      </c>
      <c r="T7050">
        <v>9</v>
      </c>
    </row>
    <row r="7051" spans="8:20" x14ac:dyDescent="0.35">
      <c r="H7051">
        <v>958.07500000000005</v>
      </c>
      <c r="I7051">
        <v>77.078999999999994</v>
      </c>
      <c r="J7051" t="s">
        <v>152</v>
      </c>
      <c r="K7051" t="s">
        <v>153</v>
      </c>
      <c r="L7051">
        <v>3</v>
      </c>
      <c r="M7051" t="s">
        <v>363</v>
      </c>
      <c r="N7051">
        <v>3</v>
      </c>
      <c r="O7051">
        <v>8</v>
      </c>
      <c r="P7051">
        <v>11</v>
      </c>
      <c r="Q7051">
        <v>13</v>
      </c>
      <c r="R7051">
        <v>7</v>
      </c>
      <c r="S7051">
        <v>10</v>
      </c>
      <c r="T7051">
        <v>12</v>
      </c>
    </row>
    <row r="7052" spans="8:20" x14ac:dyDescent="0.35">
      <c r="H7052">
        <v>958.07600000000002</v>
      </c>
      <c r="I7052">
        <v>77.08</v>
      </c>
      <c r="J7052" t="s">
        <v>152</v>
      </c>
      <c r="K7052" t="s">
        <v>1606</v>
      </c>
      <c r="L7052">
        <v>3</v>
      </c>
      <c r="M7052" t="s">
        <v>1610</v>
      </c>
      <c r="N7052">
        <v>4</v>
      </c>
      <c r="O7052">
        <v>18</v>
      </c>
      <c r="P7052">
        <v>18</v>
      </c>
      <c r="Q7052">
        <v>21</v>
      </c>
      <c r="R7052">
        <v>5</v>
      </c>
      <c r="S7052">
        <v>5</v>
      </c>
      <c r="T7052">
        <v>8</v>
      </c>
    </row>
    <row r="7053" spans="8:20" x14ac:dyDescent="0.35">
      <c r="H7053">
        <v>958.077</v>
      </c>
      <c r="I7053">
        <v>77.081000000000003</v>
      </c>
      <c r="J7053" t="s">
        <v>152</v>
      </c>
      <c r="K7053" t="s">
        <v>154</v>
      </c>
      <c r="L7053">
        <v>3</v>
      </c>
      <c r="M7053" t="s">
        <v>1084</v>
      </c>
      <c r="N7053">
        <v>3</v>
      </c>
      <c r="O7053">
        <v>8</v>
      </c>
      <c r="P7053">
        <v>11</v>
      </c>
      <c r="Q7053">
        <v>13</v>
      </c>
      <c r="R7053">
        <v>11</v>
      </c>
      <c r="S7053">
        <v>14</v>
      </c>
      <c r="T7053">
        <v>16</v>
      </c>
    </row>
    <row r="7054" spans="8:20" x14ac:dyDescent="0.35">
      <c r="H7054">
        <v>958.07799999999997</v>
      </c>
      <c r="I7054">
        <v>77.081999999999994</v>
      </c>
      <c r="J7054" t="s">
        <v>152</v>
      </c>
      <c r="K7054" t="s">
        <v>155</v>
      </c>
      <c r="L7054">
        <v>3</v>
      </c>
      <c r="M7054" t="s">
        <v>1026</v>
      </c>
      <c r="N7054">
        <v>3</v>
      </c>
      <c r="O7054">
        <v>11</v>
      </c>
      <c r="P7054">
        <v>14</v>
      </c>
      <c r="Q7054">
        <v>16</v>
      </c>
      <c r="R7054">
        <v>8</v>
      </c>
      <c r="S7054">
        <v>11</v>
      </c>
      <c r="T7054">
        <v>13</v>
      </c>
    </row>
    <row r="7055" spans="8:20" x14ac:dyDescent="0.35">
      <c r="H7055">
        <v>958.07899999999995</v>
      </c>
      <c r="I7055">
        <v>77.082999999999998</v>
      </c>
      <c r="J7055" t="s">
        <v>152</v>
      </c>
      <c r="K7055" t="s">
        <v>57</v>
      </c>
      <c r="L7055">
        <v>3</v>
      </c>
      <c r="M7055" t="s">
        <v>517</v>
      </c>
      <c r="N7055">
        <v>4</v>
      </c>
      <c r="O7055">
        <v>16</v>
      </c>
      <c r="P7055">
        <v>16</v>
      </c>
      <c r="Q7055">
        <v>19</v>
      </c>
      <c r="R7055">
        <v>6</v>
      </c>
      <c r="S7055">
        <v>6</v>
      </c>
      <c r="T7055">
        <v>9</v>
      </c>
    </row>
    <row r="7056" spans="8:20" x14ac:dyDescent="0.35">
      <c r="H7056">
        <v>958.08</v>
      </c>
      <c r="I7056">
        <v>77.084000000000003</v>
      </c>
      <c r="J7056" t="s">
        <v>152</v>
      </c>
      <c r="K7056" t="s">
        <v>1666</v>
      </c>
      <c r="L7056">
        <v>3</v>
      </c>
      <c r="M7056" t="s">
        <v>1667</v>
      </c>
      <c r="N7056">
        <v>3</v>
      </c>
      <c r="O7056">
        <v>17</v>
      </c>
      <c r="P7056">
        <v>20</v>
      </c>
      <c r="Q7056">
        <v>22</v>
      </c>
      <c r="R7056">
        <v>0</v>
      </c>
      <c r="S7056">
        <v>3</v>
      </c>
      <c r="T7056">
        <v>5</v>
      </c>
    </row>
    <row r="7057" spans="8:20" x14ac:dyDescent="0.35">
      <c r="H7057">
        <v>958.08100000000002</v>
      </c>
      <c r="I7057">
        <v>77.084999999999994</v>
      </c>
      <c r="J7057" t="s">
        <v>152</v>
      </c>
      <c r="K7057" t="s">
        <v>156</v>
      </c>
      <c r="L7057">
        <v>3</v>
      </c>
      <c r="M7057" t="s">
        <v>691</v>
      </c>
      <c r="N7057">
        <v>3</v>
      </c>
      <c r="O7057">
        <v>15</v>
      </c>
      <c r="P7057">
        <v>18</v>
      </c>
      <c r="Q7057">
        <v>20</v>
      </c>
      <c r="R7057">
        <v>2</v>
      </c>
      <c r="S7057">
        <v>5</v>
      </c>
      <c r="T7057">
        <v>7</v>
      </c>
    </row>
    <row r="7058" spans="8:20" x14ac:dyDescent="0.35">
      <c r="H7058">
        <v>958.08199999999999</v>
      </c>
      <c r="I7058">
        <v>77.085999999999999</v>
      </c>
      <c r="J7058" t="s">
        <v>152</v>
      </c>
      <c r="K7058" t="s">
        <v>37</v>
      </c>
      <c r="L7058">
        <v>3</v>
      </c>
      <c r="M7058" t="s">
        <v>304</v>
      </c>
      <c r="N7058">
        <v>4</v>
      </c>
      <c r="O7058">
        <v>18</v>
      </c>
      <c r="P7058">
        <v>18</v>
      </c>
      <c r="Q7058">
        <v>21</v>
      </c>
      <c r="R7058">
        <v>5</v>
      </c>
      <c r="S7058">
        <v>5</v>
      </c>
      <c r="T7058">
        <v>8</v>
      </c>
    </row>
    <row r="7059" spans="8:20" x14ac:dyDescent="0.35">
      <c r="H7059">
        <v>958.08299999999997</v>
      </c>
      <c r="I7059">
        <v>77.087000000000003</v>
      </c>
      <c r="J7059" t="s">
        <v>152</v>
      </c>
      <c r="K7059" t="s">
        <v>157</v>
      </c>
      <c r="L7059">
        <v>3</v>
      </c>
      <c r="M7059" t="s">
        <v>1026</v>
      </c>
      <c r="N7059">
        <v>3</v>
      </c>
      <c r="O7059">
        <v>11</v>
      </c>
      <c r="P7059">
        <v>14</v>
      </c>
      <c r="Q7059">
        <v>16</v>
      </c>
      <c r="R7059">
        <v>8</v>
      </c>
      <c r="S7059">
        <v>11</v>
      </c>
      <c r="T7059">
        <v>13</v>
      </c>
    </row>
    <row r="7060" spans="8:20" x14ac:dyDescent="0.35">
      <c r="H7060">
        <v>958.08399999999995</v>
      </c>
      <c r="I7060">
        <v>77.088999999999999</v>
      </c>
      <c r="J7060" t="s">
        <v>152</v>
      </c>
      <c r="K7060" t="s">
        <v>59</v>
      </c>
      <c r="L7060">
        <v>3</v>
      </c>
      <c r="M7060" t="s">
        <v>957</v>
      </c>
      <c r="N7060">
        <v>3</v>
      </c>
      <c r="O7060">
        <v>11</v>
      </c>
      <c r="P7060">
        <v>14</v>
      </c>
      <c r="Q7060">
        <v>16</v>
      </c>
      <c r="R7060">
        <v>3</v>
      </c>
      <c r="S7060">
        <v>6</v>
      </c>
      <c r="T7060">
        <v>8</v>
      </c>
    </row>
    <row r="7061" spans="8:20" x14ac:dyDescent="0.35">
      <c r="H7061">
        <v>958.08500000000004</v>
      </c>
      <c r="I7061">
        <v>77.09</v>
      </c>
      <c r="J7061" t="s">
        <v>152</v>
      </c>
      <c r="K7061" t="s">
        <v>158</v>
      </c>
      <c r="L7061">
        <v>3</v>
      </c>
      <c r="M7061" t="s">
        <v>269</v>
      </c>
      <c r="N7061">
        <v>4</v>
      </c>
      <c r="O7061">
        <v>14</v>
      </c>
      <c r="P7061">
        <v>14</v>
      </c>
      <c r="Q7061">
        <v>17</v>
      </c>
      <c r="R7061">
        <v>10</v>
      </c>
      <c r="S7061">
        <v>10</v>
      </c>
      <c r="T7061">
        <v>13</v>
      </c>
    </row>
    <row r="7062" spans="8:20" x14ac:dyDescent="0.35">
      <c r="H7062">
        <v>958.08600000000001</v>
      </c>
      <c r="I7062">
        <v>77.090999999999994</v>
      </c>
      <c r="J7062" t="s">
        <v>152</v>
      </c>
      <c r="K7062" t="s">
        <v>159</v>
      </c>
      <c r="L7062">
        <v>3</v>
      </c>
      <c r="M7062" t="s">
        <v>532</v>
      </c>
      <c r="N7062">
        <v>2</v>
      </c>
      <c r="O7062">
        <v>7</v>
      </c>
      <c r="P7062">
        <v>12</v>
      </c>
      <c r="Q7062">
        <v>14</v>
      </c>
      <c r="R7062">
        <v>4</v>
      </c>
      <c r="S7062">
        <v>9</v>
      </c>
      <c r="T7062">
        <v>11</v>
      </c>
    </row>
    <row r="7063" spans="8:20" x14ac:dyDescent="0.35">
      <c r="H7063">
        <v>958.08699999999999</v>
      </c>
      <c r="I7063">
        <v>77.093000000000004</v>
      </c>
      <c r="J7063" t="s">
        <v>152</v>
      </c>
      <c r="K7063" t="s">
        <v>161</v>
      </c>
      <c r="L7063">
        <v>3</v>
      </c>
      <c r="M7063" t="s">
        <v>1268</v>
      </c>
      <c r="N7063">
        <v>4</v>
      </c>
      <c r="O7063">
        <v>17</v>
      </c>
      <c r="P7063">
        <v>17</v>
      </c>
      <c r="Q7063">
        <v>20</v>
      </c>
      <c r="R7063">
        <v>8</v>
      </c>
      <c r="S7063">
        <v>8</v>
      </c>
      <c r="T7063">
        <v>11</v>
      </c>
    </row>
    <row r="7064" spans="8:20" x14ac:dyDescent="0.35">
      <c r="H7064">
        <v>958.08799999999997</v>
      </c>
      <c r="I7064">
        <v>77.093999999999994</v>
      </c>
      <c r="J7064" t="s">
        <v>152</v>
      </c>
      <c r="K7064" t="s">
        <v>1374</v>
      </c>
      <c r="L7064">
        <v>3</v>
      </c>
      <c r="M7064" t="s">
        <v>234</v>
      </c>
      <c r="N7064">
        <v>3</v>
      </c>
      <c r="O7064">
        <v>8</v>
      </c>
      <c r="P7064">
        <v>11</v>
      </c>
      <c r="Q7064">
        <v>13</v>
      </c>
      <c r="R7064">
        <v>8</v>
      </c>
      <c r="S7064">
        <v>11</v>
      </c>
      <c r="T7064">
        <v>13</v>
      </c>
    </row>
    <row r="7065" spans="8:20" x14ac:dyDescent="0.35">
      <c r="H7065">
        <v>958.08900000000006</v>
      </c>
      <c r="I7065">
        <v>77.094999999999999</v>
      </c>
      <c r="J7065" t="s">
        <v>152</v>
      </c>
      <c r="K7065" t="s">
        <v>162</v>
      </c>
      <c r="L7065">
        <v>3</v>
      </c>
      <c r="M7065" t="s">
        <v>980</v>
      </c>
      <c r="N7065">
        <v>4</v>
      </c>
      <c r="O7065">
        <v>15</v>
      </c>
      <c r="P7065">
        <v>15</v>
      </c>
      <c r="Q7065">
        <v>18</v>
      </c>
      <c r="R7065">
        <v>9</v>
      </c>
      <c r="S7065">
        <v>9</v>
      </c>
      <c r="T7065">
        <v>12</v>
      </c>
    </row>
    <row r="7066" spans="8:20" x14ac:dyDescent="0.35">
      <c r="H7066">
        <v>958.09</v>
      </c>
      <c r="I7066">
        <v>77.097999999999999</v>
      </c>
      <c r="J7066" t="s">
        <v>152</v>
      </c>
      <c r="K7066" t="s">
        <v>1496</v>
      </c>
      <c r="L7066">
        <v>3</v>
      </c>
      <c r="M7066" t="s">
        <v>1510</v>
      </c>
      <c r="N7066">
        <v>4</v>
      </c>
      <c r="O7066">
        <v>13</v>
      </c>
      <c r="P7066">
        <v>13</v>
      </c>
      <c r="Q7066">
        <v>16</v>
      </c>
      <c r="R7066">
        <v>10</v>
      </c>
      <c r="S7066">
        <v>10</v>
      </c>
      <c r="T7066">
        <v>13</v>
      </c>
    </row>
    <row r="7067" spans="8:20" x14ac:dyDescent="0.35">
      <c r="H7067">
        <v>958.09100000000001</v>
      </c>
      <c r="I7067">
        <v>77.099000000000004</v>
      </c>
      <c r="J7067" t="s">
        <v>152</v>
      </c>
      <c r="K7067" t="s">
        <v>164</v>
      </c>
      <c r="L7067">
        <v>3</v>
      </c>
      <c r="M7067" t="s">
        <v>302</v>
      </c>
      <c r="N7067">
        <v>1</v>
      </c>
      <c r="O7067">
        <v>4</v>
      </c>
      <c r="P7067">
        <v>11</v>
      </c>
      <c r="Q7067">
        <v>13</v>
      </c>
      <c r="R7067">
        <v>4</v>
      </c>
      <c r="S7067">
        <v>11</v>
      </c>
      <c r="T7067">
        <v>13</v>
      </c>
    </row>
    <row r="7068" spans="8:20" x14ac:dyDescent="0.35">
      <c r="H7068">
        <v>958.09199999999998</v>
      </c>
      <c r="I7068">
        <v>77.099999999999994</v>
      </c>
      <c r="J7068" t="s">
        <v>152</v>
      </c>
      <c r="K7068" t="s">
        <v>165</v>
      </c>
      <c r="L7068">
        <v>3</v>
      </c>
      <c r="M7068" t="s">
        <v>1265</v>
      </c>
      <c r="N7068">
        <v>3</v>
      </c>
      <c r="O7068">
        <v>0</v>
      </c>
      <c r="P7068">
        <v>3</v>
      </c>
      <c r="Q7068">
        <v>5</v>
      </c>
      <c r="R7068">
        <v>16</v>
      </c>
      <c r="S7068">
        <v>19</v>
      </c>
      <c r="T7068">
        <v>21</v>
      </c>
    </row>
    <row r="7069" spans="8:20" x14ac:dyDescent="0.35">
      <c r="H7069">
        <v>958.09299999999996</v>
      </c>
      <c r="I7069">
        <v>77.100999999999999</v>
      </c>
      <c r="J7069" t="s">
        <v>152</v>
      </c>
      <c r="K7069" t="s">
        <v>60</v>
      </c>
      <c r="L7069">
        <v>3</v>
      </c>
      <c r="M7069" t="s">
        <v>532</v>
      </c>
      <c r="N7069">
        <v>2</v>
      </c>
      <c r="O7069">
        <v>7</v>
      </c>
      <c r="P7069">
        <v>12</v>
      </c>
      <c r="Q7069">
        <v>14</v>
      </c>
      <c r="R7069">
        <v>4</v>
      </c>
      <c r="S7069">
        <v>9</v>
      </c>
      <c r="T7069">
        <v>11</v>
      </c>
    </row>
    <row r="7070" spans="8:20" x14ac:dyDescent="0.35">
      <c r="H7070">
        <v>958.09400000000005</v>
      </c>
      <c r="I7070">
        <v>77.102000000000004</v>
      </c>
      <c r="J7070" t="s">
        <v>152</v>
      </c>
      <c r="K7070" t="s">
        <v>29</v>
      </c>
      <c r="L7070">
        <v>3</v>
      </c>
      <c r="M7070" t="s">
        <v>1009</v>
      </c>
      <c r="N7070">
        <v>4</v>
      </c>
      <c r="O7070">
        <v>15</v>
      </c>
      <c r="P7070">
        <v>15</v>
      </c>
      <c r="Q7070">
        <v>18</v>
      </c>
      <c r="R7070">
        <v>8</v>
      </c>
      <c r="S7070">
        <v>8</v>
      </c>
      <c r="T7070">
        <v>11</v>
      </c>
    </row>
    <row r="7071" spans="8:20" x14ac:dyDescent="0.35">
      <c r="H7071">
        <v>958.09500000000003</v>
      </c>
      <c r="I7071">
        <v>77.102999999999994</v>
      </c>
      <c r="J7071" t="s">
        <v>152</v>
      </c>
      <c r="K7071" t="s">
        <v>166</v>
      </c>
      <c r="L7071">
        <v>3</v>
      </c>
      <c r="M7071" t="s">
        <v>1221</v>
      </c>
      <c r="N7071">
        <v>4</v>
      </c>
      <c r="O7071">
        <v>14</v>
      </c>
      <c r="P7071">
        <v>14</v>
      </c>
      <c r="Q7071">
        <v>17</v>
      </c>
      <c r="R7071">
        <v>9</v>
      </c>
      <c r="S7071">
        <v>9</v>
      </c>
      <c r="T7071">
        <v>12</v>
      </c>
    </row>
    <row r="7072" spans="8:20" x14ac:dyDescent="0.35">
      <c r="H7072">
        <v>958.096</v>
      </c>
      <c r="I7072">
        <v>77.103999999999999</v>
      </c>
      <c r="J7072" t="s">
        <v>152</v>
      </c>
      <c r="K7072" t="s">
        <v>167</v>
      </c>
      <c r="L7072">
        <v>3</v>
      </c>
      <c r="M7072" t="s">
        <v>798</v>
      </c>
      <c r="N7072">
        <v>4</v>
      </c>
      <c r="O7072">
        <v>15</v>
      </c>
      <c r="P7072">
        <v>15</v>
      </c>
      <c r="Q7072">
        <v>18</v>
      </c>
      <c r="R7072">
        <v>8</v>
      </c>
      <c r="S7072">
        <v>8</v>
      </c>
      <c r="T7072">
        <v>11</v>
      </c>
    </row>
    <row r="7073" spans="8:20" x14ac:dyDescent="0.35">
      <c r="H7073">
        <v>958.09699999999998</v>
      </c>
      <c r="I7073">
        <v>77.105000000000004</v>
      </c>
      <c r="J7073" t="s">
        <v>152</v>
      </c>
      <c r="K7073" t="s">
        <v>1722</v>
      </c>
      <c r="L7073">
        <v>3</v>
      </c>
      <c r="M7073" t="s">
        <v>1735</v>
      </c>
      <c r="N7073">
        <v>3</v>
      </c>
      <c r="O7073">
        <v>11</v>
      </c>
      <c r="P7073">
        <v>14</v>
      </c>
      <c r="Q7073">
        <v>16</v>
      </c>
      <c r="R7073">
        <v>6</v>
      </c>
      <c r="S7073">
        <v>9</v>
      </c>
      <c r="T7073">
        <v>11</v>
      </c>
    </row>
    <row r="7074" spans="8:20" x14ac:dyDescent="0.35">
      <c r="H7074">
        <v>958.09799999999996</v>
      </c>
      <c r="I7074">
        <v>77.105999999999995</v>
      </c>
      <c r="J7074" t="s">
        <v>152</v>
      </c>
      <c r="K7074" t="s">
        <v>1706</v>
      </c>
      <c r="L7074">
        <v>3</v>
      </c>
      <c r="M7074" t="s">
        <v>1134</v>
      </c>
      <c r="N7074">
        <v>4</v>
      </c>
      <c r="O7074">
        <v>15</v>
      </c>
      <c r="P7074">
        <v>15</v>
      </c>
      <c r="Q7074">
        <v>18</v>
      </c>
      <c r="R7074">
        <v>10</v>
      </c>
      <c r="S7074">
        <v>10</v>
      </c>
      <c r="T7074">
        <v>13</v>
      </c>
    </row>
    <row r="7075" spans="8:20" x14ac:dyDescent="0.35">
      <c r="H7075">
        <v>958.09900000000005</v>
      </c>
      <c r="I7075">
        <v>77.106999999999999</v>
      </c>
      <c r="J7075" t="s">
        <v>152</v>
      </c>
      <c r="K7075" t="s">
        <v>168</v>
      </c>
      <c r="L7075">
        <v>3</v>
      </c>
      <c r="M7075" t="s">
        <v>1337</v>
      </c>
      <c r="N7075">
        <v>3</v>
      </c>
      <c r="O7075">
        <v>12</v>
      </c>
      <c r="P7075">
        <v>15</v>
      </c>
      <c r="Q7075">
        <v>17</v>
      </c>
      <c r="R7075">
        <v>7</v>
      </c>
      <c r="S7075">
        <v>10</v>
      </c>
      <c r="T7075">
        <v>12</v>
      </c>
    </row>
    <row r="7076" spans="8:20" x14ac:dyDescent="0.35">
      <c r="H7076">
        <v>958.1</v>
      </c>
      <c r="I7076">
        <v>77.108000000000004</v>
      </c>
      <c r="J7076" t="s">
        <v>152</v>
      </c>
      <c r="K7076" t="s">
        <v>1651</v>
      </c>
      <c r="L7076">
        <v>3</v>
      </c>
      <c r="M7076" t="s">
        <v>1662</v>
      </c>
      <c r="N7076">
        <v>4</v>
      </c>
      <c r="O7076">
        <v>16</v>
      </c>
      <c r="P7076">
        <v>16</v>
      </c>
      <c r="Q7076">
        <v>19</v>
      </c>
      <c r="R7076">
        <v>6</v>
      </c>
      <c r="S7076">
        <v>6</v>
      </c>
      <c r="T7076">
        <v>9</v>
      </c>
    </row>
    <row r="7077" spans="8:20" x14ac:dyDescent="0.35">
      <c r="H7077">
        <v>958.101</v>
      </c>
      <c r="I7077">
        <v>77.108999999999995</v>
      </c>
      <c r="J7077" t="s">
        <v>152</v>
      </c>
      <c r="K7077" t="s">
        <v>61</v>
      </c>
      <c r="L7077">
        <v>3</v>
      </c>
      <c r="M7077" t="s">
        <v>1222</v>
      </c>
      <c r="N7077">
        <v>4</v>
      </c>
      <c r="O7077">
        <v>14</v>
      </c>
      <c r="P7077">
        <v>14</v>
      </c>
      <c r="Q7077">
        <v>17</v>
      </c>
      <c r="R7077">
        <v>8</v>
      </c>
      <c r="S7077">
        <v>8</v>
      </c>
      <c r="T7077">
        <v>11</v>
      </c>
    </row>
    <row r="7078" spans="8:20" x14ac:dyDescent="0.35">
      <c r="H7078">
        <v>958.10199999999998</v>
      </c>
      <c r="I7078">
        <v>77.11</v>
      </c>
      <c r="J7078" t="s">
        <v>152</v>
      </c>
      <c r="K7078" t="s">
        <v>38</v>
      </c>
      <c r="L7078">
        <v>3</v>
      </c>
      <c r="M7078" t="s">
        <v>1337</v>
      </c>
      <c r="N7078">
        <v>3</v>
      </c>
      <c r="O7078">
        <v>12</v>
      </c>
      <c r="P7078">
        <v>15</v>
      </c>
      <c r="Q7078">
        <v>17</v>
      </c>
      <c r="R7078">
        <v>7</v>
      </c>
      <c r="S7078">
        <v>10</v>
      </c>
      <c r="T7078">
        <v>12</v>
      </c>
    </row>
    <row r="7079" spans="8:20" x14ac:dyDescent="0.35">
      <c r="H7079">
        <v>958.10299999999995</v>
      </c>
      <c r="I7079">
        <v>77.111000000000004</v>
      </c>
      <c r="J7079" t="s">
        <v>152</v>
      </c>
      <c r="K7079" t="s">
        <v>169</v>
      </c>
      <c r="L7079">
        <v>3</v>
      </c>
      <c r="M7079" t="s">
        <v>922</v>
      </c>
      <c r="N7079">
        <v>4</v>
      </c>
      <c r="O7079">
        <v>2</v>
      </c>
      <c r="P7079">
        <v>2</v>
      </c>
      <c r="Q7079">
        <v>5</v>
      </c>
      <c r="R7079">
        <v>19</v>
      </c>
      <c r="S7079">
        <v>19</v>
      </c>
      <c r="T7079">
        <v>22</v>
      </c>
    </row>
    <row r="7080" spans="8:20" x14ac:dyDescent="0.35">
      <c r="H7080">
        <v>958.10400000000004</v>
      </c>
      <c r="I7080">
        <v>77.111999999999995</v>
      </c>
      <c r="J7080" t="s">
        <v>152</v>
      </c>
      <c r="K7080" t="s">
        <v>39</v>
      </c>
      <c r="L7080">
        <v>3</v>
      </c>
      <c r="M7080" t="s">
        <v>1039</v>
      </c>
      <c r="N7080">
        <v>3</v>
      </c>
      <c r="O7080">
        <v>13</v>
      </c>
      <c r="P7080">
        <v>16</v>
      </c>
      <c r="Q7080">
        <v>18</v>
      </c>
      <c r="R7080">
        <v>4</v>
      </c>
      <c r="S7080">
        <v>7</v>
      </c>
      <c r="T7080">
        <v>9</v>
      </c>
    </row>
    <row r="7081" spans="8:20" x14ac:dyDescent="0.35">
      <c r="H7081">
        <v>958.10500000000002</v>
      </c>
      <c r="I7081">
        <v>77.113</v>
      </c>
      <c r="J7081" t="s">
        <v>152</v>
      </c>
      <c r="K7081" t="s">
        <v>170</v>
      </c>
      <c r="L7081">
        <v>3</v>
      </c>
      <c r="M7081" t="s">
        <v>1246</v>
      </c>
      <c r="N7081">
        <v>4</v>
      </c>
      <c r="O7081">
        <v>12</v>
      </c>
      <c r="P7081">
        <v>12</v>
      </c>
      <c r="Q7081">
        <v>15</v>
      </c>
      <c r="R7081">
        <v>12</v>
      </c>
      <c r="S7081">
        <v>12</v>
      </c>
      <c r="T7081">
        <v>15</v>
      </c>
    </row>
    <row r="7082" spans="8:20" x14ac:dyDescent="0.35">
      <c r="H7082">
        <v>958.10599999999999</v>
      </c>
      <c r="I7082">
        <v>77.114000000000004</v>
      </c>
      <c r="J7082" t="s">
        <v>152</v>
      </c>
      <c r="K7082" t="s">
        <v>25</v>
      </c>
      <c r="L7082">
        <v>3</v>
      </c>
      <c r="M7082" t="s">
        <v>514</v>
      </c>
      <c r="N7082">
        <v>4</v>
      </c>
      <c r="O7082">
        <v>0</v>
      </c>
      <c r="P7082">
        <v>0</v>
      </c>
      <c r="Q7082">
        <v>3</v>
      </c>
      <c r="R7082">
        <v>20</v>
      </c>
      <c r="S7082">
        <v>20</v>
      </c>
      <c r="T7082">
        <v>23</v>
      </c>
    </row>
    <row r="7083" spans="8:20" x14ac:dyDescent="0.35">
      <c r="H7083">
        <v>958.10699999999997</v>
      </c>
      <c r="I7083">
        <v>77.114999999999995</v>
      </c>
      <c r="J7083" t="s">
        <v>152</v>
      </c>
      <c r="K7083" t="s">
        <v>171</v>
      </c>
      <c r="L7083">
        <v>3</v>
      </c>
      <c r="M7083" t="s">
        <v>1166</v>
      </c>
      <c r="N7083">
        <v>4</v>
      </c>
      <c r="O7083">
        <v>13</v>
      </c>
      <c r="P7083">
        <v>13</v>
      </c>
      <c r="Q7083">
        <v>16</v>
      </c>
      <c r="R7083">
        <v>12</v>
      </c>
      <c r="S7083">
        <v>12</v>
      </c>
      <c r="T7083">
        <v>15</v>
      </c>
    </row>
    <row r="7084" spans="8:20" x14ac:dyDescent="0.35">
      <c r="H7084">
        <v>958.10799999999995</v>
      </c>
      <c r="I7084">
        <v>77.116</v>
      </c>
      <c r="J7084" t="s">
        <v>152</v>
      </c>
      <c r="K7084" t="s">
        <v>62</v>
      </c>
      <c r="L7084">
        <v>3</v>
      </c>
      <c r="M7084" t="s">
        <v>1084</v>
      </c>
      <c r="N7084">
        <v>3</v>
      </c>
      <c r="O7084">
        <v>8</v>
      </c>
      <c r="P7084">
        <v>11</v>
      </c>
      <c r="Q7084">
        <v>13</v>
      </c>
      <c r="R7084">
        <v>11</v>
      </c>
      <c r="S7084">
        <v>14</v>
      </c>
      <c r="T7084">
        <v>16</v>
      </c>
    </row>
    <row r="7085" spans="8:20" x14ac:dyDescent="0.35">
      <c r="H7085">
        <v>958.10900000000004</v>
      </c>
      <c r="I7085">
        <v>77.117000000000004</v>
      </c>
      <c r="J7085" t="s">
        <v>152</v>
      </c>
      <c r="K7085" t="s">
        <v>63</v>
      </c>
      <c r="L7085">
        <v>3</v>
      </c>
      <c r="M7085" t="s">
        <v>321</v>
      </c>
      <c r="N7085">
        <v>2</v>
      </c>
      <c r="O7085">
        <v>8</v>
      </c>
      <c r="P7085">
        <v>13</v>
      </c>
      <c r="Q7085">
        <v>15</v>
      </c>
      <c r="R7085">
        <v>6</v>
      </c>
      <c r="S7085">
        <v>11</v>
      </c>
      <c r="T7085">
        <v>13</v>
      </c>
    </row>
    <row r="7086" spans="8:20" x14ac:dyDescent="0.35">
      <c r="H7086">
        <v>958.11</v>
      </c>
      <c r="I7086">
        <v>77.119</v>
      </c>
      <c r="J7086" t="s">
        <v>152</v>
      </c>
      <c r="K7086" t="s">
        <v>173</v>
      </c>
      <c r="L7086">
        <v>3</v>
      </c>
      <c r="M7086" t="s">
        <v>942</v>
      </c>
      <c r="N7086">
        <v>4</v>
      </c>
      <c r="O7086">
        <v>17</v>
      </c>
      <c r="P7086">
        <v>17</v>
      </c>
      <c r="Q7086">
        <v>20</v>
      </c>
      <c r="R7086">
        <v>8</v>
      </c>
      <c r="S7086">
        <v>8</v>
      </c>
      <c r="T7086">
        <v>11</v>
      </c>
    </row>
    <row r="7087" spans="8:20" x14ac:dyDescent="0.35">
      <c r="H7087">
        <v>958.11099999999999</v>
      </c>
      <c r="I7087">
        <v>77.12</v>
      </c>
      <c r="J7087" t="s">
        <v>152</v>
      </c>
      <c r="K7087" t="s">
        <v>64</v>
      </c>
      <c r="L7087">
        <v>3</v>
      </c>
      <c r="M7087" t="s">
        <v>780</v>
      </c>
      <c r="N7087">
        <v>2</v>
      </c>
      <c r="O7087">
        <v>7</v>
      </c>
      <c r="P7087">
        <v>12</v>
      </c>
      <c r="Q7087">
        <v>14</v>
      </c>
      <c r="R7087">
        <v>5</v>
      </c>
      <c r="S7087">
        <v>10</v>
      </c>
      <c r="T7087">
        <v>12</v>
      </c>
    </row>
    <row r="7088" spans="8:20" x14ac:dyDescent="0.35">
      <c r="H7088">
        <v>958.11199999999997</v>
      </c>
      <c r="I7088">
        <v>77.120999999999995</v>
      </c>
      <c r="J7088" t="s">
        <v>152</v>
      </c>
      <c r="K7088" t="s">
        <v>174</v>
      </c>
      <c r="L7088">
        <v>3</v>
      </c>
      <c r="M7088" t="s">
        <v>798</v>
      </c>
      <c r="N7088">
        <v>4</v>
      </c>
      <c r="O7088">
        <v>15</v>
      </c>
      <c r="P7088">
        <v>15</v>
      </c>
      <c r="Q7088">
        <v>18</v>
      </c>
      <c r="R7088">
        <v>8</v>
      </c>
      <c r="S7088">
        <v>8</v>
      </c>
      <c r="T7088">
        <v>11</v>
      </c>
    </row>
    <row r="7089" spans="8:20" x14ac:dyDescent="0.35">
      <c r="H7089">
        <v>958.11300000000006</v>
      </c>
      <c r="I7089">
        <v>77.122</v>
      </c>
      <c r="J7089" t="s">
        <v>152</v>
      </c>
      <c r="K7089" t="s">
        <v>175</v>
      </c>
      <c r="L7089">
        <v>3</v>
      </c>
      <c r="M7089" t="s">
        <v>949</v>
      </c>
      <c r="N7089">
        <v>4</v>
      </c>
      <c r="O7089">
        <v>12</v>
      </c>
      <c r="P7089">
        <v>12</v>
      </c>
      <c r="Q7089">
        <v>15</v>
      </c>
      <c r="R7089">
        <v>12</v>
      </c>
      <c r="S7089">
        <v>12</v>
      </c>
      <c r="T7089">
        <v>15</v>
      </c>
    </row>
    <row r="7090" spans="8:20" x14ac:dyDescent="0.35">
      <c r="H7090">
        <v>958.11400000000003</v>
      </c>
      <c r="I7090">
        <v>77.123000000000005</v>
      </c>
      <c r="J7090" t="s">
        <v>152</v>
      </c>
      <c r="K7090" t="s">
        <v>65</v>
      </c>
      <c r="L7090">
        <v>3</v>
      </c>
      <c r="M7090" t="s">
        <v>363</v>
      </c>
      <c r="N7090">
        <v>3</v>
      </c>
      <c r="O7090">
        <v>8</v>
      </c>
      <c r="P7090">
        <v>11</v>
      </c>
      <c r="Q7090">
        <v>13</v>
      </c>
      <c r="R7090">
        <v>7</v>
      </c>
      <c r="S7090">
        <v>10</v>
      </c>
      <c r="T7090">
        <v>12</v>
      </c>
    </row>
    <row r="7091" spans="8:20" x14ac:dyDescent="0.35">
      <c r="H7091">
        <v>958.11500000000001</v>
      </c>
      <c r="I7091">
        <v>77.125</v>
      </c>
      <c r="J7091" t="s">
        <v>152</v>
      </c>
      <c r="K7091" t="s">
        <v>1737</v>
      </c>
      <c r="L7091">
        <v>3</v>
      </c>
      <c r="M7091" t="s">
        <v>1744</v>
      </c>
      <c r="N7091">
        <v>4</v>
      </c>
      <c r="O7091">
        <v>20</v>
      </c>
      <c r="P7091">
        <v>20</v>
      </c>
      <c r="Q7091">
        <v>23</v>
      </c>
      <c r="R7091">
        <v>5</v>
      </c>
      <c r="S7091">
        <v>5</v>
      </c>
      <c r="T7091">
        <v>8</v>
      </c>
    </row>
    <row r="7092" spans="8:20" x14ac:dyDescent="0.35">
      <c r="H7092">
        <v>958.11599999999999</v>
      </c>
      <c r="I7092">
        <v>77.126000000000005</v>
      </c>
      <c r="J7092" t="s">
        <v>152</v>
      </c>
      <c r="K7092" t="s">
        <v>106</v>
      </c>
      <c r="L7092">
        <v>3</v>
      </c>
      <c r="M7092" t="s">
        <v>325</v>
      </c>
      <c r="N7092">
        <v>3</v>
      </c>
      <c r="O7092">
        <v>9</v>
      </c>
      <c r="P7092">
        <v>12</v>
      </c>
      <c r="Q7092">
        <v>14</v>
      </c>
      <c r="R7092">
        <v>9</v>
      </c>
      <c r="S7092">
        <v>12</v>
      </c>
      <c r="T7092">
        <v>14</v>
      </c>
    </row>
    <row r="7093" spans="8:20" x14ac:dyDescent="0.35">
      <c r="H7093">
        <v>958.11699999999996</v>
      </c>
      <c r="I7093">
        <v>77.126999999999995</v>
      </c>
      <c r="J7093" t="s">
        <v>152</v>
      </c>
      <c r="K7093" t="s">
        <v>40</v>
      </c>
      <c r="L7093">
        <v>3</v>
      </c>
      <c r="M7093" t="s">
        <v>269</v>
      </c>
      <c r="N7093">
        <v>4</v>
      </c>
      <c r="O7093">
        <v>14</v>
      </c>
      <c r="P7093">
        <v>14</v>
      </c>
      <c r="Q7093">
        <v>17</v>
      </c>
      <c r="R7093">
        <v>10</v>
      </c>
      <c r="S7093">
        <v>10</v>
      </c>
      <c r="T7093">
        <v>13</v>
      </c>
    </row>
    <row r="7094" spans="8:20" x14ac:dyDescent="0.35">
      <c r="H7094">
        <v>958.11800000000005</v>
      </c>
      <c r="I7094">
        <v>77.128</v>
      </c>
      <c r="J7094" t="s">
        <v>152</v>
      </c>
      <c r="K7094" t="s">
        <v>177</v>
      </c>
      <c r="L7094">
        <v>3</v>
      </c>
      <c r="M7094" t="s">
        <v>1223</v>
      </c>
      <c r="N7094">
        <v>3</v>
      </c>
      <c r="O7094">
        <v>15</v>
      </c>
      <c r="P7094">
        <v>18</v>
      </c>
      <c r="Q7094">
        <v>20</v>
      </c>
      <c r="R7094">
        <v>2</v>
      </c>
      <c r="S7094">
        <v>5</v>
      </c>
      <c r="T7094">
        <v>7</v>
      </c>
    </row>
    <row r="7095" spans="8:20" x14ac:dyDescent="0.35">
      <c r="H7095">
        <v>958.11900000000003</v>
      </c>
      <c r="I7095">
        <v>77.129000000000005</v>
      </c>
      <c r="J7095" t="s">
        <v>152</v>
      </c>
      <c r="K7095" t="s">
        <v>66</v>
      </c>
      <c r="L7095">
        <v>3</v>
      </c>
      <c r="M7095" t="s">
        <v>321</v>
      </c>
      <c r="N7095">
        <v>2</v>
      </c>
      <c r="O7095">
        <v>8</v>
      </c>
      <c r="P7095">
        <v>13</v>
      </c>
      <c r="Q7095">
        <v>15</v>
      </c>
      <c r="R7095">
        <v>6</v>
      </c>
      <c r="S7095">
        <v>11</v>
      </c>
      <c r="T7095">
        <v>13</v>
      </c>
    </row>
    <row r="7096" spans="8:20" x14ac:dyDescent="0.35">
      <c r="H7096">
        <v>958.12</v>
      </c>
      <c r="I7096">
        <v>77.13</v>
      </c>
      <c r="J7096" t="s">
        <v>152</v>
      </c>
      <c r="K7096" t="s">
        <v>67</v>
      </c>
      <c r="L7096">
        <v>3</v>
      </c>
      <c r="M7096" t="s">
        <v>879</v>
      </c>
      <c r="N7096">
        <v>3</v>
      </c>
      <c r="O7096">
        <v>7</v>
      </c>
      <c r="P7096">
        <v>10</v>
      </c>
      <c r="Q7096">
        <v>12</v>
      </c>
      <c r="R7096">
        <v>10</v>
      </c>
      <c r="S7096">
        <v>13</v>
      </c>
      <c r="T7096">
        <v>15</v>
      </c>
    </row>
    <row r="7097" spans="8:20" x14ac:dyDescent="0.35">
      <c r="H7097">
        <v>958.12099999999998</v>
      </c>
      <c r="I7097">
        <v>77.131</v>
      </c>
      <c r="J7097" t="s">
        <v>152</v>
      </c>
      <c r="K7097" t="s">
        <v>178</v>
      </c>
      <c r="L7097">
        <v>3</v>
      </c>
      <c r="M7097" t="s">
        <v>1084</v>
      </c>
      <c r="N7097">
        <v>3</v>
      </c>
      <c r="O7097">
        <v>8</v>
      </c>
      <c r="P7097">
        <v>11</v>
      </c>
      <c r="Q7097">
        <v>13</v>
      </c>
      <c r="R7097">
        <v>11</v>
      </c>
      <c r="S7097">
        <v>14</v>
      </c>
      <c r="T7097">
        <v>16</v>
      </c>
    </row>
    <row r="7098" spans="8:20" x14ac:dyDescent="0.35">
      <c r="H7098">
        <v>958.12199999999996</v>
      </c>
      <c r="I7098">
        <v>77.132000000000005</v>
      </c>
      <c r="J7098" t="s">
        <v>152</v>
      </c>
      <c r="K7098" t="s">
        <v>179</v>
      </c>
      <c r="L7098">
        <v>3</v>
      </c>
      <c r="M7098" t="s">
        <v>1039</v>
      </c>
      <c r="N7098">
        <v>3</v>
      </c>
      <c r="O7098">
        <v>13</v>
      </c>
      <c r="P7098">
        <v>16</v>
      </c>
      <c r="Q7098">
        <v>18</v>
      </c>
      <c r="R7098">
        <v>4</v>
      </c>
      <c r="S7098">
        <v>7</v>
      </c>
      <c r="T7098">
        <v>9</v>
      </c>
    </row>
    <row r="7099" spans="8:20" x14ac:dyDescent="0.35">
      <c r="H7099">
        <v>958.12300000000005</v>
      </c>
      <c r="I7099">
        <v>77.132999999999996</v>
      </c>
      <c r="J7099" t="s">
        <v>152</v>
      </c>
      <c r="K7099" t="s">
        <v>68</v>
      </c>
      <c r="L7099">
        <v>3</v>
      </c>
      <c r="M7099" t="s">
        <v>817</v>
      </c>
      <c r="N7099">
        <v>4</v>
      </c>
      <c r="O7099">
        <v>11</v>
      </c>
      <c r="P7099">
        <v>11</v>
      </c>
      <c r="Q7099">
        <v>14</v>
      </c>
      <c r="R7099">
        <v>9</v>
      </c>
      <c r="S7099">
        <v>9</v>
      </c>
      <c r="T7099">
        <v>12</v>
      </c>
    </row>
    <row r="7100" spans="8:20" x14ac:dyDescent="0.35">
      <c r="H7100">
        <v>958.12400000000002</v>
      </c>
      <c r="I7100">
        <v>77.134</v>
      </c>
      <c r="J7100" t="s">
        <v>152</v>
      </c>
      <c r="K7100" t="s">
        <v>26</v>
      </c>
      <c r="L7100">
        <v>3</v>
      </c>
      <c r="M7100" t="s">
        <v>546</v>
      </c>
      <c r="N7100">
        <v>4</v>
      </c>
      <c r="O7100">
        <v>13</v>
      </c>
      <c r="P7100">
        <v>13</v>
      </c>
      <c r="Q7100">
        <v>16</v>
      </c>
      <c r="R7100">
        <v>9</v>
      </c>
      <c r="S7100">
        <v>9</v>
      </c>
      <c r="T7100">
        <v>12</v>
      </c>
    </row>
    <row r="7101" spans="8:20" x14ac:dyDescent="0.35">
      <c r="H7101">
        <v>958.125</v>
      </c>
      <c r="I7101">
        <v>77.135000000000005</v>
      </c>
      <c r="J7101" t="s">
        <v>152</v>
      </c>
      <c r="K7101" t="s">
        <v>69</v>
      </c>
      <c r="L7101">
        <v>3</v>
      </c>
      <c r="M7101" t="s">
        <v>302</v>
      </c>
      <c r="N7101">
        <v>1</v>
      </c>
      <c r="O7101">
        <v>4</v>
      </c>
      <c r="P7101">
        <v>11</v>
      </c>
      <c r="Q7101">
        <v>13</v>
      </c>
      <c r="R7101">
        <v>4</v>
      </c>
      <c r="S7101">
        <v>11</v>
      </c>
      <c r="T7101">
        <v>13</v>
      </c>
    </row>
    <row r="7102" spans="8:20" x14ac:dyDescent="0.35">
      <c r="H7102">
        <v>958.12599999999998</v>
      </c>
      <c r="I7102">
        <v>77.135999999999996</v>
      </c>
      <c r="J7102" t="s">
        <v>152</v>
      </c>
      <c r="K7102" t="s">
        <v>1531</v>
      </c>
      <c r="L7102">
        <v>3</v>
      </c>
      <c r="M7102" t="s">
        <v>1558</v>
      </c>
      <c r="N7102">
        <v>4</v>
      </c>
      <c r="O7102">
        <v>23</v>
      </c>
      <c r="P7102">
        <v>23</v>
      </c>
      <c r="Q7102">
        <v>26</v>
      </c>
      <c r="R7102">
        <v>3</v>
      </c>
      <c r="S7102">
        <v>3</v>
      </c>
      <c r="T7102">
        <v>6</v>
      </c>
    </row>
    <row r="7103" spans="8:20" x14ac:dyDescent="0.35">
      <c r="H7103">
        <v>958.12699999999995</v>
      </c>
      <c r="I7103">
        <v>77.137</v>
      </c>
      <c r="J7103" t="s">
        <v>152</v>
      </c>
      <c r="K7103" t="s">
        <v>41</v>
      </c>
      <c r="L7103">
        <v>3</v>
      </c>
      <c r="M7103" t="s">
        <v>1218</v>
      </c>
      <c r="N7103">
        <v>4</v>
      </c>
      <c r="O7103">
        <v>16</v>
      </c>
      <c r="P7103">
        <v>16</v>
      </c>
      <c r="Q7103">
        <v>19</v>
      </c>
      <c r="R7103">
        <v>8</v>
      </c>
      <c r="S7103">
        <v>8</v>
      </c>
      <c r="T7103">
        <v>11</v>
      </c>
    </row>
    <row r="7104" spans="8:20" x14ac:dyDescent="0.35">
      <c r="H7104">
        <v>958.12800000000004</v>
      </c>
      <c r="I7104">
        <v>77.138000000000005</v>
      </c>
      <c r="J7104" t="s">
        <v>152</v>
      </c>
      <c r="K7104" t="s">
        <v>180</v>
      </c>
      <c r="L7104">
        <v>3</v>
      </c>
      <c r="M7104" t="s">
        <v>682</v>
      </c>
      <c r="N7104">
        <v>4</v>
      </c>
      <c r="O7104">
        <v>13</v>
      </c>
      <c r="P7104">
        <v>13</v>
      </c>
      <c r="Q7104">
        <v>16</v>
      </c>
      <c r="R7104">
        <v>10</v>
      </c>
      <c r="S7104">
        <v>10</v>
      </c>
      <c r="T7104">
        <v>13</v>
      </c>
    </row>
    <row r="7105" spans="8:20" x14ac:dyDescent="0.35">
      <c r="H7105">
        <v>958.12900000000002</v>
      </c>
      <c r="I7105">
        <v>77.138999999999996</v>
      </c>
      <c r="J7105" t="s">
        <v>152</v>
      </c>
      <c r="K7105" t="s">
        <v>70</v>
      </c>
      <c r="L7105">
        <v>3</v>
      </c>
      <c r="M7105" t="s">
        <v>817</v>
      </c>
      <c r="N7105">
        <v>4</v>
      </c>
      <c r="O7105">
        <v>11</v>
      </c>
      <c r="P7105">
        <v>11</v>
      </c>
      <c r="Q7105">
        <v>14</v>
      </c>
      <c r="R7105">
        <v>9</v>
      </c>
      <c r="S7105">
        <v>9</v>
      </c>
      <c r="T7105">
        <v>12</v>
      </c>
    </row>
    <row r="7106" spans="8:20" x14ac:dyDescent="0.35">
      <c r="H7106">
        <v>973.07399999999996</v>
      </c>
      <c r="I7106">
        <v>78.078999999999994</v>
      </c>
      <c r="J7106" t="s">
        <v>1752</v>
      </c>
      <c r="K7106" t="s">
        <v>153</v>
      </c>
      <c r="L7106">
        <v>3</v>
      </c>
      <c r="M7106" t="s">
        <v>1757</v>
      </c>
      <c r="N7106">
        <v>4</v>
      </c>
      <c r="O7106">
        <v>17</v>
      </c>
      <c r="P7106">
        <v>17</v>
      </c>
      <c r="Q7106">
        <v>20</v>
      </c>
      <c r="R7106">
        <v>5</v>
      </c>
      <c r="S7106">
        <v>5</v>
      </c>
      <c r="T7106">
        <v>8</v>
      </c>
    </row>
    <row r="7107" spans="8:20" x14ac:dyDescent="0.35">
      <c r="H7107">
        <v>973.07500000000005</v>
      </c>
      <c r="I7107">
        <v>78.08</v>
      </c>
      <c r="J7107" t="s">
        <v>1752</v>
      </c>
      <c r="K7107" t="s">
        <v>1606</v>
      </c>
      <c r="L7107">
        <v>3</v>
      </c>
      <c r="M7107" t="s">
        <v>274</v>
      </c>
      <c r="N7107">
        <v>4</v>
      </c>
      <c r="O7107">
        <v>18</v>
      </c>
      <c r="P7107">
        <v>18</v>
      </c>
      <c r="Q7107">
        <v>21</v>
      </c>
      <c r="R7107">
        <v>4</v>
      </c>
      <c r="S7107">
        <v>4</v>
      </c>
      <c r="T7107">
        <v>7</v>
      </c>
    </row>
    <row r="7108" spans="8:20" x14ac:dyDescent="0.35">
      <c r="H7108">
        <v>973.07600000000002</v>
      </c>
      <c r="I7108">
        <v>78.081000000000003</v>
      </c>
      <c r="J7108" t="s">
        <v>1752</v>
      </c>
      <c r="K7108" t="s">
        <v>154</v>
      </c>
      <c r="L7108">
        <v>3</v>
      </c>
      <c r="M7108" t="s">
        <v>1766</v>
      </c>
      <c r="N7108">
        <v>4</v>
      </c>
      <c r="O7108">
        <v>0</v>
      </c>
      <c r="P7108">
        <v>0</v>
      </c>
      <c r="Q7108">
        <v>3</v>
      </c>
      <c r="R7108">
        <v>21</v>
      </c>
      <c r="S7108">
        <v>21</v>
      </c>
      <c r="T7108">
        <v>24</v>
      </c>
    </row>
    <row r="7109" spans="8:20" x14ac:dyDescent="0.35">
      <c r="H7109">
        <v>973.077</v>
      </c>
      <c r="I7109">
        <v>78.081999999999994</v>
      </c>
      <c r="J7109" t="s">
        <v>1752</v>
      </c>
      <c r="K7109" t="s">
        <v>155</v>
      </c>
      <c r="L7109">
        <v>3</v>
      </c>
      <c r="M7109" t="s">
        <v>406</v>
      </c>
      <c r="N7109">
        <v>4</v>
      </c>
      <c r="O7109">
        <v>17</v>
      </c>
      <c r="P7109">
        <v>17</v>
      </c>
      <c r="Q7109">
        <v>20</v>
      </c>
      <c r="R7109">
        <v>4</v>
      </c>
      <c r="S7109">
        <v>4</v>
      </c>
      <c r="T7109">
        <v>7</v>
      </c>
    </row>
    <row r="7110" spans="8:20" x14ac:dyDescent="0.35">
      <c r="H7110">
        <v>973.07799999999997</v>
      </c>
      <c r="I7110">
        <v>78.084999999999994</v>
      </c>
      <c r="J7110" t="s">
        <v>1752</v>
      </c>
      <c r="K7110" t="s">
        <v>156</v>
      </c>
      <c r="L7110">
        <v>3</v>
      </c>
      <c r="M7110" t="s">
        <v>1755</v>
      </c>
      <c r="N7110">
        <v>4</v>
      </c>
      <c r="O7110">
        <v>11</v>
      </c>
      <c r="P7110">
        <v>11</v>
      </c>
      <c r="Q7110">
        <v>14</v>
      </c>
      <c r="R7110">
        <v>13</v>
      </c>
      <c r="S7110">
        <v>13</v>
      </c>
      <c r="T7110">
        <v>16</v>
      </c>
    </row>
    <row r="7111" spans="8:20" x14ac:dyDescent="0.35">
      <c r="H7111">
        <v>973.07899999999995</v>
      </c>
      <c r="I7111">
        <v>78.085999999999999</v>
      </c>
      <c r="J7111" t="s">
        <v>1752</v>
      </c>
      <c r="K7111" t="s">
        <v>37</v>
      </c>
      <c r="L7111">
        <v>3</v>
      </c>
      <c r="M7111" t="s">
        <v>1756</v>
      </c>
      <c r="N7111">
        <v>4</v>
      </c>
      <c r="O7111">
        <v>19</v>
      </c>
      <c r="P7111">
        <v>19</v>
      </c>
      <c r="Q7111">
        <v>22</v>
      </c>
      <c r="R7111">
        <v>6</v>
      </c>
      <c r="S7111">
        <v>6</v>
      </c>
      <c r="T7111">
        <v>9</v>
      </c>
    </row>
    <row r="7112" spans="8:20" x14ac:dyDescent="0.35">
      <c r="H7112">
        <v>973.08</v>
      </c>
      <c r="I7112">
        <v>78.087000000000003</v>
      </c>
      <c r="J7112" t="s">
        <v>1752</v>
      </c>
      <c r="K7112" t="s">
        <v>157</v>
      </c>
      <c r="L7112">
        <v>3</v>
      </c>
      <c r="M7112" t="s">
        <v>1759</v>
      </c>
      <c r="N7112">
        <v>3</v>
      </c>
      <c r="O7112">
        <v>15</v>
      </c>
      <c r="P7112">
        <v>18</v>
      </c>
      <c r="Q7112">
        <v>20</v>
      </c>
      <c r="R7112">
        <v>2</v>
      </c>
      <c r="S7112">
        <v>5</v>
      </c>
      <c r="T7112">
        <v>7</v>
      </c>
    </row>
    <row r="7113" spans="8:20" x14ac:dyDescent="0.35">
      <c r="H7113">
        <v>973.08100000000002</v>
      </c>
      <c r="I7113">
        <v>78.087999999999994</v>
      </c>
      <c r="J7113" t="s">
        <v>1752</v>
      </c>
      <c r="K7113" t="s">
        <v>58</v>
      </c>
      <c r="L7113">
        <v>3</v>
      </c>
      <c r="M7113" t="s">
        <v>1759</v>
      </c>
      <c r="N7113">
        <v>3</v>
      </c>
      <c r="O7113">
        <v>15</v>
      </c>
      <c r="P7113">
        <v>18</v>
      </c>
      <c r="Q7113">
        <v>20</v>
      </c>
      <c r="R7113">
        <v>2</v>
      </c>
      <c r="S7113">
        <v>5</v>
      </c>
      <c r="T7113">
        <v>7</v>
      </c>
    </row>
    <row r="7114" spans="8:20" x14ac:dyDescent="0.35">
      <c r="H7114">
        <v>973.08199999999999</v>
      </c>
      <c r="I7114">
        <v>78.088999999999999</v>
      </c>
      <c r="J7114" t="s">
        <v>1752</v>
      </c>
      <c r="K7114" t="s">
        <v>59</v>
      </c>
      <c r="L7114">
        <v>3</v>
      </c>
      <c r="M7114" t="s">
        <v>1764</v>
      </c>
      <c r="N7114">
        <v>4</v>
      </c>
      <c r="O7114">
        <v>18</v>
      </c>
      <c r="P7114">
        <v>18</v>
      </c>
      <c r="Q7114">
        <v>21</v>
      </c>
      <c r="R7114">
        <v>8</v>
      </c>
      <c r="S7114">
        <v>8</v>
      </c>
      <c r="T7114">
        <v>11</v>
      </c>
    </row>
    <row r="7115" spans="8:20" x14ac:dyDescent="0.35">
      <c r="H7115">
        <v>973.08299999999997</v>
      </c>
      <c r="I7115">
        <v>78.09</v>
      </c>
      <c r="J7115" t="s">
        <v>1752</v>
      </c>
      <c r="K7115" t="s">
        <v>158</v>
      </c>
      <c r="L7115">
        <v>3</v>
      </c>
      <c r="M7115" t="s">
        <v>1550</v>
      </c>
      <c r="N7115">
        <v>3</v>
      </c>
      <c r="O7115">
        <v>10</v>
      </c>
      <c r="P7115">
        <v>13</v>
      </c>
      <c r="Q7115">
        <v>15</v>
      </c>
      <c r="R7115">
        <v>9</v>
      </c>
      <c r="S7115">
        <v>12</v>
      </c>
      <c r="T7115">
        <v>14</v>
      </c>
    </row>
    <row r="7116" spans="8:20" x14ac:dyDescent="0.35">
      <c r="H7116">
        <v>973.08399999999995</v>
      </c>
      <c r="I7116">
        <v>78.090999999999994</v>
      </c>
      <c r="J7116" t="s">
        <v>1752</v>
      </c>
      <c r="K7116" t="s">
        <v>159</v>
      </c>
      <c r="L7116">
        <v>3</v>
      </c>
      <c r="M7116" t="s">
        <v>1760</v>
      </c>
      <c r="N7116">
        <v>3</v>
      </c>
      <c r="O7116">
        <v>17</v>
      </c>
      <c r="P7116">
        <v>20</v>
      </c>
      <c r="Q7116">
        <v>22</v>
      </c>
      <c r="R7116">
        <v>3</v>
      </c>
      <c r="S7116">
        <v>6</v>
      </c>
      <c r="T7116">
        <v>8</v>
      </c>
    </row>
    <row r="7117" spans="8:20" x14ac:dyDescent="0.35">
      <c r="H7117">
        <v>973.08500000000004</v>
      </c>
      <c r="I7117">
        <v>78.091999999999999</v>
      </c>
      <c r="J7117" t="s">
        <v>1752</v>
      </c>
      <c r="K7117" t="s">
        <v>160</v>
      </c>
      <c r="L7117">
        <v>3</v>
      </c>
      <c r="M7117" t="s">
        <v>1763</v>
      </c>
      <c r="N7117">
        <v>4</v>
      </c>
      <c r="O7117">
        <v>5</v>
      </c>
      <c r="P7117">
        <v>5</v>
      </c>
      <c r="Q7117">
        <v>8</v>
      </c>
      <c r="R7117">
        <v>18</v>
      </c>
      <c r="S7117">
        <v>18</v>
      </c>
      <c r="T7117">
        <v>21</v>
      </c>
    </row>
    <row r="7118" spans="8:20" x14ac:dyDescent="0.35">
      <c r="H7118">
        <v>973.08600000000001</v>
      </c>
      <c r="I7118">
        <v>78.093000000000004</v>
      </c>
      <c r="J7118" t="s">
        <v>1752</v>
      </c>
      <c r="K7118" t="s">
        <v>161</v>
      </c>
      <c r="L7118">
        <v>3</v>
      </c>
      <c r="M7118" t="s">
        <v>1760</v>
      </c>
      <c r="N7118">
        <v>3</v>
      </c>
      <c r="O7118">
        <v>17</v>
      </c>
      <c r="P7118">
        <v>20</v>
      </c>
      <c r="Q7118">
        <v>22</v>
      </c>
      <c r="R7118">
        <v>3</v>
      </c>
      <c r="S7118">
        <v>6</v>
      </c>
      <c r="T7118">
        <v>8</v>
      </c>
    </row>
    <row r="7119" spans="8:20" x14ac:dyDescent="0.35">
      <c r="H7119">
        <v>973.08699999999999</v>
      </c>
      <c r="I7119">
        <v>78.093999999999994</v>
      </c>
      <c r="J7119" t="s">
        <v>1752</v>
      </c>
      <c r="K7119" t="s">
        <v>1374</v>
      </c>
      <c r="L7119">
        <v>3</v>
      </c>
      <c r="M7119" t="s">
        <v>867</v>
      </c>
      <c r="N7119">
        <v>4</v>
      </c>
      <c r="O7119">
        <v>20</v>
      </c>
      <c r="P7119">
        <v>20</v>
      </c>
      <c r="Q7119">
        <v>23</v>
      </c>
      <c r="R7119">
        <v>3</v>
      </c>
      <c r="S7119">
        <v>3</v>
      </c>
      <c r="T7119">
        <v>6</v>
      </c>
    </row>
    <row r="7120" spans="8:20" x14ac:dyDescent="0.35">
      <c r="H7120">
        <v>973.08799999999997</v>
      </c>
      <c r="I7120">
        <v>78.094999999999999</v>
      </c>
      <c r="J7120" t="s">
        <v>1752</v>
      </c>
      <c r="K7120" t="s">
        <v>162</v>
      </c>
      <c r="L7120">
        <v>3</v>
      </c>
      <c r="M7120" t="s">
        <v>1765</v>
      </c>
      <c r="N7120">
        <v>3</v>
      </c>
      <c r="O7120">
        <v>8</v>
      </c>
      <c r="P7120">
        <v>11</v>
      </c>
      <c r="Q7120">
        <v>13</v>
      </c>
      <c r="R7120">
        <v>7</v>
      </c>
      <c r="S7120">
        <v>10</v>
      </c>
      <c r="T7120">
        <v>12</v>
      </c>
    </row>
    <row r="7121" spans="8:20" x14ac:dyDescent="0.35">
      <c r="H7121">
        <v>973.08900000000006</v>
      </c>
      <c r="I7121">
        <v>78.096000000000004</v>
      </c>
      <c r="J7121" t="s">
        <v>1752</v>
      </c>
      <c r="K7121" t="s">
        <v>163</v>
      </c>
      <c r="L7121">
        <v>3</v>
      </c>
      <c r="M7121" t="s">
        <v>1763</v>
      </c>
      <c r="N7121">
        <v>4</v>
      </c>
      <c r="O7121">
        <v>5</v>
      </c>
      <c r="P7121">
        <v>5</v>
      </c>
      <c r="Q7121">
        <v>8</v>
      </c>
      <c r="R7121">
        <v>18</v>
      </c>
      <c r="S7121">
        <v>18</v>
      </c>
      <c r="T7121">
        <v>21</v>
      </c>
    </row>
    <row r="7122" spans="8:20" x14ac:dyDescent="0.35">
      <c r="H7122">
        <v>973.09</v>
      </c>
      <c r="I7122">
        <v>78.096999999999994</v>
      </c>
      <c r="J7122" t="s">
        <v>1752</v>
      </c>
      <c r="K7122" t="s">
        <v>24</v>
      </c>
      <c r="L7122">
        <v>3</v>
      </c>
      <c r="M7122" t="s">
        <v>1763</v>
      </c>
      <c r="N7122">
        <v>4</v>
      </c>
      <c r="O7122">
        <v>5</v>
      </c>
      <c r="P7122">
        <v>5</v>
      </c>
      <c r="Q7122">
        <v>8</v>
      </c>
      <c r="R7122">
        <v>18</v>
      </c>
      <c r="S7122">
        <v>18</v>
      </c>
      <c r="T7122">
        <v>21</v>
      </c>
    </row>
    <row r="7123" spans="8:20" x14ac:dyDescent="0.35">
      <c r="H7123">
        <v>973.09100000000001</v>
      </c>
      <c r="I7123">
        <v>78.097999999999999</v>
      </c>
      <c r="J7123" t="s">
        <v>1752</v>
      </c>
      <c r="K7123" t="s">
        <v>1496</v>
      </c>
      <c r="L7123">
        <v>3</v>
      </c>
      <c r="M7123" t="s">
        <v>1764</v>
      </c>
      <c r="N7123">
        <v>4</v>
      </c>
      <c r="O7123">
        <v>18</v>
      </c>
      <c r="P7123">
        <v>18</v>
      </c>
      <c r="Q7123">
        <v>21</v>
      </c>
      <c r="R7123">
        <v>8</v>
      </c>
      <c r="S7123">
        <v>8</v>
      </c>
      <c r="T7123">
        <v>11</v>
      </c>
    </row>
    <row r="7124" spans="8:20" x14ac:dyDescent="0.35">
      <c r="H7124">
        <v>973.09199999999998</v>
      </c>
      <c r="I7124">
        <v>78.099000000000004</v>
      </c>
      <c r="J7124" t="s">
        <v>1752</v>
      </c>
      <c r="K7124" t="s">
        <v>164</v>
      </c>
      <c r="L7124">
        <v>3</v>
      </c>
      <c r="M7124" t="s">
        <v>1763</v>
      </c>
      <c r="N7124">
        <v>4</v>
      </c>
      <c r="O7124">
        <v>5</v>
      </c>
      <c r="P7124">
        <v>5</v>
      </c>
      <c r="Q7124">
        <v>8</v>
      </c>
      <c r="R7124">
        <v>18</v>
      </c>
      <c r="S7124">
        <v>18</v>
      </c>
      <c r="T7124">
        <v>21</v>
      </c>
    </row>
    <row r="7125" spans="8:20" x14ac:dyDescent="0.35">
      <c r="H7125">
        <v>973.09299999999996</v>
      </c>
      <c r="I7125">
        <v>78.099999999999994</v>
      </c>
      <c r="J7125" t="s">
        <v>1752</v>
      </c>
      <c r="K7125" t="s">
        <v>165</v>
      </c>
      <c r="L7125">
        <v>3</v>
      </c>
      <c r="M7125" t="s">
        <v>1756</v>
      </c>
      <c r="N7125">
        <v>4</v>
      </c>
      <c r="O7125">
        <v>19</v>
      </c>
      <c r="P7125">
        <v>19</v>
      </c>
      <c r="Q7125">
        <v>22</v>
      </c>
      <c r="R7125">
        <v>6</v>
      </c>
      <c r="S7125">
        <v>6</v>
      </c>
      <c r="T7125">
        <v>9</v>
      </c>
    </row>
    <row r="7126" spans="8:20" x14ac:dyDescent="0.35">
      <c r="H7126">
        <v>973.09400000000005</v>
      </c>
      <c r="I7126">
        <v>78.100999999999999</v>
      </c>
      <c r="J7126" t="s">
        <v>1752</v>
      </c>
      <c r="K7126" t="s">
        <v>60</v>
      </c>
      <c r="L7126">
        <v>3</v>
      </c>
      <c r="M7126" t="s">
        <v>1764</v>
      </c>
      <c r="N7126">
        <v>4</v>
      </c>
      <c r="O7126">
        <v>18</v>
      </c>
      <c r="P7126">
        <v>18</v>
      </c>
      <c r="Q7126">
        <v>21</v>
      </c>
      <c r="R7126">
        <v>8</v>
      </c>
      <c r="S7126">
        <v>8</v>
      </c>
      <c r="T7126">
        <v>11</v>
      </c>
    </row>
    <row r="7127" spans="8:20" x14ac:dyDescent="0.35">
      <c r="H7127">
        <v>973.09500000000003</v>
      </c>
      <c r="I7127">
        <v>78.102000000000004</v>
      </c>
      <c r="J7127" t="s">
        <v>1752</v>
      </c>
      <c r="K7127" t="s">
        <v>29</v>
      </c>
      <c r="L7127">
        <v>3</v>
      </c>
      <c r="M7127" t="s">
        <v>1763</v>
      </c>
      <c r="N7127">
        <v>4</v>
      </c>
      <c r="O7127">
        <v>5</v>
      </c>
      <c r="P7127">
        <v>5</v>
      </c>
      <c r="Q7127">
        <v>8</v>
      </c>
      <c r="R7127">
        <v>18</v>
      </c>
      <c r="S7127">
        <v>18</v>
      </c>
      <c r="T7127">
        <v>21</v>
      </c>
    </row>
    <row r="7128" spans="8:20" x14ac:dyDescent="0.35">
      <c r="H7128">
        <v>973.096</v>
      </c>
      <c r="I7128">
        <v>78.102999999999994</v>
      </c>
      <c r="J7128" t="s">
        <v>1752</v>
      </c>
      <c r="K7128" t="s">
        <v>166</v>
      </c>
      <c r="L7128">
        <v>3</v>
      </c>
      <c r="M7128" t="s">
        <v>1766</v>
      </c>
      <c r="N7128">
        <v>4</v>
      </c>
      <c r="O7128">
        <v>0</v>
      </c>
      <c r="P7128">
        <v>0</v>
      </c>
      <c r="Q7128">
        <v>3</v>
      </c>
      <c r="R7128">
        <v>21</v>
      </c>
      <c r="S7128">
        <v>21</v>
      </c>
      <c r="T7128">
        <v>24</v>
      </c>
    </row>
    <row r="7129" spans="8:20" x14ac:dyDescent="0.35">
      <c r="H7129">
        <v>973.09699999999998</v>
      </c>
      <c r="I7129">
        <v>78.103999999999999</v>
      </c>
      <c r="J7129" t="s">
        <v>1752</v>
      </c>
      <c r="K7129" t="s">
        <v>167</v>
      </c>
      <c r="L7129">
        <v>3</v>
      </c>
      <c r="M7129" t="s">
        <v>1759</v>
      </c>
      <c r="N7129">
        <v>3</v>
      </c>
      <c r="O7129">
        <v>15</v>
      </c>
      <c r="P7129">
        <v>18</v>
      </c>
      <c r="Q7129">
        <v>20</v>
      </c>
      <c r="R7129">
        <v>2</v>
      </c>
      <c r="S7129">
        <v>5</v>
      </c>
      <c r="T7129">
        <v>7</v>
      </c>
    </row>
    <row r="7130" spans="8:20" x14ac:dyDescent="0.35">
      <c r="H7130">
        <v>973.09799999999996</v>
      </c>
      <c r="I7130">
        <v>78.105000000000004</v>
      </c>
      <c r="J7130" t="s">
        <v>1752</v>
      </c>
      <c r="K7130" t="s">
        <v>1722</v>
      </c>
      <c r="L7130">
        <v>3</v>
      </c>
      <c r="M7130" t="s">
        <v>1766</v>
      </c>
      <c r="N7130">
        <v>4</v>
      </c>
      <c r="O7130">
        <v>0</v>
      </c>
      <c r="P7130">
        <v>0</v>
      </c>
      <c r="Q7130">
        <v>3</v>
      </c>
      <c r="R7130">
        <v>21</v>
      </c>
      <c r="S7130">
        <v>21</v>
      </c>
      <c r="T7130">
        <v>24</v>
      </c>
    </row>
    <row r="7131" spans="8:20" x14ac:dyDescent="0.35">
      <c r="H7131">
        <v>973.09900000000005</v>
      </c>
      <c r="I7131">
        <v>78.105999999999995</v>
      </c>
      <c r="J7131" t="s">
        <v>1752</v>
      </c>
      <c r="K7131" t="s">
        <v>1706</v>
      </c>
      <c r="L7131">
        <v>3</v>
      </c>
      <c r="M7131" t="s">
        <v>1763</v>
      </c>
      <c r="N7131">
        <v>4</v>
      </c>
      <c r="O7131">
        <v>5</v>
      </c>
      <c r="P7131">
        <v>5</v>
      </c>
      <c r="Q7131">
        <v>8</v>
      </c>
      <c r="R7131">
        <v>18</v>
      </c>
      <c r="S7131">
        <v>18</v>
      </c>
      <c r="T7131">
        <v>21</v>
      </c>
    </row>
    <row r="7132" spans="8:20" x14ac:dyDescent="0.35">
      <c r="H7132">
        <v>973.1</v>
      </c>
      <c r="I7132">
        <v>78.106999999999999</v>
      </c>
      <c r="J7132" t="s">
        <v>1752</v>
      </c>
      <c r="K7132" t="s">
        <v>168</v>
      </c>
      <c r="L7132">
        <v>3</v>
      </c>
      <c r="M7132" t="s">
        <v>1766</v>
      </c>
      <c r="N7132">
        <v>4</v>
      </c>
      <c r="O7132">
        <v>0</v>
      </c>
      <c r="P7132">
        <v>0</v>
      </c>
      <c r="Q7132">
        <v>3</v>
      </c>
      <c r="R7132">
        <v>21</v>
      </c>
      <c r="S7132">
        <v>21</v>
      </c>
      <c r="T7132">
        <v>24</v>
      </c>
    </row>
    <row r="7133" spans="8:20" x14ac:dyDescent="0.35">
      <c r="H7133">
        <v>973.101</v>
      </c>
      <c r="I7133">
        <v>78.108000000000004</v>
      </c>
      <c r="J7133" t="s">
        <v>1752</v>
      </c>
      <c r="K7133" t="s">
        <v>1651</v>
      </c>
      <c r="L7133">
        <v>3</v>
      </c>
      <c r="M7133" t="s">
        <v>277</v>
      </c>
      <c r="N7133">
        <v>4</v>
      </c>
      <c r="O7133">
        <v>16</v>
      </c>
      <c r="P7133">
        <v>16</v>
      </c>
      <c r="Q7133">
        <v>19</v>
      </c>
      <c r="R7133">
        <v>8</v>
      </c>
      <c r="S7133">
        <v>8</v>
      </c>
      <c r="T7133">
        <v>11</v>
      </c>
    </row>
    <row r="7134" spans="8:20" x14ac:dyDescent="0.35">
      <c r="H7134">
        <v>973.10199999999998</v>
      </c>
      <c r="I7134">
        <v>78.108999999999995</v>
      </c>
      <c r="J7134" t="s">
        <v>1752</v>
      </c>
      <c r="K7134" t="s">
        <v>61</v>
      </c>
      <c r="L7134">
        <v>3</v>
      </c>
      <c r="M7134" t="s">
        <v>475</v>
      </c>
      <c r="N7134">
        <v>3</v>
      </c>
      <c r="O7134">
        <v>5</v>
      </c>
      <c r="P7134">
        <v>8</v>
      </c>
      <c r="Q7134">
        <v>10</v>
      </c>
      <c r="R7134">
        <v>15</v>
      </c>
      <c r="S7134">
        <v>18</v>
      </c>
      <c r="T7134">
        <v>20</v>
      </c>
    </row>
    <row r="7135" spans="8:20" x14ac:dyDescent="0.35">
      <c r="H7135">
        <v>973.10299999999995</v>
      </c>
      <c r="I7135">
        <v>78.11</v>
      </c>
      <c r="J7135" t="s">
        <v>1752</v>
      </c>
      <c r="K7135" t="s">
        <v>38</v>
      </c>
      <c r="L7135">
        <v>3</v>
      </c>
      <c r="M7135" t="s">
        <v>1553</v>
      </c>
      <c r="N7135">
        <v>4</v>
      </c>
      <c r="O7135">
        <v>14</v>
      </c>
      <c r="P7135">
        <v>14</v>
      </c>
      <c r="Q7135">
        <v>17</v>
      </c>
      <c r="R7135">
        <v>12</v>
      </c>
      <c r="S7135">
        <v>12</v>
      </c>
      <c r="T7135">
        <v>15</v>
      </c>
    </row>
    <row r="7136" spans="8:20" x14ac:dyDescent="0.35">
      <c r="H7136">
        <v>973.10400000000004</v>
      </c>
      <c r="I7136">
        <v>78.111000000000004</v>
      </c>
      <c r="J7136" t="s">
        <v>1752</v>
      </c>
      <c r="K7136" t="s">
        <v>169</v>
      </c>
      <c r="L7136">
        <v>3</v>
      </c>
      <c r="M7136" t="s">
        <v>1755</v>
      </c>
      <c r="N7136">
        <v>4</v>
      </c>
      <c r="O7136">
        <v>11</v>
      </c>
      <c r="P7136">
        <v>11</v>
      </c>
      <c r="Q7136">
        <v>14</v>
      </c>
      <c r="R7136">
        <v>13</v>
      </c>
      <c r="S7136">
        <v>13</v>
      </c>
      <c r="T7136">
        <v>16</v>
      </c>
    </row>
    <row r="7137" spans="8:20" x14ac:dyDescent="0.35">
      <c r="H7137">
        <v>973.10500000000002</v>
      </c>
      <c r="I7137">
        <v>78.113</v>
      </c>
      <c r="J7137" t="s">
        <v>1752</v>
      </c>
      <c r="K7137" t="s">
        <v>170</v>
      </c>
      <c r="L7137">
        <v>3</v>
      </c>
      <c r="M7137" t="s">
        <v>1765</v>
      </c>
      <c r="N7137">
        <v>3</v>
      </c>
      <c r="O7137">
        <v>8</v>
      </c>
      <c r="P7137">
        <v>11</v>
      </c>
      <c r="Q7137">
        <v>13</v>
      </c>
      <c r="R7137">
        <v>7</v>
      </c>
      <c r="S7137">
        <v>10</v>
      </c>
      <c r="T7137">
        <v>12</v>
      </c>
    </row>
    <row r="7138" spans="8:20" x14ac:dyDescent="0.35">
      <c r="H7138">
        <v>973.10599999999999</v>
      </c>
      <c r="I7138">
        <v>78.114000000000004</v>
      </c>
      <c r="J7138" t="s">
        <v>1752</v>
      </c>
      <c r="K7138" t="s">
        <v>25</v>
      </c>
      <c r="L7138">
        <v>3</v>
      </c>
      <c r="M7138" t="s">
        <v>1765</v>
      </c>
      <c r="N7138">
        <v>3</v>
      </c>
      <c r="O7138">
        <v>8</v>
      </c>
      <c r="P7138">
        <v>11</v>
      </c>
      <c r="Q7138">
        <v>13</v>
      </c>
      <c r="R7138">
        <v>7</v>
      </c>
      <c r="S7138">
        <v>10</v>
      </c>
      <c r="T7138">
        <v>12</v>
      </c>
    </row>
    <row r="7139" spans="8:20" x14ac:dyDescent="0.35">
      <c r="H7139">
        <v>973.10699999999997</v>
      </c>
      <c r="I7139">
        <v>78.114999999999995</v>
      </c>
      <c r="J7139" t="s">
        <v>1752</v>
      </c>
      <c r="K7139" t="s">
        <v>171</v>
      </c>
      <c r="L7139">
        <v>3</v>
      </c>
      <c r="M7139" t="s">
        <v>1537</v>
      </c>
      <c r="N7139">
        <v>3</v>
      </c>
      <c r="O7139">
        <v>13</v>
      </c>
      <c r="P7139">
        <v>16</v>
      </c>
      <c r="Q7139">
        <v>18</v>
      </c>
      <c r="R7139">
        <v>5</v>
      </c>
      <c r="S7139">
        <v>8</v>
      </c>
      <c r="T7139">
        <v>10</v>
      </c>
    </row>
    <row r="7140" spans="8:20" x14ac:dyDescent="0.35">
      <c r="H7140">
        <v>973.10799999999995</v>
      </c>
      <c r="I7140">
        <v>78.116</v>
      </c>
      <c r="J7140" t="s">
        <v>1752</v>
      </c>
      <c r="K7140" t="s">
        <v>62</v>
      </c>
      <c r="L7140">
        <v>3</v>
      </c>
      <c r="M7140" t="s">
        <v>1766</v>
      </c>
      <c r="N7140">
        <v>4</v>
      </c>
      <c r="O7140">
        <v>0</v>
      </c>
      <c r="P7140">
        <v>0</v>
      </c>
      <c r="Q7140">
        <v>3</v>
      </c>
      <c r="R7140">
        <v>21</v>
      </c>
      <c r="S7140">
        <v>21</v>
      </c>
      <c r="T7140">
        <v>24</v>
      </c>
    </row>
    <row r="7141" spans="8:20" x14ac:dyDescent="0.35">
      <c r="H7141">
        <v>973.10900000000004</v>
      </c>
      <c r="I7141">
        <v>78.117999999999995</v>
      </c>
      <c r="J7141" t="s">
        <v>1752</v>
      </c>
      <c r="K7141" t="s">
        <v>172</v>
      </c>
      <c r="L7141">
        <v>3</v>
      </c>
      <c r="M7141" t="s">
        <v>1681</v>
      </c>
      <c r="N7141">
        <v>4</v>
      </c>
      <c r="O7141">
        <v>1</v>
      </c>
      <c r="P7141">
        <v>1</v>
      </c>
      <c r="Q7141">
        <v>4</v>
      </c>
      <c r="R7141">
        <v>20</v>
      </c>
      <c r="S7141">
        <v>20</v>
      </c>
      <c r="T7141">
        <v>23</v>
      </c>
    </row>
    <row r="7142" spans="8:20" x14ac:dyDescent="0.35">
      <c r="H7142">
        <v>973.11</v>
      </c>
      <c r="I7142">
        <v>78.119</v>
      </c>
      <c r="J7142" t="s">
        <v>1752</v>
      </c>
      <c r="K7142" t="s">
        <v>173</v>
      </c>
      <c r="L7142">
        <v>3</v>
      </c>
      <c r="M7142" t="s">
        <v>1766</v>
      </c>
      <c r="N7142">
        <v>4</v>
      </c>
      <c r="O7142">
        <v>0</v>
      </c>
      <c r="P7142">
        <v>0</v>
      </c>
      <c r="Q7142">
        <v>3</v>
      </c>
      <c r="R7142">
        <v>21</v>
      </c>
      <c r="S7142">
        <v>21</v>
      </c>
      <c r="T7142">
        <v>24</v>
      </c>
    </row>
    <row r="7143" spans="8:20" x14ac:dyDescent="0.35">
      <c r="H7143">
        <v>973.11099999999999</v>
      </c>
      <c r="I7143">
        <v>78.12</v>
      </c>
      <c r="J7143" t="s">
        <v>1752</v>
      </c>
      <c r="K7143" t="s">
        <v>64</v>
      </c>
      <c r="L7143">
        <v>3</v>
      </c>
      <c r="M7143" t="s">
        <v>1759</v>
      </c>
      <c r="N7143">
        <v>3</v>
      </c>
      <c r="O7143">
        <v>15</v>
      </c>
      <c r="P7143">
        <v>18</v>
      </c>
      <c r="Q7143">
        <v>20</v>
      </c>
      <c r="R7143">
        <v>2</v>
      </c>
      <c r="S7143">
        <v>5</v>
      </c>
      <c r="T7143">
        <v>7</v>
      </c>
    </row>
    <row r="7144" spans="8:20" x14ac:dyDescent="0.35">
      <c r="H7144">
        <v>973.11199999999997</v>
      </c>
      <c r="I7144">
        <v>78.120999999999995</v>
      </c>
      <c r="J7144" t="s">
        <v>1752</v>
      </c>
      <c r="K7144" t="s">
        <v>174</v>
      </c>
      <c r="L7144">
        <v>3</v>
      </c>
      <c r="M7144" t="s">
        <v>1756</v>
      </c>
      <c r="N7144">
        <v>4</v>
      </c>
      <c r="O7144">
        <v>19</v>
      </c>
      <c r="P7144">
        <v>19</v>
      </c>
      <c r="Q7144">
        <v>22</v>
      </c>
      <c r="R7144">
        <v>6</v>
      </c>
      <c r="S7144">
        <v>6</v>
      </c>
      <c r="T7144">
        <v>9</v>
      </c>
    </row>
    <row r="7145" spans="8:20" x14ac:dyDescent="0.35">
      <c r="H7145">
        <v>973.11300000000006</v>
      </c>
      <c r="I7145">
        <v>78.122</v>
      </c>
      <c r="J7145" t="s">
        <v>1752</v>
      </c>
      <c r="K7145" t="s">
        <v>175</v>
      </c>
      <c r="L7145">
        <v>3</v>
      </c>
      <c r="M7145" t="s">
        <v>1756</v>
      </c>
      <c r="N7145">
        <v>4</v>
      </c>
      <c r="O7145">
        <v>19</v>
      </c>
      <c r="P7145">
        <v>19</v>
      </c>
      <c r="Q7145">
        <v>22</v>
      </c>
      <c r="R7145">
        <v>6</v>
      </c>
      <c r="S7145">
        <v>6</v>
      </c>
      <c r="T7145">
        <v>9</v>
      </c>
    </row>
    <row r="7146" spans="8:20" x14ac:dyDescent="0.35">
      <c r="H7146">
        <v>973.11400000000003</v>
      </c>
      <c r="I7146">
        <v>78.123000000000005</v>
      </c>
      <c r="J7146" t="s">
        <v>1752</v>
      </c>
      <c r="K7146" t="s">
        <v>65</v>
      </c>
      <c r="L7146">
        <v>3</v>
      </c>
      <c r="M7146" t="s">
        <v>1759</v>
      </c>
      <c r="N7146">
        <v>3</v>
      </c>
      <c r="O7146">
        <v>15</v>
      </c>
      <c r="P7146">
        <v>18</v>
      </c>
      <c r="Q7146">
        <v>20</v>
      </c>
      <c r="R7146">
        <v>2</v>
      </c>
      <c r="S7146">
        <v>5</v>
      </c>
      <c r="T7146">
        <v>7</v>
      </c>
    </row>
    <row r="7147" spans="8:20" x14ac:dyDescent="0.35">
      <c r="H7147">
        <v>973.11500000000001</v>
      </c>
      <c r="I7147">
        <v>78.123999999999995</v>
      </c>
      <c r="J7147" t="s">
        <v>1752</v>
      </c>
      <c r="K7147" t="s">
        <v>176</v>
      </c>
      <c r="L7147">
        <v>3</v>
      </c>
      <c r="M7147" t="s">
        <v>1553</v>
      </c>
      <c r="N7147">
        <v>4</v>
      </c>
      <c r="O7147">
        <v>14</v>
      </c>
      <c r="P7147">
        <v>14</v>
      </c>
      <c r="Q7147">
        <v>17</v>
      </c>
      <c r="R7147">
        <v>12</v>
      </c>
      <c r="S7147">
        <v>12</v>
      </c>
      <c r="T7147">
        <v>15</v>
      </c>
    </row>
    <row r="7148" spans="8:20" x14ac:dyDescent="0.35">
      <c r="H7148">
        <v>973.11599999999999</v>
      </c>
      <c r="I7148">
        <v>78.125</v>
      </c>
      <c r="J7148" t="s">
        <v>1752</v>
      </c>
      <c r="K7148" t="s">
        <v>1737</v>
      </c>
      <c r="L7148">
        <v>3</v>
      </c>
      <c r="M7148" t="s">
        <v>1754</v>
      </c>
      <c r="N7148">
        <v>3</v>
      </c>
      <c r="O7148">
        <v>3</v>
      </c>
      <c r="P7148">
        <v>6</v>
      </c>
      <c r="Q7148">
        <v>8</v>
      </c>
      <c r="R7148">
        <v>16</v>
      </c>
      <c r="S7148">
        <v>19</v>
      </c>
      <c r="T7148">
        <v>21</v>
      </c>
    </row>
    <row r="7149" spans="8:20" x14ac:dyDescent="0.35">
      <c r="H7149">
        <v>973.11699999999996</v>
      </c>
      <c r="I7149">
        <v>78.126000000000005</v>
      </c>
      <c r="J7149" t="s">
        <v>1752</v>
      </c>
      <c r="K7149" t="s">
        <v>106</v>
      </c>
      <c r="L7149">
        <v>3</v>
      </c>
      <c r="M7149" t="s">
        <v>1756</v>
      </c>
      <c r="N7149">
        <v>4</v>
      </c>
      <c r="O7149">
        <v>19</v>
      </c>
      <c r="P7149">
        <v>19</v>
      </c>
      <c r="Q7149">
        <v>22</v>
      </c>
      <c r="R7149">
        <v>6</v>
      </c>
      <c r="S7149">
        <v>6</v>
      </c>
      <c r="T7149">
        <v>9</v>
      </c>
    </row>
    <row r="7150" spans="8:20" x14ac:dyDescent="0.35">
      <c r="H7150">
        <v>973.11800000000005</v>
      </c>
      <c r="I7150">
        <v>78.126999999999995</v>
      </c>
      <c r="J7150" t="s">
        <v>1752</v>
      </c>
      <c r="K7150" t="s">
        <v>40</v>
      </c>
      <c r="L7150">
        <v>3</v>
      </c>
      <c r="M7150" t="s">
        <v>1755</v>
      </c>
      <c r="N7150">
        <v>4</v>
      </c>
      <c r="O7150">
        <v>11</v>
      </c>
      <c r="P7150">
        <v>11</v>
      </c>
      <c r="Q7150">
        <v>14</v>
      </c>
      <c r="R7150">
        <v>13</v>
      </c>
      <c r="S7150">
        <v>13</v>
      </c>
      <c r="T7150">
        <v>16</v>
      </c>
    </row>
    <row r="7151" spans="8:20" x14ac:dyDescent="0.35">
      <c r="H7151">
        <v>973.11900000000003</v>
      </c>
      <c r="I7151">
        <v>78.128</v>
      </c>
      <c r="J7151" t="s">
        <v>1752</v>
      </c>
      <c r="K7151" t="s">
        <v>177</v>
      </c>
      <c r="L7151">
        <v>3</v>
      </c>
      <c r="M7151" t="s">
        <v>1766</v>
      </c>
      <c r="N7151">
        <v>4</v>
      </c>
      <c r="O7151">
        <v>0</v>
      </c>
      <c r="P7151">
        <v>0</v>
      </c>
      <c r="Q7151">
        <v>3</v>
      </c>
      <c r="R7151">
        <v>21</v>
      </c>
      <c r="S7151">
        <v>21</v>
      </c>
      <c r="T7151">
        <v>24</v>
      </c>
    </row>
    <row r="7152" spans="8:20" x14ac:dyDescent="0.35">
      <c r="H7152">
        <v>973.12</v>
      </c>
      <c r="I7152">
        <v>78.129000000000005</v>
      </c>
      <c r="J7152" t="s">
        <v>1752</v>
      </c>
      <c r="K7152" t="s">
        <v>66</v>
      </c>
      <c r="L7152">
        <v>3</v>
      </c>
      <c r="M7152" t="s">
        <v>1761</v>
      </c>
      <c r="N7152">
        <v>3</v>
      </c>
      <c r="O7152">
        <v>10</v>
      </c>
      <c r="P7152">
        <v>13</v>
      </c>
      <c r="Q7152">
        <v>15</v>
      </c>
      <c r="R7152">
        <v>6</v>
      </c>
      <c r="S7152">
        <v>9</v>
      </c>
      <c r="T7152">
        <v>11</v>
      </c>
    </row>
    <row r="7153" spans="8:20" x14ac:dyDescent="0.35">
      <c r="H7153">
        <v>973.12099999999998</v>
      </c>
      <c r="I7153">
        <v>78.13</v>
      </c>
      <c r="J7153" t="s">
        <v>1752</v>
      </c>
      <c r="K7153" t="s">
        <v>67</v>
      </c>
      <c r="L7153">
        <v>3</v>
      </c>
      <c r="M7153" t="s">
        <v>1764</v>
      </c>
      <c r="N7153">
        <v>4</v>
      </c>
      <c r="O7153">
        <v>18</v>
      </c>
      <c r="P7153">
        <v>18</v>
      </c>
      <c r="Q7153">
        <v>21</v>
      </c>
      <c r="R7153">
        <v>8</v>
      </c>
      <c r="S7153">
        <v>8</v>
      </c>
      <c r="T7153">
        <v>11</v>
      </c>
    </row>
    <row r="7154" spans="8:20" x14ac:dyDescent="0.35">
      <c r="H7154">
        <v>973.12199999999996</v>
      </c>
      <c r="I7154">
        <v>78.131</v>
      </c>
      <c r="J7154" t="s">
        <v>1752</v>
      </c>
      <c r="K7154" t="s">
        <v>178</v>
      </c>
      <c r="L7154">
        <v>3</v>
      </c>
      <c r="M7154" t="s">
        <v>1762</v>
      </c>
      <c r="N7154">
        <v>4</v>
      </c>
      <c r="O7154">
        <v>20</v>
      </c>
      <c r="P7154">
        <v>20</v>
      </c>
      <c r="Q7154">
        <v>23</v>
      </c>
      <c r="R7154">
        <v>4</v>
      </c>
      <c r="S7154">
        <v>4</v>
      </c>
      <c r="T7154">
        <v>7</v>
      </c>
    </row>
    <row r="7155" spans="8:20" x14ac:dyDescent="0.35">
      <c r="H7155">
        <v>973.12300000000005</v>
      </c>
      <c r="I7155">
        <v>78.132000000000005</v>
      </c>
      <c r="J7155" t="s">
        <v>1752</v>
      </c>
      <c r="K7155" t="s">
        <v>179</v>
      </c>
      <c r="L7155">
        <v>3</v>
      </c>
      <c r="M7155" t="s">
        <v>918</v>
      </c>
      <c r="N7155">
        <v>4</v>
      </c>
      <c r="O7155">
        <v>14</v>
      </c>
      <c r="P7155">
        <v>14</v>
      </c>
      <c r="Q7155">
        <v>17</v>
      </c>
      <c r="R7155">
        <v>11</v>
      </c>
      <c r="S7155">
        <v>11</v>
      </c>
      <c r="T7155">
        <v>14</v>
      </c>
    </row>
    <row r="7156" spans="8:20" x14ac:dyDescent="0.35">
      <c r="H7156">
        <v>973.12400000000002</v>
      </c>
      <c r="I7156">
        <v>78.132999999999996</v>
      </c>
      <c r="J7156" t="s">
        <v>1752</v>
      </c>
      <c r="K7156" t="s">
        <v>68</v>
      </c>
      <c r="L7156">
        <v>3</v>
      </c>
      <c r="M7156" t="s">
        <v>1534</v>
      </c>
      <c r="N7156">
        <v>4</v>
      </c>
      <c r="O7156">
        <v>18</v>
      </c>
      <c r="P7156">
        <v>18</v>
      </c>
      <c r="Q7156">
        <v>21</v>
      </c>
      <c r="R7156">
        <v>6</v>
      </c>
      <c r="S7156">
        <v>6</v>
      </c>
      <c r="T7156">
        <v>9</v>
      </c>
    </row>
    <row r="7157" spans="8:20" x14ac:dyDescent="0.35">
      <c r="H7157">
        <v>973.125</v>
      </c>
      <c r="I7157">
        <v>78.134</v>
      </c>
      <c r="J7157" t="s">
        <v>1752</v>
      </c>
      <c r="K7157" t="s">
        <v>26</v>
      </c>
      <c r="L7157">
        <v>3</v>
      </c>
      <c r="M7157" t="s">
        <v>1761</v>
      </c>
      <c r="N7157">
        <v>3</v>
      </c>
      <c r="O7157">
        <v>10</v>
      </c>
      <c r="P7157">
        <v>13</v>
      </c>
      <c r="Q7157">
        <v>15</v>
      </c>
      <c r="R7157">
        <v>6</v>
      </c>
      <c r="S7157">
        <v>9</v>
      </c>
      <c r="T7157">
        <v>11</v>
      </c>
    </row>
    <row r="7158" spans="8:20" x14ac:dyDescent="0.35">
      <c r="H7158">
        <v>973.12599999999998</v>
      </c>
      <c r="I7158">
        <v>78.135000000000005</v>
      </c>
      <c r="J7158" t="s">
        <v>1752</v>
      </c>
      <c r="K7158" t="s">
        <v>69</v>
      </c>
      <c r="L7158">
        <v>3</v>
      </c>
      <c r="M7158" t="s">
        <v>1540</v>
      </c>
      <c r="N7158">
        <v>4</v>
      </c>
      <c r="O7158">
        <v>15</v>
      </c>
      <c r="P7158">
        <v>15</v>
      </c>
      <c r="Q7158">
        <v>18</v>
      </c>
      <c r="R7158">
        <v>7</v>
      </c>
      <c r="S7158">
        <v>7</v>
      </c>
      <c r="T7158">
        <v>10</v>
      </c>
    </row>
    <row r="7159" spans="8:20" x14ac:dyDescent="0.35">
      <c r="H7159">
        <v>973.12699999999995</v>
      </c>
      <c r="I7159">
        <v>78.135999999999996</v>
      </c>
      <c r="J7159" t="s">
        <v>1752</v>
      </c>
      <c r="K7159" t="s">
        <v>1531</v>
      </c>
      <c r="L7159">
        <v>3</v>
      </c>
      <c r="M7159" t="s">
        <v>1765</v>
      </c>
      <c r="N7159">
        <v>3</v>
      </c>
      <c r="O7159">
        <v>8</v>
      </c>
      <c r="P7159">
        <v>11</v>
      </c>
      <c r="Q7159">
        <v>13</v>
      </c>
      <c r="R7159">
        <v>7</v>
      </c>
      <c r="S7159">
        <v>10</v>
      </c>
      <c r="T7159">
        <v>12</v>
      </c>
    </row>
    <row r="7160" spans="8:20" x14ac:dyDescent="0.35">
      <c r="H7160">
        <v>973.12800000000004</v>
      </c>
      <c r="I7160">
        <v>78.137</v>
      </c>
      <c r="J7160" t="s">
        <v>1752</v>
      </c>
      <c r="K7160" t="s">
        <v>41</v>
      </c>
      <c r="L7160">
        <v>3</v>
      </c>
      <c r="M7160" t="s">
        <v>1765</v>
      </c>
      <c r="N7160">
        <v>3</v>
      </c>
      <c r="O7160">
        <v>8</v>
      </c>
      <c r="P7160">
        <v>11</v>
      </c>
      <c r="Q7160">
        <v>13</v>
      </c>
      <c r="R7160">
        <v>7</v>
      </c>
      <c r="S7160">
        <v>10</v>
      </c>
      <c r="T7160">
        <v>12</v>
      </c>
    </row>
    <row r="7161" spans="8:20" x14ac:dyDescent="0.35">
      <c r="H7161">
        <v>973.12900000000002</v>
      </c>
      <c r="I7161">
        <v>78.138000000000005</v>
      </c>
      <c r="J7161" t="s">
        <v>1752</v>
      </c>
      <c r="K7161" t="s">
        <v>180</v>
      </c>
      <c r="L7161">
        <v>3</v>
      </c>
      <c r="M7161" t="s">
        <v>1655</v>
      </c>
      <c r="N7161">
        <v>3</v>
      </c>
      <c r="O7161">
        <v>8</v>
      </c>
      <c r="P7161">
        <v>11</v>
      </c>
      <c r="Q7161">
        <v>13</v>
      </c>
      <c r="R7161">
        <v>7</v>
      </c>
      <c r="S7161">
        <v>10</v>
      </c>
      <c r="T7161">
        <v>12</v>
      </c>
    </row>
    <row r="7162" spans="8:20" x14ac:dyDescent="0.35">
      <c r="H7162">
        <v>973.13</v>
      </c>
      <c r="I7162">
        <v>78.138999999999996</v>
      </c>
      <c r="J7162" t="s">
        <v>1752</v>
      </c>
      <c r="K7162" t="s">
        <v>70</v>
      </c>
      <c r="L7162">
        <v>3</v>
      </c>
      <c r="M7162" t="s">
        <v>1534</v>
      </c>
      <c r="N7162">
        <v>4</v>
      </c>
      <c r="O7162">
        <v>18</v>
      </c>
      <c r="P7162">
        <v>18</v>
      </c>
      <c r="Q7162">
        <v>21</v>
      </c>
      <c r="R7162">
        <v>6</v>
      </c>
      <c r="S7162">
        <v>6</v>
      </c>
      <c r="T7162">
        <v>9</v>
      </c>
    </row>
    <row r="7163" spans="8:20" x14ac:dyDescent="0.35">
      <c r="H7163">
        <v>1023.069</v>
      </c>
      <c r="I7163">
        <v>79.08</v>
      </c>
      <c r="J7163" t="s">
        <v>153</v>
      </c>
      <c r="K7163" t="s">
        <v>1606</v>
      </c>
      <c r="L7163">
        <v>3</v>
      </c>
      <c r="M7163" t="s">
        <v>1613</v>
      </c>
      <c r="N7163">
        <v>3</v>
      </c>
      <c r="O7163">
        <v>8</v>
      </c>
      <c r="P7163">
        <v>11</v>
      </c>
      <c r="Q7163">
        <v>13</v>
      </c>
      <c r="R7163">
        <v>8</v>
      </c>
      <c r="S7163">
        <v>11</v>
      </c>
      <c r="T7163">
        <v>13</v>
      </c>
    </row>
    <row r="7164" spans="8:20" x14ac:dyDescent="0.35">
      <c r="H7164">
        <v>1023.07</v>
      </c>
      <c r="I7164">
        <v>79.081000000000003</v>
      </c>
      <c r="J7164" t="s">
        <v>153</v>
      </c>
      <c r="K7164" t="s">
        <v>154</v>
      </c>
      <c r="L7164">
        <v>3</v>
      </c>
      <c r="M7164" t="s">
        <v>676</v>
      </c>
      <c r="N7164">
        <v>4</v>
      </c>
      <c r="O7164">
        <v>13</v>
      </c>
      <c r="P7164">
        <v>13</v>
      </c>
      <c r="Q7164">
        <v>16</v>
      </c>
      <c r="R7164">
        <v>9</v>
      </c>
      <c r="S7164">
        <v>9</v>
      </c>
      <c r="T7164">
        <v>12</v>
      </c>
    </row>
    <row r="7165" spans="8:20" x14ac:dyDescent="0.35">
      <c r="H7165">
        <v>1023.071</v>
      </c>
      <c r="I7165">
        <v>79.081999999999994</v>
      </c>
      <c r="J7165" t="s">
        <v>153</v>
      </c>
      <c r="K7165" t="s">
        <v>155</v>
      </c>
      <c r="L7165">
        <v>3</v>
      </c>
      <c r="M7165" t="s">
        <v>459</v>
      </c>
      <c r="N7165">
        <v>3</v>
      </c>
      <c r="O7165">
        <v>11</v>
      </c>
      <c r="P7165">
        <v>14</v>
      </c>
      <c r="Q7165">
        <v>16</v>
      </c>
      <c r="R7165">
        <v>4</v>
      </c>
      <c r="S7165">
        <v>7</v>
      </c>
      <c r="T7165">
        <v>9</v>
      </c>
    </row>
    <row r="7166" spans="8:20" x14ac:dyDescent="0.35">
      <c r="H7166">
        <v>1023.072</v>
      </c>
      <c r="I7166">
        <v>79.082999999999998</v>
      </c>
      <c r="J7166" t="s">
        <v>153</v>
      </c>
      <c r="K7166" t="s">
        <v>57</v>
      </c>
      <c r="L7166">
        <v>3</v>
      </c>
      <c r="M7166" t="s">
        <v>348</v>
      </c>
      <c r="N7166">
        <v>2</v>
      </c>
      <c r="O7166">
        <v>9</v>
      </c>
      <c r="P7166">
        <v>14</v>
      </c>
      <c r="Q7166">
        <v>16</v>
      </c>
      <c r="R7166">
        <v>2</v>
      </c>
      <c r="S7166">
        <v>7</v>
      </c>
      <c r="T7166">
        <v>9</v>
      </c>
    </row>
    <row r="7167" spans="8:20" x14ac:dyDescent="0.35">
      <c r="H7167">
        <v>1023.073</v>
      </c>
      <c r="I7167">
        <v>79.084000000000003</v>
      </c>
      <c r="J7167" t="s">
        <v>153</v>
      </c>
      <c r="K7167" t="s">
        <v>1666</v>
      </c>
      <c r="L7167">
        <v>3</v>
      </c>
      <c r="M7167" t="s">
        <v>1678</v>
      </c>
      <c r="N7167">
        <v>4</v>
      </c>
      <c r="O7167">
        <v>17</v>
      </c>
      <c r="P7167">
        <v>17</v>
      </c>
      <c r="Q7167">
        <v>20</v>
      </c>
      <c r="R7167">
        <v>7</v>
      </c>
      <c r="S7167">
        <v>7</v>
      </c>
      <c r="T7167">
        <v>10</v>
      </c>
    </row>
    <row r="7168" spans="8:20" x14ac:dyDescent="0.35">
      <c r="H7168">
        <v>1023.074</v>
      </c>
      <c r="I7168">
        <v>79.084999999999994</v>
      </c>
      <c r="J7168" t="s">
        <v>153</v>
      </c>
      <c r="K7168" t="s">
        <v>156</v>
      </c>
      <c r="L7168">
        <v>3</v>
      </c>
      <c r="M7168" t="s">
        <v>691</v>
      </c>
      <c r="N7168">
        <v>3</v>
      </c>
      <c r="O7168">
        <v>15</v>
      </c>
      <c r="P7168">
        <v>18</v>
      </c>
      <c r="Q7168">
        <v>20</v>
      </c>
      <c r="R7168">
        <v>2</v>
      </c>
      <c r="S7168">
        <v>5</v>
      </c>
      <c r="T7168">
        <v>7</v>
      </c>
    </row>
    <row r="7169" spans="8:20" x14ac:dyDescent="0.35">
      <c r="H7169">
        <v>1023.075</v>
      </c>
      <c r="I7169">
        <v>79.085999999999999</v>
      </c>
      <c r="J7169" t="s">
        <v>153</v>
      </c>
      <c r="K7169" t="s">
        <v>37</v>
      </c>
      <c r="L7169">
        <v>3</v>
      </c>
      <c r="M7169" t="s">
        <v>605</v>
      </c>
      <c r="N7169">
        <v>3</v>
      </c>
      <c r="O7169">
        <v>16</v>
      </c>
      <c r="P7169">
        <v>19</v>
      </c>
      <c r="Q7169">
        <v>21</v>
      </c>
      <c r="R7169">
        <v>2</v>
      </c>
      <c r="S7169">
        <v>5</v>
      </c>
      <c r="T7169">
        <v>7</v>
      </c>
    </row>
    <row r="7170" spans="8:20" x14ac:dyDescent="0.35">
      <c r="H7170">
        <v>1023.076</v>
      </c>
      <c r="I7170">
        <v>79.087999999999994</v>
      </c>
      <c r="J7170" t="s">
        <v>153</v>
      </c>
      <c r="K7170" t="s">
        <v>58</v>
      </c>
      <c r="L7170">
        <v>3</v>
      </c>
      <c r="M7170" t="s">
        <v>986</v>
      </c>
      <c r="N7170">
        <v>3</v>
      </c>
      <c r="O7170">
        <v>10</v>
      </c>
      <c r="P7170">
        <v>13</v>
      </c>
      <c r="Q7170">
        <v>15</v>
      </c>
      <c r="R7170">
        <v>7</v>
      </c>
      <c r="S7170">
        <v>10</v>
      </c>
      <c r="T7170">
        <v>12</v>
      </c>
    </row>
    <row r="7171" spans="8:20" x14ac:dyDescent="0.35">
      <c r="H7171">
        <v>1023.077</v>
      </c>
      <c r="I7171">
        <v>79.09</v>
      </c>
      <c r="J7171" t="s">
        <v>153</v>
      </c>
      <c r="K7171" t="s">
        <v>158</v>
      </c>
      <c r="L7171">
        <v>3</v>
      </c>
      <c r="M7171" t="s">
        <v>1634</v>
      </c>
      <c r="N7171">
        <v>4</v>
      </c>
      <c r="O7171">
        <v>18</v>
      </c>
      <c r="P7171">
        <v>18</v>
      </c>
      <c r="Q7171">
        <v>21</v>
      </c>
      <c r="R7171">
        <v>6</v>
      </c>
      <c r="S7171">
        <v>6</v>
      </c>
      <c r="T7171">
        <v>9</v>
      </c>
    </row>
    <row r="7172" spans="8:20" x14ac:dyDescent="0.35">
      <c r="H7172">
        <v>1023.078</v>
      </c>
      <c r="I7172">
        <v>79.091999999999999</v>
      </c>
      <c r="J7172" t="s">
        <v>153</v>
      </c>
      <c r="K7172" t="s">
        <v>160</v>
      </c>
      <c r="L7172">
        <v>3</v>
      </c>
      <c r="M7172" t="s">
        <v>979</v>
      </c>
      <c r="N7172">
        <v>4</v>
      </c>
      <c r="O7172">
        <v>13</v>
      </c>
      <c r="P7172">
        <v>13</v>
      </c>
      <c r="Q7172">
        <v>16</v>
      </c>
      <c r="R7172">
        <v>10</v>
      </c>
      <c r="S7172">
        <v>10</v>
      </c>
      <c r="T7172">
        <v>13</v>
      </c>
    </row>
    <row r="7173" spans="8:20" x14ac:dyDescent="0.35">
      <c r="H7173">
        <v>1023.079</v>
      </c>
      <c r="I7173">
        <v>79.093000000000004</v>
      </c>
      <c r="J7173" t="s">
        <v>153</v>
      </c>
      <c r="K7173" t="s">
        <v>161</v>
      </c>
      <c r="L7173">
        <v>3</v>
      </c>
      <c r="M7173" t="s">
        <v>256</v>
      </c>
      <c r="N7173">
        <v>4</v>
      </c>
      <c r="O7173">
        <v>16</v>
      </c>
      <c r="P7173">
        <v>16</v>
      </c>
      <c r="Q7173">
        <v>19</v>
      </c>
      <c r="R7173">
        <v>6</v>
      </c>
      <c r="S7173">
        <v>6</v>
      </c>
      <c r="T7173">
        <v>9</v>
      </c>
    </row>
    <row r="7174" spans="8:20" x14ac:dyDescent="0.35">
      <c r="H7174">
        <v>1023.08</v>
      </c>
      <c r="I7174">
        <v>79.094999999999999</v>
      </c>
      <c r="J7174" t="s">
        <v>153</v>
      </c>
      <c r="K7174" t="s">
        <v>162</v>
      </c>
      <c r="L7174">
        <v>3</v>
      </c>
      <c r="M7174" t="s">
        <v>1514</v>
      </c>
      <c r="N7174">
        <v>4</v>
      </c>
      <c r="O7174">
        <v>16</v>
      </c>
      <c r="P7174">
        <v>16</v>
      </c>
      <c r="Q7174">
        <v>19</v>
      </c>
      <c r="R7174">
        <v>7</v>
      </c>
      <c r="S7174">
        <v>7</v>
      </c>
      <c r="T7174">
        <v>10</v>
      </c>
    </row>
    <row r="7175" spans="8:20" x14ac:dyDescent="0.35">
      <c r="H7175">
        <v>1023.081</v>
      </c>
      <c r="I7175">
        <v>79.096000000000004</v>
      </c>
      <c r="J7175" t="s">
        <v>153</v>
      </c>
      <c r="K7175" t="s">
        <v>163</v>
      </c>
      <c r="L7175">
        <v>3</v>
      </c>
      <c r="M7175" t="s">
        <v>242</v>
      </c>
      <c r="N7175">
        <v>3</v>
      </c>
      <c r="O7175">
        <v>15</v>
      </c>
      <c r="P7175">
        <v>18</v>
      </c>
      <c r="Q7175">
        <v>20</v>
      </c>
      <c r="R7175">
        <v>5</v>
      </c>
      <c r="S7175">
        <v>8</v>
      </c>
      <c r="T7175">
        <v>10</v>
      </c>
    </row>
    <row r="7176" spans="8:20" x14ac:dyDescent="0.35">
      <c r="H7176">
        <v>1023.082</v>
      </c>
      <c r="I7176">
        <v>79.096999999999994</v>
      </c>
      <c r="J7176" t="s">
        <v>153</v>
      </c>
      <c r="K7176" t="s">
        <v>24</v>
      </c>
      <c r="L7176">
        <v>3</v>
      </c>
      <c r="M7176" t="s">
        <v>979</v>
      </c>
      <c r="N7176">
        <v>4</v>
      </c>
      <c r="O7176">
        <v>13</v>
      </c>
      <c r="P7176">
        <v>13</v>
      </c>
      <c r="Q7176">
        <v>16</v>
      </c>
      <c r="R7176">
        <v>10</v>
      </c>
      <c r="S7176">
        <v>10</v>
      </c>
      <c r="T7176">
        <v>13</v>
      </c>
    </row>
    <row r="7177" spans="8:20" x14ac:dyDescent="0.35">
      <c r="H7177">
        <v>1023.083</v>
      </c>
      <c r="I7177">
        <v>79.097999999999999</v>
      </c>
      <c r="J7177" t="s">
        <v>153</v>
      </c>
      <c r="K7177" t="s">
        <v>1496</v>
      </c>
      <c r="L7177">
        <v>3</v>
      </c>
      <c r="M7177" t="s">
        <v>1509</v>
      </c>
      <c r="N7177">
        <v>3</v>
      </c>
      <c r="O7177">
        <v>15</v>
      </c>
      <c r="P7177">
        <v>18</v>
      </c>
      <c r="Q7177">
        <v>20</v>
      </c>
      <c r="R7177">
        <v>1</v>
      </c>
      <c r="S7177">
        <v>4</v>
      </c>
      <c r="T7177">
        <v>6</v>
      </c>
    </row>
    <row r="7178" spans="8:20" x14ac:dyDescent="0.35">
      <c r="H7178">
        <v>1023.0839999999999</v>
      </c>
      <c r="I7178">
        <v>79.099000000000004</v>
      </c>
      <c r="J7178" t="s">
        <v>153</v>
      </c>
      <c r="K7178" t="s">
        <v>164</v>
      </c>
      <c r="L7178">
        <v>3</v>
      </c>
      <c r="M7178" t="s">
        <v>675</v>
      </c>
      <c r="N7178">
        <v>3</v>
      </c>
      <c r="O7178">
        <v>8</v>
      </c>
      <c r="P7178">
        <v>11</v>
      </c>
      <c r="Q7178">
        <v>13</v>
      </c>
      <c r="R7178">
        <v>11</v>
      </c>
      <c r="S7178">
        <v>14</v>
      </c>
      <c r="T7178">
        <v>16</v>
      </c>
    </row>
    <row r="7179" spans="8:20" x14ac:dyDescent="0.35">
      <c r="H7179">
        <v>1023.085</v>
      </c>
      <c r="I7179">
        <v>79.099999999999994</v>
      </c>
      <c r="J7179" t="s">
        <v>153</v>
      </c>
      <c r="K7179" t="s">
        <v>165</v>
      </c>
      <c r="L7179">
        <v>3</v>
      </c>
      <c r="M7179" t="s">
        <v>614</v>
      </c>
      <c r="N7179">
        <v>4</v>
      </c>
      <c r="O7179">
        <v>15</v>
      </c>
      <c r="P7179">
        <v>15</v>
      </c>
      <c r="Q7179">
        <v>18</v>
      </c>
      <c r="R7179">
        <v>9</v>
      </c>
      <c r="S7179">
        <v>9</v>
      </c>
      <c r="T7179">
        <v>12</v>
      </c>
    </row>
    <row r="7180" spans="8:20" x14ac:dyDescent="0.35">
      <c r="H7180">
        <v>1023.086</v>
      </c>
      <c r="I7180">
        <v>79.100999999999999</v>
      </c>
      <c r="J7180" t="s">
        <v>153</v>
      </c>
      <c r="K7180" t="s">
        <v>60</v>
      </c>
      <c r="L7180">
        <v>3</v>
      </c>
      <c r="M7180" t="s">
        <v>610</v>
      </c>
      <c r="N7180">
        <v>3</v>
      </c>
      <c r="O7180">
        <v>14</v>
      </c>
      <c r="P7180">
        <v>17</v>
      </c>
      <c r="Q7180">
        <v>19</v>
      </c>
      <c r="R7180">
        <v>1</v>
      </c>
      <c r="S7180">
        <v>4</v>
      </c>
      <c r="T7180">
        <v>6</v>
      </c>
    </row>
    <row r="7181" spans="8:20" x14ac:dyDescent="0.35">
      <c r="H7181">
        <v>1023.087</v>
      </c>
      <c r="I7181">
        <v>79.102000000000004</v>
      </c>
      <c r="J7181" t="s">
        <v>153</v>
      </c>
      <c r="K7181" t="s">
        <v>29</v>
      </c>
      <c r="L7181">
        <v>3</v>
      </c>
      <c r="M7181" t="s">
        <v>242</v>
      </c>
      <c r="N7181">
        <v>3</v>
      </c>
      <c r="O7181">
        <v>15</v>
      </c>
      <c r="P7181">
        <v>18</v>
      </c>
      <c r="Q7181">
        <v>20</v>
      </c>
      <c r="R7181">
        <v>5</v>
      </c>
      <c r="S7181">
        <v>8</v>
      </c>
      <c r="T7181">
        <v>10</v>
      </c>
    </row>
    <row r="7182" spans="8:20" x14ac:dyDescent="0.35">
      <c r="H7182">
        <v>1023.088</v>
      </c>
      <c r="I7182">
        <v>79.102999999999994</v>
      </c>
      <c r="J7182" t="s">
        <v>153</v>
      </c>
      <c r="K7182" t="s">
        <v>166</v>
      </c>
      <c r="L7182">
        <v>3</v>
      </c>
      <c r="M7182" t="s">
        <v>289</v>
      </c>
      <c r="N7182">
        <v>4</v>
      </c>
      <c r="O7182">
        <v>14</v>
      </c>
      <c r="P7182">
        <v>14</v>
      </c>
      <c r="Q7182">
        <v>17</v>
      </c>
      <c r="R7182">
        <v>9</v>
      </c>
      <c r="S7182">
        <v>9</v>
      </c>
      <c r="T7182">
        <v>12</v>
      </c>
    </row>
    <row r="7183" spans="8:20" x14ac:dyDescent="0.35">
      <c r="H7183">
        <v>1023.0890000000001</v>
      </c>
      <c r="I7183">
        <v>79.103999999999999</v>
      </c>
      <c r="J7183" t="s">
        <v>153</v>
      </c>
      <c r="K7183" t="s">
        <v>167</v>
      </c>
      <c r="L7183">
        <v>3</v>
      </c>
      <c r="M7183" t="s">
        <v>803</v>
      </c>
      <c r="N7183">
        <v>4</v>
      </c>
      <c r="O7183">
        <v>17</v>
      </c>
      <c r="P7183">
        <v>17</v>
      </c>
      <c r="Q7183">
        <v>20</v>
      </c>
      <c r="R7183">
        <v>3</v>
      </c>
      <c r="S7183">
        <v>3</v>
      </c>
      <c r="T7183">
        <v>6</v>
      </c>
    </row>
    <row r="7184" spans="8:20" x14ac:dyDescent="0.35">
      <c r="H7184">
        <v>1023.09</v>
      </c>
      <c r="I7184">
        <v>79.105000000000004</v>
      </c>
      <c r="J7184" t="s">
        <v>153</v>
      </c>
      <c r="K7184" t="s">
        <v>1722</v>
      </c>
      <c r="L7184">
        <v>3</v>
      </c>
      <c r="M7184" t="s">
        <v>1729</v>
      </c>
      <c r="N7184">
        <v>3</v>
      </c>
      <c r="O7184">
        <v>15</v>
      </c>
      <c r="P7184">
        <v>18</v>
      </c>
      <c r="Q7184">
        <v>20</v>
      </c>
      <c r="R7184">
        <v>0</v>
      </c>
      <c r="S7184">
        <v>3</v>
      </c>
      <c r="T7184">
        <v>5</v>
      </c>
    </row>
    <row r="7185" spans="8:20" x14ac:dyDescent="0.35">
      <c r="H7185">
        <v>1023.091</v>
      </c>
      <c r="I7185">
        <v>79.105999999999995</v>
      </c>
      <c r="J7185" t="s">
        <v>153</v>
      </c>
      <c r="K7185" t="s">
        <v>1706</v>
      </c>
      <c r="L7185">
        <v>3</v>
      </c>
      <c r="M7185" t="s">
        <v>1717</v>
      </c>
      <c r="N7185">
        <v>3</v>
      </c>
      <c r="O7185">
        <v>2</v>
      </c>
      <c r="P7185">
        <v>5</v>
      </c>
      <c r="Q7185">
        <v>7</v>
      </c>
      <c r="R7185">
        <v>16</v>
      </c>
      <c r="S7185">
        <v>19</v>
      </c>
      <c r="T7185">
        <v>21</v>
      </c>
    </row>
    <row r="7186" spans="8:20" x14ac:dyDescent="0.35">
      <c r="H7186">
        <v>1023.092</v>
      </c>
      <c r="I7186">
        <v>79.106999999999999</v>
      </c>
      <c r="J7186" t="s">
        <v>153</v>
      </c>
      <c r="K7186" t="s">
        <v>168</v>
      </c>
      <c r="L7186">
        <v>3</v>
      </c>
      <c r="M7186" t="s">
        <v>675</v>
      </c>
      <c r="N7186">
        <v>3</v>
      </c>
      <c r="O7186">
        <v>8</v>
      </c>
      <c r="P7186">
        <v>11</v>
      </c>
      <c r="Q7186">
        <v>13</v>
      </c>
      <c r="R7186">
        <v>11</v>
      </c>
      <c r="S7186">
        <v>14</v>
      </c>
      <c r="T7186">
        <v>16</v>
      </c>
    </row>
    <row r="7187" spans="8:20" x14ac:dyDescent="0.35">
      <c r="H7187">
        <v>1023.093</v>
      </c>
      <c r="I7187">
        <v>79.108000000000004</v>
      </c>
      <c r="J7187" t="s">
        <v>153</v>
      </c>
      <c r="K7187" t="s">
        <v>1651</v>
      </c>
      <c r="L7187">
        <v>3</v>
      </c>
      <c r="M7187" t="s">
        <v>1664</v>
      </c>
      <c r="N7187">
        <v>3</v>
      </c>
      <c r="O7187">
        <v>15</v>
      </c>
      <c r="P7187">
        <v>18</v>
      </c>
      <c r="Q7187">
        <v>20</v>
      </c>
      <c r="R7187">
        <v>1</v>
      </c>
      <c r="S7187">
        <v>4</v>
      </c>
      <c r="T7187">
        <v>6</v>
      </c>
    </row>
    <row r="7188" spans="8:20" x14ac:dyDescent="0.35">
      <c r="H7188">
        <v>1023.0940000000001</v>
      </c>
      <c r="I7188">
        <v>79.108999999999995</v>
      </c>
      <c r="J7188" t="s">
        <v>153</v>
      </c>
      <c r="K7188" t="s">
        <v>61</v>
      </c>
      <c r="L7188">
        <v>3</v>
      </c>
      <c r="M7188" t="s">
        <v>534</v>
      </c>
      <c r="N7188">
        <v>4</v>
      </c>
      <c r="O7188">
        <v>13</v>
      </c>
      <c r="P7188">
        <v>13</v>
      </c>
      <c r="Q7188">
        <v>16</v>
      </c>
      <c r="R7188">
        <v>11</v>
      </c>
      <c r="S7188">
        <v>11</v>
      </c>
      <c r="T7188">
        <v>14</v>
      </c>
    </row>
    <row r="7189" spans="8:20" x14ac:dyDescent="0.35">
      <c r="H7189">
        <v>1023.095</v>
      </c>
      <c r="I7189">
        <v>79.11</v>
      </c>
      <c r="J7189" t="s">
        <v>153</v>
      </c>
      <c r="K7189" t="s">
        <v>38</v>
      </c>
      <c r="L7189">
        <v>3</v>
      </c>
      <c r="M7189" t="s">
        <v>397</v>
      </c>
      <c r="N7189">
        <v>4</v>
      </c>
      <c r="O7189">
        <v>15</v>
      </c>
      <c r="P7189">
        <v>15</v>
      </c>
      <c r="Q7189">
        <v>18</v>
      </c>
      <c r="R7189">
        <v>10</v>
      </c>
      <c r="S7189">
        <v>10</v>
      </c>
      <c r="T7189">
        <v>13</v>
      </c>
    </row>
    <row r="7190" spans="8:20" x14ac:dyDescent="0.35">
      <c r="H7190">
        <v>1023.096</v>
      </c>
      <c r="I7190">
        <v>79.111000000000004</v>
      </c>
      <c r="J7190" t="s">
        <v>153</v>
      </c>
      <c r="K7190" t="s">
        <v>169</v>
      </c>
      <c r="L7190">
        <v>3</v>
      </c>
      <c r="M7190" t="s">
        <v>249</v>
      </c>
      <c r="N7190">
        <v>4</v>
      </c>
      <c r="O7190">
        <v>16</v>
      </c>
      <c r="P7190">
        <v>16</v>
      </c>
      <c r="Q7190">
        <v>19</v>
      </c>
      <c r="R7190">
        <v>7</v>
      </c>
      <c r="S7190">
        <v>7</v>
      </c>
      <c r="T7190">
        <v>10</v>
      </c>
    </row>
    <row r="7191" spans="8:20" x14ac:dyDescent="0.35">
      <c r="H7191">
        <v>1023.097</v>
      </c>
      <c r="I7191">
        <v>79.111999999999995</v>
      </c>
      <c r="J7191" t="s">
        <v>153</v>
      </c>
      <c r="K7191" t="s">
        <v>39</v>
      </c>
      <c r="L7191">
        <v>3</v>
      </c>
      <c r="M7191" t="s">
        <v>675</v>
      </c>
      <c r="N7191">
        <v>3</v>
      </c>
      <c r="O7191">
        <v>8</v>
      </c>
      <c r="P7191">
        <v>11</v>
      </c>
      <c r="Q7191">
        <v>13</v>
      </c>
      <c r="R7191">
        <v>11</v>
      </c>
      <c r="S7191">
        <v>14</v>
      </c>
      <c r="T7191">
        <v>16</v>
      </c>
    </row>
    <row r="7192" spans="8:20" x14ac:dyDescent="0.35">
      <c r="H7192">
        <v>1023.098</v>
      </c>
      <c r="I7192">
        <v>79.113</v>
      </c>
      <c r="J7192" t="s">
        <v>153</v>
      </c>
      <c r="K7192" t="s">
        <v>170</v>
      </c>
      <c r="L7192">
        <v>3</v>
      </c>
      <c r="M7192" t="s">
        <v>397</v>
      </c>
      <c r="N7192">
        <v>4</v>
      </c>
      <c r="O7192">
        <v>15</v>
      </c>
      <c r="P7192">
        <v>15</v>
      </c>
      <c r="Q7192">
        <v>18</v>
      </c>
      <c r="R7192">
        <v>10</v>
      </c>
      <c r="S7192">
        <v>10</v>
      </c>
      <c r="T7192">
        <v>13</v>
      </c>
    </row>
    <row r="7193" spans="8:20" x14ac:dyDescent="0.35">
      <c r="H7193">
        <v>1023.099</v>
      </c>
      <c r="I7193">
        <v>79.114000000000004</v>
      </c>
      <c r="J7193" t="s">
        <v>153</v>
      </c>
      <c r="K7193" t="s">
        <v>25</v>
      </c>
      <c r="L7193">
        <v>3</v>
      </c>
      <c r="M7193" t="s">
        <v>1092</v>
      </c>
      <c r="N7193">
        <v>4</v>
      </c>
      <c r="O7193">
        <v>14</v>
      </c>
      <c r="P7193">
        <v>14</v>
      </c>
      <c r="Q7193">
        <v>17</v>
      </c>
      <c r="R7193">
        <v>9</v>
      </c>
      <c r="S7193">
        <v>9</v>
      </c>
      <c r="T7193">
        <v>12</v>
      </c>
    </row>
    <row r="7194" spans="8:20" x14ac:dyDescent="0.35">
      <c r="H7194">
        <v>1023.1</v>
      </c>
      <c r="I7194">
        <v>79.116</v>
      </c>
      <c r="J7194" t="s">
        <v>153</v>
      </c>
      <c r="K7194" t="s">
        <v>62</v>
      </c>
      <c r="L7194">
        <v>3</v>
      </c>
      <c r="M7194" t="s">
        <v>278</v>
      </c>
      <c r="N7194">
        <v>3</v>
      </c>
      <c r="O7194">
        <v>10</v>
      </c>
      <c r="P7194">
        <v>13</v>
      </c>
      <c r="Q7194">
        <v>15</v>
      </c>
      <c r="R7194">
        <v>6</v>
      </c>
      <c r="S7194">
        <v>9</v>
      </c>
      <c r="T7194">
        <v>11</v>
      </c>
    </row>
    <row r="7195" spans="8:20" x14ac:dyDescent="0.35">
      <c r="H7195">
        <v>1023.101</v>
      </c>
      <c r="I7195">
        <v>79.117000000000004</v>
      </c>
      <c r="J7195" t="s">
        <v>153</v>
      </c>
      <c r="K7195" t="s">
        <v>63</v>
      </c>
      <c r="L7195">
        <v>3</v>
      </c>
      <c r="M7195" t="s">
        <v>249</v>
      </c>
      <c r="N7195">
        <v>4</v>
      </c>
      <c r="O7195">
        <v>16</v>
      </c>
      <c r="P7195">
        <v>16</v>
      </c>
      <c r="Q7195">
        <v>19</v>
      </c>
      <c r="R7195">
        <v>7</v>
      </c>
      <c r="S7195">
        <v>7</v>
      </c>
      <c r="T7195">
        <v>10</v>
      </c>
    </row>
    <row r="7196" spans="8:20" x14ac:dyDescent="0.35">
      <c r="H7196">
        <v>1023.102</v>
      </c>
      <c r="I7196">
        <v>79.117999999999995</v>
      </c>
      <c r="J7196" t="s">
        <v>153</v>
      </c>
      <c r="K7196" t="s">
        <v>172</v>
      </c>
      <c r="L7196">
        <v>3</v>
      </c>
      <c r="M7196" t="s">
        <v>1092</v>
      </c>
      <c r="N7196">
        <v>4</v>
      </c>
      <c r="O7196">
        <v>14</v>
      </c>
      <c r="P7196">
        <v>14</v>
      </c>
      <c r="Q7196">
        <v>17</v>
      </c>
      <c r="R7196">
        <v>9</v>
      </c>
      <c r="S7196">
        <v>9</v>
      </c>
      <c r="T7196">
        <v>12</v>
      </c>
    </row>
    <row r="7197" spans="8:20" x14ac:dyDescent="0.35">
      <c r="H7197">
        <v>1023.103</v>
      </c>
      <c r="I7197">
        <v>79.12</v>
      </c>
      <c r="J7197" t="s">
        <v>153</v>
      </c>
      <c r="K7197" t="s">
        <v>64</v>
      </c>
      <c r="L7197">
        <v>3</v>
      </c>
      <c r="M7197" t="s">
        <v>270</v>
      </c>
      <c r="N7197">
        <v>4</v>
      </c>
      <c r="O7197">
        <v>14</v>
      </c>
      <c r="P7197">
        <v>14</v>
      </c>
      <c r="Q7197">
        <v>17</v>
      </c>
      <c r="R7197">
        <v>10</v>
      </c>
      <c r="S7197">
        <v>10</v>
      </c>
      <c r="T7197">
        <v>13</v>
      </c>
    </row>
    <row r="7198" spans="8:20" x14ac:dyDescent="0.35">
      <c r="H7198">
        <v>1023.104</v>
      </c>
      <c r="I7198">
        <v>79.122</v>
      </c>
      <c r="J7198" t="s">
        <v>153</v>
      </c>
      <c r="K7198" t="s">
        <v>175</v>
      </c>
      <c r="L7198">
        <v>3</v>
      </c>
      <c r="M7198" t="s">
        <v>244</v>
      </c>
      <c r="N7198">
        <v>4</v>
      </c>
      <c r="O7198">
        <v>15</v>
      </c>
      <c r="P7198">
        <v>15</v>
      </c>
      <c r="Q7198">
        <v>18</v>
      </c>
      <c r="R7198">
        <v>6</v>
      </c>
      <c r="S7198">
        <v>6</v>
      </c>
      <c r="T7198">
        <v>9</v>
      </c>
    </row>
    <row r="7199" spans="8:20" x14ac:dyDescent="0.35">
      <c r="H7199">
        <v>1023.105</v>
      </c>
      <c r="I7199">
        <v>79.123999999999995</v>
      </c>
      <c r="J7199" t="s">
        <v>153</v>
      </c>
      <c r="K7199" t="s">
        <v>176</v>
      </c>
      <c r="L7199">
        <v>3</v>
      </c>
      <c r="M7199" t="s">
        <v>605</v>
      </c>
      <c r="N7199">
        <v>3</v>
      </c>
      <c r="O7199">
        <v>16</v>
      </c>
      <c r="P7199">
        <v>19</v>
      </c>
      <c r="Q7199">
        <v>21</v>
      </c>
      <c r="R7199">
        <v>2</v>
      </c>
      <c r="S7199">
        <v>5</v>
      </c>
      <c r="T7199">
        <v>7</v>
      </c>
    </row>
    <row r="7200" spans="8:20" x14ac:dyDescent="0.35">
      <c r="H7200">
        <v>1023.106</v>
      </c>
      <c r="I7200">
        <v>79.125</v>
      </c>
      <c r="J7200" t="s">
        <v>153</v>
      </c>
      <c r="K7200" t="s">
        <v>1737</v>
      </c>
      <c r="L7200">
        <v>3</v>
      </c>
      <c r="M7200" t="s">
        <v>1751</v>
      </c>
      <c r="N7200">
        <v>4</v>
      </c>
      <c r="O7200">
        <v>19</v>
      </c>
      <c r="P7200">
        <v>19</v>
      </c>
      <c r="Q7200">
        <v>22</v>
      </c>
      <c r="R7200">
        <v>4</v>
      </c>
      <c r="S7200">
        <v>4</v>
      </c>
      <c r="T7200">
        <v>7</v>
      </c>
    </row>
    <row r="7201" spans="8:20" x14ac:dyDescent="0.35">
      <c r="H7201">
        <v>1023.107</v>
      </c>
      <c r="I7201">
        <v>79.126000000000005</v>
      </c>
      <c r="J7201" t="s">
        <v>153</v>
      </c>
      <c r="K7201" t="s">
        <v>106</v>
      </c>
      <c r="L7201">
        <v>3</v>
      </c>
      <c r="M7201" t="s">
        <v>582</v>
      </c>
      <c r="N7201">
        <v>3</v>
      </c>
      <c r="O7201">
        <v>9</v>
      </c>
      <c r="P7201">
        <v>12</v>
      </c>
      <c r="Q7201">
        <v>14</v>
      </c>
      <c r="R7201">
        <v>9</v>
      </c>
      <c r="S7201">
        <v>12</v>
      </c>
      <c r="T7201">
        <v>14</v>
      </c>
    </row>
    <row r="7202" spans="8:20" x14ac:dyDescent="0.35">
      <c r="H7202">
        <v>1023.1079999999999</v>
      </c>
      <c r="I7202">
        <v>79.126999999999995</v>
      </c>
      <c r="J7202" t="s">
        <v>153</v>
      </c>
      <c r="K7202" t="s">
        <v>40</v>
      </c>
      <c r="L7202">
        <v>3</v>
      </c>
      <c r="M7202" t="s">
        <v>830</v>
      </c>
      <c r="N7202">
        <v>3</v>
      </c>
      <c r="O7202">
        <v>13</v>
      </c>
      <c r="P7202">
        <v>16</v>
      </c>
      <c r="Q7202">
        <v>18</v>
      </c>
      <c r="R7202">
        <v>3</v>
      </c>
      <c r="S7202">
        <v>6</v>
      </c>
      <c r="T7202">
        <v>8</v>
      </c>
    </row>
    <row r="7203" spans="8:20" x14ac:dyDescent="0.35">
      <c r="H7203">
        <v>1023.109</v>
      </c>
      <c r="I7203">
        <v>79.129000000000005</v>
      </c>
      <c r="J7203" t="s">
        <v>153</v>
      </c>
      <c r="K7203" t="s">
        <v>66</v>
      </c>
      <c r="L7203">
        <v>3</v>
      </c>
      <c r="M7203" t="s">
        <v>244</v>
      </c>
      <c r="N7203">
        <v>4</v>
      </c>
      <c r="O7203">
        <v>15</v>
      </c>
      <c r="P7203">
        <v>15</v>
      </c>
      <c r="Q7203">
        <v>18</v>
      </c>
      <c r="R7203">
        <v>6</v>
      </c>
      <c r="S7203">
        <v>6</v>
      </c>
      <c r="T7203">
        <v>9</v>
      </c>
    </row>
    <row r="7204" spans="8:20" x14ac:dyDescent="0.35">
      <c r="H7204">
        <v>1023.11</v>
      </c>
      <c r="I7204">
        <v>79.13</v>
      </c>
      <c r="J7204" t="s">
        <v>153</v>
      </c>
      <c r="K7204" t="s">
        <v>67</v>
      </c>
      <c r="L7204">
        <v>3</v>
      </c>
      <c r="M7204" t="s">
        <v>835</v>
      </c>
      <c r="N7204">
        <v>4</v>
      </c>
      <c r="O7204">
        <v>14</v>
      </c>
      <c r="P7204">
        <v>14</v>
      </c>
      <c r="Q7204">
        <v>17</v>
      </c>
      <c r="R7204">
        <v>7</v>
      </c>
      <c r="S7204">
        <v>7</v>
      </c>
      <c r="T7204">
        <v>10</v>
      </c>
    </row>
    <row r="7205" spans="8:20" x14ac:dyDescent="0.35">
      <c r="H7205">
        <v>1023.111</v>
      </c>
      <c r="I7205">
        <v>79.131</v>
      </c>
      <c r="J7205" t="s">
        <v>153</v>
      </c>
      <c r="K7205" t="s">
        <v>178</v>
      </c>
      <c r="L7205">
        <v>3</v>
      </c>
      <c r="M7205" t="s">
        <v>1092</v>
      </c>
      <c r="N7205">
        <v>4</v>
      </c>
      <c r="O7205">
        <v>14</v>
      </c>
      <c r="P7205">
        <v>14</v>
      </c>
      <c r="Q7205">
        <v>17</v>
      </c>
      <c r="R7205">
        <v>9</v>
      </c>
      <c r="S7205">
        <v>9</v>
      </c>
      <c r="T7205">
        <v>12</v>
      </c>
    </row>
    <row r="7206" spans="8:20" x14ac:dyDescent="0.35">
      <c r="H7206">
        <v>1023.112</v>
      </c>
      <c r="I7206">
        <v>79.132000000000005</v>
      </c>
      <c r="J7206" t="s">
        <v>153</v>
      </c>
      <c r="K7206" t="s">
        <v>179</v>
      </c>
      <c r="L7206">
        <v>3</v>
      </c>
      <c r="M7206" t="s">
        <v>986</v>
      </c>
      <c r="N7206">
        <v>3</v>
      </c>
      <c r="O7206">
        <v>10</v>
      </c>
      <c r="P7206">
        <v>13</v>
      </c>
      <c r="Q7206">
        <v>15</v>
      </c>
      <c r="R7206">
        <v>7</v>
      </c>
      <c r="S7206">
        <v>10</v>
      </c>
      <c r="T7206">
        <v>12</v>
      </c>
    </row>
    <row r="7207" spans="8:20" x14ac:dyDescent="0.35">
      <c r="H7207">
        <v>1023.1130000000001</v>
      </c>
      <c r="I7207">
        <v>79.132999999999996</v>
      </c>
      <c r="J7207" t="s">
        <v>153</v>
      </c>
      <c r="K7207" t="s">
        <v>68</v>
      </c>
      <c r="L7207">
        <v>3</v>
      </c>
      <c r="M7207" t="s">
        <v>469</v>
      </c>
      <c r="N7207">
        <v>3</v>
      </c>
      <c r="O7207">
        <v>9</v>
      </c>
      <c r="P7207">
        <v>12</v>
      </c>
      <c r="Q7207">
        <v>14</v>
      </c>
      <c r="R7207">
        <v>9</v>
      </c>
      <c r="S7207">
        <v>12</v>
      </c>
      <c r="T7207">
        <v>14</v>
      </c>
    </row>
    <row r="7208" spans="8:20" x14ac:dyDescent="0.35">
      <c r="H7208">
        <v>1023.114</v>
      </c>
      <c r="I7208">
        <v>79.134</v>
      </c>
      <c r="J7208" t="s">
        <v>153</v>
      </c>
      <c r="K7208" t="s">
        <v>26</v>
      </c>
      <c r="L7208">
        <v>3</v>
      </c>
      <c r="M7208" t="s">
        <v>803</v>
      </c>
      <c r="N7208">
        <v>4</v>
      </c>
      <c r="O7208">
        <v>17</v>
      </c>
      <c r="P7208">
        <v>17</v>
      </c>
      <c r="Q7208">
        <v>20</v>
      </c>
      <c r="R7208">
        <v>3</v>
      </c>
      <c r="S7208">
        <v>3</v>
      </c>
      <c r="T7208">
        <v>6</v>
      </c>
    </row>
    <row r="7209" spans="8:20" x14ac:dyDescent="0.35">
      <c r="H7209">
        <v>1023.115</v>
      </c>
      <c r="I7209">
        <v>79.135000000000005</v>
      </c>
      <c r="J7209" t="s">
        <v>153</v>
      </c>
      <c r="K7209" t="s">
        <v>69</v>
      </c>
      <c r="L7209">
        <v>3</v>
      </c>
      <c r="M7209" t="s">
        <v>564</v>
      </c>
      <c r="N7209">
        <v>3</v>
      </c>
      <c r="O7209">
        <v>5</v>
      </c>
      <c r="P7209">
        <v>8</v>
      </c>
      <c r="Q7209">
        <v>10</v>
      </c>
      <c r="R7209">
        <v>15</v>
      </c>
      <c r="S7209">
        <v>18</v>
      </c>
      <c r="T7209">
        <v>20</v>
      </c>
    </row>
    <row r="7210" spans="8:20" x14ac:dyDescent="0.35">
      <c r="H7210">
        <v>1023.116</v>
      </c>
      <c r="I7210">
        <v>79.135999999999996</v>
      </c>
      <c r="J7210" t="s">
        <v>153</v>
      </c>
      <c r="K7210" t="s">
        <v>1531</v>
      </c>
      <c r="L7210">
        <v>3</v>
      </c>
      <c r="M7210" t="s">
        <v>1538</v>
      </c>
      <c r="N7210">
        <v>3</v>
      </c>
      <c r="O7210">
        <v>14</v>
      </c>
      <c r="P7210">
        <v>17</v>
      </c>
      <c r="Q7210">
        <v>19</v>
      </c>
      <c r="R7210">
        <v>4</v>
      </c>
      <c r="S7210">
        <v>7</v>
      </c>
      <c r="T7210">
        <v>9</v>
      </c>
    </row>
    <row r="7211" spans="8:20" x14ac:dyDescent="0.35">
      <c r="H7211">
        <v>1023.117</v>
      </c>
      <c r="I7211">
        <v>79.137</v>
      </c>
      <c r="J7211" t="s">
        <v>153</v>
      </c>
      <c r="K7211" t="s">
        <v>41</v>
      </c>
      <c r="L7211">
        <v>3</v>
      </c>
      <c r="M7211" t="s">
        <v>512</v>
      </c>
      <c r="N7211">
        <v>3</v>
      </c>
      <c r="O7211">
        <v>12</v>
      </c>
      <c r="P7211">
        <v>15</v>
      </c>
      <c r="Q7211">
        <v>17</v>
      </c>
      <c r="R7211">
        <v>6</v>
      </c>
      <c r="S7211">
        <v>9</v>
      </c>
      <c r="T7211">
        <v>11</v>
      </c>
    </row>
    <row r="7212" spans="8:20" x14ac:dyDescent="0.35">
      <c r="H7212">
        <v>1023.1180000000001</v>
      </c>
      <c r="I7212">
        <v>79.138000000000005</v>
      </c>
      <c r="J7212" t="s">
        <v>153</v>
      </c>
      <c r="K7212" t="s">
        <v>180</v>
      </c>
      <c r="L7212">
        <v>3</v>
      </c>
      <c r="M7212" t="s">
        <v>803</v>
      </c>
      <c r="N7212">
        <v>4</v>
      </c>
      <c r="O7212">
        <v>17</v>
      </c>
      <c r="P7212">
        <v>17</v>
      </c>
      <c r="Q7212">
        <v>20</v>
      </c>
      <c r="R7212">
        <v>3</v>
      </c>
      <c r="S7212">
        <v>3</v>
      </c>
      <c r="T7212">
        <v>6</v>
      </c>
    </row>
    <row r="7213" spans="8:20" x14ac:dyDescent="0.35">
      <c r="H7213">
        <v>1023.119</v>
      </c>
      <c r="I7213">
        <v>79.138999999999996</v>
      </c>
      <c r="J7213" t="s">
        <v>153</v>
      </c>
      <c r="K7213" t="s">
        <v>70</v>
      </c>
      <c r="L7213">
        <v>3</v>
      </c>
      <c r="M7213" t="s">
        <v>469</v>
      </c>
      <c r="N7213">
        <v>3</v>
      </c>
      <c r="O7213">
        <v>9</v>
      </c>
      <c r="P7213">
        <v>12</v>
      </c>
      <c r="Q7213">
        <v>14</v>
      </c>
      <c r="R7213">
        <v>9</v>
      </c>
      <c r="S7213">
        <v>12</v>
      </c>
      <c r="T7213">
        <v>14</v>
      </c>
    </row>
    <row r="7214" spans="8:20" x14ac:dyDescent="0.35">
      <c r="H7214">
        <v>1052.079</v>
      </c>
      <c r="I7214">
        <v>80.081000000000003</v>
      </c>
      <c r="J7214" t="s">
        <v>1606</v>
      </c>
      <c r="K7214" t="s">
        <v>154</v>
      </c>
      <c r="L7214">
        <v>3</v>
      </c>
      <c r="M7214" t="s">
        <v>1046</v>
      </c>
      <c r="N7214">
        <v>4</v>
      </c>
      <c r="O7214">
        <v>16</v>
      </c>
      <c r="P7214">
        <v>16</v>
      </c>
      <c r="Q7214">
        <v>19</v>
      </c>
      <c r="R7214">
        <v>8</v>
      </c>
      <c r="S7214">
        <v>8</v>
      </c>
      <c r="T7214">
        <v>11</v>
      </c>
    </row>
    <row r="7215" spans="8:20" x14ac:dyDescent="0.35">
      <c r="H7215">
        <v>1052.08</v>
      </c>
      <c r="I7215">
        <v>80.081999999999994</v>
      </c>
      <c r="J7215" t="s">
        <v>1606</v>
      </c>
      <c r="K7215" t="s">
        <v>155</v>
      </c>
      <c r="L7215">
        <v>3</v>
      </c>
      <c r="M7215" t="s">
        <v>1618</v>
      </c>
      <c r="N7215">
        <v>4</v>
      </c>
      <c r="O7215">
        <v>17</v>
      </c>
      <c r="P7215">
        <v>17</v>
      </c>
      <c r="Q7215">
        <v>20</v>
      </c>
      <c r="R7215">
        <v>5</v>
      </c>
      <c r="S7215">
        <v>5</v>
      </c>
      <c r="T7215">
        <v>8</v>
      </c>
    </row>
    <row r="7216" spans="8:20" x14ac:dyDescent="0.35">
      <c r="H7216">
        <v>1052.0809999999999</v>
      </c>
      <c r="I7216">
        <v>80.082999999999998</v>
      </c>
      <c r="J7216" t="s">
        <v>1606</v>
      </c>
      <c r="K7216" t="s">
        <v>57</v>
      </c>
      <c r="L7216">
        <v>3</v>
      </c>
      <c r="M7216" t="s">
        <v>1620</v>
      </c>
      <c r="N7216">
        <v>3</v>
      </c>
      <c r="O7216">
        <v>11</v>
      </c>
      <c r="P7216">
        <v>14</v>
      </c>
      <c r="Q7216">
        <v>16</v>
      </c>
      <c r="R7216">
        <v>6</v>
      </c>
      <c r="S7216">
        <v>9</v>
      </c>
      <c r="T7216">
        <v>11</v>
      </c>
    </row>
    <row r="7217" spans="8:20" x14ac:dyDescent="0.35">
      <c r="H7217">
        <v>1052.0820000000001</v>
      </c>
      <c r="I7217">
        <v>80.084000000000003</v>
      </c>
      <c r="J7217" t="s">
        <v>1606</v>
      </c>
      <c r="K7217" t="s">
        <v>1666</v>
      </c>
      <c r="L7217">
        <v>3</v>
      </c>
      <c r="M7217" t="s">
        <v>1629</v>
      </c>
      <c r="N7217">
        <v>3</v>
      </c>
      <c r="O7217">
        <v>19</v>
      </c>
      <c r="P7217">
        <v>22</v>
      </c>
      <c r="Q7217">
        <v>24</v>
      </c>
      <c r="R7217">
        <v>1</v>
      </c>
      <c r="S7217">
        <v>4</v>
      </c>
      <c r="T7217">
        <v>6</v>
      </c>
    </row>
    <row r="7218" spans="8:20" x14ac:dyDescent="0.35">
      <c r="H7218">
        <v>1052.0830000000001</v>
      </c>
      <c r="I7218">
        <v>80.084999999999994</v>
      </c>
      <c r="J7218" t="s">
        <v>1606</v>
      </c>
      <c r="K7218" t="s">
        <v>156</v>
      </c>
      <c r="L7218">
        <v>3</v>
      </c>
      <c r="M7218" t="s">
        <v>962</v>
      </c>
      <c r="N7218">
        <v>3</v>
      </c>
      <c r="O7218">
        <v>13</v>
      </c>
      <c r="P7218">
        <v>16</v>
      </c>
      <c r="Q7218">
        <v>18</v>
      </c>
      <c r="R7218">
        <v>7</v>
      </c>
      <c r="S7218">
        <v>10</v>
      </c>
      <c r="T7218">
        <v>12</v>
      </c>
    </row>
    <row r="7219" spans="8:20" x14ac:dyDescent="0.35">
      <c r="H7219">
        <v>1052.0840000000001</v>
      </c>
      <c r="I7219">
        <v>80.087000000000003</v>
      </c>
      <c r="J7219" t="s">
        <v>1606</v>
      </c>
      <c r="K7219" t="s">
        <v>157</v>
      </c>
      <c r="L7219">
        <v>3</v>
      </c>
      <c r="M7219" t="s">
        <v>1615</v>
      </c>
      <c r="N7219">
        <v>4</v>
      </c>
      <c r="O7219">
        <v>20</v>
      </c>
      <c r="P7219">
        <v>20</v>
      </c>
      <c r="Q7219">
        <v>23</v>
      </c>
      <c r="R7219">
        <v>4</v>
      </c>
      <c r="S7219">
        <v>4</v>
      </c>
      <c r="T7219">
        <v>7</v>
      </c>
    </row>
    <row r="7220" spans="8:20" x14ac:dyDescent="0.35">
      <c r="H7220">
        <v>1052.085</v>
      </c>
      <c r="I7220">
        <v>80.087999999999994</v>
      </c>
      <c r="J7220" t="s">
        <v>1606</v>
      </c>
      <c r="K7220" t="s">
        <v>58</v>
      </c>
      <c r="L7220">
        <v>3</v>
      </c>
      <c r="M7220" t="s">
        <v>1611</v>
      </c>
      <c r="N7220">
        <v>3</v>
      </c>
      <c r="O7220">
        <v>9</v>
      </c>
      <c r="P7220">
        <v>12</v>
      </c>
      <c r="Q7220">
        <v>14</v>
      </c>
      <c r="R7220">
        <v>6</v>
      </c>
      <c r="S7220">
        <v>9</v>
      </c>
      <c r="T7220">
        <v>11</v>
      </c>
    </row>
    <row r="7221" spans="8:20" x14ac:dyDescent="0.35">
      <c r="H7221">
        <v>1052.086</v>
      </c>
      <c r="I7221">
        <v>80.088999999999999</v>
      </c>
      <c r="J7221" t="s">
        <v>1606</v>
      </c>
      <c r="K7221" t="s">
        <v>59</v>
      </c>
      <c r="L7221">
        <v>3</v>
      </c>
      <c r="M7221" t="s">
        <v>1619</v>
      </c>
      <c r="N7221">
        <v>4</v>
      </c>
      <c r="O7221">
        <v>17</v>
      </c>
      <c r="P7221">
        <v>17</v>
      </c>
      <c r="Q7221">
        <v>20</v>
      </c>
      <c r="R7221">
        <v>9</v>
      </c>
      <c r="S7221">
        <v>9</v>
      </c>
      <c r="T7221">
        <v>12</v>
      </c>
    </row>
    <row r="7222" spans="8:20" x14ac:dyDescent="0.35">
      <c r="H7222">
        <v>1052.087</v>
      </c>
      <c r="I7222">
        <v>80.09</v>
      </c>
      <c r="J7222" t="s">
        <v>1606</v>
      </c>
      <c r="K7222" t="s">
        <v>158</v>
      </c>
      <c r="L7222">
        <v>3</v>
      </c>
      <c r="M7222" t="s">
        <v>790</v>
      </c>
      <c r="N7222">
        <v>4</v>
      </c>
      <c r="O7222">
        <v>10</v>
      </c>
      <c r="P7222">
        <v>10</v>
      </c>
      <c r="Q7222">
        <v>13</v>
      </c>
      <c r="R7222">
        <v>11</v>
      </c>
      <c r="S7222">
        <v>11</v>
      </c>
      <c r="T7222">
        <v>14</v>
      </c>
    </row>
    <row r="7223" spans="8:20" x14ac:dyDescent="0.35">
      <c r="H7223">
        <v>1052.088</v>
      </c>
      <c r="I7223">
        <v>80.090999999999994</v>
      </c>
      <c r="J7223" t="s">
        <v>1606</v>
      </c>
      <c r="K7223" t="s">
        <v>159</v>
      </c>
      <c r="L7223">
        <v>3</v>
      </c>
      <c r="M7223" t="s">
        <v>1618</v>
      </c>
      <c r="N7223">
        <v>4</v>
      </c>
      <c r="O7223">
        <v>17</v>
      </c>
      <c r="P7223">
        <v>17</v>
      </c>
      <c r="Q7223">
        <v>20</v>
      </c>
      <c r="R7223">
        <v>5</v>
      </c>
      <c r="S7223">
        <v>5</v>
      </c>
      <c r="T7223">
        <v>8</v>
      </c>
    </row>
    <row r="7224" spans="8:20" x14ac:dyDescent="0.35">
      <c r="H7224">
        <v>1052.0889999999999</v>
      </c>
      <c r="I7224">
        <v>80.091999999999999</v>
      </c>
      <c r="J7224" t="s">
        <v>1606</v>
      </c>
      <c r="K7224" t="s">
        <v>160</v>
      </c>
      <c r="L7224">
        <v>3</v>
      </c>
      <c r="M7224" t="s">
        <v>1611</v>
      </c>
      <c r="N7224">
        <v>3</v>
      </c>
      <c r="O7224">
        <v>9</v>
      </c>
      <c r="P7224">
        <v>12</v>
      </c>
      <c r="Q7224">
        <v>14</v>
      </c>
      <c r="R7224">
        <v>6</v>
      </c>
      <c r="S7224">
        <v>9</v>
      </c>
      <c r="T7224">
        <v>11</v>
      </c>
    </row>
    <row r="7225" spans="8:20" x14ac:dyDescent="0.35">
      <c r="H7225">
        <v>1052.0899999999999</v>
      </c>
      <c r="I7225">
        <v>80.093000000000004</v>
      </c>
      <c r="J7225" t="s">
        <v>1606</v>
      </c>
      <c r="K7225" t="s">
        <v>161</v>
      </c>
      <c r="L7225">
        <v>3</v>
      </c>
      <c r="M7225" t="s">
        <v>1618</v>
      </c>
      <c r="N7225">
        <v>4</v>
      </c>
      <c r="O7225">
        <v>17</v>
      </c>
      <c r="P7225">
        <v>17</v>
      </c>
      <c r="Q7225">
        <v>20</v>
      </c>
      <c r="R7225">
        <v>5</v>
      </c>
      <c r="S7225">
        <v>5</v>
      </c>
      <c r="T7225">
        <v>8</v>
      </c>
    </row>
    <row r="7226" spans="8:20" x14ac:dyDescent="0.35">
      <c r="H7226">
        <v>1052.0909999999999</v>
      </c>
      <c r="I7226">
        <v>80.093999999999994</v>
      </c>
      <c r="J7226" t="s">
        <v>1606</v>
      </c>
      <c r="K7226" t="s">
        <v>1374</v>
      </c>
      <c r="L7226">
        <v>3</v>
      </c>
      <c r="M7226" t="s">
        <v>1401</v>
      </c>
      <c r="N7226">
        <v>3</v>
      </c>
      <c r="O7226">
        <v>13</v>
      </c>
      <c r="P7226">
        <v>16</v>
      </c>
      <c r="Q7226">
        <v>18</v>
      </c>
      <c r="R7226">
        <v>4</v>
      </c>
      <c r="S7226">
        <v>7</v>
      </c>
      <c r="T7226">
        <v>9</v>
      </c>
    </row>
    <row r="7227" spans="8:20" x14ac:dyDescent="0.35">
      <c r="H7227">
        <v>1052.0920000000001</v>
      </c>
      <c r="I7227">
        <v>80.094999999999999</v>
      </c>
      <c r="J7227" t="s">
        <v>1606</v>
      </c>
      <c r="K7227" t="s">
        <v>162</v>
      </c>
      <c r="L7227">
        <v>3</v>
      </c>
      <c r="M7227" t="s">
        <v>1616</v>
      </c>
      <c r="N7227">
        <v>4</v>
      </c>
      <c r="O7227">
        <v>1</v>
      </c>
      <c r="P7227">
        <v>1</v>
      </c>
      <c r="Q7227">
        <v>4</v>
      </c>
      <c r="R7227">
        <v>20</v>
      </c>
      <c r="S7227">
        <v>20</v>
      </c>
      <c r="T7227">
        <v>23</v>
      </c>
    </row>
    <row r="7228" spans="8:20" x14ac:dyDescent="0.35">
      <c r="H7228">
        <v>1052.0930000000001</v>
      </c>
      <c r="I7228">
        <v>80.096000000000004</v>
      </c>
      <c r="J7228" t="s">
        <v>1606</v>
      </c>
      <c r="K7228" t="s">
        <v>163</v>
      </c>
      <c r="L7228">
        <v>3</v>
      </c>
      <c r="M7228" t="s">
        <v>1619</v>
      </c>
      <c r="N7228">
        <v>4</v>
      </c>
      <c r="O7228">
        <v>17</v>
      </c>
      <c r="P7228">
        <v>17</v>
      </c>
      <c r="Q7228">
        <v>20</v>
      </c>
      <c r="R7228">
        <v>9</v>
      </c>
      <c r="S7228">
        <v>9</v>
      </c>
      <c r="T7228">
        <v>12</v>
      </c>
    </row>
    <row r="7229" spans="8:20" x14ac:dyDescent="0.35">
      <c r="H7229">
        <v>1052.0940000000001</v>
      </c>
      <c r="I7229">
        <v>80.096999999999994</v>
      </c>
      <c r="J7229" t="s">
        <v>1606</v>
      </c>
      <c r="K7229" t="s">
        <v>24</v>
      </c>
      <c r="L7229">
        <v>3</v>
      </c>
      <c r="M7229" t="s">
        <v>1616</v>
      </c>
      <c r="N7229">
        <v>4</v>
      </c>
      <c r="O7229">
        <v>1</v>
      </c>
      <c r="P7229">
        <v>1</v>
      </c>
      <c r="Q7229">
        <v>4</v>
      </c>
      <c r="R7229">
        <v>20</v>
      </c>
      <c r="S7229">
        <v>20</v>
      </c>
      <c r="T7229">
        <v>23</v>
      </c>
    </row>
    <row r="7230" spans="8:20" x14ac:dyDescent="0.35">
      <c r="H7230">
        <v>1052.095</v>
      </c>
      <c r="I7230">
        <v>80.099000000000004</v>
      </c>
      <c r="J7230" t="s">
        <v>1606</v>
      </c>
      <c r="K7230" t="s">
        <v>164</v>
      </c>
      <c r="L7230">
        <v>3</v>
      </c>
      <c r="M7230" t="s">
        <v>1618</v>
      </c>
      <c r="N7230">
        <v>4</v>
      </c>
      <c r="O7230">
        <v>17</v>
      </c>
      <c r="P7230">
        <v>17</v>
      </c>
      <c r="Q7230">
        <v>20</v>
      </c>
      <c r="R7230">
        <v>5</v>
      </c>
      <c r="S7230">
        <v>5</v>
      </c>
      <c r="T7230">
        <v>8</v>
      </c>
    </row>
    <row r="7231" spans="8:20" x14ac:dyDescent="0.35">
      <c r="H7231">
        <v>1052.096</v>
      </c>
      <c r="I7231">
        <v>80.100999999999999</v>
      </c>
      <c r="J7231" t="s">
        <v>1606</v>
      </c>
      <c r="K7231" t="s">
        <v>60</v>
      </c>
      <c r="L7231">
        <v>3</v>
      </c>
      <c r="M7231" t="s">
        <v>1495</v>
      </c>
      <c r="N7231">
        <v>4</v>
      </c>
      <c r="O7231">
        <v>14</v>
      </c>
      <c r="P7231">
        <v>14</v>
      </c>
      <c r="Q7231">
        <v>17</v>
      </c>
      <c r="R7231">
        <v>11</v>
      </c>
      <c r="S7231">
        <v>11</v>
      </c>
      <c r="T7231">
        <v>14</v>
      </c>
    </row>
    <row r="7232" spans="8:20" x14ac:dyDescent="0.35">
      <c r="H7232">
        <v>1052.097</v>
      </c>
      <c r="I7232">
        <v>80.102000000000004</v>
      </c>
      <c r="J7232" t="s">
        <v>1606</v>
      </c>
      <c r="K7232" t="s">
        <v>29</v>
      </c>
      <c r="L7232">
        <v>3</v>
      </c>
      <c r="M7232" t="s">
        <v>1619</v>
      </c>
      <c r="N7232">
        <v>4</v>
      </c>
      <c r="O7232">
        <v>17</v>
      </c>
      <c r="P7232">
        <v>17</v>
      </c>
      <c r="Q7232">
        <v>20</v>
      </c>
      <c r="R7232">
        <v>9</v>
      </c>
      <c r="S7232">
        <v>9</v>
      </c>
      <c r="T7232">
        <v>12</v>
      </c>
    </row>
    <row r="7233" spans="8:20" x14ac:dyDescent="0.35">
      <c r="H7233">
        <v>1052.098</v>
      </c>
      <c r="I7233">
        <v>80.102999999999994</v>
      </c>
      <c r="J7233" t="s">
        <v>1606</v>
      </c>
      <c r="K7233" t="s">
        <v>166</v>
      </c>
      <c r="L7233">
        <v>3</v>
      </c>
      <c r="M7233" t="s">
        <v>1617</v>
      </c>
      <c r="N7233">
        <v>4</v>
      </c>
      <c r="O7233">
        <v>19</v>
      </c>
      <c r="P7233">
        <v>19</v>
      </c>
      <c r="Q7233">
        <v>22</v>
      </c>
      <c r="R7233">
        <v>6</v>
      </c>
      <c r="S7233">
        <v>6</v>
      </c>
      <c r="T7233">
        <v>9</v>
      </c>
    </row>
    <row r="7234" spans="8:20" x14ac:dyDescent="0.35">
      <c r="H7234">
        <v>1052.0989999999999</v>
      </c>
      <c r="I7234">
        <v>80.103999999999999</v>
      </c>
      <c r="J7234" t="s">
        <v>1606</v>
      </c>
      <c r="K7234" t="s">
        <v>167</v>
      </c>
      <c r="L7234">
        <v>3</v>
      </c>
      <c r="M7234" t="s">
        <v>1362</v>
      </c>
      <c r="N7234">
        <v>3</v>
      </c>
      <c r="O7234">
        <v>11</v>
      </c>
      <c r="P7234">
        <v>14</v>
      </c>
      <c r="Q7234">
        <v>16</v>
      </c>
      <c r="R7234">
        <v>6</v>
      </c>
      <c r="S7234">
        <v>9</v>
      </c>
      <c r="T7234">
        <v>11</v>
      </c>
    </row>
    <row r="7235" spans="8:20" x14ac:dyDescent="0.35">
      <c r="H7235">
        <v>1052.0999999999999</v>
      </c>
      <c r="I7235">
        <v>80.105000000000004</v>
      </c>
      <c r="J7235" t="s">
        <v>1606</v>
      </c>
      <c r="K7235" t="s">
        <v>1722</v>
      </c>
      <c r="L7235">
        <v>3</v>
      </c>
      <c r="M7235" t="s">
        <v>1654</v>
      </c>
      <c r="N7235">
        <v>4</v>
      </c>
      <c r="O7235">
        <v>18</v>
      </c>
      <c r="P7235">
        <v>18</v>
      </c>
      <c r="Q7235">
        <v>21</v>
      </c>
      <c r="R7235">
        <v>5</v>
      </c>
      <c r="S7235">
        <v>5</v>
      </c>
      <c r="T7235">
        <v>8</v>
      </c>
    </row>
    <row r="7236" spans="8:20" x14ac:dyDescent="0.35">
      <c r="H7236">
        <v>1052.1010000000001</v>
      </c>
      <c r="I7236">
        <v>80.105999999999995</v>
      </c>
      <c r="J7236" t="s">
        <v>1606</v>
      </c>
      <c r="K7236" t="s">
        <v>1706</v>
      </c>
      <c r="L7236">
        <v>3</v>
      </c>
      <c r="M7236" t="s">
        <v>1619</v>
      </c>
      <c r="N7236">
        <v>4</v>
      </c>
      <c r="O7236">
        <v>17</v>
      </c>
      <c r="P7236">
        <v>17</v>
      </c>
      <c r="Q7236">
        <v>20</v>
      </c>
      <c r="R7236">
        <v>9</v>
      </c>
      <c r="S7236">
        <v>9</v>
      </c>
      <c r="T7236">
        <v>12</v>
      </c>
    </row>
    <row r="7237" spans="8:20" x14ac:dyDescent="0.35">
      <c r="H7237">
        <v>1052.1020000000001</v>
      </c>
      <c r="I7237">
        <v>80.106999999999999</v>
      </c>
      <c r="J7237" t="s">
        <v>1606</v>
      </c>
      <c r="K7237" t="s">
        <v>168</v>
      </c>
      <c r="L7237">
        <v>3</v>
      </c>
      <c r="M7237" t="s">
        <v>1617</v>
      </c>
      <c r="N7237">
        <v>4</v>
      </c>
      <c r="O7237">
        <v>19</v>
      </c>
      <c r="P7237">
        <v>19</v>
      </c>
      <c r="Q7237">
        <v>22</v>
      </c>
      <c r="R7237">
        <v>6</v>
      </c>
      <c r="S7237">
        <v>6</v>
      </c>
      <c r="T7237">
        <v>9</v>
      </c>
    </row>
    <row r="7238" spans="8:20" x14ac:dyDescent="0.35">
      <c r="H7238">
        <v>1052.1030000000001</v>
      </c>
      <c r="I7238">
        <v>80.108000000000004</v>
      </c>
      <c r="J7238" t="s">
        <v>1606</v>
      </c>
      <c r="K7238" t="s">
        <v>1651</v>
      </c>
      <c r="L7238">
        <v>3</v>
      </c>
      <c r="M7238" t="s">
        <v>1654</v>
      </c>
      <c r="N7238">
        <v>4</v>
      </c>
      <c r="O7238">
        <v>18</v>
      </c>
      <c r="P7238">
        <v>18</v>
      </c>
      <c r="Q7238">
        <v>21</v>
      </c>
      <c r="R7238">
        <v>5</v>
      </c>
      <c r="S7238">
        <v>5</v>
      </c>
      <c r="T7238">
        <v>8</v>
      </c>
    </row>
    <row r="7239" spans="8:20" x14ac:dyDescent="0.35">
      <c r="H7239">
        <v>1052.104</v>
      </c>
      <c r="I7239">
        <v>80.108999999999995</v>
      </c>
      <c r="J7239" t="s">
        <v>1606</v>
      </c>
      <c r="K7239" t="s">
        <v>61</v>
      </c>
      <c r="L7239">
        <v>3</v>
      </c>
      <c r="M7239" t="s">
        <v>973</v>
      </c>
      <c r="N7239">
        <v>4</v>
      </c>
      <c r="O7239">
        <v>17</v>
      </c>
      <c r="P7239">
        <v>17</v>
      </c>
      <c r="Q7239">
        <v>20</v>
      </c>
      <c r="R7239">
        <v>7</v>
      </c>
      <c r="S7239">
        <v>7</v>
      </c>
      <c r="T7239">
        <v>10</v>
      </c>
    </row>
    <row r="7240" spans="8:20" x14ac:dyDescent="0.35">
      <c r="H7240">
        <v>1052.105</v>
      </c>
      <c r="I7240">
        <v>80.11</v>
      </c>
      <c r="J7240" t="s">
        <v>1606</v>
      </c>
      <c r="K7240" t="s">
        <v>38</v>
      </c>
      <c r="L7240">
        <v>3</v>
      </c>
      <c r="M7240" t="s">
        <v>1617</v>
      </c>
      <c r="N7240">
        <v>4</v>
      </c>
      <c r="O7240">
        <v>19</v>
      </c>
      <c r="P7240">
        <v>19</v>
      </c>
      <c r="Q7240">
        <v>22</v>
      </c>
      <c r="R7240">
        <v>6</v>
      </c>
      <c r="S7240">
        <v>6</v>
      </c>
      <c r="T7240">
        <v>9</v>
      </c>
    </row>
    <row r="7241" spans="8:20" x14ac:dyDescent="0.35">
      <c r="H7241">
        <v>1052.106</v>
      </c>
      <c r="I7241">
        <v>80.111000000000004</v>
      </c>
      <c r="J7241" t="s">
        <v>1606</v>
      </c>
      <c r="K7241" t="s">
        <v>169</v>
      </c>
      <c r="L7241">
        <v>3</v>
      </c>
      <c r="M7241" t="s">
        <v>1614</v>
      </c>
      <c r="N7241">
        <v>4</v>
      </c>
      <c r="O7241">
        <v>13</v>
      </c>
      <c r="P7241">
        <v>13</v>
      </c>
      <c r="Q7241">
        <v>16</v>
      </c>
      <c r="R7241">
        <v>10</v>
      </c>
      <c r="S7241">
        <v>10</v>
      </c>
      <c r="T7241">
        <v>13</v>
      </c>
    </row>
    <row r="7242" spans="8:20" x14ac:dyDescent="0.35">
      <c r="H7242">
        <v>1052.107</v>
      </c>
      <c r="I7242">
        <v>80.111999999999995</v>
      </c>
      <c r="J7242" t="s">
        <v>1606</v>
      </c>
      <c r="K7242" t="s">
        <v>39</v>
      </c>
      <c r="L7242">
        <v>3</v>
      </c>
      <c r="M7242" t="s">
        <v>1620</v>
      </c>
      <c r="N7242">
        <v>3</v>
      </c>
      <c r="O7242">
        <v>11</v>
      </c>
      <c r="P7242">
        <v>14</v>
      </c>
      <c r="Q7242">
        <v>16</v>
      </c>
      <c r="R7242">
        <v>6</v>
      </c>
      <c r="S7242">
        <v>9</v>
      </c>
      <c r="T7242">
        <v>11</v>
      </c>
    </row>
    <row r="7243" spans="8:20" x14ac:dyDescent="0.35">
      <c r="H7243">
        <v>1052.1079999999999</v>
      </c>
      <c r="I7243">
        <v>80.113</v>
      </c>
      <c r="J7243" t="s">
        <v>1606</v>
      </c>
      <c r="K7243" t="s">
        <v>170</v>
      </c>
      <c r="L7243">
        <v>3</v>
      </c>
      <c r="M7243" t="s">
        <v>1617</v>
      </c>
      <c r="N7243">
        <v>4</v>
      </c>
      <c r="O7243">
        <v>19</v>
      </c>
      <c r="P7243">
        <v>19</v>
      </c>
      <c r="Q7243">
        <v>22</v>
      </c>
      <c r="R7243">
        <v>6</v>
      </c>
      <c r="S7243">
        <v>6</v>
      </c>
      <c r="T7243">
        <v>9</v>
      </c>
    </row>
    <row r="7244" spans="8:20" x14ac:dyDescent="0.35">
      <c r="H7244">
        <v>1052.1089999999999</v>
      </c>
      <c r="I7244">
        <v>80.114000000000004</v>
      </c>
      <c r="J7244" t="s">
        <v>1606</v>
      </c>
      <c r="K7244" t="s">
        <v>25</v>
      </c>
      <c r="L7244">
        <v>3</v>
      </c>
      <c r="M7244" t="s">
        <v>1049</v>
      </c>
      <c r="N7244">
        <v>3</v>
      </c>
      <c r="O7244">
        <v>12</v>
      </c>
      <c r="P7244">
        <v>15</v>
      </c>
      <c r="Q7244">
        <v>17</v>
      </c>
      <c r="R7244">
        <v>7</v>
      </c>
      <c r="S7244">
        <v>10</v>
      </c>
      <c r="T7244">
        <v>12</v>
      </c>
    </row>
    <row r="7245" spans="8:20" x14ac:dyDescent="0.35">
      <c r="H7245">
        <v>1052.1099999999999</v>
      </c>
      <c r="I7245">
        <v>80.114999999999995</v>
      </c>
      <c r="J7245" t="s">
        <v>1606</v>
      </c>
      <c r="K7245" t="s">
        <v>171</v>
      </c>
      <c r="L7245">
        <v>3</v>
      </c>
      <c r="M7245" t="s">
        <v>1612</v>
      </c>
      <c r="N7245">
        <v>3</v>
      </c>
      <c r="O7245">
        <v>5</v>
      </c>
      <c r="P7245">
        <v>8</v>
      </c>
      <c r="Q7245">
        <v>10</v>
      </c>
      <c r="R7245">
        <v>13</v>
      </c>
      <c r="S7245">
        <v>16</v>
      </c>
      <c r="T7245">
        <v>18</v>
      </c>
    </row>
    <row r="7246" spans="8:20" x14ac:dyDescent="0.35">
      <c r="H7246">
        <v>1052.1110000000001</v>
      </c>
      <c r="I7246">
        <v>80.116</v>
      </c>
      <c r="J7246" t="s">
        <v>1606</v>
      </c>
      <c r="K7246" t="s">
        <v>62</v>
      </c>
      <c r="L7246">
        <v>3</v>
      </c>
      <c r="M7246" t="s">
        <v>1608</v>
      </c>
      <c r="N7246">
        <v>3</v>
      </c>
      <c r="O7246">
        <v>17</v>
      </c>
      <c r="P7246">
        <v>20</v>
      </c>
      <c r="Q7246">
        <v>22</v>
      </c>
      <c r="R7246">
        <v>2</v>
      </c>
      <c r="S7246">
        <v>5</v>
      </c>
      <c r="T7246">
        <v>7</v>
      </c>
    </row>
    <row r="7247" spans="8:20" x14ac:dyDescent="0.35">
      <c r="H7247">
        <v>1052.1120000000001</v>
      </c>
      <c r="I7247">
        <v>80.117000000000004</v>
      </c>
      <c r="J7247" t="s">
        <v>1606</v>
      </c>
      <c r="K7247" t="s">
        <v>63</v>
      </c>
      <c r="L7247">
        <v>3</v>
      </c>
      <c r="M7247" t="s">
        <v>1614</v>
      </c>
      <c r="N7247">
        <v>4</v>
      </c>
      <c r="O7247">
        <v>13</v>
      </c>
      <c r="P7247">
        <v>13</v>
      </c>
      <c r="Q7247">
        <v>16</v>
      </c>
      <c r="R7247">
        <v>10</v>
      </c>
      <c r="S7247">
        <v>10</v>
      </c>
      <c r="T7247">
        <v>13</v>
      </c>
    </row>
    <row r="7248" spans="8:20" x14ac:dyDescent="0.35">
      <c r="H7248">
        <v>1052.1130000000001</v>
      </c>
      <c r="I7248">
        <v>80.117999999999995</v>
      </c>
      <c r="J7248" t="s">
        <v>1606</v>
      </c>
      <c r="K7248" t="s">
        <v>172</v>
      </c>
      <c r="L7248">
        <v>3</v>
      </c>
      <c r="M7248" t="s">
        <v>1614</v>
      </c>
      <c r="N7248">
        <v>4</v>
      </c>
      <c r="O7248">
        <v>13</v>
      </c>
      <c r="P7248">
        <v>13</v>
      </c>
      <c r="Q7248">
        <v>16</v>
      </c>
      <c r="R7248">
        <v>10</v>
      </c>
      <c r="S7248">
        <v>10</v>
      </c>
      <c r="T7248">
        <v>13</v>
      </c>
    </row>
    <row r="7249" spans="8:20" x14ac:dyDescent="0.35">
      <c r="H7249">
        <v>1052.114</v>
      </c>
      <c r="I7249">
        <v>80.119</v>
      </c>
      <c r="J7249" t="s">
        <v>1606</v>
      </c>
      <c r="K7249" t="s">
        <v>173</v>
      </c>
      <c r="L7249">
        <v>3</v>
      </c>
      <c r="M7249" t="s">
        <v>1618</v>
      </c>
      <c r="N7249">
        <v>4</v>
      </c>
      <c r="O7249">
        <v>17</v>
      </c>
      <c r="P7249">
        <v>17</v>
      </c>
      <c r="Q7249">
        <v>20</v>
      </c>
      <c r="R7249">
        <v>5</v>
      </c>
      <c r="S7249">
        <v>5</v>
      </c>
      <c r="T7249">
        <v>8</v>
      </c>
    </row>
    <row r="7250" spans="8:20" x14ac:dyDescent="0.35">
      <c r="H7250">
        <v>1052.115</v>
      </c>
      <c r="I7250">
        <v>80.12</v>
      </c>
      <c r="J7250" t="s">
        <v>1606</v>
      </c>
      <c r="K7250" t="s">
        <v>64</v>
      </c>
      <c r="L7250">
        <v>3</v>
      </c>
      <c r="M7250" t="s">
        <v>1613</v>
      </c>
      <c r="N7250">
        <v>3</v>
      </c>
      <c r="O7250">
        <v>8</v>
      </c>
      <c r="P7250">
        <v>11</v>
      </c>
      <c r="Q7250">
        <v>13</v>
      </c>
      <c r="R7250">
        <v>8</v>
      </c>
      <c r="S7250">
        <v>11</v>
      </c>
      <c r="T7250">
        <v>13</v>
      </c>
    </row>
    <row r="7251" spans="8:20" x14ac:dyDescent="0.35">
      <c r="H7251">
        <v>1052.116</v>
      </c>
      <c r="I7251">
        <v>80.122</v>
      </c>
      <c r="J7251" t="s">
        <v>1606</v>
      </c>
      <c r="K7251" t="s">
        <v>175</v>
      </c>
      <c r="L7251">
        <v>3</v>
      </c>
      <c r="M7251" t="s">
        <v>1616</v>
      </c>
      <c r="N7251">
        <v>4</v>
      </c>
      <c r="O7251">
        <v>1</v>
      </c>
      <c r="P7251">
        <v>1</v>
      </c>
      <c r="Q7251">
        <v>4</v>
      </c>
      <c r="R7251">
        <v>20</v>
      </c>
      <c r="S7251">
        <v>20</v>
      </c>
      <c r="T7251">
        <v>23</v>
      </c>
    </row>
    <row r="7252" spans="8:20" x14ac:dyDescent="0.35">
      <c r="H7252">
        <v>1052.117</v>
      </c>
      <c r="I7252">
        <v>80.123000000000005</v>
      </c>
      <c r="J7252" t="s">
        <v>1606</v>
      </c>
      <c r="K7252" t="s">
        <v>65</v>
      </c>
      <c r="L7252">
        <v>3</v>
      </c>
      <c r="M7252" t="s">
        <v>1613</v>
      </c>
      <c r="N7252">
        <v>3</v>
      </c>
      <c r="O7252">
        <v>8</v>
      </c>
      <c r="P7252">
        <v>11</v>
      </c>
      <c r="Q7252">
        <v>13</v>
      </c>
      <c r="R7252">
        <v>8</v>
      </c>
      <c r="S7252">
        <v>11</v>
      </c>
      <c r="T7252">
        <v>13</v>
      </c>
    </row>
    <row r="7253" spans="8:20" x14ac:dyDescent="0.35">
      <c r="H7253">
        <v>1052.1179999999999</v>
      </c>
      <c r="I7253">
        <v>80.123999999999995</v>
      </c>
      <c r="J7253" t="s">
        <v>1606</v>
      </c>
      <c r="K7253" t="s">
        <v>176</v>
      </c>
      <c r="L7253">
        <v>3</v>
      </c>
      <c r="M7253" t="s">
        <v>1616</v>
      </c>
      <c r="N7253">
        <v>4</v>
      </c>
      <c r="O7253">
        <v>1</v>
      </c>
      <c r="P7253">
        <v>1</v>
      </c>
      <c r="Q7253">
        <v>4</v>
      </c>
      <c r="R7253">
        <v>20</v>
      </c>
      <c r="S7253">
        <v>20</v>
      </c>
      <c r="T7253">
        <v>23</v>
      </c>
    </row>
    <row r="7254" spans="8:20" x14ac:dyDescent="0.35">
      <c r="H7254">
        <v>1052.1189999999999</v>
      </c>
      <c r="I7254">
        <v>80.125</v>
      </c>
      <c r="J7254" t="s">
        <v>1606</v>
      </c>
      <c r="K7254" t="s">
        <v>1737</v>
      </c>
      <c r="L7254">
        <v>3</v>
      </c>
      <c r="M7254" t="s">
        <v>1610</v>
      </c>
      <c r="N7254">
        <v>4</v>
      </c>
      <c r="O7254">
        <v>18</v>
      </c>
      <c r="P7254">
        <v>18</v>
      </c>
      <c r="Q7254">
        <v>21</v>
      </c>
      <c r="R7254">
        <v>5</v>
      </c>
      <c r="S7254">
        <v>5</v>
      </c>
      <c r="T7254">
        <v>8</v>
      </c>
    </row>
    <row r="7255" spans="8:20" x14ac:dyDescent="0.35">
      <c r="H7255">
        <v>1052.1199999999999</v>
      </c>
      <c r="I7255">
        <v>80.126000000000005</v>
      </c>
      <c r="J7255" t="s">
        <v>1606</v>
      </c>
      <c r="K7255" t="s">
        <v>106</v>
      </c>
      <c r="L7255">
        <v>3</v>
      </c>
      <c r="M7255" t="s">
        <v>1620</v>
      </c>
      <c r="N7255">
        <v>3</v>
      </c>
      <c r="O7255">
        <v>11</v>
      </c>
      <c r="P7255">
        <v>14</v>
      </c>
      <c r="Q7255">
        <v>16</v>
      </c>
      <c r="R7255">
        <v>6</v>
      </c>
      <c r="S7255">
        <v>9</v>
      </c>
      <c r="T7255">
        <v>11</v>
      </c>
    </row>
    <row r="7256" spans="8:20" x14ac:dyDescent="0.35">
      <c r="H7256">
        <v>1052.1210000000001</v>
      </c>
      <c r="I7256">
        <v>80.126999999999995</v>
      </c>
      <c r="J7256" t="s">
        <v>1606</v>
      </c>
      <c r="K7256" t="s">
        <v>40</v>
      </c>
      <c r="L7256">
        <v>3</v>
      </c>
      <c r="M7256" t="s">
        <v>1610</v>
      </c>
      <c r="N7256">
        <v>4</v>
      </c>
      <c r="O7256">
        <v>18</v>
      </c>
      <c r="P7256">
        <v>18</v>
      </c>
      <c r="Q7256">
        <v>21</v>
      </c>
      <c r="R7256">
        <v>5</v>
      </c>
      <c r="S7256">
        <v>5</v>
      </c>
      <c r="T7256">
        <v>8</v>
      </c>
    </row>
    <row r="7257" spans="8:20" x14ac:dyDescent="0.35">
      <c r="H7257">
        <v>1052.1220000000001</v>
      </c>
      <c r="I7257">
        <v>80.128</v>
      </c>
      <c r="J7257" t="s">
        <v>1606</v>
      </c>
      <c r="K7257" t="s">
        <v>177</v>
      </c>
      <c r="L7257">
        <v>3</v>
      </c>
      <c r="M7257" t="s">
        <v>1609</v>
      </c>
      <c r="N7257">
        <v>3</v>
      </c>
      <c r="O7257">
        <v>16</v>
      </c>
      <c r="P7257">
        <v>19</v>
      </c>
      <c r="Q7257">
        <v>21</v>
      </c>
      <c r="R7257">
        <v>4</v>
      </c>
      <c r="S7257">
        <v>7</v>
      </c>
      <c r="T7257">
        <v>9</v>
      </c>
    </row>
    <row r="7258" spans="8:20" x14ac:dyDescent="0.35">
      <c r="H7258">
        <v>1052.123</v>
      </c>
      <c r="I7258">
        <v>80.129000000000005</v>
      </c>
      <c r="J7258" t="s">
        <v>1606</v>
      </c>
      <c r="K7258" t="s">
        <v>66</v>
      </c>
      <c r="L7258">
        <v>3</v>
      </c>
      <c r="M7258" t="s">
        <v>1616</v>
      </c>
      <c r="N7258">
        <v>4</v>
      </c>
      <c r="O7258">
        <v>1</v>
      </c>
      <c r="P7258">
        <v>1</v>
      </c>
      <c r="Q7258">
        <v>4</v>
      </c>
      <c r="R7258">
        <v>20</v>
      </c>
      <c r="S7258">
        <v>20</v>
      </c>
      <c r="T7258">
        <v>23</v>
      </c>
    </row>
    <row r="7259" spans="8:20" x14ac:dyDescent="0.35">
      <c r="H7259">
        <v>1052.124</v>
      </c>
      <c r="I7259">
        <v>80.13</v>
      </c>
      <c r="J7259" t="s">
        <v>1606</v>
      </c>
      <c r="K7259" t="s">
        <v>67</v>
      </c>
      <c r="L7259">
        <v>3</v>
      </c>
      <c r="M7259" t="s">
        <v>1610</v>
      </c>
      <c r="N7259">
        <v>4</v>
      </c>
      <c r="O7259">
        <v>18</v>
      </c>
      <c r="P7259">
        <v>18</v>
      </c>
      <c r="Q7259">
        <v>21</v>
      </c>
      <c r="R7259">
        <v>5</v>
      </c>
      <c r="S7259">
        <v>5</v>
      </c>
      <c r="T7259">
        <v>8</v>
      </c>
    </row>
    <row r="7260" spans="8:20" x14ac:dyDescent="0.35">
      <c r="H7260">
        <v>1052.125</v>
      </c>
      <c r="I7260">
        <v>80.131</v>
      </c>
      <c r="J7260" t="s">
        <v>1606</v>
      </c>
      <c r="K7260" t="s">
        <v>178</v>
      </c>
      <c r="L7260">
        <v>3</v>
      </c>
      <c r="M7260" t="s">
        <v>281</v>
      </c>
      <c r="N7260">
        <v>4</v>
      </c>
      <c r="O7260">
        <v>16</v>
      </c>
      <c r="P7260">
        <v>16</v>
      </c>
      <c r="Q7260">
        <v>19</v>
      </c>
      <c r="R7260">
        <v>8</v>
      </c>
      <c r="S7260">
        <v>8</v>
      </c>
      <c r="T7260">
        <v>11</v>
      </c>
    </row>
    <row r="7261" spans="8:20" x14ac:dyDescent="0.35">
      <c r="H7261">
        <v>1052.126</v>
      </c>
      <c r="I7261">
        <v>80.132000000000005</v>
      </c>
      <c r="J7261" t="s">
        <v>1606</v>
      </c>
      <c r="K7261" t="s">
        <v>179</v>
      </c>
      <c r="L7261">
        <v>3</v>
      </c>
      <c r="M7261" t="s">
        <v>1609</v>
      </c>
      <c r="N7261">
        <v>3</v>
      </c>
      <c r="O7261">
        <v>16</v>
      </c>
      <c r="P7261">
        <v>19</v>
      </c>
      <c r="Q7261">
        <v>21</v>
      </c>
      <c r="R7261">
        <v>4</v>
      </c>
      <c r="S7261">
        <v>7</v>
      </c>
      <c r="T7261">
        <v>9</v>
      </c>
    </row>
    <row r="7262" spans="8:20" x14ac:dyDescent="0.35">
      <c r="H7262">
        <v>1052.127</v>
      </c>
      <c r="I7262">
        <v>80.132999999999996</v>
      </c>
      <c r="J7262" t="s">
        <v>1606</v>
      </c>
      <c r="K7262" t="s">
        <v>68</v>
      </c>
      <c r="L7262">
        <v>3</v>
      </c>
      <c r="M7262" t="s">
        <v>1010</v>
      </c>
      <c r="N7262">
        <v>4</v>
      </c>
      <c r="O7262">
        <v>15</v>
      </c>
      <c r="P7262">
        <v>15</v>
      </c>
      <c r="Q7262">
        <v>18</v>
      </c>
      <c r="R7262">
        <v>10</v>
      </c>
      <c r="S7262">
        <v>10</v>
      </c>
      <c r="T7262">
        <v>13</v>
      </c>
    </row>
    <row r="7263" spans="8:20" x14ac:dyDescent="0.35">
      <c r="H7263">
        <v>1052.1279999999999</v>
      </c>
      <c r="I7263">
        <v>80.134</v>
      </c>
      <c r="J7263" t="s">
        <v>1606</v>
      </c>
      <c r="K7263" t="s">
        <v>26</v>
      </c>
      <c r="L7263">
        <v>3</v>
      </c>
      <c r="M7263" t="s">
        <v>1610</v>
      </c>
      <c r="N7263">
        <v>4</v>
      </c>
      <c r="O7263">
        <v>18</v>
      </c>
      <c r="P7263">
        <v>18</v>
      </c>
      <c r="Q7263">
        <v>21</v>
      </c>
      <c r="R7263">
        <v>5</v>
      </c>
      <c r="S7263">
        <v>5</v>
      </c>
      <c r="T7263">
        <v>8</v>
      </c>
    </row>
    <row r="7264" spans="8:20" x14ac:dyDescent="0.35">
      <c r="H7264">
        <v>1052.1289999999999</v>
      </c>
      <c r="I7264">
        <v>80.135000000000005</v>
      </c>
      <c r="J7264" t="s">
        <v>1606</v>
      </c>
      <c r="K7264" t="s">
        <v>69</v>
      </c>
      <c r="L7264">
        <v>3</v>
      </c>
      <c r="M7264" t="s">
        <v>1208</v>
      </c>
      <c r="N7264">
        <v>4</v>
      </c>
      <c r="O7264">
        <v>14</v>
      </c>
      <c r="P7264">
        <v>14</v>
      </c>
      <c r="Q7264">
        <v>17</v>
      </c>
      <c r="R7264">
        <v>10</v>
      </c>
      <c r="S7264">
        <v>10</v>
      </c>
      <c r="T7264">
        <v>13</v>
      </c>
    </row>
    <row r="7265" spans="8:20" x14ac:dyDescent="0.35">
      <c r="H7265">
        <v>1052.1300000000001</v>
      </c>
      <c r="I7265">
        <v>80.135999999999996</v>
      </c>
      <c r="J7265" t="s">
        <v>1606</v>
      </c>
      <c r="K7265" t="s">
        <v>1531</v>
      </c>
      <c r="L7265">
        <v>3</v>
      </c>
      <c r="M7265" t="s">
        <v>344</v>
      </c>
      <c r="N7265">
        <v>4</v>
      </c>
      <c r="O7265">
        <v>14</v>
      </c>
      <c r="P7265">
        <v>14</v>
      </c>
      <c r="Q7265">
        <v>17</v>
      </c>
      <c r="R7265">
        <v>9</v>
      </c>
      <c r="S7265">
        <v>9</v>
      </c>
      <c r="T7265">
        <v>12</v>
      </c>
    </row>
    <row r="7266" spans="8:20" x14ac:dyDescent="0.35">
      <c r="H7266">
        <v>1052.1310000000001</v>
      </c>
      <c r="I7266">
        <v>80.137</v>
      </c>
      <c r="J7266" t="s">
        <v>1606</v>
      </c>
      <c r="K7266" t="s">
        <v>41</v>
      </c>
      <c r="L7266">
        <v>3</v>
      </c>
      <c r="M7266" t="s">
        <v>1615</v>
      </c>
      <c r="N7266">
        <v>4</v>
      </c>
      <c r="O7266">
        <v>20</v>
      </c>
      <c r="P7266">
        <v>20</v>
      </c>
      <c r="Q7266">
        <v>23</v>
      </c>
      <c r="R7266">
        <v>4</v>
      </c>
      <c r="S7266">
        <v>4</v>
      </c>
      <c r="T7266">
        <v>7</v>
      </c>
    </row>
    <row r="7267" spans="8:20" x14ac:dyDescent="0.35">
      <c r="H7267">
        <v>1052.1320000000001</v>
      </c>
      <c r="I7267">
        <v>80.138000000000005</v>
      </c>
      <c r="J7267" t="s">
        <v>1606</v>
      </c>
      <c r="K7267" t="s">
        <v>180</v>
      </c>
      <c r="L7267">
        <v>3</v>
      </c>
      <c r="M7267" t="s">
        <v>1615</v>
      </c>
      <c r="N7267">
        <v>4</v>
      </c>
      <c r="O7267">
        <v>20</v>
      </c>
      <c r="P7267">
        <v>20</v>
      </c>
      <c r="Q7267">
        <v>23</v>
      </c>
      <c r="R7267">
        <v>4</v>
      </c>
      <c r="S7267">
        <v>4</v>
      </c>
      <c r="T7267">
        <v>7</v>
      </c>
    </row>
    <row r="7268" spans="8:20" x14ac:dyDescent="0.35">
      <c r="H7268">
        <v>1052.133</v>
      </c>
      <c r="I7268">
        <v>80.138999999999996</v>
      </c>
      <c r="J7268" t="s">
        <v>1606</v>
      </c>
      <c r="K7268" t="s">
        <v>70</v>
      </c>
      <c r="L7268">
        <v>3</v>
      </c>
      <c r="M7268" t="s">
        <v>889</v>
      </c>
      <c r="N7268">
        <v>4</v>
      </c>
      <c r="O7268">
        <v>14</v>
      </c>
      <c r="P7268">
        <v>14</v>
      </c>
      <c r="Q7268">
        <v>17</v>
      </c>
      <c r="R7268">
        <v>7</v>
      </c>
      <c r="S7268">
        <v>7</v>
      </c>
      <c r="T7268">
        <v>10</v>
      </c>
    </row>
    <row r="7269" spans="8:20" x14ac:dyDescent="0.35">
      <c r="H7269">
        <v>1064.077</v>
      </c>
      <c r="I7269">
        <v>81.081999999999994</v>
      </c>
      <c r="J7269" t="s">
        <v>154</v>
      </c>
      <c r="K7269" t="s">
        <v>155</v>
      </c>
      <c r="L7269">
        <v>3</v>
      </c>
      <c r="M7269" t="s">
        <v>677</v>
      </c>
      <c r="N7269">
        <v>4</v>
      </c>
      <c r="O7269">
        <v>12</v>
      </c>
      <c r="P7269">
        <v>12</v>
      </c>
      <c r="Q7269">
        <v>15</v>
      </c>
      <c r="R7269">
        <v>10</v>
      </c>
      <c r="S7269">
        <v>10</v>
      </c>
      <c r="T7269">
        <v>13</v>
      </c>
    </row>
    <row r="7270" spans="8:20" x14ac:dyDescent="0.35">
      <c r="H7270">
        <v>1064.078</v>
      </c>
      <c r="I7270">
        <v>81.082999999999998</v>
      </c>
      <c r="J7270" t="s">
        <v>154</v>
      </c>
      <c r="K7270" t="s">
        <v>57</v>
      </c>
      <c r="L7270">
        <v>3</v>
      </c>
      <c r="M7270" t="s">
        <v>1164</v>
      </c>
      <c r="N7270">
        <v>2</v>
      </c>
      <c r="O7270">
        <v>7</v>
      </c>
      <c r="P7270">
        <v>12</v>
      </c>
      <c r="Q7270">
        <v>14</v>
      </c>
      <c r="R7270">
        <v>6</v>
      </c>
      <c r="S7270">
        <v>11</v>
      </c>
      <c r="T7270">
        <v>13</v>
      </c>
    </row>
    <row r="7271" spans="8:20" x14ac:dyDescent="0.35">
      <c r="H7271">
        <v>1064.079</v>
      </c>
      <c r="I7271">
        <v>81.084999999999994</v>
      </c>
      <c r="J7271" t="s">
        <v>154</v>
      </c>
      <c r="K7271" t="s">
        <v>156</v>
      </c>
      <c r="L7271">
        <v>3</v>
      </c>
      <c r="M7271" t="s">
        <v>930</v>
      </c>
      <c r="N7271">
        <v>4</v>
      </c>
      <c r="O7271">
        <v>15</v>
      </c>
      <c r="P7271">
        <v>15</v>
      </c>
      <c r="Q7271">
        <v>18</v>
      </c>
      <c r="R7271">
        <v>10</v>
      </c>
      <c r="S7271">
        <v>10</v>
      </c>
      <c r="T7271">
        <v>13</v>
      </c>
    </row>
    <row r="7272" spans="8:20" x14ac:dyDescent="0.35">
      <c r="H7272">
        <v>1064.08</v>
      </c>
      <c r="I7272">
        <v>81.087000000000003</v>
      </c>
      <c r="J7272" t="s">
        <v>154</v>
      </c>
      <c r="K7272" t="s">
        <v>157</v>
      </c>
      <c r="L7272">
        <v>3</v>
      </c>
      <c r="M7272" t="s">
        <v>1338</v>
      </c>
      <c r="N7272">
        <v>4</v>
      </c>
      <c r="O7272">
        <v>16</v>
      </c>
      <c r="P7272">
        <v>16</v>
      </c>
      <c r="Q7272">
        <v>19</v>
      </c>
      <c r="R7272">
        <v>5</v>
      </c>
      <c r="S7272">
        <v>5</v>
      </c>
      <c r="T7272">
        <v>8</v>
      </c>
    </row>
    <row r="7273" spans="8:20" x14ac:dyDescent="0.35">
      <c r="H7273">
        <v>1064.0809999999999</v>
      </c>
      <c r="I7273">
        <v>81.087999999999994</v>
      </c>
      <c r="J7273" t="s">
        <v>154</v>
      </c>
      <c r="K7273" t="s">
        <v>58</v>
      </c>
      <c r="L7273">
        <v>3</v>
      </c>
      <c r="M7273" t="s">
        <v>356</v>
      </c>
      <c r="N7273">
        <v>3</v>
      </c>
      <c r="O7273">
        <v>11</v>
      </c>
      <c r="P7273">
        <v>14</v>
      </c>
      <c r="Q7273">
        <v>16</v>
      </c>
      <c r="R7273">
        <v>6</v>
      </c>
      <c r="S7273">
        <v>9</v>
      </c>
      <c r="T7273">
        <v>11</v>
      </c>
    </row>
    <row r="7274" spans="8:20" x14ac:dyDescent="0.35">
      <c r="H7274">
        <v>1064.0820000000001</v>
      </c>
      <c r="I7274">
        <v>81.088999999999999</v>
      </c>
      <c r="J7274" t="s">
        <v>154</v>
      </c>
      <c r="K7274" t="s">
        <v>59</v>
      </c>
      <c r="L7274">
        <v>3</v>
      </c>
      <c r="M7274" t="s">
        <v>1578</v>
      </c>
      <c r="N7274">
        <v>4</v>
      </c>
      <c r="O7274">
        <v>17</v>
      </c>
      <c r="P7274">
        <v>17</v>
      </c>
      <c r="Q7274">
        <v>20</v>
      </c>
      <c r="R7274">
        <v>6</v>
      </c>
      <c r="S7274">
        <v>6</v>
      </c>
      <c r="T7274">
        <v>9</v>
      </c>
    </row>
    <row r="7275" spans="8:20" x14ac:dyDescent="0.35">
      <c r="H7275">
        <v>1064.0830000000001</v>
      </c>
      <c r="I7275">
        <v>81.09</v>
      </c>
      <c r="J7275" t="s">
        <v>154</v>
      </c>
      <c r="K7275" t="s">
        <v>158</v>
      </c>
      <c r="L7275">
        <v>3</v>
      </c>
      <c r="M7275" t="s">
        <v>1144</v>
      </c>
      <c r="N7275">
        <v>4</v>
      </c>
      <c r="O7275">
        <v>12</v>
      </c>
      <c r="P7275">
        <v>12</v>
      </c>
      <c r="Q7275">
        <v>15</v>
      </c>
      <c r="R7275">
        <v>10</v>
      </c>
      <c r="S7275">
        <v>10</v>
      </c>
      <c r="T7275">
        <v>13</v>
      </c>
    </row>
    <row r="7276" spans="8:20" x14ac:dyDescent="0.35">
      <c r="H7276">
        <v>1064.0840000000001</v>
      </c>
      <c r="I7276">
        <v>81.090999999999994</v>
      </c>
      <c r="J7276" t="s">
        <v>154</v>
      </c>
      <c r="K7276" t="s">
        <v>159</v>
      </c>
      <c r="L7276">
        <v>3</v>
      </c>
      <c r="M7276" t="s">
        <v>651</v>
      </c>
      <c r="N7276">
        <v>4</v>
      </c>
      <c r="O7276">
        <v>16</v>
      </c>
      <c r="P7276">
        <v>16</v>
      </c>
      <c r="Q7276">
        <v>19</v>
      </c>
      <c r="R7276">
        <v>9</v>
      </c>
      <c r="S7276">
        <v>9</v>
      </c>
      <c r="T7276">
        <v>12</v>
      </c>
    </row>
    <row r="7277" spans="8:20" x14ac:dyDescent="0.35">
      <c r="H7277">
        <v>1064.085</v>
      </c>
      <c r="I7277">
        <v>81.091999999999999</v>
      </c>
      <c r="J7277" t="s">
        <v>154</v>
      </c>
      <c r="K7277" t="s">
        <v>160</v>
      </c>
      <c r="L7277">
        <v>3</v>
      </c>
      <c r="M7277" t="s">
        <v>1570</v>
      </c>
      <c r="N7277">
        <v>3</v>
      </c>
      <c r="O7277">
        <v>14</v>
      </c>
      <c r="P7277">
        <v>17</v>
      </c>
      <c r="Q7277">
        <v>19</v>
      </c>
      <c r="R7277">
        <v>6</v>
      </c>
      <c r="S7277">
        <v>9</v>
      </c>
      <c r="T7277">
        <v>11</v>
      </c>
    </row>
    <row r="7278" spans="8:20" x14ac:dyDescent="0.35">
      <c r="H7278">
        <v>1064.086</v>
      </c>
      <c r="I7278">
        <v>81.093000000000004</v>
      </c>
      <c r="J7278" t="s">
        <v>154</v>
      </c>
      <c r="K7278" t="s">
        <v>161</v>
      </c>
      <c r="L7278">
        <v>3</v>
      </c>
      <c r="M7278" t="s">
        <v>1652</v>
      </c>
      <c r="N7278">
        <v>4</v>
      </c>
      <c r="O7278">
        <v>16</v>
      </c>
      <c r="P7278">
        <v>16</v>
      </c>
      <c r="Q7278">
        <v>19</v>
      </c>
      <c r="R7278">
        <v>10</v>
      </c>
      <c r="S7278">
        <v>10</v>
      </c>
      <c r="T7278">
        <v>13</v>
      </c>
    </row>
    <row r="7279" spans="8:20" x14ac:dyDescent="0.35">
      <c r="H7279">
        <v>1064.087</v>
      </c>
      <c r="I7279">
        <v>81.093999999999994</v>
      </c>
      <c r="J7279" t="s">
        <v>154</v>
      </c>
      <c r="K7279" t="s">
        <v>1374</v>
      </c>
      <c r="L7279">
        <v>3</v>
      </c>
      <c r="M7279" t="s">
        <v>1396</v>
      </c>
      <c r="N7279">
        <v>3</v>
      </c>
      <c r="O7279">
        <v>12</v>
      </c>
      <c r="P7279">
        <v>15</v>
      </c>
      <c r="Q7279">
        <v>17</v>
      </c>
      <c r="R7279">
        <v>8</v>
      </c>
      <c r="S7279">
        <v>11</v>
      </c>
      <c r="T7279">
        <v>13</v>
      </c>
    </row>
    <row r="7280" spans="8:20" x14ac:dyDescent="0.35">
      <c r="H7280">
        <v>1064.088</v>
      </c>
      <c r="I7280">
        <v>81.094999999999999</v>
      </c>
      <c r="J7280" t="s">
        <v>154</v>
      </c>
      <c r="K7280" t="s">
        <v>162</v>
      </c>
      <c r="L7280">
        <v>3</v>
      </c>
      <c r="M7280" t="s">
        <v>1514</v>
      </c>
      <c r="N7280">
        <v>4</v>
      </c>
      <c r="O7280">
        <v>16</v>
      </c>
      <c r="P7280">
        <v>16</v>
      </c>
      <c r="Q7280">
        <v>19</v>
      </c>
      <c r="R7280">
        <v>7</v>
      </c>
      <c r="S7280">
        <v>7</v>
      </c>
      <c r="T7280">
        <v>10</v>
      </c>
    </row>
    <row r="7281" spans="8:20" x14ac:dyDescent="0.35">
      <c r="H7281">
        <v>1064.0889999999999</v>
      </c>
      <c r="I7281">
        <v>81.096000000000004</v>
      </c>
      <c r="J7281" t="s">
        <v>154</v>
      </c>
      <c r="K7281" t="s">
        <v>163</v>
      </c>
      <c r="L7281">
        <v>3</v>
      </c>
      <c r="M7281" t="s">
        <v>676</v>
      </c>
      <c r="N7281">
        <v>4</v>
      </c>
      <c r="O7281">
        <v>13</v>
      </c>
      <c r="P7281">
        <v>13</v>
      </c>
      <c r="Q7281">
        <v>16</v>
      </c>
      <c r="R7281">
        <v>9</v>
      </c>
      <c r="S7281">
        <v>9</v>
      </c>
      <c r="T7281">
        <v>12</v>
      </c>
    </row>
    <row r="7282" spans="8:20" x14ac:dyDescent="0.35">
      <c r="H7282">
        <v>1064.0899999999999</v>
      </c>
      <c r="I7282">
        <v>81.096999999999994</v>
      </c>
      <c r="J7282" t="s">
        <v>154</v>
      </c>
      <c r="K7282" t="s">
        <v>24</v>
      </c>
      <c r="L7282">
        <v>3</v>
      </c>
      <c r="M7282" t="s">
        <v>356</v>
      </c>
      <c r="N7282">
        <v>3</v>
      </c>
      <c r="O7282">
        <v>11</v>
      </c>
      <c r="P7282">
        <v>14</v>
      </c>
      <c r="Q7282">
        <v>16</v>
      </c>
      <c r="R7282">
        <v>6</v>
      </c>
      <c r="S7282">
        <v>9</v>
      </c>
      <c r="T7282">
        <v>11</v>
      </c>
    </row>
    <row r="7283" spans="8:20" x14ac:dyDescent="0.35">
      <c r="H7283">
        <v>1064.0909999999999</v>
      </c>
      <c r="I7283">
        <v>81.097999999999999</v>
      </c>
      <c r="J7283" t="s">
        <v>154</v>
      </c>
      <c r="K7283" t="s">
        <v>1496</v>
      </c>
      <c r="L7283">
        <v>3</v>
      </c>
      <c r="M7283" t="s">
        <v>1235</v>
      </c>
      <c r="N7283">
        <v>4</v>
      </c>
      <c r="O7283">
        <v>15</v>
      </c>
      <c r="P7283">
        <v>15</v>
      </c>
      <c r="Q7283">
        <v>18</v>
      </c>
      <c r="R7283">
        <v>9</v>
      </c>
      <c r="S7283">
        <v>9</v>
      </c>
      <c r="T7283">
        <v>12</v>
      </c>
    </row>
    <row r="7284" spans="8:20" x14ac:dyDescent="0.35">
      <c r="H7284">
        <v>1064.0920000000001</v>
      </c>
      <c r="I7284">
        <v>81.099000000000004</v>
      </c>
      <c r="J7284" t="s">
        <v>154</v>
      </c>
      <c r="K7284" t="s">
        <v>164</v>
      </c>
      <c r="L7284">
        <v>3</v>
      </c>
      <c r="M7284" t="s">
        <v>1015</v>
      </c>
      <c r="N7284">
        <v>4</v>
      </c>
      <c r="O7284">
        <v>18</v>
      </c>
      <c r="P7284">
        <v>18</v>
      </c>
      <c r="Q7284">
        <v>21</v>
      </c>
      <c r="R7284">
        <v>7</v>
      </c>
      <c r="S7284">
        <v>7</v>
      </c>
      <c r="T7284">
        <v>10</v>
      </c>
    </row>
    <row r="7285" spans="8:20" x14ac:dyDescent="0.35">
      <c r="H7285">
        <v>1064.0930000000001</v>
      </c>
      <c r="I7285">
        <v>81.099999999999994</v>
      </c>
      <c r="J7285" t="s">
        <v>154</v>
      </c>
      <c r="K7285" t="s">
        <v>165</v>
      </c>
      <c r="L7285">
        <v>3</v>
      </c>
      <c r="M7285" t="s">
        <v>245</v>
      </c>
      <c r="N7285">
        <v>3</v>
      </c>
      <c r="O7285">
        <v>13</v>
      </c>
      <c r="P7285">
        <v>16</v>
      </c>
      <c r="Q7285">
        <v>18</v>
      </c>
      <c r="R7285">
        <v>4</v>
      </c>
      <c r="S7285">
        <v>7</v>
      </c>
      <c r="T7285">
        <v>9</v>
      </c>
    </row>
    <row r="7286" spans="8:20" x14ac:dyDescent="0.35">
      <c r="H7286">
        <v>1064.0940000000001</v>
      </c>
      <c r="I7286">
        <v>81.100999999999999</v>
      </c>
      <c r="J7286" t="s">
        <v>154</v>
      </c>
      <c r="K7286" t="s">
        <v>60</v>
      </c>
      <c r="L7286">
        <v>3</v>
      </c>
      <c r="M7286" t="s">
        <v>245</v>
      </c>
      <c r="N7286">
        <v>3</v>
      </c>
      <c r="O7286">
        <v>13</v>
      </c>
      <c r="P7286">
        <v>16</v>
      </c>
      <c r="Q7286">
        <v>18</v>
      </c>
      <c r="R7286">
        <v>4</v>
      </c>
      <c r="S7286">
        <v>7</v>
      </c>
      <c r="T7286">
        <v>9</v>
      </c>
    </row>
    <row r="7287" spans="8:20" x14ac:dyDescent="0.35">
      <c r="H7287">
        <v>1064.095</v>
      </c>
      <c r="I7287">
        <v>81.102000000000004</v>
      </c>
      <c r="J7287" t="s">
        <v>154</v>
      </c>
      <c r="K7287" t="s">
        <v>29</v>
      </c>
      <c r="L7287">
        <v>3</v>
      </c>
      <c r="M7287" t="s">
        <v>676</v>
      </c>
      <c r="N7287">
        <v>4</v>
      </c>
      <c r="O7287">
        <v>13</v>
      </c>
      <c r="P7287">
        <v>13</v>
      </c>
      <c r="Q7287">
        <v>16</v>
      </c>
      <c r="R7287">
        <v>9</v>
      </c>
      <c r="S7287">
        <v>9</v>
      </c>
      <c r="T7287">
        <v>12</v>
      </c>
    </row>
    <row r="7288" spans="8:20" x14ac:dyDescent="0.35">
      <c r="H7288">
        <v>1064.096</v>
      </c>
      <c r="I7288">
        <v>81.102999999999994</v>
      </c>
      <c r="J7288" t="s">
        <v>154</v>
      </c>
      <c r="K7288" t="s">
        <v>166</v>
      </c>
      <c r="L7288">
        <v>3</v>
      </c>
      <c r="M7288" t="s">
        <v>1046</v>
      </c>
      <c r="N7288">
        <v>4</v>
      </c>
      <c r="O7288">
        <v>16</v>
      </c>
      <c r="P7288">
        <v>16</v>
      </c>
      <c r="Q7288">
        <v>19</v>
      </c>
      <c r="R7288">
        <v>8</v>
      </c>
      <c r="S7288">
        <v>8</v>
      </c>
      <c r="T7288">
        <v>11</v>
      </c>
    </row>
    <row r="7289" spans="8:20" x14ac:dyDescent="0.35">
      <c r="H7289">
        <v>1064.097</v>
      </c>
      <c r="I7289">
        <v>81.103999999999999</v>
      </c>
      <c r="J7289" t="s">
        <v>154</v>
      </c>
      <c r="K7289" t="s">
        <v>167</v>
      </c>
      <c r="L7289">
        <v>3</v>
      </c>
      <c r="M7289" t="s">
        <v>1144</v>
      </c>
      <c r="N7289">
        <v>4</v>
      </c>
      <c r="O7289">
        <v>12</v>
      </c>
      <c r="P7289">
        <v>12</v>
      </c>
      <c r="Q7289">
        <v>15</v>
      </c>
      <c r="R7289">
        <v>10</v>
      </c>
      <c r="S7289">
        <v>10</v>
      </c>
      <c r="T7289">
        <v>13</v>
      </c>
    </row>
    <row r="7290" spans="8:20" x14ac:dyDescent="0.35">
      <c r="H7290">
        <v>1064.098</v>
      </c>
      <c r="I7290">
        <v>81.105000000000004</v>
      </c>
      <c r="J7290" t="s">
        <v>154</v>
      </c>
      <c r="K7290" t="s">
        <v>1722</v>
      </c>
      <c r="L7290">
        <v>3</v>
      </c>
      <c r="M7290" t="s">
        <v>1736</v>
      </c>
      <c r="N7290">
        <v>4</v>
      </c>
      <c r="O7290">
        <v>3</v>
      </c>
      <c r="P7290">
        <v>3</v>
      </c>
      <c r="Q7290">
        <v>6</v>
      </c>
      <c r="R7290">
        <v>18</v>
      </c>
      <c r="S7290">
        <v>18</v>
      </c>
      <c r="T7290">
        <v>21</v>
      </c>
    </row>
    <row r="7291" spans="8:20" x14ac:dyDescent="0.35">
      <c r="H7291">
        <v>1064.0989999999999</v>
      </c>
      <c r="I7291">
        <v>81.105999999999995</v>
      </c>
      <c r="J7291" t="s">
        <v>154</v>
      </c>
      <c r="K7291" t="s">
        <v>1706</v>
      </c>
      <c r="L7291">
        <v>3</v>
      </c>
      <c r="M7291" t="s">
        <v>1717</v>
      </c>
      <c r="N7291">
        <v>3</v>
      </c>
      <c r="O7291">
        <v>2</v>
      </c>
      <c r="P7291">
        <v>5</v>
      </c>
      <c r="Q7291">
        <v>7</v>
      </c>
      <c r="R7291">
        <v>16</v>
      </c>
      <c r="S7291">
        <v>19</v>
      </c>
      <c r="T7291">
        <v>21</v>
      </c>
    </row>
    <row r="7292" spans="8:20" x14ac:dyDescent="0.35">
      <c r="H7292">
        <v>1064.0999999999999</v>
      </c>
      <c r="I7292">
        <v>81.106999999999999</v>
      </c>
      <c r="J7292" t="s">
        <v>154</v>
      </c>
      <c r="K7292" t="s">
        <v>168</v>
      </c>
      <c r="L7292">
        <v>3</v>
      </c>
      <c r="M7292" t="s">
        <v>652</v>
      </c>
      <c r="N7292">
        <v>4</v>
      </c>
      <c r="O7292">
        <v>12</v>
      </c>
      <c r="P7292">
        <v>12</v>
      </c>
      <c r="Q7292">
        <v>15</v>
      </c>
      <c r="R7292">
        <v>12</v>
      </c>
      <c r="S7292">
        <v>12</v>
      </c>
      <c r="T7292">
        <v>15</v>
      </c>
    </row>
    <row r="7293" spans="8:20" x14ac:dyDescent="0.35">
      <c r="H7293">
        <v>1064.1010000000001</v>
      </c>
      <c r="I7293">
        <v>81.108000000000004</v>
      </c>
      <c r="J7293" t="s">
        <v>154</v>
      </c>
      <c r="K7293" t="s">
        <v>1651</v>
      </c>
      <c r="L7293">
        <v>3</v>
      </c>
      <c r="M7293" t="s">
        <v>1652</v>
      </c>
      <c r="N7293">
        <v>4</v>
      </c>
      <c r="O7293">
        <v>16</v>
      </c>
      <c r="P7293">
        <v>16</v>
      </c>
      <c r="Q7293">
        <v>19</v>
      </c>
      <c r="R7293">
        <v>10</v>
      </c>
      <c r="S7293">
        <v>10</v>
      </c>
      <c r="T7293">
        <v>13</v>
      </c>
    </row>
    <row r="7294" spans="8:20" x14ac:dyDescent="0.35">
      <c r="H7294">
        <v>1064.1020000000001</v>
      </c>
      <c r="I7294">
        <v>81.108999999999995</v>
      </c>
      <c r="J7294" t="s">
        <v>154</v>
      </c>
      <c r="K7294" t="s">
        <v>61</v>
      </c>
      <c r="L7294">
        <v>3</v>
      </c>
      <c r="M7294" t="s">
        <v>398</v>
      </c>
      <c r="N7294">
        <v>3</v>
      </c>
      <c r="O7294">
        <v>9</v>
      </c>
      <c r="P7294">
        <v>12</v>
      </c>
      <c r="Q7294">
        <v>14</v>
      </c>
      <c r="R7294">
        <v>9</v>
      </c>
      <c r="S7294">
        <v>12</v>
      </c>
      <c r="T7294">
        <v>14</v>
      </c>
    </row>
    <row r="7295" spans="8:20" x14ac:dyDescent="0.35">
      <c r="H7295">
        <v>1064.1030000000001</v>
      </c>
      <c r="I7295">
        <v>81.11</v>
      </c>
      <c r="J7295" t="s">
        <v>154</v>
      </c>
      <c r="K7295" t="s">
        <v>38</v>
      </c>
      <c r="L7295">
        <v>3</v>
      </c>
      <c r="M7295" t="s">
        <v>652</v>
      </c>
      <c r="N7295">
        <v>4</v>
      </c>
      <c r="O7295">
        <v>12</v>
      </c>
      <c r="P7295">
        <v>12</v>
      </c>
      <c r="Q7295">
        <v>15</v>
      </c>
      <c r="R7295">
        <v>12</v>
      </c>
      <c r="S7295">
        <v>12</v>
      </c>
      <c r="T7295">
        <v>15</v>
      </c>
    </row>
    <row r="7296" spans="8:20" x14ac:dyDescent="0.35">
      <c r="H7296">
        <v>1064.104</v>
      </c>
      <c r="I7296">
        <v>81.111000000000004</v>
      </c>
      <c r="J7296" t="s">
        <v>154</v>
      </c>
      <c r="K7296" t="s">
        <v>169</v>
      </c>
      <c r="L7296">
        <v>3</v>
      </c>
      <c r="M7296" t="s">
        <v>1091</v>
      </c>
      <c r="N7296">
        <v>3</v>
      </c>
      <c r="O7296">
        <v>12</v>
      </c>
      <c r="P7296">
        <v>15</v>
      </c>
      <c r="Q7296">
        <v>17</v>
      </c>
      <c r="R7296">
        <v>7</v>
      </c>
      <c r="S7296">
        <v>10</v>
      </c>
      <c r="T7296">
        <v>12</v>
      </c>
    </row>
    <row r="7297" spans="8:20" x14ac:dyDescent="0.35">
      <c r="H7297">
        <v>1064.105</v>
      </c>
      <c r="I7297">
        <v>81.111999999999995</v>
      </c>
      <c r="J7297" t="s">
        <v>154</v>
      </c>
      <c r="K7297" t="s">
        <v>39</v>
      </c>
      <c r="L7297">
        <v>3</v>
      </c>
      <c r="M7297" t="s">
        <v>526</v>
      </c>
      <c r="N7297">
        <v>4</v>
      </c>
      <c r="O7297">
        <v>16</v>
      </c>
      <c r="P7297">
        <v>16</v>
      </c>
      <c r="Q7297">
        <v>19</v>
      </c>
      <c r="R7297">
        <v>8</v>
      </c>
      <c r="S7297">
        <v>8</v>
      </c>
      <c r="T7297">
        <v>11</v>
      </c>
    </row>
    <row r="7298" spans="8:20" x14ac:dyDescent="0.35">
      <c r="H7298">
        <v>1064.106</v>
      </c>
      <c r="I7298">
        <v>81.113</v>
      </c>
      <c r="J7298" t="s">
        <v>154</v>
      </c>
      <c r="K7298" t="s">
        <v>170</v>
      </c>
      <c r="L7298">
        <v>3</v>
      </c>
      <c r="M7298" t="s">
        <v>526</v>
      </c>
      <c r="N7298">
        <v>4</v>
      </c>
      <c r="O7298">
        <v>16</v>
      </c>
      <c r="P7298">
        <v>16</v>
      </c>
      <c r="Q7298">
        <v>19</v>
      </c>
      <c r="R7298">
        <v>8</v>
      </c>
      <c r="S7298">
        <v>8</v>
      </c>
      <c r="T7298">
        <v>11</v>
      </c>
    </row>
    <row r="7299" spans="8:20" x14ac:dyDescent="0.35">
      <c r="H7299">
        <v>1064.107</v>
      </c>
      <c r="I7299">
        <v>81.114000000000004</v>
      </c>
      <c r="J7299" t="s">
        <v>154</v>
      </c>
      <c r="K7299" t="s">
        <v>25</v>
      </c>
      <c r="L7299">
        <v>3</v>
      </c>
      <c r="M7299" t="s">
        <v>1113</v>
      </c>
      <c r="N7299">
        <v>2</v>
      </c>
      <c r="O7299">
        <v>7</v>
      </c>
      <c r="P7299">
        <v>12</v>
      </c>
      <c r="Q7299">
        <v>14</v>
      </c>
      <c r="R7299">
        <v>4</v>
      </c>
      <c r="S7299">
        <v>9</v>
      </c>
      <c r="T7299">
        <v>11</v>
      </c>
    </row>
    <row r="7300" spans="8:20" x14ac:dyDescent="0.35">
      <c r="H7300">
        <v>1064.1079999999999</v>
      </c>
      <c r="I7300">
        <v>81.114999999999995</v>
      </c>
      <c r="J7300" t="s">
        <v>154</v>
      </c>
      <c r="K7300" t="s">
        <v>171</v>
      </c>
      <c r="L7300">
        <v>3</v>
      </c>
      <c r="M7300" t="s">
        <v>1339</v>
      </c>
      <c r="N7300">
        <v>3</v>
      </c>
      <c r="O7300">
        <v>5</v>
      </c>
      <c r="P7300">
        <v>8</v>
      </c>
      <c r="Q7300">
        <v>10</v>
      </c>
      <c r="R7300">
        <v>10</v>
      </c>
      <c r="S7300">
        <v>13</v>
      </c>
      <c r="T7300">
        <v>15</v>
      </c>
    </row>
    <row r="7301" spans="8:20" x14ac:dyDescent="0.35">
      <c r="H7301">
        <v>1064.1089999999999</v>
      </c>
      <c r="I7301">
        <v>81.116</v>
      </c>
      <c r="J7301" t="s">
        <v>154</v>
      </c>
      <c r="K7301" t="s">
        <v>62</v>
      </c>
      <c r="L7301">
        <v>3</v>
      </c>
      <c r="M7301" t="s">
        <v>1113</v>
      </c>
      <c r="N7301">
        <v>2</v>
      </c>
      <c r="O7301">
        <v>7</v>
      </c>
      <c r="P7301">
        <v>12</v>
      </c>
      <c r="Q7301">
        <v>14</v>
      </c>
      <c r="R7301">
        <v>4</v>
      </c>
      <c r="S7301">
        <v>9</v>
      </c>
      <c r="T7301">
        <v>11</v>
      </c>
    </row>
    <row r="7302" spans="8:20" x14ac:dyDescent="0.35">
      <c r="H7302">
        <v>1064.1099999999999</v>
      </c>
      <c r="I7302">
        <v>81.117999999999995</v>
      </c>
      <c r="J7302" t="s">
        <v>154</v>
      </c>
      <c r="K7302" t="s">
        <v>172</v>
      </c>
      <c r="L7302">
        <v>3</v>
      </c>
      <c r="M7302" t="s">
        <v>1090</v>
      </c>
      <c r="N7302">
        <v>4</v>
      </c>
      <c r="O7302">
        <v>13</v>
      </c>
      <c r="P7302">
        <v>13</v>
      </c>
      <c r="Q7302">
        <v>16</v>
      </c>
      <c r="R7302">
        <v>10</v>
      </c>
      <c r="S7302">
        <v>10</v>
      </c>
      <c r="T7302">
        <v>13</v>
      </c>
    </row>
    <row r="7303" spans="8:20" x14ac:dyDescent="0.35">
      <c r="H7303">
        <v>1064.1110000000001</v>
      </c>
      <c r="I7303">
        <v>81.119</v>
      </c>
      <c r="J7303" t="s">
        <v>154</v>
      </c>
      <c r="K7303" t="s">
        <v>173</v>
      </c>
      <c r="L7303">
        <v>3</v>
      </c>
      <c r="M7303" t="s">
        <v>942</v>
      </c>
      <c r="N7303">
        <v>4</v>
      </c>
      <c r="O7303">
        <v>17</v>
      </c>
      <c r="P7303">
        <v>17</v>
      </c>
      <c r="Q7303">
        <v>20</v>
      </c>
      <c r="R7303">
        <v>8</v>
      </c>
      <c r="S7303">
        <v>8</v>
      </c>
      <c r="T7303">
        <v>11</v>
      </c>
    </row>
    <row r="7304" spans="8:20" x14ac:dyDescent="0.35">
      <c r="H7304">
        <v>1064.1120000000001</v>
      </c>
      <c r="I7304">
        <v>81.12</v>
      </c>
      <c r="J7304" t="s">
        <v>154</v>
      </c>
      <c r="K7304" t="s">
        <v>64</v>
      </c>
      <c r="L7304">
        <v>3</v>
      </c>
      <c r="M7304" t="s">
        <v>270</v>
      </c>
      <c r="N7304">
        <v>4</v>
      </c>
      <c r="O7304">
        <v>14</v>
      </c>
      <c r="P7304">
        <v>14</v>
      </c>
      <c r="Q7304">
        <v>17</v>
      </c>
      <c r="R7304">
        <v>10</v>
      </c>
      <c r="S7304">
        <v>10</v>
      </c>
      <c r="T7304">
        <v>13</v>
      </c>
    </row>
    <row r="7305" spans="8:20" x14ac:dyDescent="0.35">
      <c r="H7305">
        <v>1064.1130000000001</v>
      </c>
      <c r="I7305">
        <v>81.120999999999995</v>
      </c>
      <c r="J7305" t="s">
        <v>154</v>
      </c>
      <c r="K7305" t="s">
        <v>174</v>
      </c>
      <c r="L7305">
        <v>3</v>
      </c>
      <c r="M7305" t="s">
        <v>537</v>
      </c>
      <c r="N7305">
        <v>4</v>
      </c>
      <c r="O7305">
        <v>13</v>
      </c>
      <c r="P7305">
        <v>13</v>
      </c>
      <c r="Q7305">
        <v>16</v>
      </c>
      <c r="R7305">
        <v>11</v>
      </c>
      <c r="S7305">
        <v>11</v>
      </c>
      <c r="T7305">
        <v>14</v>
      </c>
    </row>
    <row r="7306" spans="8:20" x14ac:dyDescent="0.35">
      <c r="H7306">
        <v>1064.114</v>
      </c>
      <c r="I7306">
        <v>81.122</v>
      </c>
      <c r="J7306" t="s">
        <v>154</v>
      </c>
      <c r="K7306" t="s">
        <v>175</v>
      </c>
      <c r="L7306">
        <v>3</v>
      </c>
      <c r="M7306" t="s">
        <v>778</v>
      </c>
      <c r="N7306">
        <v>4</v>
      </c>
      <c r="O7306">
        <v>16</v>
      </c>
      <c r="P7306">
        <v>16</v>
      </c>
      <c r="Q7306">
        <v>19</v>
      </c>
      <c r="R7306">
        <v>7</v>
      </c>
      <c r="S7306">
        <v>7</v>
      </c>
      <c r="T7306">
        <v>10</v>
      </c>
    </row>
    <row r="7307" spans="8:20" x14ac:dyDescent="0.35">
      <c r="H7307">
        <v>1064.115</v>
      </c>
      <c r="I7307">
        <v>81.123000000000005</v>
      </c>
      <c r="J7307" t="s">
        <v>154</v>
      </c>
      <c r="K7307" t="s">
        <v>65</v>
      </c>
      <c r="L7307">
        <v>3</v>
      </c>
      <c r="M7307" t="s">
        <v>441</v>
      </c>
      <c r="N7307">
        <v>3</v>
      </c>
      <c r="O7307">
        <v>12</v>
      </c>
      <c r="P7307">
        <v>15</v>
      </c>
      <c r="Q7307">
        <v>17</v>
      </c>
      <c r="R7307">
        <v>8</v>
      </c>
      <c r="S7307">
        <v>11</v>
      </c>
      <c r="T7307">
        <v>13</v>
      </c>
    </row>
    <row r="7308" spans="8:20" x14ac:dyDescent="0.35">
      <c r="H7308">
        <v>1064.116</v>
      </c>
      <c r="I7308">
        <v>81.123999999999995</v>
      </c>
      <c r="J7308" t="s">
        <v>154</v>
      </c>
      <c r="K7308" t="s">
        <v>176</v>
      </c>
      <c r="L7308">
        <v>3</v>
      </c>
      <c r="M7308" t="s">
        <v>1030</v>
      </c>
      <c r="N7308">
        <v>3</v>
      </c>
      <c r="O7308">
        <v>13</v>
      </c>
      <c r="P7308">
        <v>16</v>
      </c>
      <c r="Q7308">
        <v>18</v>
      </c>
      <c r="R7308">
        <v>5</v>
      </c>
      <c r="S7308">
        <v>8</v>
      </c>
      <c r="T7308">
        <v>10</v>
      </c>
    </row>
    <row r="7309" spans="8:20" x14ac:dyDescent="0.35">
      <c r="H7309">
        <v>1064.117</v>
      </c>
      <c r="I7309">
        <v>81.125</v>
      </c>
      <c r="J7309" t="s">
        <v>154</v>
      </c>
      <c r="K7309" t="s">
        <v>1737</v>
      </c>
      <c r="L7309">
        <v>3</v>
      </c>
      <c r="M7309" t="s">
        <v>1268</v>
      </c>
      <c r="N7309">
        <v>4</v>
      </c>
      <c r="O7309">
        <v>17</v>
      </c>
      <c r="P7309">
        <v>17</v>
      </c>
      <c r="Q7309">
        <v>20</v>
      </c>
      <c r="R7309">
        <v>8</v>
      </c>
      <c r="S7309">
        <v>8</v>
      </c>
      <c r="T7309">
        <v>11</v>
      </c>
    </row>
    <row r="7310" spans="8:20" x14ac:dyDescent="0.35">
      <c r="H7310">
        <v>1064.1179999999999</v>
      </c>
      <c r="I7310">
        <v>81.126000000000005</v>
      </c>
      <c r="J7310" t="s">
        <v>154</v>
      </c>
      <c r="K7310" t="s">
        <v>106</v>
      </c>
      <c r="L7310">
        <v>3</v>
      </c>
      <c r="M7310" t="s">
        <v>528</v>
      </c>
      <c r="N7310">
        <v>4</v>
      </c>
      <c r="O7310">
        <v>15</v>
      </c>
      <c r="P7310">
        <v>15</v>
      </c>
      <c r="Q7310">
        <v>18</v>
      </c>
      <c r="R7310">
        <v>7</v>
      </c>
      <c r="S7310">
        <v>7</v>
      </c>
      <c r="T7310">
        <v>10</v>
      </c>
    </row>
    <row r="7311" spans="8:20" x14ac:dyDescent="0.35">
      <c r="H7311">
        <v>1064.1189999999999</v>
      </c>
      <c r="I7311">
        <v>81.126999999999995</v>
      </c>
      <c r="J7311" t="s">
        <v>154</v>
      </c>
      <c r="K7311" t="s">
        <v>40</v>
      </c>
      <c r="L7311">
        <v>3</v>
      </c>
      <c r="M7311" t="s">
        <v>1164</v>
      </c>
      <c r="N7311">
        <v>2</v>
      </c>
      <c r="O7311">
        <v>7</v>
      </c>
      <c r="P7311">
        <v>12</v>
      </c>
      <c r="Q7311">
        <v>14</v>
      </c>
      <c r="R7311">
        <v>6</v>
      </c>
      <c r="S7311">
        <v>11</v>
      </c>
      <c r="T7311">
        <v>13</v>
      </c>
    </row>
    <row r="7312" spans="8:20" x14ac:dyDescent="0.35">
      <c r="H7312">
        <v>1064.1199999999999</v>
      </c>
      <c r="I7312">
        <v>81.128</v>
      </c>
      <c r="J7312" t="s">
        <v>154</v>
      </c>
      <c r="K7312" t="s">
        <v>177</v>
      </c>
      <c r="L7312">
        <v>3</v>
      </c>
      <c r="M7312" t="s">
        <v>1276</v>
      </c>
      <c r="N7312">
        <v>3</v>
      </c>
      <c r="O7312">
        <v>0</v>
      </c>
      <c r="P7312">
        <v>3</v>
      </c>
      <c r="Q7312">
        <v>5</v>
      </c>
      <c r="R7312">
        <v>15</v>
      </c>
      <c r="S7312">
        <v>18</v>
      </c>
      <c r="T7312">
        <v>20</v>
      </c>
    </row>
    <row r="7313" spans="8:20" x14ac:dyDescent="0.35">
      <c r="H7313">
        <v>1064.1210000000001</v>
      </c>
      <c r="I7313">
        <v>81.129000000000005</v>
      </c>
      <c r="J7313" t="s">
        <v>154</v>
      </c>
      <c r="K7313" t="s">
        <v>66</v>
      </c>
      <c r="L7313">
        <v>3</v>
      </c>
      <c r="M7313" t="s">
        <v>1156</v>
      </c>
      <c r="N7313">
        <v>3</v>
      </c>
      <c r="O7313">
        <v>13</v>
      </c>
      <c r="P7313">
        <v>16</v>
      </c>
      <c r="Q7313">
        <v>18</v>
      </c>
      <c r="R7313">
        <v>7</v>
      </c>
      <c r="S7313">
        <v>10</v>
      </c>
      <c r="T7313">
        <v>12</v>
      </c>
    </row>
    <row r="7314" spans="8:20" x14ac:dyDescent="0.35">
      <c r="H7314">
        <v>1064.1220000000001</v>
      </c>
      <c r="I7314">
        <v>81.13</v>
      </c>
      <c r="J7314" t="s">
        <v>154</v>
      </c>
      <c r="K7314" t="s">
        <v>67</v>
      </c>
      <c r="L7314">
        <v>3</v>
      </c>
      <c r="M7314" t="s">
        <v>651</v>
      </c>
      <c r="N7314">
        <v>4</v>
      </c>
      <c r="O7314">
        <v>16</v>
      </c>
      <c r="P7314">
        <v>16</v>
      </c>
      <c r="Q7314">
        <v>19</v>
      </c>
      <c r="R7314">
        <v>9</v>
      </c>
      <c r="S7314">
        <v>9</v>
      </c>
      <c r="T7314">
        <v>12</v>
      </c>
    </row>
    <row r="7315" spans="8:20" x14ac:dyDescent="0.35">
      <c r="H7315">
        <v>1064.123</v>
      </c>
      <c r="I7315">
        <v>81.131</v>
      </c>
      <c r="J7315" t="s">
        <v>154</v>
      </c>
      <c r="K7315" t="s">
        <v>178</v>
      </c>
      <c r="L7315">
        <v>3</v>
      </c>
      <c r="M7315" t="s">
        <v>1084</v>
      </c>
      <c r="N7315">
        <v>3</v>
      </c>
      <c r="O7315">
        <v>8</v>
      </c>
      <c r="P7315">
        <v>11</v>
      </c>
      <c r="Q7315">
        <v>13</v>
      </c>
      <c r="R7315">
        <v>11</v>
      </c>
      <c r="S7315">
        <v>14</v>
      </c>
      <c r="T7315">
        <v>16</v>
      </c>
    </row>
    <row r="7316" spans="8:20" x14ac:dyDescent="0.35">
      <c r="H7316">
        <v>1064.124</v>
      </c>
      <c r="I7316">
        <v>81.132000000000005</v>
      </c>
      <c r="J7316" t="s">
        <v>154</v>
      </c>
      <c r="K7316" t="s">
        <v>179</v>
      </c>
      <c r="L7316">
        <v>3</v>
      </c>
      <c r="M7316" t="s">
        <v>526</v>
      </c>
      <c r="N7316">
        <v>4</v>
      </c>
      <c r="O7316">
        <v>16</v>
      </c>
      <c r="P7316">
        <v>16</v>
      </c>
      <c r="Q7316">
        <v>19</v>
      </c>
      <c r="R7316">
        <v>8</v>
      </c>
      <c r="S7316">
        <v>8</v>
      </c>
      <c r="T7316">
        <v>11</v>
      </c>
    </row>
    <row r="7317" spans="8:20" x14ac:dyDescent="0.35">
      <c r="H7317">
        <v>1064.125</v>
      </c>
      <c r="I7317">
        <v>81.135000000000005</v>
      </c>
      <c r="J7317" t="s">
        <v>154</v>
      </c>
      <c r="K7317" t="s">
        <v>69</v>
      </c>
      <c r="L7317">
        <v>3</v>
      </c>
      <c r="M7317" t="s">
        <v>651</v>
      </c>
      <c r="N7317">
        <v>4</v>
      </c>
      <c r="O7317">
        <v>16</v>
      </c>
      <c r="P7317">
        <v>16</v>
      </c>
      <c r="Q7317">
        <v>19</v>
      </c>
      <c r="R7317">
        <v>9</v>
      </c>
      <c r="S7317">
        <v>9</v>
      </c>
      <c r="T7317">
        <v>12</v>
      </c>
    </row>
    <row r="7318" spans="8:20" x14ac:dyDescent="0.35">
      <c r="H7318">
        <v>1064.126</v>
      </c>
      <c r="I7318">
        <v>81.135999999999996</v>
      </c>
      <c r="J7318" t="s">
        <v>154</v>
      </c>
      <c r="K7318" t="s">
        <v>1531</v>
      </c>
      <c r="L7318">
        <v>3</v>
      </c>
      <c r="M7318" t="s">
        <v>1156</v>
      </c>
      <c r="N7318">
        <v>3</v>
      </c>
      <c r="O7318">
        <v>13</v>
      </c>
      <c r="P7318">
        <v>16</v>
      </c>
      <c r="Q7318">
        <v>18</v>
      </c>
      <c r="R7318">
        <v>7</v>
      </c>
      <c r="S7318">
        <v>10</v>
      </c>
      <c r="T7318">
        <v>12</v>
      </c>
    </row>
    <row r="7319" spans="8:20" x14ac:dyDescent="0.35">
      <c r="H7319">
        <v>1064.127</v>
      </c>
      <c r="I7319">
        <v>81.137</v>
      </c>
      <c r="J7319" t="s">
        <v>154</v>
      </c>
      <c r="K7319" t="s">
        <v>41</v>
      </c>
      <c r="L7319">
        <v>3</v>
      </c>
      <c r="M7319" t="s">
        <v>1288</v>
      </c>
      <c r="N7319">
        <v>3</v>
      </c>
      <c r="O7319">
        <v>6</v>
      </c>
      <c r="P7319">
        <v>9</v>
      </c>
      <c r="Q7319">
        <v>11</v>
      </c>
      <c r="R7319">
        <v>10</v>
      </c>
      <c r="S7319">
        <v>13</v>
      </c>
      <c r="T7319">
        <v>15</v>
      </c>
    </row>
    <row r="7320" spans="8:20" x14ac:dyDescent="0.35">
      <c r="H7320">
        <v>1064.1279999999999</v>
      </c>
      <c r="I7320">
        <v>81.138000000000005</v>
      </c>
      <c r="J7320" t="s">
        <v>154</v>
      </c>
      <c r="K7320" t="s">
        <v>180</v>
      </c>
      <c r="L7320">
        <v>3</v>
      </c>
      <c r="M7320" t="s">
        <v>593</v>
      </c>
      <c r="N7320">
        <v>4</v>
      </c>
      <c r="O7320">
        <v>6</v>
      </c>
      <c r="P7320">
        <v>6</v>
      </c>
      <c r="Q7320">
        <v>9</v>
      </c>
      <c r="R7320">
        <v>15</v>
      </c>
      <c r="S7320">
        <v>15</v>
      </c>
      <c r="T7320">
        <v>18</v>
      </c>
    </row>
    <row r="7321" spans="8:20" x14ac:dyDescent="0.35">
      <c r="H7321">
        <v>1073.079</v>
      </c>
      <c r="I7321">
        <v>82.081999999999994</v>
      </c>
      <c r="J7321" t="s">
        <v>155</v>
      </c>
      <c r="K7321" t="s">
        <v>155</v>
      </c>
      <c r="L7321">
        <v>3</v>
      </c>
      <c r="M7321" t="s">
        <v>421</v>
      </c>
      <c r="N7321">
        <v>4</v>
      </c>
      <c r="O7321">
        <v>14</v>
      </c>
      <c r="P7321">
        <v>14</v>
      </c>
      <c r="Q7321">
        <v>17</v>
      </c>
      <c r="R7321">
        <v>10</v>
      </c>
      <c r="S7321">
        <v>10</v>
      </c>
      <c r="T7321">
        <v>13</v>
      </c>
    </row>
    <row r="7322" spans="8:20" x14ac:dyDescent="0.35">
      <c r="H7322">
        <v>1073.08</v>
      </c>
      <c r="I7322">
        <v>82.082999999999998</v>
      </c>
      <c r="J7322" t="s">
        <v>155</v>
      </c>
      <c r="K7322" t="s">
        <v>57</v>
      </c>
      <c r="L7322">
        <v>3</v>
      </c>
      <c r="M7322" t="s">
        <v>271</v>
      </c>
      <c r="N7322">
        <v>4</v>
      </c>
      <c r="O7322">
        <v>17</v>
      </c>
      <c r="P7322">
        <v>17</v>
      </c>
      <c r="Q7322">
        <v>20</v>
      </c>
      <c r="R7322">
        <v>7</v>
      </c>
      <c r="S7322">
        <v>7</v>
      </c>
      <c r="T7322">
        <v>10</v>
      </c>
    </row>
    <row r="7323" spans="8:20" x14ac:dyDescent="0.35">
      <c r="H7323">
        <v>1073.0809999999999</v>
      </c>
      <c r="I7323">
        <v>82.084000000000003</v>
      </c>
      <c r="J7323" t="s">
        <v>155</v>
      </c>
      <c r="K7323" t="s">
        <v>1666</v>
      </c>
      <c r="L7323">
        <v>3</v>
      </c>
      <c r="M7323" t="s">
        <v>1678</v>
      </c>
      <c r="N7323">
        <v>4</v>
      </c>
      <c r="O7323">
        <v>17</v>
      </c>
      <c r="P7323">
        <v>17</v>
      </c>
      <c r="Q7323">
        <v>20</v>
      </c>
      <c r="R7323">
        <v>7</v>
      </c>
      <c r="S7323">
        <v>7</v>
      </c>
      <c r="T7323">
        <v>10</v>
      </c>
    </row>
    <row r="7324" spans="8:20" x14ac:dyDescent="0.35">
      <c r="H7324">
        <v>1073.0820000000001</v>
      </c>
      <c r="I7324">
        <v>82.084999999999994</v>
      </c>
      <c r="J7324" t="s">
        <v>155</v>
      </c>
      <c r="K7324" t="s">
        <v>156</v>
      </c>
      <c r="L7324">
        <v>3</v>
      </c>
      <c r="M7324" t="s">
        <v>691</v>
      </c>
      <c r="N7324">
        <v>3</v>
      </c>
      <c r="O7324">
        <v>15</v>
      </c>
      <c r="P7324">
        <v>18</v>
      </c>
      <c r="Q7324">
        <v>20</v>
      </c>
      <c r="R7324">
        <v>2</v>
      </c>
      <c r="S7324">
        <v>5</v>
      </c>
      <c r="T7324">
        <v>7</v>
      </c>
    </row>
    <row r="7325" spans="8:20" x14ac:dyDescent="0.35">
      <c r="H7325">
        <v>1073.0830000000001</v>
      </c>
      <c r="I7325">
        <v>82.085999999999999</v>
      </c>
      <c r="J7325" t="s">
        <v>155</v>
      </c>
      <c r="K7325" t="s">
        <v>37</v>
      </c>
      <c r="L7325">
        <v>3</v>
      </c>
      <c r="M7325" t="s">
        <v>1303</v>
      </c>
      <c r="N7325">
        <v>4</v>
      </c>
      <c r="O7325">
        <v>13</v>
      </c>
      <c r="P7325">
        <v>13</v>
      </c>
      <c r="Q7325">
        <v>16</v>
      </c>
      <c r="R7325">
        <v>10</v>
      </c>
      <c r="S7325">
        <v>10</v>
      </c>
      <c r="T7325">
        <v>13</v>
      </c>
    </row>
    <row r="7326" spans="8:20" x14ac:dyDescent="0.35">
      <c r="H7326">
        <v>1073.0840000000001</v>
      </c>
      <c r="I7326">
        <v>82.087000000000003</v>
      </c>
      <c r="J7326" t="s">
        <v>155</v>
      </c>
      <c r="K7326" t="s">
        <v>157</v>
      </c>
      <c r="L7326">
        <v>3</v>
      </c>
      <c r="M7326" t="s">
        <v>1338</v>
      </c>
      <c r="N7326">
        <v>4</v>
      </c>
      <c r="O7326">
        <v>16</v>
      </c>
      <c r="P7326">
        <v>16</v>
      </c>
      <c r="Q7326">
        <v>19</v>
      </c>
      <c r="R7326">
        <v>5</v>
      </c>
      <c r="S7326">
        <v>5</v>
      </c>
      <c r="T7326">
        <v>8</v>
      </c>
    </row>
    <row r="7327" spans="8:20" x14ac:dyDescent="0.35">
      <c r="H7327">
        <v>1073.085</v>
      </c>
      <c r="I7327">
        <v>82.087999999999994</v>
      </c>
      <c r="J7327" t="s">
        <v>155</v>
      </c>
      <c r="K7327" t="s">
        <v>58</v>
      </c>
      <c r="L7327">
        <v>3</v>
      </c>
      <c r="M7327" t="s">
        <v>875</v>
      </c>
      <c r="N7327">
        <v>3</v>
      </c>
      <c r="O7327">
        <v>10</v>
      </c>
      <c r="P7327">
        <v>13</v>
      </c>
      <c r="Q7327">
        <v>15</v>
      </c>
      <c r="R7327">
        <v>7</v>
      </c>
      <c r="S7327">
        <v>10</v>
      </c>
      <c r="T7327">
        <v>12</v>
      </c>
    </row>
    <row r="7328" spans="8:20" x14ac:dyDescent="0.35">
      <c r="H7328">
        <v>1073.086</v>
      </c>
      <c r="I7328">
        <v>82.088999999999999</v>
      </c>
      <c r="J7328" t="s">
        <v>155</v>
      </c>
      <c r="K7328" t="s">
        <v>59</v>
      </c>
      <c r="L7328">
        <v>3</v>
      </c>
      <c r="M7328" t="s">
        <v>527</v>
      </c>
      <c r="N7328">
        <v>3</v>
      </c>
      <c r="O7328">
        <v>13</v>
      </c>
      <c r="P7328">
        <v>16</v>
      </c>
      <c r="Q7328">
        <v>18</v>
      </c>
      <c r="R7328">
        <v>3</v>
      </c>
      <c r="S7328">
        <v>6</v>
      </c>
      <c r="T7328">
        <v>8</v>
      </c>
    </row>
    <row r="7329" spans="8:20" x14ac:dyDescent="0.35">
      <c r="H7329">
        <v>1073.087</v>
      </c>
      <c r="I7329">
        <v>82.09</v>
      </c>
      <c r="J7329" t="s">
        <v>155</v>
      </c>
      <c r="K7329" t="s">
        <v>158</v>
      </c>
      <c r="L7329">
        <v>3</v>
      </c>
      <c r="M7329" t="s">
        <v>617</v>
      </c>
      <c r="N7329">
        <v>4</v>
      </c>
      <c r="O7329">
        <v>14</v>
      </c>
      <c r="P7329">
        <v>14</v>
      </c>
      <c r="Q7329">
        <v>17</v>
      </c>
      <c r="R7329">
        <v>11</v>
      </c>
      <c r="S7329">
        <v>11</v>
      </c>
      <c r="T7329">
        <v>14</v>
      </c>
    </row>
    <row r="7330" spans="8:20" x14ac:dyDescent="0.35">
      <c r="H7330">
        <v>1073.088</v>
      </c>
      <c r="I7330">
        <v>82.090999999999994</v>
      </c>
      <c r="J7330" t="s">
        <v>155</v>
      </c>
      <c r="K7330" t="s">
        <v>159</v>
      </c>
      <c r="L7330">
        <v>3</v>
      </c>
      <c r="M7330" t="s">
        <v>697</v>
      </c>
      <c r="N7330">
        <v>4</v>
      </c>
      <c r="O7330">
        <v>14</v>
      </c>
      <c r="P7330">
        <v>14</v>
      </c>
      <c r="Q7330">
        <v>17</v>
      </c>
      <c r="R7330">
        <v>8</v>
      </c>
      <c r="S7330">
        <v>8</v>
      </c>
      <c r="T7330">
        <v>11</v>
      </c>
    </row>
    <row r="7331" spans="8:20" x14ac:dyDescent="0.35">
      <c r="H7331">
        <v>1073.0889999999999</v>
      </c>
      <c r="I7331">
        <v>82.093000000000004</v>
      </c>
      <c r="J7331" t="s">
        <v>155</v>
      </c>
      <c r="K7331" t="s">
        <v>161</v>
      </c>
      <c r="L7331">
        <v>3</v>
      </c>
      <c r="M7331" t="s">
        <v>374</v>
      </c>
      <c r="N7331">
        <v>4</v>
      </c>
      <c r="O7331">
        <v>15</v>
      </c>
      <c r="P7331">
        <v>15</v>
      </c>
      <c r="Q7331">
        <v>18</v>
      </c>
      <c r="R7331">
        <v>8</v>
      </c>
      <c r="S7331">
        <v>8</v>
      </c>
      <c r="T7331">
        <v>11</v>
      </c>
    </row>
    <row r="7332" spans="8:20" x14ac:dyDescent="0.35">
      <c r="H7332">
        <v>1073.0899999999999</v>
      </c>
      <c r="I7332">
        <v>82.093999999999994</v>
      </c>
      <c r="J7332" t="s">
        <v>155</v>
      </c>
      <c r="K7332" t="s">
        <v>1374</v>
      </c>
      <c r="L7332">
        <v>3</v>
      </c>
      <c r="M7332" t="s">
        <v>697</v>
      </c>
      <c r="N7332">
        <v>4</v>
      </c>
      <c r="O7332">
        <v>14</v>
      </c>
      <c r="P7332">
        <v>14</v>
      </c>
      <c r="Q7332">
        <v>17</v>
      </c>
      <c r="R7332">
        <v>8</v>
      </c>
      <c r="S7332">
        <v>8</v>
      </c>
      <c r="T7332">
        <v>11</v>
      </c>
    </row>
    <row r="7333" spans="8:20" x14ac:dyDescent="0.35">
      <c r="H7333">
        <v>1073.0909999999999</v>
      </c>
      <c r="I7333">
        <v>82.096000000000004</v>
      </c>
      <c r="J7333" t="s">
        <v>155</v>
      </c>
      <c r="K7333" t="s">
        <v>163</v>
      </c>
      <c r="L7333">
        <v>3</v>
      </c>
      <c r="M7333" t="s">
        <v>357</v>
      </c>
      <c r="N7333">
        <v>3</v>
      </c>
      <c r="O7333">
        <v>16</v>
      </c>
      <c r="P7333">
        <v>19</v>
      </c>
      <c r="Q7333">
        <v>21</v>
      </c>
      <c r="R7333">
        <v>4</v>
      </c>
      <c r="S7333">
        <v>7</v>
      </c>
      <c r="T7333">
        <v>9</v>
      </c>
    </row>
    <row r="7334" spans="8:20" x14ac:dyDescent="0.35">
      <c r="H7334">
        <v>1073.0920000000001</v>
      </c>
      <c r="I7334">
        <v>82.096999999999994</v>
      </c>
      <c r="J7334" t="s">
        <v>155</v>
      </c>
      <c r="K7334" t="s">
        <v>24</v>
      </c>
      <c r="L7334">
        <v>3</v>
      </c>
      <c r="M7334" t="s">
        <v>1253</v>
      </c>
      <c r="N7334">
        <v>4</v>
      </c>
      <c r="O7334">
        <v>6</v>
      </c>
      <c r="P7334">
        <v>6</v>
      </c>
      <c r="Q7334">
        <v>9</v>
      </c>
      <c r="R7334">
        <v>17</v>
      </c>
      <c r="S7334">
        <v>17</v>
      </c>
      <c r="T7334">
        <v>20</v>
      </c>
    </row>
    <row r="7335" spans="8:20" x14ac:dyDescent="0.35">
      <c r="H7335">
        <v>1073.0930000000001</v>
      </c>
      <c r="I7335">
        <v>82.097999999999999</v>
      </c>
      <c r="J7335" t="s">
        <v>155</v>
      </c>
      <c r="K7335" t="s">
        <v>1496</v>
      </c>
      <c r="L7335">
        <v>3</v>
      </c>
      <c r="M7335" t="s">
        <v>1504</v>
      </c>
      <c r="N7335">
        <v>4</v>
      </c>
      <c r="O7335">
        <v>15</v>
      </c>
      <c r="P7335">
        <v>15</v>
      </c>
      <c r="Q7335">
        <v>18</v>
      </c>
      <c r="R7335">
        <v>7</v>
      </c>
      <c r="S7335">
        <v>7</v>
      </c>
      <c r="T7335">
        <v>10</v>
      </c>
    </row>
    <row r="7336" spans="8:20" x14ac:dyDescent="0.35">
      <c r="H7336">
        <v>1073.0940000000001</v>
      </c>
      <c r="I7336">
        <v>82.099000000000004</v>
      </c>
      <c r="J7336" t="s">
        <v>155</v>
      </c>
      <c r="K7336" t="s">
        <v>164</v>
      </c>
      <c r="L7336">
        <v>3</v>
      </c>
      <c r="M7336" t="s">
        <v>374</v>
      </c>
      <c r="N7336">
        <v>4</v>
      </c>
      <c r="O7336">
        <v>15</v>
      </c>
      <c r="P7336">
        <v>15</v>
      </c>
      <c r="Q7336">
        <v>18</v>
      </c>
      <c r="R7336">
        <v>8</v>
      </c>
      <c r="S7336">
        <v>8</v>
      </c>
      <c r="T7336">
        <v>11</v>
      </c>
    </row>
    <row r="7337" spans="8:20" x14ac:dyDescent="0.35">
      <c r="H7337">
        <v>1073.095</v>
      </c>
      <c r="I7337">
        <v>82.1</v>
      </c>
      <c r="J7337" t="s">
        <v>155</v>
      </c>
      <c r="K7337" t="s">
        <v>165</v>
      </c>
      <c r="L7337">
        <v>3</v>
      </c>
      <c r="M7337" t="s">
        <v>584</v>
      </c>
      <c r="N7337">
        <v>4</v>
      </c>
      <c r="O7337">
        <v>13</v>
      </c>
      <c r="P7337">
        <v>13</v>
      </c>
      <c r="Q7337">
        <v>16</v>
      </c>
      <c r="R7337">
        <v>10</v>
      </c>
      <c r="S7337">
        <v>10</v>
      </c>
      <c r="T7337">
        <v>13</v>
      </c>
    </row>
    <row r="7338" spans="8:20" x14ac:dyDescent="0.35">
      <c r="H7338">
        <v>1073.096</v>
      </c>
      <c r="I7338">
        <v>82.100999999999999</v>
      </c>
      <c r="J7338" t="s">
        <v>155</v>
      </c>
      <c r="K7338" t="s">
        <v>60</v>
      </c>
      <c r="L7338">
        <v>3</v>
      </c>
      <c r="M7338" t="s">
        <v>271</v>
      </c>
      <c r="N7338">
        <v>4</v>
      </c>
      <c r="O7338">
        <v>17</v>
      </c>
      <c r="P7338">
        <v>17</v>
      </c>
      <c r="Q7338">
        <v>20</v>
      </c>
      <c r="R7338">
        <v>7</v>
      </c>
      <c r="S7338">
        <v>7</v>
      </c>
      <c r="T7338">
        <v>10</v>
      </c>
    </row>
    <row r="7339" spans="8:20" x14ac:dyDescent="0.35">
      <c r="H7339">
        <v>1073.097</v>
      </c>
      <c r="I7339">
        <v>82.102000000000004</v>
      </c>
      <c r="J7339" t="s">
        <v>155</v>
      </c>
      <c r="K7339" t="s">
        <v>29</v>
      </c>
      <c r="L7339">
        <v>3</v>
      </c>
      <c r="M7339" t="s">
        <v>357</v>
      </c>
      <c r="N7339">
        <v>3</v>
      </c>
      <c r="O7339">
        <v>16</v>
      </c>
      <c r="P7339">
        <v>19</v>
      </c>
      <c r="Q7339">
        <v>21</v>
      </c>
      <c r="R7339">
        <v>4</v>
      </c>
      <c r="S7339">
        <v>7</v>
      </c>
      <c r="T7339">
        <v>9</v>
      </c>
    </row>
    <row r="7340" spans="8:20" x14ac:dyDescent="0.35">
      <c r="H7340">
        <v>1073.098</v>
      </c>
      <c r="I7340">
        <v>82.102999999999994</v>
      </c>
      <c r="J7340" t="s">
        <v>155</v>
      </c>
      <c r="K7340" t="s">
        <v>166</v>
      </c>
      <c r="L7340">
        <v>3</v>
      </c>
      <c r="M7340" t="s">
        <v>374</v>
      </c>
      <c r="N7340">
        <v>4</v>
      </c>
      <c r="O7340">
        <v>15</v>
      </c>
      <c r="P7340">
        <v>15</v>
      </c>
      <c r="Q7340">
        <v>18</v>
      </c>
      <c r="R7340">
        <v>8</v>
      </c>
      <c r="S7340">
        <v>8</v>
      </c>
      <c r="T7340">
        <v>11</v>
      </c>
    </row>
    <row r="7341" spans="8:20" x14ac:dyDescent="0.35">
      <c r="H7341">
        <v>1073.0989999999999</v>
      </c>
      <c r="I7341">
        <v>82.103999999999999</v>
      </c>
      <c r="J7341" t="s">
        <v>155</v>
      </c>
      <c r="K7341" t="s">
        <v>167</v>
      </c>
      <c r="L7341">
        <v>3</v>
      </c>
      <c r="M7341" t="s">
        <v>399</v>
      </c>
      <c r="N7341">
        <v>4</v>
      </c>
      <c r="O7341">
        <v>14</v>
      </c>
      <c r="P7341">
        <v>14</v>
      </c>
      <c r="Q7341">
        <v>17</v>
      </c>
      <c r="R7341">
        <v>9</v>
      </c>
      <c r="S7341">
        <v>9</v>
      </c>
      <c r="T7341">
        <v>12</v>
      </c>
    </row>
    <row r="7342" spans="8:20" x14ac:dyDescent="0.35">
      <c r="H7342">
        <v>1073.0999999999999</v>
      </c>
      <c r="I7342">
        <v>82.105000000000004</v>
      </c>
      <c r="J7342" t="s">
        <v>155</v>
      </c>
      <c r="K7342" t="s">
        <v>1722</v>
      </c>
      <c r="L7342">
        <v>3</v>
      </c>
      <c r="M7342" t="s">
        <v>421</v>
      </c>
      <c r="N7342">
        <v>4</v>
      </c>
      <c r="O7342">
        <v>14</v>
      </c>
      <c r="P7342">
        <v>14</v>
      </c>
      <c r="Q7342">
        <v>17</v>
      </c>
      <c r="R7342">
        <v>10</v>
      </c>
      <c r="S7342">
        <v>10</v>
      </c>
      <c r="T7342">
        <v>13</v>
      </c>
    </row>
    <row r="7343" spans="8:20" x14ac:dyDescent="0.35">
      <c r="H7343">
        <v>1073.1010000000001</v>
      </c>
      <c r="I7343">
        <v>82.105999999999995</v>
      </c>
      <c r="J7343" t="s">
        <v>155</v>
      </c>
      <c r="K7343" t="s">
        <v>1706</v>
      </c>
      <c r="L7343">
        <v>3</v>
      </c>
      <c r="M7343" t="s">
        <v>1708</v>
      </c>
      <c r="N7343">
        <v>3</v>
      </c>
      <c r="O7343">
        <v>18</v>
      </c>
      <c r="P7343">
        <v>21</v>
      </c>
      <c r="Q7343">
        <v>23</v>
      </c>
      <c r="R7343">
        <v>2</v>
      </c>
      <c r="S7343">
        <v>5</v>
      </c>
      <c r="T7343">
        <v>7</v>
      </c>
    </row>
    <row r="7344" spans="8:20" x14ac:dyDescent="0.35">
      <c r="H7344">
        <v>1073.1020000000001</v>
      </c>
      <c r="I7344">
        <v>82.106999999999999</v>
      </c>
      <c r="J7344" t="s">
        <v>155</v>
      </c>
      <c r="K7344" t="s">
        <v>168</v>
      </c>
      <c r="L7344">
        <v>3</v>
      </c>
      <c r="M7344" t="s">
        <v>938</v>
      </c>
      <c r="N7344">
        <v>3</v>
      </c>
      <c r="O7344">
        <v>12</v>
      </c>
      <c r="P7344">
        <v>15</v>
      </c>
      <c r="Q7344">
        <v>17</v>
      </c>
      <c r="R7344">
        <v>5</v>
      </c>
      <c r="S7344">
        <v>8</v>
      </c>
      <c r="T7344">
        <v>10</v>
      </c>
    </row>
    <row r="7345" spans="8:20" x14ac:dyDescent="0.35">
      <c r="H7345">
        <v>1073.1030000000001</v>
      </c>
      <c r="I7345">
        <v>82.108000000000004</v>
      </c>
      <c r="J7345" t="s">
        <v>155</v>
      </c>
      <c r="K7345" t="s">
        <v>1651</v>
      </c>
      <c r="L7345">
        <v>3</v>
      </c>
      <c r="M7345" t="s">
        <v>421</v>
      </c>
      <c r="N7345">
        <v>4</v>
      </c>
      <c r="O7345">
        <v>14</v>
      </c>
      <c r="P7345">
        <v>14</v>
      </c>
      <c r="Q7345">
        <v>17</v>
      </c>
      <c r="R7345">
        <v>10</v>
      </c>
      <c r="S7345">
        <v>10</v>
      </c>
      <c r="T7345">
        <v>13</v>
      </c>
    </row>
    <row r="7346" spans="8:20" x14ac:dyDescent="0.35">
      <c r="H7346">
        <v>1073.104</v>
      </c>
      <c r="I7346">
        <v>82.108999999999995</v>
      </c>
      <c r="J7346" t="s">
        <v>155</v>
      </c>
      <c r="K7346" t="s">
        <v>61</v>
      </c>
      <c r="L7346">
        <v>3</v>
      </c>
      <c r="M7346" t="s">
        <v>909</v>
      </c>
      <c r="N7346">
        <v>3</v>
      </c>
      <c r="O7346">
        <v>10</v>
      </c>
      <c r="P7346">
        <v>13</v>
      </c>
      <c r="Q7346">
        <v>15</v>
      </c>
      <c r="R7346">
        <v>8</v>
      </c>
      <c r="S7346">
        <v>11</v>
      </c>
      <c r="T7346">
        <v>13</v>
      </c>
    </row>
    <row r="7347" spans="8:20" x14ac:dyDescent="0.35">
      <c r="H7347">
        <v>1073.105</v>
      </c>
      <c r="I7347">
        <v>82.11</v>
      </c>
      <c r="J7347" t="s">
        <v>155</v>
      </c>
      <c r="K7347" t="s">
        <v>38</v>
      </c>
      <c r="L7347">
        <v>3</v>
      </c>
      <c r="M7347" t="s">
        <v>421</v>
      </c>
      <c r="N7347">
        <v>4</v>
      </c>
      <c r="O7347">
        <v>14</v>
      </c>
      <c r="P7347">
        <v>14</v>
      </c>
      <c r="Q7347">
        <v>17</v>
      </c>
      <c r="R7347">
        <v>10</v>
      </c>
      <c r="S7347">
        <v>10</v>
      </c>
      <c r="T7347">
        <v>13</v>
      </c>
    </row>
    <row r="7348" spans="8:20" x14ac:dyDescent="0.35">
      <c r="H7348">
        <v>1073.106</v>
      </c>
      <c r="I7348">
        <v>82.111000000000004</v>
      </c>
      <c r="J7348" t="s">
        <v>155</v>
      </c>
      <c r="K7348" t="s">
        <v>169</v>
      </c>
      <c r="L7348">
        <v>3</v>
      </c>
      <c r="M7348" t="s">
        <v>588</v>
      </c>
      <c r="N7348">
        <v>4</v>
      </c>
      <c r="O7348">
        <v>18</v>
      </c>
      <c r="P7348">
        <v>18</v>
      </c>
      <c r="Q7348">
        <v>21</v>
      </c>
      <c r="R7348">
        <v>3</v>
      </c>
      <c r="S7348">
        <v>3</v>
      </c>
      <c r="T7348">
        <v>6</v>
      </c>
    </row>
    <row r="7349" spans="8:20" x14ac:dyDescent="0.35">
      <c r="H7349">
        <v>1073.107</v>
      </c>
      <c r="I7349">
        <v>82.111999999999995</v>
      </c>
      <c r="J7349" t="s">
        <v>155</v>
      </c>
      <c r="K7349" t="s">
        <v>39</v>
      </c>
      <c r="L7349">
        <v>3</v>
      </c>
      <c r="M7349" t="s">
        <v>888</v>
      </c>
      <c r="N7349">
        <v>4</v>
      </c>
      <c r="O7349">
        <v>18</v>
      </c>
      <c r="P7349">
        <v>18</v>
      </c>
      <c r="Q7349">
        <v>21</v>
      </c>
      <c r="R7349">
        <v>6</v>
      </c>
      <c r="S7349">
        <v>6</v>
      </c>
      <c r="T7349">
        <v>9</v>
      </c>
    </row>
    <row r="7350" spans="8:20" x14ac:dyDescent="0.35">
      <c r="H7350">
        <v>1073.1079999999999</v>
      </c>
      <c r="I7350">
        <v>82.113</v>
      </c>
      <c r="J7350" t="s">
        <v>155</v>
      </c>
      <c r="K7350" t="s">
        <v>170</v>
      </c>
      <c r="L7350">
        <v>3</v>
      </c>
      <c r="M7350" t="s">
        <v>421</v>
      </c>
      <c r="N7350">
        <v>4</v>
      </c>
      <c r="O7350">
        <v>14</v>
      </c>
      <c r="P7350">
        <v>14</v>
      </c>
      <c r="Q7350">
        <v>17</v>
      </c>
      <c r="R7350">
        <v>10</v>
      </c>
      <c r="S7350">
        <v>10</v>
      </c>
      <c r="T7350">
        <v>13</v>
      </c>
    </row>
    <row r="7351" spans="8:20" x14ac:dyDescent="0.35">
      <c r="H7351">
        <v>1073.1089999999999</v>
      </c>
      <c r="I7351">
        <v>82.114000000000004</v>
      </c>
      <c r="J7351" t="s">
        <v>155</v>
      </c>
      <c r="K7351" t="s">
        <v>25</v>
      </c>
      <c r="L7351">
        <v>3</v>
      </c>
      <c r="M7351" t="s">
        <v>1026</v>
      </c>
      <c r="N7351">
        <v>3</v>
      </c>
      <c r="O7351">
        <v>11</v>
      </c>
      <c r="P7351">
        <v>14</v>
      </c>
      <c r="Q7351">
        <v>16</v>
      </c>
      <c r="R7351">
        <v>8</v>
      </c>
      <c r="S7351">
        <v>11</v>
      </c>
      <c r="T7351">
        <v>13</v>
      </c>
    </row>
    <row r="7352" spans="8:20" x14ac:dyDescent="0.35">
      <c r="H7352">
        <v>1073.1099999999999</v>
      </c>
      <c r="I7352">
        <v>82.114999999999995</v>
      </c>
      <c r="J7352" t="s">
        <v>155</v>
      </c>
      <c r="K7352" t="s">
        <v>171</v>
      </c>
      <c r="L7352">
        <v>3</v>
      </c>
      <c r="M7352" t="s">
        <v>374</v>
      </c>
      <c r="N7352">
        <v>4</v>
      </c>
      <c r="O7352">
        <v>15</v>
      </c>
      <c r="P7352">
        <v>15</v>
      </c>
      <c r="Q7352">
        <v>18</v>
      </c>
      <c r="R7352">
        <v>8</v>
      </c>
      <c r="S7352">
        <v>8</v>
      </c>
      <c r="T7352">
        <v>11</v>
      </c>
    </row>
    <row r="7353" spans="8:20" x14ac:dyDescent="0.35">
      <c r="H7353">
        <v>1073.1110000000001</v>
      </c>
      <c r="I7353">
        <v>82.116</v>
      </c>
      <c r="J7353" t="s">
        <v>155</v>
      </c>
      <c r="K7353" t="s">
        <v>62</v>
      </c>
      <c r="L7353">
        <v>3</v>
      </c>
      <c r="M7353" t="s">
        <v>677</v>
      </c>
      <c r="N7353">
        <v>4</v>
      </c>
      <c r="O7353">
        <v>12</v>
      </c>
      <c r="P7353">
        <v>12</v>
      </c>
      <c r="Q7353">
        <v>15</v>
      </c>
      <c r="R7353">
        <v>10</v>
      </c>
      <c r="S7353">
        <v>10</v>
      </c>
      <c r="T7353">
        <v>13</v>
      </c>
    </row>
    <row r="7354" spans="8:20" x14ac:dyDescent="0.35">
      <c r="H7354">
        <v>1073.1120000000001</v>
      </c>
      <c r="I7354">
        <v>82.117000000000004</v>
      </c>
      <c r="J7354" t="s">
        <v>155</v>
      </c>
      <c r="K7354" t="s">
        <v>63</v>
      </c>
      <c r="L7354">
        <v>3</v>
      </c>
      <c r="M7354" t="s">
        <v>938</v>
      </c>
      <c r="N7354">
        <v>3</v>
      </c>
      <c r="O7354">
        <v>12</v>
      </c>
      <c r="P7354">
        <v>15</v>
      </c>
      <c r="Q7354">
        <v>17</v>
      </c>
      <c r="R7354">
        <v>5</v>
      </c>
      <c r="S7354">
        <v>8</v>
      </c>
      <c r="T7354">
        <v>10</v>
      </c>
    </row>
    <row r="7355" spans="8:20" x14ac:dyDescent="0.35">
      <c r="H7355">
        <v>1073.1130000000001</v>
      </c>
      <c r="I7355">
        <v>82.119</v>
      </c>
      <c r="J7355" t="s">
        <v>155</v>
      </c>
      <c r="K7355" t="s">
        <v>173</v>
      </c>
      <c r="L7355">
        <v>3</v>
      </c>
      <c r="M7355" t="s">
        <v>707</v>
      </c>
      <c r="N7355">
        <v>4</v>
      </c>
      <c r="O7355">
        <v>4</v>
      </c>
      <c r="P7355">
        <v>4</v>
      </c>
      <c r="Q7355">
        <v>7</v>
      </c>
      <c r="R7355">
        <v>18</v>
      </c>
      <c r="S7355">
        <v>18</v>
      </c>
      <c r="T7355">
        <v>21</v>
      </c>
    </row>
    <row r="7356" spans="8:20" x14ac:dyDescent="0.35">
      <c r="H7356">
        <v>1073.114</v>
      </c>
      <c r="I7356">
        <v>82.12</v>
      </c>
      <c r="J7356" t="s">
        <v>155</v>
      </c>
      <c r="K7356" t="s">
        <v>64</v>
      </c>
      <c r="L7356">
        <v>3</v>
      </c>
      <c r="M7356" t="s">
        <v>399</v>
      </c>
      <c r="N7356">
        <v>4</v>
      </c>
      <c r="O7356">
        <v>14</v>
      </c>
      <c r="P7356">
        <v>14</v>
      </c>
      <c r="Q7356">
        <v>17</v>
      </c>
      <c r="R7356">
        <v>9</v>
      </c>
      <c r="S7356">
        <v>9</v>
      </c>
      <c r="T7356">
        <v>12</v>
      </c>
    </row>
    <row r="7357" spans="8:20" x14ac:dyDescent="0.35">
      <c r="H7357">
        <v>1073.115</v>
      </c>
      <c r="I7357">
        <v>82.120999999999995</v>
      </c>
      <c r="J7357" t="s">
        <v>155</v>
      </c>
      <c r="K7357" t="s">
        <v>174</v>
      </c>
      <c r="L7357">
        <v>3</v>
      </c>
      <c r="M7357" t="s">
        <v>938</v>
      </c>
      <c r="N7357">
        <v>3</v>
      </c>
      <c r="O7357">
        <v>12</v>
      </c>
      <c r="P7357">
        <v>15</v>
      </c>
      <c r="Q7357">
        <v>17</v>
      </c>
      <c r="R7357">
        <v>5</v>
      </c>
      <c r="S7357">
        <v>8</v>
      </c>
      <c r="T7357">
        <v>10</v>
      </c>
    </row>
    <row r="7358" spans="8:20" x14ac:dyDescent="0.35">
      <c r="H7358">
        <v>1073.116</v>
      </c>
      <c r="I7358">
        <v>82.122</v>
      </c>
      <c r="J7358" t="s">
        <v>155</v>
      </c>
      <c r="K7358" t="s">
        <v>175</v>
      </c>
      <c r="L7358">
        <v>3</v>
      </c>
      <c r="M7358" t="s">
        <v>915</v>
      </c>
      <c r="N7358">
        <v>4</v>
      </c>
      <c r="O7358">
        <v>13</v>
      </c>
      <c r="P7358">
        <v>13</v>
      </c>
      <c r="Q7358">
        <v>16</v>
      </c>
      <c r="R7358">
        <v>11</v>
      </c>
      <c r="S7358">
        <v>11</v>
      </c>
      <c r="T7358">
        <v>14</v>
      </c>
    </row>
    <row r="7359" spans="8:20" x14ac:dyDescent="0.35">
      <c r="H7359">
        <v>1073.117</v>
      </c>
      <c r="I7359">
        <v>82.123000000000005</v>
      </c>
      <c r="J7359" t="s">
        <v>155</v>
      </c>
      <c r="K7359" t="s">
        <v>65</v>
      </c>
      <c r="L7359">
        <v>3</v>
      </c>
      <c r="M7359" t="s">
        <v>459</v>
      </c>
      <c r="N7359">
        <v>3</v>
      </c>
      <c r="O7359">
        <v>11</v>
      </c>
      <c r="P7359">
        <v>14</v>
      </c>
      <c r="Q7359">
        <v>16</v>
      </c>
      <c r="R7359">
        <v>4</v>
      </c>
      <c r="S7359">
        <v>7</v>
      </c>
      <c r="T7359">
        <v>9</v>
      </c>
    </row>
    <row r="7360" spans="8:20" x14ac:dyDescent="0.35">
      <c r="H7360">
        <v>1073.1179999999999</v>
      </c>
      <c r="I7360">
        <v>82.125</v>
      </c>
      <c r="J7360" t="s">
        <v>155</v>
      </c>
      <c r="K7360" t="s">
        <v>1737</v>
      </c>
      <c r="L7360">
        <v>3</v>
      </c>
      <c r="M7360" t="s">
        <v>1747</v>
      </c>
      <c r="N7360">
        <v>4</v>
      </c>
      <c r="O7360">
        <v>10</v>
      </c>
      <c r="P7360">
        <v>10</v>
      </c>
      <c r="Q7360">
        <v>13</v>
      </c>
      <c r="R7360">
        <v>14</v>
      </c>
      <c r="S7360">
        <v>14</v>
      </c>
      <c r="T7360">
        <v>17</v>
      </c>
    </row>
    <row r="7361" spans="8:20" x14ac:dyDescent="0.35">
      <c r="H7361">
        <v>1073.1189999999999</v>
      </c>
      <c r="I7361">
        <v>82.126000000000005</v>
      </c>
      <c r="J7361" t="s">
        <v>155</v>
      </c>
      <c r="K7361" t="s">
        <v>106</v>
      </c>
      <c r="L7361">
        <v>3</v>
      </c>
      <c r="M7361" t="s">
        <v>720</v>
      </c>
      <c r="N7361">
        <v>4</v>
      </c>
      <c r="O7361">
        <v>16</v>
      </c>
      <c r="P7361">
        <v>16</v>
      </c>
      <c r="Q7361">
        <v>19</v>
      </c>
      <c r="R7361">
        <v>5</v>
      </c>
      <c r="S7361">
        <v>5</v>
      </c>
      <c r="T7361">
        <v>8</v>
      </c>
    </row>
    <row r="7362" spans="8:20" x14ac:dyDescent="0.35">
      <c r="H7362">
        <v>1073.1199999999999</v>
      </c>
      <c r="I7362">
        <v>82.126999999999995</v>
      </c>
      <c r="J7362" t="s">
        <v>155</v>
      </c>
      <c r="K7362" t="s">
        <v>40</v>
      </c>
      <c r="L7362">
        <v>3</v>
      </c>
      <c r="M7362" t="s">
        <v>888</v>
      </c>
      <c r="N7362">
        <v>4</v>
      </c>
      <c r="O7362">
        <v>18</v>
      </c>
      <c r="P7362">
        <v>18</v>
      </c>
      <c r="Q7362">
        <v>21</v>
      </c>
      <c r="R7362">
        <v>6</v>
      </c>
      <c r="S7362">
        <v>6</v>
      </c>
      <c r="T7362">
        <v>9</v>
      </c>
    </row>
    <row r="7363" spans="8:20" x14ac:dyDescent="0.35">
      <c r="H7363">
        <v>1073.1210000000001</v>
      </c>
      <c r="I7363">
        <v>82.128</v>
      </c>
      <c r="J7363" t="s">
        <v>155</v>
      </c>
      <c r="K7363" t="s">
        <v>177</v>
      </c>
      <c r="L7363">
        <v>3</v>
      </c>
      <c r="M7363" t="s">
        <v>720</v>
      </c>
      <c r="N7363">
        <v>4</v>
      </c>
      <c r="O7363">
        <v>16</v>
      </c>
      <c r="P7363">
        <v>16</v>
      </c>
      <c r="Q7363">
        <v>19</v>
      </c>
      <c r="R7363">
        <v>5</v>
      </c>
      <c r="S7363">
        <v>5</v>
      </c>
      <c r="T7363">
        <v>8</v>
      </c>
    </row>
    <row r="7364" spans="8:20" x14ac:dyDescent="0.35">
      <c r="H7364">
        <v>1073.1220000000001</v>
      </c>
      <c r="I7364">
        <v>82.129000000000005</v>
      </c>
      <c r="J7364" t="s">
        <v>155</v>
      </c>
      <c r="K7364" t="s">
        <v>66</v>
      </c>
      <c r="L7364">
        <v>3</v>
      </c>
      <c r="M7364" t="s">
        <v>707</v>
      </c>
      <c r="N7364">
        <v>4</v>
      </c>
      <c r="O7364">
        <v>4</v>
      </c>
      <c r="P7364">
        <v>4</v>
      </c>
      <c r="Q7364">
        <v>7</v>
      </c>
      <c r="R7364">
        <v>18</v>
      </c>
      <c r="S7364">
        <v>18</v>
      </c>
      <c r="T7364">
        <v>21</v>
      </c>
    </row>
    <row r="7365" spans="8:20" x14ac:dyDescent="0.35">
      <c r="H7365">
        <v>1073.123</v>
      </c>
      <c r="I7365">
        <v>82.13</v>
      </c>
      <c r="J7365" t="s">
        <v>155</v>
      </c>
      <c r="K7365" t="s">
        <v>67</v>
      </c>
      <c r="L7365">
        <v>3</v>
      </c>
      <c r="M7365" t="s">
        <v>915</v>
      </c>
      <c r="N7365">
        <v>4</v>
      </c>
      <c r="O7365">
        <v>13</v>
      </c>
      <c r="P7365">
        <v>13</v>
      </c>
      <c r="Q7365">
        <v>16</v>
      </c>
      <c r="R7365">
        <v>11</v>
      </c>
      <c r="S7365">
        <v>11</v>
      </c>
      <c r="T7365">
        <v>14</v>
      </c>
    </row>
    <row r="7366" spans="8:20" x14ac:dyDescent="0.35">
      <c r="H7366">
        <v>1073.124</v>
      </c>
      <c r="I7366">
        <v>82.131</v>
      </c>
      <c r="J7366" t="s">
        <v>155</v>
      </c>
      <c r="K7366" t="s">
        <v>178</v>
      </c>
      <c r="L7366">
        <v>3</v>
      </c>
      <c r="M7366" t="s">
        <v>373</v>
      </c>
      <c r="N7366">
        <v>4</v>
      </c>
      <c r="O7366">
        <v>14</v>
      </c>
      <c r="P7366">
        <v>14</v>
      </c>
      <c r="Q7366">
        <v>17</v>
      </c>
      <c r="R7366">
        <v>7</v>
      </c>
      <c r="S7366">
        <v>7</v>
      </c>
      <c r="T7366">
        <v>10</v>
      </c>
    </row>
    <row r="7367" spans="8:20" x14ac:dyDescent="0.35">
      <c r="H7367">
        <v>1073.125</v>
      </c>
      <c r="I7367">
        <v>82.132000000000005</v>
      </c>
      <c r="J7367" t="s">
        <v>155</v>
      </c>
      <c r="K7367" t="s">
        <v>179</v>
      </c>
      <c r="L7367">
        <v>3</v>
      </c>
      <c r="M7367" t="s">
        <v>617</v>
      </c>
      <c r="N7367">
        <v>4</v>
      </c>
      <c r="O7367">
        <v>14</v>
      </c>
      <c r="P7367">
        <v>14</v>
      </c>
      <c r="Q7367">
        <v>17</v>
      </c>
      <c r="R7367">
        <v>11</v>
      </c>
      <c r="S7367">
        <v>11</v>
      </c>
      <c r="T7367">
        <v>14</v>
      </c>
    </row>
    <row r="7368" spans="8:20" x14ac:dyDescent="0.35">
      <c r="H7368">
        <v>1073.126</v>
      </c>
      <c r="I7368">
        <v>82.132999999999996</v>
      </c>
      <c r="J7368" t="s">
        <v>155</v>
      </c>
      <c r="K7368" t="s">
        <v>68</v>
      </c>
      <c r="L7368">
        <v>3</v>
      </c>
      <c r="M7368" t="s">
        <v>888</v>
      </c>
      <c r="N7368">
        <v>4</v>
      </c>
      <c r="O7368">
        <v>18</v>
      </c>
      <c r="P7368">
        <v>18</v>
      </c>
      <c r="Q7368">
        <v>21</v>
      </c>
      <c r="R7368">
        <v>6</v>
      </c>
      <c r="S7368">
        <v>6</v>
      </c>
      <c r="T7368">
        <v>9</v>
      </c>
    </row>
    <row r="7369" spans="8:20" x14ac:dyDescent="0.35">
      <c r="H7369">
        <v>1073.127</v>
      </c>
      <c r="I7369">
        <v>82.134</v>
      </c>
      <c r="J7369" t="s">
        <v>155</v>
      </c>
      <c r="K7369" t="s">
        <v>26</v>
      </c>
      <c r="L7369">
        <v>3</v>
      </c>
      <c r="M7369" t="s">
        <v>565</v>
      </c>
      <c r="N7369">
        <v>4</v>
      </c>
      <c r="O7369">
        <v>15</v>
      </c>
      <c r="P7369">
        <v>15</v>
      </c>
      <c r="Q7369">
        <v>18</v>
      </c>
      <c r="R7369">
        <v>10</v>
      </c>
      <c r="S7369">
        <v>10</v>
      </c>
      <c r="T7369">
        <v>13</v>
      </c>
    </row>
    <row r="7370" spans="8:20" x14ac:dyDescent="0.35">
      <c r="H7370">
        <v>1073.1279999999999</v>
      </c>
      <c r="I7370">
        <v>82.135000000000005</v>
      </c>
      <c r="J7370" t="s">
        <v>155</v>
      </c>
      <c r="K7370" t="s">
        <v>69</v>
      </c>
      <c r="L7370">
        <v>3</v>
      </c>
      <c r="M7370" t="s">
        <v>565</v>
      </c>
      <c r="N7370">
        <v>4</v>
      </c>
      <c r="O7370">
        <v>15</v>
      </c>
      <c r="P7370">
        <v>15</v>
      </c>
      <c r="Q7370">
        <v>18</v>
      </c>
      <c r="R7370">
        <v>10</v>
      </c>
      <c r="S7370">
        <v>10</v>
      </c>
      <c r="T7370">
        <v>13</v>
      </c>
    </row>
    <row r="7371" spans="8:20" x14ac:dyDescent="0.35">
      <c r="H7371">
        <v>1073.1289999999999</v>
      </c>
      <c r="I7371">
        <v>82.135999999999996</v>
      </c>
      <c r="J7371" t="s">
        <v>155</v>
      </c>
      <c r="K7371" t="s">
        <v>1531</v>
      </c>
      <c r="L7371">
        <v>3</v>
      </c>
      <c r="M7371" t="s">
        <v>565</v>
      </c>
      <c r="N7371">
        <v>4</v>
      </c>
      <c r="O7371">
        <v>15</v>
      </c>
      <c r="P7371">
        <v>15</v>
      </c>
      <c r="Q7371">
        <v>18</v>
      </c>
      <c r="R7371">
        <v>10</v>
      </c>
      <c r="S7371">
        <v>10</v>
      </c>
      <c r="T7371">
        <v>13</v>
      </c>
    </row>
    <row r="7372" spans="8:20" x14ac:dyDescent="0.35">
      <c r="H7372">
        <v>1073.1300000000001</v>
      </c>
      <c r="I7372">
        <v>82.137</v>
      </c>
      <c r="J7372" t="s">
        <v>155</v>
      </c>
      <c r="K7372" t="s">
        <v>41</v>
      </c>
      <c r="L7372">
        <v>3</v>
      </c>
      <c r="M7372" t="s">
        <v>381</v>
      </c>
      <c r="N7372">
        <v>3</v>
      </c>
      <c r="O7372">
        <v>10</v>
      </c>
      <c r="P7372">
        <v>13</v>
      </c>
      <c r="Q7372">
        <v>15</v>
      </c>
      <c r="R7372">
        <v>8</v>
      </c>
      <c r="S7372">
        <v>11</v>
      </c>
      <c r="T7372">
        <v>13</v>
      </c>
    </row>
    <row r="7373" spans="8:20" x14ac:dyDescent="0.35">
      <c r="H7373">
        <v>1073.1310000000001</v>
      </c>
      <c r="I7373">
        <v>82.138000000000005</v>
      </c>
      <c r="J7373" t="s">
        <v>155</v>
      </c>
      <c r="K7373" t="s">
        <v>180</v>
      </c>
      <c r="L7373">
        <v>3</v>
      </c>
      <c r="M7373" t="s">
        <v>1627</v>
      </c>
      <c r="N7373">
        <v>3</v>
      </c>
      <c r="O7373">
        <v>3</v>
      </c>
      <c r="P7373">
        <v>6</v>
      </c>
      <c r="Q7373">
        <v>8</v>
      </c>
      <c r="R7373">
        <v>15</v>
      </c>
      <c r="S7373">
        <v>18</v>
      </c>
      <c r="T7373">
        <v>20</v>
      </c>
    </row>
    <row r="7374" spans="8:20" x14ac:dyDescent="0.35">
      <c r="H7374">
        <v>1073.1320000000001</v>
      </c>
      <c r="I7374">
        <v>82.138999999999996</v>
      </c>
      <c r="J7374" t="s">
        <v>155</v>
      </c>
      <c r="K7374" t="s">
        <v>70</v>
      </c>
      <c r="L7374">
        <v>3</v>
      </c>
      <c r="M7374" t="s">
        <v>888</v>
      </c>
      <c r="N7374">
        <v>4</v>
      </c>
      <c r="O7374">
        <v>18</v>
      </c>
      <c r="P7374">
        <v>18</v>
      </c>
      <c r="Q7374">
        <v>21</v>
      </c>
      <c r="R7374">
        <v>6</v>
      </c>
      <c r="S7374">
        <v>6</v>
      </c>
      <c r="T7374">
        <v>9</v>
      </c>
    </row>
    <row r="7375" spans="8:20" x14ac:dyDescent="0.35">
      <c r="H7375">
        <v>1074.0650000000001</v>
      </c>
      <c r="I7375">
        <v>83.084000000000003</v>
      </c>
      <c r="J7375" t="s">
        <v>57</v>
      </c>
      <c r="K7375" t="s">
        <v>1666</v>
      </c>
      <c r="L7375">
        <v>3</v>
      </c>
      <c r="M7375" t="s">
        <v>1678</v>
      </c>
      <c r="N7375">
        <v>4</v>
      </c>
      <c r="O7375">
        <v>17</v>
      </c>
      <c r="P7375">
        <v>17</v>
      </c>
      <c r="Q7375">
        <v>20</v>
      </c>
      <c r="R7375">
        <v>7</v>
      </c>
      <c r="S7375">
        <v>7</v>
      </c>
      <c r="T7375">
        <v>10</v>
      </c>
    </row>
    <row r="7376" spans="8:20" x14ac:dyDescent="0.35">
      <c r="H7376">
        <v>1074.066</v>
      </c>
      <c r="I7376">
        <v>83.084999999999994</v>
      </c>
      <c r="J7376" t="s">
        <v>57</v>
      </c>
      <c r="K7376" t="s">
        <v>156</v>
      </c>
      <c r="L7376">
        <v>3</v>
      </c>
      <c r="M7376" t="s">
        <v>272</v>
      </c>
      <c r="N7376">
        <v>3</v>
      </c>
      <c r="O7376">
        <v>16</v>
      </c>
      <c r="P7376">
        <v>19</v>
      </c>
      <c r="Q7376">
        <v>21</v>
      </c>
      <c r="R7376">
        <v>3</v>
      </c>
      <c r="S7376">
        <v>6</v>
      </c>
      <c r="T7376">
        <v>8</v>
      </c>
    </row>
    <row r="7377" spans="8:20" x14ac:dyDescent="0.35">
      <c r="H7377">
        <v>1074.067</v>
      </c>
      <c r="I7377">
        <v>83.085999999999999</v>
      </c>
      <c r="J7377" t="s">
        <v>57</v>
      </c>
      <c r="K7377" t="s">
        <v>37</v>
      </c>
      <c r="L7377">
        <v>2</v>
      </c>
      <c r="M7377" t="s">
        <v>1164</v>
      </c>
      <c r="N7377">
        <v>2</v>
      </c>
      <c r="O7377">
        <v>7</v>
      </c>
      <c r="P7377">
        <v>12</v>
      </c>
      <c r="Q7377">
        <v>14</v>
      </c>
      <c r="R7377">
        <v>6</v>
      </c>
      <c r="S7377">
        <v>11</v>
      </c>
      <c r="T7377">
        <v>13</v>
      </c>
    </row>
    <row r="7378" spans="8:20" x14ac:dyDescent="0.35">
      <c r="H7378">
        <v>1074.068</v>
      </c>
      <c r="I7378">
        <v>83.087000000000003</v>
      </c>
      <c r="J7378" t="s">
        <v>57</v>
      </c>
      <c r="K7378" t="s">
        <v>157</v>
      </c>
      <c r="L7378">
        <v>3</v>
      </c>
      <c r="M7378" t="s">
        <v>1280</v>
      </c>
      <c r="N7378">
        <v>4</v>
      </c>
      <c r="O7378">
        <v>13</v>
      </c>
      <c r="P7378">
        <v>13</v>
      </c>
      <c r="Q7378">
        <v>16</v>
      </c>
      <c r="R7378">
        <v>9</v>
      </c>
      <c r="S7378">
        <v>9</v>
      </c>
      <c r="T7378">
        <v>12</v>
      </c>
    </row>
    <row r="7379" spans="8:20" x14ac:dyDescent="0.35">
      <c r="H7379">
        <v>1074.069</v>
      </c>
      <c r="I7379">
        <v>83.087999999999994</v>
      </c>
      <c r="J7379" t="s">
        <v>57</v>
      </c>
      <c r="K7379" t="s">
        <v>58</v>
      </c>
      <c r="L7379">
        <v>1</v>
      </c>
      <c r="M7379" t="s">
        <v>257</v>
      </c>
      <c r="N7379">
        <v>3</v>
      </c>
      <c r="O7379">
        <v>12</v>
      </c>
      <c r="P7379">
        <v>15</v>
      </c>
      <c r="Q7379">
        <v>17</v>
      </c>
      <c r="R7379">
        <v>7</v>
      </c>
      <c r="S7379">
        <v>10</v>
      </c>
      <c r="T7379">
        <v>12</v>
      </c>
    </row>
    <row r="7380" spans="8:20" x14ac:dyDescent="0.35">
      <c r="H7380">
        <v>1074.07</v>
      </c>
      <c r="I7380">
        <v>83.09</v>
      </c>
      <c r="J7380" t="s">
        <v>57</v>
      </c>
      <c r="K7380" t="s">
        <v>158</v>
      </c>
      <c r="L7380">
        <v>3</v>
      </c>
      <c r="M7380" t="s">
        <v>1340</v>
      </c>
      <c r="N7380">
        <v>3</v>
      </c>
      <c r="O7380">
        <v>14</v>
      </c>
      <c r="P7380">
        <v>17</v>
      </c>
      <c r="Q7380">
        <v>19</v>
      </c>
      <c r="R7380">
        <v>1</v>
      </c>
      <c r="S7380">
        <v>4</v>
      </c>
      <c r="T7380">
        <v>6</v>
      </c>
    </row>
    <row r="7381" spans="8:20" x14ac:dyDescent="0.35">
      <c r="H7381">
        <v>1074.0709999999999</v>
      </c>
      <c r="I7381">
        <v>83.090999999999994</v>
      </c>
      <c r="J7381" t="s">
        <v>57</v>
      </c>
      <c r="K7381" t="s">
        <v>159</v>
      </c>
      <c r="L7381">
        <v>3</v>
      </c>
      <c r="M7381" t="s">
        <v>807</v>
      </c>
      <c r="N7381">
        <v>4</v>
      </c>
      <c r="O7381">
        <v>17</v>
      </c>
      <c r="P7381">
        <v>17</v>
      </c>
      <c r="Q7381">
        <v>20</v>
      </c>
      <c r="R7381">
        <v>6</v>
      </c>
      <c r="S7381">
        <v>6</v>
      </c>
      <c r="T7381">
        <v>9</v>
      </c>
    </row>
    <row r="7382" spans="8:20" x14ac:dyDescent="0.35">
      <c r="H7382">
        <v>1074.0719999999999</v>
      </c>
      <c r="I7382">
        <v>83.091999999999999</v>
      </c>
      <c r="J7382" t="s">
        <v>57</v>
      </c>
      <c r="K7382" t="s">
        <v>160</v>
      </c>
      <c r="L7382">
        <v>3</v>
      </c>
      <c r="M7382" t="s">
        <v>1294</v>
      </c>
      <c r="N7382">
        <v>3</v>
      </c>
      <c r="O7382">
        <v>14</v>
      </c>
      <c r="P7382">
        <v>17</v>
      </c>
      <c r="Q7382">
        <v>19</v>
      </c>
      <c r="R7382">
        <v>5</v>
      </c>
      <c r="S7382">
        <v>8</v>
      </c>
      <c r="T7382">
        <v>10</v>
      </c>
    </row>
    <row r="7383" spans="8:20" x14ac:dyDescent="0.35">
      <c r="H7383">
        <v>1074.0730000000001</v>
      </c>
      <c r="I7383">
        <v>83.093000000000004</v>
      </c>
      <c r="J7383" t="s">
        <v>57</v>
      </c>
      <c r="K7383" t="s">
        <v>161</v>
      </c>
      <c r="L7383">
        <v>3</v>
      </c>
      <c r="M7383" t="s">
        <v>1341</v>
      </c>
      <c r="N7383">
        <v>4</v>
      </c>
      <c r="O7383">
        <v>13</v>
      </c>
      <c r="P7383">
        <v>13</v>
      </c>
      <c r="Q7383">
        <v>16</v>
      </c>
      <c r="R7383">
        <v>8</v>
      </c>
      <c r="S7383">
        <v>8</v>
      </c>
      <c r="T7383">
        <v>11</v>
      </c>
    </row>
    <row r="7384" spans="8:20" x14ac:dyDescent="0.35">
      <c r="H7384">
        <v>1074.0740000000001</v>
      </c>
      <c r="I7384">
        <v>83.093999999999994</v>
      </c>
      <c r="J7384" t="s">
        <v>57</v>
      </c>
      <c r="K7384" t="s">
        <v>1374</v>
      </c>
      <c r="L7384">
        <v>3</v>
      </c>
      <c r="M7384" t="s">
        <v>867</v>
      </c>
      <c r="N7384">
        <v>4</v>
      </c>
      <c r="O7384">
        <v>20</v>
      </c>
      <c r="P7384">
        <v>20</v>
      </c>
      <c r="Q7384">
        <v>23</v>
      </c>
      <c r="R7384">
        <v>3</v>
      </c>
      <c r="S7384">
        <v>3</v>
      </c>
      <c r="T7384">
        <v>6</v>
      </c>
    </row>
    <row r="7385" spans="8:20" x14ac:dyDescent="0.35">
      <c r="H7385">
        <v>1074.075</v>
      </c>
      <c r="I7385">
        <v>83.094999999999999</v>
      </c>
      <c r="J7385" t="s">
        <v>57</v>
      </c>
      <c r="K7385" t="s">
        <v>162</v>
      </c>
      <c r="L7385">
        <v>3</v>
      </c>
      <c r="M7385" t="s">
        <v>522</v>
      </c>
      <c r="N7385">
        <v>3</v>
      </c>
      <c r="O7385">
        <v>10</v>
      </c>
      <c r="P7385">
        <v>13</v>
      </c>
      <c r="Q7385">
        <v>15</v>
      </c>
      <c r="R7385">
        <v>5</v>
      </c>
      <c r="S7385">
        <v>8</v>
      </c>
      <c r="T7385">
        <v>10</v>
      </c>
    </row>
    <row r="7386" spans="8:20" x14ac:dyDescent="0.35">
      <c r="H7386">
        <v>1074.076</v>
      </c>
      <c r="I7386">
        <v>83.096000000000004</v>
      </c>
      <c r="J7386" t="s">
        <v>57</v>
      </c>
      <c r="K7386" t="s">
        <v>163</v>
      </c>
      <c r="L7386">
        <v>3</v>
      </c>
      <c r="M7386" t="s">
        <v>579</v>
      </c>
      <c r="N7386">
        <v>3</v>
      </c>
      <c r="O7386">
        <v>12</v>
      </c>
      <c r="P7386">
        <v>15</v>
      </c>
      <c r="Q7386">
        <v>17</v>
      </c>
      <c r="R7386">
        <v>5</v>
      </c>
      <c r="S7386">
        <v>8</v>
      </c>
      <c r="T7386">
        <v>10</v>
      </c>
    </row>
    <row r="7387" spans="8:20" x14ac:dyDescent="0.35">
      <c r="H7387">
        <v>1074.077</v>
      </c>
      <c r="I7387">
        <v>83.097999999999999</v>
      </c>
      <c r="J7387" t="s">
        <v>57</v>
      </c>
      <c r="K7387" t="s">
        <v>1496</v>
      </c>
      <c r="L7387">
        <v>3</v>
      </c>
      <c r="M7387" t="s">
        <v>1498</v>
      </c>
      <c r="N7387">
        <v>4</v>
      </c>
      <c r="O7387">
        <v>9</v>
      </c>
      <c r="P7387">
        <v>9</v>
      </c>
      <c r="Q7387">
        <v>12</v>
      </c>
      <c r="R7387">
        <v>12</v>
      </c>
      <c r="S7387">
        <v>12</v>
      </c>
      <c r="T7387">
        <v>15</v>
      </c>
    </row>
    <row r="7388" spans="8:20" x14ac:dyDescent="0.35">
      <c r="H7388">
        <v>1074.078</v>
      </c>
      <c r="I7388">
        <v>83.099000000000004</v>
      </c>
      <c r="J7388" t="s">
        <v>57</v>
      </c>
      <c r="K7388" t="s">
        <v>164</v>
      </c>
      <c r="L7388">
        <v>3</v>
      </c>
      <c r="M7388" t="s">
        <v>399</v>
      </c>
      <c r="N7388">
        <v>4</v>
      </c>
      <c r="O7388">
        <v>14</v>
      </c>
      <c r="P7388">
        <v>14</v>
      </c>
      <c r="Q7388">
        <v>17</v>
      </c>
      <c r="R7388">
        <v>9</v>
      </c>
      <c r="S7388">
        <v>9</v>
      </c>
      <c r="T7388">
        <v>12</v>
      </c>
    </row>
    <row r="7389" spans="8:20" x14ac:dyDescent="0.35">
      <c r="H7389">
        <v>1074.079</v>
      </c>
      <c r="I7389">
        <v>83.1</v>
      </c>
      <c r="J7389" t="s">
        <v>57</v>
      </c>
      <c r="K7389" t="s">
        <v>165</v>
      </c>
      <c r="L7389">
        <v>3</v>
      </c>
      <c r="M7389" t="s">
        <v>1178</v>
      </c>
      <c r="N7389">
        <v>3</v>
      </c>
      <c r="O7389">
        <v>13</v>
      </c>
      <c r="P7389">
        <v>16</v>
      </c>
      <c r="Q7389">
        <v>18</v>
      </c>
      <c r="R7389">
        <v>5</v>
      </c>
      <c r="S7389">
        <v>8</v>
      </c>
      <c r="T7389">
        <v>10</v>
      </c>
    </row>
    <row r="7390" spans="8:20" x14ac:dyDescent="0.35">
      <c r="H7390">
        <v>1074.08</v>
      </c>
      <c r="I7390">
        <v>83.100999999999999</v>
      </c>
      <c r="J7390" t="s">
        <v>57</v>
      </c>
      <c r="K7390" t="s">
        <v>60</v>
      </c>
      <c r="L7390">
        <v>1</v>
      </c>
      <c r="M7390" t="s">
        <v>1342</v>
      </c>
      <c r="N7390">
        <v>1</v>
      </c>
      <c r="O7390">
        <v>6</v>
      </c>
      <c r="P7390">
        <v>13</v>
      </c>
      <c r="Q7390">
        <v>15</v>
      </c>
      <c r="R7390">
        <v>1</v>
      </c>
      <c r="S7390">
        <v>8</v>
      </c>
      <c r="T7390">
        <v>10</v>
      </c>
    </row>
    <row r="7391" spans="8:20" x14ac:dyDescent="0.35">
      <c r="H7391">
        <v>1074.0809999999999</v>
      </c>
      <c r="I7391">
        <v>83.102000000000004</v>
      </c>
      <c r="J7391" t="s">
        <v>57</v>
      </c>
      <c r="K7391" t="s">
        <v>29</v>
      </c>
      <c r="L7391">
        <v>3</v>
      </c>
      <c r="M7391" t="s">
        <v>579</v>
      </c>
      <c r="N7391">
        <v>3</v>
      </c>
      <c r="O7391">
        <v>12</v>
      </c>
      <c r="P7391">
        <v>15</v>
      </c>
      <c r="Q7391">
        <v>17</v>
      </c>
      <c r="R7391">
        <v>5</v>
      </c>
      <c r="S7391">
        <v>8</v>
      </c>
      <c r="T7391">
        <v>10</v>
      </c>
    </row>
    <row r="7392" spans="8:20" x14ac:dyDescent="0.35">
      <c r="H7392">
        <v>1074.0820000000001</v>
      </c>
      <c r="I7392">
        <v>83.102999999999994</v>
      </c>
      <c r="J7392" t="s">
        <v>57</v>
      </c>
      <c r="K7392" t="s">
        <v>166</v>
      </c>
      <c r="L7392">
        <v>3</v>
      </c>
      <c r="M7392" t="s">
        <v>1343</v>
      </c>
      <c r="N7392">
        <v>3</v>
      </c>
      <c r="O7392">
        <v>15</v>
      </c>
      <c r="P7392">
        <v>18</v>
      </c>
      <c r="Q7392">
        <v>20</v>
      </c>
      <c r="R7392">
        <v>2</v>
      </c>
      <c r="S7392">
        <v>5</v>
      </c>
      <c r="T7392">
        <v>7</v>
      </c>
    </row>
    <row r="7393" spans="8:20" x14ac:dyDescent="0.35">
      <c r="H7393">
        <v>1074.0830000000001</v>
      </c>
      <c r="I7393">
        <v>83.103999999999999</v>
      </c>
      <c r="J7393" t="s">
        <v>57</v>
      </c>
      <c r="K7393" t="s">
        <v>167</v>
      </c>
      <c r="L7393">
        <v>3</v>
      </c>
      <c r="M7393" t="s">
        <v>399</v>
      </c>
      <c r="N7393">
        <v>4</v>
      </c>
      <c r="O7393">
        <v>14</v>
      </c>
      <c r="P7393">
        <v>14</v>
      </c>
      <c r="Q7393">
        <v>17</v>
      </c>
      <c r="R7393">
        <v>9</v>
      </c>
      <c r="S7393">
        <v>9</v>
      </c>
      <c r="T7393">
        <v>12</v>
      </c>
    </row>
    <row r="7394" spans="8:20" x14ac:dyDescent="0.35">
      <c r="H7394">
        <v>1074.0840000000001</v>
      </c>
      <c r="I7394">
        <v>83.105000000000004</v>
      </c>
      <c r="J7394" t="s">
        <v>57</v>
      </c>
      <c r="K7394" t="s">
        <v>1722</v>
      </c>
      <c r="L7394">
        <v>3</v>
      </c>
      <c r="M7394" t="s">
        <v>1725</v>
      </c>
      <c r="N7394">
        <v>3</v>
      </c>
      <c r="O7394">
        <v>17</v>
      </c>
      <c r="P7394">
        <v>20</v>
      </c>
      <c r="Q7394">
        <v>22</v>
      </c>
      <c r="R7394">
        <v>2</v>
      </c>
      <c r="S7394">
        <v>5</v>
      </c>
      <c r="T7394">
        <v>7</v>
      </c>
    </row>
    <row r="7395" spans="8:20" x14ac:dyDescent="0.35">
      <c r="H7395">
        <v>1074.085</v>
      </c>
      <c r="I7395">
        <v>83.105999999999995</v>
      </c>
      <c r="J7395" t="s">
        <v>57</v>
      </c>
      <c r="K7395" t="s">
        <v>1706</v>
      </c>
      <c r="L7395">
        <v>3</v>
      </c>
      <c r="M7395" t="s">
        <v>1709</v>
      </c>
      <c r="N7395">
        <v>4</v>
      </c>
      <c r="O7395">
        <v>17</v>
      </c>
      <c r="P7395">
        <v>17</v>
      </c>
      <c r="Q7395">
        <v>20</v>
      </c>
      <c r="R7395">
        <v>9</v>
      </c>
      <c r="S7395">
        <v>9</v>
      </c>
      <c r="T7395">
        <v>12</v>
      </c>
    </row>
    <row r="7396" spans="8:20" x14ac:dyDescent="0.35">
      <c r="H7396">
        <v>1074.086</v>
      </c>
      <c r="I7396">
        <v>83.106999999999999</v>
      </c>
      <c r="J7396" t="s">
        <v>57</v>
      </c>
      <c r="K7396" t="s">
        <v>168</v>
      </c>
      <c r="L7396">
        <v>3</v>
      </c>
      <c r="M7396" t="s">
        <v>1164</v>
      </c>
      <c r="N7396">
        <v>2</v>
      </c>
      <c r="O7396">
        <v>7</v>
      </c>
      <c r="P7396">
        <v>12</v>
      </c>
      <c r="Q7396">
        <v>14</v>
      </c>
      <c r="R7396">
        <v>6</v>
      </c>
      <c r="S7396">
        <v>11</v>
      </c>
      <c r="T7396">
        <v>13</v>
      </c>
    </row>
    <row r="7397" spans="8:20" x14ac:dyDescent="0.35">
      <c r="H7397">
        <v>1074.087</v>
      </c>
      <c r="I7397">
        <v>83.108999999999995</v>
      </c>
      <c r="J7397" t="s">
        <v>57</v>
      </c>
      <c r="K7397" t="s">
        <v>61</v>
      </c>
      <c r="L7397">
        <v>1</v>
      </c>
      <c r="M7397" t="s">
        <v>58</v>
      </c>
      <c r="N7397">
        <v>1</v>
      </c>
      <c r="O7397">
        <v>3</v>
      </c>
      <c r="P7397">
        <v>10</v>
      </c>
      <c r="Q7397">
        <v>12</v>
      </c>
      <c r="R7397">
        <v>0</v>
      </c>
      <c r="S7397">
        <v>7</v>
      </c>
      <c r="T7397">
        <v>9</v>
      </c>
    </row>
    <row r="7398" spans="8:20" x14ac:dyDescent="0.35">
      <c r="H7398">
        <v>1074.088</v>
      </c>
      <c r="I7398">
        <v>83.11</v>
      </c>
      <c r="J7398" t="s">
        <v>57</v>
      </c>
      <c r="K7398" t="s">
        <v>38</v>
      </c>
      <c r="L7398">
        <v>2</v>
      </c>
      <c r="M7398" t="s">
        <v>721</v>
      </c>
      <c r="N7398">
        <v>3</v>
      </c>
      <c r="O7398">
        <v>12</v>
      </c>
      <c r="P7398">
        <v>15</v>
      </c>
      <c r="Q7398">
        <v>17</v>
      </c>
      <c r="R7398">
        <v>5</v>
      </c>
      <c r="S7398">
        <v>8</v>
      </c>
      <c r="T7398">
        <v>10</v>
      </c>
    </row>
    <row r="7399" spans="8:20" x14ac:dyDescent="0.35">
      <c r="H7399">
        <v>1074.0889999999999</v>
      </c>
      <c r="I7399">
        <v>83.111000000000004</v>
      </c>
      <c r="J7399" t="s">
        <v>57</v>
      </c>
      <c r="K7399" t="s">
        <v>169</v>
      </c>
      <c r="L7399">
        <v>3</v>
      </c>
      <c r="M7399" t="s">
        <v>248</v>
      </c>
      <c r="N7399">
        <v>4</v>
      </c>
      <c r="O7399">
        <v>18</v>
      </c>
      <c r="P7399">
        <v>18</v>
      </c>
      <c r="Q7399">
        <v>21</v>
      </c>
      <c r="R7399">
        <v>7</v>
      </c>
      <c r="S7399">
        <v>7</v>
      </c>
      <c r="T7399">
        <v>10</v>
      </c>
    </row>
    <row r="7400" spans="8:20" x14ac:dyDescent="0.35">
      <c r="H7400">
        <v>1074.0899999999999</v>
      </c>
      <c r="I7400">
        <v>83.111999999999995</v>
      </c>
      <c r="J7400" t="s">
        <v>57</v>
      </c>
      <c r="K7400" t="s">
        <v>39</v>
      </c>
      <c r="L7400">
        <v>2</v>
      </c>
      <c r="M7400" t="s">
        <v>1304</v>
      </c>
      <c r="N7400">
        <v>3</v>
      </c>
      <c r="O7400">
        <v>14</v>
      </c>
      <c r="P7400">
        <v>17</v>
      </c>
      <c r="Q7400">
        <v>19</v>
      </c>
      <c r="R7400">
        <v>1</v>
      </c>
      <c r="S7400">
        <v>4</v>
      </c>
      <c r="T7400">
        <v>6</v>
      </c>
    </row>
    <row r="7401" spans="8:20" x14ac:dyDescent="0.35">
      <c r="H7401">
        <v>1074.0909999999999</v>
      </c>
      <c r="I7401">
        <v>83.113</v>
      </c>
      <c r="J7401" t="s">
        <v>57</v>
      </c>
      <c r="K7401" t="s">
        <v>170</v>
      </c>
      <c r="L7401">
        <v>3</v>
      </c>
      <c r="M7401" t="s">
        <v>399</v>
      </c>
      <c r="N7401">
        <v>4</v>
      </c>
      <c r="O7401">
        <v>14</v>
      </c>
      <c r="P7401">
        <v>14</v>
      </c>
      <c r="Q7401">
        <v>17</v>
      </c>
      <c r="R7401">
        <v>9</v>
      </c>
      <c r="S7401">
        <v>9</v>
      </c>
      <c r="T7401">
        <v>12</v>
      </c>
    </row>
    <row r="7402" spans="8:20" x14ac:dyDescent="0.35">
      <c r="H7402">
        <v>1074.0920000000001</v>
      </c>
      <c r="I7402">
        <v>83.114000000000004</v>
      </c>
      <c r="J7402" t="s">
        <v>57</v>
      </c>
      <c r="K7402" t="s">
        <v>25</v>
      </c>
      <c r="L7402">
        <v>3</v>
      </c>
      <c r="M7402" t="s">
        <v>45</v>
      </c>
      <c r="N7402">
        <v>1</v>
      </c>
      <c r="O7402">
        <v>3</v>
      </c>
      <c r="P7402">
        <v>10</v>
      </c>
      <c r="Q7402">
        <v>12</v>
      </c>
      <c r="R7402">
        <v>0</v>
      </c>
      <c r="S7402">
        <v>7</v>
      </c>
      <c r="T7402">
        <v>9</v>
      </c>
    </row>
    <row r="7403" spans="8:20" x14ac:dyDescent="0.35">
      <c r="H7403">
        <v>1074.0930000000001</v>
      </c>
      <c r="I7403">
        <v>83.116</v>
      </c>
      <c r="J7403" t="s">
        <v>57</v>
      </c>
      <c r="K7403" t="s">
        <v>62</v>
      </c>
      <c r="L7403">
        <v>1</v>
      </c>
      <c r="M7403" t="s">
        <v>411</v>
      </c>
      <c r="N7403">
        <v>1</v>
      </c>
      <c r="O7403">
        <v>5</v>
      </c>
      <c r="P7403">
        <v>12</v>
      </c>
      <c r="Q7403">
        <v>14</v>
      </c>
      <c r="R7403">
        <v>2</v>
      </c>
      <c r="S7403">
        <v>9</v>
      </c>
      <c r="T7403">
        <v>11</v>
      </c>
    </row>
    <row r="7404" spans="8:20" x14ac:dyDescent="0.35">
      <c r="H7404">
        <v>1074.0940000000001</v>
      </c>
      <c r="I7404">
        <v>83.117999999999995</v>
      </c>
      <c r="J7404" t="s">
        <v>57</v>
      </c>
      <c r="K7404" t="s">
        <v>172</v>
      </c>
      <c r="L7404">
        <v>3</v>
      </c>
      <c r="M7404" t="s">
        <v>583</v>
      </c>
      <c r="N7404">
        <v>3</v>
      </c>
      <c r="O7404">
        <v>14</v>
      </c>
      <c r="P7404">
        <v>17</v>
      </c>
      <c r="Q7404">
        <v>19</v>
      </c>
      <c r="R7404">
        <v>2</v>
      </c>
      <c r="S7404">
        <v>5</v>
      </c>
      <c r="T7404">
        <v>7</v>
      </c>
    </row>
    <row r="7405" spans="8:20" x14ac:dyDescent="0.35">
      <c r="H7405">
        <v>1074.095</v>
      </c>
      <c r="I7405">
        <v>83.119</v>
      </c>
      <c r="J7405" t="s">
        <v>57</v>
      </c>
      <c r="K7405" t="s">
        <v>173</v>
      </c>
      <c r="L7405">
        <v>3</v>
      </c>
      <c r="M7405" t="s">
        <v>715</v>
      </c>
      <c r="N7405">
        <v>3</v>
      </c>
      <c r="O7405">
        <v>9</v>
      </c>
      <c r="P7405">
        <v>12</v>
      </c>
      <c r="Q7405">
        <v>14</v>
      </c>
      <c r="R7405">
        <v>9</v>
      </c>
      <c r="S7405">
        <v>12</v>
      </c>
      <c r="T7405">
        <v>14</v>
      </c>
    </row>
    <row r="7406" spans="8:20" x14ac:dyDescent="0.35">
      <c r="H7406">
        <v>1074.096</v>
      </c>
      <c r="I7406">
        <v>83.120999999999995</v>
      </c>
      <c r="J7406" t="s">
        <v>57</v>
      </c>
      <c r="K7406" t="s">
        <v>174</v>
      </c>
      <c r="L7406">
        <v>3</v>
      </c>
      <c r="M7406" t="s">
        <v>412</v>
      </c>
      <c r="N7406">
        <v>4</v>
      </c>
      <c r="O7406">
        <v>0</v>
      </c>
      <c r="P7406">
        <v>0</v>
      </c>
      <c r="Q7406">
        <v>3</v>
      </c>
      <c r="R7406">
        <v>23</v>
      </c>
      <c r="S7406">
        <v>23</v>
      </c>
      <c r="T7406">
        <v>26</v>
      </c>
    </row>
    <row r="7407" spans="8:20" x14ac:dyDescent="0.35">
      <c r="H7407">
        <v>1074.097</v>
      </c>
      <c r="I7407">
        <v>83.122</v>
      </c>
      <c r="J7407" t="s">
        <v>57</v>
      </c>
      <c r="K7407" t="s">
        <v>175</v>
      </c>
      <c r="L7407">
        <v>3</v>
      </c>
      <c r="M7407" t="s">
        <v>796</v>
      </c>
      <c r="N7407">
        <v>3</v>
      </c>
      <c r="O7407">
        <v>12</v>
      </c>
      <c r="P7407">
        <v>15</v>
      </c>
      <c r="Q7407">
        <v>17</v>
      </c>
      <c r="R7407">
        <v>7</v>
      </c>
      <c r="S7407">
        <v>10</v>
      </c>
      <c r="T7407">
        <v>12</v>
      </c>
    </row>
    <row r="7408" spans="8:20" x14ac:dyDescent="0.35">
      <c r="H7408">
        <v>1074.098</v>
      </c>
      <c r="I7408">
        <v>83.123000000000005</v>
      </c>
      <c r="J7408" t="s">
        <v>57</v>
      </c>
      <c r="K7408" t="s">
        <v>65</v>
      </c>
      <c r="L7408">
        <v>1</v>
      </c>
      <c r="M7408" t="s">
        <v>54</v>
      </c>
      <c r="N7408">
        <v>1</v>
      </c>
      <c r="O7408">
        <v>1</v>
      </c>
      <c r="P7408">
        <v>8</v>
      </c>
      <c r="Q7408">
        <v>10</v>
      </c>
      <c r="R7408">
        <v>4</v>
      </c>
      <c r="S7408">
        <v>11</v>
      </c>
      <c r="T7408">
        <v>13</v>
      </c>
    </row>
    <row r="7409" spans="8:20" x14ac:dyDescent="0.35">
      <c r="H7409">
        <v>1074.0989999999999</v>
      </c>
      <c r="I7409">
        <v>83.125</v>
      </c>
      <c r="J7409" t="s">
        <v>57</v>
      </c>
      <c r="K7409" t="s">
        <v>1737</v>
      </c>
      <c r="L7409">
        <v>3</v>
      </c>
      <c r="M7409" t="s">
        <v>1748</v>
      </c>
      <c r="N7409">
        <v>3</v>
      </c>
      <c r="O7409">
        <v>16</v>
      </c>
      <c r="P7409">
        <v>19</v>
      </c>
      <c r="Q7409">
        <v>21</v>
      </c>
      <c r="R7409">
        <v>5</v>
      </c>
      <c r="S7409">
        <v>8</v>
      </c>
      <c r="T7409">
        <v>10</v>
      </c>
    </row>
    <row r="7410" spans="8:20" x14ac:dyDescent="0.35">
      <c r="H7410">
        <v>1074.0999999999999</v>
      </c>
      <c r="I7410">
        <v>83.126000000000005</v>
      </c>
      <c r="J7410" t="s">
        <v>57</v>
      </c>
      <c r="K7410" t="s">
        <v>106</v>
      </c>
      <c r="L7410">
        <v>3</v>
      </c>
      <c r="M7410" t="s">
        <v>528</v>
      </c>
      <c r="N7410">
        <v>4</v>
      </c>
      <c r="O7410">
        <v>15</v>
      </c>
      <c r="P7410">
        <v>15</v>
      </c>
      <c r="Q7410">
        <v>18</v>
      </c>
      <c r="R7410">
        <v>7</v>
      </c>
      <c r="S7410">
        <v>7</v>
      </c>
      <c r="T7410">
        <v>10</v>
      </c>
    </row>
    <row r="7411" spans="8:20" x14ac:dyDescent="0.35">
      <c r="H7411">
        <v>1074.1010000000001</v>
      </c>
      <c r="I7411">
        <v>83.126999999999995</v>
      </c>
      <c r="J7411" t="s">
        <v>57</v>
      </c>
      <c r="K7411" t="s">
        <v>40</v>
      </c>
      <c r="L7411">
        <v>2</v>
      </c>
      <c r="M7411" t="s">
        <v>1164</v>
      </c>
      <c r="N7411">
        <v>2</v>
      </c>
      <c r="O7411">
        <v>7</v>
      </c>
      <c r="P7411">
        <v>12</v>
      </c>
      <c r="Q7411">
        <v>14</v>
      </c>
      <c r="R7411">
        <v>6</v>
      </c>
      <c r="S7411">
        <v>11</v>
      </c>
      <c r="T7411">
        <v>13</v>
      </c>
    </row>
    <row r="7412" spans="8:20" x14ac:dyDescent="0.35">
      <c r="H7412">
        <v>1074.1020000000001</v>
      </c>
      <c r="I7412">
        <v>83.128</v>
      </c>
      <c r="J7412" t="s">
        <v>57</v>
      </c>
      <c r="K7412" t="s">
        <v>177</v>
      </c>
      <c r="L7412">
        <v>3</v>
      </c>
      <c r="M7412" t="s">
        <v>1344</v>
      </c>
      <c r="N7412">
        <v>4</v>
      </c>
      <c r="O7412">
        <v>13</v>
      </c>
      <c r="P7412">
        <v>13</v>
      </c>
      <c r="Q7412">
        <v>16</v>
      </c>
      <c r="R7412">
        <v>12</v>
      </c>
      <c r="S7412">
        <v>12</v>
      </c>
      <c r="T7412">
        <v>15</v>
      </c>
    </row>
    <row r="7413" spans="8:20" x14ac:dyDescent="0.35">
      <c r="H7413">
        <v>1074.1030000000001</v>
      </c>
      <c r="I7413">
        <v>83.129000000000005</v>
      </c>
      <c r="J7413" t="s">
        <v>57</v>
      </c>
      <c r="K7413" t="s">
        <v>66</v>
      </c>
      <c r="L7413">
        <v>1</v>
      </c>
      <c r="M7413" t="s">
        <v>796</v>
      </c>
      <c r="N7413">
        <v>3</v>
      </c>
      <c r="O7413">
        <v>12</v>
      </c>
      <c r="P7413">
        <v>15</v>
      </c>
      <c r="Q7413">
        <v>17</v>
      </c>
      <c r="R7413">
        <v>7</v>
      </c>
      <c r="S7413">
        <v>10</v>
      </c>
      <c r="T7413">
        <v>12</v>
      </c>
    </row>
    <row r="7414" spans="8:20" x14ac:dyDescent="0.35">
      <c r="H7414">
        <v>1074.104</v>
      </c>
      <c r="I7414">
        <v>83.131</v>
      </c>
      <c r="J7414" t="s">
        <v>57</v>
      </c>
      <c r="K7414" t="s">
        <v>178</v>
      </c>
      <c r="L7414">
        <v>3</v>
      </c>
      <c r="M7414" t="s">
        <v>281</v>
      </c>
      <c r="N7414">
        <v>4</v>
      </c>
      <c r="O7414">
        <v>16</v>
      </c>
      <c r="P7414">
        <v>16</v>
      </c>
      <c r="Q7414">
        <v>19</v>
      </c>
      <c r="R7414">
        <v>8</v>
      </c>
      <c r="S7414">
        <v>8</v>
      </c>
      <c r="T7414">
        <v>11</v>
      </c>
    </row>
    <row r="7415" spans="8:20" x14ac:dyDescent="0.35">
      <c r="H7415">
        <v>1074.105</v>
      </c>
      <c r="I7415">
        <v>83.132000000000005</v>
      </c>
      <c r="J7415" t="s">
        <v>57</v>
      </c>
      <c r="K7415" t="s">
        <v>179</v>
      </c>
      <c r="L7415">
        <v>3</v>
      </c>
      <c r="M7415" t="s">
        <v>1304</v>
      </c>
      <c r="N7415">
        <v>3</v>
      </c>
      <c r="O7415">
        <v>14</v>
      </c>
      <c r="P7415">
        <v>17</v>
      </c>
      <c r="Q7415">
        <v>19</v>
      </c>
      <c r="R7415">
        <v>1</v>
      </c>
      <c r="S7415">
        <v>4</v>
      </c>
      <c r="T7415">
        <v>6</v>
      </c>
    </row>
    <row r="7416" spans="8:20" x14ac:dyDescent="0.35">
      <c r="H7416">
        <v>1074.106</v>
      </c>
      <c r="I7416">
        <v>83.134</v>
      </c>
      <c r="J7416" t="s">
        <v>57</v>
      </c>
      <c r="K7416" t="s">
        <v>26</v>
      </c>
      <c r="L7416">
        <v>3</v>
      </c>
      <c r="M7416" t="s">
        <v>58</v>
      </c>
      <c r="N7416">
        <v>1</v>
      </c>
      <c r="O7416">
        <v>3</v>
      </c>
      <c r="P7416">
        <v>10</v>
      </c>
      <c r="Q7416">
        <v>12</v>
      </c>
      <c r="R7416">
        <v>0</v>
      </c>
      <c r="S7416">
        <v>7</v>
      </c>
      <c r="T7416">
        <v>9</v>
      </c>
    </row>
    <row r="7417" spans="8:20" x14ac:dyDescent="0.35">
      <c r="H7417">
        <v>1074.107</v>
      </c>
      <c r="I7417">
        <v>83.135000000000005</v>
      </c>
      <c r="J7417" t="s">
        <v>57</v>
      </c>
      <c r="K7417" t="s">
        <v>69</v>
      </c>
      <c r="L7417">
        <v>1</v>
      </c>
      <c r="M7417" t="s">
        <v>348</v>
      </c>
      <c r="N7417">
        <v>2</v>
      </c>
      <c r="O7417">
        <v>9</v>
      </c>
      <c r="P7417">
        <v>14</v>
      </c>
      <c r="Q7417">
        <v>16</v>
      </c>
      <c r="R7417">
        <v>2</v>
      </c>
      <c r="S7417">
        <v>7</v>
      </c>
      <c r="T7417">
        <v>9</v>
      </c>
    </row>
    <row r="7418" spans="8:20" x14ac:dyDescent="0.35">
      <c r="H7418">
        <v>1074.1079999999999</v>
      </c>
      <c r="I7418">
        <v>83.135999999999996</v>
      </c>
      <c r="J7418" t="s">
        <v>57</v>
      </c>
      <c r="K7418" t="s">
        <v>1531</v>
      </c>
      <c r="L7418">
        <v>3</v>
      </c>
      <c r="M7418" t="s">
        <v>278</v>
      </c>
      <c r="N7418">
        <v>3</v>
      </c>
      <c r="O7418">
        <v>10</v>
      </c>
      <c r="P7418">
        <v>13</v>
      </c>
      <c r="Q7418">
        <v>15</v>
      </c>
      <c r="R7418">
        <v>6</v>
      </c>
      <c r="S7418">
        <v>9</v>
      </c>
      <c r="T7418">
        <v>11</v>
      </c>
    </row>
    <row r="7419" spans="8:20" x14ac:dyDescent="0.35">
      <c r="H7419">
        <v>1074.1089999999999</v>
      </c>
      <c r="I7419">
        <v>83.137</v>
      </c>
      <c r="J7419" t="s">
        <v>57</v>
      </c>
      <c r="K7419" t="s">
        <v>41</v>
      </c>
      <c r="L7419">
        <v>2</v>
      </c>
      <c r="M7419" t="s">
        <v>282</v>
      </c>
      <c r="N7419">
        <v>3</v>
      </c>
      <c r="O7419">
        <v>11</v>
      </c>
      <c r="P7419">
        <v>14</v>
      </c>
      <c r="Q7419">
        <v>16</v>
      </c>
      <c r="R7419">
        <v>5</v>
      </c>
      <c r="S7419">
        <v>8</v>
      </c>
      <c r="T7419">
        <v>10</v>
      </c>
    </row>
    <row r="7420" spans="8:20" x14ac:dyDescent="0.35">
      <c r="H7420">
        <v>1074.1099999999999</v>
      </c>
      <c r="I7420">
        <v>83.138000000000005</v>
      </c>
      <c r="J7420" t="s">
        <v>57</v>
      </c>
      <c r="K7420" t="s">
        <v>180</v>
      </c>
      <c r="L7420">
        <v>3</v>
      </c>
      <c r="M7420" t="s">
        <v>807</v>
      </c>
      <c r="N7420">
        <v>4</v>
      </c>
      <c r="O7420">
        <v>17</v>
      </c>
      <c r="P7420">
        <v>17</v>
      </c>
      <c r="Q7420">
        <v>20</v>
      </c>
      <c r="R7420">
        <v>6</v>
      </c>
      <c r="S7420">
        <v>6</v>
      </c>
      <c r="T7420">
        <v>9</v>
      </c>
    </row>
    <row r="7421" spans="8:20" x14ac:dyDescent="0.35">
      <c r="H7421">
        <v>1084.08</v>
      </c>
      <c r="I7421">
        <v>84.084999999999994</v>
      </c>
      <c r="J7421" t="s">
        <v>1666</v>
      </c>
      <c r="K7421" t="s">
        <v>156</v>
      </c>
      <c r="L7421">
        <v>3</v>
      </c>
      <c r="M7421" t="s">
        <v>1667</v>
      </c>
      <c r="N7421">
        <v>3</v>
      </c>
      <c r="O7421">
        <v>17</v>
      </c>
      <c r="P7421">
        <v>20</v>
      </c>
      <c r="Q7421">
        <v>22</v>
      </c>
      <c r="R7421">
        <v>0</v>
      </c>
      <c r="S7421">
        <v>3</v>
      </c>
      <c r="T7421">
        <v>5</v>
      </c>
    </row>
    <row r="7422" spans="8:20" x14ac:dyDescent="0.35">
      <c r="H7422">
        <v>1084.0809999999999</v>
      </c>
      <c r="I7422">
        <v>84.085999999999999</v>
      </c>
      <c r="J7422" t="s">
        <v>1666</v>
      </c>
      <c r="K7422" t="s">
        <v>37</v>
      </c>
      <c r="L7422">
        <v>3</v>
      </c>
      <c r="M7422" t="s">
        <v>1679</v>
      </c>
      <c r="N7422">
        <v>4</v>
      </c>
      <c r="O7422">
        <v>17</v>
      </c>
      <c r="P7422">
        <v>17</v>
      </c>
      <c r="Q7422">
        <v>20</v>
      </c>
      <c r="R7422">
        <v>6</v>
      </c>
      <c r="S7422">
        <v>6</v>
      </c>
      <c r="T7422">
        <v>9</v>
      </c>
    </row>
    <row r="7423" spans="8:20" x14ac:dyDescent="0.35">
      <c r="H7423">
        <v>1084.0820000000001</v>
      </c>
      <c r="I7423">
        <v>84.087999999999994</v>
      </c>
      <c r="J7423" t="s">
        <v>1666</v>
      </c>
      <c r="K7423" t="s">
        <v>58</v>
      </c>
      <c r="L7423">
        <v>3</v>
      </c>
      <c r="M7423" t="s">
        <v>1668</v>
      </c>
      <c r="N7423">
        <v>3</v>
      </c>
      <c r="O7423">
        <v>9</v>
      </c>
      <c r="P7423">
        <v>12</v>
      </c>
      <c r="Q7423">
        <v>14</v>
      </c>
      <c r="R7423">
        <v>6</v>
      </c>
      <c r="S7423">
        <v>9</v>
      </c>
      <c r="T7423">
        <v>11</v>
      </c>
    </row>
    <row r="7424" spans="8:20" x14ac:dyDescent="0.35">
      <c r="H7424">
        <v>1084.0830000000001</v>
      </c>
      <c r="I7424">
        <v>84.09</v>
      </c>
      <c r="J7424" t="s">
        <v>1666</v>
      </c>
      <c r="K7424" t="s">
        <v>158</v>
      </c>
      <c r="L7424">
        <v>3</v>
      </c>
      <c r="M7424" t="s">
        <v>1671</v>
      </c>
      <c r="N7424">
        <v>3</v>
      </c>
      <c r="O7424">
        <v>18</v>
      </c>
      <c r="P7424">
        <v>21</v>
      </c>
      <c r="Q7424">
        <v>23</v>
      </c>
      <c r="R7424">
        <v>2</v>
      </c>
      <c r="S7424">
        <v>5</v>
      </c>
      <c r="T7424">
        <v>7</v>
      </c>
    </row>
    <row r="7425" spans="8:20" x14ac:dyDescent="0.35">
      <c r="H7425">
        <v>1084.0840000000001</v>
      </c>
      <c r="I7425">
        <v>84.090999999999994</v>
      </c>
      <c r="J7425" t="s">
        <v>1666</v>
      </c>
      <c r="K7425" t="s">
        <v>159</v>
      </c>
      <c r="L7425">
        <v>3</v>
      </c>
      <c r="M7425" t="s">
        <v>1679</v>
      </c>
      <c r="N7425">
        <v>4</v>
      </c>
      <c r="O7425">
        <v>17</v>
      </c>
      <c r="P7425">
        <v>17</v>
      </c>
      <c r="Q7425">
        <v>20</v>
      </c>
      <c r="R7425">
        <v>6</v>
      </c>
      <c r="S7425">
        <v>6</v>
      </c>
      <c r="T7425">
        <v>9</v>
      </c>
    </row>
    <row r="7426" spans="8:20" x14ac:dyDescent="0.35">
      <c r="H7426">
        <v>1084.085</v>
      </c>
      <c r="I7426">
        <v>84.091999999999999</v>
      </c>
      <c r="J7426" t="s">
        <v>1666</v>
      </c>
      <c r="K7426" t="s">
        <v>160</v>
      </c>
      <c r="L7426">
        <v>3</v>
      </c>
      <c r="M7426" t="s">
        <v>1675</v>
      </c>
      <c r="N7426">
        <v>4</v>
      </c>
      <c r="O7426">
        <v>12</v>
      </c>
      <c r="P7426">
        <v>12</v>
      </c>
      <c r="Q7426">
        <v>15</v>
      </c>
      <c r="R7426">
        <v>10</v>
      </c>
      <c r="S7426">
        <v>10</v>
      </c>
      <c r="T7426">
        <v>13</v>
      </c>
    </row>
    <row r="7427" spans="8:20" x14ac:dyDescent="0.35">
      <c r="H7427">
        <v>1084.086</v>
      </c>
      <c r="I7427">
        <v>84.093000000000004</v>
      </c>
      <c r="J7427" t="s">
        <v>1666</v>
      </c>
      <c r="K7427" t="s">
        <v>161</v>
      </c>
      <c r="L7427">
        <v>3</v>
      </c>
      <c r="M7427" t="s">
        <v>1681</v>
      </c>
      <c r="N7427">
        <v>4</v>
      </c>
      <c r="O7427">
        <v>1</v>
      </c>
      <c r="P7427">
        <v>1</v>
      </c>
      <c r="Q7427">
        <v>4</v>
      </c>
      <c r="R7427">
        <v>20</v>
      </c>
      <c r="S7427">
        <v>20</v>
      </c>
      <c r="T7427">
        <v>23</v>
      </c>
    </row>
    <row r="7428" spans="8:20" x14ac:dyDescent="0.35">
      <c r="H7428">
        <v>1084.087</v>
      </c>
      <c r="I7428">
        <v>84.093999999999994</v>
      </c>
      <c r="J7428" t="s">
        <v>1666</v>
      </c>
      <c r="K7428" t="s">
        <v>1374</v>
      </c>
      <c r="L7428">
        <v>3</v>
      </c>
      <c r="M7428" t="s">
        <v>1679</v>
      </c>
      <c r="N7428">
        <v>4</v>
      </c>
      <c r="O7428">
        <v>17</v>
      </c>
      <c r="P7428">
        <v>17</v>
      </c>
      <c r="Q7428">
        <v>20</v>
      </c>
      <c r="R7428">
        <v>6</v>
      </c>
      <c r="S7428">
        <v>6</v>
      </c>
      <c r="T7428">
        <v>9</v>
      </c>
    </row>
    <row r="7429" spans="8:20" x14ac:dyDescent="0.35">
      <c r="H7429">
        <v>1084.088</v>
      </c>
      <c r="I7429">
        <v>84.094999999999999</v>
      </c>
      <c r="J7429" t="s">
        <v>1666</v>
      </c>
      <c r="K7429" t="s">
        <v>162</v>
      </c>
      <c r="L7429">
        <v>3</v>
      </c>
      <c r="M7429" t="s">
        <v>1679</v>
      </c>
      <c r="N7429">
        <v>4</v>
      </c>
      <c r="O7429">
        <v>17</v>
      </c>
      <c r="P7429">
        <v>17</v>
      </c>
      <c r="Q7429">
        <v>20</v>
      </c>
      <c r="R7429">
        <v>6</v>
      </c>
      <c r="S7429">
        <v>6</v>
      </c>
      <c r="T7429">
        <v>9</v>
      </c>
    </row>
    <row r="7430" spans="8:20" x14ac:dyDescent="0.35">
      <c r="H7430">
        <v>1084.0889999999999</v>
      </c>
      <c r="I7430">
        <v>84.096000000000004</v>
      </c>
      <c r="J7430" t="s">
        <v>1666</v>
      </c>
      <c r="K7430" t="s">
        <v>163</v>
      </c>
      <c r="L7430">
        <v>3</v>
      </c>
      <c r="M7430" t="s">
        <v>1668</v>
      </c>
      <c r="N7430">
        <v>3</v>
      </c>
      <c r="O7430">
        <v>9</v>
      </c>
      <c r="P7430">
        <v>12</v>
      </c>
      <c r="Q7430">
        <v>14</v>
      </c>
      <c r="R7430">
        <v>6</v>
      </c>
      <c r="S7430">
        <v>9</v>
      </c>
      <c r="T7430">
        <v>11</v>
      </c>
    </row>
    <row r="7431" spans="8:20" x14ac:dyDescent="0.35">
      <c r="H7431">
        <v>1084.0899999999999</v>
      </c>
      <c r="I7431">
        <v>84.096999999999994</v>
      </c>
      <c r="J7431" t="s">
        <v>1666</v>
      </c>
      <c r="K7431" t="s">
        <v>24</v>
      </c>
      <c r="L7431">
        <v>3</v>
      </c>
      <c r="M7431" t="s">
        <v>1685</v>
      </c>
      <c r="N7431">
        <v>4</v>
      </c>
      <c r="O7431">
        <v>14</v>
      </c>
      <c r="P7431">
        <v>14</v>
      </c>
      <c r="Q7431">
        <v>17</v>
      </c>
      <c r="R7431">
        <v>14</v>
      </c>
      <c r="S7431">
        <v>14</v>
      </c>
      <c r="T7431">
        <v>17</v>
      </c>
    </row>
    <row r="7432" spans="8:20" x14ac:dyDescent="0.35">
      <c r="H7432">
        <v>1084.0909999999999</v>
      </c>
      <c r="I7432">
        <v>84.097999999999999</v>
      </c>
      <c r="J7432" t="s">
        <v>1666</v>
      </c>
      <c r="K7432" t="s">
        <v>1496</v>
      </c>
      <c r="L7432">
        <v>3</v>
      </c>
      <c r="M7432" t="s">
        <v>1671</v>
      </c>
      <c r="N7432">
        <v>3</v>
      </c>
      <c r="O7432">
        <v>18</v>
      </c>
      <c r="P7432">
        <v>21</v>
      </c>
      <c r="Q7432">
        <v>23</v>
      </c>
      <c r="R7432">
        <v>2</v>
      </c>
      <c r="S7432">
        <v>5</v>
      </c>
      <c r="T7432">
        <v>7</v>
      </c>
    </row>
    <row r="7433" spans="8:20" x14ac:dyDescent="0.35">
      <c r="H7433">
        <v>1084.0920000000001</v>
      </c>
      <c r="I7433">
        <v>84.099000000000004</v>
      </c>
      <c r="J7433" t="s">
        <v>1666</v>
      </c>
      <c r="K7433" t="s">
        <v>164</v>
      </c>
      <c r="L7433">
        <v>3</v>
      </c>
      <c r="M7433" t="s">
        <v>1678</v>
      </c>
      <c r="N7433">
        <v>4</v>
      </c>
      <c r="O7433">
        <v>17</v>
      </c>
      <c r="P7433">
        <v>17</v>
      </c>
      <c r="Q7433">
        <v>20</v>
      </c>
      <c r="R7433">
        <v>7</v>
      </c>
      <c r="S7433">
        <v>7</v>
      </c>
      <c r="T7433">
        <v>10</v>
      </c>
    </row>
    <row r="7434" spans="8:20" x14ac:dyDescent="0.35">
      <c r="H7434">
        <v>1084.0930000000001</v>
      </c>
      <c r="I7434">
        <v>84.1</v>
      </c>
      <c r="J7434" t="s">
        <v>1666</v>
      </c>
      <c r="K7434" t="s">
        <v>165</v>
      </c>
      <c r="L7434">
        <v>3</v>
      </c>
      <c r="M7434" t="s">
        <v>1670</v>
      </c>
      <c r="N7434">
        <v>3</v>
      </c>
      <c r="O7434">
        <v>6</v>
      </c>
      <c r="P7434">
        <v>9</v>
      </c>
      <c r="Q7434">
        <v>11</v>
      </c>
      <c r="R7434">
        <v>10</v>
      </c>
      <c r="S7434">
        <v>13</v>
      </c>
      <c r="T7434">
        <v>15</v>
      </c>
    </row>
    <row r="7435" spans="8:20" x14ac:dyDescent="0.35">
      <c r="H7435">
        <v>1084.0940000000001</v>
      </c>
      <c r="I7435">
        <v>84.100999999999999</v>
      </c>
      <c r="J7435" t="s">
        <v>1666</v>
      </c>
      <c r="K7435" t="s">
        <v>60</v>
      </c>
      <c r="L7435">
        <v>3</v>
      </c>
      <c r="M7435" t="s">
        <v>1682</v>
      </c>
      <c r="N7435">
        <v>4</v>
      </c>
      <c r="O7435">
        <v>16</v>
      </c>
      <c r="P7435">
        <v>16</v>
      </c>
      <c r="Q7435">
        <v>19</v>
      </c>
      <c r="R7435">
        <v>10</v>
      </c>
      <c r="S7435">
        <v>10</v>
      </c>
      <c r="T7435">
        <v>13</v>
      </c>
    </row>
    <row r="7436" spans="8:20" x14ac:dyDescent="0.35">
      <c r="H7436">
        <v>1084.095</v>
      </c>
      <c r="I7436">
        <v>84.102000000000004</v>
      </c>
      <c r="J7436" t="s">
        <v>1666</v>
      </c>
      <c r="K7436" t="s">
        <v>29</v>
      </c>
      <c r="L7436">
        <v>3</v>
      </c>
      <c r="M7436" t="s">
        <v>1686</v>
      </c>
      <c r="N7436">
        <v>4</v>
      </c>
      <c r="O7436">
        <v>16</v>
      </c>
      <c r="P7436">
        <v>16</v>
      </c>
      <c r="Q7436">
        <v>19</v>
      </c>
      <c r="R7436">
        <v>12</v>
      </c>
      <c r="S7436">
        <v>12</v>
      </c>
      <c r="T7436">
        <v>15</v>
      </c>
    </row>
    <row r="7437" spans="8:20" x14ac:dyDescent="0.35">
      <c r="H7437">
        <v>1084.096</v>
      </c>
      <c r="I7437">
        <v>84.102999999999994</v>
      </c>
      <c r="J7437" t="s">
        <v>1666</v>
      </c>
      <c r="K7437" t="s">
        <v>166</v>
      </c>
      <c r="L7437">
        <v>3</v>
      </c>
      <c r="M7437" t="s">
        <v>1674</v>
      </c>
      <c r="N7437">
        <v>3</v>
      </c>
      <c r="O7437">
        <v>10</v>
      </c>
      <c r="P7437">
        <v>13</v>
      </c>
      <c r="Q7437">
        <v>15</v>
      </c>
      <c r="R7437">
        <v>8</v>
      </c>
      <c r="S7437">
        <v>11</v>
      </c>
      <c r="T7437">
        <v>13</v>
      </c>
    </row>
    <row r="7438" spans="8:20" x14ac:dyDescent="0.35">
      <c r="H7438">
        <v>1084.097</v>
      </c>
      <c r="I7438">
        <v>84.103999999999999</v>
      </c>
      <c r="J7438" t="s">
        <v>1666</v>
      </c>
      <c r="K7438" t="s">
        <v>167</v>
      </c>
      <c r="L7438">
        <v>3</v>
      </c>
      <c r="M7438" t="s">
        <v>1674</v>
      </c>
      <c r="N7438">
        <v>3</v>
      </c>
      <c r="O7438">
        <v>10</v>
      </c>
      <c r="P7438">
        <v>13</v>
      </c>
      <c r="Q7438">
        <v>15</v>
      </c>
      <c r="R7438">
        <v>8</v>
      </c>
      <c r="S7438">
        <v>11</v>
      </c>
      <c r="T7438">
        <v>13</v>
      </c>
    </row>
    <row r="7439" spans="8:20" x14ac:dyDescent="0.35">
      <c r="H7439">
        <v>1084.098</v>
      </c>
      <c r="I7439">
        <v>84.105000000000004</v>
      </c>
      <c r="J7439" t="s">
        <v>1666</v>
      </c>
      <c r="K7439" t="s">
        <v>1722</v>
      </c>
      <c r="L7439">
        <v>3</v>
      </c>
      <c r="M7439" t="s">
        <v>1679</v>
      </c>
      <c r="N7439">
        <v>4</v>
      </c>
      <c r="O7439">
        <v>17</v>
      </c>
      <c r="P7439">
        <v>17</v>
      </c>
      <c r="Q7439">
        <v>20</v>
      </c>
      <c r="R7439">
        <v>6</v>
      </c>
      <c r="S7439">
        <v>6</v>
      </c>
      <c r="T7439">
        <v>9</v>
      </c>
    </row>
    <row r="7440" spans="8:20" x14ac:dyDescent="0.35">
      <c r="H7440">
        <v>1084.0989999999999</v>
      </c>
      <c r="I7440">
        <v>84.105999999999995</v>
      </c>
      <c r="J7440" t="s">
        <v>1666</v>
      </c>
      <c r="K7440" t="s">
        <v>1706</v>
      </c>
      <c r="L7440">
        <v>3</v>
      </c>
      <c r="M7440" t="s">
        <v>1682</v>
      </c>
      <c r="N7440">
        <v>4</v>
      </c>
      <c r="O7440">
        <v>16</v>
      </c>
      <c r="P7440">
        <v>16</v>
      </c>
      <c r="Q7440">
        <v>19</v>
      </c>
      <c r="R7440">
        <v>10</v>
      </c>
      <c r="S7440">
        <v>10</v>
      </c>
      <c r="T7440">
        <v>13</v>
      </c>
    </row>
    <row r="7441" spans="8:20" x14ac:dyDescent="0.35">
      <c r="H7441">
        <v>1084.0999999999999</v>
      </c>
      <c r="I7441">
        <v>84.106999999999999</v>
      </c>
      <c r="J7441" t="s">
        <v>1666</v>
      </c>
      <c r="K7441" t="s">
        <v>168</v>
      </c>
      <c r="L7441">
        <v>3</v>
      </c>
      <c r="M7441" t="s">
        <v>1669</v>
      </c>
      <c r="N7441">
        <v>4</v>
      </c>
      <c r="O7441">
        <v>19</v>
      </c>
      <c r="P7441">
        <v>19</v>
      </c>
      <c r="Q7441">
        <v>22</v>
      </c>
      <c r="R7441">
        <v>6</v>
      </c>
      <c r="S7441">
        <v>6</v>
      </c>
      <c r="T7441">
        <v>9</v>
      </c>
    </row>
    <row r="7442" spans="8:20" x14ac:dyDescent="0.35">
      <c r="H7442">
        <v>1084.1010000000001</v>
      </c>
      <c r="I7442">
        <v>84.108000000000004</v>
      </c>
      <c r="J7442" t="s">
        <v>1666</v>
      </c>
      <c r="K7442" t="s">
        <v>1651</v>
      </c>
      <c r="L7442">
        <v>3</v>
      </c>
      <c r="M7442" t="s">
        <v>1681</v>
      </c>
      <c r="N7442">
        <v>4</v>
      </c>
      <c r="O7442">
        <v>1</v>
      </c>
      <c r="P7442">
        <v>1</v>
      </c>
      <c r="Q7442">
        <v>4</v>
      </c>
      <c r="R7442">
        <v>20</v>
      </c>
      <c r="S7442">
        <v>20</v>
      </c>
      <c r="T7442">
        <v>23</v>
      </c>
    </row>
    <row r="7443" spans="8:20" x14ac:dyDescent="0.35">
      <c r="H7443">
        <v>1084.1020000000001</v>
      </c>
      <c r="I7443">
        <v>84.108999999999995</v>
      </c>
      <c r="J7443" t="s">
        <v>1666</v>
      </c>
      <c r="K7443" t="s">
        <v>61</v>
      </c>
      <c r="L7443">
        <v>3</v>
      </c>
      <c r="M7443" t="s">
        <v>1673</v>
      </c>
      <c r="N7443">
        <v>4</v>
      </c>
      <c r="O7443">
        <v>15</v>
      </c>
      <c r="P7443">
        <v>15</v>
      </c>
      <c r="Q7443">
        <v>18</v>
      </c>
      <c r="R7443">
        <v>9</v>
      </c>
      <c r="S7443">
        <v>9</v>
      </c>
      <c r="T7443">
        <v>12</v>
      </c>
    </row>
    <row r="7444" spans="8:20" x14ac:dyDescent="0.35">
      <c r="H7444">
        <v>1084.1030000000001</v>
      </c>
      <c r="I7444">
        <v>84.11</v>
      </c>
      <c r="J7444" t="s">
        <v>1666</v>
      </c>
      <c r="K7444" t="s">
        <v>38</v>
      </c>
      <c r="L7444">
        <v>3</v>
      </c>
      <c r="M7444" t="s">
        <v>1669</v>
      </c>
      <c r="N7444">
        <v>4</v>
      </c>
      <c r="O7444">
        <v>19</v>
      </c>
      <c r="P7444">
        <v>19</v>
      </c>
      <c r="Q7444">
        <v>22</v>
      </c>
      <c r="R7444">
        <v>6</v>
      </c>
      <c r="S7444">
        <v>6</v>
      </c>
      <c r="T7444">
        <v>9</v>
      </c>
    </row>
    <row r="7445" spans="8:20" x14ac:dyDescent="0.35">
      <c r="H7445">
        <v>1084.104</v>
      </c>
      <c r="I7445">
        <v>84.111000000000004</v>
      </c>
      <c r="J7445" t="s">
        <v>1666</v>
      </c>
      <c r="K7445" t="s">
        <v>169</v>
      </c>
      <c r="L7445">
        <v>3</v>
      </c>
      <c r="M7445" t="s">
        <v>1675</v>
      </c>
      <c r="N7445">
        <v>4</v>
      </c>
      <c r="O7445">
        <v>12</v>
      </c>
      <c r="P7445">
        <v>12</v>
      </c>
      <c r="Q7445">
        <v>15</v>
      </c>
      <c r="R7445">
        <v>10</v>
      </c>
      <c r="S7445">
        <v>10</v>
      </c>
      <c r="T7445">
        <v>13</v>
      </c>
    </row>
    <row r="7446" spans="8:20" x14ac:dyDescent="0.35">
      <c r="H7446">
        <v>1084.105</v>
      </c>
      <c r="I7446">
        <v>84.111999999999995</v>
      </c>
      <c r="J7446" t="s">
        <v>1666</v>
      </c>
      <c r="K7446" t="s">
        <v>39</v>
      </c>
      <c r="L7446">
        <v>3</v>
      </c>
      <c r="M7446" t="s">
        <v>1670</v>
      </c>
      <c r="N7446">
        <v>3</v>
      </c>
      <c r="O7446">
        <v>6</v>
      </c>
      <c r="P7446">
        <v>9</v>
      </c>
      <c r="Q7446">
        <v>11</v>
      </c>
      <c r="R7446">
        <v>10</v>
      </c>
      <c r="S7446">
        <v>13</v>
      </c>
      <c r="T7446">
        <v>15</v>
      </c>
    </row>
    <row r="7447" spans="8:20" x14ac:dyDescent="0.35">
      <c r="H7447">
        <v>1084.106</v>
      </c>
      <c r="I7447">
        <v>84.113</v>
      </c>
      <c r="J7447" t="s">
        <v>1666</v>
      </c>
      <c r="K7447" t="s">
        <v>170</v>
      </c>
      <c r="L7447">
        <v>3</v>
      </c>
      <c r="M7447" t="s">
        <v>1682</v>
      </c>
      <c r="N7447">
        <v>4</v>
      </c>
      <c r="O7447">
        <v>16</v>
      </c>
      <c r="P7447">
        <v>16</v>
      </c>
      <c r="Q7447">
        <v>19</v>
      </c>
      <c r="R7447">
        <v>10</v>
      </c>
      <c r="S7447">
        <v>10</v>
      </c>
      <c r="T7447">
        <v>13</v>
      </c>
    </row>
    <row r="7448" spans="8:20" x14ac:dyDescent="0.35">
      <c r="H7448">
        <v>1084.107</v>
      </c>
      <c r="I7448">
        <v>84.114000000000004</v>
      </c>
      <c r="J7448" t="s">
        <v>1666</v>
      </c>
      <c r="K7448" t="s">
        <v>25</v>
      </c>
      <c r="L7448">
        <v>3</v>
      </c>
      <c r="M7448" t="s">
        <v>1687</v>
      </c>
      <c r="N7448">
        <v>4</v>
      </c>
      <c r="O7448">
        <v>15</v>
      </c>
      <c r="P7448">
        <v>15</v>
      </c>
      <c r="Q7448">
        <v>18</v>
      </c>
      <c r="R7448">
        <v>13</v>
      </c>
      <c r="S7448">
        <v>13</v>
      </c>
      <c r="T7448">
        <v>16</v>
      </c>
    </row>
    <row r="7449" spans="8:20" x14ac:dyDescent="0.35">
      <c r="H7449">
        <v>1084.1079999999999</v>
      </c>
      <c r="I7449">
        <v>84.114999999999995</v>
      </c>
      <c r="J7449" t="s">
        <v>1666</v>
      </c>
      <c r="K7449" t="s">
        <v>171</v>
      </c>
      <c r="L7449">
        <v>3</v>
      </c>
      <c r="M7449" t="s">
        <v>1536</v>
      </c>
      <c r="N7449">
        <v>4</v>
      </c>
      <c r="O7449">
        <v>17</v>
      </c>
      <c r="P7449">
        <v>17</v>
      </c>
      <c r="Q7449">
        <v>20</v>
      </c>
      <c r="R7449">
        <v>7</v>
      </c>
      <c r="S7449">
        <v>7</v>
      </c>
      <c r="T7449">
        <v>10</v>
      </c>
    </row>
    <row r="7450" spans="8:20" x14ac:dyDescent="0.35">
      <c r="H7450">
        <v>1084.1089999999999</v>
      </c>
      <c r="I7450">
        <v>84.116</v>
      </c>
      <c r="J7450" t="s">
        <v>1666</v>
      </c>
      <c r="K7450" t="s">
        <v>62</v>
      </c>
      <c r="L7450">
        <v>3</v>
      </c>
      <c r="M7450" t="s">
        <v>1681</v>
      </c>
      <c r="N7450">
        <v>4</v>
      </c>
      <c r="O7450">
        <v>1</v>
      </c>
      <c r="P7450">
        <v>1</v>
      </c>
      <c r="Q7450">
        <v>4</v>
      </c>
      <c r="R7450">
        <v>20</v>
      </c>
      <c r="S7450">
        <v>20</v>
      </c>
      <c r="T7450">
        <v>23</v>
      </c>
    </row>
    <row r="7451" spans="8:20" x14ac:dyDescent="0.35">
      <c r="H7451">
        <v>1084.1099999999999</v>
      </c>
      <c r="I7451">
        <v>84.117000000000004</v>
      </c>
      <c r="J7451" t="s">
        <v>1666</v>
      </c>
      <c r="K7451" t="s">
        <v>63</v>
      </c>
      <c r="L7451">
        <v>3</v>
      </c>
      <c r="M7451" t="s">
        <v>1678</v>
      </c>
      <c r="N7451">
        <v>4</v>
      </c>
      <c r="O7451">
        <v>17</v>
      </c>
      <c r="P7451">
        <v>17</v>
      </c>
      <c r="Q7451">
        <v>20</v>
      </c>
      <c r="R7451">
        <v>7</v>
      </c>
      <c r="S7451">
        <v>7</v>
      </c>
      <c r="T7451">
        <v>10</v>
      </c>
    </row>
    <row r="7452" spans="8:20" x14ac:dyDescent="0.35">
      <c r="H7452">
        <v>1084.1110000000001</v>
      </c>
      <c r="I7452">
        <v>84.117999999999995</v>
      </c>
      <c r="J7452" t="s">
        <v>1666</v>
      </c>
      <c r="K7452" t="s">
        <v>172</v>
      </c>
      <c r="L7452">
        <v>3</v>
      </c>
      <c r="M7452" t="s">
        <v>1681</v>
      </c>
      <c r="N7452">
        <v>4</v>
      </c>
      <c r="O7452">
        <v>1</v>
      </c>
      <c r="P7452">
        <v>1</v>
      </c>
      <c r="Q7452">
        <v>4</v>
      </c>
      <c r="R7452">
        <v>20</v>
      </c>
      <c r="S7452">
        <v>20</v>
      </c>
      <c r="T7452">
        <v>23</v>
      </c>
    </row>
    <row r="7453" spans="8:20" x14ac:dyDescent="0.35">
      <c r="H7453">
        <v>1084.1120000000001</v>
      </c>
      <c r="I7453">
        <v>84.119</v>
      </c>
      <c r="J7453" t="s">
        <v>1666</v>
      </c>
      <c r="K7453" t="s">
        <v>173</v>
      </c>
      <c r="L7453">
        <v>3</v>
      </c>
      <c r="M7453" t="s">
        <v>1670</v>
      </c>
      <c r="N7453">
        <v>3</v>
      </c>
      <c r="O7453">
        <v>6</v>
      </c>
      <c r="P7453">
        <v>9</v>
      </c>
      <c r="Q7453">
        <v>11</v>
      </c>
      <c r="R7453">
        <v>10</v>
      </c>
      <c r="S7453">
        <v>13</v>
      </c>
      <c r="T7453">
        <v>15</v>
      </c>
    </row>
    <row r="7454" spans="8:20" x14ac:dyDescent="0.35">
      <c r="H7454">
        <v>1084.1130000000001</v>
      </c>
      <c r="I7454">
        <v>84.12</v>
      </c>
      <c r="J7454" t="s">
        <v>1666</v>
      </c>
      <c r="K7454" t="s">
        <v>64</v>
      </c>
      <c r="L7454">
        <v>3</v>
      </c>
      <c r="M7454" t="s">
        <v>1667</v>
      </c>
      <c r="N7454">
        <v>3</v>
      </c>
      <c r="O7454">
        <v>17</v>
      </c>
      <c r="P7454">
        <v>20</v>
      </c>
      <c r="Q7454">
        <v>22</v>
      </c>
      <c r="R7454">
        <v>0</v>
      </c>
      <c r="S7454">
        <v>3</v>
      </c>
      <c r="T7454">
        <v>5</v>
      </c>
    </row>
    <row r="7455" spans="8:20" x14ac:dyDescent="0.35">
      <c r="H7455">
        <v>1084.114</v>
      </c>
      <c r="I7455">
        <v>84.120999999999995</v>
      </c>
      <c r="J7455" t="s">
        <v>1666</v>
      </c>
      <c r="K7455" t="s">
        <v>174</v>
      </c>
      <c r="L7455">
        <v>3</v>
      </c>
      <c r="M7455" t="s">
        <v>1670</v>
      </c>
      <c r="N7455">
        <v>3</v>
      </c>
      <c r="O7455">
        <v>6</v>
      </c>
      <c r="P7455">
        <v>9</v>
      </c>
      <c r="Q7455">
        <v>11</v>
      </c>
      <c r="R7455">
        <v>10</v>
      </c>
      <c r="S7455">
        <v>13</v>
      </c>
      <c r="T7455">
        <v>15</v>
      </c>
    </row>
    <row r="7456" spans="8:20" x14ac:dyDescent="0.35">
      <c r="H7456">
        <v>1084.115</v>
      </c>
      <c r="I7456">
        <v>84.122</v>
      </c>
      <c r="J7456" t="s">
        <v>1666</v>
      </c>
      <c r="K7456" t="s">
        <v>175</v>
      </c>
      <c r="L7456">
        <v>3</v>
      </c>
      <c r="M7456" t="s">
        <v>1673</v>
      </c>
      <c r="N7456">
        <v>4</v>
      </c>
      <c r="O7456">
        <v>15</v>
      </c>
      <c r="P7456">
        <v>15</v>
      </c>
      <c r="Q7456">
        <v>18</v>
      </c>
      <c r="R7456">
        <v>9</v>
      </c>
      <c r="S7456">
        <v>9</v>
      </c>
      <c r="T7456">
        <v>12</v>
      </c>
    </row>
    <row r="7457" spans="8:20" x14ac:dyDescent="0.35">
      <c r="H7457">
        <v>1084.116</v>
      </c>
      <c r="I7457">
        <v>84.123000000000005</v>
      </c>
      <c r="J7457" t="s">
        <v>1666</v>
      </c>
      <c r="K7457" t="s">
        <v>65</v>
      </c>
      <c r="L7457">
        <v>3</v>
      </c>
      <c r="M7457" t="s">
        <v>1502</v>
      </c>
      <c r="N7457">
        <v>4</v>
      </c>
      <c r="O7457">
        <v>16</v>
      </c>
      <c r="P7457">
        <v>16</v>
      </c>
      <c r="Q7457">
        <v>19</v>
      </c>
      <c r="R7457">
        <v>8</v>
      </c>
      <c r="S7457">
        <v>8</v>
      </c>
      <c r="T7457">
        <v>11</v>
      </c>
    </row>
    <row r="7458" spans="8:20" x14ac:dyDescent="0.35">
      <c r="H7458">
        <v>1084.117</v>
      </c>
      <c r="I7458">
        <v>84.123999999999995</v>
      </c>
      <c r="J7458" t="s">
        <v>1666</v>
      </c>
      <c r="K7458" t="s">
        <v>176</v>
      </c>
      <c r="L7458">
        <v>3</v>
      </c>
      <c r="M7458" t="s">
        <v>1238</v>
      </c>
      <c r="N7458">
        <v>4</v>
      </c>
      <c r="O7458">
        <v>13</v>
      </c>
      <c r="P7458">
        <v>13</v>
      </c>
      <c r="Q7458">
        <v>16</v>
      </c>
      <c r="R7458">
        <v>9</v>
      </c>
      <c r="S7458">
        <v>9</v>
      </c>
      <c r="T7458">
        <v>12</v>
      </c>
    </row>
    <row r="7459" spans="8:20" x14ac:dyDescent="0.35">
      <c r="H7459">
        <v>1084.1179999999999</v>
      </c>
      <c r="I7459">
        <v>84.126000000000005</v>
      </c>
      <c r="J7459" t="s">
        <v>1666</v>
      </c>
      <c r="K7459" t="s">
        <v>106</v>
      </c>
      <c r="L7459">
        <v>3</v>
      </c>
      <c r="M7459" t="s">
        <v>1688</v>
      </c>
      <c r="N7459">
        <v>4</v>
      </c>
      <c r="O7459">
        <v>19</v>
      </c>
      <c r="P7459">
        <v>19</v>
      </c>
      <c r="Q7459">
        <v>22</v>
      </c>
      <c r="R7459">
        <v>9</v>
      </c>
      <c r="S7459">
        <v>9</v>
      </c>
      <c r="T7459">
        <v>12</v>
      </c>
    </row>
    <row r="7460" spans="8:20" x14ac:dyDescent="0.35">
      <c r="H7460">
        <v>1084.1189999999999</v>
      </c>
      <c r="I7460">
        <v>84.126999999999995</v>
      </c>
      <c r="J7460" t="s">
        <v>1666</v>
      </c>
      <c r="K7460" t="s">
        <v>40</v>
      </c>
      <c r="L7460">
        <v>3</v>
      </c>
      <c r="M7460" t="s">
        <v>1678</v>
      </c>
      <c r="N7460">
        <v>4</v>
      </c>
      <c r="O7460">
        <v>17</v>
      </c>
      <c r="P7460">
        <v>17</v>
      </c>
      <c r="Q7460">
        <v>20</v>
      </c>
      <c r="R7460">
        <v>7</v>
      </c>
      <c r="S7460">
        <v>7</v>
      </c>
      <c r="T7460">
        <v>10</v>
      </c>
    </row>
    <row r="7461" spans="8:20" x14ac:dyDescent="0.35">
      <c r="H7461">
        <v>1084.1199999999999</v>
      </c>
      <c r="I7461">
        <v>84.128</v>
      </c>
      <c r="J7461" t="s">
        <v>1666</v>
      </c>
      <c r="K7461" t="s">
        <v>177</v>
      </c>
      <c r="L7461">
        <v>3</v>
      </c>
      <c r="M7461" t="s">
        <v>1667</v>
      </c>
      <c r="N7461">
        <v>3</v>
      </c>
      <c r="O7461">
        <v>17</v>
      </c>
      <c r="P7461">
        <v>20</v>
      </c>
      <c r="Q7461">
        <v>22</v>
      </c>
      <c r="R7461">
        <v>0</v>
      </c>
      <c r="S7461">
        <v>3</v>
      </c>
      <c r="T7461">
        <v>5</v>
      </c>
    </row>
    <row r="7462" spans="8:20" x14ac:dyDescent="0.35">
      <c r="H7462">
        <v>1084.1210000000001</v>
      </c>
      <c r="I7462">
        <v>84.129000000000005</v>
      </c>
      <c r="J7462" t="s">
        <v>1666</v>
      </c>
      <c r="K7462" t="s">
        <v>66</v>
      </c>
      <c r="L7462">
        <v>3</v>
      </c>
      <c r="M7462" t="s">
        <v>1673</v>
      </c>
      <c r="N7462">
        <v>4</v>
      </c>
      <c r="O7462">
        <v>15</v>
      </c>
      <c r="P7462">
        <v>15</v>
      </c>
      <c r="Q7462">
        <v>18</v>
      </c>
      <c r="R7462">
        <v>9</v>
      </c>
      <c r="S7462">
        <v>9</v>
      </c>
      <c r="T7462">
        <v>12</v>
      </c>
    </row>
    <row r="7463" spans="8:20" x14ac:dyDescent="0.35">
      <c r="H7463">
        <v>1084.1220000000001</v>
      </c>
      <c r="I7463">
        <v>84.13</v>
      </c>
      <c r="J7463" t="s">
        <v>1666</v>
      </c>
      <c r="K7463" t="s">
        <v>67</v>
      </c>
      <c r="L7463">
        <v>3</v>
      </c>
      <c r="M7463" t="s">
        <v>1673</v>
      </c>
      <c r="N7463">
        <v>4</v>
      </c>
      <c r="O7463">
        <v>15</v>
      </c>
      <c r="P7463">
        <v>15</v>
      </c>
      <c r="Q7463">
        <v>18</v>
      </c>
      <c r="R7463">
        <v>9</v>
      </c>
      <c r="S7463">
        <v>9</v>
      </c>
      <c r="T7463">
        <v>12</v>
      </c>
    </row>
    <row r="7464" spans="8:20" x14ac:dyDescent="0.35">
      <c r="H7464">
        <v>1084.123</v>
      </c>
      <c r="I7464">
        <v>84.131</v>
      </c>
      <c r="J7464" t="s">
        <v>1666</v>
      </c>
      <c r="K7464" t="s">
        <v>178</v>
      </c>
      <c r="L7464">
        <v>3</v>
      </c>
      <c r="M7464" t="s">
        <v>1502</v>
      </c>
      <c r="N7464">
        <v>4</v>
      </c>
      <c r="O7464">
        <v>16</v>
      </c>
      <c r="P7464">
        <v>16</v>
      </c>
      <c r="Q7464">
        <v>19</v>
      </c>
      <c r="R7464">
        <v>8</v>
      </c>
      <c r="S7464">
        <v>8</v>
      </c>
      <c r="T7464">
        <v>11</v>
      </c>
    </row>
    <row r="7465" spans="8:20" x14ac:dyDescent="0.35">
      <c r="H7465">
        <v>1084.124</v>
      </c>
      <c r="I7465">
        <v>84.132000000000005</v>
      </c>
      <c r="J7465" t="s">
        <v>1666</v>
      </c>
      <c r="K7465" t="s">
        <v>179</v>
      </c>
      <c r="L7465">
        <v>3</v>
      </c>
      <c r="M7465" t="s">
        <v>1678</v>
      </c>
      <c r="N7465">
        <v>4</v>
      </c>
      <c r="O7465">
        <v>17</v>
      </c>
      <c r="P7465">
        <v>17</v>
      </c>
      <c r="Q7465">
        <v>20</v>
      </c>
      <c r="R7465">
        <v>7</v>
      </c>
      <c r="S7465">
        <v>7</v>
      </c>
      <c r="T7465">
        <v>10</v>
      </c>
    </row>
    <row r="7466" spans="8:20" x14ac:dyDescent="0.35">
      <c r="H7466">
        <v>1084.125</v>
      </c>
      <c r="I7466">
        <v>84.132999999999996</v>
      </c>
      <c r="J7466" t="s">
        <v>1666</v>
      </c>
      <c r="K7466" t="s">
        <v>68</v>
      </c>
      <c r="L7466">
        <v>3</v>
      </c>
      <c r="M7466" t="s">
        <v>1679</v>
      </c>
      <c r="N7466">
        <v>4</v>
      </c>
      <c r="O7466">
        <v>17</v>
      </c>
      <c r="P7466">
        <v>17</v>
      </c>
      <c r="Q7466">
        <v>20</v>
      </c>
      <c r="R7466">
        <v>6</v>
      </c>
      <c r="S7466">
        <v>6</v>
      </c>
      <c r="T7466">
        <v>9</v>
      </c>
    </row>
    <row r="7467" spans="8:20" x14ac:dyDescent="0.35">
      <c r="H7467">
        <v>1084.126</v>
      </c>
      <c r="I7467">
        <v>84.134</v>
      </c>
      <c r="J7467" t="s">
        <v>1666</v>
      </c>
      <c r="K7467" t="s">
        <v>26</v>
      </c>
      <c r="L7467">
        <v>3</v>
      </c>
      <c r="M7467" t="s">
        <v>1689</v>
      </c>
      <c r="N7467">
        <v>4</v>
      </c>
      <c r="O7467">
        <v>17</v>
      </c>
      <c r="P7467">
        <v>17</v>
      </c>
      <c r="Q7467">
        <v>20</v>
      </c>
      <c r="R7467">
        <v>11</v>
      </c>
      <c r="S7467">
        <v>11</v>
      </c>
      <c r="T7467">
        <v>14</v>
      </c>
    </row>
    <row r="7468" spans="8:20" x14ac:dyDescent="0.35">
      <c r="H7468">
        <v>1084.127</v>
      </c>
      <c r="I7468">
        <v>84.135000000000005</v>
      </c>
      <c r="J7468" t="s">
        <v>1666</v>
      </c>
      <c r="K7468" t="s">
        <v>69</v>
      </c>
      <c r="L7468">
        <v>3</v>
      </c>
      <c r="M7468" t="s">
        <v>1668</v>
      </c>
      <c r="N7468">
        <v>3</v>
      </c>
      <c r="O7468">
        <v>9</v>
      </c>
      <c r="P7468">
        <v>12</v>
      </c>
      <c r="Q7468">
        <v>14</v>
      </c>
      <c r="R7468">
        <v>6</v>
      </c>
      <c r="S7468">
        <v>9</v>
      </c>
      <c r="T7468">
        <v>11</v>
      </c>
    </row>
    <row r="7469" spans="8:20" x14ac:dyDescent="0.35">
      <c r="H7469">
        <v>1084.1279999999999</v>
      </c>
      <c r="I7469">
        <v>84.135999999999996</v>
      </c>
      <c r="J7469" t="s">
        <v>1666</v>
      </c>
      <c r="K7469" t="s">
        <v>1531</v>
      </c>
      <c r="L7469">
        <v>3</v>
      </c>
      <c r="M7469" t="s">
        <v>1681</v>
      </c>
      <c r="N7469">
        <v>4</v>
      </c>
      <c r="O7469">
        <v>1</v>
      </c>
      <c r="P7469">
        <v>1</v>
      </c>
      <c r="Q7469">
        <v>4</v>
      </c>
      <c r="R7469">
        <v>20</v>
      </c>
      <c r="S7469">
        <v>20</v>
      </c>
      <c r="T7469">
        <v>23</v>
      </c>
    </row>
    <row r="7470" spans="8:20" x14ac:dyDescent="0.35">
      <c r="H7470">
        <v>1084.1289999999999</v>
      </c>
      <c r="I7470">
        <v>84.137</v>
      </c>
      <c r="J7470" t="s">
        <v>1666</v>
      </c>
      <c r="K7470" t="s">
        <v>41</v>
      </c>
      <c r="L7470">
        <v>3</v>
      </c>
      <c r="M7470" t="s">
        <v>1682</v>
      </c>
      <c r="N7470">
        <v>4</v>
      </c>
      <c r="O7470">
        <v>16</v>
      </c>
      <c r="P7470">
        <v>16</v>
      </c>
      <c r="Q7470">
        <v>19</v>
      </c>
      <c r="R7470">
        <v>10</v>
      </c>
      <c r="S7470">
        <v>10</v>
      </c>
      <c r="T7470">
        <v>13</v>
      </c>
    </row>
    <row r="7471" spans="8:20" x14ac:dyDescent="0.35">
      <c r="H7471">
        <v>1084.1300000000001</v>
      </c>
      <c r="I7471">
        <v>84.138000000000005</v>
      </c>
      <c r="J7471" t="s">
        <v>1666</v>
      </c>
      <c r="K7471" t="s">
        <v>180</v>
      </c>
      <c r="L7471">
        <v>3</v>
      </c>
      <c r="M7471" t="s">
        <v>1682</v>
      </c>
      <c r="N7471">
        <v>4</v>
      </c>
      <c r="O7471">
        <v>16</v>
      </c>
      <c r="P7471">
        <v>16</v>
      </c>
      <c r="Q7471">
        <v>19</v>
      </c>
      <c r="R7471">
        <v>10</v>
      </c>
      <c r="S7471">
        <v>10</v>
      </c>
      <c r="T7471">
        <v>13</v>
      </c>
    </row>
    <row r="7472" spans="8:20" x14ac:dyDescent="0.35">
      <c r="H7472">
        <v>1084.1310000000001</v>
      </c>
      <c r="I7472">
        <v>84.138999999999996</v>
      </c>
      <c r="J7472" t="s">
        <v>1666</v>
      </c>
      <c r="K7472" t="s">
        <v>70</v>
      </c>
      <c r="L7472">
        <v>3</v>
      </c>
      <c r="M7472" t="s">
        <v>1676</v>
      </c>
      <c r="N7472">
        <v>3</v>
      </c>
      <c r="O7472">
        <v>14</v>
      </c>
      <c r="P7472">
        <v>17</v>
      </c>
      <c r="Q7472">
        <v>19</v>
      </c>
      <c r="R7472">
        <v>5</v>
      </c>
      <c r="S7472">
        <v>8</v>
      </c>
      <c r="T7472">
        <v>10</v>
      </c>
    </row>
    <row r="7473" spans="8:20" x14ac:dyDescent="0.35">
      <c r="H7473">
        <v>1092.078</v>
      </c>
      <c r="I7473">
        <v>85.085999999999999</v>
      </c>
      <c r="J7473" t="s">
        <v>156</v>
      </c>
      <c r="K7473" t="s">
        <v>37</v>
      </c>
      <c r="L7473">
        <v>3</v>
      </c>
      <c r="M7473" t="s">
        <v>1326</v>
      </c>
      <c r="N7473">
        <v>4</v>
      </c>
      <c r="O7473">
        <v>12</v>
      </c>
      <c r="P7473">
        <v>12</v>
      </c>
      <c r="Q7473">
        <v>15</v>
      </c>
      <c r="R7473">
        <v>9</v>
      </c>
      <c r="S7473">
        <v>9</v>
      </c>
      <c r="T7473">
        <v>12</v>
      </c>
    </row>
    <row r="7474" spans="8:20" x14ac:dyDescent="0.35">
      <c r="H7474">
        <v>1092.079</v>
      </c>
      <c r="I7474">
        <v>85.087000000000003</v>
      </c>
      <c r="J7474" t="s">
        <v>156</v>
      </c>
      <c r="K7474" t="s">
        <v>157</v>
      </c>
      <c r="L7474">
        <v>3</v>
      </c>
      <c r="M7474" t="s">
        <v>1254</v>
      </c>
      <c r="N7474">
        <v>4</v>
      </c>
      <c r="O7474">
        <v>18</v>
      </c>
      <c r="P7474">
        <v>18</v>
      </c>
      <c r="Q7474">
        <v>21</v>
      </c>
      <c r="R7474">
        <v>5</v>
      </c>
      <c r="S7474">
        <v>5</v>
      </c>
      <c r="T7474">
        <v>8</v>
      </c>
    </row>
    <row r="7475" spans="8:20" x14ac:dyDescent="0.35">
      <c r="H7475">
        <v>1092.08</v>
      </c>
      <c r="I7475">
        <v>85.087999999999994</v>
      </c>
      <c r="J7475" t="s">
        <v>156</v>
      </c>
      <c r="K7475" t="s">
        <v>58</v>
      </c>
      <c r="L7475">
        <v>3</v>
      </c>
      <c r="M7475" t="s">
        <v>1162</v>
      </c>
      <c r="N7475">
        <v>3</v>
      </c>
      <c r="O7475">
        <v>0</v>
      </c>
      <c r="P7475">
        <v>3</v>
      </c>
      <c r="Q7475">
        <v>5</v>
      </c>
      <c r="R7475">
        <v>16</v>
      </c>
      <c r="S7475">
        <v>19</v>
      </c>
      <c r="T7475">
        <v>21</v>
      </c>
    </row>
    <row r="7476" spans="8:20" x14ac:dyDescent="0.35">
      <c r="H7476">
        <v>1092.0809999999999</v>
      </c>
      <c r="I7476">
        <v>85.088999999999999</v>
      </c>
      <c r="J7476" t="s">
        <v>156</v>
      </c>
      <c r="K7476" t="s">
        <v>59</v>
      </c>
      <c r="L7476">
        <v>3</v>
      </c>
      <c r="M7476" t="s">
        <v>1254</v>
      </c>
      <c r="N7476">
        <v>4</v>
      </c>
      <c r="O7476">
        <v>18</v>
      </c>
      <c r="P7476">
        <v>18</v>
      </c>
      <c r="Q7476">
        <v>21</v>
      </c>
      <c r="R7476">
        <v>5</v>
      </c>
      <c r="S7476">
        <v>5</v>
      </c>
      <c r="T7476">
        <v>8</v>
      </c>
    </row>
    <row r="7477" spans="8:20" x14ac:dyDescent="0.35">
      <c r="H7477">
        <v>1092.0820000000001</v>
      </c>
      <c r="I7477">
        <v>85.09</v>
      </c>
      <c r="J7477" t="s">
        <v>156</v>
      </c>
      <c r="K7477" t="s">
        <v>158</v>
      </c>
      <c r="L7477">
        <v>3</v>
      </c>
      <c r="M7477" t="s">
        <v>968</v>
      </c>
      <c r="N7477">
        <v>3</v>
      </c>
      <c r="O7477">
        <v>14</v>
      </c>
      <c r="P7477">
        <v>17</v>
      </c>
      <c r="Q7477">
        <v>19</v>
      </c>
      <c r="R7477">
        <v>5</v>
      </c>
      <c r="S7477">
        <v>8</v>
      </c>
      <c r="T7477">
        <v>10</v>
      </c>
    </row>
    <row r="7478" spans="8:20" x14ac:dyDescent="0.35">
      <c r="H7478">
        <v>1092.0830000000001</v>
      </c>
      <c r="I7478">
        <v>85.090999999999994</v>
      </c>
      <c r="J7478" t="s">
        <v>156</v>
      </c>
      <c r="K7478" t="s">
        <v>159</v>
      </c>
      <c r="L7478">
        <v>3</v>
      </c>
      <c r="M7478" t="s">
        <v>911</v>
      </c>
      <c r="N7478">
        <v>4</v>
      </c>
      <c r="O7478">
        <v>15</v>
      </c>
      <c r="P7478">
        <v>15</v>
      </c>
      <c r="Q7478">
        <v>18</v>
      </c>
      <c r="R7478">
        <v>10</v>
      </c>
      <c r="S7478">
        <v>10</v>
      </c>
      <c r="T7478">
        <v>13</v>
      </c>
    </row>
    <row r="7479" spans="8:20" x14ac:dyDescent="0.35">
      <c r="H7479">
        <v>1092.0840000000001</v>
      </c>
      <c r="I7479">
        <v>85.091999999999999</v>
      </c>
      <c r="J7479" t="s">
        <v>156</v>
      </c>
      <c r="K7479" t="s">
        <v>160</v>
      </c>
      <c r="L7479">
        <v>3</v>
      </c>
      <c r="M7479" t="s">
        <v>390</v>
      </c>
      <c r="N7479">
        <v>4</v>
      </c>
      <c r="O7479">
        <v>14</v>
      </c>
      <c r="P7479">
        <v>14</v>
      </c>
      <c r="Q7479">
        <v>17</v>
      </c>
      <c r="R7479">
        <v>11</v>
      </c>
      <c r="S7479">
        <v>11</v>
      </c>
      <c r="T7479">
        <v>14</v>
      </c>
    </row>
    <row r="7480" spans="8:20" x14ac:dyDescent="0.35">
      <c r="H7480">
        <v>1092.085</v>
      </c>
      <c r="I7480">
        <v>85.093000000000004</v>
      </c>
      <c r="J7480" t="s">
        <v>156</v>
      </c>
      <c r="K7480" t="s">
        <v>161</v>
      </c>
      <c r="L7480">
        <v>3</v>
      </c>
      <c r="M7480" t="s">
        <v>766</v>
      </c>
      <c r="N7480">
        <v>4</v>
      </c>
      <c r="O7480">
        <v>12</v>
      </c>
      <c r="P7480">
        <v>12</v>
      </c>
      <c r="Q7480">
        <v>15</v>
      </c>
      <c r="R7480">
        <v>12</v>
      </c>
      <c r="S7480">
        <v>12</v>
      </c>
      <c r="T7480">
        <v>15</v>
      </c>
    </row>
    <row r="7481" spans="8:20" x14ac:dyDescent="0.35">
      <c r="H7481">
        <v>1092.086</v>
      </c>
      <c r="I7481">
        <v>85.093999999999994</v>
      </c>
      <c r="J7481" t="s">
        <v>156</v>
      </c>
      <c r="K7481" t="s">
        <v>1374</v>
      </c>
      <c r="L7481">
        <v>3</v>
      </c>
      <c r="M7481" t="s">
        <v>917</v>
      </c>
      <c r="N7481">
        <v>4</v>
      </c>
      <c r="O7481">
        <v>13</v>
      </c>
      <c r="P7481">
        <v>13</v>
      </c>
      <c r="Q7481">
        <v>16</v>
      </c>
      <c r="R7481">
        <v>12</v>
      </c>
      <c r="S7481">
        <v>12</v>
      </c>
      <c r="T7481">
        <v>15</v>
      </c>
    </row>
    <row r="7482" spans="8:20" x14ac:dyDescent="0.35">
      <c r="H7482">
        <v>1092.087</v>
      </c>
      <c r="I7482">
        <v>85.094999999999999</v>
      </c>
      <c r="J7482" t="s">
        <v>156</v>
      </c>
      <c r="K7482" t="s">
        <v>162</v>
      </c>
      <c r="L7482">
        <v>3</v>
      </c>
      <c r="M7482" t="s">
        <v>1196</v>
      </c>
      <c r="N7482">
        <v>4</v>
      </c>
      <c r="O7482">
        <v>16</v>
      </c>
      <c r="P7482">
        <v>16</v>
      </c>
      <c r="Q7482">
        <v>19</v>
      </c>
      <c r="R7482">
        <v>7</v>
      </c>
      <c r="S7482">
        <v>7</v>
      </c>
      <c r="T7482">
        <v>10</v>
      </c>
    </row>
    <row r="7483" spans="8:20" x14ac:dyDescent="0.35">
      <c r="H7483">
        <v>1092.088</v>
      </c>
      <c r="I7483">
        <v>85.096000000000004</v>
      </c>
      <c r="J7483" t="s">
        <v>156</v>
      </c>
      <c r="K7483" t="s">
        <v>163</v>
      </c>
      <c r="L7483">
        <v>3</v>
      </c>
      <c r="M7483" t="s">
        <v>390</v>
      </c>
      <c r="N7483">
        <v>4</v>
      </c>
      <c r="O7483">
        <v>14</v>
      </c>
      <c r="P7483">
        <v>14</v>
      </c>
      <c r="Q7483">
        <v>17</v>
      </c>
      <c r="R7483">
        <v>11</v>
      </c>
      <c r="S7483">
        <v>11</v>
      </c>
      <c r="T7483">
        <v>14</v>
      </c>
    </row>
    <row r="7484" spans="8:20" x14ac:dyDescent="0.35">
      <c r="H7484">
        <v>1092.0889999999999</v>
      </c>
      <c r="I7484">
        <v>85.096999999999994</v>
      </c>
      <c r="J7484" t="s">
        <v>156</v>
      </c>
      <c r="K7484" t="s">
        <v>24</v>
      </c>
      <c r="L7484">
        <v>3</v>
      </c>
      <c r="M7484" t="s">
        <v>1206</v>
      </c>
      <c r="N7484">
        <v>3</v>
      </c>
      <c r="O7484">
        <v>12</v>
      </c>
      <c r="P7484">
        <v>15</v>
      </c>
      <c r="Q7484">
        <v>17</v>
      </c>
      <c r="R7484">
        <v>5</v>
      </c>
      <c r="S7484">
        <v>8</v>
      </c>
      <c r="T7484">
        <v>10</v>
      </c>
    </row>
    <row r="7485" spans="8:20" x14ac:dyDescent="0.35">
      <c r="H7485">
        <v>1092.0899999999999</v>
      </c>
      <c r="I7485">
        <v>85.099000000000004</v>
      </c>
      <c r="J7485" t="s">
        <v>156</v>
      </c>
      <c r="K7485" t="s">
        <v>164</v>
      </c>
      <c r="L7485">
        <v>3</v>
      </c>
      <c r="M7485" t="s">
        <v>679</v>
      </c>
      <c r="N7485">
        <v>4</v>
      </c>
      <c r="O7485">
        <v>15</v>
      </c>
      <c r="P7485">
        <v>15</v>
      </c>
      <c r="Q7485">
        <v>18</v>
      </c>
      <c r="R7485">
        <v>7</v>
      </c>
      <c r="S7485">
        <v>7</v>
      </c>
      <c r="T7485">
        <v>10</v>
      </c>
    </row>
    <row r="7486" spans="8:20" x14ac:dyDescent="0.35">
      <c r="H7486">
        <v>1092.0909999999999</v>
      </c>
      <c r="I7486">
        <v>85.1</v>
      </c>
      <c r="J7486" t="s">
        <v>156</v>
      </c>
      <c r="K7486" t="s">
        <v>165</v>
      </c>
      <c r="L7486">
        <v>3</v>
      </c>
      <c r="M7486" t="s">
        <v>358</v>
      </c>
      <c r="N7486">
        <v>4</v>
      </c>
      <c r="O7486">
        <v>17</v>
      </c>
      <c r="P7486">
        <v>17</v>
      </c>
      <c r="Q7486">
        <v>20</v>
      </c>
      <c r="R7486">
        <v>8</v>
      </c>
      <c r="S7486">
        <v>8</v>
      </c>
      <c r="T7486">
        <v>11</v>
      </c>
    </row>
    <row r="7487" spans="8:20" x14ac:dyDescent="0.35">
      <c r="H7487">
        <v>1092.0920000000001</v>
      </c>
      <c r="I7487">
        <v>85.100999999999999</v>
      </c>
      <c r="J7487" t="s">
        <v>156</v>
      </c>
      <c r="K7487" t="s">
        <v>60</v>
      </c>
      <c r="L7487">
        <v>3</v>
      </c>
      <c r="M7487" t="s">
        <v>874</v>
      </c>
      <c r="N7487">
        <v>4</v>
      </c>
      <c r="O7487">
        <v>18</v>
      </c>
      <c r="P7487">
        <v>18</v>
      </c>
      <c r="Q7487">
        <v>21</v>
      </c>
      <c r="R7487">
        <v>6</v>
      </c>
      <c r="S7487">
        <v>6</v>
      </c>
      <c r="T7487">
        <v>9</v>
      </c>
    </row>
    <row r="7488" spans="8:20" x14ac:dyDescent="0.35">
      <c r="H7488">
        <v>1092.0930000000001</v>
      </c>
      <c r="I7488">
        <v>85.102000000000004</v>
      </c>
      <c r="J7488" t="s">
        <v>156</v>
      </c>
      <c r="K7488" t="s">
        <v>29</v>
      </c>
      <c r="L7488">
        <v>3</v>
      </c>
      <c r="M7488" t="s">
        <v>1162</v>
      </c>
      <c r="N7488">
        <v>3</v>
      </c>
      <c r="O7488">
        <v>0</v>
      </c>
      <c r="P7488">
        <v>3</v>
      </c>
      <c r="Q7488">
        <v>5</v>
      </c>
      <c r="R7488">
        <v>16</v>
      </c>
      <c r="S7488">
        <v>19</v>
      </c>
      <c r="T7488">
        <v>21</v>
      </c>
    </row>
    <row r="7489" spans="8:20" x14ac:dyDescent="0.35">
      <c r="H7489">
        <v>1092.0940000000001</v>
      </c>
      <c r="I7489">
        <v>85.102999999999994</v>
      </c>
      <c r="J7489" t="s">
        <v>156</v>
      </c>
      <c r="K7489" t="s">
        <v>166</v>
      </c>
      <c r="L7489">
        <v>3</v>
      </c>
      <c r="M7489" t="s">
        <v>679</v>
      </c>
      <c r="N7489">
        <v>4</v>
      </c>
      <c r="O7489">
        <v>15</v>
      </c>
      <c r="P7489">
        <v>15</v>
      </c>
      <c r="Q7489">
        <v>18</v>
      </c>
      <c r="R7489">
        <v>7</v>
      </c>
      <c r="S7489">
        <v>7</v>
      </c>
      <c r="T7489">
        <v>10</v>
      </c>
    </row>
    <row r="7490" spans="8:20" x14ac:dyDescent="0.35">
      <c r="H7490">
        <v>1092.095</v>
      </c>
      <c r="I7490">
        <v>85.103999999999999</v>
      </c>
      <c r="J7490" t="s">
        <v>156</v>
      </c>
      <c r="K7490" t="s">
        <v>167</v>
      </c>
      <c r="L7490">
        <v>3</v>
      </c>
      <c r="M7490" t="s">
        <v>789</v>
      </c>
      <c r="N7490">
        <v>4</v>
      </c>
      <c r="O7490">
        <v>17</v>
      </c>
      <c r="P7490">
        <v>17</v>
      </c>
      <c r="Q7490">
        <v>20</v>
      </c>
      <c r="R7490">
        <v>6</v>
      </c>
      <c r="S7490">
        <v>6</v>
      </c>
      <c r="T7490">
        <v>9</v>
      </c>
    </row>
    <row r="7491" spans="8:20" x14ac:dyDescent="0.35">
      <c r="H7491">
        <v>1092.096</v>
      </c>
      <c r="I7491">
        <v>85.105000000000004</v>
      </c>
      <c r="J7491" t="s">
        <v>156</v>
      </c>
      <c r="K7491" t="s">
        <v>1722</v>
      </c>
      <c r="L7491">
        <v>3</v>
      </c>
      <c r="M7491" t="s">
        <v>1561</v>
      </c>
      <c r="N7491">
        <v>4</v>
      </c>
      <c r="O7491">
        <v>8</v>
      </c>
      <c r="P7491">
        <v>8</v>
      </c>
      <c r="Q7491">
        <v>11</v>
      </c>
      <c r="R7491">
        <v>16</v>
      </c>
      <c r="S7491">
        <v>16</v>
      </c>
      <c r="T7491">
        <v>19</v>
      </c>
    </row>
    <row r="7492" spans="8:20" x14ac:dyDescent="0.35">
      <c r="H7492">
        <v>1092.097</v>
      </c>
      <c r="I7492">
        <v>85.105999999999995</v>
      </c>
      <c r="J7492" t="s">
        <v>156</v>
      </c>
      <c r="K7492" t="s">
        <v>1706</v>
      </c>
      <c r="L7492">
        <v>3</v>
      </c>
      <c r="M7492" t="s">
        <v>1721</v>
      </c>
      <c r="N7492">
        <v>4</v>
      </c>
      <c r="O7492">
        <v>16</v>
      </c>
      <c r="P7492">
        <v>16</v>
      </c>
      <c r="Q7492">
        <v>19</v>
      </c>
      <c r="R7492">
        <v>5</v>
      </c>
      <c r="S7492">
        <v>5</v>
      </c>
      <c r="T7492">
        <v>8</v>
      </c>
    </row>
    <row r="7493" spans="8:20" x14ac:dyDescent="0.35">
      <c r="H7493">
        <v>1092.098</v>
      </c>
      <c r="I7493">
        <v>85.106999999999999</v>
      </c>
      <c r="J7493" t="s">
        <v>156</v>
      </c>
      <c r="K7493" t="s">
        <v>168</v>
      </c>
      <c r="L7493">
        <v>3</v>
      </c>
      <c r="M7493" t="s">
        <v>488</v>
      </c>
      <c r="N7493">
        <v>4</v>
      </c>
      <c r="O7493">
        <v>14</v>
      </c>
      <c r="P7493">
        <v>14</v>
      </c>
      <c r="Q7493">
        <v>17</v>
      </c>
      <c r="R7493">
        <v>11</v>
      </c>
      <c r="S7493">
        <v>11</v>
      </c>
      <c r="T7493">
        <v>14</v>
      </c>
    </row>
    <row r="7494" spans="8:20" x14ac:dyDescent="0.35">
      <c r="H7494">
        <v>1092.0989999999999</v>
      </c>
      <c r="I7494">
        <v>85.108000000000004</v>
      </c>
      <c r="J7494" t="s">
        <v>156</v>
      </c>
      <c r="K7494" t="s">
        <v>1651</v>
      </c>
      <c r="L7494">
        <v>3</v>
      </c>
      <c r="M7494" t="s">
        <v>1662</v>
      </c>
      <c r="N7494">
        <v>4</v>
      </c>
      <c r="O7494">
        <v>16</v>
      </c>
      <c r="P7494">
        <v>16</v>
      </c>
      <c r="Q7494">
        <v>19</v>
      </c>
      <c r="R7494">
        <v>6</v>
      </c>
      <c r="S7494">
        <v>6</v>
      </c>
      <c r="T7494">
        <v>9</v>
      </c>
    </row>
    <row r="7495" spans="8:20" x14ac:dyDescent="0.35">
      <c r="H7495">
        <v>1092.0999999999999</v>
      </c>
      <c r="I7495">
        <v>85.108999999999995</v>
      </c>
      <c r="J7495" t="s">
        <v>156</v>
      </c>
      <c r="K7495" t="s">
        <v>61</v>
      </c>
      <c r="L7495">
        <v>3</v>
      </c>
      <c r="M7495" t="s">
        <v>1326</v>
      </c>
      <c r="N7495">
        <v>4</v>
      </c>
      <c r="O7495">
        <v>12</v>
      </c>
      <c r="P7495">
        <v>12</v>
      </c>
      <c r="Q7495">
        <v>15</v>
      </c>
      <c r="R7495">
        <v>9</v>
      </c>
      <c r="S7495">
        <v>9</v>
      </c>
      <c r="T7495">
        <v>12</v>
      </c>
    </row>
    <row r="7496" spans="8:20" x14ac:dyDescent="0.35">
      <c r="H7496">
        <v>1092.1010000000001</v>
      </c>
      <c r="I7496">
        <v>85.11</v>
      </c>
      <c r="J7496" t="s">
        <v>156</v>
      </c>
      <c r="K7496" t="s">
        <v>38</v>
      </c>
      <c r="L7496">
        <v>3</v>
      </c>
      <c r="M7496" t="s">
        <v>315</v>
      </c>
      <c r="N7496">
        <v>3</v>
      </c>
      <c r="O7496">
        <v>14</v>
      </c>
      <c r="P7496">
        <v>17</v>
      </c>
      <c r="Q7496">
        <v>19</v>
      </c>
      <c r="R7496">
        <v>5</v>
      </c>
      <c r="S7496">
        <v>8</v>
      </c>
      <c r="T7496">
        <v>10</v>
      </c>
    </row>
    <row r="7497" spans="8:20" x14ac:dyDescent="0.35">
      <c r="H7497">
        <v>1092.1020000000001</v>
      </c>
      <c r="I7497">
        <v>85.111000000000004</v>
      </c>
      <c r="J7497" t="s">
        <v>156</v>
      </c>
      <c r="K7497" t="s">
        <v>169</v>
      </c>
      <c r="L7497">
        <v>3</v>
      </c>
      <c r="M7497" t="s">
        <v>987</v>
      </c>
      <c r="N7497">
        <v>3</v>
      </c>
      <c r="O7497">
        <v>3</v>
      </c>
      <c r="P7497">
        <v>6</v>
      </c>
      <c r="Q7497">
        <v>8</v>
      </c>
      <c r="R7497">
        <v>12</v>
      </c>
      <c r="S7497">
        <v>15</v>
      </c>
      <c r="T7497">
        <v>17</v>
      </c>
    </row>
    <row r="7498" spans="8:20" x14ac:dyDescent="0.35">
      <c r="H7498">
        <v>1092.1030000000001</v>
      </c>
      <c r="I7498">
        <v>85.111999999999995</v>
      </c>
      <c r="J7498" t="s">
        <v>156</v>
      </c>
      <c r="K7498" t="s">
        <v>39</v>
      </c>
      <c r="L7498">
        <v>3</v>
      </c>
      <c r="M7498" t="s">
        <v>1305</v>
      </c>
      <c r="N7498">
        <v>3</v>
      </c>
      <c r="O7498">
        <v>18</v>
      </c>
      <c r="P7498">
        <v>21</v>
      </c>
      <c r="Q7498">
        <v>23</v>
      </c>
      <c r="R7498">
        <v>2</v>
      </c>
      <c r="S7498">
        <v>5</v>
      </c>
      <c r="T7498">
        <v>7</v>
      </c>
    </row>
    <row r="7499" spans="8:20" x14ac:dyDescent="0.35">
      <c r="H7499">
        <v>1092.104</v>
      </c>
      <c r="I7499">
        <v>85.113</v>
      </c>
      <c r="J7499" t="s">
        <v>156</v>
      </c>
      <c r="K7499" t="s">
        <v>170</v>
      </c>
      <c r="L7499">
        <v>3</v>
      </c>
      <c r="M7499" t="s">
        <v>688</v>
      </c>
      <c r="N7499">
        <v>3</v>
      </c>
      <c r="O7499">
        <v>8</v>
      </c>
      <c r="P7499">
        <v>11</v>
      </c>
      <c r="Q7499">
        <v>13</v>
      </c>
      <c r="R7499">
        <v>11</v>
      </c>
      <c r="S7499">
        <v>14</v>
      </c>
      <c r="T7499">
        <v>16</v>
      </c>
    </row>
    <row r="7500" spans="8:20" x14ac:dyDescent="0.35">
      <c r="H7500">
        <v>1092.105</v>
      </c>
      <c r="I7500">
        <v>85.114000000000004</v>
      </c>
      <c r="J7500" t="s">
        <v>156</v>
      </c>
      <c r="K7500" t="s">
        <v>25</v>
      </c>
      <c r="L7500">
        <v>3</v>
      </c>
      <c r="M7500" t="s">
        <v>917</v>
      </c>
      <c r="N7500">
        <v>4</v>
      </c>
      <c r="O7500">
        <v>13</v>
      </c>
      <c r="P7500">
        <v>13</v>
      </c>
      <c r="Q7500">
        <v>16</v>
      </c>
      <c r="R7500">
        <v>12</v>
      </c>
      <c r="S7500">
        <v>12</v>
      </c>
      <c r="T7500">
        <v>15</v>
      </c>
    </row>
    <row r="7501" spans="8:20" x14ac:dyDescent="0.35">
      <c r="H7501">
        <v>1092.106</v>
      </c>
      <c r="I7501">
        <v>85.114999999999995</v>
      </c>
      <c r="J7501" t="s">
        <v>156</v>
      </c>
      <c r="K7501" t="s">
        <v>171</v>
      </c>
      <c r="L7501">
        <v>3</v>
      </c>
      <c r="M7501" t="s">
        <v>691</v>
      </c>
      <c r="N7501">
        <v>3</v>
      </c>
      <c r="O7501">
        <v>15</v>
      </c>
      <c r="P7501">
        <v>18</v>
      </c>
      <c r="Q7501">
        <v>20</v>
      </c>
      <c r="R7501">
        <v>2</v>
      </c>
      <c r="S7501">
        <v>5</v>
      </c>
      <c r="T7501">
        <v>7</v>
      </c>
    </row>
    <row r="7502" spans="8:20" x14ac:dyDescent="0.35">
      <c r="H7502">
        <v>1092.107</v>
      </c>
      <c r="I7502">
        <v>85.116</v>
      </c>
      <c r="J7502" t="s">
        <v>156</v>
      </c>
      <c r="K7502" t="s">
        <v>62</v>
      </c>
      <c r="L7502">
        <v>3</v>
      </c>
      <c r="M7502" t="s">
        <v>1326</v>
      </c>
      <c r="N7502">
        <v>4</v>
      </c>
      <c r="O7502">
        <v>12</v>
      </c>
      <c r="P7502">
        <v>12</v>
      </c>
      <c r="Q7502">
        <v>15</v>
      </c>
      <c r="R7502">
        <v>9</v>
      </c>
      <c r="S7502">
        <v>9</v>
      </c>
      <c r="T7502">
        <v>12</v>
      </c>
    </row>
    <row r="7503" spans="8:20" x14ac:dyDescent="0.35">
      <c r="H7503">
        <v>1092.1079999999999</v>
      </c>
      <c r="I7503">
        <v>85.117000000000004</v>
      </c>
      <c r="J7503" t="s">
        <v>156</v>
      </c>
      <c r="K7503" t="s">
        <v>63</v>
      </c>
      <c r="L7503">
        <v>3</v>
      </c>
      <c r="M7503" t="s">
        <v>272</v>
      </c>
      <c r="N7503">
        <v>3</v>
      </c>
      <c r="O7503">
        <v>16</v>
      </c>
      <c r="P7503">
        <v>19</v>
      </c>
      <c r="Q7503">
        <v>21</v>
      </c>
      <c r="R7503">
        <v>3</v>
      </c>
      <c r="S7503">
        <v>6</v>
      </c>
      <c r="T7503">
        <v>8</v>
      </c>
    </row>
    <row r="7504" spans="8:20" x14ac:dyDescent="0.35">
      <c r="H7504">
        <v>1092.1089999999999</v>
      </c>
      <c r="I7504">
        <v>85.117999999999995</v>
      </c>
      <c r="J7504" t="s">
        <v>156</v>
      </c>
      <c r="K7504" t="s">
        <v>172</v>
      </c>
      <c r="L7504">
        <v>3</v>
      </c>
      <c r="M7504" t="s">
        <v>1561</v>
      </c>
      <c r="N7504">
        <v>4</v>
      </c>
      <c r="O7504">
        <v>8</v>
      </c>
      <c r="P7504">
        <v>8</v>
      </c>
      <c r="Q7504">
        <v>11</v>
      </c>
      <c r="R7504">
        <v>16</v>
      </c>
      <c r="S7504">
        <v>16</v>
      </c>
      <c r="T7504">
        <v>19</v>
      </c>
    </row>
    <row r="7505" spans="8:20" x14ac:dyDescent="0.35">
      <c r="H7505">
        <v>1092.1099999999999</v>
      </c>
      <c r="I7505">
        <v>85.119</v>
      </c>
      <c r="J7505" t="s">
        <v>156</v>
      </c>
      <c r="K7505" t="s">
        <v>173</v>
      </c>
      <c r="L7505">
        <v>3</v>
      </c>
      <c r="M7505" t="s">
        <v>898</v>
      </c>
      <c r="N7505">
        <v>4</v>
      </c>
      <c r="O7505">
        <v>15</v>
      </c>
      <c r="P7505">
        <v>15</v>
      </c>
      <c r="Q7505">
        <v>18</v>
      </c>
      <c r="R7505">
        <v>8</v>
      </c>
      <c r="S7505">
        <v>8</v>
      </c>
      <c r="T7505">
        <v>11</v>
      </c>
    </row>
    <row r="7506" spans="8:20" x14ac:dyDescent="0.35">
      <c r="H7506">
        <v>1092.1110000000001</v>
      </c>
      <c r="I7506">
        <v>85.12</v>
      </c>
      <c r="J7506" t="s">
        <v>156</v>
      </c>
      <c r="K7506" t="s">
        <v>64</v>
      </c>
      <c r="L7506">
        <v>3</v>
      </c>
      <c r="M7506" t="s">
        <v>789</v>
      </c>
      <c r="N7506">
        <v>4</v>
      </c>
      <c r="O7506">
        <v>17</v>
      </c>
      <c r="P7506">
        <v>17</v>
      </c>
      <c r="Q7506">
        <v>20</v>
      </c>
      <c r="R7506">
        <v>6</v>
      </c>
      <c r="S7506">
        <v>6</v>
      </c>
      <c r="T7506">
        <v>9</v>
      </c>
    </row>
    <row r="7507" spans="8:20" x14ac:dyDescent="0.35">
      <c r="H7507">
        <v>1092.1120000000001</v>
      </c>
      <c r="I7507">
        <v>85.120999999999995</v>
      </c>
      <c r="J7507" t="s">
        <v>156</v>
      </c>
      <c r="K7507" t="s">
        <v>174</v>
      </c>
      <c r="L7507">
        <v>3</v>
      </c>
      <c r="M7507" t="s">
        <v>1206</v>
      </c>
      <c r="N7507">
        <v>3</v>
      </c>
      <c r="O7507">
        <v>12</v>
      </c>
      <c r="P7507">
        <v>15</v>
      </c>
      <c r="Q7507">
        <v>17</v>
      </c>
      <c r="R7507">
        <v>5</v>
      </c>
      <c r="S7507">
        <v>8</v>
      </c>
      <c r="T7507">
        <v>10</v>
      </c>
    </row>
    <row r="7508" spans="8:20" x14ac:dyDescent="0.35">
      <c r="H7508">
        <v>1092.1130000000001</v>
      </c>
      <c r="I7508">
        <v>85.122</v>
      </c>
      <c r="J7508" t="s">
        <v>156</v>
      </c>
      <c r="K7508" t="s">
        <v>175</v>
      </c>
      <c r="L7508">
        <v>3</v>
      </c>
      <c r="M7508" t="s">
        <v>1323</v>
      </c>
      <c r="N7508">
        <v>3</v>
      </c>
      <c r="O7508">
        <v>12</v>
      </c>
      <c r="P7508">
        <v>15</v>
      </c>
      <c r="Q7508">
        <v>17</v>
      </c>
      <c r="R7508">
        <v>6</v>
      </c>
      <c r="S7508">
        <v>9</v>
      </c>
      <c r="T7508">
        <v>11</v>
      </c>
    </row>
    <row r="7509" spans="8:20" x14ac:dyDescent="0.35">
      <c r="H7509">
        <v>1092.114</v>
      </c>
      <c r="I7509">
        <v>85.123000000000005</v>
      </c>
      <c r="J7509" t="s">
        <v>156</v>
      </c>
      <c r="K7509" t="s">
        <v>65</v>
      </c>
      <c r="L7509">
        <v>3</v>
      </c>
      <c r="M7509" t="s">
        <v>874</v>
      </c>
      <c r="N7509">
        <v>4</v>
      </c>
      <c r="O7509">
        <v>18</v>
      </c>
      <c r="P7509">
        <v>18</v>
      </c>
      <c r="Q7509">
        <v>21</v>
      </c>
      <c r="R7509">
        <v>6</v>
      </c>
      <c r="S7509">
        <v>6</v>
      </c>
      <c r="T7509">
        <v>9</v>
      </c>
    </row>
    <row r="7510" spans="8:20" x14ac:dyDescent="0.35">
      <c r="H7510">
        <v>1092.115</v>
      </c>
      <c r="I7510">
        <v>85.123999999999995</v>
      </c>
      <c r="J7510" t="s">
        <v>156</v>
      </c>
      <c r="K7510" t="s">
        <v>176</v>
      </c>
      <c r="L7510">
        <v>3</v>
      </c>
      <c r="M7510" t="s">
        <v>766</v>
      </c>
      <c r="N7510">
        <v>4</v>
      </c>
      <c r="O7510">
        <v>12</v>
      </c>
      <c r="P7510">
        <v>12</v>
      </c>
      <c r="Q7510">
        <v>15</v>
      </c>
      <c r="R7510">
        <v>12</v>
      </c>
      <c r="S7510">
        <v>12</v>
      </c>
      <c r="T7510">
        <v>15</v>
      </c>
    </row>
    <row r="7511" spans="8:20" x14ac:dyDescent="0.35">
      <c r="H7511">
        <v>1092.116</v>
      </c>
      <c r="I7511">
        <v>85.125</v>
      </c>
      <c r="J7511" t="s">
        <v>156</v>
      </c>
      <c r="K7511" t="s">
        <v>1737</v>
      </c>
      <c r="L7511">
        <v>3</v>
      </c>
      <c r="M7511" t="s">
        <v>1749</v>
      </c>
      <c r="N7511">
        <v>3</v>
      </c>
      <c r="O7511">
        <v>11</v>
      </c>
      <c r="P7511">
        <v>14</v>
      </c>
      <c r="Q7511">
        <v>16</v>
      </c>
      <c r="R7511">
        <v>7</v>
      </c>
      <c r="S7511">
        <v>10</v>
      </c>
      <c r="T7511">
        <v>12</v>
      </c>
    </row>
    <row r="7512" spans="8:20" x14ac:dyDescent="0.35">
      <c r="H7512">
        <v>1092.117</v>
      </c>
      <c r="I7512">
        <v>85.126000000000005</v>
      </c>
      <c r="J7512" t="s">
        <v>156</v>
      </c>
      <c r="K7512" t="s">
        <v>106</v>
      </c>
      <c r="L7512">
        <v>3</v>
      </c>
      <c r="M7512" t="s">
        <v>874</v>
      </c>
      <c r="N7512">
        <v>4</v>
      </c>
      <c r="O7512">
        <v>18</v>
      </c>
      <c r="P7512">
        <v>18</v>
      </c>
      <c r="Q7512">
        <v>21</v>
      </c>
      <c r="R7512">
        <v>6</v>
      </c>
      <c r="S7512">
        <v>6</v>
      </c>
      <c r="T7512">
        <v>9</v>
      </c>
    </row>
    <row r="7513" spans="8:20" x14ac:dyDescent="0.35">
      <c r="H7513">
        <v>1092.1179999999999</v>
      </c>
      <c r="I7513">
        <v>85.126999999999995</v>
      </c>
      <c r="J7513" t="s">
        <v>156</v>
      </c>
      <c r="K7513" t="s">
        <v>40</v>
      </c>
      <c r="L7513">
        <v>3</v>
      </c>
      <c r="M7513" t="s">
        <v>358</v>
      </c>
      <c r="N7513">
        <v>4</v>
      </c>
      <c r="O7513">
        <v>17</v>
      </c>
      <c r="P7513">
        <v>17</v>
      </c>
      <c r="Q7513">
        <v>20</v>
      </c>
      <c r="R7513">
        <v>8</v>
      </c>
      <c r="S7513">
        <v>8</v>
      </c>
      <c r="T7513">
        <v>11</v>
      </c>
    </row>
    <row r="7514" spans="8:20" x14ac:dyDescent="0.35">
      <c r="H7514">
        <v>1092.1189999999999</v>
      </c>
      <c r="I7514">
        <v>85.128</v>
      </c>
      <c r="J7514" t="s">
        <v>156</v>
      </c>
      <c r="K7514" t="s">
        <v>177</v>
      </c>
      <c r="L7514">
        <v>3</v>
      </c>
      <c r="M7514" t="s">
        <v>1206</v>
      </c>
      <c r="N7514">
        <v>3</v>
      </c>
      <c r="O7514">
        <v>12</v>
      </c>
      <c r="P7514">
        <v>15</v>
      </c>
      <c r="Q7514">
        <v>17</v>
      </c>
      <c r="R7514">
        <v>5</v>
      </c>
      <c r="S7514">
        <v>8</v>
      </c>
      <c r="T7514">
        <v>10</v>
      </c>
    </row>
    <row r="7515" spans="8:20" x14ac:dyDescent="0.35">
      <c r="H7515">
        <v>1092.1199999999999</v>
      </c>
      <c r="I7515">
        <v>85.129000000000005</v>
      </c>
      <c r="J7515" t="s">
        <v>156</v>
      </c>
      <c r="K7515" t="s">
        <v>66</v>
      </c>
      <c r="L7515">
        <v>3</v>
      </c>
      <c r="M7515" t="s">
        <v>1162</v>
      </c>
      <c r="N7515">
        <v>3</v>
      </c>
      <c r="O7515">
        <v>0</v>
      </c>
      <c r="P7515">
        <v>3</v>
      </c>
      <c r="Q7515">
        <v>5</v>
      </c>
      <c r="R7515">
        <v>16</v>
      </c>
      <c r="S7515">
        <v>19</v>
      </c>
      <c r="T7515">
        <v>21</v>
      </c>
    </row>
    <row r="7516" spans="8:20" x14ac:dyDescent="0.35">
      <c r="H7516">
        <v>1092.1210000000001</v>
      </c>
      <c r="I7516">
        <v>85.13</v>
      </c>
      <c r="J7516" t="s">
        <v>156</v>
      </c>
      <c r="K7516" t="s">
        <v>67</v>
      </c>
      <c r="L7516">
        <v>3</v>
      </c>
      <c r="M7516" t="s">
        <v>1323</v>
      </c>
      <c r="N7516">
        <v>3</v>
      </c>
      <c r="O7516">
        <v>12</v>
      </c>
      <c r="P7516">
        <v>15</v>
      </c>
      <c r="Q7516">
        <v>17</v>
      </c>
      <c r="R7516">
        <v>6</v>
      </c>
      <c r="S7516">
        <v>9</v>
      </c>
      <c r="T7516">
        <v>11</v>
      </c>
    </row>
    <row r="7517" spans="8:20" x14ac:dyDescent="0.35">
      <c r="H7517">
        <v>1092.1220000000001</v>
      </c>
      <c r="I7517">
        <v>85.131</v>
      </c>
      <c r="J7517" t="s">
        <v>156</v>
      </c>
      <c r="K7517" t="s">
        <v>178</v>
      </c>
      <c r="L7517">
        <v>3</v>
      </c>
      <c r="M7517" t="s">
        <v>911</v>
      </c>
      <c r="N7517">
        <v>4</v>
      </c>
      <c r="O7517">
        <v>15</v>
      </c>
      <c r="P7517">
        <v>15</v>
      </c>
      <c r="Q7517">
        <v>18</v>
      </c>
      <c r="R7517">
        <v>10</v>
      </c>
      <c r="S7517">
        <v>10</v>
      </c>
      <c r="T7517">
        <v>13</v>
      </c>
    </row>
    <row r="7518" spans="8:20" x14ac:dyDescent="0.35">
      <c r="H7518">
        <v>1092.123</v>
      </c>
      <c r="I7518">
        <v>85.132000000000005</v>
      </c>
      <c r="J7518" t="s">
        <v>156</v>
      </c>
      <c r="K7518" t="s">
        <v>179</v>
      </c>
      <c r="L7518">
        <v>3</v>
      </c>
      <c r="M7518" t="s">
        <v>272</v>
      </c>
      <c r="N7518">
        <v>3</v>
      </c>
      <c r="O7518">
        <v>16</v>
      </c>
      <c r="P7518">
        <v>19</v>
      </c>
      <c r="Q7518">
        <v>21</v>
      </c>
      <c r="R7518">
        <v>3</v>
      </c>
      <c r="S7518">
        <v>6</v>
      </c>
      <c r="T7518">
        <v>8</v>
      </c>
    </row>
    <row r="7519" spans="8:20" x14ac:dyDescent="0.35">
      <c r="H7519">
        <v>1092.124</v>
      </c>
      <c r="I7519">
        <v>85.132999999999996</v>
      </c>
      <c r="J7519" t="s">
        <v>156</v>
      </c>
      <c r="K7519" t="s">
        <v>68</v>
      </c>
      <c r="L7519">
        <v>3</v>
      </c>
      <c r="M7519" t="s">
        <v>874</v>
      </c>
      <c r="N7519">
        <v>4</v>
      </c>
      <c r="O7519">
        <v>18</v>
      </c>
      <c r="P7519">
        <v>18</v>
      </c>
      <c r="Q7519">
        <v>21</v>
      </c>
      <c r="R7519">
        <v>6</v>
      </c>
      <c r="S7519">
        <v>6</v>
      </c>
      <c r="T7519">
        <v>9</v>
      </c>
    </row>
    <row r="7520" spans="8:20" x14ac:dyDescent="0.35">
      <c r="H7520">
        <v>1092.125</v>
      </c>
      <c r="I7520">
        <v>85.134</v>
      </c>
      <c r="J7520" t="s">
        <v>156</v>
      </c>
      <c r="K7520" t="s">
        <v>26</v>
      </c>
      <c r="L7520">
        <v>3</v>
      </c>
      <c r="M7520" t="s">
        <v>679</v>
      </c>
      <c r="N7520">
        <v>4</v>
      </c>
      <c r="O7520">
        <v>15</v>
      </c>
      <c r="P7520">
        <v>15</v>
      </c>
      <c r="Q7520">
        <v>18</v>
      </c>
      <c r="R7520">
        <v>7</v>
      </c>
      <c r="S7520">
        <v>7</v>
      </c>
      <c r="T7520">
        <v>10</v>
      </c>
    </row>
    <row r="7521" spans="8:20" x14ac:dyDescent="0.35">
      <c r="H7521">
        <v>1092.126</v>
      </c>
      <c r="I7521">
        <v>85.135000000000005</v>
      </c>
      <c r="J7521" t="s">
        <v>156</v>
      </c>
      <c r="K7521" t="s">
        <v>69</v>
      </c>
      <c r="L7521">
        <v>3</v>
      </c>
      <c r="M7521" t="s">
        <v>561</v>
      </c>
      <c r="N7521">
        <v>4</v>
      </c>
      <c r="O7521">
        <v>15</v>
      </c>
      <c r="P7521">
        <v>15</v>
      </c>
      <c r="Q7521">
        <v>18</v>
      </c>
      <c r="R7521">
        <v>9</v>
      </c>
      <c r="S7521">
        <v>9</v>
      </c>
      <c r="T7521">
        <v>12</v>
      </c>
    </row>
    <row r="7522" spans="8:20" x14ac:dyDescent="0.35">
      <c r="H7522">
        <v>1092.127</v>
      </c>
      <c r="I7522">
        <v>85.135999999999996</v>
      </c>
      <c r="J7522" t="s">
        <v>156</v>
      </c>
      <c r="K7522" t="s">
        <v>1531</v>
      </c>
      <c r="L7522">
        <v>3</v>
      </c>
      <c r="M7522" t="s">
        <v>1539</v>
      </c>
      <c r="N7522">
        <v>4</v>
      </c>
      <c r="O7522">
        <v>3</v>
      </c>
      <c r="P7522">
        <v>3</v>
      </c>
      <c r="Q7522">
        <v>6</v>
      </c>
      <c r="R7522">
        <v>20</v>
      </c>
      <c r="S7522">
        <v>20</v>
      </c>
      <c r="T7522">
        <v>23</v>
      </c>
    </row>
    <row r="7523" spans="8:20" x14ac:dyDescent="0.35">
      <c r="H7523">
        <v>1092.1279999999999</v>
      </c>
      <c r="I7523">
        <v>85.137</v>
      </c>
      <c r="J7523" t="s">
        <v>156</v>
      </c>
      <c r="K7523" t="s">
        <v>41</v>
      </c>
      <c r="L7523">
        <v>3</v>
      </c>
      <c r="M7523" t="s">
        <v>1254</v>
      </c>
      <c r="N7523">
        <v>4</v>
      </c>
      <c r="O7523">
        <v>18</v>
      </c>
      <c r="P7523">
        <v>18</v>
      </c>
      <c r="Q7523">
        <v>21</v>
      </c>
      <c r="R7523">
        <v>5</v>
      </c>
      <c r="S7523">
        <v>5</v>
      </c>
      <c r="T7523">
        <v>8</v>
      </c>
    </row>
    <row r="7524" spans="8:20" x14ac:dyDescent="0.35">
      <c r="H7524">
        <v>1092.1289999999999</v>
      </c>
      <c r="I7524">
        <v>85.138000000000005</v>
      </c>
      <c r="J7524" t="s">
        <v>156</v>
      </c>
      <c r="K7524" t="s">
        <v>180</v>
      </c>
      <c r="L7524">
        <v>3</v>
      </c>
      <c r="M7524" t="s">
        <v>541</v>
      </c>
      <c r="N7524">
        <v>4</v>
      </c>
      <c r="O7524">
        <v>13</v>
      </c>
      <c r="P7524">
        <v>13</v>
      </c>
      <c r="Q7524">
        <v>16</v>
      </c>
      <c r="R7524">
        <v>12</v>
      </c>
      <c r="S7524">
        <v>12</v>
      </c>
      <c r="T7524">
        <v>15</v>
      </c>
    </row>
    <row r="7525" spans="8:20" x14ac:dyDescent="0.35">
      <c r="H7525">
        <v>1092.1300000000001</v>
      </c>
      <c r="I7525">
        <v>85.138999999999996</v>
      </c>
      <c r="J7525" t="s">
        <v>156</v>
      </c>
      <c r="K7525" t="s">
        <v>70</v>
      </c>
      <c r="L7525">
        <v>3</v>
      </c>
      <c r="M7525" t="s">
        <v>894</v>
      </c>
      <c r="N7525">
        <v>3</v>
      </c>
      <c r="O7525">
        <v>18</v>
      </c>
      <c r="P7525">
        <v>21</v>
      </c>
      <c r="Q7525">
        <v>23</v>
      </c>
      <c r="R7525">
        <v>0</v>
      </c>
      <c r="S7525">
        <v>3</v>
      </c>
      <c r="T7525">
        <v>5</v>
      </c>
    </row>
    <row r="7526" spans="8:20" x14ac:dyDescent="0.35">
      <c r="H7526">
        <v>1093.078</v>
      </c>
      <c r="I7526">
        <v>86.087000000000003</v>
      </c>
      <c r="J7526" t="s">
        <v>37</v>
      </c>
      <c r="K7526" t="s">
        <v>157</v>
      </c>
      <c r="L7526">
        <v>3</v>
      </c>
      <c r="M7526" t="s">
        <v>898</v>
      </c>
      <c r="N7526">
        <v>4</v>
      </c>
      <c r="O7526">
        <v>15</v>
      </c>
      <c r="P7526">
        <v>15</v>
      </c>
      <c r="Q7526">
        <v>18</v>
      </c>
      <c r="R7526">
        <v>8</v>
      </c>
      <c r="S7526">
        <v>8</v>
      </c>
      <c r="T7526">
        <v>11</v>
      </c>
    </row>
    <row r="7527" spans="8:20" x14ac:dyDescent="0.35">
      <c r="H7527">
        <v>1093.079</v>
      </c>
      <c r="I7527">
        <v>86.087999999999994</v>
      </c>
      <c r="J7527" t="s">
        <v>37</v>
      </c>
      <c r="K7527" t="s">
        <v>58</v>
      </c>
      <c r="L7527">
        <v>2</v>
      </c>
      <c r="M7527" t="s">
        <v>875</v>
      </c>
      <c r="N7527">
        <v>3</v>
      </c>
      <c r="O7527">
        <v>10</v>
      </c>
      <c r="P7527">
        <v>13</v>
      </c>
      <c r="Q7527">
        <v>15</v>
      </c>
      <c r="R7527">
        <v>7</v>
      </c>
      <c r="S7527">
        <v>10</v>
      </c>
      <c r="T7527">
        <v>12</v>
      </c>
    </row>
    <row r="7528" spans="8:20" x14ac:dyDescent="0.35">
      <c r="H7528">
        <v>1093.08</v>
      </c>
      <c r="I7528">
        <v>86.088999999999999</v>
      </c>
      <c r="J7528" t="s">
        <v>37</v>
      </c>
      <c r="K7528" t="s">
        <v>59</v>
      </c>
      <c r="L7528">
        <v>2</v>
      </c>
      <c r="M7528" t="s">
        <v>1271</v>
      </c>
      <c r="N7528">
        <v>3</v>
      </c>
      <c r="O7528">
        <v>9</v>
      </c>
      <c r="P7528">
        <v>12</v>
      </c>
      <c r="Q7528">
        <v>14</v>
      </c>
      <c r="R7528">
        <v>8</v>
      </c>
      <c r="S7528">
        <v>11</v>
      </c>
      <c r="T7528">
        <v>13</v>
      </c>
    </row>
    <row r="7529" spans="8:20" x14ac:dyDescent="0.35">
      <c r="H7529">
        <v>1093.0809999999999</v>
      </c>
      <c r="I7529">
        <v>86.09</v>
      </c>
      <c r="J7529" t="s">
        <v>37</v>
      </c>
      <c r="K7529" t="s">
        <v>158</v>
      </c>
      <c r="L7529">
        <v>3</v>
      </c>
      <c r="M7529" t="s">
        <v>590</v>
      </c>
      <c r="N7529">
        <v>4</v>
      </c>
      <c r="O7529">
        <v>12</v>
      </c>
      <c r="P7529">
        <v>12</v>
      </c>
      <c r="Q7529">
        <v>15</v>
      </c>
      <c r="R7529">
        <v>9</v>
      </c>
      <c r="S7529">
        <v>9</v>
      </c>
      <c r="T7529">
        <v>12</v>
      </c>
    </row>
    <row r="7530" spans="8:20" x14ac:dyDescent="0.35">
      <c r="H7530">
        <v>1093.0820000000001</v>
      </c>
      <c r="I7530">
        <v>86.090999999999994</v>
      </c>
      <c r="J7530" t="s">
        <v>37</v>
      </c>
      <c r="K7530" t="s">
        <v>159</v>
      </c>
      <c r="L7530">
        <v>3</v>
      </c>
      <c r="M7530" t="s">
        <v>875</v>
      </c>
      <c r="N7530">
        <v>3</v>
      </c>
      <c r="O7530">
        <v>10</v>
      </c>
      <c r="P7530">
        <v>13</v>
      </c>
      <c r="Q7530">
        <v>15</v>
      </c>
      <c r="R7530">
        <v>7</v>
      </c>
      <c r="S7530">
        <v>10</v>
      </c>
      <c r="T7530">
        <v>12</v>
      </c>
    </row>
    <row r="7531" spans="8:20" x14ac:dyDescent="0.35">
      <c r="H7531">
        <v>1093.0830000000001</v>
      </c>
      <c r="I7531">
        <v>86.091999999999999</v>
      </c>
      <c r="J7531" t="s">
        <v>37</v>
      </c>
      <c r="K7531" t="s">
        <v>160</v>
      </c>
      <c r="L7531">
        <v>3</v>
      </c>
      <c r="M7531" t="s">
        <v>1345</v>
      </c>
      <c r="N7531">
        <v>4</v>
      </c>
      <c r="O7531">
        <v>15</v>
      </c>
      <c r="P7531">
        <v>15</v>
      </c>
      <c r="Q7531">
        <v>18</v>
      </c>
      <c r="R7531">
        <v>7</v>
      </c>
      <c r="S7531">
        <v>7</v>
      </c>
      <c r="T7531">
        <v>10</v>
      </c>
    </row>
    <row r="7532" spans="8:20" x14ac:dyDescent="0.35">
      <c r="H7532">
        <v>1093.0840000000001</v>
      </c>
      <c r="I7532">
        <v>86.093000000000004</v>
      </c>
      <c r="J7532" t="s">
        <v>37</v>
      </c>
      <c r="K7532" t="s">
        <v>161</v>
      </c>
      <c r="L7532">
        <v>3</v>
      </c>
      <c r="M7532" t="s">
        <v>767</v>
      </c>
      <c r="N7532">
        <v>3</v>
      </c>
      <c r="O7532">
        <v>13</v>
      </c>
      <c r="P7532">
        <v>16</v>
      </c>
      <c r="Q7532">
        <v>18</v>
      </c>
      <c r="R7532">
        <v>7</v>
      </c>
      <c r="S7532">
        <v>10</v>
      </c>
      <c r="T7532">
        <v>12</v>
      </c>
    </row>
    <row r="7533" spans="8:20" x14ac:dyDescent="0.35">
      <c r="H7533">
        <v>1093.085</v>
      </c>
      <c r="I7533">
        <v>86.093999999999994</v>
      </c>
      <c r="J7533" t="s">
        <v>37</v>
      </c>
      <c r="K7533" t="s">
        <v>1374</v>
      </c>
      <c r="L7533">
        <v>3</v>
      </c>
      <c r="M7533" t="s">
        <v>1396</v>
      </c>
      <c r="N7533">
        <v>3</v>
      </c>
      <c r="O7533">
        <v>12</v>
      </c>
      <c r="P7533">
        <v>15</v>
      </c>
      <c r="Q7533">
        <v>17</v>
      </c>
      <c r="R7533">
        <v>8</v>
      </c>
      <c r="S7533">
        <v>11</v>
      </c>
      <c r="T7533">
        <v>13</v>
      </c>
    </row>
    <row r="7534" spans="8:20" x14ac:dyDescent="0.35">
      <c r="H7534">
        <v>1093.086</v>
      </c>
      <c r="I7534">
        <v>86.096000000000004</v>
      </c>
      <c r="J7534" t="s">
        <v>37</v>
      </c>
      <c r="K7534" t="s">
        <v>163</v>
      </c>
      <c r="L7534">
        <v>3</v>
      </c>
      <c r="M7534" t="s">
        <v>1346</v>
      </c>
      <c r="N7534">
        <v>4</v>
      </c>
      <c r="O7534">
        <v>14</v>
      </c>
      <c r="P7534">
        <v>14</v>
      </c>
      <c r="Q7534">
        <v>17</v>
      </c>
      <c r="R7534">
        <v>10</v>
      </c>
      <c r="S7534">
        <v>10</v>
      </c>
      <c r="T7534">
        <v>13</v>
      </c>
    </row>
    <row r="7535" spans="8:20" x14ac:dyDescent="0.35">
      <c r="H7535">
        <v>1093.087</v>
      </c>
      <c r="I7535">
        <v>86.096999999999994</v>
      </c>
      <c r="J7535" t="s">
        <v>37</v>
      </c>
      <c r="K7535" t="s">
        <v>24</v>
      </c>
      <c r="L7535">
        <v>3</v>
      </c>
      <c r="M7535" t="s">
        <v>1264</v>
      </c>
      <c r="N7535">
        <v>3</v>
      </c>
      <c r="O7535">
        <v>8</v>
      </c>
      <c r="P7535">
        <v>11</v>
      </c>
      <c r="Q7535">
        <v>13</v>
      </c>
      <c r="R7535">
        <v>8</v>
      </c>
      <c r="S7535">
        <v>11</v>
      </c>
      <c r="T7535">
        <v>13</v>
      </c>
    </row>
    <row r="7536" spans="8:20" x14ac:dyDescent="0.35">
      <c r="H7536">
        <v>1093.088</v>
      </c>
      <c r="I7536">
        <v>86.097999999999999</v>
      </c>
      <c r="J7536" t="s">
        <v>37</v>
      </c>
      <c r="K7536" t="s">
        <v>1496</v>
      </c>
      <c r="L7536">
        <v>3</v>
      </c>
      <c r="M7536" t="s">
        <v>1501</v>
      </c>
      <c r="N7536">
        <v>4</v>
      </c>
      <c r="O7536">
        <v>4</v>
      </c>
      <c r="P7536">
        <v>4</v>
      </c>
      <c r="Q7536">
        <v>7</v>
      </c>
      <c r="R7536">
        <v>19</v>
      </c>
      <c r="S7536">
        <v>19</v>
      </c>
      <c r="T7536">
        <v>22</v>
      </c>
    </row>
    <row r="7537" spans="8:20" x14ac:dyDescent="0.35">
      <c r="H7537">
        <v>1093.0889999999999</v>
      </c>
      <c r="I7537">
        <v>86.099000000000004</v>
      </c>
      <c r="J7537" t="s">
        <v>37</v>
      </c>
      <c r="K7537" t="s">
        <v>164</v>
      </c>
      <c r="L7537">
        <v>3</v>
      </c>
      <c r="M7537" t="s">
        <v>400</v>
      </c>
      <c r="N7537">
        <v>4</v>
      </c>
      <c r="O7537">
        <v>12</v>
      </c>
      <c r="P7537">
        <v>12</v>
      </c>
      <c r="Q7537">
        <v>15</v>
      </c>
      <c r="R7537">
        <v>10</v>
      </c>
      <c r="S7537">
        <v>10</v>
      </c>
      <c r="T7537">
        <v>13</v>
      </c>
    </row>
    <row r="7538" spans="8:20" x14ac:dyDescent="0.35">
      <c r="H7538">
        <v>1093.0899999999999</v>
      </c>
      <c r="I7538">
        <v>86.100999999999999</v>
      </c>
      <c r="J7538" t="s">
        <v>37</v>
      </c>
      <c r="K7538" t="s">
        <v>60</v>
      </c>
      <c r="L7538">
        <v>2</v>
      </c>
      <c r="M7538" t="s">
        <v>1119</v>
      </c>
      <c r="N7538">
        <v>1</v>
      </c>
      <c r="O7538">
        <v>6</v>
      </c>
      <c r="P7538">
        <v>13</v>
      </c>
      <c r="Q7538">
        <v>15</v>
      </c>
      <c r="R7538">
        <v>2</v>
      </c>
      <c r="S7538">
        <v>9</v>
      </c>
      <c r="T7538">
        <v>11</v>
      </c>
    </row>
    <row r="7539" spans="8:20" x14ac:dyDescent="0.35">
      <c r="H7539">
        <v>1093.0909999999999</v>
      </c>
      <c r="I7539">
        <v>86.102000000000004</v>
      </c>
      <c r="J7539" t="s">
        <v>37</v>
      </c>
      <c r="K7539" t="s">
        <v>29</v>
      </c>
      <c r="L7539">
        <v>3</v>
      </c>
      <c r="M7539" t="s">
        <v>805</v>
      </c>
      <c r="N7539">
        <v>2</v>
      </c>
      <c r="O7539">
        <v>15</v>
      </c>
      <c r="P7539">
        <v>20</v>
      </c>
      <c r="Q7539">
        <v>22</v>
      </c>
      <c r="R7539">
        <v>0</v>
      </c>
      <c r="S7539">
        <v>5</v>
      </c>
      <c r="T7539">
        <v>7</v>
      </c>
    </row>
    <row r="7540" spans="8:20" x14ac:dyDescent="0.35">
      <c r="H7540">
        <v>1093.0920000000001</v>
      </c>
      <c r="I7540">
        <v>86.102999999999994</v>
      </c>
      <c r="J7540" t="s">
        <v>37</v>
      </c>
      <c r="K7540" t="s">
        <v>166</v>
      </c>
      <c r="L7540">
        <v>3</v>
      </c>
      <c r="M7540" t="s">
        <v>566</v>
      </c>
      <c r="N7540">
        <v>4</v>
      </c>
      <c r="O7540">
        <v>13</v>
      </c>
      <c r="P7540">
        <v>13</v>
      </c>
      <c r="Q7540">
        <v>16</v>
      </c>
      <c r="R7540">
        <v>10</v>
      </c>
      <c r="S7540">
        <v>10</v>
      </c>
      <c r="T7540">
        <v>13</v>
      </c>
    </row>
    <row r="7541" spans="8:20" x14ac:dyDescent="0.35">
      <c r="H7541">
        <v>1093.0930000000001</v>
      </c>
      <c r="I7541">
        <v>86.105000000000004</v>
      </c>
      <c r="J7541" t="s">
        <v>37</v>
      </c>
      <c r="K7541" t="s">
        <v>1722</v>
      </c>
      <c r="L7541">
        <v>3</v>
      </c>
      <c r="M7541" t="s">
        <v>1736</v>
      </c>
      <c r="N7541">
        <v>4</v>
      </c>
      <c r="O7541">
        <v>3</v>
      </c>
      <c r="P7541">
        <v>3</v>
      </c>
      <c r="Q7541">
        <v>6</v>
      </c>
      <c r="R7541">
        <v>18</v>
      </c>
      <c r="S7541">
        <v>18</v>
      </c>
      <c r="T7541">
        <v>21</v>
      </c>
    </row>
    <row r="7542" spans="8:20" x14ac:dyDescent="0.35">
      <c r="H7542">
        <v>1093.0940000000001</v>
      </c>
      <c r="I7542">
        <v>86.105999999999995</v>
      </c>
      <c r="J7542" t="s">
        <v>37</v>
      </c>
      <c r="K7542" t="s">
        <v>1706</v>
      </c>
      <c r="L7542">
        <v>3</v>
      </c>
      <c r="M7542" t="s">
        <v>1396</v>
      </c>
      <c r="N7542">
        <v>3</v>
      </c>
      <c r="O7542">
        <v>12</v>
      </c>
      <c r="P7542">
        <v>15</v>
      </c>
      <c r="Q7542">
        <v>17</v>
      </c>
      <c r="R7542">
        <v>8</v>
      </c>
      <c r="S7542">
        <v>11</v>
      </c>
      <c r="T7542">
        <v>13</v>
      </c>
    </row>
    <row r="7543" spans="8:20" x14ac:dyDescent="0.35">
      <c r="H7543">
        <v>1093.095</v>
      </c>
      <c r="I7543">
        <v>86.106999999999999</v>
      </c>
      <c r="J7543" t="s">
        <v>37</v>
      </c>
      <c r="K7543" t="s">
        <v>168</v>
      </c>
      <c r="L7543">
        <v>3</v>
      </c>
      <c r="M7543" t="s">
        <v>1069</v>
      </c>
      <c r="N7543">
        <v>3</v>
      </c>
      <c r="O7543">
        <v>16</v>
      </c>
      <c r="P7543">
        <v>19</v>
      </c>
      <c r="Q7543">
        <v>21</v>
      </c>
      <c r="R7543">
        <v>2</v>
      </c>
      <c r="S7543">
        <v>5</v>
      </c>
      <c r="T7543">
        <v>7</v>
      </c>
    </row>
    <row r="7544" spans="8:20" x14ac:dyDescent="0.35">
      <c r="H7544">
        <v>1093.096</v>
      </c>
      <c r="I7544">
        <v>86.108000000000004</v>
      </c>
      <c r="J7544" t="s">
        <v>37</v>
      </c>
      <c r="K7544" t="s">
        <v>1651</v>
      </c>
      <c r="L7544">
        <v>3</v>
      </c>
      <c r="M7544" t="s">
        <v>1346</v>
      </c>
      <c r="N7544">
        <v>4</v>
      </c>
      <c r="O7544">
        <v>14</v>
      </c>
      <c r="P7544">
        <v>14</v>
      </c>
      <c r="Q7544">
        <v>17</v>
      </c>
      <c r="R7544">
        <v>10</v>
      </c>
      <c r="S7544">
        <v>10</v>
      </c>
      <c r="T7544">
        <v>13</v>
      </c>
    </row>
    <row r="7545" spans="8:20" x14ac:dyDescent="0.35">
      <c r="H7545">
        <v>1093.097</v>
      </c>
      <c r="I7545">
        <v>86.108999999999995</v>
      </c>
      <c r="J7545" t="s">
        <v>37</v>
      </c>
      <c r="K7545" t="s">
        <v>61</v>
      </c>
      <c r="L7545">
        <v>2</v>
      </c>
      <c r="M7545" t="s">
        <v>989</v>
      </c>
      <c r="N7545">
        <v>3</v>
      </c>
      <c r="O7545">
        <v>14</v>
      </c>
      <c r="P7545">
        <v>17</v>
      </c>
      <c r="Q7545">
        <v>19</v>
      </c>
      <c r="R7545">
        <v>0</v>
      </c>
      <c r="S7545">
        <v>3</v>
      </c>
      <c r="T7545">
        <v>5</v>
      </c>
    </row>
    <row r="7546" spans="8:20" x14ac:dyDescent="0.35">
      <c r="H7546">
        <v>1093.098</v>
      </c>
      <c r="I7546">
        <v>86.11</v>
      </c>
      <c r="J7546" t="s">
        <v>37</v>
      </c>
      <c r="K7546" t="s">
        <v>38</v>
      </c>
      <c r="L7546">
        <v>2</v>
      </c>
      <c r="M7546" t="s">
        <v>306</v>
      </c>
      <c r="N7546">
        <v>3</v>
      </c>
      <c r="O7546">
        <v>9</v>
      </c>
      <c r="P7546">
        <v>12</v>
      </c>
      <c r="Q7546">
        <v>14</v>
      </c>
      <c r="R7546">
        <v>9</v>
      </c>
      <c r="S7546">
        <v>12</v>
      </c>
      <c r="T7546">
        <v>14</v>
      </c>
    </row>
    <row r="7547" spans="8:20" x14ac:dyDescent="0.35">
      <c r="H7547">
        <v>1093.0989999999999</v>
      </c>
      <c r="I7547">
        <v>86.111999999999995</v>
      </c>
      <c r="J7547" t="s">
        <v>37</v>
      </c>
      <c r="K7547" t="s">
        <v>39</v>
      </c>
      <c r="L7547">
        <v>2</v>
      </c>
      <c r="M7547" t="s">
        <v>492</v>
      </c>
      <c r="N7547">
        <v>3</v>
      </c>
      <c r="O7547">
        <v>19</v>
      </c>
      <c r="P7547">
        <v>22</v>
      </c>
      <c r="Q7547">
        <v>24</v>
      </c>
      <c r="R7547">
        <v>1</v>
      </c>
      <c r="S7547">
        <v>4</v>
      </c>
      <c r="T7547">
        <v>6</v>
      </c>
    </row>
    <row r="7548" spans="8:20" x14ac:dyDescent="0.35">
      <c r="H7548">
        <v>1093.0999999999999</v>
      </c>
      <c r="I7548">
        <v>86.114000000000004</v>
      </c>
      <c r="J7548" t="s">
        <v>37</v>
      </c>
      <c r="K7548" t="s">
        <v>25</v>
      </c>
      <c r="L7548">
        <v>3</v>
      </c>
      <c r="M7548" t="s">
        <v>590</v>
      </c>
      <c r="N7548">
        <v>4</v>
      </c>
      <c r="O7548">
        <v>12</v>
      </c>
      <c r="P7548">
        <v>12</v>
      </c>
      <c r="Q7548">
        <v>15</v>
      </c>
      <c r="R7548">
        <v>9</v>
      </c>
      <c r="S7548">
        <v>9</v>
      </c>
      <c r="T7548">
        <v>12</v>
      </c>
    </row>
    <row r="7549" spans="8:20" x14ac:dyDescent="0.35">
      <c r="H7549">
        <v>1093.1010000000001</v>
      </c>
      <c r="I7549">
        <v>86.114999999999995</v>
      </c>
      <c r="J7549" t="s">
        <v>37</v>
      </c>
      <c r="K7549" t="s">
        <v>171</v>
      </c>
      <c r="L7549">
        <v>3</v>
      </c>
      <c r="M7549" t="s">
        <v>1154</v>
      </c>
      <c r="N7549">
        <v>2</v>
      </c>
      <c r="O7549">
        <v>13</v>
      </c>
      <c r="P7549">
        <v>18</v>
      </c>
      <c r="Q7549">
        <v>20</v>
      </c>
      <c r="R7549">
        <v>0</v>
      </c>
      <c r="S7549">
        <v>5</v>
      </c>
      <c r="T7549">
        <v>7</v>
      </c>
    </row>
    <row r="7550" spans="8:20" x14ac:dyDescent="0.35">
      <c r="H7550">
        <v>1093.1020000000001</v>
      </c>
      <c r="I7550">
        <v>86.116</v>
      </c>
      <c r="J7550" t="s">
        <v>37</v>
      </c>
      <c r="K7550" t="s">
        <v>62</v>
      </c>
      <c r="L7550">
        <v>2</v>
      </c>
      <c r="M7550" t="s">
        <v>1347</v>
      </c>
      <c r="N7550">
        <v>3</v>
      </c>
      <c r="O7550">
        <v>8</v>
      </c>
      <c r="P7550">
        <v>11</v>
      </c>
      <c r="Q7550">
        <v>13</v>
      </c>
      <c r="R7550">
        <v>8</v>
      </c>
      <c r="S7550">
        <v>11</v>
      </c>
      <c r="T7550">
        <v>13</v>
      </c>
    </row>
    <row r="7551" spans="8:20" x14ac:dyDescent="0.35">
      <c r="H7551">
        <v>1093.1030000000001</v>
      </c>
      <c r="I7551">
        <v>86.117000000000004</v>
      </c>
      <c r="J7551" t="s">
        <v>37</v>
      </c>
      <c r="K7551" t="s">
        <v>63</v>
      </c>
      <c r="L7551">
        <v>2</v>
      </c>
      <c r="M7551" t="s">
        <v>939</v>
      </c>
      <c r="N7551">
        <v>3</v>
      </c>
      <c r="O7551">
        <v>7</v>
      </c>
      <c r="P7551">
        <v>10</v>
      </c>
      <c r="Q7551">
        <v>12</v>
      </c>
      <c r="R7551">
        <v>7</v>
      </c>
      <c r="S7551">
        <v>10</v>
      </c>
      <c r="T7551">
        <v>12</v>
      </c>
    </row>
    <row r="7552" spans="8:20" x14ac:dyDescent="0.35">
      <c r="H7552">
        <v>1093.104</v>
      </c>
      <c r="I7552">
        <v>86.117999999999995</v>
      </c>
      <c r="J7552" t="s">
        <v>37</v>
      </c>
      <c r="K7552" t="s">
        <v>172</v>
      </c>
      <c r="L7552">
        <v>3</v>
      </c>
      <c r="M7552" t="s">
        <v>460</v>
      </c>
      <c r="N7552">
        <v>3</v>
      </c>
      <c r="O7552">
        <v>11</v>
      </c>
      <c r="P7552">
        <v>14</v>
      </c>
      <c r="Q7552">
        <v>16</v>
      </c>
      <c r="R7552">
        <v>5</v>
      </c>
      <c r="S7552">
        <v>8</v>
      </c>
      <c r="T7552">
        <v>10</v>
      </c>
    </row>
    <row r="7553" spans="8:20" x14ac:dyDescent="0.35">
      <c r="H7553">
        <v>1093.105</v>
      </c>
      <c r="I7553">
        <v>86.119</v>
      </c>
      <c r="J7553" t="s">
        <v>37</v>
      </c>
      <c r="K7553" t="s">
        <v>173</v>
      </c>
      <c r="L7553">
        <v>3</v>
      </c>
      <c r="M7553" t="s">
        <v>878</v>
      </c>
      <c r="N7553">
        <v>4</v>
      </c>
      <c r="O7553">
        <v>14</v>
      </c>
      <c r="P7553">
        <v>14</v>
      </c>
      <c r="Q7553">
        <v>17</v>
      </c>
      <c r="R7553">
        <v>10</v>
      </c>
      <c r="S7553">
        <v>10</v>
      </c>
      <c r="T7553">
        <v>13</v>
      </c>
    </row>
    <row r="7554" spans="8:20" x14ac:dyDescent="0.35">
      <c r="H7554">
        <v>1093.106</v>
      </c>
      <c r="I7554">
        <v>86.12</v>
      </c>
      <c r="J7554" t="s">
        <v>37</v>
      </c>
      <c r="K7554" t="s">
        <v>64</v>
      </c>
      <c r="L7554">
        <v>2</v>
      </c>
      <c r="M7554" t="s">
        <v>273</v>
      </c>
      <c r="N7554">
        <v>3</v>
      </c>
      <c r="O7554">
        <v>12</v>
      </c>
      <c r="P7554">
        <v>15</v>
      </c>
      <c r="Q7554">
        <v>17</v>
      </c>
      <c r="R7554">
        <v>6</v>
      </c>
      <c r="S7554">
        <v>9</v>
      </c>
      <c r="T7554">
        <v>11</v>
      </c>
    </row>
    <row r="7555" spans="8:20" x14ac:dyDescent="0.35">
      <c r="H7555">
        <v>1093.107</v>
      </c>
      <c r="I7555">
        <v>86.120999999999995</v>
      </c>
      <c r="J7555" t="s">
        <v>37</v>
      </c>
      <c r="K7555" t="s">
        <v>174</v>
      </c>
      <c r="L7555">
        <v>3</v>
      </c>
      <c r="M7555" t="s">
        <v>590</v>
      </c>
      <c r="N7555">
        <v>4</v>
      </c>
      <c r="O7555">
        <v>12</v>
      </c>
      <c r="P7555">
        <v>12</v>
      </c>
      <c r="Q7555">
        <v>15</v>
      </c>
      <c r="R7555">
        <v>9</v>
      </c>
      <c r="S7555">
        <v>9</v>
      </c>
      <c r="T7555">
        <v>12</v>
      </c>
    </row>
    <row r="7556" spans="8:20" x14ac:dyDescent="0.35">
      <c r="H7556">
        <v>1093.1079999999999</v>
      </c>
      <c r="I7556">
        <v>86.122</v>
      </c>
      <c r="J7556" t="s">
        <v>37</v>
      </c>
      <c r="K7556" t="s">
        <v>175</v>
      </c>
      <c r="L7556">
        <v>3</v>
      </c>
      <c r="M7556" t="s">
        <v>1069</v>
      </c>
      <c r="N7556">
        <v>3</v>
      </c>
      <c r="O7556">
        <v>16</v>
      </c>
      <c r="P7556">
        <v>19</v>
      </c>
      <c r="Q7556">
        <v>21</v>
      </c>
      <c r="R7556">
        <v>2</v>
      </c>
      <c r="S7556">
        <v>5</v>
      </c>
      <c r="T7556">
        <v>7</v>
      </c>
    </row>
    <row r="7557" spans="8:20" x14ac:dyDescent="0.35">
      <c r="H7557">
        <v>1093.1089999999999</v>
      </c>
      <c r="I7557">
        <v>86.123000000000005</v>
      </c>
      <c r="J7557" t="s">
        <v>37</v>
      </c>
      <c r="K7557" t="s">
        <v>65</v>
      </c>
      <c r="L7557">
        <v>2</v>
      </c>
      <c r="M7557" t="s">
        <v>605</v>
      </c>
      <c r="N7557">
        <v>3</v>
      </c>
      <c r="O7557">
        <v>16</v>
      </c>
      <c r="P7557">
        <v>19</v>
      </c>
      <c r="Q7557">
        <v>21</v>
      </c>
      <c r="R7557">
        <v>2</v>
      </c>
      <c r="S7557">
        <v>5</v>
      </c>
      <c r="T7557">
        <v>7</v>
      </c>
    </row>
    <row r="7558" spans="8:20" x14ac:dyDescent="0.35">
      <c r="H7558">
        <v>1093.1099999999999</v>
      </c>
      <c r="I7558">
        <v>86.123999999999995</v>
      </c>
      <c r="J7558" t="s">
        <v>37</v>
      </c>
      <c r="K7558" t="s">
        <v>176</v>
      </c>
      <c r="L7558">
        <v>3</v>
      </c>
      <c r="M7558" t="s">
        <v>950</v>
      </c>
      <c r="N7558">
        <v>3</v>
      </c>
      <c r="O7558">
        <v>12</v>
      </c>
      <c r="P7558">
        <v>15</v>
      </c>
      <c r="Q7558">
        <v>17</v>
      </c>
      <c r="R7558">
        <v>5</v>
      </c>
      <c r="S7558">
        <v>8</v>
      </c>
      <c r="T7558">
        <v>10</v>
      </c>
    </row>
    <row r="7559" spans="8:20" x14ac:dyDescent="0.35">
      <c r="H7559">
        <v>1093.1110000000001</v>
      </c>
      <c r="I7559">
        <v>86.125</v>
      </c>
      <c r="J7559" t="s">
        <v>37</v>
      </c>
      <c r="K7559" t="s">
        <v>1737</v>
      </c>
      <c r="L7559">
        <v>3</v>
      </c>
      <c r="M7559" t="s">
        <v>1745</v>
      </c>
      <c r="N7559">
        <v>3</v>
      </c>
      <c r="O7559">
        <v>17</v>
      </c>
      <c r="P7559">
        <v>20</v>
      </c>
      <c r="Q7559">
        <v>22</v>
      </c>
      <c r="R7559">
        <v>3</v>
      </c>
      <c r="S7559">
        <v>6</v>
      </c>
      <c r="T7559">
        <v>8</v>
      </c>
    </row>
    <row r="7560" spans="8:20" x14ac:dyDescent="0.35">
      <c r="H7560">
        <v>1093.1120000000001</v>
      </c>
      <c r="I7560">
        <v>86.126000000000005</v>
      </c>
      <c r="J7560" t="s">
        <v>37</v>
      </c>
      <c r="K7560" t="s">
        <v>106</v>
      </c>
      <c r="L7560">
        <v>3</v>
      </c>
      <c r="M7560" t="s">
        <v>672</v>
      </c>
      <c r="N7560">
        <v>4</v>
      </c>
      <c r="O7560">
        <v>13</v>
      </c>
      <c r="P7560">
        <v>13</v>
      </c>
      <c r="Q7560">
        <v>16</v>
      </c>
      <c r="R7560">
        <v>10</v>
      </c>
      <c r="S7560">
        <v>10</v>
      </c>
      <c r="T7560">
        <v>13</v>
      </c>
    </row>
    <row r="7561" spans="8:20" x14ac:dyDescent="0.35">
      <c r="H7561">
        <v>1093.1130000000001</v>
      </c>
      <c r="I7561">
        <v>86.126999999999995</v>
      </c>
      <c r="J7561" t="s">
        <v>37</v>
      </c>
      <c r="K7561" t="s">
        <v>40</v>
      </c>
      <c r="L7561">
        <v>2</v>
      </c>
      <c r="M7561" t="s">
        <v>811</v>
      </c>
      <c r="N7561">
        <v>3</v>
      </c>
      <c r="O7561">
        <v>13</v>
      </c>
      <c r="P7561">
        <v>16</v>
      </c>
      <c r="Q7561">
        <v>18</v>
      </c>
      <c r="R7561">
        <v>1</v>
      </c>
      <c r="S7561">
        <v>4</v>
      </c>
      <c r="T7561">
        <v>6</v>
      </c>
    </row>
    <row r="7562" spans="8:20" x14ac:dyDescent="0.35">
      <c r="H7562">
        <v>1093.114</v>
      </c>
      <c r="I7562">
        <v>86.128</v>
      </c>
      <c r="J7562" t="s">
        <v>37</v>
      </c>
      <c r="K7562" t="s">
        <v>177</v>
      </c>
      <c r="L7562">
        <v>3</v>
      </c>
      <c r="M7562" t="s">
        <v>492</v>
      </c>
      <c r="N7562">
        <v>3</v>
      </c>
      <c r="O7562">
        <v>19</v>
      </c>
      <c r="P7562">
        <v>22</v>
      </c>
      <c r="Q7562">
        <v>24</v>
      </c>
      <c r="R7562">
        <v>1</v>
      </c>
      <c r="S7562">
        <v>4</v>
      </c>
      <c r="T7562">
        <v>6</v>
      </c>
    </row>
    <row r="7563" spans="8:20" x14ac:dyDescent="0.35">
      <c r="H7563">
        <v>1093.115</v>
      </c>
      <c r="I7563">
        <v>86.129000000000005</v>
      </c>
      <c r="J7563" t="s">
        <v>37</v>
      </c>
      <c r="K7563" t="s">
        <v>66</v>
      </c>
      <c r="L7563">
        <v>2</v>
      </c>
      <c r="M7563" t="s">
        <v>1069</v>
      </c>
      <c r="N7563">
        <v>3</v>
      </c>
      <c r="O7563">
        <v>16</v>
      </c>
      <c r="P7563">
        <v>19</v>
      </c>
      <c r="Q7563">
        <v>21</v>
      </c>
      <c r="R7563">
        <v>2</v>
      </c>
      <c r="S7563">
        <v>5</v>
      </c>
      <c r="T7563">
        <v>7</v>
      </c>
    </row>
    <row r="7564" spans="8:20" x14ac:dyDescent="0.35">
      <c r="H7564">
        <v>1093.116</v>
      </c>
      <c r="I7564">
        <v>86.13</v>
      </c>
      <c r="J7564" t="s">
        <v>37</v>
      </c>
      <c r="K7564" t="s">
        <v>67</v>
      </c>
      <c r="L7564">
        <v>2</v>
      </c>
      <c r="M7564" t="s">
        <v>1079</v>
      </c>
      <c r="N7564">
        <v>2</v>
      </c>
      <c r="O7564">
        <v>6</v>
      </c>
      <c r="P7564">
        <v>11</v>
      </c>
      <c r="Q7564">
        <v>13</v>
      </c>
      <c r="R7564">
        <v>7</v>
      </c>
      <c r="S7564">
        <v>12</v>
      </c>
      <c r="T7564">
        <v>14</v>
      </c>
    </row>
    <row r="7565" spans="8:20" x14ac:dyDescent="0.35">
      <c r="H7565">
        <v>1093.117</v>
      </c>
      <c r="I7565">
        <v>86.131</v>
      </c>
      <c r="J7565" t="s">
        <v>37</v>
      </c>
      <c r="K7565" t="s">
        <v>178</v>
      </c>
      <c r="L7565">
        <v>3</v>
      </c>
      <c r="M7565" t="s">
        <v>1346</v>
      </c>
      <c r="N7565">
        <v>4</v>
      </c>
      <c r="O7565">
        <v>14</v>
      </c>
      <c r="P7565">
        <v>14</v>
      </c>
      <c r="Q7565">
        <v>17</v>
      </c>
      <c r="R7565">
        <v>10</v>
      </c>
      <c r="S7565">
        <v>10</v>
      </c>
      <c r="T7565">
        <v>13</v>
      </c>
    </row>
    <row r="7566" spans="8:20" x14ac:dyDescent="0.35">
      <c r="H7566">
        <v>1093.1179999999999</v>
      </c>
      <c r="I7566">
        <v>86.132000000000005</v>
      </c>
      <c r="J7566" t="s">
        <v>37</v>
      </c>
      <c r="K7566" t="s">
        <v>179</v>
      </c>
      <c r="L7566">
        <v>3</v>
      </c>
      <c r="M7566" t="s">
        <v>1154</v>
      </c>
      <c r="N7566">
        <v>2</v>
      </c>
      <c r="O7566">
        <v>13</v>
      </c>
      <c r="P7566">
        <v>18</v>
      </c>
      <c r="Q7566">
        <v>20</v>
      </c>
      <c r="R7566">
        <v>0</v>
      </c>
      <c r="S7566">
        <v>5</v>
      </c>
      <c r="T7566">
        <v>7</v>
      </c>
    </row>
    <row r="7567" spans="8:20" x14ac:dyDescent="0.35">
      <c r="H7567">
        <v>1093.1189999999999</v>
      </c>
      <c r="I7567">
        <v>86.132999999999996</v>
      </c>
      <c r="J7567" t="s">
        <v>37</v>
      </c>
      <c r="K7567" t="s">
        <v>68</v>
      </c>
      <c r="L7567">
        <v>2</v>
      </c>
      <c r="M7567" t="s">
        <v>1125</v>
      </c>
      <c r="N7567">
        <v>2</v>
      </c>
      <c r="O7567">
        <v>8</v>
      </c>
      <c r="P7567">
        <v>13</v>
      </c>
      <c r="Q7567">
        <v>15</v>
      </c>
      <c r="R7567">
        <v>3</v>
      </c>
      <c r="S7567">
        <v>8</v>
      </c>
      <c r="T7567">
        <v>10</v>
      </c>
    </row>
    <row r="7568" spans="8:20" x14ac:dyDescent="0.35">
      <c r="H7568">
        <v>1093.1199999999999</v>
      </c>
      <c r="I7568">
        <v>86.134</v>
      </c>
      <c r="J7568" t="s">
        <v>37</v>
      </c>
      <c r="K7568" t="s">
        <v>26</v>
      </c>
      <c r="L7568">
        <v>3</v>
      </c>
      <c r="M7568" t="s">
        <v>460</v>
      </c>
      <c r="N7568">
        <v>3</v>
      </c>
      <c r="O7568">
        <v>11</v>
      </c>
      <c r="P7568">
        <v>14</v>
      </c>
      <c r="Q7568">
        <v>16</v>
      </c>
      <c r="R7568">
        <v>5</v>
      </c>
      <c r="S7568">
        <v>8</v>
      </c>
      <c r="T7568">
        <v>10</v>
      </c>
    </row>
    <row r="7569" spans="8:20" x14ac:dyDescent="0.35">
      <c r="H7569">
        <v>1093.1210000000001</v>
      </c>
      <c r="I7569">
        <v>86.135000000000005</v>
      </c>
      <c r="J7569" t="s">
        <v>37</v>
      </c>
      <c r="K7569" t="s">
        <v>69</v>
      </c>
      <c r="L7569">
        <v>2</v>
      </c>
      <c r="M7569" t="s">
        <v>460</v>
      </c>
      <c r="N7569">
        <v>3</v>
      </c>
      <c r="O7569">
        <v>11</v>
      </c>
      <c r="P7569">
        <v>14</v>
      </c>
      <c r="Q7569">
        <v>16</v>
      </c>
      <c r="R7569">
        <v>5</v>
      </c>
      <c r="S7569">
        <v>8</v>
      </c>
      <c r="T7569">
        <v>10</v>
      </c>
    </row>
    <row r="7570" spans="8:20" x14ac:dyDescent="0.35">
      <c r="H7570">
        <v>1093.1220000000001</v>
      </c>
      <c r="I7570">
        <v>86.135999999999996</v>
      </c>
      <c r="J7570" t="s">
        <v>37</v>
      </c>
      <c r="K7570" t="s">
        <v>1531</v>
      </c>
      <c r="L7570">
        <v>3</v>
      </c>
      <c r="M7570" t="s">
        <v>1213</v>
      </c>
      <c r="N7570">
        <v>4</v>
      </c>
      <c r="O7570">
        <v>13</v>
      </c>
      <c r="P7570">
        <v>13</v>
      </c>
      <c r="Q7570">
        <v>16</v>
      </c>
      <c r="R7570">
        <v>10</v>
      </c>
      <c r="S7570">
        <v>10</v>
      </c>
      <c r="T7570">
        <v>13</v>
      </c>
    </row>
    <row r="7571" spans="8:20" x14ac:dyDescent="0.35">
      <c r="H7571">
        <v>1093.123</v>
      </c>
      <c r="I7571">
        <v>86.137</v>
      </c>
      <c r="J7571" t="s">
        <v>37</v>
      </c>
      <c r="K7571" t="s">
        <v>41</v>
      </c>
      <c r="L7571">
        <v>2</v>
      </c>
      <c r="M7571" t="s">
        <v>315</v>
      </c>
      <c r="N7571">
        <v>3</v>
      </c>
      <c r="O7571">
        <v>14</v>
      </c>
      <c r="P7571">
        <v>17</v>
      </c>
      <c r="Q7571">
        <v>19</v>
      </c>
      <c r="R7571">
        <v>5</v>
      </c>
      <c r="S7571">
        <v>8</v>
      </c>
      <c r="T7571">
        <v>10</v>
      </c>
    </row>
    <row r="7572" spans="8:20" x14ac:dyDescent="0.35">
      <c r="H7572">
        <v>1093.124</v>
      </c>
      <c r="I7572">
        <v>86.138000000000005</v>
      </c>
      <c r="J7572" t="s">
        <v>37</v>
      </c>
      <c r="K7572" t="s">
        <v>180</v>
      </c>
      <c r="L7572">
        <v>3</v>
      </c>
      <c r="M7572" t="s">
        <v>366</v>
      </c>
      <c r="N7572">
        <v>4</v>
      </c>
      <c r="O7572">
        <v>14</v>
      </c>
      <c r="P7572">
        <v>14</v>
      </c>
      <c r="Q7572">
        <v>17</v>
      </c>
      <c r="R7572">
        <v>8</v>
      </c>
      <c r="S7572">
        <v>8</v>
      </c>
      <c r="T7572">
        <v>11</v>
      </c>
    </row>
    <row r="7573" spans="8:20" x14ac:dyDescent="0.35">
      <c r="H7573">
        <v>1093.125</v>
      </c>
      <c r="I7573">
        <v>86.138999999999996</v>
      </c>
      <c r="J7573" t="s">
        <v>37</v>
      </c>
      <c r="K7573" t="s">
        <v>70</v>
      </c>
      <c r="L7573">
        <v>2</v>
      </c>
      <c r="M7573" t="s">
        <v>1125</v>
      </c>
      <c r="N7573">
        <v>2</v>
      </c>
      <c r="O7573">
        <v>8</v>
      </c>
      <c r="P7573">
        <v>13</v>
      </c>
      <c r="Q7573">
        <v>15</v>
      </c>
      <c r="R7573">
        <v>3</v>
      </c>
      <c r="S7573">
        <v>8</v>
      </c>
      <c r="T7573">
        <v>10</v>
      </c>
    </row>
    <row r="7574" spans="8:20" x14ac:dyDescent="0.35">
      <c r="H7574">
        <v>1105.077</v>
      </c>
      <c r="I7574">
        <v>87.087000000000003</v>
      </c>
      <c r="J7574" t="s">
        <v>157</v>
      </c>
      <c r="K7574" t="s">
        <v>157</v>
      </c>
      <c r="L7574">
        <v>3</v>
      </c>
      <c r="M7574" t="s">
        <v>357</v>
      </c>
      <c r="N7574">
        <v>3</v>
      </c>
      <c r="O7574">
        <v>16</v>
      </c>
      <c r="P7574">
        <v>19</v>
      </c>
      <c r="Q7574">
        <v>21</v>
      </c>
      <c r="R7574">
        <v>4</v>
      </c>
      <c r="S7574">
        <v>7</v>
      </c>
      <c r="T7574">
        <v>9</v>
      </c>
    </row>
    <row r="7575" spans="8:20" x14ac:dyDescent="0.35">
      <c r="H7575">
        <v>1105.078</v>
      </c>
      <c r="I7575">
        <v>87.087999999999994</v>
      </c>
      <c r="J7575" t="s">
        <v>157</v>
      </c>
      <c r="K7575" t="s">
        <v>58</v>
      </c>
      <c r="L7575">
        <v>3</v>
      </c>
      <c r="M7575" t="s">
        <v>1280</v>
      </c>
      <c r="N7575">
        <v>4</v>
      </c>
      <c r="O7575">
        <v>13</v>
      </c>
      <c r="P7575">
        <v>13</v>
      </c>
      <c r="Q7575">
        <v>16</v>
      </c>
      <c r="R7575">
        <v>9</v>
      </c>
      <c r="S7575">
        <v>9</v>
      </c>
      <c r="T7575">
        <v>12</v>
      </c>
    </row>
    <row r="7576" spans="8:20" x14ac:dyDescent="0.35">
      <c r="H7576">
        <v>1105.079</v>
      </c>
      <c r="I7576">
        <v>87.088999999999999</v>
      </c>
      <c r="J7576" t="s">
        <v>157</v>
      </c>
      <c r="K7576" t="s">
        <v>59</v>
      </c>
      <c r="L7576">
        <v>3</v>
      </c>
      <c r="M7576" t="s">
        <v>1027</v>
      </c>
      <c r="N7576">
        <v>4</v>
      </c>
      <c r="O7576">
        <v>17</v>
      </c>
      <c r="P7576">
        <v>17</v>
      </c>
      <c r="Q7576">
        <v>20</v>
      </c>
      <c r="R7576">
        <v>7</v>
      </c>
      <c r="S7576">
        <v>7</v>
      </c>
      <c r="T7576">
        <v>10</v>
      </c>
    </row>
    <row r="7577" spans="8:20" x14ac:dyDescent="0.35">
      <c r="H7577">
        <v>1105.08</v>
      </c>
      <c r="I7577">
        <v>87.09</v>
      </c>
      <c r="J7577" t="s">
        <v>157</v>
      </c>
      <c r="K7577" t="s">
        <v>158</v>
      </c>
      <c r="L7577">
        <v>3</v>
      </c>
      <c r="M7577" t="s">
        <v>1282</v>
      </c>
      <c r="N7577">
        <v>4</v>
      </c>
      <c r="O7577">
        <v>16</v>
      </c>
      <c r="P7577">
        <v>16</v>
      </c>
      <c r="Q7577">
        <v>19</v>
      </c>
      <c r="R7577">
        <v>5</v>
      </c>
      <c r="S7577">
        <v>5</v>
      </c>
      <c r="T7577">
        <v>8</v>
      </c>
    </row>
    <row r="7578" spans="8:20" x14ac:dyDescent="0.35">
      <c r="H7578">
        <v>1105.0809999999999</v>
      </c>
      <c r="I7578">
        <v>87.090999999999994</v>
      </c>
      <c r="J7578" t="s">
        <v>157</v>
      </c>
      <c r="K7578" t="s">
        <v>159</v>
      </c>
      <c r="L7578">
        <v>3</v>
      </c>
      <c r="M7578" t="s">
        <v>898</v>
      </c>
      <c r="N7578">
        <v>4</v>
      </c>
      <c r="O7578">
        <v>15</v>
      </c>
      <c r="P7578">
        <v>15</v>
      </c>
      <c r="Q7578">
        <v>18</v>
      </c>
      <c r="R7578">
        <v>8</v>
      </c>
      <c r="S7578">
        <v>8</v>
      </c>
      <c r="T7578">
        <v>11</v>
      </c>
    </row>
    <row r="7579" spans="8:20" x14ac:dyDescent="0.35">
      <c r="H7579">
        <v>1105.0820000000001</v>
      </c>
      <c r="I7579">
        <v>87.091999999999999</v>
      </c>
      <c r="J7579" t="s">
        <v>157</v>
      </c>
      <c r="K7579" t="s">
        <v>160</v>
      </c>
      <c r="L7579">
        <v>3</v>
      </c>
      <c r="M7579" t="s">
        <v>1285</v>
      </c>
      <c r="N7579">
        <v>3</v>
      </c>
      <c r="O7579">
        <v>10</v>
      </c>
      <c r="P7579">
        <v>13</v>
      </c>
      <c r="Q7579">
        <v>15</v>
      </c>
      <c r="R7579">
        <v>10</v>
      </c>
      <c r="S7579">
        <v>13</v>
      </c>
      <c r="T7579">
        <v>15</v>
      </c>
    </row>
    <row r="7580" spans="8:20" x14ac:dyDescent="0.35">
      <c r="H7580">
        <v>1105.0830000000001</v>
      </c>
      <c r="I7580">
        <v>87.093000000000004</v>
      </c>
      <c r="J7580" t="s">
        <v>157</v>
      </c>
      <c r="K7580" t="s">
        <v>161</v>
      </c>
      <c r="L7580">
        <v>3</v>
      </c>
      <c r="M7580" t="s">
        <v>788</v>
      </c>
      <c r="N7580">
        <v>3</v>
      </c>
      <c r="O7580">
        <v>12</v>
      </c>
      <c r="P7580">
        <v>15</v>
      </c>
      <c r="Q7580">
        <v>17</v>
      </c>
      <c r="R7580">
        <v>5</v>
      </c>
      <c r="S7580">
        <v>8</v>
      </c>
      <c r="T7580">
        <v>10</v>
      </c>
    </row>
    <row r="7581" spans="8:20" x14ac:dyDescent="0.35">
      <c r="H7581">
        <v>1105.0840000000001</v>
      </c>
      <c r="I7581">
        <v>87.093999999999994</v>
      </c>
      <c r="J7581" t="s">
        <v>157</v>
      </c>
      <c r="K7581" t="s">
        <v>1374</v>
      </c>
      <c r="L7581">
        <v>3</v>
      </c>
      <c r="M7581" t="s">
        <v>567</v>
      </c>
      <c r="N7581">
        <v>3</v>
      </c>
      <c r="O7581">
        <v>3</v>
      </c>
      <c r="P7581">
        <v>6</v>
      </c>
      <c r="Q7581">
        <v>8</v>
      </c>
      <c r="R7581">
        <v>15</v>
      </c>
      <c r="S7581">
        <v>18</v>
      </c>
      <c r="T7581">
        <v>20</v>
      </c>
    </row>
    <row r="7582" spans="8:20" x14ac:dyDescent="0.35">
      <c r="H7582">
        <v>1105.085</v>
      </c>
      <c r="I7582">
        <v>87.094999999999999</v>
      </c>
      <c r="J7582" t="s">
        <v>157</v>
      </c>
      <c r="K7582" t="s">
        <v>162</v>
      </c>
      <c r="L7582">
        <v>3</v>
      </c>
      <c r="M7582" t="s">
        <v>509</v>
      </c>
      <c r="N7582">
        <v>4</v>
      </c>
      <c r="O7582">
        <v>12</v>
      </c>
      <c r="P7582">
        <v>12</v>
      </c>
      <c r="Q7582">
        <v>15</v>
      </c>
      <c r="R7582">
        <v>10</v>
      </c>
      <c r="S7582">
        <v>10</v>
      </c>
      <c r="T7582">
        <v>13</v>
      </c>
    </row>
    <row r="7583" spans="8:20" x14ac:dyDescent="0.35">
      <c r="H7583">
        <v>1105.086</v>
      </c>
      <c r="I7583">
        <v>87.096000000000004</v>
      </c>
      <c r="J7583" t="s">
        <v>157</v>
      </c>
      <c r="K7583" t="s">
        <v>163</v>
      </c>
      <c r="L7583">
        <v>3</v>
      </c>
      <c r="M7583" t="s">
        <v>956</v>
      </c>
      <c r="N7583">
        <v>4</v>
      </c>
      <c r="O7583">
        <v>15</v>
      </c>
      <c r="P7583">
        <v>15</v>
      </c>
      <c r="Q7583">
        <v>18</v>
      </c>
      <c r="R7583">
        <v>7</v>
      </c>
      <c r="S7583">
        <v>7</v>
      </c>
      <c r="T7583">
        <v>10</v>
      </c>
    </row>
    <row r="7584" spans="8:20" x14ac:dyDescent="0.35">
      <c r="H7584">
        <v>1105.087</v>
      </c>
      <c r="I7584">
        <v>87.096999999999994</v>
      </c>
      <c r="J7584" t="s">
        <v>157</v>
      </c>
      <c r="K7584" t="s">
        <v>24</v>
      </c>
      <c r="L7584">
        <v>3</v>
      </c>
      <c r="M7584" t="s">
        <v>1296</v>
      </c>
      <c r="N7584">
        <v>4</v>
      </c>
      <c r="O7584">
        <v>12</v>
      </c>
      <c r="P7584">
        <v>12</v>
      </c>
      <c r="Q7584">
        <v>15</v>
      </c>
      <c r="R7584">
        <v>11</v>
      </c>
      <c r="S7584">
        <v>11</v>
      </c>
      <c r="T7584">
        <v>14</v>
      </c>
    </row>
    <row r="7585" spans="8:20" x14ac:dyDescent="0.35">
      <c r="H7585">
        <v>1105.088</v>
      </c>
      <c r="I7585">
        <v>87.097999999999999</v>
      </c>
      <c r="J7585" t="s">
        <v>157</v>
      </c>
      <c r="K7585" t="s">
        <v>1496</v>
      </c>
      <c r="L7585">
        <v>3</v>
      </c>
      <c r="M7585" t="s">
        <v>1510</v>
      </c>
      <c r="N7585">
        <v>4</v>
      </c>
      <c r="O7585">
        <v>13</v>
      </c>
      <c r="P7585">
        <v>13</v>
      </c>
      <c r="Q7585">
        <v>16</v>
      </c>
      <c r="R7585">
        <v>10</v>
      </c>
      <c r="S7585">
        <v>10</v>
      </c>
      <c r="T7585">
        <v>13</v>
      </c>
    </row>
    <row r="7586" spans="8:20" x14ac:dyDescent="0.35">
      <c r="H7586">
        <v>1105.0889999999999</v>
      </c>
      <c r="I7586">
        <v>87.099000000000004</v>
      </c>
      <c r="J7586" t="s">
        <v>157</v>
      </c>
      <c r="K7586" t="s">
        <v>164</v>
      </c>
      <c r="L7586">
        <v>3</v>
      </c>
      <c r="M7586" t="s">
        <v>352</v>
      </c>
      <c r="N7586">
        <v>4</v>
      </c>
      <c r="O7586">
        <v>16</v>
      </c>
      <c r="P7586">
        <v>16</v>
      </c>
      <c r="Q7586">
        <v>19</v>
      </c>
      <c r="R7586">
        <v>9</v>
      </c>
      <c r="S7586">
        <v>9</v>
      </c>
      <c r="T7586">
        <v>12</v>
      </c>
    </row>
    <row r="7587" spans="8:20" x14ac:dyDescent="0.35">
      <c r="H7587">
        <v>1105.0899999999999</v>
      </c>
      <c r="I7587">
        <v>87.1</v>
      </c>
      <c r="J7587" t="s">
        <v>157</v>
      </c>
      <c r="K7587" t="s">
        <v>165</v>
      </c>
      <c r="L7587">
        <v>3</v>
      </c>
      <c r="M7587" t="s">
        <v>1251</v>
      </c>
      <c r="N7587">
        <v>3</v>
      </c>
      <c r="O7587">
        <v>11</v>
      </c>
      <c r="P7587">
        <v>14</v>
      </c>
      <c r="Q7587">
        <v>16</v>
      </c>
      <c r="R7587">
        <v>5</v>
      </c>
      <c r="S7587">
        <v>8</v>
      </c>
      <c r="T7587">
        <v>10</v>
      </c>
    </row>
    <row r="7588" spans="8:20" x14ac:dyDescent="0.35">
      <c r="H7588">
        <v>1105.0909999999999</v>
      </c>
      <c r="I7588">
        <v>87.100999999999999</v>
      </c>
      <c r="J7588" t="s">
        <v>157</v>
      </c>
      <c r="K7588" t="s">
        <v>60</v>
      </c>
      <c r="L7588">
        <v>3</v>
      </c>
      <c r="M7588" t="s">
        <v>489</v>
      </c>
      <c r="N7588">
        <v>3</v>
      </c>
      <c r="O7588">
        <v>0</v>
      </c>
      <c r="P7588">
        <v>3</v>
      </c>
      <c r="Q7588">
        <v>5</v>
      </c>
      <c r="R7588">
        <v>15</v>
      </c>
      <c r="S7588">
        <v>18</v>
      </c>
      <c r="T7588">
        <v>20</v>
      </c>
    </row>
    <row r="7589" spans="8:20" x14ac:dyDescent="0.35">
      <c r="H7589">
        <v>1105.0920000000001</v>
      </c>
      <c r="I7589">
        <v>87.102000000000004</v>
      </c>
      <c r="J7589" t="s">
        <v>157</v>
      </c>
      <c r="K7589" t="s">
        <v>29</v>
      </c>
      <c r="L7589">
        <v>3</v>
      </c>
      <c r="M7589" t="s">
        <v>361</v>
      </c>
      <c r="N7589">
        <v>3</v>
      </c>
      <c r="O7589">
        <v>12</v>
      </c>
      <c r="P7589">
        <v>15</v>
      </c>
      <c r="Q7589">
        <v>17</v>
      </c>
      <c r="R7589">
        <v>6</v>
      </c>
      <c r="S7589">
        <v>9</v>
      </c>
      <c r="T7589">
        <v>11</v>
      </c>
    </row>
    <row r="7590" spans="8:20" x14ac:dyDescent="0.35">
      <c r="H7590">
        <v>1105.0930000000001</v>
      </c>
      <c r="I7590">
        <v>87.102999999999994</v>
      </c>
      <c r="J7590" t="s">
        <v>157</v>
      </c>
      <c r="K7590" t="s">
        <v>166</v>
      </c>
      <c r="L7590">
        <v>3</v>
      </c>
      <c r="M7590" t="s">
        <v>1296</v>
      </c>
      <c r="N7590">
        <v>4</v>
      </c>
      <c r="O7590">
        <v>12</v>
      </c>
      <c r="P7590">
        <v>12</v>
      </c>
      <c r="Q7590">
        <v>15</v>
      </c>
      <c r="R7590">
        <v>11</v>
      </c>
      <c r="S7590">
        <v>11</v>
      </c>
      <c r="T7590">
        <v>14</v>
      </c>
    </row>
    <row r="7591" spans="8:20" x14ac:dyDescent="0.35">
      <c r="H7591">
        <v>1105.0940000000001</v>
      </c>
      <c r="I7591">
        <v>87.103999999999999</v>
      </c>
      <c r="J7591" t="s">
        <v>157</v>
      </c>
      <c r="K7591" t="s">
        <v>167</v>
      </c>
      <c r="L7591">
        <v>3</v>
      </c>
      <c r="M7591" t="s">
        <v>988</v>
      </c>
      <c r="N7591">
        <v>3</v>
      </c>
      <c r="O7591">
        <v>12</v>
      </c>
      <c r="P7591">
        <v>15</v>
      </c>
      <c r="Q7591">
        <v>17</v>
      </c>
      <c r="R7591">
        <v>5</v>
      </c>
      <c r="S7591">
        <v>8</v>
      </c>
      <c r="T7591">
        <v>10</v>
      </c>
    </row>
    <row r="7592" spans="8:20" x14ac:dyDescent="0.35">
      <c r="H7592">
        <v>1105.095</v>
      </c>
      <c r="I7592">
        <v>87.105000000000004</v>
      </c>
      <c r="J7592" t="s">
        <v>157</v>
      </c>
      <c r="K7592" t="s">
        <v>1722</v>
      </c>
      <c r="L7592">
        <v>3</v>
      </c>
      <c r="M7592" t="s">
        <v>1318</v>
      </c>
      <c r="N7592">
        <v>3</v>
      </c>
      <c r="O7592">
        <v>18</v>
      </c>
      <c r="P7592">
        <v>21</v>
      </c>
      <c r="Q7592">
        <v>23</v>
      </c>
      <c r="R7592">
        <v>2</v>
      </c>
      <c r="S7592">
        <v>5</v>
      </c>
      <c r="T7592">
        <v>7</v>
      </c>
    </row>
    <row r="7593" spans="8:20" x14ac:dyDescent="0.35">
      <c r="H7593">
        <v>1105.096</v>
      </c>
      <c r="I7593">
        <v>87.105999999999995</v>
      </c>
      <c r="J7593" t="s">
        <v>157</v>
      </c>
      <c r="K7593" t="s">
        <v>1706</v>
      </c>
      <c r="L7593">
        <v>3</v>
      </c>
      <c r="M7593" t="s">
        <v>1721</v>
      </c>
      <c r="N7593">
        <v>4</v>
      </c>
      <c r="O7593">
        <v>16</v>
      </c>
      <c r="P7593">
        <v>16</v>
      </c>
      <c r="Q7593">
        <v>19</v>
      </c>
      <c r="R7593">
        <v>5</v>
      </c>
      <c r="S7593">
        <v>5</v>
      </c>
      <c r="T7593">
        <v>8</v>
      </c>
    </row>
    <row r="7594" spans="8:20" x14ac:dyDescent="0.35">
      <c r="H7594">
        <v>1105.097</v>
      </c>
      <c r="I7594">
        <v>87.106999999999999</v>
      </c>
      <c r="J7594" t="s">
        <v>157</v>
      </c>
      <c r="K7594" t="s">
        <v>168</v>
      </c>
      <c r="L7594">
        <v>3</v>
      </c>
      <c r="M7594" t="s">
        <v>906</v>
      </c>
      <c r="N7594">
        <v>4</v>
      </c>
      <c r="O7594">
        <v>13</v>
      </c>
      <c r="P7594">
        <v>13</v>
      </c>
      <c r="Q7594">
        <v>16</v>
      </c>
      <c r="R7594">
        <v>12</v>
      </c>
      <c r="S7594">
        <v>12</v>
      </c>
      <c r="T7594">
        <v>15</v>
      </c>
    </row>
    <row r="7595" spans="8:20" x14ac:dyDescent="0.35">
      <c r="H7595">
        <v>1105.098</v>
      </c>
      <c r="I7595">
        <v>87.108000000000004</v>
      </c>
      <c r="J7595" t="s">
        <v>157</v>
      </c>
      <c r="K7595" t="s">
        <v>1651</v>
      </c>
      <c r="L7595">
        <v>3</v>
      </c>
      <c r="M7595" t="s">
        <v>1653</v>
      </c>
      <c r="N7595">
        <v>4</v>
      </c>
      <c r="O7595">
        <v>20</v>
      </c>
      <c r="P7595">
        <v>20</v>
      </c>
      <c r="Q7595">
        <v>23</v>
      </c>
      <c r="R7595">
        <v>5</v>
      </c>
      <c r="S7595">
        <v>5</v>
      </c>
      <c r="T7595">
        <v>8</v>
      </c>
    </row>
    <row r="7596" spans="8:20" x14ac:dyDescent="0.35">
      <c r="H7596">
        <v>1105.0989999999999</v>
      </c>
      <c r="I7596">
        <v>87.11</v>
      </c>
      <c r="J7596" t="s">
        <v>157</v>
      </c>
      <c r="K7596" t="s">
        <v>38</v>
      </c>
      <c r="L7596">
        <v>3</v>
      </c>
      <c r="M7596" t="s">
        <v>436</v>
      </c>
      <c r="N7596">
        <v>4</v>
      </c>
      <c r="O7596">
        <v>20</v>
      </c>
      <c r="P7596">
        <v>20</v>
      </c>
      <c r="Q7596">
        <v>23</v>
      </c>
      <c r="R7596">
        <v>3</v>
      </c>
      <c r="S7596">
        <v>3</v>
      </c>
      <c r="T7596">
        <v>6</v>
      </c>
    </row>
    <row r="7597" spans="8:20" x14ac:dyDescent="0.35">
      <c r="H7597">
        <v>1105.0999999999999</v>
      </c>
      <c r="I7597">
        <v>87.111000000000004</v>
      </c>
      <c r="J7597" t="s">
        <v>157</v>
      </c>
      <c r="K7597" t="s">
        <v>169</v>
      </c>
      <c r="L7597">
        <v>3</v>
      </c>
      <c r="M7597" t="s">
        <v>1653</v>
      </c>
      <c r="N7597">
        <v>4</v>
      </c>
      <c r="O7597">
        <v>20</v>
      </c>
      <c r="P7597">
        <v>20</v>
      </c>
      <c r="Q7597">
        <v>23</v>
      </c>
      <c r="R7597">
        <v>5</v>
      </c>
      <c r="S7597">
        <v>5</v>
      </c>
      <c r="T7597">
        <v>8</v>
      </c>
    </row>
    <row r="7598" spans="8:20" x14ac:dyDescent="0.35">
      <c r="H7598">
        <v>1105.1010000000001</v>
      </c>
      <c r="I7598">
        <v>87.111999999999995</v>
      </c>
      <c r="J7598" t="s">
        <v>157</v>
      </c>
      <c r="K7598" t="s">
        <v>39</v>
      </c>
      <c r="L7598">
        <v>3</v>
      </c>
      <c r="M7598" t="s">
        <v>395</v>
      </c>
      <c r="N7598">
        <v>4</v>
      </c>
      <c r="O7598">
        <v>15</v>
      </c>
      <c r="P7598">
        <v>15</v>
      </c>
      <c r="Q7598">
        <v>18</v>
      </c>
      <c r="R7598">
        <v>7</v>
      </c>
      <c r="S7598">
        <v>7</v>
      </c>
      <c r="T7598">
        <v>10</v>
      </c>
    </row>
    <row r="7599" spans="8:20" x14ac:dyDescent="0.35">
      <c r="H7599">
        <v>1105.1020000000001</v>
      </c>
      <c r="I7599">
        <v>87.113</v>
      </c>
      <c r="J7599" t="s">
        <v>157</v>
      </c>
      <c r="K7599" t="s">
        <v>170</v>
      </c>
      <c r="L7599">
        <v>3</v>
      </c>
      <c r="M7599" t="s">
        <v>352</v>
      </c>
      <c r="N7599">
        <v>4</v>
      </c>
      <c r="O7599">
        <v>16</v>
      </c>
      <c r="P7599">
        <v>16</v>
      </c>
      <c r="Q7599">
        <v>19</v>
      </c>
      <c r="R7599">
        <v>9</v>
      </c>
      <c r="S7599">
        <v>9</v>
      </c>
      <c r="T7599">
        <v>12</v>
      </c>
    </row>
    <row r="7600" spans="8:20" x14ac:dyDescent="0.35">
      <c r="H7600">
        <v>1105.1030000000001</v>
      </c>
      <c r="I7600">
        <v>87.114000000000004</v>
      </c>
      <c r="J7600" t="s">
        <v>157</v>
      </c>
      <c r="K7600" t="s">
        <v>25</v>
      </c>
      <c r="L7600">
        <v>3</v>
      </c>
      <c r="M7600" t="s">
        <v>567</v>
      </c>
      <c r="N7600">
        <v>3</v>
      </c>
      <c r="O7600">
        <v>3</v>
      </c>
      <c r="P7600">
        <v>6</v>
      </c>
      <c r="Q7600">
        <v>8</v>
      </c>
      <c r="R7600">
        <v>15</v>
      </c>
      <c r="S7600">
        <v>18</v>
      </c>
      <c r="T7600">
        <v>20</v>
      </c>
    </row>
    <row r="7601" spans="8:20" x14ac:dyDescent="0.35">
      <c r="H7601">
        <v>1105.104</v>
      </c>
      <c r="I7601">
        <v>87.114999999999995</v>
      </c>
      <c r="J7601" t="s">
        <v>157</v>
      </c>
      <c r="K7601" t="s">
        <v>171</v>
      </c>
      <c r="L7601">
        <v>3</v>
      </c>
      <c r="M7601" t="s">
        <v>1318</v>
      </c>
      <c r="N7601">
        <v>3</v>
      </c>
      <c r="O7601">
        <v>18</v>
      </c>
      <c r="P7601">
        <v>21</v>
      </c>
      <c r="Q7601">
        <v>23</v>
      </c>
      <c r="R7601">
        <v>2</v>
      </c>
      <c r="S7601">
        <v>5</v>
      </c>
      <c r="T7601">
        <v>7</v>
      </c>
    </row>
    <row r="7602" spans="8:20" x14ac:dyDescent="0.35">
      <c r="H7602">
        <v>1105.105</v>
      </c>
      <c r="I7602">
        <v>87.116</v>
      </c>
      <c r="J7602" t="s">
        <v>157</v>
      </c>
      <c r="K7602" t="s">
        <v>62</v>
      </c>
      <c r="L7602">
        <v>3</v>
      </c>
      <c r="M7602" t="s">
        <v>1338</v>
      </c>
      <c r="N7602">
        <v>4</v>
      </c>
      <c r="O7602">
        <v>16</v>
      </c>
      <c r="P7602">
        <v>16</v>
      </c>
      <c r="Q7602">
        <v>19</v>
      </c>
      <c r="R7602">
        <v>5</v>
      </c>
      <c r="S7602">
        <v>5</v>
      </c>
      <c r="T7602">
        <v>8</v>
      </c>
    </row>
    <row r="7603" spans="8:20" x14ac:dyDescent="0.35">
      <c r="H7603">
        <v>1105.106</v>
      </c>
      <c r="I7603">
        <v>87.119</v>
      </c>
      <c r="J7603" t="s">
        <v>157</v>
      </c>
      <c r="K7603" t="s">
        <v>173</v>
      </c>
      <c r="L7603">
        <v>3</v>
      </c>
      <c r="M7603" t="s">
        <v>898</v>
      </c>
      <c r="N7603">
        <v>4</v>
      </c>
      <c r="O7603">
        <v>15</v>
      </c>
      <c r="P7603">
        <v>15</v>
      </c>
      <c r="Q7603">
        <v>18</v>
      </c>
      <c r="R7603">
        <v>8</v>
      </c>
      <c r="S7603">
        <v>8</v>
      </c>
      <c r="T7603">
        <v>11</v>
      </c>
    </row>
    <row r="7604" spans="8:20" x14ac:dyDescent="0.35">
      <c r="H7604">
        <v>1105.107</v>
      </c>
      <c r="I7604">
        <v>87.12</v>
      </c>
      <c r="J7604" t="s">
        <v>157</v>
      </c>
      <c r="K7604" t="s">
        <v>64</v>
      </c>
      <c r="L7604">
        <v>3</v>
      </c>
      <c r="M7604" t="s">
        <v>776</v>
      </c>
      <c r="N7604">
        <v>3</v>
      </c>
      <c r="O7604">
        <v>13</v>
      </c>
      <c r="P7604">
        <v>16</v>
      </c>
      <c r="Q7604">
        <v>18</v>
      </c>
      <c r="R7604">
        <v>7</v>
      </c>
      <c r="S7604">
        <v>10</v>
      </c>
      <c r="T7604">
        <v>12</v>
      </c>
    </row>
    <row r="7605" spans="8:20" x14ac:dyDescent="0.35">
      <c r="H7605">
        <v>1105.1079999999999</v>
      </c>
      <c r="I7605">
        <v>87.120999999999995</v>
      </c>
      <c r="J7605" t="s">
        <v>157</v>
      </c>
      <c r="K7605" t="s">
        <v>174</v>
      </c>
      <c r="L7605">
        <v>3</v>
      </c>
      <c r="M7605" t="s">
        <v>788</v>
      </c>
      <c r="N7605">
        <v>3</v>
      </c>
      <c r="O7605">
        <v>12</v>
      </c>
      <c r="P7605">
        <v>15</v>
      </c>
      <c r="Q7605">
        <v>17</v>
      </c>
      <c r="R7605">
        <v>5</v>
      </c>
      <c r="S7605">
        <v>8</v>
      </c>
      <c r="T7605">
        <v>10</v>
      </c>
    </row>
    <row r="7606" spans="8:20" x14ac:dyDescent="0.35">
      <c r="H7606">
        <v>1105.1089999999999</v>
      </c>
      <c r="I7606">
        <v>87.122</v>
      </c>
      <c r="J7606" t="s">
        <v>157</v>
      </c>
      <c r="K7606" t="s">
        <v>175</v>
      </c>
      <c r="L7606">
        <v>3</v>
      </c>
      <c r="M7606" t="s">
        <v>507</v>
      </c>
      <c r="N7606">
        <v>4</v>
      </c>
      <c r="O7606">
        <v>15</v>
      </c>
      <c r="P7606">
        <v>15</v>
      </c>
      <c r="Q7606">
        <v>18</v>
      </c>
      <c r="R7606">
        <v>7</v>
      </c>
      <c r="S7606">
        <v>7</v>
      </c>
      <c r="T7606">
        <v>10</v>
      </c>
    </row>
    <row r="7607" spans="8:20" x14ac:dyDescent="0.35">
      <c r="H7607">
        <v>1105.1099999999999</v>
      </c>
      <c r="I7607">
        <v>87.123000000000005</v>
      </c>
      <c r="J7607" t="s">
        <v>157</v>
      </c>
      <c r="K7607" t="s">
        <v>65</v>
      </c>
      <c r="L7607">
        <v>3</v>
      </c>
      <c r="M7607" t="s">
        <v>461</v>
      </c>
      <c r="N7607">
        <v>4</v>
      </c>
      <c r="O7607">
        <v>16</v>
      </c>
      <c r="P7607">
        <v>16</v>
      </c>
      <c r="Q7607">
        <v>19</v>
      </c>
      <c r="R7607">
        <v>7</v>
      </c>
      <c r="S7607">
        <v>7</v>
      </c>
      <c r="T7607">
        <v>10</v>
      </c>
    </row>
    <row r="7608" spans="8:20" x14ac:dyDescent="0.35">
      <c r="H7608">
        <v>1105.1110000000001</v>
      </c>
      <c r="I7608">
        <v>87.125</v>
      </c>
      <c r="J7608" t="s">
        <v>157</v>
      </c>
      <c r="K7608" t="s">
        <v>1737</v>
      </c>
      <c r="L7608">
        <v>3</v>
      </c>
      <c r="M7608" t="s">
        <v>1744</v>
      </c>
      <c r="N7608">
        <v>4</v>
      </c>
      <c r="O7608">
        <v>20</v>
      </c>
      <c r="P7608">
        <v>20</v>
      </c>
      <c r="Q7608">
        <v>23</v>
      </c>
      <c r="R7608">
        <v>5</v>
      </c>
      <c r="S7608">
        <v>5</v>
      </c>
      <c r="T7608">
        <v>8</v>
      </c>
    </row>
    <row r="7609" spans="8:20" x14ac:dyDescent="0.35">
      <c r="H7609">
        <v>1105.1120000000001</v>
      </c>
      <c r="I7609">
        <v>87.126000000000005</v>
      </c>
      <c r="J7609" t="s">
        <v>157</v>
      </c>
      <c r="K7609" t="s">
        <v>106</v>
      </c>
      <c r="L7609">
        <v>3</v>
      </c>
      <c r="M7609" t="s">
        <v>246</v>
      </c>
      <c r="N7609">
        <v>3</v>
      </c>
      <c r="O7609">
        <v>10</v>
      </c>
      <c r="P7609">
        <v>13</v>
      </c>
      <c r="Q7609">
        <v>15</v>
      </c>
      <c r="R7609">
        <v>8</v>
      </c>
      <c r="S7609">
        <v>11</v>
      </c>
      <c r="T7609">
        <v>13</v>
      </c>
    </row>
    <row r="7610" spans="8:20" x14ac:dyDescent="0.35">
      <c r="H7610">
        <v>1105.1130000000001</v>
      </c>
      <c r="I7610">
        <v>87.126999999999995</v>
      </c>
      <c r="J7610" t="s">
        <v>157</v>
      </c>
      <c r="K7610" t="s">
        <v>40</v>
      </c>
      <c r="L7610">
        <v>3</v>
      </c>
      <c r="M7610" t="s">
        <v>399</v>
      </c>
      <c r="N7610">
        <v>4</v>
      </c>
      <c r="O7610">
        <v>14</v>
      </c>
      <c r="P7610">
        <v>14</v>
      </c>
      <c r="Q7610">
        <v>17</v>
      </c>
      <c r="R7610">
        <v>9</v>
      </c>
      <c r="S7610">
        <v>9</v>
      </c>
      <c r="T7610">
        <v>12</v>
      </c>
    </row>
    <row r="7611" spans="8:20" x14ac:dyDescent="0.35">
      <c r="H7611">
        <v>1105.114</v>
      </c>
      <c r="I7611">
        <v>87.128</v>
      </c>
      <c r="J7611" t="s">
        <v>157</v>
      </c>
      <c r="K7611" t="s">
        <v>177</v>
      </c>
      <c r="L7611">
        <v>3</v>
      </c>
      <c r="M7611" t="s">
        <v>361</v>
      </c>
      <c r="N7611">
        <v>3</v>
      </c>
      <c r="O7611">
        <v>12</v>
      </c>
      <c r="P7611">
        <v>15</v>
      </c>
      <c r="Q7611">
        <v>17</v>
      </c>
      <c r="R7611">
        <v>6</v>
      </c>
      <c r="S7611">
        <v>9</v>
      </c>
      <c r="T7611">
        <v>11</v>
      </c>
    </row>
    <row r="7612" spans="8:20" x14ac:dyDescent="0.35">
      <c r="H7612">
        <v>1105.115</v>
      </c>
      <c r="I7612">
        <v>87.129000000000005</v>
      </c>
      <c r="J7612" t="s">
        <v>157</v>
      </c>
      <c r="K7612" t="s">
        <v>66</v>
      </c>
      <c r="L7612">
        <v>3</v>
      </c>
      <c r="M7612" t="s">
        <v>940</v>
      </c>
      <c r="N7612">
        <v>4</v>
      </c>
      <c r="O7612">
        <v>13</v>
      </c>
      <c r="P7612">
        <v>13</v>
      </c>
      <c r="Q7612">
        <v>16</v>
      </c>
      <c r="R7612">
        <v>11</v>
      </c>
      <c r="S7612">
        <v>11</v>
      </c>
      <c r="T7612">
        <v>14</v>
      </c>
    </row>
    <row r="7613" spans="8:20" x14ac:dyDescent="0.35">
      <c r="H7613">
        <v>1105.116</v>
      </c>
      <c r="I7613">
        <v>87.13</v>
      </c>
      <c r="J7613" t="s">
        <v>157</v>
      </c>
      <c r="K7613" t="s">
        <v>67</v>
      </c>
      <c r="L7613">
        <v>3</v>
      </c>
      <c r="M7613" t="s">
        <v>507</v>
      </c>
      <c r="N7613">
        <v>4</v>
      </c>
      <c r="O7613">
        <v>15</v>
      </c>
      <c r="P7613">
        <v>15</v>
      </c>
      <c r="Q7613">
        <v>18</v>
      </c>
      <c r="R7613">
        <v>7</v>
      </c>
      <c r="S7613">
        <v>7</v>
      </c>
      <c r="T7613">
        <v>10</v>
      </c>
    </row>
    <row r="7614" spans="8:20" x14ac:dyDescent="0.35">
      <c r="H7614">
        <v>1105.117</v>
      </c>
      <c r="I7614">
        <v>87.131</v>
      </c>
      <c r="J7614" t="s">
        <v>157</v>
      </c>
      <c r="K7614" t="s">
        <v>178</v>
      </c>
      <c r="L7614">
        <v>3</v>
      </c>
      <c r="M7614" t="s">
        <v>889</v>
      </c>
      <c r="N7614">
        <v>4</v>
      </c>
      <c r="O7614">
        <v>14</v>
      </c>
      <c r="P7614">
        <v>14</v>
      </c>
      <c r="Q7614">
        <v>17</v>
      </c>
      <c r="R7614">
        <v>7</v>
      </c>
      <c r="S7614">
        <v>7</v>
      </c>
      <c r="T7614">
        <v>10</v>
      </c>
    </row>
    <row r="7615" spans="8:20" x14ac:dyDescent="0.35">
      <c r="H7615">
        <v>1105.1179999999999</v>
      </c>
      <c r="I7615">
        <v>87.132000000000005</v>
      </c>
      <c r="J7615" t="s">
        <v>157</v>
      </c>
      <c r="K7615" t="s">
        <v>179</v>
      </c>
      <c r="L7615">
        <v>3</v>
      </c>
      <c r="M7615" t="s">
        <v>1295</v>
      </c>
      <c r="N7615">
        <v>3</v>
      </c>
      <c r="O7615">
        <v>11</v>
      </c>
      <c r="P7615">
        <v>14</v>
      </c>
      <c r="Q7615">
        <v>16</v>
      </c>
      <c r="R7615">
        <v>8</v>
      </c>
      <c r="S7615">
        <v>11</v>
      </c>
      <c r="T7615">
        <v>13</v>
      </c>
    </row>
    <row r="7616" spans="8:20" x14ac:dyDescent="0.35">
      <c r="H7616">
        <v>1105.1189999999999</v>
      </c>
      <c r="I7616">
        <v>87.132999999999996</v>
      </c>
      <c r="J7616" t="s">
        <v>157</v>
      </c>
      <c r="K7616" t="s">
        <v>68</v>
      </c>
      <c r="L7616">
        <v>3</v>
      </c>
      <c r="M7616" t="s">
        <v>889</v>
      </c>
      <c r="N7616">
        <v>4</v>
      </c>
      <c r="O7616">
        <v>14</v>
      </c>
      <c r="P7616">
        <v>14</v>
      </c>
      <c r="Q7616">
        <v>17</v>
      </c>
      <c r="R7616">
        <v>7</v>
      </c>
      <c r="S7616">
        <v>7</v>
      </c>
      <c r="T7616">
        <v>10</v>
      </c>
    </row>
    <row r="7617" spans="8:20" x14ac:dyDescent="0.35">
      <c r="H7617">
        <v>1105.1199999999999</v>
      </c>
      <c r="I7617">
        <v>87.134</v>
      </c>
      <c r="J7617" t="s">
        <v>157</v>
      </c>
      <c r="K7617" t="s">
        <v>26</v>
      </c>
      <c r="L7617">
        <v>3</v>
      </c>
      <c r="M7617" t="s">
        <v>940</v>
      </c>
      <c r="N7617">
        <v>4</v>
      </c>
      <c r="O7617">
        <v>13</v>
      </c>
      <c r="P7617">
        <v>13</v>
      </c>
      <c r="Q7617">
        <v>16</v>
      </c>
      <c r="R7617">
        <v>11</v>
      </c>
      <c r="S7617">
        <v>11</v>
      </c>
      <c r="T7617">
        <v>14</v>
      </c>
    </row>
    <row r="7618" spans="8:20" x14ac:dyDescent="0.35">
      <c r="H7618">
        <v>1105.1210000000001</v>
      </c>
      <c r="I7618">
        <v>87.135000000000005</v>
      </c>
      <c r="J7618" t="s">
        <v>157</v>
      </c>
      <c r="K7618" t="s">
        <v>69</v>
      </c>
      <c r="L7618">
        <v>3</v>
      </c>
      <c r="M7618" t="s">
        <v>361</v>
      </c>
      <c r="N7618">
        <v>3</v>
      </c>
      <c r="O7618">
        <v>12</v>
      </c>
      <c r="P7618">
        <v>15</v>
      </c>
      <c r="Q7618">
        <v>17</v>
      </c>
      <c r="R7618">
        <v>6</v>
      </c>
      <c r="S7618">
        <v>9</v>
      </c>
      <c r="T7618">
        <v>11</v>
      </c>
    </row>
    <row r="7619" spans="8:20" x14ac:dyDescent="0.35">
      <c r="H7619">
        <v>1105.1220000000001</v>
      </c>
      <c r="I7619">
        <v>87.135999999999996</v>
      </c>
      <c r="J7619" t="s">
        <v>157</v>
      </c>
      <c r="K7619" t="s">
        <v>1531</v>
      </c>
      <c r="L7619">
        <v>3</v>
      </c>
      <c r="M7619" t="s">
        <v>1557</v>
      </c>
      <c r="N7619">
        <v>4</v>
      </c>
      <c r="O7619">
        <v>16</v>
      </c>
      <c r="P7619">
        <v>16</v>
      </c>
      <c r="Q7619">
        <v>19</v>
      </c>
      <c r="R7619">
        <v>8</v>
      </c>
      <c r="S7619">
        <v>8</v>
      </c>
      <c r="T7619">
        <v>11</v>
      </c>
    </row>
    <row r="7620" spans="8:20" x14ac:dyDescent="0.35">
      <c r="H7620">
        <v>1105.123</v>
      </c>
      <c r="I7620">
        <v>87.137</v>
      </c>
      <c r="J7620" t="s">
        <v>157</v>
      </c>
      <c r="K7620" t="s">
        <v>41</v>
      </c>
      <c r="L7620">
        <v>3</v>
      </c>
      <c r="M7620" t="s">
        <v>1289</v>
      </c>
      <c r="N7620">
        <v>3</v>
      </c>
      <c r="O7620">
        <v>12</v>
      </c>
      <c r="P7620">
        <v>15</v>
      </c>
      <c r="Q7620">
        <v>17</v>
      </c>
      <c r="R7620">
        <v>7</v>
      </c>
      <c r="S7620">
        <v>10</v>
      </c>
      <c r="T7620">
        <v>12</v>
      </c>
    </row>
    <row r="7621" spans="8:20" x14ac:dyDescent="0.35">
      <c r="H7621">
        <v>1105.124</v>
      </c>
      <c r="I7621">
        <v>87.138000000000005</v>
      </c>
      <c r="J7621" t="s">
        <v>157</v>
      </c>
      <c r="K7621" t="s">
        <v>180</v>
      </c>
      <c r="L7621">
        <v>3</v>
      </c>
      <c r="M7621" t="s">
        <v>1289</v>
      </c>
      <c r="N7621">
        <v>3</v>
      </c>
      <c r="O7621">
        <v>12</v>
      </c>
      <c r="P7621">
        <v>15</v>
      </c>
      <c r="Q7621">
        <v>17</v>
      </c>
      <c r="R7621">
        <v>7</v>
      </c>
      <c r="S7621">
        <v>10</v>
      </c>
      <c r="T7621">
        <v>12</v>
      </c>
    </row>
    <row r="7622" spans="8:20" x14ac:dyDescent="0.35">
      <c r="H7622">
        <v>1105.125</v>
      </c>
      <c r="I7622">
        <v>87.138999999999996</v>
      </c>
      <c r="J7622" t="s">
        <v>157</v>
      </c>
      <c r="K7622" t="s">
        <v>70</v>
      </c>
      <c r="L7622">
        <v>3</v>
      </c>
      <c r="M7622" t="s">
        <v>889</v>
      </c>
      <c r="N7622">
        <v>4</v>
      </c>
      <c r="O7622">
        <v>14</v>
      </c>
      <c r="P7622">
        <v>14</v>
      </c>
      <c r="Q7622">
        <v>17</v>
      </c>
      <c r="R7622">
        <v>7</v>
      </c>
      <c r="S7622">
        <v>7</v>
      </c>
      <c r="T7622">
        <v>10</v>
      </c>
    </row>
    <row r="7623" spans="8:20" x14ac:dyDescent="0.35">
      <c r="H7623">
        <v>1134.0719999999999</v>
      </c>
      <c r="I7623">
        <v>88.09</v>
      </c>
      <c r="J7623" t="s">
        <v>58</v>
      </c>
      <c r="K7623" t="s">
        <v>158</v>
      </c>
      <c r="L7623">
        <v>3</v>
      </c>
      <c r="M7623" t="s">
        <v>1640</v>
      </c>
      <c r="N7623">
        <v>4</v>
      </c>
      <c r="O7623">
        <v>20</v>
      </c>
      <c r="P7623">
        <v>20</v>
      </c>
      <c r="Q7623">
        <v>23</v>
      </c>
      <c r="R7623">
        <v>2</v>
      </c>
      <c r="S7623">
        <v>2</v>
      </c>
      <c r="T7623">
        <v>5</v>
      </c>
    </row>
    <row r="7624" spans="8:20" x14ac:dyDescent="0.35">
      <c r="H7624">
        <v>1134.0730000000001</v>
      </c>
      <c r="I7624">
        <v>88.090999999999994</v>
      </c>
      <c r="J7624" t="s">
        <v>58</v>
      </c>
      <c r="K7624" t="s">
        <v>159</v>
      </c>
      <c r="L7624">
        <v>3</v>
      </c>
      <c r="M7624" t="s">
        <v>875</v>
      </c>
      <c r="N7624">
        <v>3</v>
      </c>
      <c r="O7624">
        <v>10</v>
      </c>
      <c r="P7624">
        <v>13</v>
      </c>
      <c r="Q7624">
        <v>15</v>
      </c>
      <c r="R7624">
        <v>7</v>
      </c>
      <c r="S7624">
        <v>10</v>
      </c>
      <c r="T7624">
        <v>12</v>
      </c>
    </row>
    <row r="7625" spans="8:20" x14ac:dyDescent="0.35">
      <c r="H7625">
        <v>1134.0740000000001</v>
      </c>
      <c r="I7625">
        <v>88.091999999999999</v>
      </c>
      <c r="J7625" t="s">
        <v>58</v>
      </c>
      <c r="K7625" t="s">
        <v>160</v>
      </c>
      <c r="L7625">
        <v>3</v>
      </c>
      <c r="M7625" t="s">
        <v>349</v>
      </c>
      <c r="N7625">
        <v>4</v>
      </c>
      <c r="O7625">
        <v>13</v>
      </c>
      <c r="P7625">
        <v>13</v>
      </c>
      <c r="Q7625">
        <v>16</v>
      </c>
      <c r="R7625">
        <v>11</v>
      </c>
      <c r="S7625">
        <v>11</v>
      </c>
      <c r="T7625">
        <v>14</v>
      </c>
    </row>
    <row r="7626" spans="8:20" x14ac:dyDescent="0.35">
      <c r="H7626">
        <v>1134.075</v>
      </c>
      <c r="I7626">
        <v>88.093000000000004</v>
      </c>
      <c r="J7626" t="s">
        <v>58</v>
      </c>
      <c r="K7626" t="s">
        <v>161</v>
      </c>
      <c r="L7626">
        <v>3</v>
      </c>
      <c r="M7626" t="s">
        <v>711</v>
      </c>
      <c r="N7626">
        <v>4</v>
      </c>
      <c r="O7626">
        <v>16</v>
      </c>
      <c r="P7626">
        <v>16</v>
      </c>
      <c r="Q7626">
        <v>19</v>
      </c>
      <c r="R7626">
        <v>7</v>
      </c>
      <c r="S7626">
        <v>7</v>
      </c>
      <c r="T7626">
        <v>10</v>
      </c>
    </row>
    <row r="7627" spans="8:20" x14ac:dyDescent="0.35">
      <c r="H7627">
        <v>1134.076</v>
      </c>
      <c r="I7627">
        <v>88.093999999999994</v>
      </c>
      <c r="J7627" t="s">
        <v>58</v>
      </c>
      <c r="K7627" t="s">
        <v>1374</v>
      </c>
      <c r="L7627">
        <v>3</v>
      </c>
      <c r="M7627" t="s">
        <v>867</v>
      </c>
      <c r="N7627">
        <v>4</v>
      </c>
      <c r="O7627">
        <v>20</v>
      </c>
      <c r="P7627">
        <v>20</v>
      </c>
      <c r="Q7627">
        <v>23</v>
      </c>
      <c r="R7627">
        <v>3</v>
      </c>
      <c r="S7627">
        <v>3</v>
      </c>
      <c r="T7627">
        <v>6</v>
      </c>
    </row>
    <row r="7628" spans="8:20" x14ac:dyDescent="0.35">
      <c r="H7628">
        <v>1134.077</v>
      </c>
      <c r="I7628">
        <v>88.096000000000004</v>
      </c>
      <c r="J7628" t="s">
        <v>58</v>
      </c>
      <c r="K7628" t="s">
        <v>163</v>
      </c>
      <c r="L7628">
        <v>3</v>
      </c>
      <c r="M7628" t="s">
        <v>579</v>
      </c>
      <c r="N7628">
        <v>3</v>
      </c>
      <c r="O7628">
        <v>12</v>
      </c>
      <c r="P7628">
        <v>15</v>
      </c>
      <c r="Q7628">
        <v>17</v>
      </c>
      <c r="R7628">
        <v>5</v>
      </c>
      <c r="S7628">
        <v>8</v>
      </c>
      <c r="T7628">
        <v>10</v>
      </c>
    </row>
    <row r="7629" spans="8:20" x14ac:dyDescent="0.35">
      <c r="H7629">
        <v>1134.078</v>
      </c>
      <c r="I7629">
        <v>88.096999999999994</v>
      </c>
      <c r="J7629" t="s">
        <v>58</v>
      </c>
      <c r="K7629" t="s">
        <v>24</v>
      </c>
      <c r="L7629">
        <v>3</v>
      </c>
      <c r="M7629" t="s">
        <v>435</v>
      </c>
      <c r="N7629">
        <v>1</v>
      </c>
      <c r="O7629">
        <v>9</v>
      </c>
      <c r="P7629">
        <v>16</v>
      </c>
      <c r="Q7629">
        <v>18</v>
      </c>
      <c r="R7629">
        <v>0</v>
      </c>
      <c r="S7629">
        <v>7</v>
      </c>
      <c r="T7629">
        <v>9</v>
      </c>
    </row>
    <row r="7630" spans="8:20" x14ac:dyDescent="0.35">
      <c r="H7630">
        <v>1134.079</v>
      </c>
      <c r="I7630">
        <v>88.097999999999999</v>
      </c>
      <c r="J7630" t="s">
        <v>58</v>
      </c>
      <c r="K7630" t="s">
        <v>1496</v>
      </c>
      <c r="L7630">
        <v>3</v>
      </c>
      <c r="M7630" t="s">
        <v>412</v>
      </c>
      <c r="N7630">
        <v>4</v>
      </c>
      <c r="O7630">
        <v>0</v>
      </c>
      <c r="P7630">
        <v>0</v>
      </c>
      <c r="Q7630">
        <v>3</v>
      </c>
      <c r="R7630">
        <v>23</v>
      </c>
      <c r="S7630">
        <v>23</v>
      </c>
      <c r="T7630">
        <v>26</v>
      </c>
    </row>
    <row r="7631" spans="8:20" x14ac:dyDescent="0.35">
      <c r="H7631">
        <v>1134.08</v>
      </c>
      <c r="I7631">
        <v>88.100999999999999</v>
      </c>
      <c r="J7631" t="s">
        <v>58</v>
      </c>
      <c r="K7631" t="s">
        <v>60</v>
      </c>
      <c r="L7631">
        <v>1</v>
      </c>
      <c r="M7631" t="s">
        <v>1119</v>
      </c>
      <c r="N7631">
        <v>1</v>
      </c>
      <c r="O7631">
        <v>6</v>
      </c>
      <c r="P7631">
        <v>13</v>
      </c>
      <c r="Q7631">
        <v>15</v>
      </c>
      <c r="R7631">
        <v>2</v>
      </c>
      <c r="S7631">
        <v>9</v>
      </c>
      <c r="T7631">
        <v>11</v>
      </c>
    </row>
    <row r="7632" spans="8:20" x14ac:dyDescent="0.35">
      <c r="H7632">
        <v>1134.0809999999999</v>
      </c>
      <c r="I7632">
        <v>88.102000000000004</v>
      </c>
      <c r="J7632" t="s">
        <v>58</v>
      </c>
      <c r="K7632" t="s">
        <v>29</v>
      </c>
      <c r="L7632">
        <v>3</v>
      </c>
      <c r="M7632" t="s">
        <v>579</v>
      </c>
      <c r="N7632">
        <v>3</v>
      </c>
      <c r="O7632">
        <v>12</v>
      </c>
      <c r="P7632">
        <v>15</v>
      </c>
      <c r="Q7632">
        <v>17</v>
      </c>
      <c r="R7632">
        <v>5</v>
      </c>
      <c r="S7632">
        <v>8</v>
      </c>
      <c r="T7632">
        <v>10</v>
      </c>
    </row>
    <row r="7633" spans="8:20" x14ac:dyDescent="0.35">
      <c r="H7633">
        <v>1134.0820000000001</v>
      </c>
      <c r="I7633">
        <v>88.102999999999994</v>
      </c>
      <c r="J7633" t="s">
        <v>58</v>
      </c>
      <c r="K7633" t="s">
        <v>166</v>
      </c>
      <c r="L7633">
        <v>3</v>
      </c>
      <c r="M7633" t="s">
        <v>872</v>
      </c>
      <c r="N7633">
        <v>4</v>
      </c>
      <c r="O7633">
        <v>16</v>
      </c>
      <c r="P7633">
        <v>16</v>
      </c>
      <c r="Q7633">
        <v>19</v>
      </c>
      <c r="R7633">
        <v>9</v>
      </c>
      <c r="S7633">
        <v>9</v>
      </c>
      <c r="T7633">
        <v>12</v>
      </c>
    </row>
    <row r="7634" spans="8:20" x14ac:dyDescent="0.35">
      <c r="H7634">
        <v>1134.0830000000001</v>
      </c>
      <c r="I7634">
        <v>88.103999999999999</v>
      </c>
      <c r="J7634" t="s">
        <v>58</v>
      </c>
      <c r="K7634" t="s">
        <v>167</v>
      </c>
      <c r="L7634">
        <v>3</v>
      </c>
      <c r="M7634" t="s">
        <v>576</v>
      </c>
      <c r="N7634">
        <v>4</v>
      </c>
      <c r="O7634">
        <v>16</v>
      </c>
      <c r="P7634">
        <v>16</v>
      </c>
      <c r="Q7634">
        <v>19</v>
      </c>
      <c r="R7634">
        <v>8</v>
      </c>
      <c r="S7634">
        <v>8</v>
      </c>
      <c r="T7634">
        <v>11</v>
      </c>
    </row>
    <row r="7635" spans="8:20" x14ac:dyDescent="0.35">
      <c r="H7635">
        <v>1134.0840000000001</v>
      </c>
      <c r="I7635">
        <v>88.105000000000004</v>
      </c>
      <c r="J7635" t="s">
        <v>58</v>
      </c>
      <c r="K7635" t="s">
        <v>1722</v>
      </c>
      <c r="L7635">
        <v>3</v>
      </c>
      <c r="M7635" t="s">
        <v>243</v>
      </c>
      <c r="N7635">
        <v>3</v>
      </c>
      <c r="O7635">
        <v>12</v>
      </c>
      <c r="P7635">
        <v>15</v>
      </c>
      <c r="Q7635">
        <v>17</v>
      </c>
      <c r="R7635">
        <v>4</v>
      </c>
      <c r="S7635">
        <v>7</v>
      </c>
      <c r="T7635">
        <v>9</v>
      </c>
    </row>
    <row r="7636" spans="8:20" x14ac:dyDescent="0.35">
      <c r="H7636">
        <v>1134.085</v>
      </c>
      <c r="I7636">
        <v>88.105999999999995</v>
      </c>
      <c r="J7636" t="s">
        <v>58</v>
      </c>
      <c r="K7636" t="s">
        <v>1706</v>
      </c>
      <c r="L7636">
        <v>3</v>
      </c>
      <c r="M7636" t="s">
        <v>1713</v>
      </c>
      <c r="N7636">
        <v>3</v>
      </c>
      <c r="O7636">
        <v>16</v>
      </c>
      <c r="P7636">
        <v>19</v>
      </c>
      <c r="Q7636">
        <v>21</v>
      </c>
      <c r="R7636">
        <v>3</v>
      </c>
      <c r="S7636">
        <v>6</v>
      </c>
      <c r="T7636">
        <v>8</v>
      </c>
    </row>
    <row r="7637" spans="8:20" x14ac:dyDescent="0.35">
      <c r="H7637">
        <v>1134.086</v>
      </c>
      <c r="I7637">
        <v>88.106999999999999</v>
      </c>
      <c r="J7637" t="s">
        <v>58</v>
      </c>
      <c r="K7637" t="s">
        <v>168</v>
      </c>
      <c r="L7637">
        <v>3</v>
      </c>
      <c r="M7637" t="s">
        <v>359</v>
      </c>
      <c r="N7637">
        <v>3</v>
      </c>
      <c r="O7637">
        <v>10</v>
      </c>
      <c r="P7637">
        <v>13</v>
      </c>
      <c r="Q7637">
        <v>15</v>
      </c>
      <c r="R7637">
        <v>10</v>
      </c>
      <c r="S7637">
        <v>13</v>
      </c>
      <c r="T7637">
        <v>15</v>
      </c>
    </row>
    <row r="7638" spans="8:20" x14ac:dyDescent="0.35">
      <c r="H7638">
        <v>1134.087</v>
      </c>
      <c r="I7638">
        <v>88.108000000000004</v>
      </c>
      <c r="J7638" t="s">
        <v>58</v>
      </c>
      <c r="K7638" t="s">
        <v>1651</v>
      </c>
      <c r="L7638">
        <v>3</v>
      </c>
      <c r="M7638" t="s">
        <v>243</v>
      </c>
      <c r="N7638">
        <v>3</v>
      </c>
      <c r="O7638">
        <v>12</v>
      </c>
      <c r="P7638">
        <v>15</v>
      </c>
      <c r="Q7638">
        <v>17</v>
      </c>
      <c r="R7638">
        <v>4</v>
      </c>
      <c r="S7638">
        <v>7</v>
      </c>
      <c r="T7638">
        <v>9</v>
      </c>
    </row>
    <row r="7639" spans="8:20" x14ac:dyDescent="0.35">
      <c r="H7639">
        <v>1134.088</v>
      </c>
      <c r="I7639">
        <v>88.108999999999995</v>
      </c>
      <c r="J7639" t="s">
        <v>58</v>
      </c>
      <c r="K7639" t="s">
        <v>61</v>
      </c>
      <c r="L7639">
        <v>1</v>
      </c>
      <c r="M7639" t="s">
        <v>243</v>
      </c>
      <c r="N7639">
        <v>3</v>
      </c>
      <c r="O7639">
        <v>12</v>
      </c>
      <c r="P7639">
        <v>15</v>
      </c>
      <c r="Q7639">
        <v>17</v>
      </c>
      <c r="R7639">
        <v>4</v>
      </c>
      <c r="S7639">
        <v>7</v>
      </c>
      <c r="T7639">
        <v>9</v>
      </c>
    </row>
    <row r="7640" spans="8:20" x14ac:dyDescent="0.35">
      <c r="H7640">
        <v>1134.0889999999999</v>
      </c>
      <c r="I7640">
        <v>88.11</v>
      </c>
      <c r="J7640" t="s">
        <v>58</v>
      </c>
      <c r="K7640" t="s">
        <v>38</v>
      </c>
      <c r="L7640">
        <v>2</v>
      </c>
      <c r="M7640" t="s">
        <v>359</v>
      </c>
      <c r="N7640">
        <v>3</v>
      </c>
      <c r="O7640">
        <v>10</v>
      </c>
      <c r="P7640">
        <v>13</v>
      </c>
      <c r="Q7640">
        <v>15</v>
      </c>
      <c r="R7640">
        <v>10</v>
      </c>
      <c r="S7640">
        <v>13</v>
      </c>
      <c r="T7640">
        <v>15</v>
      </c>
    </row>
    <row r="7641" spans="8:20" x14ac:dyDescent="0.35">
      <c r="H7641">
        <v>1134.0899999999999</v>
      </c>
      <c r="I7641">
        <v>88.111000000000004</v>
      </c>
      <c r="J7641" t="s">
        <v>58</v>
      </c>
      <c r="K7641" t="s">
        <v>169</v>
      </c>
      <c r="L7641">
        <v>3</v>
      </c>
      <c r="M7641" t="s">
        <v>592</v>
      </c>
      <c r="N7641">
        <v>4</v>
      </c>
      <c r="O7641">
        <v>3</v>
      </c>
      <c r="P7641">
        <v>3</v>
      </c>
      <c r="Q7641">
        <v>6</v>
      </c>
      <c r="R7641">
        <v>18</v>
      </c>
      <c r="S7641">
        <v>18</v>
      </c>
      <c r="T7641">
        <v>21</v>
      </c>
    </row>
    <row r="7642" spans="8:20" x14ac:dyDescent="0.35">
      <c r="H7642">
        <v>1134.0909999999999</v>
      </c>
      <c r="I7642">
        <v>88.111999999999995</v>
      </c>
      <c r="J7642" t="s">
        <v>58</v>
      </c>
      <c r="K7642" t="s">
        <v>39</v>
      </c>
      <c r="L7642">
        <v>2</v>
      </c>
      <c r="M7642" t="s">
        <v>1348</v>
      </c>
      <c r="N7642">
        <v>3</v>
      </c>
      <c r="O7642">
        <v>8</v>
      </c>
      <c r="P7642">
        <v>11</v>
      </c>
      <c r="Q7642">
        <v>13</v>
      </c>
      <c r="R7642">
        <v>8</v>
      </c>
      <c r="S7642">
        <v>11</v>
      </c>
      <c r="T7642">
        <v>13</v>
      </c>
    </row>
    <row r="7643" spans="8:20" x14ac:dyDescent="0.35">
      <c r="H7643">
        <v>1134.0920000000001</v>
      </c>
      <c r="I7643">
        <v>88.113</v>
      </c>
      <c r="J7643" t="s">
        <v>58</v>
      </c>
      <c r="K7643" t="s">
        <v>170</v>
      </c>
      <c r="L7643">
        <v>3</v>
      </c>
      <c r="M7643" t="s">
        <v>1639</v>
      </c>
      <c r="N7643">
        <v>4</v>
      </c>
      <c r="O7643">
        <v>13</v>
      </c>
      <c r="P7643">
        <v>13</v>
      </c>
      <c r="Q7643">
        <v>16</v>
      </c>
      <c r="R7643">
        <v>11</v>
      </c>
      <c r="S7643">
        <v>11</v>
      </c>
      <c r="T7643">
        <v>14</v>
      </c>
    </row>
    <row r="7644" spans="8:20" x14ac:dyDescent="0.35">
      <c r="H7644">
        <v>1134.0930000000001</v>
      </c>
      <c r="I7644">
        <v>88.114000000000004</v>
      </c>
      <c r="J7644" t="s">
        <v>58</v>
      </c>
      <c r="K7644" t="s">
        <v>25</v>
      </c>
      <c r="L7644">
        <v>3</v>
      </c>
      <c r="M7644" t="s">
        <v>402</v>
      </c>
      <c r="N7644">
        <v>4</v>
      </c>
      <c r="O7644">
        <v>14</v>
      </c>
      <c r="P7644">
        <v>14</v>
      </c>
      <c r="Q7644">
        <v>17</v>
      </c>
      <c r="R7644">
        <v>8</v>
      </c>
      <c r="S7644">
        <v>8</v>
      </c>
      <c r="T7644">
        <v>11</v>
      </c>
    </row>
    <row r="7645" spans="8:20" x14ac:dyDescent="0.35">
      <c r="H7645">
        <v>1134.0940000000001</v>
      </c>
      <c r="I7645">
        <v>88.114999999999995</v>
      </c>
      <c r="J7645" t="s">
        <v>58</v>
      </c>
      <c r="K7645" t="s">
        <v>171</v>
      </c>
      <c r="L7645">
        <v>3</v>
      </c>
      <c r="M7645" t="s">
        <v>1066</v>
      </c>
      <c r="N7645">
        <v>4</v>
      </c>
      <c r="O7645">
        <v>14</v>
      </c>
      <c r="P7645">
        <v>14</v>
      </c>
      <c r="Q7645">
        <v>17</v>
      </c>
      <c r="R7645">
        <v>11</v>
      </c>
      <c r="S7645">
        <v>11</v>
      </c>
      <c r="T7645">
        <v>14</v>
      </c>
    </row>
    <row r="7646" spans="8:20" x14ac:dyDescent="0.35">
      <c r="H7646">
        <v>1134.095</v>
      </c>
      <c r="I7646">
        <v>88.116</v>
      </c>
      <c r="J7646" t="s">
        <v>58</v>
      </c>
      <c r="K7646" t="s">
        <v>62</v>
      </c>
      <c r="L7646">
        <v>1</v>
      </c>
      <c r="M7646" t="s">
        <v>411</v>
      </c>
      <c r="N7646">
        <v>1</v>
      </c>
      <c r="O7646">
        <v>5</v>
      </c>
      <c r="P7646">
        <v>12</v>
      </c>
      <c r="Q7646">
        <v>14</v>
      </c>
      <c r="R7646">
        <v>2</v>
      </c>
      <c r="S7646">
        <v>9</v>
      </c>
      <c r="T7646">
        <v>11</v>
      </c>
    </row>
    <row r="7647" spans="8:20" x14ac:dyDescent="0.35">
      <c r="H7647">
        <v>1134.096</v>
      </c>
      <c r="I7647">
        <v>88.117000000000004</v>
      </c>
      <c r="J7647" t="s">
        <v>58</v>
      </c>
      <c r="K7647" t="s">
        <v>63</v>
      </c>
      <c r="L7647">
        <v>1</v>
      </c>
      <c r="M7647" t="s">
        <v>1645</v>
      </c>
      <c r="N7647">
        <v>3</v>
      </c>
      <c r="O7647">
        <v>15</v>
      </c>
      <c r="P7647">
        <v>18</v>
      </c>
      <c r="Q7647">
        <v>20</v>
      </c>
      <c r="R7647">
        <v>4</v>
      </c>
      <c r="S7647">
        <v>7</v>
      </c>
      <c r="T7647">
        <v>9</v>
      </c>
    </row>
    <row r="7648" spans="8:20" x14ac:dyDescent="0.35">
      <c r="H7648">
        <v>1134.097</v>
      </c>
      <c r="I7648">
        <v>88.117999999999995</v>
      </c>
      <c r="J7648" t="s">
        <v>58</v>
      </c>
      <c r="K7648" t="s">
        <v>172</v>
      </c>
      <c r="L7648">
        <v>3</v>
      </c>
      <c r="M7648" t="s">
        <v>548</v>
      </c>
      <c r="N7648">
        <v>4</v>
      </c>
      <c r="O7648">
        <v>14</v>
      </c>
      <c r="P7648">
        <v>14</v>
      </c>
      <c r="Q7648">
        <v>17</v>
      </c>
      <c r="R7648">
        <v>10</v>
      </c>
      <c r="S7648">
        <v>10</v>
      </c>
      <c r="T7648">
        <v>13</v>
      </c>
    </row>
    <row r="7649" spans="8:20" x14ac:dyDescent="0.35">
      <c r="H7649">
        <v>1134.098</v>
      </c>
      <c r="I7649">
        <v>88.119</v>
      </c>
      <c r="J7649" t="s">
        <v>58</v>
      </c>
      <c r="K7649" t="s">
        <v>173</v>
      </c>
      <c r="L7649">
        <v>3</v>
      </c>
      <c r="M7649" t="s">
        <v>878</v>
      </c>
      <c r="N7649">
        <v>4</v>
      </c>
      <c r="O7649">
        <v>14</v>
      </c>
      <c r="P7649">
        <v>14</v>
      </c>
      <c r="Q7649">
        <v>17</v>
      </c>
      <c r="R7649">
        <v>10</v>
      </c>
      <c r="S7649">
        <v>10</v>
      </c>
      <c r="T7649">
        <v>13</v>
      </c>
    </row>
    <row r="7650" spans="8:20" x14ac:dyDescent="0.35">
      <c r="H7650">
        <v>1134.0989999999999</v>
      </c>
      <c r="I7650">
        <v>88.120999999999995</v>
      </c>
      <c r="J7650" t="s">
        <v>58</v>
      </c>
      <c r="K7650" t="s">
        <v>174</v>
      </c>
      <c r="L7650">
        <v>3</v>
      </c>
      <c r="M7650" t="s">
        <v>412</v>
      </c>
      <c r="N7650">
        <v>4</v>
      </c>
      <c r="O7650">
        <v>0</v>
      </c>
      <c r="P7650">
        <v>0</v>
      </c>
      <c r="Q7650">
        <v>3</v>
      </c>
      <c r="R7650">
        <v>23</v>
      </c>
      <c r="S7650">
        <v>23</v>
      </c>
      <c r="T7650">
        <v>26</v>
      </c>
    </row>
    <row r="7651" spans="8:20" x14ac:dyDescent="0.35">
      <c r="H7651">
        <v>1134.0999999999999</v>
      </c>
      <c r="I7651">
        <v>88.122</v>
      </c>
      <c r="J7651" t="s">
        <v>58</v>
      </c>
      <c r="K7651" t="s">
        <v>175</v>
      </c>
      <c r="L7651">
        <v>3</v>
      </c>
      <c r="M7651" t="s">
        <v>1071</v>
      </c>
      <c r="N7651">
        <v>3</v>
      </c>
      <c r="O7651">
        <v>8</v>
      </c>
      <c r="P7651">
        <v>11</v>
      </c>
      <c r="Q7651">
        <v>13</v>
      </c>
      <c r="R7651">
        <v>7</v>
      </c>
      <c r="S7651">
        <v>10</v>
      </c>
      <c r="T7651">
        <v>12</v>
      </c>
    </row>
    <row r="7652" spans="8:20" x14ac:dyDescent="0.35">
      <c r="H7652">
        <v>1134.1010000000001</v>
      </c>
      <c r="I7652">
        <v>88.123000000000005</v>
      </c>
      <c r="J7652" t="s">
        <v>58</v>
      </c>
      <c r="K7652" t="s">
        <v>65</v>
      </c>
      <c r="L7652">
        <v>1</v>
      </c>
      <c r="M7652" t="s">
        <v>986</v>
      </c>
      <c r="N7652">
        <v>3</v>
      </c>
      <c r="O7652">
        <v>10</v>
      </c>
      <c r="P7652">
        <v>13</v>
      </c>
      <c r="Q7652">
        <v>15</v>
      </c>
      <c r="R7652">
        <v>7</v>
      </c>
      <c r="S7652">
        <v>10</v>
      </c>
      <c r="T7652">
        <v>12</v>
      </c>
    </row>
    <row r="7653" spans="8:20" x14ac:dyDescent="0.35">
      <c r="H7653">
        <v>1134.1020000000001</v>
      </c>
      <c r="I7653">
        <v>88.123999999999995</v>
      </c>
      <c r="J7653" t="s">
        <v>58</v>
      </c>
      <c r="K7653" t="s">
        <v>176</v>
      </c>
      <c r="L7653">
        <v>3</v>
      </c>
      <c r="M7653" t="s">
        <v>1123</v>
      </c>
      <c r="N7653">
        <v>3</v>
      </c>
      <c r="O7653">
        <v>12</v>
      </c>
      <c r="P7653">
        <v>15</v>
      </c>
      <c r="Q7653">
        <v>17</v>
      </c>
      <c r="R7653">
        <v>6</v>
      </c>
      <c r="S7653">
        <v>9</v>
      </c>
      <c r="T7653">
        <v>11</v>
      </c>
    </row>
    <row r="7654" spans="8:20" x14ac:dyDescent="0.35">
      <c r="H7654">
        <v>1134.1030000000001</v>
      </c>
      <c r="I7654">
        <v>88.125</v>
      </c>
      <c r="J7654" t="s">
        <v>58</v>
      </c>
      <c r="K7654" t="s">
        <v>1737</v>
      </c>
      <c r="L7654">
        <v>3</v>
      </c>
      <c r="M7654" t="s">
        <v>1741</v>
      </c>
      <c r="N7654">
        <v>4</v>
      </c>
      <c r="O7654">
        <v>17</v>
      </c>
      <c r="P7654">
        <v>17</v>
      </c>
      <c r="Q7654">
        <v>20</v>
      </c>
      <c r="R7654">
        <v>7</v>
      </c>
      <c r="S7654">
        <v>7</v>
      </c>
      <c r="T7654">
        <v>10</v>
      </c>
    </row>
    <row r="7655" spans="8:20" x14ac:dyDescent="0.35">
      <c r="H7655">
        <v>1134.104</v>
      </c>
      <c r="I7655">
        <v>88.126000000000005</v>
      </c>
      <c r="J7655" t="s">
        <v>58</v>
      </c>
      <c r="K7655" t="s">
        <v>106</v>
      </c>
      <c r="L7655">
        <v>3</v>
      </c>
      <c r="M7655" t="s">
        <v>579</v>
      </c>
      <c r="N7655">
        <v>3</v>
      </c>
      <c r="O7655">
        <v>12</v>
      </c>
      <c r="P7655">
        <v>15</v>
      </c>
      <c r="Q7655">
        <v>17</v>
      </c>
      <c r="R7655">
        <v>5</v>
      </c>
      <c r="S7655">
        <v>8</v>
      </c>
      <c r="T7655">
        <v>10</v>
      </c>
    </row>
    <row r="7656" spans="8:20" x14ac:dyDescent="0.35">
      <c r="H7656">
        <v>1134.105</v>
      </c>
      <c r="I7656">
        <v>88.128</v>
      </c>
      <c r="J7656" t="s">
        <v>58</v>
      </c>
      <c r="K7656" t="s">
        <v>177</v>
      </c>
      <c r="L7656">
        <v>3</v>
      </c>
      <c r="M7656" t="s">
        <v>412</v>
      </c>
      <c r="N7656">
        <v>4</v>
      </c>
      <c r="O7656">
        <v>0</v>
      </c>
      <c r="P7656">
        <v>0</v>
      </c>
      <c r="Q7656">
        <v>3</v>
      </c>
      <c r="R7656">
        <v>23</v>
      </c>
      <c r="S7656">
        <v>23</v>
      </c>
      <c r="T7656">
        <v>26</v>
      </c>
    </row>
    <row r="7657" spans="8:20" x14ac:dyDescent="0.35">
      <c r="H7657">
        <v>1134.106</v>
      </c>
      <c r="I7657">
        <v>88.13</v>
      </c>
      <c r="J7657" t="s">
        <v>58</v>
      </c>
      <c r="K7657" t="s">
        <v>67</v>
      </c>
      <c r="L7657">
        <v>1</v>
      </c>
      <c r="M7657" t="s">
        <v>879</v>
      </c>
      <c r="N7657">
        <v>3</v>
      </c>
      <c r="O7657">
        <v>7</v>
      </c>
      <c r="P7657">
        <v>10</v>
      </c>
      <c r="Q7657">
        <v>12</v>
      </c>
      <c r="R7657">
        <v>10</v>
      </c>
      <c r="S7657">
        <v>13</v>
      </c>
      <c r="T7657">
        <v>15</v>
      </c>
    </row>
    <row r="7658" spans="8:20" x14ac:dyDescent="0.35">
      <c r="H7658">
        <v>1134.107</v>
      </c>
      <c r="I7658">
        <v>88.131</v>
      </c>
      <c r="J7658" t="s">
        <v>58</v>
      </c>
      <c r="K7658" t="s">
        <v>178</v>
      </c>
      <c r="L7658">
        <v>3</v>
      </c>
      <c r="M7658" t="s">
        <v>1713</v>
      </c>
      <c r="N7658">
        <v>3</v>
      </c>
      <c r="O7658">
        <v>16</v>
      </c>
      <c r="P7658">
        <v>19</v>
      </c>
      <c r="Q7658">
        <v>21</v>
      </c>
      <c r="R7658">
        <v>3</v>
      </c>
      <c r="S7658">
        <v>6</v>
      </c>
      <c r="T7658">
        <v>8</v>
      </c>
    </row>
    <row r="7659" spans="8:20" x14ac:dyDescent="0.35">
      <c r="H7659">
        <v>1134.1079999999999</v>
      </c>
      <c r="I7659">
        <v>88.132000000000005</v>
      </c>
      <c r="J7659" t="s">
        <v>58</v>
      </c>
      <c r="K7659" t="s">
        <v>179</v>
      </c>
      <c r="L7659">
        <v>3</v>
      </c>
      <c r="M7659" t="s">
        <v>435</v>
      </c>
      <c r="N7659">
        <v>1</v>
      </c>
      <c r="O7659">
        <v>9</v>
      </c>
      <c r="P7659">
        <v>16</v>
      </c>
      <c r="Q7659">
        <v>18</v>
      </c>
      <c r="R7659">
        <v>0</v>
      </c>
      <c r="S7659">
        <v>7</v>
      </c>
      <c r="T7659">
        <v>9</v>
      </c>
    </row>
    <row r="7660" spans="8:20" x14ac:dyDescent="0.35">
      <c r="H7660">
        <v>1134.1089999999999</v>
      </c>
      <c r="I7660">
        <v>88.134</v>
      </c>
      <c r="J7660" t="s">
        <v>58</v>
      </c>
      <c r="K7660" t="s">
        <v>26</v>
      </c>
      <c r="L7660">
        <v>3</v>
      </c>
      <c r="M7660" t="s">
        <v>257</v>
      </c>
      <c r="N7660">
        <v>3</v>
      </c>
      <c r="O7660">
        <v>12</v>
      </c>
      <c r="P7660">
        <v>15</v>
      </c>
      <c r="Q7660">
        <v>17</v>
      </c>
      <c r="R7660">
        <v>7</v>
      </c>
      <c r="S7660">
        <v>10</v>
      </c>
      <c r="T7660">
        <v>12</v>
      </c>
    </row>
    <row r="7661" spans="8:20" x14ac:dyDescent="0.35">
      <c r="H7661">
        <v>1134.1099999999999</v>
      </c>
      <c r="I7661">
        <v>88.135999999999996</v>
      </c>
      <c r="J7661" t="s">
        <v>58</v>
      </c>
      <c r="K7661" t="s">
        <v>1531</v>
      </c>
      <c r="L7661">
        <v>3</v>
      </c>
      <c r="M7661" t="s">
        <v>1544</v>
      </c>
      <c r="N7661">
        <v>4</v>
      </c>
      <c r="O7661">
        <v>12</v>
      </c>
      <c r="P7661">
        <v>12</v>
      </c>
      <c r="Q7661">
        <v>15</v>
      </c>
      <c r="R7661">
        <v>9</v>
      </c>
      <c r="S7661">
        <v>9</v>
      </c>
      <c r="T7661">
        <v>12</v>
      </c>
    </row>
    <row r="7662" spans="8:20" x14ac:dyDescent="0.35">
      <c r="H7662">
        <v>1134.1110000000001</v>
      </c>
      <c r="I7662">
        <v>88.138999999999996</v>
      </c>
      <c r="J7662" t="s">
        <v>58</v>
      </c>
      <c r="K7662" t="s">
        <v>70</v>
      </c>
      <c r="L7662">
        <v>1</v>
      </c>
      <c r="M7662" t="s">
        <v>1125</v>
      </c>
      <c r="N7662">
        <v>2</v>
      </c>
      <c r="O7662">
        <v>8</v>
      </c>
      <c r="P7662">
        <v>13</v>
      </c>
      <c r="Q7662">
        <v>15</v>
      </c>
      <c r="R7662">
        <v>3</v>
      </c>
      <c r="S7662">
        <v>8</v>
      </c>
      <c r="T7662">
        <v>10</v>
      </c>
    </row>
    <row r="7663" spans="8:20" x14ac:dyDescent="0.35">
      <c r="H7663">
        <v>1141.0719999999999</v>
      </c>
      <c r="I7663">
        <v>89.088999999999999</v>
      </c>
      <c r="J7663" t="s">
        <v>59</v>
      </c>
      <c r="K7663" t="s">
        <v>59</v>
      </c>
      <c r="L7663">
        <v>1</v>
      </c>
      <c r="M7663" t="s">
        <v>530</v>
      </c>
      <c r="N7663">
        <v>3</v>
      </c>
      <c r="O7663">
        <v>13</v>
      </c>
      <c r="P7663">
        <v>16</v>
      </c>
      <c r="Q7663">
        <v>18</v>
      </c>
      <c r="R7663">
        <v>5</v>
      </c>
      <c r="S7663">
        <v>8</v>
      </c>
      <c r="T7663">
        <v>10</v>
      </c>
    </row>
    <row r="7664" spans="8:20" x14ac:dyDescent="0.35">
      <c r="H7664">
        <v>1141.0730000000001</v>
      </c>
      <c r="I7664">
        <v>89.09</v>
      </c>
      <c r="J7664" t="s">
        <v>59</v>
      </c>
      <c r="K7664" t="s">
        <v>158</v>
      </c>
      <c r="L7664">
        <v>3</v>
      </c>
      <c r="M7664" t="s">
        <v>1272</v>
      </c>
      <c r="N7664">
        <v>4</v>
      </c>
      <c r="O7664">
        <v>16</v>
      </c>
      <c r="P7664">
        <v>16</v>
      </c>
      <c r="Q7664">
        <v>19</v>
      </c>
      <c r="R7664">
        <v>9</v>
      </c>
      <c r="S7664">
        <v>9</v>
      </c>
      <c r="T7664">
        <v>12</v>
      </c>
    </row>
    <row r="7665" spans="8:20" x14ac:dyDescent="0.35">
      <c r="H7665">
        <v>1141.0740000000001</v>
      </c>
      <c r="I7665">
        <v>89.090999999999994</v>
      </c>
      <c r="J7665" t="s">
        <v>59</v>
      </c>
      <c r="K7665" t="s">
        <v>159</v>
      </c>
      <c r="L7665">
        <v>3</v>
      </c>
      <c r="M7665" t="s">
        <v>681</v>
      </c>
      <c r="N7665">
        <v>3</v>
      </c>
      <c r="O7665">
        <v>9</v>
      </c>
      <c r="P7665">
        <v>12</v>
      </c>
      <c r="Q7665">
        <v>14</v>
      </c>
      <c r="R7665">
        <v>6</v>
      </c>
      <c r="S7665">
        <v>9</v>
      </c>
      <c r="T7665">
        <v>11</v>
      </c>
    </row>
    <row r="7666" spans="8:20" x14ac:dyDescent="0.35">
      <c r="H7666">
        <v>1141.075</v>
      </c>
      <c r="I7666">
        <v>89.091999999999999</v>
      </c>
      <c r="J7666" t="s">
        <v>59</v>
      </c>
      <c r="K7666" t="s">
        <v>160</v>
      </c>
      <c r="L7666">
        <v>3</v>
      </c>
      <c r="M7666" t="s">
        <v>1176</v>
      </c>
      <c r="N7666">
        <v>4</v>
      </c>
      <c r="O7666">
        <v>12</v>
      </c>
      <c r="P7666">
        <v>12</v>
      </c>
      <c r="Q7666">
        <v>15</v>
      </c>
      <c r="R7666">
        <v>10</v>
      </c>
      <c r="S7666">
        <v>10</v>
      </c>
      <c r="T7666">
        <v>13</v>
      </c>
    </row>
    <row r="7667" spans="8:20" x14ac:dyDescent="0.35">
      <c r="H7667">
        <v>1141.076</v>
      </c>
      <c r="I7667">
        <v>89.093000000000004</v>
      </c>
      <c r="J7667" t="s">
        <v>59</v>
      </c>
      <c r="K7667" t="s">
        <v>161</v>
      </c>
      <c r="L7667">
        <v>3</v>
      </c>
      <c r="M7667" t="s">
        <v>760</v>
      </c>
      <c r="N7667">
        <v>2</v>
      </c>
      <c r="O7667">
        <v>5</v>
      </c>
      <c r="P7667">
        <v>10</v>
      </c>
      <c r="Q7667">
        <v>12</v>
      </c>
      <c r="R7667">
        <v>9</v>
      </c>
      <c r="S7667">
        <v>14</v>
      </c>
      <c r="T7667">
        <v>16</v>
      </c>
    </row>
    <row r="7668" spans="8:20" x14ac:dyDescent="0.35">
      <c r="H7668">
        <v>1141.077</v>
      </c>
      <c r="I7668">
        <v>89.094999999999999</v>
      </c>
      <c r="J7668" t="s">
        <v>59</v>
      </c>
      <c r="K7668" t="s">
        <v>162</v>
      </c>
      <c r="L7668">
        <v>3</v>
      </c>
      <c r="M7668" t="s">
        <v>1188</v>
      </c>
      <c r="N7668">
        <v>3</v>
      </c>
      <c r="O7668">
        <v>4</v>
      </c>
      <c r="P7668">
        <v>7</v>
      </c>
      <c r="Q7668">
        <v>9</v>
      </c>
      <c r="R7668">
        <v>11</v>
      </c>
      <c r="S7668">
        <v>14</v>
      </c>
      <c r="T7668">
        <v>16</v>
      </c>
    </row>
    <row r="7669" spans="8:20" x14ac:dyDescent="0.35">
      <c r="H7669">
        <v>1141.078</v>
      </c>
      <c r="I7669">
        <v>89.096000000000004</v>
      </c>
      <c r="J7669" t="s">
        <v>59</v>
      </c>
      <c r="K7669" t="s">
        <v>163</v>
      </c>
      <c r="L7669">
        <v>3</v>
      </c>
      <c r="M7669" t="s">
        <v>1107</v>
      </c>
      <c r="N7669">
        <v>3</v>
      </c>
      <c r="O7669">
        <v>13</v>
      </c>
      <c r="P7669">
        <v>16</v>
      </c>
      <c r="Q7669">
        <v>18</v>
      </c>
      <c r="R7669">
        <v>3</v>
      </c>
      <c r="S7669">
        <v>6</v>
      </c>
      <c r="T7669">
        <v>8</v>
      </c>
    </row>
    <row r="7670" spans="8:20" x14ac:dyDescent="0.35">
      <c r="H7670">
        <v>1141.079</v>
      </c>
      <c r="I7670">
        <v>89.096999999999994</v>
      </c>
      <c r="J7670" t="s">
        <v>59</v>
      </c>
      <c r="K7670" t="s">
        <v>24</v>
      </c>
      <c r="L7670">
        <v>3</v>
      </c>
      <c r="M7670" t="s">
        <v>858</v>
      </c>
      <c r="N7670">
        <v>4</v>
      </c>
      <c r="O7670">
        <v>18</v>
      </c>
      <c r="P7670">
        <v>18</v>
      </c>
      <c r="Q7670">
        <v>21</v>
      </c>
      <c r="R7670">
        <v>2</v>
      </c>
      <c r="S7670">
        <v>2</v>
      </c>
      <c r="T7670">
        <v>5</v>
      </c>
    </row>
    <row r="7671" spans="8:20" x14ac:dyDescent="0.35">
      <c r="H7671">
        <v>1141.08</v>
      </c>
      <c r="I7671">
        <v>89.097999999999999</v>
      </c>
      <c r="J7671" t="s">
        <v>59</v>
      </c>
      <c r="K7671" t="s">
        <v>1496</v>
      </c>
      <c r="L7671">
        <v>3</v>
      </c>
      <c r="M7671" t="s">
        <v>427</v>
      </c>
      <c r="N7671">
        <v>3</v>
      </c>
      <c r="O7671">
        <v>14</v>
      </c>
      <c r="P7671">
        <v>17</v>
      </c>
      <c r="Q7671">
        <v>19</v>
      </c>
      <c r="R7671">
        <v>2</v>
      </c>
      <c r="S7671">
        <v>5</v>
      </c>
      <c r="T7671">
        <v>7</v>
      </c>
    </row>
    <row r="7672" spans="8:20" x14ac:dyDescent="0.35">
      <c r="H7672">
        <v>1141.0809999999999</v>
      </c>
      <c r="I7672">
        <v>89.099000000000004</v>
      </c>
      <c r="J7672" t="s">
        <v>59</v>
      </c>
      <c r="K7672" t="s">
        <v>164</v>
      </c>
      <c r="L7672">
        <v>3</v>
      </c>
      <c r="M7672" t="s">
        <v>531</v>
      </c>
      <c r="N7672">
        <v>4</v>
      </c>
      <c r="O7672">
        <v>17</v>
      </c>
      <c r="P7672">
        <v>17</v>
      </c>
      <c r="Q7672">
        <v>20</v>
      </c>
      <c r="R7672">
        <v>6</v>
      </c>
      <c r="S7672">
        <v>6</v>
      </c>
      <c r="T7672">
        <v>9</v>
      </c>
    </row>
    <row r="7673" spans="8:20" x14ac:dyDescent="0.35">
      <c r="H7673">
        <v>1141.0820000000001</v>
      </c>
      <c r="I7673">
        <v>89.1</v>
      </c>
      <c r="J7673" t="s">
        <v>59</v>
      </c>
      <c r="K7673" t="s">
        <v>165</v>
      </c>
      <c r="L7673">
        <v>3</v>
      </c>
      <c r="M7673" t="s">
        <v>261</v>
      </c>
      <c r="N7673">
        <v>4</v>
      </c>
      <c r="O7673">
        <v>17</v>
      </c>
      <c r="P7673">
        <v>17</v>
      </c>
      <c r="Q7673">
        <v>20</v>
      </c>
      <c r="R7673">
        <v>8</v>
      </c>
      <c r="S7673">
        <v>8</v>
      </c>
      <c r="T7673">
        <v>11</v>
      </c>
    </row>
    <row r="7674" spans="8:20" x14ac:dyDescent="0.35">
      <c r="H7674">
        <v>1141.0830000000001</v>
      </c>
      <c r="I7674">
        <v>89.102000000000004</v>
      </c>
      <c r="J7674" t="s">
        <v>59</v>
      </c>
      <c r="K7674" t="s">
        <v>29</v>
      </c>
      <c r="L7674">
        <v>3</v>
      </c>
      <c r="M7674" t="s">
        <v>743</v>
      </c>
      <c r="N7674">
        <v>4</v>
      </c>
      <c r="O7674">
        <v>14</v>
      </c>
      <c r="P7674">
        <v>14</v>
      </c>
      <c r="Q7674">
        <v>17</v>
      </c>
      <c r="R7674">
        <v>10</v>
      </c>
      <c r="S7674">
        <v>10</v>
      </c>
      <c r="T7674">
        <v>13</v>
      </c>
    </row>
    <row r="7675" spans="8:20" x14ac:dyDescent="0.35">
      <c r="H7675">
        <v>1141.0840000000001</v>
      </c>
      <c r="I7675">
        <v>89.102999999999994</v>
      </c>
      <c r="J7675" t="s">
        <v>59</v>
      </c>
      <c r="K7675" t="s">
        <v>166</v>
      </c>
      <c r="L7675">
        <v>3</v>
      </c>
      <c r="M7675" t="s">
        <v>1349</v>
      </c>
      <c r="N7675">
        <v>3</v>
      </c>
      <c r="O7675">
        <v>15</v>
      </c>
      <c r="P7675">
        <v>18</v>
      </c>
      <c r="Q7675">
        <v>20</v>
      </c>
      <c r="R7675">
        <v>1</v>
      </c>
      <c r="S7675">
        <v>4</v>
      </c>
      <c r="T7675">
        <v>6</v>
      </c>
    </row>
    <row r="7676" spans="8:20" x14ac:dyDescent="0.35">
      <c r="H7676">
        <v>1141.085</v>
      </c>
      <c r="I7676">
        <v>89.103999999999999</v>
      </c>
      <c r="J7676" t="s">
        <v>59</v>
      </c>
      <c r="K7676" t="s">
        <v>167</v>
      </c>
      <c r="L7676">
        <v>3</v>
      </c>
      <c r="M7676" t="s">
        <v>403</v>
      </c>
      <c r="N7676">
        <v>3</v>
      </c>
      <c r="O7676">
        <v>15</v>
      </c>
      <c r="P7676">
        <v>18</v>
      </c>
      <c r="Q7676">
        <v>20</v>
      </c>
      <c r="R7676">
        <v>5</v>
      </c>
      <c r="S7676">
        <v>8</v>
      </c>
      <c r="T7676">
        <v>10</v>
      </c>
    </row>
    <row r="7677" spans="8:20" x14ac:dyDescent="0.35">
      <c r="H7677">
        <v>1141.086</v>
      </c>
      <c r="I7677">
        <v>89.105000000000004</v>
      </c>
      <c r="J7677" t="s">
        <v>59</v>
      </c>
      <c r="K7677" t="s">
        <v>1722</v>
      </c>
      <c r="L7677">
        <v>3</v>
      </c>
      <c r="M7677" t="s">
        <v>1724</v>
      </c>
      <c r="N7677">
        <v>4</v>
      </c>
      <c r="O7677">
        <v>22</v>
      </c>
      <c r="P7677">
        <v>22</v>
      </c>
      <c r="Q7677">
        <v>25</v>
      </c>
      <c r="R7677">
        <v>0</v>
      </c>
      <c r="S7677">
        <v>0</v>
      </c>
      <c r="T7677">
        <v>3</v>
      </c>
    </row>
    <row r="7678" spans="8:20" x14ac:dyDescent="0.35">
      <c r="H7678">
        <v>1141.087</v>
      </c>
      <c r="I7678">
        <v>89.105999999999995</v>
      </c>
      <c r="J7678" t="s">
        <v>59</v>
      </c>
      <c r="K7678" t="s">
        <v>1706</v>
      </c>
      <c r="L7678">
        <v>3</v>
      </c>
      <c r="M7678" t="s">
        <v>1709</v>
      </c>
      <c r="N7678">
        <v>4</v>
      </c>
      <c r="O7678">
        <v>17</v>
      </c>
      <c r="P7678">
        <v>17</v>
      </c>
      <c r="Q7678">
        <v>20</v>
      </c>
      <c r="R7678">
        <v>9</v>
      </c>
      <c r="S7678">
        <v>9</v>
      </c>
      <c r="T7678">
        <v>12</v>
      </c>
    </row>
    <row r="7679" spans="8:20" x14ac:dyDescent="0.35">
      <c r="H7679">
        <v>1141.088</v>
      </c>
      <c r="I7679">
        <v>89.106999999999999</v>
      </c>
      <c r="J7679" t="s">
        <v>59</v>
      </c>
      <c r="K7679" t="s">
        <v>168</v>
      </c>
      <c r="L7679">
        <v>3</v>
      </c>
      <c r="M7679" t="s">
        <v>858</v>
      </c>
      <c r="N7679">
        <v>4</v>
      </c>
      <c r="O7679">
        <v>18</v>
      </c>
      <c r="P7679">
        <v>18</v>
      </c>
      <c r="Q7679">
        <v>21</v>
      </c>
      <c r="R7679">
        <v>2</v>
      </c>
      <c r="S7679">
        <v>2</v>
      </c>
      <c r="T7679">
        <v>5</v>
      </c>
    </row>
    <row r="7680" spans="8:20" x14ac:dyDescent="0.35">
      <c r="H7680">
        <v>1141.0889999999999</v>
      </c>
      <c r="I7680">
        <v>89.108000000000004</v>
      </c>
      <c r="J7680" t="s">
        <v>59</v>
      </c>
      <c r="K7680" t="s">
        <v>1651</v>
      </c>
      <c r="L7680">
        <v>3</v>
      </c>
      <c r="M7680" t="s">
        <v>1657</v>
      </c>
      <c r="N7680">
        <v>4</v>
      </c>
      <c r="O7680">
        <v>17</v>
      </c>
      <c r="P7680">
        <v>17</v>
      </c>
      <c r="Q7680">
        <v>20</v>
      </c>
      <c r="R7680">
        <v>7</v>
      </c>
      <c r="S7680">
        <v>7</v>
      </c>
      <c r="T7680">
        <v>10</v>
      </c>
    </row>
    <row r="7681" spans="8:20" x14ac:dyDescent="0.35">
      <c r="H7681">
        <v>1141.0899999999999</v>
      </c>
      <c r="I7681">
        <v>89.108999999999995</v>
      </c>
      <c r="J7681" t="s">
        <v>59</v>
      </c>
      <c r="K7681" t="s">
        <v>61</v>
      </c>
      <c r="L7681">
        <v>1</v>
      </c>
      <c r="M7681" t="s">
        <v>1349</v>
      </c>
      <c r="N7681">
        <v>3</v>
      </c>
      <c r="O7681">
        <v>15</v>
      </c>
      <c r="P7681">
        <v>18</v>
      </c>
      <c r="Q7681">
        <v>20</v>
      </c>
      <c r="R7681">
        <v>1</v>
      </c>
      <c r="S7681">
        <v>4</v>
      </c>
      <c r="T7681">
        <v>6</v>
      </c>
    </row>
    <row r="7682" spans="8:20" x14ac:dyDescent="0.35">
      <c r="H7682">
        <v>1141.0909999999999</v>
      </c>
      <c r="I7682">
        <v>89.11</v>
      </c>
      <c r="J7682" t="s">
        <v>59</v>
      </c>
      <c r="K7682" t="s">
        <v>38</v>
      </c>
      <c r="L7682">
        <v>2</v>
      </c>
      <c r="M7682" t="s">
        <v>724</v>
      </c>
      <c r="N7682">
        <v>3</v>
      </c>
      <c r="O7682">
        <v>10</v>
      </c>
      <c r="P7682">
        <v>13</v>
      </c>
      <c r="Q7682">
        <v>15</v>
      </c>
      <c r="R7682">
        <v>9</v>
      </c>
      <c r="S7682">
        <v>12</v>
      </c>
      <c r="T7682">
        <v>14</v>
      </c>
    </row>
    <row r="7683" spans="8:20" x14ac:dyDescent="0.35">
      <c r="H7683">
        <v>1141.0920000000001</v>
      </c>
      <c r="I7683">
        <v>89.111000000000004</v>
      </c>
      <c r="J7683" t="s">
        <v>59</v>
      </c>
      <c r="K7683" t="s">
        <v>169</v>
      </c>
      <c r="L7683">
        <v>3</v>
      </c>
      <c r="M7683" t="s">
        <v>1093</v>
      </c>
      <c r="N7683">
        <v>3</v>
      </c>
      <c r="O7683">
        <v>10</v>
      </c>
      <c r="P7683">
        <v>13</v>
      </c>
      <c r="Q7683">
        <v>15</v>
      </c>
      <c r="R7683">
        <v>5</v>
      </c>
      <c r="S7683">
        <v>8</v>
      </c>
      <c r="T7683">
        <v>10</v>
      </c>
    </row>
    <row r="7684" spans="8:20" x14ac:dyDescent="0.35">
      <c r="H7684">
        <v>1141.0930000000001</v>
      </c>
      <c r="I7684">
        <v>89.111999999999995</v>
      </c>
      <c r="J7684" t="s">
        <v>59</v>
      </c>
      <c r="K7684" t="s">
        <v>39</v>
      </c>
      <c r="L7684">
        <v>2</v>
      </c>
      <c r="M7684" t="s">
        <v>1107</v>
      </c>
      <c r="N7684">
        <v>3</v>
      </c>
      <c r="O7684">
        <v>13</v>
      </c>
      <c r="P7684">
        <v>16</v>
      </c>
      <c r="Q7684">
        <v>18</v>
      </c>
      <c r="R7684">
        <v>3</v>
      </c>
      <c r="S7684">
        <v>6</v>
      </c>
      <c r="T7684">
        <v>8</v>
      </c>
    </row>
    <row r="7685" spans="8:20" x14ac:dyDescent="0.35">
      <c r="H7685">
        <v>1141.0940000000001</v>
      </c>
      <c r="I7685">
        <v>89.113</v>
      </c>
      <c r="J7685" t="s">
        <v>59</v>
      </c>
      <c r="K7685" t="s">
        <v>170</v>
      </c>
      <c r="L7685">
        <v>3</v>
      </c>
      <c r="M7685" t="s">
        <v>1188</v>
      </c>
      <c r="N7685">
        <v>3</v>
      </c>
      <c r="O7685">
        <v>4</v>
      </c>
      <c r="P7685">
        <v>7</v>
      </c>
      <c r="Q7685">
        <v>9</v>
      </c>
      <c r="R7685">
        <v>11</v>
      </c>
      <c r="S7685">
        <v>14</v>
      </c>
      <c r="T7685">
        <v>16</v>
      </c>
    </row>
    <row r="7686" spans="8:20" x14ac:dyDescent="0.35">
      <c r="H7686">
        <v>1141.095</v>
      </c>
      <c r="I7686">
        <v>89.114000000000004</v>
      </c>
      <c r="J7686" t="s">
        <v>59</v>
      </c>
      <c r="K7686" t="s">
        <v>25</v>
      </c>
      <c r="L7686">
        <v>3</v>
      </c>
      <c r="M7686" t="s">
        <v>1044</v>
      </c>
      <c r="N7686">
        <v>3</v>
      </c>
      <c r="O7686">
        <v>0</v>
      </c>
      <c r="P7686">
        <v>3</v>
      </c>
      <c r="Q7686">
        <v>5</v>
      </c>
      <c r="R7686">
        <v>20</v>
      </c>
      <c r="S7686">
        <v>23</v>
      </c>
      <c r="T7686">
        <v>25</v>
      </c>
    </row>
    <row r="7687" spans="8:20" x14ac:dyDescent="0.35">
      <c r="H7687">
        <v>1141.096</v>
      </c>
      <c r="I7687">
        <v>89.114999999999995</v>
      </c>
      <c r="J7687" t="s">
        <v>59</v>
      </c>
      <c r="K7687" t="s">
        <v>171</v>
      </c>
      <c r="L7687">
        <v>3</v>
      </c>
      <c r="M7687" t="s">
        <v>724</v>
      </c>
      <c r="N7687">
        <v>3</v>
      </c>
      <c r="O7687">
        <v>10</v>
      </c>
      <c r="P7687">
        <v>13</v>
      </c>
      <c r="Q7687">
        <v>15</v>
      </c>
      <c r="R7687">
        <v>9</v>
      </c>
      <c r="S7687">
        <v>12</v>
      </c>
      <c r="T7687">
        <v>14</v>
      </c>
    </row>
    <row r="7688" spans="8:20" x14ac:dyDescent="0.35">
      <c r="H7688">
        <v>1141.097</v>
      </c>
      <c r="I7688">
        <v>89.117999999999995</v>
      </c>
      <c r="J7688" t="s">
        <v>59</v>
      </c>
      <c r="K7688" t="s">
        <v>172</v>
      </c>
      <c r="L7688">
        <v>3</v>
      </c>
      <c r="M7688" t="s">
        <v>1090</v>
      </c>
      <c r="N7688">
        <v>4</v>
      </c>
      <c r="O7688">
        <v>13</v>
      </c>
      <c r="P7688">
        <v>13</v>
      </c>
      <c r="Q7688">
        <v>16</v>
      </c>
      <c r="R7688">
        <v>10</v>
      </c>
      <c r="S7688">
        <v>10</v>
      </c>
      <c r="T7688">
        <v>13</v>
      </c>
    </row>
    <row r="7689" spans="8:20" x14ac:dyDescent="0.35">
      <c r="H7689">
        <v>1141.098</v>
      </c>
      <c r="I7689">
        <v>89.119</v>
      </c>
      <c r="J7689" t="s">
        <v>59</v>
      </c>
      <c r="K7689" t="s">
        <v>173</v>
      </c>
      <c r="L7689">
        <v>3</v>
      </c>
      <c r="M7689" t="s">
        <v>1364</v>
      </c>
      <c r="N7689">
        <v>4</v>
      </c>
      <c r="O7689">
        <v>13</v>
      </c>
      <c r="P7689">
        <v>13</v>
      </c>
      <c r="Q7689">
        <v>16</v>
      </c>
      <c r="R7689">
        <v>8</v>
      </c>
      <c r="S7689">
        <v>8</v>
      </c>
      <c r="T7689">
        <v>11</v>
      </c>
    </row>
    <row r="7690" spans="8:20" x14ac:dyDescent="0.35">
      <c r="H7690">
        <v>1141.0989999999999</v>
      </c>
      <c r="I7690">
        <v>89.120999999999995</v>
      </c>
      <c r="J7690" t="s">
        <v>59</v>
      </c>
      <c r="K7690" t="s">
        <v>174</v>
      </c>
      <c r="L7690">
        <v>3</v>
      </c>
      <c r="M7690" t="s">
        <v>941</v>
      </c>
      <c r="N7690">
        <v>3</v>
      </c>
      <c r="O7690">
        <v>9</v>
      </c>
      <c r="P7690">
        <v>12</v>
      </c>
      <c r="Q7690">
        <v>14</v>
      </c>
      <c r="R7690">
        <v>7</v>
      </c>
      <c r="S7690">
        <v>10</v>
      </c>
      <c r="T7690">
        <v>12</v>
      </c>
    </row>
    <row r="7691" spans="8:20" x14ac:dyDescent="0.35">
      <c r="H7691">
        <v>1141.0999999999999</v>
      </c>
      <c r="I7691">
        <v>89.122</v>
      </c>
      <c r="J7691" t="s">
        <v>59</v>
      </c>
      <c r="K7691" t="s">
        <v>175</v>
      </c>
      <c r="L7691">
        <v>3</v>
      </c>
      <c r="M7691" t="s">
        <v>1074</v>
      </c>
      <c r="N7691">
        <v>4</v>
      </c>
      <c r="O7691">
        <v>12</v>
      </c>
      <c r="P7691">
        <v>12</v>
      </c>
      <c r="Q7691">
        <v>15</v>
      </c>
      <c r="R7691">
        <v>9</v>
      </c>
      <c r="S7691">
        <v>9</v>
      </c>
      <c r="T7691">
        <v>12</v>
      </c>
    </row>
    <row r="7692" spans="8:20" x14ac:dyDescent="0.35">
      <c r="H7692">
        <v>1141.1010000000001</v>
      </c>
      <c r="I7692">
        <v>89.123999999999995</v>
      </c>
      <c r="J7692" t="s">
        <v>59</v>
      </c>
      <c r="K7692" t="s">
        <v>176</v>
      </c>
      <c r="L7692">
        <v>3</v>
      </c>
      <c r="M7692" t="s">
        <v>838</v>
      </c>
      <c r="N7692">
        <v>4</v>
      </c>
      <c r="O7692">
        <v>17</v>
      </c>
      <c r="P7692">
        <v>17</v>
      </c>
      <c r="Q7692">
        <v>20</v>
      </c>
      <c r="R7692">
        <v>8</v>
      </c>
      <c r="S7692">
        <v>8</v>
      </c>
      <c r="T7692">
        <v>11</v>
      </c>
    </row>
    <row r="7693" spans="8:20" x14ac:dyDescent="0.35">
      <c r="H7693">
        <v>1141.1020000000001</v>
      </c>
      <c r="I7693">
        <v>89.125</v>
      </c>
      <c r="J7693" t="s">
        <v>59</v>
      </c>
      <c r="K7693" t="s">
        <v>1737</v>
      </c>
      <c r="L7693">
        <v>3</v>
      </c>
      <c r="M7693" t="s">
        <v>1750</v>
      </c>
      <c r="N7693">
        <v>3</v>
      </c>
      <c r="O7693">
        <v>15</v>
      </c>
      <c r="P7693">
        <v>18</v>
      </c>
      <c r="Q7693">
        <v>20</v>
      </c>
      <c r="R7693">
        <v>1</v>
      </c>
      <c r="S7693">
        <v>4</v>
      </c>
      <c r="T7693">
        <v>6</v>
      </c>
    </row>
    <row r="7694" spans="8:20" x14ac:dyDescent="0.35">
      <c r="H7694">
        <v>1141.1030000000001</v>
      </c>
      <c r="I7694">
        <v>89.126000000000005</v>
      </c>
      <c r="J7694" t="s">
        <v>59</v>
      </c>
      <c r="K7694" t="s">
        <v>106</v>
      </c>
      <c r="L7694">
        <v>3</v>
      </c>
      <c r="M7694" t="s">
        <v>833</v>
      </c>
      <c r="N7694">
        <v>2</v>
      </c>
      <c r="O7694">
        <v>10</v>
      </c>
      <c r="P7694">
        <v>15</v>
      </c>
      <c r="Q7694">
        <v>17</v>
      </c>
      <c r="R7694">
        <v>3</v>
      </c>
      <c r="S7694">
        <v>8</v>
      </c>
      <c r="T7694">
        <v>10</v>
      </c>
    </row>
    <row r="7695" spans="8:20" x14ac:dyDescent="0.35">
      <c r="H7695">
        <v>1141.104</v>
      </c>
      <c r="I7695">
        <v>89.128</v>
      </c>
      <c r="J7695" t="s">
        <v>59</v>
      </c>
      <c r="K7695" t="s">
        <v>177</v>
      </c>
      <c r="L7695">
        <v>3</v>
      </c>
      <c r="M7695" t="s">
        <v>1276</v>
      </c>
      <c r="N7695">
        <v>3</v>
      </c>
      <c r="O7695">
        <v>0</v>
      </c>
      <c r="P7695">
        <v>3</v>
      </c>
      <c r="Q7695">
        <v>5</v>
      </c>
      <c r="R7695">
        <v>15</v>
      </c>
      <c r="S7695">
        <v>18</v>
      </c>
      <c r="T7695">
        <v>20</v>
      </c>
    </row>
    <row r="7696" spans="8:20" x14ac:dyDescent="0.35">
      <c r="H7696">
        <v>1141.105</v>
      </c>
      <c r="I7696">
        <v>89.129000000000005</v>
      </c>
      <c r="J7696" t="s">
        <v>59</v>
      </c>
      <c r="K7696" t="s">
        <v>66</v>
      </c>
      <c r="L7696">
        <v>1</v>
      </c>
      <c r="M7696" t="s">
        <v>1083</v>
      </c>
      <c r="N7696">
        <v>3</v>
      </c>
      <c r="O7696">
        <v>13</v>
      </c>
      <c r="P7696">
        <v>16</v>
      </c>
      <c r="Q7696">
        <v>18</v>
      </c>
      <c r="R7696">
        <v>6</v>
      </c>
      <c r="S7696">
        <v>9</v>
      </c>
      <c r="T7696">
        <v>11</v>
      </c>
    </row>
    <row r="7697" spans="8:20" x14ac:dyDescent="0.35">
      <c r="H7697">
        <v>1141.106</v>
      </c>
      <c r="I7697">
        <v>89.131</v>
      </c>
      <c r="J7697" t="s">
        <v>59</v>
      </c>
      <c r="K7697" t="s">
        <v>178</v>
      </c>
      <c r="L7697">
        <v>3</v>
      </c>
      <c r="M7697" t="s">
        <v>957</v>
      </c>
      <c r="N7697">
        <v>3</v>
      </c>
      <c r="O7697">
        <v>11</v>
      </c>
      <c r="P7697">
        <v>14</v>
      </c>
      <c r="Q7697">
        <v>16</v>
      </c>
      <c r="R7697">
        <v>3</v>
      </c>
      <c r="S7697">
        <v>6</v>
      </c>
      <c r="T7697">
        <v>8</v>
      </c>
    </row>
    <row r="7698" spans="8:20" x14ac:dyDescent="0.35">
      <c r="H7698">
        <v>1141.107</v>
      </c>
      <c r="I7698">
        <v>89.132000000000005</v>
      </c>
      <c r="J7698" t="s">
        <v>59</v>
      </c>
      <c r="K7698" t="s">
        <v>179</v>
      </c>
      <c r="L7698">
        <v>3</v>
      </c>
      <c r="M7698" t="s">
        <v>1107</v>
      </c>
      <c r="N7698">
        <v>3</v>
      </c>
      <c r="O7698">
        <v>13</v>
      </c>
      <c r="P7698">
        <v>16</v>
      </c>
      <c r="Q7698">
        <v>18</v>
      </c>
      <c r="R7698">
        <v>3</v>
      </c>
      <c r="S7698">
        <v>6</v>
      </c>
      <c r="T7698">
        <v>8</v>
      </c>
    </row>
    <row r="7699" spans="8:20" x14ac:dyDescent="0.35">
      <c r="H7699">
        <v>1141.1079999999999</v>
      </c>
      <c r="I7699">
        <v>89.134</v>
      </c>
      <c r="J7699" t="s">
        <v>59</v>
      </c>
      <c r="K7699" t="s">
        <v>26</v>
      </c>
      <c r="L7699">
        <v>3</v>
      </c>
      <c r="M7699" t="s">
        <v>261</v>
      </c>
      <c r="N7699">
        <v>4</v>
      </c>
      <c r="O7699">
        <v>17</v>
      </c>
      <c r="P7699">
        <v>17</v>
      </c>
      <c r="Q7699">
        <v>20</v>
      </c>
      <c r="R7699">
        <v>8</v>
      </c>
      <c r="S7699">
        <v>8</v>
      </c>
      <c r="T7699">
        <v>11</v>
      </c>
    </row>
    <row r="7700" spans="8:20" x14ac:dyDescent="0.35">
      <c r="H7700">
        <v>1141.1089999999999</v>
      </c>
      <c r="I7700">
        <v>89.135000000000005</v>
      </c>
      <c r="J7700" t="s">
        <v>59</v>
      </c>
      <c r="K7700" t="s">
        <v>69</v>
      </c>
      <c r="L7700">
        <v>1</v>
      </c>
      <c r="M7700" t="s">
        <v>508</v>
      </c>
      <c r="N7700">
        <v>3</v>
      </c>
      <c r="O7700">
        <v>8</v>
      </c>
      <c r="P7700">
        <v>11</v>
      </c>
      <c r="Q7700">
        <v>13</v>
      </c>
      <c r="R7700">
        <v>9</v>
      </c>
      <c r="S7700">
        <v>12</v>
      </c>
      <c r="T7700">
        <v>14</v>
      </c>
    </row>
    <row r="7701" spans="8:20" x14ac:dyDescent="0.35">
      <c r="H7701">
        <v>1141.1099999999999</v>
      </c>
      <c r="I7701">
        <v>89.135999999999996</v>
      </c>
      <c r="J7701" t="s">
        <v>59</v>
      </c>
      <c r="K7701" t="s">
        <v>1531</v>
      </c>
      <c r="L7701">
        <v>3</v>
      </c>
      <c r="M7701" t="s">
        <v>1555</v>
      </c>
      <c r="N7701">
        <v>4</v>
      </c>
      <c r="O7701">
        <v>14</v>
      </c>
      <c r="P7701">
        <v>14</v>
      </c>
      <c r="Q7701">
        <v>17</v>
      </c>
      <c r="R7701">
        <v>8</v>
      </c>
      <c r="S7701">
        <v>8</v>
      </c>
      <c r="T7701">
        <v>11</v>
      </c>
    </row>
    <row r="7702" spans="8:20" x14ac:dyDescent="0.35">
      <c r="H7702">
        <v>1141.1110000000001</v>
      </c>
      <c r="I7702">
        <v>89.137</v>
      </c>
      <c r="J7702" t="s">
        <v>59</v>
      </c>
      <c r="K7702" t="s">
        <v>41</v>
      </c>
      <c r="L7702">
        <v>2</v>
      </c>
      <c r="M7702" t="s">
        <v>724</v>
      </c>
      <c r="N7702">
        <v>3</v>
      </c>
      <c r="O7702">
        <v>10</v>
      </c>
      <c r="P7702">
        <v>13</v>
      </c>
      <c r="Q7702">
        <v>15</v>
      </c>
      <c r="R7702">
        <v>9</v>
      </c>
      <c r="S7702">
        <v>12</v>
      </c>
      <c r="T7702">
        <v>14</v>
      </c>
    </row>
    <row r="7703" spans="8:20" x14ac:dyDescent="0.35">
      <c r="H7703">
        <v>1141.1120000000001</v>
      </c>
      <c r="I7703">
        <v>89.138000000000005</v>
      </c>
      <c r="J7703" t="s">
        <v>59</v>
      </c>
      <c r="K7703" t="s">
        <v>180</v>
      </c>
      <c r="L7703">
        <v>3</v>
      </c>
      <c r="M7703" t="s">
        <v>603</v>
      </c>
      <c r="N7703">
        <v>4</v>
      </c>
      <c r="O7703">
        <v>16</v>
      </c>
      <c r="P7703">
        <v>16</v>
      </c>
      <c r="Q7703">
        <v>19</v>
      </c>
      <c r="R7703">
        <v>8</v>
      </c>
      <c r="S7703">
        <v>8</v>
      </c>
      <c r="T7703">
        <v>11</v>
      </c>
    </row>
    <row r="7704" spans="8:20" x14ac:dyDescent="0.35">
      <c r="H7704">
        <v>1159.0889999999999</v>
      </c>
      <c r="I7704">
        <v>90.090999999999994</v>
      </c>
      <c r="J7704" t="s">
        <v>158</v>
      </c>
      <c r="K7704" t="s">
        <v>159</v>
      </c>
      <c r="L7704">
        <v>3</v>
      </c>
      <c r="M7704" t="s">
        <v>1198</v>
      </c>
      <c r="N7704">
        <v>3</v>
      </c>
      <c r="O7704">
        <v>0</v>
      </c>
      <c r="P7704">
        <v>3</v>
      </c>
      <c r="Q7704">
        <v>5</v>
      </c>
      <c r="R7704">
        <v>18</v>
      </c>
      <c r="S7704">
        <v>21</v>
      </c>
      <c r="T7704">
        <v>23</v>
      </c>
    </row>
    <row r="7705" spans="8:20" x14ac:dyDescent="0.35">
      <c r="H7705">
        <v>1159.0899999999999</v>
      </c>
      <c r="I7705">
        <v>90.091999999999999</v>
      </c>
      <c r="J7705" t="s">
        <v>158</v>
      </c>
      <c r="K7705" t="s">
        <v>160</v>
      </c>
      <c r="L7705">
        <v>3</v>
      </c>
      <c r="M7705" t="s">
        <v>725</v>
      </c>
      <c r="N7705">
        <v>4</v>
      </c>
      <c r="O7705">
        <v>13</v>
      </c>
      <c r="P7705">
        <v>13</v>
      </c>
      <c r="Q7705">
        <v>16</v>
      </c>
      <c r="R7705">
        <v>10</v>
      </c>
      <c r="S7705">
        <v>10</v>
      </c>
      <c r="T7705">
        <v>13</v>
      </c>
    </row>
    <row r="7706" spans="8:20" x14ac:dyDescent="0.35">
      <c r="H7706">
        <v>1159.0909999999999</v>
      </c>
      <c r="I7706">
        <v>90.093999999999994</v>
      </c>
      <c r="J7706" t="s">
        <v>158</v>
      </c>
      <c r="K7706" t="s">
        <v>1374</v>
      </c>
      <c r="L7706">
        <v>3</v>
      </c>
      <c r="M7706" t="s">
        <v>1403</v>
      </c>
      <c r="N7706">
        <v>4</v>
      </c>
      <c r="O7706">
        <v>15</v>
      </c>
      <c r="P7706">
        <v>15</v>
      </c>
      <c r="Q7706">
        <v>18</v>
      </c>
      <c r="R7706">
        <v>7</v>
      </c>
      <c r="S7706">
        <v>7</v>
      </c>
      <c r="T7706">
        <v>10</v>
      </c>
    </row>
    <row r="7707" spans="8:20" x14ac:dyDescent="0.35">
      <c r="H7707">
        <v>1159.0920000000001</v>
      </c>
      <c r="I7707">
        <v>90.096000000000004</v>
      </c>
      <c r="J7707" t="s">
        <v>158</v>
      </c>
      <c r="K7707" t="s">
        <v>163</v>
      </c>
      <c r="L7707">
        <v>3</v>
      </c>
      <c r="M7707" t="s">
        <v>1272</v>
      </c>
      <c r="N7707">
        <v>4</v>
      </c>
      <c r="O7707">
        <v>16</v>
      </c>
      <c r="P7707">
        <v>16</v>
      </c>
      <c r="Q7707">
        <v>19</v>
      </c>
      <c r="R7707">
        <v>9</v>
      </c>
      <c r="S7707">
        <v>9</v>
      </c>
      <c r="T7707">
        <v>12</v>
      </c>
    </row>
    <row r="7708" spans="8:20" x14ac:dyDescent="0.35">
      <c r="H7708">
        <v>1159.0930000000001</v>
      </c>
      <c r="I7708">
        <v>90.096999999999994</v>
      </c>
      <c r="J7708" t="s">
        <v>158</v>
      </c>
      <c r="K7708" t="s">
        <v>24</v>
      </c>
      <c r="L7708">
        <v>3</v>
      </c>
      <c r="M7708" t="s">
        <v>943</v>
      </c>
      <c r="N7708">
        <v>3</v>
      </c>
      <c r="O7708">
        <v>0</v>
      </c>
      <c r="P7708">
        <v>3</v>
      </c>
      <c r="Q7708">
        <v>5</v>
      </c>
      <c r="R7708">
        <v>18</v>
      </c>
      <c r="S7708">
        <v>21</v>
      </c>
      <c r="T7708">
        <v>23</v>
      </c>
    </row>
    <row r="7709" spans="8:20" x14ac:dyDescent="0.35">
      <c r="H7709">
        <v>1159.0940000000001</v>
      </c>
      <c r="I7709">
        <v>90.097999999999999</v>
      </c>
      <c r="J7709" t="s">
        <v>158</v>
      </c>
      <c r="K7709" t="s">
        <v>1496</v>
      </c>
      <c r="L7709">
        <v>3</v>
      </c>
      <c r="M7709" t="s">
        <v>1501</v>
      </c>
      <c r="N7709">
        <v>4</v>
      </c>
      <c r="O7709">
        <v>4</v>
      </c>
      <c r="P7709">
        <v>4</v>
      </c>
      <c r="Q7709">
        <v>7</v>
      </c>
      <c r="R7709">
        <v>19</v>
      </c>
      <c r="S7709">
        <v>19</v>
      </c>
      <c r="T7709">
        <v>22</v>
      </c>
    </row>
    <row r="7710" spans="8:20" x14ac:dyDescent="0.35">
      <c r="H7710">
        <v>1159.095</v>
      </c>
      <c r="I7710">
        <v>90.100999999999999</v>
      </c>
      <c r="J7710" t="s">
        <v>158</v>
      </c>
      <c r="K7710" t="s">
        <v>60</v>
      </c>
      <c r="L7710">
        <v>3</v>
      </c>
      <c r="M7710" t="s">
        <v>1220</v>
      </c>
      <c r="N7710">
        <v>4</v>
      </c>
      <c r="O7710">
        <v>8</v>
      </c>
      <c r="P7710">
        <v>8</v>
      </c>
      <c r="Q7710">
        <v>11</v>
      </c>
      <c r="R7710">
        <v>15</v>
      </c>
      <c r="S7710">
        <v>15</v>
      </c>
      <c r="T7710">
        <v>18</v>
      </c>
    </row>
    <row r="7711" spans="8:20" x14ac:dyDescent="0.35">
      <c r="H7711">
        <v>1159.096</v>
      </c>
      <c r="I7711">
        <v>90.102000000000004</v>
      </c>
      <c r="J7711" t="s">
        <v>158</v>
      </c>
      <c r="K7711" t="s">
        <v>29</v>
      </c>
      <c r="L7711">
        <v>3</v>
      </c>
      <c r="M7711" t="s">
        <v>725</v>
      </c>
      <c r="N7711">
        <v>4</v>
      </c>
      <c r="O7711">
        <v>13</v>
      </c>
      <c r="P7711">
        <v>13</v>
      </c>
      <c r="Q7711">
        <v>16</v>
      </c>
      <c r="R7711">
        <v>10</v>
      </c>
      <c r="S7711">
        <v>10</v>
      </c>
      <c r="T7711">
        <v>13</v>
      </c>
    </row>
    <row r="7712" spans="8:20" x14ac:dyDescent="0.35">
      <c r="H7712">
        <v>1159.097</v>
      </c>
      <c r="I7712">
        <v>90.102999999999994</v>
      </c>
      <c r="J7712" t="s">
        <v>158</v>
      </c>
      <c r="K7712" t="s">
        <v>166</v>
      </c>
      <c r="L7712">
        <v>3</v>
      </c>
      <c r="M7712" t="s">
        <v>1141</v>
      </c>
      <c r="N7712">
        <v>3</v>
      </c>
      <c r="O7712">
        <v>12</v>
      </c>
      <c r="P7712">
        <v>15</v>
      </c>
      <c r="Q7712">
        <v>17</v>
      </c>
      <c r="R7712">
        <v>4</v>
      </c>
      <c r="S7712">
        <v>7</v>
      </c>
      <c r="T7712">
        <v>9</v>
      </c>
    </row>
    <row r="7713" spans="8:20" x14ac:dyDescent="0.35">
      <c r="H7713">
        <v>1159.098</v>
      </c>
      <c r="I7713">
        <v>90.103999999999999</v>
      </c>
      <c r="J7713" t="s">
        <v>158</v>
      </c>
      <c r="K7713" t="s">
        <v>167</v>
      </c>
      <c r="L7713">
        <v>3</v>
      </c>
      <c r="M7713" t="s">
        <v>316</v>
      </c>
      <c r="N7713">
        <v>3</v>
      </c>
      <c r="O7713">
        <v>8</v>
      </c>
      <c r="P7713">
        <v>11</v>
      </c>
      <c r="Q7713">
        <v>13</v>
      </c>
      <c r="R7713">
        <v>8</v>
      </c>
      <c r="S7713">
        <v>11</v>
      </c>
      <c r="T7713">
        <v>13</v>
      </c>
    </row>
    <row r="7714" spans="8:20" x14ac:dyDescent="0.35">
      <c r="H7714">
        <v>1159.0989999999999</v>
      </c>
      <c r="I7714">
        <v>90.105000000000004</v>
      </c>
      <c r="J7714" t="s">
        <v>158</v>
      </c>
      <c r="K7714" t="s">
        <v>1722</v>
      </c>
      <c r="L7714">
        <v>3</v>
      </c>
      <c r="M7714" t="s">
        <v>1730</v>
      </c>
      <c r="N7714">
        <v>4</v>
      </c>
      <c r="O7714">
        <v>15</v>
      </c>
      <c r="P7714">
        <v>15</v>
      </c>
      <c r="Q7714">
        <v>18</v>
      </c>
      <c r="R7714">
        <v>9</v>
      </c>
      <c r="S7714">
        <v>9</v>
      </c>
      <c r="T7714">
        <v>12</v>
      </c>
    </row>
    <row r="7715" spans="8:20" x14ac:dyDescent="0.35">
      <c r="H7715">
        <v>1159.0999999999999</v>
      </c>
      <c r="I7715">
        <v>90.105999999999995</v>
      </c>
      <c r="J7715" t="s">
        <v>158</v>
      </c>
      <c r="K7715" t="s">
        <v>1706</v>
      </c>
      <c r="L7715">
        <v>3</v>
      </c>
      <c r="M7715" t="s">
        <v>1713</v>
      </c>
      <c r="N7715">
        <v>3</v>
      </c>
      <c r="O7715">
        <v>16</v>
      </c>
      <c r="P7715">
        <v>19</v>
      </c>
      <c r="Q7715">
        <v>21</v>
      </c>
      <c r="R7715">
        <v>3</v>
      </c>
      <c r="S7715">
        <v>6</v>
      </c>
      <c r="T7715">
        <v>8</v>
      </c>
    </row>
    <row r="7716" spans="8:20" x14ac:dyDescent="0.35">
      <c r="H7716">
        <v>1159.1010000000001</v>
      </c>
      <c r="I7716">
        <v>90.106999999999999</v>
      </c>
      <c r="J7716" t="s">
        <v>158</v>
      </c>
      <c r="K7716" t="s">
        <v>168</v>
      </c>
      <c r="L7716">
        <v>3</v>
      </c>
      <c r="M7716" t="s">
        <v>404</v>
      </c>
      <c r="N7716">
        <v>4</v>
      </c>
      <c r="O7716">
        <v>13</v>
      </c>
      <c r="P7716">
        <v>13</v>
      </c>
      <c r="Q7716">
        <v>16</v>
      </c>
      <c r="R7716">
        <v>10</v>
      </c>
      <c r="S7716">
        <v>10</v>
      </c>
      <c r="T7716">
        <v>13</v>
      </c>
    </row>
    <row r="7717" spans="8:20" x14ac:dyDescent="0.35">
      <c r="H7717">
        <v>1159.1020000000001</v>
      </c>
      <c r="I7717">
        <v>90.108000000000004</v>
      </c>
      <c r="J7717" t="s">
        <v>158</v>
      </c>
      <c r="K7717" t="s">
        <v>1651</v>
      </c>
      <c r="L7717">
        <v>3</v>
      </c>
      <c r="M7717" t="s">
        <v>368</v>
      </c>
      <c r="N7717">
        <v>4</v>
      </c>
      <c r="O7717">
        <v>18</v>
      </c>
      <c r="P7717">
        <v>18</v>
      </c>
      <c r="Q7717">
        <v>21</v>
      </c>
      <c r="R7717">
        <v>6</v>
      </c>
      <c r="S7717">
        <v>6</v>
      </c>
      <c r="T7717">
        <v>9</v>
      </c>
    </row>
    <row r="7718" spans="8:20" x14ac:dyDescent="0.35">
      <c r="H7718">
        <v>1159.1030000000001</v>
      </c>
      <c r="I7718">
        <v>90.108999999999995</v>
      </c>
      <c r="J7718" t="s">
        <v>158</v>
      </c>
      <c r="K7718" t="s">
        <v>61</v>
      </c>
      <c r="L7718">
        <v>3</v>
      </c>
      <c r="M7718" t="s">
        <v>1326</v>
      </c>
      <c r="N7718">
        <v>4</v>
      </c>
      <c r="O7718">
        <v>12</v>
      </c>
      <c r="P7718">
        <v>12</v>
      </c>
      <c r="Q7718">
        <v>15</v>
      </c>
      <c r="R7718">
        <v>9</v>
      </c>
      <c r="S7718">
        <v>9</v>
      </c>
      <c r="T7718">
        <v>12</v>
      </c>
    </row>
    <row r="7719" spans="8:20" x14ac:dyDescent="0.35">
      <c r="H7719">
        <v>1159.104</v>
      </c>
      <c r="I7719">
        <v>90.11</v>
      </c>
      <c r="J7719" t="s">
        <v>158</v>
      </c>
      <c r="K7719" t="s">
        <v>38</v>
      </c>
      <c r="L7719">
        <v>3</v>
      </c>
      <c r="M7719" t="s">
        <v>1152</v>
      </c>
      <c r="N7719">
        <v>3</v>
      </c>
      <c r="O7719">
        <v>9</v>
      </c>
      <c r="P7719">
        <v>12</v>
      </c>
      <c r="Q7719">
        <v>14</v>
      </c>
      <c r="R7719">
        <v>9</v>
      </c>
      <c r="S7719">
        <v>12</v>
      </c>
      <c r="T7719">
        <v>14</v>
      </c>
    </row>
    <row r="7720" spans="8:20" x14ac:dyDescent="0.35">
      <c r="H7720">
        <v>1159.105</v>
      </c>
      <c r="I7720">
        <v>90.111000000000004</v>
      </c>
      <c r="J7720" t="s">
        <v>158</v>
      </c>
      <c r="K7720" t="s">
        <v>169</v>
      </c>
      <c r="L7720">
        <v>3</v>
      </c>
      <c r="M7720" t="s">
        <v>497</v>
      </c>
      <c r="N7720">
        <v>3</v>
      </c>
      <c r="O7720">
        <v>11</v>
      </c>
      <c r="P7720">
        <v>14</v>
      </c>
      <c r="Q7720">
        <v>16</v>
      </c>
      <c r="R7720">
        <v>4</v>
      </c>
      <c r="S7720">
        <v>7</v>
      </c>
      <c r="T7720">
        <v>9</v>
      </c>
    </row>
    <row r="7721" spans="8:20" x14ac:dyDescent="0.35">
      <c r="H7721">
        <v>1159.106</v>
      </c>
      <c r="I7721">
        <v>90.111999999999995</v>
      </c>
      <c r="J7721" t="s">
        <v>158</v>
      </c>
      <c r="K7721" t="s">
        <v>39</v>
      </c>
      <c r="L7721">
        <v>3</v>
      </c>
      <c r="M7721" t="s">
        <v>395</v>
      </c>
      <c r="N7721">
        <v>4</v>
      </c>
      <c r="O7721">
        <v>15</v>
      </c>
      <c r="P7721">
        <v>15</v>
      </c>
      <c r="Q7721">
        <v>18</v>
      </c>
      <c r="R7721">
        <v>7</v>
      </c>
      <c r="S7721">
        <v>7</v>
      </c>
      <c r="T7721">
        <v>10</v>
      </c>
    </row>
    <row r="7722" spans="8:20" x14ac:dyDescent="0.35">
      <c r="H7722">
        <v>1159.107</v>
      </c>
      <c r="I7722">
        <v>90.113</v>
      </c>
      <c r="J7722" t="s">
        <v>158</v>
      </c>
      <c r="K7722" t="s">
        <v>170</v>
      </c>
      <c r="L7722">
        <v>3</v>
      </c>
      <c r="M7722" t="s">
        <v>1173</v>
      </c>
      <c r="N7722">
        <v>4</v>
      </c>
      <c r="O7722">
        <v>13</v>
      </c>
      <c r="P7722">
        <v>13</v>
      </c>
      <c r="Q7722">
        <v>16</v>
      </c>
      <c r="R7722">
        <v>11</v>
      </c>
      <c r="S7722">
        <v>11</v>
      </c>
      <c r="T7722">
        <v>14</v>
      </c>
    </row>
    <row r="7723" spans="8:20" x14ac:dyDescent="0.35">
      <c r="H7723">
        <v>1159.1079999999999</v>
      </c>
      <c r="I7723">
        <v>90.114000000000004</v>
      </c>
      <c r="J7723" t="s">
        <v>158</v>
      </c>
      <c r="K7723" t="s">
        <v>25</v>
      </c>
      <c r="L7723">
        <v>3</v>
      </c>
      <c r="M7723" t="s">
        <v>1282</v>
      </c>
      <c r="N7723">
        <v>4</v>
      </c>
      <c r="O7723">
        <v>16</v>
      </c>
      <c r="P7723">
        <v>16</v>
      </c>
      <c r="Q7723">
        <v>19</v>
      </c>
      <c r="R7723">
        <v>5</v>
      </c>
      <c r="S7723">
        <v>5</v>
      </c>
      <c r="T7723">
        <v>8</v>
      </c>
    </row>
    <row r="7724" spans="8:20" x14ac:dyDescent="0.35">
      <c r="H7724">
        <v>1159.1089999999999</v>
      </c>
      <c r="I7724">
        <v>90.114999999999995</v>
      </c>
      <c r="J7724" t="s">
        <v>158</v>
      </c>
      <c r="K7724" t="s">
        <v>171</v>
      </c>
      <c r="L7724">
        <v>3</v>
      </c>
      <c r="M7724" t="s">
        <v>613</v>
      </c>
      <c r="N7724">
        <v>3</v>
      </c>
      <c r="O7724">
        <v>10</v>
      </c>
      <c r="P7724">
        <v>13</v>
      </c>
      <c r="Q7724">
        <v>15</v>
      </c>
      <c r="R7724">
        <v>5</v>
      </c>
      <c r="S7724">
        <v>8</v>
      </c>
      <c r="T7724">
        <v>10</v>
      </c>
    </row>
    <row r="7725" spans="8:20" x14ac:dyDescent="0.35">
      <c r="H7725">
        <v>1159.1099999999999</v>
      </c>
      <c r="I7725">
        <v>90.116</v>
      </c>
      <c r="J7725" t="s">
        <v>158</v>
      </c>
      <c r="K7725" t="s">
        <v>62</v>
      </c>
      <c r="L7725">
        <v>3</v>
      </c>
      <c r="M7725" t="s">
        <v>1084</v>
      </c>
      <c r="N7725">
        <v>3</v>
      </c>
      <c r="O7725">
        <v>8</v>
      </c>
      <c r="P7725">
        <v>11</v>
      </c>
      <c r="Q7725">
        <v>13</v>
      </c>
      <c r="R7725">
        <v>11</v>
      </c>
      <c r="S7725">
        <v>14</v>
      </c>
      <c r="T7725">
        <v>16</v>
      </c>
    </row>
    <row r="7726" spans="8:20" x14ac:dyDescent="0.35">
      <c r="H7726">
        <v>1159.1110000000001</v>
      </c>
      <c r="I7726">
        <v>90.117000000000004</v>
      </c>
      <c r="J7726" t="s">
        <v>158</v>
      </c>
      <c r="K7726" t="s">
        <v>63</v>
      </c>
      <c r="L7726">
        <v>3</v>
      </c>
      <c r="M7726" t="s">
        <v>931</v>
      </c>
      <c r="N7726">
        <v>4</v>
      </c>
      <c r="O7726">
        <v>15</v>
      </c>
      <c r="P7726">
        <v>15</v>
      </c>
      <c r="Q7726">
        <v>18</v>
      </c>
      <c r="R7726">
        <v>9</v>
      </c>
      <c r="S7726">
        <v>9</v>
      </c>
      <c r="T7726">
        <v>12</v>
      </c>
    </row>
    <row r="7727" spans="8:20" x14ac:dyDescent="0.35">
      <c r="H7727">
        <v>1159.1120000000001</v>
      </c>
      <c r="I7727">
        <v>90.117999999999995</v>
      </c>
      <c r="J7727" t="s">
        <v>158</v>
      </c>
      <c r="K7727" t="s">
        <v>172</v>
      </c>
      <c r="L7727">
        <v>3</v>
      </c>
      <c r="M7727" t="s">
        <v>948</v>
      </c>
      <c r="N7727">
        <v>3</v>
      </c>
      <c r="O7727">
        <v>4</v>
      </c>
      <c r="P7727">
        <v>7</v>
      </c>
      <c r="Q7727">
        <v>9</v>
      </c>
      <c r="R7727">
        <v>15</v>
      </c>
      <c r="S7727">
        <v>18</v>
      </c>
      <c r="T7727">
        <v>20</v>
      </c>
    </row>
    <row r="7728" spans="8:20" x14ac:dyDescent="0.35">
      <c r="H7728">
        <v>1159.1130000000001</v>
      </c>
      <c r="I7728">
        <v>90.119</v>
      </c>
      <c r="J7728" t="s">
        <v>158</v>
      </c>
      <c r="K7728" t="s">
        <v>173</v>
      </c>
      <c r="L7728">
        <v>3</v>
      </c>
      <c r="M7728" t="s">
        <v>942</v>
      </c>
      <c r="N7728">
        <v>4</v>
      </c>
      <c r="O7728">
        <v>17</v>
      </c>
      <c r="P7728">
        <v>17</v>
      </c>
      <c r="Q7728">
        <v>20</v>
      </c>
      <c r="R7728">
        <v>8</v>
      </c>
      <c r="S7728">
        <v>8</v>
      </c>
      <c r="T7728">
        <v>11</v>
      </c>
    </row>
    <row r="7729" spans="8:20" x14ac:dyDescent="0.35">
      <c r="H7729">
        <v>1159.114</v>
      </c>
      <c r="I7729">
        <v>90.12</v>
      </c>
      <c r="J7729" t="s">
        <v>158</v>
      </c>
      <c r="K7729" t="s">
        <v>64</v>
      </c>
      <c r="L7729">
        <v>3</v>
      </c>
      <c r="M7729" t="s">
        <v>806</v>
      </c>
      <c r="N7729">
        <v>4</v>
      </c>
      <c r="O7729">
        <v>17</v>
      </c>
      <c r="P7729">
        <v>17</v>
      </c>
      <c r="Q7729">
        <v>20</v>
      </c>
      <c r="R7729">
        <v>7</v>
      </c>
      <c r="S7729">
        <v>7</v>
      </c>
      <c r="T7729">
        <v>10</v>
      </c>
    </row>
    <row r="7730" spans="8:20" x14ac:dyDescent="0.35">
      <c r="H7730">
        <v>1159.115</v>
      </c>
      <c r="I7730">
        <v>90.120999999999995</v>
      </c>
      <c r="J7730" t="s">
        <v>158</v>
      </c>
      <c r="K7730" t="s">
        <v>174</v>
      </c>
      <c r="L7730">
        <v>3</v>
      </c>
      <c r="M7730" t="s">
        <v>634</v>
      </c>
      <c r="N7730">
        <v>3</v>
      </c>
      <c r="O7730">
        <v>17</v>
      </c>
      <c r="P7730">
        <v>20</v>
      </c>
      <c r="Q7730">
        <v>22</v>
      </c>
      <c r="R7730">
        <v>0</v>
      </c>
      <c r="S7730">
        <v>3</v>
      </c>
      <c r="T7730">
        <v>5</v>
      </c>
    </row>
    <row r="7731" spans="8:20" x14ac:dyDescent="0.35">
      <c r="H7731">
        <v>1159.116</v>
      </c>
      <c r="I7731">
        <v>90.122</v>
      </c>
      <c r="J7731" t="s">
        <v>158</v>
      </c>
      <c r="K7731" t="s">
        <v>175</v>
      </c>
      <c r="L7731">
        <v>3</v>
      </c>
      <c r="M7731" t="s">
        <v>873</v>
      </c>
      <c r="N7731">
        <v>3</v>
      </c>
      <c r="O7731">
        <v>15</v>
      </c>
      <c r="P7731">
        <v>18</v>
      </c>
      <c r="Q7731">
        <v>20</v>
      </c>
      <c r="R7731">
        <v>3</v>
      </c>
      <c r="S7731">
        <v>6</v>
      </c>
      <c r="T7731">
        <v>8</v>
      </c>
    </row>
    <row r="7732" spans="8:20" x14ac:dyDescent="0.35">
      <c r="H7732">
        <v>1159.117</v>
      </c>
      <c r="I7732">
        <v>90.123000000000005</v>
      </c>
      <c r="J7732" t="s">
        <v>158</v>
      </c>
      <c r="K7732" t="s">
        <v>65</v>
      </c>
      <c r="L7732">
        <v>3</v>
      </c>
      <c r="M7732" t="s">
        <v>462</v>
      </c>
      <c r="N7732">
        <v>3</v>
      </c>
      <c r="O7732">
        <v>13</v>
      </c>
      <c r="P7732">
        <v>16</v>
      </c>
      <c r="Q7732">
        <v>18</v>
      </c>
      <c r="R7732">
        <v>7</v>
      </c>
      <c r="S7732">
        <v>10</v>
      </c>
      <c r="T7732">
        <v>12</v>
      </c>
    </row>
    <row r="7733" spans="8:20" x14ac:dyDescent="0.35">
      <c r="H7733">
        <v>1159.1179999999999</v>
      </c>
      <c r="I7733">
        <v>90.123999999999995</v>
      </c>
      <c r="J7733" t="s">
        <v>158</v>
      </c>
      <c r="K7733" t="s">
        <v>176</v>
      </c>
      <c r="L7733">
        <v>3</v>
      </c>
      <c r="M7733" t="s">
        <v>725</v>
      </c>
      <c r="N7733">
        <v>4</v>
      </c>
      <c r="O7733">
        <v>13</v>
      </c>
      <c r="P7733">
        <v>13</v>
      </c>
      <c r="Q7733">
        <v>16</v>
      </c>
      <c r="R7733">
        <v>10</v>
      </c>
      <c r="S7733">
        <v>10</v>
      </c>
      <c r="T7733">
        <v>13</v>
      </c>
    </row>
    <row r="7734" spans="8:20" x14ac:dyDescent="0.35">
      <c r="H7734">
        <v>1159.1189999999999</v>
      </c>
      <c r="I7734">
        <v>90.125</v>
      </c>
      <c r="J7734" t="s">
        <v>158</v>
      </c>
      <c r="K7734" t="s">
        <v>1737</v>
      </c>
      <c r="L7734">
        <v>3</v>
      </c>
      <c r="M7734" t="s">
        <v>1751</v>
      </c>
      <c r="N7734">
        <v>4</v>
      </c>
      <c r="O7734">
        <v>19</v>
      </c>
      <c r="P7734">
        <v>19</v>
      </c>
      <c r="Q7734">
        <v>22</v>
      </c>
      <c r="R7734">
        <v>4</v>
      </c>
      <c r="S7734">
        <v>4</v>
      </c>
      <c r="T7734">
        <v>7</v>
      </c>
    </row>
    <row r="7735" spans="8:20" x14ac:dyDescent="0.35">
      <c r="H7735">
        <v>1159.1199999999999</v>
      </c>
      <c r="I7735">
        <v>90.126000000000005</v>
      </c>
      <c r="J7735" t="s">
        <v>158</v>
      </c>
      <c r="K7735" t="s">
        <v>106</v>
      </c>
      <c r="L7735">
        <v>3</v>
      </c>
      <c r="M7735" t="s">
        <v>806</v>
      </c>
      <c r="N7735">
        <v>4</v>
      </c>
      <c r="O7735">
        <v>17</v>
      </c>
      <c r="P7735">
        <v>17</v>
      </c>
      <c r="Q7735">
        <v>20</v>
      </c>
      <c r="R7735">
        <v>7</v>
      </c>
      <c r="S7735">
        <v>7</v>
      </c>
      <c r="T7735">
        <v>10</v>
      </c>
    </row>
    <row r="7736" spans="8:20" x14ac:dyDescent="0.35">
      <c r="H7736">
        <v>1159.1210000000001</v>
      </c>
      <c r="I7736">
        <v>90.126999999999995</v>
      </c>
      <c r="J7736" t="s">
        <v>158</v>
      </c>
      <c r="K7736" t="s">
        <v>40</v>
      </c>
      <c r="L7736">
        <v>3</v>
      </c>
      <c r="M7736" t="s">
        <v>1048</v>
      </c>
      <c r="N7736">
        <v>3</v>
      </c>
      <c r="O7736">
        <v>11</v>
      </c>
      <c r="P7736">
        <v>14</v>
      </c>
      <c r="Q7736">
        <v>16</v>
      </c>
      <c r="R7736">
        <v>5</v>
      </c>
      <c r="S7736">
        <v>8</v>
      </c>
      <c r="T7736">
        <v>10</v>
      </c>
    </row>
    <row r="7737" spans="8:20" x14ac:dyDescent="0.35">
      <c r="H7737">
        <v>1159.1220000000001</v>
      </c>
      <c r="I7737">
        <v>90.128</v>
      </c>
      <c r="J7737" t="s">
        <v>158</v>
      </c>
      <c r="K7737" t="s">
        <v>177</v>
      </c>
      <c r="L7737">
        <v>3</v>
      </c>
      <c r="M7737" t="s">
        <v>1048</v>
      </c>
      <c r="N7737">
        <v>3</v>
      </c>
      <c r="O7737">
        <v>11</v>
      </c>
      <c r="P7737">
        <v>14</v>
      </c>
      <c r="Q7737">
        <v>16</v>
      </c>
      <c r="R7737">
        <v>5</v>
      </c>
      <c r="S7737">
        <v>8</v>
      </c>
      <c r="T7737">
        <v>10</v>
      </c>
    </row>
    <row r="7738" spans="8:20" x14ac:dyDescent="0.35">
      <c r="H7738">
        <v>1159.123</v>
      </c>
      <c r="I7738">
        <v>90.129000000000005</v>
      </c>
      <c r="J7738" t="s">
        <v>158</v>
      </c>
      <c r="K7738" t="s">
        <v>66</v>
      </c>
      <c r="L7738">
        <v>3</v>
      </c>
      <c r="M7738" t="s">
        <v>1272</v>
      </c>
      <c r="N7738">
        <v>4</v>
      </c>
      <c r="O7738">
        <v>16</v>
      </c>
      <c r="P7738">
        <v>16</v>
      </c>
      <c r="Q7738">
        <v>19</v>
      </c>
      <c r="R7738">
        <v>9</v>
      </c>
      <c r="S7738">
        <v>9</v>
      </c>
      <c r="T7738">
        <v>12</v>
      </c>
    </row>
    <row r="7739" spans="8:20" x14ac:dyDescent="0.35">
      <c r="H7739">
        <v>1159.124</v>
      </c>
      <c r="I7739">
        <v>90.13</v>
      </c>
      <c r="J7739" t="s">
        <v>158</v>
      </c>
      <c r="K7739" t="s">
        <v>67</v>
      </c>
      <c r="L7739">
        <v>3</v>
      </c>
      <c r="M7739" t="s">
        <v>1500</v>
      </c>
      <c r="N7739">
        <v>3</v>
      </c>
      <c r="O7739">
        <v>15</v>
      </c>
      <c r="P7739">
        <v>18</v>
      </c>
      <c r="Q7739">
        <v>20</v>
      </c>
      <c r="R7739">
        <v>4</v>
      </c>
      <c r="S7739">
        <v>7</v>
      </c>
      <c r="T7739">
        <v>9</v>
      </c>
    </row>
    <row r="7740" spans="8:20" x14ac:dyDescent="0.35">
      <c r="H7740">
        <v>1159.125</v>
      </c>
      <c r="I7740">
        <v>90.131</v>
      </c>
      <c r="J7740" t="s">
        <v>158</v>
      </c>
      <c r="K7740" t="s">
        <v>178</v>
      </c>
      <c r="L7740">
        <v>3</v>
      </c>
      <c r="M7740" t="s">
        <v>790</v>
      </c>
      <c r="N7740">
        <v>4</v>
      </c>
      <c r="O7740">
        <v>10</v>
      </c>
      <c r="P7740">
        <v>10</v>
      </c>
      <c r="Q7740">
        <v>13</v>
      </c>
      <c r="R7740">
        <v>11</v>
      </c>
      <c r="S7740">
        <v>11</v>
      </c>
      <c r="T7740">
        <v>14</v>
      </c>
    </row>
    <row r="7741" spans="8:20" x14ac:dyDescent="0.35">
      <c r="H7741">
        <v>1159.126</v>
      </c>
      <c r="I7741">
        <v>90.132000000000005</v>
      </c>
      <c r="J7741" t="s">
        <v>158</v>
      </c>
      <c r="K7741" t="s">
        <v>179</v>
      </c>
      <c r="L7741">
        <v>3</v>
      </c>
      <c r="M7741" t="s">
        <v>462</v>
      </c>
      <c r="N7741">
        <v>3</v>
      </c>
      <c r="O7741">
        <v>13</v>
      </c>
      <c r="P7741">
        <v>16</v>
      </c>
      <c r="Q7741">
        <v>18</v>
      </c>
      <c r="R7741">
        <v>7</v>
      </c>
      <c r="S7741">
        <v>10</v>
      </c>
      <c r="T7741">
        <v>12</v>
      </c>
    </row>
    <row r="7742" spans="8:20" x14ac:dyDescent="0.35">
      <c r="H7742">
        <v>1159.127</v>
      </c>
      <c r="I7742">
        <v>90.132999999999996</v>
      </c>
      <c r="J7742" t="s">
        <v>158</v>
      </c>
      <c r="K7742" t="s">
        <v>68</v>
      </c>
      <c r="L7742">
        <v>3</v>
      </c>
      <c r="M7742" t="s">
        <v>1340</v>
      </c>
      <c r="N7742">
        <v>3</v>
      </c>
      <c r="O7742">
        <v>14</v>
      </c>
      <c r="P7742">
        <v>17</v>
      </c>
      <c r="Q7742">
        <v>19</v>
      </c>
      <c r="R7742">
        <v>1</v>
      </c>
      <c r="S7742">
        <v>4</v>
      </c>
      <c r="T7742">
        <v>6</v>
      </c>
    </row>
    <row r="7743" spans="8:20" x14ac:dyDescent="0.35">
      <c r="H7743">
        <v>1159.1279999999999</v>
      </c>
      <c r="I7743">
        <v>90.134</v>
      </c>
      <c r="J7743" t="s">
        <v>158</v>
      </c>
      <c r="K7743" t="s">
        <v>26</v>
      </c>
      <c r="L7743">
        <v>3</v>
      </c>
      <c r="M7743" t="s">
        <v>1272</v>
      </c>
      <c r="N7743">
        <v>4</v>
      </c>
      <c r="O7743">
        <v>16</v>
      </c>
      <c r="P7743">
        <v>16</v>
      </c>
      <c r="Q7743">
        <v>19</v>
      </c>
      <c r="R7743">
        <v>9</v>
      </c>
      <c r="S7743">
        <v>9</v>
      </c>
      <c r="T7743">
        <v>12</v>
      </c>
    </row>
    <row r="7744" spans="8:20" x14ac:dyDescent="0.35">
      <c r="H7744">
        <v>1159.1289999999999</v>
      </c>
      <c r="I7744">
        <v>90.135000000000005</v>
      </c>
      <c r="J7744" t="s">
        <v>158</v>
      </c>
      <c r="K7744" t="s">
        <v>69</v>
      </c>
      <c r="L7744">
        <v>3</v>
      </c>
      <c r="M7744" t="s">
        <v>1242</v>
      </c>
      <c r="N7744">
        <v>3</v>
      </c>
      <c r="O7744">
        <v>0</v>
      </c>
      <c r="P7744">
        <v>3</v>
      </c>
      <c r="Q7744">
        <v>5</v>
      </c>
      <c r="R7744">
        <v>20</v>
      </c>
      <c r="S7744">
        <v>23</v>
      </c>
      <c r="T7744">
        <v>25</v>
      </c>
    </row>
    <row r="7745" spans="8:20" x14ac:dyDescent="0.35">
      <c r="H7745">
        <v>1159.1300000000001</v>
      </c>
      <c r="I7745">
        <v>90.135999999999996</v>
      </c>
      <c r="J7745" t="s">
        <v>158</v>
      </c>
      <c r="K7745" t="s">
        <v>1531</v>
      </c>
      <c r="L7745">
        <v>3</v>
      </c>
      <c r="M7745" t="s">
        <v>1538</v>
      </c>
      <c r="N7745">
        <v>3</v>
      </c>
      <c r="O7745">
        <v>14</v>
      </c>
      <c r="P7745">
        <v>17</v>
      </c>
      <c r="Q7745">
        <v>19</v>
      </c>
      <c r="R7745">
        <v>4</v>
      </c>
      <c r="S7745">
        <v>7</v>
      </c>
      <c r="T7745">
        <v>9</v>
      </c>
    </row>
    <row r="7746" spans="8:20" x14ac:dyDescent="0.35">
      <c r="H7746">
        <v>1159.1310000000001</v>
      </c>
      <c r="I7746">
        <v>90.137</v>
      </c>
      <c r="J7746" t="s">
        <v>158</v>
      </c>
      <c r="K7746" t="s">
        <v>41</v>
      </c>
      <c r="L7746">
        <v>3</v>
      </c>
      <c r="M7746" t="s">
        <v>682</v>
      </c>
      <c r="N7746">
        <v>4</v>
      </c>
      <c r="O7746">
        <v>13</v>
      </c>
      <c r="P7746">
        <v>13</v>
      </c>
      <c r="Q7746">
        <v>16</v>
      </c>
      <c r="R7746">
        <v>10</v>
      </c>
      <c r="S7746">
        <v>10</v>
      </c>
      <c r="T7746">
        <v>13</v>
      </c>
    </row>
    <row r="7747" spans="8:20" x14ac:dyDescent="0.35">
      <c r="H7747">
        <v>1159.1320000000001</v>
      </c>
      <c r="I7747">
        <v>90.138000000000005</v>
      </c>
      <c r="J7747" t="s">
        <v>158</v>
      </c>
      <c r="K7747" t="s">
        <v>180</v>
      </c>
      <c r="L7747">
        <v>3</v>
      </c>
      <c r="M7747" t="s">
        <v>682</v>
      </c>
      <c r="N7747">
        <v>4</v>
      </c>
      <c r="O7747">
        <v>13</v>
      </c>
      <c r="P7747">
        <v>13</v>
      </c>
      <c r="Q7747">
        <v>16</v>
      </c>
      <c r="R7747">
        <v>10</v>
      </c>
      <c r="S7747">
        <v>10</v>
      </c>
      <c r="T7747">
        <v>13</v>
      </c>
    </row>
    <row r="7748" spans="8:20" x14ac:dyDescent="0.35">
      <c r="H7748">
        <v>1159.133</v>
      </c>
      <c r="I7748">
        <v>90.138999999999996</v>
      </c>
      <c r="J7748" t="s">
        <v>158</v>
      </c>
      <c r="K7748" t="s">
        <v>70</v>
      </c>
      <c r="L7748">
        <v>3</v>
      </c>
      <c r="M7748" t="s">
        <v>1340</v>
      </c>
      <c r="N7748">
        <v>3</v>
      </c>
      <c r="O7748">
        <v>14</v>
      </c>
      <c r="P7748">
        <v>17</v>
      </c>
      <c r="Q7748">
        <v>19</v>
      </c>
      <c r="R7748">
        <v>1</v>
      </c>
      <c r="S7748">
        <v>4</v>
      </c>
      <c r="T7748">
        <v>6</v>
      </c>
    </row>
    <row r="7749" spans="8:20" x14ac:dyDescent="0.35">
      <c r="H7749">
        <v>1160.0840000000001</v>
      </c>
      <c r="I7749">
        <v>91.090999999999994</v>
      </c>
      <c r="J7749" t="s">
        <v>159</v>
      </c>
      <c r="K7749" t="s">
        <v>159</v>
      </c>
      <c r="L7749">
        <v>3</v>
      </c>
      <c r="M7749" t="s">
        <v>1346</v>
      </c>
      <c r="N7749">
        <v>4</v>
      </c>
      <c r="O7749">
        <v>14</v>
      </c>
      <c r="P7749">
        <v>14</v>
      </c>
      <c r="Q7749">
        <v>17</v>
      </c>
      <c r="R7749">
        <v>10</v>
      </c>
      <c r="S7749">
        <v>10</v>
      </c>
      <c r="T7749">
        <v>13</v>
      </c>
    </row>
    <row r="7750" spans="8:20" x14ac:dyDescent="0.35">
      <c r="H7750">
        <v>1160.085</v>
      </c>
      <c r="I7750">
        <v>91.091999999999999</v>
      </c>
      <c r="J7750" t="s">
        <v>159</v>
      </c>
      <c r="K7750" t="s">
        <v>160</v>
      </c>
      <c r="L7750">
        <v>3</v>
      </c>
      <c r="M7750" t="s">
        <v>729</v>
      </c>
      <c r="N7750">
        <v>4</v>
      </c>
      <c r="O7750">
        <v>9</v>
      </c>
      <c r="P7750">
        <v>9</v>
      </c>
      <c r="Q7750">
        <v>12</v>
      </c>
      <c r="R7750">
        <v>11</v>
      </c>
      <c r="S7750">
        <v>11</v>
      </c>
      <c r="T7750">
        <v>14</v>
      </c>
    </row>
    <row r="7751" spans="8:20" x14ac:dyDescent="0.35">
      <c r="H7751">
        <v>1160.086</v>
      </c>
      <c r="I7751">
        <v>91.093000000000004</v>
      </c>
      <c r="J7751" t="s">
        <v>159</v>
      </c>
      <c r="K7751" t="s">
        <v>161</v>
      </c>
      <c r="L7751">
        <v>3</v>
      </c>
      <c r="M7751" t="s">
        <v>1495</v>
      </c>
      <c r="N7751">
        <v>4</v>
      </c>
      <c r="O7751">
        <v>14</v>
      </c>
      <c r="P7751">
        <v>14</v>
      </c>
      <c r="Q7751">
        <v>17</v>
      </c>
      <c r="R7751">
        <v>11</v>
      </c>
      <c r="S7751">
        <v>11</v>
      </c>
      <c r="T7751">
        <v>14</v>
      </c>
    </row>
    <row r="7752" spans="8:20" x14ac:dyDescent="0.35">
      <c r="H7752">
        <v>1160.087</v>
      </c>
      <c r="I7752">
        <v>91.093999999999994</v>
      </c>
      <c r="J7752" t="s">
        <v>159</v>
      </c>
      <c r="K7752" t="s">
        <v>1374</v>
      </c>
      <c r="L7752">
        <v>3</v>
      </c>
      <c r="M7752" t="s">
        <v>1393</v>
      </c>
      <c r="N7752">
        <v>4</v>
      </c>
      <c r="O7752">
        <v>13</v>
      </c>
      <c r="P7752">
        <v>13</v>
      </c>
      <c r="Q7752">
        <v>16</v>
      </c>
      <c r="R7752">
        <v>11</v>
      </c>
      <c r="S7752">
        <v>11</v>
      </c>
      <c r="T7752">
        <v>14</v>
      </c>
    </row>
    <row r="7753" spans="8:20" x14ac:dyDescent="0.35">
      <c r="H7753">
        <v>1160.088</v>
      </c>
      <c r="I7753">
        <v>91.094999999999999</v>
      </c>
      <c r="J7753" t="s">
        <v>159</v>
      </c>
      <c r="K7753" t="s">
        <v>162</v>
      </c>
      <c r="L7753">
        <v>3</v>
      </c>
      <c r="M7753" t="s">
        <v>360</v>
      </c>
      <c r="N7753">
        <v>4</v>
      </c>
      <c r="O7753">
        <v>19</v>
      </c>
      <c r="P7753">
        <v>19</v>
      </c>
      <c r="Q7753">
        <v>22</v>
      </c>
      <c r="R7753">
        <v>6</v>
      </c>
      <c r="S7753">
        <v>6</v>
      </c>
      <c r="T7753">
        <v>9</v>
      </c>
    </row>
    <row r="7754" spans="8:20" x14ac:dyDescent="0.35">
      <c r="H7754">
        <v>1160.0889999999999</v>
      </c>
      <c r="I7754">
        <v>91.096000000000004</v>
      </c>
      <c r="J7754" t="s">
        <v>159</v>
      </c>
      <c r="K7754" t="s">
        <v>163</v>
      </c>
      <c r="L7754">
        <v>3</v>
      </c>
      <c r="M7754" t="s">
        <v>1346</v>
      </c>
      <c r="N7754">
        <v>4</v>
      </c>
      <c r="O7754">
        <v>14</v>
      </c>
      <c r="P7754">
        <v>14</v>
      </c>
      <c r="Q7754">
        <v>17</v>
      </c>
      <c r="R7754">
        <v>10</v>
      </c>
      <c r="S7754">
        <v>10</v>
      </c>
      <c r="T7754">
        <v>13</v>
      </c>
    </row>
    <row r="7755" spans="8:20" x14ac:dyDescent="0.35">
      <c r="H7755">
        <v>1160.0899999999999</v>
      </c>
      <c r="I7755">
        <v>91.096999999999994</v>
      </c>
      <c r="J7755" t="s">
        <v>159</v>
      </c>
      <c r="K7755" t="s">
        <v>24</v>
      </c>
      <c r="L7755">
        <v>3</v>
      </c>
      <c r="M7755" t="s">
        <v>729</v>
      </c>
      <c r="N7755">
        <v>4</v>
      </c>
      <c r="O7755">
        <v>9</v>
      </c>
      <c r="P7755">
        <v>9</v>
      </c>
      <c r="Q7755">
        <v>12</v>
      </c>
      <c r="R7755">
        <v>11</v>
      </c>
      <c r="S7755">
        <v>11</v>
      </c>
      <c r="T7755">
        <v>14</v>
      </c>
    </row>
    <row r="7756" spans="8:20" x14ac:dyDescent="0.35">
      <c r="H7756">
        <v>1160.0909999999999</v>
      </c>
      <c r="I7756">
        <v>91.097999999999999</v>
      </c>
      <c r="J7756" t="s">
        <v>159</v>
      </c>
      <c r="K7756" t="s">
        <v>1496</v>
      </c>
      <c r="L7756">
        <v>3</v>
      </c>
      <c r="M7756" t="s">
        <v>1509</v>
      </c>
      <c r="N7756">
        <v>3</v>
      </c>
      <c r="O7756">
        <v>15</v>
      </c>
      <c r="P7756">
        <v>18</v>
      </c>
      <c r="Q7756">
        <v>20</v>
      </c>
      <c r="R7756">
        <v>1</v>
      </c>
      <c r="S7756">
        <v>4</v>
      </c>
      <c r="T7756">
        <v>6</v>
      </c>
    </row>
    <row r="7757" spans="8:20" x14ac:dyDescent="0.35">
      <c r="H7757">
        <v>1160.0920000000001</v>
      </c>
      <c r="I7757">
        <v>91.099000000000004</v>
      </c>
      <c r="J7757" t="s">
        <v>159</v>
      </c>
      <c r="K7757" t="s">
        <v>164</v>
      </c>
      <c r="L7757">
        <v>3</v>
      </c>
      <c r="M7757" t="s">
        <v>400</v>
      </c>
      <c r="N7757">
        <v>4</v>
      </c>
      <c r="O7757">
        <v>12</v>
      </c>
      <c r="P7757">
        <v>12</v>
      </c>
      <c r="Q7757">
        <v>15</v>
      </c>
      <c r="R7757">
        <v>10</v>
      </c>
      <c r="S7757">
        <v>10</v>
      </c>
      <c r="T7757">
        <v>13</v>
      </c>
    </row>
    <row r="7758" spans="8:20" x14ac:dyDescent="0.35">
      <c r="H7758">
        <v>1160.0930000000001</v>
      </c>
      <c r="I7758">
        <v>91.1</v>
      </c>
      <c r="J7758" t="s">
        <v>159</v>
      </c>
      <c r="K7758" t="s">
        <v>165</v>
      </c>
      <c r="L7758">
        <v>3</v>
      </c>
      <c r="M7758" t="s">
        <v>1117</v>
      </c>
      <c r="N7758">
        <v>4</v>
      </c>
      <c r="O7758">
        <v>16</v>
      </c>
      <c r="P7758">
        <v>16</v>
      </c>
      <c r="Q7758">
        <v>19</v>
      </c>
      <c r="R7758">
        <v>9</v>
      </c>
      <c r="S7758">
        <v>9</v>
      </c>
      <c r="T7758">
        <v>12</v>
      </c>
    </row>
    <row r="7759" spans="8:20" x14ac:dyDescent="0.35">
      <c r="H7759">
        <v>1160.0940000000001</v>
      </c>
      <c r="I7759">
        <v>91.100999999999999</v>
      </c>
      <c r="J7759" t="s">
        <v>159</v>
      </c>
      <c r="K7759" t="s">
        <v>60</v>
      </c>
      <c r="L7759">
        <v>3</v>
      </c>
      <c r="M7759" t="s">
        <v>832</v>
      </c>
      <c r="N7759">
        <v>3</v>
      </c>
      <c r="O7759">
        <v>11</v>
      </c>
      <c r="P7759">
        <v>14</v>
      </c>
      <c r="Q7759">
        <v>16</v>
      </c>
      <c r="R7759">
        <v>5</v>
      </c>
      <c r="S7759">
        <v>8</v>
      </c>
      <c r="T7759">
        <v>10</v>
      </c>
    </row>
    <row r="7760" spans="8:20" x14ac:dyDescent="0.35">
      <c r="H7760">
        <v>1160.095</v>
      </c>
      <c r="I7760">
        <v>91.102000000000004</v>
      </c>
      <c r="J7760" t="s">
        <v>159</v>
      </c>
      <c r="K7760" t="s">
        <v>29</v>
      </c>
      <c r="L7760">
        <v>3</v>
      </c>
      <c r="M7760" t="s">
        <v>685</v>
      </c>
      <c r="N7760">
        <v>3</v>
      </c>
      <c r="O7760">
        <v>15</v>
      </c>
      <c r="P7760">
        <v>18</v>
      </c>
      <c r="Q7760">
        <v>20</v>
      </c>
      <c r="R7760">
        <v>3</v>
      </c>
      <c r="S7760">
        <v>6</v>
      </c>
      <c r="T7760">
        <v>8</v>
      </c>
    </row>
    <row r="7761" spans="8:20" x14ac:dyDescent="0.35">
      <c r="H7761">
        <v>1160.096</v>
      </c>
      <c r="I7761">
        <v>91.102999999999994</v>
      </c>
      <c r="J7761" t="s">
        <v>159</v>
      </c>
      <c r="K7761" t="s">
        <v>166</v>
      </c>
      <c r="L7761">
        <v>3</v>
      </c>
      <c r="M7761" t="s">
        <v>1343</v>
      </c>
      <c r="N7761">
        <v>3</v>
      </c>
      <c r="O7761">
        <v>15</v>
      </c>
      <c r="P7761">
        <v>18</v>
      </c>
      <c r="Q7761">
        <v>20</v>
      </c>
      <c r="R7761">
        <v>2</v>
      </c>
      <c r="S7761">
        <v>5</v>
      </c>
      <c r="T7761">
        <v>7</v>
      </c>
    </row>
    <row r="7762" spans="8:20" x14ac:dyDescent="0.35">
      <c r="H7762">
        <v>1160.097</v>
      </c>
      <c r="I7762">
        <v>91.103999999999999</v>
      </c>
      <c r="J7762" t="s">
        <v>159</v>
      </c>
      <c r="K7762" t="s">
        <v>167</v>
      </c>
      <c r="L7762">
        <v>3</v>
      </c>
      <c r="M7762" t="s">
        <v>916</v>
      </c>
      <c r="N7762">
        <v>4</v>
      </c>
      <c r="O7762">
        <v>13</v>
      </c>
      <c r="P7762">
        <v>13</v>
      </c>
      <c r="Q7762">
        <v>16</v>
      </c>
      <c r="R7762">
        <v>9</v>
      </c>
      <c r="S7762">
        <v>9</v>
      </c>
      <c r="T7762">
        <v>12</v>
      </c>
    </row>
    <row r="7763" spans="8:20" x14ac:dyDescent="0.35">
      <c r="H7763">
        <v>1160.098</v>
      </c>
      <c r="I7763">
        <v>91.105000000000004</v>
      </c>
      <c r="J7763" t="s">
        <v>159</v>
      </c>
      <c r="K7763" t="s">
        <v>1722</v>
      </c>
      <c r="L7763">
        <v>3</v>
      </c>
      <c r="M7763" t="s">
        <v>1736</v>
      </c>
      <c r="N7763">
        <v>4</v>
      </c>
      <c r="O7763">
        <v>3</v>
      </c>
      <c r="P7763">
        <v>3</v>
      </c>
      <c r="Q7763">
        <v>6</v>
      </c>
      <c r="R7763">
        <v>18</v>
      </c>
      <c r="S7763">
        <v>18</v>
      </c>
      <c r="T7763">
        <v>21</v>
      </c>
    </row>
    <row r="7764" spans="8:20" x14ac:dyDescent="0.35">
      <c r="H7764">
        <v>1160.0989999999999</v>
      </c>
      <c r="I7764">
        <v>91.105999999999995</v>
      </c>
      <c r="J7764" t="s">
        <v>159</v>
      </c>
      <c r="K7764" t="s">
        <v>1706</v>
      </c>
      <c r="L7764">
        <v>3</v>
      </c>
      <c r="M7764" t="s">
        <v>1720</v>
      </c>
      <c r="N7764">
        <v>4</v>
      </c>
      <c r="O7764">
        <v>17</v>
      </c>
      <c r="P7764">
        <v>17</v>
      </c>
      <c r="Q7764">
        <v>20</v>
      </c>
      <c r="R7764">
        <v>7</v>
      </c>
      <c r="S7764">
        <v>7</v>
      </c>
      <c r="T7764">
        <v>10</v>
      </c>
    </row>
    <row r="7765" spans="8:20" x14ac:dyDescent="0.35">
      <c r="H7765">
        <v>1160.0999999999999</v>
      </c>
      <c r="I7765">
        <v>91.106999999999999</v>
      </c>
      <c r="J7765" t="s">
        <v>159</v>
      </c>
      <c r="K7765" t="s">
        <v>168</v>
      </c>
      <c r="L7765">
        <v>3</v>
      </c>
      <c r="M7765" t="s">
        <v>875</v>
      </c>
      <c r="N7765">
        <v>3</v>
      </c>
      <c r="O7765">
        <v>10</v>
      </c>
      <c r="P7765">
        <v>13</v>
      </c>
      <c r="Q7765">
        <v>15</v>
      </c>
      <c r="R7765">
        <v>7</v>
      </c>
      <c r="S7765">
        <v>10</v>
      </c>
      <c r="T7765">
        <v>12</v>
      </c>
    </row>
    <row r="7766" spans="8:20" x14ac:dyDescent="0.35">
      <c r="H7766">
        <v>1160.1010000000001</v>
      </c>
      <c r="I7766">
        <v>91.108000000000004</v>
      </c>
      <c r="J7766" t="s">
        <v>159</v>
      </c>
      <c r="K7766" t="s">
        <v>1651</v>
      </c>
      <c r="L7766">
        <v>3</v>
      </c>
      <c r="M7766" t="s">
        <v>1658</v>
      </c>
      <c r="N7766">
        <v>3</v>
      </c>
      <c r="O7766">
        <v>10</v>
      </c>
      <c r="P7766">
        <v>13</v>
      </c>
      <c r="Q7766">
        <v>15</v>
      </c>
      <c r="R7766">
        <v>10</v>
      </c>
      <c r="S7766">
        <v>13</v>
      </c>
      <c r="T7766">
        <v>15</v>
      </c>
    </row>
    <row r="7767" spans="8:20" x14ac:dyDescent="0.35">
      <c r="H7767">
        <v>1160.1020000000001</v>
      </c>
      <c r="I7767">
        <v>91.108999999999995</v>
      </c>
      <c r="J7767" t="s">
        <v>159</v>
      </c>
      <c r="K7767" t="s">
        <v>61</v>
      </c>
      <c r="L7767">
        <v>3</v>
      </c>
      <c r="M7767" t="s">
        <v>697</v>
      </c>
      <c r="N7767">
        <v>4</v>
      </c>
      <c r="O7767">
        <v>14</v>
      </c>
      <c r="P7767">
        <v>14</v>
      </c>
      <c r="Q7767">
        <v>17</v>
      </c>
      <c r="R7767">
        <v>8</v>
      </c>
      <c r="S7767">
        <v>8</v>
      </c>
      <c r="T7767">
        <v>11</v>
      </c>
    </row>
    <row r="7768" spans="8:20" x14ac:dyDescent="0.35">
      <c r="H7768">
        <v>1160.1030000000001</v>
      </c>
      <c r="I7768">
        <v>91.11</v>
      </c>
      <c r="J7768" t="s">
        <v>159</v>
      </c>
      <c r="K7768" t="s">
        <v>38</v>
      </c>
      <c r="L7768">
        <v>3</v>
      </c>
      <c r="M7768" t="s">
        <v>646</v>
      </c>
      <c r="N7768">
        <v>4</v>
      </c>
      <c r="O7768">
        <v>13</v>
      </c>
      <c r="P7768">
        <v>13</v>
      </c>
      <c r="Q7768">
        <v>16</v>
      </c>
      <c r="R7768">
        <v>11</v>
      </c>
      <c r="S7768">
        <v>11</v>
      </c>
      <c r="T7768">
        <v>14</v>
      </c>
    </row>
    <row r="7769" spans="8:20" x14ac:dyDescent="0.35">
      <c r="H7769">
        <v>1160.104</v>
      </c>
      <c r="I7769">
        <v>91.111000000000004</v>
      </c>
      <c r="J7769" t="s">
        <v>159</v>
      </c>
      <c r="K7769" t="s">
        <v>169</v>
      </c>
      <c r="L7769">
        <v>3</v>
      </c>
      <c r="M7769" t="s">
        <v>591</v>
      </c>
      <c r="N7769">
        <v>3</v>
      </c>
      <c r="O7769">
        <v>13</v>
      </c>
      <c r="P7769">
        <v>16</v>
      </c>
      <c r="Q7769">
        <v>18</v>
      </c>
      <c r="R7769">
        <v>3</v>
      </c>
      <c r="S7769">
        <v>6</v>
      </c>
      <c r="T7769">
        <v>8</v>
      </c>
    </row>
    <row r="7770" spans="8:20" x14ac:dyDescent="0.35">
      <c r="H7770">
        <v>1160.105</v>
      </c>
      <c r="I7770">
        <v>91.111999999999995</v>
      </c>
      <c r="J7770" t="s">
        <v>159</v>
      </c>
      <c r="K7770" t="s">
        <v>39</v>
      </c>
      <c r="L7770">
        <v>3</v>
      </c>
      <c r="M7770" t="s">
        <v>646</v>
      </c>
      <c r="N7770">
        <v>4</v>
      </c>
      <c r="O7770">
        <v>13</v>
      </c>
      <c r="P7770">
        <v>13</v>
      </c>
      <c r="Q7770">
        <v>16</v>
      </c>
      <c r="R7770">
        <v>11</v>
      </c>
      <c r="S7770">
        <v>11</v>
      </c>
      <c r="T7770">
        <v>14</v>
      </c>
    </row>
    <row r="7771" spans="8:20" x14ac:dyDescent="0.35">
      <c r="H7771">
        <v>1160.106</v>
      </c>
      <c r="I7771">
        <v>91.113</v>
      </c>
      <c r="J7771" t="s">
        <v>159</v>
      </c>
      <c r="K7771" t="s">
        <v>170</v>
      </c>
      <c r="L7771">
        <v>3</v>
      </c>
      <c r="M7771" t="s">
        <v>697</v>
      </c>
      <c r="N7771">
        <v>4</v>
      </c>
      <c r="O7771">
        <v>14</v>
      </c>
      <c r="P7771">
        <v>14</v>
      </c>
      <c r="Q7771">
        <v>17</v>
      </c>
      <c r="R7771">
        <v>8</v>
      </c>
      <c r="S7771">
        <v>8</v>
      </c>
      <c r="T7771">
        <v>11</v>
      </c>
    </row>
    <row r="7772" spans="8:20" x14ac:dyDescent="0.35">
      <c r="H7772">
        <v>1160.107</v>
      </c>
      <c r="I7772">
        <v>91.114000000000004</v>
      </c>
      <c r="J7772" t="s">
        <v>159</v>
      </c>
      <c r="K7772" t="s">
        <v>25</v>
      </c>
      <c r="L7772">
        <v>3</v>
      </c>
      <c r="M7772" t="s">
        <v>1049</v>
      </c>
      <c r="N7772">
        <v>3</v>
      </c>
      <c r="O7772">
        <v>12</v>
      </c>
      <c r="P7772">
        <v>15</v>
      </c>
      <c r="Q7772">
        <v>17</v>
      </c>
      <c r="R7772">
        <v>7</v>
      </c>
      <c r="S7772">
        <v>10</v>
      </c>
      <c r="T7772">
        <v>12</v>
      </c>
    </row>
    <row r="7773" spans="8:20" x14ac:dyDescent="0.35">
      <c r="H7773">
        <v>1160.1079999999999</v>
      </c>
      <c r="I7773">
        <v>91.114999999999995</v>
      </c>
      <c r="J7773" t="s">
        <v>159</v>
      </c>
      <c r="K7773" t="s">
        <v>171</v>
      </c>
      <c r="L7773">
        <v>3</v>
      </c>
      <c r="M7773" t="s">
        <v>1350</v>
      </c>
      <c r="N7773">
        <v>3</v>
      </c>
      <c r="O7773">
        <v>18</v>
      </c>
      <c r="P7773">
        <v>21</v>
      </c>
      <c r="Q7773">
        <v>23</v>
      </c>
      <c r="R7773">
        <v>1</v>
      </c>
      <c r="S7773">
        <v>4</v>
      </c>
      <c r="T7773">
        <v>6</v>
      </c>
    </row>
    <row r="7774" spans="8:20" x14ac:dyDescent="0.35">
      <c r="H7774">
        <v>1160.1089999999999</v>
      </c>
      <c r="I7774">
        <v>91.116</v>
      </c>
      <c r="J7774" t="s">
        <v>159</v>
      </c>
      <c r="K7774" t="s">
        <v>62</v>
      </c>
      <c r="L7774">
        <v>3</v>
      </c>
      <c r="M7774" t="s">
        <v>681</v>
      </c>
      <c r="N7774">
        <v>3</v>
      </c>
      <c r="O7774">
        <v>9</v>
      </c>
      <c r="P7774">
        <v>12</v>
      </c>
      <c r="Q7774">
        <v>14</v>
      </c>
      <c r="R7774">
        <v>6</v>
      </c>
      <c r="S7774">
        <v>9</v>
      </c>
      <c r="T7774">
        <v>11</v>
      </c>
    </row>
    <row r="7775" spans="8:20" x14ac:dyDescent="0.35">
      <c r="H7775">
        <v>1160.1099999999999</v>
      </c>
      <c r="I7775">
        <v>91.117000000000004</v>
      </c>
      <c r="J7775" t="s">
        <v>159</v>
      </c>
      <c r="K7775" t="s">
        <v>63</v>
      </c>
      <c r="L7775">
        <v>3</v>
      </c>
      <c r="M7775" t="s">
        <v>341</v>
      </c>
      <c r="N7775">
        <v>3</v>
      </c>
      <c r="O7775">
        <v>13</v>
      </c>
      <c r="P7775">
        <v>16</v>
      </c>
      <c r="Q7775">
        <v>18</v>
      </c>
      <c r="R7775">
        <v>4</v>
      </c>
      <c r="S7775">
        <v>7</v>
      </c>
      <c r="T7775">
        <v>9</v>
      </c>
    </row>
    <row r="7776" spans="8:20" x14ac:dyDescent="0.35">
      <c r="H7776">
        <v>1160.1110000000001</v>
      </c>
      <c r="I7776">
        <v>91.117999999999995</v>
      </c>
      <c r="J7776" t="s">
        <v>159</v>
      </c>
      <c r="K7776" t="s">
        <v>172</v>
      </c>
      <c r="L7776">
        <v>3</v>
      </c>
      <c r="M7776" t="s">
        <v>548</v>
      </c>
      <c r="N7776">
        <v>4</v>
      </c>
      <c r="O7776">
        <v>14</v>
      </c>
      <c r="P7776">
        <v>14</v>
      </c>
      <c r="Q7776">
        <v>17</v>
      </c>
      <c r="R7776">
        <v>10</v>
      </c>
      <c r="S7776">
        <v>10</v>
      </c>
      <c r="T7776">
        <v>13</v>
      </c>
    </row>
    <row r="7777" spans="8:20" x14ac:dyDescent="0.35">
      <c r="H7777">
        <v>1160.1120000000001</v>
      </c>
      <c r="I7777">
        <v>91.12</v>
      </c>
      <c r="J7777" t="s">
        <v>159</v>
      </c>
      <c r="K7777" t="s">
        <v>64</v>
      </c>
      <c r="L7777">
        <v>3</v>
      </c>
      <c r="M7777" t="s">
        <v>273</v>
      </c>
      <c r="N7777">
        <v>3</v>
      </c>
      <c r="O7777">
        <v>12</v>
      </c>
      <c r="P7777">
        <v>15</v>
      </c>
      <c r="Q7777">
        <v>17</v>
      </c>
      <c r="R7777">
        <v>6</v>
      </c>
      <c r="S7777">
        <v>9</v>
      </c>
      <c r="T7777">
        <v>11</v>
      </c>
    </row>
    <row r="7778" spans="8:20" x14ac:dyDescent="0.35">
      <c r="H7778">
        <v>1160.1130000000001</v>
      </c>
      <c r="I7778">
        <v>91.120999999999995</v>
      </c>
      <c r="J7778" t="s">
        <v>159</v>
      </c>
      <c r="K7778" t="s">
        <v>174</v>
      </c>
      <c r="L7778">
        <v>3</v>
      </c>
      <c r="M7778" t="s">
        <v>1117</v>
      </c>
      <c r="N7778">
        <v>4</v>
      </c>
      <c r="O7778">
        <v>16</v>
      </c>
      <c r="P7778">
        <v>16</v>
      </c>
      <c r="Q7778">
        <v>19</v>
      </c>
      <c r="R7778">
        <v>9</v>
      </c>
      <c r="S7778">
        <v>9</v>
      </c>
      <c r="T7778">
        <v>12</v>
      </c>
    </row>
    <row r="7779" spans="8:20" x14ac:dyDescent="0.35">
      <c r="H7779">
        <v>1160.114</v>
      </c>
      <c r="I7779">
        <v>91.122</v>
      </c>
      <c r="J7779" t="s">
        <v>159</v>
      </c>
      <c r="K7779" t="s">
        <v>175</v>
      </c>
      <c r="L7779">
        <v>3</v>
      </c>
      <c r="M7779" t="s">
        <v>173</v>
      </c>
      <c r="N7779">
        <v>3</v>
      </c>
      <c r="O7779">
        <v>0</v>
      </c>
      <c r="P7779">
        <v>3</v>
      </c>
      <c r="Q7779">
        <v>5</v>
      </c>
      <c r="R7779">
        <v>9</v>
      </c>
      <c r="S7779">
        <v>12</v>
      </c>
      <c r="T7779">
        <v>14</v>
      </c>
    </row>
    <row r="7780" spans="8:20" x14ac:dyDescent="0.35">
      <c r="H7780">
        <v>1160.115</v>
      </c>
      <c r="I7780">
        <v>91.123000000000005</v>
      </c>
      <c r="J7780" t="s">
        <v>159</v>
      </c>
      <c r="K7780" t="s">
        <v>65</v>
      </c>
      <c r="L7780">
        <v>3</v>
      </c>
      <c r="M7780" t="s">
        <v>832</v>
      </c>
      <c r="N7780">
        <v>3</v>
      </c>
      <c r="O7780">
        <v>11</v>
      </c>
      <c r="P7780">
        <v>14</v>
      </c>
      <c r="Q7780">
        <v>16</v>
      </c>
      <c r="R7780">
        <v>5</v>
      </c>
      <c r="S7780">
        <v>8</v>
      </c>
      <c r="T7780">
        <v>10</v>
      </c>
    </row>
    <row r="7781" spans="8:20" x14ac:dyDescent="0.35">
      <c r="H7781">
        <v>1160.116</v>
      </c>
      <c r="I7781">
        <v>91.123999999999995</v>
      </c>
      <c r="J7781" t="s">
        <v>159</v>
      </c>
      <c r="K7781" t="s">
        <v>176</v>
      </c>
      <c r="L7781">
        <v>3</v>
      </c>
      <c r="M7781" t="s">
        <v>969</v>
      </c>
      <c r="N7781">
        <v>4</v>
      </c>
      <c r="O7781">
        <v>15</v>
      </c>
      <c r="P7781">
        <v>15</v>
      </c>
      <c r="Q7781">
        <v>18</v>
      </c>
      <c r="R7781">
        <v>6</v>
      </c>
      <c r="S7781">
        <v>6</v>
      </c>
      <c r="T7781">
        <v>9</v>
      </c>
    </row>
    <row r="7782" spans="8:20" x14ac:dyDescent="0.35">
      <c r="H7782">
        <v>1160.117</v>
      </c>
      <c r="I7782">
        <v>91.125</v>
      </c>
      <c r="J7782" t="s">
        <v>159</v>
      </c>
      <c r="K7782" t="s">
        <v>1737</v>
      </c>
      <c r="L7782">
        <v>3</v>
      </c>
      <c r="M7782" t="s">
        <v>902</v>
      </c>
      <c r="N7782">
        <v>3</v>
      </c>
      <c r="O7782">
        <v>11</v>
      </c>
      <c r="P7782">
        <v>14</v>
      </c>
      <c r="Q7782">
        <v>16</v>
      </c>
      <c r="R7782">
        <v>6</v>
      </c>
      <c r="S7782">
        <v>9</v>
      </c>
      <c r="T7782">
        <v>11</v>
      </c>
    </row>
    <row r="7783" spans="8:20" x14ac:dyDescent="0.35">
      <c r="H7783">
        <v>1160.1179999999999</v>
      </c>
      <c r="I7783">
        <v>91.126000000000005</v>
      </c>
      <c r="J7783" t="s">
        <v>159</v>
      </c>
      <c r="K7783" t="s">
        <v>106</v>
      </c>
      <c r="L7783">
        <v>3</v>
      </c>
      <c r="M7783" t="s">
        <v>685</v>
      </c>
      <c r="N7783">
        <v>3</v>
      </c>
      <c r="O7783">
        <v>15</v>
      </c>
      <c r="P7783">
        <v>18</v>
      </c>
      <c r="Q7783">
        <v>20</v>
      </c>
      <c r="R7783">
        <v>3</v>
      </c>
      <c r="S7783">
        <v>6</v>
      </c>
      <c r="T7783">
        <v>8</v>
      </c>
    </row>
    <row r="7784" spans="8:20" x14ac:dyDescent="0.35">
      <c r="H7784">
        <v>1160.1189999999999</v>
      </c>
      <c r="I7784">
        <v>91.126999999999995</v>
      </c>
      <c r="J7784" t="s">
        <v>159</v>
      </c>
      <c r="K7784" t="s">
        <v>40</v>
      </c>
      <c r="L7784">
        <v>3</v>
      </c>
      <c r="M7784" t="s">
        <v>1351</v>
      </c>
      <c r="N7784">
        <v>3</v>
      </c>
      <c r="O7784">
        <v>10</v>
      </c>
      <c r="P7784">
        <v>13</v>
      </c>
      <c r="Q7784">
        <v>15</v>
      </c>
      <c r="R7784">
        <v>7</v>
      </c>
      <c r="S7784">
        <v>10</v>
      </c>
      <c r="T7784">
        <v>12</v>
      </c>
    </row>
    <row r="7785" spans="8:20" x14ac:dyDescent="0.35">
      <c r="H7785">
        <v>1160.1199999999999</v>
      </c>
      <c r="I7785">
        <v>91.128</v>
      </c>
      <c r="J7785" t="s">
        <v>159</v>
      </c>
      <c r="K7785" t="s">
        <v>177</v>
      </c>
      <c r="L7785">
        <v>3</v>
      </c>
      <c r="M7785" t="s">
        <v>1352</v>
      </c>
      <c r="N7785">
        <v>3</v>
      </c>
      <c r="O7785">
        <v>12</v>
      </c>
      <c r="P7785">
        <v>15</v>
      </c>
      <c r="Q7785">
        <v>17</v>
      </c>
      <c r="R7785">
        <v>7</v>
      </c>
      <c r="S7785">
        <v>10</v>
      </c>
      <c r="T7785">
        <v>12</v>
      </c>
    </row>
    <row r="7786" spans="8:20" x14ac:dyDescent="0.35">
      <c r="H7786">
        <v>1160.1210000000001</v>
      </c>
      <c r="I7786">
        <v>91.129000000000005</v>
      </c>
      <c r="J7786" t="s">
        <v>159</v>
      </c>
      <c r="K7786" t="s">
        <v>66</v>
      </c>
      <c r="L7786">
        <v>3</v>
      </c>
      <c r="M7786" t="s">
        <v>707</v>
      </c>
      <c r="N7786">
        <v>4</v>
      </c>
      <c r="O7786">
        <v>4</v>
      </c>
      <c r="P7786">
        <v>4</v>
      </c>
      <c r="Q7786">
        <v>7</v>
      </c>
      <c r="R7786">
        <v>18</v>
      </c>
      <c r="S7786">
        <v>18</v>
      </c>
      <c r="T7786">
        <v>21</v>
      </c>
    </row>
    <row r="7787" spans="8:20" x14ac:dyDescent="0.35">
      <c r="H7787">
        <v>1160.1220000000001</v>
      </c>
      <c r="I7787">
        <v>91.13</v>
      </c>
      <c r="J7787" t="s">
        <v>159</v>
      </c>
      <c r="K7787" t="s">
        <v>67</v>
      </c>
      <c r="L7787">
        <v>3</v>
      </c>
      <c r="M7787" t="s">
        <v>341</v>
      </c>
      <c r="N7787">
        <v>3</v>
      </c>
      <c r="O7787">
        <v>13</v>
      </c>
      <c r="P7787">
        <v>16</v>
      </c>
      <c r="Q7787">
        <v>18</v>
      </c>
      <c r="R7787">
        <v>4</v>
      </c>
      <c r="S7787">
        <v>7</v>
      </c>
      <c r="T7787">
        <v>9</v>
      </c>
    </row>
    <row r="7788" spans="8:20" x14ac:dyDescent="0.35">
      <c r="H7788">
        <v>1160.123</v>
      </c>
      <c r="I7788">
        <v>91.131</v>
      </c>
      <c r="J7788" t="s">
        <v>159</v>
      </c>
      <c r="K7788" t="s">
        <v>178</v>
      </c>
      <c r="L7788">
        <v>3</v>
      </c>
      <c r="M7788" t="s">
        <v>911</v>
      </c>
      <c r="N7788">
        <v>4</v>
      </c>
      <c r="O7788">
        <v>15</v>
      </c>
      <c r="P7788">
        <v>15</v>
      </c>
      <c r="Q7788">
        <v>18</v>
      </c>
      <c r="R7788">
        <v>10</v>
      </c>
      <c r="S7788">
        <v>10</v>
      </c>
      <c r="T7788">
        <v>13</v>
      </c>
    </row>
    <row r="7789" spans="8:20" x14ac:dyDescent="0.35">
      <c r="H7789">
        <v>1160.124</v>
      </c>
      <c r="I7789">
        <v>91.132000000000005</v>
      </c>
      <c r="J7789" t="s">
        <v>159</v>
      </c>
      <c r="K7789" t="s">
        <v>179</v>
      </c>
      <c r="L7789">
        <v>3</v>
      </c>
      <c r="M7789" t="s">
        <v>646</v>
      </c>
      <c r="N7789">
        <v>4</v>
      </c>
      <c r="O7789">
        <v>13</v>
      </c>
      <c r="P7789">
        <v>13</v>
      </c>
      <c r="Q7789">
        <v>16</v>
      </c>
      <c r="R7789">
        <v>11</v>
      </c>
      <c r="S7789">
        <v>11</v>
      </c>
      <c r="T7789">
        <v>14</v>
      </c>
    </row>
    <row r="7790" spans="8:20" x14ac:dyDescent="0.35">
      <c r="H7790">
        <v>1160.125</v>
      </c>
      <c r="I7790">
        <v>91.134</v>
      </c>
      <c r="J7790" t="s">
        <v>159</v>
      </c>
      <c r="K7790" t="s">
        <v>26</v>
      </c>
      <c r="L7790">
        <v>3</v>
      </c>
      <c r="M7790" t="s">
        <v>1351</v>
      </c>
      <c r="N7790">
        <v>3</v>
      </c>
      <c r="O7790">
        <v>10</v>
      </c>
      <c r="P7790">
        <v>13</v>
      </c>
      <c r="Q7790">
        <v>15</v>
      </c>
      <c r="R7790">
        <v>7</v>
      </c>
      <c r="S7790">
        <v>10</v>
      </c>
      <c r="T7790">
        <v>12</v>
      </c>
    </row>
    <row r="7791" spans="8:20" x14ac:dyDescent="0.35">
      <c r="H7791">
        <v>1160.126</v>
      </c>
      <c r="I7791">
        <v>91.135000000000005</v>
      </c>
      <c r="J7791" t="s">
        <v>159</v>
      </c>
      <c r="K7791" t="s">
        <v>69</v>
      </c>
      <c r="L7791">
        <v>3</v>
      </c>
      <c r="M7791" t="s">
        <v>1353</v>
      </c>
      <c r="N7791">
        <v>1</v>
      </c>
      <c r="O7791">
        <v>7</v>
      </c>
      <c r="P7791">
        <v>14</v>
      </c>
      <c r="Q7791">
        <v>16</v>
      </c>
      <c r="R7791">
        <v>1</v>
      </c>
      <c r="S7791">
        <v>8</v>
      </c>
      <c r="T7791">
        <v>10</v>
      </c>
    </row>
    <row r="7792" spans="8:20" x14ac:dyDescent="0.35">
      <c r="H7792">
        <v>1160.127</v>
      </c>
      <c r="I7792">
        <v>91.135999999999996</v>
      </c>
      <c r="J7792" t="s">
        <v>159</v>
      </c>
      <c r="K7792" t="s">
        <v>1531</v>
      </c>
      <c r="L7792">
        <v>3</v>
      </c>
      <c r="M7792" t="s">
        <v>1548</v>
      </c>
      <c r="N7792">
        <v>3</v>
      </c>
      <c r="O7792">
        <v>10</v>
      </c>
      <c r="P7792">
        <v>13</v>
      </c>
      <c r="Q7792">
        <v>15</v>
      </c>
      <c r="R7792">
        <v>10</v>
      </c>
      <c r="S7792">
        <v>13</v>
      </c>
      <c r="T7792">
        <v>15</v>
      </c>
    </row>
    <row r="7793" spans="8:20" x14ac:dyDescent="0.35">
      <c r="H7793">
        <v>1160.1279999999999</v>
      </c>
      <c r="I7793">
        <v>91.137</v>
      </c>
      <c r="J7793" t="s">
        <v>159</v>
      </c>
      <c r="K7793" t="s">
        <v>41</v>
      </c>
      <c r="L7793">
        <v>3</v>
      </c>
      <c r="M7793" t="s">
        <v>645</v>
      </c>
      <c r="N7793">
        <v>3</v>
      </c>
      <c r="O7793">
        <v>11</v>
      </c>
      <c r="P7793">
        <v>14</v>
      </c>
      <c r="Q7793">
        <v>16</v>
      </c>
      <c r="R7793">
        <v>7</v>
      </c>
      <c r="S7793">
        <v>10</v>
      </c>
      <c r="T7793">
        <v>12</v>
      </c>
    </row>
    <row r="7794" spans="8:20" x14ac:dyDescent="0.35">
      <c r="H7794">
        <v>1160.1289999999999</v>
      </c>
      <c r="I7794">
        <v>91.138000000000005</v>
      </c>
      <c r="J7794" t="s">
        <v>159</v>
      </c>
      <c r="K7794" t="s">
        <v>180</v>
      </c>
      <c r="L7794">
        <v>3</v>
      </c>
      <c r="M7794" t="s">
        <v>807</v>
      </c>
      <c r="N7794">
        <v>4</v>
      </c>
      <c r="O7794">
        <v>17</v>
      </c>
      <c r="P7794">
        <v>17</v>
      </c>
      <c r="Q7794">
        <v>20</v>
      </c>
      <c r="R7794">
        <v>6</v>
      </c>
      <c r="S7794">
        <v>6</v>
      </c>
      <c r="T7794">
        <v>9</v>
      </c>
    </row>
    <row r="7795" spans="8:20" x14ac:dyDescent="0.35">
      <c r="H7795">
        <v>1174.08</v>
      </c>
      <c r="I7795">
        <v>92.093000000000004</v>
      </c>
      <c r="J7795" t="s">
        <v>160</v>
      </c>
      <c r="K7795" t="s">
        <v>161</v>
      </c>
      <c r="L7795">
        <v>3</v>
      </c>
      <c r="M7795" t="s">
        <v>762</v>
      </c>
      <c r="N7795">
        <v>3</v>
      </c>
      <c r="O7795">
        <v>6</v>
      </c>
      <c r="P7795">
        <v>9</v>
      </c>
      <c r="Q7795">
        <v>11</v>
      </c>
      <c r="R7795">
        <v>10</v>
      </c>
      <c r="S7795">
        <v>13</v>
      </c>
      <c r="T7795">
        <v>15</v>
      </c>
    </row>
    <row r="7796" spans="8:20" x14ac:dyDescent="0.35">
      <c r="H7796">
        <v>1174.0809999999999</v>
      </c>
      <c r="I7796">
        <v>92.094999999999999</v>
      </c>
      <c r="J7796" t="s">
        <v>160</v>
      </c>
      <c r="K7796" t="s">
        <v>162</v>
      </c>
      <c r="L7796">
        <v>3</v>
      </c>
      <c r="M7796" t="s">
        <v>1306</v>
      </c>
      <c r="N7796">
        <v>4</v>
      </c>
      <c r="O7796">
        <v>13</v>
      </c>
      <c r="P7796">
        <v>13</v>
      </c>
      <c r="Q7796">
        <v>16</v>
      </c>
      <c r="R7796">
        <v>11</v>
      </c>
      <c r="S7796">
        <v>11</v>
      </c>
      <c r="T7796">
        <v>14</v>
      </c>
    </row>
    <row r="7797" spans="8:20" x14ac:dyDescent="0.35">
      <c r="H7797">
        <v>1174.0820000000001</v>
      </c>
      <c r="I7797">
        <v>92.096000000000004</v>
      </c>
      <c r="J7797" t="s">
        <v>160</v>
      </c>
      <c r="K7797" t="s">
        <v>163</v>
      </c>
      <c r="L7797">
        <v>3</v>
      </c>
      <c r="M7797" t="s">
        <v>683</v>
      </c>
      <c r="N7797">
        <v>4</v>
      </c>
      <c r="O7797">
        <v>12</v>
      </c>
      <c r="P7797">
        <v>12</v>
      </c>
      <c r="Q7797">
        <v>15</v>
      </c>
      <c r="R7797">
        <v>12</v>
      </c>
      <c r="S7797">
        <v>12</v>
      </c>
      <c r="T7797">
        <v>15</v>
      </c>
    </row>
    <row r="7798" spans="8:20" x14ac:dyDescent="0.35">
      <c r="H7798">
        <v>1174.0830000000001</v>
      </c>
      <c r="I7798">
        <v>92.096999999999994</v>
      </c>
      <c r="J7798" t="s">
        <v>160</v>
      </c>
      <c r="K7798" t="s">
        <v>24</v>
      </c>
      <c r="L7798">
        <v>3</v>
      </c>
      <c r="M7798" t="s">
        <v>1007</v>
      </c>
      <c r="N7798">
        <v>4</v>
      </c>
      <c r="O7798">
        <v>9</v>
      </c>
      <c r="P7798">
        <v>9</v>
      </c>
      <c r="Q7798">
        <v>12</v>
      </c>
      <c r="R7798">
        <v>12</v>
      </c>
      <c r="S7798">
        <v>12</v>
      </c>
      <c r="T7798">
        <v>15</v>
      </c>
    </row>
    <row r="7799" spans="8:20" x14ac:dyDescent="0.35">
      <c r="H7799">
        <v>1174.0840000000001</v>
      </c>
      <c r="I7799">
        <v>92.097999999999999</v>
      </c>
      <c r="J7799" t="s">
        <v>160</v>
      </c>
      <c r="K7799" t="s">
        <v>1496</v>
      </c>
      <c r="L7799">
        <v>3</v>
      </c>
      <c r="M7799" t="s">
        <v>1501</v>
      </c>
      <c r="N7799">
        <v>4</v>
      </c>
      <c r="O7799">
        <v>4</v>
      </c>
      <c r="P7799">
        <v>4</v>
      </c>
      <c r="Q7799">
        <v>7</v>
      </c>
      <c r="R7799">
        <v>19</v>
      </c>
      <c r="S7799">
        <v>19</v>
      </c>
      <c r="T7799">
        <v>22</v>
      </c>
    </row>
    <row r="7800" spans="8:20" x14ac:dyDescent="0.35">
      <c r="H7800">
        <v>1174.085</v>
      </c>
      <c r="I7800">
        <v>92.099000000000004</v>
      </c>
      <c r="J7800" t="s">
        <v>160</v>
      </c>
      <c r="K7800" t="s">
        <v>164</v>
      </c>
      <c r="L7800">
        <v>3</v>
      </c>
      <c r="M7800" t="s">
        <v>1103</v>
      </c>
      <c r="N7800">
        <v>4</v>
      </c>
      <c r="O7800">
        <v>14</v>
      </c>
      <c r="P7800">
        <v>14</v>
      </c>
      <c r="Q7800">
        <v>17</v>
      </c>
      <c r="R7800">
        <v>7</v>
      </c>
      <c r="S7800">
        <v>7</v>
      </c>
      <c r="T7800">
        <v>10</v>
      </c>
    </row>
    <row r="7801" spans="8:20" x14ac:dyDescent="0.35">
      <c r="H7801">
        <v>1174.086</v>
      </c>
      <c r="I7801">
        <v>92.100999999999999</v>
      </c>
      <c r="J7801" t="s">
        <v>160</v>
      </c>
      <c r="K7801" t="s">
        <v>60</v>
      </c>
      <c r="L7801">
        <v>3</v>
      </c>
      <c r="M7801" t="s">
        <v>729</v>
      </c>
      <c r="N7801">
        <v>4</v>
      </c>
      <c r="O7801">
        <v>9</v>
      </c>
      <c r="P7801">
        <v>9</v>
      </c>
      <c r="Q7801">
        <v>12</v>
      </c>
      <c r="R7801">
        <v>11</v>
      </c>
      <c r="S7801">
        <v>11</v>
      </c>
      <c r="T7801">
        <v>14</v>
      </c>
    </row>
    <row r="7802" spans="8:20" x14ac:dyDescent="0.35">
      <c r="H7802">
        <v>1174.087</v>
      </c>
      <c r="I7802">
        <v>92.102000000000004</v>
      </c>
      <c r="J7802" t="s">
        <v>160</v>
      </c>
      <c r="K7802" t="s">
        <v>29</v>
      </c>
      <c r="L7802">
        <v>3</v>
      </c>
      <c r="M7802" t="s">
        <v>683</v>
      </c>
      <c r="N7802">
        <v>4</v>
      </c>
      <c r="O7802">
        <v>12</v>
      </c>
      <c r="P7802">
        <v>12</v>
      </c>
      <c r="Q7802">
        <v>15</v>
      </c>
      <c r="R7802">
        <v>12</v>
      </c>
      <c r="S7802">
        <v>12</v>
      </c>
      <c r="T7802">
        <v>15</v>
      </c>
    </row>
    <row r="7803" spans="8:20" x14ac:dyDescent="0.35">
      <c r="H7803">
        <v>1174.088</v>
      </c>
      <c r="I7803">
        <v>92.102999999999994</v>
      </c>
      <c r="J7803" t="s">
        <v>160</v>
      </c>
      <c r="K7803" t="s">
        <v>166</v>
      </c>
      <c r="L7803">
        <v>3</v>
      </c>
      <c r="M7803" t="s">
        <v>1294</v>
      </c>
      <c r="N7803">
        <v>3</v>
      </c>
      <c r="O7803">
        <v>14</v>
      </c>
      <c r="P7803">
        <v>17</v>
      </c>
      <c r="Q7803">
        <v>19</v>
      </c>
      <c r="R7803">
        <v>5</v>
      </c>
      <c r="S7803">
        <v>8</v>
      </c>
      <c r="T7803">
        <v>10</v>
      </c>
    </row>
    <row r="7804" spans="8:20" x14ac:dyDescent="0.35">
      <c r="H7804">
        <v>1174.0889999999999</v>
      </c>
      <c r="I7804">
        <v>92.105000000000004</v>
      </c>
      <c r="J7804" t="s">
        <v>160</v>
      </c>
      <c r="K7804" t="s">
        <v>1722</v>
      </c>
      <c r="L7804">
        <v>3</v>
      </c>
      <c r="M7804" t="s">
        <v>1727</v>
      </c>
      <c r="N7804">
        <v>3</v>
      </c>
      <c r="O7804">
        <v>4</v>
      </c>
      <c r="P7804">
        <v>7</v>
      </c>
      <c r="Q7804">
        <v>9</v>
      </c>
      <c r="R7804">
        <v>16</v>
      </c>
      <c r="S7804">
        <v>19</v>
      </c>
      <c r="T7804">
        <v>21</v>
      </c>
    </row>
    <row r="7805" spans="8:20" x14ac:dyDescent="0.35">
      <c r="H7805">
        <v>1174.0899999999999</v>
      </c>
      <c r="I7805">
        <v>92.105999999999995</v>
      </c>
      <c r="J7805" t="s">
        <v>160</v>
      </c>
      <c r="K7805" t="s">
        <v>1706</v>
      </c>
      <c r="L7805">
        <v>3</v>
      </c>
      <c r="M7805" t="s">
        <v>1719</v>
      </c>
      <c r="N7805">
        <v>3</v>
      </c>
      <c r="O7805">
        <v>15</v>
      </c>
      <c r="P7805">
        <v>18</v>
      </c>
      <c r="Q7805">
        <v>20</v>
      </c>
      <c r="R7805">
        <v>1</v>
      </c>
      <c r="S7805">
        <v>4</v>
      </c>
      <c r="T7805">
        <v>6</v>
      </c>
    </row>
    <row r="7806" spans="8:20" x14ac:dyDescent="0.35">
      <c r="H7806">
        <v>1174.0909999999999</v>
      </c>
      <c r="I7806">
        <v>92.106999999999999</v>
      </c>
      <c r="J7806" t="s">
        <v>160</v>
      </c>
      <c r="K7806" t="s">
        <v>168</v>
      </c>
      <c r="L7806">
        <v>3</v>
      </c>
      <c r="M7806" t="s">
        <v>1131</v>
      </c>
      <c r="N7806">
        <v>2</v>
      </c>
      <c r="O7806">
        <v>3</v>
      </c>
      <c r="P7806">
        <v>8</v>
      </c>
      <c r="Q7806">
        <v>10</v>
      </c>
      <c r="R7806">
        <v>11</v>
      </c>
      <c r="S7806">
        <v>16</v>
      </c>
      <c r="T7806">
        <v>18</v>
      </c>
    </row>
    <row r="7807" spans="8:20" x14ac:dyDescent="0.35">
      <c r="H7807">
        <v>1174.0920000000001</v>
      </c>
      <c r="I7807">
        <v>92.108000000000004</v>
      </c>
      <c r="J7807" t="s">
        <v>160</v>
      </c>
      <c r="K7807" t="s">
        <v>1651</v>
      </c>
      <c r="L7807">
        <v>3</v>
      </c>
      <c r="M7807" t="s">
        <v>1663</v>
      </c>
      <c r="N7807">
        <v>3</v>
      </c>
      <c r="O7807">
        <v>12</v>
      </c>
      <c r="P7807">
        <v>15</v>
      </c>
      <c r="Q7807">
        <v>17</v>
      </c>
      <c r="R7807">
        <v>6</v>
      </c>
      <c r="S7807">
        <v>9</v>
      </c>
      <c r="T7807">
        <v>11</v>
      </c>
    </row>
    <row r="7808" spans="8:20" x14ac:dyDescent="0.35">
      <c r="H7808">
        <v>1174.0930000000001</v>
      </c>
      <c r="I7808">
        <v>92.108999999999995</v>
      </c>
      <c r="J7808" t="s">
        <v>160</v>
      </c>
      <c r="K7808" t="s">
        <v>61</v>
      </c>
      <c r="L7808">
        <v>3</v>
      </c>
      <c r="M7808" t="s">
        <v>653</v>
      </c>
      <c r="N7808">
        <v>4</v>
      </c>
      <c r="O7808">
        <v>19</v>
      </c>
      <c r="P7808">
        <v>19</v>
      </c>
      <c r="Q7808">
        <v>22</v>
      </c>
      <c r="R7808">
        <v>2</v>
      </c>
      <c r="S7808">
        <v>2</v>
      </c>
      <c r="T7808">
        <v>5</v>
      </c>
    </row>
    <row r="7809" spans="8:20" x14ac:dyDescent="0.35">
      <c r="H7809">
        <v>1174.0940000000001</v>
      </c>
      <c r="I7809">
        <v>92.11</v>
      </c>
      <c r="J7809" t="s">
        <v>160</v>
      </c>
      <c r="K7809" t="s">
        <v>38</v>
      </c>
      <c r="L7809">
        <v>3</v>
      </c>
      <c r="M7809" t="s">
        <v>683</v>
      </c>
      <c r="N7809">
        <v>4</v>
      </c>
      <c r="O7809">
        <v>12</v>
      </c>
      <c r="P7809">
        <v>12</v>
      </c>
      <c r="Q7809">
        <v>15</v>
      </c>
      <c r="R7809">
        <v>12</v>
      </c>
      <c r="S7809">
        <v>12</v>
      </c>
      <c r="T7809">
        <v>15</v>
      </c>
    </row>
    <row r="7810" spans="8:20" x14ac:dyDescent="0.35">
      <c r="H7810">
        <v>1174.095</v>
      </c>
      <c r="I7810">
        <v>92.111999999999995</v>
      </c>
      <c r="J7810" t="s">
        <v>160</v>
      </c>
      <c r="K7810" t="s">
        <v>39</v>
      </c>
      <c r="L7810">
        <v>3</v>
      </c>
      <c r="M7810" t="s">
        <v>1294</v>
      </c>
      <c r="N7810">
        <v>3</v>
      </c>
      <c r="O7810">
        <v>14</v>
      </c>
      <c r="P7810">
        <v>17</v>
      </c>
      <c r="Q7810">
        <v>19</v>
      </c>
      <c r="R7810">
        <v>5</v>
      </c>
      <c r="S7810">
        <v>8</v>
      </c>
      <c r="T7810">
        <v>10</v>
      </c>
    </row>
    <row r="7811" spans="8:20" x14ac:dyDescent="0.35">
      <c r="H7811">
        <v>1174.096</v>
      </c>
      <c r="I7811">
        <v>92.113</v>
      </c>
      <c r="J7811" t="s">
        <v>160</v>
      </c>
      <c r="K7811" t="s">
        <v>170</v>
      </c>
      <c r="L7811">
        <v>3</v>
      </c>
      <c r="M7811" t="s">
        <v>683</v>
      </c>
      <c r="N7811">
        <v>4</v>
      </c>
      <c r="O7811">
        <v>12</v>
      </c>
      <c r="P7811">
        <v>12</v>
      </c>
      <c r="Q7811">
        <v>15</v>
      </c>
      <c r="R7811">
        <v>12</v>
      </c>
      <c r="S7811">
        <v>12</v>
      </c>
      <c r="T7811">
        <v>15</v>
      </c>
    </row>
    <row r="7812" spans="8:20" x14ac:dyDescent="0.35">
      <c r="H7812">
        <v>1174.097</v>
      </c>
      <c r="I7812">
        <v>92.114000000000004</v>
      </c>
      <c r="J7812" t="s">
        <v>160</v>
      </c>
      <c r="K7812" t="s">
        <v>25</v>
      </c>
      <c r="L7812">
        <v>3</v>
      </c>
      <c r="M7812" t="s">
        <v>575</v>
      </c>
      <c r="N7812">
        <v>4</v>
      </c>
      <c r="O7812">
        <v>12</v>
      </c>
      <c r="P7812">
        <v>12</v>
      </c>
      <c r="Q7812">
        <v>15</v>
      </c>
      <c r="R7812">
        <v>11</v>
      </c>
      <c r="S7812">
        <v>11</v>
      </c>
      <c r="T7812">
        <v>14</v>
      </c>
    </row>
    <row r="7813" spans="8:20" x14ac:dyDescent="0.35">
      <c r="H7813">
        <v>1174.098</v>
      </c>
      <c r="I7813">
        <v>92.114999999999995</v>
      </c>
      <c r="J7813" t="s">
        <v>160</v>
      </c>
      <c r="K7813" t="s">
        <v>171</v>
      </c>
      <c r="L7813">
        <v>3</v>
      </c>
      <c r="M7813" t="s">
        <v>1308</v>
      </c>
      <c r="N7813">
        <v>4</v>
      </c>
      <c r="O7813">
        <v>11</v>
      </c>
      <c r="P7813">
        <v>11</v>
      </c>
      <c r="Q7813">
        <v>14</v>
      </c>
      <c r="R7813">
        <v>11</v>
      </c>
      <c r="S7813">
        <v>11</v>
      </c>
      <c r="T7813">
        <v>14</v>
      </c>
    </row>
    <row r="7814" spans="8:20" x14ac:dyDescent="0.35">
      <c r="H7814">
        <v>1174.0989999999999</v>
      </c>
      <c r="I7814">
        <v>92.117000000000004</v>
      </c>
      <c r="J7814" t="s">
        <v>160</v>
      </c>
      <c r="K7814" t="s">
        <v>63</v>
      </c>
      <c r="L7814">
        <v>3</v>
      </c>
      <c r="M7814" t="s">
        <v>825</v>
      </c>
      <c r="N7814">
        <v>3</v>
      </c>
      <c r="O7814">
        <v>11</v>
      </c>
      <c r="P7814">
        <v>14</v>
      </c>
      <c r="Q7814">
        <v>16</v>
      </c>
      <c r="R7814">
        <v>7</v>
      </c>
      <c r="S7814">
        <v>10</v>
      </c>
      <c r="T7814">
        <v>12</v>
      </c>
    </row>
    <row r="7815" spans="8:20" x14ac:dyDescent="0.35">
      <c r="H7815">
        <v>1174.0999999999999</v>
      </c>
      <c r="I7815">
        <v>92.117999999999995</v>
      </c>
      <c r="J7815" t="s">
        <v>160</v>
      </c>
      <c r="K7815" t="s">
        <v>172</v>
      </c>
      <c r="L7815">
        <v>3</v>
      </c>
      <c r="M7815" t="s">
        <v>560</v>
      </c>
      <c r="N7815">
        <v>3</v>
      </c>
      <c r="O7815">
        <v>12</v>
      </c>
      <c r="P7815">
        <v>15</v>
      </c>
      <c r="Q7815">
        <v>17</v>
      </c>
      <c r="R7815">
        <v>8</v>
      </c>
      <c r="S7815">
        <v>11</v>
      </c>
      <c r="T7815">
        <v>13</v>
      </c>
    </row>
    <row r="7816" spans="8:20" x14ac:dyDescent="0.35">
      <c r="H7816">
        <v>1174.1010000000001</v>
      </c>
      <c r="I7816">
        <v>92.119</v>
      </c>
      <c r="J7816" t="s">
        <v>160</v>
      </c>
      <c r="K7816" t="s">
        <v>173</v>
      </c>
      <c r="L7816">
        <v>3</v>
      </c>
      <c r="M7816" t="s">
        <v>1309</v>
      </c>
      <c r="N7816">
        <v>3</v>
      </c>
      <c r="O7816">
        <v>11</v>
      </c>
      <c r="P7816">
        <v>14</v>
      </c>
      <c r="Q7816">
        <v>16</v>
      </c>
      <c r="R7816">
        <v>8</v>
      </c>
      <c r="S7816">
        <v>11</v>
      </c>
      <c r="T7816">
        <v>13</v>
      </c>
    </row>
    <row r="7817" spans="8:20" x14ac:dyDescent="0.35">
      <c r="H7817">
        <v>1174.1020000000001</v>
      </c>
      <c r="I7817">
        <v>92.120999999999995</v>
      </c>
      <c r="J7817" t="s">
        <v>160</v>
      </c>
      <c r="K7817" t="s">
        <v>174</v>
      </c>
      <c r="L7817">
        <v>3</v>
      </c>
      <c r="M7817" t="s">
        <v>1136</v>
      </c>
      <c r="N7817">
        <v>4</v>
      </c>
      <c r="O7817">
        <v>14</v>
      </c>
      <c r="P7817">
        <v>14</v>
      </c>
      <c r="Q7817">
        <v>17</v>
      </c>
      <c r="R7817">
        <v>10</v>
      </c>
      <c r="S7817">
        <v>10</v>
      </c>
      <c r="T7817">
        <v>13</v>
      </c>
    </row>
    <row r="7818" spans="8:20" x14ac:dyDescent="0.35">
      <c r="H7818">
        <v>1174.1030000000001</v>
      </c>
      <c r="I7818">
        <v>92.122</v>
      </c>
      <c r="J7818" t="s">
        <v>160</v>
      </c>
      <c r="K7818" t="s">
        <v>175</v>
      </c>
      <c r="L7818">
        <v>3</v>
      </c>
      <c r="M7818" t="s">
        <v>1075</v>
      </c>
      <c r="N7818">
        <v>4</v>
      </c>
      <c r="O7818">
        <v>18</v>
      </c>
      <c r="P7818">
        <v>18</v>
      </c>
      <c r="Q7818">
        <v>21</v>
      </c>
      <c r="R7818">
        <v>6</v>
      </c>
      <c r="S7818">
        <v>6</v>
      </c>
      <c r="T7818">
        <v>9</v>
      </c>
    </row>
    <row r="7819" spans="8:20" x14ac:dyDescent="0.35">
      <c r="H7819">
        <v>1174.104</v>
      </c>
      <c r="I7819">
        <v>92.123999999999995</v>
      </c>
      <c r="J7819" t="s">
        <v>160</v>
      </c>
      <c r="K7819" t="s">
        <v>176</v>
      </c>
      <c r="L7819">
        <v>3</v>
      </c>
      <c r="M7819" t="s">
        <v>683</v>
      </c>
      <c r="N7819">
        <v>4</v>
      </c>
      <c r="O7819">
        <v>12</v>
      </c>
      <c r="P7819">
        <v>12</v>
      </c>
      <c r="Q7819">
        <v>15</v>
      </c>
      <c r="R7819">
        <v>12</v>
      </c>
      <c r="S7819">
        <v>12</v>
      </c>
      <c r="T7819">
        <v>15</v>
      </c>
    </row>
    <row r="7820" spans="8:20" x14ac:dyDescent="0.35">
      <c r="H7820">
        <v>1174.105</v>
      </c>
      <c r="I7820">
        <v>92.125</v>
      </c>
      <c r="J7820" t="s">
        <v>160</v>
      </c>
      <c r="K7820" t="s">
        <v>1737</v>
      </c>
      <c r="L7820">
        <v>3</v>
      </c>
      <c r="M7820" t="s">
        <v>1741</v>
      </c>
      <c r="N7820">
        <v>4</v>
      </c>
      <c r="O7820">
        <v>17</v>
      </c>
      <c r="P7820">
        <v>17</v>
      </c>
      <c r="Q7820">
        <v>20</v>
      </c>
      <c r="R7820">
        <v>7</v>
      </c>
      <c r="S7820">
        <v>7</v>
      </c>
      <c r="T7820">
        <v>10</v>
      </c>
    </row>
    <row r="7821" spans="8:20" x14ac:dyDescent="0.35">
      <c r="H7821">
        <v>1174.106</v>
      </c>
      <c r="I7821">
        <v>92.126000000000005</v>
      </c>
      <c r="J7821" t="s">
        <v>160</v>
      </c>
      <c r="K7821" t="s">
        <v>106</v>
      </c>
      <c r="L7821">
        <v>3</v>
      </c>
      <c r="M7821" t="s">
        <v>349</v>
      </c>
      <c r="N7821">
        <v>4</v>
      </c>
      <c r="O7821">
        <v>13</v>
      </c>
      <c r="P7821">
        <v>13</v>
      </c>
      <c r="Q7821">
        <v>16</v>
      </c>
      <c r="R7821">
        <v>11</v>
      </c>
      <c r="S7821">
        <v>11</v>
      </c>
      <c r="T7821">
        <v>14</v>
      </c>
    </row>
    <row r="7822" spans="8:20" x14ac:dyDescent="0.35">
      <c r="H7822">
        <v>1174.107</v>
      </c>
      <c r="I7822">
        <v>92.128</v>
      </c>
      <c r="J7822" t="s">
        <v>160</v>
      </c>
      <c r="K7822" t="s">
        <v>177</v>
      </c>
      <c r="L7822">
        <v>3</v>
      </c>
      <c r="M7822" t="s">
        <v>575</v>
      </c>
      <c r="N7822">
        <v>4</v>
      </c>
      <c r="O7822">
        <v>12</v>
      </c>
      <c r="P7822">
        <v>12</v>
      </c>
      <c r="Q7822">
        <v>15</v>
      </c>
      <c r="R7822">
        <v>11</v>
      </c>
      <c r="S7822">
        <v>11</v>
      </c>
      <c r="T7822">
        <v>14</v>
      </c>
    </row>
    <row r="7823" spans="8:20" x14ac:dyDescent="0.35">
      <c r="H7823">
        <v>1174.1079999999999</v>
      </c>
      <c r="I7823">
        <v>92.129000000000005</v>
      </c>
      <c r="J7823" t="s">
        <v>160</v>
      </c>
      <c r="K7823" t="s">
        <v>66</v>
      </c>
      <c r="L7823">
        <v>3</v>
      </c>
      <c r="M7823" t="s">
        <v>914</v>
      </c>
      <c r="N7823">
        <v>3</v>
      </c>
      <c r="O7823">
        <v>14</v>
      </c>
      <c r="P7823">
        <v>17</v>
      </c>
      <c r="Q7823">
        <v>19</v>
      </c>
      <c r="R7823">
        <v>9</v>
      </c>
      <c r="S7823">
        <v>12</v>
      </c>
      <c r="T7823">
        <v>14</v>
      </c>
    </row>
    <row r="7824" spans="8:20" x14ac:dyDescent="0.35">
      <c r="H7824">
        <v>1174.1089999999999</v>
      </c>
      <c r="I7824">
        <v>92.13</v>
      </c>
      <c r="J7824" t="s">
        <v>160</v>
      </c>
      <c r="K7824" t="s">
        <v>67</v>
      </c>
      <c r="L7824">
        <v>3</v>
      </c>
      <c r="M7824" t="s">
        <v>914</v>
      </c>
      <c r="N7824">
        <v>3</v>
      </c>
      <c r="O7824">
        <v>14</v>
      </c>
      <c r="P7824">
        <v>17</v>
      </c>
      <c r="Q7824">
        <v>19</v>
      </c>
      <c r="R7824">
        <v>9</v>
      </c>
      <c r="S7824">
        <v>12</v>
      </c>
      <c r="T7824">
        <v>14</v>
      </c>
    </row>
    <row r="7825" spans="8:20" x14ac:dyDescent="0.35">
      <c r="H7825">
        <v>1174.1099999999999</v>
      </c>
      <c r="I7825">
        <v>92.131</v>
      </c>
      <c r="J7825" t="s">
        <v>160</v>
      </c>
      <c r="K7825" t="s">
        <v>178</v>
      </c>
      <c r="L7825">
        <v>3</v>
      </c>
      <c r="M7825" t="s">
        <v>1136</v>
      </c>
      <c r="N7825">
        <v>4</v>
      </c>
      <c r="O7825">
        <v>14</v>
      </c>
      <c r="P7825">
        <v>14</v>
      </c>
      <c r="Q7825">
        <v>17</v>
      </c>
      <c r="R7825">
        <v>10</v>
      </c>
      <c r="S7825">
        <v>10</v>
      </c>
      <c r="T7825">
        <v>13</v>
      </c>
    </row>
    <row r="7826" spans="8:20" x14ac:dyDescent="0.35">
      <c r="H7826">
        <v>1174.1110000000001</v>
      </c>
      <c r="I7826">
        <v>92.132000000000005</v>
      </c>
      <c r="J7826" t="s">
        <v>160</v>
      </c>
      <c r="K7826" t="s">
        <v>179</v>
      </c>
      <c r="L7826">
        <v>3</v>
      </c>
      <c r="M7826" t="s">
        <v>1118</v>
      </c>
      <c r="N7826">
        <v>4</v>
      </c>
      <c r="O7826">
        <v>15</v>
      </c>
      <c r="P7826">
        <v>15</v>
      </c>
      <c r="Q7826">
        <v>18</v>
      </c>
      <c r="R7826">
        <v>10</v>
      </c>
      <c r="S7826">
        <v>10</v>
      </c>
      <c r="T7826">
        <v>13</v>
      </c>
    </row>
    <row r="7827" spans="8:20" x14ac:dyDescent="0.35">
      <c r="H7827">
        <v>1174.1120000000001</v>
      </c>
      <c r="I7827">
        <v>92.132999999999996</v>
      </c>
      <c r="J7827" t="s">
        <v>160</v>
      </c>
      <c r="K7827" t="s">
        <v>68</v>
      </c>
      <c r="L7827">
        <v>3</v>
      </c>
      <c r="M7827" t="s">
        <v>885</v>
      </c>
      <c r="N7827">
        <v>4</v>
      </c>
      <c r="O7827">
        <v>16</v>
      </c>
      <c r="P7827">
        <v>16</v>
      </c>
      <c r="Q7827">
        <v>19</v>
      </c>
      <c r="R7827">
        <v>8</v>
      </c>
      <c r="S7827">
        <v>8</v>
      </c>
      <c r="T7827">
        <v>11</v>
      </c>
    </row>
    <row r="7828" spans="8:20" x14ac:dyDescent="0.35">
      <c r="H7828">
        <v>1174.1130000000001</v>
      </c>
      <c r="I7828">
        <v>92.135000000000005</v>
      </c>
      <c r="J7828" t="s">
        <v>160</v>
      </c>
      <c r="K7828" t="s">
        <v>69</v>
      </c>
      <c r="L7828">
        <v>3</v>
      </c>
      <c r="M7828" t="s">
        <v>560</v>
      </c>
      <c r="N7828">
        <v>3</v>
      </c>
      <c r="O7828">
        <v>12</v>
      </c>
      <c r="P7828">
        <v>15</v>
      </c>
      <c r="Q7828">
        <v>17</v>
      </c>
      <c r="R7828">
        <v>8</v>
      </c>
      <c r="S7828">
        <v>11</v>
      </c>
      <c r="T7828">
        <v>13</v>
      </c>
    </row>
    <row r="7829" spans="8:20" x14ac:dyDescent="0.35">
      <c r="H7829">
        <v>1174.114</v>
      </c>
      <c r="I7829">
        <v>92.135999999999996</v>
      </c>
      <c r="J7829" t="s">
        <v>160</v>
      </c>
      <c r="K7829" t="s">
        <v>1531</v>
      </c>
      <c r="L7829">
        <v>3</v>
      </c>
      <c r="M7829" t="s">
        <v>1544</v>
      </c>
      <c r="N7829">
        <v>4</v>
      </c>
      <c r="O7829">
        <v>12</v>
      </c>
      <c r="P7829">
        <v>12</v>
      </c>
      <c r="Q7829">
        <v>15</v>
      </c>
      <c r="R7829">
        <v>9</v>
      </c>
      <c r="S7829">
        <v>9</v>
      </c>
      <c r="T7829">
        <v>12</v>
      </c>
    </row>
    <row r="7830" spans="8:20" x14ac:dyDescent="0.35">
      <c r="H7830">
        <v>1174.115</v>
      </c>
      <c r="I7830">
        <v>92.137</v>
      </c>
      <c r="J7830" t="s">
        <v>160</v>
      </c>
      <c r="K7830" t="s">
        <v>41</v>
      </c>
      <c r="L7830">
        <v>3</v>
      </c>
      <c r="M7830" t="s">
        <v>1285</v>
      </c>
      <c r="N7830">
        <v>3</v>
      </c>
      <c r="O7830">
        <v>10</v>
      </c>
      <c r="P7830">
        <v>13</v>
      </c>
      <c r="Q7830">
        <v>15</v>
      </c>
      <c r="R7830">
        <v>10</v>
      </c>
      <c r="S7830">
        <v>13</v>
      </c>
      <c r="T7830">
        <v>15</v>
      </c>
    </row>
    <row r="7831" spans="8:20" x14ac:dyDescent="0.35">
      <c r="H7831">
        <v>1174.116</v>
      </c>
      <c r="I7831">
        <v>92.138999999999996</v>
      </c>
      <c r="J7831" t="s">
        <v>160</v>
      </c>
      <c r="K7831" t="s">
        <v>70</v>
      </c>
      <c r="L7831">
        <v>3</v>
      </c>
      <c r="M7831" t="s">
        <v>1354</v>
      </c>
      <c r="N7831">
        <v>4</v>
      </c>
      <c r="O7831">
        <v>12</v>
      </c>
      <c r="P7831">
        <v>12</v>
      </c>
      <c r="Q7831">
        <v>15</v>
      </c>
      <c r="R7831">
        <v>9</v>
      </c>
      <c r="S7831">
        <v>9</v>
      </c>
      <c r="T7831">
        <v>12</v>
      </c>
    </row>
    <row r="7832" spans="8:20" x14ac:dyDescent="0.35">
      <c r="H7832">
        <v>1181.08</v>
      </c>
      <c r="I7832">
        <v>93.094999999999999</v>
      </c>
      <c r="J7832" t="s">
        <v>161</v>
      </c>
      <c r="K7832" t="s">
        <v>162</v>
      </c>
      <c r="L7832">
        <v>3</v>
      </c>
      <c r="M7832" t="s">
        <v>764</v>
      </c>
      <c r="N7832">
        <v>4</v>
      </c>
      <c r="O7832">
        <v>15</v>
      </c>
      <c r="P7832">
        <v>15</v>
      </c>
      <c r="Q7832">
        <v>18</v>
      </c>
      <c r="R7832">
        <v>9</v>
      </c>
      <c r="S7832">
        <v>9</v>
      </c>
      <c r="T7832">
        <v>12</v>
      </c>
    </row>
    <row r="7833" spans="8:20" x14ac:dyDescent="0.35">
      <c r="H7833">
        <v>1181.0809999999999</v>
      </c>
      <c r="I7833">
        <v>93.096000000000004</v>
      </c>
      <c r="J7833" t="s">
        <v>161</v>
      </c>
      <c r="K7833" t="s">
        <v>163</v>
      </c>
      <c r="L7833">
        <v>3</v>
      </c>
      <c r="M7833" t="s">
        <v>701</v>
      </c>
      <c r="N7833">
        <v>4</v>
      </c>
      <c r="O7833">
        <v>13</v>
      </c>
      <c r="P7833">
        <v>13</v>
      </c>
      <c r="Q7833">
        <v>16</v>
      </c>
      <c r="R7833">
        <v>8</v>
      </c>
      <c r="S7833">
        <v>8</v>
      </c>
      <c r="T7833">
        <v>11</v>
      </c>
    </row>
    <row r="7834" spans="8:20" x14ac:dyDescent="0.35">
      <c r="H7834">
        <v>1181.0820000000001</v>
      </c>
      <c r="I7834">
        <v>93.096999999999994</v>
      </c>
      <c r="J7834" t="s">
        <v>161</v>
      </c>
      <c r="K7834" t="s">
        <v>24</v>
      </c>
      <c r="L7834">
        <v>3</v>
      </c>
      <c r="M7834" t="s">
        <v>727</v>
      </c>
      <c r="N7834">
        <v>3</v>
      </c>
      <c r="O7834">
        <v>14</v>
      </c>
      <c r="P7834">
        <v>17</v>
      </c>
      <c r="Q7834">
        <v>19</v>
      </c>
      <c r="R7834">
        <v>5</v>
      </c>
      <c r="S7834">
        <v>8</v>
      </c>
      <c r="T7834">
        <v>10</v>
      </c>
    </row>
    <row r="7835" spans="8:20" x14ac:dyDescent="0.35">
      <c r="H7835">
        <v>1181.0830000000001</v>
      </c>
      <c r="I7835">
        <v>93.097999999999999</v>
      </c>
      <c r="J7835" t="s">
        <v>161</v>
      </c>
      <c r="K7835" t="s">
        <v>1496</v>
      </c>
      <c r="L7835">
        <v>3</v>
      </c>
      <c r="M7835" t="s">
        <v>1504</v>
      </c>
      <c r="N7835">
        <v>4</v>
      </c>
      <c r="O7835">
        <v>15</v>
      </c>
      <c r="P7835">
        <v>15</v>
      </c>
      <c r="Q7835">
        <v>18</v>
      </c>
      <c r="R7835">
        <v>7</v>
      </c>
      <c r="S7835">
        <v>7</v>
      </c>
      <c r="T7835">
        <v>10</v>
      </c>
    </row>
    <row r="7836" spans="8:20" x14ac:dyDescent="0.35">
      <c r="H7836">
        <v>1181.0840000000001</v>
      </c>
      <c r="I7836">
        <v>93.099000000000004</v>
      </c>
      <c r="J7836" t="s">
        <v>161</v>
      </c>
      <c r="K7836" t="s">
        <v>164</v>
      </c>
      <c r="L7836">
        <v>3</v>
      </c>
      <c r="M7836" t="s">
        <v>1094</v>
      </c>
      <c r="N7836">
        <v>3</v>
      </c>
      <c r="O7836">
        <v>9</v>
      </c>
      <c r="P7836">
        <v>12</v>
      </c>
      <c r="Q7836">
        <v>14</v>
      </c>
      <c r="R7836">
        <v>9</v>
      </c>
      <c r="S7836">
        <v>12</v>
      </c>
      <c r="T7836">
        <v>14</v>
      </c>
    </row>
    <row r="7837" spans="8:20" x14ac:dyDescent="0.35">
      <c r="H7837">
        <v>1181.085</v>
      </c>
      <c r="I7837">
        <v>93.102000000000004</v>
      </c>
      <c r="J7837" t="s">
        <v>161</v>
      </c>
      <c r="K7837" t="s">
        <v>29</v>
      </c>
      <c r="L7837">
        <v>3</v>
      </c>
      <c r="M7837" t="s">
        <v>701</v>
      </c>
      <c r="N7837">
        <v>4</v>
      </c>
      <c r="O7837">
        <v>13</v>
      </c>
      <c r="P7837">
        <v>13</v>
      </c>
      <c r="Q7837">
        <v>16</v>
      </c>
      <c r="R7837">
        <v>8</v>
      </c>
      <c r="S7837">
        <v>8</v>
      </c>
      <c r="T7837">
        <v>11</v>
      </c>
    </row>
    <row r="7838" spans="8:20" x14ac:dyDescent="0.35">
      <c r="H7838">
        <v>1181.086</v>
      </c>
      <c r="I7838">
        <v>93.102999999999994</v>
      </c>
      <c r="J7838" t="s">
        <v>161</v>
      </c>
      <c r="K7838" t="s">
        <v>166</v>
      </c>
      <c r="L7838">
        <v>3</v>
      </c>
      <c r="M7838" t="s">
        <v>408</v>
      </c>
      <c r="N7838">
        <v>3</v>
      </c>
      <c r="O7838">
        <v>13</v>
      </c>
      <c r="P7838">
        <v>16</v>
      </c>
      <c r="Q7838">
        <v>18</v>
      </c>
      <c r="R7838">
        <v>5</v>
      </c>
      <c r="S7838">
        <v>8</v>
      </c>
      <c r="T7838">
        <v>10</v>
      </c>
    </row>
    <row r="7839" spans="8:20" x14ac:dyDescent="0.35">
      <c r="H7839">
        <v>1181.087</v>
      </c>
      <c r="I7839">
        <v>93.103999999999999</v>
      </c>
      <c r="J7839" t="s">
        <v>161</v>
      </c>
      <c r="K7839" t="s">
        <v>167</v>
      </c>
      <c r="L7839">
        <v>3</v>
      </c>
      <c r="M7839" t="s">
        <v>808</v>
      </c>
      <c r="N7839">
        <v>4</v>
      </c>
      <c r="O7839">
        <v>15</v>
      </c>
      <c r="P7839">
        <v>15</v>
      </c>
      <c r="Q7839">
        <v>18</v>
      </c>
      <c r="R7839">
        <v>9</v>
      </c>
      <c r="S7839">
        <v>9</v>
      </c>
      <c r="T7839">
        <v>12</v>
      </c>
    </row>
    <row r="7840" spans="8:20" x14ac:dyDescent="0.35">
      <c r="H7840">
        <v>1181.088</v>
      </c>
      <c r="I7840">
        <v>93.105000000000004</v>
      </c>
      <c r="J7840" t="s">
        <v>161</v>
      </c>
      <c r="K7840" t="s">
        <v>1722</v>
      </c>
      <c r="L7840">
        <v>3</v>
      </c>
      <c r="M7840" t="s">
        <v>1733</v>
      </c>
      <c r="N7840">
        <v>4</v>
      </c>
      <c r="O7840">
        <v>17</v>
      </c>
      <c r="P7840">
        <v>17</v>
      </c>
      <c r="Q7840">
        <v>20</v>
      </c>
      <c r="R7840">
        <v>7</v>
      </c>
      <c r="S7840">
        <v>7</v>
      </c>
      <c r="T7840">
        <v>10</v>
      </c>
    </row>
    <row r="7841" spans="8:20" x14ac:dyDescent="0.35">
      <c r="H7841">
        <v>1181.0889999999999</v>
      </c>
      <c r="I7841">
        <v>93.105999999999995</v>
      </c>
      <c r="J7841" t="s">
        <v>161</v>
      </c>
      <c r="K7841" t="s">
        <v>1706</v>
      </c>
      <c r="L7841">
        <v>3</v>
      </c>
      <c r="M7841" t="s">
        <v>1717</v>
      </c>
      <c r="N7841">
        <v>3</v>
      </c>
      <c r="O7841">
        <v>2</v>
      </c>
      <c r="P7841">
        <v>5</v>
      </c>
      <c r="Q7841">
        <v>7</v>
      </c>
      <c r="R7841">
        <v>16</v>
      </c>
      <c r="S7841">
        <v>19</v>
      </c>
      <c r="T7841">
        <v>21</v>
      </c>
    </row>
    <row r="7842" spans="8:20" x14ac:dyDescent="0.35">
      <c r="H7842">
        <v>1181.0899999999999</v>
      </c>
      <c r="I7842">
        <v>93.106999999999999</v>
      </c>
      <c r="J7842" t="s">
        <v>161</v>
      </c>
      <c r="K7842" t="s">
        <v>168</v>
      </c>
      <c r="L7842">
        <v>3</v>
      </c>
      <c r="M7842" t="s">
        <v>1355</v>
      </c>
      <c r="N7842">
        <v>4</v>
      </c>
      <c r="O7842">
        <v>13</v>
      </c>
      <c r="P7842">
        <v>13</v>
      </c>
      <c r="Q7842">
        <v>16</v>
      </c>
      <c r="R7842">
        <v>11</v>
      </c>
      <c r="S7842">
        <v>11</v>
      </c>
      <c r="T7842">
        <v>14</v>
      </c>
    </row>
    <row r="7843" spans="8:20" x14ac:dyDescent="0.35">
      <c r="H7843">
        <v>1181.0909999999999</v>
      </c>
      <c r="I7843">
        <v>93.108000000000004</v>
      </c>
      <c r="J7843" t="s">
        <v>161</v>
      </c>
      <c r="K7843" t="s">
        <v>1651</v>
      </c>
      <c r="L7843">
        <v>3</v>
      </c>
      <c r="M7843" t="s">
        <v>1652</v>
      </c>
      <c r="N7843">
        <v>4</v>
      </c>
      <c r="O7843">
        <v>16</v>
      </c>
      <c r="P7843">
        <v>16</v>
      </c>
      <c r="Q7843">
        <v>19</v>
      </c>
      <c r="R7843">
        <v>10</v>
      </c>
      <c r="S7843">
        <v>10</v>
      </c>
      <c r="T7843">
        <v>13</v>
      </c>
    </row>
    <row r="7844" spans="8:20" x14ac:dyDescent="0.35">
      <c r="H7844">
        <v>1181.0920000000001</v>
      </c>
      <c r="I7844">
        <v>93.108999999999995</v>
      </c>
      <c r="J7844" t="s">
        <v>161</v>
      </c>
      <c r="K7844" t="s">
        <v>61</v>
      </c>
      <c r="L7844">
        <v>3</v>
      </c>
      <c r="M7844" t="s">
        <v>1357</v>
      </c>
      <c r="N7844">
        <v>4</v>
      </c>
      <c r="O7844">
        <v>14</v>
      </c>
      <c r="P7844">
        <v>14</v>
      </c>
      <c r="Q7844">
        <v>17</v>
      </c>
      <c r="R7844">
        <v>10</v>
      </c>
      <c r="S7844">
        <v>10</v>
      </c>
      <c r="T7844">
        <v>13</v>
      </c>
    </row>
    <row r="7845" spans="8:20" x14ac:dyDescent="0.35">
      <c r="H7845">
        <v>1181.0930000000001</v>
      </c>
      <c r="I7845">
        <v>93.11</v>
      </c>
      <c r="J7845" t="s">
        <v>161</v>
      </c>
      <c r="K7845" t="s">
        <v>38</v>
      </c>
      <c r="L7845">
        <v>3</v>
      </c>
      <c r="M7845" t="s">
        <v>1355</v>
      </c>
      <c r="N7845">
        <v>4</v>
      </c>
      <c r="O7845">
        <v>13</v>
      </c>
      <c r="P7845">
        <v>13</v>
      </c>
      <c r="Q7845">
        <v>16</v>
      </c>
      <c r="R7845">
        <v>11</v>
      </c>
      <c r="S7845">
        <v>11</v>
      </c>
      <c r="T7845">
        <v>14</v>
      </c>
    </row>
    <row r="7846" spans="8:20" x14ac:dyDescent="0.35">
      <c r="H7846">
        <v>1181.0940000000001</v>
      </c>
      <c r="I7846">
        <v>93.111000000000004</v>
      </c>
      <c r="J7846" t="s">
        <v>161</v>
      </c>
      <c r="K7846" t="s">
        <v>169</v>
      </c>
      <c r="L7846">
        <v>3</v>
      </c>
      <c r="M7846" t="s">
        <v>764</v>
      </c>
      <c r="N7846">
        <v>4</v>
      </c>
      <c r="O7846">
        <v>15</v>
      </c>
      <c r="P7846">
        <v>15</v>
      </c>
      <c r="Q7846">
        <v>18</v>
      </c>
      <c r="R7846">
        <v>9</v>
      </c>
      <c r="S7846">
        <v>9</v>
      </c>
      <c r="T7846">
        <v>12</v>
      </c>
    </row>
    <row r="7847" spans="8:20" x14ac:dyDescent="0.35">
      <c r="H7847">
        <v>1181.095</v>
      </c>
      <c r="I7847">
        <v>93.111999999999995</v>
      </c>
      <c r="J7847" t="s">
        <v>161</v>
      </c>
      <c r="K7847" t="s">
        <v>39</v>
      </c>
      <c r="L7847">
        <v>3</v>
      </c>
      <c r="M7847" t="s">
        <v>647</v>
      </c>
      <c r="N7847">
        <v>3</v>
      </c>
      <c r="O7847">
        <v>11</v>
      </c>
      <c r="P7847">
        <v>14</v>
      </c>
      <c r="Q7847">
        <v>16</v>
      </c>
      <c r="R7847">
        <v>6</v>
      </c>
      <c r="S7847">
        <v>9</v>
      </c>
      <c r="T7847">
        <v>11</v>
      </c>
    </row>
    <row r="7848" spans="8:20" x14ac:dyDescent="0.35">
      <c r="H7848">
        <v>1181.096</v>
      </c>
      <c r="I7848">
        <v>93.113</v>
      </c>
      <c r="J7848" t="s">
        <v>161</v>
      </c>
      <c r="K7848" t="s">
        <v>170</v>
      </c>
      <c r="L7848">
        <v>3</v>
      </c>
      <c r="M7848" t="s">
        <v>374</v>
      </c>
      <c r="N7848">
        <v>4</v>
      </c>
      <c r="O7848">
        <v>15</v>
      </c>
      <c r="P7848">
        <v>15</v>
      </c>
      <c r="Q7848">
        <v>18</v>
      </c>
      <c r="R7848">
        <v>8</v>
      </c>
      <c r="S7848">
        <v>8</v>
      </c>
      <c r="T7848">
        <v>11</v>
      </c>
    </row>
    <row r="7849" spans="8:20" x14ac:dyDescent="0.35">
      <c r="H7849">
        <v>1181.097</v>
      </c>
      <c r="I7849">
        <v>93.114000000000004</v>
      </c>
      <c r="J7849" t="s">
        <v>161</v>
      </c>
      <c r="K7849" t="s">
        <v>25</v>
      </c>
      <c r="L7849">
        <v>3</v>
      </c>
      <c r="M7849" t="s">
        <v>788</v>
      </c>
      <c r="N7849">
        <v>3</v>
      </c>
      <c r="O7849">
        <v>12</v>
      </c>
      <c r="P7849">
        <v>15</v>
      </c>
      <c r="Q7849">
        <v>17</v>
      </c>
      <c r="R7849">
        <v>5</v>
      </c>
      <c r="S7849">
        <v>8</v>
      </c>
      <c r="T7849">
        <v>10</v>
      </c>
    </row>
    <row r="7850" spans="8:20" x14ac:dyDescent="0.35">
      <c r="H7850">
        <v>1181.098</v>
      </c>
      <c r="I7850">
        <v>93.114999999999995</v>
      </c>
      <c r="J7850" t="s">
        <v>161</v>
      </c>
      <c r="K7850" t="s">
        <v>171</v>
      </c>
      <c r="L7850">
        <v>3</v>
      </c>
      <c r="M7850" t="s">
        <v>484</v>
      </c>
      <c r="N7850">
        <v>3</v>
      </c>
      <c r="O7850">
        <v>8</v>
      </c>
      <c r="P7850">
        <v>11</v>
      </c>
      <c r="Q7850">
        <v>13</v>
      </c>
      <c r="R7850">
        <v>10</v>
      </c>
      <c r="S7850">
        <v>13</v>
      </c>
      <c r="T7850">
        <v>15</v>
      </c>
    </row>
    <row r="7851" spans="8:20" x14ac:dyDescent="0.35">
      <c r="H7851">
        <v>1181.0989999999999</v>
      </c>
      <c r="I7851">
        <v>93.116</v>
      </c>
      <c r="J7851" t="s">
        <v>161</v>
      </c>
      <c r="K7851" t="s">
        <v>62</v>
      </c>
      <c r="L7851">
        <v>3</v>
      </c>
      <c r="M7851" t="s">
        <v>1356</v>
      </c>
      <c r="N7851">
        <v>3</v>
      </c>
      <c r="O7851">
        <v>5</v>
      </c>
      <c r="P7851">
        <v>8</v>
      </c>
      <c r="Q7851">
        <v>10</v>
      </c>
      <c r="R7851">
        <v>10</v>
      </c>
      <c r="S7851">
        <v>13</v>
      </c>
      <c r="T7851">
        <v>15</v>
      </c>
    </row>
    <row r="7852" spans="8:20" x14ac:dyDescent="0.35">
      <c r="H7852">
        <v>1181.0999999999999</v>
      </c>
      <c r="I7852">
        <v>93.117000000000004</v>
      </c>
      <c r="J7852" t="s">
        <v>161</v>
      </c>
      <c r="K7852" t="s">
        <v>63</v>
      </c>
      <c r="L7852">
        <v>3</v>
      </c>
      <c r="M7852" t="s">
        <v>1341</v>
      </c>
      <c r="N7852">
        <v>4</v>
      </c>
      <c r="O7852">
        <v>13</v>
      </c>
      <c r="P7852">
        <v>13</v>
      </c>
      <c r="Q7852">
        <v>16</v>
      </c>
      <c r="R7852">
        <v>8</v>
      </c>
      <c r="S7852">
        <v>8</v>
      </c>
      <c r="T7852">
        <v>11</v>
      </c>
    </row>
    <row r="7853" spans="8:20" x14ac:dyDescent="0.35">
      <c r="H7853">
        <v>1181.1010000000001</v>
      </c>
      <c r="I7853">
        <v>93.117999999999995</v>
      </c>
      <c r="J7853" t="s">
        <v>161</v>
      </c>
      <c r="K7853" t="s">
        <v>172</v>
      </c>
      <c r="L7853">
        <v>3</v>
      </c>
      <c r="M7853" t="s">
        <v>770</v>
      </c>
      <c r="N7853">
        <v>4</v>
      </c>
      <c r="O7853">
        <v>12</v>
      </c>
      <c r="P7853">
        <v>12</v>
      </c>
      <c r="Q7853">
        <v>15</v>
      </c>
      <c r="R7853">
        <v>10</v>
      </c>
      <c r="S7853">
        <v>10</v>
      </c>
      <c r="T7853">
        <v>13</v>
      </c>
    </row>
    <row r="7854" spans="8:20" x14ac:dyDescent="0.35">
      <c r="H7854">
        <v>1181.1020000000001</v>
      </c>
      <c r="I7854">
        <v>93.119</v>
      </c>
      <c r="J7854" t="s">
        <v>161</v>
      </c>
      <c r="K7854" t="s">
        <v>173</v>
      </c>
      <c r="L7854">
        <v>3</v>
      </c>
      <c r="M7854" t="s">
        <v>711</v>
      </c>
      <c r="N7854">
        <v>4</v>
      </c>
      <c r="O7854">
        <v>16</v>
      </c>
      <c r="P7854">
        <v>16</v>
      </c>
      <c r="Q7854">
        <v>19</v>
      </c>
      <c r="R7854">
        <v>7</v>
      </c>
      <c r="S7854">
        <v>7</v>
      </c>
      <c r="T7854">
        <v>10</v>
      </c>
    </row>
    <row r="7855" spans="8:20" x14ac:dyDescent="0.35">
      <c r="H7855">
        <v>1181.1030000000001</v>
      </c>
      <c r="I7855">
        <v>93.12</v>
      </c>
      <c r="J7855" t="s">
        <v>161</v>
      </c>
      <c r="K7855" t="s">
        <v>64</v>
      </c>
      <c r="L7855">
        <v>3</v>
      </c>
      <c r="M7855" t="s">
        <v>834</v>
      </c>
      <c r="N7855">
        <v>4</v>
      </c>
      <c r="O7855">
        <v>12</v>
      </c>
      <c r="P7855">
        <v>12</v>
      </c>
      <c r="Q7855">
        <v>15</v>
      </c>
      <c r="R7855">
        <v>10</v>
      </c>
      <c r="S7855">
        <v>10</v>
      </c>
      <c r="T7855">
        <v>13</v>
      </c>
    </row>
    <row r="7856" spans="8:20" x14ac:dyDescent="0.35">
      <c r="H7856">
        <v>1181.104</v>
      </c>
      <c r="I7856">
        <v>93.120999999999995</v>
      </c>
      <c r="J7856" t="s">
        <v>161</v>
      </c>
      <c r="K7856" t="s">
        <v>174</v>
      </c>
      <c r="L7856">
        <v>3</v>
      </c>
      <c r="M7856" t="s">
        <v>788</v>
      </c>
      <c r="N7856">
        <v>3</v>
      </c>
      <c r="O7856">
        <v>12</v>
      </c>
      <c r="P7856">
        <v>15</v>
      </c>
      <c r="Q7856">
        <v>17</v>
      </c>
      <c r="R7856">
        <v>5</v>
      </c>
      <c r="S7856">
        <v>8</v>
      </c>
      <c r="T7856">
        <v>10</v>
      </c>
    </row>
    <row r="7857" spans="8:20" x14ac:dyDescent="0.35">
      <c r="H7857">
        <v>1181.105</v>
      </c>
      <c r="I7857">
        <v>93.122</v>
      </c>
      <c r="J7857" t="s">
        <v>161</v>
      </c>
      <c r="K7857" t="s">
        <v>175</v>
      </c>
      <c r="L7857">
        <v>3</v>
      </c>
      <c r="M7857" t="s">
        <v>771</v>
      </c>
      <c r="N7857">
        <v>4</v>
      </c>
      <c r="O7857">
        <v>5</v>
      </c>
      <c r="P7857">
        <v>5</v>
      </c>
      <c r="Q7857">
        <v>8</v>
      </c>
      <c r="R7857">
        <v>16</v>
      </c>
      <c r="S7857">
        <v>16</v>
      </c>
      <c r="T7857">
        <v>19</v>
      </c>
    </row>
    <row r="7858" spans="8:20" x14ac:dyDescent="0.35">
      <c r="H7858">
        <v>1181.106</v>
      </c>
      <c r="I7858">
        <v>93.123000000000005</v>
      </c>
      <c r="J7858" t="s">
        <v>161</v>
      </c>
      <c r="K7858" t="s">
        <v>65</v>
      </c>
      <c r="L7858">
        <v>3</v>
      </c>
      <c r="M7858" t="s">
        <v>445</v>
      </c>
      <c r="N7858">
        <v>3</v>
      </c>
      <c r="O7858">
        <v>9</v>
      </c>
      <c r="P7858">
        <v>12</v>
      </c>
      <c r="Q7858">
        <v>14</v>
      </c>
      <c r="R7858">
        <v>5</v>
      </c>
      <c r="S7858">
        <v>8</v>
      </c>
      <c r="T7858">
        <v>10</v>
      </c>
    </row>
    <row r="7859" spans="8:20" x14ac:dyDescent="0.35">
      <c r="H7859">
        <v>1181.107</v>
      </c>
      <c r="I7859">
        <v>93.125</v>
      </c>
      <c r="J7859" t="s">
        <v>161</v>
      </c>
      <c r="K7859" t="s">
        <v>1737</v>
      </c>
      <c r="L7859">
        <v>3</v>
      </c>
      <c r="M7859" t="s">
        <v>1268</v>
      </c>
      <c r="N7859">
        <v>4</v>
      </c>
      <c r="O7859">
        <v>17</v>
      </c>
      <c r="P7859">
        <v>17</v>
      </c>
      <c r="Q7859">
        <v>20</v>
      </c>
      <c r="R7859">
        <v>8</v>
      </c>
      <c r="S7859">
        <v>8</v>
      </c>
      <c r="T7859">
        <v>11</v>
      </c>
    </row>
    <row r="7860" spans="8:20" x14ac:dyDescent="0.35">
      <c r="H7860">
        <v>1181.1079999999999</v>
      </c>
      <c r="I7860">
        <v>93.126000000000005</v>
      </c>
      <c r="J7860" t="s">
        <v>161</v>
      </c>
      <c r="K7860" t="s">
        <v>106</v>
      </c>
      <c r="L7860">
        <v>3</v>
      </c>
      <c r="M7860" t="s">
        <v>727</v>
      </c>
      <c r="N7860">
        <v>3</v>
      </c>
      <c r="O7860">
        <v>14</v>
      </c>
      <c r="P7860">
        <v>17</v>
      </c>
      <c r="Q7860">
        <v>19</v>
      </c>
      <c r="R7860">
        <v>5</v>
      </c>
      <c r="S7860">
        <v>8</v>
      </c>
      <c r="T7860">
        <v>10</v>
      </c>
    </row>
    <row r="7861" spans="8:20" x14ac:dyDescent="0.35">
      <c r="H7861">
        <v>1181.1089999999999</v>
      </c>
      <c r="I7861">
        <v>93.126999999999995</v>
      </c>
      <c r="J7861" t="s">
        <v>161</v>
      </c>
      <c r="K7861" t="s">
        <v>40</v>
      </c>
      <c r="L7861">
        <v>3</v>
      </c>
      <c r="M7861" t="s">
        <v>964</v>
      </c>
      <c r="N7861">
        <v>4</v>
      </c>
      <c r="O7861">
        <v>17</v>
      </c>
      <c r="P7861">
        <v>17</v>
      </c>
      <c r="Q7861">
        <v>20</v>
      </c>
      <c r="R7861">
        <v>8</v>
      </c>
      <c r="S7861">
        <v>8</v>
      </c>
      <c r="T7861">
        <v>11</v>
      </c>
    </row>
    <row r="7862" spans="8:20" x14ac:dyDescent="0.35">
      <c r="H7862">
        <v>1181.1099999999999</v>
      </c>
      <c r="I7862">
        <v>93.128</v>
      </c>
      <c r="J7862" t="s">
        <v>161</v>
      </c>
      <c r="K7862" t="s">
        <v>177</v>
      </c>
      <c r="L7862">
        <v>3</v>
      </c>
      <c r="M7862" t="s">
        <v>763</v>
      </c>
      <c r="N7862">
        <v>3</v>
      </c>
      <c r="O7862">
        <v>8</v>
      </c>
      <c r="P7862">
        <v>11</v>
      </c>
      <c r="Q7862">
        <v>13</v>
      </c>
      <c r="R7862">
        <v>9</v>
      </c>
      <c r="S7862">
        <v>12</v>
      </c>
      <c r="T7862">
        <v>14</v>
      </c>
    </row>
    <row r="7863" spans="8:20" x14ac:dyDescent="0.35">
      <c r="H7863">
        <v>1181.1110000000001</v>
      </c>
      <c r="I7863">
        <v>93.129000000000005</v>
      </c>
      <c r="J7863" t="s">
        <v>161</v>
      </c>
      <c r="K7863" t="s">
        <v>66</v>
      </c>
      <c r="L7863">
        <v>3</v>
      </c>
      <c r="M7863" t="s">
        <v>1356</v>
      </c>
      <c r="N7863">
        <v>3</v>
      </c>
      <c r="O7863">
        <v>5</v>
      </c>
      <c r="P7863">
        <v>8</v>
      </c>
      <c r="Q7863">
        <v>10</v>
      </c>
      <c r="R7863">
        <v>10</v>
      </c>
      <c r="S7863">
        <v>13</v>
      </c>
      <c r="T7863">
        <v>15</v>
      </c>
    </row>
    <row r="7864" spans="8:20" x14ac:dyDescent="0.35">
      <c r="H7864">
        <v>1181.1120000000001</v>
      </c>
      <c r="I7864">
        <v>93.13</v>
      </c>
      <c r="J7864" t="s">
        <v>161</v>
      </c>
      <c r="K7864" t="s">
        <v>67</v>
      </c>
      <c r="L7864">
        <v>3</v>
      </c>
      <c r="M7864" t="s">
        <v>1356</v>
      </c>
      <c r="N7864">
        <v>3</v>
      </c>
      <c r="O7864">
        <v>5</v>
      </c>
      <c r="P7864">
        <v>8</v>
      </c>
      <c r="Q7864">
        <v>10</v>
      </c>
      <c r="R7864">
        <v>10</v>
      </c>
      <c r="S7864">
        <v>13</v>
      </c>
      <c r="T7864">
        <v>15</v>
      </c>
    </row>
    <row r="7865" spans="8:20" x14ac:dyDescent="0.35">
      <c r="H7865">
        <v>1181.1130000000001</v>
      </c>
      <c r="I7865">
        <v>93.132000000000005</v>
      </c>
      <c r="J7865" t="s">
        <v>161</v>
      </c>
      <c r="K7865" t="s">
        <v>179</v>
      </c>
      <c r="L7865">
        <v>3</v>
      </c>
      <c r="M7865" t="s">
        <v>1341</v>
      </c>
      <c r="N7865">
        <v>4</v>
      </c>
      <c r="O7865">
        <v>13</v>
      </c>
      <c r="P7865">
        <v>13</v>
      </c>
      <c r="Q7865">
        <v>16</v>
      </c>
      <c r="R7865">
        <v>8</v>
      </c>
      <c r="S7865">
        <v>8</v>
      </c>
      <c r="T7865">
        <v>11</v>
      </c>
    </row>
    <row r="7866" spans="8:20" x14ac:dyDescent="0.35">
      <c r="H7866">
        <v>1181.114</v>
      </c>
      <c r="I7866">
        <v>93.134</v>
      </c>
      <c r="J7866" t="s">
        <v>161</v>
      </c>
      <c r="K7866" t="s">
        <v>26</v>
      </c>
      <c r="L7866">
        <v>3</v>
      </c>
      <c r="M7866" t="s">
        <v>463</v>
      </c>
      <c r="N7866">
        <v>3</v>
      </c>
      <c r="O7866">
        <v>11</v>
      </c>
      <c r="P7866">
        <v>14</v>
      </c>
      <c r="Q7866">
        <v>16</v>
      </c>
      <c r="R7866">
        <v>5</v>
      </c>
      <c r="S7866">
        <v>8</v>
      </c>
      <c r="T7866">
        <v>10</v>
      </c>
    </row>
    <row r="7867" spans="8:20" x14ac:dyDescent="0.35">
      <c r="H7867">
        <v>1181.115</v>
      </c>
      <c r="I7867">
        <v>93.135000000000005</v>
      </c>
      <c r="J7867" t="s">
        <v>161</v>
      </c>
      <c r="K7867" t="s">
        <v>69</v>
      </c>
      <c r="L7867">
        <v>3</v>
      </c>
      <c r="M7867" t="s">
        <v>463</v>
      </c>
      <c r="N7867">
        <v>3</v>
      </c>
      <c r="O7867">
        <v>11</v>
      </c>
      <c r="P7867">
        <v>14</v>
      </c>
      <c r="Q7867">
        <v>16</v>
      </c>
      <c r="R7867">
        <v>5</v>
      </c>
      <c r="S7867">
        <v>8</v>
      </c>
      <c r="T7867">
        <v>10</v>
      </c>
    </row>
    <row r="7868" spans="8:20" x14ac:dyDescent="0.35">
      <c r="H7868">
        <v>1181.116</v>
      </c>
      <c r="I7868">
        <v>93.135999999999996</v>
      </c>
      <c r="J7868" t="s">
        <v>161</v>
      </c>
      <c r="K7868" t="s">
        <v>1531</v>
      </c>
      <c r="L7868">
        <v>3</v>
      </c>
      <c r="M7868" t="s">
        <v>1556</v>
      </c>
      <c r="N7868">
        <v>4</v>
      </c>
      <c r="O7868">
        <v>15</v>
      </c>
      <c r="P7868">
        <v>15</v>
      </c>
      <c r="Q7868">
        <v>18</v>
      </c>
      <c r="R7868">
        <v>10</v>
      </c>
      <c r="S7868">
        <v>10</v>
      </c>
      <c r="T7868">
        <v>13</v>
      </c>
    </row>
    <row r="7869" spans="8:20" x14ac:dyDescent="0.35">
      <c r="H7869">
        <v>1181.117</v>
      </c>
      <c r="I7869">
        <v>93.137</v>
      </c>
      <c r="J7869" t="s">
        <v>161</v>
      </c>
      <c r="K7869" t="s">
        <v>41</v>
      </c>
      <c r="L7869">
        <v>3</v>
      </c>
      <c r="M7869" t="s">
        <v>758</v>
      </c>
      <c r="N7869">
        <v>2</v>
      </c>
      <c r="O7869">
        <v>8</v>
      </c>
      <c r="P7869">
        <v>13</v>
      </c>
      <c r="Q7869">
        <v>15</v>
      </c>
      <c r="R7869">
        <v>3</v>
      </c>
      <c r="S7869">
        <v>8</v>
      </c>
      <c r="T7869">
        <v>10</v>
      </c>
    </row>
    <row r="7870" spans="8:20" x14ac:dyDescent="0.35">
      <c r="H7870">
        <v>1181.1179999999999</v>
      </c>
      <c r="I7870">
        <v>93.138000000000005</v>
      </c>
      <c r="J7870" t="s">
        <v>161</v>
      </c>
      <c r="K7870" t="s">
        <v>180</v>
      </c>
      <c r="L7870">
        <v>3</v>
      </c>
      <c r="M7870" t="s">
        <v>493</v>
      </c>
      <c r="N7870">
        <v>3</v>
      </c>
      <c r="O7870">
        <v>14</v>
      </c>
      <c r="P7870">
        <v>17</v>
      </c>
      <c r="Q7870">
        <v>19</v>
      </c>
      <c r="R7870">
        <v>4</v>
      </c>
      <c r="S7870">
        <v>7</v>
      </c>
      <c r="T7870">
        <v>9</v>
      </c>
    </row>
    <row r="7871" spans="8:20" x14ac:dyDescent="0.35">
      <c r="H7871">
        <v>1183.0820000000001</v>
      </c>
      <c r="I7871">
        <v>94.094999999999999</v>
      </c>
      <c r="J7871" t="s">
        <v>1374</v>
      </c>
      <c r="K7871" t="s">
        <v>162</v>
      </c>
      <c r="L7871">
        <v>3</v>
      </c>
      <c r="M7871" t="s">
        <v>890</v>
      </c>
      <c r="N7871">
        <v>4</v>
      </c>
      <c r="O7871">
        <v>14</v>
      </c>
      <c r="P7871">
        <v>14</v>
      </c>
      <c r="Q7871">
        <v>17</v>
      </c>
      <c r="R7871">
        <v>9</v>
      </c>
      <c r="S7871">
        <v>9</v>
      </c>
      <c r="T7871">
        <v>12</v>
      </c>
    </row>
    <row r="7872" spans="8:20" x14ac:dyDescent="0.35">
      <c r="H7872">
        <v>1183.0830000000001</v>
      </c>
      <c r="I7872">
        <v>94.096999999999994</v>
      </c>
      <c r="J7872" t="s">
        <v>1374</v>
      </c>
      <c r="K7872" t="s">
        <v>24</v>
      </c>
      <c r="L7872">
        <v>3</v>
      </c>
      <c r="M7872" t="s">
        <v>1402</v>
      </c>
      <c r="N7872">
        <v>3</v>
      </c>
      <c r="O7872">
        <v>0</v>
      </c>
      <c r="P7872">
        <v>3</v>
      </c>
      <c r="Q7872">
        <v>5</v>
      </c>
      <c r="R7872">
        <v>16</v>
      </c>
      <c r="S7872">
        <v>19</v>
      </c>
      <c r="T7872">
        <v>21</v>
      </c>
    </row>
    <row r="7873" spans="8:20" x14ac:dyDescent="0.35">
      <c r="H7873">
        <v>1183.0840000000001</v>
      </c>
      <c r="I7873">
        <v>94.097999999999999</v>
      </c>
      <c r="J7873" t="s">
        <v>1374</v>
      </c>
      <c r="K7873" t="s">
        <v>1496</v>
      </c>
      <c r="L7873">
        <v>3</v>
      </c>
      <c r="M7873" t="s">
        <v>903</v>
      </c>
      <c r="N7873">
        <v>4</v>
      </c>
      <c r="O7873">
        <v>12</v>
      </c>
      <c r="P7873">
        <v>12</v>
      </c>
      <c r="Q7873">
        <v>15</v>
      </c>
      <c r="R7873">
        <v>11</v>
      </c>
      <c r="S7873">
        <v>11</v>
      </c>
      <c r="T7873">
        <v>14</v>
      </c>
    </row>
    <row r="7874" spans="8:20" x14ac:dyDescent="0.35">
      <c r="H7874">
        <v>1183.085</v>
      </c>
      <c r="I7874">
        <v>94.099000000000004</v>
      </c>
      <c r="J7874" t="s">
        <v>1374</v>
      </c>
      <c r="K7874" t="s">
        <v>164</v>
      </c>
      <c r="L7874">
        <v>3</v>
      </c>
      <c r="M7874" t="s">
        <v>1397</v>
      </c>
      <c r="N7874">
        <v>4</v>
      </c>
      <c r="O7874">
        <v>12</v>
      </c>
      <c r="P7874">
        <v>12</v>
      </c>
      <c r="Q7874">
        <v>15</v>
      </c>
      <c r="R7874">
        <v>11</v>
      </c>
      <c r="S7874">
        <v>11</v>
      </c>
      <c r="T7874">
        <v>14</v>
      </c>
    </row>
    <row r="7875" spans="8:20" x14ac:dyDescent="0.35">
      <c r="H7875">
        <v>1183.086</v>
      </c>
      <c r="I7875">
        <v>94.1</v>
      </c>
      <c r="J7875" t="s">
        <v>1374</v>
      </c>
      <c r="K7875" t="s">
        <v>165</v>
      </c>
      <c r="L7875">
        <v>3</v>
      </c>
      <c r="M7875" t="s">
        <v>1398</v>
      </c>
      <c r="N7875">
        <v>4</v>
      </c>
      <c r="O7875">
        <v>14</v>
      </c>
      <c r="P7875">
        <v>14</v>
      </c>
      <c r="Q7875">
        <v>17</v>
      </c>
      <c r="R7875">
        <v>7</v>
      </c>
      <c r="S7875">
        <v>7</v>
      </c>
      <c r="T7875">
        <v>10</v>
      </c>
    </row>
    <row r="7876" spans="8:20" x14ac:dyDescent="0.35">
      <c r="H7876">
        <v>1183.087</v>
      </c>
      <c r="I7876">
        <v>94.100999999999999</v>
      </c>
      <c r="J7876" t="s">
        <v>1374</v>
      </c>
      <c r="K7876" t="s">
        <v>60</v>
      </c>
      <c r="L7876">
        <v>3</v>
      </c>
      <c r="M7876" t="s">
        <v>1399</v>
      </c>
      <c r="N7876">
        <v>4</v>
      </c>
      <c r="O7876">
        <v>20</v>
      </c>
      <c r="P7876">
        <v>20</v>
      </c>
      <c r="Q7876">
        <v>23</v>
      </c>
      <c r="R7876">
        <v>3</v>
      </c>
      <c r="S7876">
        <v>3</v>
      </c>
      <c r="T7876">
        <v>6</v>
      </c>
    </row>
    <row r="7877" spans="8:20" x14ac:dyDescent="0.35">
      <c r="H7877">
        <v>1183.088</v>
      </c>
      <c r="I7877">
        <v>94.102000000000004</v>
      </c>
      <c r="J7877" t="s">
        <v>1374</v>
      </c>
      <c r="K7877" t="s">
        <v>29</v>
      </c>
      <c r="L7877">
        <v>3</v>
      </c>
      <c r="M7877" t="s">
        <v>1403</v>
      </c>
      <c r="N7877">
        <v>4</v>
      </c>
      <c r="O7877">
        <v>15</v>
      </c>
      <c r="P7877">
        <v>15</v>
      </c>
      <c r="Q7877">
        <v>18</v>
      </c>
      <c r="R7877">
        <v>7</v>
      </c>
      <c r="S7877">
        <v>7</v>
      </c>
      <c r="T7877">
        <v>10</v>
      </c>
    </row>
    <row r="7878" spans="8:20" x14ac:dyDescent="0.35">
      <c r="H7878">
        <v>1183.0889999999999</v>
      </c>
      <c r="I7878">
        <v>94.102999999999994</v>
      </c>
      <c r="J7878" t="s">
        <v>1374</v>
      </c>
      <c r="K7878" t="s">
        <v>166</v>
      </c>
      <c r="L7878">
        <v>3</v>
      </c>
      <c r="M7878" t="s">
        <v>1399</v>
      </c>
      <c r="N7878">
        <v>4</v>
      </c>
      <c r="O7878">
        <v>20</v>
      </c>
      <c r="P7878">
        <v>20</v>
      </c>
      <c r="Q7878">
        <v>23</v>
      </c>
      <c r="R7878">
        <v>3</v>
      </c>
      <c r="S7878">
        <v>3</v>
      </c>
      <c r="T7878">
        <v>6</v>
      </c>
    </row>
    <row r="7879" spans="8:20" x14ac:dyDescent="0.35">
      <c r="H7879">
        <v>1183.0899999999999</v>
      </c>
      <c r="I7879">
        <v>94.105000000000004</v>
      </c>
      <c r="J7879" t="s">
        <v>1374</v>
      </c>
      <c r="K7879" t="s">
        <v>1722</v>
      </c>
      <c r="L7879">
        <v>3</v>
      </c>
      <c r="M7879" t="s">
        <v>1587</v>
      </c>
      <c r="N7879">
        <v>4</v>
      </c>
      <c r="O7879">
        <v>18</v>
      </c>
      <c r="P7879">
        <v>18</v>
      </c>
      <c r="Q7879">
        <v>21</v>
      </c>
      <c r="R7879">
        <v>5</v>
      </c>
      <c r="S7879">
        <v>5</v>
      </c>
      <c r="T7879">
        <v>8</v>
      </c>
    </row>
    <row r="7880" spans="8:20" x14ac:dyDescent="0.35">
      <c r="H7880">
        <v>1183.0909999999999</v>
      </c>
      <c r="I7880">
        <v>94.105999999999995</v>
      </c>
      <c r="J7880" t="s">
        <v>1374</v>
      </c>
      <c r="K7880" t="s">
        <v>1706</v>
      </c>
      <c r="L7880">
        <v>3</v>
      </c>
      <c r="M7880" t="s">
        <v>1602</v>
      </c>
      <c r="N7880">
        <v>4</v>
      </c>
      <c r="O7880">
        <v>16</v>
      </c>
      <c r="P7880">
        <v>16</v>
      </c>
      <c r="Q7880">
        <v>19</v>
      </c>
      <c r="R7880">
        <v>6</v>
      </c>
      <c r="S7880">
        <v>6</v>
      </c>
      <c r="T7880">
        <v>9</v>
      </c>
    </row>
    <row r="7881" spans="8:20" x14ac:dyDescent="0.35">
      <c r="H7881">
        <v>1183.0920000000001</v>
      </c>
      <c r="I7881">
        <v>94.106999999999999</v>
      </c>
      <c r="J7881" t="s">
        <v>1374</v>
      </c>
      <c r="K7881" t="s">
        <v>168</v>
      </c>
      <c r="L7881">
        <v>3</v>
      </c>
      <c r="M7881" t="s">
        <v>1400</v>
      </c>
      <c r="N7881">
        <v>4</v>
      </c>
      <c r="O7881">
        <v>15</v>
      </c>
      <c r="P7881">
        <v>15</v>
      </c>
      <c r="Q7881">
        <v>18</v>
      </c>
      <c r="R7881">
        <v>10</v>
      </c>
      <c r="S7881">
        <v>10</v>
      </c>
      <c r="T7881">
        <v>13</v>
      </c>
    </row>
    <row r="7882" spans="8:20" x14ac:dyDescent="0.35">
      <c r="H7882">
        <v>1183.0930000000001</v>
      </c>
      <c r="I7882">
        <v>94.108000000000004</v>
      </c>
      <c r="J7882" t="s">
        <v>1374</v>
      </c>
      <c r="K7882" t="s">
        <v>1651</v>
      </c>
      <c r="L7882">
        <v>3</v>
      </c>
      <c r="M7882" t="s">
        <v>1660</v>
      </c>
      <c r="N7882">
        <v>3</v>
      </c>
      <c r="O7882">
        <v>2</v>
      </c>
      <c r="P7882">
        <v>5</v>
      </c>
      <c r="Q7882">
        <v>7</v>
      </c>
      <c r="R7882">
        <v>15</v>
      </c>
      <c r="S7882">
        <v>18</v>
      </c>
      <c r="T7882">
        <v>20</v>
      </c>
    </row>
    <row r="7883" spans="8:20" x14ac:dyDescent="0.35">
      <c r="H7883">
        <v>1183.0940000000001</v>
      </c>
      <c r="I7883">
        <v>94.108999999999995</v>
      </c>
      <c r="J7883" t="s">
        <v>1374</v>
      </c>
      <c r="K7883" t="s">
        <v>61</v>
      </c>
      <c r="L7883">
        <v>3</v>
      </c>
      <c r="M7883" t="s">
        <v>1403</v>
      </c>
      <c r="N7883">
        <v>4</v>
      </c>
      <c r="O7883">
        <v>15</v>
      </c>
      <c r="P7883">
        <v>15</v>
      </c>
      <c r="Q7883">
        <v>18</v>
      </c>
      <c r="R7883">
        <v>7</v>
      </c>
      <c r="S7883">
        <v>7</v>
      </c>
      <c r="T7883">
        <v>10</v>
      </c>
    </row>
    <row r="7884" spans="8:20" x14ac:dyDescent="0.35">
      <c r="H7884">
        <v>1183.095</v>
      </c>
      <c r="I7884">
        <v>94.111999999999995</v>
      </c>
      <c r="J7884" t="s">
        <v>1374</v>
      </c>
      <c r="K7884" t="s">
        <v>39</v>
      </c>
      <c r="L7884">
        <v>3</v>
      </c>
      <c r="M7884" t="s">
        <v>1403</v>
      </c>
      <c r="N7884">
        <v>4</v>
      </c>
      <c r="O7884">
        <v>15</v>
      </c>
      <c r="P7884">
        <v>15</v>
      </c>
      <c r="Q7884">
        <v>18</v>
      </c>
      <c r="R7884">
        <v>7</v>
      </c>
      <c r="S7884">
        <v>7</v>
      </c>
      <c r="T7884">
        <v>10</v>
      </c>
    </row>
    <row r="7885" spans="8:20" x14ac:dyDescent="0.35">
      <c r="H7885">
        <v>1183.096</v>
      </c>
      <c r="I7885">
        <v>94.113</v>
      </c>
      <c r="J7885" t="s">
        <v>1374</v>
      </c>
      <c r="K7885" t="s">
        <v>170</v>
      </c>
      <c r="L7885">
        <v>3</v>
      </c>
      <c r="M7885" t="s">
        <v>890</v>
      </c>
      <c r="N7885">
        <v>4</v>
      </c>
      <c r="O7885">
        <v>14</v>
      </c>
      <c r="P7885">
        <v>14</v>
      </c>
      <c r="Q7885">
        <v>17</v>
      </c>
      <c r="R7885">
        <v>9</v>
      </c>
      <c r="S7885">
        <v>9</v>
      </c>
      <c r="T7885">
        <v>12</v>
      </c>
    </row>
    <row r="7886" spans="8:20" x14ac:dyDescent="0.35">
      <c r="H7886">
        <v>1183.097</v>
      </c>
      <c r="I7886">
        <v>94.114000000000004</v>
      </c>
      <c r="J7886" t="s">
        <v>1374</v>
      </c>
      <c r="K7886" t="s">
        <v>25</v>
      </c>
      <c r="L7886">
        <v>3</v>
      </c>
      <c r="M7886" t="s">
        <v>567</v>
      </c>
      <c r="N7886">
        <v>3</v>
      </c>
      <c r="O7886">
        <v>3</v>
      </c>
      <c r="P7886">
        <v>6</v>
      </c>
      <c r="Q7886">
        <v>8</v>
      </c>
      <c r="R7886">
        <v>15</v>
      </c>
      <c r="S7886">
        <v>18</v>
      </c>
      <c r="T7886">
        <v>20</v>
      </c>
    </row>
    <row r="7887" spans="8:20" x14ac:dyDescent="0.35">
      <c r="H7887">
        <v>1183.098</v>
      </c>
      <c r="I7887">
        <v>94.116</v>
      </c>
      <c r="J7887" t="s">
        <v>1374</v>
      </c>
      <c r="K7887" t="s">
        <v>62</v>
      </c>
      <c r="L7887">
        <v>3</v>
      </c>
      <c r="M7887" t="s">
        <v>1396</v>
      </c>
      <c r="N7887">
        <v>3</v>
      </c>
      <c r="O7887">
        <v>12</v>
      </c>
      <c r="P7887">
        <v>15</v>
      </c>
      <c r="Q7887">
        <v>17</v>
      </c>
      <c r="R7887">
        <v>8</v>
      </c>
      <c r="S7887">
        <v>11</v>
      </c>
      <c r="T7887">
        <v>13</v>
      </c>
    </row>
    <row r="7888" spans="8:20" x14ac:dyDescent="0.35">
      <c r="H7888">
        <v>1183.0989999999999</v>
      </c>
      <c r="I7888">
        <v>94.117000000000004</v>
      </c>
      <c r="J7888" t="s">
        <v>1374</v>
      </c>
      <c r="K7888" t="s">
        <v>63</v>
      </c>
      <c r="L7888">
        <v>3</v>
      </c>
      <c r="M7888" t="s">
        <v>1398</v>
      </c>
      <c r="N7888">
        <v>4</v>
      </c>
      <c r="O7888">
        <v>14</v>
      </c>
      <c r="P7888">
        <v>14</v>
      </c>
      <c r="Q7888">
        <v>17</v>
      </c>
      <c r="R7888">
        <v>7</v>
      </c>
      <c r="S7888">
        <v>7</v>
      </c>
      <c r="T7888">
        <v>10</v>
      </c>
    </row>
    <row r="7889" spans="8:20" x14ac:dyDescent="0.35">
      <c r="H7889">
        <v>1183.0999999999999</v>
      </c>
      <c r="I7889">
        <v>94.117999999999995</v>
      </c>
      <c r="J7889" t="s">
        <v>1374</v>
      </c>
      <c r="K7889" t="s">
        <v>172</v>
      </c>
      <c r="L7889">
        <v>3</v>
      </c>
      <c r="M7889" t="s">
        <v>1090</v>
      </c>
      <c r="N7889">
        <v>4</v>
      </c>
      <c r="O7889">
        <v>13</v>
      </c>
      <c r="P7889">
        <v>13</v>
      </c>
      <c r="Q7889">
        <v>16</v>
      </c>
      <c r="R7889">
        <v>10</v>
      </c>
      <c r="S7889">
        <v>10</v>
      </c>
      <c r="T7889">
        <v>13</v>
      </c>
    </row>
    <row r="7890" spans="8:20" x14ac:dyDescent="0.35">
      <c r="H7890">
        <v>1183.1010000000001</v>
      </c>
      <c r="I7890">
        <v>94.119</v>
      </c>
      <c r="J7890" t="s">
        <v>1374</v>
      </c>
      <c r="K7890" t="s">
        <v>173</v>
      </c>
      <c r="L7890">
        <v>3</v>
      </c>
      <c r="M7890" t="s">
        <v>241</v>
      </c>
      <c r="N7890">
        <v>4</v>
      </c>
      <c r="O7890">
        <v>8</v>
      </c>
      <c r="P7890">
        <v>8</v>
      </c>
      <c r="Q7890">
        <v>11</v>
      </c>
      <c r="R7890">
        <v>16</v>
      </c>
      <c r="S7890">
        <v>16</v>
      </c>
      <c r="T7890">
        <v>19</v>
      </c>
    </row>
    <row r="7891" spans="8:20" x14ac:dyDescent="0.35">
      <c r="H7891">
        <v>1183.1020000000001</v>
      </c>
      <c r="I7891">
        <v>94.12</v>
      </c>
      <c r="J7891" t="s">
        <v>1374</v>
      </c>
      <c r="K7891" t="s">
        <v>64</v>
      </c>
      <c r="L7891">
        <v>3</v>
      </c>
      <c r="M7891" t="s">
        <v>234</v>
      </c>
      <c r="N7891">
        <v>3</v>
      </c>
      <c r="O7891">
        <v>8</v>
      </c>
      <c r="P7891">
        <v>11</v>
      </c>
      <c r="Q7891">
        <v>13</v>
      </c>
      <c r="R7891">
        <v>8</v>
      </c>
      <c r="S7891">
        <v>11</v>
      </c>
      <c r="T7891">
        <v>13</v>
      </c>
    </row>
    <row r="7892" spans="8:20" x14ac:dyDescent="0.35">
      <c r="H7892">
        <v>1183.1030000000001</v>
      </c>
      <c r="I7892">
        <v>94.120999999999995</v>
      </c>
      <c r="J7892" t="s">
        <v>1374</v>
      </c>
      <c r="K7892" t="s">
        <v>174</v>
      </c>
      <c r="L7892">
        <v>3</v>
      </c>
      <c r="M7892" t="s">
        <v>867</v>
      </c>
      <c r="N7892">
        <v>4</v>
      </c>
      <c r="O7892">
        <v>20</v>
      </c>
      <c r="P7892">
        <v>20</v>
      </c>
      <c r="Q7892">
        <v>23</v>
      </c>
      <c r="R7892">
        <v>3</v>
      </c>
      <c r="S7892">
        <v>3</v>
      </c>
      <c r="T7892">
        <v>6</v>
      </c>
    </row>
    <row r="7893" spans="8:20" x14ac:dyDescent="0.35">
      <c r="H7893">
        <v>1183.104</v>
      </c>
      <c r="I7893">
        <v>94.122</v>
      </c>
      <c r="J7893" t="s">
        <v>1374</v>
      </c>
      <c r="K7893" t="s">
        <v>175</v>
      </c>
      <c r="L7893">
        <v>3</v>
      </c>
      <c r="M7893" t="s">
        <v>1401</v>
      </c>
      <c r="N7893">
        <v>3</v>
      </c>
      <c r="O7893">
        <v>13</v>
      </c>
      <c r="P7893">
        <v>16</v>
      </c>
      <c r="Q7893">
        <v>18</v>
      </c>
      <c r="R7893">
        <v>4</v>
      </c>
      <c r="S7893">
        <v>7</v>
      </c>
      <c r="T7893">
        <v>9</v>
      </c>
    </row>
    <row r="7894" spans="8:20" x14ac:dyDescent="0.35">
      <c r="H7894">
        <v>1183.105</v>
      </c>
      <c r="I7894">
        <v>94.123999999999995</v>
      </c>
      <c r="J7894" t="s">
        <v>1374</v>
      </c>
      <c r="K7894" t="s">
        <v>176</v>
      </c>
      <c r="L7894">
        <v>3</v>
      </c>
      <c r="M7894" t="s">
        <v>1393</v>
      </c>
      <c r="N7894">
        <v>4</v>
      </c>
      <c r="O7894">
        <v>13</v>
      </c>
      <c r="P7894">
        <v>13</v>
      </c>
      <c r="Q7894">
        <v>16</v>
      </c>
      <c r="R7894">
        <v>11</v>
      </c>
      <c r="S7894">
        <v>11</v>
      </c>
      <c r="T7894">
        <v>14</v>
      </c>
    </row>
    <row r="7895" spans="8:20" x14ac:dyDescent="0.35">
      <c r="H7895">
        <v>1183.106</v>
      </c>
      <c r="I7895">
        <v>94.125</v>
      </c>
      <c r="J7895" t="s">
        <v>1374</v>
      </c>
      <c r="K7895" t="s">
        <v>1737</v>
      </c>
      <c r="L7895">
        <v>3</v>
      </c>
      <c r="M7895" t="s">
        <v>1747</v>
      </c>
      <c r="N7895">
        <v>4</v>
      </c>
      <c r="O7895">
        <v>10</v>
      </c>
      <c r="P7895">
        <v>10</v>
      </c>
      <c r="Q7895">
        <v>13</v>
      </c>
      <c r="R7895">
        <v>14</v>
      </c>
      <c r="S7895">
        <v>14</v>
      </c>
      <c r="T7895">
        <v>17</v>
      </c>
    </row>
    <row r="7896" spans="8:20" x14ac:dyDescent="0.35">
      <c r="H7896">
        <v>1183.107</v>
      </c>
      <c r="I7896">
        <v>94.126000000000005</v>
      </c>
      <c r="J7896" t="s">
        <v>1374</v>
      </c>
      <c r="K7896" t="s">
        <v>106</v>
      </c>
      <c r="L7896">
        <v>3</v>
      </c>
      <c r="M7896" t="s">
        <v>1398</v>
      </c>
      <c r="N7896">
        <v>4</v>
      </c>
      <c r="O7896">
        <v>14</v>
      </c>
      <c r="P7896">
        <v>14</v>
      </c>
      <c r="Q7896">
        <v>17</v>
      </c>
      <c r="R7896">
        <v>7</v>
      </c>
      <c r="S7896">
        <v>7</v>
      </c>
      <c r="T7896">
        <v>10</v>
      </c>
    </row>
    <row r="7897" spans="8:20" x14ac:dyDescent="0.35">
      <c r="H7897">
        <v>1183.1079999999999</v>
      </c>
      <c r="I7897">
        <v>94.126999999999995</v>
      </c>
      <c r="J7897" t="s">
        <v>1374</v>
      </c>
      <c r="K7897" t="s">
        <v>40</v>
      </c>
      <c r="L7897">
        <v>3</v>
      </c>
      <c r="M7897" t="s">
        <v>1398</v>
      </c>
      <c r="N7897">
        <v>4</v>
      </c>
      <c r="O7897">
        <v>14</v>
      </c>
      <c r="P7897">
        <v>14</v>
      </c>
      <c r="Q7897">
        <v>17</v>
      </c>
      <c r="R7897">
        <v>7</v>
      </c>
      <c r="S7897">
        <v>7</v>
      </c>
      <c r="T7897">
        <v>10</v>
      </c>
    </row>
    <row r="7898" spans="8:20" x14ac:dyDescent="0.35">
      <c r="H7898">
        <v>1183.1089999999999</v>
      </c>
      <c r="I7898">
        <v>94.128</v>
      </c>
      <c r="J7898" t="s">
        <v>1374</v>
      </c>
      <c r="K7898" t="s">
        <v>177</v>
      </c>
      <c r="L7898">
        <v>3</v>
      </c>
      <c r="M7898" t="s">
        <v>1394</v>
      </c>
      <c r="N7898">
        <v>4</v>
      </c>
      <c r="O7898">
        <v>18</v>
      </c>
      <c r="P7898">
        <v>18</v>
      </c>
      <c r="Q7898">
        <v>21</v>
      </c>
      <c r="R7898">
        <v>6</v>
      </c>
      <c r="S7898">
        <v>6</v>
      </c>
      <c r="T7898">
        <v>9</v>
      </c>
    </row>
    <row r="7899" spans="8:20" x14ac:dyDescent="0.35">
      <c r="H7899">
        <v>1183.1099999999999</v>
      </c>
      <c r="I7899">
        <v>94.129000000000005</v>
      </c>
      <c r="J7899" t="s">
        <v>1374</v>
      </c>
      <c r="K7899" t="s">
        <v>66</v>
      </c>
      <c r="L7899">
        <v>3</v>
      </c>
      <c r="M7899" t="s">
        <v>1380</v>
      </c>
      <c r="N7899">
        <v>3</v>
      </c>
      <c r="O7899">
        <v>15</v>
      </c>
      <c r="P7899">
        <v>18</v>
      </c>
      <c r="Q7899">
        <v>20</v>
      </c>
      <c r="R7899">
        <v>0</v>
      </c>
      <c r="S7899">
        <v>3</v>
      </c>
      <c r="T7899">
        <v>5</v>
      </c>
    </row>
    <row r="7900" spans="8:20" x14ac:dyDescent="0.35">
      <c r="H7900">
        <v>1183.1110000000001</v>
      </c>
      <c r="I7900">
        <v>94.13</v>
      </c>
      <c r="J7900" t="s">
        <v>1374</v>
      </c>
      <c r="K7900" t="s">
        <v>67</v>
      </c>
      <c r="L7900">
        <v>3</v>
      </c>
      <c r="M7900" t="s">
        <v>1401</v>
      </c>
      <c r="N7900">
        <v>3</v>
      </c>
      <c r="O7900">
        <v>13</v>
      </c>
      <c r="P7900">
        <v>16</v>
      </c>
      <c r="Q7900">
        <v>18</v>
      </c>
      <c r="R7900">
        <v>4</v>
      </c>
      <c r="S7900">
        <v>7</v>
      </c>
      <c r="T7900">
        <v>9</v>
      </c>
    </row>
    <row r="7901" spans="8:20" x14ac:dyDescent="0.35">
      <c r="H7901">
        <v>1183.1120000000001</v>
      </c>
      <c r="I7901">
        <v>94.131</v>
      </c>
      <c r="J7901" t="s">
        <v>1374</v>
      </c>
      <c r="K7901" t="s">
        <v>178</v>
      </c>
      <c r="L7901">
        <v>3</v>
      </c>
      <c r="M7901" t="s">
        <v>1397</v>
      </c>
      <c r="N7901">
        <v>4</v>
      </c>
      <c r="O7901">
        <v>12</v>
      </c>
      <c r="P7901">
        <v>12</v>
      </c>
      <c r="Q7901">
        <v>15</v>
      </c>
      <c r="R7901">
        <v>11</v>
      </c>
      <c r="S7901">
        <v>11</v>
      </c>
      <c r="T7901">
        <v>14</v>
      </c>
    </row>
    <row r="7902" spans="8:20" x14ac:dyDescent="0.35">
      <c r="H7902">
        <v>1183.1130000000001</v>
      </c>
      <c r="I7902">
        <v>94.132000000000005</v>
      </c>
      <c r="J7902" t="s">
        <v>1374</v>
      </c>
      <c r="K7902" t="s">
        <v>179</v>
      </c>
      <c r="L7902">
        <v>3</v>
      </c>
      <c r="M7902" t="s">
        <v>1403</v>
      </c>
      <c r="N7902">
        <v>4</v>
      </c>
      <c r="O7902">
        <v>15</v>
      </c>
      <c r="P7902">
        <v>15</v>
      </c>
      <c r="Q7902">
        <v>18</v>
      </c>
      <c r="R7902">
        <v>7</v>
      </c>
      <c r="S7902">
        <v>7</v>
      </c>
      <c r="T7902">
        <v>10</v>
      </c>
    </row>
    <row r="7903" spans="8:20" x14ac:dyDescent="0.35">
      <c r="H7903">
        <v>1183.114</v>
      </c>
      <c r="I7903">
        <v>94.132999999999996</v>
      </c>
      <c r="J7903" t="s">
        <v>1374</v>
      </c>
      <c r="K7903" t="s">
        <v>68</v>
      </c>
      <c r="L7903">
        <v>3</v>
      </c>
      <c r="M7903" t="s">
        <v>894</v>
      </c>
      <c r="N7903">
        <v>3</v>
      </c>
      <c r="O7903">
        <v>18</v>
      </c>
      <c r="P7903">
        <v>21</v>
      </c>
      <c r="Q7903">
        <v>23</v>
      </c>
      <c r="R7903">
        <v>0</v>
      </c>
      <c r="S7903">
        <v>3</v>
      </c>
      <c r="T7903">
        <v>5</v>
      </c>
    </row>
    <row r="7904" spans="8:20" x14ac:dyDescent="0.35">
      <c r="H7904">
        <v>1183.115</v>
      </c>
      <c r="I7904">
        <v>94.134</v>
      </c>
      <c r="J7904" t="s">
        <v>1374</v>
      </c>
      <c r="K7904" t="s">
        <v>26</v>
      </c>
      <c r="L7904">
        <v>3</v>
      </c>
      <c r="M7904" t="s">
        <v>1398</v>
      </c>
      <c r="N7904">
        <v>4</v>
      </c>
      <c r="O7904">
        <v>14</v>
      </c>
      <c r="P7904">
        <v>14</v>
      </c>
      <c r="Q7904">
        <v>17</v>
      </c>
      <c r="R7904">
        <v>7</v>
      </c>
      <c r="S7904">
        <v>7</v>
      </c>
      <c r="T7904">
        <v>10</v>
      </c>
    </row>
    <row r="7905" spans="8:20" x14ac:dyDescent="0.35">
      <c r="H7905">
        <v>1183.116</v>
      </c>
      <c r="I7905">
        <v>94.135000000000005</v>
      </c>
      <c r="J7905" t="s">
        <v>1374</v>
      </c>
      <c r="K7905" t="s">
        <v>69</v>
      </c>
      <c r="L7905">
        <v>3</v>
      </c>
      <c r="M7905" t="s">
        <v>1393</v>
      </c>
      <c r="N7905">
        <v>4</v>
      </c>
      <c r="O7905">
        <v>13</v>
      </c>
      <c r="P7905">
        <v>13</v>
      </c>
      <c r="Q7905">
        <v>16</v>
      </c>
      <c r="R7905">
        <v>11</v>
      </c>
      <c r="S7905">
        <v>11</v>
      </c>
      <c r="T7905">
        <v>14</v>
      </c>
    </row>
    <row r="7906" spans="8:20" x14ac:dyDescent="0.35">
      <c r="H7906">
        <v>1183.117</v>
      </c>
      <c r="I7906">
        <v>94.135999999999996</v>
      </c>
      <c r="J7906" t="s">
        <v>1374</v>
      </c>
      <c r="K7906" t="s">
        <v>1531</v>
      </c>
      <c r="L7906">
        <v>3</v>
      </c>
      <c r="M7906" t="s">
        <v>1388</v>
      </c>
      <c r="N7906">
        <v>3</v>
      </c>
      <c r="O7906">
        <v>15</v>
      </c>
      <c r="P7906">
        <v>18</v>
      </c>
      <c r="Q7906">
        <v>20</v>
      </c>
      <c r="R7906">
        <v>3</v>
      </c>
      <c r="S7906">
        <v>6</v>
      </c>
      <c r="T7906">
        <v>8</v>
      </c>
    </row>
    <row r="7907" spans="8:20" x14ac:dyDescent="0.35">
      <c r="H7907">
        <v>1183.1179999999999</v>
      </c>
      <c r="I7907">
        <v>94.137</v>
      </c>
      <c r="J7907" t="s">
        <v>1374</v>
      </c>
      <c r="K7907" t="s">
        <v>41</v>
      </c>
      <c r="L7907">
        <v>3</v>
      </c>
      <c r="M7907" t="s">
        <v>1395</v>
      </c>
      <c r="N7907">
        <v>3</v>
      </c>
      <c r="O7907">
        <v>11</v>
      </c>
      <c r="P7907">
        <v>14</v>
      </c>
      <c r="Q7907">
        <v>16</v>
      </c>
      <c r="R7907">
        <v>7</v>
      </c>
      <c r="S7907">
        <v>10</v>
      </c>
      <c r="T7907">
        <v>12</v>
      </c>
    </row>
    <row r="7908" spans="8:20" x14ac:dyDescent="0.35">
      <c r="H7908">
        <v>1183.1189999999999</v>
      </c>
      <c r="I7908">
        <v>94.138000000000005</v>
      </c>
      <c r="J7908" t="s">
        <v>1374</v>
      </c>
      <c r="K7908" t="s">
        <v>180</v>
      </c>
      <c r="L7908">
        <v>3</v>
      </c>
      <c r="M7908" t="s">
        <v>1402</v>
      </c>
      <c r="N7908">
        <v>3</v>
      </c>
      <c r="O7908">
        <v>0</v>
      </c>
      <c r="P7908">
        <v>3</v>
      </c>
      <c r="Q7908">
        <v>5</v>
      </c>
      <c r="R7908">
        <v>16</v>
      </c>
      <c r="S7908">
        <v>19</v>
      </c>
      <c r="T7908">
        <v>21</v>
      </c>
    </row>
    <row r="7909" spans="8:20" x14ac:dyDescent="0.35">
      <c r="H7909">
        <v>1183.1199999999999</v>
      </c>
      <c r="I7909">
        <v>94.138999999999996</v>
      </c>
      <c r="J7909" t="s">
        <v>1374</v>
      </c>
      <c r="K7909" t="s">
        <v>70</v>
      </c>
      <c r="L7909">
        <v>3</v>
      </c>
      <c r="M7909" t="s">
        <v>1125</v>
      </c>
      <c r="N7909">
        <v>2</v>
      </c>
      <c r="O7909">
        <v>8</v>
      </c>
      <c r="P7909">
        <v>13</v>
      </c>
      <c r="Q7909">
        <v>15</v>
      </c>
      <c r="R7909">
        <v>3</v>
      </c>
      <c r="S7909">
        <v>8</v>
      </c>
      <c r="T7909">
        <v>10</v>
      </c>
    </row>
    <row r="7910" spans="8:20" x14ac:dyDescent="0.35">
      <c r="H7910">
        <v>1184.087</v>
      </c>
      <c r="I7910">
        <v>95.094999999999999</v>
      </c>
      <c r="J7910" t="s">
        <v>162</v>
      </c>
      <c r="K7910" t="s">
        <v>162</v>
      </c>
      <c r="L7910">
        <v>3</v>
      </c>
      <c r="M7910" t="s">
        <v>1491</v>
      </c>
      <c r="N7910">
        <v>4</v>
      </c>
      <c r="O7910">
        <v>15</v>
      </c>
      <c r="P7910">
        <v>15</v>
      </c>
      <c r="Q7910">
        <v>18</v>
      </c>
      <c r="R7910">
        <v>6</v>
      </c>
      <c r="S7910">
        <v>6</v>
      </c>
      <c r="T7910">
        <v>9</v>
      </c>
    </row>
    <row r="7911" spans="8:20" x14ac:dyDescent="0.35">
      <c r="H7911">
        <v>1184.088</v>
      </c>
      <c r="I7911">
        <v>95.096000000000004</v>
      </c>
      <c r="J7911" t="s">
        <v>162</v>
      </c>
      <c r="K7911" t="s">
        <v>163</v>
      </c>
      <c r="L7911">
        <v>3</v>
      </c>
      <c r="M7911" t="s">
        <v>509</v>
      </c>
      <c r="N7911">
        <v>4</v>
      </c>
      <c r="O7911">
        <v>12</v>
      </c>
      <c r="P7911">
        <v>12</v>
      </c>
      <c r="Q7911">
        <v>15</v>
      </c>
      <c r="R7911">
        <v>10</v>
      </c>
      <c r="S7911">
        <v>10</v>
      </c>
      <c r="T7911">
        <v>13</v>
      </c>
    </row>
    <row r="7912" spans="8:20" x14ac:dyDescent="0.35">
      <c r="H7912">
        <v>1184.0889999999999</v>
      </c>
      <c r="I7912">
        <v>95.096999999999994</v>
      </c>
      <c r="J7912" t="s">
        <v>162</v>
      </c>
      <c r="K7912" t="s">
        <v>24</v>
      </c>
      <c r="L7912">
        <v>3</v>
      </c>
      <c r="M7912" t="s">
        <v>1306</v>
      </c>
      <c r="N7912">
        <v>4</v>
      </c>
      <c r="O7912">
        <v>13</v>
      </c>
      <c r="P7912">
        <v>13</v>
      </c>
      <c r="Q7912">
        <v>16</v>
      </c>
      <c r="R7912">
        <v>11</v>
      </c>
      <c r="S7912">
        <v>11</v>
      </c>
      <c r="T7912">
        <v>14</v>
      </c>
    </row>
    <row r="7913" spans="8:20" x14ac:dyDescent="0.35">
      <c r="H7913">
        <v>1184.0899999999999</v>
      </c>
      <c r="I7913">
        <v>95.097999999999999</v>
      </c>
      <c r="J7913" t="s">
        <v>162</v>
      </c>
      <c r="K7913" t="s">
        <v>1496</v>
      </c>
      <c r="L7913">
        <v>3</v>
      </c>
      <c r="M7913" t="s">
        <v>1499</v>
      </c>
      <c r="N7913">
        <v>4</v>
      </c>
      <c r="O7913">
        <v>15</v>
      </c>
      <c r="P7913">
        <v>15</v>
      </c>
      <c r="Q7913">
        <v>18</v>
      </c>
      <c r="R7913">
        <v>10</v>
      </c>
      <c r="S7913">
        <v>10</v>
      </c>
      <c r="T7913">
        <v>13</v>
      </c>
    </row>
    <row r="7914" spans="8:20" x14ac:dyDescent="0.35">
      <c r="H7914">
        <v>1184.0909999999999</v>
      </c>
      <c r="I7914">
        <v>95.1</v>
      </c>
      <c r="J7914" t="s">
        <v>162</v>
      </c>
      <c r="K7914" t="s">
        <v>165</v>
      </c>
      <c r="L7914">
        <v>3</v>
      </c>
      <c r="M7914" t="s">
        <v>231</v>
      </c>
      <c r="N7914">
        <v>3</v>
      </c>
      <c r="O7914">
        <v>4</v>
      </c>
      <c r="P7914">
        <v>7</v>
      </c>
      <c r="Q7914">
        <v>9</v>
      </c>
      <c r="R7914">
        <v>11</v>
      </c>
      <c r="S7914">
        <v>14</v>
      </c>
      <c r="T7914">
        <v>16</v>
      </c>
    </row>
    <row r="7915" spans="8:20" x14ac:dyDescent="0.35">
      <c r="H7915">
        <v>1184.0920000000001</v>
      </c>
      <c r="I7915">
        <v>95.100999999999999</v>
      </c>
      <c r="J7915" t="s">
        <v>162</v>
      </c>
      <c r="K7915" t="s">
        <v>60</v>
      </c>
      <c r="L7915">
        <v>3</v>
      </c>
      <c r="M7915" t="s">
        <v>1399</v>
      </c>
      <c r="N7915">
        <v>4</v>
      </c>
      <c r="O7915">
        <v>20</v>
      </c>
      <c r="P7915">
        <v>20</v>
      </c>
      <c r="Q7915">
        <v>23</v>
      </c>
      <c r="R7915">
        <v>3</v>
      </c>
      <c r="S7915">
        <v>3</v>
      </c>
      <c r="T7915">
        <v>6</v>
      </c>
    </row>
    <row r="7916" spans="8:20" x14ac:dyDescent="0.35">
      <c r="H7916">
        <v>1184.0930000000001</v>
      </c>
      <c r="I7916">
        <v>95.102000000000004</v>
      </c>
      <c r="J7916" t="s">
        <v>162</v>
      </c>
      <c r="K7916" t="s">
        <v>29</v>
      </c>
      <c r="L7916">
        <v>3</v>
      </c>
      <c r="M7916" t="s">
        <v>509</v>
      </c>
      <c r="N7916">
        <v>4</v>
      </c>
      <c r="O7916">
        <v>12</v>
      </c>
      <c r="P7916">
        <v>12</v>
      </c>
      <c r="Q7916">
        <v>15</v>
      </c>
      <c r="R7916">
        <v>10</v>
      </c>
      <c r="S7916">
        <v>10</v>
      </c>
      <c r="T7916">
        <v>13</v>
      </c>
    </row>
    <row r="7917" spans="8:20" x14ac:dyDescent="0.35">
      <c r="H7917">
        <v>1184.0940000000001</v>
      </c>
      <c r="I7917">
        <v>95.102999999999994</v>
      </c>
      <c r="J7917" t="s">
        <v>162</v>
      </c>
      <c r="K7917" t="s">
        <v>166</v>
      </c>
      <c r="L7917">
        <v>3</v>
      </c>
      <c r="M7917" t="s">
        <v>1399</v>
      </c>
      <c r="N7917">
        <v>4</v>
      </c>
      <c r="O7917">
        <v>20</v>
      </c>
      <c r="P7917">
        <v>20</v>
      </c>
      <c r="Q7917">
        <v>23</v>
      </c>
      <c r="R7917">
        <v>3</v>
      </c>
      <c r="S7917">
        <v>3</v>
      </c>
      <c r="T7917">
        <v>6</v>
      </c>
    </row>
    <row r="7918" spans="8:20" x14ac:dyDescent="0.35">
      <c r="H7918">
        <v>1184.095</v>
      </c>
      <c r="I7918">
        <v>95.105000000000004</v>
      </c>
      <c r="J7918" t="s">
        <v>162</v>
      </c>
      <c r="K7918" t="s">
        <v>1722</v>
      </c>
      <c r="L7918">
        <v>3</v>
      </c>
      <c r="M7918" t="s">
        <v>339</v>
      </c>
      <c r="N7918">
        <v>4</v>
      </c>
      <c r="O7918">
        <v>15</v>
      </c>
      <c r="P7918">
        <v>15</v>
      </c>
      <c r="Q7918">
        <v>18</v>
      </c>
      <c r="R7918">
        <v>8</v>
      </c>
      <c r="S7918">
        <v>8</v>
      </c>
      <c r="T7918">
        <v>11</v>
      </c>
    </row>
    <row r="7919" spans="8:20" x14ac:dyDescent="0.35">
      <c r="H7919">
        <v>1184.096</v>
      </c>
      <c r="I7919">
        <v>95.105999999999995</v>
      </c>
      <c r="J7919" t="s">
        <v>162</v>
      </c>
      <c r="K7919" t="s">
        <v>1706</v>
      </c>
      <c r="L7919">
        <v>3</v>
      </c>
      <c r="M7919" t="s">
        <v>1710</v>
      </c>
      <c r="N7919">
        <v>4</v>
      </c>
      <c r="O7919">
        <v>19</v>
      </c>
      <c r="P7919">
        <v>19</v>
      </c>
      <c r="Q7919">
        <v>22</v>
      </c>
      <c r="R7919">
        <v>6</v>
      </c>
      <c r="S7919">
        <v>6</v>
      </c>
      <c r="T7919">
        <v>9</v>
      </c>
    </row>
    <row r="7920" spans="8:20" x14ac:dyDescent="0.35">
      <c r="H7920">
        <v>1184.097</v>
      </c>
      <c r="I7920">
        <v>95.106999999999999</v>
      </c>
      <c r="J7920" t="s">
        <v>162</v>
      </c>
      <c r="K7920" t="s">
        <v>168</v>
      </c>
      <c r="L7920">
        <v>3</v>
      </c>
      <c r="M7920" t="s">
        <v>1152</v>
      </c>
      <c r="N7920">
        <v>3</v>
      </c>
      <c r="O7920">
        <v>9</v>
      </c>
      <c r="P7920">
        <v>12</v>
      </c>
      <c r="Q7920">
        <v>14</v>
      </c>
      <c r="R7920">
        <v>9</v>
      </c>
      <c r="S7920">
        <v>12</v>
      </c>
      <c r="T7920">
        <v>14</v>
      </c>
    </row>
    <row r="7921" spans="8:20" x14ac:dyDescent="0.35">
      <c r="H7921">
        <v>1184.098</v>
      </c>
      <c r="I7921">
        <v>95.108000000000004</v>
      </c>
      <c r="J7921" t="s">
        <v>162</v>
      </c>
      <c r="K7921" t="s">
        <v>1651</v>
      </c>
      <c r="L7921">
        <v>3</v>
      </c>
      <c r="M7921" t="s">
        <v>1660</v>
      </c>
      <c r="N7921">
        <v>3</v>
      </c>
      <c r="O7921">
        <v>2</v>
      </c>
      <c r="P7921">
        <v>5</v>
      </c>
      <c r="Q7921">
        <v>7</v>
      </c>
      <c r="R7921">
        <v>15</v>
      </c>
      <c r="S7921">
        <v>18</v>
      </c>
      <c r="T7921">
        <v>20</v>
      </c>
    </row>
    <row r="7922" spans="8:20" x14ac:dyDescent="0.35">
      <c r="H7922">
        <v>1184.0989999999999</v>
      </c>
      <c r="I7922">
        <v>95.108999999999995</v>
      </c>
      <c r="J7922" t="s">
        <v>162</v>
      </c>
      <c r="K7922" t="s">
        <v>61</v>
      </c>
      <c r="L7922">
        <v>3</v>
      </c>
      <c r="M7922" t="s">
        <v>1051</v>
      </c>
      <c r="N7922">
        <v>3</v>
      </c>
      <c r="O7922">
        <v>12</v>
      </c>
      <c r="P7922">
        <v>15</v>
      </c>
      <c r="Q7922">
        <v>17</v>
      </c>
      <c r="R7922">
        <v>6</v>
      </c>
      <c r="S7922">
        <v>9</v>
      </c>
      <c r="T7922">
        <v>11</v>
      </c>
    </row>
    <row r="7923" spans="8:20" x14ac:dyDescent="0.35">
      <c r="H7923">
        <v>1184.0999999999999</v>
      </c>
      <c r="I7923">
        <v>95.11</v>
      </c>
      <c r="J7923" t="s">
        <v>162</v>
      </c>
      <c r="K7923" t="s">
        <v>38</v>
      </c>
      <c r="L7923">
        <v>3</v>
      </c>
      <c r="M7923" t="s">
        <v>748</v>
      </c>
      <c r="N7923">
        <v>4</v>
      </c>
      <c r="O7923">
        <v>17</v>
      </c>
      <c r="P7923">
        <v>17</v>
      </c>
      <c r="Q7923">
        <v>20</v>
      </c>
      <c r="R7923">
        <v>8</v>
      </c>
      <c r="S7923">
        <v>8</v>
      </c>
      <c r="T7923">
        <v>11</v>
      </c>
    </row>
    <row r="7924" spans="8:20" x14ac:dyDescent="0.35">
      <c r="H7924">
        <v>1184.1010000000001</v>
      </c>
      <c r="I7924">
        <v>95.111000000000004</v>
      </c>
      <c r="J7924" t="s">
        <v>162</v>
      </c>
      <c r="K7924" t="s">
        <v>169</v>
      </c>
      <c r="L7924">
        <v>3</v>
      </c>
      <c r="M7924" t="s">
        <v>535</v>
      </c>
      <c r="N7924">
        <v>3</v>
      </c>
      <c r="O7924">
        <v>5</v>
      </c>
      <c r="P7924">
        <v>8</v>
      </c>
      <c r="Q7924">
        <v>10</v>
      </c>
      <c r="R7924">
        <v>14</v>
      </c>
      <c r="S7924">
        <v>17</v>
      </c>
      <c r="T7924">
        <v>19</v>
      </c>
    </row>
    <row r="7925" spans="8:20" x14ac:dyDescent="0.35">
      <c r="H7925">
        <v>1184.1020000000001</v>
      </c>
      <c r="I7925">
        <v>95.111999999999995</v>
      </c>
      <c r="J7925" t="s">
        <v>162</v>
      </c>
      <c r="K7925" t="s">
        <v>39</v>
      </c>
      <c r="L7925">
        <v>3</v>
      </c>
      <c r="M7925" t="s">
        <v>1039</v>
      </c>
      <c r="N7925">
        <v>3</v>
      </c>
      <c r="O7925">
        <v>13</v>
      </c>
      <c r="P7925">
        <v>16</v>
      </c>
      <c r="Q7925">
        <v>18</v>
      </c>
      <c r="R7925">
        <v>4</v>
      </c>
      <c r="S7925">
        <v>7</v>
      </c>
      <c r="T7925">
        <v>9</v>
      </c>
    </row>
    <row r="7926" spans="8:20" x14ac:dyDescent="0.35">
      <c r="H7926">
        <v>1184.1030000000001</v>
      </c>
      <c r="I7926">
        <v>95.113</v>
      </c>
      <c r="J7926" t="s">
        <v>162</v>
      </c>
      <c r="K7926" t="s">
        <v>170</v>
      </c>
      <c r="L7926">
        <v>3</v>
      </c>
      <c r="M7926" t="s">
        <v>361</v>
      </c>
      <c r="N7926">
        <v>3</v>
      </c>
      <c r="O7926">
        <v>12</v>
      </c>
      <c r="P7926">
        <v>15</v>
      </c>
      <c r="Q7926">
        <v>17</v>
      </c>
      <c r="R7926">
        <v>6</v>
      </c>
      <c r="S7926">
        <v>9</v>
      </c>
      <c r="T7926">
        <v>11</v>
      </c>
    </row>
    <row r="7927" spans="8:20" x14ac:dyDescent="0.35">
      <c r="H7927">
        <v>1184.104</v>
      </c>
      <c r="I7927">
        <v>95.114000000000004</v>
      </c>
      <c r="J7927" t="s">
        <v>162</v>
      </c>
      <c r="K7927" t="s">
        <v>25</v>
      </c>
      <c r="L7927">
        <v>3</v>
      </c>
      <c r="M7927" t="s">
        <v>410</v>
      </c>
      <c r="N7927">
        <v>4</v>
      </c>
      <c r="O7927">
        <v>13</v>
      </c>
      <c r="P7927">
        <v>13</v>
      </c>
      <c r="Q7927">
        <v>16</v>
      </c>
      <c r="R7927">
        <v>8</v>
      </c>
      <c r="S7927">
        <v>8</v>
      </c>
      <c r="T7927">
        <v>11</v>
      </c>
    </row>
    <row r="7928" spans="8:20" x14ac:dyDescent="0.35">
      <c r="H7928">
        <v>1184.105</v>
      </c>
      <c r="I7928">
        <v>95.114999999999995</v>
      </c>
      <c r="J7928" t="s">
        <v>162</v>
      </c>
      <c r="K7928" t="s">
        <v>171</v>
      </c>
      <c r="L7928">
        <v>3</v>
      </c>
      <c r="M7928" t="s">
        <v>536</v>
      </c>
      <c r="N7928">
        <v>3</v>
      </c>
      <c r="O7928">
        <v>10</v>
      </c>
      <c r="P7928">
        <v>13</v>
      </c>
      <c r="Q7928">
        <v>15</v>
      </c>
      <c r="R7928">
        <v>10</v>
      </c>
      <c r="S7928">
        <v>13</v>
      </c>
      <c r="T7928">
        <v>15</v>
      </c>
    </row>
    <row r="7929" spans="8:20" x14ac:dyDescent="0.35">
      <c r="H7929">
        <v>1184.106</v>
      </c>
      <c r="I7929">
        <v>95.117000000000004</v>
      </c>
      <c r="J7929" t="s">
        <v>162</v>
      </c>
      <c r="K7929" t="s">
        <v>63</v>
      </c>
      <c r="L7929">
        <v>3</v>
      </c>
      <c r="M7929" t="s">
        <v>1053</v>
      </c>
      <c r="N7929">
        <v>3</v>
      </c>
      <c r="O7929">
        <v>4</v>
      </c>
      <c r="P7929">
        <v>7</v>
      </c>
      <c r="Q7929">
        <v>9</v>
      </c>
      <c r="R7929">
        <v>15</v>
      </c>
      <c r="S7929">
        <v>18</v>
      </c>
      <c r="T7929">
        <v>20</v>
      </c>
    </row>
    <row r="7930" spans="8:20" x14ac:dyDescent="0.35">
      <c r="H7930">
        <v>1184.107</v>
      </c>
      <c r="I7930">
        <v>95.117999999999995</v>
      </c>
      <c r="J7930" t="s">
        <v>162</v>
      </c>
      <c r="K7930" t="s">
        <v>172</v>
      </c>
      <c r="L7930">
        <v>3</v>
      </c>
      <c r="M7930" t="s">
        <v>552</v>
      </c>
      <c r="N7930">
        <v>3</v>
      </c>
      <c r="O7930">
        <v>9</v>
      </c>
      <c r="P7930">
        <v>12</v>
      </c>
      <c r="Q7930">
        <v>14</v>
      </c>
      <c r="R7930">
        <v>8</v>
      </c>
      <c r="S7930">
        <v>11</v>
      </c>
      <c r="T7930">
        <v>13</v>
      </c>
    </row>
    <row r="7931" spans="8:20" x14ac:dyDescent="0.35">
      <c r="H7931">
        <v>1184.1079999999999</v>
      </c>
      <c r="I7931">
        <v>95.119</v>
      </c>
      <c r="J7931" t="s">
        <v>162</v>
      </c>
      <c r="K7931" t="s">
        <v>173</v>
      </c>
      <c r="L7931">
        <v>3</v>
      </c>
      <c r="M7931" t="s">
        <v>360</v>
      </c>
      <c r="N7931">
        <v>4</v>
      </c>
      <c r="O7931">
        <v>19</v>
      </c>
      <c r="P7931">
        <v>19</v>
      </c>
      <c r="Q7931">
        <v>22</v>
      </c>
      <c r="R7931">
        <v>6</v>
      </c>
      <c r="S7931">
        <v>6</v>
      </c>
      <c r="T7931">
        <v>9</v>
      </c>
    </row>
    <row r="7932" spans="8:20" x14ac:dyDescent="0.35">
      <c r="H7932">
        <v>1184.1089999999999</v>
      </c>
      <c r="I7932">
        <v>95.12</v>
      </c>
      <c r="J7932" t="s">
        <v>162</v>
      </c>
      <c r="K7932" t="s">
        <v>64</v>
      </c>
      <c r="L7932">
        <v>3</v>
      </c>
      <c r="M7932" t="s">
        <v>393</v>
      </c>
      <c r="N7932">
        <v>4</v>
      </c>
      <c r="O7932">
        <v>18</v>
      </c>
      <c r="P7932">
        <v>18</v>
      </c>
      <c r="Q7932">
        <v>21</v>
      </c>
      <c r="R7932">
        <v>6</v>
      </c>
      <c r="S7932">
        <v>6</v>
      </c>
      <c r="T7932">
        <v>9</v>
      </c>
    </row>
    <row r="7933" spans="8:20" x14ac:dyDescent="0.35">
      <c r="H7933">
        <v>1184.1099999999999</v>
      </c>
      <c r="I7933">
        <v>95.120999999999995</v>
      </c>
      <c r="J7933" t="s">
        <v>162</v>
      </c>
      <c r="K7933" t="s">
        <v>174</v>
      </c>
      <c r="L7933">
        <v>3</v>
      </c>
      <c r="M7933" t="s">
        <v>1357</v>
      </c>
      <c r="N7933">
        <v>4</v>
      </c>
      <c r="O7933">
        <v>14</v>
      </c>
      <c r="P7933">
        <v>14</v>
      </c>
      <c r="Q7933">
        <v>17</v>
      </c>
      <c r="R7933">
        <v>10</v>
      </c>
      <c r="S7933">
        <v>10</v>
      </c>
      <c r="T7933">
        <v>13</v>
      </c>
    </row>
    <row r="7934" spans="8:20" x14ac:dyDescent="0.35">
      <c r="H7934">
        <v>1184.1110000000001</v>
      </c>
      <c r="I7934">
        <v>95.122</v>
      </c>
      <c r="J7934" t="s">
        <v>162</v>
      </c>
      <c r="K7934" t="s">
        <v>175</v>
      </c>
      <c r="L7934">
        <v>3</v>
      </c>
      <c r="M7934" t="s">
        <v>1053</v>
      </c>
      <c r="N7934">
        <v>3</v>
      </c>
      <c r="O7934">
        <v>4</v>
      </c>
      <c r="P7934">
        <v>7</v>
      </c>
      <c r="Q7934">
        <v>9</v>
      </c>
      <c r="R7934">
        <v>15</v>
      </c>
      <c r="S7934">
        <v>18</v>
      </c>
      <c r="T7934">
        <v>20</v>
      </c>
    </row>
    <row r="7935" spans="8:20" x14ac:dyDescent="0.35">
      <c r="H7935">
        <v>1184.1120000000001</v>
      </c>
      <c r="I7935">
        <v>95.123000000000005</v>
      </c>
      <c r="J7935" t="s">
        <v>162</v>
      </c>
      <c r="K7935" t="s">
        <v>65</v>
      </c>
      <c r="L7935">
        <v>3</v>
      </c>
      <c r="M7935" t="s">
        <v>595</v>
      </c>
      <c r="N7935">
        <v>3</v>
      </c>
      <c r="O7935">
        <v>12</v>
      </c>
      <c r="P7935">
        <v>15</v>
      </c>
      <c r="Q7935">
        <v>17</v>
      </c>
      <c r="R7935">
        <v>6</v>
      </c>
      <c r="S7935">
        <v>9</v>
      </c>
      <c r="T7935">
        <v>11</v>
      </c>
    </row>
    <row r="7936" spans="8:20" x14ac:dyDescent="0.35">
      <c r="H7936">
        <v>1184.1130000000001</v>
      </c>
      <c r="I7936">
        <v>95.123999999999995</v>
      </c>
      <c r="J7936" t="s">
        <v>162</v>
      </c>
      <c r="K7936" t="s">
        <v>176</v>
      </c>
      <c r="L7936">
        <v>3</v>
      </c>
      <c r="M7936" t="s">
        <v>1030</v>
      </c>
      <c r="N7936">
        <v>3</v>
      </c>
      <c r="O7936">
        <v>13</v>
      </c>
      <c r="P7936">
        <v>16</v>
      </c>
      <c r="Q7936">
        <v>18</v>
      </c>
      <c r="R7936">
        <v>5</v>
      </c>
      <c r="S7936">
        <v>8</v>
      </c>
      <c r="T7936">
        <v>10</v>
      </c>
    </row>
    <row r="7937" spans="8:20" x14ac:dyDescent="0.35">
      <c r="H7937">
        <v>1184.114</v>
      </c>
      <c r="I7937">
        <v>95.125</v>
      </c>
      <c r="J7937" t="s">
        <v>162</v>
      </c>
      <c r="K7937" t="s">
        <v>1737</v>
      </c>
      <c r="L7937">
        <v>3</v>
      </c>
      <c r="M7937" t="s">
        <v>1745</v>
      </c>
      <c r="N7937">
        <v>3</v>
      </c>
      <c r="O7937">
        <v>17</v>
      </c>
      <c r="P7937">
        <v>20</v>
      </c>
      <c r="Q7937">
        <v>22</v>
      </c>
      <c r="R7937">
        <v>3</v>
      </c>
      <c r="S7937">
        <v>6</v>
      </c>
      <c r="T7937">
        <v>8</v>
      </c>
    </row>
    <row r="7938" spans="8:20" x14ac:dyDescent="0.35">
      <c r="H7938">
        <v>1184.115</v>
      </c>
      <c r="I7938">
        <v>95.126000000000005</v>
      </c>
      <c r="J7938" t="s">
        <v>162</v>
      </c>
      <c r="K7938" t="s">
        <v>106</v>
      </c>
      <c r="L7938">
        <v>3</v>
      </c>
      <c r="M7938" t="s">
        <v>522</v>
      </c>
      <c r="N7938">
        <v>3</v>
      </c>
      <c r="O7938">
        <v>10</v>
      </c>
      <c r="P7938">
        <v>13</v>
      </c>
      <c r="Q7938">
        <v>15</v>
      </c>
      <c r="R7938">
        <v>5</v>
      </c>
      <c r="S7938">
        <v>8</v>
      </c>
      <c r="T7938">
        <v>10</v>
      </c>
    </row>
    <row r="7939" spans="8:20" x14ac:dyDescent="0.35">
      <c r="H7939">
        <v>1184.116</v>
      </c>
      <c r="I7939">
        <v>95.126999999999995</v>
      </c>
      <c r="J7939" t="s">
        <v>162</v>
      </c>
      <c r="K7939" t="s">
        <v>40</v>
      </c>
      <c r="L7939">
        <v>3</v>
      </c>
      <c r="M7939" t="s">
        <v>361</v>
      </c>
      <c r="N7939">
        <v>3</v>
      </c>
      <c r="O7939">
        <v>12</v>
      </c>
      <c r="P7939">
        <v>15</v>
      </c>
      <c r="Q7939">
        <v>17</v>
      </c>
      <c r="R7939">
        <v>6</v>
      </c>
      <c r="S7939">
        <v>9</v>
      </c>
      <c r="T7939">
        <v>11</v>
      </c>
    </row>
    <row r="7940" spans="8:20" x14ac:dyDescent="0.35">
      <c r="H7940">
        <v>1184.117</v>
      </c>
      <c r="I7940">
        <v>95.128</v>
      </c>
      <c r="J7940" t="s">
        <v>162</v>
      </c>
      <c r="K7940" t="s">
        <v>177</v>
      </c>
      <c r="L7940">
        <v>3</v>
      </c>
      <c r="M7940" t="s">
        <v>393</v>
      </c>
      <c r="N7940">
        <v>4</v>
      </c>
      <c r="O7940">
        <v>18</v>
      </c>
      <c r="P7940">
        <v>18</v>
      </c>
      <c r="Q7940">
        <v>21</v>
      </c>
      <c r="R7940">
        <v>6</v>
      </c>
      <c r="S7940">
        <v>6</v>
      </c>
      <c r="T7940">
        <v>9</v>
      </c>
    </row>
    <row r="7941" spans="8:20" x14ac:dyDescent="0.35">
      <c r="H7941">
        <v>1184.1179999999999</v>
      </c>
      <c r="I7941">
        <v>95.129000000000005</v>
      </c>
      <c r="J7941" t="s">
        <v>162</v>
      </c>
      <c r="K7941" t="s">
        <v>66</v>
      </c>
      <c r="L7941">
        <v>3</v>
      </c>
      <c r="M7941" t="s">
        <v>1053</v>
      </c>
      <c r="N7941">
        <v>3</v>
      </c>
      <c r="O7941">
        <v>4</v>
      </c>
      <c r="P7941">
        <v>7</v>
      </c>
      <c r="Q7941">
        <v>9</v>
      </c>
      <c r="R7941">
        <v>15</v>
      </c>
      <c r="S7941">
        <v>18</v>
      </c>
      <c r="T7941">
        <v>20</v>
      </c>
    </row>
    <row r="7942" spans="8:20" x14ac:dyDescent="0.35">
      <c r="H7942">
        <v>1184.1189999999999</v>
      </c>
      <c r="I7942">
        <v>95.13</v>
      </c>
      <c r="J7942" t="s">
        <v>162</v>
      </c>
      <c r="K7942" t="s">
        <v>67</v>
      </c>
      <c r="L7942">
        <v>3</v>
      </c>
      <c r="M7942" t="s">
        <v>774</v>
      </c>
      <c r="N7942">
        <v>4</v>
      </c>
      <c r="O7942">
        <v>7</v>
      </c>
      <c r="P7942">
        <v>7</v>
      </c>
      <c r="Q7942">
        <v>10</v>
      </c>
      <c r="R7942">
        <v>14</v>
      </c>
      <c r="S7942">
        <v>14</v>
      </c>
      <c r="T7942">
        <v>17</v>
      </c>
    </row>
    <row r="7943" spans="8:20" x14ac:dyDescent="0.35">
      <c r="H7943">
        <v>1184.1199999999999</v>
      </c>
      <c r="I7943">
        <v>95.131</v>
      </c>
      <c r="J7943" t="s">
        <v>162</v>
      </c>
      <c r="K7943" t="s">
        <v>178</v>
      </c>
      <c r="L7943">
        <v>3</v>
      </c>
      <c r="M7943" t="s">
        <v>1203</v>
      </c>
      <c r="N7943">
        <v>3</v>
      </c>
      <c r="O7943">
        <v>12</v>
      </c>
      <c r="P7943">
        <v>15</v>
      </c>
      <c r="Q7943">
        <v>17</v>
      </c>
      <c r="R7943">
        <v>7</v>
      </c>
      <c r="S7943">
        <v>10</v>
      </c>
      <c r="T7943">
        <v>12</v>
      </c>
    </row>
    <row r="7944" spans="8:20" x14ac:dyDescent="0.35">
      <c r="H7944">
        <v>1184.1210000000001</v>
      </c>
      <c r="I7944">
        <v>95.132000000000005</v>
      </c>
      <c r="J7944" t="s">
        <v>162</v>
      </c>
      <c r="K7944" t="s">
        <v>179</v>
      </c>
      <c r="L7944">
        <v>3</v>
      </c>
      <c r="M7944" t="s">
        <v>710</v>
      </c>
      <c r="N7944">
        <v>3</v>
      </c>
      <c r="O7944">
        <v>12</v>
      </c>
      <c r="P7944">
        <v>15</v>
      </c>
      <c r="Q7944">
        <v>17</v>
      </c>
      <c r="R7944">
        <v>7</v>
      </c>
      <c r="S7944">
        <v>10</v>
      </c>
      <c r="T7944">
        <v>12</v>
      </c>
    </row>
    <row r="7945" spans="8:20" x14ac:dyDescent="0.35">
      <c r="H7945">
        <v>1184.1220000000001</v>
      </c>
      <c r="I7945">
        <v>95.132999999999996</v>
      </c>
      <c r="J7945" t="s">
        <v>162</v>
      </c>
      <c r="K7945" t="s">
        <v>68</v>
      </c>
      <c r="L7945">
        <v>3</v>
      </c>
      <c r="M7945" t="s">
        <v>1224</v>
      </c>
      <c r="N7945">
        <v>4</v>
      </c>
      <c r="O7945">
        <v>16</v>
      </c>
      <c r="P7945">
        <v>16</v>
      </c>
      <c r="Q7945">
        <v>19</v>
      </c>
      <c r="R7945">
        <v>8</v>
      </c>
      <c r="S7945">
        <v>8</v>
      </c>
      <c r="T7945">
        <v>11</v>
      </c>
    </row>
    <row r="7946" spans="8:20" x14ac:dyDescent="0.35">
      <c r="H7946">
        <v>1184.123</v>
      </c>
      <c r="I7946">
        <v>95.134</v>
      </c>
      <c r="J7946" t="s">
        <v>162</v>
      </c>
      <c r="K7946" t="s">
        <v>26</v>
      </c>
      <c r="L7946">
        <v>3</v>
      </c>
      <c r="M7946" t="s">
        <v>803</v>
      </c>
      <c r="N7946">
        <v>4</v>
      </c>
      <c r="O7946">
        <v>17</v>
      </c>
      <c r="P7946">
        <v>17</v>
      </c>
      <c r="Q7946">
        <v>20</v>
      </c>
      <c r="R7946">
        <v>3</v>
      </c>
      <c r="S7946">
        <v>3</v>
      </c>
      <c r="T7946">
        <v>6</v>
      </c>
    </row>
    <row r="7947" spans="8:20" x14ac:dyDescent="0.35">
      <c r="H7947">
        <v>1184.124</v>
      </c>
      <c r="I7947">
        <v>95.135000000000005</v>
      </c>
      <c r="J7947" t="s">
        <v>162</v>
      </c>
      <c r="K7947" t="s">
        <v>69</v>
      </c>
      <c r="L7947">
        <v>3</v>
      </c>
      <c r="M7947" t="s">
        <v>1229</v>
      </c>
      <c r="N7947">
        <v>4</v>
      </c>
      <c r="O7947">
        <v>14</v>
      </c>
      <c r="P7947">
        <v>14</v>
      </c>
      <c r="Q7947">
        <v>17</v>
      </c>
      <c r="R7947">
        <v>7</v>
      </c>
      <c r="S7947">
        <v>7</v>
      </c>
      <c r="T7947">
        <v>10</v>
      </c>
    </row>
    <row r="7948" spans="8:20" x14ac:dyDescent="0.35">
      <c r="H7948">
        <v>1184.125</v>
      </c>
      <c r="I7948">
        <v>95.135999999999996</v>
      </c>
      <c r="J7948" t="s">
        <v>162</v>
      </c>
      <c r="K7948" t="s">
        <v>1531</v>
      </c>
      <c r="L7948">
        <v>3</v>
      </c>
      <c r="M7948" t="s">
        <v>713</v>
      </c>
      <c r="N7948">
        <v>4</v>
      </c>
      <c r="O7948">
        <v>8</v>
      </c>
      <c r="P7948">
        <v>8</v>
      </c>
      <c r="Q7948">
        <v>11</v>
      </c>
      <c r="R7948">
        <v>13</v>
      </c>
      <c r="S7948">
        <v>13</v>
      </c>
      <c r="T7948">
        <v>16</v>
      </c>
    </row>
    <row r="7949" spans="8:20" x14ac:dyDescent="0.35">
      <c r="H7949">
        <v>1184.126</v>
      </c>
      <c r="I7949">
        <v>95.137</v>
      </c>
      <c r="J7949" t="s">
        <v>162</v>
      </c>
      <c r="K7949" t="s">
        <v>41</v>
      </c>
      <c r="L7949">
        <v>3</v>
      </c>
      <c r="M7949" t="s">
        <v>713</v>
      </c>
      <c r="N7949">
        <v>4</v>
      </c>
      <c r="O7949">
        <v>8</v>
      </c>
      <c r="P7949">
        <v>8</v>
      </c>
      <c r="Q7949">
        <v>11</v>
      </c>
      <c r="R7949">
        <v>13</v>
      </c>
      <c r="S7949">
        <v>13</v>
      </c>
      <c r="T7949">
        <v>16</v>
      </c>
    </row>
    <row r="7950" spans="8:20" x14ac:dyDescent="0.35">
      <c r="H7950">
        <v>1184.127</v>
      </c>
      <c r="I7950">
        <v>95.138000000000005</v>
      </c>
      <c r="J7950" t="s">
        <v>162</v>
      </c>
      <c r="K7950" t="s">
        <v>180</v>
      </c>
      <c r="L7950">
        <v>3</v>
      </c>
      <c r="M7950" t="s">
        <v>604</v>
      </c>
      <c r="N7950">
        <v>3</v>
      </c>
      <c r="O7950">
        <v>11</v>
      </c>
      <c r="P7950">
        <v>14</v>
      </c>
      <c r="Q7950">
        <v>16</v>
      </c>
      <c r="R7950">
        <v>8</v>
      </c>
      <c r="S7950">
        <v>11</v>
      </c>
      <c r="T7950">
        <v>13</v>
      </c>
    </row>
    <row r="7951" spans="8:20" x14ac:dyDescent="0.35">
      <c r="H7951">
        <v>1184.1279999999999</v>
      </c>
      <c r="I7951">
        <v>95.138999999999996</v>
      </c>
      <c r="J7951" t="s">
        <v>162</v>
      </c>
      <c r="K7951" t="s">
        <v>70</v>
      </c>
      <c r="L7951">
        <v>3</v>
      </c>
      <c r="M7951" t="s">
        <v>890</v>
      </c>
      <c r="N7951">
        <v>4</v>
      </c>
      <c r="O7951">
        <v>14</v>
      </c>
      <c r="P7951">
        <v>14</v>
      </c>
      <c r="Q7951">
        <v>17</v>
      </c>
      <c r="R7951">
        <v>9</v>
      </c>
      <c r="S7951">
        <v>9</v>
      </c>
      <c r="T7951">
        <v>12</v>
      </c>
    </row>
    <row r="7952" spans="8:20" x14ac:dyDescent="0.35">
      <c r="H7952">
        <v>1206.0909999999999</v>
      </c>
      <c r="I7952">
        <v>96.096000000000004</v>
      </c>
      <c r="J7952" t="s">
        <v>163</v>
      </c>
      <c r="K7952" t="s">
        <v>163</v>
      </c>
      <c r="L7952">
        <v>3</v>
      </c>
      <c r="M7952" t="s">
        <v>862</v>
      </c>
      <c r="N7952">
        <v>4</v>
      </c>
      <c r="O7952">
        <v>14</v>
      </c>
      <c r="P7952">
        <v>14</v>
      </c>
      <c r="Q7952">
        <v>17</v>
      </c>
      <c r="R7952">
        <v>9</v>
      </c>
      <c r="S7952">
        <v>9</v>
      </c>
      <c r="T7952">
        <v>12</v>
      </c>
    </row>
    <row r="7953" spans="8:20" x14ac:dyDescent="0.35">
      <c r="H7953">
        <v>1206.0920000000001</v>
      </c>
      <c r="I7953">
        <v>96.096999999999994</v>
      </c>
      <c r="J7953" t="s">
        <v>163</v>
      </c>
      <c r="K7953" t="s">
        <v>24</v>
      </c>
      <c r="L7953">
        <v>3</v>
      </c>
      <c r="M7953" t="s">
        <v>995</v>
      </c>
      <c r="N7953">
        <v>2</v>
      </c>
      <c r="O7953">
        <v>10</v>
      </c>
      <c r="P7953">
        <v>15</v>
      </c>
      <c r="Q7953">
        <v>17</v>
      </c>
      <c r="R7953">
        <v>4</v>
      </c>
      <c r="S7953">
        <v>9</v>
      </c>
      <c r="T7953">
        <v>11</v>
      </c>
    </row>
    <row r="7954" spans="8:20" x14ac:dyDescent="0.35">
      <c r="H7954">
        <v>1206.0930000000001</v>
      </c>
      <c r="I7954">
        <v>96.097999999999999</v>
      </c>
      <c r="J7954" t="s">
        <v>163</v>
      </c>
      <c r="K7954" t="s">
        <v>1496</v>
      </c>
      <c r="L7954">
        <v>3</v>
      </c>
      <c r="M7954" t="s">
        <v>1501</v>
      </c>
      <c r="N7954">
        <v>4</v>
      </c>
      <c r="O7954">
        <v>4</v>
      </c>
      <c r="P7954">
        <v>4</v>
      </c>
      <c r="Q7954">
        <v>7</v>
      </c>
      <c r="R7954">
        <v>19</v>
      </c>
      <c r="S7954">
        <v>19</v>
      </c>
      <c r="T7954">
        <v>22</v>
      </c>
    </row>
    <row r="7955" spans="8:20" x14ac:dyDescent="0.35">
      <c r="H7955">
        <v>1206.0940000000001</v>
      </c>
      <c r="I7955">
        <v>96.099000000000004</v>
      </c>
      <c r="J7955" t="s">
        <v>163</v>
      </c>
      <c r="K7955" t="s">
        <v>164</v>
      </c>
      <c r="L7955">
        <v>3</v>
      </c>
      <c r="M7955" t="s">
        <v>1010</v>
      </c>
      <c r="N7955">
        <v>4</v>
      </c>
      <c r="O7955">
        <v>15</v>
      </c>
      <c r="P7955">
        <v>15</v>
      </c>
      <c r="Q7955">
        <v>18</v>
      </c>
      <c r="R7955">
        <v>10</v>
      </c>
      <c r="S7955">
        <v>10</v>
      </c>
      <c r="T7955">
        <v>13</v>
      </c>
    </row>
    <row r="7956" spans="8:20" x14ac:dyDescent="0.35">
      <c r="H7956">
        <v>1206.095</v>
      </c>
      <c r="I7956">
        <v>96.1</v>
      </c>
      <c r="J7956" t="s">
        <v>163</v>
      </c>
      <c r="K7956" t="s">
        <v>165</v>
      </c>
      <c r="L7956">
        <v>3</v>
      </c>
      <c r="M7956" t="s">
        <v>1247</v>
      </c>
      <c r="N7956">
        <v>3</v>
      </c>
      <c r="O7956">
        <v>12</v>
      </c>
      <c r="P7956">
        <v>15</v>
      </c>
      <c r="Q7956">
        <v>17</v>
      </c>
      <c r="R7956">
        <v>7</v>
      </c>
      <c r="S7956">
        <v>10</v>
      </c>
      <c r="T7956">
        <v>12</v>
      </c>
    </row>
    <row r="7957" spans="8:20" x14ac:dyDescent="0.35">
      <c r="H7957">
        <v>1206.096</v>
      </c>
      <c r="I7957">
        <v>96.100999999999999</v>
      </c>
      <c r="J7957" t="s">
        <v>163</v>
      </c>
      <c r="K7957" t="s">
        <v>60</v>
      </c>
      <c r="L7957">
        <v>3</v>
      </c>
      <c r="M7957" t="s">
        <v>846</v>
      </c>
      <c r="N7957">
        <v>1</v>
      </c>
      <c r="O7957">
        <v>3</v>
      </c>
      <c r="P7957">
        <v>10</v>
      </c>
      <c r="Q7957">
        <v>12</v>
      </c>
      <c r="R7957">
        <v>4</v>
      </c>
      <c r="S7957">
        <v>11</v>
      </c>
      <c r="T7957">
        <v>13</v>
      </c>
    </row>
    <row r="7958" spans="8:20" x14ac:dyDescent="0.35">
      <c r="H7958">
        <v>1206.097</v>
      </c>
      <c r="I7958">
        <v>96.102000000000004</v>
      </c>
      <c r="J7958" t="s">
        <v>163</v>
      </c>
      <c r="K7958" t="s">
        <v>29</v>
      </c>
      <c r="L7958">
        <v>3</v>
      </c>
      <c r="M7958" t="s">
        <v>1009</v>
      </c>
      <c r="N7958">
        <v>4</v>
      </c>
      <c r="O7958">
        <v>15</v>
      </c>
      <c r="P7958">
        <v>15</v>
      </c>
      <c r="Q7958">
        <v>18</v>
      </c>
      <c r="R7958">
        <v>8</v>
      </c>
      <c r="S7958">
        <v>8</v>
      </c>
      <c r="T7958">
        <v>11</v>
      </c>
    </row>
    <row r="7959" spans="8:20" x14ac:dyDescent="0.35">
      <c r="H7959">
        <v>1206.098</v>
      </c>
      <c r="I7959">
        <v>96.102999999999994</v>
      </c>
      <c r="J7959" t="s">
        <v>163</v>
      </c>
      <c r="K7959" t="s">
        <v>166</v>
      </c>
      <c r="L7959">
        <v>3</v>
      </c>
      <c r="M7959" t="s">
        <v>1247</v>
      </c>
      <c r="N7959">
        <v>3</v>
      </c>
      <c r="O7959">
        <v>12</v>
      </c>
      <c r="P7959">
        <v>15</v>
      </c>
      <c r="Q7959">
        <v>17</v>
      </c>
      <c r="R7959">
        <v>7</v>
      </c>
      <c r="S7959">
        <v>10</v>
      </c>
      <c r="T7959">
        <v>12</v>
      </c>
    </row>
    <row r="7960" spans="8:20" x14ac:dyDescent="0.35">
      <c r="H7960">
        <v>1206.0989999999999</v>
      </c>
      <c r="I7960">
        <v>96.103999999999999</v>
      </c>
      <c r="J7960" t="s">
        <v>163</v>
      </c>
      <c r="K7960" t="s">
        <v>167</v>
      </c>
      <c r="L7960">
        <v>3</v>
      </c>
      <c r="M7960" t="s">
        <v>664</v>
      </c>
      <c r="N7960">
        <v>3</v>
      </c>
      <c r="O7960">
        <v>10</v>
      </c>
      <c r="P7960">
        <v>13</v>
      </c>
      <c r="Q7960">
        <v>15</v>
      </c>
      <c r="R7960">
        <v>8</v>
      </c>
      <c r="S7960">
        <v>11</v>
      </c>
      <c r="T7960">
        <v>13</v>
      </c>
    </row>
    <row r="7961" spans="8:20" x14ac:dyDescent="0.35">
      <c r="H7961">
        <v>1206.0999999999999</v>
      </c>
      <c r="I7961">
        <v>96.105000000000004</v>
      </c>
      <c r="J7961" t="s">
        <v>163</v>
      </c>
      <c r="K7961" t="s">
        <v>1722</v>
      </c>
      <c r="L7961">
        <v>3</v>
      </c>
      <c r="M7961" t="s">
        <v>1727</v>
      </c>
      <c r="N7961">
        <v>3</v>
      </c>
      <c r="O7961">
        <v>4</v>
      </c>
      <c r="P7961">
        <v>7</v>
      </c>
      <c r="Q7961">
        <v>9</v>
      </c>
      <c r="R7961">
        <v>16</v>
      </c>
      <c r="S7961">
        <v>19</v>
      </c>
      <c r="T7961">
        <v>21</v>
      </c>
    </row>
    <row r="7962" spans="8:20" x14ac:dyDescent="0.35">
      <c r="H7962">
        <v>1206.1010000000001</v>
      </c>
      <c r="I7962">
        <v>96.105999999999995</v>
      </c>
      <c r="J7962" t="s">
        <v>163</v>
      </c>
      <c r="K7962" t="s">
        <v>1706</v>
      </c>
      <c r="L7962">
        <v>3</v>
      </c>
      <c r="M7962" t="s">
        <v>1718</v>
      </c>
      <c r="N7962">
        <v>4</v>
      </c>
      <c r="O7962">
        <v>14</v>
      </c>
      <c r="P7962">
        <v>14</v>
      </c>
      <c r="Q7962">
        <v>17</v>
      </c>
      <c r="R7962">
        <v>10</v>
      </c>
      <c r="S7962">
        <v>10</v>
      </c>
      <c r="T7962">
        <v>13</v>
      </c>
    </row>
    <row r="7963" spans="8:20" x14ac:dyDescent="0.35">
      <c r="H7963">
        <v>1206.1020000000001</v>
      </c>
      <c r="I7963">
        <v>96.106999999999999</v>
      </c>
      <c r="J7963" t="s">
        <v>163</v>
      </c>
      <c r="K7963" t="s">
        <v>168</v>
      </c>
      <c r="L7963">
        <v>3</v>
      </c>
      <c r="M7963" t="s">
        <v>653</v>
      </c>
      <c r="N7963">
        <v>4</v>
      </c>
      <c r="O7963">
        <v>19</v>
      </c>
      <c r="P7963">
        <v>19</v>
      </c>
      <c r="Q7963">
        <v>22</v>
      </c>
      <c r="R7963">
        <v>2</v>
      </c>
      <c r="S7963">
        <v>2</v>
      </c>
      <c r="T7963">
        <v>5</v>
      </c>
    </row>
    <row r="7964" spans="8:20" x14ac:dyDescent="0.35">
      <c r="H7964">
        <v>1206.1030000000001</v>
      </c>
      <c r="I7964">
        <v>96.108000000000004</v>
      </c>
      <c r="J7964" t="s">
        <v>163</v>
      </c>
      <c r="K7964" t="s">
        <v>1651</v>
      </c>
      <c r="L7964">
        <v>3</v>
      </c>
      <c r="M7964" t="s">
        <v>1663</v>
      </c>
      <c r="N7964">
        <v>3</v>
      </c>
      <c r="O7964">
        <v>12</v>
      </c>
      <c r="P7964">
        <v>15</v>
      </c>
      <c r="Q7964">
        <v>17</v>
      </c>
      <c r="R7964">
        <v>6</v>
      </c>
      <c r="S7964">
        <v>9</v>
      </c>
      <c r="T7964">
        <v>11</v>
      </c>
    </row>
    <row r="7965" spans="8:20" x14ac:dyDescent="0.35">
      <c r="H7965">
        <v>1206.104</v>
      </c>
      <c r="I7965">
        <v>96.108999999999995</v>
      </c>
      <c r="J7965" t="s">
        <v>163</v>
      </c>
      <c r="K7965" t="s">
        <v>61</v>
      </c>
      <c r="L7965">
        <v>3</v>
      </c>
      <c r="M7965" t="s">
        <v>653</v>
      </c>
      <c r="N7965">
        <v>4</v>
      </c>
      <c r="O7965">
        <v>19</v>
      </c>
      <c r="P7965">
        <v>19</v>
      </c>
      <c r="Q7965">
        <v>22</v>
      </c>
      <c r="R7965">
        <v>2</v>
      </c>
      <c r="S7965">
        <v>2</v>
      </c>
      <c r="T7965">
        <v>5</v>
      </c>
    </row>
    <row r="7966" spans="8:20" x14ac:dyDescent="0.35">
      <c r="H7966">
        <v>1206.105</v>
      </c>
      <c r="I7966">
        <v>96.11</v>
      </c>
      <c r="J7966" t="s">
        <v>163</v>
      </c>
      <c r="K7966" t="s">
        <v>38</v>
      </c>
      <c r="L7966">
        <v>3</v>
      </c>
      <c r="M7966" t="s">
        <v>1247</v>
      </c>
      <c r="N7966">
        <v>3</v>
      </c>
      <c r="O7966">
        <v>12</v>
      </c>
      <c r="P7966">
        <v>15</v>
      </c>
      <c r="Q7966">
        <v>17</v>
      </c>
      <c r="R7966">
        <v>7</v>
      </c>
      <c r="S7966">
        <v>10</v>
      </c>
      <c r="T7966">
        <v>12</v>
      </c>
    </row>
    <row r="7967" spans="8:20" x14ac:dyDescent="0.35">
      <c r="H7967">
        <v>1206.106</v>
      </c>
      <c r="I7967">
        <v>96.111000000000004</v>
      </c>
      <c r="J7967" t="s">
        <v>163</v>
      </c>
      <c r="K7967" t="s">
        <v>169</v>
      </c>
      <c r="L7967">
        <v>3</v>
      </c>
      <c r="M7967" t="s">
        <v>592</v>
      </c>
      <c r="N7967">
        <v>4</v>
      </c>
      <c r="O7967">
        <v>3</v>
      </c>
      <c r="P7967">
        <v>3</v>
      </c>
      <c r="Q7967">
        <v>6</v>
      </c>
      <c r="R7967">
        <v>18</v>
      </c>
      <c r="S7967">
        <v>18</v>
      </c>
      <c r="T7967">
        <v>21</v>
      </c>
    </row>
    <row r="7968" spans="8:20" x14ac:dyDescent="0.35">
      <c r="H7968">
        <v>1206.107</v>
      </c>
      <c r="I7968">
        <v>96.111999999999995</v>
      </c>
      <c r="J7968" t="s">
        <v>163</v>
      </c>
      <c r="K7968" t="s">
        <v>39</v>
      </c>
      <c r="L7968">
        <v>3</v>
      </c>
      <c r="M7968" t="s">
        <v>1107</v>
      </c>
      <c r="N7968">
        <v>3</v>
      </c>
      <c r="O7968">
        <v>13</v>
      </c>
      <c r="P7968">
        <v>16</v>
      </c>
      <c r="Q7968">
        <v>18</v>
      </c>
      <c r="R7968">
        <v>3</v>
      </c>
      <c r="S7968">
        <v>6</v>
      </c>
      <c r="T7968">
        <v>8</v>
      </c>
    </row>
    <row r="7969" spans="8:20" x14ac:dyDescent="0.35">
      <c r="H7969">
        <v>1206.1079999999999</v>
      </c>
      <c r="I7969">
        <v>96.113</v>
      </c>
      <c r="J7969" t="s">
        <v>163</v>
      </c>
      <c r="K7969" t="s">
        <v>170</v>
      </c>
      <c r="L7969">
        <v>3</v>
      </c>
      <c r="M7969" t="s">
        <v>1247</v>
      </c>
      <c r="N7969">
        <v>3</v>
      </c>
      <c r="O7969">
        <v>12</v>
      </c>
      <c r="P7969">
        <v>15</v>
      </c>
      <c r="Q7969">
        <v>17</v>
      </c>
      <c r="R7969">
        <v>7</v>
      </c>
      <c r="S7969">
        <v>10</v>
      </c>
      <c r="T7969">
        <v>12</v>
      </c>
    </row>
    <row r="7970" spans="8:20" x14ac:dyDescent="0.35">
      <c r="H7970">
        <v>1206.1089999999999</v>
      </c>
      <c r="I7970">
        <v>96.114000000000004</v>
      </c>
      <c r="J7970" t="s">
        <v>163</v>
      </c>
      <c r="K7970" t="s">
        <v>25</v>
      </c>
      <c r="L7970">
        <v>3</v>
      </c>
      <c r="M7970" t="s">
        <v>1238</v>
      </c>
      <c r="N7970">
        <v>4</v>
      </c>
      <c r="O7970">
        <v>13</v>
      </c>
      <c r="P7970">
        <v>13</v>
      </c>
      <c r="Q7970">
        <v>16</v>
      </c>
      <c r="R7970">
        <v>9</v>
      </c>
      <c r="S7970">
        <v>9</v>
      </c>
      <c r="T7970">
        <v>12</v>
      </c>
    </row>
    <row r="7971" spans="8:20" x14ac:dyDescent="0.35">
      <c r="H7971">
        <v>1206.1099999999999</v>
      </c>
      <c r="I7971">
        <v>96.114999999999995</v>
      </c>
      <c r="J7971" t="s">
        <v>163</v>
      </c>
      <c r="K7971" t="s">
        <v>171</v>
      </c>
      <c r="L7971">
        <v>3</v>
      </c>
      <c r="M7971" t="s">
        <v>1308</v>
      </c>
      <c r="N7971">
        <v>4</v>
      </c>
      <c r="O7971">
        <v>11</v>
      </c>
      <c r="P7971">
        <v>11</v>
      </c>
      <c r="Q7971">
        <v>14</v>
      </c>
      <c r="R7971">
        <v>11</v>
      </c>
      <c r="S7971">
        <v>11</v>
      </c>
      <c r="T7971">
        <v>14</v>
      </c>
    </row>
    <row r="7972" spans="8:20" x14ac:dyDescent="0.35">
      <c r="H7972">
        <v>1206.1110000000001</v>
      </c>
      <c r="I7972">
        <v>96.116</v>
      </c>
      <c r="J7972" t="s">
        <v>163</v>
      </c>
      <c r="K7972" t="s">
        <v>62</v>
      </c>
      <c r="L7972">
        <v>3</v>
      </c>
      <c r="M7972" t="s">
        <v>411</v>
      </c>
      <c r="N7972">
        <v>1</v>
      </c>
      <c r="O7972">
        <v>5</v>
      </c>
      <c r="P7972">
        <v>12</v>
      </c>
      <c r="Q7972">
        <v>14</v>
      </c>
      <c r="R7972">
        <v>2</v>
      </c>
      <c r="S7972">
        <v>9</v>
      </c>
      <c r="T7972">
        <v>11</v>
      </c>
    </row>
    <row r="7973" spans="8:20" x14ac:dyDescent="0.35">
      <c r="H7973">
        <v>1206.1120000000001</v>
      </c>
      <c r="I7973">
        <v>96.117000000000004</v>
      </c>
      <c r="J7973" t="s">
        <v>163</v>
      </c>
      <c r="K7973" t="s">
        <v>63</v>
      </c>
      <c r="L7973">
        <v>3</v>
      </c>
      <c r="M7973" t="s">
        <v>825</v>
      </c>
      <c r="N7973">
        <v>3</v>
      </c>
      <c r="O7973">
        <v>11</v>
      </c>
      <c r="P7973">
        <v>14</v>
      </c>
      <c r="Q7973">
        <v>16</v>
      </c>
      <c r="R7973">
        <v>7</v>
      </c>
      <c r="S7973">
        <v>10</v>
      </c>
      <c r="T7973">
        <v>12</v>
      </c>
    </row>
    <row r="7974" spans="8:20" x14ac:dyDescent="0.35">
      <c r="H7974">
        <v>1206.1130000000001</v>
      </c>
      <c r="I7974">
        <v>96.117999999999995</v>
      </c>
      <c r="J7974" t="s">
        <v>163</v>
      </c>
      <c r="K7974" t="s">
        <v>172</v>
      </c>
      <c r="L7974">
        <v>3</v>
      </c>
      <c r="M7974" t="s">
        <v>560</v>
      </c>
      <c r="N7974">
        <v>3</v>
      </c>
      <c r="O7974">
        <v>12</v>
      </c>
      <c r="P7974">
        <v>15</v>
      </c>
      <c r="Q7974">
        <v>17</v>
      </c>
      <c r="R7974">
        <v>8</v>
      </c>
      <c r="S7974">
        <v>11</v>
      </c>
      <c r="T7974">
        <v>13</v>
      </c>
    </row>
    <row r="7975" spans="8:20" x14ac:dyDescent="0.35">
      <c r="H7975">
        <v>1206.114</v>
      </c>
      <c r="I7975">
        <v>96.119</v>
      </c>
      <c r="J7975" t="s">
        <v>163</v>
      </c>
      <c r="K7975" t="s">
        <v>173</v>
      </c>
      <c r="L7975">
        <v>3</v>
      </c>
      <c r="M7975" t="s">
        <v>878</v>
      </c>
      <c r="N7975">
        <v>4</v>
      </c>
      <c r="O7975">
        <v>14</v>
      </c>
      <c r="P7975">
        <v>14</v>
      </c>
      <c r="Q7975">
        <v>17</v>
      </c>
      <c r="R7975">
        <v>10</v>
      </c>
      <c r="S7975">
        <v>10</v>
      </c>
      <c r="T7975">
        <v>13</v>
      </c>
    </row>
    <row r="7976" spans="8:20" x14ac:dyDescent="0.35">
      <c r="H7976">
        <v>1206.115</v>
      </c>
      <c r="I7976">
        <v>96.12</v>
      </c>
      <c r="J7976" t="s">
        <v>163</v>
      </c>
      <c r="K7976" t="s">
        <v>64</v>
      </c>
      <c r="L7976">
        <v>3</v>
      </c>
      <c r="M7976" t="s">
        <v>242</v>
      </c>
      <c r="N7976">
        <v>3</v>
      </c>
      <c r="O7976">
        <v>15</v>
      </c>
      <c r="P7976">
        <v>18</v>
      </c>
      <c r="Q7976">
        <v>20</v>
      </c>
      <c r="R7976">
        <v>5</v>
      </c>
      <c r="S7976">
        <v>8</v>
      </c>
      <c r="T7976">
        <v>10</v>
      </c>
    </row>
    <row r="7977" spans="8:20" x14ac:dyDescent="0.35">
      <c r="H7977">
        <v>1206.116</v>
      </c>
      <c r="I7977">
        <v>96.120999999999995</v>
      </c>
      <c r="J7977" t="s">
        <v>163</v>
      </c>
      <c r="K7977" t="s">
        <v>174</v>
      </c>
      <c r="L7977">
        <v>3</v>
      </c>
      <c r="M7977" t="s">
        <v>846</v>
      </c>
      <c r="N7977">
        <v>1</v>
      </c>
      <c r="O7977">
        <v>3</v>
      </c>
      <c r="P7977">
        <v>10</v>
      </c>
      <c r="Q7977">
        <v>12</v>
      </c>
      <c r="R7977">
        <v>4</v>
      </c>
      <c r="S7977">
        <v>11</v>
      </c>
      <c r="T7977">
        <v>13</v>
      </c>
    </row>
    <row r="7978" spans="8:20" x14ac:dyDescent="0.35">
      <c r="H7978">
        <v>1206.117</v>
      </c>
      <c r="I7978">
        <v>96.122</v>
      </c>
      <c r="J7978" t="s">
        <v>163</v>
      </c>
      <c r="K7978" t="s">
        <v>175</v>
      </c>
      <c r="L7978">
        <v>3</v>
      </c>
      <c r="M7978" t="s">
        <v>949</v>
      </c>
      <c r="N7978">
        <v>4</v>
      </c>
      <c r="O7978">
        <v>12</v>
      </c>
      <c r="P7978">
        <v>12</v>
      </c>
      <c r="Q7978">
        <v>15</v>
      </c>
      <c r="R7978">
        <v>12</v>
      </c>
      <c r="S7978">
        <v>12</v>
      </c>
      <c r="T7978">
        <v>15</v>
      </c>
    </row>
    <row r="7979" spans="8:20" x14ac:dyDescent="0.35">
      <c r="H7979">
        <v>1206.1179999999999</v>
      </c>
      <c r="I7979">
        <v>96.123000000000005</v>
      </c>
      <c r="J7979" t="s">
        <v>163</v>
      </c>
      <c r="K7979" t="s">
        <v>65</v>
      </c>
      <c r="L7979">
        <v>3</v>
      </c>
      <c r="M7979" t="s">
        <v>289</v>
      </c>
      <c r="N7979">
        <v>4</v>
      </c>
      <c r="O7979">
        <v>14</v>
      </c>
      <c r="P7979">
        <v>14</v>
      </c>
      <c r="Q7979">
        <v>17</v>
      </c>
      <c r="R7979">
        <v>9</v>
      </c>
      <c r="S7979">
        <v>9</v>
      </c>
      <c r="T7979">
        <v>12</v>
      </c>
    </row>
    <row r="7980" spans="8:20" x14ac:dyDescent="0.35">
      <c r="H7980">
        <v>1206.1189999999999</v>
      </c>
      <c r="I7980">
        <v>96.123999999999995</v>
      </c>
      <c r="J7980" t="s">
        <v>163</v>
      </c>
      <c r="K7980" t="s">
        <v>176</v>
      </c>
      <c r="L7980">
        <v>3</v>
      </c>
      <c r="M7980" t="s">
        <v>1238</v>
      </c>
      <c r="N7980">
        <v>4</v>
      </c>
      <c r="O7980">
        <v>13</v>
      </c>
      <c r="P7980">
        <v>13</v>
      </c>
      <c r="Q7980">
        <v>16</v>
      </c>
      <c r="R7980">
        <v>9</v>
      </c>
      <c r="S7980">
        <v>9</v>
      </c>
      <c r="T7980">
        <v>12</v>
      </c>
    </row>
    <row r="7981" spans="8:20" x14ac:dyDescent="0.35">
      <c r="H7981">
        <v>1206.1199999999999</v>
      </c>
      <c r="I7981">
        <v>96.125</v>
      </c>
      <c r="J7981" t="s">
        <v>163</v>
      </c>
      <c r="K7981" t="s">
        <v>1737</v>
      </c>
      <c r="L7981">
        <v>3</v>
      </c>
      <c r="M7981" t="s">
        <v>1741</v>
      </c>
      <c r="N7981">
        <v>4</v>
      </c>
      <c r="O7981">
        <v>17</v>
      </c>
      <c r="P7981">
        <v>17</v>
      </c>
      <c r="Q7981">
        <v>20</v>
      </c>
      <c r="R7981">
        <v>7</v>
      </c>
      <c r="S7981">
        <v>7</v>
      </c>
      <c r="T7981">
        <v>10</v>
      </c>
    </row>
    <row r="7982" spans="8:20" x14ac:dyDescent="0.35">
      <c r="H7982">
        <v>1206.1210000000001</v>
      </c>
      <c r="I7982">
        <v>96.126000000000005</v>
      </c>
      <c r="J7982" t="s">
        <v>163</v>
      </c>
      <c r="K7982" t="s">
        <v>106</v>
      </c>
      <c r="L7982">
        <v>3</v>
      </c>
      <c r="M7982" t="s">
        <v>352</v>
      </c>
      <c r="N7982">
        <v>4</v>
      </c>
      <c r="O7982">
        <v>16</v>
      </c>
      <c r="P7982">
        <v>16</v>
      </c>
      <c r="Q7982">
        <v>19</v>
      </c>
      <c r="R7982">
        <v>9</v>
      </c>
      <c r="S7982">
        <v>9</v>
      </c>
      <c r="T7982">
        <v>12</v>
      </c>
    </row>
    <row r="7983" spans="8:20" x14ac:dyDescent="0.35">
      <c r="H7983">
        <v>1206.1220000000001</v>
      </c>
      <c r="I7983">
        <v>96.126999999999995</v>
      </c>
      <c r="J7983" t="s">
        <v>163</v>
      </c>
      <c r="K7983" t="s">
        <v>40</v>
      </c>
      <c r="L7983">
        <v>3</v>
      </c>
      <c r="M7983" t="s">
        <v>1230</v>
      </c>
      <c r="N7983">
        <v>4</v>
      </c>
      <c r="O7983">
        <v>11</v>
      </c>
      <c r="P7983">
        <v>11</v>
      </c>
      <c r="Q7983">
        <v>14</v>
      </c>
      <c r="R7983">
        <v>11</v>
      </c>
      <c r="S7983">
        <v>11</v>
      </c>
      <c r="T7983">
        <v>14</v>
      </c>
    </row>
    <row r="7984" spans="8:20" x14ac:dyDescent="0.35">
      <c r="H7984">
        <v>1206.123</v>
      </c>
      <c r="I7984">
        <v>96.128</v>
      </c>
      <c r="J7984" t="s">
        <v>163</v>
      </c>
      <c r="K7984" t="s">
        <v>177</v>
      </c>
      <c r="L7984">
        <v>3</v>
      </c>
      <c r="M7984" t="s">
        <v>945</v>
      </c>
      <c r="N7984">
        <v>4</v>
      </c>
      <c r="O7984">
        <v>14</v>
      </c>
      <c r="P7984">
        <v>14</v>
      </c>
      <c r="Q7984">
        <v>17</v>
      </c>
      <c r="R7984">
        <v>8</v>
      </c>
      <c r="S7984">
        <v>8</v>
      </c>
      <c r="T7984">
        <v>11</v>
      </c>
    </row>
    <row r="7985" spans="8:20" x14ac:dyDescent="0.35">
      <c r="H7985">
        <v>1206.124</v>
      </c>
      <c r="I7985">
        <v>96.129000000000005</v>
      </c>
      <c r="J7985" t="s">
        <v>163</v>
      </c>
      <c r="K7985" t="s">
        <v>66</v>
      </c>
      <c r="L7985">
        <v>3</v>
      </c>
      <c r="M7985" t="s">
        <v>579</v>
      </c>
      <c r="N7985">
        <v>3</v>
      </c>
      <c r="O7985">
        <v>12</v>
      </c>
      <c r="P7985">
        <v>15</v>
      </c>
      <c r="Q7985">
        <v>17</v>
      </c>
      <c r="R7985">
        <v>5</v>
      </c>
      <c r="S7985">
        <v>8</v>
      </c>
      <c r="T7985">
        <v>10</v>
      </c>
    </row>
    <row r="7986" spans="8:20" x14ac:dyDescent="0.35">
      <c r="H7986">
        <v>1206.125</v>
      </c>
      <c r="I7986">
        <v>96.13</v>
      </c>
      <c r="J7986" t="s">
        <v>163</v>
      </c>
      <c r="K7986" t="s">
        <v>67</v>
      </c>
      <c r="L7986">
        <v>3</v>
      </c>
      <c r="M7986" t="s">
        <v>835</v>
      </c>
      <c r="N7986">
        <v>4</v>
      </c>
      <c r="O7986">
        <v>14</v>
      </c>
      <c r="P7986">
        <v>14</v>
      </c>
      <c r="Q7986">
        <v>17</v>
      </c>
      <c r="R7986">
        <v>7</v>
      </c>
      <c r="S7986">
        <v>7</v>
      </c>
      <c r="T7986">
        <v>10</v>
      </c>
    </row>
    <row r="7987" spans="8:20" x14ac:dyDescent="0.35">
      <c r="H7987">
        <v>1206.126</v>
      </c>
      <c r="I7987">
        <v>96.131</v>
      </c>
      <c r="J7987" t="s">
        <v>163</v>
      </c>
      <c r="K7987" t="s">
        <v>178</v>
      </c>
      <c r="L7987">
        <v>3</v>
      </c>
      <c r="M7987" t="s">
        <v>577</v>
      </c>
      <c r="N7987">
        <v>4</v>
      </c>
      <c r="O7987">
        <v>14</v>
      </c>
      <c r="P7987">
        <v>14</v>
      </c>
      <c r="Q7987">
        <v>17</v>
      </c>
      <c r="R7987">
        <v>11</v>
      </c>
      <c r="S7987">
        <v>11</v>
      </c>
      <c r="T7987">
        <v>14</v>
      </c>
    </row>
    <row r="7988" spans="8:20" x14ac:dyDescent="0.35">
      <c r="H7988">
        <v>1206.127</v>
      </c>
      <c r="I7988">
        <v>96.132000000000005</v>
      </c>
      <c r="J7988" t="s">
        <v>163</v>
      </c>
      <c r="K7988" t="s">
        <v>179</v>
      </c>
      <c r="L7988">
        <v>3</v>
      </c>
      <c r="M7988" t="s">
        <v>653</v>
      </c>
      <c r="N7988">
        <v>4</v>
      </c>
      <c r="O7988">
        <v>19</v>
      </c>
      <c r="P7988">
        <v>19</v>
      </c>
      <c r="Q7988">
        <v>22</v>
      </c>
      <c r="R7988">
        <v>2</v>
      </c>
      <c r="S7988">
        <v>2</v>
      </c>
      <c r="T7988">
        <v>5</v>
      </c>
    </row>
    <row r="7989" spans="8:20" x14ac:dyDescent="0.35">
      <c r="H7989">
        <v>1206.1279999999999</v>
      </c>
      <c r="I7989">
        <v>96.132999999999996</v>
      </c>
      <c r="J7989" t="s">
        <v>163</v>
      </c>
      <c r="K7989" t="s">
        <v>68</v>
      </c>
      <c r="L7989">
        <v>3</v>
      </c>
      <c r="M7989" t="s">
        <v>887</v>
      </c>
      <c r="N7989">
        <v>4</v>
      </c>
      <c r="O7989">
        <v>10</v>
      </c>
      <c r="P7989">
        <v>10</v>
      </c>
      <c r="Q7989">
        <v>13</v>
      </c>
      <c r="R7989">
        <v>11</v>
      </c>
      <c r="S7989">
        <v>11</v>
      </c>
      <c r="T7989">
        <v>14</v>
      </c>
    </row>
    <row r="7990" spans="8:20" x14ac:dyDescent="0.35">
      <c r="H7990">
        <v>1206.1289999999999</v>
      </c>
      <c r="I7990">
        <v>96.134</v>
      </c>
      <c r="J7990" t="s">
        <v>163</v>
      </c>
      <c r="K7990" t="s">
        <v>26</v>
      </c>
      <c r="L7990">
        <v>3</v>
      </c>
      <c r="M7990" t="s">
        <v>862</v>
      </c>
      <c r="N7990">
        <v>4</v>
      </c>
      <c r="O7990">
        <v>14</v>
      </c>
      <c r="P7990">
        <v>14</v>
      </c>
      <c r="Q7990">
        <v>17</v>
      </c>
      <c r="R7990">
        <v>9</v>
      </c>
      <c r="S7990">
        <v>9</v>
      </c>
      <c r="T7990">
        <v>12</v>
      </c>
    </row>
    <row r="7991" spans="8:20" x14ac:dyDescent="0.35">
      <c r="H7991">
        <v>1206.1300000000001</v>
      </c>
      <c r="I7991">
        <v>96.135000000000005</v>
      </c>
      <c r="J7991" t="s">
        <v>163</v>
      </c>
      <c r="K7991" t="s">
        <v>69</v>
      </c>
      <c r="L7991">
        <v>3</v>
      </c>
      <c r="M7991" t="s">
        <v>447</v>
      </c>
      <c r="N7991">
        <v>4</v>
      </c>
      <c r="O7991">
        <v>14</v>
      </c>
      <c r="P7991">
        <v>14</v>
      </c>
      <c r="Q7991">
        <v>17</v>
      </c>
      <c r="R7991">
        <v>11</v>
      </c>
      <c r="S7991">
        <v>11</v>
      </c>
      <c r="T7991">
        <v>14</v>
      </c>
    </row>
    <row r="7992" spans="8:20" x14ac:dyDescent="0.35">
      <c r="H7992">
        <v>1206.1310000000001</v>
      </c>
      <c r="I7992">
        <v>96.135999999999996</v>
      </c>
      <c r="J7992" t="s">
        <v>163</v>
      </c>
      <c r="K7992" t="s">
        <v>1531</v>
      </c>
      <c r="L7992">
        <v>3</v>
      </c>
      <c r="M7992" t="s">
        <v>1544</v>
      </c>
      <c r="N7992">
        <v>4</v>
      </c>
      <c r="O7992">
        <v>12</v>
      </c>
      <c r="P7992">
        <v>12</v>
      </c>
      <c r="Q7992">
        <v>15</v>
      </c>
      <c r="R7992">
        <v>9</v>
      </c>
      <c r="S7992">
        <v>9</v>
      </c>
      <c r="T7992">
        <v>12</v>
      </c>
    </row>
    <row r="7993" spans="8:20" x14ac:dyDescent="0.35">
      <c r="H7993">
        <v>1206.1320000000001</v>
      </c>
      <c r="I7993">
        <v>96.137</v>
      </c>
      <c r="J7993" t="s">
        <v>163</v>
      </c>
      <c r="K7993" t="s">
        <v>41</v>
      </c>
      <c r="L7993">
        <v>3</v>
      </c>
      <c r="M7993" t="s">
        <v>1014</v>
      </c>
      <c r="N7993">
        <v>4</v>
      </c>
      <c r="O7993">
        <v>10</v>
      </c>
      <c r="P7993">
        <v>10</v>
      </c>
      <c r="Q7993">
        <v>13</v>
      </c>
      <c r="R7993">
        <v>10</v>
      </c>
      <c r="S7993">
        <v>10</v>
      </c>
      <c r="T7993">
        <v>13</v>
      </c>
    </row>
    <row r="7994" spans="8:20" x14ac:dyDescent="0.35">
      <c r="H7994">
        <v>1206.133</v>
      </c>
      <c r="I7994">
        <v>96.138999999999996</v>
      </c>
      <c r="J7994" t="s">
        <v>163</v>
      </c>
      <c r="K7994" t="s">
        <v>70</v>
      </c>
      <c r="L7994">
        <v>3</v>
      </c>
      <c r="M7994" t="s">
        <v>68</v>
      </c>
      <c r="N7994">
        <v>1</v>
      </c>
      <c r="O7994">
        <v>3</v>
      </c>
      <c r="P7994">
        <v>10</v>
      </c>
      <c r="Q7994">
        <v>12</v>
      </c>
      <c r="R7994">
        <v>2</v>
      </c>
      <c r="S7994">
        <v>9</v>
      </c>
      <c r="T7994">
        <v>11</v>
      </c>
    </row>
    <row r="7995" spans="8:20" x14ac:dyDescent="0.35">
      <c r="H7995">
        <v>1207.0889999999999</v>
      </c>
      <c r="I7995">
        <v>97.097999999999999</v>
      </c>
      <c r="J7995" t="s">
        <v>24</v>
      </c>
      <c r="K7995" t="s">
        <v>1496</v>
      </c>
      <c r="L7995">
        <v>3</v>
      </c>
      <c r="M7995" t="s">
        <v>1257</v>
      </c>
      <c r="N7995">
        <v>4</v>
      </c>
      <c r="O7995">
        <v>17</v>
      </c>
      <c r="P7995">
        <v>17</v>
      </c>
      <c r="Q7995">
        <v>20</v>
      </c>
      <c r="R7995">
        <v>6</v>
      </c>
      <c r="S7995">
        <v>6</v>
      </c>
      <c r="T7995">
        <v>9</v>
      </c>
    </row>
    <row r="7996" spans="8:20" x14ac:dyDescent="0.35">
      <c r="H7996">
        <v>1207.0899999999999</v>
      </c>
      <c r="I7996">
        <v>97.099000000000004</v>
      </c>
      <c r="J7996" t="s">
        <v>24</v>
      </c>
      <c r="K7996" t="s">
        <v>164</v>
      </c>
      <c r="L7996">
        <v>3</v>
      </c>
      <c r="M7996" t="s">
        <v>1233</v>
      </c>
      <c r="N7996">
        <v>3</v>
      </c>
      <c r="O7996">
        <v>10</v>
      </c>
      <c r="P7996">
        <v>13</v>
      </c>
      <c r="Q7996">
        <v>15</v>
      </c>
      <c r="R7996">
        <v>10</v>
      </c>
      <c r="S7996">
        <v>13</v>
      </c>
      <c r="T7996">
        <v>15</v>
      </c>
    </row>
    <row r="7997" spans="8:20" x14ac:dyDescent="0.35">
      <c r="H7997">
        <v>1207.0909999999999</v>
      </c>
      <c r="I7997">
        <v>97.1</v>
      </c>
      <c r="J7997" t="s">
        <v>24</v>
      </c>
      <c r="K7997" t="s">
        <v>165</v>
      </c>
      <c r="L7997">
        <v>3</v>
      </c>
      <c r="M7997" t="s">
        <v>1163</v>
      </c>
      <c r="N7997">
        <v>4</v>
      </c>
      <c r="O7997">
        <v>15</v>
      </c>
      <c r="P7997">
        <v>15</v>
      </c>
      <c r="Q7997">
        <v>18</v>
      </c>
      <c r="R7997">
        <v>9</v>
      </c>
      <c r="S7997">
        <v>9</v>
      </c>
      <c r="T7997">
        <v>12</v>
      </c>
    </row>
    <row r="7998" spans="8:20" x14ac:dyDescent="0.35">
      <c r="H7998">
        <v>1207.0920000000001</v>
      </c>
      <c r="I7998">
        <v>97.100999999999999</v>
      </c>
      <c r="J7998" t="s">
        <v>24</v>
      </c>
      <c r="K7998" t="s">
        <v>60</v>
      </c>
      <c r="L7998">
        <v>3</v>
      </c>
      <c r="M7998" t="s">
        <v>729</v>
      </c>
      <c r="N7998">
        <v>4</v>
      </c>
      <c r="O7998">
        <v>9</v>
      </c>
      <c r="P7998">
        <v>9</v>
      </c>
      <c r="Q7998">
        <v>12</v>
      </c>
      <c r="R7998">
        <v>11</v>
      </c>
      <c r="S7998">
        <v>11</v>
      </c>
      <c r="T7998">
        <v>14</v>
      </c>
    </row>
    <row r="7999" spans="8:20" x14ac:dyDescent="0.35">
      <c r="H7999">
        <v>1207.0930000000001</v>
      </c>
      <c r="I7999">
        <v>97.102000000000004</v>
      </c>
      <c r="J7999" t="s">
        <v>24</v>
      </c>
      <c r="K7999" t="s">
        <v>29</v>
      </c>
      <c r="L7999">
        <v>3</v>
      </c>
      <c r="M7999" t="s">
        <v>1256</v>
      </c>
      <c r="N7999">
        <v>4</v>
      </c>
      <c r="O7999">
        <v>15</v>
      </c>
      <c r="P7999">
        <v>15</v>
      </c>
      <c r="Q7999">
        <v>18</v>
      </c>
      <c r="R7999">
        <v>6</v>
      </c>
      <c r="S7999">
        <v>6</v>
      </c>
      <c r="T7999">
        <v>9</v>
      </c>
    </row>
    <row r="8000" spans="8:20" x14ac:dyDescent="0.35">
      <c r="H8000">
        <v>1207.0940000000001</v>
      </c>
      <c r="I8000">
        <v>97.102999999999994</v>
      </c>
      <c r="J8000" t="s">
        <v>24</v>
      </c>
      <c r="K8000" t="s">
        <v>166</v>
      </c>
      <c r="L8000">
        <v>3</v>
      </c>
      <c r="M8000" t="s">
        <v>1349</v>
      </c>
      <c r="N8000">
        <v>3</v>
      </c>
      <c r="O8000">
        <v>15</v>
      </c>
      <c r="P8000">
        <v>18</v>
      </c>
      <c r="Q8000">
        <v>20</v>
      </c>
      <c r="R8000">
        <v>1</v>
      </c>
      <c r="S8000">
        <v>4</v>
      </c>
      <c r="T8000">
        <v>6</v>
      </c>
    </row>
    <row r="8001" spans="8:20" x14ac:dyDescent="0.35">
      <c r="H8001">
        <v>1207.095</v>
      </c>
      <c r="I8001">
        <v>97.103999999999999</v>
      </c>
      <c r="J8001" t="s">
        <v>24</v>
      </c>
      <c r="K8001" t="s">
        <v>167</v>
      </c>
      <c r="L8001">
        <v>3</v>
      </c>
      <c r="M8001" t="s">
        <v>1239</v>
      </c>
      <c r="N8001">
        <v>4</v>
      </c>
      <c r="O8001">
        <v>16</v>
      </c>
      <c r="P8001">
        <v>16</v>
      </c>
      <c r="Q8001">
        <v>19</v>
      </c>
      <c r="R8001">
        <v>9</v>
      </c>
      <c r="S8001">
        <v>9</v>
      </c>
      <c r="T8001">
        <v>12</v>
      </c>
    </row>
    <row r="8002" spans="8:20" x14ac:dyDescent="0.35">
      <c r="H8002">
        <v>1207.096</v>
      </c>
      <c r="I8002">
        <v>97.105000000000004</v>
      </c>
      <c r="J8002" t="s">
        <v>24</v>
      </c>
      <c r="K8002" t="s">
        <v>1722</v>
      </c>
      <c r="L8002">
        <v>3</v>
      </c>
      <c r="M8002" t="s">
        <v>1727</v>
      </c>
      <c r="N8002">
        <v>3</v>
      </c>
      <c r="O8002">
        <v>4</v>
      </c>
      <c r="P8002">
        <v>7</v>
      </c>
      <c r="Q8002">
        <v>9</v>
      </c>
      <c r="R8002">
        <v>16</v>
      </c>
      <c r="S8002">
        <v>19</v>
      </c>
      <c r="T8002">
        <v>21</v>
      </c>
    </row>
    <row r="8003" spans="8:20" x14ac:dyDescent="0.35">
      <c r="H8003">
        <v>1207.097</v>
      </c>
      <c r="I8003">
        <v>97.105999999999995</v>
      </c>
      <c r="J8003" t="s">
        <v>24</v>
      </c>
      <c r="K8003" t="s">
        <v>1706</v>
      </c>
      <c r="L8003">
        <v>3</v>
      </c>
      <c r="M8003" t="s">
        <v>1718</v>
      </c>
      <c r="N8003">
        <v>4</v>
      </c>
      <c r="O8003">
        <v>14</v>
      </c>
      <c r="P8003">
        <v>14</v>
      </c>
      <c r="Q8003">
        <v>17</v>
      </c>
      <c r="R8003">
        <v>10</v>
      </c>
      <c r="S8003">
        <v>10</v>
      </c>
      <c r="T8003">
        <v>13</v>
      </c>
    </row>
    <row r="8004" spans="8:20" x14ac:dyDescent="0.35">
      <c r="H8004">
        <v>1207.098</v>
      </c>
      <c r="I8004">
        <v>97.106999999999999</v>
      </c>
      <c r="J8004" t="s">
        <v>24</v>
      </c>
      <c r="K8004" t="s">
        <v>168</v>
      </c>
      <c r="L8004">
        <v>3</v>
      </c>
      <c r="M8004" t="s">
        <v>887</v>
      </c>
      <c r="N8004">
        <v>4</v>
      </c>
      <c r="O8004">
        <v>10</v>
      </c>
      <c r="P8004">
        <v>10</v>
      </c>
      <c r="Q8004">
        <v>13</v>
      </c>
      <c r="R8004">
        <v>11</v>
      </c>
      <c r="S8004">
        <v>11</v>
      </c>
      <c r="T8004">
        <v>14</v>
      </c>
    </row>
    <row r="8005" spans="8:20" x14ac:dyDescent="0.35">
      <c r="H8005">
        <v>1207.0989999999999</v>
      </c>
      <c r="I8005">
        <v>97.108000000000004</v>
      </c>
      <c r="J8005" t="s">
        <v>24</v>
      </c>
      <c r="K8005" t="s">
        <v>1651</v>
      </c>
      <c r="L8005">
        <v>3</v>
      </c>
      <c r="M8005" t="s">
        <v>1572</v>
      </c>
      <c r="N8005">
        <v>4</v>
      </c>
      <c r="O8005">
        <v>11</v>
      </c>
      <c r="P8005">
        <v>11</v>
      </c>
      <c r="Q8005">
        <v>14</v>
      </c>
      <c r="R8005">
        <v>11</v>
      </c>
      <c r="S8005">
        <v>11</v>
      </c>
      <c r="T8005">
        <v>14</v>
      </c>
    </row>
    <row r="8006" spans="8:20" x14ac:dyDescent="0.35">
      <c r="H8006">
        <v>1207.0999999999999</v>
      </c>
      <c r="I8006">
        <v>97.108999999999995</v>
      </c>
      <c r="J8006" t="s">
        <v>24</v>
      </c>
      <c r="K8006" t="s">
        <v>61</v>
      </c>
      <c r="L8006">
        <v>3</v>
      </c>
      <c r="M8006" t="s">
        <v>653</v>
      </c>
      <c r="N8006">
        <v>4</v>
      </c>
      <c r="O8006">
        <v>19</v>
      </c>
      <c r="P8006">
        <v>19</v>
      </c>
      <c r="Q8006">
        <v>22</v>
      </c>
      <c r="R8006">
        <v>2</v>
      </c>
      <c r="S8006">
        <v>2</v>
      </c>
      <c r="T8006">
        <v>5</v>
      </c>
    </row>
    <row r="8007" spans="8:20" x14ac:dyDescent="0.35">
      <c r="H8007">
        <v>1207.1010000000001</v>
      </c>
      <c r="I8007">
        <v>97.11</v>
      </c>
      <c r="J8007" t="s">
        <v>24</v>
      </c>
      <c r="K8007" t="s">
        <v>38</v>
      </c>
      <c r="L8007">
        <v>3</v>
      </c>
      <c r="M8007" t="s">
        <v>1358</v>
      </c>
      <c r="N8007">
        <v>4</v>
      </c>
      <c r="O8007">
        <v>10</v>
      </c>
      <c r="P8007">
        <v>10</v>
      </c>
      <c r="Q8007">
        <v>13</v>
      </c>
      <c r="R8007">
        <v>14</v>
      </c>
      <c r="S8007">
        <v>14</v>
      </c>
      <c r="T8007">
        <v>17</v>
      </c>
    </row>
    <row r="8008" spans="8:20" x14ac:dyDescent="0.35">
      <c r="H8008">
        <v>1207.1020000000001</v>
      </c>
      <c r="I8008">
        <v>97.111000000000004</v>
      </c>
      <c r="J8008" t="s">
        <v>24</v>
      </c>
      <c r="K8008" t="s">
        <v>169</v>
      </c>
      <c r="L8008">
        <v>3</v>
      </c>
      <c r="M8008" t="s">
        <v>1088</v>
      </c>
      <c r="N8008">
        <v>3</v>
      </c>
      <c r="O8008">
        <v>6</v>
      </c>
      <c r="P8008">
        <v>9</v>
      </c>
      <c r="Q8008">
        <v>11</v>
      </c>
      <c r="R8008">
        <v>10</v>
      </c>
      <c r="S8008">
        <v>13</v>
      </c>
      <c r="T8008">
        <v>15</v>
      </c>
    </row>
    <row r="8009" spans="8:20" x14ac:dyDescent="0.35">
      <c r="H8009">
        <v>1207.1030000000001</v>
      </c>
      <c r="I8009">
        <v>97.111999999999995</v>
      </c>
      <c r="J8009" t="s">
        <v>24</v>
      </c>
      <c r="K8009" t="s">
        <v>39</v>
      </c>
      <c r="L8009">
        <v>3</v>
      </c>
      <c r="M8009" t="s">
        <v>1107</v>
      </c>
      <c r="N8009">
        <v>3</v>
      </c>
      <c r="O8009">
        <v>13</v>
      </c>
      <c r="P8009">
        <v>16</v>
      </c>
      <c r="Q8009">
        <v>18</v>
      </c>
      <c r="R8009">
        <v>3</v>
      </c>
      <c r="S8009">
        <v>6</v>
      </c>
      <c r="T8009">
        <v>8</v>
      </c>
    </row>
    <row r="8010" spans="8:20" x14ac:dyDescent="0.35">
      <c r="H8010">
        <v>1207.104</v>
      </c>
      <c r="I8010">
        <v>97.113</v>
      </c>
      <c r="J8010" t="s">
        <v>24</v>
      </c>
      <c r="K8010" t="s">
        <v>170</v>
      </c>
      <c r="L8010">
        <v>3</v>
      </c>
      <c r="M8010" t="s">
        <v>1241</v>
      </c>
      <c r="N8010">
        <v>4</v>
      </c>
      <c r="O8010">
        <v>13</v>
      </c>
      <c r="P8010">
        <v>13</v>
      </c>
      <c r="Q8010">
        <v>16</v>
      </c>
      <c r="R8010">
        <v>12</v>
      </c>
      <c r="S8010">
        <v>12</v>
      </c>
      <c r="T8010">
        <v>15</v>
      </c>
    </row>
    <row r="8011" spans="8:20" x14ac:dyDescent="0.35">
      <c r="H8011">
        <v>1207.105</v>
      </c>
      <c r="I8011">
        <v>97.114000000000004</v>
      </c>
      <c r="J8011" t="s">
        <v>24</v>
      </c>
      <c r="K8011" t="s">
        <v>25</v>
      </c>
      <c r="L8011">
        <v>3</v>
      </c>
      <c r="M8011" t="s">
        <v>575</v>
      </c>
      <c r="N8011">
        <v>4</v>
      </c>
      <c r="O8011">
        <v>12</v>
      </c>
      <c r="P8011">
        <v>12</v>
      </c>
      <c r="Q8011">
        <v>15</v>
      </c>
      <c r="R8011">
        <v>11</v>
      </c>
      <c r="S8011">
        <v>11</v>
      </c>
      <c r="T8011">
        <v>14</v>
      </c>
    </row>
    <row r="8012" spans="8:20" x14ac:dyDescent="0.35">
      <c r="H8012">
        <v>1207.106</v>
      </c>
      <c r="I8012">
        <v>97.114999999999995</v>
      </c>
      <c r="J8012" t="s">
        <v>24</v>
      </c>
      <c r="K8012" t="s">
        <v>171</v>
      </c>
      <c r="L8012">
        <v>3</v>
      </c>
      <c r="M8012" t="s">
        <v>1257</v>
      </c>
      <c r="N8012">
        <v>4</v>
      </c>
      <c r="O8012">
        <v>17</v>
      </c>
      <c r="P8012">
        <v>17</v>
      </c>
      <c r="Q8012">
        <v>20</v>
      </c>
      <c r="R8012">
        <v>6</v>
      </c>
      <c r="S8012">
        <v>6</v>
      </c>
      <c r="T8012">
        <v>9</v>
      </c>
    </row>
    <row r="8013" spans="8:20" x14ac:dyDescent="0.35">
      <c r="H8013">
        <v>1207.107</v>
      </c>
      <c r="I8013">
        <v>97.117000000000004</v>
      </c>
      <c r="J8013" t="s">
        <v>24</v>
      </c>
      <c r="K8013" t="s">
        <v>63</v>
      </c>
      <c r="L8013">
        <v>3</v>
      </c>
      <c r="M8013" t="s">
        <v>640</v>
      </c>
      <c r="N8013">
        <v>4</v>
      </c>
      <c r="O8013">
        <v>16</v>
      </c>
      <c r="P8013">
        <v>16</v>
      </c>
      <c r="Q8013">
        <v>19</v>
      </c>
      <c r="R8013">
        <v>7</v>
      </c>
      <c r="S8013">
        <v>7</v>
      </c>
      <c r="T8013">
        <v>10</v>
      </c>
    </row>
    <row r="8014" spans="8:20" x14ac:dyDescent="0.35">
      <c r="H8014">
        <v>1207.1079999999999</v>
      </c>
      <c r="I8014">
        <v>97.117999999999995</v>
      </c>
      <c r="J8014" t="s">
        <v>24</v>
      </c>
      <c r="K8014" t="s">
        <v>172</v>
      </c>
      <c r="L8014">
        <v>3</v>
      </c>
      <c r="M8014" t="s">
        <v>560</v>
      </c>
      <c r="N8014">
        <v>3</v>
      </c>
      <c r="O8014">
        <v>12</v>
      </c>
      <c r="P8014">
        <v>15</v>
      </c>
      <c r="Q8014">
        <v>17</v>
      </c>
      <c r="R8014">
        <v>8</v>
      </c>
      <c r="S8014">
        <v>11</v>
      </c>
      <c r="T8014">
        <v>13</v>
      </c>
    </row>
    <row r="8015" spans="8:20" x14ac:dyDescent="0.35">
      <c r="H8015">
        <v>1207.1089999999999</v>
      </c>
      <c r="I8015">
        <v>97.119</v>
      </c>
      <c r="J8015" t="s">
        <v>24</v>
      </c>
      <c r="K8015" t="s">
        <v>173</v>
      </c>
      <c r="L8015">
        <v>3</v>
      </c>
      <c r="M8015" t="s">
        <v>993</v>
      </c>
      <c r="N8015">
        <v>3</v>
      </c>
      <c r="O8015">
        <v>13</v>
      </c>
      <c r="P8015">
        <v>16</v>
      </c>
      <c r="Q8015">
        <v>18</v>
      </c>
      <c r="R8015">
        <v>7</v>
      </c>
      <c r="S8015">
        <v>10</v>
      </c>
      <c r="T8015">
        <v>12</v>
      </c>
    </row>
    <row r="8016" spans="8:20" x14ac:dyDescent="0.35">
      <c r="H8016">
        <v>1207.1099999999999</v>
      </c>
      <c r="I8016">
        <v>97.12</v>
      </c>
      <c r="J8016" t="s">
        <v>24</v>
      </c>
      <c r="K8016" t="s">
        <v>64</v>
      </c>
      <c r="L8016">
        <v>3</v>
      </c>
      <c r="M8016" t="s">
        <v>994</v>
      </c>
      <c r="N8016">
        <v>4</v>
      </c>
      <c r="O8016">
        <v>8</v>
      </c>
      <c r="P8016">
        <v>8</v>
      </c>
      <c r="Q8016">
        <v>11</v>
      </c>
      <c r="R8016">
        <v>14</v>
      </c>
      <c r="S8016">
        <v>14</v>
      </c>
      <c r="T8016">
        <v>17</v>
      </c>
    </row>
    <row r="8017" spans="8:20" x14ac:dyDescent="0.35">
      <c r="H8017">
        <v>1207.1110000000001</v>
      </c>
      <c r="I8017">
        <v>97.120999999999995</v>
      </c>
      <c r="J8017" t="s">
        <v>24</v>
      </c>
      <c r="K8017" t="s">
        <v>174</v>
      </c>
      <c r="L8017">
        <v>3</v>
      </c>
      <c r="M8017" t="s">
        <v>412</v>
      </c>
      <c r="N8017">
        <v>4</v>
      </c>
      <c r="O8017">
        <v>0</v>
      </c>
      <c r="P8017">
        <v>0</v>
      </c>
      <c r="Q8017">
        <v>3</v>
      </c>
      <c r="R8017">
        <v>23</v>
      </c>
      <c r="S8017">
        <v>23</v>
      </c>
      <c r="T8017">
        <v>26</v>
      </c>
    </row>
    <row r="8018" spans="8:20" x14ac:dyDescent="0.35">
      <c r="H8018">
        <v>1207.1120000000001</v>
      </c>
      <c r="I8018">
        <v>97.122</v>
      </c>
      <c r="J8018" t="s">
        <v>24</v>
      </c>
      <c r="K8018" t="s">
        <v>175</v>
      </c>
      <c r="L8018">
        <v>3</v>
      </c>
      <c r="M8018" t="s">
        <v>771</v>
      </c>
      <c r="N8018">
        <v>4</v>
      </c>
      <c r="O8018">
        <v>5</v>
      </c>
      <c r="P8018">
        <v>5</v>
      </c>
      <c r="Q8018">
        <v>8</v>
      </c>
      <c r="R8018">
        <v>16</v>
      </c>
      <c r="S8018">
        <v>16</v>
      </c>
      <c r="T8018">
        <v>19</v>
      </c>
    </row>
    <row r="8019" spans="8:20" x14ac:dyDescent="0.35">
      <c r="H8019">
        <v>1207.1130000000001</v>
      </c>
      <c r="I8019">
        <v>97.123000000000005</v>
      </c>
      <c r="J8019" t="s">
        <v>24</v>
      </c>
      <c r="K8019" t="s">
        <v>65</v>
      </c>
      <c r="L8019">
        <v>3</v>
      </c>
      <c r="M8019" t="s">
        <v>280</v>
      </c>
      <c r="N8019">
        <v>3</v>
      </c>
      <c r="O8019">
        <v>12</v>
      </c>
      <c r="P8019">
        <v>15</v>
      </c>
      <c r="Q8019">
        <v>17</v>
      </c>
      <c r="R8019">
        <v>7</v>
      </c>
      <c r="S8019">
        <v>10</v>
      </c>
      <c r="T8019">
        <v>12</v>
      </c>
    </row>
    <row r="8020" spans="8:20" x14ac:dyDescent="0.35">
      <c r="H8020">
        <v>1207.114</v>
      </c>
      <c r="I8020">
        <v>97.123999999999995</v>
      </c>
      <c r="J8020" t="s">
        <v>24</v>
      </c>
      <c r="K8020" t="s">
        <v>176</v>
      </c>
      <c r="L8020">
        <v>3</v>
      </c>
      <c r="M8020" t="s">
        <v>1238</v>
      </c>
      <c r="N8020">
        <v>4</v>
      </c>
      <c r="O8020">
        <v>13</v>
      </c>
      <c r="P8020">
        <v>13</v>
      </c>
      <c r="Q8020">
        <v>16</v>
      </c>
      <c r="R8020">
        <v>9</v>
      </c>
      <c r="S8020">
        <v>9</v>
      </c>
      <c r="T8020">
        <v>12</v>
      </c>
    </row>
    <row r="8021" spans="8:20" x14ac:dyDescent="0.35">
      <c r="H8021">
        <v>1207.115</v>
      </c>
      <c r="I8021">
        <v>97.125</v>
      </c>
      <c r="J8021" t="s">
        <v>24</v>
      </c>
      <c r="K8021" t="s">
        <v>1737</v>
      </c>
      <c r="L8021">
        <v>3</v>
      </c>
      <c r="M8021" t="s">
        <v>1741</v>
      </c>
      <c r="N8021">
        <v>4</v>
      </c>
      <c r="O8021">
        <v>17</v>
      </c>
      <c r="P8021">
        <v>17</v>
      </c>
      <c r="Q8021">
        <v>20</v>
      </c>
      <c r="R8021">
        <v>7</v>
      </c>
      <c r="S8021">
        <v>7</v>
      </c>
      <c r="T8021">
        <v>10</v>
      </c>
    </row>
    <row r="8022" spans="8:20" x14ac:dyDescent="0.35">
      <c r="H8022">
        <v>1207.116</v>
      </c>
      <c r="I8022">
        <v>97.126000000000005</v>
      </c>
      <c r="J8022" t="s">
        <v>24</v>
      </c>
      <c r="K8022" t="s">
        <v>106</v>
      </c>
      <c r="L8022">
        <v>3</v>
      </c>
      <c r="M8022" t="s">
        <v>349</v>
      </c>
      <c r="N8022">
        <v>4</v>
      </c>
      <c r="O8022">
        <v>13</v>
      </c>
      <c r="P8022">
        <v>13</v>
      </c>
      <c r="Q8022">
        <v>16</v>
      </c>
      <c r="R8022">
        <v>11</v>
      </c>
      <c r="S8022">
        <v>11</v>
      </c>
      <c r="T8022">
        <v>14</v>
      </c>
    </row>
    <row r="8023" spans="8:20" x14ac:dyDescent="0.35">
      <c r="H8023">
        <v>1207.117</v>
      </c>
      <c r="I8023">
        <v>97.126999999999995</v>
      </c>
      <c r="J8023" t="s">
        <v>24</v>
      </c>
      <c r="K8023" t="s">
        <v>40</v>
      </c>
      <c r="L8023">
        <v>3</v>
      </c>
      <c r="M8023" t="s">
        <v>995</v>
      </c>
      <c r="N8023">
        <v>2</v>
      </c>
      <c r="O8023">
        <v>10</v>
      </c>
      <c r="P8023">
        <v>15</v>
      </c>
      <c r="Q8023">
        <v>17</v>
      </c>
      <c r="R8023">
        <v>4</v>
      </c>
      <c r="S8023">
        <v>9</v>
      </c>
      <c r="T8023">
        <v>11</v>
      </c>
    </row>
    <row r="8024" spans="8:20" x14ac:dyDescent="0.35">
      <c r="H8024">
        <v>1207.1179999999999</v>
      </c>
      <c r="I8024">
        <v>97.128</v>
      </c>
      <c r="J8024" t="s">
        <v>24</v>
      </c>
      <c r="K8024" t="s">
        <v>177</v>
      </c>
      <c r="L8024">
        <v>3</v>
      </c>
      <c r="M8024" t="s">
        <v>1241</v>
      </c>
      <c r="N8024">
        <v>4</v>
      </c>
      <c r="O8024">
        <v>13</v>
      </c>
      <c r="P8024">
        <v>13</v>
      </c>
      <c r="Q8024">
        <v>16</v>
      </c>
      <c r="R8024">
        <v>12</v>
      </c>
      <c r="S8024">
        <v>12</v>
      </c>
      <c r="T8024">
        <v>15</v>
      </c>
    </row>
    <row r="8025" spans="8:20" x14ac:dyDescent="0.35">
      <c r="H8025">
        <v>1207.1189999999999</v>
      </c>
      <c r="I8025">
        <v>97.129000000000005</v>
      </c>
      <c r="J8025" t="s">
        <v>24</v>
      </c>
      <c r="K8025" t="s">
        <v>66</v>
      </c>
      <c r="L8025">
        <v>3</v>
      </c>
      <c r="M8025" t="s">
        <v>771</v>
      </c>
      <c r="N8025">
        <v>4</v>
      </c>
      <c r="O8025">
        <v>5</v>
      </c>
      <c r="P8025">
        <v>5</v>
      </c>
      <c r="Q8025">
        <v>8</v>
      </c>
      <c r="R8025">
        <v>16</v>
      </c>
      <c r="S8025">
        <v>16</v>
      </c>
      <c r="T8025">
        <v>19</v>
      </c>
    </row>
    <row r="8026" spans="8:20" x14ac:dyDescent="0.35">
      <c r="H8026">
        <v>1207.1199999999999</v>
      </c>
      <c r="I8026">
        <v>97.13</v>
      </c>
      <c r="J8026" t="s">
        <v>24</v>
      </c>
      <c r="K8026" t="s">
        <v>67</v>
      </c>
      <c r="L8026">
        <v>3</v>
      </c>
      <c r="M8026" t="s">
        <v>914</v>
      </c>
      <c r="N8026">
        <v>3</v>
      </c>
      <c r="O8026">
        <v>14</v>
      </c>
      <c r="P8026">
        <v>17</v>
      </c>
      <c r="Q8026">
        <v>19</v>
      </c>
      <c r="R8026">
        <v>9</v>
      </c>
      <c r="S8026">
        <v>12</v>
      </c>
      <c r="T8026">
        <v>14</v>
      </c>
    </row>
    <row r="8027" spans="8:20" x14ac:dyDescent="0.35">
      <c r="H8027">
        <v>1207.1210000000001</v>
      </c>
      <c r="I8027">
        <v>97.131</v>
      </c>
      <c r="J8027" t="s">
        <v>24</v>
      </c>
      <c r="K8027" t="s">
        <v>178</v>
      </c>
      <c r="L8027">
        <v>3</v>
      </c>
      <c r="M8027" t="s">
        <v>1240</v>
      </c>
      <c r="N8027">
        <v>3</v>
      </c>
      <c r="O8027">
        <v>7</v>
      </c>
      <c r="P8027">
        <v>10</v>
      </c>
      <c r="Q8027">
        <v>12</v>
      </c>
      <c r="R8027">
        <v>9</v>
      </c>
      <c r="S8027">
        <v>12</v>
      </c>
      <c r="T8027">
        <v>14</v>
      </c>
    </row>
    <row r="8028" spans="8:20" x14ac:dyDescent="0.35">
      <c r="H8028">
        <v>1207.1220000000001</v>
      </c>
      <c r="I8028">
        <v>97.132000000000005</v>
      </c>
      <c r="J8028" t="s">
        <v>24</v>
      </c>
      <c r="K8028" t="s">
        <v>179</v>
      </c>
      <c r="L8028">
        <v>3</v>
      </c>
      <c r="M8028" t="s">
        <v>1234</v>
      </c>
      <c r="N8028">
        <v>4</v>
      </c>
      <c r="O8028">
        <v>17</v>
      </c>
      <c r="P8028">
        <v>17</v>
      </c>
      <c r="Q8028">
        <v>20</v>
      </c>
      <c r="R8028">
        <v>6</v>
      </c>
      <c r="S8028">
        <v>6</v>
      </c>
      <c r="T8028">
        <v>9</v>
      </c>
    </row>
    <row r="8029" spans="8:20" x14ac:dyDescent="0.35">
      <c r="H8029">
        <v>1207.123</v>
      </c>
      <c r="I8029">
        <v>97.132999999999996</v>
      </c>
      <c r="J8029" t="s">
        <v>24</v>
      </c>
      <c r="K8029" t="s">
        <v>68</v>
      </c>
      <c r="L8029">
        <v>3</v>
      </c>
      <c r="M8029" t="s">
        <v>887</v>
      </c>
      <c r="N8029">
        <v>4</v>
      </c>
      <c r="O8029">
        <v>10</v>
      </c>
      <c r="P8029">
        <v>10</v>
      </c>
      <c r="Q8029">
        <v>13</v>
      </c>
      <c r="R8029">
        <v>11</v>
      </c>
      <c r="S8029">
        <v>11</v>
      </c>
      <c r="T8029">
        <v>14</v>
      </c>
    </row>
    <row r="8030" spans="8:20" x14ac:dyDescent="0.35">
      <c r="H8030">
        <v>1207.124</v>
      </c>
      <c r="I8030">
        <v>97.135000000000005</v>
      </c>
      <c r="J8030" t="s">
        <v>24</v>
      </c>
      <c r="K8030" t="s">
        <v>69</v>
      </c>
      <c r="L8030">
        <v>3</v>
      </c>
      <c r="M8030" t="s">
        <v>1312</v>
      </c>
      <c r="N8030">
        <v>1</v>
      </c>
      <c r="O8030">
        <v>7</v>
      </c>
      <c r="P8030">
        <v>14</v>
      </c>
      <c r="Q8030">
        <v>16</v>
      </c>
      <c r="R8030">
        <v>4</v>
      </c>
      <c r="S8030">
        <v>11</v>
      </c>
      <c r="T8030">
        <v>13</v>
      </c>
    </row>
    <row r="8031" spans="8:20" x14ac:dyDescent="0.35">
      <c r="H8031">
        <v>1207.125</v>
      </c>
      <c r="I8031">
        <v>97.135999999999996</v>
      </c>
      <c r="J8031" t="s">
        <v>24</v>
      </c>
      <c r="K8031" t="s">
        <v>1531</v>
      </c>
      <c r="L8031">
        <v>3</v>
      </c>
      <c r="M8031" t="s">
        <v>1544</v>
      </c>
      <c r="N8031">
        <v>4</v>
      </c>
      <c r="O8031">
        <v>12</v>
      </c>
      <c r="P8031">
        <v>12</v>
      </c>
      <c r="Q8031">
        <v>15</v>
      </c>
      <c r="R8031">
        <v>9</v>
      </c>
      <c r="S8031">
        <v>9</v>
      </c>
      <c r="T8031">
        <v>12</v>
      </c>
    </row>
    <row r="8032" spans="8:20" x14ac:dyDescent="0.35">
      <c r="H8032">
        <v>1207.126</v>
      </c>
      <c r="I8032">
        <v>97.137</v>
      </c>
      <c r="J8032" t="s">
        <v>24</v>
      </c>
      <c r="K8032" t="s">
        <v>41</v>
      </c>
      <c r="L8032">
        <v>3</v>
      </c>
      <c r="M8032" t="s">
        <v>1014</v>
      </c>
      <c r="N8032">
        <v>4</v>
      </c>
      <c r="O8032">
        <v>10</v>
      </c>
      <c r="P8032">
        <v>10</v>
      </c>
      <c r="Q8032">
        <v>13</v>
      </c>
      <c r="R8032">
        <v>10</v>
      </c>
      <c r="S8032">
        <v>10</v>
      </c>
      <c r="T8032">
        <v>13</v>
      </c>
    </row>
    <row r="8033" spans="8:20" x14ac:dyDescent="0.35">
      <c r="H8033">
        <v>1207.127</v>
      </c>
      <c r="I8033">
        <v>97.138999999999996</v>
      </c>
      <c r="J8033" t="s">
        <v>24</v>
      </c>
      <c r="K8033" t="s">
        <v>70</v>
      </c>
      <c r="L8033">
        <v>3</v>
      </c>
      <c r="M8033" t="s">
        <v>1125</v>
      </c>
      <c r="N8033">
        <v>2</v>
      </c>
      <c r="O8033">
        <v>8</v>
      </c>
      <c r="P8033">
        <v>13</v>
      </c>
      <c r="Q8033">
        <v>15</v>
      </c>
      <c r="R8033">
        <v>3</v>
      </c>
      <c r="S8033">
        <v>8</v>
      </c>
      <c r="T8033">
        <v>10</v>
      </c>
    </row>
    <row r="8034" spans="8:20" x14ac:dyDescent="0.35">
      <c r="H8034">
        <v>1240.0909999999999</v>
      </c>
      <c r="I8034">
        <v>98.099000000000004</v>
      </c>
      <c r="J8034" t="s">
        <v>1496</v>
      </c>
      <c r="K8034" t="s">
        <v>164</v>
      </c>
      <c r="L8034">
        <v>3</v>
      </c>
      <c r="M8034" t="s">
        <v>1504</v>
      </c>
      <c r="N8034">
        <v>4</v>
      </c>
      <c r="O8034">
        <v>15</v>
      </c>
      <c r="P8034">
        <v>15</v>
      </c>
      <c r="Q8034">
        <v>18</v>
      </c>
      <c r="R8034">
        <v>7</v>
      </c>
      <c r="S8034">
        <v>7</v>
      </c>
      <c r="T8034">
        <v>10</v>
      </c>
    </row>
    <row r="8035" spans="8:20" x14ac:dyDescent="0.35">
      <c r="H8035">
        <v>1240.0920000000001</v>
      </c>
      <c r="I8035">
        <v>98.1</v>
      </c>
      <c r="J8035" t="s">
        <v>1496</v>
      </c>
      <c r="K8035" t="s">
        <v>165</v>
      </c>
      <c r="L8035">
        <v>3</v>
      </c>
      <c r="M8035" t="s">
        <v>1163</v>
      </c>
      <c r="N8035">
        <v>4</v>
      </c>
      <c r="O8035">
        <v>15</v>
      </c>
      <c r="P8035">
        <v>15</v>
      </c>
      <c r="Q8035">
        <v>18</v>
      </c>
      <c r="R8035">
        <v>9</v>
      </c>
      <c r="S8035">
        <v>9</v>
      </c>
      <c r="T8035">
        <v>12</v>
      </c>
    </row>
    <row r="8036" spans="8:20" x14ac:dyDescent="0.35">
      <c r="H8036">
        <v>1240.0930000000001</v>
      </c>
      <c r="I8036">
        <v>98.100999999999999</v>
      </c>
      <c r="J8036" t="s">
        <v>1496</v>
      </c>
      <c r="K8036" t="s">
        <v>60</v>
      </c>
      <c r="L8036">
        <v>3</v>
      </c>
      <c r="M8036" t="s">
        <v>1500</v>
      </c>
      <c r="N8036">
        <v>3</v>
      </c>
      <c r="O8036">
        <v>15</v>
      </c>
      <c r="P8036">
        <v>18</v>
      </c>
      <c r="Q8036">
        <v>20</v>
      </c>
      <c r="R8036">
        <v>4</v>
      </c>
      <c r="S8036">
        <v>7</v>
      </c>
      <c r="T8036">
        <v>9</v>
      </c>
    </row>
    <row r="8037" spans="8:20" x14ac:dyDescent="0.35">
      <c r="H8037">
        <v>1240.0940000000001</v>
      </c>
      <c r="I8037">
        <v>98.102000000000004</v>
      </c>
      <c r="J8037" t="s">
        <v>1496</v>
      </c>
      <c r="K8037" t="s">
        <v>29</v>
      </c>
      <c r="L8037">
        <v>3</v>
      </c>
      <c r="M8037" t="s">
        <v>1506</v>
      </c>
      <c r="N8037">
        <v>3</v>
      </c>
      <c r="O8037">
        <v>10</v>
      </c>
      <c r="P8037">
        <v>13</v>
      </c>
      <c r="Q8037">
        <v>15</v>
      </c>
      <c r="R8037">
        <v>7</v>
      </c>
      <c r="S8037">
        <v>10</v>
      </c>
      <c r="T8037">
        <v>12</v>
      </c>
    </row>
    <row r="8038" spans="8:20" x14ac:dyDescent="0.35">
      <c r="H8038">
        <v>1240.095</v>
      </c>
      <c r="I8038">
        <v>98.103999999999999</v>
      </c>
      <c r="J8038" t="s">
        <v>1496</v>
      </c>
      <c r="K8038" t="s">
        <v>167</v>
      </c>
      <c r="L8038">
        <v>3</v>
      </c>
      <c r="M8038" t="s">
        <v>1498</v>
      </c>
      <c r="N8038">
        <v>4</v>
      </c>
      <c r="O8038">
        <v>9</v>
      </c>
      <c r="P8038">
        <v>9</v>
      </c>
      <c r="Q8038">
        <v>12</v>
      </c>
      <c r="R8038">
        <v>12</v>
      </c>
      <c r="S8038">
        <v>12</v>
      </c>
      <c r="T8038">
        <v>15</v>
      </c>
    </row>
    <row r="8039" spans="8:20" x14ac:dyDescent="0.35">
      <c r="H8039">
        <v>1240.096</v>
      </c>
      <c r="I8039">
        <v>98.105000000000004</v>
      </c>
      <c r="J8039" t="s">
        <v>1496</v>
      </c>
      <c r="K8039" t="s">
        <v>1722</v>
      </c>
      <c r="L8039">
        <v>3</v>
      </c>
      <c r="M8039" t="s">
        <v>1730</v>
      </c>
      <c r="N8039">
        <v>4</v>
      </c>
      <c r="O8039">
        <v>15</v>
      </c>
      <c r="P8039">
        <v>15</v>
      </c>
      <c r="Q8039">
        <v>18</v>
      </c>
      <c r="R8039">
        <v>9</v>
      </c>
      <c r="S8039">
        <v>9</v>
      </c>
      <c r="T8039">
        <v>12</v>
      </c>
    </row>
    <row r="8040" spans="8:20" x14ac:dyDescent="0.35">
      <c r="H8040">
        <v>1240.097</v>
      </c>
      <c r="I8040">
        <v>98.105999999999995</v>
      </c>
      <c r="J8040" t="s">
        <v>1496</v>
      </c>
      <c r="K8040" t="s">
        <v>1706</v>
      </c>
      <c r="L8040">
        <v>3</v>
      </c>
      <c r="M8040" t="s">
        <v>1716</v>
      </c>
      <c r="N8040">
        <v>4</v>
      </c>
      <c r="O8040">
        <v>0</v>
      </c>
      <c r="P8040">
        <v>0</v>
      </c>
      <c r="Q8040">
        <v>3</v>
      </c>
      <c r="R8040">
        <v>22</v>
      </c>
      <c r="S8040">
        <v>22</v>
      </c>
      <c r="T8040">
        <v>25</v>
      </c>
    </row>
    <row r="8041" spans="8:20" x14ac:dyDescent="0.35">
      <c r="H8041">
        <v>1240.098</v>
      </c>
      <c r="I8041">
        <v>98.106999999999999</v>
      </c>
      <c r="J8041" t="s">
        <v>1496</v>
      </c>
      <c r="K8041" t="s">
        <v>168</v>
      </c>
      <c r="L8041">
        <v>3</v>
      </c>
      <c r="M8041" t="s">
        <v>1158</v>
      </c>
      <c r="N8041">
        <v>3</v>
      </c>
      <c r="O8041">
        <v>12</v>
      </c>
      <c r="P8041">
        <v>15</v>
      </c>
      <c r="Q8041">
        <v>17</v>
      </c>
      <c r="R8041">
        <v>6</v>
      </c>
      <c r="S8041">
        <v>9</v>
      </c>
      <c r="T8041">
        <v>11</v>
      </c>
    </row>
    <row r="8042" spans="8:20" x14ac:dyDescent="0.35">
      <c r="H8042">
        <v>1240.0989999999999</v>
      </c>
      <c r="I8042">
        <v>98.108000000000004</v>
      </c>
      <c r="J8042" t="s">
        <v>1496</v>
      </c>
      <c r="K8042" t="s">
        <v>1651</v>
      </c>
      <c r="L8042">
        <v>3</v>
      </c>
      <c r="M8042" t="s">
        <v>1662</v>
      </c>
      <c r="N8042">
        <v>4</v>
      </c>
      <c r="O8042">
        <v>16</v>
      </c>
      <c r="P8042">
        <v>16</v>
      </c>
      <c r="Q8042">
        <v>19</v>
      </c>
      <c r="R8042">
        <v>6</v>
      </c>
      <c r="S8042">
        <v>6</v>
      </c>
      <c r="T8042">
        <v>9</v>
      </c>
    </row>
    <row r="8043" spans="8:20" x14ac:dyDescent="0.35">
      <c r="H8043">
        <v>1240.0999999999999</v>
      </c>
      <c r="I8043">
        <v>98.108999999999995</v>
      </c>
      <c r="J8043" t="s">
        <v>1496</v>
      </c>
      <c r="K8043" t="s">
        <v>61</v>
      </c>
      <c r="L8043">
        <v>3</v>
      </c>
      <c r="M8043" t="s">
        <v>1505</v>
      </c>
      <c r="N8043">
        <v>4</v>
      </c>
      <c r="O8043">
        <v>19</v>
      </c>
      <c r="P8043">
        <v>19</v>
      </c>
      <c r="Q8043">
        <v>22</v>
      </c>
      <c r="R8043">
        <v>5</v>
      </c>
      <c r="S8043">
        <v>5</v>
      </c>
      <c r="T8043">
        <v>8</v>
      </c>
    </row>
    <row r="8044" spans="8:20" x14ac:dyDescent="0.35">
      <c r="H8044">
        <v>1240.1010000000001</v>
      </c>
      <c r="I8044">
        <v>98.11</v>
      </c>
      <c r="J8044" t="s">
        <v>1496</v>
      </c>
      <c r="K8044" t="s">
        <v>38</v>
      </c>
      <c r="L8044">
        <v>3</v>
      </c>
      <c r="M8044" t="s">
        <v>1499</v>
      </c>
      <c r="N8044">
        <v>4</v>
      </c>
      <c r="O8044">
        <v>15</v>
      </c>
      <c r="P8044">
        <v>15</v>
      </c>
      <c r="Q8044">
        <v>18</v>
      </c>
      <c r="R8044">
        <v>10</v>
      </c>
      <c r="S8044">
        <v>10</v>
      </c>
      <c r="T8044">
        <v>13</v>
      </c>
    </row>
    <row r="8045" spans="8:20" x14ac:dyDescent="0.35">
      <c r="H8045">
        <v>1240.1020000000001</v>
      </c>
      <c r="I8045">
        <v>98.111000000000004</v>
      </c>
      <c r="J8045" t="s">
        <v>1496</v>
      </c>
      <c r="K8045" t="s">
        <v>169</v>
      </c>
      <c r="L8045">
        <v>3</v>
      </c>
      <c r="M8045" t="s">
        <v>1503</v>
      </c>
      <c r="N8045">
        <v>3</v>
      </c>
      <c r="O8045">
        <v>5</v>
      </c>
      <c r="P8045">
        <v>8</v>
      </c>
      <c r="Q8045">
        <v>10</v>
      </c>
      <c r="R8045">
        <v>10</v>
      </c>
      <c r="S8045">
        <v>13</v>
      </c>
      <c r="T8045">
        <v>15</v>
      </c>
    </row>
    <row r="8046" spans="8:20" x14ac:dyDescent="0.35">
      <c r="H8046">
        <v>1240.1030000000001</v>
      </c>
      <c r="I8046">
        <v>98.111999999999995</v>
      </c>
      <c r="J8046" t="s">
        <v>1496</v>
      </c>
      <c r="K8046" t="s">
        <v>39</v>
      </c>
      <c r="L8046">
        <v>3</v>
      </c>
      <c r="M8046" t="s">
        <v>1039</v>
      </c>
      <c r="N8046">
        <v>3</v>
      </c>
      <c r="O8046">
        <v>13</v>
      </c>
      <c r="P8046">
        <v>16</v>
      </c>
      <c r="Q8046">
        <v>18</v>
      </c>
      <c r="R8046">
        <v>4</v>
      </c>
      <c r="S8046">
        <v>7</v>
      </c>
      <c r="T8046">
        <v>9</v>
      </c>
    </row>
    <row r="8047" spans="8:20" x14ac:dyDescent="0.35">
      <c r="H8047">
        <v>1240.104</v>
      </c>
      <c r="I8047">
        <v>98.113</v>
      </c>
      <c r="J8047" t="s">
        <v>1496</v>
      </c>
      <c r="K8047" t="s">
        <v>170</v>
      </c>
      <c r="L8047">
        <v>3</v>
      </c>
      <c r="M8047" t="s">
        <v>1499</v>
      </c>
      <c r="N8047">
        <v>4</v>
      </c>
      <c r="O8047">
        <v>15</v>
      </c>
      <c r="P8047">
        <v>15</v>
      </c>
      <c r="Q8047">
        <v>18</v>
      </c>
      <c r="R8047">
        <v>10</v>
      </c>
      <c r="S8047">
        <v>10</v>
      </c>
      <c r="T8047">
        <v>13</v>
      </c>
    </row>
    <row r="8048" spans="8:20" x14ac:dyDescent="0.35">
      <c r="H8048">
        <v>1240.105</v>
      </c>
      <c r="I8048">
        <v>98.114000000000004</v>
      </c>
      <c r="J8048" t="s">
        <v>1496</v>
      </c>
      <c r="K8048" t="s">
        <v>25</v>
      </c>
      <c r="L8048">
        <v>3</v>
      </c>
      <c r="M8048" t="s">
        <v>1510</v>
      </c>
      <c r="N8048">
        <v>4</v>
      </c>
      <c r="O8048">
        <v>13</v>
      </c>
      <c r="P8048">
        <v>13</v>
      </c>
      <c r="Q8048">
        <v>16</v>
      </c>
      <c r="R8048">
        <v>10</v>
      </c>
      <c r="S8048">
        <v>10</v>
      </c>
      <c r="T8048">
        <v>13</v>
      </c>
    </row>
    <row r="8049" spans="8:20" x14ac:dyDescent="0.35">
      <c r="H8049">
        <v>1240.106</v>
      </c>
      <c r="I8049">
        <v>98.114999999999995</v>
      </c>
      <c r="J8049" t="s">
        <v>1496</v>
      </c>
      <c r="K8049" t="s">
        <v>171</v>
      </c>
      <c r="L8049">
        <v>3</v>
      </c>
      <c r="M8049" t="s">
        <v>1507</v>
      </c>
      <c r="N8049">
        <v>3</v>
      </c>
      <c r="O8049">
        <v>9</v>
      </c>
      <c r="P8049">
        <v>12</v>
      </c>
      <c r="Q8049">
        <v>14</v>
      </c>
      <c r="R8049">
        <v>9</v>
      </c>
      <c r="S8049">
        <v>12</v>
      </c>
      <c r="T8049">
        <v>14</v>
      </c>
    </row>
    <row r="8050" spans="8:20" x14ac:dyDescent="0.35">
      <c r="H8050">
        <v>1240.107</v>
      </c>
      <c r="I8050">
        <v>98.116</v>
      </c>
      <c r="J8050" t="s">
        <v>1496</v>
      </c>
      <c r="K8050" t="s">
        <v>62</v>
      </c>
      <c r="L8050">
        <v>3</v>
      </c>
      <c r="M8050" t="s">
        <v>1235</v>
      </c>
      <c r="N8050">
        <v>4</v>
      </c>
      <c r="O8050">
        <v>15</v>
      </c>
      <c r="P8050">
        <v>15</v>
      </c>
      <c r="Q8050">
        <v>18</v>
      </c>
      <c r="R8050">
        <v>9</v>
      </c>
      <c r="S8050">
        <v>9</v>
      </c>
      <c r="T8050">
        <v>12</v>
      </c>
    </row>
    <row r="8051" spans="8:20" x14ac:dyDescent="0.35">
      <c r="H8051">
        <v>1240.1079999999999</v>
      </c>
      <c r="I8051">
        <v>98.117000000000004</v>
      </c>
      <c r="J8051" t="s">
        <v>1496</v>
      </c>
      <c r="K8051" t="s">
        <v>63</v>
      </c>
      <c r="L8051">
        <v>3</v>
      </c>
      <c r="M8051" t="s">
        <v>1510</v>
      </c>
      <c r="N8051">
        <v>4</v>
      </c>
      <c r="O8051">
        <v>13</v>
      </c>
      <c r="P8051">
        <v>13</v>
      </c>
      <c r="Q8051">
        <v>16</v>
      </c>
      <c r="R8051">
        <v>10</v>
      </c>
      <c r="S8051">
        <v>10</v>
      </c>
      <c r="T8051">
        <v>13</v>
      </c>
    </row>
    <row r="8052" spans="8:20" x14ac:dyDescent="0.35">
      <c r="H8052">
        <v>1240.1089999999999</v>
      </c>
      <c r="I8052">
        <v>98.117999999999995</v>
      </c>
      <c r="J8052" t="s">
        <v>1496</v>
      </c>
      <c r="K8052" t="s">
        <v>172</v>
      </c>
      <c r="L8052">
        <v>3</v>
      </c>
      <c r="M8052" t="s">
        <v>1503</v>
      </c>
      <c r="N8052">
        <v>3</v>
      </c>
      <c r="O8052">
        <v>5</v>
      </c>
      <c r="P8052">
        <v>8</v>
      </c>
      <c r="Q8052">
        <v>10</v>
      </c>
      <c r="R8052">
        <v>10</v>
      </c>
      <c r="S8052">
        <v>13</v>
      </c>
      <c r="T8052">
        <v>15</v>
      </c>
    </row>
    <row r="8053" spans="8:20" x14ac:dyDescent="0.35">
      <c r="H8053">
        <v>1240.1099999999999</v>
      </c>
      <c r="I8053">
        <v>98.119</v>
      </c>
      <c r="J8053" t="s">
        <v>1496</v>
      </c>
      <c r="K8053" t="s">
        <v>173</v>
      </c>
      <c r="L8053">
        <v>3</v>
      </c>
      <c r="M8053" t="s">
        <v>837</v>
      </c>
      <c r="N8053">
        <v>4</v>
      </c>
      <c r="O8053">
        <v>14</v>
      </c>
      <c r="P8053">
        <v>14</v>
      </c>
      <c r="Q8053">
        <v>17</v>
      </c>
      <c r="R8053">
        <v>11</v>
      </c>
      <c r="S8053">
        <v>11</v>
      </c>
      <c r="T8053">
        <v>14</v>
      </c>
    </row>
    <row r="8054" spans="8:20" x14ac:dyDescent="0.35">
      <c r="H8054">
        <v>1240.1110000000001</v>
      </c>
      <c r="I8054">
        <v>98.12</v>
      </c>
      <c r="J8054" t="s">
        <v>1496</v>
      </c>
      <c r="K8054" t="s">
        <v>64</v>
      </c>
      <c r="L8054">
        <v>3</v>
      </c>
      <c r="M8054" t="s">
        <v>1502</v>
      </c>
      <c r="N8054">
        <v>4</v>
      </c>
      <c r="O8054">
        <v>16</v>
      </c>
      <c r="P8054">
        <v>16</v>
      </c>
      <c r="Q8054">
        <v>19</v>
      </c>
      <c r="R8054">
        <v>8</v>
      </c>
      <c r="S8054">
        <v>8</v>
      </c>
      <c r="T8054">
        <v>11</v>
      </c>
    </row>
    <row r="8055" spans="8:20" x14ac:dyDescent="0.35">
      <c r="H8055">
        <v>1240.1120000000001</v>
      </c>
      <c r="I8055">
        <v>98.120999999999995</v>
      </c>
      <c r="J8055" t="s">
        <v>1496</v>
      </c>
      <c r="K8055" t="s">
        <v>174</v>
      </c>
      <c r="L8055">
        <v>3</v>
      </c>
      <c r="M8055" t="s">
        <v>772</v>
      </c>
      <c r="N8055">
        <v>3</v>
      </c>
      <c r="O8055">
        <v>15</v>
      </c>
      <c r="P8055">
        <v>18</v>
      </c>
      <c r="Q8055">
        <v>20</v>
      </c>
      <c r="R8055">
        <v>2</v>
      </c>
      <c r="S8055">
        <v>5</v>
      </c>
      <c r="T8055">
        <v>7</v>
      </c>
    </row>
    <row r="8056" spans="8:20" x14ac:dyDescent="0.35">
      <c r="H8056">
        <v>1240.1130000000001</v>
      </c>
      <c r="I8056">
        <v>98.122</v>
      </c>
      <c r="J8056" t="s">
        <v>1496</v>
      </c>
      <c r="K8056" t="s">
        <v>175</v>
      </c>
      <c r="L8056">
        <v>3</v>
      </c>
      <c r="M8056" t="s">
        <v>949</v>
      </c>
      <c r="N8056">
        <v>4</v>
      </c>
      <c r="O8056">
        <v>12</v>
      </c>
      <c r="P8056">
        <v>12</v>
      </c>
      <c r="Q8056">
        <v>15</v>
      </c>
      <c r="R8056">
        <v>12</v>
      </c>
      <c r="S8056">
        <v>12</v>
      </c>
      <c r="T8056">
        <v>15</v>
      </c>
    </row>
    <row r="8057" spans="8:20" x14ac:dyDescent="0.35">
      <c r="H8057">
        <v>1240.114</v>
      </c>
      <c r="I8057">
        <v>98.123000000000005</v>
      </c>
      <c r="J8057" t="s">
        <v>1496</v>
      </c>
      <c r="K8057" t="s">
        <v>65</v>
      </c>
      <c r="L8057">
        <v>3</v>
      </c>
      <c r="M8057" t="s">
        <v>1502</v>
      </c>
      <c r="N8057">
        <v>4</v>
      </c>
      <c r="O8057">
        <v>16</v>
      </c>
      <c r="P8057">
        <v>16</v>
      </c>
      <c r="Q8057">
        <v>19</v>
      </c>
      <c r="R8057">
        <v>8</v>
      </c>
      <c r="S8057">
        <v>8</v>
      </c>
      <c r="T8057">
        <v>11</v>
      </c>
    </row>
    <row r="8058" spans="8:20" x14ac:dyDescent="0.35">
      <c r="H8058">
        <v>1240.115</v>
      </c>
      <c r="I8058">
        <v>98.125</v>
      </c>
      <c r="J8058" t="s">
        <v>1496</v>
      </c>
      <c r="K8058" t="s">
        <v>1737</v>
      </c>
      <c r="L8058">
        <v>3</v>
      </c>
      <c r="M8058" t="s">
        <v>1750</v>
      </c>
      <c r="N8058">
        <v>3</v>
      </c>
      <c r="O8058">
        <v>15</v>
      </c>
      <c r="P8058">
        <v>18</v>
      </c>
      <c r="Q8058">
        <v>20</v>
      </c>
      <c r="R8058">
        <v>1</v>
      </c>
      <c r="S8058">
        <v>4</v>
      </c>
      <c r="T8058">
        <v>6</v>
      </c>
    </row>
    <row r="8059" spans="8:20" x14ac:dyDescent="0.35">
      <c r="H8059">
        <v>1240.116</v>
      </c>
      <c r="I8059">
        <v>98.126000000000005</v>
      </c>
      <c r="J8059" t="s">
        <v>1496</v>
      </c>
      <c r="K8059" t="s">
        <v>106</v>
      </c>
      <c r="L8059">
        <v>3</v>
      </c>
      <c r="M8059" t="s">
        <v>1502</v>
      </c>
      <c r="N8059">
        <v>4</v>
      </c>
      <c r="O8059">
        <v>16</v>
      </c>
      <c r="P8059">
        <v>16</v>
      </c>
      <c r="Q8059">
        <v>19</v>
      </c>
      <c r="R8059">
        <v>8</v>
      </c>
      <c r="S8059">
        <v>8</v>
      </c>
      <c r="T8059">
        <v>11</v>
      </c>
    </row>
    <row r="8060" spans="8:20" x14ac:dyDescent="0.35">
      <c r="H8060">
        <v>1240.117</v>
      </c>
      <c r="I8060">
        <v>98.128</v>
      </c>
      <c r="J8060" t="s">
        <v>1496</v>
      </c>
      <c r="K8060" t="s">
        <v>177</v>
      </c>
      <c r="L8060">
        <v>3</v>
      </c>
      <c r="M8060" t="s">
        <v>952</v>
      </c>
      <c r="N8060">
        <v>4</v>
      </c>
      <c r="O8060">
        <v>5</v>
      </c>
      <c r="P8060">
        <v>5</v>
      </c>
      <c r="Q8060">
        <v>8</v>
      </c>
      <c r="R8060">
        <v>18</v>
      </c>
      <c r="S8060">
        <v>18</v>
      </c>
      <c r="T8060">
        <v>21</v>
      </c>
    </row>
    <row r="8061" spans="8:20" x14ac:dyDescent="0.35">
      <c r="H8061">
        <v>1240.1179999999999</v>
      </c>
      <c r="I8061">
        <v>98.129000000000005</v>
      </c>
      <c r="J8061" t="s">
        <v>1496</v>
      </c>
      <c r="K8061" t="s">
        <v>66</v>
      </c>
      <c r="L8061">
        <v>3</v>
      </c>
      <c r="M8061" t="s">
        <v>949</v>
      </c>
      <c r="N8061">
        <v>4</v>
      </c>
      <c r="O8061">
        <v>12</v>
      </c>
      <c r="P8061">
        <v>12</v>
      </c>
      <c r="Q8061">
        <v>15</v>
      </c>
      <c r="R8061">
        <v>12</v>
      </c>
      <c r="S8061">
        <v>12</v>
      </c>
      <c r="T8061">
        <v>15</v>
      </c>
    </row>
    <row r="8062" spans="8:20" x14ac:dyDescent="0.35">
      <c r="H8062">
        <v>1240.1189999999999</v>
      </c>
      <c r="I8062">
        <v>98.13</v>
      </c>
      <c r="J8062" t="s">
        <v>1496</v>
      </c>
      <c r="K8062" t="s">
        <v>67</v>
      </c>
      <c r="L8062">
        <v>3</v>
      </c>
      <c r="M8062" t="s">
        <v>1500</v>
      </c>
      <c r="N8062">
        <v>3</v>
      </c>
      <c r="O8062">
        <v>15</v>
      </c>
      <c r="P8062">
        <v>18</v>
      </c>
      <c r="Q8062">
        <v>20</v>
      </c>
      <c r="R8062">
        <v>4</v>
      </c>
      <c r="S8062">
        <v>7</v>
      </c>
      <c r="T8062">
        <v>9</v>
      </c>
    </row>
    <row r="8063" spans="8:20" x14ac:dyDescent="0.35">
      <c r="H8063">
        <v>1240.1199999999999</v>
      </c>
      <c r="I8063">
        <v>98.131</v>
      </c>
      <c r="J8063" t="s">
        <v>1496</v>
      </c>
      <c r="K8063" t="s">
        <v>178</v>
      </c>
      <c r="L8063">
        <v>3</v>
      </c>
      <c r="M8063" t="s">
        <v>1509</v>
      </c>
      <c r="N8063">
        <v>3</v>
      </c>
      <c r="O8063">
        <v>15</v>
      </c>
      <c r="P8063">
        <v>18</v>
      </c>
      <c r="Q8063">
        <v>20</v>
      </c>
      <c r="R8063">
        <v>1</v>
      </c>
      <c r="S8063">
        <v>4</v>
      </c>
      <c r="T8063">
        <v>6</v>
      </c>
    </row>
    <row r="8064" spans="8:20" x14ac:dyDescent="0.35">
      <c r="H8064">
        <v>1240.1210000000001</v>
      </c>
      <c r="I8064">
        <v>98.132000000000005</v>
      </c>
      <c r="J8064" t="s">
        <v>1496</v>
      </c>
      <c r="K8064" t="s">
        <v>179</v>
      </c>
      <c r="L8064">
        <v>3</v>
      </c>
      <c r="M8064" t="s">
        <v>1158</v>
      </c>
      <c r="N8064">
        <v>3</v>
      </c>
      <c r="O8064">
        <v>12</v>
      </c>
      <c r="P8064">
        <v>15</v>
      </c>
      <c r="Q8064">
        <v>17</v>
      </c>
      <c r="R8064">
        <v>6</v>
      </c>
      <c r="S8064">
        <v>9</v>
      </c>
      <c r="T8064">
        <v>11</v>
      </c>
    </row>
    <row r="8065" spans="8:20" x14ac:dyDescent="0.35">
      <c r="H8065">
        <v>1240.1220000000001</v>
      </c>
      <c r="I8065">
        <v>98.132999999999996</v>
      </c>
      <c r="J8065" t="s">
        <v>1496</v>
      </c>
      <c r="K8065" t="s">
        <v>68</v>
      </c>
      <c r="L8065">
        <v>3</v>
      </c>
      <c r="M8065" t="s">
        <v>1505</v>
      </c>
      <c r="N8065">
        <v>4</v>
      </c>
      <c r="O8065">
        <v>19</v>
      </c>
      <c r="P8065">
        <v>19</v>
      </c>
      <c r="Q8065">
        <v>22</v>
      </c>
      <c r="R8065">
        <v>5</v>
      </c>
      <c r="S8065">
        <v>5</v>
      </c>
      <c r="T8065">
        <v>8</v>
      </c>
    </row>
    <row r="8066" spans="8:20" x14ac:dyDescent="0.35">
      <c r="H8066">
        <v>1240.123</v>
      </c>
      <c r="I8066">
        <v>98.134</v>
      </c>
      <c r="J8066" t="s">
        <v>1496</v>
      </c>
      <c r="K8066" t="s">
        <v>26</v>
      </c>
      <c r="L8066">
        <v>3</v>
      </c>
      <c r="M8066" t="s">
        <v>1499</v>
      </c>
      <c r="N8066">
        <v>4</v>
      </c>
      <c r="O8066">
        <v>15</v>
      </c>
      <c r="P8066">
        <v>15</v>
      </c>
      <c r="Q8066">
        <v>18</v>
      </c>
      <c r="R8066">
        <v>10</v>
      </c>
      <c r="S8066">
        <v>10</v>
      </c>
      <c r="T8066">
        <v>13</v>
      </c>
    </row>
    <row r="8067" spans="8:20" x14ac:dyDescent="0.35">
      <c r="H8067">
        <v>1240.124</v>
      </c>
      <c r="I8067">
        <v>98.135000000000005</v>
      </c>
      <c r="J8067" t="s">
        <v>1496</v>
      </c>
      <c r="K8067" t="s">
        <v>69</v>
      </c>
      <c r="L8067">
        <v>3</v>
      </c>
      <c r="M8067" t="s">
        <v>1499</v>
      </c>
      <c r="N8067">
        <v>4</v>
      </c>
      <c r="O8067">
        <v>15</v>
      </c>
      <c r="P8067">
        <v>15</v>
      </c>
      <c r="Q8067">
        <v>18</v>
      </c>
      <c r="R8067">
        <v>10</v>
      </c>
      <c r="S8067">
        <v>10</v>
      </c>
      <c r="T8067">
        <v>13</v>
      </c>
    </row>
    <row r="8068" spans="8:20" x14ac:dyDescent="0.35">
      <c r="H8068">
        <v>1240.125</v>
      </c>
      <c r="I8068">
        <v>98.135999999999996</v>
      </c>
      <c r="J8068" t="s">
        <v>1496</v>
      </c>
      <c r="K8068" t="s">
        <v>1531</v>
      </c>
      <c r="L8068">
        <v>3</v>
      </c>
      <c r="M8068" t="s">
        <v>1539</v>
      </c>
      <c r="N8068">
        <v>4</v>
      </c>
      <c r="O8068">
        <v>3</v>
      </c>
      <c r="P8068">
        <v>3</v>
      </c>
      <c r="Q8068">
        <v>6</v>
      </c>
      <c r="R8068">
        <v>20</v>
      </c>
      <c r="S8068">
        <v>20</v>
      </c>
      <c r="T8068">
        <v>23</v>
      </c>
    </row>
    <row r="8069" spans="8:20" x14ac:dyDescent="0.35">
      <c r="H8069">
        <v>1240.126</v>
      </c>
      <c r="I8069">
        <v>98.137</v>
      </c>
      <c r="J8069" t="s">
        <v>1496</v>
      </c>
      <c r="K8069" t="s">
        <v>41</v>
      </c>
      <c r="L8069">
        <v>3</v>
      </c>
      <c r="M8069" t="s">
        <v>1508</v>
      </c>
      <c r="N8069">
        <v>3</v>
      </c>
      <c r="O8069">
        <v>13</v>
      </c>
      <c r="P8069">
        <v>16</v>
      </c>
      <c r="Q8069">
        <v>18</v>
      </c>
      <c r="R8069">
        <v>7</v>
      </c>
      <c r="S8069">
        <v>10</v>
      </c>
      <c r="T8069">
        <v>12</v>
      </c>
    </row>
    <row r="8070" spans="8:20" x14ac:dyDescent="0.35">
      <c r="H8070">
        <v>1240.127</v>
      </c>
      <c r="I8070">
        <v>98.138000000000005</v>
      </c>
      <c r="J8070" t="s">
        <v>1496</v>
      </c>
      <c r="K8070" t="s">
        <v>180</v>
      </c>
      <c r="L8070">
        <v>3</v>
      </c>
      <c r="M8070" t="s">
        <v>1508</v>
      </c>
      <c r="N8070">
        <v>3</v>
      </c>
      <c r="O8070">
        <v>13</v>
      </c>
      <c r="P8070">
        <v>16</v>
      </c>
      <c r="Q8070">
        <v>18</v>
      </c>
      <c r="R8070">
        <v>7</v>
      </c>
      <c r="S8070">
        <v>10</v>
      </c>
      <c r="T8070">
        <v>12</v>
      </c>
    </row>
    <row r="8071" spans="8:20" x14ac:dyDescent="0.35">
      <c r="H8071">
        <v>1240.1279999999999</v>
      </c>
      <c r="I8071">
        <v>98.138999999999996</v>
      </c>
      <c r="J8071" t="s">
        <v>1496</v>
      </c>
      <c r="K8071" t="s">
        <v>70</v>
      </c>
      <c r="L8071">
        <v>3</v>
      </c>
      <c r="M8071" t="s">
        <v>1505</v>
      </c>
      <c r="N8071">
        <v>4</v>
      </c>
      <c r="O8071">
        <v>19</v>
      </c>
      <c r="P8071">
        <v>19</v>
      </c>
      <c r="Q8071">
        <v>22</v>
      </c>
      <c r="R8071">
        <v>5</v>
      </c>
      <c r="S8071">
        <v>5</v>
      </c>
      <c r="T8071">
        <v>8</v>
      </c>
    </row>
    <row r="8072" spans="8:20" x14ac:dyDescent="0.35">
      <c r="H8072">
        <v>1244.0899999999999</v>
      </c>
      <c r="I8072">
        <v>99.099000000000004</v>
      </c>
      <c r="J8072" t="s">
        <v>164</v>
      </c>
      <c r="K8072" t="s">
        <v>164</v>
      </c>
      <c r="L8072">
        <v>3</v>
      </c>
      <c r="M8072" t="s">
        <v>717</v>
      </c>
      <c r="N8072">
        <v>4</v>
      </c>
      <c r="O8072">
        <v>12</v>
      </c>
      <c r="P8072">
        <v>12</v>
      </c>
      <c r="Q8072">
        <v>15</v>
      </c>
      <c r="R8072">
        <v>12</v>
      </c>
      <c r="S8072">
        <v>12</v>
      </c>
      <c r="T8072">
        <v>15</v>
      </c>
    </row>
    <row r="8073" spans="8:20" x14ac:dyDescent="0.35">
      <c r="H8073">
        <v>1244.0909999999999</v>
      </c>
      <c r="I8073">
        <v>99.1</v>
      </c>
      <c r="J8073" t="s">
        <v>164</v>
      </c>
      <c r="K8073" t="s">
        <v>165</v>
      </c>
      <c r="L8073">
        <v>3</v>
      </c>
      <c r="M8073" t="s">
        <v>1215</v>
      </c>
      <c r="N8073">
        <v>3</v>
      </c>
      <c r="O8073">
        <v>13</v>
      </c>
      <c r="P8073">
        <v>16</v>
      </c>
      <c r="Q8073">
        <v>18</v>
      </c>
      <c r="R8073">
        <v>7</v>
      </c>
      <c r="S8073">
        <v>10</v>
      </c>
      <c r="T8073">
        <v>12</v>
      </c>
    </row>
    <row r="8074" spans="8:20" x14ac:dyDescent="0.35">
      <c r="H8074">
        <v>1244.0920000000001</v>
      </c>
      <c r="I8074">
        <v>99.100999999999999</v>
      </c>
      <c r="J8074" t="s">
        <v>164</v>
      </c>
      <c r="K8074" t="s">
        <v>60</v>
      </c>
      <c r="L8074">
        <v>3</v>
      </c>
      <c r="M8074" t="s">
        <v>915</v>
      </c>
      <c r="N8074">
        <v>4</v>
      </c>
      <c r="O8074">
        <v>13</v>
      </c>
      <c r="P8074">
        <v>13</v>
      </c>
      <c r="Q8074">
        <v>16</v>
      </c>
      <c r="R8074">
        <v>11</v>
      </c>
      <c r="S8074">
        <v>11</v>
      </c>
      <c r="T8074">
        <v>14</v>
      </c>
    </row>
    <row r="8075" spans="8:20" x14ac:dyDescent="0.35">
      <c r="H8075">
        <v>1244.0930000000001</v>
      </c>
      <c r="I8075">
        <v>99.102000000000004</v>
      </c>
      <c r="J8075" t="s">
        <v>164</v>
      </c>
      <c r="K8075" t="s">
        <v>29</v>
      </c>
      <c r="L8075">
        <v>3</v>
      </c>
      <c r="M8075" t="s">
        <v>1010</v>
      </c>
      <c r="N8075">
        <v>4</v>
      </c>
      <c r="O8075">
        <v>15</v>
      </c>
      <c r="P8075">
        <v>15</v>
      </c>
      <c r="Q8075">
        <v>18</v>
      </c>
      <c r="R8075">
        <v>10</v>
      </c>
      <c r="S8075">
        <v>10</v>
      </c>
      <c r="T8075">
        <v>13</v>
      </c>
    </row>
    <row r="8076" spans="8:20" x14ac:dyDescent="0.35">
      <c r="H8076">
        <v>1244.0940000000001</v>
      </c>
      <c r="I8076">
        <v>99.102999999999994</v>
      </c>
      <c r="J8076" t="s">
        <v>164</v>
      </c>
      <c r="K8076" t="s">
        <v>166</v>
      </c>
      <c r="L8076">
        <v>3</v>
      </c>
      <c r="M8076" t="s">
        <v>990</v>
      </c>
      <c r="N8076">
        <v>4</v>
      </c>
      <c r="O8076">
        <v>17</v>
      </c>
      <c r="P8076">
        <v>17</v>
      </c>
      <c r="Q8076">
        <v>20</v>
      </c>
      <c r="R8076">
        <v>8</v>
      </c>
      <c r="S8076">
        <v>8</v>
      </c>
      <c r="T8076">
        <v>11</v>
      </c>
    </row>
    <row r="8077" spans="8:20" x14ac:dyDescent="0.35">
      <c r="H8077">
        <v>1244.095</v>
      </c>
      <c r="I8077">
        <v>99.103999999999999</v>
      </c>
      <c r="J8077" t="s">
        <v>164</v>
      </c>
      <c r="K8077" t="s">
        <v>167</v>
      </c>
      <c r="L8077">
        <v>3</v>
      </c>
      <c r="M8077" t="s">
        <v>576</v>
      </c>
      <c r="N8077">
        <v>4</v>
      </c>
      <c r="O8077">
        <v>16</v>
      </c>
      <c r="P8077">
        <v>16</v>
      </c>
      <c r="Q8077">
        <v>19</v>
      </c>
      <c r="R8077">
        <v>8</v>
      </c>
      <c r="S8077">
        <v>8</v>
      </c>
      <c r="T8077">
        <v>11</v>
      </c>
    </row>
    <row r="8078" spans="8:20" x14ac:dyDescent="0.35">
      <c r="H8078">
        <v>1244.096</v>
      </c>
      <c r="I8078">
        <v>99.105000000000004</v>
      </c>
      <c r="J8078" t="s">
        <v>164</v>
      </c>
      <c r="K8078" t="s">
        <v>1722</v>
      </c>
      <c r="L8078">
        <v>3</v>
      </c>
      <c r="M8078" t="s">
        <v>990</v>
      </c>
      <c r="N8078">
        <v>4</v>
      </c>
      <c r="O8078">
        <v>17</v>
      </c>
      <c r="P8078">
        <v>17</v>
      </c>
      <c r="Q8078">
        <v>20</v>
      </c>
      <c r="R8078">
        <v>8</v>
      </c>
      <c r="S8078">
        <v>8</v>
      </c>
      <c r="T8078">
        <v>11</v>
      </c>
    </row>
    <row r="8079" spans="8:20" x14ac:dyDescent="0.35">
      <c r="H8079">
        <v>1244.097</v>
      </c>
      <c r="I8079">
        <v>99.105999999999995</v>
      </c>
      <c r="J8079" t="s">
        <v>164</v>
      </c>
      <c r="K8079" t="s">
        <v>1706</v>
      </c>
      <c r="L8079">
        <v>3</v>
      </c>
      <c r="M8079" t="s">
        <v>1720</v>
      </c>
      <c r="N8079">
        <v>4</v>
      </c>
      <c r="O8079">
        <v>17</v>
      </c>
      <c r="P8079">
        <v>17</v>
      </c>
      <c r="Q8079">
        <v>20</v>
      </c>
      <c r="R8079">
        <v>7</v>
      </c>
      <c r="S8079">
        <v>7</v>
      </c>
      <c r="T8079">
        <v>10</v>
      </c>
    </row>
    <row r="8080" spans="8:20" x14ac:dyDescent="0.35">
      <c r="H8080">
        <v>1244.098</v>
      </c>
      <c r="I8080">
        <v>99.106999999999999</v>
      </c>
      <c r="J8080" t="s">
        <v>164</v>
      </c>
      <c r="K8080" t="s">
        <v>168</v>
      </c>
      <c r="L8080">
        <v>3</v>
      </c>
      <c r="M8080" t="s">
        <v>1298</v>
      </c>
      <c r="N8080">
        <v>3</v>
      </c>
      <c r="O8080">
        <v>13</v>
      </c>
      <c r="P8080">
        <v>16</v>
      </c>
      <c r="Q8080">
        <v>18</v>
      </c>
      <c r="R8080">
        <v>5</v>
      </c>
      <c r="S8080">
        <v>8</v>
      </c>
      <c r="T8080">
        <v>10</v>
      </c>
    </row>
    <row r="8081" spans="8:20" x14ac:dyDescent="0.35">
      <c r="H8081">
        <v>1244.0989999999999</v>
      </c>
      <c r="I8081">
        <v>99.108999999999995</v>
      </c>
      <c r="J8081" t="s">
        <v>164</v>
      </c>
      <c r="K8081" t="s">
        <v>61</v>
      </c>
      <c r="L8081">
        <v>3</v>
      </c>
      <c r="M8081" t="s">
        <v>944</v>
      </c>
      <c r="N8081">
        <v>3</v>
      </c>
      <c r="O8081">
        <v>5</v>
      </c>
      <c r="P8081">
        <v>8</v>
      </c>
      <c r="Q8081">
        <v>10</v>
      </c>
      <c r="R8081">
        <v>12</v>
      </c>
      <c r="S8081">
        <v>15</v>
      </c>
      <c r="T8081">
        <v>17</v>
      </c>
    </row>
    <row r="8082" spans="8:20" x14ac:dyDescent="0.35">
      <c r="H8082">
        <v>1244.0999999999999</v>
      </c>
      <c r="I8082">
        <v>99.11</v>
      </c>
      <c r="J8082" t="s">
        <v>164</v>
      </c>
      <c r="K8082" t="s">
        <v>38</v>
      </c>
      <c r="L8082">
        <v>3</v>
      </c>
      <c r="M8082" t="s">
        <v>405</v>
      </c>
      <c r="N8082">
        <v>4</v>
      </c>
      <c r="O8082">
        <v>15</v>
      </c>
      <c r="P8082">
        <v>15</v>
      </c>
      <c r="Q8082">
        <v>18</v>
      </c>
      <c r="R8082">
        <v>7</v>
      </c>
      <c r="S8082">
        <v>7</v>
      </c>
      <c r="T8082">
        <v>10</v>
      </c>
    </row>
    <row r="8083" spans="8:20" x14ac:dyDescent="0.35">
      <c r="H8083">
        <v>1244.1010000000001</v>
      </c>
      <c r="I8083">
        <v>99.111000000000004</v>
      </c>
      <c r="J8083" t="s">
        <v>164</v>
      </c>
      <c r="K8083" t="s">
        <v>169</v>
      </c>
      <c r="L8083">
        <v>3</v>
      </c>
      <c r="M8083" t="s">
        <v>1095</v>
      </c>
      <c r="N8083">
        <v>3</v>
      </c>
      <c r="O8083">
        <v>12</v>
      </c>
      <c r="P8083">
        <v>15</v>
      </c>
      <c r="Q8083">
        <v>17</v>
      </c>
      <c r="R8083">
        <v>7</v>
      </c>
      <c r="S8083">
        <v>10</v>
      </c>
      <c r="T8083">
        <v>12</v>
      </c>
    </row>
    <row r="8084" spans="8:20" x14ac:dyDescent="0.35">
      <c r="H8084">
        <v>1244.1020000000001</v>
      </c>
      <c r="I8084">
        <v>99.111999999999995</v>
      </c>
      <c r="J8084" t="s">
        <v>164</v>
      </c>
      <c r="K8084" t="s">
        <v>39</v>
      </c>
      <c r="L8084">
        <v>3</v>
      </c>
      <c r="M8084" t="s">
        <v>1244</v>
      </c>
      <c r="N8084">
        <v>3</v>
      </c>
      <c r="O8084">
        <v>9</v>
      </c>
      <c r="P8084">
        <v>12</v>
      </c>
      <c r="Q8084">
        <v>14</v>
      </c>
      <c r="R8084">
        <v>10</v>
      </c>
      <c r="S8084">
        <v>13</v>
      </c>
      <c r="T8084">
        <v>15</v>
      </c>
    </row>
    <row r="8085" spans="8:20" x14ac:dyDescent="0.35">
      <c r="H8085">
        <v>1244.1030000000001</v>
      </c>
      <c r="I8085">
        <v>99.113</v>
      </c>
      <c r="J8085" t="s">
        <v>164</v>
      </c>
      <c r="K8085" t="s">
        <v>170</v>
      </c>
      <c r="L8085">
        <v>3</v>
      </c>
      <c r="M8085" t="s">
        <v>352</v>
      </c>
      <c r="N8085">
        <v>4</v>
      </c>
      <c r="O8085">
        <v>16</v>
      </c>
      <c r="P8085">
        <v>16</v>
      </c>
      <c r="Q8085">
        <v>19</v>
      </c>
      <c r="R8085">
        <v>9</v>
      </c>
      <c r="S8085">
        <v>9</v>
      </c>
      <c r="T8085">
        <v>12</v>
      </c>
    </row>
    <row r="8086" spans="8:20" x14ac:dyDescent="0.35">
      <c r="H8086">
        <v>1244.104</v>
      </c>
      <c r="I8086">
        <v>99.114000000000004</v>
      </c>
      <c r="J8086" t="s">
        <v>164</v>
      </c>
      <c r="K8086" t="s">
        <v>25</v>
      </c>
      <c r="L8086">
        <v>3</v>
      </c>
      <c r="M8086" t="s">
        <v>1233</v>
      </c>
      <c r="N8086">
        <v>3</v>
      </c>
      <c r="O8086">
        <v>10</v>
      </c>
      <c r="P8086">
        <v>13</v>
      </c>
      <c r="Q8086">
        <v>15</v>
      </c>
      <c r="R8086">
        <v>10</v>
      </c>
      <c r="S8086">
        <v>13</v>
      </c>
      <c r="T8086">
        <v>15</v>
      </c>
    </row>
    <row r="8087" spans="8:20" x14ac:dyDescent="0.35">
      <c r="H8087">
        <v>1244.105</v>
      </c>
      <c r="I8087">
        <v>99.114999999999995</v>
      </c>
      <c r="J8087" t="s">
        <v>164</v>
      </c>
      <c r="K8087" t="s">
        <v>171</v>
      </c>
      <c r="L8087">
        <v>3</v>
      </c>
      <c r="M8087" t="s">
        <v>613</v>
      </c>
      <c r="N8087">
        <v>3</v>
      </c>
      <c r="O8087">
        <v>10</v>
      </c>
      <c r="P8087">
        <v>13</v>
      </c>
      <c r="Q8087">
        <v>15</v>
      </c>
      <c r="R8087">
        <v>5</v>
      </c>
      <c r="S8087">
        <v>8</v>
      </c>
      <c r="T8087">
        <v>10</v>
      </c>
    </row>
    <row r="8088" spans="8:20" x14ac:dyDescent="0.35">
      <c r="H8088">
        <v>1244.106</v>
      </c>
      <c r="I8088">
        <v>99.116</v>
      </c>
      <c r="J8088" t="s">
        <v>164</v>
      </c>
      <c r="K8088" t="s">
        <v>62</v>
      </c>
      <c r="L8088">
        <v>3</v>
      </c>
      <c r="M8088" t="s">
        <v>1015</v>
      </c>
      <c r="N8088">
        <v>4</v>
      </c>
      <c r="O8088">
        <v>18</v>
      </c>
      <c r="P8088">
        <v>18</v>
      </c>
      <c r="Q8088">
        <v>21</v>
      </c>
      <c r="R8088">
        <v>7</v>
      </c>
      <c r="S8088">
        <v>7</v>
      </c>
      <c r="T8088">
        <v>10</v>
      </c>
    </row>
    <row r="8089" spans="8:20" x14ac:dyDescent="0.35">
      <c r="H8089">
        <v>1244.107</v>
      </c>
      <c r="I8089">
        <v>99.117999999999995</v>
      </c>
      <c r="J8089" t="s">
        <v>164</v>
      </c>
      <c r="K8089" t="s">
        <v>172</v>
      </c>
      <c r="L8089">
        <v>3</v>
      </c>
      <c r="M8089" t="s">
        <v>251</v>
      </c>
      <c r="N8089">
        <v>4</v>
      </c>
      <c r="O8089">
        <v>13</v>
      </c>
      <c r="P8089">
        <v>13</v>
      </c>
      <c r="Q8089">
        <v>16</v>
      </c>
      <c r="R8089">
        <v>12</v>
      </c>
      <c r="S8089">
        <v>12</v>
      </c>
      <c r="T8089">
        <v>15</v>
      </c>
    </row>
    <row r="8090" spans="8:20" x14ac:dyDescent="0.35">
      <c r="H8090">
        <v>1244.1079999999999</v>
      </c>
      <c r="I8090">
        <v>99.119</v>
      </c>
      <c r="J8090" t="s">
        <v>164</v>
      </c>
      <c r="K8090" t="s">
        <v>173</v>
      </c>
      <c r="L8090">
        <v>3</v>
      </c>
      <c r="M8090" t="s">
        <v>707</v>
      </c>
      <c r="N8090">
        <v>4</v>
      </c>
      <c r="O8090">
        <v>4</v>
      </c>
      <c r="P8090">
        <v>4</v>
      </c>
      <c r="Q8090">
        <v>7</v>
      </c>
      <c r="R8090">
        <v>18</v>
      </c>
      <c r="S8090">
        <v>18</v>
      </c>
      <c r="T8090">
        <v>21</v>
      </c>
    </row>
    <row r="8091" spans="8:20" x14ac:dyDescent="0.35">
      <c r="H8091">
        <v>1244.1089999999999</v>
      </c>
      <c r="I8091">
        <v>99.12</v>
      </c>
      <c r="J8091" t="s">
        <v>164</v>
      </c>
      <c r="K8091" t="s">
        <v>64</v>
      </c>
      <c r="L8091">
        <v>3</v>
      </c>
      <c r="M8091" t="s">
        <v>809</v>
      </c>
      <c r="N8091">
        <v>4</v>
      </c>
      <c r="O8091">
        <v>13</v>
      </c>
      <c r="P8091">
        <v>13</v>
      </c>
      <c r="Q8091">
        <v>16</v>
      </c>
      <c r="R8091">
        <v>10</v>
      </c>
      <c r="S8091">
        <v>10</v>
      </c>
      <c r="T8091">
        <v>13</v>
      </c>
    </row>
    <row r="8092" spans="8:20" x14ac:dyDescent="0.35">
      <c r="H8092">
        <v>1244.1099999999999</v>
      </c>
      <c r="I8092">
        <v>99.122</v>
      </c>
      <c r="J8092" t="s">
        <v>164</v>
      </c>
      <c r="K8092" t="s">
        <v>175</v>
      </c>
      <c r="L8092">
        <v>3</v>
      </c>
      <c r="M8092" t="s">
        <v>1334</v>
      </c>
      <c r="N8092">
        <v>3</v>
      </c>
      <c r="O8092">
        <v>12</v>
      </c>
      <c r="P8092">
        <v>15</v>
      </c>
      <c r="Q8092">
        <v>17</v>
      </c>
      <c r="R8092">
        <v>8</v>
      </c>
      <c r="S8092">
        <v>11</v>
      </c>
      <c r="T8092">
        <v>13</v>
      </c>
    </row>
    <row r="8093" spans="8:20" x14ac:dyDescent="0.35">
      <c r="H8093">
        <v>1244.1110000000001</v>
      </c>
      <c r="I8093">
        <v>99.123999999999995</v>
      </c>
      <c r="J8093" t="s">
        <v>164</v>
      </c>
      <c r="K8093" t="s">
        <v>176</v>
      </c>
      <c r="L8093">
        <v>3</v>
      </c>
      <c r="M8093" t="s">
        <v>907</v>
      </c>
      <c r="N8093">
        <v>3</v>
      </c>
      <c r="O8093">
        <v>13</v>
      </c>
      <c r="P8093">
        <v>16</v>
      </c>
      <c r="Q8093">
        <v>18</v>
      </c>
      <c r="R8093">
        <v>6</v>
      </c>
      <c r="S8093">
        <v>9</v>
      </c>
      <c r="T8093">
        <v>11</v>
      </c>
    </row>
    <row r="8094" spans="8:20" x14ac:dyDescent="0.35">
      <c r="H8094">
        <v>1244.1120000000001</v>
      </c>
      <c r="I8094">
        <v>99.125</v>
      </c>
      <c r="J8094" t="s">
        <v>164</v>
      </c>
      <c r="K8094" t="s">
        <v>1737</v>
      </c>
      <c r="L8094">
        <v>3</v>
      </c>
      <c r="M8094" t="s">
        <v>1747</v>
      </c>
      <c r="N8094">
        <v>4</v>
      </c>
      <c r="O8094">
        <v>10</v>
      </c>
      <c r="P8094">
        <v>10</v>
      </c>
      <c r="Q8094">
        <v>13</v>
      </c>
      <c r="R8094">
        <v>14</v>
      </c>
      <c r="S8094">
        <v>14</v>
      </c>
      <c r="T8094">
        <v>17</v>
      </c>
    </row>
    <row r="8095" spans="8:20" x14ac:dyDescent="0.35">
      <c r="H8095">
        <v>1244.1130000000001</v>
      </c>
      <c r="I8095">
        <v>99.126000000000005</v>
      </c>
      <c r="J8095" t="s">
        <v>164</v>
      </c>
      <c r="K8095" t="s">
        <v>106</v>
      </c>
      <c r="L8095">
        <v>3</v>
      </c>
      <c r="M8095" t="s">
        <v>531</v>
      </c>
      <c r="N8095">
        <v>4</v>
      </c>
      <c r="O8095">
        <v>17</v>
      </c>
      <c r="P8095">
        <v>17</v>
      </c>
      <c r="Q8095">
        <v>20</v>
      </c>
      <c r="R8095">
        <v>6</v>
      </c>
      <c r="S8095">
        <v>6</v>
      </c>
      <c r="T8095">
        <v>9</v>
      </c>
    </row>
    <row r="8096" spans="8:20" x14ac:dyDescent="0.35">
      <c r="H8096">
        <v>1244.114</v>
      </c>
      <c r="I8096">
        <v>99.126999999999995</v>
      </c>
      <c r="J8096" t="s">
        <v>164</v>
      </c>
      <c r="K8096" t="s">
        <v>40</v>
      </c>
      <c r="L8096">
        <v>3</v>
      </c>
      <c r="M8096" t="s">
        <v>907</v>
      </c>
      <c r="N8096">
        <v>3</v>
      </c>
      <c r="O8096">
        <v>13</v>
      </c>
      <c r="P8096">
        <v>16</v>
      </c>
      <c r="Q8096">
        <v>18</v>
      </c>
      <c r="R8096">
        <v>6</v>
      </c>
      <c r="S8096">
        <v>9</v>
      </c>
      <c r="T8096">
        <v>11</v>
      </c>
    </row>
    <row r="8097" spans="8:20" x14ac:dyDescent="0.35">
      <c r="H8097">
        <v>1244.115</v>
      </c>
      <c r="I8097">
        <v>99.128</v>
      </c>
      <c r="J8097" t="s">
        <v>164</v>
      </c>
      <c r="K8097" t="s">
        <v>177</v>
      </c>
      <c r="L8097">
        <v>3</v>
      </c>
      <c r="M8097" t="s">
        <v>1215</v>
      </c>
      <c r="N8097">
        <v>3</v>
      </c>
      <c r="O8097">
        <v>13</v>
      </c>
      <c r="P8097">
        <v>16</v>
      </c>
      <c r="Q8097">
        <v>18</v>
      </c>
      <c r="R8097">
        <v>7</v>
      </c>
      <c r="S8097">
        <v>10</v>
      </c>
      <c r="T8097">
        <v>12</v>
      </c>
    </row>
    <row r="8098" spans="8:20" x14ac:dyDescent="0.35">
      <c r="H8098">
        <v>1244.116</v>
      </c>
      <c r="I8098">
        <v>99.129000000000005</v>
      </c>
      <c r="J8098" t="s">
        <v>164</v>
      </c>
      <c r="K8098" t="s">
        <v>66</v>
      </c>
      <c r="L8098">
        <v>3</v>
      </c>
      <c r="M8098" t="s">
        <v>707</v>
      </c>
      <c r="N8098">
        <v>4</v>
      </c>
      <c r="O8098">
        <v>4</v>
      </c>
      <c r="P8098">
        <v>4</v>
      </c>
      <c r="Q8098">
        <v>7</v>
      </c>
      <c r="R8098">
        <v>18</v>
      </c>
      <c r="S8098">
        <v>18</v>
      </c>
      <c r="T8098">
        <v>21</v>
      </c>
    </row>
    <row r="8099" spans="8:20" x14ac:dyDescent="0.35">
      <c r="H8099">
        <v>1244.117</v>
      </c>
      <c r="I8099">
        <v>99.13</v>
      </c>
      <c r="J8099" t="s">
        <v>164</v>
      </c>
      <c r="K8099" t="s">
        <v>67</v>
      </c>
      <c r="L8099">
        <v>3</v>
      </c>
      <c r="M8099" t="s">
        <v>915</v>
      </c>
      <c r="N8099">
        <v>4</v>
      </c>
      <c r="O8099">
        <v>13</v>
      </c>
      <c r="P8099">
        <v>13</v>
      </c>
      <c r="Q8099">
        <v>16</v>
      </c>
      <c r="R8099">
        <v>11</v>
      </c>
      <c r="S8099">
        <v>11</v>
      </c>
      <c r="T8099">
        <v>14</v>
      </c>
    </row>
    <row r="8100" spans="8:20" x14ac:dyDescent="0.35">
      <c r="H8100">
        <v>1244.1179999999999</v>
      </c>
      <c r="I8100">
        <v>99.131</v>
      </c>
      <c r="J8100" t="s">
        <v>164</v>
      </c>
      <c r="K8100" t="s">
        <v>178</v>
      </c>
      <c r="L8100">
        <v>3</v>
      </c>
      <c r="M8100" t="s">
        <v>1298</v>
      </c>
      <c r="N8100">
        <v>3</v>
      </c>
      <c r="O8100">
        <v>13</v>
      </c>
      <c r="P8100">
        <v>16</v>
      </c>
      <c r="Q8100">
        <v>18</v>
      </c>
      <c r="R8100">
        <v>5</v>
      </c>
      <c r="S8100">
        <v>8</v>
      </c>
      <c r="T8100">
        <v>10</v>
      </c>
    </row>
    <row r="8101" spans="8:20" x14ac:dyDescent="0.35">
      <c r="H8101">
        <v>1244.1189999999999</v>
      </c>
      <c r="I8101">
        <v>99.132000000000005</v>
      </c>
      <c r="J8101" t="s">
        <v>164</v>
      </c>
      <c r="K8101" t="s">
        <v>179</v>
      </c>
      <c r="L8101">
        <v>3</v>
      </c>
      <c r="M8101" t="s">
        <v>1215</v>
      </c>
      <c r="N8101">
        <v>3</v>
      </c>
      <c r="O8101">
        <v>13</v>
      </c>
      <c r="P8101">
        <v>16</v>
      </c>
      <c r="Q8101">
        <v>18</v>
      </c>
      <c r="R8101">
        <v>7</v>
      </c>
      <c r="S8101">
        <v>10</v>
      </c>
      <c r="T8101">
        <v>12</v>
      </c>
    </row>
    <row r="8102" spans="8:20" x14ac:dyDescent="0.35">
      <c r="H8102">
        <v>1244.1199999999999</v>
      </c>
      <c r="I8102">
        <v>99.132999999999996</v>
      </c>
      <c r="J8102" t="s">
        <v>164</v>
      </c>
      <c r="K8102" t="s">
        <v>68</v>
      </c>
      <c r="L8102">
        <v>3</v>
      </c>
      <c r="M8102" t="s">
        <v>1701</v>
      </c>
      <c r="N8102">
        <v>3</v>
      </c>
      <c r="O8102">
        <v>15</v>
      </c>
      <c r="P8102">
        <v>18</v>
      </c>
      <c r="Q8102">
        <v>20</v>
      </c>
      <c r="R8102">
        <v>4</v>
      </c>
      <c r="S8102">
        <v>7</v>
      </c>
      <c r="T8102">
        <v>9</v>
      </c>
    </row>
    <row r="8103" spans="8:20" x14ac:dyDescent="0.35">
      <c r="H8103">
        <v>1244.1210000000001</v>
      </c>
      <c r="I8103">
        <v>99.134</v>
      </c>
      <c r="J8103" t="s">
        <v>164</v>
      </c>
      <c r="K8103" t="s">
        <v>26</v>
      </c>
      <c r="L8103">
        <v>3</v>
      </c>
      <c r="M8103" t="s">
        <v>844</v>
      </c>
      <c r="N8103">
        <v>4</v>
      </c>
      <c r="O8103">
        <v>9</v>
      </c>
      <c r="P8103">
        <v>9</v>
      </c>
      <c r="Q8103">
        <v>12</v>
      </c>
      <c r="R8103">
        <v>14</v>
      </c>
      <c r="S8103">
        <v>14</v>
      </c>
      <c r="T8103">
        <v>17</v>
      </c>
    </row>
    <row r="8104" spans="8:20" x14ac:dyDescent="0.35">
      <c r="H8104">
        <v>1244.1220000000001</v>
      </c>
      <c r="I8104">
        <v>99.135000000000005</v>
      </c>
      <c r="J8104" t="s">
        <v>164</v>
      </c>
      <c r="K8104" t="s">
        <v>69</v>
      </c>
      <c r="L8104">
        <v>3</v>
      </c>
      <c r="M8104" t="s">
        <v>1028</v>
      </c>
      <c r="N8104">
        <v>3</v>
      </c>
      <c r="O8104">
        <v>2</v>
      </c>
      <c r="P8104">
        <v>5</v>
      </c>
      <c r="Q8104">
        <v>7</v>
      </c>
      <c r="R8104">
        <v>15</v>
      </c>
      <c r="S8104">
        <v>18</v>
      </c>
      <c r="T8104">
        <v>20</v>
      </c>
    </row>
    <row r="8105" spans="8:20" x14ac:dyDescent="0.35">
      <c r="H8105">
        <v>1244.123</v>
      </c>
      <c r="I8105">
        <v>99.135999999999996</v>
      </c>
      <c r="J8105" t="s">
        <v>164</v>
      </c>
      <c r="K8105" t="s">
        <v>1531</v>
      </c>
      <c r="L8105">
        <v>3</v>
      </c>
      <c r="M8105" t="s">
        <v>1538</v>
      </c>
      <c r="N8105">
        <v>3</v>
      </c>
      <c r="O8105">
        <v>14</v>
      </c>
      <c r="P8105">
        <v>17</v>
      </c>
      <c r="Q8105">
        <v>19</v>
      </c>
      <c r="R8105">
        <v>4</v>
      </c>
      <c r="S8105">
        <v>7</v>
      </c>
      <c r="T8105">
        <v>9</v>
      </c>
    </row>
    <row r="8106" spans="8:20" x14ac:dyDescent="0.35">
      <c r="H8106">
        <v>1244.124</v>
      </c>
      <c r="I8106">
        <v>99.137</v>
      </c>
      <c r="J8106" t="s">
        <v>164</v>
      </c>
      <c r="K8106" t="s">
        <v>41</v>
      </c>
      <c r="L8106">
        <v>3</v>
      </c>
      <c r="M8106" t="s">
        <v>758</v>
      </c>
      <c r="N8106">
        <v>2</v>
      </c>
      <c r="O8106">
        <v>8</v>
      </c>
      <c r="P8106">
        <v>13</v>
      </c>
      <c r="Q8106">
        <v>15</v>
      </c>
      <c r="R8106">
        <v>3</v>
      </c>
      <c r="S8106">
        <v>8</v>
      </c>
      <c r="T8106">
        <v>10</v>
      </c>
    </row>
    <row r="8107" spans="8:20" x14ac:dyDescent="0.35">
      <c r="H8107">
        <v>1244.125</v>
      </c>
      <c r="I8107">
        <v>99.138000000000005</v>
      </c>
      <c r="J8107" t="s">
        <v>164</v>
      </c>
      <c r="K8107" t="s">
        <v>180</v>
      </c>
      <c r="L8107">
        <v>3</v>
      </c>
      <c r="M8107" t="s">
        <v>541</v>
      </c>
      <c r="N8107">
        <v>4</v>
      </c>
      <c r="O8107">
        <v>13</v>
      </c>
      <c r="P8107">
        <v>13</v>
      </c>
      <c r="Q8107">
        <v>16</v>
      </c>
      <c r="R8107">
        <v>12</v>
      </c>
      <c r="S8107">
        <v>12</v>
      </c>
      <c r="T8107">
        <v>15</v>
      </c>
    </row>
    <row r="8108" spans="8:20" x14ac:dyDescent="0.35">
      <c r="H8108">
        <v>1244.126</v>
      </c>
      <c r="I8108">
        <v>99.138999999999996</v>
      </c>
      <c r="J8108" t="s">
        <v>164</v>
      </c>
      <c r="K8108" t="s">
        <v>70</v>
      </c>
      <c r="L8108">
        <v>3</v>
      </c>
      <c r="M8108" t="s">
        <v>890</v>
      </c>
      <c r="N8108">
        <v>4</v>
      </c>
      <c r="O8108">
        <v>14</v>
      </c>
      <c r="P8108">
        <v>14</v>
      </c>
      <c r="Q8108">
        <v>17</v>
      </c>
      <c r="R8108">
        <v>9</v>
      </c>
      <c r="S8108">
        <v>9</v>
      </c>
      <c r="T8108">
        <v>12</v>
      </c>
    </row>
    <row r="8109" spans="8:20" x14ac:dyDescent="0.35">
      <c r="H8109">
        <v>1261.085</v>
      </c>
      <c r="I8109">
        <v>100.102</v>
      </c>
      <c r="J8109" t="s">
        <v>165</v>
      </c>
      <c r="K8109" t="s">
        <v>29</v>
      </c>
      <c r="L8109">
        <v>3</v>
      </c>
      <c r="M8109" t="s">
        <v>1163</v>
      </c>
      <c r="N8109">
        <v>4</v>
      </c>
      <c r="O8109">
        <v>15</v>
      </c>
      <c r="P8109">
        <v>15</v>
      </c>
      <c r="Q8109">
        <v>18</v>
      </c>
      <c r="R8109">
        <v>9</v>
      </c>
      <c r="S8109">
        <v>9</v>
      </c>
      <c r="T8109">
        <v>12</v>
      </c>
    </row>
    <row r="8110" spans="8:20" x14ac:dyDescent="0.35">
      <c r="H8110">
        <v>1261.086</v>
      </c>
      <c r="I8110">
        <v>100.10299999999999</v>
      </c>
      <c r="J8110" t="s">
        <v>165</v>
      </c>
      <c r="K8110" t="s">
        <v>166</v>
      </c>
      <c r="L8110">
        <v>3</v>
      </c>
      <c r="M8110" t="s">
        <v>753</v>
      </c>
      <c r="N8110">
        <v>4</v>
      </c>
      <c r="O8110">
        <v>16</v>
      </c>
      <c r="P8110">
        <v>16</v>
      </c>
      <c r="Q8110">
        <v>19</v>
      </c>
      <c r="R8110">
        <v>8</v>
      </c>
      <c r="S8110">
        <v>8</v>
      </c>
      <c r="T8110">
        <v>11</v>
      </c>
    </row>
    <row r="8111" spans="8:20" x14ac:dyDescent="0.35">
      <c r="H8111">
        <v>1261.087</v>
      </c>
      <c r="I8111">
        <v>100.104</v>
      </c>
      <c r="J8111" t="s">
        <v>165</v>
      </c>
      <c r="K8111" t="s">
        <v>167</v>
      </c>
      <c r="L8111">
        <v>3</v>
      </c>
      <c r="M8111" t="s">
        <v>827</v>
      </c>
      <c r="N8111">
        <v>4</v>
      </c>
      <c r="O8111">
        <v>18</v>
      </c>
      <c r="P8111">
        <v>18</v>
      </c>
      <c r="Q8111">
        <v>21</v>
      </c>
      <c r="R8111">
        <v>5</v>
      </c>
      <c r="S8111">
        <v>5</v>
      </c>
      <c r="T8111">
        <v>8</v>
      </c>
    </row>
    <row r="8112" spans="8:20" x14ac:dyDescent="0.35">
      <c r="H8112">
        <v>1261.088</v>
      </c>
      <c r="I8112">
        <v>100.105</v>
      </c>
      <c r="J8112" t="s">
        <v>165</v>
      </c>
      <c r="K8112" t="s">
        <v>1722</v>
      </c>
      <c r="L8112">
        <v>3</v>
      </c>
      <c r="M8112" t="s">
        <v>1200</v>
      </c>
      <c r="N8112">
        <v>3</v>
      </c>
      <c r="O8112">
        <v>15</v>
      </c>
      <c r="P8112">
        <v>18</v>
      </c>
      <c r="Q8112">
        <v>20</v>
      </c>
      <c r="R8112">
        <v>4</v>
      </c>
      <c r="S8112">
        <v>7</v>
      </c>
      <c r="T8112">
        <v>9</v>
      </c>
    </row>
    <row r="8113" spans="8:20" x14ac:dyDescent="0.35">
      <c r="H8113">
        <v>1261.0889999999999</v>
      </c>
      <c r="I8113">
        <v>100.10599999999999</v>
      </c>
      <c r="J8113" t="s">
        <v>165</v>
      </c>
      <c r="K8113" t="s">
        <v>1706</v>
      </c>
      <c r="L8113">
        <v>3</v>
      </c>
      <c r="M8113" t="s">
        <v>1525</v>
      </c>
      <c r="N8113">
        <v>4</v>
      </c>
      <c r="O8113">
        <v>18</v>
      </c>
      <c r="P8113">
        <v>18</v>
      </c>
      <c r="Q8113">
        <v>21</v>
      </c>
      <c r="R8113">
        <v>6</v>
      </c>
      <c r="S8113">
        <v>6</v>
      </c>
      <c r="T8113">
        <v>9</v>
      </c>
    </row>
    <row r="8114" spans="8:20" x14ac:dyDescent="0.35">
      <c r="H8114">
        <v>1261.0899999999999</v>
      </c>
      <c r="I8114">
        <v>100.107</v>
      </c>
      <c r="J8114" t="s">
        <v>165</v>
      </c>
      <c r="K8114" t="s">
        <v>168</v>
      </c>
      <c r="L8114">
        <v>3</v>
      </c>
      <c r="M8114" t="s">
        <v>584</v>
      </c>
      <c r="N8114">
        <v>4</v>
      </c>
      <c r="O8114">
        <v>13</v>
      </c>
      <c r="P8114">
        <v>13</v>
      </c>
      <c r="Q8114">
        <v>16</v>
      </c>
      <c r="R8114">
        <v>10</v>
      </c>
      <c r="S8114">
        <v>10</v>
      </c>
      <c r="T8114">
        <v>13</v>
      </c>
    </row>
    <row r="8115" spans="8:20" x14ac:dyDescent="0.35">
      <c r="H8115">
        <v>1261.0909999999999</v>
      </c>
      <c r="I8115">
        <v>100.108</v>
      </c>
      <c r="J8115" t="s">
        <v>165</v>
      </c>
      <c r="K8115" t="s">
        <v>1651</v>
      </c>
      <c r="L8115">
        <v>3</v>
      </c>
      <c r="M8115" t="s">
        <v>1659</v>
      </c>
      <c r="N8115">
        <v>3</v>
      </c>
      <c r="O8115">
        <v>16</v>
      </c>
      <c r="P8115">
        <v>19</v>
      </c>
      <c r="Q8115">
        <v>21</v>
      </c>
      <c r="R8115">
        <v>3</v>
      </c>
      <c r="S8115">
        <v>6</v>
      </c>
      <c r="T8115">
        <v>8</v>
      </c>
    </row>
    <row r="8116" spans="8:20" x14ac:dyDescent="0.35">
      <c r="H8116">
        <v>1261.0920000000001</v>
      </c>
      <c r="I8116">
        <v>100.10899999999999</v>
      </c>
      <c r="J8116" t="s">
        <v>165</v>
      </c>
      <c r="K8116" t="s">
        <v>61</v>
      </c>
      <c r="L8116">
        <v>3</v>
      </c>
      <c r="M8116" t="s">
        <v>148</v>
      </c>
      <c r="N8116">
        <v>3</v>
      </c>
      <c r="O8116">
        <v>4</v>
      </c>
      <c r="P8116">
        <v>7</v>
      </c>
      <c r="Q8116">
        <v>9</v>
      </c>
      <c r="R8116">
        <v>5</v>
      </c>
      <c r="S8116">
        <v>8</v>
      </c>
      <c r="T8116">
        <v>10</v>
      </c>
    </row>
    <row r="8117" spans="8:20" x14ac:dyDescent="0.35">
      <c r="H8117">
        <v>1261.0930000000001</v>
      </c>
      <c r="I8117">
        <v>100.11</v>
      </c>
      <c r="J8117" t="s">
        <v>165</v>
      </c>
      <c r="K8117" t="s">
        <v>38</v>
      </c>
      <c r="L8117">
        <v>3</v>
      </c>
      <c r="M8117" t="s">
        <v>1247</v>
      </c>
      <c r="N8117">
        <v>3</v>
      </c>
      <c r="O8117">
        <v>12</v>
      </c>
      <c r="P8117">
        <v>15</v>
      </c>
      <c r="Q8117">
        <v>17</v>
      </c>
      <c r="R8117">
        <v>7</v>
      </c>
      <c r="S8117">
        <v>10</v>
      </c>
      <c r="T8117">
        <v>12</v>
      </c>
    </row>
    <row r="8118" spans="8:20" x14ac:dyDescent="0.35">
      <c r="H8118">
        <v>1261.0940000000001</v>
      </c>
      <c r="I8118">
        <v>100.111</v>
      </c>
      <c r="J8118" t="s">
        <v>165</v>
      </c>
      <c r="K8118" t="s">
        <v>169</v>
      </c>
      <c r="L8118">
        <v>3</v>
      </c>
      <c r="M8118" t="s">
        <v>248</v>
      </c>
      <c r="N8118">
        <v>4</v>
      </c>
      <c r="O8118">
        <v>18</v>
      </c>
      <c r="P8118">
        <v>18</v>
      </c>
      <c r="Q8118">
        <v>21</v>
      </c>
      <c r="R8118">
        <v>7</v>
      </c>
      <c r="S8118">
        <v>7</v>
      </c>
      <c r="T8118">
        <v>10</v>
      </c>
    </row>
    <row r="8119" spans="8:20" x14ac:dyDescent="0.35">
      <c r="H8119">
        <v>1261.095</v>
      </c>
      <c r="I8119">
        <v>100.11199999999999</v>
      </c>
      <c r="J8119" t="s">
        <v>165</v>
      </c>
      <c r="K8119" t="s">
        <v>39</v>
      </c>
      <c r="L8119">
        <v>3</v>
      </c>
      <c r="M8119" t="s">
        <v>810</v>
      </c>
      <c r="N8119">
        <v>4</v>
      </c>
      <c r="O8119">
        <v>18</v>
      </c>
      <c r="P8119">
        <v>18</v>
      </c>
      <c r="Q8119">
        <v>21</v>
      </c>
      <c r="R8119">
        <v>7</v>
      </c>
      <c r="S8119">
        <v>7</v>
      </c>
      <c r="T8119">
        <v>10</v>
      </c>
    </row>
    <row r="8120" spans="8:20" x14ac:dyDescent="0.35">
      <c r="H8120">
        <v>1261.096</v>
      </c>
      <c r="I8120">
        <v>100.113</v>
      </c>
      <c r="J8120" t="s">
        <v>165</v>
      </c>
      <c r="K8120" t="s">
        <v>170</v>
      </c>
      <c r="L8120">
        <v>3</v>
      </c>
      <c r="M8120" t="s">
        <v>1247</v>
      </c>
      <c r="N8120">
        <v>3</v>
      </c>
      <c r="O8120">
        <v>12</v>
      </c>
      <c r="P8120">
        <v>15</v>
      </c>
      <c r="Q8120">
        <v>17</v>
      </c>
      <c r="R8120">
        <v>7</v>
      </c>
      <c r="S8120">
        <v>10</v>
      </c>
      <c r="T8120">
        <v>12</v>
      </c>
    </row>
    <row r="8121" spans="8:20" x14ac:dyDescent="0.35">
      <c r="H8121">
        <v>1261.097</v>
      </c>
      <c r="I8121">
        <v>100.114</v>
      </c>
      <c r="J8121" t="s">
        <v>165</v>
      </c>
      <c r="K8121" t="s">
        <v>25</v>
      </c>
      <c r="L8121">
        <v>3</v>
      </c>
      <c r="M8121" t="s">
        <v>1359</v>
      </c>
      <c r="N8121">
        <v>4</v>
      </c>
      <c r="O8121">
        <v>14</v>
      </c>
      <c r="P8121">
        <v>14</v>
      </c>
      <c r="Q8121">
        <v>17</v>
      </c>
      <c r="R8121">
        <v>9</v>
      </c>
      <c r="S8121">
        <v>9</v>
      </c>
      <c r="T8121">
        <v>12</v>
      </c>
    </row>
    <row r="8122" spans="8:20" x14ac:dyDescent="0.35">
      <c r="H8122">
        <v>1261.098</v>
      </c>
      <c r="I8122">
        <v>100.11499999999999</v>
      </c>
      <c r="J8122" t="s">
        <v>165</v>
      </c>
      <c r="K8122" t="s">
        <v>171</v>
      </c>
      <c r="L8122">
        <v>3</v>
      </c>
      <c r="M8122" t="s">
        <v>484</v>
      </c>
      <c r="N8122">
        <v>3</v>
      </c>
      <c r="O8122">
        <v>8</v>
      </c>
      <c r="P8122">
        <v>11</v>
      </c>
      <c r="Q8122">
        <v>13</v>
      </c>
      <c r="R8122">
        <v>10</v>
      </c>
      <c r="S8122">
        <v>13</v>
      </c>
      <c r="T8122">
        <v>15</v>
      </c>
    </row>
    <row r="8123" spans="8:20" x14ac:dyDescent="0.35">
      <c r="H8123">
        <v>1261.0989999999999</v>
      </c>
      <c r="I8123">
        <v>100.116</v>
      </c>
      <c r="J8123" t="s">
        <v>165</v>
      </c>
      <c r="K8123" t="s">
        <v>62</v>
      </c>
      <c r="L8123">
        <v>3</v>
      </c>
      <c r="M8123" t="s">
        <v>490</v>
      </c>
      <c r="N8123">
        <v>4</v>
      </c>
      <c r="O8123">
        <v>12</v>
      </c>
      <c r="P8123">
        <v>12</v>
      </c>
      <c r="Q8123">
        <v>15</v>
      </c>
      <c r="R8123">
        <v>9</v>
      </c>
      <c r="S8123">
        <v>9</v>
      </c>
      <c r="T8123">
        <v>12</v>
      </c>
    </row>
    <row r="8124" spans="8:20" x14ac:dyDescent="0.35">
      <c r="H8124">
        <v>1261.0999999999999</v>
      </c>
      <c r="I8124">
        <v>100.11799999999999</v>
      </c>
      <c r="J8124" t="s">
        <v>165</v>
      </c>
      <c r="K8124" t="s">
        <v>172</v>
      </c>
      <c r="L8124">
        <v>3</v>
      </c>
      <c r="M8124" t="s">
        <v>552</v>
      </c>
      <c r="N8124">
        <v>3</v>
      </c>
      <c r="O8124">
        <v>9</v>
      </c>
      <c r="P8124">
        <v>12</v>
      </c>
      <c r="Q8124">
        <v>14</v>
      </c>
      <c r="R8124">
        <v>8</v>
      </c>
      <c r="S8124">
        <v>11</v>
      </c>
      <c r="T8124">
        <v>13</v>
      </c>
    </row>
    <row r="8125" spans="8:20" x14ac:dyDescent="0.35">
      <c r="H8125">
        <v>1261.1010000000001</v>
      </c>
      <c r="I8125">
        <v>100.119</v>
      </c>
      <c r="J8125" t="s">
        <v>165</v>
      </c>
      <c r="K8125" t="s">
        <v>173</v>
      </c>
      <c r="L8125">
        <v>3</v>
      </c>
      <c r="M8125" t="s">
        <v>475</v>
      </c>
      <c r="N8125">
        <v>3</v>
      </c>
      <c r="O8125">
        <v>5</v>
      </c>
      <c r="P8125">
        <v>8</v>
      </c>
      <c r="Q8125">
        <v>10</v>
      </c>
      <c r="R8125">
        <v>15</v>
      </c>
      <c r="S8125">
        <v>18</v>
      </c>
      <c r="T8125">
        <v>20</v>
      </c>
    </row>
    <row r="8126" spans="8:20" x14ac:dyDescent="0.35">
      <c r="H8126">
        <v>1261.1020000000001</v>
      </c>
      <c r="I8126">
        <v>100.12</v>
      </c>
      <c r="J8126" t="s">
        <v>165</v>
      </c>
      <c r="K8126" t="s">
        <v>64</v>
      </c>
      <c r="L8126">
        <v>3</v>
      </c>
      <c r="M8126" t="s">
        <v>1200</v>
      </c>
      <c r="N8126">
        <v>3</v>
      </c>
      <c r="O8126">
        <v>15</v>
      </c>
      <c r="P8126">
        <v>18</v>
      </c>
      <c r="Q8126">
        <v>20</v>
      </c>
      <c r="R8126">
        <v>4</v>
      </c>
      <c r="S8126">
        <v>7</v>
      </c>
      <c r="T8126">
        <v>9</v>
      </c>
    </row>
    <row r="8127" spans="8:20" x14ac:dyDescent="0.35">
      <c r="H8127">
        <v>1261.1030000000001</v>
      </c>
      <c r="I8127">
        <v>100.121</v>
      </c>
      <c r="J8127" t="s">
        <v>165</v>
      </c>
      <c r="K8127" t="s">
        <v>174</v>
      </c>
      <c r="L8127">
        <v>3</v>
      </c>
      <c r="M8127" t="s">
        <v>45</v>
      </c>
      <c r="N8127">
        <v>1</v>
      </c>
      <c r="O8127">
        <v>3</v>
      </c>
      <c r="P8127">
        <v>10</v>
      </c>
      <c r="Q8127">
        <v>12</v>
      </c>
      <c r="R8127">
        <v>0</v>
      </c>
      <c r="S8127">
        <v>7</v>
      </c>
      <c r="T8127">
        <v>9</v>
      </c>
    </row>
    <row r="8128" spans="8:20" x14ac:dyDescent="0.35">
      <c r="H8128">
        <v>1261.104</v>
      </c>
      <c r="I8128">
        <v>100.122</v>
      </c>
      <c r="J8128" t="s">
        <v>165</v>
      </c>
      <c r="K8128" t="s">
        <v>175</v>
      </c>
      <c r="L8128">
        <v>3</v>
      </c>
      <c r="M8128" t="s">
        <v>816</v>
      </c>
      <c r="N8128">
        <v>3</v>
      </c>
      <c r="O8128">
        <v>7</v>
      </c>
      <c r="P8128">
        <v>10</v>
      </c>
      <c r="Q8128">
        <v>12</v>
      </c>
      <c r="R8128">
        <v>10</v>
      </c>
      <c r="S8128">
        <v>13</v>
      </c>
      <c r="T8128">
        <v>15</v>
      </c>
    </row>
    <row r="8129" spans="8:20" x14ac:dyDescent="0.35">
      <c r="H8129">
        <v>1261.105</v>
      </c>
      <c r="I8129">
        <v>100.123</v>
      </c>
      <c r="J8129" t="s">
        <v>165</v>
      </c>
      <c r="K8129" t="s">
        <v>65</v>
      </c>
      <c r="L8129">
        <v>3</v>
      </c>
      <c r="M8129" t="s">
        <v>367</v>
      </c>
      <c r="N8129">
        <v>3</v>
      </c>
      <c r="O8129">
        <v>12</v>
      </c>
      <c r="P8129">
        <v>15</v>
      </c>
      <c r="Q8129">
        <v>17</v>
      </c>
      <c r="R8129">
        <v>7</v>
      </c>
      <c r="S8129">
        <v>10</v>
      </c>
      <c r="T8129">
        <v>12</v>
      </c>
    </row>
    <row r="8130" spans="8:20" x14ac:dyDescent="0.35">
      <c r="H8130">
        <v>1261.106</v>
      </c>
      <c r="I8130">
        <v>100.125</v>
      </c>
      <c r="J8130" t="s">
        <v>165</v>
      </c>
      <c r="K8130" t="s">
        <v>1737</v>
      </c>
      <c r="L8130">
        <v>3</v>
      </c>
      <c r="M8130" t="s">
        <v>1163</v>
      </c>
      <c r="N8130">
        <v>4</v>
      </c>
      <c r="O8130">
        <v>15</v>
      </c>
      <c r="P8130">
        <v>15</v>
      </c>
      <c r="Q8130">
        <v>18</v>
      </c>
      <c r="R8130">
        <v>9</v>
      </c>
      <c r="S8130">
        <v>9</v>
      </c>
      <c r="T8130">
        <v>12</v>
      </c>
    </row>
    <row r="8131" spans="8:20" x14ac:dyDescent="0.35">
      <c r="H8131">
        <v>1261.107</v>
      </c>
      <c r="I8131">
        <v>100.126</v>
      </c>
      <c r="J8131" t="s">
        <v>165</v>
      </c>
      <c r="K8131" t="s">
        <v>106</v>
      </c>
      <c r="L8131">
        <v>3</v>
      </c>
      <c r="M8131" t="s">
        <v>810</v>
      </c>
      <c r="N8131">
        <v>4</v>
      </c>
      <c r="O8131">
        <v>18</v>
      </c>
      <c r="P8131">
        <v>18</v>
      </c>
      <c r="Q8131">
        <v>21</v>
      </c>
      <c r="R8131">
        <v>7</v>
      </c>
      <c r="S8131">
        <v>7</v>
      </c>
      <c r="T8131">
        <v>10</v>
      </c>
    </row>
    <row r="8132" spans="8:20" x14ac:dyDescent="0.35">
      <c r="H8132">
        <v>1261.1079999999999</v>
      </c>
      <c r="I8132">
        <v>100.127</v>
      </c>
      <c r="J8132" t="s">
        <v>165</v>
      </c>
      <c r="K8132" t="s">
        <v>40</v>
      </c>
      <c r="L8132">
        <v>3</v>
      </c>
      <c r="M8132" t="s">
        <v>648</v>
      </c>
      <c r="N8132">
        <v>3</v>
      </c>
      <c r="O8132">
        <v>17</v>
      </c>
      <c r="P8132">
        <v>20</v>
      </c>
      <c r="Q8132">
        <v>22</v>
      </c>
      <c r="R8132">
        <v>0</v>
      </c>
      <c r="S8132">
        <v>3</v>
      </c>
      <c r="T8132">
        <v>5</v>
      </c>
    </row>
    <row r="8133" spans="8:20" x14ac:dyDescent="0.35">
      <c r="H8133">
        <v>1261.1089999999999</v>
      </c>
      <c r="I8133">
        <v>100.128</v>
      </c>
      <c r="J8133" t="s">
        <v>165</v>
      </c>
      <c r="K8133" t="s">
        <v>177</v>
      </c>
      <c r="L8133">
        <v>3</v>
      </c>
      <c r="M8133" t="s">
        <v>1215</v>
      </c>
      <c r="N8133">
        <v>3</v>
      </c>
      <c r="O8133">
        <v>13</v>
      </c>
      <c r="P8133">
        <v>16</v>
      </c>
      <c r="Q8133">
        <v>18</v>
      </c>
      <c r="R8133">
        <v>7</v>
      </c>
      <c r="S8133">
        <v>10</v>
      </c>
      <c r="T8133">
        <v>12</v>
      </c>
    </row>
    <row r="8134" spans="8:20" x14ac:dyDescent="0.35">
      <c r="H8134">
        <v>1261.1099999999999</v>
      </c>
      <c r="I8134">
        <v>100.13</v>
      </c>
      <c r="J8134" t="s">
        <v>165</v>
      </c>
      <c r="K8134" t="s">
        <v>67</v>
      </c>
      <c r="L8134">
        <v>3</v>
      </c>
      <c r="M8134" t="s">
        <v>816</v>
      </c>
      <c r="N8134">
        <v>3</v>
      </c>
      <c r="O8134">
        <v>7</v>
      </c>
      <c r="P8134">
        <v>10</v>
      </c>
      <c r="Q8134">
        <v>12</v>
      </c>
      <c r="R8134">
        <v>10</v>
      </c>
      <c r="S8134">
        <v>13</v>
      </c>
      <c r="T8134">
        <v>15</v>
      </c>
    </row>
    <row r="8135" spans="8:20" x14ac:dyDescent="0.35">
      <c r="H8135">
        <v>1261.1110000000001</v>
      </c>
      <c r="I8135">
        <v>100.131</v>
      </c>
      <c r="J8135" t="s">
        <v>165</v>
      </c>
      <c r="K8135" t="s">
        <v>178</v>
      </c>
      <c r="L8135">
        <v>3</v>
      </c>
      <c r="M8135" t="s">
        <v>911</v>
      </c>
      <c r="N8135">
        <v>4</v>
      </c>
      <c r="O8135">
        <v>15</v>
      </c>
      <c r="P8135">
        <v>15</v>
      </c>
      <c r="Q8135">
        <v>18</v>
      </c>
      <c r="R8135">
        <v>10</v>
      </c>
      <c r="S8135">
        <v>10</v>
      </c>
      <c r="T8135">
        <v>13</v>
      </c>
    </row>
    <row r="8136" spans="8:20" x14ac:dyDescent="0.35">
      <c r="H8136">
        <v>1261.1120000000001</v>
      </c>
      <c r="I8136">
        <v>100.13200000000001</v>
      </c>
      <c r="J8136" t="s">
        <v>165</v>
      </c>
      <c r="K8136" t="s">
        <v>179</v>
      </c>
      <c r="L8136">
        <v>3</v>
      </c>
      <c r="M8136" t="s">
        <v>1178</v>
      </c>
      <c r="N8136">
        <v>3</v>
      </c>
      <c r="O8136">
        <v>13</v>
      </c>
      <c r="P8136">
        <v>16</v>
      </c>
      <c r="Q8136">
        <v>18</v>
      </c>
      <c r="R8136">
        <v>5</v>
      </c>
      <c r="S8136">
        <v>8</v>
      </c>
      <c r="T8136">
        <v>10</v>
      </c>
    </row>
    <row r="8137" spans="8:20" x14ac:dyDescent="0.35">
      <c r="H8137">
        <v>1261.1130000000001</v>
      </c>
      <c r="I8137">
        <v>100.134</v>
      </c>
      <c r="J8137" t="s">
        <v>165</v>
      </c>
      <c r="K8137" t="s">
        <v>26</v>
      </c>
      <c r="L8137">
        <v>3</v>
      </c>
      <c r="M8137" t="s">
        <v>406</v>
      </c>
      <c r="N8137">
        <v>4</v>
      </c>
      <c r="O8137">
        <v>17</v>
      </c>
      <c r="P8137">
        <v>17</v>
      </c>
      <c r="Q8137">
        <v>20</v>
      </c>
      <c r="R8137">
        <v>4</v>
      </c>
      <c r="S8137">
        <v>4</v>
      </c>
      <c r="T8137">
        <v>7</v>
      </c>
    </row>
    <row r="8138" spans="8:20" x14ac:dyDescent="0.35">
      <c r="H8138">
        <v>1261.114</v>
      </c>
      <c r="I8138">
        <v>100.13500000000001</v>
      </c>
      <c r="J8138" t="s">
        <v>165</v>
      </c>
      <c r="K8138" t="s">
        <v>69</v>
      </c>
      <c r="L8138">
        <v>3</v>
      </c>
      <c r="M8138" t="s">
        <v>911</v>
      </c>
      <c r="N8138">
        <v>4</v>
      </c>
      <c r="O8138">
        <v>15</v>
      </c>
      <c r="P8138">
        <v>15</v>
      </c>
      <c r="Q8138">
        <v>18</v>
      </c>
      <c r="R8138">
        <v>10</v>
      </c>
      <c r="S8138">
        <v>10</v>
      </c>
      <c r="T8138">
        <v>13</v>
      </c>
    </row>
    <row r="8139" spans="8:20" x14ac:dyDescent="0.35">
      <c r="H8139">
        <v>1261.115</v>
      </c>
      <c r="I8139">
        <v>100.136</v>
      </c>
      <c r="J8139" t="s">
        <v>165</v>
      </c>
      <c r="K8139" t="s">
        <v>1531</v>
      </c>
      <c r="L8139">
        <v>3</v>
      </c>
      <c r="M8139" t="s">
        <v>475</v>
      </c>
      <c r="N8139">
        <v>3</v>
      </c>
      <c r="O8139">
        <v>5</v>
      </c>
      <c r="P8139">
        <v>8</v>
      </c>
      <c r="Q8139">
        <v>10</v>
      </c>
      <c r="R8139">
        <v>15</v>
      </c>
      <c r="S8139">
        <v>18</v>
      </c>
      <c r="T8139">
        <v>20</v>
      </c>
    </row>
    <row r="8140" spans="8:20" x14ac:dyDescent="0.35">
      <c r="H8140">
        <v>1261.116</v>
      </c>
      <c r="I8140">
        <v>100.137</v>
      </c>
      <c r="J8140" t="s">
        <v>165</v>
      </c>
      <c r="K8140" t="s">
        <v>41</v>
      </c>
      <c r="L8140">
        <v>3</v>
      </c>
      <c r="M8140" t="s">
        <v>437</v>
      </c>
      <c r="N8140">
        <v>4</v>
      </c>
      <c r="O8140">
        <v>6</v>
      </c>
      <c r="P8140">
        <v>6</v>
      </c>
      <c r="Q8140">
        <v>9</v>
      </c>
      <c r="R8140">
        <v>16</v>
      </c>
      <c r="S8140">
        <v>16</v>
      </c>
      <c r="T8140">
        <v>19</v>
      </c>
    </row>
    <row r="8141" spans="8:20" x14ac:dyDescent="0.35">
      <c r="H8141">
        <v>1272.0840000000001</v>
      </c>
      <c r="I8141">
        <v>101.102</v>
      </c>
      <c r="J8141" t="s">
        <v>60</v>
      </c>
      <c r="K8141" t="s">
        <v>29</v>
      </c>
      <c r="L8141">
        <v>3</v>
      </c>
      <c r="M8141" t="s">
        <v>1353</v>
      </c>
      <c r="N8141">
        <v>1</v>
      </c>
      <c r="O8141">
        <v>7</v>
      </c>
      <c r="P8141">
        <v>14</v>
      </c>
      <c r="Q8141">
        <v>16</v>
      </c>
      <c r="R8141">
        <v>1</v>
      </c>
      <c r="S8141">
        <v>8</v>
      </c>
      <c r="T8141">
        <v>10</v>
      </c>
    </row>
    <row r="8142" spans="8:20" x14ac:dyDescent="0.35">
      <c r="H8142">
        <v>1272.085</v>
      </c>
      <c r="I8142">
        <v>101.10299999999999</v>
      </c>
      <c r="J8142" t="s">
        <v>60</v>
      </c>
      <c r="K8142" t="s">
        <v>166</v>
      </c>
      <c r="L8142">
        <v>3</v>
      </c>
      <c r="M8142" t="s">
        <v>1343</v>
      </c>
      <c r="N8142">
        <v>3</v>
      </c>
      <c r="O8142">
        <v>15</v>
      </c>
      <c r="P8142">
        <v>18</v>
      </c>
      <c r="Q8142">
        <v>20</v>
      </c>
      <c r="R8142">
        <v>2</v>
      </c>
      <c r="S8142">
        <v>5</v>
      </c>
      <c r="T8142">
        <v>7</v>
      </c>
    </row>
    <row r="8143" spans="8:20" x14ac:dyDescent="0.35">
      <c r="H8143">
        <v>1272.086</v>
      </c>
      <c r="I8143">
        <v>101.104</v>
      </c>
      <c r="J8143" t="s">
        <v>60</v>
      </c>
      <c r="K8143" t="s">
        <v>167</v>
      </c>
      <c r="L8143">
        <v>3</v>
      </c>
      <c r="M8143" t="s">
        <v>1351</v>
      </c>
      <c r="N8143">
        <v>3</v>
      </c>
      <c r="O8143">
        <v>10</v>
      </c>
      <c r="P8143">
        <v>13</v>
      </c>
      <c r="Q8143">
        <v>15</v>
      </c>
      <c r="R8143">
        <v>7</v>
      </c>
      <c r="S8143">
        <v>10</v>
      </c>
      <c r="T8143">
        <v>12</v>
      </c>
    </row>
    <row r="8144" spans="8:20" x14ac:dyDescent="0.35">
      <c r="H8144">
        <v>1272.087</v>
      </c>
      <c r="I8144">
        <v>101.105</v>
      </c>
      <c r="J8144" t="s">
        <v>60</v>
      </c>
      <c r="K8144" t="s">
        <v>1722</v>
      </c>
      <c r="L8144">
        <v>3</v>
      </c>
      <c r="M8144" t="s">
        <v>1736</v>
      </c>
      <c r="N8144">
        <v>4</v>
      </c>
      <c r="O8144">
        <v>3</v>
      </c>
      <c r="P8144">
        <v>3</v>
      </c>
      <c r="Q8144">
        <v>6</v>
      </c>
      <c r="R8144">
        <v>18</v>
      </c>
      <c r="S8144">
        <v>18</v>
      </c>
      <c r="T8144">
        <v>21</v>
      </c>
    </row>
    <row r="8145" spans="8:20" x14ac:dyDescent="0.35">
      <c r="H8145">
        <v>1272.088</v>
      </c>
      <c r="I8145">
        <v>101.10599999999999</v>
      </c>
      <c r="J8145" t="s">
        <v>60</v>
      </c>
      <c r="K8145" t="s">
        <v>1706</v>
      </c>
      <c r="L8145">
        <v>3</v>
      </c>
      <c r="M8145" t="s">
        <v>1720</v>
      </c>
      <c r="N8145">
        <v>4</v>
      </c>
      <c r="O8145">
        <v>17</v>
      </c>
      <c r="P8145">
        <v>17</v>
      </c>
      <c r="Q8145">
        <v>20</v>
      </c>
      <c r="R8145">
        <v>7</v>
      </c>
      <c r="S8145">
        <v>7</v>
      </c>
      <c r="T8145">
        <v>10</v>
      </c>
    </row>
    <row r="8146" spans="8:20" x14ac:dyDescent="0.35">
      <c r="H8146">
        <v>1272.0889999999999</v>
      </c>
      <c r="I8146">
        <v>101.107</v>
      </c>
      <c r="J8146" t="s">
        <v>60</v>
      </c>
      <c r="K8146" t="s">
        <v>168</v>
      </c>
      <c r="L8146">
        <v>3</v>
      </c>
      <c r="M8146" t="s">
        <v>1119</v>
      </c>
      <c r="N8146">
        <v>1</v>
      </c>
      <c r="O8146">
        <v>6</v>
      </c>
      <c r="P8146">
        <v>13</v>
      </c>
      <c r="Q8146">
        <v>15</v>
      </c>
      <c r="R8146">
        <v>2</v>
      </c>
      <c r="S8146">
        <v>9</v>
      </c>
      <c r="T8146">
        <v>11</v>
      </c>
    </row>
    <row r="8147" spans="8:20" x14ac:dyDescent="0.35">
      <c r="H8147">
        <v>1272.0899999999999</v>
      </c>
      <c r="I8147">
        <v>101.108</v>
      </c>
      <c r="J8147" t="s">
        <v>60</v>
      </c>
      <c r="K8147" t="s">
        <v>1651</v>
      </c>
      <c r="L8147">
        <v>3</v>
      </c>
      <c r="M8147" t="s">
        <v>1654</v>
      </c>
      <c r="N8147">
        <v>4</v>
      </c>
      <c r="O8147">
        <v>18</v>
      </c>
      <c r="P8147">
        <v>18</v>
      </c>
      <c r="Q8147">
        <v>21</v>
      </c>
      <c r="R8147">
        <v>5</v>
      </c>
      <c r="S8147">
        <v>5</v>
      </c>
      <c r="T8147">
        <v>8</v>
      </c>
    </row>
    <row r="8148" spans="8:20" x14ac:dyDescent="0.35">
      <c r="H8148">
        <v>1272.0909999999999</v>
      </c>
      <c r="I8148">
        <v>101.111</v>
      </c>
      <c r="J8148" t="s">
        <v>60</v>
      </c>
      <c r="K8148" t="s">
        <v>169</v>
      </c>
      <c r="L8148">
        <v>3</v>
      </c>
      <c r="M8148" t="s">
        <v>591</v>
      </c>
      <c r="N8148">
        <v>3</v>
      </c>
      <c r="O8148">
        <v>13</v>
      </c>
      <c r="P8148">
        <v>16</v>
      </c>
      <c r="Q8148">
        <v>18</v>
      </c>
      <c r="R8148">
        <v>3</v>
      </c>
      <c r="S8148">
        <v>6</v>
      </c>
      <c r="T8148">
        <v>8</v>
      </c>
    </row>
    <row r="8149" spans="8:20" x14ac:dyDescent="0.35">
      <c r="H8149">
        <v>1272.0920000000001</v>
      </c>
      <c r="I8149">
        <v>101.114</v>
      </c>
      <c r="J8149" t="s">
        <v>60</v>
      </c>
      <c r="K8149" t="s">
        <v>25</v>
      </c>
      <c r="L8149">
        <v>3</v>
      </c>
      <c r="M8149" t="s">
        <v>1220</v>
      </c>
      <c r="N8149">
        <v>4</v>
      </c>
      <c r="O8149">
        <v>8</v>
      </c>
      <c r="P8149">
        <v>8</v>
      </c>
      <c r="Q8149">
        <v>11</v>
      </c>
      <c r="R8149">
        <v>15</v>
      </c>
      <c r="S8149">
        <v>15</v>
      </c>
      <c r="T8149">
        <v>18</v>
      </c>
    </row>
    <row r="8150" spans="8:20" x14ac:dyDescent="0.35">
      <c r="H8150">
        <v>1272.0930000000001</v>
      </c>
      <c r="I8150">
        <v>101.11499999999999</v>
      </c>
      <c r="J8150" t="s">
        <v>60</v>
      </c>
      <c r="K8150" t="s">
        <v>171</v>
      </c>
      <c r="L8150">
        <v>3</v>
      </c>
      <c r="M8150" t="s">
        <v>1350</v>
      </c>
      <c r="N8150">
        <v>3</v>
      </c>
      <c r="O8150">
        <v>18</v>
      </c>
      <c r="P8150">
        <v>21</v>
      </c>
      <c r="Q8150">
        <v>23</v>
      </c>
      <c r="R8150">
        <v>1</v>
      </c>
      <c r="S8150">
        <v>4</v>
      </c>
      <c r="T8150">
        <v>6</v>
      </c>
    </row>
    <row r="8151" spans="8:20" x14ac:dyDescent="0.35">
      <c r="H8151">
        <v>1272.0940000000001</v>
      </c>
      <c r="I8151">
        <v>101.116</v>
      </c>
      <c r="J8151" t="s">
        <v>60</v>
      </c>
      <c r="K8151" t="s">
        <v>62</v>
      </c>
      <c r="L8151">
        <v>1</v>
      </c>
      <c r="M8151" t="s">
        <v>245</v>
      </c>
      <c r="N8151">
        <v>3</v>
      </c>
      <c r="O8151">
        <v>13</v>
      </c>
      <c r="P8151">
        <v>16</v>
      </c>
      <c r="Q8151">
        <v>18</v>
      </c>
      <c r="R8151">
        <v>4</v>
      </c>
      <c r="S8151">
        <v>7</v>
      </c>
      <c r="T8151">
        <v>9</v>
      </c>
    </row>
    <row r="8152" spans="8:20" x14ac:dyDescent="0.35">
      <c r="H8152">
        <v>1272.095</v>
      </c>
      <c r="I8152">
        <v>101.11799999999999</v>
      </c>
      <c r="J8152" t="s">
        <v>60</v>
      </c>
      <c r="K8152" t="s">
        <v>172</v>
      </c>
      <c r="L8152">
        <v>3</v>
      </c>
      <c r="M8152" t="s">
        <v>1495</v>
      </c>
      <c r="N8152">
        <v>4</v>
      </c>
      <c r="O8152">
        <v>14</v>
      </c>
      <c r="P8152">
        <v>14</v>
      </c>
      <c r="Q8152">
        <v>17</v>
      </c>
      <c r="R8152">
        <v>11</v>
      </c>
      <c r="S8152">
        <v>11</v>
      </c>
      <c r="T8152">
        <v>14</v>
      </c>
    </row>
    <row r="8153" spans="8:20" x14ac:dyDescent="0.35">
      <c r="H8153">
        <v>1272.096</v>
      </c>
      <c r="I8153">
        <v>101.119</v>
      </c>
      <c r="J8153" t="s">
        <v>60</v>
      </c>
      <c r="K8153" t="s">
        <v>173</v>
      </c>
      <c r="L8153">
        <v>3</v>
      </c>
      <c r="M8153" t="s">
        <v>898</v>
      </c>
      <c r="N8153">
        <v>4</v>
      </c>
      <c r="O8153">
        <v>15</v>
      </c>
      <c r="P8153">
        <v>15</v>
      </c>
      <c r="Q8153">
        <v>18</v>
      </c>
      <c r="R8153">
        <v>8</v>
      </c>
      <c r="S8153">
        <v>8</v>
      </c>
      <c r="T8153">
        <v>11</v>
      </c>
    </row>
    <row r="8154" spans="8:20" x14ac:dyDescent="0.35">
      <c r="H8154">
        <v>1272.097</v>
      </c>
      <c r="I8154">
        <v>101.121</v>
      </c>
      <c r="J8154" t="s">
        <v>60</v>
      </c>
      <c r="K8154" t="s">
        <v>174</v>
      </c>
      <c r="L8154">
        <v>3</v>
      </c>
      <c r="M8154" t="s">
        <v>326</v>
      </c>
      <c r="N8154">
        <v>4</v>
      </c>
      <c r="O8154">
        <v>18</v>
      </c>
      <c r="P8154">
        <v>18</v>
      </c>
      <c r="Q8154">
        <v>21</v>
      </c>
      <c r="R8154">
        <v>3</v>
      </c>
      <c r="S8154">
        <v>3</v>
      </c>
      <c r="T8154">
        <v>6</v>
      </c>
    </row>
    <row r="8155" spans="8:20" x14ac:dyDescent="0.35">
      <c r="H8155">
        <v>1272.098</v>
      </c>
      <c r="I8155">
        <v>101.122</v>
      </c>
      <c r="J8155" t="s">
        <v>60</v>
      </c>
      <c r="K8155" t="s">
        <v>175</v>
      </c>
      <c r="L8155">
        <v>3</v>
      </c>
      <c r="M8155" t="s">
        <v>611</v>
      </c>
      <c r="N8155">
        <v>4</v>
      </c>
      <c r="O8155">
        <v>10</v>
      </c>
      <c r="P8155">
        <v>10</v>
      </c>
      <c r="Q8155">
        <v>13</v>
      </c>
      <c r="R8155">
        <v>13</v>
      </c>
      <c r="S8155">
        <v>13</v>
      </c>
      <c r="T8155">
        <v>16</v>
      </c>
    </row>
    <row r="8156" spans="8:20" x14ac:dyDescent="0.35">
      <c r="H8156">
        <v>1272.0989999999999</v>
      </c>
      <c r="I8156">
        <v>101.124</v>
      </c>
      <c r="J8156" t="s">
        <v>60</v>
      </c>
      <c r="K8156" t="s">
        <v>176</v>
      </c>
      <c r="L8156">
        <v>3</v>
      </c>
      <c r="M8156" t="s">
        <v>729</v>
      </c>
      <c r="N8156">
        <v>4</v>
      </c>
      <c r="O8156">
        <v>9</v>
      </c>
      <c r="P8156">
        <v>9</v>
      </c>
      <c r="Q8156">
        <v>12</v>
      </c>
      <c r="R8156">
        <v>11</v>
      </c>
      <c r="S8156">
        <v>11</v>
      </c>
      <c r="T8156">
        <v>14</v>
      </c>
    </row>
    <row r="8157" spans="8:20" x14ac:dyDescent="0.35">
      <c r="H8157">
        <v>1272.0999999999999</v>
      </c>
      <c r="I8157">
        <v>101.125</v>
      </c>
      <c r="J8157" t="s">
        <v>60</v>
      </c>
      <c r="K8157" t="s">
        <v>1737</v>
      </c>
      <c r="L8157">
        <v>3</v>
      </c>
      <c r="M8157" t="s">
        <v>1748</v>
      </c>
      <c r="N8157">
        <v>3</v>
      </c>
      <c r="O8157">
        <v>16</v>
      </c>
      <c r="P8157">
        <v>19</v>
      </c>
      <c r="Q8157">
        <v>21</v>
      </c>
      <c r="R8157">
        <v>5</v>
      </c>
      <c r="S8157">
        <v>8</v>
      </c>
      <c r="T8157">
        <v>10</v>
      </c>
    </row>
    <row r="8158" spans="8:20" x14ac:dyDescent="0.35">
      <c r="H8158">
        <v>1272.1010000000001</v>
      </c>
      <c r="I8158">
        <v>101.126</v>
      </c>
      <c r="J8158" t="s">
        <v>60</v>
      </c>
      <c r="K8158" t="s">
        <v>106</v>
      </c>
      <c r="L8158">
        <v>3</v>
      </c>
      <c r="M8158" t="s">
        <v>729</v>
      </c>
      <c r="N8158">
        <v>4</v>
      </c>
      <c r="O8158">
        <v>9</v>
      </c>
      <c r="P8158">
        <v>9</v>
      </c>
      <c r="Q8158">
        <v>12</v>
      </c>
      <c r="R8158">
        <v>11</v>
      </c>
      <c r="S8158">
        <v>11</v>
      </c>
      <c r="T8158">
        <v>14</v>
      </c>
    </row>
    <row r="8159" spans="8:20" x14ac:dyDescent="0.35">
      <c r="H8159">
        <v>1272.1020000000001</v>
      </c>
      <c r="I8159">
        <v>101.127</v>
      </c>
      <c r="J8159" t="s">
        <v>60</v>
      </c>
      <c r="K8159" t="s">
        <v>40</v>
      </c>
      <c r="L8159">
        <v>2</v>
      </c>
      <c r="M8159" t="s">
        <v>1351</v>
      </c>
      <c r="N8159">
        <v>3</v>
      </c>
      <c r="O8159">
        <v>10</v>
      </c>
      <c r="P8159">
        <v>13</v>
      </c>
      <c r="Q8159">
        <v>15</v>
      </c>
      <c r="R8159">
        <v>7</v>
      </c>
      <c r="S8159">
        <v>10</v>
      </c>
      <c r="T8159">
        <v>12</v>
      </c>
    </row>
    <row r="8160" spans="8:20" x14ac:dyDescent="0.35">
      <c r="H8160">
        <v>1272.1030000000001</v>
      </c>
      <c r="I8160">
        <v>101.128</v>
      </c>
      <c r="J8160" t="s">
        <v>60</v>
      </c>
      <c r="K8160" t="s">
        <v>177</v>
      </c>
      <c r="L8160">
        <v>3</v>
      </c>
      <c r="M8160" t="s">
        <v>1399</v>
      </c>
      <c r="N8160">
        <v>4</v>
      </c>
      <c r="O8160">
        <v>20</v>
      </c>
      <c r="P8160">
        <v>20</v>
      </c>
      <c r="Q8160">
        <v>23</v>
      </c>
      <c r="R8160">
        <v>3</v>
      </c>
      <c r="S8160">
        <v>3</v>
      </c>
      <c r="T8160">
        <v>6</v>
      </c>
    </row>
    <row r="8161" spans="8:20" x14ac:dyDescent="0.35">
      <c r="H8161">
        <v>1272.104</v>
      </c>
      <c r="I8161">
        <v>101.129</v>
      </c>
      <c r="J8161" t="s">
        <v>60</v>
      </c>
      <c r="K8161" t="s">
        <v>66</v>
      </c>
      <c r="L8161">
        <v>1</v>
      </c>
      <c r="M8161" t="s">
        <v>67</v>
      </c>
      <c r="N8161">
        <v>1</v>
      </c>
      <c r="O8161">
        <v>3</v>
      </c>
      <c r="P8161">
        <v>10</v>
      </c>
      <c r="Q8161">
        <v>12</v>
      </c>
      <c r="R8161">
        <v>2</v>
      </c>
      <c r="S8161">
        <v>9</v>
      </c>
      <c r="T8161">
        <v>11</v>
      </c>
    </row>
    <row r="8162" spans="8:20" x14ac:dyDescent="0.35">
      <c r="H8162">
        <v>1272.105</v>
      </c>
      <c r="I8162">
        <v>101.131</v>
      </c>
      <c r="J8162" t="s">
        <v>60</v>
      </c>
      <c r="K8162" t="s">
        <v>178</v>
      </c>
      <c r="L8162">
        <v>3</v>
      </c>
      <c r="M8162" t="s">
        <v>660</v>
      </c>
      <c r="N8162">
        <v>4</v>
      </c>
      <c r="O8162">
        <v>15</v>
      </c>
      <c r="P8162">
        <v>15</v>
      </c>
      <c r="Q8162">
        <v>18</v>
      </c>
      <c r="R8162">
        <v>7</v>
      </c>
      <c r="S8162">
        <v>7</v>
      </c>
      <c r="T8162">
        <v>10</v>
      </c>
    </row>
    <row r="8163" spans="8:20" x14ac:dyDescent="0.35">
      <c r="H8163">
        <v>1272.106</v>
      </c>
      <c r="I8163">
        <v>101.13200000000001</v>
      </c>
      <c r="J8163" t="s">
        <v>60</v>
      </c>
      <c r="K8163" t="s">
        <v>179</v>
      </c>
      <c r="L8163">
        <v>3</v>
      </c>
      <c r="M8163" t="s">
        <v>729</v>
      </c>
      <c r="N8163">
        <v>4</v>
      </c>
      <c r="O8163">
        <v>9</v>
      </c>
      <c r="P8163">
        <v>9</v>
      </c>
      <c r="Q8163">
        <v>12</v>
      </c>
      <c r="R8163">
        <v>11</v>
      </c>
      <c r="S8163">
        <v>11</v>
      </c>
      <c r="T8163">
        <v>14</v>
      </c>
    </row>
    <row r="8164" spans="8:20" x14ac:dyDescent="0.35">
      <c r="H8164">
        <v>1272.107</v>
      </c>
      <c r="I8164">
        <v>101.134</v>
      </c>
      <c r="J8164" t="s">
        <v>60</v>
      </c>
      <c r="K8164" t="s">
        <v>26</v>
      </c>
      <c r="L8164">
        <v>3</v>
      </c>
      <c r="M8164" t="s">
        <v>1353</v>
      </c>
      <c r="N8164">
        <v>1</v>
      </c>
      <c r="O8164">
        <v>7</v>
      </c>
      <c r="P8164">
        <v>14</v>
      </c>
      <c r="Q8164">
        <v>16</v>
      </c>
      <c r="R8164">
        <v>1</v>
      </c>
      <c r="S8164">
        <v>8</v>
      </c>
      <c r="T8164">
        <v>10</v>
      </c>
    </row>
    <row r="8165" spans="8:20" x14ac:dyDescent="0.35">
      <c r="H8165">
        <v>1272.1079999999999</v>
      </c>
      <c r="I8165">
        <v>101.13500000000001</v>
      </c>
      <c r="J8165" t="s">
        <v>60</v>
      </c>
      <c r="K8165" t="s">
        <v>69</v>
      </c>
      <c r="L8165">
        <v>1</v>
      </c>
      <c r="M8165" t="s">
        <v>1353</v>
      </c>
      <c r="N8165">
        <v>1</v>
      </c>
      <c r="O8165">
        <v>7</v>
      </c>
      <c r="P8165">
        <v>14</v>
      </c>
      <c r="Q8165">
        <v>16</v>
      </c>
      <c r="R8165">
        <v>1</v>
      </c>
      <c r="S8165">
        <v>8</v>
      </c>
      <c r="T8165">
        <v>10</v>
      </c>
    </row>
    <row r="8166" spans="8:20" x14ac:dyDescent="0.35">
      <c r="H8166">
        <v>1272.1089999999999</v>
      </c>
      <c r="I8166">
        <v>101.136</v>
      </c>
      <c r="J8166" t="s">
        <v>60</v>
      </c>
      <c r="K8166" t="s">
        <v>1531</v>
      </c>
      <c r="L8166">
        <v>3</v>
      </c>
      <c r="M8166" t="s">
        <v>1548</v>
      </c>
      <c r="N8166">
        <v>3</v>
      </c>
      <c r="O8166">
        <v>10</v>
      </c>
      <c r="P8166">
        <v>13</v>
      </c>
      <c r="Q8166">
        <v>15</v>
      </c>
      <c r="R8166">
        <v>10</v>
      </c>
      <c r="S8166">
        <v>13</v>
      </c>
      <c r="T8166">
        <v>15</v>
      </c>
    </row>
    <row r="8167" spans="8:20" x14ac:dyDescent="0.35">
      <c r="H8167">
        <v>1272.1099999999999</v>
      </c>
      <c r="I8167">
        <v>101.137</v>
      </c>
      <c r="J8167" t="s">
        <v>60</v>
      </c>
      <c r="K8167" t="s">
        <v>41</v>
      </c>
      <c r="L8167">
        <v>2</v>
      </c>
      <c r="M8167" t="s">
        <v>645</v>
      </c>
      <c r="N8167">
        <v>3</v>
      </c>
      <c r="O8167">
        <v>11</v>
      </c>
      <c r="P8167">
        <v>14</v>
      </c>
      <c r="Q8167">
        <v>16</v>
      </c>
      <c r="R8167">
        <v>7</v>
      </c>
      <c r="S8167">
        <v>10</v>
      </c>
      <c r="T8167">
        <v>12</v>
      </c>
    </row>
    <row r="8168" spans="8:20" x14ac:dyDescent="0.35">
      <c r="H8168">
        <v>1272.1110000000001</v>
      </c>
      <c r="I8168">
        <v>101.13800000000001</v>
      </c>
      <c r="J8168" t="s">
        <v>60</v>
      </c>
      <c r="K8168" t="s">
        <v>180</v>
      </c>
      <c r="L8168">
        <v>3</v>
      </c>
      <c r="M8168" t="s">
        <v>645</v>
      </c>
      <c r="N8168">
        <v>3</v>
      </c>
      <c r="O8168">
        <v>11</v>
      </c>
      <c r="P8168">
        <v>14</v>
      </c>
      <c r="Q8168">
        <v>16</v>
      </c>
      <c r="R8168">
        <v>7</v>
      </c>
      <c r="S8168">
        <v>10</v>
      </c>
      <c r="T8168">
        <v>12</v>
      </c>
    </row>
    <row r="8169" spans="8:20" x14ac:dyDescent="0.35">
      <c r="H8169">
        <v>1290.098</v>
      </c>
      <c r="I8169">
        <v>102.102</v>
      </c>
      <c r="J8169" t="s">
        <v>29</v>
      </c>
      <c r="K8169" t="s">
        <v>29</v>
      </c>
      <c r="L8169">
        <v>3</v>
      </c>
      <c r="M8169" t="s">
        <v>1230</v>
      </c>
      <c r="N8169">
        <v>4</v>
      </c>
      <c r="O8169">
        <v>11</v>
      </c>
      <c r="P8169">
        <v>11</v>
      </c>
      <c r="Q8169">
        <v>14</v>
      </c>
      <c r="R8169">
        <v>11</v>
      </c>
      <c r="S8169">
        <v>11</v>
      </c>
      <c r="T8169">
        <v>14</v>
      </c>
    </row>
    <row r="8170" spans="8:20" x14ac:dyDescent="0.35">
      <c r="H8170">
        <v>1290.0989999999999</v>
      </c>
      <c r="I8170">
        <v>102.10299999999999</v>
      </c>
      <c r="J8170" t="s">
        <v>29</v>
      </c>
      <c r="K8170" t="s">
        <v>166</v>
      </c>
      <c r="L8170">
        <v>3</v>
      </c>
      <c r="M8170" t="s">
        <v>990</v>
      </c>
      <c r="N8170">
        <v>4</v>
      </c>
      <c r="O8170">
        <v>17</v>
      </c>
      <c r="P8170">
        <v>17</v>
      </c>
      <c r="Q8170">
        <v>20</v>
      </c>
      <c r="R8170">
        <v>8</v>
      </c>
      <c r="S8170">
        <v>8</v>
      </c>
      <c r="T8170">
        <v>11</v>
      </c>
    </row>
    <row r="8171" spans="8:20" x14ac:dyDescent="0.35">
      <c r="H8171">
        <v>1290.0999999999999</v>
      </c>
      <c r="I8171">
        <v>102.104</v>
      </c>
      <c r="J8171" t="s">
        <v>29</v>
      </c>
      <c r="K8171" t="s">
        <v>167</v>
      </c>
      <c r="L8171">
        <v>3</v>
      </c>
      <c r="M8171" t="s">
        <v>297</v>
      </c>
      <c r="N8171">
        <v>4</v>
      </c>
      <c r="O8171">
        <v>0</v>
      </c>
      <c r="P8171">
        <v>0</v>
      </c>
      <c r="Q8171">
        <v>3</v>
      </c>
      <c r="R8171">
        <v>21</v>
      </c>
      <c r="S8171">
        <v>21</v>
      </c>
      <c r="T8171">
        <v>24</v>
      </c>
    </row>
    <row r="8172" spans="8:20" x14ac:dyDescent="0.35">
      <c r="H8172">
        <v>1290.1010000000001</v>
      </c>
      <c r="I8172">
        <v>102.105</v>
      </c>
      <c r="J8172" t="s">
        <v>29</v>
      </c>
      <c r="K8172" t="s">
        <v>1722</v>
      </c>
      <c r="L8172">
        <v>3</v>
      </c>
      <c r="M8172" t="s">
        <v>1733</v>
      </c>
      <c r="N8172">
        <v>4</v>
      </c>
      <c r="O8172">
        <v>17</v>
      </c>
      <c r="P8172">
        <v>17</v>
      </c>
      <c r="Q8172">
        <v>20</v>
      </c>
      <c r="R8172">
        <v>7</v>
      </c>
      <c r="S8172">
        <v>7</v>
      </c>
      <c r="T8172">
        <v>10</v>
      </c>
    </row>
    <row r="8173" spans="8:20" x14ac:dyDescent="0.35">
      <c r="H8173">
        <v>1290.1020000000001</v>
      </c>
      <c r="I8173">
        <v>102.10599999999999</v>
      </c>
      <c r="J8173" t="s">
        <v>29</v>
      </c>
      <c r="K8173" t="s">
        <v>1706</v>
      </c>
      <c r="L8173">
        <v>3</v>
      </c>
      <c r="M8173" t="s">
        <v>1719</v>
      </c>
      <c r="N8173">
        <v>3</v>
      </c>
      <c r="O8173">
        <v>15</v>
      </c>
      <c r="P8173">
        <v>18</v>
      </c>
      <c r="Q8173">
        <v>20</v>
      </c>
      <c r="R8173">
        <v>1</v>
      </c>
      <c r="S8173">
        <v>4</v>
      </c>
      <c r="T8173">
        <v>6</v>
      </c>
    </row>
    <row r="8174" spans="8:20" x14ac:dyDescent="0.35">
      <c r="H8174">
        <v>1290.1030000000001</v>
      </c>
      <c r="I8174">
        <v>102.107</v>
      </c>
      <c r="J8174" t="s">
        <v>29</v>
      </c>
      <c r="K8174" t="s">
        <v>168</v>
      </c>
      <c r="L8174">
        <v>3</v>
      </c>
      <c r="M8174" t="s">
        <v>1004</v>
      </c>
      <c r="N8174">
        <v>4</v>
      </c>
      <c r="O8174">
        <v>12</v>
      </c>
      <c r="P8174">
        <v>12</v>
      </c>
      <c r="Q8174">
        <v>15</v>
      </c>
      <c r="R8174">
        <v>10</v>
      </c>
      <c r="S8174">
        <v>10</v>
      </c>
      <c r="T8174">
        <v>13</v>
      </c>
    </row>
    <row r="8175" spans="8:20" x14ac:dyDescent="0.35">
      <c r="H8175">
        <v>1290.104</v>
      </c>
      <c r="I8175">
        <v>102.108</v>
      </c>
      <c r="J8175" t="s">
        <v>29</v>
      </c>
      <c r="K8175" t="s">
        <v>1651</v>
      </c>
      <c r="L8175">
        <v>3</v>
      </c>
      <c r="M8175" t="s">
        <v>990</v>
      </c>
      <c r="N8175">
        <v>4</v>
      </c>
      <c r="O8175">
        <v>17</v>
      </c>
      <c r="P8175">
        <v>17</v>
      </c>
      <c r="Q8175">
        <v>20</v>
      </c>
      <c r="R8175">
        <v>8</v>
      </c>
      <c r="S8175">
        <v>8</v>
      </c>
      <c r="T8175">
        <v>11</v>
      </c>
    </row>
    <row r="8176" spans="8:20" x14ac:dyDescent="0.35">
      <c r="H8176">
        <v>1290.105</v>
      </c>
      <c r="I8176">
        <v>102.10899999999999</v>
      </c>
      <c r="J8176" t="s">
        <v>29</v>
      </c>
      <c r="K8176" t="s">
        <v>61</v>
      </c>
      <c r="L8176">
        <v>3</v>
      </c>
      <c r="M8176" t="s">
        <v>1317</v>
      </c>
      <c r="N8176">
        <v>4</v>
      </c>
      <c r="O8176">
        <v>18</v>
      </c>
      <c r="P8176">
        <v>18</v>
      </c>
      <c r="Q8176">
        <v>21</v>
      </c>
      <c r="R8176">
        <v>4</v>
      </c>
      <c r="S8176">
        <v>4</v>
      </c>
      <c r="T8176">
        <v>7</v>
      </c>
    </row>
    <row r="8177" spans="8:20" x14ac:dyDescent="0.35">
      <c r="H8177">
        <v>1290.106</v>
      </c>
      <c r="I8177">
        <v>102.11</v>
      </c>
      <c r="J8177" t="s">
        <v>29</v>
      </c>
      <c r="K8177" t="s">
        <v>38</v>
      </c>
      <c r="L8177">
        <v>3</v>
      </c>
      <c r="M8177" t="s">
        <v>1013</v>
      </c>
      <c r="N8177">
        <v>4</v>
      </c>
      <c r="O8177">
        <v>17</v>
      </c>
      <c r="P8177">
        <v>17</v>
      </c>
      <c r="Q8177">
        <v>20</v>
      </c>
      <c r="R8177">
        <v>5</v>
      </c>
      <c r="S8177">
        <v>5</v>
      </c>
      <c r="T8177">
        <v>8</v>
      </c>
    </row>
    <row r="8178" spans="8:20" x14ac:dyDescent="0.35">
      <c r="H8178">
        <v>1290.107</v>
      </c>
      <c r="I8178">
        <v>102.111</v>
      </c>
      <c r="J8178" t="s">
        <v>29</v>
      </c>
      <c r="K8178" t="s">
        <v>169</v>
      </c>
      <c r="L8178">
        <v>3</v>
      </c>
      <c r="M8178" t="s">
        <v>1089</v>
      </c>
      <c r="N8178">
        <v>3</v>
      </c>
      <c r="O8178">
        <v>6</v>
      </c>
      <c r="P8178">
        <v>9</v>
      </c>
      <c r="Q8178">
        <v>11</v>
      </c>
      <c r="R8178">
        <v>11</v>
      </c>
      <c r="S8178">
        <v>14</v>
      </c>
      <c r="T8178">
        <v>16</v>
      </c>
    </row>
    <row r="8179" spans="8:20" x14ac:dyDescent="0.35">
      <c r="H8179">
        <v>1290.1079999999999</v>
      </c>
      <c r="I8179">
        <v>102.11199999999999</v>
      </c>
      <c r="J8179" t="s">
        <v>29</v>
      </c>
      <c r="K8179" t="s">
        <v>39</v>
      </c>
      <c r="L8179">
        <v>3</v>
      </c>
      <c r="M8179" t="s">
        <v>1107</v>
      </c>
      <c r="N8179">
        <v>3</v>
      </c>
      <c r="O8179">
        <v>13</v>
      </c>
      <c r="P8179">
        <v>16</v>
      </c>
      <c r="Q8179">
        <v>18</v>
      </c>
      <c r="R8179">
        <v>3</v>
      </c>
      <c r="S8179">
        <v>6</v>
      </c>
      <c r="T8179">
        <v>8</v>
      </c>
    </row>
    <row r="8180" spans="8:20" x14ac:dyDescent="0.35">
      <c r="H8180">
        <v>1290.1089999999999</v>
      </c>
      <c r="I8180">
        <v>102.113</v>
      </c>
      <c r="J8180" t="s">
        <v>29</v>
      </c>
      <c r="K8180" t="s">
        <v>170</v>
      </c>
      <c r="L8180">
        <v>3</v>
      </c>
      <c r="M8180" t="s">
        <v>945</v>
      </c>
      <c r="N8180">
        <v>4</v>
      </c>
      <c r="O8180">
        <v>14</v>
      </c>
      <c r="P8180">
        <v>14</v>
      </c>
      <c r="Q8180">
        <v>17</v>
      </c>
      <c r="R8180">
        <v>8</v>
      </c>
      <c r="S8180">
        <v>8</v>
      </c>
      <c r="T8180">
        <v>11</v>
      </c>
    </row>
    <row r="8181" spans="8:20" x14ac:dyDescent="0.35">
      <c r="H8181">
        <v>1290.1099999999999</v>
      </c>
      <c r="I8181">
        <v>102.114</v>
      </c>
      <c r="J8181" t="s">
        <v>29</v>
      </c>
      <c r="K8181" t="s">
        <v>25</v>
      </c>
      <c r="L8181">
        <v>3</v>
      </c>
      <c r="M8181" t="s">
        <v>1014</v>
      </c>
      <c r="N8181">
        <v>4</v>
      </c>
      <c r="O8181">
        <v>10</v>
      </c>
      <c r="P8181">
        <v>10</v>
      </c>
      <c r="Q8181">
        <v>13</v>
      </c>
      <c r="R8181">
        <v>10</v>
      </c>
      <c r="S8181">
        <v>10</v>
      </c>
      <c r="T8181">
        <v>13</v>
      </c>
    </row>
    <row r="8182" spans="8:20" x14ac:dyDescent="0.35">
      <c r="H8182">
        <v>1290.1110000000001</v>
      </c>
      <c r="I8182">
        <v>102.11499999999999</v>
      </c>
      <c r="J8182" t="s">
        <v>29</v>
      </c>
      <c r="K8182" t="s">
        <v>171</v>
      </c>
      <c r="L8182">
        <v>3</v>
      </c>
      <c r="M8182" t="s">
        <v>1016</v>
      </c>
      <c r="N8182">
        <v>3</v>
      </c>
      <c r="O8182">
        <v>11</v>
      </c>
      <c r="P8182">
        <v>14</v>
      </c>
      <c r="Q8182">
        <v>16</v>
      </c>
      <c r="R8182">
        <v>8</v>
      </c>
      <c r="S8182">
        <v>11</v>
      </c>
      <c r="T8182">
        <v>13</v>
      </c>
    </row>
    <row r="8183" spans="8:20" x14ac:dyDescent="0.35">
      <c r="H8183">
        <v>1290.1120000000001</v>
      </c>
      <c r="I8183">
        <v>102.116</v>
      </c>
      <c r="J8183" t="s">
        <v>29</v>
      </c>
      <c r="K8183" t="s">
        <v>62</v>
      </c>
      <c r="L8183">
        <v>3</v>
      </c>
      <c r="M8183" t="s">
        <v>1113</v>
      </c>
      <c r="N8183">
        <v>2</v>
      </c>
      <c r="O8183">
        <v>7</v>
      </c>
      <c r="P8183">
        <v>12</v>
      </c>
      <c r="Q8183">
        <v>14</v>
      </c>
      <c r="R8183">
        <v>4</v>
      </c>
      <c r="S8183">
        <v>9</v>
      </c>
      <c r="T8183">
        <v>11</v>
      </c>
    </row>
    <row r="8184" spans="8:20" x14ac:dyDescent="0.35">
      <c r="H8184">
        <v>1290.1130000000001</v>
      </c>
      <c r="I8184">
        <v>102.11799999999999</v>
      </c>
      <c r="J8184" t="s">
        <v>29</v>
      </c>
      <c r="K8184" t="s">
        <v>172</v>
      </c>
      <c r="L8184">
        <v>3</v>
      </c>
      <c r="M8184" t="s">
        <v>548</v>
      </c>
      <c r="N8184">
        <v>4</v>
      </c>
      <c r="O8184">
        <v>14</v>
      </c>
      <c r="P8184">
        <v>14</v>
      </c>
      <c r="Q8184">
        <v>17</v>
      </c>
      <c r="R8184">
        <v>10</v>
      </c>
      <c r="S8184">
        <v>10</v>
      </c>
      <c r="T8184">
        <v>13</v>
      </c>
    </row>
    <row r="8185" spans="8:20" x14ac:dyDescent="0.35">
      <c r="H8185">
        <v>1290.114</v>
      </c>
      <c r="I8185">
        <v>102.119</v>
      </c>
      <c r="J8185" t="s">
        <v>29</v>
      </c>
      <c r="K8185" t="s">
        <v>173</v>
      </c>
      <c r="L8185">
        <v>3</v>
      </c>
      <c r="M8185" t="s">
        <v>942</v>
      </c>
      <c r="N8185">
        <v>4</v>
      </c>
      <c r="O8185">
        <v>17</v>
      </c>
      <c r="P8185">
        <v>17</v>
      </c>
      <c r="Q8185">
        <v>20</v>
      </c>
      <c r="R8185">
        <v>8</v>
      </c>
      <c r="S8185">
        <v>8</v>
      </c>
      <c r="T8185">
        <v>11</v>
      </c>
    </row>
    <row r="8186" spans="8:20" x14ac:dyDescent="0.35">
      <c r="H8186">
        <v>1290.115</v>
      </c>
      <c r="I8186">
        <v>102.12</v>
      </c>
      <c r="J8186" t="s">
        <v>29</v>
      </c>
      <c r="K8186" t="s">
        <v>64</v>
      </c>
      <c r="L8186">
        <v>3</v>
      </c>
      <c r="M8186" t="s">
        <v>242</v>
      </c>
      <c r="N8186">
        <v>3</v>
      </c>
      <c r="O8186">
        <v>15</v>
      </c>
      <c r="P8186">
        <v>18</v>
      </c>
      <c r="Q8186">
        <v>20</v>
      </c>
      <c r="R8186">
        <v>5</v>
      </c>
      <c r="S8186">
        <v>8</v>
      </c>
      <c r="T8186">
        <v>10</v>
      </c>
    </row>
    <row r="8187" spans="8:20" x14ac:dyDescent="0.35">
      <c r="H8187">
        <v>1290.116</v>
      </c>
      <c r="I8187">
        <v>102.121</v>
      </c>
      <c r="J8187" t="s">
        <v>29</v>
      </c>
      <c r="K8187" t="s">
        <v>174</v>
      </c>
      <c r="L8187">
        <v>3</v>
      </c>
      <c r="M8187" t="s">
        <v>951</v>
      </c>
      <c r="N8187">
        <v>3</v>
      </c>
      <c r="O8187">
        <v>13</v>
      </c>
      <c r="P8187">
        <v>16</v>
      </c>
      <c r="Q8187">
        <v>18</v>
      </c>
      <c r="R8187">
        <v>4</v>
      </c>
      <c r="S8187">
        <v>7</v>
      </c>
      <c r="T8187">
        <v>9</v>
      </c>
    </row>
    <row r="8188" spans="8:20" x14ac:dyDescent="0.35">
      <c r="H8188">
        <v>1290.117</v>
      </c>
      <c r="I8188">
        <v>102.122</v>
      </c>
      <c r="J8188" t="s">
        <v>29</v>
      </c>
      <c r="K8188" t="s">
        <v>175</v>
      </c>
      <c r="L8188">
        <v>3</v>
      </c>
      <c r="M8188" t="s">
        <v>1629</v>
      </c>
      <c r="N8188">
        <v>3</v>
      </c>
      <c r="O8188">
        <v>19</v>
      </c>
      <c r="P8188">
        <v>22</v>
      </c>
      <c r="Q8188">
        <v>24</v>
      </c>
      <c r="R8188">
        <v>1</v>
      </c>
      <c r="S8188">
        <v>4</v>
      </c>
      <c r="T8188">
        <v>6</v>
      </c>
    </row>
    <row r="8189" spans="8:20" x14ac:dyDescent="0.35">
      <c r="H8189">
        <v>1290.1179999999999</v>
      </c>
      <c r="I8189">
        <v>102.124</v>
      </c>
      <c r="J8189" t="s">
        <v>29</v>
      </c>
      <c r="K8189" t="s">
        <v>176</v>
      </c>
      <c r="L8189">
        <v>3</v>
      </c>
      <c r="M8189" t="s">
        <v>1016</v>
      </c>
      <c r="N8189">
        <v>3</v>
      </c>
      <c r="O8189">
        <v>11</v>
      </c>
      <c r="P8189">
        <v>14</v>
      </c>
      <c r="Q8189">
        <v>16</v>
      </c>
      <c r="R8189">
        <v>8</v>
      </c>
      <c r="S8189">
        <v>11</v>
      </c>
      <c r="T8189">
        <v>13</v>
      </c>
    </row>
    <row r="8190" spans="8:20" x14ac:dyDescent="0.35">
      <c r="H8190">
        <v>1290.1189999999999</v>
      </c>
      <c r="I8190">
        <v>102.125</v>
      </c>
      <c r="J8190" t="s">
        <v>29</v>
      </c>
      <c r="K8190" t="s">
        <v>1737</v>
      </c>
      <c r="L8190">
        <v>3</v>
      </c>
      <c r="M8190" t="s">
        <v>1741</v>
      </c>
      <c r="N8190">
        <v>4</v>
      </c>
      <c r="O8190">
        <v>17</v>
      </c>
      <c r="P8190">
        <v>17</v>
      </c>
      <c r="Q8190">
        <v>20</v>
      </c>
      <c r="R8190">
        <v>7</v>
      </c>
      <c r="S8190">
        <v>7</v>
      </c>
      <c r="T8190">
        <v>10</v>
      </c>
    </row>
    <row r="8191" spans="8:20" x14ac:dyDescent="0.35">
      <c r="H8191">
        <v>1290.1199999999999</v>
      </c>
      <c r="I8191">
        <v>102.126</v>
      </c>
      <c r="J8191" t="s">
        <v>29</v>
      </c>
      <c r="K8191" t="s">
        <v>106</v>
      </c>
      <c r="L8191">
        <v>3</v>
      </c>
      <c r="M8191" t="s">
        <v>1004</v>
      </c>
      <c r="N8191">
        <v>4</v>
      </c>
      <c r="O8191">
        <v>12</v>
      </c>
      <c r="P8191">
        <v>12</v>
      </c>
      <c r="Q8191">
        <v>15</v>
      </c>
      <c r="R8191">
        <v>10</v>
      </c>
      <c r="S8191">
        <v>10</v>
      </c>
      <c r="T8191">
        <v>13</v>
      </c>
    </row>
    <row r="8192" spans="8:20" x14ac:dyDescent="0.35">
      <c r="H8192">
        <v>1290.1210000000001</v>
      </c>
      <c r="I8192">
        <v>102.127</v>
      </c>
      <c r="J8192" t="s">
        <v>29</v>
      </c>
      <c r="K8192" t="s">
        <v>40</v>
      </c>
      <c r="L8192">
        <v>3</v>
      </c>
      <c r="M8192" t="s">
        <v>811</v>
      </c>
      <c r="N8192">
        <v>3</v>
      </c>
      <c r="O8192">
        <v>13</v>
      </c>
      <c r="P8192">
        <v>16</v>
      </c>
      <c r="Q8192">
        <v>18</v>
      </c>
      <c r="R8192">
        <v>1</v>
      </c>
      <c r="S8192">
        <v>4</v>
      </c>
      <c r="T8192">
        <v>6</v>
      </c>
    </row>
    <row r="8193" spans="8:20" x14ac:dyDescent="0.35">
      <c r="H8193">
        <v>1290.1220000000001</v>
      </c>
      <c r="I8193">
        <v>102.128</v>
      </c>
      <c r="J8193" t="s">
        <v>29</v>
      </c>
      <c r="K8193" t="s">
        <v>177</v>
      </c>
      <c r="L8193">
        <v>3</v>
      </c>
      <c r="M8193" t="s">
        <v>1241</v>
      </c>
      <c r="N8193">
        <v>4</v>
      </c>
      <c r="O8193">
        <v>13</v>
      </c>
      <c r="P8193">
        <v>13</v>
      </c>
      <c r="Q8193">
        <v>16</v>
      </c>
      <c r="R8193">
        <v>12</v>
      </c>
      <c r="S8193">
        <v>12</v>
      </c>
      <c r="T8193">
        <v>15</v>
      </c>
    </row>
    <row r="8194" spans="8:20" x14ac:dyDescent="0.35">
      <c r="H8194">
        <v>1290.123</v>
      </c>
      <c r="I8194">
        <v>102.129</v>
      </c>
      <c r="J8194" t="s">
        <v>29</v>
      </c>
      <c r="K8194" t="s">
        <v>66</v>
      </c>
      <c r="L8194">
        <v>3</v>
      </c>
      <c r="M8194" t="s">
        <v>999</v>
      </c>
      <c r="N8194">
        <v>3</v>
      </c>
      <c r="O8194">
        <v>13</v>
      </c>
      <c r="P8194">
        <v>16</v>
      </c>
      <c r="Q8194">
        <v>18</v>
      </c>
      <c r="R8194">
        <v>3</v>
      </c>
      <c r="S8194">
        <v>6</v>
      </c>
      <c r="T8194">
        <v>8</v>
      </c>
    </row>
    <row r="8195" spans="8:20" x14ac:dyDescent="0.35">
      <c r="H8195">
        <v>1290.124</v>
      </c>
      <c r="I8195">
        <v>102.13</v>
      </c>
      <c r="J8195" t="s">
        <v>29</v>
      </c>
      <c r="K8195" t="s">
        <v>67</v>
      </c>
      <c r="L8195">
        <v>3</v>
      </c>
      <c r="M8195" t="s">
        <v>835</v>
      </c>
      <c r="N8195">
        <v>4</v>
      </c>
      <c r="O8195">
        <v>14</v>
      </c>
      <c r="P8195">
        <v>14</v>
      </c>
      <c r="Q8195">
        <v>17</v>
      </c>
      <c r="R8195">
        <v>7</v>
      </c>
      <c r="S8195">
        <v>7</v>
      </c>
      <c r="T8195">
        <v>10</v>
      </c>
    </row>
    <row r="8196" spans="8:20" x14ac:dyDescent="0.35">
      <c r="H8196">
        <v>1290.125</v>
      </c>
      <c r="I8196">
        <v>102.131</v>
      </c>
      <c r="J8196" t="s">
        <v>29</v>
      </c>
      <c r="K8196" t="s">
        <v>178</v>
      </c>
      <c r="L8196">
        <v>3</v>
      </c>
      <c r="M8196" t="s">
        <v>577</v>
      </c>
      <c r="N8196">
        <v>4</v>
      </c>
      <c r="O8196">
        <v>14</v>
      </c>
      <c r="P8196">
        <v>14</v>
      </c>
      <c r="Q8196">
        <v>17</v>
      </c>
      <c r="R8196">
        <v>11</v>
      </c>
      <c r="S8196">
        <v>11</v>
      </c>
      <c r="T8196">
        <v>14</v>
      </c>
    </row>
    <row r="8197" spans="8:20" x14ac:dyDescent="0.35">
      <c r="H8197">
        <v>1290.126</v>
      </c>
      <c r="I8197">
        <v>102.13200000000001</v>
      </c>
      <c r="J8197" t="s">
        <v>29</v>
      </c>
      <c r="K8197" t="s">
        <v>179</v>
      </c>
      <c r="L8197">
        <v>3</v>
      </c>
      <c r="M8197" t="s">
        <v>653</v>
      </c>
      <c r="N8197">
        <v>4</v>
      </c>
      <c r="O8197">
        <v>19</v>
      </c>
      <c r="P8197">
        <v>19</v>
      </c>
      <c r="Q8197">
        <v>22</v>
      </c>
      <c r="R8197">
        <v>2</v>
      </c>
      <c r="S8197">
        <v>2</v>
      </c>
      <c r="T8197">
        <v>5</v>
      </c>
    </row>
    <row r="8198" spans="8:20" x14ac:dyDescent="0.35">
      <c r="H8198">
        <v>1290.127</v>
      </c>
      <c r="I8198">
        <v>102.133</v>
      </c>
      <c r="J8198" t="s">
        <v>29</v>
      </c>
      <c r="K8198" t="s">
        <v>68</v>
      </c>
      <c r="L8198">
        <v>3</v>
      </c>
      <c r="M8198" t="s">
        <v>1010</v>
      </c>
      <c r="N8198">
        <v>4</v>
      </c>
      <c r="O8198">
        <v>15</v>
      </c>
      <c r="P8198">
        <v>15</v>
      </c>
      <c r="Q8198">
        <v>18</v>
      </c>
      <c r="R8198">
        <v>10</v>
      </c>
      <c r="S8198">
        <v>10</v>
      </c>
      <c r="T8198">
        <v>13</v>
      </c>
    </row>
    <row r="8199" spans="8:20" x14ac:dyDescent="0.35">
      <c r="H8199">
        <v>1290.1279999999999</v>
      </c>
      <c r="I8199">
        <v>102.13500000000001</v>
      </c>
      <c r="J8199" t="s">
        <v>29</v>
      </c>
      <c r="K8199" t="s">
        <v>69</v>
      </c>
      <c r="L8199">
        <v>3</v>
      </c>
      <c r="M8199" t="s">
        <v>1016</v>
      </c>
      <c r="N8199">
        <v>3</v>
      </c>
      <c r="O8199">
        <v>11</v>
      </c>
      <c r="P8199">
        <v>14</v>
      </c>
      <c r="Q8199">
        <v>16</v>
      </c>
      <c r="R8199">
        <v>8</v>
      </c>
      <c r="S8199">
        <v>11</v>
      </c>
      <c r="T8199">
        <v>13</v>
      </c>
    </row>
    <row r="8200" spans="8:20" x14ac:dyDescent="0.35">
      <c r="H8200">
        <v>1290.1289999999999</v>
      </c>
      <c r="I8200">
        <v>102.136</v>
      </c>
      <c r="J8200" t="s">
        <v>29</v>
      </c>
      <c r="K8200" t="s">
        <v>1531</v>
      </c>
      <c r="L8200">
        <v>3</v>
      </c>
      <c r="M8200" t="s">
        <v>1544</v>
      </c>
      <c r="N8200">
        <v>4</v>
      </c>
      <c r="O8200">
        <v>12</v>
      </c>
      <c r="P8200">
        <v>12</v>
      </c>
      <c r="Q8200">
        <v>15</v>
      </c>
      <c r="R8200">
        <v>9</v>
      </c>
      <c r="S8200">
        <v>9</v>
      </c>
      <c r="T8200">
        <v>12</v>
      </c>
    </row>
    <row r="8201" spans="8:20" x14ac:dyDescent="0.35">
      <c r="H8201">
        <v>1290.1300000000001</v>
      </c>
      <c r="I8201">
        <v>102.137</v>
      </c>
      <c r="J8201" t="s">
        <v>29</v>
      </c>
      <c r="K8201" t="s">
        <v>41</v>
      </c>
      <c r="L8201">
        <v>3</v>
      </c>
      <c r="M8201" t="s">
        <v>1014</v>
      </c>
      <c r="N8201">
        <v>4</v>
      </c>
      <c r="O8201">
        <v>10</v>
      </c>
      <c r="P8201">
        <v>10</v>
      </c>
      <c r="Q8201">
        <v>13</v>
      </c>
      <c r="R8201">
        <v>10</v>
      </c>
      <c r="S8201">
        <v>10</v>
      </c>
      <c r="T8201">
        <v>13</v>
      </c>
    </row>
    <row r="8202" spans="8:20" x14ac:dyDescent="0.35">
      <c r="H8202">
        <v>1307.1020000000001</v>
      </c>
      <c r="I8202">
        <v>103.10299999999999</v>
      </c>
      <c r="J8202" t="s">
        <v>166</v>
      </c>
      <c r="K8202" t="s">
        <v>166</v>
      </c>
      <c r="L8202">
        <v>3</v>
      </c>
      <c r="M8202" t="s">
        <v>1349</v>
      </c>
      <c r="N8202">
        <v>3</v>
      </c>
      <c r="O8202">
        <v>15</v>
      </c>
      <c r="P8202">
        <v>18</v>
      </c>
      <c r="Q8202">
        <v>20</v>
      </c>
      <c r="R8202">
        <v>1</v>
      </c>
      <c r="S8202">
        <v>4</v>
      </c>
      <c r="T8202">
        <v>6</v>
      </c>
    </row>
    <row r="8203" spans="8:20" x14ac:dyDescent="0.35">
      <c r="H8203">
        <v>1307.1030000000001</v>
      </c>
      <c r="I8203">
        <v>103.104</v>
      </c>
      <c r="J8203" t="s">
        <v>166</v>
      </c>
      <c r="K8203" t="s">
        <v>167</v>
      </c>
      <c r="L8203">
        <v>3</v>
      </c>
      <c r="M8203" t="s">
        <v>803</v>
      </c>
      <c r="N8203">
        <v>4</v>
      </c>
      <c r="O8203">
        <v>17</v>
      </c>
      <c r="P8203">
        <v>17</v>
      </c>
      <c r="Q8203">
        <v>20</v>
      </c>
      <c r="R8203">
        <v>3</v>
      </c>
      <c r="S8203">
        <v>3</v>
      </c>
      <c r="T8203">
        <v>6</v>
      </c>
    </row>
    <row r="8204" spans="8:20" x14ac:dyDescent="0.35">
      <c r="H8204">
        <v>1307.104</v>
      </c>
      <c r="I8204">
        <v>103.105</v>
      </c>
      <c r="J8204" t="s">
        <v>166</v>
      </c>
      <c r="K8204" t="s">
        <v>1722</v>
      </c>
      <c r="L8204">
        <v>3</v>
      </c>
      <c r="M8204" t="s">
        <v>1726</v>
      </c>
      <c r="N8204">
        <v>3</v>
      </c>
      <c r="O8204">
        <v>10</v>
      </c>
      <c r="P8204">
        <v>13</v>
      </c>
      <c r="Q8204">
        <v>15</v>
      </c>
      <c r="R8204">
        <v>6</v>
      </c>
      <c r="S8204">
        <v>9</v>
      </c>
      <c r="T8204">
        <v>11</v>
      </c>
    </row>
    <row r="8205" spans="8:20" x14ac:dyDescent="0.35">
      <c r="H8205">
        <v>1307.105</v>
      </c>
      <c r="I8205">
        <v>103.10599999999999</v>
      </c>
      <c r="J8205" t="s">
        <v>166</v>
      </c>
      <c r="K8205" t="s">
        <v>1706</v>
      </c>
      <c r="L8205">
        <v>3</v>
      </c>
      <c r="M8205" t="s">
        <v>1712</v>
      </c>
      <c r="N8205">
        <v>4</v>
      </c>
      <c r="O8205">
        <v>18</v>
      </c>
      <c r="P8205">
        <v>18</v>
      </c>
      <c r="Q8205">
        <v>21</v>
      </c>
      <c r="R8205">
        <v>5</v>
      </c>
      <c r="S8205">
        <v>5</v>
      </c>
      <c r="T8205">
        <v>8</v>
      </c>
    </row>
    <row r="8206" spans="8:20" x14ac:dyDescent="0.35">
      <c r="H8206">
        <v>1307.106</v>
      </c>
      <c r="I8206">
        <v>103.107</v>
      </c>
      <c r="J8206" t="s">
        <v>166</v>
      </c>
      <c r="K8206" t="s">
        <v>168</v>
      </c>
      <c r="L8206">
        <v>3</v>
      </c>
      <c r="M8206" t="s">
        <v>1012</v>
      </c>
      <c r="N8206">
        <v>2</v>
      </c>
      <c r="O8206">
        <v>8</v>
      </c>
      <c r="P8206">
        <v>13</v>
      </c>
      <c r="Q8206">
        <v>15</v>
      </c>
      <c r="R8206">
        <v>7</v>
      </c>
      <c r="S8206">
        <v>12</v>
      </c>
      <c r="T8206">
        <v>14</v>
      </c>
    </row>
    <row r="8207" spans="8:20" x14ac:dyDescent="0.35">
      <c r="H8207">
        <v>1307.107</v>
      </c>
      <c r="I8207">
        <v>103.108</v>
      </c>
      <c r="J8207" t="s">
        <v>166</v>
      </c>
      <c r="K8207" t="s">
        <v>1651</v>
      </c>
      <c r="L8207">
        <v>3</v>
      </c>
      <c r="M8207" t="s">
        <v>1662</v>
      </c>
      <c r="N8207">
        <v>4</v>
      </c>
      <c r="O8207">
        <v>16</v>
      </c>
      <c r="P8207">
        <v>16</v>
      </c>
      <c r="Q8207">
        <v>19</v>
      </c>
      <c r="R8207">
        <v>6</v>
      </c>
      <c r="S8207">
        <v>6</v>
      </c>
      <c r="T8207">
        <v>9</v>
      </c>
    </row>
    <row r="8208" spans="8:20" x14ac:dyDescent="0.35">
      <c r="H8208">
        <v>1307.1079999999999</v>
      </c>
      <c r="I8208">
        <v>103.10899999999999</v>
      </c>
      <c r="J8208" t="s">
        <v>166</v>
      </c>
      <c r="K8208" t="s">
        <v>61</v>
      </c>
      <c r="L8208">
        <v>3</v>
      </c>
      <c r="M8208" t="s">
        <v>1349</v>
      </c>
      <c r="N8208">
        <v>3</v>
      </c>
      <c r="O8208">
        <v>15</v>
      </c>
      <c r="P8208">
        <v>18</v>
      </c>
      <c r="Q8208">
        <v>20</v>
      </c>
      <c r="R8208">
        <v>1</v>
      </c>
      <c r="S8208">
        <v>4</v>
      </c>
      <c r="T8208">
        <v>6</v>
      </c>
    </row>
    <row r="8209" spans="8:20" x14ac:dyDescent="0.35">
      <c r="H8209">
        <v>1307.1089999999999</v>
      </c>
      <c r="I8209">
        <v>103.11</v>
      </c>
      <c r="J8209" t="s">
        <v>166</v>
      </c>
      <c r="K8209" t="s">
        <v>38</v>
      </c>
      <c r="L8209">
        <v>3</v>
      </c>
      <c r="M8209" t="s">
        <v>1201</v>
      </c>
      <c r="N8209">
        <v>4</v>
      </c>
      <c r="O8209">
        <v>5</v>
      </c>
      <c r="P8209">
        <v>5</v>
      </c>
      <c r="Q8209">
        <v>8</v>
      </c>
      <c r="R8209">
        <v>18</v>
      </c>
      <c r="S8209">
        <v>18</v>
      </c>
      <c r="T8209">
        <v>21</v>
      </c>
    </row>
    <row r="8210" spans="8:20" x14ac:dyDescent="0.35">
      <c r="H8210">
        <v>1307.1099999999999</v>
      </c>
      <c r="I8210">
        <v>103.111</v>
      </c>
      <c r="J8210" t="s">
        <v>166</v>
      </c>
      <c r="K8210" t="s">
        <v>169</v>
      </c>
      <c r="L8210">
        <v>3</v>
      </c>
      <c r="M8210" t="s">
        <v>248</v>
      </c>
      <c r="N8210">
        <v>4</v>
      </c>
      <c r="O8210">
        <v>18</v>
      </c>
      <c r="P8210">
        <v>18</v>
      </c>
      <c r="Q8210">
        <v>21</v>
      </c>
      <c r="R8210">
        <v>7</v>
      </c>
      <c r="S8210">
        <v>7</v>
      </c>
      <c r="T8210">
        <v>10</v>
      </c>
    </row>
    <row r="8211" spans="8:20" x14ac:dyDescent="0.35">
      <c r="H8211">
        <v>1307.1110000000001</v>
      </c>
      <c r="I8211">
        <v>103.11199999999999</v>
      </c>
      <c r="J8211" t="s">
        <v>166</v>
      </c>
      <c r="K8211" t="s">
        <v>39</v>
      </c>
      <c r="L8211">
        <v>3</v>
      </c>
      <c r="M8211" t="s">
        <v>1360</v>
      </c>
      <c r="N8211">
        <v>4</v>
      </c>
      <c r="O8211">
        <v>16</v>
      </c>
      <c r="P8211">
        <v>16</v>
      </c>
      <c r="Q8211">
        <v>19</v>
      </c>
      <c r="R8211">
        <v>6</v>
      </c>
      <c r="S8211">
        <v>6</v>
      </c>
      <c r="T8211">
        <v>9</v>
      </c>
    </row>
    <row r="8212" spans="8:20" x14ac:dyDescent="0.35">
      <c r="H8212">
        <v>1307.1120000000001</v>
      </c>
      <c r="I8212">
        <v>103.113</v>
      </c>
      <c r="J8212" t="s">
        <v>166</v>
      </c>
      <c r="K8212" t="s">
        <v>170</v>
      </c>
      <c r="L8212">
        <v>3</v>
      </c>
      <c r="M8212" t="s">
        <v>1006</v>
      </c>
      <c r="N8212">
        <v>4</v>
      </c>
      <c r="O8212">
        <v>13</v>
      </c>
      <c r="P8212">
        <v>13</v>
      </c>
      <c r="Q8212">
        <v>16</v>
      </c>
      <c r="R8212">
        <v>12</v>
      </c>
      <c r="S8212">
        <v>12</v>
      </c>
      <c r="T8212">
        <v>15</v>
      </c>
    </row>
    <row r="8213" spans="8:20" x14ac:dyDescent="0.35">
      <c r="H8213">
        <v>1307.1130000000001</v>
      </c>
      <c r="I8213">
        <v>103.114</v>
      </c>
      <c r="J8213" t="s">
        <v>166</v>
      </c>
      <c r="K8213" t="s">
        <v>25</v>
      </c>
      <c r="L8213">
        <v>3</v>
      </c>
      <c r="M8213" t="s">
        <v>1238</v>
      </c>
      <c r="N8213">
        <v>4</v>
      </c>
      <c r="O8213">
        <v>13</v>
      </c>
      <c r="P8213">
        <v>13</v>
      </c>
      <c r="Q8213">
        <v>16</v>
      </c>
      <c r="R8213">
        <v>9</v>
      </c>
      <c r="S8213">
        <v>9</v>
      </c>
      <c r="T8213">
        <v>12</v>
      </c>
    </row>
    <row r="8214" spans="8:20" x14ac:dyDescent="0.35">
      <c r="H8214">
        <v>1307.114</v>
      </c>
      <c r="I8214">
        <v>103.11499999999999</v>
      </c>
      <c r="J8214" t="s">
        <v>166</v>
      </c>
      <c r="K8214" t="s">
        <v>171</v>
      </c>
      <c r="L8214">
        <v>3</v>
      </c>
      <c r="M8214" t="s">
        <v>1168</v>
      </c>
      <c r="N8214">
        <v>3</v>
      </c>
      <c r="O8214">
        <v>5</v>
      </c>
      <c r="P8214">
        <v>8</v>
      </c>
      <c r="Q8214">
        <v>10</v>
      </c>
      <c r="R8214">
        <v>15</v>
      </c>
      <c r="S8214">
        <v>18</v>
      </c>
      <c r="T8214">
        <v>20</v>
      </c>
    </row>
    <row r="8215" spans="8:20" x14ac:dyDescent="0.35">
      <c r="H8215">
        <v>1307.115</v>
      </c>
      <c r="I8215">
        <v>103.116</v>
      </c>
      <c r="J8215" t="s">
        <v>166</v>
      </c>
      <c r="K8215" t="s">
        <v>62</v>
      </c>
      <c r="L8215">
        <v>3</v>
      </c>
      <c r="M8215" t="s">
        <v>1142</v>
      </c>
      <c r="N8215">
        <v>3</v>
      </c>
      <c r="O8215">
        <v>10</v>
      </c>
      <c r="P8215">
        <v>13</v>
      </c>
      <c r="Q8215">
        <v>15</v>
      </c>
      <c r="R8215">
        <v>6</v>
      </c>
      <c r="S8215">
        <v>9</v>
      </c>
      <c r="T8215">
        <v>11</v>
      </c>
    </row>
    <row r="8216" spans="8:20" x14ac:dyDescent="0.35">
      <c r="H8216">
        <v>1307.116</v>
      </c>
      <c r="I8216">
        <v>103.11799999999999</v>
      </c>
      <c r="J8216" t="s">
        <v>166</v>
      </c>
      <c r="K8216" t="s">
        <v>172</v>
      </c>
      <c r="L8216">
        <v>3</v>
      </c>
      <c r="M8216" t="s">
        <v>1096</v>
      </c>
      <c r="N8216">
        <v>3</v>
      </c>
      <c r="O8216">
        <v>14</v>
      </c>
      <c r="P8216">
        <v>17</v>
      </c>
      <c r="Q8216">
        <v>19</v>
      </c>
      <c r="R8216">
        <v>5</v>
      </c>
      <c r="S8216">
        <v>8</v>
      </c>
      <c r="T8216">
        <v>10</v>
      </c>
    </row>
    <row r="8217" spans="8:20" x14ac:dyDescent="0.35">
      <c r="H8217">
        <v>1307.117</v>
      </c>
      <c r="I8217">
        <v>103.119</v>
      </c>
      <c r="J8217" t="s">
        <v>166</v>
      </c>
      <c r="K8217" t="s">
        <v>173</v>
      </c>
      <c r="L8217">
        <v>3</v>
      </c>
      <c r="M8217" t="s">
        <v>993</v>
      </c>
      <c r="N8217">
        <v>3</v>
      </c>
      <c r="O8217">
        <v>13</v>
      </c>
      <c r="P8217">
        <v>16</v>
      </c>
      <c r="Q8217">
        <v>18</v>
      </c>
      <c r="R8217">
        <v>7</v>
      </c>
      <c r="S8217">
        <v>10</v>
      </c>
      <c r="T8217">
        <v>12</v>
      </c>
    </row>
    <row r="8218" spans="8:20" x14ac:dyDescent="0.35">
      <c r="H8218">
        <v>1307.1179999999999</v>
      </c>
      <c r="I8218">
        <v>103.12</v>
      </c>
      <c r="J8218" t="s">
        <v>166</v>
      </c>
      <c r="K8218" t="s">
        <v>64</v>
      </c>
      <c r="L8218">
        <v>3</v>
      </c>
      <c r="M8218" t="s">
        <v>637</v>
      </c>
      <c r="N8218">
        <v>4</v>
      </c>
      <c r="O8218">
        <v>17</v>
      </c>
      <c r="P8218">
        <v>17</v>
      </c>
      <c r="Q8218">
        <v>20</v>
      </c>
      <c r="R8218">
        <v>6</v>
      </c>
      <c r="S8218">
        <v>6</v>
      </c>
      <c r="T8218">
        <v>9</v>
      </c>
    </row>
    <row r="8219" spans="8:20" x14ac:dyDescent="0.35">
      <c r="H8219">
        <v>1307.1189999999999</v>
      </c>
      <c r="I8219">
        <v>103.121</v>
      </c>
      <c r="J8219" t="s">
        <v>166</v>
      </c>
      <c r="K8219" t="s">
        <v>174</v>
      </c>
      <c r="L8219">
        <v>3</v>
      </c>
      <c r="M8219" t="s">
        <v>1221</v>
      </c>
      <c r="N8219">
        <v>4</v>
      </c>
      <c r="O8219">
        <v>14</v>
      </c>
      <c r="P8219">
        <v>14</v>
      </c>
      <c r="Q8219">
        <v>17</v>
      </c>
      <c r="R8219">
        <v>9</v>
      </c>
      <c r="S8219">
        <v>9</v>
      </c>
      <c r="T8219">
        <v>12</v>
      </c>
    </row>
    <row r="8220" spans="8:20" x14ac:dyDescent="0.35">
      <c r="H8220">
        <v>1307.1199999999999</v>
      </c>
      <c r="I8220">
        <v>103.122</v>
      </c>
      <c r="J8220" t="s">
        <v>166</v>
      </c>
      <c r="K8220" t="s">
        <v>175</v>
      </c>
      <c r="L8220">
        <v>3</v>
      </c>
      <c r="M8220" t="s">
        <v>1325</v>
      </c>
      <c r="N8220">
        <v>4</v>
      </c>
      <c r="O8220">
        <v>13</v>
      </c>
      <c r="P8220">
        <v>13</v>
      </c>
      <c r="Q8220">
        <v>16</v>
      </c>
      <c r="R8220">
        <v>11</v>
      </c>
      <c r="S8220">
        <v>11</v>
      </c>
      <c r="T8220">
        <v>14</v>
      </c>
    </row>
    <row r="8221" spans="8:20" x14ac:dyDescent="0.35">
      <c r="H8221">
        <v>1307.1210000000001</v>
      </c>
      <c r="I8221">
        <v>103.123</v>
      </c>
      <c r="J8221" t="s">
        <v>166</v>
      </c>
      <c r="K8221" t="s">
        <v>65</v>
      </c>
      <c r="L8221">
        <v>3</v>
      </c>
      <c r="M8221" t="s">
        <v>468</v>
      </c>
      <c r="N8221">
        <v>4</v>
      </c>
      <c r="O8221">
        <v>18</v>
      </c>
      <c r="P8221">
        <v>18</v>
      </c>
      <c r="Q8221">
        <v>21</v>
      </c>
      <c r="R8221">
        <v>4</v>
      </c>
      <c r="S8221">
        <v>4</v>
      </c>
      <c r="T8221">
        <v>7</v>
      </c>
    </row>
    <row r="8222" spans="8:20" x14ac:dyDescent="0.35">
      <c r="H8222">
        <v>1307.1220000000001</v>
      </c>
      <c r="I8222">
        <v>103.124</v>
      </c>
      <c r="J8222" t="s">
        <v>166</v>
      </c>
      <c r="K8222" t="s">
        <v>176</v>
      </c>
      <c r="L8222">
        <v>3</v>
      </c>
      <c r="M8222" t="s">
        <v>465</v>
      </c>
      <c r="N8222">
        <v>4</v>
      </c>
      <c r="O8222">
        <v>11</v>
      </c>
      <c r="P8222">
        <v>11</v>
      </c>
      <c r="Q8222">
        <v>14</v>
      </c>
      <c r="R8222">
        <v>11</v>
      </c>
      <c r="S8222">
        <v>11</v>
      </c>
      <c r="T8222">
        <v>14</v>
      </c>
    </row>
    <row r="8223" spans="8:20" x14ac:dyDescent="0.35">
      <c r="H8223">
        <v>1307.123</v>
      </c>
      <c r="I8223">
        <v>103.125</v>
      </c>
      <c r="J8223" t="s">
        <v>166</v>
      </c>
      <c r="K8223" t="s">
        <v>1737</v>
      </c>
      <c r="L8223">
        <v>3</v>
      </c>
      <c r="M8223" t="s">
        <v>1750</v>
      </c>
      <c r="N8223">
        <v>3</v>
      </c>
      <c r="O8223">
        <v>15</v>
      </c>
      <c r="P8223">
        <v>18</v>
      </c>
      <c r="Q8223">
        <v>20</v>
      </c>
      <c r="R8223">
        <v>1</v>
      </c>
      <c r="S8223">
        <v>4</v>
      </c>
      <c r="T8223">
        <v>6</v>
      </c>
    </row>
    <row r="8224" spans="8:20" x14ac:dyDescent="0.35">
      <c r="H8224">
        <v>1307.124</v>
      </c>
      <c r="I8224">
        <v>103.127</v>
      </c>
      <c r="J8224" t="s">
        <v>166</v>
      </c>
      <c r="K8224" t="s">
        <v>40</v>
      </c>
      <c r="L8224">
        <v>3</v>
      </c>
      <c r="M8224" t="s">
        <v>811</v>
      </c>
      <c r="N8224">
        <v>3</v>
      </c>
      <c r="O8224">
        <v>13</v>
      </c>
      <c r="P8224">
        <v>16</v>
      </c>
      <c r="Q8224">
        <v>18</v>
      </c>
      <c r="R8224">
        <v>1</v>
      </c>
      <c r="S8224">
        <v>4</v>
      </c>
      <c r="T8224">
        <v>6</v>
      </c>
    </row>
    <row r="8225" spans="8:20" x14ac:dyDescent="0.35">
      <c r="H8225">
        <v>1307.125</v>
      </c>
      <c r="I8225">
        <v>103.128</v>
      </c>
      <c r="J8225" t="s">
        <v>166</v>
      </c>
      <c r="K8225" t="s">
        <v>177</v>
      </c>
      <c r="L8225">
        <v>3</v>
      </c>
      <c r="M8225" t="s">
        <v>1312</v>
      </c>
      <c r="N8225">
        <v>1</v>
      </c>
      <c r="O8225">
        <v>7</v>
      </c>
      <c r="P8225">
        <v>14</v>
      </c>
      <c r="Q8225">
        <v>16</v>
      </c>
      <c r="R8225">
        <v>4</v>
      </c>
      <c r="S8225">
        <v>11</v>
      </c>
      <c r="T8225">
        <v>13</v>
      </c>
    </row>
    <row r="8226" spans="8:20" x14ac:dyDescent="0.35">
      <c r="H8226">
        <v>1307.126</v>
      </c>
      <c r="I8226">
        <v>103.129</v>
      </c>
      <c r="J8226" t="s">
        <v>166</v>
      </c>
      <c r="K8226" t="s">
        <v>66</v>
      </c>
      <c r="L8226">
        <v>3</v>
      </c>
      <c r="M8226" t="s">
        <v>364</v>
      </c>
      <c r="N8226">
        <v>4</v>
      </c>
      <c r="O8226">
        <v>10</v>
      </c>
      <c r="P8226">
        <v>10</v>
      </c>
      <c r="Q8226">
        <v>13</v>
      </c>
      <c r="R8226">
        <v>10</v>
      </c>
      <c r="S8226">
        <v>10</v>
      </c>
      <c r="T8226">
        <v>13</v>
      </c>
    </row>
    <row r="8227" spans="8:20" x14ac:dyDescent="0.35">
      <c r="H8227">
        <v>1307.127</v>
      </c>
      <c r="I8227">
        <v>103.13</v>
      </c>
      <c r="J8227" t="s">
        <v>166</v>
      </c>
      <c r="K8227" t="s">
        <v>67</v>
      </c>
      <c r="L8227">
        <v>3</v>
      </c>
      <c r="M8227" t="s">
        <v>862</v>
      </c>
      <c r="N8227">
        <v>4</v>
      </c>
      <c r="O8227">
        <v>14</v>
      </c>
      <c r="P8227">
        <v>14</v>
      </c>
      <c r="Q8227">
        <v>17</v>
      </c>
      <c r="R8227">
        <v>9</v>
      </c>
      <c r="S8227">
        <v>9</v>
      </c>
      <c r="T8227">
        <v>12</v>
      </c>
    </row>
    <row r="8228" spans="8:20" x14ac:dyDescent="0.35">
      <c r="H8228">
        <v>1307.1279999999999</v>
      </c>
      <c r="I8228">
        <v>103.131</v>
      </c>
      <c r="J8228" t="s">
        <v>166</v>
      </c>
      <c r="K8228" t="s">
        <v>178</v>
      </c>
      <c r="L8228">
        <v>3</v>
      </c>
      <c r="M8228" t="s">
        <v>1180</v>
      </c>
      <c r="N8228">
        <v>4</v>
      </c>
      <c r="O8228">
        <v>14</v>
      </c>
      <c r="P8228">
        <v>14</v>
      </c>
      <c r="Q8228">
        <v>17</v>
      </c>
      <c r="R8228">
        <v>7</v>
      </c>
      <c r="S8228">
        <v>7</v>
      </c>
      <c r="T8228">
        <v>10</v>
      </c>
    </row>
    <row r="8229" spans="8:20" x14ac:dyDescent="0.35">
      <c r="H8229">
        <v>1307.1289999999999</v>
      </c>
      <c r="I8229">
        <v>103.13200000000001</v>
      </c>
      <c r="J8229" t="s">
        <v>166</v>
      </c>
      <c r="K8229" t="s">
        <v>179</v>
      </c>
      <c r="L8229">
        <v>3</v>
      </c>
      <c r="M8229" t="s">
        <v>1360</v>
      </c>
      <c r="N8229">
        <v>4</v>
      </c>
      <c r="O8229">
        <v>16</v>
      </c>
      <c r="P8229">
        <v>16</v>
      </c>
      <c r="Q8229">
        <v>19</v>
      </c>
      <c r="R8229">
        <v>6</v>
      </c>
      <c r="S8229">
        <v>6</v>
      </c>
      <c r="T8229">
        <v>9</v>
      </c>
    </row>
    <row r="8230" spans="8:20" x14ac:dyDescent="0.35">
      <c r="H8230">
        <v>1307.1300000000001</v>
      </c>
      <c r="I8230">
        <v>103.134</v>
      </c>
      <c r="J8230" t="s">
        <v>166</v>
      </c>
      <c r="K8230" t="s">
        <v>26</v>
      </c>
      <c r="L8230">
        <v>3</v>
      </c>
      <c r="M8230" t="s">
        <v>365</v>
      </c>
      <c r="N8230">
        <v>4</v>
      </c>
      <c r="O8230">
        <v>12</v>
      </c>
      <c r="P8230">
        <v>12</v>
      </c>
      <c r="Q8230">
        <v>15</v>
      </c>
      <c r="R8230">
        <v>9</v>
      </c>
      <c r="S8230">
        <v>9</v>
      </c>
      <c r="T8230">
        <v>12</v>
      </c>
    </row>
    <row r="8231" spans="8:20" x14ac:dyDescent="0.35">
      <c r="H8231">
        <v>1307.1310000000001</v>
      </c>
      <c r="I8231">
        <v>103.13500000000001</v>
      </c>
      <c r="J8231" t="s">
        <v>166</v>
      </c>
      <c r="K8231" t="s">
        <v>69</v>
      </c>
      <c r="L8231">
        <v>3</v>
      </c>
      <c r="M8231" t="s">
        <v>1312</v>
      </c>
      <c r="N8231">
        <v>1</v>
      </c>
      <c r="O8231">
        <v>7</v>
      </c>
      <c r="P8231">
        <v>14</v>
      </c>
      <c r="Q8231">
        <v>16</v>
      </c>
      <c r="R8231">
        <v>4</v>
      </c>
      <c r="S8231">
        <v>11</v>
      </c>
      <c r="T8231">
        <v>13</v>
      </c>
    </row>
    <row r="8232" spans="8:20" x14ac:dyDescent="0.35">
      <c r="H8232">
        <v>1307.1320000000001</v>
      </c>
      <c r="I8232">
        <v>103.136</v>
      </c>
      <c r="J8232" t="s">
        <v>166</v>
      </c>
      <c r="K8232" t="s">
        <v>1531</v>
      </c>
      <c r="L8232">
        <v>3</v>
      </c>
      <c r="M8232" t="s">
        <v>1536</v>
      </c>
      <c r="N8232">
        <v>4</v>
      </c>
      <c r="O8232">
        <v>17</v>
      </c>
      <c r="P8232">
        <v>17</v>
      </c>
      <c r="Q8232">
        <v>20</v>
      </c>
      <c r="R8232">
        <v>7</v>
      </c>
      <c r="S8232">
        <v>7</v>
      </c>
      <c r="T8232">
        <v>10</v>
      </c>
    </row>
    <row r="8233" spans="8:20" x14ac:dyDescent="0.35">
      <c r="H8233">
        <v>1307.133</v>
      </c>
      <c r="I8233">
        <v>103.137</v>
      </c>
      <c r="J8233" t="s">
        <v>166</v>
      </c>
      <c r="K8233" t="s">
        <v>41</v>
      </c>
      <c r="L8233">
        <v>3</v>
      </c>
      <c r="M8233" t="s">
        <v>561</v>
      </c>
      <c r="N8233">
        <v>4</v>
      </c>
      <c r="O8233">
        <v>15</v>
      </c>
      <c r="P8233">
        <v>15</v>
      </c>
      <c r="Q8233">
        <v>18</v>
      </c>
      <c r="R8233">
        <v>9</v>
      </c>
      <c r="S8233">
        <v>9</v>
      </c>
      <c r="T8233">
        <v>12</v>
      </c>
    </row>
    <row r="8234" spans="8:20" x14ac:dyDescent="0.35">
      <c r="H8234">
        <v>1307.134</v>
      </c>
      <c r="I8234">
        <v>103.13800000000001</v>
      </c>
      <c r="J8234" t="s">
        <v>166</v>
      </c>
      <c r="K8234" t="s">
        <v>180</v>
      </c>
      <c r="L8234">
        <v>3</v>
      </c>
      <c r="M8234" t="s">
        <v>470</v>
      </c>
      <c r="N8234">
        <v>4</v>
      </c>
      <c r="O8234">
        <v>16</v>
      </c>
      <c r="P8234">
        <v>16</v>
      </c>
      <c r="Q8234">
        <v>19</v>
      </c>
      <c r="R8234">
        <v>8</v>
      </c>
      <c r="S8234">
        <v>8</v>
      </c>
      <c r="T8234">
        <v>11</v>
      </c>
    </row>
    <row r="8235" spans="8:20" x14ac:dyDescent="0.35">
      <c r="H8235">
        <v>1307.135</v>
      </c>
      <c r="I8235">
        <v>103.139</v>
      </c>
      <c r="J8235" t="s">
        <v>166</v>
      </c>
      <c r="K8235" t="s">
        <v>70</v>
      </c>
      <c r="L8235">
        <v>3</v>
      </c>
      <c r="M8235" t="s">
        <v>1354</v>
      </c>
      <c r="N8235">
        <v>4</v>
      </c>
      <c r="O8235">
        <v>12</v>
      </c>
      <c r="P8235">
        <v>12</v>
      </c>
      <c r="Q8235">
        <v>15</v>
      </c>
      <c r="R8235">
        <v>9</v>
      </c>
      <c r="S8235">
        <v>9</v>
      </c>
      <c r="T8235">
        <v>12</v>
      </c>
    </row>
    <row r="8236" spans="8:20" x14ac:dyDescent="0.35">
      <c r="H8236">
        <v>1313.0940000000001</v>
      </c>
      <c r="I8236">
        <v>104.104</v>
      </c>
      <c r="J8236" t="s">
        <v>167</v>
      </c>
      <c r="K8236" t="s">
        <v>167</v>
      </c>
      <c r="L8236">
        <v>3</v>
      </c>
      <c r="M8236" t="s">
        <v>789</v>
      </c>
      <c r="N8236">
        <v>4</v>
      </c>
      <c r="O8236">
        <v>17</v>
      </c>
      <c r="P8236">
        <v>17</v>
      </c>
      <c r="Q8236">
        <v>20</v>
      </c>
      <c r="R8236">
        <v>6</v>
      </c>
      <c r="S8236">
        <v>6</v>
      </c>
      <c r="T8236">
        <v>9</v>
      </c>
    </row>
    <row r="8237" spans="8:20" x14ac:dyDescent="0.35">
      <c r="H8237">
        <v>1313.095</v>
      </c>
      <c r="I8237">
        <v>104.105</v>
      </c>
      <c r="J8237" t="s">
        <v>167</v>
      </c>
      <c r="K8237" t="s">
        <v>1722</v>
      </c>
      <c r="L8237">
        <v>3</v>
      </c>
      <c r="M8237" t="s">
        <v>1725</v>
      </c>
      <c r="N8237">
        <v>3</v>
      </c>
      <c r="O8237">
        <v>17</v>
      </c>
      <c r="P8237">
        <v>20</v>
      </c>
      <c r="Q8237">
        <v>22</v>
      </c>
      <c r="R8237">
        <v>2</v>
      </c>
      <c r="S8237">
        <v>5</v>
      </c>
      <c r="T8237">
        <v>7</v>
      </c>
    </row>
    <row r="8238" spans="8:20" x14ac:dyDescent="0.35">
      <c r="H8238">
        <v>1313.096</v>
      </c>
      <c r="I8238">
        <v>104.10599999999999</v>
      </c>
      <c r="J8238" t="s">
        <v>167</v>
      </c>
      <c r="K8238" t="s">
        <v>1706</v>
      </c>
      <c r="L8238">
        <v>3</v>
      </c>
      <c r="M8238" t="s">
        <v>1714</v>
      </c>
      <c r="N8238">
        <v>3</v>
      </c>
      <c r="O8238">
        <v>10</v>
      </c>
      <c r="P8238">
        <v>13</v>
      </c>
      <c r="Q8238">
        <v>15</v>
      </c>
      <c r="R8238">
        <v>7</v>
      </c>
      <c r="S8238">
        <v>10</v>
      </c>
      <c r="T8238">
        <v>12</v>
      </c>
    </row>
    <row r="8239" spans="8:20" x14ac:dyDescent="0.35">
      <c r="H8239">
        <v>1313.097</v>
      </c>
      <c r="I8239">
        <v>104.107</v>
      </c>
      <c r="J8239" t="s">
        <v>167</v>
      </c>
      <c r="K8239" t="s">
        <v>168</v>
      </c>
      <c r="L8239">
        <v>3</v>
      </c>
      <c r="M8239" t="s">
        <v>1671</v>
      </c>
      <c r="N8239">
        <v>3</v>
      </c>
      <c r="O8239">
        <v>18</v>
      </c>
      <c r="P8239">
        <v>21</v>
      </c>
      <c r="Q8239">
        <v>23</v>
      </c>
      <c r="R8239">
        <v>2</v>
      </c>
      <c r="S8239">
        <v>5</v>
      </c>
      <c r="T8239">
        <v>7</v>
      </c>
    </row>
    <row r="8240" spans="8:20" x14ac:dyDescent="0.35">
      <c r="H8240">
        <v>1313.098</v>
      </c>
      <c r="I8240">
        <v>104.108</v>
      </c>
      <c r="J8240" t="s">
        <v>167</v>
      </c>
      <c r="K8240" t="s">
        <v>1651</v>
      </c>
      <c r="L8240">
        <v>3</v>
      </c>
      <c r="M8240" t="s">
        <v>1658</v>
      </c>
      <c r="N8240">
        <v>3</v>
      </c>
      <c r="O8240">
        <v>10</v>
      </c>
      <c r="P8240">
        <v>13</v>
      </c>
      <c r="Q8240">
        <v>15</v>
      </c>
      <c r="R8240">
        <v>10</v>
      </c>
      <c r="S8240">
        <v>13</v>
      </c>
      <c r="T8240">
        <v>15</v>
      </c>
    </row>
    <row r="8241" spans="8:20" x14ac:dyDescent="0.35">
      <c r="H8241">
        <v>1313.0989999999999</v>
      </c>
      <c r="I8241">
        <v>104.10899999999999</v>
      </c>
      <c r="J8241" t="s">
        <v>167</v>
      </c>
      <c r="K8241" t="s">
        <v>61</v>
      </c>
      <c r="L8241">
        <v>3</v>
      </c>
      <c r="M8241" t="s">
        <v>418</v>
      </c>
      <c r="N8241">
        <v>2</v>
      </c>
      <c r="O8241">
        <v>11</v>
      </c>
      <c r="P8241">
        <v>16</v>
      </c>
      <c r="Q8241">
        <v>18</v>
      </c>
      <c r="R8241">
        <v>4</v>
      </c>
      <c r="S8241">
        <v>9</v>
      </c>
      <c r="T8241">
        <v>11</v>
      </c>
    </row>
    <row r="8242" spans="8:20" x14ac:dyDescent="0.35">
      <c r="H8242">
        <v>1313.1</v>
      </c>
      <c r="I8242">
        <v>104.11</v>
      </c>
      <c r="J8242" t="s">
        <v>167</v>
      </c>
      <c r="K8242" t="s">
        <v>38</v>
      </c>
      <c r="L8242">
        <v>3</v>
      </c>
      <c r="M8242" t="s">
        <v>1239</v>
      </c>
      <c r="N8242">
        <v>4</v>
      </c>
      <c r="O8242">
        <v>16</v>
      </c>
      <c r="P8242">
        <v>16</v>
      </c>
      <c r="Q8242">
        <v>19</v>
      </c>
      <c r="R8242">
        <v>9</v>
      </c>
      <c r="S8242">
        <v>9</v>
      </c>
      <c r="T8242">
        <v>12</v>
      </c>
    </row>
    <row r="8243" spans="8:20" x14ac:dyDescent="0.35">
      <c r="H8243">
        <v>1313.1010000000001</v>
      </c>
      <c r="I8243">
        <v>104.111</v>
      </c>
      <c r="J8243" t="s">
        <v>167</v>
      </c>
      <c r="K8243" t="s">
        <v>169</v>
      </c>
      <c r="L8243">
        <v>3</v>
      </c>
      <c r="M8243" t="s">
        <v>592</v>
      </c>
      <c r="N8243">
        <v>4</v>
      </c>
      <c r="O8243">
        <v>3</v>
      </c>
      <c r="P8243">
        <v>3</v>
      </c>
      <c r="Q8243">
        <v>6</v>
      </c>
      <c r="R8243">
        <v>18</v>
      </c>
      <c r="S8243">
        <v>18</v>
      </c>
      <c r="T8243">
        <v>21</v>
      </c>
    </row>
    <row r="8244" spans="8:20" x14ac:dyDescent="0.35">
      <c r="H8244">
        <v>1313.1020000000001</v>
      </c>
      <c r="I8244">
        <v>104.11199999999999</v>
      </c>
      <c r="J8244" t="s">
        <v>167</v>
      </c>
      <c r="K8244" t="s">
        <v>39</v>
      </c>
      <c r="L8244">
        <v>3</v>
      </c>
      <c r="M8244" t="s">
        <v>291</v>
      </c>
      <c r="N8244">
        <v>3</v>
      </c>
      <c r="O8244">
        <v>12</v>
      </c>
      <c r="P8244">
        <v>15</v>
      </c>
      <c r="Q8244">
        <v>17</v>
      </c>
      <c r="R8244">
        <v>6</v>
      </c>
      <c r="S8244">
        <v>9</v>
      </c>
      <c r="T8244">
        <v>11</v>
      </c>
    </row>
    <row r="8245" spans="8:20" x14ac:dyDescent="0.35">
      <c r="H8245">
        <v>1313.1030000000001</v>
      </c>
      <c r="I8245">
        <v>104.113</v>
      </c>
      <c r="J8245" t="s">
        <v>167</v>
      </c>
      <c r="K8245" t="s">
        <v>170</v>
      </c>
      <c r="L8245">
        <v>3</v>
      </c>
      <c r="M8245" t="s">
        <v>813</v>
      </c>
      <c r="N8245">
        <v>4</v>
      </c>
      <c r="O8245">
        <v>13</v>
      </c>
      <c r="P8245">
        <v>13</v>
      </c>
      <c r="Q8245">
        <v>16</v>
      </c>
      <c r="R8245">
        <v>11</v>
      </c>
      <c r="S8245">
        <v>11</v>
      </c>
      <c r="T8245">
        <v>14</v>
      </c>
    </row>
    <row r="8246" spans="8:20" x14ac:dyDescent="0.35">
      <c r="H8246">
        <v>1313.104</v>
      </c>
      <c r="I8246">
        <v>104.114</v>
      </c>
      <c r="J8246" t="s">
        <v>167</v>
      </c>
      <c r="K8246" t="s">
        <v>25</v>
      </c>
      <c r="L8246">
        <v>3</v>
      </c>
      <c r="M8246" t="s">
        <v>1557</v>
      </c>
      <c r="N8246">
        <v>4</v>
      </c>
      <c r="O8246">
        <v>16</v>
      </c>
      <c r="P8246">
        <v>16</v>
      </c>
      <c r="Q8246">
        <v>19</v>
      </c>
      <c r="R8246">
        <v>8</v>
      </c>
      <c r="S8246">
        <v>8</v>
      </c>
      <c r="T8246">
        <v>11</v>
      </c>
    </row>
    <row r="8247" spans="8:20" x14ac:dyDescent="0.35">
      <c r="H8247">
        <v>1313.105</v>
      </c>
      <c r="I8247">
        <v>104.11499999999999</v>
      </c>
      <c r="J8247" t="s">
        <v>167</v>
      </c>
      <c r="K8247" t="s">
        <v>171</v>
      </c>
      <c r="L8247">
        <v>3</v>
      </c>
      <c r="M8247" t="s">
        <v>403</v>
      </c>
      <c r="N8247">
        <v>3</v>
      </c>
      <c r="O8247">
        <v>15</v>
      </c>
      <c r="P8247">
        <v>18</v>
      </c>
      <c r="Q8247">
        <v>20</v>
      </c>
      <c r="R8247">
        <v>5</v>
      </c>
      <c r="S8247">
        <v>8</v>
      </c>
      <c r="T8247">
        <v>10</v>
      </c>
    </row>
    <row r="8248" spans="8:20" x14ac:dyDescent="0.35">
      <c r="H8248">
        <v>1313.106</v>
      </c>
      <c r="I8248">
        <v>104.116</v>
      </c>
      <c r="J8248" t="s">
        <v>167</v>
      </c>
      <c r="K8248" t="s">
        <v>62</v>
      </c>
      <c r="L8248">
        <v>3</v>
      </c>
      <c r="M8248" t="s">
        <v>1144</v>
      </c>
      <c r="N8248">
        <v>4</v>
      </c>
      <c r="O8248">
        <v>12</v>
      </c>
      <c r="P8248">
        <v>12</v>
      </c>
      <c r="Q8248">
        <v>15</v>
      </c>
      <c r="R8248">
        <v>10</v>
      </c>
      <c r="S8248">
        <v>10</v>
      </c>
      <c r="T8248">
        <v>13</v>
      </c>
    </row>
    <row r="8249" spans="8:20" x14ac:dyDescent="0.35">
      <c r="H8249">
        <v>1313.107</v>
      </c>
      <c r="I8249">
        <v>104.11799999999999</v>
      </c>
      <c r="J8249" t="s">
        <v>167</v>
      </c>
      <c r="K8249" t="s">
        <v>172</v>
      </c>
      <c r="L8249">
        <v>3</v>
      </c>
      <c r="M8249" t="s">
        <v>279</v>
      </c>
      <c r="N8249">
        <v>4</v>
      </c>
      <c r="O8249">
        <v>16</v>
      </c>
      <c r="P8249">
        <v>16</v>
      </c>
      <c r="Q8249">
        <v>19</v>
      </c>
      <c r="R8249">
        <v>8</v>
      </c>
      <c r="S8249">
        <v>8</v>
      </c>
      <c r="T8249">
        <v>11</v>
      </c>
    </row>
    <row r="8250" spans="8:20" x14ac:dyDescent="0.35">
      <c r="H8250">
        <v>1313.1079999999999</v>
      </c>
      <c r="I8250">
        <v>104.119</v>
      </c>
      <c r="J8250" t="s">
        <v>167</v>
      </c>
      <c r="K8250" t="s">
        <v>173</v>
      </c>
      <c r="L8250">
        <v>3</v>
      </c>
      <c r="M8250" t="s">
        <v>837</v>
      </c>
      <c r="N8250">
        <v>4</v>
      </c>
      <c r="O8250">
        <v>14</v>
      </c>
      <c r="P8250">
        <v>14</v>
      </c>
      <c r="Q8250">
        <v>17</v>
      </c>
      <c r="R8250">
        <v>11</v>
      </c>
      <c r="S8250">
        <v>11</v>
      </c>
      <c r="T8250">
        <v>14</v>
      </c>
    </row>
    <row r="8251" spans="8:20" x14ac:dyDescent="0.35">
      <c r="H8251">
        <v>1313.1089999999999</v>
      </c>
      <c r="I8251">
        <v>104.12</v>
      </c>
      <c r="J8251" t="s">
        <v>167</v>
      </c>
      <c r="K8251" t="s">
        <v>64</v>
      </c>
      <c r="L8251">
        <v>3</v>
      </c>
      <c r="M8251" t="s">
        <v>1361</v>
      </c>
      <c r="N8251">
        <v>4</v>
      </c>
      <c r="O8251">
        <v>7</v>
      </c>
      <c r="P8251">
        <v>7</v>
      </c>
      <c r="Q8251">
        <v>10</v>
      </c>
      <c r="R8251">
        <v>14</v>
      </c>
      <c r="S8251">
        <v>14</v>
      </c>
      <c r="T8251">
        <v>17</v>
      </c>
    </row>
    <row r="8252" spans="8:20" x14ac:dyDescent="0.35">
      <c r="H8252">
        <v>1313.11</v>
      </c>
      <c r="I8252">
        <v>104.121</v>
      </c>
      <c r="J8252" t="s">
        <v>167</v>
      </c>
      <c r="K8252" t="s">
        <v>174</v>
      </c>
      <c r="L8252">
        <v>3</v>
      </c>
      <c r="M8252" t="s">
        <v>674</v>
      </c>
      <c r="N8252">
        <v>3</v>
      </c>
      <c r="O8252">
        <v>4</v>
      </c>
      <c r="P8252">
        <v>7</v>
      </c>
      <c r="Q8252">
        <v>9</v>
      </c>
      <c r="R8252">
        <v>11</v>
      </c>
      <c r="S8252">
        <v>14</v>
      </c>
      <c r="T8252">
        <v>16</v>
      </c>
    </row>
    <row r="8253" spans="8:20" x14ac:dyDescent="0.35">
      <c r="H8253">
        <v>1313.1110000000001</v>
      </c>
      <c r="I8253">
        <v>104.122</v>
      </c>
      <c r="J8253" t="s">
        <v>167</v>
      </c>
      <c r="K8253" t="s">
        <v>175</v>
      </c>
      <c r="L8253">
        <v>3</v>
      </c>
      <c r="M8253" t="s">
        <v>1362</v>
      </c>
      <c r="N8253">
        <v>3</v>
      </c>
      <c r="O8253">
        <v>11</v>
      </c>
      <c r="P8253">
        <v>14</v>
      </c>
      <c r="Q8253">
        <v>16</v>
      </c>
      <c r="R8253">
        <v>6</v>
      </c>
      <c r="S8253">
        <v>9</v>
      </c>
      <c r="T8253">
        <v>11</v>
      </c>
    </row>
    <row r="8254" spans="8:20" x14ac:dyDescent="0.35">
      <c r="H8254">
        <v>1313.1120000000001</v>
      </c>
      <c r="I8254">
        <v>104.123</v>
      </c>
      <c r="J8254" t="s">
        <v>167</v>
      </c>
      <c r="K8254" t="s">
        <v>65</v>
      </c>
      <c r="L8254">
        <v>3</v>
      </c>
      <c r="M8254" t="s">
        <v>830</v>
      </c>
      <c r="N8254">
        <v>3</v>
      </c>
      <c r="O8254">
        <v>13</v>
      </c>
      <c r="P8254">
        <v>16</v>
      </c>
      <c r="Q8254">
        <v>18</v>
      </c>
      <c r="R8254">
        <v>3</v>
      </c>
      <c r="S8254">
        <v>6</v>
      </c>
      <c r="T8254">
        <v>8</v>
      </c>
    </row>
    <row r="8255" spans="8:20" x14ac:dyDescent="0.35">
      <c r="H8255">
        <v>1313.1130000000001</v>
      </c>
      <c r="I8255">
        <v>104.124</v>
      </c>
      <c r="J8255" t="s">
        <v>167</v>
      </c>
      <c r="K8255" t="s">
        <v>176</v>
      </c>
      <c r="L8255">
        <v>3</v>
      </c>
      <c r="M8255" t="s">
        <v>1363</v>
      </c>
      <c r="N8255">
        <v>4</v>
      </c>
      <c r="O8255">
        <v>18</v>
      </c>
      <c r="P8255">
        <v>18</v>
      </c>
      <c r="Q8255">
        <v>21</v>
      </c>
      <c r="R8255">
        <v>6</v>
      </c>
      <c r="S8255">
        <v>6</v>
      </c>
      <c r="T8255">
        <v>9</v>
      </c>
    </row>
    <row r="8256" spans="8:20" x14ac:dyDescent="0.35">
      <c r="H8256">
        <v>1313.114</v>
      </c>
      <c r="I8256">
        <v>104.125</v>
      </c>
      <c r="J8256" t="s">
        <v>167</v>
      </c>
      <c r="K8256" t="s">
        <v>1737</v>
      </c>
      <c r="L8256">
        <v>3</v>
      </c>
      <c r="M8256" t="s">
        <v>789</v>
      </c>
      <c r="N8256">
        <v>4</v>
      </c>
      <c r="O8256">
        <v>17</v>
      </c>
      <c r="P8256">
        <v>17</v>
      </c>
      <c r="Q8256">
        <v>20</v>
      </c>
      <c r="R8256">
        <v>6</v>
      </c>
      <c r="S8256">
        <v>6</v>
      </c>
      <c r="T8256">
        <v>9</v>
      </c>
    </row>
    <row r="8257" spans="8:20" x14ac:dyDescent="0.35">
      <c r="H8257">
        <v>1313.115</v>
      </c>
      <c r="I8257">
        <v>104.126</v>
      </c>
      <c r="J8257" t="s">
        <v>167</v>
      </c>
      <c r="K8257" t="s">
        <v>106</v>
      </c>
      <c r="L8257">
        <v>3</v>
      </c>
      <c r="M8257" t="s">
        <v>291</v>
      </c>
      <c r="N8257">
        <v>3</v>
      </c>
      <c r="O8257">
        <v>12</v>
      </c>
      <c r="P8257">
        <v>15</v>
      </c>
      <c r="Q8257">
        <v>17</v>
      </c>
      <c r="R8257">
        <v>6</v>
      </c>
      <c r="S8257">
        <v>9</v>
      </c>
      <c r="T8257">
        <v>11</v>
      </c>
    </row>
    <row r="8258" spans="8:20" x14ac:dyDescent="0.35">
      <c r="H8258">
        <v>1313.116</v>
      </c>
      <c r="I8258">
        <v>104.127</v>
      </c>
      <c r="J8258" t="s">
        <v>167</v>
      </c>
      <c r="K8258" t="s">
        <v>40</v>
      </c>
      <c r="L8258">
        <v>3</v>
      </c>
      <c r="M8258" t="s">
        <v>399</v>
      </c>
      <c r="N8258">
        <v>4</v>
      </c>
      <c r="O8258">
        <v>14</v>
      </c>
      <c r="P8258">
        <v>14</v>
      </c>
      <c r="Q8258">
        <v>17</v>
      </c>
      <c r="R8258">
        <v>9</v>
      </c>
      <c r="S8258">
        <v>9</v>
      </c>
      <c r="T8258">
        <v>12</v>
      </c>
    </row>
    <row r="8259" spans="8:20" x14ac:dyDescent="0.35">
      <c r="H8259">
        <v>1313.117</v>
      </c>
      <c r="I8259">
        <v>104.128</v>
      </c>
      <c r="J8259" t="s">
        <v>167</v>
      </c>
      <c r="K8259" t="s">
        <v>177</v>
      </c>
      <c r="L8259">
        <v>3</v>
      </c>
      <c r="M8259" t="s">
        <v>789</v>
      </c>
      <c r="N8259">
        <v>4</v>
      </c>
      <c r="O8259">
        <v>17</v>
      </c>
      <c r="P8259">
        <v>17</v>
      </c>
      <c r="Q8259">
        <v>20</v>
      </c>
      <c r="R8259">
        <v>6</v>
      </c>
      <c r="S8259">
        <v>6</v>
      </c>
      <c r="T8259">
        <v>9</v>
      </c>
    </row>
    <row r="8260" spans="8:20" x14ac:dyDescent="0.35">
      <c r="H8260">
        <v>1313.1179999999999</v>
      </c>
      <c r="I8260">
        <v>104.129</v>
      </c>
      <c r="J8260" t="s">
        <v>167</v>
      </c>
      <c r="K8260" t="s">
        <v>66</v>
      </c>
      <c r="L8260">
        <v>3</v>
      </c>
      <c r="M8260" t="s">
        <v>1362</v>
      </c>
      <c r="N8260">
        <v>3</v>
      </c>
      <c r="O8260">
        <v>11</v>
      </c>
      <c r="P8260">
        <v>14</v>
      </c>
      <c r="Q8260">
        <v>16</v>
      </c>
      <c r="R8260">
        <v>6</v>
      </c>
      <c r="S8260">
        <v>9</v>
      </c>
      <c r="T8260">
        <v>11</v>
      </c>
    </row>
    <row r="8261" spans="8:20" x14ac:dyDescent="0.35">
      <c r="H8261">
        <v>1313.1189999999999</v>
      </c>
      <c r="I8261">
        <v>104.13</v>
      </c>
      <c r="J8261" t="s">
        <v>167</v>
      </c>
      <c r="K8261" t="s">
        <v>67</v>
      </c>
      <c r="L8261">
        <v>3</v>
      </c>
      <c r="M8261" t="s">
        <v>916</v>
      </c>
      <c r="N8261">
        <v>4</v>
      </c>
      <c r="O8261">
        <v>13</v>
      </c>
      <c r="P8261">
        <v>13</v>
      </c>
      <c r="Q8261">
        <v>16</v>
      </c>
      <c r="R8261">
        <v>9</v>
      </c>
      <c r="S8261">
        <v>9</v>
      </c>
      <c r="T8261">
        <v>12</v>
      </c>
    </row>
    <row r="8262" spans="8:20" x14ac:dyDescent="0.35">
      <c r="H8262">
        <v>1313.12</v>
      </c>
      <c r="I8262">
        <v>104.131</v>
      </c>
      <c r="J8262" t="s">
        <v>167</v>
      </c>
      <c r="K8262" t="s">
        <v>178</v>
      </c>
      <c r="L8262">
        <v>3</v>
      </c>
      <c r="M8262" t="s">
        <v>844</v>
      </c>
      <c r="N8262">
        <v>4</v>
      </c>
      <c r="O8262">
        <v>9</v>
      </c>
      <c r="P8262">
        <v>9</v>
      </c>
      <c r="Q8262">
        <v>12</v>
      </c>
      <c r="R8262">
        <v>14</v>
      </c>
      <c r="S8262">
        <v>14</v>
      </c>
      <c r="T8262">
        <v>17</v>
      </c>
    </row>
    <row r="8263" spans="8:20" x14ac:dyDescent="0.35">
      <c r="H8263">
        <v>1313.1210000000001</v>
      </c>
      <c r="I8263">
        <v>104.13200000000001</v>
      </c>
      <c r="J8263" t="s">
        <v>167</v>
      </c>
      <c r="K8263" t="s">
        <v>179</v>
      </c>
      <c r="L8263">
        <v>3</v>
      </c>
      <c r="M8263" t="s">
        <v>316</v>
      </c>
      <c r="N8263">
        <v>3</v>
      </c>
      <c r="O8263">
        <v>8</v>
      </c>
      <c r="P8263">
        <v>11</v>
      </c>
      <c r="Q8263">
        <v>13</v>
      </c>
      <c r="R8263">
        <v>8</v>
      </c>
      <c r="S8263">
        <v>11</v>
      </c>
      <c r="T8263">
        <v>13</v>
      </c>
    </row>
    <row r="8264" spans="8:20" x14ac:dyDescent="0.35">
      <c r="H8264">
        <v>1313.1220000000001</v>
      </c>
      <c r="I8264">
        <v>104.133</v>
      </c>
      <c r="J8264" t="s">
        <v>167</v>
      </c>
      <c r="K8264" t="s">
        <v>68</v>
      </c>
      <c r="L8264">
        <v>3</v>
      </c>
      <c r="M8264" t="s">
        <v>891</v>
      </c>
      <c r="N8264">
        <v>4</v>
      </c>
      <c r="O8264">
        <v>13</v>
      </c>
      <c r="P8264">
        <v>13</v>
      </c>
      <c r="Q8264">
        <v>16</v>
      </c>
      <c r="R8264">
        <v>12</v>
      </c>
      <c r="S8264">
        <v>12</v>
      </c>
      <c r="T8264">
        <v>15</v>
      </c>
    </row>
    <row r="8265" spans="8:20" x14ac:dyDescent="0.35">
      <c r="H8265">
        <v>1313.123</v>
      </c>
      <c r="I8265">
        <v>104.134</v>
      </c>
      <c r="J8265" t="s">
        <v>167</v>
      </c>
      <c r="K8265" t="s">
        <v>26</v>
      </c>
      <c r="L8265">
        <v>3</v>
      </c>
      <c r="M8265" t="s">
        <v>1138</v>
      </c>
      <c r="N8265">
        <v>4</v>
      </c>
      <c r="O8265">
        <v>12</v>
      </c>
      <c r="P8265">
        <v>12</v>
      </c>
      <c r="Q8265">
        <v>15</v>
      </c>
      <c r="R8265">
        <v>8</v>
      </c>
      <c r="S8265">
        <v>8</v>
      </c>
      <c r="T8265">
        <v>11</v>
      </c>
    </row>
    <row r="8266" spans="8:20" x14ac:dyDescent="0.35">
      <c r="H8266">
        <v>1313.124</v>
      </c>
      <c r="I8266">
        <v>104.13500000000001</v>
      </c>
      <c r="J8266" t="s">
        <v>167</v>
      </c>
      <c r="K8266" t="s">
        <v>69</v>
      </c>
      <c r="L8266">
        <v>3</v>
      </c>
      <c r="M8266" t="s">
        <v>916</v>
      </c>
      <c r="N8266">
        <v>4</v>
      </c>
      <c r="O8266">
        <v>13</v>
      </c>
      <c r="P8266">
        <v>13</v>
      </c>
      <c r="Q8266">
        <v>16</v>
      </c>
      <c r="R8266">
        <v>9</v>
      </c>
      <c r="S8266">
        <v>9</v>
      </c>
      <c r="T8266">
        <v>12</v>
      </c>
    </row>
    <row r="8267" spans="8:20" x14ac:dyDescent="0.35">
      <c r="H8267">
        <v>1313.125</v>
      </c>
      <c r="I8267">
        <v>104.136</v>
      </c>
      <c r="J8267" t="s">
        <v>167</v>
      </c>
      <c r="K8267" t="s">
        <v>1531</v>
      </c>
      <c r="L8267">
        <v>3</v>
      </c>
      <c r="M8267" t="s">
        <v>1557</v>
      </c>
      <c r="N8267">
        <v>4</v>
      </c>
      <c r="O8267">
        <v>16</v>
      </c>
      <c r="P8267">
        <v>16</v>
      </c>
      <c r="Q8267">
        <v>19</v>
      </c>
      <c r="R8267">
        <v>8</v>
      </c>
      <c r="S8267">
        <v>8</v>
      </c>
      <c r="T8267">
        <v>11</v>
      </c>
    </row>
    <row r="8268" spans="8:20" x14ac:dyDescent="0.35">
      <c r="H8268">
        <v>1313.126</v>
      </c>
      <c r="I8268">
        <v>104.137</v>
      </c>
      <c r="J8268" t="s">
        <v>167</v>
      </c>
      <c r="K8268" t="s">
        <v>41</v>
      </c>
      <c r="L8268">
        <v>3</v>
      </c>
      <c r="M8268" t="s">
        <v>630</v>
      </c>
      <c r="N8268">
        <v>3</v>
      </c>
      <c r="O8268">
        <v>8</v>
      </c>
      <c r="P8268">
        <v>11</v>
      </c>
      <c r="Q8268">
        <v>13</v>
      </c>
      <c r="R8268">
        <v>6</v>
      </c>
      <c r="S8268">
        <v>9</v>
      </c>
      <c r="T8268">
        <v>11</v>
      </c>
    </row>
    <row r="8269" spans="8:20" x14ac:dyDescent="0.35">
      <c r="H8269">
        <v>1313.127</v>
      </c>
      <c r="I8269">
        <v>104.13800000000001</v>
      </c>
      <c r="J8269" t="s">
        <v>167</v>
      </c>
      <c r="K8269" t="s">
        <v>180</v>
      </c>
      <c r="L8269">
        <v>3</v>
      </c>
      <c r="M8269" t="s">
        <v>1146</v>
      </c>
      <c r="N8269">
        <v>3</v>
      </c>
      <c r="O8269">
        <v>15</v>
      </c>
      <c r="P8269">
        <v>18</v>
      </c>
      <c r="Q8269">
        <v>20</v>
      </c>
      <c r="R8269">
        <v>0</v>
      </c>
      <c r="S8269">
        <v>3</v>
      </c>
      <c r="T8269">
        <v>5</v>
      </c>
    </row>
    <row r="8270" spans="8:20" x14ac:dyDescent="0.35">
      <c r="H8270">
        <v>1313.1279999999999</v>
      </c>
      <c r="I8270">
        <v>104.139</v>
      </c>
      <c r="J8270" t="s">
        <v>167</v>
      </c>
      <c r="K8270" t="s">
        <v>70</v>
      </c>
      <c r="L8270">
        <v>3</v>
      </c>
      <c r="M8270" t="s">
        <v>891</v>
      </c>
      <c r="N8270">
        <v>4</v>
      </c>
      <c r="O8270">
        <v>13</v>
      </c>
      <c r="P8270">
        <v>13</v>
      </c>
      <c r="Q8270">
        <v>16</v>
      </c>
      <c r="R8270">
        <v>12</v>
      </c>
      <c r="S8270">
        <v>12</v>
      </c>
      <c r="T8270">
        <v>15</v>
      </c>
    </row>
    <row r="8271" spans="8:20" x14ac:dyDescent="0.35">
      <c r="H8271">
        <v>1320.1010000000001</v>
      </c>
      <c r="I8271">
        <v>105.107</v>
      </c>
      <c r="J8271" t="s">
        <v>1722</v>
      </c>
      <c r="K8271" t="s">
        <v>168</v>
      </c>
      <c r="L8271">
        <v>3</v>
      </c>
      <c r="M8271" t="s">
        <v>1731</v>
      </c>
      <c r="N8271">
        <v>4</v>
      </c>
      <c r="O8271">
        <v>16</v>
      </c>
      <c r="P8271">
        <v>16</v>
      </c>
      <c r="Q8271">
        <v>19</v>
      </c>
      <c r="R8271">
        <v>10</v>
      </c>
      <c r="S8271">
        <v>10</v>
      </c>
      <c r="T8271">
        <v>13</v>
      </c>
    </row>
    <row r="8272" spans="8:20" x14ac:dyDescent="0.35">
      <c r="H8272">
        <v>1320.1020000000001</v>
      </c>
      <c r="I8272">
        <v>105.108</v>
      </c>
      <c r="J8272" t="s">
        <v>1722</v>
      </c>
      <c r="K8272" t="s">
        <v>1651</v>
      </c>
      <c r="L8272">
        <v>3</v>
      </c>
      <c r="M8272" t="s">
        <v>1662</v>
      </c>
      <c r="N8272">
        <v>4</v>
      </c>
      <c r="O8272">
        <v>16</v>
      </c>
      <c r="P8272">
        <v>16</v>
      </c>
      <c r="Q8272">
        <v>19</v>
      </c>
      <c r="R8272">
        <v>6</v>
      </c>
      <c r="S8272">
        <v>6</v>
      </c>
      <c r="T8272">
        <v>9</v>
      </c>
    </row>
    <row r="8273" spans="8:20" x14ac:dyDescent="0.35">
      <c r="H8273">
        <v>1320.1030000000001</v>
      </c>
      <c r="I8273">
        <v>105.10899999999999</v>
      </c>
      <c r="J8273" t="s">
        <v>1722</v>
      </c>
      <c r="K8273" t="s">
        <v>61</v>
      </c>
      <c r="L8273">
        <v>3</v>
      </c>
      <c r="M8273" t="s">
        <v>1733</v>
      </c>
      <c r="N8273">
        <v>4</v>
      </c>
      <c r="O8273">
        <v>17</v>
      </c>
      <c r="P8273">
        <v>17</v>
      </c>
      <c r="Q8273">
        <v>20</v>
      </c>
      <c r="R8273">
        <v>7</v>
      </c>
      <c r="S8273">
        <v>7</v>
      </c>
      <c r="T8273">
        <v>10</v>
      </c>
    </row>
    <row r="8274" spans="8:20" x14ac:dyDescent="0.35">
      <c r="H8274">
        <v>1320.104</v>
      </c>
      <c r="I8274">
        <v>105.11</v>
      </c>
      <c r="J8274" t="s">
        <v>1722</v>
      </c>
      <c r="K8274" t="s">
        <v>38</v>
      </c>
      <c r="L8274">
        <v>3</v>
      </c>
      <c r="M8274" t="s">
        <v>1732</v>
      </c>
      <c r="N8274">
        <v>4</v>
      </c>
      <c r="O8274">
        <v>20</v>
      </c>
      <c r="P8274">
        <v>20</v>
      </c>
      <c r="Q8274">
        <v>23</v>
      </c>
      <c r="R8274">
        <v>3</v>
      </c>
      <c r="S8274">
        <v>3</v>
      </c>
      <c r="T8274">
        <v>6</v>
      </c>
    </row>
    <row r="8275" spans="8:20" x14ac:dyDescent="0.35">
      <c r="H8275">
        <v>1320.105</v>
      </c>
      <c r="I8275">
        <v>105.111</v>
      </c>
      <c r="J8275" t="s">
        <v>1722</v>
      </c>
      <c r="K8275" t="s">
        <v>169</v>
      </c>
      <c r="L8275">
        <v>3</v>
      </c>
      <c r="M8275" t="s">
        <v>1730</v>
      </c>
      <c r="N8275">
        <v>4</v>
      </c>
      <c r="O8275">
        <v>15</v>
      </c>
      <c r="P8275">
        <v>15</v>
      </c>
      <c r="Q8275">
        <v>18</v>
      </c>
      <c r="R8275">
        <v>9</v>
      </c>
      <c r="S8275">
        <v>9</v>
      </c>
      <c r="T8275">
        <v>12</v>
      </c>
    </row>
    <row r="8276" spans="8:20" x14ac:dyDescent="0.35">
      <c r="H8276">
        <v>1320.106</v>
      </c>
      <c r="I8276">
        <v>105.11199999999999</v>
      </c>
      <c r="J8276" t="s">
        <v>1722</v>
      </c>
      <c r="K8276" t="s">
        <v>39</v>
      </c>
      <c r="L8276">
        <v>3</v>
      </c>
      <c r="M8276" t="s">
        <v>1732</v>
      </c>
      <c r="N8276">
        <v>4</v>
      </c>
      <c r="O8276">
        <v>20</v>
      </c>
      <c r="P8276">
        <v>20</v>
      </c>
      <c r="Q8276">
        <v>23</v>
      </c>
      <c r="R8276">
        <v>3</v>
      </c>
      <c r="S8276">
        <v>3</v>
      </c>
      <c r="T8276">
        <v>6</v>
      </c>
    </row>
    <row r="8277" spans="8:20" x14ac:dyDescent="0.35">
      <c r="H8277">
        <v>1320.107</v>
      </c>
      <c r="I8277">
        <v>105.113</v>
      </c>
      <c r="J8277" t="s">
        <v>1722</v>
      </c>
      <c r="K8277" t="s">
        <v>170</v>
      </c>
      <c r="L8277">
        <v>3</v>
      </c>
      <c r="M8277" t="s">
        <v>1728</v>
      </c>
      <c r="N8277">
        <v>4</v>
      </c>
      <c r="O8277">
        <v>18</v>
      </c>
      <c r="P8277">
        <v>18</v>
      </c>
      <c r="Q8277">
        <v>21</v>
      </c>
      <c r="R8277">
        <v>7</v>
      </c>
      <c r="S8277">
        <v>7</v>
      </c>
      <c r="T8277">
        <v>10</v>
      </c>
    </row>
    <row r="8278" spans="8:20" x14ac:dyDescent="0.35">
      <c r="H8278">
        <v>1320.1079999999999</v>
      </c>
      <c r="I8278">
        <v>105.114</v>
      </c>
      <c r="J8278" t="s">
        <v>1722</v>
      </c>
      <c r="K8278" t="s">
        <v>25</v>
      </c>
      <c r="L8278">
        <v>3</v>
      </c>
      <c r="M8278" t="s">
        <v>1730</v>
      </c>
      <c r="N8278">
        <v>4</v>
      </c>
      <c r="O8278">
        <v>15</v>
      </c>
      <c r="P8278">
        <v>15</v>
      </c>
      <c r="Q8278">
        <v>18</v>
      </c>
      <c r="R8278">
        <v>9</v>
      </c>
      <c r="S8278">
        <v>9</v>
      </c>
      <c r="T8278">
        <v>12</v>
      </c>
    </row>
    <row r="8279" spans="8:20" x14ac:dyDescent="0.35">
      <c r="H8279">
        <v>1320.1089999999999</v>
      </c>
      <c r="I8279">
        <v>105.11499999999999</v>
      </c>
      <c r="J8279" t="s">
        <v>1722</v>
      </c>
      <c r="K8279" t="s">
        <v>171</v>
      </c>
      <c r="L8279">
        <v>3</v>
      </c>
      <c r="M8279" t="s">
        <v>1736</v>
      </c>
      <c r="N8279">
        <v>4</v>
      </c>
      <c r="O8279">
        <v>3</v>
      </c>
      <c r="P8279">
        <v>3</v>
      </c>
      <c r="Q8279">
        <v>6</v>
      </c>
      <c r="R8279">
        <v>18</v>
      </c>
      <c r="S8279">
        <v>18</v>
      </c>
      <c r="T8279">
        <v>21</v>
      </c>
    </row>
    <row r="8280" spans="8:20" x14ac:dyDescent="0.35">
      <c r="H8280">
        <v>1320.11</v>
      </c>
      <c r="I8280">
        <v>105.116</v>
      </c>
      <c r="J8280" t="s">
        <v>1722</v>
      </c>
      <c r="K8280" t="s">
        <v>62</v>
      </c>
      <c r="L8280">
        <v>3</v>
      </c>
      <c r="M8280" t="s">
        <v>1736</v>
      </c>
      <c r="N8280">
        <v>4</v>
      </c>
      <c r="O8280">
        <v>3</v>
      </c>
      <c r="P8280">
        <v>3</v>
      </c>
      <c r="Q8280">
        <v>6</v>
      </c>
      <c r="R8280">
        <v>18</v>
      </c>
      <c r="S8280">
        <v>18</v>
      </c>
      <c r="T8280">
        <v>21</v>
      </c>
    </row>
    <row r="8281" spans="8:20" x14ac:dyDescent="0.35">
      <c r="H8281">
        <v>1320.1110000000001</v>
      </c>
      <c r="I8281">
        <v>105.117</v>
      </c>
      <c r="J8281" t="s">
        <v>1722</v>
      </c>
      <c r="K8281" t="s">
        <v>63</v>
      </c>
      <c r="L8281">
        <v>3</v>
      </c>
      <c r="M8281" t="s">
        <v>1734</v>
      </c>
      <c r="N8281">
        <v>3</v>
      </c>
      <c r="O8281">
        <v>15</v>
      </c>
      <c r="P8281">
        <v>18</v>
      </c>
      <c r="Q8281">
        <v>20</v>
      </c>
      <c r="R8281">
        <v>3</v>
      </c>
      <c r="S8281">
        <v>6</v>
      </c>
      <c r="T8281">
        <v>8</v>
      </c>
    </row>
    <row r="8282" spans="8:20" x14ac:dyDescent="0.35">
      <c r="H8282">
        <v>1320.1120000000001</v>
      </c>
      <c r="I8282">
        <v>105.11799999999999</v>
      </c>
      <c r="J8282" t="s">
        <v>1722</v>
      </c>
      <c r="K8282" t="s">
        <v>172</v>
      </c>
      <c r="L8282">
        <v>3</v>
      </c>
      <c r="M8282" t="s">
        <v>1730</v>
      </c>
      <c r="N8282">
        <v>4</v>
      </c>
      <c r="O8282">
        <v>15</v>
      </c>
      <c r="P8282">
        <v>15</v>
      </c>
      <c r="Q8282">
        <v>18</v>
      </c>
      <c r="R8282">
        <v>9</v>
      </c>
      <c r="S8282">
        <v>9</v>
      </c>
      <c r="T8282">
        <v>12</v>
      </c>
    </row>
    <row r="8283" spans="8:20" x14ac:dyDescent="0.35">
      <c r="H8283">
        <v>1320.1130000000001</v>
      </c>
      <c r="I8283">
        <v>105.119</v>
      </c>
      <c r="J8283" t="s">
        <v>1722</v>
      </c>
      <c r="K8283" t="s">
        <v>173</v>
      </c>
      <c r="L8283">
        <v>3</v>
      </c>
      <c r="M8283" t="s">
        <v>993</v>
      </c>
      <c r="N8283">
        <v>3</v>
      </c>
      <c r="O8283">
        <v>13</v>
      </c>
      <c r="P8283">
        <v>16</v>
      </c>
      <c r="Q8283">
        <v>18</v>
      </c>
      <c r="R8283">
        <v>7</v>
      </c>
      <c r="S8283">
        <v>10</v>
      </c>
      <c r="T8283">
        <v>12</v>
      </c>
    </row>
    <row r="8284" spans="8:20" x14ac:dyDescent="0.35">
      <c r="H8284">
        <v>1320.114</v>
      </c>
      <c r="I8284">
        <v>105.12</v>
      </c>
      <c r="J8284" t="s">
        <v>1722</v>
      </c>
      <c r="K8284" t="s">
        <v>64</v>
      </c>
      <c r="L8284">
        <v>3</v>
      </c>
      <c r="M8284" t="s">
        <v>1729</v>
      </c>
      <c r="N8284">
        <v>3</v>
      </c>
      <c r="O8284">
        <v>15</v>
      </c>
      <c r="P8284">
        <v>18</v>
      </c>
      <c r="Q8284">
        <v>20</v>
      </c>
      <c r="R8284">
        <v>0</v>
      </c>
      <c r="S8284">
        <v>3</v>
      </c>
      <c r="T8284">
        <v>5</v>
      </c>
    </row>
    <row r="8285" spans="8:20" x14ac:dyDescent="0.35">
      <c r="H8285">
        <v>1320.115</v>
      </c>
      <c r="I8285">
        <v>105.121</v>
      </c>
      <c r="J8285" t="s">
        <v>1722</v>
      </c>
      <c r="K8285" t="s">
        <v>174</v>
      </c>
      <c r="L8285">
        <v>3</v>
      </c>
      <c r="M8285" t="s">
        <v>1205</v>
      </c>
      <c r="N8285">
        <v>4</v>
      </c>
      <c r="O8285">
        <v>13</v>
      </c>
      <c r="P8285">
        <v>13</v>
      </c>
      <c r="Q8285">
        <v>16</v>
      </c>
      <c r="R8285">
        <v>11</v>
      </c>
      <c r="S8285">
        <v>11</v>
      </c>
      <c r="T8285">
        <v>14</v>
      </c>
    </row>
    <row r="8286" spans="8:20" x14ac:dyDescent="0.35">
      <c r="H8286">
        <v>1320.116</v>
      </c>
      <c r="I8286">
        <v>105.122</v>
      </c>
      <c r="J8286" t="s">
        <v>1722</v>
      </c>
      <c r="K8286" t="s">
        <v>175</v>
      </c>
      <c r="L8286">
        <v>3</v>
      </c>
      <c r="M8286" t="s">
        <v>1734</v>
      </c>
      <c r="N8286">
        <v>3</v>
      </c>
      <c r="O8286">
        <v>15</v>
      </c>
      <c r="P8286">
        <v>18</v>
      </c>
      <c r="Q8286">
        <v>20</v>
      </c>
      <c r="R8286">
        <v>3</v>
      </c>
      <c r="S8286">
        <v>6</v>
      </c>
      <c r="T8286">
        <v>8</v>
      </c>
    </row>
    <row r="8287" spans="8:20" x14ac:dyDescent="0.35">
      <c r="H8287">
        <v>1320.117</v>
      </c>
      <c r="I8287">
        <v>105.123</v>
      </c>
      <c r="J8287" t="s">
        <v>1722</v>
      </c>
      <c r="K8287" t="s">
        <v>65</v>
      </c>
      <c r="L8287">
        <v>3</v>
      </c>
      <c r="M8287" t="s">
        <v>1729</v>
      </c>
      <c r="N8287">
        <v>3</v>
      </c>
      <c r="O8287">
        <v>15</v>
      </c>
      <c r="P8287">
        <v>18</v>
      </c>
      <c r="Q8287">
        <v>20</v>
      </c>
      <c r="R8287">
        <v>0</v>
      </c>
      <c r="S8287">
        <v>3</v>
      </c>
      <c r="T8287">
        <v>5</v>
      </c>
    </row>
    <row r="8288" spans="8:20" x14ac:dyDescent="0.35">
      <c r="H8288">
        <v>1320.1179999999999</v>
      </c>
      <c r="I8288">
        <v>105.124</v>
      </c>
      <c r="J8288" t="s">
        <v>1722</v>
      </c>
      <c r="K8288" t="s">
        <v>176</v>
      </c>
      <c r="L8288">
        <v>3</v>
      </c>
      <c r="M8288" t="s">
        <v>1726</v>
      </c>
      <c r="N8288">
        <v>3</v>
      </c>
      <c r="O8288">
        <v>10</v>
      </c>
      <c r="P8288">
        <v>13</v>
      </c>
      <c r="Q8288">
        <v>15</v>
      </c>
      <c r="R8288">
        <v>6</v>
      </c>
      <c r="S8288">
        <v>9</v>
      </c>
      <c r="T8288">
        <v>11</v>
      </c>
    </row>
    <row r="8289" spans="8:20" x14ac:dyDescent="0.35">
      <c r="H8289">
        <v>1320.1189999999999</v>
      </c>
      <c r="I8289">
        <v>105.125</v>
      </c>
      <c r="J8289" t="s">
        <v>1722</v>
      </c>
      <c r="K8289" t="s">
        <v>1737</v>
      </c>
      <c r="L8289">
        <v>3</v>
      </c>
      <c r="M8289" t="s">
        <v>1742</v>
      </c>
      <c r="N8289">
        <v>4</v>
      </c>
      <c r="O8289">
        <v>18</v>
      </c>
      <c r="P8289">
        <v>18</v>
      </c>
      <c r="Q8289">
        <v>21</v>
      </c>
      <c r="R8289">
        <v>3</v>
      </c>
      <c r="S8289">
        <v>3</v>
      </c>
      <c r="T8289">
        <v>6</v>
      </c>
    </row>
    <row r="8290" spans="8:20" x14ac:dyDescent="0.35">
      <c r="H8290">
        <v>1320.12</v>
      </c>
      <c r="I8290">
        <v>105.126</v>
      </c>
      <c r="J8290" t="s">
        <v>1722</v>
      </c>
      <c r="K8290" t="s">
        <v>106</v>
      </c>
      <c r="L8290">
        <v>3</v>
      </c>
      <c r="M8290" t="s">
        <v>1729</v>
      </c>
      <c r="N8290">
        <v>3</v>
      </c>
      <c r="O8290">
        <v>15</v>
      </c>
      <c r="P8290">
        <v>18</v>
      </c>
      <c r="Q8290">
        <v>20</v>
      </c>
      <c r="R8290">
        <v>0</v>
      </c>
      <c r="S8290">
        <v>3</v>
      </c>
      <c r="T8290">
        <v>5</v>
      </c>
    </row>
    <row r="8291" spans="8:20" x14ac:dyDescent="0.35">
      <c r="H8291">
        <v>1320.1210000000001</v>
      </c>
      <c r="I8291">
        <v>105.127</v>
      </c>
      <c r="J8291" t="s">
        <v>1722</v>
      </c>
      <c r="K8291" t="s">
        <v>40</v>
      </c>
      <c r="L8291">
        <v>3</v>
      </c>
      <c r="M8291" t="s">
        <v>1724</v>
      </c>
      <c r="N8291">
        <v>4</v>
      </c>
      <c r="O8291">
        <v>22</v>
      </c>
      <c r="P8291">
        <v>22</v>
      </c>
      <c r="Q8291">
        <v>25</v>
      </c>
      <c r="R8291">
        <v>0</v>
      </c>
      <c r="S8291">
        <v>0</v>
      </c>
      <c r="T8291">
        <v>3</v>
      </c>
    </row>
    <row r="8292" spans="8:20" x14ac:dyDescent="0.35">
      <c r="H8292">
        <v>1320.1220000000001</v>
      </c>
      <c r="I8292">
        <v>105.128</v>
      </c>
      <c r="J8292" t="s">
        <v>1722</v>
      </c>
      <c r="K8292" t="s">
        <v>177</v>
      </c>
      <c r="L8292">
        <v>3</v>
      </c>
      <c r="M8292" t="s">
        <v>1732</v>
      </c>
      <c r="N8292">
        <v>4</v>
      </c>
      <c r="O8292">
        <v>20</v>
      </c>
      <c r="P8292">
        <v>20</v>
      </c>
      <c r="Q8292">
        <v>23</v>
      </c>
      <c r="R8292">
        <v>3</v>
      </c>
      <c r="S8292">
        <v>3</v>
      </c>
      <c r="T8292">
        <v>6</v>
      </c>
    </row>
    <row r="8293" spans="8:20" x14ac:dyDescent="0.35">
      <c r="H8293">
        <v>1320.123</v>
      </c>
      <c r="I8293">
        <v>105.129</v>
      </c>
      <c r="J8293" t="s">
        <v>1722</v>
      </c>
      <c r="K8293" t="s">
        <v>66</v>
      </c>
      <c r="L8293">
        <v>3</v>
      </c>
      <c r="M8293" t="s">
        <v>1734</v>
      </c>
      <c r="N8293">
        <v>3</v>
      </c>
      <c r="O8293">
        <v>15</v>
      </c>
      <c r="P8293">
        <v>18</v>
      </c>
      <c r="Q8293">
        <v>20</v>
      </c>
      <c r="R8293">
        <v>3</v>
      </c>
      <c r="S8293">
        <v>6</v>
      </c>
      <c r="T8293">
        <v>8</v>
      </c>
    </row>
    <row r="8294" spans="8:20" x14ac:dyDescent="0.35">
      <c r="H8294">
        <v>1320.124</v>
      </c>
      <c r="I8294">
        <v>105.13</v>
      </c>
      <c r="J8294" t="s">
        <v>1722</v>
      </c>
      <c r="K8294" t="s">
        <v>67</v>
      </c>
      <c r="L8294">
        <v>3</v>
      </c>
      <c r="M8294" t="s">
        <v>1610</v>
      </c>
      <c r="N8294">
        <v>4</v>
      </c>
      <c r="O8294">
        <v>18</v>
      </c>
      <c r="P8294">
        <v>18</v>
      </c>
      <c r="Q8294">
        <v>21</v>
      </c>
      <c r="R8294">
        <v>5</v>
      </c>
      <c r="S8294">
        <v>5</v>
      </c>
      <c r="T8294">
        <v>8</v>
      </c>
    </row>
    <row r="8295" spans="8:20" x14ac:dyDescent="0.35">
      <c r="H8295">
        <v>1320.125</v>
      </c>
      <c r="I8295">
        <v>105.131</v>
      </c>
      <c r="J8295" t="s">
        <v>1722</v>
      </c>
      <c r="K8295" t="s">
        <v>178</v>
      </c>
      <c r="L8295">
        <v>3</v>
      </c>
      <c r="M8295" t="s">
        <v>1728</v>
      </c>
      <c r="N8295">
        <v>4</v>
      </c>
      <c r="O8295">
        <v>18</v>
      </c>
      <c r="P8295">
        <v>18</v>
      </c>
      <c r="Q8295">
        <v>21</v>
      </c>
      <c r="R8295">
        <v>7</v>
      </c>
      <c r="S8295">
        <v>7</v>
      </c>
      <c r="T8295">
        <v>10</v>
      </c>
    </row>
    <row r="8296" spans="8:20" x14ac:dyDescent="0.35">
      <c r="H8296">
        <v>1320.126</v>
      </c>
      <c r="I8296">
        <v>105.13200000000001</v>
      </c>
      <c r="J8296" t="s">
        <v>1722</v>
      </c>
      <c r="K8296" t="s">
        <v>179</v>
      </c>
      <c r="L8296">
        <v>3</v>
      </c>
      <c r="M8296" t="s">
        <v>1732</v>
      </c>
      <c r="N8296">
        <v>4</v>
      </c>
      <c r="O8296">
        <v>20</v>
      </c>
      <c r="P8296">
        <v>20</v>
      </c>
      <c r="Q8296">
        <v>23</v>
      </c>
      <c r="R8296">
        <v>3</v>
      </c>
      <c r="S8296">
        <v>3</v>
      </c>
      <c r="T8296">
        <v>6</v>
      </c>
    </row>
    <row r="8297" spans="8:20" x14ac:dyDescent="0.35">
      <c r="H8297">
        <v>1320.127</v>
      </c>
      <c r="I8297">
        <v>105.133</v>
      </c>
      <c r="J8297" t="s">
        <v>1722</v>
      </c>
      <c r="K8297" t="s">
        <v>68</v>
      </c>
      <c r="L8297">
        <v>3</v>
      </c>
      <c r="M8297" t="s">
        <v>1725</v>
      </c>
      <c r="N8297">
        <v>3</v>
      </c>
      <c r="O8297">
        <v>17</v>
      </c>
      <c r="P8297">
        <v>20</v>
      </c>
      <c r="Q8297">
        <v>22</v>
      </c>
      <c r="R8297">
        <v>2</v>
      </c>
      <c r="S8297">
        <v>5</v>
      </c>
      <c r="T8297">
        <v>7</v>
      </c>
    </row>
    <row r="8298" spans="8:20" x14ac:dyDescent="0.35">
      <c r="H8298">
        <v>1320.1279999999999</v>
      </c>
      <c r="I8298">
        <v>105.134</v>
      </c>
      <c r="J8298" t="s">
        <v>1722</v>
      </c>
      <c r="K8298" t="s">
        <v>26</v>
      </c>
      <c r="L8298">
        <v>3</v>
      </c>
      <c r="M8298" t="s">
        <v>738</v>
      </c>
      <c r="N8298">
        <v>4</v>
      </c>
      <c r="O8298">
        <v>8</v>
      </c>
      <c r="P8298">
        <v>8</v>
      </c>
      <c r="Q8298">
        <v>11</v>
      </c>
      <c r="R8298">
        <v>16</v>
      </c>
      <c r="S8298">
        <v>16</v>
      </c>
      <c r="T8298">
        <v>19</v>
      </c>
    </row>
    <row r="8299" spans="8:20" x14ac:dyDescent="0.35">
      <c r="H8299">
        <v>1320.1289999999999</v>
      </c>
      <c r="I8299">
        <v>105.13500000000001</v>
      </c>
      <c r="J8299" t="s">
        <v>1722</v>
      </c>
      <c r="K8299" t="s">
        <v>69</v>
      </c>
      <c r="L8299">
        <v>3</v>
      </c>
      <c r="M8299" t="s">
        <v>1731</v>
      </c>
      <c r="N8299">
        <v>4</v>
      </c>
      <c r="O8299">
        <v>16</v>
      </c>
      <c r="P8299">
        <v>16</v>
      </c>
      <c r="Q8299">
        <v>19</v>
      </c>
      <c r="R8299">
        <v>10</v>
      </c>
      <c r="S8299">
        <v>10</v>
      </c>
      <c r="T8299">
        <v>13</v>
      </c>
    </row>
    <row r="8300" spans="8:20" x14ac:dyDescent="0.35">
      <c r="H8300">
        <v>1320.13</v>
      </c>
      <c r="I8300">
        <v>105.136</v>
      </c>
      <c r="J8300" t="s">
        <v>1722</v>
      </c>
      <c r="K8300" t="s">
        <v>1531</v>
      </c>
      <c r="L8300">
        <v>3</v>
      </c>
      <c r="M8300" t="s">
        <v>1731</v>
      </c>
      <c r="N8300">
        <v>4</v>
      </c>
      <c r="O8300">
        <v>16</v>
      </c>
      <c r="P8300">
        <v>16</v>
      </c>
      <c r="Q8300">
        <v>19</v>
      </c>
      <c r="R8300">
        <v>10</v>
      </c>
      <c r="S8300">
        <v>10</v>
      </c>
      <c r="T8300">
        <v>13</v>
      </c>
    </row>
    <row r="8301" spans="8:20" x14ac:dyDescent="0.35">
      <c r="H8301">
        <v>1320.1310000000001</v>
      </c>
      <c r="I8301">
        <v>105.137</v>
      </c>
      <c r="J8301" t="s">
        <v>1722</v>
      </c>
      <c r="K8301" t="s">
        <v>41</v>
      </c>
      <c r="L8301">
        <v>3</v>
      </c>
      <c r="M8301" t="s">
        <v>470</v>
      </c>
      <c r="N8301">
        <v>4</v>
      </c>
      <c r="O8301">
        <v>16</v>
      </c>
      <c r="P8301">
        <v>16</v>
      </c>
      <c r="Q8301">
        <v>19</v>
      </c>
      <c r="R8301">
        <v>8</v>
      </c>
      <c r="S8301">
        <v>8</v>
      </c>
      <c r="T8301">
        <v>11</v>
      </c>
    </row>
    <row r="8302" spans="8:20" x14ac:dyDescent="0.35">
      <c r="H8302">
        <v>1320.1320000000001</v>
      </c>
      <c r="I8302">
        <v>105.13800000000001</v>
      </c>
      <c r="J8302" t="s">
        <v>1722</v>
      </c>
      <c r="K8302" t="s">
        <v>180</v>
      </c>
      <c r="L8302">
        <v>3</v>
      </c>
      <c r="M8302" t="s">
        <v>470</v>
      </c>
      <c r="N8302">
        <v>4</v>
      </c>
      <c r="O8302">
        <v>16</v>
      </c>
      <c r="P8302">
        <v>16</v>
      </c>
      <c r="Q8302">
        <v>19</v>
      </c>
      <c r="R8302">
        <v>8</v>
      </c>
      <c r="S8302">
        <v>8</v>
      </c>
      <c r="T8302">
        <v>11</v>
      </c>
    </row>
    <row r="8303" spans="8:20" x14ac:dyDescent="0.35">
      <c r="H8303">
        <v>1320.133</v>
      </c>
      <c r="I8303">
        <v>105.139</v>
      </c>
      <c r="J8303" t="s">
        <v>1722</v>
      </c>
      <c r="K8303" t="s">
        <v>70</v>
      </c>
      <c r="L8303">
        <v>3</v>
      </c>
      <c r="M8303" t="s">
        <v>1725</v>
      </c>
      <c r="N8303">
        <v>3</v>
      </c>
      <c r="O8303">
        <v>17</v>
      </c>
      <c r="P8303">
        <v>20</v>
      </c>
      <c r="Q8303">
        <v>22</v>
      </c>
      <c r="R8303">
        <v>2</v>
      </c>
      <c r="S8303">
        <v>5</v>
      </c>
      <c r="T8303">
        <v>7</v>
      </c>
    </row>
    <row r="8304" spans="8:20" x14ac:dyDescent="0.35">
      <c r="H8304">
        <v>1321.105</v>
      </c>
      <c r="I8304">
        <v>106.107</v>
      </c>
      <c r="J8304" t="s">
        <v>1706</v>
      </c>
      <c r="K8304" t="s">
        <v>168</v>
      </c>
      <c r="L8304">
        <v>3</v>
      </c>
      <c r="M8304" t="s">
        <v>1712</v>
      </c>
      <c r="N8304">
        <v>4</v>
      </c>
      <c r="O8304">
        <v>18</v>
      </c>
      <c r="P8304">
        <v>18</v>
      </c>
      <c r="Q8304">
        <v>21</v>
      </c>
      <c r="R8304">
        <v>5</v>
      </c>
      <c r="S8304">
        <v>5</v>
      </c>
      <c r="T8304">
        <v>8</v>
      </c>
    </row>
    <row r="8305" spans="8:20" x14ac:dyDescent="0.35">
      <c r="H8305">
        <v>1321.106</v>
      </c>
      <c r="I8305">
        <v>106.108</v>
      </c>
      <c r="J8305" t="s">
        <v>1706</v>
      </c>
      <c r="K8305" t="s">
        <v>1651</v>
      </c>
      <c r="L8305">
        <v>3</v>
      </c>
      <c r="M8305" t="s">
        <v>1659</v>
      </c>
      <c r="N8305">
        <v>3</v>
      </c>
      <c r="O8305">
        <v>16</v>
      </c>
      <c r="P8305">
        <v>19</v>
      </c>
      <c r="Q8305">
        <v>21</v>
      </c>
      <c r="R8305">
        <v>3</v>
      </c>
      <c r="S8305">
        <v>6</v>
      </c>
      <c r="T8305">
        <v>8</v>
      </c>
    </row>
    <row r="8306" spans="8:20" x14ac:dyDescent="0.35">
      <c r="H8306">
        <v>1321.107</v>
      </c>
      <c r="I8306">
        <v>106.10899999999999</v>
      </c>
      <c r="J8306" t="s">
        <v>1706</v>
      </c>
      <c r="K8306" t="s">
        <v>61</v>
      </c>
      <c r="L8306">
        <v>3</v>
      </c>
      <c r="M8306" t="s">
        <v>653</v>
      </c>
      <c r="N8306">
        <v>4</v>
      </c>
      <c r="O8306">
        <v>19</v>
      </c>
      <c r="P8306">
        <v>19</v>
      </c>
      <c r="Q8306">
        <v>22</v>
      </c>
      <c r="R8306">
        <v>2</v>
      </c>
      <c r="S8306">
        <v>2</v>
      </c>
      <c r="T8306">
        <v>5</v>
      </c>
    </row>
    <row r="8307" spans="8:20" x14ac:dyDescent="0.35">
      <c r="H8307">
        <v>1321.1079999999999</v>
      </c>
      <c r="I8307">
        <v>106.11</v>
      </c>
      <c r="J8307" t="s">
        <v>1706</v>
      </c>
      <c r="K8307" t="s">
        <v>38</v>
      </c>
      <c r="L8307">
        <v>3</v>
      </c>
      <c r="M8307" t="s">
        <v>1712</v>
      </c>
      <c r="N8307">
        <v>4</v>
      </c>
      <c r="O8307">
        <v>18</v>
      </c>
      <c r="P8307">
        <v>18</v>
      </c>
      <c r="Q8307">
        <v>21</v>
      </c>
      <c r="R8307">
        <v>5</v>
      </c>
      <c r="S8307">
        <v>5</v>
      </c>
      <c r="T8307">
        <v>8</v>
      </c>
    </row>
    <row r="8308" spans="8:20" x14ac:dyDescent="0.35">
      <c r="H8308">
        <v>1321.1089999999999</v>
      </c>
      <c r="I8308">
        <v>106.11199999999999</v>
      </c>
      <c r="J8308" t="s">
        <v>1706</v>
      </c>
      <c r="K8308" t="s">
        <v>39</v>
      </c>
      <c r="L8308">
        <v>3</v>
      </c>
      <c r="M8308" t="s">
        <v>731</v>
      </c>
      <c r="N8308">
        <v>4</v>
      </c>
      <c r="O8308">
        <v>13</v>
      </c>
      <c r="P8308">
        <v>13</v>
      </c>
      <c r="Q8308">
        <v>16</v>
      </c>
      <c r="R8308">
        <v>11</v>
      </c>
      <c r="S8308">
        <v>11</v>
      </c>
      <c r="T8308">
        <v>14</v>
      </c>
    </row>
    <row r="8309" spans="8:20" x14ac:dyDescent="0.35">
      <c r="H8309">
        <v>1321.11</v>
      </c>
      <c r="I8309">
        <v>106.113</v>
      </c>
      <c r="J8309" t="s">
        <v>1706</v>
      </c>
      <c r="K8309" t="s">
        <v>170</v>
      </c>
      <c r="L8309">
        <v>3</v>
      </c>
      <c r="M8309" t="s">
        <v>1710</v>
      </c>
      <c r="N8309">
        <v>4</v>
      </c>
      <c r="O8309">
        <v>19</v>
      </c>
      <c r="P8309">
        <v>19</v>
      </c>
      <c r="Q8309">
        <v>22</v>
      </c>
      <c r="R8309">
        <v>6</v>
      </c>
      <c r="S8309">
        <v>6</v>
      </c>
      <c r="T8309">
        <v>9</v>
      </c>
    </row>
    <row r="8310" spans="8:20" x14ac:dyDescent="0.35">
      <c r="H8310">
        <v>1321.1110000000001</v>
      </c>
      <c r="I8310">
        <v>106.114</v>
      </c>
      <c r="J8310" t="s">
        <v>1706</v>
      </c>
      <c r="K8310" t="s">
        <v>25</v>
      </c>
      <c r="L8310">
        <v>3</v>
      </c>
      <c r="M8310" t="s">
        <v>1709</v>
      </c>
      <c r="N8310">
        <v>4</v>
      </c>
      <c r="O8310">
        <v>17</v>
      </c>
      <c r="P8310">
        <v>17</v>
      </c>
      <c r="Q8310">
        <v>20</v>
      </c>
      <c r="R8310">
        <v>9</v>
      </c>
      <c r="S8310">
        <v>9</v>
      </c>
      <c r="T8310">
        <v>12</v>
      </c>
    </row>
    <row r="8311" spans="8:20" x14ac:dyDescent="0.35">
      <c r="H8311">
        <v>1321.1120000000001</v>
      </c>
      <c r="I8311">
        <v>106.11499999999999</v>
      </c>
      <c r="J8311" t="s">
        <v>1706</v>
      </c>
      <c r="K8311" t="s">
        <v>171</v>
      </c>
      <c r="L8311">
        <v>3</v>
      </c>
      <c r="M8311" t="s">
        <v>1718</v>
      </c>
      <c r="N8311">
        <v>4</v>
      </c>
      <c r="O8311">
        <v>14</v>
      </c>
      <c r="P8311">
        <v>14</v>
      </c>
      <c r="Q8311">
        <v>17</v>
      </c>
      <c r="R8311">
        <v>10</v>
      </c>
      <c r="S8311">
        <v>10</v>
      </c>
      <c r="T8311">
        <v>13</v>
      </c>
    </row>
    <row r="8312" spans="8:20" x14ac:dyDescent="0.35">
      <c r="H8312">
        <v>1321.1130000000001</v>
      </c>
      <c r="I8312">
        <v>106.116</v>
      </c>
      <c r="J8312" t="s">
        <v>1706</v>
      </c>
      <c r="K8312" t="s">
        <v>62</v>
      </c>
      <c r="L8312">
        <v>3</v>
      </c>
      <c r="M8312" t="s">
        <v>1596</v>
      </c>
      <c r="N8312">
        <v>3</v>
      </c>
      <c r="O8312">
        <v>12</v>
      </c>
      <c r="P8312">
        <v>15</v>
      </c>
      <c r="Q8312">
        <v>17</v>
      </c>
      <c r="R8312">
        <v>7</v>
      </c>
      <c r="S8312">
        <v>10</v>
      </c>
      <c r="T8312">
        <v>12</v>
      </c>
    </row>
    <row r="8313" spans="8:20" x14ac:dyDescent="0.35">
      <c r="H8313">
        <v>1321.114</v>
      </c>
      <c r="I8313">
        <v>106.117</v>
      </c>
      <c r="J8313" t="s">
        <v>1706</v>
      </c>
      <c r="K8313" t="s">
        <v>63</v>
      </c>
      <c r="L8313">
        <v>3</v>
      </c>
      <c r="M8313" t="s">
        <v>1719</v>
      </c>
      <c r="N8313">
        <v>3</v>
      </c>
      <c r="O8313">
        <v>15</v>
      </c>
      <c r="P8313">
        <v>18</v>
      </c>
      <c r="Q8313">
        <v>20</v>
      </c>
      <c r="R8313">
        <v>1</v>
      </c>
      <c r="S8313">
        <v>4</v>
      </c>
      <c r="T8313">
        <v>6</v>
      </c>
    </row>
    <row r="8314" spans="8:20" x14ac:dyDescent="0.35">
      <c r="H8314">
        <v>1321.115</v>
      </c>
      <c r="I8314">
        <v>106.119</v>
      </c>
      <c r="J8314" t="s">
        <v>1706</v>
      </c>
      <c r="K8314" t="s">
        <v>173</v>
      </c>
      <c r="L8314">
        <v>3</v>
      </c>
      <c r="M8314" t="s">
        <v>1720</v>
      </c>
      <c r="N8314">
        <v>4</v>
      </c>
      <c r="O8314">
        <v>17</v>
      </c>
      <c r="P8314">
        <v>17</v>
      </c>
      <c r="Q8314">
        <v>20</v>
      </c>
      <c r="R8314">
        <v>7</v>
      </c>
      <c r="S8314">
        <v>7</v>
      </c>
      <c r="T8314">
        <v>10</v>
      </c>
    </row>
    <row r="8315" spans="8:20" x14ac:dyDescent="0.35">
      <c r="H8315">
        <v>1321.116</v>
      </c>
      <c r="I8315">
        <v>106.12</v>
      </c>
      <c r="J8315" t="s">
        <v>1706</v>
      </c>
      <c r="K8315" t="s">
        <v>64</v>
      </c>
      <c r="L8315">
        <v>3</v>
      </c>
      <c r="M8315" t="s">
        <v>1714</v>
      </c>
      <c r="N8315">
        <v>3</v>
      </c>
      <c r="O8315">
        <v>10</v>
      </c>
      <c r="P8315">
        <v>13</v>
      </c>
      <c r="Q8315">
        <v>15</v>
      </c>
      <c r="R8315">
        <v>7</v>
      </c>
      <c r="S8315">
        <v>10</v>
      </c>
      <c r="T8315">
        <v>12</v>
      </c>
    </row>
    <row r="8316" spans="8:20" x14ac:dyDescent="0.35">
      <c r="H8316">
        <v>1321.117</v>
      </c>
      <c r="I8316">
        <v>106.121</v>
      </c>
      <c r="J8316" t="s">
        <v>1706</v>
      </c>
      <c r="K8316" t="s">
        <v>174</v>
      </c>
      <c r="L8316">
        <v>3</v>
      </c>
      <c r="M8316" t="s">
        <v>1717</v>
      </c>
      <c r="N8316">
        <v>3</v>
      </c>
      <c r="O8316">
        <v>2</v>
      </c>
      <c r="P8316">
        <v>5</v>
      </c>
      <c r="Q8316">
        <v>7</v>
      </c>
      <c r="R8316">
        <v>16</v>
      </c>
      <c r="S8316">
        <v>19</v>
      </c>
      <c r="T8316">
        <v>21</v>
      </c>
    </row>
    <row r="8317" spans="8:20" x14ac:dyDescent="0.35">
      <c r="H8317">
        <v>1321.1179999999999</v>
      </c>
      <c r="I8317">
        <v>106.122</v>
      </c>
      <c r="J8317" t="s">
        <v>1706</v>
      </c>
      <c r="K8317" t="s">
        <v>175</v>
      </c>
      <c r="L8317">
        <v>3</v>
      </c>
      <c r="M8317" t="s">
        <v>1716</v>
      </c>
      <c r="N8317">
        <v>4</v>
      </c>
      <c r="O8317">
        <v>0</v>
      </c>
      <c r="P8317">
        <v>0</v>
      </c>
      <c r="Q8317">
        <v>3</v>
      </c>
      <c r="R8317">
        <v>22</v>
      </c>
      <c r="S8317">
        <v>22</v>
      </c>
      <c r="T8317">
        <v>25</v>
      </c>
    </row>
    <row r="8318" spans="8:20" x14ac:dyDescent="0.35">
      <c r="H8318">
        <v>1321.1189999999999</v>
      </c>
      <c r="I8318">
        <v>106.124</v>
      </c>
      <c r="J8318" t="s">
        <v>1706</v>
      </c>
      <c r="K8318" t="s">
        <v>176</v>
      </c>
      <c r="L8318">
        <v>3</v>
      </c>
      <c r="M8318" t="s">
        <v>1718</v>
      </c>
      <c r="N8318">
        <v>4</v>
      </c>
      <c r="O8318">
        <v>14</v>
      </c>
      <c r="P8318">
        <v>14</v>
      </c>
      <c r="Q8318">
        <v>17</v>
      </c>
      <c r="R8318">
        <v>10</v>
      </c>
      <c r="S8318">
        <v>10</v>
      </c>
      <c r="T8318">
        <v>13</v>
      </c>
    </row>
    <row r="8319" spans="8:20" x14ac:dyDescent="0.35">
      <c r="H8319">
        <v>1321.12</v>
      </c>
      <c r="I8319">
        <v>106.125</v>
      </c>
      <c r="J8319" t="s">
        <v>1706</v>
      </c>
      <c r="K8319" t="s">
        <v>1737</v>
      </c>
      <c r="L8319">
        <v>3</v>
      </c>
      <c r="M8319" t="s">
        <v>1215</v>
      </c>
      <c r="N8319">
        <v>3</v>
      </c>
      <c r="O8319">
        <v>13</v>
      </c>
      <c r="P8319">
        <v>16</v>
      </c>
      <c r="Q8319">
        <v>18</v>
      </c>
      <c r="R8319">
        <v>7</v>
      </c>
      <c r="S8319">
        <v>10</v>
      </c>
      <c r="T8319">
        <v>12</v>
      </c>
    </row>
    <row r="8320" spans="8:20" x14ac:dyDescent="0.35">
      <c r="H8320">
        <v>1321.1210000000001</v>
      </c>
      <c r="I8320">
        <v>106.126</v>
      </c>
      <c r="J8320" t="s">
        <v>1706</v>
      </c>
      <c r="K8320" t="s">
        <v>106</v>
      </c>
      <c r="L8320">
        <v>3</v>
      </c>
      <c r="M8320" t="s">
        <v>1716</v>
      </c>
      <c r="N8320">
        <v>4</v>
      </c>
      <c r="O8320">
        <v>0</v>
      </c>
      <c r="P8320">
        <v>0</v>
      </c>
      <c r="Q8320">
        <v>3</v>
      </c>
      <c r="R8320">
        <v>22</v>
      </c>
      <c r="S8320">
        <v>22</v>
      </c>
      <c r="T8320">
        <v>25</v>
      </c>
    </row>
    <row r="8321" spans="8:20" x14ac:dyDescent="0.35">
      <c r="H8321">
        <v>1321.1220000000001</v>
      </c>
      <c r="I8321">
        <v>106.127</v>
      </c>
      <c r="J8321" t="s">
        <v>1706</v>
      </c>
      <c r="K8321" t="s">
        <v>40</v>
      </c>
      <c r="L8321">
        <v>3</v>
      </c>
      <c r="M8321" t="s">
        <v>1719</v>
      </c>
      <c r="N8321">
        <v>3</v>
      </c>
      <c r="O8321">
        <v>15</v>
      </c>
      <c r="P8321">
        <v>18</v>
      </c>
      <c r="Q8321">
        <v>20</v>
      </c>
      <c r="R8321">
        <v>1</v>
      </c>
      <c r="S8321">
        <v>4</v>
      </c>
      <c r="T8321">
        <v>6</v>
      </c>
    </row>
    <row r="8322" spans="8:20" x14ac:dyDescent="0.35">
      <c r="H8322">
        <v>1321.123</v>
      </c>
      <c r="I8322">
        <v>106.128</v>
      </c>
      <c r="J8322" t="s">
        <v>1706</v>
      </c>
      <c r="K8322" t="s">
        <v>177</v>
      </c>
      <c r="L8322">
        <v>3</v>
      </c>
      <c r="M8322" t="s">
        <v>1370</v>
      </c>
      <c r="N8322">
        <v>4</v>
      </c>
      <c r="O8322">
        <v>20</v>
      </c>
      <c r="P8322">
        <v>20</v>
      </c>
      <c r="Q8322">
        <v>23</v>
      </c>
      <c r="R8322">
        <v>4</v>
      </c>
      <c r="S8322">
        <v>4</v>
      </c>
      <c r="T8322">
        <v>7</v>
      </c>
    </row>
    <row r="8323" spans="8:20" x14ac:dyDescent="0.35">
      <c r="H8323">
        <v>1321.124</v>
      </c>
      <c r="I8323">
        <v>106.129</v>
      </c>
      <c r="J8323" t="s">
        <v>1706</v>
      </c>
      <c r="K8323" t="s">
        <v>66</v>
      </c>
      <c r="L8323">
        <v>3</v>
      </c>
      <c r="M8323" t="s">
        <v>1525</v>
      </c>
      <c r="N8323">
        <v>4</v>
      </c>
      <c r="O8323">
        <v>18</v>
      </c>
      <c r="P8323">
        <v>18</v>
      </c>
      <c r="Q8323">
        <v>21</v>
      </c>
      <c r="R8323">
        <v>6</v>
      </c>
      <c r="S8323">
        <v>6</v>
      </c>
      <c r="T8323">
        <v>9</v>
      </c>
    </row>
    <row r="8324" spans="8:20" x14ac:dyDescent="0.35">
      <c r="H8324">
        <v>1321.125</v>
      </c>
      <c r="I8324">
        <v>106.13</v>
      </c>
      <c r="J8324" t="s">
        <v>1706</v>
      </c>
      <c r="K8324" t="s">
        <v>67</v>
      </c>
      <c r="L8324">
        <v>3</v>
      </c>
      <c r="M8324" t="s">
        <v>1720</v>
      </c>
      <c r="N8324">
        <v>4</v>
      </c>
      <c r="O8324">
        <v>17</v>
      </c>
      <c r="P8324">
        <v>17</v>
      </c>
      <c r="Q8324">
        <v>20</v>
      </c>
      <c r="R8324">
        <v>7</v>
      </c>
      <c r="S8324">
        <v>7</v>
      </c>
      <c r="T8324">
        <v>10</v>
      </c>
    </row>
    <row r="8325" spans="8:20" x14ac:dyDescent="0.35">
      <c r="H8325">
        <v>1321.126</v>
      </c>
      <c r="I8325">
        <v>106.131</v>
      </c>
      <c r="J8325" t="s">
        <v>1706</v>
      </c>
      <c r="K8325" t="s">
        <v>178</v>
      </c>
      <c r="L8325">
        <v>3</v>
      </c>
      <c r="M8325" t="s">
        <v>1713</v>
      </c>
      <c r="N8325">
        <v>3</v>
      </c>
      <c r="O8325">
        <v>16</v>
      </c>
      <c r="P8325">
        <v>19</v>
      </c>
      <c r="Q8325">
        <v>21</v>
      </c>
      <c r="R8325">
        <v>3</v>
      </c>
      <c r="S8325">
        <v>6</v>
      </c>
      <c r="T8325">
        <v>8</v>
      </c>
    </row>
    <row r="8326" spans="8:20" x14ac:dyDescent="0.35">
      <c r="H8326">
        <v>1321.127</v>
      </c>
      <c r="I8326">
        <v>106.13200000000001</v>
      </c>
      <c r="J8326" t="s">
        <v>1706</v>
      </c>
      <c r="K8326" t="s">
        <v>179</v>
      </c>
      <c r="L8326">
        <v>3</v>
      </c>
      <c r="M8326" t="s">
        <v>1710</v>
      </c>
      <c r="N8326">
        <v>4</v>
      </c>
      <c r="O8326">
        <v>19</v>
      </c>
      <c r="P8326">
        <v>19</v>
      </c>
      <c r="Q8326">
        <v>22</v>
      </c>
      <c r="R8326">
        <v>6</v>
      </c>
      <c r="S8326">
        <v>6</v>
      </c>
      <c r="T8326">
        <v>9</v>
      </c>
    </row>
    <row r="8327" spans="8:20" x14ac:dyDescent="0.35">
      <c r="H8327">
        <v>1321.1279999999999</v>
      </c>
      <c r="I8327">
        <v>106.133</v>
      </c>
      <c r="J8327" t="s">
        <v>1706</v>
      </c>
      <c r="K8327" t="s">
        <v>68</v>
      </c>
      <c r="L8327">
        <v>3</v>
      </c>
      <c r="M8327" t="s">
        <v>692</v>
      </c>
      <c r="N8327">
        <v>3</v>
      </c>
      <c r="O8327">
        <v>15</v>
      </c>
      <c r="P8327">
        <v>18</v>
      </c>
      <c r="Q8327">
        <v>20</v>
      </c>
      <c r="R8327">
        <v>4</v>
      </c>
      <c r="S8327">
        <v>7</v>
      </c>
      <c r="T8327">
        <v>9</v>
      </c>
    </row>
    <row r="8328" spans="8:20" x14ac:dyDescent="0.35">
      <c r="H8328">
        <v>1321.1289999999999</v>
      </c>
      <c r="I8328">
        <v>106.134</v>
      </c>
      <c r="J8328" t="s">
        <v>1706</v>
      </c>
      <c r="K8328" t="s">
        <v>26</v>
      </c>
      <c r="L8328">
        <v>3</v>
      </c>
      <c r="M8328" t="s">
        <v>1718</v>
      </c>
      <c r="N8328">
        <v>4</v>
      </c>
      <c r="O8328">
        <v>14</v>
      </c>
      <c r="P8328">
        <v>14</v>
      </c>
      <c r="Q8328">
        <v>17</v>
      </c>
      <c r="R8328">
        <v>10</v>
      </c>
      <c r="S8328">
        <v>10</v>
      </c>
      <c r="T8328">
        <v>13</v>
      </c>
    </row>
    <row r="8329" spans="8:20" x14ac:dyDescent="0.35">
      <c r="H8329">
        <v>1321.13</v>
      </c>
      <c r="I8329">
        <v>106.13500000000001</v>
      </c>
      <c r="J8329" t="s">
        <v>1706</v>
      </c>
      <c r="K8329" t="s">
        <v>69</v>
      </c>
      <c r="L8329">
        <v>3</v>
      </c>
      <c r="M8329" t="s">
        <v>1718</v>
      </c>
      <c r="N8329">
        <v>4</v>
      </c>
      <c r="O8329">
        <v>14</v>
      </c>
      <c r="P8329">
        <v>14</v>
      </c>
      <c r="Q8329">
        <v>17</v>
      </c>
      <c r="R8329">
        <v>10</v>
      </c>
      <c r="S8329">
        <v>10</v>
      </c>
      <c r="T8329">
        <v>13</v>
      </c>
    </row>
    <row r="8330" spans="8:20" x14ac:dyDescent="0.35">
      <c r="H8330">
        <v>1321.1310000000001</v>
      </c>
      <c r="I8330">
        <v>106.136</v>
      </c>
      <c r="J8330" t="s">
        <v>1706</v>
      </c>
      <c r="K8330" t="s">
        <v>1531</v>
      </c>
      <c r="L8330">
        <v>3</v>
      </c>
      <c r="M8330" t="s">
        <v>1558</v>
      </c>
      <c r="N8330">
        <v>4</v>
      </c>
      <c r="O8330">
        <v>23</v>
      </c>
      <c r="P8330">
        <v>23</v>
      </c>
      <c r="Q8330">
        <v>26</v>
      </c>
      <c r="R8330">
        <v>3</v>
      </c>
      <c r="S8330">
        <v>3</v>
      </c>
      <c r="T8330">
        <v>6</v>
      </c>
    </row>
    <row r="8331" spans="8:20" x14ac:dyDescent="0.35">
      <c r="H8331">
        <v>1321.1320000000001</v>
      </c>
      <c r="I8331">
        <v>106.137</v>
      </c>
      <c r="J8331" t="s">
        <v>1706</v>
      </c>
      <c r="K8331" t="s">
        <v>41</v>
      </c>
      <c r="L8331">
        <v>3</v>
      </c>
      <c r="M8331" t="s">
        <v>1721</v>
      </c>
      <c r="N8331">
        <v>4</v>
      </c>
      <c r="O8331">
        <v>16</v>
      </c>
      <c r="P8331">
        <v>16</v>
      </c>
      <c r="Q8331">
        <v>19</v>
      </c>
      <c r="R8331">
        <v>5</v>
      </c>
      <c r="S8331">
        <v>5</v>
      </c>
      <c r="T8331">
        <v>8</v>
      </c>
    </row>
    <row r="8332" spans="8:20" x14ac:dyDescent="0.35">
      <c r="H8332">
        <v>1321.133</v>
      </c>
      <c r="I8332">
        <v>106.13800000000001</v>
      </c>
      <c r="J8332" t="s">
        <v>1706</v>
      </c>
      <c r="K8332" t="s">
        <v>180</v>
      </c>
      <c r="L8332">
        <v>3</v>
      </c>
      <c r="M8332" t="s">
        <v>1721</v>
      </c>
      <c r="N8332">
        <v>4</v>
      </c>
      <c r="O8332">
        <v>16</v>
      </c>
      <c r="P8332">
        <v>16</v>
      </c>
      <c r="Q8332">
        <v>19</v>
      </c>
      <c r="R8332">
        <v>5</v>
      </c>
      <c r="S8332">
        <v>5</v>
      </c>
      <c r="T8332">
        <v>8</v>
      </c>
    </row>
    <row r="8333" spans="8:20" x14ac:dyDescent="0.35">
      <c r="H8333">
        <v>1321.134</v>
      </c>
      <c r="I8333">
        <v>106.139</v>
      </c>
      <c r="J8333" t="s">
        <v>1706</v>
      </c>
      <c r="K8333" t="s">
        <v>70</v>
      </c>
      <c r="L8333">
        <v>3</v>
      </c>
      <c r="M8333" t="s">
        <v>1708</v>
      </c>
      <c r="N8333">
        <v>3</v>
      </c>
      <c r="O8333">
        <v>18</v>
      </c>
      <c r="P8333">
        <v>21</v>
      </c>
      <c r="Q8333">
        <v>23</v>
      </c>
      <c r="R8333">
        <v>2</v>
      </c>
      <c r="S8333">
        <v>5</v>
      </c>
      <c r="T8333">
        <v>7</v>
      </c>
    </row>
    <row r="8334" spans="8:20" x14ac:dyDescent="0.35">
      <c r="H8334">
        <v>1341.106</v>
      </c>
      <c r="I8334">
        <v>107.108</v>
      </c>
      <c r="J8334" t="s">
        <v>168</v>
      </c>
      <c r="K8334" t="s">
        <v>1651</v>
      </c>
      <c r="L8334">
        <v>3</v>
      </c>
      <c r="M8334" t="s">
        <v>1662</v>
      </c>
      <c r="N8334">
        <v>4</v>
      </c>
      <c r="O8334">
        <v>16</v>
      </c>
      <c r="P8334">
        <v>16</v>
      </c>
      <c r="Q8334">
        <v>19</v>
      </c>
      <c r="R8334">
        <v>6</v>
      </c>
      <c r="S8334">
        <v>6</v>
      </c>
      <c r="T8334">
        <v>9</v>
      </c>
    </row>
    <row r="8335" spans="8:20" x14ac:dyDescent="0.35">
      <c r="H8335">
        <v>1341.107</v>
      </c>
      <c r="I8335">
        <v>107.10899999999999</v>
      </c>
      <c r="J8335" t="s">
        <v>168</v>
      </c>
      <c r="K8335" t="s">
        <v>61</v>
      </c>
      <c r="L8335">
        <v>3</v>
      </c>
      <c r="M8335" t="s">
        <v>653</v>
      </c>
      <c r="N8335">
        <v>4</v>
      </c>
      <c r="O8335">
        <v>19</v>
      </c>
      <c r="P8335">
        <v>19</v>
      </c>
      <c r="Q8335">
        <v>22</v>
      </c>
      <c r="R8335">
        <v>2</v>
      </c>
      <c r="S8335">
        <v>2</v>
      </c>
      <c r="T8335">
        <v>5</v>
      </c>
    </row>
    <row r="8336" spans="8:20" x14ac:dyDescent="0.35">
      <c r="H8336">
        <v>1341.1079999999999</v>
      </c>
      <c r="I8336">
        <v>107.11</v>
      </c>
      <c r="J8336" t="s">
        <v>168</v>
      </c>
      <c r="K8336" t="s">
        <v>38</v>
      </c>
      <c r="L8336">
        <v>3</v>
      </c>
      <c r="M8336" t="s">
        <v>1337</v>
      </c>
      <c r="N8336">
        <v>3</v>
      </c>
      <c r="O8336">
        <v>12</v>
      </c>
      <c r="P8336">
        <v>15</v>
      </c>
      <c r="Q8336">
        <v>17</v>
      </c>
      <c r="R8336">
        <v>7</v>
      </c>
      <c r="S8336">
        <v>10</v>
      </c>
      <c r="T8336">
        <v>12</v>
      </c>
    </row>
    <row r="8337" spans="8:20" x14ac:dyDescent="0.35">
      <c r="H8337">
        <v>1341.1089999999999</v>
      </c>
      <c r="I8337">
        <v>107.111</v>
      </c>
      <c r="J8337" t="s">
        <v>168</v>
      </c>
      <c r="K8337" t="s">
        <v>169</v>
      </c>
      <c r="L8337">
        <v>3</v>
      </c>
      <c r="M8337" t="s">
        <v>1038</v>
      </c>
      <c r="N8337">
        <v>3</v>
      </c>
      <c r="O8337">
        <v>4</v>
      </c>
      <c r="P8337">
        <v>7</v>
      </c>
      <c r="Q8337">
        <v>9</v>
      </c>
      <c r="R8337">
        <v>16</v>
      </c>
      <c r="S8337">
        <v>19</v>
      </c>
      <c r="T8337">
        <v>21</v>
      </c>
    </row>
    <row r="8338" spans="8:20" x14ac:dyDescent="0.35">
      <c r="H8338">
        <v>1341.11</v>
      </c>
      <c r="I8338">
        <v>107.11199999999999</v>
      </c>
      <c r="J8338" t="s">
        <v>168</v>
      </c>
      <c r="K8338" t="s">
        <v>39</v>
      </c>
      <c r="L8338">
        <v>3</v>
      </c>
      <c r="M8338" t="s">
        <v>533</v>
      </c>
      <c r="N8338">
        <v>4</v>
      </c>
      <c r="O8338">
        <v>17</v>
      </c>
      <c r="P8338">
        <v>17</v>
      </c>
      <c r="Q8338">
        <v>20</v>
      </c>
      <c r="R8338">
        <v>8</v>
      </c>
      <c r="S8338">
        <v>8</v>
      </c>
      <c r="T8338">
        <v>11</v>
      </c>
    </row>
    <row r="8339" spans="8:20" x14ac:dyDescent="0.35">
      <c r="H8339">
        <v>1341.1110000000001</v>
      </c>
      <c r="I8339">
        <v>107.113</v>
      </c>
      <c r="J8339" t="s">
        <v>168</v>
      </c>
      <c r="K8339" t="s">
        <v>170</v>
      </c>
      <c r="L8339">
        <v>3</v>
      </c>
      <c r="M8339" t="s">
        <v>1006</v>
      </c>
      <c r="N8339">
        <v>4</v>
      </c>
      <c r="O8339">
        <v>13</v>
      </c>
      <c r="P8339">
        <v>13</v>
      </c>
      <c r="Q8339">
        <v>16</v>
      </c>
      <c r="R8339">
        <v>12</v>
      </c>
      <c r="S8339">
        <v>12</v>
      </c>
      <c r="T8339">
        <v>15</v>
      </c>
    </row>
    <row r="8340" spans="8:20" x14ac:dyDescent="0.35">
      <c r="H8340">
        <v>1341.1120000000001</v>
      </c>
      <c r="I8340">
        <v>107.114</v>
      </c>
      <c r="J8340" t="s">
        <v>168</v>
      </c>
      <c r="K8340" t="s">
        <v>25</v>
      </c>
      <c r="L8340">
        <v>3</v>
      </c>
      <c r="M8340" t="s">
        <v>1561</v>
      </c>
      <c r="N8340">
        <v>4</v>
      </c>
      <c r="O8340">
        <v>8</v>
      </c>
      <c r="P8340">
        <v>8</v>
      </c>
      <c r="Q8340">
        <v>11</v>
      </c>
      <c r="R8340">
        <v>16</v>
      </c>
      <c r="S8340">
        <v>16</v>
      </c>
      <c r="T8340">
        <v>19</v>
      </c>
    </row>
    <row r="8341" spans="8:20" x14ac:dyDescent="0.35">
      <c r="H8341">
        <v>1341.1130000000001</v>
      </c>
      <c r="I8341">
        <v>107.11499999999999</v>
      </c>
      <c r="J8341" t="s">
        <v>168</v>
      </c>
      <c r="K8341" t="s">
        <v>171</v>
      </c>
      <c r="L8341">
        <v>3</v>
      </c>
      <c r="M8341" t="s">
        <v>689</v>
      </c>
      <c r="N8341">
        <v>4</v>
      </c>
      <c r="O8341">
        <v>14</v>
      </c>
      <c r="P8341">
        <v>14</v>
      </c>
      <c r="Q8341">
        <v>17</v>
      </c>
      <c r="R8341">
        <v>7</v>
      </c>
      <c r="S8341">
        <v>7</v>
      </c>
      <c r="T8341">
        <v>10</v>
      </c>
    </row>
    <row r="8342" spans="8:20" x14ac:dyDescent="0.35">
      <c r="H8342">
        <v>1341.114</v>
      </c>
      <c r="I8342">
        <v>107.116</v>
      </c>
      <c r="J8342" t="s">
        <v>168</v>
      </c>
      <c r="K8342" t="s">
        <v>62</v>
      </c>
      <c r="L8342">
        <v>3</v>
      </c>
      <c r="M8342" t="s">
        <v>1307</v>
      </c>
      <c r="N8342">
        <v>4</v>
      </c>
      <c r="O8342">
        <v>2</v>
      </c>
      <c r="P8342">
        <v>2</v>
      </c>
      <c r="Q8342">
        <v>5</v>
      </c>
      <c r="R8342">
        <v>20</v>
      </c>
      <c r="S8342">
        <v>20</v>
      </c>
      <c r="T8342">
        <v>23</v>
      </c>
    </row>
    <row r="8343" spans="8:20" x14ac:dyDescent="0.35">
      <c r="H8343">
        <v>1341.115</v>
      </c>
      <c r="I8343">
        <v>107.117</v>
      </c>
      <c r="J8343" t="s">
        <v>168</v>
      </c>
      <c r="K8343" t="s">
        <v>63</v>
      </c>
      <c r="L8343">
        <v>3</v>
      </c>
      <c r="M8343" t="s">
        <v>939</v>
      </c>
      <c r="N8343">
        <v>3</v>
      </c>
      <c r="O8343">
        <v>7</v>
      </c>
      <c r="P8343">
        <v>10</v>
      </c>
      <c r="Q8343">
        <v>12</v>
      </c>
      <c r="R8343">
        <v>7</v>
      </c>
      <c r="S8343">
        <v>10</v>
      </c>
      <c r="T8343">
        <v>12</v>
      </c>
    </row>
    <row r="8344" spans="8:20" x14ac:dyDescent="0.35">
      <c r="H8344">
        <v>1341.116</v>
      </c>
      <c r="I8344">
        <v>107.11799999999999</v>
      </c>
      <c r="J8344" t="s">
        <v>168</v>
      </c>
      <c r="K8344" t="s">
        <v>172</v>
      </c>
      <c r="L8344">
        <v>3</v>
      </c>
      <c r="M8344" t="s">
        <v>548</v>
      </c>
      <c r="N8344">
        <v>4</v>
      </c>
      <c r="O8344">
        <v>14</v>
      </c>
      <c r="P8344">
        <v>14</v>
      </c>
      <c r="Q8344">
        <v>17</v>
      </c>
      <c r="R8344">
        <v>10</v>
      </c>
      <c r="S8344">
        <v>10</v>
      </c>
      <c r="T8344">
        <v>13</v>
      </c>
    </row>
    <row r="8345" spans="8:20" x14ac:dyDescent="0.35">
      <c r="H8345">
        <v>1341.117</v>
      </c>
      <c r="I8345">
        <v>107.119</v>
      </c>
      <c r="J8345" t="s">
        <v>168</v>
      </c>
      <c r="K8345" t="s">
        <v>173</v>
      </c>
      <c r="L8345">
        <v>3</v>
      </c>
      <c r="M8345" t="s">
        <v>878</v>
      </c>
      <c r="N8345">
        <v>4</v>
      </c>
      <c r="O8345">
        <v>14</v>
      </c>
      <c r="P8345">
        <v>14</v>
      </c>
      <c r="Q8345">
        <v>17</v>
      </c>
      <c r="R8345">
        <v>10</v>
      </c>
      <c r="S8345">
        <v>10</v>
      </c>
      <c r="T8345">
        <v>13</v>
      </c>
    </row>
    <row r="8346" spans="8:20" x14ac:dyDescent="0.35">
      <c r="H8346">
        <v>1341.1179999999999</v>
      </c>
      <c r="I8346">
        <v>107.12</v>
      </c>
      <c r="J8346" t="s">
        <v>168</v>
      </c>
      <c r="K8346" t="s">
        <v>64</v>
      </c>
      <c r="L8346">
        <v>3</v>
      </c>
      <c r="M8346" t="s">
        <v>275</v>
      </c>
      <c r="N8346">
        <v>3</v>
      </c>
      <c r="O8346">
        <v>10</v>
      </c>
      <c r="P8346">
        <v>13</v>
      </c>
      <c r="Q8346">
        <v>15</v>
      </c>
      <c r="R8346">
        <v>10</v>
      </c>
      <c r="S8346">
        <v>13</v>
      </c>
      <c r="T8346">
        <v>15</v>
      </c>
    </row>
    <row r="8347" spans="8:20" x14ac:dyDescent="0.35">
      <c r="H8347">
        <v>1341.1189999999999</v>
      </c>
      <c r="I8347">
        <v>107.121</v>
      </c>
      <c r="J8347" t="s">
        <v>168</v>
      </c>
      <c r="K8347" t="s">
        <v>174</v>
      </c>
      <c r="L8347">
        <v>3</v>
      </c>
      <c r="M8347" t="s">
        <v>1117</v>
      </c>
      <c r="N8347">
        <v>4</v>
      </c>
      <c r="O8347">
        <v>16</v>
      </c>
      <c r="P8347">
        <v>16</v>
      </c>
      <c r="Q8347">
        <v>19</v>
      </c>
      <c r="R8347">
        <v>9</v>
      </c>
      <c r="S8347">
        <v>9</v>
      </c>
      <c r="T8347">
        <v>12</v>
      </c>
    </row>
    <row r="8348" spans="8:20" x14ac:dyDescent="0.35">
      <c r="H8348">
        <v>1341.12</v>
      </c>
      <c r="I8348">
        <v>107.122</v>
      </c>
      <c r="J8348" t="s">
        <v>168</v>
      </c>
      <c r="K8348" t="s">
        <v>175</v>
      </c>
      <c r="L8348">
        <v>3</v>
      </c>
      <c r="M8348" t="s">
        <v>1074</v>
      </c>
      <c r="N8348">
        <v>4</v>
      </c>
      <c r="O8348">
        <v>12</v>
      </c>
      <c r="P8348">
        <v>12</v>
      </c>
      <c r="Q8348">
        <v>15</v>
      </c>
      <c r="R8348">
        <v>9</v>
      </c>
      <c r="S8348">
        <v>9</v>
      </c>
      <c r="T8348">
        <v>12</v>
      </c>
    </row>
    <row r="8349" spans="8:20" x14ac:dyDescent="0.35">
      <c r="H8349">
        <v>1341.1210000000001</v>
      </c>
      <c r="I8349">
        <v>107.123</v>
      </c>
      <c r="J8349" t="s">
        <v>168</v>
      </c>
      <c r="K8349" t="s">
        <v>65</v>
      </c>
      <c r="L8349">
        <v>3</v>
      </c>
      <c r="M8349" t="s">
        <v>469</v>
      </c>
      <c r="N8349">
        <v>3</v>
      </c>
      <c r="O8349">
        <v>9</v>
      </c>
      <c r="P8349">
        <v>12</v>
      </c>
      <c r="Q8349">
        <v>14</v>
      </c>
      <c r="R8349">
        <v>9</v>
      </c>
      <c r="S8349">
        <v>12</v>
      </c>
      <c r="T8349">
        <v>14</v>
      </c>
    </row>
    <row r="8350" spans="8:20" x14ac:dyDescent="0.35">
      <c r="H8350">
        <v>1341.1220000000001</v>
      </c>
      <c r="I8350">
        <v>107.124</v>
      </c>
      <c r="J8350" t="s">
        <v>168</v>
      </c>
      <c r="K8350" t="s">
        <v>176</v>
      </c>
      <c r="L8350">
        <v>3</v>
      </c>
      <c r="M8350" t="s">
        <v>1310</v>
      </c>
      <c r="N8350">
        <v>4</v>
      </c>
      <c r="O8350">
        <v>13</v>
      </c>
      <c r="P8350">
        <v>13</v>
      </c>
      <c r="Q8350">
        <v>16</v>
      </c>
      <c r="R8350">
        <v>8</v>
      </c>
      <c r="S8350">
        <v>8</v>
      </c>
      <c r="T8350">
        <v>11</v>
      </c>
    </row>
    <row r="8351" spans="8:20" x14ac:dyDescent="0.35">
      <c r="H8351">
        <v>1341.123</v>
      </c>
      <c r="I8351">
        <v>107.125</v>
      </c>
      <c r="J8351" t="s">
        <v>168</v>
      </c>
      <c r="K8351" t="s">
        <v>1737</v>
      </c>
      <c r="L8351">
        <v>3</v>
      </c>
      <c r="M8351" t="s">
        <v>1634</v>
      </c>
      <c r="N8351">
        <v>4</v>
      </c>
      <c r="O8351">
        <v>18</v>
      </c>
      <c r="P8351">
        <v>18</v>
      </c>
      <c r="Q8351">
        <v>21</v>
      </c>
      <c r="R8351">
        <v>6</v>
      </c>
      <c r="S8351">
        <v>6</v>
      </c>
      <c r="T8351">
        <v>9</v>
      </c>
    </row>
    <row r="8352" spans="8:20" x14ac:dyDescent="0.35">
      <c r="H8352">
        <v>1341.124</v>
      </c>
      <c r="I8352">
        <v>107.126</v>
      </c>
      <c r="J8352" t="s">
        <v>168</v>
      </c>
      <c r="K8352" t="s">
        <v>106</v>
      </c>
      <c r="L8352">
        <v>3</v>
      </c>
      <c r="M8352" t="s">
        <v>1335</v>
      </c>
      <c r="N8352">
        <v>4</v>
      </c>
      <c r="O8352">
        <v>11</v>
      </c>
      <c r="P8352">
        <v>11</v>
      </c>
      <c r="Q8352">
        <v>14</v>
      </c>
      <c r="R8352">
        <v>12</v>
      </c>
      <c r="S8352">
        <v>12</v>
      </c>
      <c r="T8352">
        <v>15</v>
      </c>
    </row>
    <row r="8353" spans="8:20" x14ac:dyDescent="0.35">
      <c r="H8353">
        <v>1341.125</v>
      </c>
      <c r="I8353">
        <v>107.127</v>
      </c>
      <c r="J8353" t="s">
        <v>168</v>
      </c>
      <c r="K8353" t="s">
        <v>40</v>
      </c>
      <c r="L8353">
        <v>3</v>
      </c>
      <c r="M8353" t="s">
        <v>1182</v>
      </c>
      <c r="N8353">
        <v>3</v>
      </c>
      <c r="O8353">
        <v>14</v>
      </c>
      <c r="P8353">
        <v>17</v>
      </c>
      <c r="Q8353">
        <v>19</v>
      </c>
      <c r="R8353">
        <v>4</v>
      </c>
      <c r="S8353">
        <v>7</v>
      </c>
      <c r="T8353">
        <v>9</v>
      </c>
    </row>
    <row r="8354" spans="8:20" x14ac:dyDescent="0.35">
      <c r="H8354">
        <v>1341.126</v>
      </c>
      <c r="I8354">
        <v>107.128</v>
      </c>
      <c r="J8354" t="s">
        <v>168</v>
      </c>
      <c r="K8354" t="s">
        <v>177</v>
      </c>
      <c r="L8354">
        <v>3</v>
      </c>
      <c r="M8354" t="s">
        <v>540</v>
      </c>
      <c r="N8354">
        <v>4</v>
      </c>
      <c r="O8354">
        <v>12</v>
      </c>
      <c r="P8354">
        <v>12</v>
      </c>
      <c r="Q8354">
        <v>15</v>
      </c>
      <c r="R8354">
        <v>9</v>
      </c>
      <c r="S8354">
        <v>9</v>
      </c>
      <c r="T8354">
        <v>12</v>
      </c>
    </row>
    <row r="8355" spans="8:20" x14ac:dyDescent="0.35">
      <c r="H8355">
        <v>1341.127</v>
      </c>
      <c r="I8355">
        <v>107.129</v>
      </c>
      <c r="J8355" t="s">
        <v>168</v>
      </c>
      <c r="K8355" t="s">
        <v>66</v>
      </c>
      <c r="L8355">
        <v>3</v>
      </c>
      <c r="M8355" t="s">
        <v>364</v>
      </c>
      <c r="N8355">
        <v>4</v>
      </c>
      <c r="O8355">
        <v>10</v>
      </c>
      <c r="P8355">
        <v>10</v>
      </c>
      <c r="Q8355">
        <v>13</v>
      </c>
      <c r="R8355">
        <v>10</v>
      </c>
      <c r="S8355">
        <v>10</v>
      </c>
      <c r="T8355">
        <v>13</v>
      </c>
    </row>
    <row r="8356" spans="8:20" x14ac:dyDescent="0.35">
      <c r="H8356">
        <v>1341.1279999999999</v>
      </c>
      <c r="I8356">
        <v>107.13</v>
      </c>
      <c r="J8356" t="s">
        <v>168</v>
      </c>
      <c r="K8356" t="s">
        <v>67</v>
      </c>
      <c r="L8356">
        <v>3</v>
      </c>
      <c r="M8356" t="s">
        <v>879</v>
      </c>
      <c r="N8356">
        <v>3</v>
      </c>
      <c r="O8356">
        <v>7</v>
      </c>
      <c r="P8356">
        <v>10</v>
      </c>
      <c r="Q8356">
        <v>12</v>
      </c>
      <c r="R8356">
        <v>10</v>
      </c>
      <c r="S8356">
        <v>13</v>
      </c>
      <c r="T8356">
        <v>15</v>
      </c>
    </row>
    <row r="8357" spans="8:20" x14ac:dyDescent="0.35">
      <c r="H8357">
        <v>1341.1289999999999</v>
      </c>
      <c r="I8357">
        <v>107.131</v>
      </c>
      <c r="J8357" t="s">
        <v>168</v>
      </c>
      <c r="K8357" t="s">
        <v>178</v>
      </c>
      <c r="L8357">
        <v>3</v>
      </c>
      <c r="M8357" t="s">
        <v>1634</v>
      </c>
      <c r="N8357">
        <v>4</v>
      </c>
      <c r="O8357">
        <v>18</v>
      </c>
      <c r="P8357">
        <v>18</v>
      </c>
      <c r="Q8357">
        <v>21</v>
      </c>
      <c r="R8357">
        <v>6</v>
      </c>
      <c r="S8357">
        <v>6</v>
      </c>
      <c r="T8357">
        <v>9</v>
      </c>
    </row>
    <row r="8358" spans="8:20" x14ac:dyDescent="0.35">
      <c r="H8358">
        <v>1341.13</v>
      </c>
      <c r="I8358">
        <v>107.13200000000001</v>
      </c>
      <c r="J8358" t="s">
        <v>168</v>
      </c>
      <c r="K8358" t="s">
        <v>179</v>
      </c>
      <c r="L8358">
        <v>3</v>
      </c>
      <c r="M8358" t="s">
        <v>863</v>
      </c>
      <c r="N8358">
        <v>4</v>
      </c>
      <c r="O8358">
        <v>20</v>
      </c>
      <c r="P8358">
        <v>20</v>
      </c>
      <c r="Q8358">
        <v>23</v>
      </c>
      <c r="R8358">
        <v>2</v>
      </c>
      <c r="S8358">
        <v>2</v>
      </c>
      <c r="T8358">
        <v>5</v>
      </c>
    </row>
    <row r="8359" spans="8:20" x14ac:dyDescent="0.35">
      <c r="H8359">
        <v>1341.1310000000001</v>
      </c>
      <c r="I8359">
        <v>107.133</v>
      </c>
      <c r="J8359" t="s">
        <v>168</v>
      </c>
      <c r="K8359" t="s">
        <v>68</v>
      </c>
      <c r="L8359">
        <v>3</v>
      </c>
      <c r="M8359" t="s">
        <v>883</v>
      </c>
      <c r="N8359">
        <v>3</v>
      </c>
      <c r="O8359">
        <v>14</v>
      </c>
      <c r="P8359">
        <v>17</v>
      </c>
      <c r="Q8359">
        <v>19</v>
      </c>
      <c r="R8359">
        <v>4</v>
      </c>
      <c r="S8359">
        <v>7</v>
      </c>
      <c r="T8359">
        <v>9</v>
      </c>
    </row>
    <row r="8360" spans="8:20" x14ac:dyDescent="0.35">
      <c r="H8360">
        <v>1341.1320000000001</v>
      </c>
      <c r="I8360">
        <v>107.134</v>
      </c>
      <c r="J8360" t="s">
        <v>168</v>
      </c>
      <c r="K8360" t="s">
        <v>26</v>
      </c>
      <c r="L8360">
        <v>3</v>
      </c>
      <c r="M8360" t="s">
        <v>365</v>
      </c>
      <c r="N8360">
        <v>4</v>
      </c>
      <c r="O8360">
        <v>12</v>
      </c>
      <c r="P8360">
        <v>12</v>
      </c>
      <c r="Q8360">
        <v>15</v>
      </c>
      <c r="R8360">
        <v>9</v>
      </c>
      <c r="S8360">
        <v>9</v>
      </c>
      <c r="T8360">
        <v>12</v>
      </c>
    </row>
    <row r="8361" spans="8:20" x14ac:dyDescent="0.35">
      <c r="H8361">
        <v>1341.133</v>
      </c>
      <c r="I8361">
        <v>107.13500000000001</v>
      </c>
      <c r="J8361" t="s">
        <v>168</v>
      </c>
      <c r="K8361" t="s">
        <v>69</v>
      </c>
      <c r="L8361">
        <v>3</v>
      </c>
      <c r="M8361" t="s">
        <v>971</v>
      </c>
      <c r="N8361">
        <v>4</v>
      </c>
      <c r="O8361">
        <v>14</v>
      </c>
      <c r="P8361">
        <v>14</v>
      </c>
      <c r="Q8361">
        <v>17</v>
      </c>
      <c r="R8361">
        <v>6</v>
      </c>
      <c r="S8361">
        <v>6</v>
      </c>
      <c r="T8361">
        <v>9</v>
      </c>
    </row>
    <row r="8362" spans="8:20" x14ac:dyDescent="0.35">
      <c r="H8362">
        <v>1341.134</v>
      </c>
      <c r="I8362">
        <v>107.136</v>
      </c>
      <c r="J8362" t="s">
        <v>168</v>
      </c>
      <c r="K8362" t="s">
        <v>1531</v>
      </c>
      <c r="L8362">
        <v>3</v>
      </c>
      <c r="M8362" t="s">
        <v>1536</v>
      </c>
      <c r="N8362">
        <v>4</v>
      </c>
      <c r="O8362">
        <v>17</v>
      </c>
      <c r="P8362">
        <v>17</v>
      </c>
      <c r="Q8362">
        <v>20</v>
      </c>
      <c r="R8362">
        <v>7</v>
      </c>
      <c r="S8362">
        <v>7</v>
      </c>
      <c r="T8362">
        <v>10</v>
      </c>
    </row>
    <row r="8363" spans="8:20" x14ac:dyDescent="0.35">
      <c r="H8363">
        <v>1341.135</v>
      </c>
      <c r="I8363">
        <v>107.137</v>
      </c>
      <c r="J8363" t="s">
        <v>168</v>
      </c>
      <c r="K8363" t="s">
        <v>41</v>
      </c>
      <c r="L8363">
        <v>3</v>
      </c>
      <c r="M8363" t="s">
        <v>1243</v>
      </c>
      <c r="N8363">
        <v>2</v>
      </c>
      <c r="O8363">
        <v>8</v>
      </c>
      <c r="P8363">
        <v>13</v>
      </c>
      <c r="Q8363">
        <v>15</v>
      </c>
      <c r="R8363">
        <v>7</v>
      </c>
      <c r="S8363">
        <v>12</v>
      </c>
      <c r="T8363">
        <v>14</v>
      </c>
    </row>
    <row r="8364" spans="8:20" x14ac:dyDescent="0.35">
      <c r="H8364">
        <v>1341.136</v>
      </c>
      <c r="I8364">
        <v>107.13800000000001</v>
      </c>
      <c r="J8364" t="s">
        <v>168</v>
      </c>
      <c r="K8364" t="s">
        <v>180</v>
      </c>
      <c r="L8364">
        <v>3</v>
      </c>
      <c r="M8364" t="s">
        <v>1328</v>
      </c>
      <c r="N8364">
        <v>4</v>
      </c>
      <c r="O8364">
        <v>11</v>
      </c>
      <c r="P8364">
        <v>11</v>
      </c>
      <c r="Q8364">
        <v>14</v>
      </c>
      <c r="R8364">
        <v>12</v>
      </c>
      <c r="S8364">
        <v>12</v>
      </c>
      <c r="T8364">
        <v>15</v>
      </c>
    </row>
    <row r="8365" spans="8:20" x14ac:dyDescent="0.35">
      <c r="H8365">
        <v>1341.1369999999999</v>
      </c>
      <c r="I8365">
        <v>107.139</v>
      </c>
      <c r="J8365" t="s">
        <v>168</v>
      </c>
      <c r="K8365" t="s">
        <v>70</v>
      </c>
      <c r="L8365">
        <v>3</v>
      </c>
      <c r="M8365" t="s">
        <v>1125</v>
      </c>
      <c r="N8365">
        <v>2</v>
      </c>
      <c r="O8365">
        <v>8</v>
      </c>
      <c r="P8365">
        <v>13</v>
      </c>
      <c r="Q8365">
        <v>15</v>
      </c>
      <c r="R8365">
        <v>3</v>
      </c>
      <c r="S8365">
        <v>8</v>
      </c>
      <c r="T8365">
        <v>10</v>
      </c>
    </row>
    <row r="8366" spans="8:20" x14ac:dyDescent="0.35">
      <c r="H8366">
        <v>1348.1030000000001</v>
      </c>
      <c r="I8366">
        <v>108.10899999999999</v>
      </c>
      <c r="J8366" t="s">
        <v>1651</v>
      </c>
      <c r="K8366" t="s">
        <v>61</v>
      </c>
      <c r="L8366">
        <v>3</v>
      </c>
      <c r="M8366" t="s">
        <v>653</v>
      </c>
      <c r="N8366">
        <v>4</v>
      </c>
      <c r="O8366">
        <v>19</v>
      </c>
      <c r="P8366">
        <v>19</v>
      </c>
      <c r="Q8366">
        <v>22</v>
      </c>
      <c r="R8366">
        <v>2</v>
      </c>
      <c r="S8366">
        <v>2</v>
      </c>
      <c r="T8366">
        <v>5</v>
      </c>
    </row>
    <row r="8367" spans="8:20" x14ac:dyDescent="0.35">
      <c r="H8367">
        <v>1348.104</v>
      </c>
      <c r="I8367">
        <v>108.11</v>
      </c>
      <c r="J8367" t="s">
        <v>1651</v>
      </c>
      <c r="K8367" t="s">
        <v>38</v>
      </c>
      <c r="L8367">
        <v>3</v>
      </c>
      <c r="M8367" t="s">
        <v>1653</v>
      </c>
      <c r="N8367">
        <v>4</v>
      </c>
      <c r="O8367">
        <v>20</v>
      </c>
      <c r="P8367">
        <v>20</v>
      </c>
      <c r="Q8367">
        <v>23</v>
      </c>
      <c r="R8367">
        <v>5</v>
      </c>
      <c r="S8367">
        <v>5</v>
      </c>
      <c r="T8367">
        <v>8</v>
      </c>
    </row>
    <row r="8368" spans="8:20" x14ac:dyDescent="0.35">
      <c r="H8368">
        <v>1348.105</v>
      </c>
      <c r="I8368">
        <v>108.111</v>
      </c>
      <c r="J8368" t="s">
        <v>1651</v>
      </c>
      <c r="K8368" t="s">
        <v>169</v>
      </c>
      <c r="L8368">
        <v>3</v>
      </c>
      <c r="M8368" t="s">
        <v>1653</v>
      </c>
      <c r="N8368">
        <v>4</v>
      </c>
      <c r="O8368">
        <v>20</v>
      </c>
      <c r="P8368">
        <v>20</v>
      </c>
      <c r="Q8368">
        <v>23</v>
      </c>
      <c r="R8368">
        <v>5</v>
      </c>
      <c r="S8368">
        <v>5</v>
      </c>
      <c r="T8368">
        <v>8</v>
      </c>
    </row>
    <row r="8369" spans="8:20" x14ac:dyDescent="0.35">
      <c r="H8369">
        <v>1348.106</v>
      </c>
      <c r="I8369">
        <v>108.11199999999999</v>
      </c>
      <c r="J8369" t="s">
        <v>1651</v>
      </c>
      <c r="K8369" t="s">
        <v>39</v>
      </c>
      <c r="L8369">
        <v>3</v>
      </c>
      <c r="M8369" t="s">
        <v>1663</v>
      </c>
      <c r="N8369">
        <v>3</v>
      </c>
      <c r="O8369">
        <v>12</v>
      </c>
      <c r="P8369">
        <v>15</v>
      </c>
      <c r="Q8369">
        <v>17</v>
      </c>
      <c r="R8369">
        <v>6</v>
      </c>
      <c r="S8369">
        <v>9</v>
      </c>
      <c r="T8369">
        <v>11</v>
      </c>
    </row>
    <row r="8370" spans="8:20" x14ac:dyDescent="0.35">
      <c r="H8370">
        <v>1348.107</v>
      </c>
      <c r="I8370">
        <v>108.113</v>
      </c>
      <c r="J8370" t="s">
        <v>1651</v>
      </c>
      <c r="K8370" t="s">
        <v>170</v>
      </c>
      <c r="L8370">
        <v>3</v>
      </c>
      <c r="M8370" t="s">
        <v>1661</v>
      </c>
      <c r="N8370">
        <v>4</v>
      </c>
      <c r="O8370">
        <v>15</v>
      </c>
      <c r="P8370">
        <v>15</v>
      </c>
      <c r="Q8370">
        <v>18</v>
      </c>
      <c r="R8370">
        <v>9</v>
      </c>
      <c r="S8370">
        <v>9</v>
      </c>
      <c r="T8370">
        <v>12</v>
      </c>
    </row>
    <row r="8371" spans="8:20" x14ac:dyDescent="0.35">
      <c r="H8371">
        <v>1348.1079999999999</v>
      </c>
      <c r="I8371">
        <v>108.114</v>
      </c>
      <c r="J8371" t="s">
        <v>1651</v>
      </c>
      <c r="K8371" t="s">
        <v>25</v>
      </c>
      <c r="L8371">
        <v>3</v>
      </c>
      <c r="M8371" t="s">
        <v>1655</v>
      </c>
      <c r="N8371">
        <v>3</v>
      </c>
      <c r="O8371">
        <v>8</v>
      </c>
      <c r="P8371">
        <v>11</v>
      </c>
      <c r="Q8371">
        <v>13</v>
      </c>
      <c r="R8371">
        <v>7</v>
      </c>
      <c r="S8371">
        <v>10</v>
      </c>
      <c r="T8371">
        <v>12</v>
      </c>
    </row>
    <row r="8372" spans="8:20" x14ac:dyDescent="0.35">
      <c r="H8372">
        <v>1348.1089999999999</v>
      </c>
      <c r="I8372">
        <v>108.11499999999999</v>
      </c>
      <c r="J8372" t="s">
        <v>1651</v>
      </c>
      <c r="K8372" t="s">
        <v>171</v>
      </c>
      <c r="L8372">
        <v>3</v>
      </c>
      <c r="M8372" t="s">
        <v>1661</v>
      </c>
      <c r="N8372">
        <v>4</v>
      </c>
      <c r="O8372">
        <v>15</v>
      </c>
      <c r="P8372">
        <v>15</v>
      </c>
      <c r="Q8372">
        <v>18</v>
      </c>
      <c r="R8372">
        <v>9</v>
      </c>
      <c r="S8372">
        <v>9</v>
      </c>
      <c r="T8372">
        <v>12</v>
      </c>
    </row>
    <row r="8373" spans="8:20" x14ac:dyDescent="0.35">
      <c r="H8373">
        <v>1348.11</v>
      </c>
      <c r="I8373">
        <v>108.116</v>
      </c>
      <c r="J8373" t="s">
        <v>1651</v>
      </c>
      <c r="K8373" t="s">
        <v>62</v>
      </c>
      <c r="L8373">
        <v>3</v>
      </c>
      <c r="M8373" t="s">
        <v>1661</v>
      </c>
      <c r="N8373">
        <v>4</v>
      </c>
      <c r="O8373">
        <v>15</v>
      </c>
      <c r="P8373">
        <v>15</v>
      </c>
      <c r="Q8373">
        <v>18</v>
      </c>
      <c r="R8373">
        <v>9</v>
      </c>
      <c r="S8373">
        <v>9</v>
      </c>
      <c r="T8373">
        <v>12</v>
      </c>
    </row>
    <row r="8374" spans="8:20" x14ac:dyDescent="0.35">
      <c r="H8374">
        <v>1348.1110000000001</v>
      </c>
      <c r="I8374">
        <v>108.117</v>
      </c>
      <c r="J8374" t="s">
        <v>1651</v>
      </c>
      <c r="K8374" t="s">
        <v>63</v>
      </c>
      <c r="L8374">
        <v>3</v>
      </c>
      <c r="M8374" t="s">
        <v>1654</v>
      </c>
      <c r="N8374">
        <v>4</v>
      </c>
      <c r="O8374">
        <v>18</v>
      </c>
      <c r="P8374">
        <v>18</v>
      </c>
      <c r="Q8374">
        <v>21</v>
      </c>
      <c r="R8374">
        <v>5</v>
      </c>
      <c r="S8374">
        <v>5</v>
      </c>
      <c r="T8374">
        <v>8</v>
      </c>
    </row>
    <row r="8375" spans="8:20" x14ac:dyDescent="0.35">
      <c r="H8375">
        <v>1348.1120000000001</v>
      </c>
      <c r="I8375">
        <v>108.11799999999999</v>
      </c>
      <c r="J8375" t="s">
        <v>1651</v>
      </c>
      <c r="K8375" t="s">
        <v>172</v>
      </c>
      <c r="L8375">
        <v>3</v>
      </c>
      <c r="M8375" t="s">
        <v>1658</v>
      </c>
      <c r="N8375">
        <v>3</v>
      </c>
      <c r="O8375">
        <v>10</v>
      </c>
      <c r="P8375">
        <v>13</v>
      </c>
      <c r="Q8375">
        <v>15</v>
      </c>
      <c r="R8375">
        <v>10</v>
      </c>
      <c r="S8375">
        <v>13</v>
      </c>
      <c r="T8375">
        <v>15</v>
      </c>
    </row>
    <row r="8376" spans="8:20" x14ac:dyDescent="0.35">
      <c r="H8376">
        <v>1348.1130000000001</v>
      </c>
      <c r="I8376">
        <v>108.119</v>
      </c>
      <c r="J8376" t="s">
        <v>1651</v>
      </c>
      <c r="K8376" t="s">
        <v>173</v>
      </c>
      <c r="L8376">
        <v>3</v>
      </c>
      <c r="M8376" t="s">
        <v>1656</v>
      </c>
      <c r="N8376">
        <v>4</v>
      </c>
      <c r="O8376">
        <v>2</v>
      </c>
      <c r="P8376">
        <v>2</v>
      </c>
      <c r="Q8376">
        <v>5</v>
      </c>
      <c r="R8376">
        <v>19</v>
      </c>
      <c r="S8376">
        <v>19</v>
      </c>
      <c r="T8376">
        <v>22</v>
      </c>
    </row>
    <row r="8377" spans="8:20" x14ac:dyDescent="0.35">
      <c r="H8377">
        <v>1348.114</v>
      </c>
      <c r="I8377">
        <v>108.12</v>
      </c>
      <c r="J8377" t="s">
        <v>1651</v>
      </c>
      <c r="K8377" t="s">
        <v>64</v>
      </c>
      <c r="L8377">
        <v>3</v>
      </c>
      <c r="M8377" t="s">
        <v>1139</v>
      </c>
      <c r="N8377">
        <v>4</v>
      </c>
      <c r="O8377">
        <v>16</v>
      </c>
      <c r="P8377">
        <v>16</v>
      </c>
      <c r="Q8377">
        <v>19</v>
      </c>
      <c r="R8377">
        <v>6</v>
      </c>
      <c r="S8377">
        <v>6</v>
      </c>
      <c r="T8377">
        <v>9</v>
      </c>
    </row>
    <row r="8378" spans="8:20" x14ac:dyDescent="0.35">
      <c r="H8378">
        <v>1348.115</v>
      </c>
      <c r="I8378">
        <v>108.121</v>
      </c>
      <c r="J8378" t="s">
        <v>1651</v>
      </c>
      <c r="K8378" t="s">
        <v>174</v>
      </c>
      <c r="L8378">
        <v>3</v>
      </c>
      <c r="M8378" t="s">
        <v>1656</v>
      </c>
      <c r="N8378">
        <v>4</v>
      </c>
      <c r="O8378">
        <v>2</v>
      </c>
      <c r="P8378">
        <v>2</v>
      </c>
      <c r="Q8378">
        <v>5</v>
      </c>
      <c r="R8378">
        <v>19</v>
      </c>
      <c r="S8378">
        <v>19</v>
      </c>
      <c r="T8378">
        <v>22</v>
      </c>
    </row>
    <row r="8379" spans="8:20" x14ac:dyDescent="0.35">
      <c r="H8379">
        <v>1348.116</v>
      </c>
      <c r="I8379">
        <v>108.122</v>
      </c>
      <c r="J8379" t="s">
        <v>1651</v>
      </c>
      <c r="K8379" t="s">
        <v>175</v>
      </c>
      <c r="L8379">
        <v>3</v>
      </c>
      <c r="M8379" t="s">
        <v>1654</v>
      </c>
      <c r="N8379">
        <v>4</v>
      </c>
      <c r="O8379">
        <v>18</v>
      </c>
      <c r="P8379">
        <v>18</v>
      </c>
      <c r="Q8379">
        <v>21</v>
      </c>
      <c r="R8379">
        <v>5</v>
      </c>
      <c r="S8379">
        <v>5</v>
      </c>
      <c r="T8379">
        <v>8</v>
      </c>
    </row>
    <row r="8380" spans="8:20" x14ac:dyDescent="0.35">
      <c r="H8380">
        <v>1348.117</v>
      </c>
      <c r="I8380">
        <v>108.123</v>
      </c>
      <c r="J8380" t="s">
        <v>1651</v>
      </c>
      <c r="K8380" t="s">
        <v>65</v>
      </c>
      <c r="L8380">
        <v>3</v>
      </c>
      <c r="M8380" t="s">
        <v>534</v>
      </c>
      <c r="N8380">
        <v>4</v>
      </c>
      <c r="O8380">
        <v>13</v>
      </c>
      <c r="P8380">
        <v>13</v>
      </c>
      <c r="Q8380">
        <v>16</v>
      </c>
      <c r="R8380">
        <v>11</v>
      </c>
      <c r="S8380">
        <v>11</v>
      </c>
      <c r="T8380">
        <v>14</v>
      </c>
    </row>
    <row r="8381" spans="8:20" x14ac:dyDescent="0.35">
      <c r="H8381">
        <v>1348.1179999999999</v>
      </c>
      <c r="I8381">
        <v>108.124</v>
      </c>
      <c r="J8381" t="s">
        <v>1651</v>
      </c>
      <c r="K8381" t="s">
        <v>176</v>
      </c>
      <c r="L8381">
        <v>3</v>
      </c>
      <c r="M8381" t="s">
        <v>838</v>
      </c>
      <c r="N8381">
        <v>4</v>
      </c>
      <c r="O8381">
        <v>17</v>
      </c>
      <c r="P8381">
        <v>17</v>
      </c>
      <c r="Q8381">
        <v>20</v>
      </c>
      <c r="R8381">
        <v>8</v>
      </c>
      <c r="S8381">
        <v>8</v>
      </c>
      <c r="T8381">
        <v>11</v>
      </c>
    </row>
    <row r="8382" spans="8:20" x14ac:dyDescent="0.35">
      <c r="H8382">
        <v>1348.1189999999999</v>
      </c>
      <c r="I8382">
        <v>108.126</v>
      </c>
      <c r="J8382" t="s">
        <v>1651</v>
      </c>
      <c r="K8382" t="s">
        <v>106</v>
      </c>
      <c r="L8382">
        <v>3</v>
      </c>
      <c r="M8382" t="s">
        <v>1664</v>
      </c>
      <c r="N8382">
        <v>3</v>
      </c>
      <c r="O8382">
        <v>15</v>
      </c>
      <c r="P8382">
        <v>18</v>
      </c>
      <c r="Q8382">
        <v>20</v>
      </c>
      <c r="R8382">
        <v>1</v>
      </c>
      <c r="S8382">
        <v>4</v>
      </c>
      <c r="T8382">
        <v>6</v>
      </c>
    </row>
    <row r="8383" spans="8:20" x14ac:dyDescent="0.35">
      <c r="H8383">
        <v>1348.12</v>
      </c>
      <c r="I8383">
        <v>108.127</v>
      </c>
      <c r="J8383" t="s">
        <v>1651</v>
      </c>
      <c r="K8383" t="s">
        <v>40</v>
      </c>
      <c r="L8383">
        <v>3</v>
      </c>
      <c r="M8383" t="s">
        <v>1656</v>
      </c>
      <c r="N8383">
        <v>4</v>
      </c>
      <c r="O8383">
        <v>2</v>
      </c>
      <c r="P8383">
        <v>2</v>
      </c>
      <c r="Q8383">
        <v>5</v>
      </c>
      <c r="R8383">
        <v>19</v>
      </c>
      <c r="S8383">
        <v>19</v>
      </c>
      <c r="T8383">
        <v>22</v>
      </c>
    </row>
    <row r="8384" spans="8:20" x14ac:dyDescent="0.35">
      <c r="H8384">
        <v>1348.1210000000001</v>
      </c>
      <c r="I8384">
        <v>108.128</v>
      </c>
      <c r="J8384" t="s">
        <v>1651</v>
      </c>
      <c r="K8384" t="s">
        <v>177</v>
      </c>
      <c r="L8384">
        <v>3</v>
      </c>
      <c r="M8384" t="s">
        <v>1660</v>
      </c>
      <c r="N8384">
        <v>3</v>
      </c>
      <c r="O8384">
        <v>2</v>
      </c>
      <c r="P8384">
        <v>5</v>
      </c>
      <c r="Q8384">
        <v>7</v>
      </c>
      <c r="R8384">
        <v>15</v>
      </c>
      <c r="S8384">
        <v>18</v>
      </c>
      <c r="T8384">
        <v>20</v>
      </c>
    </row>
    <row r="8385" spans="8:20" x14ac:dyDescent="0.35">
      <c r="H8385">
        <v>1348.1220000000001</v>
      </c>
      <c r="I8385">
        <v>108.129</v>
      </c>
      <c r="J8385" t="s">
        <v>1651</v>
      </c>
      <c r="K8385" t="s">
        <v>66</v>
      </c>
      <c r="L8385">
        <v>3</v>
      </c>
      <c r="M8385" t="s">
        <v>1654</v>
      </c>
      <c r="N8385">
        <v>4</v>
      </c>
      <c r="O8385">
        <v>18</v>
      </c>
      <c r="P8385">
        <v>18</v>
      </c>
      <c r="Q8385">
        <v>21</v>
      </c>
      <c r="R8385">
        <v>5</v>
      </c>
      <c r="S8385">
        <v>5</v>
      </c>
      <c r="T8385">
        <v>8</v>
      </c>
    </row>
    <row r="8386" spans="8:20" x14ac:dyDescent="0.35">
      <c r="H8386">
        <v>1348.123</v>
      </c>
      <c r="I8386">
        <v>108.13</v>
      </c>
      <c r="J8386" t="s">
        <v>1651</v>
      </c>
      <c r="K8386" t="s">
        <v>67</v>
      </c>
      <c r="L8386">
        <v>3</v>
      </c>
      <c r="M8386" t="s">
        <v>1654</v>
      </c>
      <c r="N8386">
        <v>4</v>
      </c>
      <c r="O8386">
        <v>18</v>
      </c>
      <c r="P8386">
        <v>18</v>
      </c>
      <c r="Q8386">
        <v>21</v>
      </c>
      <c r="R8386">
        <v>5</v>
      </c>
      <c r="S8386">
        <v>5</v>
      </c>
      <c r="T8386">
        <v>8</v>
      </c>
    </row>
    <row r="8387" spans="8:20" x14ac:dyDescent="0.35">
      <c r="H8387">
        <v>1348.124</v>
      </c>
      <c r="I8387">
        <v>108.131</v>
      </c>
      <c r="J8387" t="s">
        <v>1651</v>
      </c>
      <c r="K8387" t="s">
        <v>178</v>
      </c>
      <c r="L8387">
        <v>3</v>
      </c>
      <c r="M8387" t="s">
        <v>1662</v>
      </c>
      <c r="N8387">
        <v>4</v>
      </c>
      <c r="O8387">
        <v>16</v>
      </c>
      <c r="P8387">
        <v>16</v>
      </c>
      <c r="Q8387">
        <v>19</v>
      </c>
      <c r="R8387">
        <v>6</v>
      </c>
      <c r="S8387">
        <v>6</v>
      </c>
      <c r="T8387">
        <v>9</v>
      </c>
    </row>
    <row r="8388" spans="8:20" x14ac:dyDescent="0.35">
      <c r="H8388">
        <v>1348.125</v>
      </c>
      <c r="I8388">
        <v>108.13200000000001</v>
      </c>
      <c r="J8388" t="s">
        <v>1651</v>
      </c>
      <c r="K8388" t="s">
        <v>179</v>
      </c>
      <c r="L8388">
        <v>3</v>
      </c>
      <c r="M8388" t="s">
        <v>1172</v>
      </c>
      <c r="N8388">
        <v>4</v>
      </c>
      <c r="O8388">
        <v>18</v>
      </c>
      <c r="P8388">
        <v>18</v>
      </c>
      <c r="Q8388">
        <v>21</v>
      </c>
      <c r="R8388">
        <v>6</v>
      </c>
      <c r="S8388">
        <v>6</v>
      </c>
      <c r="T8388">
        <v>9</v>
      </c>
    </row>
    <row r="8389" spans="8:20" x14ac:dyDescent="0.35">
      <c r="H8389">
        <v>1348.126</v>
      </c>
      <c r="I8389">
        <v>108.133</v>
      </c>
      <c r="J8389" t="s">
        <v>1651</v>
      </c>
      <c r="K8389" t="s">
        <v>68</v>
      </c>
      <c r="L8389">
        <v>3</v>
      </c>
      <c r="M8389" t="s">
        <v>1534</v>
      </c>
      <c r="N8389">
        <v>4</v>
      </c>
      <c r="O8389">
        <v>18</v>
      </c>
      <c r="P8389">
        <v>18</v>
      </c>
      <c r="Q8389">
        <v>21</v>
      </c>
      <c r="R8389">
        <v>6</v>
      </c>
      <c r="S8389">
        <v>6</v>
      </c>
      <c r="T8389">
        <v>9</v>
      </c>
    </row>
    <row r="8390" spans="8:20" x14ac:dyDescent="0.35">
      <c r="H8390">
        <v>1348.127</v>
      </c>
      <c r="I8390">
        <v>108.134</v>
      </c>
      <c r="J8390" t="s">
        <v>1651</v>
      </c>
      <c r="K8390" t="s">
        <v>26</v>
      </c>
      <c r="L8390">
        <v>3</v>
      </c>
      <c r="M8390" t="s">
        <v>1542</v>
      </c>
      <c r="N8390">
        <v>4</v>
      </c>
      <c r="O8390">
        <v>18</v>
      </c>
      <c r="P8390">
        <v>18</v>
      </c>
      <c r="Q8390">
        <v>21</v>
      </c>
      <c r="R8390">
        <v>6</v>
      </c>
      <c r="S8390">
        <v>6</v>
      </c>
      <c r="T8390">
        <v>9</v>
      </c>
    </row>
    <row r="8391" spans="8:20" x14ac:dyDescent="0.35">
      <c r="H8391">
        <v>1348.1279999999999</v>
      </c>
      <c r="I8391">
        <v>108.136</v>
      </c>
      <c r="J8391" t="s">
        <v>1651</v>
      </c>
      <c r="K8391" t="s">
        <v>1531</v>
      </c>
      <c r="L8391">
        <v>3</v>
      </c>
      <c r="M8391" t="s">
        <v>1661</v>
      </c>
      <c r="N8391">
        <v>4</v>
      </c>
      <c r="O8391">
        <v>15</v>
      </c>
      <c r="P8391">
        <v>15</v>
      </c>
      <c r="Q8391">
        <v>18</v>
      </c>
      <c r="R8391">
        <v>9</v>
      </c>
      <c r="S8391">
        <v>9</v>
      </c>
      <c r="T8391">
        <v>12</v>
      </c>
    </row>
    <row r="8392" spans="8:20" x14ac:dyDescent="0.35">
      <c r="H8392">
        <v>1348.1289999999999</v>
      </c>
      <c r="I8392">
        <v>108.137</v>
      </c>
      <c r="J8392" t="s">
        <v>1651</v>
      </c>
      <c r="K8392" t="s">
        <v>41</v>
      </c>
      <c r="L8392">
        <v>3</v>
      </c>
      <c r="M8392" t="s">
        <v>401</v>
      </c>
      <c r="N8392">
        <v>4</v>
      </c>
      <c r="O8392">
        <v>13</v>
      </c>
      <c r="P8392">
        <v>13</v>
      </c>
      <c r="Q8392">
        <v>16</v>
      </c>
      <c r="R8392">
        <v>12</v>
      </c>
      <c r="S8392">
        <v>12</v>
      </c>
      <c r="T8392">
        <v>15</v>
      </c>
    </row>
    <row r="8393" spans="8:20" x14ac:dyDescent="0.35">
      <c r="H8393">
        <v>1348.13</v>
      </c>
      <c r="I8393">
        <v>108.13800000000001</v>
      </c>
      <c r="J8393" t="s">
        <v>1651</v>
      </c>
      <c r="K8393" t="s">
        <v>180</v>
      </c>
      <c r="L8393">
        <v>3</v>
      </c>
      <c r="M8393" t="s">
        <v>1655</v>
      </c>
      <c r="N8393">
        <v>3</v>
      </c>
      <c r="O8393">
        <v>8</v>
      </c>
      <c r="P8393">
        <v>11</v>
      </c>
      <c r="Q8393">
        <v>13</v>
      </c>
      <c r="R8393">
        <v>7</v>
      </c>
      <c r="S8393">
        <v>10</v>
      </c>
      <c r="T8393">
        <v>12</v>
      </c>
    </row>
    <row r="8394" spans="8:20" x14ac:dyDescent="0.35">
      <c r="H8394">
        <v>1348.1310000000001</v>
      </c>
      <c r="I8394">
        <v>108.139</v>
      </c>
      <c r="J8394" t="s">
        <v>1651</v>
      </c>
      <c r="K8394" t="s">
        <v>70</v>
      </c>
      <c r="L8394">
        <v>3</v>
      </c>
      <c r="M8394" t="s">
        <v>1505</v>
      </c>
      <c r="N8394">
        <v>4</v>
      </c>
      <c r="O8394">
        <v>19</v>
      </c>
      <c r="P8394">
        <v>19</v>
      </c>
      <c r="Q8394">
        <v>22</v>
      </c>
      <c r="R8394">
        <v>5</v>
      </c>
      <c r="S8394">
        <v>5</v>
      </c>
      <c r="T8394">
        <v>8</v>
      </c>
    </row>
    <row r="8395" spans="8:20" x14ac:dyDescent="0.35">
      <c r="H8395">
        <v>1350.095</v>
      </c>
      <c r="I8395">
        <v>109.10899999999999</v>
      </c>
      <c r="J8395" t="s">
        <v>61</v>
      </c>
      <c r="K8395" t="s">
        <v>61</v>
      </c>
      <c r="L8395">
        <v>1</v>
      </c>
      <c r="M8395" t="s">
        <v>989</v>
      </c>
      <c r="N8395">
        <v>3</v>
      </c>
      <c r="O8395">
        <v>14</v>
      </c>
      <c r="P8395">
        <v>17</v>
      </c>
      <c r="Q8395">
        <v>19</v>
      </c>
      <c r="R8395">
        <v>0</v>
      </c>
      <c r="S8395">
        <v>3</v>
      </c>
      <c r="T8395">
        <v>5</v>
      </c>
    </row>
    <row r="8396" spans="8:20" x14ac:dyDescent="0.35">
      <c r="H8396">
        <v>1350.096</v>
      </c>
      <c r="I8396">
        <v>109.11</v>
      </c>
      <c r="J8396" t="s">
        <v>61</v>
      </c>
      <c r="K8396" t="s">
        <v>38</v>
      </c>
      <c r="L8396">
        <v>2</v>
      </c>
      <c r="M8396" t="s">
        <v>1012</v>
      </c>
      <c r="N8396">
        <v>2</v>
      </c>
      <c r="O8396">
        <v>8</v>
      </c>
      <c r="P8396">
        <v>13</v>
      </c>
      <c r="Q8396">
        <v>15</v>
      </c>
      <c r="R8396">
        <v>7</v>
      </c>
      <c r="S8396">
        <v>12</v>
      </c>
      <c r="T8396">
        <v>14</v>
      </c>
    </row>
    <row r="8397" spans="8:20" x14ac:dyDescent="0.35">
      <c r="H8397">
        <v>1350.097</v>
      </c>
      <c r="I8397">
        <v>109.111</v>
      </c>
      <c r="J8397" t="s">
        <v>61</v>
      </c>
      <c r="K8397" t="s">
        <v>169</v>
      </c>
      <c r="L8397">
        <v>3</v>
      </c>
      <c r="M8397" t="s">
        <v>1066</v>
      </c>
      <c r="N8397">
        <v>4</v>
      </c>
      <c r="O8397">
        <v>14</v>
      </c>
      <c r="P8397">
        <v>14</v>
      </c>
      <c r="Q8397">
        <v>17</v>
      </c>
      <c r="R8397">
        <v>11</v>
      </c>
      <c r="S8397">
        <v>11</v>
      </c>
      <c r="T8397">
        <v>14</v>
      </c>
    </row>
    <row r="8398" spans="8:20" x14ac:dyDescent="0.35">
      <c r="H8398">
        <v>1350.098</v>
      </c>
      <c r="I8398">
        <v>109.11199999999999</v>
      </c>
      <c r="J8398" t="s">
        <v>61</v>
      </c>
      <c r="K8398" t="s">
        <v>39</v>
      </c>
      <c r="L8398">
        <v>2</v>
      </c>
      <c r="M8398" t="s">
        <v>1107</v>
      </c>
      <c r="N8398">
        <v>3</v>
      </c>
      <c r="O8398">
        <v>13</v>
      </c>
      <c r="P8398">
        <v>16</v>
      </c>
      <c r="Q8398">
        <v>18</v>
      </c>
      <c r="R8398">
        <v>3</v>
      </c>
      <c r="S8398">
        <v>6</v>
      </c>
      <c r="T8398">
        <v>8</v>
      </c>
    </row>
    <row r="8399" spans="8:20" x14ac:dyDescent="0.35">
      <c r="H8399">
        <v>1350.0989999999999</v>
      </c>
      <c r="I8399">
        <v>109.113</v>
      </c>
      <c r="J8399" t="s">
        <v>61</v>
      </c>
      <c r="K8399" t="s">
        <v>170</v>
      </c>
      <c r="L8399">
        <v>3</v>
      </c>
      <c r="M8399" t="s">
        <v>877</v>
      </c>
      <c r="N8399">
        <v>4</v>
      </c>
      <c r="O8399">
        <v>13</v>
      </c>
      <c r="P8399">
        <v>13</v>
      </c>
      <c r="Q8399">
        <v>16</v>
      </c>
      <c r="R8399">
        <v>10</v>
      </c>
      <c r="S8399">
        <v>10</v>
      </c>
      <c r="T8399">
        <v>13</v>
      </c>
    </row>
    <row r="8400" spans="8:20" x14ac:dyDescent="0.35">
      <c r="H8400">
        <v>1350.1</v>
      </c>
      <c r="I8400">
        <v>109.114</v>
      </c>
      <c r="J8400" t="s">
        <v>61</v>
      </c>
      <c r="K8400" t="s">
        <v>25</v>
      </c>
      <c r="L8400">
        <v>3</v>
      </c>
      <c r="M8400" t="s">
        <v>811</v>
      </c>
      <c r="N8400">
        <v>3</v>
      </c>
      <c r="O8400">
        <v>13</v>
      </c>
      <c r="P8400">
        <v>16</v>
      </c>
      <c r="Q8400">
        <v>18</v>
      </c>
      <c r="R8400">
        <v>1</v>
      </c>
      <c r="S8400">
        <v>4</v>
      </c>
      <c r="T8400">
        <v>6</v>
      </c>
    </row>
    <row r="8401" spans="8:20" x14ac:dyDescent="0.35">
      <c r="H8401">
        <v>1350.1010000000001</v>
      </c>
      <c r="I8401">
        <v>109.11499999999999</v>
      </c>
      <c r="J8401" t="s">
        <v>61</v>
      </c>
      <c r="K8401" t="s">
        <v>171</v>
      </c>
      <c r="L8401">
        <v>3</v>
      </c>
      <c r="M8401" t="s">
        <v>1066</v>
      </c>
      <c r="N8401">
        <v>4</v>
      </c>
      <c r="O8401">
        <v>14</v>
      </c>
      <c r="P8401">
        <v>14</v>
      </c>
      <c r="Q8401">
        <v>17</v>
      </c>
      <c r="R8401">
        <v>11</v>
      </c>
      <c r="S8401">
        <v>11</v>
      </c>
      <c r="T8401">
        <v>14</v>
      </c>
    </row>
    <row r="8402" spans="8:20" x14ac:dyDescent="0.35">
      <c r="H8402">
        <v>1350.1020000000001</v>
      </c>
      <c r="I8402">
        <v>109.116</v>
      </c>
      <c r="J8402" t="s">
        <v>61</v>
      </c>
      <c r="K8402" t="s">
        <v>62</v>
      </c>
      <c r="L8402">
        <v>1</v>
      </c>
      <c r="M8402" t="s">
        <v>1113</v>
      </c>
      <c r="N8402">
        <v>2</v>
      </c>
      <c r="O8402">
        <v>7</v>
      </c>
      <c r="P8402">
        <v>12</v>
      </c>
      <c r="Q8402">
        <v>14</v>
      </c>
      <c r="R8402">
        <v>4</v>
      </c>
      <c r="S8402">
        <v>9</v>
      </c>
      <c r="T8402">
        <v>11</v>
      </c>
    </row>
    <row r="8403" spans="8:20" x14ac:dyDescent="0.35">
      <c r="H8403">
        <v>1350.1030000000001</v>
      </c>
      <c r="I8403">
        <v>109.11799999999999</v>
      </c>
      <c r="J8403" t="s">
        <v>61</v>
      </c>
      <c r="K8403" t="s">
        <v>172</v>
      </c>
      <c r="L8403">
        <v>3</v>
      </c>
      <c r="M8403" t="s">
        <v>1090</v>
      </c>
      <c r="N8403">
        <v>4</v>
      </c>
      <c r="O8403">
        <v>13</v>
      </c>
      <c r="P8403">
        <v>13</v>
      </c>
      <c r="Q8403">
        <v>16</v>
      </c>
      <c r="R8403">
        <v>10</v>
      </c>
      <c r="S8403">
        <v>10</v>
      </c>
      <c r="T8403">
        <v>13</v>
      </c>
    </row>
    <row r="8404" spans="8:20" x14ac:dyDescent="0.35">
      <c r="H8404">
        <v>1350.104</v>
      </c>
      <c r="I8404">
        <v>109.119</v>
      </c>
      <c r="J8404" t="s">
        <v>61</v>
      </c>
      <c r="K8404" t="s">
        <v>173</v>
      </c>
      <c r="L8404">
        <v>3</v>
      </c>
      <c r="M8404" t="s">
        <v>370</v>
      </c>
      <c r="N8404">
        <v>3</v>
      </c>
      <c r="O8404">
        <v>13</v>
      </c>
      <c r="P8404">
        <v>16</v>
      </c>
      <c r="Q8404">
        <v>18</v>
      </c>
      <c r="R8404">
        <v>5</v>
      </c>
      <c r="S8404">
        <v>8</v>
      </c>
      <c r="T8404">
        <v>10</v>
      </c>
    </row>
    <row r="8405" spans="8:20" x14ac:dyDescent="0.35">
      <c r="H8405">
        <v>1350.105</v>
      </c>
      <c r="I8405">
        <v>109.12</v>
      </c>
      <c r="J8405" t="s">
        <v>61</v>
      </c>
      <c r="K8405" t="s">
        <v>64</v>
      </c>
      <c r="L8405">
        <v>1</v>
      </c>
      <c r="M8405" t="s">
        <v>370</v>
      </c>
      <c r="N8405">
        <v>3</v>
      </c>
      <c r="O8405">
        <v>13</v>
      </c>
      <c r="P8405">
        <v>16</v>
      </c>
      <c r="Q8405">
        <v>18</v>
      </c>
      <c r="R8405">
        <v>5</v>
      </c>
      <c r="S8405">
        <v>8</v>
      </c>
      <c r="T8405">
        <v>10</v>
      </c>
    </row>
    <row r="8406" spans="8:20" x14ac:dyDescent="0.35">
      <c r="H8406">
        <v>1350.106</v>
      </c>
      <c r="I8406">
        <v>109.121</v>
      </c>
      <c r="J8406" t="s">
        <v>61</v>
      </c>
      <c r="K8406" t="s">
        <v>174</v>
      </c>
      <c r="L8406">
        <v>3</v>
      </c>
      <c r="M8406" t="s">
        <v>475</v>
      </c>
      <c r="N8406">
        <v>3</v>
      </c>
      <c r="O8406">
        <v>5</v>
      </c>
      <c r="P8406">
        <v>8</v>
      </c>
      <c r="Q8406">
        <v>10</v>
      </c>
      <c r="R8406">
        <v>15</v>
      </c>
      <c r="S8406">
        <v>18</v>
      </c>
      <c r="T8406">
        <v>20</v>
      </c>
    </row>
    <row r="8407" spans="8:20" x14ac:dyDescent="0.35">
      <c r="H8407">
        <v>1350.107</v>
      </c>
      <c r="I8407">
        <v>109.122</v>
      </c>
      <c r="J8407" t="s">
        <v>61</v>
      </c>
      <c r="K8407" t="s">
        <v>175</v>
      </c>
      <c r="L8407">
        <v>3</v>
      </c>
      <c r="M8407" t="s">
        <v>1080</v>
      </c>
      <c r="N8407">
        <v>4</v>
      </c>
      <c r="O8407">
        <v>15</v>
      </c>
      <c r="P8407">
        <v>15</v>
      </c>
      <c r="Q8407">
        <v>18</v>
      </c>
      <c r="R8407">
        <v>8</v>
      </c>
      <c r="S8407">
        <v>8</v>
      </c>
      <c r="T8407">
        <v>11</v>
      </c>
    </row>
    <row r="8408" spans="8:20" x14ac:dyDescent="0.35">
      <c r="H8408">
        <v>1350.1079999999999</v>
      </c>
      <c r="I8408">
        <v>109.123</v>
      </c>
      <c r="J8408" t="s">
        <v>61</v>
      </c>
      <c r="K8408" t="s">
        <v>65</v>
      </c>
      <c r="L8408">
        <v>1</v>
      </c>
      <c r="M8408" t="s">
        <v>51</v>
      </c>
      <c r="N8408">
        <v>1</v>
      </c>
      <c r="O8408">
        <v>2</v>
      </c>
      <c r="P8408">
        <v>9</v>
      </c>
      <c r="Q8408">
        <v>11</v>
      </c>
      <c r="R8408">
        <v>0</v>
      </c>
      <c r="S8408">
        <v>7</v>
      </c>
      <c r="T8408">
        <v>9</v>
      </c>
    </row>
    <row r="8409" spans="8:20" x14ac:dyDescent="0.35">
      <c r="H8409">
        <v>1350.1089999999999</v>
      </c>
      <c r="I8409">
        <v>109.124</v>
      </c>
      <c r="J8409" t="s">
        <v>61</v>
      </c>
      <c r="K8409" t="s">
        <v>176</v>
      </c>
      <c r="L8409">
        <v>3</v>
      </c>
      <c r="M8409" t="s">
        <v>653</v>
      </c>
      <c r="N8409">
        <v>4</v>
      </c>
      <c r="O8409">
        <v>19</v>
      </c>
      <c r="P8409">
        <v>19</v>
      </c>
      <c r="Q8409">
        <v>22</v>
      </c>
      <c r="R8409">
        <v>2</v>
      </c>
      <c r="S8409">
        <v>2</v>
      </c>
      <c r="T8409">
        <v>5</v>
      </c>
    </row>
    <row r="8410" spans="8:20" x14ac:dyDescent="0.35">
      <c r="H8410">
        <v>1350.11</v>
      </c>
      <c r="I8410">
        <v>109.125</v>
      </c>
      <c r="J8410" t="s">
        <v>61</v>
      </c>
      <c r="K8410" t="s">
        <v>1737</v>
      </c>
      <c r="L8410">
        <v>3</v>
      </c>
      <c r="M8410" t="s">
        <v>1749</v>
      </c>
      <c r="N8410">
        <v>3</v>
      </c>
      <c r="O8410">
        <v>11</v>
      </c>
      <c r="P8410">
        <v>14</v>
      </c>
      <c r="Q8410">
        <v>16</v>
      </c>
      <c r="R8410">
        <v>7</v>
      </c>
      <c r="S8410">
        <v>10</v>
      </c>
      <c r="T8410">
        <v>12</v>
      </c>
    </row>
    <row r="8411" spans="8:20" x14ac:dyDescent="0.35">
      <c r="H8411">
        <v>1350.1110000000001</v>
      </c>
      <c r="I8411">
        <v>109.126</v>
      </c>
      <c r="J8411" t="s">
        <v>61</v>
      </c>
      <c r="K8411" t="s">
        <v>106</v>
      </c>
      <c r="L8411">
        <v>3</v>
      </c>
      <c r="M8411" t="s">
        <v>653</v>
      </c>
      <c r="N8411">
        <v>4</v>
      </c>
      <c r="O8411">
        <v>19</v>
      </c>
      <c r="P8411">
        <v>19</v>
      </c>
      <c r="Q8411">
        <v>22</v>
      </c>
      <c r="R8411">
        <v>2</v>
      </c>
      <c r="S8411">
        <v>2</v>
      </c>
      <c r="T8411">
        <v>5</v>
      </c>
    </row>
    <row r="8412" spans="8:20" x14ac:dyDescent="0.35">
      <c r="H8412">
        <v>1350.1120000000001</v>
      </c>
      <c r="I8412">
        <v>109.127</v>
      </c>
      <c r="J8412" t="s">
        <v>61</v>
      </c>
      <c r="K8412" t="s">
        <v>40</v>
      </c>
      <c r="L8412">
        <v>2</v>
      </c>
      <c r="M8412" t="s">
        <v>811</v>
      </c>
      <c r="N8412">
        <v>3</v>
      </c>
      <c r="O8412">
        <v>13</v>
      </c>
      <c r="P8412">
        <v>16</v>
      </c>
      <c r="Q8412">
        <v>18</v>
      </c>
      <c r="R8412">
        <v>1</v>
      </c>
      <c r="S8412">
        <v>4</v>
      </c>
      <c r="T8412">
        <v>6</v>
      </c>
    </row>
    <row r="8413" spans="8:20" x14ac:dyDescent="0.35">
      <c r="H8413">
        <v>1350.1130000000001</v>
      </c>
      <c r="I8413">
        <v>109.128</v>
      </c>
      <c r="J8413" t="s">
        <v>61</v>
      </c>
      <c r="K8413" t="s">
        <v>177</v>
      </c>
      <c r="L8413">
        <v>3</v>
      </c>
      <c r="M8413" t="s">
        <v>653</v>
      </c>
      <c r="N8413">
        <v>4</v>
      </c>
      <c r="O8413">
        <v>19</v>
      </c>
      <c r="P8413">
        <v>19</v>
      </c>
      <c r="Q8413">
        <v>22</v>
      </c>
      <c r="R8413">
        <v>2</v>
      </c>
      <c r="S8413">
        <v>2</v>
      </c>
      <c r="T8413">
        <v>5</v>
      </c>
    </row>
    <row r="8414" spans="8:20" x14ac:dyDescent="0.35">
      <c r="H8414">
        <v>1350.114</v>
      </c>
      <c r="I8414">
        <v>109.129</v>
      </c>
      <c r="J8414" t="s">
        <v>61</v>
      </c>
      <c r="K8414" t="s">
        <v>66</v>
      </c>
      <c r="L8414">
        <v>1</v>
      </c>
      <c r="M8414" t="s">
        <v>59</v>
      </c>
      <c r="N8414">
        <v>1</v>
      </c>
      <c r="O8414">
        <v>4</v>
      </c>
      <c r="P8414">
        <v>11</v>
      </c>
      <c r="Q8414">
        <v>13</v>
      </c>
      <c r="R8414">
        <v>1</v>
      </c>
      <c r="S8414">
        <v>8</v>
      </c>
      <c r="T8414">
        <v>10</v>
      </c>
    </row>
    <row r="8415" spans="8:20" x14ac:dyDescent="0.35">
      <c r="H8415">
        <v>1350.115</v>
      </c>
      <c r="I8415">
        <v>109.131</v>
      </c>
      <c r="J8415" t="s">
        <v>61</v>
      </c>
      <c r="K8415" t="s">
        <v>178</v>
      </c>
      <c r="L8415">
        <v>3</v>
      </c>
      <c r="M8415" t="s">
        <v>410</v>
      </c>
      <c r="N8415">
        <v>4</v>
      </c>
      <c r="O8415">
        <v>13</v>
      </c>
      <c r="P8415">
        <v>13</v>
      </c>
      <c r="Q8415">
        <v>16</v>
      </c>
      <c r="R8415">
        <v>8</v>
      </c>
      <c r="S8415">
        <v>8</v>
      </c>
      <c r="T8415">
        <v>11</v>
      </c>
    </row>
    <row r="8416" spans="8:20" x14ac:dyDescent="0.35">
      <c r="H8416">
        <v>1350.116</v>
      </c>
      <c r="I8416">
        <v>109.13200000000001</v>
      </c>
      <c r="J8416" t="s">
        <v>61</v>
      </c>
      <c r="K8416" t="s">
        <v>179</v>
      </c>
      <c r="L8416">
        <v>3</v>
      </c>
      <c r="M8416" t="s">
        <v>653</v>
      </c>
      <c r="N8416">
        <v>4</v>
      </c>
      <c r="O8416">
        <v>19</v>
      </c>
      <c r="P8416">
        <v>19</v>
      </c>
      <c r="Q8416">
        <v>22</v>
      </c>
      <c r="R8416">
        <v>2</v>
      </c>
      <c r="S8416">
        <v>2</v>
      </c>
      <c r="T8416">
        <v>5</v>
      </c>
    </row>
    <row r="8417" spans="8:20" x14ac:dyDescent="0.35">
      <c r="H8417">
        <v>1350.117</v>
      </c>
      <c r="I8417">
        <v>109.133</v>
      </c>
      <c r="J8417" t="s">
        <v>61</v>
      </c>
      <c r="K8417" t="s">
        <v>68</v>
      </c>
      <c r="L8417">
        <v>1</v>
      </c>
      <c r="M8417" t="s">
        <v>33</v>
      </c>
      <c r="N8417">
        <v>2</v>
      </c>
      <c r="O8417">
        <v>3</v>
      </c>
      <c r="P8417">
        <v>8</v>
      </c>
      <c r="Q8417">
        <v>10</v>
      </c>
      <c r="R8417">
        <v>2</v>
      </c>
      <c r="S8417">
        <v>7</v>
      </c>
      <c r="T8417">
        <v>9</v>
      </c>
    </row>
    <row r="8418" spans="8:20" x14ac:dyDescent="0.35">
      <c r="H8418">
        <v>1350.1179999999999</v>
      </c>
      <c r="I8418">
        <v>109.134</v>
      </c>
      <c r="J8418" t="s">
        <v>61</v>
      </c>
      <c r="K8418" t="s">
        <v>26</v>
      </c>
      <c r="L8418">
        <v>3</v>
      </c>
      <c r="M8418" t="s">
        <v>58</v>
      </c>
      <c r="N8418">
        <v>1</v>
      </c>
      <c r="O8418">
        <v>3</v>
      </c>
      <c r="P8418">
        <v>10</v>
      </c>
      <c r="Q8418">
        <v>12</v>
      </c>
      <c r="R8418">
        <v>0</v>
      </c>
      <c r="S8418">
        <v>7</v>
      </c>
      <c r="T8418">
        <v>9</v>
      </c>
    </row>
    <row r="8419" spans="8:20" x14ac:dyDescent="0.35">
      <c r="H8419">
        <v>1350.1189999999999</v>
      </c>
      <c r="I8419">
        <v>109.13500000000001</v>
      </c>
      <c r="J8419" t="s">
        <v>61</v>
      </c>
      <c r="K8419" t="s">
        <v>69</v>
      </c>
      <c r="L8419">
        <v>1</v>
      </c>
      <c r="M8419" t="s">
        <v>981</v>
      </c>
      <c r="N8419">
        <v>3</v>
      </c>
      <c r="O8419">
        <v>9</v>
      </c>
      <c r="P8419">
        <v>12</v>
      </c>
      <c r="Q8419">
        <v>14</v>
      </c>
      <c r="R8419">
        <v>9</v>
      </c>
      <c r="S8419">
        <v>12</v>
      </c>
      <c r="T8419">
        <v>14</v>
      </c>
    </row>
    <row r="8420" spans="8:20" x14ac:dyDescent="0.35">
      <c r="H8420">
        <v>1350.12</v>
      </c>
      <c r="I8420">
        <v>109.136</v>
      </c>
      <c r="J8420" t="s">
        <v>61</v>
      </c>
      <c r="K8420" t="s">
        <v>1531</v>
      </c>
      <c r="L8420">
        <v>3</v>
      </c>
      <c r="M8420" t="s">
        <v>504</v>
      </c>
      <c r="N8420">
        <v>3</v>
      </c>
      <c r="O8420">
        <v>12</v>
      </c>
      <c r="P8420">
        <v>15</v>
      </c>
      <c r="Q8420">
        <v>17</v>
      </c>
      <c r="R8420">
        <v>5</v>
      </c>
      <c r="S8420">
        <v>8</v>
      </c>
      <c r="T8420">
        <v>10</v>
      </c>
    </row>
    <row r="8421" spans="8:20" x14ac:dyDescent="0.35">
      <c r="H8421">
        <v>1350.1210000000001</v>
      </c>
      <c r="I8421">
        <v>109.137</v>
      </c>
      <c r="J8421" t="s">
        <v>61</v>
      </c>
      <c r="K8421" t="s">
        <v>41</v>
      </c>
      <c r="L8421">
        <v>2</v>
      </c>
      <c r="M8421" t="s">
        <v>315</v>
      </c>
      <c r="N8421">
        <v>3</v>
      </c>
      <c r="O8421">
        <v>14</v>
      </c>
      <c r="P8421">
        <v>17</v>
      </c>
      <c r="Q8421">
        <v>19</v>
      </c>
      <c r="R8421">
        <v>5</v>
      </c>
      <c r="S8421">
        <v>8</v>
      </c>
      <c r="T8421">
        <v>10</v>
      </c>
    </row>
    <row r="8422" spans="8:20" x14ac:dyDescent="0.35">
      <c r="H8422">
        <v>1350.1220000000001</v>
      </c>
      <c r="I8422">
        <v>109.13800000000001</v>
      </c>
      <c r="J8422" t="s">
        <v>61</v>
      </c>
      <c r="K8422" t="s">
        <v>180</v>
      </c>
      <c r="L8422">
        <v>3</v>
      </c>
      <c r="M8422" t="s">
        <v>366</v>
      </c>
      <c r="N8422">
        <v>4</v>
      </c>
      <c r="O8422">
        <v>14</v>
      </c>
      <c r="P8422">
        <v>14</v>
      </c>
      <c r="Q8422">
        <v>17</v>
      </c>
      <c r="R8422">
        <v>8</v>
      </c>
      <c r="S8422">
        <v>8</v>
      </c>
      <c r="T8422">
        <v>11</v>
      </c>
    </row>
    <row r="8423" spans="8:20" x14ac:dyDescent="0.35">
      <c r="H8423">
        <v>1359.105</v>
      </c>
      <c r="I8423">
        <v>110.111</v>
      </c>
      <c r="J8423" t="s">
        <v>38</v>
      </c>
      <c r="K8423" t="s">
        <v>169</v>
      </c>
      <c r="L8423">
        <v>3</v>
      </c>
      <c r="M8423" t="s">
        <v>1038</v>
      </c>
      <c r="N8423">
        <v>3</v>
      </c>
      <c r="O8423">
        <v>4</v>
      </c>
      <c r="P8423">
        <v>7</v>
      </c>
      <c r="Q8423">
        <v>9</v>
      </c>
      <c r="R8423">
        <v>16</v>
      </c>
      <c r="S8423">
        <v>19</v>
      </c>
      <c r="T8423">
        <v>21</v>
      </c>
    </row>
    <row r="8424" spans="8:20" x14ac:dyDescent="0.35">
      <c r="H8424">
        <v>1359.106</v>
      </c>
      <c r="I8424">
        <v>110.11199999999999</v>
      </c>
      <c r="J8424" t="s">
        <v>38</v>
      </c>
      <c r="K8424" t="s">
        <v>39</v>
      </c>
      <c r="L8424">
        <v>2</v>
      </c>
      <c r="M8424" t="s">
        <v>1348</v>
      </c>
      <c r="N8424">
        <v>3</v>
      </c>
      <c r="O8424">
        <v>8</v>
      </c>
      <c r="P8424">
        <v>11</v>
      </c>
      <c r="Q8424">
        <v>13</v>
      </c>
      <c r="R8424">
        <v>8</v>
      </c>
      <c r="S8424">
        <v>11</v>
      </c>
      <c r="T8424">
        <v>13</v>
      </c>
    </row>
    <row r="8425" spans="8:20" x14ac:dyDescent="0.35">
      <c r="H8425">
        <v>1359.107</v>
      </c>
      <c r="I8425">
        <v>110.113</v>
      </c>
      <c r="J8425" t="s">
        <v>38</v>
      </c>
      <c r="K8425" t="s">
        <v>170</v>
      </c>
      <c r="L8425">
        <v>3</v>
      </c>
      <c r="M8425" t="s">
        <v>466</v>
      </c>
      <c r="N8425">
        <v>4</v>
      </c>
      <c r="O8425">
        <v>17</v>
      </c>
      <c r="P8425">
        <v>17</v>
      </c>
      <c r="Q8425">
        <v>20</v>
      </c>
      <c r="R8425">
        <v>8</v>
      </c>
      <c r="S8425">
        <v>8</v>
      </c>
      <c r="T8425">
        <v>11</v>
      </c>
    </row>
    <row r="8426" spans="8:20" x14ac:dyDescent="0.35">
      <c r="H8426">
        <v>1359.1079999999999</v>
      </c>
      <c r="I8426">
        <v>110.114</v>
      </c>
      <c r="J8426" t="s">
        <v>38</v>
      </c>
      <c r="K8426" t="s">
        <v>25</v>
      </c>
      <c r="L8426">
        <v>3</v>
      </c>
      <c r="M8426" t="s">
        <v>410</v>
      </c>
      <c r="N8426">
        <v>4</v>
      </c>
      <c r="O8426">
        <v>13</v>
      </c>
      <c r="P8426">
        <v>13</v>
      </c>
      <c r="Q8426">
        <v>16</v>
      </c>
      <c r="R8426">
        <v>8</v>
      </c>
      <c r="S8426">
        <v>8</v>
      </c>
      <c r="T8426">
        <v>11</v>
      </c>
    </row>
    <row r="8427" spans="8:20" x14ac:dyDescent="0.35">
      <c r="H8427">
        <v>1359.1089999999999</v>
      </c>
      <c r="I8427">
        <v>110.11499999999999</v>
      </c>
      <c r="J8427" t="s">
        <v>38</v>
      </c>
      <c r="K8427" t="s">
        <v>171</v>
      </c>
      <c r="L8427">
        <v>3</v>
      </c>
      <c r="M8427" t="s">
        <v>689</v>
      </c>
      <c r="N8427">
        <v>4</v>
      </c>
      <c r="O8427">
        <v>14</v>
      </c>
      <c r="P8427">
        <v>14</v>
      </c>
      <c r="Q8427">
        <v>17</v>
      </c>
      <c r="R8427">
        <v>7</v>
      </c>
      <c r="S8427">
        <v>7</v>
      </c>
      <c r="T8427">
        <v>10</v>
      </c>
    </row>
    <row r="8428" spans="8:20" x14ac:dyDescent="0.35">
      <c r="H8428">
        <v>1359.11</v>
      </c>
      <c r="I8428">
        <v>110.116</v>
      </c>
      <c r="J8428" t="s">
        <v>38</v>
      </c>
      <c r="K8428" t="s">
        <v>62</v>
      </c>
      <c r="L8428">
        <v>2</v>
      </c>
      <c r="M8428" t="s">
        <v>1143</v>
      </c>
      <c r="N8428">
        <v>2</v>
      </c>
      <c r="O8428">
        <v>7</v>
      </c>
      <c r="P8428">
        <v>12</v>
      </c>
      <c r="Q8428">
        <v>14</v>
      </c>
      <c r="R8428">
        <v>3</v>
      </c>
      <c r="S8428">
        <v>8</v>
      </c>
      <c r="T8428">
        <v>10</v>
      </c>
    </row>
    <row r="8429" spans="8:20" x14ac:dyDescent="0.35">
      <c r="H8429">
        <v>1359.1110000000001</v>
      </c>
      <c r="I8429">
        <v>110.117</v>
      </c>
      <c r="J8429" t="s">
        <v>38</v>
      </c>
      <c r="K8429" t="s">
        <v>63</v>
      </c>
      <c r="L8429">
        <v>2</v>
      </c>
      <c r="M8429" t="s">
        <v>321</v>
      </c>
      <c r="N8429">
        <v>2</v>
      </c>
      <c r="O8429">
        <v>8</v>
      </c>
      <c r="P8429">
        <v>13</v>
      </c>
      <c r="Q8429">
        <v>15</v>
      </c>
      <c r="R8429">
        <v>6</v>
      </c>
      <c r="S8429">
        <v>11</v>
      </c>
      <c r="T8429">
        <v>13</v>
      </c>
    </row>
    <row r="8430" spans="8:20" x14ac:dyDescent="0.35">
      <c r="H8430">
        <v>1359.1120000000001</v>
      </c>
      <c r="I8430">
        <v>110.11799999999999</v>
      </c>
      <c r="J8430" t="s">
        <v>38</v>
      </c>
      <c r="K8430" t="s">
        <v>172</v>
      </c>
      <c r="L8430">
        <v>3</v>
      </c>
      <c r="M8430" t="s">
        <v>1202</v>
      </c>
      <c r="N8430">
        <v>4</v>
      </c>
      <c r="O8430">
        <v>19</v>
      </c>
      <c r="P8430">
        <v>19</v>
      </c>
      <c r="Q8430">
        <v>22</v>
      </c>
      <c r="R8430">
        <v>2</v>
      </c>
      <c r="S8430">
        <v>2</v>
      </c>
      <c r="T8430">
        <v>5</v>
      </c>
    </row>
    <row r="8431" spans="8:20" x14ac:dyDescent="0.35">
      <c r="H8431">
        <v>1359.1130000000001</v>
      </c>
      <c r="I8431">
        <v>110.119</v>
      </c>
      <c r="J8431" t="s">
        <v>38</v>
      </c>
      <c r="K8431" t="s">
        <v>173</v>
      </c>
      <c r="L8431">
        <v>3</v>
      </c>
      <c r="M8431" t="s">
        <v>646</v>
      </c>
      <c r="N8431">
        <v>4</v>
      </c>
      <c r="O8431">
        <v>13</v>
      </c>
      <c r="P8431">
        <v>13</v>
      </c>
      <c r="Q8431">
        <v>16</v>
      </c>
      <c r="R8431">
        <v>11</v>
      </c>
      <c r="S8431">
        <v>11</v>
      </c>
      <c r="T8431">
        <v>14</v>
      </c>
    </row>
    <row r="8432" spans="8:20" x14ac:dyDescent="0.35">
      <c r="H8432">
        <v>1359.114</v>
      </c>
      <c r="I8432">
        <v>110.12</v>
      </c>
      <c r="J8432" t="s">
        <v>38</v>
      </c>
      <c r="K8432" t="s">
        <v>64</v>
      </c>
      <c r="L8432">
        <v>2</v>
      </c>
      <c r="M8432" t="s">
        <v>638</v>
      </c>
      <c r="N8432">
        <v>2</v>
      </c>
      <c r="O8432">
        <v>8</v>
      </c>
      <c r="P8432">
        <v>13</v>
      </c>
      <c r="Q8432">
        <v>15</v>
      </c>
      <c r="R8432">
        <v>6</v>
      </c>
      <c r="S8432">
        <v>11</v>
      </c>
      <c r="T8432">
        <v>13</v>
      </c>
    </row>
    <row r="8433" spans="8:20" x14ac:dyDescent="0.35">
      <c r="H8433">
        <v>1359.115</v>
      </c>
      <c r="I8433">
        <v>110.121</v>
      </c>
      <c r="J8433" t="s">
        <v>38</v>
      </c>
      <c r="K8433" t="s">
        <v>174</v>
      </c>
      <c r="L8433">
        <v>3</v>
      </c>
      <c r="M8433" t="s">
        <v>443</v>
      </c>
      <c r="N8433">
        <v>3</v>
      </c>
      <c r="O8433">
        <v>8</v>
      </c>
      <c r="P8433">
        <v>11</v>
      </c>
      <c r="Q8433">
        <v>13</v>
      </c>
      <c r="R8433">
        <v>6</v>
      </c>
      <c r="S8433">
        <v>9</v>
      </c>
      <c r="T8433">
        <v>11</v>
      </c>
    </row>
    <row r="8434" spans="8:20" x14ac:dyDescent="0.35">
      <c r="H8434">
        <v>1359.116</v>
      </c>
      <c r="I8434">
        <v>110.122</v>
      </c>
      <c r="J8434" t="s">
        <v>38</v>
      </c>
      <c r="K8434" t="s">
        <v>175</v>
      </c>
      <c r="L8434">
        <v>3</v>
      </c>
      <c r="M8434" t="s">
        <v>1077</v>
      </c>
      <c r="N8434">
        <v>2</v>
      </c>
      <c r="O8434">
        <v>7</v>
      </c>
      <c r="P8434">
        <v>12</v>
      </c>
      <c r="Q8434">
        <v>14</v>
      </c>
      <c r="R8434">
        <v>3</v>
      </c>
      <c r="S8434">
        <v>8</v>
      </c>
      <c r="T8434">
        <v>10</v>
      </c>
    </row>
    <row r="8435" spans="8:20" x14ac:dyDescent="0.35">
      <c r="H8435">
        <v>1359.117</v>
      </c>
      <c r="I8435">
        <v>110.123</v>
      </c>
      <c r="J8435" t="s">
        <v>38</v>
      </c>
      <c r="K8435" t="s">
        <v>65</v>
      </c>
      <c r="L8435">
        <v>2</v>
      </c>
      <c r="M8435" t="s">
        <v>1143</v>
      </c>
      <c r="N8435">
        <v>2</v>
      </c>
      <c r="O8435">
        <v>7</v>
      </c>
      <c r="P8435">
        <v>12</v>
      </c>
      <c r="Q8435">
        <v>14</v>
      </c>
      <c r="R8435">
        <v>3</v>
      </c>
      <c r="S8435">
        <v>8</v>
      </c>
      <c r="T8435">
        <v>10</v>
      </c>
    </row>
    <row r="8436" spans="8:20" x14ac:dyDescent="0.35">
      <c r="H8436">
        <v>1359.1179999999999</v>
      </c>
      <c r="I8436">
        <v>110.124</v>
      </c>
      <c r="J8436" t="s">
        <v>38</v>
      </c>
      <c r="K8436" t="s">
        <v>176</v>
      </c>
      <c r="L8436">
        <v>3</v>
      </c>
      <c r="M8436" t="s">
        <v>683</v>
      </c>
      <c r="N8436">
        <v>4</v>
      </c>
      <c r="O8436">
        <v>12</v>
      </c>
      <c r="P8436">
        <v>12</v>
      </c>
      <c r="Q8436">
        <v>15</v>
      </c>
      <c r="R8436">
        <v>12</v>
      </c>
      <c r="S8436">
        <v>12</v>
      </c>
      <c r="T8436">
        <v>15</v>
      </c>
    </row>
    <row r="8437" spans="8:20" x14ac:dyDescent="0.35">
      <c r="H8437">
        <v>1359.1189999999999</v>
      </c>
      <c r="I8437">
        <v>110.125</v>
      </c>
      <c r="J8437" t="s">
        <v>38</v>
      </c>
      <c r="K8437" t="s">
        <v>1737</v>
      </c>
      <c r="L8437">
        <v>3</v>
      </c>
      <c r="M8437" t="s">
        <v>1152</v>
      </c>
      <c r="N8437">
        <v>3</v>
      </c>
      <c r="O8437">
        <v>9</v>
      </c>
      <c r="P8437">
        <v>12</v>
      </c>
      <c r="Q8437">
        <v>14</v>
      </c>
      <c r="R8437">
        <v>9</v>
      </c>
      <c r="S8437">
        <v>12</v>
      </c>
      <c r="T8437">
        <v>14</v>
      </c>
    </row>
    <row r="8438" spans="8:20" x14ac:dyDescent="0.35">
      <c r="H8438">
        <v>1359.12</v>
      </c>
      <c r="I8438">
        <v>110.126</v>
      </c>
      <c r="J8438" t="s">
        <v>38</v>
      </c>
      <c r="K8438" t="s">
        <v>106</v>
      </c>
      <c r="L8438">
        <v>3</v>
      </c>
      <c r="M8438" t="s">
        <v>643</v>
      </c>
      <c r="N8438">
        <v>3</v>
      </c>
      <c r="O8438">
        <v>11</v>
      </c>
      <c r="P8438">
        <v>14</v>
      </c>
      <c r="Q8438">
        <v>16</v>
      </c>
      <c r="R8438">
        <v>5</v>
      </c>
      <c r="S8438">
        <v>8</v>
      </c>
      <c r="T8438">
        <v>10</v>
      </c>
    </row>
    <row r="8439" spans="8:20" x14ac:dyDescent="0.35">
      <c r="H8439">
        <v>1359.1210000000001</v>
      </c>
      <c r="I8439">
        <v>110.127</v>
      </c>
      <c r="J8439" t="s">
        <v>38</v>
      </c>
      <c r="K8439" t="s">
        <v>40</v>
      </c>
      <c r="L8439">
        <v>2</v>
      </c>
      <c r="M8439" t="s">
        <v>1017</v>
      </c>
      <c r="N8439">
        <v>3</v>
      </c>
      <c r="O8439">
        <v>16</v>
      </c>
      <c r="P8439">
        <v>19</v>
      </c>
      <c r="Q8439">
        <v>21</v>
      </c>
      <c r="R8439">
        <v>4</v>
      </c>
      <c r="S8439">
        <v>7</v>
      </c>
      <c r="T8439">
        <v>9</v>
      </c>
    </row>
    <row r="8440" spans="8:20" x14ac:dyDescent="0.35">
      <c r="H8440">
        <v>1359.1220000000001</v>
      </c>
      <c r="I8440">
        <v>110.128</v>
      </c>
      <c r="J8440" t="s">
        <v>38</v>
      </c>
      <c r="K8440" t="s">
        <v>177</v>
      </c>
      <c r="L8440">
        <v>3</v>
      </c>
      <c r="M8440" t="s">
        <v>1358</v>
      </c>
      <c r="N8440">
        <v>4</v>
      </c>
      <c r="O8440">
        <v>10</v>
      </c>
      <c r="P8440">
        <v>10</v>
      </c>
      <c r="Q8440">
        <v>13</v>
      </c>
      <c r="R8440">
        <v>14</v>
      </c>
      <c r="S8440">
        <v>14</v>
      </c>
      <c r="T8440">
        <v>17</v>
      </c>
    </row>
    <row r="8441" spans="8:20" x14ac:dyDescent="0.35">
      <c r="H8441">
        <v>1359.123</v>
      </c>
      <c r="I8441">
        <v>110.129</v>
      </c>
      <c r="J8441" t="s">
        <v>38</v>
      </c>
      <c r="K8441" t="s">
        <v>66</v>
      </c>
      <c r="L8441">
        <v>2</v>
      </c>
      <c r="M8441" t="s">
        <v>1077</v>
      </c>
      <c r="N8441">
        <v>2</v>
      </c>
      <c r="O8441">
        <v>7</v>
      </c>
      <c r="P8441">
        <v>12</v>
      </c>
      <c r="Q8441">
        <v>14</v>
      </c>
      <c r="R8441">
        <v>3</v>
      </c>
      <c r="S8441">
        <v>8</v>
      </c>
      <c r="T8441">
        <v>10</v>
      </c>
    </row>
    <row r="8442" spans="8:20" x14ac:dyDescent="0.35">
      <c r="H8442">
        <v>1359.124</v>
      </c>
      <c r="I8442">
        <v>110.13</v>
      </c>
      <c r="J8442" t="s">
        <v>38</v>
      </c>
      <c r="K8442" t="s">
        <v>67</v>
      </c>
      <c r="L8442">
        <v>2</v>
      </c>
      <c r="M8442" t="s">
        <v>1077</v>
      </c>
      <c r="N8442">
        <v>2</v>
      </c>
      <c r="O8442">
        <v>7</v>
      </c>
      <c r="P8442">
        <v>12</v>
      </c>
      <c r="Q8442">
        <v>14</v>
      </c>
      <c r="R8442">
        <v>3</v>
      </c>
      <c r="S8442">
        <v>8</v>
      </c>
      <c r="T8442">
        <v>10</v>
      </c>
    </row>
    <row r="8443" spans="8:20" x14ac:dyDescent="0.35">
      <c r="H8443">
        <v>1359.125</v>
      </c>
      <c r="I8443">
        <v>110.131</v>
      </c>
      <c r="J8443" t="s">
        <v>38</v>
      </c>
      <c r="K8443" t="s">
        <v>178</v>
      </c>
      <c r="L8443">
        <v>3</v>
      </c>
      <c r="M8443" t="s">
        <v>443</v>
      </c>
      <c r="N8443">
        <v>3</v>
      </c>
      <c r="O8443">
        <v>8</v>
      </c>
      <c r="P8443">
        <v>11</v>
      </c>
      <c r="Q8443">
        <v>13</v>
      </c>
      <c r="R8443">
        <v>6</v>
      </c>
      <c r="S8443">
        <v>9</v>
      </c>
      <c r="T8443">
        <v>11</v>
      </c>
    </row>
    <row r="8444" spans="8:20" x14ac:dyDescent="0.35">
      <c r="H8444">
        <v>1359.126</v>
      </c>
      <c r="I8444">
        <v>110.13200000000001</v>
      </c>
      <c r="J8444" t="s">
        <v>38</v>
      </c>
      <c r="K8444" t="s">
        <v>179</v>
      </c>
      <c r="L8444">
        <v>3</v>
      </c>
      <c r="M8444" t="s">
        <v>1143</v>
      </c>
      <c r="N8444">
        <v>2</v>
      </c>
      <c r="O8444">
        <v>7</v>
      </c>
      <c r="P8444">
        <v>12</v>
      </c>
      <c r="Q8444">
        <v>14</v>
      </c>
      <c r="R8444">
        <v>3</v>
      </c>
      <c r="S8444">
        <v>8</v>
      </c>
      <c r="T8444">
        <v>10</v>
      </c>
    </row>
    <row r="8445" spans="8:20" x14ac:dyDescent="0.35">
      <c r="H8445">
        <v>1359.127</v>
      </c>
      <c r="I8445">
        <v>110.133</v>
      </c>
      <c r="J8445" t="s">
        <v>38</v>
      </c>
      <c r="K8445" t="s">
        <v>68</v>
      </c>
      <c r="L8445">
        <v>2</v>
      </c>
      <c r="M8445" t="s">
        <v>1701</v>
      </c>
      <c r="N8445">
        <v>3</v>
      </c>
      <c r="O8445">
        <v>15</v>
      </c>
      <c r="P8445">
        <v>18</v>
      </c>
      <c r="Q8445">
        <v>20</v>
      </c>
      <c r="R8445">
        <v>4</v>
      </c>
      <c r="S8445">
        <v>7</v>
      </c>
      <c r="T8445">
        <v>9</v>
      </c>
    </row>
    <row r="8446" spans="8:20" x14ac:dyDescent="0.35">
      <c r="H8446">
        <v>1359.1279999999999</v>
      </c>
      <c r="I8446">
        <v>110.134</v>
      </c>
      <c r="J8446" t="s">
        <v>38</v>
      </c>
      <c r="K8446" t="s">
        <v>26</v>
      </c>
      <c r="L8446">
        <v>3</v>
      </c>
      <c r="M8446" t="s">
        <v>738</v>
      </c>
      <c r="N8446">
        <v>4</v>
      </c>
      <c r="O8446">
        <v>8</v>
      </c>
      <c r="P8446">
        <v>8</v>
      </c>
      <c r="Q8446">
        <v>11</v>
      </c>
      <c r="R8446">
        <v>16</v>
      </c>
      <c r="S8446">
        <v>16</v>
      </c>
      <c r="T8446">
        <v>19</v>
      </c>
    </row>
    <row r="8447" spans="8:20" x14ac:dyDescent="0.35">
      <c r="H8447">
        <v>1359.1289999999999</v>
      </c>
      <c r="I8447">
        <v>110.13500000000001</v>
      </c>
      <c r="J8447" t="s">
        <v>38</v>
      </c>
      <c r="K8447" t="s">
        <v>69</v>
      </c>
      <c r="L8447">
        <v>2</v>
      </c>
      <c r="M8447" t="s">
        <v>329</v>
      </c>
      <c r="N8447">
        <v>3</v>
      </c>
      <c r="O8447">
        <v>12</v>
      </c>
      <c r="P8447">
        <v>15</v>
      </c>
      <c r="Q8447">
        <v>17</v>
      </c>
      <c r="R8447">
        <v>2</v>
      </c>
      <c r="S8447">
        <v>5</v>
      </c>
      <c r="T8447">
        <v>7</v>
      </c>
    </row>
    <row r="8448" spans="8:20" x14ac:dyDescent="0.35">
      <c r="H8448">
        <v>1359.13</v>
      </c>
      <c r="I8448">
        <v>110.136</v>
      </c>
      <c r="J8448" t="s">
        <v>38</v>
      </c>
      <c r="K8448" t="s">
        <v>1531</v>
      </c>
      <c r="L8448">
        <v>3</v>
      </c>
      <c r="M8448" t="s">
        <v>1212</v>
      </c>
      <c r="N8448">
        <v>4</v>
      </c>
      <c r="O8448">
        <v>17</v>
      </c>
      <c r="P8448">
        <v>17</v>
      </c>
      <c r="Q8448">
        <v>20</v>
      </c>
      <c r="R8448">
        <v>7</v>
      </c>
      <c r="S8448">
        <v>7</v>
      </c>
      <c r="T8448">
        <v>10</v>
      </c>
    </row>
    <row r="8449" spans="8:20" x14ac:dyDescent="0.35">
      <c r="H8449">
        <v>1359.1310000000001</v>
      </c>
      <c r="I8449">
        <v>110.137</v>
      </c>
      <c r="J8449" t="s">
        <v>38</v>
      </c>
      <c r="K8449" t="s">
        <v>41</v>
      </c>
      <c r="L8449">
        <v>2</v>
      </c>
      <c r="M8449" t="s">
        <v>315</v>
      </c>
      <c r="N8449">
        <v>3</v>
      </c>
      <c r="O8449">
        <v>14</v>
      </c>
      <c r="P8449">
        <v>17</v>
      </c>
      <c r="Q8449">
        <v>19</v>
      </c>
      <c r="R8449">
        <v>5</v>
      </c>
      <c r="S8449">
        <v>8</v>
      </c>
      <c r="T8449">
        <v>10</v>
      </c>
    </row>
    <row r="8450" spans="8:20" x14ac:dyDescent="0.35">
      <c r="H8450">
        <v>1359.1320000000001</v>
      </c>
      <c r="I8450">
        <v>110.13800000000001</v>
      </c>
      <c r="J8450" t="s">
        <v>38</v>
      </c>
      <c r="K8450" t="s">
        <v>180</v>
      </c>
      <c r="L8450">
        <v>3</v>
      </c>
      <c r="M8450" t="s">
        <v>1291</v>
      </c>
      <c r="N8450">
        <v>4</v>
      </c>
      <c r="O8450">
        <v>11</v>
      </c>
      <c r="P8450">
        <v>11</v>
      </c>
      <c r="Q8450">
        <v>14</v>
      </c>
      <c r="R8450">
        <v>10</v>
      </c>
      <c r="S8450">
        <v>10</v>
      </c>
      <c r="T8450">
        <v>13</v>
      </c>
    </row>
    <row r="8451" spans="8:20" x14ac:dyDescent="0.35">
      <c r="H8451">
        <v>1359.133</v>
      </c>
      <c r="I8451">
        <v>110.139</v>
      </c>
      <c r="J8451" t="s">
        <v>38</v>
      </c>
      <c r="K8451" t="s">
        <v>70</v>
      </c>
      <c r="L8451">
        <v>2</v>
      </c>
      <c r="M8451" t="s">
        <v>1348</v>
      </c>
      <c r="N8451">
        <v>3</v>
      </c>
      <c r="O8451">
        <v>8</v>
      </c>
      <c r="P8451">
        <v>11</v>
      </c>
      <c r="Q8451">
        <v>13</v>
      </c>
      <c r="R8451">
        <v>8</v>
      </c>
      <c r="S8451">
        <v>11</v>
      </c>
      <c r="T8451">
        <v>13</v>
      </c>
    </row>
    <row r="8452" spans="8:20" x14ac:dyDescent="0.35">
      <c r="H8452">
        <v>1364.106</v>
      </c>
      <c r="I8452">
        <v>111.111</v>
      </c>
      <c r="J8452" t="s">
        <v>169</v>
      </c>
      <c r="K8452" t="s">
        <v>169</v>
      </c>
      <c r="L8452">
        <v>3</v>
      </c>
      <c r="M8452" t="s">
        <v>922</v>
      </c>
      <c r="N8452">
        <v>4</v>
      </c>
      <c r="O8452">
        <v>2</v>
      </c>
      <c r="P8452">
        <v>2</v>
      </c>
      <c r="Q8452">
        <v>5</v>
      </c>
      <c r="R8452">
        <v>19</v>
      </c>
      <c r="S8452">
        <v>19</v>
      </c>
      <c r="T8452">
        <v>22</v>
      </c>
    </row>
    <row r="8453" spans="8:20" x14ac:dyDescent="0.35">
      <c r="H8453">
        <v>1364.107</v>
      </c>
      <c r="I8453">
        <v>111.11199999999999</v>
      </c>
      <c r="J8453" t="s">
        <v>169</v>
      </c>
      <c r="K8453" t="s">
        <v>39</v>
      </c>
      <c r="L8453">
        <v>3</v>
      </c>
      <c r="M8453" t="s">
        <v>1038</v>
      </c>
      <c r="N8453">
        <v>3</v>
      </c>
      <c r="O8453">
        <v>4</v>
      </c>
      <c r="P8453">
        <v>7</v>
      </c>
      <c r="Q8453">
        <v>9</v>
      </c>
      <c r="R8453">
        <v>16</v>
      </c>
      <c r="S8453">
        <v>19</v>
      </c>
      <c r="T8453">
        <v>21</v>
      </c>
    </row>
    <row r="8454" spans="8:20" x14ac:dyDescent="0.35">
      <c r="H8454">
        <v>1364.1079999999999</v>
      </c>
      <c r="I8454">
        <v>111.113</v>
      </c>
      <c r="J8454" t="s">
        <v>169</v>
      </c>
      <c r="K8454" t="s">
        <v>170</v>
      </c>
      <c r="L8454">
        <v>3</v>
      </c>
      <c r="M8454" t="s">
        <v>764</v>
      </c>
      <c r="N8454">
        <v>4</v>
      </c>
      <c r="O8454">
        <v>15</v>
      </c>
      <c r="P8454">
        <v>15</v>
      </c>
      <c r="Q8454">
        <v>18</v>
      </c>
      <c r="R8454">
        <v>9</v>
      </c>
      <c r="S8454">
        <v>9</v>
      </c>
      <c r="T8454">
        <v>12</v>
      </c>
    </row>
    <row r="8455" spans="8:20" x14ac:dyDescent="0.35">
      <c r="H8455">
        <v>1364.1089999999999</v>
      </c>
      <c r="I8455">
        <v>111.114</v>
      </c>
      <c r="J8455" t="s">
        <v>169</v>
      </c>
      <c r="K8455" t="s">
        <v>25</v>
      </c>
      <c r="L8455">
        <v>3</v>
      </c>
      <c r="M8455" t="s">
        <v>1518</v>
      </c>
      <c r="N8455">
        <v>4</v>
      </c>
      <c r="O8455">
        <v>14</v>
      </c>
      <c r="P8455">
        <v>14</v>
      </c>
      <c r="Q8455">
        <v>17</v>
      </c>
      <c r="R8455">
        <v>8</v>
      </c>
      <c r="S8455">
        <v>8</v>
      </c>
      <c r="T8455">
        <v>11</v>
      </c>
    </row>
    <row r="8456" spans="8:20" x14ac:dyDescent="0.35">
      <c r="H8456">
        <v>1364.11</v>
      </c>
      <c r="I8456">
        <v>111.11499999999999</v>
      </c>
      <c r="J8456" t="s">
        <v>169</v>
      </c>
      <c r="K8456" t="s">
        <v>171</v>
      </c>
      <c r="L8456">
        <v>3</v>
      </c>
      <c r="M8456" t="s">
        <v>1066</v>
      </c>
      <c r="N8456">
        <v>4</v>
      </c>
      <c r="O8456">
        <v>14</v>
      </c>
      <c r="P8456">
        <v>14</v>
      </c>
      <c r="Q8456">
        <v>17</v>
      </c>
      <c r="R8456">
        <v>11</v>
      </c>
      <c r="S8456">
        <v>11</v>
      </c>
      <c r="T8456">
        <v>14</v>
      </c>
    </row>
    <row r="8457" spans="8:20" x14ac:dyDescent="0.35">
      <c r="H8457">
        <v>1364.1110000000001</v>
      </c>
      <c r="I8457">
        <v>111.116</v>
      </c>
      <c r="J8457" t="s">
        <v>169</v>
      </c>
      <c r="K8457" t="s">
        <v>62</v>
      </c>
      <c r="L8457">
        <v>3</v>
      </c>
      <c r="M8457" t="s">
        <v>922</v>
      </c>
      <c r="N8457">
        <v>4</v>
      </c>
      <c r="O8457">
        <v>2</v>
      </c>
      <c r="P8457">
        <v>2</v>
      </c>
      <c r="Q8457">
        <v>5</v>
      </c>
      <c r="R8457">
        <v>19</v>
      </c>
      <c r="S8457">
        <v>19</v>
      </c>
      <c r="T8457">
        <v>22</v>
      </c>
    </row>
    <row r="8458" spans="8:20" x14ac:dyDescent="0.35">
      <c r="H8458">
        <v>1364.1120000000001</v>
      </c>
      <c r="I8458">
        <v>111.117</v>
      </c>
      <c r="J8458" t="s">
        <v>169</v>
      </c>
      <c r="K8458" t="s">
        <v>63</v>
      </c>
      <c r="L8458">
        <v>3</v>
      </c>
      <c r="M8458" t="s">
        <v>249</v>
      </c>
      <c r="N8458">
        <v>4</v>
      </c>
      <c r="O8458">
        <v>16</v>
      </c>
      <c r="P8458">
        <v>16</v>
      </c>
      <c r="Q8458">
        <v>19</v>
      </c>
      <c r="R8458">
        <v>7</v>
      </c>
      <c r="S8458">
        <v>7</v>
      </c>
      <c r="T8458">
        <v>10</v>
      </c>
    </row>
    <row r="8459" spans="8:20" x14ac:dyDescent="0.35">
      <c r="H8459">
        <v>1364.1130000000001</v>
      </c>
      <c r="I8459">
        <v>111.11799999999999</v>
      </c>
      <c r="J8459" t="s">
        <v>169</v>
      </c>
      <c r="K8459" t="s">
        <v>172</v>
      </c>
      <c r="L8459">
        <v>3</v>
      </c>
      <c r="M8459" t="s">
        <v>583</v>
      </c>
      <c r="N8459">
        <v>3</v>
      </c>
      <c r="O8459">
        <v>14</v>
      </c>
      <c r="P8459">
        <v>17</v>
      </c>
      <c r="Q8459">
        <v>19</v>
      </c>
      <c r="R8459">
        <v>2</v>
      </c>
      <c r="S8459">
        <v>5</v>
      </c>
      <c r="T8459">
        <v>7</v>
      </c>
    </row>
    <row r="8460" spans="8:20" x14ac:dyDescent="0.35">
      <c r="H8460">
        <v>1364.114</v>
      </c>
      <c r="I8460">
        <v>111.119</v>
      </c>
      <c r="J8460" t="s">
        <v>169</v>
      </c>
      <c r="K8460" t="s">
        <v>173</v>
      </c>
      <c r="L8460">
        <v>3</v>
      </c>
      <c r="M8460" t="s">
        <v>1364</v>
      </c>
      <c r="N8460">
        <v>4</v>
      </c>
      <c r="O8460">
        <v>13</v>
      </c>
      <c r="P8460">
        <v>13</v>
      </c>
      <c r="Q8460">
        <v>16</v>
      </c>
      <c r="R8460">
        <v>8</v>
      </c>
      <c r="S8460">
        <v>8</v>
      </c>
      <c r="T8460">
        <v>11</v>
      </c>
    </row>
    <row r="8461" spans="8:20" x14ac:dyDescent="0.35">
      <c r="H8461">
        <v>1364.115</v>
      </c>
      <c r="I8461">
        <v>111.12</v>
      </c>
      <c r="J8461" t="s">
        <v>169</v>
      </c>
      <c r="K8461" t="s">
        <v>64</v>
      </c>
      <c r="L8461">
        <v>3</v>
      </c>
      <c r="M8461" t="s">
        <v>497</v>
      </c>
      <c r="N8461">
        <v>3</v>
      </c>
      <c r="O8461">
        <v>11</v>
      </c>
      <c r="P8461">
        <v>14</v>
      </c>
      <c r="Q8461">
        <v>16</v>
      </c>
      <c r="R8461">
        <v>4</v>
      </c>
      <c r="S8461">
        <v>7</v>
      </c>
      <c r="T8461">
        <v>9</v>
      </c>
    </row>
    <row r="8462" spans="8:20" x14ac:dyDescent="0.35">
      <c r="H8462">
        <v>1364.116</v>
      </c>
      <c r="I8462">
        <v>111.121</v>
      </c>
      <c r="J8462" t="s">
        <v>169</v>
      </c>
      <c r="K8462" t="s">
        <v>174</v>
      </c>
      <c r="L8462">
        <v>3</v>
      </c>
      <c r="M8462" t="s">
        <v>591</v>
      </c>
      <c r="N8462">
        <v>3</v>
      </c>
      <c r="O8462">
        <v>13</v>
      </c>
      <c r="P8462">
        <v>16</v>
      </c>
      <c r="Q8462">
        <v>18</v>
      </c>
      <c r="R8462">
        <v>3</v>
      </c>
      <c r="S8462">
        <v>6</v>
      </c>
      <c r="T8462">
        <v>8</v>
      </c>
    </row>
    <row r="8463" spans="8:20" x14ac:dyDescent="0.35">
      <c r="H8463">
        <v>1364.117</v>
      </c>
      <c r="I8463">
        <v>111.122</v>
      </c>
      <c r="J8463" t="s">
        <v>169</v>
      </c>
      <c r="K8463" t="s">
        <v>175</v>
      </c>
      <c r="L8463">
        <v>3</v>
      </c>
      <c r="M8463" t="s">
        <v>588</v>
      </c>
      <c r="N8463">
        <v>4</v>
      </c>
      <c r="O8463">
        <v>18</v>
      </c>
      <c r="P8463">
        <v>18</v>
      </c>
      <c r="Q8463">
        <v>21</v>
      </c>
      <c r="R8463">
        <v>3</v>
      </c>
      <c r="S8463">
        <v>3</v>
      </c>
      <c r="T8463">
        <v>6</v>
      </c>
    </row>
    <row r="8464" spans="8:20" x14ac:dyDescent="0.35">
      <c r="H8464">
        <v>1364.1179999999999</v>
      </c>
      <c r="I8464">
        <v>111.123</v>
      </c>
      <c r="J8464" t="s">
        <v>169</v>
      </c>
      <c r="K8464" t="s">
        <v>65</v>
      </c>
      <c r="L8464">
        <v>3</v>
      </c>
      <c r="M8464" t="s">
        <v>451</v>
      </c>
      <c r="N8464">
        <v>4</v>
      </c>
      <c r="O8464">
        <v>13</v>
      </c>
      <c r="P8464">
        <v>13</v>
      </c>
      <c r="Q8464">
        <v>16</v>
      </c>
      <c r="R8464">
        <v>9</v>
      </c>
      <c r="S8464">
        <v>9</v>
      </c>
      <c r="T8464">
        <v>12</v>
      </c>
    </row>
    <row r="8465" spans="8:20" x14ac:dyDescent="0.35">
      <c r="H8465">
        <v>1364.1189999999999</v>
      </c>
      <c r="I8465">
        <v>111.125</v>
      </c>
      <c r="J8465" t="s">
        <v>169</v>
      </c>
      <c r="K8465" t="s">
        <v>1737</v>
      </c>
      <c r="L8465">
        <v>3</v>
      </c>
      <c r="M8465" t="s">
        <v>1743</v>
      </c>
      <c r="N8465">
        <v>4</v>
      </c>
      <c r="O8465">
        <v>3</v>
      </c>
      <c r="P8465">
        <v>3</v>
      </c>
      <c r="Q8465">
        <v>6</v>
      </c>
      <c r="R8465">
        <v>19</v>
      </c>
      <c r="S8465">
        <v>19</v>
      </c>
      <c r="T8465">
        <v>22</v>
      </c>
    </row>
    <row r="8466" spans="8:20" x14ac:dyDescent="0.35">
      <c r="H8466">
        <v>1364.12</v>
      </c>
      <c r="I8466">
        <v>111.126</v>
      </c>
      <c r="J8466" t="s">
        <v>169</v>
      </c>
      <c r="K8466" t="s">
        <v>106</v>
      </c>
      <c r="L8466">
        <v>3</v>
      </c>
      <c r="M8466" t="s">
        <v>1032</v>
      </c>
      <c r="N8466">
        <v>3</v>
      </c>
      <c r="O8466">
        <v>14</v>
      </c>
      <c r="P8466">
        <v>17</v>
      </c>
      <c r="Q8466">
        <v>19</v>
      </c>
      <c r="R8466">
        <v>4</v>
      </c>
      <c r="S8466">
        <v>7</v>
      </c>
      <c r="T8466">
        <v>9</v>
      </c>
    </row>
    <row r="8467" spans="8:20" x14ac:dyDescent="0.35">
      <c r="H8467">
        <v>1364.1210000000001</v>
      </c>
      <c r="I8467">
        <v>111.127</v>
      </c>
      <c r="J8467" t="s">
        <v>169</v>
      </c>
      <c r="K8467" t="s">
        <v>40</v>
      </c>
      <c r="L8467">
        <v>3</v>
      </c>
      <c r="M8467" t="s">
        <v>248</v>
      </c>
      <c r="N8467">
        <v>4</v>
      </c>
      <c r="O8467">
        <v>18</v>
      </c>
      <c r="P8467">
        <v>18</v>
      </c>
      <c r="Q8467">
        <v>21</v>
      </c>
      <c r="R8467">
        <v>7</v>
      </c>
      <c r="S8467">
        <v>7</v>
      </c>
      <c r="T8467">
        <v>10</v>
      </c>
    </row>
    <row r="8468" spans="8:20" x14ac:dyDescent="0.35">
      <c r="H8468">
        <v>1364.1220000000001</v>
      </c>
      <c r="I8468">
        <v>111.128</v>
      </c>
      <c r="J8468" t="s">
        <v>169</v>
      </c>
      <c r="K8468" t="s">
        <v>177</v>
      </c>
      <c r="L8468">
        <v>3</v>
      </c>
      <c r="M8468" t="s">
        <v>1038</v>
      </c>
      <c r="N8468">
        <v>3</v>
      </c>
      <c r="O8468">
        <v>4</v>
      </c>
      <c r="P8468">
        <v>7</v>
      </c>
      <c r="Q8468">
        <v>9</v>
      </c>
      <c r="R8468">
        <v>16</v>
      </c>
      <c r="S8468">
        <v>19</v>
      </c>
      <c r="T8468">
        <v>21</v>
      </c>
    </row>
    <row r="8469" spans="8:20" x14ac:dyDescent="0.35">
      <c r="H8469">
        <v>1364.123</v>
      </c>
      <c r="I8469">
        <v>111.129</v>
      </c>
      <c r="J8469" t="s">
        <v>169</v>
      </c>
      <c r="K8469" t="s">
        <v>66</v>
      </c>
      <c r="L8469">
        <v>3</v>
      </c>
      <c r="M8469" t="s">
        <v>1083</v>
      </c>
      <c r="N8469">
        <v>3</v>
      </c>
      <c r="O8469">
        <v>13</v>
      </c>
      <c r="P8469">
        <v>16</v>
      </c>
      <c r="Q8469">
        <v>18</v>
      </c>
      <c r="R8469">
        <v>6</v>
      </c>
      <c r="S8469">
        <v>9</v>
      </c>
      <c r="T8469">
        <v>11</v>
      </c>
    </row>
    <row r="8470" spans="8:20" x14ac:dyDescent="0.35">
      <c r="H8470">
        <v>1364.124</v>
      </c>
      <c r="I8470">
        <v>111.13</v>
      </c>
      <c r="J8470" t="s">
        <v>169</v>
      </c>
      <c r="K8470" t="s">
        <v>67</v>
      </c>
      <c r="L8470">
        <v>3</v>
      </c>
      <c r="M8470" t="s">
        <v>591</v>
      </c>
      <c r="N8470">
        <v>3</v>
      </c>
      <c r="O8470">
        <v>13</v>
      </c>
      <c r="P8470">
        <v>16</v>
      </c>
      <c r="Q8470">
        <v>18</v>
      </c>
      <c r="R8470">
        <v>3</v>
      </c>
      <c r="S8470">
        <v>6</v>
      </c>
      <c r="T8470">
        <v>8</v>
      </c>
    </row>
    <row r="8471" spans="8:20" x14ac:dyDescent="0.35">
      <c r="H8471">
        <v>1364.125</v>
      </c>
      <c r="I8471">
        <v>111.131</v>
      </c>
      <c r="J8471" t="s">
        <v>169</v>
      </c>
      <c r="K8471" t="s">
        <v>178</v>
      </c>
      <c r="L8471">
        <v>3</v>
      </c>
      <c r="M8471" t="s">
        <v>1088</v>
      </c>
      <c r="N8471">
        <v>3</v>
      </c>
      <c r="O8471">
        <v>6</v>
      </c>
      <c r="P8471">
        <v>9</v>
      </c>
      <c r="Q8471">
        <v>11</v>
      </c>
      <c r="R8471">
        <v>10</v>
      </c>
      <c r="S8471">
        <v>13</v>
      </c>
      <c r="T8471">
        <v>15</v>
      </c>
    </row>
    <row r="8472" spans="8:20" x14ac:dyDescent="0.35">
      <c r="H8472">
        <v>1364.126</v>
      </c>
      <c r="I8472">
        <v>111.13200000000001</v>
      </c>
      <c r="J8472" t="s">
        <v>169</v>
      </c>
      <c r="K8472" t="s">
        <v>179</v>
      </c>
      <c r="L8472">
        <v>3</v>
      </c>
      <c r="M8472" t="s">
        <v>687</v>
      </c>
      <c r="N8472">
        <v>4</v>
      </c>
      <c r="O8472">
        <v>3</v>
      </c>
      <c r="P8472">
        <v>3</v>
      </c>
      <c r="Q8472">
        <v>6</v>
      </c>
      <c r="R8472">
        <v>19</v>
      </c>
      <c r="S8472">
        <v>19</v>
      </c>
      <c r="T8472">
        <v>22</v>
      </c>
    </row>
    <row r="8473" spans="8:20" x14ac:dyDescent="0.35">
      <c r="H8473">
        <v>1364.127</v>
      </c>
      <c r="I8473">
        <v>111.133</v>
      </c>
      <c r="J8473" t="s">
        <v>169</v>
      </c>
      <c r="K8473" t="s">
        <v>68</v>
      </c>
      <c r="L8473">
        <v>3</v>
      </c>
      <c r="M8473" t="s">
        <v>1089</v>
      </c>
      <c r="N8473">
        <v>3</v>
      </c>
      <c r="O8473">
        <v>6</v>
      </c>
      <c r="P8473">
        <v>9</v>
      </c>
      <c r="Q8473">
        <v>11</v>
      </c>
      <c r="R8473">
        <v>11</v>
      </c>
      <c r="S8473">
        <v>14</v>
      </c>
      <c r="T8473">
        <v>16</v>
      </c>
    </row>
    <row r="8474" spans="8:20" x14ac:dyDescent="0.35">
      <c r="H8474">
        <v>1364.1279999999999</v>
      </c>
      <c r="I8474">
        <v>111.134</v>
      </c>
      <c r="J8474" t="s">
        <v>169</v>
      </c>
      <c r="K8474" t="s">
        <v>26</v>
      </c>
      <c r="L8474">
        <v>3</v>
      </c>
      <c r="M8474" t="s">
        <v>743</v>
      </c>
      <c r="N8474">
        <v>4</v>
      </c>
      <c r="O8474">
        <v>14</v>
      </c>
      <c r="P8474">
        <v>14</v>
      </c>
      <c r="Q8474">
        <v>17</v>
      </c>
      <c r="R8474">
        <v>10</v>
      </c>
      <c r="S8474">
        <v>10</v>
      </c>
      <c r="T8474">
        <v>13</v>
      </c>
    </row>
    <row r="8475" spans="8:20" x14ac:dyDescent="0.35">
      <c r="H8475">
        <v>1364.1289999999999</v>
      </c>
      <c r="I8475">
        <v>111.13500000000001</v>
      </c>
      <c r="J8475" t="s">
        <v>169</v>
      </c>
      <c r="K8475" t="s">
        <v>69</v>
      </c>
      <c r="L8475">
        <v>3</v>
      </c>
      <c r="M8475" t="s">
        <v>429</v>
      </c>
      <c r="N8475">
        <v>3</v>
      </c>
      <c r="O8475">
        <v>11</v>
      </c>
      <c r="P8475">
        <v>14</v>
      </c>
      <c r="Q8475">
        <v>16</v>
      </c>
      <c r="R8475">
        <v>6</v>
      </c>
      <c r="S8475">
        <v>9</v>
      </c>
      <c r="T8475">
        <v>11</v>
      </c>
    </row>
    <row r="8476" spans="8:20" x14ac:dyDescent="0.35">
      <c r="H8476">
        <v>1364.13</v>
      </c>
      <c r="I8476">
        <v>111.136</v>
      </c>
      <c r="J8476" t="s">
        <v>169</v>
      </c>
      <c r="K8476" t="s">
        <v>1531</v>
      </c>
      <c r="L8476">
        <v>3</v>
      </c>
      <c r="M8476" t="s">
        <v>1546</v>
      </c>
      <c r="N8476">
        <v>3</v>
      </c>
      <c r="O8476">
        <v>9</v>
      </c>
      <c r="P8476">
        <v>12</v>
      </c>
      <c r="Q8476">
        <v>14</v>
      </c>
      <c r="R8476">
        <v>6</v>
      </c>
      <c r="S8476">
        <v>9</v>
      </c>
      <c r="T8476">
        <v>11</v>
      </c>
    </row>
    <row r="8477" spans="8:20" x14ac:dyDescent="0.35">
      <c r="H8477">
        <v>1364.1310000000001</v>
      </c>
      <c r="I8477">
        <v>111.137</v>
      </c>
      <c r="J8477" t="s">
        <v>169</v>
      </c>
      <c r="K8477" t="s">
        <v>41</v>
      </c>
      <c r="L8477">
        <v>3</v>
      </c>
      <c r="M8477" t="s">
        <v>1032</v>
      </c>
      <c r="N8477">
        <v>3</v>
      </c>
      <c r="O8477">
        <v>14</v>
      </c>
      <c r="P8477">
        <v>17</v>
      </c>
      <c r="Q8477">
        <v>19</v>
      </c>
      <c r="R8477">
        <v>4</v>
      </c>
      <c r="S8477">
        <v>7</v>
      </c>
      <c r="T8477">
        <v>9</v>
      </c>
    </row>
    <row r="8478" spans="8:20" x14ac:dyDescent="0.35">
      <c r="H8478">
        <v>1364.1320000000001</v>
      </c>
      <c r="I8478">
        <v>111.13800000000001</v>
      </c>
      <c r="J8478" t="s">
        <v>169</v>
      </c>
      <c r="K8478" t="s">
        <v>180</v>
      </c>
      <c r="L8478">
        <v>3</v>
      </c>
      <c r="M8478" t="s">
        <v>1099</v>
      </c>
      <c r="N8478">
        <v>4</v>
      </c>
      <c r="O8478">
        <v>14</v>
      </c>
      <c r="P8478">
        <v>14</v>
      </c>
      <c r="Q8478">
        <v>17</v>
      </c>
      <c r="R8478">
        <v>7</v>
      </c>
      <c r="S8478">
        <v>7</v>
      </c>
      <c r="T8478">
        <v>10</v>
      </c>
    </row>
    <row r="8479" spans="8:20" x14ac:dyDescent="0.35">
      <c r="H8479">
        <v>1364.133</v>
      </c>
      <c r="I8479">
        <v>111.139</v>
      </c>
      <c r="J8479" t="s">
        <v>169</v>
      </c>
      <c r="K8479" t="s">
        <v>70</v>
      </c>
      <c r="L8479">
        <v>3</v>
      </c>
      <c r="M8479" t="s">
        <v>859</v>
      </c>
      <c r="N8479">
        <v>4</v>
      </c>
      <c r="O8479">
        <v>16</v>
      </c>
      <c r="P8479">
        <v>16</v>
      </c>
      <c r="Q8479">
        <v>19</v>
      </c>
      <c r="R8479">
        <v>9</v>
      </c>
      <c r="S8479">
        <v>9</v>
      </c>
      <c r="T8479">
        <v>12</v>
      </c>
    </row>
    <row r="8480" spans="8:20" x14ac:dyDescent="0.35">
      <c r="H8480">
        <v>1366.105</v>
      </c>
      <c r="I8480">
        <v>112.11199999999999</v>
      </c>
      <c r="J8480" t="s">
        <v>39</v>
      </c>
      <c r="K8480" t="s">
        <v>39</v>
      </c>
      <c r="L8480">
        <v>2</v>
      </c>
      <c r="M8480" t="s">
        <v>1121</v>
      </c>
      <c r="N8480">
        <v>1</v>
      </c>
      <c r="O8480">
        <v>8</v>
      </c>
      <c r="P8480">
        <v>15</v>
      </c>
      <c r="Q8480">
        <v>17</v>
      </c>
      <c r="R8480">
        <v>3</v>
      </c>
      <c r="S8480">
        <v>10</v>
      </c>
      <c r="T8480">
        <v>12</v>
      </c>
    </row>
    <row r="8481" spans="8:20" x14ac:dyDescent="0.35">
      <c r="H8481">
        <v>1366.106</v>
      </c>
      <c r="I8481">
        <v>112.113</v>
      </c>
      <c r="J8481" t="s">
        <v>39</v>
      </c>
      <c r="K8481" t="s">
        <v>170</v>
      </c>
      <c r="L8481">
        <v>3</v>
      </c>
      <c r="M8481" t="s">
        <v>1039</v>
      </c>
      <c r="N8481">
        <v>3</v>
      </c>
      <c r="O8481">
        <v>13</v>
      </c>
      <c r="P8481">
        <v>16</v>
      </c>
      <c r="Q8481">
        <v>18</v>
      </c>
      <c r="R8481">
        <v>4</v>
      </c>
      <c r="S8481">
        <v>7</v>
      </c>
      <c r="T8481">
        <v>9</v>
      </c>
    </row>
    <row r="8482" spans="8:20" x14ac:dyDescent="0.35">
      <c r="H8482">
        <v>1366.107</v>
      </c>
      <c r="I8482">
        <v>112.114</v>
      </c>
      <c r="J8482" t="s">
        <v>39</v>
      </c>
      <c r="K8482" t="s">
        <v>25</v>
      </c>
      <c r="L8482">
        <v>3</v>
      </c>
      <c r="M8482" t="s">
        <v>714</v>
      </c>
      <c r="N8482">
        <v>3</v>
      </c>
      <c r="O8482">
        <v>10</v>
      </c>
      <c r="P8482">
        <v>13</v>
      </c>
      <c r="Q8482">
        <v>15</v>
      </c>
      <c r="R8482">
        <v>5</v>
      </c>
      <c r="S8482">
        <v>8</v>
      </c>
      <c r="T8482">
        <v>10</v>
      </c>
    </row>
    <row r="8483" spans="8:20" x14ac:dyDescent="0.35">
      <c r="H8483">
        <v>1366.1079999999999</v>
      </c>
      <c r="I8483">
        <v>112.11499999999999</v>
      </c>
      <c r="J8483" t="s">
        <v>39</v>
      </c>
      <c r="K8483" t="s">
        <v>171</v>
      </c>
      <c r="L8483">
        <v>3</v>
      </c>
      <c r="M8483" t="s">
        <v>1252</v>
      </c>
      <c r="N8483">
        <v>3</v>
      </c>
      <c r="O8483">
        <v>13</v>
      </c>
      <c r="P8483">
        <v>16</v>
      </c>
      <c r="Q8483">
        <v>18</v>
      </c>
      <c r="R8483">
        <v>3</v>
      </c>
      <c r="S8483">
        <v>6</v>
      </c>
      <c r="T8483">
        <v>8</v>
      </c>
    </row>
    <row r="8484" spans="8:20" x14ac:dyDescent="0.35">
      <c r="H8484">
        <v>1366.1089999999999</v>
      </c>
      <c r="I8484">
        <v>112.117</v>
      </c>
      <c r="J8484" t="s">
        <v>39</v>
      </c>
      <c r="K8484" t="s">
        <v>63</v>
      </c>
      <c r="L8484">
        <v>2</v>
      </c>
      <c r="M8484" t="s">
        <v>1297</v>
      </c>
      <c r="N8484">
        <v>3</v>
      </c>
      <c r="O8484">
        <v>12</v>
      </c>
      <c r="P8484">
        <v>15</v>
      </c>
      <c r="Q8484">
        <v>17</v>
      </c>
      <c r="R8484">
        <v>7</v>
      </c>
      <c r="S8484">
        <v>10</v>
      </c>
      <c r="T8484">
        <v>12</v>
      </c>
    </row>
    <row r="8485" spans="8:20" x14ac:dyDescent="0.35">
      <c r="H8485">
        <v>1366.11</v>
      </c>
      <c r="I8485">
        <v>112.11799999999999</v>
      </c>
      <c r="J8485" t="s">
        <v>39</v>
      </c>
      <c r="K8485" t="s">
        <v>172</v>
      </c>
      <c r="L8485">
        <v>3</v>
      </c>
      <c r="M8485" t="s">
        <v>569</v>
      </c>
      <c r="N8485">
        <v>4</v>
      </c>
      <c r="O8485">
        <v>17</v>
      </c>
      <c r="P8485">
        <v>17</v>
      </c>
      <c r="Q8485">
        <v>20</v>
      </c>
      <c r="R8485">
        <v>6</v>
      </c>
      <c r="S8485">
        <v>6</v>
      </c>
      <c r="T8485">
        <v>9</v>
      </c>
    </row>
    <row r="8486" spans="8:20" x14ac:dyDescent="0.35">
      <c r="H8486">
        <v>1366.1110000000001</v>
      </c>
      <c r="I8486">
        <v>112.119</v>
      </c>
      <c r="J8486" t="s">
        <v>39</v>
      </c>
      <c r="K8486" t="s">
        <v>173</v>
      </c>
      <c r="L8486">
        <v>3</v>
      </c>
      <c r="M8486" t="s">
        <v>646</v>
      </c>
      <c r="N8486">
        <v>4</v>
      </c>
      <c r="O8486">
        <v>13</v>
      </c>
      <c r="P8486">
        <v>13</v>
      </c>
      <c r="Q8486">
        <v>16</v>
      </c>
      <c r="R8486">
        <v>11</v>
      </c>
      <c r="S8486">
        <v>11</v>
      </c>
      <c r="T8486">
        <v>14</v>
      </c>
    </row>
    <row r="8487" spans="8:20" x14ac:dyDescent="0.35">
      <c r="H8487">
        <v>1366.1120000000001</v>
      </c>
      <c r="I8487">
        <v>112.12</v>
      </c>
      <c r="J8487" t="s">
        <v>39</v>
      </c>
      <c r="K8487" t="s">
        <v>64</v>
      </c>
      <c r="L8487">
        <v>2</v>
      </c>
      <c r="M8487" t="s">
        <v>639</v>
      </c>
      <c r="N8487">
        <v>3</v>
      </c>
      <c r="O8487">
        <v>11</v>
      </c>
      <c r="P8487">
        <v>14</v>
      </c>
      <c r="Q8487">
        <v>16</v>
      </c>
      <c r="R8487">
        <v>5</v>
      </c>
      <c r="S8487">
        <v>8</v>
      </c>
      <c r="T8487">
        <v>10</v>
      </c>
    </row>
    <row r="8488" spans="8:20" x14ac:dyDescent="0.35">
      <c r="H8488">
        <v>1366.1130000000001</v>
      </c>
      <c r="I8488">
        <v>112.121</v>
      </c>
      <c r="J8488" t="s">
        <v>39</v>
      </c>
      <c r="K8488" t="s">
        <v>174</v>
      </c>
      <c r="L8488">
        <v>3</v>
      </c>
      <c r="M8488" t="s">
        <v>925</v>
      </c>
      <c r="N8488">
        <v>3</v>
      </c>
      <c r="O8488">
        <v>11</v>
      </c>
      <c r="P8488">
        <v>14</v>
      </c>
      <c r="Q8488">
        <v>16</v>
      </c>
      <c r="R8488">
        <v>8</v>
      </c>
      <c r="S8488">
        <v>11</v>
      </c>
      <c r="T8488">
        <v>13</v>
      </c>
    </row>
    <row r="8489" spans="8:20" x14ac:dyDescent="0.35">
      <c r="H8489">
        <v>1366.114</v>
      </c>
      <c r="I8489">
        <v>112.122</v>
      </c>
      <c r="J8489" t="s">
        <v>39</v>
      </c>
      <c r="K8489" t="s">
        <v>175</v>
      </c>
      <c r="L8489">
        <v>3</v>
      </c>
      <c r="M8489" t="s">
        <v>1076</v>
      </c>
      <c r="N8489">
        <v>4</v>
      </c>
      <c r="O8489">
        <v>17</v>
      </c>
      <c r="P8489">
        <v>17</v>
      </c>
      <c r="Q8489">
        <v>20</v>
      </c>
      <c r="R8489">
        <v>6</v>
      </c>
      <c r="S8489">
        <v>6</v>
      </c>
      <c r="T8489">
        <v>9</v>
      </c>
    </row>
    <row r="8490" spans="8:20" x14ac:dyDescent="0.35">
      <c r="H8490">
        <v>1366.115</v>
      </c>
      <c r="I8490">
        <v>112.123</v>
      </c>
      <c r="J8490" t="s">
        <v>39</v>
      </c>
      <c r="K8490" t="s">
        <v>65</v>
      </c>
      <c r="L8490">
        <v>2</v>
      </c>
      <c r="M8490" t="s">
        <v>609</v>
      </c>
      <c r="N8490">
        <v>3</v>
      </c>
      <c r="O8490">
        <v>11</v>
      </c>
      <c r="P8490">
        <v>14</v>
      </c>
      <c r="Q8490">
        <v>16</v>
      </c>
      <c r="R8490">
        <v>5</v>
      </c>
      <c r="S8490">
        <v>8</v>
      </c>
      <c r="T8490">
        <v>10</v>
      </c>
    </row>
    <row r="8491" spans="8:20" x14ac:dyDescent="0.35">
      <c r="H8491">
        <v>1366.116</v>
      </c>
      <c r="I8491">
        <v>112.125</v>
      </c>
      <c r="J8491" t="s">
        <v>39</v>
      </c>
      <c r="K8491" t="s">
        <v>1737</v>
      </c>
      <c r="L8491">
        <v>3</v>
      </c>
      <c r="M8491" t="s">
        <v>1751</v>
      </c>
      <c r="N8491">
        <v>4</v>
      </c>
      <c r="O8491">
        <v>19</v>
      </c>
      <c r="P8491">
        <v>19</v>
      </c>
      <c r="Q8491">
        <v>22</v>
      </c>
      <c r="R8491">
        <v>4</v>
      </c>
      <c r="S8491">
        <v>4</v>
      </c>
      <c r="T8491">
        <v>7</v>
      </c>
    </row>
    <row r="8492" spans="8:20" x14ac:dyDescent="0.35">
      <c r="H8492">
        <v>1366.117</v>
      </c>
      <c r="I8492">
        <v>112.126</v>
      </c>
      <c r="J8492" t="s">
        <v>39</v>
      </c>
      <c r="K8492" t="s">
        <v>106</v>
      </c>
      <c r="L8492">
        <v>3</v>
      </c>
      <c r="M8492" t="s">
        <v>735</v>
      </c>
      <c r="N8492">
        <v>4</v>
      </c>
      <c r="O8492">
        <v>9</v>
      </c>
      <c r="P8492">
        <v>9</v>
      </c>
      <c r="Q8492">
        <v>12</v>
      </c>
      <c r="R8492">
        <v>13</v>
      </c>
      <c r="S8492">
        <v>13</v>
      </c>
      <c r="T8492">
        <v>16</v>
      </c>
    </row>
    <row r="8493" spans="8:20" x14ac:dyDescent="0.35">
      <c r="H8493">
        <v>1366.1179999999999</v>
      </c>
      <c r="I8493">
        <v>112.127</v>
      </c>
      <c r="J8493" t="s">
        <v>39</v>
      </c>
      <c r="K8493" t="s">
        <v>40</v>
      </c>
      <c r="L8493">
        <v>2</v>
      </c>
      <c r="M8493" t="s">
        <v>868</v>
      </c>
      <c r="N8493">
        <v>3</v>
      </c>
      <c r="O8493">
        <v>13</v>
      </c>
      <c r="P8493">
        <v>16</v>
      </c>
      <c r="Q8493">
        <v>18</v>
      </c>
      <c r="R8493">
        <v>6</v>
      </c>
      <c r="S8493">
        <v>9</v>
      </c>
      <c r="T8493">
        <v>11</v>
      </c>
    </row>
    <row r="8494" spans="8:20" x14ac:dyDescent="0.35">
      <c r="H8494">
        <v>1366.1189999999999</v>
      </c>
      <c r="I8494">
        <v>112.128</v>
      </c>
      <c r="J8494" t="s">
        <v>39</v>
      </c>
      <c r="K8494" t="s">
        <v>177</v>
      </c>
      <c r="L8494">
        <v>3</v>
      </c>
      <c r="M8494" t="s">
        <v>1252</v>
      </c>
      <c r="N8494">
        <v>3</v>
      </c>
      <c r="O8494">
        <v>13</v>
      </c>
      <c r="P8494">
        <v>16</v>
      </c>
      <c r="Q8494">
        <v>18</v>
      </c>
      <c r="R8494">
        <v>3</v>
      </c>
      <c r="S8494">
        <v>6</v>
      </c>
      <c r="T8494">
        <v>8</v>
      </c>
    </row>
    <row r="8495" spans="8:20" x14ac:dyDescent="0.35">
      <c r="H8495">
        <v>1366.12</v>
      </c>
      <c r="I8495">
        <v>112.129</v>
      </c>
      <c r="J8495" t="s">
        <v>39</v>
      </c>
      <c r="K8495" t="s">
        <v>66</v>
      </c>
      <c r="L8495">
        <v>2</v>
      </c>
      <c r="M8495" t="s">
        <v>63</v>
      </c>
      <c r="N8495">
        <v>1</v>
      </c>
      <c r="O8495">
        <v>4</v>
      </c>
      <c r="P8495">
        <v>11</v>
      </c>
      <c r="Q8495">
        <v>13</v>
      </c>
      <c r="R8495">
        <v>0</v>
      </c>
      <c r="S8495">
        <v>7</v>
      </c>
      <c r="T8495">
        <v>9</v>
      </c>
    </row>
    <row r="8496" spans="8:20" x14ac:dyDescent="0.35">
      <c r="H8496">
        <v>1366.1210000000001</v>
      </c>
      <c r="I8496">
        <v>112.13</v>
      </c>
      <c r="J8496" t="s">
        <v>39</v>
      </c>
      <c r="K8496" t="s">
        <v>67</v>
      </c>
      <c r="L8496">
        <v>2</v>
      </c>
      <c r="M8496" t="s">
        <v>341</v>
      </c>
      <c r="N8496">
        <v>3</v>
      </c>
      <c r="O8496">
        <v>13</v>
      </c>
      <c r="P8496">
        <v>16</v>
      </c>
      <c r="Q8496">
        <v>18</v>
      </c>
      <c r="R8496">
        <v>4</v>
      </c>
      <c r="S8496">
        <v>7</v>
      </c>
      <c r="T8496">
        <v>9</v>
      </c>
    </row>
    <row r="8497" spans="8:20" x14ac:dyDescent="0.35">
      <c r="H8497">
        <v>1366.1220000000001</v>
      </c>
      <c r="I8497">
        <v>112.131</v>
      </c>
      <c r="J8497" t="s">
        <v>39</v>
      </c>
      <c r="K8497" t="s">
        <v>178</v>
      </c>
      <c r="L8497">
        <v>3</v>
      </c>
      <c r="M8497" t="s">
        <v>409</v>
      </c>
      <c r="N8497">
        <v>4</v>
      </c>
      <c r="O8497">
        <v>17</v>
      </c>
      <c r="P8497">
        <v>17</v>
      </c>
      <c r="Q8497">
        <v>20</v>
      </c>
      <c r="R8497">
        <v>5</v>
      </c>
      <c r="S8497">
        <v>5</v>
      </c>
      <c r="T8497">
        <v>8</v>
      </c>
    </row>
    <row r="8498" spans="8:20" x14ac:dyDescent="0.35">
      <c r="H8498">
        <v>1366.123</v>
      </c>
      <c r="I8498">
        <v>112.13200000000001</v>
      </c>
      <c r="J8498" t="s">
        <v>39</v>
      </c>
      <c r="K8498" t="s">
        <v>179</v>
      </c>
      <c r="L8498">
        <v>3</v>
      </c>
      <c r="M8498" t="s">
        <v>1039</v>
      </c>
      <c r="N8498">
        <v>3</v>
      </c>
      <c r="O8498">
        <v>13</v>
      </c>
      <c r="P8498">
        <v>16</v>
      </c>
      <c r="Q8498">
        <v>18</v>
      </c>
      <c r="R8498">
        <v>4</v>
      </c>
      <c r="S8498">
        <v>7</v>
      </c>
      <c r="T8498">
        <v>9</v>
      </c>
    </row>
    <row r="8499" spans="8:20" x14ac:dyDescent="0.35">
      <c r="H8499">
        <v>1366.124</v>
      </c>
      <c r="I8499">
        <v>112.133</v>
      </c>
      <c r="J8499" t="s">
        <v>39</v>
      </c>
      <c r="K8499" t="s">
        <v>68</v>
      </c>
      <c r="L8499">
        <v>2</v>
      </c>
      <c r="M8499" t="s">
        <v>492</v>
      </c>
      <c r="N8499">
        <v>3</v>
      </c>
      <c r="O8499">
        <v>19</v>
      </c>
      <c r="P8499">
        <v>22</v>
      </c>
      <c r="Q8499">
        <v>24</v>
      </c>
      <c r="R8499">
        <v>1</v>
      </c>
      <c r="S8499">
        <v>4</v>
      </c>
      <c r="T8499">
        <v>6</v>
      </c>
    </row>
    <row r="8500" spans="8:20" x14ac:dyDescent="0.35">
      <c r="H8500">
        <v>1366.125</v>
      </c>
      <c r="I8500">
        <v>112.134</v>
      </c>
      <c r="J8500" t="s">
        <v>39</v>
      </c>
      <c r="K8500" t="s">
        <v>26</v>
      </c>
      <c r="L8500">
        <v>3</v>
      </c>
      <c r="M8500" t="s">
        <v>556</v>
      </c>
      <c r="N8500">
        <v>4</v>
      </c>
      <c r="O8500">
        <v>16</v>
      </c>
      <c r="P8500">
        <v>16</v>
      </c>
      <c r="Q8500">
        <v>19</v>
      </c>
      <c r="R8500">
        <v>9</v>
      </c>
      <c r="S8500">
        <v>9</v>
      </c>
      <c r="T8500">
        <v>12</v>
      </c>
    </row>
    <row r="8501" spans="8:20" x14ac:dyDescent="0.35">
      <c r="H8501">
        <v>1366.126</v>
      </c>
      <c r="I8501">
        <v>112.136</v>
      </c>
      <c r="J8501" t="s">
        <v>39</v>
      </c>
      <c r="K8501" t="s">
        <v>1531</v>
      </c>
      <c r="L8501">
        <v>3</v>
      </c>
      <c r="M8501" t="s">
        <v>395</v>
      </c>
      <c r="N8501">
        <v>4</v>
      </c>
      <c r="O8501">
        <v>15</v>
      </c>
      <c r="P8501">
        <v>15</v>
      </c>
      <c r="Q8501">
        <v>18</v>
      </c>
      <c r="R8501">
        <v>7</v>
      </c>
      <c r="S8501">
        <v>7</v>
      </c>
      <c r="T8501">
        <v>10</v>
      </c>
    </row>
    <row r="8502" spans="8:20" x14ac:dyDescent="0.35">
      <c r="H8502">
        <v>1366.127</v>
      </c>
      <c r="I8502">
        <v>112.137</v>
      </c>
      <c r="J8502" t="s">
        <v>39</v>
      </c>
      <c r="K8502" t="s">
        <v>41</v>
      </c>
      <c r="L8502">
        <v>2</v>
      </c>
      <c r="M8502" t="s">
        <v>1243</v>
      </c>
      <c r="N8502">
        <v>2</v>
      </c>
      <c r="O8502">
        <v>8</v>
      </c>
      <c r="P8502">
        <v>13</v>
      </c>
      <c r="Q8502">
        <v>15</v>
      </c>
      <c r="R8502">
        <v>7</v>
      </c>
      <c r="S8502">
        <v>12</v>
      </c>
      <c r="T8502">
        <v>14</v>
      </c>
    </row>
    <row r="8503" spans="8:20" x14ac:dyDescent="0.35">
      <c r="H8503">
        <v>1366.1279999999999</v>
      </c>
      <c r="I8503">
        <v>112.13800000000001</v>
      </c>
      <c r="J8503" t="s">
        <v>39</v>
      </c>
      <c r="K8503" t="s">
        <v>180</v>
      </c>
      <c r="L8503">
        <v>3</v>
      </c>
      <c r="M8503" t="s">
        <v>1249</v>
      </c>
      <c r="N8503">
        <v>4</v>
      </c>
      <c r="O8503">
        <v>12</v>
      </c>
      <c r="P8503">
        <v>12</v>
      </c>
      <c r="Q8503">
        <v>15</v>
      </c>
      <c r="R8503">
        <v>12</v>
      </c>
      <c r="S8503">
        <v>12</v>
      </c>
      <c r="T8503">
        <v>15</v>
      </c>
    </row>
    <row r="8504" spans="8:20" x14ac:dyDescent="0.35">
      <c r="H8504">
        <v>1366.1289999999999</v>
      </c>
      <c r="I8504">
        <v>112.139</v>
      </c>
      <c r="J8504" t="s">
        <v>39</v>
      </c>
      <c r="K8504" t="s">
        <v>70</v>
      </c>
      <c r="L8504">
        <v>2</v>
      </c>
      <c r="M8504" t="s">
        <v>492</v>
      </c>
      <c r="N8504">
        <v>3</v>
      </c>
      <c r="O8504">
        <v>19</v>
      </c>
      <c r="P8504">
        <v>22</v>
      </c>
      <c r="Q8504">
        <v>24</v>
      </c>
      <c r="R8504">
        <v>1</v>
      </c>
      <c r="S8504">
        <v>4</v>
      </c>
      <c r="T8504">
        <v>6</v>
      </c>
    </row>
    <row r="8505" spans="8:20" x14ac:dyDescent="0.35">
      <c r="H8505">
        <v>1387.1079999999999</v>
      </c>
      <c r="I8505">
        <v>113.114</v>
      </c>
      <c r="J8505" t="s">
        <v>170</v>
      </c>
      <c r="K8505" t="s">
        <v>25</v>
      </c>
      <c r="L8505">
        <v>3</v>
      </c>
      <c r="M8505" t="s">
        <v>1332</v>
      </c>
      <c r="N8505">
        <v>3</v>
      </c>
      <c r="O8505">
        <v>13</v>
      </c>
      <c r="P8505">
        <v>16</v>
      </c>
      <c r="Q8505">
        <v>18</v>
      </c>
      <c r="R8505">
        <v>7</v>
      </c>
      <c r="S8505">
        <v>10</v>
      </c>
      <c r="T8505">
        <v>12</v>
      </c>
    </row>
    <row r="8506" spans="8:20" x14ac:dyDescent="0.35">
      <c r="H8506">
        <v>1387.1089999999999</v>
      </c>
      <c r="I8506">
        <v>113.11499999999999</v>
      </c>
      <c r="J8506" t="s">
        <v>170</v>
      </c>
      <c r="K8506" t="s">
        <v>171</v>
      </c>
      <c r="L8506">
        <v>3</v>
      </c>
      <c r="M8506" t="s">
        <v>728</v>
      </c>
      <c r="N8506">
        <v>3</v>
      </c>
      <c r="O8506">
        <v>11</v>
      </c>
      <c r="P8506">
        <v>14</v>
      </c>
      <c r="Q8506">
        <v>16</v>
      </c>
      <c r="R8506">
        <v>5</v>
      </c>
      <c r="S8506">
        <v>8</v>
      </c>
      <c r="T8506">
        <v>10</v>
      </c>
    </row>
    <row r="8507" spans="8:20" x14ac:dyDescent="0.35">
      <c r="H8507">
        <v>1387.11</v>
      </c>
      <c r="I8507">
        <v>113.116</v>
      </c>
      <c r="J8507" t="s">
        <v>170</v>
      </c>
      <c r="K8507" t="s">
        <v>62</v>
      </c>
      <c r="L8507">
        <v>3</v>
      </c>
      <c r="M8507" t="s">
        <v>1113</v>
      </c>
      <c r="N8507">
        <v>2</v>
      </c>
      <c r="O8507">
        <v>7</v>
      </c>
      <c r="P8507">
        <v>12</v>
      </c>
      <c r="Q8507">
        <v>14</v>
      </c>
      <c r="R8507">
        <v>4</v>
      </c>
      <c r="S8507">
        <v>9</v>
      </c>
      <c r="T8507">
        <v>11</v>
      </c>
    </row>
    <row r="8508" spans="8:20" x14ac:dyDescent="0.35">
      <c r="H8508">
        <v>1387.1110000000001</v>
      </c>
      <c r="I8508">
        <v>113.11799999999999</v>
      </c>
      <c r="J8508" t="s">
        <v>170</v>
      </c>
      <c r="K8508" t="s">
        <v>172</v>
      </c>
      <c r="L8508">
        <v>3</v>
      </c>
      <c r="M8508" t="s">
        <v>552</v>
      </c>
      <c r="N8508">
        <v>3</v>
      </c>
      <c r="O8508">
        <v>9</v>
      </c>
      <c r="P8508">
        <v>12</v>
      </c>
      <c r="Q8508">
        <v>14</v>
      </c>
      <c r="R8508">
        <v>8</v>
      </c>
      <c r="S8508">
        <v>11</v>
      </c>
      <c r="T8508">
        <v>13</v>
      </c>
    </row>
    <row r="8509" spans="8:20" x14ac:dyDescent="0.35">
      <c r="H8509">
        <v>1387.1120000000001</v>
      </c>
      <c r="I8509">
        <v>113.119</v>
      </c>
      <c r="J8509" t="s">
        <v>170</v>
      </c>
      <c r="K8509" t="s">
        <v>173</v>
      </c>
      <c r="L8509">
        <v>3</v>
      </c>
      <c r="M8509" t="s">
        <v>707</v>
      </c>
      <c r="N8509">
        <v>4</v>
      </c>
      <c r="O8509">
        <v>4</v>
      </c>
      <c r="P8509">
        <v>4</v>
      </c>
      <c r="Q8509">
        <v>7</v>
      </c>
      <c r="R8509">
        <v>18</v>
      </c>
      <c r="S8509">
        <v>18</v>
      </c>
      <c r="T8509">
        <v>21</v>
      </c>
    </row>
    <row r="8510" spans="8:20" x14ac:dyDescent="0.35">
      <c r="H8510">
        <v>1387.1130000000001</v>
      </c>
      <c r="I8510">
        <v>113.12</v>
      </c>
      <c r="J8510" t="s">
        <v>170</v>
      </c>
      <c r="K8510" t="s">
        <v>64</v>
      </c>
      <c r="L8510">
        <v>3</v>
      </c>
      <c r="M8510" t="s">
        <v>813</v>
      </c>
      <c r="N8510">
        <v>4</v>
      </c>
      <c r="O8510">
        <v>13</v>
      </c>
      <c r="P8510">
        <v>13</v>
      </c>
      <c r="Q8510">
        <v>16</v>
      </c>
      <c r="R8510">
        <v>11</v>
      </c>
      <c r="S8510">
        <v>11</v>
      </c>
      <c r="T8510">
        <v>14</v>
      </c>
    </row>
    <row r="8511" spans="8:20" x14ac:dyDescent="0.35">
      <c r="H8511">
        <v>1387.114</v>
      </c>
      <c r="I8511">
        <v>113.122</v>
      </c>
      <c r="J8511" t="s">
        <v>170</v>
      </c>
      <c r="K8511" t="s">
        <v>175</v>
      </c>
      <c r="L8511">
        <v>3</v>
      </c>
      <c r="M8511" t="s">
        <v>381</v>
      </c>
      <c r="N8511">
        <v>3</v>
      </c>
      <c r="O8511">
        <v>10</v>
      </c>
      <c r="P8511">
        <v>13</v>
      </c>
      <c r="Q8511">
        <v>15</v>
      </c>
      <c r="R8511">
        <v>8</v>
      </c>
      <c r="S8511">
        <v>11</v>
      </c>
      <c r="T8511">
        <v>13</v>
      </c>
    </row>
    <row r="8512" spans="8:20" x14ac:dyDescent="0.35">
      <c r="H8512">
        <v>1387.115</v>
      </c>
      <c r="I8512">
        <v>113.123</v>
      </c>
      <c r="J8512" t="s">
        <v>170</v>
      </c>
      <c r="K8512" t="s">
        <v>65</v>
      </c>
      <c r="L8512">
        <v>3</v>
      </c>
      <c r="M8512" t="s">
        <v>466</v>
      </c>
      <c r="N8512">
        <v>4</v>
      </c>
      <c r="O8512">
        <v>17</v>
      </c>
      <c r="P8512">
        <v>17</v>
      </c>
      <c r="Q8512">
        <v>20</v>
      </c>
      <c r="R8512">
        <v>8</v>
      </c>
      <c r="S8512">
        <v>8</v>
      </c>
      <c r="T8512">
        <v>11</v>
      </c>
    </row>
    <row r="8513" spans="8:20" x14ac:dyDescent="0.35">
      <c r="H8513">
        <v>1387.116</v>
      </c>
      <c r="I8513">
        <v>113.124</v>
      </c>
      <c r="J8513" t="s">
        <v>170</v>
      </c>
      <c r="K8513" t="s">
        <v>176</v>
      </c>
      <c r="L8513">
        <v>3</v>
      </c>
      <c r="M8513" t="s">
        <v>1142</v>
      </c>
      <c r="N8513">
        <v>3</v>
      </c>
      <c r="O8513">
        <v>10</v>
      </c>
      <c r="P8513">
        <v>13</v>
      </c>
      <c r="Q8513">
        <v>15</v>
      </c>
      <c r="R8513">
        <v>6</v>
      </c>
      <c r="S8513">
        <v>9</v>
      </c>
      <c r="T8513">
        <v>11</v>
      </c>
    </row>
    <row r="8514" spans="8:20" x14ac:dyDescent="0.35">
      <c r="H8514">
        <v>1387.117</v>
      </c>
      <c r="I8514">
        <v>113.125</v>
      </c>
      <c r="J8514" t="s">
        <v>170</v>
      </c>
      <c r="K8514" t="s">
        <v>1737</v>
      </c>
      <c r="L8514">
        <v>3</v>
      </c>
      <c r="M8514" t="s">
        <v>1747</v>
      </c>
      <c r="N8514">
        <v>4</v>
      </c>
      <c r="O8514">
        <v>10</v>
      </c>
      <c r="P8514">
        <v>10</v>
      </c>
      <c r="Q8514">
        <v>13</v>
      </c>
      <c r="R8514">
        <v>14</v>
      </c>
      <c r="S8514">
        <v>14</v>
      </c>
      <c r="T8514">
        <v>17</v>
      </c>
    </row>
    <row r="8515" spans="8:20" x14ac:dyDescent="0.35">
      <c r="H8515">
        <v>1387.1179999999999</v>
      </c>
      <c r="I8515">
        <v>113.126</v>
      </c>
      <c r="J8515" t="s">
        <v>170</v>
      </c>
      <c r="K8515" t="s">
        <v>106</v>
      </c>
      <c r="L8515">
        <v>3</v>
      </c>
      <c r="M8515" t="s">
        <v>352</v>
      </c>
      <c r="N8515">
        <v>4</v>
      </c>
      <c r="O8515">
        <v>16</v>
      </c>
      <c r="P8515">
        <v>16</v>
      </c>
      <c r="Q8515">
        <v>19</v>
      </c>
      <c r="R8515">
        <v>9</v>
      </c>
      <c r="S8515">
        <v>9</v>
      </c>
      <c r="T8515">
        <v>12</v>
      </c>
    </row>
    <row r="8516" spans="8:20" x14ac:dyDescent="0.35">
      <c r="H8516">
        <v>1387.1189999999999</v>
      </c>
      <c r="I8516">
        <v>113.127</v>
      </c>
      <c r="J8516" t="s">
        <v>170</v>
      </c>
      <c r="K8516" t="s">
        <v>40</v>
      </c>
      <c r="L8516">
        <v>3</v>
      </c>
      <c r="M8516" t="s">
        <v>399</v>
      </c>
      <c r="N8516">
        <v>4</v>
      </c>
      <c r="O8516">
        <v>14</v>
      </c>
      <c r="P8516">
        <v>14</v>
      </c>
      <c r="Q8516">
        <v>17</v>
      </c>
      <c r="R8516">
        <v>9</v>
      </c>
      <c r="S8516">
        <v>9</v>
      </c>
      <c r="T8516">
        <v>12</v>
      </c>
    </row>
    <row r="8517" spans="8:20" x14ac:dyDescent="0.35">
      <c r="H8517">
        <v>1387.12</v>
      </c>
      <c r="I8517">
        <v>113.128</v>
      </c>
      <c r="J8517" t="s">
        <v>170</v>
      </c>
      <c r="K8517" t="s">
        <v>177</v>
      </c>
      <c r="L8517">
        <v>3</v>
      </c>
      <c r="M8517" t="s">
        <v>945</v>
      </c>
      <c r="N8517">
        <v>4</v>
      </c>
      <c r="O8517">
        <v>14</v>
      </c>
      <c r="P8517">
        <v>14</v>
      </c>
      <c r="Q8517">
        <v>17</v>
      </c>
      <c r="R8517">
        <v>8</v>
      </c>
      <c r="S8517">
        <v>8</v>
      </c>
      <c r="T8517">
        <v>11</v>
      </c>
    </row>
    <row r="8518" spans="8:20" x14ac:dyDescent="0.35">
      <c r="H8518">
        <v>1387.1210000000001</v>
      </c>
      <c r="I8518">
        <v>113.129</v>
      </c>
      <c r="J8518" t="s">
        <v>170</v>
      </c>
      <c r="K8518" t="s">
        <v>66</v>
      </c>
      <c r="L8518">
        <v>3</v>
      </c>
      <c r="M8518" t="s">
        <v>1214</v>
      </c>
      <c r="N8518">
        <v>4</v>
      </c>
      <c r="O8518">
        <v>12</v>
      </c>
      <c r="P8518">
        <v>12</v>
      </c>
      <c r="Q8518">
        <v>15</v>
      </c>
      <c r="R8518">
        <v>11</v>
      </c>
      <c r="S8518">
        <v>11</v>
      </c>
      <c r="T8518">
        <v>14</v>
      </c>
    </row>
    <row r="8519" spans="8:20" x14ac:dyDescent="0.35">
      <c r="H8519">
        <v>1387.1220000000001</v>
      </c>
      <c r="I8519">
        <v>113.131</v>
      </c>
      <c r="J8519" t="s">
        <v>170</v>
      </c>
      <c r="K8519" t="s">
        <v>178</v>
      </c>
      <c r="L8519">
        <v>3</v>
      </c>
      <c r="M8519" t="s">
        <v>688</v>
      </c>
      <c r="N8519">
        <v>3</v>
      </c>
      <c r="O8519">
        <v>8</v>
      </c>
      <c r="P8519">
        <v>11</v>
      </c>
      <c r="Q8519">
        <v>13</v>
      </c>
      <c r="R8519">
        <v>11</v>
      </c>
      <c r="S8519">
        <v>14</v>
      </c>
      <c r="T8519">
        <v>16</v>
      </c>
    </row>
    <row r="8520" spans="8:20" x14ac:dyDescent="0.35">
      <c r="H8520">
        <v>1387.123</v>
      </c>
      <c r="I8520">
        <v>113.13200000000001</v>
      </c>
      <c r="J8520" t="s">
        <v>170</v>
      </c>
      <c r="K8520" t="s">
        <v>179</v>
      </c>
      <c r="L8520">
        <v>3</v>
      </c>
      <c r="M8520" t="s">
        <v>688</v>
      </c>
      <c r="N8520">
        <v>3</v>
      </c>
      <c r="O8520">
        <v>8</v>
      </c>
      <c r="P8520">
        <v>11</v>
      </c>
      <c r="Q8520">
        <v>13</v>
      </c>
      <c r="R8520">
        <v>11</v>
      </c>
      <c r="S8520">
        <v>14</v>
      </c>
      <c r="T8520">
        <v>16</v>
      </c>
    </row>
    <row r="8521" spans="8:20" x14ac:dyDescent="0.35">
      <c r="H8521">
        <v>1387.124</v>
      </c>
      <c r="I8521">
        <v>113.133</v>
      </c>
      <c r="J8521" t="s">
        <v>170</v>
      </c>
      <c r="K8521" t="s">
        <v>68</v>
      </c>
      <c r="L8521">
        <v>3</v>
      </c>
      <c r="M8521" t="s">
        <v>883</v>
      </c>
      <c r="N8521">
        <v>3</v>
      </c>
      <c r="O8521">
        <v>14</v>
      </c>
      <c r="P8521">
        <v>17</v>
      </c>
      <c r="Q8521">
        <v>19</v>
      </c>
      <c r="R8521">
        <v>4</v>
      </c>
      <c r="S8521">
        <v>7</v>
      </c>
      <c r="T8521">
        <v>9</v>
      </c>
    </row>
    <row r="8522" spans="8:20" x14ac:dyDescent="0.35">
      <c r="H8522">
        <v>1387.125</v>
      </c>
      <c r="I8522">
        <v>113.134</v>
      </c>
      <c r="J8522" t="s">
        <v>170</v>
      </c>
      <c r="K8522" t="s">
        <v>26</v>
      </c>
      <c r="L8522">
        <v>3</v>
      </c>
      <c r="M8522" t="s">
        <v>738</v>
      </c>
      <c r="N8522">
        <v>4</v>
      </c>
      <c r="O8522">
        <v>8</v>
      </c>
      <c r="P8522">
        <v>8</v>
      </c>
      <c r="Q8522">
        <v>11</v>
      </c>
      <c r="R8522">
        <v>16</v>
      </c>
      <c r="S8522">
        <v>16</v>
      </c>
      <c r="T8522">
        <v>19</v>
      </c>
    </row>
    <row r="8523" spans="8:20" x14ac:dyDescent="0.35">
      <c r="H8523">
        <v>1387.126</v>
      </c>
      <c r="I8523">
        <v>113.13500000000001</v>
      </c>
      <c r="J8523" t="s">
        <v>170</v>
      </c>
      <c r="K8523" t="s">
        <v>69</v>
      </c>
      <c r="L8523">
        <v>3</v>
      </c>
      <c r="M8523" t="s">
        <v>361</v>
      </c>
      <c r="N8523">
        <v>3</v>
      </c>
      <c r="O8523">
        <v>12</v>
      </c>
      <c r="P8523">
        <v>15</v>
      </c>
      <c r="Q8523">
        <v>17</v>
      </c>
      <c r="R8523">
        <v>6</v>
      </c>
      <c r="S8523">
        <v>9</v>
      </c>
      <c r="T8523">
        <v>11</v>
      </c>
    </row>
    <row r="8524" spans="8:20" x14ac:dyDescent="0.35">
      <c r="H8524">
        <v>1387.127</v>
      </c>
      <c r="I8524">
        <v>113.136</v>
      </c>
      <c r="J8524" t="s">
        <v>170</v>
      </c>
      <c r="K8524" t="s">
        <v>1531</v>
      </c>
      <c r="L8524">
        <v>3</v>
      </c>
      <c r="M8524" t="s">
        <v>1556</v>
      </c>
      <c r="N8524">
        <v>4</v>
      </c>
      <c r="O8524">
        <v>15</v>
      </c>
      <c r="P8524">
        <v>15</v>
      </c>
      <c r="Q8524">
        <v>18</v>
      </c>
      <c r="R8524">
        <v>10</v>
      </c>
      <c r="S8524">
        <v>10</v>
      </c>
      <c r="T8524">
        <v>13</v>
      </c>
    </row>
    <row r="8525" spans="8:20" x14ac:dyDescent="0.35">
      <c r="H8525">
        <v>1387.1279999999999</v>
      </c>
      <c r="I8525">
        <v>113.137</v>
      </c>
      <c r="J8525" t="s">
        <v>170</v>
      </c>
      <c r="K8525" t="s">
        <v>41</v>
      </c>
      <c r="L8525">
        <v>3</v>
      </c>
      <c r="M8525" t="s">
        <v>1291</v>
      </c>
      <c r="N8525">
        <v>4</v>
      </c>
      <c r="O8525">
        <v>11</v>
      </c>
      <c r="P8525">
        <v>11</v>
      </c>
      <c r="Q8525">
        <v>14</v>
      </c>
      <c r="R8525">
        <v>10</v>
      </c>
      <c r="S8525">
        <v>10</v>
      </c>
      <c r="T8525">
        <v>13</v>
      </c>
    </row>
    <row r="8526" spans="8:20" x14ac:dyDescent="0.35">
      <c r="H8526">
        <v>1387.1289999999999</v>
      </c>
      <c r="I8526">
        <v>113.13800000000001</v>
      </c>
      <c r="J8526" t="s">
        <v>170</v>
      </c>
      <c r="K8526" t="s">
        <v>180</v>
      </c>
      <c r="L8526">
        <v>3</v>
      </c>
      <c r="M8526" t="s">
        <v>1291</v>
      </c>
      <c r="N8526">
        <v>4</v>
      </c>
      <c r="O8526">
        <v>11</v>
      </c>
      <c r="P8526">
        <v>11</v>
      </c>
      <c r="Q8526">
        <v>14</v>
      </c>
      <c r="R8526">
        <v>10</v>
      </c>
      <c r="S8526">
        <v>10</v>
      </c>
      <c r="T8526">
        <v>13</v>
      </c>
    </row>
    <row r="8527" spans="8:20" x14ac:dyDescent="0.35">
      <c r="H8527">
        <v>1387.13</v>
      </c>
      <c r="I8527">
        <v>113.139</v>
      </c>
      <c r="J8527" t="s">
        <v>170</v>
      </c>
      <c r="K8527" t="s">
        <v>70</v>
      </c>
      <c r="L8527">
        <v>3</v>
      </c>
      <c r="M8527" t="s">
        <v>737</v>
      </c>
      <c r="N8527">
        <v>3</v>
      </c>
      <c r="O8527">
        <v>6</v>
      </c>
      <c r="P8527">
        <v>9</v>
      </c>
      <c r="Q8527">
        <v>11</v>
      </c>
      <c r="R8527">
        <v>12</v>
      </c>
      <c r="S8527">
        <v>15</v>
      </c>
      <c r="T8527">
        <v>17</v>
      </c>
    </row>
    <row r="8528" spans="8:20" x14ac:dyDescent="0.35">
      <c r="H8528">
        <v>1428.11</v>
      </c>
      <c r="I8528">
        <v>114.114</v>
      </c>
      <c r="J8528" t="s">
        <v>25</v>
      </c>
      <c r="K8528" t="s">
        <v>25</v>
      </c>
      <c r="L8528">
        <v>3</v>
      </c>
      <c r="M8528" t="s">
        <v>277</v>
      </c>
      <c r="N8528">
        <v>4</v>
      </c>
      <c r="O8528">
        <v>16</v>
      </c>
      <c r="P8528">
        <v>16</v>
      </c>
      <c r="Q8528">
        <v>19</v>
      </c>
      <c r="R8528">
        <v>8</v>
      </c>
      <c r="S8528">
        <v>8</v>
      </c>
      <c r="T8528">
        <v>11</v>
      </c>
    </row>
    <row r="8529" spans="8:20" x14ac:dyDescent="0.35">
      <c r="H8529">
        <v>1428.1110000000001</v>
      </c>
      <c r="I8529">
        <v>114.11499999999999</v>
      </c>
      <c r="J8529" t="s">
        <v>25</v>
      </c>
      <c r="K8529" t="s">
        <v>171</v>
      </c>
      <c r="L8529">
        <v>3</v>
      </c>
      <c r="M8529" t="s">
        <v>1166</v>
      </c>
      <c r="N8529">
        <v>4</v>
      </c>
      <c r="O8529">
        <v>13</v>
      </c>
      <c r="P8529">
        <v>13</v>
      </c>
      <c r="Q8529">
        <v>16</v>
      </c>
      <c r="R8529">
        <v>12</v>
      </c>
      <c r="S8529">
        <v>12</v>
      </c>
      <c r="T8529">
        <v>15</v>
      </c>
    </row>
    <row r="8530" spans="8:20" x14ac:dyDescent="0.35">
      <c r="H8530">
        <v>1428.1120000000001</v>
      </c>
      <c r="I8530">
        <v>114.116</v>
      </c>
      <c r="J8530" t="s">
        <v>25</v>
      </c>
      <c r="K8530" t="s">
        <v>62</v>
      </c>
      <c r="L8530">
        <v>3</v>
      </c>
      <c r="M8530" t="s">
        <v>1113</v>
      </c>
      <c r="N8530">
        <v>2</v>
      </c>
      <c r="O8530">
        <v>7</v>
      </c>
      <c r="P8530">
        <v>12</v>
      </c>
      <c r="Q8530">
        <v>14</v>
      </c>
      <c r="R8530">
        <v>4</v>
      </c>
      <c r="S8530">
        <v>9</v>
      </c>
      <c r="T8530">
        <v>11</v>
      </c>
    </row>
    <row r="8531" spans="8:20" x14ac:dyDescent="0.35">
      <c r="H8531">
        <v>1428.1130000000001</v>
      </c>
      <c r="I8531">
        <v>114.117</v>
      </c>
      <c r="J8531" t="s">
        <v>25</v>
      </c>
      <c r="K8531" t="s">
        <v>63</v>
      </c>
      <c r="L8531">
        <v>3</v>
      </c>
      <c r="M8531" t="s">
        <v>346</v>
      </c>
      <c r="N8531">
        <v>3</v>
      </c>
      <c r="O8531">
        <v>10</v>
      </c>
      <c r="P8531">
        <v>13</v>
      </c>
      <c r="Q8531">
        <v>15</v>
      </c>
      <c r="R8531">
        <v>9</v>
      </c>
      <c r="S8531">
        <v>12</v>
      </c>
      <c r="T8531">
        <v>14</v>
      </c>
    </row>
    <row r="8532" spans="8:20" x14ac:dyDescent="0.35">
      <c r="H8532">
        <v>1428.114</v>
      </c>
      <c r="I8532">
        <v>114.11799999999999</v>
      </c>
      <c r="J8532" t="s">
        <v>25</v>
      </c>
      <c r="K8532" t="s">
        <v>172</v>
      </c>
      <c r="L8532">
        <v>3</v>
      </c>
      <c r="M8532" t="s">
        <v>342</v>
      </c>
      <c r="N8532">
        <v>4</v>
      </c>
      <c r="O8532">
        <v>15</v>
      </c>
      <c r="P8532">
        <v>15</v>
      </c>
      <c r="Q8532">
        <v>18</v>
      </c>
      <c r="R8532">
        <v>8</v>
      </c>
      <c r="S8532">
        <v>8</v>
      </c>
      <c r="T8532">
        <v>11</v>
      </c>
    </row>
    <row r="8533" spans="8:20" x14ac:dyDescent="0.35">
      <c r="H8533">
        <v>1428.115</v>
      </c>
      <c r="I8533">
        <v>114.119</v>
      </c>
      <c r="J8533" t="s">
        <v>25</v>
      </c>
      <c r="K8533" t="s">
        <v>173</v>
      </c>
      <c r="L8533">
        <v>3</v>
      </c>
      <c r="M8533" t="s">
        <v>1250</v>
      </c>
      <c r="N8533">
        <v>3</v>
      </c>
      <c r="O8533">
        <v>7</v>
      </c>
      <c r="P8533">
        <v>10</v>
      </c>
      <c r="Q8533">
        <v>12</v>
      </c>
      <c r="R8533">
        <v>9</v>
      </c>
      <c r="S8533">
        <v>12</v>
      </c>
      <c r="T8533">
        <v>14</v>
      </c>
    </row>
    <row r="8534" spans="8:20" x14ac:dyDescent="0.35">
      <c r="H8534">
        <v>1428.116</v>
      </c>
      <c r="I8534">
        <v>114.12</v>
      </c>
      <c r="J8534" t="s">
        <v>25</v>
      </c>
      <c r="K8534" t="s">
        <v>64</v>
      </c>
      <c r="L8534">
        <v>3</v>
      </c>
      <c r="M8534" t="s">
        <v>814</v>
      </c>
      <c r="N8534">
        <v>3</v>
      </c>
      <c r="O8534">
        <v>8</v>
      </c>
      <c r="P8534">
        <v>11</v>
      </c>
      <c r="Q8534">
        <v>13</v>
      </c>
      <c r="R8534">
        <v>10</v>
      </c>
      <c r="S8534">
        <v>13</v>
      </c>
      <c r="T8534">
        <v>15</v>
      </c>
    </row>
    <row r="8535" spans="8:20" x14ac:dyDescent="0.35">
      <c r="H8535">
        <v>1428.117</v>
      </c>
      <c r="I8535">
        <v>114.121</v>
      </c>
      <c r="J8535" t="s">
        <v>25</v>
      </c>
      <c r="K8535" t="s">
        <v>174</v>
      </c>
      <c r="L8535">
        <v>3</v>
      </c>
      <c r="M8535" t="s">
        <v>962</v>
      </c>
      <c r="N8535">
        <v>3</v>
      </c>
      <c r="O8535">
        <v>13</v>
      </c>
      <c r="P8535">
        <v>16</v>
      </c>
      <c r="Q8535">
        <v>18</v>
      </c>
      <c r="R8535">
        <v>7</v>
      </c>
      <c r="S8535">
        <v>10</v>
      </c>
      <c r="T8535">
        <v>12</v>
      </c>
    </row>
    <row r="8536" spans="8:20" x14ac:dyDescent="0.35">
      <c r="H8536">
        <v>1428.1179999999999</v>
      </c>
      <c r="I8536">
        <v>114.122</v>
      </c>
      <c r="J8536" t="s">
        <v>25</v>
      </c>
      <c r="K8536" t="s">
        <v>175</v>
      </c>
      <c r="L8536">
        <v>3</v>
      </c>
      <c r="M8536" t="s">
        <v>949</v>
      </c>
      <c r="N8536">
        <v>4</v>
      </c>
      <c r="O8536">
        <v>12</v>
      </c>
      <c r="P8536">
        <v>12</v>
      </c>
      <c r="Q8536">
        <v>15</v>
      </c>
      <c r="R8536">
        <v>12</v>
      </c>
      <c r="S8536">
        <v>12</v>
      </c>
      <c r="T8536">
        <v>15</v>
      </c>
    </row>
    <row r="8537" spans="8:20" x14ac:dyDescent="0.35">
      <c r="H8537">
        <v>1428.1189999999999</v>
      </c>
      <c r="I8537">
        <v>114.123</v>
      </c>
      <c r="J8537" t="s">
        <v>25</v>
      </c>
      <c r="K8537" t="s">
        <v>65</v>
      </c>
      <c r="L8537">
        <v>3</v>
      </c>
      <c r="M8537" t="s">
        <v>1502</v>
      </c>
      <c r="N8537">
        <v>4</v>
      </c>
      <c r="O8537">
        <v>16</v>
      </c>
      <c r="P8537">
        <v>16</v>
      </c>
      <c r="Q8537">
        <v>19</v>
      </c>
      <c r="R8537">
        <v>8</v>
      </c>
      <c r="S8537">
        <v>8</v>
      </c>
      <c r="T8537">
        <v>11</v>
      </c>
    </row>
    <row r="8538" spans="8:20" x14ac:dyDescent="0.35">
      <c r="H8538">
        <v>1428.12</v>
      </c>
      <c r="I8538">
        <v>114.124</v>
      </c>
      <c r="J8538" t="s">
        <v>25</v>
      </c>
      <c r="K8538" t="s">
        <v>176</v>
      </c>
      <c r="L8538">
        <v>3</v>
      </c>
      <c r="M8538" t="s">
        <v>1238</v>
      </c>
      <c r="N8538">
        <v>4</v>
      </c>
      <c r="O8538">
        <v>13</v>
      </c>
      <c r="P8538">
        <v>13</v>
      </c>
      <c r="Q8538">
        <v>16</v>
      </c>
      <c r="R8538">
        <v>9</v>
      </c>
      <c r="S8538">
        <v>9</v>
      </c>
      <c r="T8538">
        <v>12</v>
      </c>
    </row>
    <row r="8539" spans="8:20" x14ac:dyDescent="0.35">
      <c r="H8539">
        <v>1428.1210000000001</v>
      </c>
      <c r="I8539">
        <v>114.125</v>
      </c>
      <c r="J8539" t="s">
        <v>25</v>
      </c>
      <c r="K8539" t="s">
        <v>1737</v>
      </c>
      <c r="L8539">
        <v>3</v>
      </c>
      <c r="M8539" t="s">
        <v>1745</v>
      </c>
      <c r="N8539">
        <v>3</v>
      </c>
      <c r="O8539">
        <v>17</v>
      </c>
      <c r="P8539">
        <v>20</v>
      </c>
      <c r="Q8539">
        <v>22</v>
      </c>
      <c r="R8539">
        <v>3</v>
      </c>
      <c r="S8539">
        <v>6</v>
      </c>
      <c r="T8539">
        <v>8</v>
      </c>
    </row>
    <row r="8540" spans="8:20" x14ac:dyDescent="0.35">
      <c r="H8540">
        <v>1428.1220000000001</v>
      </c>
      <c r="I8540">
        <v>114.126</v>
      </c>
      <c r="J8540" t="s">
        <v>25</v>
      </c>
      <c r="K8540" t="s">
        <v>106</v>
      </c>
      <c r="L8540">
        <v>3</v>
      </c>
      <c r="M8540" t="s">
        <v>575</v>
      </c>
      <c r="N8540">
        <v>4</v>
      </c>
      <c r="O8540">
        <v>12</v>
      </c>
      <c r="P8540">
        <v>12</v>
      </c>
      <c r="Q8540">
        <v>15</v>
      </c>
      <c r="R8540">
        <v>11</v>
      </c>
      <c r="S8540">
        <v>11</v>
      </c>
      <c r="T8540">
        <v>14</v>
      </c>
    </row>
    <row r="8541" spans="8:20" x14ac:dyDescent="0.35">
      <c r="H8541">
        <v>1428.123</v>
      </c>
      <c r="I8541">
        <v>114.127</v>
      </c>
      <c r="J8541" t="s">
        <v>25</v>
      </c>
      <c r="K8541" t="s">
        <v>40</v>
      </c>
      <c r="L8541">
        <v>3</v>
      </c>
      <c r="M8541" t="s">
        <v>277</v>
      </c>
      <c r="N8541">
        <v>4</v>
      </c>
      <c r="O8541">
        <v>16</v>
      </c>
      <c r="P8541">
        <v>16</v>
      </c>
      <c r="Q8541">
        <v>19</v>
      </c>
      <c r="R8541">
        <v>8</v>
      </c>
      <c r="S8541">
        <v>8</v>
      </c>
      <c r="T8541">
        <v>11</v>
      </c>
    </row>
    <row r="8542" spans="8:20" x14ac:dyDescent="0.35">
      <c r="H8542">
        <v>1428.124</v>
      </c>
      <c r="I8542">
        <v>114.128</v>
      </c>
      <c r="J8542" t="s">
        <v>25</v>
      </c>
      <c r="K8542" t="s">
        <v>177</v>
      </c>
      <c r="L8542">
        <v>3</v>
      </c>
      <c r="M8542" t="s">
        <v>575</v>
      </c>
      <c r="N8542">
        <v>4</v>
      </c>
      <c r="O8542">
        <v>12</v>
      </c>
      <c r="P8542">
        <v>12</v>
      </c>
      <c r="Q8542">
        <v>15</v>
      </c>
      <c r="R8542">
        <v>11</v>
      </c>
      <c r="S8542">
        <v>11</v>
      </c>
      <c r="T8542">
        <v>14</v>
      </c>
    </row>
    <row r="8543" spans="8:20" x14ac:dyDescent="0.35">
      <c r="H8543">
        <v>1428.125</v>
      </c>
      <c r="I8543">
        <v>114.129</v>
      </c>
      <c r="J8543" t="s">
        <v>25</v>
      </c>
      <c r="K8543" t="s">
        <v>66</v>
      </c>
      <c r="L8543">
        <v>3</v>
      </c>
      <c r="M8543" t="s">
        <v>514</v>
      </c>
      <c r="N8543">
        <v>4</v>
      </c>
      <c r="O8543">
        <v>0</v>
      </c>
      <c r="P8543">
        <v>0</v>
      </c>
      <c r="Q8543">
        <v>3</v>
      </c>
      <c r="R8543">
        <v>20</v>
      </c>
      <c r="S8543">
        <v>20</v>
      </c>
      <c r="T8543">
        <v>23</v>
      </c>
    </row>
    <row r="8544" spans="8:20" x14ac:dyDescent="0.35">
      <c r="H8544">
        <v>1428.126</v>
      </c>
      <c r="I8544">
        <v>114.13</v>
      </c>
      <c r="J8544" t="s">
        <v>25</v>
      </c>
      <c r="K8544" t="s">
        <v>67</v>
      </c>
      <c r="L8544">
        <v>3</v>
      </c>
      <c r="M8544" t="s">
        <v>816</v>
      </c>
      <c r="N8544">
        <v>3</v>
      </c>
      <c r="O8544">
        <v>7</v>
      </c>
      <c r="P8544">
        <v>10</v>
      </c>
      <c r="Q8544">
        <v>12</v>
      </c>
      <c r="R8544">
        <v>10</v>
      </c>
      <c r="S8544">
        <v>13</v>
      </c>
      <c r="T8544">
        <v>15</v>
      </c>
    </row>
    <row r="8545" spans="8:20" x14ac:dyDescent="0.35">
      <c r="H8545">
        <v>1428.127</v>
      </c>
      <c r="I8545">
        <v>114.131</v>
      </c>
      <c r="J8545" t="s">
        <v>25</v>
      </c>
      <c r="K8545" t="s">
        <v>178</v>
      </c>
      <c r="L8545">
        <v>3</v>
      </c>
      <c r="M8545" t="s">
        <v>410</v>
      </c>
      <c r="N8545">
        <v>4</v>
      </c>
      <c r="O8545">
        <v>13</v>
      </c>
      <c r="P8545">
        <v>13</v>
      </c>
      <c r="Q8545">
        <v>16</v>
      </c>
      <c r="R8545">
        <v>8</v>
      </c>
      <c r="S8545">
        <v>8</v>
      </c>
      <c r="T8545">
        <v>11</v>
      </c>
    </row>
    <row r="8546" spans="8:20" x14ac:dyDescent="0.35">
      <c r="H8546">
        <v>1428.1279999999999</v>
      </c>
      <c r="I8546">
        <v>114.13200000000001</v>
      </c>
      <c r="J8546" t="s">
        <v>25</v>
      </c>
      <c r="K8546" t="s">
        <v>179</v>
      </c>
      <c r="L8546">
        <v>3</v>
      </c>
      <c r="M8546" t="s">
        <v>277</v>
      </c>
      <c r="N8546">
        <v>4</v>
      </c>
      <c r="O8546">
        <v>16</v>
      </c>
      <c r="P8546">
        <v>16</v>
      </c>
      <c r="Q8546">
        <v>19</v>
      </c>
      <c r="R8546">
        <v>8</v>
      </c>
      <c r="S8546">
        <v>8</v>
      </c>
      <c r="T8546">
        <v>11</v>
      </c>
    </row>
    <row r="8547" spans="8:20" x14ac:dyDescent="0.35">
      <c r="H8547">
        <v>1428.1289999999999</v>
      </c>
      <c r="I8547">
        <v>114.133</v>
      </c>
      <c r="J8547" t="s">
        <v>25</v>
      </c>
      <c r="K8547" t="s">
        <v>68</v>
      </c>
      <c r="L8547">
        <v>3</v>
      </c>
      <c r="M8547" t="s">
        <v>791</v>
      </c>
      <c r="N8547">
        <v>4</v>
      </c>
      <c r="O8547">
        <v>10</v>
      </c>
      <c r="P8547">
        <v>10</v>
      </c>
      <c r="Q8547">
        <v>13</v>
      </c>
      <c r="R8547">
        <v>12</v>
      </c>
      <c r="S8547">
        <v>12</v>
      </c>
      <c r="T8547">
        <v>15</v>
      </c>
    </row>
    <row r="8548" spans="8:20" x14ac:dyDescent="0.35">
      <c r="H8548">
        <v>1428.13</v>
      </c>
      <c r="I8548">
        <v>114.13500000000001</v>
      </c>
      <c r="J8548" t="s">
        <v>25</v>
      </c>
      <c r="K8548" t="s">
        <v>69</v>
      </c>
      <c r="L8548">
        <v>3</v>
      </c>
      <c r="M8548" t="s">
        <v>1553</v>
      </c>
      <c r="N8548">
        <v>4</v>
      </c>
      <c r="O8548">
        <v>14</v>
      </c>
      <c r="P8548">
        <v>14</v>
      </c>
      <c r="Q8548">
        <v>17</v>
      </c>
      <c r="R8548">
        <v>12</v>
      </c>
      <c r="S8548">
        <v>12</v>
      </c>
      <c r="T8548">
        <v>15</v>
      </c>
    </row>
    <row r="8549" spans="8:20" x14ac:dyDescent="0.35">
      <c r="H8549">
        <v>1428.1310000000001</v>
      </c>
      <c r="I8549">
        <v>114.136</v>
      </c>
      <c r="J8549" t="s">
        <v>25</v>
      </c>
      <c r="K8549" t="s">
        <v>1531</v>
      </c>
      <c r="L8549">
        <v>3</v>
      </c>
      <c r="M8549" t="s">
        <v>1557</v>
      </c>
      <c r="N8549">
        <v>4</v>
      </c>
      <c r="O8549">
        <v>16</v>
      </c>
      <c r="P8549">
        <v>16</v>
      </c>
      <c r="Q8549">
        <v>19</v>
      </c>
      <c r="R8549">
        <v>8</v>
      </c>
      <c r="S8549">
        <v>8</v>
      </c>
      <c r="T8549">
        <v>11</v>
      </c>
    </row>
    <row r="8550" spans="8:20" x14ac:dyDescent="0.35">
      <c r="H8550">
        <v>1428.1320000000001</v>
      </c>
      <c r="I8550">
        <v>114.137</v>
      </c>
      <c r="J8550" t="s">
        <v>25</v>
      </c>
      <c r="K8550" t="s">
        <v>41</v>
      </c>
      <c r="L8550">
        <v>3</v>
      </c>
      <c r="M8550" t="s">
        <v>1014</v>
      </c>
      <c r="N8550">
        <v>4</v>
      </c>
      <c r="O8550">
        <v>10</v>
      </c>
      <c r="P8550">
        <v>10</v>
      </c>
      <c r="Q8550">
        <v>13</v>
      </c>
      <c r="R8550">
        <v>10</v>
      </c>
      <c r="S8550">
        <v>10</v>
      </c>
      <c r="T8550">
        <v>13</v>
      </c>
    </row>
    <row r="8551" spans="8:20" x14ac:dyDescent="0.35">
      <c r="H8551">
        <v>1428.133</v>
      </c>
      <c r="I8551">
        <v>114.13800000000001</v>
      </c>
      <c r="J8551" t="s">
        <v>25</v>
      </c>
      <c r="K8551" t="s">
        <v>180</v>
      </c>
      <c r="L8551">
        <v>3</v>
      </c>
      <c r="M8551" t="s">
        <v>541</v>
      </c>
      <c r="N8551">
        <v>4</v>
      </c>
      <c r="O8551">
        <v>13</v>
      </c>
      <c r="P8551">
        <v>13</v>
      </c>
      <c r="Q8551">
        <v>16</v>
      </c>
      <c r="R8551">
        <v>12</v>
      </c>
      <c r="S8551">
        <v>12</v>
      </c>
      <c r="T8551">
        <v>15</v>
      </c>
    </row>
    <row r="8552" spans="8:20" x14ac:dyDescent="0.35">
      <c r="H8552">
        <v>1428.134</v>
      </c>
      <c r="I8552">
        <v>114.139</v>
      </c>
      <c r="J8552" t="s">
        <v>25</v>
      </c>
      <c r="K8552" t="s">
        <v>70</v>
      </c>
      <c r="L8552">
        <v>3</v>
      </c>
      <c r="M8552" t="s">
        <v>1328</v>
      </c>
      <c r="N8552">
        <v>4</v>
      </c>
      <c r="O8552">
        <v>11</v>
      </c>
      <c r="P8552">
        <v>11</v>
      </c>
      <c r="Q8552">
        <v>14</v>
      </c>
      <c r="R8552">
        <v>12</v>
      </c>
      <c r="S8552">
        <v>12</v>
      </c>
      <c r="T8552">
        <v>15</v>
      </c>
    </row>
    <row r="8553" spans="8:20" x14ac:dyDescent="0.35">
      <c r="H8553">
        <v>1442.107</v>
      </c>
      <c r="I8553">
        <v>115.116</v>
      </c>
      <c r="J8553" t="s">
        <v>171</v>
      </c>
      <c r="K8553" t="s">
        <v>62</v>
      </c>
      <c r="L8553">
        <v>3</v>
      </c>
      <c r="M8553" t="s">
        <v>946</v>
      </c>
      <c r="N8553">
        <v>3</v>
      </c>
      <c r="O8553">
        <v>9</v>
      </c>
      <c r="P8553">
        <v>12</v>
      </c>
      <c r="Q8553">
        <v>14</v>
      </c>
      <c r="R8553">
        <v>8</v>
      </c>
      <c r="S8553">
        <v>11</v>
      </c>
      <c r="T8553">
        <v>13</v>
      </c>
    </row>
    <row r="8554" spans="8:20" x14ac:dyDescent="0.35">
      <c r="H8554">
        <v>1442.1079999999999</v>
      </c>
      <c r="I8554">
        <v>115.11799999999999</v>
      </c>
      <c r="J8554" t="s">
        <v>171</v>
      </c>
      <c r="K8554" t="s">
        <v>172</v>
      </c>
      <c r="L8554">
        <v>3</v>
      </c>
      <c r="M8554" t="s">
        <v>1066</v>
      </c>
      <c r="N8554">
        <v>4</v>
      </c>
      <c r="O8554">
        <v>14</v>
      </c>
      <c r="P8554">
        <v>14</v>
      </c>
      <c r="Q8554">
        <v>17</v>
      </c>
      <c r="R8554">
        <v>11</v>
      </c>
      <c r="S8554">
        <v>11</v>
      </c>
      <c r="T8554">
        <v>14</v>
      </c>
    </row>
    <row r="8555" spans="8:20" x14ac:dyDescent="0.35">
      <c r="H8555">
        <v>1442.1089999999999</v>
      </c>
      <c r="I8555">
        <v>115.119</v>
      </c>
      <c r="J8555" t="s">
        <v>171</v>
      </c>
      <c r="K8555" t="s">
        <v>173</v>
      </c>
      <c r="L8555">
        <v>3</v>
      </c>
      <c r="M8555" t="s">
        <v>646</v>
      </c>
      <c r="N8555">
        <v>4</v>
      </c>
      <c r="O8555">
        <v>13</v>
      </c>
      <c r="P8555">
        <v>13</v>
      </c>
      <c r="Q8555">
        <v>16</v>
      </c>
      <c r="R8555">
        <v>11</v>
      </c>
      <c r="S8555">
        <v>11</v>
      </c>
      <c r="T8555">
        <v>14</v>
      </c>
    </row>
    <row r="8556" spans="8:20" x14ac:dyDescent="0.35">
      <c r="H8556">
        <v>1442.11</v>
      </c>
      <c r="I8556">
        <v>115.12</v>
      </c>
      <c r="J8556" t="s">
        <v>171</v>
      </c>
      <c r="K8556" t="s">
        <v>64</v>
      </c>
      <c r="L8556">
        <v>3</v>
      </c>
      <c r="M8556" t="s">
        <v>320</v>
      </c>
      <c r="N8556">
        <v>4</v>
      </c>
      <c r="O8556">
        <v>16</v>
      </c>
      <c r="P8556">
        <v>16</v>
      </c>
      <c r="Q8556">
        <v>19</v>
      </c>
      <c r="R8556">
        <v>6</v>
      </c>
      <c r="S8556">
        <v>6</v>
      </c>
      <c r="T8556">
        <v>9</v>
      </c>
    </row>
    <row r="8557" spans="8:20" x14ac:dyDescent="0.35">
      <c r="H8557">
        <v>1442.1110000000001</v>
      </c>
      <c r="I8557">
        <v>115.121</v>
      </c>
      <c r="J8557" t="s">
        <v>171</v>
      </c>
      <c r="K8557" t="s">
        <v>174</v>
      </c>
      <c r="L8557">
        <v>3</v>
      </c>
      <c r="M8557" t="s">
        <v>941</v>
      </c>
      <c r="N8557">
        <v>3</v>
      </c>
      <c r="O8557">
        <v>9</v>
      </c>
      <c r="P8557">
        <v>12</v>
      </c>
      <c r="Q8557">
        <v>14</v>
      </c>
      <c r="R8557">
        <v>7</v>
      </c>
      <c r="S8557">
        <v>10</v>
      </c>
      <c r="T8557">
        <v>12</v>
      </c>
    </row>
    <row r="8558" spans="8:20" x14ac:dyDescent="0.35">
      <c r="H8558">
        <v>1442.1120000000001</v>
      </c>
      <c r="I8558">
        <v>115.122</v>
      </c>
      <c r="J8558" t="s">
        <v>171</v>
      </c>
      <c r="K8558" t="s">
        <v>175</v>
      </c>
      <c r="L8558">
        <v>3</v>
      </c>
      <c r="M8558" t="s">
        <v>1172</v>
      </c>
      <c r="N8558">
        <v>4</v>
      </c>
      <c r="O8558">
        <v>18</v>
      </c>
      <c r="P8558">
        <v>18</v>
      </c>
      <c r="Q8558">
        <v>21</v>
      </c>
      <c r="R8558">
        <v>6</v>
      </c>
      <c r="S8558">
        <v>6</v>
      </c>
      <c r="T8558">
        <v>9</v>
      </c>
    </row>
    <row r="8559" spans="8:20" x14ac:dyDescent="0.35">
      <c r="H8559">
        <v>1442.1130000000001</v>
      </c>
      <c r="I8559">
        <v>115.123</v>
      </c>
      <c r="J8559" t="s">
        <v>171</v>
      </c>
      <c r="K8559" t="s">
        <v>65</v>
      </c>
      <c r="L8559">
        <v>3</v>
      </c>
      <c r="M8559" t="s">
        <v>468</v>
      </c>
      <c r="N8559">
        <v>4</v>
      </c>
      <c r="O8559">
        <v>18</v>
      </c>
      <c r="P8559">
        <v>18</v>
      </c>
      <c r="Q8559">
        <v>21</v>
      </c>
      <c r="R8559">
        <v>4</v>
      </c>
      <c r="S8559">
        <v>4</v>
      </c>
      <c r="T8559">
        <v>7</v>
      </c>
    </row>
    <row r="8560" spans="8:20" x14ac:dyDescent="0.35">
      <c r="H8560">
        <v>1442.114</v>
      </c>
      <c r="I8560">
        <v>115.124</v>
      </c>
      <c r="J8560" t="s">
        <v>171</v>
      </c>
      <c r="K8560" t="s">
        <v>176</v>
      </c>
      <c r="L8560">
        <v>3</v>
      </c>
      <c r="M8560" t="s">
        <v>1168</v>
      </c>
      <c r="N8560">
        <v>3</v>
      </c>
      <c r="O8560">
        <v>5</v>
      </c>
      <c r="P8560">
        <v>8</v>
      </c>
      <c r="Q8560">
        <v>10</v>
      </c>
      <c r="R8560">
        <v>15</v>
      </c>
      <c r="S8560">
        <v>18</v>
      </c>
      <c r="T8560">
        <v>20</v>
      </c>
    </row>
    <row r="8561" spans="8:20" x14ac:dyDescent="0.35">
      <c r="H8561">
        <v>1442.115</v>
      </c>
      <c r="I8561">
        <v>115.125</v>
      </c>
      <c r="J8561" t="s">
        <v>171</v>
      </c>
      <c r="K8561" t="s">
        <v>1737</v>
      </c>
      <c r="L8561">
        <v>3</v>
      </c>
      <c r="M8561" t="s">
        <v>974</v>
      </c>
      <c r="N8561">
        <v>3</v>
      </c>
      <c r="O8561">
        <v>9</v>
      </c>
      <c r="P8561">
        <v>12</v>
      </c>
      <c r="Q8561">
        <v>14</v>
      </c>
      <c r="R8561">
        <v>9</v>
      </c>
      <c r="S8561">
        <v>12</v>
      </c>
      <c r="T8561">
        <v>14</v>
      </c>
    </row>
    <row r="8562" spans="8:20" x14ac:dyDescent="0.35">
      <c r="H8562">
        <v>1442.116</v>
      </c>
      <c r="I8562">
        <v>115.126</v>
      </c>
      <c r="J8562" t="s">
        <v>171</v>
      </c>
      <c r="K8562" t="s">
        <v>106</v>
      </c>
      <c r="L8562">
        <v>3</v>
      </c>
      <c r="M8562" t="s">
        <v>344</v>
      </c>
      <c r="N8562">
        <v>4</v>
      </c>
      <c r="O8562">
        <v>14</v>
      </c>
      <c r="P8562">
        <v>14</v>
      </c>
      <c r="Q8562">
        <v>17</v>
      </c>
      <c r="R8562">
        <v>9</v>
      </c>
      <c r="S8562">
        <v>9</v>
      </c>
      <c r="T8562">
        <v>12</v>
      </c>
    </row>
    <row r="8563" spans="8:20" x14ac:dyDescent="0.35">
      <c r="H8563">
        <v>1442.117</v>
      </c>
      <c r="I8563">
        <v>115.127</v>
      </c>
      <c r="J8563" t="s">
        <v>171</v>
      </c>
      <c r="K8563" t="s">
        <v>40</v>
      </c>
      <c r="L8563">
        <v>3</v>
      </c>
      <c r="M8563" t="s">
        <v>1016</v>
      </c>
      <c r="N8563">
        <v>3</v>
      </c>
      <c r="O8563">
        <v>11</v>
      </c>
      <c r="P8563">
        <v>14</v>
      </c>
      <c r="Q8563">
        <v>16</v>
      </c>
      <c r="R8563">
        <v>8</v>
      </c>
      <c r="S8563">
        <v>11</v>
      </c>
      <c r="T8563">
        <v>13</v>
      </c>
    </row>
    <row r="8564" spans="8:20" x14ac:dyDescent="0.35">
      <c r="H8564">
        <v>1442.1179999999999</v>
      </c>
      <c r="I8564">
        <v>115.128</v>
      </c>
      <c r="J8564" t="s">
        <v>171</v>
      </c>
      <c r="K8564" t="s">
        <v>177</v>
      </c>
      <c r="L8564">
        <v>3</v>
      </c>
      <c r="M8564" t="s">
        <v>689</v>
      </c>
      <c r="N8564">
        <v>4</v>
      </c>
      <c r="O8564">
        <v>14</v>
      </c>
      <c r="P8564">
        <v>14</v>
      </c>
      <c r="Q8564">
        <v>17</v>
      </c>
      <c r="R8564">
        <v>7</v>
      </c>
      <c r="S8564">
        <v>7</v>
      </c>
      <c r="T8564">
        <v>10</v>
      </c>
    </row>
    <row r="8565" spans="8:20" x14ac:dyDescent="0.35">
      <c r="H8565">
        <v>1442.1189999999999</v>
      </c>
      <c r="I8565">
        <v>115.129</v>
      </c>
      <c r="J8565" t="s">
        <v>171</v>
      </c>
      <c r="K8565" t="s">
        <v>66</v>
      </c>
      <c r="L8565">
        <v>3</v>
      </c>
      <c r="M8565" t="s">
        <v>1172</v>
      </c>
      <c r="N8565">
        <v>4</v>
      </c>
      <c r="O8565">
        <v>18</v>
      </c>
      <c r="P8565">
        <v>18</v>
      </c>
      <c r="Q8565">
        <v>21</v>
      </c>
      <c r="R8565">
        <v>6</v>
      </c>
      <c r="S8565">
        <v>6</v>
      </c>
      <c r="T8565">
        <v>9</v>
      </c>
    </row>
    <row r="8566" spans="8:20" x14ac:dyDescent="0.35">
      <c r="H8566">
        <v>1442.12</v>
      </c>
      <c r="I8566">
        <v>115.13</v>
      </c>
      <c r="J8566" t="s">
        <v>171</v>
      </c>
      <c r="K8566" t="s">
        <v>67</v>
      </c>
      <c r="L8566">
        <v>3</v>
      </c>
      <c r="M8566" t="s">
        <v>1078</v>
      </c>
      <c r="N8566">
        <v>3</v>
      </c>
      <c r="O8566">
        <v>11</v>
      </c>
      <c r="P8566">
        <v>14</v>
      </c>
      <c r="Q8566">
        <v>16</v>
      </c>
      <c r="R8566">
        <v>7</v>
      </c>
      <c r="S8566">
        <v>10</v>
      </c>
      <c r="T8566">
        <v>12</v>
      </c>
    </row>
    <row r="8567" spans="8:20" x14ac:dyDescent="0.35">
      <c r="H8567">
        <v>1442.1210000000001</v>
      </c>
      <c r="I8567">
        <v>115.131</v>
      </c>
      <c r="J8567" t="s">
        <v>171</v>
      </c>
      <c r="K8567" t="s">
        <v>178</v>
      </c>
      <c r="L8567">
        <v>3</v>
      </c>
      <c r="M8567" t="s">
        <v>1365</v>
      </c>
      <c r="N8567">
        <v>3</v>
      </c>
      <c r="O8567">
        <v>12</v>
      </c>
      <c r="P8567">
        <v>15</v>
      </c>
      <c r="Q8567">
        <v>17</v>
      </c>
      <c r="R8567">
        <v>8</v>
      </c>
      <c r="S8567">
        <v>11</v>
      </c>
      <c r="T8567">
        <v>13</v>
      </c>
    </row>
    <row r="8568" spans="8:20" x14ac:dyDescent="0.35">
      <c r="H8568">
        <v>1442.1220000000001</v>
      </c>
      <c r="I8568">
        <v>115.13200000000001</v>
      </c>
      <c r="J8568" t="s">
        <v>171</v>
      </c>
      <c r="K8568" t="s">
        <v>179</v>
      </c>
      <c r="L8568">
        <v>3</v>
      </c>
      <c r="M8568" t="s">
        <v>1172</v>
      </c>
      <c r="N8568">
        <v>4</v>
      </c>
      <c r="O8568">
        <v>18</v>
      </c>
      <c r="P8568">
        <v>18</v>
      </c>
      <c r="Q8568">
        <v>21</v>
      </c>
      <c r="R8568">
        <v>6</v>
      </c>
      <c r="S8568">
        <v>6</v>
      </c>
      <c r="T8568">
        <v>9</v>
      </c>
    </row>
    <row r="8569" spans="8:20" x14ac:dyDescent="0.35">
      <c r="H8569">
        <v>1442.123</v>
      </c>
      <c r="I8569">
        <v>115.133</v>
      </c>
      <c r="J8569" t="s">
        <v>171</v>
      </c>
      <c r="K8569" t="s">
        <v>68</v>
      </c>
      <c r="L8569">
        <v>3</v>
      </c>
      <c r="M8569" t="s">
        <v>484</v>
      </c>
      <c r="N8569">
        <v>3</v>
      </c>
      <c r="O8569">
        <v>8</v>
      </c>
      <c r="P8569">
        <v>11</v>
      </c>
      <c r="Q8569">
        <v>13</v>
      </c>
      <c r="R8569">
        <v>10</v>
      </c>
      <c r="S8569">
        <v>13</v>
      </c>
      <c r="T8569">
        <v>15</v>
      </c>
    </row>
    <row r="8570" spans="8:20" x14ac:dyDescent="0.35">
      <c r="H8570">
        <v>1442.124</v>
      </c>
      <c r="I8570">
        <v>115.134</v>
      </c>
      <c r="J8570" t="s">
        <v>171</v>
      </c>
      <c r="K8570" t="s">
        <v>26</v>
      </c>
      <c r="L8570">
        <v>3</v>
      </c>
      <c r="M8570" t="s">
        <v>1366</v>
      </c>
      <c r="N8570">
        <v>3</v>
      </c>
      <c r="O8570">
        <v>8</v>
      </c>
      <c r="P8570">
        <v>11</v>
      </c>
      <c r="Q8570">
        <v>13</v>
      </c>
      <c r="R8570">
        <v>8</v>
      </c>
      <c r="S8570">
        <v>11</v>
      </c>
      <c r="T8570">
        <v>13</v>
      </c>
    </row>
    <row r="8571" spans="8:20" x14ac:dyDescent="0.35">
      <c r="H8571">
        <v>1442.125</v>
      </c>
      <c r="I8571">
        <v>115.13500000000001</v>
      </c>
      <c r="J8571" t="s">
        <v>171</v>
      </c>
      <c r="K8571" t="s">
        <v>69</v>
      </c>
      <c r="L8571">
        <v>3</v>
      </c>
      <c r="M8571" t="s">
        <v>1366</v>
      </c>
      <c r="N8571">
        <v>3</v>
      </c>
      <c r="O8571">
        <v>8</v>
      </c>
      <c r="P8571">
        <v>11</v>
      </c>
      <c r="Q8571">
        <v>13</v>
      </c>
      <c r="R8571">
        <v>8</v>
      </c>
      <c r="S8571">
        <v>11</v>
      </c>
      <c r="T8571">
        <v>13</v>
      </c>
    </row>
    <row r="8572" spans="8:20" x14ac:dyDescent="0.35">
      <c r="H8572">
        <v>1442.126</v>
      </c>
      <c r="I8572">
        <v>115.136</v>
      </c>
      <c r="J8572" t="s">
        <v>171</v>
      </c>
      <c r="K8572" t="s">
        <v>1531</v>
      </c>
      <c r="L8572">
        <v>3</v>
      </c>
      <c r="M8572" t="s">
        <v>1536</v>
      </c>
      <c r="N8572">
        <v>4</v>
      </c>
      <c r="O8572">
        <v>17</v>
      </c>
      <c r="P8572">
        <v>17</v>
      </c>
      <c r="Q8572">
        <v>20</v>
      </c>
      <c r="R8572">
        <v>7</v>
      </c>
      <c r="S8572">
        <v>7</v>
      </c>
      <c r="T8572">
        <v>10</v>
      </c>
    </row>
    <row r="8573" spans="8:20" x14ac:dyDescent="0.35">
      <c r="H8573">
        <v>1442.127</v>
      </c>
      <c r="I8573">
        <v>115.137</v>
      </c>
      <c r="J8573" t="s">
        <v>171</v>
      </c>
      <c r="K8573" t="s">
        <v>41</v>
      </c>
      <c r="L8573">
        <v>3</v>
      </c>
      <c r="M8573" t="s">
        <v>1166</v>
      </c>
      <c r="N8573">
        <v>4</v>
      </c>
      <c r="O8573">
        <v>13</v>
      </c>
      <c r="P8573">
        <v>13</v>
      </c>
      <c r="Q8573">
        <v>16</v>
      </c>
      <c r="R8573">
        <v>12</v>
      </c>
      <c r="S8573">
        <v>12</v>
      </c>
      <c r="T8573">
        <v>15</v>
      </c>
    </row>
    <row r="8574" spans="8:20" x14ac:dyDescent="0.35">
      <c r="H8574">
        <v>1442.1279999999999</v>
      </c>
      <c r="I8574">
        <v>115.13800000000001</v>
      </c>
      <c r="J8574" t="s">
        <v>171</v>
      </c>
      <c r="K8574" t="s">
        <v>180</v>
      </c>
      <c r="L8574">
        <v>3</v>
      </c>
      <c r="M8574" t="s">
        <v>1099</v>
      </c>
      <c r="N8574">
        <v>4</v>
      </c>
      <c r="O8574">
        <v>14</v>
      </c>
      <c r="P8574">
        <v>14</v>
      </c>
      <c r="Q8574">
        <v>17</v>
      </c>
      <c r="R8574">
        <v>7</v>
      </c>
      <c r="S8574">
        <v>7</v>
      </c>
      <c r="T8574">
        <v>10</v>
      </c>
    </row>
    <row r="8575" spans="8:20" x14ac:dyDescent="0.35">
      <c r="H8575">
        <v>1442.1289999999999</v>
      </c>
      <c r="I8575">
        <v>115.139</v>
      </c>
      <c r="J8575" t="s">
        <v>171</v>
      </c>
      <c r="K8575" t="s">
        <v>70</v>
      </c>
      <c r="L8575">
        <v>3</v>
      </c>
      <c r="M8575" t="s">
        <v>484</v>
      </c>
      <c r="N8575">
        <v>3</v>
      </c>
      <c r="O8575">
        <v>8</v>
      </c>
      <c r="P8575">
        <v>11</v>
      </c>
      <c r="Q8575">
        <v>13</v>
      </c>
      <c r="R8575">
        <v>10</v>
      </c>
      <c r="S8575">
        <v>13</v>
      </c>
      <c r="T8575">
        <v>15</v>
      </c>
    </row>
    <row r="8576" spans="8:20" x14ac:dyDescent="0.35">
      <c r="H8576">
        <v>1452.0989999999999</v>
      </c>
      <c r="I8576">
        <v>116.11799999999999</v>
      </c>
      <c r="J8576" t="s">
        <v>62</v>
      </c>
      <c r="K8576" t="s">
        <v>172</v>
      </c>
      <c r="L8576">
        <v>3</v>
      </c>
      <c r="M8576" t="s">
        <v>1367</v>
      </c>
      <c r="N8576">
        <v>4</v>
      </c>
      <c r="O8576">
        <v>10</v>
      </c>
      <c r="P8576">
        <v>10</v>
      </c>
      <c r="Q8576">
        <v>13</v>
      </c>
      <c r="R8576">
        <v>12</v>
      </c>
      <c r="S8576">
        <v>12</v>
      </c>
      <c r="T8576">
        <v>15</v>
      </c>
    </row>
    <row r="8577" spans="8:20" x14ac:dyDescent="0.35">
      <c r="H8577">
        <v>1452.1</v>
      </c>
      <c r="I8577">
        <v>116.119</v>
      </c>
      <c r="J8577" t="s">
        <v>62</v>
      </c>
      <c r="K8577" t="s">
        <v>173</v>
      </c>
      <c r="L8577">
        <v>3</v>
      </c>
      <c r="M8577" t="s">
        <v>942</v>
      </c>
      <c r="N8577">
        <v>4</v>
      </c>
      <c r="O8577">
        <v>17</v>
      </c>
      <c r="P8577">
        <v>17</v>
      </c>
      <c r="Q8577">
        <v>20</v>
      </c>
      <c r="R8577">
        <v>8</v>
      </c>
      <c r="S8577">
        <v>8</v>
      </c>
      <c r="T8577">
        <v>11</v>
      </c>
    </row>
    <row r="8578" spans="8:20" x14ac:dyDescent="0.35">
      <c r="H8578">
        <v>1452.1010000000001</v>
      </c>
      <c r="I8578">
        <v>116.122</v>
      </c>
      <c r="J8578" t="s">
        <v>62</v>
      </c>
      <c r="K8578" t="s">
        <v>175</v>
      </c>
      <c r="L8578">
        <v>3</v>
      </c>
      <c r="M8578" t="s">
        <v>1608</v>
      </c>
      <c r="N8578">
        <v>3</v>
      </c>
      <c r="O8578">
        <v>17</v>
      </c>
      <c r="P8578">
        <v>20</v>
      </c>
      <c r="Q8578">
        <v>22</v>
      </c>
      <c r="R8578">
        <v>2</v>
      </c>
      <c r="S8578">
        <v>5</v>
      </c>
      <c r="T8578">
        <v>7</v>
      </c>
    </row>
    <row r="8579" spans="8:20" x14ac:dyDescent="0.35">
      <c r="H8579">
        <v>1452.1020000000001</v>
      </c>
      <c r="I8579">
        <v>116.123</v>
      </c>
      <c r="J8579" t="s">
        <v>62</v>
      </c>
      <c r="K8579" t="s">
        <v>65</v>
      </c>
      <c r="L8579">
        <v>1</v>
      </c>
      <c r="M8579" t="s">
        <v>45</v>
      </c>
      <c r="N8579">
        <v>1</v>
      </c>
      <c r="O8579">
        <v>3</v>
      </c>
      <c r="P8579">
        <v>10</v>
      </c>
      <c r="Q8579">
        <v>12</v>
      </c>
      <c r="R8579">
        <v>0</v>
      </c>
      <c r="S8579">
        <v>7</v>
      </c>
      <c r="T8579">
        <v>9</v>
      </c>
    </row>
    <row r="8580" spans="8:20" x14ac:dyDescent="0.35">
      <c r="H8580">
        <v>1452.1030000000001</v>
      </c>
      <c r="I8580">
        <v>116.124</v>
      </c>
      <c r="J8580" t="s">
        <v>62</v>
      </c>
      <c r="K8580" t="s">
        <v>176</v>
      </c>
      <c r="L8580">
        <v>3</v>
      </c>
      <c r="M8580" t="s">
        <v>1142</v>
      </c>
      <c r="N8580">
        <v>3</v>
      </c>
      <c r="O8580">
        <v>10</v>
      </c>
      <c r="P8580">
        <v>13</v>
      </c>
      <c r="Q8580">
        <v>15</v>
      </c>
      <c r="R8580">
        <v>6</v>
      </c>
      <c r="S8580">
        <v>9</v>
      </c>
      <c r="T8580">
        <v>11</v>
      </c>
    </row>
    <row r="8581" spans="8:20" x14ac:dyDescent="0.35">
      <c r="H8581">
        <v>1452.104</v>
      </c>
      <c r="I8581">
        <v>116.125</v>
      </c>
      <c r="J8581" t="s">
        <v>62</v>
      </c>
      <c r="K8581" t="s">
        <v>1737</v>
      </c>
      <c r="L8581">
        <v>3</v>
      </c>
      <c r="M8581" t="s">
        <v>1746</v>
      </c>
      <c r="N8581">
        <v>3</v>
      </c>
      <c r="O8581">
        <v>0</v>
      </c>
      <c r="P8581">
        <v>3</v>
      </c>
      <c r="Q8581">
        <v>5</v>
      </c>
      <c r="R8581">
        <v>19</v>
      </c>
      <c r="S8581">
        <v>22</v>
      </c>
      <c r="T8581">
        <v>24</v>
      </c>
    </row>
    <row r="8582" spans="8:20" x14ac:dyDescent="0.35">
      <c r="H8582">
        <v>1452.105</v>
      </c>
      <c r="I8582">
        <v>116.126</v>
      </c>
      <c r="J8582" t="s">
        <v>62</v>
      </c>
      <c r="K8582" t="s">
        <v>106</v>
      </c>
      <c r="L8582">
        <v>3</v>
      </c>
      <c r="M8582" t="s">
        <v>528</v>
      </c>
      <c r="N8582">
        <v>4</v>
      </c>
      <c r="O8582">
        <v>15</v>
      </c>
      <c r="P8582">
        <v>15</v>
      </c>
      <c r="Q8582">
        <v>18</v>
      </c>
      <c r="R8582">
        <v>7</v>
      </c>
      <c r="S8582">
        <v>7</v>
      </c>
      <c r="T8582">
        <v>10</v>
      </c>
    </row>
    <row r="8583" spans="8:20" x14ac:dyDescent="0.35">
      <c r="H8583">
        <v>1452.106</v>
      </c>
      <c r="I8583">
        <v>116.127</v>
      </c>
      <c r="J8583" t="s">
        <v>62</v>
      </c>
      <c r="K8583" t="s">
        <v>40</v>
      </c>
      <c r="L8583">
        <v>2</v>
      </c>
      <c r="M8583" t="s">
        <v>1164</v>
      </c>
      <c r="N8583">
        <v>2</v>
      </c>
      <c r="O8583">
        <v>7</v>
      </c>
      <c r="P8583">
        <v>12</v>
      </c>
      <c r="Q8583">
        <v>14</v>
      </c>
      <c r="R8583">
        <v>6</v>
      </c>
      <c r="S8583">
        <v>11</v>
      </c>
      <c r="T8583">
        <v>13</v>
      </c>
    </row>
    <row r="8584" spans="8:20" x14ac:dyDescent="0.35">
      <c r="H8584">
        <v>1452.107</v>
      </c>
      <c r="I8584">
        <v>116.128</v>
      </c>
      <c r="J8584" t="s">
        <v>62</v>
      </c>
      <c r="K8584" t="s">
        <v>177</v>
      </c>
      <c r="L8584">
        <v>3</v>
      </c>
      <c r="M8584" t="s">
        <v>741</v>
      </c>
      <c r="N8584">
        <v>1</v>
      </c>
      <c r="O8584">
        <v>8</v>
      </c>
      <c r="P8584">
        <v>15</v>
      </c>
      <c r="Q8584">
        <v>17</v>
      </c>
      <c r="R8584">
        <v>0</v>
      </c>
      <c r="S8584">
        <v>7</v>
      </c>
      <c r="T8584">
        <v>9</v>
      </c>
    </row>
    <row r="8585" spans="8:20" x14ac:dyDescent="0.35">
      <c r="H8585">
        <v>1452.1079999999999</v>
      </c>
      <c r="I8585">
        <v>116.129</v>
      </c>
      <c r="J8585" t="s">
        <v>62</v>
      </c>
      <c r="K8585" t="s">
        <v>66</v>
      </c>
      <c r="L8585">
        <v>1</v>
      </c>
      <c r="M8585" t="s">
        <v>1113</v>
      </c>
      <c r="N8585">
        <v>2</v>
      </c>
      <c r="O8585">
        <v>7</v>
      </c>
      <c r="P8585">
        <v>12</v>
      </c>
      <c r="Q8585">
        <v>14</v>
      </c>
      <c r="R8585">
        <v>4</v>
      </c>
      <c r="S8585">
        <v>9</v>
      </c>
      <c r="T8585">
        <v>11</v>
      </c>
    </row>
    <row r="8586" spans="8:20" x14ac:dyDescent="0.35">
      <c r="H8586">
        <v>1452.1089999999999</v>
      </c>
      <c r="I8586">
        <v>116.13</v>
      </c>
      <c r="J8586" t="s">
        <v>62</v>
      </c>
      <c r="K8586" t="s">
        <v>67</v>
      </c>
      <c r="L8586">
        <v>1</v>
      </c>
      <c r="M8586" t="s">
        <v>1748</v>
      </c>
      <c r="N8586">
        <v>3</v>
      </c>
      <c r="O8586">
        <v>16</v>
      </c>
      <c r="P8586">
        <v>19</v>
      </c>
      <c r="Q8586">
        <v>21</v>
      </c>
      <c r="R8586">
        <v>5</v>
      </c>
      <c r="S8586">
        <v>8</v>
      </c>
      <c r="T8586">
        <v>10</v>
      </c>
    </row>
    <row r="8587" spans="8:20" x14ac:dyDescent="0.35">
      <c r="H8587">
        <v>1452.11</v>
      </c>
      <c r="I8587">
        <v>116.131</v>
      </c>
      <c r="J8587" t="s">
        <v>62</v>
      </c>
      <c r="K8587" t="s">
        <v>178</v>
      </c>
      <c r="L8587">
        <v>3</v>
      </c>
      <c r="M8587" t="s">
        <v>1084</v>
      </c>
      <c r="N8587">
        <v>3</v>
      </c>
      <c r="O8587">
        <v>8</v>
      </c>
      <c r="P8587">
        <v>11</v>
      </c>
      <c r="Q8587">
        <v>13</v>
      </c>
      <c r="R8587">
        <v>11</v>
      </c>
      <c r="S8587">
        <v>14</v>
      </c>
      <c r="T8587">
        <v>16</v>
      </c>
    </row>
    <row r="8588" spans="8:20" x14ac:dyDescent="0.35">
      <c r="H8588">
        <v>1452.1110000000001</v>
      </c>
      <c r="I8588">
        <v>116.13200000000001</v>
      </c>
      <c r="J8588" t="s">
        <v>62</v>
      </c>
      <c r="K8588" t="s">
        <v>179</v>
      </c>
      <c r="L8588">
        <v>3</v>
      </c>
      <c r="M8588" t="s">
        <v>1154</v>
      </c>
      <c r="N8588">
        <v>2</v>
      </c>
      <c r="O8588">
        <v>13</v>
      </c>
      <c r="P8588">
        <v>18</v>
      </c>
      <c r="Q8588">
        <v>20</v>
      </c>
      <c r="R8588">
        <v>0</v>
      </c>
      <c r="S8588">
        <v>5</v>
      </c>
      <c r="T8588">
        <v>7</v>
      </c>
    </row>
    <row r="8589" spans="8:20" x14ac:dyDescent="0.35">
      <c r="H8589">
        <v>1452.1120000000001</v>
      </c>
      <c r="I8589">
        <v>116.134</v>
      </c>
      <c r="J8589" t="s">
        <v>62</v>
      </c>
      <c r="K8589" t="s">
        <v>26</v>
      </c>
      <c r="L8589">
        <v>3</v>
      </c>
      <c r="M8589" t="s">
        <v>785</v>
      </c>
      <c r="N8589">
        <v>4</v>
      </c>
      <c r="O8589">
        <v>14</v>
      </c>
      <c r="P8589">
        <v>14</v>
      </c>
      <c r="Q8589">
        <v>17</v>
      </c>
      <c r="R8589">
        <v>8</v>
      </c>
      <c r="S8589">
        <v>8</v>
      </c>
      <c r="T8589">
        <v>11</v>
      </c>
    </row>
    <row r="8590" spans="8:20" x14ac:dyDescent="0.35">
      <c r="H8590">
        <v>1452.1130000000001</v>
      </c>
      <c r="I8590">
        <v>116.136</v>
      </c>
      <c r="J8590" t="s">
        <v>62</v>
      </c>
      <c r="K8590" t="s">
        <v>1531</v>
      </c>
      <c r="L8590">
        <v>3</v>
      </c>
      <c r="M8590" t="s">
        <v>1543</v>
      </c>
      <c r="N8590">
        <v>3</v>
      </c>
      <c r="O8590">
        <v>11</v>
      </c>
      <c r="P8590">
        <v>14</v>
      </c>
      <c r="Q8590">
        <v>16</v>
      </c>
      <c r="R8590">
        <v>8</v>
      </c>
      <c r="S8590">
        <v>11</v>
      </c>
      <c r="T8590">
        <v>13</v>
      </c>
    </row>
    <row r="8591" spans="8:20" x14ac:dyDescent="0.35">
      <c r="H8591">
        <v>1452.114</v>
      </c>
      <c r="I8591">
        <v>116.137</v>
      </c>
      <c r="J8591" t="s">
        <v>62</v>
      </c>
      <c r="K8591" t="s">
        <v>41</v>
      </c>
      <c r="L8591">
        <v>2</v>
      </c>
      <c r="M8591" t="s">
        <v>1288</v>
      </c>
      <c r="N8591">
        <v>3</v>
      </c>
      <c r="O8591">
        <v>6</v>
      </c>
      <c r="P8591">
        <v>9</v>
      </c>
      <c r="Q8591">
        <v>11</v>
      </c>
      <c r="R8591">
        <v>10</v>
      </c>
      <c r="S8591">
        <v>13</v>
      </c>
      <c r="T8591">
        <v>15</v>
      </c>
    </row>
    <row r="8592" spans="8:20" x14ac:dyDescent="0.35">
      <c r="H8592">
        <v>1452.115</v>
      </c>
      <c r="I8592">
        <v>116.13800000000001</v>
      </c>
      <c r="J8592" t="s">
        <v>62</v>
      </c>
      <c r="K8592" t="s">
        <v>180</v>
      </c>
      <c r="L8592">
        <v>3</v>
      </c>
      <c r="M8592" t="s">
        <v>1142</v>
      </c>
      <c r="N8592">
        <v>3</v>
      </c>
      <c r="O8592">
        <v>10</v>
      </c>
      <c r="P8592">
        <v>13</v>
      </c>
      <c r="Q8592">
        <v>15</v>
      </c>
      <c r="R8592">
        <v>6</v>
      </c>
      <c r="S8592">
        <v>9</v>
      </c>
      <c r="T8592">
        <v>11</v>
      </c>
    </row>
    <row r="8593" spans="8:20" x14ac:dyDescent="0.35">
      <c r="H8593">
        <v>1456.086</v>
      </c>
      <c r="I8593">
        <v>117.11799999999999</v>
      </c>
      <c r="J8593" t="s">
        <v>63</v>
      </c>
      <c r="K8593" t="s">
        <v>172</v>
      </c>
      <c r="L8593">
        <v>3</v>
      </c>
      <c r="M8593" t="s">
        <v>569</v>
      </c>
      <c r="N8593">
        <v>4</v>
      </c>
      <c r="O8593">
        <v>17</v>
      </c>
      <c r="P8593">
        <v>17</v>
      </c>
      <c r="Q8593">
        <v>20</v>
      </c>
      <c r="R8593">
        <v>6</v>
      </c>
      <c r="S8593">
        <v>6</v>
      </c>
      <c r="T8593">
        <v>9</v>
      </c>
    </row>
    <row r="8594" spans="8:20" x14ac:dyDescent="0.35">
      <c r="H8594">
        <v>1456.087</v>
      </c>
      <c r="I8594">
        <v>117.119</v>
      </c>
      <c r="J8594" t="s">
        <v>63</v>
      </c>
      <c r="K8594" t="s">
        <v>173</v>
      </c>
      <c r="L8594">
        <v>3</v>
      </c>
      <c r="M8594" t="s">
        <v>646</v>
      </c>
      <c r="N8594">
        <v>4</v>
      </c>
      <c r="O8594">
        <v>13</v>
      </c>
      <c r="P8594">
        <v>13</v>
      </c>
      <c r="Q8594">
        <v>16</v>
      </c>
      <c r="R8594">
        <v>11</v>
      </c>
      <c r="S8594">
        <v>11</v>
      </c>
      <c r="T8594">
        <v>14</v>
      </c>
    </row>
    <row r="8595" spans="8:20" x14ac:dyDescent="0.35">
      <c r="H8595">
        <v>1456.088</v>
      </c>
      <c r="I8595">
        <v>117.12</v>
      </c>
      <c r="J8595" t="s">
        <v>63</v>
      </c>
      <c r="K8595" t="s">
        <v>64</v>
      </c>
      <c r="L8595">
        <v>1</v>
      </c>
      <c r="M8595" t="s">
        <v>1645</v>
      </c>
      <c r="N8595">
        <v>3</v>
      </c>
      <c r="O8595">
        <v>15</v>
      </c>
      <c r="P8595">
        <v>18</v>
      </c>
      <c r="Q8595">
        <v>20</v>
      </c>
      <c r="R8595">
        <v>4</v>
      </c>
      <c r="S8595">
        <v>7</v>
      </c>
      <c r="T8595">
        <v>9</v>
      </c>
    </row>
    <row r="8596" spans="8:20" x14ac:dyDescent="0.35">
      <c r="H8596">
        <v>1456.0889999999999</v>
      </c>
      <c r="I8596">
        <v>117.121</v>
      </c>
      <c r="J8596" t="s">
        <v>63</v>
      </c>
      <c r="K8596" t="s">
        <v>174</v>
      </c>
      <c r="L8596">
        <v>3</v>
      </c>
      <c r="M8596" t="s">
        <v>293</v>
      </c>
      <c r="N8596">
        <v>3</v>
      </c>
      <c r="O8596">
        <v>10</v>
      </c>
      <c r="P8596">
        <v>13</v>
      </c>
      <c r="Q8596">
        <v>15</v>
      </c>
      <c r="R8596">
        <v>7</v>
      </c>
      <c r="S8596">
        <v>10</v>
      </c>
      <c r="T8596">
        <v>12</v>
      </c>
    </row>
    <row r="8597" spans="8:20" x14ac:dyDescent="0.35">
      <c r="H8597">
        <v>1456.09</v>
      </c>
      <c r="I8597">
        <v>117.122</v>
      </c>
      <c r="J8597" t="s">
        <v>63</v>
      </c>
      <c r="K8597" t="s">
        <v>175</v>
      </c>
      <c r="L8597">
        <v>3</v>
      </c>
      <c r="M8597" t="s">
        <v>1053</v>
      </c>
      <c r="N8597">
        <v>3</v>
      </c>
      <c r="O8597">
        <v>4</v>
      </c>
      <c r="P8597">
        <v>7</v>
      </c>
      <c r="Q8597">
        <v>9</v>
      </c>
      <c r="R8597">
        <v>15</v>
      </c>
      <c r="S8597">
        <v>18</v>
      </c>
      <c r="T8597">
        <v>20</v>
      </c>
    </row>
    <row r="8598" spans="8:20" x14ac:dyDescent="0.35">
      <c r="H8598">
        <v>1456.0909999999999</v>
      </c>
      <c r="I8598">
        <v>117.124</v>
      </c>
      <c r="J8598" t="s">
        <v>63</v>
      </c>
      <c r="K8598" t="s">
        <v>176</v>
      </c>
      <c r="L8598">
        <v>3</v>
      </c>
      <c r="M8598" t="s">
        <v>1142</v>
      </c>
      <c r="N8598">
        <v>3</v>
      </c>
      <c r="O8598">
        <v>10</v>
      </c>
      <c r="P8598">
        <v>13</v>
      </c>
      <c r="Q8598">
        <v>15</v>
      </c>
      <c r="R8598">
        <v>6</v>
      </c>
      <c r="S8598">
        <v>9</v>
      </c>
      <c r="T8598">
        <v>11</v>
      </c>
    </row>
    <row r="8599" spans="8:20" x14ac:dyDescent="0.35">
      <c r="H8599">
        <v>1456.0920000000001</v>
      </c>
      <c r="I8599">
        <v>117.125</v>
      </c>
      <c r="J8599" t="s">
        <v>63</v>
      </c>
      <c r="K8599" t="s">
        <v>1737</v>
      </c>
      <c r="L8599">
        <v>3</v>
      </c>
      <c r="M8599" t="s">
        <v>1744</v>
      </c>
      <c r="N8599">
        <v>4</v>
      </c>
      <c r="O8599">
        <v>20</v>
      </c>
      <c r="P8599">
        <v>20</v>
      </c>
      <c r="Q8599">
        <v>23</v>
      </c>
      <c r="R8599">
        <v>5</v>
      </c>
      <c r="S8599">
        <v>5</v>
      </c>
      <c r="T8599">
        <v>8</v>
      </c>
    </row>
    <row r="8600" spans="8:20" x14ac:dyDescent="0.35">
      <c r="H8600">
        <v>1456.0930000000001</v>
      </c>
      <c r="I8600">
        <v>117.126</v>
      </c>
      <c r="J8600" t="s">
        <v>63</v>
      </c>
      <c r="K8600" t="s">
        <v>106</v>
      </c>
      <c r="L8600">
        <v>3</v>
      </c>
      <c r="M8600" t="s">
        <v>293</v>
      </c>
      <c r="N8600">
        <v>3</v>
      </c>
      <c r="O8600">
        <v>10</v>
      </c>
      <c r="P8600">
        <v>13</v>
      </c>
      <c r="Q8600">
        <v>15</v>
      </c>
      <c r="R8600">
        <v>7</v>
      </c>
      <c r="S8600">
        <v>10</v>
      </c>
      <c r="T8600">
        <v>12</v>
      </c>
    </row>
    <row r="8601" spans="8:20" x14ac:dyDescent="0.35">
      <c r="H8601">
        <v>1456.0940000000001</v>
      </c>
      <c r="I8601">
        <v>117.127</v>
      </c>
      <c r="J8601" t="s">
        <v>63</v>
      </c>
      <c r="K8601" t="s">
        <v>40</v>
      </c>
      <c r="L8601">
        <v>2</v>
      </c>
      <c r="M8601" t="s">
        <v>1182</v>
      </c>
      <c r="N8601">
        <v>3</v>
      </c>
      <c r="O8601">
        <v>14</v>
      </c>
      <c r="P8601">
        <v>17</v>
      </c>
      <c r="Q8601">
        <v>19</v>
      </c>
      <c r="R8601">
        <v>4</v>
      </c>
      <c r="S8601">
        <v>7</v>
      </c>
      <c r="T8601">
        <v>9</v>
      </c>
    </row>
    <row r="8602" spans="8:20" x14ac:dyDescent="0.35">
      <c r="H8602">
        <v>1456.095</v>
      </c>
      <c r="I8602">
        <v>117.128</v>
      </c>
      <c r="J8602" t="s">
        <v>63</v>
      </c>
      <c r="K8602" t="s">
        <v>177</v>
      </c>
      <c r="L8602">
        <v>3</v>
      </c>
      <c r="M8602" t="s">
        <v>1248</v>
      </c>
      <c r="N8602">
        <v>3</v>
      </c>
      <c r="O8602">
        <v>11</v>
      </c>
      <c r="P8602">
        <v>14</v>
      </c>
      <c r="Q8602">
        <v>16</v>
      </c>
      <c r="R8602">
        <v>4</v>
      </c>
      <c r="S8602">
        <v>7</v>
      </c>
      <c r="T8602">
        <v>9</v>
      </c>
    </row>
    <row r="8603" spans="8:20" x14ac:dyDescent="0.35">
      <c r="H8603">
        <v>1456.096</v>
      </c>
      <c r="I8603">
        <v>117.129</v>
      </c>
      <c r="J8603" t="s">
        <v>63</v>
      </c>
      <c r="K8603" t="s">
        <v>66</v>
      </c>
      <c r="L8603">
        <v>1</v>
      </c>
      <c r="M8603" t="s">
        <v>321</v>
      </c>
      <c r="N8603">
        <v>2</v>
      </c>
      <c r="O8603">
        <v>8</v>
      </c>
      <c r="P8603">
        <v>13</v>
      </c>
      <c r="Q8603">
        <v>15</v>
      </c>
      <c r="R8603">
        <v>6</v>
      </c>
      <c r="S8603">
        <v>11</v>
      </c>
      <c r="T8603">
        <v>13</v>
      </c>
    </row>
    <row r="8604" spans="8:20" x14ac:dyDescent="0.35">
      <c r="H8604">
        <v>1456.097</v>
      </c>
      <c r="I8604">
        <v>117.131</v>
      </c>
      <c r="J8604" t="s">
        <v>63</v>
      </c>
      <c r="K8604" t="s">
        <v>178</v>
      </c>
      <c r="L8604">
        <v>3</v>
      </c>
      <c r="M8604" t="s">
        <v>790</v>
      </c>
      <c r="N8604">
        <v>4</v>
      </c>
      <c r="O8604">
        <v>10</v>
      </c>
      <c r="P8604">
        <v>10</v>
      </c>
      <c r="Q8604">
        <v>13</v>
      </c>
      <c r="R8604">
        <v>11</v>
      </c>
      <c r="S8604">
        <v>11</v>
      </c>
      <c r="T8604">
        <v>14</v>
      </c>
    </row>
    <row r="8605" spans="8:20" x14ac:dyDescent="0.35">
      <c r="H8605">
        <v>1456.098</v>
      </c>
      <c r="I8605">
        <v>117.13200000000001</v>
      </c>
      <c r="J8605" t="s">
        <v>63</v>
      </c>
      <c r="K8605" t="s">
        <v>179</v>
      </c>
      <c r="L8605">
        <v>3</v>
      </c>
      <c r="M8605" t="s">
        <v>1297</v>
      </c>
      <c r="N8605">
        <v>3</v>
      </c>
      <c r="O8605">
        <v>12</v>
      </c>
      <c r="P8605">
        <v>15</v>
      </c>
      <c r="Q8605">
        <v>17</v>
      </c>
      <c r="R8605">
        <v>7</v>
      </c>
      <c r="S8605">
        <v>10</v>
      </c>
      <c r="T8605">
        <v>12</v>
      </c>
    </row>
    <row r="8606" spans="8:20" x14ac:dyDescent="0.35">
      <c r="H8606">
        <v>1456.0989999999999</v>
      </c>
      <c r="I8606">
        <v>117.134</v>
      </c>
      <c r="J8606" t="s">
        <v>63</v>
      </c>
      <c r="K8606" t="s">
        <v>26</v>
      </c>
      <c r="L8606">
        <v>3</v>
      </c>
      <c r="M8606" t="s">
        <v>1208</v>
      </c>
      <c r="N8606">
        <v>4</v>
      </c>
      <c r="O8606">
        <v>14</v>
      </c>
      <c r="P8606">
        <v>14</v>
      </c>
      <c r="Q8606">
        <v>17</v>
      </c>
      <c r="R8606">
        <v>10</v>
      </c>
      <c r="S8606">
        <v>10</v>
      </c>
      <c r="T8606">
        <v>13</v>
      </c>
    </row>
    <row r="8607" spans="8:20" x14ac:dyDescent="0.35">
      <c r="H8607">
        <v>1456.1</v>
      </c>
      <c r="I8607">
        <v>117.136</v>
      </c>
      <c r="J8607" t="s">
        <v>63</v>
      </c>
      <c r="K8607" t="s">
        <v>1531</v>
      </c>
      <c r="L8607">
        <v>3</v>
      </c>
      <c r="M8607" t="s">
        <v>1557</v>
      </c>
      <c r="N8607">
        <v>4</v>
      </c>
      <c r="O8607">
        <v>16</v>
      </c>
      <c r="P8607">
        <v>16</v>
      </c>
      <c r="Q8607">
        <v>19</v>
      </c>
      <c r="R8607">
        <v>8</v>
      </c>
      <c r="S8607">
        <v>8</v>
      </c>
      <c r="T8607">
        <v>11</v>
      </c>
    </row>
    <row r="8608" spans="8:20" x14ac:dyDescent="0.35">
      <c r="H8608">
        <v>1456.1010000000001</v>
      </c>
      <c r="I8608">
        <v>117.137</v>
      </c>
      <c r="J8608" t="s">
        <v>63</v>
      </c>
      <c r="K8608" t="s">
        <v>41</v>
      </c>
      <c r="L8608">
        <v>2</v>
      </c>
      <c r="M8608" t="s">
        <v>1293</v>
      </c>
      <c r="N8608">
        <v>3</v>
      </c>
      <c r="O8608">
        <v>13</v>
      </c>
      <c r="P8608">
        <v>16</v>
      </c>
      <c r="Q8608">
        <v>18</v>
      </c>
      <c r="R8608">
        <v>5</v>
      </c>
      <c r="S8608">
        <v>8</v>
      </c>
      <c r="T8608">
        <v>10</v>
      </c>
    </row>
    <row r="8609" spans="8:20" x14ac:dyDescent="0.35">
      <c r="H8609">
        <v>1456.1020000000001</v>
      </c>
      <c r="I8609">
        <v>117.13800000000001</v>
      </c>
      <c r="J8609" t="s">
        <v>63</v>
      </c>
      <c r="K8609" t="s">
        <v>180</v>
      </c>
      <c r="L8609">
        <v>3</v>
      </c>
      <c r="M8609" t="s">
        <v>341</v>
      </c>
      <c r="N8609">
        <v>3</v>
      </c>
      <c r="O8609">
        <v>13</v>
      </c>
      <c r="P8609">
        <v>16</v>
      </c>
      <c r="Q8609">
        <v>18</v>
      </c>
      <c r="R8609">
        <v>4</v>
      </c>
      <c r="S8609">
        <v>7</v>
      </c>
      <c r="T8609">
        <v>9</v>
      </c>
    </row>
    <row r="8610" spans="8:20" x14ac:dyDescent="0.35">
      <c r="H8610">
        <v>1461.107</v>
      </c>
      <c r="I8610">
        <v>118.11799999999999</v>
      </c>
      <c r="J8610" t="s">
        <v>172</v>
      </c>
      <c r="K8610" t="s">
        <v>172</v>
      </c>
      <c r="L8610">
        <v>3</v>
      </c>
      <c r="M8610" t="s">
        <v>1730</v>
      </c>
      <c r="N8610">
        <v>4</v>
      </c>
      <c r="O8610">
        <v>15</v>
      </c>
      <c r="P8610">
        <v>15</v>
      </c>
      <c r="Q8610">
        <v>18</v>
      </c>
      <c r="R8610">
        <v>9</v>
      </c>
      <c r="S8610">
        <v>9</v>
      </c>
      <c r="T8610">
        <v>12</v>
      </c>
    </row>
    <row r="8611" spans="8:20" x14ac:dyDescent="0.35">
      <c r="H8611">
        <v>1461.1079999999999</v>
      </c>
      <c r="I8611">
        <v>118.119</v>
      </c>
      <c r="J8611" t="s">
        <v>172</v>
      </c>
      <c r="K8611" t="s">
        <v>173</v>
      </c>
      <c r="L8611">
        <v>3</v>
      </c>
      <c r="M8611" t="s">
        <v>557</v>
      </c>
      <c r="N8611">
        <v>3</v>
      </c>
      <c r="O8611">
        <v>10</v>
      </c>
      <c r="P8611">
        <v>13</v>
      </c>
      <c r="Q8611">
        <v>15</v>
      </c>
      <c r="R8611">
        <v>5</v>
      </c>
      <c r="S8611">
        <v>8</v>
      </c>
      <c r="T8611">
        <v>10</v>
      </c>
    </row>
    <row r="8612" spans="8:20" x14ac:dyDescent="0.35">
      <c r="H8612">
        <v>1461.1089999999999</v>
      </c>
      <c r="I8612">
        <v>118.12</v>
      </c>
      <c r="J8612" t="s">
        <v>172</v>
      </c>
      <c r="K8612" t="s">
        <v>64</v>
      </c>
      <c r="L8612">
        <v>3</v>
      </c>
      <c r="M8612" t="s">
        <v>279</v>
      </c>
      <c r="N8612">
        <v>4</v>
      </c>
      <c r="O8612">
        <v>16</v>
      </c>
      <c r="P8612">
        <v>16</v>
      </c>
      <c r="Q8612">
        <v>19</v>
      </c>
      <c r="R8612">
        <v>8</v>
      </c>
      <c r="S8612">
        <v>8</v>
      </c>
      <c r="T8612">
        <v>11</v>
      </c>
    </row>
    <row r="8613" spans="8:20" x14ac:dyDescent="0.35">
      <c r="H8613">
        <v>1461.11</v>
      </c>
      <c r="I8613">
        <v>118.121</v>
      </c>
      <c r="J8613" t="s">
        <v>172</v>
      </c>
      <c r="K8613" t="s">
        <v>174</v>
      </c>
      <c r="L8613">
        <v>3</v>
      </c>
      <c r="M8613" t="s">
        <v>1090</v>
      </c>
      <c r="N8613">
        <v>4</v>
      </c>
      <c r="O8613">
        <v>13</v>
      </c>
      <c r="P8613">
        <v>13</v>
      </c>
      <c r="Q8613">
        <v>16</v>
      </c>
      <c r="R8613">
        <v>10</v>
      </c>
      <c r="S8613">
        <v>10</v>
      </c>
      <c r="T8613">
        <v>13</v>
      </c>
    </row>
    <row r="8614" spans="8:20" x14ac:dyDescent="0.35">
      <c r="H8614">
        <v>1461.1110000000001</v>
      </c>
      <c r="I8614">
        <v>118.123</v>
      </c>
      <c r="J8614" t="s">
        <v>172</v>
      </c>
      <c r="K8614" t="s">
        <v>65</v>
      </c>
      <c r="L8614">
        <v>3</v>
      </c>
      <c r="M8614" t="s">
        <v>1092</v>
      </c>
      <c r="N8614">
        <v>4</v>
      </c>
      <c r="O8614">
        <v>14</v>
      </c>
      <c r="P8614">
        <v>14</v>
      </c>
      <c r="Q8614">
        <v>17</v>
      </c>
      <c r="R8614">
        <v>9</v>
      </c>
      <c r="S8614">
        <v>9</v>
      </c>
      <c r="T8614">
        <v>12</v>
      </c>
    </row>
    <row r="8615" spans="8:20" x14ac:dyDescent="0.35">
      <c r="H8615">
        <v>1461.1120000000001</v>
      </c>
      <c r="I8615">
        <v>118.124</v>
      </c>
      <c r="J8615" t="s">
        <v>172</v>
      </c>
      <c r="K8615" t="s">
        <v>176</v>
      </c>
      <c r="L8615">
        <v>3</v>
      </c>
      <c r="M8615" t="s">
        <v>1367</v>
      </c>
      <c r="N8615">
        <v>4</v>
      </c>
      <c r="O8615">
        <v>10</v>
      </c>
      <c r="P8615">
        <v>10</v>
      </c>
      <c r="Q8615">
        <v>13</v>
      </c>
      <c r="R8615">
        <v>12</v>
      </c>
      <c r="S8615">
        <v>12</v>
      </c>
      <c r="T8615">
        <v>15</v>
      </c>
    </row>
    <row r="8616" spans="8:20" x14ac:dyDescent="0.35">
      <c r="H8616">
        <v>1461.1130000000001</v>
      </c>
      <c r="I8616">
        <v>118.126</v>
      </c>
      <c r="J8616" t="s">
        <v>172</v>
      </c>
      <c r="K8616" t="s">
        <v>106</v>
      </c>
      <c r="L8616">
        <v>3</v>
      </c>
      <c r="M8616" t="s">
        <v>548</v>
      </c>
      <c r="N8616">
        <v>4</v>
      </c>
      <c r="O8616">
        <v>14</v>
      </c>
      <c r="P8616">
        <v>14</v>
      </c>
      <c r="Q8616">
        <v>17</v>
      </c>
      <c r="R8616">
        <v>10</v>
      </c>
      <c r="S8616">
        <v>10</v>
      </c>
      <c r="T8616">
        <v>13</v>
      </c>
    </row>
    <row r="8617" spans="8:20" x14ac:dyDescent="0.35">
      <c r="H8617">
        <v>1461.114</v>
      </c>
      <c r="I8617">
        <v>118.127</v>
      </c>
      <c r="J8617" t="s">
        <v>172</v>
      </c>
      <c r="K8617" t="s">
        <v>40</v>
      </c>
      <c r="L8617">
        <v>3</v>
      </c>
      <c r="M8617" t="s">
        <v>251</v>
      </c>
      <c r="N8617">
        <v>4</v>
      </c>
      <c r="O8617">
        <v>13</v>
      </c>
      <c r="P8617">
        <v>13</v>
      </c>
      <c r="Q8617">
        <v>16</v>
      </c>
      <c r="R8617">
        <v>12</v>
      </c>
      <c r="S8617">
        <v>12</v>
      </c>
      <c r="T8617">
        <v>15</v>
      </c>
    </row>
    <row r="8618" spans="8:20" x14ac:dyDescent="0.35">
      <c r="H8618">
        <v>1461.115</v>
      </c>
      <c r="I8618">
        <v>118.128</v>
      </c>
      <c r="J8618" t="s">
        <v>172</v>
      </c>
      <c r="K8618" t="s">
        <v>177</v>
      </c>
      <c r="L8618">
        <v>3</v>
      </c>
      <c r="M8618" t="s">
        <v>251</v>
      </c>
      <c r="N8618">
        <v>4</v>
      </c>
      <c r="O8618">
        <v>13</v>
      </c>
      <c r="P8618">
        <v>13</v>
      </c>
      <c r="Q8618">
        <v>16</v>
      </c>
      <c r="R8618">
        <v>12</v>
      </c>
      <c r="S8618">
        <v>12</v>
      </c>
      <c r="T8618">
        <v>15</v>
      </c>
    </row>
    <row r="8619" spans="8:20" x14ac:dyDescent="0.35">
      <c r="H8619">
        <v>1461.116</v>
      </c>
      <c r="I8619">
        <v>118.129</v>
      </c>
      <c r="J8619" t="s">
        <v>172</v>
      </c>
      <c r="K8619" t="s">
        <v>66</v>
      </c>
      <c r="L8619">
        <v>3</v>
      </c>
      <c r="M8619" t="s">
        <v>1090</v>
      </c>
      <c r="N8619">
        <v>4</v>
      </c>
      <c r="O8619">
        <v>13</v>
      </c>
      <c r="P8619">
        <v>13</v>
      </c>
      <c r="Q8619">
        <v>16</v>
      </c>
      <c r="R8619">
        <v>10</v>
      </c>
      <c r="S8619">
        <v>10</v>
      </c>
      <c r="T8619">
        <v>13</v>
      </c>
    </row>
    <row r="8620" spans="8:20" x14ac:dyDescent="0.35">
      <c r="H8620">
        <v>1461.117</v>
      </c>
      <c r="I8620">
        <v>118.13</v>
      </c>
      <c r="J8620" t="s">
        <v>172</v>
      </c>
      <c r="K8620" t="s">
        <v>67</v>
      </c>
      <c r="L8620">
        <v>3</v>
      </c>
      <c r="M8620" t="s">
        <v>1495</v>
      </c>
      <c r="N8620">
        <v>4</v>
      </c>
      <c r="O8620">
        <v>14</v>
      </c>
      <c r="P8620">
        <v>14</v>
      </c>
      <c r="Q8620">
        <v>17</v>
      </c>
      <c r="R8620">
        <v>11</v>
      </c>
      <c r="S8620">
        <v>11</v>
      </c>
      <c r="T8620">
        <v>14</v>
      </c>
    </row>
    <row r="8621" spans="8:20" x14ac:dyDescent="0.35">
      <c r="H8621">
        <v>1461.1179999999999</v>
      </c>
      <c r="I8621">
        <v>118.131</v>
      </c>
      <c r="J8621" t="s">
        <v>172</v>
      </c>
      <c r="K8621" t="s">
        <v>178</v>
      </c>
      <c r="L8621">
        <v>3</v>
      </c>
      <c r="M8621" t="s">
        <v>251</v>
      </c>
      <c r="N8621">
        <v>4</v>
      </c>
      <c r="O8621">
        <v>13</v>
      </c>
      <c r="P8621">
        <v>13</v>
      </c>
      <c r="Q8621">
        <v>16</v>
      </c>
      <c r="R8621">
        <v>12</v>
      </c>
      <c r="S8621">
        <v>12</v>
      </c>
      <c r="T8621">
        <v>15</v>
      </c>
    </row>
    <row r="8622" spans="8:20" x14ac:dyDescent="0.35">
      <c r="H8622">
        <v>1461.1189999999999</v>
      </c>
      <c r="I8622">
        <v>118.13200000000001</v>
      </c>
      <c r="J8622" t="s">
        <v>172</v>
      </c>
      <c r="K8622" t="s">
        <v>179</v>
      </c>
      <c r="L8622">
        <v>3</v>
      </c>
      <c r="M8622" t="s">
        <v>569</v>
      </c>
      <c r="N8622">
        <v>4</v>
      </c>
      <c r="O8622">
        <v>17</v>
      </c>
      <c r="P8622">
        <v>17</v>
      </c>
      <c r="Q8622">
        <v>20</v>
      </c>
      <c r="R8622">
        <v>6</v>
      </c>
      <c r="S8622">
        <v>6</v>
      </c>
      <c r="T8622">
        <v>9</v>
      </c>
    </row>
    <row r="8623" spans="8:20" x14ac:dyDescent="0.35">
      <c r="H8623">
        <v>1461.12</v>
      </c>
      <c r="I8623">
        <v>118.133</v>
      </c>
      <c r="J8623" t="s">
        <v>172</v>
      </c>
      <c r="K8623" t="s">
        <v>68</v>
      </c>
      <c r="L8623">
        <v>3</v>
      </c>
      <c r="M8623" t="s">
        <v>545</v>
      </c>
      <c r="N8623">
        <v>3</v>
      </c>
      <c r="O8623">
        <v>12</v>
      </c>
      <c r="P8623">
        <v>15</v>
      </c>
      <c r="Q8623">
        <v>17</v>
      </c>
      <c r="R8623">
        <v>7</v>
      </c>
      <c r="S8623">
        <v>10</v>
      </c>
      <c r="T8623">
        <v>12</v>
      </c>
    </row>
    <row r="8624" spans="8:20" x14ac:dyDescent="0.35">
      <c r="H8624">
        <v>1461.1210000000001</v>
      </c>
      <c r="I8624">
        <v>118.134</v>
      </c>
      <c r="J8624" t="s">
        <v>172</v>
      </c>
      <c r="K8624" t="s">
        <v>26</v>
      </c>
      <c r="L8624">
        <v>3</v>
      </c>
      <c r="M8624" t="s">
        <v>1367</v>
      </c>
      <c r="N8624">
        <v>4</v>
      </c>
      <c r="O8624">
        <v>10</v>
      </c>
      <c r="P8624">
        <v>10</v>
      </c>
      <c r="Q8624">
        <v>13</v>
      </c>
      <c r="R8624">
        <v>12</v>
      </c>
      <c r="S8624">
        <v>12</v>
      </c>
      <c r="T8624">
        <v>15</v>
      </c>
    </row>
    <row r="8625" spans="8:20" x14ac:dyDescent="0.35">
      <c r="H8625">
        <v>1461.1220000000001</v>
      </c>
      <c r="I8625">
        <v>118.13500000000001</v>
      </c>
      <c r="J8625" t="s">
        <v>172</v>
      </c>
      <c r="K8625" t="s">
        <v>69</v>
      </c>
      <c r="L8625">
        <v>3</v>
      </c>
      <c r="M8625" t="s">
        <v>552</v>
      </c>
      <c r="N8625">
        <v>3</v>
      </c>
      <c r="O8625">
        <v>9</v>
      </c>
      <c r="P8625">
        <v>12</v>
      </c>
      <c r="Q8625">
        <v>14</v>
      </c>
      <c r="R8625">
        <v>8</v>
      </c>
      <c r="S8625">
        <v>11</v>
      </c>
      <c r="T8625">
        <v>13</v>
      </c>
    </row>
    <row r="8626" spans="8:20" x14ac:dyDescent="0.35">
      <c r="H8626">
        <v>1461.123</v>
      </c>
      <c r="I8626">
        <v>118.136</v>
      </c>
      <c r="J8626" t="s">
        <v>172</v>
      </c>
      <c r="K8626" t="s">
        <v>1531</v>
      </c>
      <c r="L8626">
        <v>3</v>
      </c>
      <c r="M8626" t="s">
        <v>1379</v>
      </c>
      <c r="N8626">
        <v>3</v>
      </c>
      <c r="O8626">
        <v>16</v>
      </c>
      <c r="P8626">
        <v>19</v>
      </c>
      <c r="Q8626">
        <v>21</v>
      </c>
      <c r="R8626">
        <v>2</v>
      </c>
      <c r="S8626">
        <v>5</v>
      </c>
      <c r="T8626">
        <v>7</v>
      </c>
    </row>
    <row r="8627" spans="8:20" x14ac:dyDescent="0.35">
      <c r="H8627">
        <v>1461.124</v>
      </c>
      <c r="I8627">
        <v>118.137</v>
      </c>
      <c r="J8627" t="s">
        <v>172</v>
      </c>
      <c r="K8627" t="s">
        <v>41</v>
      </c>
      <c r="L8627">
        <v>3</v>
      </c>
      <c r="M8627" t="s">
        <v>1170</v>
      </c>
      <c r="N8627">
        <v>3</v>
      </c>
      <c r="O8627">
        <v>14</v>
      </c>
      <c r="P8627">
        <v>17</v>
      </c>
      <c r="Q8627">
        <v>19</v>
      </c>
      <c r="R8627">
        <v>5</v>
      </c>
      <c r="S8627">
        <v>8</v>
      </c>
      <c r="T8627">
        <v>10</v>
      </c>
    </row>
    <row r="8628" spans="8:20" x14ac:dyDescent="0.35">
      <c r="H8628">
        <v>1461.125</v>
      </c>
      <c r="I8628">
        <v>118.13800000000001</v>
      </c>
      <c r="J8628" t="s">
        <v>172</v>
      </c>
      <c r="K8628" t="s">
        <v>180</v>
      </c>
      <c r="L8628">
        <v>3</v>
      </c>
      <c r="M8628" t="s">
        <v>1170</v>
      </c>
      <c r="N8628">
        <v>3</v>
      </c>
      <c r="O8628">
        <v>14</v>
      </c>
      <c r="P8628">
        <v>17</v>
      </c>
      <c r="Q8628">
        <v>19</v>
      </c>
      <c r="R8628">
        <v>5</v>
      </c>
      <c r="S8628">
        <v>8</v>
      </c>
      <c r="T8628">
        <v>10</v>
      </c>
    </row>
    <row r="8629" spans="8:20" x14ac:dyDescent="0.35">
      <c r="H8629">
        <v>1461.126</v>
      </c>
      <c r="I8629">
        <v>118.139</v>
      </c>
      <c r="J8629" t="s">
        <v>172</v>
      </c>
      <c r="K8629" t="s">
        <v>70</v>
      </c>
      <c r="L8629">
        <v>3</v>
      </c>
      <c r="M8629" t="s">
        <v>342</v>
      </c>
      <c r="N8629">
        <v>4</v>
      </c>
      <c r="O8629">
        <v>15</v>
      </c>
      <c r="P8629">
        <v>15</v>
      </c>
      <c r="Q8629">
        <v>18</v>
      </c>
      <c r="R8629">
        <v>8</v>
      </c>
      <c r="S8629">
        <v>8</v>
      </c>
      <c r="T8629">
        <v>11</v>
      </c>
    </row>
    <row r="8630" spans="8:20" x14ac:dyDescent="0.35">
      <c r="H8630">
        <v>1464.1089999999999</v>
      </c>
      <c r="I8630">
        <v>119.12</v>
      </c>
      <c r="J8630" t="s">
        <v>173</v>
      </c>
      <c r="K8630" t="s">
        <v>64</v>
      </c>
      <c r="L8630">
        <v>3</v>
      </c>
      <c r="M8630" t="s">
        <v>370</v>
      </c>
      <c r="N8630">
        <v>3</v>
      </c>
      <c r="O8630">
        <v>13</v>
      </c>
      <c r="P8630">
        <v>16</v>
      </c>
      <c r="Q8630">
        <v>18</v>
      </c>
      <c r="R8630">
        <v>5</v>
      </c>
      <c r="S8630">
        <v>8</v>
      </c>
      <c r="T8630">
        <v>10</v>
      </c>
    </row>
    <row r="8631" spans="8:20" x14ac:dyDescent="0.35">
      <c r="H8631">
        <v>1464.11</v>
      </c>
      <c r="I8631">
        <v>119.121</v>
      </c>
      <c r="J8631" t="s">
        <v>173</v>
      </c>
      <c r="K8631" t="s">
        <v>174</v>
      </c>
      <c r="L8631">
        <v>3</v>
      </c>
      <c r="M8631" t="s">
        <v>646</v>
      </c>
      <c r="N8631">
        <v>4</v>
      </c>
      <c r="O8631">
        <v>13</v>
      </c>
      <c r="P8631">
        <v>13</v>
      </c>
      <c r="Q8631">
        <v>16</v>
      </c>
      <c r="R8631">
        <v>11</v>
      </c>
      <c r="S8631">
        <v>11</v>
      </c>
      <c r="T8631">
        <v>14</v>
      </c>
    </row>
    <row r="8632" spans="8:20" x14ac:dyDescent="0.35">
      <c r="H8632">
        <v>1464.1110000000001</v>
      </c>
      <c r="I8632">
        <v>119.122</v>
      </c>
      <c r="J8632" t="s">
        <v>173</v>
      </c>
      <c r="K8632" t="s">
        <v>175</v>
      </c>
      <c r="L8632">
        <v>3</v>
      </c>
      <c r="M8632" t="s">
        <v>707</v>
      </c>
      <c r="N8632">
        <v>4</v>
      </c>
      <c r="O8632">
        <v>4</v>
      </c>
      <c r="P8632">
        <v>4</v>
      </c>
      <c r="Q8632">
        <v>7</v>
      </c>
      <c r="R8632">
        <v>18</v>
      </c>
      <c r="S8632">
        <v>18</v>
      </c>
      <c r="T8632">
        <v>21</v>
      </c>
    </row>
    <row r="8633" spans="8:20" x14ac:dyDescent="0.35">
      <c r="H8633">
        <v>1464.1120000000001</v>
      </c>
      <c r="I8633">
        <v>119.124</v>
      </c>
      <c r="J8633" t="s">
        <v>173</v>
      </c>
      <c r="K8633" t="s">
        <v>176</v>
      </c>
      <c r="L8633">
        <v>3</v>
      </c>
      <c r="M8633" t="s">
        <v>942</v>
      </c>
      <c r="N8633">
        <v>4</v>
      </c>
      <c r="O8633">
        <v>17</v>
      </c>
      <c r="P8633">
        <v>17</v>
      </c>
      <c r="Q8633">
        <v>20</v>
      </c>
      <c r="R8633">
        <v>8</v>
      </c>
      <c r="S8633">
        <v>8</v>
      </c>
      <c r="T8633">
        <v>11</v>
      </c>
    </row>
    <row r="8634" spans="8:20" x14ac:dyDescent="0.35">
      <c r="H8634">
        <v>1464.1130000000001</v>
      </c>
      <c r="I8634">
        <v>119.126</v>
      </c>
      <c r="J8634" t="s">
        <v>173</v>
      </c>
      <c r="K8634" t="s">
        <v>106</v>
      </c>
      <c r="L8634">
        <v>3</v>
      </c>
      <c r="M8634" t="s">
        <v>360</v>
      </c>
      <c r="N8634">
        <v>4</v>
      </c>
      <c r="O8634">
        <v>19</v>
      </c>
      <c r="P8634">
        <v>19</v>
      </c>
      <c r="Q8634">
        <v>22</v>
      </c>
      <c r="R8634">
        <v>6</v>
      </c>
      <c r="S8634">
        <v>6</v>
      </c>
      <c r="T8634">
        <v>9</v>
      </c>
    </row>
    <row r="8635" spans="8:20" x14ac:dyDescent="0.35">
      <c r="H8635">
        <v>1464.114</v>
      </c>
      <c r="I8635">
        <v>119.127</v>
      </c>
      <c r="J8635" t="s">
        <v>173</v>
      </c>
      <c r="K8635" t="s">
        <v>40</v>
      </c>
      <c r="L8635">
        <v>3</v>
      </c>
      <c r="M8635" t="s">
        <v>715</v>
      </c>
      <c r="N8635">
        <v>3</v>
      </c>
      <c r="O8635">
        <v>9</v>
      </c>
      <c r="P8635">
        <v>12</v>
      </c>
      <c r="Q8635">
        <v>14</v>
      </c>
      <c r="R8635">
        <v>9</v>
      </c>
      <c r="S8635">
        <v>12</v>
      </c>
      <c r="T8635">
        <v>14</v>
      </c>
    </row>
    <row r="8636" spans="8:20" x14ac:dyDescent="0.35">
      <c r="H8636">
        <v>1464.115</v>
      </c>
      <c r="I8636">
        <v>119.128</v>
      </c>
      <c r="J8636" t="s">
        <v>173</v>
      </c>
      <c r="K8636" t="s">
        <v>177</v>
      </c>
      <c r="L8636">
        <v>3</v>
      </c>
      <c r="M8636" t="s">
        <v>1352</v>
      </c>
      <c r="N8636">
        <v>3</v>
      </c>
      <c r="O8636">
        <v>12</v>
      </c>
      <c r="P8636">
        <v>15</v>
      </c>
      <c r="Q8636">
        <v>17</v>
      </c>
      <c r="R8636">
        <v>7</v>
      </c>
      <c r="S8636">
        <v>10</v>
      </c>
      <c r="T8636">
        <v>12</v>
      </c>
    </row>
    <row r="8637" spans="8:20" x14ac:dyDescent="0.35">
      <c r="H8637">
        <v>1464.116</v>
      </c>
      <c r="I8637">
        <v>119.129</v>
      </c>
      <c r="J8637" t="s">
        <v>173</v>
      </c>
      <c r="K8637" t="s">
        <v>66</v>
      </c>
      <c r="L8637">
        <v>3</v>
      </c>
      <c r="M8637" t="s">
        <v>707</v>
      </c>
      <c r="N8637">
        <v>4</v>
      </c>
      <c r="O8637">
        <v>4</v>
      </c>
      <c r="P8637">
        <v>4</v>
      </c>
      <c r="Q8637">
        <v>7</v>
      </c>
      <c r="R8637">
        <v>18</v>
      </c>
      <c r="S8637">
        <v>18</v>
      </c>
      <c r="T8637">
        <v>21</v>
      </c>
    </row>
    <row r="8638" spans="8:20" x14ac:dyDescent="0.35">
      <c r="H8638">
        <v>1464.117</v>
      </c>
      <c r="I8638">
        <v>119.13</v>
      </c>
      <c r="J8638" t="s">
        <v>173</v>
      </c>
      <c r="K8638" t="s">
        <v>67</v>
      </c>
      <c r="L8638">
        <v>3</v>
      </c>
      <c r="M8638" t="s">
        <v>898</v>
      </c>
      <c r="N8638">
        <v>4</v>
      </c>
      <c r="O8638">
        <v>15</v>
      </c>
      <c r="P8638">
        <v>15</v>
      </c>
      <c r="Q8638">
        <v>18</v>
      </c>
      <c r="R8638">
        <v>8</v>
      </c>
      <c r="S8638">
        <v>8</v>
      </c>
      <c r="T8638">
        <v>11</v>
      </c>
    </row>
    <row r="8639" spans="8:20" x14ac:dyDescent="0.35">
      <c r="H8639">
        <v>1464.1179999999999</v>
      </c>
      <c r="I8639">
        <v>119.131</v>
      </c>
      <c r="J8639" t="s">
        <v>173</v>
      </c>
      <c r="K8639" t="s">
        <v>178</v>
      </c>
      <c r="L8639">
        <v>3</v>
      </c>
      <c r="M8639" t="s">
        <v>898</v>
      </c>
      <c r="N8639">
        <v>4</v>
      </c>
      <c r="O8639">
        <v>15</v>
      </c>
      <c r="P8639">
        <v>15</v>
      </c>
      <c r="Q8639">
        <v>18</v>
      </c>
      <c r="R8639">
        <v>8</v>
      </c>
      <c r="S8639">
        <v>8</v>
      </c>
      <c r="T8639">
        <v>11</v>
      </c>
    </row>
    <row r="8640" spans="8:20" x14ac:dyDescent="0.35">
      <c r="H8640">
        <v>1464.1189999999999</v>
      </c>
      <c r="I8640">
        <v>119.13200000000001</v>
      </c>
      <c r="J8640" t="s">
        <v>173</v>
      </c>
      <c r="K8640" t="s">
        <v>179</v>
      </c>
      <c r="L8640">
        <v>3</v>
      </c>
      <c r="M8640" t="s">
        <v>646</v>
      </c>
      <c r="N8640">
        <v>4</v>
      </c>
      <c r="O8640">
        <v>13</v>
      </c>
      <c r="P8640">
        <v>13</v>
      </c>
      <c r="Q8640">
        <v>16</v>
      </c>
      <c r="R8640">
        <v>11</v>
      </c>
      <c r="S8640">
        <v>11</v>
      </c>
      <c r="T8640">
        <v>14</v>
      </c>
    </row>
    <row r="8641" spans="8:20" x14ac:dyDescent="0.35">
      <c r="H8641">
        <v>1464.12</v>
      </c>
      <c r="I8641">
        <v>119.133</v>
      </c>
      <c r="J8641" t="s">
        <v>173</v>
      </c>
      <c r="K8641" t="s">
        <v>68</v>
      </c>
      <c r="L8641">
        <v>3</v>
      </c>
      <c r="M8641" t="s">
        <v>1679</v>
      </c>
      <c r="N8641">
        <v>4</v>
      </c>
      <c r="O8641">
        <v>17</v>
      </c>
      <c r="P8641">
        <v>17</v>
      </c>
      <c r="Q8641">
        <v>20</v>
      </c>
      <c r="R8641">
        <v>6</v>
      </c>
      <c r="S8641">
        <v>6</v>
      </c>
      <c r="T8641">
        <v>9</v>
      </c>
    </row>
    <row r="8642" spans="8:20" x14ac:dyDescent="0.35">
      <c r="H8642">
        <v>1464.1210000000001</v>
      </c>
      <c r="I8642">
        <v>119.134</v>
      </c>
      <c r="J8642" t="s">
        <v>173</v>
      </c>
      <c r="K8642" t="s">
        <v>26</v>
      </c>
      <c r="L8642">
        <v>3</v>
      </c>
      <c r="M8642" t="s">
        <v>1364</v>
      </c>
      <c r="N8642">
        <v>4</v>
      </c>
      <c r="O8642">
        <v>13</v>
      </c>
      <c r="P8642">
        <v>13</v>
      </c>
      <c r="Q8642">
        <v>16</v>
      </c>
      <c r="R8642">
        <v>8</v>
      </c>
      <c r="S8642">
        <v>8</v>
      </c>
      <c r="T8642">
        <v>11</v>
      </c>
    </row>
    <row r="8643" spans="8:20" x14ac:dyDescent="0.35">
      <c r="H8643">
        <v>1464.1220000000001</v>
      </c>
      <c r="I8643">
        <v>119.13500000000001</v>
      </c>
      <c r="J8643" t="s">
        <v>173</v>
      </c>
      <c r="K8643" t="s">
        <v>69</v>
      </c>
      <c r="L8643">
        <v>3</v>
      </c>
      <c r="M8643" t="s">
        <v>322</v>
      </c>
      <c r="N8643">
        <v>3</v>
      </c>
      <c r="O8643">
        <v>10</v>
      </c>
      <c r="P8643">
        <v>13</v>
      </c>
      <c r="Q8643">
        <v>15</v>
      </c>
      <c r="R8643">
        <v>7</v>
      </c>
      <c r="S8643">
        <v>10</v>
      </c>
      <c r="T8643">
        <v>12</v>
      </c>
    </row>
    <row r="8644" spans="8:20" x14ac:dyDescent="0.35">
      <c r="H8644">
        <v>1464.123</v>
      </c>
      <c r="I8644">
        <v>119.136</v>
      </c>
      <c r="J8644" t="s">
        <v>173</v>
      </c>
      <c r="K8644" t="s">
        <v>1531</v>
      </c>
      <c r="L8644">
        <v>3</v>
      </c>
      <c r="M8644" t="s">
        <v>1543</v>
      </c>
      <c r="N8644">
        <v>3</v>
      </c>
      <c r="O8644">
        <v>11</v>
      </c>
      <c r="P8644">
        <v>14</v>
      </c>
      <c r="Q8644">
        <v>16</v>
      </c>
      <c r="R8644">
        <v>8</v>
      </c>
      <c r="S8644">
        <v>11</v>
      </c>
      <c r="T8644">
        <v>13</v>
      </c>
    </row>
    <row r="8645" spans="8:20" x14ac:dyDescent="0.35">
      <c r="H8645">
        <v>1464.124</v>
      </c>
      <c r="I8645">
        <v>119.137</v>
      </c>
      <c r="J8645" t="s">
        <v>173</v>
      </c>
      <c r="K8645" t="s">
        <v>41</v>
      </c>
      <c r="L8645">
        <v>3</v>
      </c>
      <c r="M8645" t="s">
        <v>1292</v>
      </c>
      <c r="N8645">
        <v>4</v>
      </c>
      <c r="O8645">
        <v>13</v>
      </c>
      <c r="P8645">
        <v>13</v>
      </c>
      <c r="Q8645">
        <v>16</v>
      </c>
      <c r="R8645">
        <v>10</v>
      </c>
      <c r="S8645">
        <v>10</v>
      </c>
      <c r="T8645">
        <v>13</v>
      </c>
    </row>
    <row r="8646" spans="8:20" x14ac:dyDescent="0.35">
      <c r="H8646">
        <v>1464.125</v>
      </c>
      <c r="I8646">
        <v>119.13800000000001</v>
      </c>
      <c r="J8646" t="s">
        <v>173</v>
      </c>
      <c r="K8646" t="s">
        <v>180</v>
      </c>
      <c r="L8646">
        <v>3</v>
      </c>
      <c r="M8646" t="s">
        <v>1292</v>
      </c>
      <c r="N8646">
        <v>4</v>
      </c>
      <c r="O8646">
        <v>13</v>
      </c>
      <c r="P8646">
        <v>13</v>
      </c>
      <c r="Q8646">
        <v>16</v>
      </c>
      <c r="R8646">
        <v>10</v>
      </c>
      <c r="S8646">
        <v>10</v>
      </c>
      <c r="T8646">
        <v>13</v>
      </c>
    </row>
    <row r="8647" spans="8:20" x14ac:dyDescent="0.35">
      <c r="H8647">
        <v>1476.104</v>
      </c>
      <c r="I8647">
        <v>120.121</v>
      </c>
      <c r="J8647" t="s">
        <v>64</v>
      </c>
      <c r="K8647" t="s">
        <v>174</v>
      </c>
      <c r="L8647">
        <v>3</v>
      </c>
      <c r="M8647" t="s">
        <v>814</v>
      </c>
      <c r="N8647">
        <v>3</v>
      </c>
      <c r="O8647">
        <v>8</v>
      </c>
      <c r="P8647">
        <v>11</v>
      </c>
      <c r="Q8647">
        <v>13</v>
      </c>
      <c r="R8647">
        <v>10</v>
      </c>
      <c r="S8647">
        <v>13</v>
      </c>
      <c r="T8647">
        <v>15</v>
      </c>
    </row>
    <row r="8648" spans="8:20" x14ac:dyDescent="0.35">
      <c r="H8648">
        <v>1476.105</v>
      </c>
      <c r="I8648">
        <v>120.122</v>
      </c>
      <c r="J8648" t="s">
        <v>64</v>
      </c>
      <c r="K8648" t="s">
        <v>175</v>
      </c>
      <c r="L8648">
        <v>3</v>
      </c>
      <c r="M8648" t="s">
        <v>1368</v>
      </c>
      <c r="N8648">
        <v>2</v>
      </c>
      <c r="O8648">
        <v>7</v>
      </c>
      <c r="P8648">
        <v>12</v>
      </c>
      <c r="Q8648">
        <v>14</v>
      </c>
      <c r="R8648">
        <v>6</v>
      </c>
      <c r="S8648">
        <v>11</v>
      </c>
      <c r="T8648">
        <v>13</v>
      </c>
    </row>
    <row r="8649" spans="8:20" x14ac:dyDescent="0.35">
      <c r="H8649">
        <v>1476.106</v>
      </c>
      <c r="I8649">
        <v>120.123</v>
      </c>
      <c r="J8649" t="s">
        <v>64</v>
      </c>
      <c r="K8649" t="s">
        <v>65</v>
      </c>
      <c r="L8649">
        <v>1</v>
      </c>
      <c r="M8649" t="s">
        <v>442</v>
      </c>
      <c r="N8649">
        <v>3</v>
      </c>
      <c r="O8649">
        <v>15</v>
      </c>
      <c r="P8649">
        <v>18</v>
      </c>
      <c r="Q8649">
        <v>20</v>
      </c>
      <c r="R8649">
        <v>3</v>
      </c>
      <c r="S8649">
        <v>6</v>
      </c>
      <c r="T8649">
        <v>8</v>
      </c>
    </row>
    <row r="8650" spans="8:20" x14ac:dyDescent="0.35">
      <c r="H8650">
        <v>1476.107</v>
      </c>
      <c r="I8650">
        <v>120.124</v>
      </c>
      <c r="J8650" t="s">
        <v>64</v>
      </c>
      <c r="K8650" t="s">
        <v>176</v>
      </c>
      <c r="L8650">
        <v>3</v>
      </c>
      <c r="M8650" t="s">
        <v>637</v>
      </c>
      <c r="N8650">
        <v>4</v>
      </c>
      <c r="O8650">
        <v>17</v>
      </c>
      <c r="P8650">
        <v>17</v>
      </c>
      <c r="Q8650">
        <v>20</v>
      </c>
      <c r="R8650">
        <v>6</v>
      </c>
      <c r="S8650">
        <v>6</v>
      </c>
      <c r="T8650">
        <v>9</v>
      </c>
    </row>
    <row r="8651" spans="8:20" x14ac:dyDescent="0.35">
      <c r="H8651">
        <v>1476.1079999999999</v>
      </c>
      <c r="I8651">
        <v>120.125</v>
      </c>
      <c r="J8651" t="s">
        <v>64</v>
      </c>
      <c r="K8651" t="s">
        <v>1737</v>
      </c>
      <c r="L8651">
        <v>3</v>
      </c>
      <c r="M8651" t="s">
        <v>1745</v>
      </c>
      <c r="N8651">
        <v>3</v>
      </c>
      <c r="O8651">
        <v>17</v>
      </c>
      <c r="P8651">
        <v>20</v>
      </c>
      <c r="Q8651">
        <v>22</v>
      </c>
      <c r="R8651">
        <v>3</v>
      </c>
      <c r="S8651">
        <v>6</v>
      </c>
      <c r="T8651">
        <v>8</v>
      </c>
    </row>
    <row r="8652" spans="8:20" x14ac:dyDescent="0.35">
      <c r="H8652">
        <v>1476.1089999999999</v>
      </c>
      <c r="I8652">
        <v>120.126</v>
      </c>
      <c r="J8652" t="s">
        <v>64</v>
      </c>
      <c r="K8652" t="s">
        <v>106</v>
      </c>
      <c r="L8652">
        <v>3</v>
      </c>
      <c r="M8652" t="s">
        <v>618</v>
      </c>
      <c r="N8652">
        <v>3</v>
      </c>
      <c r="O8652">
        <v>10</v>
      </c>
      <c r="P8652">
        <v>13</v>
      </c>
      <c r="Q8652">
        <v>15</v>
      </c>
      <c r="R8652">
        <v>8</v>
      </c>
      <c r="S8652">
        <v>11</v>
      </c>
      <c r="T8652">
        <v>13</v>
      </c>
    </row>
    <row r="8653" spans="8:20" x14ac:dyDescent="0.35">
      <c r="H8653">
        <v>1476.11</v>
      </c>
      <c r="I8653">
        <v>120.127</v>
      </c>
      <c r="J8653" t="s">
        <v>64</v>
      </c>
      <c r="K8653" t="s">
        <v>40</v>
      </c>
      <c r="L8653">
        <v>2</v>
      </c>
      <c r="M8653" t="s">
        <v>1145</v>
      </c>
      <c r="N8653">
        <v>3</v>
      </c>
      <c r="O8653">
        <v>12</v>
      </c>
      <c r="P8653">
        <v>15</v>
      </c>
      <c r="Q8653">
        <v>17</v>
      </c>
      <c r="R8653">
        <v>6</v>
      </c>
      <c r="S8653">
        <v>9</v>
      </c>
      <c r="T8653">
        <v>11</v>
      </c>
    </row>
    <row r="8654" spans="8:20" x14ac:dyDescent="0.35">
      <c r="H8654">
        <v>1476.1110000000001</v>
      </c>
      <c r="I8654">
        <v>120.128</v>
      </c>
      <c r="J8654" t="s">
        <v>64</v>
      </c>
      <c r="K8654" t="s">
        <v>177</v>
      </c>
      <c r="L8654">
        <v>3</v>
      </c>
      <c r="M8654" t="s">
        <v>258</v>
      </c>
      <c r="N8654">
        <v>3</v>
      </c>
      <c r="O8654">
        <v>10</v>
      </c>
      <c r="P8654">
        <v>13</v>
      </c>
      <c r="Q8654">
        <v>15</v>
      </c>
      <c r="R8654">
        <v>7</v>
      </c>
      <c r="S8654">
        <v>10</v>
      </c>
      <c r="T8654">
        <v>12</v>
      </c>
    </row>
    <row r="8655" spans="8:20" x14ac:dyDescent="0.35">
      <c r="H8655">
        <v>1476.1120000000001</v>
      </c>
      <c r="I8655">
        <v>120.129</v>
      </c>
      <c r="J8655" t="s">
        <v>64</v>
      </c>
      <c r="K8655" t="s">
        <v>66</v>
      </c>
      <c r="L8655">
        <v>1</v>
      </c>
      <c r="M8655" t="s">
        <v>1368</v>
      </c>
      <c r="N8655">
        <v>2</v>
      </c>
      <c r="O8655">
        <v>7</v>
      </c>
      <c r="P8655">
        <v>12</v>
      </c>
      <c r="Q8655">
        <v>14</v>
      </c>
      <c r="R8655">
        <v>6</v>
      </c>
      <c r="S8655">
        <v>11</v>
      </c>
      <c r="T8655">
        <v>13</v>
      </c>
    </row>
    <row r="8656" spans="8:20" x14ac:dyDescent="0.35">
      <c r="H8656">
        <v>1476.1130000000001</v>
      </c>
      <c r="I8656">
        <v>120.131</v>
      </c>
      <c r="J8656" t="s">
        <v>64</v>
      </c>
      <c r="K8656" t="s">
        <v>178</v>
      </c>
      <c r="L8656">
        <v>3</v>
      </c>
      <c r="M8656" t="s">
        <v>814</v>
      </c>
      <c r="N8656">
        <v>3</v>
      </c>
      <c r="O8656">
        <v>8</v>
      </c>
      <c r="P8656">
        <v>11</v>
      </c>
      <c r="Q8656">
        <v>13</v>
      </c>
      <c r="R8656">
        <v>10</v>
      </c>
      <c r="S8656">
        <v>13</v>
      </c>
      <c r="T8656">
        <v>15</v>
      </c>
    </row>
    <row r="8657" spans="8:20" x14ac:dyDescent="0.35">
      <c r="H8657">
        <v>1476.114</v>
      </c>
      <c r="I8657">
        <v>120.13200000000001</v>
      </c>
      <c r="J8657" t="s">
        <v>64</v>
      </c>
      <c r="K8657" t="s">
        <v>179</v>
      </c>
      <c r="L8657">
        <v>3</v>
      </c>
      <c r="M8657" t="s">
        <v>639</v>
      </c>
      <c r="N8657">
        <v>3</v>
      </c>
      <c r="O8657">
        <v>11</v>
      </c>
      <c r="P8657">
        <v>14</v>
      </c>
      <c r="Q8657">
        <v>16</v>
      </c>
      <c r="R8657">
        <v>5</v>
      </c>
      <c r="S8657">
        <v>8</v>
      </c>
      <c r="T8657">
        <v>10</v>
      </c>
    </row>
    <row r="8658" spans="8:20" x14ac:dyDescent="0.35">
      <c r="H8658">
        <v>1476.115</v>
      </c>
      <c r="I8658">
        <v>120.134</v>
      </c>
      <c r="J8658" t="s">
        <v>64</v>
      </c>
      <c r="K8658" t="s">
        <v>26</v>
      </c>
      <c r="L8658">
        <v>3</v>
      </c>
      <c r="M8658" t="s">
        <v>795</v>
      </c>
      <c r="N8658">
        <v>1</v>
      </c>
      <c r="O8658">
        <v>6</v>
      </c>
      <c r="P8658">
        <v>13</v>
      </c>
      <c r="Q8658">
        <v>15</v>
      </c>
      <c r="R8658">
        <v>3</v>
      </c>
      <c r="S8658">
        <v>10</v>
      </c>
      <c r="T8658">
        <v>12</v>
      </c>
    </row>
    <row r="8659" spans="8:20" x14ac:dyDescent="0.35">
      <c r="H8659">
        <v>1476.116</v>
      </c>
      <c r="I8659">
        <v>120.13500000000001</v>
      </c>
      <c r="J8659" t="s">
        <v>64</v>
      </c>
      <c r="K8659" t="s">
        <v>69</v>
      </c>
      <c r="L8659">
        <v>1</v>
      </c>
      <c r="M8659" t="s">
        <v>795</v>
      </c>
      <c r="N8659">
        <v>1</v>
      </c>
      <c r="O8659">
        <v>6</v>
      </c>
      <c r="P8659">
        <v>13</v>
      </c>
      <c r="Q8659">
        <v>15</v>
      </c>
      <c r="R8659">
        <v>3</v>
      </c>
      <c r="S8659">
        <v>10</v>
      </c>
      <c r="T8659">
        <v>12</v>
      </c>
    </row>
    <row r="8660" spans="8:20" x14ac:dyDescent="0.35">
      <c r="H8660">
        <v>1476.117</v>
      </c>
      <c r="I8660">
        <v>120.136</v>
      </c>
      <c r="J8660" t="s">
        <v>64</v>
      </c>
      <c r="K8660" t="s">
        <v>1531</v>
      </c>
      <c r="L8660">
        <v>3</v>
      </c>
      <c r="M8660" t="s">
        <v>1556</v>
      </c>
      <c r="N8660">
        <v>4</v>
      </c>
      <c r="O8660">
        <v>15</v>
      </c>
      <c r="P8660">
        <v>15</v>
      </c>
      <c r="Q8660">
        <v>18</v>
      </c>
      <c r="R8660">
        <v>10</v>
      </c>
      <c r="S8660">
        <v>10</v>
      </c>
      <c r="T8660">
        <v>13</v>
      </c>
    </row>
    <row r="8661" spans="8:20" x14ac:dyDescent="0.35">
      <c r="H8661">
        <v>1476.1179999999999</v>
      </c>
      <c r="I8661">
        <v>120.137</v>
      </c>
      <c r="J8661" t="s">
        <v>64</v>
      </c>
      <c r="K8661" t="s">
        <v>41</v>
      </c>
      <c r="L8661">
        <v>2</v>
      </c>
      <c r="M8661" t="s">
        <v>630</v>
      </c>
      <c r="N8661">
        <v>3</v>
      </c>
      <c r="O8661">
        <v>8</v>
      </c>
      <c r="P8661">
        <v>11</v>
      </c>
      <c r="Q8661">
        <v>13</v>
      </c>
      <c r="R8661">
        <v>6</v>
      </c>
      <c r="S8661">
        <v>9</v>
      </c>
      <c r="T8661">
        <v>11</v>
      </c>
    </row>
    <row r="8662" spans="8:20" x14ac:dyDescent="0.35">
      <c r="H8662">
        <v>1476.1189999999999</v>
      </c>
      <c r="I8662">
        <v>120.13800000000001</v>
      </c>
      <c r="J8662" t="s">
        <v>64</v>
      </c>
      <c r="K8662" t="s">
        <v>180</v>
      </c>
      <c r="L8662">
        <v>3</v>
      </c>
      <c r="M8662" t="s">
        <v>1146</v>
      </c>
      <c r="N8662">
        <v>3</v>
      </c>
      <c r="O8662">
        <v>15</v>
      </c>
      <c r="P8662">
        <v>18</v>
      </c>
      <c r="Q8662">
        <v>20</v>
      </c>
      <c r="R8662">
        <v>0</v>
      </c>
      <c r="S8662">
        <v>3</v>
      </c>
      <c r="T8662">
        <v>5</v>
      </c>
    </row>
    <row r="8663" spans="8:20" x14ac:dyDescent="0.35">
      <c r="H8663">
        <v>1481.107</v>
      </c>
      <c r="I8663">
        <v>121.122</v>
      </c>
      <c r="J8663" t="s">
        <v>174</v>
      </c>
      <c r="K8663" t="s">
        <v>175</v>
      </c>
      <c r="L8663">
        <v>3</v>
      </c>
      <c r="M8663" t="s">
        <v>439</v>
      </c>
      <c r="N8663">
        <v>1</v>
      </c>
      <c r="O8663">
        <v>5</v>
      </c>
      <c r="P8663">
        <v>12</v>
      </c>
      <c r="Q8663">
        <v>14</v>
      </c>
      <c r="R8663">
        <v>1</v>
      </c>
      <c r="S8663">
        <v>8</v>
      </c>
      <c r="T8663">
        <v>10</v>
      </c>
    </row>
    <row r="8664" spans="8:20" x14ac:dyDescent="0.35">
      <c r="H8664">
        <v>1481.1079999999999</v>
      </c>
      <c r="I8664">
        <v>121.124</v>
      </c>
      <c r="J8664" t="s">
        <v>174</v>
      </c>
      <c r="K8664" t="s">
        <v>176</v>
      </c>
      <c r="L8664">
        <v>3</v>
      </c>
      <c r="M8664" t="s">
        <v>1369</v>
      </c>
      <c r="N8664">
        <v>3</v>
      </c>
      <c r="O8664">
        <v>11</v>
      </c>
      <c r="P8664">
        <v>14</v>
      </c>
      <c r="Q8664">
        <v>16</v>
      </c>
      <c r="R8664">
        <v>7</v>
      </c>
      <c r="S8664">
        <v>10</v>
      </c>
      <c r="T8664">
        <v>12</v>
      </c>
    </row>
    <row r="8665" spans="8:20" x14ac:dyDescent="0.35">
      <c r="H8665">
        <v>1481.1089999999999</v>
      </c>
      <c r="I8665">
        <v>121.125</v>
      </c>
      <c r="J8665" t="s">
        <v>174</v>
      </c>
      <c r="K8665" t="s">
        <v>1737</v>
      </c>
      <c r="L8665">
        <v>3</v>
      </c>
      <c r="M8665" t="s">
        <v>1749</v>
      </c>
      <c r="N8665">
        <v>3</v>
      </c>
      <c r="O8665">
        <v>11</v>
      </c>
      <c r="P8665">
        <v>14</v>
      </c>
      <c r="Q8665">
        <v>16</v>
      </c>
      <c r="R8665">
        <v>7</v>
      </c>
      <c r="S8665">
        <v>10</v>
      </c>
      <c r="T8665">
        <v>12</v>
      </c>
    </row>
    <row r="8666" spans="8:20" x14ac:dyDescent="0.35">
      <c r="H8666">
        <v>1481.11</v>
      </c>
      <c r="I8666">
        <v>121.126</v>
      </c>
      <c r="J8666" t="s">
        <v>174</v>
      </c>
      <c r="K8666" t="s">
        <v>106</v>
      </c>
      <c r="L8666">
        <v>3</v>
      </c>
      <c r="M8666" t="s">
        <v>1357</v>
      </c>
      <c r="N8666">
        <v>4</v>
      </c>
      <c r="O8666">
        <v>14</v>
      </c>
      <c r="P8666">
        <v>14</v>
      </c>
      <c r="Q8666">
        <v>17</v>
      </c>
      <c r="R8666">
        <v>10</v>
      </c>
      <c r="S8666">
        <v>10</v>
      </c>
      <c r="T8666">
        <v>13</v>
      </c>
    </row>
    <row r="8667" spans="8:20" x14ac:dyDescent="0.35">
      <c r="H8667">
        <v>1481.1110000000001</v>
      </c>
      <c r="I8667">
        <v>121.127</v>
      </c>
      <c r="J8667" t="s">
        <v>174</v>
      </c>
      <c r="K8667" t="s">
        <v>40</v>
      </c>
      <c r="L8667">
        <v>3</v>
      </c>
      <c r="M8667" t="s">
        <v>951</v>
      </c>
      <c r="N8667">
        <v>3</v>
      </c>
      <c r="O8667">
        <v>13</v>
      </c>
      <c r="P8667">
        <v>16</v>
      </c>
      <c r="Q8667">
        <v>18</v>
      </c>
      <c r="R8667">
        <v>4</v>
      </c>
      <c r="S8667">
        <v>7</v>
      </c>
      <c r="T8667">
        <v>9</v>
      </c>
    </row>
    <row r="8668" spans="8:20" x14ac:dyDescent="0.35">
      <c r="H8668">
        <v>1481.1120000000001</v>
      </c>
      <c r="I8668">
        <v>121.128</v>
      </c>
      <c r="J8668" t="s">
        <v>174</v>
      </c>
      <c r="K8668" t="s">
        <v>177</v>
      </c>
      <c r="L8668">
        <v>3</v>
      </c>
      <c r="M8668" t="s">
        <v>952</v>
      </c>
      <c r="N8668">
        <v>4</v>
      </c>
      <c r="O8668">
        <v>5</v>
      </c>
      <c r="P8668">
        <v>5</v>
      </c>
      <c r="Q8668">
        <v>8</v>
      </c>
      <c r="R8668">
        <v>18</v>
      </c>
      <c r="S8668">
        <v>18</v>
      </c>
      <c r="T8668">
        <v>21</v>
      </c>
    </row>
    <row r="8669" spans="8:20" x14ac:dyDescent="0.35">
      <c r="H8669">
        <v>1481.1130000000001</v>
      </c>
      <c r="I8669">
        <v>121.129</v>
      </c>
      <c r="J8669" t="s">
        <v>174</v>
      </c>
      <c r="K8669" t="s">
        <v>66</v>
      </c>
      <c r="L8669">
        <v>3</v>
      </c>
      <c r="M8669" t="s">
        <v>641</v>
      </c>
      <c r="N8669">
        <v>4</v>
      </c>
      <c r="O8669">
        <v>12</v>
      </c>
      <c r="P8669">
        <v>12</v>
      </c>
      <c r="Q8669">
        <v>15</v>
      </c>
      <c r="R8669">
        <v>11</v>
      </c>
      <c r="S8669">
        <v>11</v>
      </c>
      <c r="T8669">
        <v>14</v>
      </c>
    </row>
    <row r="8670" spans="8:20" x14ac:dyDescent="0.35">
      <c r="H8670">
        <v>1481.114</v>
      </c>
      <c r="I8670">
        <v>121.13</v>
      </c>
      <c r="J8670" t="s">
        <v>174</v>
      </c>
      <c r="K8670" t="s">
        <v>67</v>
      </c>
      <c r="L8670">
        <v>3</v>
      </c>
      <c r="M8670" t="s">
        <v>816</v>
      </c>
      <c r="N8670">
        <v>3</v>
      </c>
      <c r="O8670">
        <v>7</v>
      </c>
      <c r="P8670">
        <v>10</v>
      </c>
      <c r="Q8670">
        <v>12</v>
      </c>
      <c r="R8670">
        <v>10</v>
      </c>
      <c r="S8670">
        <v>13</v>
      </c>
      <c r="T8670">
        <v>15</v>
      </c>
    </row>
    <row r="8671" spans="8:20" x14ac:dyDescent="0.35">
      <c r="H8671">
        <v>1481.115</v>
      </c>
      <c r="I8671">
        <v>121.131</v>
      </c>
      <c r="J8671" t="s">
        <v>174</v>
      </c>
      <c r="K8671" t="s">
        <v>178</v>
      </c>
      <c r="L8671">
        <v>3</v>
      </c>
      <c r="M8671" t="s">
        <v>641</v>
      </c>
      <c r="N8671">
        <v>4</v>
      </c>
      <c r="O8671">
        <v>12</v>
      </c>
      <c r="P8671">
        <v>12</v>
      </c>
      <c r="Q8671">
        <v>15</v>
      </c>
      <c r="R8671">
        <v>11</v>
      </c>
      <c r="S8671">
        <v>11</v>
      </c>
      <c r="T8671">
        <v>14</v>
      </c>
    </row>
    <row r="8672" spans="8:20" x14ac:dyDescent="0.35">
      <c r="H8672">
        <v>1481.116</v>
      </c>
      <c r="I8672">
        <v>121.13200000000001</v>
      </c>
      <c r="J8672" t="s">
        <v>174</v>
      </c>
      <c r="K8672" t="s">
        <v>179</v>
      </c>
      <c r="L8672">
        <v>3</v>
      </c>
      <c r="M8672" t="s">
        <v>953</v>
      </c>
      <c r="N8672">
        <v>4</v>
      </c>
      <c r="O8672">
        <v>16</v>
      </c>
      <c r="P8672">
        <v>16</v>
      </c>
      <c r="Q8672">
        <v>19</v>
      </c>
      <c r="R8672">
        <v>5</v>
      </c>
      <c r="S8672">
        <v>5</v>
      </c>
      <c r="T8672">
        <v>8</v>
      </c>
    </row>
    <row r="8673" spans="8:20" x14ac:dyDescent="0.35">
      <c r="H8673">
        <v>1481.117</v>
      </c>
      <c r="I8673">
        <v>121.133</v>
      </c>
      <c r="J8673" t="s">
        <v>174</v>
      </c>
      <c r="K8673" t="s">
        <v>68</v>
      </c>
      <c r="L8673">
        <v>3</v>
      </c>
      <c r="M8673" t="s">
        <v>817</v>
      </c>
      <c r="N8673">
        <v>4</v>
      </c>
      <c r="O8673">
        <v>11</v>
      </c>
      <c r="P8673">
        <v>11</v>
      </c>
      <c r="Q8673">
        <v>14</v>
      </c>
      <c r="R8673">
        <v>9</v>
      </c>
      <c r="S8673">
        <v>9</v>
      </c>
      <c r="T8673">
        <v>12</v>
      </c>
    </row>
    <row r="8674" spans="8:20" x14ac:dyDescent="0.35">
      <c r="H8674">
        <v>1481.1179999999999</v>
      </c>
      <c r="I8674">
        <v>121.13500000000001</v>
      </c>
      <c r="J8674" t="s">
        <v>174</v>
      </c>
      <c r="K8674" t="s">
        <v>69</v>
      </c>
      <c r="L8674">
        <v>3</v>
      </c>
      <c r="M8674" t="s">
        <v>326</v>
      </c>
      <c r="N8674">
        <v>4</v>
      </c>
      <c r="O8674">
        <v>18</v>
      </c>
      <c r="P8674">
        <v>18</v>
      </c>
      <c r="Q8674">
        <v>21</v>
      </c>
      <c r="R8674">
        <v>3</v>
      </c>
      <c r="S8674">
        <v>3</v>
      </c>
      <c r="T8674">
        <v>6</v>
      </c>
    </row>
    <row r="8675" spans="8:20" x14ac:dyDescent="0.35">
      <c r="H8675">
        <v>1481.1189999999999</v>
      </c>
      <c r="I8675">
        <v>121.136</v>
      </c>
      <c r="J8675" t="s">
        <v>174</v>
      </c>
      <c r="K8675" t="s">
        <v>1531</v>
      </c>
      <c r="L8675">
        <v>3</v>
      </c>
      <c r="M8675" t="s">
        <v>475</v>
      </c>
      <c r="N8675">
        <v>3</v>
      </c>
      <c r="O8675">
        <v>5</v>
      </c>
      <c r="P8675">
        <v>8</v>
      </c>
      <c r="Q8675">
        <v>10</v>
      </c>
      <c r="R8675">
        <v>15</v>
      </c>
      <c r="S8675">
        <v>18</v>
      </c>
      <c r="T8675">
        <v>20</v>
      </c>
    </row>
    <row r="8676" spans="8:20" x14ac:dyDescent="0.35">
      <c r="H8676">
        <v>1481.12</v>
      </c>
      <c r="I8676">
        <v>121.137</v>
      </c>
      <c r="J8676" t="s">
        <v>174</v>
      </c>
      <c r="K8676" t="s">
        <v>41</v>
      </c>
      <c r="L8676">
        <v>3</v>
      </c>
      <c r="M8676" t="s">
        <v>440</v>
      </c>
      <c r="N8676">
        <v>3</v>
      </c>
      <c r="O8676">
        <v>11</v>
      </c>
      <c r="P8676">
        <v>14</v>
      </c>
      <c r="Q8676">
        <v>16</v>
      </c>
      <c r="R8676">
        <v>5</v>
      </c>
      <c r="S8676">
        <v>8</v>
      </c>
      <c r="T8676">
        <v>10</v>
      </c>
    </row>
    <row r="8677" spans="8:20" x14ac:dyDescent="0.35">
      <c r="H8677">
        <v>1481.1210000000001</v>
      </c>
      <c r="I8677">
        <v>121.13800000000001</v>
      </c>
      <c r="J8677" t="s">
        <v>174</v>
      </c>
      <c r="K8677" t="s">
        <v>180</v>
      </c>
      <c r="L8677">
        <v>3</v>
      </c>
      <c r="M8677" t="s">
        <v>1313</v>
      </c>
      <c r="N8677">
        <v>3</v>
      </c>
      <c r="O8677">
        <v>13</v>
      </c>
      <c r="P8677">
        <v>16</v>
      </c>
      <c r="Q8677">
        <v>18</v>
      </c>
      <c r="R8677">
        <v>4</v>
      </c>
      <c r="S8677">
        <v>7</v>
      </c>
      <c r="T8677">
        <v>9</v>
      </c>
    </row>
    <row r="8678" spans="8:20" x14ac:dyDescent="0.35">
      <c r="H8678">
        <v>1481.1220000000001</v>
      </c>
      <c r="I8678">
        <v>121.139</v>
      </c>
      <c r="J8678" t="s">
        <v>174</v>
      </c>
      <c r="K8678" t="s">
        <v>70</v>
      </c>
      <c r="L8678">
        <v>3</v>
      </c>
      <c r="M8678" t="s">
        <v>817</v>
      </c>
      <c r="N8678">
        <v>4</v>
      </c>
      <c r="O8678">
        <v>11</v>
      </c>
      <c r="P8678">
        <v>11</v>
      </c>
      <c r="Q8678">
        <v>14</v>
      </c>
      <c r="R8678">
        <v>9</v>
      </c>
      <c r="S8678">
        <v>9</v>
      </c>
      <c r="T8678">
        <v>12</v>
      </c>
    </row>
    <row r="8679" spans="8:20" x14ac:dyDescent="0.35">
      <c r="H8679">
        <v>1483.116</v>
      </c>
      <c r="I8679">
        <v>122.123</v>
      </c>
      <c r="J8679" t="s">
        <v>175</v>
      </c>
      <c r="K8679" t="s">
        <v>65</v>
      </c>
      <c r="L8679">
        <v>3</v>
      </c>
      <c r="M8679" t="s">
        <v>615</v>
      </c>
      <c r="N8679">
        <v>3</v>
      </c>
      <c r="O8679">
        <v>12</v>
      </c>
      <c r="P8679">
        <v>15</v>
      </c>
      <c r="Q8679">
        <v>17</v>
      </c>
      <c r="R8679">
        <v>7</v>
      </c>
      <c r="S8679">
        <v>10</v>
      </c>
      <c r="T8679">
        <v>12</v>
      </c>
    </row>
    <row r="8680" spans="8:20" x14ac:dyDescent="0.35">
      <c r="H8680">
        <v>1483.117</v>
      </c>
      <c r="I8680">
        <v>122.124</v>
      </c>
      <c r="J8680" t="s">
        <v>175</v>
      </c>
      <c r="K8680" t="s">
        <v>176</v>
      </c>
      <c r="L8680">
        <v>3</v>
      </c>
      <c r="M8680" t="s">
        <v>1311</v>
      </c>
      <c r="N8680">
        <v>1</v>
      </c>
      <c r="O8680">
        <v>4</v>
      </c>
      <c r="P8680">
        <v>11</v>
      </c>
      <c r="Q8680">
        <v>13</v>
      </c>
      <c r="R8680">
        <v>4</v>
      </c>
      <c r="S8680">
        <v>11</v>
      </c>
      <c r="T8680">
        <v>13</v>
      </c>
    </row>
    <row r="8681" spans="8:20" x14ac:dyDescent="0.35">
      <c r="H8681">
        <v>1483.1179999999999</v>
      </c>
      <c r="I8681">
        <v>122.125</v>
      </c>
      <c r="J8681" t="s">
        <v>175</v>
      </c>
      <c r="K8681" t="s">
        <v>1737</v>
      </c>
      <c r="L8681">
        <v>3</v>
      </c>
      <c r="M8681" t="s">
        <v>1746</v>
      </c>
      <c r="N8681">
        <v>3</v>
      </c>
      <c r="O8681">
        <v>0</v>
      </c>
      <c r="P8681">
        <v>3</v>
      </c>
      <c r="Q8681">
        <v>5</v>
      </c>
      <c r="R8681">
        <v>19</v>
      </c>
      <c r="S8681">
        <v>22</v>
      </c>
      <c r="T8681">
        <v>24</v>
      </c>
    </row>
    <row r="8682" spans="8:20" x14ac:dyDescent="0.35">
      <c r="H8682">
        <v>1483.1189999999999</v>
      </c>
      <c r="I8682">
        <v>122.126</v>
      </c>
      <c r="J8682" t="s">
        <v>175</v>
      </c>
      <c r="K8682" t="s">
        <v>106</v>
      </c>
      <c r="L8682">
        <v>3</v>
      </c>
      <c r="M8682" t="s">
        <v>1033</v>
      </c>
      <c r="N8682">
        <v>4</v>
      </c>
      <c r="O8682">
        <v>14</v>
      </c>
      <c r="P8682">
        <v>14</v>
      </c>
      <c r="Q8682">
        <v>17</v>
      </c>
      <c r="R8682">
        <v>10</v>
      </c>
      <c r="S8682">
        <v>10</v>
      </c>
      <c r="T8682">
        <v>13</v>
      </c>
    </row>
    <row r="8683" spans="8:20" x14ac:dyDescent="0.35">
      <c r="H8683">
        <v>1483.12</v>
      </c>
      <c r="I8683">
        <v>122.127</v>
      </c>
      <c r="J8683" t="s">
        <v>175</v>
      </c>
      <c r="K8683" t="s">
        <v>40</v>
      </c>
      <c r="L8683">
        <v>3</v>
      </c>
      <c r="M8683" t="s">
        <v>778</v>
      </c>
      <c r="N8683">
        <v>4</v>
      </c>
      <c r="O8683">
        <v>16</v>
      </c>
      <c r="P8683">
        <v>16</v>
      </c>
      <c r="Q8683">
        <v>19</v>
      </c>
      <c r="R8683">
        <v>7</v>
      </c>
      <c r="S8683">
        <v>7</v>
      </c>
      <c r="T8683">
        <v>10</v>
      </c>
    </row>
    <row r="8684" spans="8:20" x14ac:dyDescent="0.35">
      <c r="H8684">
        <v>1483.1210000000001</v>
      </c>
      <c r="I8684">
        <v>122.128</v>
      </c>
      <c r="J8684" t="s">
        <v>175</v>
      </c>
      <c r="K8684" t="s">
        <v>177</v>
      </c>
      <c r="L8684">
        <v>3</v>
      </c>
      <c r="M8684" t="s">
        <v>1311</v>
      </c>
      <c r="N8684">
        <v>1</v>
      </c>
      <c r="O8684">
        <v>4</v>
      </c>
      <c r="P8684">
        <v>11</v>
      </c>
      <c r="Q8684">
        <v>13</v>
      </c>
      <c r="R8684">
        <v>4</v>
      </c>
      <c r="S8684">
        <v>11</v>
      </c>
      <c r="T8684">
        <v>13</v>
      </c>
    </row>
    <row r="8685" spans="8:20" x14ac:dyDescent="0.35">
      <c r="H8685">
        <v>1483.1220000000001</v>
      </c>
      <c r="I8685">
        <v>122.129</v>
      </c>
      <c r="J8685" t="s">
        <v>175</v>
      </c>
      <c r="K8685" t="s">
        <v>66</v>
      </c>
      <c r="L8685">
        <v>3</v>
      </c>
      <c r="M8685" t="s">
        <v>949</v>
      </c>
      <c r="N8685">
        <v>4</v>
      </c>
      <c r="O8685">
        <v>12</v>
      </c>
      <c r="P8685">
        <v>12</v>
      </c>
      <c r="Q8685">
        <v>15</v>
      </c>
      <c r="R8685">
        <v>12</v>
      </c>
      <c r="S8685">
        <v>12</v>
      </c>
      <c r="T8685">
        <v>15</v>
      </c>
    </row>
    <row r="8686" spans="8:20" x14ac:dyDescent="0.35">
      <c r="H8686">
        <v>1483.123</v>
      </c>
      <c r="I8686">
        <v>122.13</v>
      </c>
      <c r="J8686" t="s">
        <v>175</v>
      </c>
      <c r="K8686" t="s">
        <v>67</v>
      </c>
      <c r="L8686">
        <v>3</v>
      </c>
      <c r="M8686" t="s">
        <v>915</v>
      </c>
      <c r="N8686">
        <v>4</v>
      </c>
      <c r="O8686">
        <v>13</v>
      </c>
      <c r="P8686">
        <v>13</v>
      </c>
      <c r="Q8686">
        <v>16</v>
      </c>
      <c r="R8686">
        <v>11</v>
      </c>
      <c r="S8686">
        <v>11</v>
      </c>
      <c r="T8686">
        <v>14</v>
      </c>
    </row>
    <row r="8687" spans="8:20" x14ac:dyDescent="0.35">
      <c r="H8687">
        <v>1483.124</v>
      </c>
      <c r="I8687">
        <v>122.131</v>
      </c>
      <c r="J8687" t="s">
        <v>175</v>
      </c>
      <c r="K8687" t="s">
        <v>178</v>
      </c>
      <c r="L8687">
        <v>3</v>
      </c>
      <c r="M8687" t="s">
        <v>790</v>
      </c>
      <c r="N8687">
        <v>4</v>
      </c>
      <c r="O8687">
        <v>10</v>
      </c>
      <c r="P8687">
        <v>10</v>
      </c>
      <c r="Q8687">
        <v>13</v>
      </c>
      <c r="R8687">
        <v>11</v>
      </c>
      <c r="S8687">
        <v>11</v>
      </c>
      <c r="T8687">
        <v>14</v>
      </c>
    </row>
    <row r="8688" spans="8:20" x14ac:dyDescent="0.35">
      <c r="H8688">
        <v>1483.125</v>
      </c>
      <c r="I8688">
        <v>122.13200000000001</v>
      </c>
      <c r="J8688" t="s">
        <v>175</v>
      </c>
      <c r="K8688" t="s">
        <v>179</v>
      </c>
      <c r="L8688">
        <v>3</v>
      </c>
      <c r="M8688" t="s">
        <v>879</v>
      </c>
      <c r="N8688">
        <v>3</v>
      </c>
      <c r="O8688">
        <v>7</v>
      </c>
      <c r="P8688">
        <v>10</v>
      </c>
      <c r="Q8688">
        <v>12</v>
      </c>
      <c r="R8688">
        <v>10</v>
      </c>
      <c r="S8688">
        <v>13</v>
      </c>
      <c r="T8688">
        <v>15</v>
      </c>
    </row>
    <row r="8689" spans="8:20" x14ac:dyDescent="0.35">
      <c r="H8689">
        <v>1483.126</v>
      </c>
      <c r="I8689">
        <v>122.133</v>
      </c>
      <c r="J8689" t="s">
        <v>175</v>
      </c>
      <c r="K8689" t="s">
        <v>68</v>
      </c>
      <c r="L8689">
        <v>3</v>
      </c>
      <c r="M8689" t="s">
        <v>895</v>
      </c>
      <c r="N8689">
        <v>4</v>
      </c>
      <c r="O8689">
        <v>14</v>
      </c>
      <c r="P8689">
        <v>14</v>
      </c>
      <c r="Q8689">
        <v>17</v>
      </c>
      <c r="R8689">
        <v>10</v>
      </c>
      <c r="S8689">
        <v>10</v>
      </c>
      <c r="T8689">
        <v>13</v>
      </c>
    </row>
    <row r="8690" spans="8:20" x14ac:dyDescent="0.35">
      <c r="H8690">
        <v>1483.127</v>
      </c>
      <c r="I8690">
        <v>122.13500000000001</v>
      </c>
      <c r="J8690" t="s">
        <v>175</v>
      </c>
      <c r="K8690" t="s">
        <v>69</v>
      </c>
      <c r="L8690">
        <v>3</v>
      </c>
      <c r="M8690" t="s">
        <v>413</v>
      </c>
      <c r="N8690">
        <v>3</v>
      </c>
      <c r="O8690">
        <v>11</v>
      </c>
      <c r="P8690">
        <v>14</v>
      </c>
      <c r="Q8690">
        <v>16</v>
      </c>
      <c r="R8690">
        <v>6</v>
      </c>
      <c r="S8690">
        <v>9</v>
      </c>
      <c r="T8690">
        <v>11</v>
      </c>
    </row>
    <row r="8691" spans="8:20" x14ac:dyDescent="0.35">
      <c r="H8691">
        <v>1483.1279999999999</v>
      </c>
      <c r="I8691">
        <v>122.136</v>
      </c>
      <c r="J8691" t="s">
        <v>175</v>
      </c>
      <c r="K8691" t="s">
        <v>1531</v>
      </c>
      <c r="L8691">
        <v>3</v>
      </c>
      <c r="M8691" t="s">
        <v>1535</v>
      </c>
      <c r="N8691">
        <v>3</v>
      </c>
      <c r="O8691">
        <v>3</v>
      </c>
      <c r="P8691">
        <v>6</v>
      </c>
      <c r="Q8691">
        <v>8</v>
      </c>
      <c r="R8691">
        <v>14</v>
      </c>
      <c r="S8691">
        <v>17</v>
      </c>
      <c r="T8691">
        <v>19</v>
      </c>
    </row>
    <row r="8692" spans="8:20" x14ac:dyDescent="0.35">
      <c r="H8692">
        <v>1483.1289999999999</v>
      </c>
      <c r="I8692">
        <v>122.137</v>
      </c>
      <c r="J8692" t="s">
        <v>175</v>
      </c>
      <c r="K8692" t="s">
        <v>41</v>
      </c>
      <c r="L8692">
        <v>3</v>
      </c>
      <c r="M8692" t="s">
        <v>1033</v>
      </c>
      <c r="N8692">
        <v>4</v>
      </c>
      <c r="O8692">
        <v>14</v>
      </c>
      <c r="P8692">
        <v>14</v>
      </c>
      <c r="Q8692">
        <v>17</v>
      </c>
      <c r="R8692">
        <v>10</v>
      </c>
      <c r="S8692">
        <v>10</v>
      </c>
      <c r="T8692">
        <v>13</v>
      </c>
    </row>
    <row r="8693" spans="8:20" x14ac:dyDescent="0.35">
      <c r="H8693">
        <v>1483.13</v>
      </c>
      <c r="I8693">
        <v>122.13800000000001</v>
      </c>
      <c r="J8693" t="s">
        <v>175</v>
      </c>
      <c r="K8693" t="s">
        <v>180</v>
      </c>
      <c r="L8693">
        <v>3</v>
      </c>
      <c r="M8693" t="s">
        <v>493</v>
      </c>
      <c r="N8693">
        <v>3</v>
      </c>
      <c r="O8693">
        <v>14</v>
      </c>
      <c r="P8693">
        <v>17</v>
      </c>
      <c r="Q8693">
        <v>19</v>
      </c>
      <c r="R8693">
        <v>4</v>
      </c>
      <c r="S8693">
        <v>7</v>
      </c>
      <c r="T8693">
        <v>9</v>
      </c>
    </row>
    <row r="8694" spans="8:20" x14ac:dyDescent="0.35">
      <c r="H8694">
        <v>1483.1310000000001</v>
      </c>
      <c r="I8694">
        <v>122.139</v>
      </c>
      <c r="J8694" t="s">
        <v>175</v>
      </c>
      <c r="K8694" t="s">
        <v>70</v>
      </c>
      <c r="L8694">
        <v>3</v>
      </c>
      <c r="M8694" t="s">
        <v>893</v>
      </c>
      <c r="N8694">
        <v>3</v>
      </c>
      <c r="O8694">
        <v>10</v>
      </c>
      <c r="P8694">
        <v>13</v>
      </c>
      <c r="Q8694">
        <v>15</v>
      </c>
      <c r="R8694">
        <v>5</v>
      </c>
      <c r="S8694">
        <v>8</v>
      </c>
      <c r="T8694">
        <v>10</v>
      </c>
    </row>
    <row r="8695" spans="8:20" x14ac:dyDescent="0.35">
      <c r="H8695">
        <v>1498.096</v>
      </c>
      <c r="I8695">
        <v>123.123</v>
      </c>
      <c r="J8695" t="s">
        <v>65</v>
      </c>
      <c r="K8695" t="s">
        <v>65</v>
      </c>
      <c r="L8695">
        <v>1</v>
      </c>
      <c r="M8695" t="s">
        <v>458</v>
      </c>
      <c r="N8695">
        <v>3</v>
      </c>
      <c r="O8695">
        <v>16</v>
      </c>
      <c r="P8695">
        <v>19</v>
      </c>
      <c r="Q8695">
        <v>21</v>
      </c>
      <c r="R8695">
        <v>3</v>
      </c>
      <c r="S8695">
        <v>6</v>
      </c>
      <c r="T8695">
        <v>8</v>
      </c>
    </row>
    <row r="8696" spans="8:20" x14ac:dyDescent="0.35">
      <c r="H8696">
        <v>1498.097</v>
      </c>
      <c r="I8696">
        <v>123.125</v>
      </c>
      <c r="J8696" t="s">
        <v>65</v>
      </c>
      <c r="K8696" t="s">
        <v>1737</v>
      </c>
      <c r="L8696">
        <v>3</v>
      </c>
      <c r="M8696" t="s">
        <v>1745</v>
      </c>
      <c r="N8696">
        <v>3</v>
      </c>
      <c r="O8696">
        <v>17</v>
      </c>
      <c r="P8696">
        <v>20</v>
      </c>
      <c r="Q8696">
        <v>22</v>
      </c>
      <c r="R8696">
        <v>3</v>
      </c>
      <c r="S8696">
        <v>6</v>
      </c>
      <c r="T8696">
        <v>8</v>
      </c>
    </row>
    <row r="8697" spans="8:20" x14ac:dyDescent="0.35">
      <c r="H8697">
        <v>1498.098</v>
      </c>
      <c r="I8697">
        <v>123.126</v>
      </c>
      <c r="J8697" t="s">
        <v>65</v>
      </c>
      <c r="K8697" t="s">
        <v>106</v>
      </c>
      <c r="L8697">
        <v>3</v>
      </c>
      <c r="M8697" t="s">
        <v>363</v>
      </c>
      <c r="N8697">
        <v>3</v>
      </c>
      <c r="O8697">
        <v>8</v>
      </c>
      <c r="P8697">
        <v>11</v>
      </c>
      <c r="Q8697">
        <v>13</v>
      </c>
      <c r="R8697">
        <v>7</v>
      </c>
      <c r="S8697">
        <v>10</v>
      </c>
      <c r="T8697">
        <v>12</v>
      </c>
    </row>
    <row r="8698" spans="8:20" x14ac:dyDescent="0.35">
      <c r="H8698">
        <v>1498.0989999999999</v>
      </c>
      <c r="I8698">
        <v>123.127</v>
      </c>
      <c r="J8698" t="s">
        <v>65</v>
      </c>
      <c r="K8698" t="s">
        <v>40</v>
      </c>
      <c r="L8698">
        <v>2</v>
      </c>
      <c r="M8698" t="s">
        <v>830</v>
      </c>
      <c r="N8698">
        <v>3</v>
      </c>
      <c r="O8698">
        <v>13</v>
      </c>
      <c r="P8698">
        <v>16</v>
      </c>
      <c r="Q8698">
        <v>18</v>
      </c>
      <c r="R8698">
        <v>3</v>
      </c>
      <c r="S8698">
        <v>6</v>
      </c>
      <c r="T8698">
        <v>8</v>
      </c>
    </row>
    <row r="8699" spans="8:20" x14ac:dyDescent="0.35">
      <c r="H8699">
        <v>1498.1</v>
      </c>
      <c r="I8699">
        <v>123.128</v>
      </c>
      <c r="J8699" t="s">
        <v>65</v>
      </c>
      <c r="K8699" t="s">
        <v>177</v>
      </c>
      <c r="L8699">
        <v>3</v>
      </c>
      <c r="M8699" t="s">
        <v>467</v>
      </c>
      <c r="N8699">
        <v>4</v>
      </c>
      <c r="O8699">
        <v>14</v>
      </c>
      <c r="P8699">
        <v>14</v>
      </c>
      <c r="Q8699">
        <v>17</v>
      </c>
      <c r="R8699">
        <v>9</v>
      </c>
      <c r="S8699">
        <v>9</v>
      </c>
      <c r="T8699">
        <v>12</v>
      </c>
    </row>
    <row r="8700" spans="8:20" x14ac:dyDescent="0.35">
      <c r="H8700">
        <v>1498.1010000000001</v>
      </c>
      <c r="I8700">
        <v>123.129</v>
      </c>
      <c r="J8700" t="s">
        <v>65</v>
      </c>
      <c r="K8700" t="s">
        <v>66</v>
      </c>
      <c r="L8700">
        <v>1</v>
      </c>
      <c r="M8700" t="s">
        <v>610</v>
      </c>
      <c r="N8700">
        <v>3</v>
      </c>
      <c r="O8700">
        <v>14</v>
      </c>
      <c r="P8700">
        <v>17</v>
      </c>
      <c r="Q8700">
        <v>19</v>
      </c>
      <c r="R8700">
        <v>1</v>
      </c>
      <c r="S8700">
        <v>4</v>
      </c>
      <c r="T8700">
        <v>6</v>
      </c>
    </row>
    <row r="8701" spans="8:20" x14ac:dyDescent="0.35">
      <c r="H8701">
        <v>1498.1020000000001</v>
      </c>
      <c r="I8701">
        <v>123.131</v>
      </c>
      <c r="J8701" t="s">
        <v>65</v>
      </c>
      <c r="K8701" t="s">
        <v>178</v>
      </c>
      <c r="L8701">
        <v>3</v>
      </c>
      <c r="M8701" t="s">
        <v>534</v>
      </c>
      <c r="N8701">
        <v>4</v>
      </c>
      <c r="O8701">
        <v>13</v>
      </c>
      <c r="P8701">
        <v>13</v>
      </c>
      <c r="Q8701">
        <v>16</v>
      </c>
      <c r="R8701">
        <v>11</v>
      </c>
      <c r="S8701">
        <v>11</v>
      </c>
      <c r="T8701">
        <v>14</v>
      </c>
    </row>
    <row r="8702" spans="8:20" x14ac:dyDescent="0.35">
      <c r="H8702">
        <v>1498.1030000000001</v>
      </c>
      <c r="I8702">
        <v>123.13200000000001</v>
      </c>
      <c r="J8702" t="s">
        <v>65</v>
      </c>
      <c r="K8702" t="s">
        <v>179</v>
      </c>
      <c r="L8702">
        <v>3</v>
      </c>
      <c r="M8702" t="s">
        <v>468</v>
      </c>
      <c r="N8702">
        <v>4</v>
      </c>
      <c r="O8702">
        <v>18</v>
      </c>
      <c r="P8702">
        <v>18</v>
      </c>
      <c r="Q8702">
        <v>21</v>
      </c>
      <c r="R8702">
        <v>4</v>
      </c>
      <c r="S8702">
        <v>4</v>
      </c>
      <c r="T8702">
        <v>7</v>
      </c>
    </row>
    <row r="8703" spans="8:20" x14ac:dyDescent="0.35">
      <c r="H8703">
        <v>1498.104</v>
      </c>
      <c r="I8703">
        <v>123.133</v>
      </c>
      <c r="J8703" t="s">
        <v>65</v>
      </c>
      <c r="K8703" t="s">
        <v>68</v>
      </c>
      <c r="L8703">
        <v>1</v>
      </c>
      <c r="M8703" t="s">
        <v>469</v>
      </c>
      <c r="N8703">
        <v>3</v>
      </c>
      <c r="O8703">
        <v>9</v>
      </c>
      <c r="P8703">
        <v>12</v>
      </c>
      <c r="Q8703">
        <v>14</v>
      </c>
      <c r="R8703">
        <v>9</v>
      </c>
      <c r="S8703">
        <v>12</v>
      </c>
      <c r="T8703">
        <v>14</v>
      </c>
    </row>
    <row r="8704" spans="8:20" x14ac:dyDescent="0.35">
      <c r="H8704">
        <v>1498.105</v>
      </c>
      <c r="I8704">
        <v>123.13500000000001</v>
      </c>
      <c r="J8704" t="s">
        <v>65</v>
      </c>
      <c r="K8704" t="s">
        <v>69</v>
      </c>
      <c r="L8704">
        <v>1</v>
      </c>
      <c r="M8704" t="s">
        <v>44</v>
      </c>
      <c r="N8704">
        <v>1</v>
      </c>
      <c r="O8704">
        <v>2</v>
      </c>
      <c r="P8704">
        <v>9</v>
      </c>
      <c r="Q8704">
        <v>11</v>
      </c>
      <c r="R8704">
        <v>1</v>
      </c>
      <c r="S8704">
        <v>8</v>
      </c>
      <c r="T8704">
        <v>10</v>
      </c>
    </row>
    <row r="8705" spans="8:20" x14ac:dyDescent="0.35">
      <c r="H8705">
        <v>1498.106</v>
      </c>
      <c r="I8705">
        <v>123.137</v>
      </c>
      <c r="J8705" t="s">
        <v>65</v>
      </c>
      <c r="K8705" t="s">
        <v>41</v>
      </c>
      <c r="L8705">
        <v>2</v>
      </c>
      <c r="M8705" t="s">
        <v>363</v>
      </c>
      <c r="N8705">
        <v>3</v>
      </c>
      <c r="O8705">
        <v>8</v>
      </c>
      <c r="P8705">
        <v>11</v>
      </c>
      <c r="Q8705">
        <v>13</v>
      </c>
      <c r="R8705">
        <v>7</v>
      </c>
      <c r="S8705">
        <v>10</v>
      </c>
      <c r="T8705">
        <v>12</v>
      </c>
    </row>
    <row r="8706" spans="8:20" x14ac:dyDescent="0.35">
      <c r="H8706">
        <v>1498.107</v>
      </c>
      <c r="I8706">
        <v>123.13800000000001</v>
      </c>
      <c r="J8706" t="s">
        <v>65</v>
      </c>
      <c r="K8706" t="s">
        <v>180</v>
      </c>
      <c r="L8706">
        <v>3</v>
      </c>
      <c r="M8706" t="s">
        <v>645</v>
      </c>
      <c r="N8706">
        <v>3</v>
      </c>
      <c r="O8706">
        <v>11</v>
      </c>
      <c r="P8706">
        <v>14</v>
      </c>
      <c r="Q8706">
        <v>16</v>
      </c>
      <c r="R8706">
        <v>7</v>
      </c>
      <c r="S8706">
        <v>10</v>
      </c>
      <c r="T8706">
        <v>12</v>
      </c>
    </row>
    <row r="8707" spans="8:20" x14ac:dyDescent="0.35">
      <c r="H8707">
        <v>1498.1079999999999</v>
      </c>
      <c r="I8707">
        <v>123.139</v>
      </c>
      <c r="J8707" t="s">
        <v>65</v>
      </c>
      <c r="K8707" t="s">
        <v>70</v>
      </c>
      <c r="L8707">
        <v>1</v>
      </c>
      <c r="M8707" t="s">
        <v>469</v>
      </c>
      <c r="N8707">
        <v>3</v>
      </c>
      <c r="O8707">
        <v>9</v>
      </c>
      <c r="P8707">
        <v>12</v>
      </c>
      <c r="Q8707">
        <v>14</v>
      </c>
      <c r="R8707">
        <v>9</v>
      </c>
      <c r="S8707">
        <v>12</v>
      </c>
      <c r="T8707">
        <v>14</v>
      </c>
    </row>
    <row r="8708" spans="8:20" x14ac:dyDescent="0.35">
      <c r="H8708">
        <v>1509.1030000000001</v>
      </c>
      <c r="I8708">
        <v>124.125</v>
      </c>
      <c r="J8708" t="s">
        <v>176</v>
      </c>
      <c r="K8708" t="s">
        <v>1737</v>
      </c>
      <c r="L8708">
        <v>3</v>
      </c>
      <c r="M8708" t="s">
        <v>1746</v>
      </c>
      <c r="N8708">
        <v>3</v>
      </c>
      <c r="O8708">
        <v>0</v>
      </c>
      <c r="P8708">
        <v>3</v>
      </c>
      <c r="Q8708">
        <v>5</v>
      </c>
      <c r="R8708">
        <v>19</v>
      </c>
      <c r="S8708">
        <v>22</v>
      </c>
      <c r="T8708">
        <v>24</v>
      </c>
    </row>
    <row r="8709" spans="8:20" x14ac:dyDescent="0.35">
      <c r="H8709">
        <v>1509.104</v>
      </c>
      <c r="I8709">
        <v>124.126</v>
      </c>
      <c r="J8709" t="s">
        <v>176</v>
      </c>
      <c r="K8709" t="s">
        <v>106</v>
      </c>
      <c r="L8709">
        <v>3</v>
      </c>
      <c r="M8709" t="s">
        <v>653</v>
      </c>
      <c r="N8709">
        <v>4</v>
      </c>
      <c r="O8709">
        <v>19</v>
      </c>
      <c r="P8709">
        <v>19</v>
      </c>
      <c r="Q8709">
        <v>22</v>
      </c>
      <c r="R8709">
        <v>2</v>
      </c>
      <c r="S8709">
        <v>2</v>
      </c>
      <c r="T8709">
        <v>5</v>
      </c>
    </row>
    <row r="8710" spans="8:20" x14ac:dyDescent="0.35">
      <c r="H8710">
        <v>1509.105</v>
      </c>
      <c r="I8710">
        <v>124.127</v>
      </c>
      <c r="J8710" t="s">
        <v>176</v>
      </c>
      <c r="K8710" t="s">
        <v>40</v>
      </c>
      <c r="L8710">
        <v>3</v>
      </c>
      <c r="M8710" t="s">
        <v>838</v>
      </c>
      <c r="N8710">
        <v>4</v>
      </c>
      <c r="O8710">
        <v>17</v>
      </c>
      <c r="P8710">
        <v>17</v>
      </c>
      <c r="Q8710">
        <v>20</v>
      </c>
      <c r="R8710">
        <v>8</v>
      </c>
      <c r="S8710">
        <v>8</v>
      </c>
      <c r="T8710">
        <v>11</v>
      </c>
    </row>
    <row r="8711" spans="8:20" x14ac:dyDescent="0.35">
      <c r="H8711">
        <v>1509.106</v>
      </c>
      <c r="I8711">
        <v>124.128</v>
      </c>
      <c r="J8711" t="s">
        <v>176</v>
      </c>
      <c r="K8711" t="s">
        <v>177</v>
      </c>
      <c r="L8711">
        <v>3</v>
      </c>
      <c r="M8711" t="s">
        <v>1310</v>
      </c>
      <c r="N8711">
        <v>4</v>
      </c>
      <c r="O8711">
        <v>13</v>
      </c>
      <c r="P8711">
        <v>13</v>
      </c>
      <c r="Q8711">
        <v>16</v>
      </c>
      <c r="R8711">
        <v>8</v>
      </c>
      <c r="S8711">
        <v>8</v>
      </c>
      <c r="T8711">
        <v>11</v>
      </c>
    </row>
    <row r="8712" spans="8:20" x14ac:dyDescent="0.35">
      <c r="H8712">
        <v>1509.107</v>
      </c>
      <c r="I8712">
        <v>124.129</v>
      </c>
      <c r="J8712" t="s">
        <v>176</v>
      </c>
      <c r="K8712" t="s">
        <v>66</v>
      </c>
      <c r="L8712">
        <v>3</v>
      </c>
      <c r="M8712" t="s">
        <v>759</v>
      </c>
      <c r="N8712">
        <v>4</v>
      </c>
      <c r="O8712">
        <v>16</v>
      </c>
      <c r="P8712">
        <v>16</v>
      </c>
      <c r="Q8712">
        <v>19</v>
      </c>
      <c r="R8712">
        <v>9</v>
      </c>
      <c r="S8712">
        <v>9</v>
      </c>
      <c r="T8712">
        <v>12</v>
      </c>
    </row>
    <row r="8713" spans="8:20" x14ac:dyDescent="0.35">
      <c r="H8713">
        <v>1509.1079999999999</v>
      </c>
      <c r="I8713">
        <v>124.131</v>
      </c>
      <c r="J8713" t="s">
        <v>176</v>
      </c>
      <c r="K8713" t="s">
        <v>178</v>
      </c>
      <c r="L8713">
        <v>3</v>
      </c>
      <c r="M8713" t="s">
        <v>465</v>
      </c>
      <c r="N8713">
        <v>4</v>
      </c>
      <c r="O8713">
        <v>11</v>
      </c>
      <c r="P8713">
        <v>11</v>
      </c>
      <c r="Q8713">
        <v>14</v>
      </c>
      <c r="R8713">
        <v>11</v>
      </c>
      <c r="S8713">
        <v>11</v>
      </c>
      <c r="T8713">
        <v>14</v>
      </c>
    </row>
    <row r="8714" spans="8:20" x14ac:dyDescent="0.35">
      <c r="H8714">
        <v>1509.1089999999999</v>
      </c>
      <c r="I8714">
        <v>124.13200000000001</v>
      </c>
      <c r="J8714" t="s">
        <v>176</v>
      </c>
      <c r="K8714" t="s">
        <v>179</v>
      </c>
      <c r="L8714">
        <v>3</v>
      </c>
      <c r="M8714" t="s">
        <v>1310</v>
      </c>
      <c r="N8714">
        <v>4</v>
      </c>
      <c r="O8714">
        <v>13</v>
      </c>
      <c r="P8714">
        <v>13</v>
      </c>
      <c r="Q8714">
        <v>16</v>
      </c>
      <c r="R8714">
        <v>8</v>
      </c>
      <c r="S8714">
        <v>8</v>
      </c>
      <c r="T8714">
        <v>11</v>
      </c>
    </row>
    <row r="8715" spans="8:20" x14ac:dyDescent="0.35">
      <c r="H8715">
        <v>1509.11</v>
      </c>
      <c r="I8715">
        <v>124.133</v>
      </c>
      <c r="J8715" t="s">
        <v>176</v>
      </c>
      <c r="K8715" t="s">
        <v>68</v>
      </c>
      <c r="L8715">
        <v>3</v>
      </c>
      <c r="M8715" t="s">
        <v>1123</v>
      </c>
      <c r="N8715">
        <v>3</v>
      </c>
      <c r="O8715">
        <v>12</v>
      </c>
      <c r="P8715">
        <v>15</v>
      </c>
      <c r="Q8715">
        <v>17</v>
      </c>
      <c r="R8715">
        <v>6</v>
      </c>
      <c r="S8715">
        <v>9</v>
      </c>
      <c r="T8715">
        <v>11</v>
      </c>
    </row>
    <row r="8716" spans="8:20" x14ac:dyDescent="0.35">
      <c r="H8716">
        <v>1509.1110000000001</v>
      </c>
      <c r="I8716">
        <v>124.134</v>
      </c>
      <c r="J8716" t="s">
        <v>176</v>
      </c>
      <c r="K8716" t="s">
        <v>26</v>
      </c>
      <c r="L8716">
        <v>3</v>
      </c>
      <c r="M8716" t="s">
        <v>1208</v>
      </c>
      <c r="N8716">
        <v>4</v>
      </c>
      <c r="O8716">
        <v>14</v>
      </c>
      <c r="P8716">
        <v>14</v>
      </c>
      <c r="Q8716">
        <v>17</v>
      </c>
      <c r="R8716">
        <v>10</v>
      </c>
      <c r="S8716">
        <v>10</v>
      </c>
      <c r="T8716">
        <v>13</v>
      </c>
    </row>
    <row r="8717" spans="8:20" x14ac:dyDescent="0.35">
      <c r="H8717">
        <v>1509.1120000000001</v>
      </c>
      <c r="I8717">
        <v>124.13500000000001</v>
      </c>
      <c r="J8717" t="s">
        <v>176</v>
      </c>
      <c r="K8717" t="s">
        <v>69</v>
      </c>
      <c r="L8717">
        <v>3</v>
      </c>
      <c r="M8717" t="s">
        <v>561</v>
      </c>
      <c r="N8717">
        <v>4</v>
      </c>
      <c r="O8717">
        <v>15</v>
      </c>
      <c r="P8717">
        <v>15</v>
      </c>
      <c r="Q8717">
        <v>18</v>
      </c>
      <c r="R8717">
        <v>9</v>
      </c>
      <c r="S8717">
        <v>9</v>
      </c>
      <c r="T8717">
        <v>12</v>
      </c>
    </row>
    <row r="8718" spans="8:20" x14ac:dyDescent="0.35">
      <c r="H8718">
        <v>1509.1130000000001</v>
      </c>
      <c r="I8718">
        <v>124.136</v>
      </c>
      <c r="J8718" t="s">
        <v>176</v>
      </c>
      <c r="K8718" t="s">
        <v>1531</v>
      </c>
      <c r="L8718">
        <v>3</v>
      </c>
      <c r="M8718" t="s">
        <v>1168</v>
      </c>
      <c r="N8718">
        <v>3</v>
      </c>
      <c r="O8718">
        <v>5</v>
      </c>
      <c r="P8718">
        <v>8</v>
      </c>
      <c r="Q8718">
        <v>10</v>
      </c>
      <c r="R8718">
        <v>15</v>
      </c>
      <c r="S8718">
        <v>18</v>
      </c>
      <c r="T8718">
        <v>20</v>
      </c>
    </row>
    <row r="8719" spans="8:20" x14ac:dyDescent="0.35">
      <c r="H8719">
        <v>1509.114</v>
      </c>
      <c r="I8719">
        <v>124.137</v>
      </c>
      <c r="J8719" t="s">
        <v>176</v>
      </c>
      <c r="K8719" t="s">
        <v>41</v>
      </c>
      <c r="L8719">
        <v>3</v>
      </c>
      <c r="M8719" t="s">
        <v>1142</v>
      </c>
      <c r="N8719">
        <v>3</v>
      </c>
      <c r="O8719">
        <v>10</v>
      </c>
      <c r="P8719">
        <v>13</v>
      </c>
      <c r="Q8719">
        <v>15</v>
      </c>
      <c r="R8719">
        <v>6</v>
      </c>
      <c r="S8719">
        <v>9</v>
      </c>
      <c r="T8719">
        <v>11</v>
      </c>
    </row>
    <row r="8720" spans="8:20" x14ac:dyDescent="0.35">
      <c r="H8720">
        <v>1509.115</v>
      </c>
      <c r="I8720">
        <v>124.13800000000001</v>
      </c>
      <c r="J8720" t="s">
        <v>176</v>
      </c>
      <c r="K8720" t="s">
        <v>180</v>
      </c>
      <c r="L8720">
        <v>3</v>
      </c>
      <c r="M8720" t="s">
        <v>1142</v>
      </c>
      <c r="N8720">
        <v>3</v>
      </c>
      <c r="O8720">
        <v>10</v>
      </c>
      <c r="P8720">
        <v>13</v>
      </c>
      <c r="Q8720">
        <v>15</v>
      </c>
      <c r="R8720">
        <v>6</v>
      </c>
      <c r="S8720">
        <v>9</v>
      </c>
      <c r="T8720">
        <v>11</v>
      </c>
    </row>
    <row r="8721" spans="8:20" x14ac:dyDescent="0.35">
      <c r="H8721">
        <v>1516.1189999999999</v>
      </c>
      <c r="I8721">
        <v>125.126</v>
      </c>
      <c r="J8721" t="s">
        <v>1737</v>
      </c>
      <c r="K8721" t="s">
        <v>106</v>
      </c>
      <c r="L8721">
        <v>3</v>
      </c>
      <c r="M8721" t="s">
        <v>1748</v>
      </c>
      <c r="N8721">
        <v>3</v>
      </c>
      <c r="O8721">
        <v>16</v>
      </c>
      <c r="P8721">
        <v>19</v>
      </c>
      <c r="Q8721">
        <v>21</v>
      </c>
      <c r="R8721">
        <v>5</v>
      </c>
      <c r="S8721">
        <v>8</v>
      </c>
      <c r="T8721">
        <v>10</v>
      </c>
    </row>
    <row r="8722" spans="8:20" x14ac:dyDescent="0.35">
      <c r="H8722">
        <v>1516.12</v>
      </c>
      <c r="I8722">
        <v>125.127</v>
      </c>
      <c r="J8722" t="s">
        <v>1737</v>
      </c>
      <c r="K8722" t="s">
        <v>40</v>
      </c>
      <c r="L8722">
        <v>3</v>
      </c>
      <c r="M8722" t="s">
        <v>1741</v>
      </c>
      <c r="N8722">
        <v>4</v>
      </c>
      <c r="O8722">
        <v>17</v>
      </c>
      <c r="P8722">
        <v>17</v>
      </c>
      <c r="Q8722">
        <v>20</v>
      </c>
      <c r="R8722">
        <v>7</v>
      </c>
      <c r="S8722">
        <v>7</v>
      </c>
      <c r="T8722">
        <v>10</v>
      </c>
    </row>
    <row r="8723" spans="8:20" x14ac:dyDescent="0.35">
      <c r="H8723">
        <v>1516.1210000000001</v>
      </c>
      <c r="I8723">
        <v>125.128</v>
      </c>
      <c r="J8723" t="s">
        <v>1737</v>
      </c>
      <c r="K8723" t="s">
        <v>177</v>
      </c>
      <c r="L8723">
        <v>3</v>
      </c>
      <c r="M8723" t="s">
        <v>1751</v>
      </c>
      <c r="N8723">
        <v>4</v>
      </c>
      <c r="O8723">
        <v>19</v>
      </c>
      <c r="P8723">
        <v>19</v>
      </c>
      <c r="Q8723">
        <v>22</v>
      </c>
      <c r="R8723">
        <v>4</v>
      </c>
      <c r="S8723">
        <v>4</v>
      </c>
      <c r="T8723">
        <v>7</v>
      </c>
    </row>
    <row r="8724" spans="8:20" x14ac:dyDescent="0.35">
      <c r="H8724">
        <v>1516.1220000000001</v>
      </c>
      <c r="I8724">
        <v>125.129</v>
      </c>
      <c r="J8724" t="s">
        <v>1737</v>
      </c>
      <c r="K8724" t="s">
        <v>66</v>
      </c>
      <c r="L8724">
        <v>3</v>
      </c>
      <c r="M8724" t="s">
        <v>1610</v>
      </c>
      <c r="N8724">
        <v>4</v>
      </c>
      <c r="O8724">
        <v>18</v>
      </c>
      <c r="P8724">
        <v>18</v>
      </c>
      <c r="Q8724">
        <v>21</v>
      </c>
      <c r="R8724">
        <v>5</v>
      </c>
      <c r="S8724">
        <v>5</v>
      </c>
      <c r="T8724">
        <v>8</v>
      </c>
    </row>
    <row r="8725" spans="8:20" x14ac:dyDescent="0.35">
      <c r="H8725">
        <v>1516.123</v>
      </c>
      <c r="I8725">
        <v>125.13</v>
      </c>
      <c r="J8725" t="s">
        <v>1737</v>
      </c>
      <c r="K8725" t="s">
        <v>67</v>
      </c>
      <c r="L8725">
        <v>3</v>
      </c>
      <c r="M8725" t="s">
        <v>1748</v>
      </c>
      <c r="N8725">
        <v>3</v>
      </c>
      <c r="O8725">
        <v>16</v>
      </c>
      <c r="P8725">
        <v>19</v>
      </c>
      <c r="Q8725">
        <v>21</v>
      </c>
      <c r="R8725">
        <v>5</v>
      </c>
      <c r="S8725">
        <v>8</v>
      </c>
      <c r="T8725">
        <v>10</v>
      </c>
    </row>
    <row r="8726" spans="8:20" x14ac:dyDescent="0.35">
      <c r="H8726">
        <v>1516.124</v>
      </c>
      <c r="I8726">
        <v>125.131</v>
      </c>
      <c r="J8726" t="s">
        <v>1737</v>
      </c>
      <c r="K8726" t="s">
        <v>178</v>
      </c>
      <c r="L8726">
        <v>3</v>
      </c>
      <c r="M8726" t="s">
        <v>1634</v>
      </c>
      <c r="N8726">
        <v>4</v>
      </c>
      <c r="O8726">
        <v>18</v>
      </c>
      <c r="P8726">
        <v>18</v>
      </c>
      <c r="Q8726">
        <v>21</v>
      </c>
      <c r="R8726">
        <v>6</v>
      </c>
      <c r="S8726">
        <v>6</v>
      </c>
      <c r="T8726">
        <v>9</v>
      </c>
    </row>
    <row r="8727" spans="8:20" x14ac:dyDescent="0.35">
      <c r="H8727">
        <v>1516.125</v>
      </c>
      <c r="I8727">
        <v>125.13200000000001</v>
      </c>
      <c r="J8727" t="s">
        <v>1737</v>
      </c>
      <c r="K8727" t="s">
        <v>179</v>
      </c>
      <c r="L8727">
        <v>3</v>
      </c>
      <c r="M8727" t="s">
        <v>1751</v>
      </c>
      <c r="N8727">
        <v>4</v>
      </c>
      <c r="O8727">
        <v>19</v>
      </c>
      <c r="P8727">
        <v>19</v>
      </c>
      <c r="Q8727">
        <v>22</v>
      </c>
      <c r="R8727">
        <v>4</v>
      </c>
      <c r="S8727">
        <v>4</v>
      </c>
      <c r="T8727">
        <v>7</v>
      </c>
    </row>
    <row r="8728" spans="8:20" x14ac:dyDescent="0.35">
      <c r="H8728">
        <v>1516.126</v>
      </c>
      <c r="I8728">
        <v>125.133</v>
      </c>
      <c r="J8728" t="s">
        <v>1737</v>
      </c>
      <c r="K8728" t="s">
        <v>68</v>
      </c>
      <c r="L8728">
        <v>3</v>
      </c>
      <c r="M8728" t="s">
        <v>1740</v>
      </c>
      <c r="N8728">
        <v>4</v>
      </c>
      <c r="O8728">
        <v>16</v>
      </c>
      <c r="P8728">
        <v>16</v>
      </c>
      <c r="Q8728">
        <v>19</v>
      </c>
      <c r="R8728">
        <v>10</v>
      </c>
      <c r="S8728">
        <v>10</v>
      </c>
      <c r="T8728">
        <v>13</v>
      </c>
    </row>
    <row r="8729" spans="8:20" x14ac:dyDescent="0.35">
      <c r="H8729">
        <v>1516.127</v>
      </c>
      <c r="I8729">
        <v>125.134</v>
      </c>
      <c r="J8729" t="s">
        <v>1737</v>
      </c>
      <c r="K8729" t="s">
        <v>26</v>
      </c>
      <c r="L8729">
        <v>3</v>
      </c>
      <c r="M8729" t="s">
        <v>1610</v>
      </c>
      <c r="N8729">
        <v>4</v>
      </c>
      <c r="O8729">
        <v>18</v>
      </c>
      <c r="P8729">
        <v>18</v>
      </c>
      <c r="Q8729">
        <v>21</v>
      </c>
      <c r="R8729">
        <v>5</v>
      </c>
      <c r="S8729">
        <v>5</v>
      </c>
      <c r="T8729">
        <v>8</v>
      </c>
    </row>
    <row r="8730" spans="8:20" x14ac:dyDescent="0.35">
      <c r="H8730">
        <v>1516.1279999999999</v>
      </c>
      <c r="I8730">
        <v>125.13500000000001</v>
      </c>
      <c r="J8730" t="s">
        <v>1737</v>
      </c>
      <c r="K8730" t="s">
        <v>69</v>
      </c>
      <c r="L8730">
        <v>3</v>
      </c>
      <c r="M8730" t="s">
        <v>1747</v>
      </c>
      <c r="N8730">
        <v>4</v>
      </c>
      <c r="O8730">
        <v>10</v>
      </c>
      <c r="P8730">
        <v>10</v>
      </c>
      <c r="Q8730">
        <v>13</v>
      </c>
      <c r="R8730">
        <v>14</v>
      </c>
      <c r="S8730">
        <v>14</v>
      </c>
      <c r="T8730">
        <v>17</v>
      </c>
    </row>
    <row r="8731" spans="8:20" x14ac:dyDescent="0.35">
      <c r="H8731">
        <v>1516.1289999999999</v>
      </c>
      <c r="I8731">
        <v>125.136</v>
      </c>
      <c r="J8731" t="s">
        <v>1737</v>
      </c>
      <c r="K8731" t="s">
        <v>1531</v>
      </c>
      <c r="L8731">
        <v>3</v>
      </c>
      <c r="M8731" t="s">
        <v>1744</v>
      </c>
      <c r="N8731">
        <v>4</v>
      </c>
      <c r="O8731">
        <v>20</v>
      </c>
      <c r="P8731">
        <v>20</v>
      </c>
      <c r="Q8731">
        <v>23</v>
      </c>
      <c r="R8731">
        <v>5</v>
      </c>
      <c r="S8731">
        <v>5</v>
      </c>
      <c r="T8731">
        <v>8</v>
      </c>
    </row>
    <row r="8732" spans="8:20" x14ac:dyDescent="0.35">
      <c r="H8732">
        <v>1516.13</v>
      </c>
      <c r="I8732">
        <v>125.137</v>
      </c>
      <c r="J8732" t="s">
        <v>1737</v>
      </c>
      <c r="K8732" t="s">
        <v>41</v>
      </c>
      <c r="L8732">
        <v>3</v>
      </c>
      <c r="M8732" t="s">
        <v>1744</v>
      </c>
      <c r="N8732">
        <v>4</v>
      </c>
      <c r="O8732">
        <v>20</v>
      </c>
      <c r="P8732">
        <v>20</v>
      </c>
      <c r="Q8732">
        <v>23</v>
      </c>
      <c r="R8732">
        <v>5</v>
      </c>
      <c r="S8732">
        <v>5</v>
      </c>
      <c r="T8732">
        <v>8</v>
      </c>
    </row>
    <row r="8733" spans="8:20" x14ac:dyDescent="0.35">
      <c r="H8733">
        <v>1516.1310000000001</v>
      </c>
      <c r="I8733">
        <v>125.13800000000001</v>
      </c>
      <c r="J8733" t="s">
        <v>1737</v>
      </c>
      <c r="K8733" t="s">
        <v>180</v>
      </c>
      <c r="L8733">
        <v>3</v>
      </c>
      <c r="M8733" t="s">
        <v>1170</v>
      </c>
      <c r="N8733">
        <v>3</v>
      </c>
      <c r="O8733">
        <v>14</v>
      </c>
      <c r="P8733">
        <v>17</v>
      </c>
      <c r="Q8733">
        <v>19</v>
      </c>
      <c r="R8733">
        <v>5</v>
      </c>
      <c r="S8733">
        <v>8</v>
      </c>
      <c r="T8733">
        <v>10</v>
      </c>
    </row>
    <row r="8734" spans="8:20" x14ac:dyDescent="0.35">
      <c r="H8734">
        <v>1516.1320000000001</v>
      </c>
      <c r="I8734">
        <v>125.139</v>
      </c>
      <c r="J8734" t="s">
        <v>1737</v>
      </c>
      <c r="K8734" t="s">
        <v>70</v>
      </c>
      <c r="L8734">
        <v>3</v>
      </c>
      <c r="M8734" t="s">
        <v>1746</v>
      </c>
      <c r="N8734">
        <v>3</v>
      </c>
      <c r="O8734">
        <v>0</v>
      </c>
      <c r="P8734">
        <v>3</v>
      </c>
      <c r="Q8734">
        <v>5</v>
      </c>
      <c r="R8734">
        <v>19</v>
      </c>
      <c r="S8734">
        <v>22</v>
      </c>
      <c r="T8734">
        <v>24</v>
      </c>
    </row>
    <row r="8735" spans="8:20" x14ac:dyDescent="0.35">
      <c r="H8735">
        <v>1518.1210000000001</v>
      </c>
      <c r="I8735">
        <v>126.127</v>
      </c>
      <c r="J8735" t="s">
        <v>106</v>
      </c>
      <c r="K8735" t="s">
        <v>40</v>
      </c>
      <c r="L8735">
        <v>3</v>
      </c>
      <c r="M8735" t="s">
        <v>414</v>
      </c>
      <c r="N8735">
        <v>3</v>
      </c>
      <c r="O8735">
        <v>11</v>
      </c>
      <c r="P8735">
        <v>14</v>
      </c>
      <c r="Q8735">
        <v>16</v>
      </c>
      <c r="R8735">
        <v>6</v>
      </c>
      <c r="S8735">
        <v>9</v>
      </c>
      <c r="T8735">
        <v>11</v>
      </c>
    </row>
    <row r="8736" spans="8:20" x14ac:dyDescent="0.35">
      <c r="H8736">
        <v>1518.1220000000001</v>
      </c>
      <c r="I8736">
        <v>126.128</v>
      </c>
      <c r="J8736" t="s">
        <v>106</v>
      </c>
      <c r="K8736" t="s">
        <v>177</v>
      </c>
      <c r="L8736">
        <v>3</v>
      </c>
      <c r="M8736" t="s">
        <v>1215</v>
      </c>
      <c r="N8736">
        <v>3</v>
      </c>
      <c r="O8736">
        <v>13</v>
      </c>
      <c r="P8736">
        <v>16</v>
      </c>
      <c r="Q8736">
        <v>18</v>
      </c>
      <c r="R8736">
        <v>7</v>
      </c>
      <c r="S8736">
        <v>10</v>
      </c>
      <c r="T8736">
        <v>12</v>
      </c>
    </row>
    <row r="8737" spans="8:20" x14ac:dyDescent="0.35">
      <c r="H8737">
        <v>1518.123</v>
      </c>
      <c r="I8737">
        <v>126.129</v>
      </c>
      <c r="J8737" t="s">
        <v>106</v>
      </c>
      <c r="K8737" t="s">
        <v>66</v>
      </c>
      <c r="L8737">
        <v>3</v>
      </c>
      <c r="M8737" t="s">
        <v>713</v>
      </c>
      <c r="N8737">
        <v>4</v>
      </c>
      <c r="O8737">
        <v>8</v>
      </c>
      <c r="P8737">
        <v>8</v>
      </c>
      <c r="Q8737">
        <v>11</v>
      </c>
      <c r="R8737">
        <v>13</v>
      </c>
      <c r="S8737">
        <v>13</v>
      </c>
      <c r="T8737">
        <v>16</v>
      </c>
    </row>
    <row r="8738" spans="8:20" x14ac:dyDescent="0.35">
      <c r="H8738">
        <v>1518.124</v>
      </c>
      <c r="I8738">
        <v>126.13</v>
      </c>
      <c r="J8738" t="s">
        <v>106</v>
      </c>
      <c r="K8738" t="s">
        <v>67</v>
      </c>
      <c r="L8738">
        <v>3</v>
      </c>
      <c r="M8738" t="s">
        <v>816</v>
      </c>
      <c r="N8738">
        <v>3</v>
      </c>
      <c r="O8738">
        <v>7</v>
      </c>
      <c r="P8738">
        <v>10</v>
      </c>
      <c r="Q8738">
        <v>12</v>
      </c>
      <c r="R8738">
        <v>10</v>
      </c>
      <c r="S8738">
        <v>13</v>
      </c>
      <c r="T8738">
        <v>15</v>
      </c>
    </row>
    <row r="8739" spans="8:20" x14ac:dyDescent="0.35">
      <c r="H8739">
        <v>1518.125</v>
      </c>
      <c r="I8739">
        <v>126.131</v>
      </c>
      <c r="J8739" t="s">
        <v>106</v>
      </c>
      <c r="K8739" t="s">
        <v>178</v>
      </c>
      <c r="L8739">
        <v>3</v>
      </c>
      <c r="M8739" t="s">
        <v>911</v>
      </c>
      <c r="N8739">
        <v>4</v>
      </c>
      <c r="O8739">
        <v>15</v>
      </c>
      <c r="P8739">
        <v>15</v>
      </c>
      <c r="Q8739">
        <v>18</v>
      </c>
      <c r="R8739">
        <v>10</v>
      </c>
      <c r="S8739">
        <v>10</v>
      </c>
      <c r="T8739">
        <v>13</v>
      </c>
    </row>
    <row r="8740" spans="8:20" x14ac:dyDescent="0.35">
      <c r="H8740">
        <v>1518.126</v>
      </c>
      <c r="I8740">
        <v>126.13200000000001</v>
      </c>
      <c r="J8740" t="s">
        <v>106</v>
      </c>
      <c r="K8740" t="s">
        <v>179</v>
      </c>
      <c r="L8740">
        <v>3</v>
      </c>
      <c r="M8740" t="s">
        <v>735</v>
      </c>
      <c r="N8740">
        <v>4</v>
      </c>
      <c r="O8740">
        <v>9</v>
      </c>
      <c r="P8740">
        <v>9</v>
      </c>
      <c r="Q8740">
        <v>12</v>
      </c>
      <c r="R8740">
        <v>13</v>
      </c>
      <c r="S8740">
        <v>13</v>
      </c>
      <c r="T8740">
        <v>16</v>
      </c>
    </row>
    <row r="8741" spans="8:20" x14ac:dyDescent="0.35">
      <c r="H8741">
        <v>1518.127</v>
      </c>
      <c r="I8741">
        <v>126.133</v>
      </c>
      <c r="J8741" t="s">
        <v>106</v>
      </c>
      <c r="K8741" t="s">
        <v>68</v>
      </c>
      <c r="L8741">
        <v>3</v>
      </c>
      <c r="M8741" t="s">
        <v>817</v>
      </c>
      <c r="N8741">
        <v>4</v>
      </c>
      <c r="O8741">
        <v>11</v>
      </c>
      <c r="P8741">
        <v>11</v>
      </c>
      <c r="Q8741">
        <v>14</v>
      </c>
      <c r="R8741">
        <v>9</v>
      </c>
      <c r="S8741">
        <v>9</v>
      </c>
      <c r="T8741">
        <v>12</v>
      </c>
    </row>
    <row r="8742" spans="8:20" x14ac:dyDescent="0.35">
      <c r="H8742">
        <v>1518.1279999999999</v>
      </c>
      <c r="I8742">
        <v>126.13500000000001</v>
      </c>
      <c r="J8742" t="s">
        <v>106</v>
      </c>
      <c r="K8742" t="s">
        <v>69</v>
      </c>
      <c r="L8742">
        <v>3</v>
      </c>
      <c r="M8742" t="s">
        <v>447</v>
      </c>
      <c r="N8742">
        <v>4</v>
      </c>
      <c r="O8742">
        <v>14</v>
      </c>
      <c r="P8742">
        <v>14</v>
      </c>
      <c r="Q8742">
        <v>17</v>
      </c>
      <c r="R8742">
        <v>11</v>
      </c>
      <c r="S8742">
        <v>11</v>
      </c>
      <c r="T8742">
        <v>14</v>
      </c>
    </row>
    <row r="8743" spans="8:20" x14ac:dyDescent="0.35">
      <c r="H8743">
        <v>1518.1289999999999</v>
      </c>
      <c r="I8743">
        <v>126.136</v>
      </c>
      <c r="J8743" t="s">
        <v>106</v>
      </c>
      <c r="K8743" t="s">
        <v>1531</v>
      </c>
      <c r="L8743">
        <v>3</v>
      </c>
      <c r="M8743" t="s">
        <v>1558</v>
      </c>
      <c r="N8743">
        <v>4</v>
      </c>
      <c r="O8743">
        <v>23</v>
      </c>
      <c r="P8743">
        <v>23</v>
      </c>
      <c r="Q8743">
        <v>26</v>
      </c>
      <c r="R8743">
        <v>3</v>
      </c>
      <c r="S8743">
        <v>3</v>
      </c>
      <c r="T8743">
        <v>6</v>
      </c>
    </row>
    <row r="8744" spans="8:20" x14ac:dyDescent="0.35">
      <c r="H8744">
        <v>1518.13</v>
      </c>
      <c r="I8744">
        <v>126.137</v>
      </c>
      <c r="J8744" t="s">
        <v>106</v>
      </c>
      <c r="K8744" t="s">
        <v>41</v>
      </c>
      <c r="L8744">
        <v>3</v>
      </c>
      <c r="M8744" t="s">
        <v>645</v>
      </c>
      <c r="N8744">
        <v>3</v>
      </c>
      <c r="O8744">
        <v>11</v>
      </c>
      <c r="P8744">
        <v>14</v>
      </c>
      <c r="Q8744">
        <v>16</v>
      </c>
      <c r="R8744">
        <v>7</v>
      </c>
      <c r="S8744">
        <v>10</v>
      </c>
      <c r="T8744">
        <v>12</v>
      </c>
    </row>
    <row r="8745" spans="8:20" x14ac:dyDescent="0.35">
      <c r="H8745">
        <v>1518.1310000000001</v>
      </c>
      <c r="I8745">
        <v>126.13800000000001</v>
      </c>
      <c r="J8745" t="s">
        <v>106</v>
      </c>
      <c r="K8745" t="s">
        <v>180</v>
      </c>
      <c r="L8745">
        <v>3</v>
      </c>
      <c r="M8745" t="s">
        <v>645</v>
      </c>
      <c r="N8745">
        <v>3</v>
      </c>
      <c r="O8745">
        <v>11</v>
      </c>
      <c r="P8745">
        <v>14</v>
      </c>
      <c r="Q8745">
        <v>16</v>
      </c>
      <c r="R8745">
        <v>7</v>
      </c>
      <c r="S8745">
        <v>10</v>
      </c>
      <c r="T8745">
        <v>12</v>
      </c>
    </row>
    <row r="8746" spans="8:20" x14ac:dyDescent="0.35">
      <c r="H8746">
        <v>1518.1320000000001</v>
      </c>
      <c r="I8746">
        <v>126.139</v>
      </c>
      <c r="J8746" t="s">
        <v>106</v>
      </c>
      <c r="K8746" t="s">
        <v>70</v>
      </c>
      <c r="L8746">
        <v>3</v>
      </c>
      <c r="M8746" t="s">
        <v>817</v>
      </c>
      <c r="N8746">
        <v>4</v>
      </c>
      <c r="O8746">
        <v>11</v>
      </c>
      <c r="P8746">
        <v>11</v>
      </c>
      <c r="Q8746">
        <v>14</v>
      </c>
      <c r="R8746">
        <v>9</v>
      </c>
      <c r="S8746">
        <v>9</v>
      </c>
      <c r="T8746">
        <v>12</v>
      </c>
    </row>
    <row r="8747" spans="8:20" x14ac:dyDescent="0.35">
      <c r="H8747">
        <v>1524.1179999999999</v>
      </c>
      <c r="I8747">
        <v>127.127</v>
      </c>
      <c r="J8747" t="s">
        <v>40</v>
      </c>
      <c r="K8747" t="s">
        <v>40</v>
      </c>
      <c r="L8747">
        <v>2</v>
      </c>
      <c r="M8747" t="s">
        <v>811</v>
      </c>
      <c r="N8747">
        <v>3</v>
      </c>
      <c r="O8747">
        <v>13</v>
      </c>
      <c r="P8747">
        <v>16</v>
      </c>
      <c r="Q8747">
        <v>18</v>
      </c>
      <c r="R8747">
        <v>1</v>
      </c>
      <c r="S8747">
        <v>4</v>
      </c>
      <c r="T8747">
        <v>6</v>
      </c>
    </row>
    <row r="8748" spans="8:20" x14ac:dyDescent="0.35">
      <c r="H8748">
        <v>1524.1189999999999</v>
      </c>
      <c r="I8748">
        <v>127.128</v>
      </c>
      <c r="J8748" t="s">
        <v>40</v>
      </c>
      <c r="K8748" t="s">
        <v>177</v>
      </c>
      <c r="L8748">
        <v>3</v>
      </c>
      <c r="M8748" t="s">
        <v>1215</v>
      </c>
      <c r="N8748">
        <v>3</v>
      </c>
      <c r="O8748">
        <v>13</v>
      </c>
      <c r="P8748">
        <v>16</v>
      </c>
      <c r="Q8748">
        <v>18</v>
      </c>
      <c r="R8748">
        <v>7</v>
      </c>
      <c r="S8748">
        <v>10</v>
      </c>
      <c r="T8748">
        <v>12</v>
      </c>
    </row>
    <row r="8749" spans="8:20" x14ac:dyDescent="0.35">
      <c r="H8749">
        <v>1524.12</v>
      </c>
      <c r="I8749">
        <v>127.129</v>
      </c>
      <c r="J8749" t="s">
        <v>40</v>
      </c>
      <c r="K8749" t="s">
        <v>66</v>
      </c>
      <c r="L8749">
        <v>2</v>
      </c>
      <c r="M8749" t="s">
        <v>57</v>
      </c>
      <c r="N8749">
        <v>1</v>
      </c>
      <c r="O8749">
        <v>3</v>
      </c>
      <c r="P8749">
        <v>10</v>
      </c>
      <c r="Q8749">
        <v>12</v>
      </c>
      <c r="R8749">
        <v>0</v>
      </c>
      <c r="S8749">
        <v>7</v>
      </c>
      <c r="T8749">
        <v>9</v>
      </c>
    </row>
    <row r="8750" spans="8:20" x14ac:dyDescent="0.35">
      <c r="H8750">
        <v>1524.1210000000001</v>
      </c>
      <c r="I8750">
        <v>127.13</v>
      </c>
      <c r="J8750" t="s">
        <v>40</v>
      </c>
      <c r="K8750" t="s">
        <v>67</v>
      </c>
      <c r="L8750">
        <v>2</v>
      </c>
      <c r="M8750" t="s">
        <v>816</v>
      </c>
      <c r="N8750">
        <v>3</v>
      </c>
      <c r="O8750">
        <v>7</v>
      </c>
      <c r="P8750">
        <v>10</v>
      </c>
      <c r="Q8750">
        <v>12</v>
      </c>
      <c r="R8750">
        <v>10</v>
      </c>
      <c r="S8750">
        <v>13</v>
      </c>
      <c r="T8750">
        <v>15</v>
      </c>
    </row>
    <row r="8751" spans="8:20" x14ac:dyDescent="0.35">
      <c r="H8751">
        <v>1524.1220000000001</v>
      </c>
      <c r="I8751">
        <v>127.131</v>
      </c>
      <c r="J8751" t="s">
        <v>40</v>
      </c>
      <c r="K8751" t="s">
        <v>178</v>
      </c>
      <c r="L8751">
        <v>3</v>
      </c>
      <c r="M8751" t="s">
        <v>577</v>
      </c>
      <c r="N8751">
        <v>4</v>
      </c>
      <c r="O8751">
        <v>14</v>
      </c>
      <c r="P8751">
        <v>14</v>
      </c>
      <c r="Q8751">
        <v>17</v>
      </c>
      <c r="R8751">
        <v>11</v>
      </c>
      <c r="S8751">
        <v>11</v>
      </c>
      <c r="T8751">
        <v>14</v>
      </c>
    </row>
    <row r="8752" spans="8:20" x14ac:dyDescent="0.35">
      <c r="H8752">
        <v>1524.123</v>
      </c>
      <c r="I8752">
        <v>127.13200000000001</v>
      </c>
      <c r="J8752" t="s">
        <v>40</v>
      </c>
      <c r="K8752" t="s">
        <v>179</v>
      </c>
      <c r="L8752">
        <v>3</v>
      </c>
      <c r="M8752" t="s">
        <v>269</v>
      </c>
      <c r="N8752">
        <v>4</v>
      </c>
      <c r="O8752">
        <v>14</v>
      </c>
      <c r="P8752">
        <v>14</v>
      </c>
      <c r="Q8752">
        <v>17</v>
      </c>
      <c r="R8752">
        <v>10</v>
      </c>
      <c r="S8752">
        <v>10</v>
      </c>
      <c r="T8752">
        <v>13</v>
      </c>
    </row>
    <row r="8753" spans="8:20" x14ac:dyDescent="0.35">
      <c r="H8753">
        <v>1524.124</v>
      </c>
      <c r="I8753">
        <v>127.134</v>
      </c>
      <c r="J8753" t="s">
        <v>40</v>
      </c>
      <c r="K8753" t="s">
        <v>26</v>
      </c>
      <c r="L8753">
        <v>3</v>
      </c>
      <c r="M8753" t="s">
        <v>365</v>
      </c>
      <c r="N8753">
        <v>4</v>
      </c>
      <c r="O8753">
        <v>12</v>
      </c>
      <c r="P8753">
        <v>12</v>
      </c>
      <c r="Q8753">
        <v>15</v>
      </c>
      <c r="R8753">
        <v>9</v>
      </c>
      <c r="S8753">
        <v>9</v>
      </c>
      <c r="T8753">
        <v>12</v>
      </c>
    </row>
    <row r="8754" spans="8:20" x14ac:dyDescent="0.35">
      <c r="H8754">
        <v>1524.125</v>
      </c>
      <c r="I8754">
        <v>127.13500000000001</v>
      </c>
      <c r="J8754" t="s">
        <v>40</v>
      </c>
      <c r="K8754" t="s">
        <v>69</v>
      </c>
      <c r="L8754">
        <v>2</v>
      </c>
      <c r="M8754" t="s">
        <v>907</v>
      </c>
      <c r="N8754">
        <v>3</v>
      </c>
      <c r="O8754">
        <v>13</v>
      </c>
      <c r="P8754">
        <v>16</v>
      </c>
      <c r="Q8754">
        <v>18</v>
      </c>
      <c r="R8754">
        <v>6</v>
      </c>
      <c r="S8754">
        <v>9</v>
      </c>
      <c r="T8754">
        <v>11</v>
      </c>
    </row>
    <row r="8755" spans="8:20" x14ac:dyDescent="0.35">
      <c r="H8755">
        <v>1524.126</v>
      </c>
      <c r="I8755">
        <v>127.136</v>
      </c>
      <c r="J8755" t="s">
        <v>40</v>
      </c>
      <c r="K8755" t="s">
        <v>1531</v>
      </c>
      <c r="L8755">
        <v>3</v>
      </c>
      <c r="M8755" t="s">
        <v>1522</v>
      </c>
      <c r="N8755">
        <v>3</v>
      </c>
      <c r="O8755">
        <v>1</v>
      </c>
      <c r="P8755">
        <v>4</v>
      </c>
      <c r="Q8755">
        <v>6</v>
      </c>
      <c r="R8755">
        <v>14</v>
      </c>
      <c r="S8755">
        <v>17</v>
      </c>
      <c r="T8755">
        <v>19</v>
      </c>
    </row>
    <row r="8756" spans="8:20" x14ac:dyDescent="0.35">
      <c r="H8756">
        <v>1524.127</v>
      </c>
      <c r="I8756">
        <v>127.137</v>
      </c>
      <c r="J8756" t="s">
        <v>40</v>
      </c>
      <c r="K8756" t="s">
        <v>41</v>
      </c>
      <c r="L8756">
        <v>2</v>
      </c>
      <c r="M8756" t="s">
        <v>1260</v>
      </c>
      <c r="N8756">
        <v>3</v>
      </c>
      <c r="O8756">
        <v>11</v>
      </c>
      <c r="P8756">
        <v>14</v>
      </c>
      <c r="Q8756">
        <v>16</v>
      </c>
      <c r="R8756">
        <v>7</v>
      </c>
      <c r="S8756">
        <v>10</v>
      </c>
      <c r="T8756">
        <v>12</v>
      </c>
    </row>
    <row r="8757" spans="8:20" x14ac:dyDescent="0.35">
      <c r="H8757">
        <v>1524.1279999999999</v>
      </c>
      <c r="I8757">
        <v>127.13800000000001</v>
      </c>
      <c r="J8757" t="s">
        <v>40</v>
      </c>
      <c r="K8757" t="s">
        <v>180</v>
      </c>
      <c r="L8757">
        <v>3</v>
      </c>
      <c r="M8757" t="s">
        <v>1146</v>
      </c>
      <c r="N8757">
        <v>3</v>
      </c>
      <c r="O8757">
        <v>15</v>
      </c>
      <c r="P8757">
        <v>18</v>
      </c>
      <c r="Q8757">
        <v>20</v>
      </c>
      <c r="R8757">
        <v>0</v>
      </c>
      <c r="S8757">
        <v>3</v>
      </c>
      <c r="T8757">
        <v>5</v>
      </c>
    </row>
    <row r="8758" spans="8:20" x14ac:dyDescent="0.35">
      <c r="H8758">
        <v>1535.124</v>
      </c>
      <c r="I8758">
        <v>128.12799999999999</v>
      </c>
      <c r="J8758" t="s">
        <v>177</v>
      </c>
      <c r="K8758" t="s">
        <v>177</v>
      </c>
      <c r="L8758">
        <v>3</v>
      </c>
      <c r="M8758" t="s">
        <v>345</v>
      </c>
      <c r="N8758">
        <v>4</v>
      </c>
      <c r="O8758">
        <v>15</v>
      </c>
      <c r="P8758">
        <v>15</v>
      </c>
      <c r="Q8758">
        <v>18</v>
      </c>
      <c r="R8758">
        <v>8</v>
      </c>
      <c r="S8758">
        <v>8</v>
      </c>
      <c r="T8758">
        <v>11</v>
      </c>
    </row>
    <row r="8759" spans="8:20" x14ac:dyDescent="0.35">
      <c r="H8759">
        <v>1535.125</v>
      </c>
      <c r="I8759">
        <v>128.12899999999999</v>
      </c>
      <c r="J8759" t="s">
        <v>177</v>
      </c>
      <c r="K8759" t="s">
        <v>66</v>
      </c>
      <c r="L8759">
        <v>3</v>
      </c>
      <c r="M8759" t="s">
        <v>1311</v>
      </c>
      <c r="N8759">
        <v>1</v>
      </c>
      <c r="O8759">
        <v>4</v>
      </c>
      <c r="P8759">
        <v>11</v>
      </c>
      <c r="Q8759">
        <v>13</v>
      </c>
      <c r="R8759">
        <v>4</v>
      </c>
      <c r="S8759">
        <v>11</v>
      </c>
      <c r="T8759">
        <v>13</v>
      </c>
    </row>
    <row r="8760" spans="8:20" x14ac:dyDescent="0.35">
      <c r="H8760">
        <v>1535.126</v>
      </c>
      <c r="I8760">
        <v>128.13</v>
      </c>
      <c r="J8760" t="s">
        <v>177</v>
      </c>
      <c r="K8760" t="s">
        <v>67</v>
      </c>
      <c r="L8760">
        <v>3</v>
      </c>
      <c r="M8760" t="s">
        <v>1549</v>
      </c>
      <c r="N8760">
        <v>4</v>
      </c>
      <c r="O8760">
        <v>19</v>
      </c>
      <c r="P8760">
        <v>19</v>
      </c>
      <c r="Q8760">
        <v>22</v>
      </c>
      <c r="R8760">
        <v>6</v>
      </c>
      <c r="S8760">
        <v>6</v>
      </c>
      <c r="T8760">
        <v>9</v>
      </c>
    </row>
    <row r="8761" spans="8:20" x14ac:dyDescent="0.35">
      <c r="H8761">
        <v>1535.127</v>
      </c>
      <c r="I8761">
        <v>128.131</v>
      </c>
      <c r="J8761" t="s">
        <v>177</v>
      </c>
      <c r="K8761" t="s">
        <v>178</v>
      </c>
      <c r="L8761">
        <v>3</v>
      </c>
      <c r="M8761" t="s">
        <v>1136</v>
      </c>
      <c r="N8761">
        <v>4</v>
      </c>
      <c r="O8761">
        <v>14</v>
      </c>
      <c r="P8761">
        <v>14</v>
      </c>
      <c r="Q8761">
        <v>17</v>
      </c>
      <c r="R8761">
        <v>10</v>
      </c>
      <c r="S8761">
        <v>10</v>
      </c>
      <c r="T8761">
        <v>13</v>
      </c>
    </row>
    <row r="8762" spans="8:20" x14ac:dyDescent="0.35">
      <c r="H8762">
        <v>1535.1279999999999</v>
      </c>
      <c r="I8762">
        <v>128.13200000000001</v>
      </c>
      <c r="J8762" t="s">
        <v>177</v>
      </c>
      <c r="K8762" t="s">
        <v>179</v>
      </c>
      <c r="L8762">
        <v>3</v>
      </c>
      <c r="M8762" t="s">
        <v>1370</v>
      </c>
      <c r="N8762">
        <v>4</v>
      </c>
      <c r="O8762">
        <v>20</v>
      </c>
      <c r="P8762">
        <v>20</v>
      </c>
      <c r="Q8762">
        <v>23</v>
      </c>
      <c r="R8762">
        <v>4</v>
      </c>
      <c r="S8762">
        <v>4</v>
      </c>
      <c r="T8762">
        <v>7</v>
      </c>
    </row>
    <row r="8763" spans="8:20" x14ac:dyDescent="0.35">
      <c r="H8763">
        <v>1535.1289999999999</v>
      </c>
      <c r="I8763">
        <v>128.13300000000001</v>
      </c>
      <c r="J8763" t="s">
        <v>177</v>
      </c>
      <c r="K8763" t="s">
        <v>68</v>
      </c>
      <c r="L8763">
        <v>3</v>
      </c>
      <c r="M8763" t="s">
        <v>894</v>
      </c>
      <c r="N8763">
        <v>3</v>
      </c>
      <c r="O8763">
        <v>18</v>
      </c>
      <c r="P8763">
        <v>21</v>
      </c>
      <c r="Q8763">
        <v>23</v>
      </c>
      <c r="R8763">
        <v>0</v>
      </c>
      <c r="S8763">
        <v>3</v>
      </c>
      <c r="T8763">
        <v>5</v>
      </c>
    </row>
    <row r="8764" spans="8:20" x14ac:dyDescent="0.35">
      <c r="H8764">
        <v>1535.13</v>
      </c>
      <c r="I8764">
        <v>128.13399999999999</v>
      </c>
      <c r="J8764" t="s">
        <v>177</v>
      </c>
      <c r="K8764" t="s">
        <v>26</v>
      </c>
      <c r="L8764">
        <v>3</v>
      </c>
      <c r="M8764" t="s">
        <v>1208</v>
      </c>
      <c r="N8764">
        <v>4</v>
      </c>
      <c r="O8764">
        <v>14</v>
      </c>
      <c r="P8764">
        <v>14</v>
      </c>
      <c r="Q8764">
        <v>17</v>
      </c>
      <c r="R8764">
        <v>10</v>
      </c>
      <c r="S8764">
        <v>10</v>
      </c>
      <c r="T8764">
        <v>13</v>
      </c>
    </row>
    <row r="8765" spans="8:20" x14ac:dyDescent="0.35">
      <c r="H8765">
        <v>1535.1310000000001</v>
      </c>
      <c r="I8765">
        <v>128.13499999999999</v>
      </c>
      <c r="J8765" t="s">
        <v>177</v>
      </c>
      <c r="K8765" t="s">
        <v>69</v>
      </c>
      <c r="L8765">
        <v>3</v>
      </c>
      <c r="M8765" t="s">
        <v>573</v>
      </c>
      <c r="N8765">
        <v>3</v>
      </c>
      <c r="O8765">
        <v>8</v>
      </c>
      <c r="P8765">
        <v>11</v>
      </c>
      <c r="Q8765">
        <v>13</v>
      </c>
      <c r="R8765">
        <v>8</v>
      </c>
      <c r="S8765">
        <v>11</v>
      </c>
      <c r="T8765">
        <v>13</v>
      </c>
    </row>
    <row r="8766" spans="8:20" x14ac:dyDescent="0.35">
      <c r="H8766">
        <v>1535.1320000000001</v>
      </c>
      <c r="I8766">
        <v>128.136</v>
      </c>
      <c r="J8766" t="s">
        <v>177</v>
      </c>
      <c r="K8766" t="s">
        <v>1531</v>
      </c>
      <c r="L8766">
        <v>3</v>
      </c>
      <c r="M8766" t="s">
        <v>1536</v>
      </c>
      <c r="N8766">
        <v>4</v>
      </c>
      <c r="O8766">
        <v>17</v>
      </c>
      <c r="P8766">
        <v>17</v>
      </c>
      <c r="Q8766">
        <v>20</v>
      </c>
      <c r="R8766">
        <v>7</v>
      </c>
      <c r="S8766">
        <v>7</v>
      </c>
      <c r="T8766">
        <v>10</v>
      </c>
    </row>
    <row r="8767" spans="8:20" x14ac:dyDescent="0.35">
      <c r="H8767">
        <v>1535.133</v>
      </c>
      <c r="I8767">
        <v>128.137</v>
      </c>
      <c r="J8767" t="s">
        <v>177</v>
      </c>
      <c r="K8767" t="s">
        <v>41</v>
      </c>
      <c r="L8767">
        <v>3</v>
      </c>
      <c r="M8767" t="s">
        <v>1243</v>
      </c>
      <c r="N8767">
        <v>2</v>
      </c>
      <c r="O8767">
        <v>8</v>
      </c>
      <c r="P8767">
        <v>13</v>
      </c>
      <c r="Q8767">
        <v>15</v>
      </c>
      <c r="R8767">
        <v>7</v>
      </c>
      <c r="S8767">
        <v>12</v>
      </c>
      <c r="T8767">
        <v>14</v>
      </c>
    </row>
    <row r="8768" spans="8:20" x14ac:dyDescent="0.35">
      <c r="H8768">
        <v>1535.134</v>
      </c>
      <c r="I8768">
        <v>128.13800000000001</v>
      </c>
      <c r="J8768" t="s">
        <v>177</v>
      </c>
      <c r="K8768" t="s">
        <v>180</v>
      </c>
      <c r="L8768">
        <v>3</v>
      </c>
      <c r="M8768" t="s">
        <v>1249</v>
      </c>
      <c r="N8768">
        <v>4</v>
      </c>
      <c r="O8768">
        <v>12</v>
      </c>
      <c r="P8768">
        <v>12</v>
      </c>
      <c r="Q8768">
        <v>15</v>
      </c>
      <c r="R8768">
        <v>12</v>
      </c>
      <c r="S8768">
        <v>12</v>
      </c>
      <c r="T8768">
        <v>15</v>
      </c>
    </row>
    <row r="8769" spans="8:20" x14ac:dyDescent="0.35">
      <c r="H8769">
        <v>1535.135</v>
      </c>
      <c r="I8769">
        <v>128.13900000000001</v>
      </c>
      <c r="J8769" t="s">
        <v>177</v>
      </c>
      <c r="K8769" t="s">
        <v>70</v>
      </c>
      <c r="L8769">
        <v>3</v>
      </c>
      <c r="M8769" t="s">
        <v>894</v>
      </c>
      <c r="N8769">
        <v>3</v>
      </c>
      <c r="O8769">
        <v>18</v>
      </c>
      <c r="P8769">
        <v>21</v>
      </c>
      <c r="Q8769">
        <v>23</v>
      </c>
      <c r="R8769">
        <v>0</v>
      </c>
      <c r="S8769">
        <v>3</v>
      </c>
      <c r="T8769">
        <v>5</v>
      </c>
    </row>
    <row r="8770" spans="8:20" x14ac:dyDescent="0.35">
      <c r="H8770">
        <v>1544.124</v>
      </c>
      <c r="I8770">
        <v>129.12899999999999</v>
      </c>
      <c r="J8770" t="s">
        <v>66</v>
      </c>
      <c r="K8770" t="s">
        <v>66</v>
      </c>
      <c r="L8770">
        <v>1</v>
      </c>
      <c r="M8770" t="s">
        <v>1371</v>
      </c>
      <c r="N8770">
        <v>1</v>
      </c>
      <c r="O8770">
        <v>5</v>
      </c>
      <c r="P8770">
        <v>12</v>
      </c>
      <c r="Q8770">
        <v>14</v>
      </c>
      <c r="R8770">
        <v>2</v>
      </c>
      <c r="S8770">
        <v>9</v>
      </c>
      <c r="T8770">
        <v>11</v>
      </c>
    </row>
    <row r="8771" spans="8:20" x14ac:dyDescent="0.35">
      <c r="H8771">
        <v>1544.125</v>
      </c>
      <c r="I8771">
        <v>129.13</v>
      </c>
      <c r="J8771" t="s">
        <v>66</v>
      </c>
      <c r="K8771" t="s">
        <v>67</v>
      </c>
      <c r="L8771">
        <v>1</v>
      </c>
      <c r="M8771" t="s">
        <v>816</v>
      </c>
      <c r="N8771">
        <v>3</v>
      </c>
      <c r="O8771">
        <v>7</v>
      </c>
      <c r="P8771">
        <v>10</v>
      </c>
      <c r="Q8771">
        <v>12</v>
      </c>
      <c r="R8771">
        <v>10</v>
      </c>
      <c r="S8771">
        <v>13</v>
      </c>
      <c r="T8771">
        <v>15</v>
      </c>
    </row>
    <row r="8772" spans="8:20" x14ac:dyDescent="0.35">
      <c r="H8772">
        <v>1544.126</v>
      </c>
      <c r="I8772">
        <v>129.131</v>
      </c>
      <c r="J8772" t="s">
        <v>66</v>
      </c>
      <c r="K8772" t="s">
        <v>178</v>
      </c>
      <c r="L8772">
        <v>3</v>
      </c>
      <c r="M8772" t="s">
        <v>790</v>
      </c>
      <c r="N8772">
        <v>4</v>
      </c>
      <c r="O8772">
        <v>10</v>
      </c>
      <c r="P8772">
        <v>10</v>
      </c>
      <c r="Q8772">
        <v>13</v>
      </c>
      <c r="R8772">
        <v>11</v>
      </c>
      <c r="S8772">
        <v>11</v>
      </c>
      <c r="T8772">
        <v>14</v>
      </c>
    </row>
    <row r="8773" spans="8:20" x14ac:dyDescent="0.35">
      <c r="H8773">
        <v>1544.127</v>
      </c>
      <c r="I8773">
        <v>129.13200000000001</v>
      </c>
      <c r="J8773" t="s">
        <v>66</v>
      </c>
      <c r="K8773" t="s">
        <v>179</v>
      </c>
      <c r="L8773">
        <v>3</v>
      </c>
      <c r="M8773" t="s">
        <v>1172</v>
      </c>
      <c r="N8773">
        <v>4</v>
      </c>
      <c r="O8773">
        <v>18</v>
      </c>
      <c r="P8773">
        <v>18</v>
      </c>
      <c r="Q8773">
        <v>21</v>
      </c>
      <c r="R8773">
        <v>6</v>
      </c>
      <c r="S8773">
        <v>6</v>
      </c>
      <c r="T8773">
        <v>9</v>
      </c>
    </row>
    <row r="8774" spans="8:20" x14ac:dyDescent="0.35">
      <c r="H8774">
        <v>1544.1279999999999</v>
      </c>
      <c r="I8774">
        <v>129.13399999999999</v>
      </c>
      <c r="J8774" t="s">
        <v>66</v>
      </c>
      <c r="K8774" t="s">
        <v>26</v>
      </c>
      <c r="L8774">
        <v>3</v>
      </c>
      <c r="M8774" t="s">
        <v>365</v>
      </c>
      <c r="N8774">
        <v>4</v>
      </c>
      <c r="O8774">
        <v>12</v>
      </c>
      <c r="P8774">
        <v>12</v>
      </c>
      <c r="Q8774">
        <v>15</v>
      </c>
      <c r="R8774">
        <v>9</v>
      </c>
      <c r="S8774">
        <v>9</v>
      </c>
      <c r="T8774">
        <v>12</v>
      </c>
    </row>
    <row r="8775" spans="8:20" x14ac:dyDescent="0.35">
      <c r="H8775">
        <v>1544.1289999999999</v>
      </c>
      <c r="I8775">
        <v>129.13499999999999</v>
      </c>
      <c r="J8775" t="s">
        <v>66</v>
      </c>
      <c r="K8775" t="s">
        <v>69</v>
      </c>
      <c r="L8775">
        <v>1</v>
      </c>
      <c r="M8775" t="s">
        <v>432</v>
      </c>
      <c r="N8775">
        <v>3</v>
      </c>
      <c r="O8775">
        <v>9</v>
      </c>
      <c r="P8775">
        <v>12</v>
      </c>
      <c r="Q8775">
        <v>14</v>
      </c>
      <c r="R8775">
        <v>11</v>
      </c>
      <c r="S8775">
        <v>14</v>
      </c>
      <c r="T8775">
        <v>16</v>
      </c>
    </row>
    <row r="8776" spans="8:20" x14ac:dyDescent="0.35">
      <c r="H8776">
        <v>1544.13</v>
      </c>
      <c r="I8776">
        <v>129.136</v>
      </c>
      <c r="J8776" t="s">
        <v>66</v>
      </c>
      <c r="K8776" t="s">
        <v>1531</v>
      </c>
      <c r="L8776">
        <v>3</v>
      </c>
      <c r="M8776" t="s">
        <v>1535</v>
      </c>
      <c r="N8776">
        <v>3</v>
      </c>
      <c r="O8776">
        <v>3</v>
      </c>
      <c r="P8776">
        <v>6</v>
      </c>
      <c r="Q8776">
        <v>8</v>
      </c>
      <c r="R8776">
        <v>14</v>
      </c>
      <c r="S8776">
        <v>17</v>
      </c>
      <c r="T8776">
        <v>19</v>
      </c>
    </row>
    <row r="8777" spans="8:20" x14ac:dyDescent="0.35">
      <c r="H8777">
        <v>1544.1310000000001</v>
      </c>
      <c r="I8777">
        <v>129.137</v>
      </c>
      <c r="J8777" t="s">
        <v>66</v>
      </c>
      <c r="K8777" t="s">
        <v>41</v>
      </c>
      <c r="L8777">
        <v>2</v>
      </c>
      <c r="M8777" t="s">
        <v>1258</v>
      </c>
      <c r="N8777">
        <v>3</v>
      </c>
      <c r="O8777">
        <v>8</v>
      </c>
      <c r="P8777">
        <v>11</v>
      </c>
      <c r="Q8777">
        <v>13</v>
      </c>
      <c r="R8777">
        <v>8</v>
      </c>
      <c r="S8777">
        <v>11</v>
      </c>
      <c r="T8777">
        <v>13</v>
      </c>
    </row>
    <row r="8778" spans="8:20" x14ac:dyDescent="0.35">
      <c r="H8778">
        <v>1544.1320000000001</v>
      </c>
      <c r="I8778">
        <v>129.13800000000001</v>
      </c>
      <c r="J8778" t="s">
        <v>66</v>
      </c>
      <c r="K8778" t="s">
        <v>180</v>
      </c>
      <c r="L8778">
        <v>3</v>
      </c>
      <c r="M8778" t="s">
        <v>493</v>
      </c>
      <c r="N8778">
        <v>3</v>
      </c>
      <c r="O8778">
        <v>14</v>
      </c>
      <c r="P8778">
        <v>17</v>
      </c>
      <c r="Q8778">
        <v>19</v>
      </c>
      <c r="R8778">
        <v>4</v>
      </c>
      <c r="S8778">
        <v>7</v>
      </c>
      <c r="T8778">
        <v>9</v>
      </c>
    </row>
    <row r="8779" spans="8:20" x14ac:dyDescent="0.35">
      <c r="H8779">
        <v>1548.1030000000001</v>
      </c>
      <c r="I8779">
        <v>130.13</v>
      </c>
      <c r="J8779" t="s">
        <v>67</v>
      </c>
      <c r="K8779" t="s">
        <v>67</v>
      </c>
      <c r="L8779">
        <v>1</v>
      </c>
      <c r="M8779" t="s">
        <v>896</v>
      </c>
      <c r="N8779">
        <v>3</v>
      </c>
      <c r="O8779">
        <v>9</v>
      </c>
      <c r="P8779">
        <v>12</v>
      </c>
      <c r="Q8779">
        <v>14</v>
      </c>
      <c r="R8779">
        <v>7</v>
      </c>
      <c r="S8779">
        <v>10</v>
      </c>
      <c r="T8779">
        <v>12</v>
      </c>
    </row>
    <row r="8780" spans="8:20" x14ac:dyDescent="0.35">
      <c r="H8780">
        <v>1548.104</v>
      </c>
      <c r="I8780">
        <v>130.131</v>
      </c>
      <c r="J8780" t="s">
        <v>67</v>
      </c>
      <c r="K8780" t="s">
        <v>178</v>
      </c>
      <c r="L8780">
        <v>3</v>
      </c>
      <c r="M8780" t="s">
        <v>914</v>
      </c>
      <c r="N8780">
        <v>3</v>
      </c>
      <c r="O8780">
        <v>14</v>
      </c>
      <c r="P8780">
        <v>17</v>
      </c>
      <c r="Q8780">
        <v>19</v>
      </c>
      <c r="R8780">
        <v>9</v>
      </c>
      <c r="S8780">
        <v>12</v>
      </c>
      <c r="T8780">
        <v>14</v>
      </c>
    </row>
    <row r="8781" spans="8:20" x14ac:dyDescent="0.35">
      <c r="H8781">
        <v>1548.105</v>
      </c>
      <c r="I8781">
        <v>130.13200000000001</v>
      </c>
      <c r="J8781" t="s">
        <v>67</v>
      </c>
      <c r="K8781" t="s">
        <v>179</v>
      </c>
      <c r="L8781">
        <v>3</v>
      </c>
      <c r="M8781" t="s">
        <v>879</v>
      </c>
      <c r="N8781">
        <v>3</v>
      </c>
      <c r="O8781">
        <v>7</v>
      </c>
      <c r="P8781">
        <v>10</v>
      </c>
      <c r="Q8781">
        <v>12</v>
      </c>
      <c r="R8781">
        <v>10</v>
      </c>
      <c r="S8781">
        <v>13</v>
      </c>
      <c r="T8781">
        <v>15</v>
      </c>
    </row>
    <row r="8782" spans="8:20" x14ac:dyDescent="0.35">
      <c r="H8782">
        <v>1548.106</v>
      </c>
      <c r="I8782">
        <v>130.13399999999999</v>
      </c>
      <c r="J8782" t="s">
        <v>67</v>
      </c>
      <c r="K8782" t="s">
        <v>26</v>
      </c>
      <c r="L8782">
        <v>3</v>
      </c>
      <c r="M8782" t="s">
        <v>862</v>
      </c>
      <c r="N8782">
        <v>4</v>
      </c>
      <c r="O8782">
        <v>14</v>
      </c>
      <c r="P8782">
        <v>14</v>
      </c>
      <c r="Q8782">
        <v>17</v>
      </c>
      <c r="R8782">
        <v>9</v>
      </c>
      <c r="S8782">
        <v>9</v>
      </c>
      <c r="T8782">
        <v>12</v>
      </c>
    </row>
    <row r="8783" spans="8:20" x14ac:dyDescent="0.35">
      <c r="H8783">
        <v>1548.107</v>
      </c>
      <c r="I8783">
        <v>130.136</v>
      </c>
      <c r="J8783" t="s">
        <v>67</v>
      </c>
      <c r="K8783" t="s">
        <v>1531</v>
      </c>
      <c r="L8783">
        <v>3</v>
      </c>
      <c r="M8783" t="s">
        <v>1535</v>
      </c>
      <c r="N8783">
        <v>3</v>
      </c>
      <c r="O8783">
        <v>3</v>
      </c>
      <c r="P8783">
        <v>6</v>
      </c>
      <c r="Q8783">
        <v>8</v>
      </c>
      <c r="R8783">
        <v>14</v>
      </c>
      <c r="S8783">
        <v>17</v>
      </c>
      <c r="T8783">
        <v>19</v>
      </c>
    </row>
    <row r="8784" spans="8:20" x14ac:dyDescent="0.35">
      <c r="H8784">
        <v>1548.1079999999999</v>
      </c>
      <c r="I8784">
        <v>130.137</v>
      </c>
      <c r="J8784" t="s">
        <v>67</v>
      </c>
      <c r="K8784" t="s">
        <v>41</v>
      </c>
      <c r="L8784">
        <v>2</v>
      </c>
      <c r="M8784" t="s">
        <v>1258</v>
      </c>
      <c r="N8784">
        <v>3</v>
      </c>
      <c r="O8784">
        <v>8</v>
      </c>
      <c r="P8784">
        <v>11</v>
      </c>
      <c r="Q8784">
        <v>13</v>
      </c>
      <c r="R8784">
        <v>8</v>
      </c>
      <c r="S8784">
        <v>11</v>
      </c>
      <c r="T8784">
        <v>13</v>
      </c>
    </row>
    <row r="8785" spans="8:20" x14ac:dyDescent="0.35">
      <c r="H8785">
        <v>1548.1089999999999</v>
      </c>
      <c r="I8785">
        <v>130.13800000000001</v>
      </c>
      <c r="J8785" t="s">
        <v>67</v>
      </c>
      <c r="K8785" t="s">
        <v>180</v>
      </c>
      <c r="L8785">
        <v>3</v>
      </c>
      <c r="M8785" t="s">
        <v>341</v>
      </c>
      <c r="N8785">
        <v>3</v>
      </c>
      <c r="O8785">
        <v>13</v>
      </c>
      <c r="P8785">
        <v>16</v>
      </c>
      <c r="Q8785">
        <v>18</v>
      </c>
      <c r="R8785">
        <v>4</v>
      </c>
      <c r="S8785">
        <v>7</v>
      </c>
      <c r="T8785">
        <v>9</v>
      </c>
    </row>
    <row r="8786" spans="8:20" x14ac:dyDescent="0.35">
      <c r="H8786">
        <v>1552.126</v>
      </c>
      <c r="I8786">
        <v>131.13200000000001</v>
      </c>
      <c r="J8786" t="s">
        <v>178</v>
      </c>
      <c r="K8786" t="s">
        <v>179</v>
      </c>
      <c r="L8786">
        <v>3</v>
      </c>
      <c r="M8786" t="s">
        <v>691</v>
      </c>
      <c r="N8786">
        <v>3</v>
      </c>
      <c r="O8786">
        <v>15</v>
      </c>
      <c r="P8786">
        <v>18</v>
      </c>
      <c r="Q8786">
        <v>20</v>
      </c>
      <c r="R8786">
        <v>2</v>
      </c>
      <c r="S8786">
        <v>5</v>
      </c>
      <c r="T8786">
        <v>7</v>
      </c>
    </row>
    <row r="8787" spans="8:20" x14ac:dyDescent="0.35">
      <c r="H8787">
        <v>1552.127</v>
      </c>
      <c r="I8787">
        <v>131.13300000000001</v>
      </c>
      <c r="J8787" t="s">
        <v>178</v>
      </c>
      <c r="K8787" t="s">
        <v>68</v>
      </c>
      <c r="L8787">
        <v>3</v>
      </c>
      <c r="M8787" t="s">
        <v>889</v>
      </c>
      <c r="N8787">
        <v>4</v>
      </c>
      <c r="O8787">
        <v>14</v>
      </c>
      <c r="P8787">
        <v>14</v>
      </c>
      <c r="Q8787">
        <v>17</v>
      </c>
      <c r="R8787">
        <v>7</v>
      </c>
      <c r="S8787">
        <v>7</v>
      </c>
      <c r="T8787">
        <v>10</v>
      </c>
    </row>
    <row r="8788" spans="8:20" x14ac:dyDescent="0.35">
      <c r="H8788">
        <v>1552.1279999999999</v>
      </c>
      <c r="I8788">
        <v>131.13399999999999</v>
      </c>
      <c r="J8788" t="s">
        <v>178</v>
      </c>
      <c r="K8788" t="s">
        <v>26</v>
      </c>
      <c r="L8788">
        <v>3</v>
      </c>
      <c r="M8788" t="s">
        <v>844</v>
      </c>
      <c r="N8788">
        <v>4</v>
      </c>
      <c r="O8788">
        <v>9</v>
      </c>
      <c r="P8788">
        <v>9</v>
      </c>
      <c r="Q8788">
        <v>12</v>
      </c>
      <c r="R8788">
        <v>14</v>
      </c>
      <c r="S8788">
        <v>14</v>
      </c>
      <c r="T8788">
        <v>17</v>
      </c>
    </row>
    <row r="8789" spans="8:20" x14ac:dyDescent="0.35">
      <c r="H8789">
        <v>1552.1289999999999</v>
      </c>
      <c r="I8789">
        <v>131.13499999999999</v>
      </c>
      <c r="J8789" t="s">
        <v>178</v>
      </c>
      <c r="K8789" t="s">
        <v>69</v>
      </c>
      <c r="L8789">
        <v>3</v>
      </c>
      <c r="M8789" t="s">
        <v>911</v>
      </c>
      <c r="N8789">
        <v>4</v>
      </c>
      <c r="O8789">
        <v>15</v>
      </c>
      <c r="P8789">
        <v>15</v>
      </c>
      <c r="Q8789">
        <v>18</v>
      </c>
      <c r="R8789">
        <v>10</v>
      </c>
      <c r="S8789">
        <v>10</v>
      </c>
      <c r="T8789">
        <v>13</v>
      </c>
    </row>
    <row r="8790" spans="8:20" x14ac:dyDescent="0.35">
      <c r="H8790">
        <v>1552.13</v>
      </c>
      <c r="I8790">
        <v>131.136</v>
      </c>
      <c r="J8790" t="s">
        <v>178</v>
      </c>
      <c r="K8790" t="s">
        <v>1531</v>
      </c>
      <c r="L8790">
        <v>3</v>
      </c>
      <c r="M8790" t="s">
        <v>1546</v>
      </c>
      <c r="N8790">
        <v>3</v>
      </c>
      <c r="O8790">
        <v>9</v>
      </c>
      <c r="P8790">
        <v>12</v>
      </c>
      <c r="Q8790">
        <v>14</v>
      </c>
      <c r="R8790">
        <v>6</v>
      </c>
      <c r="S8790">
        <v>9</v>
      </c>
      <c r="T8790">
        <v>11</v>
      </c>
    </row>
    <row r="8791" spans="8:20" x14ac:dyDescent="0.35">
      <c r="H8791">
        <v>1552.1310000000001</v>
      </c>
      <c r="I8791">
        <v>131.137</v>
      </c>
      <c r="J8791" t="s">
        <v>178</v>
      </c>
      <c r="K8791" t="s">
        <v>41</v>
      </c>
      <c r="L8791">
        <v>3</v>
      </c>
      <c r="M8791" t="s">
        <v>819</v>
      </c>
      <c r="N8791">
        <v>4</v>
      </c>
      <c r="O8791">
        <v>11</v>
      </c>
      <c r="P8791">
        <v>11</v>
      </c>
      <c r="Q8791">
        <v>14</v>
      </c>
      <c r="R8791">
        <v>11</v>
      </c>
      <c r="S8791">
        <v>11</v>
      </c>
      <c r="T8791">
        <v>14</v>
      </c>
    </row>
    <row r="8792" spans="8:20" x14ac:dyDescent="0.35">
      <c r="H8792">
        <v>1552.1320000000001</v>
      </c>
      <c r="I8792">
        <v>131.13800000000001</v>
      </c>
      <c r="J8792" t="s">
        <v>178</v>
      </c>
      <c r="K8792" t="s">
        <v>180</v>
      </c>
      <c r="L8792">
        <v>3</v>
      </c>
      <c r="M8792" t="s">
        <v>1313</v>
      </c>
      <c r="N8792">
        <v>3</v>
      </c>
      <c r="O8792">
        <v>13</v>
      </c>
      <c r="P8792">
        <v>16</v>
      </c>
      <c r="Q8792">
        <v>18</v>
      </c>
      <c r="R8792">
        <v>4</v>
      </c>
      <c r="S8792">
        <v>7</v>
      </c>
      <c r="T8792">
        <v>9</v>
      </c>
    </row>
    <row r="8793" spans="8:20" x14ac:dyDescent="0.35">
      <c r="H8793">
        <v>1552.133</v>
      </c>
      <c r="I8793">
        <v>131.13900000000001</v>
      </c>
      <c r="J8793" t="s">
        <v>178</v>
      </c>
      <c r="K8793" t="s">
        <v>70</v>
      </c>
      <c r="L8793">
        <v>3</v>
      </c>
      <c r="M8793" t="s">
        <v>889</v>
      </c>
      <c r="N8793">
        <v>4</v>
      </c>
      <c r="O8793">
        <v>14</v>
      </c>
      <c r="P8793">
        <v>14</v>
      </c>
      <c r="Q8793">
        <v>17</v>
      </c>
      <c r="R8793">
        <v>7</v>
      </c>
      <c r="S8793">
        <v>7</v>
      </c>
      <c r="T8793">
        <v>10</v>
      </c>
    </row>
    <row r="8794" spans="8:20" x14ac:dyDescent="0.35">
      <c r="H8794">
        <v>1553.1310000000001</v>
      </c>
      <c r="I8794">
        <v>132.13300000000001</v>
      </c>
      <c r="J8794" t="s">
        <v>179</v>
      </c>
      <c r="K8794" t="s">
        <v>68</v>
      </c>
      <c r="L8794">
        <v>3</v>
      </c>
      <c r="M8794" t="s">
        <v>492</v>
      </c>
      <c r="N8794">
        <v>3</v>
      </c>
      <c r="O8794">
        <v>19</v>
      </c>
      <c r="P8794">
        <v>22</v>
      </c>
      <c r="Q8794">
        <v>24</v>
      </c>
      <c r="R8794">
        <v>1</v>
      </c>
      <c r="S8794">
        <v>4</v>
      </c>
      <c r="T8794">
        <v>6</v>
      </c>
    </row>
    <row r="8795" spans="8:20" x14ac:dyDescent="0.35">
      <c r="H8795">
        <v>1553.1320000000001</v>
      </c>
      <c r="I8795">
        <v>132.13399999999999</v>
      </c>
      <c r="J8795" t="s">
        <v>179</v>
      </c>
      <c r="K8795" t="s">
        <v>26</v>
      </c>
      <c r="L8795">
        <v>3</v>
      </c>
      <c r="M8795" t="s">
        <v>468</v>
      </c>
      <c r="N8795">
        <v>4</v>
      </c>
      <c r="O8795">
        <v>18</v>
      </c>
      <c r="P8795">
        <v>18</v>
      </c>
      <c r="Q8795">
        <v>21</v>
      </c>
      <c r="R8795">
        <v>4</v>
      </c>
      <c r="S8795">
        <v>4</v>
      </c>
      <c r="T8795">
        <v>7</v>
      </c>
    </row>
    <row r="8796" spans="8:20" x14ac:dyDescent="0.35">
      <c r="H8796">
        <v>1553.133</v>
      </c>
      <c r="I8796">
        <v>132.13499999999999</v>
      </c>
      <c r="J8796" t="s">
        <v>179</v>
      </c>
      <c r="K8796" t="s">
        <v>69</v>
      </c>
      <c r="L8796">
        <v>3</v>
      </c>
      <c r="M8796" t="s">
        <v>468</v>
      </c>
      <c r="N8796">
        <v>4</v>
      </c>
      <c r="O8796">
        <v>18</v>
      </c>
      <c r="P8796">
        <v>18</v>
      </c>
      <c r="Q8796">
        <v>21</v>
      </c>
      <c r="R8796">
        <v>4</v>
      </c>
      <c r="S8796">
        <v>4</v>
      </c>
      <c r="T8796">
        <v>7</v>
      </c>
    </row>
    <row r="8797" spans="8:20" x14ac:dyDescent="0.35">
      <c r="H8797">
        <v>1553.134</v>
      </c>
      <c r="I8797">
        <v>132.136</v>
      </c>
      <c r="J8797" t="s">
        <v>179</v>
      </c>
      <c r="K8797" t="s">
        <v>1531</v>
      </c>
      <c r="L8797">
        <v>3</v>
      </c>
      <c r="M8797" t="s">
        <v>1536</v>
      </c>
      <c r="N8797">
        <v>4</v>
      </c>
      <c r="O8797">
        <v>17</v>
      </c>
      <c r="P8797">
        <v>17</v>
      </c>
      <c r="Q8797">
        <v>20</v>
      </c>
      <c r="R8797">
        <v>7</v>
      </c>
      <c r="S8797">
        <v>7</v>
      </c>
      <c r="T8797">
        <v>10</v>
      </c>
    </row>
    <row r="8798" spans="8:20" x14ac:dyDescent="0.35">
      <c r="H8798">
        <v>1553.135</v>
      </c>
      <c r="I8798">
        <v>132.137</v>
      </c>
      <c r="J8798" t="s">
        <v>179</v>
      </c>
      <c r="K8798" t="s">
        <v>41</v>
      </c>
      <c r="L8798">
        <v>3</v>
      </c>
      <c r="M8798" t="s">
        <v>1293</v>
      </c>
      <c r="N8798">
        <v>3</v>
      </c>
      <c r="O8798">
        <v>13</v>
      </c>
      <c r="P8798">
        <v>16</v>
      </c>
      <c r="Q8798">
        <v>18</v>
      </c>
      <c r="R8798">
        <v>5</v>
      </c>
      <c r="S8798">
        <v>8</v>
      </c>
      <c r="T8798">
        <v>10</v>
      </c>
    </row>
    <row r="8799" spans="8:20" x14ac:dyDescent="0.35">
      <c r="H8799">
        <v>1553.136</v>
      </c>
      <c r="I8799">
        <v>132.13800000000001</v>
      </c>
      <c r="J8799" t="s">
        <v>179</v>
      </c>
      <c r="K8799" t="s">
        <v>180</v>
      </c>
      <c r="L8799">
        <v>3</v>
      </c>
      <c r="M8799" t="s">
        <v>682</v>
      </c>
      <c r="N8799">
        <v>4</v>
      </c>
      <c r="O8799">
        <v>13</v>
      </c>
      <c r="P8799">
        <v>13</v>
      </c>
      <c r="Q8799">
        <v>16</v>
      </c>
      <c r="R8799">
        <v>10</v>
      </c>
      <c r="S8799">
        <v>10</v>
      </c>
      <c r="T8799">
        <v>13</v>
      </c>
    </row>
    <row r="8800" spans="8:20" x14ac:dyDescent="0.35">
      <c r="H8800">
        <v>1553.1369999999999</v>
      </c>
      <c r="I8800">
        <v>132.13900000000001</v>
      </c>
      <c r="J8800" t="s">
        <v>179</v>
      </c>
      <c r="K8800" t="s">
        <v>70</v>
      </c>
      <c r="L8800">
        <v>3</v>
      </c>
      <c r="M8800" t="s">
        <v>492</v>
      </c>
      <c r="N8800">
        <v>3</v>
      </c>
      <c r="O8800">
        <v>19</v>
      </c>
      <c r="P8800">
        <v>22</v>
      </c>
      <c r="Q8800">
        <v>24</v>
      </c>
      <c r="R8800">
        <v>1</v>
      </c>
      <c r="S8800">
        <v>4</v>
      </c>
      <c r="T8800">
        <v>6</v>
      </c>
    </row>
    <row r="8801" spans="8:20" x14ac:dyDescent="0.35">
      <c r="H8801">
        <v>1557.1030000000001</v>
      </c>
      <c r="I8801">
        <v>133.13300000000001</v>
      </c>
      <c r="J8801" t="s">
        <v>68</v>
      </c>
      <c r="K8801" t="s">
        <v>68</v>
      </c>
      <c r="L8801">
        <v>1</v>
      </c>
      <c r="M8801" t="s">
        <v>1330</v>
      </c>
      <c r="N8801">
        <v>1</v>
      </c>
      <c r="O8801">
        <v>5</v>
      </c>
      <c r="P8801">
        <v>12</v>
      </c>
      <c r="Q8801">
        <v>14</v>
      </c>
      <c r="R8801">
        <v>4</v>
      </c>
      <c r="S8801">
        <v>11</v>
      </c>
      <c r="T8801">
        <v>13</v>
      </c>
    </row>
    <row r="8802" spans="8:20" x14ac:dyDescent="0.35">
      <c r="H8802">
        <v>1557.104</v>
      </c>
      <c r="I8802">
        <v>133.13399999999999</v>
      </c>
      <c r="J8802" t="s">
        <v>68</v>
      </c>
      <c r="K8802" t="s">
        <v>26</v>
      </c>
      <c r="L8802">
        <v>3</v>
      </c>
      <c r="M8802" t="s">
        <v>891</v>
      </c>
      <c r="N8802">
        <v>4</v>
      </c>
      <c r="O8802">
        <v>13</v>
      </c>
      <c r="P8802">
        <v>13</v>
      </c>
      <c r="Q8802">
        <v>16</v>
      </c>
      <c r="R8802">
        <v>12</v>
      </c>
      <c r="S8802">
        <v>12</v>
      </c>
      <c r="T8802">
        <v>15</v>
      </c>
    </row>
    <row r="8803" spans="8:20" x14ac:dyDescent="0.35">
      <c r="H8803">
        <v>1557.105</v>
      </c>
      <c r="I8803">
        <v>133.13499999999999</v>
      </c>
      <c r="J8803" t="s">
        <v>68</v>
      </c>
      <c r="K8803" t="s">
        <v>69</v>
      </c>
      <c r="L8803">
        <v>1</v>
      </c>
      <c r="M8803" t="s">
        <v>545</v>
      </c>
      <c r="N8803">
        <v>3</v>
      </c>
      <c r="O8803">
        <v>12</v>
      </c>
      <c r="P8803">
        <v>15</v>
      </c>
      <c r="Q8803">
        <v>17</v>
      </c>
      <c r="R8803">
        <v>7</v>
      </c>
      <c r="S8803">
        <v>10</v>
      </c>
      <c r="T8803">
        <v>12</v>
      </c>
    </row>
    <row r="8804" spans="8:20" x14ac:dyDescent="0.35">
      <c r="H8804">
        <v>1557.106</v>
      </c>
      <c r="I8804">
        <v>133.136</v>
      </c>
      <c r="J8804" t="s">
        <v>68</v>
      </c>
      <c r="K8804" t="s">
        <v>1531</v>
      </c>
      <c r="L8804">
        <v>3</v>
      </c>
      <c r="M8804" t="s">
        <v>1548</v>
      </c>
      <c r="N8804">
        <v>3</v>
      </c>
      <c r="O8804">
        <v>10</v>
      </c>
      <c r="P8804">
        <v>13</v>
      </c>
      <c r="Q8804">
        <v>15</v>
      </c>
      <c r="R8804">
        <v>10</v>
      </c>
      <c r="S8804">
        <v>13</v>
      </c>
      <c r="T8804">
        <v>15</v>
      </c>
    </row>
    <row r="8805" spans="8:20" x14ac:dyDescent="0.35">
      <c r="H8805">
        <v>1557.107</v>
      </c>
      <c r="I8805">
        <v>133.137</v>
      </c>
      <c r="J8805" t="s">
        <v>68</v>
      </c>
      <c r="K8805" t="s">
        <v>41</v>
      </c>
      <c r="L8805">
        <v>2</v>
      </c>
      <c r="M8805" t="s">
        <v>493</v>
      </c>
      <c r="N8805">
        <v>3</v>
      </c>
      <c r="O8805">
        <v>14</v>
      </c>
      <c r="P8805">
        <v>17</v>
      </c>
      <c r="Q8805">
        <v>19</v>
      </c>
      <c r="R8805">
        <v>4</v>
      </c>
      <c r="S8805">
        <v>7</v>
      </c>
      <c r="T8805">
        <v>9</v>
      </c>
    </row>
    <row r="8806" spans="8:20" x14ac:dyDescent="0.35">
      <c r="H8806">
        <v>1557.1079999999999</v>
      </c>
      <c r="I8806">
        <v>133.13800000000001</v>
      </c>
      <c r="J8806" t="s">
        <v>68</v>
      </c>
      <c r="K8806" t="s">
        <v>180</v>
      </c>
      <c r="L8806">
        <v>3</v>
      </c>
      <c r="M8806" t="s">
        <v>1328</v>
      </c>
      <c r="N8806">
        <v>4</v>
      </c>
      <c r="O8806">
        <v>11</v>
      </c>
      <c r="P8806">
        <v>11</v>
      </c>
      <c r="Q8806">
        <v>14</v>
      </c>
      <c r="R8806">
        <v>12</v>
      </c>
      <c r="S8806">
        <v>12</v>
      </c>
      <c r="T8806">
        <v>15</v>
      </c>
    </row>
    <row r="8807" spans="8:20" x14ac:dyDescent="0.35">
      <c r="H8807">
        <v>1557.1089999999999</v>
      </c>
      <c r="I8807">
        <v>133.13900000000001</v>
      </c>
      <c r="J8807" t="s">
        <v>68</v>
      </c>
      <c r="K8807" t="s">
        <v>70</v>
      </c>
      <c r="L8807">
        <v>1</v>
      </c>
      <c r="M8807" t="s">
        <v>1330</v>
      </c>
      <c r="N8807">
        <v>1</v>
      </c>
      <c r="O8807">
        <v>5</v>
      </c>
      <c r="P8807">
        <v>12</v>
      </c>
      <c r="Q8807">
        <v>14</v>
      </c>
      <c r="R8807">
        <v>4</v>
      </c>
      <c r="S8807">
        <v>11</v>
      </c>
      <c r="T8807">
        <v>13</v>
      </c>
    </row>
    <row r="8808" spans="8:20" x14ac:dyDescent="0.35">
      <c r="H8808">
        <v>1565.1179999999999</v>
      </c>
      <c r="I8808">
        <v>134.13399999999999</v>
      </c>
      <c r="J8808" t="s">
        <v>26</v>
      </c>
      <c r="K8808" t="s">
        <v>26</v>
      </c>
      <c r="L8808">
        <v>3</v>
      </c>
      <c r="M8808" t="s">
        <v>365</v>
      </c>
      <c r="N8808">
        <v>4</v>
      </c>
      <c r="O8808">
        <v>12</v>
      </c>
      <c r="P8808">
        <v>12</v>
      </c>
      <c r="Q8808">
        <v>15</v>
      </c>
      <c r="R8808">
        <v>9</v>
      </c>
      <c r="S8808">
        <v>9</v>
      </c>
      <c r="T8808">
        <v>12</v>
      </c>
    </row>
    <row r="8809" spans="8:20" x14ac:dyDescent="0.35">
      <c r="H8809">
        <v>1565.1189999999999</v>
      </c>
      <c r="I8809">
        <v>134.13499999999999</v>
      </c>
      <c r="J8809" t="s">
        <v>26</v>
      </c>
      <c r="K8809" t="s">
        <v>69</v>
      </c>
      <c r="L8809">
        <v>3</v>
      </c>
      <c r="M8809" t="s">
        <v>550</v>
      </c>
      <c r="N8809">
        <v>4</v>
      </c>
      <c r="O8809">
        <v>17</v>
      </c>
      <c r="P8809">
        <v>17</v>
      </c>
      <c r="Q8809">
        <v>20</v>
      </c>
      <c r="R8809">
        <v>7</v>
      </c>
      <c r="S8809">
        <v>7</v>
      </c>
      <c r="T8809">
        <v>10</v>
      </c>
    </row>
    <row r="8810" spans="8:20" x14ac:dyDescent="0.35">
      <c r="H8810">
        <v>1565.12</v>
      </c>
      <c r="I8810">
        <v>134.136</v>
      </c>
      <c r="J8810" t="s">
        <v>26</v>
      </c>
      <c r="K8810" t="s">
        <v>1531</v>
      </c>
      <c r="L8810">
        <v>3</v>
      </c>
      <c r="M8810" t="s">
        <v>1559</v>
      </c>
      <c r="N8810">
        <v>3</v>
      </c>
      <c r="O8810">
        <v>7</v>
      </c>
      <c r="P8810">
        <v>10</v>
      </c>
      <c r="Q8810">
        <v>12</v>
      </c>
      <c r="R8810">
        <v>9</v>
      </c>
      <c r="S8810">
        <v>12</v>
      </c>
      <c r="T8810">
        <v>14</v>
      </c>
    </row>
    <row r="8811" spans="8:20" x14ac:dyDescent="0.35">
      <c r="H8811">
        <v>1565.1210000000001</v>
      </c>
      <c r="I8811">
        <v>134.137</v>
      </c>
      <c r="J8811" t="s">
        <v>26</v>
      </c>
      <c r="K8811" t="s">
        <v>41</v>
      </c>
      <c r="L8811">
        <v>3</v>
      </c>
      <c r="M8811" t="s">
        <v>1261</v>
      </c>
      <c r="N8811">
        <v>4</v>
      </c>
      <c r="O8811">
        <v>10</v>
      </c>
      <c r="P8811">
        <v>10</v>
      </c>
      <c r="Q8811">
        <v>13</v>
      </c>
      <c r="R8811">
        <v>10</v>
      </c>
      <c r="S8811">
        <v>10</v>
      </c>
      <c r="T8811">
        <v>13</v>
      </c>
    </row>
    <row r="8812" spans="8:20" x14ac:dyDescent="0.35">
      <c r="H8812">
        <v>1565.1220000000001</v>
      </c>
      <c r="I8812">
        <v>134.13900000000001</v>
      </c>
      <c r="J8812" t="s">
        <v>26</v>
      </c>
      <c r="K8812" t="s">
        <v>70</v>
      </c>
      <c r="L8812">
        <v>3</v>
      </c>
      <c r="M8812" t="s">
        <v>891</v>
      </c>
      <c r="N8812">
        <v>4</v>
      </c>
      <c r="O8812">
        <v>13</v>
      </c>
      <c r="P8812">
        <v>13</v>
      </c>
      <c r="Q8812">
        <v>16</v>
      </c>
      <c r="R8812">
        <v>12</v>
      </c>
      <c r="S8812">
        <v>12</v>
      </c>
      <c r="T8812">
        <v>15</v>
      </c>
    </row>
    <row r="8813" spans="8:20" x14ac:dyDescent="0.35">
      <c r="H8813">
        <v>1570.124</v>
      </c>
      <c r="I8813">
        <v>135.13499999999999</v>
      </c>
      <c r="J8813" t="s">
        <v>69</v>
      </c>
      <c r="K8813" t="s">
        <v>69</v>
      </c>
      <c r="L8813">
        <v>1</v>
      </c>
      <c r="M8813" t="s">
        <v>284</v>
      </c>
      <c r="N8813">
        <v>3</v>
      </c>
      <c r="O8813">
        <v>10</v>
      </c>
      <c r="P8813">
        <v>13</v>
      </c>
      <c r="Q8813">
        <v>15</v>
      </c>
      <c r="R8813">
        <v>7</v>
      </c>
      <c r="S8813">
        <v>10</v>
      </c>
      <c r="T8813">
        <v>12</v>
      </c>
    </row>
    <row r="8814" spans="8:20" x14ac:dyDescent="0.35">
      <c r="H8814">
        <v>1570.125</v>
      </c>
      <c r="I8814">
        <v>135.136</v>
      </c>
      <c r="J8814" t="s">
        <v>69</v>
      </c>
      <c r="K8814" t="s">
        <v>1531</v>
      </c>
      <c r="L8814">
        <v>3</v>
      </c>
      <c r="M8814" t="s">
        <v>1543</v>
      </c>
      <c r="N8814">
        <v>3</v>
      </c>
      <c r="O8814">
        <v>11</v>
      </c>
      <c r="P8814">
        <v>14</v>
      </c>
      <c r="Q8814">
        <v>16</v>
      </c>
      <c r="R8814">
        <v>8</v>
      </c>
      <c r="S8814">
        <v>11</v>
      </c>
      <c r="T8814">
        <v>13</v>
      </c>
    </row>
    <row r="8815" spans="8:20" x14ac:dyDescent="0.35">
      <c r="H8815">
        <v>1570.126</v>
      </c>
      <c r="I8815">
        <v>135.137</v>
      </c>
      <c r="J8815" t="s">
        <v>69</v>
      </c>
      <c r="K8815" t="s">
        <v>41</v>
      </c>
      <c r="L8815">
        <v>2</v>
      </c>
      <c r="M8815" t="s">
        <v>1054</v>
      </c>
      <c r="N8815">
        <v>2</v>
      </c>
      <c r="O8815">
        <v>9</v>
      </c>
      <c r="P8815">
        <v>14</v>
      </c>
      <c r="Q8815">
        <v>16</v>
      </c>
      <c r="R8815">
        <v>3</v>
      </c>
      <c r="S8815">
        <v>8</v>
      </c>
      <c r="T8815">
        <v>10</v>
      </c>
    </row>
    <row r="8816" spans="8:20" x14ac:dyDescent="0.35">
      <c r="H8816">
        <v>1570.127</v>
      </c>
      <c r="I8816">
        <v>135.13800000000001</v>
      </c>
      <c r="J8816" t="s">
        <v>69</v>
      </c>
      <c r="K8816" t="s">
        <v>180</v>
      </c>
      <c r="L8816">
        <v>3</v>
      </c>
      <c r="M8816" t="s">
        <v>470</v>
      </c>
      <c r="N8816">
        <v>4</v>
      </c>
      <c r="O8816">
        <v>16</v>
      </c>
      <c r="P8816">
        <v>16</v>
      </c>
      <c r="Q8816">
        <v>19</v>
      </c>
      <c r="R8816">
        <v>8</v>
      </c>
      <c r="S8816">
        <v>8</v>
      </c>
      <c r="T8816">
        <v>11</v>
      </c>
    </row>
    <row r="8817" spans="8:20" x14ac:dyDescent="0.35">
      <c r="H8817">
        <v>1570.1279999999999</v>
      </c>
      <c r="I8817">
        <v>135.13900000000001</v>
      </c>
      <c r="J8817" t="s">
        <v>69</v>
      </c>
      <c r="K8817" t="s">
        <v>70</v>
      </c>
      <c r="L8817">
        <v>1</v>
      </c>
      <c r="M8817" t="s">
        <v>545</v>
      </c>
      <c r="N8817">
        <v>3</v>
      </c>
      <c r="O8817">
        <v>12</v>
      </c>
      <c r="P8817">
        <v>15</v>
      </c>
      <c r="Q8817">
        <v>17</v>
      </c>
      <c r="R8817">
        <v>7</v>
      </c>
      <c r="S8817">
        <v>10</v>
      </c>
      <c r="T8817">
        <v>12</v>
      </c>
    </row>
    <row r="8818" spans="8:20" x14ac:dyDescent="0.35">
      <c r="H8818">
        <v>1572.1310000000001</v>
      </c>
      <c r="I8818">
        <v>136.136</v>
      </c>
      <c r="J8818" t="s">
        <v>1531</v>
      </c>
      <c r="K8818" t="s">
        <v>1531</v>
      </c>
      <c r="L8818">
        <v>3</v>
      </c>
      <c r="M8818" t="s">
        <v>1558</v>
      </c>
      <c r="N8818">
        <v>4</v>
      </c>
      <c r="O8818">
        <v>23</v>
      </c>
      <c r="P8818">
        <v>23</v>
      </c>
      <c r="Q8818">
        <v>26</v>
      </c>
      <c r="R8818">
        <v>3</v>
      </c>
      <c r="S8818">
        <v>3</v>
      </c>
      <c r="T8818">
        <v>6</v>
      </c>
    </row>
    <row r="8819" spans="8:20" x14ac:dyDescent="0.35">
      <c r="H8819">
        <v>1572.1320000000001</v>
      </c>
      <c r="I8819">
        <v>136.137</v>
      </c>
      <c r="J8819" t="s">
        <v>1531</v>
      </c>
      <c r="K8819" t="s">
        <v>41</v>
      </c>
      <c r="L8819">
        <v>3</v>
      </c>
      <c r="M8819" t="s">
        <v>1211</v>
      </c>
      <c r="N8819">
        <v>4</v>
      </c>
      <c r="O8819">
        <v>14</v>
      </c>
      <c r="P8819">
        <v>14</v>
      </c>
      <c r="Q8819">
        <v>17</v>
      </c>
      <c r="R8819">
        <v>8</v>
      </c>
      <c r="S8819">
        <v>8</v>
      </c>
      <c r="T8819">
        <v>11</v>
      </c>
    </row>
    <row r="8820" spans="8:20" x14ac:dyDescent="0.35">
      <c r="H8820">
        <v>1572.133</v>
      </c>
      <c r="I8820">
        <v>136.13800000000001</v>
      </c>
      <c r="J8820" t="s">
        <v>1531</v>
      </c>
      <c r="K8820" t="s">
        <v>180</v>
      </c>
      <c r="L8820">
        <v>3</v>
      </c>
      <c r="M8820" t="s">
        <v>803</v>
      </c>
      <c r="N8820">
        <v>4</v>
      </c>
      <c r="O8820">
        <v>17</v>
      </c>
      <c r="P8820">
        <v>17</v>
      </c>
      <c r="Q8820">
        <v>20</v>
      </c>
      <c r="R8820">
        <v>3</v>
      </c>
      <c r="S8820">
        <v>3</v>
      </c>
      <c r="T8820">
        <v>6</v>
      </c>
    </row>
    <row r="8821" spans="8:20" x14ac:dyDescent="0.35">
      <c r="H8821">
        <v>1572.134</v>
      </c>
      <c r="I8821">
        <v>136.13900000000001</v>
      </c>
      <c r="J8821" t="s">
        <v>1531</v>
      </c>
      <c r="K8821" t="s">
        <v>70</v>
      </c>
      <c r="L8821">
        <v>3</v>
      </c>
      <c r="M8821" t="s">
        <v>665</v>
      </c>
      <c r="N8821">
        <v>4</v>
      </c>
      <c r="O8821">
        <v>19</v>
      </c>
      <c r="P8821">
        <v>19</v>
      </c>
      <c r="Q8821">
        <v>22</v>
      </c>
      <c r="R8821">
        <v>4</v>
      </c>
      <c r="S8821">
        <v>4</v>
      </c>
      <c r="T8821">
        <v>7</v>
      </c>
    </row>
    <row r="8822" spans="8:20" x14ac:dyDescent="0.35">
      <c r="H8822">
        <v>1580.1320000000001</v>
      </c>
      <c r="I8822">
        <v>137.13800000000001</v>
      </c>
      <c r="J8822" t="s">
        <v>41</v>
      </c>
      <c r="K8822" t="s">
        <v>180</v>
      </c>
      <c r="L8822">
        <v>3</v>
      </c>
      <c r="M8822" t="s">
        <v>1262</v>
      </c>
      <c r="N8822">
        <v>4</v>
      </c>
      <c r="O8822">
        <v>15</v>
      </c>
      <c r="P8822">
        <v>15</v>
      </c>
      <c r="Q8822">
        <v>18</v>
      </c>
      <c r="R8822">
        <v>8</v>
      </c>
      <c r="S8822">
        <v>8</v>
      </c>
      <c r="T8822">
        <v>11</v>
      </c>
    </row>
    <row r="8823" spans="8:20" x14ac:dyDescent="0.35">
      <c r="H8823">
        <v>1580.133</v>
      </c>
      <c r="I8823">
        <v>137.13900000000001</v>
      </c>
      <c r="J8823" t="s">
        <v>41</v>
      </c>
      <c r="K8823" t="s">
        <v>70</v>
      </c>
      <c r="L8823">
        <v>2</v>
      </c>
      <c r="M8823" t="s">
        <v>455</v>
      </c>
      <c r="N8823">
        <v>3</v>
      </c>
      <c r="O8823">
        <v>7</v>
      </c>
      <c r="P8823">
        <v>10</v>
      </c>
      <c r="Q8823">
        <v>12</v>
      </c>
      <c r="R8823">
        <v>7</v>
      </c>
      <c r="S8823">
        <v>10</v>
      </c>
      <c r="T8823">
        <v>12</v>
      </c>
    </row>
    <row r="8824" spans="8:20" x14ac:dyDescent="0.35">
      <c r="H8824">
        <v>1584.1220000000001</v>
      </c>
      <c r="I8824">
        <v>138.13900000000001</v>
      </c>
      <c r="J8824" t="s">
        <v>180</v>
      </c>
      <c r="K8824" t="s">
        <v>70</v>
      </c>
      <c r="L8824">
        <v>3</v>
      </c>
      <c r="M8824" t="s">
        <v>1328</v>
      </c>
      <c r="N8824">
        <v>4</v>
      </c>
      <c r="O8824">
        <v>11</v>
      </c>
      <c r="P8824">
        <v>11</v>
      </c>
      <c r="Q8824">
        <v>14</v>
      </c>
      <c r="R8824">
        <v>12</v>
      </c>
      <c r="S8824">
        <v>12</v>
      </c>
      <c r="T8824">
        <v>15</v>
      </c>
    </row>
    <row r="8825" spans="8:20" x14ac:dyDescent="0.35">
      <c r="H8825">
        <v>1585.1110000000001</v>
      </c>
      <c r="I8825">
        <v>139.13900000000001</v>
      </c>
      <c r="J8825" t="s">
        <v>70</v>
      </c>
      <c r="K8825" t="s">
        <v>70</v>
      </c>
      <c r="L8825">
        <v>1</v>
      </c>
      <c r="M8825" t="s">
        <v>1330</v>
      </c>
      <c r="N8825">
        <v>1</v>
      </c>
      <c r="O8825">
        <v>5</v>
      </c>
      <c r="P8825">
        <v>12</v>
      </c>
      <c r="Q8825">
        <v>14</v>
      </c>
      <c r="R8825">
        <v>4</v>
      </c>
      <c r="S8825">
        <v>11</v>
      </c>
      <c r="T8825">
        <v>13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2C66-ACA6-4C62-BA07-84582B793B23}">
  <dimension ref="A1:CP34"/>
  <sheetViews>
    <sheetView workbookViewId="0">
      <selection activeCell="D2" sqref="D2"/>
    </sheetView>
  </sheetViews>
  <sheetFormatPr defaultRowHeight="14.5" x14ac:dyDescent="0.35"/>
  <cols>
    <col min="2" max="33" width="12.6328125" bestFit="1" customWidth="1"/>
    <col min="34" max="34" width="13" bestFit="1" customWidth="1"/>
    <col min="35" max="46" width="12.6328125" bestFit="1" customWidth="1"/>
    <col min="47" max="47" width="15.7265625" bestFit="1" customWidth="1"/>
    <col min="48" max="64" width="12.6328125" bestFit="1" customWidth="1"/>
    <col min="65" max="65" width="13" bestFit="1" customWidth="1"/>
    <col min="66" max="77" width="12.6328125" bestFit="1" customWidth="1"/>
    <col min="78" max="78" width="15.7265625" bestFit="1" customWidth="1"/>
    <col min="79" max="94" width="12.6328125" bestFit="1" customWidth="1"/>
  </cols>
  <sheetData>
    <row r="1" spans="1:94" x14ac:dyDescent="0.35">
      <c r="A1" t="s">
        <v>72</v>
      </c>
      <c r="B1">
        <v>7818</v>
      </c>
      <c r="C1">
        <v>7938</v>
      </c>
      <c r="D1">
        <v>8256</v>
      </c>
      <c r="E1">
        <v>8104</v>
      </c>
      <c r="F1">
        <v>8063</v>
      </c>
      <c r="G1">
        <v>8063</v>
      </c>
      <c r="H1">
        <v>7948</v>
      </c>
      <c r="I1">
        <v>8080</v>
      </c>
      <c r="J1">
        <v>8243</v>
      </c>
      <c r="K1">
        <v>8354</v>
      </c>
      <c r="L1">
        <v>7643</v>
      </c>
      <c r="M1">
        <v>7898</v>
      </c>
      <c r="N1">
        <v>7806</v>
      </c>
      <c r="O1">
        <v>8063</v>
      </c>
      <c r="P1">
        <v>8063</v>
      </c>
      <c r="Q1">
        <v>7965</v>
      </c>
      <c r="R1">
        <v>8063</v>
      </c>
      <c r="S1">
        <v>8101</v>
      </c>
      <c r="T1">
        <v>7764</v>
      </c>
      <c r="U1">
        <v>8063</v>
      </c>
      <c r="V1">
        <v>7950</v>
      </c>
      <c r="W1">
        <v>7926</v>
      </c>
      <c r="X1">
        <v>7813</v>
      </c>
      <c r="Y1">
        <v>7869</v>
      </c>
      <c r="Z1">
        <v>8063</v>
      </c>
      <c r="AA1">
        <v>7987</v>
      </c>
      <c r="AB1">
        <v>7956</v>
      </c>
      <c r="AC1">
        <v>8063</v>
      </c>
      <c r="AD1">
        <v>7942</v>
      </c>
      <c r="AE1">
        <v>7905</v>
      </c>
      <c r="AF1">
        <v>8063</v>
      </c>
      <c r="AG1">
        <v>8063</v>
      </c>
      <c r="AH1">
        <v>7954</v>
      </c>
      <c r="AI1">
        <v>7856</v>
      </c>
      <c r="AJ1">
        <v>7972</v>
      </c>
      <c r="AK1">
        <v>8063</v>
      </c>
      <c r="AL1">
        <v>7946</v>
      </c>
      <c r="AM1">
        <v>7964</v>
      </c>
      <c r="AN1">
        <v>7890</v>
      </c>
      <c r="AO1">
        <v>8063</v>
      </c>
      <c r="AP1">
        <v>8063</v>
      </c>
      <c r="AQ1">
        <v>8063</v>
      </c>
      <c r="AR1">
        <v>7915</v>
      </c>
      <c r="AS1">
        <v>7919</v>
      </c>
      <c r="AT1">
        <v>7977</v>
      </c>
      <c r="AU1">
        <v>7960</v>
      </c>
      <c r="AV1">
        <v>8101</v>
      </c>
      <c r="AW1">
        <v>8063</v>
      </c>
      <c r="AX1">
        <v>8101</v>
      </c>
      <c r="AY1">
        <v>8063</v>
      </c>
      <c r="AZ1">
        <v>8063</v>
      </c>
      <c r="BA1">
        <v>17850</v>
      </c>
      <c r="BB1">
        <v>17724</v>
      </c>
      <c r="BC1">
        <v>17362</v>
      </c>
      <c r="BD1">
        <v>17508</v>
      </c>
      <c r="BE1">
        <v>17806</v>
      </c>
      <c r="BF1">
        <v>18042</v>
      </c>
      <c r="BG1">
        <v>17683</v>
      </c>
      <c r="BH1">
        <v>18042</v>
      </c>
      <c r="BI1">
        <v>17758</v>
      </c>
      <c r="BJ1">
        <v>17525</v>
      </c>
      <c r="BK1">
        <v>18042</v>
      </c>
      <c r="BL1">
        <v>18042</v>
      </c>
      <c r="BM1">
        <v>17865</v>
      </c>
      <c r="BN1">
        <v>17408</v>
      </c>
      <c r="BO1">
        <v>18042</v>
      </c>
      <c r="BP1">
        <v>17677</v>
      </c>
      <c r="BQ1">
        <v>17970</v>
      </c>
      <c r="BR1">
        <v>18042</v>
      </c>
      <c r="BS1">
        <v>17763</v>
      </c>
      <c r="BT1">
        <v>18042</v>
      </c>
      <c r="BU1">
        <v>17690</v>
      </c>
      <c r="BV1">
        <v>18042</v>
      </c>
      <c r="BW1">
        <v>17651</v>
      </c>
      <c r="BX1">
        <v>17605</v>
      </c>
      <c r="BY1">
        <v>17756</v>
      </c>
      <c r="BZ1">
        <v>17720</v>
      </c>
      <c r="CA1">
        <v>18042</v>
      </c>
      <c r="CB1">
        <v>18042</v>
      </c>
      <c r="CC1">
        <v>17613</v>
      </c>
      <c r="CD1">
        <v>18042</v>
      </c>
      <c r="CE1">
        <v>17336</v>
      </c>
      <c r="CF1">
        <v>18078</v>
      </c>
      <c r="CG1">
        <v>18042</v>
      </c>
      <c r="CH1">
        <v>18042</v>
      </c>
      <c r="CI1">
        <v>18042</v>
      </c>
      <c r="CJ1">
        <v>17970</v>
      </c>
      <c r="CK1">
        <v>17797</v>
      </c>
      <c r="CL1">
        <v>18042</v>
      </c>
      <c r="CM1">
        <v>18042</v>
      </c>
      <c r="CN1">
        <v>18042</v>
      </c>
      <c r="CO1">
        <v>18042</v>
      </c>
      <c r="CP1">
        <v>18042</v>
      </c>
    </row>
    <row r="2" spans="1:94" x14ac:dyDescent="0.35">
      <c r="A2" t="s">
        <v>1796</v>
      </c>
      <c r="B2">
        <v>9291</v>
      </c>
      <c r="C2">
        <v>9705</v>
      </c>
      <c r="D2">
        <v>10018</v>
      </c>
      <c r="E2">
        <v>9802</v>
      </c>
      <c r="F2">
        <v>9551</v>
      </c>
      <c r="G2">
        <v>9551</v>
      </c>
      <c r="H2">
        <v>9420</v>
      </c>
      <c r="I2">
        <v>9635</v>
      </c>
      <c r="J2">
        <v>9754</v>
      </c>
      <c r="K2">
        <v>9611</v>
      </c>
      <c r="L2">
        <v>9310</v>
      </c>
      <c r="M2">
        <v>9244</v>
      </c>
      <c r="N2">
        <v>9284</v>
      </c>
      <c r="O2">
        <v>9551</v>
      </c>
      <c r="P2">
        <v>9551</v>
      </c>
      <c r="Q2">
        <v>9415</v>
      </c>
      <c r="R2">
        <v>9551</v>
      </c>
      <c r="S2">
        <v>9627</v>
      </c>
      <c r="T2">
        <v>9396</v>
      </c>
      <c r="U2">
        <v>9551</v>
      </c>
      <c r="V2">
        <v>9375</v>
      </c>
      <c r="W2">
        <v>9364</v>
      </c>
      <c r="X2">
        <v>9170</v>
      </c>
      <c r="Y2">
        <v>9245</v>
      </c>
      <c r="Z2">
        <v>9551</v>
      </c>
      <c r="AA2">
        <v>9438</v>
      </c>
      <c r="AB2">
        <v>9321</v>
      </c>
      <c r="AC2">
        <v>9551</v>
      </c>
      <c r="AD2">
        <v>9346</v>
      </c>
      <c r="AE2">
        <v>9224</v>
      </c>
      <c r="AF2">
        <v>9551</v>
      </c>
      <c r="AG2">
        <v>9551</v>
      </c>
      <c r="AH2">
        <v>9363</v>
      </c>
      <c r="AI2">
        <v>9289</v>
      </c>
      <c r="AJ2">
        <v>9451</v>
      </c>
      <c r="AK2">
        <v>9551</v>
      </c>
      <c r="AL2">
        <v>9322</v>
      </c>
      <c r="AM2">
        <v>9437</v>
      </c>
      <c r="AN2">
        <v>9388</v>
      </c>
      <c r="AO2">
        <v>9551</v>
      </c>
      <c r="AP2">
        <v>9551</v>
      </c>
      <c r="AQ2">
        <v>9551</v>
      </c>
      <c r="AR2">
        <v>9316</v>
      </c>
      <c r="AS2">
        <v>9351</v>
      </c>
      <c r="AT2">
        <v>9346</v>
      </c>
      <c r="AU2">
        <v>9381</v>
      </c>
      <c r="AV2">
        <v>9627</v>
      </c>
      <c r="AW2">
        <v>9551</v>
      </c>
      <c r="AX2">
        <v>9627</v>
      </c>
      <c r="AY2">
        <v>9551</v>
      </c>
      <c r="AZ2">
        <v>9551</v>
      </c>
      <c r="BA2">
        <v>10268</v>
      </c>
      <c r="BB2">
        <v>10247</v>
      </c>
      <c r="BC2">
        <v>10142</v>
      </c>
      <c r="BD2">
        <v>10242</v>
      </c>
      <c r="BE2">
        <v>10308</v>
      </c>
      <c r="BF2">
        <v>10480</v>
      </c>
      <c r="BG2">
        <v>10238</v>
      </c>
      <c r="BH2">
        <v>10480</v>
      </c>
      <c r="BI2">
        <v>10239</v>
      </c>
      <c r="BJ2">
        <v>10175</v>
      </c>
      <c r="BK2">
        <v>10480</v>
      </c>
      <c r="BL2">
        <v>10480</v>
      </c>
      <c r="BM2">
        <v>10273</v>
      </c>
      <c r="BN2">
        <v>10194</v>
      </c>
      <c r="BO2">
        <v>10480</v>
      </c>
      <c r="BP2">
        <v>10279</v>
      </c>
      <c r="BQ2">
        <v>10346</v>
      </c>
      <c r="BR2">
        <v>10480</v>
      </c>
      <c r="BS2">
        <v>10327</v>
      </c>
      <c r="BT2">
        <v>10480</v>
      </c>
      <c r="BU2">
        <v>10280</v>
      </c>
      <c r="BV2">
        <v>10480</v>
      </c>
      <c r="BW2">
        <v>10203</v>
      </c>
      <c r="BX2">
        <v>10298</v>
      </c>
      <c r="BY2">
        <v>10320</v>
      </c>
      <c r="BZ2">
        <v>10241</v>
      </c>
      <c r="CA2">
        <v>10480</v>
      </c>
      <c r="CB2">
        <v>10480</v>
      </c>
      <c r="CC2">
        <v>10249</v>
      </c>
      <c r="CD2">
        <v>10480</v>
      </c>
      <c r="CE2">
        <v>10094</v>
      </c>
      <c r="CF2">
        <v>10371</v>
      </c>
      <c r="CG2">
        <v>10480</v>
      </c>
      <c r="CH2">
        <v>10480</v>
      </c>
      <c r="CI2">
        <v>10480</v>
      </c>
      <c r="CJ2">
        <v>10346</v>
      </c>
      <c r="CK2">
        <v>10298</v>
      </c>
      <c r="CL2">
        <v>10480</v>
      </c>
      <c r="CM2">
        <v>10480</v>
      </c>
      <c r="CN2">
        <v>10480</v>
      </c>
      <c r="CO2">
        <v>10480</v>
      </c>
      <c r="CP2">
        <v>10480</v>
      </c>
    </row>
    <row r="3" spans="1:94" x14ac:dyDescent="0.35">
      <c r="A3" t="s">
        <v>1797</v>
      </c>
      <c r="B3" t="s">
        <v>1768</v>
      </c>
      <c r="C3" t="s">
        <v>1777</v>
      </c>
      <c r="D3" t="s">
        <v>1779</v>
      </c>
      <c r="E3" t="s">
        <v>1778</v>
      </c>
      <c r="F3" t="s">
        <v>1773</v>
      </c>
      <c r="G3" t="s">
        <v>1774</v>
      </c>
      <c r="H3" t="s">
        <v>1775</v>
      </c>
      <c r="I3" t="s">
        <v>1770</v>
      </c>
      <c r="J3" t="s">
        <v>1776</v>
      </c>
      <c r="K3" t="s">
        <v>1772</v>
      </c>
      <c r="L3" t="s">
        <v>1807</v>
      </c>
      <c r="M3" t="s">
        <v>1808</v>
      </c>
      <c r="N3" t="s">
        <v>1809</v>
      </c>
      <c r="O3" t="s">
        <v>1789</v>
      </c>
      <c r="P3" t="s">
        <v>1787</v>
      </c>
      <c r="Q3" t="s">
        <v>1811</v>
      </c>
      <c r="R3" t="s">
        <v>1791</v>
      </c>
      <c r="S3" t="s">
        <v>1793</v>
      </c>
      <c r="T3" t="s">
        <v>1812</v>
      </c>
      <c r="U3" t="s">
        <v>1788</v>
      </c>
      <c r="V3" t="s">
        <v>1813</v>
      </c>
      <c r="W3" t="s">
        <v>1814</v>
      </c>
      <c r="X3" t="s">
        <v>1815</v>
      </c>
      <c r="Y3" t="s">
        <v>1786</v>
      </c>
      <c r="Z3" t="s">
        <v>1785</v>
      </c>
      <c r="AA3" t="s">
        <v>1802</v>
      </c>
      <c r="AB3" t="s">
        <v>1816</v>
      </c>
      <c r="AC3" t="s">
        <v>1801</v>
      </c>
      <c r="AD3" t="s">
        <v>1810</v>
      </c>
      <c r="AE3" t="s">
        <v>1805</v>
      </c>
      <c r="AF3" t="s">
        <v>1790</v>
      </c>
      <c r="AG3" t="s">
        <v>1781</v>
      </c>
      <c r="AH3" t="s">
        <v>1817</v>
      </c>
      <c r="AI3" t="s">
        <v>1780</v>
      </c>
      <c r="AJ3" t="s">
        <v>1800</v>
      </c>
      <c r="AK3" t="s">
        <v>1804</v>
      </c>
      <c r="AL3" t="s">
        <v>1818</v>
      </c>
      <c r="AM3" t="s">
        <v>1803</v>
      </c>
      <c r="AN3" t="s">
        <v>1819</v>
      </c>
      <c r="AO3" t="s">
        <v>1795</v>
      </c>
      <c r="AP3" t="s">
        <v>1784</v>
      </c>
      <c r="AQ3" t="s">
        <v>1783</v>
      </c>
      <c r="AR3" t="s">
        <v>1820</v>
      </c>
      <c r="AS3" t="s">
        <v>1821</v>
      </c>
      <c r="AT3" t="s">
        <v>1806</v>
      </c>
      <c r="AU3" t="s">
        <v>1822</v>
      </c>
      <c r="AV3" t="s">
        <v>1792</v>
      </c>
      <c r="AW3" t="s">
        <v>1782</v>
      </c>
      <c r="AX3" t="s">
        <v>1794</v>
      </c>
      <c r="AY3" t="s">
        <v>1771</v>
      </c>
      <c r="AZ3" t="s">
        <v>1769</v>
      </c>
      <c r="BA3" t="s">
        <v>1813</v>
      </c>
      <c r="BB3" t="s">
        <v>1814</v>
      </c>
      <c r="BC3" t="s">
        <v>1815</v>
      </c>
      <c r="BD3" t="s">
        <v>1786</v>
      </c>
      <c r="BE3" t="s">
        <v>1785</v>
      </c>
      <c r="BF3" t="s">
        <v>1802</v>
      </c>
      <c r="BG3" t="s">
        <v>1816</v>
      </c>
      <c r="BH3" t="s">
        <v>1801</v>
      </c>
      <c r="BI3" t="s">
        <v>1810</v>
      </c>
      <c r="BJ3" t="s">
        <v>1805</v>
      </c>
      <c r="BK3" t="s">
        <v>1790</v>
      </c>
      <c r="BL3" t="s">
        <v>1781</v>
      </c>
      <c r="BM3" t="s">
        <v>1817</v>
      </c>
      <c r="BN3" t="s">
        <v>1780</v>
      </c>
      <c r="BO3" t="s">
        <v>1800</v>
      </c>
      <c r="BP3" t="s">
        <v>1804</v>
      </c>
      <c r="BQ3" t="s">
        <v>1818</v>
      </c>
      <c r="BR3" t="s">
        <v>1803</v>
      </c>
      <c r="BS3" t="s">
        <v>1819</v>
      </c>
      <c r="BT3" t="s">
        <v>1795</v>
      </c>
      <c r="BU3" t="s">
        <v>1784</v>
      </c>
      <c r="BV3" t="s">
        <v>1783</v>
      </c>
      <c r="BW3" t="s">
        <v>1820</v>
      </c>
      <c r="BX3" t="s">
        <v>1821</v>
      </c>
      <c r="BY3" t="s">
        <v>1806</v>
      </c>
      <c r="BZ3" t="s">
        <v>1822</v>
      </c>
      <c r="CA3" t="s">
        <v>1792</v>
      </c>
      <c r="CB3" t="s">
        <v>1782</v>
      </c>
      <c r="CC3" t="s">
        <v>1794</v>
      </c>
      <c r="CD3" t="s">
        <v>1807</v>
      </c>
      <c r="CE3" t="s">
        <v>1808</v>
      </c>
      <c r="CF3" t="s">
        <v>1809</v>
      </c>
      <c r="CG3" t="s">
        <v>1789</v>
      </c>
      <c r="CH3" t="s">
        <v>1787</v>
      </c>
      <c r="CI3" t="s">
        <v>1811</v>
      </c>
      <c r="CJ3" t="s">
        <v>1791</v>
      </c>
      <c r="CK3" t="s">
        <v>1793</v>
      </c>
      <c r="CL3" t="s">
        <v>1788</v>
      </c>
      <c r="CM3" t="s">
        <v>1771</v>
      </c>
      <c r="CN3" t="s">
        <v>1773</v>
      </c>
      <c r="CO3" t="s">
        <v>1769</v>
      </c>
      <c r="CP3" t="s">
        <v>1774</v>
      </c>
    </row>
    <row r="4" spans="1:94" x14ac:dyDescent="0.35">
      <c r="A4" t="s">
        <v>1798</v>
      </c>
      <c r="B4">
        <v>30</v>
      </c>
      <c r="C4">
        <v>30</v>
      </c>
      <c r="D4">
        <v>30</v>
      </c>
      <c r="E4">
        <v>30</v>
      </c>
      <c r="F4">
        <v>30</v>
      </c>
      <c r="G4">
        <v>30</v>
      </c>
      <c r="H4">
        <v>30</v>
      </c>
      <c r="I4">
        <v>30</v>
      </c>
      <c r="J4">
        <v>30</v>
      </c>
      <c r="K4">
        <v>30</v>
      </c>
      <c r="L4">
        <v>30</v>
      </c>
      <c r="M4">
        <v>30</v>
      </c>
      <c r="N4">
        <v>30</v>
      </c>
      <c r="O4">
        <v>30</v>
      </c>
      <c r="P4">
        <v>30</v>
      </c>
      <c r="Q4">
        <v>30</v>
      </c>
      <c r="R4">
        <v>30</v>
      </c>
      <c r="S4">
        <v>30</v>
      </c>
      <c r="T4">
        <v>30</v>
      </c>
      <c r="U4">
        <v>30</v>
      </c>
      <c r="V4">
        <v>30</v>
      </c>
      <c r="W4">
        <v>30</v>
      </c>
      <c r="X4">
        <v>30</v>
      </c>
      <c r="Y4">
        <v>30</v>
      </c>
      <c r="Z4">
        <v>30</v>
      </c>
      <c r="AA4">
        <v>30</v>
      </c>
      <c r="AB4">
        <v>30</v>
      </c>
      <c r="AC4">
        <v>30</v>
      </c>
      <c r="AD4">
        <v>30</v>
      </c>
      <c r="AE4">
        <v>30</v>
      </c>
      <c r="AF4">
        <v>30</v>
      </c>
      <c r="AG4">
        <v>30</v>
      </c>
      <c r="AH4">
        <v>30</v>
      </c>
      <c r="AI4">
        <v>30</v>
      </c>
      <c r="AJ4">
        <v>30</v>
      </c>
      <c r="AK4">
        <v>30</v>
      </c>
      <c r="AL4">
        <v>30</v>
      </c>
      <c r="AM4">
        <v>30</v>
      </c>
      <c r="AN4">
        <v>30</v>
      </c>
      <c r="AO4">
        <v>30</v>
      </c>
      <c r="AP4">
        <v>30</v>
      </c>
      <c r="AQ4">
        <v>30</v>
      </c>
      <c r="AR4">
        <v>30</v>
      </c>
      <c r="AS4">
        <v>30</v>
      </c>
      <c r="AT4">
        <v>30</v>
      </c>
      <c r="AU4">
        <v>30</v>
      </c>
      <c r="AV4">
        <v>30</v>
      </c>
      <c r="AW4">
        <v>30</v>
      </c>
      <c r="AX4">
        <v>30</v>
      </c>
      <c r="AY4">
        <v>30</v>
      </c>
      <c r="AZ4">
        <v>30</v>
      </c>
      <c r="BA4">
        <v>30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30</v>
      </c>
      <c r="BK4">
        <v>30</v>
      </c>
      <c r="BL4">
        <v>30</v>
      </c>
      <c r="BM4">
        <v>30</v>
      </c>
      <c r="BN4">
        <v>30</v>
      </c>
      <c r="BO4">
        <v>30</v>
      </c>
      <c r="BP4">
        <v>30</v>
      </c>
      <c r="BQ4">
        <v>30</v>
      </c>
      <c r="BR4">
        <v>30</v>
      </c>
      <c r="BS4">
        <v>30</v>
      </c>
      <c r="BT4">
        <v>30</v>
      </c>
      <c r="BU4">
        <v>30</v>
      </c>
      <c r="BV4">
        <v>30</v>
      </c>
      <c r="BW4">
        <v>30</v>
      </c>
      <c r="BX4">
        <v>30</v>
      </c>
      <c r="BY4">
        <v>30</v>
      </c>
      <c r="BZ4">
        <v>30</v>
      </c>
      <c r="CA4">
        <v>30</v>
      </c>
      <c r="CB4">
        <v>30</v>
      </c>
      <c r="CC4">
        <v>30</v>
      </c>
      <c r="CD4">
        <v>30</v>
      </c>
      <c r="CE4">
        <v>30</v>
      </c>
      <c r="CF4">
        <v>30</v>
      </c>
      <c r="CG4">
        <v>30</v>
      </c>
      <c r="CH4">
        <v>30</v>
      </c>
      <c r="CI4">
        <v>30</v>
      </c>
      <c r="CJ4">
        <v>30</v>
      </c>
      <c r="CK4">
        <v>30</v>
      </c>
      <c r="CL4">
        <v>30</v>
      </c>
      <c r="CM4">
        <v>30</v>
      </c>
      <c r="CN4">
        <v>30</v>
      </c>
      <c r="CO4">
        <v>30</v>
      </c>
      <c r="CP4">
        <v>30</v>
      </c>
    </row>
    <row r="5" spans="1:94" x14ac:dyDescent="0.35">
      <c r="A5" t="s">
        <v>1799</v>
      </c>
      <c r="B5" t="s">
        <v>1768</v>
      </c>
      <c r="C5" t="s">
        <v>1786</v>
      </c>
      <c r="D5" t="s">
        <v>1785</v>
      </c>
      <c r="E5" t="s">
        <v>1785</v>
      </c>
      <c r="F5" t="s">
        <v>1785</v>
      </c>
      <c r="G5" t="s">
        <v>1785</v>
      </c>
      <c r="H5" t="s">
        <v>1785</v>
      </c>
      <c r="I5" t="s">
        <v>1785</v>
      </c>
      <c r="J5" t="s">
        <v>1785</v>
      </c>
      <c r="K5" t="s">
        <v>1785</v>
      </c>
      <c r="L5" t="s">
        <v>1807</v>
      </c>
      <c r="M5" t="s">
        <v>1785</v>
      </c>
      <c r="N5" t="s">
        <v>1785</v>
      </c>
      <c r="O5" t="s">
        <v>1785</v>
      </c>
      <c r="P5" t="s">
        <v>1785</v>
      </c>
      <c r="Q5" t="s">
        <v>1785</v>
      </c>
      <c r="R5" t="s">
        <v>1785</v>
      </c>
      <c r="S5" t="s">
        <v>1785</v>
      </c>
      <c r="T5" t="s">
        <v>1786</v>
      </c>
      <c r="U5" t="s">
        <v>1785</v>
      </c>
      <c r="V5" t="s">
        <v>1813</v>
      </c>
      <c r="W5" t="s">
        <v>1814</v>
      </c>
      <c r="X5" t="s">
        <v>1815</v>
      </c>
      <c r="Y5" t="s">
        <v>1786</v>
      </c>
      <c r="Z5" t="s">
        <v>1785</v>
      </c>
      <c r="AA5" t="s">
        <v>1785</v>
      </c>
      <c r="AB5" t="s">
        <v>1785</v>
      </c>
      <c r="AC5" t="s">
        <v>1785</v>
      </c>
      <c r="AD5" t="s">
        <v>1785</v>
      </c>
      <c r="AE5" t="s">
        <v>1785</v>
      </c>
      <c r="AF5" t="s">
        <v>1785</v>
      </c>
      <c r="AG5" t="s">
        <v>1785</v>
      </c>
      <c r="AH5" t="s">
        <v>1785</v>
      </c>
      <c r="AI5" t="s">
        <v>1785</v>
      </c>
      <c r="AJ5" t="s">
        <v>1785</v>
      </c>
      <c r="AK5" t="s">
        <v>1785</v>
      </c>
      <c r="AL5" t="s">
        <v>1785</v>
      </c>
      <c r="AM5" t="s">
        <v>1785</v>
      </c>
      <c r="AN5" t="s">
        <v>1785</v>
      </c>
      <c r="AO5" t="s">
        <v>1785</v>
      </c>
      <c r="AP5" t="s">
        <v>1785</v>
      </c>
      <c r="AQ5" t="s">
        <v>1785</v>
      </c>
      <c r="AR5" t="s">
        <v>1785</v>
      </c>
      <c r="AS5" t="s">
        <v>1785</v>
      </c>
      <c r="AT5" t="s">
        <v>1785</v>
      </c>
      <c r="AU5" t="s">
        <v>1785</v>
      </c>
      <c r="AV5" t="s">
        <v>1785</v>
      </c>
      <c r="AW5" t="s">
        <v>1785</v>
      </c>
      <c r="AX5" t="s">
        <v>1785</v>
      </c>
      <c r="AY5" t="s">
        <v>1785</v>
      </c>
      <c r="AZ5" t="s">
        <v>1785</v>
      </c>
      <c r="BA5" t="s">
        <v>1813</v>
      </c>
      <c r="BB5" t="s">
        <v>1814</v>
      </c>
      <c r="BC5" t="s">
        <v>1815</v>
      </c>
      <c r="BD5" t="s">
        <v>1807</v>
      </c>
      <c r="BE5" t="s">
        <v>1807</v>
      </c>
      <c r="BF5" t="s">
        <v>1807</v>
      </c>
      <c r="BG5" t="s">
        <v>1813</v>
      </c>
      <c r="BH5" t="s">
        <v>1807</v>
      </c>
      <c r="BI5" t="s">
        <v>1813</v>
      </c>
      <c r="BJ5" t="s">
        <v>1807</v>
      </c>
      <c r="BK5" t="s">
        <v>1807</v>
      </c>
      <c r="BL5" t="s">
        <v>1807</v>
      </c>
      <c r="BM5" t="s">
        <v>1807</v>
      </c>
      <c r="BN5" t="s">
        <v>1807</v>
      </c>
      <c r="BO5" t="s">
        <v>1807</v>
      </c>
      <c r="BP5" t="s">
        <v>1807</v>
      </c>
      <c r="BQ5" t="s">
        <v>1807</v>
      </c>
      <c r="BR5" t="s">
        <v>1807</v>
      </c>
      <c r="BS5" t="s">
        <v>1807</v>
      </c>
      <c r="BT5" t="s">
        <v>1807</v>
      </c>
      <c r="BU5" t="s">
        <v>1807</v>
      </c>
      <c r="BV5" t="s">
        <v>1807</v>
      </c>
      <c r="BW5" t="s">
        <v>1813</v>
      </c>
      <c r="BX5" t="s">
        <v>1807</v>
      </c>
      <c r="BY5" t="s">
        <v>1807</v>
      </c>
      <c r="BZ5" t="s">
        <v>1807</v>
      </c>
      <c r="CA5" t="s">
        <v>1807</v>
      </c>
      <c r="CB5" t="s">
        <v>1807</v>
      </c>
      <c r="CC5" t="s">
        <v>1813</v>
      </c>
      <c r="CD5" t="s">
        <v>1807</v>
      </c>
      <c r="CE5" t="s">
        <v>1807</v>
      </c>
      <c r="CF5" t="s">
        <v>1813</v>
      </c>
      <c r="CG5" t="s">
        <v>1807</v>
      </c>
      <c r="CH5" t="s">
        <v>1807</v>
      </c>
      <c r="CI5" t="s">
        <v>1807</v>
      </c>
      <c r="CJ5" t="s">
        <v>1807</v>
      </c>
      <c r="CK5" t="s">
        <v>1807</v>
      </c>
      <c r="CL5" t="s">
        <v>1807</v>
      </c>
      <c r="CM5" t="s">
        <v>1807</v>
      </c>
      <c r="CN5" t="s">
        <v>1807</v>
      </c>
      <c r="CO5" t="s">
        <v>1807</v>
      </c>
      <c r="CP5" t="s">
        <v>1807</v>
      </c>
    </row>
    <row r="6" spans="1:94" x14ac:dyDescent="0.35">
      <c r="B6" t="s">
        <v>1786</v>
      </c>
      <c r="C6" t="s">
        <v>1785</v>
      </c>
      <c r="D6" t="s">
        <v>1801</v>
      </c>
      <c r="E6" t="s">
        <v>1778</v>
      </c>
      <c r="F6" t="s">
        <v>1801</v>
      </c>
      <c r="G6" t="s">
        <v>1801</v>
      </c>
      <c r="H6" t="s">
        <v>1802</v>
      </c>
      <c r="I6" t="s">
        <v>1801</v>
      </c>
      <c r="J6" t="s">
        <v>1801</v>
      </c>
      <c r="K6" t="s">
        <v>1785</v>
      </c>
      <c r="L6" t="s">
        <v>1786</v>
      </c>
      <c r="M6" t="s">
        <v>1801</v>
      </c>
      <c r="N6" t="s">
        <v>1801</v>
      </c>
      <c r="O6" t="s">
        <v>1801</v>
      </c>
      <c r="P6" t="s">
        <v>1801</v>
      </c>
      <c r="Q6" t="s">
        <v>1801</v>
      </c>
      <c r="R6" t="s">
        <v>1801</v>
      </c>
      <c r="S6" t="s">
        <v>1801</v>
      </c>
      <c r="T6" t="s">
        <v>1785</v>
      </c>
      <c r="U6" t="s">
        <v>1801</v>
      </c>
      <c r="V6" t="s">
        <v>1785</v>
      </c>
      <c r="W6" t="s">
        <v>1785</v>
      </c>
      <c r="X6" t="s">
        <v>1785</v>
      </c>
      <c r="Y6" t="s">
        <v>1785</v>
      </c>
      <c r="Z6" t="s">
        <v>1801</v>
      </c>
      <c r="AA6" t="s">
        <v>1802</v>
      </c>
      <c r="AB6" t="s">
        <v>1816</v>
      </c>
      <c r="AC6" t="s">
        <v>1801</v>
      </c>
      <c r="AD6" t="s">
        <v>1801</v>
      </c>
      <c r="AE6" t="s">
        <v>1801</v>
      </c>
      <c r="AF6" t="s">
        <v>1801</v>
      </c>
      <c r="AG6" t="s">
        <v>1801</v>
      </c>
      <c r="AH6" t="s">
        <v>1801</v>
      </c>
      <c r="AI6" t="s">
        <v>1801</v>
      </c>
      <c r="AJ6" t="s">
        <v>1801</v>
      </c>
      <c r="AK6" t="s">
        <v>1801</v>
      </c>
      <c r="AL6" t="s">
        <v>1801</v>
      </c>
      <c r="AM6" t="s">
        <v>1801</v>
      </c>
      <c r="AN6" t="s">
        <v>1801</v>
      </c>
      <c r="AO6" t="s">
        <v>1801</v>
      </c>
      <c r="AP6" t="s">
        <v>1801</v>
      </c>
      <c r="AQ6" t="s">
        <v>1801</v>
      </c>
      <c r="AR6" t="s">
        <v>1801</v>
      </c>
      <c r="AS6" t="s">
        <v>1801</v>
      </c>
      <c r="AT6" t="s">
        <v>1801</v>
      </c>
      <c r="AU6" t="s">
        <v>1801</v>
      </c>
      <c r="AV6" t="s">
        <v>1801</v>
      </c>
      <c r="AW6" t="s">
        <v>1801</v>
      </c>
      <c r="AX6" t="s">
        <v>1801</v>
      </c>
      <c r="AY6" t="s">
        <v>1801</v>
      </c>
      <c r="AZ6" t="s">
        <v>1801</v>
      </c>
      <c r="BA6" t="s">
        <v>1807</v>
      </c>
      <c r="BB6" t="s">
        <v>1807</v>
      </c>
      <c r="BC6" t="s">
        <v>1807</v>
      </c>
      <c r="BD6" t="s">
        <v>1786</v>
      </c>
      <c r="BE6" t="s">
        <v>1785</v>
      </c>
      <c r="BF6" t="s">
        <v>1802</v>
      </c>
      <c r="BG6" t="s">
        <v>1807</v>
      </c>
      <c r="BH6" t="s">
        <v>1802</v>
      </c>
      <c r="BI6" t="s">
        <v>1807</v>
      </c>
      <c r="BJ6" t="s">
        <v>1802</v>
      </c>
      <c r="BK6" t="s">
        <v>1802</v>
      </c>
      <c r="BL6" t="s">
        <v>1802</v>
      </c>
      <c r="BM6" t="s">
        <v>1801</v>
      </c>
      <c r="BN6" t="s">
        <v>1802</v>
      </c>
      <c r="BO6" t="s">
        <v>1802</v>
      </c>
      <c r="BP6" t="s">
        <v>1802</v>
      </c>
      <c r="BQ6" t="s">
        <v>1801</v>
      </c>
      <c r="BR6" t="s">
        <v>1802</v>
      </c>
      <c r="BS6" t="s">
        <v>1802</v>
      </c>
      <c r="BT6" t="s">
        <v>1802</v>
      </c>
      <c r="BU6" t="s">
        <v>1802</v>
      </c>
      <c r="BV6" t="s">
        <v>1802</v>
      </c>
      <c r="BW6" t="s">
        <v>1807</v>
      </c>
      <c r="BX6" t="s">
        <v>1802</v>
      </c>
      <c r="BY6" t="s">
        <v>1802</v>
      </c>
      <c r="BZ6" t="s">
        <v>1801</v>
      </c>
      <c r="CA6" t="s">
        <v>1802</v>
      </c>
      <c r="CB6" t="s">
        <v>1802</v>
      </c>
      <c r="CC6" t="s">
        <v>1807</v>
      </c>
      <c r="CD6" t="s">
        <v>1802</v>
      </c>
      <c r="CE6" t="s">
        <v>1785</v>
      </c>
      <c r="CF6" t="s">
        <v>1807</v>
      </c>
      <c r="CG6" t="s">
        <v>1802</v>
      </c>
      <c r="CH6" t="s">
        <v>1802</v>
      </c>
      <c r="CI6" t="s">
        <v>1802</v>
      </c>
      <c r="CJ6" t="s">
        <v>1801</v>
      </c>
      <c r="CK6" t="s">
        <v>1801</v>
      </c>
      <c r="CL6" t="s">
        <v>1802</v>
      </c>
      <c r="CM6" t="s">
        <v>1802</v>
      </c>
      <c r="CN6" t="s">
        <v>1802</v>
      </c>
      <c r="CO6" t="s">
        <v>1802</v>
      </c>
      <c r="CP6" t="s">
        <v>1802</v>
      </c>
    </row>
    <row r="7" spans="1:94" x14ac:dyDescent="0.35">
      <c r="B7" t="s">
        <v>1785</v>
      </c>
      <c r="C7" t="s">
        <v>1802</v>
      </c>
      <c r="D7" t="s">
        <v>1790</v>
      </c>
      <c r="E7" t="s">
        <v>1790</v>
      </c>
      <c r="F7" t="s">
        <v>1790</v>
      </c>
      <c r="G7" t="s">
        <v>1790</v>
      </c>
      <c r="H7" t="s">
        <v>1801</v>
      </c>
      <c r="I7" t="s">
        <v>1790</v>
      </c>
      <c r="J7" t="s">
        <v>1790</v>
      </c>
      <c r="K7" t="s">
        <v>1801</v>
      </c>
      <c r="L7" t="s">
        <v>1785</v>
      </c>
      <c r="M7" t="s">
        <v>1790</v>
      </c>
      <c r="N7" t="s">
        <v>1810</v>
      </c>
      <c r="O7" t="s">
        <v>1790</v>
      </c>
      <c r="P7" t="s">
        <v>1790</v>
      </c>
      <c r="Q7" t="s">
        <v>1790</v>
      </c>
      <c r="R7" t="s">
        <v>1790</v>
      </c>
      <c r="S7" t="s">
        <v>1790</v>
      </c>
      <c r="T7" t="s">
        <v>1801</v>
      </c>
      <c r="U7" t="s">
        <v>1790</v>
      </c>
      <c r="V7" t="s">
        <v>1801</v>
      </c>
      <c r="W7" t="s">
        <v>1801</v>
      </c>
      <c r="X7" t="s">
        <v>1801</v>
      </c>
      <c r="Y7" t="s">
        <v>1801</v>
      </c>
      <c r="Z7" t="s">
        <v>1790</v>
      </c>
      <c r="AA7" t="s">
        <v>1801</v>
      </c>
      <c r="AB7" t="s">
        <v>1801</v>
      </c>
      <c r="AC7" t="s">
        <v>1790</v>
      </c>
      <c r="AD7" t="s">
        <v>1810</v>
      </c>
      <c r="AE7" t="s">
        <v>1805</v>
      </c>
      <c r="AF7" t="s">
        <v>1790</v>
      </c>
      <c r="AG7" t="s">
        <v>1790</v>
      </c>
      <c r="AH7" t="s">
        <v>1790</v>
      </c>
      <c r="AI7" t="s">
        <v>1790</v>
      </c>
      <c r="AJ7" t="s">
        <v>1790</v>
      </c>
      <c r="AK7" t="s">
        <v>1790</v>
      </c>
      <c r="AL7" t="s">
        <v>1790</v>
      </c>
      <c r="AM7" t="s">
        <v>1790</v>
      </c>
      <c r="AN7" t="s">
        <v>1790</v>
      </c>
      <c r="AO7" t="s">
        <v>1790</v>
      </c>
      <c r="AP7" t="s">
        <v>1790</v>
      </c>
      <c r="AQ7" t="s">
        <v>1790</v>
      </c>
      <c r="AR7" t="s">
        <v>1790</v>
      </c>
      <c r="AS7" t="s">
        <v>1790</v>
      </c>
      <c r="AT7" t="s">
        <v>1790</v>
      </c>
      <c r="AU7" t="s">
        <v>1790</v>
      </c>
      <c r="AV7" t="s">
        <v>1790</v>
      </c>
      <c r="AW7" t="s">
        <v>1790</v>
      </c>
      <c r="AX7" t="s">
        <v>1790</v>
      </c>
      <c r="AY7" t="s">
        <v>1790</v>
      </c>
      <c r="AZ7" t="s">
        <v>1790</v>
      </c>
      <c r="BA7" t="s">
        <v>1802</v>
      </c>
      <c r="BB7" t="s">
        <v>1801</v>
      </c>
      <c r="BC7" t="s">
        <v>1802</v>
      </c>
      <c r="BD7" t="s">
        <v>1802</v>
      </c>
      <c r="BE7" t="s">
        <v>1801</v>
      </c>
      <c r="BF7" t="s">
        <v>1801</v>
      </c>
      <c r="BG7" t="s">
        <v>1802</v>
      </c>
      <c r="BH7" t="s">
        <v>1801</v>
      </c>
      <c r="BI7" t="s">
        <v>1802</v>
      </c>
      <c r="BJ7" t="s">
        <v>1801</v>
      </c>
      <c r="BK7" t="s">
        <v>1801</v>
      </c>
      <c r="BL7" t="s">
        <v>1801</v>
      </c>
      <c r="BM7" t="s">
        <v>1801</v>
      </c>
      <c r="BN7" t="s">
        <v>1801</v>
      </c>
      <c r="BO7" t="s">
        <v>1801</v>
      </c>
      <c r="BP7" t="s">
        <v>1801</v>
      </c>
      <c r="BQ7" t="s">
        <v>1801</v>
      </c>
      <c r="BR7" t="s">
        <v>1801</v>
      </c>
      <c r="BS7" t="s">
        <v>1801</v>
      </c>
      <c r="BT7" t="s">
        <v>1801</v>
      </c>
      <c r="BU7" t="s">
        <v>1801</v>
      </c>
      <c r="BV7" t="s">
        <v>1801</v>
      </c>
      <c r="BW7" t="s">
        <v>1802</v>
      </c>
      <c r="BX7" t="s">
        <v>1801</v>
      </c>
      <c r="BY7" t="s">
        <v>1801</v>
      </c>
      <c r="BZ7" t="s">
        <v>1801</v>
      </c>
      <c r="CA7" t="s">
        <v>1801</v>
      </c>
      <c r="CB7" t="s">
        <v>1801</v>
      </c>
      <c r="CC7" t="s">
        <v>1802</v>
      </c>
      <c r="CD7" t="s">
        <v>1801</v>
      </c>
      <c r="CE7" t="s">
        <v>1801</v>
      </c>
      <c r="CF7" t="s">
        <v>1802</v>
      </c>
      <c r="CG7" t="s">
        <v>1801</v>
      </c>
      <c r="CH7" t="s">
        <v>1801</v>
      </c>
      <c r="CI7" t="s">
        <v>1801</v>
      </c>
      <c r="CJ7" t="s">
        <v>1801</v>
      </c>
      <c r="CK7" t="s">
        <v>1801</v>
      </c>
      <c r="CL7" t="s">
        <v>1801</v>
      </c>
      <c r="CM7" t="s">
        <v>1801</v>
      </c>
      <c r="CN7" t="s">
        <v>1801</v>
      </c>
      <c r="CO7" t="s">
        <v>1801</v>
      </c>
      <c r="CP7" t="s">
        <v>1801</v>
      </c>
    </row>
    <row r="8" spans="1:94" x14ac:dyDescent="0.35">
      <c r="B8" t="s">
        <v>1790</v>
      </c>
      <c r="C8" t="s">
        <v>1801</v>
      </c>
      <c r="D8" t="s">
        <v>1781</v>
      </c>
      <c r="E8" t="s">
        <v>1790</v>
      </c>
      <c r="F8" t="s">
        <v>1781</v>
      </c>
      <c r="G8" t="s">
        <v>1781</v>
      </c>
      <c r="H8" t="s">
        <v>1805</v>
      </c>
      <c r="I8" t="s">
        <v>1781</v>
      </c>
      <c r="J8" t="s">
        <v>1781</v>
      </c>
      <c r="K8" t="s">
        <v>1790</v>
      </c>
      <c r="L8" t="s">
        <v>1801</v>
      </c>
      <c r="M8" t="s">
        <v>1781</v>
      </c>
      <c r="N8" t="s">
        <v>1810</v>
      </c>
      <c r="O8" t="s">
        <v>1781</v>
      </c>
      <c r="P8" t="s">
        <v>1781</v>
      </c>
      <c r="Q8" t="s">
        <v>1781</v>
      </c>
      <c r="R8" t="s">
        <v>1781</v>
      </c>
      <c r="S8" t="s">
        <v>1781</v>
      </c>
      <c r="T8" t="s">
        <v>1790</v>
      </c>
      <c r="U8" t="s">
        <v>1781</v>
      </c>
      <c r="V8" t="s">
        <v>1790</v>
      </c>
      <c r="W8" t="s">
        <v>1790</v>
      </c>
      <c r="X8" t="s">
        <v>1790</v>
      </c>
      <c r="Y8" t="s">
        <v>1790</v>
      </c>
      <c r="Z8" t="s">
        <v>1781</v>
      </c>
      <c r="AA8" t="s">
        <v>1790</v>
      </c>
      <c r="AB8" t="s">
        <v>1790</v>
      </c>
      <c r="AC8" t="s">
        <v>1781</v>
      </c>
      <c r="AD8" t="s">
        <v>1790</v>
      </c>
      <c r="AE8" t="s">
        <v>1790</v>
      </c>
      <c r="AF8" t="s">
        <v>1781</v>
      </c>
      <c r="AG8" t="s">
        <v>1781</v>
      </c>
      <c r="AH8" t="s">
        <v>1781</v>
      </c>
      <c r="AI8" t="s">
        <v>1781</v>
      </c>
      <c r="AJ8" t="s">
        <v>1781</v>
      </c>
      <c r="AK8" t="s">
        <v>1781</v>
      </c>
      <c r="AL8" t="s">
        <v>1781</v>
      </c>
      <c r="AM8" t="s">
        <v>1781</v>
      </c>
      <c r="AN8" t="s">
        <v>1781</v>
      </c>
      <c r="AO8" t="s">
        <v>1781</v>
      </c>
      <c r="AP8" t="s">
        <v>1781</v>
      </c>
      <c r="AQ8" t="s">
        <v>1781</v>
      </c>
      <c r="AR8" t="s">
        <v>1781</v>
      </c>
      <c r="AS8" t="s">
        <v>1781</v>
      </c>
      <c r="AT8" t="s">
        <v>1781</v>
      </c>
      <c r="AU8" t="s">
        <v>1781</v>
      </c>
      <c r="AV8" t="s">
        <v>1781</v>
      </c>
      <c r="AW8" t="s">
        <v>1781</v>
      </c>
      <c r="AX8" t="s">
        <v>1781</v>
      </c>
      <c r="AY8" t="s">
        <v>1781</v>
      </c>
      <c r="AZ8" t="s">
        <v>1781</v>
      </c>
      <c r="BA8" t="s">
        <v>1801</v>
      </c>
      <c r="BB8" t="s">
        <v>1801</v>
      </c>
      <c r="BC8" t="s">
        <v>1801</v>
      </c>
      <c r="BD8" t="s">
        <v>1801</v>
      </c>
      <c r="BE8" t="s">
        <v>1801</v>
      </c>
      <c r="BF8" t="s">
        <v>1801</v>
      </c>
      <c r="BG8" t="s">
        <v>1816</v>
      </c>
      <c r="BH8" t="s">
        <v>1801</v>
      </c>
      <c r="BI8" t="s">
        <v>1801</v>
      </c>
      <c r="BJ8" t="s">
        <v>1801</v>
      </c>
      <c r="BK8" t="s">
        <v>1801</v>
      </c>
      <c r="BL8" t="s">
        <v>1801</v>
      </c>
      <c r="BM8" t="s">
        <v>1790</v>
      </c>
      <c r="BN8" t="s">
        <v>1801</v>
      </c>
      <c r="BO8" t="s">
        <v>1801</v>
      </c>
      <c r="BP8" t="s">
        <v>1801</v>
      </c>
      <c r="BQ8" t="s">
        <v>1790</v>
      </c>
      <c r="BR8" t="s">
        <v>1801</v>
      </c>
      <c r="BS8" t="s">
        <v>1801</v>
      </c>
      <c r="BT8" t="s">
        <v>1801</v>
      </c>
      <c r="BU8" t="s">
        <v>1801</v>
      </c>
      <c r="BV8" t="s">
        <v>1801</v>
      </c>
      <c r="BW8" t="s">
        <v>1801</v>
      </c>
      <c r="BX8" t="s">
        <v>1801</v>
      </c>
      <c r="BY8" t="s">
        <v>1801</v>
      </c>
      <c r="BZ8" t="s">
        <v>1790</v>
      </c>
      <c r="CA8" t="s">
        <v>1801</v>
      </c>
      <c r="CB8" t="s">
        <v>1801</v>
      </c>
      <c r="CC8" t="s">
        <v>1801</v>
      </c>
      <c r="CD8" t="s">
        <v>1801</v>
      </c>
      <c r="CE8" t="s">
        <v>1801</v>
      </c>
      <c r="CF8" t="s">
        <v>1801</v>
      </c>
      <c r="CG8" t="s">
        <v>1801</v>
      </c>
      <c r="CH8" t="s">
        <v>1801</v>
      </c>
      <c r="CI8" t="s">
        <v>1801</v>
      </c>
      <c r="CJ8" t="s">
        <v>1790</v>
      </c>
      <c r="CK8" t="s">
        <v>1790</v>
      </c>
      <c r="CL8" t="s">
        <v>1801</v>
      </c>
      <c r="CM8" t="s">
        <v>1801</v>
      </c>
      <c r="CN8" t="s">
        <v>1801</v>
      </c>
      <c r="CO8" t="s">
        <v>1801</v>
      </c>
      <c r="CP8" t="s">
        <v>1801</v>
      </c>
    </row>
    <row r="9" spans="1:94" x14ac:dyDescent="0.35">
      <c r="B9" t="s">
        <v>1781</v>
      </c>
      <c r="C9" t="s">
        <v>1790</v>
      </c>
      <c r="D9" t="s">
        <v>1789</v>
      </c>
      <c r="E9" t="s">
        <v>1781</v>
      </c>
      <c r="F9" t="s">
        <v>1789</v>
      </c>
      <c r="G9" t="s">
        <v>1789</v>
      </c>
      <c r="H9" t="s">
        <v>1775</v>
      </c>
      <c r="I9" t="s">
        <v>1789</v>
      </c>
      <c r="J9" t="s">
        <v>1789</v>
      </c>
      <c r="K9" t="s">
        <v>1781</v>
      </c>
      <c r="L9" t="s">
        <v>1790</v>
      </c>
      <c r="M9" t="s">
        <v>1808</v>
      </c>
      <c r="N9" t="s">
        <v>1790</v>
      </c>
      <c r="O9" t="s">
        <v>1789</v>
      </c>
      <c r="P9" t="s">
        <v>1789</v>
      </c>
      <c r="Q9" t="s">
        <v>1789</v>
      </c>
      <c r="R9" t="s">
        <v>1789</v>
      </c>
      <c r="S9" t="s">
        <v>1789</v>
      </c>
      <c r="T9" t="s">
        <v>1781</v>
      </c>
      <c r="U9" t="s">
        <v>1789</v>
      </c>
      <c r="V9" t="s">
        <v>1781</v>
      </c>
      <c r="W9" t="s">
        <v>1781</v>
      </c>
      <c r="X9" t="s">
        <v>1781</v>
      </c>
      <c r="Y9" t="s">
        <v>1781</v>
      </c>
      <c r="Z9" t="s">
        <v>1789</v>
      </c>
      <c r="AA9" t="s">
        <v>1781</v>
      </c>
      <c r="AB9" t="s">
        <v>1781</v>
      </c>
      <c r="AC9" t="s">
        <v>1789</v>
      </c>
      <c r="AD9" t="s">
        <v>1781</v>
      </c>
      <c r="AE9" t="s">
        <v>1781</v>
      </c>
      <c r="AF9" t="s">
        <v>1789</v>
      </c>
      <c r="AG9" t="s">
        <v>1789</v>
      </c>
      <c r="AH9" t="s">
        <v>1817</v>
      </c>
      <c r="AI9" t="s">
        <v>1780</v>
      </c>
      <c r="AJ9" t="s">
        <v>1789</v>
      </c>
      <c r="AK9" t="s">
        <v>1789</v>
      </c>
      <c r="AL9" t="s">
        <v>1789</v>
      </c>
      <c r="AM9" t="s">
        <v>1789</v>
      </c>
      <c r="AN9" t="s">
        <v>1789</v>
      </c>
      <c r="AO9" t="s">
        <v>1789</v>
      </c>
      <c r="AP9" t="s">
        <v>1789</v>
      </c>
      <c r="AQ9" t="s">
        <v>1789</v>
      </c>
      <c r="AR9" t="s">
        <v>1789</v>
      </c>
      <c r="AS9" t="s">
        <v>1789</v>
      </c>
      <c r="AT9" t="s">
        <v>1789</v>
      </c>
      <c r="AU9" t="s">
        <v>1789</v>
      </c>
      <c r="AV9" t="s">
        <v>1789</v>
      </c>
      <c r="AW9" t="s">
        <v>1789</v>
      </c>
      <c r="AX9" t="s">
        <v>1789</v>
      </c>
      <c r="AY9" t="s">
        <v>1789</v>
      </c>
      <c r="AZ9" t="s">
        <v>1789</v>
      </c>
      <c r="BA9" t="s">
        <v>1801</v>
      </c>
      <c r="BB9" t="s">
        <v>1790</v>
      </c>
      <c r="BC9" t="s">
        <v>1801</v>
      </c>
      <c r="BD9" t="s">
        <v>1801</v>
      </c>
      <c r="BE9" t="s">
        <v>1790</v>
      </c>
      <c r="BF9" t="s">
        <v>1790</v>
      </c>
      <c r="BG9" t="s">
        <v>1801</v>
      </c>
      <c r="BH9" t="s">
        <v>1790</v>
      </c>
      <c r="BI9" t="s">
        <v>1810</v>
      </c>
      <c r="BJ9" t="s">
        <v>1805</v>
      </c>
      <c r="BK9" t="s">
        <v>1790</v>
      </c>
      <c r="BL9" t="s">
        <v>1790</v>
      </c>
      <c r="BM9" t="s">
        <v>1781</v>
      </c>
      <c r="BN9" t="s">
        <v>1790</v>
      </c>
      <c r="BO9" t="s">
        <v>1790</v>
      </c>
      <c r="BP9" t="s">
        <v>1790</v>
      </c>
      <c r="BQ9" t="s">
        <v>1781</v>
      </c>
      <c r="BR9" t="s">
        <v>1790</v>
      </c>
      <c r="BS9" t="s">
        <v>1790</v>
      </c>
      <c r="BT9" t="s">
        <v>1790</v>
      </c>
      <c r="BU9" t="s">
        <v>1790</v>
      </c>
      <c r="BV9" t="s">
        <v>1790</v>
      </c>
      <c r="BW9" t="s">
        <v>1790</v>
      </c>
      <c r="BX9" t="s">
        <v>1790</v>
      </c>
      <c r="BY9" t="s">
        <v>1790</v>
      </c>
      <c r="BZ9" t="s">
        <v>1781</v>
      </c>
      <c r="CA9" t="s">
        <v>1790</v>
      </c>
      <c r="CB9" t="s">
        <v>1790</v>
      </c>
      <c r="CC9" t="s">
        <v>1790</v>
      </c>
      <c r="CD9" t="s">
        <v>1790</v>
      </c>
      <c r="CE9" t="s">
        <v>1790</v>
      </c>
      <c r="CF9" t="s">
        <v>1801</v>
      </c>
      <c r="CG9" t="s">
        <v>1790</v>
      </c>
      <c r="CH9" t="s">
        <v>1790</v>
      </c>
      <c r="CI9" t="s">
        <v>1790</v>
      </c>
      <c r="CJ9" t="s">
        <v>1781</v>
      </c>
      <c r="CK9" t="s">
        <v>1781</v>
      </c>
      <c r="CL9" t="s">
        <v>1790</v>
      </c>
      <c r="CM9" t="s">
        <v>1790</v>
      </c>
      <c r="CN9" t="s">
        <v>1790</v>
      </c>
      <c r="CO9" t="s">
        <v>1790</v>
      </c>
      <c r="CP9" t="s">
        <v>1790</v>
      </c>
    </row>
    <row r="10" spans="1:94" x14ac:dyDescent="0.35">
      <c r="B10" t="s">
        <v>1781</v>
      </c>
      <c r="C10" t="s">
        <v>1781</v>
      </c>
      <c r="D10" t="s">
        <v>1771</v>
      </c>
      <c r="E10" t="s">
        <v>1789</v>
      </c>
      <c r="F10" t="s">
        <v>1771</v>
      </c>
      <c r="G10" t="s">
        <v>1771</v>
      </c>
      <c r="H10" t="s">
        <v>1790</v>
      </c>
      <c r="I10" t="s">
        <v>1770</v>
      </c>
      <c r="J10" t="s">
        <v>1771</v>
      </c>
      <c r="K10" t="s">
        <v>1789</v>
      </c>
      <c r="L10" t="s">
        <v>1781</v>
      </c>
      <c r="M10" t="s">
        <v>1789</v>
      </c>
      <c r="N10" t="s">
        <v>1781</v>
      </c>
      <c r="O10" t="s">
        <v>1771</v>
      </c>
      <c r="P10" t="s">
        <v>1771</v>
      </c>
      <c r="Q10" t="s">
        <v>1771</v>
      </c>
      <c r="R10" t="s">
        <v>1771</v>
      </c>
      <c r="S10" t="s">
        <v>1771</v>
      </c>
      <c r="T10" t="s">
        <v>1781</v>
      </c>
      <c r="U10" t="s">
        <v>1771</v>
      </c>
      <c r="V10" t="s">
        <v>1789</v>
      </c>
      <c r="W10" t="s">
        <v>1789</v>
      </c>
      <c r="X10" t="s">
        <v>1789</v>
      </c>
      <c r="Y10" t="s">
        <v>1781</v>
      </c>
      <c r="Z10" t="s">
        <v>1771</v>
      </c>
      <c r="AA10" t="s">
        <v>1789</v>
      </c>
      <c r="AB10" t="s">
        <v>1789</v>
      </c>
      <c r="AC10" t="s">
        <v>1771</v>
      </c>
      <c r="AD10" t="s">
        <v>1789</v>
      </c>
      <c r="AE10" t="s">
        <v>1789</v>
      </c>
      <c r="AF10" t="s">
        <v>1771</v>
      </c>
      <c r="AG10" t="s">
        <v>1771</v>
      </c>
      <c r="AH10" t="s">
        <v>1789</v>
      </c>
      <c r="AI10" t="s">
        <v>1789</v>
      </c>
      <c r="AJ10" t="s">
        <v>1771</v>
      </c>
      <c r="AK10" t="s">
        <v>1771</v>
      </c>
      <c r="AL10" t="s">
        <v>1771</v>
      </c>
      <c r="AM10" t="s">
        <v>1771</v>
      </c>
      <c r="AN10" t="s">
        <v>1771</v>
      </c>
      <c r="AO10" t="s">
        <v>1771</v>
      </c>
      <c r="AP10" t="s">
        <v>1771</v>
      </c>
      <c r="AQ10" t="s">
        <v>1771</v>
      </c>
      <c r="AR10" t="s">
        <v>1771</v>
      </c>
      <c r="AS10" t="s">
        <v>1771</v>
      </c>
      <c r="AT10" t="s">
        <v>1771</v>
      </c>
      <c r="AU10" t="s">
        <v>1771</v>
      </c>
      <c r="AV10" t="s">
        <v>1771</v>
      </c>
      <c r="AW10" t="s">
        <v>1771</v>
      </c>
      <c r="AX10" t="s">
        <v>1771</v>
      </c>
      <c r="AY10" t="s">
        <v>1771</v>
      </c>
      <c r="AZ10" t="s">
        <v>1771</v>
      </c>
      <c r="BA10" t="s">
        <v>1790</v>
      </c>
      <c r="BB10" t="s">
        <v>1781</v>
      </c>
      <c r="BC10" t="s">
        <v>1790</v>
      </c>
      <c r="BD10" t="s">
        <v>1790</v>
      </c>
      <c r="BE10" t="s">
        <v>1781</v>
      </c>
      <c r="BF10" t="s">
        <v>1781</v>
      </c>
      <c r="BG10" t="s">
        <v>1790</v>
      </c>
      <c r="BH10" t="s">
        <v>1781</v>
      </c>
      <c r="BI10" t="s">
        <v>1790</v>
      </c>
      <c r="BJ10" t="s">
        <v>1790</v>
      </c>
      <c r="BK10" t="s">
        <v>1781</v>
      </c>
      <c r="BL10" t="s">
        <v>1781</v>
      </c>
      <c r="BM10" t="s">
        <v>1781</v>
      </c>
      <c r="BN10" t="s">
        <v>1781</v>
      </c>
      <c r="BO10" t="s">
        <v>1781</v>
      </c>
      <c r="BP10" t="s">
        <v>1781</v>
      </c>
      <c r="BQ10" t="s">
        <v>1781</v>
      </c>
      <c r="BR10" t="s">
        <v>1781</v>
      </c>
      <c r="BS10" t="s">
        <v>1781</v>
      </c>
      <c r="BT10" t="s">
        <v>1781</v>
      </c>
      <c r="BU10" t="s">
        <v>1781</v>
      </c>
      <c r="BV10" t="s">
        <v>1781</v>
      </c>
      <c r="BW10" t="s">
        <v>1781</v>
      </c>
      <c r="BX10" t="s">
        <v>1781</v>
      </c>
      <c r="BY10" t="s">
        <v>1781</v>
      </c>
      <c r="BZ10" t="s">
        <v>1781</v>
      </c>
      <c r="CA10" t="s">
        <v>1781</v>
      </c>
      <c r="CB10" t="s">
        <v>1781</v>
      </c>
      <c r="CC10" t="s">
        <v>1781</v>
      </c>
      <c r="CD10" t="s">
        <v>1781</v>
      </c>
      <c r="CE10" t="s">
        <v>1781</v>
      </c>
      <c r="CF10" t="s">
        <v>1781</v>
      </c>
      <c r="CG10" t="s">
        <v>1781</v>
      </c>
      <c r="CH10" t="s">
        <v>1781</v>
      </c>
      <c r="CI10" t="s">
        <v>1781</v>
      </c>
      <c r="CJ10" t="s">
        <v>1781</v>
      </c>
      <c r="CK10" t="s">
        <v>1781</v>
      </c>
      <c r="CL10" t="s">
        <v>1781</v>
      </c>
      <c r="CM10" t="s">
        <v>1781</v>
      </c>
      <c r="CN10" t="s">
        <v>1781</v>
      </c>
      <c r="CO10" t="s">
        <v>1781</v>
      </c>
      <c r="CP10" t="s">
        <v>1781</v>
      </c>
    </row>
    <row r="11" spans="1:94" x14ac:dyDescent="0.35">
      <c r="B11" t="s">
        <v>1780</v>
      </c>
      <c r="C11" t="s">
        <v>1789</v>
      </c>
      <c r="D11" t="s">
        <v>1771</v>
      </c>
      <c r="E11" t="s">
        <v>1789</v>
      </c>
      <c r="F11" t="s">
        <v>1771</v>
      </c>
      <c r="G11" t="s">
        <v>1771</v>
      </c>
      <c r="H11" t="s">
        <v>1781</v>
      </c>
      <c r="I11" t="s">
        <v>1771</v>
      </c>
      <c r="J11" t="s">
        <v>1771</v>
      </c>
      <c r="K11" t="s">
        <v>1771</v>
      </c>
      <c r="L11" t="s">
        <v>1781</v>
      </c>
      <c r="M11" t="s">
        <v>1771</v>
      </c>
      <c r="N11" t="s">
        <v>1809</v>
      </c>
      <c r="O11" t="s">
        <v>1771</v>
      </c>
      <c r="P11" t="s">
        <v>1771</v>
      </c>
      <c r="Q11" t="s">
        <v>1771</v>
      </c>
      <c r="R11" t="s">
        <v>1771</v>
      </c>
      <c r="S11" t="s">
        <v>1771</v>
      </c>
      <c r="T11" t="s">
        <v>1789</v>
      </c>
      <c r="U11" t="s">
        <v>1771</v>
      </c>
      <c r="V11" t="s">
        <v>1771</v>
      </c>
      <c r="W11" t="s">
        <v>1771</v>
      </c>
      <c r="X11" t="s">
        <v>1771</v>
      </c>
      <c r="Y11" t="s">
        <v>1789</v>
      </c>
      <c r="Z11" t="s">
        <v>1771</v>
      </c>
      <c r="AA11" t="s">
        <v>1771</v>
      </c>
      <c r="AB11" t="s">
        <v>1771</v>
      </c>
      <c r="AC11" t="s">
        <v>1771</v>
      </c>
      <c r="AD11" t="s">
        <v>1771</v>
      </c>
      <c r="AE11" t="s">
        <v>1771</v>
      </c>
      <c r="AF11" t="s">
        <v>1771</v>
      </c>
      <c r="AG11" t="s">
        <v>1771</v>
      </c>
      <c r="AH11" t="s">
        <v>1771</v>
      </c>
      <c r="AI11" t="s">
        <v>1771</v>
      </c>
      <c r="AJ11" t="s">
        <v>1771</v>
      </c>
      <c r="AK11" t="s">
        <v>1771</v>
      </c>
      <c r="AL11" t="s">
        <v>1771</v>
      </c>
      <c r="AM11" t="s">
        <v>1771</v>
      </c>
      <c r="AN11" t="s">
        <v>1771</v>
      </c>
      <c r="AO11" t="s">
        <v>1771</v>
      </c>
      <c r="AP11" t="s">
        <v>1771</v>
      </c>
      <c r="AQ11" t="s">
        <v>1771</v>
      </c>
      <c r="AR11" t="s">
        <v>1771</v>
      </c>
      <c r="AS11" t="s">
        <v>1771</v>
      </c>
      <c r="AT11" t="s">
        <v>1771</v>
      </c>
      <c r="AU11" t="s">
        <v>1771</v>
      </c>
      <c r="AV11" t="s">
        <v>1771</v>
      </c>
      <c r="AW11" t="s">
        <v>1771</v>
      </c>
      <c r="AX11" t="s">
        <v>1771</v>
      </c>
      <c r="AY11" t="s">
        <v>1771</v>
      </c>
      <c r="AZ11" t="s">
        <v>1771</v>
      </c>
      <c r="BA11" t="s">
        <v>1781</v>
      </c>
      <c r="BB11" t="s">
        <v>1781</v>
      </c>
      <c r="BC11" t="s">
        <v>1781</v>
      </c>
      <c r="BD11" t="s">
        <v>1781</v>
      </c>
      <c r="BE11" t="s">
        <v>1781</v>
      </c>
      <c r="BF11" t="s">
        <v>1781</v>
      </c>
      <c r="BG11" t="s">
        <v>1781</v>
      </c>
      <c r="BH11" t="s">
        <v>1781</v>
      </c>
      <c r="BI11" t="s">
        <v>1781</v>
      </c>
      <c r="BJ11" t="s">
        <v>1781</v>
      </c>
      <c r="BK11" t="s">
        <v>1781</v>
      </c>
      <c r="BL11" t="s">
        <v>1781</v>
      </c>
      <c r="BM11" t="s">
        <v>1817</v>
      </c>
      <c r="BN11" t="s">
        <v>1781</v>
      </c>
      <c r="BO11" t="s">
        <v>1781</v>
      </c>
      <c r="BP11" t="s">
        <v>1781</v>
      </c>
      <c r="BQ11" t="s">
        <v>1809</v>
      </c>
      <c r="BR11" t="s">
        <v>1781</v>
      </c>
      <c r="BS11" t="s">
        <v>1781</v>
      </c>
      <c r="BT11" t="s">
        <v>1781</v>
      </c>
      <c r="BU11" t="s">
        <v>1781</v>
      </c>
      <c r="BV11" t="s">
        <v>1781</v>
      </c>
      <c r="BW11" t="s">
        <v>1781</v>
      </c>
      <c r="BX11" t="s">
        <v>1781</v>
      </c>
      <c r="BY11" t="s">
        <v>1781</v>
      </c>
      <c r="BZ11" t="s">
        <v>1809</v>
      </c>
      <c r="CA11" t="s">
        <v>1781</v>
      </c>
      <c r="CB11" t="s">
        <v>1781</v>
      </c>
      <c r="CC11" t="s">
        <v>1781</v>
      </c>
      <c r="CD11" t="s">
        <v>1781</v>
      </c>
      <c r="CE11" t="s">
        <v>1781</v>
      </c>
      <c r="CF11" t="s">
        <v>1781</v>
      </c>
      <c r="CG11" t="s">
        <v>1781</v>
      </c>
      <c r="CH11" t="s">
        <v>1781</v>
      </c>
      <c r="CI11" t="s">
        <v>1781</v>
      </c>
      <c r="CJ11" t="s">
        <v>1809</v>
      </c>
      <c r="CK11" t="s">
        <v>1809</v>
      </c>
      <c r="CL11" t="s">
        <v>1781</v>
      </c>
      <c r="CM11" t="s">
        <v>1781</v>
      </c>
      <c r="CN11" t="s">
        <v>1781</v>
      </c>
      <c r="CO11" t="s">
        <v>1781</v>
      </c>
      <c r="CP11" t="s">
        <v>1781</v>
      </c>
    </row>
    <row r="12" spans="1:94" x14ac:dyDescent="0.35">
      <c r="B12" t="s">
        <v>1789</v>
      </c>
      <c r="C12" t="s">
        <v>1771</v>
      </c>
      <c r="D12" t="s">
        <v>1787</v>
      </c>
      <c r="E12" t="s">
        <v>1771</v>
      </c>
      <c r="F12" t="s">
        <v>1787</v>
      </c>
      <c r="G12" t="s">
        <v>1787</v>
      </c>
      <c r="H12" t="s">
        <v>1789</v>
      </c>
      <c r="I12" t="s">
        <v>1771</v>
      </c>
      <c r="J12" t="s">
        <v>1787</v>
      </c>
      <c r="K12" t="s">
        <v>1771</v>
      </c>
      <c r="L12" t="s">
        <v>1789</v>
      </c>
      <c r="M12" t="s">
        <v>1771</v>
      </c>
      <c r="N12" t="s">
        <v>1789</v>
      </c>
      <c r="O12" t="s">
        <v>1787</v>
      </c>
      <c r="P12" t="s">
        <v>1787</v>
      </c>
      <c r="Q12" t="s">
        <v>1787</v>
      </c>
      <c r="R12" t="s">
        <v>1787</v>
      </c>
      <c r="S12" t="s">
        <v>1787</v>
      </c>
      <c r="T12" t="s">
        <v>1771</v>
      </c>
      <c r="U12" t="s">
        <v>1787</v>
      </c>
      <c r="V12" t="s">
        <v>1771</v>
      </c>
      <c r="W12" t="s">
        <v>1771</v>
      </c>
      <c r="X12" t="s">
        <v>1771</v>
      </c>
      <c r="Y12" t="s">
        <v>1771</v>
      </c>
      <c r="Z12" t="s">
        <v>1787</v>
      </c>
      <c r="AA12" t="s">
        <v>1771</v>
      </c>
      <c r="AB12" t="s">
        <v>1771</v>
      </c>
      <c r="AC12" t="s">
        <v>1787</v>
      </c>
      <c r="AD12" t="s">
        <v>1771</v>
      </c>
      <c r="AE12" t="s">
        <v>1771</v>
      </c>
      <c r="AF12" t="s">
        <v>1787</v>
      </c>
      <c r="AG12" t="s">
        <v>1787</v>
      </c>
      <c r="AH12" t="s">
        <v>1771</v>
      </c>
      <c r="AI12" t="s">
        <v>1771</v>
      </c>
      <c r="AJ12" t="s">
        <v>1787</v>
      </c>
      <c r="AK12" t="s">
        <v>1787</v>
      </c>
      <c r="AL12" t="s">
        <v>1787</v>
      </c>
      <c r="AM12" t="s">
        <v>1787</v>
      </c>
      <c r="AN12" t="s">
        <v>1787</v>
      </c>
      <c r="AO12" t="s">
        <v>1787</v>
      </c>
      <c r="AP12" t="s">
        <v>1787</v>
      </c>
      <c r="AQ12" t="s">
        <v>1787</v>
      </c>
      <c r="AR12" t="s">
        <v>1787</v>
      </c>
      <c r="AS12" t="s">
        <v>1787</v>
      </c>
      <c r="AT12" t="s">
        <v>1787</v>
      </c>
      <c r="AU12" t="s">
        <v>1787</v>
      </c>
      <c r="AV12" t="s">
        <v>1787</v>
      </c>
      <c r="AW12" t="s">
        <v>1787</v>
      </c>
      <c r="AX12" t="s">
        <v>1787</v>
      </c>
      <c r="AY12" t="s">
        <v>1787</v>
      </c>
      <c r="AZ12" t="s">
        <v>1787</v>
      </c>
      <c r="BA12" t="s">
        <v>1781</v>
      </c>
      <c r="BB12" t="s">
        <v>1809</v>
      </c>
      <c r="BC12" t="s">
        <v>1781</v>
      </c>
      <c r="BD12" t="s">
        <v>1781</v>
      </c>
      <c r="BE12" t="s">
        <v>1809</v>
      </c>
      <c r="BF12" t="s">
        <v>1809</v>
      </c>
      <c r="BG12" t="s">
        <v>1781</v>
      </c>
      <c r="BH12" t="s">
        <v>1809</v>
      </c>
      <c r="BI12" t="s">
        <v>1781</v>
      </c>
      <c r="BJ12" t="s">
        <v>1781</v>
      </c>
      <c r="BK12" t="s">
        <v>1809</v>
      </c>
      <c r="BL12" t="s">
        <v>1809</v>
      </c>
      <c r="BM12" t="s">
        <v>1809</v>
      </c>
      <c r="BN12" t="s">
        <v>1780</v>
      </c>
      <c r="BO12" t="s">
        <v>1809</v>
      </c>
      <c r="BP12" t="s">
        <v>1809</v>
      </c>
      <c r="BQ12" t="s">
        <v>1789</v>
      </c>
      <c r="BR12" t="s">
        <v>1809</v>
      </c>
      <c r="BS12" t="s">
        <v>1809</v>
      </c>
      <c r="BT12" t="s">
        <v>1809</v>
      </c>
      <c r="BU12" t="s">
        <v>1809</v>
      </c>
      <c r="BV12" t="s">
        <v>1809</v>
      </c>
      <c r="BW12" t="s">
        <v>1809</v>
      </c>
      <c r="BX12" t="s">
        <v>1809</v>
      </c>
      <c r="BY12" t="s">
        <v>1809</v>
      </c>
      <c r="BZ12" t="s">
        <v>1789</v>
      </c>
      <c r="CA12" t="s">
        <v>1809</v>
      </c>
      <c r="CB12" t="s">
        <v>1809</v>
      </c>
      <c r="CC12" t="s">
        <v>1809</v>
      </c>
      <c r="CD12" t="s">
        <v>1809</v>
      </c>
      <c r="CE12" t="s">
        <v>1808</v>
      </c>
      <c r="CF12" t="s">
        <v>1809</v>
      </c>
      <c r="CG12" t="s">
        <v>1809</v>
      </c>
      <c r="CH12" t="s">
        <v>1809</v>
      </c>
      <c r="CI12" t="s">
        <v>1809</v>
      </c>
      <c r="CJ12" t="s">
        <v>1789</v>
      </c>
      <c r="CK12" t="s">
        <v>1789</v>
      </c>
      <c r="CL12" t="s">
        <v>1809</v>
      </c>
      <c r="CM12" t="s">
        <v>1809</v>
      </c>
      <c r="CN12" t="s">
        <v>1809</v>
      </c>
      <c r="CO12" t="s">
        <v>1809</v>
      </c>
      <c r="CP12" t="s">
        <v>1809</v>
      </c>
    </row>
    <row r="13" spans="1:94" x14ac:dyDescent="0.35">
      <c r="B13" t="s">
        <v>1789</v>
      </c>
      <c r="C13" t="s">
        <v>1771</v>
      </c>
      <c r="D13" t="s">
        <v>1787</v>
      </c>
      <c r="E13" t="s">
        <v>1771</v>
      </c>
      <c r="F13" t="s">
        <v>1787</v>
      </c>
      <c r="G13" t="s">
        <v>1787</v>
      </c>
      <c r="H13" t="s">
        <v>1771</v>
      </c>
      <c r="I13" t="s">
        <v>1787</v>
      </c>
      <c r="J13" t="s">
        <v>1787</v>
      </c>
      <c r="K13" t="s">
        <v>1787</v>
      </c>
      <c r="L13" t="s">
        <v>1771</v>
      </c>
      <c r="M13" t="s">
        <v>1787</v>
      </c>
      <c r="N13" t="s">
        <v>1771</v>
      </c>
      <c r="O13" t="s">
        <v>1787</v>
      </c>
      <c r="P13" t="s">
        <v>1787</v>
      </c>
      <c r="Q13" t="s">
        <v>1787</v>
      </c>
      <c r="R13" t="s">
        <v>1787</v>
      </c>
      <c r="S13" t="s">
        <v>1787</v>
      </c>
      <c r="T13" t="s">
        <v>1771</v>
      </c>
      <c r="U13" t="s">
        <v>1787</v>
      </c>
      <c r="V13" t="s">
        <v>1787</v>
      </c>
      <c r="W13" t="s">
        <v>1787</v>
      </c>
      <c r="X13" t="s">
        <v>1787</v>
      </c>
      <c r="Y13" t="s">
        <v>1771</v>
      </c>
      <c r="Z13" t="s">
        <v>1787</v>
      </c>
      <c r="AA13" t="s">
        <v>1787</v>
      </c>
      <c r="AB13" t="s">
        <v>1787</v>
      </c>
      <c r="AC13" t="s">
        <v>1787</v>
      </c>
      <c r="AD13" t="s">
        <v>1787</v>
      </c>
      <c r="AE13" t="s">
        <v>1787</v>
      </c>
      <c r="AF13" t="s">
        <v>1787</v>
      </c>
      <c r="AG13" t="s">
        <v>1787</v>
      </c>
      <c r="AH13" t="s">
        <v>1787</v>
      </c>
      <c r="AI13" t="s">
        <v>1787</v>
      </c>
      <c r="AJ13" t="s">
        <v>1787</v>
      </c>
      <c r="AK13" t="s">
        <v>1787</v>
      </c>
      <c r="AL13" t="s">
        <v>1787</v>
      </c>
      <c r="AM13" t="s">
        <v>1787</v>
      </c>
      <c r="AN13" t="s">
        <v>1787</v>
      </c>
      <c r="AO13" t="s">
        <v>1787</v>
      </c>
      <c r="AP13" t="s">
        <v>1787</v>
      </c>
      <c r="AQ13" t="s">
        <v>1787</v>
      </c>
      <c r="AR13" t="s">
        <v>1787</v>
      </c>
      <c r="AS13" t="s">
        <v>1787</v>
      </c>
      <c r="AT13" t="s">
        <v>1787</v>
      </c>
      <c r="AU13" t="s">
        <v>1787</v>
      </c>
      <c r="AV13" t="s">
        <v>1787</v>
      </c>
      <c r="AW13" t="s">
        <v>1787</v>
      </c>
      <c r="AX13" t="s">
        <v>1787</v>
      </c>
      <c r="AY13" t="s">
        <v>1787</v>
      </c>
      <c r="AZ13" t="s">
        <v>1787</v>
      </c>
      <c r="BA13" t="s">
        <v>1809</v>
      </c>
      <c r="BB13" t="s">
        <v>1789</v>
      </c>
      <c r="BC13" t="s">
        <v>1809</v>
      </c>
      <c r="BD13" t="s">
        <v>1809</v>
      </c>
      <c r="BE13" t="s">
        <v>1789</v>
      </c>
      <c r="BF13" t="s">
        <v>1789</v>
      </c>
      <c r="BG13" t="s">
        <v>1809</v>
      </c>
      <c r="BH13" t="s">
        <v>1789</v>
      </c>
      <c r="BI13" t="s">
        <v>1809</v>
      </c>
      <c r="BJ13" t="s">
        <v>1809</v>
      </c>
      <c r="BK13" t="s">
        <v>1789</v>
      </c>
      <c r="BL13" t="s">
        <v>1789</v>
      </c>
      <c r="BM13" t="s">
        <v>1789</v>
      </c>
      <c r="BN13" t="s">
        <v>1809</v>
      </c>
      <c r="BO13" t="s">
        <v>1789</v>
      </c>
      <c r="BP13" t="s">
        <v>1789</v>
      </c>
      <c r="BQ13" t="s">
        <v>1789</v>
      </c>
      <c r="BR13" t="s">
        <v>1789</v>
      </c>
      <c r="BS13" t="s">
        <v>1789</v>
      </c>
      <c r="BT13" t="s">
        <v>1789</v>
      </c>
      <c r="BU13" t="s">
        <v>1789</v>
      </c>
      <c r="BV13" t="s">
        <v>1789</v>
      </c>
      <c r="BW13" t="s">
        <v>1809</v>
      </c>
      <c r="BX13" t="s">
        <v>1789</v>
      </c>
      <c r="BY13" t="s">
        <v>1789</v>
      </c>
      <c r="BZ13" t="s">
        <v>1789</v>
      </c>
      <c r="CA13" t="s">
        <v>1789</v>
      </c>
      <c r="CB13" t="s">
        <v>1789</v>
      </c>
      <c r="CC13" t="s">
        <v>1809</v>
      </c>
      <c r="CD13" t="s">
        <v>1789</v>
      </c>
      <c r="CE13" t="s">
        <v>1809</v>
      </c>
      <c r="CF13" t="s">
        <v>1809</v>
      </c>
      <c r="CG13" t="s">
        <v>1789</v>
      </c>
      <c r="CH13" t="s">
        <v>1789</v>
      </c>
      <c r="CI13" t="s">
        <v>1789</v>
      </c>
      <c r="CJ13" t="s">
        <v>1789</v>
      </c>
      <c r="CK13" t="s">
        <v>1789</v>
      </c>
      <c r="CL13" t="s">
        <v>1789</v>
      </c>
      <c r="CM13" t="s">
        <v>1789</v>
      </c>
      <c r="CN13" t="s">
        <v>1789</v>
      </c>
      <c r="CO13" t="s">
        <v>1789</v>
      </c>
      <c r="CP13" t="s">
        <v>1789</v>
      </c>
    </row>
    <row r="14" spans="1:94" x14ac:dyDescent="0.35">
      <c r="B14" t="s">
        <v>1771</v>
      </c>
      <c r="C14" t="s">
        <v>1787</v>
      </c>
      <c r="D14" t="s">
        <v>1787</v>
      </c>
      <c r="E14" t="s">
        <v>1787</v>
      </c>
      <c r="F14" t="s">
        <v>1804</v>
      </c>
      <c r="G14" t="s">
        <v>1804</v>
      </c>
      <c r="H14" t="s">
        <v>1771</v>
      </c>
      <c r="I14" t="s">
        <v>1787</v>
      </c>
      <c r="J14" t="s">
        <v>1804</v>
      </c>
      <c r="K14" t="s">
        <v>1787</v>
      </c>
      <c r="L14" t="s">
        <v>1771</v>
      </c>
      <c r="M14" t="s">
        <v>1787</v>
      </c>
      <c r="N14" t="s">
        <v>1771</v>
      </c>
      <c r="O14" t="s">
        <v>1804</v>
      </c>
      <c r="P14" t="s">
        <v>1804</v>
      </c>
      <c r="Q14" t="s">
        <v>1804</v>
      </c>
      <c r="R14" t="s">
        <v>1804</v>
      </c>
      <c r="S14" t="s">
        <v>1804</v>
      </c>
      <c r="T14" t="s">
        <v>1787</v>
      </c>
      <c r="U14" t="s">
        <v>1804</v>
      </c>
      <c r="V14" t="s">
        <v>1787</v>
      </c>
      <c r="W14" t="s">
        <v>1787</v>
      </c>
      <c r="X14" t="s">
        <v>1787</v>
      </c>
      <c r="Y14" t="s">
        <v>1787</v>
      </c>
      <c r="Z14" t="s">
        <v>1804</v>
      </c>
      <c r="AA14" t="s">
        <v>1787</v>
      </c>
      <c r="AB14" t="s">
        <v>1787</v>
      </c>
      <c r="AC14" t="s">
        <v>1804</v>
      </c>
      <c r="AD14" t="s">
        <v>1787</v>
      </c>
      <c r="AE14" t="s">
        <v>1787</v>
      </c>
      <c r="AF14" t="s">
        <v>1804</v>
      </c>
      <c r="AG14" t="s">
        <v>1804</v>
      </c>
      <c r="AH14" t="s">
        <v>1787</v>
      </c>
      <c r="AI14" t="s">
        <v>1787</v>
      </c>
      <c r="AJ14" t="s">
        <v>1800</v>
      </c>
      <c r="AK14" t="s">
        <v>1804</v>
      </c>
      <c r="AL14" t="s">
        <v>1804</v>
      </c>
      <c r="AM14" t="s">
        <v>1804</v>
      </c>
      <c r="AN14" t="s">
        <v>1804</v>
      </c>
      <c r="AO14" t="s">
        <v>1804</v>
      </c>
      <c r="AP14" t="s">
        <v>1804</v>
      </c>
      <c r="AQ14" t="s">
        <v>1804</v>
      </c>
      <c r="AR14" t="s">
        <v>1804</v>
      </c>
      <c r="AS14" t="s">
        <v>1804</v>
      </c>
      <c r="AT14" t="s">
        <v>1804</v>
      </c>
      <c r="AU14" t="s">
        <v>1804</v>
      </c>
      <c r="AV14" t="s">
        <v>1804</v>
      </c>
      <c r="AW14" t="s">
        <v>1804</v>
      </c>
      <c r="AX14" t="s">
        <v>1804</v>
      </c>
      <c r="AY14" t="s">
        <v>1804</v>
      </c>
      <c r="AZ14" t="s">
        <v>1804</v>
      </c>
      <c r="BA14" t="s">
        <v>1789</v>
      </c>
      <c r="BB14" t="s">
        <v>1789</v>
      </c>
      <c r="BC14" t="s">
        <v>1789</v>
      </c>
      <c r="BD14" t="s">
        <v>1789</v>
      </c>
      <c r="BE14" t="s">
        <v>1789</v>
      </c>
      <c r="BF14" t="s">
        <v>1789</v>
      </c>
      <c r="BG14" t="s">
        <v>1809</v>
      </c>
      <c r="BH14" t="s">
        <v>1789</v>
      </c>
      <c r="BI14" t="s">
        <v>1809</v>
      </c>
      <c r="BJ14" t="s">
        <v>1789</v>
      </c>
      <c r="BK14" t="s">
        <v>1789</v>
      </c>
      <c r="BL14" t="s">
        <v>1789</v>
      </c>
      <c r="BM14" t="s">
        <v>1789</v>
      </c>
      <c r="BN14" t="s">
        <v>1789</v>
      </c>
      <c r="BO14" t="s">
        <v>1789</v>
      </c>
      <c r="BP14" t="s">
        <v>1789</v>
      </c>
      <c r="BQ14" t="s">
        <v>1771</v>
      </c>
      <c r="BR14" t="s">
        <v>1789</v>
      </c>
      <c r="BS14" t="s">
        <v>1789</v>
      </c>
      <c r="BT14" t="s">
        <v>1789</v>
      </c>
      <c r="BU14" t="s">
        <v>1789</v>
      </c>
      <c r="BV14" t="s">
        <v>1789</v>
      </c>
      <c r="BW14" t="s">
        <v>1789</v>
      </c>
      <c r="BX14" t="s">
        <v>1789</v>
      </c>
      <c r="BY14" t="s">
        <v>1789</v>
      </c>
      <c r="BZ14" t="s">
        <v>1771</v>
      </c>
      <c r="CA14" t="s">
        <v>1789</v>
      </c>
      <c r="CB14" t="s">
        <v>1789</v>
      </c>
      <c r="CC14" t="s">
        <v>1789</v>
      </c>
      <c r="CD14" t="s">
        <v>1789</v>
      </c>
      <c r="CE14" t="s">
        <v>1789</v>
      </c>
      <c r="CF14" t="s">
        <v>1789</v>
      </c>
      <c r="CG14" t="s">
        <v>1789</v>
      </c>
      <c r="CH14" t="s">
        <v>1789</v>
      </c>
      <c r="CI14" t="s">
        <v>1789</v>
      </c>
      <c r="CJ14" t="s">
        <v>1771</v>
      </c>
      <c r="CK14" t="s">
        <v>1771</v>
      </c>
      <c r="CL14" t="s">
        <v>1789</v>
      </c>
      <c r="CM14" t="s">
        <v>1789</v>
      </c>
      <c r="CN14" t="s">
        <v>1789</v>
      </c>
      <c r="CO14" t="s">
        <v>1789</v>
      </c>
      <c r="CP14" t="s">
        <v>1789</v>
      </c>
    </row>
    <row r="15" spans="1:94" x14ac:dyDescent="0.35">
      <c r="B15" t="s">
        <v>1771</v>
      </c>
      <c r="C15" t="s">
        <v>1787</v>
      </c>
      <c r="D15" t="s">
        <v>1795</v>
      </c>
      <c r="E15" t="s">
        <v>1787</v>
      </c>
      <c r="F15" t="s">
        <v>1795</v>
      </c>
      <c r="G15" t="s">
        <v>1795</v>
      </c>
      <c r="H15" t="s">
        <v>1787</v>
      </c>
      <c r="I15" t="s">
        <v>1800</v>
      </c>
      <c r="J15" t="s">
        <v>1776</v>
      </c>
      <c r="K15" t="s">
        <v>1772</v>
      </c>
      <c r="L15" t="s">
        <v>1787</v>
      </c>
      <c r="M15" t="s">
        <v>1804</v>
      </c>
      <c r="N15" t="s">
        <v>1787</v>
      </c>
      <c r="O15" t="s">
        <v>1795</v>
      </c>
      <c r="P15" t="s">
        <v>1795</v>
      </c>
      <c r="Q15" t="s">
        <v>1811</v>
      </c>
      <c r="R15" t="s">
        <v>1795</v>
      </c>
      <c r="S15" t="s">
        <v>1795</v>
      </c>
      <c r="T15" t="s">
        <v>1787</v>
      </c>
      <c r="U15" t="s">
        <v>1795</v>
      </c>
      <c r="V15" t="s">
        <v>1804</v>
      </c>
      <c r="W15" t="s">
        <v>1804</v>
      </c>
      <c r="X15" t="s">
        <v>1804</v>
      </c>
      <c r="Y15" t="s">
        <v>1787</v>
      </c>
      <c r="Z15" t="s">
        <v>1795</v>
      </c>
      <c r="AA15" t="s">
        <v>1804</v>
      </c>
      <c r="AB15" t="s">
        <v>1804</v>
      </c>
      <c r="AC15" t="s">
        <v>1795</v>
      </c>
      <c r="AD15" t="s">
        <v>1804</v>
      </c>
      <c r="AE15" t="s">
        <v>1804</v>
      </c>
      <c r="AF15" t="s">
        <v>1795</v>
      </c>
      <c r="AG15" t="s">
        <v>1795</v>
      </c>
      <c r="AH15" t="s">
        <v>1804</v>
      </c>
      <c r="AI15" t="s">
        <v>1804</v>
      </c>
      <c r="AJ15" t="s">
        <v>1804</v>
      </c>
      <c r="AK15" t="s">
        <v>1795</v>
      </c>
      <c r="AL15" t="s">
        <v>1818</v>
      </c>
      <c r="AM15" t="s">
        <v>1803</v>
      </c>
      <c r="AN15" t="s">
        <v>1819</v>
      </c>
      <c r="AO15" t="s">
        <v>1795</v>
      </c>
      <c r="AP15" t="s">
        <v>1795</v>
      </c>
      <c r="AQ15" t="s">
        <v>1795</v>
      </c>
      <c r="AR15" t="s">
        <v>1795</v>
      </c>
      <c r="AS15" t="s">
        <v>1795</v>
      </c>
      <c r="AT15" t="s">
        <v>1795</v>
      </c>
      <c r="AU15" t="s">
        <v>1795</v>
      </c>
      <c r="AV15" t="s">
        <v>1795</v>
      </c>
      <c r="AW15" t="s">
        <v>1795</v>
      </c>
      <c r="AX15" t="s">
        <v>1795</v>
      </c>
      <c r="AY15" t="s">
        <v>1795</v>
      </c>
      <c r="AZ15" t="s">
        <v>1795</v>
      </c>
      <c r="BA15" t="s">
        <v>1789</v>
      </c>
      <c r="BB15" t="s">
        <v>1771</v>
      </c>
      <c r="BC15" t="s">
        <v>1789</v>
      </c>
      <c r="BD15" t="s">
        <v>1789</v>
      </c>
      <c r="BE15" t="s">
        <v>1771</v>
      </c>
      <c r="BF15" t="s">
        <v>1771</v>
      </c>
      <c r="BG15" t="s">
        <v>1789</v>
      </c>
      <c r="BH15" t="s">
        <v>1771</v>
      </c>
      <c r="BI15" t="s">
        <v>1789</v>
      </c>
      <c r="BJ15" t="s">
        <v>1789</v>
      </c>
      <c r="BK15" t="s">
        <v>1771</v>
      </c>
      <c r="BL15" t="s">
        <v>1771</v>
      </c>
      <c r="BM15" t="s">
        <v>1771</v>
      </c>
      <c r="BN15" t="s">
        <v>1789</v>
      </c>
      <c r="BO15" t="s">
        <v>1771</v>
      </c>
      <c r="BP15" t="s">
        <v>1771</v>
      </c>
      <c r="BQ15" t="s">
        <v>1771</v>
      </c>
      <c r="BR15" t="s">
        <v>1771</v>
      </c>
      <c r="BS15" t="s">
        <v>1771</v>
      </c>
      <c r="BT15" t="s">
        <v>1771</v>
      </c>
      <c r="BU15" t="s">
        <v>1771</v>
      </c>
      <c r="BV15" t="s">
        <v>1771</v>
      </c>
      <c r="BW15" t="s">
        <v>1789</v>
      </c>
      <c r="BX15" t="s">
        <v>1771</v>
      </c>
      <c r="BY15" t="s">
        <v>1771</v>
      </c>
      <c r="BZ15" t="s">
        <v>1771</v>
      </c>
      <c r="CA15" t="s">
        <v>1771</v>
      </c>
      <c r="CB15" t="s">
        <v>1771</v>
      </c>
      <c r="CC15" t="s">
        <v>1789</v>
      </c>
      <c r="CD15" t="s">
        <v>1771</v>
      </c>
      <c r="CE15" t="s">
        <v>1789</v>
      </c>
      <c r="CF15" t="s">
        <v>1789</v>
      </c>
      <c r="CG15" t="s">
        <v>1771</v>
      </c>
      <c r="CH15" t="s">
        <v>1771</v>
      </c>
      <c r="CI15" t="s">
        <v>1771</v>
      </c>
      <c r="CJ15" t="s">
        <v>1771</v>
      </c>
      <c r="CK15" t="s">
        <v>1771</v>
      </c>
      <c r="CL15" t="s">
        <v>1771</v>
      </c>
      <c r="CM15" t="s">
        <v>1771</v>
      </c>
      <c r="CN15" t="s">
        <v>1771</v>
      </c>
      <c r="CO15" t="s">
        <v>1771</v>
      </c>
      <c r="CP15" t="s">
        <v>1771</v>
      </c>
    </row>
    <row r="16" spans="1:94" x14ac:dyDescent="0.35">
      <c r="B16" t="s">
        <v>1787</v>
      </c>
      <c r="C16" t="s">
        <v>1800</v>
      </c>
      <c r="D16" t="s">
        <v>1791</v>
      </c>
      <c r="E16" t="s">
        <v>1803</v>
      </c>
      <c r="F16" t="s">
        <v>1791</v>
      </c>
      <c r="G16" t="s">
        <v>1791</v>
      </c>
      <c r="H16" t="s">
        <v>1787</v>
      </c>
      <c r="I16" t="s">
        <v>1804</v>
      </c>
      <c r="J16" t="s">
        <v>1795</v>
      </c>
      <c r="K16" t="s">
        <v>1804</v>
      </c>
      <c r="L16" t="s">
        <v>1787</v>
      </c>
      <c r="M16" t="s">
        <v>1795</v>
      </c>
      <c r="N16" t="s">
        <v>1787</v>
      </c>
      <c r="O16" t="s">
        <v>1791</v>
      </c>
      <c r="P16" t="s">
        <v>1791</v>
      </c>
      <c r="Q16" t="s">
        <v>1795</v>
      </c>
      <c r="R16" t="s">
        <v>1791</v>
      </c>
      <c r="S16" t="s">
        <v>1791</v>
      </c>
      <c r="T16" t="s">
        <v>1795</v>
      </c>
      <c r="U16" t="s">
        <v>1791</v>
      </c>
      <c r="V16" t="s">
        <v>1795</v>
      </c>
      <c r="W16" t="s">
        <v>1795</v>
      </c>
      <c r="X16" t="s">
        <v>1795</v>
      </c>
      <c r="Y16" t="s">
        <v>1804</v>
      </c>
      <c r="Z16" t="s">
        <v>1791</v>
      </c>
      <c r="AA16" t="s">
        <v>1795</v>
      </c>
      <c r="AB16" t="s">
        <v>1795</v>
      </c>
      <c r="AC16" t="s">
        <v>1791</v>
      </c>
      <c r="AD16" t="s">
        <v>1795</v>
      </c>
      <c r="AE16" t="s">
        <v>1795</v>
      </c>
      <c r="AF16" t="s">
        <v>1791</v>
      </c>
      <c r="AG16" t="s">
        <v>1791</v>
      </c>
      <c r="AH16" t="s">
        <v>1795</v>
      </c>
      <c r="AI16" t="s">
        <v>1795</v>
      </c>
      <c r="AJ16" t="s">
        <v>1795</v>
      </c>
      <c r="AK16" t="s">
        <v>1791</v>
      </c>
      <c r="AL16" t="s">
        <v>1795</v>
      </c>
      <c r="AM16" t="s">
        <v>1795</v>
      </c>
      <c r="AN16" t="s">
        <v>1795</v>
      </c>
      <c r="AO16" t="s">
        <v>1791</v>
      </c>
      <c r="AP16" t="s">
        <v>1791</v>
      </c>
      <c r="AQ16" t="s">
        <v>1791</v>
      </c>
      <c r="AR16" t="s">
        <v>1791</v>
      </c>
      <c r="AS16" t="s">
        <v>1791</v>
      </c>
      <c r="AT16" t="s">
        <v>1791</v>
      </c>
      <c r="AU16" t="s">
        <v>1791</v>
      </c>
      <c r="AV16" t="s">
        <v>1791</v>
      </c>
      <c r="AW16" t="s">
        <v>1791</v>
      </c>
      <c r="AX16" t="s">
        <v>1791</v>
      </c>
      <c r="AY16" t="s">
        <v>1791</v>
      </c>
      <c r="AZ16" t="s">
        <v>1791</v>
      </c>
      <c r="BA16" t="s">
        <v>1771</v>
      </c>
      <c r="BB16" t="s">
        <v>1771</v>
      </c>
      <c r="BC16" t="s">
        <v>1771</v>
      </c>
      <c r="BD16" t="s">
        <v>1771</v>
      </c>
      <c r="BE16" t="s">
        <v>1771</v>
      </c>
      <c r="BF16" t="s">
        <v>1771</v>
      </c>
      <c r="BG16" t="s">
        <v>1789</v>
      </c>
      <c r="BH16" t="s">
        <v>1771</v>
      </c>
      <c r="BI16" t="s">
        <v>1789</v>
      </c>
      <c r="BJ16" t="s">
        <v>1771</v>
      </c>
      <c r="BK16" t="s">
        <v>1771</v>
      </c>
      <c r="BL16" t="s">
        <v>1771</v>
      </c>
      <c r="BM16" t="s">
        <v>1771</v>
      </c>
      <c r="BN16" t="s">
        <v>1771</v>
      </c>
      <c r="BO16" t="s">
        <v>1771</v>
      </c>
      <c r="BP16" t="s">
        <v>1771</v>
      </c>
      <c r="BQ16" t="s">
        <v>1787</v>
      </c>
      <c r="BR16" t="s">
        <v>1771</v>
      </c>
      <c r="BS16" t="s">
        <v>1771</v>
      </c>
      <c r="BT16" t="s">
        <v>1771</v>
      </c>
      <c r="BU16" t="s">
        <v>1771</v>
      </c>
      <c r="BV16" t="s">
        <v>1771</v>
      </c>
      <c r="BW16" t="s">
        <v>1771</v>
      </c>
      <c r="BX16" t="s">
        <v>1771</v>
      </c>
      <c r="BY16" t="s">
        <v>1771</v>
      </c>
      <c r="BZ16" t="s">
        <v>1787</v>
      </c>
      <c r="CA16" t="s">
        <v>1771</v>
      </c>
      <c r="CB16" t="s">
        <v>1771</v>
      </c>
      <c r="CC16" t="s">
        <v>1771</v>
      </c>
      <c r="CD16" t="s">
        <v>1771</v>
      </c>
      <c r="CE16" t="s">
        <v>1771</v>
      </c>
      <c r="CF16" t="s">
        <v>1771</v>
      </c>
      <c r="CG16" t="s">
        <v>1771</v>
      </c>
      <c r="CH16" t="s">
        <v>1771</v>
      </c>
      <c r="CI16" t="s">
        <v>1771</v>
      </c>
      <c r="CJ16" t="s">
        <v>1787</v>
      </c>
      <c r="CK16" t="s">
        <v>1787</v>
      </c>
      <c r="CL16" t="s">
        <v>1771</v>
      </c>
      <c r="CM16" t="s">
        <v>1771</v>
      </c>
      <c r="CN16" t="s">
        <v>1771</v>
      </c>
      <c r="CO16" t="s">
        <v>1771</v>
      </c>
      <c r="CP16" t="s">
        <v>1771</v>
      </c>
    </row>
    <row r="17" spans="2:94" x14ac:dyDescent="0.35">
      <c r="B17" t="s">
        <v>1787</v>
      </c>
      <c r="C17" t="s">
        <v>1777</v>
      </c>
      <c r="D17" t="s">
        <v>1791</v>
      </c>
      <c r="E17" t="s">
        <v>1795</v>
      </c>
      <c r="F17" t="s">
        <v>1791</v>
      </c>
      <c r="G17" t="s">
        <v>1791</v>
      </c>
      <c r="H17" t="s">
        <v>1804</v>
      </c>
      <c r="I17" t="s">
        <v>1795</v>
      </c>
      <c r="J17" t="s">
        <v>1791</v>
      </c>
      <c r="K17" t="s">
        <v>1795</v>
      </c>
      <c r="L17" t="s">
        <v>1804</v>
      </c>
      <c r="M17" t="s">
        <v>1791</v>
      </c>
      <c r="N17" t="s">
        <v>1795</v>
      </c>
      <c r="O17" t="s">
        <v>1791</v>
      </c>
      <c r="P17" t="s">
        <v>1791</v>
      </c>
      <c r="Q17" t="s">
        <v>1795</v>
      </c>
      <c r="R17" t="s">
        <v>1791</v>
      </c>
      <c r="S17" t="s">
        <v>1791</v>
      </c>
      <c r="T17" t="s">
        <v>1791</v>
      </c>
      <c r="U17" t="s">
        <v>1791</v>
      </c>
      <c r="V17" t="s">
        <v>1791</v>
      </c>
      <c r="W17" t="s">
        <v>1791</v>
      </c>
      <c r="X17" t="s">
        <v>1791</v>
      </c>
      <c r="Y17" t="s">
        <v>1795</v>
      </c>
      <c r="Z17" t="s">
        <v>1791</v>
      </c>
      <c r="AA17" t="s">
        <v>1791</v>
      </c>
      <c r="AB17" t="s">
        <v>1791</v>
      </c>
      <c r="AC17" t="s">
        <v>1791</v>
      </c>
      <c r="AD17" t="s">
        <v>1791</v>
      </c>
      <c r="AE17" t="s">
        <v>1791</v>
      </c>
      <c r="AF17" t="s">
        <v>1791</v>
      </c>
      <c r="AG17" t="s">
        <v>1791</v>
      </c>
      <c r="AH17" t="s">
        <v>1791</v>
      </c>
      <c r="AI17" t="s">
        <v>1791</v>
      </c>
      <c r="AJ17" t="s">
        <v>1791</v>
      </c>
      <c r="AK17" t="s">
        <v>1791</v>
      </c>
      <c r="AL17" t="s">
        <v>1791</v>
      </c>
      <c r="AM17" t="s">
        <v>1791</v>
      </c>
      <c r="AN17" t="s">
        <v>1791</v>
      </c>
      <c r="AO17" t="s">
        <v>1791</v>
      </c>
      <c r="AP17" t="s">
        <v>1791</v>
      </c>
      <c r="AQ17" t="s">
        <v>1791</v>
      </c>
      <c r="AR17" t="s">
        <v>1793</v>
      </c>
      <c r="AS17" t="s">
        <v>1793</v>
      </c>
      <c r="AT17" t="s">
        <v>1793</v>
      </c>
      <c r="AU17" t="s">
        <v>1793</v>
      </c>
      <c r="AV17" t="s">
        <v>1791</v>
      </c>
      <c r="AW17" t="s">
        <v>1791</v>
      </c>
      <c r="AX17" t="s">
        <v>1791</v>
      </c>
      <c r="AY17" t="s">
        <v>1791</v>
      </c>
      <c r="AZ17" t="s">
        <v>1791</v>
      </c>
      <c r="BA17" t="s">
        <v>1771</v>
      </c>
      <c r="BB17" t="s">
        <v>1787</v>
      </c>
      <c r="BC17" t="s">
        <v>1771</v>
      </c>
      <c r="BD17" t="s">
        <v>1771</v>
      </c>
      <c r="BE17" t="s">
        <v>1787</v>
      </c>
      <c r="BF17" t="s">
        <v>1787</v>
      </c>
      <c r="BG17" t="s">
        <v>1771</v>
      </c>
      <c r="BH17" t="s">
        <v>1787</v>
      </c>
      <c r="BI17" t="s">
        <v>1771</v>
      </c>
      <c r="BJ17" t="s">
        <v>1771</v>
      </c>
      <c r="BK17" t="s">
        <v>1787</v>
      </c>
      <c r="BL17" t="s">
        <v>1787</v>
      </c>
      <c r="BM17" t="s">
        <v>1787</v>
      </c>
      <c r="BN17" t="s">
        <v>1771</v>
      </c>
      <c r="BO17" t="s">
        <v>1787</v>
      </c>
      <c r="BP17" t="s">
        <v>1787</v>
      </c>
      <c r="BQ17" t="s">
        <v>1787</v>
      </c>
      <c r="BR17" t="s">
        <v>1787</v>
      </c>
      <c r="BS17" t="s">
        <v>1787</v>
      </c>
      <c r="BT17" t="s">
        <v>1787</v>
      </c>
      <c r="BU17" t="s">
        <v>1787</v>
      </c>
      <c r="BV17" t="s">
        <v>1787</v>
      </c>
      <c r="BW17" t="s">
        <v>1771</v>
      </c>
      <c r="BX17" t="s">
        <v>1787</v>
      </c>
      <c r="BY17" t="s">
        <v>1787</v>
      </c>
      <c r="BZ17" t="s">
        <v>1787</v>
      </c>
      <c r="CA17" t="s">
        <v>1787</v>
      </c>
      <c r="CB17" t="s">
        <v>1787</v>
      </c>
      <c r="CC17" t="s">
        <v>1771</v>
      </c>
      <c r="CD17" t="s">
        <v>1787</v>
      </c>
      <c r="CE17" t="s">
        <v>1771</v>
      </c>
      <c r="CF17" t="s">
        <v>1771</v>
      </c>
      <c r="CG17" t="s">
        <v>1787</v>
      </c>
      <c r="CH17" t="s">
        <v>1787</v>
      </c>
      <c r="CI17" t="s">
        <v>1787</v>
      </c>
      <c r="CJ17" t="s">
        <v>1787</v>
      </c>
      <c r="CK17" t="s">
        <v>1787</v>
      </c>
      <c r="CL17" t="s">
        <v>1787</v>
      </c>
      <c r="CM17" t="s">
        <v>1787</v>
      </c>
      <c r="CN17" t="s">
        <v>1787</v>
      </c>
      <c r="CO17" t="s">
        <v>1787</v>
      </c>
      <c r="CP17" t="s">
        <v>1787</v>
      </c>
    </row>
    <row r="18" spans="2:94" x14ac:dyDescent="0.35">
      <c r="B18" t="s">
        <v>1795</v>
      </c>
      <c r="C18" t="s">
        <v>1795</v>
      </c>
      <c r="D18" t="s">
        <v>1793</v>
      </c>
      <c r="E18" t="s">
        <v>1795</v>
      </c>
      <c r="F18" t="s">
        <v>1793</v>
      </c>
      <c r="G18" t="s">
        <v>1793</v>
      </c>
      <c r="H18" t="s">
        <v>1795</v>
      </c>
      <c r="I18" t="s">
        <v>1791</v>
      </c>
      <c r="J18" t="s">
        <v>1791</v>
      </c>
      <c r="K18" t="s">
        <v>1795</v>
      </c>
      <c r="L18" t="s">
        <v>1795</v>
      </c>
      <c r="M18" t="s">
        <v>1793</v>
      </c>
      <c r="N18" t="s">
        <v>1791</v>
      </c>
      <c r="O18" t="s">
        <v>1793</v>
      </c>
      <c r="P18" t="s">
        <v>1793</v>
      </c>
      <c r="Q18" t="s">
        <v>1791</v>
      </c>
      <c r="R18" t="s">
        <v>1793</v>
      </c>
      <c r="S18" t="s">
        <v>1793</v>
      </c>
      <c r="T18" t="s">
        <v>1791</v>
      </c>
      <c r="U18" t="s">
        <v>1793</v>
      </c>
      <c r="V18" t="s">
        <v>1793</v>
      </c>
      <c r="W18" t="s">
        <v>1793</v>
      </c>
      <c r="X18" t="s">
        <v>1793</v>
      </c>
      <c r="Y18" t="s">
        <v>1791</v>
      </c>
      <c r="Z18" t="s">
        <v>1793</v>
      </c>
      <c r="AA18" t="s">
        <v>1793</v>
      </c>
      <c r="AB18" t="s">
        <v>1793</v>
      </c>
      <c r="AC18" t="s">
        <v>1793</v>
      </c>
      <c r="AD18" t="s">
        <v>1793</v>
      </c>
      <c r="AE18" t="s">
        <v>1793</v>
      </c>
      <c r="AF18" t="s">
        <v>1793</v>
      </c>
      <c r="AG18" t="s">
        <v>1793</v>
      </c>
      <c r="AH18" t="s">
        <v>1793</v>
      </c>
      <c r="AI18" t="s">
        <v>1793</v>
      </c>
      <c r="AJ18" t="s">
        <v>1793</v>
      </c>
      <c r="AK18" t="s">
        <v>1793</v>
      </c>
      <c r="AL18" t="s">
        <v>1793</v>
      </c>
      <c r="AM18" t="s">
        <v>1793</v>
      </c>
      <c r="AN18" t="s">
        <v>1793</v>
      </c>
      <c r="AO18" t="s">
        <v>1793</v>
      </c>
      <c r="AP18" t="s">
        <v>1793</v>
      </c>
      <c r="AQ18" t="s">
        <v>1793</v>
      </c>
      <c r="AR18" t="s">
        <v>1793</v>
      </c>
      <c r="AS18" t="s">
        <v>1793</v>
      </c>
      <c r="AT18" t="s">
        <v>1793</v>
      </c>
      <c r="AU18" t="s">
        <v>1793</v>
      </c>
      <c r="AV18" t="s">
        <v>1793</v>
      </c>
      <c r="AW18" t="s">
        <v>1793</v>
      </c>
      <c r="AX18" t="s">
        <v>1793</v>
      </c>
      <c r="AY18" t="s">
        <v>1793</v>
      </c>
      <c r="AZ18" t="s">
        <v>1793</v>
      </c>
      <c r="BA18" t="s">
        <v>1787</v>
      </c>
      <c r="BB18" t="s">
        <v>1787</v>
      </c>
      <c r="BC18" t="s">
        <v>1787</v>
      </c>
      <c r="BD18" t="s">
        <v>1787</v>
      </c>
      <c r="BE18" t="s">
        <v>1787</v>
      </c>
      <c r="BF18" t="s">
        <v>1787</v>
      </c>
      <c r="BG18" t="s">
        <v>1771</v>
      </c>
      <c r="BH18" t="s">
        <v>1787</v>
      </c>
      <c r="BI18" t="s">
        <v>1771</v>
      </c>
      <c r="BJ18" t="s">
        <v>1787</v>
      </c>
      <c r="BK18" t="s">
        <v>1787</v>
      </c>
      <c r="BL18" t="s">
        <v>1787</v>
      </c>
      <c r="BM18" t="s">
        <v>1787</v>
      </c>
      <c r="BN18" t="s">
        <v>1787</v>
      </c>
      <c r="BO18" t="s">
        <v>1787</v>
      </c>
      <c r="BP18" t="s">
        <v>1787</v>
      </c>
      <c r="BQ18" t="s">
        <v>1800</v>
      </c>
      <c r="BR18" t="s">
        <v>1787</v>
      </c>
      <c r="BS18" t="s">
        <v>1787</v>
      </c>
      <c r="BT18" t="s">
        <v>1787</v>
      </c>
      <c r="BU18" t="s">
        <v>1787</v>
      </c>
      <c r="BV18" t="s">
        <v>1787</v>
      </c>
      <c r="BW18" t="s">
        <v>1787</v>
      </c>
      <c r="BX18" t="s">
        <v>1787</v>
      </c>
      <c r="BY18" t="s">
        <v>1787</v>
      </c>
      <c r="BZ18" t="s">
        <v>1800</v>
      </c>
      <c r="CA18" t="s">
        <v>1787</v>
      </c>
      <c r="CB18" t="s">
        <v>1787</v>
      </c>
      <c r="CC18" t="s">
        <v>1787</v>
      </c>
      <c r="CD18" t="s">
        <v>1787</v>
      </c>
      <c r="CE18" t="s">
        <v>1787</v>
      </c>
      <c r="CF18" t="s">
        <v>1787</v>
      </c>
      <c r="CG18" t="s">
        <v>1787</v>
      </c>
      <c r="CH18" t="s">
        <v>1787</v>
      </c>
      <c r="CI18" t="s">
        <v>1787</v>
      </c>
      <c r="CJ18" t="s">
        <v>1800</v>
      </c>
      <c r="CK18" t="s">
        <v>1800</v>
      </c>
      <c r="CL18" t="s">
        <v>1787</v>
      </c>
      <c r="CM18" t="s">
        <v>1787</v>
      </c>
      <c r="CN18" t="s">
        <v>1787</v>
      </c>
      <c r="CO18" t="s">
        <v>1787</v>
      </c>
      <c r="CP18" t="s">
        <v>1787</v>
      </c>
    </row>
    <row r="19" spans="2:94" x14ac:dyDescent="0.35">
      <c r="B19" t="s">
        <v>1791</v>
      </c>
      <c r="C19" t="s">
        <v>1795</v>
      </c>
      <c r="D19" t="s">
        <v>1793</v>
      </c>
      <c r="E19" t="s">
        <v>1791</v>
      </c>
      <c r="F19" t="s">
        <v>1793</v>
      </c>
      <c r="G19" t="s">
        <v>1793</v>
      </c>
      <c r="H19" t="s">
        <v>1791</v>
      </c>
      <c r="I19" t="s">
        <v>1791</v>
      </c>
      <c r="J19" t="s">
        <v>1793</v>
      </c>
      <c r="K19" t="s">
        <v>1791</v>
      </c>
      <c r="L19" t="s">
        <v>1791</v>
      </c>
      <c r="M19" t="s">
        <v>1793</v>
      </c>
      <c r="N19" t="s">
        <v>1793</v>
      </c>
      <c r="O19" t="s">
        <v>1793</v>
      </c>
      <c r="P19" t="s">
        <v>1793</v>
      </c>
      <c r="Q19" t="s">
        <v>1791</v>
      </c>
      <c r="R19" t="s">
        <v>1793</v>
      </c>
      <c r="S19" t="s">
        <v>1793</v>
      </c>
      <c r="T19" t="s">
        <v>1793</v>
      </c>
      <c r="U19" t="s">
        <v>1793</v>
      </c>
      <c r="V19" t="s">
        <v>1793</v>
      </c>
      <c r="W19" t="s">
        <v>1793</v>
      </c>
      <c r="X19" t="s">
        <v>1793</v>
      </c>
      <c r="Y19" t="s">
        <v>1793</v>
      </c>
      <c r="Z19" t="s">
        <v>1793</v>
      </c>
      <c r="AA19" t="s">
        <v>1793</v>
      </c>
      <c r="AB19" t="s">
        <v>1793</v>
      </c>
      <c r="AC19" t="s">
        <v>1793</v>
      </c>
      <c r="AD19" t="s">
        <v>1793</v>
      </c>
      <c r="AE19" t="s">
        <v>1793</v>
      </c>
      <c r="AF19" t="s">
        <v>1793</v>
      </c>
      <c r="AG19" t="s">
        <v>1793</v>
      </c>
      <c r="AH19" t="s">
        <v>1793</v>
      </c>
      <c r="AI19" t="s">
        <v>1793</v>
      </c>
      <c r="AJ19" t="s">
        <v>1793</v>
      </c>
      <c r="AK19" t="s">
        <v>1793</v>
      </c>
      <c r="AL19" t="s">
        <v>1793</v>
      </c>
      <c r="AM19" t="s">
        <v>1793</v>
      </c>
      <c r="AN19" t="s">
        <v>1793</v>
      </c>
      <c r="AO19" t="s">
        <v>1793</v>
      </c>
      <c r="AP19" t="s">
        <v>1793</v>
      </c>
      <c r="AQ19" t="s">
        <v>1793</v>
      </c>
      <c r="AR19" t="s">
        <v>1793</v>
      </c>
      <c r="AS19" t="s">
        <v>1793</v>
      </c>
      <c r="AT19" t="s">
        <v>1793</v>
      </c>
      <c r="AU19" t="s">
        <v>1793</v>
      </c>
      <c r="AV19" t="s">
        <v>1793</v>
      </c>
      <c r="AW19" t="s">
        <v>1793</v>
      </c>
      <c r="AX19" t="s">
        <v>1793</v>
      </c>
      <c r="AY19" t="s">
        <v>1793</v>
      </c>
      <c r="AZ19" t="s">
        <v>1793</v>
      </c>
      <c r="BA19" t="s">
        <v>1787</v>
      </c>
      <c r="BB19" t="s">
        <v>1800</v>
      </c>
      <c r="BC19" t="s">
        <v>1787</v>
      </c>
      <c r="BD19" t="s">
        <v>1787</v>
      </c>
      <c r="BE19" t="s">
        <v>1800</v>
      </c>
      <c r="BF19" t="s">
        <v>1800</v>
      </c>
      <c r="BG19" t="s">
        <v>1787</v>
      </c>
      <c r="BH19" t="s">
        <v>1800</v>
      </c>
      <c r="BI19" t="s">
        <v>1787</v>
      </c>
      <c r="BJ19" t="s">
        <v>1787</v>
      </c>
      <c r="BK19" t="s">
        <v>1800</v>
      </c>
      <c r="BL19" t="s">
        <v>1800</v>
      </c>
      <c r="BM19" t="s">
        <v>1800</v>
      </c>
      <c r="BN19" t="s">
        <v>1787</v>
      </c>
      <c r="BO19" t="s">
        <v>1800</v>
      </c>
      <c r="BP19" t="s">
        <v>1800</v>
      </c>
      <c r="BQ19" t="s">
        <v>1811</v>
      </c>
      <c r="BR19" t="s">
        <v>1800</v>
      </c>
      <c r="BS19" t="s">
        <v>1800</v>
      </c>
      <c r="BT19" t="s">
        <v>1800</v>
      </c>
      <c r="BU19" t="s">
        <v>1800</v>
      </c>
      <c r="BV19" t="s">
        <v>1800</v>
      </c>
      <c r="BW19" t="s">
        <v>1800</v>
      </c>
      <c r="BX19" t="s">
        <v>1800</v>
      </c>
      <c r="BY19" t="s">
        <v>1800</v>
      </c>
      <c r="BZ19" t="s">
        <v>1811</v>
      </c>
      <c r="CA19" t="s">
        <v>1800</v>
      </c>
      <c r="CB19" t="s">
        <v>1800</v>
      </c>
      <c r="CC19" t="s">
        <v>1811</v>
      </c>
      <c r="CD19" t="s">
        <v>1800</v>
      </c>
      <c r="CE19" t="s">
        <v>1787</v>
      </c>
      <c r="CF19" t="s">
        <v>1787</v>
      </c>
      <c r="CG19" t="s">
        <v>1800</v>
      </c>
      <c r="CH19" t="s">
        <v>1800</v>
      </c>
      <c r="CI19" t="s">
        <v>1800</v>
      </c>
      <c r="CJ19" t="s">
        <v>1811</v>
      </c>
      <c r="CK19" t="s">
        <v>1811</v>
      </c>
      <c r="CL19" t="s">
        <v>1800</v>
      </c>
      <c r="CM19" t="s">
        <v>1800</v>
      </c>
      <c r="CN19" t="s">
        <v>1800</v>
      </c>
      <c r="CO19" t="s">
        <v>1800</v>
      </c>
      <c r="CP19" t="s">
        <v>1800</v>
      </c>
    </row>
    <row r="20" spans="2:94" x14ac:dyDescent="0.35">
      <c r="B20" t="s">
        <v>1793</v>
      </c>
      <c r="C20" t="s">
        <v>1791</v>
      </c>
      <c r="D20" t="s">
        <v>1779</v>
      </c>
      <c r="E20" t="s">
        <v>1791</v>
      </c>
      <c r="F20" t="s">
        <v>1793</v>
      </c>
      <c r="G20" t="s">
        <v>1793</v>
      </c>
      <c r="H20" t="s">
        <v>1793</v>
      </c>
      <c r="I20" t="s">
        <v>1793</v>
      </c>
      <c r="J20" t="s">
        <v>1793</v>
      </c>
      <c r="K20" t="s">
        <v>1793</v>
      </c>
      <c r="L20" t="s">
        <v>1793</v>
      </c>
      <c r="M20" t="s">
        <v>1793</v>
      </c>
      <c r="N20" t="s">
        <v>1793</v>
      </c>
      <c r="O20" t="s">
        <v>1793</v>
      </c>
      <c r="P20" t="s">
        <v>1793</v>
      </c>
      <c r="Q20" t="s">
        <v>1793</v>
      </c>
      <c r="R20" t="s">
        <v>1793</v>
      </c>
      <c r="S20" t="s">
        <v>1793</v>
      </c>
      <c r="T20" t="s">
        <v>1793</v>
      </c>
      <c r="U20" t="s">
        <v>1793</v>
      </c>
      <c r="V20" t="s">
        <v>1793</v>
      </c>
      <c r="W20" t="s">
        <v>1793</v>
      </c>
      <c r="X20" t="s">
        <v>1793</v>
      </c>
      <c r="Y20" t="s">
        <v>1793</v>
      </c>
      <c r="Z20" t="s">
        <v>1793</v>
      </c>
      <c r="AA20" t="s">
        <v>1793</v>
      </c>
      <c r="AB20" t="s">
        <v>1793</v>
      </c>
      <c r="AC20" t="s">
        <v>1793</v>
      </c>
      <c r="AD20" t="s">
        <v>1793</v>
      </c>
      <c r="AE20" t="s">
        <v>1793</v>
      </c>
      <c r="AF20" t="s">
        <v>1793</v>
      </c>
      <c r="AG20" t="s">
        <v>1793</v>
      </c>
      <c r="AH20" t="s">
        <v>1793</v>
      </c>
      <c r="AI20" t="s">
        <v>1793</v>
      </c>
      <c r="AJ20" t="s">
        <v>1793</v>
      </c>
      <c r="AK20" t="s">
        <v>1793</v>
      </c>
      <c r="AL20" t="s">
        <v>1793</v>
      </c>
      <c r="AM20" t="s">
        <v>1793</v>
      </c>
      <c r="AN20" t="s">
        <v>1793</v>
      </c>
      <c r="AO20" t="s">
        <v>1793</v>
      </c>
      <c r="AP20" t="s">
        <v>1793</v>
      </c>
      <c r="AQ20" t="s">
        <v>1793</v>
      </c>
      <c r="AR20" t="s">
        <v>1784</v>
      </c>
      <c r="AS20" t="s">
        <v>1784</v>
      </c>
      <c r="AT20" t="s">
        <v>1784</v>
      </c>
      <c r="AU20" t="s">
        <v>1784</v>
      </c>
      <c r="AV20" t="s">
        <v>1793</v>
      </c>
      <c r="AW20" t="s">
        <v>1793</v>
      </c>
      <c r="AX20" t="s">
        <v>1793</v>
      </c>
      <c r="AY20" t="s">
        <v>1793</v>
      </c>
      <c r="AZ20" t="s">
        <v>1793</v>
      </c>
      <c r="BA20" t="s">
        <v>1800</v>
      </c>
      <c r="BB20" t="s">
        <v>1811</v>
      </c>
      <c r="BC20" t="s">
        <v>1800</v>
      </c>
      <c r="BD20" t="s">
        <v>1800</v>
      </c>
      <c r="BE20" t="s">
        <v>1811</v>
      </c>
      <c r="BF20" t="s">
        <v>1811</v>
      </c>
      <c r="BG20" t="s">
        <v>1800</v>
      </c>
      <c r="BH20" t="s">
        <v>1811</v>
      </c>
      <c r="BI20" t="s">
        <v>1800</v>
      </c>
      <c r="BJ20" t="s">
        <v>1800</v>
      </c>
      <c r="BK20" t="s">
        <v>1811</v>
      </c>
      <c r="BL20" t="s">
        <v>1811</v>
      </c>
      <c r="BM20" t="s">
        <v>1811</v>
      </c>
      <c r="BN20" t="s">
        <v>1800</v>
      </c>
      <c r="BO20" t="s">
        <v>1811</v>
      </c>
      <c r="BP20" t="s">
        <v>1804</v>
      </c>
      <c r="BQ20" t="s">
        <v>1818</v>
      </c>
      <c r="BR20" t="s">
        <v>1811</v>
      </c>
      <c r="BS20" t="s">
        <v>1811</v>
      </c>
      <c r="BT20" t="s">
        <v>1811</v>
      </c>
      <c r="BU20" t="s">
        <v>1811</v>
      </c>
      <c r="BV20" t="s">
        <v>1811</v>
      </c>
      <c r="BW20" t="s">
        <v>1811</v>
      </c>
      <c r="BX20" t="s">
        <v>1811</v>
      </c>
      <c r="BY20" t="s">
        <v>1811</v>
      </c>
      <c r="BZ20" t="s">
        <v>1803</v>
      </c>
      <c r="CA20" t="s">
        <v>1811</v>
      </c>
      <c r="CB20" t="s">
        <v>1811</v>
      </c>
      <c r="CC20" t="s">
        <v>1803</v>
      </c>
      <c r="CD20" t="s">
        <v>1811</v>
      </c>
      <c r="CE20" t="s">
        <v>1800</v>
      </c>
      <c r="CF20" t="s">
        <v>1800</v>
      </c>
      <c r="CG20" t="s">
        <v>1811</v>
      </c>
      <c r="CH20" t="s">
        <v>1811</v>
      </c>
      <c r="CI20" t="s">
        <v>1811</v>
      </c>
      <c r="CJ20" t="s">
        <v>1818</v>
      </c>
      <c r="CK20" t="s">
        <v>1803</v>
      </c>
      <c r="CL20" t="s">
        <v>1811</v>
      </c>
      <c r="CM20" t="s">
        <v>1811</v>
      </c>
      <c r="CN20" t="s">
        <v>1811</v>
      </c>
      <c r="CO20" t="s">
        <v>1811</v>
      </c>
      <c r="CP20" t="s">
        <v>1811</v>
      </c>
    </row>
    <row r="21" spans="2:94" x14ac:dyDescent="0.35">
      <c r="B21" t="s">
        <v>1793</v>
      </c>
      <c r="C21" t="s">
        <v>1793</v>
      </c>
      <c r="D21" t="s">
        <v>1783</v>
      </c>
      <c r="E21" t="s">
        <v>1793</v>
      </c>
      <c r="F21" t="s">
        <v>1784</v>
      </c>
      <c r="G21" t="s">
        <v>1784</v>
      </c>
      <c r="H21" t="s">
        <v>1793</v>
      </c>
      <c r="I21" t="s">
        <v>1793</v>
      </c>
      <c r="J21" t="s">
        <v>1793</v>
      </c>
      <c r="K21" t="s">
        <v>1793</v>
      </c>
      <c r="L21" t="s">
        <v>1793</v>
      </c>
      <c r="M21" t="s">
        <v>1784</v>
      </c>
      <c r="N21" t="s">
        <v>1793</v>
      </c>
      <c r="O21" t="s">
        <v>1784</v>
      </c>
      <c r="P21" t="s">
        <v>1784</v>
      </c>
      <c r="Q21" t="s">
        <v>1793</v>
      </c>
      <c r="R21" t="s">
        <v>1784</v>
      </c>
      <c r="S21" t="s">
        <v>1783</v>
      </c>
      <c r="T21" t="s">
        <v>1784</v>
      </c>
      <c r="U21" t="s">
        <v>1784</v>
      </c>
      <c r="V21" t="s">
        <v>1784</v>
      </c>
      <c r="W21" t="s">
        <v>1784</v>
      </c>
      <c r="X21" t="s">
        <v>1784</v>
      </c>
      <c r="Y21" t="s">
        <v>1784</v>
      </c>
      <c r="Z21" t="s">
        <v>1784</v>
      </c>
      <c r="AA21" t="s">
        <v>1784</v>
      </c>
      <c r="AB21" t="s">
        <v>1784</v>
      </c>
      <c r="AC21" t="s">
        <v>1784</v>
      </c>
      <c r="AD21" t="s">
        <v>1784</v>
      </c>
      <c r="AE21" t="s">
        <v>1784</v>
      </c>
      <c r="AF21" t="s">
        <v>1784</v>
      </c>
      <c r="AG21" t="s">
        <v>1784</v>
      </c>
      <c r="AH21" t="s">
        <v>1784</v>
      </c>
      <c r="AI21" t="s">
        <v>1784</v>
      </c>
      <c r="AJ21" t="s">
        <v>1784</v>
      </c>
      <c r="AK21" t="s">
        <v>1784</v>
      </c>
      <c r="AL21" t="s">
        <v>1784</v>
      </c>
      <c r="AM21" t="s">
        <v>1784</v>
      </c>
      <c r="AN21" t="s">
        <v>1784</v>
      </c>
      <c r="AO21" t="s">
        <v>1784</v>
      </c>
      <c r="AP21" t="s">
        <v>1784</v>
      </c>
      <c r="AQ21" t="s">
        <v>1784</v>
      </c>
      <c r="AR21" t="s">
        <v>1783</v>
      </c>
      <c r="AS21" t="s">
        <v>1783</v>
      </c>
      <c r="AT21" t="s">
        <v>1783</v>
      </c>
      <c r="AU21" t="s">
        <v>1783</v>
      </c>
      <c r="AV21" t="s">
        <v>1783</v>
      </c>
      <c r="AW21" t="s">
        <v>1784</v>
      </c>
      <c r="AX21" t="s">
        <v>1783</v>
      </c>
      <c r="AY21" t="s">
        <v>1784</v>
      </c>
      <c r="AZ21" t="s">
        <v>1784</v>
      </c>
      <c r="BA21" t="s">
        <v>1811</v>
      </c>
      <c r="BB21" t="s">
        <v>1803</v>
      </c>
      <c r="BC21" t="s">
        <v>1811</v>
      </c>
      <c r="BD21" t="s">
        <v>1811</v>
      </c>
      <c r="BE21" t="s">
        <v>1803</v>
      </c>
      <c r="BF21" t="s">
        <v>1803</v>
      </c>
      <c r="BG21" t="s">
        <v>1811</v>
      </c>
      <c r="BH21" t="s">
        <v>1803</v>
      </c>
      <c r="BI21" t="s">
        <v>1811</v>
      </c>
      <c r="BJ21" t="s">
        <v>1811</v>
      </c>
      <c r="BK21" t="s">
        <v>1803</v>
      </c>
      <c r="BL21" t="s">
        <v>1803</v>
      </c>
      <c r="BM21" t="s">
        <v>1803</v>
      </c>
      <c r="BN21" t="s">
        <v>1811</v>
      </c>
      <c r="BO21" t="s">
        <v>1803</v>
      </c>
      <c r="BP21" t="s">
        <v>1811</v>
      </c>
      <c r="BQ21" t="s">
        <v>1803</v>
      </c>
      <c r="BR21" t="s">
        <v>1803</v>
      </c>
      <c r="BS21" t="s">
        <v>1803</v>
      </c>
      <c r="BT21" t="s">
        <v>1803</v>
      </c>
      <c r="BU21" t="s">
        <v>1803</v>
      </c>
      <c r="BV21" t="s">
        <v>1803</v>
      </c>
      <c r="BW21" t="s">
        <v>1803</v>
      </c>
      <c r="BX21" t="s">
        <v>1803</v>
      </c>
      <c r="BY21" t="s">
        <v>1803</v>
      </c>
      <c r="BZ21" t="s">
        <v>1795</v>
      </c>
      <c r="CA21" t="s">
        <v>1803</v>
      </c>
      <c r="CB21" t="s">
        <v>1803</v>
      </c>
      <c r="CC21" t="s">
        <v>1795</v>
      </c>
      <c r="CD21" t="s">
        <v>1803</v>
      </c>
      <c r="CE21" t="s">
        <v>1811</v>
      </c>
      <c r="CF21" t="s">
        <v>1811</v>
      </c>
      <c r="CG21" t="s">
        <v>1803</v>
      </c>
      <c r="CH21" t="s">
        <v>1803</v>
      </c>
      <c r="CI21" t="s">
        <v>1803</v>
      </c>
      <c r="CJ21" t="s">
        <v>1803</v>
      </c>
      <c r="CK21" t="s">
        <v>1795</v>
      </c>
      <c r="CL21" t="s">
        <v>1803</v>
      </c>
      <c r="CM21" t="s">
        <v>1803</v>
      </c>
      <c r="CN21" t="s">
        <v>1803</v>
      </c>
      <c r="CO21" t="s">
        <v>1803</v>
      </c>
      <c r="CP21" t="s">
        <v>1803</v>
      </c>
    </row>
    <row r="22" spans="2:94" x14ac:dyDescent="0.35">
      <c r="B22" t="s">
        <v>1784</v>
      </c>
      <c r="C22" t="s">
        <v>1793</v>
      </c>
      <c r="D22" t="s">
        <v>1783</v>
      </c>
      <c r="E22" t="s">
        <v>1793</v>
      </c>
      <c r="F22" t="s">
        <v>1783</v>
      </c>
      <c r="G22" t="s">
        <v>1783</v>
      </c>
      <c r="H22" t="s">
        <v>1784</v>
      </c>
      <c r="I22" t="s">
        <v>1793</v>
      </c>
      <c r="J22" t="s">
        <v>1783</v>
      </c>
      <c r="K22" t="s">
        <v>1793</v>
      </c>
      <c r="L22" t="s">
        <v>1784</v>
      </c>
      <c r="M22" t="s">
        <v>1783</v>
      </c>
      <c r="N22" t="s">
        <v>1784</v>
      </c>
      <c r="O22" t="s">
        <v>1783</v>
      </c>
      <c r="P22" t="s">
        <v>1783</v>
      </c>
      <c r="Q22" t="s">
        <v>1793</v>
      </c>
      <c r="R22" t="s">
        <v>1783</v>
      </c>
      <c r="S22" t="s">
        <v>1783</v>
      </c>
      <c r="T22" t="s">
        <v>1783</v>
      </c>
      <c r="U22" t="s">
        <v>1783</v>
      </c>
      <c r="V22" t="s">
        <v>1783</v>
      </c>
      <c r="W22" t="s">
        <v>1783</v>
      </c>
      <c r="X22" t="s">
        <v>1783</v>
      </c>
      <c r="Y22" t="s">
        <v>1783</v>
      </c>
      <c r="Z22" t="s">
        <v>1783</v>
      </c>
      <c r="AA22" t="s">
        <v>1783</v>
      </c>
      <c r="AB22" t="s">
        <v>1783</v>
      </c>
      <c r="AC22" t="s">
        <v>1783</v>
      </c>
      <c r="AD22" t="s">
        <v>1783</v>
      </c>
      <c r="AE22" t="s">
        <v>1783</v>
      </c>
      <c r="AF22" t="s">
        <v>1783</v>
      </c>
      <c r="AG22" t="s">
        <v>1783</v>
      </c>
      <c r="AH22" t="s">
        <v>1783</v>
      </c>
      <c r="AI22" t="s">
        <v>1783</v>
      </c>
      <c r="AJ22" t="s">
        <v>1783</v>
      </c>
      <c r="AK22" t="s">
        <v>1783</v>
      </c>
      <c r="AL22" t="s">
        <v>1783</v>
      </c>
      <c r="AM22" t="s">
        <v>1783</v>
      </c>
      <c r="AN22" t="s">
        <v>1783</v>
      </c>
      <c r="AO22" t="s">
        <v>1783</v>
      </c>
      <c r="AP22" t="s">
        <v>1783</v>
      </c>
      <c r="AQ22" t="s">
        <v>1783</v>
      </c>
      <c r="AR22" t="s">
        <v>1783</v>
      </c>
      <c r="AS22" t="s">
        <v>1783</v>
      </c>
      <c r="AT22" t="s">
        <v>1783</v>
      </c>
      <c r="AU22" t="s">
        <v>1783</v>
      </c>
      <c r="AV22" t="s">
        <v>1783</v>
      </c>
      <c r="AW22" t="s">
        <v>1783</v>
      </c>
      <c r="AX22" t="s">
        <v>1783</v>
      </c>
      <c r="AY22" t="s">
        <v>1783</v>
      </c>
      <c r="AZ22" t="s">
        <v>1783</v>
      </c>
      <c r="BA22" t="s">
        <v>1803</v>
      </c>
      <c r="BB22" t="s">
        <v>1795</v>
      </c>
      <c r="BC22" t="s">
        <v>1803</v>
      </c>
      <c r="BD22" t="s">
        <v>1803</v>
      </c>
      <c r="BE22" t="s">
        <v>1795</v>
      </c>
      <c r="BF22" t="s">
        <v>1795</v>
      </c>
      <c r="BG22" t="s">
        <v>1803</v>
      </c>
      <c r="BH22" t="s">
        <v>1795</v>
      </c>
      <c r="BI22" t="s">
        <v>1803</v>
      </c>
      <c r="BJ22" t="s">
        <v>1803</v>
      </c>
      <c r="BK22" t="s">
        <v>1795</v>
      </c>
      <c r="BL22" t="s">
        <v>1795</v>
      </c>
      <c r="BM22" t="s">
        <v>1795</v>
      </c>
      <c r="BN22" t="s">
        <v>1803</v>
      </c>
      <c r="BO22" t="s">
        <v>1795</v>
      </c>
      <c r="BP22" t="s">
        <v>1803</v>
      </c>
      <c r="BQ22" t="s">
        <v>1795</v>
      </c>
      <c r="BR22" t="s">
        <v>1795</v>
      </c>
      <c r="BS22" t="s">
        <v>1819</v>
      </c>
      <c r="BT22" t="s">
        <v>1795</v>
      </c>
      <c r="BU22" t="s">
        <v>1795</v>
      </c>
      <c r="BV22" t="s">
        <v>1795</v>
      </c>
      <c r="BW22" t="s">
        <v>1795</v>
      </c>
      <c r="BX22" t="s">
        <v>1795</v>
      </c>
      <c r="BY22" t="s">
        <v>1795</v>
      </c>
      <c r="BZ22" t="s">
        <v>1791</v>
      </c>
      <c r="CA22" t="s">
        <v>1795</v>
      </c>
      <c r="CB22" t="s">
        <v>1795</v>
      </c>
      <c r="CC22" t="s">
        <v>1791</v>
      </c>
      <c r="CD22" t="s">
        <v>1795</v>
      </c>
      <c r="CE22" t="s">
        <v>1803</v>
      </c>
      <c r="CF22" t="s">
        <v>1803</v>
      </c>
      <c r="CG22" t="s">
        <v>1795</v>
      </c>
      <c r="CH22" t="s">
        <v>1795</v>
      </c>
      <c r="CI22" t="s">
        <v>1795</v>
      </c>
      <c r="CJ22" t="s">
        <v>1795</v>
      </c>
      <c r="CK22" t="s">
        <v>1791</v>
      </c>
      <c r="CL22" t="s">
        <v>1795</v>
      </c>
      <c r="CM22" t="s">
        <v>1795</v>
      </c>
      <c r="CN22" t="s">
        <v>1795</v>
      </c>
      <c r="CO22" t="s">
        <v>1795</v>
      </c>
      <c r="CP22" t="s">
        <v>1795</v>
      </c>
    </row>
    <row r="23" spans="2:94" x14ac:dyDescent="0.35">
      <c r="B23" t="s">
        <v>1783</v>
      </c>
      <c r="C23" t="s">
        <v>1783</v>
      </c>
      <c r="D23" t="s">
        <v>1774</v>
      </c>
      <c r="E23" t="s">
        <v>1783</v>
      </c>
      <c r="F23" t="s">
        <v>1783</v>
      </c>
      <c r="G23" t="s">
        <v>1783</v>
      </c>
      <c r="H23" t="s">
        <v>1783</v>
      </c>
      <c r="I23" t="s">
        <v>1783</v>
      </c>
      <c r="J23" t="s">
        <v>1774</v>
      </c>
      <c r="K23" t="s">
        <v>1783</v>
      </c>
      <c r="L23" t="s">
        <v>1783</v>
      </c>
      <c r="M23" t="s">
        <v>1783</v>
      </c>
      <c r="N23" t="s">
        <v>1783</v>
      </c>
      <c r="O23" t="s">
        <v>1783</v>
      </c>
      <c r="P23" t="s">
        <v>1783</v>
      </c>
      <c r="Q23" t="s">
        <v>1783</v>
      </c>
      <c r="R23" t="s">
        <v>1783</v>
      </c>
      <c r="S23" t="s">
        <v>1774</v>
      </c>
      <c r="T23" t="s">
        <v>1783</v>
      </c>
      <c r="U23" t="s">
        <v>1783</v>
      </c>
      <c r="V23" t="s">
        <v>1783</v>
      </c>
      <c r="W23" t="s">
        <v>1783</v>
      </c>
      <c r="X23" t="s">
        <v>1783</v>
      </c>
      <c r="Y23" t="s">
        <v>1783</v>
      </c>
      <c r="Z23" t="s">
        <v>1783</v>
      </c>
      <c r="AA23" t="s">
        <v>1783</v>
      </c>
      <c r="AB23" t="s">
        <v>1783</v>
      </c>
      <c r="AC23" t="s">
        <v>1783</v>
      </c>
      <c r="AD23" t="s">
        <v>1783</v>
      </c>
      <c r="AE23" t="s">
        <v>1783</v>
      </c>
      <c r="AF23" t="s">
        <v>1783</v>
      </c>
      <c r="AG23" t="s">
        <v>1783</v>
      </c>
      <c r="AH23" t="s">
        <v>1783</v>
      </c>
      <c r="AI23" t="s">
        <v>1783</v>
      </c>
      <c r="AJ23" t="s">
        <v>1783</v>
      </c>
      <c r="AK23" t="s">
        <v>1783</v>
      </c>
      <c r="AL23" t="s">
        <v>1783</v>
      </c>
      <c r="AM23" t="s">
        <v>1783</v>
      </c>
      <c r="AN23" t="s">
        <v>1783</v>
      </c>
      <c r="AO23" t="s">
        <v>1783</v>
      </c>
      <c r="AP23" t="s">
        <v>1783</v>
      </c>
      <c r="AQ23" t="s">
        <v>1783</v>
      </c>
      <c r="AR23" t="s">
        <v>1820</v>
      </c>
      <c r="AS23" t="s">
        <v>1821</v>
      </c>
      <c r="AT23" t="s">
        <v>1774</v>
      </c>
      <c r="AU23" t="s">
        <v>1774</v>
      </c>
      <c r="AV23" t="s">
        <v>1774</v>
      </c>
      <c r="AW23" t="s">
        <v>1783</v>
      </c>
      <c r="AX23" t="s">
        <v>1774</v>
      </c>
      <c r="AY23" t="s">
        <v>1783</v>
      </c>
      <c r="AZ23" t="s">
        <v>1783</v>
      </c>
      <c r="BA23" t="s">
        <v>1803</v>
      </c>
      <c r="BB23" t="s">
        <v>1791</v>
      </c>
      <c r="BC23" t="s">
        <v>1795</v>
      </c>
      <c r="BD23" t="s">
        <v>1795</v>
      </c>
      <c r="BE23" t="s">
        <v>1791</v>
      </c>
      <c r="BF23" t="s">
        <v>1791</v>
      </c>
      <c r="BG23" t="s">
        <v>1795</v>
      </c>
      <c r="BH23" t="s">
        <v>1791</v>
      </c>
      <c r="BI23" t="s">
        <v>1795</v>
      </c>
      <c r="BJ23" t="s">
        <v>1795</v>
      </c>
      <c r="BK23" t="s">
        <v>1791</v>
      </c>
      <c r="BL23" t="s">
        <v>1791</v>
      </c>
      <c r="BM23" t="s">
        <v>1791</v>
      </c>
      <c r="BN23" t="s">
        <v>1795</v>
      </c>
      <c r="BO23" t="s">
        <v>1791</v>
      </c>
      <c r="BP23" t="s">
        <v>1795</v>
      </c>
      <c r="BQ23" t="s">
        <v>1791</v>
      </c>
      <c r="BR23" t="s">
        <v>1791</v>
      </c>
      <c r="BS23" t="s">
        <v>1795</v>
      </c>
      <c r="BT23" t="s">
        <v>1791</v>
      </c>
      <c r="BU23" t="s">
        <v>1791</v>
      </c>
      <c r="BV23" t="s">
        <v>1791</v>
      </c>
      <c r="BW23" t="s">
        <v>1791</v>
      </c>
      <c r="BX23" t="s">
        <v>1791</v>
      </c>
      <c r="BY23" t="s">
        <v>1791</v>
      </c>
      <c r="BZ23" t="s">
        <v>1791</v>
      </c>
      <c r="CA23" t="s">
        <v>1791</v>
      </c>
      <c r="CB23" t="s">
        <v>1791</v>
      </c>
      <c r="CC23" t="s">
        <v>1791</v>
      </c>
      <c r="CD23" t="s">
        <v>1791</v>
      </c>
      <c r="CE23" t="s">
        <v>1795</v>
      </c>
      <c r="CF23" t="s">
        <v>1795</v>
      </c>
      <c r="CG23" t="s">
        <v>1791</v>
      </c>
      <c r="CH23" t="s">
        <v>1791</v>
      </c>
      <c r="CI23" t="s">
        <v>1791</v>
      </c>
      <c r="CJ23" t="s">
        <v>1791</v>
      </c>
      <c r="CK23" t="s">
        <v>1791</v>
      </c>
      <c r="CL23" t="s">
        <v>1791</v>
      </c>
      <c r="CM23" t="s">
        <v>1791</v>
      </c>
      <c r="CN23" t="s">
        <v>1791</v>
      </c>
      <c r="CO23" t="s">
        <v>1791</v>
      </c>
      <c r="CP23" t="s">
        <v>1791</v>
      </c>
    </row>
    <row r="24" spans="2:94" x14ac:dyDescent="0.35">
      <c r="B24" t="s">
        <v>1783</v>
      </c>
      <c r="C24" t="s">
        <v>1783</v>
      </c>
      <c r="D24" t="s">
        <v>1769</v>
      </c>
      <c r="E24" t="s">
        <v>1774</v>
      </c>
      <c r="F24" t="s">
        <v>1774</v>
      </c>
      <c r="G24" t="s">
        <v>1774</v>
      </c>
      <c r="H24" t="s">
        <v>1783</v>
      </c>
      <c r="I24" t="s">
        <v>1774</v>
      </c>
      <c r="J24" t="s">
        <v>1806</v>
      </c>
      <c r="K24" t="s">
        <v>1774</v>
      </c>
      <c r="L24" t="s">
        <v>1783</v>
      </c>
      <c r="M24" t="s">
        <v>1774</v>
      </c>
      <c r="N24" t="s">
        <v>1774</v>
      </c>
      <c r="O24" t="s">
        <v>1774</v>
      </c>
      <c r="P24" t="s">
        <v>1774</v>
      </c>
      <c r="Q24" t="s">
        <v>1774</v>
      </c>
      <c r="R24" t="s">
        <v>1774</v>
      </c>
      <c r="S24" t="s">
        <v>1769</v>
      </c>
      <c r="T24" t="s">
        <v>1774</v>
      </c>
      <c r="U24" t="s">
        <v>1774</v>
      </c>
      <c r="V24" t="s">
        <v>1774</v>
      </c>
      <c r="W24" t="s">
        <v>1774</v>
      </c>
      <c r="X24" t="s">
        <v>1774</v>
      </c>
      <c r="Y24" t="s">
        <v>1774</v>
      </c>
      <c r="Z24" t="s">
        <v>1774</v>
      </c>
      <c r="AA24" t="s">
        <v>1774</v>
      </c>
      <c r="AB24" t="s">
        <v>1774</v>
      </c>
      <c r="AC24" t="s">
        <v>1774</v>
      </c>
      <c r="AD24" t="s">
        <v>1774</v>
      </c>
      <c r="AE24" t="s">
        <v>1774</v>
      </c>
      <c r="AF24" t="s">
        <v>1774</v>
      </c>
      <c r="AG24" t="s">
        <v>1774</v>
      </c>
      <c r="AH24" t="s">
        <v>1774</v>
      </c>
      <c r="AI24" t="s">
        <v>1774</v>
      </c>
      <c r="AJ24" t="s">
        <v>1774</v>
      </c>
      <c r="AK24" t="s">
        <v>1774</v>
      </c>
      <c r="AL24" t="s">
        <v>1774</v>
      </c>
      <c r="AM24" t="s">
        <v>1774</v>
      </c>
      <c r="AN24" t="s">
        <v>1774</v>
      </c>
      <c r="AO24" t="s">
        <v>1774</v>
      </c>
      <c r="AP24" t="s">
        <v>1774</v>
      </c>
      <c r="AQ24" t="s">
        <v>1774</v>
      </c>
      <c r="AR24" t="s">
        <v>1774</v>
      </c>
      <c r="AS24" t="s">
        <v>1774</v>
      </c>
      <c r="AT24" t="s">
        <v>1806</v>
      </c>
      <c r="AU24" t="s">
        <v>1822</v>
      </c>
      <c r="AV24" t="s">
        <v>1769</v>
      </c>
      <c r="AW24" t="s">
        <v>1774</v>
      </c>
      <c r="AX24" t="s">
        <v>1769</v>
      </c>
      <c r="AY24" t="s">
        <v>1774</v>
      </c>
      <c r="AZ24" t="s">
        <v>1774</v>
      </c>
      <c r="BA24" t="s">
        <v>1795</v>
      </c>
      <c r="BB24" t="s">
        <v>1791</v>
      </c>
      <c r="BC24" t="s">
        <v>1791</v>
      </c>
      <c r="BD24" t="s">
        <v>1791</v>
      </c>
      <c r="BE24" t="s">
        <v>1791</v>
      </c>
      <c r="BF24" t="s">
        <v>1791</v>
      </c>
      <c r="BG24" t="s">
        <v>1791</v>
      </c>
      <c r="BH24" t="s">
        <v>1791</v>
      </c>
      <c r="BI24" t="s">
        <v>1791</v>
      </c>
      <c r="BJ24" t="s">
        <v>1791</v>
      </c>
      <c r="BK24" t="s">
        <v>1791</v>
      </c>
      <c r="BL24" t="s">
        <v>1791</v>
      </c>
      <c r="BM24" t="s">
        <v>1791</v>
      </c>
      <c r="BN24" t="s">
        <v>1791</v>
      </c>
      <c r="BO24" t="s">
        <v>1791</v>
      </c>
      <c r="BP24" t="s">
        <v>1791</v>
      </c>
      <c r="BQ24" t="s">
        <v>1791</v>
      </c>
      <c r="BR24" t="s">
        <v>1791</v>
      </c>
      <c r="BS24" t="s">
        <v>1791</v>
      </c>
      <c r="BT24" t="s">
        <v>1791</v>
      </c>
      <c r="BU24" t="s">
        <v>1791</v>
      </c>
      <c r="BV24" t="s">
        <v>1791</v>
      </c>
      <c r="BW24" t="s">
        <v>1791</v>
      </c>
      <c r="BX24" t="s">
        <v>1791</v>
      </c>
      <c r="BY24" t="s">
        <v>1791</v>
      </c>
      <c r="BZ24" t="s">
        <v>1793</v>
      </c>
      <c r="CA24" t="s">
        <v>1791</v>
      </c>
      <c r="CB24" t="s">
        <v>1791</v>
      </c>
      <c r="CC24" t="s">
        <v>1791</v>
      </c>
      <c r="CD24" t="s">
        <v>1791</v>
      </c>
      <c r="CE24" t="s">
        <v>1791</v>
      </c>
      <c r="CF24" t="s">
        <v>1791</v>
      </c>
      <c r="CG24" t="s">
        <v>1791</v>
      </c>
      <c r="CH24" t="s">
        <v>1791</v>
      </c>
      <c r="CI24" t="s">
        <v>1791</v>
      </c>
      <c r="CJ24" t="s">
        <v>1791</v>
      </c>
      <c r="CK24" t="s">
        <v>1793</v>
      </c>
      <c r="CL24" t="s">
        <v>1791</v>
      </c>
      <c r="CM24" t="s">
        <v>1791</v>
      </c>
      <c r="CN24" t="s">
        <v>1791</v>
      </c>
      <c r="CO24" t="s">
        <v>1791</v>
      </c>
      <c r="CP24" t="s">
        <v>1791</v>
      </c>
    </row>
    <row r="25" spans="2:94" x14ac:dyDescent="0.35">
      <c r="B25" t="s">
        <v>1774</v>
      </c>
      <c r="C25" t="s">
        <v>1774</v>
      </c>
      <c r="D25" t="s">
        <v>1792</v>
      </c>
      <c r="E25" t="s">
        <v>1769</v>
      </c>
      <c r="F25" t="s">
        <v>1769</v>
      </c>
      <c r="G25" t="s">
        <v>1769</v>
      </c>
      <c r="H25" t="s">
        <v>1774</v>
      </c>
      <c r="I25" t="s">
        <v>1769</v>
      </c>
      <c r="J25" t="s">
        <v>1769</v>
      </c>
      <c r="K25" t="s">
        <v>1769</v>
      </c>
      <c r="L25" t="s">
        <v>1774</v>
      </c>
      <c r="M25" t="s">
        <v>1769</v>
      </c>
      <c r="N25" t="s">
        <v>1769</v>
      </c>
      <c r="O25" t="s">
        <v>1769</v>
      </c>
      <c r="P25" t="s">
        <v>1769</v>
      </c>
      <c r="Q25" t="s">
        <v>1769</v>
      </c>
      <c r="R25" t="s">
        <v>1769</v>
      </c>
      <c r="S25" t="s">
        <v>1792</v>
      </c>
      <c r="T25" t="s">
        <v>1812</v>
      </c>
      <c r="U25" t="s">
        <v>1769</v>
      </c>
      <c r="V25" t="s">
        <v>1769</v>
      </c>
      <c r="W25" t="s">
        <v>1769</v>
      </c>
      <c r="X25" t="s">
        <v>1769</v>
      </c>
      <c r="Y25" t="s">
        <v>1769</v>
      </c>
      <c r="Z25" t="s">
        <v>1769</v>
      </c>
      <c r="AA25" t="s">
        <v>1769</v>
      </c>
      <c r="AB25" t="s">
        <v>1769</v>
      </c>
      <c r="AC25" t="s">
        <v>1769</v>
      </c>
      <c r="AD25" t="s">
        <v>1769</v>
      </c>
      <c r="AE25" t="s">
        <v>1769</v>
      </c>
      <c r="AF25" t="s">
        <v>1769</v>
      </c>
      <c r="AG25" t="s">
        <v>1769</v>
      </c>
      <c r="AH25" t="s">
        <v>1769</v>
      </c>
      <c r="AI25" t="s">
        <v>1769</v>
      </c>
      <c r="AJ25" t="s">
        <v>1769</v>
      </c>
      <c r="AK25" t="s">
        <v>1769</v>
      </c>
      <c r="AL25" t="s">
        <v>1769</v>
      </c>
      <c r="AM25" t="s">
        <v>1769</v>
      </c>
      <c r="AN25" t="s">
        <v>1769</v>
      </c>
      <c r="AO25" t="s">
        <v>1769</v>
      </c>
      <c r="AP25" t="s">
        <v>1769</v>
      </c>
      <c r="AQ25" t="s">
        <v>1769</v>
      </c>
      <c r="AR25" t="s">
        <v>1769</v>
      </c>
      <c r="AS25" t="s">
        <v>1769</v>
      </c>
      <c r="AT25" t="s">
        <v>1769</v>
      </c>
      <c r="AU25" t="s">
        <v>1769</v>
      </c>
      <c r="AV25" t="s">
        <v>1792</v>
      </c>
      <c r="AW25" t="s">
        <v>1769</v>
      </c>
      <c r="AX25" t="s">
        <v>1792</v>
      </c>
      <c r="AY25" t="s">
        <v>1769</v>
      </c>
      <c r="AZ25" t="s">
        <v>1769</v>
      </c>
      <c r="BA25" t="s">
        <v>1791</v>
      </c>
      <c r="BB25" t="s">
        <v>1793</v>
      </c>
      <c r="BC25" t="s">
        <v>1791</v>
      </c>
      <c r="BD25" t="s">
        <v>1791</v>
      </c>
      <c r="BE25" t="s">
        <v>1793</v>
      </c>
      <c r="BF25" t="s">
        <v>1791</v>
      </c>
      <c r="BG25" t="s">
        <v>1791</v>
      </c>
      <c r="BH25" t="s">
        <v>1791</v>
      </c>
      <c r="BI25" t="s">
        <v>1791</v>
      </c>
      <c r="BJ25" t="s">
        <v>1791</v>
      </c>
      <c r="BK25" t="s">
        <v>1791</v>
      </c>
      <c r="BL25" t="s">
        <v>1791</v>
      </c>
      <c r="BM25" t="s">
        <v>1793</v>
      </c>
      <c r="BN25" t="s">
        <v>1791</v>
      </c>
      <c r="BO25" t="s">
        <v>1791</v>
      </c>
      <c r="BP25" t="s">
        <v>1791</v>
      </c>
      <c r="BQ25" t="s">
        <v>1791</v>
      </c>
      <c r="BR25" t="s">
        <v>1791</v>
      </c>
      <c r="BS25" t="s">
        <v>1791</v>
      </c>
      <c r="BT25" t="s">
        <v>1791</v>
      </c>
      <c r="BU25" t="s">
        <v>1784</v>
      </c>
      <c r="BV25" t="s">
        <v>1791</v>
      </c>
      <c r="BW25" t="s">
        <v>1791</v>
      </c>
      <c r="BX25" t="s">
        <v>1783</v>
      </c>
      <c r="BY25" t="s">
        <v>1783</v>
      </c>
      <c r="BZ25" t="s">
        <v>1783</v>
      </c>
      <c r="CA25" t="s">
        <v>1791</v>
      </c>
      <c r="CB25" t="s">
        <v>1791</v>
      </c>
      <c r="CC25" t="s">
        <v>1793</v>
      </c>
      <c r="CD25" t="s">
        <v>1791</v>
      </c>
      <c r="CE25" t="s">
        <v>1791</v>
      </c>
      <c r="CF25" t="s">
        <v>1791</v>
      </c>
      <c r="CG25" t="s">
        <v>1791</v>
      </c>
      <c r="CH25" t="s">
        <v>1791</v>
      </c>
      <c r="CI25" t="s">
        <v>1791</v>
      </c>
      <c r="CJ25" t="s">
        <v>1791</v>
      </c>
      <c r="CK25" t="s">
        <v>1783</v>
      </c>
      <c r="CL25" t="s">
        <v>1791</v>
      </c>
      <c r="CM25" t="s">
        <v>1791</v>
      </c>
      <c r="CN25" t="s">
        <v>1791</v>
      </c>
      <c r="CO25" t="s">
        <v>1791</v>
      </c>
      <c r="CP25" t="s">
        <v>1791</v>
      </c>
    </row>
    <row r="26" spans="2:94" x14ac:dyDescent="0.35">
      <c r="B26" t="s">
        <v>1769</v>
      </c>
      <c r="C26" t="s">
        <v>1769</v>
      </c>
      <c r="D26" t="s">
        <v>1792</v>
      </c>
      <c r="E26" t="s">
        <v>1792</v>
      </c>
      <c r="F26" t="s">
        <v>1792</v>
      </c>
      <c r="G26" t="s">
        <v>1792</v>
      </c>
      <c r="H26" t="s">
        <v>1806</v>
      </c>
      <c r="I26" t="s">
        <v>1792</v>
      </c>
      <c r="J26" t="s">
        <v>1792</v>
      </c>
      <c r="K26" t="s">
        <v>1792</v>
      </c>
      <c r="L26" t="s">
        <v>1769</v>
      </c>
      <c r="M26" t="s">
        <v>1792</v>
      </c>
      <c r="N26" t="s">
        <v>1792</v>
      </c>
      <c r="O26" t="s">
        <v>1792</v>
      </c>
      <c r="P26" t="s">
        <v>1792</v>
      </c>
      <c r="Q26" t="s">
        <v>1792</v>
      </c>
      <c r="R26" t="s">
        <v>1792</v>
      </c>
      <c r="S26" t="s">
        <v>1792</v>
      </c>
      <c r="T26" t="s">
        <v>1769</v>
      </c>
      <c r="U26" t="s">
        <v>1792</v>
      </c>
      <c r="V26" t="s">
        <v>1792</v>
      </c>
      <c r="W26" t="s">
        <v>1792</v>
      </c>
      <c r="X26" t="s">
        <v>1792</v>
      </c>
      <c r="Y26" t="s">
        <v>1792</v>
      </c>
      <c r="Z26" t="s">
        <v>1792</v>
      </c>
      <c r="AA26" t="s">
        <v>1792</v>
      </c>
      <c r="AB26" t="s">
        <v>1792</v>
      </c>
      <c r="AC26" t="s">
        <v>1792</v>
      </c>
      <c r="AD26" t="s">
        <v>1792</v>
      </c>
      <c r="AE26" t="s">
        <v>1792</v>
      </c>
      <c r="AF26" t="s">
        <v>1792</v>
      </c>
      <c r="AG26" t="s">
        <v>1792</v>
      </c>
      <c r="AH26" t="s">
        <v>1792</v>
      </c>
      <c r="AI26" t="s">
        <v>1792</v>
      </c>
      <c r="AJ26" t="s">
        <v>1792</v>
      </c>
      <c r="AK26" t="s">
        <v>1792</v>
      </c>
      <c r="AL26" t="s">
        <v>1792</v>
      </c>
      <c r="AM26" t="s">
        <v>1792</v>
      </c>
      <c r="AN26" t="s">
        <v>1792</v>
      </c>
      <c r="AO26" t="s">
        <v>1792</v>
      </c>
      <c r="AP26" t="s">
        <v>1792</v>
      </c>
      <c r="AQ26" t="s">
        <v>1792</v>
      </c>
      <c r="AR26" t="s">
        <v>1792</v>
      </c>
      <c r="AS26" t="s">
        <v>1792</v>
      </c>
      <c r="AT26" t="s">
        <v>1792</v>
      </c>
      <c r="AU26" t="s">
        <v>1792</v>
      </c>
      <c r="AV26" t="s">
        <v>1792</v>
      </c>
      <c r="AW26" t="s">
        <v>1792</v>
      </c>
      <c r="AX26" t="s">
        <v>1792</v>
      </c>
      <c r="AY26" t="s">
        <v>1792</v>
      </c>
      <c r="AZ26" t="s">
        <v>1792</v>
      </c>
      <c r="BA26" t="s">
        <v>1791</v>
      </c>
      <c r="BB26" t="s">
        <v>1783</v>
      </c>
      <c r="BC26" t="s">
        <v>1783</v>
      </c>
      <c r="BD26" t="s">
        <v>1783</v>
      </c>
      <c r="BE26" t="s">
        <v>1783</v>
      </c>
      <c r="BF26" t="s">
        <v>1783</v>
      </c>
      <c r="BG26" t="s">
        <v>1791</v>
      </c>
      <c r="BH26" t="s">
        <v>1783</v>
      </c>
      <c r="BI26" t="s">
        <v>1791</v>
      </c>
      <c r="BJ26" t="s">
        <v>1783</v>
      </c>
      <c r="BK26" t="s">
        <v>1783</v>
      </c>
      <c r="BL26" t="s">
        <v>1783</v>
      </c>
      <c r="BM26" t="s">
        <v>1783</v>
      </c>
      <c r="BN26" t="s">
        <v>1783</v>
      </c>
      <c r="BO26" t="s">
        <v>1783</v>
      </c>
      <c r="BP26" t="s">
        <v>1783</v>
      </c>
      <c r="BQ26" t="s">
        <v>1783</v>
      </c>
      <c r="BR26" t="s">
        <v>1783</v>
      </c>
      <c r="BS26" t="s">
        <v>1783</v>
      </c>
      <c r="BT26" t="s">
        <v>1783</v>
      </c>
      <c r="BU26" t="s">
        <v>1783</v>
      </c>
      <c r="BV26" t="s">
        <v>1783</v>
      </c>
      <c r="BW26" t="s">
        <v>1820</v>
      </c>
      <c r="BX26" t="s">
        <v>1821</v>
      </c>
      <c r="BY26" t="s">
        <v>1774</v>
      </c>
      <c r="BZ26" t="s">
        <v>1774</v>
      </c>
      <c r="CA26" t="s">
        <v>1783</v>
      </c>
      <c r="CB26" t="s">
        <v>1783</v>
      </c>
      <c r="CC26" t="s">
        <v>1783</v>
      </c>
      <c r="CD26" t="s">
        <v>1783</v>
      </c>
      <c r="CE26" t="s">
        <v>1783</v>
      </c>
      <c r="CF26" t="s">
        <v>1791</v>
      </c>
      <c r="CG26" t="s">
        <v>1783</v>
      </c>
      <c r="CH26" t="s">
        <v>1783</v>
      </c>
      <c r="CI26" t="s">
        <v>1783</v>
      </c>
      <c r="CJ26" t="s">
        <v>1783</v>
      </c>
      <c r="CK26" t="s">
        <v>1774</v>
      </c>
      <c r="CL26" t="s">
        <v>1783</v>
      </c>
      <c r="CM26" t="s">
        <v>1783</v>
      </c>
      <c r="CN26" t="s">
        <v>1783</v>
      </c>
      <c r="CO26" t="s">
        <v>1783</v>
      </c>
      <c r="CP26" t="s">
        <v>1783</v>
      </c>
    </row>
    <row r="27" spans="2:94" x14ac:dyDescent="0.35">
      <c r="B27" t="s">
        <v>1792</v>
      </c>
      <c r="C27" t="s">
        <v>1792</v>
      </c>
      <c r="D27" t="s">
        <v>1792</v>
      </c>
      <c r="E27" t="s">
        <v>1792</v>
      </c>
      <c r="F27" t="s">
        <v>1792</v>
      </c>
      <c r="G27" t="s">
        <v>1792</v>
      </c>
      <c r="H27" t="s">
        <v>1769</v>
      </c>
      <c r="I27" t="s">
        <v>1792</v>
      </c>
      <c r="J27" t="s">
        <v>1792</v>
      </c>
      <c r="K27" t="s">
        <v>1792</v>
      </c>
      <c r="L27" t="s">
        <v>1792</v>
      </c>
      <c r="M27" t="s">
        <v>1792</v>
      </c>
      <c r="N27" t="s">
        <v>1792</v>
      </c>
      <c r="O27" t="s">
        <v>1792</v>
      </c>
      <c r="P27" t="s">
        <v>1792</v>
      </c>
      <c r="Q27" t="s">
        <v>1792</v>
      </c>
      <c r="R27" t="s">
        <v>1792</v>
      </c>
      <c r="S27" t="s">
        <v>1792</v>
      </c>
      <c r="T27" t="s">
        <v>1792</v>
      </c>
      <c r="U27" t="s">
        <v>1792</v>
      </c>
      <c r="V27" t="s">
        <v>1792</v>
      </c>
      <c r="W27" t="s">
        <v>1792</v>
      </c>
      <c r="X27" t="s">
        <v>1792</v>
      </c>
      <c r="Y27" t="s">
        <v>1792</v>
      </c>
      <c r="Z27" t="s">
        <v>1792</v>
      </c>
      <c r="AA27" t="s">
        <v>1792</v>
      </c>
      <c r="AB27" t="s">
        <v>1792</v>
      </c>
      <c r="AC27" t="s">
        <v>1792</v>
      </c>
      <c r="AD27" t="s">
        <v>1792</v>
      </c>
      <c r="AE27" t="s">
        <v>1792</v>
      </c>
      <c r="AF27" t="s">
        <v>1792</v>
      </c>
      <c r="AG27" t="s">
        <v>1792</v>
      </c>
      <c r="AH27" t="s">
        <v>1792</v>
      </c>
      <c r="AI27" t="s">
        <v>1792</v>
      </c>
      <c r="AJ27" t="s">
        <v>1792</v>
      </c>
      <c r="AK27" t="s">
        <v>1792</v>
      </c>
      <c r="AL27" t="s">
        <v>1792</v>
      </c>
      <c r="AM27" t="s">
        <v>1792</v>
      </c>
      <c r="AN27" t="s">
        <v>1792</v>
      </c>
      <c r="AO27" t="s">
        <v>1792</v>
      </c>
      <c r="AP27" t="s">
        <v>1792</v>
      </c>
      <c r="AQ27" t="s">
        <v>1792</v>
      </c>
      <c r="AR27" t="s">
        <v>1792</v>
      </c>
      <c r="AS27" t="s">
        <v>1792</v>
      </c>
      <c r="AT27" t="s">
        <v>1792</v>
      </c>
      <c r="AU27" t="s">
        <v>1792</v>
      </c>
      <c r="AV27" t="s">
        <v>1792</v>
      </c>
      <c r="AW27" t="s">
        <v>1792</v>
      </c>
      <c r="AX27" t="s">
        <v>1792</v>
      </c>
      <c r="AY27" t="s">
        <v>1792</v>
      </c>
      <c r="AZ27" t="s">
        <v>1792</v>
      </c>
      <c r="BA27" t="s">
        <v>1783</v>
      </c>
      <c r="BB27" t="s">
        <v>1774</v>
      </c>
      <c r="BC27" t="s">
        <v>1774</v>
      </c>
      <c r="BD27" t="s">
        <v>1774</v>
      </c>
      <c r="BE27" t="s">
        <v>1774</v>
      </c>
      <c r="BF27" t="s">
        <v>1774</v>
      </c>
      <c r="BG27" t="s">
        <v>1774</v>
      </c>
      <c r="BH27" t="s">
        <v>1774</v>
      </c>
      <c r="BI27" t="s">
        <v>1774</v>
      </c>
      <c r="BJ27" t="s">
        <v>1774</v>
      </c>
      <c r="BK27" t="s">
        <v>1774</v>
      </c>
      <c r="BL27" t="s">
        <v>1774</v>
      </c>
      <c r="BM27" t="s">
        <v>1774</v>
      </c>
      <c r="BN27" t="s">
        <v>1774</v>
      </c>
      <c r="BO27" t="s">
        <v>1774</v>
      </c>
      <c r="BP27" t="s">
        <v>1774</v>
      </c>
      <c r="BQ27" t="s">
        <v>1774</v>
      </c>
      <c r="BR27" t="s">
        <v>1774</v>
      </c>
      <c r="BS27" t="s">
        <v>1774</v>
      </c>
      <c r="BT27" t="s">
        <v>1774</v>
      </c>
      <c r="BU27" t="s">
        <v>1774</v>
      </c>
      <c r="BV27" t="s">
        <v>1774</v>
      </c>
      <c r="BW27" t="s">
        <v>1774</v>
      </c>
      <c r="BX27" t="s">
        <v>1774</v>
      </c>
      <c r="BY27" t="s">
        <v>1806</v>
      </c>
      <c r="BZ27" t="s">
        <v>1822</v>
      </c>
      <c r="CA27" t="s">
        <v>1774</v>
      </c>
      <c r="CB27" t="s">
        <v>1774</v>
      </c>
      <c r="CC27" t="s">
        <v>1774</v>
      </c>
      <c r="CD27" t="s">
        <v>1774</v>
      </c>
      <c r="CE27" t="s">
        <v>1774</v>
      </c>
      <c r="CF27" t="s">
        <v>1774</v>
      </c>
      <c r="CG27" t="s">
        <v>1774</v>
      </c>
      <c r="CH27" t="s">
        <v>1774</v>
      </c>
      <c r="CI27" t="s">
        <v>1774</v>
      </c>
      <c r="CJ27" t="s">
        <v>1774</v>
      </c>
      <c r="CK27" t="s">
        <v>1769</v>
      </c>
      <c r="CL27" t="s">
        <v>1774</v>
      </c>
      <c r="CM27" t="s">
        <v>1774</v>
      </c>
      <c r="CN27" t="s">
        <v>1774</v>
      </c>
      <c r="CO27" t="s">
        <v>1774</v>
      </c>
      <c r="CP27" t="s">
        <v>1774</v>
      </c>
    </row>
    <row r="28" spans="2:94" x14ac:dyDescent="0.35">
      <c r="B28" t="s">
        <v>1792</v>
      </c>
      <c r="C28" t="s">
        <v>1792</v>
      </c>
      <c r="D28" t="s">
        <v>1773</v>
      </c>
      <c r="E28" t="s">
        <v>1792</v>
      </c>
      <c r="F28" t="s">
        <v>1792</v>
      </c>
      <c r="G28" t="s">
        <v>1792</v>
      </c>
      <c r="H28" t="s">
        <v>1792</v>
      </c>
      <c r="I28" t="s">
        <v>1792</v>
      </c>
      <c r="J28" t="s">
        <v>1792</v>
      </c>
      <c r="K28" t="s">
        <v>1792</v>
      </c>
      <c r="L28" t="s">
        <v>1792</v>
      </c>
      <c r="M28" t="s">
        <v>1792</v>
      </c>
      <c r="N28" t="s">
        <v>1792</v>
      </c>
      <c r="O28" t="s">
        <v>1792</v>
      </c>
      <c r="P28" t="s">
        <v>1792</v>
      </c>
      <c r="Q28" t="s">
        <v>1792</v>
      </c>
      <c r="R28" t="s">
        <v>1792</v>
      </c>
      <c r="S28" t="s">
        <v>1773</v>
      </c>
      <c r="T28" t="s">
        <v>1792</v>
      </c>
      <c r="U28" t="s">
        <v>1792</v>
      </c>
      <c r="V28" t="s">
        <v>1792</v>
      </c>
      <c r="W28" t="s">
        <v>1792</v>
      </c>
      <c r="X28" t="s">
        <v>1792</v>
      </c>
      <c r="Y28" t="s">
        <v>1792</v>
      </c>
      <c r="Z28" t="s">
        <v>1792</v>
      </c>
      <c r="AA28" t="s">
        <v>1792</v>
      </c>
      <c r="AB28" t="s">
        <v>1792</v>
      </c>
      <c r="AC28" t="s">
        <v>1792</v>
      </c>
      <c r="AD28" t="s">
        <v>1792</v>
      </c>
      <c r="AE28" t="s">
        <v>1792</v>
      </c>
      <c r="AF28" t="s">
        <v>1792</v>
      </c>
      <c r="AG28" t="s">
        <v>1792</v>
      </c>
      <c r="AH28" t="s">
        <v>1792</v>
      </c>
      <c r="AI28" t="s">
        <v>1792</v>
      </c>
      <c r="AJ28" t="s">
        <v>1792</v>
      </c>
      <c r="AK28" t="s">
        <v>1792</v>
      </c>
      <c r="AL28" t="s">
        <v>1792</v>
      </c>
      <c r="AM28" t="s">
        <v>1792</v>
      </c>
      <c r="AN28" t="s">
        <v>1792</v>
      </c>
      <c r="AO28" t="s">
        <v>1792</v>
      </c>
      <c r="AP28" t="s">
        <v>1792</v>
      </c>
      <c r="AQ28" t="s">
        <v>1792</v>
      </c>
      <c r="AR28" t="s">
        <v>1792</v>
      </c>
      <c r="AS28" t="s">
        <v>1792</v>
      </c>
      <c r="AT28" t="s">
        <v>1792</v>
      </c>
      <c r="AU28" t="s">
        <v>1792</v>
      </c>
      <c r="AV28" t="s">
        <v>1773</v>
      </c>
      <c r="AW28" t="s">
        <v>1792</v>
      </c>
      <c r="AX28" t="s">
        <v>1773</v>
      </c>
      <c r="AY28" t="s">
        <v>1792</v>
      </c>
      <c r="AZ28" t="s">
        <v>1792</v>
      </c>
      <c r="BA28" t="s">
        <v>1774</v>
      </c>
      <c r="BB28" t="s">
        <v>1769</v>
      </c>
      <c r="BC28" t="s">
        <v>1769</v>
      </c>
      <c r="BD28" t="s">
        <v>1769</v>
      </c>
      <c r="BE28" t="s">
        <v>1769</v>
      </c>
      <c r="BF28" t="s">
        <v>1769</v>
      </c>
      <c r="BG28" t="s">
        <v>1769</v>
      </c>
      <c r="BH28" t="s">
        <v>1769</v>
      </c>
      <c r="BI28" t="s">
        <v>1769</v>
      </c>
      <c r="BJ28" t="s">
        <v>1769</v>
      </c>
      <c r="BK28" t="s">
        <v>1769</v>
      </c>
      <c r="BL28" t="s">
        <v>1769</v>
      </c>
      <c r="BM28" t="s">
        <v>1769</v>
      </c>
      <c r="BN28" t="s">
        <v>1769</v>
      </c>
      <c r="BO28" t="s">
        <v>1769</v>
      </c>
      <c r="BP28" t="s">
        <v>1769</v>
      </c>
      <c r="BQ28" t="s">
        <v>1769</v>
      </c>
      <c r="BR28" t="s">
        <v>1769</v>
      </c>
      <c r="BS28" t="s">
        <v>1769</v>
      </c>
      <c r="BT28" t="s">
        <v>1769</v>
      </c>
      <c r="BU28" t="s">
        <v>1769</v>
      </c>
      <c r="BV28" t="s">
        <v>1769</v>
      </c>
      <c r="BW28" t="s">
        <v>1769</v>
      </c>
      <c r="BX28" t="s">
        <v>1769</v>
      </c>
      <c r="BY28" t="s">
        <v>1769</v>
      </c>
      <c r="BZ28" t="s">
        <v>1769</v>
      </c>
      <c r="CA28" t="s">
        <v>1769</v>
      </c>
      <c r="CB28" t="s">
        <v>1769</v>
      </c>
      <c r="CC28" t="s">
        <v>1769</v>
      </c>
      <c r="CD28" t="s">
        <v>1769</v>
      </c>
      <c r="CE28" t="s">
        <v>1769</v>
      </c>
      <c r="CF28" t="s">
        <v>1769</v>
      </c>
      <c r="CG28" t="s">
        <v>1769</v>
      </c>
      <c r="CH28" t="s">
        <v>1769</v>
      </c>
      <c r="CI28" t="s">
        <v>1769</v>
      </c>
      <c r="CJ28" t="s">
        <v>1769</v>
      </c>
      <c r="CK28" t="s">
        <v>1792</v>
      </c>
      <c r="CL28" t="s">
        <v>1769</v>
      </c>
      <c r="CM28" t="s">
        <v>1769</v>
      </c>
      <c r="CN28" t="s">
        <v>1769</v>
      </c>
      <c r="CO28" t="s">
        <v>1769</v>
      </c>
      <c r="CP28" t="s">
        <v>1769</v>
      </c>
    </row>
    <row r="29" spans="2:94" x14ac:dyDescent="0.35">
      <c r="B29" t="s">
        <v>1773</v>
      </c>
      <c r="C29" t="s">
        <v>1773</v>
      </c>
      <c r="D29" t="s">
        <v>1782</v>
      </c>
      <c r="E29" t="s">
        <v>1773</v>
      </c>
      <c r="F29" t="s">
        <v>1773</v>
      </c>
      <c r="G29" t="s">
        <v>1773</v>
      </c>
      <c r="H29" t="s">
        <v>1792</v>
      </c>
      <c r="I29" t="s">
        <v>1773</v>
      </c>
      <c r="J29" t="s">
        <v>1773</v>
      </c>
      <c r="K29" t="s">
        <v>1773</v>
      </c>
      <c r="L29" t="s">
        <v>1773</v>
      </c>
      <c r="M29" t="s">
        <v>1773</v>
      </c>
      <c r="N29" t="s">
        <v>1773</v>
      </c>
      <c r="O29" t="s">
        <v>1773</v>
      </c>
      <c r="P29" t="s">
        <v>1773</v>
      </c>
      <c r="Q29" t="s">
        <v>1773</v>
      </c>
      <c r="R29" t="s">
        <v>1773</v>
      </c>
      <c r="S29" t="s">
        <v>1782</v>
      </c>
      <c r="T29" t="s">
        <v>1773</v>
      </c>
      <c r="U29" t="s">
        <v>1773</v>
      </c>
      <c r="V29" t="s">
        <v>1773</v>
      </c>
      <c r="W29" t="s">
        <v>1773</v>
      </c>
      <c r="X29" t="s">
        <v>1773</v>
      </c>
      <c r="Y29" t="s">
        <v>1773</v>
      </c>
      <c r="Z29" t="s">
        <v>1773</v>
      </c>
      <c r="AA29" t="s">
        <v>1773</v>
      </c>
      <c r="AB29" t="s">
        <v>1773</v>
      </c>
      <c r="AC29" t="s">
        <v>1773</v>
      </c>
      <c r="AD29" t="s">
        <v>1773</v>
      </c>
      <c r="AE29" t="s">
        <v>1773</v>
      </c>
      <c r="AF29" t="s">
        <v>1773</v>
      </c>
      <c r="AG29" t="s">
        <v>1773</v>
      </c>
      <c r="AH29" t="s">
        <v>1773</v>
      </c>
      <c r="AI29" t="s">
        <v>1773</v>
      </c>
      <c r="AJ29" t="s">
        <v>1773</v>
      </c>
      <c r="AK29" t="s">
        <v>1773</v>
      </c>
      <c r="AL29" t="s">
        <v>1773</v>
      </c>
      <c r="AM29" t="s">
        <v>1773</v>
      </c>
      <c r="AN29" t="s">
        <v>1773</v>
      </c>
      <c r="AO29" t="s">
        <v>1773</v>
      </c>
      <c r="AP29" t="s">
        <v>1773</v>
      </c>
      <c r="AQ29" t="s">
        <v>1773</v>
      </c>
      <c r="AR29" t="s">
        <v>1773</v>
      </c>
      <c r="AS29" t="s">
        <v>1773</v>
      </c>
      <c r="AT29" t="s">
        <v>1773</v>
      </c>
      <c r="AU29" t="s">
        <v>1773</v>
      </c>
      <c r="AV29" t="s">
        <v>1782</v>
      </c>
      <c r="AW29" t="s">
        <v>1773</v>
      </c>
      <c r="AX29" t="s">
        <v>1782</v>
      </c>
      <c r="AY29" t="s">
        <v>1773</v>
      </c>
      <c r="AZ29" t="s">
        <v>1773</v>
      </c>
      <c r="BA29" t="s">
        <v>1769</v>
      </c>
      <c r="BB29" t="s">
        <v>1792</v>
      </c>
      <c r="BC29" t="s">
        <v>1792</v>
      </c>
      <c r="BD29" t="s">
        <v>1792</v>
      </c>
      <c r="BE29" t="s">
        <v>1792</v>
      </c>
      <c r="BF29" t="s">
        <v>1792</v>
      </c>
      <c r="BG29" t="s">
        <v>1792</v>
      </c>
      <c r="BH29" t="s">
        <v>1792</v>
      </c>
      <c r="BI29" t="s">
        <v>1792</v>
      </c>
      <c r="BJ29" t="s">
        <v>1792</v>
      </c>
      <c r="BK29" t="s">
        <v>1792</v>
      </c>
      <c r="BL29" t="s">
        <v>1792</v>
      </c>
      <c r="BM29" t="s">
        <v>1792</v>
      </c>
      <c r="BN29" t="s">
        <v>1792</v>
      </c>
      <c r="BO29" t="s">
        <v>1792</v>
      </c>
      <c r="BP29" t="s">
        <v>1792</v>
      </c>
      <c r="BQ29" t="s">
        <v>1792</v>
      </c>
      <c r="BR29" t="s">
        <v>1792</v>
      </c>
      <c r="BS29" t="s">
        <v>1792</v>
      </c>
      <c r="BT29" t="s">
        <v>1792</v>
      </c>
      <c r="BU29" t="s">
        <v>1792</v>
      </c>
      <c r="BV29" t="s">
        <v>1792</v>
      </c>
      <c r="BW29" t="s">
        <v>1792</v>
      </c>
      <c r="BX29" t="s">
        <v>1792</v>
      </c>
      <c r="BY29" t="s">
        <v>1792</v>
      </c>
      <c r="BZ29" t="s">
        <v>1792</v>
      </c>
      <c r="CA29" t="s">
        <v>1792</v>
      </c>
      <c r="CB29" t="s">
        <v>1792</v>
      </c>
      <c r="CC29" t="s">
        <v>1792</v>
      </c>
      <c r="CD29" t="s">
        <v>1792</v>
      </c>
      <c r="CE29" t="s">
        <v>1792</v>
      </c>
      <c r="CF29" t="s">
        <v>1792</v>
      </c>
      <c r="CG29" t="s">
        <v>1792</v>
      </c>
      <c r="CH29" t="s">
        <v>1792</v>
      </c>
      <c r="CI29" t="s">
        <v>1792</v>
      </c>
      <c r="CJ29" t="s">
        <v>1792</v>
      </c>
      <c r="CK29" t="s">
        <v>1773</v>
      </c>
      <c r="CL29" t="s">
        <v>1792</v>
      </c>
      <c r="CM29" t="s">
        <v>1792</v>
      </c>
      <c r="CN29" t="s">
        <v>1792</v>
      </c>
      <c r="CO29" t="s">
        <v>1792</v>
      </c>
      <c r="CP29" t="s">
        <v>1792</v>
      </c>
    </row>
    <row r="30" spans="2:94" x14ac:dyDescent="0.35">
      <c r="B30" t="s">
        <v>1782</v>
      </c>
      <c r="C30" t="s">
        <v>1782</v>
      </c>
      <c r="D30" t="s">
        <v>1782</v>
      </c>
      <c r="E30" t="s">
        <v>1782</v>
      </c>
      <c r="F30" t="s">
        <v>1782</v>
      </c>
      <c r="G30" t="s">
        <v>1782</v>
      </c>
      <c r="H30" t="s">
        <v>1773</v>
      </c>
      <c r="I30" t="s">
        <v>1782</v>
      </c>
      <c r="J30" t="s">
        <v>1782</v>
      </c>
      <c r="K30" t="s">
        <v>1782</v>
      </c>
      <c r="L30" t="s">
        <v>1782</v>
      </c>
      <c r="M30" t="s">
        <v>1782</v>
      </c>
      <c r="N30" t="s">
        <v>1782</v>
      </c>
      <c r="O30" t="s">
        <v>1782</v>
      </c>
      <c r="P30" t="s">
        <v>1782</v>
      </c>
      <c r="Q30" t="s">
        <v>1782</v>
      </c>
      <c r="R30" t="s">
        <v>1782</v>
      </c>
      <c r="S30" t="s">
        <v>1788</v>
      </c>
      <c r="T30" t="s">
        <v>1782</v>
      </c>
      <c r="U30" t="s">
        <v>1782</v>
      </c>
      <c r="V30" t="s">
        <v>1782</v>
      </c>
      <c r="W30" t="s">
        <v>1782</v>
      </c>
      <c r="X30" t="s">
        <v>1782</v>
      </c>
      <c r="Y30" t="s">
        <v>1782</v>
      </c>
      <c r="Z30" t="s">
        <v>1782</v>
      </c>
      <c r="AA30" t="s">
        <v>1782</v>
      </c>
      <c r="AB30" t="s">
        <v>1782</v>
      </c>
      <c r="AC30" t="s">
        <v>1782</v>
      </c>
      <c r="AD30" t="s">
        <v>1782</v>
      </c>
      <c r="AE30" t="s">
        <v>1782</v>
      </c>
      <c r="AF30" t="s">
        <v>1782</v>
      </c>
      <c r="AG30" t="s">
        <v>1782</v>
      </c>
      <c r="AH30" t="s">
        <v>1782</v>
      </c>
      <c r="AI30" t="s">
        <v>1782</v>
      </c>
      <c r="AJ30" t="s">
        <v>1782</v>
      </c>
      <c r="AK30" t="s">
        <v>1782</v>
      </c>
      <c r="AL30" t="s">
        <v>1782</v>
      </c>
      <c r="AM30" t="s">
        <v>1782</v>
      </c>
      <c r="AN30" t="s">
        <v>1782</v>
      </c>
      <c r="AO30" t="s">
        <v>1782</v>
      </c>
      <c r="AP30" t="s">
        <v>1782</v>
      </c>
      <c r="AQ30" t="s">
        <v>1782</v>
      </c>
      <c r="AR30" t="s">
        <v>1782</v>
      </c>
      <c r="AS30" t="s">
        <v>1782</v>
      </c>
      <c r="AT30" t="s">
        <v>1782</v>
      </c>
      <c r="AU30" t="s">
        <v>1782</v>
      </c>
      <c r="AV30" t="s">
        <v>1788</v>
      </c>
      <c r="AW30" t="s">
        <v>1782</v>
      </c>
      <c r="AX30" t="s">
        <v>1788</v>
      </c>
      <c r="AY30" t="s">
        <v>1782</v>
      </c>
      <c r="AZ30" t="s">
        <v>1782</v>
      </c>
      <c r="BA30" t="s">
        <v>1792</v>
      </c>
      <c r="BB30" t="s">
        <v>1773</v>
      </c>
      <c r="BC30" t="s">
        <v>1773</v>
      </c>
      <c r="BD30" t="s">
        <v>1773</v>
      </c>
      <c r="BE30" t="s">
        <v>1773</v>
      </c>
      <c r="BF30" t="s">
        <v>1773</v>
      </c>
      <c r="BG30" t="s">
        <v>1773</v>
      </c>
      <c r="BH30" t="s">
        <v>1773</v>
      </c>
      <c r="BI30" t="s">
        <v>1773</v>
      </c>
      <c r="BJ30" t="s">
        <v>1773</v>
      </c>
      <c r="BK30" t="s">
        <v>1773</v>
      </c>
      <c r="BL30" t="s">
        <v>1773</v>
      </c>
      <c r="BM30" t="s">
        <v>1773</v>
      </c>
      <c r="BN30" t="s">
        <v>1773</v>
      </c>
      <c r="BO30" t="s">
        <v>1773</v>
      </c>
      <c r="BP30" t="s">
        <v>1773</v>
      </c>
      <c r="BQ30" t="s">
        <v>1773</v>
      </c>
      <c r="BR30" t="s">
        <v>1773</v>
      </c>
      <c r="BS30" t="s">
        <v>1773</v>
      </c>
      <c r="BT30" t="s">
        <v>1773</v>
      </c>
      <c r="BU30" t="s">
        <v>1773</v>
      </c>
      <c r="BV30" t="s">
        <v>1773</v>
      </c>
      <c r="BW30" t="s">
        <v>1773</v>
      </c>
      <c r="BX30" t="s">
        <v>1773</v>
      </c>
      <c r="BY30" t="s">
        <v>1773</v>
      </c>
      <c r="BZ30" t="s">
        <v>1773</v>
      </c>
      <c r="CA30" t="s">
        <v>1773</v>
      </c>
      <c r="CB30" t="s">
        <v>1773</v>
      </c>
      <c r="CC30" t="s">
        <v>1773</v>
      </c>
      <c r="CD30" t="s">
        <v>1773</v>
      </c>
      <c r="CE30" t="s">
        <v>1773</v>
      </c>
      <c r="CF30" t="s">
        <v>1773</v>
      </c>
      <c r="CG30" t="s">
        <v>1773</v>
      </c>
      <c r="CH30" t="s">
        <v>1773</v>
      </c>
      <c r="CI30" t="s">
        <v>1773</v>
      </c>
      <c r="CJ30" t="s">
        <v>1773</v>
      </c>
      <c r="CK30" t="s">
        <v>1782</v>
      </c>
      <c r="CL30" t="s">
        <v>1773</v>
      </c>
      <c r="CM30" t="s">
        <v>1773</v>
      </c>
      <c r="CN30" t="s">
        <v>1773</v>
      </c>
      <c r="CO30" t="s">
        <v>1773</v>
      </c>
      <c r="CP30" t="s">
        <v>1773</v>
      </c>
    </row>
    <row r="31" spans="2:94" x14ac:dyDescent="0.35">
      <c r="B31" t="s">
        <v>1782</v>
      </c>
      <c r="C31" t="s">
        <v>1788</v>
      </c>
      <c r="D31" t="s">
        <v>1788</v>
      </c>
      <c r="E31" t="s">
        <v>1782</v>
      </c>
      <c r="F31" t="s">
        <v>1788</v>
      </c>
      <c r="G31" t="s">
        <v>1788</v>
      </c>
      <c r="H31" t="s">
        <v>1782</v>
      </c>
      <c r="I31" t="s">
        <v>1788</v>
      </c>
      <c r="J31" t="s">
        <v>1788</v>
      </c>
      <c r="K31" t="s">
        <v>1788</v>
      </c>
      <c r="L31" t="s">
        <v>1788</v>
      </c>
      <c r="M31" t="s">
        <v>1788</v>
      </c>
      <c r="N31" t="s">
        <v>1788</v>
      </c>
      <c r="O31" t="s">
        <v>1788</v>
      </c>
      <c r="P31" t="s">
        <v>1788</v>
      </c>
      <c r="Q31" t="s">
        <v>1788</v>
      </c>
      <c r="R31" t="s">
        <v>1788</v>
      </c>
      <c r="S31" t="s">
        <v>1788</v>
      </c>
      <c r="T31" t="s">
        <v>1788</v>
      </c>
      <c r="U31" t="s">
        <v>1788</v>
      </c>
      <c r="V31" t="s">
        <v>1788</v>
      </c>
      <c r="W31" t="s">
        <v>1788</v>
      </c>
      <c r="X31" t="s">
        <v>1788</v>
      </c>
      <c r="Y31" t="s">
        <v>1788</v>
      </c>
      <c r="Z31" t="s">
        <v>1788</v>
      </c>
      <c r="AA31" t="s">
        <v>1788</v>
      </c>
      <c r="AB31" t="s">
        <v>1788</v>
      </c>
      <c r="AC31" t="s">
        <v>1788</v>
      </c>
      <c r="AD31" t="s">
        <v>1788</v>
      </c>
      <c r="AE31" t="s">
        <v>1788</v>
      </c>
      <c r="AF31" t="s">
        <v>1788</v>
      </c>
      <c r="AG31" t="s">
        <v>1788</v>
      </c>
      <c r="AH31" t="s">
        <v>1788</v>
      </c>
      <c r="AI31" t="s">
        <v>1788</v>
      </c>
      <c r="AJ31" t="s">
        <v>1788</v>
      </c>
      <c r="AK31" t="s">
        <v>1788</v>
      </c>
      <c r="AL31" t="s">
        <v>1788</v>
      </c>
      <c r="AM31" t="s">
        <v>1788</v>
      </c>
      <c r="AN31" t="s">
        <v>1788</v>
      </c>
      <c r="AO31" t="s">
        <v>1788</v>
      </c>
      <c r="AP31" t="s">
        <v>1788</v>
      </c>
      <c r="AQ31" t="s">
        <v>1788</v>
      </c>
      <c r="AR31" t="s">
        <v>1788</v>
      </c>
      <c r="AS31" t="s">
        <v>1788</v>
      </c>
      <c r="AT31" t="s">
        <v>1788</v>
      </c>
      <c r="AU31" t="s">
        <v>1788</v>
      </c>
      <c r="AV31" t="s">
        <v>1788</v>
      </c>
      <c r="AW31" t="s">
        <v>1788</v>
      </c>
      <c r="AX31" t="s">
        <v>1788</v>
      </c>
      <c r="AY31" t="s">
        <v>1788</v>
      </c>
      <c r="AZ31" t="s">
        <v>1788</v>
      </c>
      <c r="BA31" t="s">
        <v>1773</v>
      </c>
      <c r="BB31" t="s">
        <v>1782</v>
      </c>
      <c r="BC31" t="s">
        <v>1782</v>
      </c>
      <c r="BD31" t="s">
        <v>1782</v>
      </c>
      <c r="BE31" t="s">
        <v>1782</v>
      </c>
      <c r="BF31" t="s">
        <v>1782</v>
      </c>
      <c r="BG31" t="s">
        <v>1782</v>
      </c>
      <c r="BH31" t="s">
        <v>1782</v>
      </c>
      <c r="BI31" t="s">
        <v>1782</v>
      </c>
      <c r="BJ31" t="s">
        <v>1782</v>
      </c>
      <c r="BK31" t="s">
        <v>1782</v>
      </c>
      <c r="BL31" t="s">
        <v>1782</v>
      </c>
      <c r="BM31" t="s">
        <v>1782</v>
      </c>
      <c r="BN31" t="s">
        <v>1782</v>
      </c>
      <c r="BO31" t="s">
        <v>1782</v>
      </c>
      <c r="BP31" t="s">
        <v>1782</v>
      </c>
      <c r="BQ31" t="s">
        <v>1782</v>
      </c>
      <c r="BR31" t="s">
        <v>1782</v>
      </c>
      <c r="BS31" t="s">
        <v>1782</v>
      </c>
      <c r="BT31" t="s">
        <v>1782</v>
      </c>
      <c r="BU31" t="s">
        <v>1782</v>
      </c>
      <c r="BV31" t="s">
        <v>1782</v>
      </c>
      <c r="BW31" t="s">
        <v>1782</v>
      </c>
      <c r="BX31" t="s">
        <v>1782</v>
      </c>
      <c r="BY31" t="s">
        <v>1782</v>
      </c>
      <c r="BZ31" t="s">
        <v>1782</v>
      </c>
      <c r="CA31" t="s">
        <v>1782</v>
      </c>
      <c r="CB31" t="s">
        <v>1782</v>
      </c>
      <c r="CC31" t="s">
        <v>1782</v>
      </c>
      <c r="CD31" t="s">
        <v>1782</v>
      </c>
      <c r="CE31" t="s">
        <v>1782</v>
      </c>
      <c r="CF31" t="s">
        <v>1782</v>
      </c>
      <c r="CG31" t="s">
        <v>1782</v>
      </c>
      <c r="CH31" t="s">
        <v>1782</v>
      </c>
      <c r="CI31" t="s">
        <v>1782</v>
      </c>
      <c r="CJ31" t="s">
        <v>1782</v>
      </c>
      <c r="CK31" t="s">
        <v>1788</v>
      </c>
      <c r="CL31" t="s">
        <v>1782</v>
      </c>
      <c r="CM31" t="s">
        <v>1782</v>
      </c>
      <c r="CN31" t="s">
        <v>1782</v>
      </c>
      <c r="CO31" t="s">
        <v>1782</v>
      </c>
      <c r="CP31" t="s">
        <v>1782</v>
      </c>
    </row>
    <row r="32" spans="2:94" x14ac:dyDescent="0.35">
      <c r="B32" t="s">
        <v>1788</v>
      </c>
      <c r="C32" t="s">
        <v>1788</v>
      </c>
      <c r="D32" t="s">
        <v>1788</v>
      </c>
      <c r="E32" t="s">
        <v>1788</v>
      </c>
      <c r="F32" t="s">
        <v>1788</v>
      </c>
      <c r="G32" t="s">
        <v>1788</v>
      </c>
      <c r="H32" t="s">
        <v>1788</v>
      </c>
      <c r="I32" t="s">
        <v>1788</v>
      </c>
      <c r="J32" t="s">
        <v>1788</v>
      </c>
      <c r="K32" t="s">
        <v>1788</v>
      </c>
      <c r="L32" t="s">
        <v>1788</v>
      </c>
      <c r="M32" t="s">
        <v>1788</v>
      </c>
      <c r="N32" t="s">
        <v>1788</v>
      </c>
      <c r="O32" t="s">
        <v>1788</v>
      </c>
      <c r="P32" t="s">
        <v>1788</v>
      </c>
      <c r="Q32" t="s">
        <v>1788</v>
      </c>
      <c r="R32" t="s">
        <v>1788</v>
      </c>
      <c r="S32" t="s">
        <v>1788</v>
      </c>
      <c r="T32" t="s">
        <v>1788</v>
      </c>
      <c r="U32" t="s">
        <v>1788</v>
      </c>
      <c r="V32" t="s">
        <v>1788</v>
      </c>
      <c r="W32" t="s">
        <v>1788</v>
      </c>
      <c r="X32" t="s">
        <v>1788</v>
      </c>
      <c r="Y32" t="s">
        <v>1788</v>
      </c>
      <c r="Z32" t="s">
        <v>1788</v>
      </c>
      <c r="AA32" t="s">
        <v>1788</v>
      </c>
      <c r="AB32" t="s">
        <v>1788</v>
      </c>
      <c r="AC32" t="s">
        <v>1788</v>
      </c>
      <c r="AD32" t="s">
        <v>1788</v>
      </c>
      <c r="AE32" t="s">
        <v>1788</v>
      </c>
      <c r="AF32" t="s">
        <v>1788</v>
      </c>
      <c r="AG32" t="s">
        <v>1788</v>
      </c>
      <c r="AH32" t="s">
        <v>1788</v>
      </c>
      <c r="AI32" t="s">
        <v>1788</v>
      </c>
      <c r="AJ32" t="s">
        <v>1788</v>
      </c>
      <c r="AK32" t="s">
        <v>1788</v>
      </c>
      <c r="AL32" t="s">
        <v>1788</v>
      </c>
      <c r="AM32" t="s">
        <v>1788</v>
      </c>
      <c r="AN32" t="s">
        <v>1788</v>
      </c>
      <c r="AO32" t="s">
        <v>1788</v>
      </c>
      <c r="AP32" t="s">
        <v>1788</v>
      </c>
      <c r="AQ32" t="s">
        <v>1788</v>
      </c>
      <c r="AR32" t="s">
        <v>1788</v>
      </c>
      <c r="AS32" t="s">
        <v>1788</v>
      </c>
      <c r="AT32" t="s">
        <v>1788</v>
      </c>
      <c r="AU32" t="s">
        <v>1788</v>
      </c>
      <c r="AV32" t="s">
        <v>1788</v>
      </c>
      <c r="AW32" t="s">
        <v>1788</v>
      </c>
      <c r="AX32" t="s">
        <v>1788</v>
      </c>
      <c r="AY32" t="s">
        <v>1788</v>
      </c>
      <c r="AZ32" t="s">
        <v>1788</v>
      </c>
      <c r="BA32" t="s">
        <v>1788</v>
      </c>
      <c r="BB32" t="s">
        <v>1788</v>
      </c>
      <c r="BC32" t="s">
        <v>1788</v>
      </c>
      <c r="BD32" t="s">
        <v>1788</v>
      </c>
      <c r="BE32" t="s">
        <v>1788</v>
      </c>
      <c r="BF32" t="s">
        <v>1788</v>
      </c>
      <c r="BG32" t="s">
        <v>1788</v>
      </c>
      <c r="BH32" t="s">
        <v>1788</v>
      </c>
      <c r="BI32" t="s">
        <v>1788</v>
      </c>
      <c r="BJ32" t="s">
        <v>1788</v>
      </c>
      <c r="BK32" t="s">
        <v>1788</v>
      </c>
      <c r="BL32" t="s">
        <v>1788</v>
      </c>
      <c r="BM32" t="s">
        <v>1788</v>
      </c>
      <c r="BN32" t="s">
        <v>1788</v>
      </c>
      <c r="BO32" t="s">
        <v>1788</v>
      </c>
      <c r="BP32" t="s">
        <v>1788</v>
      </c>
      <c r="BQ32" t="s">
        <v>1788</v>
      </c>
      <c r="BR32" t="s">
        <v>1788</v>
      </c>
      <c r="BS32" t="s">
        <v>1788</v>
      </c>
      <c r="BT32" t="s">
        <v>1788</v>
      </c>
      <c r="BU32" t="s">
        <v>1788</v>
      </c>
      <c r="BV32" t="s">
        <v>1788</v>
      </c>
      <c r="BW32" t="s">
        <v>1788</v>
      </c>
      <c r="BX32" t="s">
        <v>1788</v>
      </c>
      <c r="BY32" t="s">
        <v>1788</v>
      </c>
      <c r="BZ32" t="s">
        <v>1788</v>
      </c>
      <c r="CA32" t="s">
        <v>1788</v>
      </c>
      <c r="CB32" t="s">
        <v>1788</v>
      </c>
      <c r="CC32" t="s">
        <v>1788</v>
      </c>
      <c r="CD32" t="s">
        <v>1788</v>
      </c>
      <c r="CE32" t="s">
        <v>1788</v>
      </c>
      <c r="CF32" t="s">
        <v>1788</v>
      </c>
      <c r="CG32" t="s">
        <v>1788</v>
      </c>
      <c r="CH32" t="s">
        <v>1788</v>
      </c>
      <c r="CI32" t="s">
        <v>1788</v>
      </c>
      <c r="CJ32" t="s">
        <v>1788</v>
      </c>
      <c r="CK32" t="s">
        <v>1788</v>
      </c>
      <c r="CL32" t="s">
        <v>1788</v>
      </c>
      <c r="CM32" t="s">
        <v>1788</v>
      </c>
      <c r="CN32" t="s">
        <v>1788</v>
      </c>
      <c r="CO32" t="s">
        <v>1788</v>
      </c>
      <c r="CP32" t="s">
        <v>1788</v>
      </c>
    </row>
    <row r="33" spans="2:94" x14ac:dyDescent="0.35">
      <c r="B33" t="s">
        <v>1788</v>
      </c>
      <c r="C33" t="s">
        <v>1788</v>
      </c>
      <c r="D33" t="s">
        <v>1788</v>
      </c>
      <c r="E33" t="s">
        <v>1788</v>
      </c>
      <c r="F33" t="s">
        <v>1788</v>
      </c>
      <c r="G33" t="s">
        <v>1788</v>
      </c>
      <c r="H33" t="s">
        <v>1788</v>
      </c>
      <c r="I33" t="s">
        <v>1794</v>
      </c>
      <c r="J33" t="s">
        <v>1788</v>
      </c>
      <c r="K33" t="s">
        <v>1788</v>
      </c>
      <c r="L33" t="s">
        <v>1788</v>
      </c>
      <c r="M33" t="s">
        <v>1788</v>
      </c>
      <c r="N33" t="s">
        <v>1794</v>
      </c>
      <c r="O33" t="s">
        <v>1788</v>
      </c>
      <c r="P33" t="s">
        <v>1788</v>
      </c>
      <c r="Q33" t="s">
        <v>1788</v>
      </c>
      <c r="R33" t="s">
        <v>1788</v>
      </c>
      <c r="S33" t="s">
        <v>1794</v>
      </c>
      <c r="T33" t="s">
        <v>1788</v>
      </c>
      <c r="U33" t="s">
        <v>1788</v>
      </c>
      <c r="V33" t="s">
        <v>1788</v>
      </c>
      <c r="W33" t="s">
        <v>1788</v>
      </c>
      <c r="X33" t="s">
        <v>1788</v>
      </c>
      <c r="Y33" t="s">
        <v>1788</v>
      </c>
      <c r="Z33" t="s">
        <v>1788</v>
      </c>
      <c r="AA33" t="s">
        <v>1788</v>
      </c>
      <c r="AB33" t="s">
        <v>1788</v>
      </c>
      <c r="AC33" t="s">
        <v>1788</v>
      </c>
      <c r="AD33" t="s">
        <v>1788</v>
      </c>
      <c r="AE33" t="s">
        <v>1788</v>
      </c>
      <c r="AF33" t="s">
        <v>1788</v>
      </c>
      <c r="AG33" t="s">
        <v>1788</v>
      </c>
      <c r="AH33" t="s">
        <v>1788</v>
      </c>
      <c r="AI33" t="s">
        <v>1788</v>
      </c>
      <c r="AJ33" t="s">
        <v>1788</v>
      </c>
      <c r="AK33" t="s">
        <v>1788</v>
      </c>
      <c r="AL33" t="s">
        <v>1788</v>
      </c>
      <c r="AM33" t="s">
        <v>1788</v>
      </c>
      <c r="AN33" t="s">
        <v>1788</v>
      </c>
      <c r="AO33" t="s">
        <v>1788</v>
      </c>
      <c r="AP33" t="s">
        <v>1788</v>
      </c>
      <c r="AQ33" t="s">
        <v>1788</v>
      </c>
      <c r="AR33" t="s">
        <v>1788</v>
      </c>
      <c r="AS33" t="s">
        <v>1788</v>
      </c>
      <c r="AT33" t="s">
        <v>1788</v>
      </c>
      <c r="AU33" t="s">
        <v>1788</v>
      </c>
      <c r="AV33" t="s">
        <v>1794</v>
      </c>
      <c r="AW33" t="s">
        <v>1788</v>
      </c>
      <c r="AX33" t="s">
        <v>1794</v>
      </c>
      <c r="AY33" t="s">
        <v>1788</v>
      </c>
      <c r="AZ33" t="s">
        <v>1788</v>
      </c>
      <c r="BA33" t="s">
        <v>1788</v>
      </c>
      <c r="BB33" t="s">
        <v>1788</v>
      </c>
      <c r="BC33" t="s">
        <v>1788</v>
      </c>
      <c r="BD33" t="s">
        <v>1788</v>
      </c>
      <c r="BE33" t="s">
        <v>1788</v>
      </c>
      <c r="BF33" t="s">
        <v>1788</v>
      </c>
      <c r="BG33" t="s">
        <v>1788</v>
      </c>
      <c r="BH33" t="s">
        <v>1788</v>
      </c>
      <c r="BI33" t="s">
        <v>1788</v>
      </c>
      <c r="BJ33" t="s">
        <v>1788</v>
      </c>
      <c r="BK33" t="s">
        <v>1788</v>
      </c>
      <c r="BL33" t="s">
        <v>1788</v>
      </c>
      <c r="BM33" t="s">
        <v>1788</v>
      </c>
      <c r="BN33" t="s">
        <v>1788</v>
      </c>
      <c r="BO33" t="s">
        <v>1788</v>
      </c>
      <c r="BP33" t="s">
        <v>1788</v>
      </c>
      <c r="BQ33" t="s">
        <v>1788</v>
      </c>
      <c r="BR33" t="s">
        <v>1788</v>
      </c>
      <c r="BS33" t="s">
        <v>1788</v>
      </c>
      <c r="BT33" t="s">
        <v>1788</v>
      </c>
      <c r="BU33" t="s">
        <v>1788</v>
      </c>
      <c r="BV33" t="s">
        <v>1788</v>
      </c>
      <c r="BW33" t="s">
        <v>1788</v>
      </c>
      <c r="BX33" t="s">
        <v>1788</v>
      </c>
      <c r="BY33" t="s">
        <v>1788</v>
      </c>
      <c r="BZ33" t="s">
        <v>1788</v>
      </c>
      <c r="CA33" t="s">
        <v>1788</v>
      </c>
      <c r="CB33" t="s">
        <v>1788</v>
      </c>
      <c r="CC33" t="s">
        <v>1788</v>
      </c>
      <c r="CD33" t="s">
        <v>1788</v>
      </c>
      <c r="CE33" t="s">
        <v>1788</v>
      </c>
      <c r="CF33" t="s">
        <v>1788</v>
      </c>
      <c r="CG33" t="s">
        <v>1788</v>
      </c>
      <c r="CH33" t="s">
        <v>1788</v>
      </c>
      <c r="CI33" t="s">
        <v>1788</v>
      </c>
      <c r="CJ33" t="s">
        <v>1788</v>
      </c>
      <c r="CK33" t="s">
        <v>1788</v>
      </c>
      <c r="CL33" t="s">
        <v>1788</v>
      </c>
      <c r="CM33" t="s">
        <v>1788</v>
      </c>
      <c r="CN33" t="s">
        <v>1788</v>
      </c>
      <c r="CO33" t="s">
        <v>1788</v>
      </c>
      <c r="CP33" t="s">
        <v>1788</v>
      </c>
    </row>
    <row r="34" spans="2:94" x14ac:dyDescent="0.35">
      <c r="B34" t="s">
        <v>1794</v>
      </c>
      <c r="C34" t="s">
        <v>1794</v>
      </c>
      <c r="D34" t="s">
        <v>1794</v>
      </c>
      <c r="E34" t="s">
        <v>1788</v>
      </c>
      <c r="F34" t="s">
        <v>1794</v>
      </c>
      <c r="G34" t="s">
        <v>1794</v>
      </c>
      <c r="H34" t="s">
        <v>1794</v>
      </c>
      <c r="I34" t="s">
        <v>1794</v>
      </c>
      <c r="J34" t="s">
        <v>1794</v>
      </c>
      <c r="K34" t="s">
        <v>1794</v>
      </c>
      <c r="L34" t="s">
        <v>1794</v>
      </c>
      <c r="M34" t="s">
        <v>1794</v>
      </c>
      <c r="N34" t="s">
        <v>1794</v>
      </c>
      <c r="O34" t="s">
        <v>1794</v>
      </c>
      <c r="P34" t="s">
        <v>1794</v>
      </c>
      <c r="Q34" t="s">
        <v>1794</v>
      </c>
      <c r="R34" t="s">
        <v>1794</v>
      </c>
      <c r="S34" t="s">
        <v>1794</v>
      </c>
      <c r="T34" t="s">
        <v>1794</v>
      </c>
      <c r="U34" t="s">
        <v>1794</v>
      </c>
      <c r="V34" t="s">
        <v>1794</v>
      </c>
      <c r="W34" t="s">
        <v>1794</v>
      </c>
      <c r="X34" t="s">
        <v>1794</v>
      </c>
      <c r="Y34" t="s">
        <v>1794</v>
      </c>
      <c r="Z34" t="s">
        <v>1794</v>
      </c>
      <c r="AA34" t="s">
        <v>1794</v>
      </c>
      <c r="AB34" t="s">
        <v>1794</v>
      </c>
      <c r="AC34" t="s">
        <v>1794</v>
      </c>
      <c r="AD34" t="s">
        <v>1794</v>
      </c>
      <c r="AE34" t="s">
        <v>1794</v>
      </c>
      <c r="AF34" t="s">
        <v>1794</v>
      </c>
      <c r="AG34" t="s">
        <v>1794</v>
      </c>
      <c r="AH34" t="s">
        <v>1794</v>
      </c>
      <c r="AI34" t="s">
        <v>1794</v>
      </c>
      <c r="AJ34" t="s">
        <v>1794</v>
      </c>
      <c r="AK34" t="s">
        <v>1794</v>
      </c>
      <c r="AL34" t="s">
        <v>1794</v>
      </c>
      <c r="AM34" t="s">
        <v>1794</v>
      </c>
      <c r="AN34" t="s">
        <v>1794</v>
      </c>
      <c r="AO34" t="s">
        <v>1794</v>
      </c>
      <c r="AP34" t="s">
        <v>1794</v>
      </c>
      <c r="AQ34" t="s">
        <v>1794</v>
      </c>
      <c r="AR34" t="s">
        <v>1794</v>
      </c>
      <c r="AS34" t="s">
        <v>1794</v>
      </c>
      <c r="AT34" t="s">
        <v>1794</v>
      </c>
      <c r="AU34" t="s">
        <v>1794</v>
      </c>
      <c r="AV34" t="s">
        <v>1794</v>
      </c>
      <c r="AW34" t="s">
        <v>1794</v>
      </c>
      <c r="AX34" t="s">
        <v>1794</v>
      </c>
      <c r="AY34" t="s">
        <v>1794</v>
      </c>
      <c r="AZ34" t="s">
        <v>1794</v>
      </c>
      <c r="BA34" t="s">
        <v>1788</v>
      </c>
      <c r="BB34" t="s">
        <v>1788</v>
      </c>
      <c r="BC34" t="s">
        <v>1788</v>
      </c>
      <c r="BD34" t="s">
        <v>1788</v>
      </c>
      <c r="BE34" t="s">
        <v>1788</v>
      </c>
      <c r="BF34" t="s">
        <v>1788</v>
      </c>
      <c r="BG34" t="s">
        <v>1788</v>
      </c>
      <c r="BH34" t="s">
        <v>1788</v>
      </c>
      <c r="BI34" t="s">
        <v>1788</v>
      </c>
      <c r="BJ34" t="s">
        <v>1788</v>
      </c>
      <c r="BK34" t="s">
        <v>1788</v>
      </c>
      <c r="BL34" t="s">
        <v>1788</v>
      </c>
      <c r="BM34" t="s">
        <v>1788</v>
      </c>
      <c r="BN34" t="s">
        <v>1788</v>
      </c>
      <c r="BO34" t="s">
        <v>1788</v>
      </c>
      <c r="BP34" t="s">
        <v>1788</v>
      </c>
      <c r="BQ34" t="s">
        <v>1788</v>
      </c>
      <c r="BR34" t="s">
        <v>1788</v>
      </c>
      <c r="BS34" t="s">
        <v>1788</v>
      </c>
      <c r="BT34" t="s">
        <v>1788</v>
      </c>
      <c r="BU34" t="s">
        <v>1788</v>
      </c>
      <c r="BV34" t="s">
        <v>1788</v>
      </c>
      <c r="BW34" t="s">
        <v>1788</v>
      </c>
      <c r="BX34" t="s">
        <v>1788</v>
      </c>
      <c r="BY34" t="s">
        <v>1788</v>
      </c>
      <c r="BZ34" t="s">
        <v>1788</v>
      </c>
      <c r="CA34" t="s">
        <v>1788</v>
      </c>
      <c r="CB34" t="s">
        <v>1788</v>
      </c>
      <c r="CC34" t="s">
        <v>1794</v>
      </c>
      <c r="CD34" t="s">
        <v>1788</v>
      </c>
      <c r="CE34" t="s">
        <v>1788</v>
      </c>
      <c r="CF34" t="s">
        <v>1788</v>
      </c>
      <c r="CG34" t="s">
        <v>1788</v>
      </c>
      <c r="CH34" t="s">
        <v>1788</v>
      </c>
      <c r="CI34" t="s">
        <v>1788</v>
      </c>
      <c r="CJ34" t="s">
        <v>1788</v>
      </c>
      <c r="CK34" t="s">
        <v>1794</v>
      </c>
      <c r="CL34" t="s">
        <v>1788</v>
      </c>
      <c r="CM34" t="s">
        <v>1788</v>
      </c>
      <c r="CN34" t="s">
        <v>1788</v>
      </c>
      <c r="CO34" t="s">
        <v>1788</v>
      </c>
      <c r="CP34" t="s">
        <v>1788</v>
      </c>
    </row>
  </sheetData>
  <sortState xmlns:xlrd2="http://schemas.microsoft.com/office/spreadsheetml/2017/richdata2" ref="CP5:CP34">
    <sortCondition ref="CP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R161"/>
  <sheetViews>
    <sheetView zoomScaleNormal="100" workbookViewId="0">
      <pane xSplit="4" ySplit="11" topLeftCell="E12" activePane="bottomRight" state="frozen"/>
      <selection activeCell="A5" sqref="A5"/>
      <selection pane="topRight" activeCell="E5" sqref="E5"/>
      <selection pane="bottomLeft" activeCell="A12" sqref="A12"/>
      <selection pane="bottomRight" activeCell="G46" sqref="G46"/>
    </sheetView>
  </sheetViews>
  <sheetFormatPr defaultRowHeight="14.5" x14ac:dyDescent="0.35"/>
  <cols>
    <col min="1" max="1" width="19.7265625" customWidth="1"/>
    <col min="2" max="2" width="5.7265625" bestFit="1" customWidth="1"/>
    <col min="3" max="3" width="6.26953125" bestFit="1" customWidth="1"/>
    <col min="4" max="4" width="9.1796875" bestFit="1" customWidth="1"/>
    <col min="5" max="5" width="22.26953125" bestFit="1" customWidth="1"/>
    <col min="7" max="7" width="23.26953125" bestFit="1" customWidth="1"/>
    <col min="12" max="12" width="22.26953125" bestFit="1" customWidth="1"/>
    <col min="13" max="13" width="18" customWidth="1"/>
    <col min="15" max="15" width="16" hidden="1" customWidth="1"/>
    <col min="16" max="16" width="18.54296875" hidden="1" customWidth="1"/>
    <col min="17" max="18" width="12.1796875" hidden="1" customWidth="1"/>
    <col min="19" max="19" width="18" bestFit="1" customWidth="1"/>
    <col min="20" max="169" width="4.7265625" customWidth="1"/>
    <col min="170" max="170" width="4.1796875" customWidth="1"/>
    <col min="171" max="175" width="4" bestFit="1" customWidth="1"/>
    <col min="176" max="179" width="11.26953125" customWidth="1"/>
    <col min="180" max="180" width="11.26953125" bestFit="1" customWidth="1"/>
    <col min="184" max="184" width="9.1796875" customWidth="1"/>
    <col min="185" max="188" width="9.1796875" hidden="1" customWidth="1"/>
    <col min="189" max="190" width="9.1796875" customWidth="1"/>
    <col min="191" max="191" width="9.1796875" hidden="1" customWidth="1"/>
    <col min="198" max="198" width="17.1796875" bestFit="1" customWidth="1"/>
    <col min="199" max="199" width="12.1796875" customWidth="1"/>
    <col min="200" max="200" width="13.1796875" customWidth="1"/>
  </cols>
  <sheetData>
    <row r="1" spans="1:200" ht="19.5" hidden="1" customHeight="1" x14ac:dyDescent="0.35">
      <c r="O1" s="5"/>
      <c r="P1" s="5"/>
      <c r="Q1" s="5"/>
      <c r="R1" s="5"/>
      <c r="S1" s="5" t="s">
        <v>73</v>
      </c>
      <c r="T1" s="5" t="b">
        <f t="shared" ref="T1:AY1" si="0">IF(T5="","",IFERROR(FIND(":",T5)&gt;0,FALSE))</f>
        <v>0</v>
      </c>
      <c r="U1" s="5" t="b">
        <f t="shared" si="0"/>
        <v>0</v>
      </c>
      <c r="V1" s="5" t="b">
        <f t="shared" si="0"/>
        <v>0</v>
      </c>
      <c r="W1" s="5" t="b">
        <f t="shared" si="0"/>
        <v>0</v>
      </c>
      <c r="X1" s="5" t="b">
        <f t="shared" si="0"/>
        <v>0</v>
      </c>
      <c r="Y1" s="5" t="b">
        <f t="shared" si="0"/>
        <v>0</v>
      </c>
      <c r="Z1" s="5" t="b">
        <f t="shared" si="0"/>
        <v>0</v>
      </c>
      <c r="AA1" s="5" t="b">
        <f t="shared" si="0"/>
        <v>0</v>
      </c>
      <c r="AB1" s="5" t="b">
        <f t="shared" si="0"/>
        <v>0</v>
      </c>
      <c r="AC1" s="5" t="b">
        <f t="shared" si="0"/>
        <v>0</v>
      </c>
      <c r="AD1" s="5" t="b">
        <f t="shared" si="0"/>
        <v>0</v>
      </c>
      <c r="AE1" s="5" t="b">
        <f t="shared" si="0"/>
        <v>0</v>
      </c>
      <c r="AF1" s="5" t="b">
        <f t="shared" si="0"/>
        <v>0</v>
      </c>
      <c r="AG1" s="5" t="b">
        <f t="shared" si="0"/>
        <v>0</v>
      </c>
      <c r="AH1" s="5" t="b">
        <f t="shared" si="0"/>
        <v>0</v>
      </c>
      <c r="AI1" s="5" t="b">
        <f t="shared" si="0"/>
        <v>0</v>
      </c>
      <c r="AJ1" s="5" t="b">
        <f t="shared" si="0"/>
        <v>0</v>
      </c>
      <c r="AK1" s="5" t="b">
        <f t="shared" si="0"/>
        <v>0</v>
      </c>
      <c r="AL1" s="5" t="b">
        <f t="shared" si="0"/>
        <v>0</v>
      </c>
      <c r="AM1" s="5" t="b">
        <f t="shared" si="0"/>
        <v>0</v>
      </c>
      <c r="AN1" s="5" t="b">
        <f t="shared" si="0"/>
        <v>0</v>
      </c>
      <c r="AO1" s="5" t="b">
        <f t="shared" si="0"/>
        <v>0</v>
      </c>
      <c r="AP1" s="5" t="b">
        <f t="shared" si="0"/>
        <v>0</v>
      </c>
      <c r="AQ1" s="5" t="b">
        <f t="shared" si="0"/>
        <v>0</v>
      </c>
      <c r="AR1" s="5" t="b">
        <f t="shared" si="0"/>
        <v>0</v>
      </c>
      <c r="AS1" s="5" t="b">
        <f t="shared" si="0"/>
        <v>0</v>
      </c>
      <c r="AT1" s="5" t="b">
        <f t="shared" si="0"/>
        <v>0</v>
      </c>
      <c r="AU1" s="5" t="b">
        <f t="shared" si="0"/>
        <v>0</v>
      </c>
      <c r="AV1" s="5" t="b">
        <f t="shared" si="0"/>
        <v>0</v>
      </c>
      <c r="AW1" s="5" t="b">
        <f t="shared" si="0"/>
        <v>0</v>
      </c>
      <c r="AX1" s="5" t="b">
        <f t="shared" si="0"/>
        <v>0</v>
      </c>
      <c r="AY1" s="5" t="b">
        <f t="shared" si="0"/>
        <v>0</v>
      </c>
      <c r="AZ1" s="5" t="b">
        <f t="shared" ref="AZ1:BQ1" si="1">IF(AZ5="","",IFERROR(FIND(":",AZ5)&gt;0,FALSE))</f>
        <v>0</v>
      </c>
      <c r="BA1" s="5" t="b">
        <f t="shared" si="1"/>
        <v>0</v>
      </c>
      <c r="BB1" s="5" t="b">
        <f t="shared" si="1"/>
        <v>0</v>
      </c>
      <c r="BC1" s="5" t="str">
        <f t="shared" si="1"/>
        <v/>
      </c>
      <c r="BD1" s="5" t="str">
        <f t="shared" si="1"/>
        <v/>
      </c>
      <c r="BE1" s="5" t="str">
        <f t="shared" si="1"/>
        <v/>
      </c>
      <c r="BF1" s="5" t="str">
        <f t="shared" si="1"/>
        <v/>
      </c>
      <c r="BG1" s="5" t="str">
        <f t="shared" si="1"/>
        <v/>
      </c>
      <c r="BH1" s="5" t="str">
        <f t="shared" si="1"/>
        <v/>
      </c>
      <c r="BI1" s="5" t="str">
        <f t="shared" si="1"/>
        <v/>
      </c>
      <c r="BJ1" s="5" t="str">
        <f t="shared" si="1"/>
        <v/>
      </c>
      <c r="BK1" s="5" t="str">
        <f t="shared" si="1"/>
        <v/>
      </c>
      <c r="BL1" s="5" t="str">
        <f t="shared" si="1"/>
        <v/>
      </c>
      <c r="BM1" s="5" t="str">
        <f t="shared" si="1"/>
        <v/>
      </c>
      <c r="BN1" s="5" t="str">
        <f t="shared" si="1"/>
        <v/>
      </c>
      <c r="BO1" s="5" t="str">
        <f t="shared" si="1"/>
        <v/>
      </c>
      <c r="BP1" s="5" t="str">
        <f t="shared" si="1"/>
        <v/>
      </c>
      <c r="BQ1" s="5" t="str">
        <f t="shared" si="1"/>
        <v/>
      </c>
      <c r="BR1" s="5" t="str">
        <f t="shared" ref="BR1:EC1" si="2">IF(BR5="","",IFERROR(FIND(":",BR5)&gt;0,FALSE))</f>
        <v/>
      </c>
      <c r="BS1" s="5" t="str">
        <f t="shared" si="2"/>
        <v/>
      </c>
      <c r="BT1" s="5" t="str">
        <f t="shared" si="2"/>
        <v/>
      </c>
      <c r="BU1" s="5" t="str">
        <f t="shared" si="2"/>
        <v/>
      </c>
      <c r="BV1" s="5" t="str">
        <f t="shared" si="2"/>
        <v/>
      </c>
      <c r="BW1" s="5" t="str">
        <f t="shared" si="2"/>
        <v/>
      </c>
      <c r="BX1" s="5" t="str">
        <f t="shared" si="2"/>
        <v/>
      </c>
      <c r="BY1" s="5" t="str">
        <f t="shared" si="2"/>
        <v/>
      </c>
      <c r="BZ1" s="5" t="str">
        <f t="shared" si="2"/>
        <v/>
      </c>
      <c r="CA1" s="5" t="str">
        <f t="shared" si="2"/>
        <v/>
      </c>
      <c r="CB1" s="5" t="str">
        <f t="shared" si="2"/>
        <v/>
      </c>
      <c r="CC1" s="5" t="str">
        <f t="shared" si="2"/>
        <v/>
      </c>
      <c r="CD1" s="5" t="str">
        <f t="shared" si="2"/>
        <v/>
      </c>
      <c r="CE1" s="5" t="str">
        <f t="shared" si="2"/>
        <v/>
      </c>
      <c r="CF1" s="5" t="str">
        <f t="shared" si="2"/>
        <v/>
      </c>
      <c r="CG1" s="5" t="str">
        <f t="shared" si="2"/>
        <v/>
      </c>
      <c r="CH1" s="5" t="str">
        <f t="shared" si="2"/>
        <v/>
      </c>
      <c r="CI1" s="5" t="str">
        <f t="shared" si="2"/>
        <v/>
      </c>
      <c r="CJ1" s="5" t="str">
        <f t="shared" si="2"/>
        <v/>
      </c>
      <c r="CK1" s="5" t="str">
        <f t="shared" si="2"/>
        <v/>
      </c>
      <c r="CL1" s="5" t="str">
        <f t="shared" si="2"/>
        <v/>
      </c>
      <c r="CM1" s="5" t="str">
        <f t="shared" si="2"/>
        <v/>
      </c>
      <c r="CN1" s="5" t="str">
        <f t="shared" si="2"/>
        <v/>
      </c>
      <c r="CO1" s="5" t="str">
        <f t="shared" si="2"/>
        <v/>
      </c>
      <c r="CP1" s="5" t="str">
        <f t="shared" si="2"/>
        <v/>
      </c>
      <c r="CQ1" s="5" t="str">
        <f t="shared" si="2"/>
        <v/>
      </c>
      <c r="CR1" s="5" t="str">
        <f t="shared" si="2"/>
        <v/>
      </c>
      <c r="CS1" s="5" t="str">
        <f t="shared" si="2"/>
        <v/>
      </c>
      <c r="CT1" s="5" t="str">
        <f t="shared" si="2"/>
        <v/>
      </c>
      <c r="CU1" s="5" t="str">
        <f t="shared" si="2"/>
        <v/>
      </c>
      <c r="CV1" s="5" t="str">
        <f t="shared" si="2"/>
        <v/>
      </c>
      <c r="CW1" s="5" t="str">
        <f t="shared" si="2"/>
        <v/>
      </c>
      <c r="CX1" s="5" t="str">
        <f t="shared" si="2"/>
        <v/>
      </c>
      <c r="CY1" s="5" t="str">
        <f t="shared" si="2"/>
        <v/>
      </c>
      <c r="CZ1" s="5" t="str">
        <f t="shared" si="2"/>
        <v/>
      </c>
      <c r="DA1" s="5" t="str">
        <f t="shared" si="2"/>
        <v/>
      </c>
      <c r="DB1" s="5" t="str">
        <f t="shared" si="2"/>
        <v/>
      </c>
      <c r="DC1" s="5" t="str">
        <f t="shared" si="2"/>
        <v/>
      </c>
      <c r="DD1" s="5" t="str">
        <f t="shared" si="2"/>
        <v/>
      </c>
      <c r="DE1" s="5" t="str">
        <f t="shared" si="2"/>
        <v/>
      </c>
      <c r="DF1" s="5" t="str">
        <f t="shared" si="2"/>
        <v/>
      </c>
      <c r="DG1" s="5" t="str">
        <f t="shared" si="2"/>
        <v/>
      </c>
      <c r="DH1" s="5" t="str">
        <f t="shared" si="2"/>
        <v/>
      </c>
      <c r="DI1" s="5" t="str">
        <f t="shared" si="2"/>
        <v/>
      </c>
      <c r="DJ1" s="5" t="str">
        <f t="shared" si="2"/>
        <v/>
      </c>
      <c r="DK1" s="5" t="str">
        <f t="shared" si="2"/>
        <v/>
      </c>
      <c r="DL1" s="5" t="str">
        <f t="shared" si="2"/>
        <v/>
      </c>
      <c r="DM1" s="5" t="str">
        <f t="shared" si="2"/>
        <v/>
      </c>
      <c r="DN1" s="5" t="str">
        <f t="shared" si="2"/>
        <v/>
      </c>
      <c r="DO1" s="5" t="str">
        <f t="shared" si="2"/>
        <v/>
      </c>
      <c r="DP1" s="5" t="str">
        <f t="shared" si="2"/>
        <v/>
      </c>
      <c r="DQ1" s="5" t="str">
        <f t="shared" si="2"/>
        <v/>
      </c>
      <c r="DR1" s="5" t="str">
        <f t="shared" si="2"/>
        <v/>
      </c>
      <c r="DS1" s="5" t="str">
        <f t="shared" si="2"/>
        <v/>
      </c>
      <c r="DT1" s="5" t="str">
        <f t="shared" si="2"/>
        <v/>
      </c>
      <c r="DU1" s="5" t="str">
        <f t="shared" si="2"/>
        <v/>
      </c>
      <c r="DV1" s="5" t="str">
        <f t="shared" si="2"/>
        <v/>
      </c>
      <c r="DW1" s="5" t="str">
        <f t="shared" si="2"/>
        <v/>
      </c>
      <c r="DX1" s="5" t="str">
        <f t="shared" si="2"/>
        <v/>
      </c>
      <c r="DY1" s="5" t="str">
        <f t="shared" si="2"/>
        <v/>
      </c>
      <c r="DZ1" s="5" t="str">
        <f t="shared" si="2"/>
        <v/>
      </c>
      <c r="EA1" s="5" t="str">
        <f t="shared" si="2"/>
        <v/>
      </c>
      <c r="EB1" s="5" t="str">
        <f t="shared" si="2"/>
        <v/>
      </c>
      <c r="EC1" s="5" t="str">
        <f t="shared" si="2"/>
        <v/>
      </c>
      <c r="ED1" s="5" t="str">
        <f t="shared" ref="ED1:FM1" si="3">IF(ED5="","",IFERROR(FIND(":",ED5)&gt;0,FALSE))</f>
        <v/>
      </c>
      <c r="EE1" s="5" t="str">
        <f t="shared" si="3"/>
        <v/>
      </c>
      <c r="EF1" s="5" t="str">
        <f t="shared" si="3"/>
        <v/>
      </c>
      <c r="EG1" s="5" t="str">
        <f t="shared" si="3"/>
        <v/>
      </c>
      <c r="EH1" s="5" t="str">
        <f t="shared" si="3"/>
        <v/>
      </c>
      <c r="EI1" s="5" t="str">
        <f t="shared" si="3"/>
        <v/>
      </c>
      <c r="EJ1" s="5" t="str">
        <f t="shared" si="3"/>
        <v/>
      </c>
      <c r="EK1" s="5" t="str">
        <f t="shared" si="3"/>
        <v/>
      </c>
      <c r="EL1" s="5" t="str">
        <f t="shared" si="3"/>
        <v/>
      </c>
      <c r="EM1" s="5" t="str">
        <f t="shared" si="3"/>
        <v/>
      </c>
      <c r="EN1" s="5" t="str">
        <f t="shared" si="3"/>
        <v/>
      </c>
      <c r="EO1" s="5" t="str">
        <f t="shared" si="3"/>
        <v/>
      </c>
      <c r="EP1" s="5" t="str">
        <f t="shared" si="3"/>
        <v/>
      </c>
      <c r="EQ1" s="5" t="str">
        <f t="shared" si="3"/>
        <v/>
      </c>
      <c r="ER1" s="5" t="str">
        <f t="shared" si="3"/>
        <v/>
      </c>
      <c r="ES1" s="5" t="str">
        <f t="shared" si="3"/>
        <v/>
      </c>
      <c r="ET1" s="5" t="str">
        <f t="shared" si="3"/>
        <v/>
      </c>
      <c r="EU1" s="5" t="str">
        <f t="shared" si="3"/>
        <v/>
      </c>
      <c r="EV1" s="5" t="str">
        <f t="shared" si="3"/>
        <v/>
      </c>
      <c r="EW1" s="5" t="str">
        <f t="shared" si="3"/>
        <v/>
      </c>
      <c r="EX1" s="5" t="str">
        <f t="shared" si="3"/>
        <v/>
      </c>
      <c r="EY1" s="5" t="str">
        <f t="shared" si="3"/>
        <v/>
      </c>
      <c r="EZ1" s="5" t="str">
        <f t="shared" si="3"/>
        <v/>
      </c>
      <c r="FA1" s="5" t="str">
        <f t="shared" si="3"/>
        <v/>
      </c>
      <c r="FB1" s="5" t="str">
        <f t="shared" si="3"/>
        <v/>
      </c>
      <c r="FC1" s="5" t="str">
        <f t="shared" si="3"/>
        <v/>
      </c>
      <c r="FD1" s="5" t="str">
        <f t="shared" si="3"/>
        <v/>
      </c>
      <c r="FE1" s="5" t="str">
        <f t="shared" si="3"/>
        <v/>
      </c>
      <c r="FF1" s="5" t="str">
        <f t="shared" si="3"/>
        <v/>
      </c>
      <c r="FG1" s="5" t="str">
        <f t="shared" si="3"/>
        <v/>
      </c>
      <c r="FH1" s="5" t="str">
        <f t="shared" si="3"/>
        <v/>
      </c>
      <c r="FI1" s="5" t="str">
        <f t="shared" si="3"/>
        <v/>
      </c>
      <c r="FJ1" s="5" t="str">
        <f t="shared" si="3"/>
        <v/>
      </c>
      <c r="FK1" s="5" t="str">
        <f t="shared" si="3"/>
        <v/>
      </c>
      <c r="FL1" s="5" t="str">
        <f t="shared" si="3"/>
        <v/>
      </c>
      <c r="FM1" s="5" t="str">
        <f t="shared" si="3"/>
        <v/>
      </c>
    </row>
    <row r="2" spans="1:200" hidden="1" x14ac:dyDescent="0.35">
      <c r="O2" s="5"/>
      <c r="P2" s="5"/>
      <c r="Q2" s="5"/>
      <c r="R2" s="5"/>
      <c r="S2" s="5" t="s">
        <v>20</v>
      </c>
      <c r="T2" s="5" t="str">
        <f>IF(T5="","",IF(RIGHT(T5)="ƒ","Yes","No"))</f>
        <v>No</v>
      </c>
      <c r="U2" s="5" t="str">
        <f t="shared" ref="U2:BQ2" si="4">IF(U5="","",IF(RIGHT(U5)="ƒ","Yes","No"))</f>
        <v>No</v>
      </c>
      <c r="V2" s="5" t="str">
        <f t="shared" si="4"/>
        <v>No</v>
      </c>
      <c r="W2" s="5" t="str">
        <f t="shared" si="4"/>
        <v>No</v>
      </c>
      <c r="X2" s="5" t="str">
        <f t="shared" si="4"/>
        <v>No</v>
      </c>
      <c r="Y2" s="5" t="str">
        <f t="shared" si="4"/>
        <v>No</v>
      </c>
      <c r="Z2" s="5" t="str">
        <f t="shared" si="4"/>
        <v>No</v>
      </c>
      <c r="AA2" s="5" t="str">
        <f t="shared" si="4"/>
        <v>No</v>
      </c>
      <c r="AB2" s="5" t="str">
        <f t="shared" si="4"/>
        <v>No</v>
      </c>
      <c r="AC2" s="5" t="str">
        <f t="shared" si="4"/>
        <v>No</v>
      </c>
      <c r="AD2" s="5" t="str">
        <f t="shared" si="4"/>
        <v>No</v>
      </c>
      <c r="AE2" s="5" t="str">
        <f t="shared" si="4"/>
        <v>No</v>
      </c>
      <c r="AF2" s="5" t="str">
        <f t="shared" si="4"/>
        <v>No</v>
      </c>
      <c r="AG2" s="5" t="str">
        <f t="shared" si="4"/>
        <v>No</v>
      </c>
      <c r="AH2" s="5" t="str">
        <f t="shared" si="4"/>
        <v>No</v>
      </c>
      <c r="AI2" s="5" t="str">
        <f t="shared" si="4"/>
        <v>No</v>
      </c>
      <c r="AJ2" s="5" t="str">
        <f t="shared" si="4"/>
        <v>No</v>
      </c>
      <c r="AK2" s="5" t="str">
        <f t="shared" si="4"/>
        <v>No</v>
      </c>
      <c r="AL2" s="5" t="str">
        <f t="shared" si="4"/>
        <v>No</v>
      </c>
      <c r="AM2" s="5" t="str">
        <f t="shared" si="4"/>
        <v>No</v>
      </c>
      <c r="AN2" s="5" t="str">
        <f t="shared" si="4"/>
        <v>No</v>
      </c>
      <c r="AO2" s="5" t="str">
        <f t="shared" si="4"/>
        <v>No</v>
      </c>
      <c r="AP2" s="5" t="str">
        <f t="shared" si="4"/>
        <v>No</v>
      </c>
      <c r="AQ2" s="5" t="str">
        <f t="shared" si="4"/>
        <v>No</v>
      </c>
      <c r="AR2" s="5" t="str">
        <f t="shared" si="4"/>
        <v>No</v>
      </c>
      <c r="AS2" s="5" t="str">
        <f t="shared" si="4"/>
        <v>No</v>
      </c>
      <c r="AT2" s="5" t="str">
        <f t="shared" si="4"/>
        <v>No</v>
      </c>
      <c r="AU2" s="5" t="str">
        <f t="shared" si="4"/>
        <v>No</v>
      </c>
      <c r="AV2" s="5" t="str">
        <f t="shared" si="4"/>
        <v>No</v>
      </c>
      <c r="AW2" s="5" t="str">
        <f t="shared" si="4"/>
        <v>No</v>
      </c>
      <c r="AX2" s="5" t="str">
        <f t="shared" si="4"/>
        <v>No</v>
      </c>
      <c r="AY2" s="5" t="str">
        <f t="shared" si="4"/>
        <v>No</v>
      </c>
      <c r="AZ2" s="5" t="str">
        <f t="shared" si="4"/>
        <v>No</v>
      </c>
      <c r="BA2" s="5" t="str">
        <f t="shared" si="4"/>
        <v>No</v>
      </c>
      <c r="BB2" s="5" t="str">
        <f t="shared" si="4"/>
        <v>No</v>
      </c>
      <c r="BC2" s="5" t="str">
        <f t="shared" si="4"/>
        <v/>
      </c>
      <c r="BD2" s="5" t="str">
        <f t="shared" si="4"/>
        <v/>
      </c>
      <c r="BE2" s="5" t="str">
        <f t="shared" si="4"/>
        <v/>
      </c>
      <c r="BF2" s="5" t="str">
        <f t="shared" si="4"/>
        <v/>
      </c>
      <c r="BG2" s="5" t="str">
        <f t="shared" si="4"/>
        <v/>
      </c>
      <c r="BH2" s="5" t="str">
        <f t="shared" si="4"/>
        <v/>
      </c>
      <c r="BI2" s="5" t="str">
        <f t="shared" si="4"/>
        <v/>
      </c>
      <c r="BJ2" s="5" t="str">
        <f t="shared" si="4"/>
        <v/>
      </c>
      <c r="BK2" s="5" t="str">
        <f t="shared" si="4"/>
        <v/>
      </c>
      <c r="BL2" s="5" t="str">
        <f t="shared" si="4"/>
        <v/>
      </c>
      <c r="BM2" s="5" t="str">
        <f t="shared" si="4"/>
        <v/>
      </c>
      <c r="BN2" s="5" t="str">
        <f t="shared" si="4"/>
        <v/>
      </c>
      <c r="BO2" s="5" t="str">
        <f t="shared" si="4"/>
        <v/>
      </c>
      <c r="BP2" s="5" t="str">
        <f t="shared" si="4"/>
        <v/>
      </c>
      <c r="BQ2" s="5" t="str">
        <f t="shared" si="4"/>
        <v/>
      </c>
      <c r="BR2" s="5" t="str">
        <f t="shared" ref="BR2:EC2" si="5">IF(BR5="","",IF(RIGHT(BR5)="ƒ","Yes","No"))</f>
        <v/>
      </c>
      <c r="BS2" s="5" t="str">
        <f t="shared" si="5"/>
        <v/>
      </c>
      <c r="BT2" s="5" t="str">
        <f t="shared" si="5"/>
        <v/>
      </c>
      <c r="BU2" s="5" t="str">
        <f t="shared" si="5"/>
        <v/>
      </c>
      <c r="BV2" s="5" t="str">
        <f t="shared" si="5"/>
        <v/>
      </c>
      <c r="BW2" s="5" t="str">
        <f t="shared" si="5"/>
        <v/>
      </c>
      <c r="BX2" s="5" t="str">
        <f t="shared" si="5"/>
        <v/>
      </c>
      <c r="BY2" s="5" t="str">
        <f t="shared" si="5"/>
        <v/>
      </c>
      <c r="BZ2" s="5" t="str">
        <f t="shared" si="5"/>
        <v/>
      </c>
      <c r="CA2" s="5" t="str">
        <f t="shared" si="5"/>
        <v/>
      </c>
      <c r="CB2" s="5" t="str">
        <f t="shared" si="5"/>
        <v/>
      </c>
      <c r="CC2" s="5" t="str">
        <f t="shared" si="5"/>
        <v/>
      </c>
      <c r="CD2" s="5" t="str">
        <f t="shared" si="5"/>
        <v/>
      </c>
      <c r="CE2" s="5" t="str">
        <f t="shared" si="5"/>
        <v/>
      </c>
      <c r="CF2" s="5" t="str">
        <f t="shared" si="5"/>
        <v/>
      </c>
      <c r="CG2" s="5" t="str">
        <f t="shared" si="5"/>
        <v/>
      </c>
      <c r="CH2" s="5" t="str">
        <f t="shared" si="5"/>
        <v/>
      </c>
      <c r="CI2" s="5" t="str">
        <f t="shared" si="5"/>
        <v/>
      </c>
      <c r="CJ2" s="5" t="str">
        <f t="shared" si="5"/>
        <v/>
      </c>
      <c r="CK2" s="5" t="str">
        <f t="shared" si="5"/>
        <v/>
      </c>
      <c r="CL2" s="5" t="str">
        <f t="shared" si="5"/>
        <v/>
      </c>
      <c r="CM2" s="5" t="str">
        <f t="shared" si="5"/>
        <v/>
      </c>
      <c r="CN2" s="5" t="str">
        <f t="shared" si="5"/>
        <v/>
      </c>
      <c r="CO2" s="5" t="str">
        <f t="shared" si="5"/>
        <v/>
      </c>
      <c r="CP2" s="5" t="str">
        <f t="shared" si="5"/>
        <v/>
      </c>
      <c r="CQ2" s="5" t="str">
        <f t="shared" si="5"/>
        <v/>
      </c>
      <c r="CR2" s="5" t="str">
        <f t="shared" si="5"/>
        <v/>
      </c>
      <c r="CS2" s="5" t="str">
        <f t="shared" si="5"/>
        <v/>
      </c>
      <c r="CT2" s="5" t="str">
        <f t="shared" si="5"/>
        <v/>
      </c>
      <c r="CU2" s="5" t="str">
        <f t="shared" si="5"/>
        <v/>
      </c>
      <c r="CV2" s="5" t="str">
        <f t="shared" si="5"/>
        <v/>
      </c>
      <c r="CW2" s="5" t="str">
        <f t="shared" si="5"/>
        <v/>
      </c>
      <c r="CX2" s="5" t="str">
        <f t="shared" si="5"/>
        <v/>
      </c>
      <c r="CY2" s="5" t="str">
        <f t="shared" si="5"/>
        <v/>
      </c>
      <c r="CZ2" s="5" t="str">
        <f t="shared" si="5"/>
        <v/>
      </c>
      <c r="DA2" s="5" t="str">
        <f t="shared" si="5"/>
        <v/>
      </c>
      <c r="DB2" s="5" t="str">
        <f t="shared" si="5"/>
        <v/>
      </c>
      <c r="DC2" s="5" t="str">
        <f t="shared" si="5"/>
        <v/>
      </c>
      <c r="DD2" s="5" t="str">
        <f t="shared" si="5"/>
        <v/>
      </c>
      <c r="DE2" s="5" t="str">
        <f t="shared" si="5"/>
        <v/>
      </c>
      <c r="DF2" s="5" t="str">
        <f t="shared" si="5"/>
        <v/>
      </c>
      <c r="DG2" s="5" t="str">
        <f t="shared" si="5"/>
        <v/>
      </c>
      <c r="DH2" s="5" t="str">
        <f t="shared" si="5"/>
        <v/>
      </c>
      <c r="DI2" s="5" t="str">
        <f t="shared" si="5"/>
        <v/>
      </c>
      <c r="DJ2" s="5" t="str">
        <f t="shared" si="5"/>
        <v/>
      </c>
      <c r="DK2" s="5" t="str">
        <f t="shared" si="5"/>
        <v/>
      </c>
      <c r="DL2" s="5" t="str">
        <f t="shared" si="5"/>
        <v/>
      </c>
      <c r="DM2" s="5" t="str">
        <f t="shared" si="5"/>
        <v/>
      </c>
      <c r="DN2" s="5" t="str">
        <f t="shared" si="5"/>
        <v/>
      </c>
      <c r="DO2" s="5" t="str">
        <f t="shared" si="5"/>
        <v/>
      </c>
      <c r="DP2" s="5" t="str">
        <f t="shared" si="5"/>
        <v/>
      </c>
      <c r="DQ2" s="5" t="str">
        <f t="shared" si="5"/>
        <v/>
      </c>
      <c r="DR2" s="5" t="str">
        <f t="shared" si="5"/>
        <v/>
      </c>
      <c r="DS2" s="5" t="str">
        <f t="shared" si="5"/>
        <v/>
      </c>
      <c r="DT2" s="5" t="str">
        <f t="shared" si="5"/>
        <v/>
      </c>
      <c r="DU2" s="5" t="str">
        <f t="shared" si="5"/>
        <v/>
      </c>
      <c r="DV2" s="5" t="str">
        <f t="shared" si="5"/>
        <v/>
      </c>
      <c r="DW2" s="5" t="str">
        <f t="shared" si="5"/>
        <v/>
      </c>
      <c r="DX2" s="5" t="str">
        <f t="shared" si="5"/>
        <v/>
      </c>
      <c r="DY2" s="5" t="str">
        <f t="shared" si="5"/>
        <v/>
      </c>
      <c r="DZ2" s="5" t="str">
        <f t="shared" si="5"/>
        <v/>
      </c>
      <c r="EA2" s="5" t="str">
        <f t="shared" si="5"/>
        <v/>
      </c>
      <c r="EB2" s="5" t="str">
        <f t="shared" si="5"/>
        <v/>
      </c>
      <c r="EC2" s="5" t="str">
        <f t="shared" si="5"/>
        <v/>
      </c>
      <c r="ED2" s="5" t="str">
        <f t="shared" ref="ED2:FM2" si="6">IF(ED5="","",IF(RIGHT(ED5)="ƒ","Yes","No"))</f>
        <v/>
      </c>
      <c r="EE2" s="5" t="str">
        <f t="shared" si="6"/>
        <v/>
      </c>
      <c r="EF2" s="5" t="str">
        <f t="shared" si="6"/>
        <v/>
      </c>
      <c r="EG2" s="5" t="str">
        <f t="shared" si="6"/>
        <v/>
      </c>
      <c r="EH2" s="5" t="str">
        <f t="shared" si="6"/>
        <v/>
      </c>
      <c r="EI2" s="5" t="str">
        <f t="shared" si="6"/>
        <v/>
      </c>
      <c r="EJ2" s="5" t="str">
        <f t="shared" si="6"/>
        <v/>
      </c>
      <c r="EK2" s="5" t="str">
        <f t="shared" si="6"/>
        <v/>
      </c>
      <c r="EL2" s="5" t="str">
        <f t="shared" si="6"/>
        <v/>
      </c>
      <c r="EM2" s="5" t="str">
        <f t="shared" si="6"/>
        <v/>
      </c>
      <c r="EN2" s="5" t="str">
        <f t="shared" si="6"/>
        <v/>
      </c>
      <c r="EO2" s="5" t="str">
        <f t="shared" si="6"/>
        <v/>
      </c>
      <c r="EP2" s="5" t="str">
        <f t="shared" si="6"/>
        <v/>
      </c>
      <c r="EQ2" s="5" t="str">
        <f t="shared" si="6"/>
        <v/>
      </c>
      <c r="ER2" s="5" t="str">
        <f t="shared" si="6"/>
        <v/>
      </c>
      <c r="ES2" s="5" t="str">
        <f t="shared" si="6"/>
        <v/>
      </c>
      <c r="ET2" s="5" t="str">
        <f t="shared" si="6"/>
        <v/>
      </c>
      <c r="EU2" s="5" t="str">
        <f t="shared" si="6"/>
        <v/>
      </c>
      <c r="EV2" s="5" t="str">
        <f t="shared" si="6"/>
        <v/>
      </c>
      <c r="EW2" s="5" t="str">
        <f t="shared" si="6"/>
        <v/>
      </c>
      <c r="EX2" s="5" t="str">
        <f t="shared" si="6"/>
        <v/>
      </c>
      <c r="EY2" s="5" t="str">
        <f t="shared" si="6"/>
        <v/>
      </c>
      <c r="EZ2" s="5" t="str">
        <f t="shared" si="6"/>
        <v/>
      </c>
      <c r="FA2" s="5" t="str">
        <f t="shared" si="6"/>
        <v/>
      </c>
      <c r="FB2" s="5" t="str">
        <f t="shared" si="6"/>
        <v/>
      </c>
      <c r="FC2" s="5" t="str">
        <f t="shared" si="6"/>
        <v/>
      </c>
      <c r="FD2" s="5" t="str">
        <f t="shared" si="6"/>
        <v/>
      </c>
      <c r="FE2" s="5" t="str">
        <f t="shared" si="6"/>
        <v/>
      </c>
      <c r="FF2" s="5" t="str">
        <f t="shared" si="6"/>
        <v/>
      </c>
      <c r="FG2" s="5" t="str">
        <f t="shared" si="6"/>
        <v/>
      </c>
      <c r="FH2" s="5" t="str">
        <f t="shared" si="6"/>
        <v/>
      </c>
      <c r="FI2" s="5" t="str">
        <f t="shared" si="6"/>
        <v/>
      </c>
      <c r="FJ2" s="5" t="str">
        <f t="shared" si="6"/>
        <v/>
      </c>
      <c r="FK2" s="5" t="str">
        <f t="shared" si="6"/>
        <v/>
      </c>
      <c r="FL2" s="5" t="str">
        <f t="shared" si="6"/>
        <v/>
      </c>
      <c r="FM2" s="5" t="str">
        <f t="shared" si="6"/>
        <v/>
      </c>
    </row>
    <row r="3" spans="1:200" ht="22.5" hidden="1" customHeight="1" x14ac:dyDescent="0.35">
      <c r="O3" s="5"/>
      <c r="P3" s="5"/>
      <c r="Q3" s="5"/>
      <c r="R3" s="5"/>
      <c r="S3" s="5" t="s">
        <v>18</v>
      </c>
      <c r="T3" s="5" t="str">
        <f t="shared" ref="T3:AY3" si="7">IF(T5="","",MID(T5,FIND("(",T5)+1,1))</f>
        <v>5</v>
      </c>
      <c r="U3" s="5" t="str">
        <f t="shared" si="7"/>
        <v>5</v>
      </c>
      <c r="V3" s="5" t="str">
        <f t="shared" si="7"/>
        <v>5</v>
      </c>
      <c r="W3" s="5" t="str">
        <f t="shared" si="7"/>
        <v>5</v>
      </c>
      <c r="X3" s="5" t="str">
        <f t="shared" si="7"/>
        <v>5</v>
      </c>
      <c r="Y3" s="5" t="str">
        <f t="shared" si="7"/>
        <v>5</v>
      </c>
      <c r="Z3" s="5" t="str">
        <f t="shared" si="7"/>
        <v>5</v>
      </c>
      <c r="AA3" s="5" t="str">
        <f t="shared" si="7"/>
        <v>5</v>
      </c>
      <c r="AB3" s="5" t="str">
        <f t="shared" si="7"/>
        <v>5</v>
      </c>
      <c r="AC3" s="5" t="str">
        <f t="shared" si="7"/>
        <v>5</v>
      </c>
      <c r="AD3" s="5" t="str">
        <f t="shared" si="7"/>
        <v>5</v>
      </c>
      <c r="AE3" s="5" t="str">
        <f t="shared" si="7"/>
        <v>5</v>
      </c>
      <c r="AF3" s="5" t="str">
        <f t="shared" si="7"/>
        <v>5</v>
      </c>
      <c r="AG3" s="5" t="str">
        <f t="shared" si="7"/>
        <v>5</v>
      </c>
      <c r="AH3" s="5" t="str">
        <f t="shared" si="7"/>
        <v>5</v>
      </c>
      <c r="AI3" s="5" t="str">
        <f t="shared" si="7"/>
        <v>5</v>
      </c>
      <c r="AJ3" s="5" t="str">
        <f t="shared" si="7"/>
        <v>5</v>
      </c>
      <c r="AK3" s="5" t="str">
        <f t="shared" si="7"/>
        <v>5</v>
      </c>
      <c r="AL3" s="5" t="str">
        <f t="shared" si="7"/>
        <v>5</v>
      </c>
      <c r="AM3" s="5" t="str">
        <f t="shared" si="7"/>
        <v>5</v>
      </c>
      <c r="AN3" s="5" t="str">
        <f t="shared" si="7"/>
        <v>5</v>
      </c>
      <c r="AO3" s="5" t="str">
        <f t="shared" si="7"/>
        <v>5</v>
      </c>
      <c r="AP3" s="5" t="str">
        <f t="shared" si="7"/>
        <v>5</v>
      </c>
      <c r="AQ3" s="5" t="str">
        <f t="shared" si="7"/>
        <v>5</v>
      </c>
      <c r="AR3" s="5" t="str">
        <f t="shared" si="7"/>
        <v>5</v>
      </c>
      <c r="AS3" s="5" t="str">
        <f t="shared" si="7"/>
        <v>5</v>
      </c>
      <c r="AT3" s="5" t="str">
        <f t="shared" si="7"/>
        <v>5</v>
      </c>
      <c r="AU3" s="5" t="str">
        <f t="shared" si="7"/>
        <v>4</v>
      </c>
      <c r="AV3" s="5" t="str">
        <f t="shared" si="7"/>
        <v>4</v>
      </c>
      <c r="AW3" s="5" t="str">
        <f t="shared" si="7"/>
        <v>5</v>
      </c>
      <c r="AX3" s="5" t="str">
        <f t="shared" si="7"/>
        <v>4</v>
      </c>
      <c r="AY3" s="5" t="str">
        <f t="shared" si="7"/>
        <v>5</v>
      </c>
      <c r="AZ3" s="5" t="str">
        <f t="shared" ref="AZ3:BQ3" si="8">IF(AZ5="","",MID(AZ5,FIND("(",AZ5)+1,1))</f>
        <v>5</v>
      </c>
      <c r="BA3" s="5" t="str">
        <f t="shared" si="8"/>
        <v>4</v>
      </c>
      <c r="BB3" s="5" t="str">
        <f t="shared" si="8"/>
        <v>4</v>
      </c>
      <c r="BC3" s="5" t="str">
        <f t="shared" si="8"/>
        <v/>
      </c>
      <c r="BD3" s="5" t="str">
        <f t="shared" si="8"/>
        <v/>
      </c>
      <c r="BE3" s="5" t="str">
        <f t="shared" si="8"/>
        <v/>
      </c>
      <c r="BF3" s="5" t="str">
        <f t="shared" si="8"/>
        <v/>
      </c>
      <c r="BG3" s="5" t="str">
        <f t="shared" si="8"/>
        <v/>
      </c>
      <c r="BH3" s="5" t="str">
        <f t="shared" si="8"/>
        <v/>
      </c>
      <c r="BI3" s="5" t="str">
        <f t="shared" si="8"/>
        <v/>
      </c>
      <c r="BJ3" s="5" t="str">
        <f t="shared" si="8"/>
        <v/>
      </c>
      <c r="BK3" s="5" t="str">
        <f t="shared" si="8"/>
        <v/>
      </c>
      <c r="BL3" s="5" t="str">
        <f t="shared" si="8"/>
        <v/>
      </c>
      <c r="BM3" s="5" t="str">
        <f t="shared" si="8"/>
        <v/>
      </c>
      <c r="BN3" s="5" t="str">
        <f t="shared" si="8"/>
        <v/>
      </c>
      <c r="BO3" s="5" t="str">
        <f t="shared" si="8"/>
        <v/>
      </c>
      <c r="BP3" s="5" t="str">
        <f t="shared" si="8"/>
        <v/>
      </c>
      <c r="BQ3" s="5" t="str">
        <f t="shared" si="8"/>
        <v/>
      </c>
      <c r="BR3" s="5" t="str">
        <f t="shared" ref="BR3:EC3" si="9">IF(BR5="","",MID(BR5,FIND("(",BR5)+1,1))</f>
        <v/>
      </c>
      <c r="BS3" s="5" t="str">
        <f t="shared" si="9"/>
        <v/>
      </c>
      <c r="BT3" s="5" t="str">
        <f t="shared" si="9"/>
        <v/>
      </c>
      <c r="BU3" s="5" t="str">
        <f t="shared" si="9"/>
        <v/>
      </c>
      <c r="BV3" s="5" t="str">
        <f t="shared" si="9"/>
        <v/>
      </c>
      <c r="BW3" s="5" t="str">
        <f t="shared" si="9"/>
        <v/>
      </c>
      <c r="BX3" s="5" t="str">
        <f t="shared" si="9"/>
        <v/>
      </c>
      <c r="BY3" s="5" t="str">
        <f t="shared" si="9"/>
        <v/>
      </c>
      <c r="BZ3" s="5" t="str">
        <f t="shared" si="9"/>
        <v/>
      </c>
      <c r="CA3" s="5" t="str">
        <f t="shared" si="9"/>
        <v/>
      </c>
      <c r="CB3" s="5" t="str">
        <f t="shared" si="9"/>
        <v/>
      </c>
      <c r="CC3" s="5" t="str">
        <f t="shared" si="9"/>
        <v/>
      </c>
      <c r="CD3" s="5" t="str">
        <f t="shared" si="9"/>
        <v/>
      </c>
      <c r="CE3" s="5" t="str">
        <f t="shared" si="9"/>
        <v/>
      </c>
      <c r="CF3" s="5" t="str">
        <f t="shared" si="9"/>
        <v/>
      </c>
      <c r="CG3" s="5" t="str">
        <f t="shared" si="9"/>
        <v/>
      </c>
      <c r="CH3" s="5" t="str">
        <f t="shared" si="9"/>
        <v/>
      </c>
      <c r="CI3" s="5" t="str">
        <f t="shared" si="9"/>
        <v/>
      </c>
      <c r="CJ3" s="5" t="str">
        <f t="shared" si="9"/>
        <v/>
      </c>
      <c r="CK3" s="5" t="str">
        <f t="shared" si="9"/>
        <v/>
      </c>
      <c r="CL3" s="5" t="str">
        <f t="shared" si="9"/>
        <v/>
      </c>
      <c r="CM3" s="5" t="str">
        <f t="shared" si="9"/>
        <v/>
      </c>
      <c r="CN3" s="5" t="str">
        <f t="shared" si="9"/>
        <v/>
      </c>
      <c r="CO3" s="5" t="str">
        <f t="shared" si="9"/>
        <v/>
      </c>
      <c r="CP3" s="5" t="str">
        <f t="shared" si="9"/>
        <v/>
      </c>
      <c r="CQ3" s="5" t="str">
        <f t="shared" si="9"/>
        <v/>
      </c>
      <c r="CR3" s="5" t="str">
        <f t="shared" si="9"/>
        <v/>
      </c>
      <c r="CS3" s="5" t="str">
        <f t="shared" si="9"/>
        <v/>
      </c>
      <c r="CT3" s="5" t="str">
        <f t="shared" si="9"/>
        <v/>
      </c>
      <c r="CU3" s="5" t="str">
        <f t="shared" si="9"/>
        <v/>
      </c>
      <c r="CV3" s="5" t="str">
        <f t="shared" si="9"/>
        <v/>
      </c>
      <c r="CW3" s="5" t="str">
        <f t="shared" si="9"/>
        <v/>
      </c>
      <c r="CX3" s="5" t="str">
        <f t="shared" si="9"/>
        <v/>
      </c>
      <c r="CY3" s="5" t="str">
        <f t="shared" si="9"/>
        <v/>
      </c>
      <c r="CZ3" s="5" t="str">
        <f t="shared" si="9"/>
        <v/>
      </c>
      <c r="DA3" s="5" t="str">
        <f t="shared" si="9"/>
        <v/>
      </c>
      <c r="DB3" s="5" t="str">
        <f t="shared" si="9"/>
        <v/>
      </c>
      <c r="DC3" s="5" t="str">
        <f t="shared" si="9"/>
        <v/>
      </c>
      <c r="DD3" s="5" t="str">
        <f t="shared" si="9"/>
        <v/>
      </c>
      <c r="DE3" s="5" t="str">
        <f t="shared" si="9"/>
        <v/>
      </c>
      <c r="DF3" s="5" t="str">
        <f t="shared" si="9"/>
        <v/>
      </c>
      <c r="DG3" s="5" t="str">
        <f t="shared" si="9"/>
        <v/>
      </c>
      <c r="DH3" s="5" t="str">
        <f t="shared" si="9"/>
        <v/>
      </c>
      <c r="DI3" s="5" t="str">
        <f t="shared" si="9"/>
        <v/>
      </c>
      <c r="DJ3" s="5" t="str">
        <f t="shared" si="9"/>
        <v/>
      </c>
      <c r="DK3" s="5" t="str">
        <f t="shared" si="9"/>
        <v/>
      </c>
      <c r="DL3" s="5" t="str">
        <f t="shared" si="9"/>
        <v/>
      </c>
      <c r="DM3" s="5" t="str">
        <f t="shared" si="9"/>
        <v/>
      </c>
      <c r="DN3" s="5" t="str">
        <f t="shared" si="9"/>
        <v/>
      </c>
      <c r="DO3" s="5" t="str">
        <f t="shared" si="9"/>
        <v/>
      </c>
      <c r="DP3" s="5" t="str">
        <f t="shared" si="9"/>
        <v/>
      </c>
      <c r="DQ3" s="5" t="str">
        <f t="shared" si="9"/>
        <v/>
      </c>
      <c r="DR3" s="5" t="str">
        <f t="shared" si="9"/>
        <v/>
      </c>
      <c r="DS3" s="5" t="str">
        <f t="shared" si="9"/>
        <v/>
      </c>
      <c r="DT3" s="5" t="str">
        <f t="shared" si="9"/>
        <v/>
      </c>
      <c r="DU3" s="5" t="str">
        <f t="shared" si="9"/>
        <v/>
      </c>
      <c r="DV3" s="5" t="str">
        <f t="shared" si="9"/>
        <v/>
      </c>
      <c r="DW3" s="5" t="str">
        <f t="shared" si="9"/>
        <v/>
      </c>
      <c r="DX3" s="5" t="str">
        <f t="shared" si="9"/>
        <v/>
      </c>
      <c r="DY3" s="5" t="str">
        <f t="shared" si="9"/>
        <v/>
      </c>
      <c r="DZ3" s="5" t="str">
        <f t="shared" si="9"/>
        <v/>
      </c>
      <c r="EA3" s="5" t="str">
        <f t="shared" si="9"/>
        <v/>
      </c>
      <c r="EB3" s="5" t="str">
        <f t="shared" si="9"/>
        <v/>
      </c>
      <c r="EC3" s="5" t="str">
        <f t="shared" si="9"/>
        <v/>
      </c>
      <c r="ED3" s="5" t="str">
        <f t="shared" ref="ED3:FM3" si="10">IF(ED5="","",MID(ED5,FIND("(",ED5)+1,1))</f>
        <v/>
      </c>
      <c r="EE3" s="5" t="str">
        <f t="shared" si="10"/>
        <v/>
      </c>
      <c r="EF3" s="5" t="str">
        <f t="shared" si="10"/>
        <v/>
      </c>
      <c r="EG3" s="5" t="str">
        <f t="shared" si="10"/>
        <v/>
      </c>
      <c r="EH3" s="5" t="str">
        <f t="shared" si="10"/>
        <v/>
      </c>
      <c r="EI3" s="5" t="str">
        <f t="shared" si="10"/>
        <v/>
      </c>
      <c r="EJ3" s="5" t="str">
        <f t="shared" si="10"/>
        <v/>
      </c>
      <c r="EK3" s="5" t="str">
        <f t="shared" si="10"/>
        <v/>
      </c>
      <c r="EL3" s="5" t="str">
        <f t="shared" si="10"/>
        <v/>
      </c>
      <c r="EM3" s="5" t="str">
        <f t="shared" si="10"/>
        <v/>
      </c>
      <c r="EN3" s="5" t="str">
        <f t="shared" si="10"/>
        <v/>
      </c>
      <c r="EO3" s="5" t="str">
        <f t="shared" si="10"/>
        <v/>
      </c>
      <c r="EP3" s="5" t="str">
        <f t="shared" si="10"/>
        <v/>
      </c>
      <c r="EQ3" s="5" t="str">
        <f t="shared" si="10"/>
        <v/>
      </c>
      <c r="ER3" s="5" t="str">
        <f t="shared" si="10"/>
        <v/>
      </c>
      <c r="ES3" s="5" t="str">
        <f t="shared" si="10"/>
        <v/>
      </c>
      <c r="ET3" s="5" t="str">
        <f t="shared" si="10"/>
        <v/>
      </c>
      <c r="EU3" s="5" t="str">
        <f t="shared" si="10"/>
        <v/>
      </c>
      <c r="EV3" s="5" t="str">
        <f t="shared" si="10"/>
        <v/>
      </c>
      <c r="EW3" s="5" t="str">
        <f t="shared" si="10"/>
        <v/>
      </c>
      <c r="EX3" s="5" t="str">
        <f t="shared" si="10"/>
        <v/>
      </c>
      <c r="EY3" s="5" t="str">
        <f t="shared" si="10"/>
        <v/>
      </c>
      <c r="EZ3" s="5" t="str">
        <f t="shared" si="10"/>
        <v/>
      </c>
      <c r="FA3" s="5" t="str">
        <f t="shared" si="10"/>
        <v/>
      </c>
      <c r="FB3" s="5" t="str">
        <f t="shared" si="10"/>
        <v/>
      </c>
      <c r="FC3" s="5" t="str">
        <f t="shared" si="10"/>
        <v/>
      </c>
      <c r="FD3" s="5" t="str">
        <f t="shared" si="10"/>
        <v/>
      </c>
      <c r="FE3" s="5" t="str">
        <f t="shared" si="10"/>
        <v/>
      </c>
      <c r="FF3" s="5" t="str">
        <f t="shared" si="10"/>
        <v/>
      </c>
      <c r="FG3" s="5" t="str">
        <f t="shared" si="10"/>
        <v/>
      </c>
      <c r="FH3" s="5" t="str">
        <f t="shared" si="10"/>
        <v/>
      </c>
      <c r="FI3" s="5" t="str">
        <f t="shared" si="10"/>
        <v/>
      </c>
      <c r="FJ3" s="5" t="str">
        <f t="shared" si="10"/>
        <v/>
      </c>
      <c r="FK3" s="5" t="str">
        <f t="shared" si="10"/>
        <v/>
      </c>
      <c r="FL3" s="5" t="str">
        <f t="shared" si="10"/>
        <v/>
      </c>
      <c r="FM3" s="5" t="str">
        <f t="shared" si="10"/>
        <v/>
      </c>
    </row>
    <row r="4" spans="1:200" ht="17.25" hidden="1" customHeight="1" x14ac:dyDescent="0.35">
      <c r="O4" s="6"/>
      <c r="P4" s="5"/>
      <c r="Q4" s="5"/>
      <c r="R4" s="5"/>
      <c r="S4" s="5" t="s">
        <v>17</v>
      </c>
      <c r="T4" s="5">
        <f>IF(T5="","",MATCH(MID(T5,1,MIN(FIND(" (",T5),IFERROR(FIND(":",T5),50))-1),CC[[CC_Name]:[CC_Name]],0))</f>
        <v>135</v>
      </c>
      <c r="U4" s="5">
        <f>IF(U5="","",MATCH(MID(U5,1,MIN(FIND(" (",U5),IFERROR(FIND(":",U5),50))-1),CC[[CC_Name]:[CC_Name]],0))</f>
        <v>43</v>
      </c>
      <c r="V4" s="5">
        <f>IF(V5="","",MATCH(MID(V5,1,MIN(FIND(" (",V5),IFERROR(FIND(":",V5),50))-1),CC[[CC_Name]:[CC_Name]],0))</f>
        <v>133</v>
      </c>
      <c r="W4" s="5">
        <f>IF(W5="","",MATCH(MID(W5,1,MIN(FIND(" (",W5),IFERROR(FIND(":",W5),50))-1),CC[[CC_Name]:[CC_Name]],0))</f>
        <v>112</v>
      </c>
      <c r="X4" s="5">
        <f>IF(X5="","",MATCH(MID(X5,1,MIN(FIND(" (",X5),IFERROR(FIND(":",X5),50))-1),CC[[CC_Name]:[CC_Name]],0))</f>
        <v>59</v>
      </c>
      <c r="Y4" s="5">
        <f>IF(Y5="","",MATCH(MID(Y5,1,MIN(FIND(" (",Y5),IFERROR(FIND(":",Y5),50))-1),CC[[CC_Name]:[CC_Name]],0))</f>
        <v>110</v>
      </c>
      <c r="Z4" s="5">
        <f>IF(Z5="","",MATCH(MID(Z5,1,MIN(FIND(" (",Z5),IFERROR(FIND(":",Z5),50))-1),CC[[CC_Name]:[CC_Name]],0))</f>
        <v>89</v>
      </c>
      <c r="AA4" s="5">
        <f>IF(AA5="","",MATCH(MID(AA5,1,MIN(FIND(" (",AA5),IFERROR(FIND(":",AA5),50))-1),CC[[CC_Name]:[CC_Name]],0))</f>
        <v>30</v>
      </c>
      <c r="AB4" s="5">
        <f>IF(AB5="","",MATCH(MID(AB5,1,MIN(FIND(" (",AB5),IFERROR(FIND(":",AB5),50))-1),CC[[CC_Name]:[CC_Name]],0))</f>
        <v>32</v>
      </c>
      <c r="AC4" s="5">
        <f>IF(AC5="","",MATCH(MID(AC5,1,MIN(FIND(" (",AC5),IFERROR(FIND(":",AC5),50))-1),CC[[CC_Name]:[CC_Name]],0))</f>
        <v>109</v>
      </c>
      <c r="AD4" s="5">
        <f>IF(AD5="","",MATCH(MID(AD5,1,MIN(FIND(" (",AD5),IFERROR(FIND(":",AD5),50))-1),CC[[CC_Name]:[CC_Name]],0))</f>
        <v>68</v>
      </c>
      <c r="AE4" s="5">
        <f>IF(AE5="","",MATCH(MID(AE5,1,MIN(FIND(" (",AE5),IFERROR(FIND(":",AE5),50))-1),CC[[CC_Name]:[CC_Name]],0))</f>
        <v>65</v>
      </c>
      <c r="AF4" s="5">
        <f>IF(AF5="","",MATCH(MID(AF5,1,MIN(FIND(" (",AF5),IFERROR(FIND(":",AF5),50))-1),CC[[CC_Name]:[CC_Name]],0))</f>
        <v>3</v>
      </c>
      <c r="AG4" s="5">
        <f>IF(AG5="","",MATCH(MID(AG5,1,MIN(FIND(" (",AG5),IFERROR(FIND(":",AG5),50))-1),CC[[CC_Name]:[CC_Name]],0))</f>
        <v>22</v>
      </c>
      <c r="AH4" s="5">
        <f>IF(AH5="","",MATCH(MID(AH5,1,MIN(FIND(" (",AH5),IFERROR(FIND(":",AH5),50))-1),CC[[CC_Name]:[CC_Name]],0))</f>
        <v>60</v>
      </c>
      <c r="AI4" s="5">
        <f>IF(AI5="","",MATCH(MID(AI5,1,MIN(FIND(" (",AI5),IFERROR(FIND(":",AI5),50))-1),CC[[CC_Name]:[CC_Name]],0))</f>
        <v>137</v>
      </c>
      <c r="AJ4" s="5">
        <f>IF(AJ5="","",MATCH(MID(AJ5,1,MIN(FIND(" (",AJ5),IFERROR(FIND(":",AJ5),50))-1),CC[[CC_Name]:[CC_Name]],0))</f>
        <v>117</v>
      </c>
      <c r="AK4" s="5">
        <f>IF(AK5="","",MATCH(MID(AK5,1,MIN(FIND(" (",AK5),IFERROR(FIND(":",AK5),50))-1),CC[[CC_Name]:[CC_Name]],0))</f>
        <v>110</v>
      </c>
      <c r="AL4" s="5">
        <f>IF(AL5="","",MATCH(MID(AL5,1,MIN(FIND(" (",AL5),IFERROR(FIND(":",AL5),50))-1),CC[[CC_Name]:[CC_Name]],0))</f>
        <v>86</v>
      </c>
      <c r="AM4" s="5">
        <f>IF(AM5="","",MATCH(MID(AM5,1,MIN(FIND(" (",AM5),IFERROR(FIND(":",AM5),50))-1),CC[[CC_Name]:[CC_Name]],0))</f>
        <v>45</v>
      </c>
      <c r="AN4" s="5">
        <f>IF(AN5="","",MATCH(MID(AN5,1,MIN(FIND(" (",AN5),IFERROR(FIND(":",AN5),50))-1),CC[[CC_Name]:[CC_Name]],0))</f>
        <v>59</v>
      </c>
      <c r="AO4" s="5">
        <f>IF(AO5="","",MATCH(MID(AO5,1,MIN(FIND(" (",AO5),IFERROR(FIND(":",AO5),50))-1),CC[[CC_Name]:[CC_Name]],0))</f>
        <v>89</v>
      </c>
      <c r="AP4" s="5">
        <f>IF(AP5="","",MATCH(MID(AP5,1,MIN(FIND(" (",AP5),IFERROR(FIND(":",AP5),50))-1),CC[[CC_Name]:[CC_Name]],0))</f>
        <v>133</v>
      </c>
      <c r="AQ4" s="5">
        <f>IF(AQ5="","",MATCH(MID(AQ5,1,MIN(FIND(" (",AQ5),IFERROR(FIND(":",AQ5),50))-1),CC[[CC_Name]:[CC_Name]],0))</f>
        <v>137</v>
      </c>
      <c r="AR4" s="5">
        <f>IF(AR5="","",MATCH(MID(AR5,1,MIN(FIND(" (",AR5),IFERROR(FIND(":",AR5),50))-1),CC[[CC_Name]:[CC_Name]],0))</f>
        <v>110</v>
      </c>
      <c r="AS4" s="5">
        <f>IF(AS5="","",MATCH(MID(AS5,1,MIN(FIND(" (",AS5),IFERROR(FIND(":",AS5),50))-1),CC[[CC_Name]:[CC_Name]],0))</f>
        <v>32</v>
      </c>
      <c r="AT4" s="5">
        <f>IF(AT5="","",MATCH(MID(AT5,1,MIN(FIND(" (",AT5),IFERROR(FIND(":",AT5),50))-1),CC[[CC_Name]:[CC_Name]],0))</f>
        <v>137</v>
      </c>
      <c r="AU4" s="5">
        <f>IF(AU5="","",MATCH(MID(AU5,1,MIN(FIND(" (",AU5),IFERROR(FIND(":",AU5),50))-1),CC[[CC_Name]:[CC_Name]],0))</f>
        <v>63</v>
      </c>
      <c r="AV4" s="5">
        <f>IF(AV5="","",MATCH(MID(AV5,1,MIN(FIND(" (",AV5),IFERROR(FIND(":",AV5),50))-1),CC[[CC_Name]:[CC_Name]],0))</f>
        <v>126</v>
      </c>
      <c r="AW4" s="5">
        <f>IF(AW5="","",MATCH(MID(AW5,1,MIN(FIND(" (",AW5),IFERROR(FIND(":",AW5),50))-1),CC[[CC_Name]:[CC_Name]],0))</f>
        <v>45</v>
      </c>
      <c r="AX4" s="5">
        <f>IF(AX5="","",MATCH(MID(AX5,1,MIN(FIND(" (",AX5),IFERROR(FIND(":",AX5),50))-1),CC[[CC_Name]:[CC_Name]],0))</f>
        <v>134</v>
      </c>
      <c r="AY4" s="5">
        <f>IF(AY5="","",MATCH(MID(AY5,1,MIN(FIND(" (",AY5),IFERROR(FIND(":",AY5),50))-1),CC[[CC_Name]:[CC_Name]],0))</f>
        <v>65</v>
      </c>
      <c r="AZ4" s="5">
        <f>IF(AZ5="","",MATCH(MID(AZ5,1,MIN(FIND(" (",AZ5),IFERROR(FIND(":",AZ5),50))-1),CC[[CC_Name]:[CC_Name]],0))</f>
        <v>60</v>
      </c>
      <c r="BA4" s="5">
        <f>IF(BA5="","",MATCH(MID(BA5,1,MIN(FIND(" (",BA5),IFERROR(FIND(":",BA5),50))-1),CC[[CC_Name]:[CC_Name]],0))</f>
        <v>63</v>
      </c>
      <c r="BB4" s="5">
        <f>IF(BB5="","",MATCH(MID(BB5,1,MIN(FIND(" (",BB5),IFERROR(FIND(":",BB5),50))-1),CC[[CC_Name]:[CC_Name]],0))</f>
        <v>132</v>
      </c>
      <c r="BC4" s="5" t="str">
        <f>IF(BC5="","",MATCH(MID(BC5,1,MIN(FIND(" (",BC5),IFERROR(FIND(":",BC5),50))-1),CC[[CC_Name]:[CC_Name]],0))</f>
        <v/>
      </c>
      <c r="BD4" s="5" t="str">
        <f>IF(BD5="","",MATCH(MID(BD5,1,MIN(FIND(" (",BD5),IFERROR(FIND(":",BD5),50))-1),CC[[CC_Name]:[CC_Name]],0))</f>
        <v/>
      </c>
      <c r="BE4" s="5" t="str">
        <f>IF(BE5="","",MATCH(MID(BE5,1,MIN(FIND(" (",BE5),IFERROR(FIND(":",BE5),50))-1),CC[[CC_Name]:[CC_Name]],0))</f>
        <v/>
      </c>
      <c r="BF4" s="5" t="str">
        <f>IF(BF5="","",MATCH(MID(BF5,1,MIN(FIND(" (",BF5),IFERROR(FIND(":",BF5),50))-1),CC[[CC_Name]:[CC_Name]],0))</f>
        <v/>
      </c>
      <c r="BG4" s="5" t="str">
        <f>IF(BG5="","",MATCH(MID(BG5,1,MIN(FIND(" (",BG5),IFERROR(FIND(":",BG5),50))-1),CC[[CC_Name]:[CC_Name]],0))</f>
        <v/>
      </c>
      <c r="BH4" s="5" t="str">
        <f>IF(BH5="","",MATCH(MID(BH5,1,MIN(FIND(" (",BH5),IFERROR(FIND(":",BH5),50))-1),CC[[CC_Name]:[CC_Name]],0))</f>
        <v/>
      </c>
      <c r="BI4" s="5" t="str">
        <f>IF(BI5="","",MATCH(MID(BI5,1,MIN(FIND(" (",BI5),IFERROR(FIND(":",BI5),50))-1),CC[[CC_Name]:[CC_Name]],0))</f>
        <v/>
      </c>
      <c r="BJ4" s="5" t="str">
        <f>IF(BJ5="","",MATCH(MID(BJ5,1,MIN(FIND(" (",BJ5),IFERROR(FIND(":",BJ5),50))-1),CC[[CC_Name]:[CC_Name]],0))</f>
        <v/>
      </c>
      <c r="BK4" s="5" t="str">
        <f>IF(BK5="","",MATCH(MID(BK5,1,MIN(FIND(" (",BK5),IFERROR(FIND(":",BK5),50))-1),CC[[CC_Name]:[CC_Name]],0))</f>
        <v/>
      </c>
      <c r="BL4" s="5" t="str">
        <f>IF(BL5="","",MATCH(MID(BL5,1,MIN(FIND(" (",BL5),IFERROR(FIND(":",BL5),50))-1),CC[[CC_Name]:[CC_Name]],0))</f>
        <v/>
      </c>
      <c r="BM4" s="5" t="str">
        <f>IF(BM5="","",MATCH(MID(BM5,1,MIN(FIND(" (",BM5),IFERROR(FIND(":",BM5),50))-1),CC[[CC_Name]:[CC_Name]],0))</f>
        <v/>
      </c>
      <c r="BN4" s="5" t="str">
        <f>IF(BN5="","",MATCH(MID(BN5,1,MIN(FIND(" (",BN5),IFERROR(FIND(":",BN5),50))-1),CC[[CC_Name]:[CC_Name]],0))</f>
        <v/>
      </c>
      <c r="BO4" s="5" t="str">
        <f>IF(BO5="","",MATCH(MID(BO5,1,MIN(FIND(" (",BO5),IFERROR(FIND(":",BO5),50))-1),CC[[CC_Name]:[CC_Name]],0))</f>
        <v/>
      </c>
      <c r="BP4" s="5" t="str">
        <f>IF(BP5="","",MATCH(MID(BP5,1,MIN(FIND(" (",BP5),IFERROR(FIND(":",BP5),50))-1),CC[[CC_Name]:[CC_Name]],0))</f>
        <v/>
      </c>
      <c r="BQ4" s="5" t="str">
        <f>IF(BQ5="","",MATCH(MID(BQ5,1,MIN(FIND(" (",BQ5),IFERROR(FIND(":",BQ5),50))-1),CC[[CC_Name]:[CC_Name]],0))</f>
        <v/>
      </c>
      <c r="BR4" s="5" t="str">
        <f>IF(BR5="","",MATCH(MID(BR5,1,MIN(FIND(" (",BR5),IFERROR(FIND(":",BR5),50))-1),CC[[CC_Name]:[CC_Name]],0))</f>
        <v/>
      </c>
      <c r="BS4" s="5" t="str">
        <f>IF(BS5="","",MATCH(MID(BS5,1,MIN(FIND(" (",BS5),IFERROR(FIND(":",BS5),50))-1),CC[[CC_Name]:[CC_Name]],0))</f>
        <v/>
      </c>
      <c r="BT4" s="5" t="str">
        <f>IF(BT5="","",MATCH(MID(BT5,1,MIN(FIND(" (",BT5),IFERROR(FIND(":",BT5),50))-1),CC[[CC_Name]:[CC_Name]],0))</f>
        <v/>
      </c>
      <c r="BU4" s="5" t="str">
        <f>IF(BU5="","",MATCH(MID(BU5,1,MIN(FIND(" (",BU5),IFERROR(FIND(":",BU5),50))-1),CC[[CC_Name]:[CC_Name]],0))</f>
        <v/>
      </c>
      <c r="BV4" s="5" t="str">
        <f>IF(BV5="","",MATCH(MID(BV5,1,MIN(FIND(" (",BV5),IFERROR(FIND(":",BV5),50))-1),CC[[CC_Name]:[CC_Name]],0))</f>
        <v/>
      </c>
      <c r="BW4" s="5" t="str">
        <f>IF(BW5="","",MATCH(MID(BW5,1,MIN(FIND(" (",BW5),IFERROR(FIND(":",BW5),50))-1),CC[[CC_Name]:[CC_Name]],0))</f>
        <v/>
      </c>
      <c r="BX4" s="5" t="str">
        <f>IF(BX5="","",MATCH(MID(BX5,1,MIN(FIND(" (",BX5),IFERROR(FIND(":",BX5),50))-1),CC[[CC_Name]:[CC_Name]],0))</f>
        <v/>
      </c>
      <c r="BY4" s="5" t="str">
        <f>IF(BY5="","",MATCH(MID(BY5,1,MIN(FIND(" (",BY5),IFERROR(FIND(":",BY5),50))-1),CC[[CC_Name]:[CC_Name]],0))</f>
        <v/>
      </c>
      <c r="BZ4" s="5" t="str">
        <f>IF(BZ5="","",MATCH(MID(BZ5,1,MIN(FIND(" (",BZ5),IFERROR(FIND(":",BZ5),50))-1),CC[[CC_Name]:[CC_Name]],0))</f>
        <v/>
      </c>
      <c r="CA4" s="5" t="str">
        <f>IF(CA5="","",MATCH(MID(CA5,1,MIN(FIND(" (",CA5),IFERROR(FIND(":",CA5),50))-1),CC[[CC_Name]:[CC_Name]],0))</f>
        <v/>
      </c>
      <c r="CB4" s="5" t="str">
        <f>IF(CB5="","",MATCH(MID(CB5,1,MIN(FIND(" (",CB5),IFERROR(FIND(":",CB5),50))-1),CC[[CC_Name]:[CC_Name]],0))</f>
        <v/>
      </c>
      <c r="CC4" s="5" t="str">
        <f>IF(CC5="","",MATCH(MID(CC5,1,MIN(FIND(" (",CC5),IFERROR(FIND(":",CC5),50))-1),CC[[CC_Name]:[CC_Name]],0))</f>
        <v/>
      </c>
      <c r="CD4" s="5" t="str">
        <f>IF(CD5="","",MATCH(MID(CD5,1,MIN(FIND(" (",CD5),IFERROR(FIND(":",CD5),50))-1),CC[[CC_Name]:[CC_Name]],0))</f>
        <v/>
      </c>
      <c r="CE4" s="5" t="str">
        <f>IF(CE5="","",MATCH(MID(CE5,1,MIN(FIND(" (",CE5),IFERROR(FIND(":",CE5),50))-1),CC[[CC_Name]:[CC_Name]],0))</f>
        <v/>
      </c>
      <c r="CF4" s="5" t="str">
        <f>IF(CF5="","",MATCH(MID(CF5,1,MIN(FIND(" (",CF5),IFERROR(FIND(":",CF5),50))-1),CC[[CC_Name]:[CC_Name]],0))</f>
        <v/>
      </c>
      <c r="CG4" s="5" t="str">
        <f>IF(CG5="","",MATCH(MID(CG5,1,MIN(FIND(" (",CG5),IFERROR(FIND(":",CG5),50))-1),CC[[CC_Name]:[CC_Name]],0))</f>
        <v/>
      </c>
      <c r="CH4" s="5" t="str">
        <f>IF(CH5="","",MATCH(MID(CH5,1,MIN(FIND(" (",CH5),IFERROR(FIND(":",CH5),50))-1),CC[[CC_Name]:[CC_Name]],0))</f>
        <v/>
      </c>
      <c r="CI4" s="5" t="str">
        <f>IF(CI5="","",MATCH(MID(CI5,1,MIN(FIND(" (",CI5),IFERROR(FIND(":",CI5),50))-1),CC[[CC_Name]:[CC_Name]],0))</f>
        <v/>
      </c>
      <c r="CJ4" s="5" t="str">
        <f>IF(CJ5="","",MATCH(MID(CJ5,1,MIN(FIND(" (",CJ5),IFERROR(FIND(":",CJ5),50))-1),CC[[CC_Name]:[CC_Name]],0))</f>
        <v/>
      </c>
      <c r="CK4" s="5" t="str">
        <f>IF(CK5="","",MATCH(MID(CK5,1,MIN(FIND(" (",CK5),IFERROR(FIND(":",CK5),50))-1),CC[[CC_Name]:[CC_Name]],0))</f>
        <v/>
      </c>
      <c r="CL4" s="5" t="str">
        <f>IF(CL5="","",MATCH(MID(CL5,1,MIN(FIND(" (",CL5),IFERROR(FIND(":",CL5),50))-1),CC[[CC_Name]:[CC_Name]],0))</f>
        <v/>
      </c>
      <c r="CM4" s="5" t="str">
        <f>IF(CM5="","",MATCH(MID(CM5,1,MIN(FIND(" (",CM5),IFERROR(FIND(":",CM5),50))-1),CC[[CC_Name]:[CC_Name]],0))</f>
        <v/>
      </c>
      <c r="CN4" s="5" t="str">
        <f>IF(CN5="","",MATCH(MID(CN5,1,MIN(FIND(" (",CN5),IFERROR(FIND(":",CN5),50))-1),CC[[CC_Name]:[CC_Name]],0))</f>
        <v/>
      </c>
      <c r="CO4" s="5" t="str">
        <f>IF(CO5="","",MATCH(MID(CO5,1,MIN(FIND(" (",CO5),IFERROR(FIND(":",CO5),50))-1),CC[[CC_Name]:[CC_Name]],0))</f>
        <v/>
      </c>
      <c r="CP4" s="5" t="str">
        <f>IF(CP5="","",MATCH(MID(CP5,1,MIN(FIND(" (",CP5),IFERROR(FIND(":",CP5),50))-1),CC[[CC_Name]:[CC_Name]],0))</f>
        <v/>
      </c>
      <c r="CQ4" s="5" t="str">
        <f>IF(CQ5="","",MATCH(MID(CQ5,1,MIN(FIND(" (",CQ5),IFERROR(FIND(":",CQ5),50))-1),CC[[CC_Name]:[CC_Name]],0))</f>
        <v/>
      </c>
      <c r="CR4" s="5" t="str">
        <f>IF(CR5="","",MATCH(MID(CR5,1,MIN(FIND(" (",CR5),IFERROR(FIND(":",CR5),50))-1),CC[[CC_Name]:[CC_Name]],0))</f>
        <v/>
      </c>
      <c r="CS4" s="5" t="str">
        <f>IF(CS5="","",MATCH(MID(CS5,1,MIN(FIND(" (",CS5),IFERROR(FIND(":",CS5),50))-1),CC[[CC_Name]:[CC_Name]],0))</f>
        <v/>
      </c>
      <c r="CT4" s="5" t="str">
        <f>IF(CT5="","",MATCH(MID(CT5,1,MIN(FIND(" (",CT5),IFERROR(FIND(":",CT5),50))-1),CC[[CC_Name]:[CC_Name]],0))</f>
        <v/>
      </c>
      <c r="CU4" s="5" t="str">
        <f>IF(CU5="","",MATCH(MID(CU5,1,MIN(FIND(" (",CU5),IFERROR(FIND(":",CU5),50))-1),CC[[CC_Name]:[CC_Name]],0))</f>
        <v/>
      </c>
      <c r="CV4" s="5" t="str">
        <f>IF(CV5="","",MATCH(MID(CV5,1,MIN(FIND(" (",CV5),IFERROR(FIND(":",CV5),50))-1),CC[[CC_Name]:[CC_Name]],0))</f>
        <v/>
      </c>
      <c r="CW4" s="5" t="str">
        <f>IF(CW5="","",MATCH(MID(CW5,1,MIN(FIND(" (",CW5),IFERROR(FIND(":",CW5),50))-1),CC[[CC_Name]:[CC_Name]],0))</f>
        <v/>
      </c>
      <c r="CX4" s="5" t="str">
        <f>IF(CX5="","",MATCH(MID(CX5,1,MIN(FIND(" (",CX5),IFERROR(FIND(":",CX5),50))-1),CC[[CC_Name]:[CC_Name]],0))</f>
        <v/>
      </c>
      <c r="CY4" s="5" t="str">
        <f>IF(CY5="","",MATCH(MID(CY5,1,MIN(FIND(" (",CY5),IFERROR(FIND(":",CY5),50))-1),CC[[CC_Name]:[CC_Name]],0))</f>
        <v/>
      </c>
      <c r="CZ4" s="5" t="str">
        <f>IF(CZ5="","",MATCH(MID(CZ5,1,MIN(FIND(" (",CZ5),IFERROR(FIND(":",CZ5),50))-1),CC[[CC_Name]:[CC_Name]],0))</f>
        <v/>
      </c>
      <c r="DA4" s="5" t="str">
        <f>IF(DA5="","",MATCH(MID(DA5,1,MIN(FIND(" (",DA5),IFERROR(FIND(":",DA5),50))-1),CC[[CC_Name]:[CC_Name]],0))</f>
        <v/>
      </c>
      <c r="DB4" s="5" t="str">
        <f>IF(DB5="","",MATCH(MID(DB5,1,MIN(FIND(" (",DB5),IFERROR(FIND(":",DB5),50))-1),CC[[CC_Name]:[CC_Name]],0))</f>
        <v/>
      </c>
      <c r="DC4" s="5" t="str">
        <f>IF(DC5="","",MATCH(MID(DC5,1,MIN(FIND(" (",DC5),IFERROR(FIND(":",DC5),50))-1),CC[[CC_Name]:[CC_Name]],0))</f>
        <v/>
      </c>
      <c r="DD4" s="5" t="str">
        <f>IF(DD5="","",MATCH(MID(DD5,1,MIN(FIND(" (",DD5),IFERROR(FIND(":",DD5),50))-1),CC[[CC_Name]:[CC_Name]],0))</f>
        <v/>
      </c>
      <c r="DE4" s="5" t="str">
        <f>IF(DE5="","",MATCH(MID(DE5,1,MIN(FIND(" (",DE5),IFERROR(FIND(":",DE5),50))-1),CC[[CC_Name]:[CC_Name]],0))</f>
        <v/>
      </c>
      <c r="DF4" s="5" t="str">
        <f>IF(DF5="","",MATCH(MID(DF5,1,MIN(FIND(" (",DF5),IFERROR(FIND(":",DF5),50))-1),CC[[CC_Name]:[CC_Name]],0))</f>
        <v/>
      </c>
      <c r="DG4" s="5" t="str">
        <f>IF(DG5="","",MATCH(MID(DG5,1,MIN(FIND(" (",DG5),IFERROR(FIND(":",DG5),50))-1),CC[[CC_Name]:[CC_Name]],0))</f>
        <v/>
      </c>
      <c r="DH4" s="5" t="str">
        <f>IF(DH5="","",MATCH(MID(DH5,1,MIN(FIND(" (",DH5),IFERROR(FIND(":",DH5),50))-1),CC[[CC_Name]:[CC_Name]],0))</f>
        <v/>
      </c>
      <c r="DI4" s="5" t="str">
        <f>IF(DI5="","",MATCH(MID(DI5,1,MIN(FIND(" (",DI5),IFERROR(FIND(":",DI5),50))-1),CC[[CC_Name]:[CC_Name]],0))</f>
        <v/>
      </c>
      <c r="DJ4" s="5" t="str">
        <f>IF(DJ5="","",MATCH(MID(DJ5,1,MIN(FIND(" (",DJ5),IFERROR(FIND(":",DJ5),50))-1),CC[[CC_Name]:[CC_Name]],0))</f>
        <v/>
      </c>
      <c r="DK4" s="5" t="str">
        <f>IF(DK5="","",MATCH(MID(DK5,1,MIN(FIND(" (",DK5),IFERROR(FIND(":",DK5),50))-1),CC[[CC_Name]:[CC_Name]],0))</f>
        <v/>
      </c>
      <c r="DL4" s="5" t="str">
        <f>IF(DL5="","",MATCH(MID(DL5,1,MIN(FIND(" (",DL5),IFERROR(FIND(":",DL5),50))-1),CC[[CC_Name]:[CC_Name]],0))</f>
        <v/>
      </c>
      <c r="DM4" s="5" t="str">
        <f>IF(DM5="","",MATCH(MID(DM5,1,MIN(FIND(" (",DM5),IFERROR(FIND(":",DM5),50))-1),CC[[CC_Name]:[CC_Name]],0))</f>
        <v/>
      </c>
      <c r="DN4" s="5" t="str">
        <f>IF(DN5="","",MATCH(MID(DN5,1,MIN(FIND(" (",DN5),IFERROR(FIND(":",DN5),50))-1),CC[[CC_Name]:[CC_Name]],0))</f>
        <v/>
      </c>
      <c r="DO4" s="5" t="str">
        <f>IF(DO5="","",MATCH(MID(DO5,1,MIN(FIND(" (",DO5),IFERROR(FIND(":",DO5),50))-1),CC[[CC_Name]:[CC_Name]],0))</f>
        <v/>
      </c>
      <c r="DP4" s="5" t="str">
        <f>IF(DP5="","",MATCH(MID(DP5,1,MIN(FIND(" (",DP5),IFERROR(FIND(":",DP5),50))-1),CC[[CC_Name]:[CC_Name]],0))</f>
        <v/>
      </c>
      <c r="DQ4" s="5" t="str">
        <f>IF(DQ5="","",MATCH(MID(DQ5,1,MIN(FIND(" (",DQ5),IFERROR(FIND(":",DQ5),50))-1),CC[[CC_Name]:[CC_Name]],0))</f>
        <v/>
      </c>
      <c r="DR4" s="5" t="str">
        <f>IF(DR5="","",MATCH(MID(DR5,1,MIN(FIND(" (",DR5),IFERROR(FIND(":",DR5),50))-1),CC[[CC_Name]:[CC_Name]],0))</f>
        <v/>
      </c>
      <c r="DS4" s="5" t="str">
        <f>IF(DS5="","",MATCH(MID(DS5,1,MIN(FIND(" (",DS5),IFERROR(FIND(":",DS5),50))-1),CC[[CC_Name]:[CC_Name]],0))</f>
        <v/>
      </c>
      <c r="DT4" s="5" t="str">
        <f>IF(DT5="","",MATCH(MID(DT5,1,MIN(FIND(" (",DT5),IFERROR(FIND(":",DT5),50))-1),CC[[CC_Name]:[CC_Name]],0))</f>
        <v/>
      </c>
      <c r="DU4" s="5" t="str">
        <f>IF(DU5="","",MATCH(MID(DU5,1,MIN(FIND(" (",DU5),IFERROR(FIND(":",DU5),50))-1),CC[[CC_Name]:[CC_Name]],0))</f>
        <v/>
      </c>
      <c r="DV4" s="5" t="str">
        <f>IF(DV5="","",MATCH(MID(DV5,1,MIN(FIND(" (",DV5),IFERROR(FIND(":",DV5),50))-1),CC[[CC_Name]:[CC_Name]],0))</f>
        <v/>
      </c>
      <c r="DW4" s="5" t="str">
        <f>IF(DW5="","",MATCH(MID(DW5,1,MIN(FIND(" (",DW5),IFERROR(FIND(":",DW5),50))-1),CC[[CC_Name]:[CC_Name]],0))</f>
        <v/>
      </c>
      <c r="DX4" s="5" t="str">
        <f>IF(DX5="","",MATCH(MID(DX5,1,MIN(FIND(" (",DX5),IFERROR(FIND(":",DX5),50))-1),CC[[CC_Name]:[CC_Name]],0))</f>
        <v/>
      </c>
      <c r="DY4" s="5" t="str">
        <f>IF(DY5="","",MATCH(MID(DY5,1,MIN(FIND(" (",DY5),IFERROR(FIND(":",DY5),50))-1),CC[[CC_Name]:[CC_Name]],0))</f>
        <v/>
      </c>
      <c r="DZ4" s="5" t="str">
        <f>IF(DZ5="","",MATCH(MID(DZ5,1,MIN(FIND(" (",DZ5),IFERROR(FIND(":",DZ5),50))-1),CC[[CC_Name]:[CC_Name]],0))</f>
        <v/>
      </c>
      <c r="EA4" s="5" t="str">
        <f>IF(EA5="","",MATCH(MID(EA5,1,MIN(FIND(" (",EA5),IFERROR(FIND(":",EA5),50))-1),CC[[CC_Name]:[CC_Name]],0))</f>
        <v/>
      </c>
      <c r="EB4" s="5" t="str">
        <f>IF(EB5="","",MATCH(MID(EB5,1,MIN(FIND(" (",EB5),IFERROR(FIND(":",EB5),50))-1),CC[[CC_Name]:[CC_Name]],0))</f>
        <v/>
      </c>
      <c r="EC4" s="5" t="str">
        <f>IF(EC5="","",MATCH(MID(EC5,1,MIN(FIND(" (",EC5),IFERROR(FIND(":",EC5),50))-1),CC[[CC_Name]:[CC_Name]],0))</f>
        <v/>
      </c>
      <c r="ED4" s="5" t="str">
        <f>IF(ED5="","",MATCH(MID(ED5,1,MIN(FIND(" (",ED5),IFERROR(FIND(":",ED5),50))-1),CC[[CC_Name]:[CC_Name]],0))</f>
        <v/>
      </c>
      <c r="EE4" s="5" t="str">
        <f>IF(EE5="","",MATCH(MID(EE5,1,MIN(FIND(" (",EE5),IFERROR(FIND(":",EE5),50))-1),CC[[CC_Name]:[CC_Name]],0))</f>
        <v/>
      </c>
      <c r="EF4" s="5" t="str">
        <f>IF(EF5="","",MATCH(MID(EF5,1,MIN(FIND(" (",EF5),IFERROR(FIND(":",EF5),50))-1),CC[[CC_Name]:[CC_Name]],0))</f>
        <v/>
      </c>
      <c r="EG4" s="5" t="str">
        <f>IF(EG5="","",MATCH(MID(EG5,1,MIN(FIND(" (",EG5),IFERROR(FIND(":",EG5),50))-1),CC[[CC_Name]:[CC_Name]],0))</f>
        <v/>
      </c>
      <c r="EH4" s="5" t="str">
        <f>IF(EH5="","",MATCH(MID(EH5,1,MIN(FIND(" (",EH5),IFERROR(FIND(":",EH5),50))-1),CC[[CC_Name]:[CC_Name]],0))</f>
        <v/>
      </c>
      <c r="EI4" s="5" t="str">
        <f>IF(EI5="","",MATCH(MID(EI5,1,MIN(FIND(" (",EI5),IFERROR(FIND(":",EI5),50))-1),CC[[CC_Name]:[CC_Name]],0))</f>
        <v/>
      </c>
      <c r="EJ4" s="5" t="str">
        <f>IF(EJ5="","",MATCH(MID(EJ5,1,MIN(FIND(" (",EJ5),IFERROR(FIND(":",EJ5),50))-1),CC[[CC_Name]:[CC_Name]],0))</f>
        <v/>
      </c>
      <c r="EK4" s="5" t="str">
        <f>IF(EK5="","",MATCH(MID(EK5,1,MIN(FIND(" (",EK5),IFERROR(FIND(":",EK5),50))-1),CC[[CC_Name]:[CC_Name]],0))</f>
        <v/>
      </c>
      <c r="EL4" s="5" t="str">
        <f>IF(EL5="","",MATCH(MID(EL5,1,MIN(FIND(" (",EL5),IFERROR(FIND(":",EL5),50))-1),CC[[CC_Name]:[CC_Name]],0))</f>
        <v/>
      </c>
      <c r="EM4" s="5" t="str">
        <f>IF(EM5="","",MATCH(MID(EM5,1,MIN(FIND(" (",EM5),IFERROR(FIND(":",EM5),50))-1),CC[[CC_Name]:[CC_Name]],0))</f>
        <v/>
      </c>
      <c r="EN4" s="5" t="str">
        <f>IF(EN5="","",MATCH(MID(EN5,1,MIN(FIND(" (",EN5),IFERROR(FIND(":",EN5),50))-1),CC[[CC_Name]:[CC_Name]],0))</f>
        <v/>
      </c>
      <c r="EO4" s="5" t="str">
        <f>IF(EO5="","",MATCH(MID(EO5,1,MIN(FIND(" (",EO5),IFERROR(FIND(":",EO5),50))-1),CC[[CC_Name]:[CC_Name]],0))</f>
        <v/>
      </c>
      <c r="EP4" s="5" t="str">
        <f>IF(EP5="","",MATCH(MID(EP5,1,MIN(FIND(" (",EP5),IFERROR(FIND(":",EP5),50))-1),CC[[CC_Name]:[CC_Name]],0))</f>
        <v/>
      </c>
      <c r="EQ4" s="5" t="str">
        <f>IF(EQ5="","",MATCH(MID(EQ5,1,MIN(FIND(" (",EQ5),IFERROR(FIND(":",EQ5),50))-1),CC[[CC_Name]:[CC_Name]],0))</f>
        <v/>
      </c>
      <c r="ER4" s="5" t="str">
        <f>IF(ER5="","",MATCH(MID(ER5,1,MIN(FIND(" (",ER5),IFERROR(FIND(":",ER5),50))-1),CC[[CC_Name]:[CC_Name]],0))</f>
        <v/>
      </c>
      <c r="ES4" s="5" t="str">
        <f>IF(ES5="","",MATCH(MID(ES5,1,MIN(FIND(" (",ES5),IFERROR(FIND(":",ES5),50))-1),CC[[CC_Name]:[CC_Name]],0))</f>
        <v/>
      </c>
      <c r="ET4" s="5" t="str">
        <f>IF(ET5="","",MATCH(MID(ET5,1,MIN(FIND(" (",ET5),IFERROR(FIND(":",ET5),50))-1),CC[[CC_Name]:[CC_Name]],0))</f>
        <v/>
      </c>
      <c r="EU4" s="5" t="str">
        <f>IF(EU5="","",MATCH(MID(EU5,1,MIN(FIND(" (",EU5),IFERROR(FIND(":",EU5),50))-1),CC[[CC_Name]:[CC_Name]],0))</f>
        <v/>
      </c>
      <c r="EV4" s="5" t="str">
        <f>IF(EV5="","",MATCH(MID(EV5,1,MIN(FIND(" (",EV5),IFERROR(FIND(":",EV5),50))-1),CC[[CC_Name]:[CC_Name]],0))</f>
        <v/>
      </c>
      <c r="EW4" s="5" t="str">
        <f>IF(EW5="","",MATCH(MID(EW5,1,MIN(FIND(" (",EW5),IFERROR(FIND(":",EW5),50))-1),CC[[CC_Name]:[CC_Name]],0))</f>
        <v/>
      </c>
      <c r="EX4" s="5" t="str">
        <f>IF(EX5="","",MATCH(MID(EX5,1,MIN(FIND(" (",EX5),IFERROR(FIND(":",EX5),50))-1),CC[[CC_Name]:[CC_Name]],0))</f>
        <v/>
      </c>
      <c r="EY4" s="5" t="str">
        <f>IF(EY5="","",MATCH(MID(EY5,1,MIN(FIND(" (",EY5),IFERROR(FIND(":",EY5),50))-1),CC[[CC_Name]:[CC_Name]],0))</f>
        <v/>
      </c>
      <c r="EZ4" s="5" t="str">
        <f>IF(EZ5="","",MATCH(MID(EZ5,1,MIN(FIND(" (",EZ5),IFERROR(FIND(":",EZ5),50))-1),CC[[CC_Name]:[CC_Name]],0))</f>
        <v/>
      </c>
      <c r="FA4" s="5" t="str">
        <f>IF(FA5="","",MATCH(MID(FA5,1,MIN(FIND(" (",FA5),IFERROR(FIND(":",FA5),50))-1),CC[[CC_Name]:[CC_Name]],0))</f>
        <v/>
      </c>
      <c r="FB4" s="5" t="str">
        <f>IF(FB5="","",MATCH(MID(FB5,1,MIN(FIND(" (",FB5),IFERROR(FIND(":",FB5),50))-1),CC[[CC_Name]:[CC_Name]],0))</f>
        <v/>
      </c>
      <c r="FC4" s="5" t="str">
        <f>IF(FC5="","",MATCH(MID(FC5,1,MIN(FIND(" (",FC5),IFERROR(FIND(":",FC5),50))-1),CC[[CC_Name]:[CC_Name]],0))</f>
        <v/>
      </c>
      <c r="FD4" s="5" t="str">
        <f>IF(FD5="","",MATCH(MID(FD5,1,MIN(FIND(" (",FD5),IFERROR(FIND(":",FD5),50))-1),CC[[CC_Name]:[CC_Name]],0))</f>
        <v/>
      </c>
      <c r="FE4" s="5" t="str">
        <f>IF(FE5="","",MATCH(MID(FE5,1,MIN(FIND(" (",FE5),IFERROR(FIND(":",FE5),50))-1),CC[[CC_Name]:[CC_Name]],0))</f>
        <v/>
      </c>
      <c r="FF4" s="5" t="str">
        <f>IF(FF5="","",MATCH(MID(FF5,1,MIN(FIND(" (",FF5),IFERROR(FIND(":",FF5),50))-1),CC[[CC_Name]:[CC_Name]],0))</f>
        <v/>
      </c>
      <c r="FG4" s="5" t="str">
        <f>IF(FG5="","",MATCH(MID(FG5,1,MIN(FIND(" (",FG5),IFERROR(FIND(":",FG5),50))-1),CC[[CC_Name]:[CC_Name]],0))</f>
        <v/>
      </c>
      <c r="FH4" s="5" t="str">
        <f>IF(FH5="","",MATCH(MID(FH5,1,MIN(FIND(" (",FH5),IFERROR(FIND(":",FH5),50))-1),CC[[CC_Name]:[CC_Name]],0))</f>
        <v/>
      </c>
      <c r="FI4" s="5" t="str">
        <f>IF(FI5="","",MATCH(MID(FI5,1,MIN(FIND(" (",FI5),IFERROR(FIND(":",FI5),50))-1),CC[[CC_Name]:[CC_Name]],0))</f>
        <v/>
      </c>
      <c r="FJ4" s="5" t="str">
        <f>IF(FJ5="","",MATCH(MID(FJ5,1,MIN(FIND(" (",FJ5),IFERROR(FIND(":",FJ5),50))-1),CC[[CC_Name]:[CC_Name]],0))</f>
        <v/>
      </c>
      <c r="FK4" s="5" t="str">
        <f>IF(FK5="","",MATCH(MID(FK5,1,MIN(FIND(" (",FK5),IFERROR(FIND(":",FK5),50))-1),CC[[CC_Name]:[CC_Name]],0))</f>
        <v/>
      </c>
      <c r="FL4" s="5" t="str">
        <f>IF(FL5="","",MATCH(MID(FL5,1,MIN(FIND(" (",FL5),IFERROR(FIND(":",FL5),50))-1),CC[[CC_Name]:[CC_Name]],0))</f>
        <v/>
      </c>
      <c r="FM4" s="5" t="str">
        <f>IF(FM5="","",MATCH(MID(FM5,1,MIN(FIND(" (",FM5),IFERROR(FIND(":",FM5),50))-1),CC[[CC_Name]:[CC_Name]],0))</f>
        <v/>
      </c>
    </row>
    <row r="5" spans="1:200" ht="15" customHeight="1" x14ac:dyDescent="0.35">
      <c r="O5" s="6"/>
      <c r="P5" s="5"/>
      <c r="Q5" s="5"/>
      <c r="R5" s="5"/>
      <c r="T5" s="20" t="str">
        <f>IF(INDEX(DECK[[Card]:[Card]],COLUMN(A1))="","",INDEX(DECK[[Card]:[Card]],COLUMN(A1)))</f>
        <v>Wings (5)</v>
      </c>
      <c r="U5" s="20" t="str">
        <f>IF(INDEX(DECK[[Card]:[Card]],COLUMN(B1))="","",INDEX(DECK[[Card]:[Card]],COLUMN(B1)))</f>
        <v>Golem (5)</v>
      </c>
      <c r="V5" s="20" t="str">
        <f>IF(INDEX(DECK[[Card]:[Card]],COLUMN(C1))="","",INDEX(DECK[[Card]:[Card]],COLUMN(C1)))</f>
        <v>Werewolf (5)</v>
      </c>
      <c r="W5" s="20" t="str">
        <f>IF(INDEX(DECK[[Card]:[Card]],COLUMN(D1))="","",INDEX(DECK[[Card]:[Card]],COLUMN(D1)))</f>
        <v>Sword (5)</v>
      </c>
      <c r="X5" s="20" t="str">
        <f>IF(INDEX(DECK[[Card]:[Card]],COLUMN(E1))="","",INDEX(DECK[[Card]:[Card]],COLUMN(E1)))</f>
        <v>Knight (5)</v>
      </c>
      <c r="Y5" s="20" t="str">
        <f>IF(INDEX(DECK[[Card]:[Card]],COLUMN(F1))="","",INDEX(DECK[[Card]:[Card]],COLUMN(F1)))</f>
        <v>Superhero (5)</v>
      </c>
      <c r="Z5" s="20" t="str">
        <f>IF(INDEX(DECK[[Card]:[Card]],COLUMN(G1))="","",INDEX(DECK[[Card]:[Card]],COLUMN(G1)))</f>
        <v>Rainbow (5)</v>
      </c>
      <c r="AA5" s="20" t="str">
        <f>IF(INDEX(DECK[[Card]:[Card]],COLUMN(H1))="","",INDEX(DECK[[Card]:[Card]],COLUMN(H1)))</f>
        <v>Dragon (5)</v>
      </c>
      <c r="AB5" s="20" t="str">
        <f>IF(INDEX(DECK[[Card]:[Card]],COLUMN(I1))="","",INDEX(DECK[[Card]:[Card]],COLUMN(I1)))</f>
        <v>Elf (5)</v>
      </c>
      <c r="AC5" s="20" t="str">
        <f>IF(INDEX(DECK[[Card]:[Card]],COLUMN(J1))="","",INDEX(DECK[[Card]:[Card]],COLUMN(J1)))</f>
        <v>Sun (5)</v>
      </c>
      <c r="AD5" s="20" t="str">
        <f>IF(INDEX(DECK[[Card]:[Card]],COLUMN(K1))="","",INDEX(DECK[[Card]:[Card]],COLUMN(K1)))</f>
        <v>Metal (5)</v>
      </c>
      <c r="AE5" s="20" t="str">
        <f>IF(INDEX(DECK[[Card]:[Card]],COLUMN(L1))="","",INDEX(DECK[[Card]:[Card]],COLUMN(L1)))</f>
        <v>Magic (5)</v>
      </c>
      <c r="AF5" s="20" t="str">
        <f>IF(INDEX(DECK[[Card]:[Card]],COLUMN(M1))="","",INDEX(DECK[[Card]:[Card]],COLUMN(M1)))</f>
        <v>Angel (5)</v>
      </c>
      <c r="AG5" s="20" t="str">
        <f>IF(INDEX(DECK[[Card]:[Card]],COLUMN(N1))="","",INDEX(DECK[[Card]:[Card]],COLUMN(N1)))</f>
        <v>Chinchilla (5)</v>
      </c>
      <c r="AH5" s="20" t="str">
        <f>IF(INDEX(DECK[[Card]:[Card]],COLUMN(O1))="","",INDEX(DECK[[Card]:[Card]],COLUMN(O1)))</f>
        <v>Knowledge (5)</v>
      </c>
      <c r="AI5" s="20" t="str">
        <f>IF(INDEX(DECK[[Card]:[Card]],COLUMN(P1))="","",INDEX(DECK[[Card]:[Card]],COLUMN(P1)))</f>
        <v>Wizard (5)</v>
      </c>
      <c r="AJ5" s="20" t="str">
        <f>IF(INDEX(DECK[[Card]:[Card]],COLUMN(Q1))="","",INDEX(DECK[[Card]:[Card]],COLUMN(Q1)))</f>
        <v>Trident (5)</v>
      </c>
      <c r="AK5" s="20" t="str">
        <f>IF(INDEX(DECK[[Card]:[Card]],COLUMN(R1))="","",INDEX(DECK[[Card]:[Card]],COLUMN(R1)))</f>
        <v>Superhero (5)</v>
      </c>
      <c r="AL5" s="20" t="str">
        <f>IF(INDEX(DECK[[Card]:[Card]],COLUMN(S1))="","",INDEX(DECK[[Card]:[Card]],COLUMN(S1)))</f>
        <v>Prehistoric (5)</v>
      </c>
      <c r="AM5" s="20" t="str">
        <f>IF(INDEX(DECK[[Card]:[Card]],COLUMN(T1))="","",INDEX(DECK[[Card]:[Card]],COLUMN(T1)))</f>
        <v>Hammer (5)</v>
      </c>
      <c r="AN5" s="20" t="str">
        <f>IF(INDEX(DECK[[Card]:[Card]],COLUMN(U1))="","",INDEX(DECK[[Card]:[Card]],COLUMN(U1)))</f>
        <v>Knight (5)</v>
      </c>
      <c r="AO5" s="20" t="str">
        <f>IF(INDEX(DECK[[Card]:[Card]],COLUMN(V1))="","",INDEX(DECK[[Card]:[Card]],COLUMN(V1)))</f>
        <v>Rainbow (5)</v>
      </c>
      <c r="AP5" s="20" t="str">
        <f>IF(INDEX(DECK[[Card]:[Card]],COLUMN(W1))="","",INDEX(DECK[[Card]:[Card]],COLUMN(W1)))</f>
        <v>Werewolf (5)</v>
      </c>
      <c r="AQ5" s="20" t="str">
        <f>IF(INDEX(DECK[[Card]:[Card]],COLUMN(X1))="","",INDEX(DECK[[Card]:[Card]],COLUMN(X1)))</f>
        <v>Wizard (5)</v>
      </c>
      <c r="AR5" s="20" t="str">
        <f>IF(INDEX(DECK[[Card]:[Card]],COLUMN(Y1))="","",INDEX(DECK[[Card]:[Card]],COLUMN(Y1)))</f>
        <v>Superhero (5)</v>
      </c>
      <c r="AS5" s="20" t="str">
        <f>IF(INDEX(DECK[[Card]:[Card]],COLUMN(Z1))="","",INDEX(DECK[[Card]:[Card]],COLUMN(Z1)))</f>
        <v>Elf (5)</v>
      </c>
      <c r="AT5" s="20" t="str">
        <f>IF(INDEX(DECK[[Card]:[Card]],COLUMN(AA1))="","",INDEX(DECK[[Card]:[Card]],COLUMN(AA1)))</f>
        <v>Wizard (5)</v>
      </c>
      <c r="AU5" s="20" t="str">
        <f>IF(INDEX(DECK[[Card]:[Card]],COLUMN(AB1))="","",INDEX(DECK[[Card]:[Card]],COLUMN(AB1)))</f>
        <v>Love (4)</v>
      </c>
      <c r="AV5" s="20" t="str">
        <f>IF(INDEX(DECK[[Card]:[Card]],COLUMN(AC1))="","",INDEX(DECK[[Card]:[Card]],COLUMN(AC1)))</f>
        <v>Villain (4)</v>
      </c>
      <c r="AW5" s="20" t="str">
        <f>IF(INDEX(DECK[[Card]:[Card]],COLUMN(AD1))="","",INDEX(DECK[[Card]:[Card]],COLUMN(AD1)))</f>
        <v>Hammer (5)</v>
      </c>
      <c r="AX5" s="20" t="str">
        <f>IF(INDEX(DECK[[Card]:[Card]],COLUMN(AE1))="","",INDEX(DECK[[Card]:[Card]],COLUMN(AE1)))</f>
        <v>Wind (4)</v>
      </c>
      <c r="AY5" s="20" t="str">
        <f>IF(INDEX(DECK[[Card]:[Card]],COLUMN(AF1))="","",INDEX(DECK[[Card]:[Card]],COLUMN(AF1)))</f>
        <v>Magic (5)</v>
      </c>
      <c r="AZ5" s="20" t="str">
        <f>IF(INDEX(DECK[[Card]:[Card]],COLUMN(AG1))="","",INDEX(DECK[[Card]:[Card]],COLUMN(AG1)))</f>
        <v>Knowledge (5)</v>
      </c>
      <c r="BA5" s="20" t="str">
        <f>IF(INDEX(DECK[[Card]:[Card]],COLUMN(AH1))="","",INDEX(DECK[[Card]:[Card]],COLUMN(AH1)))</f>
        <v>Love (4)</v>
      </c>
      <c r="BB5" s="20" t="str">
        <f>IF(INDEX(DECK[[Card]:[Card]],COLUMN(AI1))="","",INDEX(DECK[[Card]:[Card]],COLUMN(AI1)))</f>
        <v>Weapon (4)</v>
      </c>
      <c r="BC5" s="20" t="str">
        <f>IF(INDEX(DECK[[Card]:[Card]],COLUMN(AJ1))="","",INDEX(DECK[[Card]:[Card]],COLUMN(AJ1)))</f>
        <v/>
      </c>
      <c r="BD5" s="20" t="str">
        <f>IF(INDEX(DECK[[Card]:[Card]],COLUMN(AK1))="","",INDEX(DECK[[Card]:[Card]],COLUMN(AK1)))</f>
        <v/>
      </c>
      <c r="BE5" s="20" t="str">
        <f>IF(INDEX(DECK[[Card]:[Card]],COLUMN(AL1))="","",INDEX(DECK[[Card]:[Card]],COLUMN(AL1)))</f>
        <v/>
      </c>
      <c r="BF5" s="20" t="str">
        <f>IF(INDEX(DECK[[Card]:[Card]],COLUMN(AM1))="","",INDEX(DECK[[Card]:[Card]],COLUMN(AM1)))</f>
        <v/>
      </c>
      <c r="BG5" s="20" t="str">
        <f>IF(INDEX(DECK[[Card]:[Card]],COLUMN(AN1))="","",INDEX(DECK[[Card]:[Card]],COLUMN(AN1)))</f>
        <v/>
      </c>
      <c r="BH5" s="20" t="str">
        <f>IF(INDEX(DECK[[Card]:[Card]],COLUMN(AO1))="","",INDEX(DECK[[Card]:[Card]],COLUMN(AO1)))</f>
        <v/>
      </c>
      <c r="BI5" s="20" t="str">
        <f>IF(INDEX(DECK[[Card]:[Card]],COLUMN(AP1))="","",INDEX(DECK[[Card]:[Card]],COLUMN(AP1)))</f>
        <v/>
      </c>
      <c r="BJ5" s="20" t="str">
        <f>IF(INDEX(DECK[[Card]:[Card]],COLUMN(AQ1))="","",INDEX(DECK[[Card]:[Card]],COLUMN(AQ1)))</f>
        <v/>
      </c>
      <c r="BK5" s="20" t="str">
        <f>IF(INDEX(DECK[[Card]:[Card]],COLUMN(AR1))="","",INDEX(DECK[[Card]:[Card]],COLUMN(AR1)))</f>
        <v/>
      </c>
      <c r="BL5" s="20" t="str">
        <f>IF(INDEX(DECK[[Card]:[Card]],COLUMN(AS1))="","",INDEX(DECK[[Card]:[Card]],COLUMN(AS1)))</f>
        <v/>
      </c>
      <c r="BM5" s="20" t="str">
        <f>IF(INDEX(DECK[[Card]:[Card]],COLUMN(AT1))="","",INDEX(DECK[[Card]:[Card]],COLUMN(AT1)))</f>
        <v/>
      </c>
      <c r="BN5" s="20" t="str">
        <f>IF(INDEX(DECK[[Card]:[Card]],COLUMN(AU1))="","",INDEX(DECK[[Card]:[Card]],COLUMN(AU1)))</f>
        <v/>
      </c>
      <c r="BO5" s="20" t="str">
        <f>IF(INDEX(DECK[[Card]:[Card]],COLUMN(AV1))="","",INDEX(DECK[[Card]:[Card]],COLUMN(AV1)))</f>
        <v/>
      </c>
      <c r="BP5" s="20" t="str">
        <f>IF(INDEX(DECK[[Card]:[Card]],COLUMN(AW1))="","",INDEX(DECK[[Card]:[Card]],COLUMN(AW1)))</f>
        <v/>
      </c>
      <c r="BQ5" s="20" t="str">
        <f>IF(INDEX(DECK[[Card]:[Card]],COLUMN(AX1))="","",INDEX(DECK[[Card]:[Card]],COLUMN(AX1)))</f>
        <v/>
      </c>
      <c r="BR5" s="20" t="str">
        <f>IF(INDEX(DECK[[Card]:[Card]],COLUMN(AY1))="","",INDEX(DECK[[Card]:[Card]],COLUMN(AY1)))</f>
        <v/>
      </c>
      <c r="BS5" s="20" t="str">
        <f>IF(INDEX(DECK[[Card]:[Card]],COLUMN(AZ1))="","",INDEX(DECK[[Card]:[Card]],COLUMN(AZ1)))</f>
        <v/>
      </c>
      <c r="BT5" s="20" t="str">
        <f>IF(INDEX(DECK[[Card]:[Card]],COLUMN(BA1))="","",INDEX(DECK[[Card]:[Card]],COLUMN(BA1)))</f>
        <v/>
      </c>
      <c r="BU5" s="20" t="str">
        <f>IF(INDEX(DECK[[Card]:[Card]],COLUMN(BB1))="","",INDEX(DECK[[Card]:[Card]],COLUMN(BB1)))</f>
        <v/>
      </c>
      <c r="BV5" s="20" t="str">
        <f>IF(INDEX(DECK[[Card]:[Card]],COLUMN(BC1))="","",INDEX(DECK[[Card]:[Card]],COLUMN(BC1)))</f>
        <v/>
      </c>
      <c r="BW5" s="20" t="str">
        <f>IF(INDEX(DECK[[Card]:[Card]],COLUMN(BD1))="","",INDEX(DECK[[Card]:[Card]],COLUMN(BD1)))</f>
        <v/>
      </c>
      <c r="BX5" s="20" t="str">
        <f>IF(INDEX(DECK[[Card]:[Card]],COLUMN(BE1))="","",INDEX(DECK[[Card]:[Card]],COLUMN(BE1)))</f>
        <v/>
      </c>
      <c r="BY5" s="20" t="str">
        <f>IF(INDEX(DECK[[Card]:[Card]],COLUMN(BF1))="","",INDEX(DECK[[Card]:[Card]],COLUMN(BF1)))</f>
        <v/>
      </c>
      <c r="BZ5" s="20" t="str">
        <f>IF(INDEX(DECK[[Card]:[Card]],COLUMN(BG1))="","",INDEX(DECK[[Card]:[Card]],COLUMN(BG1)))</f>
        <v/>
      </c>
      <c r="CA5" s="20" t="str">
        <f>IF(INDEX(DECK[[Card]:[Card]],COLUMN(BH1))="","",INDEX(DECK[[Card]:[Card]],COLUMN(BH1)))</f>
        <v/>
      </c>
      <c r="CB5" s="20" t="str">
        <f>IF(INDEX(DECK[[Card]:[Card]],COLUMN(BI1))="","",INDEX(DECK[[Card]:[Card]],COLUMN(BI1)))</f>
        <v/>
      </c>
      <c r="CC5" s="20" t="str">
        <f>IF(INDEX(DECK[[Card]:[Card]],COLUMN(BJ1))="","",INDEX(DECK[[Card]:[Card]],COLUMN(BJ1)))</f>
        <v/>
      </c>
      <c r="CD5" s="20" t="str">
        <f>IF(INDEX(DECK[[Card]:[Card]],COLUMN(BK1))="","",INDEX(DECK[[Card]:[Card]],COLUMN(BK1)))</f>
        <v/>
      </c>
      <c r="CE5" s="20" t="str">
        <f>IF(INDEX(DECK[[Card]:[Card]],COLUMN(BL1))="","",INDEX(DECK[[Card]:[Card]],COLUMN(BL1)))</f>
        <v/>
      </c>
      <c r="CF5" s="20" t="str">
        <f>IF(INDEX(DECK[[Card]:[Card]],COLUMN(BM1))="","",INDEX(DECK[[Card]:[Card]],COLUMN(BM1)))</f>
        <v/>
      </c>
      <c r="CG5" s="20" t="str">
        <f>IF(INDEX(DECK[[Card]:[Card]],COLUMN(BN1))="","",INDEX(DECK[[Card]:[Card]],COLUMN(BN1)))</f>
        <v/>
      </c>
      <c r="CH5" s="20" t="str">
        <f>IF(INDEX(DECK[[Card]:[Card]],COLUMN(BO1))="","",INDEX(DECK[[Card]:[Card]],COLUMN(BO1)))</f>
        <v/>
      </c>
      <c r="CI5" s="20" t="str">
        <f>IF(INDEX(DECK[[Card]:[Card]],COLUMN(BP1))="","",INDEX(DECK[[Card]:[Card]],COLUMN(BP1)))</f>
        <v/>
      </c>
      <c r="CJ5" s="20" t="str">
        <f>IF(INDEX(DECK[[Card]:[Card]],COLUMN(BQ1))="","",INDEX(DECK[[Card]:[Card]],COLUMN(BQ1)))</f>
        <v/>
      </c>
      <c r="CK5" s="20" t="str">
        <f>IF(INDEX(DECK[[Card]:[Card]],COLUMN(BR1))="","",INDEX(DECK[[Card]:[Card]],COLUMN(BR1)))</f>
        <v/>
      </c>
      <c r="CL5" s="20" t="str">
        <f>IF(INDEX(DECK[[Card]:[Card]],COLUMN(BS1))="","",INDEX(DECK[[Card]:[Card]],COLUMN(BS1)))</f>
        <v/>
      </c>
      <c r="CM5" s="20" t="str">
        <f>IF(INDEX(DECK[[Card]:[Card]],COLUMN(BT1))="","",INDEX(DECK[[Card]:[Card]],COLUMN(BT1)))</f>
        <v/>
      </c>
      <c r="CN5" s="20" t="str">
        <f>IF(INDEX(DECK[[Card]:[Card]],COLUMN(BU1))="","",INDEX(DECK[[Card]:[Card]],COLUMN(BU1)))</f>
        <v/>
      </c>
      <c r="CO5" s="20" t="str">
        <f>IF(INDEX(DECK[[Card]:[Card]],COLUMN(BV1))="","",INDEX(DECK[[Card]:[Card]],COLUMN(BV1)))</f>
        <v/>
      </c>
      <c r="CP5" s="20" t="str">
        <f>IF(INDEX(DECK[[Card]:[Card]],COLUMN(BW1))="","",INDEX(DECK[[Card]:[Card]],COLUMN(BW1)))</f>
        <v/>
      </c>
      <c r="CQ5" s="20" t="str">
        <f>IF(INDEX(DECK[[Card]:[Card]],COLUMN(BX1))="","",INDEX(DECK[[Card]:[Card]],COLUMN(BX1)))</f>
        <v/>
      </c>
      <c r="CR5" s="20" t="str">
        <f>IF(INDEX(DECK[[Card]:[Card]],COLUMN(BY1))="","",INDEX(DECK[[Card]:[Card]],COLUMN(BY1)))</f>
        <v/>
      </c>
      <c r="CS5" s="20" t="str">
        <f>IF(INDEX(DECK[[Card]:[Card]],COLUMN(BZ1))="","",INDEX(DECK[[Card]:[Card]],COLUMN(BZ1)))</f>
        <v/>
      </c>
      <c r="CT5" s="20" t="str">
        <f>IF(INDEX(DECK[[Card]:[Card]],COLUMN(CA1))="","",INDEX(DECK[[Card]:[Card]],COLUMN(CA1)))</f>
        <v/>
      </c>
      <c r="CU5" s="20" t="str">
        <f>IF(INDEX(DECK[[Card]:[Card]],COLUMN(CB1))="","",INDEX(DECK[[Card]:[Card]],COLUMN(CB1)))</f>
        <v/>
      </c>
      <c r="CV5" s="20" t="str">
        <f>IF(INDEX(DECK[[Card]:[Card]],COLUMN(CC1))="","",INDEX(DECK[[Card]:[Card]],COLUMN(CC1)))</f>
        <v/>
      </c>
      <c r="CW5" s="20" t="str">
        <f>IF(INDEX(DECK[[Card]:[Card]],COLUMN(CD1))="","",INDEX(DECK[[Card]:[Card]],COLUMN(CD1)))</f>
        <v/>
      </c>
      <c r="CX5" s="20" t="str">
        <f>IF(INDEX(DECK[[Card]:[Card]],COLUMN(CE1))="","",INDEX(DECK[[Card]:[Card]],COLUMN(CE1)))</f>
        <v/>
      </c>
      <c r="CY5" s="20" t="str">
        <f>IF(INDEX(DECK[[Card]:[Card]],COLUMN(CF1))="","",INDEX(DECK[[Card]:[Card]],COLUMN(CF1)))</f>
        <v/>
      </c>
      <c r="CZ5" s="20" t="str">
        <f>IF(INDEX(DECK[[Card]:[Card]],COLUMN(CG1))="","",INDEX(DECK[[Card]:[Card]],COLUMN(CG1)))</f>
        <v/>
      </c>
      <c r="DA5" s="20" t="str">
        <f>IF(INDEX(DECK[[Card]:[Card]],COLUMN(CH1))="","",INDEX(DECK[[Card]:[Card]],COLUMN(CH1)))</f>
        <v/>
      </c>
      <c r="DB5" s="20" t="str">
        <f>IF(INDEX(DECK[[Card]:[Card]],COLUMN(CI1))="","",INDEX(DECK[[Card]:[Card]],COLUMN(CI1)))</f>
        <v/>
      </c>
      <c r="DC5" s="20" t="str">
        <f>IF(INDEX(DECK[[Card]:[Card]],COLUMN(CJ1))="","",INDEX(DECK[[Card]:[Card]],COLUMN(CJ1)))</f>
        <v/>
      </c>
      <c r="DD5" s="20" t="str">
        <f>IF(INDEX(DECK[[Card]:[Card]],COLUMN(CK1))="","",INDEX(DECK[[Card]:[Card]],COLUMN(CK1)))</f>
        <v/>
      </c>
      <c r="DE5" s="20" t="str">
        <f>IF(INDEX(DECK[[Card]:[Card]],COLUMN(CL1))="","",INDEX(DECK[[Card]:[Card]],COLUMN(CL1)))</f>
        <v/>
      </c>
      <c r="DF5" s="20" t="str">
        <f>IF(INDEX(DECK[[Card]:[Card]],COLUMN(CM1))="","",INDEX(DECK[[Card]:[Card]],COLUMN(CM1)))</f>
        <v/>
      </c>
      <c r="DG5" s="20" t="str">
        <f>IF(INDEX(DECK[[Card]:[Card]],COLUMN(CN1))="","",INDEX(DECK[[Card]:[Card]],COLUMN(CN1)))</f>
        <v/>
      </c>
      <c r="DH5" s="20" t="str">
        <f>IF(INDEX(DECK[[Card]:[Card]],COLUMN(CO1))="","",INDEX(DECK[[Card]:[Card]],COLUMN(CO1)))</f>
        <v/>
      </c>
      <c r="DI5" s="20" t="str">
        <f>IF(INDEX(DECK[[Card]:[Card]],COLUMN(CP1))="","",INDEX(DECK[[Card]:[Card]],COLUMN(CP1)))</f>
        <v/>
      </c>
      <c r="DJ5" s="20" t="str">
        <f>IF(INDEX(DECK[[Card]:[Card]],COLUMN(CQ1))="","",INDEX(DECK[[Card]:[Card]],COLUMN(CQ1)))</f>
        <v/>
      </c>
      <c r="DK5" s="20" t="str">
        <f>IF(INDEX(DECK[[Card]:[Card]],COLUMN(CR1))="","",INDEX(DECK[[Card]:[Card]],COLUMN(CR1)))</f>
        <v/>
      </c>
      <c r="DL5" s="20" t="str">
        <f>IF(INDEX(DECK[[Card]:[Card]],COLUMN(CS1))="","",INDEX(DECK[[Card]:[Card]],COLUMN(CS1)))</f>
        <v/>
      </c>
      <c r="DM5" s="20" t="str">
        <f>IF(INDEX(DECK[[Card]:[Card]],COLUMN(CT1))="","",INDEX(DECK[[Card]:[Card]],COLUMN(CT1)))</f>
        <v/>
      </c>
      <c r="DN5" s="20" t="str">
        <f>IF(INDEX(DECK[[Card]:[Card]],COLUMN(CU1))="","",INDEX(DECK[[Card]:[Card]],COLUMN(CU1)))</f>
        <v/>
      </c>
      <c r="DO5" s="20" t="str">
        <f>IF(INDEX(DECK[[Card]:[Card]],COLUMN(CV1))="","",INDEX(DECK[[Card]:[Card]],COLUMN(CV1)))</f>
        <v/>
      </c>
      <c r="DP5" s="20" t="str">
        <f>IF(INDEX(DECK[[Card]:[Card]],COLUMN(CW1))="","",INDEX(DECK[[Card]:[Card]],COLUMN(CW1)))</f>
        <v/>
      </c>
      <c r="DQ5" s="20" t="str">
        <f>IF(INDEX(DECK[[Card]:[Card]],COLUMN(CX1))="","",INDEX(DECK[[Card]:[Card]],COLUMN(CX1)))</f>
        <v/>
      </c>
      <c r="DR5" s="20" t="str">
        <f>IF(INDEX(DECK[[Card]:[Card]],COLUMN(CY1))="","",INDEX(DECK[[Card]:[Card]],COLUMN(CY1)))</f>
        <v/>
      </c>
      <c r="DS5" s="20" t="str">
        <f>IF(INDEX(DECK[[Card]:[Card]],COLUMN(CZ1))="","",INDEX(DECK[[Card]:[Card]],COLUMN(CZ1)))</f>
        <v/>
      </c>
      <c r="DT5" s="20" t="str">
        <f>IF(INDEX(DECK[[Card]:[Card]],COLUMN(DA1))="","",INDEX(DECK[[Card]:[Card]],COLUMN(DA1)))</f>
        <v/>
      </c>
      <c r="DU5" s="20" t="str">
        <f>IF(INDEX(DECK[[Card]:[Card]],COLUMN(DB1))="","",INDEX(DECK[[Card]:[Card]],COLUMN(DB1)))</f>
        <v/>
      </c>
      <c r="DV5" s="20" t="str">
        <f>IF(INDEX(DECK[[Card]:[Card]],COLUMN(DC1))="","",INDEX(DECK[[Card]:[Card]],COLUMN(DC1)))</f>
        <v/>
      </c>
      <c r="DW5" s="20" t="str">
        <f>IF(INDEX(DECK[[Card]:[Card]],COLUMN(DD1))="","",INDEX(DECK[[Card]:[Card]],COLUMN(DD1)))</f>
        <v/>
      </c>
      <c r="DX5" s="20" t="str">
        <f>IF(INDEX(DECK[[Card]:[Card]],COLUMN(DE1))="","",INDEX(DECK[[Card]:[Card]],COLUMN(DE1)))</f>
        <v/>
      </c>
      <c r="DY5" s="20" t="str">
        <f>IF(INDEX(DECK[[Card]:[Card]],COLUMN(DF1))="","",INDEX(DECK[[Card]:[Card]],COLUMN(DF1)))</f>
        <v/>
      </c>
      <c r="DZ5" s="20" t="str">
        <f>IF(INDEX(DECK[[Card]:[Card]],COLUMN(DG1))="","",INDEX(DECK[[Card]:[Card]],COLUMN(DG1)))</f>
        <v/>
      </c>
      <c r="EA5" s="20" t="str">
        <f>IF(INDEX(DECK[[Card]:[Card]],COLUMN(DH1))="","",INDEX(DECK[[Card]:[Card]],COLUMN(DH1)))</f>
        <v/>
      </c>
      <c r="EB5" s="20" t="str">
        <f>IF(INDEX(DECK[[Card]:[Card]],COLUMN(DI1))="","",INDEX(DECK[[Card]:[Card]],COLUMN(DI1)))</f>
        <v/>
      </c>
      <c r="EC5" s="20" t="str">
        <f>IF(INDEX(DECK[[Card]:[Card]],COLUMN(DJ1))="","",INDEX(DECK[[Card]:[Card]],COLUMN(DJ1)))</f>
        <v/>
      </c>
      <c r="ED5" s="20" t="str">
        <f>IF(INDEX(DECK[[Card]:[Card]],COLUMN(DK1))="","",INDEX(DECK[[Card]:[Card]],COLUMN(DK1)))</f>
        <v/>
      </c>
      <c r="EE5" s="20" t="str">
        <f>IF(INDEX(DECK[[Card]:[Card]],COLUMN(DL1))="","",INDEX(DECK[[Card]:[Card]],COLUMN(DL1)))</f>
        <v/>
      </c>
      <c r="EF5" s="20" t="str">
        <f>IF(INDEX(DECK[[Card]:[Card]],COLUMN(DM1))="","",INDEX(DECK[[Card]:[Card]],COLUMN(DM1)))</f>
        <v/>
      </c>
      <c r="EG5" s="20" t="str">
        <f>IF(INDEX(DECK[[Card]:[Card]],COLUMN(DN1))="","",INDEX(DECK[[Card]:[Card]],COLUMN(DN1)))</f>
        <v/>
      </c>
      <c r="EH5" s="20" t="str">
        <f>IF(INDEX(DECK[[Card]:[Card]],COLUMN(DO1))="","",INDEX(DECK[[Card]:[Card]],COLUMN(DO1)))</f>
        <v/>
      </c>
      <c r="EI5" s="20" t="str">
        <f>IF(INDEX(DECK[[Card]:[Card]],COLUMN(DP1))="","",INDEX(DECK[[Card]:[Card]],COLUMN(DP1)))</f>
        <v/>
      </c>
      <c r="EJ5" s="20" t="str">
        <f>IF(INDEX(DECK[[Card]:[Card]],COLUMN(DQ1))="","",INDEX(DECK[[Card]:[Card]],COLUMN(DQ1)))</f>
        <v/>
      </c>
      <c r="EK5" s="20" t="str">
        <f>IF(INDEX(DECK[[Card]:[Card]],COLUMN(DR1))="","",INDEX(DECK[[Card]:[Card]],COLUMN(DR1)))</f>
        <v/>
      </c>
      <c r="EL5" s="20" t="str">
        <f>IF(INDEX(DECK[[Card]:[Card]],COLUMN(DS1))="","",INDEX(DECK[[Card]:[Card]],COLUMN(DS1)))</f>
        <v/>
      </c>
      <c r="EM5" s="20" t="str">
        <f>IF(INDEX(DECK[[Card]:[Card]],COLUMN(DT1))="","",INDEX(DECK[[Card]:[Card]],COLUMN(DT1)))</f>
        <v/>
      </c>
      <c r="EN5" s="20" t="str">
        <f>IF(INDEX(DECK[[Card]:[Card]],COLUMN(DU1))="","",INDEX(DECK[[Card]:[Card]],COLUMN(DU1)))</f>
        <v/>
      </c>
      <c r="EO5" s="20" t="str">
        <f>IF(INDEX(DECK[[Card]:[Card]],COLUMN(DV1))="","",INDEX(DECK[[Card]:[Card]],COLUMN(DV1)))</f>
        <v/>
      </c>
      <c r="EP5" s="20" t="str">
        <f>IF(INDEX(DECK[[Card]:[Card]],COLUMN(DW1))="","",INDEX(DECK[[Card]:[Card]],COLUMN(DW1)))</f>
        <v/>
      </c>
      <c r="EQ5" s="20" t="str">
        <f>IF(INDEX(DECK[[Card]:[Card]],COLUMN(DX1))="","",INDEX(DECK[[Card]:[Card]],COLUMN(DX1)))</f>
        <v/>
      </c>
      <c r="ER5" s="20" t="str">
        <f>IF(INDEX(DECK[[Card]:[Card]],COLUMN(DY1))="","",INDEX(DECK[[Card]:[Card]],COLUMN(DY1)))</f>
        <v/>
      </c>
      <c r="ES5" s="20" t="str">
        <f>IF(INDEX(DECK[[Card]:[Card]],COLUMN(DZ1))="","",INDEX(DECK[[Card]:[Card]],COLUMN(DZ1)))</f>
        <v/>
      </c>
      <c r="ET5" s="20" t="str">
        <f>IF(INDEX(DECK[[Card]:[Card]],COLUMN(EA1))="","",INDEX(DECK[[Card]:[Card]],COLUMN(EA1)))</f>
        <v/>
      </c>
      <c r="EU5" s="20" t="str">
        <f>IF(INDEX(DECK[[Card]:[Card]],COLUMN(EB1))="","",INDEX(DECK[[Card]:[Card]],COLUMN(EB1)))</f>
        <v/>
      </c>
      <c r="EV5" s="20" t="str">
        <f>IF(INDEX(DECK[[Card]:[Card]],COLUMN(EC1))="","",INDEX(DECK[[Card]:[Card]],COLUMN(EC1)))</f>
        <v/>
      </c>
      <c r="EW5" s="20" t="str">
        <f>IF(INDEX(DECK[[Card]:[Card]],COLUMN(ED1))="","",INDEX(DECK[[Card]:[Card]],COLUMN(ED1)))</f>
        <v/>
      </c>
      <c r="EX5" s="20" t="str">
        <f>IF(INDEX(DECK[[Card]:[Card]],COLUMN(EE1))="","",INDEX(DECK[[Card]:[Card]],COLUMN(EE1)))</f>
        <v/>
      </c>
      <c r="EY5" s="20" t="str">
        <f>IF(INDEX(DECK[[Card]:[Card]],COLUMN(EF1))="","",INDEX(DECK[[Card]:[Card]],COLUMN(EF1)))</f>
        <v/>
      </c>
      <c r="EZ5" s="20" t="str">
        <f>IF(INDEX(DECK[[Card]:[Card]],COLUMN(EG1))="","",INDEX(DECK[[Card]:[Card]],COLUMN(EG1)))</f>
        <v/>
      </c>
      <c r="FA5" s="20" t="str">
        <f>IF(INDEX(DECK[[Card]:[Card]],COLUMN(EH1))="","",INDEX(DECK[[Card]:[Card]],COLUMN(EH1)))</f>
        <v/>
      </c>
      <c r="FB5" s="20" t="str">
        <f>IF(INDEX(DECK[[Card]:[Card]],COLUMN(EI1))="","",INDEX(DECK[[Card]:[Card]],COLUMN(EI1)))</f>
        <v/>
      </c>
      <c r="FC5" s="20" t="str">
        <f>IF(INDEX(DECK[[Card]:[Card]],COLUMN(EJ1))="","",INDEX(DECK[[Card]:[Card]],COLUMN(EJ1)))</f>
        <v/>
      </c>
      <c r="FD5" s="20" t="str">
        <f>IF(INDEX(DECK[[Card]:[Card]],COLUMN(EK1))="","",INDEX(DECK[[Card]:[Card]],COLUMN(EK1)))</f>
        <v/>
      </c>
      <c r="FE5" s="20" t="str">
        <f>IF(INDEX(DECK[[Card]:[Card]],COLUMN(EL1))="","",INDEX(DECK[[Card]:[Card]],COLUMN(EL1)))</f>
        <v/>
      </c>
      <c r="FF5" s="20" t="str">
        <f>IF(INDEX(DECK[[Card]:[Card]],COLUMN(EM1))="","",INDEX(DECK[[Card]:[Card]],COLUMN(EM1)))</f>
        <v/>
      </c>
      <c r="FG5" s="20" t="str">
        <f>IF(INDEX(DECK[[Card]:[Card]],COLUMN(EN1))="","",INDEX(DECK[[Card]:[Card]],COLUMN(EN1)))</f>
        <v/>
      </c>
      <c r="FH5" s="20" t="str">
        <f>IF(INDEX(DECK[[Card]:[Card]],COLUMN(EO1))="","",INDEX(DECK[[Card]:[Card]],COLUMN(EO1)))</f>
        <v/>
      </c>
      <c r="FI5" s="20" t="str">
        <f>IF(INDEX(DECK[[Card]:[Card]],COLUMN(EP1))="","",INDEX(DECK[[Card]:[Card]],COLUMN(EP1)))</f>
        <v/>
      </c>
      <c r="FJ5" s="20" t="str">
        <f>IF(INDEX(DECK[[Card]:[Card]],COLUMN(EQ1))="","",INDEX(DECK[[Card]:[Card]],COLUMN(EQ1)))</f>
        <v/>
      </c>
      <c r="FK5" s="20" t="str">
        <f>IF(INDEX(DECK[[Card]:[Card]],COLUMN(ER1))="","",INDEX(DECK[[Card]:[Card]],COLUMN(ER1)))</f>
        <v/>
      </c>
      <c r="FL5" s="20" t="str">
        <f>IF(INDEX(DECK[[Card]:[Card]],COLUMN(ES1))="","",INDEX(DECK[[Card]:[Card]],COLUMN(ES1)))</f>
        <v/>
      </c>
      <c r="FM5" s="20" t="str">
        <f>IF(INDEX(DECK[[Card]:[Card]],COLUMN(ET1))="","",INDEX(DECK[[Card]:[Card]],COLUMN(ET1)))</f>
        <v/>
      </c>
    </row>
    <row r="6" spans="1:200" ht="15" thickBot="1" x14ac:dyDescent="0.4">
      <c r="A6" s="12" t="s">
        <v>103</v>
      </c>
      <c r="O6" s="6"/>
      <c r="P6" s="5"/>
      <c r="Q6" s="5"/>
      <c r="R6" s="5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</row>
    <row r="7" spans="1:200" ht="15" thickBot="1" x14ac:dyDescent="0.4">
      <c r="A7" s="13" t="s">
        <v>1410</v>
      </c>
      <c r="O7" s="6"/>
      <c r="P7" s="5"/>
      <c r="Q7" s="5"/>
      <c r="R7" s="5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GP7" t="s">
        <v>1408</v>
      </c>
      <c r="GQ7" s="14" t="s">
        <v>1771</v>
      </c>
    </row>
    <row r="8" spans="1:200" ht="15" thickBot="1" x14ac:dyDescent="0.4">
      <c r="A8" s="13" t="s">
        <v>107</v>
      </c>
      <c r="B8" s="12"/>
      <c r="C8" t="s">
        <v>1767</v>
      </c>
      <c r="I8" t="s">
        <v>1604</v>
      </c>
      <c r="J8">
        <f>COUNTIF(J$12:J$161,"Yes")</f>
        <v>0</v>
      </c>
      <c r="L8" t="s">
        <v>72</v>
      </c>
      <c r="N8" s="14">
        <f>SUMIFS(SUG_Helper[Score],SUG_Helper[Helper],TRUE)</f>
        <v>22065</v>
      </c>
      <c r="O8" s="6"/>
      <c r="P8" s="5"/>
      <c r="Q8" s="5"/>
      <c r="R8" s="5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</row>
    <row r="9" spans="1:200" x14ac:dyDescent="0.35">
      <c r="I9" t="s">
        <v>1605</v>
      </c>
      <c r="J9">
        <f>COUNTIF(J$12:J$161,"No")</f>
        <v>35</v>
      </c>
      <c r="O9" s="6"/>
      <c r="P9" s="5"/>
      <c r="Q9" s="5"/>
      <c r="R9" s="5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</row>
    <row r="10" spans="1:200" ht="17.25" customHeight="1" x14ac:dyDescent="0.35">
      <c r="A10" s="23" t="s">
        <v>16</v>
      </c>
      <c r="B10" s="23"/>
      <c r="C10" s="23"/>
      <c r="D10" s="23"/>
      <c r="E10" s="23"/>
      <c r="G10" s="21" t="s">
        <v>19</v>
      </c>
      <c r="H10" s="22"/>
      <c r="I10" s="22"/>
      <c r="J10" s="22"/>
      <c r="L10" s="24" t="s">
        <v>21</v>
      </c>
      <c r="M10" s="25"/>
      <c r="O10" s="6"/>
      <c r="P10" s="5"/>
      <c r="Q10" s="5"/>
      <c r="R10" s="5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GP10" s="15"/>
      <c r="GQ10" s="15" t="s">
        <v>1405</v>
      </c>
      <c r="GR10" s="15"/>
    </row>
    <row r="11" spans="1:200" ht="30" customHeight="1" x14ac:dyDescent="0.35">
      <c r="A11" t="s">
        <v>17</v>
      </c>
      <c r="B11" t="s">
        <v>18</v>
      </c>
      <c r="C11" t="s">
        <v>20</v>
      </c>
      <c r="D11" t="s">
        <v>98</v>
      </c>
      <c r="E11" s="4" t="s">
        <v>71</v>
      </c>
      <c r="G11" t="s">
        <v>17</v>
      </c>
      <c r="H11" t="s">
        <v>22</v>
      </c>
      <c r="I11" t="s">
        <v>18</v>
      </c>
      <c r="J11" t="s">
        <v>20</v>
      </c>
      <c r="L11" t="s">
        <v>17</v>
      </c>
      <c r="M11" t="s">
        <v>72</v>
      </c>
      <c r="O11" s="5" t="s">
        <v>17</v>
      </c>
      <c r="P11" s="5" t="s">
        <v>18</v>
      </c>
      <c r="Q11" s="5" t="s">
        <v>20</v>
      </c>
      <c r="R11" s="5" t="s">
        <v>73</v>
      </c>
      <c r="S11" t="s">
        <v>71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>
        <f>AC[LCwC]</f>
        <v>36</v>
      </c>
      <c r="FO11">
        <f>SUM(FN11,AC[[SV]:[SV]])</f>
        <v>37</v>
      </c>
      <c r="FP11">
        <f>SUM(FO11,AC[[SV]:[SV]])</f>
        <v>38</v>
      </c>
      <c r="FQ11">
        <f>SUM(FP11,AC[[SV]:[SV]])</f>
        <v>39</v>
      </c>
      <c r="FR11">
        <f>SUM(FQ11,AC[[SV]:[SV]])</f>
        <v>40</v>
      </c>
      <c r="FS11">
        <f>SUM(FR11,AC[[SV]:[SV]])</f>
        <v>41</v>
      </c>
      <c r="FT11" s="9" t="s">
        <v>90</v>
      </c>
      <c r="FU11" s="9" t="s">
        <v>91</v>
      </c>
      <c r="FV11" s="9" t="s">
        <v>92</v>
      </c>
      <c r="FW11" s="9" t="s">
        <v>93</v>
      </c>
      <c r="FX11" s="9" t="s">
        <v>94</v>
      </c>
      <c r="FY11" s="9" t="s">
        <v>95</v>
      </c>
      <c r="GC11">
        <v>0</v>
      </c>
      <c r="GE11">
        <v>0</v>
      </c>
      <c r="GP11" t="s">
        <v>17</v>
      </c>
      <c r="GQ11" t="s">
        <v>72</v>
      </c>
      <c r="GR11" t="s">
        <v>1406</v>
      </c>
    </row>
    <row r="12" spans="1:200" x14ac:dyDescent="0.35">
      <c r="A12" t="s">
        <v>42</v>
      </c>
      <c r="B12" s="4">
        <v>5</v>
      </c>
      <c r="C12" s="4" t="s">
        <v>74</v>
      </c>
      <c r="D12" s="4">
        <v>3</v>
      </c>
      <c r="E12" t="str">
        <f>IF(INDEX(LIB[Card],ROW(A1))="","",INDEX(LIB[Card],ROW(A1))&amp;" ("&amp;INDEX(LIB[Level],ROW(A1))&amp;")"&amp;IF(INDEX(LIB[Fused],ROW(A1))="Yes","ƒ",""))</f>
        <v>Angel (5)</v>
      </c>
      <c r="F12">
        <v>1</v>
      </c>
      <c r="G12" t="s">
        <v>1782</v>
      </c>
      <c r="H12" t="str">
        <f>IF(DECK[[#This Row],[Card]]="","",MID(DECK[[#This Row],[Card]],1,FIND(" (",DECK[[#This Row],[Card]])-1))</f>
        <v>Wings</v>
      </c>
      <c r="I12" t="str">
        <f>IF(DECK[[#This Row],[Card]]="","",MID(DECK[[#This Row],[Card]],FIND("(",DECK[[#This Row],[Card]])+1,1))</f>
        <v>5</v>
      </c>
      <c r="J12" t="str">
        <f>IF(DECK[[#This Row],[Card]]="","",IF(RIGHT(DECK[[#This Row],[Card]])="ƒ","Yes","No"))</f>
        <v>No</v>
      </c>
      <c r="L12" t="str">
        <f t="shared" ref="L12:L43" si="11">IFERROR(IFERROR(INDEX(S$12:S$161,MATCH(ROW(A1),FW$12:FW$161,0)),INDEX(S$12:S$161,MATCH(ROW(A1),FX$12:FX$161,0))&amp;" #2"),INDEX(S$12:S$161,MATCH(ROW(A1),FY$12:FY$161,0))&amp;" #3")</f>
        <v>Love (4)</v>
      </c>
      <c r="M12">
        <f t="shared" ref="M12:M43" si="12">TRUNC(INDEX($FT$12:$FV$161,MATCH(IFERROR(MID(L12,1,FIND(" #",L12)-1),L12),S$12:S$161,0),IFERROR(VALUE(RIGHT(L12)),1)))</f>
        <v>1699</v>
      </c>
      <c r="O12" s="6">
        <f>IF(S12="","",MATCH(MID(S12,1,MIN(FIND(" (",S12),IFERROR(FIND(":",S12),50))-1),CC[CC_Name],0))</f>
        <v>3</v>
      </c>
      <c r="P12" s="5" t="str">
        <f t="shared" ref="P12:P43" si="13">IF(S12="","",MID(S12,FIND("(",S12)+1,1))</f>
        <v>5</v>
      </c>
      <c r="Q12" s="5" t="str">
        <f>IF(S12="","",IF(RIGHT(S12)="ƒ","Yes","No"))</f>
        <v>No</v>
      </c>
      <c r="R12" s="5" t="b">
        <f t="shared" ref="R12:R43" si="14">IF(S12="","",IFERROR(FIND(":",S12)&gt;0,FALSE))</f>
        <v>0</v>
      </c>
      <c r="S12" t="str">
        <f>(INDEX(LIB[ID],ROW(A1)))</f>
        <v>Angel (5)</v>
      </c>
      <c r="T12">
        <f>IF(OR(T$5="",$S12=""),"",IFERROR(SUM(PRODUCT(INDEX(CMB[[BA_0O]:[BA_2O]],MATCH(ROUND(MIN(SUM(T$4,$O12/1000),SUM($O12,T$4/1000)),3),CMB[[Cmb_ID]:[Cmb_ID]],0),SUM(N(T$1),N($R12),1)),CHOOSE(AC[[M]:[M]],1,1,0,AC[[AB]:[AB]])),PRODUCT(INDEX(CMB[[BD_0O]:[BD_2O]],MATCH(ROUND(MIN(SUM(T$4,$O12/1000),SUM($O12,T$4/1000)),3),CMB[[Cmb_ID]:[Cmb_ID]],0),SUM(N(T$1),N($R12),1)),CHOOSE(AC[[M]:[M]],1,0,1,AC[[DB]:[DB]])),PRODUCT(SUM(ROUND(AVERAGE(VALUE(T$3),VALUE($P12)),0),CHOOSE(IF(OR(T$1,$R12),4,INDEX(CMB[[Res_Rare]:[Res_Rare]],MATCH(ROUND(MIN(SUM(T$4,$O12/1000),SUM($O12,T$4/1000)),3),CMB[[Cmb_ID]:[Cmb_ID]],0))),-1,-1,0,0)),IF(OR(T$1,$R12),4,INDEX(CMB[[Cmb_Rare]:[Cmb_Rare]],MATCH(ROUND(MIN(SUM(T$4,$O12/1000),SUM($O12,T$4/1000)),3),CMB[[Cmb_ID]:[Cmb_ID]],0))),CHOOSE(AC[[M]:[M]],2,1,1,SUM(AC[[AB]:[DB]])))),""))</f>
        <v>27</v>
      </c>
      <c r="U12" t="str">
        <f>IF(OR(U$5="",$S12=""),"",IFERROR(SUM(PRODUCT(INDEX(CMB[[BA_0O]:[BA_2O]],MATCH(ROUND(MIN(SUM(U$4,$O12/1000),SUM($O12,U$4/1000)),3),CMB[[Cmb_ID]:[Cmb_ID]],0),SUM(N(U$1),N($R12),1)),CHOOSE(AC[[M]:[M]],1,1,0,AC[[AB]:[AB]])),PRODUCT(INDEX(CMB[[BD_0O]:[BD_2O]],MATCH(ROUND(MIN(SUM(U$4,$O12/1000),SUM($O12,U$4/1000)),3),CMB[[Cmb_ID]:[Cmb_ID]],0),SUM(N(U$1),N($R12),1)),CHOOSE(AC[[M]:[M]],1,0,1,AC[[DB]:[DB]])),PRODUCT(SUM(ROUND(AVERAGE(VALUE(U$3),VALUE($P12)),0),CHOOSE(IF(OR(U$1,$R12),4,INDEX(CMB[[Res_Rare]:[Res_Rare]],MATCH(ROUND(MIN(SUM(U$4,$O12/1000),SUM($O12,U$4/1000)),3),CMB[[Cmb_ID]:[Cmb_ID]],0))),-1,-1,0,0)),IF(OR(U$1,$R12),4,INDEX(CMB[[Cmb_Rare]:[Cmb_Rare]],MATCH(ROUND(MIN(SUM(U$4,$O12/1000),SUM($O12,U$4/1000)),3),CMB[[Cmb_ID]:[Cmb_ID]],0))),CHOOSE(AC[[M]:[M]],2,1,1,SUM(AC[[AB]:[DB]])))),""))</f>
        <v/>
      </c>
      <c r="V12" t="str">
        <f>IF(OR(V$5="",$S12=""),"",IFERROR(SUM(PRODUCT(INDEX(CMB[[BA_0O]:[BA_2O]],MATCH(ROUND(MIN(SUM(V$4,$O12/1000),SUM($O12,V$4/1000)),3),CMB[[Cmb_ID]:[Cmb_ID]],0),SUM(N(V$1),N($R12),1)),CHOOSE(AC[[M]:[M]],1,1,0,AC[[AB]:[AB]])),PRODUCT(INDEX(CMB[[BD_0O]:[BD_2O]],MATCH(ROUND(MIN(SUM(V$4,$O12/1000),SUM($O12,V$4/1000)),3),CMB[[Cmb_ID]:[Cmb_ID]],0),SUM(N(V$1),N($R12),1)),CHOOSE(AC[[M]:[M]],1,0,1,AC[[DB]:[DB]])),PRODUCT(SUM(ROUND(AVERAGE(VALUE(V$3),VALUE($P12)),0),CHOOSE(IF(OR(V$1,$R12),4,INDEX(CMB[[Res_Rare]:[Res_Rare]],MATCH(ROUND(MIN(SUM(V$4,$O12/1000),SUM($O12,V$4/1000)),3),CMB[[Cmb_ID]:[Cmb_ID]],0))),-1,-1,0,0)),IF(OR(V$1,$R12),4,INDEX(CMB[[Cmb_Rare]:[Cmb_Rare]],MATCH(ROUND(MIN(SUM(V$4,$O12/1000),SUM($O12,V$4/1000)),3),CMB[[Cmb_ID]:[Cmb_ID]],0))),CHOOSE(AC[[M]:[M]],2,1,1,SUM(AC[[AB]:[DB]])))),""))</f>
        <v/>
      </c>
      <c r="W12">
        <f>IF(OR(W$5="",$S12=""),"",IFERROR(SUM(PRODUCT(INDEX(CMB[[BA_0O]:[BA_2O]],MATCH(ROUND(MIN(SUM(W$4,$O12/1000),SUM($O12,W$4/1000)),3),CMB[[Cmb_ID]:[Cmb_ID]],0),SUM(N(W$1),N($R12),1)),CHOOSE(AC[[M]:[M]],1,1,0,AC[[AB]:[AB]])),PRODUCT(INDEX(CMB[[BD_0O]:[BD_2O]],MATCH(ROUND(MIN(SUM(W$4,$O12/1000),SUM($O12,W$4/1000)),3),CMB[[Cmb_ID]:[Cmb_ID]],0),SUM(N(W$1),N($R12),1)),CHOOSE(AC[[M]:[M]],1,0,1,AC[[DB]:[DB]])),PRODUCT(SUM(ROUND(AVERAGE(VALUE(W$3),VALUE($P12)),0),CHOOSE(IF(OR(W$1,$R12),4,INDEX(CMB[[Res_Rare]:[Res_Rare]],MATCH(ROUND(MIN(SUM(W$4,$O12/1000),SUM($O12,W$4/1000)),3),CMB[[Cmb_ID]:[Cmb_ID]],0))),-1,-1,0,0)),IF(OR(W$1,$R12),4,INDEX(CMB[[Cmb_Rare]:[Cmb_Rare]],MATCH(ROUND(MIN(SUM(W$4,$O12/1000),SUM($O12,W$4/1000)),3),CMB[[Cmb_ID]:[Cmb_ID]],0))),CHOOSE(AC[[M]:[M]],2,1,1,SUM(AC[[AB]:[DB]])))),""))</f>
        <v>38</v>
      </c>
      <c r="X12">
        <f>IF(OR(X$5="",$S12=""),"",IFERROR(SUM(PRODUCT(INDEX(CMB[[BA_0O]:[BA_2O]],MATCH(ROUND(MIN(SUM(X$4,$O12/1000),SUM($O12,X$4/1000)),3),CMB[[Cmb_ID]:[Cmb_ID]],0),SUM(N(X$1),N($R12),1)),CHOOSE(AC[[M]:[M]],1,1,0,AC[[AB]:[AB]])),PRODUCT(INDEX(CMB[[BD_0O]:[BD_2O]],MATCH(ROUND(MIN(SUM(X$4,$O12/1000),SUM($O12,X$4/1000)),3),CMB[[Cmb_ID]:[Cmb_ID]],0),SUM(N(X$1),N($R12),1)),CHOOSE(AC[[M]:[M]],1,0,1,AC[[DB]:[DB]])),PRODUCT(SUM(ROUND(AVERAGE(VALUE(X$3),VALUE($P12)),0),CHOOSE(IF(OR(X$1,$R12),4,INDEX(CMB[[Res_Rare]:[Res_Rare]],MATCH(ROUND(MIN(SUM(X$4,$O12/1000),SUM($O12,X$4/1000)),3),CMB[[Cmb_ID]:[Cmb_ID]],0))),-1,-1,0,0)),IF(OR(X$1,$R12),4,INDEX(CMB[[Cmb_Rare]:[Cmb_Rare]],MATCH(ROUND(MIN(SUM(X$4,$O12/1000),SUM($O12,X$4/1000)),3),CMB[[Cmb_ID]:[Cmb_ID]],0))),CHOOSE(AC[[M]:[M]],2,1,1,SUM(AC[[AB]:[DB]])))),""))</f>
        <v>38</v>
      </c>
      <c r="Y12">
        <f>IF(OR(Y$5="",$S12=""),"",IFERROR(SUM(PRODUCT(INDEX(CMB[[BA_0O]:[BA_2O]],MATCH(ROUND(MIN(SUM(Y$4,$O12/1000),SUM($O12,Y$4/1000)),3),CMB[[Cmb_ID]:[Cmb_ID]],0),SUM(N(Y$1),N($R12),1)),CHOOSE(AC[[M]:[M]],1,1,0,AC[[AB]:[AB]])),PRODUCT(INDEX(CMB[[BD_0O]:[BD_2O]],MATCH(ROUND(MIN(SUM(Y$4,$O12/1000),SUM($O12,Y$4/1000)),3),CMB[[Cmb_ID]:[Cmb_ID]],0),SUM(N(Y$1),N($R12),1)),CHOOSE(AC[[M]:[M]],1,0,1,AC[[DB]:[DB]])),PRODUCT(SUM(ROUND(AVERAGE(VALUE(Y$3),VALUE($P12)),0),CHOOSE(IF(OR(Y$1,$R12),4,INDEX(CMB[[Res_Rare]:[Res_Rare]],MATCH(ROUND(MIN(SUM(Y$4,$O12/1000),SUM($O12,Y$4/1000)),3),CMB[[Cmb_ID]:[Cmb_ID]],0))),-1,-1,0,0)),IF(OR(Y$1,$R12),4,INDEX(CMB[[Cmb_Rare]:[Cmb_Rare]],MATCH(ROUND(MIN(SUM(Y$4,$O12/1000),SUM($O12,Y$4/1000)),3),CMB[[Cmb_ID]:[Cmb_ID]],0))),CHOOSE(AC[[M]:[M]],2,1,1,SUM(AC[[AB]:[DB]])))),""))</f>
        <v>38</v>
      </c>
      <c r="Z12" t="str">
        <f>IF(OR(Z$5="",$S12=""),"",IFERROR(SUM(PRODUCT(INDEX(CMB[[BA_0O]:[BA_2O]],MATCH(ROUND(MIN(SUM(Z$4,$O12/1000),SUM($O12,Z$4/1000)),3),CMB[[Cmb_ID]:[Cmb_ID]],0),SUM(N(Z$1),N($R12),1)),CHOOSE(AC[[M]:[M]],1,1,0,AC[[AB]:[AB]])),PRODUCT(INDEX(CMB[[BD_0O]:[BD_2O]],MATCH(ROUND(MIN(SUM(Z$4,$O12/1000),SUM($O12,Z$4/1000)),3),CMB[[Cmb_ID]:[Cmb_ID]],0),SUM(N(Z$1),N($R12),1)),CHOOSE(AC[[M]:[M]],1,0,1,AC[[DB]:[DB]])),PRODUCT(SUM(ROUND(AVERAGE(VALUE(Z$3),VALUE($P12)),0),CHOOSE(IF(OR(Z$1,$R12),4,INDEX(CMB[[Res_Rare]:[Res_Rare]],MATCH(ROUND(MIN(SUM(Z$4,$O12/1000),SUM($O12,Z$4/1000)),3),CMB[[Cmb_ID]:[Cmb_ID]],0))),-1,-1,0,0)),IF(OR(Z$1,$R12),4,INDEX(CMB[[Cmb_Rare]:[Cmb_Rare]],MATCH(ROUND(MIN(SUM(Z$4,$O12/1000),SUM($O12,Z$4/1000)),3),CMB[[Cmb_ID]:[Cmb_ID]],0))),CHOOSE(AC[[M]:[M]],2,1,1,SUM(AC[[AB]:[DB]])))),""))</f>
        <v/>
      </c>
      <c r="AA12">
        <f>IF(OR(AA$5="",$S12=""),"",IFERROR(SUM(PRODUCT(INDEX(CMB[[BA_0O]:[BA_2O]],MATCH(ROUND(MIN(SUM(AA$4,$O12/1000),SUM($O12,AA$4/1000)),3),CMB[[Cmb_ID]:[Cmb_ID]],0),SUM(N(AA$1),N($R12),1)),CHOOSE(AC[[M]:[M]],1,1,0,AC[[AB]:[AB]])),PRODUCT(INDEX(CMB[[BD_0O]:[BD_2O]],MATCH(ROUND(MIN(SUM(AA$4,$O12/1000),SUM($O12,AA$4/1000)),3),CMB[[Cmb_ID]:[Cmb_ID]],0),SUM(N(AA$1),N($R12),1)),CHOOSE(AC[[M]:[M]],1,0,1,AC[[DB]:[DB]])),PRODUCT(SUM(ROUND(AVERAGE(VALUE(AA$3),VALUE($P12)),0),CHOOSE(IF(OR(AA$1,$R12),4,INDEX(CMB[[Res_Rare]:[Res_Rare]],MATCH(ROUND(MIN(SUM(AA$4,$O12/1000),SUM($O12,AA$4/1000)),3),CMB[[Cmb_ID]:[Cmb_ID]],0))),-1,-1,0,0)),IF(OR(AA$1,$R12),4,INDEX(CMB[[Cmb_Rare]:[Cmb_Rare]],MATCH(ROUND(MIN(SUM(AA$4,$O12/1000),SUM($O12,AA$4/1000)),3),CMB[[Cmb_ID]:[Cmb_ID]],0))),CHOOSE(AC[[M]:[M]],2,1,1,SUM(AC[[AB]:[DB]])))),""))</f>
        <v>27</v>
      </c>
      <c r="AB12" t="str">
        <f>IF(OR(AB$5="",$S12=""),"",IFERROR(SUM(PRODUCT(INDEX(CMB[[BA_0O]:[BA_2O]],MATCH(ROUND(MIN(SUM(AB$4,$O12/1000),SUM($O12,AB$4/1000)),3),CMB[[Cmb_ID]:[Cmb_ID]],0),SUM(N(AB$1),N($R12),1)),CHOOSE(AC[[M]:[M]],1,1,0,AC[[AB]:[AB]])),PRODUCT(INDEX(CMB[[BD_0O]:[BD_2O]],MATCH(ROUND(MIN(SUM(AB$4,$O12/1000),SUM($O12,AB$4/1000)),3),CMB[[Cmb_ID]:[Cmb_ID]],0),SUM(N(AB$1),N($R12),1)),CHOOSE(AC[[M]:[M]],1,0,1,AC[[DB]:[DB]])),PRODUCT(SUM(ROUND(AVERAGE(VALUE(AB$3),VALUE($P12)),0),CHOOSE(IF(OR(AB$1,$R12),4,INDEX(CMB[[Res_Rare]:[Res_Rare]],MATCH(ROUND(MIN(SUM(AB$4,$O12/1000),SUM($O12,AB$4/1000)),3),CMB[[Cmb_ID]:[Cmb_ID]],0))),-1,-1,0,0)),IF(OR(AB$1,$R12),4,INDEX(CMB[[Cmb_Rare]:[Cmb_Rare]],MATCH(ROUND(MIN(SUM(AB$4,$O12/1000),SUM($O12,AB$4/1000)),3),CMB[[Cmb_ID]:[Cmb_ID]],0))),CHOOSE(AC[[M]:[M]],2,1,1,SUM(AC[[AB]:[DB]])))),""))</f>
        <v/>
      </c>
      <c r="AC12" t="str">
        <f>IF(OR(AC$5="",$S12=""),"",IFERROR(SUM(PRODUCT(INDEX(CMB[[BA_0O]:[BA_2O]],MATCH(ROUND(MIN(SUM(AC$4,$O12/1000),SUM($O12,AC$4/1000)),3),CMB[[Cmb_ID]:[Cmb_ID]],0),SUM(N(AC$1),N($R12),1)),CHOOSE(AC[[M]:[M]],1,1,0,AC[[AB]:[AB]])),PRODUCT(INDEX(CMB[[BD_0O]:[BD_2O]],MATCH(ROUND(MIN(SUM(AC$4,$O12/1000),SUM($O12,AC$4/1000)),3),CMB[[Cmb_ID]:[Cmb_ID]],0),SUM(N(AC$1),N($R12),1)),CHOOSE(AC[[M]:[M]],1,0,1,AC[[DB]:[DB]])),PRODUCT(SUM(ROUND(AVERAGE(VALUE(AC$3),VALUE($P12)),0),CHOOSE(IF(OR(AC$1,$R12),4,INDEX(CMB[[Res_Rare]:[Res_Rare]],MATCH(ROUND(MIN(SUM(AC$4,$O12/1000),SUM($O12,AC$4/1000)),3),CMB[[Cmb_ID]:[Cmb_ID]],0))),-1,-1,0,0)),IF(OR(AC$1,$R12),4,INDEX(CMB[[Cmb_Rare]:[Cmb_Rare]],MATCH(ROUND(MIN(SUM(AC$4,$O12/1000),SUM($O12,AC$4/1000)),3),CMB[[Cmb_ID]:[Cmb_ID]],0))),CHOOSE(AC[[M]:[M]],2,1,1,SUM(AC[[AB]:[DB]])))),""))</f>
        <v/>
      </c>
      <c r="AD12" t="str">
        <f>IF(OR(AD$5="",$S12=""),"",IFERROR(SUM(PRODUCT(INDEX(CMB[[BA_0O]:[BA_2O]],MATCH(ROUND(MIN(SUM(AD$4,$O12/1000),SUM($O12,AD$4/1000)),3),CMB[[Cmb_ID]:[Cmb_ID]],0),SUM(N(AD$1),N($R12),1)),CHOOSE(AC[[M]:[M]],1,1,0,AC[[AB]:[AB]])),PRODUCT(INDEX(CMB[[BD_0O]:[BD_2O]],MATCH(ROUND(MIN(SUM(AD$4,$O12/1000),SUM($O12,AD$4/1000)),3),CMB[[Cmb_ID]:[Cmb_ID]],0),SUM(N(AD$1),N($R12),1)),CHOOSE(AC[[M]:[M]],1,0,1,AC[[DB]:[DB]])),PRODUCT(SUM(ROUND(AVERAGE(VALUE(AD$3),VALUE($P12)),0),CHOOSE(IF(OR(AD$1,$R12),4,INDEX(CMB[[Res_Rare]:[Res_Rare]],MATCH(ROUND(MIN(SUM(AD$4,$O12/1000),SUM($O12,AD$4/1000)),3),CMB[[Cmb_ID]:[Cmb_ID]],0))),-1,-1,0,0)),IF(OR(AD$1,$R12),4,INDEX(CMB[[Cmb_Rare]:[Cmb_Rare]],MATCH(ROUND(MIN(SUM(AD$4,$O12/1000),SUM($O12,AD$4/1000)),3),CMB[[Cmb_ID]:[Cmb_ID]],0))),CHOOSE(AC[[M]:[M]],2,1,1,SUM(AC[[AB]:[DB]])))),""))</f>
        <v/>
      </c>
      <c r="AE12" t="str">
        <f>IF(OR(AE$5="",$S12=""),"",IFERROR(SUM(PRODUCT(INDEX(CMB[[BA_0O]:[BA_2O]],MATCH(ROUND(MIN(SUM(AE$4,$O12/1000),SUM($O12,AE$4/1000)),3),CMB[[Cmb_ID]:[Cmb_ID]],0),SUM(N(AE$1),N($R12),1)),CHOOSE(AC[[M]:[M]],1,1,0,AC[[AB]:[AB]])),PRODUCT(INDEX(CMB[[BD_0O]:[BD_2O]],MATCH(ROUND(MIN(SUM(AE$4,$O12/1000),SUM($O12,AE$4/1000)),3),CMB[[Cmb_ID]:[Cmb_ID]],0),SUM(N(AE$1),N($R12),1)),CHOOSE(AC[[M]:[M]],1,0,1,AC[[DB]:[DB]])),PRODUCT(SUM(ROUND(AVERAGE(VALUE(AE$3),VALUE($P12)),0),CHOOSE(IF(OR(AE$1,$R12),4,INDEX(CMB[[Res_Rare]:[Res_Rare]],MATCH(ROUND(MIN(SUM(AE$4,$O12/1000),SUM($O12,AE$4/1000)),3),CMB[[Cmb_ID]:[Cmb_ID]],0))),-1,-1,0,0)),IF(OR(AE$1,$R12),4,INDEX(CMB[[Cmb_Rare]:[Cmb_Rare]],MATCH(ROUND(MIN(SUM(AE$4,$O12/1000),SUM($O12,AE$4/1000)),3),CMB[[Cmb_ID]:[Cmb_ID]],0))),CHOOSE(AC[[M]:[M]],2,1,1,SUM(AC[[AB]:[DB]])))),""))</f>
        <v/>
      </c>
      <c r="AF12">
        <f>IF(OR(AF$5="",$S12=""),"",IFERROR(SUM(PRODUCT(INDEX(CMB[[BA_0O]:[BA_2O]],MATCH(ROUND(MIN(SUM(AF$4,$O12/1000),SUM($O12,AF$4/1000)),3),CMB[[Cmb_ID]:[Cmb_ID]],0),SUM(N(AF$1),N($R12),1)),CHOOSE(AC[[M]:[M]],1,1,0,AC[[AB]:[AB]])),PRODUCT(INDEX(CMB[[BD_0O]:[BD_2O]],MATCH(ROUND(MIN(SUM(AF$4,$O12/1000),SUM($O12,AF$4/1000)),3),CMB[[Cmb_ID]:[Cmb_ID]],0),SUM(N(AF$1),N($R12),1)),CHOOSE(AC[[M]:[M]],1,0,1,AC[[DB]:[DB]])),PRODUCT(SUM(ROUND(AVERAGE(VALUE(AF$3),VALUE($P12)),0),CHOOSE(IF(OR(AF$1,$R12),4,INDEX(CMB[[Res_Rare]:[Res_Rare]],MATCH(ROUND(MIN(SUM(AF$4,$O12/1000),SUM($O12,AF$4/1000)),3),CMB[[Cmb_ID]:[Cmb_ID]],0))),-1,-1,0,0)),IF(OR(AF$1,$R12),4,INDEX(CMB[[Cmb_Rare]:[Cmb_Rare]],MATCH(ROUND(MIN(SUM(AF$4,$O12/1000),SUM($O12,AF$4/1000)),3),CMB[[Cmb_ID]:[Cmb_ID]],0))),CHOOSE(AC[[M]:[M]],2,1,1,SUM(AC[[AB]:[DB]])))),""))</f>
        <v>27</v>
      </c>
      <c r="AG12" t="str">
        <f>IF(OR(AG$5="",$S12=""),"",IFERROR(SUM(PRODUCT(INDEX(CMB[[BA_0O]:[BA_2O]],MATCH(ROUND(MIN(SUM(AG$4,$O12/1000),SUM($O12,AG$4/1000)),3),CMB[[Cmb_ID]:[Cmb_ID]],0),SUM(N(AG$1),N($R12),1)),CHOOSE(AC[[M]:[M]],1,1,0,AC[[AB]:[AB]])),PRODUCT(INDEX(CMB[[BD_0O]:[BD_2O]],MATCH(ROUND(MIN(SUM(AG$4,$O12/1000),SUM($O12,AG$4/1000)),3),CMB[[Cmb_ID]:[Cmb_ID]],0),SUM(N(AG$1),N($R12),1)),CHOOSE(AC[[M]:[M]],1,0,1,AC[[DB]:[DB]])),PRODUCT(SUM(ROUND(AVERAGE(VALUE(AG$3),VALUE($P12)),0),CHOOSE(IF(OR(AG$1,$R12),4,INDEX(CMB[[Res_Rare]:[Res_Rare]],MATCH(ROUND(MIN(SUM(AG$4,$O12/1000),SUM($O12,AG$4/1000)),3),CMB[[Cmb_ID]:[Cmb_ID]],0))),-1,-1,0,0)),IF(OR(AG$1,$R12),4,INDEX(CMB[[Cmb_Rare]:[Cmb_Rare]],MATCH(ROUND(MIN(SUM(AG$4,$O12/1000),SUM($O12,AG$4/1000)),3),CMB[[Cmb_ID]:[Cmb_ID]],0))),CHOOSE(AC[[M]:[M]],2,1,1,SUM(AC[[AB]:[DB]])))),""))</f>
        <v/>
      </c>
      <c r="AH12">
        <f>IF(OR(AH$5="",$S12=""),"",IFERROR(SUM(PRODUCT(INDEX(CMB[[BA_0O]:[BA_2O]],MATCH(ROUND(MIN(SUM(AH$4,$O12/1000),SUM($O12,AH$4/1000)),3),CMB[[Cmb_ID]:[Cmb_ID]],0),SUM(N(AH$1),N($R12),1)),CHOOSE(AC[[M]:[M]],1,1,0,AC[[AB]:[AB]])),PRODUCT(INDEX(CMB[[BD_0O]:[BD_2O]],MATCH(ROUND(MIN(SUM(AH$4,$O12/1000),SUM($O12,AH$4/1000)),3),CMB[[Cmb_ID]:[Cmb_ID]],0),SUM(N(AH$1),N($R12),1)),CHOOSE(AC[[M]:[M]],1,0,1,AC[[DB]:[DB]])),PRODUCT(SUM(ROUND(AVERAGE(VALUE(AH$3),VALUE($P12)),0),CHOOSE(IF(OR(AH$1,$R12),4,INDEX(CMB[[Res_Rare]:[Res_Rare]],MATCH(ROUND(MIN(SUM(AH$4,$O12/1000),SUM($O12,AH$4/1000)),3),CMB[[Cmb_ID]:[Cmb_ID]],0))),-1,-1,0,0)),IF(OR(AH$1,$R12),4,INDEX(CMB[[Cmb_Rare]:[Cmb_Rare]],MATCH(ROUND(MIN(SUM(AH$4,$O12/1000),SUM($O12,AH$4/1000)),3),CMB[[Cmb_ID]:[Cmb_ID]],0))),CHOOSE(AC[[M]:[M]],2,1,1,SUM(AC[[AB]:[DB]])))),""))</f>
        <v>40</v>
      </c>
      <c r="AI12" t="str">
        <f>IF(OR(AI$5="",$S12=""),"",IFERROR(SUM(PRODUCT(INDEX(CMB[[BA_0O]:[BA_2O]],MATCH(ROUND(MIN(SUM(AI$4,$O12/1000),SUM($O12,AI$4/1000)),3),CMB[[Cmb_ID]:[Cmb_ID]],0),SUM(N(AI$1),N($R12),1)),CHOOSE(AC[[M]:[M]],1,1,0,AC[[AB]:[AB]])),PRODUCT(INDEX(CMB[[BD_0O]:[BD_2O]],MATCH(ROUND(MIN(SUM(AI$4,$O12/1000),SUM($O12,AI$4/1000)),3),CMB[[Cmb_ID]:[Cmb_ID]],0),SUM(N(AI$1),N($R12),1)),CHOOSE(AC[[M]:[M]],1,0,1,AC[[DB]:[DB]])),PRODUCT(SUM(ROUND(AVERAGE(VALUE(AI$3),VALUE($P12)),0),CHOOSE(IF(OR(AI$1,$R12),4,INDEX(CMB[[Res_Rare]:[Res_Rare]],MATCH(ROUND(MIN(SUM(AI$4,$O12/1000),SUM($O12,AI$4/1000)),3),CMB[[Cmb_ID]:[Cmb_ID]],0))),-1,-1,0,0)),IF(OR(AI$1,$R12),4,INDEX(CMB[[Cmb_Rare]:[Cmb_Rare]],MATCH(ROUND(MIN(SUM(AI$4,$O12/1000),SUM($O12,AI$4/1000)),3),CMB[[Cmb_ID]:[Cmb_ID]],0))),CHOOSE(AC[[M]:[M]],2,1,1,SUM(AC[[AB]:[DB]])))),""))</f>
        <v/>
      </c>
      <c r="AJ12">
        <f>IF(OR(AJ$5="",$S12=""),"",IFERROR(SUM(PRODUCT(INDEX(CMB[[BA_0O]:[BA_2O]],MATCH(ROUND(MIN(SUM(AJ$4,$O12/1000),SUM($O12,AJ$4/1000)),3),CMB[[Cmb_ID]:[Cmb_ID]],0),SUM(N(AJ$1),N($R12),1)),CHOOSE(AC[[M]:[M]],1,1,0,AC[[AB]:[AB]])),PRODUCT(INDEX(CMB[[BD_0O]:[BD_2O]],MATCH(ROUND(MIN(SUM(AJ$4,$O12/1000),SUM($O12,AJ$4/1000)),3),CMB[[Cmb_ID]:[Cmb_ID]],0),SUM(N(AJ$1),N($R12),1)),CHOOSE(AC[[M]:[M]],1,0,1,AC[[DB]:[DB]])),PRODUCT(SUM(ROUND(AVERAGE(VALUE(AJ$3),VALUE($P12)),0),CHOOSE(IF(OR(AJ$1,$R12),4,INDEX(CMB[[Res_Rare]:[Res_Rare]],MATCH(ROUND(MIN(SUM(AJ$4,$O12/1000),SUM($O12,AJ$4/1000)),3),CMB[[Cmb_ID]:[Cmb_ID]],0))),-1,-1,0,0)),IF(OR(AJ$1,$R12),4,INDEX(CMB[[Cmb_Rare]:[Cmb_Rare]],MATCH(ROUND(MIN(SUM(AJ$4,$O12/1000),SUM($O12,AJ$4/1000)),3),CMB[[Cmb_ID]:[Cmb_ID]],0))),CHOOSE(AC[[M]:[M]],2,1,1,SUM(AC[[AB]:[DB]])))),""))</f>
        <v>22</v>
      </c>
      <c r="AK12">
        <f>IF(OR(AK$5="",$S12=""),"",IFERROR(SUM(PRODUCT(INDEX(CMB[[BA_0O]:[BA_2O]],MATCH(ROUND(MIN(SUM(AK$4,$O12/1000),SUM($O12,AK$4/1000)),3),CMB[[Cmb_ID]:[Cmb_ID]],0),SUM(N(AK$1),N($R12),1)),CHOOSE(AC[[M]:[M]],1,1,0,AC[[AB]:[AB]])),PRODUCT(INDEX(CMB[[BD_0O]:[BD_2O]],MATCH(ROUND(MIN(SUM(AK$4,$O12/1000),SUM($O12,AK$4/1000)),3),CMB[[Cmb_ID]:[Cmb_ID]],0),SUM(N(AK$1),N($R12),1)),CHOOSE(AC[[M]:[M]],1,0,1,AC[[DB]:[DB]])),PRODUCT(SUM(ROUND(AVERAGE(VALUE(AK$3),VALUE($P12)),0),CHOOSE(IF(OR(AK$1,$R12),4,INDEX(CMB[[Res_Rare]:[Res_Rare]],MATCH(ROUND(MIN(SUM(AK$4,$O12/1000),SUM($O12,AK$4/1000)),3),CMB[[Cmb_ID]:[Cmb_ID]],0))),-1,-1,0,0)),IF(OR(AK$1,$R12),4,INDEX(CMB[[Cmb_Rare]:[Cmb_Rare]],MATCH(ROUND(MIN(SUM(AK$4,$O12/1000),SUM($O12,AK$4/1000)),3),CMB[[Cmb_ID]:[Cmb_ID]],0))),CHOOSE(AC[[M]:[M]],2,1,1,SUM(AC[[AB]:[DB]])))),""))</f>
        <v>38</v>
      </c>
      <c r="AL12">
        <f>IF(OR(AL$5="",$S12=""),"",IFERROR(SUM(PRODUCT(INDEX(CMB[[BA_0O]:[BA_2O]],MATCH(ROUND(MIN(SUM(AL$4,$O12/1000),SUM($O12,AL$4/1000)),3),CMB[[Cmb_ID]:[Cmb_ID]],0),SUM(N(AL$1),N($R12),1)),CHOOSE(AC[[M]:[M]],1,1,0,AC[[AB]:[AB]])),PRODUCT(INDEX(CMB[[BD_0O]:[BD_2O]],MATCH(ROUND(MIN(SUM(AL$4,$O12/1000),SUM($O12,AL$4/1000)),3),CMB[[Cmb_ID]:[Cmb_ID]],0),SUM(N(AL$1),N($R12),1)),CHOOSE(AC[[M]:[M]],1,0,1,AC[[DB]:[DB]])),PRODUCT(SUM(ROUND(AVERAGE(VALUE(AL$3),VALUE($P12)),0),CHOOSE(IF(OR(AL$1,$R12),4,INDEX(CMB[[Res_Rare]:[Res_Rare]],MATCH(ROUND(MIN(SUM(AL$4,$O12/1000),SUM($O12,AL$4/1000)),3),CMB[[Cmb_ID]:[Cmb_ID]],0))),-1,-1,0,0)),IF(OR(AL$1,$R12),4,INDEX(CMB[[Cmb_Rare]:[Cmb_Rare]],MATCH(ROUND(MIN(SUM(AL$4,$O12/1000),SUM($O12,AL$4/1000)),3),CMB[[Cmb_ID]:[Cmb_ID]],0))),CHOOSE(AC[[M]:[M]],2,1,1,SUM(AC[[AB]:[DB]])))),""))</f>
        <v>36</v>
      </c>
      <c r="AM12">
        <f>IF(OR(AM$5="",$S12=""),"",IFERROR(SUM(PRODUCT(INDEX(CMB[[BA_0O]:[BA_2O]],MATCH(ROUND(MIN(SUM(AM$4,$O12/1000),SUM($O12,AM$4/1000)),3),CMB[[Cmb_ID]:[Cmb_ID]],0),SUM(N(AM$1),N($R12),1)),CHOOSE(AC[[M]:[M]],1,1,0,AC[[AB]:[AB]])),PRODUCT(INDEX(CMB[[BD_0O]:[BD_2O]],MATCH(ROUND(MIN(SUM(AM$4,$O12/1000),SUM($O12,AM$4/1000)),3),CMB[[Cmb_ID]:[Cmb_ID]],0),SUM(N(AM$1),N($R12),1)),CHOOSE(AC[[M]:[M]],1,0,1,AC[[DB]:[DB]])),PRODUCT(SUM(ROUND(AVERAGE(VALUE(AM$3),VALUE($P12)),0),CHOOSE(IF(OR(AM$1,$R12),4,INDEX(CMB[[Res_Rare]:[Res_Rare]],MATCH(ROUND(MIN(SUM(AM$4,$O12/1000),SUM($O12,AM$4/1000)),3),CMB[[Cmb_ID]:[Cmb_ID]],0))),-1,-1,0,0)),IF(OR(AM$1,$R12),4,INDEX(CMB[[Cmb_Rare]:[Cmb_Rare]],MATCH(ROUND(MIN(SUM(AM$4,$O12/1000),SUM($O12,AM$4/1000)),3),CMB[[Cmb_ID]:[Cmb_ID]],0))),CHOOSE(AC[[M]:[M]],2,1,1,SUM(AC[[AB]:[DB]])))),""))</f>
        <v>27</v>
      </c>
      <c r="AN12">
        <f>IF(OR(AN$5="",$S12=""),"",IFERROR(SUM(PRODUCT(INDEX(CMB[[BA_0O]:[BA_2O]],MATCH(ROUND(MIN(SUM(AN$4,$O12/1000),SUM($O12,AN$4/1000)),3),CMB[[Cmb_ID]:[Cmb_ID]],0),SUM(N(AN$1),N($R12),1)),CHOOSE(AC[[M]:[M]],1,1,0,AC[[AB]:[AB]])),PRODUCT(INDEX(CMB[[BD_0O]:[BD_2O]],MATCH(ROUND(MIN(SUM(AN$4,$O12/1000),SUM($O12,AN$4/1000)),3),CMB[[Cmb_ID]:[Cmb_ID]],0),SUM(N(AN$1),N($R12),1)),CHOOSE(AC[[M]:[M]],1,0,1,AC[[DB]:[DB]])),PRODUCT(SUM(ROUND(AVERAGE(VALUE(AN$3),VALUE($P12)),0),CHOOSE(IF(OR(AN$1,$R12),4,INDEX(CMB[[Res_Rare]:[Res_Rare]],MATCH(ROUND(MIN(SUM(AN$4,$O12/1000),SUM($O12,AN$4/1000)),3),CMB[[Cmb_ID]:[Cmb_ID]],0))),-1,-1,0,0)),IF(OR(AN$1,$R12),4,INDEX(CMB[[Cmb_Rare]:[Cmb_Rare]],MATCH(ROUND(MIN(SUM(AN$4,$O12/1000),SUM($O12,AN$4/1000)),3),CMB[[Cmb_ID]:[Cmb_ID]],0))),CHOOSE(AC[[M]:[M]],2,1,1,SUM(AC[[AB]:[DB]])))),""))</f>
        <v>38</v>
      </c>
      <c r="AO12" t="str">
        <f>IF(OR(AO$5="",$S12=""),"",IFERROR(SUM(PRODUCT(INDEX(CMB[[BA_0O]:[BA_2O]],MATCH(ROUND(MIN(SUM(AO$4,$O12/1000),SUM($O12,AO$4/1000)),3),CMB[[Cmb_ID]:[Cmb_ID]],0),SUM(N(AO$1),N($R12),1)),CHOOSE(AC[[M]:[M]],1,1,0,AC[[AB]:[AB]])),PRODUCT(INDEX(CMB[[BD_0O]:[BD_2O]],MATCH(ROUND(MIN(SUM(AO$4,$O12/1000),SUM($O12,AO$4/1000)),3),CMB[[Cmb_ID]:[Cmb_ID]],0),SUM(N(AO$1),N($R12),1)),CHOOSE(AC[[M]:[M]],1,0,1,AC[[DB]:[DB]])),PRODUCT(SUM(ROUND(AVERAGE(VALUE(AO$3),VALUE($P12)),0),CHOOSE(IF(OR(AO$1,$R12),4,INDEX(CMB[[Res_Rare]:[Res_Rare]],MATCH(ROUND(MIN(SUM(AO$4,$O12/1000),SUM($O12,AO$4/1000)),3),CMB[[Cmb_ID]:[Cmb_ID]],0))),-1,-1,0,0)),IF(OR(AO$1,$R12),4,INDEX(CMB[[Cmb_Rare]:[Cmb_Rare]],MATCH(ROUND(MIN(SUM(AO$4,$O12/1000),SUM($O12,AO$4/1000)),3),CMB[[Cmb_ID]:[Cmb_ID]],0))),CHOOSE(AC[[M]:[M]],2,1,1,SUM(AC[[AB]:[DB]])))),""))</f>
        <v/>
      </c>
      <c r="AP12" t="str">
        <f>IF(OR(AP$5="",$S12=""),"",IFERROR(SUM(PRODUCT(INDEX(CMB[[BA_0O]:[BA_2O]],MATCH(ROUND(MIN(SUM(AP$4,$O12/1000),SUM($O12,AP$4/1000)),3),CMB[[Cmb_ID]:[Cmb_ID]],0),SUM(N(AP$1),N($R12),1)),CHOOSE(AC[[M]:[M]],1,1,0,AC[[AB]:[AB]])),PRODUCT(INDEX(CMB[[BD_0O]:[BD_2O]],MATCH(ROUND(MIN(SUM(AP$4,$O12/1000),SUM($O12,AP$4/1000)),3),CMB[[Cmb_ID]:[Cmb_ID]],0),SUM(N(AP$1),N($R12),1)),CHOOSE(AC[[M]:[M]],1,0,1,AC[[DB]:[DB]])),PRODUCT(SUM(ROUND(AVERAGE(VALUE(AP$3),VALUE($P12)),0),CHOOSE(IF(OR(AP$1,$R12),4,INDEX(CMB[[Res_Rare]:[Res_Rare]],MATCH(ROUND(MIN(SUM(AP$4,$O12/1000),SUM($O12,AP$4/1000)),3),CMB[[Cmb_ID]:[Cmb_ID]],0))),-1,-1,0,0)),IF(OR(AP$1,$R12),4,INDEX(CMB[[Cmb_Rare]:[Cmb_Rare]],MATCH(ROUND(MIN(SUM(AP$4,$O12/1000),SUM($O12,AP$4/1000)),3),CMB[[Cmb_ID]:[Cmb_ID]],0))),CHOOSE(AC[[M]:[M]],2,1,1,SUM(AC[[AB]:[DB]])))),""))</f>
        <v/>
      </c>
      <c r="AQ12" t="str">
        <f>IF(OR(AQ$5="",$S12=""),"",IFERROR(SUM(PRODUCT(INDEX(CMB[[BA_0O]:[BA_2O]],MATCH(ROUND(MIN(SUM(AQ$4,$O12/1000),SUM($O12,AQ$4/1000)),3),CMB[[Cmb_ID]:[Cmb_ID]],0),SUM(N(AQ$1),N($R12),1)),CHOOSE(AC[[M]:[M]],1,1,0,AC[[AB]:[AB]])),PRODUCT(INDEX(CMB[[BD_0O]:[BD_2O]],MATCH(ROUND(MIN(SUM(AQ$4,$O12/1000),SUM($O12,AQ$4/1000)),3),CMB[[Cmb_ID]:[Cmb_ID]],0),SUM(N(AQ$1),N($R12),1)),CHOOSE(AC[[M]:[M]],1,0,1,AC[[DB]:[DB]])),PRODUCT(SUM(ROUND(AVERAGE(VALUE(AQ$3),VALUE($P12)),0),CHOOSE(IF(OR(AQ$1,$R12),4,INDEX(CMB[[Res_Rare]:[Res_Rare]],MATCH(ROUND(MIN(SUM(AQ$4,$O12/1000),SUM($O12,AQ$4/1000)),3),CMB[[Cmb_ID]:[Cmb_ID]],0))),-1,-1,0,0)),IF(OR(AQ$1,$R12),4,INDEX(CMB[[Cmb_Rare]:[Cmb_Rare]],MATCH(ROUND(MIN(SUM(AQ$4,$O12/1000),SUM($O12,AQ$4/1000)),3),CMB[[Cmb_ID]:[Cmb_ID]],0))),CHOOSE(AC[[M]:[M]],2,1,1,SUM(AC[[AB]:[DB]])))),""))</f>
        <v/>
      </c>
      <c r="AR12">
        <f>IF(OR(AR$5="",$S12=""),"",IFERROR(SUM(PRODUCT(INDEX(CMB[[BA_0O]:[BA_2O]],MATCH(ROUND(MIN(SUM(AR$4,$O12/1000),SUM($O12,AR$4/1000)),3),CMB[[Cmb_ID]:[Cmb_ID]],0),SUM(N(AR$1),N($R12),1)),CHOOSE(AC[[M]:[M]],1,1,0,AC[[AB]:[AB]])),PRODUCT(INDEX(CMB[[BD_0O]:[BD_2O]],MATCH(ROUND(MIN(SUM(AR$4,$O12/1000),SUM($O12,AR$4/1000)),3),CMB[[Cmb_ID]:[Cmb_ID]],0),SUM(N(AR$1),N($R12),1)),CHOOSE(AC[[M]:[M]],1,0,1,AC[[DB]:[DB]])),PRODUCT(SUM(ROUND(AVERAGE(VALUE(AR$3),VALUE($P12)),0),CHOOSE(IF(OR(AR$1,$R12),4,INDEX(CMB[[Res_Rare]:[Res_Rare]],MATCH(ROUND(MIN(SUM(AR$4,$O12/1000),SUM($O12,AR$4/1000)),3),CMB[[Cmb_ID]:[Cmb_ID]],0))),-1,-1,0,0)),IF(OR(AR$1,$R12),4,INDEX(CMB[[Cmb_Rare]:[Cmb_Rare]],MATCH(ROUND(MIN(SUM(AR$4,$O12/1000),SUM($O12,AR$4/1000)),3),CMB[[Cmb_ID]:[Cmb_ID]],0))),CHOOSE(AC[[M]:[M]],2,1,1,SUM(AC[[AB]:[DB]])))),""))</f>
        <v>38</v>
      </c>
      <c r="AS12" t="str">
        <f>IF(OR(AS$5="",$S12=""),"",IFERROR(SUM(PRODUCT(INDEX(CMB[[BA_0O]:[BA_2O]],MATCH(ROUND(MIN(SUM(AS$4,$O12/1000),SUM($O12,AS$4/1000)),3),CMB[[Cmb_ID]:[Cmb_ID]],0),SUM(N(AS$1),N($R12),1)),CHOOSE(AC[[M]:[M]],1,1,0,AC[[AB]:[AB]])),PRODUCT(INDEX(CMB[[BD_0O]:[BD_2O]],MATCH(ROUND(MIN(SUM(AS$4,$O12/1000),SUM($O12,AS$4/1000)),3),CMB[[Cmb_ID]:[Cmb_ID]],0),SUM(N(AS$1),N($R12),1)),CHOOSE(AC[[M]:[M]],1,0,1,AC[[DB]:[DB]])),PRODUCT(SUM(ROUND(AVERAGE(VALUE(AS$3),VALUE($P12)),0),CHOOSE(IF(OR(AS$1,$R12),4,INDEX(CMB[[Res_Rare]:[Res_Rare]],MATCH(ROUND(MIN(SUM(AS$4,$O12/1000),SUM($O12,AS$4/1000)),3),CMB[[Cmb_ID]:[Cmb_ID]],0))),-1,-1,0,0)),IF(OR(AS$1,$R12),4,INDEX(CMB[[Cmb_Rare]:[Cmb_Rare]],MATCH(ROUND(MIN(SUM(AS$4,$O12/1000),SUM($O12,AS$4/1000)),3),CMB[[Cmb_ID]:[Cmb_ID]],0))),CHOOSE(AC[[M]:[M]],2,1,1,SUM(AC[[AB]:[DB]])))),""))</f>
        <v/>
      </c>
      <c r="AT12" t="str">
        <f>IF(OR(AT$5="",$S12=""),"",IFERROR(SUM(PRODUCT(INDEX(CMB[[BA_0O]:[BA_2O]],MATCH(ROUND(MIN(SUM(AT$4,$O12/1000),SUM($O12,AT$4/1000)),3),CMB[[Cmb_ID]:[Cmb_ID]],0),SUM(N(AT$1),N($R12),1)),CHOOSE(AC[[M]:[M]],1,1,0,AC[[AB]:[AB]])),PRODUCT(INDEX(CMB[[BD_0O]:[BD_2O]],MATCH(ROUND(MIN(SUM(AT$4,$O12/1000),SUM($O12,AT$4/1000)),3),CMB[[Cmb_ID]:[Cmb_ID]],0),SUM(N(AT$1),N($R12),1)),CHOOSE(AC[[M]:[M]],1,0,1,AC[[DB]:[DB]])),PRODUCT(SUM(ROUND(AVERAGE(VALUE(AT$3),VALUE($P12)),0),CHOOSE(IF(OR(AT$1,$R12),4,INDEX(CMB[[Res_Rare]:[Res_Rare]],MATCH(ROUND(MIN(SUM(AT$4,$O12/1000),SUM($O12,AT$4/1000)),3),CMB[[Cmb_ID]:[Cmb_ID]],0))),-1,-1,0,0)),IF(OR(AT$1,$R12),4,INDEX(CMB[[Cmb_Rare]:[Cmb_Rare]],MATCH(ROUND(MIN(SUM(AT$4,$O12/1000),SUM($O12,AT$4/1000)),3),CMB[[Cmb_ID]:[Cmb_ID]],0))),CHOOSE(AC[[M]:[M]],2,1,1,SUM(AC[[AB]:[DB]])))),""))</f>
        <v/>
      </c>
      <c r="AU12">
        <f>IF(OR(AU$5="",$S12=""),"",IFERROR(SUM(PRODUCT(INDEX(CMB[[BA_0O]:[BA_2O]],MATCH(ROUND(MIN(SUM(AU$4,$O12/1000),SUM($O12,AU$4/1000)),3),CMB[[Cmb_ID]:[Cmb_ID]],0),SUM(N(AU$1),N($R12),1)),CHOOSE(AC[[M]:[M]],1,1,0,AC[[AB]:[AB]])),PRODUCT(INDEX(CMB[[BD_0O]:[BD_2O]],MATCH(ROUND(MIN(SUM(AU$4,$O12/1000),SUM($O12,AU$4/1000)),3),CMB[[Cmb_ID]:[Cmb_ID]],0),SUM(N(AU$1),N($R12),1)),CHOOSE(AC[[M]:[M]],1,0,1,AC[[DB]:[DB]])),PRODUCT(SUM(ROUND(AVERAGE(VALUE(AU$3),VALUE($P12)),0),CHOOSE(IF(OR(AU$1,$R12),4,INDEX(CMB[[Res_Rare]:[Res_Rare]],MATCH(ROUND(MIN(SUM(AU$4,$O12/1000),SUM($O12,AU$4/1000)),3),CMB[[Cmb_ID]:[Cmb_ID]],0))),-1,-1,0,0)),IF(OR(AU$1,$R12),4,INDEX(CMB[[Cmb_Rare]:[Cmb_Rare]],MATCH(ROUND(MIN(SUM(AU$4,$O12/1000),SUM($O12,AU$4/1000)),3),CMB[[Cmb_ID]:[Cmb_ID]],0))),CHOOSE(AC[[M]:[M]],2,1,1,SUM(AC[[AB]:[DB]])))),""))</f>
        <v>54</v>
      </c>
      <c r="AV12">
        <f>IF(OR(AV$5="",$S12=""),"",IFERROR(SUM(PRODUCT(INDEX(CMB[[BA_0O]:[BA_2O]],MATCH(ROUND(MIN(SUM(AV$4,$O12/1000),SUM($O12,AV$4/1000)),3),CMB[[Cmb_ID]:[Cmb_ID]],0),SUM(N(AV$1),N($R12),1)),CHOOSE(AC[[M]:[M]],1,1,0,AC[[AB]:[AB]])),PRODUCT(INDEX(CMB[[BD_0O]:[BD_2O]],MATCH(ROUND(MIN(SUM(AV$4,$O12/1000),SUM($O12,AV$4/1000)),3),CMB[[Cmb_ID]:[Cmb_ID]],0),SUM(N(AV$1),N($R12),1)),CHOOSE(AC[[M]:[M]],1,0,1,AC[[DB]:[DB]])),PRODUCT(SUM(ROUND(AVERAGE(VALUE(AV$3),VALUE($P12)),0),CHOOSE(IF(OR(AV$1,$R12),4,INDEX(CMB[[Res_Rare]:[Res_Rare]],MATCH(ROUND(MIN(SUM(AV$4,$O12/1000),SUM($O12,AV$4/1000)),3),CMB[[Cmb_ID]:[Cmb_ID]],0))),-1,-1,0,0)),IF(OR(AV$1,$R12),4,INDEX(CMB[[Cmb_Rare]:[Cmb_Rare]],MATCH(ROUND(MIN(SUM(AV$4,$O12/1000),SUM($O12,AV$4/1000)),3),CMB[[Cmb_ID]:[Cmb_ID]],0))),CHOOSE(AC[[M]:[M]],2,1,1,SUM(AC[[AB]:[DB]])))),""))</f>
        <v>47</v>
      </c>
      <c r="AW12">
        <f>IF(OR(AW$5="",$S12=""),"",IFERROR(SUM(PRODUCT(INDEX(CMB[[BA_0O]:[BA_2O]],MATCH(ROUND(MIN(SUM(AW$4,$O12/1000),SUM($O12,AW$4/1000)),3),CMB[[Cmb_ID]:[Cmb_ID]],0),SUM(N(AW$1),N($R12),1)),CHOOSE(AC[[M]:[M]],1,1,0,AC[[AB]:[AB]])),PRODUCT(INDEX(CMB[[BD_0O]:[BD_2O]],MATCH(ROUND(MIN(SUM(AW$4,$O12/1000),SUM($O12,AW$4/1000)),3),CMB[[Cmb_ID]:[Cmb_ID]],0),SUM(N(AW$1),N($R12),1)),CHOOSE(AC[[M]:[M]],1,0,1,AC[[DB]:[DB]])),PRODUCT(SUM(ROUND(AVERAGE(VALUE(AW$3),VALUE($P12)),0),CHOOSE(IF(OR(AW$1,$R12),4,INDEX(CMB[[Res_Rare]:[Res_Rare]],MATCH(ROUND(MIN(SUM(AW$4,$O12/1000),SUM($O12,AW$4/1000)),3),CMB[[Cmb_ID]:[Cmb_ID]],0))),-1,-1,0,0)),IF(OR(AW$1,$R12),4,INDEX(CMB[[Cmb_Rare]:[Cmb_Rare]],MATCH(ROUND(MIN(SUM(AW$4,$O12/1000),SUM($O12,AW$4/1000)),3),CMB[[Cmb_ID]:[Cmb_ID]],0))),CHOOSE(AC[[M]:[M]],2,1,1,SUM(AC[[AB]:[DB]])))),""))</f>
        <v>27</v>
      </c>
      <c r="AX12" t="str">
        <f>IF(OR(AX$5="",$S12=""),"",IFERROR(SUM(PRODUCT(INDEX(CMB[[BA_0O]:[BA_2O]],MATCH(ROUND(MIN(SUM(AX$4,$O12/1000),SUM($O12,AX$4/1000)),3),CMB[[Cmb_ID]:[Cmb_ID]],0),SUM(N(AX$1),N($R12),1)),CHOOSE(AC[[M]:[M]],1,1,0,AC[[AB]:[AB]])),PRODUCT(INDEX(CMB[[BD_0O]:[BD_2O]],MATCH(ROUND(MIN(SUM(AX$4,$O12/1000),SUM($O12,AX$4/1000)),3),CMB[[Cmb_ID]:[Cmb_ID]],0),SUM(N(AX$1),N($R12),1)),CHOOSE(AC[[M]:[M]],1,0,1,AC[[DB]:[DB]])),PRODUCT(SUM(ROUND(AVERAGE(VALUE(AX$3),VALUE($P12)),0),CHOOSE(IF(OR(AX$1,$R12),4,INDEX(CMB[[Res_Rare]:[Res_Rare]],MATCH(ROUND(MIN(SUM(AX$4,$O12/1000),SUM($O12,AX$4/1000)),3),CMB[[Cmb_ID]:[Cmb_ID]],0))),-1,-1,0,0)),IF(OR(AX$1,$R12),4,INDEX(CMB[[Cmb_Rare]:[Cmb_Rare]],MATCH(ROUND(MIN(SUM(AX$4,$O12/1000),SUM($O12,AX$4/1000)),3),CMB[[Cmb_ID]:[Cmb_ID]],0))),CHOOSE(AC[[M]:[M]],2,1,1,SUM(AC[[AB]:[DB]])))),""))</f>
        <v/>
      </c>
      <c r="AY12" t="str">
        <f>IF(OR(AY$5="",$S12=""),"",IFERROR(SUM(PRODUCT(INDEX(CMB[[BA_0O]:[BA_2O]],MATCH(ROUND(MIN(SUM(AY$4,$O12/1000),SUM($O12,AY$4/1000)),3),CMB[[Cmb_ID]:[Cmb_ID]],0),SUM(N(AY$1),N($R12),1)),CHOOSE(AC[[M]:[M]],1,1,0,AC[[AB]:[AB]])),PRODUCT(INDEX(CMB[[BD_0O]:[BD_2O]],MATCH(ROUND(MIN(SUM(AY$4,$O12/1000),SUM($O12,AY$4/1000)),3),CMB[[Cmb_ID]:[Cmb_ID]],0),SUM(N(AY$1),N($R12),1)),CHOOSE(AC[[M]:[M]],1,0,1,AC[[DB]:[DB]])),PRODUCT(SUM(ROUND(AVERAGE(VALUE(AY$3),VALUE($P12)),0),CHOOSE(IF(OR(AY$1,$R12),4,INDEX(CMB[[Res_Rare]:[Res_Rare]],MATCH(ROUND(MIN(SUM(AY$4,$O12/1000),SUM($O12,AY$4/1000)),3),CMB[[Cmb_ID]:[Cmb_ID]],0))),-1,-1,0,0)),IF(OR(AY$1,$R12),4,INDEX(CMB[[Cmb_Rare]:[Cmb_Rare]],MATCH(ROUND(MIN(SUM(AY$4,$O12/1000),SUM($O12,AY$4/1000)),3),CMB[[Cmb_ID]:[Cmb_ID]],0))),CHOOSE(AC[[M]:[M]],2,1,1,SUM(AC[[AB]:[DB]])))),""))</f>
        <v/>
      </c>
      <c r="AZ12">
        <f>IF(OR(AZ$5="",$S12=""),"",IFERROR(SUM(PRODUCT(INDEX(CMB[[BA_0O]:[BA_2O]],MATCH(ROUND(MIN(SUM(AZ$4,$O12/1000),SUM($O12,AZ$4/1000)),3),CMB[[Cmb_ID]:[Cmb_ID]],0),SUM(N(AZ$1),N($R12),1)),CHOOSE(AC[[M]:[M]],1,1,0,AC[[AB]:[AB]])),PRODUCT(INDEX(CMB[[BD_0O]:[BD_2O]],MATCH(ROUND(MIN(SUM(AZ$4,$O12/1000),SUM($O12,AZ$4/1000)),3),CMB[[Cmb_ID]:[Cmb_ID]],0),SUM(N(AZ$1),N($R12),1)),CHOOSE(AC[[M]:[M]],1,0,1,AC[[DB]:[DB]])),PRODUCT(SUM(ROUND(AVERAGE(VALUE(AZ$3),VALUE($P12)),0),CHOOSE(IF(OR(AZ$1,$R12),4,INDEX(CMB[[Res_Rare]:[Res_Rare]],MATCH(ROUND(MIN(SUM(AZ$4,$O12/1000),SUM($O12,AZ$4/1000)),3),CMB[[Cmb_ID]:[Cmb_ID]],0))),-1,-1,0,0)),IF(OR(AZ$1,$R12),4,INDEX(CMB[[Cmb_Rare]:[Cmb_Rare]],MATCH(ROUND(MIN(SUM(AZ$4,$O12/1000),SUM($O12,AZ$4/1000)),3),CMB[[Cmb_ID]:[Cmb_ID]],0))),CHOOSE(AC[[M]:[M]],2,1,1,SUM(AC[[AB]:[DB]])))),""))</f>
        <v>40</v>
      </c>
      <c r="BA12">
        <f>IF(OR(BA$5="",$S12=""),"",IFERROR(SUM(PRODUCT(INDEX(CMB[[BA_0O]:[BA_2O]],MATCH(ROUND(MIN(SUM(BA$4,$O12/1000),SUM($O12,BA$4/1000)),3),CMB[[Cmb_ID]:[Cmb_ID]],0),SUM(N(BA$1),N($R12),1)),CHOOSE(AC[[M]:[M]],1,1,0,AC[[AB]:[AB]])),PRODUCT(INDEX(CMB[[BD_0O]:[BD_2O]],MATCH(ROUND(MIN(SUM(BA$4,$O12/1000),SUM($O12,BA$4/1000)),3),CMB[[Cmb_ID]:[Cmb_ID]],0),SUM(N(BA$1),N($R12),1)),CHOOSE(AC[[M]:[M]],1,0,1,AC[[DB]:[DB]])),PRODUCT(SUM(ROUND(AVERAGE(VALUE(BA$3),VALUE($P12)),0),CHOOSE(IF(OR(BA$1,$R12),4,INDEX(CMB[[Res_Rare]:[Res_Rare]],MATCH(ROUND(MIN(SUM(BA$4,$O12/1000),SUM($O12,BA$4/1000)),3),CMB[[Cmb_ID]:[Cmb_ID]],0))),-1,-1,0,0)),IF(OR(BA$1,$R12),4,INDEX(CMB[[Cmb_Rare]:[Cmb_Rare]],MATCH(ROUND(MIN(SUM(BA$4,$O12/1000),SUM($O12,BA$4/1000)),3),CMB[[Cmb_ID]:[Cmb_ID]],0))),CHOOSE(AC[[M]:[M]],2,1,1,SUM(AC[[AB]:[DB]])))),""))</f>
        <v>54</v>
      </c>
      <c r="BB12">
        <f>IF(OR(BB$5="",$S12=""),"",IFERROR(SUM(PRODUCT(INDEX(CMB[[BA_0O]:[BA_2O]],MATCH(ROUND(MIN(SUM(BB$4,$O12/1000),SUM($O12,BB$4/1000)),3),CMB[[Cmb_ID]:[Cmb_ID]],0),SUM(N(BB$1),N($R12),1)),CHOOSE(AC[[M]:[M]],1,1,0,AC[[AB]:[AB]])),PRODUCT(INDEX(CMB[[BD_0O]:[BD_2O]],MATCH(ROUND(MIN(SUM(BB$4,$O12/1000),SUM($O12,BB$4/1000)),3),CMB[[Cmb_ID]:[Cmb_ID]],0),SUM(N(BB$1),N($R12),1)),CHOOSE(AC[[M]:[M]],1,0,1,AC[[DB]:[DB]])),PRODUCT(SUM(ROUND(AVERAGE(VALUE(BB$3),VALUE($P12)),0),CHOOSE(IF(OR(BB$1,$R12),4,INDEX(CMB[[Res_Rare]:[Res_Rare]],MATCH(ROUND(MIN(SUM(BB$4,$O12/1000),SUM($O12,BB$4/1000)),3),CMB[[Cmb_ID]:[Cmb_ID]],0))),-1,-1,0,0)),IF(OR(BB$1,$R12),4,INDEX(CMB[[Cmb_Rare]:[Cmb_Rare]],MATCH(ROUND(MIN(SUM(BB$4,$O12/1000),SUM($O12,BB$4/1000)),3),CMB[[Cmb_ID]:[Cmb_ID]],0))),CHOOSE(AC[[M]:[M]],2,1,1,SUM(AC[[AB]:[DB]])))),""))</f>
        <v>50</v>
      </c>
      <c r="BC12" t="str">
        <f>IF(OR(BC$5="",$S12=""),"",IFERROR(SUM(PRODUCT(INDEX(CMB[[BA_0O]:[BA_2O]],MATCH(ROUND(MIN(SUM(BC$4,$O12/1000),SUM($O12,BC$4/1000)),3),CMB[[Cmb_ID]:[Cmb_ID]],0),SUM(N(BC$1),N($R12),1)),CHOOSE(AC[[M]:[M]],1,1,0,AC[[AB]:[AB]])),PRODUCT(INDEX(CMB[[BD_0O]:[BD_2O]],MATCH(ROUND(MIN(SUM(BC$4,$O12/1000),SUM($O12,BC$4/1000)),3),CMB[[Cmb_ID]:[Cmb_ID]],0),SUM(N(BC$1),N($R12),1)),CHOOSE(AC[[M]:[M]],1,0,1,AC[[DB]:[DB]])),PRODUCT(SUM(ROUND(AVERAGE(VALUE(BC$3),VALUE($P12)),0),CHOOSE(IF(OR(BC$1,$R12),4,INDEX(CMB[[Res_Rare]:[Res_Rare]],MATCH(ROUND(MIN(SUM(BC$4,$O12/1000),SUM($O12,BC$4/1000)),3),CMB[[Cmb_ID]:[Cmb_ID]],0))),-1,-1,0,0)),IF(OR(BC$1,$R12),4,INDEX(CMB[[Cmb_Rare]:[Cmb_Rare]],MATCH(ROUND(MIN(SUM(BC$4,$O12/1000),SUM($O12,BC$4/1000)),3),CMB[[Cmb_ID]:[Cmb_ID]],0))),CHOOSE(AC[[M]:[M]],2,1,1,SUM(AC[[AB]:[DB]])))),""))</f>
        <v/>
      </c>
      <c r="BD12" t="str">
        <f>IF(OR(BD$5="",$S12=""),"",IFERROR(SUM(PRODUCT(INDEX(CMB[[BA_0O]:[BA_2O]],MATCH(ROUND(MIN(SUM(BD$4,$O12/1000),SUM($O12,BD$4/1000)),3),CMB[[Cmb_ID]:[Cmb_ID]],0),SUM(N(BD$1),N($R12),1)),CHOOSE(AC[[M]:[M]],1,1,0,AC[[AB]:[AB]])),PRODUCT(INDEX(CMB[[BD_0O]:[BD_2O]],MATCH(ROUND(MIN(SUM(BD$4,$O12/1000),SUM($O12,BD$4/1000)),3),CMB[[Cmb_ID]:[Cmb_ID]],0),SUM(N(BD$1),N($R12),1)),CHOOSE(AC[[M]:[M]],1,0,1,AC[[DB]:[DB]])),PRODUCT(SUM(ROUND(AVERAGE(VALUE(BD$3),VALUE($P12)),0),CHOOSE(IF(OR(BD$1,$R12),4,INDEX(CMB[[Res_Rare]:[Res_Rare]],MATCH(ROUND(MIN(SUM(BD$4,$O12/1000),SUM($O12,BD$4/1000)),3),CMB[[Cmb_ID]:[Cmb_ID]],0))),-1,-1,0,0)),IF(OR(BD$1,$R12),4,INDEX(CMB[[Cmb_Rare]:[Cmb_Rare]],MATCH(ROUND(MIN(SUM(BD$4,$O12/1000),SUM($O12,BD$4/1000)),3),CMB[[Cmb_ID]:[Cmb_ID]],0))),CHOOSE(AC[[M]:[M]],2,1,1,SUM(AC[[AB]:[DB]])))),""))</f>
        <v/>
      </c>
      <c r="BE12" t="str">
        <f>IF(OR(BE$5="",$S12=""),"",IFERROR(SUM(PRODUCT(INDEX(CMB[[BA_0O]:[BA_2O]],MATCH(ROUND(MIN(SUM(BE$4,$O12/1000),SUM($O12,BE$4/1000)),3),CMB[[Cmb_ID]:[Cmb_ID]],0),SUM(N(BE$1),N($R12),1)),CHOOSE(AC[[M]:[M]],1,1,0,AC[[AB]:[AB]])),PRODUCT(INDEX(CMB[[BD_0O]:[BD_2O]],MATCH(ROUND(MIN(SUM(BE$4,$O12/1000),SUM($O12,BE$4/1000)),3),CMB[[Cmb_ID]:[Cmb_ID]],0),SUM(N(BE$1),N($R12),1)),CHOOSE(AC[[M]:[M]],1,0,1,AC[[DB]:[DB]])),PRODUCT(SUM(ROUND(AVERAGE(VALUE(BE$3),VALUE($P12)),0),CHOOSE(IF(OR(BE$1,$R12),4,INDEX(CMB[[Res_Rare]:[Res_Rare]],MATCH(ROUND(MIN(SUM(BE$4,$O12/1000),SUM($O12,BE$4/1000)),3),CMB[[Cmb_ID]:[Cmb_ID]],0))),-1,-1,0,0)),IF(OR(BE$1,$R12),4,INDEX(CMB[[Cmb_Rare]:[Cmb_Rare]],MATCH(ROUND(MIN(SUM(BE$4,$O12/1000),SUM($O12,BE$4/1000)),3),CMB[[Cmb_ID]:[Cmb_ID]],0))),CHOOSE(AC[[M]:[M]],2,1,1,SUM(AC[[AB]:[DB]])))),""))</f>
        <v/>
      </c>
      <c r="BF12" t="str">
        <f>IF(OR(BF$5="",$S12=""),"",IFERROR(SUM(PRODUCT(INDEX(CMB[[BA_0O]:[BA_2O]],MATCH(ROUND(MIN(SUM(BF$4,$O12/1000),SUM($O12,BF$4/1000)),3),CMB[[Cmb_ID]:[Cmb_ID]],0),SUM(N(BF$1),N($R12),1)),CHOOSE(AC[[M]:[M]],1,1,0,AC[[AB]:[AB]])),PRODUCT(INDEX(CMB[[BD_0O]:[BD_2O]],MATCH(ROUND(MIN(SUM(BF$4,$O12/1000),SUM($O12,BF$4/1000)),3),CMB[[Cmb_ID]:[Cmb_ID]],0),SUM(N(BF$1),N($R12),1)),CHOOSE(AC[[M]:[M]],1,0,1,AC[[DB]:[DB]])),PRODUCT(SUM(ROUND(AVERAGE(VALUE(BF$3),VALUE($P12)),0),CHOOSE(IF(OR(BF$1,$R12),4,INDEX(CMB[[Res_Rare]:[Res_Rare]],MATCH(ROUND(MIN(SUM(BF$4,$O12/1000),SUM($O12,BF$4/1000)),3),CMB[[Cmb_ID]:[Cmb_ID]],0))),-1,-1,0,0)),IF(OR(BF$1,$R12),4,INDEX(CMB[[Cmb_Rare]:[Cmb_Rare]],MATCH(ROUND(MIN(SUM(BF$4,$O12/1000),SUM($O12,BF$4/1000)),3),CMB[[Cmb_ID]:[Cmb_ID]],0))),CHOOSE(AC[[M]:[M]],2,1,1,SUM(AC[[AB]:[DB]])))),""))</f>
        <v/>
      </c>
      <c r="BG12" t="str">
        <f>IF(OR(BG$5="",$S12=""),"",IFERROR(SUM(PRODUCT(INDEX(CMB[[BA_0O]:[BA_2O]],MATCH(ROUND(MIN(SUM(BG$4,$O12/1000),SUM($O12,BG$4/1000)),3),CMB[[Cmb_ID]:[Cmb_ID]],0),SUM(N(BG$1),N($R12),1)),CHOOSE(AC[[M]:[M]],1,1,0,AC[[AB]:[AB]])),PRODUCT(INDEX(CMB[[BD_0O]:[BD_2O]],MATCH(ROUND(MIN(SUM(BG$4,$O12/1000),SUM($O12,BG$4/1000)),3),CMB[[Cmb_ID]:[Cmb_ID]],0),SUM(N(BG$1),N($R12),1)),CHOOSE(AC[[M]:[M]],1,0,1,AC[[DB]:[DB]])),PRODUCT(SUM(ROUND(AVERAGE(VALUE(BG$3),VALUE($P12)),0),CHOOSE(IF(OR(BG$1,$R12),4,INDEX(CMB[[Res_Rare]:[Res_Rare]],MATCH(ROUND(MIN(SUM(BG$4,$O12/1000),SUM($O12,BG$4/1000)),3),CMB[[Cmb_ID]:[Cmb_ID]],0))),-1,-1,0,0)),IF(OR(BG$1,$R12),4,INDEX(CMB[[Cmb_Rare]:[Cmb_Rare]],MATCH(ROUND(MIN(SUM(BG$4,$O12/1000),SUM($O12,BG$4/1000)),3),CMB[[Cmb_ID]:[Cmb_ID]],0))),CHOOSE(AC[[M]:[M]],2,1,1,SUM(AC[[AB]:[DB]])))),""))</f>
        <v/>
      </c>
      <c r="BH12" t="str">
        <f>IF(OR(BH$5="",$S12=""),"",IFERROR(SUM(PRODUCT(INDEX(CMB[[BA_0O]:[BA_2O]],MATCH(ROUND(MIN(SUM(BH$4,$O12/1000),SUM($O12,BH$4/1000)),3),CMB[[Cmb_ID]:[Cmb_ID]],0),SUM(N(BH$1),N($R12),1)),CHOOSE(AC[[M]:[M]],1,1,0,AC[[AB]:[AB]])),PRODUCT(INDEX(CMB[[BD_0O]:[BD_2O]],MATCH(ROUND(MIN(SUM(BH$4,$O12/1000),SUM($O12,BH$4/1000)),3),CMB[[Cmb_ID]:[Cmb_ID]],0),SUM(N(BH$1),N($R12),1)),CHOOSE(AC[[M]:[M]],1,0,1,AC[[DB]:[DB]])),PRODUCT(SUM(ROUND(AVERAGE(VALUE(BH$3),VALUE($P12)),0),CHOOSE(IF(OR(BH$1,$R12),4,INDEX(CMB[[Res_Rare]:[Res_Rare]],MATCH(ROUND(MIN(SUM(BH$4,$O12/1000),SUM($O12,BH$4/1000)),3),CMB[[Cmb_ID]:[Cmb_ID]],0))),-1,-1,0,0)),IF(OR(BH$1,$R12),4,INDEX(CMB[[Cmb_Rare]:[Cmb_Rare]],MATCH(ROUND(MIN(SUM(BH$4,$O12/1000),SUM($O12,BH$4/1000)),3),CMB[[Cmb_ID]:[Cmb_ID]],0))),CHOOSE(AC[[M]:[M]],2,1,1,SUM(AC[[AB]:[DB]])))),""))</f>
        <v/>
      </c>
      <c r="BI12" t="str">
        <f>IF(OR(BI$5="",$S12=""),"",IFERROR(SUM(PRODUCT(INDEX(CMB[[BA_0O]:[BA_2O]],MATCH(ROUND(MIN(SUM(BI$4,$O12/1000),SUM($O12,BI$4/1000)),3),CMB[[Cmb_ID]:[Cmb_ID]],0),SUM(N(BI$1),N($R12),1)),CHOOSE(AC[[M]:[M]],1,1,0,AC[[AB]:[AB]])),PRODUCT(INDEX(CMB[[BD_0O]:[BD_2O]],MATCH(ROUND(MIN(SUM(BI$4,$O12/1000),SUM($O12,BI$4/1000)),3),CMB[[Cmb_ID]:[Cmb_ID]],0),SUM(N(BI$1),N($R12),1)),CHOOSE(AC[[M]:[M]],1,0,1,AC[[DB]:[DB]])),PRODUCT(SUM(ROUND(AVERAGE(VALUE(BI$3),VALUE($P12)),0),CHOOSE(IF(OR(BI$1,$R12),4,INDEX(CMB[[Res_Rare]:[Res_Rare]],MATCH(ROUND(MIN(SUM(BI$4,$O12/1000),SUM($O12,BI$4/1000)),3),CMB[[Cmb_ID]:[Cmb_ID]],0))),-1,-1,0,0)),IF(OR(BI$1,$R12),4,INDEX(CMB[[Cmb_Rare]:[Cmb_Rare]],MATCH(ROUND(MIN(SUM(BI$4,$O12/1000),SUM($O12,BI$4/1000)),3),CMB[[Cmb_ID]:[Cmb_ID]],0))),CHOOSE(AC[[M]:[M]],2,1,1,SUM(AC[[AB]:[DB]])))),""))</f>
        <v/>
      </c>
      <c r="BJ12" t="str">
        <f>IF(OR(BJ$5="",$S12=""),"",IFERROR(SUM(PRODUCT(INDEX(CMB[[BA_0O]:[BA_2O]],MATCH(ROUND(MIN(SUM(BJ$4,$O12/1000),SUM($O12,BJ$4/1000)),3),CMB[[Cmb_ID]:[Cmb_ID]],0),SUM(N(BJ$1),N($R12),1)),CHOOSE(AC[[M]:[M]],1,1,0,AC[[AB]:[AB]])),PRODUCT(INDEX(CMB[[BD_0O]:[BD_2O]],MATCH(ROUND(MIN(SUM(BJ$4,$O12/1000),SUM($O12,BJ$4/1000)),3),CMB[[Cmb_ID]:[Cmb_ID]],0),SUM(N(BJ$1),N($R12),1)),CHOOSE(AC[[M]:[M]],1,0,1,AC[[DB]:[DB]])),PRODUCT(SUM(ROUND(AVERAGE(VALUE(BJ$3),VALUE($P12)),0),CHOOSE(IF(OR(BJ$1,$R12),4,INDEX(CMB[[Res_Rare]:[Res_Rare]],MATCH(ROUND(MIN(SUM(BJ$4,$O12/1000),SUM($O12,BJ$4/1000)),3),CMB[[Cmb_ID]:[Cmb_ID]],0))),-1,-1,0,0)),IF(OR(BJ$1,$R12),4,INDEX(CMB[[Cmb_Rare]:[Cmb_Rare]],MATCH(ROUND(MIN(SUM(BJ$4,$O12/1000),SUM($O12,BJ$4/1000)),3),CMB[[Cmb_ID]:[Cmb_ID]],0))),CHOOSE(AC[[M]:[M]],2,1,1,SUM(AC[[AB]:[DB]])))),""))</f>
        <v/>
      </c>
      <c r="BK12" t="str">
        <f>IF(OR(BK$5="",$S12=""),"",IFERROR(SUM(PRODUCT(INDEX(CMB[[BA_0O]:[BA_2O]],MATCH(ROUND(MIN(SUM(BK$4,$O12/1000),SUM($O12,BK$4/1000)),3),CMB[[Cmb_ID]:[Cmb_ID]],0),SUM(N(BK$1),N($R12),1)),CHOOSE(AC[[M]:[M]],1,1,0,AC[[AB]:[AB]])),PRODUCT(INDEX(CMB[[BD_0O]:[BD_2O]],MATCH(ROUND(MIN(SUM(BK$4,$O12/1000),SUM($O12,BK$4/1000)),3),CMB[[Cmb_ID]:[Cmb_ID]],0),SUM(N(BK$1),N($R12),1)),CHOOSE(AC[[M]:[M]],1,0,1,AC[[DB]:[DB]])),PRODUCT(SUM(ROUND(AVERAGE(VALUE(BK$3),VALUE($P12)),0),CHOOSE(IF(OR(BK$1,$R12),4,INDEX(CMB[[Res_Rare]:[Res_Rare]],MATCH(ROUND(MIN(SUM(BK$4,$O12/1000),SUM($O12,BK$4/1000)),3),CMB[[Cmb_ID]:[Cmb_ID]],0))),-1,-1,0,0)),IF(OR(BK$1,$R12),4,INDEX(CMB[[Cmb_Rare]:[Cmb_Rare]],MATCH(ROUND(MIN(SUM(BK$4,$O12/1000),SUM($O12,BK$4/1000)),3),CMB[[Cmb_ID]:[Cmb_ID]],0))),CHOOSE(AC[[M]:[M]],2,1,1,SUM(AC[[AB]:[DB]])))),""))</f>
        <v/>
      </c>
      <c r="BL12" t="str">
        <f>IF(OR(BL$5="",$S12=""),"",IFERROR(SUM(PRODUCT(INDEX(CMB[[BA_0O]:[BA_2O]],MATCH(ROUND(MIN(SUM(BL$4,$O12/1000),SUM($O12,BL$4/1000)),3),CMB[[Cmb_ID]:[Cmb_ID]],0),SUM(N(BL$1),N($R12),1)),CHOOSE(AC[[M]:[M]],1,1,0,AC[[AB]:[AB]])),PRODUCT(INDEX(CMB[[BD_0O]:[BD_2O]],MATCH(ROUND(MIN(SUM(BL$4,$O12/1000),SUM($O12,BL$4/1000)),3),CMB[[Cmb_ID]:[Cmb_ID]],0),SUM(N(BL$1),N($R12),1)),CHOOSE(AC[[M]:[M]],1,0,1,AC[[DB]:[DB]])),PRODUCT(SUM(ROUND(AVERAGE(VALUE(BL$3),VALUE($P12)),0),CHOOSE(IF(OR(BL$1,$R12),4,INDEX(CMB[[Res_Rare]:[Res_Rare]],MATCH(ROUND(MIN(SUM(BL$4,$O12/1000),SUM($O12,BL$4/1000)),3),CMB[[Cmb_ID]:[Cmb_ID]],0))),-1,-1,0,0)),IF(OR(BL$1,$R12),4,INDEX(CMB[[Cmb_Rare]:[Cmb_Rare]],MATCH(ROUND(MIN(SUM(BL$4,$O12/1000),SUM($O12,BL$4/1000)),3),CMB[[Cmb_ID]:[Cmb_ID]],0))),CHOOSE(AC[[M]:[M]],2,1,1,SUM(AC[[AB]:[DB]])))),""))</f>
        <v/>
      </c>
      <c r="BM12" t="str">
        <f>IF(OR(BM$5="",$S12=""),"",IFERROR(SUM(PRODUCT(INDEX(CMB[[BA_0O]:[BA_2O]],MATCH(ROUND(MIN(SUM(BM$4,$O12/1000),SUM($O12,BM$4/1000)),3),CMB[[Cmb_ID]:[Cmb_ID]],0),SUM(N(BM$1),N($R12),1)),CHOOSE(AC[[M]:[M]],1,1,0,AC[[AB]:[AB]])),PRODUCT(INDEX(CMB[[BD_0O]:[BD_2O]],MATCH(ROUND(MIN(SUM(BM$4,$O12/1000),SUM($O12,BM$4/1000)),3),CMB[[Cmb_ID]:[Cmb_ID]],0),SUM(N(BM$1),N($R12),1)),CHOOSE(AC[[M]:[M]],1,0,1,AC[[DB]:[DB]])),PRODUCT(SUM(ROUND(AVERAGE(VALUE(BM$3),VALUE($P12)),0),CHOOSE(IF(OR(BM$1,$R12),4,INDEX(CMB[[Res_Rare]:[Res_Rare]],MATCH(ROUND(MIN(SUM(BM$4,$O12/1000),SUM($O12,BM$4/1000)),3),CMB[[Cmb_ID]:[Cmb_ID]],0))),-1,-1,0,0)),IF(OR(BM$1,$R12),4,INDEX(CMB[[Cmb_Rare]:[Cmb_Rare]],MATCH(ROUND(MIN(SUM(BM$4,$O12/1000),SUM($O12,BM$4/1000)),3),CMB[[Cmb_ID]:[Cmb_ID]],0))),CHOOSE(AC[[M]:[M]],2,1,1,SUM(AC[[AB]:[DB]])))),""))</f>
        <v/>
      </c>
      <c r="BN12" t="str">
        <f>IF(OR(BN$5="",$S12=""),"",IFERROR(SUM(PRODUCT(INDEX(CMB[[BA_0O]:[BA_2O]],MATCH(ROUND(MIN(SUM(BN$4,$O12/1000),SUM($O12,BN$4/1000)),3),CMB[[Cmb_ID]:[Cmb_ID]],0),SUM(N(BN$1),N($R12),1)),CHOOSE(AC[[M]:[M]],1,1,0,AC[[AB]:[AB]])),PRODUCT(INDEX(CMB[[BD_0O]:[BD_2O]],MATCH(ROUND(MIN(SUM(BN$4,$O12/1000),SUM($O12,BN$4/1000)),3),CMB[[Cmb_ID]:[Cmb_ID]],0),SUM(N(BN$1),N($R12),1)),CHOOSE(AC[[M]:[M]],1,0,1,AC[[DB]:[DB]])),PRODUCT(SUM(ROUND(AVERAGE(VALUE(BN$3),VALUE($P12)),0),CHOOSE(IF(OR(BN$1,$R12),4,INDEX(CMB[[Res_Rare]:[Res_Rare]],MATCH(ROUND(MIN(SUM(BN$4,$O12/1000),SUM($O12,BN$4/1000)),3),CMB[[Cmb_ID]:[Cmb_ID]],0))),-1,-1,0,0)),IF(OR(BN$1,$R12),4,INDEX(CMB[[Cmb_Rare]:[Cmb_Rare]],MATCH(ROUND(MIN(SUM(BN$4,$O12/1000),SUM($O12,BN$4/1000)),3),CMB[[Cmb_ID]:[Cmb_ID]],0))),CHOOSE(AC[[M]:[M]],2,1,1,SUM(AC[[AB]:[DB]])))),""))</f>
        <v/>
      </c>
      <c r="BO12" t="str">
        <f>IF(OR(BO$5="",$S12=""),"",IFERROR(SUM(PRODUCT(INDEX(CMB[[BA_0O]:[BA_2O]],MATCH(ROUND(MIN(SUM(BO$4,$O12/1000),SUM($O12,BO$4/1000)),3),CMB[[Cmb_ID]:[Cmb_ID]],0),SUM(N(BO$1),N($R12),1)),CHOOSE(AC[[M]:[M]],1,1,0,AC[[AB]:[AB]])),PRODUCT(INDEX(CMB[[BD_0O]:[BD_2O]],MATCH(ROUND(MIN(SUM(BO$4,$O12/1000),SUM($O12,BO$4/1000)),3),CMB[[Cmb_ID]:[Cmb_ID]],0),SUM(N(BO$1),N($R12),1)),CHOOSE(AC[[M]:[M]],1,0,1,AC[[DB]:[DB]])),PRODUCT(SUM(ROUND(AVERAGE(VALUE(BO$3),VALUE($P12)),0),CHOOSE(IF(OR(BO$1,$R12),4,INDEX(CMB[[Res_Rare]:[Res_Rare]],MATCH(ROUND(MIN(SUM(BO$4,$O12/1000),SUM($O12,BO$4/1000)),3),CMB[[Cmb_ID]:[Cmb_ID]],0))),-1,-1,0,0)),IF(OR(BO$1,$R12),4,INDEX(CMB[[Cmb_Rare]:[Cmb_Rare]],MATCH(ROUND(MIN(SUM(BO$4,$O12/1000),SUM($O12,BO$4/1000)),3),CMB[[Cmb_ID]:[Cmb_ID]],0))),CHOOSE(AC[[M]:[M]],2,1,1,SUM(AC[[AB]:[DB]])))),""))</f>
        <v/>
      </c>
      <c r="BP12" t="str">
        <f>IF(OR(BP$5="",$S12=""),"",IFERROR(SUM(PRODUCT(INDEX(CMB[[BA_0O]:[BA_2O]],MATCH(ROUND(MIN(SUM(BP$4,$O12/1000),SUM($O12,BP$4/1000)),3),CMB[[Cmb_ID]:[Cmb_ID]],0),SUM(N(BP$1),N($R12),1)),CHOOSE(AC[[M]:[M]],1,1,0,AC[[AB]:[AB]])),PRODUCT(INDEX(CMB[[BD_0O]:[BD_2O]],MATCH(ROUND(MIN(SUM(BP$4,$O12/1000),SUM($O12,BP$4/1000)),3),CMB[[Cmb_ID]:[Cmb_ID]],0),SUM(N(BP$1),N($R12),1)),CHOOSE(AC[[M]:[M]],1,0,1,AC[[DB]:[DB]])),PRODUCT(SUM(ROUND(AVERAGE(VALUE(BP$3),VALUE($P12)),0),CHOOSE(IF(OR(BP$1,$R12),4,INDEX(CMB[[Res_Rare]:[Res_Rare]],MATCH(ROUND(MIN(SUM(BP$4,$O12/1000),SUM($O12,BP$4/1000)),3),CMB[[Cmb_ID]:[Cmb_ID]],0))),-1,-1,0,0)),IF(OR(BP$1,$R12),4,INDEX(CMB[[Cmb_Rare]:[Cmb_Rare]],MATCH(ROUND(MIN(SUM(BP$4,$O12/1000),SUM($O12,BP$4/1000)),3),CMB[[Cmb_ID]:[Cmb_ID]],0))),CHOOSE(AC[[M]:[M]],2,1,1,SUM(AC[[AB]:[DB]])))),""))</f>
        <v/>
      </c>
      <c r="BQ12" t="str">
        <f>IF(OR(BQ$5="",$S12=""),"",IFERROR(SUM(PRODUCT(INDEX(CMB[[BA_0O]:[BA_2O]],MATCH(ROUND(MIN(SUM(BQ$4,$O12/1000),SUM($O12,BQ$4/1000)),3),CMB[[Cmb_ID]:[Cmb_ID]],0),SUM(N(BQ$1),N($R12),1)),CHOOSE(AC[[M]:[M]],1,1,0,AC[[AB]:[AB]])),PRODUCT(INDEX(CMB[[BD_0O]:[BD_2O]],MATCH(ROUND(MIN(SUM(BQ$4,$O12/1000),SUM($O12,BQ$4/1000)),3),CMB[[Cmb_ID]:[Cmb_ID]],0),SUM(N(BQ$1),N($R12),1)),CHOOSE(AC[[M]:[M]],1,0,1,AC[[DB]:[DB]])),PRODUCT(SUM(ROUND(AVERAGE(VALUE(BQ$3),VALUE($P12)),0),CHOOSE(IF(OR(BQ$1,$R12),4,INDEX(CMB[[Res_Rare]:[Res_Rare]],MATCH(ROUND(MIN(SUM(BQ$4,$O12/1000),SUM($O12,BQ$4/1000)),3),CMB[[Cmb_ID]:[Cmb_ID]],0))),-1,-1,0,0)),IF(OR(BQ$1,$R12),4,INDEX(CMB[[Cmb_Rare]:[Cmb_Rare]],MATCH(ROUND(MIN(SUM(BQ$4,$O12/1000),SUM($O12,BQ$4/1000)),3),CMB[[Cmb_ID]:[Cmb_ID]],0))),CHOOSE(AC[[M]:[M]],2,1,1,SUM(AC[[AB]:[DB]])))),""))</f>
        <v/>
      </c>
      <c r="BR12" t="str">
        <f>IF(OR(BR$5="",$S12=""),"",IFERROR(SUM(PRODUCT(INDEX(CMB[[BA_0O]:[BA_2O]],MATCH(ROUND(MIN(SUM(BR$4,$O12/1000),SUM($O12,BR$4/1000)),3),CMB[[Cmb_ID]:[Cmb_ID]],0),SUM(N(BR$1),N($R12),1)),CHOOSE(AC[[M]:[M]],1,1,0,AC[[AB]:[AB]])),PRODUCT(INDEX(CMB[[BD_0O]:[BD_2O]],MATCH(ROUND(MIN(SUM(BR$4,$O12/1000),SUM($O12,BR$4/1000)),3),CMB[[Cmb_ID]:[Cmb_ID]],0),SUM(N(BR$1),N($R12),1)),CHOOSE(AC[[M]:[M]],1,0,1,AC[[DB]:[DB]])),PRODUCT(SUM(ROUND(AVERAGE(VALUE(BR$3),VALUE($P12)),0),CHOOSE(IF(OR(BR$1,$R12),4,INDEX(CMB[[Res_Rare]:[Res_Rare]],MATCH(ROUND(MIN(SUM(BR$4,$O12/1000),SUM($O12,BR$4/1000)),3),CMB[[Cmb_ID]:[Cmb_ID]],0))),-1,-1,0,0)),IF(OR(BR$1,$R12),4,INDEX(CMB[[Cmb_Rare]:[Cmb_Rare]],MATCH(ROUND(MIN(SUM(BR$4,$O12/1000),SUM($O12,BR$4/1000)),3),CMB[[Cmb_ID]:[Cmb_ID]],0))),CHOOSE(AC[[M]:[M]],2,1,1,SUM(AC[[AB]:[DB]])))),""))</f>
        <v/>
      </c>
      <c r="BS12" t="str">
        <f>IF(OR(BS$5="",$S12=""),"",IFERROR(SUM(PRODUCT(INDEX(CMB[[BA_0O]:[BA_2O]],MATCH(ROUND(MIN(SUM(BS$4,$O12/1000),SUM($O12,BS$4/1000)),3),CMB[[Cmb_ID]:[Cmb_ID]],0),SUM(N(BS$1),N($R12),1)),CHOOSE(AC[[M]:[M]],1,1,0,AC[[AB]:[AB]])),PRODUCT(INDEX(CMB[[BD_0O]:[BD_2O]],MATCH(ROUND(MIN(SUM(BS$4,$O12/1000),SUM($O12,BS$4/1000)),3),CMB[[Cmb_ID]:[Cmb_ID]],0),SUM(N(BS$1),N($R12),1)),CHOOSE(AC[[M]:[M]],1,0,1,AC[[DB]:[DB]])),PRODUCT(SUM(ROUND(AVERAGE(VALUE(BS$3),VALUE($P12)),0),CHOOSE(IF(OR(BS$1,$R12),4,INDEX(CMB[[Res_Rare]:[Res_Rare]],MATCH(ROUND(MIN(SUM(BS$4,$O12/1000),SUM($O12,BS$4/1000)),3),CMB[[Cmb_ID]:[Cmb_ID]],0))),-1,-1,0,0)),IF(OR(BS$1,$R12),4,INDEX(CMB[[Cmb_Rare]:[Cmb_Rare]],MATCH(ROUND(MIN(SUM(BS$4,$O12/1000),SUM($O12,BS$4/1000)),3),CMB[[Cmb_ID]:[Cmb_ID]],0))),CHOOSE(AC[[M]:[M]],2,1,1,SUM(AC[[AB]:[DB]])))),""))</f>
        <v/>
      </c>
      <c r="BT12" t="str">
        <f>IF(OR(BT$5="",$S12=""),"",IFERROR(SUM(PRODUCT(INDEX(CMB[[BA_0O]:[BA_2O]],MATCH(ROUND(MIN(SUM(BT$4,$O12/1000),SUM($O12,BT$4/1000)),3),CMB[[Cmb_ID]:[Cmb_ID]],0),SUM(N(BT$1),N($R12),1)),CHOOSE(AC[[M]:[M]],1,1,0,AC[[AB]:[AB]])),PRODUCT(INDEX(CMB[[BD_0O]:[BD_2O]],MATCH(ROUND(MIN(SUM(BT$4,$O12/1000),SUM($O12,BT$4/1000)),3),CMB[[Cmb_ID]:[Cmb_ID]],0),SUM(N(BT$1),N($R12),1)),CHOOSE(AC[[M]:[M]],1,0,1,AC[[DB]:[DB]])),PRODUCT(SUM(ROUND(AVERAGE(VALUE(BT$3),VALUE($P12)),0),CHOOSE(IF(OR(BT$1,$R12),4,INDEX(CMB[[Res_Rare]:[Res_Rare]],MATCH(ROUND(MIN(SUM(BT$4,$O12/1000),SUM($O12,BT$4/1000)),3),CMB[[Cmb_ID]:[Cmb_ID]],0))),-1,-1,0,0)),IF(OR(BT$1,$R12),4,INDEX(CMB[[Cmb_Rare]:[Cmb_Rare]],MATCH(ROUND(MIN(SUM(BT$4,$O12/1000),SUM($O12,BT$4/1000)),3),CMB[[Cmb_ID]:[Cmb_ID]],0))),CHOOSE(AC[[M]:[M]],2,1,1,SUM(AC[[AB]:[DB]])))),""))</f>
        <v/>
      </c>
      <c r="BU12" t="str">
        <f>IF(OR(BU$5="",$S12=""),"",IFERROR(SUM(PRODUCT(INDEX(CMB[[BA_0O]:[BA_2O]],MATCH(ROUND(MIN(SUM(BU$4,$O12/1000),SUM($O12,BU$4/1000)),3),CMB[[Cmb_ID]:[Cmb_ID]],0),SUM(N(BU$1),N($R12),1)),CHOOSE(AC[[M]:[M]],1,1,0,AC[[AB]:[AB]])),PRODUCT(INDEX(CMB[[BD_0O]:[BD_2O]],MATCH(ROUND(MIN(SUM(BU$4,$O12/1000),SUM($O12,BU$4/1000)),3),CMB[[Cmb_ID]:[Cmb_ID]],0),SUM(N(BU$1),N($R12),1)),CHOOSE(AC[[M]:[M]],1,0,1,AC[[DB]:[DB]])),PRODUCT(SUM(ROUND(AVERAGE(VALUE(BU$3),VALUE($P12)),0),CHOOSE(IF(OR(BU$1,$R12),4,INDEX(CMB[[Res_Rare]:[Res_Rare]],MATCH(ROUND(MIN(SUM(BU$4,$O12/1000),SUM($O12,BU$4/1000)),3),CMB[[Cmb_ID]:[Cmb_ID]],0))),-1,-1,0,0)),IF(OR(BU$1,$R12),4,INDEX(CMB[[Cmb_Rare]:[Cmb_Rare]],MATCH(ROUND(MIN(SUM(BU$4,$O12/1000),SUM($O12,BU$4/1000)),3),CMB[[Cmb_ID]:[Cmb_ID]],0))),CHOOSE(AC[[M]:[M]],2,1,1,SUM(AC[[AB]:[DB]])))),""))</f>
        <v/>
      </c>
      <c r="BV12" t="str">
        <f>IF(OR(BV$5="",$S12=""),"",IFERROR(SUM(PRODUCT(INDEX(CMB[[BA_0O]:[BA_2O]],MATCH(ROUND(MIN(SUM(BV$4,$O12/1000),SUM($O12,BV$4/1000)),3),CMB[[Cmb_ID]:[Cmb_ID]],0),SUM(N(BV$1),N($R12),1)),CHOOSE(AC[[M]:[M]],1,1,0,AC[[AB]:[AB]])),PRODUCT(INDEX(CMB[[BD_0O]:[BD_2O]],MATCH(ROUND(MIN(SUM(BV$4,$O12/1000),SUM($O12,BV$4/1000)),3),CMB[[Cmb_ID]:[Cmb_ID]],0),SUM(N(BV$1),N($R12),1)),CHOOSE(AC[[M]:[M]],1,0,1,AC[[DB]:[DB]])),PRODUCT(SUM(ROUND(AVERAGE(VALUE(BV$3),VALUE($P12)),0),CHOOSE(IF(OR(BV$1,$R12),4,INDEX(CMB[[Res_Rare]:[Res_Rare]],MATCH(ROUND(MIN(SUM(BV$4,$O12/1000),SUM($O12,BV$4/1000)),3),CMB[[Cmb_ID]:[Cmb_ID]],0))),-1,-1,0,0)),IF(OR(BV$1,$R12),4,INDEX(CMB[[Cmb_Rare]:[Cmb_Rare]],MATCH(ROUND(MIN(SUM(BV$4,$O12/1000),SUM($O12,BV$4/1000)),3),CMB[[Cmb_ID]:[Cmb_ID]],0))),CHOOSE(AC[[M]:[M]],2,1,1,SUM(AC[[AB]:[DB]])))),""))</f>
        <v/>
      </c>
      <c r="BW12" t="str">
        <f>IF(OR(BW$5="",$S12=""),"",IFERROR(SUM(PRODUCT(INDEX(CMB[[BA_0O]:[BA_2O]],MATCH(ROUND(MIN(SUM(BW$4,$O12/1000),SUM($O12,BW$4/1000)),3),CMB[[Cmb_ID]:[Cmb_ID]],0),SUM(N(BW$1),N($R12),1)),CHOOSE(AC[[M]:[M]],1,1,0,AC[[AB]:[AB]])),PRODUCT(INDEX(CMB[[BD_0O]:[BD_2O]],MATCH(ROUND(MIN(SUM(BW$4,$O12/1000),SUM($O12,BW$4/1000)),3),CMB[[Cmb_ID]:[Cmb_ID]],0),SUM(N(BW$1),N($R12),1)),CHOOSE(AC[[M]:[M]],1,0,1,AC[[DB]:[DB]])),PRODUCT(SUM(ROUND(AVERAGE(VALUE(BW$3),VALUE($P12)),0),CHOOSE(IF(OR(BW$1,$R12),4,INDEX(CMB[[Res_Rare]:[Res_Rare]],MATCH(ROUND(MIN(SUM(BW$4,$O12/1000),SUM($O12,BW$4/1000)),3),CMB[[Cmb_ID]:[Cmb_ID]],0))),-1,-1,0,0)),IF(OR(BW$1,$R12),4,INDEX(CMB[[Cmb_Rare]:[Cmb_Rare]],MATCH(ROUND(MIN(SUM(BW$4,$O12/1000),SUM($O12,BW$4/1000)),3),CMB[[Cmb_ID]:[Cmb_ID]],0))),CHOOSE(AC[[M]:[M]],2,1,1,SUM(AC[[AB]:[DB]])))),""))</f>
        <v/>
      </c>
      <c r="BX12" t="str">
        <f>IF(OR(BX$5="",$S12=""),"",IFERROR(SUM(PRODUCT(INDEX(CMB[[BA_0O]:[BA_2O]],MATCH(ROUND(MIN(SUM(BX$4,$O12/1000),SUM($O12,BX$4/1000)),3),CMB[[Cmb_ID]:[Cmb_ID]],0),SUM(N(BX$1),N($R12),1)),CHOOSE(AC[[M]:[M]],1,1,0,AC[[AB]:[AB]])),PRODUCT(INDEX(CMB[[BD_0O]:[BD_2O]],MATCH(ROUND(MIN(SUM(BX$4,$O12/1000),SUM($O12,BX$4/1000)),3),CMB[[Cmb_ID]:[Cmb_ID]],0),SUM(N(BX$1),N($R12),1)),CHOOSE(AC[[M]:[M]],1,0,1,AC[[DB]:[DB]])),PRODUCT(SUM(ROUND(AVERAGE(VALUE(BX$3),VALUE($P12)),0),CHOOSE(IF(OR(BX$1,$R12),4,INDEX(CMB[[Res_Rare]:[Res_Rare]],MATCH(ROUND(MIN(SUM(BX$4,$O12/1000),SUM($O12,BX$4/1000)),3),CMB[[Cmb_ID]:[Cmb_ID]],0))),-1,-1,0,0)),IF(OR(BX$1,$R12),4,INDEX(CMB[[Cmb_Rare]:[Cmb_Rare]],MATCH(ROUND(MIN(SUM(BX$4,$O12/1000),SUM($O12,BX$4/1000)),3),CMB[[Cmb_ID]:[Cmb_ID]],0))),CHOOSE(AC[[M]:[M]],2,1,1,SUM(AC[[AB]:[DB]])))),""))</f>
        <v/>
      </c>
      <c r="BY12" t="str">
        <f>IF(OR(BY$5="",$S12=""),"",IFERROR(SUM(PRODUCT(INDEX(CMB[[BA_0O]:[BA_2O]],MATCH(ROUND(MIN(SUM(BY$4,$O12/1000),SUM($O12,BY$4/1000)),3),CMB[[Cmb_ID]:[Cmb_ID]],0),SUM(N(BY$1),N($R12),1)),CHOOSE(AC[[M]:[M]],1,1,0,AC[[AB]:[AB]])),PRODUCT(INDEX(CMB[[BD_0O]:[BD_2O]],MATCH(ROUND(MIN(SUM(BY$4,$O12/1000),SUM($O12,BY$4/1000)),3),CMB[[Cmb_ID]:[Cmb_ID]],0),SUM(N(BY$1),N($R12),1)),CHOOSE(AC[[M]:[M]],1,0,1,AC[[DB]:[DB]])),PRODUCT(SUM(ROUND(AVERAGE(VALUE(BY$3),VALUE($P12)),0),CHOOSE(IF(OR(BY$1,$R12),4,INDEX(CMB[[Res_Rare]:[Res_Rare]],MATCH(ROUND(MIN(SUM(BY$4,$O12/1000),SUM($O12,BY$4/1000)),3),CMB[[Cmb_ID]:[Cmb_ID]],0))),-1,-1,0,0)),IF(OR(BY$1,$R12),4,INDEX(CMB[[Cmb_Rare]:[Cmb_Rare]],MATCH(ROUND(MIN(SUM(BY$4,$O12/1000),SUM($O12,BY$4/1000)),3),CMB[[Cmb_ID]:[Cmb_ID]],0))),CHOOSE(AC[[M]:[M]],2,1,1,SUM(AC[[AB]:[DB]])))),""))</f>
        <v/>
      </c>
      <c r="BZ12" t="str">
        <f>IF(OR(BZ$5="",$S12=""),"",IFERROR(SUM(PRODUCT(INDEX(CMB[[BA_0O]:[BA_2O]],MATCH(ROUND(MIN(SUM(BZ$4,$O12/1000),SUM($O12,BZ$4/1000)),3),CMB[[Cmb_ID]:[Cmb_ID]],0),SUM(N(BZ$1),N($R12),1)),CHOOSE(AC[[M]:[M]],1,1,0,AC[[AB]:[AB]])),PRODUCT(INDEX(CMB[[BD_0O]:[BD_2O]],MATCH(ROUND(MIN(SUM(BZ$4,$O12/1000),SUM($O12,BZ$4/1000)),3),CMB[[Cmb_ID]:[Cmb_ID]],0),SUM(N(BZ$1),N($R12),1)),CHOOSE(AC[[M]:[M]],1,0,1,AC[[DB]:[DB]])),PRODUCT(SUM(ROUND(AVERAGE(VALUE(BZ$3),VALUE($P12)),0),CHOOSE(IF(OR(BZ$1,$R12),4,INDEX(CMB[[Res_Rare]:[Res_Rare]],MATCH(ROUND(MIN(SUM(BZ$4,$O12/1000),SUM($O12,BZ$4/1000)),3),CMB[[Cmb_ID]:[Cmb_ID]],0))),-1,-1,0,0)),IF(OR(BZ$1,$R12),4,INDEX(CMB[[Cmb_Rare]:[Cmb_Rare]],MATCH(ROUND(MIN(SUM(BZ$4,$O12/1000),SUM($O12,BZ$4/1000)),3),CMB[[Cmb_ID]:[Cmb_ID]],0))),CHOOSE(AC[[M]:[M]],2,1,1,SUM(AC[[AB]:[DB]])))),""))</f>
        <v/>
      </c>
      <c r="CA12" t="str">
        <f>IF(OR(CA$5="",$S12=""),"",IFERROR(SUM(PRODUCT(INDEX(CMB[[BA_0O]:[BA_2O]],MATCH(ROUND(MIN(SUM(CA$4,$O12/1000),SUM($O12,CA$4/1000)),3),CMB[[Cmb_ID]:[Cmb_ID]],0),SUM(N(CA$1),N($R12),1)),CHOOSE(AC[[M]:[M]],1,1,0,AC[[AB]:[AB]])),PRODUCT(INDEX(CMB[[BD_0O]:[BD_2O]],MATCH(ROUND(MIN(SUM(CA$4,$O12/1000),SUM($O12,CA$4/1000)),3),CMB[[Cmb_ID]:[Cmb_ID]],0),SUM(N(CA$1),N($R12),1)),CHOOSE(AC[[M]:[M]],1,0,1,AC[[DB]:[DB]])),PRODUCT(SUM(ROUND(AVERAGE(VALUE(CA$3),VALUE($P12)),0),CHOOSE(IF(OR(CA$1,$R12),4,INDEX(CMB[[Res_Rare]:[Res_Rare]],MATCH(ROUND(MIN(SUM(CA$4,$O12/1000),SUM($O12,CA$4/1000)),3),CMB[[Cmb_ID]:[Cmb_ID]],0))),-1,-1,0,0)),IF(OR(CA$1,$R12),4,INDEX(CMB[[Cmb_Rare]:[Cmb_Rare]],MATCH(ROUND(MIN(SUM(CA$4,$O12/1000),SUM($O12,CA$4/1000)),3),CMB[[Cmb_ID]:[Cmb_ID]],0))),CHOOSE(AC[[M]:[M]],2,1,1,SUM(AC[[AB]:[DB]])))),""))</f>
        <v/>
      </c>
      <c r="CB12" t="str">
        <f>IF(OR(CB$5="",$S12=""),"",IFERROR(SUM(PRODUCT(INDEX(CMB[[BA_0O]:[BA_2O]],MATCH(ROUND(MIN(SUM(CB$4,$O12/1000),SUM($O12,CB$4/1000)),3),CMB[[Cmb_ID]:[Cmb_ID]],0),SUM(N(CB$1),N($R12),1)),CHOOSE(AC[[M]:[M]],1,1,0,AC[[AB]:[AB]])),PRODUCT(INDEX(CMB[[BD_0O]:[BD_2O]],MATCH(ROUND(MIN(SUM(CB$4,$O12/1000),SUM($O12,CB$4/1000)),3),CMB[[Cmb_ID]:[Cmb_ID]],0),SUM(N(CB$1),N($R12),1)),CHOOSE(AC[[M]:[M]],1,0,1,AC[[DB]:[DB]])),PRODUCT(SUM(ROUND(AVERAGE(VALUE(CB$3),VALUE($P12)),0),CHOOSE(IF(OR(CB$1,$R12),4,INDEX(CMB[[Res_Rare]:[Res_Rare]],MATCH(ROUND(MIN(SUM(CB$4,$O12/1000),SUM($O12,CB$4/1000)),3),CMB[[Cmb_ID]:[Cmb_ID]],0))),-1,-1,0,0)),IF(OR(CB$1,$R12),4,INDEX(CMB[[Cmb_Rare]:[Cmb_Rare]],MATCH(ROUND(MIN(SUM(CB$4,$O12/1000),SUM($O12,CB$4/1000)),3),CMB[[Cmb_ID]:[Cmb_ID]],0))),CHOOSE(AC[[M]:[M]],2,1,1,SUM(AC[[AB]:[DB]])))),""))</f>
        <v/>
      </c>
      <c r="CC12" t="str">
        <f>IF(OR(CC$5="",$S12=""),"",IFERROR(SUM(PRODUCT(INDEX(CMB[[BA_0O]:[BA_2O]],MATCH(ROUND(MIN(SUM(CC$4,$O12/1000),SUM($O12,CC$4/1000)),3),CMB[[Cmb_ID]:[Cmb_ID]],0),SUM(N(CC$1),N($R12),1)),CHOOSE(AC[[M]:[M]],1,1,0,AC[[AB]:[AB]])),PRODUCT(INDEX(CMB[[BD_0O]:[BD_2O]],MATCH(ROUND(MIN(SUM(CC$4,$O12/1000),SUM($O12,CC$4/1000)),3),CMB[[Cmb_ID]:[Cmb_ID]],0),SUM(N(CC$1),N($R12),1)),CHOOSE(AC[[M]:[M]],1,0,1,AC[[DB]:[DB]])),PRODUCT(SUM(ROUND(AVERAGE(VALUE(CC$3),VALUE($P12)),0),CHOOSE(IF(OR(CC$1,$R12),4,INDEX(CMB[[Res_Rare]:[Res_Rare]],MATCH(ROUND(MIN(SUM(CC$4,$O12/1000),SUM($O12,CC$4/1000)),3),CMB[[Cmb_ID]:[Cmb_ID]],0))),-1,-1,0,0)),IF(OR(CC$1,$R12),4,INDEX(CMB[[Cmb_Rare]:[Cmb_Rare]],MATCH(ROUND(MIN(SUM(CC$4,$O12/1000),SUM($O12,CC$4/1000)),3),CMB[[Cmb_ID]:[Cmb_ID]],0))),CHOOSE(AC[[M]:[M]],2,1,1,SUM(AC[[AB]:[DB]])))),""))</f>
        <v/>
      </c>
      <c r="CD12" t="str">
        <f>IF(OR(CD$5="",$S12=""),"",IFERROR(SUM(PRODUCT(INDEX(CMB[[BA_0O]:[BA_2O]],MATCH(ROUND(MIN(SUM(CD$4,$O12/1000),SUM($O12,CD$4/1000)),3),CMB[[Cmb_ID]:[Cmb_ID]],0),SUM(N(CD$1),N($R12),1)),CHOOSE(AC[[M]:[M]],1,1,0,AC[[AB]:[AB]])),PRODUCT(INDEX(CMB[[BD_0O]:[BD_2O]],MATCH(ROUND(MIN(SUM(CD$4,$O12/1000),SUM($O12,CD$4/1000)),3),CMB[[Cmb_ID]:[Cmb_ID]],0),SUM(N(CD$1),N($R12),1)),CHOOSE(AC[[M]:[M]],1,0,1,AC[[DB]:[DB]])),PRODUCT(SUM(ROUND(AVERAGE(VALUE(CD$3),VALUE($P12)),0),CHOOSE(IF(OR(CD$1,$R12),4,INDEX(CMB[[Res_Rare]:[Res_Rare]],MATCH(ROUND(MIN(SUM(CD$4,$O12/1000),SUM($O12,CD$4/1000)),3),CMB[[Cmb_ID]:[Cmb_ID]],0))),-1,-1,0,0)),IF(OR(CD$1,$R12),4,INDEX(CMB[[Cmb_Rare]:[Cmb_Rare]],MATCH(ROUND(MIN(SUM(CD$4,$O12/1000),SUM($O12,CD$4/1000)),3),CMB[[Cmb_ID]:[Cmb_ID]],0))),CHOOSE(AC[[M]:[M]],2,1,1,SUM(AC[[AB]:[DB]])))),""))</f>
        <v/>
      </c>
      <c r="CE12" t="str">
        <f>IF(OR(CE$5="",$S12=""),"",IFERROR(SUM(PRODUCT(INDEX(CMB[[BA_0O]:[BA_2O]],MATCH(ROUND(MIN(SUM(CE$4,$O12/1000),SUM($O12,CE$4/1000)),3),CMB[[Cmb_ID]:[Cmb_ID]],0),SUM(N(CE$1),N($R12),1)),CHOOSE(AC[[M]:[M]],1,1,0,AC[[AB]:[AB]])),PRODUCT(INDEX(CMB[[BD_0O]:[BD_2O]],MATCH(ROUND(MIN(SUM(CE$4,$O12/1000),SUM($O12,CE$4/1000)),3),CMB[[Cmb_ID]:[Cmb_ID]],0),SUM(N(CE$1),N($R12),1)),CHOOSE(AC[[M]:[M]],1,0,1,AC[[DB]:[DB]])),PRODUCT(SUM(ROUND(AVERAGE(VALUE(CE$3),VALUE($P12)),0),CHOOSE(IF(OR(CE$1,$R12),4,INDEX(CMB[[Res_Rare]:[Res_Rare]],MATCH(ROUND(MIN(SUM(CE$4,$O12/1000),SUM($O12,CE$4/1000)),3),CMB[[Cmb_ID]:[Cmb_ID]],0))),-1,-1,0,0)),IF(OR(CE$1,$R12),4,INDEX(CMB[[Cmb_Rare]:[Cmb_Rare]],MATCH(ROUND(MIN(SUM(CE$4,$O12/1000),SUM($O12,CE$4/1000)),3),CMB[[Cmb_ID]:[Cmb_ID]],0))),CHOOSE(AC[[M]:[M]],2,1,1,SUM(AC[[AB]:[DB]])))),""))</f>
        <v/>
      </c>
      <c r="CF12" t="str">
        <f>IF(OR(CF$5="",$S12=""),"",IFERROR(SUM(PRODUCT(INDEX(CMB[[BA_0O]:[BA_2O]],MATCH(ROUND(MIN(SUM(CF$4,$O12/1000),SUM($O12,CF$4/1000)),3),CMB[[Cmb_ID]:[Cmb_ID]],0),SUM(N(CF$1),N($R12),1)),CHOOSE(AC[[M]:[M]],1,1,0,AC[[AB]:[AB]])),PRODUCT(INDEX(CMB[[BD_0O]:[BD_2O]],MATCH(ROUND(MIN(SUM(CF$4,$O12/1000),SUM($O12,CF$4/1000)),3),CMB[[Cmb_ID]:[Cmb_ID]],0),SUM(N(CF$1),N($R12),1)),CHOOSE(AC[[M]:[M]],1,0,1,AC[[DB]:[DB]])),PRODUCT(SUM(ROUND(AVERAGE(VALUE(CF$3),VALUE($P12)),0),CHOOSE(IF(OR(CF$1,$R12),4,INDEX(CMB[[Res_Rare]:[Res_Rare]],MATCH(ROUND(MIN(SUM(CF$4,$O12/1000),SUM($O12,CF$4/1000)),3),CMB[[Cmb_ID]:[Cmb_ID]],0))),-1,-1,0,0)),IF(OR(CF$1,$R12),4,INDEX(CMB[[Cmb_Rare]:[Cmb_Rare]],MATCH(ROUND(MIN(SUM(CF$4,$O12/1000),SUM($O12,CF$4/1000)),3),CMB[[Cmb_ID]:[Cmb_ID]],0))),CHOOSE(AC[[M]:[M]],2,1,1,SUM(AC[[AB]:[DB]])))),""))</f>
        <v/>
      </c>
      <c r="CG12" t="str">
        <f>IF(OR(CG$5="",$S12=""),"",IFERROR(SUM(PRODUCT(INDEX(CMB[[BA_0O]:[BA_2O]],MATCH(ROUND(MIN(SUM(CG$4,$O12/1000),SUM($O12,CG$4/1000)),3),CMB[[Cmb_ID]:[Cmb_ID]],0),SUM(N(CG$1),N($R12),1)),CHOOSE(AC[[M]:[M]],1,1,0,AC[[AB]:[AB]])),PRODUCT(INDEX(CMB[[BD_0O]:[BD_2O]],MATCH(ROUND(MIN(SUM(CG$4,$O12/1000),SUM($O12,CG$4/1000)),3),CMB[[Cmb_ID]:[Cmb_ID]],0),SUM(N(CG$1),N($R12),1)),CHOOSE(AC[[M]:[M]],1,0,1,AC[[DB]:[DB]])),PRODUCT(SUM(ROUND(AVERAGE(VALUE(CG$3),VALUE($P12)),0),CHOOSE(IF(OR(CG$1,$R12),4,INDEX(CMB[[Res_Rare]:[Res_Rare]],MATCH(ROUND(MIN(SUM(CG$4,$O12/1000),SUM($O12,CG$4/1000)),3),CMB[[Cmb_ID]:[Cmb_ID]],0))),-1,-1,0,0)),IF(OR(CG$1,$R12),4,INDEX(CMB[[Cmb_Rare]:[Cmb_Rare]],MATCH(ROUND(MIN(SUM(CG$4,$O12/1000),SUM($O12,CG$4/1000)),3),CMB[[Cmb_ID]:[Cmb_ID]],0))),CHOOSE(AC[[M]:[M]],2,1,1,SUM(AC[[AB]:[DB]])))),""))</f>
        <v/>
      </c>
      <c r="CH12" t="str">
        <f>IF(OR(CH$5="",$S12=""),"",IFERROR(SUM(PRODUCT(INDEX(CMB[[BA_0O]:[BA_2O]],MATCH(ROUND(MIN(SUM(CH$4,$O12/1000),SUM($O12,CH$4/1000)),3),CMB[[Cmb_ID]:[Cmb_ID]],0),SUM(N(CH$1),N($R12),1)),CHOOSE(AC[[M]:[M]],1,1,0,AC[[AB]:[AB]])),PRODUCT(INDEX(CMB[[BD_0O]:[BD_2O]],MATCH(ROUND(MIN(SUM(CH$4,$O12/1000),SUM($O12,CH$4/1000)),3),CMB[[Cmb_ID]:[Cmb_ID]],0),SUM(N(CH$1),N($R12),1)),CHOOSE(AC[[M]:[M]],1,0,1,AC[[DB]:[DB]])),PRODUCT(SUM(ROUND(AVERAGE(VALUE(CH$3),VALUE($P12)),0),CHOOSE(IF(OR(CH$1,$R12),4,INDEX(CMB[[Res_Rare]:[Res_Rare]],MATCH(ROUND(MIN(SUM(CH$4,$O12/1000),SUM($O12,CH$4/1000)),3),CMB[[Cmb_ID]:[Cmb_ID]],0))),-1,-1,0,0)),IF(OR(CH$1,$R12),4,INDEX(CMB[[Cmb_Rare]:[Cmb_Rare]],MATCH(ROUND(MIN(SUM(CH$4,$O12/1000),SUM($O12,CH$4/1000)),3),CMB[[Cmb_ID]:[Cmb_ID]],0))),CHOOSE(AC[[M]:[M]],2,1,1,SUM(AC[[AB]:[DB]])))),""))</f>
        <v/>
      </c>
      <c r="CI12" t="str">
        <f>IF(OR(CI$5="",$S12=""),"",IFERROR(SUM(PRODUCT(INDEX(CMB[[BA_0O]:[BA_2O]],MATCH(ROUND(MIN(SUM(CI$4,$O12/1000),SUM($O12,CI$4/1000)),3),CMB[[Cmb_ID]:[Cmb_ID]],0),SUM(N(CI$1),N($R12),1)),CHOOSE(AC[[M]:[M]],1,1,0,AC[[AB]:[AB]])),PRODUCT(INDEX(CMB[[BD_0O]:[BD_2O]],MATCH(ROUND(MIN(SUM(CI$4,$O12/1000),SUM($O12,CI$4/1000)),3),CMB[[Cmb_ID]:[Cmb_ID]],0),SUM(N(CI$1),N($R12),1)),CHOOSE(AC[[M]:[M]],1,0,1,AC[[DB]:[DB]])),PRODUCT(SUM(ROUND(AVERAGE(VALUE(CI$3),VALUE($P12)),0),CHOOSE(IF(OR(CI$1,$R12),4,INDEX(CMB[[Res_Rare]:[Res_Rare]],MATCH(ROUND(MIN(SUM(CI$4,$O12/1000),SUM($O12,CI$4/1000)),3),CMB[[Cmb_ID]:[Cmb_ID]],0))),-1,-1,0,0)),IF(OR(CI$1,$R12),4,INDEX(CMB[[Cmb_Rare]:[Cmb_Rare]],MATCH(ROUND(MIN(SUM(CI$4,$O12/1000),SUM($O12,CI$4/1000)),3),CMB[[Cmb_ID]:[Cmb_ID]],0))),CHOOSE(AC[[M]:[M]],2,1,1,SUM(AC[[AB]:[DB]])))),""))</f>
        <v/>
      </c>
      <c r="CJ12" t="str">
        <f>IF(OR(CJ$5="",$S12=""),"",IFERROR(SUM(PRODUCT(INDEX(CMB[[BA_0O]:[BA_2O]],MATCH(ROUND(MIN(SUM(CJ$4,$O12/1000),SUM($O12,CJ$4/1000)),3),CMB[[Cmb_ID]:[Cmb_ID]],0),SUM(N(CJ$1),N($R12),1)),CHOOSE(AC[[M]:[M]],1,1,0,AC[[AB]:[AB]])),PRODUCT(INDEX(CMB[[BD_0O]:[BD_2O]],MATCH(ROUND(MIN(SUM(CJ$4,$O12/1000),SUM($O12,CJ$4/1000)),3),CMB[[Cmb_ID]:[Cmb_ID]],0),SUM(N(CJ$1),N($R12),1)),CHOOSE(AC[[M]:[M]],1,0,1,AC[[DB]:[DB]])),PRODUCT(SUM(ROUND(AVERAGE(VALUE(CJ$3),VALUE($P12)),0),CHOOSE(IF(OR(CJ$1,$R12),4,INDEX(CMB[[Res_Rare]:[Res_Rare]],MATCH(ROUND(MIN(SUM(CJ$4,$O12/1000),SUM($O12,CJ$4/1000)),3),CMB[[Cmb_ID]:[Cmb_ID]],0))),-1,-1,0,0)),IF(OR(CJ$1,$R12),4,INDEX(CMB[[Cmb_Rare]:[Cmb_Rare]],MATCH(ROUND(MIN(SUM(CJ$4,$O12/1000),SUM($O12,CJ$4/1000)),3),CMB[[Cmb_ID]:[Cmb_ID]],0))),CHOOSE(AC[[M]:[M]],2,1,1,SUM(AC[[AB]:[DB]])))),""))</f>
        <v/>
      </c>
      <c r="CK12" t="str">
        <f>IF(OR(CK$5="",$S12=""),"",IFERROR(SUM(PRODUCT(INDEX(CMB[[BA_0O]:[BA_2O]],MATCH(ROUND(MIN(SUM(CK$4,$O12/1000),SUM($O12,CK$4/1000)),3),CMB[[Cmb_ID]:[Cmb_ID]],0),SUM(N(CK$1),N($R12),1)),CHOOSE(AC[[M]:[M]],1,1,0,AC[[AB]:[AB]])),PRODUCT(INDEX(CMB[[BD_0O]:[BD_2O]],MATCH(ROUND(MIN(SUM(CK$4,$O12/1000),SUM($O12,CK$4/1000)),3),CMB[[Cmb_ID]:[Cmb_ID]],0),SUM(N(CK$1),N($R12),1)),CHOOSE(AC[[M]:[M]],1,0,1,AC[[DB]:[DB]])),PRODUCT(SUM(ROUND(AVERAGE(VALUE(CK$3),VALUE($P12)),0),CHOOSE(IF(OR(CK$1,$R12),4,INDEX(CMB[[Res_Rare]:[Res_Rare]],MATCH(ROUND(MIN(SUM(CK$4,$O12/1000),SUM($O12,CK$4/1000)),3),CMB[[Cmb_ID]:[Cmb_ID]],0))),-1,-1,0,0)),IF(OR(CK$1,$R12),4,INDEX(CMB[[Cmb_Rare]:[Cmb_Rare]],MATCH(ROUND(MIN(SUM(CK$4,$O12/1000),SUM($O12,CK$4/1000)),3),CMB[[Cmb_ID]:[Cmb_ID]],0))),CHOOSE(AC[[M]:[M]],2,1,1,SUM(AC[[AB]:[DB]])))),""))</f>
        <v/>
      </c>
      <c r="CL12" t="str">
        <f>IF(OR(CL$5="",$S12=""),"",IFERROR(SUM(PRODUCT(INDEX(CMB[[BA_0O]:[BA_2O]],MATCH(ROUND(MIN(SUM(CL$4,$O12/1000),SUM($O12,CL$4/1000)),3),CMB[[Cmb_ID]:[Cmb_ID]],0),SUM(N(CL$1),N($R12),1)),CHOOSE(AC[[M]:[M]],1,1,0,AC[[AB]:[AB]])),PRODUCT(INDEX(CMB[[BD_0O]:[BD_2O]],MATCH(ROUND(MIN(SUM(CL$4,$O12/1000),SUM($O12,CL$4/1000)),3),CMB[[Cmb_ID]:[Cmb_ID]],0),SUM(N(CL$1),N($R12),1)),CHOOSE(AC[[M]:[M]],1,0,1,AC[[DB]:[DB]])),PRODUCT(SUM(ROUND(AVERAGE(VALUE(CL$3),VALUE($P12)),0),CHOOSE(IF(OR(CL$1,$R12),4,INDEX(CMB[[Res_Rare]:[Res_Rare]],MATCH(ROUND(MIN(SUM(CL$4,$O12/1000),SUM($O12,CL$4/1000)),3),CMB[[Cmb_ID]:[Cmb_ID]],0))),-1,-1,0,0)),IF(OR(CL$1,$R12),4,INDEX(CMB[[Cmb_Rare]:[Cmb_Rare]],MATCH(ROUND(MIN(SUM(CL$4,$O12/1000),SUM($O12,CL$4/1000)),3),CMB[[Cmb_ID]:[Cmb_ID]],0))),CHOOSE(AC[[M]:[M]],2,1,1,SUM(AC[[AB]:[DB]])))),""))</f>
        <v/>
      </c>
      <c r="CM12" t="str">
        <f>IF(OR(CM$5="",$S12=""),"",IFERROR(SUM(PRODUCT(INDEX(CMB[[BA_0O]:[BA_2O]],MATCH(ROUND(MIN(SUM(CM$4,$O12/1000),SUM($O12,CM$4/1000)),3),CMB[[Cmb_ID]:[Cmb_ID]],0),SUM(N(CM$1),N($R12),1)),CHOOSE(AC[[M]:[M]],1,1,0,AC[[AB]:[AB]])),PRODUCT(INDEX(CMB[[BD_0O]:[BD_2O]],MATCH(ROUND(MIN(SUM(CM$4,$O12/1000),SUM($O12,CM$4/1000)),3),CMB[[Cmb_ID]:[Cmb_ID]],0),SUM(N(CM$1),N($R12),1)),CHOOSE(AC[[M]:[M]],1,0,1,AC[[DB]:[DB]])),PRODUCT(SUM(ROUND(AVERAGE(VALUE(CM$3),VALUE($P12)),0),CHOOSE(IF(OR(CM$1,$R12),4,INDEX(CMB[[Res_Rare]:[Res_Rare]],MATCH(ROUND(MIN(SUM(CM$4,$O12/1000),SUM($O12,CM$4/1000)),3),CMB[[Cmb_ID]:[Cmb_ID]],0))),-1,-1,0,0)),IF(OR(CM$1,$R12),4,INDEX(CMB[[Cmb_Rare]:[Cmb_Rare]],MATCH(ROUND(MIN(SUM(CM$4,$O12/1000),SUM($O12,CM$4/1000)),3),CMB[[Cmb_ID]:[Cmb_ID]],0))),CHOOSE(AC[[M]:[M]],2,1,1,SUM(AC[[AB]:[DB]])))),""))</f>
        <v/>
      </c>
      <c r="CN12" t="str">
        <f>IF(OR(CN$5="",$S12=""),"",IFERROR(SUM(PRODUCT(INDEX(CMB[[BA_0O]:[BA_2O]],MATCH(ROUND(MIN(SUM(CN$4,$O12/1000),SUM($O12,CN$4/1000)),3),CMB[[Cmb_ID]:[Cmb_ID]],0),SUM(N(CN$1),N($R12),1)),CHOOSE(AC[[M]:[M]],1,1,0,AC[[AB]:[AB]])),PRODUCT(INDEX(CMB[[BD_0O]:[BD_2O]],MATCH(ROUND(MIN(SUM(CN$4,$O12/1000),SUM($O12,CN$4/1000)),3),CMB[[Cmb_ID]:[Cmb_ID]],0),SUM(N(CN$1),N($R12),1)),CHOOSE(AC[[M]:[M]],1,0,1,AC[[DB]:[DB]])),PRODUCT(SUM(ROUND(AVERAGE(VALUE(CN$3),VALUE($P12)),0),CHOOSE(IF(OR(CN$1,$R12),4,INDEX(CMB[[Res_Rare]:[Res_Rare]],MATCH(ROUND(MIN(SUM(CN$4,$O12/1000),SUM($O12,CN$4/1000)),3),CMB[[Cmb_ID]:[Cmb_ID]],0))),-1,-1,0,0)),IF(OR(CN$1,$R12),4,INDEX(CMB[[Cmb_Rare]:[Cmb_Rare]],MATCH(ROUND(MIN(SUM(CN$4,$O12/1000),SUM($O12,CN$4/1000)),3),CMB[[Cmb_ID]:[Cmb_ID]],0))),CHOOSE(AC[[M]:[M]],2,1,1,SUM(AC[[AB]:[DB]])))),""))</f>
        <v/>
      </c>
      <c r="CO12" t="str">
        <f>IF(OR(CO$5="",$S12=""),"",IFERROR(SUM(PRODUCT(INDEX(CMB[[BA_0O]:[BA_2O]],MATCH(ROUND(MIN(SUM(CO$4,$O12/1000),SUM($O12,CO$4/1000)),3),CMB[[Cmb_ID]:[Cmb_ID]],0),SUM(N(CO$1),N($R12),1)),CHOOSE(AC[[M]:[M]],1,1,0,AC[[AB]:[AB]])),PRODUCT(INDEX(CMB[[BD_0O]:[BD_2O]],MATCH(ROUND(MIN(SUM(CO$4,$O12/1000),SUM($O12,CO$4/1000)),3),CMB[[Cmb_ID]:[Cmb_ID]],0),SUM(N(CO$1),N($R12),1)),CHOOSE(AC[[M]:[M]],1,0,1,AC[[DB]:[DB]])),PRODUCT(SUM(ROUND(AVERAGE(VALUE(CO$3),VALUE($P12)),0),CHOOSE(IF(OR(CO$1,$R12),4,INDEX(CMB[[Res_Rare]:[Res_Rare]],MATCH(ROUND(MIN(SUM(CO$4,$O12/1000),SUM($O12,CO$4/1000)),3),CMB[[Cmb_ID]:[Cmb_ID]],0))),-1,-1,0,0)),IF(OR(CO$1,$R12),4,INDEX(CMB[[Cmb_Rare]:[Cmb_Rare]],MATCH(ROUND(MIN(SUM(CO$4,$O12/1000),SUM($O12,CO$4/1000)),3),CMB[[Cmb_ID]:[Cmb_ID]],0))),CHOOSE(AC[[M]:[M]],2,1,1,SUM(AC[[AB]:[DB]])))),""))</f>
        <v/>
      </c>
      <c r="CP12" t="str">
        <f>IF(OR(CP$5="",$S12=""),"",IFERROR(SUM(PRODUCT(INDEX(CMB[[BA_0O]:[BA_2O]],MATCH(ROUND(MIN(SUM(CP$4,$O12/1000),SUM($O12,CP$4/1000)),3),CMB[[Cmb_ID]:[Cmb_ID]],0),SUM(N(CP$1),N($R12),1)),CHOOSE(AC[[M]:[M]],1,1,0,AC[[AB]:[AB]])),PRODUCT(INDEX(CMB[[BD_0O]:[BD_2O]],MATCH(ROUND(MIN(SUM(CP$4,$O12/1000),SUM($O12,CP$4/1000)),3),CMB[[Cmb_ID]:[Cmb_ID]],0),SUM(N(CP$1),N($R12),1)),CHOOSE(AC[[M]:[M]],1,0,1,AC[[DB]:[DB]])),PRODUCT(SUM(ROUND(AVERAGE(VALUE(CP$3),VALUE($P12)),0),CHOOSE(IF(OR(CP$1,$R12),4,INDEX(CMB[[Res_Rare]:[Res_Rare]],MATCH(ROUND(MIN(SUM(CP$4,$O12/1000),SUM($O12,CP$4/1000)),3),CMB[[Cmb_ID]:[Cmb_ID]],0))),-1,-1,0,0)),IF(OR(CP$1,$R12),4,INDEX(CMB[[Cmb_Rare]:[Cmb_Rare]],MATCH(ROUND(MIN(SUM(CP$4,$O12/1000),SUM($O12,CP$4/1000)),3),CMB[[Cmb_ID]:[Cmb_ID]],0))),CHOOSE(AC[[M]:[M]],2,1,1,SUM(AC[[AB]:[DB]])))),""))</f>
        <v/>
      </c>
      <c r="CQ12" t="str">
        <f>IF(OR(CQ$5="",$S12=""),"",IFERROR(SUM(PRODUCT(INDEX(CMB[[BA_0O]:[BA_2O]],MATCH(ROUND(MIN(SUM(CQ$4,$O12/1000),SUM($O12,CQ$4/1000)),3),CMB[[Cmb_ID]:[Cmb_ID]],0),SUM(N(CQ$1),N($R12),1)),CHOOSE(AC[[M]:[M]],1,1,0,AC[[AB]:[AB]])),PRODUCT(INDEX(CMB[[BD_0O]:[BD_2O]],MATCH(ROUND(MIN(SUM(CQ$4,$O12/1000),SUM($O12,CQ$4/1000)),3),CMB[[Cmb_ID]:[Cmb_ID]],0),SUM(N(CQ$1),N($R12),1)),CHOOSE(AC[[M]:[M]],1,0,1,AC[[DB]:[DB]])),PRODUCT(SUM(ROUND(AVERAGE(VALUE(CQ$3),VALUE($P12)),0),CHOOSE(IF(OR(CQ$1,$R12),4,INDEX(CMB[[Res_Rare]:[Res_Rare]],MATCH(ROUND(MIN(SUM(CQ$4,$O12/1000),SUM($O12,CQ$4/1000)),3),CMB[[Cmb_ID]:[Cmb_ID]],0))),-1,-1,0,0)),IF(OR(CQ$1,$R12),4,INDEX(CMB[[Cmb_Rare]:[Cmb_Rare]],MATCH(ROUND(MIN(SUM(CQ$4,$O12/1000),SUM($O12,CQ$4/1000)),3),CMB[[Cmb_ID]:[Cmb_ID]],0))),CHOOSE(AC[[M]:[M]],2,1,1,SUM(AC[[AB]:[DB]])))),""))</f>
        <v/>
      </c>
      <c r="CR12" t="str">
        <f>IF(OR(CR$5="",$S12=""),"",IFERROR(SUM(PRODUCT(INDEX(CMB[[BA_0O]:[BA_2O]],MATCH(ROUND(MIN(SUM(CR$4,$O12/1000),SUM($O12,CR$4/1000)),3),CMB[[Cmb_ID]:[Cmb_ID]],0),SUM(N(CR$1),N($R12),1)),CHOOSE(AC[[M]:[M]],1,1,0,AC[[AB]:[AB]])),PRODUCT(INDEX(CMB[[BD_0O]:[BD_2O]],MATCH(ROUND(MIN(SUM(CR$4,$O12/1000),SUM($O12,CR$4/1000)),3),CMB[[Cmb_ID]:[Cmb_ID]],0),SUM(N(CR$1),N($R12),1)),CHOOSE(AC[[M]:[M]],1,0,1,AC[[DB]:[DB]])),PRODUCT(SUM(ROUND(AVERAGE(VALUE(CR$3),VALUE($P12)),0),CHOOSE(IF(OR(CR$1,$R12),4,INDEX(CMB[[Res_Rare]:[Res_Rare]],MATCH(ROUND(MIN(SUM(CR$4,$O12/1000),SUM($O12,CR$4/1000)),3),CMB[[Cmb_ID]:[Cmb_ID]],0))),-1,-1,0,0)),IF(OR(CR$1,$R12),4,INDEX(CMB[[Cmb_Rare]:[Cmb_Rare]],MATCH(ROUND(MIN(SUM(CR$4,$O12/1000),SUM($O12,CR$4/1000)),3),CMB[[Cmb_ID]:[Cmb_ID]],0))),CHOOSE(AC[[M]:[M]],2,1,1,SUM(AC[[AB]:[DB]])))),""))</f>
        <v/>
      </c>
      <c r="CS12" t="str">
        <f>IF(OR(CS$5="",$S12=""),"",IFERROR(SUM(PRODUCT(INDEX(CMB[[BA_0O]:[BA_2O]],MATCH(ROUND(MIN(SUM(CS$4,$O12/1000),SUM($O12,CS$4/1000)),3),CMB[[Cmb_ID]:[Cmb_ID]],0),SUM(N(CS$1),N($R12),1)),CHOOSE(AC[[M]:[M]],1,1,0,AC[[AB]:[AB]])),PRODUCT(INDEX(CMB[[BD_0O]:[BD_2O]],MATCH(ROUND(MIN(SUM(CS$4,$O12/1000),SUM($O12,CS$4/1000)),3),CMB[[Cmb_ID]:[Cmb_ID]],0),SUM(N(CS$1),N($R12),1)),CHOOSE(AC[[M]:[M]],1,0,1,AC[[DB]:[DB]])),PRODUCT(SUM(ROUND(AVERAGE(VALUE(CS$3),VALUE($P12)),0),CHOOSE(IF(OR(CS$1,$R12),4,INDEX(CMB[[Res_Rare]:[Res_Rare]],MATCH(ROUND(MIN(SUM(CS$4,$O12/1000),SUM($O12,CS$4/1000)),3),CMB[[Cmb_ID]:[Cmb_ID]],0))),-1,-1,0,0)),IF(OR(CS$1,$R12),4,INDEX(CMB[[Cmb_Rare]:[Cmb_Rare]],MATCH(ROUND(MIN(SUM(CS$4,$O12/1000),SUM($O12,CS$4/1000)),3),CMB[[Cmb_ID]:[Cmb_ID]],0))),CHOOSE(AC[[M]:[M]],2,1,1,SUM(AC[[AB]:[DB]])))),""))</f>
        <v/>
      </c>
      <c r="CT12" t="str">
        <f>IF(OR(CT$5="",$S12=""),"",IFERROR(SUM(PRODUCT(INDEX(CMB[[BA_0O]:[BA_2O]],MATCH(ROUND(MIN(SUM(CT$4,$O12/1000),SUM($O12,CT$4/1000)),3),CMB[[Cmb_ID]:[Cmb_ID]],0),SUM(N(CT$1),N($R12),1)),CHOOSE(AC[[M]:[M]],1,1,0,AC[[AB]:[AB]])),PRODUCT(INDEX(CMB[[BD_0O]:[BD_2O]],MATCH(ROUND(MIN(SUM(CT$4,$O12/1000),SUM($O12,CT$4/1000)),3),CMB[[Cmb_ID]:[Cmb_ID]],0),SUM(N(CT$1),N($R12),1)),CHOOSE(AC[[M]:[M]],1,0,1,AC[[DB]:[DB]])),PRODUCT(SUM(ROUND(AVERAGE(VALUE(CT$3),VALUE($P12)),0),CHOOSE(IF(OR(CT$1,$R12),4,INDEX(CMB[[Res_Rare]:[Res_Rare]],MATCH(ROUND(MIN(SUM(CT$4,$O12/1000),SUM($O12,CT$4/1000)),3),CMB[[Cmb_ID]:[Cmb_ID]],0))),-1,-1,0,0)),IF(OR(CT$1,$R12),4,INDEX(CMB[[Cmb_Rare]:[Cmb_Rare]],MATCH(ROUND(MIN(SUM(CT$4,$O12/1000),SUM($O12,CT$4/1000)),3),CMB[[Cmb_ID]:[Cmb_ID]],0))),CHOOSE(AC[[M]:[M]],2,1,1,SUM(AC[[AB]:[DB]])))),""))</f>
        <v/>
      </c>
      <c r="CU12" t="str">
        <f>IF(OR(CU$5="",$S12=""),"",IFERROR(SUM(PRODUCT(INDEX(CMB[[BA_0O]:[BA_2O]],MATCH(ROUND(MIN(SUM(CU$4,$O12/1000),SUM($O12,CU$4/1000)),3),CMB[[Cmb_ID]:[Cmb_ID]],0),SUM(N(CU$1),N($R12),1)),CHOOSE(AC[[M]:[M]],1,1,0,AC[[AB]:[AB]])),PRODUCT(INDEX(CMB[[BD_0O]:[BD_2O]],MATCH(ROUND(MIN(SUM(CU$4,$O12/1000),SUM($O12,CU$4/1000)),3),CMB[[Cmb_ID]:[Cmb_ID]],0),SUM(N(CU$1),N($R12),1)),CHOOSE(AC[[M]:[M]],1,0,1,AC[[DB]:[DB]])),PRODUCT(SUM(ROUND(AVERAGE(VALUE(CU$3),VALUE($P12)),0),CHOOSE(IF(OR(CU$1,$R12),4,INDEX(CMB[[Res_Rare]:[Res_Rare]],MATCH(ROUND(MIN(SUM(CU$4,$O12/1000),SUM($O12,CU$4/1000)),3),CMB[[Cmb_ID]:[Cmb_ID]],0))),-1,-1,0,0)),IF(OR(CU$1,$R12),4,INDEX(CMB[[Cmb_Rare]:[Cmb_Rare]],MATCH(ROUND(MIN(SUM(CU$4,$O12/1000),SUM($O12,CU$4/1000)),3),CMB[[Cmb_ID]:[Cmb_ID]],0))),CHOOSE(AC[[M]:[M]],2,1,1,SUM(AC[[AB]:[DB]])))),""))</f>
        <v/>
      </c>
      <c r="CV12" t="str">
        <f>IF(OR(CV$5="",$S12=""),"",IFERROR(SUM(PRODUCT(INDEX(CMB[[BA_0O]:[BA_2O]],MATCH(ROUND(MIN(SUM(CV$4,$O12/1000),SUM($O12,CV$4/1000)),3),CMB[[Cmb_ID]:[Cmb_ID]],0),SUM(N(CV$1),N($R12),1)),CHOOSE(AC[[M]:[M]],1,1,0,AC[[AB]:[AB]])),PRODUCT(INDEX(CMB[[BD_0O]:[BD_2O]],MATCH(ROUND(MIN(SUM(CV$4,$O12/1000),SUM($O12,CV$4/1000)),3),CMB[[Cmb_ID]:[Cmb_ID]],0),SUM(N(CV$1),N($R12),1)),CHOOSE(AC[[M]:[M]],1,0,1,AC[[DB]:[DB]])),PRODUCT(SUM(ROUND(AVERAGE(VALUE(CV$3),VALUE($P12)),0),CHOOSE(IF(OR(CV$1,$R12),4,INDEX(CMB[[Res_Rare]:[Res_Rare]],MATCH(ROUND(MIN(SUM(CV$4,$O12/1000),SUM($O12,CV$4/1000)),3),CMB[[Cmb_ID]:[Cmb_ID]],0))),-1,-1,0,0)),IF(OR(CV$1,$R12),4,INDEX(CMB[[Cmb_Rare]:[Cmb_Rare]],MATCH(ROUND(MIN(SUM(CV$4,$O12/1000),SUM($O12,CV$4/1000)),3),CMB[[Cmb_ID]:[Cmb_ID]],0))),CHOOSE(AC[[M]:[M]],2,1,1,SUM(AC[[AB]:[DB]])))),""))</f>
        <v/>
      </c>
      <c r="CW12" t="str">
        <f>IF(OR(CW$5="",$S12=""),"",IFERROR(SUM(PRODUCT(INDEX(CMB[[BA_0O]:[BA_2O]],MATCH(ROUND(MIN(SUM(CW$4,$O12/1000),SUM($O12,CW$4/1000)),3),CMB[[Cmb_ID]:[Cmb_ID]],0),SUM(N(CW$1),N($R12),1)),CHOOSE(AC[[M]:[M]],1,1,0,AC[[AB]:[AB]])),PRODUCT(INDEX(CMB[[BD_0O]:[BD_2O]],MATCH(ROUND(MIN(SUM(CW$4,$O12/1000),SUM($O12,CW$4/1000)),3),CMB[[Cmb_ID]:[Cmb_ID]],0),SUM(N(CW$1),N($R12),1)),CHOOSE(AC[[M]:[M]],1,0,1,AC[[DB]:[DB]])),PRODUCT(SUM(ROUND(AVERAGE(VALUE(CW$3),VALUE($P12)),0),CHOOSE(IF(OR(CW$1,$R12),4,INDEX(CMB[[Res_Rare]:[Res_Rare]],MATCH(ROUND(MIN(SUM(CW$4,$O12/1000),SUM($O12,CW$4/1000)),3),CMB[[Cmb_ID]:[Cmb_ID]],0))),-1,-1,0,0)),IF(OR(CW$1,$R12),4,INDEX(CMB[[Cmb_Rare]:[Cmb_Rare]],MATCH(ROUND(MIN(SUM(CW$4,$O12/1000),SUM($O12,CW$4/1000)),3),CMB[[Cmb_ID]:[Cmb_ID]],0))),CHOOSE(AC[[M]:[M]],2,1,1,SUM(AC[[AB]:[DB]])))),""))</f>
        <v/>
      </c>
      <c r="CX12" t="str">
        <f>IF(OR(CX$5="",$S12=""),"",IFERROR(SUM(PRODUCT(INDEX(CMB[[BA_0O]:[BA_2O]],MATCH(ROUND(MIN(SUM(CX$4,$O12/1000),SUM($O12,CX$4/1000)),3),CMB[[Cmb_ID]:[Cmb_ID]],0),SUM(N(CX$1),N($R12),1)),CHOOSE(AC[[M]:[M]],1,1,0,AC[[AB]:[AB]])),PRODUCT(INDEX(CMB[[BD_0O]:[BD_2O]],MATCH(ROUND(MIN(SUM(CX$4,$O12/1000),SUM($O12,CX$4/1000)),3),CMB[[Cmb_ID]:[Cmb_ID]],0),SUM(N(CX$1),N($R12),1)),CHOOSE(AC[[M]:[M]],1,0,1,AC[[DB]:[DB]])),PRODUCT(SUM(ROUND(AVERAGE(VALUE(CX$3),VALUE($P12)),0),CHOOSE(IF(OR(CX$1,$R12),4,INDEX(CMB[[Res_Rare]:[Res_Rare]],MATCH(ROUND(MIN(SUM(CX$4,$O12/1000),SUM($O12,CX$4/1000)),3),CMB[[Cmb_ID]:[Cmb_ID]],0))),-1,-1,0,0)),IF(OR(CX$1,$R12),4,INDEX(CMB[[Cmb_Rare]:[Cmb_Rare]],MATCH(ROUND(MIN(SUM(CX$4,$O12/1000),SUM($O12,CX$4/1000)),3),CMB[[Cmb_ID]:[Cmb_ID]],0))),CHOOSE(AC[[M]:[M]],2,1,1,SUM(AC[[AB]:[DB]])))),""))</f>
        <v/>
      </c>
      <c r="CY12" t="str">
        <f>IF(OR(CY$5="",$S12=""),"",IFERROR(SUM(PRODUCT(INDEX(CMB[[BA_0O]:[BA_2O]],MATCH(ROUND(MIN(SUM(CY$4,$O12/1000),SUM($O12,CY$4/1000)),3),CMB[[Cmb_ID]:[Cmb_ID]],0),SUM(N(CY$1),N($R12),1)),CHOOSE(AC[[M]:[M]],1,1,0,AC[[AB]:[AB]])),PRODUCT(INDEX(CMB[[BD_0O]:[BD_2O]],MATCH(ROUND(MIN(SUM(CY$4,$O12/1000),SUM($O12,CY$4/1000)),3),CMB[[Cmb_ID]:[Cmb_ID]],0),SUM(N(CY$1),N($R12),1)),CHOOSE(AC[[M]:[M]],1,0,1,AC[[DB]:[DB]])),PRODUCT(SUM(ROUND(AVERAGE(VALUE(CY$3),VALUE($P12)),0),CHOOSE(IF(OR(CY$1,$R12),4,INDEX(CMB[[Res_Rare]:[Res_Rare]],MATCH(ROUND(MIN(SUM(CY$4,$O12/1000),SUM($O12,CY$4/1000)),3),CMB[[Cmb_ID]:[Cmb_ID]],0))),-1,-1,0,0)),IF(OR(CY$1,$R12),4,INDEX(CMB[[Cmb_Rare]:[Cmb_Rare]],MATCH(ROUND(MIN(SUM(CY$4,$O12/1000),SUM($O12,CY$4/1000)),3),CMB[[Cmb_ID]:[Cmb_ID]],0))),CHOOSE(AC[[M]:[M]],2,1,1,SUM(AC[[AB]:[DB]])))),""))</f>
        <v/>
      </c>
      <c r="CZ12" t="str">
        <f>IF(OR(CZ$5="",$S12=""),"",IFERROR(SUM(PRODUCT(INDEX(CMB[[BA_0O]:[BA_2O]],MATCH(ROUND(MIN(SUM(CZ$4,$O12/1000),SUM($O12,CZ$4/1000)),3),CMB[[Cmb_ID]:[Cmb_ID]],0),SUM(N(CZ$1),N($R12),1)),CHOOSE(AC[[M]:[M]],1,1,0,AC[[AB]:[AB]])),PRODUCT(INDEX(CMB[[BD_0O]:[BD_2O]],MATCH(ROUND(MIN(SUM(CZ$4,$O12/1000),SUM($O12,CZ$4/1000)),3),CMB[[Cmb_ID]:[Cmb_ID]],0),SUM(N(CZ$1),N($R12),1)),CHOOSE(AC[[M]:[M]],1,0,1,AC[[DB]:[DB]])),PRODUCT(SUM(ROUND(AVERAGE(VALUE(CZ$3),VALUE($P12)),0),CHOOSE(IF(OR(CZ$1,$R12),4,INDEX(CMB[[Res_Rare]:[Res_Rare]],MATCH(ROUND(MIN(SUM(CZ$4,$O12/1000),SUM($O12,CZ$4/1000)),3),CMB[[Cmb_ID]:[Cmb_ID]],0))),-1,-1,0,0)),IF(OR(CZ$1,$R12),4,INDEX(CMB[[Cmb_Rare]:[Cmb_Rare]],MATCH(ROUND(MIN(SUM(CZ$4,$O12/1000),SUM($O12,CZ$4/1000)),3),CMB[[Cmb_ID]:[Cmb_ID]],0))),CHOOSE(AC[[M]:[M]],2,1,1,SUM(AC[[AB]:[DB]])))),""))</f>
        <v/>
      </c>
      <c r="DA12" t="str">
        <f>IF(OR(DA$5="",$S12=""),"",IFERROR(SUM(PRODUCT(INDEX(CMB[[BA_0O]:[BA_2O]],MATCH(ROUND(MIN(SUM(DA$4,$O12/1000),SUM($O12,DA$4/1000)),3),CMB[[Cmb_ID]:[Cmb_ID]],0),SUM(N(DA$1),N($R12),1)),CHOOSE(AC[[M]:[M]],1,1,0,AC[[AB]:[AB]])),PRODUCT(INDEX(CMB[[BD_0O]:[BD_2O]],MATCH(ROUND(MIN(SUM(DA$4,$O12/1000),SUM($O12,DA$4/1000)),3),CMB[[Cmb_ID]:[Cmb_ID]],0),SUM(N(DA$1),N($R12),1)),CHOOSE(AC[[M]:[M]],1,0,1,AC[[DB]:[DB]])),PRODUCT(SUM(ROUND(AVERAGE(VALUE(DA$3),VALUE($P12)),0),CHOOSE(IF(OR(DA$1,$R12),4,INDEX(CMB[[Res_Rare]:[Res_Rare]],MATCH(ROUND(MIN(SUM(DA$4,$O12/1000),SUM($O12,DA$4/1000)),3),CMB[[Cmb_ID]:[Cmb_ID]],0))),-1,-1,0,0)),IF(OR(DA$1,$R12),4,INDEX(CMB[[Cmb_Rare]:[Cmb_Rare]],MATCH(ROUND(MIN(SUM(DA$4,$O12/1000),SUM($O12,DA$4/1000)),3),CMB[[Cmb_ID]:[Cmb_ID]],0))),CHOOSE(AC[[M]:[M]],2,1,1,SUM(AC[[AB]:[DB]])))),""))</f>
        <v/>
      </c>
      <c r="DB12" t="str">
        <f>IF(OR(DB$5="",$S12=""),"",IFERROR(SUM(PRODUCT(INDEX(CMB[[BA_0O]:[BA_2O]],MATCH(ROUND(MIN(SUM(DB$4,$O12/1000),SUM($O12,DB$4/1000)),3),CMB[[Cmb_ID]:[Cmb_ID]],0),SUM(N(DB$1),N($R12),1)),CHOOSE(AC[[M]:[M]],1,1,0,AC[[AB]:[AB]])),PRODUCT(INDEX(CMB[[BD_0O]:[BD_2O]],MATCH(ROUND(MIN(SUM(DB$4,$O12/1000),SUM($O12,DB$4/1000)),3),CMB[[Cmb_ID]:[Cmb_ID]],0),SUM(N(DB$1),N($R12),1)),CHOOSE(AC[[M]:[M]],1,0,1,AC[[DB]:[DB]])),PRODUCT(SUM(ROUND(AVERAGE(VALUE(DB$3),VALUE($P12)),0),CHOOSE(IF(OR(DB$1,$R12),4,INDEX(CMB[[Res_Rare]:[Res_Rare]],MATCH(ROUND(MIN(SUM(DB$4,$O12/1000),SUM($O12,DB$4/1000)),3),CMB[[Cmb_ID]:[Cmb_ID]],0))),-1,-1,0,0)),IF(OR(DB$1,$R12),4,INDEX(CMB[[Cmb_Rare]:[Cmb_Rare]],MATCH(ROUND(MIN(SUM(DB$4,$O12/1000),SUM($O12,DB$4/1000)),3),CMB[[Cmb_ID]:[Cmb_ID]],0))),CHOOSE(AC[[M]:[M]],2,1,1,SUM(AC[[AB]:[DB]])))),""))</f>
        <v/>
      </c>
      <c r="DC12" t="str">
        <f>IF(OR(DC$5="",$S12=""),"",IFERROR(SUM(PRODUCT(INDEX(CMB[[BA_0O]:[BA_2O]],MATCH(ROUND(MIN(SUM(DC$4,$O12/1000),SUM($O12,DC$4/1000)),3),CMB[[Cmb_ID]:[Cmb_ID]],0),SUM(N(DC$1),N($R12),1)),CHOOSE(AC[[M]:[M]],1,1,0,AC[[AB]:[AB]])),PRODUCT(INDEX(CMB[[BD_0O]:[BD_2O]],MATCH(ROUND(MIN(SUM(DC$4,$O12/1000),SUM($O12,DC$4/1000)),3),CMB[[Cmb_ID]:[Cmb_ID]],0),SUM(N(DC$1),N($R12),1)),CHOOSE(AC[[M]:[M]],1,0,1,AC[[DB]:[DB]])),PRODUCT(SUM(ROUND(AVERAGE(VALUE(DC$3),VALUE($P12)),0),CHOOSE(IF(OR(DC$1,$R12),4,INDEX(CMB[[Res_Rare]:[Res_Rare]],MATCH(ROUND(MIN(SUM(DC$4,$O12/1000),SUM($O12,DC$4/1000)),3),CMB[[Cmb_ID]:[Cmb_ID]],0))),-1,-1,0,0)),IF(OR(DC$1,$R12),4,INDEX(CMB[[Cmb_Rare]:[Cmb_Rare]],MATCH(ROUND(MIN(SUM(DC$4,$O12/1000),SUM($O12,DC$4/1000)),3),CMB[[Cmb_ID]:[Cmb_ID]],0))),CHOOSE(AC[[M]:[M]],2,1,1,SUM(AC[[AB]:[DB]])))),""))</f>
        <v/>
      </c>
      <c r="DD12" t="str">
        <f>IF(OR(DD$5="",$S12=""),"",IFERROR(SUM(PRODUCT(INDEX(CMB[[BA_0O]:[BA_2O]],MATCH(ROUND(MIN(SUM(DD$4,$O12/1000),SUM($O12,DD$4/1000)),3),CMB[[Cmb_ID]:[Cmb_ID]],0),SUM(N(DD$1),N($R12),1)),CHOOSE(AC[[M]:[M]],1,1,0,AC[[AB]:[AB]])),PRODUCT(INDEX(CMB[[BD_0O]:[BD_2O]],MATCH(ROUND(MIN(SUM(DD$4,$O12/1000),SUM($O12,DD$4/1000)),3),CMB[[Cmb_ID]:[Cmb_ID]],0),SUM(N(DD$1),N($R12),1)),CHOOSE(AC[[M]:[M]],1,0,1,AC[[DB]:[DB]])),PRODUCT(SUM(ROUND(AVERAGE(VALUE(DD$3),VALUE($P12)),0),CHOOSE(IF(OR(DD$1,$R12),4,INDEX(CMB[[Res_Rare]:[Res_Rare]],MATCH(ROUND(MIN(SUM(DD$4,$O12/1000),SUM($O12,DD$4/1000)),3),CMB[[Cmb_ID]:[Cmb_ID]],0))),-1,-1,0,0)),IF(OR(DD$1,$R12),4,INDEX(CMB[[Cmb_Rare]:[Cmb_Rare]],MATCH(ROUND(MIN(SUM(DD$4,$O12/1000),SUM($O12,DD$4/1000)),3),CMB[[Cmb_ID]:[Cmb_ID]],0))),CHOOSE(AC[[M]:[M]],2,1,1,SUM(AC[[AB]:[DB]])))),""))</f>
        <v/>
      </c>
      <c r="DE12" t="str">
        <f>IF(OR(DE$5="",$S12=""),"",IFERROR(SUM(PRODUCT(INDEX(CMB[[BA_0O]:[BA_2O]],MATCH(ROUND(MIN(SUM(DE$4,$O12/1000),SUM($O12,DE$4/1000)),3),CMB[[Cmb_ID]:[Cmb_ID]],0),SUM(N(DE$1),N($R12),1)),CHOOSE(AC[[M]:[M]],1,1,0,AC[[AB]:[AB]])),PRODUCT(INDEX(CMB[[BD_0O]:[BD_2O]],MATCH(ROUND(MIN(SUM(DE$4,$O12/1000),SUM($O12,DE$4/1000)),3),CMB[[Cmb_ID]:[Cmb_ID]],0),SUM(N(DE$1),N($R12),1)),CHOOSE(AC[[M]:[M]],1,0,1,AC[[DB]:[DB]])),PRODUCT(SUM(ROUND(AVERAGE(VALUE(DE$3),VALUE($P12)),0),CHOOSE(IF(OR(DE$1,$R12),4,INDEX(CMB[[Res_Rare]:[Res_Rare]],MATCH(ROUND(MIN(SUM(DE$4,$O12/1000),SUM($O12,DE$4/1000)),3),CMB[[Cmb_ID]:[Cmb_ID]],0))),-1,-1,0,0)),IF(OR(DE$1,$R12),4,INDEX(CMB[[Cmb_Rare]:[Cmb_Rare]],MATCH(ROUND(MIN(SUM(DE$4,$O12/1000),SUM($O12,DE$4/1000)),3),CMB[[Cmb_ID]:[Cmb_ID]],0))),CHOOSE(AC[[M]:[M]],2,1,1,SUM(AC[[AB]:[DB]])))),""))</f>
        <v/>
      </c>
      <c r="DF12" t="str">
        <f>IF(OR(DF$5="",$S12=""),"",IFERROR(SUM(PRODUCT(INDEX(CMB[[BA_0O]:[BA_2O]],MATCH(ROUND(MIN(SUM(DF$4,$O12/1000),SUM($O12,DF$4/1000)),3),CMB[[Cmb_ID]:[Cmb_ID]],0),SUM(N(DF$1),N($R12),1)),CHOOSE(AC[[M]:[M]],1,1,0,AC[[AB]:[AB]])),PRODUCT(INDEX(CMB[[BD_0O]:[BD_2O]],MATCH(ROUND(MIN(SUM(DF$4,$O12/1000),SUM($O12,DF$4/1000)),3),CMB[[Cmb_ID]:[Cmb_ID]],0),SUM(N(DF$1),N($R12),1)),CHOOSE(AC[[M]:[M]],1,0,1,AC[[DB]:[DB]])),PRODUCT(SUM(ROUND(AVERAGE(VALUE(DF$3),VALUE($P12)),0),CHOOSE(IF(OR(DF$1,$R12),4,INDEX(CMB[[Res_Rare]:[Res_Rare]],MATCH(ROUND(MIN(SUM(DF$4,$O12/1000),SUM($O12,DF$4/1000)),3),CMB[[Cmb_ID]:[Cmb_ID]],0))),-1,-1,0,0)),IF(OR(DF$1,$R12),4,INDEX(CMB[[Cmb_Rare]:[Cmb_Rare]],MATCH(ROUND(MIN(SUM(DF$4,$O12/1000),SUM($O12,DF$4/1000)),3),CMB[[Cmb_ID]:[Cmb_ID]],0))),CHOOSE(AC[[M]:[M]],2,1,1,SUM(AC[[AB]:[DB]])))),""))</f>
        <v/>
      </c>
      <c r="DG12" t="str">
        <f>IF(OR(DG$5="",$S12=""),"",IFERROR(SUM(PRODUCT(INDEX(CMB[[BA_0O]:[BA_2O]],MATCH(ROUND(MIN(SUM(DG$4,$O12/1000),SUM($O12,DG$4/1000)),3),CMB[[Cmb_ID]:[Cmb_ID]],0),SUM(N(DG$1),N($R12),1)),CHOOSE(AC[[M]:[M]],1,1,0,AC[[AB]:[AB]])),PRODUCT(INDEX(CMB[[BD_0O]:[BD_2O]],MATCH(ROUND(MIN(SUM(DG$4,$O12/1000),SUM($O12,DG$4/1000)),3),CMB[[Cmb_ID]:[Cmb_ID]],0),SUM(N(DG$1),N($R12),1)),CHOOSE(AC[[M]:[M]],1,0,1,AC[[DB]:[DB]])),PRODUCT(SUM(ROUND(AVERAGE(VALUE(DG$3),VALUE($P12)),0),CHOOSE(IF(OR(DG$1,$R12),4,INDEX(CMB[[Res_Rare]:[Res_Rare]],MATCH(ROUND(MIN(SUM(DG$4,$O12/1000),SUM($O12,DG$4/1000)),3),CMB[[Cmb_ID]:[Cmb_ID]],0))),-1,-1,0,0)),IF(OR(DG$1,$R12),4,INDEX(CMB[[Cmb_Rare]:[Cmb_Rare]],MATCH(ROUND(MIN(SUM(DG$4,$O12/1000),SUM($O12,DG$4/1000)),3),CMB[[Cmb_ID]:[Cmb_ID]],0))),CHOOSE(AC[[M]:[M]],2,1,1,SUM(AC[[AB]:[DB]])))),""))</f>
        <v/>
      </c>
      <c r="DH12" t="str">
        <f>IF(OR(DH$5="",$S12=""),"",IFERROR(SUM(PRODUCT(INDEX(CMB[[BA_0O]:[BA_2O]],MATCH(ROUND(MIN(SUM(DH$4,$O12/1000),SUM($O12,DH$4/1000)),3),CMB[[Cmb_ID]:[Cmb_ID]],0),SUM(N(DH$1),N($R12),1)),CHOOSE(AC[[M]:[M]],1,1,0,AC[[AB]:[AB]])),PRODUCT(INDEX(CMB[[BD_0O]:[BD_2O]],MATCH(ROUND(MIN(SUM(DH$4,$O12/1000),SUM($O12,DH$4/1000)),3),CMB[[Cmb_ID]:[Cmb_ID]],0),SUM(N(DH$1),N($R12),1)),CHOOSE(AC[[M]:[M]],1,0,1,AC[[DB]:[DB]])),PRODUCT(SUM(ROUND(AVERAGE(VALUE(DH$3),VALUE($P12)),0),CHOOSE(IF(OR(DH$1,$R12),4,INDEX(CMB[[Res_Rare]:[Res_Rare]],MATCH(ROUND(MIN(SUM(DH$4,$O12/1000),SUM($O12,DH$4/1000)),3),CMB[[Cmb_ID]:[Cmb_ID]],0))),-1,-1,0,0)),IF(OR(DH$1,$R12),4,INDEX(CMB[[Cmb_Rare]:[Cmb_Rare]],MATCH(ROUND(MIN(SUM(DH$4,$O12/1000),SUM($O12,DH$4/1000)),3),CMB[[Cmb_ID]:[Cmb_ID]],0))),CHOOSE(AC[[M]:[M]],2,1,1,SUM(AC[[AB]:[DB]])))),""))</f>
        <v/>
      </c>
      <c r="DI12" t="str">
        <f>IF(OR(DI$5="",$S12=""),"",IFERROR(SUM(PRODUCT(INDEX(CMB[[BA_0O]:[BA_2O]],MATCH(ROUND(MIN(SUM(DI$4,$O12/1000),SUM($O12,DI$4/1000)),3),CMB[[Cmb_ID]:[Cmb_ID]],0),SUM(N(DI$1),N($R12),1)),CHOOSE(AC[[M]:[M]],1,1,0,AC[[AB]:[AB]])),PRODUCT(INDEX(CMB[[BD_0O]:[BD_2O]],MATCH(ROUND(MIN(SUM(DI$4,$O12/1000),SUM($O12,DI$4/1000)),3),CMB[[Cmb_ID]:[Cmb_ID]],0),SUM(N(DI$1),N($R12),1)),CHOOSE(AC[[M]:[M]],1,0,1,AC[[DB]:[DB]])),PRODUCT(SUM(ROUND(AVERAGE(VALUE(DI$3),VALUE($P12)),0),CHOOSE(IF(OR(DI$1,$R12),4,INDEX(CMB[[Res_Rare]:[Res_Rare]],MATCH(ROUND(MIN(SUM(DI$4,$O12/1000),SUM($O12,DI$4/1000)),3),CMB[[Cmb_ID]:[Cmb_ID]],0))),-1,-1,0,0)),IF(OR(DI$1,$R12),4,INDEX(CMB[[Cmb_Rare]:[Cmb_Rare]],MATCH(ROUND(MIN(SUM(DI$4,$O12/1000),SUM($O12,DI$4/1000)),3),CMB[[Cmb_ID]:[Cmb_ID]],0))),CHOOSE(AC[[M]:[M]],2,1,1,SUM(AC[[AB]:[DB]])))),""))</f>
        <v/>
      </c>
      <c r="DJ12" t="str">
        <f>IF(OR(DJ$5="",$S12=""),"",IFERROR(SUM(PRODUCT(INDEX(CMB[[BA_0O]:[BA_2O]],MATCH(ROUND(MIN(SUM(DJ$4,$O12/1000),SUM($O12,DJ$4/1000)),3),CMB[[Cmb_ID]:[Cmb_ID]],0),SUM(N(DJ$1),N($R12),1)),CHOOSE(AC[[M]:[M]],1,1,0,AC[[AB]:[AB]])),PRODUCT(INDEX(CMB[[BD_0O]:[BD_2O]],MATCH(ROUND(MIN(SUM(DJ$4,$O12/1000),SUM($O12,DJ$4/1000)),3),CMB[[Cmb_ID]:[Cmb_ID]],0),SUM(N(DJ$1),N($R12),1)),CHOOSE(AC[[M]:[M]],1,0,1,AC[[DB]:[DB]])),PRODUCT(SUM(ROUND(AVERAGE(VALUE(DJ$3),VALUE($P12)),0),CHOOSE(IF(OR(DJ$1,$R12),4,INDEX(CMB[[Res_Rare]:[Res_Rare]],MATCH(ROUND(MIN(SUM(DJ$4,$O12/1000),SUM($O12,DJ$4/1000)),3),CMB[[Cmb_ID]:[Cmb_ID]],0))),-1,-1,0,0)),IF(OR(DJ$1,$R12),4,INDEX(CMB[[Cmb_Rare]:[Cmb_Rare]],MATCH(ROUND(MIN(SUM(DJ$4,$O12/1000),SUM($O12,DJ$4/1000)),3),CMB[[Cmb_ID]:[Cmb_ID]],0))),CHOOSE(AC[[M]:[M]],2,1,1,SUM(AC[[AB]:[DB]])))),""))</f>
        <v/>
      </c>
      <c r="DK12" t="str">
        <f>IF(OR(DK$5="",$S12=""),"",IFERROR(SUM(PRODUCT(INDEX(CMB[[BA_0O]:[BA_2O]],MATCH(ROUND(MIN(SUM(DK$4,$O12/1000),SUM($O12,DK$4/1000)),3),CMB[[Cmb_ID]:[Cmb_ID]],0),SUM(N(DK$1),N($R12),1)),CHOOSE(AC[[M]:[M]],1,1,0,AC[[AB]:[AB]])),PRODUCT(INDEX(CMB[[BD_0O]:[BD_2O]],MATCH(ROUND(MIN(SUM(DK$4,$O12/1000),SUM($O12,DK$4/1000)),3),CMB[[Cmb_ID]:[Cmb_ID]],0),SUM(N(DK$1),N($R12),1)),CHOOSE(AC[[M]:[M]],1,0,1,AC[[DB]:[DB]])),PRODUCT(SUM(ROUND(AVERAGE(VALUE(DK$3),VALUE($P12)),0),CHOOSE(IF(OR(DK$1,$R12),4,INDEX(CMB[[Res_Rare]:[Res_Rare]],MATCH(ROUND(MIN(SUM(DK$4,$O12/1000),SUM($O12,DK$4/1000)),3),CMB[[Cmb_ID]:[Cmb_ID]],0))),-1,-1,0,0)),IF(OR(DK$1,$R12),4,INDEX(CMB[[Cmb_Rare]:[Cmb_Rare]],MATCH(ROUND(MIN(SUM(DK$4,$O12/1000),SUM($O12,DK$4/1000)),3),CMB[[Cmb_ID]:[Cmb_ID]],0))),CHOOSE(AC[[M]:[M]],2,1,1,SUM(AC[[AB]:[DB]])))),""))</f>
        <v/>
      </c>
      <c r="DL12" t="str">
        <f>IF(OR(DL$5="",$S12=""),"",IFERROR(SUM(PRODUCT(INDEX(CMB[[BA_0O]:[BA_2O]],MATCH(ROUND(MIN(SUM(DL$4,$O12/1000),SUM($O12,DL$4/1000)),3),CMB[[Cmb_ID]:[Cmb_ID]],0),SUM(N(DL$1),N($R12),1)),CHOOSE(AC[[M]:[M]],1,1,0,AC[[AB]:[AB]])),PRODUCT(INDEX(CMB[[BD_0O]:[BD_2O]],MATCH(ROUND(MIN(SUM(DL$4,$O12/1000),SUM($O12,DL$4/1000)),3),CMB[[Cmb_ID]:[Cmb_ID]],0),SUM(N(DL$1),N($R12),1)),CHOOSE(AC[[M]:[M]],1,0,1,AC[[DB]:[DB]])),PRODUCT(SUM(ROUND(AVERAGE(VALUE(DL$3),VALUE($P12)),0),CHOOSE(IF(OR(DL$1,$R12),4,INDEX(CMB[[Res_Rare]:[Res_Rare]],MATCH(ROUND(MIN(SUM(DL$4,$O12/1000),SUM($O12,DL$4/1000)),3),CMB[[Cmb_ID]:[Cmb_ID]],0))),-1,-1,0,0)),IF(OR(DL$1,$R12),4,INDEX(CMB[[Cmb_Rare]:[Cmb_Rare]],MATCH(ROUND(MIN(SUM(DL$4,$O12/1000),SUM($O12,DL$4/1000)),3),CMB[[Cmb_ID]:[Cmb_ID]],0))),CHOOSE(AC[[M]:[M]],2,1,1,SUM(AC[[AB]:[DB]])))),""))</f>
        <v/>
      </c>
      <c r="DM12" t="str">
        <f>IF(OR(DM$5="",$S12=""),"",IFERROR(SUM(PRODUCT(INDEX(CMB[[BA_0O]:[BA_2O]],MATCH(ROUND(MIN(SUM(DM$4,$O12/1000),SUM($O12,DM$4/1000)),3),CMB[[Cmb_ID]:[Cmb_ID]],0),SUM(N(DM$1),N($R12),1)),CHOOSE(AC[[M]:[M]],1,1,0,AC[[AB]:[AB]])),PRODUCT(INDEX(CMB[[BD_0O]:[BD_2O]],MATCH(ROUND(MIN(SUM(DM$4,$O12/1000),SUM($O12,DM$4/1000)),3),CMB[[Cmb_ID]:[Cmb_ID]],0),SUM(N(DM$1),N($R12),1)),CHOOSE(AC[[M]:[M]],1,0,1,AC[[DB]:[DB]])),PRODUCT(SUM(ROUND(AVERAGE(VALUE(DM$3),VALUE($P12)),0),CHOOSE(IF(OR(DM$1,$R12),4,INDEX(CMB[[Res_Rare]:[Res_Rare]],MATCH(ROUND(MIN(SUM(DM$4,$O12/1000),SUM($O12,DM$4/1000)),3),CMB[[Cmb_ID]:[Cmb_ID]],0))),-1,-1,0,0)),IF(OR(DM$1,$R12),4,INDEX(CMB[[Cmb_Rare]:[Cmb_Rare]],MATCH(ROUND(MIN(SUM(DM$4,$O12/1000),SUM($O12,DM$4/1000)),3),CMB[[Cmb_ID]:[Cmb_ID]],0))),CHOOSE(AC[[M]:[M]],2,1,1,SUM(AC[[AB]:[DB]])))),""))</f>
        <v/>
      </c>
      <c r="DN12" t="str">
        <f>IF(OR(DN$5="",$S12=""),"",IFERROR(SUM(PRODUCT(INDEX(CMB[[BA_0O]:[BA_2O]],MATCH(ROUND(MIN(SUM(DN$4,$O12/1000),SUM($O12,DN$4/1000)),3),CMB[[Cmb_ID]:[Cmb_ID]],0),SUM(N(DN$1),N($R12),1)),CHOOSE(AC[[M]:[M]],1,1,0,AC[[AB]:[AB]])),PRODUCT(INDEX(CMB[[BD_0O]:[BD_2O]],MATCH(ROUND(MIN(SUM(DN$4,$O12/1000),SUM($O12,DN$4/1000)),3),CMB[[Cmb_ID]:[Cmb_ID]],0),SUM(N(DN$1),N($R12),1)),CHOOSE(AC[[M]:[M]],1,0,1,AC[[DB]:[DB]])),PRODUCT(SUM(ROUND(AVERAGE(VALUE(DN$3),VALUE($P12)),0),CHOOSE(IF(OR(DN$1,$R12),4,INDEX(CMB[[Res_Rare]:[Res_Rare]],MATCH(ROUND(MIN(SUM(DN$4,$O12/1000),SUM($O12,DN$4/1000)),3),CMB[[Cmb_ID]:[Cmb_ID]],0))),-1,-1,0,0)),IF(OR(DN$1,$R12),4,INDEX(CMB[[Cmb_Rare]:[Cmb_Rare]],MATCH(ROUND(MIN(SUM(DN$4,$O12/1000),SUM($O12,DN$4/1000)),3),CMB[[Cmb_ID]:[Cmb_ID]],0))),CHOOSE(AC[[M]:[M]],2,1,1,SUM(AC[[AB]:[DB]])))),""))</f>
        <v/>
      </c>
      <c r="DO12" t="str">
        <f>IF(OR(DO$5="",$S12=""),"",IFERROR(SUM(PRODUCT(INDEX(CMB[[BA_0O]:[BA_2O]],MATCH(ROUND(MIN(SUM(DO$4,$O12/1000),SUM($O12,DO$4/1000)),3),CMB[[Cmb_ID]:[Cmb_ID]],0),SUM(N(DO$1),N($R12),1)),CHOOSE(AC[[M]:[M]],1,1,0,AC[[AB]:[AB]])),PRODUCT(INDEX(CMB[[BD_0O]:[BD_2O]],MATCH(ROUND(MIN(SUM(DO$4,$O12/1000),SUM($O12,DO$4/1000)),3),CMB[[Cmb_ID]:[Cmb_ID]],0),SUM(N(DO$1),N($R12),1)),CHOOSE(AC[[M]:[M]],1,0,1,AC[[DB]:[DB]])),PRODUCT(SUM(ROUND(AVERAGE(VALUE(DO$3),VALUE($P12)),0),CHOOSE(IF(OR(DO$1,$R12),4,INDEX(CMB[[Res_Rare]:[Res_Rare]],MATCH(ROUND(MIN(SUM(DO$4,$O12/1000),SUM($O12,DO$4/1000)),3),CMB[[Cmb_ID]:[Cmb_ID]],0))),-1,-1,0,0)),IF(OR(DO$1,$R12),4,INDEX(CMB[[Cmb_Rare]:[Cmb_Rare]],MATCH(ROUND(MIN(SUM(DO$4,$O12/1000),SUM($O12,DO$4/1000)),3),CMB[[Cmb_ID]:[Cmb_ID]],0))),CHOOSE(AC[[M]:[M]],2,1,1,SUM(AC[[AB]:[DB]])))),""))</f>
        <v/>
      </c>
      <c r="DP12" t="str">
        <f>IF(OR(DP$5="",$S12=""),"",IFERROR(SUM(PRODUCT(INDEX(CMB[[BA_0O]:[BA_2O]],MATCH(ROUND(MIN(SUM(DP$4,$O12/1000),SUM($O12,DP$4/1000)),3),CMB[[Cmb_ID]:[Cmb_ID]],0),SUM(N(DP$1),N($R12),1)),CHOOSE(AC[[M]:[M]],1,1,0,AC[[AB]:[AB]])),PRODUCT(INDEX(CMB[[BD_0O]:[BD_2O]],MATCH(ROUND(MIN(SUM(DP$4,$O12/1000),SUM($O12,DP$4/1000)),3),CMB[[Cmb_ID]:[Cmb_ID]],0),SUM(N(DP$1),N($R12),1)),CHOOSE(AC[[M]:[M]],1,0,1,AC[[DB]:[DB]])),PRODUCT(SUM(ROUND(AVERAGE(VALUE(DP$3),VALUE($P12)),0),CHOOSE(IF(OR(DP$1,$R12),4,INDEX(CMB[[Res_Rare]:[Res_Rare]],MATCH(ROUND(MIN(SUM(DP$4,$O12/1000),SUM($O12,DP$4/1000)),3),CMB[[Cmb_ID]:[Cmb_ID]],0))),-1,-1,0,0)),IF(OR(DP$1,$R12),4,INDEX(CMB[[Cmb_Rare]:[Cmb_Rare]],MATCH(ROUND(MIN(SUM(DP$4,$O12/1000),SUM($O12,DP$4/1000)),3),CMB[[Cmb_ID]:[Cmb_ID]],0))),CHOOSE(AC[[M]:[M]],2,1,1,SUM(AC[[AB]:[DB]])))),""))</f>
        <v/>
      </c>
      <c r="DQ12" t="str">
        <f>IF(OR(DQ$5="",$S12=""),"",IFERROR(SUM(PRODUCT(INDEX(CMB[[BA_0O]:[BA_2O]],MATCH(ROUND(MIN(SUM(DQ$4,$O12/1000),SUM($O12,DQ$4/1000)),3),CMB[[Cmb_ID]:[Cmb_ID]],0),SUM(N(DQ$1),N($R12),1)),CHOOSE(AC[[M]:[M]],1,1,0,AC[[AB]:[AB]])),PRODUCT(INDEX(CMB[[BD_0O]:[BD_2O]],MATCH(ROUND(MIN(SUM(DQ$4,$O12/1000),SUM($O12,DQ$4/1000)),3),CMB[[Cmb_ID]:[Cmb_ID]],0),SUM(N(DQ$1),N($R12),1)),CHOOSE(AC[[M]:[M]],1,0,1,AC[[DB]:[DB]])),PRODUCT(SUM(ROUND(AVERAGE(VALUE(DQ$3),VALUE($P12)),0),CHOOSE(IF(OR(DQ$1,$R12),4,INDEX(CMB[[Res_Rare]:[Res_Rare]],MATCH(ROUND(MIN(SUM(DQ$4,$O12/1000),SUM($O12,DQ$4/1000)),3),CMB[[Cmb_ID]:[Cmb_ID]],0))),-1,-1,0,0)),IF(OR(DQ$1,$R12),4,INDEX(CMB[[Cmb_Rare]:[Cmb_Rare]],MATCH(ROUND(MIN(SUM(DQ$4,$O12/1000),SUM($O12,DQ$4/1000)),3),CMB[[Cmb_ID]:[Cmb_ID]],0))),CHOOSE(AC[[M]:[M]],2,1,1,SUM(AC[[AB]:[DB]])))),""))</f>
        <v/>
      </c>
      <c r="DR12" t="str">
        <f>IF(OR(DR$5="",$S12=""),"",IFERROR(SUM(PRODUCT(INDEX(CMB[[BA_0O]:[BA_2O]],MATCH(ROUND(MIN(SUM(DR$4,$O12/1000),SUM($O12,DR$4/1000)),3),CMB[[Cmb_ID]:[Cmb_ID]],0),SUM(N(DR$1),N($R12),1)),CHOOSE(AC[[M]:[M]],1,1,0,AC[[AB]:[AB]])),PRODUCT(INDEX(CMB[[BD_0O]:[BD_2O]],MATCH(ROUND(MIN(SUM(DR$4,$O12/1000),SUM($O12,DR$4/1000)),3),CMB[[Cmb_ID]:[Cmb_ID]],0),SUM(N(DR$1),N($R12),1)),CHOOSE(AC[[M]:[M]],1,0,1,AC[[DB]:[DB]])),PRODUCT(SUM(ROUND(AVERAGE(VALUE(DR$3),VALUE($P12)),0),CHOOSE(IF(OR(DR$1,$R12),4,INDEX(CMB[[Res_Rare]:[Res_Rare]],MATCH(ROUND(MIN(SUM(DR$4,$O12/1000),SUM($O12,DR$4/1000)),3),CMB[[Cmb_ID]:[Cmb_ID]],0))),-1,-1,0,0)),IF(OR(DR$1,$R12),4,INDEX(CMB[[Cmb_Rare]:[Cmb_Rare]],MATCH(ROUND(MIN(SUM(DR$4,$O12/1000),SUM($O12,DR$4/1000)),3),CMB[[Cmb_ID]:[Cmb_ID]],0))),CHOOSE(AC[[M]:[M]],2,1,1,SUM(AC[[AB]:[DB]])))),""))</f>
        <v/>
      </c>
      <c r="DS12" t="str">
        <f>IF(OR(DS$5="",$S12=""),"",IFERROR(SUM(PRODUCT(INDEX(CMB[[BA_0O]:[BA_2O]],MATCH(ROUND(MIN(SUM(DS$4,$O12/1000),SUM($O12,DS$4/1000)),3),CMB[[Cmb_ID]:[Cmb_ID]],0),SUM(N(DS$1),N($R12),1)),CHOOSE(AC[[M]:[M]],1,1,0,AC[[AB]:[AB]])),PRODUCT(INDEX(CMB[[BD_0O]:[BD_2O]],MATCH(ROUND(MIN(SUM(DS$4,$O12/1000),SUM($O12,DS$4/1000)),3),CMB[[Cmb_ID]:[Cmb_ID]],0),SUM(N(DS$1),N($R12),1)),CHOOSE(AC[[M]:[M]],1,0,1,AC[[DB]:[DB]])),PRODUCT(SUM(ROUND(AVERAGE(VALUE(DS$3),VALUE($P12)),0),CHOOSE(IF(OR(DS$1,$R12),4,INDEX(CMB[[Res_Rare]:[Res_Rare]],MATCH(ROUND(MIN(SUM(DS$4,$O12/1000),SUM($O12,DS$4/1000)),3),CMB[[Cmb_ID]:[Cmb_ID]],0))),-1,-1,0,0)),IF(OR(DS$1,$R12),4,INDEX(CMB[[Cmb_Rare]:[Cmb_Rare]],MATCH(ROUND(MIN(SUM(DS$4,$O12/1000),SUM($O12,DS$4/1000)),3),CMB[[Cmb_ID]:[Cmb_ID]],0))),CHOOSE(AC[[M]:[M]],2,1,1,SUM(AC[[AB]:[DB]])))),""))</f>
        <v/>
      </c>
      <c r="DT12" t="str">
        <f>IF(OR(DT$5="",$S12=""),"",IFERROR(SUM(PRODUCT(INDEX(CMB[[BA_0O]:[BA_2O]],MATCH(ROUND(MIN(SUM(DT$4,$O12/1000),SUM($O12,DT$4/1000)),3),CMB[[Cmb_ID]:[Cmb_ID]],0),SUM(N(DT$1),N($R12),1)),CHOOSE(AC[[M]:[M]],1,1,0,AC[[AB]:[AB]])),PRODUCT(INDEX(CMB[[BD_0O]:[BD_2O]],MATCH(ROUND(MIN(SUM(DT$4,$O12/1000),SUM($O12,DT$4/1000)),3),CMB[[Cmb_ID]:[Cmb_ID]],0),SUM(N(DT$1),N($R12),1)),CHOOSE(AC[[M]:[M]],1,0,1,AC[[DB]:[DB]])),PRODUCT(SUM(ROUND(AVERAGE(VALUE(DT$3),VALUE($P12)),0),CHOOSE(IF(OR(DT$1,$R12),4,INDEX(CMB[[Res_Rare]:[Res_Rare]],MATCH(ROUND(MIN(SUM(DT$4,$O12/1000),SUM($O12,DT$4/1000)),3),CMB[[Cmb_ID]:[Cmb_ID]],0))),-1,-1,0,0)),IF(OR(DT$1,$R12),4,INDEX(CMB[[Cmb_Rare]:[Cmb_Rare]],MATCH(ROUND(MIN(SUM(DT$4,$O12/1000),SUM($O12,DT$4/1000)),3),CMB[[Cmb_ID]:[Cmb_ID]],0))),CHOOSE(AC[[M]:[M]],2,1,1,SUM(AC[[AB]:[DB]])))),""))</f>
        <v/>
      </c>
      <c r="DU12" t="str">
        <f>IF(OR(DU$5="",$S12=""),"",IFERROR(SUM(PRODUCT(INDEX(CMB[[BA_0O]:[BA_2O]],MATCH(ROUND(MIN(SUM(DU$4,$O12/1000),SUM($O12,DU$4/1000)),3),CMB[[Cmb_ID]:[Cmb_ID]],0),SUM(N(DU$1),N($R12),1)),CHOOSE(AC[[M]:[M]],1,1,0,AC[[AB]:[AB]])),PRODUCT(INDEX(CMB[[BD_0O]:[BD_2O]],MATCH(ROUND(MIN(SUM(DU$4,$O12/1000),SUM($O12,DU$4/1000)),3),CMB[[Cmb_ID]:[Cmb_ID]],0),SUM(N(DU$1),N($R12),1)),CHOOSE(AC[[M]:[M]],1,0,1,AC[[DB]:[DB]])),PRODUCT(SUM(ROUND(AVERAGE(VALUE(DU$3),VALUE($P12)),0),CHOOSE(IF(OR(DU$1,$R12),4,INDEX(CMB[[Res_Rare]:[Res_Rare]],MATCH(ROUND(MIN(SUM(DU$4,$O12/1000),SUM($O12,DU$4/1000)),3),CMB[[Cmb_ID]:[Cmb_ID]],0))),-1,-1,0,0)),IF(OR(DU$1,$R12),4,INDEX(CMB[[Cmb_Rare]:[Cmb_Rare]],MATCH(ROUND(MIN(SUM(DU$4,$O12/1000),SUM($O12,DU$4/1000)),3),CMB[[Cmb_ID]:[Cmb_ID]],0))),CHOOSE(AC[[M]:[M]],2,1,1,SUM(AC[[AB]:[DB]])))),""))</f>
        <v/>
      </c>
      <c r="DV12" t="str">
        <f>IF(OR(DV$5="",$S12=""),"",IFERROR(SUM(PRODUCT(INDEX(CMB[[BA_0O]:[BA_2O]],MATCH(ROUND(MIN(SUM(DV$4,$O12/1000),SUM($O12,DV$4/1000)),3),CMB[[Cmb_ID]:[Cmb_ID]],0),SUM(N(DV$1),N($R12),1)),CHOOSE(AC[[M]:[M]],1,1,0,AC[[AB]:[AB]])),PRODUCT(INDEX(CMB[[BD_0O]:[BD_2O]],MATCH(ROUND(MIN(SUM(DV$4,$O12/1000),SUM($O12,DV$4/1000)),3),CMB[[Cmb_ID]:[Cmb_ID]],0),SUM(N(DV$1),N($R12),1)),CHOOSE(AC[[M]:[M]],1,0,1,AC[[DB]:[DB]])),PRODUCT(SUM(ROUND(AVERAGE(VALUE(DV$3),VALUE($P12)),0),CHOOSE(IF(OR(DV$1,$R12),4,INDEX(CMB[[Res_Rare]:[Res_Rare]],MATCH(ROUND(MIN(SUM(DV$4,$O12/1000),SUM($O12,DV$4/1000)),3),CMB[[Cmb_ID]:[Cmb_ID]],0))),-1,-1,0,0)),IF(OR(DV$1,$R12),4,INDEX(CMB[[Cmb_Rare]:[Cmb_Rare]],MATCH(ROUND(MIN(SUM(DV$4,$O12/1000),SUM($O12,DV$4/1000)),3),CMB[[Cmb_ID]:[Cmb_ID]],0))),CHOOSE(AC[[M]:[M]],2,1,1,SUM(AC[[AB]:[DB]])))),""))</f>
        <v/>
      </c>
      <c r="DW12" t="str">
        <f>IF(OR(DW$5="",$S12=""),"",IFERROR(SUM(PRODUCT(INDEX(CMB[[BA_0O]:[BA_2O]],MATCH(ROUND(MIN(SUM(DW$4,$O12/1000),SUM($O12,DW$4/1000)),3),CMB[[Cmb_ID]:[Cmb_ID]],0),SUM(N(DW$1),N($R12),1)),CHOOSE(AC[[M]:[M]],1,1,0,AC[[AB]:[AB]])),PRODUCT(INDEX(CMB[[BD_0O]:[BD_2O]],MATCH(ROUND(MIN(SUM(DW$4,$O12/1000),SUM($O12,DW$4/1000)),3),CMB[[Cmb_ID]:[Cmb_ID]],0),SUM(N(DW$1),N($R12),1)),CHOOSE(AC[[M]:[M]],1,0,1,AC[[DB]:[DB]])),PRODUCT(SUM(ROUND(AVERAGE(VALUE(DW$3),VALUE($P12)),0),CHOOSE(IF(OR(DW$1,$R12),4,INDEX(CMB[[Res_Rare]:[Res_Rare]],MATCH(ROUND(MIN(SUM(DW$4,$O12/1000),SUM($O12,DW$4/1000)),3),CMB[[Cmb_ID]:[Cmb_ID]],0))),-1,-1,0,0)),IF(OR(DW$1,$R12),4,INDEX(CMB[[Cmb_Rare]:[Cmb_Rare]],MATCH(ROUND(MIN(SUM(DW$4,$O12/1000),SUM($O12,DW$4/1000)),3),CMB[[Cmb_ID]:[Cmb_ID]],0))),CHOOSE(AC[[M]:[M]],2,1,1,SUM(AC[[AB]:[DB]])))),""))</f>
        <v/>
      </c>
      <c r="DX12" t="str">
        <f>IF(OR(DX$5="",$S12=""),"",IFERROR(SUM(PRODUCT(INDEX(CMB[[BA_0O]:[BA_2O]],MATCH(ROUND(MIN(SUM(DX$4,$O12/1000),SUM($O12,DX$4/1000)),3),CMB[[Cmb_ID]:[Cmb_ID]],0),SUM(N(DX$1),N($R12),1)),CHOOSE(AC[[M]:[M]],1,1,0,AC[[AB]:[AB]])),PRODUCT(INDEX(CMB[[BD_0O]:[BD_2O]],MATCH(ROUND(MIN(SUM(DX$4,$O12/1000),SUM($O12,DX$4/1000)),3),CMB[[Cmb_ID]:[Cmb_ID]],0),SUM(N(DX$1),N($R12),1)),CHOOSE(AC[[M]:[M]],1,0,1,AC[[DB]:[DB]])),PRODUCT(SUM(ROUND(AVERAGE(VALUE(DX$3),VALUE($P12)),0),CHOOSE(IF(OR(DX$1,$R12),4,INDEX(CMB[[Res_Rare]:[Res_Rare]],MATCH(ROUND(MIN(SUM(DX$4,$O12/1000),SUM($O12,DX$4/1000)),3),CMB[[Cmb_ID]:[Cmb_ID]],0))),-1,-1,0,0)),IF(OR(DX$1,$R12),4,INDEX(CMB[[Cmb_Rare]:[Cmb_Rare]],MATCH(ROUND(MIN(SUM(DX$4,$O12/1000),SUM($O12,DX$4/1000)),3),CMB[[Cmb_ID]:[Cmb_ID]],0))),CHOOSE(AC[[M]:[M]],2,1,1,SUM(AC[[AB]:[DB]])))),""))</f>
        <v/>
      </c>
      <c r="DY12" t="str">
        <f>IF(OR(DY$5="",$S12=""),"",IFERROR(SUM(PRODUCT(INDEX(CMB[[BA_0O]:[BA_2O]],MATCH(ROUND(MIN(SUM(DY$4,$O12/1000),SUM($O12,DY$4/1000)),3),CMB[[Cmb_ID]:[Cmb_ID]],0),SUM(N(DY$1),N($R12),1)),CHOOSE(AC[[M]:[M]],1,1,0,AC[[AB]:[AB]])),PRODUCT(INDEX(CMB[[BD_0O]:[BD_2O]],MATCH(ROUND(MIN(SUM(DY$4,$O12/1000),SUM($O12,DY$4/1000)),3),CMB[[Cmb_ID]:[Cmb_ID]],0),SUM(N(DY$1),N($R12),1)),CHOOSE(AC[[M]:[M]],1,0,1,AC[[DB]:[DB]])),PRODUCT(SUM(ROUND(AVERAGE(VALUE(DY$3),VALUE($P12)),0),CHOOSE(IF(OR(DY$1,$R12),4,INDEX(CMB[[Res_Rare]:[Res_Rare]],MATCH(ROUND(MIN(SUM(DY$4,$O12/1000),SUM($O12,DY$4/1000)),3),CMB[[Cmb_ID]:[Cmb_ID]],0))),-1,-1,0,0)),IF(OR(DY$1,$R12),4,INDEX(CMB[[Cmb_Rare]:[Cmb_Rare]],MATCH(ROUND(MIN(SUM(DY$4,$O12/1000),SUM($O12,DY$4/1000)),3),CMB[[Cmb_ID]:[Cmb_ID]],0))),CHOOSE(AC[[M]:[M]],2,1,1,SUM(AC[[AB]:[DB]])))),""))</f>
        <v/>
      </c>
      <c r="DZ12" t="str">
        <f>IF(OR(DZ$5="",$S12=""),"",IFERROR(SUM(PRODUCT(INDEX(CMB[[BA_0O]:[BA_2O]],MATCH(ROUND(MIN(SUM(DZ$4,$O12/1000),SUM($O12,DZ$4/1000)),3),CMB[[Cmb_ID]:[Cmb_ID]],0),SUM(N(DZ$1),N($R12),1)),CHOOSE(AC[[M]:[M]],1,1,0,AC[[AB]:[AB]])),PRODUCT(INDEX(CMB[[BD_0O]:[BD_2O]],MATCH(ROUND(MIN(SUM(DZ$4,$O12/1000),SUM($O12,DZ$4/1000)),3),CMB[[Cmb_ID]:[Cmb_ID]],0),SUM(N(DZ$1),N($R12),1)),CHOOSE(AC[[M]:[M]],1,0,1,AC[[DB]:[DB]])),PRODUCT(SUM(ROUND(AVERAGE(VALUE(DZ$3),VALUE($P12)),0),CHOOSE(IF(OR(DZ$1,$R12),4,INDEX(CMB[[Res_Rare]:[Res_Rare]],MATCH(ROUND(MIN(SUM(DZ$4,$O12/1000),SUM($O12,DZ$4/1000)),3),CMB[[Cmb_ID]:[Cmb_ID]],0))),-1,-1,0,0)),IF(OR(DZ$1,$R12),4,INDEX(CMB[[Cmb_Rare]:[Cmb_Rare]],MATCH(ROUND(MIN(SUM(DZ$4,$O12/1000),SUM($O12,DZ$4/1000)),3),CMB[[Cmb_ID]:[Cmb_ID]],0))),CHOOSE(AC[[M]:[M]],2,1,1,SUM(AC[[AB]:[DB]])))),""))</f>
        <v/>
      </c>
      <c r="EA12" t="str">
        <f>IF(OR(EA$5="",$S12=""),"",IFERROR(SUM(PRODUCT(INDEX(CMB[[BA_0O]:[BA_2O]],MATCH(ROUND(MIN(SUM(EA$4,$O12/1000),SUM($O12,EA$4/1000)),3),CMB[[Cmb_ID]:[Cmb_ID]],0),SUM(N(EA$1),N($R12),1)),CHOOSE(AC[[M]:[M]],1,1,0,AC[[AB]:[AB]])),PRODUCT(INDEX(CMB[[BD_0O]:[BD_2O]],MATCH(ROUND(MIN(SUM(EA$4,$O12/1000),SUM($O12,EA$4/1000)),3),CMB[[Cmb_ID]:[Cmb_ID]],0),SUM(N(EA$1),N($R12),1)),CHOOSE(AC[[M]:[M]],1,0,1,AC[[DB]:[DB]])),PRODUCT(SUM(ROUND(AVERAGE(VALUE(EA$3),VALUE($P12)),0),CHOOSE(IF(OR(EA$1,$R12),4,INDEX(CMB[[Res_Rare]:[Res_Rare]],MATCH(ROUND(MIN(SUM(EA$4,$O12/1000),SUM($O12,EA$4/1000)),3),CMB[[Cmb_ID]:[Cmb_ID]],0))),-1,-1,0,0)),IF(OR(EA$1,$R12),4,INDEX(CMB[[Cmb_Rare]:[Cmb_Rare]],MATCH(ROUND(MIN(SUM(EA$4,$O12/1000),SUM($O12,EA$4/1000)),3),CMB[[Cmb_ID]:[Cmb_ID]],0))),CHOOSE(AC[[M]:[M]],2,1,1,SUM(AC[[AB]:[DB]])))),""))</f>
        <v/>
      </c>
      <c r="EB12" t="str">
        <f>IF(OR(EB$5="",$S12=""),"",IFERROR(SUM(PRODUCT(INDEX(CMB[[BA_0O]:[BA_2O]],MATCH(ROUND(MIN(SUM(EB$4,$O12/1000),SUM($O12,EB$4/1000)),3),CMB[[Cmb_ID]:[Cmb_ID]],0),SUM(N(EB$1),N($R12),1)),CHOOSE(AC[[M]:[M]],1,1,0,AC[[AB]:[AB]])),PRODUCT(INDEX(CMB[[BD_0O]:[BD_2O]],MATCH(ROUND(MIN(SUM(EB$4,$O12/1000),SUM($O12,EB$4/1000)),3),CMB[[Cmb_ID]:[Cmb_ID]],0),SUM(N(EB$1),N($R12),1)),CHOOSE(AC[[M]:[M]],1,0,1,AC[[DB]:[DB]])),PRODUCT(SUM(ROUND(AVERAGE(VALUE(EB$3),VALUE($P12)),0),CHOOSE(IF(OR(EB$1,$R12),4,INDEX(CMB[[Res_Rare]:[Res_Rare]],MATCH(ROUND(MIN(SUM(EB$4,$O12/1000),SUM($O12,EB$4/1000)),3),CMB[[Cmb_ID]:[Cmb_ID]],0))),-1,-1,0,0)),IF(OR(EB$1,$R12),4,INDEX(CMB[[Cmb_Rare]:[Cmb_Rare]],MATCH(ROUND(MIN(SUM(EB$4,$O12/1000),SUM($O12,EB$4/1000)),3),CMB[[Cmb_ID]:[Cmb_ID]],0))),CHOOSE(AC[[M]:[M]],2,1,1,SUM(AC[[AB]:[DB]])))),""))</f>
        <v/>
      </c>
      <c r="EC12" t="str">
        <f>IF(OR(EC$5="",$S12=""),"",IFERROR(SUM(PRODUCT(INDEX(CMB[[BA_0O]:[BA_2O]],MATCH(ROUND(MIN(SUM(EC$4,$O12/1000),SUM($O12,EC$4/1000)),3),CMB[[Cmb_ID]:[Cmb_ID]],0),SUM(N(EC$1),N($R12),1)),CHOOSE(AC[[M]:[M]],1,1,0,AC[[AB]:[AB]])),PRODUCT(INDEX(CMB[[BD_0O]:[BD_2O]],MATCH(ROUND(MIN(SUM(EC$4,$O12/1000),SUM($O12,EC$4/1000)),3),CMB[[Cmb_ID]:[Cmb_ID]],0),SUM(N(EC$1),N($R12),1)),CHOOSE(AC[[M]:[M]],1,0,1,AC[[DB]:[DB]])),PRODUCT(SUM(ROUND(AVERAGE(VALUE(EC$3),VALUE($P12)),0),CHOOSE(IF(OR(EC$1,$R12),4,INDEX(CMB[[Res_Rare]:[Res_Rare]],MATCH(ROUND(MIN(SUM(EC$4,$O12/1000),SUM($O12,EC$4/1000)),3),CMB[[Cmb_ID]:[Cmb_ID]],0))),-1,-1,0,0)),IF(OR(EC$1,$R12),4,INDEX(CMB[[Cmb_Rare]:[Cmb_Rare]],MATCH(ROUND(MIN(SUM(EC$4,$O12/1000),SUM($O12,EC$4/1000)),3),CMB[[Cmb_ID]:[Cmb_ID]],0))),CHOOSE(AC[[M]:[M]],2,1,1,SUM(AC[[AB]:[DB]])))),""))</f>
        <v/>
      </c>
      <c r="ED12" t="str">
        <f>IF(OR(ED$5="",$S12=""),"",IFERROR(SUM(PRODUCT(INDEX(CMB[[BA_0O]:[BA_2O]],MATCH(ROUND(MIN(SUM(ED$4,$O12/1000),SUM($O12,ED$4/1000)),3),CMB[[Cmb_ID]:[Cmb_ID]],0),SUM(N(ED$1),N($R12),1)),CHOOSE(AC[[M]:[M]],1,1,0,AC[[AB]:[AB]])),PRODUCT(INDEX(CMB[[BD_0O]:[BD_2O]],MATCH(ROUND(MIN(SUM(ED$4,$O12/1000),SUM($O12,ED$4/1000)),3),CMB[[Cmb_ID]:[Cmb_ID]],0),SUM(N(ED$1),N($R12),1)),CHOOSE(AC[[M]:[M]],1,0,1,AC[[DB]:[DB]])),PRODUCT(SUM(ROUND(AVERAGE(VALUE(ED$3),VALUE($P12)),0),CHOOSE(IF(OR(ED$1,$R12),4,INDEX(CMB[[Res_Rare]:[Res_Rare]],MATCH(ROUND(MIN(SUM(ED$4,$O12/1000),SUM($O12,ED$4/1000)),3),CMB[[Cmb_ID]:[Cmb_ID]],0))),-1,-1,0,0)),IF(OR(ED$1,$R12),4,INDEX(CMB[[Cmb_Rare]:[Cmb_Rare]],MATCH(ROUND(MIN(SUM(ED$4,$O12/1000),SUM($O12,ED$4/1000)),3),CMB[[Cmb_ID]:[Cmb_ID]],0))),CHOOSE(AC[[M]:[M]],2,1,1,SUM(AC[[AB]:[DB]])))),""))</f>
        <v/>
      </c>
      <c r="EE12" t="str">
        <f>IF(OR(EE$5="",$S12=""),"",IFERROR(SUM(PRODUCT(INDEX(CMB[[BA_0O]:[BA_2O]],MATCH(ROUND(MIN(SUM(EE$4,$O12/1000),SUM($O12,EE$4/1000)),3),CMB[[Cmb_ID]:[Cmb_ID]],0),SUM(N(EE$1),N($R12),1)),CHOOSE(AC[[M]:[M]],1,1,0,AC[[AB]:[AB]])),PRODUCT(INDEX(CMB[[BD_0O]:[BD_2O]],MATCH(ROUND(MIN(SUM(EE$4,$O12/1000),SUM($O12,EE$4/1000)),3),CMB[[Cmb_ID]:[Cmb_ID]],0),SUM(N(EE$1),N($R12),1)),CHOOSE(AC[[M]:[M]],1,0,1,AC[[DB]:[DB]])),PRODUCT(SUM(ROUND(AVERAGE(VALUE(EE$3),VALUE($P12)),0),CHOOSE(IF(OR(EE$1,$R12),4,INDEX(CMB[[Res_Rare]:[Res_Rare]],MATCH(ROUND(MIN(SUM(EE$4,$O12/1000),SUM($O12,EE$4/1000)),3),CMB[[Cmb_ID]:[Cmb_ID]],0))),-1,-1,0,0)),IF(OR(EE$1,$R12),4,INDEX(CMB[[Cmb_Rare]:[Cmb_Rare]],MATCH(ROUND(MIN(SUM(EE$4,$O12/1000),SUM($O12,EE$4/1000)),3),CMB[[Cmb_ID]:[Cmb_ID]],0))),CHOOSE(AC[[M]:[M]],2,1,1,SUM(AC[[AB]:[DB]])))),""))</f>
        <v/>
      </c>
      <c r="EF12" t="str">
        <f>IF(OR(EF$5="",$S12=""),"",IFERROR(SUM(PRODUCT(INDEX(CMB[[BA_0O]:[BA_2O]],MATCH(ROUND(MIN(SUM(EF$4,$O12/1000),SUM($O12,EF$4/1000)),3),CMB[[Cmb_ID]:[Cmb_ID]],0),SUM(N(EF$1),N($R12),1)),CHOOSE(AC[[M]:[M]],1,1,0,AC[[AB]:[AB]])),PRODUCT(INDEX(CMB[[BD_0O]:[BD_2O]],MATCH(ROUND(MIN(SUM(EF$4,$O12/1000),SUM($O12,EF$4/1000)),3),CMB[[Cmb_ID]:[Cmb_ID]],0),SUM(N(EF$1),N($R12),1)),CHOOSE(AC[[M]:[M]],1,0,1,AC[[DB]:[DB]])),PRODUCT(SUM(ROUND(AVERAGE(VALUE(EF$3),VALUE($P12)),0),CHOOSE(IF(OR(EF$1,$R12),4,INDEX(CMB[[Res_Rare]:[Res_Rare]],MATCH(ROUND(MIN(SUM(EF$4,$O12/1000),SUM($O12,EF$4/1000)),3),CMB[[Cmb_ID]:[Cmb_ID]],0))),-1,-1,0,0)),IF(OR(EF$1,$R12),4,INDEX(CMB[[Cmb_Rare]:[Cmb_Rare]],MATCH(ROUND(MIN(SUM(EF$4,$O12/1000),SUM($O12,EF$4/1000)),3),CMB[[Cmb_ID]:[Cmb_ID]],0))),CHOOSE(AC[[M]:[M]],2,1,1,SUM(AC[[AB]:[DB]])))),""))</f>
        <v/>
      </c>
      <c r="EG12" t="str">
        <f>IF(OR(EG$5="",$S12=""),"",IFERROR(SUM(PRODUCT(INDEX(CMB[[BA_0O]:[BA_2O]],MATCH(ROUND(MIN(SUM(EG$4,$O12/1000),SUM($O12,EG$4/1000)),3),CMB[[Cmb_ID]:[Cmb_ID]],0),SUM(N(EG$1),N($R12),1)),CHOOSE(AC[[M]:[M]],1,1,0,AC[[AB]:[AB]])),PRODUCT(INDEX(CMB[[BD_0O]:[BD_2O]],MATCH(ROUND(MIN(SUM(EG$4,$O12/1000),SUM($O12,EG$4/1000)),3),CMB[[Cmb_ID]:[Cmb_ID]],0),SUM(N(EG$1),N($R12),1)),CHOOSE(AC[[M]:[M]],1,0,1,AC[[DB]:[DB]])),PRODUCT(SUM(ROUND(AVERAGE(VALUE(EG$3),VALUE($P12)),0),CHOOSE(IF(OR(EG$1,$R12),4,INDEX(CMB[[Res_Rare]:[Res_Rare]],MATCH(ROUND(MIN(SUM(EG$4,$O12/1000),SUM($O12,EG$4/1000)),3),CMB[[Cmb_ID]:[Cmb_ID]],0))),-1,-1,0,0)),IF(OR(EG$1,$R12),4,INDEX(CMB[[Cmb_Rare]:[Cmb_Rare]],MATCH(ROUND(MIN(SUM(EG$4,$O12/1000),SUM($O12,EG$4/1000)),3),CMB[[Cmb_ID]:[Cmb_ID]],0))),CHOOSE(AC[[M]:[M]],2,1,1,SUM(AC[[AB]:[DB]])))),""))</f>
        <v/>
      </c>
      <c r="EH12" t="str">
        <f>IF(OR(EH$5="",$S12=""),"",IFERROR(SUM(PRODUCT(INDEX(CMB[[BA_0O]:[BA_2O]],MATCH(ROUND(MIN(SUM(EH$4,$O12/1000),SUM($O12,EH$4/1000)),3),CMB[[Cmb_ID]:[Cmb_ID]],0),SUM(N(EH$1),N($R12),1)),CHOOSE(AC[[M]:[M]],1,1,0,AC[[AB]:[AB]])),PRODUCT(INDEX(CMB[[BD_0O]:[BD_2O]],MATCH(ROUND(MIN(SUM(EH$4,$O12/1000),SUM($O12,EH$4/1000)),3),CMB[[Cmb_ID]:[Cmb_ID]],0),SUM(N(EH$1),N($R12),1)),CHOOSE(AC[[M]:[M]],1,0,1,AC[[DB]:[DB]])),PRODUCT(SUM(ROUND(AVERAGE(VALUE(EH$3),VALUE($P12)),0),CHOOSE(IF(OR(EH$1,$R12),4,INDEX(CMB[[Res_Rare]:[Res_Rare]],MATCH(ROUND(MIN(SUM(EH$4,$O12/1000),SUM($O12,EH$4/1000)),3),CMB[[Cmb_ID]:[Cmb_ID]],0))),-1,-1,0,0)),IF(OR(EH$1,$R12),4,INDEX(CMB[[Cmb_Rare]:[Cmb_Rare]],MATCH(ROUND(MIN(SUM(EH$4,$O12/1000),SUM($O12,EH$4/1000)),3),CMB[[Cmb_ID]:[Cmb_ID]],0))),CHOOSE(AC[[M]:[M]],2,1,1,SUM(AC[[AB]:[DB]])))),""))</f>
        <v/>
      </c>
      <c r="EI12" t="str">
        <f>IF(OR(EI$5="",$S12=""),"",IFERROR(SUM(PRODUCT(INDEX(CMB[[BA_0O]:[BA_2O]],MATCH(ROUND(MIN(SUM(EI$4,$O12/1000),SUM($O12,EI$4/1000)),3),CMB[[Cmb_ID]:[Cmb_ID]],0),SUM(N(EI$1),N($R12),1)),CHOOSE(AC[[M]:[M]],1,1,0,AC[[AB]:[AB]])),PRODUCT(INDEX(CMB[[BD_0O]:[BD_2O]],MATCH(ROUND(MIN(SUM(EI$4,$O12/1000),SUM($O12,EI$4/1000)),3),CMB[[Cmb_ID]:[Cmb_ID]],0),SUM(N(EI$1),N($R12),1)),CHOOSE(AC[[M]:[M]],1,0,1,AC[[DB]:[DB]])),PRODUCT(SUM(ROUND(AVERAGE(VALUE(EI$3),VALUE($P12)),0),CHOOSE(IF(OR(EI$1,$R12),4,INDEX(CMB[[Res_Rare]:[Res_Rare]],MATCH(ROUND(MIN(SUM(EI$4,$O12/1000),SUM($O12,EI$4/1000)),3),CMB[[Cmb_ID]:[Cmb_ID]],0))),-1,-1,0,0)),IF(OR(EI$1,$R12),4,INDEX(CMB[[Cmb_Rare]:[Cmb_Rare]],MATCH(ROUND(MIN(SUM(EI$4,$O12/1000),SUM($O12,EI$4/1000)),3),CMB[[Cmb_ID]:[Cmb_ID]],0))),CHOOSE(AC[[M]:[M]],2,1,1,SUM(AC[[AB]:[DB]])))),""))</f>
        <v/>
      </c>
      <c r="EJ12" t="str">
        <f>IF(OR(EJ$5="",$S12=""),"",IFERROR(SUM(PRODUCT(INDEX(CMB[[BA_0O]:[BA_2O]],MATCH(ROUND(MIN(SUM(EJ$4,$O12/1000),SUM($O12,EJ$4/1000)),3),CMB[[Cmb_ID]:[Cmb_ID]],0),SUM(N(EJ$1),N($R12),1)),CHOOSE(AC[[M]:[M]],1,1,0,AC[[AB]:[AB]])),PRODUCT(INDEX(CMB[[BD_0O]:[BD_2O]],MATCH(ROUND(MIN(SUM(EJ$4,$O12/1000),SUM($O12,EJ$4/1000)),3),CMB[[Cmb_ID]:[Cmb_ID]],0),SUM(N(EJ$1),N($R12),1)),CHOOSE(AC[[M]:[M]],1,0,1,AC[[DB]:[DB]])),PRODUCT(SUM(ROUND(AVERAGE(VALUE(EJ$3),VALUE($P12)),0),CHOOSE(IF(OR(EJ$1,$R12),4,INDEX(CMB[[Res_Rare]:[Res_Rare]],MATCH(ROUND(MIN(SUM(EJ$4,$O12/1000),SUM($O12,EJ$4/1000)),3),CMB[[Cmb_ID]:[Cmb_ID]],0))),-1,-1,0,0)),IF(OR(EJ$1,$R12),4,INDEX(CMB[[Cmb_Rare]:[Cmb_Rare]],MATCH(ROUND(MIN(SUM(EJ$4,$O12/1000),SUM($O12,EJ$4/1000)),3),CMB[[Cmb_ID]:[Cmb_ID]],0))),CHOOSE(AC[[M]:[M]],2,1,1,SUM(AC[[AB]:[DB]])))),""))</f>
        <v/>
      </c>
      <c r="EK12" t="str">
        <f>IF(OR(EK$5="",$S12=""),"",IFERROR(SUM(PRODUCT(INDEX(CMB[[BA_0O]:[BA_2O]],MATCH(ROUND(MIN(SUM(EK$4,$O12/1000),SUM($O12,EK$4/1000)),3),CMB[[Cmb_ID]:[Cmb_ID]],0),SUM(N(EK$1),N($R12),1)),CHOOSE(AC[[M]:[M]],1,1,0,AC[[AB]:[AB]])),PRODUCT(INDEX(CMB[[BD_0O]:[BD_2O]],MATCH(ROUND(MIN(SUM(EK$4,$O12/1000),SUM($O12,EK$4/1000)),3),CMB[[Cmb_ID]:[Cmb_ID]],0),SUM(N(EK$1),N($R12),1)),CHOOSE(AC[[M]:[M]],1,0,1,AC[[DB]:[DB]])),PRODUCT(SUM(ROUND(AVERAGE(VALUE(EK$3),VALUE($P12)),0),CHOOSE(IF(OR(EK$1,$R12),4,INDEX(CMB[[Res_Rare]:[Res_Rare]],MATCH(ROUND(MIN(SUM(EK$4,$O12/1000),SUM($O12,EK$4/1000)),3),CMB[[Cmb_ID]:[Cmb_ID]],0))),-1,-1,0,0)),IF(OR(EK$1,$R12),4,INDEX(CMB[[Cmb_Rare]:[Cmb_Rare]],MATCH(ROUND(MIN(SUM(EK$4,$O12/1000),SUM($O12,EK$4/1000)),3),CMB[[Cmb_ID]:[Cmb_ID]],0))),CHOOSE(AC[[M]:[M]],2,1,1,SUM(AC[[AB]:[DB]])))),""))</f>
        <v/>
      </c>
      <c r="EL12" t="str">
        <f>IF(OR(EL$5="",$S12=""),"",IFERROR(SUM(PRODUCT(INDEX(CMB[[BA_0O]:[BA_2O]],MATCH(ROUND(MIN(SUM(EL$4,$O12/1000),SUM($O12,EL$4/1000)),3),CMB[[Cmb_ID]:[Cmb_ID]],0),SUM(N(EL$1),N($R12),1)),CHOOSE(AC[[M]:[M]],1,1,0,AC[[AB]:[AB]])),PRODUCT(INDEX(CMB[[BD_0O]:[BD_2O]],MATCH(ROUND(MIN(SUM(EL$4,$O12/1000),SUM($O12,EL$4/1000)),3),CMB[[Cmb_ID]:[Cmb_ID]],0),SUM(N(EL$1),N($R12),1)),CHOOSE(AC[[M]:[M]],1,0,1,AC[[DB]:[DB]])),PRODUCT(SUM(ROUND(AVERAGE(VALUE(EL$3),VALUE($P12)),0),CHOOSE(IF(OR(EL$1,$R12),4,INDEX(CMB[[Res_Rare]:[Res_Rare]],MATCH(ROUND(MIN(SUM(EL$4,$O12/1000),SUM($O12,EL$4/1000)),3),CMB[[Cmb_ID]:[Cmb_ID]],0))),-1,-1,0,0)),IF(OR(EL$1,$R12),4,INDEX(CMB[[Cmb_Rare]:[Cmb_Rare]],MATCH(ROUND(MIN(SUM(EL$4,$O12/1000),SUM($O12,EL$4/1000)),3),CMB[[Cmb_ID]:[Cmb_ID]],0))),CHOOSE(AC[[M]:[M]],2,1,1,SUM(AC[[AB]:[DB]])))),""))</f>
        <v/>
      </c>
      <c r="EM12" t="str">
        <f>IF(OR(EM$5="",$S12=""),"",IFERROR(SUM(PRODUCT(INDEX(CMB[[BA_0O]:[BA_2O]],MATCH(ROUND(MIN(SUM(EM$4,$O12/1000),SUM($O12,EM$4/1000)),3),CMB[[Cmb_ID]:[Cmb_ID]],0),SUM(N(EM$1),N($R12),1)),CHOOSE(AC[[M]:[M]],1,1,0,AC[[AB]:[AB]])),PRODUCT(INDEX(CMB[[BD_0O]:[BD_2O]],MATCH(ROUND(MIN(SUM(EM$4,$O12/1000),SUM($O12,EM$4/1000)),3),CMB[[Cmb_ID]:[Cmb_ID]],0),SUM(N(EM$1),N($R12),1)),CHOOSE(AC[[M]:[M]],1,0,1,AC[[DB]:[DB]])),PRODUCT(SUM(ROUND(AVERAGE(VALUE(EM$3),VALUE($P12)),0),CHOOSE(IF(OR(EM$1,$R12),4,INDEX(CMB[[Res_Rare]:[Res_Rare]],MATCH(ROUND(MIN(SUM(EM$4,$O12/1000),SUM($O12,EM$4/1000)),3),CMB[[Cmb_ID]:[Cmb_ID]],0))),-1,-1,0,0)),IF(OR(EM$1,$R12),4,INDEX(CMB[[Cmb_Rare]:[Cmb_Rare]],MATCH(ROUND(MIN(SUM(EM$4,$O12/1000),SUM($O12,EM$4/1000)),3),CMB[[Cmb_ID]:[Cmb_ID]],0))),CHOOSE(AC[[M]:[M]],2,1,1,SUM(AC[[AB]:[DB]])))),""))</f>
        <v/>
      </c>
      <c r="EN12" t="str">
        <f>IF(OR(EN$5="",$S12=""),"",IFERROR(SUM(PRODUCT(INDEX(CMB[[BA_0O]:[BA_2O]],MATCH(ROUND(MIN(SUM(EN$4,$O12/1000),SUM($O12,EN$4/1000)),3),CMB[[Cmb_ID]:[Cmb_ID]],0),SUM(N(EN$1),N($R12),1)),CHOOSE(AC[[M]:[M]],1,1,0,AC[[AB]:[AB]])),PRODUCT(INDEX(CMB[[BD_0O]:[BD_2O]],MATCH(ROUND(MIN(SUM(EN$4,$O12/1000),SUM($O12,EN$4/1000)),3),CMB[[Cmb_ID]:[Cmb_ID]],0),SUM(N(EN$1),N($R12),1)),CHOOSE(AC[[M]:[M]],1,0,1,AC[[DB]:[DB]])),PRODUCT(SUM(ROUND(AVERAGE(VALUE(EN$3),VALUE($P12)),0),CHOOSE(IF(OR(EN$1,$R12),4,INDEX(CMB[[Res_Rare]:[Res_Rare]],MATCH(ROUND(MIN(SUM(EN$4,$O12/1000),SUM($O12,EN$4/1000)),3),CMB[[Cmb_ID]:[Cmb_ID]],0))),-1,-1,0,0)),IF(OR(EN$1,$R12),4,INDEX(CMB[[Cmb_Rare]:[Cmb_Rare]],MATCH(ROUND(MIN(SUM(EN$4,$O12/1000),SUM($O12,EN$4/1000)),3),CMB[[Cmb_ID]:[Cmb_ID]],0))),CHOOSE(AC[[M]:[M]],2,1,1,SUM(AC[[AB]:[DB]])))),""))</f>
        <v/>
      </c>
      <c r="EO12" t="str">
        <f>IF(OR(EO$5="",$S12=""),"",IFERROR(SUM(PRODUCT(INDEX(CMB[[BA_0O]:[BA_2O]],MATCH(ROUND(MIN(SUM(EO$4,$O12/1000),SUM($O12,EO$4/1000)),3),CMB[[Cmb_ID]:[Cmb_ID]],0),SUM(N(EO$1),N($R12),1)),CHOOSE(AC[[M]:[M]],1,1,0,AC[[AB]:[AB]])),PRODUCT(INDEX(CMB[[BD_0O]:[BD_2O]],MATCH(ROUND(MIN(SUM(EO$4,$O12/1000),SUM($O12,EO$4/1000)),3),CMB[[Cmb_ID]:[Cmb_ID]],0),SUM(N(EO$1),N($R12),1)),CHOOSE(AC[[M]:[M]],1,0,1,AC[[DB]:[DB]])),PRODUCT(SUM(ROUND(AVERAGE(VALUE(EO$3),VALUE($P12)),0),CHOOSE(IF(OR(EO$1,$R12),4,INDEX(CMB[[Res_Rare]:[Res_Rare]],MATCH(ROUND(MIN(SUM(EO$4,$O12/1000),SUM($O12,EO$4/1000)),3),CMB[[Cmb_ID]:[Cmb_ID]],0))),-1,-1,0,0)),IF(OR(EO$1,$R12),4,INDEX(CMB[[Cmb_Rare]:[Cmb_Rare]],MATCH(ROUND(MIN(SUM(EO$4,$O12/1000),SUM($O12,EO$4/1000)),3),CMB[[Cmb_ID]:[Cmb_ID]],0))),CHOOSE(AC[[M]:[M]],2,1,1,SUM(AC[[AB]:[DB]])))),""))</f>
        <v/>
      </c>
      <c r="EP12" t="str">
        <f>IF(OR(EP$5="",$S12=""),"",IFERROR(SUM(PRODUCT(INDEX(CMB[[BA_0O]:[BA_2O]],MATCH(ROUND(MIN(SUM(EP$4,$O12/1000),SUM($O12,EP$4/1000)),3),CMB[[Cmb_ID]:[Cmb_ID]],0),SUM(N(EP$1),N($R12),1)),CHOOSE(AC[[M]:[M]],1,1,0,AC[[AB]:[AB]])),PRODUCT(INDEX(CMB[[BD_0O]:[BD_2O]],MATCH(ROUND(MIN(SUM(EP$4,$O12/1000),SUM($O12,EP$4/1000)),3),CMB[[Cmb_ID]:[Cmb_ID]],0),SUM(N(EP$1),N($R12),1)),CHOOSE(AC[[M]:[M]],1,0,1,AC[[DB]:[DB]])),PRODUCT(SUM(ROUND(AVERAGE(VALUE(EP$3),VALUE($P12)),0),CHOOSE(IF(OR(EP$1,$R12),4,INDEX(CMB[[Res_Rare]:[Res_Rare]],MATCH(ROUND(MIN(SUM(EP$4,$O12/1000),SUM($O12,EP$4/1000)),3),CMB[[Cmb_ID]:[Cmb_ID]],0))),-1,-1,0,0)),IF(OR(EP$1,$R12),4,INDEX(CMB[[Cmb_Rare]:[Cmb_Rare]],MATCH(ROUND(MIN(SUM(EP$4,$O12/1000),SUM($O12,EP$4/1000)),3),CMB[[Cmb_ID]:[Cmb_ID]],0))),CHOOSE(AC[[M]:[M]],2,1,1,SUM(AC[[AB]:[DB]])))),""))</f>
        <v/>
      </c>
      <c r="EQ12" t="str">
        <f>IF(OR(EQ$5="",$S12=""),"",IFERROR(SUM(PRODUCT(INDEX(CMB[[BA_0O]:[BA_2O]],MATCH(ROUND(MIN(SUM(EQ$4,$O12/1000),SUM($O12,EQ$4/1000)),3),CMB[[Cmb_ID]:[Cmb_ID]],0),SUM(N(EQ$1),N($R12),1)),CHOOSE(AC[[M]:[M]],1,1,0,AC[[AB]:[AB]])),PRODUCT(INDEX(CMB[[BD_0O]:[BD_2O]],MATCH(ROUND(MIN(SUM(EQ$4,$O12/1000),SUM($O12,EQ$4/1000)),3),CMB[[Cmb_ID]:[Cmb_ID]],0),SUM(N(EQ$1),N($R12),1)),CHOOSE(AC[[M]:[M]],1,0,1,AC[[DB]:[DB]])),PRODUCT(SUM(ROUND(AVERAGE(VALUE(EQ$3),VALUE($P12)),0),CHOOSE(IF(OR(EQ$1,$R12),4,INDEX(CMB[[Res_Rare]:[Res_Rare]],MATCH(ROUND(MIN(SUM(EQ$4,$O12/1000),SUM($O12,EQ$4/1000)),3),CMB[[Cmb_ID]:[Cmb_ID]],0))),-1,-1,0,0)),IF(OR(EQ$1,$R12),4,INDEX(CMB[[Cmb_Rare]:[Cmb_Rare]],MATCH(ROUND(MIN(SUM(EQ$4,$O12/1000),SUM($O12,EQ$4/1000)),3),CMB[[Cmb_ID]:[Cmb_ID]],0))),CHOOSE(AC[[M]:[M]],2,1,1,SUM(AC[[AB]:[DB]])))),""))</f>
        <v/>
      </c>
      <c r="ER12" t="str">
        <f>IF(OR(ER$5="",$S12=""),"",IFERROR(SUM(PRODUCT(INDEX(CMB[[BA_0O]:[BA_2O]],MATCH(ROUND(MIN(SUM(ER$4,$O12/1000),SUM($O12,ER$4/1000)),3),CMB[[Cmb_ID]:[Cmb_ID]],0),SUM(N(ER$1),N($R12),1)),CHOOSE(AC[[M]:[M]],1,1,0,AC[[AB]:[AB]])),PRODUCT(INDEX(CMB[[BD_0O]:[BD_2O]],MATCH(ROUND(MIN(SUM(ER$4,$O12/1000),SUM($O12,ER$4/1000)),3),CMB[[Cmb_ID]:[Cmb_ID]],0),SUM(N(ER$1),N($R12),1)),CHOOSE(AC[[M]:[M]],1,0,1,AC[[DB]:[DB]])),PRODUCT(SUM(ROUND(AVERAGE(VALUE(ER$3),VALUE($P12)),0),CHOOSE(IF(OR(ER$1,$R12),4,INDEX(CMB[[Res_Rare]:[Res_Rare]],MATCH(ROUND(MIN(SUM(ER$4,$O12/1000),SUM($O12,ER$4/1000)),3),CMB[[Cmb_ID]:[Cmb_ID]],0))),-1,-1,0,0)),IF(OR(ER$1,$R12),4,INDEX(CMB[[Cmb_Rare]:[Cmb_Rare]],MATCH(ROUND(MIN(SUM(ER$4,$O12/1000),SUM($O12,ER$4/1000)),3),CMB[[Cmb_ID]:[Cmb_ID]],0))),CHOOSE(AC[[M]:[M]],2,1,1,SUM(AC[[AB]:[DB]])))),""))</f>
        <v/>
      </c>
      <c r="ES12" t="str">
        <f>IF(OR(ES$5="",$S12=""),"",IFERROR(SUM(PRODUCT(INDEX(CMB[[BA_0O]:[BA_2O]],MATCH(ROUND(MIN(SUM(ES$4,$O12/1000),SUM($O12,ES$4/1000)),3),CMB[[Cmb_ID]:[Cmb_ID]],0),SUM(N(ES$1),N($R12),1)),CHOOSE(AC[[M]:[M]],1,1,0,AC[[AB]:[AB]])),PRODUCT(INDEX(CMB[[BD_0O]:[BD_2O]],MATCH(ROUND(MIN(SUM(ES$4,$O12/1000),SUM($O12,ES$4/1000)),3),CMB[[Cmb_ID]:[Cmb_ID]],0),SUM(N(ES$1),N($R12),1)),CHOOSE(AC[[M]:[M]],1,0,1,AC[[DB]:[DB]])),PRODUCT(SUM(ROUND(AVERAGE(VALUE(ES$3),VALUE($P12)),0),CHOOSE(IF(OR(ES$1,$R12),4,INDEX(CMB[[Res_Rare]:[Res_Rare]],MATCH(ROUND(MIN(SUM(ES$4,$O12/1000),SUM($O12,ES$4/1000)),3),CMB[[Cmb_ID]:[Cmb_ID]],0))),-1,-1,0,0)),IF(OR(ES$1,$R12),4,INDEX(CMB[[Cmb_Rare]:[Cmb_Rare]],MATCH(ROUND(MIN(SUM(ES$4,$O12/1000),SUM($O12,ES$4/1000)),3),CMB[[Cmb_ID]:[Cmb_ID]],0))),CHOOSE(AC[[M]:[M]],2,1,1,SUM(AC[[AB]:[DB]])))),""))</f>
        <v/>
      </c>
      <c r="ET12" t="str">
        <f>IF(OR(ET$5="",$S12=""),"",IFERROR(SUM(PRODUCT(INDEX(CMB[[BA_0O]:[BA_2O]],MATCH(ROUND(MIN(SUM(ET$4,$O12/1000),SUM($O12,ET$4/1000)),3),CMB[[Cmb_ID]:[Cmb_ID]],0),SUM(N(ET$1),N($R12),1)),CHOOSE(AC[[M]:[M]],1,1,0,AC[[AB]:[AB]])),PRODUCT(INDEX(CMB[[BD_0O]:[BD_2O]],MATCH(ROUND(MIN(SUM(ET$4,$O12/1000),SUM($O12,ET$4/1000)),3),CMB[[Cmb_ID]:[Cmb_ID]],0),SUM(N(ET$1),N($R12),1)),CHOOSE(AC[[M]:[M]],1,0,1,AC[[DB]:[DB]])),PRODUCT(SUM(ROUND(AVERAGE(VALUE(ET$3),VALUE($P12)),0),CHOOSE(IF(OR(ET$1,$R12),4,INDEX(CMB[[Res_Rare]:[Res_Rare]],MATCH(ROUND(MIN(SUM(ET$4,$O12/1000),SUM($O12,ET$4/1000)),3),CMB[[Cmb_ID]:[Cmb_ID]],0))),-1,-1,0,0)),IF(OR(ET$1,$R12),4,INDEX(CMB[[Cmb_Rare]:[Cmb_Rare]],MATCH(ROUND(MIN(SUM(ET$4,$O12/1000),SUM($O12,ET$4/1000)),3),CMB[[Cmb_ID]:[Cmb_ID]],0))),CHOOSE(AC[[M]:[M]],2,1,1,SUM(AC[[AB]:[DB]])))),""))</f>
        <v/>
      </c>
      <c r="EU12" t="str">
        <f>IF(OR(EU$5="",$S12=""),"",IFERROR(SUM(PRODUCT(INDEX(CMB[[BA_0O]:[BA_2O]],MATCH(ROUND(MIN(SUM(EU$4,$O12/1000),SUM($O12,EU$4/1000)),3),CMB[[Cmb_ID]:[Cmb_ID]],0),SUM(N(EU$1),N($R12),1)),CHOOSE(AC[[M]:[M]],1,1,0,AC[[AB]:[AB]])),PRODUCT(INDEX(CMB[[BD_0O]:[BD_2O]],MATCH(ROUND(MIN(SUM(EU$4,$O12/1000),SUM($O12,EU$4/1000)),3),CMB[[Cmb_ID]:[Cmb_ID]],0),SUM(N(EU$1),N($R12),1)),CHOOSE(AC[[M]:[M]],1,0,1,AC[[DB]:[DB]])),PRODUCT(SUM(ROUND(AVERAGE(VALUE(EU$3),VALUE($P12)),0),CHOOSE(IF(OR(EU$1,$R12),4,INDEX(CMB[[Res_Rare]:[Res_Rare]],MATCH(ROUND(MIN(SUM(EU$4,$O12/1000),SUM($O12,EU$4/1000)),3),CMB[[Cmb_ID]:[Cmb_ID]],0))),-1,-1,0,0)),IF(OR(EU$1,$R12),4,INDEX(CMB[[Cmb_Rare]:[Cmb_Rare]],MATCH(ROUND(MIN(SUM(EU$4,$O12/1000),SUM($O12,EU$4/1000)),3),CMB[[Cmb_ID]:[Cmb_ID]],0))),CHOOSE(AC[[M]:[M]],2,1,1,SUM(AC[[AB]:[DB]])))),""))</f>
        <v/>
      </c>
      <c r="EV12" t="str">
        <f>IF(OR(EV$5="",$S12=""),"",IFERROR(SUM(PRODUCT(INDEX(CMB[[BA_0O]:[BA_2O]],MATCH(ROUND(MIN(SUM(EV$4,$O12/1000),SUM($O12,EV$4/1000)),3),CMB[[Cmb_ID]:[Cmb_ID]],0),SUM(N(EV$1),N($R12),1)),CHOOSE(AC[[M]:[M]],1,1,0,AC[[AB]:[AB]])),PRODUCT(INDEX(CMB[[BD_0O]:[BD_2O]],MATCH(ROUND(MIN(SUM(EV$4,$O12/1000),SUM($O12,EV$4/1000)),3),CMB[[Cmb_ID]:[Cmb_ID]],0),SUM(N(EV$1),N($R12),1)),CHOOSE(AC[[M]:[M]],1,0,1,AC[[DB]:[DB]])),PRODUCT(SUM(ROUND(AVERAGE(VALUE(EV$3),VALUE($P12)),0),CHOOSE(IF(OR(EV$1,$R12),4,INDEX(CMB[[Res_Rare]:[Res_Rare]],MATCH(ROUND(MIN(SUM(EV$4,$O12/1000),SUM($O12,EV$4/1000)),3),CMB[[Cmb_ID]:[Cmb_ID]],0))),-1,-1,0,0)),IF(OR(EV$1,$R12),4,INDEX(CMB[[Cmb_Rare]:[Cmb_Rare]],MATCH(ROUND(MIN(SUM(EV$4,$O12/1000),SUM($O12,EV$4/1000)),3),CMB[[Cmb_ID]:[Cmb_ID]],0))),CHOOSE(AC[[M]:[M]],2,1,1,SUM(AC[[AB]:[DB]])))),""))</f>
        <v/>
      </c>
      <c r="EW12" t="str">
        <f>IF(OR(EW$5="",$S12=""),"",IFERROR(SUM(PRODUCT(INDEX(CMB[[BA_0O]:[BA_2O]],MATCH(ROUND(MIN(SUM(EW$4,$O12/1000),SUM($O12,EW$4/1000)),3),CMB[[Cmb_ID]:[Cmb_ID]],0),SUM(N(EW$1),N($R12),1)),CHOOSE(AC[[M]:[M]],1,1,0,AC[[AB]:[AB]])),PRODUCT(INDEX(CMB[[BD_0O]:[BD_2O]],MATCH(ROUND(MIN(SUM(EW$4,$O12/1000),SUM($O12,EW$4/1000)),3),CMB[[Cmb_ID]:[Cmb_ID]],0),SUM(N(EW$1),N($R12),1)),CHOOSE(AC[[M]:[M]],1,0,1,AC[[DB]:[DB]])),PRODUCT(SUM(ROUND(AVERAGE(VALUE(EW$3),VALUE($P12)),0),CHOOSE(IF(OR(EW$1,$R12),4,INDEX(CMB[[Res_Rare]:[Res_Rare]],MATCH(ROUND(MIN(SUM(EW$4,$O12/1000),SUM($O12,EW$4/1000)),3),CMB[[Cmb_ID]:[Cmb_ID]],0))),-1,-1,0,0)),IF(OR(EW$1,$R12),4,INDEX(CMB[[Cmb_Rare]:[Cmb_Rare]],MATCH(ROUND(MIN(SUM(EW$4,$O12/1000),SUM($O12,EW$4/1000)),3),CMB[[Cmb_ID]:[Cmb_ID]],0))),CHOOSE(AC[[M]:[M]],2,1,1,SUM(AC[[AB]:[DB]])))),""))</f>
        <v/>
      </c>
      <c r="EX12" t="str">
        <f>IF(OR(EX$5="",$S12=""),"",IFERROR(SUM(PRODUCT(INDEX(CMB[[BA_0O]:[BA_2O]],MATCH(ROUND(MIN(SUM(EX$4,$O12/1000),SUM($O12,EX$4/1000)),3),CMB[[Cmb_ID]:[Cmb_ID]],0),SUM(N(EX$1),N($R12),1)),CHOOSE(AC[[M]:[M]],1,1,0,AC[[AB]:[AB]])),PRODUCT(INDEX(CMB[[BD_0O]:[BD_2O]],MATCH(ROUND(MIN(SUM(EX$4,$O12/1000),SUM($O12,EX$4/1000)),3),CMB[[Cmb_ID]:[Cmb_ID]],0),SUM(N(EX$1),N($R12),1)),CHOOSE(AC[[M]:[M]],1,0,1,AC[[DB]:[DB]])),PRODUCT(SUM(ROUND(AVERAGE(VALUE(EX$3),VALUE($P12)),0),CHOOSE(IF(OR(EX$1,$R12),4,INDEX(CMB[[Res_Rare]:[Res_Rare]],MATCH(ROUND(MIN(SUM(EX$4,$O12/1000),SUM($O12,EX$4/1000)),3),CMB[[Cmb_ID]:[Cmb_ID]],0))),-1,-1,0,0)),IF(OR(EX$1,$R12),4,INDEX(CMB[[Cmb_Rare]:[Cmb_Rare]],MATCH(ROUND(MIN(SUM(EX$4,$O12/1000),SUM($O12,EX$4/1000)),3),CMB[[Cmb_ID]:[Cmb_ID]],0))),CHOOSE(AC[[M]:[M]],2,1,1,SUM(AC[[AB]:[DB]])))),""))</f>
        <v/>
      </c>
      <c r="EY12" t="str">
        <f>IF(OR(EY$5="",$S12=""),"",IFERROR(SUM(PRODUCT(INDEX(CMB[[BA_0O]:[BA_2O]],MATCH(ROUND(MIN(SUM(EY$4,$O12/1000),SUM($O12,EY$4/1000)),3),CMB[[Cmb_ID]:[Cmb_ID]],0),SUM(N(EY$1),N($R12),1)),CHOOSE(AC[[M]:[M]],1,1,0,AC[[AB]:[AB]])),PRODUCT(INDEX(CMB[[BD_0O]:[BD_2O]],MATCH(ROUND(MIN(SUM(EY$4,$O12/1000),SUM($O12,EY$4/1000)),3),CMB[[Cmb_ID]:[Cmb_ID]],0),SUM(N(EY$1),N($R12),1)),CHOOSE(AC[[M]:[M]],1,0,1,AC[[DB]:[DB]])),PRODUCT(SUM(ROUND(AVERAGE(VALUE(EY$3),VALUE($P12)),0),CHOOSE(IF(OR(EY$1,$R12),4,INDEX(CMB[[Res_Rare]:[Res_Rare]],MATCH(ROUND(MIN(SUM(EY$4,$O12/1000),SUM($O12,EY$4/1000)),3),CMB[[Cmb_ID]:[Cmb_ID]],0))),-1,-1,0,0)),IF(OR(EY$1,$R12),4,INDEX(CMB[[Cmb_Rare]:[Cmb_Rare]],MATCH(ROUND(MIN(SUM(EY$4,$O12/1000),SUM($O12,EY$4/1000)),3),CMB[[Cmb_ID]:[Cmb_ID]],0))),CHOOSE(AC[[M]:[M]],2,1,1,SUM(AC[[AB]:[DB]])))),""))</f>
        <v/>
      </c>
      <c r="EZ12" t="str">
        <f>IF(OR(EZ$5="",$S12=""),"",IFERROR(SUM(PRODUCT(INDEX(CMB[[BA_0O]:[BA_2O]],MATCH(ROUND(MIN(SUM(EZ$4,$O12/1000),SUM($O12,EZ$4/1000)),3),CMB[[Cmb_ID]:[Cmb_ID]],0),SUM(N(EZ$1),N($R12),1)),CHOOSE(AC[[M]:[M]],1,1,0,AC[[AB]:[AB]])),PRODUCT(INDEX(CMB[[BD_0O]:[BD_2O]],MATCH(ROUND(MIN(SUM(EZ$4,$O12/1000),SUM($O12,EZ$4/1000)),3),CMB[[Cmb_ID]:[Cmb_ID]],0),SUM(N(EZ$1),N($R12),1)),CHOOSE(AC[[M]:[M]],1,0,1,AC[[DB]:[DB]])),PRODUCT(SUM(ROUND(AVERAGE(VALUE(EZ$3),VALUE($P12)),0),CHOOSE(IF(OR(EZ$1,$R12),4,INDEX(CMB[[Res_Rare]:[Res_Rare]],MATCH(ROUND(MIN(SUM(EZ$4,$O12/1000),SUM($O12,EZ$4/1000)),3),CMB[[Cmb_ID]:[Cmb_ID]],0))),-1,-1,0,0)),IF(OR(EZ$1,$R12),4,INDEX(CMB[[Cmb_Rare]:[Cmb_Rare]],MATCH(ROUND(MIN(SUM(EZ$4,$O12/1000),SUM($O12,EZ$4/1000)),3),CMB[[Cmb_ID]:[Cmb_ID]],0))),CHOOSE(AC[[M]:[M]],2,1,1,SUM(AC[[AB]:[DB]])))),""))</f>
        <v/>
      </c>
      <c r="FA12" t="str">
        <f>IF(OR(FA$5="",$S12=""),"",IFERROR(SUM(PRODUCT(INDEX(CMB[[BA_0O]:[BA_2O]],MATCH(ROUND(MIN(SUM(FA$4,$O12/1000),SUM($O12,FA$4/1000)),3),CMB[[Cmb_ID]:[Cmb_ID]],0),SUM(N(FA$1),N($R12),1)),CHOOSE(AC[[M]:[M]],1,1,0,AC[[AB]:[AB]])),PRODUCT(INDEX(CMB[[BD_0O]:[BD_2O]],MATCH(ROUND(MIN(SUM(FA$4,$O12/1000),SUM($O12,FA$4/1000)),3),CMB[[Cmb_ID]:[Cmb_ID]],0),SUM(N(FA$1),N($R12),1)),CHOOSE(AC[[M]:[M]],1,0,1,AC[[DB]:[DB]])),PRODUCT(SUM(ROUND(AVERAGE(VALUE(FA$3),VALUE($P12)),0),CHOOSE(IF(OR(FA$1,$R12),4,INDEX(CMB[[Res_Rare]:[Res_Rare]],MATCH(ROUND(MIN(SUM(FA$4,$O12/1000),SUM($O12,FA$4/1000)),3),CMB[[Cmb_ID]:[Cmb_ID]],0))),-1,-1,0,0)),IF(OR(FA$1,$R12),4,INDEX(CMB[[Cmb_Rare]:[Cmb_Rare]],MATCH(ROUND(MIN(SUM(FA$4,$O12/1000),SUM($O12,FA$4/1000)),3),CMB[[Cmb_ID]:[Cmb_ID]],0))),CHOOSE(AC[[M]:[M]],2,1,1,SUM(AC[[AB]:[DB]])))),""))</f>
        <v/>
      </c>
      <c r="FB12" t="str">
        <f>IF(OR(FB$5="",$S12=""),"",IFERROR(SUM(PRODUCT(INDEX(CMB[[BA_0O]:[BA_2O]],MATCH(ROUND(MIN(SUM(FB$4,$O12/1000),SUM($O12,FB$4/1000)),3),CMB[[Cmb_ID]:[Cmb_ID]],0),SUM(N(FB$1),N($R12),1)),CHOOSE(AC[[M]:[M]],1,1,0,AC[[AB]:[AB]])),PRODUCT(INDEX(CMB[[BD_0O]:[BD_2O]],MATCH(ROUND(MIN(SUM(FB$4,$O12/1000),SUM($O12,FB$4/1000)),3),CMB[[Cmb_ID]:[Cmb_ID]],0),SUM(N(FB$1),N($R12),1)),CHOOSE(AC[[M]:[M]],1,0,1,AC[[DB]:[DB]])),PRODUCT(SUM(ROUND(AVERAGE(VALUE(FB$3),VALUE($P12)),0),CHOOSE(IF(OR(FB$1,$R12),4,INDEX(CMB[[Res_Rare]:[Res_Rare]],MATCH(ROUND(MIN(SUM(FB$4,$O12/1000),SUM($O12,FB$4/1000)),3),CMB[[Cmb_ID]:[Cmb_ID]],0))),-1,-1,0,0)),IF(OR(FB$1,$R12),4,INDEX(CMB[[Cmb_Rare]:[Cmb_Rare]],MATCH(ROUND(MIN(SUM(FB$4,$O12/1000),SUM($O12,FB$4/1000)),3),CMB[[Cmb_ID]:[Cmb_ID]],0))),CHOOSE(AC[[M]:[M]],2,1,1,SUM(AC[[AB]:[DB]])))),""))</f>
        <v/>
      </c>
      <c r="FC12" t="str">
        <f>IF(OR(FC$5="",$S12=""),"",IFERROR(SUM(PRODUCT(INDEX(CMB[[BA_0O]:[BA_2O]],MATCH(ROUND(MIN(SUM(FC$4,$O12/1000),SUM($O12,FC$4/1000)),3),CMB[[Cmb_ID]:[Cmb_ID]],0),SUM(N(FC$1),N($R12),1)),CHOOSE(AC[[M]:[M]],1,1,0,AC[[AB]:[AB]])),PRODUCT(INDEX(CMB[[BD_0O]:[BD_2O]],MATCH(ROUND(MIN(SUM(FC$4,$O12/1000),SUM($O12,FC$4/1000)),3),CMB[[Cmb_ID]:[Cmb_ID]],0),SUM(N(FC$1),N($R12),1)),CHOOSE(AC[[M]:[M]],1,0,1,AC[[DB]:[DB]])),PRODUCT(SUM(ROUND(AVERAGE(VALUE(FC$3),VALUE($P12)),0),CHOOSE(IF(OR(FC$1,$R12),4,INDEX(CMB[[Res_Rare]:[Res_Rare]],MATCH(ROUND(MIN(SUM(FC$4,$O12/1000),SUM($O12,FC$4/1000)),3),CMB[[Cmb_ID]:[Cmb_ID]],0))),-1,-1,0,0)),IF(OR(FC$1,$R12),4,INDEX(CMB[[Cmb_Rare]:[Cmb_Rare]],MATCH(ROUND(MIN(SUM(FC$4,$O12/1000),SUM($O12,FC$4/1000)),3),CMB[[Cmb_ID]:[Cmb_ID]],0))),CHOOSE(AC[[M]:[M]],2,1,1,SUM(AC[[AB]:[DB]])))),""))</f>
        <v/>
      </c>
      <c r="FD12" t="str">
        <f>IF(OR(FD$5="",$S12=""),"",IFERROR(SUM(PRODUCT(INDEX(CMB[[BA_0O]:[BA_2O]],MATCH(ROUND(MIN(SUM(FD$4,$O12/1000),SUM($O12,FD$4/1000)),3),CMB[[Cmb_ID]:[Cmb_ID]],0),SUM(N(FD$1),N($R12),1)),CHOOSE(AC[[M]:[M]],1,1,0,AC[[AB]:[AB]])),PRODUCT(INDEX(CMB[[BD_0O]:[BD_2O]],MATCH(ROUND(MIN(SUM(FD$4,$O12/1000),SUM($O12,FD$4/1000)),3),CMB[[Cmb_ID]:[Cmb_ID]],0),SUM(N(FD$1),N($R12),1)),CHOOSE(AC[[M]:[M]],1,0,1,AC[[DB]:[DB]])),PRODUCT(SUM(ROUND(AVERAGE(VALUE(FD$3),VALUE($P12)),0),CHOOSE(IF(OR(FD$1,$R12),4,INDEX(CMB[[Res_Rare]:[Res_Rare]],MATCH(ROUND(MIN(SUM(FD$4,$O12/1000),SUM($O12,FD$4/1000)),3),CMB[[Cmb_ID]:[Cmb_ID]],0))),-1,-1,0,0)),IF(OR(FD$1,$R12),4,INDEX(CMB[[Cmb_Rare]:[Cmb_Rare]],MATCH(ROUND(MIN(SUM(FD$4,$O12/1000),SUM($O12,FD$4/1000)),3),CMB[[Cmb_ID]:[Cmb_ID]],0))),CHOOSE(AC[[M]:[M]],2,1,1,SUM(AC[[AB]:[DB]])))),""))</f>
        <v/>
      </c>
      <c r="FE12" t="str">
        <f>IF(OR(FE$5="",$S12=""),"",IFERROR(SUM(PRODUCT(INDEX(CMB[[BA_0O]:[BA_2O]],MATCH(ROUND(MIN(SUM(FE$4,$O12/1000),SUM($O12,FE$4/1000)),3),CMB[[Cmb_ID]:[Cmb_ID]],0),SUM(N(FE$1),N($R12),1)),CHOOSE(AC[[M]:[M]],1,1,0,AC[[AB]:[AB]])),PRODUCT(INDEX(CMB[[BD_0O]:[BD_2O]],MATCH(ROUND(MIN(SUM(FE$4,$O12/1000),SUM($O12,FE$4/1000)),3),CMB[[Cmb_ID]:[Cmb_ID]],0),SUM(N(FE$1),N($R12),1)),CHOOSE(AC[[M]:[M]],1,0,1,AC[[DB]:[DB]])),PRODUCT(SUM(ROUND(AVERAGE(VALUE(FE$3),VALUE($P12)),0),CHOOSE(IF(OR(FE$1,$R12),4,INDEX(CMB[[Res_Rare]:[Res_Rare]],MATCH(ROUND(MIN(SUM(FE$4,$O12/1000),SUM($O12,FE$4/1000)),3),CMB[[Cmb_ID]:[Cmb_ID]],0))),-1,-1,0,0)),IF(OR(FE$1,$R12),4,INDEX(CMB[[Cmb_Rare]:[Cmb_Rare]],MATCH(ROUND(MIN(SUM(FE$4,$O12/1000),SUM($O12,FE$4/1000)),3),CMB[[Cmb_ID]:[Cmb_ID]],0))),CHOOSE(AC[[M]:[M]],2,1,1,SUM(AC[[AB]:[DB]])))),""))</f>
        <v/>
      </c>
      <c r="FF12" t="str">
        <f>IF(OR(FF$5="",$S12=""),"",IFERROR(SUM(PRODUCT(INDEX(CMB[[BA_0O]:[BA_2O]],MATCH(ROUND(MIN(SUM(FF$4,$O12/1000),SUM($O12,FF$4/1000)),3),CMB[[Cmb_ID]:[Cmb_ID]],0),SUM(N(FF$1),N($R12),1)),CHOOSE(AC[[M]:[M]],1,1,0,AC[[AB]:[AB]])),PRODUCT(INDEX(CMB[[BD_0O]:[BD_2O]],MATCH(ROUND(MIN(SUM(FF$4,$O12/1000),SUM($O12,FF$4/1000)),3),CMB[[Cmb_ID]:[Cmb_ID]],0),SUM(N(FF$1),N($R12),1)),CHOOSE(AC[[M]:[M]],1,0,1,AC[[DB]:[DB]])),PRODUCT(SUM(ROUND(AVERAGE(VALUE(FF$3),VALUE($P12)),0),CHOOSE(IF(OR(FF$1,$R12),4,INDEX(CMB[[Res_Rare]:[Res_Rare]],MATCH(ROUND(MIN(SUM(FF$4,$O12/1000),SUM($O12,FF$4/1000)),3),CMB[[Cmb_ID]:[Cmb_ID]],0))),-1,-1,0,0)),IF(OR(FF$1,$R12),4,INDEX(CMB[[Cmb_Rare]:[Cmb_Rare]],MATCH(ROUND(MIN(SUM(FF$4,$O12/1000),SUM($O12,FF$4/1000)),3),CMB[[Cmb_ID]:[Cmb_ID]],0))),CHOOSE(AC[[M]:[M]],2,1,1,SUM(AC[[AB]:[DB]])))),""))</f>
        <v/>
      </c>
      <c r="FG12" t="str">
        <f>IF(OR(FG$5="",$S12=""),"",IFERROR(SUM(PRODUCT(INDEX(CMB[[BA_0O]:[BA_2O]],MATCH(ROUND(MIN(SUM(FG$4,$O12/1000),SUM($O12,FG$4/1000)),3),CMB[[Cmb_ID]:[Cmb_ID]],0),SUM(N(FG$1),N($R12),1)),CHOOSE(AC[[M]:[M]],1,1,0,AC[[AB]:[AB]])),PRODUCT(INDEX(CMB[[BD_0O]:[BD_2O]],MATCH(ROUND(MIN(SUM(FG$4,$O12/1000),SUM($O12,FG$4/1000)),3),CMB[[Cmb_ID]:[Cmb_ID]],0),SUM(N(FG$1),N($R12),1)),CHOOSE(AC[[M]:[M]],1,0,1,AC[[DB]:[DB]])),PRODUCT(SUM(ROUND(AVERAGE(VALUE(FG$3),VALUE($P12)),0),CHOOSE(IF(OR(FG$1,$R12),4,INDEX(CMB[[Res_Rare]:[Res_Rare]],MATCH(ROUND(MIN(SUM(FG$4,$O12/1000),SUM($O12,FG$4/1000)),3),CMB[[Cmb_ID]:[Cmb_ID]],0))),-1,-1,0,0)),IF(OR(FG$1,$R12),4,INDEX(CMB[[Cmb_Rare]:[Cmb_Rare]],MATCH(ROUND(MIN(SUM(FG$4,$O12/1000),SUM($O12,FG$4/1000)),3),CMB[[Cmb_ID]:[Cmb_ID]],0))),CHOOSE(AC[[M]:[M]],2,1,1,SUM(AC[[AB]:[DB]])))),""))</f>
        <v/>
      </c>
      <c r="FH12" t="str">
        <f>IF(OR(FH$5="",$S12=""),"",IFERROR(SUM(PRODUCT(INDEX(CMB[[BA_0O]:[BA_2O]],MATCH(ROUND(MIN(SUM(FH$4,$O12/1000),SUM($O12,FH$4/1000)),3),CMB[[Cmb_ID]:[Cmb_ID]],0),SUM(N(FH$1),N($R12),1)),CHOOSE(AC[[M]:[M]],1,1,0,AC[[AB]:[AB]])),PRODUCT(INDEX(CMB[[BD_0O]:[BD_2O]],MATCH(ROUND(MIN(SUM(FH$4,$O12/1000),SUM($O12,FH$4/1000)),3),CMB[[Cmb_ID]:[Cmb_ID]],0),SUM(N(FH$1),N($R12),1)),CHOOSE(AC[[M]:[M]],1,0,1,AC[[DB]:[DB]])),PRODUCT(SUM(ROUND(AVERAGE(VALUE(FH$3),VALUE($P12)),0),CHOOSE(IF(OR(FH$1,$R12),4,INDEX(CMB[[Res_Rare]:[Res_Rare]],MATCH(ROUND(MIN(SUM(FH$4,$O12/1000),SUM($O12,FH$4/1000)),3),CMB[[Cmb_ID]:[Cmb_ID]],0))),-1,-1,0,0)),IF(OR(FH$1,$R12),4,INDEX(CMB[[Cmb_Rare]:[Cmb_Rare]],MATCH(ROUND(MIN(SUM(FH$4,$O12/1000),SUM($O12,FH$4/1000)),3),CMB[[Cmb_ID]:[Cmb_ID]],0))),CHOOSE(AC[[M]:[M]],2,1,1,SUM(AC[[AB]:[DB]])))),""))</f>
        <v/>
      </c>
      <c r="FI12" t="str">
        <f>IF(OR(FI$5="",$S12=""),"",IFERROR(SUM(PRODUCT(INDEX(CMB[[BA_0O]:[BA_2O]],MATCH(ROUND(MIN(SUM(FI$4,$O12/1000),SUM($O12,FI$4/1000)),3),CMB[[Cmb_ID]:[Cmb_ID]],0),SUM(N(FI$1),N($R12),1)),CHOOSE(AC[[M]:[M]],1,1,0,AC[[AB]:[AB]])),PRODUCT(INDEX(CMB[[BD_0O]:[BD_2O]],MATCH(ROUND(MIN(SUM(FI$4,$O12/1000),SUM($O12,FI$4/1000)),3),CMB[[Cmb_ID]:[Cmb_ID]],0),SUM(N(FI$1),N($R12),1)),CHOOSE(AC[[M]:[M]],1,0,1,AC[[DB]:[DB]])),PRODUCT(SUM(ROUND(AVERAGE(VALUE(FI$3),VALUE($P12)),0),CHOOSE(IF(OR(FI$1,$R12),4,INDEX(CMB[[Res_Rare]:[Res_Rare]],MATCH(ROUND(MIN(SUM(FI$4,$O12/1000),SUM($O12,FI$4/1000)),3),CMB[[Cmb_ID]:[Cmb_ID]],0))),-1,-1,0,0)),IF(OR(FI$1,$R12),4,INDEX(CMB[[Cmb_Rare]:[Cmb_Rare]],MATCH(ROUND(MIN(SUM(FI$4,$O12/1000),SUM($O12,FI$4/1000)),3),CMB[[Cmb_ID]:[Cmb_ID]],0))),CHOOSE(AC[[M]:[M]],2,1,1,SUM(AC[[AB]:[DB]])))),""))</f>
        <v/>
      </c>
      <c r="FJ12" t="str">
        <f>IF(OR(FJ$5="",$S12=""),"",IFERROR(SUM(PRODUCT(INDEX(CMB[[BA_0O]:[BA_2O]],MATCH(ROUND(MIN(SUM(FJ$4,$O12/1000),SUM($O12,FJ$4/1000)),3),CMB[[Cmb_ID]:[Cmb_ID]],0),SUM(N(FJ$1),N($R12),1)),CHOOSE(AC[[M]:[M]],1,1,0,AC[[AB]:[AB]])),PRODUCT(INDEX(CMB[[BD_0O]:[BD_2O]],MATCH(ROUND(MIN(SUM(FJ$4,$O12/1000),SUM($O12,FJ$4/1000)),3),CMB[[Cmb_ID]:[Cmb_ID]],0),SUM(N(FJ$1),N($R12),1)),CHOOSE(AC[[M]:[M]],1,0,1,AC[[DB]:[DB]])),PRODUCT(SUM(ROUND(AVERAGE(VALUE(FJ$3),VALUE($P12)),0),CHOOSE(IF(OR(FJ$1,$R12),4,INDEX(CMB[[Res_Rare]:[Res_Rare]],MATCH(ROUND(MIN(SUM(FJ$4,$O12/1000),SUM($O12,FJ$4/1000)),3),CMB[[Cmb_ID]:[Cmb_ID]],0))),-1,-1,0,0)),IF(OR(FJ$1,$R12),4,INDEX(CMB[[Cmb_Rare]:[Cmb_Rare]],MATCH(ROUND(MIN(SUM(FJ$4,$O12/1000),SUM($O12,FJ$4/1000)),3),CMB[[Cmb_ID]:[Cmb_ID]],0))),CHOOSE(AC[[M]:[M]],2,1,1,SUM(AC[[AB]:[DB]])))),""))</f>
        <v/>
      </c>
      <c r="FK12" t="str">
        <f>IF(OR(FK$5="",$S12=""),"",IFERROR(SUM(PRODUCT(INDEX(CMB[[BA_0O]:[BA_2O]],MATCH(ROUND(MIN(SUM(FK$4,$O12/1000),SUM($O12,FK$4/1000)),3),CMB[[Cmb_ID]:[Cmb_ID]],0),SUM(N(FK$1),N($R12),1)),CHOOSE(AC[[M]:[M]],1,1,0,AC[[AB]:[AB]])),PRODUCT(INDEX(CMB[[BD_0O]:[BD_2O]],MATCH(ROUND(MIN(SUM(FK$4,$O12/1000),SUM($O12,FK$4/1000)),3),CMB[[Cmb_ID]:[Cmb_ID]],0),SUM(N(FK$1),N($R12),1)),CHOOSE(AC[[M]:[M]],1,0,1,AC[[DB]:[DB]])),PRODUCT(SUM(ROUND(AVERAGE(VALUE(FK$3),VALUE($P12)),0),CHOOSE(IF(OR(FK$1,$R12),4,INDEX(CMB[[Res_Rare]:[Res_Rare]],MATCH(ROUND(MIN(SUM(FK$4,$O12/1000),SUM($O12,FK$4/1000)),3),CMB[[Cmb_ID]:[Cmb_ID]],0))),-1,-1,0,0)),IF(OR(FK$1,$R12),4,INDEX(CMB[[Cmb_Rare]:[Cmb_Rare]],MATCH(ROUND(MIN(SUM(FK$4,$O12/1000),SUM($O12,FK$4/1000)),3),CMB[[Cmb_ID]:[Cmb_ID]],0))),CHOOSE(AC[[M]:[M]],2,1,1,SUM(AC[[AB]:[DB]])))),""))</f>
        <v/>
      </c>
      <c r="FL12" t="str">
        <f>IF(OR(FL$5="",$S12=""),"",IFERROR(SUM(PRODUCT(INDEX(CMB[[BA_0O]:[BA_2O]],MATCH(ROUND(MIN(SUM(FL$4,$O12/1000),SUM($O12,FL$4/1000)),3),CMB[[Cmb_ID]:[Cmb_ID]],0),SUM(N(FL$1),N($R12),1)),CHOOSE(AC[[M]:[M]],1,1,0,AC[[AB]:[AB]])),PRODUCT(INDEX(CMB[[BD_0O]:[BD_2O]],MATCH(ROUND(MIN(SUM(FL$4,$O12/1000),SUM($O12,FL$4/1000)),3),CMB[[Cmb_ID]:[Cmb_ID]],0),SUM(N(FL$1),N($R12),1)),CHOOSE(AC[[M]:[M]],1,0,1,AC[[DB]:[DB]])),PRODUCT(SUM(ROUND(AVERAGE(VALUE(FL$3),VALUE($P12)),0),CHOOSE(IF(OR(FL$1,$R12),4,INDEX(CMB[[Res_Rare]:[Res_Rare]],MATCH(ROUND(MIN(SUM(FL$4,$O12/1000),SUM($O12,FL$4/1000)),3),CMB[[Cmb_ID]:[Cmb_ID]],0))),-1,-1,0,0)),IF(OR(FL$1,$R12),4,INDEX(CMB[[Cmb_Rare]:[Cmb_Rare]],MATCH(ROUND(MIN(SUM(FL$4,$O12/1000),SUM($O12,FL$4/1000)),3),CMB[[Cmb_ID]:[Cmb_ID]],0))),CHOOSE(AC[[M]:[M]],2,1,1,SUM(AC[[AB]:[DB]])))),""))</f>
        <v/>
      </c>
      <c r="FM12" t="str">
        <f>IF(OR(FM$5="",$S12=""),"",IFERROR(SUM(PRODUCT(INDEX(CMB[[BA_0O]:[BA_2O]],MATCH(ROUND(MIN(SUM(FM$4,$O12/1000),SUM($O12,FM$4/1000)),3),CMB[[Cmb_ID]:[Cmb_ID]],0),SUM(N(FM$1),N($R12),1)),CHOOSE(AC[[M]:[M]],1,1,0,AC[[AB]:[AB]])),PRODUCT(INDEX(CMB[[BD_0O]:[BD_2O]],MATCH(ROUND(MIN(SUM(FM$4,$O12/1000),SUM($O12,FM$4/1000)),3),CMB[[Cmb_ID]:[Cmb_ID]],0),SUM(N(FM$1),N($R12),1)),CHOOSE(AC[[M]:[M]],1,0,1,AC[[DB]:[DB]])),PRODUCT(SUM(ROUND(AVERAGE(VALUE(FM$3),VALUE($P12)),0),CHOOSE(IF(OR(FM$1,$R12),4,INDEX(CMB[[Res_Rare]:[Res_Rare]],MATCH(ROUND(MIN(SUM(FM$4,$O12/1000),SUM($O12,FM$4/1000)),3),CMB[[Cmb_ID]:[Cmb_ID]],0))),-1,-1,0,0)),IF(OR(FM$1,$R12),4,INDEX(CMB[[Cmb_Rare]:[Cmb_Rare]],MATCH(ROUND(MIN(SUM(FM$4,$O12/1000),SUM($O12,FM$4/1000)),3),CMB[[Cmb_ID]:[Cmb_ID]],0))),CHOOSE(AC[[M]:[M]],2,1,1,SUM(AC[[AB]:[DB]])))),""))</f>
        <v/>
      </c>
      <c r="FN12" s="7">
        <f t="shared" ref="FN12:FS21" si="15">SUMIF($T12:$FM12,"&gt;="&amp;FN$11)</f>
        <v>549</v>
      </c>
      <c r="FO12" s="7">
        <f t="shared" si="15"/>
        <v>513</v>
      </c>
      <c r="FP12" s="7">
        <f t="shared" si="15"/>
        <v>513</v>
      </c>
      <c r="FQ12" s="7">
        <f t="shared" si="15"/>
        <v>285</v>
      </c>
      <c r="FR12" s="7">
        <f t="shared" si="15"/>
        <v>285</v>
      </c>
      <c r="FS12" s="7">
        <f t="shared" si="15"/>
        <v>205</v>
      </c>
      <c r="FT12" s="7">
        <f>SUM(IF(INDEX(LIB[[Quantity]:[Quantity]],MATCH($S12,LIB[[ID]:[ID]],0))&gt;=COLUMN(A$1),TRUNC(PRODUCT(AVERAGE($FN12:$FS12),POWER(AC[[CR]:[CR]],SUM(SUMIFS($D$11:$D11,$A$11:$A11,$A12,$E$11:$E11,"&gt;="&amp;$E12),SUMIFS($D13:$D$161,$A13:$A$161,$A12,$E13:$E$161,"&gt;"&amp;$E12),COLUMN(A$1),-1)),IF($Q12="Yes",AC[[FB]:[FB]],1))),0),ROW(A1)/-VALUE(1&amp;REPT("0",9-PRODUCT(COLUMN(A$1)-1,3))),1)</f>
        <v>391.99999999900001</v>
      </c>
      <c r="FU12" s="7">
        <f>SUM(IF(INDEX(LIB[[Quantity]:[Quantity]],MATCH($S12,LIB[[ID]:[ID]],0))&gt;=COLUMN(B$1),TRUNC(PRODUCT(AVERAGE($FN12:$FS12),POWER(AC[[CR]:[CR]],SUM(SUMIFS($D$11:$D11,$A$11:$A11,$A12,$E$11:$E11,"&gt;="&amp;$E12),SUMIFS($D13:$D$161,$A13:$A$161,$A12,$E13:$E$161,"&gt;"&amp;$E12),COLUMN(B$1),-1)),IF($Q12="Yes",AC[[FB]:[FB]],1))),0),ROW(B1)/-VALUE(1&amp;REPT("0",9-PRODUCT(COLUMN(B$1)-1,3))),1)</f>
        <v>313.999999</v>
      </c>
      <c r="FV12" s="7">
        <f>SUM(IF(INDEX(LIB[[Quantity]:[Quantity]],MATCH($S12,LIB[[ID]:[ID]],0))&gt;=COLUMN(C$1),TRUNC(PRODUCT(AVERAGE($FN12:$FS12),POWER(AC[[CR]:[CR]],SUM(SUMIFS($D$11:$D11,$A$11:$A11,$A12,$E$11:$E11,"&gt;="&amp;$E12),SUMIFS($D13:$D$161,$A13:$A$161,$A12,$E13:$E$161,"&gt;"&amp;$E12),COLUMN(C$1),-1)),IF($Q12="Yes",AC[[FB]:[FB]],1))),0),ROW(C1)/-VALUE(1&amp;REPT("0",9-PRODUCT(COLUMN(C$1)-1,3))),1)</f>
        <v>250.999</v>
      </c>
      <c r="FW12">
        <f>IF(FT12=0,0,_xlfn.RANK.AVG(FT12,$FT$12:$FV$161))</f>
        <v>33</v>
      </c>
      <c r="FX12">
        <f>IF(TRUNC(FU12)=0,0,_xlfn.RANK.AVG(FU12,$FT$12:$FV$161))</f>
        <v>55</v>
      </c>
      <c r="FY12">
        <f>IF(TRUNC(FV12)=0,0,_xlfn.RANK.AVG(FV12,$FT$12:$FV$161))</f>
        <v>76</v>
      </c>
      <c r="GC12">
        <f>SUM(GC11,IF(COUNTIF(G$12:G$161,IFERROR(MID(L12,1,FIND(" #",L12)-1),L12))&gt;=IFERROR(VALUE(RIGHT(L12)),1),0,1))</f>
        <v>0</v>
      </c>
      <c r="GD12" t="str">
        <f>IFERROR(SUBSTITUTE(SUBSTITUTE(INDEX(SUG[Card],MATCH(ROW(A1),GC$12:GC$161,0))," #2","")," #3",""),"")</f>
        <v>Chinchilla (5)</v>
      </c>
      <c r="GE12">
        <f>SUM(GE11,IF(IFERROR(MATCH(GD12,GD$11:GD11,0)&lt;0,TRUE()),1,0))</f>
        <v>1</v>
      </c>
      <c r="GF12" t="str">
        <f>IFERROR(INDEX(GD$12:GD$161,MATCH(ROW(A1),GE$12:GE$161,0)),"")</f>
        <v>Chinchilla (5)</v>
      </c>
      <c r="GI12">
        <f>SUM(SUMIFS(D$11:D11,A$11:A11,A12,B$11:B11,"&gt;="&amp;B12),SUMIFS(D13:D$161,A13:A$161,A12,B13:B$161,"&gt;"&amp;B12),SUMIFS(D$11:D11,A$11:A11,A12&amp;":Onyx"),SUMIFS(D13:D$161,A13:A$161,A12&amp;":Onyx"))</f>
        <v>0</v>
      </c>
      <c r="GP12" t="str">
        <f t="shared" ref="GP12:GP43" si="16">L12</f>
        <v>Love (4)</v>
      </c>
      <c r="GQ12">
        <f t="shared" ref="GQ12:GQ43" si="17">M12</f>
        <v>1699</v>
      </c>
      <c r="GR12" t="b">
        <f>COUNTIF(DECK[Card],IFERROR(MID($L12,1,FIND(" #",SUG_Helper[[#This Row],[Card]])-1),SUG_Helper[[#This Row],[Card]]))&gt;=IFERROR(VALUE(RIGHT(SUG_Helper[[#This Row],[Card]])),1)</f>
        <v>1</v>
      </c>
    </row>
    <row r="13" spans="1:200" x14ac:dyDescent="0.35">
      <c r="A13" t="s">
        <v>43</v>
      </c>
      <c r="B13" s="4">
        <v>5</v>
      </c>
      <c r="C13" s="4" t="s">
        <v>74</v>
      </c>
      <c r="D13" s="4">
        <v>3</v>
      </c>
      <c r="E13" t="str">
        <f>IF(INDEX(LIB[Card],ROW(A2))="","",INDEX(LIB[Card],ROW(A2))&amp;" ("&amp;INDEX(LIB[Level],ROW(A2))&amp;")"&amp;IF(INDEX(LIB[Fused],ROW(A2))="Yes","ƒ",""))</f>
        <v>Ash (5)</v>
      </c>
      <c r="F13">
        <v>2</v>
      </c>
      <c r="G13" t="s">
        <v>1790</v>
      </c>
      <c r="H13" t="str">
        <f>IF(DECK[[#This Row],[Card]]="","",MID(DECK[[#This Row],[Card]],1,FIND(" (",DECK[[#This Row],[Card]])-1))</f>
        <v>Golem</v>
      </c>
      <c r="I13" t="str">
        <f>IF(DECK[[#This Row],[Card]]="","",MID(DECK[[#This Row],[Card]],FIND("(",DECK[[#This Row],[Card]])+1,1))</f>
        <v>5</v>
      </c>
      <c r="J13" t="str">
        <f>IF(DECK[[#This Row],[Card]]="","",IF(RIGHT(DECK[[#This Row],[Card]])="ƒ","Yes","No"))</f>
        <v>No</v>
      </c>
      <c r="L13" t="str">
        <f t="shared" si="11"/>
        <v>Villain (4)</v>
      </c>
      <c r="M13">
        <f t="shared" si="12"/>
        <v>1553</v>
      </c>
      <c r="O13" s="6">
        <f>IF(S13="","",MATCH(MID(S13,1,MIN(FIND(" (",S13),IFERROR(FIND(":",S13),50))-1),CC[CC_Name],0))</f>
        <v>8</v>
      </c>
      <c r="P13" s="5" t="str">
        <f t="shared" si="13"/>
        <v>5</v>
      </c>
      <c r="Q13" s="5" t="str">
        <f t="shared" ref="Q13:Q76" si="18">IF(S13="","",IF(RIGHT(S13)="ƒ","Yes","No"))</f>
        <v>No</v>
      </c>
      <c r="R13" s="5" t="b">
        <f t="shared" si="14"/>
        <v>0</v>
      </c>
      <c r="S13" t="str">
        <f>(INDEX(LIB[ID],ROW(A2)))</f>
        <v>Ash (5)</v>
      </c>
      <c r="T13" t="str">
        <f>IF(OR(T$5="",$S13=""),"",IFERROR(SUM(PRODUCT(INDEX(CMB[[BA_0O]:[BA_2O]],MATCH(ROUND(MIN(SUM(T$4,$O13/1000),SUM($O13,T$4/1000)),3),CMB[[Cmb_ID]:[Cmb_ID]],0),SUM(N(T$1),N($R13),1)),CHOOSE(AC[[M]:[M]],1,1,0,AC[[AB]:[AB]])),PRODUCT(INDEX(CMB[[BD_0O]:[BD_2O]],MATCH(ROUND(MIN(SUM(T$4,$O13/1000),SUM($O13,T$4/1000)),3),CMB[[Cmb_ID]:[Cmb_ID]],0),SUM(N(T$1),N($R13),1)),CHOOSE(AC[[M]:[M]],1,0,1,AC[[DB]:[DB]])),PRODUCT(SUM(ROUND(AVERAGE(VALUE(T$3),VALUE($P13)),0),CHOOSE(IF(OR(T$1,$R13),4,INDEX(CMB[[Res_Rare]:[Res_Rare]],MATCH(ROUND(MIN(SUM(T$4,$O13/1000),SUM($O13,T$4/1000)),3),CMB[[Cmb_ID]:[Cmb_ID]],0))),-1,-1,0,0)),IF(OR(T$1,$R13),4,INDEX(CMB[[Cmb_Rare]:[Cmb_Rare]],MATCH(ROUND(MIN(SUM(T$4,$O13/1000),SUM($O13,T$4/1000)),3),CMB[[Cmb_ID]:[Cmb_ID]],0))),CHOOSE(AC[[M]:[M]],2,1,1,SUM(AC[[AB]:[DB]])))),""))</f>
        <v/>
      </c>
      <c r="U13" t="str">
        <f>IF(OR(U$5="",$S13=""),"",IFERROR(SUM(PRODUCT(INDEX(CMB[[BA_0O]:[BA_2O]],MATCH(ROUND(MIN(SUM(U$4,$O13/1000),SUM($O13,U$4/1000)),3),CMB[[Cmb_ID]:[Cmb_ID]],0),SUM(N(U$1),N($R13),1)),CHOOSE(AC[[M]:[M]],1,1,0,AC[[AB]:[AB]])),PRODUCT(INDEX(CMB[[BD_0O]:[BD_2O]],MATCH(ROUND(MIN(SUM(U$4,$O13/1000),SUM($O13,U$4/1000)),3),CMB[[Cmb_ID]:[Cmb_ID]],0),SUM(N(U$1),N($R13),1)),CHOOSE(AC[[M]:[M]],1,0,1,AC[[DB]:[DB]])),PRODUCT(SUM(ROUND(AVERAGE(VALUE(U$3),VALUE($P13)),0),CHOOSE(IF(OR(U$1,$R13),4,INDEX(CMB[[Res_Rare]:[Res_Rare]],MATCH(ROUND(MIN(SUM(U$4,$O13/1000),SUM($O13,U$4/1000)),3),CMB[[Cmb_ID]:[Cmb_ID]],0))),-1,-1,0,0)),IF(OR(U$1,$R13),4,INDEX(CMB[[Cmb_Rare]:[Cmb_Rare]],MATCH(ROUND(MIN(SUM(U$4,$O13/1000),SUM($O13,U$4/1000)),3),CMB[[Cmb_ID]:[Cmb_ID]],0))),CHOOSE(AC[[M]:[M]],2,1,1,SUM(AC[[AB]:[DB]])))),""))</f>
        <v/>
      </c>
      <c r="V13" t="str">
        <f>IF(OR(V$5="",$S13=""),"",IFERROR(SUM(PRODUCT(INDEX(CMB[[BA_0O]:[BA_2O]],MATCH(ROUND(MIN(SUM(V$4,$O13/1000),SUM($O13,V$4/1000)),3),CMB[[Cmb_ID]:[Cmb_ID]],0),SUM(N(V$1),N($R13),1)),CHOOSE(AC[[M]:[M]],1,1,0,AC[[AB]:[AB]])),PRODUCT(INDEX(CMB[[BD_0O]:[BD_2O]],MATCH(ROUND(MIN(SUM(V$4,$O13/1000),SUM($O13,V$4/1000)),3),CMB[[Cmb_ID]:[Cmb_ID]],0),SUM(N(V$1),N($R13),1)),CHOOSE(AC[[M]:[M]],1,0,1,AC[[DB]:[DB]])),PRODUCT(SUM(ROUND(AVERAGE(VALUE(V$3),VALUE($P13)),0),CHOOSE(IF(OR(V$1,$R13),4,INDEX(CMB[[Res_Rare]:[Res_Rare]],MATCH(ROUND(MIN(SUM(V$4,$O13/1000),SUM($O13,V$4/1000)),3),CMB[[Cmb_ID]:[Cmb_ID]],0))),-1,-1,0,0)),IF(OR(V$1,$R13),4,INDEX(CMB[[Cmb_Rare]:[Cmb_Rare]],MATCH(ROUND(MIN(SUM(V$4,$O13/1000),SUM($O13,V$4/1000)),3),CMB[[Cmb_ID]:[Cmb_ID]],0))),CHOOSE(AC[[M]:[M]],2,1,1,SUM(AC[[AB]:[DB]])))),""))</f>
        <v/>
      </c>
      <c r="W13">
        <f>IF(OR(W$5="",$S13=""),"",IFERROR(SUM(PRODUCT(INDEX(CMB[[BA_0O]:[BA_2O]],MATCH(ROUND(MIN(SUM(W$4,$O13/1000),SUM($O13,W$4/1000)),3),CMB[[Cmb_ID]:[Cmb_ID]],0),SUM(N(W$1),N($R13),1)),CHOOSE(AC[[M]:[M]],1,1,0,AC[[AB]:[AB]])),PRODUCT(INDEX(CMB[[BD_0O]:[BD_2O]],MATCH(ROUND(MIN(SUM(W$4,$O13/1000),SUM($O13,W$4/1000)),3),CMB[[Cmb_ID]:[Cmb_ID]],0),SUM(N(W$1),N($R13),1)),CHOOSE(AC[[M]:[M]],1,0,1,AC[[DB]:[DB]])),PRODUCT(SUM(ROUND(AVERAGE(VALUE(W$3),VALUE($P13)),0),CHOOSE(IF(OR(W$1,$R13),4,INDEX(CMB[[Res_Rare]:[Res_Rare]],MATCH(ROUND(MIN(SUM(W$4,$O13/1000),SUM($O13,W$4/1000)),3),CMB[[Cmb_ID]:[Cmb_ID]],0))),-1,-1,0,0)),IF(OR(W$1,$R13),4,INDEX(CMB[[Cmb_Rare]:[Cmb_Rare]],MATCH(ROUND(MIN(SUM(W$4,$O13/1000),SUM($O13,W$4/1000)),3),CMB[[Cmb_ID]:[Cmb_ID]],0))),CHOOSE(AC[[M]:[M]],2,1,1,SUM(AC[[AB]:[DB]])))),""))</f>
        <v>38</v>
      </c>
      <c r="X13">
        <f>IF(OR(X$5="",$S13=""),"",IFERROR(SUM(PRODUCT(INDEX(CMB[[BA_0O]:[BA_2O]],MATCH(ROUND(MIN(SUM(X$4,$O13/1000),SUM($O13,X$4/1000)),3),CMB[[Cmb_ID]:[Cmb_ID]],0),SUM(N(X$1),N($R13),1)),CHOOSE(AC[[M]:[M]],1,1,0,AC[[AB]:[AB]])),PRODUCT(INDEX(CMB[[BD_0O]:[BD_2O]],MATCH(ROUND(MIN(SUM(X$4,$O13/1000),SUM($O13,X$4/1000)),3),CMB[[Cmb_ID]:[Cmb_ID]],0),SUM(N(X$1),N($R13),1)),CHOOSE(AC[[M]:[M]],1,0,1,AC[[DB]:[DB]])),PRODUCT(SUM(ROUND(AVERAGE(VALUE(X$3),VALUE($P13)),0),CHOOSE(IF(OR(X$1,$R13),4,INDEX(CMB[[Res_Rare]:[Res_Rare]],MATCH(ROUND(MIN(SUM(X$4,$O13/1000),SUM($O13,X$4/1000)),3),CMB[[Cmb_ID]:[Cmb_ID]],0))),-1,-1,0,0)),IF(OR(X$1,$R13),4,INDEX(CMB[[Cmb_Rare]:[Cmb_Rare]],MATCH(ROUND(MIN(SUM(X$4,$O13/1000),SUM($O13,X$4/1000)),3),CMB[[Cmb_ID]:[Cmb_ID]],0))),CHOOSE(AC[[M]:[M]],2,1,1,SUM(AC[[AB]:[DB]])))),""))</f>
        <v>38</v>
      </c>
      <c r="Y13">
        <f>IF(OR(Y$5="",$S13=""),"",IFERROR(SUM(PRODUCT(INDEX(CMB[[BA_0O]:[BA_2O]],MATCH(ROUND(MIN(SUM(Y$4,$O13/1000),SUM($O13,Y$4/1000)),3),CMB[[Cmb_ID]:[Cmb_ID]],0),SUM(N(Y$1),N($R13),1)),CHOOSE(AC[[M]:[M]],1,1,0,AC[[AB]:[AB]])),PRODUCT(INDEX(CMB[[BD_0O]:[BD_2O]],MATCH(ROUND(MIN(SUM(Y$4,$O13/1000),SUM($O13,Y$4/1000)),3),CMB[[Cmb_ID]:[Cmb_ID]],0),SUM(N(Y$1),N($R13),1)),CHOOSE(AC[[M]:[M]],1,0,1,AC[[DB]:[DB]])),PRODUCT(SUM(ROUND(AVERAGE(VALUE(Y$3),VALUE($P13)),0),CHOOSE(IF(OR(Y$1,$R13),4,INDEX(CMB[[Res_Rare]:[Res_Rare]],MATCH(ROUND(MIN(SUM(Y$4,$O13/1000),SUM($O13,Y$4/1000)),3),CMB[[Cmb_ID]:[Cmb_ID]],0))),-1,-1,0,0)),IF(OR(Y$1,$R13),4,INDEX(CMB[[Cmb_Rare]:[Cmb_Rare]],MATCH(ROUND(MIN(SUM(Y$4,$O13/1000),SUM($O13,Y$4/1000)),3),CMB[[Cmb_ID]:[Cmb_ID]],0))),CHOOSE(AC[[M]:[M]],2,1,1,SUM(AC[[AB]:[DB]])))),""))</f>
        <v>38</v>
      </c>
      <c r="Z13">
        <f>IF(OR(Z$5="",$S13=""),"",IFERROR(SUM(PRODUCT(INDEX(CMB[[BA_0O]:[BA_2O]],MATCH(ROUND(MIN(SUM(Z$4,$O13/1000),SUM($O13,Z$4/1000)),3),CMB[[Cmb_ID]:[Cmb_ID]],0),SUM(N(Z$1),N($R13),1)),CHOOSE(AC[[M]:[M]],1,1,0,AC[[AB]:[AB]])),PRODUCT(INDEX(CMB[[BD_0O]:[BD_2O]],MATCH(ROUND(MIN(SUM(Z$4,$O13/1000),SUM($O13,Z$4/1000)),3),CMB[[Cmb_ID]:[Cmb_ID]],0),SUM(N(Z$1),N($R13),1)),CHOOSE(AC[[M]:[M]],1,0,1,AC[[DB]:[DB]])),PRODUCT(SUM(ROUND(AVERAGE(VALUE(Z$3),VALUE($P13)),0),CHOOSE(IF(OR(Z$1,$R13),4,INDEX(CMB[[Res_Rare]:[Res_Rare]],MATCH(ROUND(MIN(SUM(Z$4,$O13/1000),SUM($O13,Z$4/1000)),3),CMB[[Cmb_ID]:[Cmb_ID]],0))),-1,-1,0,0)),IF(OR(Z$1,$R13),4,INDEX(CMB[[Cmb_Rare]:[Cmb_Rare]],MATCH(ROUND(MIN(SUM(Z$4,$O13/1000),SUM($O13,Z$4/1000)),3),CMB[[Cmb_ID]:[Cmb_ID]],0))),CHOOSE(AC[[M]:[M]],2,1,1,SUM(AC[[AB]:[DB]])))),""))</f>
        <v>26</v>
      </c>
      <c r="AA13" t="str">
        <f>IF(OR(AA$5="",$S13=""),"",IFERROR(SUM(PRODUCT(INDEX(CMB[[BA_0O]:[BA_2O]],MATCH(ROUND(MIN(SUM(AA$4,$O13/1000),SUM($O13,AA$4/1000)),3),CMB[[Cmb_ID]:[Cmb_ID]],0),SUM(N(AA$1),N($R13),1)),CHOOSE(AC[[M]:[M]],1,1,0,AC[[AB]:[AB]])),PRODUCT(INDEX(CMB[[BD_0O]:[BD_2O]],MATCH(ROUND(MIN(SUM(AA$4,$O13/1000),SUM($O13,AA$4/1000)),3),CMB[[Cmb_ID]:[Cmb_ID]],0),SUM(N(AA$1),N($R13),1)),CHOOSE(AC[[M]:[M]],1,0,1,AC[[DB]:[DB]])),PRODUCT(SUM(ROUND(AVERAGE(VALUE(AA$3),VALUE($P13)),0),CHOOSE(IF(OR(AA$1,$R13),4,INDEX(CMB[[Res_Rare]:[Res_Rare]],MATCH(ROUND(MIN(SUM(AA$4,$O13/1000),SUM($O13,AA$4/1000)),3),CMB[[Cmb_ID]:[Cmb_ID]],0))),-1,-1,0,0)),IF(OR(AA$1,$R13),4,INDEX(CMB[[Cmb_Rare]:[Cmb_Rare]],MATCH(ROUND(MIN(SUM(AA$4,$O13/1000),SUM($O13,AA$4/1000)),3),CMB[[Cmb_ID]:[Cmb_ID]],0))),CHOOSE(AC[[M]:[M]],2,1,1,SUM(AC[[AB]:[DB]])))),""))</f>
        <v/>
      </c>
      <c r="AB13" t="str">
        <f>IF(OR(AB$5="",$S13=""),"",IFERROR(SUM(PRODUCT(INDEX(CMB[[BA_0O]:[BA_2O]],MATCH(ROUND(MIN(SUM(AB$4,$O13/1000),SUM($O13,AB$4/1000)),3),CMB[[Cmb_ID]:[Cmb_ID]],0),SUM(N(AB$1),N($R13),1)),CHOOSE(AC[[M]:[M]],1,1,0,AC[[AB]:[AB]])),PRODUCT(INDEX(CMB[[BD_0O]:[BD_2O]],MATCH(ROUND(MIN(SUM(AB$4,$O13/1000),SUM($O13,AB$4/1000)),3),CMB[[Cmb_ID]:[Cmb_ID]],0),SUM(N(AB$1),N($R13),1)),CHOOSE(AC[[M]:[M]],1,0,1,AC[[DB]:[DB]])),PRODUCT(SUM(ROUND(AVERAGE(VALUE(AB$3),VALUE($P13)),0),CHOOSE(IF(OR(AB$1,$R13),4,INDEX(CMB[[Res_Rare]:[Res_Rare]],MATCH(ROUND(MIN(SUM(AB$4,$O13/1000),SUM($O13,AB$4/1000)),3),CMB[[Cmb_ID]:[Cmb_ID]],0))),-1,-1,0,0)),IF(OR(AB$1,$R13),4,INDEX(CMB[[Cmb_Rare]:[Cmb_Rare]],MATCH(ROUND(MIN(SUM(AB$4,$O13/1000),SUM($O13,AB$4/1000)),3),CMB[[Cmb_ID]:[Cmb_ID]],0))),CHOOSE(AC[[M]:[M]],2,1,1,SUM(AC[[AB]:[DB]])))),""))</f>
        <v/>
      </c>
      <c r="AC13" t="str">
        <f>IF(OR(AC$5="",$S13=""),"",IFERROR(SUM(PRODUCT(INDEX(CMB[[BA_0O]:[BA_2O]],MATCH(ROUND(MIN(SUM(AC$4,$O13/1000),SUM($O13,AC$4/1000)),3),CMB[[Cmb_ID]:[Cmb_ID]],0),SUM(N(AC$1),N($R13),1)),CHOOSE(AC[[M]:[M]],1,1,0,AC[[AB]:[AB]])),PRODUCT(INDEX(CMB[[BD_0O]:[BD_2O]],MATCH(ROUND(MIN(SUM(AC$4,$O13/1000),SUM($O13,AC$4/1000)),3),CMB[[Cmb_ID]:[Cmb_ID]],0),SUM(N(AC$1),N($R13),1)),CHOOSE(AC[[M]:[M]],1,0,1,AC[[DB]:[DB]])),PRODUCT(SUM(ROUND(AVERAGE(VALUE(AC$3),VALUE($P13)),0),CHOOSE(IF(OR(AC$1,$R13),4,INDEX(CMB[[Res_Rare]:[Res_Rare]],MATCH(ROUND(MIN(SUM(AC$4,$O13/1000),SUM($O13,AC$4/1000)),3),CMB[[Cmb_ID]:[Cmb_ID]],0))),-1,-1,0,0)),IF(OR(AC$1,$R13),4,INDEX(CMB[[Cmb_Rare]:[Cmb_Rare]],MATCH(ROUND(MIN(SUM(AC$4,$O13/1000),SUM($O13,AC$4/1000)),3),CMB[[Cmb_ID]:[Cmb_ID]],0))),CHOOSE(AC[[M]:[M]],2,1,1,SUM(AC[[AB]:[DB]])))),""))</f>
        <v/>
      </c>
      <c r="AD13">
        <f>IF(OR(AD$5="",$S13=""),"",IFERROR(SUM(PRODUCT(INDEX(CMB[[BA_0O]:[BA_2O]],MATCH(ROUND(MIN(SUM(AD$4,$O13/1000),SUM($O13,AD$4/1000)),3),CMB[[Cmb_ID]:[Cmb_ID]],0),SUM(N(AD$1),N($R13),1)),CHOOSE(AC[[M]:[M]],1,1,0,AC[[AB]:[AB]])),PRODUCT(INDEX(CMB[[BD_0O]:[BD_2O]],MATCH(ROUND(MIN(SUM(AD$4,$O13/1000),SUM($O13,AD$4/1000)),3),CMB[[Cmb_ID]:[Cmb_ID]],0),SUM(N(AD$1),N($R13),1)),CHOOSE(AC[[M]:[M]],1,0,1,AC[[DB]:[DB]])),PRODUCT(SUM(ROUND(AVERAGE(VALUE(AD$3),VALUE($P13)),0),CHOOSE(IF(OR(AD$1,$R13),4,INDEX(CMB[[Res_Rare]:[Res_Rare]],MATCH(ROUND(MIN(SUM(AD$4,$O13/1000),SUM($O13,AD$4/1000)),3),CMB[[Cmb_ID]:[Cmb_ID]],0))),-1,-1,0,0)),IF(OR(AD$1,$R13),4,INDEX(CMB[[Cmb_Rare]:[Cmb_Rare]],MATCH(ROUND(MIN(SUM(AD$4,$O13/1000),SUM($O13,AD$4/1000)),3),CMB[[Cmb_ID]:[Cmb_ID]],0))),CHOOSE(AC[[M]:[M]],2,1,1,SUM(AC[[AB]:[DB]])))),""))</f>
        <v>17</v>
      </c>
      <c r="AE13">
        <f>IF(OR(AE$5="",$S13=""),"",IFERROR(SUM(PRODUCT(INDEX(CMB[[BA_0O]:[BA_2O]],MATCH(ROUND(MIN(SUM(AE$4,$O13/1000),SUM($O13,AE$4/1000)),3),CMB[[Cmb_ID]:[Cmb_ID]],0),SUM(N(AE$1),N($R13),1)),CHOOSE(AC[[M]:[M]],1,1,0,AC[[AB]:[AB]])),PRODUCT(INDEX(CMB[[BD_0O]:[BD_2O]],MATCH(ROUND(MIN(SUM(AE$4,$O13/1000),SUM($O13,AE$4/1000)),3),CMB[[Cmb_ID]:[Cmb_ID]],0),SUM(N(AE$1),N($R13),1)),CHOOSE(AC[[M]:[M]],1,0,1,AC[[DB]:[DB]])),PRODUCT(SUM(ROUND(AVERAGE(VALUE(AE$3),VALUE($P13)),0),CHOOSE(IF(OR(AE$1,$R13),4,INDEX(CMB[[Res_Rare]:[Res_Rare]],MATCH(ROUND(MIN(SUM(AE$4,$O13/1000),SUM($O13,AE$4/1000)),3),CMB[[Cmb_ID]:[Cmb_ID]],0))),-1,-1,0,0)),IF(OR(AE$1,$R13),4,INDEX(CMB[[Cmb_Rare]:[Cmb_Rare]],MATCH(ROUND(MIN(SUM(AE$4,$O13/1000),SUM($O13,AE$4/1000)),3),CMB[[Cmb_ID]:[Cmb_ID]],0))),CHOOSE(AC[[M]:[M]],2,1,1,SUM(AC[[AB]:[DB]])))),""))</f>
        <v>31</v>
      </c>
      <c r="AF13" t="str">
        <f>IF(OR(AF$5="",$S13=""),"",IFERROR(SUM(PRODUCT(INDEX(CMB[[BA_0O]:[BA_2O]],MATCH(ROUND(MIN(SUM(AF$4,$O13/1000),SUM($O13,AF$4/1000)),3),CMB[[Cmb_ID]:[Cmb_ID]],0),SUM(N(AF$1),N($R13),1)),CHOOSE(AC[[M]:[M]],1,1,0,AC[[AB]:[AB]])),PRODUCT(INDEX(CMB[[BD_0O]:[BD_2O]],MATCH(ROUND(MIN(SUM(AF$4,$O13/1000),SUM($O13,AF$4/1000)),3),CMB[[Cmb_ID]:[Cmb_ID]],0),SUM(N(AF$1),N($R13),1)),CHOOSE(AC[[M]:[M]],1,0,1,AC[[DB]:[DB]])),PRODUCT(SUM(ROUND(AVERAGE(VALUE(AF$3),VALUE($P13)),0),CHOOSE(IF(OR(AF$1,$R13),4,INDEX(CMB[[Res_Rare]:[Res_Rare]],MATCH(ROUND(MIN(SUM(AF$4,$O13/1000),SUM($O13,AF$4/1000)),3),CMB[[Cmb_ID]:[Cmb_ID]],0))),-1,-1,0,0)),IF(OR(AF$1,$R13),4,INDEX(CMB[[Cmb_Rare]:[Cmb_Rare]],MATCH(ROUND(MIN(SUM(AF$4,$O13/1000),SUM($O13,AF$4/1000)),3),CMB[[Cmb_ID]:[Cmb_ID]],0))),CHOOSE(AC[[M]:[M]],2,1,1,SUM(AC[[AB]:[DB]])))),""))</f>
        <v/>
      </c>
      <c r="AG13">
        <f>IF(OR(AG$5="",$S13=""),"",IFERROR(SUM(PRODUCT(INDEX(CMB[[BA_0O]:[BA_2O]],MATCH(ROUND(MIN(SUM(AG$4,$O13/1000),SUM($O13,AG$4/1000)),3),CMB[[Cmb_ID]:[Cmb_ID]],0),SUM(N(AG$1),N($R13),1)),CHOOSE(AC[[M]:[M]],1,1,0,AC[[AB]:[AB]])),PRODUCT(INDEX(CMB[[BD_0O]:[BD_2O]],MATCH(ROUND(MIN(SUM(AG$4,$O13/1000),SUM($O13,AG$4/1000)),3),CMB[[Cmb_ID]:[Cmb_ID]],0),SUM(N(AG$1),N($R13),1)),CHOOSE(AC[[M]:[M]],1,0,1,AC[[DB]:[DB]])),PRODUCT(SUM(ROUND(AVERAGE(VALUE(AG$3),VALUE($P13)),0),CHOOSE(IF(OR(AG$1,$R13),4,INDEX(CMB[[Res_Rare]:[Res_Rare]],MATCH(ROUND(MIN(SUM(AG$4,$O13/1000),SUM($O13,AG$4/1000)),3),CMB[[Cmb_ID]:[Cmb_ID]],0))),-1,-1,0,0)),IF(OR(AG$1,$R13),4,INDEX(CMB[[Cmb_Rare]:[Cmb_Rare]],MATCH(ROUND(MIN(SUM(AG$4,$O13/1000),SUM($O13,AG$4/1000)),3),CMB[[Cmb_ID]:[Cmb_ID]],0))),CHOOSE(AC[[M]:[M]],2,1,1,SUM(AC[[AB]:[DB]])))),""))</f>
        <v>34</v>
      </c>
      <c r="AH13">
        <f>IF(OR(AH$5="",$S13=""),"",IFERROR(SUM(PRODUCT(INDEX(CMB[[BA_0O]:[BA_2O]],MATCH(ROUND(MIN(SUM(AH$4,$O13/1000),SUM($O13,AH$4/1000)),3),CMB[[Cmb_ID]:[Cmb_ID]],0),SUM(N(AH$1),N($R13),1)),CHOOSE(AC[[M]:[M]],1,1,0,AC[[AB]:[AB]])),PRODUCT(INDEX(CMB[[BD_0O]:[BD_2O]],MATCH(ROUND(MIN(SUM(AH$4,$O13/1000),SUM($O13,AH$4/1000)),3),CMB[[Cmb_ID]:[Cmb_ID]],0),SUM(N(AH$1),N($R13),1)),CHOOSE(AC[[M]:[M]],1,0,1,AC[[DB]:[DB]])),PRODUCT(SUM(ROUND(AVERAGE(VALUE(AH$3),VALUE($P13)),0),CHOOSE(IF(OR(AH$1,$R13),4,INDEX(CMB[[Res_Rare]:[Res_Rare]],MATCH(ROUND(MIN(SUM(AH$4,$O13/1000),SUM($O13,AH$4/1000)),3),CMB[[Cmb_ID]:[Cmb_ID]],0))),-1,-1,0,0)),IF(OR(AH$1,$R13),4,INDEX(CMB[[Cmb_Rare]:[Cmb_Rare]],MATCH(ROUND(MIN(SUM(AH$4,$O13/1000),SUM($O13,AH$4/1000)),3),CMB[[Cmb_ID]:[Cmb_ID]],0))),CHOOSE(AC[[M]:[M]],2,1,1,SUM(AC[[AB]:[DB]])))),""))</f>
        <v>20</v>
      </c>
      <c r="AI13">
        <f>IF(OR(AI$5="",$S13=""),"",IFERROR(SUM(PRODUCT(INDEX(CMB[[BA_0O]:[BA_2O]],MATCH(ROUND(MIN(SUM(AI$4,$O13/1000),SUM($O13,AI$4/1000)),3),CMB[[Cmb_ID]:[Cmb_ID]],0),SUM(N(AI$1),N($R13),1)),CHOOSE(AC[[M]:[M]],1,1,0,AC[[AB]:[AB]])),PRODUCT(INDEX(CMB[[BD_0O]:[BD_2O]],MATCH(ROUND(MIN(SUM(AI$4,$O13/1000),SUM($O13,AI$4/1000)),3),CMB[[Cmb_ID]:[Cmb_ID]],0),SUM(N(AI$1),N($R13),1)),CHOOSE(AC[[M]:[M]],1,0,1,AC[[DB]:[DB]])),PRODUCT(SUM(ROUND(AVERAGE(VALUE(AI$3),VALUE($P13)),0),CHOOSE(IF(OR(AI$1,$R13),4,INDEX(CMB[[Res_Rare]:[Res_Rare]],MATCH(ROUND(MIN(SUM(AI$4,$O13/1000),SUM($O13,AI$4/1000)),3),CMB[[Cmb_ID]:[Cmb_ID]],0))),-1,-1,0,0)),IF(OR(AI$1,$R13),4,INDEX(CMB[[Cmb_Rare]:[Cmb_Rare]],MATCH(ROUND(MIN(SUM(AI$4,$O13/1000),SUM($O13,AI$4/1000)),3),CMB[[Cmb_ID]:[Cmb_ID]],0))),CHOOSE(AC[[M]:[M]],2,1,1,SUM(AC[[AB]:[DB]])))),""))</f>
        <v>36</v>
      </c>
      <c r="AJ13" t="str">
        <f>IF(OR(AJ$5="",$S13=""),"",IFERROR(SUM(PRODUCT(INDEX(CMB[[BA_0O]:[BA_2O]],MATCH(ROUND(MIN(SUM(AJ$4,$O13/1000),SUM($O13,AJ$4/1000)),3),CMB[[Cmb_ID]:[Cmb_ID]],0),SUM(N(AJ$1),N($R13),1)),CHOOSE(AC[[M]:[M]],1,1,0,AC[[AB]:[AB]])),PRODUCT(INDEX(CMB[[BD_0O]:[BD_2O]],MATCH(ROUND(MIN(SUM(AJ$4,$O13/1000),SUM($O13,AJ$4/1000)),3),CMB[[Cmb_ID]:[Cmb_ID]],0),SUM(N(AJ$1),N($R13),1)),CHOOSE(AC[[M]:[M]],1,0,1,AC[[DB]:[DB]])),PRODUCT(SUM(ROUND(AVERAGE(VALUE(AJ$3),VALUE($P13)),0),CHOOSE(IF(OR(AJ$1,$R13),4,INDEX(CMB[[Res_Rare]:[Res_Rare]],MATCH(ROUND(MIN(SUM(AJ$4,$O13/1000),SUM($O13,AJ$4/1000)),3),CMB[[Cmb_ID]:[Cmb_ID]],0))),-1,-1,0,0)),IF(OR(AJ$1,$R13),4,INDEX(CMB[[Cmb_Rare]:[Cmb_Rare]],MATCH(ROUND(MIN(SUM(AJ$4,$O13/1000),SUM($O13,AJ$4/1000)),3),CMB[[Cmb_ID]:[Cmb_ID]],0))),CHOOSE(AC[[M]:[M]],2,1,1,SUM(AC[[AB]:[DB]])))),""))</f>
        <v/>
      </c>
      <c r="AK13">
        <f>IF(OR(AK$5="",$S13=""),"",IFERROR(SUM(PRODUCT(INDEX(CMB[[BA_0O]:[BA_2O]],MATCH(ROUND(MIN(SUM(AK$4,$O13/1000),SUM($O13,AK$4/1000)),3),CMB[[Cmb_ID]:[Cmb_ID]],0),SUM(N(AK$1),N($R13),1)),CHOOSE(AC[[M]:[M]],1,1,0,AC[[AB]:[AB]])),PRODUCT(INDEX(CMB[[BD_0O]:[BD_2O]],MATCH(ROUND(MIN(SUM(AK$4,$O13/1000),SUM($O13,AK$4/1000)),3),CMB[[Cmb_ID]:[Cmb_ID]],0),SUM(N(AK$1),N($R13),1)),CHOOSE(AC[[M]:[M]],1,0,1,AC[[DB]:[DB]])),PRODUCT(SUM(ROUND(AVERAGE(VALUE(AK$3),VALUE($P13)),0),CHOOSE(IF(OR(AK$1,$R13),4,INDEX(CMB[[Res_Rare]:[Res_Rare]],MATCH(ROUND(MIN(SUM(AK$4,$O13/1000),SUM($O13,AK$4/1000)),3),CMB[[Cmb_ID]:[Cmb_ID]],0))),-1,-1,0,0)),IF(OR(AK$1,$R13),4,INDEX(CMB[[Cmb_Rare]:[Cmb_Rare]],MATCH(ROUND(MIN(SUM(AK$4,$O13/1000),SUM($O13,AK$4/1000)),3),CMB[[Cmb_ID]:[Cmb_ID]],0))),CHOOSE(AC[[M]:[M]],2,1,1,SUM(AC[[AB]:[DB]])))),""))</f>
        <v>38</v>
      </c>
      <c r="AL13">
        <f>IF(OR(AL$5="",$S13=""),"",IFERROR(SUM(PRODUCT(INDEX(CMB[[BA_0O]:[BA_2O]],MATCH(ROUND(MIN(SUM(AL$4,$O13/1000),SUM($O13,AL$4/1000)),3),CMB[[Cmb_ID]:[Cmb_ID]],0),SUM(N(AL$1),N($R13),1)),CHOOSE(AC[[M]:[M]],1,1,0,AC[[AB]:[AB]])),PRODUCT(INDEX(CMB[[BD_0O]:[BD_2O]],MATCH(ROUND(MIN(SUM(AL$4,$O13/1000),SUM($O13,AL$4/1000)),3),CMB[[Cmb_ID]:[Cmb_ID]],0),SUM(N(AL$1),N($R13),1)),CHOOSE(AC[[M]:[M]],1,0,1,AC[[DB]:[DB]])),PRODUCT(SUM(ROUND(AVERAGE(VALUE(AL$3),VALUE($P13)),0),CHOOSE(IF(OR(AL$1,$R13),4,INDEX(CMB[[Res_Rare]:[Res_Rare]],MATCH(ROUND(MIN(SUM(AL$4,$O13/1000),SUM($O13,AL$4/1000)),3),CMB[[Cmb_ID]:[Cmb_ID]],0))),-1,-1,0,0)),IF(OR(AL$1,$R13),4,INDEX(CMB[[Cmb_Rare]:[Cmb_Rare]],MATCH(ROUND(MIN(SUM(AL$4,$O13/1000),SUM($O13,AL$4/1000)),3),CMB[[Cmb_ID]:[Cmb_ID]],0))),CHOOSE(AC[[M]:[M]],2,1,1,SUM(AC[[AB]:[DB]])))),""))</f>
        <v>22</v>
      </c>
      <c r="AM13" t="str">
        <f>IF(OR(AM$5="",$S13=""),"",IFERROR(SUM(PRODUCT(INDEX(CMB[[BA_0O]:[BA_2O]],MATCH(ROUND(MIN(SUM(AM$4,$O13/1000),SUM($O13,AM$4/1000)),3),CMB[[Cmb_ID]:[Cmb_ID]],0),SUM(N(AM$1),N($R13),1)),CHOOSE(AC[[M]:[M]],1,1,0,AC[[AB]:[AB]])),PRODUCT(INDEX(CMB[[BD_0O]:[BD_2O]],MATCH(ROUND(MIN(SUM(AM$4,$O13/1000),SUM($O13,AM$4/1000)),3),CMB[[Cmb_ID]:[Cmb_ID]],0),SUM(N(AM$1),N($R13),1)),CHOOSE(AC[[M]:[M]],1,0,1,AC[[DB]:[DB]])),PRODUCT(SUM(ROUND(AVERAGE(VALUE(AM$3),VALUE($P13)),0),CHOOSE(IF(OR(AM$1,$R13),4,INDEX(CMB[[Res_Rare]:[Res_Rare]],MATCH(ROUND(MIN(SUM(AM$4,$O13/1000),SUM($O13,AM$4/1000)),3),CMB[[Cmb_ID]:[Cmb_ID]],0))),-1,-1,0,0)),IF(OR(AM$1,$R13),4,INDEX(CMB[[Cmb_Rare]:[Cmb_Rare]],MATCH(ROUND(MIN(SUM(AM$4,$O13/1000),SUM($O13,AM$4/1000)),3),CMB[[Cmb_ID]:[Cmb_ID]],0))),CHOOSE(AC[[M]:[M]],2,1,1,SUM(AC[[AB]:[DB]])))),""))</f>
        <v/>
      </c>
      <c r="AN13">
        <f>IF(OR(AN$5="",$S13=""),"",IFERROR(SUM(PRODUCT(INDEX(CMB[[BA_0O]:[BA_2O]],MATCH(ROUND(MIN(SUM(AN$4,$O13/1000),SUM($O13,AN$4/1000)),3),CMB[[Cmb_ID]:[Cmb_ID]],0),SUM(N(AN$1),N($R13),1)),CHOOSE(AC[[M]:[M]],1,1,0,AC[[AB]:[AB]])),PRODUCT(INDEX(CMB[[BD_0O]:[BD_2O]],MATCH(ROUND(MIN(SUM(AN$4,$O13/1000),SUM($O13,AN$4/1000)),3),CMB[[Cmb_ID]:[Cmb_ID]],0),SUM(N(AN$1),N($R13),1)),CHOOSE(AC[[M]:[M]],1,0,1,AC[[DB]:[DB]])),PRODUCT(SUM(ROUND(AVERAGE(VALUE(AN$3),VALUE($P13)),0),CHOOSE(IF(OR(AN$1,$R13),4,INDEX(CMB[[Res_Rare]:[Res_Rare]],MATCH(ROUND(MIN(SUM(AN$4,$O13/1000),SUM($O13,AN$4/1000)),3),CMB[[Cmb_ID]:[Cmb_ID]],0))),-1,-1,0,0)),IF(OR(AN$1,$R13),4,INDEX(CMB[[Cmb_Rare]:[Cmb_Rare]],MATCH(ROUND(MIN(SUM(AN$4,$O13/1000),SUM($O13,AN$4/1000)),3),CMB[[Cmb_ID]:[Cmb_ID]],0))),CHOOSE(AC[[M]:[M]],2,1,1,SUM(AC[[AB]:[DB]])))),""))</f>
        <v>38</v>
      </c>
      <c r="AO13">
        <f>IF(OR(AO$5="",$S13=""),"",IFERROR(SUM(PRODUCT(INDEX(CMB[[BA_0O]:[BA_2O]],MATCH(ROUND(MIN(SUM(AO$4,$O13/1000),SUM($O13,AO$4/1000)),3),CMB[[Cmb_ID]:[Cmb_ID]],0),SUM(N(AO$1),N($R13),1)),CHOOSE(AC[[M]:[M]],1,1,0,AC[[AB]:[AB]])),PRODUCT(INDEX(CMB[[BD_0O]:[BD_2O]],MATCH(ROUND(MIN(SUM(AO$4,$O13/1000),SUM($O13,AO$4/1000)),3),CMB[[Cmb_ID]:[Cmb_ID]],0),SUM(N(AO$1),N($R13),1)),CHOOSE(AC[[M]:[M]],1,0,1,AC[[DB]:[DB]])),PRODUCT(SUM(ROUND(AVERAGE(VALUE(AO$3),VALUE($P13)),0),CHOOSE(IF(OR(AO$1,$R13),4,INDEX(CMB[[Res_Rare]:[Res_Rare]],MATCH(ROUND(MIN(SUM(AO$4,$O13/1000),SUM($O13,AO$4/1000)),3),CMB[[Cmb_ID]:[Cmb_ID]],0))),-1,-1,0,0)),IF(OR(AO$1,$R13),4,INDEX(CMB[[Cmb_Rare]:[Cmb_Rare]],MATCH(ROUND(MIN(SUM(AO$4,$O13/1000),SUM($O13,AO$4/1000)),3),CMB[[Cmb_ID]:[Cmb_ID]],0))),CHOOSE(AC[[M]:[M]],2,1,1,SUM(AC[[AB]:[DB]])))),""))</f>
        <v>26</v>
      </c>
      <c r="AP13" t="str">
        <f>IF(OR(AP$5="",$S13=""),"",IFERROR(SUM(PRODUCT(INDEX(CMB[[BA_0O]:[BA_2O]],MATCH(ROUND(MIN(SUM(AP$4,$O13/1000),SUM($O13,AP$4/1000)),3),CMB[[Cmb_ID]:[Cmb_ID]],0),SUM(N(AP$1),N($R13),1)),CHOOSE(AC[[M]:[M]],1,1,0,AC[[AB]:[AB]])),PRODUCT(INDEX(CMB[[BD_0O]:[BD_2O]],MATCH(ROUND(MIN(SUM(AP$4,$O13/1000),SUM($O13,AP$4/1000)),3),CMB[[Cmb_ID]:[Cmb_ID]],0),SUM(N(AP$1),N($R13),1)),CHOOSE(AC[[M]:[M]],1,0,1,AC[[DB]:[DB]])),PRODUCT(SUM(ROUND(AVERAGE(VALUE(AP$3),VALUE($P13)),0),CHOOSE(IF(OR(AP$1,$R13),4,INDEX(CMB[[Res_Rare]:[Res_Rare]],MATCH(ROUND(MIN(SUM(AP$4,$O13/1000),SUM($O13,AP$4/1000)),3),CMB[[Cmb_ID]:[Cmb_ID]],0))),-1,-1,0,0)),IF(OR(AP$1,$R13),4,INDEX(CMB[[Cmb_Rare]:[Cmb_Rare]],MATCH(ROUND(MIN(SUM(AP$4,$O13/1000),SUM($O13,AP$4/1000)),3),CMB[[Cmb_ID]:[Cmb_ID]],0))),CHOOSE(AC[[M]:[M]],2,1,1,SUM(AC[[AB]:[DB]])))),""))</f>
        <v/>
      </c>
      <c r="AQ13">
        <f>IF(OR(AQ$5="",$S13=""),"",IFERROR(SUM(PRODUCT(INDEX(CMB[[BA_0O]:[BA_2O]],MATCH(ROUND(MIN(SUM(AQ$4,$O13/1000),SUM($O13,AQ$4/1000)),3),CMB[[Cmb_ID]:[Cmb_ID]],0),SUM(N(AQ$1),N($R13),1)),CHOOSE(AC[[M]:[M]],1,1,0,AC[[AB]:[AB]])),PRODUCT(INDEX(CMB[[BD_0O]:[BD_2O]],MATCH(ROUND(MIN(SUM(AQ$4,$O13/1000),SUM($O13,AQ$4/1000)),3),CMB[[Cmb_ID]:[Cmb_ID]],0),SUM(N(AQ$1),N($R13),1)),CHOOSE(AC[[M]:[M]],1,0,1,AC[[DB]:[DB]])),PRODUCT(SUM(ROUND(AVERAGE(VALUE(AQ$3),VALUE($P13)),0),CHOOSE(IF(OR(AQ$1,$R13),4,INDEX(CMB[[Res_Rare]:[Res_Rare]],MATCH(ROUND(MIN(SUM(AQ$4,$O13/1000),SUM($O13,AQ$4/1000)),3),CMB[[Cmb_ID]:[Cmb_ID]],0))),-1,-1,0,0)),IF(OR(AQ$1,$R13),4,INDEX(CMB[[Cmb_Rare]:[Cmb_Rare]],MATCH(ROUND(MIN(SUM(AQ$4,$O13/1000),SUM($O13,AQ$4/1000)),3),CMB[[Cmb_ID]:[Cmb_ID]],0))),CHOOSE(AC[[M]:[M]],2,1,1,SUM(AC[[AB]:[DB]])))),""))</f>
        <v>36</v>
      </c>
      <c r="AR13">
        <f>IF(OR(AR$5="",$S13=""),"",IFERROR(SUM(PRODUCT(INDEX(CMB[[BA_0O]:[BA_2O]],MATCH(ROUND(MIN(SUM(AR$4,$O13/1000),SUM($O13,AR$4/1000)),3),CMB[[Cmb_ID]:[Cmb_ID]],0),SUM(N(AR$1),N($R13),1)),CHOOSE(AC[[M]:[M]],1,1,0,AC[[AB]:[AB]])),PRODUCT(INDEX(CMB[[BD_0O]:[BD_2O]],MATCH(ROUND(MIN(SUM(AR$4,$O13/1000),SUM($O13,AR$4/1000)),3),CMB[[Cmb_ID]:[Cmb_ID]],0),SUM(N(AR$1),N($R13),1)),CHOOSE(AC[[M]:[M]],1,0,1,AC[[DB]:[DB]])),PRODUCT(SUM(ROUND(AVERAGE(VALUE(AR$3),VALUE($P13)),0),CHOOSE(IF(OR(AR$1,$R13),4,INDEX(CMB[[Res_Rare]:[Res_Rare]],MATCH(ROUND(MIN(SUM(AR$4,$O13/1000),SUM($O13,AR$4/1000)),3),CMB[[Cmb_ID]:[Cmb_ID]],0))),-1,-1,0,0)),IF(OR(AR$1,$R13),4,INDEX(CMB[[Cmb_Rare]:[Cmb_Rare]],MATCH(ROUND(MIN(SUM(AR$4,$O13/1000),SUM($O13,AR$4/1000)),3),CMB[[Cmb_ID]:[Cmb_ID]],0))),CHOOSE(AC[[M]:[M]],2,1,1,SUM(AC[[AB]:[DB]])))),""))</f>
        <v>38</v>
      </c>
      <c r="AS13" t="str">
        <f>IF(OR(AS$5="",$S13=""),"",IFERROR(SUM(PRODUCT(INDEX(CMB[[BA_0O]:[BA_2O]],MATCH(ROUND(MIN(SUM(AS$4,$O13/1000),SUM($O13,AS$4/1000)),3),CMB[[Cmb_ID]:[Cmb_ID]],0),SUM(N(AS$1),N($R13),1)),CHOOSE(AC[[M]:[M]],1,1,0,AC[[AB]:[AB]])),PRODUCT(INDEX(CMB[[BD_0O]:[BD_2O]],MATCH(ROUND(MIN(SUM(AS$4,$O13/1000),SUM($O13,AS$4/1000)),3),CMB[[Cmb_ID]:[Cmb_ID]],0),SUM(N(AS$1),N($R13),1)),CHOOSE(AC[[M]:[M]],1,0,1,AC[[DB]:[DB]])),PRODUCT(SUM(ROUND(AVERAGE(VALUE(AS$3),VALUE($P13)),0),CHOOSE(IF(OR(AS$1,$R13),4,INDEX(CMB[[Res_Rare]:[Res_Rare]],MATCH(ROUND(MIN(SUM(AS$4,$O13/1000),SUM($O13,AS$4/1000)),3),CMB[[Cmb_ID]:[Cmb_ID]],0))),-1,-1,0,0)),IF(OR(AS$1,$R13),4,INDEX(CMB[[Cmb_Rare]:[Cmb_Rare]],MATCH(ROUND(MIN(SUM(AS$4,$O13/1000),SUM($O13,AS$4/1000)),3),CMB[[Cmb_ID]:[Cmb_ID]],0))),CHOOSE(AC[[M]:[M]],2,1,1,SUM(AC[[AB]:[DB]])))),""))</f>
        <v/>
      </c>
      <c r="AT13">
        <f>IF(OR(AT$5="",$S13=""),"",IFERROR(SUM(PRODUCT(INDEX(CMB[[BA_0O]:[BA_2O]],MATCH(ROUND(MIN(SUM(AT$4,$O13/1000),SUM($O13,AT$4/1000)),3),CMB[[Cmb_ID]:[Cmb_ID]],0),SUM(N(AT$1),N($R13),1)),CHOOSE(AC[[M]:[M]],1,1,0,AC[[AB]:[AB]])),PRODUCT(INDEX(CMB[[BD_0O]:[BD_2O]],MATCH(ROUND(MIN(SUM(AT$4,$O13/1000),SUM($O13,AT$4/1000)),3),CMB[[Cmb_ID]:[Cmb_ID]],0),SUM(N(AT$1),N($R13),1)),CHOOSE(AC[[M]:[M]],1,0,1,AC[[DB]:[DB]])),PRODUCT(SUM(ROUND(AVERAGE(VALUE(AT$3),VALUE($P13)),0),CHOOSE(IF(OR(AT$1,$R13),4,INDEX(CMB[[Res_Rare]:[Res_Rare]],MATCH(ROUND(MIN(SUM(AT$4,$O13/1000),SUM($O13,AT$4/1000)),3),CMB[[Cmb_ID]:[Cmb_ID]],0))),-1,-1,0,0)),IF(OR(AT$1,$R13),4,INDEX(CMB[[Cmb_Rare]:[Cmb_Rare]],MATCH(ROUND(MIN(SUM(AT$4,$O13/1000),SUM($O13,AT$4/1000)),3),CMB[[Cmb_ID]:[Cmb_ID]],0))),CHOOSE(AC[[M]:[M]],2,1,1,SUM(AC[[AB]:[DB]])))),""))</f>
        <v>36</v>
      </c>
      <c r="AU13">
        <f>IF(OR(AU$5="",$S13=""),"",IFERROR(SUM(PRODUCT(INDEX(CMB[[BA_0O]:[BA_2O]],MATCH(ROUND(MIN(SUM(AU$4,$O13/1000),SUM($O13,AU$4/1000)),3),CMB[[Cmb_ID]:[Cmb_ID]],0),SUM(N(AU$1),N($R13),1)),CHOOSE(AC[[M]:[M]],1,1,0,AC[[AB]:[AB]])),PRODUCT(INDEX(CMB[[BD_0O]:[BD_2O]],MATCH(ROUND(MIN(SUM(AU$4,$O13/1000),SUM($O13,AU$4/1000)),3),CMB[[Cmb_ID]:[Cmb_ID]],0),SUM(N(AU$1),N($R13),1)),CHOOSE(AC[[M]:[M]],1,0,1,AC[[DB]:[DB]])),PRODUCT(SUM(ROUND(AVERAGE(VALUE(AU$3),VALUE($P13)),0),CHOOSE(IF(OR(AU$1,$R13),4,INDEX(CMB[[Res_Rare]:[Res_Rare]],MATCH(ROUND(MIN(SUM(AU$4,$O13/1000),SUM($O13,AU$4/1000)),3),CMB[[Cmb_ID]:[Cmb_ID]],0))),-1,-1,0,0)),IF(OR(AU$1,$R13),4,INDEX(CMB[[Cmb_Rare]:[Cmb_Rare]],MATCH(ROUND(MIN(SUM(AU$4,$O13/1000),SUM($O13,AU$4/1000)),3),CMB[[Cmb_ID]:[Cmb_ID]],0))),CHOOSE(AC[[M]:[M]],2,1,1,SUM(AC[[AB]:[DB]])))),""))</f>
        <v>46</v>
      </c>
      <c r="AV13">
        <f>IF(OR(AV$5="",$S13=""),"",IFERROR(SUM(PRODUCT(INDEX(CMB[[BA_0O]:[BA_2O]],MATCH(ROUND(MIN(SUM(AV$4,$O13/1000),SUM($O13,AV$4/1000)),3),CMB[[Cmb_ID]:[Cmb_ID]],0),SUM(N(AV$1),N($R13),1)),CHOOSE(AC[[M]:[M]],1,1,0,AC[[AB]:[AB]])),PRODUCT(INDEX(CMB[[BD_0O]:[BD_2O]],MATCH(ROUND(MIN(SUM(AV$4,$O13/1000),SUM($O13,AV$4/1000)),3),CMB[[Cmb_ID]:[Cmb_ID]],0),SUM(N(AV$1),N($R13),1)),CHOOSE(AC[[M]:[M]],1,0,1,AC[[DB]:[DB]])),PRODUCT(SUM(ROUND(AVERAGE(VALUE(AV$3),VALUE($P13)),0),CHOOSE(IF(OR(AV$1,$R13),4,INDEX(CMB[[Res_Rare]:[Res_Rare]],MATCH(ROUND(MIN(SUM(AV$4,$O13/1000),SUM($O13,AV$4/1000)),3),CMB[[Cmb_ID]:[Cmb_ID]],0))),-1,-1,0,0)),IF(OR(AV$1,$R13),4,INDEX(CMB[[Cmb_Rare]:[Cmb_Rare]],MATCH(ROUND(MIN(SUM(AV$4,$O13/1000),SUM($O13,AV$4/1000)),3),CMB[[Cmb_ID]:[Cmb_ID]],0))),CHOOSE(AC[[M]:[M]],2,1,1,SUM(AC[[AB]:[DB]])))),""))</f>
        <v>48</v>
      </c>
      <c r="AW13" t="str">
        <f>IF(OR(AW$5="",$S13=""),"",IFERROR(SUM(PRODUCT(INDEX(CMB[[BA_0O]:[BA_2O]],MATCH(ROUND(MIN(SUM(AW$4,$O13/1000),SUM($O13,AW$4/1000)),3),CMB[[Cmb_ID]:[Cmb_ID]],0),SUM(N(AW$1),N($R13),1)),CHOOSE(AC[[M]:[M]],1,1,0,AC[[AB]:[AB]])),PRODUCT(INDEX(CMB[[BD_0O]:[BD_2O]],MATCH(ROUND(MIN(SUM(AW$4,$O13/1000),SUM($O13,AW$4/1000)),3),CMB[[Cmb_ID]:[Cmb_ID]],0),SUM(N(AW$1),N($R13),1)),CHOOSE(AC[[M]:[M]],1,0,1,AC[[DB]:[DB]])),PRODUCT(SUM(ROUND(AVERAGE(VALUE(AW$3),VALUE($P13)),0),CHOOSE(IF(OR(AW$1,$R13),4,INDEX(CMB[[Res_Rare]:[Res_Rare]],MATCH(ROUND(MIN(SUM(AW$4,$O13/1000),SUM($O13,AW$4/1000)),3),CMB[[Cmb_ID]:[Cmb_ID]],0))),-1,-1,0,0)),IF(OR(AW$1,$R13),4,INDEX(CMB[[Cmb_Rare]:[Cmb_Rare]],MATCH(ROUND(MIN(SUM(AW$4,$O13/1000),SUM($O13,AW$4/1000)),3),CMB[[Cmb_ID]:[Cmb_ID]],0))),CHOOSE(AC[[M]:[M]],2,1,1,SUM(AC[[AB]:[DB]])))),""))</f>
        <v/>
      </c>
      <c r="AX13">
        <f>IF(OR(AX$5="",$S13=""),"",IFERROR(SUM(PRODUCT(INDEX(CMB[[BA_0O]:[BA_2O]],MATCH(ROUND(MIN(SUM(AX$4,$O13/1000),SUM($O13,AX$4/1000)),3),CMB[[Cmb_ID]:[Cmb_ID]],0),SUM(N(AX$1),N($R13),1)),CHOOSE(AC[[M]:[M]],1,1,0,AC[[AB]:[AB]])),PRODUCT(INDEX(CMB[[BD_0O]:[BD_2O]],MATCH(ROUND(MIN(SUM(AX$4,$O13/1000),SUM($O13,AX$4/1000)),3),CMB[[Cmb_ID]:[Cmb_ID]],0),SUM(N(AX$1),N($R13),1)),CHOOSE(AC[[M]:[M]],1,0,1,AC[[DB]:[DB]])),PRODUCT(SUM(ROUND(AVERAGE(VALUE(AX$3),VALUE($P13)),0),CHOOSE(IF(OR(AX$1,$R13),4,INDEX(CMB[[Res_Rare]:[Res_Rare]],MATCH(ROUND(MIN(SUM(AX$4,$O13/1000),SUM($O13,AX$4/1000)),3),CMB[[Cmb_ID]:[Cmb_ID]],0))),-1,-1,0,0)),IF(OR(AX$1,$R13),4,INDEX(CMB[[Cmb_Rare]:[Cmb_Rare]],MATCH(ROUND(MIN(SUM(AX$4,$O13/1000),SUM($O13,AX$4/1000)),3),CMB[[Cmb_ID]:[Cmb_ID]],0))),CHOOSE(AC[[M]:[M]],2,1,1,SUM(AC[[AB]:[DB]])))),""))</f>
        <v>51</v>
      </c>
      <c r="AY13">
        <f>IF(OR(AY$5="",$S13=""),"",IFERROR(SUM(PRODUCT(INDEX(CMB[[BA_0O]:[BA_2O]],MATCH(ROUND(MIN(SUM(AY$4,$O13/1000),SUM($O13,AY$4/1000)),3),CMB[[Cmb_ID]:[Cmb_ID]],0),SUM(N(AY$1),N($R13),1)),CHOOSE(AC[[M]:[M]],1,1,0,AC[[AB]:[AB]])),PRODUCT(INDEX(CMB[[BD_0O]:[BD_2O]],MATCH(ROUND(MIN(SUM(AY$4,$O13/1000),SUM($O13,AY$4/1000)),3),CMB[[Cmb_ID]:[Cmb_ID]],0),SUM(N(AY$1),N($R13),1)),CHOOSE(AC[[M]:[M]],1,0,1,AC[[DB]:[DB]])),PRODUCT(SUM(ROUND(AVERAGE(VALUE(AY$3),VALUE($P13)),0),CHOOSE(IF(OR(AY$1,$R13),4,INDEX(CMB[[Res_Rare]:[Res_Rare]],MATCH(ROUND(MIN(SUM(AY$4,$O13/1000),SUM($O13,AY$4/1000)),3),CMB[[Cmb_ID]:[Cmb_ID]],0))),-1,-1,0,0)),IF(OR(AY$1,$R13),4,INDEX(CMB[[Cmb_Rare]:[Cmb_Rare]],MATCH(ROUND(MIN(SUM(AY$4,$O13/1000),SUM($O13,AY$4/1000)),3),CMB[[Cmb_ID]:[Cmb_ID]],0))),CHOOSE(AC[[M]:[M]],2,1,1,SUM(AC[[AB]:[DB]])))),""))</f>
        <v>31</v>
      </c>
      <c r="AZ13">
        <f>IF(OR(AZ$5="",$S13=""),"",IFERROR(SUM(PRODUCT(INDEX(CMB[[BA_0O]:[BA_2O]],MATCH(ROUND(MIN(SUM(AZ$4,$O13/1000),SUM($O13,AZ$4/1000)),3),CMB[[Cmb_ID]:[Cmb_ID]],0),SUM(N(AZ$1),N($R13),1)),CHOOSE(AC[[M]:[M]],1,1,0,AC[[AB]:[AB]])),PRODUCT(INDEX(CMB[[BD_0O]:[BD_2O]],MATCH(ROUND(MIN(SUM(AZ$4,$O13/1000),SUM($O13,AZ$4/1000)),3),CMB[[Cmb_ID]:[Cmb_ID]],0),SUM(N(AZ$1),N($R13),1)),CHOOSE(AC[[M]:[M]],1,0,1,AC[[DB]:[DB]])),PRODUCT(SUM(ROUND(AVERAGE(VALUE(AZ$3),VALUE($P13)),0),CHOOSE(IF(OR(AZ$1,$R13),4,INDEX(CMB[[Res_Rare]:[Res_Rare]],MATCH(ROUND(MIN(SUM(AZ$4,$O13/1000),SUM($O13,AZ$4/1000)),3),CMB[[Cmb_ID]:[Cmb_ID]],0))),-1,-1,0,0)),IF(OR(AZ$1,$R13),4,INDEX(CMB[[Cmb_Rare]:[Cmb_Rare]],MATCH(ROUND(MIN(SUM(AZ$4,$O13/1000),SUM($O13,AZ$4/1000)),3),CMB[[Cmb_ID]:[Cmb_ID]],0))),CHOOSE(AC[[M]:[M]],2,1,1,SUM(AC[[AB]:[DB]])))),""))</f>
        <v>20</v>
      </c>
      <c r="BA13">
        <f>IF(OR(BA$5="",$S13=""),"",IFERROR(SUM(PRODUCT(INDEX(CMB[[BA_0O]:[BA_2O]],MATCH(ROUND(MIN(SUM(BA$4,$O13/1000),SUM($O13,BA$4/1000)),3),CMB[[Cmb_ID]:[Cmb_ID]],0),SUM(N(BA$1),N($R13),1)),CHOOSE(AC[[M]:[M]],1,1,0,AC[[AB]:[AB]])),PRODUCT(INDEX(CMB[[BD_0O]:[BD_2O]],MATCH(ROUND(MIN(SUM(BA$4,$O13/1000),SUM($O13,BA$4/1000)),3),CMB[[Cmb_ID]:[Cmb_ID]],0),SUM(N(BA$1),N($R13),1)),CHOOSE(AC[[M]:[M]],1,0,1,AC[[DB]:[DB]])),PRODUCT(SUM(ROUND(AVERAGE(VALUE(BA$3),VALUE($P13)),0),CHOOSE(IF(OR(BA$1,$R13),4,INDEX(CMB[[Res_Rare]:[Res_Rare]],MATCH(ROUND(MIN(SUM(BA$4,$O13/1000),SUM($O13,BA$4/1000)),3),CMB[[Cmb_ID]:[Cmb_ID]],0))),-1,-1,0,0)),IF(OR(BA$1,$R13),4,INDEX(CMB[[Cmb_Rare]:[Cmb_Rare]],MATCH(ROUND(MIN(SUM(BA$4,$O13/1000),SUM($O13,BA$4/1000)),3),CMB[[Cmb_ID]:[Cmb_ID]],0))),CHOOSE(AC[[M]:[M]],2,1,1,SUM(AC[[AB]:[DB]])))),""))</f>
        <v>46</v>
      </c>
      <c r="BB13">
        <f>IF(OR(BB$5="",$S13=""),"",IFERROR(SUM(PRODUCT(INDEX(CMB[[BA_0O]:[BA_2O]],MATCH(ROUND(MIN(SUM(BB$4,$O13/1000),SUM($O13,BB$4/1000)),3),CMB[[Cmb_ID]:[Cmb_ID]],0),SUM(N(BB$1),N($R13),1)),CHOOSE(AC[[M]:[M]],1,1,0,AC[[AB]:[AB]])),PRODUCT(INDEX(CMB[[BD_0O]:[BD_2O]],MATCH(ROUND(MIN(SUM(BB$4,$O13/1000),SUM($O13,BB$4/1000)),3),CMB[[Cmb_ID]:[Cmb_ID]],0),SUM(N(BB$1),N($R13),1)),CHOOSE(AC[[M]:[M]],1,0,1,AC[[DB]:[DB]])),PRODUCT(SUM(ROUND(AVERAGE(VALUE(BB$3),VALUE($P13)),0),CHOOSE(IF(OR(BB$1,$R13),4,INDEX(CMB[[Res_Rare]:[Res_Rare]],MATCH(ROUND(MIN(SUM(BB$4,$O13/1000),SUM($O13,BB$4/1000)),3),CMB[[Cmb_ID]:[Cmb_ID]],0))),-1,-1,0,0)),IF(OR(BB$1,$R13),4,INDEX(CMB[[Cmb_Rare]:[Cmb_Rare]],MATCH(ROUND(MIN(SUM(BB$4,$O13/1000),SUM($O13,BB$4/1000)),3),CMB[[Cmb_ID]:[Cmb_ID]],0))),CHOOSE(AC[[M]:[M]],2,1,1,SUM(AC[[AB]:[DB]])))),""))</f>
        <v>33</v>
      </c>
      <c r="BC13" t="str">
        <f>IF(OR(BC$5="",$S13=""),"",IFERROR(SUM(PRODUCT(INDEX(CMB[[BA_0O]:[BA_2O]],MATCH(ROUND(MIN(SUM(BC$4,$O13/1000),SUM($O13,BC$4/1000)),3),CMB[[Cmb_ID]:[Cmb_ID]],0),SUM(N(BC$1),N($R13),1)),CHOOSE(AC[[M]:[M]],1,1,0,AC[[AB]:[AB]])),PRODUCT(INDEX(CMB[[BD_0O]:[BD_2O]],MATCH(ROUND(MIN(SUM(BC$4,$O13/1000),SUM($O13,BC$4/1000)),3),CMB[[Cmb_ID]:[Cmb_ID]],0),SUM(N(BC$1),N($R13),1)),CHOOSE(AC[[M]:[M]],1,0,1,AC[[DB]:[DB]])),PRODUCT(SUM(ROUND(AVERAGE(VALUE(BC$3),VALUE($P13)),0),CHOOSE(IF(OR(BC$1,$R13),4,INDEX(CMB[[Res_Rare]:[Res_Rare]],MATCH(ROUND(MIN(SUM(BC$4,$O13/1000),SUM($O13,BC$4/1000)),3),CMB[[Cmb_ID]:[Cmb_ID]],0))),-1,-1,0,0)),IF(OR(BC$1,$R13),4,INDEX(CMB[[Cmb_Rare]:[Cmb_Rare]],MATCH(ROUND(MIN(SUM(BC$4,$O13/1000),SUM($O13,BC$4/1000)),3),CMB[[Cmb_ID]:[Cmb_ID]],0))),CHOOSE(AC[[M]:[M]],2,1,1,SUM(AC[[AB]:[DB]])))),""))</f>
        <v/>
      </c>
      <c r="BD13" t="str">
        <f>IF(OR(BD$5="",$S13=""),"",IFERROR(SUM(PRODUCT(INDEX(CMB[[BA_0O]:[BA_2O]],MATCH(ROUND(MIN(SUM(BD$4,$O13/1000),SUM($O13,BD$4/1000)),3),CMB[[Cmb_ID]:[Cmb_ID]],0),SUM(N(BD$1),N($R13),1)),CHOOSE(AC[[M]:[M]],1,1,0,AC[[AB]:[AB]])),PRODUCT(INDEX(CMB[[BD_0O]:[BD_2O]],MATCH(ROUND(MIN(SUM(BD$4,$O13/1000),SUM($O13,BD$4/1000)),3),CMB[[Cmb_ID]:[Cmb_ID]],0),SUM(N(BD$1),N($R13),1)),CHOOSE(AC[[M]:[M]],1,0,1,AC[[DB]:[DB]])),PRODUCT(SUM(ROUND(AVERAGE(VALUE(BD$3),VALUE($P13)),0),CHOOSE(IF(OR(BD$1,$R13),4,INDEX(CMB[[Res_Rare]:[Res_Rare]],MATCH(ROUND(MIN(SUM(BD$4,$O13/1000),SUM($O13,BD$4/1000)),3),CMB[[Cmb_ID]:[Cmb_ID]],0))),-1,-1,0,0)),IF(OR(BD$1,$R13),4,INDEX(CMB[[Cmb_Rare]:[Cmb_Rare]],MATCH(ROUND(MIN(SUM(BD$4,$O13/1000),SUM($O13,BD$4/1000)),3),CMB[[Cmb_ID]:[Cmb_ID]],0))),CHOOSE(AC[[M]:[M]],2,1,1,SUM(AC[[AB]:[DB]])))),""))</f>
        <v/>
      </c>
      <c r="BE13" t="str">
        <f>IF(OR(BE$5="",$S13=""),"",IFERROR(SUM(PRODUCT(INDEX(CMB[[BA_0O]:[BA_2O]],MATCH(ROUND(MIN(SUM(BE$4,$O13/1000),SUM($O13,BE$4/1000)),3),CMB[[Cmb_ID]:[Cmb_ID]],0),SUM(N(BE$1),N($R13),1)),CHOOSE(AC[[M]:[M]],1,1,0,AC[[AB]:[AB]])),PRODUCT(INDEX(CMB[[BD_0O]:[BD_2O]],MATCH(ROUND(MIN(SUM(BE$4,$O13/1000),SUM($O13,BE$4/1000)),3),CMB[[Cmb_ID]:[Cmb_ID]],0),SUM(N(BE$1),N($R13),1)),CHOOSE(AC[[M]:[M]],1,0,1,AC[[DB]:[DB]])),PRODUCT(SUM(ROUND(AVERAGE(VALUE(BE$3),VALUE($P13)),0),CHOOSE(IF(OR(BE$1,$R13),4,INDEX(CMB[[Res_Rare]:[Res_Rare]],MATCH(ROUND(MIN(SUM(BE$4,$O13/1000),SUM($O13,BE$4/1000)),3),CMB[[Cmb_ID]:[Cmb_ID]],0))),-1,-1,0,0)),IF(OR(BE$1,$R13),4,INDEX(CMB[[Cmb_Rare]:[Cmb_Rare]],MATCH(ROUND(MIN(SUM(BE$4,$O13/1000),SUM($O13,BE$4/1000)),3),CMB[[Cmb_ID]:[Cmb_ID]],0))),CHOOSE(AC[[M]:[M]],2,1,1,SUM(AC[[AB]:[DB]])))),""))</f>
        <v/>
      </c>
      <c r="BF13" t="str">
        <f>IF(OR(BF$5="",$S13=""),"",IFERROR(SUM(PRODUCT(INDEX(CMB[[BA_0O]:[BA_2O]],MATCH(ROUND(MIN(SUM(BF$4,$O13/1000),SUM($O13,BF$4/1000)),3),CMB[[Cmb_ID]:[Cmb_ID]],0),SUM(N(BF$1),N($R13),1)),CHOOSE(AC[[M]:[M]],1,1,0,AC[[AB]:[AB]])),PRODUCT(INDEX(CMB[[BD_0O]:[BD_2O]],MATCH(ROUND(MIN(SUM(BF$4,$O13/1000),SUM($O13,BF$4/1000)),3),CMB[[Cmb_ID]:[Cmb_ID]],0),SUM(N(BF$1),N($R13),1)),CHOOSE(AC[[M]:[M]],1,0,1,AC[[DB]:[DB]])),PRODUCT(SUM(ROUND(AVERAGE(VALUE(BF$3),VALUE($P13)),0),CHOOSE(IF(OR(BF$1,$R13),4,INDEX(CMB[[Res_Rare]:[Res_Rare]],MATCH(ROUND(MIN(SUM(BF$4,$O13/1000),SUM($O13,BF$4/1000)),3),CMB[[Cmb_ID]:[Cmb_ID]],0))),-1,-1,0,0)),IF(OR(BF$1,$R13),4,INDEX(CMB[[Cmb_Rare]:[Cmb_Rare]],MATCH(ROUND(MIN(SUM(BF$4,$O13/1000),SUM($O13,BF$4/1000)),3),CMB[[Cmb_ID]:[Cmb_ID]],0))),CHOOSE(AC[[M]:[M]],2,1,1,SUM(AC[[AB]:[DB]])))),""))</f>
        <v/>
      </c>
      <c r="BG13" t="str">
        <f>IF(OR(BG$5="",$S13=""),"",IFERROR(SUM(PRODUCT(INDEX(CMB[[BA_0O]:[BA_2O]],MATCH(ROUND(MIN(SUM(BG$4,$O13/1000),SUM($O13,BG$4/1000)),3),CMB[[Cmb_ID]:[Cmb_ID]],0),SUM(N(BG$1),N($R13),1)),CHOOSE(AC[[M]:[M]],1,1,0,AC[[AB]:[AB]])),PRODUCT(INDEX(CMB[[BD_0O]:[BD_2O]],MATCH(ROUND(MIN(SUM(BG$4,$O13/1000),SUM($O13,BG$4/1000)),3),CMB[[Cmb_ID]:[Cmb_ID]],0),SUM(N(BG$1),N($R13),1)),CHOOSE(AC[[M]:[M]],1,0,1,AC[[DB]:[DB]])),PRODUCT(SUM(ROUND(AVERAGE(VALUE(BG$3),VALUE($P13)),0),CHOOSE(IF(OR(BG$1,$R13),4,INDEX(CMB[[Res_Rare]:[Res_Rare]],MATCH(ROUND(MIN(SUM(BG$4,$O13/1000),SUM($O13,BG$4/1000)),3),CMB[[Cmb_ID]:[Cmb_ID]],0))),-1,-1,0,0)),IF(OR(BG$1,$R13),4,INDEX(CMB[[Cmb_Rare]:[Cmb_Rare]],MATCH(ROUND(MIN(SUM(BG$4,$O13/1000),SUM($O13,BG$4/1000)),3),CMB[[Cmb_ID]:[Cmb_ID]],0))),CHOOSE(AC[[M]:[M]],2,1,1,SUM(AC[[AB]:[DB]])))),""))</f>
        <v/>
      </c>
      <c r="BH13" t="str">
        <f>IF(OR(BH$5="",$S13=""),"",IFERROR(SUM(PRODUCT(INDEX(CMB[[BA_0O]:[BA_2O]],MATCH(ROUND(MIN(SUM(BH$4,$O13/1000),SUM($O13,BH$4/1000)),3),CMB[[Cmb_ID]:[Cmb_ID]],0),SUM(N(BH$1),N($R13),1)),CHOOSE(AC[[M]:[M]],1,1,0,AC[[AB]:[AB]])),PRODUCT(INDEX(CMB[[BD_0O]:[BD_2O]],MATCH(ROUND(MIN(SUM(BH$4,$O13/1000),SUM($O13,BH$4/1000)),3),CMB[[Cmb_ID]:[Cmb_ID]],0),SUM(N(BH$1),N($R13),1)),CHOOSE(AC[[M]:[M]],1,0,1,AC[[DB]:[DB]])),PRODUCT(SUM(ROUND(AVERAGE(VALUE(BH$3),VALUE($P13)),0),CHOOSE(IF(OR(BH$1,$R13),4,INDEX(CMB[[Res_Rare]:[Res_Rare]],MATCH(ROUND(MIN(SUM(BH$4,$O13/1000),SUM($O13,BH$4/1000)),3),CMB[[Cmb_ID]:[Cmb_ID]],0))),-1,-1,0,0)),IF(OR(BH$1,$R13),4,INDEX(CMB[[Cmb_Rare]:[Cmb_Rare]],MATCH(ROUND(MIN(SUM(BH$4,$O13/1000),SUM($O13,BH$4/1000)),3),CMB[[Cmb_ID]:[Cmb_ID]],0))),CHOOSE(AC[[M]:[M]],2,1,1,SUM(AC[[AB]:[DB]])))),""))</f>
        <v/>
      </c>
      <c r="BI13" t="str">
        <f>IF(OR(BI$5="",$S13=""),"",IFERROR(SUM(PRODUCT(INDEX(CMB[[BA_0O]:[BA_2O]],MATCH(ROUND(MIN(SUM(BI$4,$O13/1000),SUM($O13,BI$4/1000)),3),CMB[[Cmb_ID]:[Cmb_ID]],0),SUM(N(BI$1),N($R13),1)),CHOOSE(AC[[M]:[M]],1,1,0,AC[[AB]:[AB]])),PRODUCT(INDEX(CMB[[BD_0O]:[BD_2O]],MATCH(ROUND(MIN(SUM(BI$4,$O13/1000),SUM($O13,BI$4/1000)),3),CMB[[Cmb_ID]:[Cmb_ID]],0),SUM(N(BI$1),N($R13),1)),CHOOSE(AC[[M]:[M]],1,0,1,AC[[DB]:[DB]])),PRODUCT(SUM(ROUND(AVERAGE(VALUE(BI$3),VALUE($P13)),0),CHOOSE(IF(OR(BI$1,$R13),4,INDEX(CMB[[Res_Rare]:[Res_Rare]],MATCH(ROUND(MIN(SUM(BI$4,$O13/1000),SUM($O13,BI$4/1000)),3),CMB[[Cmb_ID]:[Cmb_ID]],0))),-1,-1,0,0)),IF(OR(BI$1,$R13),4,INDEX(CMB[[Cmb_Rare]:[Cmb_Rare]],MATCH(ROUND(MIN(SUM(BI$4,$O13/1000),SUM($O13,BI$4/1000)),3),CMB[[Cmb_ID]:[Cmb_ID]],0))),CHOOSE(AC[[M]:[M]],2,1,1,SUM(AC[[AB]:[DB]])))),""))</f>
        <v/>
      </c>
      <c r="BJ13" t="str">
        <f>IF(OR(BJ$5="",$S13=""),"",IFERROR(SUM(PRODUCT(INDEX(CMB[[BA_0O]:[BA_2O]],MATCH(ROUND(MIN(SUM(BJ$4,$O13/1000),SUM($O13,BJ$4/1000)),3),CMB[[Cmb_ID]:[Cmb_ID]],0),SUM(N(BJ$1),N($R13),1)),CHOOSE(AC[[M]:[M]],1,1,0,AC[[AB]:[AB]])),PRODUCT(INDEX(CMB[[BD_0O]:[BD_2O]],MATCH(ROUND(MIN(SUM(BJ$4,$O13/1000),SUM($O13,BJ$4/1000)),3),CMB[[Cmb_ID]:[Cmb_ID]],0),SUM(N(BJ$1),N($R13),1)),CHOOSE(AC[[M]:[M]],1,0,1,AC[[DB]:[DB]])),PRODUCT(SUM(ROUND(AVERAGE(VALUE(BJ$3),VALUE($P13)),0),CHOOSE(IF(OR(BJ$1,$R13),4,INDEX(CMB[[Res_Rare]:[Res_Rare]],MATCH(ROUND(MIN(SUM(BJ$4,$O13/1000),SUM($O13,BJ$4/1000)),3),CMB[[Cmb_ID]:[Cmb_ID]],0))),-1,-1,0,0)),IF(OR(BJ$1,$R13),4,INDEX(CMB[[Cmb_Rare]:[Cmb_Rare]],MATCH(ROUND(MIN(SUM(BJ$4,$O13/1000),SUM($O13,BJ$4/1000)),3),CMB[[Cmb_ID]:[Cmb_ID]],0))),CHOOSE(AC[[M]:[M]],2,1,1,SUM(AC[[AB]:[DB]])))),""))</f>
        <v/>
      </c>
      <c r="BK13" t="str">
        <f>IF(OR(BK$5="",$S13=""),"",IFERROR(SUM(PRODUCT(INDEX(CMB[[BA_0O]:[BA_2O]],MATCH(ROUND(MIN(SUM(BK$4,$O13/1000),SUM($O13,BK$4/1000)),3),CMB[[Cmb_ID]:[Cmb_ID]],0),SUM(N(BK$1),N($R13),1)),CHOOSE(AC[[M]:[M]],1,1,0,AC[[AB]:[AB]])),PRODUCT(INDEX(CMB[[BD_0O]:[BD_2O]],MATCH(ROUND(MIN(SUM(BK$4,$O13/1000),SUM($O13,BK$4/1000)),3),CMB[[Cmb_ID]:[Cmb_ID]],0),SUM(N(BK$1),N($R13),1)),CHOOSE(AC[[M]:[M]],1,0,1,AC[[DB]:[DB]])),PRODUCT(SUM(ROUND(AVERAGE(VALUE(BK$3),VALUE($P13)),0),CHOOSE(IF(OR(BK$1,$R13),4,INDEX(CMB[[Res_Rare]:[Res_Rare]],MATCH(ROUND(MIN(SUM(BK$4,$O13/1000),SUM($O13,BK$4/1000)),3),CMB[[Cmb_ID]:[Cmb_ID]],0))),-1,-1,0,0)),IF(OR(BK$1,$R13),4,INDEX(CMB[[Cmb_Rare]:[Cmb_Rare]],MATCH(ROUND(MIN(SUM(BK$4,$O13/1000),SUM($O13,BK$4/1000)),3),CMB[[Cmb_ID]:[Cmb_ID]],0))),CHOOSE(AC[[M]:[M]],2,1,1,SUM(AC[[AB]:[DB]])))),""))</f>
        <v/>
      </c>
      <c r="BL13" t="str">
        <f>IF(OR(BL$5="",$S13=""),"",IFERROR(SUM(PRODUCT(INDEX(CMB[[BA_0O]:[BA_2O]],MATCH(ROUND(MIN(SUM(BL$4,$O13/1000),SUM($O13,BL$4/1000)),3),CMB[[Cmb_ID]:[Cmb_ID]],0),SUM(N(BL$1),N($R13),1)),CHOOSE(AC[[M]:[M]],1,1,0,AC[[AB]:[AB]])),PRODUCT(INDEX(CMB[[BD_0O]:[BD_2O]],MATCH(ROUND(MIN(SUM(BL$4,$O13/1000),SUM($O13,BL$4/1000)),3),CMB[[Cmb_ID]:[Cmb_ID]],0),SUM(N(BL$1),N($R13),1)),CHOOSE(AC[[M]:[M]],1,0,1,AC[[DB]:[DB]])),PRODUCT(SUM(ROUND(AVERAGE(VALUE(BL$3),VALUE($P13)),0),CHOOSE(IF(OR(BL$1,$R13),4,INDEX(CMB[[Res_Rare]:[Res_Rare]],MATCH(ROUND(MIN(SUM(BL$4,$O13/1000),SUM($O13,BL$4/1000)),3),CMB[[Cmb_ID]:[Cmb_ID]],0))),-1,-1,0,0)),IF(OR(BL$1,$R13),4,INDEX(CMB[[Cmb_Rare]:[Cmb_Rare]],MATCH(ROUND(MIN(SUM(BL$4,$O13/1000),SUM($O13,BL$4/1000)),3),CMB[[Cmb_ID]:[Cmb_ID]],0))),CHOOSE(AC[[M]:[M]],2,1,1,SUM(AC[[AB]:[DB]])))),""))</f>
        <v/>
      </c>
      <c r="BM13" t="str">
        <f>IF(OR(BM$5="",$S13=""),"",IFERROR(SUM(PRODUCT(INDEX(CMB[[BA_0O]:[BA_2O]],MATCH(ROUND(MIN(SUM(BM$4,$O13/1000),SUM($O13,BM$4/1000)),3),CMB[[Cmb_ID]:[Cmb_ID]],0),SUM(N(BM$1),N($R13),1)),CHOOSE(AC[[M]:[M]],1,1,0,AC[[AB]:[AB]])),PRODUCT(INDEX(CMB[[BD_0O]:[BD_2O]],MATCH(ROUND(MIN(SUM(BM$4,$O13/1000),SUM($O13,BM$4/1000)),3),CMB[[Cmb_ID]:[Cmb_ID]],0),SUM(N(BM$1),N($R13),1)),CHOOSE(AC[[M]:[M]],1,0,1,AC[[DB]:[DB]])),PRODUCT(SUM(ROUND(AVERAGE(VALUE(BM$3),VALUE($P13)),0),CHOOSE(IF(OR(BM$1,$R13),4,INDEX(CMB[[Res_Rare]:[Res_Rare]],MATCH(ROUND(MIN(SUM(BM$4,$O13/1000),SUM($O13,BM$4/1000)),3),CMB[[Cmb_ID]:[Cmb_ID]],0))),-1,-1,0,0)),IF(OR(BM$1,$R13),4,INDEX(CMB[[Cmb_Rare]:[Cmb_Rare]],MATCH(ROUND(MIN(SUM(BM$4,$O13/1000),SUM($O13,BM$4/1000)),3),CMB[[Cmb_ID]:[Cmb_ID]],0))),CHOOSE(AC[[M]:[M]],2,1,1,SUM(AC[[AB]:[DB]])))),""))</f>
        <v/>
      </c>
      <c r="BN13" t="str">
        <f>IF(OR(BN$5="",$S13=""),"",IFERROR(SUM(PRODUCT(INDEX(CMB[[BA_0O]:[BA_2O]],MATCH(ROUND(MIN(SUM(BN$4,$O13/1000),SUM($O13,BN$4/1000)),3),CMB[[Cmb_ID]:[Cmb_ID]],0),SUM(N(BN$1),N($R13),1)),CHOOSE(AC[[M]:[M]],1,1,0,AC[[AB]:[AB]])),PRODUCT(INDEX(CMB[[BD_0O]:[BD_2O]],MATCH(ROUND(MIN(SUM(BN$4,$O13/1000),SUM($O13,BN$4/1000)),3),CMB[[Cmb_ID]:[Cmb_ID]],0),SUM(N(BN$1),N($R13),1)),CHOOSE(AC[[M]:[M]],1,0,1,AC[[DB]:[DB]])),PRODUCT(SUM(ROUND(AVERAGE(VALUE(BN$3),VALUE($P13)),0),CHOOSE(IF(OR(BN$1,$R13),4,INDEX(CMB[[Res_Rare]:[Res_Rare]],MATCH(ROUND(MIN(SUM(BN$4,$O13/1000),SUM($O13,BN$4/1000)),3),CMB[[Cmb_ID]:[Cmb_ID]],0))),-1,-1,0,0)),IF(OR(BN$1,$R13),4,INDEX(CMB[[Cmb_Rare]:[Cmb_Rare]],MATCH(ROUND(MIN(SUM(BN$4,$O13/1000),SUM($O13,BN$4/1000)),3),CMB[[Cmb_ID]:[Cmb_ID]],0))),CHOOSE(AC[[M]:[M]],2,1,1,SUM(AC[[AB]:[DB]])))),""))</f>
        <v/>
      </c>
      <c r="BO13" t="str">
        <f>IF(OR(BO$5="",$S13=""),"",IFERROR(SUM(PRODUCT(INDEX(CMB[[BA_0O]:[BA_2O]],MATCH(ROUND(MIN(SUM(BO$4,$O13/1000),SUM($O13,BO$4/1000)),3),CMB[[Cmb_ID]:[Cmb_ID]],0),SUM(N(BO$1),N($R13),1)),CHOOSE(AC[[M]:[M]],1,1,0,AC[[AB]:[AB]])),PRODUCT(INDEX(CMB[[BD_0O]:[BD_2O]],MATCH(ROUND(MIN(SUM(BO$4,$O13/1000),SUM($O13,BO$4/1000)),3),CMB[[Cmb_ID]:[Cmb_ID]],0),SUM(N(BO$1),N($R13),1)),CHOOSE(AC[[M]:[M]],1,0,1,AC[[DB]:[DB]])),PRODUCT(SUM(ROUND(AVERAGE(VALUE(BO$3),VALUE($P13)),0),CHOOSE(IF(OR(BO$1,$R13),4,INDEX(CMB[[Res_Rare]:[Res_Rare]],MATCH(ROUND(MIN(SUM(BO$4,$O13/1000),SUM($O13,BO$4/1000)),3),CMB[[Cmb_ID]:[Cmb_ID]],0))),-1,-1,0,0)),IF(OR(BO$1,$R13),4,INDEX(CMB[[Cmb_Rare]:[Cmb_Rare]],MATCH(ROUND(MIN(SUM(BO$4,$O13/1000),SUM($O13,BO$4/1000)),3),CMB[[Cmb_ID]:[Cmb_ID]],0))),CHOOSE(AC[[M]:[M]],2,1,1,SUM(AC[[AB]:[DB]])))),""))</f>
        <v/>
      </c>
      <c r="BP13" t="str">
        <f>IF(OR(BP$5="",$S13=""),"",IFERROR(SUM(PRODUCT(INDEX(CMB[[BA_0O]:[BA_2O]],MATCH(ROUND(MIN(SUM(BP$4,$O13/1000),SUM($O13,BP$4/1000)),3),CMB[[Cmb_ID]:[Cmb_ID]],0),SUM(N(BP$1),N($R13),1)),CHOOSE(AC[[M]:[M]],1,1,0,AC[[AB]:[AB]])),PRODUCT(INDEX(CMB[[BD_0O]:[BD_2O]],MATCH(ROUND(MIN(SUM(BP$4,$O13/1000),SUM($O13,BP$4/1000)),3),CMB[[Cmb_ID]:[Cmb_ID]],0),SUM(N(BP$1),N($R13),1)),CHOOSE(AC[[M]:[M]],1,0,1,AC[[DB]:[DB]])),PRODUCT(SUM(ROUND(AVERAGE(VALUE(BP$3),VALUE($P13)),0),CHOOSE(IF(OR(BP$1,$R13),4,INDEX(CMB[[Res_Rare]:[Res_Rare]],MATCH(ROUND(MIN(SUM(BP$4,$O13/1000),SUM($O13,BP$4/1000)),3),CMB[[Cmb_ID]:[Cmb_ID]],0))),-1,-1,0,0)),IF(OR(BP$1,$R13),4,INDEX(CMB[[Cmb_Rare]:[Cmb_Rare]],MATCH(ROUND(MIN(SUM(BP$4,$O13/1000),SUM($O13,BP$4/1000)),3),CMB[[Cmb_ID]:[Cmb_ID]],0))),CHOOSE(AC[[M]:[M]],2,1,1,SUM(AC[[AB]:[DB]])))),""))</f>
        <v/>
      </c>
      <c r="BQ13" t="str">
        <f>IF(OR(BQ$5="",$S13=""),"",IFERROR(SUM(PRODUCT(INDEX(CMB[[BA_0O]:[BA_2O]],MATCH(ROUND(MIN(SUM(BQ$4,$O13/1000),SUM($O13,BQ$4/1000)),3),CMB[[Cmb_ID]:[Cmb_ID]],0),SUM(N(BQ$1),N($R13),1)),CHOOSE(AC[[M]:[M]],1,1,0,AC[[AB]:[AB]])),PRODUCT(INDEX(CMB[[BD_0O]:[BD_2O]],MATCH(ROUND(MIN(SUM(BQ$4,$O13/1000),SUM($O13,BQ$4/1000)),3),CMB[[Cmb_ID]:[Cmb_ID]],0),SUM(N(BQ$1),N($R13),1)),CHOOSE(AC[[M]:[M]],1,0,1,AC[[DB]:[DB]])),PRODUCT(SUM(ROUND(AVERAGE(VALUE(BQ$3),VALUE($P13)),0),CHOOSE(IF(OR(BQ$1,$R13),4,INDEX(CMB[[Res_Rare]:[Res_Rare]],MATCH(ROUND(MIN(SUM(BQ$4,$O13/1000),SUM($O13,BQ$4/1000)),3),CMB[[Cmb_ID]:[Cmb_ID]],0))),-1,-1,0,0)),IF(OR(BQ$1,$R13),4,INDEX(CMB[[Cmb_Rare]:[Cmb_Rare]],MATCH(ROUND(MIN(SUM(BQ$4,$O13/1000),SUM($O13,BQ$4/1000)),3),CMB[[Cmb_ID]:[Cmb_ID]],0))),CHOOSE(AC[[M]:[M]],2,1,1,SUM(AC[[AB]:[DB]])))),""))</f>
        <v/>
      </c>
      <c r="BR13" t="str">
        <f>IF(OR(BR$5="",$S13=""),"",IFERROR(SUM(PRODUCT(INDEX(CMB[[BA_0O]:[BA_2O]],MATCH(ROUND(MIN(SUM(BR$4,$O13/1000),SUM($O13,BR$4/1000)),3),CMB[[Cmb_ID]:[Cmb_ID]],0),SUM(N(BR$1),N($R13),1)),CHOOSE(AC[[M]:[M]],1,1,0,AC[[AB]:[AB]])),PRODUCT(INDEX(CMB[[BD_0O]:[BD_2O]],MATCH(ROUND(MIN(SUM(BR$4,$O13/1000),SUM($O13,BR$4/1000)),3),CMB[[Cmb_ID]:[Cmb_ID]],0),SUM(N(BR$1),N($R13),1)),CHOOSE(AC[[M]:[M]],1,0,1,AC[[DB]:[DB]])),PRODUCT(SUM(ROUND(AVERAGE(VALUE(BR$3),VALUE($P13)),0),CHOOSE(IF(OR(BR$1,$R13),4,INDEX(CMB[[Res_Rare]:[Res_Rare]],MATCH(ROUND(MIN(SUM(BR$4,$O13/1000),SUM($O13,BR$4/1000)),3),CMB[[Cmb_ID]:[Cmb_ID]],0))),-1,-1,0,0)),IF(OR(BR$1,$R13),4,INDEX(CMB[[Cmb_Rare]:[Cmb_Rare]],MATCH(ROUND(MIN(SUM(BR$4,$O13/1000),SUM($O13,BR$4/1000)),3),CMB[[Cmb_ID]:[Cmb_ID]],0))),CHOOSE(AC[[M]:[M]],2,1,1,SUM(AC[[AB]:[DB]])))),""))</f>
        <v/>
      </c>
      <c r="BS13" t="str">
        <f>IF(OR(BS$5="",$S13=""),"",IFERROR(SUM(PRODUCT(INDEX(CMB[[BA_0O]:[BA_2O]],MATCH(ROUND(MIN(SUM(BS$4,$O13/1000),SUM($O13,BS$4/1000)),3),CMB[[Cmb_ID]:[Cmb_ID]],0),SUM(N(BS$1),N($R13),1)),CHOOSE(AC[[M]:[M]],1,1,0,AC[[AB]:[AB]])),PRODUCT(INDEX(CMB[[BD_0O]:[BD_2O]],MATCH(ROUND(MIN(SUM(BS$4,$O13/1000),SUM($O13,BS$4/1000)),3),CMB[[Cmb_ID]:[Cmb_ID]],0),SUM(N(BS$1),N($R13),1)),CHOOSE(AC[[M]:[M]],1,0,1,AC[[DB]:[DB]])),PRODUCT(SUM(ROUND(AVERAGE(VALUE(BS$3),VALUE($P13)),0),CHOOSE(IF(OR(BS$1,$R13),4,INDEX(CMB[[Res_Rare]:[Res_Rare]],MATCH(ROUND(MIN(SUM(BS$4,$O13/1000),SUM($O13,BS$4/1000)),3),CMB[[Cmb_ID]:[Cmb_ID]],0))),-1,-1,0,0)),IF(OR(BS$1,$R13),4,INDEX(CMB[[Cmb_Rare]:[Cmb_Rare]],MATCH(ROUND(MIN(SUM(BS$4,$O13/1000),SUM($O13,BS$4/1000)),3),CMB[[Cmb_ID]:[Cmb_ID]],0))),CHOOSE(AC[[M]:[M]],2,1,1,SUM(AC[[AB]:[DB]])))),""))</f>
        <v/>
      </c>
      <c r="BT13" t="str">
        <f>IF(OR(BT$5="",$S13=""),"",IFERROR(SUM(PRODUCT(INDEX(CMB[[BA_0O]:[BA_2O]],MATCH(ROUND(MIN(SUM(BT$4,$O13/1000),SUM($O13,BT$4/1000)),3),CMB[[Cmb_ID]:[Cmb_ID]],0),SUM(N(BT$1),N($R13),1)),CHOOSE(AC[[M]:[M]],1,1,0,AC[[AB]:[AB]])),PRODUCT(INDEX(CMB[[BD_0O]:[BD_2O]],MATCH(ROUND(MIN(SUM(BT$4,$O13/1000),SUM($O13,BT$4/1000)),3),CMB[[Cmb_ID]:[Cmb_ID]],0),SUM(N(BT$1),N($R13),1)),CHOOSE(AC[[M]:[M]],1,0,1,AC[[DB]:[DB]])),PRODUCT(SUM(ROUND(AVERAGE(VALUE(BT$3),VALUE($P13)),0),CHOOSE(IF(OR(BT$1,$R13),4,INDEX(CMB[[Res_Rare]:[Res_Rare]],MATCH(ROUND(MIN(SUM(BT$4,$O13/1000),SUM($O13,BT$4/1000)),3),CMB[[Cmb_ID]:[Cmb_ID]],0))),-1,-1,0,0)),IF(OR(BT$1,$R13),4,INDEX(CMB[[Cmb_Rare]:[Cmb_Rare]],MATCH(ROUND(MIN(SUM(BT$4,$O13/1000),SUM($O13,BT$4/1000)),3),CMB[[Cmb_ID]:[Cmb_ID]],0))),CHOOSE(AC[[M]:[M]],2,1,1,SUM(AC[[AB]:[DB]])))),""))</f>
        <v/>
      </c>
      <c r="BU13" t="str">
        <f>IF(OR(BU$5="",$S13=""),"",IFERROR(SUM(PRODUCT(INDEX(CMB[[BA_0O]:[BA_2O]],MATCH(ROUND(MIN(SUM(BU$4,$O13/1000),SUM($O13,BU$4/1000)),3),CMB[[Cmb_ID]:[Cmb_ID]],0),SUM(N(BU$1),N($R13),1)),CHOOSE(AC[[M]:[M]],1,1,0,AC[[AB]:[AB]])),PRODUCT(INDEX(CMB[[BD_0O]:[BD_2O]],MATCH(ROUND(MIN(SUM(BU$4,$O13/1000),SUM($O13,BU$4/1000)),3),CMB[[Cmb_ID]:[Cmb_ID]],0),SUM(N(BU$1),N($R13),1)),CHOOSE(AC[[M]:[M]],1,0,1,AC[[DB]:[DB]])),PRODUCT(SUM(ROUND(AVERAGE(VALUE(BU$3),VALUE($P13)),0),CHOOSE(IF(OR(BU$1,$R13),4,INDEX(CMB[[Res_Rare]:[Res_Rare]],MATCH(ROUND(MIN(SUM(BU$4,$O13/1000),SUM($O13,BU$4/1000)),3),CMB[[Cmb_ID]:[Cmb_ID]],0))),-1,-1,0,0)),IF(OR(BU$1,$R13),4,INDEX(CMB[[Cmb_Rare]:[Cmb_Rare]],MATCH(ROUND(MIN(SUM(BU$4,$O13/1000),SUM($O13,BU$4/1000)),3),CMB[[Cmb_ID]:[Cmb_ID]],0))),CHOOSE(AC[[M]:[M]],2,1,1,SUM(AC[[AB]:[DB]])))),""))</f>
        <v/>
      </c>
      <c r="BV13" t="str">
        <f>IF(OR(BV$5="",$S13=""),"",IFERROR(SUM(PRODUCT(INDEX(CMB[[BA_0O]:[BA_2O]],MATCH(ROUND(MIN(SUM(BV$4,$O13/1000),SUM($O13,BV$4/1000)),3),CMB[[Cmb_ID]:[Cmb_ID]],0),SUM(N(BV$1),N($R13),1)),CHOOSE(AC[[M]:[M]],1,1,0,AC[[AB]:[AB]])),PRODUCT(INDEX(CMB[[BD_0O]:[BD_2O]],MATCH(ROUND(MIN(SUM(BV$4,$O13/1000),SUM($O13,BV$4/1000)),3),CMB[[Cmb_ID]:[Cmb_ID]],0),SUM(N(BV$1),N($R13),1)),CHOOSE(AC[[M]:[M]],1,0,1,AC[[DB]:[DB]])),PRODUCT(SUM(ROUND(AVERAGE(VALUE(BV$3),VALUE($P13)),0),CHOOSE(IF(OR(BV$1,$R13),4,INDEX(CMB[[Res_Rare]:[Res_Rare]],MATCH(ROUND(MIN(SUM(BV$4,$O13/1000),SUM($O13,BV$4/1000)),3),CMB[[Cmb_ID]:[Cmb_ID]],0))),-1,-1,0,0)),IF(OR(BV$1,$R13),4,INDEX(CMB[[Cmb_Rare]:[Cmb_Rare]],MATCH(ROUND(MIN(SUM(BV$4,$O13/1000),SUM($O13,BV$4/1000)),3),CMB[[Cmb_ID]:[Cmb_ID]],0))),CHOOSE(AC[[M]:[M]],2,1,1,SUM(AC[[AB]:[DB]])))),""))</f>
        <v/>
      </c>
      <c r="BW13" t="str">
        <f>IF(OR(BW$5="",$S13=""),"",IFERROR(SUM(PRODUCT(INDEX(CMB[[BA_0O]:[BA_2O]],MATCH(ROUND(MIN(SUM(BW$4,$O13/1000),SUM($O13,BW$4/1000)),3),CMB[[Cmb_ID]:[Cmb_ID]],0),SUM(N(BW$1),N($R13),1)),CHOOSE(AC[[M]:[M]],1,1,0,AC[[AB]:[AB]])),PRODUCT(INDEX(CMB[[BD_0O]:[BD_2O]],MATCH(ROUND(MIN(SUM(BW$4,$O13/1000),SUM($O13,BW$4/1000)),3),CMB[[Cmb_ID]:[Cmb_ID]],0),SUM(N(BW$1),N($R13),1)),CHOOSE(AC[[M]:[M]],1,0,1,AC[[DB]:[DB]])),PRODUCT(SUM(ROUND(AVERAGE(VALUE(BW$3),VALUE($P13)),0),CHOOSE(IF(OR(BW$1,$R13),4,INDEX(CMB[[Res_Rare]:[Res_Rare]],MATCH(ROUND(MIN(SUM(BW$4,$O13/1000),SUM($O13,BW$4/1000)),3),CMB[[Cmb_ID]:[Cmb_ID]],0))),-1,-1,0,0)),IF(OR(BW$1,$R13),4,INDEX(CMB[[Cmb_Rare]:[Cmb_Rare]],MATCH(ROUND(MIN(SUM(BW$4,$O13/1000),SUM($O13,BW$4/1000)),3),CMB[[Cmb_ID]:[Cmb_ID]],0))),CHOOSE(AC[[M]:[M]],2,1,1,SUM(AC[[AB]:[DB]])))),""))</f>
        <v/>
      </c>
      <c r="BX13" t="str">
        <f>IF(OR(BX$5="",$S13=""),"",IFERROR(SUM(PRODUCT(INDEX(CMB[[BA_0O]:[BA_2O]],MATCH(ROUND(MIN(SUM(BX$4,$O13/1000),SUM($O13,BX$4/1000)),3),CMB[[Cmb_ID]:[Cmb_ID]],0),SUM(N(BX$1),N($R13),1)),CHOOSE(AC[[M]:[M]],1,1,0,AC[[AB]:[AB]])),PRODUCT(INDEX(CMB[[BD_0O]:[BD_2O]],MATCH(ROUND(MIN(SUM(BX$4,$O13/1000),SUM($O13,BX$4/1000)),3),CMB[[Cmb_ID]:[Cmb_ID]],0),SUM(N(BX$1),N($R13),1)),CHOOSE(AC[[M]:[M]],1,0,1,AC[[DB]:[DB]])),PRODUCT(SUM(ROUND(AVERAGE(VALUE(BX$3),VALUE($P13)),0),CHOOSE(IF(OR(BX$1,$R13),4,INDEX(CMB[[Res_Rare]:[Res_Rare]],MATCH(ROUND(MIN(SUM(BX$4,$O13/1000),SUM($O13,BX$4/1000)),3),CMB[[Cmb_ID]:[Cmb_ID]],0))),-1,-1,0,0)),IF(OR(BX$1,$R13),4,INDEX(CMB[[Cmb_Rare]:[Cmb_Rare]],MATCH(ROUND(MIN(SUM(BX$4,$O13/1000),SUM($O13,BX$4/1000)),3),CMB[[Cmb_ID]:[Cmb_ID]],0))),CHOOSE(AC[[M]:[M]],2,1,1,SUM(AC[[AB]:[DB]])))),""))</f>
        <v/>
      </c>
      <c r="BY13" t="str">
        <f>IF(OR(BY$5="",$S13=""),"",IFERROR(SUM(PRODUCT(INDEX(CMB[[BA_0O]:[BA_2O]],MATCH(ROUND(MIN(SUM(BY$4,$O13/1000),SUM($O13,BY$4/1000)),3),CMB[[Cmb_ID]:[Cmb_ID]],0),SUM(N(BY$1),N($R13),1)),CHOOSE(AC[[M]:[M]],1,1,0,AC[[AB]:[AB]])),PRODUCT(INDEX(CMB[[BD_0O]:[BD_2O]],MATCH(ROUND(MIN(SUM(BY$4,$O13/1000),SUM($O13,BY$4/1000)),3),CMB[[Cmb_ID]:[Cmb_ID]],0),SUM(N(BY$1),N($R13),1)),CHOOSE(AC[[M]:[M]],1,0,1,AC[[DB]:[DB]])),PRODUCT(SUM(ROUND(AVERAGE(VALUE(BY$3),VALUE($P13)),0),CHOOSE(IF(OR(BY$1,$R13),4,INDEX(CMB[[Res_Rare]:[Res_Rare]],MATCH(ROUND(MIN(SUM(BY$4,$O13/1000),SUM($O13,BY$4/1000)),3),CMB[[Cmb_ID]:[Cmb_ID]],0))),-1,-1,0,0)),IF(OR(BY$1,$R13),4,INDEX(CMB[[Cmb_Rare]:[Cmb_Rare]],MATCH(ROUND(MIN(SUM(BY$4,$O13/1000),SUM($O13,BY$4/1000)),3),CMB[[Cmb_ID]:[Cmb_ID]],0))),CHOOSE(AC[[M]:[M]],2,1,1,SUM(AC[[AB]:[DB]])))),""))</f>
        <v/>
      </c>
      <c r="BZ13" t="str">
        <f>IF(OR(BZ$5="",$S13=""),"",IFERROR(SUM(PRODUCT(INDEX(CMB[[BA_0O]:[BA_2O]],MATCH(ROUND(MIN(SUM(BZ$4,$O13/1000),SUM($O13,BZ$4/1000)),3),CMB[[Cmb_ID]:[Cmb_ID]],0),SUM(N(BZ$1),N($R13),1)),CHOOSE(AC[[M]:[M]],1,1,0,AC[[AB]:[AB]])),PRODUCT(INDEX(CMB[[BD_0O]:[BD_2O]],MATCH(ROUND(MIN(SUM(BZ$4,$O13/1000),SUM($O13,BZ$4/1000)),3),CMB[[Cmb_ID]:[Cmb_ID]],0),SUM(N(BZ$1),N($R13),1)),CHOOSE(AC[[M]:[M]],1,0,1,AC[[DB]:[DB]])),PRODUCT(SUM(ROUND(AVERAGE(VALUE(BZ$3),VALUE($P13)),0),CHOOSE(IF(OR(BZ$1,$R13),4,INDEX(CMB[[Res_Rare]:[Res_Rare]],MATCH(ROUND(MIN(SUM(BZ$4,$O13/1000),SUM($O13,BZ$4/1000)),3),CMB[[Cmb_ID]:[Cmb_ID]],0))),-1,-1,0,0)),IF(OR(BZ$1,$R13),4,INDEX(CMB[[Cmb_Rare]:[Cmb_Rare]],MATCH(ROUND(MIN(SUM(BZ$4,$O13/1000),SUM($O13,BZ$4/1000)),3),CMB[[Cmb_ID]:[Cmb_ID]],0))),CHOOSE(AC[[M]:[M]],2,1,1,SUM(AC[[AB]:[DB]])))),""))</f>
        <v/>
      </c>
      <c r="CA13" t="str">
        <f>IF(OR(CA$5="",$S13=""),"",IFERROR(SUM(PRODUCT(INDEX(CMB[[BA_0O]:[BA_2O]],MATCH(ROUND(MIN(SUM(CA$4,$O13/1000),SUM($O13,CA$4/1000)),3),CMB[[Cmb_ID]:[Cmb_ID]],0),SUM(N(CA$1),N($R13),1)),CHOOSE(AC[[M]:[M]],1,1,0,AC[[AB]:[AB]])),PRODUCT(INDEX(CMB[[BD_0O]:[BD_2O]],MATCH(ROUND(MIN(SUM(CA$4,$O13/1000),SUM($O13,CA$4/1000)),3),CMB[[Cmb_ID]:[Cmb_ID]],0),SUM(N(CA$1),N($R13),1)),CHOOSE(AC[[M]:[M]],1,0,1,AC[[DB]:[DB]])),PRODUCT(SUM(ROUND(AVERAGE(VALUE(CA$3),VALUE($P13)),0),CHOOSE(IF(OR(CA$1,$R13),4,INDEX(CMB[[Res_Rare]:[Res_Rare]],MATCH(ROUND(MIN(SUM(CA$4,$O13/1000),SUM($O13,CA$4/1000)),3),CMB[[Cmb_ID]:[Cmb_ID]],0))),-1,-1,0,0)),IF(OR(CA$1,$R13),4,INDEX(CMB[[Cmb_Rare]:[Cmb_Rare]],MATCH(ROUND(MIN(SUM(CA$4,$O13/1000),SUM($O13,CA$4/1000)),3),CMB[[Cmb_ID]:[Cmb_ID]],0))),CHOOSE(AC[[M]:[M]],2,1,1,SUM(AC[[AB]:[DB]])))),""))</f>
        <v/>
      </c>
      <c r="CB13" t="str">
        <f>IF(OR(CB$5="",$S13=""),"",IFERROR(SUM(PRODUCT(INDEX(CMB[[BA_0O]:[BA_2O]],MATCH(ROUND(MIN(SUM(CB$4,$O13/1000),SUM($O13,CB$4/1000)),3),CMB[[Cmb_ID]:[Cmb_ID]],0),SUM(N(CB$1),N($R13),1)),CHOOSE(AC[[M]:[M]],1,1,0,AC[[AB]:[AB]])),PRODUCT(INDEX(CMB[[BD_0O]:[BD_2O]],MATCH(ROUND(MIN(SUM(CB$4,$O13/1000),SUM($O13,CB$4/1000)),3),CMB[[Cmb_ID]:[Cmb_ID]],0),SUM(N(CB$1),N($R13),1)),CHOOSE(AC[[M]:[M]],1,0,1,AC[[DB]:[DB]])),PRODUCT(SUM(ROUND(AVERAGE(VALUE(CB$3),VALUE($P13)),0),CHOOSE(IF(OR(CB$1,$R13),4,INDEX(CMB[[Res_Rare]:[Res_Rare]],MATCH(ROUND(MIN(SUM(CB$4,$O13/1000),SUM($O13,CB$4/1000)),3),CMB[[Cmb_ID]:[Cmb_ID]],0))),-1,-1,0,0)),IF(OR(CB$1,$R13),4,INDEX(CMB[[Cmb_Rare]:[Cmb_Rare]],MATCH(ROUND(MIN(SUM(CB$4,$O13/1000),SUM($O13,CB$4/1000)),3),CMB[[Cmb_ID]:[Cmb_ID]],0))),CHOOSE(AC[[M]:[M]],2,1,1,SUM(AC[[AB]:[DB]])))),""))</f>
        <v/>
      </c>
      <c r="CC13" t="str">
        <f>IF(OR(CC$5="",$S13=""),"",IFERROR(SUM(PRODUCT(INDEX(CMB[[BA_0O]:[BA_2O]],MATCH(ROUND(MIN(SUM(CC$4,$O13/1000),SUM($O13,CC$4/1000)),3),CMB[[Cmb_ID]:[Cmb_ID]],0),SUM(N(CC$1),N($R13),1)),CHOOSE(AC[[M]:[M]],1,1,0,AC[[AB]:[AB]])),PRODUCT(INDEX(CMB[[BD_0O]:[BD_2O]],MATCH(ROUND(MIN(SUM(CC$4,$O13/1000),SUM($O13,CC$4/1000)),3),CMB[[Cmb_ID]:[Cmb_ID]],0),SUM(N(CC$1),N($R13),1)),CHOOSE(AC[[M]:[M]],1,0,1,AC[[DB]:[DB]])),PRODUCT(SUM(ROUND(AVERAGE(VALUE(CC$3),VALUE($P13)),0),CHOOSE(IF(OR(CC$1,$R13),4,INDEX(CMB[[Res_Rare]:[Res_Rare]],MATCH(ROUND(MIN(SUM(CC$4,$O13/1000),SUM($O13,CC$4/1000)),3),CMB[[Cmb_ID]:[Cmb_ID]],0))),-1,-1,0,0)),IF(OR(CC$1,$R13),4,INDEX(CMB[[Cmb_Rare]:[Cmb_Rare]],MATCH(ROUND(MIN(SUM(CC$4,$O13/1000),SUM($O13,CC$4/1000)),3),CMB[[Cmb_ID]:[Cmb_ID]],0))),CHOOSE(AC[[M]:[M]],2,1,1,SUM(AC[[AB]:[DB]])))),""))</f>
        <v/>
      </c>
      <c r="CD13" t="str">
        <f>IF(OR(CD$5="",$S13=""),"",IFERROR(SUM(PRODUCT(INDEX(CMB[[BA_0O]:[BA_2O]],MATCH(ROUND(MIN(SUM(CD$4,$O13/1000),SUM($O13,CD$4/1000)),3),CMB[[Cmb_ID]:[Cmb_ID]],0),SUM(N(CD$1),N($R13),1)),CHOOSE(AC[[M]:[M]],1,1,0,AC[[AB]:[AB]])),PRODUCT(INDEX(CMB[[BD_0O]:[BD_2O]],MATCH(ROUND(MIN(SUM(CD$4,$O13/1000),SUM($O13,CD$4/1000)),3),CMB[[Cmb_ID]:[Cmb_ID]],0),SUM(N(CD$1),N($R13),1)),CHOOSE(AC[[M]:[M]],1,0,1,AC[[DB]:[DB]])),PRODUCT(SUM(ROUND(AVERAGE(VALUE(CD$3),VALUE($P13)),0),CHOOSE(IF(OR(CD$1,$R13),4,INDEX(CMB[[Res_Rare]:[Res_Rare]],MATCH(ROUND(MIN(SUM(CD$4,$O13/1000),SUM($O13,CD$4/1000)),3),CMB[[Cmb_ID]:[Cmb_ID]],0))),-1,-1,0,0)),IF(OR(CD$1,$R13),4,INDEX(CMB[[Cmb_Rare]:[Cmb_Rare]],MATCH(ROUND(MIN(SUM(CD$4,$O13/1000),SUM($O13,CD$4/1000)),3),CMB[[Cmb_ID]:[Cmb_ID]],0))),CHOOSE(AC[[M]:[M]],2,1,1,SUM(AC[[AB]:[DB]])))),""))</f>
        <v/>
      </c>
      <c r="CE13" t="str">
        <f>IF(OR(CE$5="",$S13=""),"",IFERROR(SUM(PRODUCT(INDEX(CMB[[BA_0O]:[BA_2O]],MATCH(ROUND(MIN(SUM(CE$4,$O13/1000),SUM($O13,CE$4/1000)),3),CMB[[Cmb_ID]:[Cmb_ID]],0),SUM(N(CE$1),N($R13),1)),CHOOSE(AC[[M]:[M]],1,1,0,AC[[AB]:[AB]])),PRODUCT(INDEX(CMB[[BD_0O]:[BD_2O]],MATCH(ROUND(MIN(SUM(CE$4,$O13/1000),SUM($O13,CE$4/1000)),3),CMB[[Cmb_ID]:[Cmb_ID]],0),SUM(N(CE$1),N($R13),1)),CHOOSE(AC[[M]:[M]],1,0,1,AC[[DB]:[DB]])),PRODUCT(SUM(ROUND(AVERAGE(VALUE(CE$3),VALUE($P13)),0),CHOOSE(IF(OR(CE$1,$R13),4,INDEX(CMB[[Res_Rare]:[Res_Rare]],MATCH(ROUND(MIN(SUM(CE$4,$O13/1000),SUM($O13,CE$4/1000)),3),CMB[[Cmb_ID]:[Cmb_ID]],0))),-1,-1,0,0)),IF(OR(CE$1,$R13),4,INDEX(CMB[[Cmb_Rare]:[Cmb_Rare]],MATCH(ROUND(MIN(SUM(CE$4,$O13/1000),SUM($O13,CE$4/1000)),3),CMB[[Cmb_ID]:[Cmb_ID]],0))),CHOOSE(AC[[M]:[M]],2,1,1,SUM(AC[[AB]:[DB]])))),""))</f>
        <v/>
      </c>
      <c r="CF13" t="str">
        <f>IF(OR(CF$5="",$S13=""),"",IFERROR(SUM(PRODUCT(INDEX(CMB[[BA_0O]:[BA_2O]],MATCH(ROUND(MIN(SUM(CF$4,$O13/1000),SUM($O13,CF$4/1000)),3),CMB[[Cmb_ID]:[Cmb_ID]],0),SUM(N(CF$1),N($R13),1)),CHOOSE(AC[[M]:[M]],1,1,0,AC[[AB]:[AB]])),PRODUCT(INDEX(CMB[[BD_0O]:[BD_2O]],MATCH(ROUND(MIN(SUM(CF$4,$O13/1000),SUM($O13,CF$4/1000)),3),CMB[[Cmb_ID]:[Cmb_ID]],0),SUM(N(CF$1),N($R13),1)),CHOOSE(AC[[M]:[M]],1,0,1,AC[[DB]:[DB]])),PRODUCT(SUM(ROUND(AVERAGE(VALUE(CF$3),VALUE($P13)),0),CHOOSE(IF(OR(CF$1,$R13),4,INDEX(CMB[[Res_Rare]:[Res_Rare]],MATCH(ROUND(MIN(SUM(CF$4,$O13/1000),SUM($O13,CF$4/1000)),3),CMB[[Cmb_ID]:[Cmb_ID]],0))),-1,-1,0,0)),IF(OR(CF$1,$R13),4,INDEX(CMB[[Cmb_Rare]:[Cmb_Rare]],MATCH(ROUND(MIN(SUM(CF$4,$O13/1000),SUM($O13,CF$4/1000)),3),CMB[[Cmb_ID]:[Cmb_ID]],0))),CHOOSE(AC[[M]:[M]],2,1,1,SUM(AC[[AB]:[DB]])))),""))</f>
        <v/>
      </c>
      <c r="CG13" t="str">
        <f>IF(OR(CG$5="",$S13=""),"",IFERROR(SUM(PRODUCT(INDEX(CMB[[BA_0O]:[BA_2O]],MATCH(ROUND(MIN(SUM(CG$4,$O13/1000),SUM($O13,CG$4/1000)),3),CMB[[Cmb_ID]:[Cmb_ID]],0),SUM(N(CG$1),N($R13),1)),CHOOSE(AC[[M]:[M]],1,1,0,AC[[AB]:[AB]])),PRODUCT(INDEX(CMB[[BD_0O]:[BD_2O]],MATCH(ROUND(MIN(SUM(CG$4,$O13/1000),SUM($O13,CG$4/1000)),3),CMB[[Cmb_ID]:[Cmb_ID]],0),SUM(N(CG$1),N($R13),1)),CHOOSE(AC[[M]:[M]],1,0,1,AC[[DB]:[DB]])),PRODUCT(SUM(ROUND(AVERAGE(VALUE(CG$3),VALUE($P13)),0),CHOOSE(IF(OR(CG$1,$R13),4,INDEX(CMB[[Res_Rare]:[Res_Rare]],MATCH(ROUND(MIN(SUM(CG$4,$O13/1000),SUM($O13,CG$4/1000)),3),CMB[[Cmb_ID]:[Cmb_ID]],0))),-1,-1,0,0)),IF(OR(CG$1,$R13),4,INDEX(CMB[[Cmb_Rare]:[Cmb_Rare]],MATCH(ROUND(MIN(SUM(CG$4,$O13/1000),SUM($O13,CG$4/1000)),3),CMB[[Cmb_ID]:[Cmb_ID]],0))),CHOOSE(AC[[M]:[M]],2,1,1,SUM(AC[[AB]:[DB]])))),""))</f>
        <v/>
      </c>
      <c r="CH13" t="str">
        <f>IF(OR(CH$5="",$S13=""),"",IFERROR(SUM(PRODUCT(INDEX(CMB[[BA_0O]:[BA_2O]],MATCH(ROUND(MIN(SUM(CH$4,$O13/1000),SUM($O13,CH$4/1000)),3),CMB[[Cmb_ID]:[Cmb_ID]],0),SUM(N(CH$1),N($R13),1)),CHOOSE(AC[[M]:[M]],1,1,0,AC[[AB]:[AB]])),PRODUCT(INDEX(CMB[[BD_0O]:[BD_2O]],MATCH(ROUND(MIN(SUM(CH$4,$O13/1000),SUM($O13,CH$4/1000)),3),CMB[[Cmb_ID]:[Cmb_ID]],0),SUM(N(CH$1),N($R13),1)),CHOOSE(AC[[M]:[M]],1,0,1,AC[[DB]:[DB]])),PRODUCT(SUM(ROUND(AVERAGE(VALUE(CH$3),VALUE($P13)),0),CHOOSE(IF(OR(CH$1,$R13),4,INDEX(CMB[[Res_Rare]:[Res_Rare]],MATCH(ROUND(MIN(SUM(CH$4,$O13/1000),SUM($O13,CH$4/1000)),3),CMB[[Cmb_ID]:[Cmb_ID]],0))),-1,-1,0,0)),IF(OR(CH$1,$R13),4,INDEX(CMB[[Cmb_Rare]:[Cmb_Rare]],MATCH(ROUND(MIN(SUM(CH$4,$O13/1000),SUM($O13,CH$4/1000)),3),CMB[[Cmb_ID]:[Cmb_ID]],0))),CHOOSE(AC[[M]:[M]],2,1,1,SUM(AC[[AB]:[DB]])))),""))</f>
        <v/>
      </c>
      <c r="CI13" t="str">
        <f>IF(OR(CI$5="",$S13=""),"",IFERROR(SUM(PRODUCT(INDEX(CMB[[BA_0O]:[BA_2O]],MATCH(ROUND(MIN(SUM(CI$4,$O13/1000),SUM($O13,CI$4/1000)),3),CMB[[Cmb_ID]:[Cmb_ID]],0),SUM(N(CI$1),N($R13),1)),CHOOSE(AC[[M]:[M]],1,1,0,AC[[AB]:[AB]])),PRODUCT(INDEX(CMB[[BD_0O]:[BD_2O]],MATCH(ROUND(MIN(SUM(CI$4,$O13/1000),SUM($O13,CI$4/1000)),3),CMB[[Cmb_ID]:[Cmb_ID]],0),SUM(N(CI$1),N($R13),1)),CHOOSE(AC[[M]:[M]],1,0,1,AC[[DB]:[DB]])),PRODUCT(SUM(ROUND(AVERAGE(VALUE(CI$3),VALUE($P13)),0),CHOOSE(IF(OR(CI$1,$R13),4,INDEX(CMB[[Res_Rare]:[Res_Rare]],MATCH(ROUND(MIN(SUM(CI$4,$O13/1000),SUM($O13,CI$4/1000)),3),CMB[[Cmb_ID]:[Cmb_ID]],0))),-1,-1,0,0)),IF(OR(CI$1,$R13),4,INDEX(CMB[[Cmb_Rare]:[Cmb_Rare]],MATCH(ROUND(MIN(SUM(CI$4,$O13/1000),SUM($O13,CI$4/1000)),3),CMB[[Cmb_ID]:[Cmb_ID]],0))),CHOOSE(AC[[M]:[M]],2,1,1,SUM(AC[[AB]:[DB]])))),""))</f>
        <v/>
      </c>
      <c r="CJ13" t="str">
        <f>IF(OR(CJ$5="",$S13=""),"",IFERROR(SUM(PRODUCT(INDEX(CMB[[BA_0O]:[BA_2O]],MATCH(ROUND(MIN(SUM(CJ$4,$O13/1000),SUM($O13,CJ$4/1000)),3),CMB[[Cmb_ID]:[Cmb_ID]],0),SUM(N(CJ$1),N($R13),1)),CHOOSE(AC[[M]:[M]],1,1,0,AC[[AB]:[AB]])),PRODUCT(INDEX(CMB[[BD_0O]:[BD_2O]],MATCH(ROUND(MIN(SUM(CJ$4,$O13/1000),SUM($O13,CJ$4/1000)),3),CMB[[Cmb_ID]:[Cmb_ID]],0),SUM(N(CJ$1),N($R13),1)),CHOOSE(AC[[M]:[M]],1,0,1,AC[[DB]:[DB]])),PRODUCT(SUM(ROUND(AVERAGE(VALUE(CJ$3),VALUE($P13)),0),CHOOSE(IF(OR(CJ$1,$R13),4,INDEX(CMB[[Res_Rare]:[Res_Rare]],MATCH(ROUND(MIN(SUM(CJ$4,$O13/1000),SUM($O13,CJ$4/1000)),3),CMB[[Cmb_ID]:[Cmb_ID]],0))),-1,-1,0,0)),IF(OR(CJ$1,$R13),4,INDEX(CMB[[Cmb_Rare]:[Cmb_Rare]],MATCH(ROUND(MIN(SUM(CJ$4,$O13/1000),SUM($O13,CJ$4/1000)),3),CMB[[Cmb_ID]:[Cmb_ID]],0))),CHOOSE(AC[[M]:[M]],2,1,1,SUM(AC[[AB]:[DB]])))),""))</f>
        <v/>
      </c>
      <c r="CK13" t="str">
        <f>IF(OR(CK$5="",$S13=""),"",IFERROR(SUM(PRODUCT(INDEX(CMB[[BA_0O]:[BA_2O]],MATCH(ROUND(MIN(SUM(CK$4,$O13/1000),SUM($O13,CK$4/1000)),3),CMB[[Cmb_ID]:[Cmb_ID]],0),SUM(N(CK$1),N($R13),1)),CHOOSE(AC[[M]:[M]],1,1,0,AC[[AB]:[AB]])),PRODUCT(INDEX(CMB[[BD_0O]:[BD_2O]],MATCH(ROUND(MIN(SUM(CK$4,$O13/1000),SUM($O13,CK$4/1000)),3),CMB[[Cmb_ID]:[Cmb_ID]],0),SUM(N(CK$1),N($R13),1)),CHOOSE(AC[[M]:[M]],1,0,1,AC[[DB]:[DB]])),PRODUCT(SUM(ROUND(AVERAGE(VALUE(CK$3),VALUE($P13)),0),CHOOSE(IF(OR(CK$1,$R13),4,INDEX(CMB[[Res_Rare]:[Res_Rare]],MATCH(ROUND(MIN(SUM(CK$4,$O13/1000),SUM($O13,CK$4/1000)),3),CMB[[Cmb_ID]:[Cmb_ID]],0))),-1,-1,0,0)),IF(OR(CK$1,$R13),4,INDEX(CMB[[Cmb_Rare]:[Cmb_Rare]],MATCH(ROUND(MIN(SUM(CK$4,$O13/1000),SUM($O13,CK$4/1000)),3),CMB[[Cmb_ID]:[Cmb_ID]],0))),CHOOSE(AC[[M]:[M]],2,1,1,SUM(AC[[AB]:[DB]])))),""))</f>
        <v/>
      </c>
      <c r="CL13" t="str">
        <f>IF(OR(CL$5="",$S13=""),"",IFERROR(SUM(PRODUCT(INDEX(CMB[[BA_0O]:[BA_2O]],MATCH(ROUND(MIN(SUM(CL$4,$O13/1000),SUM($O13,CL$4/1000)),3),CMB[[Cmb_ID]:[Cmb_ID]],0),SUM(N(CL$1),N($R13),1)),CHOOSE(AC[[M]:[M]],1,1,0,AC[[AB]:[AB]])),PRODUCT(INDEX(CMB[[BD_0O]:[BD_2O]],MATCH(ROUND(MIN(SUM(CL$4,$O13/1000),SUM($O13,CL$4/1000)),3),CMB[[Cmb_ID]:[Cmb_ID]],0),SUM(N(CL$1),N($R13),1)),CHOOSE(AC[[M]:[M]],1,0,1,AC[[DB]:[DB]])),PRODUCT(SUM(ROUND(AVERAGE(VALUE(CL$3),VALUE($P13)),0),CHOOSE(IF(OR(CL$1,$R13),4,INDEX(CMB[[Res_Rare]:[Res_Rare]],MATCH(ROUND(MIN(SUM(CL$4,$O13/1000),SUM($O13,CL$4/1000)),3),CMB[[Cmb_ID]:[Cmb_ID]],0))),-1,-1,0,0)),IF(OR(CL$1,$R13),4,INDEX(CMB[[Cmb_Rare]:[Cmb_Rare]],MATCH(ROUND(MIN(SUM(CL$4,$O13/1000),SUM($O13,CL$4/1000)),3),CMB[[Cmb_ID]:[Cmb_ID]],0))),CHOOSE(AC[[M]:[M]],2,1,1,SUM(AC[[AB]:[DB]])))),""))</f>
        <v/>
      </c>
      <c r="CM13" t="str">
        <f>IF(OR(CM$5="",$S13=""),"",IFERROR(SUM(PRODUCT(INDEX(CMB[[BA_0O]:[BA_2O]],MATCH(ROUND(MIN(SUM(CM$4,$O13/1000),SUM($O13,CM$4/1000)),3),CMB[[Cmb_ID]:[Cmb_ID]],0),SUM(N(CM$1),N($R13),1)),CHOOSE(AC[[M]:[M]],1,1,0,AC[[AB]:[AB]])),PRODUCT(INDEX(CMB[[BD_0O]:[BD_2O]],MATCH(ROUND(MIN(SUM(CM$4,$O13/1000),SUM($O13,CM$4/1000)),3),CMB[[Cmb_ID]:[Cmb_ID]],0),SUM(N(CM$1),N($R13),1)),CHOOSE(AC[[M]:[M]],1,0,1,AC[[DB]:[DB]])),PRODUCT(SUM(ROUND(AVERAGE(VALUE(CM$3),VALUE($P13)),0),CHOOSE(IF(OR(CM$1,$R13),4,INDEX(CMB[[Res_Rare]:[Res_Rare]],MATCH(ROUND(MIN(SUM(CM$4,$O13/1000),SUM($O13,CM$4/1000)),3),CMB[[Cmb_ID]:[Cmb_ID]],0))),-1,-1,0,0)),IF(OR(CM$1,$R13),4,INDEX(CMB[[Cmb_Rare]:[Cmb_Rare]],MATCH(ROUND(MIN(SUM(CM$4,$O13/1000),SUM($O13,CM$4/1000)),3),CMB[[Cmb_ID]:[Cmb_ID]],0))),CHOOSE(AC[[M]:[M]],2,1,1,SUM(AC[[AB]:[DB]])))),""))</f>
        <v/>
      </c>
      <c r="CN13" t="str">
        <f>IF(OR(CN$5="",$S13=""),"",IFERROR(SUM(PRODUCT(INDEX(CMB[[BA_0O]:[BA_2O]],MATCH(ROUND(MIN(SUM(CN$4,$O13/1000),SUM($O13,CN$4/1000)),3),CMB[[Cmb_ID]:[Cmb_ID]],0),SUM(N(CN$1),N($R13),1)),CHOOSE(AC[[M]:[M]],1,1,0,AC[[AB]:[AB]])),PRODUCT(INDEX(CMB[[BD_0O]:[BD_2O]],MATCH(ROUND(MIN(SUM(CN$4,$O13/1000),SUM($O13,CN$4/1000)),3),CMB[[Cmb_ID]:[Cmb_ID]],0),SUM(N(CN$1),N($R13),1)),CHOOSE(AC[[M]:[M]],1,0,1,AC[[DB]:[DB]])),PRODUCT(SUM(ROUND(AVERAGE(VALUE(CN$3),VALUE($P13)),0),CHOOSE(IF(OR(CN$1,$R13),4,INDEX(CMB[[Res_Rare]:[Res_Rare]],MATCH(ROUND(MIN(SUM(CN$4,$O13/1000),SUM($O13,CN$4/1000)),3),CMB[[Cmb_ID]:[Cmb_ID]],0))),-1,-1,0,0)),IF(OR(CN$1,$R13),4,INDEX(CMB[[Cmb_Rare]:[Cmb_Rare]],MATCH(ROUND(MIN(SUM(CN$4,$O13/1000),SUM($O13,CN$4/1000)),3),CMB[[Cmb_ID]:[Cmb_ID]],0))),CHOOSE(AC[[M]:[M]],2,1,1,SUM(AC[[AB]:[DB]])))),""))</f>
        <v/>
      </c>
      <c r="CO13" t="str">
        <f>IF(OR(CO$5="",$S13=""),"",IFERROR(SUM(PRODUCT(INDEX(CMB[[BA_0O]:[BA_2O]],MATCH(ROUND(MIN(SUM(CO$4,$O13/1000),SUM($O13,CO$4/1000)),3),CMB[[Cmb_ID]:[Cmb_ID]],0),SUM(N(CO$1),N($R13),1)),CHOOSE(AC[[M]:[M]],1,1,0,AC[[AB]:[AB]])),PRODUCT(INDEX(CMB[[BD_0O]:[BD_2O]],MATCH(ROUND(MIN(SUM(CO$4,$O13/1000),SUM($O13,CO$4/1000)),3),CMB[[Cmb_ID]:[Cmb_ID]],0),SUM(N(CO$1),N($R13),1)),CHOOSE(AC[[M]:[M]],1,0,1,AC[[DB]:[DB]])),PRODUCT(SUM(ROUND(AVERAGE(VALUE(CO$3),VALUE($P13)),0),CHOOSE(IF(OR(CO$1,$R13),4,INDEX(CMB[[Res_Rare]:[Res_Rare]],MATCH(ROUND(MIN(SUM(CO$4,$O13/1000),SUM($O13,CO$4/1000)),3),CMB[[Cmb_ID]:[Cmb_ID]],0))),-1,-1,0,0)),IF(OR(CO$1,$R13),4,INDEX(CMB[[Cmb_Rare]:[Cmb_Rare]],MATCH(ROUND(MIN(SUM(CO$4,$O13/1000),SUM($O13,CO$4/1000)),3),CMB[[Cmb_ID]:[Cmb_ID]],0))),CHOOSE(AC[[M]:[M]],2,1,1,SUM(AC[[AB]:[DB]])))),""))</f>
        <v/>
      </c>
      <c r="CP13" t="str">
        <f>IF(OR(CP$5="",$S13=""),"",IFERROR(SUM(PRODUCT(INDEX(CMB[[BA_0O]:[BA_2O]],MATCH(ROUND(MIN(SUM(CP$4,$O13/1000),SUM($O13,CP$4/1000)),3),CMB[[Cmb_ID]:[Cmb_ID]],0),SUM(N(CP$1),N($R13),1)),CHOOSE(AC[[M]:[M]],1,1,0,AC[[AB]:[AB]])),PRODUCT(INDEX(CMB[[BD_0O]:[BD_2O]],MATCH(ROUND(MIN(SUM(CP$4,$O13/1000),SUM($O13,CP$4/1000)),3),CMB[[Cmb_ID]:[Cmb_ID]],0),SUM(N(CP$1),N($R13),1)),CHOOSE(AC[[M]:[M]],1,0,1,AC[[DB]:[DB]])),PRODUCT(SUM(ROUND(AVERAGE(VALUE(CP$3),VALUE($P13)),0),CHOOSE(IF(OR(CP$1,$R13),4,INDEX(CMB[[Res_Rare]:[Res_Rare]],MATCH(ROUND(MIN(SUM(CP$4,$O13/1000),SUM($O13,CP$4/1000)),3),CMB[[Cmb_ID]:[Cmb_ID]],0))),-1,-1,0,0)),IF(OR(CP$1,$R13),4,INDEX(CMB[[Cmb_Rare]:[Cmb_Rare]],MATCH(ROUND(MIN(SUM(CP$4,$O13/1000),SUM($O13,CP$4/1000)),3),CMB[[Cmb_ID]:[Cmb_ID]],0))),CHOOSE(AC[[M]:[M]],2,1,1,SUM(AC[[AB]:[DB]])))),""))</f>
        <v/>
      </c>
      <c r="CQ13" t="str">
        <f>IF(OR(CQ$5="",$S13=""),"",IFERROR(SUM(PRODUCT(INDEX(CMB[[BA_0O]:[BA_2O]],MATCH(ROUND(MIN(SUM(CQ$4,$O13/1000),SUM($O13,CQ$4/1000)),3),CMB[[Cmb_ID]:[Cmb_ID]],0),SUM(N(CQ$1),N($R13),1)),CHOOSE(AC[[M]:[M]],1,1,0,AC[[AB]:[AB]])),PRODUCT(INDEX(CMB[[BD_0O]:[BD_2O]],MATCH(ROUND(MIN(SUM(CQ$4,$O13/1000),SUM($O13,CQ$4/1000)),3),CMB[[Cmb_ID]:[Cmb_ID]],0),SUM(N(CQ$1),N($R13),1)),CHOOSE(AC[[M]:[M]],1,0,1,AC[[DB]:[DB]])),PRODUCT(SUM(ROUND(AVERAGE(VALUE(CQ$3),VALUE($P13)),0),CHOOSE(IF(OR(CQ$1,$R13),4,INDEX(CMB[[Res_Rare]:[Res_Rare]],MATCH(ROUND(MIN(SUM(CQ$4,$O13/1000),SUM($O13,CQ$4/1000)),3),CMB[[Cmb_ID]:[Cmb_ID]],0))),-1,-1,0,0)),IF(OR(CQ$1,$R13),4,INDEX(CMB[[Cmb_Rare]:[Cmb_Rare]],MATCH(ROUND(MIN(SUM(CQ$4,$O13/1000),SUM($O13,CQ$4/1000)),3),CMB[[Cmb_ID]:[Cmb_ID]],0))),CHOOSE(AC[[M]:[M]],2,1,1,SUM(AC[[AB]:[DB]])))),""))</f>
        <v/>
      </c>
      <c r="CR13" t="str">
        <f>IF(OR(CR$5="",$S13=""),"",IFERROR(SUM(PRODUCT(INDEX(CMB[[BA_0O]:[BA_2O]],MATCH(ROUND(MIN(SUM(CR$4,$O13/1000),SUM($O13,CR$4/1000)),3),CMB[[Cmb_ID]:[Cmb_ID]],0),SUM(N(CR$1),N($R13),1)),CHOOSE(AC[[M]:[M]],1,1,0,AC[[AB]:[AB]])),PRODUCT(INDEX(CMB[[BD_0O]:[BD_2O]],MATCH(ROUND(MIN(SUM(CR$4,$O13/1000),SUM($O13,CR$4/1000)),3),CMB[[Cmb_ID]:[Cmb_ID]],0),SUM(N(CR$1),N($R13),1)),CHOOSE(AC[[M]:[M]],1,0,1,AC[[DB]:[DB]])),PRODUCT(SUM(ROUND(AVERAGE(VALUE(CR$3),VALUE($P13)),0),CHOOSE(IF(OR(CR$1,$R13),4,INDEX(CMB[[Res_Rare]:[Res_Rare]],MATCH(ROUND(MIN(SUM(CR$4,$O13/1000),SUM($O13,CR$4/1000)),3),CMB[[Cmb_ID]:[Cmb_ID]],0))),-1,-1,0,0)),IF(OR(CR$1,$R13),4,INDEX(CMB[[Cmb_Rare]:[Cmb_Rare]],MATCH(ROUND(MIN(SUM(CR$4,$O13/1000),SUM($O13,CR$4/1000)),3),CMB[[Cmb_ID]:[Cmb_ID]],0))),CHOOSE(AC[[M]:[M]],2,1,1,SUM(AC[[AB]:[DB]])))),""))</f>
        <v/>
      </c>
      <c r="CS13" t="str">
        <f>IF(OR(CS$5="",$S13=""),"",IFERROR(SUM(PRODUCT(INDEX(CMB[[BA_0O]:[BA_2O]],MATCH(ROUND(MIN(SUM(CS$4,$O13/1000),SUM($O13,CS$4/1000)),3),CMB[[Cmb_ID]:[Cmb_ID]],0),SUM(N(CS$1),N($R13),1)),CHOOSE(AC[[M]:[M]],1,1,0,AC[[AB]:[AB]])),PRODUCT(INDEX(CMB[[BD_0O]:[BD_2O]],MATCH(ROUND(MIN(SUM(CS$4,$O13/1000),SUM($O13,CS$4/1000)),3),CMB[[Cmb_ID]:[Cmb_ID]],0),SUM(N(CS$1),N($R13),1)),CHOOSE(AC[[M]:[M]],1,0,1,AC[[DB]:[DB]])),PRODUCT(SUM(ROUND(AVERAGE(VALUE(CS$3),VALUE($P13)),0),CHOOSE(IF(OR(CS$1,$R13),4,INDEX(CMB[[Res_Rare]:[Res_Rare]],MATCH(ROUND(MIN(SUM(CS$4,$O13/1000),SUM($O13,CS$4/1000)),3),CMB[[Cmb_ID]:[Cmb_ID]],0))),-1,-1,0,0)),IF(OR(CS$1,$R13),4,INDEX(CMB[[Cmb_Rare]:[Cmb_Rare]],MATCH(ROUND(MIN(SUM(CS$4,$O13/1000),SUM($O13,CS$4/1000)),3),CMB[[Cmb_ID]:[Cmb_ID]],0))),CHOOSE(AC[[M]:[M]],2,1,1,SUM(AC[[AB]:[DB]])))),""))</f>
        <v/>
      </c>
      <c r="CT13" t="str">
        <f>IF(OR(CT$5="",$S13=""),"",IFERROR(SUM(PRODUCT(INDEX(CMB[[BA_0O]:[BA_2O]],MATCH(ROUND(MIN(SUM(CT$4,$O13/1000),SUM($O13,CT$4/1000)),3),CMB[[Cmb_ID]:[Cmb_ID]],0),SUM(N(CT$1),N($R13),1)),CHOOSE(AC[[M]:[M]],1,1,0,AC[[AB]:[AB]])),PRODUCT(INDEX(CMB[[BD_0O]:[BD_2O]],MATCH(ROUND(MIN(SUM(CT$4,$O13/1000),SUM($O13,CT$4/1000)),3),CMB[[Cmb_ID]:[Cmb_ID]],0),SUM(N(CT$1),N($R13),1)),CHOOSE(AC[[M]:[M]],1,0,1,AC[[DB]:[DB]])),PRODUCT(SUM(ROUND(AVERAGE(VALUE(CT$3),VALUE($P13)),0),CHOOSE(IF(OR(CT$1,$R13),4,INDEX(CMB[[Res_Rare]:[Res_Rare]],MATCH(ROUND(MIN(SUM(CT$4,$O13/1000),SUM($O13,CT$4/1000)),3),CMB[[Cmb_ID]:[Cmb_ID]],0))),-1,-1,0,0)),IF(OR(CT$1,$R13),4,INDEX(CMB[[Cmb_Rare]:[Cmb_Rare]],MATCH(ROUND(MIN(SUM(CT$4,$O13/1000),SUM($O13,CT$4/1000)),3),CMB[[Cmb_ID]:[Cmb_ID]],0))),CHOOSE(AC[[M]:[M]],2,1,1,SUM(AC[[AB]:[DB]])))),""))</f>
        <v/>
      </c>
      <c r="CU13" t="str">
        <f>IF(OR(CU$5="",$S13=""),"",IFERROR(SUM(PRODUCT(INDEX(CMB[[BA_0O]:[BA_2O]],MATCH(ROUND(MIN(SUM(CU$4,$O13/1000),SUM($O13,CU$4/1000)),3),CMB[[Cmb_ID]:[Cmb_ID]],0),SUM(N(CU$1),N($R13),1)),CHOOSE(AC[[M]:[M]],1,1,0,AC[[AB]:[AB]])),PRODUCT(INDEX(CMB[[BD_0O]:[BD_2O]],MATCH(ROUND(MIN(SUM(CU$4,$O13/1000),SUM($O13,CU$4/1000)),3),CMB[[Cmb_ID]:[Cmb_ID]],0),SUM(N(CU$1),N($R13),1)),CHOOSE(AC[[M]:[M]],1,0,1,AC[[DB]:[DB]])),PRODUCT(SUM(ROUND(AVERAGE(VALUE(CU$3),VALUE($P13)),0),CHOOSE(IF(OR(CU$1,$R13),4,INDEX(CMB[[Res_Rare]:[Res_Rare]],MATCH(ROUND(MIN(SUM(CU$4,$O13/1000),SUM($O13,CU$4/1000)),3),CMB[[Cmb_ID]:[Cmb_ID]],0))),-1,-1,0,0)),IF(OR(CU$1,$R13),4,INDEX(CMB[[Cmb_Rare]:[Cmb_Rare]],MATCH(ROUND(MIN(SUM(CU$4,$O13/1000),SUM($O13,CU$4/1000)),3),CMB[[Cmb_ID]:[Cmb_ID]],0))),CHOOSE(AC[[M]:[M]],2,1,1,SUM(AC[[AB]:[DB]])))),""))</f>
        <v/>
      </c>
      <c r="CV13" t="str">
        <f>IF(OR(CV$5="",$S13=""),"",IFERROR(SUM(PRODUCT(INDEX(CMB[[BA_0O]:[BA_2O]],MATCH(ROUND(MIN(SUM(CV$4,$O13/1000),SUM($O13,CV$4/1000)),3),CMB[[Cmb_ID]:[Cmb_ID]],0),SUM(N(CV$1),N($R13),1)),CHOOSE(AC[[M]:[M]],1,1,0,AC[[AB]:[AB]])),PRODUCT(INDEX(CMB[[BD_0O]:[BD_2O]],MATCH(ROUND(MIN(SUM(CV$4,$O13/1000),SUM($O13,CV$4/1000)),3),CMB[[Cmb_ID]:[Cmb_ID]],0),SUM(N(CV$1),N($R13),1)),CHOOSE(AC[[M]:[M]],1,0,1,AC[[DB]:[DB]])),PRODUCT(SUM(ROUND(AVERAGE(VALUE(CV$3),VALUE($P13)),0),CHOOSE(IF(OR(CV$1,$R13),4,INDEX(CMB[[Res_Rare]:[Res_Rare]],MATCH(ROUND(MIN(SUM(CV$4,$O13/1000),SUM($O13,CV$4/1000)),3),CMB[[Cmb_ID]:[Cmb_ID]],0))),-1,-1,0,0)),IF(OR(CV$1,$R13),4,INDEX(CMB[[Cmb_Rare]:[Cmb_Rare]],MATCH(ROUND(MIN(SUM(CV$4,$O13/1000),SUM($O13,CV$4/1000)),3),CMB[[Cmb_ID]:[Cmb_ID]],0))),CHOOSE(AC[[M]:[M]],2,1,1,SUM(AC[[AB]:[DB]])))),""))</f>
        <v/>
      </c>
      <c r="CW13" t="str">
        <f>IF(OR(CW$5="",$S13=""),"",IFERROR(SUM(PRODUCT(INDEX(CMB[[BA_0O]:[BA_2O]],MATCH(ROUND(MIN(SUM(CW$4,$O13/1000),SUM($O13,CW$4/1000)),3),CMB[[Cmb_ID]:[Cmb_ID]],0),SUM(N(CW$1),N($R13),1)),CHOOSE(AC[[M]:[M]],1,1,0,AC[[AB]:[AB]])),PRODUCT(INDEX(CMB[[BD_0O]:[BD_2O]],MATCH(ROUND(MIN(SUM(CW$4,$O13/1000),SUM($O13,CW$4/1000)),3),CMB[[Cmb_ID]:[Cmb_ID]],0),SUM(N(CW$1),N($R13),1)),CHOOSE(AC[[M]:[M]],1,0,1,AC[[DB]:[DB]])),PRODUCT(SUM(ROUND(AVERAGE(VALUE(CW$3),VALUE($P13)),0),CHOOSE(IF(OR(CW$1,$R13),4,INDEX(CMB[[Res_Rare]:[Res_Rare]],MATCH(ROUND(MIN(SUM(CW$4,$O13/1000),SUM($O13,CW$4/1000)),3),CMB[[Cmb_ID]:[Cmb_ID]],0))),-1,-1,0,0)),IF(OR(CW$1,$R13),4,INDEX(CMB[[Cmb_Rare]:[Cmb_Rare]],MATCH(ROUND(MIN(SUM(CW$4,$O13/1000),SUM($O13,CW$4/1000)),3),CMB[[Cmb_ID]:[Cmb_ID]],0))),CHOOSE(AC[[M]:[M]],2,1,1,SUM(AC[[AB]:[DB]])))),""))</f>
        <v/>
      </c>
      <c r="CX13" t="str">
        <f>IF(OR(CX$5="",$S13=""),"",IFERROR(SUM(PRODUCT(INDEX(CMB[[BA_0O]:[BA_2O]],MATCH(ROUND(MIN(SUM(CX$4,$O13/1000),SUM($O13,CX$4/1000)),3),CMB[[Cmb_ID]:[Cmb_ID]],0),SUM(N(CX$1),N($R13),1)),CHOOSE(AC[[M]:[M]],1,1,0,AC[[AB]:[AB]])),PRODUCT(INDEX(CMB[[BD_0O]:[BD_2O]],MATCH(ROUND(MIN(SUM(CX$4,$O13/1000),SUM($O13,CX$4/1000)),3),CMB[[Cmb_ID]:[Cmb_ID]],0),SUM(N(CX$1),N($R13),1)),CHOOSE(AC[[M]:[M]],1,0,1,AC[[DB]:[DB]])),PRODUCT(SUM(ROUND(AVERAGE(VALUE(CX$3),VALUE($P13)),0),CHOOSE(IF(OR(CX$1,$R13),4,INDEX(CMB[[Res_Rare]:[Res_Rare]],MATCH(ROUND(MIN(SUM(CX$4,$O13/1000),SUM($O13,CX$4/1000)),3),CMB[[Cmb_ID]:[Cmb_ID]],0))),-1,-1,0,0)),IF(OR(CX$1,$R13),4,INDEX(CMB[[Cmb_Rare]:[Cmb_Rare]],MATCH(ROUND(MIN(SUM(CX$4,$O13/1000),SUM($O13,CX$4/1000)),3),CMB[[Cmb_ID]:[Cmb_ID]],0))),CHOOSE(AC[[M]:[M]],2,1,1,SUM(AC[[AB]:[DB]])))),""))</f>
        <v/>
      </c>
      <c r="CY13" t="str">
        <f>IF(OR(CY$5="",$S13=""),"",IFERROR(SUM(PRODUCT(INDEX(CMB[[BA_0O]:[BA_2O]],MATCH(ROUND(MIN(SUM(CY$4,$O13/1000),SUM($O13,CY$4/1000)),3),CMB[[Cmb_ID]:[Cmb_ID]],0),SUM(N(CY$1),N($R13),1)),CHOOSE(AC[[M]:[M]],1,1,0,AC[[AB]:[AB]])),PRODUCT(INDEX(CMB[[BD_0O]:[BD_2O]],MATCH(ROUND(MIN(SUM(CY$4,$O13/1000),SUM($O13,CY$4/1000)),3),CMB[[Cmb_ID]:[Cmb_ID]],0),SUM(N(CY$1),N($R13),1)),CHOOSE(AC[[M]:[M]],1,0,1,AC[[DB]:[DB]])),PRODUCT(SUM(ROUND(AVERAGE(VALUE(CY$3),VALUE($P13)),0),CHOOSE(IF(OR(CY$1,$R13),4,INDEX(CMB[[Res_Rare]:[Res_Rare]],MATCH(ROUND(MIN(SUM(CY$4,$O13/1000),SUM($O13,CY$4/1000)),3),CMB[[Cmb_ID]:[Cmb_ID]],0))),-1,-1,0,0)),IF(OR(CY$1,$R13),4,INDEX(CMB[[Cmb_Rare]:[Cmb_Rare]],MATCH(ROUND(MIN(SUM(CY$4,$O13/1000),SUM($O13,CY$4/1000)),3),CMB[[Cmb_ID]:[Cmb_ID]],0))),CHOOSE(AC[[M]:[M]],2,1,1,SUM(AC[[AB]:[DB]])))),""))</f>
        <v/>
      </c>
      <c r="CZ13" t="str">
        <f>IF(OR(CZ$5="",$S13=""),"",IFERROR(SUM(PRODUCT(INDEX(CMB[[BA_0O]:[BA_2O]],MATCH(ROUND(MIN(SUM(CZ$4,$O13/1000),SUM($O13,CZ$4/1000)),3),CMB[[Cmb_ID]:[Cmb_ID]],0),SUM(N(CZ$1),N($R13),1)),CHOOSE(AC[[M]:[M]],1,1,0,AC[[AB]:[AB]])),PRODUCT(INDEX(CMB[[BD_0O]:[BD_2O]],MATCH(ROUND(MIN(SUM(CZ$4,$O13/1000),SUM($O13,CZ$4/1000)),3),CMB[[Cmb_ID]:[Cmb_ID]],0),SUM(N(CZ$1),N($R13),1)),CHOOSE(AC[[M]:[M]],1,0,1,AC[[DB]:[DB]])),PRODUCT(SUM(ROUND(AVERAGE(VALUE(CZ$3),VALUE($P13)),0),CHOOSE(IF(OR(CZ$1,$R13),4,INDEX(CMB[[Res_Rare]:[Res_Rare]],MATCH(ROUND(MIN(SUM(CZ$4,$O13/1000),SUM($O13,CZ$4/1000)),3),CMB[[Cmb_ID]:[Cmb_ID]],0))),-1,-1,0,0)),IF(OR(CZ$1,$R13),4,INDEX(CMB[[Cmb_Rare]:[Cmb_Rare]],MATCH(ROUND(MIN(SUM(CZ$4,$O13/1000),SUM($O13,CZ$4/1000)),3),CMB[[Cmb_ID]:[Cmb_ID]],0))),CHOOSE(AC[[M]:[M]],2,1,1,SUM(AC[[AB]:[DB]])))),""))</f>
        <v/>
      </c>
      <c r="DA13" t="str">
        <f>IF(OR(DA$5="",$S13=""),"",IFERROR(SUM(PRODUCT(INDEX(CMB[[BA_0O]:[BA_2O]],MATCH(ROUND(MIN(SUM(DA$4,$O13/1000),SUM($O13,DA$4/1000)),3),CMB[[Cmb_ID]:[Cmb_ID]],0),SUM(N(DA$1),N($R13),1)),CHOOSE(AC[[M]:[M]],1,1,0,AC[[AB]:[AB]])),PRODUCT(INDEX(CMB[[BD_0O]:[BD_2O]],MATCH(ROUND(MIN(SUM(DA$4,$O13/1000),SUM($O13,DA$4/1000)),3),CMB[[Cmb_ID]:[Cmb_ID]],0),SUM(N(DA$1),N($R13),1)),CHOOSE(AC[[M]:[M]],1,0,1,AC[[DB]:[DB]])),PRODUCT(SUM(ROUND(AVERAGE(VALUE(DA$3),VALUE($P13)),0),CHOOSE(IF(OR(DA$1,$R13),4,INDEX(CMB[[Res_Rare]:[Res_Rare]],MATCH(ROUND(MIN(SUM(DA$4,$O13/1000),SUM($O13,DA$4/1000)),3),CMB[[Cmb_ID]:[Cmb_ID]],0))),-1,-1,0,0)),IF(OR(DA$1,$R13),4,INDEX(CMB[[Cmb_Rare]:[Cmb_Rare]],MATCH(ROUND(MIN(SUM(DA$4,$O13/1000),SUM($O13,DA$4/1000)),3),CMB[[Cmb_ID]:[Cmb_ID]],0))),CHOOSE(AC[[M]:[M]],2,1,1,SUM(AC[[AB]:[DB]])))),""))</f>
        <v/>
      </c>
      <c r="DB13" t="str">
        <f>IF(OR(DB$5="",$S13=""),"",IFERROR(SUM(PRODUCT(INDEX(CMB[[BA_0O]:[BA_2O]],MATCH(ROUND(MIN(SUM(DB$4,$O13/1000),SUM($O13,DB$4/1000)),3),CMB[[Cmb_ID]:[Cmb_ID]],0),SUM(N(DB$1),N($R13),1)),CHOOSE(AC[[M]:[M]],1,1,0,AC[[AB]:[AB]])),PRODUCT(INDEX(CMB[[BD_0O]:[BD_2O]],MATCH(ROUND(MIN(SUM(DB$4,$O13/1000),SUM($O13,DB$4/1000)),3),CMB[[Cmb_ID]:[Cmb_ID]],0),SUM(N(DB$1),N($R13),1)),CHOOSE(AC[[M]:[M]],1,0,1,AC[[DB]:[DB]])),PRODUCT(SUM(ROUND(AVERAGE(VALUE(DB$3),VALUE($P13)),0),CHOOSE(IF(OR(DB$1,$R13),4,INDEX(CMB[[Res_Rare]:[Res_Rare]],MATCH(ROUND(MIN(SUM(DB$4,$O13/1000),SUM($O13,DB$4/1000)),3),CMB[[Cmb_ID]:[Cmb_ID]],0))),-1,-1,0,0)),IF(OR(DB$1,$R13),4,INDEX(CMB[[Cmb_Rare]:[Cmb_Rare]],MATCH(ROUND(MIN(SUM(DB$4,$O13/1000),SUM($O13,DB$4/1000)),3),CMB[[Cmb_ID]:[Cmb_ID]],0))),CHOOSE(AC[[M]:[M]],2,1,1,SUM(AC[[AB]:[DB]])))),""))</f>
        <v/>
      </c>
      <c r="DC13" t="str">
        <f>IF(OR(DC$5="",$S13=""),"",IFERROR(SUM(PRODUCT(INDEX(CMB[[BA_0O]:[BA_2O]],MATCH(ROUND(MIN(SUM(DC$4,$O13/1000),SUM($O13,DC$4/1000)),3),CMB[[Cmb_ID]:[Cmb_ID]],0),SUM(N(DC$1),N($R13),1)),CHOOSE(AC[[M]:[M]],1,1,0,AC[[AB]:[AB]])),PRODUCT(INDEX(CMB[[BD_0O]:[BD_2O]],MATCH(ROUND(MIN(SUM(DC$4,$O13/1000),SUM($O13,DC$4/1000)),3),CMB[[Cmb_ID]:[Cmb_ID]],0),SUM(N(DC$1),N($R13),1)),CHOOSE(AC[[M]:[M]],1,0,1,AC[[DB]:[DB]])),PRODUCT(SUM(ROUND(AVERAGE(VALUE(DC$3),VALUE($P13)),0),CHOOSE(IF(OR(DC$1,$R13),4,INDEX(CMB[[Res_Rare]:[Res_Rare]],MATCH(ROUND(MIN(SUM(DC$4,$O13/1000),SUM($O13,DC$4/1000)),3),CMB[[Cmb_ID]:[Cmb_ID]],0))),-1,-1,0,0)),IF(OR(DC$1,$R13),4,INDEX(CMB[[Cmb_Rare]:[Cmb_Rare]],MATCH(ROUND(MIN(SUM(DC$4,$O13/1000),SUM($O13,DC$4/1000)),3),CMB[[Cmb_ID]:[Cmb_ID]],0))),CHOOSE(AC[[M]:[M]],2,1,1,SUM(AC[[AB]:[DB]])))),""))</f>
        <v/>
      </c>
      <c r="DD13" t="str">
        <f>IF(OR(DD$5="",$S13=""),"",IFERROR(SUM(PRODUCT(INDEX(CMB[[BA_0O]:[BA_2O]],MATCH(ROUND(MIN(SUM(DD$4,$O13/1000),SUM($O13,DD$4/1000)),3),CMB[[Cmb_ID]:[Cmb_ID]],0),SUM(N(DD$1),N($R13),1)),CHOOSE(AC[[M]:[M]],1,1,0,AC[[AB]:[AB]])),PRODUCT(INDEX(CMB[[BD_0O]:[BD_2O]],MATCH(ROUND(MIN(SUM(DD$4,$O13/1000),SUM($O13,DD$4/1000)),3),CMB[[Cmb_ID]:[Cmb_ID]],0),SUM(N(DD$1),N($R13),1)),CHOOSE(AC[[M]:[M]],1,0,1,AC[[DB]:[DB]])),PRODUCT(SUM(ROUND(AVERAGE(VALUE(DD$3),VALUE($P13)),0),CHOOSE(IF(OR(DD$1,$R13),4,INDEX(CMB[[Res_Rare]:[Res_Rare]],MATCH(ROUND(MIN(SUM(DD$4,$O13/1000),SUM($O13,DD$4/1000)),3),CMB[[Cmb_ID]:[Cmb_ID]],0))),-1,-1,0,0)),IF(OR(DD$1,$R13),4,INDEX(CMB[[Cmb_Rare]:[Cmb_Rare]],MATCH(ROUND(MIN(SUM(DD$4,$O13/1000),SUM($O13,DD$4/1000)),3),CMB[[Cmb_ID]:[Cmb_ID]],0))),CHOOSE(AC[[M]:[M]],2,1,1,SUM(AC[[AB]:[DB]])))),""))</f>
        <v/>
      </c>
      <c r="DE13" t="str">
        <f>IF(OR(DE$5="",$S13=""),"",IFERROR(SUM(PRODUCT(INDEX(CMB[[BA_0O]:[BA_2O]],MATCH(ROUND(MIN(SUM(DE$4,$O13/1000),SUM($O13,DE$4/1000)),3),CMB[[Cmb_ID]:[Cmb_ID]],0),SUM(N(DE$1),N($R13),1)),CHOOSE(AC[[M]:[M]],1,1,0,AC[[AB]:[AB]])),PRODUCT(INDEX(CMB[[BD_0O]:[BD_2O]],MATCH(ROUND(MIN(SUM(DE$4,$O13/1000),SUM($O13,DE$4/1000)),3),CMB[[Cmb_ID]:[Cmb_ID]],0),SUM(N(DE$1),N($R13),1)),CHOOSE(AC[[M]:[M]],1,0,1,AC[[DB]:[DB]])),PRODUCT(SUM(ROUND(AVERAGE(VALUE(DE$3),VALUE($P13)),0),CHOOSE(IF(OR(DE$1,$R13),4,INDEX(CMB[[Res_Rare]:[Res_Rare]],MATCH(ROUND(MIN(SUM(DE$4,$O13/1000),SUM($O13,DE$4/1000)),3),CMB[[Cmb_ID]:[Cmb_ID]],0))),-1,-1,0,0)),IF(OR(DE$1,$R13),4,INDEX(CMB[[Cmb_Rare]:[Cmb_Rare]],MATCH(ROUND(MIN(SUM(DE$4,$O13/1000),SUM($O13,DE$4/1000)),3),CMB[[Cmb_ID]:[Cmb_ID]],0))),CHOOSE(AC[[M]:[M]],2,1,1,SUM(AC[[AB]:[DB]])))),""))</f>
        <v/>
      </c>
      <c r="DF13" t="str">
        <f>IF(OR(DF$5="",$S13=""),"",IFERROR(SUM(PRODUCT(INDEX(CMB[[BA_0O]:[BA_2O]],MATCH(ROUND(MIN(SUM(DF$4,$O13/1000),SUM($O13,DF$4/1000)),3),CMB[[Cmb_ID]:[Cmb_ID]],0),SUM(N(DF$1),N($R13),1)),CHOOSE(AC[[M]:[M]],1,1,0,AC[[AB]:[AB]])),PRODUCT(INDEX(CMB[[BD_0O]:[BD_2O]],MATCH(ROUND(MIN(SUM(DF$4,$O13/1000),SUM($O13,DF$4/1000)),3),CMB[[Cmb_ID]:[Cmb_ID]],0),SUM(N(DF$1),N($R13),1)),CHOOSE(AC[[M]:[M]],1,0,1,AC[[DB]:[DB]])),PRODUCT(SUM(ROUND(AVERAGE(VALUE(DF$3),VALUE($P13)),0),CHOOSE(IF(OR(DF$1,$R13),4,INDEX(CMB[[Res_Rare]:[Res_Rare]],MATCH(ROUND(MIN(SUM(DF$4,$O13/1000),SUM($O13,DF$4/1000)),3),CMB[[Cmb_ID]:[Cmb_ID]],0))),-1,-1,0,0)),IF(OR(DF$1,$R13),4,INDEX(CMB[[Cmb_Rare]:[Cmb_Rare]],MATCH(ROUND(MIN(SUM(DF$4,$O13/1000),SUM($O13,DF$4/1000)),3),CMB[[Cmb_ID]:[Cmb_ID]],0))),CHOOSE(AC[[M]:[M]],2,1,1,SUM(AC[[AB]:[DB]])))),""))</f>
        <v/>
      </c>
      <c r="DG13" t="str">
        <f>IF(OR(DG$5="",$S13=""),"",IFERROR(SUM(PRODUCT(INDEX(CMB[[BA_0O]:[BA_2O]],MATCH(ROUND(MIN(SUM(DG$4,$O13/1000),SUM($O13,DG$4/1000)),3),CMB[[Cmb_ID]:[Cmb_ID]],0),SUM(N(DG$1),N($R13),1)),CHOOSE(AC[[M]:[M]],1,1,0,AC[[AB]:[AB]])),PRODUCT(INDEX(CMB[[BD_0O]:[BD_2O]],MATCH(ROUND(MIN(SUM(DG$4,$O13/1000),SUM($O13,DG$4/1000)),3),CMB[[Cmb_ID]:[Cmb_ID]],0),SUM(N(DG$1),N($R13),1)),CHOOSE(AC[[M]:[M]],1,0,1,AC[[DB]:[DB]])),PRODUCT(SUM(ROUND(AVERAGE(VALUE(DG$3),VALUE($P13)),0),CHOOSE(IF(OR(DG$1,$R13),4,INDEX(CMB[[Res_Rare]:[Res_Rare]],MATCH(ROUND(MIN(SUM(DG$4,$O13/1000),SUM($O13,DG$4/1000)),3),CMB[[Cmb_ID]:[Cmb_ID]],0))),-1,-1,0,0)),IF(OR(DG$1,$R13),4,INDEX(CMB[[Cmb_Rare]:[Cmb_Rare]],MATCH(ROUND(MIN(SUM(DG$4,$O13/1000),SUM($O13,DG$4/1000)),3),CMB[[Cmb_ID]:[Cmb_ID]],0))),CHOOSE(AC[[M]:[M]],2,1,1,SUM(AC[[AB]:[DB]])))),""))</f>
        <v/>
      </c>
      <c r="DH13" t="str">
        <f>IF(OR(DH$5="",$S13=""),"",IFERROR(SUM(PRODUCT(INDEX(CMB[[BA_0O]:[BA_2O]],MATCH(ROUND(MIN(SUM(DH$4,$O13/1000),SUM($O13,DH$4/1000)),3),CMB[[Cmb_ID]:[Cmb_ID]],0),SUM(N(DH$1),N($R13),1)),CHOOSE(AC[[M]:[M]],1,1,0,AC[[AB]:[AB]])),PRODUCT(INDEX(CMB[[BD_0O]:[BD_2O]],MATCH(ROUND(MIN(SUM(DH$4,$O13/1000),SUM($O13,DH$4/1000)),3),CMB[[Cmb_ID]:[Cmb_ID]],0),SUM(N(DH$1),N($R13),1)),CHOOSE(AC[[M]:[M]],1,0,1,AC[[DB]:[DB]])),PRODUCT(SUM(ROUND(AVERAGE(VALUE(DH$3),VALUE($P13)),0),CHOOSE(IF(OR(DH$1,$R13),4,INDEX(CMB[[Res_Rare]:[Res_Rare]],MATCH(ROUND(MIN(SUM(DH$4,$O13/1000),SUM($O13,DH$4/1000)),3),CMB[[Cmb_ID]:[Cmb_ID]],0))),-1,-1,0,0)),IF(OR(DH$1,$R13),4,INDEX(CMB[[Cmb_Rare]:[Cmb_Rare]],MATCH(ROUND(MIN(SUM(DH$4,$O13/1000),SUM($O13,DH$4/1000)),3),CMB[[Cmb_ID]:[Cmb_ID]],0))),CHOOSE(AC[[M]:[M]],2,1,1,SUM(AC[[AB]:[DB]])))),""))</f>
        <v/>
      </c>
      <c r="DI13" t="str">
        <f>IF(OR(DI$5="",$S13=""),"",IFERROR(SUM(PRODUCT(INDEX(CMB[[BA_0O]:[BA_2O]],MATCH(ROUND(MIN(SUM(DI$4,$O13/1000),SUM($O13,DI$4/1000)),3),CMB[[Cmb_ID]:[Cmb_ID]],0),SUM(N(DI$1),N($R13),1)),CHOOSE(AC[[M]:[M]],1,1,0,AC[[AB]:[AB]])),PRODUCT(INDEX(CMB[[BD_0O]:[BD_2O]],MATCH(ROUND(MIN(SUM(DI$4,$O13/1000),SUM($O13,DI$4/1000)),3),CMB[[Cmb_ID]:[Cmb_ID]],0),SUM(N(DI$1),N($R13),1)),CHOOSE(AC[[M]:[M]],1,0,1,AC[[DB]:[DB]])),PRODUCT(SUM(ROUND(AVERAGE(VALUE(DI$3),VALUE($P13)),0),CHOOSE(IF(OR(DI$1,$R13),4,INDEX(CMB[[Res_Rare]:[Res_Rare]],MATCH(ROUND(MIN(SUM(DI$4,$O13/1000),SUM($O13,DI$4/1000)),3),CMB[[Cmb_ID]:[Cmb_ID]],0))),-1,-1,0,0)),IF(OR(DI$1,$R13),4,INDEX(CMB[[Cmb_Rare]:[Cmb_Rare]],MATCH(ROUND(MIN(SUM(DI$4,$O13/1000),SUM($O13,DI$4/1000)),3),CMB[[Cmb_ID]:[Cmb_ID]],0))),CHOOSE(AC[[M]:[M]],2,1,1,SUM(AC[[AB]:[DB]])))),""))</f>
        <v/>
      </c>
      <c r="DJ13" t="str">
        <f>IF(OR(DJ$5="",$S13=""),"",IFERROR(SUM(PRODUCT(INDEX(CMB[[BA_0O]:[BA_2O]],MATCH(ROUND(MIN(SUM(DJ$4,$O13/1000),SUM($O13,DJ$4/1000)),3),CMB[[Cmb_ID]:[Cmb_ID]],0),SUM(N(DJ$1),N($R13),1)),CHOOSE(AC[[M]:[M]],1,1,0,AC[[AB]:[AB]])),PRODUCT(INDEX(CMB[[BD_0O]:[BD_2O]],MATCH(ROUND(MIN(SUM(DJ$4,$O13/1000),SUM($O13,DJ$4/1000)),3),CMB[[Cmb_ID]:[Cmb_ID]],0),SUM(N(DJ$1),N($R13),1)),CHOOSE(AC[[M]:[M]],1,0,1,AC[[DB]:[DB]])),PRODUCT(SUM(ROUND(AVERAGE(VALUE(DJ$3),VALUE($P13)),0),CHOOSE(IF(OR(DJ$1,$R13),4,INDEX(CMB[[Res_Rare]:[Res_Rare]],MATCH(ROUND(MIN(SUM(DJ$4,$O13/1000),SUM($O13,DJ$4/1000)),3),CMB[[Cmb_ID]:[Cmb_ID]],0))),-1,-1,0,0)),IF(OR(DJ$1,$R13),4,INDEX(CMB[[Cmb_Rare]:[Cmb_Rare]],MATCH(ROUND(MIN(SUM(DJ$4,$O13/1000),SUM($O13,DJ$4/1000)),3),CMB[[Cmb_ID]:[Cmb_ID]],0))),CHOOSE(AC[[M]:[M]],2,1,1,SUM(AC[[AB]:[DB]])))),""))</f>
        <v/>
      </c>
      <c r="DK13" t="str">
        <f>IF(OR(DK$5="",$S13=""),"",IFERROR(SUM(PRODUCT(INDEX(CMB[[BA_0O]:[BA_2O]],MATCH(ROUND(MIN(SUM(DK$4,$O13/1000),SUM($O13,DK$4/1000)),3),CMB[[Cmb_ID]:[Cmb_ID]],0),SUM(N(DK$1),N($R13),1)),CHOOSE(AC[[M]:[M]],1,1,0,AC[[AB]:[AB]])),PRODUCT(INDEX(CMB[[BD_0O]:[BD_2O]],MATCH(ROUND(MIN(SUM(DK$4,$O13/1000),SUM($O13,DK$4/1000)),3),CMB[[Cmb_ID]:[Cmb_ID]],0),SUM(N(DK$1),N($R13),1)),CHOOSE(AC[[M]:[M]],1,0,1,AC[[DB]:[DB]])),PRODUCT(SUM(ROUND(AVERAGE(VALUE(DK$3),VALUE($P13)),0),CHOOSE(IF(OR(DK$1,$R13),4,INDEX(CMB[[Res_Rare]:[Res_Rare]],MATCH(ROUND(MIN(SUM(DK$4,$O13/1000),SUM($O13,DK$4/1000)),3),CMB[[Cmb_ID]:[Cmb_ID]],0))),-1,-1,0,0)),IF(OR(DK$1,$R13),4,INDEX(CMB[[Cmb_Rare]:[Cmb_Rare]],MATCH(ROUND(MIN(SUM(DK$4,$O13/1000),SUM($O13,DK$4/1000)),3),CMB[[Cmb_ID]:[Cmb_ID]],0))),CHOOSE(AC[[M]:[M]],2,1,1,SUM(AC[[AB]:[DB]])))),""))</f>
        <v/>
      </c>
      <c r="DL13" t="str">
        <f>IF(OR(DL$5="",$S13=""),"",IFERROR(SUM(PRODUCT(INDEX(CMB[[BA_0O]:[BA_2O]],MATCH(ROUND(MIN(SUM(DL$4,$O13/1000),SUM($O13,DL$4/1000)),3),CMB[[Cmb_ID]:[Cmb_ID]],0),SUM(N(DL$1),N($R13),1)),CHOOSE(AC[[M]:[M]],1,1,0,AC[[AB]:[AB]])),PRODUCT(INDEX(CMB[[BD_0O]:[BD_2O]],MATCH(ROUND(MIN(SUM(DL$4,$O13/1000),SUM($O13,DL$4/1000)),3),CMB[[Cmb_ID]:[Cmb_ID]],0),SUM(N(DL$1),N($R13),1)),CHOOSE(AC[[M]:[M]],1,0,1,AC[[DB]:[DB]])),PRODUCT(SUM(ROUND(AVERAGE(VALUE(DL$3),VALUE($P13)),0),CHOOSE(IF(OR(DL$1,$R13),4,INDEX(CMB[[Res_Rare]:[Res_Rare]],MATCH(ROUND(MIN(SUM(DL$4,$O13/1000),SUM($O13,DL$4/1000)),3),CMB[[Cmb_ID]:[Cmb_ID]],0))),-1,-1,0,0)),IF(OR(DL$1,$R13),4,INDEX(CMB[[Cmb_Rare]:[Cmb_Rare]],MATCH(ROUND(MIN(SUM(DL$4,$O13/1000),SUM($O13,DL$4/1000)),3),CMB[[Cmb_ID]:[Cmb_ID]],0))),CHOOSE(AC[[M]:[M]],2,1,1,SUM(AC[[AB]:[DB]])))),""))</f>
        <v/>
      </c>
      <c r="DM13" t="str">
        <f>IF(OR(DM$5="",$S13=""),"",IFERROR(SUM(PRODUCT(INDEX(CMB[[BA_0O]:[BA_2O]],MATCH(ROUND(MIN(SUM(DM$4,$O13/1000),SUM($O13,DM$4/1000)),3),CMB[[Cmb_ID]:[Cmb_ID]],0),SUM(N(DM$1),N($R13),1)),CHOOSE(AC[[M]:[M]],1,1,0,AC[[AB]:[AB]])),PRODUCT(INDEX(CMB[[BD_0O]:[BD_2O]],MATCH(ROUND(MIN(SUM(DM$4,$O13/1000),SUM($O13,DM$4/1000)),3),CMB[[Cmb_ID]:[Cmb_ID]],0),SUM(N(DM$1),N($R13),1)),CHOOSE(AC[[M]:[M]],1,0,1,AC[[DB]:[DB]])),PRODUCT(SUM(ROUND(AVERAGE(VALUE(DM$3),VALUE($P13)),0),CHOOSE(IF(OR(DM$1,$R13),4,INDEX(CMB[[Res_Rare]:[Res_Rare]],MATCH(ROUND(MIN(SUM(DM$4,$O13/1000),SUM($O13,DM$4/1000)),3),CMB[[Cmb_ID]:[Cmb_ID]],0))),-1,-1,0,0)),IF(OR(DM$1,$R13),4,INDEX(CMB[[Cmb_Rare]:[Cmb_Rare]],MATCH(ROUND(MIN(SUM(DM$4,$O13/1000),SUM($O13,DM$4/1000)),3),CMB[[Cmb_ID]:[Cmb_ID]],0))),CHOOSE(AC[[M]:[M]],2,1,1,SUM(AC[[AB]:[DB]])))),""))</f>
        <v/>
      </c>
      <c r="DN13" t="str">
        <f>IF(OR(DN$5="",$S13=""),"",IFERROR(SUM(PRODUCT(INDEX(CMB[[BA_0O]:[BA_2O]],MATCH(ROUND(MIN(SUM(DN$4,$O13/1000),SUM($O13,DN$4/1000)),3),CMB[[Cmb_ID]:[Cmb_ID]],0),SUM(N(DN$1),N($R13),1)),CHOOSE(AC[[M]:[M]],1,1,0,AC[[AB]:[AB]])),PRODUCT(INDEX(CMB[[BD_0O]:[BD_2O]],MATCH(ROUND(MIN(SUM(DN$4,$O13/1000),SUM($O13,DN$4/1000)),3),CMB[[Cmb_ID]:[Cmb_ID]],0),SUM(N(DN$1),N($R13),1)),CHOOSE(AC[[M]:[M]],1,0,1,AC[[DB]:[DB]])),PRODUCT(SUM(ROUND(AVERAGE(VALUE(DN$3),VALUE($P13)),0),CHOOSE(IF(OR(DN$1,$R13),4,INDEX(CMB[[Res_Rare]:[Res_Rare]],MATCH(ROUND(MIN(SUM(DN$4,$O13/1000),SUM($O13,DN$4/1000)),3),CMB[[Cmb_ID]:[Cmb_ID]],0))),-1,-1,0,0)),IF(OR(DN$1,$R13),4,INDEX(CMB[[Cmb_Rare]:[Cmb_Rare]],MATCH(ROUND(MIN(SUM(DN$4,$O13/1000),SUM($O13,DN$4/1000)),3),CMB[[Cmb_ID]:[Cmb_ID]],0))),CHOOSE(AC[[M]:[M]],2,1,1,SUM(AC[[AB]:[DB]])))),""))</f>
        <v/>
      </c>
      <c r="DO13" t="str">
        <f>IF(OR(DO$5="",$S13=""),"",IFERROR(SUM(PRODUCT(INDEX(CMB[[BA_0O]:[BA_2O]],MATCH(ROUND(MIN(SUM(DO$4,$O13/1000),SUM($O13,DO$4/1000)),3),CMB[[Cmb_ID]:[Cmb_ID]],0),SUM(N(DO$1),N($R13),1)),CHOOSE(AC[[M]:[M]],1,1,0,AC[[AB]:[AB]])),PRODUCT(INDEX(CMB[[BD_0O]:[BD_2O]],MATCH(ROUND(MIN(SUM(DO$4,$O13/1000),SUM($O13,DO$4/1000)),3),CMB[[Cmb_ID]:[Cmb_ID]],0),SUM(N(DO$1),N($R13),1)),CHOOSE(AC[[M]:[M]],1,0,1,AC[[DB]:[DB]])),PRODUCT(SUM(ROUND(AVERAGE(VALUE(DO$3),VALUE($P13)),0),CHOOSE(IF(OR(DO$1,$R13),4,INDEX(CMB[[Res_Rare]:[Res_Rare]],MATCH(ROUND(MIN(SUM(DO$4,$O13/1000),SUM($O13,DO$4/1000)),3),CMB[[Cmb_ID]:[Cmb_ID]],0))),-1,-1,0,0)),IF(OR(DO$1,$R13),4,INDEX(CMB[[Cmb_Rare]:[Cmb_Rare]],MATCH(ROUND(MIN(SUM(DO$4,$O13/1000),SUM($O13,DO$4/1000)),3),CMB[[Cmb_ID]:[Cmb_ID]],0))),CHOOSE(AC[[M]:[M]],2,1,1,SUM(AC[[AB]:[DB]])))),""))</f>
        <v/>
      </c>
      <c r="DP13" t="str">
        <f>IF(OR(DP$5="",$S13=""),"",IFERROR(SUM(PRODUCT(INDEX(CMB[[BA_0O]:[BA_2O]],MATCH(ROUND(MIN(SUM(DP$4,$O13/1000),SUM($O13,DP$4/1000)),3),CMB[[Cmb_ID]:[Cmb_ID]],0),SUM(N(DP$1),N($R13),1)),CHOOSE(AC[[M]:[M]],1,1,0,AC[[AB]:[AB]])),PRODUCT(INDEX(CMB[[BD_0O]:[BD_2O]],MATCH(ROUND(MIN(SUM(DP$4,$O13/1000),SUM($O13,DP$4/1000)),3),CMB[[Cmb_ID]:[Cmb_ID]],0),SUM(N(DP$1),N($R13),1)),CHOOSE(AC[[M]:[M]],1,0,1,AC[[DB]:[DB]])),PRODUCT(SUM(ROUND(AVERAGE(VALUE(DP$3),VALUE($P13)),0),CHOOSE(IF(OR(DP$1,$R13),4,INDEX(CMB[[Res_Rare]:[Res_Rare]],MATCH(ROUND(MIN(SUM(DP$4,$O13/1000),SUM($O13,DP$4/1000)),3),CMB[[Cmb_ID]:[Cmb_ID]],0))),-1,-1,0,0)),IF(OR(DP$1,$R13),4,INDEX(CMB[[Cmb_Rare]:[Cmb_Rare]],MATCH(ROUND(MIN(SUM(DP$4,$O13/1000),SUM($O13,DP$4/1000)),3),CMB[[Cmb_ID]:[Cmb_ID]],0))),CHOOSE(AC[[M]:[M]],2,1,1,SUM(AC[[AB]:[DB]])))),""))</f>
        <v/>
      </c>
      <c r="DQ13" t="str">
        <f>IF(OR(DQ$5="",$S13=""),"",IFERROR(SUM(PRODUCT(INDEX(CMB[[BA_0O]:[BA_2O]],MATCH(ROUND(MIN(SUM(DQ$4,$O13/1000),SUM($O13,DQ$4/1000)),3),CMB[[Cmb_ID]:[Cmb_ID]],0),SUM(N(DQ$1),N($R13),1)),CHOOSE(AC[[M]:[M]],1,1,0,AC[[AB]:[AB]])),PRODUCT(INDEX(CMB[[BD_0O]:[BD_2O]],MATCH(ROUND(MIN(SUM(DQ$4,$O13/1000),SUM($O13,DQ$4/1000)),3),CMB[[Cmb_ID]:[Cmb_ID]],0),SUM(N(DQ$1),N($R13),1)),CHOOSE(AC[[M]:[M]],1,0,1,AC[[DB]:[DB]])),PRODUCT(SUM(ROUND(AVERAGE(VALUE(DQ$3),VALUE($P13)),0),CHOOSE(IF(OR(DQ$1,$R13),4,INDEX(CMB[[Res_Rare]:[Res_Rare]],MATCH(ROUND(MIN(SUM(DQ$4,$O13/1000),SUM($O13,DQ$4/1000)),3),CMB[[Cmb_ID]:[Cmb_ID]],0))),-1,-1,0,0)),IF(OR(DQ$1,$R13),4,INDEX(CMB[[Cmb_Rare]:[Cmb_Rare]],MATCH(ROUND(MIN(SUM(DQ$4,$O13/1000),SUM($O13,DQ$4/1000)),3),CMB[[Cmb_ID]:[Cmb_ID]],0))),CHOOSE(AC[[M]:[M]],2,1,1,SUM(AC[[AB]:[DB]])))),""))</f>
        <v/>
      </c>
      <c r="DR13" t="str">
        <f>IF(OR(DR$5="",$S13=""),"",IFERROR(SUM(PRODUCT(INDEX(CMB[[BA_0O]:[BA_2O]],MATCH(ROUND(MIN(SUM(DR$4,$O13/1000),SUM($O13,DR$4/1000)),3),CMB[[Cmb_ID]:[Cmb_ID]],0),SUM(N(DR$1),N($R13),1)),CHOOSE(AC[[M]:[M]],1,1,0,AC[[AB]:[AB]])),PRODUCT(INDEX(CMB[[BD_0O]:[BD_2O]],MATCH(ROUND(MIN(SUM(DR$4,$O13/1000),SUM($O13,DR$4/1000)),3),CMB[[Cmb_ID]:[Cmb_ID]],0),SUM(N(DR$1),N($R13),1)),CHOOSE(AC[[M]:[M]],1,0,1,AC[[DB]:[DB]])),PRODUCT(SUM(ROUND(AVERAGE(VALUE(DR$3),VALUE($P13)),0),CHOOSE(IF(OR(DR$1,$R13),4,INDEX(CMB[[Res_Rare]:[Res_Rare]],MATCH(ROUND(MIN(SUM(DR$4,$O13/1000),SUM($O13,DR$4/1000)),3),CMB[[Cmb_ID]:[Cmb_ID]],0))),-1,-1,0,0)),IF(OR(DR$1,$R13),4,INDEX(CMB[[Cmb_Rare]:[Cmb_Rare]],MATCH(ROUND(MIN(SUM(DR$4,$O13/1000),SUM($O13,DR$4/1000)),3),CMB[[Cmb_ID]:[Cmb_ID]],0))),CHOOSE(AC[[M]:[M]],2,1,1,SUM(AC[[AB]:[DB]])))),""))</f>
        <v/>
      </c>
      <c r="DS13" t="str">
        <f>IF(OR(DS$5="",$S13=""),"",IFERROR(SUM(PRODUCT(INDEX(CMB[[BA_0O]:[BA_2O]],MATCH(ROUND(MIN(SUM(DS$4,$O13/1000),SUM($O13,DS$4/1000)),3),CMB[[Cmb_ID]:[Cmb_ID]],0),SUM(N(DS$1),N($R13),1)),CHOOSE(AC[[M]:[M]],1,1,0,AC[[AB]:[AB]])),PRODUCT(INDEX(CMB[[BD_0O]:[BD_2O]],MATCH(ROUND(MIN(SUM(DS$4,$O13/1000),SUM($O13,DS$4/1000)),3),CMB[[Cmb_ID]:[Cmb_ID]],0),SUM(N(DS$1),N($R13),1)),CHOOSE(AC[[M]:[M]],1,0,1,AC[[DB]:[DB]])),PRODUCT(SUM(ROUND(AVERAGE(VALUE(DS$3),VALUE($P13)),0),CHOOSE(IF(OR(DS$1,$R13),4,INDEX(CMB[[Res_Rare]:[Res_Rare]],MATCH(ROUND(MIN(SUM(DS$4,$O13/1000),SUM($O13,DS$4/1000)),3),CMB[[Cmb_ID]:[Cmb_ID]],0))),-1,-1,0,0)),IF(OR(DS$1,$R13),4,INDEX(CMB[[Cmb_Rare]:[Cmb_Rare]],MATCH(ROUND(MIN(SUM(DS$4,$O13/1000),SUM($O13,DS$4/1000)),3),CMB[[Cmb_ID]:[Cmb_ID]],0))),CHOOSE(AC[[M]:[M]],2,1,1,SUM(AC[[AB]:[DB]])))),""))</f>
        <v/>
      </c>
      <c r="DT13" t="str">
        <f>IF(OR(DT$5="",$S13=""),"",IFERROR(SUM(PRODUCT(INDEX(CMB[[BA_0O]:[BA_2O]],MATCH(ROUND(MIN(SUM(DT$4,$O13/1000),SUM($O13,DT$4/1000)),3),CMB[[Cmb_ID]:[Cmb_ID]],0),SUM(N(DT$1),N($R13),1)),CHOOSE(AC[[M]:[M]],1,1,0,AC[[AB]:[AB]])),PRODUCT(INDEX(CMB[[BD_0O]:[BD_2O]],MATCH(ROUND(MIN(SUM(DT$4,$O13/1000),SUM($O13,DT$4/1000)),3),CMB[[Cmb_ID]:[Cmb_ID]],0),SUM(N(DT$1),N($R13),1)),CHOOSE(AC[[M]:[M]],1,0,1,AC[[DB]:[DB]])),PRODUCT(SUM(ROUND(AVERAGE(VALUE(DT$3),VALUE($P13)),0),CHOOSE(IF(OR(DT$1,$R13),4,INDEX(CMB[[Res_Rare]:[Res_Rare]],MATCH(ROUND(MIN(SUM(DT$4,$O13/1000),SUM($O13,DT$4/1000)),3),CMB[[Cmb_ID]:[Cmb_ID]],0))),-1,-1,0,0)),IF(OR(DT$1,$R13),4,INDEX(CMB[[Cmb_Rare]:[Cmb_Rare]],MATCH(ROUND(MIN(SUM(DT$4,$O13/1000),SUM($O13,DT$4/1000)),3),CMB[[Cmb_ID]:[Cmb_ID]],0))),CHOOSE(AC[[M]:[M]],2,1,1,SUM(AC[[AB]:[DB]])))),""))</f>
        <v/>
      </c>
      <c r="DU13" t="str">
        <f>IF(OR(DU$5="",$S13=""),"",IFERROR(SUM(PRODUCT(INDEX(CMB[[BA_0O]:[BA_2O]],MATCH(ROUND(MIN(SUM(DU$4,$O13/1000),SUM($O13,DU$4/1000)),3),CMB[[Cmb_ID]:[Cmb_ID]],0),SUM(N(DU$1),N($R13),1)),CHOOSE(AC[[M]:[M]],1,1,0,AC[[AB]:[AB]])),PRODUCT(INDEX(CMB[[BD_0O]:[BD_2O]],MATCH(ROUND(MIN(SUM(DU$4,$O13/1000),SUM($O13,DU$4/1000)),3),CMB[[Cmb_ID]:[Cmb_ID]],0),SUM(N(DU$1),N($R13),1)),CHOOSE(AC[[M]:[M]],1,0,1,AC[[DB]:[DB]])),PRODUCT(SUM(ROUND(AVERAGE(VALUE(DU$3),VALUE($P13)),0),CHOOSE(IF(OR(DU$1,$R13),4,INDEX(CMB[[Res_Rare]:[Res_Rare]],MATCH(ROUND(MIN(SUM(DU$4,$O13/1000),SUM($O13,DU$4/1000)),3),CMB[[Cmb_ID]:[Cmb_ID]],0))),-1,-1,0,0)),IF(OR(DU$1,$R13),4,INDEX(CMB[[Cmb_Rare]:[Cmb_Rare]],MATCH(ROUND(MIN(SUM(DU$4,$O13/1000),SUM($O13,DU$4/1000)),3),CMB[[Cmb_ID]:[Cmb_ID]],0))),CHOOSE(AC[[M]:[M]],2,1,1,SUM(AC[[AB]:[DB]])))),""))</f>
        <v/>
      </c>
      <c r="DV13" t="str">
        <f>IF(OR(DV$5="",$S13=""),"",IFERROR(SUM(PRODUCT(INDEX(CMB[[BA_0O]:[BA_2O]],MATCH(ROUND(MIN(SUM(DV$4,$O13/1000),SUM($O13,DV$4/1000)),3),CMB[[Cmb_ID]:[Cmb_ID]],0),SUM(N(DV$1),N($R13),1)),CHOOSE(AC[[M]:[M]],1,1,0,AC[[AB]:[AB]])),PRODUCT(INDEX(CMB[[BD_0O]:[BD_2O]],MATCH(ROUND(MIN(SUM(DV$4,$O13/1000),SUM($O13,DV$4/1000)),3),CMB[[Cmb_ID]:[Cmb_ID]],0),SUM(N(DV$1),N($R13),1)),CHOOSE(AC[[M]:[M]],1,0,1,AC[[DB]:[DB]])),PRODUCT(SUM(ROUND(AVERAGE(VALUE(DV$3),VALUE($P13)),0),CHOOSE(IF(OR(DV$1,$R13),4,INDEX(CMB[[Res_Rare]:[Res_Rare]],MATCH(ROUND(MIN(SUM(DV$4,$O13/1000),SUM($O13,DV$4/1000)),3),CMB[[Cmb_ID]:[Cmb_ID]],0))),-1,-1,0,0)),IF(OR(DV$1,$R13),4,INDEX(CMB[[Cmb_Rare]:[Cmb_Rare]],MATCH(ROUND(MIN(SUM(DV$4,$O13/1000),SUM($O13,DV$4/1000)),3),CMB[[Cmb_ID]:[Cmb_ID]],0))),CHOOSE(AC[[M]:[M]],2,1,1,SUM(AC[[AB]:[DB]])))),""))</f>
        <v/>
      </c>
      <c r="DW13" t="str">
        <f>IF(OR(DW$5="",$S13=""),"",IFERROR(SUM(PRODUCT(INDEX(CMB[[BA_0O]:[BA_2O]],MATCH(ROUND(MIN(SUM(DW$4,$O13/1000),SUM($O13,DW$4/1000)),3),CMB[[Cmb_ID]:[Cmb_ID]],0),SUM(N(DW$1),N($R13),1)),CHOOSE(AC[[M]:[M]],1,1,0,AC[[AB]:[AB]])),PRODUCT(INDEX(CMB[[BD_0O]:[BD_2O]],MATCH(ROUND(MIN(SUM(DW$4,$O13/1000),SUM($O13,DW$4/1000)),3),CMB[[Cmb_ID]:[Cmb_ID]],0),SUM(N(DW$1),N($R13),1)),CHOOSE(AC[[M]:[M]],1,0,1,AC[[DB]:[DB]])),PRODUCT(SUM(ROUND(AVERAGE(VALUE(DW$3),VALUE($P13)),0),CHOOSE(IF(OR(DW$1,$R13),4,INDEX(CMB[[Res_Rare]:[Res_Rare]],MATCH(ROUND(MIN(SUM(DW$4,$O13/1000),SUM($O13,DW$4/1000)),3),CMB[[Cmb_ID]:[Cmb_ID]],0))),-1,-1,0,0)),IF(OR(DW$1,$R13),4,INDEX(CMB[[Cmb_Rare]:[Cmb_Rare]],MATCH(ROUND(MIN(SUM(DW$4,$O13/1000),SUM($O13,DW$4/1000)),3),CMB[[Cmb_ID]:[Cmb_ID]],0))),CHOOSE(AC[[M]:[M]],2,1,1,SUM(AC[[AB]:[DB]])))),""))</f>
        <v/>
      </c>
      <c r="DX13" t="str">
        <f>IF(OR(DX$5="",$S13=""),"",IFERROR(SUM(PRODUCT(INDEX(CMB[[BA_0O]:[BA_2O]],MATCH(ROUND(MIN(SUM(DX$4,$O13/1000),SUM($O13,DX$4/1000)),3),CMB[[Cmb_ID]:[Cmb_ID]],0),SUM(N(DX$1),N($R13),1)),CHOOSE(AC[[M]:[M]],1,1,0,AC[[AB]:[AB]])),PRODUCT(INDEX(CMB[[BD_0O]:[BD_2O]],MATCH(ROUND(MIN(SUM(DX$4,$O13/1000),SUM($O13,DX$4/1000)),3),CMB[[Cmb_ID]:[Cmb_ID]],0),SUM(N(DX$1),N($R13),1)),CHOOSE(AC[[M]:[M]],1,0,1,AC[[DB]:[DB]])),PRODUCT(SUM(ROUND(AVERAGE(VALUE(DX$3),VALUE($P13)),0),CHOOSE(IF(OR(DX$1,$R13),4,INDEX(CMB[[Res_Rare]:[Res_Rare]],MATCH(ROUND(MIN(SUM(DX$4,$O13/1000),SUM($O13,DX$4/1000)),3),CMB[[Cmb_ID]:[Cmb_ID]],0))),-1,-1,0,0)),IF(OR(DX$1,$R13),4,INDEX(CMB[[Cmb_Rare]:[Cmb_Rare]],MATCH(ROUND(MIN(SUM(DX$4,$O13/1000),SUM($O13,DX$4/1000)),3),CMB[[Cmb_ID]:[Cmb_ID]],0))),CHOOSE(AC[[M]:[M]],2,1,1,SUM(AC[[AB]:[DB]])))),""))</f>
        <v/>
      </c>
      <c r="DY13" t="str">
        <f>IF(OR(DY$5="",$S13=""),"",IFERROR(SUM(PRODUCT(INDEX(CMB[[BA_0O]:[BA_2O]],MATCH(ROUND(MIN(SUM(DY$4,$O13/1000),SUM($O13,DY$4/1000)),3),CMB[[Cmb_ID]:[Cmb_ID]],0),SUM(N(DY$1),N($R13),1)),CHOOSE(AC[[M]:[M]],1,1,0,AC[[AB]:[AB]])),PRODUCT(INDEX(CMB[[BD_0O]:[BD_2O]],MATCH(ROUND(MIN(SUM(DY$4,$O13/1000),SUM($O13,DY$4/1000)),3),CMB[[Cmb_ID]:[Cmb_ID]],0),SUM(N(DY$1),N($R13),1)),CHOOSE(AC[[M]:[M]],1,0,1,AC[[DB]:[DB]])),PRODUCT(SUM(ROUND(AVERAGE(VALUE(DY$3),VALUE($P13)),0),CHOOSE(IF(OR(DY$1,$R13),4,INDEX(CMB[[Res_Rare]:[Res_Rare]],MATCH(ROUND(MIN(SUM(DY$4,$O13/1000),SUM($O13,DY$4/1000)),3),CMB[[Cmb_ID]:[Cmb_ID]],0))),-1,-1,0,0)),IF(OR(DY$1,$R13),4,INDEX(CMB[[Cmb_Rare]:[Cmb_Rare]],MATCH(ROUND(MIN(SUM(DY$4,$O13/1000),SUM($O13,DY$4/1000)),3),CMB[[Cmb_ID]:[Cmb_ID]],0))),CHOOSE(AC[[M]:[M]],2,1,1,SUM(AC[[AB]:[DB]])))),""))</f>
        <v/>
      </c>
      <c r="DZ13" t="str">
        <f>IF(OR(DZ$5="",$S13=""),"",IFERROR(SUM(PRODUCT(INDEX(CMB[[BA_0O]:[BA_2O]],MATCH(ROUND(MIN(SUM(DZ$4,$O13/1000),SUM($O13,DZ$4/1000)),3),CMB[[Cmb_ID]:[Cmb_ID]],0),SUM(N(DZ$1),N($R13),1)),CHOOSE(AC[[M]:[M]],1,1,0,AC[[AB]:[AB]])),PRODUCT(INDEX(CMB[[BD_0O]:[BD_2O]],MATCH(ROUND(MIN(SUM(DZ$4,$O13/1000),SUM($O13,DZ$4/1000)),3),CMB[[Cmb_ID]:[Cmb_ID]],0),SUM(N(DZ$1),N($R13),1)),CHOOSE(AC[[M]:[M]],1,0,1,AC[[DB]:[DB]])),PRODUCT(SUM(ROUND(AVERAGE(VALUE(DZ$3),VALUE($P13)),0),CHOOSE(IF(OR(DZ$1,$R13),4,INDEX(CMB[[Res_Rare]:[Res_Rare]],MATCH(ROUND(MIN(SUM(DZ$4,$O13/1000),SUM($O13,DZ$4/1000)),3),CMB[[Cmb_ID]:[Cmb_ID]],0))),-1,-1,0,0)),IF(OR(DZ$1,$R13),4,INDEX(CMB[[Cmb_Rare]:[Cmb_Rare]],MATCH(ROUND(MIN(SUM(DZ$4,$O13/1000),SUM($O13,DZ$4/1000)),3),CMB[[Cmb_ID]:[Cmb_ID]],0))),CHOOSE(AC[[M]:[M]],2,1,1,SUM(AC[[AB]:[DB]])))),""))</f>
        <v/>
      </c>
      <c r="EA13" t="str">
        <f>IF(OR(EA$5="",$S13=""),"",IFERROR(SUM(PRODUCT(INDEX(CMB[[BA_0O]:[BA_2O]],MATCH(ROUND(MIN(SUM(EA$4,$O13/1000),SUM($O13,EA$4/1000)),3),CMB[[Cmb_ID]:[Cmb_ID]],0),SUM(N(EA$1),N($R13),1)),CHOOSE(AC[[M]:[M]],1,1,0,AC[[AB]:[AB]])),PRODUCT(INDEX(CMB[[BD_0O]:[BD_2O]],MATCH(ROUND(MIN(SUM(EA$4,$O13/1000),SUM($O13,EA$4/1000)),3),CMB[[Cmb_ID]:[Cmb_ID]],0),SUM(N(EA$1),N($R13),1)),CHOOSE(AC[[M]:[M]],1,0,1,AC[[DB]:[DB]])),PRODUCT(SUM(ROUND(AVERAGE(VALUE(EA$3),VALUE($P13)),0),CHOOSE(IF(OR(EA$1,$R13),4,INDEX(CMB[[Res_Rare]:[Res_Rare]],MATCH(ROUND(MIN(SUM(EA$4,$O13/1000),SUM($O13,EA$4/1000)),3),CMB[[Cmb_ID]:[Cmb_ID]],0))),-1,-1,0,0)),IF(OR(EA$1,$R13),4,INDEX(CMB[[Cmb_Rare]:[Cmb_Rare]],MATCH(ROUND(MIN(SUM(EA$4,$O13/1000),SUM($O13,EA$4/1000)),3),CMB[[Cmb_ID]:[Cmb_ID]],0))),CHOOSE(AC[[M]:[M]],2,1,1,SUM(AC[[AB]:[DB]])))),""))</f>
        <v/>
      </c>
      <c r="EB13" t="str">
        <f>IF(OR(EB$5="",$S13=""),"",IFERROR(SUM(PRODUCT(INDEX(CMB[[BA_0O]:[BA_2O]],MATCH(ROUND(MIN(SUM(EB$4,$O13/1000),SUM($O13,EB$4/1000)),3),CMB[[Cmb_ID]:[Cmb_ID]],0),SUM(N(EB$1),N($R13),1)),CHOOSE(AC[[M]:[M]],1,1,0,AC[[AB]:[AB]])),PRODUCT(INDEX(CMB[[BD_0O]:[BD_2O]],MATCH(ROUND(MIN(SUM(EB$4,$O13/1000),SUM($O13,EB$4/1000)),3),CMB[[Cmb_ID]:[Cmb_ID]],0),SUM(N(EB$1),N($R13),1)),CHOOSE(AC[[M]:[M]],1,0,1,AC[[DB]:[DB]])),PRODUCT(SUM(ROUND(AVERAGE(VALUE(EB$3),VALUE($P13)),0),CHOOSE(IF(OR(EB$1,$R13),4,INDEX(CMB[[Res_Rare]:[Res_Rare]],MATCH(ROUND(MIN(SUM(EB$4,$O13/1000),SUM($O13,EB$4/1000)),3),CMB[[Cmb_ID]:[Cmb_ID]],0))),-1,-1,0,0)),IF(OR(EB$1,$R13),4,INDEX(CMB[[Cmb_Rare]:[Cmb_Rare]],MATCH(ROUND(MIN(SUM(EB$4,$O13/1000),SUM($O13,EB$4/1000)),3),CMB[[Cmb_ID]:[Cmb_ID]],0))),CHOOSE(AC[[M]:[M]],2,1,1,SUM(AC[[AB]:[DB]])))),""))</f>
        <v/>
      </c>
      <c r="EC13" t="str">
        <f>IF(OR(EC$5="",$S13=""),"",IFERROR(SUM(PRODUCT(INDEX(CMB[[BA_0O]:[BA_2O]],MATCH(ROUND(MIN(SUM(EC$4,$O13/1000),SUM($O13,EC$4/1000)),3),CMB[[Cmb_ID]:[Cmb_ID]],0),SUM(N(EC$1),N($R13),1)),CHOOSE(AC[[M]:[M]],1,1,0,AC[[AB]:[AB]])),PRODUCT(INDEX(CMB[[BD_0O]:[BD_2O]],MATCH(ROUND(MIN(SUM(EC$4,$O13/1000),SUM($O13,EC$4/1000)),3),CMB[[Cmb_ID]:[Cmb_ID]],0),SUM(N(EC$1),N($R13),1)),CHOOSE(AC[[M]:[M]],1,0,1,AC[[DB]:[DB]])),PRODUCT(SUM(ROUND(AVERAGE(VALUE(EC$3),VALUE($P13)),0),CHOOSE(IF(OR(EC$1,$R13),4,INDEX(CMB[[Res_Rare]:[Res_Rare]],MATCH(ROUND(MIN(SUM(EC$4,$O13/1000),SUM($O13,EC$4/1000)),3),CMB[[Cmb_ID]:[Cmb_ID]],0))),-1,-1,0,0)),IF(OR(EC$1,$R13),4,INDEX(CMB[[Cmb_Rare]:[Cmb_Rare]],MATCH(ROUND(MIN(SUM(EC$4,$O13/1000),SUM($O13,EC$4/1000)),3),CMB[[Cmb_ID]:[Cmb_ID]],0))),CHOOSE(AC[[M]:[M]],2,1,1,SUM(AC[[AB]:[DB]])))),""))</f>
        <v/>
      </c>
      <c r="ED13" t="str">
        <f>IF(OR(ED$5="",$S13=""),"",IFERROR(SUM(PRODUCT(INDEX(CMB[[BA_0O]:[BA_2O]],MATCH(ROUND(MIN(SUM(ED$4,$O13/1000),SUM($O13,ED$4/1000)),3),CMB[[Cmb_ID]:[Cmb_ID]],0),SUM(N(ED$1),N($R13),1)),CHOOSE(AC[[M]:[M]],1,1,0,AC[[AB]:[AB]])),PRODUCT(INDEX(CMB[[BD_0O]:[BD_2O]],MATCH(ROUND(MIN(SUM(ED$4,$O13/1000),SUM($O13,ED$4/1000)),3),CMB[[Cmb_ID]:[Cmb_ID]],0),SUM(N(ED$1),N($R13),1)),CHOOSE(AC[[M]:[M]],1,0,1,AC[[DB]:[DB]])),PRODUCT(SUM(ROUND(AVERAGE(VALUE(ED$3),VALUE($P13)),0),CHOOSE(IF(OR(ED$1,$R13),4,INDEX(CMB[[Res_Rare]:[Res_Rare]],MATCH(ROUND(MIN(SUM(ED$4,$O13/1000),SUM($O13,ED$4/1000)),3),CMB[[Cmb_ID]:[Cmb_ID]],0))),-1,-1,0,0)),IF(OR(ED$1,$R13),4,INDEX(CMB[[Cmb_Rare]:[Cmb_Rare]],MATCH(ROUND(MIN(SUM(ED$4,$O13/1000),SUM($O13,ED$4/1000)),3),CMB[[Cmb_ID]:[Cmb_ID]],0))),CHOOSE(AC[[M]:[M]],2,1,1,SUM(AC[[AB]:[DB]])))),""))</f>
        <v/>
      </c>
      <c r="EE13" t="str">
        <f>IF(OR(EE$5="",$S13=""),"",IFERROR(SUM(PRODUCT(INDEX(CMB[[BA_0O]:[BA_2O]],MATCH(ROUND(MIN(SUM(EE$4,$O13/1000),SUM($O13,EE$4/1000)),3),CMB[[Cmb_ID]:[Cmb_ID]],0),SUM(N(EE$1),N($R13),1)),CHOOSE(AC[[M]:[M]],1,1,0,AC[[AB]:[AB]])),PRODUCT(INDEX(CMB[[BD_0O]:[BD_2O]],MATCH(ROUND(MIN(SUM(EE$4,$O13/1000),SUM($O13,EE$4/1000)),3),CMB[[Cmb_ID]:[Cmb_ID]],0),SUM(N(EE$1),N($R13),1)),CHOOSE(AC[[M]:[M]],1,0,1,AC[[DB]:[DB]])),PRODUCT(SUM(ROUND(AVERAGE(VALUE(EE$3),VALUE($P13)),0),CHOOSE(IF(OR(EE$1,$R13),4,INDEX(CMB[[Res_Rare]:[Res_Rare]],MATCH(ROUND(MIN(SUM(EE$4,$O13/1000),SUM($O13,EE$4/1000)),3),CMB[[Cmb_ID]:[Cmb_ID]],0))),-1,-1,0,0)),IF(OR(EE$1,$R13),4,INDEX(CMB[[Cmb_Rare]:[Cmb_Rare]],MATCH(ROUND(MIN(SUM(EE$4,$O13/1000),SUM($O13,EE$4/1000)),3),CMB[[Cmb_ID]:[Cmb_ID]],0))),CHOOSE(AC[[M]:[M]],2,1,1,SUM(AC[[AB]:[DB]])))),""))</f>
        <v/>
      </c>
      <c r="EF13" t="str">
        <f>IF(OR(EF$5="",$S13=""),"",IFERROR(SUM(PRODUCT(INDEX(CMB[[BA_0O]:[BA_2O]],MATCH(ROUND(MIN(SUM(EF$4,$O13/1000),SUM($O13,EF$4/1000)),3),CMB[[Cmb_ID]:[Cmb_ID]],0),SUM(N(EF$1),N($R13),1)),CHOOSE(AC[[M]:[M]],1,1,0,AC[[AB]:[AB]])),PRODUCT(INDEX(CMB[[BD_0O]:[BD_2O]],MATCH(ROUND(MIN(SUM(EF$4,$O13/1000),SUM($O13,EF$4/1000)),3),CMB[[Cmb_ID]:[Cmb_ID]],0),SUM(N(EF$1),N($R13),1)),CHOOSE(AC[[M]:[M]],1,0,1,AC[[DB]:[DB]])),PRODUCT(SUM(ROUND(AVERAGE(VALUE(EF$3),VALUE($P13)),0),CHOOSE(IF(OR(EF$1,$R13),4,INDEX(CMB[[Res_Rare]:[Res_Rare]],MATCH(ROUND(MIN(SUM(EF$4,$O13/1000),SUM($O13,EF$4/1000)),3),CMB[[Cmb_ID]:[Cmb_ID]],0))),-1,-1,0,0)),IF(OR(EF$1,$R13),4,INDEX(CMB[[Cmb_Rare]:[Cmb_Rare]],MATCH(ROUND(MIN(SUM(EF$4,$O13/1000),SUM($O13,EF$4/1000)),3),CMB[[Cmb_ID]:[Cmb_ID]],0))),CHOOSE(AC[[M]:[M]],2,1,1,SUM(AC[[AB]:[DB]])))),""))</f>
        <v/>
      </c>
      <c r="EG13" t="str">
        <f>IF(OR(EG$5="",$S13=""),"",IFERROR(SUM(PRODUCT(INDEX(CMB[[BA_0O]:[BA_2O]],MATCH(ROUND(MIN(SUM(EG$4,$O13/1000),SUM($O13,EG$4/1000)),3),CMB[[Cmb_ID]:[Cmb_ID]],0),SUM(N(EG$1),N($R13),1)),CHOOSE(AC[[M]:[M]],1,1,0,AC[[AB]:[AB]])),PRODUCT(INDEX(CMB[[BD_0O]:[BD_2O]],MATCH(ROUND(MIN(SUM(EG$4,$O13/1000),SUM($O13,EG$4/1000)),3),CMB[[Cmb_ID]:[Cmb_ID]],0),SUM(N(EG$1),N($R13),1)),CHOOSE(AC[[M]:[M]],1,0,1,AC[[DB]:[DB]])),PRODUCT(SUM(ROUND(AVERAGE(VALUE(EG$3),VALUE($P13)),0),CHOOSE(IF(OR(EG$1,$R13),4,INDEX(CMB[[Res_Rare]:[Res_Rare]],MATCH(ROUND(MIN(SUM(EG$4,$O13/1000),SUM($O13,EG$4/1000)),3),CMB[[Cmb_ID]:[Cmb_ID]],0))),-1,-1,0,0)),IF(OR(EG$1,$R13),4,INDEX(CMB[[Cmb_Rare]:[Cmb_Rare]],MATCH(ROUND(MIN(SUM(EG$4,$O13/1000),SUM($O13,EG$4/1000)),3),CMB[[Cmb_ID]:[Cmb_ID]],0))),CHOOSE(AC[[M]:[M]],2,1,1,SUM(AC[[AB]:[DB]])))),""))</f>
        <v/>
      </c>
      <c r="EH13" t="str">
        <f>IF(OR(EH$5="",$S13=""),"",IFERROR(SUM(PRODUCT(INDEX(CMB[[BA_0O]:[BA_2O]],MATCH(ROUND(MIN(SUM(EH$4,$O13/1000),SUM($O13,EH$4/1000)),3),CMB[[Cmb_ID]:[Cmb_ID]],0),SUM(N(EH$1),N($R13),1)),CHOOSE(AC[[M]:[M]],1,1,0,AC[[AB]:[AB]])),PRODUCT(INDEX(CMB[[BD_0O]:[BD_2O]],MATCH(ROUND(MIN(SUM(EH$4,$O13/1000),SUM($O13,EH$4/1000)),3),CMB[[Cmb_ID]:[Cmb_ID]],0),SUM(N(EH$1),N($R13),1)),CHOOSE(AC[[M]:[M]],1,0,1,AC[[DB]:[DB]])),PRODUCT(SUM(ROUND(AVERAGE(VALUE(EH$3),VALUE($P13)),0),CHOOSE(IF(OR(EH$1,$R13),4,INDEX(CMB[[Res_Rare]:[Res_Rare]],MATCH(ROUND(MIN(SUM(EH$4,$O13/1000),SUM($O13,EH$4/1000)),3),CMB[[Cmb_ID]:[Cmb_ID]],0))),-1,-1,0,0)),IF(OR(EH$1,$R13),4,INDEX(CMB[[Cmb_Rare]:[Cmb_Rare]],MATCH(ROUND(MIN(SUM(EH$4,$O13/1000),SUM($O13,EH$4/1000)),3),CMB[[Cmb_ID]:[Cmb_ID]],0))),CHOOSE(AC[[M]:[M]],2,1,1,SUM(AC[[AB]:[DB]])))),""))</f>
        <v/>
      </c>
      <c r="EI13" t="str">
        <f>IF(OR(EI$5="",$S13=""),"",IFERROR(SUM(PRODUCT(INDEX(CMB[[BA_0O]:[BA_2O]],MATCH(ROUND(MIN(SUM(EI$4,$O13/1000),SUM($O13,EI$4/1000)),3),CMB[[Cmb_ID]:[Cmb_ID]],0),SUM(N(EI$1),N($R13),1)),CHOOSE(AC[[M]:[M]],1,1,0,AC[[AB]:[AB]])),PRODUCT(INDEX(CMB[[BD_0O]:[BD_2O]],MATCH(ROUND(MIN(SUM(EI$4,$O13/1000),SUM($O13,EI$4/1000)),3),CMB[[Cmb_ID]:[Cmb_ID]],0),SUM(N(EI$1),N($R13),1)),CHOOSE(AC[[M]:[M]],1,0,1,AC[[DB]:[DB]])),PRODUCT(SUM(ROUND(AVERAGE(VALUE(EI$3),VALUE($P13)),0),CHOOSE(IF(OR(EI$1,$R13),4,INDEX(CMB[[Res_Rare]:[Res_Rare]],MATCH(ROUND(MIN(SUM(EI$4,$O13/1000),SUM($O13,EI$4/1000)),3),CMB[[Cmb_ID]:[Cmb_ID]],0))),-1,-1,0,0)),IF(OR(EI$1,$R13),4,INDEX(CMB[[Cmb_Rare]:[Cmb_Rare]],MATCH(ROUND(MIN(SUM(EI$4,$O13/1000),SUM($O13,EI$4/1000)),3),CMB[[Cmb_ID]:[Cmb_ID]],0))),CHOOSE(AC[[M]:[M]],2,1,1,SUM(AC[[AB]:[DB]])))),""))</f>
        <v/>
      </c>
      <c r="EJ13" t="str">
        <f>IF(OR(EJ$5="",$S13=""),"",IFERROR(SUM(PRODUCT(INDEX(CMB[[BA_0O]:[BA_2O]],MATCH(ROUND(MIN(SUM(EJ$4,$O13/1000),SUM($O13,EJ$4/1000)),3),CMB[[Cmb_ID]:[Cmb_ID]],0),SUM(N(EJ$1),N($R13),1)),CHOOSE(AC[[M]:[M]],1,1,0,AC[[AB]:[AB]])),PRODUCT(INDEX(CMB[[BD_0O]:[BD_2O]],MATCH(ROUND(MIN(SUM(EJ$4,$O13/1000),SUM($O13,EJ$4/1000)),3),CMB[[Cmb_ID]:[Cmb_ID]],0),SUM(N(EJ$1),N($R13),1)),CHOOSE(AC[[M]:[M]],1,0,1,AC[[DB]:[DB]])),PRODUCT(SUM(ROUND(AVERAGE(VALUE(EJ$3),VALUE($P13)),0),CHOOSE(IF(OR(EJ$1,$R13),4,INDEX(CMB[[Res_Rare]:[Res_Rare]],MATCH(ROUND(MIN(SUM(EJ$4,$O13/1000),SUM($O13,EJ$4/1000)),3),CMB[[Cmb_ID]:[Cmb_ID]],0))),-1,-1,0,0)),IF(OR(EJ$1,$R13),4,INDEX(CMB[[Cmb_Rare]:[Cmb_Rare]],MATCH(ROUND(MIN(SUM(EJ$4,$O13/1000),SUM($O13,EJ$4/1000)),3),CMB[[Cmb_ID]:[Cmb_ID]],0))),CHOOSE(AC[[M]:[M]],2,1,1,SUM(AC[[AB]:[DB]])))),""))</f>
        <v/>
      </c>
      <c r="EK13" t="str">
        <f>IF(OR(EK$5="",$S13=""),"",IFERROR(SUM(PRODUCT(INDEX(CMB[[BA_0O]:[BA_2O]],MATCH(ROUND(MIN(SUM(EK$4,$O13/1000),SUM($O13,EK$4/1000)),3),CMB[[Cmb_ID]:[Cmb_ID]],0),SUM(N(EK$1),N($R13),1)),CHOOSE(AC[[M]:[M]],1,1,0,AC[[AB]:[AB]])),PRODUCT(INDEX(CMB[[BD_0O]:[BD_2O]],MATCH(ROUND(MIN(SUM(EK$4,$O13/1000),SUM($O13,EK$4/1000)),3),CMB[[Cmb_ID]:[Cmb_ID]],0),SUM(N(EK$1),N($R13),1)),CHOOSE(AC[[M]:[M]],1,0,1,AC[[DB]:[DB]])),PRODUCT(SUM(ROUND(AVERAGE(VALUE(EK$3),VALUE($P13)),0),CHOOSE(IF(OR(EK$1,$R13),4,INDEX(CMB[[Res_Rare]:[Res_Rare]],MATCH(ROUND(MIN(SUM(EK$4,$O13/1000),SUM($O13,EK$4/1000)),3),CMB[[Cmb_ID]:[Cmb_ID]],0))),-1,-1,0,0)),IF(OR(EK$1,$R13),4,INDEX(CMB[[Cmb_Rare]:[Cmb_Rare]],MATCH(ROUND(MIN(SUM(EK$4,$O13/1000),SUM($O13,EK$4/1000)),3),CMB[[Cmb_ID]:[Cmb_ID]],0))),CHOOSE(AC[[M]:[M]],2,1,1,SUM(AC[[AB]:[DB]])))),""))</f>
        <v/>
      </c>
      <c r="EL13" t="str">
        <f>IF(OR(EL$5="",$S13=""),"",IFERROR(SUM(PRODUCT(INDEX(CMB[[BA_0O]:[BA_2O]],MATCH(ROUND(MIN(SUM(EL$4,$O13/1000),SUM($O13,EL$4/1000)),3),CMB[[Cmb_ID]:[Cmb_ID]],0),SUM(N(EL$1),N($R13),1)),CHOOSE(AC[[M]:[M]],1,1,0,AC[[AB]:[AB]])),PRODUCT(INDEX(CMB[[BD_0O]:[BD_2O]],MATCH(ROUND(MIN(SUM(EL$4,$O13/1000),SUM($O13,EL$4/1000)),3),CMB[[Cmb_ID]:[Cmb_ID]],0),SUM(N(EL$1),N($R13),1)),CHOOSE(AC[[M]:[M]],1,0,1,AC[[DB]:[DB]])),PRODUCT(SUM(ROUND(AVERAGE(VALUE(EL$3),VALUE($P13)),0),CHOOSE(IF(OR(EL$1,$R13),4,INDEX(CMB[[Res_Rare]:[Res_Rare]],MATCH(ROUND(MIN(SUM(EL$4,$O13/1000),SUM($O13,EL$4/1000)),3),CMB[[Cmb_ID]:[Cmb_ID]],0))),-1,-1,0,0)),IF(OR(EL$1,$R13),4,INDEX(CMB[[Cmb_Rare]:[Cmb_Rare]],MATCH(ROUND(MIN(SUM(EL$4,$O13/1000),SUM($O13,EL$4/1000)),3),CMB[[Cmb_ID]:[Cmb_ID]],0))),CHOOSE(AC[[M]:[M]],2,1,1,SUM(AC[[AB]:[DB]])))),""))</f>
        <v/>
      </c>
      <c r="EM13" t="str">
        <f>IF(OR(EM$5="",$S13=""),"",IFERROR(SUM(PRODUCT(INDEX(CMB[[BA_0O]:[BA_2O]],MATCH(ROUND(MIN(SUM(EM$4,$O13/1000),SUM($O13,EM$4/1000)),3),CMB[[Cmb_ID]:[Cmb_ID]],0),SUM(N(EM$1),N($R13),1)),CHOOSE(AC[[M]:[M]],1,1,0,AC[[AB]:[AB]])),PRODUCT(INDEX(CMB[[BD_0O]:[BD_2O]],MATCH(ROUND(MIN(SUM(EM$4,$O13/1000),SUM($O13,EM$4/1000)),3),CMB[[Cmb_ID]:[Cmb_ID]],0),SUM(N(EM$1),N($R13),1)),CHOOSE(AC[[M]:[M]],1,0,1,AC[[DB]:[DB]])),PRODUCT(SUM(ROUND(AVERAGE(VALUE(EM$3),VALUE($P13)),0),CHOOSE(IF(OR(EM$1,$R13),4,INDEX(CMB[[Res_Rare]:[Res_Rare]],MATCH(ROUND(MIN(SUM(EM$4,$O13/1000),SUM($O13,EM$4/1000)),3),CMB[[Cmb_ID]:[Cmb_ID]],0))),-1,-1,0,0)),IF(OR(EM$1,$R13),4,INDEX(CMB[[Cmb_Rare]:[Cmb_Rare]],MATCH(ROUND(MIN(SUM(EM$4,$O13/1000),SUM($O13,EM$4/1000)),3),CMB[[Cmb_ID]:[Cmb_ID]],0))),CHOOSE(AC[[M]:[M]],2,1,1,SUM(AC[[AB]:[DB]])))),""))</f>
        <v/>
      </c>
      <c r="EN13" t="str">
        <f>IF(OR(EN$5="",$S13=""),"",IFERROR(SUM(PRODUCT(INDEX(CMB[[BA_0O]:[BA_2O]],MATCH(ROUND(MIN(SUM(EN$4,$O13/1000),SUM($O13,EN$4/1000)),3),CMB[[Cmb_ID]:[Cmb_ID]],0),SUM(N(EN$1),N($R13),1)),CHOOSE(AC[[M]:[M]],1,1,0,AC[[AB]:[AB]])),PRODUCT(INDEX(CMB[[BD_0O]:[BD_2O]],MATCH(ROUND(MIN(SUM(EN$4,$O13/1000),SUM($O13,EN$4/1000)),3),CMB[[Cmb_ID]:[Cmb_ID]],0),SUM(N(EN$1),N($R13),1)),CHOOSE(AC[[M]:[M]],1,0,1,AC[[DB]:[DB]])),PRODUCT(SUM(ROUND(AVERAGE(VALUE(EN$3),VALUE($P13)),0),CHOOSE(IF(OR(EN$1,$R13),4,INDEX(CMB[[Res_Rare]:[Res_Rare]],MATCH(ROUND(MIN(SUM(EN$4,$O13/1000),SUM($O13,EN$4/1000)),3),CMB[[Cmb_ID]:[Cmb_ID]],0))),-1,-1,0,0)),IF(OR(EN$1,$R13),4,INDEX(CMB[[Cmb_Rare]:[Cmb_Rare]],MATCH(ROUND(MIN(SUM(EN$4,$O13/1000),SUM($O13,EN$4/1000)),3),CMB[[Cmb_ID]:[Cmb_ID]],0))),CHOOSE(AC[[M]:[M]],2,1,1,SUM(AC[[AB]:[DB]])))),""))</f>
        <v/>
      </c>
      <c r="EO13" t="str">
        <f>IF(OR(EO$5="",$S13=""),"",IFERROR(SUM(PRODUCT(INDEX(CMB[[BA_0O]:[BA_2O]],MATCH(ROUND(MIN(SUM(EO$4,$O13/1000),SUM($O13,EO$4/1000)),3),CMB[[Cmb_ID]:[Cmb_ID]],0),SUM(N(EO$1),N($R13),1)),CHOOSE(AC[[M]:[M]],1,1,0,AC[[AB]:[AB]])),PRODUCT(INDEX(CMB[[BD_0O]:[BD_2O]],MATCH(ROUND(MIN(SUM(EO$4,$O13/1000),SUM($O13,EO$4/1000)),3),CMB[[Cmb_ID]:[Cmb_ID]],0),SUM(N(EO$1),N($R13),1)),CHOOSE(AC[[M]:[M]],1,0,1,AC[[DB]:[DB]])),PRODUCT(SUM(ROUND(AVERAGE(VALUE(EO$3),VALUE($P13)),0),CHOOSE(IF(OR(EO$1,$R13),4,INDEX(CMB[[Res_Rare]:[Res_Rare]],MATCH(ROUND(MIN(SUM(EO$4,$O13/1000),SUM($O13,EO$4/1000)),3),CMB[[Cmb_ID]:[Cmb_ID]],0))),-1,-1,0,0)),IF(OR(EO$1,$R13),4,INDEX(CMB[[Cmb_Rare]:[Cmb_Rare]],MATCH(ROUND(MIN(SUM(EO$4,$O13/1000),SUM($O13,EO$4/1000)),3),CMB[[Cmb_ID]:[Cmb_ID]],0))),CHOOSE(AC[[M]:[M]],2,1,1,SUM(AC[[AB]:[DB]])))),""))</f>
        <v/>
      </c>
      <c r="EP13" t="str">
        <f>IF(OR(EP$5="",$S13=""),"",IFERROR(SUM(PRODUCT(INDEX(CMB[[BA_0O]:[BA_2O]],MATCH(ROUND(MIN(SUM(EP$4,$O13/1000),SUM($O13,EP$4/1000)),3),CMB[[Cmb_ID]:[Cmb_ID]],0),SUM(N(EP$1),N($R13),1)),CHOOSE(AC[[M]:[M]],1,1,0,AC[[AB]:[AB]])),PRODUCT(INDEX(CMB[[BD_0O]:[BD_2O]],MATCH(ROUND(MIN(SUM(EP$4,$O13/1000),SUM($O13,EP$4/1000)),3),CMB[[Cmb_ID]:[Cmb_ID]],0),SUM(N(EP$1),N($R13),1)),CHOOSE(AC[[M]:[M]],1,0,1,AC[[DB]:[DB]])),PRODUCT(SUM(ROUND(AVERAGE(VALUE(EP$3),VALUE($P13)),0),CHOOSE(IF(OR(EP$1,$R13),4,INDEX(CMB[[Res_Rare]:[Res_Rare]],MATCH(ROUND(MIN(SUM(EP$4,$O13/1000),SUM($O13,EP$4/1000)),3),CMB[[Cmb_ID]:[Cmb_ID]],0))),-1,-1,0,0)),IF(OR(EP$1,$R13),4,INDEX(CMB[[Cmb_Rare]:[Cmb_Rare]],MATCH(ROUND(MIN(SUM(EP$4,$O13/1000),SUM($O13,EP$4/1000)),3),CMB[[Cmb_ID]:[Cmb_ID]],0))),CHOOSE(AC[[M]:[M]],2,1,1,SUM(AC[[AB]:[DB]])))),""))</f>
        <v/>
      </c>
      <c r="EQ13" t="str">
        <f>IF(OR(EQ$5="",$S13=""),"",IFERROR(SUM(PRODUCT(INDEX(CMB[[BA_0O]:[BA_2O]],MATCH(ROUND(MIN(SUM(EQ$4,$O13/1000),SUM($O13,EQ$4/1000)),3),CMB[[Cmb_ID]:[Cmb_ID]],0),SUM(N(EQ$1),N($R13),1)),CHOOSE(AC[[M]:[M]],1,1,0,AC[[AB]:[AB]])),PRODUCT(INDEX(CMB[[BD_0O]:[BD_2O]],MATCH(ROUND(MIN(SUM(EQ$4,$O13/1000),SUM($O13,EQ$4/1000)),3),CMB[[Cmb_ID]:[Cmb_ID]],0),SUM(N(EQ$1),N($R13),1)),CHOOSE(AC[[M]:[M]],1,0,1,AC[[DB]:[DB]])),PRODUCT(SUM(ROUND(AVERAGE(VALUE(EQ$3),VALUE($P13)),0),CHOOSE(IF(OR(EQ$1,$R13),4,INDEX(CMB[[Res_Rare]:[Res_Rare]],MATCH(ROUND(MIN(SUM(EQ$4,$O13/1000),SUM($O13,EQ$4/1000)),3),CMB[[Cmb_ID]:[Cmb_ID]],0))),-1,-1,0,0)),IF(OR(EQ$1,$R13),4,INDEX(CMB[[Cmb_Rare]:[Cmb_Rare]],MATCH(ROUND(MIN(SUM(EQ$4,$O13/1000),SUM($O13,EQ$4/1000)),3),CMB[[Cmb_ID]:[Cmb_ID]],0))),CHOOSE(AC[[M]:[M]],2,1,1,SUM(AC[[AB]:[DB]])))),""))</f>
        <v/>
      </c>
      <c r="ER13" t="str">
        <f>IF(OR(ER$5="",$S13=""),"",IFERROR(SUM(PRODUCT(INDEX(CMB[[BA_0O]:[BA_2O]],MATCH(ROUND(MIN(SUM(ER$4,$O13/1000),SUM($O13,ER$4/1000)),3),CMB[[Cmb_ID]:[Cmb_ID]],0),SUM(N(ER$1),N($R13),1)),CHOOSE(AC[[M]:[M]],1,1,0,AC[[AB]:[AB]])),PRODUCT(INDEX(CMB[[BD_0O]:[BD_2O]],MATCH(ROUND(MIN(SUM(ER$4,$O13/1000),SUM($O13,ER$4/1000)),3),CMB[[Cmb_ID]:[Cmb_ID]],0),SUM(N(ER$1),N($R13),1)),CHOOSE(AC[[M]:[M]],1,0,1,AC[[DB]:[DB]])),PRODUCT(SUM(ROUND(AVERAGE(VALUE(ER$3),VALUE($P13)),0),CHOOSE(IF(OR(ER$1,$R13),4,INDEX(CMB[[Res_Rare]:[Res_Rare]],MATCH(ROUND(MIN(SUM(ER$4,$O13/1000),SUM($O13,ER$4/1000)),3),CMB[[Cmb_ID]:[Cmb_ID]],0))),-1,-1,0,0)),IF(OR(ER$1,$R13),4,INDEX(CMB[[Cmb_Rare]:[Cmb_Rare]],MATCH(ROUND(MIN(SUM(ER$4,$O13/1000),SUM($O13,ER$4/1000)),3),CMB[[Cmb_ID]:[Cmb_ID]],0))),CHOOSE(AC[[M]:[M]],2,1,1,SUM(AC[[AB]:[DB]])))),""))</f>
        <v/>
      </c>
      <c r="ES13" t="str">
        <f>IF(OR(ES$5="",$S13=""),"",IFERROR(SUM(PRODUCT(INDEX(CMB[[BA_0O]:[BA_2O]],MATCH(ROUND(MIN(SUM(ES$4,$O13/1000),SUM($O13,ES$4/1000)),3),CMB[[Cmb_ID]:[Cmb_ID]],0),SUM(N(ES$1),N($R13),1)),CHOOSE(AC[[M]:[M]],1,1,0,AC[[AB]:[AB]])),PRODUCT(INDEX(CMB[[BD_0O]:[BD_2O]],MATCH(ROUND(MIN(SUM(ES$4,$O13/1000),SUM($O13,ES$4/1000)),3),CMB[[Cmb_ID]:[Cmb_ID]],0),SUM(N(ES$1),N($R13),1)),CHOOSE(AC[[M]:[M]],1,0,1,AC[[DB]:[DB]])),PRODUCT(SUM(ROUND(AVERAGE(VALUE(ES$3),VALUE($P13)),0),CHOOSE(IF(OR(ES$1,$R13),4,INDEX(CMB[[Res_Rare]:[Res_Rare]],MATCH(ROUND(MIN(SUM(ES$4,$O13/1000),SUM($O13,ES$4/1000)),3),CMB[[Cmb_ID]:[Cmb_ID]],0))),-1,-1,0,0)),IF(OR(ES$1,$R13),4,INDEX(CMB[[Cmb_Rare]:[Cmb_Rare]],MATCH(ROUND(MIN(SUM(ES$4,$O13/1000),SUM($O13,ES$4/1000)),3),CMB[[Cmb_ID]:[Cmb_ID]],0))),CHOOSE(AC[[M]:[M]],2,1,1,SUM(AC[[AB]:[DB]])))),""))</f>
        <v/>
      </c>
      <c r="ET13" t="str">
        <f>IF(OR(ET$5="",$S13=""),"",IFERROR(SUM(PRODUCT(INDEX(CMB[[BA_0O]:[BA_2O]],MATCH(ROUND(MIN(SUM(ET$4,$O13/1000),SUM($O13,ET$4/1000)),3),CMB[[Cmb_ID]:[Cmb_ID]],0),SUM(N(ET$1),N($R13),1)),CHOOSE(AC[[M]:[M]],1,1,0,AC[[AB]:[AB]])),PRODUCT(INDEX(CMB[[BD_0O]:[BD_2O]],MATCH(ROUND(MIN(SUM(ET$4,$O13/1000),SUM($O13,ET$4/1000)),3),CMB[[Cmb_ID]:[Cmb_ID]],0),SUM(N(ET$1),N($R13),1)),CHOOSE(AC[[M]:[M]],1,0,1,AC[[DB]:[DB]])),PRODUCT(SUM(ROUND(AVERAGE(VALUE(ET$3),VALUE($P13)),0),CHOOSE(IF(OR(ET$1,$R13),4,INDEX(CMB[[Res_Rare]:[Res_Rare]],MATCH(ROUND(MIN(SUM(ET$4,$O13/1000),SUM($O13,ET$4/1000)),3),CMB[[Cmb_ID]:[Cmb_ID]],0))),-1,-1,0,0)),IF(OR(ET$1,$R13),4,INDEX(CMB[[Cmb_Rare]:[Cmb_Rare]],MATCH(ROUND(MIN(SUM(ET$4,$O13/1000),SUM($O13,ET$4/1000)),3),CMB[[Cmb_ID]:[Cmb_ID]],0))),CHOOSE(AC[[M]:[M]],2,1,1,SUM(AC[[AB]:[DB]])))),""))</f>
        <v/>
      </c>
      <c r="EU13" t="str">
        <f>IF(OR(EU$5="",$S13=""),"",IFERROR(SUM(PRODUCT(INDEX(CMB[[BA_0O]:[BA_2O]],MATCH(ROUND(MIN(SUM(EU$4,$O13/1000),SUM($O13,EU$4/1000)),3),CMB[[Cmb_ID]:[Cmb_ID]],0),SUM(N(EU$1),N($R13),1)),CHOOSE(AC[[M]:[M]],1,1,0,AC[[AB]:[AB]])),PRODUCT(INDEX(CMB[[BD_0O]:[BD_2O]],MATCH(ROUND(MIN(SUM(EU$4,$O13/1000),SUM($O13,EU$4/1000)),3),CMB[[Cmb_ID]:[Cmb_ID]],0),SUM(N(EU$1),N($R13),1)),CHOOSE(AC[[M]:[M]],1,0,1,AC[[DB]:[DB]])),PRODUCT(SUM(ROUND(AVERAGE(VALUE(EU$3),VALUE($P13)),0),CHOOSE(IF(OR(EU$1,$R13),4,INDEX(CMB[[Res_Rare]:[Res_Rare]],MATCH(ROUND(MIN(SUM(EU$4,$O13/1000),SUM($O13,EU$4/1000)),3),CMB[[Cmb_ID]:[Cmb_ID]],0))),-1,-1,0,0)),IF(OR(EU$1,$R13),4,INDEX(CMB[[Cmb_Rare]:[Cmb_Rare]],MATCH(ROUND(MIN(SUM(EU$4,$O13/1000),SUM($O13,EU$4/1000)),3),CMB[[Cmb_ID]:[Cmb_ID]],0))),CHOOSE(AC[[M]:[M]],2,1,1,SUM(AC[[AB]:[DB]])))),""))</f>
        <v/>
      </c>
      <c r="EV13" t="str">
        <f>IF(OR(EV$5="",$S13=""),"",IFERROR(SUM(PRODUCT(INDEX(CMB[[BA_0O]:[BA_2O]],MATCH(ROUND(MIN(SUM(EV$4,$O13/1000),SUM($O13,EV$4/1000)),3),CMB[[Cmb_ID]:[Cmb_ID]],0),SUM(N(EV$1),N($R13),1)),CHOOSE(AC[[M]:[M]],1,1,0,AC[[AB]:[AB]])),PRODUCT(INDEX(CMB[[BD_0O]:[BD_2O]],MATCH(ROUND(MIN(SUM(EV$4,$O13/1000),SUM($O13,EV$4/1000)),3),CMB[[Cmb_ID]:[Cmb_ID]],0),SUM(N(EV$1),N($R13),1)),CHOOSE(AC[[M]:[M]],1,0,1,AC[[DB]:[DB]])),PRODUCT(SUM(ROUND(AVERAGE(VALUE(EV$3),VALUE($P13)),0),CHOOSE(IF(OR(EV$1,$R13),4,INDEX(CMB[[Res_Rare]:[Res_Rare]],MATCH(ROUND(MIN(SUM(EV$4,$O13/1000),SUM($O13,EV$4/1000)),3),CMB[[Cmb_ID]:[Cmb_ID]],0))),-1,-1,0,0)),IF(OR(EV$1,$R13),4,INDEX(CMB[[Cmb_Rare]:[Cmb_Rare]],MATCH(ROUND(MIN(SUM(EV$4,$O13/1000),SUM($O13,EV$4/1000)),3),CMB[[Cmb_ID]:[Cmb_ID]],0))),CHOOSE(AC[[M]:[M]],2,1,1,SUM(AC[[AB]:[DB]])))),""))</f>
        <v/>
      </c>
      <c r="EW13" t="str">
        <f>IF(OR(EW$5="",$S13=""),"",IFERROR(SUM(PRODUCT(INDEX(CMB[[BA_0O]:[BA_2O]],MATCH(ROUND(MIN(SUM(EW$4,$O13/1000),SUM($O13,EW$4/1000)),3),CMB[[Cmb_ID]:[Cmb_ID]],0),SUM(N(EW$1),N($R13),1)),CHOOSE(AC[[M]:[M]],1,1,0,AC[[AB]:[AB]])),PRODUCT(INDEX(CMB[[BD_0O]:[BD_2O]],MATCH(ROUND(MIN(SUM(EW$4,$O13/1000),SUM($O13,EW$4/1000)),3),CMB[[Cmb_ID]:[Cmb_ID]],0),SUM(N(EW$1),N($R13),1)),CHOOSE(AC[[M]:[M]],1,0,1,AC[[DB]:[DB]])),PRODUCT(SUM(ROUND(AVERAGE(VALUE(EW$3),VALUE($P13)),0),CHOOSE(IF(OR(EW$1,$R13),4,INDEX(CMB[[Res_Rare]:[Res_Rare]],MATCH(ROUND(MIN(SUM(EW$4,$O13/1000),SUM($O13,EW$4/1000)),3),CMB[[Cmb_ID]:[Cmb_ID]],0))),-1,-1,0,0)),IF(OR(EW$1,$R13),4,INDEX(CMB[[Cmb_Rare]:[Cmb_Rare]],MATCH(ROUND(MIN(SUM(EW$4,$O13/1000),SUM($O13,EW$4/1000)),3),CMB[[Cmb_ID]:[Cmb_ID]],0))),CHOOSE(AC[[M]:[M]],2,1,1,SUM(AC[[AB]:[DB]])))),""))</f>
        <v/>
      </c>
      <c r="EX13" t="str">
        <f>IF(OR(EX$5="",$S13=""),"",IFERROR(SUM(PRODUCT(INDEX(CMB[[BA_0O]:[BA_2O]],MATCH(ROUND(MIN(SUM(EX$4,$O13/1000),SUM($O13,EX$4/1000)),3),CMB[[Cmb_ID]:[Cmb_ID]],0),SUM(N(EX$1),N($R13),1)),CHOOSE(AC[[M]:[M]],1,1,0,AC[[AB]:[AB]])),PRODUCT(INDEX(CMB[[BD_0O]:[BD_2O]],MATCH(ROUND(MIN(SUM(EX$4,$O13/1000),SUM($O13,EX$4/1000)),3),CMB[[Cmb_ID]:[Cmb_ID]],0),SUM(N(EX$1),N($R13),1)),CHOOSE(AC[[M]:[M]],1,0,1,AC[[DB]:[DB]])),PRODUCT(SUM(ROUND(AVERAGE(VALUE(EX$3),VALUE($P13)),0),CHOOSE(IF(OR(EX$1,$R13),4,INDEX(CMB[[Res_Rare]:[Res_Rare]],MATCH(ROUND(MIN(SUM(EX$4,$O13/1000),SUM($O13,EX$4/1000)),3),CMB[[Cmb_ID]:[Cmb_ID]],0))),-1,-1,0,0)),IF(OR(EX$1,$R13),4,INDEX(CMB[[Cmb_Rare]:[Cmb_Rare]],MATCH(ROUND(MIN(SUM(EX$4,$O13/1000),SUM($O13,EX$4/1000)),3),CMB[[Cmb_ID]:[Cmb_ID]],0))),CHOOSE(AC[[M]:[M]],2,1,1,SUM(AC[[AB]:[DB]])))),""))</f>
        <v/>
      </c>
      <c r="EY13" t="str">
        <f>IF(OR(EY$5="",$S13=""),"",IFERROR(SUM(PRODUCT(INDEX(CMB[[BA_0O]:[BA_2O]],MATCH(ROUND(MIN(SUM(EY$4,$O13/1000),SUM($O13,EY$4/1000)),3),CMB[[Cmb_ID]:[Cmb_ID]],0),SUM(N(EY$1),N($R13),1)),CHOOSE(AC[[M]:[M]],1,1,0,AC[[AB]:[AB]])),PRODUCT(INDEX(CMB[[BD_0O]:[BD_2O]],MATCH(ROUND(MIN(SUM(EY$4,$O13/1000),SUM($O13,EY$4/1000)),3),CMB[[Cmb_ID]:[Cmb_ID]],0),SUM(N(EY$1),N($R13),1)),CHOOSE(AC[[M]:[M]],1,0,1,AC[[DB]:[DB]])),PRODUCT(SUM(ROUND(AVERAGE(VALUE(EY$3),VALUE($P13)),0),CHOOSE(IF(OR(EY$1,$R13),4,INDEX(CMB[[Res_Rare]:[Res_Rare]],MATCH(ROUND(MIN(SUM(EY$4,$O13/1000),SUM($O13,EY$4/1000)),3),CMB[[Cmb_ID]:[Cmb_ID]],0))),-1,-1,0,0)),IF(OR(EY$1,$R13),4,INDEX(CMB[[Cmb_Rare]:[Cmb_Rare]],MATCH(ROUND(MIN(SUM(EY$4,$O13/1000),SUM($O13,EY$4/1000)),3),CMB[[Cmb_ID]:[Cmb_ID]],0))),CHOOSE(AC[[M]:[M]],2,1,1,SUM(AC[[AB]:[DB]])))),""))</f>
        <v/>
      </c>
      <c r="EZ13" t="str">
        <f>IF(OR(EZ$5="",$S13=""),"",IFERROR(SUM(PRODUCT(INDEX(CMB[[BA_0O]:[BA_2O]],MATCH(ROUND(MIN(SUM(EZ$4,$O13/1000),SUM($O13,EZ$4/1000)),3),CMB[[Cmb_ID]:[Cmb_ID]],0),SUM(N(EZ$1),N($R13),1)),CHOOSE(AC[[M]:[M]],1,1,0,AC[[AB]:[AB]])),PRODUCT(INDEX(CMB[[BD_0O]:[BD_2O]],MATCH(ROUND(MIN(SUM(EZ$4,$O13/1000),SUM($O13,EZ$4/1000)),3),CMB[[Cmb_ID]:[Cmb_ID]],0),SUM(N(EZ$1),N($R13),1)),CHOOSE(AC[[M]:[M]],1,0,1,AC[[DB]:[DB]])),PRODUCT(SUM(ROUND(AVERAGE(VALUE(EZ$3),VALUE($P13)),0),CHOOSE(IF(OR(EZ$1,$R13),4,INDEX(CMB[[Res_Rare]:[Res_Rare]],MATCH(ROUND(MIN(SUM(EZ$4,$O13/1000),SUM($O13,EZ$4/1000)),3),CMB[[Cmb_ID]:[Cmb_ID]],0))),-1,-1,0,0)),IF(OR(EZ$1,$R13),4,INDEX(CMB[[Cmb_Rare]:[Cmb_Rare]],MATCH(ROUND(MIN(SUM(EZ$4,$O13/1000),SUM($O13,EZ$4/1000)),3),CMB[[Cmb_ID]:[Cmb_ID]],0))),CHOOSE(AC[[M]:[M]],2,1,1,SUM(AC[[AB]:[DB]])))),""))</f>
        <v/>
      </c>
      <c r="FA13" t="str">
        <f>IF(OR(FA$5="",$S13=""),"",IFERROR(SUM(PRODUCT(INDEX(CMB[[BA_0O]:[BA_2O]],MATCH(ROUND(MIN(SUM(FA$4,$O13/1000),SUM($O13,FA$4/1000)),3),CMB[[Cmb_ID]:[Cmb_ID]],0),SUM(N(FA$1),N($R13),1)),CHOOSE(AC[[M]:[M]],1,1,0,AC[[AB]:[AB]])),PRODUCT(INDEX(CMB[[BD_0O]:[BD_2O]],MATCH(ROUND(MIN(SUM(FA$4,$O13/1000),SUM($O13,FA$4/1000)),3),CMB[[Cmb_ID]:[Cmb_ID]],0),SUM(N(FA$1),N($R13),1)),CHOOSE(AC[[M]:[M]],1,0,1,AC[[DB]:[DB]])),PRODUCT(SUM(ROUND(AVERAGE(VALUE(FA$3),VALUE($P13)),0),CHOOSE(IF(OR(FA$1,$R13),4,INDEX(CMB[[Res_Rare]:[Res_Rare]],MATCH(ROUND(MIN(SUM(FA$4,$O13/1000),SUM($O13,FA$4/1000)),3),CMB[[Cmb_ID]:[Cmb_ID]],0))),-1,-1,0,0)),IF(OR(FA$1,$R13),4,INDEX(CMB[[Cmb_Rare]:[Cmb_Rare]],MATCH(ROUND(MIN(SUM(FA$4,$O13/1000),SUM($O13,FA$4/1000)),3),CMB[[Cmb_ID]:[Cmb_ID]],0))),CHOOSE(AC[[M]:[M]],2,1,1,SUM(AC[[AB]:[DB]])))),""))</f>
        <v/>
      </c>
      <c r="FB13" t="str">
        <f>IF(OR(FB$5="",$S13=""),"",IFERROR(SUM(PRODUCT(INDEX(CMB[[BA_0O]:[BA_2O]],MATCH(ROUND(MIN(SUM(FB$4,$O13/1000),SUM($O13,FB$4/1000)),3),CMB[[Cmb_ID]:[Cmb_ID]],0),SUM(N(FB$1),N($R13),1)),CHOOSE(AC[[M]:[M]],1,1,0,AC[[AB]:[AB]])),PRODUCT(INDEX(CMB[[BD_0O]:[BD_2O]],MATCH(ROUND(MIN(SUM(FB$4,$O13/1000),SUM($O13,FB$4/1000)),3),CMB[[Cmb_ID]:[Cmb_ID]],0),SUM(N(FB$1),N($R13),1)),CHOOSE(AC[[M]:[M]],1,0,1,AC[[DB]:[DB]])),PRODUCT(SUM(ROUND(AVERAGE(VALUE(FB$3),VALUE($P13)),0),CHOOSE(IF(OR(FB$1,$R13),4,INDEX(CMB[[Res_Rare]:[Res_Rare]],MATCH(ROUND(MIN(SUM(FB$4,$O13/1000),SUM($O13,FB$4/1000)),3),CMB[[Cmb_ID]:[Cmb_ID]],0))),-1,-1,0,0)),IF(OR(FB$1,$R13),4,INDEX(CMB[[Cmb_Rare]:[Cmb_Rare]],MATCH(ROUND(MIN(SUM(FB$4,$O13/1000),SUM($O13,FB$4/1000)),3),CMB[[Cmb_ID]:[Cmb_ID]],0))),CHOOSE(AC[[M]:[M]],2,1,1,SUM(AC[[AB]:[DB]])))),""))</f>
        <v/>
      </c>
      <c r="FC13" t="str">
        <f>IF(OR(FC$5="",$S13=""),"",IFERROR(SUM(PRODUCT(INDEX(CMB[[BA_0O]:[BA_2O]],MATCH(ROUND(MIN(SUM(FC$4,$O13/1000),SUM($O13,FC$4/1000)),3),CMB[[Cmb_ID]:[Cmb_ID]],0),SUM(N(FC$1),N($R13),1)),CHOOSE(AC[[M]:[M]],1,1,0,AC[[AB]:[AB]])),PRODUCT(INDEX(CMB[[BD_0O]:[BD_2O]],MATCH(ROUND(MIN(SUM(FC$4,$O13/1000),SUM($O13,FC$4/1000)),3),CMB[[Cmb_ID]:[Cmb_ID]],0),SUM(N(FC$1),N($R13),1)),CHOOSE(AC[[M]:[M]],1,0,1,AC[[DB]:[DB]])),PRODUCT(SUM(ROUND(AVERAGE(VALUE(FC$3),VALUE($P13)),0),CHOOSE(IF(OR(FC$1,$R13),4,INDEX(CMB[[Res_Rare]:[Res_Rare]],MATCH(ROUND(MIN(SUM(FC$4,$O13/1000),SUM($O13,FC$4/1000)),3),CMB[[Cmb_ID]:[Cmb_ID]],0))),-1,-1,0,0)),IF(OR(FC$1,$R13),4,INDEX(CMB[[Cmb_Rare]:[Cmb_Rare]],MATCH(ROUND(MIN(SUM(FC$4,$O13/1000),SUM($O13,FC$4/1000)),3),CMB[[Cmb_ID]:[Cmb_ID]],0))),CHOOSE(AC[[M]:[M]],2,1,1,SUM(AC[[AB]:[DB]])))),""))</f>
        <v/>
      </c>
      <c r="FD13" t="str">
        <f>IF(OR(FD$5="",$S13=""),"",IFERROR(SUM(PRODUCT(INDEX(CMB[[BA_0O]:[BA_2O]],MATCH(ROUND(MIN(SUM(FD$4,$O13/1000),SUM($O13,FD$4/1000)),3),CMB[[Cmb_ID]:[Cmb_ID]],0),SUM(N(FD$1),N($R13),1)),CHOOSE(AC[[M]:[M]],1,1,0,AC[[AB]:[AB]])),PRODUCT(INDEX(CMB[[BD_0O]:[BD_2O]],MATCH(ROUND(MIN(SUM(FD$4,$O13/1000),SUM($O13,FD$4/1000)),3),CMB[[Cmb_ID]:[Cmb_ID]],0),SUM(N(FD$1),N($R13),1)),CHOOSE(AC[[M]:[M]],1,0,1,AC[[DB]:[DB]])),PRODUCT(SUM(ROUND(AVERAGE(VALUE(FD$3),VALUE($P13)),0),CHOOSE(IF(OR(FD$1,$R13),4,INDEX(CMB[[Res_Rare]:[Res_Rare]],MATCH(ROUND(MIN(SUM(FD$4,$O13/1000),SUM($O13,FD$4/1000)),3),CMB[[Cmb_ID]:[Cmb_ID]],0))),-1,-1,0,0)),IF(OR(FD$1,$R13),4,INDEX(CMB[[Cmb_Rare]:[Cmb_Rare]],MATCH(ROUND(MIN(SUM(FD$4,$O13/1000),SUM($O13,FD$4/1000)),3),CMB[[Cmb_ID]:[Cmb_ID]],0))),CHOOSE(AC[[M]:[M]],2,1,1,SUM(AC[[AB]:[DB]])))),""))</f>
        <v/>
      </c>
      <c r="FE13" t="str">
        <f>IF(OR(FE$5="",$S13=""),"",IFERROR(SUM(PRODUCT(INDEX(CMB[[BA_0O]:[BA_2O]],MATCH(ROUND(MIN(SUM(FE$4,$O13/1000),SUM($O13,FE$4/1000)),3),CMB[[Cmb_ID]:[Cmb_ID]],0),SUM(N(FE$1),N($R13),1)),CHOOSE(AC[[M]:[M]],1,1,0,AC[[AB]:[AB]])),PRODUCT(INDEX(CMB[[BD_0O]:[BD_2O]],MATCH(ROUND(MIN(SUM(FE$4,$O13/1000),SUM($O13,FE$4/1000)),3),CMB[[Cmb_ID]:[Cmb_ID]],0),SUM(N(FE$1),N($R13),1)),CHOOSE(AC[[M]:[M]],1,0,1,AC[[DB]:[DB]])),PRODUCT(SUM(ROUND(AVERAGE(VALUE(FE$3),VALUE($P13)),0),CHOOSE(IF(OR(FE$1,$R13),4,INDEX(CMB[[Res_Rare]:[Res_Rare]],MATCH(ROUND(MIN(SUM(FE$4,$O13/1000),SUM($O13,FE$4/1000)),3),CMB[[Cmb_ID]:[Cmb_ID]],0))),-1,-1,0,0)),IF(OR(FE$1,$R13),4,INDEX(CMB[[Cmb_Rare]:[Cmb_Rare]],MATCH(ROUND(MIN(SUM(FE$4,$O13/1000),SUM($O13,FE$4/1000)),3),CMB[[Cmb_ID]:[Cmb_ID]],0))),CHOOSE(AC[[M]:[M]],2,1,1,SUM(AC[[AB]:[DB]])))),""))</f>
        <v/>
      </c>
      <c r="FF13" t="str">
        <f>IF(OR(FF$5="",$S13=""),"",IFERROR(SUM(PRODUCT(INDEX(CMB[[BA_0O]:[BA_2O]],MATCH(ROUND(MIN(SUM(FF$4,$O13/1000),SUM($O13,FF$4/1000)),3),CMB[[Cmb_ID]:[Cmb_ID]],0),SUM(N(FF$1),N($R13),1)),CHOOSE(AC[[M]:[M]],1,1,0,AC[[AB]:[AB]])),PRODUCT(INDEX(CMB[[BD_0O]:[BD_2O]],MATCH(ROUND(MIN(SUM(FF$4,$O13/1000),SUM($O13,FF$4/1000)),3),CMB[[Cmb_ID]:[Cmb_ID]],0),SUM(N(FF$1),N($R13),1)),CHOOSE(AC[[M]:[M]],1,0,1,AC[[DB]:[DB]])),PRODUCT(SUM(ROUND(AVERAGE(VALUE(FF$3),VALUE($P13)),0),CHOOSE(IF(OR(FF$1,$R13),4,INDEX(CMB[[Res_Rare]:[Res_Rare]],MATCH(ROUND(MIN(SUM(FF$4,$O13/1000),SUM($O13,FF$4/1000)),3),CMB[[Cmb_ID]:[Cmb_ID]],0))),-1,-1,0,0)),IF(OR(FF$1,$R13),4,INDEX(CMB[[Cmb_Rare]:[Cmb_Rare]],MATCH(ROUND(MIN(SUM(FF$4,$O13/1000),SUM($O13,FF$4/1000)),3),CMB[[Cmb_ID]:[Cmb_ID]],0))),CHOOSE(AC[[M]:[M]],2,1,1,SUM(AC[[AB]:[DB]])))),""))</f>
        <v/>
      </c>
      <c r="FG13" t="str">
        <f>IF(OR(FG$5="",$S13=""),"",IFERROR(SUM(PRODUCT(INDEX(CMB[[BA_0O]:[BA_2O]],MATCH(ROUND(MIN(SUM(FG$4,$O13/1000),SUM($O13,FG$4/1000)),3),CMB[[Cmb_ID]:[Cmb_ID]],0),SUM(N(FG$1),N($R13),1)),CHOOSE(AC[[M]:[M]],1,1,0,AC[[AB]:[AB]])),PRODUCT(INDEX(CMB[[BD_0O]:[BD_2O]],MATCH(ROUND(MIN(SUM(FG$4,$O13/1000),SUM($O13,FG$4/1000)),3),CMB[[Cmb_ID]:[Cmb_ID]],0),SUM(N(FG$1),N($R13),1)),CHOOSE(AC[[M]:[M]],1,0,1,AC[[DB]:[DB]])),PRODUCT(SUM(ROUND(AVERAGE(VALUE(FG$3),VALUE($P13)),0),CHOOSE(IF(OR(FG$1,$R13),4,INDEX(CMB[[Res_Rare]:[Res_Rare]],MATCH(ROUND(MIN(SUM(FG$4,$O13/1000),SUM($O13,FG$4/1000)),3),CMB[[Cmb_ID]:[Cmb_ID]],0))),-1,-1,0,0)),IF(OR(FG$1,$R13),4,INDEX(CMB[[Cmb_Rare]:[Cmb_Rare]],MATCH(ROUND(MIN(SUM(FG$4,$O13/1000),SUM($O13,FG$4/1000)),3),CMB[[Cmb_ID]:[Cmb_ID]],0))),CHOOSE(AC[[M]:[M]],2,1,1,SUM(AC[[AB]:[DB]])))),""))</f>
        <v/>
      </c>
      <c r="FH13" t="str">
        <f>IF(OR(FH$5="",$S13=""),"",IFERROR(SUM(PRODUCT(INDEX(CMB[[BA_0O]:[BA_2O]],MATCH(ROUND(MIN(SUM(FH$4,$O13/1000),SUM($O13,FH$4/1000)),3),CMB[[Cmb_ID]:[Cmb_ID]],0),SUM(N(FH$1),N($R13),1)),CHOOSE(AC[[M]:[M]],1,1,0,AC[[AB]:[AB]])),PRODUCT(INDEX(CMB[[BD_0O]:[BD_2O]],MATCH(ROUND(MIN(SUM(FH$4,$O13/1000),SUM($O13,FH$4/1000)),3),CMB[[Cmb_ID]:[Cmb_ID]],0),SUM(N(FH$1),N($R13),1)),CHOOSE(AC[[M]:[M]],1,0,1,AC[[DB]:[DB]])),PRODUCT(SUM(ROUND(AVERAGE(VALUE(FH$3),VALUE($P13)),0),CHOOSE(IF(OR(FH$1,$R13),4,INDEX(CMB[[Res_Rare]:[Res_Rare]],MATCH(ROUND(MIN(SUM(FH$4,$O13/1000),SUM($O13,FH$4/1000)),3),CMB[[Cmb_ID]:[Cmb_ID]],0))),-1,-1,0,0)),IF(OR(FH$1,$R13),4,INDEX(CMB[[Cmb_Rare]:[Cmb_Rare]],MATCH(ROUND(MIN(SUM(FH$4,$O13/1000),SUM($O13,FH$4/1000)),3),CMB[[Cmb_ID]:[Cmb_ID]],0))),CHOOSE(AC[[M]:[M]],2,1,1,SUM(AC[[AB]:[DB]])))),""))</f>
        <v/>
      </c>
      <c r="FI13" t="str">
        <f>IF(OR(FI$5="",$S13=""),"",IFERROR(SUM(PRODUCT(INDEX(CMB[[BA_0O]:[BA_2O]],MATCH(ROUND(MIN(SUM(FI$4,$O13/1000),SUM($O13,FI$4/1000)),3),CMB[[Cmb_ID]:[Cmb_ID]],0),SUM(N(FI$1),N($R13),1)),CHOOSE(AC[[M]:[M]],1,1,0,AC[[AB]:[AB]])),PRODUCT(INDEX(CMB[[BD_0O]:[BD_2O]],MATCH(ROUND(MIN(SUM(FI$4,$O13/1000),SUM($O13,FI$4/1000)),3),CMB[[Cmb_ID]:[Cmb_ID]],0),SUM(N(FI$1),N($R13),1)),CHOOSE(AC[[M]:[M]],1,0,1,AC[[DB]:[DB]])),PRODUCT(SUM(ROUND(AVERAGE(VALUE(FI$3),VALUE($P13)),0),CHOOSE(IF(OR(FI$1,$R13),4,INDEX(CMB[[Res_Rare]:[Res_Rare]],MATCH(ROUND(MIN(SUM(FI$4,$O13/1000),SUM($O13,FI$4/1000)),3),CMB[[Cmb_ID]:[Cmb_ID]],0))),-1,-1,0,0)),IF(OR(FI$1,$R13),4,INDEX(CMB[[Cmb_Rare]:[Cmb_Rare]],MATCH(ROUND(MIN(SUM(FI$4,$O13/1000),SUM($O13,FI$4/1000)),3),CMB[[Cmb_ID]:[Cmb_ID]],0))),CHOOSE(AC[[M]:[M]],2,1,1,SUM(AC[[AB]:[DB]])))),""))</f>
        <v/>
      </c>
      <c r="FJ13" t="str">
        <f>IF(OR(FJ$5="",$S13=""),"",IFERROR(SUM(PRODUCT(INDEX(CMB[[BA_0O]:[BA_2O]],MATCH(ROUND(MIN(SUM(FJ$4,$O13/1000),SUM($O13,FJ$4/1000)),3),CMB[[Cmb_ID]:[Cmb_ID]],0),SUM(N(FJ$1),N($R13),1)),CHOOSE(AC[[M]:[M]],1,1,0,AC[[AB]:[AB]])),PRODUCT(INDEX(CMB[[BD_0O]:[BD_2O]],MATCH(ROUND(MIN(SUM(FJ$4,$O13/1000),SUM($O13,FJ$4/1000)),3),CMB[[Cmb_ID]:[Cmb_ID]],0),SUM(N(FJ$1),N($R13),1)),CHOOSE(AC[[M]:[M]],1,0,1,AC[[DB]:[DB]])),PRODUCT(SUM(ROUND(AVERAGE(VALUE(FJ$3),VALUE($P13)),0),CHOOSE(IF(OR(FJ$1,$R13),4,INDEX(CMB[[Res_Rare]:[Res_Rare]],MATCH(ROUND(MIN(SUM(FJ$4,$O13/1000),SUM($O13,FJ$4/1000)),3),CMB[[Cmb_ID]:[Cmb_ID]],0))),-1,-1,0,0)),IF(OR(FJ$1,$R13),4,INDEX(CMB[[Cmb_Rare]:[Cmb_Rare]],MATCH(ROUND(MIN(SUM(FJ$4,$O13/1000),SUM($O13,FJ$4/1000)),3),CMB[[Cmb_ID]:[Cmb_ID]],0))),CHOOSE(AC[[M]:[M]],2,1,1,SUM(AC[[AB]:[DB]])))),""))</f>
        <v/>
      </c>
      <c r="FK13" t="str">
        <f>IF(OR(FK$5="",$S13=""),"",IFERROR(SUM(PRODUCT(INDEX(CMB[[BA_0O]:[BA_2O]],MATCH(ROUND(MIN(SUM(FK$4,$O13/1000),SUM($O13,FK$4/1000)),3),CMB[[Cmb_ID]:[Cmb_ID]],0),SUM(N(FK$1),N($R13),1)),CHOOSE(AC[[M]:[M]],1,1,0,AC[[AB]:[AB]])),PRODUCT(INDEX(CMB[[BD_0O]:[BD_2O]],MATCH(ROUND(MIN(SUM(FK$4,$O13/1000),SUM($O13,FK$4/1000)),3),CMB[[Cmb_ID]:[Cmb_ID]],0),SUM(N(FK$1),N($R13),1)),CHOOSE(AC[[M]:[M]],1,0,1,AC[[DB]:[DB]])),PRODUCT(SUM(ROUND(AVERAGE(VALUE(FK$3),VALUE($P13)),0),CHOOSE(IF(OR(FK$1,$R13),4,INDEX(CMB[[Res_Rare]:[Res_Rare]],MATCH(ROUND(MIN(SUM(FK$4,$O13/1000),SUM($O13,FK$4/1000)),3),CMB[[Cmb_ID]:[Cmb_ID]],0))),-1,-1,0,0)),IF(OR(FK$1,$R13),4,INDEX(CMB[[Cmb_Rare]:[Cmb_Rare]],MATCH(ROUND(MIN(SUM(FK$4,$O13/1000),SUM($O13,FK$4/1000)),3),CMB[[Cmb_ID]:[Cmb_ID]],0))),CHOOSE(AC[[M]:[M]],2,1,1,SUM(AC[[AB]:[DB]])))),""))</f>
        <v/>
      </c>
      <c r="FL13" t="str">
        <f>IF(OR(FL$5="",$S13=""),"",IFERROR(SUM(PRODUCT(INDEX(CMB[[BA_0O]:[BA_2O]],MATCH(ROUND(MIN(SUM(FL$4,$O13/1000),SUM($O13,FL$4/1000)),3),CMB[[Cmb_ID]:[Cmb_ID]],0),SUM(N(FL$1),N($R13),1)),CHOOSE(AC[[M]:[M]],1,1,0,AC[[AB]:[AB]])),PRODUCT(INDEX(CMB[[BD_0O]:[BD_2O]],MATCH(ROUND(MIN(SUM(FL$4,$O13/1000),SUM($O13,FL$4/1000)),3),CMB[[Cmb_ID]:[Cmb_ID]],0),SUM(N(FL$1),N($R13),1)),CHOOSE(AC[[M]:[M]],1,0,1,AC[[DB]:[DB]])),PRODUCT(SUM(ROUND(AVERAGE(VALUE(FL$3),VALUE($P13)),0),CHOOSE(IF(OR(FL$1,$R13),4,INDEX(CMB[[Res_Rare]:[Res_Rare]],MATCH(ROUND(MIN(SUM(FL$4,$O13/1000),SUM($O13,FL$4/1000)),3),CMB[[Cmb_ID]:[Cmb_ID]],0))),-1,-1,0,0)),IF(OR(FL$1,$R13),4,INDEX(CMB[[Cmb_Rare]:[Cmb_Rare]],MATCH(ROUND(MIN(SUM(FL$4,$O13/1000),SUM($O13,FL$4/1000)),3),CMB[[Cmb_ID]:[Cmb_ID]],0))),CHOOSE(AC[[M]:[M]],2,1,1,SUM(AC[[AB]:[DB]])))),""))</f>
        <v/>
      </c>
      <c r="FM13" t="str">
        <f>IF(OR(FM$5="",$S13=""),"",IFERROR(SUM(PRODUCT(INDEX(CMB[[BA_0O]:[BA_2O]],MATCH(ROUND(MIN(SUM(FM$4,$O13/1000),SUM($O13,FM$4/1000)),3),CMB[[Cmb_ID]:[Cmb_ID]],0),SUM(N(FM$1),N($R13),1)),CHOOSE(AC[[M]:[M]],1,1,0,AC[[AB]:[AB]])),PRODUCT(INDEX(CMB[[BD_0O]:[BD_2O]],MATCH(ROUND(MIN(SUM(FM$4,$O13/1000),SUM($O13,FM$4/1000)),3),CMB[[Cmb_ID]:[Cmb_ID]],0),SUM(N(FM$1),N($R13),1)),CHOOSE(AC[[M]:[M]],1,0,1,AC[[DB]:[DB]])),PRODUCT(SUM(ROUND(AVERAGE(VALUE(FM$3),VALUE($P13)),0),CHOOSE(IF(OR(FM$1,$R13),4,INDEX(CMB[[Res_Rare]:[Res_Rare]],MATCH(ROUND(MIN(SUM(FM$4,$O13/1000),SUM($O13,FM$4/1000)),3),CMB[[Cmb_ID]:[Cmb_ID]],0))),-1,-1,0,0)),IF(OR(FM$1,$R13),4,INDEX(CMB[[Cmb_Rare]:[Cmb_Rare]],MATCH(ROUND(MIN(SUM(FM$4,$O13/1000),SUM($O13,FM$4/1000)),3),CMB[[Cmb_ID]:[Cmb_ID]],0))),CHOOSE(AC[[M]:[M]],2,1,1,SUM(AC[[AB]:[DB]])))),""))</f>
        <v/>
      </c>
      <c r="FN13" s="7">
        <f t="shared" si="15"/>
        <v>527</v>
      </c>
      <c r="FO13" s="7">
        <f t="shared" si="15"/>
        <v>419</v>
      </c>
      <c r="FP13" s="7">
        <f t="shared" si="15"/>
        <v>419</v>
      </c>
      <c r="FQ13" s="7">
        <f t="shared" si="15"/>
        <v>191</v>
      </c>
      <c r="FR13" s="7">
        <f t="shared" si="15"/>
        <v>191</v>
      </c>
      <c r="FS13" s="7">
        <f t="shared" si="15"/>
        <v>191</v>
      </c>
      <c r="FT13" s="7">
        <f>SUM(IF(INDEX(LIB[[Quantity]:[Quantity]],MATCH($S13,LIB[[ID]:[ID]],0))&gt;=COLUMN(A$1),TRUNC(PRODUCT(AVERAGE($FN13:$FS13),POWER(AC[[CR]:[CR]],SUM(SUMIFS($D$11:$D12,$A$11:$A12,$A13,$E$11:$E12,"&gt;="&amp;$E13),SUMIFS($D14:$D$161,$A14:$A$161,$A13,$E14:$E$161,"&gt;"&amp;$E13),COLUMN(A$1),-1)),IF($Q13="Yes",AC[[FB]:[FB]],1))),0),ROW(A2)/-VALUE(1&amp;REPT("0",9-PRODUCT(COLUMN(A$1)-1,3))),1)</f>
        <v>323.99999999800002</v>
      </c>
      <c r="FU13" s="7">
        <f>SUM(IF(INDEX(LIB[[Quantity]:[Quantity]],MATCH($S13,LIB[[ID]:[ID]],0))&gt;=COLUMN(B$1),TRUNC(PRODUCT(AVERAGE($FN13:$FS13),POWER(AC[[CR]:[CR]],SUM(SUMIFS($D$11:$D12,$A$11:$A12,$A13,$E$11:$E12,"&gt;="&amp;$E13),SUMIFS($D14:$D$161,$A14:$A$161,$A13,$E14:$E$161,"&gt;"&amp;$E13),COLUMN(B$1),-1)),IF($Q13="Yes",AC[[FB]:[FB]],1))),0),ROW(B2)/-VALUE(1&amp;REPT("0",9-PRODUCT(COLUMN(B$1)-1,3))),1)</f>
        <v>258.99999800000001</v>
      </c>
      <c r="FV13" s="7">
        <f>SUM(IF(INDEX(LIB[[Quantity]:[Quantity]],MATCH($S13,LIB[[ID]:[ID]],0))&gt;=COLUMN(C$1),TRUNC(PRODUCT(AVERAGE($FN13:$FS13),POWER(AC[[CR]:[CR]],SUM(SUMIFS($D$11:$D12,$A$11:$A12,$A13,$E$11:$E12,"&gt;="&amp;$E13),SUMIFS($D14:$D$161,$A14:$A$161,$A13,$E14:$E$161,"&gt;"&amp;$E13),COLUMN(C$1),-1)),IF($Q13="Yes",AC[[FB]:[FB]],1))),0),ROW(C2)/-VALUE(1&amp;REPT("0",9-PRODUCT(COLUMN(C$1)-1,3))),1)</f>
        <v>206.99799999999999</v>
      </c>
      <c r="FW13">
        <f t="shared" ref="FW13:FW76" si="19">IF(FT13=0,0,_xlfn.RANK.AVG(FT13,$FT$12:$FV$161))</f>
        <v>48</v>
      </c>
      <c r="FX13">
        <f t="shared" ref="FX13:FX76" si="20">IF(TRUNC(FU13)=0,0,_xlfn.RANK.AVG(FU13,$FT$12:$FV$161))</f>
        <v>72</v>
      </c>
      <c r="FY13">
        <f t="shared" ref="FY13:FY76" si="21">IF(TRUNC(FV13)=0,0,_xlfn.RANK.AVG(FV13,$FT$12:$FV$161))</f>
        <v>91</v>
      </c>
      <c r="GC13">
        <f t="shared" ref="GC13:GC76" si="22">SUM(GC12,IF(COUNTIF(G$12:G$161,IFERROR(MID(L13,1,FIND(" #",L13)-1),L13))&gt;=IFERROR(VALUE(RIGHT(L13)),1),0,1))</f>
        <v>0</v>
      </c>
      <c r="GD13" t="str">
        <f>IFERROR(SUBSTITUTE(SUBSTITUTE(INDEX(SUG[Card],MATCH(ROW(A2),GC$12:GC$161,0))," #2","")," #3",""),"")</f>
        <v>Holy Water (5)</v>
      </c>
      <c r="GE13">
        <f>SUM(GE12,IF(IFERROR(MATCH(GD13,GD$11:GD12,0)&lt;0,TRUE()),1,0))</f>
        <v>2</v>
      </c>
      <c r="GF13" t="str">
        <f t="shared" ref="GF13:GF76" si="23">IFERROR(INDEX(GD$12:GD$161,MATCH(ROW(A2),GE$12:GE$161,0)),"")</f>
        <v>Holy Water (5)</v>
      </c>
      <c r="GI13">
        <f>SUM(SUMIFS(D$11:D12,A$11:A12,A13,B$11:B12,"&gt;="&amp;B13),SUMIFS(D14:D$161,A14:A$161,A13,B14:B$161,"&gt;"&amp;B13),SUMIFS(D$11:D12,A$11:A12,A13&amp;":Onyx"),SUMIFS(D14:D$161,A14:A$161,A13&amp;":Onyx"))</f>
        <v>0</v>
      </c>
      <c r="GP13" t="str">
        <f t="shared" si="16"/>
        <v>Villain (4)</v>
      </c>
      <c r="GQ13">
        <f t="shared" si="17"/>
        <v>1553</v>
      </c>
      <c r="GR13" t="b">
        <f>COUNTIF(DECK[Card],IFERROR(MID($L13,1,FIND(" #",SUG_Helper[[#This Row],[Card]])-1),SUG_Helper[[#This Row],[Card]]))&gt;=IFERROR(VALUE(RIGHT(SUG_Helper[[#This Row],[Card]])),1)</f>
        <v>1</v>
      </c>
    </row>
    <row r="14" spans="1:200" x14ac:dyDescent="0.35">
      <c r="A14" t="s">
        <v>44</v>
      </c>
      <c r="B14" s="4">
        <v>5</v>
      </c>
      <c r="C14" s="4" t="s">
        <v>74</v>
      </c>
      <c r="D14" s="4">
        <v>3</v>
      </c>
      <c r="E14" t="str">
        <f>IF(INDEX(LIB[Card],ROW(A3))="","",INDEX(LIB[Card],ROW(A3))&amp;" ("&amp;INDEX(LIB[Level],ROW(A3))&amp;")"&amp;IF(INDEX(LIB[Fused],ROW(A3))="Yes","ƒ",""))</f>
        <v>Bat (5)</v>
      </c>
      <c r="F14">
        <v>3</v>
      </c>
      <c r="G14" t="s">
        <v>1792</v>
      </c>
      <c r="H14" t="str">
        <f>IF(DECK[[#This Row],[Card]]="","",MID(DECK[[#This Row],[Card]],1,FIND(" (",DECK[[#This Row],[Card]])-1))</f>
        <v>Werewolf</v>
      </c>
      <c r="I14" t="str">
        <f>IF(DECK[[#This Row],[Card]]="","",MID(DECK[[#This Row],[Card]],FIND("(",DECK[[#This Row],[Card]])+1,1))</f>
        <v>5</v>
      </c>
      <c r="J14" t="str">
        <f>IF(DECK[[#This Row],[Card]]="","",IF(RIGHT(DECK[[#This Row],[Card]])="ƒ","Yes","No"))</f>
        <v>No</v>
      </c>
      <c r="L14" t="str">
        <f t="shared" si="11"/>
        <v>Weapon (4)</v>
      </c>
      <c r="M14">
        <f t="shared" si="12"/>
        <v>1477</v>
      </c>
      <c r="O14" s="6">
        <f>IF(S14="","",MATCH(MID(S14,1,MIN(FIND(" (",S14),IFERROR(FIND(":",S14),50))-1),CC[CC_Name],0))</f>
        <v>10</v>
      </c>
      <c r="P14" s="5" t="str">
        <f t="shared" si="13"/>
        <v>5</v>
      </c>
      <c r="Q14" s="5" t="str">
        <f t="shared" si="18"/>
        <v>No</v>
      </c>
      <c r="R14" s="5" t="b">
        <f t="shared" si="14"/>
        <v>0</v>
      </c>
      <c r="S14" t="str">
        <f>(INDEX(LIB[ID],ROW(A3)))</f>
        <v>Bat (5)</v>
      </c>
      <c r="T14" t="str">
        <f>IF(OR(T$5="",$S14=""),"",IFERROR(SUM(PRODUCT(INDEX(CMB[[BA_0O]:[BA_2O]],MATCH(ROUND(MIN(SUM(T$4,$O14/1000),SUM($O14,T$4/1000)),3),CMB[[Cmb_ID]:[Cmb_ID]],0),SUM(N(T$1),N($R14),1)),CHOOSE(AC[[M]:[M]],1,1,0,AC[[AB]:[AB]])),PRODUCT(INDEX(CMB[[BD_0O]:[BD_2O]],MATCH(ROUND(MIN(SUM(T$4,$O14/1000),SUM($O14,T$4/1000)),3),CMB[[Cmb_ID]:[Cmb_ID]],0),SUM(N(T$1),N($R14),1)),CHOOSE(AC[[M]:[M]],1,0,1,AC[[DB]:[DB]])),PRODUCT(SUM(ROUND(AVERAGE(VALUE(T$3),VALUE($P14)),0),CHOOSE(IF(OR(T$1,$R14),4,INDEX(CMB[[Res_Rare]:[Res_Rare]],MATCH(ROUND(MIN(SUM(T$4,$O14/1000),SUM($O14,T$4/1000)),3),CMB[[Cmb_ID]:[Cmb_ID]],0))),-1,-1,0,0)),IF(OR(T$1,$R14),4,INDEX(CMB[[Cmb_Rare]:[Cmb_Rare]],MATCH(ROUND(MIN(SUM(T$4,$O14/1000),SUM($O14,T$4/1000)),3),CMB[[Cmb_ID]:[Cmb_ID]],0))),CHOOSE(AC[[M]:[M]],2,1,1,SUM(AC[[AB]:[DB]])))),""))</f>
        <v/>
      </c>
      <c r="U14">
        <f>IF(OR(U$5="",$S14=""),"",IFERROR(SUM(PRODUCT(INDEX(CMB[[BA_0O]:[BA_2O]],MATCH(ROUND(MIN(SUM(U$4,$O14/1000),SUM($O14,U$4/1000)),3),CMB[[Cmb_ID]:[Cmb_ID]],0),SUM(N(U$1),N($R14),1)),CHOOSE(AC[[M]:[M]],1,1,0,AC[[AB]:[AB]])),PRODUCT(INDEX(CMB[[BD_0O]:[BD_2O]],MATCH(ROUND(MIN(SUM(U$4,$O14/1000),SUM($O14,U$4/1000)),3),CMB[[Cmb_ID]:[Cmb_ID]],0),SUM(N(U$1),N($R14),1)),CHOOSE(AC[[M]:[M]],1,0,1,AC[[DB]:[DB]])),PRODUCT(SUM(ROUND(AVERAGE(VALUE(U$3),VALUE($P14)),0),CHOOSE(IF(OR(U$1,$R14),4,INDEX(CMB[[Res_Rare]:[Res_Rare]],MATCH(ROUND(MIN(SUM(U$4,$O14/1000),SUM($O14,U$4/1000)),3),CMB[[Cmb_ID]:[Cmb_ID]],0))),-1,-1,0,0)),IF(OR(U$1,$R14),4,INDEX(CMB[[Cmb_Rare]:[Cmb_Rare]],MATCH(ROUND(MIN(SUM(U$4,$O14/1000),SUM($O14,U$4/1000)),3),CMB[[Cmb_ID]:[Cmb_ID]],0))),CHOOSE(AC[[M]:[M]],2,1,1,SUM(AC[[AB]:[DB]])))),""))</f>
        <v>21</v>
      </c>
      <c r="V14">
        <f>IF(OR(V$5="",$S14=""),"",IFERROR(SUM(PRODUCT(INDEX(CMB[[BA_0O]:[BA_2O]],MATCH(ROUND(MIN(SUM(V$4,$O14/1000),SUM($O14,V$4/1000)),3),CMB[[Cmb_ID]:[Cmb_ID]],0),SUM(N(V$1),N($R14),1)),CHOOSE(AC[[M]:[M]],1,1,0,AC[[AB]:[AB]])),PRODUCT(INDEX(CMB[[BD_0O]:[BD_2O]],MATCH(ROUND(MIN(SUM(V$4,$O14/1000),SUM($O14,V$4/1000)),3),CMB[[Cmb_ID]:[Cmb_ID]],0),SUM(N(V$1),N($R14),1)),CHOOSE(AC[[M]:[M]],1,0,1,AC[[DB]:[DB]])),PRODUCT(SUM(ROUND(AVERAGE(VALUE(V$3),VALUE($P14)),0),CHOOSE(IF(OR(V$1,$R14),4,INDEX(CMB[[Res_Rare]:[Res_Rare]],MATCH(ROUND(MIN(SUM(V$4,$O14/1000),SUM($O14,V$4/1000)),3),CMB[[Cmb_ID]:[Cmb_ID]],0))),-1,-1,0,0)),IF(OR(V$1,$R14),4,INDEX(CMB[[Cmb_Rare]:[Cmb_Rare]],MATCH(ROUND(MIN(SUM(V$4,$O14/1000),SUM($O14,V$4/1000)),3),CMB[[Cmb_ID]:[Cmb_ID]],0))),CHOOSE(AC[[M]:[M]],2,1,1,SUM(AC[[AB]:[DB]])))),""))</f>
        <v>28</v>
      </c>
      <c r="W14" t="str">
        <f>IF(OR(W$5="",$S14=""),"",IFERROR(SUM(PRODUCT(INDEX(CMB[[BA_0O]:[BA_2O]],MATCH(ROUND(MIN(SUM(W$4,$O14/1000),SUM($O14,W$4/1000)),3),CMB[[Cmb_ID]:[Cmb_ID]],0),SUM(N(W$1),N($R14),1)),CHOOSE(AC[[M]:[M]],1,1,0,AC[[AB]:[AB]])),PRODUCT(INDEX(CMB[[BD_0O]:[BD_2O]],MATCH(ROUND(MIN(SUM(W$4,$O14/1000),SUM($O14,W$4/1000)),3),CMB[[Cmb_ID]:[Cmb_ID]],0),SUM(N(W$1),N($R14),1)),CHOOSE(AC[[M]:[M]],1,0,1,AC[[DB]:[DB]])),PRODUCT(SUM(ROUND(AVERAGE(VALUE(W$3),VALUE($P14)),0),CHOOSE(IF(OR(W$1,$R14),4,INDEX(CMB[[Res_Rare]:[Res_Rare]],MATCH(ROUND(MIN(SUM(W$4,$O14/1000),SUM($O14,W$4/1000)),3),CMB[[Cmb_ID]:[Cmb_ID]],0))),-1,-1,0,0)),IF(OR(W$1,$R14),4,INDEX(CMB[[Cmb_Rare]:[Cmb_Rare]],MATCH(ROUND(MIN(SUM(W$4,$O14/1000),SUM($O14,W$4/1000)),3),CMB[[Cmb_ID]:[Cmb_ID]],0))),CHOOSE(AC[[M]:[M]],2,1,1,SUM(AC[[AB]:[DB]])))),""))</f>
        <v/>
      </c>
      <c r="X14">
        <f>IF(OR(X$5="",$S14=""),"",IFERROR(SUM(PRODUCT(INDEX(CMB[[BA_0O]:[BA_2O]],MATCH(ROUND(MIN(SUM(X$4,$O14/1000),SUM($O14,X$4/1000)),3),CMB[[Cmb_ID]:[Cmb_ID]],0),SUM(N(X$1),N($R14),1)),CHOOSE(AC[[M]:[M]],1,1,0,AC[[AB]:[AB]])),PRODUCT(INDEX(CMB[[BD_0O]:[BD_2O]],MATCH(ROUND(MIN(SUM(X$4,$O14/1000),SUM($O14,X$4/1000)),3),CMB[[Cmb_ID]:[Cmb_ID]],0),SUM(N(X$1),N($R14),1)),CHOOSE(AC[[M]:[M]],1,0,1,AC[[DB]:[DB]])),PRODUCT(SUM(ROUND(AVERAGE(VALUE(X$3),VALUE($P14)),0),CHOOSE(IF(OR(X$1,$R14),4,INDEX(CMB[[Res_Rare]:[Res_Rare]],MATCH(ROUND(MIN(SUM(X$4,$O14/1000),SUM($O14,X$4/1000)),3),CMB[[Cmb_ID]:[Cmb_ID]],0))),-1,-1,0,0)),IF(OR(X$1,$R14),4,INDEX(CMB[[Cmb_Rare]:[Cmb_Rare]],MATCH(ROUND(MIN(SUM(X$4,$O14/1000),SUM($O14,X$4/1000)),3),CMB[[Cmb_ID]:[Cmb_ID]],0))),CHOOSE(AC[[M]:[M]],2,1,1,SUM(AC[[AB]:[DB]])))),""))</f>
        <v>34</v>
      </c>
      <c r="Y14">
        <f>IF(OR(Y$5="",$S14=""),"",IFERROR(SUM(PRODUCT(INDEX(CMB[[BA_0O]:[BA_2O]],MATCH(ROUND(MIN(SUM(Y$4,$O14/1000),SUM($O14,Y$4/1000)),3),CMB[[Cmb_ID]:[Cmb_ID]],0),SUM(N(Y$1),N($R14),1)),CHOOSE(AC[[M]:[M]],1,1,0,AC[[AB]:[AB]])),PRODUCT(INDEX(CMB[[BD_0O]:[BD_2O]],MATCH(ROUND(MIN(SUM(Y$4,$O14/1000),SUM($O14,Y$4/1000)),3),CMB[[Cmb_ID]:[Cmb_ID]],0),SUM(N(Y$1),N($R14),1)),CHOOSE(AC[[M]:[M]],1,0,1,AC[[DB]:[DB]])),PRODUCT(SUM(ROUND(AVERAGE(VALUE(Y$3),VALUE($P14)),0),CHOOSE(IF(OR(Y$1,$R14),4,INDEX(CMB[[Res_Rare]:[Res_Rare]],MATCH(ROUND(MIN(SUM(Y$4,$O14/1000),SUM($O14,Y$4/1000)),3),CMB[[Cmb_ID]:[Cmb_ID]],0))),-1,-1,0,0)),IF(OR(Y$1,$R14),4,INDEX(CMB[[Cmb_Rare]:[Cmb_Rare]],MATCH(ROUND(MIN(SUM(Y$4,$O14/1000),SUM($O14,Y$4/1000)),3),CMB[[Cmb_ID]:[Cmb_ID]],0))),CHOOSE(AC[[M]:[M]],2,1,1,SUM(AC[[AB]:[DB]])))),""))</f>
        <v>34</v>
      </c>
      <c r="Z14" t="str">
        <f>IF(OR(Z$5="",$S14=""),"",IFERROR(SUM(PRODUCT(INDEX(CMB[[BA_0O]:[BA_2O]],MATCH(ROUND(MIN(SUM(Z$4,$O14/1000),SUM($O14,Z$4/1000)),3),CMB[[Cmb_ID]:[Cmb_ID]],0),SUM(N(Z$1),N($R14),1)),CHOOSE(AC[[M]:[M]],1,1,0,AC[[AB]:[AB]])),PRODUCT(INDEX(CMB[[BD_0O]:[BD_2O]],MATCH(ROUND(MIN(SUM(Z$4,$O14/1000),SUM($O14,Z$4/1000)),3),CMB[[Cmb_ID]:[Cmb_ID]],0),SUM(N(Z$1),N($R14),1)),CHOOSE(AC[[M]:[M]],1,0,1,AC[[DB]:[DB]])),PRODUCT(SUM(ROUND(AVERAGE(VALUE(Z$3),VALUE($P14)),0),CHOOSE(IF(OR(Z$1,$R14),4,INDEX(CMB[[Res_Rare]:[Res_Rare]],MATCH(ROUND(MIN(SUM(Z$4,$O14/1000),SUM($O14,Z$4/1000)),3),CMB[[Cmb_ID]:[Cmb_ID]],0))),-1,-1,0,0)),IF(OR(Z$1,$R14),4,INDEX(CMB[[Cmb_Rare]:[Cmb_Rare]],MATCH(ROUND(MIN(SUM(Z$4,$O14/1000),SUM($O14,Z$4/1000)),3),CMB[[Cmb_ID]:[Cmb_ID]],0))),CHOOSE(AC[[M]:[M]],2,1,1,SUM(AC[[AB]:[DB]])))),""))</f>
        <v/>
      </c>
      <c r="AA14" t="str">
        <f>IF(OR(AA$5="",$S14=""),"",IFERROR(SUM(PRODUCT(INDEX(CMB[[BA_0O]:[BA_2O]],MATCH(ROUND(MIN(SUM(AA$4,$O14/1000),SUM($O14,AA$4/1000)),3),CMB[[Cmb_ID]:[Cmb_ID]],0),SUM(N(AA$1),N($R14),1)),CHOOSE(AC[[M]:[M]],1,1,0,AC[[AB]:[AB]])),PRODUCT(INDEX(CMB[[BD_0O]:[BD_2O]],MATCH(ROUND(MIN(SUM(AA$4,$O14/1000),SUM($O14,AA$4/1000)),3),CMB[[Cmb_ID]:[Cmb_ID]],0),SUM(N(AA$1),N($R14),1)),CHOOSE(AC[[M]:[M]],1,0,1,AC[[DB]:[DB]])),PRODUCT(SUM(ROUND(AVERAGE(VALUE(AA$3),VALUE($P14)),0),CHOOSE(IF(OR(AA$1,$R14),4,INDEX(CMB[[Res_Rare]:[Res_Rare]],MATCH(ROUND(MIN(SUM(AA$4,$O14/1000),SUM($O14,AA$4/1000)),3),CMB[[Cmb_ID]:[Cmb_ID]],0))),-1,-1,0,0)),IF(OR(AA$1,$R14),4,INDEX(CMB[[Cmb_Rare]:[Cmb_Rare]],MATCH(ROUND(MIN(SUM(AA$4,$O14/1000),SUM($O14,AA$4/1000)),3),CMB[[Cmb_ID]:[Cmb_ID]],0))),CHOOSE(AC[[M]:[M]],2,1,1,SUM(AC[[AB]:[DB]])))),""))</f>
        <v/>
      </c>
      <c r="AB14" t="str">
        <f>IF(OR(AB$5="",$S14=""),"",IFERROR(SUM(PRODUCT(INDEX(CMB[[BA_0O]:[BA_2O]],MATCH(ROUND(MIN(SUM(AB$4,$O14/1000),SUM($O14,AB$4/1000)),3),CMB[[Cmb_ID]:[Cmb_ID]],0),SUM(N(AB$1),N($R14),1)),CHOOSE(AC[[M]:[M]],1,1,0,AC[[AB]:[AB]])),PRODUCT(INDEX(CMB[[BD_0O]:[BD_2O]],MATCH(ROUND(MIN(SUM(AB$4,$O14/1000),SUM($O14,AB$4/1000)),3),CMB[[Cmb_ID]:[Cmb_ID]],0),SUM(N(AB$1),N($R14),1)),CHOOSE(AC[[M]:[M]],1,0,1,AC[[DB]:[DB]])),PRODUCT(SUM(ROUND(AVERAGE(VALUE(AB$3),VALUE($P14)),0),CHOOSE(IF(OR(AB$1,$R14),4,INDEX(CMB[[Res_Rare]:[Res_Rare]],MATCH(ROUND(MIN(SUM(AB$4,$O14/1000),SUM($O14,AB$4/1000)),3),CMB[[Cmb_ID]:[Cmb_ID]],0))),-1,-1,0,0)),IF(OR(AB$1,$R14),4,INDEX(CMB[[Cmb_Rare]:[Cmb_Rare]],MATCH(ROUND(MIN(SUM(AB$4,$O14/1000),SUM($O14,AB$4/1000)),3),CMB[[Cmb_ID]:[Cmb_ID]],0))),CHOOSE(AC[[M]:[M]],2,1,1,SUM(AC[[AB]:[DB]])))),""))</f>
        <v/>
      </c>
      <c r="AC14" t="str">
        <f>IF(OR(AC$5="",$S14=""),"",IFERROR(SUM(PRODUCT(INDEX(CMB[[BA_0O]:[BA_2O]],MATCH(ROUND(MIN(SUM(AC$4,$O14/1000),SUM($O14,AC$4/1000)),3),CMB[[Cmb_ID]:[Cmb_ID]],0),SUM(N(AC$1),N($R14),1)),CHOOSE(AC[[M]:[M]],1,1,0,AC[[AB]:[AB]])),PRODUCT(INDEX(CMB[[BD_0O]:[BD_2O]],MATCH(ROUND(MIN(SUM(AC$4,$O14/1000),SUM($O14,AC$4/1000)),3),CMB[[Cmb_ID]:[Cmb_ID]],0),SUM(N(AC$1),N($R14),1)),CHOOSE(AC[[M]:[M]],1,0,1,AC[[DB]:[DB]])),PRODUCT(SUM(ROUND(AVERAGE(VALUE(AC$3),VALUE($P14)),0),CHOOSE(IF(OR(AC$1,$R14),4,INDEX(CMB[[Res_Rare]:[Res_Rare]],MATCH(ROUND(MIN(SUM(AC$4,$O14/1000),SUM($O14,AC$4/1000)),3),CMB[[Cmb_ID]:[Cmb_ID]],0))),-1,-1,0,0)),IF(OR(AC$1,$R14),4,INDEX(CMB[[Cmb_Rare]:[Cmb_Rare]],MATCH(ROUND(MIN(SUM(AC$4,$O14/1000),SUM($O14,AC$4/1000)),3),CMB[[Cmb_ID]:[Cmb_ID]],0))),CHOOSE(AC[[M]:[M]],2,1,1,SUM(AC[[AB]:[DB]])))),""))</f>
        <v/>
      </c>
      <c r="AD14">
        <f>IF(OR(AD$5="",$S14=""),"",IFERROR(SUM(PRODUCT(INDEX(CMB[[BA_0O]:[BA_2O]],MATCH(ROUND(MIN(SUM(AD$4,$O14/1000),SUM($O14,AD$4/1000)),3),CMB[[Cmb_ID]:[Cmb_ID]],0),SUM(N(AD$1),N($R14),1)),CHOOSE(AC[[M]:[M]],1,1,0,AC[[AB]:[AB]])),PRODUCT(INDEX(CMB[[BD_0O]:[BD_2O]],MATCH(ROUND(MIN(SUM(AD$4,$O14/1000),SUM($O14,AD$4/1000)),3),CMB[[Cmb_ID]:[Cmb_ID]],0),SUM(N(AD$1),N($R14),1)),CHOOSE(AC[[M]:[M]],1,0,1,AC[[DB]:[DB]])),PRODUCT(SUM(ROUND(AVERAGE(VALUE(AD$3),VALUE($P14)),0),CHOOSE(IF(OR(AD$1,$R14),4,INDEX(CMB[[Res_Rare]:[Res_Rare]],MATCH(ROUND(MIN(SUM(AD$4,$O14/1000),SUM($O14,AD$4/1000)),3),CMB[[Cmb_ID]:[Cmb_ID]],0))),-1,-1,0,0)),IF(OR(AD$1,$R14),4,INDEX(CMB[[Cmb_Rare]:[Cmb_Rare]],MATCH(ROUND(MIN(SUM(AD$4,$O14/1000),SUM($O14,AD$4/1000)),3),CMB[[Cmb_ID]:[Cmb_ID]],0))),CHOOSE(AC[[M]:[M]],2,1,1,SUM(AC[[AB]:[DB]])))),""))</f>
        <v>14</v>
      </c>
      <c r="AE14">
        <f>IF(OR(AE$5="",$S14=""),"",IFERROR(SUM(PRODUCT(INDEX(CMB[[BA_0O]:[BA_2O]],MATCH(ROUND(MIN(SUM(AE$4,$O14/1000),SUM($O14,AE$4/1000)),3),CMB[[Cmb_ID]:[Cmb_ID]],0),SUM(N(AE$1),N($R14),1)),CHOOSE(AC[[M]:[M]],1,1,0,AC[[AB]:[AB]])),PRODUCT(INDEX(CMB[[BD_0O]:[BD_2O]],MATCH(ROUND(MIN(SUM(AE$4,$O14/1000),SUM($O14,AE$4/1000)),3),CMB[[Cmb_ID]:[Cmb_ID]],0),SUM(N(AE$1),N($R14),1)),CHOOSE(AC[[M]:[M]],1,0,1,AC[[DB]:[DB]])),PRODUCT(SUM(ROUND(AVERAGE(VALUE(AE$3),VALUE($P14)),0),CHOOSE(IF(OR(AE$1,$R14),4,INDEX(CMB[[Res_Rare]:[Res_Rare]],MATCH(ROUND(MIN(SUM(AE$4,$O14/1000),SUM($O14,AE$4/1000)),3),CMB[[Cmb_ID]:[Cmb_ID]],0))),-1,-1,0,0)),IF(OR(AE$1,$R14),4,INDEX(CMB[[Cmb_Rare]:[Cmb_Rare]],MATCH(ROUND(MIN(SUM(AE$4,$O14/1000),SUM($O14,AE$4/1000)),3),CMB[[Cmb_ID]:[Cmb_ID]],0))),CHOOSE(AC[[M]:[M]],2,1,1,SUM(AC[[AB]:[DB]])))),""))</f>
        <v>21</v>
      </c>
      <c r="AF14">
        <f>IF(OR(AF$5="",$S14=""),"",IFERROR(SUM(PRODUCT(INDEX(CMB[[BA_0O]:[BA_2O]],MATCH(ROUND(MIN(SUM(AF$4,$O14/1000),SUM($O14,AF$4/1000)),3),CMB[[Cmb_ID]:[Cmb_ID]],0),SUM(N(AF$1),N($R14),1)),CHOOSE(AC[[M]:[M]],1,1,0,AC[[AB]:[AB]])),PRODUCT(INDEX(CMB[[BD_0O]:[BD_2O]],MATCH(ROUND(MIN(SUM(AF$4,$O14/1000),SUM($O14,AF$4/1000)),3),CMB[[Cmb_ID]:[Cmb_ID]],0),SUM(N(AF$1),N($R14),1)),CHOOSE(AC[[M]:[M]],1,0,1,AC[[DB]:[DB]])),PRODUCT(SUM(ROUND(AVERAGE(VALUE(AF$3),VALUE($P14)),0),CHOOSE(IF(OR(AF$1,$R14),4,INDEX(CMB[[Res_Rare]:[Res_Rare]],MATCH(ROUND(MIN(SUM(AF$4,$O14/1000),SUM($O14,AF$4/1000)),3),CMB[[Cmb_ID]:[Cmb_ID]],0))),-1,-1,0,0)),IF(OR(AF$1,$R14),4,INDEX(CMB[[Cmb_Rare]:[Cmb_Rare]],MATCH(ROUND(MIN(SUM(AF$4,$O14/1000),SUM($O14,AF$4/1000)),3),CMB[[Cmb_ID]:[Cmb_ID]],0))),CHOOSE(AC[[M]:[M]],2,1,1,SUM(AC[[AB]:[DB]])))),""))</f>
        <v>29</v>
      </c>
      <c r="AG14">
        <f>IF(OR(AG$5="",$S14=""),"",IFERROR(SUM(PRODUCT(INDEX(CMB[[BA_0O]:[BA_2O]],MATCH(ROUND(MIN(SUM(AG$4,$O14/1000),SUM($O14,AG$4/1000)),3),CMB[[Cmb_ID]:[Cmb_ID]],0),SUM(N(AG$1),N($R14),1)),CHOOSE(AC[[M]:[M]],1,1,0,AC[[AB]:[AB]])),PRODUCT(INDEX(CMB[[BD_0O]:[BD_2O]],MATCH(ROUND(MIN(SUM(AG$4,$O14/1000),SUM($O14,AG$4/1000)),3),CMB[[Cmb_ID]:[Cmb_ID]],0),SUM(N(AG$1),N($R14),1)),CHOOSE(AC[[M]:[M]],1,0,1,AC[[DB]:[DB]])),PRODUCT(SUM(ROUND(AVERAGE(VALUE(AG$3),VALUE($P14)),0),CHOOSE(IF(OR(AG$1,$R14),4,INDEX(CMB[[Res_Rare]:[Res_Rare]],MATCH(ROUND(MIN(SUM(AG$4,$O14/1000),SUM($O14,AG$4/1000)),3),CMB[[Cmb_ID]:[Cmb_ID]],0))),-1,-1,0,0)),IF(OR(AG$1,$R14),4,INDEX(CMB[[Cmb_Rare]:[Cmb_Rare]],MATCH(ROUND(MIN(SUM(AG$4,$O14/1000),SUM($O14,AG$4/1000)),3),CMB[[Cmb_ID]:[Cmb_ID]],0))),CHOOSE(AC[[M]:[M]],2,1,1,SUM(AC[[AB]:[DB]])))),""))</f>
        <v>34</v>
      </c>
      <c r="AH14">
        <f>IF(OR(AH$5="",$S14=""),"",IFERROR(SUM(PRODUCT(INDEX(CMB[[BA_0O]:[BA_2O]],MATCH(ROUND(MIN(SUM(AH$4,$O14/1000),SUM($O14,AH$4/1000)),3),CMB[[Cmb_ID]:[Cmb_ID]],0),SUM(N(AH$1),N($R14),1)),CHOOSE(AC[[M]:[M]],1,1,0,AC[[AB]:[AB]])),PRODUCT(INDEX(CMB[[BD_0O]:[BD_2O]],MATCH(ROUND(MIN(SUM(AH$4,$O14/1000),SUM($O14,AH$4/1000)),3),CMB[[Cmb_ID]:[Cmb_ID]],0),SUM(N(AH$1),N($R14),1)),CHOOSE(AC[[M]:[M]],1,0,1,AC[[DB]:[DB]])),PRODUCT(SUM(ROUND(AVERAGE(VALUE(AH$3),VALUE($P14)),0),CHOOSE(IF(OR(AH$1,$R14),4,INDEX(CMB[[Res_Rare]:[Res_Rare]],MATCH(ROUND(MIN(SUM(AH$4,$O14/1000),SUM($O14,AH$4/1000)),3),CMB[[Cmb_ID]:[Cmb_ID]],0))),-1,-1,0,0)),IF(OR(AH$1,$R14),4,INDEX(CMB[[Cmb_Rare]:[Cmb_Rare]],MATCH(ROUND(MIN(SUM(AH$4,$O14/1000),SUM($O14,AH$4/1000)),3),CMB[[Cmb_ID]:[Cmb_ID]],0))),CHOOSE(AC[[M]:[M]],2,1,1,SUM(AC[[AB]:[DB]])))),""))</f>
        <v>34</v>
      </c>
      <c r="AI14">
        <f>IF(OR(AI$5="",$S14=""),"",IFERROR(SUM(PRODUCT(INDEX(CMB[[BA_0O]:[BA_2O]],MATCH(ROUND(MIN(SUM(AI$4,$O14/1000),SUM($O14,AI$4/1000)),3),CMB[[Cmb_ID]:[Cmb_ID]],0),SUM(N(AI$1),N($R14),1)),CHOOSE(AC[[M]:[M]],1,1,0,AC[[AB]:[AB]])),PRODUCT(INDEX(CMB[[BD_0O]:[BD_2O]],MATCH(ROUND(MIN(SUM(AI$4,$O14/1000),SUM($O14,AI$4/1000)),3),CMB[[Cmb_ID]:[Cmb_ID]],0),SUM(N(AI$1),N($R14),1)),CHOOSE(AC[[M]:[M]],1,0,1,AC[[DB]:[DB]])),PRODUCT(SUM(ROUND(AVERAGE(VALUE(AI$3),VALUE($P14)),0),CHOOSE(IF(OR(AI$1,$R14),4,INDEX(CMB[[Res_Rare]:[Res_Rare]],MATCH(ROUND(MIN(SUM(AI$4,$O14/1000),SUM($O14,AI$4/1000)),3),CMB[[Cmb_ID]:[Cmb_ID]],0))),-1,-1,0,0)),IF(OR(AI$1,$R14),4,INDEX(CMB[[Cmb_Rare]:[Cmb_Rare]],MATCH(ROUND(MIN(SUM(AI$4,$O14/1000),SUM($O14,AI$4/1000)),3),CMB[[Cmb_ID]:[Cmb_ID]],0))),CHOOSE(AC[[M]:[M]],2,1,1,SUM(AC[[AB]:[DB]])))),""))</f>
        <v>34</v>
      </c>
      <c r="AJ14" t="str">
        <f>IF(OR(AJ$5="",$S14=""),"",IFERROR(SUM(PRODUCT(INDEX(CMB[[BA_0O]:[BA_2O]],MATCH(ROUND(MIN(SUM(AJ$4,$O14/1000),SUM($O14,AJ$4/1000)),3),CMB[[Cmb_ID]:[Cmb_ID]],0),SUM(N(AJ$1),N($R14),1)),CHOOSE(AC[[M]:[M]],1,1,0,AC[[AB]:[AB]])),PRODUCT(INDEX(CMB[[BD_0O]:[BD_2O]],MATCH(ROUND(MIN(SUM(AJ$4,$O14/1000),SUM($O14,AJ$4/1000)),3),CMB[[Cmb_ID]:[Cmb_ID]],0),SUM(N(AJ$1),N($R14),1)),CHOOSE(AC[[M]:[M]],1,0,1,AC[[DB]:[DB]])),PRODUCT(SUM(ROUND(AVERAGE(VALUE(AJ$3),VALUE($P14)),0),CHOOSE(IF(OR(AJ$1,$R14),4,INDEX(CMB[[Res_Rare]:[Res_Rare]],MATCH(ROUND(MIN(SUM(AJ$4,$O14/1000),SUM($O14,AJ$4/1000)),3),CMB[[Cmb_ID]:[Cmb_ID]],0))),-1,-1,0,0)),IF(OR(AJ$1,$R14),4,INDEX(CMB[[Cmb_Rare]:[Cmb_Rare]],MATCH(ROUND(MIN(SUM(AJ$4,$O14/1000),SUM($O14,AJ$4/1000)),3),CMB[[Cmb_ID]:[Cmb_ID]],0))),CHOOSE(AC[[M]:[M]],2,1,1,SUM(AC[[AB]:[DB]])))),""))</f>
        <v/>
      </c>
      <c r="AK14">
        <f>IF(OR(AK$5="",$S14=""),"",IFERROR(SUM(PRODUCT(INDEX(CMB[[BA_0O]:[BA_2O]],MATCH(ROUND(MIN(SUM(AK$4,$O14/1000),SUM($O14,AK$4/1000)),3),CMB[[Cmb_ID]:[Cmb_ID]],0),SUM(N(AK$1),N($R14),1)),CHOOSE(AC[[M]:[M]],1,1,0,AC[[AB]:[AB]])),PRODUCT(INDEX(CMB[[BD_0O]:[BD_2O]],MATCH(ROUND(MIN(SUM(AK$4,$O14/1000),SUM($O14,AK$4/1000)),3),CMB[[Cmb_ID]:[Cmb_ID]],0),SUM(N(AK$1),N($R14),1)),CHOOSE(AC[[M]:[M]],1,0,1,AC[[DB]:[DB]])),PRODUCT(SUM(ROUND(AVERAGE(VALUE(AK$3),VALUE($P14)),0),CHOOSE(IF(OR(AK$1,$R14),4,INDEX(CMB[[Res_Rare]:[Res_Rare]],MATCH(ROUND(MIN(SUM(AK$4,$O14/1000),SUM($O14,AK$4/1000)),3),CMB[[Cmb_ID]:[Cmb_ID]],0))),-1,-1,0,0)),IF(OR(AK$1,$R14),4,INDEX(CMB[[Cmb_Rare]:[Cmb_Rare]],MATCH(ROUND(MIN(SUM(AK$4,$O14/1000),SUM($O14,AK$4/1000)),3),CMB[[Cmb_ID]:[Cmb_ID]],0))),CHOOSE(AC[[M]:[M]],2,1,1,SUM(AC[[AB]:[DB]])))),""))</f>
        <v>34</v>
      </c>
      <c r="AL14">
        <f>IF(OR(AL$5="",$S14=""),"",IFERROR(SUM(PRODUCT(INDEX(CMB[[BA_0O]:[BA_2O]],MATCH(ROUND(MIN(SUM(AL$4,$O14/1000),SUM($O14,AL$4/1000)),3),CMB[[Cmb_ID]:[Cmb_ID]],0),SUM(N(AL$1),N($R14),1)),CHOOSE(AC[[M]:[M]],1,1,0,AC[[AB]:[AB]])),PRODUCT(INDEX(CMB[[BD_0O]:[BD_2O]],MATCH(ROUND(MIN(SUM(AL$4,$O14/1000),SUM($O14,AL$4/1000)),3),CMB[[Cmb_ID]:[Cmb_ID]],0),SUM(N(AL$1),N($R14),1)),CHOOSE(AC[[M]:[M]],1,0,1,AC[[DB]:[DB]])),PRODUCT(SUM(ROUND(AVERAGE(VALUE(AL$3),VALUE($P14)),0),CHOOSE(IF(OR(AL$1,$R14),4,INDEX(CMB[[Res_Rare]:[Res_Rare]],MATCH(ROUND(MIN(SUM(AL$4,$O14/1000),SUM($O14,AL$4/1000)),3),CMB[[Cmb_ID]:[Cmb_ID]],0))),-1,-1,0,0)),IF(OR(AL$1,$R14),4,INDEX(CMB[[Cmb_Rare]:[Cmb_Rare]],MATCH(ROUND(MIN(SUM(AL$4,$O14/1000),SUM($O14,AL$4/1000)),3),CMB[[Cmb_ID]:[Cmb_ID]],0))),CHOOSE(AC[[M]:[M]],2,1,1,SUM(AC[[AB]:[DB]])))),""))</f>
        <v>36</v>
      </c>
      <c r="AM14" t="str">
        <f>IF(OR(AM$5="",$S14=""),"",IFERROR(SUM(PRODUCT(INDEX(CMB[[BA_0O]:[BA_2O]],MATCH(ROUND(MIN(SUM(AM$4,$O14/1000),SUM($O14,AM$4/1000)),3),CMB[[Cmb_ID]:[Cmb_ID]],0),SUM(N(AM$1),N($R14),1)),CHOOSE(AC[[M]:[M]],1,1,0,AC[[AB]:[AB]])),PRODUCT(INDEX(CMB[[BD_0O]:[BD_2O]],MATCH(ROUND(MIN(SUM(AM$4,$O14/1000),SUM($O14,AM$4/1000)),3),CMB[[Cmb_ID]:[Cmb_ID]],0),SUM(N(AM$1),N($R14),1)),CHOOSE(AC[[M]:[M]],1,0,1,AC[[DB]:[DB]])),PRODUCT(SUM(ROUND(AVERAGE(VALUE(AM$3),VALUE($P14)),0),CHOOSE(IF(OR(AM$1,$R14),4,INDEX(CMB[[Res_Rare]:[Res_Rare]],MATCH(ROUND(MIN(SUM(AM$4,$O14/1000),SUM($O14,AM$4/1000)),3),CMB[[Cmb_ID]:[Cmb_ID]],0))),-1,-1,0,0)),IF(OR(AM$1,$R14),4,INDEX(CMB[[Cmb_Rare]:[Cmb_Rare]],MATCH(ROUND(MIN(SUM(AM$4,$O14/1000),SUM($O14,AM$4/1000)),3),CMB[[Cmb_ID]:[Cmb_ID]],0))),CHOOSE(AC[[M]:[M]],2,1,1,SUM(AC[[AB]:[DB]])))),""))</f>
        <v/>
      </c>
      <c r="AN14">
        <f>IF(OR(AN$5="",$S14=""),"",IFERROR(SUM(PRODUCT(INDEX(CMB[[BA_0O]:[BA_2O]],MATCH(ROUND(MIN(SUM(AN$4,$O14/1000),SUM($O14,AN$4/1000)),3),CMB[[Cmb_ID]:[Cmb_ID]],0),SUM(N(AN$1),N($R14),1)),CHOOSE(AC[[M]:[M]],1,1,0,AC[[AB]:[AB]])),PRODUCT(INDEX(CMB[[BD_0O]:[BD_2O]],MATCH(ROUND(MIN(SUM(AN$4,$O14/1000),SUM($O14,AN$4/1000)),3),CMB[[Cmb_ID]:[Cmb_ID]],0),SUM(N(AN$1),N($R14),1)),CHOOSE(AC[[M]:[M]],1,0,1,AC[[DB]:[DB]])),PRODUCT(SUM(ROUND(AVERAGE(VALUE(AN$3),VALUE($P14)),0),CHOOSE(IF(OR(AN$1,$R14),4,INDEX(CMB[[Res_Rare]:[Res_Rare]],MATCH(ROUND(MIN(SUM(AN$4,$O14/1000),SUM($O14,AN$4/1000)),3),CMB[[Cmb_ID]:[Cmb_ID]],0))),-1,-1,0,0)),IF(OR(AN$1,$R14),4,INDEX(CMB[[Cmb_Rare]:[Cmb_Rare]],MATCH(ROUND(MIN(SUM(AN$4,$O14/1000),SUM($O14,AN$4/1000)),3),CMB[[Cmb_ID]:[Cmb_ID]],0))),CHOOSE(AC[[M]:[M]],2,1,1,SUM(AC[[AB]:[DB]])))),""))</f>
        <v>34</v>
      </c>
      <c r="AO14" t="str">
        <f>IF(OR(AO$5="",$S14=""),"",IFERROR(SUM(PRODUCT(INDEX(CMB[[BA_0O]:[BA_2O]],MATCH(ROUND(MIN(SUM(AO$4,$O14/1000),SUM($O14,AO$4/1000)),3),CMB[[Cmb_ID]:[Cmb_ID]],0),SUM(N(AO$1),N($R14),1)),CHOOSE(AC[[M]:[M]],1,1,0,AC[[AB]:[AB]])),PRODUCT(INDEX(CMB[[BD_0O]:[BD_2O]],MATCH(ROUND(MIN(SUM(AO$4,$O14/1000),SUM($O14,AO$4/1000)),3),CMB[[Cmb_ID]:[Cmb_ID]],0),SUM(N(AO$1),N($R14),1)),CHOOSE(AC[[M]:[M]],1,0,1,AC[[DB]:[DB]])),PRODUCT(SUM(ROUND(AVERAGE(VALUE(AO$3),VALUE($P14)),0),CHOOSE(IF(OR(AO$1,$R14),4,INDEX(CMB[[Res_Rare]:[Res_Rare]],MATCH(ROUND(MIN(SUM(AO$4,$O14/1000),SUM($O14,AO$4/1000)),3),CMB[[Cmb_ID]:[Cmb_ID]],0))),-1,-1,0,0)),IF(OR(AO$1,$R14),4,INDEX(CMB[[Cmb_Rare]:[Cmb_Rare]],MATCH(ROUND(MIN(SUM(AO$4,$O14/1000),SUM($O14,AO$4/1000)),3),CMB[[Cmb_ID]:[Cmb_ID]],0))),CHOOSE(AC[[M]:[M]],2,1,1,SUM(AC[[AB]:[DB]])))),""))</f>
        <v/>
      </c>
      <c r="AP14">
        <f>IF(OR(AP$5="",$S14=""),"",IFERROR(SUM(PRODUCT(INDEX(CMB[[BA_0O]:[BA_2O]],MATCH(ROUND(MIN(SUM(AP$4,$O14/1000),SUM($O14,AP$4/1000)),3),CMB[[Cmb_ID]:[Cmb_ID]],0),SUM(N(AP$1),N($R14),1)),CHOOSE(AC[[M]:[M]],1,1,0,AC[[AB]:[AB]])),PRODUCT(INDEX(CMB[[BD_0O]:[BD_2O]],MATCH(ROUND(MIN(SUM(AP$4,$O14/1000),SUM($O14,AP$4/1000)),3),CMB[[Cmb_ID]:[Cmb_ID]],0),SUM(N(AP$1),N($R14),1)),CHOOSE(AC[[M]:[M]],1,0,1,AC[[DB]:[DB]])),PRODUCT(SUM(ROUND(AVERAGE(VALUE(AP$3),VALUE($P14)),0),CHOOSE(IF(OR(AP$1,$R14),4,INDEX(CMB[[Res_Rare]:[Res_Rare]],MATCH(ROUND(MIN(SUM(AP$4,$O14/1000),SUM($O14,AP$4/1000)),3),CMB[[Cmb_ID]:[Cmb_ID]],0))),-1,-1,0,0)),IF(OR(AP$1,$R14),4,INDEX(CMB[[Cmb_Rare]:[Cmb_Rare]],MATCH(ROUND(MIN(SUM(AP$4,$O14/1000),SUM($O14,AP$4/1000)),3),CMB[[Cmb_ID]:[Cmb_ID]],0))),CHOOSE(AC[[M]:[M]],2,1,1,SUM(AC[[AB]:[DB]])))),""))</f>
        <v>28</v>
      </c>
      <c r="AQ14">
        <f>IF(OR(AQ$5="",$S14=""),"",IFERROR(SUM(PRODUCT(INDEX(CMB[[BA_0O]:[BA_2O]],MATCH(ROUND(MIN(SUM(AQ$4,$O14/1000),SUM($O14,AQ$4/1000)),3),CMB[[Cmb_ID]:[Cmb_ID]],0),SUM(N(AQ$1),N($R14),1)),CHOOSE(AC[[M]:[M]],1,1,0,AC[[AB]:[AB]])),PRODUCT(INDEX(CMB[[BD_0O]:[BD_2O]],MATCH(ROUND(MIN(SUM(AQ$4,$O14/1000),SUM($O14,AQ$4/1000)),3),CMB[[Cmb_ID]:[Cmb_ID]],0),SUM(N(AQ$1),N($R14),1)),CHOOSE(AC[[M]:[M]],1,0,1,AC[[DB]:[DB]])),PRODUCT(SUM(ROUND(AVERAGE(VALUE(AQ$3),VALUE($P14)),0),CHOOSE(IF(OR(AQ$1,$R14),4,INDEX(CMB[[Res_Rare]:[Res_Rare]],MATCH(ROUND(MIN(SUM(AQ$4,$O14/1000),SUM($O14,AQ$4/1000)),3),CMB[[Cmb_ID]:[Cmb_ID]],0))),-1,-1,0,0)),IF(OR(AQ$1,$R14),4,INDEX(CMB[[Cmb_Rare]:[Cmb_Rare]],MATCH(ROUND(MIN(SUM(AQ$4,$O14/1000),SUM($O14,AQ$4/1000)),3),CMB[[Cmb_ID]:[Cmb_ID]],0))),CHOOSE(AC[[M]:[M]],2,1,1,SUM(AC[[AB]:[DB]])))),""))</f>
        <v>34</v>
      </c>
      <c r="AR14">
        <f>IF(OR(AR$5="",$S14=""),"",IFERROR(SUM(PRODUCT(INDEX(CMB[[BA_0O]:[BA_2O]],MATCH(ROUND(MIN(SUM(AR$4,$O14/1000),SUM($O14,AR$4/1000)),3),CMB[[Cmb_ID]:[Cmb_ID]],0),SUM(N(AR$1),N($R14),1)),CHOOSE(AC[[M]:[M]],1,1,0,AC[[AB]:[AB]])),PRODUCT(INDEX(CMB[[BD_0O]:[BD_2O]],MATCH(ROUND(MIN(SUM(AR$4,$O14/1000),SUM($O14,AR$4/1000)),3),CMB[[Cmb_ID]:[Cmb_ID]],0),SUM(N(AR$1),N($R14),1)),CHOOSE(AC[[M]:[M]],1,0,1,AC[[DB]:[DB]])),PRODUCT(SUM(ROUND(AVERAGE(VALUE(AR$3),VALUE($P14)),0),CHOOSE(IF(OR(AR$1,$R14),4,INDEX(CMB[[Res_Rare]:[Res_Rare]],MATCH(ROUND(MIN(SUM(AR$4,$O14/1000),SUM($O14,AR$4/1000)),3),CMB[[Cmb_ID]:[Cmb_ID]],0))),-1,-1,0,0)),IF(OR(AR$1,$R14),4,INDEX(CMB[[Cmb_Rare]:[Cmb_Rare]],MATCH(ROUND(MIN(SUM(AR$4,$O14/1000),SUM($O14,AR$4/1000)),3),CMB[[Cmb_ID]:[Cmb_ID]],0))),CHOOSE(AC[[M]:[M]],2,1,1,SUM(AC[[AB]:[DB]])))),""))</f>
        <v>34</v>
      </c>
      <c r="AS14" t="str">
        <f>IF(OR(AS$5="",$S14=""),"",IFERROR(SUM(PRODUCT(INDEX(CMB[[BA_0O]:[BA_2O]],MATCH(ROUND(MIN(SUM(AS$4,$O14/1000),SUM($O14,AS$4/1000)),3),CMB[[Cmb_ID]:[Cmb_ID]],0),SUM(N(AS$1),N($R14),1)),CHOOSE(AC[[M]:[M]],1,1,0,AC[[AB]:[AB]])),PRODUCT(INDEX(CMB[[BD_0O]:[BD_2O]],MATCH(ROUND(MIN(SUM(AS$4,$O14/1000),SUM($O14,AS$4/1000)),3),CMB[[Cmb_ID]:[Cmb_ID]],0),SUM(N(AS$1),N($R14),1)),CHOOSE(AC[[M]:[M]],1,0,1,AC[[DB]:[DB]])),PRODUCT(SUM(ROUND(AVERAGE(VALUE(AS$3),VALUE($P14)),0),CHOOSE(IF(OR(AS$1,$R14),4,INDEX(CMB[[Res_Rare]:[Res_Rare]],MATCH(ROUND(MIN(SUM(AS$4,$O14/1000),SUM($O14,AS$4/1000)),3),CMB[[Cmb_ID]:[Cmb_ID]],0))),-1,-1,0,0)),IF(OR(AS$1,$R14),4,INDEX(CMB[[Cmb_Rare]:[Cmb_Rare]],MATCH(ROUND(MIN(SUM(AS$4,$O14/1000),SUM($O14,AS$4/1000)),3),CMB[[Cmb_ID]:[Cmb_ID]],0))),CHOOSE(AC[[M]:[M]],2,1,1,SUM(AC[[AB]:[DB]])))),""))</f>
        <v/>
      </c>
      <c r="AT14">
        <f>IF(OR(AT$5="",$S14=""),"",IFERROR(SUM(PRODUCT(INDEX(CMB[[BA_0O]:[BA_2O]],MATCH(ROUND(MIN(SUM(AT$4,$O14/1000),SUM($O14,AT$4/1000)),3),CMB[[Cmb_ID]:[Cmb_ID]],0),SUM(N(AT$1),N($R14),1)),CHOOSE(AC[[M]:[M]],1,1,0,AC[[AB]:[AB]])),PRODUCT(INDEX(CMB[[BD_0O]:[BD_2O]],MATCH(ROUND(MIN(SUM(AT$4,$O14/1000),SUM($O14,AT$4/1000)),3),CMB[[Cmb_ID]:[Cmb_ID]],0),SUM(N(AT$1),N($R14),1)),CHOOSE(AC[[M]:[M]],1,0,1,AC[[DB]:[DB]])),PRODUCT(SUM(ROUND(AVERAGE(VALUE(AT$3),VALUE($P14)),0),CHOOSE(IF(OR(AT$1,$R14),4,INDEX(CMB[[Res_Rare]:[Res_Rare]],MATCH(ROUND(MIN(SUM(AT$4,$O14/1000),SUM($O14,AT$4/1000)),3),CMB[[Cmb_ID]:[Cmb_ID]],0))),-1,-1,0,0)),IF(OR(AT$1,$R14),4,INDEX(CMB[[Cmb_Rare]:[Cmb_Rare]],MATCH(ROUND(MIN(SUM(AT$4,$O14/1000),SUM($O14,AT$4/1000)),3),CMB[[Cmb_ID]:[Cmb_ID]],0))),CHOOSE(AC[[M]:[M]],2,1,1,SUM(AC[[AB]:[DB]])))),""))</f>
        <v>34</v>
      </c>
      <c r="AU14" t="str">
        <f>IF(OR(AU$5="",$S14=""),"",IFERROR(SUM(PRODUCT(INDEX(CMB[[BA_0O]:[BA_2O]],MATCH(ROUND(MIN(SUM(AU$4,$O14/1000),SUM($O14,AU$4/1000)),3),CMB[[Cmb_ID]:[Cmb_ID]],0),SUM(N(AU$1),N($R14),1)),CHOOSE(AC[[M]:[M]],1,1,0,AC[[AB]:[AB]])),PRODUCT(INDEX(CMB[[BD_0O]:[BD_2O]],MATCH(ROUND(MIN(SUM(AU$4,$O14/1000),SUM($O14,AU$4/1000)),3),CMB[[Cmb_ID]:[Cmb_ID]],0),SUM(N(AU$1),N($R14),1)),CHOOSE(AC[[M]:[M]],1,0,1,AC[[DB]:[DB]])),PRODUCT(SUM(ROUND(AVERAGE(VALUE(AU$3),VALUE($P14)),0),CHOOSE(IF(OR(AU$1,$R14),4,INDEX(CMB[[Res_Rare]:[Res_Rare]],MATCH(ROUND(MIN(SUM(AU$4,$O14/1000),SUM($O14,AU$4/1000)),3),CMB[[Cmb_ID]:[Cmb_ID]],0))),-1,-1,0,0)),IF(OR(AU$1,$R14),4,INDEX(CMB[[Cmb_Rare]:[Cmb_Rare]],MATCH(ROUND(MIN(SUM(AU$4,$O14/1000),SUM($O14,AU$4/1000)),3),CMB[[Cmb_ID]:[Cmb_ID]],0))),CHOOSE(AC[[M]:[M]],2,1,1,SUM(AC[[AB]:[DB]])))),""))</f>
        <v/>
      </c>
      <c r="AV14">
        <f>IF(OR(AV$5="",$S14=""),"",IFERROR(SUM(PRODUCT(INDEX(CMB[[BA_0O]:[BA_2O]],MATCH(ROUND(MIN(SUM(AV$4,$O14/1000),SUM($O14,AV$4/1000)),3),CMB[[Cmb_ID]:[Cmb_ID]],0),SUM(N(AV$1),N($R14),1)),CHOOSE(AC[[M]:[M]],1,1,0,AC[[AB]:[AB]])),PRODUCT(INDEX(CMB[[BD_0O]:[BD_2O]],MATCH(ROUND(MIN(SUM(AV$4,$O14/1000),SUM($O14,AV$4/1000)),3),CMB[[Cmb_ID]:[Cmb_ID]],0),SUM(N(AV$1),N($R14),1)),CHOOSE(AC[[M]:[M]],1,0,1,AC[[DB]:[DB]])),PRODUCT(SUM(ROUND(AVERAGE(VALUE(AV$3),VALUE($P14)),0),CHOOSE(IF(OR(AV$1,$R14),4,INDEX(CMB[[Res_Rare]:[Res_Rare]],MATCH(ROUND(MIN(SUM(AV$4,$O14/1000),SUM($O14,AV$4/1000)),3),CMB[[Cmb_ID]:[Cmb_ID]],0))),-1,-1,0,0)),IF(OR(AV$1,$R14),4,INDEX(CMB[[Cmb_Rare]:[Cmb_Rare]],MATCH(ROUND(MIN(SUM(AV$4,$O14/1000),SUM($O14,AV$4/1000)),3),CMB[[Cmb_ID]:[Cmb_ID]],0))),CHOOSE(AC[[M]:[M]],2,1,1,SUM(AC[[AB]:[DB]])))),""))</f>
        <v>45</v>
      </c>
      <c r="AW14" t="str">
        <f>IF(OR(AW$5="",$S14=""),"",IFERROR(SUM(PRODUCT(INDEX(CMB[[BA_0O]:[BA_2O]],MATCH(ROUND(MIN(SUM(AW$4,$O14/1000),SUM($O14,AW$4/1000)),3),CMB[[Cmb_ID]:[Cmb_ID]],0),SUM(N(AW$1),N($R14),1)),CHOOSE(AC[[M]:[M]],1,1,0,AC[[AB]:[AB]])),PRODUCT(INDEX(CMB[[BD_0O]:[BD_2O]],MATCH(ROUND(MIN(SUM(AW$4,$O14/1000),SUM($O14,AW$4/1000)),3),CMB[[Cmb_ID]:[Cmb_ID]],0),SUM(N(AW$1),N($R14),1)),CHOOSE(AC[[M]:[M]],1,0,1,AC[[DB]:[DB]])),PRODUCT(SUM(ROUND(AVERAGE(VALUE(AW$3),VALUE($P14)),0),CHOOSE(IF(OR(AW$1,$R14),4,INDEX(CMB[[Res_Rare]:[Res_Rare]],MATCH(ROUND(MIN(SUM(AW$4,$O14/1000),SUM($O14,AW$4/1000)),3),CMB[[Cmb_ID]:[Cmb_ID]],0))),-1,-1,0,0)),IF(OR(AW$1,$R14),4,INDEX(CMB[[Cmb_Rare]:[Cmb_Rare]],MATCH(ROUND(MIN(SUM(AW$4,$O14/1000),SUM($O14,AW$4/1000)),3),CMB[[Cmb_ID]:[Cmb_ID]],0))),CHOOSE(AC[[M]:[M]],2,1,1,SUM(AC[[AB]:[DB]])))),""))</f>
        <v/>
      </c>
      <c r="AX14" t="str">
        <f>IF(OR(AX$5="",$S14=""),"",IFERROR(SUM(PRODUCT(INDEX(CMB[[BA_0O]:[BA_2O]],MATCH(ROUND(MIN(SUM(AX$4,$O14/1000),SUM($O14,AX$4/1000)),3),CMB[[Cmb_ID]:[Cmb_ID]],0),SUM(N(AX$1),N($R14),1)),CHOOSE(AC[[M]:[M]],1,1,0,AC[[AB]:[AB]])),PRODUCT(INDEX(CMB[[BD_0O]:[BD_2O]],MATCH(ROUND(MIN(SUM(AX$4,$O14/1000),SUM($O14,AX$4/1000)),3),CMB[[Cmb_ID]:[Cmb_ID]],0),SUM(N(AX$1),N($R14),1)),CHOOSE(AC[[M]:[M]],1,0,1,AC[[DB]:[DB]])),PRODUCT(SUM(ROUND(AVERAGE(VALUE(AX$3),VALUE($P14)),0),CHOOSE(IF(OR(AX$1,$R14),4,INDEX(CMB[[Res_Rare]:[Res_Rare]],MATCH(ROUND(MIN(SUM(AX$4,$O14/1000),SUM($O14,AX$4/1000)),3),CMB[[Cmb_ID]:[Cmb_ID]],0))),-1,-1,0,0)),IF(OR(AX$1,$R14),4,INDEX(CMB[[Cmb_Rare]:[Cmb_Rare]],MATCH(ROUND(MIN(SUM(AX$4,$O14/1000),SUM($O14,AX$4/1000)),3),CMB[[Cmb_ID]:[Cmb_ID]],0))),CHOOSE(AC[[M]:[M]],2,1,1,SUM(AC[[AB]:[DB]])))),""))</f>
        <v/>
      </c>
      <c r="AY14">
        <f>IF(OR(AY$5="",$S14=""),"",IFERROR(SUM(PRODUCT(INDEX(CMB[[BA_0O]:[BA_2O]],MATCH(ROUND(MIN(SUM(AY$4,$O14/1000),SUM($O14,AY$4/1000)),3),CMB[[Cmb_ID]:[Cmb_ID]],0),SUM(N(AY$1),N($R14),1)),CHOOSE(AC[[M]:[M]],1,1,0,AC[[AB]:[AB]])),PRODUCT(INDEX(CMB[[BD_0O]:[BD_2O]],MATCH(ROUND(MIN(SUM(AY$4,$O14/1000),SUM($O14,AY$4/1000)),3),CMB[[Cmb_ID]:[Cmb_ID]],0),SUM(N(AY$1),N($R14),1)),CHOOSE(AC[[M]:[M]],1,0,1,AC[[DB]:[DB]])),PRODUCT(SUM(ROUND(AVERAGE(VALUE(AY$3),VALUE($P14)),0),CHOOSE(IF(OR(AY$1,$R14),4,INDEX(CMB[[Res_Rare]:[Res_Rare]],MATCH(ROUND(MIN(SUM(AY$4,$O14/1000),SUM($O14,AY$4/1000)),3),CMB[[Cmb_ID]:[Cmb_ID]],0))),-1,-1,0,0)),IF(OR(AY$1,$R14),4,INDEX(CMB[[Cmb_Rare]:[Cmb_Rare]],MATCH(ROUND(MIN(SUM(AY$4,$O14/1000),SUM($O14,AY$4/1000)),3),CMB[[Cmb_ID]:[Cmb_ID]],0))),CHOOSE(AC[[M]:[M]],2,1,1,SUM(AC[[AB]:[DB]])))),""))</f>
        <v>21</v>
      </c>
      <c r="AZ14">
        <f>IF(OR(AZ$5="",$S14=""),"",IFERROR(SUM(PRODUCT(INDEX(CMB[[BA_0O]:[BA_2O]],MATCH(ROUND(MIN(SUM(AZ$4,$O14/1000),SUM($O14,AZ$4/1000)),3),CMB[[Cmb_ID]:[Cmb_ID]],0),SUM(N(AZ$1),N($R14),1)),CHOOSE(AC[[M]:[M]],1,1,0,AC[[AB]:[AB]])),PRODUCT(INDEX(CMB[[BD_0O]:[BD_2O]],MATCH(ROUND(MIN(SUM(AZ$4,$O14/1000),SUM($O14,AZ$4/1000)),3),CMB[[Cmb_ID]:[Cmb_ID]],0),SUM(N(AZ$1),N($R14),1)),CHOOSE(AC[[M]:[M]],1,0,1,AC[[DB]:[DB]])),PRODUCT(SUM(ROUND(AVERAGE(VALUE(AZ$3),VALUE($P14)),0),CHOOSE(IF(OR(AZ$1,$R14),4,INDEX(CMB[[Res_Rare]:[Res_Rare]],MATCH(ROUND(MIN(SUM(AZ$4,$O14/1000),SUM($O14,AZ$4/1000)),3),CMB[[Cmb_ID]:[Cmb_ID]],0))),-1,-1,0,0)),IF(OR(AZ$1,$R14),4,INDEX(CMB[[Cmb_Rare]:[Cmb_Rare]],MATCH(ROUND(MIN(SUM(AZ$4,$O14/1000),SUM($O14,AZ$4/1000)),3),CMB[[Cmb_ID]:[Cmb_ID]],0))),CHOOSE(AC[[M]:[M]],2,1,1,SUM(AC[[AB]:[DB]])))),""))</f>
        <v>34</v>
      </c>
      <c r="BA14" t="str">
        <f>IF(OR(BA$5="",$S14=""),"",IFERROR(SUM(PRODUCT(INDEX(CMB[[BA_0O]:[BA_2O]],MATCH(ROUND(MIN(SUM(BA$4,$O14/1000),SUM($O14,BA$4/1000)),3),CMB[[Cmb_ID]:[Cmb_ID]],0),SUM(N(BA$1),N($R14),1)),CHOOSE(AC[[M]:[M]],1,1,0,AC[[AB]:[AB]])),PRODUCT(INDEX(CMB[[BD_0O]:[BD_2O]],MATCH(ROUND(MIN(SUM(BA$4,$O14/1000),SUM($O14,BA$4/1000)),3),CMB[[Cmb_ID]:[Cmb_ID]],0),SUM(N(BA$1),N($R14),1)),CHOOSE(AC[[M]:[M]],1,0,1,AC[[DB]:[DB]])),PRODUCT(SUM(ROUND(AVERAGE(VALUE(BA$3),VALUE($P14)),0),CHOOSE(IF(OR(BA$1,$R14),4,INDEX(CMB[[Res_Rare]:[Res_Rare]],MATCH(ROUND(MIN(SUM(BA$4,$O14/1000),SUM($O14,BA$4/1000)),3),CMB[[Cmb_ID]:[Cmb_ID]],0))),-1,-1,0,0)),IF(OR(BA$1,$R14),4,INDEX(CMB[[Cmb_Rare]:[Cmb_Rare]],MATCH(ROUND(MIN(SUM(BA$4,$O14/1000),SUM($O14,BA$4/1000)),3),CMB[[Cmb_ID]:[Cmb_ID]],0))),CHOOSE(AC[[M]:[M]],2,1,1,SUM(AC[[AB]:[DB]])))),""))</f>
        <v/>
      </c>
      <c r="BB14">
        <f>IF(OR(BB$5="",$S14=""),"",IFERROR(SUM(PRODUCT(INDEX(CMB[[BA_0O]:[BA_2O]],MATCH(ROUND(MIN(SUM(BB$4,$O14/1000),SUM($O14,BB$4/1000)),3),CMB[[Cmb_ID]:[Cmb_ID]],0),SUM(N(BB$1),N($R14),1)),CHOOSE(AC[[M]:[M]],1,1,0,AC[[AB]:[AB]])),PRODUCT(INDEX(CMB[[BD_0O]:[BD_2O]],MATCH(ROUND(MIN(SUM(BB$4,$O14/1000),SUM($O14,BB$4/1000)),3),CMB[[Cmb_ID]:[Cmb_ID]],0),SUM(N(BB$1),N($R14),1)),CHOOSE(AC[[M]:[M]],1,0,1,AC[[DB]:[DB]])),PRODUCT(SUM(ROUND(AVERAGE(VALUE(BB$3),VALUE($P14)),0),CHOOSE(IF(OR(BB$1,$R14),4,INDEX(CMB[[Res_Rare]:[Res_Rare]],MATCH(ROUND(MIN(SUM(BB$4,$O14/1000),SUM($O14,BB$4/1000)),3),CMB[[Cmb_ID]:[Cmb_ID]],0))),-1,-1,0,0)),IF(OR(BB$1,$R14),4,INDEX(CMB[[Cmb_Rare]:[Cmb_Rare]],MATCH(ROUND(MIN(SUM(BB$4,$O14/1000),SUM($O14,BB$4/1000)),3),CMB[[Cmb_ID]:[Cmb_ID]],0))),CHOOSE(AC[[M]:[M]],2,1,1,SUM(AC[[AB]:[DB]])))),""))</f>
        <v>52</v>
      </c>
      <c r="BC14" t="str">
        <f>IF(OR(BC$5="",$S14=""),"",IFERROR(SUM(PRODUCT(INDEX(CMB[[BA_0O]:[BA_2O]],MATCH(ROUND(MIN(SUM(BC$4,$O14/1000),SUM($O14,BC$4/1000)),3),CMB[[Cmb_ID]:[Cmb_ID]],0),SUM(N(BC$1),N($R14),1)),CHOOSE(AC[[M]:[M]],1,1,0,AC[[AB]:[AB]])),PRODUCT(INDEX(CMB[[BD_0O]:[BD_2O]],MATCH(ROUND(MIN(SUM(BC$4,$O14/1000),SUM($O14,BC$4/1000)),3),CMB[[Cmb_ID]:[Cmb_ID]],0),SUM(N(BC$1),N($R14),1)),CHOOSE(AC[[M]:[M]],1,0,1,AC[[DB]:[DB]])),PRODUCT(SUM(ROUND(AVERAGE(VALUE(BC$3),VALUE($P14)),0),CHOOSE(IF(OR(BC$1,$R14),4,INDEX(CMB[[Res_Rare]:[Res_Rare]],MATCH(ROUND(MIN(SUM(BC$4,$O14/1000),SUM($O14,BC$4/1000)),3),CMB[[Cmb_ID]:[Cmb_ID]],0))),-1,-1,0,0)),IF(OR(BC$1,$R14),4,INDEX(CMB[[Cmb_Rare]:[Cmb_Rare]],MATCH(ROUND(MIN(SUM(BC$4,$O14/1000),SUM($O14,BC$4/1000)),3),CMB[[Cmb_ID]:[Cmb_ID]],0))),CHOOSE(AC[[M]:[M]],2,1,1,SUM(AC[[AB]:[DB]])))),""))</f>
        <v/>
      </c>
      <c r="BD14" t="str">
        <f>IF(OR(BD$5="",$S14=""),"",IFERROR(SUM(PRODUCT(INDEX(CMB[[BA_0O]:[BA_2O]],MATCH(ROUND(MIN(SUM(BD$4,$O14/1000),SUM($O14,BD$4/1000)),3),CMB[[Cmb_ID]:[Cmb_ID]],0),SUM(N(BD$1),N($R14),1)),CHOOSE(AC[[M]:[M]],1,1,0,AC[[AB]:[AB]])),PRODUCT(INDEX(CMB[[BD_0O]:[BD_2O]],MATCH(ROUND(MIN(SUM(BD$4,$O14/1000),SUM($O14,BD$4/1000)),3),CMB[[Cmb_ID]:[Cmb_ID]],0),SUM(N(BD$1),N($R14),1)),CHOOSE(AC[[M]:[M]],1,0,1,AC[[DB]:[DB]])),PRODUCT(SUM(ROUND(AVERAGE(VALUE(BD$3),VALUE($P14)),0),CHOOSE(IF(OR(BD$1,$R14),4,INDEX(CMB[[Res_Rare]:[Res_Rare]],MATCH(ROUND(MIN(SUM(BD$4,$O14/1000),SUM($O14,BD$4/1000)),3),CMB[[Cmb_ID]:[Cmb_ID]],0))),-1,-1,0,0)),IF(OR(BD$1,$R14),4,INDEX(CMB[[Cmb_Rare]:[Cmb_Rare]],MATCH(ROUND(MIN(SUM(BD$4,$O14/1000),SUM($O14,BD$4/1000)),3),CMB[[Cmb_ID]:[Cmb_ID]],0))),CHOOSE(AC[[M]:[M]],2,1,1,SUM(AC[[AB]:[DB]])))),""))</f>
        <v/>
      </c>
      <c r="BE14" t="str">
        <f>IF(OR(BE$5="",$S14=""),"",IFERROR(SUM(PRODUCT(INDEX(CMB[[BA_0O]:[BA_2O]],MATCH(ROUND(MIN(SUM(BE$4,$O14/1000),SUM($O14,BE$4/1000)),3),CMB[[Cmb_ID]:[Cmb_ID]],0),SUM(N(BE$1),N($R14),1)),CHOOSE(AC[[M]:[M]],1,1,0,AC[[AB]:[AB]])),PRODUCT(INDEX(CMB[[BD_0O]:[BD_2O]],MATCH(ROUND(MIN(SUM(BE$4,$O14/1000),SUM($O14,BE$4/1000)),3),CMB[[Cmb_ID]:[Cmb_ID]],0),SUM(N(BE$1),N($R14),1)),CHOOSE(AC[[M]:[M]],1,0,1,AC[[DB]:[DB]])),PRODUCT(SUM(ROUND(AVERAGE(VALUE(BE$3),VALUE($P14)),0),CHOOSE(IF(OR(BE$1,$R14),4,INDEX(CMB[[Res_Rare]:[Res_Rare]],MATCH(ROUND(MIN(SUM(BE$4,$O14/1000),SUM($O14,BE$4/1000)),3),CMB[[Cmb_ID]:[Cmb_ID]],0))),-1,-1,0,0)),IF(OR(BE$1,$R14),4,INDEX(CMB[[Cmb_Rare]:[Cmb_Rare]],MATCH(ROUND(MIN(SUM(BE$4,$O14/1000),SUM($O14,BE$4/1000)),3),CMB[[Cmb_ID]:[Cmb_ID]],0))),CHOOSE(AC[[M]:[M]],2,1,1,SUM(AC[[AB]:[DB]])))),""))</f>
        <v/>
      </c>
      <c r="BF14" t="str">
        <f>IF(OR(BF$5="",$S14=""),"",IFERROR(SUM(PRODUCT(INDEX(CMB[[BA_0O]:[BA_2O]],MATCH(ROUND(MIN(SUM(BF$4,$O14/1000),SUM($O14,BF$4/1000)),3),CMB[[Cmb_ID]:[Cmb_ID]],0),SUM(N(BF$1),N($R14),1)),CHOOSE(AC[[M]:[M]],1,1,0,AC[[AB]:[AB]])),PRODUCT(INDEX(CMB[[BD_0O]:[BD_2O]],MATCH(ROUND(MIN(SUM(BF$4,$O14/1000),SUM($O14,BF$4/1000)),3),CMB[[Cmb_ID]:[Cmb_ID]],0),SUM(N(BF$1),N($R14),1)),CHOOSE(AC[[M]:[M]],1,0,1,AC[[DB]:[DB]])),PRODUCT(SUM(ROUND(AVERAGE(VALUE(BF$3),VALUE($P14)),0),CHOOSE(IF(OR(BF$1,$R14),4,INDEX(CMB[[Res_Rare]:[Res_Rare]],MATCH(ROUND(MIN(SUM(BF$4,$O14/1000),SUM($O14,BF$4/1000)),3),CMB[[Cmb_ID]:[Cmb_ID]],0))),-1,-1,0,0)),IF(OR(BF$1,$R14),4,INDEX(CMB[[Cmb_Rare]:[Cmb_Rare]],MATCH(ROUND(MIN(SUM(BF$4,$O14/1000),SUM($O14,BF$4/1000)),3),CMB[[Cmb_ID]:[Cmb_ID]],0))),CHOOSE(AC[[M]:[M]],2,1,1,SUM(AC[[AB]:[DB]])))),""))</f>
        <v/>
      </c>
      <c r="BG14" t="str">
        <f>IF(OR(BG$5="",$S14=""),"",IFERROR(SUM(PRODUCT(INDEX(CMB[[BA_0O]:[BA_2O]],MATCH(ROUND(MIN(SUM(BG$4,$O14/1000),SUM($O14,BG$4/1000)),3),CMB[[Cmb_ID]:[Cmb_ID]],0),SUM(N(BG$1),N($R14),1)),CHOOSE(AC[[M]:[M]],1,1,0,AC[[AB]:[AB]])),PRODUCT(INDEX(CMB[[BD_0O]:[BD_2O]],MATCH(ROUND(MIN(SUM(BG$4,$O14/1000),SUM($O14,BG$4/1000)),3),CMB[[Cmb_ID]:[Cmb_ID]],0),SUM(N(BG$1),N($R14),1)),CHOOSE(AC[[M]:[M]],1,0,1,AC[[DB]:[DB]])),PRODUCT(SUM(ROUND(AVERAGE(VALUE(BG$3),VALUE($P14)),0),CHOOSE(IF(OR(BG$1,$R14),4,INDEX(CMB[[Res_Rare]:[Res_Rare]],MATCH(ROUND(MIN(SUM(BG$4,$O14/1000),SUM($O14,BG$4/1000)),3),CMB[[Cmb_ID]:[Cmb_ID]],0))),-1,-1,0,0)),IF(OR(BG$1,$R14),4,INDEX(CMB[[Cmb_Rare]:[Cmb_Rare]],MATCH(ROUND(MIN(SUM(BG$4,$O14/1000),SUM($O14,BG$4/1000)),3),CMB[[Cmb_ID]:[Cmb_ID]],0))),CHOOSE(AC[[M]:[M]],2,1,1,SUM(AC[[AB]:[DB]])))),""))</f>
        <v/>
      </c>
      <c r="BH14" t="str">
        <f>IF(OR(BH$5="",$S14=""),"",IFERROR(SUM(PRODUCT(INDEX(CMB[[BA_0O]:[BA_2O]],MATCH(ROUND(MIN(SUM(BH$4,$O14/1000),SUM($O14,BH$4/1000)),3),CMB[[Cmb_ID]:[Cmb_ID]],0),SUM(N(BH$1),N($R14),1)),CHOOSE(AC[[M]:[M]],1,1,0,AC[[AB]:[AB]])),PRODUCT(INDEX(CMB[[BD_0O]:[BD_2O]],MATCH(ROUND(MIN(SUM(BH$4,$O14/1000),SUM($O14,BH$4/1000)),3),CMB[[Cmb_ID]:[Cmb_ID]],0),SUM(N(BH$1),N($R14),1)),CHOOSE(AC[[M]:[M]],1,0,1,AC[[DB]:[DB]])),PRODUCT(SUM(ROUND(AVERAGE(VALUE(BH$3),VALUE($P14)),0),CHOOSE(IF(OR(BH$1,$R14),4,INDEX(CMB[[Res_Rare]:[Res_Rare]],MATCH(ROUND(MIN(SUM(BH$4,$O14/1000),SUM($O14,BH$4/1000)),3),CMB[[Cmb_ID]:[Cmb_ID]],0))),-1,-1,0,0)),IF(OR(BH$1,$R14),4,INDEX(CMB[[Cmb_Rare]:[Cmb_Rare]],MATCH(ROUND(MIN(SUM(BH$4,$O14/1000),SUM($O14,BH$4/1000)),3),CMB[[Cmb_ID]:[Cmb_ID]],0))),CHOOSE(AC[[M]:[M]],2,1,1,SUM(AC[[AB]:[DB]])))),""))</f>
        <v/>
      </c>
      <c r="BI14" t="str">
        <f>IF(OR(BI$5="",$S14=""),"",IFERROR(SUM(PRODUCT(INDEX(CMB[[BA_0O]:[BA_2O]],MATCH(ROUND(MIN(SUM(BI$4,$O14/1000),SUM($O14,BI$4/1000)),3),CMB[[Cmb_ID]:[Cmb_ID]],0),SUM(N(BI$1),N($R14),1)),CHOOSE(AC[[M]:[M]],1,1,0,AC[[AB]:[AB]])),PRODUCT(INDEX(CMB[[BD_0O]:[BD_2O]],MATCH(ROUND(MIN(SUM(BI$4,$O14/1000),SUM($O14,BI$4/1000)),3),CMB[[Cmb_ID]:[Cmb_ID]],0),SUM(N(BI$1),N($R14),1)),CHOOSE(AC[[M]:[M]],1,0,1,AC[[DB]:[DB]])),PRODUCT(SUM(ROUND(AVERAGE(VALUE(BI$3),VALUE($P14)),0),CHOOSE(IF(OR(BI$1,$R14),4,INDEX(CMB[[Res_Rare]:[Res_Rare]],MATCH(ROUND(MIN(SUM(BI$4,$O14/1000),SUM($O14,BI$4/1000)),3),CMB[[Cmb_ID]:[Cmb_ID]],0))),-1,-1,0,0)),IF(OR(BI$1,$R14),4,INDEX(CMB[[Cmb_Rare]:[Cmb_Rare]],MATCH(ROUND(MIN(SUM(BI$4,$O14/1000),SUM($O14,BI$4/1000)),3),CMB[[Cmb_ID]:[Cmb_ID]],0))),CHOOSE(AC[[M]:[M]],2,1,1,SUM(AC[[AB]:[DB]])))),""))</f>
        <v/>
      </c>
      <c r="BJ14" t="str">
        <f>IF(OR(BJ$5="",$S14=""),"",IFERROR(SUM(PRODUCT(INDEX(CMB[[BA_0O]:[BA_2O]],MATCH(ROUND(MIN(SUM(BJ$4,$O14/1000),SUM($O14,BJ$4/1000)),3),CMB[[Cmb_ID]:[Cmb_ID]],0),SUM(N(BJ$1),N($R14),1)),CHOOSE(AC[[M]:[M]],1,1,0,AC[[AB]:[AB]])),PRODUCT(INDEX(CMB[[BD_0O]:[BD_2O]],MATCH(ROUND(MIN(SUM(BJ$4,$O14/1000),SUM($O14,BJ$4/1000)),3),CMB[[Cmb_ID]:[Cmb_ID]],0),SUM(N(BJ$1),N($R14),1)),CHOOSE(AC[[M]:[M]],1,0,1,AC[[DB]:[DB]])),PRODUCT(SUM(ROUND(AVERAGE(VALUE(BJ$3),VALUE($P14)),0),CHOOSE(IF(OR(BJ$1,$R14),4,INDEX(CMB[[Res_Rare]:[Res_Rare]],MATCH(ROUND(MIN(SUM(BJ$4,$O14/1000),SUM($O14,BJ$4/1000)),3),CMB[[Cmb_ID]:[Cmb_ID]],0))),-1,-1,0,0)),IF(OR(BJ$1,$R14),4,INDEX(CMB[[Cmb_Rare]:[Cmb_Rare]],MATCH(ROUND(MIN(SUM(BJ$4,$O14/1000),SUM($O14,BJ$4/1000)),3),CMB[[Cmb_ID]:[Cmb_ID]],0))),CHOOSE(AC[[M]:[M]],2,1,1,SUM(AC[[AB]:[DB]])))),""))</f>
        <v/>
      </c>
      <c r="BK14" t="str">
        <f>IF(OR(BK$5="",$S14=""),"",IFERROR(SUM(PRODUCT(INDEX(CMB[[BA_0O]:[BA_2O]],MATCH(ROUND(MIN(SUM(BK$4,$O14/1000),SUM($O14,BK$4/1000)),3),CMB[[Cmb_ID]:[Cmb_ID]],0),SUM(N(BK$1),N($R14),1)),CHOOSE(AC[[M]:[M]],1,1,0,AC[[AB]:[AB]])),PRODUCT(INDEX(CMB[[BD_0O]:[BD_2O]],MATCH(ROUND(MIN(SUM(BK$4,$O14/1000),SUM($O14,BK$4/1000)),3),CMB[[Cmb_ID]:[Cmb_ID]],0),SUM(N(BK$1),N($R14),1)),CHOOSE(AC[[M]:[M]],1,0,1,AC[[DB]:[DB]])),PRODUCT(SUM(ROUND(AVERAGE(VALUE(BK$3),VALUE($P14)),0),CHOOSE(IF(OR(BK$1,$R14),4,INDEX(CMB[[Res_Rare]:[Res_Rare]],MATCH(ROUND(MIN(SUM(BK$4,$O14/1000),SUM($O14,BK$4/1000)),3),CMB[[Cmb_ID]:[Cmb_ID]],0))),-1,-1,0,0)),IF(OR(BK$1,$R14),4,INDEX(CMB[[Cmb_Rare]:[Cmb_Rare]],MATCH(ROUND(MIN(SUM(BK$4,$O14/1000),SUM($O14,BK$4/1000)),3),CMB[[Cmb_ID]:[Cmb_ID]],0))),CHOOSE(AC[[M]:[M]],2,1,1,SUM(AC[[AB]:[DB]])))),""))</f>
        <v/>
      </c>
      <c r="BL14" t="str">
        <f>IF(OR(BL$5="",$S14=""),"",IFERROR(SUM(PRODUCT(INDEX(CMB[[BA_0O]:[BA_2O]],MATCH(ROUND(MIN(SUM(BL$4,$O14/1000),SUM($O14,BL$4/1000)),3),CMB[[Cmb_ID]:[Cmb_ID]],0),SUM(N(BL$1),N($R14),1)),CHOOSE(AC[[M]:[M]],1,1,0,AC[[AB]:[AB]])),PRODUCT(INDEX(CMB[[BD_0O]:[BD_2O]],MATCH(ROUND(MIN(SUM(BL$4,$O14/1000),SUM($O14,BL$4/1000)),3),CMB[[Cmb_ID]:[Cmb_ID]],0),SUM(N(BL$1),N($R14),1)),CHOOSE(AC[[M]:[M]],1,0,1,AC[[DB]:[DB]])),PRODUCT(SUM(ROUND(AVERAGE(VALUE(BL$3),VALUE($P14)),0),CHOOSE(IF(OR(BL$1,$R14),4,INDEX(CMB[[Res_Rare]:[Res_Rare]],MATCH(ROUND(MIN(SUM(BL$4,$O14/1000),SUM($O14,BL$4/1000)),3),CMB[[Cmb_ID]:[Cmb_ID]],0))),-1,-1,0,0)),IF(OR(BL$1,$R14),4,INDEX(CMB[[Cmb_Rare]:[Cmb_Rare]],MATCH(ROUND(MIN(SUM(BL$4,$O14/1000),SUM($O14,BL$4/1000)),3),CMB[[Cmb_ID]:[Cmb_ID]],0))),CHOOSE(AC[[M]:[M]],2,1,1,SUM(AC[[AB]:[DB]])))),""))</f>
        <v/>
      </c>
      <c r="BM14" t="str">
        <f>IF(OR(BM$5="",$S14=""),"",IFERROR(SUM(PRODUCT(INDEX(CMB[[BA_0O]:[BA_2O]],MATCH(ROUND(MIN(SUM(BM$4,$O14/1000),SUM($O14,BM$4/1000)),3),CMB[[Cmb_ID]:[Cmb_ID]],0),SUM(N(BM$1),N($R14),1)),CHOOSE(AC[[M]:[M]],1,1,0,AC[[AB]:[AB]])),PRODUCT(INDEX(CMB[[BD_0O]:[BD_2O]],MATCH(ROUND(MIN(SUM(BM$4,$O14/1000),SUM($O14,BM$4/1000)),3),CMB[[Cmb_ID]:[Cmb_ID]],0),SUM(N(BM$1),N($R14),1)),CHOOSE(AC[[M]:[M]],1,0,1,AC[[DB]:[DB]])),PRODUCT(SUM(ROUND(AVERAGE(VALUE(BM$3),VALUE($P14)),0),CHOOSE(IF(OR(BM$1,$R14),4,INDEX(CMB[[Res_Rare]:[Res_Rare]],MATCH(ROUND(MIN(SUM(BM$4,$O14/1000),SUM($O14,BM$4/1000)),3),CMB[[Cmb_ID]:[Cmb_ID]],0))),-1,-1,0,0)),IF(OR(BM$1,$R14),4,INDEX(CMB[[Cmb_Rare]:[Cmb_Rare]],MATCH(ROUND(MIN(SUM(BM$4,$O14/1000),SUM($O14,BM$4/1000)),3),CMB[[Cmb_ID]:[Cmb_ID]],0))),CHOOSE(AC[[M]:[M]],2,1,1,SUM(AC[[AB]:[DB]])))),""))</f>
        <v/>
      </c>
      <c r="BN14" t="str">
        <f>IF(OR(BN$5="",$S14=""),"",IFERROR(SUM(PRODUCT(INDEX(CMB[[BA_0O]:[BA_2O]],MATCH(ROUND(MIN(SUM(BN$4,$O14/1000),SUM($O14,BN$4/1000)),3),CMB[[Cmb_ID]:[Cmb_ID]],0),SUM(N(BN$1),N($R14),1)),CHOOSE(AC[[M]:[M]],1,1,0,AC[[AB]:[AB]])),PRODUCT(INDEX(CMB[[BD_0O]:[BD_2O]],MATCH(ROUND(MIN(SUM(BN$4,$O14/1000),SUM($O14,BN$4/1000)),3),CMB[[Cmb_ID]:[Cmb_ID]],0),SUM(N(BN$1),N($R14),1)),CHOOSE(AC[[M]:[M]],1,0,1,AC[[DB]:[DB]])),PRODUCT(SUM(ROUND(AVERAGE(VALUE(BN$3),VALUE($P14)),0),CHOOSE(IF(OR(BN$1,$R14),4,INDEX(CMB[[Res_Rare]:[Res_Rare]],MATCH(ROUND(MIN(SUM(BN$4,$O14/1000),SUM($O14,BN$4/1000)),3),CMB[[Cmb_ID]:[Cmb_ID]],0))),-1,-1,0,0)),IF(OR(BN$1,$R14),4,INDEX(CMB[[Cmb_Rare]:[Cmb_Rare]],MATCH(ROUND(MIN(SUM(BN$4,$O14/1000),SUM($O14,BN$4/1000)),3),CMB[[Cmb_ID]:[Cmb_ID]],0))),CHOOSE(AC[[M]:[M]],2,1,1,SUM(AC[[AB]:[DB]])))),""))</f>
        <v/>
      </c>
      <c r="BO14" t="str">
        <f>IF(OR(BO$5="",$S14=""),"",IFERROR(SUM(PRODUCT(INDEX(CMB[[BA_0O]:[BA_2O]],MATCH(ROUND(MIN(SUM(BO$4,$O14/1000),SUM($O14,BO$4/1000)),3),CMB[[Cmb_ID]:[Cmb_ID]],0),SUM(N(BO$1),N($R14),1)),CHOOSE(AC[[M]:[M]],1,1,0,AC[[AB]:[AB]])),PRODUCT(INDEX(CMB[[BD_0O]:[BD_2O]],MATCH(ROUND(MIN(SUM(BO$4,$O14/1000),SUM($O14,BO$4/1000)),3),CMB[[Cmb_ID]:[Cmb_ID]],0),SUM(N(BO$1),N($R14),1)),CHOOSE(AC[[M]:[M]],1,0,1,AC[[DB]:[DB]])),PRODUCT(SUM(ROUND(AVERAGE(VALUE(BO$3),VALUE($P14)),0),CHOOSE(IF(OR(BO$1,$R14),4,INDEX(CMB[[Res_Rare]:[Res_Rare]],MATCH(ROUND(MIN(SUM(BO$4,$O14/1000),SUM($O14,BO$4/1000)),3),CMB[[Cmb_ID]:[Cmb_ID]],0))),-1,-1,0,0)),IF(OR(BO$1,$R14),4,INDEX(CMB[[Cmb_Rare]:[Cmb_Rare]],MATCH(ROUND(MIN(SUM(BO$4,$O14/1000),SUM($O14,BO$4/1000)),3),CMB[[Cmb_ID]:[Cmb_ID]],0))),CHOOSE(AC[[M]:[M]],2,1,1,SUM(AC[[AB]:[DB]])))),""))</f>
        <v/>
      </c>
      <c r="BP14" t="str">
        <f>IF(OR(BP$5="",$S14=""),"",IFERROR(SUM(PRODUCT(INDEX(CMB[[BA_0O]:[BA_2O]],MATCH(ROUND(MIN(SUM(BP$4,$O14/1000),SUM($O14,BP$4/1000)),3),CMB[[Cmb_ID]:[Cmb_ID]],0),SUM(N(BP$1),N($R14),1)),CHOOSE(AC[[M]:[M]],1,1,0,AC[[AB]:[AB]])),PRODUCT(INDEX(CMB[[BD_0O]:[BD_2O]],MATCH(ROUND(MIN(SUM(BP$4,$O14/1000),SUM($O14,BP$4/1000)),3),CMB[[Cmb_ID]:[Cmb_ID]],0),SUM(N(BP$1),N($R14),1)),CHOOSE(AC[[M]:[M]],1,0,1,AC[[DB]:[DB]])),PRODUCT(SUM(ROUND(AVERAGE(VALUE(BP$3),VALUE($P14)),0),CHOOSE(IF(OR(BP$1,$R14),4,INDEX(CMB[[Res_Rare]:[Res_Rare]],MATCH(ROUND(MIN(SUM(BP$4,$O14/1000),SUM($O14,BP$4/1000)),3),CMB[[Cmb_ID]:[Cmb_ID]],0))),-1,-1,0,0)),IF(OR(BP$1,$R14),4,INDEX(CMB[[Cmb_Rare]:[Cmb_Rare]],MATCH(ROUND(MIN(SUM(BP$4,$O14/1000),SUM($O14,BP$4/1000)),3),CMB[[Cmb_ID]:[Cmb_ID]],0))),CHOOSE(AC[[M]:[M]],2,1,1,SUM(AC[[AB]:[DB]])))),""))</f>
        <v/>
      </c>
      <c r="BQ14" t="str">
        <f>IF(OR(BQ$5="",$S14=""),"",IFERROR(SUM(PRODUCT(INDEX(CMB[[BA_0O]:[BA_2O]],MATCH(ROUND(MIN(SUM(BQ$4,$O14/1000),SUM($O14,BQ$4/1000)),3),CMB[[Cmb_ID]:[Cmb_ID]],0),SUM(N(BQ$1),N($R14),1)),CHOOSE(AC[[M]:[M]],1,1,0,AC[[AB]:[AB]])),PRODUCT(INDEX(CMB[[BD_0O]:[BD_2O]],MATCH(ROUND(MIN(SUM(BQ$4,$O14/1000),SUM($O14,BQ$4/1000)),3),CMB[[Cmb_ID]:[Cmb_ID]],0),SUM(N(BQ$1),N($R14),1)),CHOOSE(AC[[M]:[M]],1,0,1,AC[[DB]:[DB]])),PRODUCT(SUM(ROUND(AVERAGE(VALUE(BQ$3),VALUE($P14)),0),CHOOSE(IF(OR(BQ$1,$R14),4,INDEX(CMB[[Res_Rare]:[Res_Rare]],MATCH(ROUND(MIN(SUM(BQ$4,$O14/1000),SUM($O14,BQ$4/1000)),3),CMB[[Cmb_ID]:[Cmb_ID]],0))),-1,-1,0,0)),IF(OR(BQ$1,$R14),4,INDEX(CMB[[Cmb_Rare]:[Cmb_Rare]],MATCH(ROUND(MIN(SUM(BQ$4,$O14/1000),SUM($O14,BQ$4/1000)),3),CMB[[Cmb_ID]:[Cmb_ID]],0))),CHOOSE(AC[[M]:[M]],2,1,1,SUM(AC[[AB]:[DB]])))),""))</f>
        <v/>
      </c>
      <c r="BR14" t="str">
        <f>IF(OR(BR$5="",$S14=""),"",IFERROR(SUM(PRODUCT(INDEX(CMB[[BA_0O]:[BA_2O]],MATCH(ROUND(MIN(SUM(BR$4,$O14/1000),SUM($O14,BR$4/1000)),3),CMB[[Cmb_ID]:[Cmb_ID]],0),SUM(N(BR$1),N($R14),1)),CHOOSE(AC[[M]:[M]],1,1,0,AC[[AB]:[AB]])),PRODUCT(INDEX(CMB[[BD_0O]:[BD_2O]],MATCH(ROUND(MIN(SUM(BR$4,$O14/1000),SUM($O14,BR$4/1000)),3),CMB[[Cmb_ID]:[Cmb_ID]],0),SUM(N(BR$1),N($R14),1)),CHOOSE(AC[[M]:[M]],1,0,1,AC[[DB]:[DB]])),PRODUCT(SUM(ROUND(AVERAGE(VALUE(BR$3),VALUE($P14)),0),CHOOSE(IF(OR(BR$1,$R14),4,INDEX(CMB[[Res_Rare]:[Res_Rare]],MATCH(ROUND(MIN(SUM(BR$4,$O14/1000),SUM($O14,BR$4/1000)),3),CMB[[Cmb_ID]:[Cmb_ID]],0))),-1,-1,0,0)),IF(OR(BR$1,$R14),4,INDEX(CMB[[Cmb_Rare]:[Cmb_Rare]],MATCH(ROUND(MIN(SUM(BR$4,$O14/1000),SUM($O14,BR$4/1000)),3),CMB[[Cmb_ID]:[Cmb_ID]],0))),CHOOSE(AC[[M]:[M]],2,1,1,SUM(AC[[AB]:[DB]])))),""))</f>
        <v/>
      </c>
      <c r="BS14" t="str">
        <f>IF(OR(BS$5="",$S14=""),"",IFERROR(SUM(PRODUCT(INDEX(CMB[[BA_0O]:[BA_2O]],MATCH(ROUND(MIN(SUM(BS$4,$O14/1000),SUM($O14,BS$4/1000)),3),CMB[[Cmb_ID]:[Cmb_ID]],0),SUM(N(BS$1),N($R14),1)),CHOOSE(AC[[M]:[M]],1,1,0,AC[[AB]:[AB]])),PRODUCT(INDEX(CMB[[BD_0O]:[BD_2O]],MATCH(ROUND(MIN(SUM(BS$4,$O14/1000),SUM($O14,BS$4/1000)),3),CMB[[Cmb_ID]:[Cmb_ID]],0),SUM(N(BS$1),N($R14),1)),CHOOSE(AC[[M]:[M]],1,0,1,AC[[DB]:[DB]])),PRODUCT(SUM(ROUND(AVERAGE(VALUE(BS$3),VALUE($P14)),0),CHOOSE(IF(OR(BS$1,$R14),4,INDEX(CMB[[Res_Rare]:[Res_Rare]],MATCH(ROUND(MIN(SUM(BS$4,$O14/1000),SUM($O14,BS$4/1000)),3),CMB[[Cmb_ID]:[Cmb_ID]],0))),-1,-1,0,0)),IF(OR(BS$1,$R14),4,INDEX(CMB[[Cmb_Rare]:[Cmb_Rare]],MATCH(ROUND(MIN(SUM(BS$4,$O14/1000),SUM($O14,BS$4/1000)),3),CMB[[Cmb_ID]:[Cmb_ID]],0))),CHOOSE(AC[[M]:[M]],2,1,1,SUM(AC[[AB]:[DB]])))),""))</f>
        <v/>
      </c>
      <c r="BT14" t="str">
        <f>IF(OR(BT$5="",$S14=""),"",IFERROR(SUM(PRODUCT(INDEX(CMB[[BA_0O]:[BA_2O]],MATCH(ROUND(MIN(SUM(BT$4,$O14/1000),SUM($O14,BT$4/1000)),3),CMB[[Cmb_ID]:[Cmb_ID]],0),SUM(N(BT$1),N($R14),1)),CHOOSE(AC[[M]:[M]],1,1,0,AC[[AB]:[AB]])),PRODUCT(INDEX(CMB[[BD_0O]:[BD_2O]],MATCH(ROUND(MIN(SUM(BT$4,$O14/1000),SUM($O14,BT$4/1000)),3),CMB[[Cmb_ID]:[Cmb_ID]],0),SUM(N(BT$1),N($R14),1)),CHOOSE(AC[[M]:[M]],1,0,1,AC[[DB]:[DB]])),PRODUCT(SUM(ROUND(AVERAGE(VALUE(BT$3),VALUE($P14)),0),CHOOSE(IF(OR(BT$1,$R14),4,INDEX(CMB[[Res_Rare]:[Res_Rare]],MATCH(ROUND(MIN(SUM(BT$4,$O14/1000),SUM($O14,BT$4/1000)),3),CMB[[Cmb_ID]:[Cmb_ID]],0))),-1,-1,0,0)),IF(OR(BT$1,$R14),4,INDEX(CMB[[Cmb_Rare]:[Cmb_Rare]],MATCH(ROUND(MIN(SUM(BT$4,$O14/1000),SUM($O14,BT$4/1000)),3),CMB[[Cmb_ID]:[Cmb_ID]],0))),CHOOSE(AC[[M]:[M]],2,1,1,SUM(AC[[AB]:[DB]])))),""))</f>
        <v/>
      </c>
      <c r="BU14" t="str">
        <f>IF(OR(BU$5="",$S14=""),"",IFERROR(SUM(PRODUCT(INDEX(CMB[[BA_0O]:[BA_2O]],MATCH(ROUND(MIN(SUM(BU$4,$O14/1000),SUM($O14,BU$4/1000)),3),CMB[[Cmb_ID]:[Cmb_ID]],0),SUM(N(BU$1),N($R14),1)),CHOOSE(AC[[M]:[M]],1,1,0,AC[[AB]:[AB]])),PRODUCT(INDEX(CMB[[BD_0O]:[BD_2O]],MATCH(ROUND(MIN(SUM(BU$4,$O14/1000),SUM($O14,BU$4/1000)),3),CMB[[Cmb_ID]:[Cmb_ID]],0),SUM(N(BU$1),N($R14),1)),CHOOSE(AC[[M]:[M]],1,0,1,AC[[DB]:[DB]])),PRODUCT(SUM(ROUND(AVERAGE(VALUE(BU$3),VALUE($P14)),0),CHOOSE(IF(OR(BU$1,$R14),4,INDEX(CMB[[Res_Rare]:[Res_Rare]],MATCH(ROUND(MIN(SUM(BU$4,$O14/1000),SUM($O14,BU$4/1000)),3),CMB[[Cmb_ID]:[Cmb_ID]],0))),-1,-1,0,0)),IF(OR(BU$1,$R14),4,INDEX(CMB[[Cmb_Rare]:[Cmb_Rare]],MATCH(ROUND(MIN(SUM(BU$4,$O14/1000),SUM($O14,BU$4/1000)),3),CMB[[Cmb_ID]:[Cmb_ID]],0))),CHOOSE(AC[[M]:[M]],2,1,1,SUM(AC[[AB]:[DB]])))),""))</f>
        <v/>
      </c>
      <c r="BV14" t="str">
        <f>IF(OR(BV$5="",$S14=""),"",IFERROR(SUM(PRODUCT(INDEX(CMB[[BA_0O]:[BA_2O]],MATCH(ROUND(MIN(SUM(BV$4,$O14/1000),SUM($O14,BV$4/1000)),3),CMB[[Cmb_ID]:[Cmb_ID]],0),SUM(N(BV$1),N($R14),1)),CHOOSE(AC[[M]:[M]],1,1,0,AC[[AB]:[AB]])),PRODUCT(INDEX(CMB[[BD_0O]:[BD_2O]],MATCH(ROUND(MIN(SUM(BV$4,$O14/1000),SUM($O14,BV$4/1000)),3),CMB[[Cmb_ID]:[Cmb_ID]],0),SUM(N(BV$1),N($R14),1)),CHOOSE(AC[[M]:[M]],1,0,1,AC[[DB]:[DB]])),PRODUCT(SUM(ROUND(AVERAGE(VALUE(BV$3),VALUE($P14)),0),CHOOSE(IF(OR(BV$1,$R14),4,INDEX(CMB[[Res_Rare]:[Res_Rare]],MATCH(ROUND(MIN(SUM(BV$4,$O14/1000),SUM($O14,BV$4/1000)),3),CMB[[Cmb_ID]:[Cmb_ID]],0))),-1,-1,0,0)),IF(OR(BV$1,$R14),4,INDEX(CMB[[Cmb_Rare]:[Cmb_Rare]],MATCH(ROUND(MIN(SUM(BV$4,$O14/1000),SUM($O14,BV$4/1000)),3),CMB[[Cmb_ID]:[Cmb_ID]],0))),CHOOSE(AC[[M]:[M]],2,1,1,SUM(AC[[AB]:[DB]])))),""))</f>
        <v/>
      </c>
      <c r="BW14" t="str">
        <f>IF(OR(BW$5="",$S14=""),"",IFERROR(SUM(PRODUCT(INDEX(CMB[[BA_0O]:[BA_2O]],MATCH(ROUND(MIN(SUM(BW$4,$O14/1000),SUM($O14,BW$4/1000)),3),CMB[[Cmb_ID]:[Cmb_ID]],0),SUM(N(BW$1),N($R14),1)),CHOOSE(AC[[M]:[M]],1,1,0,AC[[AB]:[AB]])),PRODUCT(INDEX(CMB[[BD_0O]:[BD_2O]],MATCH(ROUND(MIN(SUM(BW$4,$O14/1000),SUM($O14,BW$4/1000)),3),CMB[[Cmb_ID]:[Cmb_ID]],0),SUM(N(BW$1),N($R14),1)),CHOOSE(AC[[M]:[M]],1,0,1,AC[[DB]:[DB]])),PRODUCT(SUM(ROUND(AVERAGE(VALUE(BW$3),VALUE($P14)),0),CHOOSE(IF(OR(BW$1,$R14),4,INDEX(CMB[[Res_Rare]:[Res_Rare]],MATCH(ROUND(MIN(SUM(BW$4,$O14/1000),SUM($O14,BW$4/1000)),3),CMB[[Cmb_ID]:[Cmb_ID]],0))),-1,-1,0,0)),IF(OR(BW$1,$R14),4,INDEX(CMB[[Cmb_Rare]:[Cmb_Rare]],MATCH(ROUND(MIN(SUM(BW$4,$O14/1000),SUM($O14,BW$4/1000)),3),CMB[[Cmb_ID]:[Cmb_ID]],0))),CHOOSE(AC[[M]:[M]],2,1,1,SUM(AC[[AB]:[DB]])))),""))</f>
        <v/>
      </c>
      <c r="BX14" t="str">
        <f>IF(OR(BX$5="",$S14=""),"",IFERROR(SUM(PRODUCT(INDEX(CMB[[BA_0O]:[BA_2O]],MATCH(ROUND(MIN(SUM(BX$4,$O14/1000),SUM($O14,BX$4/1000)),3),CMB[[Cmb_ID]:[Cmb_ID]],0),SUM(N(BX$1),N($R14),1)),CHOOSE(AC[[M]:[M]],1,1,0,AC[[AB]:[AB]])),PRODUCT(INDEX(CMB[[BD_0O]:[BD_2O]],MATCH(ROUND(MIN(SUM(BX$4,$O14/1000),SUM($O14,BX$4/1000)),3),CMB[[Cmb_ID]:[Cmb_ID]],0),SUM(N(BX$1),N($R14),1)),CHOOSE(AC[[M]:[M]],1,0,1,AC[[DB]:[DB]])),PRODUCT(SUM(ROUND(AVERAGE(VALUE(BX$3),VALUE($P14)),0),CHOOSE(IF(OR(BX$1,$R14),4,INDEX(CMB[[Res_Rare]:[Res_Rare]],MATCH(ROUND(MIN(SUM(BX$4,$O14/1000),SUM($O14,BX$4/1000)),3),CMB[[Cmb_ID]:[Cmb_ID]],0))),-1,-1,0,0)),IF(OR(BX$1,$R14),4,INDEX(CMB[[Cmb_Rare]:[Cmb_Rare]],MATCH(ROUND(MIN(SUM(BX$4,$O14/1000),SUM($O14,BX$4/1000)),3),CMB[[Cmb_ID]:[Cmb_ID]],0))),CHOOSE(AC[[M]:[M]],2,1,1,SUM(AC[[AB]:[DB]])))),""))</f>
        <v/>
      </c>
      <c r="BY14" t="str">
        <f>IF(OR(BY$5="",$S14=""),"",IFERROR(SUM(PRODUCT(INDEX(CMB[[BA_0O]:[BA_2O]],MATCH(ROUND(MIN(SUM(BY$4,$O14/1000),SUM($O14,BY$4/1000)),3),CMB[[Cmb_ID]:[Cmb_ID]],0),SUM(N(BY$1),N($R14),1)),CHOOSE(AC[[M]:[M]],1,1,0,AC[[AB]:[AB]])),PRODUCT(INDEX(CMB[[BD_0O]:[BD_2O]],MATCH(ROUND(MIN(SUM(BY$4,$O14/1000),SUM($O14,BY$4/1000)),3),CMB[[Cmb_ID]:[Cmb_ID]],0),SUM(N(BY$1),N($R14),1)),CHOOSE(AC[[M]:[M]],1,0,1,AC[[DB]:[DB]])),PRODUCT(SUM(ROUND(AVERAGE(VALUE(BY$3),VALUE($P14)),0),CHOOSE(IF(OR(BY$1,$R14),4,INDEX(CMB[[Res_Rare]:[Res_Rare]],MATCH(ROUND(MIN(SUM(BY$4,$O14/1000),SUM($O14,BY$4/1000)),3),CMB[[Cmb_ID]:[Cmb_ID]],0))),-1,-1,0,0)),IF(OR(BY$1,$R14),4,INDEX(CMB[[Cmb_Rare]:[Cmb_Rare]],MATCH(ROUND(MIN(SUM(BY$4,$O14/1000),SUM($O14,BY$4/1000)),3),CMB[[Cmb_ID]:[Cmb_ID]],0))),CHOOSE(AC[[M]:[M]],2,1,1,SUM(AC[[AB]:[DB]])))),""))</f>
        <v/>
      </c>
      <c r="BZ14" t="str">
        <f>IF(OR(BZ$5="",$S14=""),"",IFERROR(SUM(PRODUCT(INDEX(CMB[[BA_0O]:[BA_2O]],MATCH(ROUND(MIN(SUM(BZ$4,$O14/1000),SUM($O14,BZ$4/1000)),3),CMB[[Cmb_ID]:[Cmb_ID]],0),SUM(N(BZ$1),N($R14),1)),CHOOSE(AC[[M]:[M]],1,1,0,AC[[AB]:[AB]])),PRODUCT(INDEX(CMB[[BD_0O]:[BD_2O]],MATCH(ROUND(MIN(SUM(BZ$4,$O14/1000),SUM($O14,BZ$4/1000)),3),CMB[[Cmb_ID]:[Cmb_ID]],0),SUM(N(BZ$1),N($R14),1)),CHOOSE(AC[[M]:[M]],1,0,1,AC[[DB]:[DB]])),PRODUCT(SUM(ROUND(AVERAGE(VALUE(BZ$3),VALUE($P14)),0),CHOOSE(IF(OR(BZ$1,$R14),4,INDEX(CMB[[Res_Rare]:[Res_Rare]],MATCH(ROUND(MIN(SUM(BZ$4,$O14/1000),SUM($O14,BZ$4/1000)),3),CMB[[Cmb_ID]:[Cmb_ID]],0))),-1,-1,0,0)),IF(OR(BZ$1,$R14),4,INDEX(CMB[[Cmb_Rare]:[Cmb_Rare]],MATCH(ROUND(MIN(SUM(BZ$4,$O14/1000),SUM($O14,BZ$4/1000)),3),CMB[[Cmb_ID]:[Cmb_ID]],0))),CHOOSE(AC[[M]:[M]],2,1,1,SUM(AC[[AB]:[DB]])))),""))</f>
        <v/>
      </c>
      <c r="CA14" t="str">
        <f>IF(OR(CA$5="",$S14=""),"",IFERROR(SUM(PRODUCT(INDEX(CMB[[BA_0O]:[BA_2O]],MATCH(ROUND(MIN(SUM(CA$4,$O14/1000),SUM($O14,CA$4/1000)),3),CMB[[Cmb_ID]:[Cmb_ID]],0),SUM(N(CA$1),N($R14),1)),CHOOSE(AC[[M]:[M]],1,1,0,AC[[AB]:[AB]])),PRODUCT(INDEX(CMB[[BD_0O]:[BD_2O]],MATCH(ROUND(MIN(SUM(CA$4,$O14/1000),SUM($O14,CA$4/1000)),3),CMB[[Cmb_ID]:[Cmb_ID]],0),SUM(N(CA$1),N($R14),1)),CHOOSE(AC[[M]:[M]],1,0,1,AC[[DB]:[DB]])),PRODUCT(SUM(ROUND(AVERAGE(VALUE(CA$3),VALUE($P14)),0),CHOOSE(IF(OR(CA$1,$R14),4,INDEX(CMB[[Res_Rare]:[Res_Rare]],MATCH(ROUND(MIN(SUM(CA$4,$O14/1000),SUM($O14,CA$4/1000)),3),CMB[[Cmb_ID]:[Cmb_ID]],0))),-1,-1,0,0)),IF(OR(CA$1,$R14),4,INDEX(CMB[[Cmb_Rare]:[Cmb_Rare]],MATCH(ROUND(MIN(SUM(CA$4,$O14/1000),SUM($O14,CA$4/1000)),3),CMB[[Cmb_ID]:[Cmb_ID]],0))),CHOOSE(AC[[M]:[M]],2,1,1,SUM(AC[[AB]:[DB]])))),""))</f>
        <v/>
      </c>
      <c r="CB14" t="str">
        <f>IF(OR(CB$5="",$S14=""),"",IFERROR(SUM(PRODUCT(INDEX(CMB[[BA_0O]:[BA_2O]],MATCH(ROUND(MIN(SUM(CB$4,$O14/1000),SUM($O14,CB$4/1000)),3),CMB[[Cmb_ID]:[Cmb_ID]],0),SUM(N(CB$1),N($R14),1)),CHOOSE(AC[[M]:[M]],1,1,0,AC[[AB]:[AB]])),PRODUCT(INDEX(CMB[[BD_0O]:[BD_2O]],MATCH(ROUND(MIN(SUM(CB$4,$O14/1000),SUM($O14,CB$4/1000)),3),CMB[[Cmb_ID]:[Cmb_ID]],0),SUM(N(CB$1),N($R14),1)),CHOOSE(AC[[M]:[M]],1,0,1,AC[[DB]:[DB]])),PRODUCT(SUM(ROUND(AVERAGE(VALUE(CB$3),VALUE($P14)),0),CHOOSE(IF(OR(CB$1,$R14),4,INDEX(CMB[[Res_Rare]:[Res_Rare]],MATCH(ROUND(MIN(SUM(CB$4,$O14/1000),SUM($O14,CB$4/1000)),3),CMB[[Cmb_ID]:[Cmb_ID]],0))),-1,-1,0,0)),IF(OR(CB$1,$R14),4,INDEX(CMB[[Cmb_Rare]:[Cmb_Rare]],MATCH(ROUND(MIN(SUM(CB$4,$O14/1000),SUM($O14,CB$4/1000)),3),CMB[[Cmb_ID]:[Cmb_ID]],0))),CHOOSE(AC[[M]:[M]],2,1,1,SUM(AC[[AB]:[DB]])))),""))</f>
        <v/>
      </c>
      <c r="CC14" t="str">
        <f>IF(OR(CC$5="",$S14=""),"",IFERROR(SUM(PRODUCT(INDEX(CMB[[BA_0O]:[BA_2O]],MATCH(ROUND(MIN(SUM(CC$4,$O14/1000),SUM($O14,CC$4/1000)),3),CMB[[Cmb_ID]:[Cmb_ID]],0),SUM(N(CC$1),N($R14),1)),CHOOSE(AC[[M]:[M]],1,1,0,AC[[AB]:[AB]])),PRODUCT(INDEX(CMB[[BD_0O]:[BD_2O]],MATCH(ROUND(MIN(SUM(CC$4,$O14/1000),SUM($O14,CC$4/1000)),3),CMB[[Cmb_ID]:[Cmb_ID]],0),SUM(N(CC$1),N($R14),1)),CHOOSE(AC[[M]:[M]],1,0,1,AC[[DB]:[DB]])),PRODUCT(SUM(ROUND(AVERAGE(VALUE(CC$3),VALUE($P14)),0),CHOOSE(IF(OR(CC$1,$R14),4,INDEX(CMB[[Res_Rare]:[Res_Rare]],MATCH(ROUND(MIN(SUM(CC$4,$O14/1000),SUM($O14,CC$4/1000)),3),CMB[[Cmb_ID]:[Cmb_ID]],0))),-1,-1,0,0)),IF(OR(CC$1,$R14),4,INDEX(CMB[[Cmb_Rare]:[Cmb_Rare]],MATCH(ROUND(MIN(SUM(CC$4,$O14/1000),SUM($O14,CC$4/1000)),3),CMB[[Cmb_ID]:[Cmb_ID]],0))),CHOOSE(AC[[M]:[M]],2,1,1,SUM(AC[[AB]:[DB]])))),""))</f>
        <v/>
      </c>
      <c r="CD14" t="str">
        <f>IF(OR(CD$5="",$S14=""),"",IFERROR(SUM(PRODUCT(INDEX(CMB[[BA_0O]:[BA_2O]],MATCH(ROUND(MIN(SUM(CD$4,$O14/1000),SUM($O14,CD$4/1000)),3),CMB[[Cmb_ID]:[Cmb_ID]],0),SUM(N(CD$1),N($R14),1)),CHOOSE(AC[[M]:[M]],1,1,0,AC[[AB]:[AB]])),PRODUCT(INDEX(CMB[[BD_0O]:[BD_2O]],MATCH(ROUND(MIN(SUM(CD$4,$O14/1000),SUM($O14,CD$4/1000)),3),CMB[[Cmb_ID]:[Cmb_ID]],0),SUM(N(CD$1),N($R14),1)),CHOOSE(AC[[M]:[M]],1,0,1,AC[[DB]:[DB]])),PRODUCT(SUM(ROUND(AVERAGE(VALUE(CD$3),VALUE($P14)),0),CHOOSE(IF(OR(CD$1,$R14),4,INDEX(CMB[[Res_Rare]:[Res_Rare]],MATCH(ROUND(MIN(SUM(CD$4,$O14/1000),SUM($O14,CD$4/1000)),3),CMB[[Cmb_ID]:[Cmb_ID]],0))),-1,-1,0,0)),IF(OR(CD$1,$R14),4,INDEX(CMB[[Cmb_Rare]:[Cmb_Rare]],MATCH(ROUND(MIN(SUM(CD$4,$O14/1000),SUM($O14,CD$4/1000)),3),CMB[[Cmb_ID]:[Cmb_ID]],0))),CHOOSE(AC[[M]:[M]],2,1,1,SUM(AC[[AB]:[DB]])))),""))</f>
        <v/>
      </c>
      <c r="CE14" t="str">
        <f>IF(OR(CE$5="",$S14=""),"",IFERROR(SUM(PRODUCT(INDEX(CMB[[BA_0O]:[BA_2O]],MATCH(ROUND(MIN(SUM(CE$4,$O14/1000),SUM($O14,CE$4/1000)),3),CMB[[Cmb_ID]:[Cmb_ID]],0),SUM(N(CE$1),N($R14),1)),CHOOSE(AC[[M]:[M]],1,1,0,AC[[AB]:[AB]])),PRODUCT(INDEX(CMB[[BD_0O]:[BD_2O]],MATCH(ROUND(MIN(SUM(CE$4,$O14/1000),SUM($O14,CE$4/1000)),3),CMB[[Cmb_ID]:[Cmb_ID]],0),SUM(N(CE$1),N($R14),1)),CHOOSE(AC[[M]:[M]],1,0,1,AC[[DB]:[DB]])),PRODUCT(SUM(ROUND(AVERAGE(VALUE(CE$3),VALUE($P14)),0),CHOOSE(IF(OR(CE$1,$R14),4,INDEX(CMB[[Res_Rare]:[Res_Rare]],MATCH(ROUND(MIN(SUM(CE$4,$O14/1000),SUM($O14,CE$4/1000)),3),CMB[[Cmb_ID]:[Cmb_ID]],0))),-1,-1,0,0)),IF(OR(CE$1,$R14),4,INDEX(CMB[[Cmb_Rare]:[Cmb_Rare]],MATCH(ROUND(MIN(SUM(CE$4,$O14/1000),SUM($O14,CE$4/1000)),3),CMB[[Cmb_ID]:[Cmb_ID]],0))),CHOOSE(AC[[M]:[M]],2,1,1,SUM(AC[[AB]:[DB]])))),""))</f>
        <v/>
      </c>
      <c r="CF14" t="str">
        <f>IF(OR(CF$5="",$S14=""),"",IFERROR(SUM(PRODUCT(INDEX(CMB[[BA_0O]:[BA_2O]],MATCH(ROUND(MIN(SUM(CF$4,$O14/1000),SUM($O14,CF$4/1000)),3),CMB[[Cmb_ID]:[Cmb_ID]],0),SUM(N(CF$1),N($R14),1)),CHOOSE(AC[[M]:[M]],1,1,0,AC[[AB]:[AB]])),PRODUCT(INDEX(CMB[[BD_0O]:[BD_2O]],MATCH(ROUND(MIN(SUM(CF$4,$O14/1000),SUM($O14,CF$4/1000)),3),CMB[[Cmb_ID]:[Cmb_ID]],0),SUM(N(CF$1),N($R14),1)),CHOOSE(AC[[M]:[M]],1,0,1,AC[[DB]:[DB]])),PRODUCT(SUM(ROUND(AVERAGE(VALUE(CF$3),VALUE($P14)),0),CHOOSE(IF(OR(CF$1,$R14),4,INDEX(CMB[[Res_Rare]:[Res_Rare]],MATCH(ROUND(MIN(SUM(CF$4,$O14/1000),SUM($O14,CF$4/1000)),3),CMB[[Cmb_ID]:[Cmb_ID]],0))),-1,-1,0,0)),IF(OR(CF$1,$R14),4,INDEX(CMB[[Cmb_Rare]:[Cmb_Rare]],MATCH(ROUND(MIN(SUM(CF$4,$O14/1000),SUM($O14,CF$4/1000)),3),CMB[[Cmb_ID]:[Cmb_ID]],0))),CHOOSE(AC[[M]:[M]],2,1,1,SUM(AC[[AB]:[DB]])))),""))</f>
        <v/>
      </c>
      <c r="CG14" t="str">
        <f>IF(OR(CG$5="",$S14=""),"",IFERROR(SUM(PRODUCT(INDEX(CMB[[BA_0O]:[BA_2O]],MATCH(ROUND(MIN(SUM(CG$4,$O14/1000),SUM($O14,CG$4/1000)),3),CMB[[Cmb_ID]:[Cmb_ID]],0),SUM(N(CG$1),N($R14),1)),CHOOSE(AC[[M]:[M]],1,1,0,AC[[AB]:[AB]])),PRODUCT(INDEX(CMB[[BD_0O]:[BD_2O]],MATCH(ROUND(MIN(SUM(CG$4,$O14/1000),SUM($O14,CG$4/1000)),3),CMB[[Cmb_ID]:[Cmb_ID]],0),SUM(N(CG$1),N($R14),1)),CHOOSE(AC[[M]:[M]],1,0,1,AC[[DB]:[DB]])),PRODUCT(SUM(ROUND(AVERAGE(VALUE(CG$3),VALUE($P14)),0),CHOOSE(IF(OR(CG$1,$R14),4,INDEX(CMB[[Res_Rare]:[Res_Rare]],MATCH(ROUND(MIN(SUM(CG$4,$O14/1000),SUM($O14,CG$4/1000)),3),CMB[[Cmb_ID]:[Cmb_ID]],0))),-1,-1,0,0)),IF(OR(CG$1,$R14),4,INDEX(CMB[[Cmb_Rare]:[Cmb_Rare]],MATCH(ROUND(MIN(SUM(CG$4,$O14/1000),SUM($O14,CG$4/1000)),3),CMB[[Cmb_ID]:[Cmb_ID]],0))),CHOOSE(AC[[M]:[M]],2,1,1,SUM(AC[[AB]:[DB]])))),""))</f>
        <v/>
      </c>
      <c r="CH14" t="str">
        <f>IF(OR(CH$5="",$S14=""),"",IFERROR(SUM(PRODUCT(INDEX(CMB[[BA_0O]:[BA_2O]],MATCH(ROUND(MIN(SUM(CH$4,$O14/1000),SUM($O14,CH$4/1000)),3),CMB[[Cmb_ID]:[Cmb_ID]],0),SUM(N(CH$1),N($R14),1)),CHOOSE(AC[[M]:[M]],1,1,0,AC[[AB]:[AB]])),PRODUCT(INDEX(CMB[[BD_0O]:[BD_2O]],MATCH(ROUND(MIN(SUM(CH$4,$O14/1000),SUM($O14,CH$4/1000)),3),CMB[[Cmb_ID]:[Cmb_ID]],0),SUM(N(CH$1),N($R14),1)),CHOOSE(AC[[M]:[M]],1,0,1,AC[[DB]:[DB]])),PRODUCT(SUM(ROUND(AVERAGE(VALUE(CH$3),VALUE($P14)),0),CHOOSE(IF(OR(CH$1,$R14),4,INDEX(CMB[[Res_Rare]:[Res_Rare]],MATCH(ROUND(MIN(SUM(CH$4,$O14/1000),SUM($O14,CH$4/1000)),3),CMB[[Cmb_ID]:[Cmb_ID]],0))),-1,-1,0,0)),IF(OR(CH$1,$R14),4,INDEX(CMB[[Cmb_Rare]:[Cmb_Rare]],MATCH(ROUND(MIN(SUM(CH$4,$O14/1000),SUM($O14,CH$4/1000)),3),CMB[[Cmb_ID]:[Cmb_ID]],0))),CHOOSE(AC[[M]:[M]],2,1,1,SUM(AC[[AB]:[DB]])))),""))</f>
        <v/>
      </c>
      <c r="CI14" t="str">
        <f>IF(OR(CI$5="",$S14=""),"",IFERROR(SUM(PRODUCT(INDEX(CMB[[BA_0O]:[BA_2O]],MATCH(ROUND(MIN(SUM(CI$4,$O14/1000),SUM($O14,CI$4/1000)),3),CMB[[Cmb_ID]:[Cmb_ID]],0),SUM(N(CI$1),N($R14),1)),CHOOSE(AC[[M]:[M]],1,1,0,AC[[AB]:[AB]])),PRODUCT(INDEX(CMB[[BD_0O]:[BD_2O]],MATCH(ROUND(MIN(SUM(CI$4,$O14/1000),SUM($O14,CI$4/1000)),3),CMB[[Cmb_ID]:[Cmb_ID]],0),SUM(N(CI$1),N($R14),1)),CHOOSE(AC[[M]:[M]],1,0,1,AC[[DB]:[DB]])),PRODUCT(SUM(ROUND(AVERAGE(VALUE(CI$3),VALUE($P14)),0),CHOOSE(IF(OR(CI$1,$R14),4,INDEX(CMB[[Res_Rare]:[Res_Rare]],MATCH(ROUND(MIN(SUM(CI$4,$O14/1000),SUM($O14,CI$4/1000)),3),CMB[[Cmb_ID]:[Cmb_ID]],0))),-1,-1,0,0)),IF(OR(CI$1,$R14),4,INDEX(CMB[[Cmb_Rare]:[Cmb_Rare]],MATCH(ROUND(MIN(SUM(CI$4,$O14/1000),SUM($O14,CI$4/1000)),3),CMB[[Cmb_ID]:[Cmb_ID]],0))),CHOOSE(AC[[M]:[M]],2,1,1,SUM(AC[[AB]:[DB]])))),""))</f>
        <v/>
      </c>
      <c r="CJ14" t="str">
        <f>IF(OR(CJ$5="",$S14=""),"",IFERROR(SUM(PRODUCT(INDEX(CMB[[BA_0O]:[BA_2O]],MATCH(ROUND(MIN(SUM(CJ$4,$O14/1000),SUM($O14,CJ$4/1000)),3),CMB[[Cmb_ID]:[Cmb_ID]],0),SUM(N(CJ$1),N($R14),1)),CHOOSE(AC[[M]:[M]],1,1,0,AC[[AB]:[AB]])),PRODUCT(INDEX(CMB[[BD_0O]:[BD_2O]],MATCH(ROUND(MIN(SUM(CJ$4,$O14/1000),SUM($O14,CJ$4/1000)),3),CMB[[Cmb_ID]:[Cmb_ID]],0),SUM(N(CJ$1),N($R14),1)),CHOOSE(AC[[M]:[M]],1,0,1,AC[[DB]:[DB]])),PRODUCT(SUM(ROUND(AVERAGE(VALUE(CJ$3),VALUE($P14)),0),CHOOSE(IF(OR(CJ$1,$R14),4,INDEX(CMB[[Res_Rare]:[Res_Rare]],MATCH(ROUND(MIN(SUM(CJ$4,$O14/1000),SUM($O14,CJ$4/1000)),3),CMB[[Cmb_ID]:[Cmb_ID]],0))),-1,-1,0,0)),IF(OR(CJ$1,$R14),4,INDEX(CMB[[Cmb_Rare]:[Cmb_Rare]],MATCH(ROUND(MIN(SUM(CJ$4,$O14/1000),SUM($O14,CJ$4/1000)),3),CMB[[Cmb_ID]:[Cmb_ID]],0))),CHOOSE(AC[[M]:[M]],2,1,1,SUM(AC[[AB]:[DB]])))),""))</f>
        <v/>
      </c>
      <c r="CK14" t="str">
        <f>IF(OR(CK$5="",$S14=""),"",IFERROR(SUM(PRODUCT(INDEX(CMB[[BA_0O]:[BA_2O]],MATCH(ROUND(MIN(SUM(CK$4,$O14/1000),SUM($O14,CK$4/1000)),3),CMB[[Cmb_ID]:[Cmb_ID]],0),SUM(N(CK$1),N($R14),1)),CHOOSE(AC[[M]:[M]],1,1,0,AC[[AB]:[AB]])),PRODUCT(INDEX(CMB[[BD_0O]:[BD_2O]],MATCH(ROUND(MIN(SUM(CK$4,$O14/1000),SUM($O14,CK$4/1000)),3),CMB[[Cmb_ID]:[Cmb_ID]],0),SUM(N(CK$1),N($R14),1)),CHOOSE(AC[[M]:[M]],1,0,1,AC[[DB]:[DB]])),PRODUCT(SUM(ROUND(AVERAGE(VALUE(CK$3),VALUE($P14)),0),CHOOSE(IF(OR(CK$1,$R14),4,INDEX(CMB[[Res_Rare]:[Res_Rare]],MATCH(ROUND(MIN(SUM(CK$4,$O14/1000),SUM($O14,CK$4/1000)),3),CMB[[Cmb_ID]:[Cmb_ID]],0))),-1,-1,0,0)),IF(OR(CK$1,$R14),4,INDEX(CMB[[Cmb_Rare]:[Cmb_Rare]],MATCH(ROUND(MIN(SUM(CK$4,$O14/1000),SUM($O14,CK$4/1000)),3),CMB[[Cmb_ID]:[Cmb_ID]],0))),CHOOSE(AC[[M]:[M]],2,1,1,SUM(AC[[AB]:[DB]])))),""))</f>
        <v/>
      </c>
      <c r="CL14" t="str">
        <f>IF(OR(CL$5="",$S14=""),"",IFERROR(SUM(PRODUCT(INDEX(CMB[[BA_0O]:[BA_2O]],MATCH(ROUND(MIN(SUM(CL$4,$O14/1000),SUM($O14,CL$4/1000)),3),CMB[[Cmb_ID]:[Cmb_ID]],0),SUM(N(CL$1),N($R14),1)),CHOOSE(AC[[M]:[M]],1,1,0,AC[[AB]:[AB]])),PRODUCT(INDEX(CMB[[BD_0O]:[BD_2O]],MATCH(ROUND(MIN(SUM(CL$4,$O14/1000),SUM($O14,CL$4/1000)),3),CMB[[Cmb_ID]:[Cmb_ID]],0),SUM(N(CL$1),N($R14),1)),CHOOSE(AC[[M]:[M]],1,0,1,AC[[DB]:[DB]])),PRODUCT(SUM(ROUND(AVERAGE(VALUE(CL$3),VALUE($P14)),0),CHOOSE(IF(OR(CL$1,$R14),4,INDEX(CMB[[Res_Rare]:[Res_Rare]],MATCH(ROUND(MIN(SUM(CL$4,$O14/1000),SUM($O14,CL$4/1000)),3),CMB[[Cmb_ID]:[Cmb_ID]],0))),-1,-1,0,0)),IF(OR(CL$1,$R14),4,INDEX(CMB[[Cmb_Rare]:[Cmb_Rare]],MATCH(ROUND(MIN(SUM(CL$4,$O14/1000),SUM($O14,CL$4/1000)),3),CMB[[Cmb_ID]:[Cmb_ID]],0))),CHOOSE(AC[[M]:[M]],2,1,1,SUM(AC[[AB]:[DB]])))),""))</f>
        <v/>
      </c>
      <c r="CM14" t="str">
        <f>IF(OR(CM$5="",$S14=""),"",IFERROR(SUM(PRODUCT(INDEX(CMB[[BA_0O]:[BA_2O]],MATCH(ROUND(MIN(SUM(CM$4,$O14/1000),SUM($O14,CM$4/1000)),3),CMB[[Cmb_ID]:[Cmb_ID]],0),SUM(N(CM$1),N($R14),1)),CHOOSE(AC[[M]:[M]],1,1,0,AC[[AB]:[AB]])),PRODUCT(INDEX(CMB[[BD_0O]:[BD_2O]],MATCH(ROUND(MIN(SUM(CM$4,$O14/1000),SUM($O14,CM$4/1000)),3),CMB[[Cmb_ID]:[Cmb_ID]],0),SUM(N(CM$1),N($R14),1)),CHOOSE(AC[[M]:[M]],1,0,1,AC[[DB]:[DB]])),PRODUCT(SUM(ROUND(AVERAGE(VALUE(CM$3),VALUE($P14)),0),CHOOSE(IF(OR(CM$1,$R14),4,INDEX(CMB[[Res_Rare]:[Res_Rare]],MATCH(ROUND(MIN(SUM(CM$4,$O14/1000),SUM($O14,CM$4/1000)),3),CMB[[Cmb_ID]:[Cmb_ID]],0))),-1,-1,0,0)),IF(OR(CM$1,$R14),4,INDEX(CMB[[Cmb_Rare]:[Cmb_Rare]],MATCH(ROUND(MIN(SUM(CM$4,$O14/1000),SUM($O14,CM$4/1000)),3),CMB[[Cmb_ID]:[Cmb_ID]],0))),CHOOSE(AC[[M]:[M]],2,1,1,SUM(AC[[AB]:[DB]])))),""))</f>
        <v/>
      </c>
      <c r="CN14" t="str">
        <f>IF(OR(CN$5="",$S14=""),"",IFERROR(SUM(PRODUCT(INDEX(CMB[[BA_0O]:[BA_2O]],MATCH(ROUND(MIN(SUM(CN$4,$O14/1000),SUM($O14,CN$4/1000)),3),CMB[[Cmb_ID]:[Cmb_ID]],0),SUM(N(CN$1),N($R14),1)),CHOOSE(AC[[M]:[M]],1,1,0,AC[[AB]:[AB]])),PRODUCT(INDEX(CMB[[BD_0O]:[BD_2O]],MATCH(ROUND(MIN(SUM(CN$4,$O14/1000),SUM($O14,CN$4/1000)),3),CMB[[Cmb_ID]:[Cmb_ID]],0),SUM(N(CN$1),N($R14),1)),CHOOSE(AC[[M]:[M]],1,0,1,AC[[DB]:[DB]])),PRODUCT(SUM(ROUND(AVERAGE(VALUE(CN$3),VALUE($P14)),0),CHOOSE(IF(OR(CN$1,$R14),4,INDEX(CMB[[Res_Rare]:[Res_Rare]],MATCH(ROUND(MIN(SUM(CN$4,$O14/1000),SUM($O14,CN$4/1000)),3),CMB[[Cmb_ID]:[Cmb_ID]],0))),-1,-1,0,0)),IF(OR(CN$1,$R14),4,INDEX(CMB[[Cmb_Rare]:[Cmb_Rare]],MATCH(ROUND(MIN(SUM(CN$4,$O14/1000),SUM($O14,CN$4/1000)),3),CMB[[Cmb_ID]:[Cmb_ID]],0))),CHOOSE(AC[[M]:[M]],2,1,1,SUM(AC[[AB]:[DB]])))),""))</f>
        <v/>
      </c>
      <c r="CO14" t="str">
        <f>IF(OR(CO$5="",$S14=""),"",IFERROR(SUM(PRODUCT(INDEX(CMB[[BA_0O]:[BA_2O]],MATCH(ROUND(MIN(SUM(CO$4,$O14/1000),SUM($O14,CO$4/1000)),3),CMB[[Cmb_ID]:[Cmb_ID]],0),SUM(N(CO$1),N($R14),1)),CHOOSE(AC[[M]:[M]],1,1,0,AC[[AB]:[AB]])),PRODUCT(INDEX(CMB[[BD_0O]:[BD_2O]],MATCH(ROUND(MIN(SUM(CO$4,$O14/1000),SUM($O14,CO$4/1000)),3),CMB[[Cmb_ID]:[Cmb_ID]],0),SUM(N(CO$1),N($R14),1)),CHOOSE(AC[[M]:[M]],1,0,1,AC[[DB]:[DB]])),PRODUCT(SUM(ROUND(AVERAGE(VALUE(CO$3),VALUE($P14)),0),CHOOSE(IF(OR(CO$1,$R14),4,INDEX(CMB[[Res_Rare]:[Res_Rare]],MATCH(ROUND(MIN(SUM(CO$4,$O14/1000),SUM($O14,CO$4/1000)),3),CMB[[Cmb_ID]:[Cmb_ID]],0))),-1,-1,0,0)),IF(OR(CO$1,$R14),4,INDEX(CMB[[Cmb_Rare]:[Cmb_Rare]],MATCH(ROUND(MIN(SUM(CO$4,$O14/1000),SUM($O14,CO$4/1000)),3),CMB[[Cmb_ID]:[Cmb_ID]],0))),CHOOSE(AC[[M]:[M]],2,1,1,SUM(AC[[AB]:[DB]])))),""))</f>
        <v/>
      </c>
      <c r="CP14" t="str">
        <f>IF(OR(CP$5="",$S14=""),"",IFERROR(SUM(PRODUCT(INDEX(CMB[[BA_0O]:[BA_2O]],MATCH(ROUND(MIN(SUM(CP$4,$O14/1000),SUM($O14,CP$4/1000)),3),CMB[[Cmb_ID]:[Cmb_ID]],0),SUM(N(CP$1),N($R14),1)),CHOOSE(AC[[M]:[M]],1,1,0,AC[[AB]:[AB]])),PRODUCT(INDEX(CMB[[BD_0O]:[BD_2O]],MATCH(ROUND(MIN(SUM(CP$4,$O14/1000),SUM($O14,CP$4/1000)),3),CMB[[Cmb_ID]:[Cmb_ID]],0),SUM(N(CP$1),N($R14),1)),CHOOSE(AC[[M]:[M]],1,0,1,AC[[DB]:[DB]])),PRODUCT(SUM(ROUND(AVERAGE(VALUE(CP$3),VALUE($P14)),0),CHOOSE(IF(OR(CP$1,$R14),4,INDEX(CMB[[Res_Rare]:[Res_Rare]],MATCH(ROUND(MIN(SUM(CP$4,$O14/1000),SUM($O14,CP$4/1000)),3),CMB[[Cmb_ID]:[Cmb_ID]],0))),-1,-1,0,0)),IF(OR(CP$1,$R14),4,INDEX(CMB[[Cmb_Rare]:[Cmb_Rare]],MATCH(ROUND(MIN(SUM(CP$4,$O14/1000),SUM($O14,CP$4/1000)),3),CMB[[Cmb_ID]:[Cmb_ID]],0))),CHOOSE(AC[[M]:[M]],2,1,1,SUM(AC[[AB]:[DB]])))),""))</f>
        <v/>
      </c>
      <c r="CQ14" t="str">
        <f>IF(OR(CQ$5="",$S14=""),"",IFERROR(SUM(PRODUCT(INDEX(CMB[[BA_0O]:[BA_2O]],MATCH(ROUND(MIN(SUM(CQ$4,$O14/1000),SUM($O14,CQ$4/1000)),3),CMB[[Cmb_ID]:[Cmb_ID]],0),SUM(N(CQ$1),N($R14),1)),CHOOSE(AC[[M]:[M]],1,1,0,AC[[AB]:[AB]])),PRODUCT(INDEX(CMB[[BD_0O]:[BD_2O]],MATCH(ROUND(MIN(SUM(CQ$4,$O14/1000),SUM($O14,CQ$4/1000)),3),CMB[[Cmb_ID]:[Cmb_ID]],0),SUM(N(CQ$1),N($R14),1)),CHOOSE(AC[[M]:[M]],1,0,1,AC[[DB]:[DB]])),PRODUCT(SUM(ROUND(AVERAGE(VALUE(CQ$3),VALUE($P14)),0),CHOOSE(IF(OR(CQ$1,$R14),4,INDEX(CMB[[Res_Rare]:[Res_Rare]],MATCH(ROUND(MIN(SUM(CQ$4,$O14/1000),SUM($O14,CQ$4/1000)),3),CMB[[Cmb_ID]:[Cmb_ID]],0))),-1,-1,0,0)),IF(OR(CQ$1,$R14),4,INDEX(CMB[[Cmb_Rare]:[Cmb_Rare]],MATCH(ROUND(MIN(SUM(CQ$4,$O14/1000),SUM($O14,CQ$4/1000)),3),CMB[[Cmb_ID]:[Cmb_ID]],0))),CHOOSE(AC[[M]:[M]],2,1,1,SUM(AC[[AB]:[DB]])))),""))</f>
        <v/>
      </c>
      <c r="CR14" t="str">
        <f>IF(OR(CR$5="",$S14=""),"",IFERROR(SUM(PRODUCT(INDEX(CMB[[BA_0O]:[BA_2O]],MATCH(ROUND(MIN(SUM(CR$4,$O14/1000),SUM($O14,CR$4/1000)),3),CMB[[Cmb_ID]:[Cmb_ID]],0),SUM(N(CR$1),N($R14),1)),CHOOSE(AC[[M]:[M]],1,1,0,AC[[AB]:[AB]])),PRODUCT(INDEX(CMB[[BD_0O]:[BD_2O]],MATCH(ROUND(MIN(SUM(CR$4,$O14/1000),SUM($O14,CR$4/1000)),3),CMB[[Cmb_ID]:[Cmb_ID]],0),SUM(N(CR$1),N($R14),1)),CHOOSE(AC[[M]:[M]],1,0,1,AC[[DB]:[DB]])),PRODUCT(SUM(ROUND(AVERAGE(VALUE(CR$3),VALUE($P14)),0),CHOOSE(IF(OR(CR$1,$R14),4,INDEX(CMB[[Res_Rare]:[Res_Rare]],MATCH(ROUND(MIN(SUM(CR$4,$O14/1000),SUM($O14,CR$4/1000)),3),CMB[[Cmb_ID]:[Cmb_ID]],0))),-1,-1,0,0)),IF(OR(CR$1,$R14),4,INDEX(CMB[[Cmb_Rare]:[Cmb_Rare]],MATCH(ROUND(MIN(SUM(CR$4,$O14/1000),SUM($O14,CR$4/1000)),3),CMB[[Cmb_ID]:[Cmb_ID]],0))),CHOOSE(AC[[M]:[M]],2,1,1,SUM(AC[[AB]:[DB]])))),""))</f>
        <v/>
      </c>
      <c r="CS14" t="str">
        <f>IF(OR(CS$5="",$S14=""),"",IFERROR(SUM(PRODUCT(INDEX(CMB[[BA_0O]:[BA_2O]],MATCH(ROUND(MIN(SUM(CS$4,$O14/1000),SUM($O14,CS$4/1000)),3),CMB[[Cmb_ID]:[Cmb_ID]],0),SUM(N(CS$1),N($R14),1)),CHOOSE(AC[[M]:[M]],1,1,0,AC[[AB]:[AB]])),PRODUCT(INDEX(CMB[[BD_0O]:[BD_2O]],MATCH(ROUND(MIN(SUM(CS$4,$O14/1000),SUM($O14,CS$4/1000)),3),CMB[[Cmb_ID]:[Cmb_ID]],0),SUM(N(CS$1),N($R14),1)),CHOOSE(AC[[M]:[M]],1,0,1,AC[[DB]:[DB]])),PRODUCT(SUM(ROUND(AVERAGE(VALUE(CS$3),VALUE($P14)),0),CHOOSE(IF(OR(CS$1,$R14),4,INDEX(CMB[[Res_Rare]:[Res_Rare]],MATCH(ROUND(MIN(SUM(CS$4,$O14/1000),SUM($O14,CS$4/1000)),3),CMB[[Cmb_ID]:[Cmb_ID]],0))),-1,-1,0,0)),IF(OR(CS$1,$R14),4,INDEX(CMB[[Cmb_Rare]:[Cmb_Rare]],MATCH(ROUND(MIN(SUM(CS$4,$O14/1000),SUM($O14,CS$4/1000)),3),CMB[[Cmb_ID]:[Cmb_ID]],0))),CHOOSE(AC[[M]:[M]],2,1,1,SUM(AC[[AB]:[DB]])))),""))</f>
        <v/>
      </c>
      <c r="CT14" t="str">
        <f>IF(OR(CT$5="",$S14=""),"",IFERROR(SUM(PRODUCT(INDEX(CMB[[BA_0O]:[BA_2O]],MATCH(ROUND(MIN(SUM(CT$4,$O14/1000),SUM($O14,CT$4/1000)),3),CMB[[Cmb_ID]:[Cmb_ID]],0),SUM(N(CT$1),N($R14),1)),CHOOSE(AC[[M]:[M]],1,1,0,AC[[AB]:[AB]])),PRODUCT(INDEX(CMB[[BD_0O]:[BD_2O]],MATCH(ROUND(MIN(SUM(CT$4,$O14/1000),SUM($O14,CT$4/1000)),3),CMB[[Cmb_ID]:[Cmb_ID]],0),SUM(N(CT$1),N($R14),1)),CHOOSE(AC[[M]:[M]],1,0,1,AC[[DB]:[DB]])),PRODUCT(SUM(ROUND(AVERAGE(VALUE(CT$3),VALUE($P14)),0),CHOOSE(IF(OR(CT$1,$R14),4,INDEX(CMB[[Res_Rare]:[Res_Rare]],MATCH(ROUND(MIN(SUM(CT$4,$O14/1000),SUM($O14,CT$4/1000)),3),CMB[[Cmb_ID]:[Cmb_ID]],0))),-1,-1,0,0)),IF(OR(CT$1,$R14),4,INDEX(CMB[[Cmb_Rare]:[Cmb_Rare]],MATCH(ROUND(MIN(SUM(CT$4,$O14/1000),SUM($O14,CT$4/1000)),3),CMB[[Cmb_ID]:[Cmb_ID]],0))),CHOOSE(AC[[M]:[M]],2,1,1,SUM(AC[[AB]:[DB]])))),""))</f>
        <v/>
      </c>
      <c r="CU14" t="str">
        <f>IF(OR(CU$5="",$S14=""),"",IFERROR(SUM(PRODUCT(INDEX(CMB[[BA_0O]:[BA_2O]],MATCH(ROUND(MIN(SUM(CU$4,$O14/1000),SUM($O14,CU$4/1000)),3),CMB[[Cmb_ID]:[Cmb_ID]],0),SUM(N(CU$1),N($R14),1)),CHOOSE(AC[[M]:[M]],1,1,0,AC[[AB]:[AB]])),PRODUCT(INDEX(CMB[[BD_0O]:[BD_2O]],MATCH(ROUND(MIN(SUM(CU$4,$O14/1000),SUM($O14,CU$4/1000)),3),CMB[[Cmb_ID]:[Cmb_ID]],0),SUM(N(CU$1),N($R14),1)),CHOOSE(AC[[M]:[M]],1,0,1,AC[[DB]:[DB]])),PRODUCT(SUM(ROUND(AVERAGE(VALUE(CU$3),VALUE($P14)),0),CHOOSE(IF(OR(CU$1,$R14),4,INDEX(CMB[[Res_Rare]:[Res_Rare]],MATCH(ROUND(MIN(SUM(CU$4,$O14/1000),SUM($O14,CU$4/1000)),3),CMB[[Cmb_ID]:[Cmb_ID]],0))),-1,-1,0,0)),IF(OR(CU$1,$R14),4,INDEX(CMB[[Cmb_Rare]:[Cmb_Rare]],MATCH(ROUND(MIN(SUM(CU$4,$O14/1000),SUM($O14,CU$4/1000)),3),CMB[[Cmb_ID]:[Cmb_ID]],0))),CHOOSE(AC[[M]:[M]],2,1,1,SUM(AC[[AB]:[DB]])))),""))</f>
        <v/>
      </c>
      <c r="CV14" t="str">
        <f>IF(OR(CV$5="",$S14=""),"",IFERROR(SUM(PRODUCT(INDEX(CMB[[BA_0O]:[BA_2O]],MATCH(ROUND(MIN(SUM(CV$4,$O14/1000),SUM($O14,CV$4/1000)),3),CMB[[Cmb_ID]:[Cmb_ID]],0),SUM(N(CV$1),N($R14),1)),CHOOSE(AC[[M]:[M]],1,1,0,AC[[AB]:[AB]])),PRODUCT(INDEX(CMB[[BD_0O]:[BD_2O]],MATCH(ROUND(MIN(SUM(CV$4,$O14/1000),SUM($O14,CV$4/1000)),3),CMB[[Cmb_ID]:[Cmb_ID]],0),SUM(N(CV$1),N($R14),1)),CHOOSE(AC[[M]:[M]],1,0,1,AC[[DB]:[DB]])),PRODUCT(SUM(ROUND(AVERAGE(VALUE(CV$3),VALUE($P14)),0),CHOOSE(IF(OR(CV$1,$R14),4,INDEX(CMB[[Res_Rare]:[Res_Rare]],MATCH(ROUND(MIN(SUM(CV$4,$O14/1000),SUM($O14,CV$4/1000)),3),CMB[[Cmb_ID]:[Cmb_ID]],0))),-1,-1,0,0)),IF(OR(CV$1,$R14),4,INDEX(CMB[[Cmb_Rare]:[Cmb_Rare]],MATCH(ROUND(MIN(SUM(CV$4,$O14/1000),SUM($O14,CV$4/1000)),3),CMB[[Cmb_ID]:[Cmb_ID]],0))),CHOOSE(AC[[M]:[M]],2,1,1,SUM(AC[[AB]:[DB]])))),""))</f>
        <v/>
      </c>
      <c r="CW14" t="str">
        <f>IF(OR(CW$5="",$S14=""),"",IFERROR(SUM(PRODUCT(INDEX(CMB[[BA_0O]:[BA_2O]],MATCH(ROUND(MIN(SUM(CW$4,$O14/1000),SUM($O14,CW$4/1000)),3),CMB[[Cmb_ID]:[Cmb_ID]],0),SUM(N(CW$1),N($R14),1)),CHOOSE(AC[[M]:[M]],1,1,0,AC[[AB]:[AB]])),PRODUCT(INDEX(CMB[[BD_0O]:[BD_2O]],MATCH(ROUND(MIN(SUM(CW$4,$O14/1000),SUM($O14,CW$4/1000)),3),CMB[[Cmb_ID]:[Cmb_ID]],0),SUM(N(CW$1),N($R14),1)),CHOOSE(AC[[M]:[M]],1,0,1,AC[[DB]:[DB]])),PRODUCT(SUM(ROUND(AVERAGE(VALUE(CW$3),VALUE($P14)),0),CHOOSE(IF(OR(CW$1,$R14),4,INDEX(CMB[[Res_Rare]:[Res_Rare]],MATCH(ROUND(MIN(SUM(CW$4,$O14/1000),SUM($O14,CW$4/1000)),3),CMB[[Cmb_ID]:[Cmb_ID]],0))),-1,-1,0,0)),IF(OR(CW$1,$R14),4,INDEX(CMB[[Cmb_Rare]:[Cmb_Rare]],MATCH(ROUND(MIN(SUM(CW$4,$O14/1000),SUM($O14,CW$4/1000)),3),CMB[[Cmb_ID]:[Cmb_ID]],0))),CHOOSE(AC[[M]:[M]],2,1,1,SUM(AC[[AB]:[DB]])))),""))</f>
        <v/>
      </c>
      <c r="CX14" t="str">
        <f>IF(OR(CX$5="",$S14=""),"",IFERROR(SUM(PRODUCT(INDEX(CMB[[BA_0O]:[BA_2O]],MATCH(ROUND(MIN(SUM(CX$4,$O14/1000),SUM($O14,CX$4/1000)),3),CMB[[Cmb_ID]:[Cmb_ID]],0),SUM(N(CX$1),N($R14),1)),CHOOSE(AC[[M]:[M]],1,1,0,AC[[AB]:[AB]])),PRODUCT(INDEX(CMB[[BD_0O]:[BD_2O]],MATCH(ROUND(MIN(SUM(CX$4,$O14/1000),SUM($O14,CX$4/1000)),3),CMB[[Cmb_ID]:[Cmb_ID]],0),SUM(N(CX$1),N($R14),1)),CHOOSE(AC[[M]:[M]],1,0,1,AC[[DB]:[DB]])),PRODUCT(SUM(ROUND(AVERAGE(VALUE(CX$3),VALUE($P14)),0),CHOOSE(IF(OR(CX$1,$R14),4,INDEX(CMB[[Res_Rare]:[Res_Rare]],MATCH(ROUND(MIN(SUM(CX$4,$O14/1000),SUM($O14,CX$4/1000)),3),CMB[[Cmb_ID]:[Cmb_ID]],0))),-1,-1,0,0)),IF(OR(CX$1,$R14),4,INDEX(CMB[[Cmb_Rare]:[Cmb_Rare]],MATCH(ROUND(MIN(SUM(CX$4,$O14/1000),SUM($O14,CX$4/1000)),3),CMB[[Cmb_ID]:[Cmb_ID]],0))),CHOOSE(AC[[M]:[M]],2,1,1,SUM(AC[[AB]:[DB]])))),""))</f>
        <v/>
      </c>
      <c r="CY14" t="str">
        <f>IF(OR(CY$5="",$S14=""),"",IFERROR(SUM(PRODUCT(INDEX(CMB[[BA_0O]:[BA_2O]],MATCH(ROUND(MIN(SUM(CY$4,$O14/1000),SUM($O14,CY$4/1000)),3),CMB[[Cmb_ID]:[Cmb_ID]],0),SUM(N(CY$1),N($R14),1)),CHOOSE(AC[[M]:[M]],1,1,0,AC[[AB]:[AB]])),PRODUCT(INDEX(CMB[[BD_0O]:[BD_2O]],MATCH(ROUND(MIN(SUM(CY$4,$O14/1000),SUM($O14,CY$4/1000)),3),CMB[[Cmb_ID]:[Cmb_ID]],0),SUM(N(CY$1),N($R14),1)),CHOOSE(AC[[M]:[M]],1,0,1,AC[[DB]:[DB]])),PRODUCT(SUM(ROUND(AVERAGE(VALUE(CY$3),VALUE($P14)),0),CHOOSE(IF(OR(CY$1,$R14),4,INDEX(CMB[[Res_Rare]:[Res_Rare]],MATCH(ROUND(MIN(SUM(CY$4,$O14/1000),SUM($O14,CY$4/1000)),3),CMB[[Cmb_ID]:[Cmb_ID]],0))),-1,-1,0,0)),IF(OR(CY$1,$R14),4,INDEX(CMB[[Cmb_Rare]:[Cmb_Rare]],MATCH(ROUND(MIN(SUM(CY$4,$O14/1000),SUM($O14,CY$4/1000)),3),CMB[[Cmb_ID]:[Cmb_ID]],0))),CHOOSE(AC[[M]:[M]],2,1,1,SUM(AC[[AB]:[DB]])))),""))</f>
        <v/>
      </c>
      <c r="CZ14" t="str">
        <f>IF(OR(CZ$5="",$S14=""),"",IFERROR(SUM(PRODUCT(INDEX(CMB[[BA_0O]:[BA_2O]],MATCH(ROUND(MIN(SUM(CZ$4,$O14/1000),SUM($O14,CZ$4/1000)),3),CMB[[Cmb_ID]:[Cmb_ID]],0),SUM(N(CZ$1),N($R14),1)),CHOOSE(AC[[M]:[M]],1,1,0,AC[[AB]:[AB]])),PRODUCT(INDEX(CMB[[BD_0O]:[BD_2O]],MATCH(ROUND(MIN(SUM(CZ$4,$O14/1000),SUM($O14,CZ$4/1000)),3),CMB[[Cmb_ID]:[Cmb_ID]],0),SUM(N(CZ$1),N($R14),1)),CHOOSE(AC[[M]:[M]],1,0,1,AC[[DB]:[DB]])),PRODUCT(SUM(ROUND(AVERAGE(VALUE(CZ$3),VALUE($P14)),0),CHOOSE(IF(OR(CZ$1,$R14),4,INDEX(CMB[[Res_Rare]:[Res_Rare]],MATCH(ROUND(MIN(SUM(CZ$4,$O14/1000),SUM($O14,CZ$4/1000)),3),CMB[[Cmb_ID]:[Cmb_ID]],0))),-1,-1,0,0)),IF(OR(CZ$1,$R14),4,INDEX(CMB[[Cmb_Rare]:[Cmb_Rare]],MATCH(ROUND(MIN(SUM(CZ$4,$O14/1000),SUM($O14,CZ$4/1000)),3),CMB[[Cmb_ID]:[Cmb_ID]],0))),CHOOSE(AC[[M]:[M]],2,1,1,SUM(AC[[AB]:[DB]])))),""))</f>
        <v/>
      </c>
      <c r="DA14" t="str">
        <f>IF(OR(DA$5="",$S14=""),"",IFERROR(SUM(PRODUCT(INDEX(CMB[[BA_0O]:[BA_2O]],MATCH(ROUND(MIN(SUM(DA$4,$O14/1000),SUM($O14,DA$4/1000)),3),CMB[[Cmb_ID]:[Cmb_ID]],0),SUM(N(DA$1),N($R14),1)),CHOOSE(AC[[M]:[M]],1,1,0,AC[[AB]:[AB]])),PRODUCT(INDEX(CMB[[BD_0O]:[BD_2O]],MATCH(ROUND(MIN(SUM(DA$4,$O14/1000),SUM($O14,DA$4/1000)),3),CMB[[Cmb_ID]:[Cmb_ID]],0),SUM(N(DA$1),N($R14),1)),CHOOSE(AC[[M]:[M]],1,0,1,AC[[DB]:[DB]])),PRODUCT(SUM(ROUND(AVERAGE(VALUE(DA$3),VALUE($P14)),0),CHOOSE(IF(OR(DA$1,$R14),4,INDEX(CMB[[Res_Rare]:[Res_Rare]],MATCH(ROUND(MIN(SUM(DA$4,$O14/1000),SUM($O14,DA$4/1000)),3),CMB[[Cmb_ID]:[Cmb_ID]],0))),-1,-1,0,0)),IF(OR(DA$1,$R14),4,INDEX(CMB[[Cmb_Rare]:[Cmb_Rare]],MATCH(ROUND(MIN(SUM(DA$4,$O14/1000),SUM($O14,DA$4/1000)),3),CMB[[Cmb_ID]:[Cmb_ID]],0))),CHOOSE(AC[[M]:[M]],2,1,1,SUM(AC[[AB]:[DB]])))),""))</f>
        <v/>
      </c>
      <c r="DB14" t="str">
        <f>IF(OR(DB$5="",$S14=""),"",IFERROR(SUM(PRODUCT(INDEX(CMB[[BA_0O]:[BA_2O]],MATCH(ROUND(MIN(SUM(DB$4,$O14/1000),SUM($O14,DB$4/1000)),3),CMB[[Cmb_ID]:[Cmb_ID]],0),SUM(N(DB$1),N($R14),1)),CHOOSE(AC[[M]:[M]],1,1,0,AC[[AB]:[AB]])),PRODUCT(INDEX(CMB[[BD_0O]:[BD_2O]],MATCH(ROUND(MIN(SUM(DB$4,$O14/1000),SUM($O14,DB$4/1000)),3),CMB[[Cmb_ID]:[Cmb_ID]],0),SUM(N(DB$1),N($R14),1)),CHOOSE(AC[[M]:[M]],1,0,1,AC[[DB]:[DB]])),PRODUCT(SUM(ROUND(AVERAGE(VALUE(DB$3),VALUE($P14)),0),CHOOSE(IF(OR(DB$1,$R14),4,INDEX(CMB[[Res_Rare]:[Res_Rare]],MATCH(ROUND(MIN(SUM(DB$4,$O14/1000),SUM($O14,DB$4/1000)),3),CMB[[Cmb_ID]:[Cmb_ID]],0))),-1,-1,0,0)),IF(OR(DB$1,$R14),4,INDEX(CMB[[Cmb_Rare]:[Cmb_Rare]],MATCH(ROUND(MIN(SUM(DB$4,$O14/1000),SUM($O14,DB$4/1000)),3),CMB[[Cmb_ID]:[Cmb_ID]],0))),CHOOSE(AC[[M]:[M]],2,1,1,SUM(AC[[AB]:[DB]])))),""))</f>
        <v/>
      </c>
      <c r="DC14" t="str">
        <f>IF(OR(DC$5="",$S14=""),"",IFERROR(SUM(PRODUCT(INDEX(CMB[[BA_0O]:[BA_2O]],MATCH(ROUND(MIN(SUM(DC$4,$O14/1000),SUM($O14,DC$4/1000)),3),CMB[[Cmb_ID]:[Cmb_ID]],0),SUM(N(DC$1),N($R14),1)),CHOOSE(AC[[M]:[M]],1,1,0,AC[[AB]:[AB]])),PRODUCT(INDEX(CMB[[BD_0O]:[BD_2O]],MATCH(ROUND(MIN(SUM(DC$4,$O14/1000),SUM($O14,DC$4/1000)),3),CMB[[Cmb_ID]:[Cmb_ID]],0),SUM(N(DC$1),N($R14),1)),CHOOSE(AC[[M]:[M]],1,0,1,AC[[DB]:[DB]])),PRODUCT(SUM(ROUND(AVERAGE(VALUE(DC$3),VALUE($P14)),0),CHOOSE(IF(OR(DC$1,$R14),4,INDEX(CMB[[Res_Rare]:[Res_Rare]],MATCH(ROUND(MIN(SUM(DC$4,$O14/1000),SUM($O14,DC$4/1000)),3),CMB[[Cmb_ID]:[Cmb_ID]],0))),-1,-1,0,0)),IF(OR(DC$1,$R14),4,INDEX(CMB[[Cmb_Rare]:[Cmb_Rare]],MATCH(ROUND(MIN(SUM(DC$4,$O14/1000),SUM($O14,DC$4/1000)),3),CMB[[Cmb_ID]:[Cmb_ID]],0))),CHOOSE(AC[[M]:[M]],2,1,1,SUM(AC[[AB]:[DB]])))),""))</f>
        <v/>
      </c>
      <c r="DD14" t="str">
        <f>IF(OR(DD$5="",$S14=""),"",IFERROR(SUM(PRODUCT(INDEX(CMB[[BA_0O]:[BA_2O]],MATCH(ROUND(MIN(SUM(DD$4,$O14/1000),SUM($O14,DD$4/1000)),3),CMB[[Cmb_ID]:[Cmb_ID]],0),SUM(N(DD$1),N($R14),1)),CHOOSE(AC[[M]:[M]],1,1,0,AC[[AB]:[AB]])),PRODUCT(INDEX(CMB[[BD_0O]:[BD_2O]],MATCH(ROUND(MIN(SUM(DD$4,$O14/1000),SUM($O14,DD$4/1000)),3),CMB[[Cmb_ID]:[Cmb_ID]],0),SUM(N(DD$1),N($R14),1)),CHOOSE(AC[[M]:[M]],1,0,1,AC[[DB]:[DB]])),PRODUCT(SUM(ROUND(AVERAGE(VALUE(DD$3),VALUE($P14)),0),CHOOSE(IF(OR(DD$1,$R14),4,INDEX(CMB[[Res_Rare]:[Res_Rare]],MATCH(ROUND(MIN(SUM(DD$4,$O14/1000),SUM($O14,DD$4/1000)),3),CMB[[Cmb_ID]:[Cmb_ID]],0))),-1,-1,0,0)),IF(OR(DD$1,$R14),4,INDEX(CMB[[Cmb_Rare]:[Cmb_Rare]],MATCH(ROUND(MIN(SUM(DD$4,$O14/1000),SUM($O14,DD$4/1000)),3),CMB[[Cmb_ID]:[Cmb_ID]],0))),CHOOSE(AC[[M]:[M]],2,1,1,SUM(AC[[AB]:[DB]])))),""))</f>
        <v/>
      </c>
      <c r="DE14" t="str">
        <f>IF(OR(DE$5="",$S14=""),"",IFERROR(SUM(PRODUCT(INDEX(CMB[[BA_0O]:[BA_2O]],MATCH(ROUND(MIN(SUM(DE$4,$O14/1000),SUM($O14,DE$4/1000)),3),CMB[[Cmb_ID]:[Cmb_ID]],0),SUM(N(DE$1),N($R14),1)),CHOOSE(AC[[M]:[M]],1,1,0,AC[[AB]:[AB]])),PRODUCT(INDEX(CMB[[BD_0O]:[BD_2O]],MATCH(ROUND(MIN(SUM(DE$4,$O14/1000),SUM($O14,DE$4/1000)),3),CMB[[Cmb_ID]:[Cmb_ID]],0),SUM(N(DE$1),N($R14),1)),CHOOSE(AC[[M]:[M]],1,0,1,AC[[DB]:[DB]])),PRODUCT(SUM(ROUND(AVERAGE(VALUE(DE$3),VALUE($P14)),0),CHOOSE(IF(OR(DE$1,$R14),4,INDEX(CMB[[Res_Rare]:[Res_Rare]],MATCH(ROUND(MIN(SUM(DE$4,$O14/1000),SUM($O14,DE$4/1000)),3),CMB[[Cmb_ID]:[Cmb_ID]],0))),-1,-1,0,0)),IF(OR(DE$1,$R14),4,INDEX(CMB[[Cmb_Rare]:[Cmb_Rare]],MATCH(ROUND(MIN(SUM(DE$4,$O14/1000),SUM($O14,DE$4/1000)),3),CMB[[Cmb_ID]:[Cmb_ID]],0))),CHOOSE(AC[[M]:[M]],2,1,1,SUM(AC[[AB]:[DB]])))),""))</f>
        <v/>
      </c>
      <c r="DF14" t="str">
        <f>IF(OR(DF$5="",$S14=""),"",IFERROR(SUM(PRODUCT(INDEX(CMB[[BA_0O]:[BA_2O]],MATCH(ROUND(MIN(SUM(DF$4,$O14/1000),SUM($O14,DF$4/1000)),3),CMB[[Cmb_ID]:[Cmb_ID]],0),SUM(N(DF$1),N($R14),1)),CHOOSE(AC[[M]:[M]],1,1,0,AC[[AB]:[AB]])),PRODUCT(INDEX(CMB[[BD_0O]:[BD_2O]],MATCH(ROUND(MIN(SUM(DF$4,$O14/1000),SUM($O14,DF$4/1000)),3),CMB[[Cmb_ID]:[Cmb_ID]],0),SUM(N(DF$1),N($R14),1)),CHOOSE(AC[[M]:[M]],1,0,1,AC[[DB]:[DB]])),PRODUCT(SUM(ROUND(AVERAGE(VALUE(DF$3),VALUE($P14)),0),CHOOSE(IF(OR(DF$1,$R14),4,INDEX(CMB[[Res_Rare]:[Res_Rare]],MATCH(ROUND(MIN(SUM(DF$4,$O14/1000),SUM($O14,DF$4/1000)),3),CMB[[Cmb_ID]:[Cmb_ID]],0))),-1,-1,0,0)),IF(OR(DF$1,$R14),4,INDEX(CMB[[Cmb_Rare]:[Cmb_Rare]],MATCH(ROUND(MIN(SUM(DF$4,$O14/1000),SUM($O14,DF$4/1000)),3),CMB[[Cmb_ID]:[Cmb_ID]],0))),CHOOSE(AC[[M]:[M]],2,1,1,SUM(AC[[AB]:[DB]])))),""))</f>
        <v/>
      </c>
      <c r="DG14" t="str">
        <f>IF(OR(DG$5="",$S14=""),"",IFERROR(SUM(PRODUCT(INDEX(CMB[[BA_0O]:[BA_2O]],MATCH(ROUND(MIN(SUM(DG$4,$O14/1000),SUM($O14,DG$4/1000)),3),CMB[[Cmb_ID]:[Cmb_ID]],0),SUM(N(DG$1),N($R14),1)),CHOOSE(AC[[M]:[M]],1,1,0,AC[[AB]:[AB]])),PRODUCT(INDEX(CMB[[BD_0O]:[BD_2O]],MATCH(ROUND(MIN(SUM(DG$4,$O14/1000),SUM($O14,DG$4/1000)),3),CMB[[Cmb_ID]:[Cmb_ID]],0),SUM(N(DG$1),N($R14),1)),CHOOSE(AC[[M]:[M]],1,0,1,AC[[DB]:[DB]])),PRODUCT(SUM(ROUND(AVERAGE(VALUE(DG$3),VALUE($P14)),0),CHOOSE(IF(OR(DG$1,$R14),4,INDEX(CMB[[Res_Rare]:[Res_Rare]],MATCH(ROUND(MIN(SUM(DG$4,$O14/1000),SUM($O14,DG$4/1000)),3),CMB[[Cmb_ID]:[Cmb_ID]],0))),-1,-1,0,0)),IF(OR(DG$1,$R14),4,INDEX(CMB[[Cmb_Rare]:[Cmb_Rare]],MATCH(ROUND(MIN(SUM(DG$4,$O14/1000),SUM($O14,DG$4/1000)),3),CMB[[Cmb_ID]:[Cmb_ID]],0))),CHOOSE(AC[[M]:[M]],2,1,1,SUM(AC[[AB]:[DB]])))),""))</f>
        <v/>
      </c>
      <c r="DH14" t="str">
        <f>IF(OR(DH$5="",$S14=""),"",IFERROR(SUM(PRODUCT(INDEX(CMB[[BA_0O]:[BA_2O]],MATCH(ROUND(MIN(SUM(DH$4,$O14/1000),SUM($O14,DH$4/1000)),3),CMB[[Cmb_ID]:[Cmb_ID]],0),SUM(N(DH$1),N($R14),1)),CHOOSE(AC[[M]:[M]],1,1,0,AC[[AB]:[AB]])),PRODUCT(INDEX(CMB[[BD_0O]:[BD_2O]],MATCH(ROUND(MIN(SUM(DH$4,$O14/1000),SUM($O14,DH$4/1000)),3),CMB[[Cmb_ID]:[Cmb_ID]],0),SUM(N(DH$1),N($R14),1)),CHOOSE(AC[[M]:[M]],1,0,1,AC[[DB]:[DB]])),PRODUCT(SUM(ROUND(AVERAGE(VALUE(DH$3),VALUE($P14)),0),CHOOSE(IF(OR(DH$1,$R14),4,INDEX(CMB[[Res_Rare]:[Res_Rare]],MATCH(ROUND(MIN(SUM(DH$4,$O14/1000),SUM($O14,DH$4/1000)),3),CMB[[Cmb_ID]:[Cmb_ID]],0))),-1,-1,0,0)),IF(OR(DH$1,$R14),4,INDEX(CMB[[Cmb_Rare]:[Cmb_Rare]],MATCH(ROUND(MIN(SUM(DH$4,$O14/1000),SUM($O14,DH$4/1000)),3),CMB[[Cmb_ID]:[Cmb_ID]],0))),CHOOSE(AC[[M]:[M]],2,1,1,SUM(AC[[AB]:[DB]])))),""))</f>
        <v/>
      </c>
      <c r="DI14" t="str">
        <f>IF(OR(DI$5="",$S14=""),"",IFERROR(SUM(PRODUCT(INDEX(CMB[[BA_0O]:[BA_2O]],MATCH(ROUND(MIN(SUM(DI$4,$O14/1000),SUM($O14,DI$4/1000)),3),CMB[[Cmb_ID]:[Cmb_ID]],0),SUM(N(DI$1),N($R14),1)),CHOOSE(AC[[M]:[M]],1,1,0,AC[[AB]:[AB]])),PRODUCT(INDEX(CMB[[BD_0O]:[BD_2O]],MATCH(ROUND(MIN(SUM(DI$4,$O14/1000),SUM($O14,DI$4/1000)),3),CMB[[Cmb_ID]:[Cmb_ID]],0),SUM(N(DI$1),N($R14),1)),CHOOSE(AC[[M]:[M]],1,0,1,AC[[DB]:[DB]])),PRODUCT(SUM(ROUND(AVERAGE(VALUE(DI$3),VALUE($P14)),0),CHOOSE(IF(OR(DI$1,$R14),4,INDEX(CMB[[Res_Rare]:[Res_Rare]],MATCH(ROUND(MIN(SUM(DI$4,$O14/1000),SUM($O14,DI$4/1000)),3),CMB[[Cmb_ID]:[Cmb_ID]],0))),-1,-1,0,0)),IF(OR(DI$1,$R14),4,INDEX(CMB[[Cmb_Rare]:[Cmb_Rare]],MATCH(ROUND(MIN(SUM(DI$4,$O14/1000),SUM($O14,DI$4/1000)),3),CMB[[Cmb_ID]:[Cmb_ID]],0))),CHOOSE(AC[[M]:[M]],2,1,1,SUM(AC[[AB]:[DB]])))),""))</f>
        <v/>
      </c>
      <c r="DJ14" t="str">
        <f>IF(OR(DJ$5="",$S14=""),"",IFERROR(SUM(PRODUCT(INDEX(CMB[[BA_0O]:[BA_2O]],MATCH(ROUND(MIN(SUM(DJ$4,$O14/1000),SUM($O14,DJ$4/1000)),3),CMB[[Cmb_ID]:[Cmb_ID]],0),SUM(N(DJ$1),N($R14),1)),CHOOSE(AC[[M]:[M]],1,1,0,AC[[AB]:[AB]])),PRODUCT(INDEX(CMB[[BD_0O]:[BD_2O]],MATCH(ROUND(MIN(SUM(DJ$4,$O14/1000),SUM($O14,DJ$4/1000)),3),CMB[[Cmb_ID]:[Cmb_ID]],0),SUM(N(DJ$1),N($R14),1)),CHOOSE(AC[[M]:[M]],1,0,1,AC[[DB]:[DB]])),PRODUCT(SUM(ROUND(AVERAGE(VALUE(DJ$3),VALUE($P14)),0),CHOOSE(IF(OR(DJ$1,$R14),4,INDEX(CMB[[Res_Rare]:[Res_Rare]],MATCH(ROUND(MIN(SUM(DJ$4,$O14/1000),SUM($O14,DJ$4/1000)),3),CMB[[Cmb_ID]:[Cmb_ID]],0))),-1,-1,0,0)),IF(OR(DJ$1,$R14),4,INDEX(CMB[[Cmb_Rare]:[Cmb_Rare]],MATCH(ROUND(MIN(SUM(DJ$4,$O14/1000),SUM($O14,DJ$4/1000)),3),CMB[[Cmb_ID]:[Cmb_ID]],0))),CHOOSE(AC[[M]:[M]],2,1,1,SUM(AC[[AB]:[DB]])))),""))</f>
        <v/>
      </c>
      <c r="DK14" t="str">
        <f>IF(OR(DK$5="",$S14=""),"",IFERROR(SUM(PRODUCT(INDEX(CMB[[BA_0O]:[BA_2O]],MATCH(ROUND(MIN(SUM(DK$4,$O14/1000),SUM($O14,DK$4/1000)),3),CMB[[Cmb_ID]:[Cmb_ID]],0),SUM(N(DK$1),N($R14),1)),CHOOSE(AC[[M]:[M]],1,1,0,AC[[AB]:[AB]])),PRODUCT(INDEX(CMB[[BD_0O]:[BD_2O]],MATCH(ROUND(MIN(SUM(DK$4,$O14/1000),SUM($O14,DK$4/1000)),3),CMB[[Cmb_ID]:[Cmb_ID]],0),SUM(N(DK$1),N($R14),1)),CHOOSE(AC[[M]:[M]],1,0,1,AC[[DB]:[DB]])),PRODUCT(SUM(ROUND(AVERAGE(VALUE(DK$3),VALUE($P14)),0),CHOOSE(IF(OR(DK$1,$R14),4,INDEX(CMB[[Res_Rare]:[Res_Rare]],MATCH(ROUND(MIN(SUM(DK$4,$O14/1000),SUM($O14,DK$4/1000)),3),CMB[[Cmb_ID]:[Cmb_ID]],0))),-1,-1,0,0)),IF(OR(DK$1,$R14),4,INDEX(CMB[[Cmb_Rare]:[Cmb_Rare]],MATCH(ROUND(MIN(SUM(DK$4,$O14/1000),SUM($O14,DK$4/1000)),3),CMB[[Cmb_ID]:[Cmb_ID]],0))),CHOOSE(AC[[M]:[M]],2,1,1,SUM(AC[[AB]:[DB]])))),""))</f>
        <v/>
      </c>
      <c r="DL14" t="str">
        <f>IF(OR(DL$5="",$S14=""),"",IFERROR(SUM(PRODUCT(INDEX(CMB[[BA_0O]:[BA_2O]],MATCH(ROUND(MIN(SUM(DL$4,$O14/1000),SUM($O14,DL$4/1000)),3),CMB[[Cmb_ID]:[Cmb_ID]],0),SUM(N(DL$1),N($R14),1)),CHOOSE(AC[[M]:[M]],1,1,0,AC[[AB]:[AB]])),PRODUCT(INDEX(CMB[[BD_0O]:[BD_2O]],MATCH(ROUND(MIN(SUM(DL$4,$O14/1000),SUM($O14,DL$4/1000)),3),CMB[[Cmb_ID]:[Cmb_ID]],0),SUM(N(DL$1),N($R14),1)),CHOOSE(AC[[M]:[M]],1,0,1,AC[[DB]:[DB]])),PRODUCT(SUM(ROUND(AVERAGE(VALUE(DL$3),VALUE($P14)),0),CHOOSE(IF(OR(DL$1,$R14),4,INDEX(CMB[[Res_Rare]:[Res_Rare]],MATCH(ROUND(MIN(SUM(DL$4,$O14/1000),SUM($O14,DL$4/1000)),3),CMB[[Cmb_ID]:[Cmb_ID]],0))),-1,-1,0,0)),IF(OR(DL$1,$R14),4,INDEX(CMB[[Cmb_Rare]:[Cmb_Rare]],MATCH(ROUND(MIN(SUM(DL$4,$O14/1000),SUM($O14,DL$4/1000)),3),CMB[[Cmb_ID]:[Cmb_ID]],0))),CHOOSE(AC[[M]:[M]],2,1,1,SUM(AC[[AB]:[DB]])))),""))</f>
        <v/>
      </c>
      <c r="DM14" t="str">
        <f>IF(OR(DM$5="",$S14=""),"",IFERROR(SUM(PRODUCT(INDEX(CMB[[BA_0O]:[BA_2O]],MATCH(ROUND(MIN(SUM(DM$4,$O14/1000),SUM($O14,DM$4/1000)),3),CMB[[Cmb_ID]:[Cmb_ID]],0),SUM(N(DM$1),N($R14),1)),CHOOSE(AC[[M]:[M]],1,1,0,AC[[AB]:[AB]])),PRODUCT(INDEX(CMB[[BD_0O]:[BD_2O]],MATCH(ROUND(MIN(SUM(DM$4,$O14/1000),SUM($O14,DM$4/1000)),3),CMB[[Cmb_ID]:[Cmb_ID]],0),SUM(N(DM$1),N($R14),1)),CHOOSE(AC[[M]:[M]],1,0,1,AC[[DB]:[DB]])),PRODUCT(SUM(ROUND(AVERAGE(VALUE(DM$3),VALUE($P14)),0),CHOOSE(IF(OR(DM$1,$R14),4,INDEX(CMB[[Res_Rare]:[Res_Rare]],MATCH(ROUND(MIN(SUM(DM$4,$O14/1000),SUM($O14,DM$4/1000)),3),CMB[[Cmb_ID]:[Cmb_ID]],0))),-1,-1,0,0)),IF(OR(DM$1,$R14),4,INDEX(CMB[[Cmb_Rare]:[Cmb_Rare]],MATCH(ROUND(MIN(SUM(DM$4,$O14/1000),SUM($O14,DM$4/1000)),3),CMB[[Cmb_ID]:[Cmb_ID]],0))),CHOOSE(AC[[M]:[M]],2,1,1,SUM(AC[[AB]:[DB]])))),""))</f>
        <v/>
      </c>
      <c r="DN14" t="str">
        <f>IF(OR(DN$5="",$S14=""),"",IFERROR(SUM(PRODUCT(INDEX(CMB[[BA_0O]:[BA_2O]],MATCH(ROUND(MIN(SUM(DN$4,$O14/1000),SUM($O14,DN$4/1000)),3),CMB[[Cmb_ID]:[Cmb_ID]],0),SUM(N(DN$1),N($R14),1)),CHOOSE(AC[[M]:[M]],1,1,0,AC[[AB]:[AB]])),PRODUCT(INDEX(CMB[[BD_0O]:[BD_2O]],MATCH(ROUND(MIN(SUM(DN$4,$O14/1000),SUM($O14,DN$4/1000)),3),CMB[[Cmb_ID]:[Cmb_ID]],0),SUM(N(DN$1),N($R14),1)),CHOOSE(AC[[M]:[M]],1,0,1,AC[[DB]:[DB]])),PRODUCT(SUM(ROUND(AVERAGE(VALUE(DN$3),VALUE($P14)),0),CHOOSE(IF(OR(DN$1,$R14),4,INDEX(CMB[[Res_Rare]:[Res_Rare]],MATCH(ROUND(MIN(SUM(DN$4,$O14/1000),SUM($O14,DN$4/1000)),3),CMB[[Cmb_ID]:[Cmb_ID]],0))),-1,-1,0,0)),IF(OR(DN$1,$R14),4,INDEX(CMB[[Cmb_Rare]:[Cmb_Rare]],MATCH(ROUND(MIN(SUM(DN$4,$O14/1000),SUM($O14,DN$4/1000)),3),CMB[[Cmb_ID]:[Cmb_ID]],0))),CHOOSE(AC[[M]:[M]],2,1,1,SUM(AC[[AB]:[DB]])))),""))</f>
        <v/>
      </c>
      <c r="DO14" t="str">
        <f>IF(OR(DO$5="",$S14=""),"",IFERROR(SUM(PRODUCT(INDEX(CMB[[BA_0O]:[BA_2O]],MATCH(ROUND(MIN(SUM(DO$4,$O14/1000),SUM($O14,DO$4/1000)),3),CMB[[Cmb_ID]:[Cmb_ID]],0),SUM(N(DO$1),N($R14),1)),CHOOSE(AC[[M]:[M]],1,1,0,AC[[AB]:[AB]])),PRODUCT(INDEX(CMB[[BD_0O]:[BD_2O]],MATCH(ROUND(MIN(SUM(DO$4,$O14/1000),SUM($O14,DO$4/1000)),3),CMB[[Cmb_ID]:[Cmb_ID]],0),SUM(N(DO$1),N($R14),1)),CHOOSE(AC[[M]:[M]],1,0,1,AC[[DB]:[DB]])),PRODUCT(SUM(ROUND(AVERAGE(VALUE(DO$3),VALUE($P14)),0),CHOOSE(IF(OR(DO$1,$R14),4,INDEX(CMB[[Res_Rare]:[Res_Rare]],MATCH(ROUND(MIN(SUM(DO$4,$O14/1000),SUM($O14,DO$4/1000)),3),CMB[[Cmb_ID]:[Cmb_ID]],0))),-1,-1,0,0)),IF(OR(DO$1,$R14),4,INDEX(CMB[[Cmb_Rare]:[Cmb_Rare]],MATCH(ROUND(MIN(SUM(DO$4,$O14/1000),SUM($O14,DO$4/1000)),3),CMB[[Cmb_ID]:[Cmb_ID]],0))),CHOOSE(AC[[M]:[M]],2,1,1,SUM(AC[[AB]:[DB]])))),""))</f>
        <v/>
      </c>
      <c r="DP14" t="str">
        <f>IF(OR(DP$5="",$S14=""),"",IFERROR(SUM(PRODUCT(INDEX(CMB[[BA_0O]:[BA_2O]],MATCH(ROUND(MIN(SUM(DP$4,$O14/1000),SUM($O14,DP$4/1000)),3),CMB[[Cmb_ID]:[Cmb_ID]],0),SUM(N(DP$1),N($R14),1)),CHOOSE(AC[[M]:[M]],1,1,0,AC[[AB]:[AB]])),PRODUCT(INDEX(CMB[[BD_0O]:[BD_2O]],MATCH(ROUND(MIN(SUM(DP$4,$O14/1000),SUM($O14,DP$4/1000)),3),CMB[[Cmb_ID]:[Cmb_ID]],0),SUM(N(DP$1),N($R14),1)),CHOOSE(AC[[M]:[M]],1,0,1,AC[[DB]:[DB]])),PRODUCT(SUM(ROUND(AVERAGE(VALUE(DP$3),VALUE($P14)),0),CHOOSE(IF(OR(DP$1,$R14),4,INDEX(CMB[[Res_Rare]:[Res_Rare]],MATCH(ROUND(MIN(SUM(DP$4,$O14/1000),SUM($O14,DP$4/1000)),3),CMB[[Cmb_ID]:[Cmb_ID]],0))),-1,-1,0,0)),IF(OR(DP$1,$R14),4,INDEX(CMB[[Cmb_Rare]:[Cmb_Rare]],MATCH(ROUND(MIN(SUM(DP$4,$O14/1000),SUM($O14,DP$4/1000)),3),CMB[[Cmb_ID]:[Cmb_ID]],0))),CHOOSE(AC[[M]:[M]],2,1,1,SUM(AC[[AB]:[DB]])))),""))</f>
        <v/>
      </c>
      <c r="DQ14" t="str">
        <f>IF(OR(DQ$5="",$S14=""),"",IFERROR(SUM(PRODUCT(INDEX(CMB[[BA_0O]:[BA_2O]],MATCH(ROUND(MIN(SUM(DQ$4,$O14/1000),SUM($O14,DQ$4/1000)),3),CMB[[Cmb_ID]:[Cmb_ID]],0),SUM(N(DQ$1),N($R14),1)),CHOOSE(AC[[M]:[M]],1,1,0,AC[[AB]:[AB]])),PRODUCT(INDEX(CMB[[BD_0O]:[BD_2O]],MATCH(ROUND(MIN(SUM(DQ$4,$O14/1000),SUM($O14,DQ$4/1000)),3),CMB[[Cmb_ID]:[Cmb_ID]],0),SUM(N(DQ$1),N($R14),1)),CHOOSE(AC[[M]:[M]],1,0,1,AC[[DB]:[DB]])),PRODUCT(SUM(ROUND(AVERAGE(VALUE(DQ$3),VALUE($P14)),0),CHOOSE(IF(OR(DQ$1,$R14),4,INDEX(CMB[[Res_Rare]:[Res_Rare]],MATCH(ROUND(MIN(SUM(DQ$4,$O14/1000),SUM($O14,DQ$4/1000)),3),CMB[[Cmb_ID]:[Cmb_ID]],0))),-1,-1,0,0)),IF(OR(DQ$1,$R14),4,INDEX(CMB[[Cmb_Rare]:[Cmb_Rare]],MATCH(ROUND(MIN(SUM(DQ$4,$O14/1000),SUM($O14,DQ$4/1000)),3),CMB[[Cmb_ID]:[Cmb_ID]],0))),CHOOSE(AC[[M]:[M]],2,1,1,SUM(AC[[AB]:[DB]])))),""))</f>
        <v/>
      </c>
      <c r="DR14" t="str">
        <f>IF(OR(DR$5="",$S14=""),"",IFERROR(SUM(PRODUCT(INDEX(CMB[[BA_0O]:[BA_2O]],MATCH(ROUND(MIN(SUM(DR$4,$O14/1000),SUM($O14,DR$4/1000)),3),CMB[[Cmb_ID]:[Cmb_ID]],0),SUM(N(DR$1),N($R14),1)),CHOOSE(AC[[M]:[M]],1,1,0,AC[[AB]:[AB]])),PRODUCT(INDEX(CMB[[BD_0O]:[BD_2O]],MATCH(ROUND(MIN(SUM(DR$4,$O14/1000),SUM($O14,DR$4/1000)),3),CMB[[Cmb_ID]:[Cmb_ID]],0),SUM(N(DR$1),N($R14),1)),CHOOSE(AC[[M]:[M]],1,0,1,AC[[DB]:[DB]])),PRODUCT(SUM(ROUND(AVERAGE(VALUE(DR$3),VALUE($P14)),0),CHOOSE(IF(OR(DR$1,$R14),4,INDEX(CMB[[Res_Rare]:[Res_Rare]],MATCH(ROUND(MIN(SUM(DR$4,$O14/1000),SUM($O14,DR$4/1000)),3),CMB[[Cmb_ID]:[Cmb_ID]],0))),-1,-1,0,0)),IF(OR(DR$1,$R14),4,INDEX(CMB[[Cmb_Rare]:[Cmb_Rare]],MATCH(ROUND(MIN(SUM(DR$4,$O14/1000),SUM($O14,DR$4/1000)),3),CMB[[Cmb_ID]:[Cmb_ID]],0))),CHOOSE(AC[[M]:[M]],2,1,1,SUM(AC[[AB]:[DB]])))),""))</f>
        <v/>
      </c>
      <c r="DS14" t="str">
        <f>IF(OR(DS$5="",$S14=""),"",IFERROR(SUM(PRODUCT(INDEX(CMB[[BA_0O]:[BA_2O]],MATCH(ROUND(MIN(SUM(DS$4,$O14/1000),SUM($O14,DS$4/1000)),3),CMB[[Cmb_ID]:[Cmb_ID]],0),SUM(N(DS$1),N($R14),1)),CHOOSE(AC[[M]:[M]],1,1,0,AC[[AB]:[AB]])),PRODUCT(INDEX(CMB[[BD_0O]:[BD_2O]],MATCH(ROUND(MIN(SUM(DS$4,$O14/1000),SUM($O14,DS$4/1000)),3),CMB[[Cmb_ID]:[Cmb_ID]],0),SUM(N(DS$1),N($R14),1)),CHOOSE(AC[[M]:[M]],1,0,1,AC[[DB]:[DB]])),PRODUCT(SUM(ROUND(AVERAGE(VALUE(DS$3),VALUE($P14)),0),CHOOSE(IF(OR(DS$1,$R14),4,INDEX(CMB[[Res_Rare]:[Res_Rare]],MATCH(ROUND(MIN(SUM(DS$4,$O14/1000),SUM($O14,DS$4/1000)),3),CMB[[Cmb_ID]:[Cmb_ID]],0))),-1,-1,0,0)),IF(OR(DS$1,$R14),4,INDEX(CMB[[Cmb_Rare]:[Cmb_Rare]],MATCH(ROUND(MIN(SUM(DS$4,$O14/1000),SUM($O14,DS$4/1000)),3),CMB[[Cmb_ID]:[Cmb_ID]],0))),CHOOSE(AC[[M]:[M]],2,1,1,SUM(AC[[AB]:[DB]])))),""))</f>
        <v/>
      </c>
      <c r="DT14" t="str">
        <f>IF(OR(DT$5="",$S14=""),"",IFERROR(SUM(PRODUCT(INDEX(CMB[[BA_0O]:[BA_2O]],MATCH(ROUND(MIN(SUM(DT$4,$O14/1000),SUM($O14,DT$4/1000)),3),CMB[[Cmb_ID]:[Cmb_ID]],0),SUM(N(DT$1),N($R14),1)),CHOOSE(AC[[M]:[M]],1,1,0,AC[[AB]:[AB]])),PRODUCT(INDEX(CMB[[BD_0O]:[BD_2O]],MATCH(ROUND(MIN(SUM(DT$4,$O14/1000),SUM($O14,DT$4/1000)),3),CMB[[Cmb_ID]:[Cmb_ID]],0),SUM(N(DT$1),N($R14),1)),CHOOSE(AC[[M]:[M]],1,0,1,AC[[DB]:[DB]])),PRODUCT(SUM(ROUND(AVERAGE(VALUE(DT$3),VALUE($P14)),0),CHOOSE(IF(OR(DT$1,$R14),4,INDEX(CMB[[Res_Rare]:[Res_Rare]],MATCH(ROUND(MIN(SUM(DT$4,$O14/1000),SUM($O14,DT$4/1000)),3),CMB[[Cmb_ID]:[Cmb_ID]],0))),-1,-1,0,0)),IF(OR(DT$1,$R14),4,INDEX(CMB[[Cmb_Rare]:[Cmb_Rare]],MATCH(ROUND(MIN(SUM(DT$4,$O14/1000),SUM($O14,DT$4/1000)),3),CMB[[Cmb_ID]:[Cmb_ID]],0))),CHOOSE(AC[[M]:[M]],2,1,1,SUM(AC[[AB]:[DB]])))),""))</f>
        <v/>
      </c>
      <c r="DU14" t="str">
        <f>IF(OR(DU$5="",$S14=""),"",IFERROR(SUM(PRODUCT(INDEX(CMB[[BA_0O]:[BA_2O]],MATCH(ROUND(MIN(SUM(DU$4,$O14/1000),SUM($O14,DU$4/1000)),3),CMB[[Cmb_ID]:[Cmb_ID]],0),SUM(N(DU$1),N($R14),1)),CHOOSE(AC[[M]:[M]],1,1,0,AC[[AB]:[AB]])),PRODUCT(INDEX(CMB[[BD_0O]:[BD_2O]],MATCH(ROUND(MIN(SUM(DU$4,$O14/1000),SUM($O14,DU$4/1000)),3),CMB[[Cmb_ID]:[Cmb_ID]],0),SUM(N(DU$1),N($R14),1)),CHOOSE(AC[[M]:[M]],1,0,1,AC[[DB]:[DB]])),PRODUCT(SUM(ROUND(AVERAGE(VALUE(DU$3),VALUE($P14)),0),CHOOSE(IF(OR(DU$1,$R14),4,INDEX(CMB[[Res_Rare]:[Res_Rare]],MATCH(ROUND(MIN(SUM(DU$4,$O14/1000),SUM($O14,DU$4/1000)),3),CMB[[Cmb_ID]:[Cmb_ID]],0))),-1,-1,0,0)),IF(OR(DU$1,$R14),4,INDEX(CMB[[Cmb_Rare]:[Cmb_Rare]],MATCH(ROUND(MIN(SUM(DU$4,$O14/1000),SUM($O14,DU$4/1000)),3),CMB[[Cmb_ID]:[Cmb_ID]],0))),CHOOSE(AC[[M]:[M]],2,1,1,SUM(AC[[AB]:[DB]])))),""))</f>
        <v/>
      </c>
      <c r="DV14" t="str">
        <f>IF(OR(DV$5="",$S14=""),"",IFERROR(SUM(PRODUCT(INDEX(CMB[[BA_0O]:[BA_2O]],MATCH(ROUND(MIN(SUM(DV$4,$O14/1000),SUM($O14,DV$4/1000)),3),CMB[[Cmb_ID]:[Cmb_ID]],0),SUM(N(DV$1),N($R14),1)),CHOOSE(AC[[M]:[M]],1,1,0,AC[[AB]:[AB]])),PRODUCT(INDEX(CMB[[BD_0O]:[BD_2O]],MATCH(ROUND(MIN(SUM(DV$4,$O14/1000),SUM($O14,DV$4/1000)),3),CMB[[Cmb_ID]:[Cmb_ID]],0),SUM(N(DV$1),N($R14),1)),CHOOSE(AC[[M]:[M]],1,0,1,AC[[DB]:[DB]])),PRODUCT(SUM(ROUND(AVERAGE(VALUE(DV$3),VALUE($P14)),0),CHOOSE(IF(OR(DV$1,$R14),4,INDEX(CMB[[Res_Rare]:[Res_Rare]],MATCH(ROUND(MIN(SUM(DV$4,$O14/1000),SUM($O14,DV$4/1000)),3),CMB[[Cmb_ID]:[Cmb_ID]],0))),-1,-1,0,0)),IF(OR(DV$1,$R14),4,INDEX(CMB[[Cmb_Rare]:[Cmb_Rare]],MATCH(ROUND(MIN(SUM(DV$4,$O14/1000),SUM($O14,DV$4/1000)),3),CMB[[Cmb_ID]:[Cmb_ID]],0))),CHOOSE(AC[[M]:[M]],2,1,1,SUM(AC[[AB]:[DB]])))),""))</f>
        <v/>
      </c>
      <c r="DW14" t="str">
        <f>IF(OR(DW$5="",$S14=""),"",IFERROR(SUM(PRODUCT(INDEX(CMB[[BA_0O]:[BA_2O]],MATCH(ROUND(MIN(SUM(DW$4,$O14/1000),SUM($O14,DW$4/1000)),3),CMB[[Cmb_ID]:[Cmb_ID]],0),SUM(N(DW$1),N($R14),1)),CHOOSE(AC[[M]:[M]],1,1,0,AC[[AB]:[AB]])),PRODUCT(INDEX(CMB[[BD_0O]:[BD_2O]],MATCH(ROUND(MIN(SUM(DW$4,$O14/1000),SUM($O14,DW$4/1000)),3),CMB[[Cmb_ID]:[Cmb_ID]],0),SUM(N(DW$1),N($R14),1)),CHOOSE(AC[[M]:[M]],1,0,1,AC[[DB]:[DB]])),PRODUCT(SUM(ROUND(AVERAGE(VALUE(DW$3),VALUE($P14)),0),CHOOSE(IF(OR(DW$1,$R14),4,INDEX(CMB[[Res_Rare]:[Res_Rare]],MATCH(ROUND(MIN(SUM(DW$4,$O14/1000),SUM($O14,DW$4/1000)),3),CMB[[Cmb_ID]:[Cmb_ID]],0))),-1,-1,0,0)),IF(OR(DW$1,$R14),4,INDEX(CMB[[Cmb_Rare]:[Cmb_Rare]],MATCH(ROUND(MIN(SUM(DW$4,$O14/1000),SUM($O14,DW$4/1000)),3),CMB[[Cmb_ID]:[Cmb_ID]],0))),CHOOSE(AC[[M]:[M]],2,1,1,SUM(AC[[AB]:[DB]])))),""))</f>
        <v/>
      </c>
      <c r="DX14" t="str">
        <f>IF(OR(DX$5="",$S14=""),"",IFERROR(SUM(PRODUCT(INDEX(CMB[[BA_0O]:[BA_2O]],MATCH(ROUND(MIN(SUM(DX$4,$O14/1000),SUM($O14,DX$4/1000)),3),CMB[[Cmb_ID]:[Cmb_ID]],0),SUM(N(DX$1),N($R14),1)),CHOOSE(AC[[M]:[M]],1,1,0,AC[[AB]:[AB]])),PRODUCT(INDEX(CMB[[BD_0O]:[BD_2O]],MATCH(ROUND(MIN(SUM(DX$4,$O14/1000),SUM($O14,DX$4/1000)),3),CMB[[Cmb_ID]:[Cmb_ID]],0),SUM(N(DX$1),N($R14),1)),CHOOSE(AC[[M]:[M]],1,0,1,AC[[DB]:[DB]])),PRODUCT(SUM(ROUND(AVERAGE(VALUE(DX$3),VALUE($P14)),0),CHOOSE(IF(OR(DX$1,$R14),4,INDEX(CMB[[Res_Rare]:[Res_Rare]],MATCH(ROUND(MIN(SUM(DX$4,$O14/1000),SUM($O14,DX$4/1000)),3),CMB[[Cmb_ID]:[Cmb_ID]],0))),-1,-1,0,0)),IF(OR(DX$1,$R14),4,INDEX(CMB[[Cmb_Rare]:[Cmb_Rare]],MATCH(ROUND(MIN(SUM(DX$4,$O14/1000),SUM($O14,DX$4/1000)),3),CMB[[Cmb_ID]:[Cmb_ID]],0))),CHOOSE(AC[[M]:[M]],2,1,1,SUM(AC[[AB]:[DB]])))),""))</f>
        <v/>
      </c>
      <c r="DY14" t="str">
        <f>IF(OR(DY$5="",$S14=""),"",IFERROR(SUM(PRODUCT(INDEX(CMB[[BA_0O]:[BA_2O]],MATCH(ROUND(MIN(SUM(DY$4,$O14/1000),SUM($O14,DY$4/1000)),3),CMB[[Cmb_ID]:[Cmb_ID]],0),SUM(N(DY$1),N($R14),1)),CHOOSE(AC[[M]:[M]],1,1,0,AC[[AB]:[AB]])),PRODUCT(INDEX(CMB[[BD_0O]:[BD_2O]],MATCH(ROUND(MIN(SUM(DY$4,$O14/1000),SUM($O14,DY$4/1000)),3),CMB[[Cmb_ID]:[Cmb_ID]],0),SUM(N(DY$1),N($R14),1)),CHOOSE(AC[[M]:[M]],1,0,1,AC[[DB]:[DB]])),PRODUCT(SUM(ROUND(AVERAGE(VALUE(DY$3),VALUE($P14)),0),CHOOSE(IF(OR(DY$1,$R14),4,INDEX(CMB[[Res_Rare]:[Res_Rare]],MATCH(ROUND(MIN(SUM(DY$4,$O14/1000),SUM($O14,DY$4/1000)),3),CMB[[Cmb_ID]:[Cmb_ID]],0))),-1,-1,0,0)),IF(OR(DY$1,$R14),4,INDEX(CMB[[Cmb_Rare]:[Cmb_Rare]],MATCH(ROUND(MIN(SUM(DY$4,$O14/1000),SUM($O14,DY$4/1000)),3),CMB[[Cmb_ID]:[Cmb_ID]],0))),CHOOSE(AC[[M]:[M]],2,1,1,SUM(AC[[AB]:[DB]])))),""))</f>
        <v/>
      </c>
      <c r="DZ14" t="str">
        <f>IF(OR(DZ$5="",$S14=""),"",IFERROR(SUM(PRODUCT(INDEX(CMB[[BA_0O]:[BA_2O]],MATCH(ROUND(MIN(SUM(DZ$4,$O14/1000),SUM($O14,DZ$4/1000)),3),CMB[[Cmb_ID]:[Cmb_ID]],0),SUM(N(DZ$1),N($R14),1)),CHOOSE(AC[[M]:[M]],1,1,0,AC[[AB]:[AB]])),PRODUCT(INDEX(CMB[[BD_0O]:[BD_2O]],MATCH(ROUND(MIN(SUM(DZ$4,$O14/1000),SUM($O14,DZ$4/1000)),3),CMB[[Cmb_ID]:[Cmb_ID]],0),SUM(N(DZ$1),N($R14),1)),CHOOSE(AC[[M]:[M]],1,0,1,AC[[DB]:[DB]])),PRODUCT(SUM(ROUND(AVERAGE(VALUE(DZ$3),VALUE($P14)),0),CHOOSE(IF(OR(DZ$1,$R14),4,INDEX(CMB[[Res_Rare]:[Res_Rare]],MATCH(ROUND(MIN(SUM(DZ$4,$O14/1000),SUM($O14,DZ$4/1000)),3),CMB[[Cmb_ID]:[Cmb_ID]],0))),-1,-1,0,0)),IF(OR(DZ$1,$R14),4,INDEX(CMB[[Cmb_Rare]:[Cmb_Rare]],MATCH(ROUND(MIN(SUM(DZ$4,$O14/1000),SUM($O14,DZ$4/1000)),3),CMB[[Cmb_ID]:[Cmb_ID]],0))),CHOOSE(AC[[M]:[M]],2,1,1,SUM(AC[[AB]:[DB]])))),""))</f>
        <v/>
      </c>
      <c r="EA14" t="str">
        <f>IF(OR(EA$5="",$S14=""),"",IFERROR(SUM(PRODUCT(INDEX(CMB[[BA_0O]:[BA_2O]],MATCH(ROUND(MIN(SUM(EA$4,$O14/1000),SUM($O14,EA$4/1000)),3),CMB[[Cmb_ID]:[Cmb_ID]],0),SUM(N(EA$1),N($R14),1)),CHOOSE(AC[[M]:[M]],1,1,0,AC[[AB]:[AB]])),PRODUCT(INDEX(CMB[[BD_0O]:[BD_2O]],MATCH(ROUND(MIN(SUM(EA$4,$O14/1000),SUM($O14,EA$4/1000)),3),CMB[[Cmb_ID]:[Cmb_ID]],0),SUM(N(EA$1),N($R14),1)),CHOOSE(AC[[M]:[M]],1,0,1,AC[[DB]:[DB]])),PRODUCT(SUM(ROUND(AVERAGE(VALUE(EA$3),VALUE($P14)),0),CHOOSE(IF(OR(EA$1,$R14),4,INDEX(CMB[[Res_Rare]:[Res_Rare]],MATCH(ROUND(MIN(SUM(EA$4,$O14/1000),SUM($O14,EA$4/1000)),3),CMB[[Cmb_ID]:[Cmb_ID]],0))),-1,-1,0,0)),IF(OR(EA$1,$R14),4,INDEX(CMB[[Cmb_Rare]:[Cmb_Rare]],MATCH(ROUND(MIN(SUM(EA$4,$O14/1000),SUM($O14,EA$4/1000)),3),CMB[[Cmb_ID]:[Cmb_ID]],0))),CHOOSE(AC[[M]:[M]],2,1,1,SUM(AC[[AB]:[DB]])))),""))</f>
        <v/>
      </c>
      <c r="EB14" t="str">
        <f>IF(OR(EB$5="",$S14=""),"",IFERROR(SUM(PRODUCT(INDEX(CMB[[BA_0O]:[BA_2O]],MATCH(ROUND(MIN(SUM(EB$4,$O14/1000),SUM($O14,EB$4/1000)),3),CMB[[Cmb_ID]:[Cmb_ID]],0),SUM(N(EB$1),N($R14),1)),CHOOSE(AC[[M]:[M]],1,1,0,AC[[AB]:[AB]])),PRODUCT(INDEX(CMB[[BD_0O]:[BD_2O]],MATCH(ROUND(MIN(SUM(EB$4,$O14/1000),SUM($O14,EB$4/1000)),3),CMB[[Cmb_ID]:[Cmb_ID]],0),SUM(N(EB$1),N($R14),1)),CHOOSE(AC[[M]:[M]],1,0,1,AC[[DB]:[DB]])),PRODUCT(SUM(ROUND(AVERAGE(VALUE(EB$3),VALUE($P14)),0),CHOOSE(IF(OR(EB$1,$R14),4,INDEX(CMB[[Res_Rare]:[Res_Rare]],MATCH(ROUND(MIN(SUM(EB$4,$O14/1000),SUM($O14,EB$4/1000)),3),CMB[[Cmb_ID]:[Cmb_ID]],0))),-1,-1,0,0)),IF(OR(EB$1,$R14),4,INDEX(CMB[[Cmb_Rare]:[Cmb_Rare]],MATCH(ROUND(MIN(SUM(EB$4,$O14/1000),SUM($O14,EB$4/1000)),3),CMB[[Cmb_ID]:[Cmb_ID]],0))),CHOOSE(AC[[M]:[M]],2,1,1,SUM(AC[[AB]:[DB]])))),""))</f>
        <v/>
      </c>
      <c r="EC14" t="str">
        <f>IF(OR(EC$5="",$S14=""),"",IFERROR(SUM(PRODUCT(INDEX(CMB[[BA_0O]:[BA_2O]],MATCH(ROUND(MIN(SUM(EC$4,$O14/1000),SUM($O14,EC$4/1000)),3),CMB[[Cmb_ID]:[Cmb_ID]],0),SUM(N(EC$1),N($R14),1)),CHOOSE(AC[[M]:[M]],1,1,0,AC[[AB]:[AB]])),PRODUCT(INDEX(CMB[[BD_0O]:[BD_2O]],MATCH(ROUND(MIN(SUM(EC$4,$O14/1000),SUM($O14,EC$4/1000)),3),CMB[[Cmb_ID]:[Cmb_ID]],0),SUM(N(EC$1),N($R14),1)),CHOOSE(AC[[M]:[M]],1,0,1,AC[[DB]:[DB]])),PRODUCT(SUM(ROUND(AVERAGE(VALUE(EC$3),VALUE($P14)),0),CHOOSE(IF(OR(EC$1,$R14),4,INDEX(CMB[[Res_Rare]:[Res_Rare]],MATCH(ROUND(MIN(SUM(EC$4,$O14/1000),SUM($O14,EC$4/1000)),3),CMB[[Cmb_ID]:[Cmb_ID]],0))),-1,-1,0,0)),IF(OR(EC$1,$R14),4,INDEX(CMB[[Cmb_Rare]:[Cmb_Rare]],MATCH(ROUND(MIN(SUM(EC$4,$O14/1000),SUM($O14,EC$4/1000)),3),CMB[[Cmb_ID]:[Cmb_ID]],0))),CHOOSE(AC[[M]:[M]],2,1,1,SUM(AC[[AB]:[DB]])))),""))</f>
        <v/>
      </c>
      <c r="ED14" t="str">
        <f>IF(OR(ED$5="",$S14=""),"",IFERROR(SUM(PRODUCT(INDEX(CMB[[BA_0O]:[BA_2O]],MATCH(ROUND(MIN(SUM(ED$4,$O14/1000),SUM($O14,ED$4/1000)),3),CMB[[Cmb_ID]:[Cmb_ID]],0),SUM(N(ED$1),N($R14),1)),CHOOSE(AC[[M]:[M]],1,1,0,AC[[AB]:[AB]])),PRODUCT(INDEX(CMB[[BD_0O]:[BD_2O]],MATCH(ROUND(MIN(SUM(ED$4,$O14/1000),SUM($O14,ED$4/1000)),3),CMB[[Cmb_ID]:[Cmb_ID]],0),SUM(N(ED$1),N($R14),1)),CHOOSE(AC[[M]:[M]],1,0,1,AC[[DB]:[DB]])),PRODUCT(SUM(ROUND(AVERAGE(VALUE(ED$3),VALUE($P14)),0),CHOOSE(IF(OR(ED$1,$R14),4,INDEX(CMB[[Res_Rare]:[Res_Rare]],MATCH(ROUND(MIN(SUM(ED$4,$O14/1000),SUM($O14,ED$4/1000)),3),CMB[[Cmb_ID]:[Cmb_ID]],0))),-1,-1,0,0)),IF(OR(ED$1,$R14),4,INDEX(CMB[[Cmb_Rare]:[Cmb_Rare]],MATCH(ROUND(MIN(SUM(ED$4,$O14/1000),SUM($O14,ED$4/1000)),3),CMB[[Cmb_ID]:[Cmb_ID]],0))),CHOOSE(AC[[M]:[M]],2,1,1,SUM(AC[[AB]:[DB]])))),""))</f>
        <v/>
      </c>
      <c r="EE14" t="str">
        <f>IF(OR(EE$5="",$S14=""),"",IFERROR(SUM(PRODUCT(INDEX(CMB[[BA_0O]:[BA_2O]],MATCH(ROUND(MIN(SUM(EE$4,$O14/1000),SUM($O14,EE$4/1000)),3),CMB[[Cmb_ID]:[Cmb_ID]],0),SUM(N(EE$1),N($R14),1)),CHOOSE(AC[[M]:[M]],1,1,0,AC[[AB]:[AB]])),PRODUCT(INDEX(CMB[[BD_0O]:[BD_2O]],MATCH(ROUND(MIN(SUM(EE$4,$O14/1000),SUM($O14,EE$4/1000)),3),CMB[[Cmb_ID]:[Cmb_ID]],0),SUM(N(EE$1),N($R14),1)),CHOOSE(AC[[M]:[M]],1,0,1,AC[[DB]:[DB]])),PRODUCT(SUM(ROUND(AVERAGE(VALUE(EE$3),VALUE($P14)),0),CHOOSE(IF(OR(EE$1,$R14),4,INDEX(CMB[[Res_Rare]:[Res_Rare]],MATCH(ROUND(MIN(SUM(EE$4,$O14/1000),SUM($O14,EE$4/1000)),3),CMB[[Cmb_ID]:[Cmb_ID]],0))),-1,-1,0,0)),IF(OR(EE$1,$R14),4,INDEX(CMB[[Cmb_Rare]:[Cmb_Rare]],MATCH(ROUND(MIN(SUM(EE$4,$O14/1000),SUM($O14,EE$4/1000)),3),CMB[[Cmb_ID]:[Cmb_ID]],0))),CHOOSE(AC[[M]:[M]],2,1,1,SUM(AC[[AB]:[DB]])))),""))</f>
        <v/>
      </c>
      <c r="EF14" t="str">
        <f>IF(OR(EF$5="",$S14=""),"",IFERROR(SUM(PRODUCT(INDEX(CMB[[BA_0O]:[BA_2O]],MATCH(ROUND(MIN(SUM(EF$4,$O14/1000),SUM($O14,EF$4/1000)),3),CMB[[Cmb_ID]:[Cmb_ID]],0),SUM(N(EF$1),N($R14),1)),CHOOSE(AC[[M]:[M]],1,1,0,AC[[AB]:[AB]])),PRODUCT(INDEX(CMB[[BD_0O]:[BD_2O]],MATCH(ROUND(MIN(SUM(EF$4,$O14/1000),SUM($O14,EF$4/1000)),3),CMB[[Cmb_ID]:[Cmb_ID]],0),SUM(N(EF$1),N($R14),1)),CHOOSE(AC[[M]:[M]],1,0,1,AC[[DB]:[DB]])),PRODUCT(SUM(ROUND(AVERAGE(VALUE(EF$3),VALUE($P14)),0),CHOOSE(IF(OR(EF$1,$R14),4,INDEX(CMB[[Res_Rare]:[Res_Rare]],MATCH(ROUND(MIN(SUM(EF$4,$O14/1000),SUM($O14,EF$4/1000)),3),CMB[[Cmb_ID]:[Cmb_ID]],0))),-1,-1,0,0)),IF(OR(EF$1,$R14),4,INDEX(CMB[[Cmb_Rare]:[Cmb_Rare]],MATCH(ROUND(MIN(SUM(EF$4,$O14/1000),SUM($O14,EF$4/1000)),3),CMB[[Cmb_ID]:[Cmb_ID]],0))),CHOOSE(AC[[M]:[M]],2,1,1,SUM(AC[[AB]:[DB]])))),""))</f>
        <v/>
      </c>
      <c r="EG14" t="str">
        <f>IF(OR(EG$5="",$S14=""),"",IFERROR(SUM(PRODUCT(INDEX(CMB[[BA_0O]:[BA_2O]],MATCH(ROUND(MIN(SUM(EG$4,$O14/1000),SUM($O14,EG$4/1000)),3),CMB[[Cmb_ID]:[Cmb_ID]],0),SUM(N(EG$1),N($R14),1)),CHOOSE(AC[[M]:[M]],1,1,0,AC[[AB]:[AB]])),PRODUCT(INDEX(CMB[[BD_0O]:[BD_2O]],MATCH(ROUND(MIN(SUM(EG$4,$O14/1000),SUM($O14,EG$4/1000)),3),CMB[[Cmb_ID]:[Cmb_ID]],0),SUM(N(EG$1),N($R14),1)),CHOOSE(AC[[M]:[M]],1,0,1,AC[[DB]:[DB]])),PRODUCT(SUM(ROUND(AVERAGE(VALUE(EG$3),VALUE($P14)),0),CHOOSE(IF(OR(EG$1,$R14),4,INDEX(CMB[[Res_Rare]:[Res_Rare]],MATCH(ROUND(MIN(SUM(EG$4,$O14/1000),SUM($O14,EG$4/1000)),3),CMB[[Cmb_ID]:[Cmb_ID]],0))),-1,-1,0,0)),IF(OR(EG$1,$R14),4,INDEX(CMB[[Cmb_Rare]:[Cmb_Rare]],MATCH(ROUND(MIN(SUM(EG$4,$O14/1000),SUM($O14,EG$4/1000)),3),CMB[[Cmb_ID]:[Cmb_ID]],0))),CHOOSE(AC[[M]:[M]],2,1,1,SUM(AC[[AB]:[DB]])))),""))</f>
        <v/>
      </c>
      <c r="EH14" t="str">
        <f>IF(OR(EH$5="",$S14=""),"",IFERROR(SUM(PRODUCT(INDEX(CMB[[BA_0O]:[BA_2O]],MATCH(ROUND(MIN(SUM(EH$4,$O14/1000),SUM($O14,EH$4/1000)),3),CMB[[Cmb_ID]:[Cmb_ID]],0),SUM(N(EH$1),N($R14),1)),CHOOSE(AC[[M]:[M]],1,1,0,AC[[AB]:[AB]])),PRODUCT(INDEX(CMB[[BD_0O]:[BD_2O]],MATCH(ROUND(MIN(SUM(EH$4,$O14/1000),SUM($O14,EH$4/1000)),3),CMB[[Cmb_ID]:[Cmb_ID]],0),SUM(N(EH$1),N($R14),1)),CHOOSE(AC[[M]:[M]],1,0,1,AC[[DB]:[DB]])),PRODUCT(SUM(ROUND(AVERAGE(VALUE(EH$3),VALUE($P14)),0),CHOOSE(IF(OR(EH$1,$R14),4,INDEX(CMB[[Res_Rare]:[Res_Rare]],MATCH(ROUND(MIN(SUM(EH$4,$O14/1000),SUM($O14,EH$4/1000)),3),CMB[[Cmb_ID]:[Cmb_ID]],0))),-1,-1,0,0)),IF(OR(EH$1,$R14),4,INDEX(CMB[[Cmb_Rare]:[Cmb_Rare]],MATCH(ROUND(MIN(SUM(EH$4,$O14/1000),SUM($O14,EH$4/1000)),3),CMB[[Cmb_ID]:[Cmb_ID]],0))),CHOOSE(AC[[M]:[M]],2,1,1,SUM(AC[[AB]:[DB]])))),""))</f>
        <v/>
      </c>
      <c r="EI14" t="str">
        <f>IF(OR(EI$5="",$S14=""),"",IFERROR(SUM(PRODUCT(INDEX(CMB[[BA_0O]:[BA_2O]],MATCH(ROUND(MIN(SUM(EI$4,$O14/1000),SUM($O14,EI$4/1000)),3),CMB[[Cmb_ID]:[Cmb_ID]],0),SUM(N(EI$1),N($R14),1)),CHOOSE(AC[[M]:[M]],1,1,0,AC[[AB]:[AB]])),PRODUCT(INDEX(CMB[[BD_0O]:[BD_2O]],MATCH(ROUND(MIN(SUM(EI$4,$O14/1000),SUM($O14,EI$4/1000)),3),CMB[[Cmb_ID]:[Cmb_ID]],0),SUM(N(EI$1),N($R14),1)),CHOOSE(AC[[M]:[M]],1,0,1,AC[[DB]:[DB]])),PRODUCT(SUM(ROUND(AVERAGE(VALUE(EI$3),VALUE($P14)),0),CHOOSE(IF(OR(EI$1,$R14),4,INDEX(CMB[[Res_Rare]:[Res_Rare]],MATCH(ROUND(MIN(SUM(EI$4,$O14/1000),SUM($O14,EI$4/1000)),3),CMB[[Cmb_ID]:[Cmb_ID]],0))),-1,-1,0,0)),IF(OR(EI$1,$R14),4,INDEX(CMB[[Cmb_Rare]:[Cmb_Rare]],MATCH(ROUND(MIN(SUM(EI$4,$O14/1000),SUM($O14,EI$4/1000)),3),CMB[[Cmb_ID]:[Cmb_ID]],0))),CHOOSE(AC[[M]:[M]],2,1,1,SUM(AC[[AB]:[DB]])))),""))</f>
        <v/>
      </c>
      <c r="EJ14" t="str">
        <f>IF(OR(EJ$5="",$S14=""),"",IFERROR(SUM(PRODUCT(INDEX(CMB[[BA_0O]:[BA_2O]],MATCH(ROUND(MIN(SUM(EJ$4,$O14/1000),SUM($O14,EJ$4/1000)),3),CMB[[Cmb_ID]:[Cmb_ID]],0),SUM(N(EJ$1),N($R14),1)),CHOOSE(AC[[M]:[M]],1,1,0,AC[[AB]:[AB]])),PRODUCT(INDEX(CMB[[BD_0O]:[BD_2O]],MATCH(ROUND(MIN(SUM(EJ$4,$O14/1000),SUM($O14,EJ$4/1000)),3),CMB[[Cmb_ID]:[Cmb_ID]],0),SUM(N(EJ$1),N($R14),1)),CHOOSE(AC[[M]:[M]],1,0,1,AC[[DB]:[DB]])),PRODUCT(SUM(ROUND(AVERAGE(VALUE(EJ$3),VALUE($P14)),0),CHOOSE(IF(OR(EJ$1,$R14),4,INDEX(CMB[[Res_Rare]:[Res_Rare]],MATCH(ROUND(MIN(SUM(EJ$4,$O14/1000),SUM($O14,EJ$4/1000)),3),CMB[[Cmb_ID]:[Cmb_ID]],0))),-1,-1,0,0)),IF(OR(EJ$1,$R14),4,INDEX(CMB[[Cmb_Rare]:[Cmb_Rare]],MATCH(ROUND(MIN(SUM(EJ$4,$O14/1000),SUM($O14,EJ$4/1000)),3),CMB[[Cmb_ID]:[Cmb_ID]],0))),CHOOSE(AC[[M]:[M]],2,1,1,SUM(AC[[AB]:[DB]])))),""))</f>
        <v/>
      </c>
      <c r="EK14" t="str">
        <f>IF(OR(EK$5="",$S14=""),"",IFERROR(SUM(PRODUCT(INDEX(CMB[[BA_0O]:[BA_2O]],MATCH(ROUND(MIN(SUM(EK$4,$O14/1000),SUM($O14,EK$4/1000)),3),CMB[[Cmb_ID]:[Cmb_ID]],0),SUM(N(EK$1),N($R14),1)),CHOOSE(AC[[M]:[M]],1,1,0,AC[[AB]:[AB]])),PRODUCT(INDEX(CMB[[BD_0O]:[BD_2O]],MATCH(ROUND(MIN(SUM(EK$4,$O14/1000),SUM($O14,EK$4/1000)),3),CMB[[Cmb_ID]:[Cmb_ID]],0),SUM(N(EK$1),N($R14),1)),CHOOSE(AC[[M]:[M]],1,0,1,AC[[DB]:[DB]])),PRODUCT(SUM(ROUND(AVERAGE(VALUE(EK$3),VALUE($P14)),0),CHOOSE(IF(OR(EK$1,$R14),4,INDEX(CMB[[Res_Rare]:[Res_Rare]],MATCH(ROUND(MIN(SUM(EK$4,$O14/1000),SUM($O14,EK$4/1000)),3),CMB[[Cmb_ID]:[Cmb_ID]],0))),-1,-1,0,0)),IF(OR(EK$1,$R14),4,INDEX(CMB[[Cmb_Rare]:[Cmb_Rare]],MATCH(ROUND(MIN(SUM(EK$4,$O14/1000),SUM($O14,EK$4/1000)),3),CMB[[Cmb_ID]:[Cmb_ID]],0))),CHOOSE(AC[[M]:[M]],2,1,1,SUM(AC[[AB]:[DB]])))),""))</f>
        <v/>
      </c>
      <c r="EL14" t="str">
        <f>IF(OR(EL$5="",$S14=""),"",IFERROR(SUM(PRODUCT(INDEX(CMB[[BA_0O]:[BA_2O]],MATCH(ROUND(MIN(SUM(EL$4,$O14/1000),SUM($O14,EL$4/1000)),3),CMB[[Cmb_ID]:[Cmb_ID]],0),SUM(N(EL$1),N($R14),1)),CHOOSE(AC[[M]:[M]],1,1,0,AC[[AB]:[AB]])),PRODUCT(INDEX(CMB[[BD_0O]:[BD_2O]],MATCH(ROUND(MIN(SUM(EL$4,$O14/1000),SUM($O14,EL$4/1000)),3),CMB[[Cmb_ID]:[Cmb_ID]],0),SUM(N(EL$1),N($R14),1)),CHOOSE(AC[[M]:[M]],1,0,1,AC[[DB]:[DB]])),PRODUCT(SUM(ROUND(AVERAGE(VALUE(EL$3),VALUE($P14)),0),CHOOSE(IF(OR(EL$1,$R14),4,INDEX(CMB[[Res_Rare]:[Res_Rare]],MATCH(ROUND(MIN(SUM(EL$4,$O14/1000),SUM($O14,EL$4/1000)),3),CMB[[Cmb_ID]:[Cmb_ID]],0))),-1,-1,0,0)),IF(OR(EL$1,$R14),4,INDEX(CMB[[Cmb_Rare]:[Cmb_Rare]],MATCH(ROUND(MIN(SUM(EL$4,$O14/1000),SUM($O14,EL$4/1000)),3),CMB[[Cmb_ID]:[Cmb_ID]],0))),CHOOSE(AC[[M]:[M]],2,1,1,SUM(AC[[AB]:[DB]])))),""))</f>
        <v/>
      </c>
      <c r="EM14" t="str">
        <f>IF(OR(EM$5="",$S14=""),"",IFERROR(SUM(PRODUCT(INDEX(CMB[[BA_0O]:[BA_2O]],MATCH(ROUND(MIN(SUM(EM$4,$O14/1000),SUM($O14,EM$4/1000)),3),CMB[[Cmb_ID]:[Cmb_ID]],0),SUM(N(EM$1),N($R14),1)),CHOOSE(AC[[M]:[M]],1,1,0,AC[[AB]:[AB]])),PRODUCT(INDEX(CMB[[BD_0O]:[BD_2O]],MATCH(ROUND(MIN(SUM(EM$4,$O14/1000),SUM($O14,EM$4/1000)),3),CMB[[Cmb_ID]:[Cmb_ID]],0),SUM(N(EM$1),N($R14),1)),CHOOSE(AC[[M]:[M]],1,0,1,AC[[DB]:[DB]])),PRODUCT(SUM(ROUND(AVERAGE(VALUE(EM$3),VALUE($P14)),0),CHOOSE(IF(OR(EM$1,$R14),4,INDEX(CMB[[Res_Rare]:[Res_Rare]],MATCH(ROUND(MIN(SUM(EM$4,$O14/1000),SUM($O14,EM$4/1000)),3),CMB[[Cmb_ID]:[Cmb_ID]],0))),-1,-1,0,0)),IF(OR(EM$1,$R14),4,INDEX(CMB[[Cmb_Rare]:[Cmb_Rare]],MATCH(ROUND(MIN(SUM(EM$4,$O14/1000),SUM($O14,EM$4/1000)),3),CMB[[Cmb_ID]:[Cmb_ID]],0))),CHOOSE(AC[[M]:[M]],2,1,1,SUM(AC[[AB]:[DB]])))),""))</f>
        <v/>
      </c>
      <c r="EN14" t="str">
        <f>IF(OR(EN$5="",$S14=""),"",IFERROR(SUM(PRODUCT(INDEX(CMB[[BA_0O]:[BA_2O]],MATCH(ROUND(MIN(SUM(EN$4,$O14/1000),SUM($O14,EN$4/1000)),3),CMB[[Cmb_ID]:[Cmb_ID]],0),SUM(N(EN$1),N($R14),1)),CHOOSE(AC[[M]:[M]],1,1,0,AC[[AB]:[AB]])),PRODUCT(INDEX(CMB[[BD_0O]:[BD_2O]],MATCH(ROUND(MIN(SUM(EN$4,$O14/1000),SUM($O14,EN$4/1000)),3),CMB[[Cmb_ID]:[Cmb_ID]],0),SUM(N(EN$1),N($R14),1)),CHOOSE(AC[[M]:[M]],1,0,1,AC[[DB]:[DB]])),PRODUCT(SUM(ROUND(AVERAGE(VALUE(EN$3),VALUE($P14)),0),CHOOSE(IF(OR(EN$1,$R14),4,INDEX(CMB[[Res_Rare]:[Res_Rare]],MATCH(ROUND(MIN(SUM(EN$4,$O14/1000),SUM($O14,EN$4/1000)),3),CMB[[Cmb_ID]:[Cmb_ID]],0))),-1,-1,0,0)),IF(OR(EN$1,$R14),4,INDEX(CMB[[Cmb_Rare]:[Cmb_Rare]],MATCH(ROUND(MIN(SUM(EN$4,$O14/1000),SUM($O14,EN$4/1000)),3),CMB[[Cmb_ID]:[Cmb_ID]],0))),CHOOSE(AC[[M]:[M]],2,1,1,SUM(AC[[AB]:[DB]])))),""))</f>
        <v/>
      </c>
      <c r="EO14" t="str">
        <f>IF(OR(EO$5="",$S14=""),"",IFERROR(SUM(PRODUCT(INDEX(CMB[[BA_0O]:[BA_2O]],MATCH(ROUND(MIN(SUM(EO$4,$O14/1000),SUM($O14,EO$4/1000)),3),CMB[[Cmb_ID]:[Cmb_ID]],0),SUM(N(EO$1),N($R14),1)),CHOOSE(AC[[M]:[M]],1,1,0,AC[[AB]:[AB]])),PRODUCT(INDEX(CMB[[BD_0O]:[BD_2O]],MATCH(ROUND(MIN(SUM(EO$4,$O14/1000),SUM($O14,EO$4/1000)),3),CMB[[Cmb_ID]:[Cmb_ID]],0),SUM(N(EO$1),N($R14),1)),CHOOSE(AC[[M]:[M]],1,0,1,AC[[DB]:[DB]])),PRODUCT(SUM(ROUND(AVERAGE(VALUE(EO$3),VALUE($P14)),0),CHOOSE(IF(OR(EO$1,$R14),4,INDEX(CMB[[Res_Rare]:[Res_Rare]],MATCH(ROUND(MIN(SUM(EO$4,$O14/1000),SUM($O14,EO$4/1000)),3),CMB[[Cmb_ID]:[Cmb_ID]],0))),-1,-1,0,0)),IF(OR(EO$1,$R14),4,INDEX(CMB[[Cmb_Rare]:[Cmb_Rare]],MATCH(ROUND(MIN(SUM(EO$4,$O14/1000),SUM($O14,EO$4/1000)),3),CMB[[Cmb_ID]:[Cmb_ID]],0))),CHOOSE(AC[[M]:[M]],2,1,1,SUM(AC[[AB]:[DB]])))),""))</f>
        <v/>
      </c>
      <c r="EP14" t="str">
        <f>IF(OR(EP$5="",$S14=""),"",IFERROR(SUM(PRODUCT(INDEX(CMB[[BA_0O]:[BA_2O]],MATCH(ROUND(MIN(SUM(EP$4,$O14/1000),SUM($O14,EP$4/1000)),3),CMB[[Cmb_ID]:[Cmb_ID]],0),SUM(N(EP$1),N($R14),1)),CHOOSE(AC[[M]:[M]],1,1,0,AC[[AB]:[AB]])),PRODUCT(INDEX(CMB[[BD_0O]:[BD_2O]],MATCH(ROUND(MIN(SUM(EP$4,$O14/1000),SUM($O14,EP$4/1000)),3),CMB[[Cmb_ID]:[Cmb_ID]],0),SUM(N(EP$1),N($R14),1)),CHOOSE(AC[[M]:[M]],1,0,1,AC[[DB]:[DB]])),PRODUCT(SUM(ROUND(AVERAGE(VALUE(EP$3),VALUE($P14)),0),CHOOSE(IF(OR(EP$1,$R14),4,INDEX(CMB[[Res_Rare]:[Res_Rare]],MATCH(ROUND(MIN(SUM(EP$4,$O14/1000),SUM($O14,EP$4/1000)),3),CMB[[Cmb_ID]:[Cmb_ID]],0))),-1,-1,0,0)),IF(OR(EP$1,$R14),4,INDEX(CMB[[Cmb_Rare]:[Cmb_Rare]],MATCH(ROUND(MIN(SUM(EP$4,$O14/1000),SUM($O14,EP$4/1000)),3),CMB[[Cmb_ID]:[Cmb_ID]],0))),CHOOSE(AC[[M]:[M]],2,1,1,SUM(AC[[AB]:[DB]])))),""))</f>
        <v/>
      </c>
      <c r="EQ14" t="str">
        <f>IF(OR(EQ$5="",$S14=""),"",IFERROR(SUM(PRODUCT(INDEX(CMB[[BA_0O]:[BA_2O]],MATCH(ROUND(MIN(SUM(EQ$4,$O14/1000),SUM($O14,EQ$4/1000)),3),CMB[[Cmb_ID]:[Cmb_ID]],0),SUM(N(EQ$1),N($R14),1)),CHOOSE(AC[[M]:[M]],1,1,0,AC[[AB]:[AB]])),PRODUCT(INDEX(CMB[[BD_0O]:[BD_2O]],MATCH(ROUND(MIN(SUM(EQ$4,$O14/1000),SUM($O14,EQ$4/1000)),3),CMB[[Cmb_ID]:[Cmb_ID]],0),SUM(N(EQ$1),N($R14),1)),CHOOSE(AC[[M]:[M]],1,0,1,AC[[DB]:[DB]])),PRODUCT(SUM(ROUND(AVERAGE(VALUE(EQ$3),VALUE($P14)),0),CHOOSE(IF(OR(EQ$1,$R14),4,INDEX(CMB[[Res_Rare]:[Res_Rare]],MATCH(ROUND(MIN(SUM(EQ$4,$O14/1000),SUM($O14,EQ$4/1000)),3),CMB[[Cmb_ID]:[Cmb_ID]],0))),-1,-1,0,0)),IF(OR(EQ$1,$R14),4,INDEX(CMB[[Cmb_Rare]:[Cmb_Rare]],MATCH(ROUND(MIN(SUM(EQ$4,$O14/1000),SUM($O14,EQ$4/1000)),3),CMB[[Cmb_ID]:[Cmb_ID]],0))),CHOOSE(AC[[M]:[M]],2,1,1,SUM(AC[[AB]:[DB]])))),""))</f>
        <v/>
      </c>
      <c r="ER14" t="str">
        <f>IF(OR(ER$5="",$S14=""),"",IFERROR(SUM(PRODUCT(INDEX(CMB[[BA_0O]:[BA_2O]],MATCH(ROUND(MIN(SUM(ER$4,$O14/1000),SUM($O14,ER$4/1000)),3),CMB[[Cmb_ID]:[Cmb_ID]],0),SUM(N(ER$1),N($R14),1)),CHOOSE(AC[[M]:[M]],1,1,0,AC[[AB]:[AB]])),PRODUCT(INDEX(CMB[[BD_0O]:[BD_2O]],MATCH(ROUND(MIN(SUM(ER$4,$O14/1000),SUM($O14,ER$4/1000)),3),CMB[[Cmb_ID]:[Cmb_ID]],0),SUM(N(ER$1),N($R14),1)),CHOOSE(AC[[M]:[M]],1,0,1,AC[[DB]:[DB]])),PRODUCT(SUM(ROUND(AVERAGE(VALUE(ER$3),VALUE($P14)),0),CHOOSE(IF(OR(ER$1,$R14),4,INDEX(CMB[[Res_Rare]:[Res_Rare]],MATCH(ROUND(MIN(SUM(ER$4,$O14/1000),SUM($O14,ER$4/1000)),3),CMB[[Cmb_ID]:[Cmb_ID]],0))),-1,-1,0,0)),IF(OR(ER$1,$R14),4,INDEX(CMB[[Cmb_Rare]:[Cmb_Rare]],MATCH(ROUND(MIN(SUM(ER$4,$O14/1000),SUM($O14,ER$4/1000)),3),CMB[[Cmb_ID]:[Cmb_ID]],0))),CHOOSE(AC[[M]:[M]],2,1,1,SUM(AC[[AB]:[DB]])))),""))</f>
        <v/>
      </c>
      <c r="ES14" t="str">
        <f>IF(OR(ES$5="",$S14=""),"",IFERROR(SUM(PRODUCT(INDEX(CMB[[BA_0O]:[BA_2O]],MATCH(ROUND(MIN(SUM(ES$4,$O14/1000),SUM($O14,ES$4/1000)),3),CMB[[Cmb_ID]:[Cmb_ID]],0),SUM(N(ES$1),N($R14),1)),CHOOSE(AC[[M]:[M]],1,1,0,AC[[AB]:[AB]])),PRODUCT(INDEX(CMB[[BD_0O]:[BD_2O]],MATCH(ROUND(MIN(SUM(ES$4,$O14/1000),SUM($O14,ES$4/1000)),3),CMB[[Cmb_ID]:[Cmb_ID]],0),SUM(N(ES$1),N($R14),1)),CHOOSE(AC[[M]:[M]],1,0,1,AC[[DB]:[DB]])),PRODUCT(SUM(ROUND(AVERAGE(VALUE(ES$3),VALUE($P14)),0),CHOOSE(IF(OR(ES$1,$R14),4,INDEX(CMB[[Res_Rare]:[Res_Rare]],MATCH(ROUND(MIN(SUM(ES$4,$O14/1000),SUM($O14,ES$4/1000)),3),CMB[[Cmb_ID]:[Cmb_ID]],0))),-1,-1,0,0)),IF(OR(ES$1,$R14),4,INDEX(CMB[[Cmb_Rare]:[Cmb_Rare]],MATCH(ROUND(MIN(SUM(ES$4,$O14/1000),SUM($O14,ES$4/1000)),3),CMB[[Cmb_ID]:[Cmb_ID]],0))),CHOOSE(AC[[M]:[M]],2,1,1,SUM(AC[[AB]:[DB]])))),""))</f>
        <v/>
      </c>
      <c r="ET14" t="str">
        <f>IF(OR(ET$5="",$S14=""),"",IFERROR(SUM(PRODUCT(INDEX(CMB[[BA_0O]:[BA_2O]],MATCH(ROUND(MIN(SUM(ET$4,$O14/1000),SUM($O14,ET$4/1000)),3),CMB[[Cmb_ID]:[Cmb_ID]],0),SUM(N(ET$1),N($R14),1)),CHOOSE(AC[[M]:[M]],1,1,0,AC[[AB]:[AB]])),PRODUCT(INDEX(CMB[[BD_0O]:[BD_2O]],MATCH(ROUND(MIN(SUM(ET$4,$O14/1000),SUM($O14,ET$4/1000)),3),CMB[[Cmb_ID]:[Cmb_ID]],0),SUM(N(ET$1),N($R14),1)),CHOOSE(AC[[M]:[M]],1,0,1,AC[[DB]:[DB]])),PRODUCT(SUM(ROUND(AVERAGE(VALUE(ET$3),VALUE($P14)),0),CHOOSE(IF(OR(ET$1,$R14),4,INDEX(CMB[[Res_Rare]:[Res_Rare]],MATCH(ROUND(MIN(SUM(ET$4,$O14/1000),SUM($O14,ET$4/1000)),3),CMB[[Cmb_ID]:[Cmb_ID]],0))),-1,-1,0,0)),IF(OR(ET$1,$R14),4,INDEX(CMB[[Cmb_Rare]:[Cmb_Rare]],MATCH(ROUND(MIN(SUM(ET$4,$O14/1000),SUM($O14,ET$4/1000)),3),CMB[[Cmb_ID]:[Cmb_ID]],0))),CHOOSE(AC[[M]:[M]],2,1,1,SUM(AC[[AB]:[DB]])))),""))</f>
        <v/>
      </c>
      <c r="EU14" t="str">
        <f>IF(OR(EU$5="",$S14=""),"",IFERROR(SUM(PRODUCT(INDEX(CMB[[BA_0O]:[BA_2O]],MATCH(ROUND(MIN(SUM(EU$4,$O14/1000),SUM($O14,EU$4/1000)),3),CMB[[Cmb_ID]:[Cmb_ID]],0),SUM(N(EU$1),N($R14),1)),CHOOSE(AC[[M]:[M]],1,1,0,AC[[AB]:[AB]])),PRODUCT(INDEX(CMB[[BD_0O]:[BD_2O]],MATCH(ROUND(MIN(SUM(EU$4,$O14/1000),SUM($O14,EU$4/1000)),3),CMB[[Cmb_ID]:[Cmb_ID]],0),SUM(N(EU$1),N($R14),1)),CHOOSE(AC[[M]:[M]],1,0,1,AC[[DB]:[DB]])),PRODUCT(SUM(ROUND(AVERAGE(VALUE(EU$3),VALUE($P14)),0),CHOOSE(IF(OR(EU$1,$R14),4,INDEX(CMB[[Res_Rare]:[Res_Rare]],MATCH(ROUND(MIN(SUM(EU$4,$O14/1000),SUM($O14,EU$4/1000)),3),CMB[[Cmb_ID]:[Cmb_ID]],0))),-1,-1,0,0)),IF(OR(EU$1,$R14),4,INDEX(CMB[[Cmb_Rare]:[Cmb_Rare]],MATCH(ROUND(MIN(SUM(EU$4,$O14/1000),SUM($O14,EU$4/1000)),3),CMB[[Cmb_ID]:[Cmb_ID]],0))),CHOOSE(AC[[M]:[M]],2,1,1,SUM(AC[[AB]:[DB]])))),""))</f>
        <v/>
      </c>
      <c r="EV14" t="str">
        <f>IF(OR(EV$5="",$S14=""),"",IFERROR(SUM(PRODUCT(INDEX(CMB[[BA_0O]:[BA_2O]],MATCH(ROUND(MIN(SUM(EV$4,$O14/1000),SUM($O14,EV$4/1000)),3),CMB[[Cmb_ID]:[Cmb_ID]],0),SUM(N(EV$1),N($R14),1)),CHOOSE(AC[[M]:[M]],1,1,0,AC[[AB]:[AB]])),PRODUCT(INDEX(CMB[[BD_0O]:[BD_2O]],MATCH(ROUND(MIN(SUM(EV$4,$O14/1000),SUM($O14,EV$4/1000)),3),CMB[[Cmb_ID]:[Cmb_ID]],0),SUM(N(EV$1),N($R14),1)),CHOOSE(AC[[M]:[M]],1,0,1,AC[[DB]:[DB]])),PRODUCT(SUM(ROUND(AVERAGE(VALUE(EV$3),VALUE($P14)),0),CHOOSE(IF(OR(EV$1,$R14),4,INDEX(CMB[[Res_Rare]:[Res_Rare]],MATCH(ROUND(MIN(SUM(EV$4,$O14/1000),SUM($O14,EV$4/1000)),3),CMB[[Cmb_ID]:[Cmb_ID]],0))),-1,-1,0,0)),IF(OR(EV$1,$R14),4,INDEX(CMB[[Cmb_Rare]:[Cmb_Rare]],MATCH(ROUND(MIN(SUM(EV$4,$O14/1000),SUM($O14,EV$4/1000)),3),CMB[[Cmb_ID]:[Cmb_ID]],0))),CHOOSE(AC[[M]:[M]],2,1,1,SUM(AC[[AB]:[DB]])))),""))</f>
        <v/>
      </c>
      <c r="EW14" t="str">
        <f>IF(OR(EW$5="",$S14=""),"",IFERROR(SUM(PRODUCT(INDEX(CMB[[BA_0O]:[BA_2O]],MATCH(ROUND(MIN(SUM(EW$4,$O14/1000),SUM($O14,EW$4/1000)),3),CMB[[Cmb_ID]:[Cmb_ID]],0),SUM(N(EW$1),N($R14),1)),CHOOSE(AC[[M]:[M]],1,1,0,AC[[AB]:[AB]])),PRODUCT(INDEX(CMB[[BD_0O]:[BD_2O]],MATCH(ROUND(MIN(SUM(EW$4,$O14/1000),SUM($O14,EW$4/1000)),3),CMB[[Cmb_ID]:[Cmb_ID]],0),SUM(N(EW$1),N($R14),1)),CHOOSE(AC[[M]:[M]],1,0,1,AC[[DB]:[DB]])),PRODUCT(SUM(ROUND(AVERAGE(VALUE(EW$3),VALUE($P14)),0),CHOOSE(IF(OR(EW$1,$R14),4,INDEX(CMB[[Res_Rare]:[Res_Rare]],MATCH(ROUND(MIN(SUM(EW$4,$O14/1000),SUM($O14,EW$4/1000)),3),CMB[[Cmb_ID]:[Cmb_ID]],0))),-1,-1,0,0)),IF(OR(EW$1,$R14),4,INDEX(CMB[[Cmb_Rare]:[Cmb_Rare]],MATCH(ROUND(MIN(SUM(EW$4,$O14/1000),SUM($O14,EW$4/1000)),3),CMB[[Cmb_ID]:[Cmb_ID]],0))),CHOOSE(AC[[M]:[M]],2,1,1,SUM(AC[[AB]:[DB]])))),""))</f>
        <v/>
      </c>
      <c r="EX14" t="str">
        <f>IF(OR(EX$5="",$S14=""),"",IFERROR(SUM(PRODUCT(INDEX(CMB[[BA_0O]:[BA_2O]],MATCH(ROUND(MIN(SUM(EX$4,$O14/1000),SUM($O14,EX$4/1000)),3),CMB[[Cmb_ID]:[Cmb_ID]],0),SUM(N(EX$1),N($R14),1)),CHOOSE(AC[[M]:[M]],1,1,0,AC[[AB]:[AB]])),PRODUCT(INDEX(CMB[[BD_0O]:[BD_2O]],MATCH(ROUND(MIN(SUM(EX$4,$O14/1000),SUM($O14,EX$4/1000)),3),CMB[[Cmb_ID]:[Cmb_ID]],0),SUM(N(EX$1),N($R14),1)),CHOOSE(AC[[M]:[M]],1,0,1,AC[[DB]:[DB]])),PRODUCT(SUM(ROUND(AVERAGE(VALUE(EX$3),VALUE($P14)),0),CHOOSE(IF(OR(EX$1,$R14),4,INDEX(CMB[[Res_Rare]:[Res_Rare]],MATCH(ROUND(MIN(SUM(EX$4,$O14/1000),SUM($O14,EX$4/1000)),3),CMB[[Cmb_ID]:[Cmb_ID]],0))),-1,-1,0,0)),IF(OR(EX$1,$R14),4,INDEX(CMB[[Cmb_Rare]:[Cmb_Rare]],MATCH(ROUND(MIN(SUM(EX$4,$O14/1000),SUM($O14,EX$4/1000)),3),CMB[[Cmb_ID]:[Cmb_ID]],0))),CHOOSE(AC[[M]:[M]],2,1,1,SUM(AC[[AB]:[DB]])))),""))</f>
        <v/>
      </c>
      <c r="EY14" t="str">
        <f>IF(OR(EY$5="",$S14=""),"",IFERROR(SUM(PRODUCT(INDEX(CMB[[BA_0O]:[BA_2O]],MATCH(ROUND(MIN(SUM(EY$4,$O14/1000),SUM($O14,EY$4/1000)),3),CMB[[Cmb_ID]:[Cmb_ID]],0),SUM(N(EY$1),N($R14),1)),CHOOSE(AC[[M]:[M]],1,1,0,AC[[AB]:[AB]])),PRODUCT(INDEX(CMB[[BD_0O]:[BD_2O]],MATCH(ROUND(MIN(SUM(EY$4,$O14/1000),SUM($O14,EY$4/1000)),3),CMB[[Cmb_ID]:[Cmb_ID]],0),SUM(N(EY$1),N($R14),1)),CHOOSE(AC[[M]:[M]],1,0,1,AC[[DB]:[DB]])),PRODUCT(SUM(ROUND(AVERAGE(VALUE(EY$3),VALUE($P14)),0),CHOOSE(IF(OR(EY$1,$R14),4,INDEX(CMB[[Res_Rare]:[Res_Rare]],MATCH(ROUND(MIN(SUM(EY$4,$O14/1000),SUM($O14,EY$4/1000)),3),CMB[[Cmb_ID]:[Cmb_ID]],0))),-1,-1,0,0)),IF(OR(EY$1,$R14),4,INDEX(CMB[[Cmb_Rare]:[Cmb_Rare]],MATCH(ROUND(MIN(SUM(EY$4,$O14/1000),SUM($O14,EY$4/1000)),3),CMB[[Cmb_ID]:[Cmb_ID]],0))),CHOOSE(AC[[M]:[M]],2,1,1,SUM(AC[[AB]:[DB]])))),""))</f>
        <v/>
      </c>
      <c r="EZ14" t="str">
        <f>IF(OR(EZ$5="",$S14=""),"",IFERROR(SUM(PRODUCT(INDEX(CMB[[BA_0O]:[BA_2O]],MATCH(ROUND(MIN(SUM(EZ$4,$O14/1000),SUM($O14,EZ$4/1000)),3),CMB[[Cmb_ID]:[Cmb_ID]],0),SUM(N(EZ$1),N($R14),1)),CHOOSE(AC[[M]:[M]],1,1,0,AC[[AB]:[AB]])),PRODUCT(INDEX(CMB[[BD_0O]:[BD_2O]],MATCH(ROUND(MIN(SUM(EZ$4,$O14/1000),SUM($O14,EZ$4/1000)),3),CMB[[Cmb_ID]:[Cmb_ID]],0),SUM(N(EZ$1),N($R14),1)),CHOOSE(AC[[M]:[M]],1,0,1,AC[[DB]:[DB]])),PRODUCT(SUM(ROUND(AVERAGE(VALUE(EZ$3),VALUE($P14)),0),CHOOSE(IF(OR(EZ$1,$R14),4,INDEX(CMB[[Res_Rare]:[Res_Rare]],MATCH(ROUND(MIN(SUM(EZ$4,$O14/1000),SUM($O14,EZ$4/1000)),3),CMB[[Cmb_ID]:[Cmb_ID]],0))),-1,-1,0,0)),IF(OR(EZ$1,$R14),4,INDEX(CMB[[Cmb_Rare]:[Cmb_Rare]],MATCH(ROUND(MIN(SUM(EZ$4,$O14/1000),SUM($O14,EZ$4/1000)),3),CMB[[Cmb_ID]:[Cmb_ID]],0))),CHOOSE(AC[[M]:[M]],2,1,1,SUM(AC[[AB]:[DB]])))),""))</f>
        <v/>
      </c>
      <c r="FA14" t="str">
        <f>IF(OR(FA$5="",$S14=""),"",IFERROR(SUM(PRODUCT(INDEX(CMB[[BA_0O]:[BA_2O]],MATCH(ROUND(MIN(SUM(FA$4,$O14/1000),SUM($O14,FA$4/1000)),3),CMB[[Cmb_ID]:[Cmb_ID]],0),SUM(N(FA$1),N($R14),1)),CHOOSE(AC[[M]:[M]],1,1,0,AC[[AB]:[AB]])),PRODUCT(INDEX(CMB[[BD_0O]:[BD_2O]],MATCH(ROUND(MIN(SUM(FA$4,$O14/1000),SUM($O14,FA$4/1000)),3),CMB[[Cmb_ID]:[Cmb_ID]],0),SUM(N(FA$1),N($R14),1)),CHOOSE(AC[[M]:[M]],1,0,1,AC[[DB]:[DB]])),PRODUCT(SUM(ROUND(AVERAGE(VALUE(FA$3),VALUE($P14)),0),CHOOSE(IF(OR(FA$1,$R14),4,INDEX(CMB[[Res_Rare]:[Res_Rare]],MATCH(ROUND(MIN(SUM(FA$4,$O14/1000),SUM($O14,FA$4/1000)),3),CMB[[Cmb_ID]:[Cmb_ID]],0))),-1,-1,0,0)),IF(OR(FA$1,$R14),4,INDEX(CMB[[Cmb_Rare]:[Cmb_Rare]],MATCH(ROUND(MIN(SUM(FA$4,$O14/1000),SUM($O14,FA$4/1000)),3),CMB[[Cmb_ID]:[Cmb_ID]],0))),CHOOSE(AC[[M]:[M]],2,1,1,SUM(AC[[AB]:[DB]])))),""))</f>
        <v/>
      </c>
      <c r="FB14" t="str">
        <f>IF(OR(FB$5="",$S14=""),"",IFERROR(SUM(PRODUCT(INDEX(CMB[[BA_0O]:[BA_2O]],MATCH(ROUND(MIN(SUM(FB$4,$O14/1000),SUM($O14,FB$4/1000)),3),CMB[[Cmb_ID]:[Cmb_ID]],0),SUM(N(FB$1),N($R14),1)),CHOOSE(AC[[M]:[M]],1,1,0,AC[[AB]:[AB]])),PRODUCT(INDEX(CMB[[BD_0O]:[BD_2O]],MATCH(ROUND(MIN(SUM(FB$4,$O14/1000),SUM($O14,FB$4/1000)),3),CMB[[Cmb_ID]:[Cmb_ID]],0),SUM(N(FB$1),N($R14),1)),CHOOSE(AC[[M]:[M]],1,0,1,AC[[DB]:[DB]])),PRODUCT(SUM(ROUND(AVERAGE(VALUE(FB$3),VALUE($P14)),0),CHOOSE(IF(OR(FB$1,$R14),4,INDEX(CMB[[Res_Rare]:[Res_Rare]],MATCH(ROUND(MIN(SUM(FB$4,$O14/1000),SUM($O14,FB$4/1000)),3),CMB[[Cmb_ID]:[Cmb_ID]],0))),-1,-1,0,0)),IF(OR(FB$1,$R14),4,INDEX(CMB[[Cmb_Rare]:[Cmb_Rare]],MATCH(ROUND(MIN(SUM(FB$4,$O14/1000),SUM($O14,FB$4/1000)),3),CMB[[Cmb_ID]:[Cmb_ID]],0))),CHOOSE(AC[[M]:[M]],2,1,1,SUM(AC[[AB]:[DB]])))),""))</f>
        <v/>
      </c>
      <c r="FC14" t="str">
        <f>IF(OR(FC$5="",$S14=""),"",IFERROR(SUM(PRODUCT(INDEX(CMB[[BA_0O]:[BA_2O]],MATCH(ROUND(MIN(SUM(FC$4,$O14/1000),SUM($O14,FC$4/1000)),3),CMB[[Cmb_ID]:[Cmb_ID]],0),SUM(N(FC$1),N($R14),1)),CHOOSE(AC[[M]:[M]],1,1,0,AC[[AB]:[AB]])),PRODUCT(INDEX(CMB[[BD_0O]:[BD_2O]],MATCH(ROUND(MIN(SUM(FC$4,$O14/1000),SUM($O14,FC$4/1000)),3),CMB[[Cmb_ID]:[Cmb_ID]],0),SUM(N(FC$1),N($R14),1)),CHOOSE(AC[[M]:[M]],1,0,1,AC[[DB]:[DB]])),PRODUCT(SUM(ROUND(AVERAGE(VALUE(FC$3),VALUE($P14)),0),CHOOSE(IF(OR(FC$1,$R14),4,INDEX(CMB[[Res_Rare]:[Res_Rare]],MATCH(ROUND(MIN(SUM(FC$4,$O14/1000),SUM($O14,FC$4/1000)),3),CMB[[Cmb_ID]:[Cmb_ID]],0))),-1,-1,0,0)),IF(OR(FC$1,$R14),4,INDEX(CMB[[Cmb_Rare]:[Cmb_Rare]],MATCH(ROUND(MIN(SUM(FC$4,$O14/1000),SUM($O14,FC$4/1000)),3),CMB[[Cmb_ID]:[Cmb_ID]],0))),CHOOSE(AC[[M]:[M]],2,1,1,SUM(AC[[AB]:[DB]])))),""))</f>
        <v/>
      </c>
      <c r="FD14" t="str">
        <f>IF(OR(FD$5="",$S14=""),"",IFERROR(SUM(PRODUCT(INDEX(CMB[[BA_0O]:[BA_2O]],MATCH(ROUND(MIN(SUM(FD$4,$O14/1000),SUM($O14,FD$4/1000)),3),CMB[[Cmb_ID]:[Cmb_ID]],0),SUM(N(FD$1),N($R14),1)),CHOOSE(AC[[M]:[M]],1,1,0,AC[[AB]:[AB]])),PRODUCT(INDEX(CMB[[BD_0O]:[BD_2O]],MATCH(ROUND(MIN(SUM(FD$4,$O14/1000),SUM($O14,FD$4/1000)),3),CMB[[Cmb_ID]:[Cmb_ID]],0),SUM(N(FD$1),N($R14),1)),CHOOSE(AC[[M]:[M]],1,0,1,AC[[DB]:[DB]])),PRODUCT(SUM(ROUND(AVERAGE(VALUE(FD$3),VALUE($P14)),0),CHOOSE(IF(OR(FD$1,$R14),4,INDEX(CMB[[Res_Rare]:[Res_Rare]],MATCH(ROUND(MIN(SUM(FD$4,$O14/1000),SUM($O14,FD$4/1000)),3),CMB[[Cmb_ID]:[Cmb_ID]],0))),-1,-1,0,0)),IF(OR(FD$1,$R14),4,INDEX(CMB[[Cmb_Rare]:[Cmb_Rare]],MATCH(ROUND(MIN(SUM(FD$4,$O14/1000),SUM($O14,FD$4/1000)),3),CMB[[Cmb_ID]:[Cmb_ID]],0))),CHOOSE(AC[[M]:[M]],2,1,1,SUM(AC[[AB]:[DB]])))),""))</f>
        <v/>
      </c>
      <c r="FE14" t="str">
        <f>IF(OR(FE$5="",$S14=""),"",IFERROR(SUM(PRODUCT(INDEX(CMB[[BA_0O]:[BA_2O]],MATCH(ROUND(MIN(SUM(FE$4,$O14/1000),SUM($O14,FE$4/1000)),3),CMB[[Cmb_ID]:[Cmb_ID]],0),SUM(N(FE$1),N($R14),1)),CHOOSE(AC[[M]:[M]],1,1,0,AC[[AB]:[AB]])),PRODUCT(INDEX(CMB[[BD_0O]:[BD_2O]],MATCH(ROUND(MIN(SUM(FE$4,$O14/1000),SUM($O14,FE$4/1000)),3),CMB[[Cmb_ID]:[Cmb_ID]],0),SUM(N(FE$1),N($R14),1)),CHOOSE(AC[[M]:[M]],1,0,1,AC[[DB]:[DB]])),PRODUCT(SUM(ROUND(AVERAGE(VALUE(FE$3),VALUE($P14)),0),CHOOSE(IF(OR(FE$1,$R14),4,INDEX(CMB[[Res_Rare]:[Res_Rare]],MATCH(ROUND(MIN(SUM(FE$4,$O14/1000),SUM($O14,FE$4/1000)),3),CMB[[Cmb_ID]:[Cmb_ID]],0))),-1,-1,0,0)),IF(OR(FE$1,$R14),4,INDEX(CMB[[Cmb_Rare]:[Cmb_Rare]],MATCH(ROUND(MIN(SUM(FE$4,$O14/1000),SUM($O14,FE$4/1000)),3),CMB[[Cmb_ID]:[Cmb_ID]],0))),CHOOSE(AC[[M]:[M]],2,1,1,SUM(AC[[AB]:[DB]])))),""))</f>
        <v/>
      </c>
      <c r="FF14" t="str">
        <f>IF(OR(FF$5="",$S14=""),"",IFERROR(SUM(PRODUCT(INDEX(CMB[[BA_0O]:[BA_2O]],MATCH(ROUND(MIN(SUM(FF$4,$O14/1000),SUM($O14,FF$4/1000)),3),CMB[[Cmb_ID]:[Cmb_ID]],0),SUM(N(FF$1),N($R14),1)),CHOOSE(AC[[M]:[M]],1,1,0,AC[[AB]:[AB]])),PRODUCT(INDEX(CMB[[BD_0O]:[BD_2O]],MATCH(ROUND(MIN(SUM(FF$4,$O14/1000),SUM($O14,FF$4/1000)),3),CMB[[Cmb_ID]:[Cmb_ID]],0),SUM(N(FF$1),N($R14),1)),CHOOSE(AC[[M]:[M]],1,0,1,AC[[DB]:[DB]])),PRODUCT(SUM(ROUND(AVERAGE(VALUE(FF$3),VALUE($P14)),0),CHOOSE(IF(OR(FF$1,$R14),4,INDEX(CMB[[Res_Rare]:[Res_Rare]],MATCH(ROUND(MIN(SUM(FF$4,$O14/1000),SUM($O14,FF$4/1000)),3),CMB[[Cmb_ID]:[Cmb_ID]],0))),-1,-1,0,0)),IF(OR(FF$1,$R14),4,INDEX(CMB[[Cmb_Rare]:[Cmb_Rare]],MATCH(ROUND(MIN(SUM(FF$4,$O14/1000),SUM($O14,FF$4/1000)),3),CMB[[Cmb_ID]:[Cmb_ID]],0))),CHOOSE(AC[[M]:[M]],2,1,1,SUM(AC[[AB]:[DB]])))),""))</f>
        <v/>
      </c>
      <c r="FG14" t="str">
        <f>IF(OR(FG$5="",$S14=""),"",IFERROR(SUM(PRODUCT(INDEX(CMB[[BA_0O]:[BA_2O]],MATCH(ROUND(MIN(SUM(FG$4,$O14/1000),SUM($O14,FG$4/1000)),3),CMB[[Cmb_ID]:[Cmb_ID]],0),SUM(N(FG$1),N($R14),1)),CHOOSE(AC[[M]:[M]],1,1,0,AC[[AB]:[AB]])),PRODUCT(INDEX(CMB[[BD_0O]:[BD_2O]],MATCH(ROUND(MIN(SUM(FG$4,$O14/1000),SUM($O14,FG$4/1000)),3),CMB[[Cmb_ID]:[Cmb_ID]],0),SUM(N(FG$1),N($R14),1)),CHOOSE(AC[[M]:[M]],1,0,1,AC[[DB]:[DB]])),PRODUCT(SUM(ROUND(AVERAGE(VALUE(FG$3),VALUE($P14)),0),CHOOSE(IF(OR(FG$1,$R14),4,INDEX(CMB[[Res_Rare]:[Res_Rare]],MATCH(ROUND(MIN(SUM(FG$4,$O14/1000),SUM($O14,FG$4/1000)),3),CMB[[Cmb_ID]:[Cmb_ID]],0))),-1,-1,0,0)),IF(OR(FG$1,$R14),4,INDEX(CMB[[Cmb_Rare]:[Cmb_Rare]],MATCH(ROUND(MIN(SUM(FG$4,$O14/1000),SUM($O14,FG$4/1000)),3),CMB[[Cmb_ID]:[Cmb_ID]],0))),CHOOSE(AC[[M]:[M]],2,1,1,SUM(AC[[AB]:[DB]])))),""))</f>
        <v/>
      </c>
      <c r="FH14" t="str">
        <f>IF(OR(FH$5="",$S14=""),"",IFERROR(SUM(PRODUCT(INDEX(CMB[[BA_0O]:[BA_2O]],MATCH(ROUND(MIN(SUM(FH$4,$O14/1000),SUM($O14,FH$4/1000)),3),CMB[[Cmb_ID]:[Cmb_ID]],0),SUM(N(FH$1),N($R14),1)),CHOOSE(AC[[M]:[M]],1,1,0,AC[[AB]:[AB]])),PRODUCT(INDEX(CMB[[BD_0O]:[BD_2O]],MATCH(ROUND(MIN(SUM(FH$4,$O14/1000),SUM($O14,FH$4/1000)),3),CMB[[Cmb_ID]:[Cmb_ID]],0),SUM(N(FH$1),N($R14),1)),CHOOSE(AC[[M]:[M]],1,0,1,AC[[DB]:[DB]])),PRODUCT(SUM(ROUND(AVERAGE(VALUE(FH$3),VALUE($P14)),0),CHOOSE(IF(OR(FH$1,$R14),4,INDEX(CMB[[Res_Rare]:[Res_Rare]],MATCH(ROUND(MIN(SUM(FH$4,$O14/1000),SUM($O14,FH$4/1000)),3),CMB[[Cmb_ID]:[Cmb_ID]],0))),-1,-1,0,0)),IF(OR(FH$1,$R14),4,INDEX(CMB[[Cmb_Rare]:[Cmb_Rare]],MATCH(ROUND(MIN(SUM(FH$4,$O14/1000),SUM($O14,FH$4/1000)),3),CMB[[Cmb_ID]:[Cmb_ID]],0))),CHOOSE(AC[[M]:[M]],2,1,1,SUM(AC[[AB]:[DB]])))),""))</f>
        <v/>
      </c>
      <c r="FI14" t="str">
        <f>IF(OR(FI$5="",$S14=""),"",IFERROR(SUM(PRODUCT(INDEX(CMB[[BA_0O]:[BA_2O]],MATCH(ROUND(MIN(SUM(FI$4,$O14/1000),SUM($O14,FI$4/1000)),3),CMB[[Cmb_ID]:[Cmb_ID]],0),SUM(N(FI$1),N($R14),1)),CHOOSE(AC[[M]:[M]],1,1,0,AC[[AB]:[AB]])),PRODUCT(INDEX(CMB[[BD_0O]:[BD_2O]],MATCH(ROUND(MIN(SUM(FI$4,$O14/1000),SUM($O14,FI$4/1000)),3),CMB[[Cmb_ID]:[Cmb_ID]],0),SUM(N(FI$1),N($R14),1)),CHOOSE(AC[[M]:[M]],1,0,1,AC[[DB]:[DB]])),PRODUCT(SUM(ROUND(AVERAGE(VALUE(FI$3),VALUE($P14)),0),CHOOSE(IF(OR(FI$1,$R14),4,INDEX(CMB[[Res_Rare]:[Res_Rare]],MATCH(ROUND(MIN(SUM(FI$4,$O14/1000),SUM($O14,FI$4/1000)),3),CMB[[Cmb_ID]:[Cmb_ID]],0))),-1,-1,0,0)),IF(OR(FI$1,$R14),4,INDEX(CMB[[Cmb_Rare]:[Cmb_Rare]],MATCH(ROUND(MIN(SUM(FI$4,$O14/1000),SUM($O14,FI$4/1000)),3),CMB[[Cmb_ID]:[Cmb_ID]],0))),CHOOSE(AC[[M]:[M]],2,1,1,SUM(AC[[AB]:[DB]])))),""))</f>
        <v/>
      </c>
      <c r="FJ14" t="str">
        <f>IF(OR(FJ$5="",$S14=""),"",IFERROR(SUM(PRODUCT(INDEX(CMB[[BA_0O]:[BA_2O]],MATCH(ROUND(MIN(SUM(FJ$4,$O14/1000),SUM($O14,FJ$4/1000)),3),CMB[[Cmb_ID]:[Cmb_ID]],0),SUM(N(FJ$1),N($R14),1)),CHOOSE(AC[[M]:[M]],1,1,0,AC[[AB]:[AB]])),PRODUCT(INDEX(CMB[[BD_0O]:[BD_2O]],MATCH(ROUND(MIN(SUM(FJ$4,$O14/1000),SUM($O14,FJ$4/1000)),3),CMB[[Cmb_ID]:[Cmb_ID]],0),SUM(N(FJ$1),N($R14),1)),CHOOSE(AC[[M]:[M]],1,0,1,AC[[DB]:[DB]])),PRODUCT(SUM(ROUND(AVERAGE(VALUE(FJ$3),VALUE($P14)),0),CHOOSE(IF(OR(FJ$1,$R14),4,INDEX(CMB[[Res_Rare]:[Res_Rare]],MATCH(ROUND(MIN(SUM(FJ$4,$O14/1000),SUM($O14,FJ$4/1000)),3),CMB[[Cmb_ID]:[Cmb_ID]],0))),-1,-1,0,0)),IF(OR(FJ$1,$R14),4,INDEX(CMB[[Cmb_Rare]:[Cmb_Rare]],MATCH(ROUND(MIN(SUM(FJ$4,$O14/1000),SUM($O14,FJ$4/1000)),3),CMB[[Cmb_ID]:[Cmb_ID]],0))),CHOOSE(AC[[M]:[M]],2,1,1,SUM(AC[[AB]:[DB]])))),""))</f>
        <v/>
      </c>
      <c r="FK14" t="str">
        <f>IF(OR(FK$5="",$S14=""),"",IFERROR(SUM(PRODUCT(INDEX(CMB[[BA_0O]:[BA_2O]],MATCH(ROUND(MIN(SUM(FK$4,$O14/1000),SUM($O14,FK$4/1000)),3),CMB[[Cmb_ID]:[Cmb_ID]],0),SUM(N(FK$1),N($R14),1)),CHOOSE(AC[[M]:[M]],1,1,0,AC[[AB]:[AB]])),PRODUCT(INDEX(CMB[[BD_0O]:[BD_2O]],MATCH(ROUND(MIN(SUM(FK$4,$O14/1000),SUM($O14,FK$4/1000)),3),CMB[[Cmb_ID]:[Cmb_ID]],0),SUM(N(FK$1),N($R14),1)),CHOOSE(AC[[M]:[M]],1,0,1,AC[[DB]:[DB]])),PRODUCT(SUM(ROUND(AVERAGE(VALUE(FK$3),VALUE($P14)),0),CHOOSE(IF(OR(FK$1,$R14),4,INDEX(CMB[[Res_Rare]:[Res_Rare]],MATCH(ROUND(MIN(SUM(FK$4,$O14/1000),SUM($O14,FK$4/1000)),3),CMB[[Cmb_ID]:[Cmb_ID]],0))),-1,-1,0,0)),IF(OR(FK$1,$R14),4,INDEX(CMB[[Cmb_Rare]:[Cmb_Rare]],MATCH(ROUND(MIN(SUM(FK$4,$O14/1000),SUM($O14,FK$4/1000)),3),CMB[[Cmb_ID]:[Cmb_ID]],0))),CHOOSE(AC[[M]:[M]],2,1,1,SUM(AC[[AB]:[DB]])))),""))</f>
        <v/>
      </c>
      <c r="FL14" t="str">
        <f>IF(OR(FL$5="",$S14=""),"",IFERROR(SUM(PRODUCT(INDEX(CMB[[BA_0O]:[BA_2O]],MATCH(ROUND(MIN(SUM(FL$4,$O14/1000),SUM($O14,FL$4/1000)),3),CMB[[Cmb_ID]:[Cmb_ID]],0),SUM(N(FL$1),N($R14),1)),CHOOSE(AC[[M]:[M]],1,1,0,AC[[AB]:[AB]])),PRODUCT(INDEX(CMB[[BD_0O]:[BD_2O]],MATCH(ROUND(MIN(SUM(FL$4,$O14/1000),SUM($O14,FL$4/1000)),3),CMB[[Cmb_ID]:[Cmb_ID]],0),SUM(N(FL$1),N($R14),1)),CHOOSE(AC[[M]:[M]],1,0,1,AC[[DB]:[DB]])),PRODUCT(SUM(ROUND(AVERAGE(VALUE(FL$3),VALUE($P14)),0),CHOOSE(IF(OR(FL$1,$R14),4,INDEX(CMB[[Res_Rare]:[Res_Rare]],MATCH(ROUND(MIN(SUM(FL$4,$O14/1000),SUM($O14,FL$4/1000)),3),CMB[[Cmb_ID]:[Cmb_ID]],0))),-1,-1,0,0)),IF(OR(FL$1,$R14),4,INDEX(CMB[[Cmb_Rare]:[Cmb_Rare]],MATCH(ROUND(MIN(SUM(FL$4,$O14/1000),SUM($O14,FL$4/1000)),3),CMB[[Cmb_ID]:[Cmb_ID]],0))),CHOOSE(AC[[M]:[M]],2,1,1,SUM(AC[[AB]:[DB]])))),""))</f>
        <v/>
      </c>
      <c r="FM14" t="str">
        <f>IF(OR(FM$5="",$S14=""),"",IFERROR(SUM(PRODUCT(INDEX(CMB[[BA_0O]:[BA_2O]],MATCH(ROUND(MIN(SUM(FM$4,$O14/1000),SUM($O14,FM$4/1000)),3),CMB[[Cmb_ID]:[Cmb_ID]],0),SUM(N(FM$1),N($R14),1)),CHOOSE(AC[[M]:[M]],1,1,0,AC[[AB]:[AB]])),PRODUCT(INDEX(CMB[[BD_0O]:[BD_2O]],MATCH(ROUND(MIN(SUM(FM$4,$O14/1000),SUM($O14,FM$4/1000)),3),CMB[[Cmb_ID]:[Cmb_ID]],0),SUM(N(FM$1),N($R14),1)),CHOOSE(AC[[M]:[M]],1,0,1,AC[[DB]:[DB]])),PRODUCT(SUM(ROUND(AVERAGE(VALUE(FM$3),VALUE($P14)),0),CHOOSE(IF(OR(FM$1,$R14),4,INDEX(CMB[[Res_Rare]:[Res_Rare]],MATCH(ROUND(MIN(SUM(FM$4,$O14/1000),SUM($O14,FM$4/1000)),3),CMB[[Cmb_ID]:[Cmb_ID]],0))),-1,-1,0,0)),IF(OR(FM$1,$R14),4,INDEX(CMB[[Cmb_Rare]:[Cmb_Rare]],MATCH(ROUND(MIN(SUM(FM$4,$O14/1000),SUM($O14,FM$4/1000)),3),CMB[[Cmb_ID]:[Cmb_ID]],0))),CHOOSE(AC[[M]:[M]],2,1,1,SUM(AC[[AB]:[DB]])))),""))</f>
        <v/>
      </c>
      <c r="FN14" s="7">
        <f t="shared" si="15"/>
        <v>133</v>
      </c>
      <c r="FO14" s="7">
        <f t="shared" si="15"/>
        <v>97</v>
      </c>
      <c r="FP14" s="7">
        <f t="shared" si="15"/>
        <v>97</v>
      </c>
      <c r="FQ14" s="7">
        <f t="shared" si="15"/>
        <v>97</v>
      </c>
      <c r="FR14" s="7">
        <f t="shared" si="15"/>
        <v>97</v>
      </c>
      <c r="FS14" s="7">
        <f t="shared" si="15"/>
        <v>97</v>
      </c>
      <c r="FT14" s="7">
        <f>SUM(IF(INDEX(LIB[[Quantity]:[Quantity]],MATCH($S14,LIB[[ID]:[ID]],0))&gt;=COLUMN(A$1),TRUNC(PRODUCT(AVERAGE($FN14:$FS14),POWER(AC[[CR]:[CR]],SUM(SUMIFS($D$11:$D13,$A$11:$A13,$A14,$E$11:$E13,"&gt;="&amp;$E14),SUMIFS($D15:$D$161,$A15:$A$161,$A14,$E15:$E$161,"&gt;"&amp;$E14),COLUMN(A$1),-1)),IF($Q14="Yes",AC[[FB]:[FB]],1))),0),ROW(A3)/-VALUE(1&amp;REPT("0",9-PRODUCT(COLUMN(A$1)-1,3))),1)</f>
        <v>103.999999997</v>
      </c>
      <c r="FU14" s="7">
        <f>SUM(IF(INDEX(LIB[[Quantity]:[Quantity]],MATCH($S14,LIB[[ID]:[ID]],0))&gt;=COLUMN(B$1),TRUNC(PRODUCT(AVERAGE($FN14:$FS14),POWER(AC[[CR]:[CR]],SUM(SUMIFS($D$11:$D13,$A$11:$A13,$A14,$E$11:$E13,"&gt;="&amp;$E14),SUMIFS($D15:$D$161,$A15:$A$161,$A14,$E15:$E$161,"&gt;"&amp;$E14),COLUMN(B$1),-1)),IF($Q14="Yes",AC[[FB]:[FB]],1))),0),ROW(B3)/-VALUE(1&amp;REPT("0",9-PRODUCT(COLUMN(B$1)-1,3))),1)</f>
        <v>82.999996999999993</v>
      </c>
      <c r="FV14" s="7">
        <f>SUM(IF(INDEX(LIB[[Quantity]:[Quantity]],MATCH($S14,LIB[[ID]:[ID]],0))&gt;=COLUMN(C$1),TRUNC(PRODUCT(AVERAGE($FN14:$FS14),POWER(AC[[CR]:[CR]],SUM(SUMIFS($D$11:$D13,$A$11:$A13,$A14,$E$11:$E13,"&gt;="&amp;$E14),SUMIFS($D15:$D$161,$A15:$A$161,$A14,$E15:$E$161,"&gt;"&amp;$E14),COLUMN(C$1),-1)),IF($Q14="Yes",AC[[FB]:[FB]],1))),0),ROW(C3)/-VALUE(1&amp;REPT("0",9-PRODUCT(COLUMN(C$1)-1,3))),1)</f>
        <v>65.997</v>
      </c>
      <c r="FW14">
        <f t="shared" si="19"/>
        <v>110</v>
      </c>
      <c r="FX14">
        <f t="shared" si="20"/>
        <v>113</v>
      </c>
      <c r="FY14">
        <f t="shared" si="21"/>
        <v>115</v>
      </c>
      <c r="GC14">
        <f t="shared" si="22"/>
        <v>0</v>
      </c>
      <c r="GD14" t="str">
        <f>IFERROR(SUBSTITUTE(SUBSTITUTE(INDEX(SUG[Card],MATCH(ROW(A3),GC$12:GC$161,0))," #2","")," #3",""),"")</f>
        <v>Magic (5)</v>
      </c>
      <c r="GE14">
        <f>SUM(GE13,IF(IFERROR(MATCH(GD14,GD$11:GD13,0)&lt;0,TRUE()),1,0))</f>
        <v>3</v>
      </c>
      <c r="GF14" t="str">
        <f t="shared" si="23"/>
        <v>Magic (5)</v>
      </c>
      <c r="GI14">
        <f>SUM(SUMIFS(D$11:D13,A$11:A13,A14,B$11:B13,"&gt;="&amp;B14),SUMIFS(D15:D$161,A15:A$161,A14,B15:B$161,"&gt;"&amp;B14),SUMIFS(D$11:D13,A$11:A13,A14&amp;":Onyx"),SUMIFS(D15:D$161,A15:A$161,A14&amp;":Onyx"))</f>
        <v>0</v>
      </c>
      <c r="GP14" t="str">
        <f t="shared" si="16"/>
        <v>Weapon (4)</v>
      </c>
      <c r="GQ14">
        <f t="shared" si="17"/>
        <v>1477</v>
      </c>
      <c r="GR14" t="b">
        <f>COUNTIF(DECK[Card],IFERROR(MID($L14,1,FIND(" #",SUG_Helper[[#This Row],[Card]])-1),SUG_Helper[[#This Row],[Card]]))&gt;=IFERROR(VALUE(RIGHT(SUG_Helper[[#This Row],[Card]])),1)</f>
        <v>1</v>
      </c>
    </row>
    <row r="15" spans="1:200" x14ac:dyDescent="0.35">
      <c r="A15" t="s">
        <v>45</v>
      </c>
      <c r="B15" s="4">
        <v>5</v>
      </c>
      <c r="C15" s="4" t="s">
        <v>74</v>
      </c>
      <c r="D15" s="4">
        <v>3</v>
      </c>
      <c r="E15" t="str">
        <f>IF(INDEX(LIB[Card],ROW(A4))="","",INDEX(LIB[Card],ROW(A4))&amp;" ("&amp;INDEX(LIB[Level],ROW(A4))&amp;")"&amp;IF(INDEX(LIB[Fused],ROW(A4))="Yes","ƒ",""))</f>
        <v>Death (5)</v>
      </c>
      <c r="F15">
        <v>4</v>
      </c>
      <c r="G15" t="s">
        <v>1793</v>
      </c>
      <c r="H15" t="str">
        <f>IF(DECK[[#This Row],[Card]]="","",MID(DECK[[#This Row],[Card]],1,FIND(" (",DECK[[#This Row],[Card]])-1))</f>
        <v>Sword</v>
      </c>
      <c r="I15" t="str">
        <f>IF(DECK[[#This Row],[Card]]="","",MID(DECK[[#This Row],[Card]],FIND("(",DECK[[#This Row],[Card]])+1,1))</f>
        <v>5</v>
      </c>
      <c r="J15" t="str">
        <f>IF(DECK[[#This Row],[Card]]="","",IF(RIGHT(DECK[[#This Row],[Card]])="ƒ","Yes","No"))</f>
        <v>No</v>
      </c>
      <c r="L15" t="str">
        <f t="shared" si="11"/>
        <v>Wind (4)</v>
      </c>
      <c r="M15">
        <f t="shared" si="12"/>
        <v>1461</v>
      </c>
      <c r="O15" s="6">
        <f>IF(S15="","",MATCH(MID(S15,1,MIN(FIND(" (",S15),IFERROR(FIND(":",S15),50))-1),CC[CC_Name],0))</f>
        <v>25</v>
      </c>
      <c r="P15" s="5" t="str">
        <f t="shared" si="13"/>
        <v>5</v>
      </c>
      <c r="Q15" s="5" t="str">
        <f t="shared" si="18"/>
        <v>No</v>
      </c>
      <c r="R15" s="5" t="b">
        <f t="shared" si="14"/>
        <v>0</v>
      </c>
      <c r="S15" t="str">
        <f>(INDEX(LIB[ID],ROW(A4)))</f>
        <v>Death (5)</v>
      </c>
      <c r="T15">
        <f>IF(OR(T$5="",$S15=""),"",IFERROR(SUM(PRODUCT(INDEX(CMB[[BA_0O]:[BA_2O]],MATCH(ROUND(MIN(SUM(T$4,$O15/1000),SUM($O15,T$4/1000)),3),CMB[[Cmb_ID]:[Cmb_ID]],0),SUM(N(T$1),N($R15),1)),CHOOSE(AC[[M]:[M]],1,1,0,AC[[AB]:[AB]])),PRODUCT(INDEX(CMB[[BD_0O]:[BD_2O]],MATCH(ROUND(MIN(SUM(T$4,$O15/1000),SUM($O15,T$4/1000)),3),CMB[[Cmb_ID]:[Cmb_ID]],0),SUM(N(T$1),N($R15),1)),CHOOSE(AC[[M]:[M]],1,0,1,AC[[DB]:[DB]])),PRODUCT(SUM(ROUND(AVERAGE(VALUE(T$3),VALUE($P15)),0),CHOOSE(IF(OR(T$1,$R15),4,INDEX(CMB[[Res_Rare]:[Res_Rare]],MATCH(ROUND(MIN(SUM(T$4,$O15/1000),SUM($O15,T$4/1000)),3),CMB[[Cmb_ID]:[Cmb_ID]],0))),-1,-1,0,0)),IF(OR(T$1,$R15),4,INDEX(CMB[[Cmb_Rare]:[Cmb_Rare]],MATCH(ROUND(MIN(SUM(T$4,$O15/1000),SUM($O15,T$4/1000)),3),CMB[[Cmb_ID]:[Cmb_ID]],0))),CHOOSE(AC[[M]:[M]],2,1,1,SUM(AC[[AB]:[DB]])))),""))</f>
        <v>15</v>
      </c>
      <c r="U15" t="str">
        <f>IF(OR(U$5="",$S15=""),"",IFERROR(SUM(PRODUCT(INDEX(CMB[[BA_0O]:[BA_2O]],MATCH(ROUND(MIN(SUM(U$4,$O15/1000),SUM($O15,U$4/1000)),3),CMB[[Cmb_ID]:[Cmb_ID]],0),SUM(N(U$1),N($R15),1)),CHOOSE(AC[[M]:[M]],1,1,0,AC[[AB]:[AB]])),PRODUCT(INDEX(CMB[[BD_0O]:[BD_2O]],MATCH(ROUND(MIN(SUM(U$4,$O15/1000),SUM($O15,U$4/1000)),3),CMB[[Cmb_ID]:[Cmb_ID]],0),SUM(N(U$1),N($R15),1)),CHOOSE(AC[[M]:[M]],1,0,1,AC[[DB]:[DB]])),PRODUCT(SUM(ROUND(AVERAGE(VALUE(U$3),VALUE($P15)),0),CHOOSE(IF(OR(U$1,$R15),4,INDEX(CMB[[Res_Rare]:[Res_Rare]],MATCH(ROUND(MIN(SUM(U$4,$O15/1000),SUM($O15,U$4/1000)),3),CMB[[Cmb_ID]:[Cmb_ID]],0))),-1,-1,0,0)),IF(OR(U$1,$R15),4,INDEX(CMB[[Cmb_Rare]:[Cmb_Rare]],MATCH(ROUND(MIN(SUM(U$4,$O15/1000),SUM($O15,U$4/1000)),3),CMB[[Cmb_ID]:[Cmb_ID]],0))),CHOOSE(AC[[M]:[M]],2,1,1,SUM(AC[[AB]:[DB]])))),""))</f>
        <v/>
      </c>
      <c r="V15">
        <f>IF(OR(V$5="",$S15=""),"",IFERROR(SUM(PRODUCT(INDEX(CMB[[BA_0O]:[BA_2O]],MATCH(ROUND(MIN(SUM(V$4,$O15/1000),SUM($O15,V$4/1000)),3),CMB[[Cmb_ID]:[Cmb_ID]],0),SUM(N(V$1),N($R15),1)),CHOOSE(AC[[M]:[M]],1,1,0,AC[[AB]:[AB]])),PRODUCT(INDEX(CMB[[BD_0O]:[BD_2O]],MATCH(ROUND(MIN(SUM(V$4,$O15/1000),SUM($O15,V$4/1000)),3),CMB[[Cmb_ID]:[Cmb_ID]],0),SUM(N(V$1),N($R15),1)),CHOOSE(AC[[M]:[M]],1,0,1,AC[[DB]:[DB]])),PRODUCT(SUM(ROUND(AVERAGE(VALUE(V$3),VALUE($P15)),0),CHOOSE(IF(OR(V$1,$R15),4,INDEX(CMB[[Res_Rare]:[Res_Rare]],MATCH(ROUND(MIN(SUM(V$4,$O15/1000),SUM($O15,V$4/1000)),3),CMB[[Cmb_ID]:[Cmb_ID]],0))),-1,-1,0,0)),IF(OR(V$1,$R15),4,INDEX(CMB[[Cmb_Rare]:[Cmb_Rare]],MATCH(ROUND(MIN(SUM(V$4,$O15/1000),SUM($O15,V$4/1000)),3),CMB[[Cmb_ID]:[Cmb_ID]],0))),CHOOSE(AC[[M]:[M]],2,1,1,SUM(AC[[AB]:[DB]])))),""))</f>
        <v>25</v>
      </c>
      <c r="W15">
        <f>IF(OR(W$5="",$S15=""),"",IFERROR(SUM(PRODUCT(INDEX(CMB[[BA_0O]:[BA_2O]],MATCH(ROUND(MIN(SUM(W$4,$O15/1000),SUM($O15,W$4/1000)),3),CMB[[Cmb_ID]:[Cmb_ID]],0),SUM(N(W$1),N($R15),1)),CHOOSE(AC[[M]:[M]],1,1,0,AC[[AB]:[AB]])),PRODUCT(INDEX(CMB[[BD_0O]:[BD_2O]],MATCH(ROUND(MIN(SUM(W$4,$O15/1000),SUM($O15,W$4/1000)),3),CMB[[Cmb_ID]:[Cmb_ID]],0),SUM(N(W$1),N($R15),1)),CHOOSE(AC[[M]:[M]],1,0,1,AC[[DB]:[DB]])),PRODUCT(SUM(ROUND(AVERAGE(VALUE(W$3),VALUE($P15)),0),CHOOSE(IF(OR(W$1,$R15),4,INDEX(CMB[[Res_Rare]:[Res_Rare]],MATCH(ROUND(MIN(SUM(W$4,$O15/1000),SUM($O15,W$4/1000)),3),CMB[[Cmb_ID]:[Cmb_ID]],0))),-1,-1,0,0)),IF(OR(W$1,$R15),4,INDEX(CMB[[Cmb_Rare]:[Cmb_Rare]],MATCH(ROUND(MIN(SUM(W$4,$O15/1000),SUM($O15,W$4/1000)),3),CMB[[Cmb_ID]:[Cmb_ID]],0))),CHOOSE(AC[[M]:[M]],2,1,1,SUM(AC[[AB]:[DB]])))),""))</f>
        <v>27</v>
      </c>
      <c r="X15">
        <f>IF(OR(X$5="",$S15=""),"",IFERROR(SUM(PRODUCT(INDEX(CMB[[BA_0O]:[BA_2O]],MATCH(ROUND(MIN(SUM(X$4,$O15/1000),SUM($O15,X$4/1000)),3),CMB[[Cmb_ID]:[Cmb_ID]],0),SUM(N(X$1),N($R15),1)),CHOOSE(AC[[M]:[M]],1,1,0,AC[[AB]:[AB]])),PRODUCT(INDEX(CMB[[BD_0O]:[BD_2O]],MATCH(ROUND(MIN(SUM(X$4,$O15/1000),SUM($O15,X$4/1000)),3),CMB[[Cmb_ID]:[Cmb_ID]],0),SUM(N(X$1),N($R15),1)),CHOOSE(AC[[M]:[M]],1,0,1,AC[[DB]:[DB]])),PRODUCT(SUM(ROUND(AVERAGE(VALUE(X$3),VALUE($P15)),0),CHOOSE(IF(OR(X$1,$R15),4,INDEX(CMB[[Res_Rare]:[Res_Rare]],MATCH(ROUND(MIN(SUM(X$4,$O15/1000),SUM($O15,X$4/1000)),3),CMB[[Cmb_ID]:[Cmb_ID]],0))),-1,-1,0,0)),IF(OR(X$1,$R15),4,INDEX(CMB[[Cmb_Rare]:[Cmb_Rare]],MATCH(ROUND(MIN(SUM(X$4,$O15/1000),SUM($O15,X$4/1000)),3),CMB[[Cmb_ID]:[Cmb_ID]],0))),CHOOSE(AC[[M]:[M]],2,1,1,SUM(AC[[AB]:[DB]])))),""))</f>
        <v>37</v>
      </c>
      <c r="Y15">
        <f>IF(OR(Y$5="",$S15=""),"",IFERROR(SUM(PRODUCT(INDEX(CMB[[BA_0O]:[BA_2O]],MATCH(ROUND(MIN(SUM(Y$4,$O15/1000),SUM($O15,Y$4/1000)),3),CMB[[Cmb_ID]:[Cmb_ID]],0),SUM(N(Y$1),N($R15),1)),CHOOSE(AC[[M]:[M]],1,1,0,AC[[AB]:[AB]])),PRODUCT(INDEX(CMB[[BD_0O]:[BD_2O]],MATCH(ROUND(MIN(SUM(Y$4,$O15/1000),SUM($O15,Y$4/1000)),3),CMB[[Cmb_ID]:[Cmb_ID]],0),SUM(N(Y$1),N($R15),1)),CHOOSE(AC[[M]:[M]],1,0,1,AC[[DB]:[DB]])),PRODUCT(SUM(ROUND(AVERAGE(VALUE(Y$3),VALUE($P15)),0),CHOOSE(IF(OR(Y$1,$R15),4,INDEX(CMB[[Res_Rare]:[Res_Rare]],MATCH(ROUND(MIN(SUM(Y$4,$O15/1000),SUM($O15,Y$4/1000)),3),CMB[[Cmb_ID]:[Cmb_ID]],0))),-1,-1,0,0)),IF(OR(Y$1,$R15),4,INDEX(CMB[[Cmb_Rare]:[Cmb_Rare]],MATCH(ROUND(MIN(SUM(Y$4,$O15/1000),SUM($O15,Y$4/1000)),3),CMB[[Cmb_ID]:[Cmb_ID]],0))),CHOOSE(AC[[M]:[M]],2,1,1,SUM(AC[[AB]:[DB]])))),""))</f>
        <v>30</v>
      </c>
      <c r="Z15">
        <f>IF(OR(Z$5="",$S15=""),"",IFERROR(SUM(PRODUCT(INDEX(CMB[[BA_0O]:[BA_2O]],MATCH(ROUND(MIN(SUM(Z$4,$O15/1000),SUM($O15,Z$4/1000)),3),CMB[[Cmb_ID]:[Cmb_ID]],0),SUM(N(Z$1),N($R15),1)),CHOOSE(AC[[M]:[M]],1,1,0,AC[[AB]:[AB]])),PRODUCT(INDEX(CMB[[BD_0O]:[BD_2O]],MATCH(ROUND(MIN(SUM(Z$4,$O15/1000),SUM($O15,Z$4/1000)),3),CMB[[Cmb_ID]:[Cmb_ID]],0),SUM(N(Z$1),N($R15),1)),CHOOSE(AC[[M]:[M]],1,0,1,AC[[DB]:[DB]])),PRODUCT(SUM(ROUND(AVERAGE(VALUE(Z$3),VALUE($P15)),0),CHOOSE(IF(OR(Z$1,$R15),4,INDEX(CMB[[Res_Rare]:[Res_Rare]],MATCH(ROUND(MIN(SUM(Z$4,$O15/1000),SUM($O15,Z$4/1000)),3),CMB[[Cmb_ID]:[Cmb_ID]],0))),-1,-1,0,0)),IF(OR(Z$1,$R15),4,INDEX(CMB[[Cmb_Rare]:[Cmb_Rare]],MATCH(ROUND(MIN(SUM(Z$4,$O15/1000),SUM($O15,Z$4/1000)),3),CMB[[Cmb_ID]:[Cmb_ID]],0))),CHOOSE(AC[[M]:[M]],2,1,1,SUM(AC[[AB]:[DB]])))),""))</f>
        <v>30</v>
      </c>
      <c r="AA15">
        <f>IF(OR(AA$5="",$S15=""),"",IFERROR(SUM(PRODUCT(INDEX(CMB[[BA_0O]:[BA_2O]],MATCH(ROUND(MIN(SUM(AA$4,$O15/1000),SUM($O15,AA$4/1000)),3),CMB[[Cmb_ID]:[Cmb_ID]],0),SUM(N(AA$1),N($R15),1)),CHOOSE(AC[[M]:[M]],1,1,0,AC[[AB]:[AB]])),PRODUCT(INDEX(CMB[[BD_0O]:[BD_2O]],MATCH(ROUND(MIN(SUM(AA$4,$O15/1000),SUM($O15,AA$4/1000)),3),CMB[[Cmb_ID]:[Cmb_ID]],0),SUM(N(AA$1),N($R15),1)),CHOOSE(AC[[M]:[M]],1,0,1,AC[[DB]:[DB]])),PRODUCT(SUM(ROUND(AVERAGE(VALUE(AA$3),VALUE($P15)),0),CHOOSE(IF(OR(AA$1,$R15),4,INDEX(CMB[[Res_Rare]:[Res_Rare]],MATCH(ROUND(MIN(SUM(AA$4,$O15/1000),SUM($O15,AA$4/1000)),3),CMB[[Cmb_ID]:[Cmb_ID]],0))),-1,-1,0,0)),IF(OR(AA$1,$R15),4,INDEX(CMB[[Cmb_Rare]:[Cmb_Rare]],MATCH(ROUND(MIN(SUM(AA$4,$O15/1000),SUM($O15,AA$4/1000)),3),CMB[[Cmb_ID]:[Cmb_ID]],0))),CHOOSE(AC[[M]:[M]],2,1,1,SUM(AC[[AB]:[DB]])))),""))</f>
        <v>26</v>
      </c>
      <c r="AB15" t="str">
        <f>IF(OR(AB$5="",$S15=""),"",IFERROR(SUM(PRODUCT(INDEX(CMB[[BA_0O]:[BA_2O]],MATCH(ROUND(MIN(SUM(AB$4,$O15/1000),SUM($O15,AB$4/1000)),3),CMB[[Cmb_ID]:[Cmb_ID]],0),SUM(N(AB$1),N($R15),1)),CHOOSE(AC[[M]:[M]],1,1,0,AC[[AB]:[AB]])),PRODUCT(INDEX(CMB[[BD_0O]:[BD_2O]],MATCH(ROUND(MIN(SUM(AB$4,$O15/1000),SUM($O15,AB$4/1000)),3),CMB[[Cmb_ID]:[Cmb_ID]],0),SUM(N(AB$1),N($R15),1)),CHOOSE(AC[[M]:[M]],1,0,1,AC[[DB]:[DB]])),PRODUCT(SUM(ROUND(AVERAGE(VALUE(AB$3),VALUE($P15)),0),CHOOSE(IF(OR(AB$1,$R15),4,INDEX(CMB[[Res_Rare]:[Res_Rare]],MATCH(ROUND(MIN(SUM(AB$4,$O15/1000),SUM($O15,AB$4/1000)),3),CMB[[Cmb_ID]:[Cmb_ID]],0))),-1,-1,0,0)),IF(OR(AB$1,$R15),4,INDEX(CMB[[Cmb_Rare]:[Cmb_Rare]],MATCH(ROUND(MIN(SUM(AB$4,$O15/1000),SUM($O15,AB$4/1000)),3),CMB[[Cmb_ID]:[Cmb_ID]],0))),CHOOSE(AC[[M]:[M]],2,1,1,SUM(AC[[AB]:[DB]])))),""))</f>
        <v/>
      </c>
      <c r="AC15">
        <f>IF(OR(AC$5="",$S15=""),"",IFERROR(SUM(PRODUCT(INDEX(CMB[[BA_0O]:[BA_2O]],MATCH(ROUND(MIN(SUM(AC$4,$O15/1000),SUM($O15,AC$4/1000)),3),CMB[[Cmb_ID]:[Cmb_ID]],0),SUM(N(AC$1),N($R15),1)),CHOOSE(AC[[M]:[M]],1,1,0,AC[[AB]:[AB]])),PRODUCT(INDEX(CMB[[BD_0O]:[BD_2O]],MATCH(ROUND(MIN(SUM(AC$4,$O15/1000),SUM($O15,AC$4/1000)),3),CMB[[Cmb_ID]:[Cmb_ID]],0),SUM(N(AC$1),N($R15),1)),CHOOSE(AC[[M]:[M]],1,0,1,AC[[DB]:[DB]])),PRODUCT(SUM(ROUND(AVERAGE(VALUE(AC$3),VALUE($P15)),0),CHOOSE(IF(OR(AC$1,$R15),4,INDEX(CMB[[Res_Rare]:[Res_Rare]],MATCH(ROUND(MIN(SUM(AC$4,$O15/1000),SUM($O15,AC$4/1000)),3),CMB[[Cmb_ID]:[Cmb_ID]],0))),-1,-1,0,0)),IF(OR(AC$1,$R15),4,INDEX(CMB[[Cmb_Rare]:[Cmb_Rare]],MATCH(ROUND(MIN(SUM(AC$4,$O15/1000),SUM($O15,AC$4/1000)),3),CMB[[Cmb_ID]:[Cmb_ID]],0))),CHOOSE(AC[[M]:[M]],2,1,1,SUM(AC[[AB]:[DB]])))),""))</f>
        <v>24</v>
      </c>
      <c r="AD15">
        <f>IF(OR(AD$5="",$S15=""),"",IFERROR(SUM(PRODUCT(INDEX(CMB[[BA_0O]:[BA_2O]],MATCH(ROUND(MIN(SUM(AD$4,$O15/1000),SUM($O15,AD$4/1000)),3),CMB[[Cmb_ID]:[Cmb_ID]],0),SUM(N(AD$1),N($R15),1)),CHOOSE(AC[[M]:[M]],1,1,0,AC[[AB]:[AB]])),PRODUCT(INDEX(CMB[[BD_0O]:[BD_2O]],MATCH(ROUND(MIN(SUM(AD$4,$O15/1000),SUM($O15,AD$4/1000)),3),CMB[[Cmb_ID]:[Cmb_ID]],0),SUM(N(AD$1),N($R15),1)),CHOOSE(AC[[M]:[M]],1,0,1,AC[[DB]:[DB]])),PRODUCT(SUM(ROUND(AVERAGE(VALUE(AD$3),VALUE($P15)),0),CHOOSE(IF(OR(AD$1,$R15),4,INDEX(CMB[[Res_Rare]:[Res_Rare]],MATCH(ROUND(MIN(SUM(AD$4,$O15/1000),SUM($O15,AD$4/1000)),3),CMB[[Cmb_ID]:[Cmb_ID]],0))),-1,-1,0,0)),IF(OR(AD$1,$R15),4,INDEX(CMB[[Cmb_Rare]:[Cmb_Rare]],MATCH(ROUND(MIN(SUM(AD$4,$O15/1000),SUM($O15,AD$4/1000)),3),CMB[[Cmb_ID]:[Cmb_ID]],0))),CHOOSE(AC[[M]:[M]],2,1,1,SUM(AC[[AB]:[DB]])))),""))</f>
        <v>15</v>
      </c>
      <c r="AE15">
        <f>IF(OR(AE$5="",$S15=""),"",IFERROR(SUM(PRODUCT(INDEX(CMB[[BA_0O]:[BA_2O]],MATCH(ROUND(MIN(SUM(AE$4,$O15/1000),SUM($O15,AE$4/1000)),3),CMB[[Cmb_ID]:[Cmb_ID]],0),SUM(N(AE$1),N($R15),1)),CHOOSE(AC[[M]:[M]],1,1,0,AC[[AB]:[AB]])),PRODUCT(INDEX(CMB[[BD_0O]:[BD_2O]],MATCH(ROUND(MIN(SUM(AE$4,$O15/1000),SUM($O15,AE$4/1000)),3),CMB[[Cmb_ID]:[Cmb_ID]],0),SUM(N(AE$1),N($R15),1)),CHOOSE(AC[[M]:[M]],1,0,1,AC[[DB]:[DB]])),PRODUCT(SUM(ROUND(AVERAGE(VALUE(AE$3),VALUE($P15)),0),CHOOSE(IF(OR(AE$1,$R15),4,INDEX(CMB[[Res_Rare]:[Res_Rare]],MATCH(ROUND(MIN(SUM(AE$4,$O15/1000),SUM($O15,AE$4/1000)),3),CMB[[Cmb_ID]:[Cmb_ID]],0))),-1,-1,0,0)),IF(OR(AE$1,$R15),4,INDEX(CMB[[Cmb_Rare]:[Cmb_Rare]],MATCH(ROUND(MIN(SUM(AE$4,$O15/1000),SUM($O15,AE$4/1000)),3),CMB[[Cmb_ID]:[Cmb_ID]],0))),CHOOSE(AC[[M]:[M]],2,1,1,SUM(AC[[AB]:[DB]])))),""))</f>
        <v>19</v>
      </c>
      <c r="AF15">
        <f>IF(OR(AF$5="",$S15=""),"",IFERROR(SUM(PRODUCT(INDEX(CMB[[BA_0O]:[BA_2O]],MATCH(ROUND(MIN(SUM(AF$4,$O15/1000),SUM($O15,AF$4/1000)),3),CMB[[Cmb_ID]:[Cmb_ID]],0),SUM(N(AF$1),N($R15),1)),CHOOSE(AC[[M]:[M]],1,1,0,AC[[AB]:[AB]])),PRODUCT(INDEX(CMB[[BD_0O]:[BD_2O]],MATCH(ROUND(MIN(SUM(AF$4,$O15/1000),SUM($O15,AF$4/1000)),3),CMB[[Cmb_ID]:[Cmb_ID]],0),SUM(N(AF$1),N($R15),1)),CHOOSE(AC[[M]:[M]],1,0,1,AC[[DB]:[DB]])),PRODUCT(SUM(ROUND(AVERAGE(VALUE(AF$3),VALUE($P15)),0),CHOOSE(IF(OR(AF$1,$R15),4,INDEX(CMB[[Res_Rare]:[Res_Rare]],MATCH(ROUND(MIN(SUM(AF$4,$O15/1000),SUM($O15,AF$4/1000)),3),CMB[[Cmb_ID]:[Cmb_ID]],0))),-1,-1,0,0)),IF(OR(AF$1,$R15),4,INDEX(CMB[[Cmb_Rare]:[Cmb_Rare]],MATCH(ROUND(MIN(SUM(AF$4,$O15/1000),SUM($O15,AF$4/1000)),3),CMB[[Cmb_ID]:[Cmb_ID]],0))),CHOOSE(AC[[M]:[M]],2,1,1,SUM(AC[[AB]:[DB]])))),""))</f>
        <v>26</v>
      </c>
      <c r="AG15">
        <f>IF(OR(AG$5="",$S15=""),"",IFERROR(SUM(PRODUCT(INDEX(CMB[[BA_0O]:[BA_2O]],MATCH(ROUND(MIN(SUM(AG$4,$O15/1000),SUM($O15,AG$4/1000)),3),CMB[[Cmb_ID]:[Cmb_ID]],0),SUM(N(AG$1),N($R15),1)),CHOOSE(AC[[M]:[M]],1,1,0,AC[[AB]:[AB]])),PRODUCT(INDEX(CMB[[BD_0O]:[BD_2O]],MATCH(ROUND(MIN(SUM(AG$4,$O15/1000),SUM($O15,AG$4/1000)),3),CMB[[Cmb_ID]:[Cmb_ID]],0),SUM(N(AG$1),N($R15),1)),CHOOSE(AC[[M]:[M]],1,0,1,AC[[DB]:[DB]])),PRODUCT(SUM(ROUND(AVERAGE(VALUE(AG$3),VALUE($P15)),0),CHOOSE(IF(OR(AG$1,$R15),4,INDEX(CMB[[Res_Rare]:[Res_Rare]],MATCH(ROUND(MIN(SUM(AG$4,$O15/1000),SUM($O15,AG$4/1000)),3),CMB[[Cmb_ID]:[Cmb_ID]],0))),-1,-1,0,0)),IF(OR(AG$1,$R15),4,INDEX(CMB[[Cmb_Rare]:[Cmb_Rare]],MATCH(ROUND(MIN(SUM(AG$4,$O15/1000),SUM($O15,AG$4/1000)),3),CMB[[Cmb_ID]:[Cmb_ID]],0))),CHOOSE(AC[[M]:[M]],2,1,1,SUM(AC[[AB]:[DB]])))),""))</f>
        <v>38</v>
      </c>
      <c r="AH15">
        <f>IF(OR(AH$5="",$S15=""),"",IFERROR(SUM(PRODUCT(INDEX(CMB[[BA_0O]:[BA_2O]],MATCH(ROUND(MIN(SUM(AH$4,$O15/1000),SUM($O15,AH$4/1000)),3),CMB[[Cmb_ID]:[Cmb_ID]],0),SUM(N(AH$1),N($R15),1)),CHOOSE(AC[[M]:[M]],1,1,0,AC[[AB]:[AB]])),PRODUCT(INDEX(CMB[[BD_0O]:[BD_2O]],MATCH(ROUND(MIN(SUM(AH$4,$O15/1000),SUM($O15,AH$4/1000)),3),CMB[[Cmb_ID]:[Cmb_ID]],0),SUM(N(AH$1),N($R15),1)),CHOOSE(AC[[M]:[M]],1,0,1,AC[[DB]:[DB]])),PRODUCT(SUM(ROUND(AVERAGE(VALUE(AH$3),VALUE($P15)),0),CHOOSE(IF(OR(AH$1,$R15),4,INDEX(CMB[[Res_Rare]:[Res_Rare]],MATCH(ROUND(MIN(SUM(AH$4,$O15/1000),SUM($O15,AH$4/1000)),3),CMB[[Cmb_ID]:[Cmb_ID]],0))),-1,-1,0,0)),IF(OR(AH$1,$R15),4,INDEX(CMB[[Cmb_Rare]:[Cmb_Rare]],MATCH(ROUND(MIN(SUM(AH$4,$O15/1000),SUM($O15,AH$4/1000)),3),CMB[[Cmb_ID]:[Cmb_ID]],0))),CHOOSE(AC[[M]:[M]],2,1,1,SUM(AC[[AB]:[DB]])))),""))</f>
        <v>34</v>
      </c>
      <c r="AI15">
        <f>IF(OR(AI$5="",$S15=""),"",IFERROR(SUM(PRODUCT(INDEX(CMB[[BA_0O]:[BA_2O]],MATCH(ROUND(MIN(SUM(AI$4,$O15/1000),SUM($O15,AI$4/1000)),3),CMB[[Cmb_ID]:[Cmb_ID]],0),SUM(N(AI$1),N($R15),1)),CHOOSE(AC[[M]:[M]],1,1,0,AC[[AB]:[AB]])),PRODUCT(INDEX(CMB[[BD_0O]:[BD_2O]],MATCH(ROUND(MIN(SUM(AI$4,$O15/1000),SUM($O15,AI$4/1000)),3),CMB[[Cmb_ID]:[Cmb_ID]],0),SUM(N(AI$1),N($R15),1)),CHOOSE(AC[[M]:[M]],1,0,1,AC[[DB]:[DB]])),PRODUCT(SUM(ROUND(AVERAGE(VALUE(AI$3),VALUE($P15)),0),CHOOSE(IF(OR(AI$1,$R15),4,INDEX(CMB[[Res_Rare]:[Res_Rare]],MATCH(ROUND(MIN(SUM(AI$4,$O15/1000),SUM($O15,AI$4/1000)),3),CMB[[Cmb_ID]:[Cmb_ID]],0))),-1,-1,0,0)),IF(OR(AI$1,$R15),4,INDEX(CMB[[Cmb_Rare]:[Cmb_Rare]],MATCH(ROUND(MIN(SUM(AI$4,$O15/1000),SUM($O15,AI$4/1000)),3),CMB[[Cmb_ID]:[Cmb_ID]],0))),CHOOSE(AC[[M]:[M]],2,1,1,SUM(AC[[AB]:[DB]])))),""))</f>
        <v>34</v>
      </c>
      <c r="AJ15" t="str">
        <f>IF(OR(AJ$5="",$S15=""),"",IFERROR(SUM(PRODUCT(INDEX(CMB[[BA_0O]:[BA_2O]],MATCH(ROUND(MIN(SUM(AJ$4,$O15/1000),SUM($O15,AJ$4/1000)),3),CMB[[Cmb_ID]:[Cmb_ID]],0),SUM(N(AJ$1),N($R15),1)),CHOOSE(AC[[M]:[M]],1,1,0,AC[[AB]:[AB]])),PRODUCT(INDEX(CMB[[BD_0O]:[BD_2O]],MATCH(ROUND(MIN(SUM(AJ$4,$O15/1000),SUM($O15,AJ$4/1000)),3),CMB[[Cmb_ID]:[Cmb_ID]],0),SUM(N(AJ$1),N($R15),1)),CHOOSE(AC[[M]:[M]],1,0,1,AC[[DB]:[DB]])),PRODUCT(SUM(ROUND(AVERAGE(VALUE(AJ$3),VALUE($P15)),0),CHOOSE(IF(OR(AJ$1,$R15),4,INDEX(CMB[[Res_Rare]:[Res_Rare]],MATCH(ROUND(MIN(SUM(AJ$4,$O15/1000),SUM($O15,AJ$4/1000)),3),CMB[[Cmb_ID]:[Cmb_ID]],0))),-1,-1,0,0)),IF(OR(AJ$1,$R15),4,INDEX(CMB[[Cmb_Rare]:[Cmb_Rare]],MATCH(ROUND(MIN(SUM(AJ$4,$O15/1000),SUM($O15,AJ$4/1000)),3),CMB[[Cmb_ID]:[Cmb_ID]],0))),CHOOSE(AC[[M]:[M]],2,1,1,SUM(AC[[AB]:[DB]])))),""))</f>
        <v/>
      </c>
      <c r="AK15">
        <f>IF(OR(AK$5="",$S15=""),"",IFERROR(SUM(PRODUCT(INDEX(CMB[[BA_0O]:[BA_2O]],MATCH(ROUND(MIN(SUM(AK$4,$O15/1000),SUM($O15,AK$4/1000)),3),CMB[[Cmb_ID]:[Cmb_ID]],0),SUM(N(AK$1),N($R15),1)),CHOOSE(AC[[M]:[M]],1,1,0,AC[[AB]:[AB]])),PRODUCT(INDEX(CMB[[BD_0O]:[BD_2O]],MATCH(ROUND(MIN(SUM(AK$4,$O15/1000),SUM($O15,AK$4/1000)),3),CMB[[Cmb_ID]:[Cmb_ID]],0),SUM(N(AK$1),N($R15),1)),CHOOSE(AC[[M]:[M]],1,0,1,AC[[DB]:[DB]])),PRODUCT(SUM(ROUND(AVERAGE(VALUE(AK$3),VALUE($P15)),0),CHOOSE(IF(OR(AK$1,$R15),4,INDEX(CMB[[Res_Rare]:[Res_Rare]],MATCH(ROUND(MIN(SUM(AK$4,$O15/1000),SUM($O15,AK$4/1000)),3),CMB[[Cmb_ID]:[Cmb_ID]],0))),-1,-1,0,0)),IF(OR(AK$1,$R15),4,INDEX(CMB[[Cmb_Rare]:[Cmb_Rare]],MATCH(ROUND(MIN(SUM(AK$4,$O15/1000),SUM($O15,AK$4/1000)),3),CMB[[Cmb_ID]:[Cmb_ID]],0))),CHOOSE(AC[[M]:[M]],2,1,1,SUM(AC[[AB]:[DB]])))),""))</f>
        <v>30</v>
      </c>
      <c r="AL15">
        <f>IF(OR(AL$5="",$S15=""),"",IFERROR(SUM(PRODUCT(INDEX(CMB[[BA_0O]:[BA_2O]],MATCH(ROUND(MIN(SUM(AL$4,$O15/1000),SUM($O15,AL$4/1000)),3),CMB[[Cmb_ID]:[Cmb_ID]],0),SUM(N(AL$1),N($R15),1)),CHOOSE(AC[[M]:[M]],1,1,0,AC[[AB]:[AB]])),PRODUCT(INDEX(CMB[[BD_0O]:[BD_2O]],MATCH(ROUND(MIN(SUM(AL$4,$O15/1000),SUM($O15,AL$4/1000)),3),CMB[[Cmb_ID]:[Cmb_ID]],0),SUM(N(AL$1),N($R15),1)),CHOOSE(AC[[M]:[M]],1,0,1,AC[[DB]:[DB]])),PRODUCT(SUM(ROUND(AVERAGE(VALUE(AL$3),VALUE($P15)),0),CHOOSE(IF(OR(AL$1,$R15),4,INDEX(CMB[[Res_Rare]:[Res_Rare]],MATCH(ROUND(MIN(SUM(AL$4,$O15/1000),SUM($O15,AL$4/1000)),3),CMB[[Cmb_ID]:[Cmb_ID]],0))),-1,-1,0,0)),IF(OR(AL$1,$R15),4,INDEX(CMB[[Cmb_Rare]:[Cmb_Rare]],MATCH(ROUND(MIN(SUM(AL$4,$O15/1000),SUM($O15,AL$4/1000)),3),CMB[[Cmb_ID]:[Cmb_ID]],0))),CHOOSE(AC[[M]:[M]],2,1,1,SUM(AC[[AB]:[DB]])))),""))</f>
        <v>31</v>
      </c>
      <c r="AM15">
        <f>IF(OR(AM$5="",$S15=""),"",IFERROR(SUM(PRODUCT(INDEX(CMB[[BA_0O]:[BA_2O]],MATCH(ROUND(MIN(SUM(AM$4,$O15/1000),SUM($O15,AM$4/1000)),3),CMB[[Cmb_ID]:[Cmb_ID]],0),SUM(N(AM$1),N($R15),1)),CHOOSE(AC[[M]:[M]],1,1,0,AC[[AB]:[AB]])),PRODUCT(INDEX(CMB[[BD_0O]:[BD_2O]],MATCH(ROUND(MIN(SUM(AM$4,$O15/1000),SUM($O15,AM$4/1000)),3),CMB[[Cmb_ID]:[Cmb_ID]],0),SUM(N(AM$1),N($R15),1)),CHOOSE(AC[[M]:[M]],1,0,1,AC[[DB]:[DB]])),PRODUCT(SUM(ROUND(AVERAGE(VALUE(AM$3),VALUE($P15)),0),CHOOSE(IF(OR(AM$1,$R15),4,INDEX(CMB[[Res_Rare]:[Res_Rare]],MATCH(ROUND(MIN(SUM(AM$4,$O15/1000),SUM($O15,AM$4/1000)),3),CMB[[Cmb_ID]:[Cmb_ID]],0))),-1,-1,0,0)),IF(OR(AM$1,$R15),4,INDEX(CMB[[Cmb_Rare]:[Cmb_Rare]],MATCH(ROUND(MIN(SUM(AM$4,$O15/1000),SUM($O15,AM$4/1000)),3),CMB[[Cmb_ID]:[Cmb_ID]],0))),CHOOSE(AC[[M]:[M]],2,1,1,SUM(AC[[AB]:[DB]])))),""))</f>
        <v>30</v>
      </c>
      <c r="AN15">
        <f>IF(OR(AN$5="",$S15=""),"",IFERROR(SUM(PRODUCT(INDEX(CMB[[BA_0O]:[BA_2O]],MATCH(ROUND(MIN(SUM(AN$4,$O15/1000),SUM($O15,AN$4/1000)),3),CMB[[Cmb_ID]:[Cmb_ID]],0),SUM(N(AN$1),N($R15),1)),CHOOSE(AC[[M]:[M]],1,1,0,AC[[AB]:[AB]])),PRODUCT(INDEX(CMB[[BD_0O]:[BD_2O]],MATCH(ROUND(MIN(SUM(AN$4,$O15/1000),SUM($O15,AN$4/1000)),3),CMB[[Cmb_ID]:[Cmb_ID]],0),SUM(N(AN$1),N($R15),1)),CHOOSE(AC[[M]:[M]],1,0,1,AC[[DB]:[DB]])),PRODUCT(SUM(ROUND(AVERAGE(VALUE(AN$3),VALUE($P15)),0),CHOOSE(IF(OR(AN$1,$R15),4,INDEX(CMB[[Res_Rare]:[Res_Rare]],MATCH(ROUND(MIN(SUM(AN$4,$O15/1000),SUM($O15,AN$4/1000)),3),CMB[[Cmb_ID]:[Cmb_ID]],0))),-1,-1,0,0)),IF(OR(AN$1,$R15),4,INDEX(CMB[[Cmb_Rare]:[Cmb_Rare]],MATCH(ROUND(MIN(SUM(AN$4,$O15/1000),SUM($O15,AN$4/1000)),3),CMB[[Cmb_ID]:[Cmb_ID]],0))),CHOOSE(AC[[M]:[M]],2,1,1,SUM(AC[[AB]:[DB]])))),""))</f>
        <v>37</v>
      </c>
      <c r="AO15">
        <f>IF(OR(AO$5="",$S15=""),"",IFERROR(SUM(PRODUCT(INDEX(CMB[[BA_0O]:[BA_2O]],MATCH(ROUND(MIN(SUM(AO$4,$O15/1000),SUM($O15,AO$4/1000)),3),CMB[[Cmb_ID]:[Cmb_ID]],0),SUM(N(AO$1),N($R15),1)),CHOOSE(AC[[M]:[M]],1,1,0,AC[[AB]:[AB]])),PRODUCT(INDEX(CMB[[BD_0O]:[BD_2O]],MATCH(ROUND(MIN(SUM(AO$4,$O15/1000),SUM($O15,AO$4/1000)),3),CMB[[Cmb_ID]:[Cmb_ID]],0),SUM(N(AO$1),N($R15),1)),CHOOSE(AC[[M]:[M]],1,0,1,AC[[DB]:[DB]])),PRODUCT(SUM(ROUND(AVERAGE(VALUE(AO$3),VALUE($P15)),0),CHOOSE(IF(OR(AO$1,$R15),4,INDEX(CMB[[Res_Rare]:[Res_Rare]],MATCH(ROUND(MIN(SUM(AO$4,$O15/1000),SUM($O15,AO$4/1000)),3),CMB[[Cmb_ID]:[Cmb_ID]],0))),-1,-1,0,0)),IF(OR(AO$1,$R15),4,INDEX(CMB[[Cmb_Rare]:[Cmb_Rare]],MATCH(ROUND(MIN(SUM(AO$4,$O15/1000),SUM($O15,AO$4/1000)),3),CMB[[Cmb_ID]:[Cmb_ID]],0))),CHOOSE(AC[[M]:[M]],2,1,1,SUM(AC[[AB]:[DB]])))),""))</f>
        <v>30</v>
      </c>
      <c r="AP15">
        <f>IF(OR(AP$5="",$S15=""),"",IFERROR(SUM(PRODUCT(INDEX(CMB[[BA_0O]:[BA_2O]],MATCH(ROUND(MIN(SUM(AP$4,$O15/1000),SUM($O15,AP$4/1000)),3),CMB[[Cmb_ID]:[Cmb_ID]],0),SUM(N(AP$1),N($R15),1)),CHOOSE(AC[[M]:[M]],1,1,0,AC[[AB]:[AB]])),PRODUCT(INDEX(CMB[[BD_0O]:[BD_2O]],MATCH(ROUND(MIN(SUM(AP$4,$O15/1000),SUM($O15,AP$4/1000)),3),CMB[[Cmb_ID]:[Cmb_ID]],0),SUM(N(AP$1),N($R15),1)),CHOOSE(AC[[M]:[M]],1,0,1,AC[[DB]:[DB]])),PRODUCT(SUM(ROUND(AVERAGE(VALUE(AP$3),VALUE($P15)),0),CHOOSE(IF(OR(AP$1,$R15),4,INDEX(CMB[[Res_Rare]:[Res_Rare]],MATCH(ROUND(MIN(SUM(AP$4,$O15/1000),SUM($O15,AP$4/1000)),3),CMB[[Cmb_ID]:[Cmb_ID]],0))),-1,-1,0,0)),IF(OR(AP$1,$R15),4,INDEX(CMB[[Cmb_Rare]:[Cmb_Rare]],MATCH(ROUND(MIN(SUM(AP$4,$O15/1000),SUM($O15,AP$4/1000)),3),CMB[[Cmb_ID]:[Cmb_ID]],0))),CHOOSE(AC[[M]:[M]],2,1,1,SUM(AC[[AB]:[DB]])))),""))</f>
        <v>25</v>
      </c>
      <c r="AQ15">
        <f>IF(OR(AQ$5="",$S15=""),"",IFERROR(SUM(PRODUCT(INDEX(CMB[[BA_0O]:[BA_2O]],MATCH(ROUND(MIN(SUM(AQ$4,$O15/1000),SUM($O15,AQ$4/1000)),3),CMB[[Cmb_ID]:[Cmb_ID]],0),SUM(N(AQ$1),N($R15),1)),CHOOSE(AC[[M]:[M]],1,1,0,AC[[AB]:[AB]])),PRODUCT(INDEX(CMB[[BD_0O]:[BD_2O]],MATCH(ROUND(MIN(SUM(AQ$4,$O15/1000),SUM($O15,AQ$4/1000)),3),CMB[[Cmb_ID]:[Cmb_ID]],0),SUM(N(AQ$1),N($R15),1)),CHOOSE(AC[[M]:[M]],1,0,1,AC[[DB]:[DB]])),PRODUCT(SUM(ROUND(AVERAGE(VALUE(AQ$3),VALUE($P15)),0),CHOOSE(IF(OR(AQ$1,$R15),4,INDEX(CMB[[Res_Rare]:[Res_Rare]],MATCH(ROUND(MIN(SUM(AQ$4,$O15/1000),SUM($O15,AQ$4/1000)),3),CMB[[Cmb_ID]:[Cmb_ID]],0))),-1,-1,0,0)),IF(OR(AQ$1,$R15),4,INDEX(CMB[[Cmb_Rare]:[Cmb_Rare]],MATCH(ROUND(MIN(SUM(AQ$4,$O15/1000),SUM($O15,AQ$4/1000)),3),CMB[[Cmb_ID]:[Cmb_ID]],0))),CHOOSE(AC[[M]:[M]],2,1,1,SUM(AC[[AB]:[DB]])))),""))</f>
        <v>34</v>
      </c>
      <c r="AR15">
        <f>IF(OR(AR$5="",$S15=""),"",IFERROR(SUM(PRODUCT(INDEX(CMB[[BA_0O]:[BA_2O]],MATCH(ROUND(MIN(SUM(AR$4,$O15/1000),SUM($O15,AR$4/1000)),3),CMB[[Cmb_ID]:[Cmb_ID]],0),SUM(N(AR$1),N($R15),1)),CHOOSE(AC[[M]:[M]],1,1,0,AC[[AB]:[AB]])),PRODUCT(INDEX(CMB[[BD_0O]:[BD_2O]],MATCH(ROUND(MIN(SUM(AR$4,$O15/1000),SUM($O15,AR$4/1000)),3),CMB[[Cmb_ID]:[Cmb_ID]],0),SUM(N(AR$1),N($R15),1)),CHOOSE(AC[[M]:[M]],1,0,1,AC[[DB]:[DB]])),PRODUCT(SUM(ROUND(AVERAGE(VALUE(AR$3),VALUE($P15)),0),CHOOSE(IF(OR(AR$1,$R15),4,INDEX(CMB[[Res_Rare]:[Res_Rare]],MATCH(ROUND(MIN(SUM(AR$4,$O15/1000),SUM($O15,AR$4/1000)),3),CMB[[Cmb_ID]:[Cmb_ID]],0))),-1,-1,0,0)),IF(OR(AR$1,$R15),4,INDEX(CMB[[Cmb_Rare]:[Cmb_Rare]],MATCH(ROUND(MIN(SUM(AR$4,$O15/1000),SUM($O15,AR$4/1000)),3),CMB[[Cmb_ID]:[Cmb_ID]],0))),CHOOSE(AC[[M]:[M]],2,1,1,SUM(AC[[AB]:[DB]])))),""))</f>
        <v>30</v>
      </c>
      <c r="AS15" t="str">
        <f>IF(OR(AS$5="",$S15=""),"",IFERROR(SUM(PRODUCT(INDEX(CMB[[BA_0O]:[BA_2O]],MATCH(ROUND(MIN(SUM(AS$4,$O15/1000),SUM($O15,AS$4/1000)),3),CMB[[Cmb_ID]:[Cmb_ID]],0),SUM(N(AS$1),N($R15),1)),CHOOSE(AC[[M]:[M]],1,1,0,AC[[AB]:[AB]])),PRODUCT(INDEX(CMB[[BD_0O]:[BD_2O]],MATCH(ROUND(MIN(SUM(AS$4,$O15/1000),SUM($O15,AS$4/1000)),3),CMB[[Cmb_ID]:[Cmb_ID]],0),SUM(N(AS$1),N($R15),1)),CHOOSE(AC[[M]:[M]],1,0,1,AC[[DB]:[DB]])),PRODUCT(SUM(ROUND(AVERAGE(VALUE(AS$3),VALUE($P15)),0),CHOOSE(IF(OR(AS$1,$R15),4,INDEX(CMB[[Res_Rare]:[Res_Rare]],MATCH(ROUND(MIN(SUM(AS$4,$O15/1000),SUM($O15,AS$4/1000)),3),CMB[[Cmb_ID]:[Cmb_ID]],0))),-1,-1,0,0)),IF(OR(AS$1,$R15),4,INDEX(CMB[[Cmb_Rare]:[Cmb_Rare]],MATCH(ROUND(MIN(SUM(AS$4,$O15/1000),SUM($O15,AS$4/1000)),3),CMB[[Cmb_ID]:[Cmb_ID]],0))),CHOOSE(AC[[M]:[M]],2,1,1,SUM(AC[[AB]:[DB]])))),""))</f>
        <v/>
      </c>
      <c r="AT15">
        <f>IF(OR(AT$5="",$S15=""),"",IFERROR(SUM(PRODUCT(INDEX(CMB[[BA_0O]:[BA_2O]],MATCH(ROUND(MIN(SUM(AT$4,$O15/1000),SUM($O15,AT$4/1000)),3),CMB[[Cmb_ID]:[Cmb_ID]],0),SUM(N(AT$1),N($R15),1)),CHOOSE(AC[[M]:[M]],1,1,0,AC[[AB]:[AB]])),PRODUCT(INDEX(CMB[[BD_0O]:[BD_2O]],MATCH(ROUND(MIN(SUM(AT$4,$O15/1000),SUM($O15,AT$4/1000)),3),CMB[[Cmb_ID]:[Cmb_ID]],0),SUM(N(AT$1),N($R15),1)),CHOOSE(AC[[M]:[M]],1,0,1,AC[[DB]:[DB]])),PRODUCT(SUM(ROUND(AVERAGE(VALUE(AT$3),VALUE($P15)),0),CHOOSE(IF(OR(AT$1,$R15),4,INDEX(CMB[[Res_Rare]:[Res_Rare]],MATCH(ROUND(MIN(SUM(AT$4,$O15/1000),SUM($O15,AT$4/1000)),3),CMB[[Cmb_ID]:[Cmb_ID]],0))),-1,-1,0,0)),IF(OR(AT$1,$R15),4,INDEX(CMB[[Cmb_Rare]:[Cmb_Rare]],MATCH(ROUND(MIN(SUM(AT$4,$O15/1000),SUM($O15,AT$4/1000)),3),CMB[[Cmb_ID]:[Cmb_ID]],0))),CHOOSE(AC[[M]:[M]],2,1,1,SUM(AC[[AB]:[DB]])))),""))</f>
        <v>34</v>
      </c>
      <c r="AU15">
        <f>IF(OR(AU$5="",$S15=""),"",IFERROR(SUM(PRODUCT(INDEX(CMB[[BA_0O]:[BA_2O]],MATCH(ROUND(MIN(SUM(AU$4,$O15/1000),SUM($O15,AU$4/1000)),3),CMB[[Cmb_ID]:[Cmb_ID]],0),SUM(N(AU$1),N($R15),1)),CHOOSE(AC[[M]:[M]],1,1,0,AC[[AB]:[AB]])),PRODUCT(INDEX(CMB[[BD_0O]:[BD_2O]],MATCH(ROUND(MIN(SUM(AU$4,$O15/1000),SUM($O15,AU$4/1000)),3),CMB[[Cmb_ID]:[Cmb_ID]],0),SUM(N(AU$1),N($R15),1)),CHOOSE(AC[[M]:[M]],1,0,1,AC[[DB]:[DB]])),PRODUCT(SUM(ROUND(AVERAGE(VALUE(AU$3),VALUE($P15)),0),CHOOSE(IF(OR(AU$1,$R15),4,INDEX(CMB[[Res_Rare]:[Res_Rare]],MATCH(ROUND(MIN(SUM(AU$4,$O15/1000),SUM($O15,AU$4/1000)),3),CMB[[Cmb_ID]:[Cmb_ID]],0))),-1,-1,0,0)),IF(OR(AU$1,$R15),4,INDEX(CMB[[Cmb_Rare]:[Cmb_Rare]],MATCH(ROUND(MIN(SUM(AU$4,$O15/1000),SUM($O15,AU$4/1000)),3),CMB[[Cmb_ID]:[Cmb_ID]],0))),CHOOSE(AC[[M]:[M]],2,1,1,SUM(AC[[AB]:[DB]])))),""))</f>
        <v>51</v>
      </c>
      <c r="AV15">
        <f>IF(OR(AV$5="",$S15=""),"",IFERROR(SUM(PRODUCT(INDEX(CMB[[BA_0O]:[BA_2O]],MATCH(ROUND(MIN(SUM(AV$4,$O15/1000),SUM($O15,AV$4/1000)),3),CMB[[Cmb_ID]:[Cmb_ID]],0),SUM(N(AV$1),N($R15),1)),CHOOSE(AC[[M]:[M]],1,1,0,AC[[AB]:[AB]])),PRODUCT(INDEX(CMB[[BD_0O]:[BD_2O]],MATCH(ROUND(MIN(SUM(AV$4,$O15/1000),SUM($O15,AV$4/1000)),3),CMB[[Cmb_ID]:[Cmb_ID]],0),SUM(N(AV$1),N($R15),1)),CHOOSE(AC[[M]:[M]],1,0,1,AC[[DB]:[DB]])),PRODUCT(SUM(ROUND(AVERAGE(VALUE(AV$3),VALUE($P15)),0),CHOOSE(IF(OR(AV$1,$R15),4,INDEX(CMB[[Res_Rare]:[Res_Rare]],MATCH(ROUND(MIN(SUM(AV$4,$O15/1000),SUM($O15,AV$4/1000)),3),CMB[[Cmb_ID]:[Cmb_ID]],0))),-1,-1,0,0)),IF(OR(AV$1,$R15),4,INDEX(CMB[[Cmb_Rare]:[Cmb_Rare]],MATCH(ROUND(MIN(SUM(AV$4,$O15/1000),SUM($O15,AV$4/1000)),3),CMB[[Cmb_ID]:[Cmb_ID]],0))),CHOOSE(AC[[M]:[M]],2,1,1,SUM(AC[[AB]:[DB]])))),""))</f>
        <v>48</v>
      </c>
      <c r="AW15">
        <f>IF(OR(AW$5="",$S15=""),"",IFERROR(SUM(PRODUCT(INDEX(CMB[[BA_0O]:[BA_2O]],MATCH(ROUND(MIN(SUM(AW$4,$O15/1000),SUM($O15,AW$4/1000)),3),CMB[[Cmb_ID]:[Cmb_ID]],0),SUM(N(AW$1),N($R15),1)),CHOOSE(AC[[M]:[M]],1,1,0,AC[[AB]:[AB]])),PRODUCT(INDEX(CMB[[BD_0O]:[BD_2O]],MATCH(ROUND(MIN(SUM(AW$4,$O15/1000),SUM($O15,AW$4/1000)),3),CMB[[Cmb_ID]:[Cmb_ID]],0),SUM(N(AW$1),N($R15),1)),CHOOSE(AC[[M]:[M]],1,0,1,AC[[DB]:[DB]])),PRODUCT(SUM(ROUND(AVERAGE(VALUE(AW$3),VALUE($P15)),0),CHOOSE(IF(OR(AW$1,$R15),4,INDEX(CMB[[Res_Rare]:[Res_Rare]],MATCH(ROUND(MIN(SUM(AW$4,$O15/1000),SUM($O15,AW$4/1000)),3),CMB[[Cmb_ID]:[Cmb_ID]],0))),-1,-1,0,0)),IF(OR(AW$1,$R15),4,INDEX(CMB[[Cmb_Rare]:[Cmb_Rare]],MATCH(ROUND(MIN(SUM(AW$4,$O15/1000),SUM($O15,AW$4/1000)),3),CMB[[Cmb_ID]:[Cmb_ID]],0))),CHOOSE(AC[[M]:[M]],2,1,1,SUM(AC[[AB]:[DB]])))),""))</f>
        <v>30</v>
      </c>
      <c r="AX15">
        <f>IF(OR(AX$5="",$S15=""),"",IFERROR(SUM(PRODUCT(INDEX(CMB[[BA_0O]:[BA_2O]],MATCH(ROUND(MIN(SUM(AX$4,$O15/1000),SUM($O15,AX$4/1000)),3),CMB[[Cmb_ID]:[Cmb_ID]],0),SUM(N(AX$1),N($R15),1)),CHOOSE(AC[[M]:[M]],1,1,0,AC[[AB]:[AB]])),PRODUCT(INDEX(CMB[[BD_0O]:[BD_2O]],MATCH(ROUND(MIN(SUM(AX$4,$O15/1000),SUM($O15,AX$4/1000)),3),CMB[[Cmb_ID]:[Cmb_ID]],0),SUM(N(AX$1),N($R15),1)),CHOOSE(AC[[M]:[M]],1,0,1,AC[[DB]:[DB]])),PRODUCT(SUM(ROUND(AVERAGE(VALUE(AX$3),VALUE($P15)),0),CHOOSE(IF(OR(AX$1,$R15),4,INDEX(CMB[[Res_Rare]:[Res_Rare]],MATCH(ROUND(MIN(SUM(AX$4,$O15/1000),SUM($O15,AX$4/1000)),3),CMB[[Cmb_ID]:[Cmb_ID]],0))),-1,-1,0,0)),IF(OR(AX$1,$R15),4,INDEX(CMB[[Cmb_Rare]:[Cmb_Rare]],MATCH(ROUND(MIN(SUM(AX$4,$O15/1000),SUM($O15,AX$4/1000)),3),CMB[[Cmb_ID]:[Cmb_ID]],0))),CHOOSE(AC[[M]:[M]],2,1,1,SUM(AC[[AB]:[DB]])))),""))</f>
        <v>27</v>
      </c>
      <c r="AY15">
        <f>IF(OR(AY$5="",$S15=""),"",IFERROR(SUM(PRODUCT(INDEX(CMB[[BA_0O]:[BA_2O]],MATCH(ROUND(MIN(SUM(AY$4,$O15/1000),SUM($O15,AY$4/1000)),3),CMB[[Cmb_ID]:[Cmb_ID]],0),SUM(N(AY$1),N($R15),1)),CHOOSE(AC[[M]:[M]],1,1,0,AC[[AB]:[AB]])),PRODUCT(INDEX(CMB[[BD_0O]:[BD_2O]],MATCH(ROUND(MIN(SUM(AY$4,$O15/1000),SUM($O15,AY$4/1000)),3),CMB[[Cmb_ID]:[Cmb_ID]],0),SUM(N(AY$1),N($R15),1)),CHOOSE(AC[[M]:[M]],1,0,1,AC[[DB]:[DB]])),PRODUCT(SUM(ROUND(AVERAGE(VALUE(AY$3),VALUE($P15)),0),CHOOSE(IF(OR(AY$1,$R15),4,INDEX(CMB[[Res_Rare]:[Res_Rare]],MATCH(ROUND(MIN(SUM(AY$4,$O15/1000),SUM($O15,AY$4/1000)),3),CMB[[Cmb_ID]:[Cmb_ID]],0))),-1,-1,0,0)),IF(OR(AY$1,$R15),4,INDEX(CMB[[Cmb_Rare]:[Cmb_Rare]],MATCH(ROUND(MIN(SUM(AY$4,$O15/1000),SUM($O15,AY$4/1000)),3),CMB[[Cmb_ID]:[Cmb_ID]],0))),CHOOSE(AC[[M]:[M]],2,1,1,SUM(AC[[AB]:[DB]])))),""))</f>
        <v>19</v>
      </c>
      <c r="AZ15">
        <f>IF(OR(AZ$5="",$S15=""),"",IFERROR(SUM(PRODUCT(INDEX(CMB[[BA_0O]:[BA_2O]],MATCH(ROUND(MIN(SUM(AZ$4,$O15/1000),SUM($O15,AZ$4/1000)),3),CMB[[Cmb_ID]:[Cmb_ID]],0),SUM(N(AZ$1),N($R15),1)),CHOOSE(AC[[M]:[M]],1,1,0,AC[[AB]:[AB]])),PRODUCT(INDEX(CMB[[BD_0O]:[BD_2O]],MATCH(ROUND(MIN(SUM(AZ$4,$O15/1000),SUM($O15,AZ$4/1000)),3),CMB[[Cmb_ID]:[Cmb_ID]],0),SUM(N(AZ$1),N($R15),1)),CHOOSE(AC[[M]:[M]],1,0,1,AC[[DB]:[DB]])),PRODUCT(SUM(ROUND(AVERAGE(VALUE(AZ$3),VALUE($P15)),0),CHOOSE(IF(OR(AZ$1,$R15),4,INDEX(CMB[[Res_Rare]:[Res_Rare]],MATCH(ROUND(MIN(SUM(AZ$4,$O15/1000),SUM($O15,AZ$4/1000)),3),CMB[[Cmb_ID]:[Cmb_ID]],0))),-1,-1,0,0)),IF(OR(AZ$1,$R15),4,INDEX(CMB[[Cmb_Rare]:[Cmb_Rare]],MATCH(ROUND(MIN(SUM(AZ$4,$O15/1000),SUM($O15,AZ$4/1000)),3),CMB[[Cmb_ID]:[Cmb_ID]],0))),CHOOSE(AC[[M]:[M]],2,1,1,SUM(AC[[AB]:[DB]])))),""))</f>
        <v>34</v>
      </c>
      <c r="BA15">
        <f>IF(OR(BA$5="",$S15=""),"",IFERROR(SUM(PRODUCT(INDEX(CMB[[BA_0O]:[BA_2O]],MATCH(ROUND(MIN(SUM(BA$4,$O15/1000),SUM($O15,BA$4/1000)),3),CMB[[Cmb_ID]:[Cmb_ID]],0),SUM(N(BA$1),N($R15),1)),CHOOSE(AC[[M]:[M]],1,1,0,AC[[AB]:[AB]])),PRODUCT(INDEX(CMB[[BD_0O]:[BD_2O]],MATCH(ROUND(MIN(SUM(BA$4,$O15/1000),SUM($O15,BA$4/1000)),3),CMB[[Cmb_ID]:[Cmb_ID]],0),SUM(N(BA$1),N($R15),1)),CHOOSE(AC[[M]:[M]],1,0,1,AC[[DB]:[DB]])),PRODUCT(SUM(ROUND(AVERAGE(VALUE(BA$3),VALUE($P15)),0),CHOOSE(IF(OR(BA$1,$R15),4,INDEX(CMB[[Res_Rare]:[Res_Rare]],MATCH(ROUND(MIN(SUM(BA$4,$O15/1000),SUM($O15,BA$4/1000)),3),CMB[[Cmb_ID]:[Cmb_ID]],0))),-1,-1,0,0)),IF(OR(BA$1,$R15),4,INDEX(CMB[[Cmb_Rare]:[Cmb_Rare]],MATCH(ROUND(MIN(SUM(BA$4,$O15/1000),SUM($O15,BA$4/1000)),3),CMB[[Cmb_ID]:[Cmb_ID]],0))),CHOOSE(AC[[M]:[M]],2,1,1,SUM(AC[[AB]:[DB]])))),""))</f>
        <v>51</v>
      </c>
      <c r="BB15">
        <f>IF(OR(BB$5="",$S15=""),"",IFERROR(SUM(PRODUCT(INDEX(CMB[[BA_0O]:[BA_2O]],MATCH(ROUND(MIN(SUM(BB$4,$O15/1000),SUM($O15,BB$4/1000)),3),CMB[[Cmb_ID]:[Cmb_ID]],0),SUM(N(BB$1),N($R15),1)),CHOOSE(AC[[M]:[M]],1,1,0,AC[[AB]:[AB]])),PRODUCT(INDEX(CMB[[BD_0O]:[BD_2O]],MATCH(ROUND(MIN(SUM(BB$4,$O15/1000),SUM($O15,BB$4/1000)),3),CMB[[Cmb_ID]:[Cmb_ID]],0),SUM(N(BB$1),N($R15),1)),CHOOSE(AC[[M]:[M]],1,0,1,AC[[DB]:[DB]])),PRODUCT(SUM(ROUND(AVERAGE(VALUE(BB$3),VALUE($P15)),0),CHOOSE(IF(OR(BB$1,$R15),4,INDEX(CMB[[Res_Rare]:[Res_Rare]],MATCH(ROUND(MIN(SUM(BB$4,$O15/1000),SUM($O15,BB$4/1000)),3),CMB[[Cmb_ID]:[Cmb_ID]],0))),-1,-1,0,0)),IF(OR(BB$1,$R15),4,INDEX(CMB[[Cmb_Rare]:[Cmb_Rare]],MATCH(ROUND(MIN(SUM(BB$4,$O15/1000),SUM($O15,BB$4/1000)),3),CMB[[Cmb_ID]:[Cmb_ID]],0))),CHOOSE(AC[[M]:[M]],2,1,1,SUM(AC[[AB]:[DB]])))),""))</f>
        <v>35</v>
      </c>
      <c r="BC15" t="str">
        <f>IF(OR(BC$5="",$S15=""),"",IFERROR(SUM(PRODUCT(INDEX(CMB[[BA_0O]:[BA_2O]],MATCH(ROUND(MIN(SUM(BC$4,$O15/1000),SUM($O15,BC$4/1000)),3),CMB[[Cmb_ID]:[Cmb_ID]],0),SUM(N(BC$1),N($R15),1)),CHOOSE(AC[[M]:[M]],1,1,0,AC[[AB]:[AB]])),PRODUCT(INDEX(CMB[[BD_0O]:[BD_2O]],MATCH(ROUND(MIN(SUM(BC$4,$O15/1000),SUM($O15,BC$4/1000)),3),CMB[[Cmb_ID]:[Cmb_ID]],0),SUM(N(BC$1),N($R15),1)),CHOOSE(AC[[M]:[M]],1,0,1,AC[[DB]:[DB]])),PRODUCT(SUM(ROUND(AVERAGE(VALUE(BC$3),VALUE($P15)),0),CHOOSE(IF(OR(BC$1,$R15),4,INDEX(CMB[[Res_Rare]:[Res_Rare]],MATCH(ROUND(MIN(SUM(BC$4,$O15/1000),SUM($O15,BC$4/1000)),3),CMB[[Cmb_ID]:[Cmb_ID]],0))),-1,-1,0,0)),IF(OR(BC$1,$R15),4,INDEX(CMB[[Cmb_Rare]:[Cmb_Rare]],MATCH(ROUND(MIN(SUM(BC$4,$O15/1000),SUM($O15,BC$4/1000)),3),CMB[[Cmb_ID]:[Cmb_ID]],0))),CHOOSE(AC[[M]:[M]],2,1,1,SUM(AC[[AB]:[DB]])))),""))</f>
        <v/>
      </c>
      <c r="BD15" t="str">
        <f>IF(OR(BD$5="",$S15=""),"",IFERROR(SUM(PRODUCT(INDEX(CMB[[BA_0O]:[BA_2O]],MATCH(ROUND(MIN(SUM(BD$4,$O15/1000),SUM($O15,BD$4/1000)),3),CMB[[Cmb_ID]:[Cmb_ID]],0),SUM(N(BD$1),N($R15),1)),CHOOSE(AC[[M]:[M]],1,1,0,AC[[AB]:[AB]])),PRODUCT(INDEX(CMB[[BD_0O]:[BD_2O]],MATCH(ROUND(MIN(SUM(BD$4,$O15/1000),SUM($O15,BD$4/1000)),3),CMB[[Cmb_ID]:[Cmb_ID]],0),SUM(N(BD$1),N($R15),1)),CHOOSE(AC[[M]:[M]],1,0,1,AC[[DB]:[DB]])),PRODUCT(SUM(ROUND(AVERAGE(VALUE(BD$3),VALUE($P15)),0),CHOOSE(IF(OR(BD$1,$R15),4,INDEX(CMB[[Res_Rare]:[Res_Rare]],MATCH(ROUND(MIN(SUM(BD$4,$O15/1000),SUM($O15,BD$4/1000)),3),CMB[[Cmb_ID]:[Cmb_ID]],0))),-1,-1,0,0)),IF(OR(BD$1,$R15),4,INDEX(CMB[[Cmb_Rare]:[Cmb_Rare]],MATCH(ROUND(MIN(SUM(BD$4,$O15/1000),SUM($O15,BD$4/1000)),3),CMB[[Cmb_ID]:[Cmb_ID]],0))),CHOOSE(AC[[M]:[M]],2,1,1,SUM(AC[[AB]:[DB]])))),""))</f>
        <v/>
      </c>
      <c r="BE15" t="str">
        <f>IF(OR(BE$5="",$S15=""),"",IFERROR(SUM(PRODUCT(INDEX(CMB[[BA_0O]:[BA_2O]],MATCH(ROUND(MIN(SUM(BE$4,$O15/1000),SUM($O15,BE$4/1000)),3),CMB[[Cmb_ID]:[Cmb_ID]],0),SUM(N(BE$1),N($R15),1)),CHOOSE(AC[[M]:[M]],1,1,0,AC[[AB]:[AB]])),PRODUCT(INDEX(CMB[[BD_0O]:[BD_2O]],MATCH(ROUND(MIN(SUM(BE$4,$O15/1000),SUM($O15,BE$4/1000)),3),CMB[[Cmb_ID]:[Cmb_ID]],0),SUM(N(BE$1),N($R15),1)),CHOOSE(AC[[M]:[M]],1,0,1,AC[[DB]:[DB]])),PRODUCT(SUM(ROUND(AVERAGE(VALUE(BE$3),VALUE($P15)),0),CHOOSE(IF(OR(BE$1,$R15),4,INDEX(CMB[[Res_Rare]:[Res_Rare]],MATCH(ROUND(MIN(SUM(BE$4,$O15/1000),SUM($O15,BE$4/1000)),3),CMB[[Cmb_ID]:[Cmb_ID]],0))),-1,-1,0,0)),IF(OR(BE$1,$R15),4,INDEX(CMB[[Cmb_Rare]:[Cmb_Rare]],MATCH(ROUND(MIN(SUM(BE$4,$O15/1000),SUM($O15,BE$4/1000)),3),CMB[[Cmb_ID]:[Cmb_ID]],0))),CHOOSE(AC[[M]:[M]],2,1,1,SUM(AC[[AB]:[DB]])))),""))</f>
        <v/>
      </c>
      <c r="BF15" t="str">
        <f>IF(OR(BF$5="",$S15=""),"",IFERROR(SUM(PRODUCT(INDEX(CMB[[BA_0O]:[BA_2O]],MATCH(ROUND(MIN(SUM(BF$4,$O15/1000),SUM($O15,BF$4/1000)),3),CMB[[Cmb_ID]:[Cmb_ID]],0),SUM(N(BF$1),N($R15),1)),CHOOSE(AC[[M]:[M]],1,1,0,AC[[AB]:[AB]])),PRODUCT(INDEX(CMB[[BD_0O]:[BD_2O]],MATCH(ROUND(MIN(SUM(BF$4,$O15/1000),SUM($O15,BF$4/1000)),3),CMB[[Cmb_ID]:[Cmb_ID]],0),SUM(N(BF$1),N($R15),1)),CHOOSE(AC[[M]:[M]],1,0,1,AC[[DB]:[DB]])),PRODUCT(SUM(ROUND(AVERAGE(VALUE(BF$3),VALUE($P15)),0),CHOOSE(IF(OR(BF$1,$R15),4,INDEX(CMB[[Res_Rare]:[Res_Rare]],MATCH(ROUND(MIN(SUM(BF$4,$O15/1000),SUM($O15,BF$4/1000)),3),CMB[[Cmb_ID]:[Cmb_ID]],0))),-1,-1,0,0)),IF(OR(BF$1,$R15),4,INDEX(CMB[[Cmb_Rare]:[Cmb_Rare]],MATCH(ROUND(MIN(SUM(BF$4,$O15/1000),SUM($O15,BF$4/1000)),3),CMB[[Cmb_ID]:[Cmb_ID]],0))),CHOOSE(AC[[M]:[M]],2,1,1,SUM(AC[[AB]:[DB]])))),""))</f>
        <v/>
      </c>
      <c r="BG15" t="str">
        <f>IF(OR(BG$5="",$S15=""),"",IFERROR(SUM(PRODUCT(INDEX(CMB[[BA_0O]:[BA_2O]],MATCH(ROUND(MIN(SUM(BG$4,$O15/1000),SUM($O15,BG$4/1000)),3),CMB[[Cmb_ID]:[Cmb_ID]],0),SUM(N(BG$1),N($R15),1)),CHOOSE(AC[[M]:[M]],1,1,0,AC[[AB]:[AB]])),PRODUCT(INDEX(CMB[[BD_0O]:[BD_2O]],MATCH(ROUND(MIN(SUM(BG$4,$O15/1000),SUM($O15,BG$4/1000)),3),CMB[[Cmb_ID]:[Cmb_ID]],0),SUM(N(BG$1),N($R15),1)),CHOOSE(AC[[M]:[M]],1,0,1,AC[[DB]:[DB]])),PRODUCT(SUM(ROUND(AVERAGE(VALUE(BG$3),VALUE($P15)),0),CHOOSE(IF(OR(BG$1,$R15),4,INDEX(CMB[[Res_Rare]:[Res_Rare]],MATCH(ROUND(MIN(SUM(BG$4,$O15/1000),SUM($O15,BG$4/1000)),3),CMB[[Cmb_ID]:[Cmb_ID]],0))),-1,-1,0,0)),IF(OR(BG$1,$R15),4,INDEX(CMB[[Cmb_Rare]:[Cmb_Rare]],MATCH(ROUND(MIN(SUM(BG$4,$O15/1000),SUM($O15,BG$4/1000)),3),CMB[[Cmb_ID]:[Cmb_ID]],0))),CHOOSE(AC[[M]:[M]],2,1,1,SUM(AC[[AB]:[DB]])))),""))</f>
        <v/>
      </c>
      <c r="BH15" t="str">
        <f>IF(OR(BH$5="",$S15=""),"",IFERROR(SUM(PRODUCT(INDEX(CMB[[BA_0O]:[BA_2O]],MATCH(ROUND(MIN(SUM(BH$4,$O15/1000),SUM($O15,BH$4/1000)),3),CMB[[Cmb_ID]:[Cmb_ID]],0),SUM(N(BH$1),N($R15),1)),CHOOSE(AC[[M]:[M]],1,1,0,AC[[AB]:[AB]])),PRODUCT(INDEX(CMB[[BD_0O]:[BD_2O]],MATCH(ROUND(MIN(SUM(BH$4,$O15/1000),SUM($O15,BH$4/1000)),3),CMB[[Cmb_ID]:[Cmb_ID]],0),SUM(N(BH$1),N($R15),1)),CHOOSE(AC[[M]:[M]],1,0,1,AC[[DB]:[DB]])),PRODUCT(SUM(ROUND(AVERAGE(VALUE(BH$3),VALUE($P15)),0),CHOOSE(IF(OR(BH$1,$R15),4,INDEX(CMB[[Res_Rare]:[Res_Rare]],MATCH(ROUND(MIN(SUM(BH$4,$O15/1000),SUM($O15,BH$4/1000)),3),CMB[[Cmb_ID]:[Cmb_ID]],0))),-1,-1,0,0)),IF(OR(BH$1,$R15),4,INDEX(CMB[[Cmb_Rare]:[Cmb_Rare]],MATCH(ROUND(MIN(SUM(BH$4,$O15/1000),SUM($O15,BH$4/1000)),3),CMB[[Cmb_ID]:[Cmb_ID]],0))),CHOOSE(AC[[M]:[M]],2,1,1,SUM(AC[[AB]:[DB]])))),""))</f>
        <v/>
      </c>
      <c r="BI15" t="str">
        <f>IF(OR(BI$5="",$S15=""),"",IFERROR(SUM(PRODUCT(INDEX(CMB[[BA_0O]:[BA_2O]],MATCH(ROUND(MIN(SUM(BI$4,$O15/1000),SUM($O15,BI$4/1000)),3),CMB[[Cmb_ID]:[Cmb_ID]],0),SUM(N(BI$1),N($R15),1)),CHOOSE(AC[[M]:[M]],1,1,0,AC[[AB]:[AB]])),PRODUCT(INDEX(CMB[[BD_0O]:[BD_2O]],MATCH(ROUND(MIN(SUM(BI$4,$O15/1000),SUM($O15,BI$4/1000)),3),CMB[[Cmb_ID]:[Cmb_ID]],0),SUM(N(BI$1),N($R15),1)),CHOOSE(AC[[M]:[M]],1,0,1,AC[[DB]:[DB]])),PRODUCT(SUM(ROUND(AVERAGE(VALUE(BI$3),VALUE($P15)),0),CHOOSE(IF(OR(BI$1,$R15),4,INDEX(CMB[[Res_Rare]:[Res_Rare]],MATCH(ROUND(MIN(SUM(BI$4,$O15/1000),SUM($O15,BI$4/1000)),3),CMB[[Cmb_ID]:[Cmb_ID]],0))),-1,-1,0,0)),IF(OR(BI$1,$R15),4,INDEX(CMB[[Cmb_Rare]:[Cmb_Rare]],MATCH(ROUND(MIN(SUM(BI$4,$O15/1000),SUM($O15,BI$4/1000)),3),CMB[[Cmb_ID]:[Cmb_ID]],0))),CHOOSE(AC[[M]:[M]],2,1,1,SUM(AC[[AB]:[DB]])))),""))</f>
        <v/>
      </c>
      <c r="BJ15" t="str">
        <f>IF(OR(BJ$5="",$S15=""),"",IFERROR(SUM(PRODUCT(INDEX(CMB[[BA_0O]:[BA_2O]],MATCH(ROUND(MIN(SUM(BJ$4,$O15/1000),SUM($O15,BJ$4/1000)),3),CMB[[Cmb_ID]:[Cmb_ID]],0),SUM(N(BJ$1),N($R15),1)),CHOOSE(AC[[M]:[M]],1,1,0,AC[[AB]:[AB]])),PRODUCT(INDEX(CMB[[BD_0O]:[BD_2O]],MATCH(ROUND(MIN(SUM(BJ$4,$O15/1000),SUM($O15,BJ$4/1000)),3),CMB[[Cmb_ID]:[Cmb_ID]],0),SUM(N(BJ$1),N($R15),1)),CHOOSE(AC[[M]:[M]],1,0,1,AC[[DB]:[DB]])),PRODUCT(SUM(ROUND(AVERAGE(VALUE(BJ$3),VALUE($P15)),0),CHOOSE(IF(OR(BJ$1,$R15),4,INDEX(CMB[[Res_Rare]:[Res_Rare]],MATCH(ROUND(MIN(SUM(BJ$4,$O15/1000),SUM($O15,BJ$4/1000)),3),CMB[[Cmb_ID]:[Cmb_ID]],0))),-1,-1,0,0)),IF(OR(BJ$1,$R15),4,INDEX(CMB[[Cmb_Rare]:[Cmb_Rare]],MATCH(ROUND(MIN(SUM(BJ$4,$O15/1000),SUM($O15,BJ$4/1000)),3),CMB[[Cmb_ID]:[Cmb_ID]],0))),CHOOSE(AC[[M]:[M]],2,1,1,SUM(AC[[AB]:[DB]])))),""))</f>
        <v/>
      </c>
      <c r="BK15" t="str">
        <f>IF(OR(BK$5="",$S15=""),"",IFERROR(SUM(PRODUCT(INDEX(CMB[[BA_0O]:[BA_2O]],MATCH(ROUND(MIN(SUM(BK$4,$O15/1000),SUM($O15,BK$4/1000)),3),CMB[[Cmb_ID]:[Cmb_ID]],0),SUM(N(BK$1),N($R15),1)),CHOOSE(AC[[M]:[M]],1,1,0,AC[[AB]:[AB]])),PRODUCT(INDEX(CMB[[BD_0O]:[BD_2O]],MATCH(ROUND(MIN(SUM(BK$4,$O15/1000),SUM($O15,BK$4/1000)),3),CMB[[Cmb_ID]:[Cmb_ID]],0),SUM(N(BK$1),N($R15),1)),CHOOSE(AC[[M]:[M]],1,0,1,AC[[DB]:[DB]])),PRODUCT(SUM(ROUND(AVERAGE(VALUE(BK$3),VALUE($P15)),0),CHOOSE(IF(OR(BK$1,$R15),4,INDEX(CMB[[Res_Rare]:[Res_Rare]],MATCH(ROUND(MIN(SUM(BK$4,$O15/1000),SUM($O15,BK$4/1000)),3),CMB[[Cmb_ID]:[Cmb_ID]],0))),-1,-1,0,0)),IF(OR(BK$1,$R15),4,INDEX(CMB[[Cmb_Rare]:[Cmb_Rare]],MATCH(ROUND(MIN(SUM(BK$4,$O15/1000),SUM($O15,BK$4/1000)),3),CMB[[Cmb_ID]:[Cmb_ID]],0))),CHOOSE(AC[[M]:[M]],2,1,1,SUM(AC[[AB]:[DB]])))),""))</f>
        <v/>
      </c>
      <c r="BL15" t="str">
        <f>IF(OR(BL$5="",$S15=""),"",IFERROR(SUM(PRODUCT(INDEX(CMB[[BA_0O]:[BA_2O]],MATCH(ROUND(MIN(SUM(BL$4,$O15/1000),SUM($O15,BL$4/1000)),3),CMB[[Cmb_ID]:[Cmb_ID]],0),SUM(N(BL$1),N($R15),1)),CHOOSE(AC[[M]:[M]],1,1,0,AC[[AB]:[AB]])),PRODUCT(INDEX(CMB[[BD_0O]:[BD_2O]],MATCH(ROUND(MIN(SUM(BL$4,$O15/1000),SUM($O15,BL$4/1000)),3),CMB[[Cmb_ID]:[Cmb_ID]],0),SUM(N(BL$1),N($R15),1)),CHOOSE(AC[[M]:[M]],1,0,1,AC[[DB]:[DB]])),PRODUCT(SUM(ROUND(AVERAGE(VALUE(BL$3),VALUE($P15)),0),CHOOSE(IF(OR(BL$1,$R15),4,INDEX(CMB[[Res_Rare]:[Res_Rare]],MATCH(ROUND(MIN(SUM(BL$4,$O15/1000),SUM($O15,BL$4/1000)),3),CMB[[Cmb_ID]:[Cmb_ID]],0))),-1,-1,0,0)),IF(OR(BL$1,$R15),4,INDEX(CMB[[Cmb_Rare]:[Cmb_Rare]],MATCH(ROUND(MIN(SUM(BL$4,$O15/1000),SUM($O15,BL$4/1000)),3),CMB[[Cmb_ID]:[Cmb_ID]],0))),CHOOSE(AC[[M]:[M]],2,1,1,SUM(AC[[AB]:[DB]])))),""))</f>
        <v/>
      </c>
      <c r="BM15" t="str">
        <f>IF(OR(BM$5="",$S15=""),"",IFERROR(SUM(PRODUCT(INDEX(CMB[[BA_0O]:[BA_2O]],MATCH(ROUND(MIN(SUM(BM$4,$O15/1000),SUM($O15,BM$4/1000)),3),CMB[[Cmb_ID]:[Cmb_ID]],0),SUM(N(BM$1),N($R15),1)),CHOOSE(AC[[M]:[M]],1,1,0,AC[[AB]:[AB]])),PRODUCT(INDEX(CMB[[BD_0O]:[BD_2O]],MATCH(ROUND(MIN(SUM(BM$4,$O15/1000),SUM($O15,BM$4/1000)),3),CMB[[Cmb_ID]:[Cmb_ID]],0),SUM(N(BM$1),N($R15),1)),CHOOSE(AC[[M]:[M]],1,0,1,AC[[DB]:[DB]])),PRODUCT(SUM(ROUND(AVERAGE(VALUE(BM$3),VALUE($P15)),0),CHOOSE(IF(OR(BM$1,$R15),4,INDEX(CMB[[Res_Rare]:[Res_Rare]],MATCH(ROUND(MIN(SUM(BM$4,$O15/1000),SUM($O15,BM$4/1000)),3),CMB[[Cmb_ID]:[Cmb_ID]],0))),-1,-1,0,0)),IF(OR(BM$1,$R15),4,INDEX(CMB[[Cmb_Rare]:[Cmb_Rare]],MATCH(ROUND(MIN(SUM(BM$4,$O15/1000),SUM($O15,BM$4/1000)),3),CMB[[Cmb_ID]:[Cmb_ID]],0))),CHOOSE(AC[[M]:[M]],2,1,1,SUM(AC[[AB]:[DB]])))),""))</f>
        <v/>
      </c>
      <c r="BN15" t="str">
        <f>IF(OR(BN$5="",$S15=""),"",IFERROR(SUM(PRODUCT(INDEX(CMB[[BA_0O]:[BA_2O]],MATCH(ROUND(MIN(SUM(BN$4,$O15/1000),SUM($O15,BN$4/1000)),3),CMB[[Cmb_ID]:[Cmb_ID]],0),SUM(N(BN$1),N($R15),1)),CHOOSE(AC[[M]:[M]],1,1,0,AC[[AB]:[AB]])),PRODUCT(INDEX(CMB[[BD_0O]:[BD_2O]],MATCH(ROUND(MIN(SUM(BN$4,$O15/1000),SUM($O15,BN$4/1000)),3),CMB[[Cmb_ID]:[Cmb_ID]],0),SUM(N(BN$1),N($R15),1)),CHOOSE(AC[[M]:[M]],1,0,1,AC[[DB]:[DB]])),PRODUCT(SUM(ROUND(AVERAGE(VALUE(BN$3),VALUE($P15)),0),CHOOSE(IF(OR(BN$1,$R15),4,INDEX(CMB[[Res_Rare]:[Res_Rare]],MATCH(ROUND(MIN(SUM(BN$4,$O15/1000),SUM($O15,BN$4/1000)),3),CMB[[Cmb_ID]:[Cmb_ID]],0))),-1,-1,0,0)),IF(OR(BN$1,$R15),4,INDEX(CMB[[Cmb_Rare]:[Cmb_Rare]],MATCH(ROUND(MIN(SUM(BN$4,$O15/1000),SUM($O15,BN$4/1000)),3),CMB[[Cmb_ID]:[Cmb_ID]],0))),CHOOSE(AC[[M]:[M]],2,1,1,SUM(AC[[AB]:[DB]])))),""))</f>
        <v/>
      </c>
      <c r="BO15" t="str">
        <f>IF(OR(BO$5="",$S15=""),"",IFERROR(SUM(PRODUCT(INDEX(CMB[[BA_0O]:[BA_2O]],MATCH(ROUND(MIN(SUM(BO$4,$O15/1000),SUM($O15,BO$4/1000)),3),CMB[[Cmb_ID]:[Cmb_ID]],0),SUM(N(BO$1),N($R15),1)),CHOOSE(AC[[M]:[M]],1,1,0,AC[[AB]:[AB]])),PRODUCT(INDEX(CMB[[BD_0O]:[BD_2O]],MATCH(ROUND(MIN(SUM(BO$4,$O15/1000),SUM($O15,BO$4/1000)),3),CMB[[Cmb_ID]:[Cmb_ID]],0),SUM(N(BO$1),N($R15),1)),CHOOSE(AC[[M]:[M]],1,0,1,AC[[DB]:[DB]])),PRODUCT(SUM(ROUND(AVERAGE(VALUE(BO$3),VALUE($P15)),0),CHOOSE(IF(OR(BO$1,$R15),4,INDEX(CMB[[Res_Rare]:[Res_Rare]],MATCH(ROUND(MIN(SUM(BO$4,$O15/1000),SUM($O15,BO$4/1000)),3),CMB[[Cmb_ID]:[Cmb_ID]],0))),-1,-1,0,0)),IF(OR(BO$1,$R15),4,INDEX(CMB[[Cmb_Rare]:[Cmb_Rare]],MATCH(ROUND(MIN(SUM(BO$4,$O15/1000),SUM($O15,BO$4/1000)),3),CMB[[Cmb_ID]:[Cmb_ID]],0))),CHOOSE(AC[[M]:[M]],2,1,1,SUM(AC[[AB]:[DB]])))),""))</f>
        <v/>
      </c>
      <c r="BP15" t="str">
        <f>IF(OR(BP$5="",$S15=""),"",IFERROR(SUM(PRODUCT(INDEX(CMB[[BA_0O]:[BA_2O]],MATCH(ROUND(MIN(SUM(BP$4,$O15/1000),SUM($O15,BP$4/1000)),3),CMB[[Cmb_ID]:[Cmb_ID]],0),SUM(N(BP$1),N($R15),1)),CHOOSE(AC[[M]:[M]],1,1,0,AC[[AB]:[AB]])),PRODUCT(INDEX(CMB[[BD_0O]:[BD_2O]],MATCH(ROUND(MIN(SUM(BP$4,$O15/1000),SUM($O15,BP$4/1000)),3),CMB[[Cmb_ID]:[Cmb_ID]],0),SUM(N(BP$1),N($R15),1)),CHOOSE(AC[[M]:[M]],1,0,1,AC[[DB]:[DB]])),PRODUCT(SUM(ROUND(AVERAGE(VALUE(BP$3),VALUE($P15)),0),CHOOSE(IF(OR(BP$1,$R15),4,INDEX(CMB[[Res_Rare]:[Res_Rare]],MATCH(ROUND(MIN(SUM(BP$4,$O15/1000),SUM($O15,BP$4/1000)),3),CMB[[Cmb_ID]:[Cmb_ID]],0))),-1,-1,0,0)),IF(OR(BP$1,$R15),4,INDEX(CMB[[Cmb_Rare]:[Cmb_Rare]],MATCH(ROUND(MIN(SUM(BP$4,$O15/1000),SUM($O15,BP$4/1000)),3),CMB[[Cmb_ID]:[Cmb_ID]],0))),CHOOSE(AC[[M]:[M]],2,1,1,SUM(AC[[AB]:[DB]])))),""))</f>
        <v/>
      </c>
      <c r="BQ15" t="str">
        <f>IF(OR(BQ$5="",$S15=""),"",IFERROR(SUM(PRODUCT(INDEX(CMB[[BA_0O]:[BA_2O]],MATCH(ROUND(MIN(SUM(BQ$4,$O15/1000),SUM($O15,BQ$4/1000)),3),CMB[[Cmb_ID]:[Cmb_ID]],0),SUM(N(BQ$1),N($R15),1)),CHOOSE(AC[[M]:[M]],1,1,0,AC[[AB]:[AB]])),PRODUCT(INDEX(CMB[[BD_0O]:[BD_2O]],MATCH(ROUND(MIN(SUM(BQ$4,$O15/1000),SUM($O15,BQ$4/1000)),3),CMB[[Cmb_ID]:[Cmb_ID]],0),SUM(N(BQ$1),N($R15),1)),CHOOSE(AC[[M]:[M]],1,0,1,AC[[DB]:[DB]])),PRODUCT(SUM(ROUND(AVERAGE(VALUE(BQ$3),VALUE($P15)),0),CHOOSE(IF(OR(BQ$1,$R15),4,INDEX(CMB[[Res_Rare]:[Res_Rare]],MATCH(ROUND(MIN(SUM(BQ$4,$O15/1000),SUM($O15,BQ$4/1000)),3),CMB[[Cmb_ID]:[Cmb_ID]],0))),-1,-1,0,0)),IF(OR(BQ$1,$R15),4,INDEX(CMB[[Cmb_Rare]:[Cmb_Rare]],MATCH(ROUND(MIN(SUM(BQ$4,$O15/1000),SUM($O15,BQ$4/1000)),3),CMB[[Cmb_ID]:[Cmb_ID]],0))),CHOOSE(AC[[M]:[M]],2,1,1,SUM(AC[[AB]:[DB]])))),""))</f>
        <v/>
      </c>
      <c r="BR15" t="str">
        <f>IF(OR(BR$5="",$S15=""),"",IFERROR(SUM(PRODUCT(INDEX(CMB[[BA_0O]:[BA_2O]],MATCH(ROUND(MIN(SUM(BR$4,$O15/1000),SUM($O15,BR$4/1000)),3),CMB[[Cmb_ID]:[Cmb_ID]],0),SUM(N(BR$1),N($R15),1)),CHOOSE(AC[[M]:[M]],1,1,0,AC[[AB]:[AB]])),PRODUCT(INDEX(CMB[[BD_0O]:[BD_2O]],MATCH(ROUND(MIN(SUM(BR$4,$O15/1000),SUM($O15,BR$4/1000)),3),CMB[[Cmb_ID]:[Cmb_ID]],0),SUM(N(BR$1),N($R15),1)),CHOOSE(AC[[M]:[M]],1,0,1,AC[[DB]:[DB]])),PRODUCT(SUM(ROUND(AVERAGE(VALUE(BR$3),VALUE($P15)),0),CHOOSE(IF(OR(BR$1,$R15),4,INDEX(CMB[[Res_Rare]:[Res_Rare]],MATCH(ROUND(MIN(SUM(BR$4,$O15/1000),SUM($O15,BR$4/1000)),3),CMB[[Cmb_ID]:[Cmb_ID]],0))),-1,-1,0,0)),IF(OR(BR$1,$R15),4,INDEX(CMB[[Cmb_Rare]:[Cmb_Rare]],MATCH(ROUND(MIN(SUM(BR$4,$O15/1000),SUM($O15,BR$4/1000)),3),CMB[[Cmb_ID]:[Cmb_ID]],0))),CHOOSE(AC[[M]:[M]],2,1,1,SUM(AC[[AB]:[DB]])))),""))</f>
        <v/>
      </c>
      <c r="BS15" t="str">
        <f>IF(OR(BS$5="",$S15=""),"",IFERROR(SUM(PRODUCT(INDEX(CMB[[BA_0O]:[BA_2O]],MATCH(ROUND(MIN(SUM(BS$4,$O15/1000),SUM($O15,BS$4/1000)),3),CMB[[Cmb_ID]:[Cmb_ID]],0),SUM(N(BS$1),N($R15),1)),CHOOSE(AC[[M]:[M]],1,1,0,AC[[AB]:[AB]])),PRODUCT(INDEX(CMB[[BD_0O]:[BD_2O]],MATCH(ROUND(MIN(SUM(BS$4,$O15/1000),SUM($O15,BS$4/1000)),3),CMB[[Cmb_ID]:[Cmb_ID]],0),SUM(N(BS$1),N($R15),1)),CHOOSE(AC[[M]:[M]],1,0,1,AC[[DB]:[DB]])),PRODUCT(SUM(ROUND(AVERAGE(VALUE(BS$3),VALUE($P15)),0),CHOOSE(IF(OR(BS$1,$R15),4,INDEX(CMB[[Res_Rare]:[Res_Rare]],MATCH(ROUND(MIN(SUM(BS$4,$O15/1000),SUM($O15,BS$4/1000)),3),CMB[[Cmb_ID]:[Cmb_ID]],0))),-1,-1,0,0)),IF(OR(BS$1,$R15),4,INDEX(CMB[[Cmb_Rare]:[Cmb_Rare]],MATCH(ROUND(MIN(SUM(BS$4,$O15/1000),SUM($O15,BS$4/1000)),3),CMB[[Cmb_ID]:[Cmb_ID]],0))),CHOOSE(AC[[M]:[M]],2,1,1,SUM(AC[[AB]:[DB]])))),""))</f>
        <v/>
      </c>
      <c r="BT15" t="str">
        <f>IF(OR(BT$5="",$S15=""),"",IFERROR(SUM(PRODUCT(INDEX(CMB[[BA_0O]:[BA_2O]],MATCH(ROUND(MIN(SUM(BT$4,$O15/1000),SUM($O15,BT$4/1000)),3),CMB[[Cmb_ID]:[Cmb_ID]],0),SUM(N(BT$1),N($R15),1)),CHOOSE(AC[[M]:[M]],1,1,0,AC[[AB]:[AB]])),PRODUCT(INDEX(CMB[[BD_0O]:[BD_2O]],MATCH(ROUND(MIN(SUM(BT$4,$O15/1000),SUM($O15,BT$4/1000)),3),CMB[[Cmb_ID]:[Cmb_ID]],0),SUM(N(BT$1),N($R15),1)),CHOOSE(AC[[M]:[M]],1,0,1,AC[[DB]:[DB]])),PRODUCT(SUM(ROUND(AVERAGE(VALUE(BT$3),VALUE($P15)),0),CHOOSE(IF(OR(BT$1,$R15),4,INDEX(CMB[[Res_Rare]:[Res_Rare]],MATCH(ROUND(MIN(SUM(BT$4,$O15/1000),SUM($O15,BT$4/1000)),3),CMB[[Cmb_ID]:[Cmb_ID]],0))),-1,-1,0,0)),IF(OR(BT$1,$R15),4,INDEX(CMB[[Cmb_Rare]:[Cmb_Rare]],MATCH(ROUND(MIN(SUM(BT$4,$O15/1000),SUM($O15,BT$4/1000)),3),CMB[[Cmb_ID]:[Cmb_ID]],0))),CHOOSE(AC[[M]:[M]],2,1,1,SUM(AC[[AB]:[DB]])))),""))</f>
        <v/>
      </c>
      <c r="BU15" t="str">
        <f>IF(OR(BU$5="",$S15=""),"",IFERROR(SUM(PRODUCT(INDEX(CMB[[BA_0O]:[BA_2O]],MATCH(ROUND(MIN(SUM(BU$4,$O15/1000),SUM($O15,BU$4/1000)),3),CMB[[Cmb_ID]:[Cmb_ID]],0),SUM(N(BU$1),N($R15),1)),CHOOSE(AC[[M]:[M]],1,1,0,AC[[AB]:[AB]])),PRODUCT(INDEX(CMB[[BD_0O]:[BD_2O]],MATCH(ROUND(MIN(SUM(BU$4,$O15/1000),SUM($O15,BU$4/1000)),3),CMB[[Cmb_ID]:[Cmb_ID]],0),SUM(N(BU$1),N($R15),1)),CHOOSE(AC[[M]:[M]],1,0,1,AC[[DB]:[DB]])),PRODUCT(SUM(ROUND(AVERAGE(VALUE(BU$3),VALUE($P15)),0),CHOOSE(IF(OR(BU$1,$R15),4,INDEX(CMB[[Res_Rare]:[Res_Rare]],MATCH(ROUND(MIN(SUM(BU$4,$O15/1000),SUM($O15,BU$4/1000)),3),CMB[[Cmb_ID]:[Cmb_ID]],0))),-1,-1,0,0)),IF(OR(BU$1,$R15),4,INDEX(CMB[[Cmb_Rare]:[Cmb_Rare]],MATCH(ROUND(MIN(SUM(BU$4,$O15/1000),SUM($O15,BU$4/1000)),3),CMB[[Cmb_ID]:[Cmb_ID]],0))),CHOOSE(AC[[M]:[M]],2,1,1,SUM(AC[[AB]:[DB]])))),""))</f>
        <v/>
      </c>
      <c r="BV15" t="str">
        <f>IF(OR(BV$5="",$S15=""),"",IFERROR(SUM(PRODUCT(INDEX(CMB[[BA_0O]:[BA_2O]],MATCH(ROUND(MIN(SUM(BV$4,$O15/1000),SUM($O15,BV$4/1000)),3),CMB[[Cmb_ID]:[Cmb_ID]],0),SUM(N(BV$1),N($R15),1)),CHOOSE(AC[[M]:[M]],1,1,0,AC[[AB]:[AB]])),PRODUCT(INDEX(CMB[[BD_0O]:[BD_2O]],MATCH(ROUND(MIN(SUM(BV$4,$O15/1000),SUM($O15,BV$4/1000)),3),CMB[[Cmb_ID]:[Cmb_ID]],0),SUM(N(BV$1),N($R15),1)),CHOOSE(AC[[M]:[M]],1,0,1,AC[[DB]:[DB]])),PRODUCT(SUM(ROUND(AVERAGE(VALUE(BV$3),VALUE($P15)),0),CHOOSE(IF(OR(BV$1,$R15),4,INDEX(CMB[[Res_Rare]:[Res_Rare]],MATCH(ROUND(MIN(SUM(BV$4,$O15/1000),SUM($O15,BV$4/1000)),3),CMB[[Cmb_ID]:[Cmb_ID]],0))),-1,-1,0,0)),IF(OR(BV$1,$R15),4,INDEX(CMB[[Cmb_Rare]:[Cmb_Rare]],MATCH(ROUND(MIN(SUM(BV$4,$O15/1000),SUM($O15,BV$4/1000)),3),CMB[[Cmb_ID]:[Cmb_ID]],0))),CHOOSE(AC[[M]:[M]],2,1,1,SUM(AC[[AB]:[DB]])))),""))</f>
        <v/>
      </c>
      <c r="BW15" t="str">
        <f>IF(OR(BW$5="",$S15=""),"",IFERROR(SUM(PRODUCT(INDEX(CMB[[BA_0O]:[BA_2O]],MATCH(ROUND(MIN(SUM(BW$4,$O15/1000),SUM($O15,BW$4/1000)),3),CMB[[Cmb_ID]:[Cmb_ID]],0),SUM(N(BW$1),N($R15),1)),CHOOSE(AC[[M]:[M]],1,1,0,AC[[AB]:[AB]])),PRODUCT(INDEX(CMB[[BD_0O]:[BD_2O]],MATCH(ROUND(MIN(SUM(BW$4,$O15/1000),SUM($O15,BW$4/1000)),3),CMB[[Cmb_ID]:[Cmb_ID]],0),SUM(N(BW$1),N($R15),1)),CHOOSE(AC[[M]:[M]],1,0,1,AC[[DB]:[DB]])),PRODUCT(SUM(ROUND(AVERAGE(VALUE(BW$3),VALUE($P15)),0),CHOOSE(IF(OR(BW$1,$R15),4,INDEX(CMB[[Res_Rare]:[Res_Rare]],MATCH(ROUND(MIN(SUM(BW$4,$O15/1000),SUM($O15,BW$4/1000)),3),CMB[[Cmb_ID]:[Cmb_ID]],0))),-1,-1,0,0)),IF(OR(BW$1,$R15),4,INDEX(CMB[[Cmb_Rare]:[Cmb_Rare]],MATCH(ROUND(MIN(SUM(BW$4,$O15/1000),SUM($O15,BW$4/1000)),3),CMB[[Cmb_ID]:[Cmb_ID]],0))),CHOOSE(AC[[M]:[M]],2,1,1,SUM(AC[[AB]:[DB]])))),""))</f>
        <v/>
      </c>
      <c r="BX15" t="str">
        <f>IF(OR(BX$5="",$S15=""),"",IFERROR(SUM(PRODUCT(INDEX(CMB[[BA_0O]:[BA_2O]],MATCH(ROUND(MIN(SUM(BX$4,$O15/1000),SUM($O15,BX$4/1000)),3),CMB[[Cmb_ID]:[Cmb_ID]],0),SUM(N(BX$1),N($R15),1)),CHOOSE(AC[[M]:[M]],1,1,0,AC[[AB]:[AB]])),PRODUCT(INDEX(CMB[[BD_0O]:[BD_2O]],MATCH(ROUND(MIN(SUM(BX$4,$O15/1000),SUM($O15,BX$4/1000)),3),CMB[[Cmb_ID]:[Cmb_ID]],0),SUM(N(BX$1),N($R15),1)),CHOOSE(AC[[M]:[M]],1,0,1,AC[[DB]:[DB]])),PRODUCT(SUM(ROUND(AVERAGE(VALUE(BX$3),VALUE($P15)),0),CHOOSE(IF(OR(BX$1,$R15),4,INDEX(CMB[[Res_Rare]:[Res_Rare]],MATCH(ROUND(MIN(SUM(BX$4,$O15/1000),SUM($O15,BX$4/1000)),3),CMB[[Cmb_ID]:[Cmb_ID]],0))),-1,-1,0,0)),IF(OR(BX$1,$R15),4,INDEX(CMB[[Cmb_Rare]:[Cmb_Rare]],MATCH(ROUND(MIN(SUM(BX$4,$O15/1000),SUM($O15,BX$4/1000)),3),CMB[[Cmb_ID]:[Cmb_ID]],0))),CHOOSE(AC[[M]:[M]],2,1,1,SUM(AC[[AB]:[DB]])))),""))</f>
        <v/>
      </c>
      <c r="BY15" t="str">
        <f>IF(OR(BY$5="",$S15=""),"",IFERROR(SUM(PRODUCT(INDEX(CMB[[BA_0O]:[BA_2O]],MATCH(ROUND(MIN(SUM(BY$4,$O15/1000),SUM($O15,BY$4/1000)),3),CMB[[Cmb_ID]:[Cmb_ID]],0),SUM(N(BY$1),N($R15),1)),CHOOSE(AC[[M]:[M]],1,1,0,AC[[AB]:[AB]])),PRODUCT(INDEX(CMB[[BD_0O]:[BD_2O]],MATCH(ROUND(MIN(SUM(BY$4,$O15/1000),SUM($O15,BY$4/1000)),3),CMB[[Cmb_ID]:[Cmb_ID]],0),SUM(N(BY$1),N($R15),1)),CHOOSE(AC[[M]:[M]],1,0,1,AC[[DB]:[DB]])),PRODUCT(SUM(ROUND(AVERAGE(VALUE(BY$3),VALUE($P15)),0),CHOOSE(IF(OR(BY$1,$R15),4,INDEX(CMB[[Res_Rare]:[Res_Rare]],MATCH(ROUND(MIN(SUM(BY$4,$O15/1000),SUM($O15,BY$4/1000)),3),CMB[[Cmb_ID]:[Cmb_ID]],0))),-1,-1,0,0)),IF(OR(BY$1,$R15),4,INDEX(CMB[[Cmb_Rare]:[Cmb_Rare]],MATCH(ROUND(MIN(SUM(BY$4,$O15/1000),SUM($O15,BY$4/1000)),3),CMB[[Cmb_ID]:[Cmb_ID]],0))),CHOOSE(AC[[M]:[M]],2,1,1,SUM(AC[[AB]:[DB]])))),""))</f>
        <v/>
      </c>
      <c r="BZ15" t="str">
        <f>IF(OR(BZ$5="",$S15=""),"",IFERROR(SUM(PRODUCT(INDEX(CMB[[BA_0O]:[BA_2O]],MATCH(ROUND(MIN(SUM(BZ$4,$O15/1000),SUM($O15,BZ$4/1000)),3),CMB[[Cmb_ID]:[Cmb_ID]],0),SUM(N(BZ$1),N($R15),1)),CHOOSE(AC[[M]:[M]],1,1,0,AC[[AB]:[AB]])),PRODUCT(INDEX(CMB[[BD_0O]:[BD_2O]],MATCH(ROUND(MIN(SUM(BZ$4,$O15/1000),SUM($O15,BZ$4/1000)),3),CMB[[Cmb_ID]:[Cmb_ID]],0),SUM(N(BZ$1),N($R15),1)),CHOOSE(AC[[M]:[M]],1,0,1,AC[[DB]:[DB]])),PRODUCT(SUM(ROUND(AVERAGE(VALUE(BZ$3),VALUE($P15)),0),CHOOSE(IF(OR(BZ$1,$R15),4,INDEX(CMB[[Res_Rare]:[Res_Rare]],MATCH(ROUND(MIN(SUM(BZ$4,$O15/1000),SUM($O15,BZ$4/1000)),3),CMB[[Cmb_ID]:[Cmb_ID]],0))),-1,-1,0,0)),IF(OR(BZ$1,$R15),4,INDEX(CMB[[Cmb_Rare]:[Cmb_Rare]],MATCH(ROUND(MIN(SUM(BZ$4,$O15/1000),SUM($O15,BZ$4/1000)),3),CMB[[Cmb_ID]:[Cmb_ID]],0))),CHOOSE(AC[[M]:[M]],2,1,1,SUM(AC[[AB]:[DB]])))),""))</f>
        <v/>
      </c>
      <c r="CA15" t="str">
        <f>IF(OR(CA$5="",$S15=""),"",IFERROR(SUM(PRODUCT(INDEX(CMB[[BA_0O]:[BA_2O]],MATCH(ROUND(MIN(SUM(CA$4,$O15/1000),SUM($O15,CA$4/1000)),3),CMB[[Cmb_ID]:[Cmb_ID]],0),SUM(N(CA$1),N($R15),1)),CHOOSE(AC[[M]:[M]],1,1,0,AC[[AB]:[AB]])),PRODUCT(INDEX(CMB[[BD_0O]:[BD_2O]],MATCH(ROUND(MIN(SUM(CA$4,$O15/1000),SUM($O15,CA$4/1000)),3),CMB[[Cmb_ID]:[Cmb_ID]],0),SUM(N(CA$1),N($R15),1)),CHOOSE(AC[[M]:[M]],1,0,1,AC[[DB]:[DB]])),PRODUCT(SUM(ROUND(AVERAGE(VALUE(CA$3),VALUE($P15)),0),CHOOSE(IF(OR(CA$1,$R15),4,INDEX(CMB[[Res_Rare]:[Res_Rare]],MATCH(ROUND(MIN(SUM(CA$4,$O15/1000),SUM($O15,CA$4/1000)),3),CMB[[Cmb_ID]:[Cmb_ID]],0))),-1,-1,0,0)),IF(OR(CA$1,$R15),4,INDEX(CMB[[Cmb_Rare]:[Cmb_Rare]],MATCH(ROUND(MIN(SUM(CA$4,$O15/1000),SUM($O15,CA$4/1000)),3),CMB[[Cmb_ID]:[Cmb_ID]],0))),CHOOSE(AC[[M]:[M]],2,1,1,SUM(AC[[AB]:[DB]])))),""))</f>
        <v/>
      </c>
      <c r="CB15" t="str">
        <f>IF(OR(CB$5="",$S15=""),"",IFERROR(SUM(PRODUCT(INDEX(CMB[[BA_0O]:[BA_2O]],MATCH(ROUND(MIN(SUM(CB$4,$O15/1000),SUM($O15,CB$4/1000)),3),CMB[[Cmb_ID]:[Cmb_ID]],0),SUM(N(CB$1),N($R15),1)),CHOOSE(AC[[M]:[M]],1,1,0,AC[[AB]:[AB]])),PRODUCT(INDEX(CMB[[BD_0O]:[BD_2O]],MATCH(ROUND(MIN(SUM(CB$4,$O15/1000),SUM($O15,CB$4/1000)),3),CMB[[Cmb_ID]:[Cmb_ID]],0),SUM(N(CB$1),N($R15),1)),CHOOSE(AC[[M]:[M]],1,0,1,AC[[DB]:[DB]])),PRODUCT(SUM(ROUND(AVERAGE(VALUE(CB$3),VALUE($P15)),0),CHOOSE(IF(OR(CB$1,$R15),4,INDEX(CMB[[Res_Rare]:[Res_Rare]],MATCH(ROUND(MIN(SUM(CB$4,$O15/1000),SUM($O15,CB$4/1000)),3),CMB[[Cmb_ID]:[Cmb_ID]],0))),-1,-1,0,0)),IF(OR(CB$1,$R15),4,INDEX(CMB[[Cmb_Rare]:[Cmb_Rare]],MATCH(ROUND(MIN(SUM(CB$4,$O15/1000),SUM($O15,CB$4/1000)),3),CMB[[Cmb_ID]:[Cmb_ID]],0))),CHOOSE(AC[[M]:[M]],2,1,1,SUM(AC[[AB]:[DB]])))),""))</f>
        <v/>
      </c>
      <c r="CC15" t="str">
        <f>IF(OR(CC$5="",$S15=""),"",IFERROR(SUM(PRODUCT(INDEX(CMB[[BA_0O]:[BA_2O]],MATCH(ROUND(MIN(SUM(CC$4,$O15/1000),SUM($O15,CC$4/1000)),3),CMB[[Cmb_ID]:[Cmb_ID]],0),SUM(N(CC$1),N($R15),1)),CHOOSE(AC[[M]:[M]],1,1,0,AC[[AB]:[AB]])),PRODUCT(INDEX(CMB[[BD_0O]:[BD_2O]],MATCH(ROUND(MIN(SUM(CC$4,$O15/1000),SUM($O15,CC$4/1000)),3),CMB[[Cmb_ID]:[Cmb_ID]],0),SUM(N(CC$1),N($R15),1)),CHOOSE(AC[[M]:[M]],1,0,1,AC[[DB]:[DB]])),PRODUCT(SUM(ROUND(AVERAGE(VALUE(CC$3),VALUE($P15)),0),CHOOSE(IF(OR(CC$1,$R15),4,INDEX(CMB[[Res_Rare]:[Res_Rare]],MATCH(ROUND(MIN(SUM(CC$4,$O15/1000),SUM($O15,CC$4/1000)),3),CMB[[Cmb_ID]:[Cmb_ID]],0))),-1,-1,0,0)),IF(OR(CC$1,$R15),4,INDEX(CMB[[Cmb_Rare]:[Cmb_Rare]],MATCH(ROUND(MIN(SUM(CC$4,$O15/1000),SUM($O15,CC$4/1000)),3),CMB[[Cmb_ID]:[Cmb_ID]],0))),CHOOSE(AC[[M]:[M]],2,1,1,SUM(AC[[AB]:[DB]])))),""))</f>
        <v/>
      </c>
      <c r="CD15" t="str">
        <f>IF(OR(CD$5="",$S15=""),"",IFERROR(SUM(PRODUCT(INDEX(CMB[[BA_0O]:[BA_2O]],MATCH(ROUND(MIN(SUM(CD$4,$O15/1000),SUM($O15,CD$4/1000)),3),CMB[[Cmb_ID]:[Cmb_ID]],0),SUM(N(CD$1),N($R15),1)),CHOOSE(AC[[M]:[M]],1,1,0,AC[[AB]:[AB]])),PRODUCT(INDEX(CMB[[BD_0O]:[BD_2O]],MATCH(ROUND(MIN(SUM(CD$4,$O15/1000),SUM($O15,CD$4/1000)),3),CMB[[Cmb_ID]:[Cmb_ID]],0),SUM(N(CD$1),N($R15),1)),CHOOSE(AC[[M]:[M]],1,0,1,AC[[DB]:[DB]])),PRODUCT(SUM(ROUND(AVERAGE(VALUE(CD$3),VALUE($P15)),0),CHOOSE(IF(OR(CD$1,$R15),4,INDEX(CMB[[Res_Rare]:[Res_Rare]],MATCH(ROUND(MIN(SUM(CD$4,$O15/1000),SUM($O15,CD$4/1000)),3),CMB[[Cmb_ID]:[Cmb_ID]],0))),-1,-1,0,0)),IF(OR(CD$1,$R15),4,INDEX(CMB[[Cmb_Rare]:[Cmb_Rare]],MATCH(ROUND(MIN(SUM(CD$4,$O15/1000),SUM($O15,CD$4/1000)),3),CMB[[Cmb_ID]:[Cmb_ID]],0))),CHOOSE(AC[[M]:[M]],2,1,1,SUM(AC[[AB]:[DB]])))),""))</f>
        <v/>
      </c>
      <c r="CE15" t="str">
        <f>IF(OR(CE$5="",$S15=""),"",IFERROR(SUM(PRODUCT(INDEX(CMB[[BA_0O]:[BA_2O]],MATCH(ROUND(MIN(SUM(CE$4,$O15/1000),SUM($O15,CE$4/1000)),3),CMB[[Cmb_ID]:[Cmb_ID]],0),SUM(N(CE$1),N($R15),1)),CHOOSE(AC[[M]:[M]],1,1,0,AC[[AB]:[AB]])),PRODUCT(INDEX(CMB[[BD_0O]:[BD_2O]],MATCH(ROUND(MIN(SUM(CE$4,$O15/1000),SUM($O15,CE$4/1000)),3),CMB[[Cmb_ID]:[Cmb_ID]],0),SUM(N(CE$1),N($R15),1)),CHOOSE(AC[[M]:[M]],1,0,1,AC[[DB]:[DB]])),PRODUCT(SUM(ROUND(AVERAGE(VALUE(CE$3),VALUE($P15)),0),CHOOSE(IF(OR(CE$1,$R15),4,INDEX(CMB[[Res_Rare]:[Res_Rare]],MATCH(ROUND(MIN(SUM(CE$4,$O15/1000),SUM($O15,CE$4/1000)),3),CMB[[Cmb_ID]:[Cmb_ID]],0))),-1,-1,0,0)),IF(OR(CE$1,$R15),4,INDEX(CMB[[Cmb_Rare]:[Cmb_Rare]],MATCH(ROUND(MIN(SUM(CE$4,$O15/1000),SUM($O15,CE$4/1000)),3),CMB[[Cmb_ID]:[Cmb_ID]],0))),CHOOSE(AC[[M]:[M]],2,1,1,SUM(AC[[AB]:[DB]])))),""))</f>
        <v/>
      </c>
      <c r="CF15" t="str">
        <f>IF(OR(CF$5="",$S15=""),"",IFERROR(SUM(PRODUCT(INDEX(CMB[[BA_0O]:[BA_2O]],MATCH(ROUND(MIN(SUM(CF$4,$O15/1000),SUM($O15,CF$4/1000)),3),CMB[[Cmb_ID]:[Cmb_ID]],0),SUM(N(CF$1),N($R15),1)),CHOOSE(AC[[M]:[M]],1,1,0,AC[[AB]:[AB]])),PRODUCT(INDEX(CMB[[BD_0O]:[BD_2O]],MATCH(ROUND(MIN(SUM(CF$4,$O15/1000),SUM($O15,CF$4/1000)),3),CMB[[Cmb_ID]:[Cmb_ID]],0),SUM(N(CF$1),N($R15),1)),CHOOSE(AC[[M]:[M]],1,0,1,AC[[DB]:[DB]])),PRODUCT(SUM(ROUND(AVERAGE(VALUE(CF$3),VALUE($P15)),0),CHOOSE(IF(OR(CF$1,$R15),4,INDEX(CMB[[Res_Rare]:[Res_Rare]],MATCH(ROUND(MIN(SUM(CF$4,$O15/1000),SUM($O15,CF$4/1000)),3),CMB[[Cmb_ID]:[Cmb_ID]],0))),-1,-1,0,0)),IF(OR(CF$1,$R15),4,INDEX(CMB[[Cmb_Rare]:[Cmb_Rare]],MATCH(ROUND(MIN(SUM(CF$4,$O15/1000),SUM($O15,CF$4/1000)),3),CMB[[Cmb_ID]:[Cmb_ID]],0))),CHOOSE(AC[[M]:[M]],2,1,1,SUM(AC[[AB]:[DB]])))),""))</f>
        <v/>
      </c>
      <c r="CG15" t="str">
        <f>IF(OR(CG$5="",$S15=""),"",IFERROR(SUM(PRODUCT(INDEX(CMB[[BA_0O]:[BA_2O]],MATCH(ROUND(MIN(SUM(CG$4,$O15/1000),SUM($O15,CG$4/1000)),3),CMB[[Cmb_ID]:[Cmb_ID]],0),SUM(N(CG$1),N($R15),1)),CHOOSE(AC[[M]:[M]],1,1,0,AC[[AB]:[AB]])),PRODUCT(INDEX(CMB[[BD_0O]:[BD_2O]],MATCH(ROUND(MIN(SUM(CG$4,$O15/1000),SUM($O15,CG$4/1000)),3),CMB[[Cmb_ID]:[Cmb_ID]],0),SUM(N(CG$1),N($R15),1)),CHOOSE(AC[[M]:[M]],1,0,1,AC[[DB]:[DB]])),PRODUCT(SUM(ROUND(AVERAGE(VALUE(CG$3),VALUE($P15)),0),CHOOSE(IF(OR(CG$1,$R15),4,INDEX(CMB[[Res_Rare]:[Res_Rare]],MATCH(ROUND(MIN(SUM(CG$4,$O15/1000),SUM($O15,CG$4/1000)),3),CMB[[Cmb_ID]:[Cmb_ID]],0))),-1,-1,0,0)),IF(OR(CG$1,$R15),4,INDEX(CMB[[Cmb_Rare]:[Cmb_Rare]],MATCH(ROUND(MIN(SUM(CG$4,$O15/1000),SUM($O15,CG$4/1000)),3),CMB[[Cmb_ID]:[Cmb_ID]],0))),CHOOSE(AC[[M]:[M]],2,1,1,SUM(AC[[AB]:[DB]])))),""))</f>
        <v/>
      </c>
      <c r="CH15" t="str">
        <f>IF(OR(CH$5="",$S15=""),"",IFERROR(SUM(PRODUCT(INDEX(CMB[[BA_0O]:[BA_2O]],MATCH(ROUND(MIN(SUM(CH$4,$O15/1000),SUM($O15,CH$4/1000)),3),CMB[[Cmb_ID]:[Cmb_ID]],0),SUM(N(CH$1),N($R15),1)),CHOOSE(AC[[M]:[M]],1,1,0,AC[[AB]:[AB]])),PRODUCT(INDEX(CMB[[BD_0O]:[BD_2O]],MATCH(ROUND(MIN(SUM(CH$4,$O15/1000),SUM($O15,CH$4/1000)),3),CMB[[Cmb_ID]:[Cmb_ID]],0),SUM(N(CH$1),N($R15),1)),CHOOSE(AC[[M]:[M]],1,0,1,AC[[DB]:[DB]])),PRODUCT(SUM(ROUND(AVERAGE(VALUE(CH$3),VALUE($P15)),0),CHOOSE(IF(OR(CH$1,$R15),4,INDEX(CMB[[Res_Rare]:[Res_Rare]],MATCH(ROUND(MIN(SUM(CH$4,$O15/1000),SUM($O15,CH$4/1000)),3),CMB[[Cmb_ID]:[Cmb_ID]],0))),-1,-1,0,0)),IF(OR(CH$1,$R15),4,INDEX(CMB[[Cmb_Rare]:[Cmb_Rare]],MATCH(ROUND(MIN(SUM(CH$4,$O15/1000),SUM($O15,CH$4/1000)),3),CMB[[Cmb_ID]:[Cmb_ID]],0))),CHOOSE(AC[[M]:[M]],2,1,1,SUM(AC[[AB]:[DB]])))),""))</f>
        <v/>
      </c>
      <c r="CI15" t="str">
        <f>IF(OR(CI$5="",$S15=""),"",IFERROR(SUM(PRODUCT(INDEX(CMB[[BA_0O]:[BA_2O]],MATCH(ROUND(MIN(SUM(CI$4,$O15/1000),SUM($O15,CI$4/1000)),3),CMB[[Cmb_ID]:[Cmb_ID]],0),SUM(N(CI$1),N($R15),1)),CHOOSE(AC[[M]:[M]],1,1,0,AC[[AB]:[AB]])),PRODUCT(INDEX(CMB[[BD_0O]:[BD_2O]],MATCH(ROUND(MIN(SUM(CI$4,$O15/1000),SUM($O15,CI$4/1000)),3),CMB[[Cmb_ID]:[Cmb_ID]],0),SUM(N(CI$1),N($R15),1)),CHOOSE(AC[[M]:[M]],1,0,1,AC[[DB]:[DB]])),PRODUCT(SUM(ROUND(AVERAGE(VALUE(CI$3),VALUE($P15)),0),CHOOSE(IF(OR(CI$1,$R15),4,INDEX(CMB[[Res_Rare]:[Res_Rare]],MATCH(ROUND(MIN(SUM(CI$4,$O15/1000),SUM($O15,CI$4/1000)),3),CMB[[Cmb_ID]:[Cmb_ID]],0))),-1,-1,0,0)),IF(OR(CI$1,$R15),4,INDEX(CMB[[Cmb_Rare]:[Cmb_Rare]],MATCH(ROUND(MIN(SUM(CI$4,$O15/1000),SUM($O15,CI$4/1000)),3),CMB[[Cmb_ID]:[Cmb_ID]],0))),CHOOSE(AC[[M]:[M]],2,1,1,SUM(AC[[AB]:[DB]])))),""))</f>
        <v/>
      </c>
      <c r="CJ15" t="str">
        <f>IF(OR(CJ$5="",$S15=""),"",IFERROR(SUM(PRODUCT(INDEX(CMB[[BA_0O]:[BA_2O]],MATCH(ROUND(MIN(SUM(CJ$4,$O15/1000),SUM($O15,CJ$4/1000)),3),CMB[[Cmb_ID]:[Cmb_ID]],0),SUM(N(CJ$1),N($R15),1)),CHOOSE(AC[[M]:[M]],1,1,0,AC[[AB]:[AB]])),PRODUCT(INDEX(CMB[[BD_0O]:[BD_2O]],MATCH(ROUND(MIN(SUM(CJ$4,$O15/1000),SUM($O15,CJ$4/1000)),3),CMB[[Cmb_ID]:[Cmb_ID]],0),SUM(N(CJ$1),N($R15),1)),CHOOSE(AC[[M]:[M]],1,0,1,AC[[DB]:[DB]])),PRODUCT(SUM(ROUND(AVERAGE(VALUE(CJ$3),VALUE($P15)),0),CHOOSE(IF(OR(CJ$1,$R15),4,INDEX(CMB[[Res_Rare]:[Res_Rare]],MATCH(ROUND(MIN(SUM(CJ$4,$O15/1000),SUM($O15,CJ$4/1000)),3),CMB[[Cmb_ID]:[Cmb_ID]],0))),-1,-1,0,0)),IF(OR(CJ$1,$R15),4,INDEX(CMB[[Cmb_Rare]:[Cmb_Rare]],MATCH(ROUND(MIN(SUM(CJ$4,$O15/1000),SUM($O15,CJ$4/1000)),3),CMB[[Cmb_ID]:[Cmb_ID]],0))),CHOOSE(AC[[M]:[M]],2,1,1,SUM(AC[[AB]:[DB]])))),""))</f>
        <v/>
      </c>
      <c r="CK15" t="str">
        <f>IF(OR(CK$5="",$S15=""),"",IFERROR(SUM(PRODUCT(INDEX(CMB[[BA_0O]:[BA_2O]],MATCH(ROUND(MIN(SUM(CK$4,$O15/1000),SUM($O15,CK$4/1000)),3),CMB[[Cmb_ID]:[Cmb_ID]],0),SUM(N(CK$1),N($R15),1)),CHOOSE(AC[[M]:[M]],1,1,0,AC[[AB]:[AB]])),PRODUCT(INDEX(CMB[[BD_0O]:[BD_2O]],MATCH(ROUND(MIN(SUM(CK$4,$O15/1000),SUM($O15,CK$4/1000)),3),CMB[[Cmb_ID]:[Cmb_ID]],0),SUM(N(CK$1),N($R15),1)),CHOOSE(AC[[M]:[M]],1,0,1,AC[[DB]:[DB]])),PRODUCT(SUM(ROUND(AVERAGE(VALUE(CK$3),VALUE($P15)),0),CHOOSE(IF(OR(CK$1,$R15),4,INDEX(CMB[[Res_Rare]:[Res_Rare]],MATCH(ROUND(MIN(SUM(CK$4,$O15/1000),SUM($O15,CK$4/1000)),3),CMB[[Cmb_ID]:[Cmb_ID]],0))),-1,-1,0,0)),IF(OR(CK$1,$R15),4,INDEX(CMB[[Cmb_Rare]:[Cmb_Rare]],MATCH(ROUND(MIN(SUM(CK$4,$O15/1000),SUM($O15,CK$4/1000)),3),CMB[[Cmb_ID]:[Cmb_ID]],0))),CHOOSE(AC[[M]:[M]],2,1,1,SUM(AC[[AB]:[DB]])))),""))</f>
        <v/>
      </c>
      <c r="CL15" t="str">
        <f>IF(OR(CL$5="",$S15=""),"",IFERROR(SUM(PRODUCT(INDEX(CMB[[BA_0O]:[BA_2O]],MATCH(ROUND(MIN(SUM(CL$4,$O15/1000),SUM($O15,CL$4/1000)),3),CMB[[Cmb_ID]:[Cmb_ID]],0),SUM(N(CL$1),N($R15),1)),CHOOSE(AC[[M]:[M]],1,1,0,AC[[AB]:[AB]])),PRODUCT(INDEX(CMB[[BD_0O]:[BD_2O]],MATCH(ROUND(MIN(SUM(CL$4,$O15/1000),SUM($O15,CL$4/1000)),3),CMB[[Cmb_ID]:[Cmb_ID]],0),SUM(N(CL$1),N($R15),1)),CHOOSE(AC[[M]:[M]],1,0,1,AC[[DB]:[DB]])),PRODUCT(SUM(ROUND(AVERAGE(VALUE(CL$3),VALUE($P15)),0),CHOOSE(IF(OR(CL$1,$R15),4,INDEX(CMB[[Res_Rare]:[Res_Rare]],MATCH(ROUND(MIN(SUM(CL$4,$O15/1000),SUM($O15,CL$4/1000)),3),CMB[[Cmb_ID]:[Cmb_ID]],0))),-1,-1,0,0)),IF(OR(CL$1,$R15),4,INDEX(CMB[[Cmb_Rare]:[Cmb_Rare]],MATCH(ROUND(MIN(SUM(CL$4,$O15/1000),SUM($O15,CL$4/1000)),3),CMB[[Cmb_ID]:[Cmb_ID]],0))),CHOOSE(AC[[M]:[M]],2,1,1,SUM(AC[[AB]:[DB]])))),""))</f>
        <v/>
      </c>
      <c r="CM15" t="str">
        <f>IF(OR(CM$5="",$S15=""),"",IFERROR(SUM(PRODUCT(INDEX(CMB[[BA_0O]:[BA_2O]],MATCH(ROUND(MIN(SUM(CM$4,$O15/1000),SUM($O15,CM$4/1000)),3),CMB[[Cmb_ID]:[Cmb_ID]],0),SUM(N(CM$1),N($R15),1)),CHOOSE(AC[[M]:[M]],1,1,0,AC[[AB]:[AB]])),PRODUCT(INDEX(CMB[[BD_0O]:[BD_2O]],MATCH(ROUND(MIN(SUM(CM$4,$O15/1000),SUM($O15,CM$4/1000)),3),CMB[[Cmb_ID]:[Cmb_ID]],0),SUM(N(CM$1),N($R15),1)),CHOOSE(AC[[M]:[M]],1,0,1,AC[[DB]:[DB]])),PRODUCT(SUM(ROUND(AVERAGE(VALUE(CM$3),VALUE($P15)),0),CHOOSE(IF(OR(CM$1,$R15),4,INDEX(CMB[[Res_Rare]:[Res_Rare]],MATCH(ROUND(MIN(SUM(CM$4,$O15/1000),SUM($O15,CM$4/1000)),3),CMB[[Cmb_ID]:[Cmb_ID]],0))),-1,-1,0,0)),IF(OR(CM$1,$R15),4,INDEX(CMB[[Cmb_Rare]:[Cmb_Rare]],MATCH(ROUND(MIN(SUM(CM$4,$O15/1000),SUM($O15,CM$4/1000)),3),CMB[[Cmb_ID]:[Cmb_ID]],0))),CHOOSE(AC[[M]:[M]],2,1,1,SUM(AC[[AB]:[DB]])))),""))</f>
        <v/>
      </c>
      <c r="CN15" t="str">
        <f>IF(OR(CN$5="",$S15=""),"",IFERROR(SUM(PRODUCT(INDEX(CMB[[BA_0O]:[BA_2O]],MATCH(ROUND(MIN(SUM(CN$4,$O15/1000),SUM($O15,CN$4/1000)),3),CMB[[Cmb_ID]:[Cmb_ID]],0),SUM(N(CN$1),N($R15),1)),CHOOSE(AC[[M]:[M]],1,1,0,AC[[AB]:[AB]])),PRODUCT(INDEX(CMB[[BD_0O]:[BD_2O]],MATCH(ROUND(MIN(SUM(CN$4,$O15/1000),SUM($O15,CN$4/1000)),3),CMB[[Cmb_ID]:[Cmb_ID]],0),SUM(N(CN$1),N($R15),1)),CHOOSE(AC[[M]:[M]],1,0,1,AC[[DB]:[DB]])),PRODUCT(SUM(ROUND(AVERAGE(VALUE(CN$3),VALUE($P15)),0),CHOOSE(IF(OR(CN$1,$R15),4,INDEX(CMB[[Res_Rare]:[Res_Rare]],MATCH(ROUND(MIN(SUM(CN$4,$O15/1000),SUM($O15,CN$4/1000)),3),CMB[[Cmb_ID]:[Cmb_ID]],0))),-1,-1,0,0)),IF(OR(CN$1,$R15),4,INDEX(CMB[[Cmb_Rare]:[Cmb_Rare]],MATCH(ROUND(MIN(SUM(CN$4,$O15/1000),SUM($O15,CN$4/1000)),3),CMB[[Cmb_ID]:[Cmb_ID]],0))),CHOOSE(AC[[M]:[M]],2,1,1,SUM(AC[[AB]:[DB]])))),""))</f>
        <v/>
      </c>
      <c r="CO15" t="str">
        <f>IF(OR(CO$5="",$S15=""),"",IFERROR(SUM(PRODUCT(INDEX(CMB[[BA_0O]:[BA_2O]],MATCH(ROUND(MIN(SUM(CO$4,$O15/1000),SUM($O15,CO$4/1000)),3),CMB[[Cmb_ID]:[Cmb_ID]],0),SUM(N(CO$1),N($R15),1)),CHOOSE(AC[[M]:[M]],1,1,0,AC[[AB]:[AB]])),PRODUCT(INDEX(CMB[[BD_0O]:[BD_2O]],MATCH(ROUND(MIN(SUM(CO$4,$O15/1000),SUM($O15,CO$4/1000)),3),CMB[[Cmb_ID]:[Cmb_ID]],0),SUM(N(CO$1),N($R15),1)),CHOOSE(AC[[M]:[M]],1,0,1,AC[[DB]:[DB]])),PRODUCT(SUM(ROUND(AVERAGE(VALUE(CO$3),VALUE($P15)),0),CHOOSE(IF(OR(CO$1,$R15),4,INDEX(CMB[[Res_Rare]:[Res_Rare]],MATCH(ROUND(MIN(SUM(CO$4,$O15/1000),SUM($O15,CO$4/1000)),3),CMB[[Cmb_ID]:[Cmb_ID]],0))),-1,-1,0,0)),IF(OR(CO$1,$R15),4,INDEX(CMB[[Cmb_Rare]:[Cmb_Rare]],MATCH(ROUND(MIN(SUM(CO$4,$O15/1000),SUM($O15,CO$4/1000)),3),CMB[[Cmb_ID]:[Cmb_ID]],0))),CHOOSE(AC[[M]:[M]],2,1,1,SUM(AC[[AB]:[DB]])))),""))</f>
        <v/>
      </c>
      <c r="CP15" t="str">
        <f>IF(OR(CP$5="",$S15=""),"",IFERROR(SUM(PRODUCT(INDEX(CMB[[BA_0O]:[BA_2O]],MATCH(ROUND(MIN(SUM(CP$4,$O15/1000),SUM($O15,CP$4/1000)),3),CMB[[Cmb_ID]:[Cmb_ID]],0),SUM(N(CP$1),N($R15),1)),CHOOSE(AC[[M]:[M]],1,1,0,AC[[AB]:[AB]])),PRODUCT(INDEX(CMB[[BD_0O]:[BD_2O]],MATCH(ROUND(MIN(SUM(CP$4,$O15/1000),SUM($O15,CP$4/1000)),3),CMB[[Cmb_ID]:[Cmb_ID]],0),SUM(N(CP$1),N($R15),1)),CHOOSE(AC[[M]:[M]],1,0,1,AC[[DB]:[DB]])),PRODUCT(SUM(ROUND(AVERAGE(VALUE(CP$3),VALUE($P15)),0),CHOOSE(IF(OR(CP$1,$R15),4,INDEX(CMB[[Res_Rare]:[Res_Rare]],MATCH(ROUND(MIN(SUM(CP$4,$O15/1000),SUM($O15,CP$4/1000)),3),CMB[[Cmb_ID]:[Cmb_ID]],0))),-1,-1,0,0)),IF(OR(CP$1,$R15),4,INDEX(CMB[[Cmb_Rare]:[Cmb_Rare]],MATCH(ROUND(MIN(SUM(CP$4,$O15/1000),SUM($O15,CP$4/1000)),3),CMB[[Cmb_ID]:[Cmb_ID]],0))),CHOOSE(AC[[M]:[M]],2,1,1,SUM(AC[[AB]:[DB]])))),""))</f>
        <v/>
      </c>
      <c r="CQ15" t="str">
        <f>IF(OR(CQ$5="",$S15=""),"",IFERROR(SUM(PRODUCT(INDEX(CMB[[BA_0O]:[BA_2O]],MATCH(ROUND(MIN(SUM(CQ$4,$O15/1000),SUM($O15,CQ$4/1000)),3),CMB[[Cmb_ID]:[Cmb_ID]],0),SUM(N(CQ$1),N($R15),1)),CHOOSE(AC[[M]:[M]],1,1,0,AC[[AB]:[AB]])),PRODUCT(INDEX(CMB[[BD_0O]:[BD_2O]],MATCH(ROUND(MIN(SUM(CQ$4,$O15/1000),SUM($O15,CQ$4/1000)),3),CMB[[Cmb_ID]:[Cmb_ID]],0),SUM(N(CQ$1),N($R15),1)),CHOOSE(AC[[M]:[M]],1,0,1,AC[[DB]:[DB]])),PRODUCT(SUM(ROUND(AVERAGE(VALUE(CQ$3),VALUE($P15)),0),CHOOSE(IF(OR(CQ$1,$R15),4,INDEX(CMB[[Res_Rare]:[Res_Rare]],MATCH(ROUND(MIN(SUM(CQ$4,$O15/1000),SUM($O15,CQ$4/1000)),3),CMB[[Cmb_ID]:[Cmb_ID]],0))),-1,-1,0,0)),IF(OR(CQ$1,$R15),4,INDEX(CMB[[Cmb_Rare]:[Cmb_Rare]],MATCH(ROUND(MIN(SUM(CQ$4,$O15/1000),SUM($O15,CQ$4/1000)),3),CMB[[Cmb_ID]:[Cmb_ID]],0))),CHOOSE(AC[[M]:[M]],2,1,1,SUM(AC[[AB]:[DB]])))),""))</f>
        <v/>
      </c>
      <c r="CR15" t="str">
        <f>IF(OR(CR$5="",$S15=""),"",IFERROR(SUM(PRODUCT(INDEX(CMB[[BA_0O]:[BA_2O]],MATCH(ROUND(MIN(SUM(CR$4,$O15/1000),SUM($O15,CR$4/1000)),3),CMB[[Cmb_ID]:[Cmb_ID]],0),SUM(N(CR$1),N($R15),1)),CHOOSE(AC[[M]:[M]],1,1,0,AC[[AB]:[AB]])),PRODUCT(INDEX(CMB[[BD_0O]:[BD_2O]],MATCH(ROUND(MIN(SUM(CR$4,$O15/1000),SUM($O15,CR$4/1000)),3),CMB[[Cmb_ID]:[Cmb_ID]],0),SUM(N(CR$1),N($R15),1)),CHOOSE(AC[[M]:[M]],1,0,1,AC[[DB]:[DB]])),PRODUCT(SUM(ROUND(AVERAGE(VALUE(CR$3),VALUE($P15)),0),CHOOSE(IF(OR(CR$1,$R15),4,INDEX(CMB[[Res_Rare]:[Res_Rare]],MATCH(ROUND(MIN(SUM(CR$4,$O15/1000),SUM($O15,CR$4/1000)),3),CMB[[Cmb_ID]:[Cmb_ID]],0))),-1,-1,0,0)),IF(OR(CR$1,$R15),4,INDEX(CMB[[Cmb_Rare]:[Cmb_Rare]],MATCH(ROUND(MIN(SUM(CR$4,$O15/1000),SUM($O15,CR$4/1000)),3),CMB[[Cmb_ID]:[Cmb_ID]],0))),CHOOSE(AC[[M]:[M]],2,1,1,SUM(AC[[AB]:[DB]])))),""))</f>
        <v/>
      </c>
      <c r="CS15" t="str">
        <f>IF(OR(CS$5="",$S15=""),"",IFERROR(SUM(PRODUCT(INDEX(CMB[[BA_0O]:[BA_2O]],MATCH(ROUND(MIN(SUM(CS$4,$O15/1000),SUM($O15,CS$4/1000)),3),CMB[[Cmb_ID]:[Cmb_ID]],0),SUM(N(CS$1),N($R15),1)),CHOOSE(AC[[M]:[M]],1,1,0,AC[[AB]:[AB]])),PRODUCT(INDEX(CMB[[BD_0O]:[BD_2O]],MATCH(ROUND(MIN(SUM(CS$4,$O15/1000),SUM($O15,CS$4/1000)),3),CMB[[Cmb_ID]:[Cmb_ID]],0),SUM(N(CS$1),N($R15),1)),CHOOSE(AC[[M]:[M]],1,0,1,AC[[DB]:[DB]])),PRODUCT(SUM(ROUND(AVERAGE(VALUE(CS$3),VALUE($P15)),0),CHOOSE(IF(OR(CS$1,$R15),4,INDEX(CMB[[Res_Rare]:[Res_Rare]],MATCH(ROUND(MIN(SUM(CS$4,$O15/1000),SUM($O15,CS$4/1000)),3),CMB[[Cmb_ID]:[Cmb_ID]],0))),-1,-1,0,0)),IF(OR(CS$1,$R15),4,INDEX(CMB[[Cmb_Rare]:[Cmb_Rare]],MATCH(ROUND(MIN(SUM(CS$4,$O15/1000),SUM($O15,CS$4/1000)),3),CMB[[Cmb_ID]:[Cmb_ID]],0))),CHOOSE(AC[[M]:[M]],2,1,1,SUM(AC[[AB]:[DB]])))),""))</f>
        <v/>
      </c>
      <c r="CT15" t="str">
        <f>IF(OR(CT$5="",$S15=""),"",IFERROR(SUM(PRODUCT(INDEX(CMB[[BA_0O]:[BA_2O]],MATCH(ROUND(MIN(SUM(CT$4,$O15/1000),SUM($O15,CT$4/1000)),3),CMB[[Cmb_ID]:[Cmb_ID]],0),SUM(N(CT$1),N($R15),1)),CHOOSE(AC[[M]:[M]],1,1,0,AC[[AB]:[AB]])),PRODUCT(INDEX(CMB[[BD_0O]:[BD_2O]],MATCH(ROUND(MIN(SUM(CT$4,$O15/1000),SUM($O15,CT$4/1000)),3),CMB[[Cmb_ID]:[Cmb_ID]],0),SUM(N(CT$1),N($R15),1)),CHOOSE(AC[[M]:[M]],1,0,1,AC[[DB]:[DB]])),PRODUCT(SUM(ROUND(AVERAGE(VALUE(CT$3),VALUE($P15)),0),CHOOSE(IF(OR(CT$1,$R15),4,INDEX(CMB[[Res_Rare]:[Res_Rare]],MATCH(ROUND(MIN(SUM(CT$4,$O15/1000),SUM($O15,CT$4/1000)),3),CMB[[Cmb_ID]:[Cmb_ID]],0))),-1,-1,0,0)),IF(OR(CT$1,$R15),4,INDEX(CMB[[Cmb_Rare]:[Cmb_Rare]],MATCH(ROUND(MIN(SUM(CT$4,$O15/1000),SUM($O15,CT$4/1000)),3),CMB[[Cmb_ID]:[Cmb_ID]],0))),CHOOSE(AC[[M]:[M]],2,1,1,SUM(AC[[AB]:[DB]])))),""))</f>
        <v/>
      </c>
      <c r="CU15" t="str">
        <f>IF(OR(CU$5="",$S15=""),"",IFERROR(SUM(PRODUCT(INDEX(CMB[[BA_0O]:[BA_2O]],MATCH(ROUND(MIN(SUM(CU$4,$O15/1000),SUM($O15,CU$4/1000)),3),CMB[[Cmb_ID]:[Cmb_ID]],0),SUM(N(CU$1),N($R15),1)),CHOOSE(AC[[M]:[M]],1,1,0,AC[[AB]:[AB]])),PRODUCT(INDEX(CMB[[BD_0O]:[BD_2O]],MATCH(ROUND(MIN(SUM(CU$4,$O15/1000),SUM($O15,CU$4/1000)),3),CMB[[Cmb_ID]:[Cmb_ID]],0),SUM(N(CU$1),N($R15),1)),CHOOSE(AC[[M]:[M]],1,0,1,AC[[DB]:[DB]])),PRODUCT(SUM(ROUND(AVERAGE(VALUE(CU$3),VALUE($P15)),0),CHOOSE(IF(OR(CU$1,$R15),4,INDEX(CMB[[Res_Rare]:[Res_Rare]],MATCH(ROUND(MIN(SUM(CU$4,$O15/1000),SUM($O15,CU$4/1000)),3),CMB[[Cmb_ID]:[Cmb_ID]],0))),-1,-1,0,0)),IF(OR(CU$1,$R15),4,INDEX(CMB[[Cmb_Rare]:[Cmb_Rare]],MATCH(ROUND(MIN(SUM(CU$4,$O15/1000),SUM($O15,CU$4/1000)),3),CMB[[Cmb_ID]:[Cmb_ID]],0))),CHOOSE(AC[[M]:[M]],2,1,1,SUM(AC[[AB]:[DB]])))),""))</f>
        <v/>
      </c>
      <c r="CV15" t="str">
        <f>IF(OR(CV$5="",$S15=""),"",IFERROR(SUM(PRODUCT(INDEX(CMB[[BA_0O]:[BA_2O]],MATCH(ROUND(MIN(SUM(CV$4,$O15/1000),SUM($O15,CV$4/1000)),3),CMB[[Cmb_ID]:[Cmb_ID]],0),SUM(N(CV$1),N($R15),1)),CHOOSE(AC[[M]:[M]],1,1,0,AC[[AB]:[AB]])),PRODUCT(INDEX(CMB[[BD_0O]:[BD_2O]],MATCH(ROUND(MIN(SUM(CV$4,$O15/1000),SUM($O15,CV$4/1000)),3),CMB[[Cmb_ID]:[Cmb_ID]],0),SUM(N(CV$1),N($R15),1)),CHOOSE(AC[[M]:[M]],1,0,1,AC[[DB]:[DB]])),PRODUCT(SUM(ROUND(AVERAGE(VALUE(CV$3),VALUE($P15)),0),CHOOSE(IF(OR(CV$1,$R15),4,INDEX(CMB[[Res_Rare]:[Res_Rare]],MATCH(ROUND(MIN(SUM(CV$4,$O15/1000),SUM($O15,CV$4/1000)),3),CMB[[Cmb_ID]:[Cmb_ID]],0))),-1,-1,0,0)),IF(OR(CV$1,$R15),4,INDEX(CMB[[Cmb_Rare]:[Cmb_Rare]],MATCH(ROUND(MIN(SUM(CV$4,$O15/1000),SUM($O15,CV$4/1000)),3),CMB[[Cmb_ID]:[Cmb_ID]],0))),CHOOSE(AC[[M]:[M]],2,1,1,SUM(AC[[AB]:[DB]])))),""))</f>
        <v/>
      </c>
      <c r="CW15" t="str">
        <f>IF(OR(CW$5="",$S15=""),"",IFERROR(SUM(PRODUCT(INDEX(CMB[[BA_0O]:[BA_2O]],MATCH(ROUND(MIN(SUM(CW$4,$O15/1000),SUM($O15,CW$4/1000)),3),CMB[[Cmb_ID]:[Cmb_ID]],0),SUM(N(CW$1),N($R15),1)),CHOOSE(AC[[M]:[M]],1,1,0,AC[[AB]:[AB]])),PRODUCT(INDEX(CMB[[BD_0O]:[BD_2O]],MATCH(ROUND(MIN(SUM(CW$4,$O15/1000),SUM($O15,CW$4/1000)),3),CMB[[Cmb_ID]:[Cmb_ID]],0),SUM(N(CW$1),N($R15),1)),CHOOSE(AC[[M]:[M]],1,0,1,AC[[DB]:[DB]])),PRODUCT(SUM(ROUND(AVERAGE(VALUE(CW$3),VALUE($P15)),0),CHOOSE(IF(OR(CW$1,$R15),4,INDEX(CMB[[Res_Rare]:[Res_Rare]],MATCH(ROUND(MIN(SUM(CW$4,$O15/1000),SUM($O15,CW$4/1000)),3),CMB[[Cmb_ID]:[Cmb_ID]],0))),-1,-1,0,0)),IF(OR(CW$1,$R15),4,INDEX(CMB[[Cmb_Rare]:[Cmb_Rare]],MATCH(ROUND(MIN(SUM(CW$4,$O15/1000),SUM($O15,CW$4/1000)),3),CMB[[Cmb_ID]:[Cmb_ID]],0))),CHOOSE(AC[[M]:[M]],2,1,1,SUM(AC[[AB]:[DB]])))),""))</f>
        <v/>
      </c>
      <c r="CX15" t="str">
        <f>IF(OR(CX$5="",$S15=""),"",IFERROR(SUM(PRODUCT(INDEX(CMB[[BA_0O]:[BA_2O]],MATCH(ROUND(MIN(SUM(CX$4,$O15/1000),SUM($O15,CX$4/1000)),3),CMB[[Cmb_ID]:[Cmb_ID]],0),SUM(N(CX$1),N($R15),1)),CHOOSE(AC[[M]:[M]],1,1,0,AC[[AB]:[AB]])),PRODUCT(INDEX(CMB[[BD_0O]:[BD_2O]],MATCH(ROUND(MIN(SUM(CX$4,$O15/1000),SUM($O15,CX$4/1000)),3),CMB[[Cmb_ID]:[Cmb_ID]],0),SUM(N(CX$1),N($R15),1)),CHOOSE(AC[[M]:[M]],1,0,1,AC[[DB]:[DB]])),PRODUCT(SUM(ROUND(AVERAGE(VALUE(CX$3),VALUE($P15)),0),CHOOSE(IF(OR(CX$1,$R15),4,INDEX(CMB[[Res_Rare]:[Res_Rare]],MATCH(ROUND(MIN(SUM(CX$4,$O15/1000),SUM($O15,CX$4/1000)),3),CMB[[Cmb_ID]:[Cmb_ID]],0))),-1,-1,0,0)),IF(OR(CX$1,$R15),4,INDEX(CMB[[Cmb_Rare]:[Cmb_Rare]],MATCH(ROUND(MIN(SUM(CX$4,$O15/1000),SUM($O15,CX$4/1000)),3),CMB[[Cmb_ID]:[Cmb_ID]],0))),CHOOSE(AC[[M]:[M]],2,1,1,SUM(AC[[AB]:[DB]])))),""))</f>
        <v/>
      </c>
      <c r="CY15" t="str">
        <f>IF(OR(CY$5="",$S15=""),"",IFERROR(SUM(PRODUCT(INDEX(CMB[[BA_0O]:[BA_2O]],MATCH(ROUND(MIN(SUM(CY$4,$O15/1000),SUM($O15,CY$4/1000)),3),CMB[[Cmb_ID]:[Cmb_ID]],0),SUM(N(CY$1),N($R15),1)),CHOOSE(AC[[M]:[M]],1,1,0,AC[[AB]:[AB]])),PRODUCT(INDEX(CMB[[BD_0O]:[BD_2O]],MATCH(ROUND(MIN(SUM(CY$4,$O15/1000),SUM($O15,CY$4/1000)),3),CMB[[Cmb_ID]:[Cmb_ID]],0),SUM(N(CY$1),N($R15),1)),CHOOSE(AC[[M]:[M]],1,0,1,AC[[DB]:[DB]])),PRODUCT(SUM(ROUND(AVERAGE(VALUE(CY$3),VALUE($P15)),0),CHOOSE(IF(OR(CY$1,$R15),4,INDEX(CMB[[Res_Rare]:[Res_Rare]],MATCH(ROUND(MIN(SUM(CY$4,$O15/1000),SUM($O15,CY$4/1000)),3),CMB[[Cmb_ID]:[Cmb_ID]],0))),-1,-1,0,0)),IF(OR(CY$1,$R15),4,INDEX(CMB[[Cmb_Rare]:[Cmb_Rare]],MATCH(ROUND(MIN(SUM(CY$4,$O15/1000),SUM($O15,CY$4/1000)),3),CMB[[Cmb_ID]:[Cmb_ID]],0))),CHOOSE(AC[[M]:[M]],2,1,1,SUM(AC[[AB]:[DB]])))),""))</f>
        <v/>
      </c>
      <c r="CZ15" t="str">
        <f>IF(OR(CZ$5="",$S15=""),"",IFERROR(SUM(PRODUCT(INDEX(CMB[[BA_0O]:[BA_2O]],MATCH(ROUND(MIN(SUM(CZ$4,$O15/1000),SUM($O15,CZ$4/1000)),3),CMB[[Cmb_ID]:[Cmb_ID]],0),SUM(N(CZ$1),N($R15),1)),CHOOSE(AC[[M]:[M]],1,1,0,AC[[AB]:[AB]])),PRODUCT(INDEX(CMB[[BD_0O]:[BD_2O]],MATCH(ROUND(MIN(SUM(CZ$4,$O15/1000),SUM($O15,CZ$4/1000)),3),CMB[[Cmb_ID]:[Cmb_ID]],0),SUM(N(CZ$1),N($R15),1)),CHOOSE(AC[[M]:[M]],1,0,1,AC[[DB]:[DB]])),PRODUCT(SUM(ROUND(AVERAGE(VALUE(CZ$3),VALUE($P15)),0),CHOOSE(IF(OR(CZ$1,$R15),4,INDEX(CMB[[Res_Rare]:[Res_Rare]],MATCH(ROUND(MIN(SUM(CZ$4,$O15/1000),SUM($O15,CZ$4/1000)),3),CMB[[Cmb_ID]:[Cmb_ID]],0))),-1,-1,0,0)),IF(OR(CZ$1,$R15),4,INDEX(CMB[[Cmb_Rare]:[Cmb_Rare]],MATCH(ROUND(MIN(SUM(CZ$4,$O15/1000),SUM($O15,CZ$4/1000)),3),CMB[[Cmb_ID]:[Cmb_ID]],0))),CHOOSE(AC[[M]:[M]],2,1,1,SUM(AC[[AB]:[DB]])))),""))</f>
        <v/>
      </c>
      <c r="DA15" t="str">
        <f>IF(OR(DA$5="",$S15=""),"",IFERROR(SUM(PRODUCT(INDEX(CMB[[BA_0O]:[BA_2O]],MATCH(ROUND(MIN(SUM(DA$4,$O15/1000),SUM($O15,DA$4/1000)),3),CMB[[Cmb_ID]:[Cmb_ID]],0),SUM(N(DA$1),N($R15),1)),CHOOSE(AC[[M]:[M]],1,1,0,AC[[AB]:[AB]])),PRODUCT(INDEX(CMB[[BD_0O]:[BD_2O]],MATCH(ROUND(MIN(SUM(DA$4,$O15/1000),SUM($O15,DA$4/1000)),3),CMB[[Cmb_ID]:[Cmb_ID]],0),SUM(N(DA$1),N($R15),1)),CHOOSE(AC[[M]:[M]],1,0,1,AC[[DB]:[DB]])),PRODUCT(SUM(ROUND(AVERAGE(VALUE(DA$3),VALUE($P15)),0),CHOOSE(IF(OR(DA$1,$R15),4,INDEX(CMB[[Res_Rare]:[Res_Rare]],MATCH(ROUND(MIN(SUM(DA$4,$O15/1000),SUM($O15,DA$4/1000)),3),CMB[[Cmb_ID]:[Cmb_ID]],0))),-1,-1,0,0)),IF(OR(DA$1,$R15),4,INDEX(CMB[[Cmb_Rare]:[Cmb_Rare]],MATCH(ROUND(MIN(SUM(DA$4,$O15/1000),SUM($O15,DA$4/1000)),3),CMB[[Cmb_ID]:[Cmb_ID]],0))),CHOOSE(AC[[M]:[M]],2,1,1,SUM(AC[[AB]:[DB]])))),""))</f>
        <v/>
      </c>
      <c r="DB15" t="str">
        <f>IF(OR(DB$5="",$S15=""),"",IFERROR(SUM(PRODUCT(INDEX(CMB[[BA_0O]:[BA_2O]],MATCH(ROUND(MIN(SUM(DB$4,$O15/1000),SUM($O15,DB$4/1000)),3),CMB[[Cmb_ID]:[Cmb_ID]],0),SUM(N(DB$1),N($R15),1)),CHOOSE(AC[[M]:[M]],1,1,0,AC[[AB]:[AB]])),PRODUCT(INDEX(CMB[[BD_0O]:[BD_2O]],MATCH(ROUND(MIN(SUM(DB$4,$O15/1000),SUM($O15,DB$4/1000)),3),CMB[[Cmb_ID]:[Cmb_ID]],0),SUM(N(DB$1),N($R15),1)),CHOOSE(AC[[M]:[M]],1,0,1,AC[[DB]:[DB]])),PRODUCT(SUM(ROUND(AVERAGE(VALUE(DB$3),VALUE($P15)),0),CHOOSE(IF(OR(DB$1,$R15),4,INDEX(CMB[[Res_Rare]:[Res_Rare]],MATCH(ROUND(MIN(SUM(DB$4,$O15/1000),SUM($O15,DB$4/1000)),3),CMB[[Cmb_ID]:[Cmb_ID]],0))),-1,-1,0,0)),IF(OR(DB$1,$R15),4,INDEX(CMB[[Cmb_Rare]:[Cmb_Rare]],MATCH(ROUND(MIN(SUM(DB$4,$O15/1000),SUM($O15,DB$4/1000)),3),CMB[[Cmb_ID]:[Cmb_ID]],0))),CHOOSE(AC[[M]:[M]],2,1,1,SUM(AC[[AB]:[DB]])))),""))</f>
        <v/>
      </c>
      <c r="DC15" t="str">
        <f>IF(OR(DC$5="",$S15=""),"",IFERROR(SUM(PRODUCT(INDEX(CMB[[BA_0O]:[BA_2O]],MATCH(ROUND(MIN(SUM(DC$4,$O15/1000),SUM($O15,DC$4/1000)),3),CMB[[Cmb_ID]:[Cmb_ID]],0),SUM(N(DC$1),N($R15),1)),CHOOSE(AC[[M]:[M]],1,1,0,AC[[AB]:[AB]])),PRODUCT(INDEX(CMB[[BD_0O]:[BD_2O]],MATCH(ROUND(MIN(SUM(DC$4,$O15/1000),SUM($O15,DC$4/1000)),3),CMB[[Cmb_ID]:[Cmb_ID]],0),SUM(N(DC$1),N($R15),1)),CHOOSE(AC[[M]:[M]],1,0,1,AC[[DB]:[DB]])),PRODUCT(SUM(ROUND(AVERAGE(VALUE(DC$3),VALUE($P15)),0),CHOOSE(IF(OR(DC$1,$R15),4,INDEX(CMB[[Res_Rare]:[Res_Rare]],MATCH(ROUND(MIN(SUM(DC$4,$O15/1000),SUM($O15,DC$4/1000)),3),CMB[[Cmb_ID]:[Cmb_ID]],0))),-1,-1,0,0)),IF(OR(DC$1,$R15),4,INDEX(CMB[[Cmb_Rare]:[Cmb_Rare]],MATCH(ROUND(MIN(SUM(DC$4,$O15/1000),SUM($O15,DC$4/1000)),3),CMB[[Cmb_ID]:[Cmb_ID]],0))),CHOOSE(AC[[M]:[M]],2,1,1,SUM(AC[[AB]:[DB]])))),""))</f>
        <v/>
      </c>
      <c r="DD15" t="str">
        <f>IF(OR(DD$5="",$S15=""),"",IFERROR(SUM(PRODUCT(INDEX(CMB[[BA_0O]:[BA_2O]],MATCH(ROUND(MIN(SUM(DD$4,$O15/1000),SUM($O15,DD$4/1000)),3),CMB[[Cmb_ID]:[Cmb_ID]],0),SUM(N(DD$1),N($R15),1)),CHOOSE(AC[[M]:[M]],1,1,0,AC[[AB]:[AB]])),PRODUCT(INDEX(CMB[[BD_0O]:[BD_2O]],MATCH(ROUND(MIN(SUM(DD$4,$O15/1000),SUM($O15,DD$4/1000)),3),CMB[[Cmb_ID]:[Cmb_ID]],0),SUM(N(DD$1),N($R15),1)),CHOOSE(AC[[M]:[M]],1,0,1,AC[[DB]:[DB]])),PRODUCT(SUM(ROUND(AVERAGE(VALUE(DD$3),VALUE($P15)),0),CHOOSE(IF(OR(DD$1,$R15),4,INDEX(CMB[[Res_Rare]:[Res_Rare]],MATCH(ROUND(MIN(SUM(DD$4,$O15/1000),SUM($O15,DD$4/1000)),3),CMB[[Cmb_ID]:[Cmb_ID]],0))),-1,-1,0,0)),IF(OR(DD$1,$R15),4,INDEX(CMB[[Cmb_Rare]:[Cmb_Rare]],MATCH(ROUND(MIN(SUM(DD$4,$O15/1000),SUM($O15,DD$4/1000)),3),CMB[[Cmb_ID]:[Cmb_ID]],0))),CHOOSE(AC[[M]:[M]],2,1,1,SUM(AC[[AB]:[DB]])))),""))</f>
        <v/>
      </c>
      <c r="DE15" t="str">
        <f>IF(OR(DE$5="",$S15=""),"",IFERROR(SUM(PRODUCT(INDEX(CMB[[BA_0O]:[BA_2O]],MATCH(ROUND(MIN(SUM(DE$4,$O15/1000),SUM($O15,DE$4/1000)),3),CMB[[Cmb_ID]:[Cmb_ID]],0),SUM(N(DE$1),N($R15),1)),CHOOSE(AC[[M]:[M]],1,1,0,AC[[AB]:[AB]])),PRODUCT(INDEX(CMB[[BD_0O]:[BD_2O]],MATCH(ROUND(MIN(SUM(DE$4,$O15/1000),SUM($O15,DE$4/1000)),3),CMB[[Cmb_ID]:[Cmb_ID]],0),SUM(N(DE$1),N($R15),1)),CHOOSE(AC[[M]:[M]],1,0,1,AC[[DB]:[DB]])),PRODUCT(SUM(ROUND(AVERAGE(VALUE(DE$3),VALUE($P15)),0),CHOOSE(IF(OR(DE$1,$R15),4,INDEX(CMB[[Res_Rare]:[Res_Rare]],MATCH(ROUND(MIN(SUM(DE$4,$O15/1000),SUM($O15,DE$4/1000)),3),CMB[[Cmb_ID]:[Cmb_ID]],0))),-1,-1,0,0)),IF(OR(DE$1,$R15),4,INDEX(CMB[[Cmb_Rare]:[Cmb_Rare]],MATCH(ROUND(MIN(SUM(DE$4,$O15/1000),SUM($O15,DE$4/1000)),3),CMB[[Cmb_ID]:[Cmb_ID]],0))),CHOOSE(AC[[M]:[M]],2,1,1,SUM(AC[[AB]:[DB]])))),""))</f>
        <v/>
      </c>
      <c r="DF15" t="str">
        <f>IF(OR(DF$5="",$S15=""),"",IFERROR(SUM(PRODUCT(INDEX(CMB[[BA_0O]:[BA_2O]],MATCH(ROUND(MIN(SUM(DF$4,$O15/1000),SUM($O15,DF$4/1000)),3),CMB[[Cmb_ID]:[Cmb_ID]],0),SUM(N(DF$1),N($R15),1)),CHOOSE(AC[[M]:[M]],1,1,0,AC[[AB]:[AB]])),PRODUCT(INDEX(CMB[[BD_0O]:[BD_2O]],MATCH(ROUND(MIN(SUM(DF$4,$O15/1000),SUM($O15,DF$4/1000)),3),CMB[[Cmb_ID]:[Cmb_ID]],0),SUM(N(DF$1),N($R15),1)),CHOOSE(AC[[M]:[M]],1,0,1,AC[[DB]:[DB]])),PRODUCT(SUM(ROUND(AVERAGE(VALUE(DF$3),VALUE($P15)),0),CHOOSE(IF(OR(DF$1,$R15),4,INDEX(CMB[[Res_Rare]:[Res_Rare]],MATCH(ROUND(MIN(SUM(DF$4,$O15/1000),SUM($O15,DF$4/1000)),3),CMB[[Cmb_ID]:[Cmb_ID]],0))),-1,-1,0,0)),IF(OR(DF$1,$R15),4,INDEX(CMB[[Cmb_Rare]:[Cmb_Rare]],MATCH(ROUND(MIN(SUM(DF$4,$O15/1000),SUM($O15,DF$4/1000)),3),CMB[[Cmb_ID]:[Cmb_ID]],0))),CHOOSE(AC[[M]:[M]],2,1,1,SUM(AC[[AB]:[DB]])))),""))</f>
        <v/>
      </c>
      <c r="DG15" t="str">
        <f>IF(OR(DG$5="",$S15=""),"",IFERROR(SUM(PRODUCT(INDEX(CMB[[BA_0O]:[BA_2O]],MATCH(ROUND(MIN(SUM(DG$4,$O15/1000),SUM($O15,DG$4/1000)),3),CMB[[Cmb_ID]:[Cmb_ID]],0),SUM(N(DG$1),N($R15),1)),CHOOSE(AC[[M]:[M]],1,1,0,AC[[AB]:[AB]])),PRODUCT(INDEX(CMB[[BD_0O]:[BD_2O]],MATCH(ROUND(MIN(SUM(DG$4,$O15/1000),SUM($O15,DG$4/1000)),3),CMB[[Cmb_ID]:[Cmb_ID]],0),SUM(N(DG$1),N($R15),1)),CHOOSE(AC[[M]:[M]],1,0,1,AC[[DB]:[DB]])),PRODUCT(SUM(ROUND(AVERAGE(VALUE(DG$3),VALUE($P15)),0),CHOOSE(IF(OR(DG$1,$R15),4,INDEX(CMB[[Res_Rare]:[Res_Rare]],MATCH(ROUND(MIN(SUM(DG$4,$O15/1000),SUM($O15,DG$4/1000)),3),CMB[[Cmb_ID]:[Cmb_ID]],0))),-1,-1,0,0)),IF(OR(DG$1,$R15),4,INDEX(CMB[[Cmb_Rare]:[Cmb_Rare]],MATCH(ROUND(MIN(SUM(DG$4,$O15/1000),SUM($O15,DG$4/1000)),3),CMB[[Cmb_ID]:[Cmb_ID]],0))),CHOOSE(AC[[M]:[M]],2,1,1,SUM(AC[[AB]:[DB]])))),""))</f>
        <v/>
      </c>
      <c r="DH15" t="str">
        <f>IF(OR(DH$5="",$S15=""),"",IFERROR(SUM(PRODUCT(INDEX(CMB[[BA_0O]:[BA_2O]],MATCH(ROUND(MIN(SUM(DH$4,$O15/1000),SUM($O15,DH$4/1000)),3),CMB[[Cmb_ID]:[Cmb_ID]],0),SUM(N(DH$1),N($R15),1)),CHOOSE(AC[[M]:[M]],1,1,0,AC[[AB]:[AB]])),PRODUCT(INDEX(CMB[[BD_0O]:[BD_2O]],MATCH(ROUND(MIN(SUM(DH$4,$O15/1000),SUM($O15,DH$4/1000)),3),CMB[[Cmb_ID]:[Cmb_ID]],0),SUM(N(DH$1),N($R15),1)),CHOOSE(AC[[M]:[M]],1,0,1,AC[[DB]:[DB]])),PRODUCT(SUM(ROUND(AVERAGE(VALUE(DH$3),VALUE($P15)),0),CHOOSE(IF(OR(DH$1,$R15),4,INDEX(CMB[[Res_Rare]:[Res_Rare]],MATCH(ROUND(MIN(SUM(DH$4,$O15/1000),SUM($O15,DH$4/1000)),3),CMB[[Cmb_ID]:[Cmb_ID]],0))),-1,-1,0,0)),IF(OR(DH$1,$R15),4,INDEX(CMB[[Cmb_Rare]:[Cmb_Rare]],MATCH(ROUND(MIN(SUM(DH$4,$O15/1000),SUM($O15,DH$4/1000)),3),CMB[[Cmb_ID]:[Cmb_ID]],0))),CHOOSE(AC[[M]:[M]],2,1,1,SUM(AC[[AB]:[DB]])))),""))</f>
        <v/>
      </c>
      <c r="DI15" t="str">
        <f>IF(OR(DI$5="",$S15=""),"",IFERROR(SUM(PRODUCT(INDEX(CMB[[BA_0O]:[BA_2O]],MATCH(ROUND(MIN(SUM(DI$4,$O15/1000),SUM($O15,DI$4/1000)),3),CMB[[Cmb_ID]:[Cmb_ID]],0),SUM(N(DI$1),N($R15),1)),CHOOSE(AC[[M]:[M]],1,1,0,AC[[AB]:[AB]])),PRODUCT(INDEX(CMB[[BD_0O]:[BD_2O]],MATCH(ROUND(MIN(SUM(DI$4,$O15/1000),SUM($O15,DI$4/1000)),3),CMB[[Cmb_ID]:[Cmb_ID]],0),SUM(N(DI$1),N($R15),1)),CHOOSE(AC[[M]:[M]],1,0,1,AC[[DB]:[DB]])),PRODUCT(SUM(ROUND(AVERAGE(VALUE(DI$3),VALUE($P15)),0),CHOOSE(IF(OR(DI$1,$R15),4,INDEX(CMB[[Res_Rare]:[Res_Rare]],MATCH(ROUND(MIN(SUM(DI$4,$O15/1000),SUM($O15,DI$4/1000)),3),CMB[[Cmb_ID]:[Cmb_ID]],0))),-1,-1,0,0)),IF(OR(DI$1,$R15),4,INDEX(CMB[[Cmb_Rare]:[Cmb_Rare]],MATCH(ROUND(MIN(SUM(DI$4,$O15/1000),SUM($O15,DI$4/1000)),3),CMB[[Cmb_ID]:[Cmb_ID]],0))),CHOOSE(AC[[M]:[M]],2,1,1,SUM(AC[[AB]:[DB]])))),""))</f>
        <v/>
      </c>
      <c r="DJ15" t="str">
        <f>IF(OR(DJ$5="",$S15=""),"",IFERROR(SUM(PRODUCT(INDEX(CMB[[BA_0O]:[BA_2O]],MATCH(ROUND(MIN(SUM(DJ$4,$O15/1000),SUM($O15,DJ$4/1000)),3),CMB[[Cmb_ID]:[Cmb_ID]],0),SUM(N(DJ$1),N($R15),1)),CHOOSE(AC[[M]:[M]],1,1,0,AC[[AB]:[AB]])),PRODUCT(INDEX(CMB[[BD_0O]:[BD_2O]],MATCH(ROUND(MIN(SUM(DJ$4,$O15/1000),SUM($O15,DJ$4/1000)),3),CMB[[Cmb_ID]:[Cmb_ID]],0),SUM(N(DJ$1),N($R15),1)),CHOOSE(AC[[M]:[M]],1,0,1,AC[[DB]:[DB]])),PRODUCT(SUM(ROUND(AVERAGE(VALUE(DJ$3),VALUE($P15)),0),CHOOSE(IF(OR(DJ$1,$R15),4,INDEX(CMB[[Res_Rare]:[Res_Rare]],MATCH(ROUND(MIN(SUM(DJ$4,$O15/1000),SUM($O15,DJ$4/1000)),3),CMB[[Cmb_ID]:[Cmb_ID]],0))),-1,-1,0,0)),IF(OR(DJ$1,$R15),4,INDEX(CMB[[Cmb_Rare]:[Cmb_Rare]],MATCH(ROUND(MIN(SUM(DJ$4,$O15/1000),SUM($O15,DJ$4/1000)),3),CMB[[Cmb_ID]:[Cmb_ID]],0))),CHOOSE(AC[[M]:[M]],2,1,1,SUM(AC[[AB]:[DB]])))),""))</f>
        <v/>
      </c>
      <c r="DK15" t="str">
        <f>IF(OR(DK$5="",$S15=""),"",IFERROR(SUM(PRODUCT(INDEX(CMB[[BA_0O]:[BA_2O]],MATCH(ROUND(MIN(SUM(DK$4,$O15/1000),SUM($O15,DK$4/1000)),3),CMB[[Cmb_ID]:[Cmb_ID]],0),SUM(N(DK$1),N($R15),1)),CHOOSE(AC[[M]:[M]],1,1,0,AC[[AB]:[AB]])),PRODUCT(INDEX(CMB[[BD_0O]:[BD_2O]],MATCH(ROUND(MIN(SUM(DK$4,$O15/1000),SUM($O15,DK$4/1000)),3),CMB[[Cmb_ID]:[Cmb_ID]],0),SUM(N(DK$1),N($R15),1)),CHOOSE(AC[[M]:[M]],1,0,1,AC[[DB]:[DB]])),PRODUCT(SUM(ROUND(AVERAGE(VALUE(DK$3),VALUE($P15)),0),CHOOSE(IF(OR(DK$1,$R15),4,INDEX(CMB[[Res_Rare]:[Res_Rare]],MATCH(ROUND(MIN(SUM(DK$4,$O15/1000),SUM($O15,DK$4/1000)),3),CMB[[Cmb_ID]:[Cmb_ID]],0))),-1,-1,0,0)),IF(OR(DK$1,$R15),4,INDEX(CMB[[Cmb_Rare]:[Cmb_Rare]],MATCH(ROUND(MIN(SUM(DK$4,$O15/1000),SUM($O15,DK$4/1000)),3),CMB[[Cmb_ID]:[Cmb_ID]],0))),CHOOSE(AC[[M]:[M]],2,1,1,SUM(AC[[AB]:[DB]])))),""))</f>
        <v/>
      </c>
      <c r="DL15" t="str">
        <f>IF(OR(DL$5="",$S15=""),"",IFERROR(SUM(PRODUCT(INDEX(CMB[[BA_0O]:[BA_2O]],MATCH(ROUND(MIN(SUM(DL$4,$O15/1000),SUM($O15,DL$4/1000)),3),CMB[[Cmb_ID]:[Cmb_ID]],0),SUM(N(DL$1),N($R15),1)),CHOOSE(AC[[M]:[M]],1,1,0,AC[[AB]:[AB]])),PRODUCT(INDEX(CMB[[BD_0O]:[BD_2O]],MATCH(ROUND(MIN(SUM(DL$4,$O15/1000),SUM($O15,DL$4/1000)),3),CMB[[Cmb_ID]:[Cmb_ID]],0),SUM(N(DL$1),N($R15),1)),CHOOSE(AC[[M]:[M]],1,0,1,AC[[DB]:[DB]])),PRODUCT(SUM(ROUND(AVERAGE(VALUE(DL$3),VALUE($P15)),0),CHOOSE(IF(OR(DL$1,$R15),4,INDEX(CMB[[Res_Rare]:[Res_Rare]],MATCH(ROUND(MIN(SUM(DL$4,$O15/1000),SUM($O15,DL$4/1000)),3),CMB[[Cmb_ID]:[Cmb_ID]],0))),-1,-1,0,0)),IF(OR(DL$1,$R15),4,INDEX(CMB[[Cmb_Rare]:[Cmb_Rare]],MATCH(ROUND(MIN(SUM(DL$4,$O15/1000),SUM($O15,DL$4/1000)),3),CMB[[Cmb_ID]:[Cmb_ID]],0))),CHOOSE(AC[[M]:[M]],2,1,1,SUM(AC[[AB]:[DB]])))),""))</f>
        <v/>
      </c>
      <c r="DM15" t="str">
        <f>IF(OR(DM$5="",$S15=""),"",IFERROR(SUM(PRODUCT(INDEX(CMB[[BA_0O]:[BA_2O]],MATCH(ROUND(MIN(SUM(DM$4,$O15/1000),SUM($O15,DM$4/1000)),3),CMB[[Cmb_ID]:[Cmb_ID]],0),SUM(N(DM$1),N($R15),1)),CHOOSE(AC[[M]:[M]],1,1,0,AC[[AB]:[AB]])),PRODUCT(INDEX(CMB[[BD_0O]:[BD_2O]],MATCH(ROUND(MIN(SUM(DM$4,$O15/1000),SUM($O15,DM$4/1000)),3),CMB[[Cmb_ID]:[Cmb_ID]],0),SUM(N(DM$1),N($R15),1)),CHOOSE(AC[[M]:[M]],1,0,1,AC[[DB]:[DB]])),PRODUCT(SUM(ROUND(AVERAGE(VALUE(DM$3),VALUE($P15)),0),CHOOSE(IF(OR(DM$1,$R15),4,INDEX(CMB[[Res_Rare]:[Res_Rare]],MATCH(ROUND(MIN(SUM(DM$4,$O15/1000),SUM($O15,DM$4/1000)),3),CMB[[Cmb_ID]:[Cmb_ID]],0))),-1,-1,0,0)),IF(OR(DM$1,$R15),4,INDEX(CMB[[Cmb_Rare]:[Cmb_Rare]],MATCH(ROUND(MIN(SUM(DM$4,$O15/1000),SUM($O15,DM$4/1000)),3),CMB[[Cmb_ID]:[Cmb_ID]],0))),CHOOSE(AC[[M]:[M]],2,1,1,SUM(AC[[AB]:[DB]])))),""))</f>
        <v/>
      </c>
      <c r="DN15" t="str">
        <f>IF(OR(DN$5="",$S15=""),"",IFERROR(SUM(PRODUCT(INDEX(CMB[[BA_0O]:[BA_2O]],MATCH(ROUND(MIN(SUM(DN$4,$O15/1000),SUM($O15,DN$4/1000)),3),CMB[[Cmb_ID]:[Cmb_ID]],0),SUM(N(DN$1),N($R15),1)),CHOOSE(AC[[M]:[M]],1,1,0,AC[[AB]:[AB]])),PRODUCT(INDEX(CMB[[BD_0O]:[BD_2O]],MATCH(ROUND(MIN(SUM(DN$4,$O15/1000),SUM($O15,DN$4/1000)),3),CMB[[Cmb_ID]:[Cmb_ID]],0),SUM(N(DN$1),N($R15),1)),CHOOSE(AC[[M]:[M]],1,0,1,AC[[DB]:[DB]])),PRODUCT(SUM(ROUND(AVERAGE(VALUE(DN$3),VALUE($P15)),0),CHOOSE(IF(OR(DN$1,$R15),4,INDEX(CMB[[Res_Rare]:[Res_Rare]],MATCH(ROUND(MIN(SUM(DN$4,$O15/1000),SUM($O15,DN$4/1000)),3),CMB[[Cmb_ID]:[Cmb_ID]],0))),-1,-1,0,0)),IF(OR(DN$1,$R15),4,INDEX(CMB[[Cmb_Rare]:[Cmb_Rare]],MATCH(ROUND(MIN(SUM(DN$4,$O15/1000),SUM($O15,DN$4/1000)),3),CMB[[Cmb_ID]:[Cmb_ID]],0))),CHOOSE(AC[[M]:[M]],2,1,1,SUM(AC[[AB]:[DB]])))),""))</f>
        <v/>
      </c>
      <c r="DO15" t="str">
        <f>IF(OR(DO$5="",$S15=""),"",IFERROR(SUM(PRODUCT(INDEX(CMB[[BA_0O]:[BA_2O]],MATCH(ROUND(MIN(SUM(DO$4,$O15/1000),SUM($O15,DO$4/1000)),3),CMB[[Cmb_ID]:[Cmb_ID]],0),SUM(N(DO$1),N($R15),1)),CHOOSE(AC[[M]:[M]],1,1,0,AC[[AB]:[AB]])),PRODUCT(INDEX(CMB[[BD_0O]:[BD_2O]],MATCH(ROUND(MIN(SUM(DO$4,$O15/1000),SUM($O15,DO$4/1000)),3),CMB[[Cmb_ID]:[Cmb_ID]],0),SUM(N(DO$1),N($R15),1)),CHOOSE(AC[[M]:[M]],1,0,1,AC[[DB]:[DB]])),PRODUCT(SUM(ROUND(AVERAGE(VALUE(DO$3),VALUE($P15)),0),CHOOSE(IF(OR(DO$1,$R15),4,INDEX(CMB[[Res_Rare]:[Res_Rare]],MATCH(ROUND(MIN(SUM(DO$4,$O15/1000),SUM($O15,DO$4/1000)),3),CMB[[Cmb_ID]:[Cmb_ID]],0))),-1,-1,0,0)),IF(OR(DO$1,$R15),4,INDEX(CMB[[Cmb_Rare]:[Cmb_Rare]],MATCH(ROUND(MIN(SUM(DO$4,$O15/1000),SUM($O15,DO$4/1000)),3),CMB[[Cmb_ID]:[Cmb_ID]],0))),CHOOSE(AC[[M]:[M]],2,1,1,SUM(AC[[AB]:[DB]])))),""))</f>
        <v/>
      </c>
      <c r="DP15" t="str">
        <f>IF(OR(DP$5="",$S15=""),"",IFERROR(SUM(PRODUCT(INDEX(CMB[[BA_0O]:[BA_2O]],MATCH(ROUND(MIN(SUM(DP$4,$O15/1000),SUM($O15,DP$4/1000)),3),CMB[[Cmb_ID]:[Cmb_ID]],0),SUM(N(DP$1),N($R15),1)),CHOOSE(AC[[M]:[M]],1,1,0,AC[[AB]:[AB]])),PRODUCT(INDEX(CMB[[BD_0O]:[BD_2O]],MATCH(ROUND(MIN(SUM(DP$4,$O15/1000),SUM($O15,DP$4/1000)),3),CMB[[Cmb_ID]:[Cmb_ID]],0),SUM(N(DP$1),N($R15),1)),CHOOSE(AC[[M]:[M]],1,0,1,AC[[DB]:[DB]])),PRODUCT(SUM(ROUND(AVERAGE(VALUE(DP$3),VALUE($P15)),0),CHOOSE(IF(OR(DP$1,$R15),4,INDEX(CMB[[Res_Rare]:[Res_Rare]],MATCH(ROUND(MIN(SUM(DP$4,$O15/1000),SUM($O15,DP$4/1000)),3),CMB[[Cmb_ID]:[Cmb_ID]],0))),-1,-1,0,0)),IF(OR(DP$1,$R15),4,INDEX(CMB[[Cmb_Rare]:[Cmb_Rare]],MATCH(ROUND(MIN(SUM(DP$4,$O15/1000),SUM($O15,DP$4/1000)),3),CMB[[Cmb_ID]:[Cmb_ID]],0))),CHOOSE(AC[[M]:[M]],2,1,1,SUM(AC[[AB]:[DB]])))),""))</f>
        <v/>
      </c>
      <c r="DQ15" t="str">
        <f>IF(OR(DQ$5="",$S15=""),"",IFERROR(SUM(PRODUCT(INDEX(CMB[[BA_0O]:[BA_2O]],MATCH(ROUND(MIN(SUM(DQ$4,$O15/1000),SUM($O15,DQ$4/1000)),3),CMB[[Cmb_ID]:[Cmb_ID]],0),SUM(N(DQ$1),N($R15),1)),CHOOSE(AC[[M]:[M]],1,1,0,AC[[AB]:[AB]])),PRODUCT(INDEX(CMB[[BD_0O]:[BD_2O]],MATCH(ROUND(MIN(SUM(DQ$4,$O15/1000),SUM($O15,DQ$4/1000)),3),CMB[[Cmb_ID]:[Cmb_ID]],0),SUM(N(DQ$1),N($R15),1)),CHOOSE(AC[[M]:[M]],1,0,1,AC[[DB]:[DB]])),PRODUCT(SUM(ROUND(AVERAGE(VALUE(DQ$3),VALUE($P15)),0),CHOOSE(IF(OR(DQ$1,$R15),4,INDEX(CMB[[Res_Rare]:[Res_Rare]],MATCH(ROUND(MIN(SUM(DQ$4,$O15/1000),SUM($O15,DQ$4/1000)),3),CMB[[Cmb_ID]:[Cmb_ID]],0))),-1,-1,0,0)),IF(OR(DQ$1,$R15),4,INDEX(CMB[[Cmb_Rare]:[Cmb_Rare]],MATCH(ROUND(MIN(SUM(DQ$4,$O15/1000),SUM($O15,DQ$4/1000)),3),CMB[[Cmb_ID]:[Cmb_ID]],0))),CHOOSE(AC[[M]:[M]],2,1,1,SUM(AC[[AB]:[DB]])))),""))</f>
        <v/>
      </c>
      <c r="DR15" t="str">
        <f>IF(OR(DR$5="",$S15=""),"",IFERROR(SUM(PRODUCT(INDEX(CMB[[BA_0O]:[BA_2O]],MATCH(ROUND(MIN(SUM(DR$4,$O15/1000),SUM($O15,DR$4/1000)),3),CMB[[Cmb_ID]:[Cmb_ID]],0),SUM(N(DR$1),N($R15),1)),CHOOSE(AC[[M]:[M]],1,1,0,AC[[AB]:[AB]])),PRODUCT(INDEX(CMB[[BD_0O]:[BD_2O]],MATCH(ROUND(MIN(SUM(DR$4,$O15/1000),SUM($O15,DR$4/1000)),3),CMB[[Cmb_ID]:[Cmb_ID]],0),SUM(N(DR$1),N($R15),1)),CHOOSE(AC[[M]:[M]],1,0,1,AC[[DB]:[DB]])),PRODUCT(SUM(ROUND(AVERAGE(VALUE(DR$3),VALUE($P15)),0),CHOOSE(IF(OR(DR$1,$R15),4,INDEX(CMB[[Res_Rare]:[Res_Rare]],MATCH(ROUND(MIN(SUM(DR$4,$O15/1000),SUM($O15,DR$4/1000)),3),CMB[[Cmb_ID]:[Cmb_ID]],0))),-1,-1,0,0)),IF(OR(DR$1,$R15),4,INDEX(CMB[[Cmb_Rare]:[Cmb_Rare]],MATCH(ROUND(MIN(SUM(DR$4,$O15/1000),SUM($O15,DR$4/1000)),3),CMB[[Cmb_ID]:[Cmb_ID]],0))),CHOOSE(AC[[M]:[M]],2,1,1,SUM(AC[[AB]:[DB]])))),""))</f>
        <v/>
      </c>
      <c r="DS15" t="str">
        <f>IF(OR(DS$5="",$S15=""),"",IFERROR(SUM(PRODUCT(INDEX(CMB[[BA_0O]:[BA_2O]],MATCH(ROUND(MIN(SUM(DS$4,$O15/1000),SUM($O15,DS$4/1000)),3),CMB[[Cmb_ID]:[Cmb_ID]],0),SUM(N(DS$1),N($R15),1)),CHOOSE(AC[[M]:[M]],1,1,0,AC[[AB]:[AB]])),PRODUCT(INDEX(CMB[[BD_0O]:[BD_2O]],MATCH(ROUND(MIN(SUM(DS$4,$O15/1000),SUM($O15,DS$4/1000)),3),CMB[[Cmb_ID]:[Cmb_ID]],0),SUM(N(DS$1),N($R15),1)),CHOOSE(AC[[M]:[M]],1,0,1,AC[[DB]:[DB]])),PRODUCT(SUM(ROUND(AVERAGE(VALUE(DS$3),VALUE($P15)),0),CHOOSE(IF(OR(DS$1,$R15),4,INDEX(CMB[[Res_Rare]:[Res_Rare]],MATCH(ROUND(MIN(SUM(DS$4,$O15/1000),SUM($O15,DS$4/1000)),3),CMB[[Cmb_ID]:[Cmb_ID]],0))),-1,-1,0,0)),IF(OR(DS$1,$R15),4,INDEX(CMB[[Cmb_Rare]:[Cmb_Rare]],MATCH(ROUND(MIN(SUM(DS$4,$O15/1000),SUM($O15,DS$4/1000)),3),CMB[[Cmb_ID]:[Cmb_ID]],0))),CHOOSE(AC[[M]:[M]],2,1,1,SUM(AC[[AB]:[DB]])))),""))</f>
        <v/>
      </c>
      <c r="DT15" t="str">
        <f>IF(OR(DT$5="",$S15=""),"",IFERROR(SUM(PRODUCT(INDEX(CMB[[BA_0O]:[BA_2O]],MATCH(ROUND(MIN(SUM(DT$4,$O15/1000),SUM($O15,DT$4/1000)),3),CMB[[Cmb_ID]:[Cmb_ID]],0),SUM(N(DT$1),N($R15),1)),CHOOSE(AC[[M]:[M]],1,1,0,AC[[AB]:[AB]])),PRODUCT(INDEX(CMB[[BD_0O]:[BD_2O]],MATCH(ROUND(MIN(SUM(DT$4,$O15/1000),SUM($O15,DT$4/1000)),3),CMB[[Cmb_ID]:[Cmb_ID]],0),SUM(N(DT$1),N($R15),1)),CHOOSE(AC[[M]:[M]],1,0,1,AC[[DB]:[DB]])),PRODUCT(SUM(ROUND(AVERAGE(VALUE(DT$3),VALUE($P15)),0),CHOOSE(IF(OR(DT$1,$R15),4,INDEX(CMB[[Res_Rare]:[Res_Rare]],MATCH(ROUND(MIN(SUM(DT$4,$O15/1000),SUM($O15,DT$4/1000)),3),CMB[[Cmb_ID]:[Cmb_ID]],0))),-1,-1,0,0)),IF(OR(DT$1,$R15),4,INDEX(CMB[[Cmb_Rare]:[Cmb_Rare]],MATCH(ROUND(MIN(SUM(DT$4,$O15/1000),SUM($O15,DT$4/1000)),3),CMB[[Cmb_ID]:[Cmb_ID]],0))),CHOOSE(AC[[M]:[M]],2,1,1,SUM(AC[[AB]:[DB]])))),""))</f>
        <v/>
      </c>
      <c r="DU15" t="str">
        <f>IF(OR(DU$5="",$S15=""),"",IFERROR(SUM(PRODUCT(INDEX(CMB[[BA_0O]:[BA_2O]],MATCH(ROUND(MIN(SUM(DU$4,$O15/1000),SUM($O15,DU$4/1000)),3),CMB[[Cmb_ID]:[Cmb_ID]],0),SUM(N(DU$1),N($R15),1)),CHOOSE(AC[[M]:[M]],1,1,0,AC[[AB]:[AB]])),PRODUCT(INDEX(CMB[[BD_0O]:[BD_2O]],MATCH(ROUND(MIN(SUM(DU$4,$O15/1000),SUM($O15,DU$4/1000)),3),CMB[[Cmb_ID]:[Cmb_ID]],0),SUM(N(DU$1),N($R15),1)),CHOOSE(AC[[M]:[M]],1,0,1,AC[[DB]:[DB]])),PRODUCT(SUM(ROUND(AVERAGE(VALUE(DU$3),VALUE($P15)),0),CHOOSE(IF(OR(DU$1,$R15),4,INDEX(CMB[[Res_Rare]:[Res_Rare]],MATCH(ROUND(MIN(SUM(DU$4,$O15/1000),SUM($O15,DU$4/1000)),3),CMB[[Cmb_ID]:[Cmb_ID]],0))),-1,-1,0,0)),IF(OR(DU$1,$R15),4,INDEX(CMB[[Cmb_Rare]:[Cmb_Rare]],MATCH(ROUND(MIN(SUM(DU$4,$O15/1000),SUM($O15,DU$4/1000)),3),CMB[[Cmb_ID]:[Cmb_ID]],0))),CHOOSE(AC[[M]:[M]],2,1,1,SUM(AC[[AB]:[DB]])))),""))</f>
        <v/>
      </c>
      <c r="DV15" t="str">
        <f>IF(OR(DV$5="",$S15=""),"",IFERROR(SUM(PRODUCT(INDEX(CMB[[BA_0O]:[BA_2O]],MATCH(ROUND(MIN(SUM(DV$4,$O15/1000),SUM($O15,DV$4/1000)),3),CMB[[Cmb_ID]:[Cmb_ID]],0),SUM(N(DV$1),N($R15),1)),CHOOSE(AC[[M]:[M]],1,1,0,AC[[AB]:[AB]])),PRODUCT(INDEX(CMB[[BD_0O]:[BD_2O]],MATCH(ROUND(MIN(SUM(DV$4,$O15/1000),SUM($O15,DV$4/1000)),3),CMB[[Cmb_ID]:[Cmb_ID]],0),SUM(N(DV$1),N($R15),1)),CHOOSE(AC[[M]:[M]],1,0,1,AC[[DB]:[DB]])),PRODUCT(SUM(ROUND(AVERAGE(VALUE(DV$3),VALUE($P15)),0),CHOOSE(IF(OR(DV$1,$R15),4,INDEX(CMB[[Res_Rare]:[Res_Rare]],MATCH(ROUND(MIN(SUM(DV$4,$O15/1000),SUM($O15,DV$4/1000)),3),CMB[[Cmb_ID]:[Cmb_ID]],0))),-1,-1,0,0)),IF(OR(DV$1,$R15),4,INDEX(CMB[[Cmb_Rare]:[Cmb_Rare]],MATCH(ROUND(MIN(SUM(DV$4,$O15/1000),SUM($O15,DV$4/1000)),3),CMB[[Cmb_ID]:[Cmb_ID]],0))),CHOOSE(AC[[M]:[M]],2,1,1,SUM(AC[[AB]:[DB]])))),""))</f>
        <v/>
      </c>
      <c r="DW15" t="str">
        <f>IF(OR(DW$5="",$S15=""),"",IFERROR(SUM(PRODUCT(INDEX(CMB[[BA_0O]:[BA_2O]],MATCH(ROUND(MIN(SUM(DW$4,$O15/1000),SUM($O15,DW$4/1000)),3),CMB[[Cmb_ID]:[Cmb_ID]],0),SUM(N(DW$1),N($R15),1)),CHOOSE(AC[[M]:[M]],1,1,0,AC[[AB]:[AB]])),PRODUCT(INDEX(CMB[[BD_0O]:[BD_2O]],MATCH(ROUND(MIN(SUM(DW$4,$O15/1000),SUM($O15,DW$4/1000)),3),CMB[[Cmb_ID]:[Cmb_ID]],0),SUM(N(DW$1),N($R15),1)),CHOOSE(AC[[M]:[M]],1,0,1,AC[[DB]:[DB]])),PRODUCT(SUM(ROUND(AVERAGE(VALUE(DW$3),VALUE($P15)),0),CHOOSE(IF(OR(DW$1,$R15),4,INDEX(CMB[[Res_Rare]:[Res_Rare]],MATCH(ROUND(MIN(SUM(DW$4,$O15/1000),SUM($O15,DW$4/1000)),3),CMB[[Cmb_ID]:[Cmb_ID]],0))),-1,-1,0,0)),IF(OR(DW$1,$R15),4,INDEX(CMB[[Cmb_Rare]:[Cmb_Rare]],MATCH(ROUND(MIN(SUM(DW$4,$O15/1000),SUM($O15,DW$4/1000)),3),CMB[[Cmb_ID]:[Cmb_ID]],0))),CHOOSE(AC[[M]:[M]],2,1,1,SUM(AC[[AB]:[DB]])))),""))</f>
        <v/>
      </c>
      <c r="DX15" t="str">
        <f>IF(OR(DX$5="",$S15=""),"",IFERROR(SUM(PRODUCT(INDEX(CMB[[BA_0O]:[BA_2O]],MATCH(ROUND(MIN(SUM(DX$4,$O15/1000),SUM($O15,DX$4/1000)),3),CMB[[Cmb_ID]:[Cmb_ID]],0),SUM(N(DX$1),N($R15),1)),CHOOSE(AC[[M]:[M]],1,1,0,AC[[AB]:[AB]])),PRODUCT(INDEX(CMB[[BD_0O]:[BD_2O]],MATCH(ROUND(MIN(SUM(DX$4,$O15/1000),SUM($O15,DX$4/1000)),3),CMB[[Cmb_ID]:[Cmb_ID]],0),SUM(N(DX$1),N($R15),1)),CHOOSE(AC[[M]:[M]],1,0,1,AC[[DB]:[DB]])),PRODUCT(SUM(ROUND(AVERAGE(VALUE(DX$3),VALUE($P15)),0),CHOOSE(IF(OR(DX$1,$R15),4,INDEX(CMB[[Res_Rare]:[Res_Rare]],MATCH(ROUND(MIN(SUM(DX$4,$O15/1000),SUM($O15,DX$4/1000)),3),CMB[[Cmb_ID]:[Cmb_ID]],0))),-1,-1,0,0)),IF(OR(DX$1,$R15),4,INDEX(CMB[[Cmb_Rare]:[Cmb_Rare]],MATCH(ROUND(MIN(SUM(DX$4,$O15/1000),SUM($O15,DX$4/1000)),3),CMB[[Cmb_ID]:[Cmb_ID]],0))),CHOOSE(AC[[M]:[M]],2,1,1,SUM(AC[[AB]:[DB]])))),""))</f>
        <v/>
      </c>
      <c r="DY15" t="str">
        <f>IF(OR(DY$5="",$S15=""),"",IFERROR(SUM(PRODUCT(INDEX(CMB[[BA_0O]:[BA_2O]],MATCH(ROUND(MIN(SUM(DY$4,$O15/1000),SUM($O15,DY$4/1000)),3),CMB[[Cmb_ID]:[Cmb_ID]],0),SUM(N(DY$1),N($R15),1)),CHOOSE(AC[[M]:[M]],1,1,0,AC[[AB]:[AB]])),PRODUCT(INDEX(CMB[[BD_0O]:[BD_2O]],MATCH(ROUND(MIN(SUM(DY$4,$O15/1000),SUM($O15,DY$4/1000)),3),CMB[[Cmb_ID]:[Cmb_ID]],0),SUM(N(DY$1),N($R15),1)),CHOOSE(AC[[M]:[M]],1,0,1,AC[[DB]:[DB]])),PRODUCT(SUM(ROUND(AVERAGE(VALUE(DY$3),VALUE($P15)),0),CHOOSE(IF(OR(DY$1,$R15),4,INDEX(CMB[[Res_Rare]:[Res_Rare]],MATCH(ROUND(MIN(SUM(DY$4,$O15/1000),SUM($O15,DY$4/1000)),3),CMB[[Cmb_ID]:[Cmb_ID]],0))),-1,-1,0,0)),IF(OR(DY$1,$R15),4,INDEX(CMB[[Cmb_Rare]:[Cmb_Rare]],MATCH(ROUND(MIN(SUM(DY$4,$O15/1000),SUM($O15,DY$4/1000)),3),CMB[[Cmb_ID]:[Cmb_ID]],0))),CHOOSE(AC[[M]:[M]],2,1,1,SUM(AC[[AB]:[DB]])))),""))</f>
        <v/>
      </c>
      <c r="DZ15" t="str">
        <f>IF(OR(DZ$5="",$S15=""),"",IFERROR(SUM(PRODUCT(INDEX(CMB[[BA_0O]:[BA_2O]],MATCH(ROUND(MIN(SUM(DZ$4,$O15/1000),SUM($O15,DZ$4/1000)),3),CMB[[Cmb_ID]:[Cmb_ID]],0),SUM(N(DZ$1),N($R15),1)),CHOOSE(AC[[M]:[M]],1,1,0,AC[[AB]:[AB]])),PRODUCT(INDEX(CMB[[BD_0O]:[BD_2O]],MATCH(ROUND(MIN(SUM(DZ$4,$O15/1000),SUM($O15,DZ$4/1000)),3),CMB[[Cmb_ID]:[Cmb_ID]],0),SUM(N(DZ$1),N($R15),1)),CHOOSE(AC[[M]:[M]],1,0,1,AC[[DB]:[DB]])),PRODUCT(SUM(ROUND(AVERAGE(VALUE(DZ$3),VALUE($P15)),0),CHOOSE(IF(OR(DZ$1,$R15),4,INDEX(CMB[[Res_Rare]:[Res_Rare]],MATCH(ROUND(MIN(SUM(DZ$4,$O15/1000),SUM($O15,DZ$4/1000)),3),CMB[[Cmb_ID]:[Cmb_ID]],0))),-1,-1,0,0)),IF(OR(DZ$1,$R15),4,INDEX(CMB[[Cmb_Rare]:[Cmb_Rare]],MATCH(ROUND(MIN(SUM(DZ$4,$O15/1000),SUM($O15,DZ$4/1000)),3),CMB[[Cmb_ID]:[Cmb_ID]],0))),CHOOSE(AC[[M]:[M]],2,1,1,SUM(AC[[AB]:[DB]])))),""))</f>
        <v/>
      </c>
      <c r="EA15" t="str">
        <f>IF(OR(EA$5="",$S15=""),"",IFERROR(SUM(PRODUCT(INDEX(CMB[[BA_0O]:[BA_2O]],MATCH(ROUND(MIN(SUM(EA$4,$O15/1000),SUM($O15,EA$4/1000)),3),CMB[[Cmb_ID]:[Cmb_ID]],0),SUM(N(EA$1),N($R15),1)),CHOOSE(AC[[M]:[M]],1,1,0,AC[[AB]:[AB]])),PRODUCT(INDEX(CMB[[BD_0O]:[BD_2O]],MATCH(ROUND(MIN(SUM(EA$4,$O15/1000),SUM($O15,EA$4/1000)),3),CMB[[Cmb_ID]:[Cmb_ID]],0),SUM(N(EA$1),N($R15),1)),CHOOSE(AC[[M]:[M]],1,0,1,AC[[DB]:[DB]])),PRODUCT(SUM(ROUND(AVERAGE(VALUE(EA$3),VALUE($P15)),0),CHOOSE(IF(OR(EA$1,$R15),4,INDEX(CMB[[Res_Rare]:[Res_Rare]],MATCH(ROUND(MIN(SUM(EA$4,$O15/1000),SUM($O15,EA$4/1000)),3),CMB[[Cmb_ID]:[Cmb_ID]],0))),-1,-1,0,0)),IF(OR(EA$1,$R15),4,INDEX(CMB[[Cmb_Rare]:[Cmb_Rare]],MATCH(ROUND(MIN(SUM(EA$4,$O15/1000),SUM($O15,EA$4/1000)),3),CMB[[Cmb_ID]:[Cmb_ID]],0))),CHOOSE(AC[[M]:[M]],2,1,1,SUM(AC[[AB]:[DB]])))),""))</f>
        <v/>
      </c>
      <c r="EB15" t="str">
        <f>IF(OR(EB$5="",$S15=""),"",IFERROR(SUM(PRODUCT(INDEX(CMB[[BA_0O]:[BA_2O]],MATCH(ROUND(MIN(SUM(EB$4,$O15/1000),SUM($O15,EB$4/1000)),3),CMB[[Cmb_ID]:[Cmb_ID]],0),SUM(N(EB$1),N($R15),1)),CHOOSE(AC[[M]:[M]],1,1,0,AC[[AB]:[AB]])),PRODUCT(INDEX(CMB[[BD_0O]:[BD_2O]],MATCH(ROUND(MIN(SUM(EB$4,$O15/1000),SUM($O15,EB$4/1000)),3),CMB[[Cmb_ID]:[Cmb_ID]],0),SUM(N(EB$1),N($R15),1)),CHOOSE(AC[[M]:[M]],1,0,1,AC[[DB]:[DB]])),PRODUCT(SUM(ROUND(AVERAGE(VALUE(EB$3),VALUE($P15)),0),CHOOSE(IF(OR(EB$1,$R15),4,INDEX(CMB[[Res_Rare]:[Res_Rare]],MATCH(ROUND(MIN(SUM(EB$4,$O15/1000),SUM($O15,EB$4/1000)),3),CMB[[Cmb_ID]:[Cmb_ID]],0))),-1,-1,0,0)),IF(OR(EB$1,$R15),4,INDEX(CMB[[Cmb_Rare]:[Cmb_Rare]],MATCH(ROUND(MIN(SUM(EB$4,$O15/1000),SUM($O15,EB$4/1000)),3),CMB[[Cmb_ID]:[Cmb_ID]],0))),CHOOSE(AC[[M]:[M]],2,1,1,SUM(AC[[AB]:[DB]])))),""))</f>
        <v/>
      </c>
      <c r="EC15" t="str">
        <f>IF(OR(EC$5="",$S15=""),"",IFERROR(SUM(PRODUCT(INDEX(CMB[[BA_0O]:[BA_2O]],MATCH(ROUND(MIN(SUM(EC$4,$O15/1000),SUM($O15,EC$4/1000)),3),CMB[[Cmb_ID]:[Cmb_ID]],0),SUM(N(EC$1),N($R15),1)),CHOOSE(AC[[M]:[M]],1,1,0,AC[[AB]:[AB]])),PRODUCT(INDEX(CMB[[BD_0O]:[BD_2O]],MATCH(ROUND(MIN(SUM(EC$4,$O15/1000),SUM($O15,EC$4/1000)),3),CMB[[Cmb_ID]:[Cmb_ID]],0),SUM(N(EC$1),N($R15),1)),CHOOSE(AC[[M]:[M]],1,0,1,AC[[DB]:[DB]])),PRODUCT(SUM(ROUND(AVERAGE(VALUE(EC$3),VALUE($P15)),0),CHOOSE(IF(OR(EC$1,$R15),4,INDEX(CMB[[Res_Rare]:[Res_Rare]],MATCH(ROUND(MIN(SUM(EC$4,$O15/1000),SUM($O15,EC$4/1000)),3),CMB[[Cmb_ID]:[Cmb_ID]],0))),-1,-1,0,0)),IF(OR(EC$1,$R15),4,INDEX(CMB[[Cmb_Rare]:[Cmb_Rare]],MATCH(ROUND(MIN(SUM(EC$4,$O15/1000),SUM($O15,EC$4/1000)),3),CMB[[Cmb_ID]:[Cmb_ID]],0))),CHOOSE(AC[[M]:[M]],2,1,1,SUM(AC[[AB]:[DB]])))),""))</f>
        <v/>
      </c>
      <c r="ED15" t="str">
        <f>IF(OR(ED$5="",$S15=""),"",IFERROR(SUM(PRODUCT(INDEX(CMB[[BA_0O]:[BA_2O]],MATCH(ROUND(MIN(SUM(ED$4,$O15/1000),SUM($O15,ED$4/1000)),3),CMB[[Cmb_ID]:[Cmb_ID]],0),SUM(N(ED$1),N($R15),1)),CHOOSE(AC[[M]:[M]],1,1,0,AC[[AB]:[AB]])),PRODUCT(INDEX(CMB[[BD_0O]:[BD_2O]],MATCH(ROUND(MIN(SUM(ED$4,$O15/1000),SUM($O15,ED$4/1000)),3),CMB[[Cmb_ID]:[Cmb_ID]],0),SUM(N(ED$1),N($R15),1)),CHOOSE(AC[[M]:[M]],1,0,1,AC[[DB]:[DB]])),PRODUCT(SUM(ROUND(AVERAGE(VALUE(ED$3),VALUE($P15)),0),CHOOSE(IF(OR(ED$1,$R15),4,INDEX(CMB[[Res_Rare]:[Res_Rare]],MATCH(ROUND(MIN(SUM(ED$4,$O15/1000),SUM($O15,ED$4/1000)),3),CMB[[Cmb_ID]:[Cmb_ID]],0))),-1,-1,0,0)),IF(OR(ED$1,$R15),4,INDEX(CMB[[Cmb_Rare]:[Cmb_Rare]],MATCH(ROUND(MIN(SUM(ED$4,$O15/1000),SUM($O15,ED$4/1000)),3),CMB[[Cmb_ID]:[Cmb_ID]],0))),CHOOSE(AC[[M]:[M]],2,1,1,SUM(AC[[AB]:[DB]])))),""))</f>
        <v/>
      </c>
      <c r="EE15" t="str">
        <f>IF(OR(EE$5="",$S15=""),"",IFERROR(SUM(PRODUCT(INDEX(CMB[[BA_0O]:[BA_2O]],MATCH(ROUND(MIN(SUM(EE$4,$O15/1000),SUM($O15,EE$4/1000)),3),CMB[[Cmb_ID]:[Cmb_ID]],0),SUM(N(EE$1),N($R15),1)),CHOOSE(AC[[M]:[M]],1,1,0,AC[[AB]:[AB]])),PRODUCT(INDEX(CMB[[BD_0O]:[BD_2O]],MATCH(ROUND(MIN(SUM(EE$4,$O15/1000),SUM($O15,EE$4/1000)),3),CMB[[Cmb_ID]:[Cmb_ID]],0),SUM(N(EE$1),N($R15),1)),CHOOSE(AC[[M]:[M]],1,0,1,AC[[DB]:[DB]])),PRODUCT(SUM(ROUND(AVERAGE(VALUE(EE$3),VALUE($P15)),0),CHOOSE(IF(OR(EE$1,$R15),4,INDEX(CMB[[Res_Rare]:[Res_Rare]],MATCH(ROUND(MIN(SUM(EE$4,$O15/1000),SUM($O15,EE$4/1000)),3),CMB[[Cmb_ID]:[Cmb_ID]],0))),-1,-1,0,0)),IF(OR(EE$1,$R15),4,INDEX(CMB[[Cmb_Rare]:[Cmb_Rare]],MATCH(ROUND(MIN(SUM(EE$4,$O15/1000),SUM($O15,EE$4/1000)),3),CMB[[Cmb_ID]:[Cmb_ID]],0))),CHOOSE(AC[[M]:[M]],2,1,1,SUM(AC[[AB]:[DB]])))),""))</f>
        <v/>
      </c>
      <c r="EF15" t="str">
        <f>IF(OR(EF$5="",$S15=""),"",IFERROR(SUM(PRODUCT(INDEX(CMB[[BA_0O]:[BA_2O]],MATCH(ROUND(MIN(SUM(EF$4,$O15/1000),SUM($O15,EF$4/1000)),3),CMB[[Cmb_ID]:[Cmb_ID]],0),SUM(N(EF$1),N($R15),1)),CHOOSE(AC[[M]:[M]],1,1,0,AC[[AB]:[AB]])),PRODUCT(INDEX(CMB[[BD_0O]:[BD_2O]],MATCH(ROUND(MIN(SUM(EF$4,$O15/1000),SUM($O15,EF$4/1000)),3),CMB[[Cmb_ID]:[Cmb_ID]],0),SUM(N(EF$1),N($R15),1)),CHOOSE(AC[[M]:[M]],1,0,1,AC[[DB]:[DB]])),PRODUCT(SUM(ROUND(AVERAGE(VALUE(EF$3),VALUE($P15)),0),CHOOSE(IF(OR(EF$1,$R15),4,INDEX(CMB[[Res_Rare]:[Res_Rare]],MATCH(ROUND(MIN(SUM(EF$4,$O15/1000),SUM($O15,EF$4/1000)),3),CMB[[Cmb_ID]:[Cmb_ID]],0))),-1,-1,0,0)),IF(OR(EF$1,$R15),4,INDEX(CMB[[Cmb_Rare]:[Cmb_Rare]],MATCH(ROUND(MIN(SUM(EF$4,$O15/1000),SUM($O15,EF$4/1000)),3),CMB[[Cmb_ID]:[Cmb_ID]],0))),CHOOSE(AC[[M]:[M]],2,1,1,SUM(AC[[AB]:[DB]])))),""))</f>
        <v/>
      </c>
      <c r="EG15" t="str">
        <f>IF(OR(EG$5="",$S15=""),"",IFERROR(SUM(PRODUCT(INDEX(CMB[[BA_0O]:[BA_2O]],MATCH(ROUND(MIN(SUM(EG$4,$O15/1000),SUM($O15,EG$4/1000)),3),CMB[[Cmb_ID]:[Cmb_ID]],0),SUM(N(EG$1),N($R15),1)),CHOOSE(AC[[M]:[M]],1,1,0,AC[[AB]:[AB]])),PRODUCT(INDEX(CMB[[BD_0O]:[BD_2O]],MATCH(ROUND(MIN(SUM(EG$4,$O15/1000),SUM($O15,EG$4/1000)),3),CMB[[Cmb_ID]:[Cmb_ID]],0),SUM(N(EG$1),N($R15),1)),CHOOSE(AC[[M]:[M]],1,0,1,AC[[DB]:[DB]])),PRODUCT(SUM(ROUND(AVERAGE(VALUE(EG$3),VALUE($P15)),0),CHOOSE(IF(OR(EG$1,$R15),4,INDEX(CMB[[Res_Rare]:[Res_Rare]],MATCH(ROUND(MIN(SUM(EG$4,$O15/1000),SUM($O15,EG$4/1000)),3),CMB[[Cmb_ID]:[Cmb_ID]],0))),-1,-1,0,0)),IF(OR(EG$1,$R15),4,INDEX(CMB[[Cmb_Rare]:[Cmb_Rare]],MATCH(ROUND(MIN(SUM(EG$4,$O15/1000),SUM($O15,EG$4/1000)),3),CMB[[Cmb_ID]:[Cmb_ID]],0))),CHOOSE(AC[[M]:[M]],2,1,1,SUM(AC[[AB]:[DB]])))),""))</f>
        <v/>
      </c>
      <c r="EH15" t="str">
        <f>IF(OR(EH$5="",$S15=""),"",IFERROR(SUM(PRODUCT(INDEX(CMB[[BA_0O]:[BA_2O]],MATCH(ROUND(MIN(SUM(EH$4,$O15/1000),SUM($O15,EH$4/1000)),3),CMB[[Cmb_ID]:[Cmb_ID]],0),SUM(N(EH$1),N($R15),1)),CHOOSE(AC[[M]:[M]],1,1,0,AC[[AB]:[AB]])),PRODUCT(INDEX(CMB[[BD_0O]:[BD_2O]],MATCH(ROUND(MIN(SUM(EH$4,$O15/1000),SUM($O15,EH$4/1000)),3),CMB[[Cmb_ID]:[Cmb_ID]],0),SUM(N(EH$1),N($R15),1)),CHOOSE(AC[[M]:[M]],1,0,1,AC[[DB]:[DB]])),PRODUCT(SUM(ROUND(AVERAGE(VALUE(EH$3),VALUE($P15)),0),CHOOSE(IF(OR(EH$1,$R15),4,INDEX(CMB[[Res_Rare]:[Res_Rare]],MATCH(ROUND(MIN(SUM(EH$4,$O15/1000),SUM($O15,EH$4/1000)),3),CMB[[Cmb_ID]:[Cmb_ID]],0))),-1,-1,0,0)),IF(OR(EH$1,$R15),4,INDEX(CMB[[Cmb_Rare]:[Cmb_Rare]],MATCH(ROUND(MIN(SUM(EH$4,$O15/1000),SUM($O15,EH$4/1000)),3),CMB[[Cmb_ID]:[Cmb_ID]],0))),CHOOSE(AC[[M]:[M]],2,1,1,SUM(AC[[AB]:[DB]])))),""))</f>
        <v/>
      </c>
      <c r="EI15" t="str">
        <f>IF(OR(EI$5="",$S15=""),"",IFERROR(SUM(PRODUCT(INDEX(CMB[[BA_0O]:[BA_2O]],MATCH(ROUND(MIN(SUM(EI$4,$O15/1000),SUM($O15,EI$4/1000)),3),CMB[[Cmb_ID]:[Cmb_ID]],0),SUM(N(EI$1),N($R15),1)),CHOOSE(AC[[M]:[M]],1,1,0,AC[[AB]:[AB]])),PRODUCT(INDEX(CMB[[BD_0O]:[BD_2O]],MATCH(ROUND(MIN(SUM(EI$4,$O15/1000),SUM($O15,EI$4/1000)),3),CMB[[Cmb_ID]:[Cmb_ID]],0),SUM(N(EI$1),N($R15),1)),CHOOSE(AC[[M]:[M]],1,0,1,AC[[DB]:[DB]])),PRODUCT(SUM(ROUND(AVERAGE(VALUE(EI$3),VALUE($P15)),0),CHOOSE(IF(OR(EI$1,$R15),4,INDEX(CMB[[Res_Rare]:[Res_Rare]],MATCH(ROUND(MIN(SUM(EI$4,$O15/1000),SUM($O15,EI$4/1000)),3),CMB[[Cmb_ID]:[Cmb_ID]],0))),-1,-1,0,0)),IF(OR(EI$1,$R15),4,INDEX(CMB[[Cmb_Rare]:[Cmb_Rare]],MATCH(ROUND(MIN(SUM(EI$4,$O15/1000),SUM($O15,EI$4/1000)),3),CMB[[Cmb_ID]:[Cmb_ID]],0))),CHOOSE(AC[[M]:[M]],2,1,1,SUM(AC[[AB]:[DB]])))),""))</f>
        <v/>
      </c>
      <c r="EJ15" t="str">
        <f>IF(OR(EJ$5="",$S15=""),"",IFERROR(SUM(PRODUCT(INDEX(CMB[[BA_0O]:[BA_2O]],MATCH(ROUND(MIN(SUM(EJ$4,$O15/1000),SUM($O15,EJ$4/1000)),3),CMB[[Cmb_ID]:[Cmb_ID]],0),SUM(N(EJ$1),N($R15),1)),CHOOSE(AC[[M]:[M]],1,1,0,AC[[AB]:[AB]])),PRODUCT(INDEX(CMB[[BD_0O]:[BD_2O]],MATCH(ROUND(MIN(SUM(EJ$4,$O15/1000),SUM($O15,EJ$4/1000)),3),CMB[[Cmb_ID]:[Cmb_ID]],0),SUM(N(EJ$1),N($R15),1)),CHOOSE(AC[[M]:[M]],1,0,1,AC[[DB]:[DB]])),PRODUCT(SUM(ROUND(AVERAGE(VALUE(EJ$3),VALUE($P15)),0),CHOOSE(IF(OR(EJ$1,$R15),4,INDEX(CMB[[Res_Rare]:[Res_Rare]],MATCH(ROUND(MIN(SUM(EJ$4,$O15/1000),SUM($O15,EJ$4/1000)),3),CMB[[Cmb_ID]:[Cmb_ID]],0))),-1,-1,0,0)),IF(OR(EJ$1,$R15),4,INDEX(CMB[[Cmb_Rare]:[Cmb_Rare]],MATCH(ROUND(MIN(SUM(EJ$4,$O15/1000),SUM($O15,EJ$4/1000)),3),CMB[[Cmb_ID]:[Cmb_ID]],0))),CHOOSE(AC[[M]:[M]],2,1,1,SUM(AC[[AB]:[DB]])))),""))</f>
        <v/>
      </c>
      <c r="EK15" t="str">
        <f>IF(OR(EK$5="",$S15=""),"",IFERROR(SUM(PRODUCT(INDEX(CMB[[BA_0O]:[BA_2O]],MATCH(ROUND(MIN(SUM(EK$4,$O15/1000),SUM($O15,EK$4/1000)),3),CMB[[Cmb_ID]:[Cmb_ID]],0),SUM(N(EK$1),N($R15),1)),CHOOSE(AC[[M]:[M]],1,1,0,AC[[AB]:[AB]])),PRODUCT(INDEX(CMB[[BD_0O]:[BD_2O]],MATCH(ROUND(MIN(SUM(EK$4,$O15/1000),SUM($O15,EK$4/1000)),3),CMB[[Cmb_ID]:[Cmb_ID]],0),SUM(N(EK$1),N($R15),1)),CHOOSE(AC[[M]:[M]],1,0,1,AC[[DB]:[DB]])),PRODUCT(SUM(ROUND(AVERAGE(VALUE(EK$3),VALUE($P15)),0),CHOOSE(IF(OR(EK$1,$R15),4,INDEX(CMB[[Res_Rare]:[Res_Rare]],MATCH(ROUND(MIN(SUM(EK$4,$O15/1000),SUM($O15,EK$4/1000)),3),CMB[[Cmb_ID]:[Cmb_ID]],0))),-1,-1,0,0)),IF(OR(EK$1,$R15),4,INDEX(CMB[[Cmb_Rare]:[Cmb_Rare]],MATCH(ROUND(MIN(SUM(EK$4,$O15/1000),SUM($O15,EK$4/1000)),3),CMB[[Cmb_ID]:[Cmb_ID]],0))),CHOOSE(AC[[M]:[M]],2,1,1,SUM(AC[[AB]:[DB]])))),""))</f>
        <v/>
      </c>
      <c r="EL15" t="str">
        <f>IF(OR(EL$5="",$S15=""),"",IFERROR(SUM(PRODUCT(INDEX(CMB[[BA_0O]:[BA_2O]],MATCH(ROUND(MIN(SUM(EL$4,$O15/1000),SUM($O15,EL$4/1000)),3),CMB[[Cmb_ID]:[Cmb_ID]],0),SUM(N(EL$1),N($R15),1)),CHOOSE(AC[[M]:[M]],1,1,0,AC[[AB]:[AB]])),PRODUCT(INDEX(CMB[[BD_0O]:[BD_2O]],MATCH(ROUND(MIN(SUM(EL$4,$O15/1000),SUM($O15,EL$4/1000)),3),CMB[[Cmb_ID]:[Cmb_ID]],0),SUM(N(EL$1),N($R15),1)),CHOOSE(AC[[M]:[M]],1,0,1,AC[[DB]:[DB]])),PRODUCT(SUM(ROUND(AVERAGE(VALUE(EL$3),VALUE($P15)),0),CHOOSE(IF(OR(EL$1,$R15),4,INDEX(CMB[[Res_Rare]:[Res_Rare]],MATCH(ROUND(MIN(SUM(EL$4,$O15/1000),SUM($O15,EL$4/1000)),3),CMB[[Cmb_ID]:[Cmb_ID]],0))),-1,-1,0,0)),IF(OR(EL$1,$R15),4,INDEX(CMB[[Cmb_Rare]:[Cmb_Rare]],MATCH(ROUND(MIN(SUM(EL$4,$O15/1000),SUM($O15,EL$4/1000)),3),CMB[[Cmb_ID]:[Cmb_ID]],0))),CHOOSE(AC[[M]:[M]],2,1,1,SUM(AC[[AB]:[DB]])))),""))</f>
        <v/>
      </c>
      <c r="EM15" t="str">
        <f>IF(OR(EM$5="",$S15=""),"",IFERROR(SUM(PRODUCT(INDEX(CMB[[BA_0O]:[BA_2O]],MATCH(ROUND(MIN(SUM(EM$4,$O15/1000),SUM($O15,EM$4/1000)),3),CMB[[Cmb_ID]:[Cmb_ID]],0),SUM(N(EM$1),N($R15),1)),CHOOSE(AC[[M]:[M]],1,1,0,AC[[AB]:[AB]])),PRODUCT(INDEX(CMB[[BD_0O]:[BD_2O]],MATCH(ROUND(MIN(SUM(EM$4,$O15/1000),SUM($O15,EM$4/1000)),3),CMB[[Cmb_ID]:[Cmb_ID]],0),SUM(N(EM$1),N($R15),1)),CHOOSE(AC[[M]:[M]],1,0,1,AC[[DB]:[DB]])),PRODUCT(SUM(ROUND(AVERAGE(VALUE(EM$3),VALUE($P15)),0),CHOOSE(IF(OR(EM$1,$R15),4,INDEX(CMB[[Res_Rare]:[Res_Rare]],MATCH(ROUND(MIN(SUM(EM$4,$O15/1000),SUM($O15,EM$4/1000)),3),CMB[[Cmb_ID]:[Cmb_ID]],0))),-1,-1,0,0)),IF(OR(EM$1,$R15),4,INDEX(CMB[[Cmb_Rare]:[Cmb_Rare]],MATCH(ROUND(MIN(SUM(EM$4,$O15/1000),SUM($O15,EM$4/1000)),3),CMB[[Cmb_ID]:[Cmb_ID]],0))),CHOOSE(AC[[M]:[M]],2,1,1,SUM(AC[[AB]:[DB]])))),""))</f>
        <v/>
      </c>
      <c r="EN15" t="str">
        <f>IF(OR(EN$5="",$S15=""),"",IFERROR(SUM(PRODUCT(INDEX(CMB[[BA_0O]:[BA_2O]],MATCH(ROUND(MIN(SUM(EN$4,$O15/1000),SUM($O15,EN$4/1000)),3),CMB[[Cmb_ID]:[Cmb_ID]],0),SUM(N(EN$1),N($R15),1)),CHOOSE(AC[[M]:[M]],1,1,0,AC[[AB]:[AB]])),PRODUCT(INDEX(CMB[[BD_0O]:[BD_2O]],MATCH(ROUND(MIN(SUM(EN$4,$O15/1000),SUM($O15,EN$4/1000)),3),CMB[[Cmb_ID]:[Cmb_ID]],0),SUM(N(EN$1),N($R15),1)),CHOOSE(AC[[M]:[M]],1,0,1,AC[[DB]:[DB]])),PRODUCT(SUM(ROUND(AVERAGE(VALUE(EN$3),VALUE($P15)),0),CHOOSE(IF(OR(EN$1,$R15),4,INDEX(CMB[[Res_Rare]:[Res_Rare]],MATCH(ROUND(MIN(SUM(EN$4,$O15/1000),SUM($O15,EN$4/1000)),3),CMB[[Cmb_ID]:[Cmb_ID]],0))),-1,-1,0,0)),IF(OR(EN$1,$R15),4,INDEX(CMB[[Cmb_Rare]:[Cmb_Rare]],MATCH(ROUND(MIN(SUM(EN$4,$O15/1000),SUM($O15,EN$4/1000)),3),CMB[[Cmb_ID]:[Cmb_ID]],0))),CHOOSE(AC[[M]:[M]],2,1,1,SUM(AC[[AB]:[DB]])))),""))</f>
        <v/>
      </c>
      <c r="EO15" t="str">
        <f>IF(OR(EO$5="",$S15=""),"",IFERROR(SUM(PRODUCT(INDEX(CMB[[BA_0O]:[BA_2O]],MATCH(ROUND(MIN(SUM(EO$4,$O15/1000),SUM($O15,EO$4/1000)),3),CMB[[Cmb_ID]:[Cmb_ID]],0),SUM(N(EO$1),N($R15),1)),CHOOSE(AC[[M]:[M]],1,1,0,AC[[AB]:[AB]])),PRODUCT(INDEX(CMB[[BD_0O]:[BD_2O]],MATCH(ROUND(MIN(SUM(EO$4,$O15/1000),SUM($O15,EO$4/1000)),3),CMB[[Cmb_ID]:[Cmb_ID]],0),SUM(N(EO$1),N($R15),1)),CHOOSE(AC[[M]:[M]],1,0,1,AC[[DB]:[DB]])),PRODUCT(SUM(ROUND(AVERAGE(VALUE(EO$3),VALUE($P15)),0),CHOOSE(IF(OR(EO$1,$R15),4,INDEX(CMB[[Res_Rare]:[Res_Rare]],MATCH(ROUND(MIN(SUM(EO$4,$O15/1000),SUM($O15,EO$4/1000)),3),CMB[[Cmb_ID]:[Cmb_ID]],0))),-1,-1,0,0)),IF(OR(EO$1,$R15),4,INDEX(CMB[[Cmb_Rare]:[Cmb_Rare]],MATCH(ROUND(MIN(SUM(EO$4,$O15/1000),SUM($O15,EO$4/1000)),3),CMB[[Cmb_ID]:[Cmb_ID]],0))),CHOOSE(AC[[M]:[M]],2,1,1,SUM(AC[[AB]:[DB]])))),""))</f>
        <v/>
      </c>
      <c r="EP15" t="str">
        <f>IF(OR(EP$5="",$S15=""),"",IFERROR(SUM(PRODUCT(INDEX(CMB[[BA_0O]:[BA_2O]],MATCH(ROUND(MIN(SUM(EP$4,$O15/1000),SUM($O15,EP$4/1000)),3),CMB[[Cmb_ID]:[Cmb_ID]],0),SUM(N(EP$1),N($R15),1)),CHOOSE(AC[[M]:[M]],1,1,0,AC[[AB]:[AB]])),PRODUCT(INDEX(CMB[[BD_0O]:[BD_2O]],MATCH(ROUND(MIN(SUM(EP$4,$O15/1000),SUM($O15,EP$4/1000)),3),CMB[[Cmb_ID]:[Cmb_ID]],0),SUM(N(EP$1),N($R15),1)),CHOOSE(AC[[M]:[M]],1,0,1,AC[[DB]:[DB]])),PRODUCT(SUM(ROUND(AVERAGE(VALUE(EP$3),VALUE($P15)),0),CHOOSE(IF(OR(EP$1,$R15),4,INDEX(CMB[[Res_Rare]:[Res_Rare]],MATCH(ROUND(MIN(SUM(EP$4,$O15/1000),SUM($O15,EP$4/1000)),3),CMB[[Cmb_ID]:[Cmb_ID]],0))),-1,-1,0,0)),IF(OR(EP$1,$R15),4,INDEX(CMB[[Cmb_Rare]:[Cmb_Rare]],MATCH(ROUND(MIN(SUM(EP$4,$O15/1000),SUM($O15,EP$4/1000)),3),CMB[[Cmb_ID]:[Cmb_ID]],0))),CHOOSE(AC[[M]:[M]],2,1,1,SUM(AC[[AB]:[DB]])))),""))</f>
        <v/>
      </c>
      <c r="EQ15" t="str">
        <f>IF(OR(EQ$5="",$S15=""),"",IFERROR(SUM(PRODUCT(INDEX(CMB[[BA_0O]:[BA_2O]],MATCH(ROUND(MIN(SUM(EQ$4,$O15/1000),SUM($O15,EQ$4/1000)),3),CMB[[Cmb_ID]:[Cmb_ID]],0),SUM(N(EQ$1),N($R15),1)),CHOOSE(AC[[M]:[M]],1,1,0,AC[[AB]:[AB]])),PRODUCT(INDEX(CMB[[BD_0O]:[BD_2O]],MATCH(ROUND(MIN(SUM(EQ$4,$O15/1000),SUM($O15,EQ$4/1000)),3),CMB[[Cmb_ID]:[Cmb_ID]],0),SUM(N(EQ$1),N($R15),1)),CHOOSE(AC[[M]:[M]],1,0,1,AC[[DB]:[DB]])),PRODUCT(SUM(ROUND(AVERAGE(VALUE(EQ$3),VALUE($P15)),0),CHOOSE(IF(OR(EQ$1,$R15),4,INDEX(CMB[[Res_Rare]:[Res_Rare]],MATCH(ROUND(MIN(SUM(EQ$4,$O15/1000),SUM($O15,EQ$4/1000)),3),CMB[[Cmb_ID]:[Cmb_ID]],0))),-1,-1,0,0)),IF(OR(EQ$1,$R15),4,INDEX(CMB[[Cmb_Rare]:[Cmb_Rare]],MATCH(ROUND(MIN(SUM(EQ$4,$O15/1000),SUM($O15,EQ$4/1000)),3),CMB[[Cmb_ID]:[Cmb_ID]],0))),CHOOSE(AC[[M]:[M]],2,1,1,SUM(AC[[AB]:[DB]])))),""))</f>
        <v/>
      </c>
      <c r="ER15" t="str">
        <f>IF(OR(ER$5="",$S15=""),"",IFERROR(SUM(PRODUCT(INDEX(CMB[[BA_0O]:[BA_2O]],MATCH(ROUND(MIN(SUM(ER$4,$O15/1000),SUM($O15,ER$4/1000)),3),CMB[[Cmb_ID]:[Cmb_ID]],0),SUM(N(ER$1),N($R15),1)),CHOOSE(AC[[M]:[M]],1,1,0,AC[[AB]:[AB]])),PRODUCT(INDEX(CMB[[BD_0O]:[BD_2O]],MATCH(ROUND(MIN(SUM(ER$4,$O15/1000),SUM($O15,ER$4/1000)),3),CMB[[Cmb_ID]:[Cmb_ID]],0),SUM(N(ER$1),N($R15),1)),CHOOSE(AC[[M]:[M]],1,0,1,AC[[DB]:[DB]])),PRODUCT(SUM(ROUND(AVERAGE(VALUE(ER$3),VALUE($P15)),0),CHOOSE(IF(OR(ER$1,$R15),4,INDEX(CMB[[Res_Rare]:[Res_Rare]],MATCH(ROUND(MIN(SUM(ER$4,$O15/1000),SUM($O15,ER$4/1000)),3),CMB[[Cmb_ID]:[Cmb_ID]],0))),-1,-1,0,0)),IF(OR(ER$1,$R15),4,INDEX(CMB[[Cmb_Rare]:[Cmb_Rare]],MATCH(ROUND(MIN(SUM(ER$4,$O15/1000),SUM($O15,ER$4/1000)),3),CMB[[Cmb_ID]:[Cmb_ID]],0))),CHOOSE(AC[[M]:[M]],2,1,1,SUM(AC[[AB]:[DB]])))),""))</f>
        <v/>
      </c>
      <c r="ES15" t="str">
        <f>IF(OR(ES$5="",$S15=""),"",IFERROR(SUM(PRODUCT(INDEX(CMB[[BA_0O]:[BA_2O]],MATCH(ROUND(MIN(SUM(ES$4,$O15/1000),SUM($O15,ES$4/1000)),3),CMB[[Cmb_ID]:[Cmb_ID]],0),SUM(N(ES$1),N($R15),1)),CHOOSE(AC[[M]:[M]],1,1,0,AC[[AB]:[AB]])),PRODUCT(INDEX(CMB[[BD_0O]:[BD_2O]],MATCH(ROUND(MIN(SUM(ES$4,$O15/1000),SUM($O15,ES$4/1000)),3),CMB[[Cmb_ID]:[Cmb_ID]],0),SUM(N(ES$1),N($R15),1)),CHOOSE(AC[[M]:[M]],1,0,1,AC[[DB]:[DB]])),PRODUCT(SUM(ROUND(AVERAGE(VALUE(ES$3),VALUE($P15)),0),CHOOSE(IF(OR(ES$1,$R15),4,INDEX(CMB[[Res_Rare]:[Res_Rare]],MATCH(ROUND(MIN(SUM(ES$4,$O15/1000),SUM($O15,ES$4/1000)),3),CMB[[Cmb_ID]:[Cmb_ID]],0))),-1,-1,0,0)),IF(OR(ES$1,$R15),4,INDEX(CMB[[Cmb_Rare]:[Cmb_Rare]],MATCH(ROUND(MIN(SUM(ES$4,$O15/1000),SUM($O15,ES$4/1000)),3),CMB[[Cmb_ID]:[Cmb_ID]],0))),CHOOSE(AC[[M]:[M]],2,1,1,SUM(AC[[AB]:[DB]])))),""))</f>
        <v/>
      </c>
      <c r="ET15" t="str">
        <f>IF(OR(ET$5="",$S15=""),"",IFERROR(SUM(PRODUCT(INDEX(CMB[[BA_0O]:[BA_2O]],MATCH(ROUND(MIN(SUM(ET$4,$O15/1000),SUM($O15,ET$4/1000)),3),CMB[[Cmb_ID]:[Cmb_ID]],0),SUM(N(ET$1),N($R15),1)),CHOOSE(AC[[M]:[M]],1,1,0,AC[[AB]:[AB]])),PRODUCT(INDEX(CMB[[BD_0O]:[BD_2O]],MATCH(ROUND(MIN(SUM(ET$4,$O15/1000),SUM($O15,ET$4/1000)),3),CMB[[Cmb_ID]:[Cmb_ID]],0),SUM(N(ET$1),N($R15),1)),CHOOSE(AC[[M]:[M]],1,0,1,AC[[DB]:[DB]])),PRODUCT(SUM(ROUND(AVERAGE(VALUE(ET$3),VALUE($P15)),0),CHOOSE(IF(OR(ET$1,$R15),4,INDEX(CMB[[Res_Rare]:[Res_Rare]],MATCH(ROUND(MIN(SUM(ET$4,$O15/1000),SUM($O15,ET$4/1000)),3),CMB[[Cmb_ID]:[Cmb_ID]],0))),-1,-1,0,0)),IF(OR(ET$1,$R15),4,INDEX(CMB[[Cmb_Rare]:[Cmb_Rare]],MATCH(ROUND(MIN(SUM(ET$4,$O15/1000),SUM($O15,ET$4/1000)),3),CMB[[Cmb_ID]:[Cmb_ID]],0))),CHOOSE(AC[[M]:[M]],2,1,1,SUM(AC[[AB]:[DB]])))),""))</f>
        <v/>
      </c>
      <c r="EU15" t="str">
        <f>IF(OR(EU$5="",$S15=""),"",IFERROR(SUM(PRODUCT(INDEX(CMB[[BA_0O]:[BA_2O]],MATCH(ROUND(MIN(SUM(EU$4,$O15/1000),SUM($O15,EU$4/1000)),3),CMB[[Cmb_ID]:[Cmb_ID]],0),SUM(N(EU$1),N($R15),1)),CHOOSE(AC[[M]:[M]],1,1,0,AC[[AB]:[AB]])),PRODUCT(INDEX(CMB[[BD_0O]:[BD_2O]],MATCH(ROUND(MIN(SUM(EU$4,$O15/1000),SUM($O15,EU$4/1000)),3),CMB[[Cmb_ID]:[Cmb_ID]],0),SUM(N(EU$1),N($R15),1)),CHOOSE(AC[[M]:[M]],1,0,1,AC[[DB]:[DB]])),PRODUCT(SUM(ROUND(AVERAGE(VALUE(EU$3),VALUE($P15)),0),CHOOSE(IF(OR(EU$1,$R15),4,INDEX(CMB[[Res_Rare]:[Res_Rare]],MATCH(ROUND(MIN(SUM(EU$4,$O15/1000),SUM($O15,EU$4/1000)),3),CMB[[Cmb_ID]:[Cmb_ID]],0))),-1,-1,0,0)),IF(OR(EU$1,$R15),4,INDEX(CMB[[Cmb_Rare]:[Cmb_Rare]],MATCH(ROUND(MIN(SUM(EU$4,$O15/1000),SUM($O15,EU$4/1000)),3),CMB[[Cmb_ID]:[Cmb_ID]],0))),CHOOSE(AC[[M]:[M]],2,1,1,SUM(AC[[AB]:[DB]])))),""))</f>
        <v/>
      </c>
      <c r="EV15" t="str">
        <f>IF(OR(EV$5="",$S15=""),"",IFERROR(SUM(PRODUCT(INDEX(CMB[[BA_0O]:[BA_2O]],MATCH(ROUND(MIN(SUM(EV$4,$O15/1000),SUM($O15,EV$4/1000)),3),CMB[[Cmb_ID]:[Cmb_ID]],0),SUM(N(EV$1),N($R15),1)),CHOOSE(AC[[M]:[M]],1,1,0,AC[[AB]:[AB]])),PRODUCT(INDEX(CMB[[BD_0O]:[BD_2O]],MATCH(ROUND(MIN(SUM(EV$4,$O15/1000),SUM($O15,EV$4/1000)),3),CMB[[Cmb_ID]:[Cmb_ID]],0),SUM(N(EV$1),N($R15),1)),CHOOSE(AC[[M]:[M]],1,0,1,AC[[DB]:[DB]])),PRODUCT(SUM(ROUND(AVERAGE(VALUE(EV$3),VALUE($P15)),0),CHOOSE(IF(OR(EV$1,$R15),4,INDEX(CMB[[Res_Rare]:[Res_Rare]],MATCH(ROUND(MIN(SUM(EV$4,$O15/1000),SUM($O15,EV$4/1000)),3),CMB[[Cmb_ID]:[Cmb_ID]],0))),-1,-1,0,0)),IF(OR(EV$1,$R15),4,INDEX(CMB[[Cmb_Rare]:[Cmb_Rare]],MATCH(ROUND(MIN(SUM(EV$4,$O15/1000),SUM($O15,EV$4/1000)),3),CMB[[Cmb_ID]:[Cmb_ID]],0))),CHOOSE(AC[[M]:[M]],2,1,1,SUM(AC[[AB]:[DB]])))),""))</f>
        <v/>
      </c>
      <c r="EW15" t="str">
        <f>IF(OR(EW$5="",$S15=""),"",IFERROR(SUM(PRODUCT(INDEX(CMB[[BA_0O]:[BA_2O]],MATCH(ROUND(MIN(SUM(EW$4,$O15/1000),SUM($O15,EW$4/1000)),3),CMB[[Cmb_ID]:[Cmb_ID]],0),SUM(N(EW$1),N($R15),1)),CHOOSE(AC[[M]:[M]],1,1,0,AC[[AB]:[AB]])),PRODUCT(INDEX(CMB[[BD_0O]:[BD_2O]],MATCH(ROUND(MIN(SUM(EW$4,$O15/1000),SUM($O15,EW$4/1000)),3),CMB[[Cmb_ID]:[Cmb_ID]],0),SUM(N(EW$1),N($R15),1)),CHOOSE(AC[[M]:[M]],1,0,1,AC[[DB]:[DB]])),PRODUCT(SUM(ROUND(AVERAGE(VALUE(EW$3),VALUE($P15)),0),CHOOSE(IF(OR(EW$1,$R15),4,INDEX(CMB[[Res_Rare]:[Res_Rare]],MATCH(ROUND(MIN(SUM(EW$4,$O15/1000),SUM($O15,EW$4/1000)),3),CMB[[Cmb_ID]:[Cmb_ID]],0))),-1,-1,0,0)),IF(OR(EW$1,$R15),4,INDEX(CMB[[Cmb_Rare]:[Cmb_Rare]],MATCH(ROUND(MIN(SUM(EW$4,$O15/1000),SUM($O15,EW$4/1000)),3),CMB[[Cmb_ID]:[Cmb_ID]],0))),CHOOSE(AC[[M]:[M]],2,1,1,SUM(AC[[AB]:[DB]])))),""))</f>
        <v/>
      </c>
      <c r="EX15" t="str">
        <f>IF(OR(EX$5="",$S15=""),"",IFERROR(SUM(PRODUCT(INDEX(CMB[[BA_0O]:[BA_2O]],MATCH(ROUND(MIN(SUM(EX$4,$O15/1000),SUM($O15,EX$4/1000)),3),CMB[[Cmb_ID]:[Cmb_ID]],0),SUM(N(EX$1),N($R15),1)),CHOOSE(AC[[M]:[M]],1,1,0,AC[[AB]:[AB]])),PRODUCT(INDEX(CMB[[BD_0O]:[BD_2O]],MATCH(ROUND(MIN(SUM(EX$4,$O15/1000),SUM($O15,EX$4/1000)),3),CMB[[Cmb_ID]:[Cmb_ID]],0),SUM(N(EX$1),N($R15),1)),CHOOSE(AC[[M]:[M]],1,0,1,AC[[DB]:[DB]])),PRODUCT(SUM(ROUND(AVERAGE(VALUE(EX$3),VALUE($P15)),0),CHOOSE(IF(OR(EX$1,$R15),4,INDEX(CMB[[Res_Rare]:[Res_Rare]],MATCH(ROUND(MIN(SUM(EX$4,$O15/1000),SUM($O15,EX$4/1000)),3),CMB[[Cmb_ID]:[Cmb_ID]],0))),-1,-1,0,0)),IF(OR(EX$1,$R15),4,INDEX(CMB[[Cmb_Rare]:[Cmb_Rare]],MATCH(ROUND(MIN(SUM(EX$4,$O15/1000),SUM($O15,EX$4/1000)),3),CMB[[Cmb_ID]:[Cmb_ID]],0))),CHOOSE(AC[[M]:[M]],2,1,1,SUM(AC[[AB]:[DB]])))),""))</f>
        <v/>
      </c>
      <c r="EY15" t="str">
        <f>IF(OR(EY$5="",$S15=""),"",IFERROR(SUM(PRODUCT(INDEX(CMB[[BA_0O]:[BA_2O]],MATCH(ROUND(MIN(SUM(EY$4,$O15/1000),SUM($O15,EY$4/1000)),3),CMB[[Cmb_ID]:[Cmb_ID]],0),SUM(N(EY$1),N($R15),1)),CHOOSE(AC[[M]:[M]],1,1,0,AC[[AB]:[AB]])),PRODUCT(INDEX(CMB[[BD_0O]:[BD_2O]],MATCH(ROUND(MIN(SUM(EY$4,$O15/1000),SUM($O15,EY$4/1000)),3),CMB[[Cmb_ID]:[Cmb_ID]],0),SUM(N(EY$1),N($R15),1)),CHOOSE(AC[[M]:[M]],1,0,1,AC[[DB]:[DB]])),PRODUCT(SUM(ROUND(AVERAGE(VALUE(EY$3),VALUE($P15)),0),CHOOSE(IF(OR(EY$1,$R15),4,INDEX(CMB[[Res_Rare]:[Res_Rare]],MATCH(ROUND(MIN(SUM(EY$4,$O15/1000),SUM($O15,EY$4/1000)),3),CMB[[Cmb_ID]:[Cmb_ID]],0))),-1,-1,0,0)),IF(OR(EY$1,$R15),4,INDEX(CMB[[Cmb_Rare]:[Cmb_Rare]],MATCH(ROUND(MIN(SUM(EY$4,$O15/1000),SUM($O15,EY$4/1000)),3),CMB[[Cmb_ID]:[Cmb_ID]],0))),CHOOSE(AC[[M]:[M]],2,1,1,SUM(AC[[AB]:[DB]])))),""))</f>
        <v/>
      </c>
      <c r="EZ15" t="str">
        <f>IF(OR(EZ$5="",$S15=""),"",IFERROR(SUM(PRODUCT(INDEX(CMB[[BA_0O]:[BA_2O]],MATCH(ROUND(MIN(SUM(EZ$4,$O15/1000),SUM($O15,EZ$4/1000)),3),CMB[[Cmb_ID]:[Cmb_ID]],0),SUM(N(EZ$1),N($R15),1)),CHOOSE(AC[[M]:[M]],1,1,0,AC[[AB]:[AB]])),PRODUCT(INDEX(CMB[[BD_0O]:[BD_2O]],MATCH(ROUND(MIN(SUM(EZ$4,$O15/1000),SUM($O15,EZ$4/1000)),3),CMB[[Cmb_ID]:[Cmb_ID]],0),SUM(N(EZ$1),N($R15),1)),CHOOSE(AC[[M]:[M]],1,0,1,AC[[DB]:[DB]])),PRODUCT(SUM(ROUND(AVERAGE(VALUE(EZ$3),VALUE($P15)),0),CHOOSE(IF(OR(EZ$1,$R15),4,INDEX(CMB[[Res_Rare]:[Res_Rare]],MATCH(ROUND(MIN(SUM(EZ$4,$O15/1000),SUM($O15,EZ$4/1000)),3),CMB[[Cmb_ID]:[Cmb_ID]],0))),-1,-1,0,0)),IF(OR(EZ$1,$R15),4,INDEX(CMB[[Cmb_Rare]:[Cmb_Rare]],MATCH(ROUND(MIN(SUM(EZ$4,$O15/1000),SUM($O15,EZ$4/1000)),3),CMB[[Cmb_ID]:[Cmb_ID]],0))),CHOOSE(AC[[M]:[M]],2,1,1,SUM(AC[[AB]:[DB]])))),""))</f>
        <v/>
      </c>
      <c r="FA15" t="str">
        <f>IF(OR(FA$5="",$S15=""),"",IFERROR(SUM(PRODUCT(INDEX(CMB[[BA_0O]:[BA_2O]],MATCH(ROUND(MIN(SUM(FA$4,$O15/1000),SUM($O15,FA$4/1000)),3),CMB[[Cmb_ID]:[Cmb_ID]],0),SUM(N(FA$1),N($R15),1)),CHOOSE(AC[[M]:[M]],1,1,0,AC[[AB]:[AB]])),PRODUCT(INDEX(CMB[[BD_0O]:[BD_2O]],MATCH(ROUND(MIN(SUM(FA$4,$O15/1000),SUM($O15,FA$4/1000)),3),CMB[[Cmb_ID]:[Cmb_ID]],0),SUM(N(FA$1),N($R15),1)),CHOOSE(AC[[M]:[M]],1,0,1,AC[[DB]:[DB]])),PRODUCT(SUM(ROUND(AVERAGE(VALUE(FA$3),VALUE($P15)),0),CHOOSE(IF(OR(FA$1,$R15),4,INDEX(CMB[[Res_Rare]:[Res_Rare]],MATCH(ROUND(MIN(SUM(FA$4,$O15/1000),SUM($O15,FA$4/1000)),3),CMB[[Cmb_ID]:[Cmb_ID]],0))),-1,-1,0,0)),IF(OR(FA$1,$R15),4,INDEX(CMB[[Cmb_Rare]:[Cmb_Rare]],MATCH(ROUND(MIN(SUM(FA$4,$O15/1000),SUM($O15,FA$4/1000)),3),CMB[[Cmb_ID]:[Cmb_ID]],0))),CHOOSE(AC[[M]:[M]],2,1,1,SUM(AC[[AB]:[DB]])))),""))</f>
        <v/>
      </c>
      <c r="FB15" t="str">
        <f>IF(OR(FB$5="",$S15=""),"",IFERROR(SUM(PRODUCT(INDEX(CMB[[BA_0O]:[BA_2O]],MATCH(ROUND(MIN(SUM(FB$4,$O15/1000),SUM($O15,FB$4/1000)),3),CMB[[Cmb_ID]:[Cmb_ID]],0),SUM(N(FB$1),N($R15),1)),CHOOSE(AC[[M]:[M]],1,1,0,AC[[AB]:[AB]])),PRODUCT(INDEX(CMB[[BD_0O]:[BD_2O]],MATCH(ROUND(MIN(SUM(FB$4,$O15/1000),SUM($O15,FB$4/1000)),3),CMB[[Cmb_ID]:[Cmb_ID]],0),SUM(N(FB$1),N($R15),1)),CHOOSE(AC[[M]:[M]],1,0,1,AC[[DB]:[DB]])),PRODUCT(SUM(ROUND(AVERAGE(VALUE(FB$3),VALUE($P15)),0),CHOOSE(IF(OR(FB$1,$R15),4,INDEX(CMB[[Res_Rare]:[Res_Rare]],MATCH(ROUND(MIN(SUM(FB$4,$O15/1000),SUM($O15,FB$4/1000)),3),CMB[[Cmb_ID]:[Cmb_ID]],0))),-1,-1,0,0)),IF(OR(FB$1,$R15),4,INDEX(CMB[[Cmb_Rare]:[Cmb_Rare]],MATCH(ROUND(MIN(SUM(FB$4,$O15/1000),SUM($O15,FB$4/1000)),3),CMB[[Cmb_ID]:[Cmb_ID]],0))),CHOOSE(AC[[M]:[M]],2,1,1,SUM(AC[[AB]:[DB]])))),""))</f>
        <v/>
      </c>
      <c r="FC15" t="str">
        <f>IF(OR(FC$5="",$S15=""),"",IFERROR(SUM(PRODUCT(INDEX(CMB[[BA_0O]:[BA_2O]],MATCH(ROUND(MIN(SUM(FC$4,$O15/1000),SUM($O15,FC$4/1000)),3),CMB[[Cmb_ID]:[Cmb_ID]],0),SUM(N(FC$1),N($R15),1)),CHOOSE(AC[[M]:[M]],1,1,0,AC[[AB]:[AB]])),PRODUCT(INDEX(CMB[[BD_0O]:[BD_2O]],MATCH(ROUND(MIN(SUM(FC$4,$O15/1000),SUM($O15,FC$4/1000)),3),CMB[[Cmb_ID]:[Cmb_ID]],0),SUM(N(FC$1),N($R15),1)),CHOOSE(AC[[M]:[M]],1,0,1,AC[[DB]:[DB]])),PRODUCT(SUM(ROUND(AVERAGE(VALUE(FC$3),VALUE($P15)),0),CHOOSE(IF(OR(FC$1,$R15),4,INDEX(CMB[[Res_Rare]:[Res_Rare]],MATCH(ROUND(MIN(SUM(FC$4,$O15/1000),SUM($O15,FC$4/1000)),3),CMB[[Cmb_ID]:[Cmb_ID]],0))),-1,-1,0,0)),IF(OR(FC$1,$R15),4,INDEX(CMB[[Cmb_Rare]:[Cmb_Rare]],MATCH(ROUND(MIN(SUM(FC$4,$O15/1000),SUM($O15,FC$4/1000)),3),CMB[[Cmb_ID]:[Cmb_ID]],0))),CHOOSE(AC[[M]:[M]],2,1,1,SUM(AC[[AB]:[DB]])))),""))</f>
        <v/>
      </c>
      <c r="FD15" t="str">
        <f>IF(OR(FD$5="",$S15=""),"",IFERROR(SUM(PRODUCT(INDEX(CMB[[BA_0O]:[BA_2O]],MATCH(ROUND(MIN(SUM(FD$4,$O15/1000),SUM($O15,FD$4/1000)),3),CMB[[Cmb_ID]:[Cmb_ID]],0),SUM(N(FD$1),N($R15),1)),CHOOSE(AC[[M]:[M]],1,1,0,AC[[AB]:[AB]])),PRODUCT(INDEX(CMB[[BD_0O]:[BD_2O]],MATCH(ROUND(MIN(SUM(FD$4,$O15/1000),SUM($O15,FD$4/1000)),3),CMB[[Cmb_ID]:[Cmb_ID]],0),SUM(N(FD$1),N($R15),1)),CHOOSE(AC[[M]:[M]],1,0,1,AC[[DB]:[DB]])),PRODUCT(SUM(ROUND(AVERAGE(VALUE(FD$3),VALUE($P15)),0),CHOOSE(IF(OR(FD$1,$R15),4,INDEX(CMB[[Res_Rare]:[Res_Rare]],MATCH(ROUND(MIN(SUM(FD$4,$O15/1000),SUM($O15,FD$4/1000)),3),CMB[[Cmb_ID]:[Cmb_ID]],0))),-1,-1,0,0)),IF(OR(FD$1,$R15),4,INDEX(CMB[[Cmb_Rare]:[Cmb_Rare]],MATCH(ROUND(MIN(SUM(FD$4,$O15/1000),SUM($O15,FD$4/1000)),3),CMB[[Cmb_ID]:[Cmb_ID]],0))),CHOOSE(AC[[M]:[M]],2,1,1,SUM(AC[[AB]:[DB]])))),""))</f>
        <v/>
      </c>
      <c r="FE15" t="str">
        <f>IF(OR(FE$5="",$S15=""),"",IFERROR(SUM(PRODUCT(INDEX(CMB[[BA_0O]:[BA_2O]],MATCH(ROUND(MIN(SUM(FE$4,$O15/1000),SUM($O15,FE$4/1000)),3),CMB[[Cmb_ID]:[Cmb_ID]],0),SUM(N(FE$1),N($R15),1)),CHOOSE(AC[[M]:[M]],1,1,0,AC[[AB]:[AB]])),PRODUCT(INDEX(CMB[[BD_0O]:[BD_2O]],MATCH(ROUND(MIN(SUM(FE$4,$O15/1000),SUM($O15,FE$4/1000)),3),CMB[[Cmb_ID]:[Cmb_ID]],0),SUM(N(FE$1),N($R15),1)),CHOOSE(AC[[M]:[M]],1,0,1,AC[[DB]:[DB]])),PRODUCT(SUM(ROUND(AVERAGE(VALUE(FE$3),VALUE($P15)),0),CHOOSE(IF(OR(FE$1,$R15),4,INDEX(CMB[[Res_Rare]:[Res_Rare]],MATCH(ROUND(MIN(SUM(FE$4,$O15/1000),SUM($O15,FE$4/1000)),3),CMB[[Cmb_ID]:[Cmb_ID]],0))),-1,-1,0,0)),IF(OR(FE$1,$R15),4,INDEX(CMB[[Cmb_Rare]:[Cmb_Rare]],MATCH(ROUND(MIN(SUM(FE$4,$O15/1000),SUM($O15,FE$4/1000)),3),CMB[[Cmb_ID]:[Cmb_ID]],0))),CHOOSE(AC[[M]:[M]],2,1,1,SUM(AC[[AB]:[DB]])))),""))</f>
        <v/>
      </c>
      <c r="FF15" t="str">
        <f>IF(OR(FF$5="",$S15=""),"",IFERROR(SUM(PRODUCT(INDEX(CMB[[BA_0O]:[BA_2O]],MATCH(ROUND(MIN(SUM(FF$4,$O15/1000),SUM($O15,FF$4/1000)),3),CMB[[Cmb_ID]:[Cmb_ID]],0),SUM(N(FF$1),N($R15),1)),CHOOSE(AC[[M]:[M]],1,1,0,AC[[AB]:[AB]])),PRODUCT(INDEX(CMB[[BD_0O]:[BD_2O]],MATCH(ROUND(MIN(SUM(FF$4,$O15/1000),SUM($O15,FF$4/1000)),3),CMB[[Cmb_ID]:[Cmb_ID]],0),SUM(N(FF$1),N($R15),1)),CHOOSE(AC[[M]:[M]],1,0,1,AC[[DB]:[DB]])),PRODUCT(SUM(ROUND(AVERAGE(VALUE(FF$3),VALUE($P15)),0),CHOOSE(IF(OR(FF$1,$R15),4,INDEX(CMB[[Res_Rare]:[Res_Rare]],MATCH(ROUND(MIN(SUM(FF$4,$O15/1000),SUM($O15,FF$4/1000)),3),CMB[[Cmb_ID]:[Cmb_ID]],0))),-1,-1,0,0)),IF(OR(FF$1,$R15),4,INDEX(CMB[[Cmb_Rare]:[Cmb_Rare]],MATCH(ROUND(MIN(SUM(FF$4,$O15/1000),SUM($O15,FF$4/1000)),3),CMB[[Cmb_ID]:[Cmb_ID]],0))),CHOOSE(AC[[M]:[M]],2,1,1,SUM(AC[[AB]:[DB]])))),""))</f>
        <v/>
      </c>
      <c r="FG15" t="str">
        <f>IF(OR(FG$5="",$S15=""),"",IFERROR(SUM(PRODUCT(INDEX(CMB[[BA_0O]:[BA_2O]],MATCH(ROUND(MIN(SUM(FG$4,$O15/1000),SUM($O15,FG$4/1000)),3),CMB[[Cmb_ID]:[Cmb_ID]],0),SUM(N(FG$1),N($R15),1)),CHOOSE(AC[[M]:[M]],1,1,0,AC[[AB]:[AB]])),PRODUCT(INDEX(CMB[[BD_0O]:[BD_2O]],MATCH(ROUND(MIN(SUM(FG$4,$O15/1000),SUM($O15,FG$4/1000)),3),CMB[[Cmb_ID]:[Cmb_ID]],0),SUM(N(FG$1),N($R15),1)),CHOOSE(AC[[M]:[M]],1,0,1,AC[[DB]:[DB]])),PRODUCT(SUM(ROUND(AVERAGE(VALUE(FG$3),VALUE($P15)),0),CHOOSE(IF(OR(FG$1,$R15),4,INDEX(CMB[[Res_Rare]:[Res_Rare]],MATCH(ROUND(MIN(SUM(FG$4,$O15/1000),SUM($O15,FG$4/1000)),3),CMB[[Cmb_ID]:[Cmb_ID]],0))),-1,-1,0,0)),IF(OR(FG$1,$R15),4,INDEX(CMB[[Cmb_Rare]:[Cmb_Rare]],MATCH(ROUND(MIN(SUM(FG$4,$O15/1000),SUM($O15,FG$4/1000)),3),CMB[[Cmb_ID]:[Cmb_ID]],0))),CHOOSE(AC[[M]:[M]],2,1,1,SUM(AC[[AB]:[DB]])))),""))</f>
        <v/>
      </c>
      <c r="FH15" t="str">
        <f>IF(OR(FH$5="",$S15=""),"",IFERROR(SUM(PRODUCT(INDEX(CMB[[BA_0O]:[BA_2O]],MATCH(ROUND(MIN(SUM(FH$4,$O15/1000),SUM($O15,FH$4/1000)),3),CMB[[Cmb_ID]:[Cmb_ID]],0),SUM(N(FH$1),N($R15),1)),CHOOSE(AC[[M]:[M]],1,1,0,AC[[AB]:[AB]])),PRODUCT(INDEX(CMB[[BD_0O]:[BD_2O]],MATCH(ROUND(MIN(SUM(FH$4,$O15/1000),SUM($O15,FH$4/1000)),3),CMB[[Cmb_ID]:[Cmb_ID]],0),SUM(N(FH$1),N($R15),1)),CHOOSE(AC[[M]:[M]],1,0,1,AC[[DB]:[DB]])),PRODUCT(SUM(ROUND(AVERAGE(VALUE(FH$3),VALUE($P15)),0),CHOOSE(IF(OR(FH$1,$R15),4,INDEX(CMB[[Res_Rare]:[Res_Rare]],MATCH(ROUND(MIN(SUM(FH$4,$O15/1000),SUM($O15,FH$4/1000)),3),CMB[[Cmb_ID]:[Cmb_ID]],0))),-1,-1,0,0)),IF(OR(FH$1,$R15),4,INDEX(CMB[[Cmb_Rare]:[Cmb_Rare]],MATCH(ROUND(MIN(SUM(FH$4,$O15/1000),SUM($O15,FH$4/1000)),3),CMB[[Cmb_ID]:[Cmb_ID]],0))),CHOOSE(AC[[M]:[M]],2,1,1,SUM(AC[[AB]:[DB]])))),""))</f>
        <v/>
      </c>
      <c r="FI15" t="str">
        <f>IF(OR(FI$5="",$S15=""),"",IFERROR(SUM(PRODUCT(INDEX(CMB[[BA_0O]:[BA_2O]],MATCH(ROUND(MIN(SUM(FI$4,$O15/1000),SUM($O15,FI$4/1000)),3),CMB[[Cmb_ID]:[Cmb_ID]],0),SUM(N(FI$1),N($R15),1)),CHOOSE(AC[[M]:[M]],1,1,0,AC[[AB]:[AB]])),PRODUCT(INDEX(CMB[[BD_0O]:[BD_2O]],MATCH(ROUND(MIN(SUM(FI$4,$O15/1000),SUM($O15,FI$4/1000)),3),CMB[[Cmb_ID]:[Cmb_ID]],0),SUM(N(FI$1),N($R15),1)),CHOOSE(AC[[M]:[M]],1,0,1,AC[[DB]:[DB]])),PRODUCT(SUM(ROUND(AVERAGE(VALUE(FI$3),VALUE($P15)),0),CHOOSE(IF(OR(FI$1,$R15),4,INDEX(CMB[[Res_Rare]:[Res_Rare]],MATCH(ROUND(MIN(SUM(FI$4,$O15/1000),SUM($O15,FI$4/1000)),3),CMB[[Cmb_ID]:[Cmb_ID]],0))),-1,-1,0,0)),IF(OR(FI$1,$R15),4,INDEX(CMB[[Cmb_Rare]:[Cmb_Rare]],MATCH(ROUND(MIN(SUM(FI$4,$O15/1000),SUM($O15,FI$4/1000)),3),CMB[[Cmb_ID]:[Cmb_ID]],0))),CHOOSE(AC[[M]:[M]],2,1,1,SUM(AC[[AB]:[DB]])))),""))</f>
        <v/>
      </c>
      <c r="FJ15" t="str">
        <f>IF(OR(FJ$5="",$S15=""),"",IFERROR(SUM(PRODUCT(INDEX(CMB[[BA_0O]:[BA_2O]],MATCH(ROUND(MIN(SUM(FJ$4,$O15/1000),SUM($O15,FJ$4/1000)),3),CMB[[Cmb_ID]:[Cmb_ID]],0),SUM(N(FJ$1),N($R15),1)),CHOOSE(AC[[M]:[M]],1,1,0,AC[[AB]:[AB]])),PRODUCT(INDEX(CMB[[BD_0O]:[BD_2O]],MATCH(ROUND(MIN(SUM(FJ$4,$O15/1000),SUM($O15,FJ$4/1000)),3),CMB[[Cmb_ID]:[Cmb_ID]],0),SUM(N(FJ$1),N($R15),1)),CHOOSE(AC[[M]:[M]],1,0,1,AC[[DB]:[DB]])),PRODUCT(SUM(ROUND(AVERAGE(VALUE(FJ$3),VALUE($P15)),0),CHOOSE(IF(OR(FJ$1,$R15),4,INDEX(CMB[[Res_Rare]:[Res_Rare]],MATCH(ROUND(MIN(SUM(FJ$4,$O15/1000),SUM($O15,FJ$4/1000)),3),CMB[[Cmb_ID]:[Cmb_ID]],0))),-1,-1,0,0)),IF(OR(FJ$1,$R15),4,INDEX(CMB[[Cmb_Rare]:[Cmb_Rare]],MATCH(ROUND(MIN(SUM(FJ$4,$O15/1000),SUM($O15,FJ$4/1000)),3),CMB[[Cmb_ID]:[Cmb_ID]],0))),CHOOSE(AC[[M]:[M]],2,1,1,SUM(AC[[AB]:[DB]])))),""))</f>
        <v/>
      </c>
      <c r="FK15" t="str">
        <f>IF(OR(FK$5="",$S15=""),"",IFERROR(SUM(PRODUCT(INDEX(CMB[[BA_0O]:[BA_2O]],MATCH(ROUND(MIN(SUM(FK$4,$O15/1000),SUM($O15,FK$4/1000)),3),CMB[[Cmb_ID]:[Cmb_ID]],0),SUM(N(FK$1),N($R15),1)),CHOOSE(AC[[M]:[M]],1,1,0,AC[[AB]:[AB]])),PRODUCT(INDEX(CMB[[BD_0O]:[BD_2O]],MATCH(ROUND(MIN(SUM(FK$4,$O15/1000),SUM($O15,FK$4/1000)),3),CMB[[Cmb_ID]:[Cmb_ID]],0),SUM(N(FK$1),N($R15),1)),CHOOSE(AC[[M]:[M]],1,0,1,AC[[DB]:[DB]])),PRODUCT(SUM(ROUND(AVERAGE(VALUE(FK$3),VALUE($P15)),0),CHOOSE(IF(OR(FK$1,$R15),4,INDEX(CMB[[Res_Rare]:[Res_Rare]],MATCH(ROUND(MIN(SUM(FK$4,$O15/1000),SUM($O15,FK$4/1000)),3),CMB[[Cmb_ID]:[Cmb_ID]],0))),-1,-1,0,0)),IF(OR(FK$1,$R15),4,INDEX(CMB[[Cmb_Rare]:[Cmb_Rare]],MATCH(ROUND(MIN(SUM(FK$4,$O15/1000),SUM($O15,FK$4/1000)),3),CMB[[Cmb_ID]:[Cmb_ID]],0))),CHOOSE(AC[[M]:[M]],2,1,1,SUM(AC[[AB]:[DB]])))),""))</f>
        <v/>
      </c>
      <c r="FL15" t="str">
        <f>IF(OR(FL$5="",$S15=""),"",IFERROR(SUM(PRODUCT(INDEX(CMB[[BA_0O]:[BA_2O]],MATCH(ROUND(MIN(SUM(FL$4,$O15/1000),SUM($O15,FL$4/1000)),3),CMB[[Cmb_ID]:[Cmb_ID]],0),SUM(N(FL$1),N($R15),1)),CHOOSE(AC[[M]:[M]],1,1,0,AC[[AB]:[AB]])),PRODUCT(INDEX(CMB[[BD_0O]:[BD_2O]],MATCH(ROUND(MIN(SUM(FL$4,$O15/1000),SUM($O15,FL$4/1000)),3),CMB[[Cmb_ID]:[Cmb_ID]],0),SUM(N(FL$1),N($R15),1)),CHOOSE(AC[[M]:[M]],1,0,1,AC[[DB]:[DB]])),PRODUCT(SUM(ROUND(AVERAGE(VALUE(FL$3),VALUE($P15)),0),CHOOSE(IF(OR(FL$1,$R15),4,INDEX(CMB[[Res_Rare]:[Res_Rare]],MATCH(ROUND(MIN(SUM(FL$4,$O15/1000),SUM($O15,FL$4/1000)),3),CMB[[Cmb_ID]:[Cmb_ID]],0))),-1,-1,0,0)),IF(OR(FL$1,$R15),4,INDEX(CMB[[Cmb_Rare]:[Cmb_Rare]],MATCH(ROUND(MIN(SUM(FL$4,$O15/1000),SUM($O15,FL$4/1000)),3),CMB[[Cmb_ID]:[Cmb_ID]],0))),CHOOSE(AC[[M]:[M]],2,1,1,SUM(AC[[AB]:[DB]])))),""))</f>
        <v/>
      </c>
      <c r="FM15" t="str">
        <f>IF(OR(FM$5="",$S15=""),"",IFERROR(SUM(PRODUCT(INDEX(CMB[[BA_0O]:[BA_2O]],MATCH(ROUND(MIN(SUM(FM$4,$O15/1000),SUM($O15,FM$4/1000)),3),CMB[[Cmb_ID]:[Cmb_ID]],0),SUM(N(FM$1),N($R15),1)),CHOOSE(AC[[M]:[M]],1,1,0,AC[[AB]:[AB]])),PRODUCT(INDEX(CMB[[BD_0O]:[BD_2O]],MATCH(ROUND(MIN(SUM(FM$4,$O15/1000),SUM($O15,FM$4/1000)),3),CMB[[Cmb_ID]:[Cmb_ID]],0),SUM(N(FM$1),N($R15),1)),CHOOSE(AC[[M]:[M]],1,0,1,AC[[DB]:[DB]])),PRODUCT(SUM(ROUND(AVERAGE(VALUE(FM$3),VALUE($P15)),0),CHOOSE(IF(OR(FM$1,$R15),4,INDEX(CMB[[Res_Rare]:[Res_Rare]],MATCH(ROUND(MIN(SUM(FM$4,$O15/1000),SUM($O15,FM$4/1000)),3),CMB[[Cmb_ID]:[Cmb_ID]],0))),-1,-1,0,0)),IF(OR(FM$1,$R15),4,INDEX(CMB[[Cmb_Rare]:[Cmb_Rare]],MATCH(ROUND(MIN(SUM(FM$4,$O15/1000),SUM($O15,FM$4/1000)),3),CMB[[Cmb_ID]:[Cmb_ID]],0))),CHOOSE(AC[[M]:[M]],2,1,1,SUM(AC[[AB]:[DB]])))),""))</f>
        <v/>
      </c>
      <c r="FN15" s="7">
        <f t="shared" si="15"/>
        <v>262</v>
      </c>
      <c r="FO15" s="7">
        <f t="shared" si="15"/>
        <v>262</v>
      </c>
      <c r="FP15" s="7">
        <f t="shared" si="15"/>
        <v>188</v>
      </c>
      <c r="FQ15" s="7">
        <f t="shared" si="15"/>
        <v>150</v>
      </c>
      <c r="FR15" s="7">
        <f t="shared" si="15"/>
        <v>150</v>
      </c>
      <c r="FS15" s="7">
        <f t="shared" si="15"/>
        <v>150</v>
      </c>
      <c r="FT15" s="7">
        <f>SUM(IF(INDEX(LIB[[Quantity]:[Quantity]],MATCH($S15,LIB[[ID]:[ID]],0))&gt;=COLUMN(A$1),TRUNC(PRODUCT(AVERAGE($FN15:$FS15),POWER(AC[[CR]:[CR]],SUM(SUMIFS($D$11:$D14,$A$11:$A14,$A15,$E$11:$E14,"&gt;="&amp;$E15),SUMIFS($D16:$D$161,$A16:$A$161,$A15,$E16:$E$161,"&gt;"&amp;$E15),COLUMN(A$1),-1)),IF($Q15="Yes",AC[[FB]:[FB]],1))),0),ROW(A4)/-VALUE(1&amp;REPT("0",9-PRODUCT(COLUMN(A$1)-1,3))),1)</f>
        <v>193.99999999600001</v>
      </c>
      <c r="FU15" s="7">
        <f>SUM(IF(INDEX(LIB[[Quantity]:[Quantity]],MATCH($S15,LIB[[ID]:[ID]],0))&gt;=COLUMN(B$1),TRUNC(PRODUCT(AVERAGE($FN15:$FS15),POWER(AC[[CR]:[CR]],SUM(SUMIFS($D$11:$D14,$A$11:$A14,$A15,$E$11:$E14,"&gt;="&amp;$E15),SUMIFS($D16:$D$161,$A16:$A$161,$A15,$E16:$E$161,"&gt;"&amp;$E15),COLUMN(B$1),-1)),IF($Q15="Yes",AC[[FB]:[FB]],1))),0),ROW(B4)/-VALUE(1&amp;REPT("0",9-PRODUCT(COLUMN(B$1)-1,3))),1)</f>
        <v>154.99999600000001</v>
      </c>
      <c r="FV15" s="7">
        <f>SUM(IF(INDEX(LIB[[Quantity]:[Quantity]],MATCH($S15,LIB[[ID]:[ID]],0))&gt;=COLUMN(C$1),TRUNC(PRODUCT(AVERAGE($FN15:$FS15),POWER(AC[[CR]:[CR]],SUM(SUMIFS($D$11:$D14,$A$11:$A14,$A15,$E$11:$E14,"&gt;="&amp;$E15),SUMIFS($D16:$D$161,$A16:$A$161,$A15,$E16:$E$161,"&gt;"&amp;$E15),COLUMN(C$1),-1)),IF($Q15="Yes",AC[[FB]:[FB]],1))),0),ROW(C4)/-VALUE(1&amp;REPT("0",9-PRODUCT(COLUMN(C$1)-1,3))),1)</f>
        <v>123.996</v>
      </c>
      <c r="FW15">
        <f t="shared" si="19"/>
        <v>94</v>
      </c>
      <c r="FX15">
        <f t="shared" si="20"/>
        <v>102</v>
      </c>
      <c r="FY15">
        <f t="shared" si="21"/>
        <v>107</v>
      </c>
      <c r="GC15">
        <f t="shared" si="22"/>
        <v>0</v>
      </c>
      <c r="GD15" t="str">
        <f>IFERROR(SUBSTITUTE(SUBSTITUTE(INDEX(SUG[Card],MATCH(ROW(A4),GC$12:GC$161,0))," #2","")," #3",""),"")</f>
        <v>Radiation (5)</v>
      </c>
      <c r="GE15">
        <f>SUM(GE14,IF(IFERROR(MATCH(GD15,GD$11:GD14,0)&lt;0,TRUE()),1,0))</f>
        <v>4</v>
      </c>
      <c r="GF15" t="str">
        <f t="shared" si="23"/>
        <v>Radiation (5)</v>
      </c>
      <c r="GI15">
        <f>SUM(SUMIFS(D$11:D14,A$11:A14,A15,B$11:B14,"&gt;="&amp;B15),SUMIFS(D16:D$161,A16:A$161,A15,B16:B$161,"&gt;"&amp;B15),SUMIFS(D$11:D14,A$11:A14,A15&amp;":Onyx"),SUMIFS(D16:D$161,A16:A$161,A15&amp;":Onyx"))</f>
        <v>0</v>
      </c>
      <c r="GP15" t="str">
        <f t="shared" si="16"/>
        <v>Wind (4)</v>
      </c>
      <c r="GQ15">
        <f t="shared" si="17"/>
        <v>1461</v>
      </c>
      <c r="GR15" t="b">
        <f>COUNTIF(DECK[Card],IFERROR(MID($L15,1,FIND(" #",SUG_Helper[[#This Row],[Card]])-1),SUG_Helper[[#This Row],[Card]]))&gt;=IFERROR(VALUE(RIGHT(SUG_Helper[[#This Row],[Card]])),1)</f>
        <v>1</v>
      </c>
    </row>
    <row r="16" spans="1:200" x14ac:dyDescent="0.35">
      <c r="A16" t="s">
        <v>46</v>
      </c>
      <c r="B16" s="4">
        <v>5</v>
      </c>
      <c r="C16" s="4" t="s">
        <v>74</v>
      </c>
      <c r="D16" s="4">
        <v>3</v>
      </c>
      <c r="E16" t="str">
        <f>IF(INDEX(LIB[Card],ROW(A5))="","",INDEX(LIB[Card],ROW(A5))&amp;" ("&amp;INDEX(LIB[Level],ROW(A5))&amp;")"&amp;IF(INDEX(LIB[Fused],ROW(A5))="Yes","ƒ",""))</f>
        <v>Demon (5)</v>
      </c>
      <c r="F16">
        <v>5</v>
      </c>
      <c r="G16" t="s">
        <v>1809</v>
      </c>
      <c r="H16" t="str">
        <f>IF(DECK[[#This Row],[Card]]="","",MID(DECK[[#This Row],[Card]],1,FIND(" (",DECK[[#This Row],[Card]])-1))</f>
        <v>Knight</v>
      </c>
      <c r="I16" t="str">
        <f>IF(DECK[[#This Row],[Card]]="","",MID(DECK[[#This Row],[Card]],FIND("(",DECK[[#This Row],[Card]])+1,1))</f>
        <v>5</v>
      </c>
      <c r="J16" t="str">
        <f>IF(DECK[[#This Row],[Card]]="","",IF(RIGHT(DECK[[#This Row],[Card]])="ƒ","Yes","No"))</f>
        <v>No</v>
      </c>
      <c r="L16" t="str">
        <f t="shared" si="11"/>
        <v>Love (4) #2</v>
      </c>
      <c r="M16">
        <f t="shared" si="12"/>
        <v>1359</v>
      </c>
      <c r="O16" s="6">
        <f>IF(S16="","",MATCH(MID(S16,1,MIN(FIND(" (",S16),IFERROR(FIND(":",S16),50))-1),CC[CC_Name],0))</f>
        <v>26</v>
      </c>
      <c r="P16" s="5" t="str">
        <f t="shared" si="13"/>
        <v>5</v>
      </c>
      <c r="Q16" s="5" t="str">
        <f t="shared" si="18"/>
        <v>No</v>
      </c>
      <c r="R16" s="5" t="b">
        <f t="shared" si="14"/>
        <v>0</v>
      </c>
      <c r="S16" t="str">
        <f>(INDEX(LIB[ID],ROW(A5)))</f>
        <v>Demon (5)</v>
      </c>
      <c r="T16">
        <f>IF(OR(T$5="",$S16=""),"",IFERROR(SUM(PRODUCT(INDEX(CMB[[BA_0O]:[BA_2O]],MATCH(ROUND(MIN(SUM(T$4,$O16/1000),SUM($O16,T$4/1000)),3),CMB[[Cmb_ID]:[Cmb_ID]],0),SUM(N(T$1),N($R16),1)),CHOOSE(AC[[M]:[M]],1,1,0,AC[[AB]:[AB]])),PRODUCT(INDEX(CMB[[BD_0O]:[BD_2O]],MATCH(ROUND(MIN(SUM(T$4,$O16/1000),SUM($O16,T$4/1000)),3),CMB[[Cmb_ID]:[Cmb_ID]],0),SUM(N(T$1),N($R16),1)),CHOOSE(AC[[M]:[M]],1,0,1,AC[[DB]:[DB]])),PRODUCT(SUM(ROUND(AVERAGE(VALUE(T$3),VALUE($P16)),0),CHOOSE(IF(OR(T$1,$R16),4,INDEX(CMB[[Res_Rare]:[Res_Rare]],MATCH(ROUND(MIN(SUM(T$4,$O16/1000),SUM($O16,T$4/1000)),3),CMB[[Cmb_ID]:[Cmb_ID]],0))),-1,-1,0,0)),IF(OR(T$1,$R16),4,INDEX(CMB[[Cmb_Rare]:[Cmb_Rare]],MATCH(ROUND(MIN(SUM(T$4,$O16/1000),SUM($O16,T$4/1000)),3),CMB[[Cmb_ID]:[Cmb_ID]],0))),CHOOSE(AC[[M]:[M]],2,1,1,SUM(AC[[AB]:[DB]])))),""))</f>
        <v>27</v>
      </c>
      <c r="U16">
        <f>IF(OR(U$5="",$S16=""),"",IFERROR(SUM(PRODUCT(INDEX(CMB[[BA_0O]:[BA_2O]],MATCH(ROUND(MIN(SUM(U$4,$O16/1000),SUM($O16,U$4/1000)),3),CMB[[Cmb_ID]:[Cmb_ID]],0),SUM(N(U$1),N($R16),1)),CHOOSE(AC[[M]:[M]],1,1,0,AC[[AB]:[AB]])),PRODUCT(INDEX(CMB[[BD_0O]:[BD_2O]],MATCH(ROUND(MIN(SUM(U$4,$O16/1000),SUM($O16,U$4/1000)),3),CMB[[Cmb_ID]:[Cmb_ID]],0),SUM(N(U$1),N($R16),1)),CHOOSE(AC[[M]:[M]],1,0,1,AC[[DB]:[DB]])),PRODUCT(SUM(ROUND(AVERAGE(VALUE(U$3),VALUE($P16)),0),CHOOSE(IF(OR(U$1,$R16),4,INDEX(CMB[[Res_Rare]:[Res_Rare]],MATCH(ROUND(MIN(SUM(U$4,$O16/1000),SUM($O16,U$4/1000)),3),CMB[[Cmb_ID]:[Cmb_ID]],0))),-1,-1,0,0)),IF(OR(U$1,$R16),4,INDEX(CMB[[Cmb_Rare]:[Cmb_Rare]],MATCH(ROUND(MIN(SUM(U$4,$O16/1000),SUM($O16,U$4/1000)),3),CMB[[Cmb_ID]:[Cmb_ID]],0))),CHOOSE(AC[[M]:[M]],2,1,1,SUM(AC[[AB]:[DB]])))),""))</f>
        <v>27</v>
      </c>
      <c r="V16" t="str">
        <f>IF(OR(V$5="",$S16=""),"",IFERROR(SUM(PRODUCT(INDEX(CMB[[BA_0O]:[BA_2O]],MATCH(ROUND(MIN(SUM(V$4,$O16/1000),SUM($O16,V$4/1000)),3),CMB[[Cmb_ID]:[Cmb_ID]],0),SUM(N(V$1),N($R16),1)),CHOOSE(AC[[M]:[M]],1,1,0,AC[[AB]:[AB]])),PRODUCT(INDEX(CMB[[BD_0O]:[BD_2O]],MATCH(ROUND(MIN(SUM(V$4,$O16/1000),SUM($O16,V$4/1000)),3),CMB[[Cmb_ID]:[Cmb_ID]],0),SUM(N(V$1),N($R16),1)),CHOOSE(AC[[M]:[M]],1,0,1,AC[[DB]:[DB]])),PRODUCT(SUM(ROUND(AVERAGE(VALUE(V$3),VALUE($P16)),0),CHOOSE(IF(OR(V$1,$R16),4,INDEX(CMB[[Res_Rare]:[Res_Rare]],MATCH(ROUND(MIN(SUM(V$4,$O16/1000),SUM($O16,V$4/1000)),3),CMB[[Cmb_ID]:[Cmb_ID]],0))),-1,-1,0,0)),IF(OR(V$1,$R16),4,INDEX(CMB[[Cmb_Rare]:[Cmb_Rare]],MATCH(ROUND(MIN(SUM(V$4,$O16/1000),SUM($O16,V$4/1000)),3),CMB[[Cmb_ID]:[Cmb_ID]],0))),CHOOSE(AC[[M]:[M]],2,1,1,SUM(AC[[AB]:[DB]])))),""))</f>
        <v/>
      </c>
      <c r="W16">
        <f>IF(OR(W$5="",$S16=""),"",IFERROR(SUM(PRODUCT(INDEX(CMB[[BA_0O]:[BA_2O]],MATCH(ROUND(MIN(SUM(W$4,$O16/1000),SUM($O16,W$4/1000)),3),CMB[[Cmb_ID]:[Cmb_ID]],0),SUM(N(W$1),N($R16),1)),CHOOSE(AC[[M]:[M]],1,1,0,AC[[AB]:[AB]])),PRODUCT(INDEX(CMB[[BD_0O]:[BD_2O]],MATCH(ROUND(MIN(SUM(W$4,$O16/1000),SUM($O16,W$4/1000)),3),CMB[[Cmb_ID]:[Cmb_ID]],0),SUM(N(W$1),N($R16),1)),CHOOSE(AC[[M]:[M]],1,0,1,AC[[DB]:[DB]])),PRODUCT(SUM(ROUND(AVERAGE(VALUE(W$3),VALUE($P16)),0),CHOOSE(IF(OR(W$1,$R16),4,INDEX(CMB[[Res_Rare]:[Res_Rare]],MATCH(ROUND(MIN(SUM(W$4,$O16/1000),SUM($O16,W$4/1000)),3),CMB[[Cmb_ID]:[Cmb_ID]],0))),-1,-1,0,0)),IF(OR(W$1,$R16),4,INDEX(CMB[[Cmb_Rare]:[Cmb_Rare]],MATCH(ROUND(MIN(SUM(W$4,$O16/1000),SUM($O16,W$4/1000)),3),CMB[[Cmb_ID]:[Cmb_ID]],0))),CHOOSE(AC[[M]:[M]],2,1,1,SUM(AC[[AB]:[DB]])))),""))</f>
        <v>38</v>
      </c>
      <c r="X16">
        <f>IF(OR(X$5="",$S16=""),"",IFERROR(SUM(PRODUCT(INDEX(CMB[[BA_0O]:[BA_2O]],MATCH(ROUND(MIN(SUM(X$4,$O16/1000),SUM($O16,X$4/1000)),3),CMB[[Cmb_ID]:[Cmb_ID]],0),SUM(N(X$1),N($R16),1)),CHOOSE(AC[[M]:[M]],1,1,0,AC[[AB]:[AB]])),PRODUCT(INDEX(CMB[[BD_0O]:[BD_2O]],MATCH(ROUND(MIN(SUM(X$4,$O16/1000),SUM($O16,X$4/1000)),3),CMB[[Cmb_ID]:[Cmb_ID]],0),SUM(N(X$1),N($R16),1)),CHOOSE(AC[[M]:[M]],1,0,1,AC[[DB]:[DB]])),PRODUCT(SUM(ROUND(AVERAGE(VALUE(X$3),VALUE($P16)),0),CHOOSE(IF(OR(X$1,$R16),4,INDEX(CMB[[Res_Rare]:[Res_Rare]],MATCH(ROUND(MIN(SUM(X$4,$O16/1000),SUM($O16,X$4/1000)),3),CMB[[Cmb_ID]:[Cmb_ID]],0))),-1,-1,0,0)),IF(OR(X$1,$R16),4,INDEX(CMB[[Cmb_Rare]:[Cmb_Rare]],MATCH(ROUND(MIN(SUM(X$4,$O16/1000),SUM($O16,X$4/1000)),3),CMB[[Cmb_ID]:[Cmb_ID]],0))),CHOOSE(AC[[M]:[M]],2,1,1,SUM(AC[[AB]:[DB]])))),""))</f>
        <v>35</v>
      </c>
      <c r="Y16">
        <f>IF(OR(Y$5="",$S16=""),"",IFERROR(SUM(PRODUCT(INDEX(CMB[[BA_0O]:[BA_2O]],MATCH(ROUND(MIN(SUM(Y$4,$O16/1000),SUM($O16,Y$4/1000)),3),CMB[[Cmb_ID]:[Cmb_ID]],0),SUM(N(Y$1),N($R16),1)),CHOOSE(AC[[M]:[M]],1,1,0,AC[[AB]:[AB]])),PRODUCT(INDEX(CMB[[BD_0O]:[BD_2O]],MATCH(ROUND(MIN(SUM(Y$4,$O16/1000),SUM($O16,Y$4/1000)),3),CMB[[Cmb_ID]:[Cmb_ID]],0),SUM(N(Y$1),N($R16),1)),CHOOSE(AC[[M]:[M]],1,0,1,AC[[DB]:[DB]])),PRODUCT(SUM(ROUND(AVERAGE(VALUE(Y$3),VALUE($P16)),0),CHOOSE(IF(OR(Y$1,$R16),4,INDEX(CMB[[Res_Rare]:[Res_Rare]],MATCH(ROUND(MIN(SUM(Y$4,$O16/1000),SUM($O16,Y$4/1000)),3),CMB[[Cmb_ID]:[Cmb_ID]],0))),-1,-1,0,0)),IF(OR(Y$1,$R16),4,INDEX(CMB[[Cmb_Rare]:[Cmb_Rare]],MATCH(ROUND(MIN(SUM(Y$4,$O16/1000),SUM($O16,Y$4/1000)),3),CMB[[Cmb_ID]:[Cmb_ID]],0))),CHOOSE(AC[[M]:[M]],2,1,1,SUM(AC[[AB]:[DB]])))),""))</f>
        <v>35</v>
      </c>
      <c r="Z16">
        <f>IF(OR(Z$5="",$S16=""),"",IFERROR(SUM(PRODUCT(INDEX(CMB[[BA_0O]:[BA_2O]],MATCH(ROUND(MIN(SUM(Z$4,$O16/1000),SUM($O16,Z$4/1000)),3),CMB[[Cmb_ID]:[Cmb_ID]],0),SUM(N(Z$1),N($R16),1)),CHOOSE(AC[[M]:[M]],1,1,0,AC[[AB]:[AB]])),PRODUCT(INDEX(CMB[[BD_0O]:[BD_2O]],MATCH(ROUND(MIN(SUM(Z$4,$O16/1000),SUM($O16,Z$4/1000)),3),CMB[[Cmb_ID]:[Cmb_ID]],0),SUM(N(Z$1),N($R16),1)),CHOOSE(AC[[M]:[M]],1,0,1,AC[[DB]:[DB]])),PRODUCT(SUM(ROUND(AVERAGE(VALUE(Z$3),VALUE($P16)),0),CHOOSE(IF(OR(Z$1,$R16),4,INDEX(CMB[[Res_Rare]:[Res_Rare]],MATCH(ROUND(MIN(SUM(Z$4,$O16/1000),SUM($O16,Z$4/1000)),3),CMB[[Cmb_ID]:[Cmb_ID]],0))),-1,-1,0,0)),IF(OR(Z$1,$R16),4,INDEX(CMB[[Cmb_Rare]:[Cmb_Rare]],MATCH(ROUND(MIN(SUM(Z$4,$O16/1000),SUM($O16,Z$4/1000)),3),CMB[[Cmb_ID]:[Cmb_ID]],0))),CHOOSE(AC[[M]:[M]],2,1,1,SUM(AC[[AB]:[DB]])))),""))</f>
        <v>21</v>
      </c>
      <c r="AA16">
        <f>IF(OR(AA$5="",$S16=""),"",IFERROR(SUM(PRODUCT(INDEX(CMB[[BA_0O]:[BA_2O]],MATCH(ROUND(MIN(SUM(AA$4,$O16/1000),SUM($O16,AA$4/1000)),3),CMB[[Cmb_ID]:[Cmb_ID]],0),SUM(N(AA$1),N($R16),1)),CHOOSE(AC[[M]:[M]],1,1,0,AC[[AB]:[AB]])),PRODUCT(INDEX(CMB[[BD_0O]:[BD_2O]],MATCH(ROUND(MIN(SUM(AA$4,$O16/1000),SUM($O16,AA$4/1000)),3),CMB[[Cmb_ID]:[Cmb_ID]],0),SUM(N(AA$1),N($R16),1)),CHOOSE(AC[[M]:[M]],1,0,1,AC[[DB]:[DB]])),PRODUCT(SUM(ROUND(AVERAGE(VALUE(AA$3),VALUE($P16)),0),CHOOSE(IF(OR(AA$1,$R16),4,INDEX(CMB[[Res_Rare]:[Res_Rare]],MATCH(ROUND(MIN(SUM(AA$4,$O16/1000),SUM($O16,AA$4/1000)),3),CMB[[Cmb_ID]:[Cmb_ID]],0))),-1,-1,0,0)),IF(OR(AA$1,$R16),4,INDEX(CMB[[Cmb_Rare]:[Cmb_Rare]],MATCH(ROUND(MIN(SUM(AA$4,$O16/1000),SUM($O16,AA$4/1000)),3),CMB[[Cmb_ID]:[Cmb_ID]],0))),CHOOSE(AC[[M]:[M]],2,1,1,SUM(AC[[AB]:[DB]])))),""))</f>
        <v>27</v>
      </c>
      <c r="AB16">
        <f>IF(OR(AB$5="",$S16=""),"",IFERROR(SUM(PRODUCT(INDEX(CMB[[BA_0O]:[BA_2O]],MATCH(ROUND(MIN(SUM(AB$4,$O16/1000),SUM($O16,AB$4/1000)),3),CMB[[Cmb_ID]:[Cmb_ID]],0),SUM(N(AB$1),N($R16),1)),CHOOSE(AC[[M]:[M]],1,1,0,AC[[AB]:[AB]])),PRODUCT(INDEX(CMB[[BD_0O]:[BD_2O]],MATCH(ROUND(MIN(SUM(AB$4,$O16/1000),SUM($O16,AB$4/1000)),3),CMB[[Cmb_ID]:[Cmb_ID]],0),SUM(N(AB$1),N($R16),1)),CHOOSE(AC[[M]:[M]],1,0,1,AC[[DB]:[DB]])),PRODUCT(SUM(ROUND(AVERAGE(VALUE(AB$3),VALUE($P16)),0),CHOOSE(IF(OR(AB$1,$R16),4,INDEX(CMB[[Res_Rare]:[Res_Rare]],MATCH(ROUND(MIN(SUM(AB$4,$O16/1000),SUM($O16,AB$4/1000)),3),CMB[[Cmb_ID]:[Cmb_ID]],0))),-1,-1,0,0)),IF(OR(AB$1,$R16),4,INDEX(CMB[[Cmb_Rare]:[Cmb_Rare]],MATCH(ROUND(MIN(SUM(AB$4,$O16/1000),SUM($O16,AB$4/1000)),3),CMB[[Cmb_ID]:[Cmb_ID]],0))),CHOOSE(AC[[M]:[M]],2,1,1,SUM(AC[[AB]:[DB]])))),""))</f>
        <v>24</v>
      </c>
      <c r="AC16" t="str">
        <f>IF(OR(AC$5="",$S16=""),"",IFERROR(SUM(PRODUCT(INDEX(CMB[[BA_0O]:[BA_2O]],MATCH(ROUND(MIN(SUM(AC$4,$O16/1000),SUM($O16,AC$4/1000)),3),CMB[[Cmb_ID]:[Cmb_ID]],0),SUM(N(AC$1),N($R16),1)),CHOOSE(AC[[M]:[M]],1,1,0,AC[[AB]:[AB]])),PRODUCT(INDEX(CMB[[BD_0O]:[BD_2O]],MATCH(ROUND(MIN(SUM(AC$4,$O16/1000),SUM($O16,AC$4/1000)),3),CMB[[Cmb_ID]:[Cmb_ID]],0),SUM(N(AC$1),N($R16),1)),CHOOSE(AC[[M]:[M]],1,0,1,AC[[DB]:[DB]])),PRODUCT(SUM(ROUND(AVERAGE(VALUE(AC$3),VALUE($P16)),0),CHOOSE(IF(OR(AC$1,$R16),4,INDEX(CMB[[Res_Rare]:[Res_Rare]],MATCH(ROUND(MIN(SUM(AC$4,$O16/1000),SUM($O16,AC$4/1000)),3),CMB[[Cmb_ID]:[Cmb_ID]],0))),-1,-1,0,0)),IF(OR(AC$1,$R16),4,INDEX(CMB[[Cmb_Rare]:[Cmb_Rare]],MATCH(ROUND(MIN(SUM(AC$4,$O16/1000),SUM($O16,AC$4/1000)),3),CMB[[Cmb_ID]:[Cmb_ID]],0))),CHOOSE(AC[[M]:[M]],2,1,1,SUM(AC[[AB]:[DB]])))),""))</f>
        <v/>
      </c>
      <c r="AD16">
        <f>IF(OR(AD$5="",$S16=""),"",IFERROR(SUM(PRODUCT(INDEX(CMB[[BA_0O]:[BA_2O]],MATCH(ROUND(MIN(SUM(AD$4,$O16/1000),SUM($O16,AD$4/1000)),3),CMB[[Cmb_ID]:[Cmb_ID]],0),SUM(N(AD$1),N($R16),1)),CHOOSE(AC[[M]:[M]],1,1,0,AC[[AB]:[AB]])),PRODUCT(INDEX(CMB[[BD_0O]:[BD_2O]],MATCH(ROUND(MIN(SUM(AD$4,$O16/1000),SUM($O16,AD$4/1000)),3),CMB[[Cmb_ID]:[Cmb_ID]],0),SUM(N(AD$1),N($R16),1)),CHOOSE(AC[[M]:[M]],1,0,1,AC[[DB]:[DB]])),PRODUCT(SUM(ROUND(AVERAGE(VALUE(AD$3),VALUE($P16)),0),CHOOSE(IF(OR(AD$1,$R16),4,INDEX(CMB[[Res_Rare]:[Res_Rare]],MATCH(ROUND(MIN(SUM(AD$4,$O16/1000),SUM($O16,AD$4/1000)),3),CMB[[Cmb_ID]:[Cmb_ID]],0))),-1,-1,0,0)),IF(OR(AD$1,$R16),4,INDEX(CMB[[Cmb_Rare]:[Cmb_Rare]],MATCH(ROUND(MIN(SUM(AD$4,$O16/1000),SUM($O16,AD$4/1000)),3),CMB[[Cmb_ID]:[Cmb_ID]],0))),CHOOSE(AC[[M]:[M]],2,1,1,SUM(AC[[AB]:[DB]])))),""))</f>
        <v>28</v>
      </c>
      <c r="AE16" t="str">
        <f>IF(OR(AE$5="",$S16=""),"",IFERROR(SUM(PRODUCT(INDEX(CMB[[BA_0O]:[BA_2O]],MATCH(ROUND(MIN(SUM(AE$4,$O16/1000),SUM($O16,AE$4/1000)),3),CMB[[Cmb_ID]:[Cmb_ID]],0),SUM(N(AE$1),N($R16),1)),CHOOSE(AC[[M]:[M]],1,1,0,AC[[AB]:[AB]])),PRODUCT(INDEX(CMB[[BD_0O]:[BD_2O]],MATCH(ROUND(MIN(SUM(AE$4,$O16/1000),SUM($O16,AE$4/1000)),3),CMB[[Cmb_ID]:[Cmb_ID]],0),SUM(N(AE$1),N($R16),1)),CHOOSE(AC[[M]:[M]],1,0,1,AC[[DB]:[DB]])),PRODUCT(SUM(ROUND(AVERAGE(VALUE(AE$3),VALUE($P16)),0),CHOOSE(IF(OR(AE$1,$R16),4,INDEX(CMB[[Res_Rare]:[Res_Rare]],MATCH(ROUND(MIN(SUM(AE$4,$O16/1000),SUM($O16,AE$4/1000)),3),CMB[[Cmb_ID]:[Cmb_ID]],0))),-1,-1,0,0)),IF(OR(AE$1,$R16),4,INDEX(CMB[[Cmb_Rare]:[Cmb_Rare]],MATCH(ROUND(MIN(SUM(AE$4,$O16/1000),SUM($O16,AE$4/1000)),3),CMB[[Cmb_ID]:[Cmb_ID]],0))),CHOOSE(AC[[M]:[M]],2,1,1,SUM(AC[[AB]:[DB]])))),""))</f>
        <v/>
      </c>
      <c r="AF16">
        <f>IF(OR(AF$5="",$S16=""),"",IFERROR(SUM(PRODUCT(INDEX(CMB[[BA_0O]:[BA_2O]],MATCH(ROUND(MIN(SUM(AF$4,$O16/1000),SUM($O16,AF$4/1000)),3),CMB[[Cmb_ID]:[Cmb_ID]],0),SUM(N(AF$1),N($R16),1)),CHOOSE(AC[[M]:[M]],1,1,0,AC[[AB]:[AB]])),PRODUCT(INDEX(CMB[[BD_0O]:[BD_2O]],MATCH(ROUND(MIN(SUM(AF$4,$O16/1000),SUM($O16,AF$4/1000)),3),CMB[[Cmb_ID]:[Cmb_ID]],0),SUM(N(AF$1),N($R16),1)),CHOOSE(AC[[M]:[M]],1,0,1,AC[[DB]:[DB]])),PRODUCT(SUM(ROUND(AVERAGE(VALUE(AF$3),VALUE($P16)),0),CHOOSE(IF(OR(AF$1,$R16),4,INDEX(CMB[[Res_Rare]:[Res_Rare]],MATCH(ROUND(MIN(SUM(AF$4,$O16/1000),SUM($O16,AF$4/1000)),3),CMB[[Cmb_ID]:[Cmb_ID]],0))),-1,-1,0,0)),IF(OR(AF$1,$R16),4,INDEX(CMB[[Cmb_Rare]:[Cmb_Rare]],MATCH(ROUND(MIN(SUM(AF$4,$O16/1000),SUM($O16,AF$4/1000)),3),CMB[[Cmb_ID]:[Cmb_ID]],0))),CHOOSE(AC[[M]:[M]],2,1,1,SUM(AC[[AB]:[DB]])))),""))</f>
        <v>26</v>
      </c>
      <c r="AG16">
        <f>IF(OR(AG$5="",$S16=""),"",IFERROR(SUM(PRODUCT(INDEX(CMB[[BA_0O]:[BA_2O]],MATCH(ROUND(MIN(SUM(AG$4,$O16/1000),SUM($O16,AG$4/1000)),3),CMB[[Cmb_ID]:[Cmb_ID]],0),SUM(N(AG$1),N($R16),1)),CHOOSE(AC[[M]:[M]],1,1,0,AC[[AB]:[AB]])),PRODUCT(INDEX(CMB[[BD_0O]:[BD_2O]],MATCH(ROUND(MIN(SUM(AG$4,$O16/1000),SUM($O16,AG$4/1000)),3),CMB[[Cmb_ID]:[Cmb_ID]],0),SUM(N(AG$1),N($R16),1)),CHOOSE(AC[[M]:[M]],1,0,1,AC[[DB]:[DB]])),PRODUCT(SUM(ROUND(AVERAGE(VALUE(AG$3),VALUE($P16)),0),CHOOSE(IF(OR(AG$1,$R16),4,INDEX(CMB[[Res_Rare]:[Res_Rare]],MATCH(ROUND(MIN(SUM(AG$4,$O16/1000),SUM($O16,AG$4/1000)),3),CMB[[Cmb_ID]:[Cmb_ID]],0))),-1,-1,0,0)),IF(OR(AG$1,$R16),4,INDEX(CMB[[Cmb_Rare]:[Cmb_Rare]],MATCH(ROUND(MIN(SUM(AG$4,$O16/1000),SUM($O16,AG$4/1000)),3),CMB[[Cmb_ID]:[Cmb_ID]],0))),CHOOSE(AC[[M]:[M]],2,1,1,SUM(AC[[AB]:[DB]])))),""))</f>
        <v>35</v>
      </c>
      <c r="AH16">
        <f>IF(OR(AH$5="",$S16=""),"",IFERROR(SUM(PRODUCT(INDEX(CMB[[BA_0O]:[BA_2O]],MATCH(ROUND(MIN(SUM(AH$4,$O16/1000),SUM($O16,AH$4/1000)),3),CMB[[Cmb_ID]:[Cmb_ID]],0),SUM(N(AH$1),N($R16),1)),CHOOSE(AC[[M]:[M]],1,1,0,AC[[AB]:[AB]])),PRODUCT(INDEX(CMB[[BD_0O]:[BD_2O]],MATCH(ROUND(MIN(SUM(AH$4,$O16/1000),SUM($O16,AH$4/1000)),3),CMB[[Cmb_ID]:[Cmb_ID]],0),SUM(N(AH$1),N($R16),1)),CHOOSE(AC[[M]:[M]],1,0,1,AC[[DB]:[DB]])),PRODUCT(SUM(ROUND(AVERAGE(VALUE(AH$3),VALUE($P16)),0),CHOOSE(IF(OR(AH$1,$R16),4,INDEX(CMB[[Res_Rare]:[Res_Rare]],MATCH(ROUND(MIN(SUM(AH$4,$O16/1000),SUM($O16,AH$4/1000)),3),CMB[[Cmb_ID]:[Cmb_ID]],0))),-1,-1,0,0)),IF(OR(AH$1,$R16),4,INDEX(CMB[[Cmb_Rare]:[Cmb_Rare]],MATCH(ROUND(MIN(SUM(AH$4,$O16/1000),SUM($O16,AH$4/1000)),3),CMB[[Cmb_ID]:[Cmb_ID]],0))),CHOOSE(AC[[M]:[M]],2,1,1,SUM(AC[[AB]:[DB]])))),""))</f>
        <v>37</v>
      </c>
      <c r="AI16">
        <f>IF(OR(AI$5="",$S16=""),"",IFERROR(SUM(PRODUCT(INDEX(CMB[[BA_0O]:[BA_2O]],MATCH(ROUND(MIN(SUM(AI$4,$O16/1000),SUM($O16,AI$4/1000)),3),CMB[[Cmb_ID]:[Cmb_ID]],0),SUM(N(AI$1),N($R16),1)),CHOOSE(AC[[M]:[M]],1,1,0,AC[[AB]:[AB]])),PRODUCT(INDEX(CMB[[BD_0O]:[BD_2O]],MATCH(ROUND(MIN(SUM(AI$4,$O16/1000),SUM($O16,AI$4/1000)),3),CMB[[Cmb_ID]:[Cmb_ID]],0),SUM(N(AI$1),N($R16),1)),CHOOSE(AC[[M]:[M]],1,0,1,AC[[DB]:[DB]])),PRODUCT(SUM(ROUND(AVERAGE(VALUE(AI$3),VALUE($P16)),0),CHOOSE(IF(OR(AI$1,$R16),4,INDEX(CMB[[Res_Rare]:[Res_Rare]],MATCH(ROUND(MIN(SUM(AI$4,$O16/1000),SUM($O16,AI$4/1000)),3),CMB[[Cmb_ID]:[Cmb_ID]],0))),-1,-1,0,0)),IF(OR(AI$1,$R16),4,INDEX(CMB[[Cmb_Rare]:[Cmb_Rare]],MATCH(ROUND(MIN(SUM(AI$4,$O16/1000),SUM($O16,AI$4/1000)),3),CMB[[Cmb_ID]:[Cmb_ID]],0))),CHOOSE(AC[[M]:[M]],2,1,1,SUM(AC[[AB]:[DB]])))),""))</f>
        <v>36</v>
      </c>
      <c r="AJ16">
        <f>IF(OR(AJ$5="",$S16=""),"",IFERROR(SUM(PRODUCT(INDEX(CMB[[BA_0O]:[BA_2O]],MATCH(ROUND(MIN(SUM(AJ$4,$O16/1000),SUM($O16,AJ$4/1000)),3),CMB[[Cmb_ID]:[Cmb_ID]],0),SUM(N(AJ$1),N($R16),1)),CHOOSE(AC[[M]:[M]],1,1,0,AC[[AB]:[AB]])),PRODUCT(INDEX(CMB[[BD_0O]:[BD_2O]],MATCH(ROUND(MIN(SUM(AJ$4,$O16/1000),SUM($O16,AJ$4/1000)),3),CMB[[Cmb_ID]:[Cmb_ID]],0),SUM(N(AJ$1),N($R16),1)),CHOOSE(AC[[M]:[M]],1,0,1,AC[[DB]:[DB]])),PRODUCT(SUM(ROUND(AVERAGE(VALUE(AJ$3),VALUE($P16)),0),CHOOSE(IF(OR(AJ$1,$R16),4,INDEX(CMB[[Res_Rare]:[Res_Rare]],MATCH(ROUND(MIN(SUM(AJ$4,$O16/1000),SUM($O16,AJ$4/1000)),3),CMB[[Cmb_ID]:[Cmb_ID]],0))),-1,-1,0,0)),IF(OR(AJ$1,$R16),4,INDEX(CMB[[Cmb_Rare]:[Cmb_Rare]],MATCH(ROUND(MIN(SUM(AJ$4,$O16/1000),SUM($O16,AJ$4/1000)),3),CMB[[Cmb_ID]:[Cmb_ID]],0))),CHOOSE(AC[[M]:[M]],2,1,1,SUM(AC[[AB]:[DB]])))),""))</f>
        <v>27</v>
      </c>
      <c r="AK16">
        <f>IF(OR(AK$5="",$S16=""),"",IFERROR(SUM(PRODUCT(INDEX(CMB[[BA_0O]:[BA_2O]],MATCH(ROUND(MIN(SUM(AK$4,$O16/1000),SUM($O16,AK$4/1000)),3),CMB[[Cmb_ID]:[Cmb_ID]],0),SUM(N(AK$1),N($R16),1)),CHOOSE(AC[[M]:[M]],1,1,0,AC[[AB]:[AB]])),PRODUCT(INDEX(CMB[[BD_0O]:[BD_2O]],MATCH(ROUND(MIN(SUM(AK$4,$O16/1000),SUM($O16,AK$4/1000)),3),CMB[[Cmb_ID]:[Cmb_ID]],0),SUM(N(AK$1),N($R16),1)),CHOOSE(AC[[M]:[M]],1,0,1,AC[[DB]:[DB]])),PRODUCT(SUM(ROUND(AVERAGE(VALUE(AK$3),VALUE($P16)),0),CHOOSE(IF(OR(AK$1,$R16),4,INDEX(CMB[[Res_Rare]:[Res_Rare]],MATCH(ROUND(MIN(SUM(AK$4,$O16/1000),SUM($O16,AK$4/1000)),3),CMB[[Cmb_ID]:[Cmb_ID]],0))),-1,-1,0,0)),IF(OR(AK$1,$R16),4,INDEX(CMB[[Cmb_Rare]:[Cmb_Rare]],MATCH(ROUND(MIN(SUM(AK$4,$O16/1000),SUM($O16,AK$4/1000)),3),CMB[[Cmb_ID]:[Cmb_ID]],0))),CHOOSE(AC[[M]:[M]],2,1,1,SUM(AC[[AB]:[DB]])))),""))</f>
        <v>35</v>
      </c>
      <c r="AL16">
        <f>IF(OR(AL$5="",$S16=""),"",IFERROR(SUM(PRODUCT(INDEX(CMB[[BA_0O]:[BA_2O]],MATCH(ROUND(MIN(SUM(AL$4,$O16/1000),SUM($O16,AL$4/1000)),3),CMB[[Cmb_ID]:[Cmb_ID]],0),SUM(N(AL$1),N($R16),1)),CHOOSE(AC[[M]:[M]],1,1,0,AC[[AB]:[AB]])),PRODUCT(INDEX(CMB[[BD_0O]:[BD_2O]],MATCH(ROUND(MIN(SUM(AL$4,$O16/1000),SUM($O16,AL$4/1000)),3),CMB[[Cmb_ID]:[Cmb_ID]],0),SUM(N(AL$1),N($R16),1)),CHOOSE(AC[[M]:[M]],1,0,1,AC[[DB]:[DB]])),PRODUCT(SUM(ROUND(AVERAGE(VALUE(AL$3),VALUE($P16)),0),CHOOSE(IF(OR(AL$1,$R16),4,INDEX(CMB[[Res_Rare]:[Res_Rare]],MATCH(ROUND(MIN(SUM(AL$4,$O16/1000),SUM($O16,AL$4/1000)),3),CMB[[Cmb_ID]:[Cmb_ID]],0))),-1,-1,0,0)),IF(OR(AL$1,$R16),4,INDEX(CMB[[Cmb_Rare]:[Cmb_Rare]],MATCH(ROUND(MIN(SUM(AL$4,$O16/1000),SUM($O16,AL$4/1000)),3),CMB[[Cmb_ID]:[Cmb_ID]],0))),CHOOSE(AC[[M]:[M]],2,1,1,SUM(AC[[AB]:[DB]])))),""))</f>
        <v>37</v>
      </c>
      <c r="AM16" t="str">
        <f>IF(OR(AM$5="",$S16=""),"",IFERROR(SUM(PRODUCT(INDEX(CMB[[BA_0O]:[BA_2O]],MATCH(ROUND(MIN(SUM(AM$4,$O16/1000),SUM($O16,AM$4/1000)),3),CMB[[Cmb_ID]:[Cmb_ID]],0),SUM(N(AM$1),N($R16),1)),CHOOSE(AC[[M]:[M]],1,1,0,AC[[AB]:[AB]])),PRODUCT(INDEX(CMB[[BD_0O]:[BD_2O]],MATCH(ROUND(MIN(SUM(AM$4,$O16/1000),SUM($O16,AM$4/1000)),3),CMB[[Cmb_ID]:[Cmb_ID]],0),SUM(N(AM$1),N($R16),1)),CHOOSE(AC[[M]:[M]],1,0,1,AC[[DB]:[DB]])),PRODUCT(SUM(ROUND(AVERAGE(VALUE(AM$3),VALUE($P16)),0),CHOOSE(IF(OR(AM$1,$R16),4,INDEX(CMB[[Res_Rare]:[Res_Rare]],MATCH(ROUND(MIN(SUM(AM$4,$O16/1000),SUM($O16,AM$4/1000)),3),CMB[[Cmb_ID]:[Cmb_ID]],0))),-1,-1,0,0)),IF(OR(AM$1,$R16),4,INDEX(CMB[[Cmb_Rare]:[Cmb_Rare]],MATCH(ROUND(MIN(SUM(AM$4,$O16/1000),SUM($O16,AM$4/1000)),3),CMB[[Cmb_ID]:[Cmb_ID]],0))),CHOOSE(AC[[M]:[M]],2,1,1,SUM(AC[[AB]:[DB]])))),""))</f>
        <v/>
      </c>
      <c r="AN16">
        <f>IF(OR(AN$5="",$S16=""),"",IFERROR(SUM(PRODUCT(INDEX(CMB[[BA_0O]:[BA_2O]],MATCH(ROUND(MIN(SUM(AN$4,$O16/1000),SUM($O16,AN$4/1000)),3),CMB[[Cmb_ID]:[Cmb_ID]],0),SUM(N(AN$1),N($R16),1)),CHOOSE(AC[[M]:[M]],1,1,0,AC[[AB]:[AB]])),PRODUCT(INDEX(CMB[[BD_0O]:[BD_2O]],MATCH(ROUND(MIN(SUM(AN$4,$O16/1000),SUM($O16,AN$4/1000)),3),CMB[[Cmb_ID]:[Cmb_ID]],0),SUM(N(AN$1),N($R16),1)),CHOOSE(AC[[M]:[M]],1,0,1,AC[[DB]:[DB]])),PRODUCT(SUM(ROUND(AVERAGE(VALUE(AN$3),VALUE($P16)),0),CHOOSE(IF(OR(AN$1,$R16),4,INDEX(CMB[[Res_Rare]:[Res_Rare]],MATCH(ROUND(MIN(SUM(AN$4,$O16/1000),SUM($O16,AN$4/1000)),3),CMB[[Cmb_ID]:[Cmb_ID]],0))),-1,-1,0,0)),IF(OR(AN$1,$R16),4,INDEX(CMB[[Cmb_Rare]:[Cmb_Rare]],MATCH(ROUND(MIN(SUM(AN$4,$O16/1000),SUM($O16,AN$4/1000)),3),CMB[[Cmb_ID]:[Cmb_ID]],0))),CHOOSE(AC[[M]:[M]],2,1,1,SUM(AC[[AB]:[DB]])))),""))</f>
        <v>35</v>
      </c>
      <c r="AO16">
        <f>IF(OR(AO$5="",$S16=""),"",IFERROR(SUM(PRODUCT(INDEX(CMB[[BA_0O]:[BA_2O]],MATCH(ROUND(MIN(SUM(AO$4,$O16/1000),SUM($O16,AO$4/1000)),3),CMB[[Cmb_ID]:[Cmb_ID]],0),SUM(N(AO$1),N($R16),1)),CHOOSE(AC[[M]:[M]],1,1,0,AC[[AB]:[AB]])),PRODUCT(INDEX(CMB[[BD_0O]:[BD_2O]],MATCH(ROUND(MIN(SUM(AO$4,$O16/1000),SUM($O16,AO$4/1000)),3),CMB[[Cmb_ID]:[Cmb_ID]],0),SUM(N(AO$1),N($R16),1)),CHOOSE(AC[[M]:[M]],1,0,1,AC[[DB]:[DB]])),PRODUCT(SUM(ROUND(AVERAGE(VALUE(AO$3),VALUE($P16)),0),CHOOSE(IF(OR(AO$1,$R16),4,INDEX(CMB[[Res_Rare]:[Res_Rare]],MATCH(ROUND(MIN(SUM(AO$4,$O16/1000),SUM($O16,AO$4/1000)),3),CMB[[Cmb_ID]:[Cmb_ID]],0))),-1,-1,0,0)),IF(OR(AO$1,$R16),4,INDEX(CMB[[Cmb_Rare]:[Cmb_Rare]],MATCH(ROUND(MIN(SUM(AO$4,$O16/1000),SUM($O16,AO$4/1000)),3),CMB[[Cmb_ID]:[Cmb_ID]],0))),CHOOSE(AC[[M]:[M]],2,1,1,SUM(AC[[AB]:[DB]])))),""))</f>
        <v>21</v>
      </c>
      <c r="AP16" t="str">
        <f>IF(OR(AP$5="",$S16=""),"",IFERROR(SUM(PRODUCT(INDEX(CMB[[BA_0O]:[BA_2O]],MATCH(ROUND(MIN(SUM(AP$4,$O16/1000),SUM($O16,AP$4/1000)),3),CMB[[Cmb_ID]:[Cmb_ID]],0),SUM(N(AP$1),N($R16),1)),CHOOSE(AC[[M]:[M]],1,1,0,AC[[AB]:[AB]])),PRODUCT(INDEX(CMB[[BD_0O]:[BD_2O]],MATCH(ROUND(MIN(SUM(AP$4,$O16/1000),SUM($O16,AP$4/1000)),3),CMB[[Cmb_ID]:[Cmb_ID]],0),SUM(N(AP$1),N($R16),1)),CHOOSE(AC[[M]:[M]],1,0,1,AC[[DB]:[DB]])),PRODUCT(SUM(ROUND(AVERAGE(VALUE(AP$3),VALUE($P16)),0),CHOOSE(IF(OR(AP$1,$R16),4,INDEX(CMB[[Res_Rare]:[Res_Rare]],MATCH(ROUND(MIN(SUM(AP$4,$O16/1000),SUM($O16,AP$4/1000)),3),CMB[[Cmb_ID]:[Cmb_ID]],0))),-1,-1,0,0)),IF(OR(AP$1,$R16),4,INDEX(CMB[[Cmb_Rare]:[Cmb_Rare]],MATCH(ROUND(MIN(SUM(AP$4,$O16/1000),SUM($O16,AP$4/1000)),3),CMB[[Cmb_ID]:[Cmb_ID]],0))),CHOOSE(AC[[M]:[M]],2,1,1,SUM(AC[[AB]:[DB]])))),""))</f>
        <v/>
      </c>
      <c r="AQ16">
        <f>IF(OR(AQ$5="",$S16=""),"",IFERROR(SUM(PRODUCT(INDEX(CMB[[BA_0O]:[BA_2O]],MATCH(ROUND(MIN(SUM(AQ$4,$O16/1000),SUM($O16,AQ$4/1000)),3),CMB[[Cmb_ID]:[Cmb_ID]],0),SUM(N(AQ$1),N($R16),1)),CHOOSE(AC[[M]:[M]],1,1,0,AC[[AB]:[AB]])),PRODUCT(INDEX(CMB[[BD_0O]:[BD_2O]],MATCH(ROUND(MIN(SUM(AQ$4,$O16/1000),SUM($O16,AQ$4/1000)),3),CMB[[Cmb_ID]:[Cmb_ID]],0),SUM(N(AQ$1),N($R16),1)),CHOOSE(AC[[M]:[M]],1,0,1,AC[[DB]:[DB]])),PRODUCT(SUM(ROUND(AVERAGE(VALUE(AQ$3),VALUE($P16)),0),CHOOSE(IF(OR(AQ$1,$R16),4,INDEX(CMB[[Res_Rare]:[Res_Rare]],MATCH(ROUND(MIN(SUM(AQ$4,$O16/1000),SUM($O16,AQ$4/1000)),3),CMB[[Cmb_ID]:[Cmb_ID]],0))),-1,-1,0,0)),IF(OR(AQ$1,$R16),4,INDEX(CMB[[Cmb_Rare]:[Cmb_Rare]],MATCH(ROUND(MIN(SUM(AQ$4,$O16/1000),SUM($O16,AQ$4/1000)),3),CMB[[Cmb_ID]:[Cmb_ID]],0))),CHOOSE(AC[[M]:[M]],2,1,1,SUM(AC[[AB]:[DB]])))),""))</f>
        <v>36</v>
      </c>
      <c r="AR16">
        <f>IF(OR(AR$5="",$S16=""),"",IFERROR(SUM(PRODUCT(INDEX(CMB[[BA_0O]:[BA_2O]],MATCH(ROUND(MIN(SUM(AR$4,$O16/1000),SUM($O16,AR$4/1000)),3),CMB[[Cmb_ID]:[Cmb_ID]],0),SUM(N(AR$1),N($R16),1)),CHOOSE(AC[[M]:[M]],1,1,0,AC[[AB]:[AB]])),PRODUCT(INDEX(CMB[[BD_0O]:[BD_2O]],MATCH(ROUND(MIN(SUM(AR$4,$O16/1000),SUM($O16,AR$4/1000)),3),CMB[[Cmb_ID]:[Cmb_ID]],0),SUM(N(AR$1),N($R16),1)),CHOOSE(AC[[M]:[M]],1,0,1,AC[[DB]:[DB]])),PRODUCT(SUM(ROUND(AVERAGE(VALUE(AR$3),VALUE($P16)),0),CHOOSE(IF(OR(AR$1,$R16),4,INDEX(CMB[[Res_Rare]:[Res_Rare]],MATCH(ROUND(MIN(SUM(AR$4,$O16/1000),SUM($O16,AR$4/1000)),3),CMB[[Cmb_ID]:[Cmb_ID]],0))),-1,-1,0,0)),IF(OR(AR$1,$R16),4,INDEX(CMB[[Cmb_Rare]:[Cmb_Rare]],MATCH(ROUND(MIN(SUM(AR$4,$O16/1000),SUM($O16,AR$4/1000)),3),CMB[[Cmb_ID]:[Cmb_ID]],0))),CHOOSE(AC[[M]:[M]],2,1,1,SUM(AC[[AB]:[DB]])))),""))</f>
        <v>35</v>
      </c>
      <c r="AS16">
        <f>IF(OR(AS$5="",$S16=""),"",IFERROR(SUM(PRODUCT(INDEX(CMB[[BA_0O]:[BA_2O]],MATCH(ROUND(MIN(SUM(AS$4,$O16/1000),SUM($O16,AS$4/1000)),3),CMB[[Cmb_ID]:[Cmb_ID]],0),SUM(N(AS$1),N($R16),1)),CHOOSE(AC[[M]:[M]],1,1,0,AC[[AB]:[AB]])),PRODUCT(INDEX(CMB[[BD_0O]:[BD_2O]],MATCH(ROUND(MIN(SUM(AS$4,$O16/1000),SUM($O16,AS$4/1000)),3),CMB[[Cmb_ID]:[Cmb_ID]],0),SUM(N(AS$1),N($R16),1)),CHOOSE(AC[[M]:[M]],1,0,1,AC[[DB]:[DB]])),PRODUCT(SUM(ROUND(AVERAGE(VALUE(AS$3),VALUE($P16)),0),CHOOSE(IF(OR(AS$1,$R16),4,INDEX(CMB[[Res_Rare]:[Res_Rare]],MATCH(ROUND(MIN(SUM(AS$4,$O16/1000),SUM($O16,AS$4/1000)),3),CMB[[Cmb_ID]:[Cmb_ID]],0))),-1,-1,0,0)),IF(OR(AS$1,$R16),4,INDEX(CMB[[Cmb_Rare]:[Cmb_Rare]],MATCH(ROUND(MIN(SUM(AS$4,$O16/1000),SUM($O16,AS$4/1000)),3),CMB[[Cmb_ID]:[Cmb_ID]],0))),CHOOSE(AC[[M]:[M]],2,1,1,SUM(AC[[AB]:[DB]])))),""))</f>
        <v>24</v>
      </c>
      <c r="AT16">
        <f>IF(OR(AT$5="",$S16=""),"",IFERROR(SUM(PRODUCT(INDEX(CMB[[BA_0O]:[BA_2O]],MATCH(ROUND(MIN(SUM(AT$4,$O16/1000),SUM($O16,AT$4/1000)),3),CMB[[Cmb_ID]:[Cmb_ID]],0),SUM(N(AT$1),N($R16),1)),CHOOSE(AC[[M]:[M]],1,1,0,AC[[AB]:[AB]])),PRODUCT(INDEX(CMB[[BD_0O]:[BD_2O]],MATCH(ROUND(MIN(SUM(AT$4,$O16/1000),SUM($O16,AT$4/1000)),3),CMB[[Cmb_ID]:[Cmb_ID]],0),SUM(N(AT$1),N($R16),1)),CHOOSE(AC[[M]:[M]],1,0,1,AC[[DB]:[DB]])),PRODUCT(SUM(ROUND(AVERAGE(VALUE(AT$3),VALUE($P16)),0),CHOOSE(IF(OR(AT$1,$R16),4,INDEX(CMB[[Res_Rare]:[Res_Rare]],MATCH(ROUND(MIN(SUM(AT$4,$O16/1000),SUM($O16,AT$4/1000)),3),CMB[[Cmb_ID]:[Cmb_ID]],0))),-1,-1,0,0)),IF(OR(AT$1,$R16),4,INDEX(CMB[[Cmb_Rare]:[Cmb_Rare]],MATCH(ROUND(MIN(SUM(AT$4,$O16/1000),SUM($O16,AT$4/1000)),3),CMB[[Cmb_ID]:[Cmb_ID]],0))),CHOOSE(AC[[M]:[M]],2,1,1,SUM(AC[[AB]:[DB]])))),""))</f>
        <v>36</v>
      </c>
      <c r="AU16">
        <f>IF(OR(AU$5="",$S16=""),"",IFERROR(SUM(PRODUCT(INDEX(CMB[[BA_0O]:[BA_2O]],MATCH(ROUND(MIN(SUM(AU$4,$O16/1000),SUM($O16,AU$4/1000)),3),CMB[[Cmb_ID]:[Cmb_ID]],0),SUM(N(AU$1),N($R16),1)),CHOOSE(AC[[M]:[M]],1,1,0,AC[[AB]:[AB]])),PRODUCT(INDEX(CMB[[BD_0O]:[BD_2O]],MATCH(ROUND(MIN(SUM(AU$4,$O16/1000),SUM($O16,AU$4/1000)),3),CMB[[Cmb_ID]:[Cmb_ID]],0),SUM(N(AU$1),N($R16),1)),CHOOSE(AC[[M]:[M]],1,0,1,AC[[DB]:[DB]])),PRODUCT(SUM(ROUND(AVERAGE(VALUE(AU$3),VALUE($P16)),0),CHOOSE(IF(OR(AU$1,$R16),4,INDEX(CMB[[Res_Rare]:[Res_Rare]],MATCH(ROUND(MIN(SUM(AU$4,$O16/1000),SUM($O16,AU$4/1000)),3),CMB[[Cmb_ID]:[Cmb_ID]],0))),-1,-1,0,0)),IF(OR(AU$1,$R16),4,INDEX(CMB[[Cmb_Rare]:[Cmb_Rare]],MATCH(ROUND(MIN(SUM(AU$4,$O16/1000),SUM($O16,AU$4/1000)),3),CMB[[Cmb_ID]:[Cmb_ID]],0))),CHOOSE(AC[[M]:[M]],2,1,1,SUM(AC[[AB]:[DB]])))),""))</f>
        <v>53</v>
      </c>
      <c r="AV16">
        <f>IF(OR(AV$5="",$S16=""),"",IFERROR(SUM(PRODUCT(INDEX(CMB[[BA_0O]:[BA_2O]],MATCH(ROUND(MIN(SUM(AV$4,$O16/1000),SUM($O16,AV$4/1000)),3),CMB[[Cmb_ID]:[Cmb_ID]],0),SUM(N(AV$1),N($R16),1)),CHOOSE(AC[[M]:[M]],1,1,0,AC[[AB]:[AB]])),PRODUCT(INDEX(CMB[[BD_0O]:[BD_2O]],MATCH(ROUND(MIN(SUM(AV$4,$O16/1000),SUM($O16,AV$4/1000)),3),CMB[[Cmb_ID]:[Cmb_ID]],0),SUM(N(AV$1),N($R16),1)),CHOOSE(AC[[M]:[M]],1,0,1,AC[[DB]:[DB]])),PRODUCT(SUM(ROUND(AVERAGE(VALUE(AV$3),VALUE($P16)),0),CHOOSE(IF(OR(AV$1,$R16),4,INDEX(CMB[[Res_Rare]:[Res_Rare]],MATCH(ROUND(MIN(SUM(AV$4,$O16/1000),SUM($O16,AV$4/1000)),3),CMB[[Cmb_ID]:[Cmb_ID]],0))),-1,-1,0,0)),IF(OR(AV$1,$R16),4,INDEX(CMB[[Cmb_Rare]:[Cmb_Rare]],MATCH(ROUND(MIN(SUM(AV$4,$O16/1000),SUM($O16,AV$4/1000)),3),CMB[[Cmb_ID]:[Cmb_ID]],0))),CHOOSE(AC[[M]:[M]],2,1,1,SUM(AC[[AB]:[DB]])))),""))</f>
        <v>47</v>
      </c>
      <c r="AW16" t="str">
        <f>IF(OR(AW$5="",$S16=""),"",IFERROR(SUM(PRODUCT(INDEX(CMB[[BA_0O]:[BA_2O]],MATCH(ROUND(MIN(SUM(AW$4,$O16/1000),SUM($O16,AW$4/1000)),3),CMB[[Cmb_ID]:[Cmb_ID]],0),SUM(N(AW$1),N($R16),1)),CHOOSE(AC[[M]:[M]],1,1,0,AC[[AB]:[AB]])),PRODUCT(INDEX(CMB[[BD_0O]:[BD_2O]],MATCH(ROUND(MIN(SUM(AW$4,$O16/1000),SUM($O16,AW$4/1000)),3),CMB[[Cmb_ID]:[Cmb_ID]],0),SUM(N(AW$1),N($R16),1)),CHOOSE(AC[[M]:[M]],1,0,1,AC[[DB]:[DB]])),PRODUCT(SUM(ROUND(AVERAGE(VALUE(AW$3),VALUE($P16)),0),CHOOSE(IF(OR(AW$1,$R16),4,INDEX(CMB[[Res_Rare]:[Res_Rare]],MATCH(ROUND(MIN(SUM(AW$4,$O16/1000),SUM($O16,AW$4/1000)),3),CMB[[Cmb_ID]:[Cmb_ID]],0))),-1,-1,0,0)),IF(OR(AW$1,$R16),4,INDEX(CMB[[Cmb_Rare]:[Cmb_Rare]],MATCH(ROUND(MIN(SUM(AW$4,$O16/1000),SUM($O16,AW$4/1000)),3),CMB[[Cmb_ID]:[Cmb_ID]],0))),CHOOSE(AC[[M]:[M]],2,1,1,SUM(AC[[AB]:[DB]])))),""))</f>
        <v/>
      </c>
      <c r="AX16">
        <f>IF(OR(AX$5="",$S16=""),"",IFERROR(SUM(PRODUCT(INDEX(CMB[[BA_0O]:[BA_2O]],MATCH(ROUND(MIN(SUM(AX$4,$O16/1000),SUM($O16,AX$4/1000)),3),CMB[[Cmb_ID]:[Cmb_ID]],0),SUM(N(AX$1),N($R16),1)),CHOOSE(AC[[M]:[M]],1,1,0,AC[[AB]:[AB]])),PRODUCT(INDEX(CMB[[BD_0O]:[BD_2O]],MATCH(ROUND(MIN(SUM(AX$4,$O16/1000),SUM($O16,AX$4/1000)),3),CMB[[Cmb_ID]:[Cmb_ID]],0),SUM(N(AX$1),N($R16),1)),CHOOSE(AC[[M]:[M]],1,0,1,AC[[DB]:[DB]])),PRODUCT(SUM(ROUND(AVERAGE(VALUE(AX$3),VALUE($P16)),0),CHOOSE(IF(OR(AX$1,$R16),4,INDEX(CMB[[Res_Rare]:[Res_Rare]],MATCH(ROUND(MIN(SUM(AX$4,$O16/1000),SUM($O16,AX$4/1000)),3),CMB[[Cmb_ID]:[Cmb_ID]],0))),-1,-1,0,0)),IF(OR(AX$1,$R16),4,INDEX(CMB[[Cmb_Rare]:[Cmb_Rare]],MATCH(ROUND(MIN(SUM(AX$4,$O16/1000),SUM($O16,AX$4/1000)),3),CMB[[Cmb_ID]:[Cmb_ID]],0))),CHOOSE(AC[[M]:[M]],2,1,1,SUM(AC[[AB]:[DB]])))),""))</f>
        <v>52</v>
      </c>
      <c r="AY16" t="str">
        <f>IF(OR(AY$5="",$S16=""),"",IFERROR(SUM(PRODUCT(INDEX(CMB[[BA_0O]:[BA_2O]],MATCH(ROUND(MIN(SUM(AY$4,$O16/1000),SUM($O16,AY$4/1000)),3),CMB[[Cmb_ID]:[Cmb_ID]],0),SUM(N(AY$1),N($R16),1)),CHOOSE(AC[[M]:[M]],1,1,0,AC[[AB]:[AB]])),PRODUCT(INDEX(CMB[[BD_0O]:[BD_2O]],MATCH(ROUND(MIN(SUM(AY$4,$O16/1000),SUM($O16,AY$4/1000)),3),CMB[[Cmb_ID]:[Cmb_ID]],0),SUM(N(AY$1),N($R16),1)),CHOOSE(AC[[M]:[M]],1,0,1,AC[[DB]:[DB]])),PRODUCT(SUM(ROUND(AVERAGE(VALUE(AY$3),VALUE($P16)),0),CHOOSE(IF(OR(AY$1,$R16),4,INDEX(CMB[[Res_Rare]:[Res_Rare]],MATCH(ROUND(MIN(SUM(AY$4,$O16/1000),SUM($O16,AY$4/1000)),3),CMB[[Cmb_ID]:[Cmb_ID]],0))),-1,-1,0,0)),IF(OR(AY$1,$R16),4,INDEX(CMB[[Cmb_Rare]:[Cmb_Rare]],MATCH(ROUND(MIN(SUM(AY$4,$O16/1000),SUM($O16,AY$4/1000)),3),CMB[[Cmb_ID]:[Cmb_ID]],0))),CHOOSE(AC[[M]:[M]],2,1,1,SUM(AC[[AB]:[DB]])))),""))</f>
        <v/>
      </c>
      <c r="AZ16">
        <f>IF(OR(AZ$5="",$S16=""),"",IFERROR(SUM(PRODUCT(INDEX(CMB[[BA_0O]:[BA_2O]],MATCH(ROUND(MIN(SUM(AZ$4,$O16/1000),SUM($O16,AZ$4/1000)),3),CMB[[Cmb_ID]:[Cmb_ID]],0),SUM(N(AZ$1),N($R16),1)),CHOOSE(AC[[M]:[M]],1,1,0,AC[[AB]:[AB]])),PRODUCT(INDEX(CMB[[BD_0O]:[BD_2O]],MATCH(ROUND(MIN(SUM(AZ$4,$O16/1000),SUM($O16,AZ$4/1000)),3),CMB[[Cmb_ID]:[Cmb_ID]],0),SUM(N(AZ$1),N($R16),1)),CHOOSE(AC[[M]:[M]],1,0,1,AC[[DB]:[DB]])),PRODUCT(SUM(ROUND(AVERAGE(VALUE(AZ$3),VALUE($P16)),0),CHOOSE(IF(OR(AZ$1,$R16),4,INDEX(CMB[[Res_Rare]:[Res_Rare]],MATCH(ROUND(MIN(SUM(AZ$4,$O16/1000),SUM($O16,AZ$4/1000)),3),CMB[[Cmb_ID]:[Cmb_ID]],0))),-1,-1,0,0)),IF(OR(AZ$1,$R16),4,INDEX(CMB[[Cmb_Rare]:[Cmb_Rare]],MATCH(ROUND(MIN(SUM(AZ$4,$O16/1000),SUM($O16,AZ$4/1000)),3),CMB[[Cmb_ID]:[Cmb_ID]],0))),CHOOSE(AC[[M]:[M]],2,1,1,SUM(AC[[AB]:[DB]])))),""))</f>
        <v>37</v>
      </c>
      <c r="BA16">
        <f>IF(OR(BA$5="",$S16=""),"",IFERROR(SUM(PRODUCT(INDEX(CMB[[BA_0O]:[BA_2O]],MATCH(ROUND(MIN(SUM(BA$4,$O16/1000),SUM($O16,BA$4/1000)),3),CMB[[Cmb_ID]:[Cmb_ID]],0),SUM(N(BA$1),N($R16),1)),CHOOSE(AC[[M]:[M]],1,1,0,AC[[AB]:[AB]])),PRODUCT(INDEX(CMB[[BD_0O]:[BD_2O]],MATCH(ROUND(MIN(SUM(BA$4,$O16/1000),SUM($O16,BA$4/1000)),3),CMB[[Cmb_ID]:[Cmb_ID]],0),SUM(N(BA$1),N($R16),1)),CHOOSE(AC[[M]:[M]],1,0,1,AC[[DB]:[DB]])),PRODUCT(SUM(ROUND(AVERAGE(VALUE(BA$3),VALUE($P16)),0),CHOOSE(IF(OR(BA$1,$R16),4,INDEX(CMB[[Res_Rare]:[Res_Rare]],MATCH(ROUND(MIN(SUM(BA$4,$O16/1000),SUM($O16,BA$4/1000)),3),CMB[[Cmb_ID]:[Cmb_ID]],0))),-1,-1,0,0)),IF(OR(BA$1,$R16),4,INDEX(CMB[[Cmb_Rare]:[Cmb_Rare]],MATCH(ROUND(MIN(SUM(BA$4,$O16/1000),SUM($O16,BA$4/1000)),3),CMB[[Cmb_ID]:[Cmb_ID]],0))),CHOOSE(AC[[M]:[M]],2,1,1,SUM(AC[[AB]:[DB]])))),""))</f>
        <v>53</v>
      </c>
      <c r="BB16">
        <f>IF(OR(BB$5="",$S16=""),"",IFERROR(SUM(PRODUCT(INDEX(CMB[[BA_0O]:[BA_2O]],MATCH(ROUND(MIN(SUM(BB$4,$O16/1000),SUM($O16,BB$4/1000)),3),CMB[[Cmb_ID]:[Cmb_ID]],0),SUM(N(BB$1),N($R16),1)),CHOOSE(AC[[M]:[M]],1,1,0,AC[[AB]:[AB]])),PRODUCT(INDEX(CMB[[BD_0O]:[BD_2O]],MATCH(ROUND(MIN(SUM(BB$4,$O16/1000),SUM($O16,BB$4/1000)),3),CMB[[Cmb_ID]:[Cmb_ID]],0),SUM(N(BB$1),N($R16),1)),CHOOSE(AC[[M]:[M]],1,0,1,AC[[DB]:[DB]])),PRODUCT(SUM(ROUND(AVERAGE(VALUE(BB$3),VALUE($P16)),0),CHOOSE(IF(OR(BB$1,$R16),4,INDEX(CMB[[Res_Rare]:[Res_Rare]],MATCH(ROUND(MIN(SUM(BB$4,$O16/1000),SUM($O16,BB$4/1000)),3),CMB[[Cmb_ID]:[Cmb_ID]],0))),-1,-1,0,0)),IF(OR(BB$1,$R16),4,INDEX(CMB[[Cmb_Rare]:[Cmb_Rare]],MATCH(ROUND(MIN(SUM(BB$4,$O16/1000),SUM($O16,BB$4/1000)),3),CMB[[Cmb_ID]:[Cmb_ID]],0))),CHOOSE(AC[[M]:[M]],2,1,1,SUM(AC[[AB]:[DB]])))),""))</f>
        <v>47</v>
      </c>
      <c r="BC16" t="str">
        <f>IF(OR(BC$5="",$S16=""),"",IFERROR(SUM(PRODUCT(INDEX(CMB[[BA_0O]:[BA_2O]],MATCH(ROUND(MIN(SUM(BC$4,$O16/1000),SUM($O16,BC$4/1000)),3),CMB[[Cmb_ID]:[Cmb_ID]],0),SUM(N(BC$1),N($R16),1)),CHOOSE(AC[[M]:[M]],1,1,0,AC[[AB]:[AB]])),PRODUCT(INDEX(CMB[[BD_0O]:[BD_2O]],MATCH(ROUND(MIN(SUM(BC$4,$O16/1000),SUM($O16,BC$4/1000)),3),CMB[[Cmb_ID]:[Cmb_ID]],0),SUM(N(BC$1),N($R16),1)),CHOOSE(AC[[M]:[M]],1,0,1,AC[[DB]:[DB]])),PRODUCT(SUM(ROUND(AVERAGE(VALUE(BC$3),VALUE($P16)),0),CHOOSE(IF(OR(BC$1,$R16),4,INDEX(CMB[[Res_Rare]:[Res_Rare]],MATCH(ROUND(MIN(SUM(BC$4,$O16/1000),SUM($O16,BC$4/1000)),3),CMB[[Cmb_ID]:[Cmb_ID]],0))),-1,-1,0,0)),IF(OR(BC$1,$R16),4,INDEX(CMB[[Cmb_Rare]:[Cmb_Rare]],MATCH(ROUND(MIN(SUM(BC$4,$O16/1000),SUM($O16,BC$4/1000)),3),CMB[[Cmb_ID]:[Cmb_ID]],0))),CHOOSE(AC[[M]:[M]],2,1,1,SUM(AC[[AB]:[DB]])))),""))</f>
        <v/>
      </c>
      <c r="BD16" t="str">
        <f>IF(OR(BD$5="",$S16=""),"",IFERROR(SUM(PRODUCT(INDEX(CMB[[BA_0O]:[BA_2O]],MATCH(ROUND(MIN(SUM(BD$4,$O16/1000),SUM($O16,BD$4/1000)),3),CMB[[Cmb_ID]:[Cmb_ID]],0),SUM(N(BD$1),N($R16),1)),CHOOSE(AC[[M]:[M]],1,1,0,AC[[AB]:[AB]])),PRODUCT(INDEX(CMB[[BD_0O]:[BD_2O]],MATCH(ROUND(MIN(SUM(BD$4,$O16/1000),SUM($O16,BD$4/1000)),3),CMB[[Cmb_ID]:[Cmb_ID]],0),SUM(N(BD$1),N($R16),1)),CHOOSE(AC[[M]:[M]],1,0,1,AC[[DB]:[DB]])),PRODUCT(SUM(ROUND(AVERAGE(VALUE(BD$3),VALUE($P16)),0),CHOOSE(IF(OR(BD$1,$R16),4,INDEX(CMB[[Res_Rare]:[Res_Rare]],MATCH(ROUND(MIN(SUM(BD$4,$O16/1000),SUM($O16,BD$4/1000)),3),CMB[[Cmb_ID]:[Cmb_ID]],0))),-1,-1,0,0)),IF(OR(BD$1,$R16),4,INDEX(CMB[[Cmb_Rare]:[Cmb_Rare]],MATCH(ROUND(MIN(SUM(BD$4,$O16/1000),SUM($O16,BD$4/1000)),3),CMB[[Cmb_ID]:[Cmb_ID]],0))),CHOOSE(AC[[M]:[M]],2,1,1,SUM(AC[[AB]:[DB]])))),""))</f>
        <v/>
      </c>
      <c r="BE16" t="str">
        <f>IF(OR(BE$5="",$S16=""),"",IFERROR(SUM(PRODUCT(INDEX(CMB[[BA_0O]:[BA_2O]],MATCH(ROUND(MIN(SUM(BE$4,$O16/1000),SUM($O16,BE$4/1000)),3),CMB[[Cmb_ID]:[Cmb_ID]],0),SUM(N(BE$1),N($R16),1)),CHOOSE(AC[[M]:[M]],1,1,0,AC[[AB]:[AB]])),PRODUCT(INDEX(CMB[[BD_0O]:[BD_2O]],MATCH(ROUND(MIN(SUM(BE$4,$O16/1000),SUM($O16,BE$4/1000)),3),CMB[[Cmb_ID]:[Cmb_ID]],0),SUM(N(BE$1),N($R16),1)),CHOOSE(AC[[M]:[M]],1,0,1,AC[[DB]:[DB]])),PRODUCT(SUM(ROUND(AVERAGE(VALUE(BE$3),VALUE($P16)),0),CHOOSE(IF(OR(BE$1,$R16),4,INDEX(CMB[[Res_Rare]:[Res_Rare]],MATCH(ROUND(MIN(SUM(BE$4,$O16/1000),SUM($O16,BE$4/1000)),3),CMB[[Cmb_ID]:[Cmb_ID]],0))),-1,-1,0,0)),IF(OR(BE$1,$R16),4,INDEX(CMB[[Cmb_Rare]:[Cmb_Rare]],MATCH(ROUND(MIN(SUM(BE$4,$O16/1000),SUM($O16,BE$4/1000)),3),CMB[[Cmb_ID]:[Cmb_ID]],0))),CHOOSE(AC[[M]:[M]],2,1,1,SUM(AC[[AB]:[DB]])))),""))</f>
        <v/>
      </c>
      <c r="BF16" t="str">
        <f>IF(OR(BF$5="",$S16=""),"",IFERROR(SUM(PRODUCT(INDEX(CMB[[BA_0O]:[BA_2O]],MATCH(ROUND(MIN(SUM(BF$4,$O16/1000),SUM($O16,BF$4/1000)),3),CMB[[Cmb_ID]:[Cmb_ID]],0),SUM(N(BF$1),N($R16),1)),CHOOSE(AC[[M]:[M]],1,1,0,AC[[AB]:[AB]])),PRODUCT(INDEX(CMB[[BD_0O]:[BD_2O]],MATCH(ROUND(MIN(SUM(BF$4,$O16/1000),SUM($O16,BF$4/1000)),3),CMB[[Cmb_ID]:[Cmb_ID]],0),SUM(N(BF$1),N($R16),1)),CHOOSE(AC[[M]:[M]],1,0,1,AC[[DB]:[DB]])),PRODUCT(SUM(ROUND(AVERAGE(VALUE(BF$3),VALUE($P16)),0),CHOOSE(IF(OR(BF$1,$R16),4,INDEX(CMB[[Res_Rare]:[Res_Rare]],MATCH(ROUND(MIN(SUM(BF$4,$O16/1000),SUM($O16,BF$4/1000)),3),CMB[[Cmb_ID]:[Cmb_ID]],0))),-1,-1,0,0)),IF(OR(BF$1,$R16),4,INDEX(CMB[[Cmb_Rare]:[Cmb_Rare]],MATCH(ROUND(MIN(SUM(BF$4,$O16/1000),SUM($O16,BF$4/1000)),3),CMB[[Cmb_ID]:[Cmb_ID]],0))),CHOOSE(AC[[M]:[M]],2,1,1,SUM(AC[[AB]:[DB]])))),""))</f>
        <v/>
      </c>
      <c r="BG16" t="str">
        <f>IF(OR(BG$5="",$S16=""),"",IFERROR(SUM(PRODUCT(INDEX(CMB[[BA_0O]:[BA_2O]],MATCH(ROUND(MIN(SUM(BG$4,$O16/1000),SUM($O16,BG$4/1000)),3),CMB[[Cmb_ID]:[Cmb_ID]],0),SUM(N(BG$1),N($R16),1)),CHOOSE(AC[[M]:[M]],1,1,0,AC[[AB]:[AB]])),PRODUCT(INDEX(CMB[[BD_0O]:[BD_2O]],MATCH(ROUND(MIN(SUM(BG$4,$O16/1000),SUM($O16,BG$4/1000)),3),CMB[[Cmb_ID]:[Cmb_ID]],0),SUM(N(BG$1),N($R16),1)),CHOOSE(AC[[M]:[M]],1,0,1,AC[[DB]:[DB]])),PRODUCT(SUM(ROUND(AVERAGE(VALUE(BG$3),VALUE($P16)),0),CHOOSE(IF(OR(BG$1,$R16),4,INDEX(CMB[[Res_Rare]:[Res_Rare]],MATCH(ROUND(MIN(SUM(BG$4,$O16/1000),SUM($O16,BG$4/1000)),3),CMB[[Cmb_ID]:[Cmb_ID]],0))),-1,-1,0,0)),IF(OR(BG$1,$R16),4,INDEX(CMB[[Cmb_Rare]:[Cmb_Rare]],MATCH(ROUND(MIN(SUM(BG$4,$O16/1000),SUM($O16,BG$4/1000)),3),CMB[[Cmb_ID]:[Cmb_ID]],0))),CHOOSE(AC[[M]:[M]],2,1,1,SUM(AC[[AB]:[DB]])))),""))</f>
        <v/>
      </c>
      <c r="BH16" t="str">
        <f>IF(OR(BH$5="",$S16=""),"",IFERROR(SUM(PRODUCT(INDEX(CMB[[BA_0O]:[BA_2O]],MATCH(ROUND(MIN(SUM(BH$4,$O16/1000),SUM($O16,BH$4/1000)),3),CMB[[Cmb_ID]:[Cmb_ID]],0),SUM(N(BH$1),N($R16),1)),CHOOSE(AC[[M]:[M]],1,1,0,AC[[AB]:[AB]])),PRODUCT(INDEX(CMB[[BD_0O]:[BD_2O]],MATCH(ROUND(MIN(SUM(BH$4,$O16/1000),SUM($O16,BH$4/1000)),3),CMB[[Cmb_ID]:[Cmb_ID]],0),SUM(N(BH$1),N($R16),1)),CHOOSE(AC[[M]:[M]],1,0,1,AC[[DB]:[DB]])),PRODUCT(SUM(ROUND(AVERAGE(VALUE(BH$3),VALUE($P16)),0),CHOOSE(IF(OR(BH$1,$R16),4,INDEX(CMB[[Res_Rare]:[Res_Rare]],MATCH(ROUND(MIN(SUM(BH$4,$O16/1000),SUM($O16,BH$4/1000)),3),CMB[[Cmb_ID]:[Cmb_ID]],0))),-1,-1,0,0)),IF(OR(BH$1,$R16),4,INDEX(CMB[[Cmb_Rare]:[Cmb_Rare]],MATCH(ROUND(MIN(SUM(BH$4,$O16/1000),SUM($O16,BH$4/1000)),3),CMB[[Cmb_ID]:[Cmb_ID]],0))),CHOOSE(AC[[M]:[M]],2,1,1,SUM(AC[[AB]:[DB]])))),""))</f>
        <v/>
      </c>
      <c r="BI16" t="str">
        <f>IF(OR(BI$5="",$S16=""),"",IFERROR(SUM(PRODUCT(INDEX(CMB[[BA_0O]:[BA_2O]],MATCH(ROUND(MIN(SUM(BI$4,$O16/1000),SUM($O16,BI$4/1000)),3),CMB[[Cmb_ID]:[Cmb_ID]],0),SUM(N(BI$1),N($R16),1)),CHOOSE(AC[[M]:[M]],1,1,0,AC[[AB]:[AB]])),PRODUCT(INDEX(CMB[[BD_0O]:[BD_2O]],MATCH(ROUND(MIN(SUM(BI$4,$O16/1000),SUM($O16,BI$4/1000)),3),CMB[[Cmb_ID]:[Cmb_ID]],0),SUM(N(BI$1),N($R16),1)),CHOOSE(AC[[M]:[M]],1,0,1,AC[[DB]:[DB]])),PRODUCT(SUM(ROUND(AVERAGE(VALUE(BI$3),VALUE($P16)),0),CHOOSE(IF(OR(BI$1,$R16),4,INDEX(CMB[[Res_Rare]:[Res_Rare]],MATCH(ROUND(MIN(SUM(BI$4,$O16/1000),SUM($O16,BI$4/1000)),3),CMB[[Cmb_ID]:[Cmb_ID]],0))),-1,-1,0,0)),IF(OR(BI$1,$R16),4,INDEX(CMB[[Cmb_Rare]:[Cmb_Rare]],MATCH(ROUND(MIN(SUM(BI$4,$O16/1000),SUM($O16,BI$4/1000)),3),CMB[[Cmb_ID]:[Cmb_ID]],0))),CHOOSE(AC[[M]:[M]],2,1,1,SUM(AC[[AB]:[DB]])))),""))</f>
        <v/>
      </c>
      <c r="BJ16" t="str">
        <f>IF(OR(BJ$5="",$S16=""),"",IFERROR(SUM(PRODUCT(INDEX(CMB[[BA_0O]:[BA_2O]],MATCH(ROUND(MIN(SUM(BJ$4,$O16/1000),SUM($O16,BJ$4/1000)),3),CMB[[Cmb_ID]:[Cmb_ID]],0),SUM(N(BJ$1),N($R16),1)),CHOOSE(AC[[M]:[M]],1,1,0,AC[[AB]:[AB]])),PRODUCT(INDEX(CMB[[BD_0O]:[BD_2O]],MATCH(ROUND(MIN(SUM(BJ$4,$O16/1000),SUM($O16,BJ$4/1000)),3),CMB[[Cmb_ID]:[Cmb_ID]],0),SUM(N(BJ$1),N($R16),1)),CHOOSE(AC[[M]:[M]],1,0,1,AC[[DB]:[DB]])),PRODUCT(SUM(ROUND(AVERAGE(VALUE(BJ$3),VALUE($P16)),0),CHOOSE(IF(OR(BJ$1,$R16),4,INDEX(CMB[[Res_Rare]:[Res_Rare]],MATCH(ROUND(MIN(SUM(BJ$4,$O16/1000),SUM($O16,BJ$4/1000)),3),CMB[[Cmb_ID]:[Cmb_ID]],0))),-1,-1,0,0)),IF(OR(BJ$1,$R16),4,INDEX(CMB[[Cmb_Rare]:[Cmb_Rare]],MATCH(ROUND(MIN(SUM(BJ$4,$O16/1000),SUM($O16,BJ$4/1000)),3),CMB[[Cmb_ID]:[Cmb_ID]],0))),CHOOSE(AC[[M]:[M]],2,1,1,SUM(AC[[AB]:[DB]])))),""))</f>
        <v/>
      </c>
      <c r="BK16" t="str">
        <f>IF(OR(BK$5="",$S16=""),"",IFERROR(SUM(PRODUCT(INDEX(CMB[[BA_0O]:[BA_2O]],MATCH(ROUND(MIN(SUM(BK$4,$O16/1000),SUM($O16,BK$4/1000)),3),CMB[[Cmb_ID]:[Cmb_ID]],0),SUM(N(BK$1),N($R16),1)),CHOOSE(AC[[M]:[M]],1,1,0,AC[[AB]:[AB]])),PRODUCT(INDEX(CMB[[BD_0O]:[BD_2O]],MATCH(ROUND(MIN(SUM(BK$4,$O16/1000),SUM($O16,BK$4/1000)),3),CMB[[Cmb_ID]:[Cmb_ID]],0),SUM(N(BK$1),N($R16),1)),CHOOSE(AC[[M]:[M]],1,0,1,AC[[DB]:[DB]])),PRODUCT(SUM(ROUND(AVERAGE(VALUE(BK$3),VALUE($P16)),0),CHOOSE(IF(OR(BK$1,$R16),4,INDEX(CMB[[Res_Rare]:[Res_Rare]],MATCH(ROUND(MIN(SUM(BK$4,$O16/1000),SUM($O16,BK$4/1000)),3),CMB[[Cmb_ID]:[Cmb_ID]],0))),-1,-1,0,0)),IF(OR(BK$1,$R16),4,INDEX(CMB[[Cmb_Rare]:[Cmb_Rare]],MATCH(ROUND(MIN(SUM(BK$4,$O16/1000),SUM($O16,BK$4/1000)),3),CMB[[Cmb_ID]:[Cmb_ID]],0))),CHOOSE(AC[[M]:[M]],2,1,1,SUM(AC[[AB]:[DB]])))),""))</f>
        <v/>
      </c>
      <c r="BL16" t="str">
        <f>IF(OR(BL$5="",$S16=""),"",IFERROR(SUM(PRODUCT(INDEX(CMB[[BA_0O]:[BA_2O]],MATCH(ROUND(MIN(SUM(BL$4,$O16/1000),SUM($O16,BL$4/1000)),3),CMB[[Cmb_ID]:[Cmb_ID]],0),SUM(N(BL$1),N($R16),1)),CHOOSE(AC[[M]:[M]],1,1,0,AC[[AB]:[AB]])),PRODUCT(INDEX(CMB[[BD_0O]:[BD_2O]],MATCH(ROUND(MIN(SUM(BL$4,$O16/1000),SUM($O16,BL$4/1000)),3),CMB[[Cmb_ID]:[Cmb_ID]],0),SUM(N(BL$1),N($R16),1)),CHOOSE(AC[[M]:[M]],1,0,1,AC[[DB]:[DB]])),PRODUCT(SUM(ROUND(AVERAGE(VALUE(BL$3),VALUE($P16)),0),CHOOSE(IF(OR(BL$1,$R16),4,INDEX(CMB[[Res_Rare]:[Res_Rare]],MATCH(ROUND(MIN(SUM(BL$4,$O16/1000),SUM($O16,BL$4/1000)),3),CMB[[Cmb_ID]:[Cmb_ID]],0))),-1,-1,0,0)),IF(OR(BL$1,$R16),4,INDEX(CMB[[Cmb_Rare]:[Cmb_Rare]],MATCH(ROUND(MIN(SUM(BL$4,$O16/1000),SUM($O16,BL$4/1000)),3),CMB[[Cmb_ID]:[Cmb_ID]],0))),CHOOSE(AC[[M]:[M]],2,1,1,SUM(AC[[AB]:[DB]])))),""))</f>
        <v/>
      </c>
      <c r="BM16" t="str">
        <f>IF(OR(BM$5="",$S16=""),"",IFERROR(SUM(PRODUCT(INDEX(CMB[[BA_0O]:[BA_2O]],MATCH(ROUND(MIN(SUM(BM$4,$O16/1000),SUM($O16,BM$4/1000)),3),CMB[[Cmb_ID]:[Cmb_ID]],0),SUM(N(BM$1),N($R16),1)),CHOOSE(AC[[M]:[M]],1,1,0,AC[[AB]:[AB]])),PRODUCT(INDEX(CMB[[BD_0O]:[BD_2O]],MATCH(ROUND(MIN(SUM(BM$4,$O16/1000),SUM($O16,BM$4/1000)),3),CMB[[Cmb_ID]:[Cmb_ID]],0),SUM(N(BM$1),N($R16),1)),CHOOSE(AC[[M]:[M]],1,0,1,AC[[DB]:[DB]])),PRODUCT(SUM(ROUND(AVERAGE(VALUE(BM$3),VALUE($P16)),0),CHOOSE(IF(OR(BM$1,$R16),4,INDEX(CMB[[Res_Rare]:[Res_Rare]],MATCH(ROUND(MIN(SUM(BM$4,$O16/1000),SUM($O16,BM$4/1000)),3),CMB[[Cmb_ID]:[Cmb_ID]],0))),-1,-1,0,0)),IF(OR(BM$1,$R16),4,INDEX(CMB[[Cmb_Rare]:[Cmb_Rare]],MATCH(ROUND(MIN(SUM(BM$4,$O16/1000),SUM($O16,BM$4/1000)),3),CMB[[Cmb_ID]:[Cmb_ID]],0))),CHOOSE(AC[[M]:[M]],2,1,1,SUM(AC[[AB]:[DB]])))),""))</f>
        <v/>
      </c>
      <c r="BN16" t="str">
        <f>IF(OR(BN$5="",$S16=""),"",IFERROR(SUM(PRODUCT(INDEX(CMB[[BA_0O]:[BA_2O]],MATCH(ROUND(MIN(SUM(BN$4,$O16/1000),SUM($O16,BN$4/1000)),3),CMB[[Cmb_ID]:[Cmb_ID]],0),SUM(N(BN$1),N($R16),1)),CHOOSE(AC[[M]:[M]],1,1,0,AC[[AB]:[AB]])),PRODUCT(INDEX(CMB[[BD_0O]:[BD_2O]],MATCH(ROUND(MIN(SUM(BN$4,$O16/1000),SUM($O16,BN$4/1000)),3),CMB[[Cmb_ID]:[Cmb_ID]],0),SUM(N(BN$1),N($R16),1)),CHOOSE(AC[[M]:[M]],1,0,1,AC[[DB]:[DB]])),PRODUCT(SUM(ROUND(AVERAGE(VALUE(BN$3),VALUE($P16)),0),CHOOSE(IF(OR(BN$1,$R16),4,INDEX(CMB[[Res_Rare]:[Res_Rare]],MATCH(ROUND(MIN(SUM(BN$4,$O16/1000),SUM($O16,BN$4/1000)),3),CMB[[Cmb_ID]:[Cmb_ID]],0))),-1,-1,0,0)),IF(OR(BN$1,$R16),4,INDEX(CMB[[Cmb_Rare]:[Cmb_Rare]],MATCH(ROUND(MIN(SUM(BN$4,$O16/1000),SUM($O16,BN$4/1000)),3),CMB[[Cmb_ID]:[Cmb_ID]],0))),CHOOSE(AC[[M]:[M]],2,1,1,SUM(AC[[AB]:[DB]])))),""))</f>
        <v/>
      </c>
      <c r="BO16" t="str">
        <f>IF(OR(BO$5="",$S16=""),"",IFERROR(SUM(PRODUCT(INDEX(CMB[[BA_0O]:[BA_2O]],MATCH(ROUND(MIN(SUM(BO$4,$O16/1000),SUM($O16,BO$4/1000)),3),CMB[[Cmb_ID]:[Cmb_ID]],0),SUM(N(BO$1),N($R16),1)),CHOOSE(AC[[M]:[M]],1,1,0,AC[[AB]:[AB]])),PRODUCT(INDEX(CMB[[BD_0O]:[BD_2O]],MATCH(ROUND(MIN(SUM(BO$4,$O16/1000),SUM($O16,BO$4/1000)),3),CMB[[Cmb_ID]:[Cmb_ID]],0),SUM(N(BO$1),N($R16),1)),CHOOSE(AC[[M]:[M]],1,0,1,AC[[DB]:[DB]])),PRODUCT(SUM(ROUND(AVERAGE(VALUE(BO$3),VALUE($P16)),0),CHOOSE(IF(OR(BO$1,$R16),4,INDEX(CMB[[Res_Rare]:[Res_Rare]],MATCH(ROUND(MIN(SUM(BO$4,$O16/1000),SUM($O16,BO$4/1000)),3),CMB[[Cmb_ID]:[Cmb_ID]],0))),-1,-1,0,0)),IF(OR(BO$1,$R16),4,INDEX(CMB[[Cmb_Rare]:[Cmb_Rare]],MATCH(ROUND(MIN(SUM(BO$4,$O16/1000),SUM($O16,BO$4/1000)),3),CMB[[Cmb_ID]:[Cmb_ID]],0))),CHOOSE(AC[[M]:[M]],2,1,1,SUM(AC[[AB]:[DB]])))),""))</f>
        <v/>
      </c>
      <c r="BP16" t="str">
        <f>IF(OR(BP$5="",$S16=""),"",IFERROR(SUM(PRODUCT(INDEX(CMB[[BA_0O]:[BA_2O]],MATCH(ROUND(MIN(SUM(BP$4,$O16/1000),SUM($O16,BP$4/1000)),3),CMB[[Cmb_ID]:[Cmb_ID]],0),SUM(N(BP$1),N($R16),1)),CHOOSE(AC[[M]:[M]],1,1,0,AC[[AB]:[AB]])),PRODUCT(INDEX(CMB[[BD_0O]:[BD_2O]],MATCH(ROUND(MIN(SUM(BP$4,$O16/1000),SUM($O16,BP$4/1000)),3),CMB[[Cmb_ID]:[Cmb_ID]],0),SUM(N(BP$1),N($R16),1)),CHOOSE(AC[[M]:[M]],1,0,1,AC[[DB]:[DB]])),PRODUCT(SUM(ROUND(AVERAGE(VALUE(BP$3),VALUE($P16)),0),CHOOSE(IF(OR(BP$1,$R16),4,INDEX(CMB[[Res_Rare]:[Res_Rare]],MATCH(ROUND(MIN(SUM(BP$4,$O16/1000),SUM($O16,BP$4/1000)),3),CMB[[Cmb_ID]:[Cmb_ID]],0))),-1,-1,0,0)),IF(OR(BP$1,$R16),4,INDEX(CMB[[Cmb_Rare]:[Cmb_Rare]],MATCH(ROUND(MIN(SUM(BP$4,$O16/1000),SUM($O16,BP$4/1000)),3),CMB[[Cmb_ID]:[Cmb_ID]],0))),CHOOSE(AC[[M]:[M]],2,1,1,SUM(AC[[AB]:[DB]])))),""))</f>
        <v/>
      </c>
      <c r="BQ16" t="str">
        <f>IF(OR(BQ$5="",$S16=""),"",IFERROR(SUM(PRODUCT(INDEX(CMB[[BA_0O]:[BA_2O]],MATCH(ROUND(MIN(SUM(BQ$4,$O16/1000),SUM($O16,BQ$4/1000)),3),CMB[[Cmb_ID]:[Cmb_ID]],0),SUM(N(BQ$1),N($R16),1)),CHOOSE(AC[[M]:[M]],1,1,0,AC[[AB]:[AB]])),PRODUCT(INDEX(CMB[[BD_0O]:[BD_2O]],MATCH(ROUND(MIN(SUM(BQ$4,$O16/1000),SUM($O16,BQ$4/1000)),3),CMB[[Cmb_ID]:[Cmb_ID]],0),SUM(N(BQ$1),N($R16),1)),CHOOSE(AC[[M]:[M]],1,0,1,AC[[DB]:[DB]])),PRODUCT(SUM(ROUND(AVERAGE(VALUE(BQ$3),VALUE($P16)),0),CHOOSE(IF(OR(BQ$1,$R16),4,INDEX(CMB[[Res_Rare]:[Res_Rare]],MATCH(ROUND(MIN(SUM(BQ$4,$O16/1000),SUM($O16,BQ$4/1000)),3),CMB[[Cmb_ID]:[Cmb_ID]],0))),-1,-1,0,0)),IF(OR(BQ$1,$R16),4,INDEX(CMB[[Cmb_Rare]:[Cmb_Rare]],MATCH(ROUND(MIN(SUM(BQ$4,$O16/1000),SUM($O16,BQ$4/1000)),3),CMB[[Cmb_ID]:[Cmb_ID]],0))),CHOOSE(AC[[M]:[M]],2,1,1,SUM(AC[[AB]:[DB]])))),""))</f>
        <v/>
      </c>
      <c r="BR16" t="str">
        <f>IF(OR(BR$5="",$S16=""),"",IFERROR(SUM(PRODUCT(INDEX(CMB[[BA_0O]:[BA_2O]],MATCH(ROUND(MIN(SUM(BR$4,$O16/1000),SUM($O16,BR$4/1000)),3),CMB[[Cmb_ID]:[Cmb_ID]],0),SUM(N(BR$1),N($R16),1)),CHOOSE(AC[[M]:[M]],1,1,0,AC[[AB]:[AB]])),PRODUCT(INDEX(CMB[[BD_0O]:[BD_2O]],MATCH(ROUND(MIN(SUM(BR$4,$O16/1000),SUM($O16,BR$4/1000)),3),CMB[[Cmb_ID]:[Cmb_ID]],0),SUM(N(BR$1),N($R16),1)),CHOOSE(AC[[M]:[M]],1,0,1,AC[[DB]:[DB]])),PRODUCT(SUM(ROUND(AVERAGE(VALUE(BR$3),VALUE($P16)),0),CHOOSE(IF(OR(BR$1,$R16),4,INDEX(CMB[[Res_Rare]:[Res_Rare]],MATCH(ROUND(MIN(SUM(BR$4,$O16/1000),SUM($O16,BR$4/1000)),3),CMB[[Cmb_ID]:[Cmb_ID]],0))),-1,-1,0,0)),IF(OR(BR$1,$R16),4,INDEX(CMB[[Cmb_Rare]:[Cmb_Rare]],MATCH(ROUND(MIN(SUM(BR$4,$O16/1000),SUM($O16,BR$4/1000)),3),CMB[[Cmb_ID]:[Cmb_ID]],0))),CHOOSE(AC[[M]:[M]],2,1,1,SUM(AC[[AB]:[DB]])))),""))</f>
        <v/>
      </c>
      <c r="BS16" t="str">
        <f>IF(OR(BS$5="",$S16=""),"",IFERROR(SUM(PRODUCT(INDEX(CMB[[BA_0O]:[BA_2O]],MATCH(ROUND(MIN(SUM(BS$4,$O16/1000),SUM($O16,BS$4/1000)),3),CMB[[Cmb_ID]:[Cmb_ID]],0),SUM(N(BS$1),N($R16),1)),CHOOSE(AC[[M]:[M]],1,1,0,AC[[AB]:[AB]])),PRODUCT(INDEX(CMB[[BD_0O]:[BD_2O]],MATCH(ROUND(MIN(SUM(BS$4,$O16/1000),SUM($O16,BS$4/1000)),3),CMB[[Cmb_ID]:[Cmb_ID]],0),SUM(N(BS$1),N($R16),1)),CHOOSE(AC[[M]:[M]],1,0,1,AC[[DB]:[DB]])),PRODUCT(SUM(ROUND(AVERAGE(VALUE(BS$3),VALUE($P16)),0),CHOOSE(IF(OR(BS$1,$R16),4,INDEX(CMB[[Res_Rare]:[Res_Rare]],MATCH(ROUND(MIN(SUM(BS$4,$O16/1000),SUM($O16,BS$4/1000)),3),CMB[[Cmb_ID]:[Cmb_ID]],0))),-1,-1,0,0)),IF(OR(BS$1,$R16),4,INDEX(CMB[[Cmb_Rare]:[Cmb_Rare]],MATCH(ROUND(MIN(SUM(BS$4,$O16/1000),SUM($O16,BS$4/1000)),3),CMB[[Cmb_ID]:[Cmb_ID]],0))),CHOOSE(AC[[M]:[M]],2,1,1,SUM(AC[[AB]:[DB]])))),""))</f>
        <v/>
      </c>
      <c r="BT16" t="str">
        <f>IF(OR(BT$5="",$S16=""),"",IFERROR(SUM(PRODUCT(INDEX(CMB[[BA_0O]:[BA_2O]],MATCH(ROUND(MIN(SUM(BT$4,$O16/1000),SUM($O16,BT$4/1000)),3),CMB[[Cmb_ID]:[Cmb_ID]],0),SUM(N(BT$1),N($R16),1)),CHOOSE(AC[[M]:[M]],1,1,0,AC[[AB]:[AB]])),PRODUCT(INDEX(CMB[[BD_0O]:[BD_2O]],MATCH(ROUND(MIN(SUM(BT$4,$O16/1000),SUM($O16,BT$4/1000)),3),CMB[[Cmb_ID]:[Cmb_ID]],0),SUM(N(BT$1),N($R16),1)),CHOOSE(AC[[M]:[M]],1,0,1,AC[[DB]:[DB]])),PRODUCT(SUM(ROUND(AVERAGE(VALUE(BT$3),VALUE($P16)),0),CHOOSE(IF(OR(BT$1,$R16),4,INDEX(CMB[[Res_Rare]:[Res_Rare]],MATCH(ROUND(MIN(SUM(BT$4,$O16/1000),SUM($O16,BT$4/1000)),3),CMB[[Cmb_ID]:[Cmb_ID]],0))),-1,-1,0,0)),IF(OR(BT$1,$R16),4,INDEX(CMB[[Cmb_Rare]:[Cmb_Rare]],MATCH(ROUND(MIN(SUM(BT$4,$O16/1000),SUM($O16,BT$4/1000)),3),CMB[[Cmb_ID]:[Cmb_ID]],0))),CHOOSE(AC[[M]:[M]],2,1,1,SUM(AC[[AB]:[DB]])))),""))</f>
        <v/>
      </c>
      <c r="BU16" t="str">
        <f>IF(OR(BU$5="",$S16=""),"",IFERROR(SUM(PRODUCT(INDEX(CMB[[BA_0O]:[BA_2O]],MATCH(ROUND(MIN(SUM(BU$4,$O16/1000),SUM($O16,BU$4/1000)),3),CMB[[Cmb_ID]:[Cmb_ID]],0),SUM(N(BU$1),N($R16),1)),CHOOSE(AC[[M]:[M]],1,1,0,AC[[AB]:[AB]])),PRODUCT(INDEX(CMB[[BD_0O]:[BD_2O]],MATCH(ROUND(MIN(SUM(BU$4,$O16/1000),SUM($O16,BU$4/1000)),3),CMB[[Cmb_ID]:[Cmb_ID]],0),SUM(N(BU$1),N($R16),1)),CHOOSE(AC[[M]:[M]],1,0,1,AC[[DB]:[DB]])),PRODUCT(SUM(ROUND(AVERAGE(VALUE(BU$3),VALUE($P16)),0),CHOOSE(IF(OR(BU$1,$R16),4,INDEX(CMB[[Res_Rare]:[Res_Rare]],MATCH(ROUND(MIN(SUM(BU$4,$O16/1000),SUM($O16,BU$4/1000)),3),CMB[[Cmb_ID]:[Cmb_ID]],0))),-1,-1,0,0)),IF(OR(BU$1,$R16),4,INDEX(CMB[[Cmb_Rare]:[Cmb_Rare]],MATCH(ROUND(MIN(SUM(BU$4,$O16/1000),SUM($O16,BU$4/1000)),3),CMB[[Cmb_ID]:[Cmb_ID]],0))),CHOOSE(AC[[M]:[M]],2,1,1,SUM(AC[[AB]:[DB]])))),""))</f>
        <v/>
      </c>
      <c r="BV16" t="str">
        <f>IF(OR(BV$5="",$S16=""),"",IFERROR(SUM(PRODUCT(INDEX(CMB[[BA_0O]:[BA_2O]],MATCH(ROUND(MIN(SUM(BV$4,$O16/1000),SUM($O16,BV$4/1000)),3),CMB[[Cmb_ID]:[Cmb_ID]],0),SUM(N(BV$1),N($R16),1)),CHOOSE(AC[[M]:[M]],1,1,0,AC[[AB]:[AB]])),PRODUCT(INDEX(CMB[[BD_0O]:[BD_2O]],MATCH(ROUND(MIN(SUM(BV$4,$O16/1000),SUM($O16,BV$4/1000)),3),CMB[[Cmb_ID]:[Cmb_ID]],0),SUM(N(BV$1),N($R16),1)),CHOOSE(AC[[M]:[M]],1,0,1,AC[[DB]:[DB]])),PRODUCT(SUM(ROUND(AVERAGE(VALUE(BV$3),VALUE($P16)),0),CHOOSE(IF(OR(BV$1,$R16),4,INDEX(CMB[[Res_Rare]:[Res_Rare]],MATCH(ROUND(MIN(SUM(BV$4,$O16/1000),SUM($O16,BV$4/1000)),3),CMB[[Cmb_ID]:[Cmb_ID]],0))),-1,-1,0,0)),IF(OR(BV$1,$R16),4,INDEX(CMB[[Cmb_Rare]:[Cmb_Rare]],MATCH(ROUND(MIN(SUM(BV$4,$O16/1000),SUM($O16,BV$4/1000)),3),CMB[[Cmb_ID]:[Cmb_ID]],0))),CHOOSE(AC[[M]:[M]],2,1,1,SUM(AC[[AB]:[DB]])))),""))</f>
        <v/>
      </c>
      <c r="BW16" t="str">
        <f>IF(OR(BW$5="",$S16=""),"",IFERROR(SUM(PRODUCT(INDEX(CMB[[BA_0O]:[BA_2O]],MATCH(ROUND(MIN(SUM(BW$4,$O16/1000),SUM($O16,BW$4/1000)),3),CMB[[Cmb_ID]:[Cmb_ID]],0),SUM(N(BW$1),N($R16),1)),CHOOSE(AC[[M]:[M]],1,1,0,AC[[AB]:[AB]])),PRODUCT(INDEX(CMB[[BD_0O]:[BD_2O]],MATCH(ROUND(MIN(SUM(BW$4,$O16/1000),SUM($O16,BW$4/1000)),3),CMB[[Cmb_ID]:[Cmb_ID]],0),SUM(N(BW$1),N($R16),1)),CHOOSE(AC[[M]:[M]],1,0,1,AC[[DB]:[DB]])),PRODUCT(SUM(ROUND(AVERAGE(VALUE(BW$3),VALUE($P16)),0),CHOOSE(IF(OR(BW$1,$R16),4,INDEX(CMB[[Res_Rare]:[Res_Rare]],MATCH(ROUND(MIN(SUM(BW$4,$O16/1000),SUM($O16,BW$4/1000)),3),CMB[[Cmb_ID]:[Cmb_ID]],0))),-1,-1,0,0)),IF(OR(BW$1,$R16),4,INDEX(CMB[[Cmb_Rare]:[Cmb_Rare]],MATCH(ROUND(MIN(SUM(BW$4,$O16/1000),SUM($O16,BW$4/1000)),3),CMB[[Cmb_ID]:[Cmb_ID]],0))),CHOOSE(AC[[M]:[M]],2,1,1,SUM(AC[[AB]:[DB]])))),""))</f>
        <v/>
      </c>
      <c r="BX16" t="str">
        <f>IF(OR(BX$5="",$S16=""),"",IFERROR(SUM(PRODUCT(INDEX(CMB[[BA_0O]:[BA_2O]],MATCH(ROUND(MIN(SUM(BX$4,$O16/1000),SUM($O16,BX$4/1000)),3),CMB[[Cmb_ID]:[Cmb_ID]],0),SUM(N(BX$1),N($R16),1)),CHOOSE(AC[[M]:[M]],1,1,0,AC[[AB]:[AB]])),PRODUCT(INDEX(CMB[[BD_0O]:[BD_2O]],MATCH(ROUND(MIN(SUM(BX$4,$O16/1000),SUM($O16,BX$4/1000)),3),CMB[[Cmb_ID]:[Cmb_ID]],0),SUM(N(BX$1),N($R16),1)),CHOOSE(AC[[M]:[M]],1,0,1,AC[[DB]:[DB]])),PRODUCT(SUM(ROUND(AVERAGE(VALUE(BX$3),VALUE($P16)),0),CHOOSE(IF(OR(BX$1,$R16),4,INDEX(CMB[[Res_Rare]:[Res_Rare]],MATCH(ROUND(MIN(SUM(BX$4,$O16/1000),SUM($O16,BX$4/1000)),3),CMB[[Cmb_ID]:[Cmb_ID]],0))),-1,-1,0,0)),IF(OR(BX$1,$R16),4,INDEX(CMB[[Cmb_Rare]:[Cmb_Rare]],MATCH(ROUND(MIN(SUM(BX$4,$O16/1000),SUM($O16,BX$4/1000)),3),CMB[[Cmb_ID]:[Cmb_ID]],0))),CHOOSE(AC[[M]:[M]],2,1,1,SUM(AC[[AB]:[DB]])))),""))</f>
        <v/>
      </c>
      <c r="BY16" t="str">
        <f>IF(OR(BY$5="",$S16=""),"",IFERROR(SUM(PRODUCT(INDEX(CMB[[BA_0O]:[BA_2O]],MATCH(ROUND(MIN(SUM(BY$4,$O16/1000),SUM($O16,BY$4/1000)),3),CMB[[Cmb_ID]:[Cmb_ID]],0),SUM(N(BY$1),N($R16),1)),CHOOSE(AC[[M]:[M]],1,1,0,AC[[AB]:[AB]])),PRODUCT(INDEX(CMB[[BD_0O]:[BD_2O]],MATCH(ROUND(MIN(SUM(BY$4,$O16/1000),SUM($O16,BY$4/1000)),3),CMB[[Cmb_ID]:[Cmb_ID]],0),SUM(N(BY$1),N($R16),1)),CHOOSE(AC[[M]:[M]],1,0,1,AC[[DB]:[DB]])),PRODUCT(SUM(ROUND(AVERAGE(VALUE(BY$3),VALUE($P16)),0),CHOOSE(IF(OR(BY$1,$R16),4,INDEX(CMB[[Res_Rare]:[Res_Rare]],MATCH(ROUND(MIN(SUM(BY$4,$O16/1000),SUM($O16,BY$4/1000)),3),CMB[[Cmb_ID]:[Cmb_ID]],0))),-1,-1,0,0)),IF(OR(BY$1,$R16),4,INDEX(CMB[[Cmb_Rare]:[Cmb_Rare]],MATCH(ROUND(MIN(SUM(BY$4,$O16/1000),SUM($O16,BY$4/1000)),3),CMB[[Cmb_ID]:[Cmb_ID]],0))),CHOOSE(AC[[M]:[M]],2,1,1,SUM(AC[[AB]:[DB]])))),""))</f>
        <v/>
      </c>
      <c r="BZ16" t="str">
        <f>IF(OR(BZ$5="",$S16=""),"",IFERROR(SUM(PRODUCT(INDEX(CMB[[BA_0O]:[BA_2O]],MATCH(ROUND(MIN(SUM(BZ$4,$O16/1000),SUM($O16,BZ$4/1000)),3),CMB[[Cmb_ID]:[Cmb_ID]],0),SUM(N(BZ$1),N($R16),1)),CHOOSE(AC[[M]:[M]],1,1,0,AC[[AB]:[AB]])),PRODUCT(INDEX(CMB[[BD_0O]:[BD_2O]],MATCH(ROUND(MIN(SUM(BZ$4,$O16/1000),SUM($O16,BZ$4/1000)),3),CMB[[Cmb_ID]:[Cmb_ID]],0),SUM(N(BZ$1),N($R16),1)),CHOOSE(AC[[M]:[M]],1,0,1,AC[[DB]:[DB]])),PRODUCT(SUM(ROUND(AVERAGE(VALUE(BZ$3),VALUE($P16)),0),CHOOSE(IF(OR(BZ$1,$R16),4,INDEX(CMB[[Res_Rare]:[Res_Rare]],MATCH(ROUND(MIN(SUM(BZ$4,$O16/1000),SUM($O16,BZ$4/1000)),3),CMB[[Cmb_ID]:[Cmb_ID]],0))),-1,-1,0,0)),IF(OR(BZ$1,$R16),4,INDEX(CMB[[Cmb_Rare]:[Cmb_Rare]],MATCH(ROUND(MIN(SUM(BZ$4,$O16/1000),SUM($O16,BZ$4/1000)),3),CMB[[Cmb_ID]:[Cmb_ID]],0))),CHOOSE(AC[[M]:[M]],2,1,1,SUM(AC[[AB]:[DB]])))),""))</f>
        <v/>
      </c>
      <c r="CA16" t="str">
        <f>IF(OR(CA$5="",$S16=""),"",IFERROR(SUM(PRODUCT(INDEX(CMB[[BA_0O]:[BA_2O]],MATCH(ROUND(MIN(SUM(CA$4,$O16/1000),SUM($O16,CA$4/1000)),3),CMB[[Cmb_ID]:[Cmb_ID]],0),SUM(N(CA$1),N($R16),1)),CHOOSE(AC[[M]:[M]],1,1,0,AC[[AB]:[AB]])),PRODUCT(INDEX(CMB[[BD_0O]:[BD_2O]],MATCH(ROUND(MIN(SUM(CA$4,$O16/1000),SUM($O16,CA$4/1000)),3),CMB[[Cmb_ID]:[Cmb_ID]],0),SUM(N(CA$1),N($R16),1)),CHOOSE(AC[[M]:[M]],1,0,1,AC[[DB]:[DB]])),PRODUCT(SUM(ROUND(AVERAGE(VALUE(CA$3),VALUE($P16)),0),CHOOSE(IF(OR(CA$1,$R16),4,INDEX(CMB[[Res_Rare]:[Res_Rare]],MATCH(ROUND(MIN(SUM(CA$4,$O16/1000),SUM($O16,CA$4/1000)),3),CMB[[Cmb_ID]:[Cmb_ID]],0))),-1,-1,0,0)),IF(OR(CA$1,$R16),4,INDEX(CMB[[Cmb_Rare]:[Cmb_Rare]],MATCH(ROUND(MIN(SUM(CA$4,$O16/1000),SUM($O16,CA$4/1000)),3),CMB[[Cmb_ID]:[Cmb_ID]],0))),CHOOSE(AC[[M]:[M]],2,1,1,SUM(AC[[AB]:[DB]])))),""))</f>
        <v/>
      </c>
      <c r="CB16" t="str">
        <f>IF(OR(CB$5="",$S16=""),"",IFERROR(SUM(PRODUCT(INDEX(CMB[[BA_0O]:[BA_2O]],MATCH(ROUND(MIN(SUM(CB$4,$O16/1000),SUM($O16,CB$4/1000)),3),CMB[[Cmb_ID]:[Cmb_ID]],0),SUM(N(CB$1),N($R16),1)),CHOOSE(AC[[M]:[M]],1,1,0,AC[[AB]:[AB]])),PRODUCT(INDEX(CMB[[BD_0O]:[BD_2O]],MATCH(ROUND(MIN(SUM(CB$4,$O16/1000),SUM($O16,CB$4/1000)),3),CMB[[Cmb_ID]:[Cmb_ID]],0),SUM(N(CB$1),N($R16),1)),CHOOSE(AC[[M]:[M]],1,0,1,AC[[DB]:[DB]])),PRODUCT(SUM(ROUND(AVERAGE(VALUE(CB$3),VALUE($P16)),0),CHOOSE(IF(OR(CB$1,$R16),4,INDEX(CMB[[Res_Rare]:[Res_Rare]],MATCH(ROUND(MIN(SUM(CB$4,$O16/1000),SUM($O16,CB$4/1000)),3),CMB[[Cmb_ID]:[Cmb_ID]],0))),-1,-1,0,0)),IF(OR(CB$1,$R16),4,INDEX(CMB[[Cmb_Rare]:[Cmb_Rare]],MATCH(ROUND(MIN(SUM(CB$4,$O16/1000),SUM($O16,CB$4/1000)),3),CMB[[Cmb_ID]:[Cmb_ID]],0))),CHOOSE(AC[[M]:[M]],2,1,1,SUM(AC[[AB]:[DB]])))),""))</f>
        <v/>
      </c>
      <c r="CC16" t="str">
        <f>IF(OR(CC$5="",$S16=""),"",IFERROR(SUM(PRODUCT(INDEX(CMB[[BA_0O]:[BA_2O]],MATCH(ROUND(MIN(SUM(CC$4,$O16/1000),SUM($O16,CC$4/1000)),3),CMB[[Cmb_ID]:[Cmb_ID]],0),SUM(N(CC$1),N($R16),1)),CHOOSE(AC[[M]:[M]],1,1,0,AC[[AB]:[AB]])),PRODUCT(INDEX(CMB[[BD_0O]:[BD_2O]],MATCH(ROUND(MIN(SUM(CC$4,$O16/1000),SUM($O16,CC$4/1000)),3),CMB[[Cmb_ID]:[Cmb_ID]],0),SUM(N(CC$1),N($R16),1)),CHOOSE(AC[[M]:[M]],1,0,1,AC[[DB]:[DB]])),PRODUCT(SUM(ROUND(AVERAGE(VALUE(CC$3),VALUE($P16)),0),CHOOSE(IF(OR(CC$1,$R16),4,INDEX(CMB[[Res_Rare]:[Res_Rare]],MATCH(ROUND(MIN(SUM(CC$4,$O16/1000),SUM($O16,CC$4/1000)),3),CMB[[Cmb_ID]:[Cmb_ID]],0))),-1,-1,0,0)),IF(OR(CC$1,$R16),4,INDEX(CMB[[Cmb_Rare]:[Cmb_Rare]],MATCH(ROUND(MIN(SUM(CC$4,$O16/1000),SUM($O16,CC$4/1000)),3),CMB[[Cmb_ID]:[Cmb_ID]],0))),CHOOSE(AC[[M]:[M]],2,1,1,SUM(AC[[AB]:[DB]])))),""))</f>
        <v/>
      </c>
      <c r="CD16" t="str">
        <f>IF(OR(CD$5="",$S16=""),"",IFERROR(SUM(PRODUCT(INDEX(CMB[[BA_0O]:[BA_2O]],MATCH(ROUND(MIN(SUM(CD$4,$O16/1000),SUM($O16,CD$4/1000)),3),CMB[[Cmb_ID]:[Cmb_ID]],0),SUM(N(CD$1),N($R16),1)),CHOOSE(AC[[M]:[M]],1,1,0,AC[[AB]:[AB]])),PRODUCT(INDEX(CMB[[BD_0O]:[BD_2O]],MATCH(ROUND(MIN(SUM(CD$4,$O16/1000),SUM($O16,CD$4/1000)),3),CMB[[Cmb_ID]:[Cmb_ID]],0),SUM(N(CD$1),N($R16),1)),CHOOSE(AC[[M]:[M]],1,0,1,AC[[DB]:[DB]])),PRODUCT(SUM(ROUND(AVERAGE(VALUE(CD$3),VALUE($P16)),0),CHOOSE(IF(OR(CD$1,$R16),4,INDEX(CMB[[Res_Rare]:[Res_Rare]],MATCH(ROUND(MIN(SUM(CD$4,$O16/1000),SUM($O16,CD$4/1000)),3),CMB[[Cmb_ID]:[Cmb_ID]],0))),-1,-1,0,0)),IF(OR(CD$1,$R16),4,INDEX(CMB[[Cmb_Rare]:[Cmb_Rare]],MATCH(ROUND(MIN(SUM(CD$4,$O16/1000),SUM($O16,CD$4/1000)),3),CMB[[Cmb_ID]:[Cmb_ID]],0))),CHOOSE(AC[[M]:[M]],2,1,1,SUM(AC[[AB]:[DB]])))),""))</f>
        <v/>
      </c>
      <c r="CE16" t="str">
        <f>IF(OR(CE$5="",$S16=""),"",IFERROR(SUM(PRODUCT(INDEX(CMB[[BA_0O]:[BA_2O]],MATCH(ROUND(MIN(SUM(CE$4,$O16/1000),SUM($O16,CE$4/1000)),3),CMB[[Cmb_ID]:[Cmb_ID]],0),SUM(N(CE$1),N($R16),1)),CHOOSE(AC[[M]:[M]],1,1,0,AC[[AB]:[AB]])),PRODUCT(INDEX(CMB[[BD_0O]:[BD_2O]],MATCH(ROUND(MIN(SUM(CE$4,$O16/1000),SUM($O16,CE$4/1000)),3),CMB[[Cmb_ID]:[Cmb_ID]],0),SUM(N(CE$1),N($R16),1)),CHOOSE(AC[[M]:[M]],1,0,1,AC[[DB]:[DB]])),PRODUCT(SUM(ROUND(AVERAGE(VALUE(CE$3),VALUE($P16)),0),CHOOSE(IF(OR(CE$1,$R16),4,INDEX(CMB[[Res_Rare]:[Res_Rare]],MATCH(ROUND(MIN(SUM(CE$4,$O16/1000),SUM($O16,CE$4/1000)),3),CMB[[Cmb_ID]:[Cmb_ID]],0))),-1,-1,0,0)),IF(OR(CE$1,$R16),4,INDEX(CMB[[Cmb_Rare]:[Cmb_Rare]],MATCH(ROUND(MIN(SUM(CE$4,$O16/1000),SUM($O16,CE$4/1000)),3),CMB[[Cmb_ID]:[Cmb_ID]],0))),CHOOSE(AC[[M]:[M]],2,1,1,SUM(AC[[AB]:[DB]])))),""))</f>
        <v/>
      </c>
      <c r="CF16" t="str">
        <f>IF(OR(CF$5="",$S16=""),"",IFERROR(SUM(PRODUCT(INDEX(CMB[[BA_0O]:[BA_2O]],MATCH(ROUND(MIN(SUM(CF$4,$O16/1000),SUM($O16,CF$4/1000)),3),CMB[[Cmb_ID]:[Cmb_ID]],0),SUM(N(CF$1),N($R16),1)),CHOOSE(AC[[M]:[M]],1,1,0,AC[[AB]:[AB]])),PRODUCT(INDEX(CMB[[BD_0O]:[BD_2O]],MATCH(ROUND(MIN(SUM(CF$4,$O16/1000),SUM($O16,CF$4/1000)),3),CMB[[Cmb_ID]:[Cmb_ID]],0),SUM(N(CF$1),N($R16),1)),CHOOSE(AC[[M]:[M]],1,0,1,AC[[DB]:[DB]])),PRODUCT(SUM(ROUND(AVERAGE(VALUE(CF$3),VALUE($P16)),0),CHOOSE(IF(OR(CF$1,$R16),4,INDEX(CMB[[Res_Rare]:[Res_Rare]],MATCH(ROUND(MIN(SUM(CF$4,$O16/1000),SUM($O16,CF$4/1000)),3),CMB[[Cmb_ID]:[Cmb_ID]],0))),-1,-1,0,0)),IF(OR(CF$1,$R16),4,INDEX(CMB[[Cmb_Rare]:[Cmb_Rare]],MATCH(ROUND(MIN(SUM(CF$4,$O16/1000),SUM($O16,CF$4/1000)),3),CMB[[Cmb_ID]:[Cmb_ID]],0))),CHOOSE(AC[[M]:[M]],2,1,1,SUM(AC[[AB]:[DB]])))),""))</f>
        <v/>
      </c>
      <c r="CG16" t="str">
        <f>IF(OR(CG$5="",$S16=""),"",IFERROR(SUM(PRODUCT(INDEX(CMB[[BA_0O]:[BA_2O]],MATCH(ROUND(MIN(SUM(CG$4,$O16/1000),SUM($O16,CG$4/1000)),3),CMB[[Cmb_ID]:[Cmb_ID]],0),SUM(N(CG$1),N($R16),1)),CHOOSE(AC[[M]:[M]],1,1,0,AC[[AB]:[AB]])),PRODUCT(INDEX(CMB[[BD_0O]:[BD_2O]],MATCH(ROUND(MIN(SUM(CG$4,$O16/1000),SUM($O16,CG$4/1000)),3),CMB[[Cmb_ID]:[Cmb_ID]],0),SUM(N(CG$1),N($R16),1)),CHOOSE(AC[[M]:[M]],1,0,1,AC[[DB]:[DB]])),PRODUCT(SUM(ROUND(AVERAGE(VALUE(CG$3),VALUE($P16)),0),CHOOSE(IF(OR(CG$1,$R16),4,INDEX(CMB[[Res_Rare]:[Res_Rare]],MATCH(ROUND(MIN(SUM(CG$4,$O16/1000),SUM($O16,CG$4/1000)),3),CMB[[Cmb_ID]:[Cmb_ID]],0))),-1,-1,0,0)),IF(OR(CG$1,$R16),4,INDEX(CMB[[Cmb_Rare]:[Cmb_Rare]],MATCH(ROUND(MIN(SUM(CG$4,$O16/1000),SUM($O16,CG$4/1000)),3),CMB[[Cmb_ID]:[Cmb_ID]],0))),CHOOSE(AC[[M]:[M]],2,1,1,SUM(AC[[AB]:[DB]])))),""))</f>
        <v/>
      </c>
      <c r="CH16" t="str">
        <f>IF(OR(CH$5="",$S16=""),"",IFERROR(SUM(PRODUCT(INDEX(CMB[[BA_0O]:[BA_2O]],MATCH(ROUND(MIN(SUM(CH$4,$O16/1000),SUM($O16,CH$4/1000)),3),CMB[[Cmb_ID]:[Cmb_ID]],0),SUM(N(CH$1),N($R16),1)),CHOOSE(AC[[M]:[M]],1,1,0,AC[[AB]:[AB]])),PRODUCT(INDEX(CMB[[BD_0O]:[BD_2O]],MATCH(ROUND(MIN(SUM(CH$4,$O16/1000),SUM($O16,CH$4/1000)),3),CMB[[Cmb_ID]:[Cmb_ID]],0),SUM(N(CH$1),N($R16),1)),CHOOSE(AC[[M]:[M]],1,0,1,AC[[DB]:[DB]])),PRODUCT(SUM(ROUND(AVERAGE(VALUE(CH$3),VALUE($P16)),0),CHOOSE(IF(OR(CH$1,$R16),4,INDEX(CMB[[Res_Rare]:[Res_Rare]],MATCH(ROUND(MIN(SUM(CH$4,$O16/1000),SUM($O16,CH$4/1000)),3),CMB[[Cmb_ID]:[Cmb_ID]],0))),-1,-1,0,0)),IF(OR(CH$1,$R16),4,INDEX(CMB[[Cmb_Rare]:[Cmb_Rare]],MATCH(ROUND(MIN(SUM(CH$4,$O16/1000),SUM($O16,CH$4/1000)),3),CMB[[Cmb_ID]:[Cmb_ID]],0))),CHOOSE(AC[[M]:[M]],2,1,1,SUM(AC[[AB]:[DB]])))),""))</f>
        <v/>
      </c>
      <c r="CI16" t="str">
        <f>IF(OR(CI$5="",$S16=""),"",IFERROR(SUM(PRODUCT(INDEX(CMB[[BA_0O]:[BA_2O]],MATCH(ROUND(MIN(SUM(CI$4,$O16/1000),SUM($O16,CI$4/1000)),3),CMB[[Cmb_ID]:[Cmb_ID]],0),SUM(N(CI$1),N($R16),1)),CHOOSE(AC[[M]:[M]],1,1,0,AC[[AB]:[AB]])),PRODUCT(INDEX(CMB[[BD_0O]:[BD_2O]],MATCH(ROUND(MIN(SUM(CI$4,$O16/1000),SUM($O16,CI$4/1000)),3),CMB[[Cmb_ID]:[Cmb_ID]],0),SUM(N(CI$1),N($R16),1)),CHOOSE(AC[[M]:[M]],1,0,1,AC[[DB]:[DB]])),PRODUCT(SUM(ROUND(AVERAGE(VALUE(CI$3),VALUE($P16)),0),CHOOSE(IF(OR(CI$1,$R16),4,INDEX(CMB[[Res_Rare]:[Res_Rare]],MATCH(ROUND(MIN(SUM(CI$4,$O16/1000),SUM($O16,CI$4/1000)),3),CMB[[Cmb_ID]:[Cmb_ID]],0))),-1,-1,0,0)),IF(OR(CI$1,$R16),4,INDEX(CMB[[Cmb_Rare]:[Cmb_Rare]],MATCH(ROUND(MIN(SUM(CI$4,$O16/1000),SUM($O16,CI$4/1000)),3),CMB[[Cmb_ID]:[Cmb_ID]],0))),CHOOSE(AC[[M]:[M]],2,1,1,SUM(AC[[AB]:[DB]])))),""))</f>
        <v/>
      </c>
      <c r="CJ16" t="str">
        <f>IF(OR(CJ$5="",$S16=""),"",IFERROR(SUM(PRODUCT(INDEX(CMB[[BA_0O]:[BA_2O]],MATCH(ROUND(MIN(SUM(CJ$4,$O16/1000),SUM($O16,CJ$4/1000)),3),CMB[[Cmb_ID]:[Cmb_ID]],0),SUM(N(CJ$1),N($R16),1)),CHOOSE(AC[[M]:[M]],1,1,0,AC[[AB]:[AB]])),PRODUCT(INDEX(CMB[[BD_0O]:[BD_2O]],MATCH(ROUND(MIN(SUM(CJ$4,$O16/1000),SUM($O16,CJ$4/1000)),3),CMB[[Cmb_ID]:[Cmb_ID]],0),SUM(N(CJ$1),N($R16),1)),CHOOSE(AC[[M]:[M]],1,0,1,AC[[DB]:[DB]])),PRODUCT(SUM(ROUND(AVERAGE(VALUE(CJ$3),VALUE($P16)),0),CHOOSE(IF(OR(CJ$1,$R16),4,INDEX(CMB[[Res_Rare]:[Res_Rare]],MATCH(ROUND(MIN(SUM(CJ$4,$O16/1000),SUM($O16,CJ$4/1000)),3),CMB[[Cmb_ID]:[Cmb_ID]],0))),-1,-1,0,0)),IF(OR(CJ$1,$R16),4,INDEX(CMB[[Cmb_Rare]:[Cmb_Rare]],MATCH(ROUND(MIN(SUM(CJ$4,$O16/1000),SUM($O16,CJ$4/1000)),3),CMB[[Cmb_ID]:[Cmb_ID]],0))),CHOOSE(AC[[M]:[M]],2,1,1,SUM(AC[[AB]:[DB]])))),""))</f>
        <v/>
      </c>
      <c r="CK16" t="str">
        <f>IF(OR(CK$5="",$S16=""),"",IFERROR(SUM(PRODUCT(INDEX(CMB[[BA_0O]:[BA_2O]],MATCH(ROUND(MIN(SUM(CK$4,$O16/1000),SUM($O16,CK$4/1000)),3),CMB[[Cmb_ID]:[Cmb_ID]],0),SUM(N(CK$1),N($R16),1)),CHOOSE(AC[[M]:[M]],1,1,0,AC[[AB]:[AB]])),PRODUCT(INDEX(CMB[[BD_0O]:[BD_2O]],MATCH(ROUND(MIN(SUM(CK$4,$O16/1000),SUM($O16,CK$4/1000)),3),CMB[[Cmb_ID]:[Cmb_ID]],0),SUM(N(CK$1),N($R16),1)),CHOOSE(AC[[M]:[M]],1,0,1,AC[[DB]:[DB]])),PRODUCT(SUM(ROUND(AVERAGE(VALUE(CK$3),VALUE($P16)),0),CHOOSE(IF(OR(CK$1,$R16),4,INDEX(CMB[[Res_Rare]:[Res_Rare]],MATCH(ROUND(MIN(SUM(CK$4,$O16/1000),SUM($O16,CK$4/1000)),3),CMB[[Cmb_ID]:[Cmb_ID]],0))),-1,-1,0,0)),IF(OR(CK$1,$R16),4,INDEX(CMB[[Cmb_Rare]:[Cmb_Rare]],MATCH(ROUND(MIN(SUM(CK$4,$O16/1000),SUM($O16,CK$4/1000)),3),CMB[[Cmb_ID]:[Cmb_ID]],0))),CHOOSE(AC[[M]:[M]],2,1,1,SUM(AC[[AB]:[DB]])))),""))</f>
        <v/>
      </c>
      <c r="CL16" t="str">
        <f>IF(OR(CL$5="",$S16=""),"",IFERROR(SUM(PRODUCT(INDEX(CMB[[BA_0O]:[BA_2O]],MATCH(ROUND(MIN(SUM(CL$4,$O16/1000),SUM($O16,CL$4/1000)),3),CMB[[Cmb_ID]:[Cmb_ID]],0),SUM(N(CL$1),N($R16),1)),CHOOSE(AC[[M]:[M]],1,1,0,AC[[AB]:[AB]])),PRODUCT(INDEX(CMB[[BD_0O]:[BD_2O]],MATCH(ROUND(MIN(SUM(CL$4,$O16/1000),SUM($O16,CL$4/1000)),3),CMB[[Cmb_ID]:[Cmb_ID]],0),SUM(N(CL$1),N($R16),1)),CHOOSE(AC[[M]:[M]],1,0,1,AC[[DB]:[DB]])),PRODUCT(SUM(ROUND(AVERAGE(VALUE(CL$3),VALUE($P16)),0),CHOOSE(IF(OR(CL$1,$R16),4,INDEX(CMB[[Res_Rare]:[Res_Rare]],MATCH(ROUND(MIN(SUM(CL$4,$O16/1000),SUM($O16,CL$4/1000)),3),CMB[[Cmb_ID]:[Cmb_ID]],0))),-1,-1,0,0)),IF(OR(CL$1,$R16),4,INDEX(CMB[[Cmb_Rare]:[Cmb_Rare]],MATCH(ROUND(MIN(SUM(CL$4,$O16/1000),SUM($O16,CL$4/1000)),3),CMB[[Cmb_ID]:[Cmb_ID]],0))),CHOOSE(AC[[M]:[M]],2,1,1,SUM(AC[[AB]:[DB]])))),""))</f>
        <v/>
      </c>
      <c r="CM16" t="str">
        <f>IF(OR(CM$5="",$S16=""),"",IFERROR(SUM(PRODUCT(INDEX(CMB[[BA_0O]:[BA_2O]],MATCH(ROUND(MIN(SUM(CM$4,$O16/1000),SUM($O16,CM$4/1000)),3),CMB[[Cmb_ID]:[Cmb_ID]],0),SUM(N(CM$1),N($R16),1)),CHOOSE(AC[[M]:[M]],1,1,0,AC[[AB]:[AB]])),PRODUCT(INDEX(CMB[[BD_0O]:[BD_2O]],MATCH(ROUND(MIN(SUM(CM$4,$O16/1000),SUM($O16,CM$4/1000)),3),CMB[[Cmb_ID]:[Cmb_ID]],0),SUM(N(CM$1),N($R16),1)),CHOOSE(AC[[M]:[M]],1,0,1,AC[[DB]:[DB]])),PRODUCT(SUM(ROUND(AVERAGE(VALUE(CM$3),VALUE($P16)),0),CHOOSE(IF(OR(CM$1,$R16),4,INDEX(CMB[[Res_Rare]:[Res_Rare]],MATCH(ROUND(MIN(SUM(CM$4,$O16/1000),SUM($O16,CM$4/1000)),3),CMB[[Cmb_ID]:[Cmb_ID]],0))),-1,-1,0,0)),IF(OR(CM$1,$R16),4,INDEX(CMB[[Cmb_Rare]:[Cmb_Rare]],MATCH(ROUND(MIN(SUM(CM$4,$O16/1000),SUM($O16,CM$4/1000)),3),CMB[[Cmb_ID]:[Cmb_ID]],0))),CHOOSE(AC[[M]:[M]],2,1,1,SUM(AC[[AB]:[DB]])))),""))</f>
        <v/>
      </c>
      <c r="CN16" t="str">
        <f>IF(OR(CN$5="",$S16=""),"",IFERROR(SUM(PRODUCT(INDEX(CMB[[BA_0O]:[BA_2O]],MATCH(ROUND(MIN(SUM(CN$4,$O16/1000),SUM($O16,CN$4/1000)),3),CMB[[Cmb_ID]:[Cmb_ID]],0),SUM(N(CN$1),N($R16),1)),CHOOSE(AC[[M]:[M]],1,1,0,AC[[AB]:[AB]])),PRODUCT(INDEX(CMB[[BD_0O]:[BD_2O]],MATCH(ROUND(MIN(SUM(CN$4,$O16/1000),SUM($O16,CN$4/1000)),3),CMB[[Cmb_ID]:[Cmb_ID]],0),SUM(N(CN$1),N($R16),1)),CHOOSE(AC[[M]:[M]],1,0,1,AC[[DB]:[DB]])),PRODUCT(SUM(ROUND(AVERAGE(VALUE(CN$3),VALUE($P16)),0),CHOOSE(IF(OR(CN$1,$R16),4,INDEX(CMB[[Res_Rare]:[Res_Rare]],MATCH(ROUND(MIN(SUM(CN$4,$O16/1000),SUM($O16,CN$4/1000)),3),CMB[[Cmb_ID]:[Cmb_ID]],0))),-1,-1,0,0)),IF(OR(CN$1,$R16),4,INDEX(CMB[[Cmb_Rare]:[Cmb_Rare]],MATCH(ROUND(MIN(SUM(CN$4,$O16/1000),SUM($O16,CN$4/1000)),3),CMB[[Cmb_ID]:[Cmb_ID]],0))),CHOOSE(AC[[M]:[M]],2,1,1,SUM(AC[[AB]:[DB]])))),""))</f>
        <v/>
      </c>
      <c r="CO16" t="str">
        <f>IF(OR(CO$5="",$S16=""),"",IFERROR(SUM(PRODUCT(INDEX(CMB[[BA_0O]:[BA_2O]],MATCH(ROUND(MIN(SUM(CO$4,$O16/1000),SUM($O16,CO$4/1000)),3),CMB[[Cmb_ID]:[Cmb_ID]],0),SUM(N(CO$1),N($R16),1)),CHOOSE(AC[[M]:[M]],1,1,0,AC[[AB]:[AB]])),PRODUCT(INDEX(CMB[[BD_0O]:[BD_2O]],MATCH(ROUND(MIN(SUM(CO$4,$O16/1000),SUM($O16,CO$4/1000)),3),CMB[[Cmb_ID]:[Cmb_ID]],0),SUM(N(CO$1),N($R16),1)),CHOOSE(AC[[M]:[M]],1,0,1,AC[[DB]:[DB]])),PRODUCT(SUM(ROUND(AVERAGE(VALUE(CO$3),VALUE($P16)),0),CHOOSE(IF(OR(CO$1,$R16),4,INDEX(CMB[[Res_Rare]:[Res_Rare]],MATCH(ROUND(MIN(SUM(CO$4,$O16/1000),SUM($O16,CO$4/1000)),3),CMB[[Cmb_ID]:[Cmb_ID]],0))),-1,-1,0,0)),IF(OR(CO$1,$R16),4,INDEX(CMB[[Cmb_Rare]:[Cmb_Rare]],MATCH(ROUND(MIN(SUM(CO$4,$O16/1000),SUM($O16,CO$4/1000)),3),CMB[[Cmb_ID]:[Cmb_ID]],0))),CHOOSE(AC[[M]:[M]],2,1,1,SUM(AC[[AB]:[DB]])))),""))</f>
        <v/>
      </c>
      <c r="CP16" t="str">
        <f>IF(OR(CP$5="",$S16=""),"",IFERROR(SUM(PRODUCT(INDEX(CMB[[BA_0O]:[BA_2O]],MATCH(ROUND(MIN(SUM(CP$4,$O16/1000),SUM($O16,CP$4/1000)),3),CMB[[Cmb_ID]:[Cmb_ID]],0),SUM(N(CP$1),N($R16),1)),CHOOSE(AC[[M]:[M]],1,1,0,AC[[AB]:[AB]])),PRODUCT(INDEX(CMB[[BD_0O]:[BD_2O]],MATCH(ROUND(MIN(SUM(CP$4,$O16/1000),SUM($O16,CP$4/1000)),3),CMB[[Cmb_ID]:[Cmb_ID]],0),SUM(N(CP$1),N($R16),1)),CHOOSE(AC[[M]:[M]],1,0,1,AC[[DB]:[DB]])),PRODUCT(SUM(ROUND(AVERAGE(VALUE(CP$3),VALUE($P16)),0),CHOOSE(IF(OR(CP$1,$R16),4,INDEX(CMB[[Res_Rare]:[Res_Rare]],MATCH(ROUND(MIN(SUM(CP$4,$O16/1000),SUM($O16,CP$4/1000)),3),CMB[[Cmb_ID]:[Cmb_ID]],0))),-1,-1,0,0)),IF(OR(CP$1,$R16),4,INDEX(CMB[[Cmb_Rare]:[Cmb_Rare]],MATCH(ROUND(MIN(SUM(CP$4,$O16/1000),SUM($O16,CP$4/1000)),3),CMB[[Cmb_ID]:[Cmb_ID]],0))),CHOOSE(AC[[M]:[M]],2,1,1,SUM(AC[[AB]:[DB]])))),""))</f>
        <v/>
      </c>
      <c r="CQ16" t="str">
        <f>IF(OR(CQ$5="",$S16=""),"",IFERROR(SUM(PRODUCT(INDEX(CMB[[BA_0O]:[BA_2O]],MATCH(ROUND(MIN(SUM(CQ$4,$O16/1000),SUM($O16,CQ$4/1000)),3),CMB[[Cmb_ID]:[Cmb_ID]],0),SUM(N(CQ$1),N($R16),1)),CHOOSE(AC[[M]:[M]],1,1,0,AC[[AB]:[AB]])),PRODUCT(INDEX(CMB[[BD_0O]:[BD_2O]],MATCH(ROUND(MIN(SUM(CQ$4,$O16/1000),SUM($O16,CQ$4/1000)),3),CMB[[Cmb_ID]:[Cmb_ID]],0),SUM(N(CQ$1),N($R16),1)),CHOOSE(AC[[M]:[M]],1,0,1,AC[[DB]:[DB]])),PRODUCT(SUM(ROUND(AVERAGE(VALUE(CQ$3),VALUE($P16)),0),CHOOSE(IF(OR(CQ$1,$R16),4,INDEX(CMB[[Res_Rare]:[Res_Rare]],MATCH(ROUND(MIN(SUM(CQ$4,$O16/1000),SUM($O16,CQ$4/1000)),3),CMB[[Cmb_ID]:[Cmb_ID]],0))),-1,-1,0,0)),IF(OR(CQ$1,$R16),4,INDEX(CMB[[Cmb_Rare]:[Cmb_Rare]],MATCH(ROUND(MIN(SUM(CQ$4,$O16/1000),SUM($O16,CQ$4/1000)),3),CMB[[Cmb_ID]:[Cmb_ID]],0))),CHOOSE(AC[[M]:[M]],2,1,1,SUM(AC[[AB]:[DB]])))),""))</f>
        <v/>
      </c>
      <c r="CR16" t="str">
        <f>IF(OR(CR$5="",$S16=""),"",IFERROR(SUM(PRODUCT(INDEX(CMB[[BA_0O]:[BA_2O]],MATCH(ROUND(MIN(SUM(CR$4,$O16/1000),SUM($O16,CR$4/1000)),3),CMB[[Cmb_ID]:[Cmb_ID]],0),SUM(N(CR$1),N($R16),1)),CHOOSE(AC[[M]:[M]],1,1,0,AC[[AB]:[AB]])),PRODUCT(INDEX(CMB[[BD_0O]:[BD_2O]],MATCH(ROUND(MIN(SUM(CR$4,$O16/1000),SUM($O16,CR$4/1000)),3),CMB[[Cmb_ID]:[Cmb_ID]],0),SUM(N(CR$1),N($R16),1)),CHOOSE(AC[[M]:[M]],1,0,1,AC[[DB]:[DB]])),PRODUCT(SUM(ROUND(AVERAGE(VALUE(CR$3),VALUE($P16)),0),CHOOSE(IF(OR(CR$1,$R16),4,INDEX(CMB[[Res_Rare]:[Res_Rare]],MATCH(ROUND(MIN(SUM(CR$4,$O16/1000),SUM($O16,CR$4/1000)),3),CMB[[Cmb_ID]:[Cmb_ID]],0))),-1,-1,0,0)),IF(OR(CR$1,$R16),4,INDEX(CMB[[Cmb_Rare]:[Cmb_Rare]],MATCH(ROUND(MIN(SUM(CR$4,$O16/1000),SUM($O16,CR$4/1000)),3),CMB[[Cmb_ID]:[Cmb_ID]],0))),CHOOSE(AC[[M]:[M]],2,1,1,SUM(AC[[AB]:[DB]])))),""))</f>
        <v/>
      </c>
      <c r="CS16" t="str">
        <f>IF(OR(CS$5="",$S16=""),"",IFERROR(SUM(PRODUCT(INDEX(CMB[[BA_0O]:[BA_2O]],MATCH(ROUND(MIN(SUM(CS$4,$O16/1000),SUM($O16,CS$4/1000)),3),CMB[[Cmb_ID]:[Cmb_ID]],0),SUM(N(CS$1),N($R16),1)),CHOOSE(AC[[M]:[M]],1,1,0,AC[[AB]:[AB]])),PRODUCT(INDEX(CMB[[BD_0O]:[BD_2O]],MATCH(ROUND(MIN(SUM(CS$4,$O16/1000),SUM($O16,CS$4/1000)),3),CMB[[Cmb_ID]:[Cmb_ID]],0),SUM(N(CS$1),N($R16),1)),CHOOSE(AC[[M]:[M]],1,0,1,AC[[DB]:[DB]])),PRODUCT(SUM(ROUND(AVERAGE(VALUE(CS$3),VALUE($P16)),0),CHOOSE(IF(OR(CS$1,$R16),4,INDEX(CMB[[Res_Rare]:[Res_Rare]],MATCH(ROUND(MIN(SUM(CS$4,$O16/1000),SUM($O16,CS$4/1000)),3),CMB[[Cmb_ID]:[Cmb_ID]],0))),-1,-1,0,0)),IF(OR(CS$1,$R16),4,INDEX(CMB[[Cmb_Rare]:[Cmb_Rare]],MATCH(ROUND(MIN(SUM(CS$4,$O16/1000),SUM($O16,CS$4/1000)),3),CMB[[Cmb_ID]:[Cmb_ID]],0))),CHOOSE(AC[[M]:[M]],2,1,1,SUM(AC[[AB]:[DB]])))),""))</f>
        <v/>
      </c>
      <c r="CT16" t="str">
        <f>IF(OR(CT$5="",$S16=""),"",IFERROR(SUM(PRODUCT(INDEX(CMB[[BA_0O]:[BA_2O]],MATCH(ROUND(MIN(SUM(CT$4,$O16/1000),SUM($O16,CT$4/1000)),3),CMB[[Cmb_ID]:[Cmb_ID]],0),SUM(N(CT$1),N($R16),1)),CHOOSE(AC[[M]:[M]],1,1,0,AC[[AB]:[AB]])),PRODUCT(INDEX(CMB[[BD_0O]:[BD_2O]],MATCH(ROUND(MIN(SUM(CT$4,$O16/1000),SUM($O16,CT$4/1000)),3),CMB[[Cmb_ID]:[Cmb_ID]],0),SUM(N(CT$1),N($R16),1)),CHOOSE(AC[[M]:[M]],1,0,1,AC[[DB]:[DB]])),PRODUCT(SUM(ROUND(AVERAGE(VALUE(CT$3),VALUE($P16)),0),CHOOSE(IF(OR(CT$1,$R16),4,INDEX(CMB[[Res_Rare]:[Res_Rare]],MATCH(ROUND(MIN(SUM(CT$4,$O16/1000),SUM($O16,CT$4/1000)),3),CMB[[Cmb_ID]:[Cmb_ID]],0))),-1,-1,0,0)),IF(OR(CT$1,$R16),4,INDEX(CMB[[Cmb_Rare]:[Cmb_Rare]],MATCH(ROUND(MIN(SUM(CT$4,$O16/1000),SUM($O16,CT$4/1000)),3),CMB[[Cmb_ID]:[Cmb_ID]],0))),CHOOSE(AC[[M]:[M]],2,1,1,SUM(AC[[AB]:[DB]])))),""))</f>
        <v/>
      </c>
      <c r="CU16" t="str">
        <f>IF(OR(CU$5="",$S16=""),"",IFERROR(SUM(PRODUCT(INDEX(CMB[[BA_0O]:[BA_2O]],MATCH(ROUND(MIN(SUM(CU$4,$O16/1000),SUM($O16,CU$4/1000)),3),CMB[[Cmb_ID]:[Cmb_ID]],0),SUM(N(CU$1),N($R16),1)),CHOOSE(AC[[M]:[M]],1,1,0,AC[[AB]:[AB]])),PRODUCT(INDEX(CMB[[BD_0O]:[BD_2O]],MATCH(ROUND(MIN(SUM(CU$4,$O16/1000),SUM($O16,CU$4/1000)),3),CMB[[Cmb_ID]:[Cmb_ID]],0),SUM(N(CU$1),N($R16),1)),CHOOSE(AC[[M]:[M]],1,0,1,AC[[DB]:[DB]])),PRODUCT(SUM(ROUND(AVERAGE(VALUE(CU$3),VALUE($P16)),0),CHOOSE(IF(OR(CU$1,$R16),4,INDEX(CMB[[Res_Rare]:[Res_Rare]],MATCH(ROUND(MIN(SUM(CU$4,$O16/1000),SUM($O16,CU$4/1000)),3),CMB[[Cmb_ID]:[Cmb_ID]],0))),-1,-1,0,0)),IF(OR(CU$1,$R16),4,INDEX(CMB[[Cmb_Rare]:[Cmb_Rare]],MATCH(ROUND(MIN(SUM(CU$4,$O16/1000),SUM($O16,CU$4/1000)),3),CMB[[Cmb_ID]:[Cmb_ID]],0))),CHOOSE(AC[[M]:[M]],2,1,1,SUM(AC[[AB]:[DB]])))),""))</f>
        <v/>
      </c>
      <c r="CV16" t="str">
        <f>IF(OR(CV$5="",$S16=""),"",IFERROR(SUM(PRODUCT(INDEX(CMB[[BA_0O]:[BA_2O]],MATCH(ROUND(MIN(SUM(CV$4,$O16/1000),SUM($O16,CV$4/1000)),3),CMB[[Cmb_ID]:[Cmb_ID]],0),SUM(N(CV$1),N($R16),1)),CHOOSE(AC[[M]:[M]],1,1,0,AC[[AB]:[AB]])),PRODUCT(INDEX(CMB[[BD_0O]:[BD_2O]],MATCH(ROUND(MIN(SUM(CV$4,$O16/1000),SUM($O16,CV$4/1000)),3),CMB[[Cmb_ID]:[Cmb_ID]],0),SUM(N(CV$1),N($R16),1)),CHOOSE(AC[[M]:[M]],1,0,1,AC[[DB]:[DB]])),PRODUCT(SUM(ROUND(AVERAGE(VALUE(CV$3),VALUE($P16)),0),CHOOSE(IF(OR(CV$1,$R16),4,INDEX(CMB[[Res_Rare]:[Res_Rare]],MATCH(ROUND(MIN(SUM(CV$4,$O16/1000),SUM($O16,CV$4/1000)),3),CMB[[Cmb_ID]:[Cmb_ID]],0))),-1,-1,0,0)),IF(OR(CV$1,$R16),4,INDEX(CMB[[Cmb_Rare]:[Cmb_Rare]],MATCH(ROUND(MIN(SUM(CV$4,$O16/1000),SUM($O16,CV$4/1000)),3),CMB[[Cmb_ID]:[Cmb_ID]],0))),CHOOSE(AC[[M]:[M]],2,1,1,SUM(AC[[AB]:[DB]])))),""))</f>
        <v/>
      </c>
      <c r="CW16" t="str">
        <f>IF(OR(CW$5="",$S16=""),"",IFERROR(SUM(PRODUCT(INDEX(CMB[[BA_0O]:[BA_2O]],MATCH(ROUND(MIN(SUM(CW$4,$O16/1000),SUM($O16,CW$4/1000)),3),CMB[[Cmb_ID]:[Cmb_ID]],0),SUM(N(CW$1),N($R16),1)),CHOOSE(AC[[M]:[M]],1,1,0,AC[[AB]:[AB]])),PRODUCT(INDEX(CMB[[BD_0O]:[BD_2O]],MATCH(ROUND(MIN(SUM(CW$4,$O16/1000),SUM($O16,CW$4/1000)),3),CMB[[Cmb_ID]:[Cmb_ID]],0),SUM(N(CW$1),N($R16),1)),CHOOSE(AC[[M]:[M]],1,0,1,AC[[DB]:[DB]])),PRODUCT(SUM(ROUND(AVERAGE(VALUE(CW$3),VALUE($P16)),0),CHOOSE(IF(OR(CW$1,$R16),4,INDEX(CMB[[Res_Rare]:[Res_Rare]],MATCH(ROUND(MIN(SUM(CW$4,$O16/1000),SUM($O16,CW$4/1000)),3),CMB[[Cmb_ID]:[Cmb_ID]],0))),-1,-1,0,0)),IF(OR(CW$1,$R16),4,INDEX(CMB[[Cmb_Rare]:[Cmb_Rare]],MATCH(ROUND(MIN(SUM(CW$4,$O16/1000),SUM($O16,CW$4/1000)),3),CMB[[Cmb_ID]:[Cmb_ID]],0))),CHOOSE(AC[[M]:[M]],2,1,1,SUM(AC[[AB]:[DB]])))),""))</f>
        <v/>
      </c>
      <c r="CX16" t="str">
        <f>IF(OR(CX$5="",$S16=""),"",IFERROR(SUM(PRODUCT(INDEX(CMB[[BA_0O]:[BA_2O]],MATCH(ROUND(MIN(SUM(CX$4,$O16/1000),SUM($O16,CX$4/1000)),3),CMB[[Cmb_ID]:[Cmb_ID]],0),SUM(N(CX$1),N($R16),1)),CHOOSE(AC[[M]:[M]],1,1,0,AC[[AB]:[AB]])),PRODUCT(INDEX(CMB[[BD_0O]:[BD_2O]],MATCH(ROUND(MIN(SUM(CX$4,$O16/1000),SUM($O16,CX$4/1000)),3),CMB[[Cmb_ID]:[Cmb_ID]],0),SUM(N(CX$1),N($R16),1)),CHOOSE(AC[[M]:[M]],1,0,1,AC[[DB]:[DB]])),PRODUCT(SUM(ROUND(AVERAGE(VALUE(CX$3),VALUE($P16)),0),CHOOSE(IF(OR(CX$1,$R16),4,INDEX(CMB[[Res_Rare]:[Res_Rare]],MATCH(ROUND(MIN(SUM(CX$4,$O16/1000),SUM($O16,CX$4/1000)),3),CMB[[Cmb_ID]:[Cmb_ID]],0))),-1,-1,0,0)),IF(OR(CX$1,$R16),4,INDEX(CMB[[Cmb_Rare]:[Cmb_Rare]],MATCH(ROUND(MIN(SUM(CX$4,$O16/1000),SUM($O16,CX$4/1000)),3),CMB[[Cmb_ID]:[Cmb_ID]],0))),CHOOSE(AC[[M]:[M]],2,1,1,SUM(AC[[AB]:[DB]])))),""))</f>
        <v/>
      </c>
      <c r="CY16" t="str">
        <f>IF(OR(CY$5="",$S16=""),"",IFERROR(SUM(PRODUCT(INDEX(CMB[[BA_0O]:[BA_2O]],MATCH(ROUND(MIN(SUM(CY$4,$O16/1000),SUM($O16,CY$4/1000)),3),CMB[[Cmb_ID]:[Cmb_ID]],0),SUM(N(CY$1),N($R16),1)),CHOOSE(AC[[M]:[M]],1,1,0,AC[[AB]:[AB]])),PRODUCT(INDEX(CMB[[BD_0O]:[BD_2O]],MATCH(ROUND(MIN(SUM(CY$4,$O16/1000),SUM($O16,CY$4/1000)),3),CMB[[Cmb_ID]:[Cmb_ID]],0),SUM(N(CY$1),N($R16),1)),CHOOSE(AC[[M]:[M]],1,0,1,AC[[DB]:[DB]])),PRODUCT(SUM(ROUND(AVERAGE(VALUE(CY$3),VALUE($P16)),0),CHOOSE(IF(OR(CY$1,$R16),4,INDEX(CMB[[Res_Rare]:[Res_Rare]],MATCH(ROUND(MIN(SUM(CY$4,$O16/1000),SUM($O16,CY$4/1000)),3),CMB[[Cmb_ID]:[Cmb_ID]],0))),-1,-1,0,0)),IF(OR(CY$1,$R16),4,INDEX(CMB[[Cmb_Rare]:[Cmb_Rare]],MATCH(ROUND(MIN(SUM(CY$4,$O16/1000),SUM($O16,CY$4/1000)),3),CMB[[Cmb_ID]:[Cmb_ID]],0))),CHOOSE(AC[[M]:[M]],2,1,1,SUM(AC[[AB]:[DB]])))),""))</f>
        <v/>
      </c>
      <c r="CZ16" t="str">
        <f>IF(OR(CZ$5="",$S16=""),"",IFERROR(SUM(PRODUCT(INDEX(CMB[[BA_0O]:[BA_2O]],MATCH(ROUND(MIN(SUM(CZ$4,$O16/1000),SUM($O16,CZ$4/1000)),3),CMB[[Cmb_ID]:[Cmb_ID]],0),SUM(N(CZ$1),N($R16),1)),CHOOSE(AC[[M]:[M]],1,1,0,AC[[AB]:[AB]])),PRODUCT(INDEX(CMB[[BD_0O]:[BD_2O]],MATCH(ROUND(MIN(SUM(CZ$4,$O16/1000),SUM($O16,CZ$4/1000)),3),CMB[[Cmb_ID]:[Cmb_ID]],0),SUM(N(CZ$1),N($R16),1)),CHOOSE(AC[[M]:[M]],1,0,1,AC[[DB]:[DB]])),PRODUCT(SUM(ROUND(AVERAGE(VALUE(CZ$3),VALUE($P16)),0),CHOOSE(IF(OR(CZ$1,$R16),4,INDEX(CMB[[Res_Rare]:[Res_Rare]],MATCH(ROUND(MIN(SUM(CZ$4,$O16/1000),SUM($O16,CZ$4/1000)),3),CMB[[Cmb_ID]:[Cmb_ID]],0))),-1,-1,0,0)),IF(OR(CZ$1,$R16),4,INDEX(CMB[[Cmb_Rare]:[Cmb_Rare]],MATCH(ROUND(MIN(SUM(CZ$4,$O16/1000),SUM($O16,CZ$4/1000)),3),CMB[[Cmb_ID]:[Cmb_ID]],0))),CHOOSE(AC[[M]:[M]],2,1,1,SUM(AC[[AB]:[DB]])))),""))</f>
        <v/>
      </c>
      <c r="DA16" t="str">
        <f>IF(OR(DA$5="",$S16=""),"",IFERROR(SUM(PRODUCT(INDEX(CMB[[BA_0O]:[BA_2O]],MATCH(ROUND(MIN(SUM(DA$4,$O16/1000),SUM($O16,DA$4/1000)),3),CMB[[Cmb_ID]:[Cmb_ID]],0),SUM(N(DA$1),N($R16),1)),CHOOSE(AC[[M]:[M]],1,1,0,AC[[AB]:[AB]])),PRODUCT(INDEX(CMB[[BD_0O]:[BD_2O]],MATCH(ROUND(MIN(SUM(DA$4,$O16/1000),SUM($O16,DA$4/1000)),3),CMB[[Cmb_ID]:[Cmb_ID]],0),SUM(N(DA$1),N($R16),1)),CHOOSE(AC[[M]:[M]],1,0,1,AC[[DB]:[DB]])),PRODUCT(SUM(ROUND(AVERAGE(VALUE(DA$3),VALUE($P16)),0),CHOOSE(IF(OR(DA$1,$R16),4,INDEX(CMB[[Res_Rare]:[Res_Rare]],MATCH(ROUND(MIN(SUM(DA$4,$O16/1000),SUM($O16,DA$4/1000)),3),CMB[[Cmb_ID]:[Cmb_ID]],0))),-1,-1,0,0)),IF(OR(DA$1,$R16),4,INDEX(CMB[[Cmb_Rare]:[Cmb_Rare]],MATCH(ROUND(MIN(SUM(DA$4,$O16/1000),SUM($O16,DA$4/1000)),3),CMB[[Cmb_ID]:[Cmb_ID]],0))),CHOOSE(AC[[M]:[M]],2,1,1,SUM(AC[[AB]:[DB]])))),""))</f>
        <v/>
      </c>
      <c r="DB16" t="str">
        <f>IF(OR(DB$5="",$S16=""),"",IFERROR(SUM(PRODUCT(INDEX(CMB[[BA_0O]:[BA_2O]],MATCH(ROUND(MIN(SUM(DB$4,$O16/1000),SUM($O16,DB$4/1000)),3),CMB[[Cmb_ID]:[Cmb_ID]],0),SUM(N(DB$1),N($R16),1)),CHOOSE(AC[[M]:[M]],1,1,0,AC[[AB]:[AB]])),PRODUCT(INDEX(CMB[[BD_0O]:[BD_2O]],MATCH(ROUND(MIN(SUM(DB$4,$O16/1000),SUM($O16,DB$4/1000)),3),CMB[[Cmb_ID]:[Cmb_ID]],0),SUM(N(DB$1),N($R16),1)),CHOOSE(AC[[M]:[M]],1,0,1,AC[[DB]:[DB]])),PRODUCT(SUM(ROUND(AVERAGE(VALUE(DB$3),VALUE($P16)),0),CHOOSE(IF(OR(DB$1,$R16),4,INDEX(CMB[[Res_Rare]:[Res_Rare]],MATCH(ROUND(MIN(SUM(DB$4,$O16/1000),SUM($O16,DB$4/1000)),3),CMB[[Cmb_ID]:[Cmb_ID]],0))),-1,-1,0,0)),IF(OR(DB$1,$R16),4,INDEX(CMB[[Cmb_Rare]:[Cmb_Rare]],MATCH(ROUND(MIN(SUM(DB$4,$O16/1000),SUM($O16,DB$4/1000)),3),CMB[[Cmb_ID]:[Cmb_ID]],0))),CHOOSE(AC[[M]:[M]],2,1,1,SUM(AC[[AB]:[DB]])))),""))</f>
        <v/>
      </c>
      <c r="DC16" t="str">
        <f>IF(OR(DC$5="",$S16=""),"",IFERROR(SUM(PRODUCT(INDEX(CMB[[BA_0O]:[BA_2O]],MATCH(ROUND(MIN(SUM(DC$4,$O16/1000),SUM($O16,DC$4/1000)),3),CMB[[Cmb_ID]:[Cmb_ID]],0),SUM(N(DC$1),N($R16),1)),CHOOSE(AC[[M]:[M]],1,1,0,AC[[AB]:[AB]])),PRODUCT(INDEX(CMB[[BD_0O]:[BD_2O]],MATCH(ROUND(MIN(SUM(DC$4,$O16/1000),SUM($O16,DC$4/1000)),3),CMB[[Cmb_ID]:[Cmb_ID]],0),SUM(N(DC$1),N($R16),1)),CHOOSE(AC[[M]:[M]],1,0,1,AC[[DB]:[DB]])),PRODUCT(SUM(ROUND(AVERAGE(VALUE(DC$3),VALUE($P16)),0),CHOOSE(IF(OR(DC$1,$R16),4,INDEX(CMB[[Res_Rare]:[Res_Rare]],MATCH(ROUND(MIN(SUM(DC$4,$O16/1000),SUM($O16,DC$4/1000)),3),CMB[[Cmb_ID]:[Cmb_ID]],0))),-1,-1,0,0)),IF(OR(DC$1,$R16),4,INDEX(CMB[[Cmb_Rare]:[Cmb_Rare]],MATCH(ROUND(MIN(SUM(DC$4,$O16/1000),SUM($O16,DC$4/1000)),3),CMB[[Cmb_ID]:[Cmb_ID]],0))),CHOOSE(AC[[M]:[M]],2,1,1,SUM(AC[[AB]:[DB]])))),""))</f>
        <v/>
      </c>
      <c r="DD16" t="str">
        <f>IF(OR(DD$5="",$S16=""),"",IFERROR(SUM(PRODUCT(INDEX(CMB[[BA_0O]:[BA_2O]],MATCH(ROUND(MIN(SUM(DD$4,$O16/1000),SUM($O16,DD$4/1000)),3),CMB[[Cmb_ID]:[Cmb_ID]],0),SUM(N(DD$1),N($R16),1)),CHOOSE(AC[[M]:[M]],1,1,0,AC[[AB]:[AB]])),PRODUCT(INDEX(CMB[[BD_0O]:[BD_2O]],MATCH(ROUND(MIN(SUM(DD$4,$O16/1000),SUM($O16,DD$4/1000)),3),CMB[[Cmb_ID]:[Cmb_ID]],0),SUM(N(DD$1),N($R16),1)),CHOOSE(AC[[M]:[M]],1,0,1,AC[[DB]:[DB]])),PRODUCT(SUM(ROUND(AVERAGE(VALUE(DD$3),VALUE($P16)),0),CHOOSE(IF(OR(DD$1,$R16),4,INDEX(CMB[[Res_Rare]:[Res_Rare]],MATCH(ROUND(MIN(SUM(DD$4,$O16/1000),SUM($O16,DD$4/1000)),3),CMB[[Cmb_ID]:[Cmb_ID]],0))),-1,-1,0,0)),IF(OR(DD$1,$R16),4,INDEX(CMB[[Cmb_Rare]:[Cmb_Rare]],MATCH(ROUND(MIN(SUM(DD$4,$O16/1000),SUM($O16,DD$4/1000)),3),CMB[[Cmb_ID]:[Cmb_ID]],0))),CHOOSE(AC[[M]:[M]],2,1,1,SUM(AC[[AB]:[DB]])))),""))</f>
        <v/>
      </c>
      <c r="DE16" t="str">
        <f>IF(OR(DE$5="",$S16=""),"",IFERROR(SUM(PRODUCT(INDEX(CMB[[BA_0O]:[BA_2O]],MATCH(ROUND(MIN(SUM(DE$4,$O16/1000),SUM($O16,DE$4/1000)),3),CMB[[Cmb_ID]:[Cmb_ID]],0),SUM(N(DE$1),N($R16),1)),CHOOSE(AC[[M]:[M]],1,1,0,AC[[AB]:[AB]])),PRODUCT(INDEX(CMB[[BD_0O]:[BD_2O]],MATCH(ROUND(MIN(SUM(DE$4,$O16/1000),SUM($O16,DE$4/1000)),3),CMB[[Cmb_ID]:[Cmb_ID]],0),SUM(N(DE$1),N($R16),1)),CHOOSE(AC[[M]:[M]],1,0,1,AC[[DB]:[DB]])),PRODUCT(SUM(ROUND(AVERAGE(VALUE(DE$3),VALUE($P16)),0),CHOOSE(IF(OR(DE$1,$R16),4,INDEX(CMB[[Res_Rare]:[Res_Rare]],MATCH(ROUND(MIN(SUM(DE$4,$O16/1000),SUM($O16,DE$4/1000)),3),CMB[[Cmb_ID]:[Cmb_ID]],0))),-1,-1,0,0)),IF(OR(DE$1,$R16),4,INDEX(CMB[[Cmb_Rare]:[Cmb_Rare]],MATCH(ROUND(MIN(SUM(DE$4,$O16/1000),SUM($O16,DE$4/1000)),3),CMB[[Cmb_ID]:[Cmb_ID]],0))),CHOOSE(AC[[M]:[M]],2,1,1,SUM(AC[[AB]:[DB]])))),""))</f>
        <v/>
      </c>
      <c r="DF16" t="str">
        <f>IF(OR(DF$5="",$S16=""),"",IFERROR(SUM(PRODUCT(INDEX(CMB[[BA_0O]:[BA_2O]],MATCH(ROUND(MIN(SUM(DF$4,$O16/1000),SUM($O16,DF$4/1000)),3),CMB[[Cmb_ID]:[Cmb_ID]],0),SUM(N(DF$1),N($R16),1)),CHOOSE(AC[[M]:[M]],1,1,0,AC[[AB]:[AB]])),PRODUCT(INDEX(CMB[[BD_0O]:[BD_2O]],MATCH(ROUND(MIN(SUM(DF$4,$O16/1000),SUM($O16,DF$4/1000)),3),CMB[[Cmb_ID]:[Cmb_ID]],0),SUM(N(DF$1),N($R16),1)),CHOOSE(AC[[M]:[M]],1,0,1,AC[[DB]:[DB]])),PRODUCT(SUM(ROUND(AVERAGE(VALUE(DF$3),VALUE($P16)),0),CHOOSE(IF(OR(DF$1,$R16),4,INDEX(CMB[[Res_Rare]:[Res_Rare]],MATCH(ROUND(MIN(SUM(DF$4,$O16/1000),SUM($O16,DF$4/1000)),3),CMB[[Cmb_ID]:[Cmb_ID]],0))),-1,-1,0,0)),IF(OR(DF$1,$R16),4,INDEX(CMB[[Cmb_Rare]:[Cmb_Rare]],MATCH(ROUND(MIN(SUM(DF$4,$O16/1000),SUM($O16,DF$4/1000)),3),CMB[[Cmb_ID]:[Cmb_ID]],0))),CHOOSE(AC[[M]:[M]],2,1,1,SUM(AC[[AB]:[DB]])))),""))</f>
        <v/>
      </c>
      <c r="DG16" t="str">
        <f>IF(OR(DG$5="",$S16=""),"",IFERROR(SUM(PRODUCT(INDEX(CMB[[BA_0O]:[BA_2O]],MATCH(ROUND(MIN(SUM(DG$4,$O16/1000),SUM($O16,DG$4/1000)),3),CMB[[Cmb_ID]:[Cmb_ID]],0),SUM(N(DG$1),N($R16),1)),CHOOSE(AC[[M]:[M]],1,1,0,AC[[AB]:[AB]])),PRODUCT(INDEX(CMB[[BD_0O]:[BD_2O]],MATCH(ROUND(MIN(SUM(DG$4,$O16/1000),SUM($O16,DG$4/1000)),3),CMB[[Cmb_ID]:[Cmb_ID]],0),SUM(N(DG$1),N($R16),1)),CHOOSE(AC[[M]:[M]],1,0,1,AC[[DB]:[DB]])),PRODUCT(SUM(ROUND(AVERAGE(VALUE(DG$3),VALUE($P16)),0),CHOOSE(IF(OR(DG$1,$R16),4,INDEX(CMB[[Res_Rare]:[Res_Rare]],MATCH(ROUND(MIN(SUM(DG$4,$O16/1000),SUM($O16,DG$4/1000)),3),CMB[[Cmb_ID]:[Cmb_ID]],0))),-1,-1,0,0)),IF(OR(DG$1,$R16),4,INDEX(CMB[[Cmb_Rare]:[Cmb_Rare]],MATCH(ROUND(MIN(SUM(DG$4,$O16/1000),SUM($O16,DG$4/1000)),3),CMB[[Cmb_ID]:[Cmb_ID]],0))),CHOOSE(AC[[M]:[M]],2,1,1,SUM(AC[[AB]:[DB]])))),""))</f>
        <v/>
      </c>
      <c r="DH16" t="str">
        <f>IF(OR(DH$5="",$S16=""),"",IFERROR(SUM(PRODUCT(INDEX(CMB[[BA_0O]:[BA_2O]],MATCH(ROUND(MIN(SUM(DH$4,$O16/1000),SUM($O16,DH$4/1000)),3),CMB[[Cmb_ID]:[Cmb_ID]],0),SUM(N(DH$1),N($R16),1)),CHOOSE(AC[[M]:[M]],1,1,0,AC[[AB]:[AB]])),PRODUCT(INDEX(CMB[[BD_0O]:[BD_2O]],MATCH(ROUND(MIN(SUM(DH$4,$O16/1000),SUM($O16,DH$4/1000)),3),CMB[[Cmb_ID]:[Cmb_ID]],0),SUM(N(DH$1),N($R16),1)),CHOOSE(AC[[M]:[M]],1,0,1,AC[[DB]:[DB]])),PRODUCT(SUM(ROUND(AVERAGE(VALUE(DH$3),VALUE($P16)),0),CHOOSE(IF(OR(DH$1,$R16),4,INDEX(CMB[[Res_Rare]:[Res_Rare]],MATCH(ROUND(MIN(SUM(DH$4,$O16/1000),SUM($O16,DH$4/1000)),3),CMB[[Cmb_ID]:[Cmb_ID]],0))),-1,-1,0,0)),IF(OR(DH$1,$R16),4,INDEX(CMB[[Cmb_Rare]:[Cmb_Rare]],MATCH(ROUND(MIN(SUM(DH$4,$O16/1000),SUM($O16,DH$4/1000)),3),CMB[[Cmb_ID]:[Cmb_ID]],0))),CHOOSE(AC[[M]:[M]],2,1,1,SUM(AC[[AB]:[DB]])))),""))</f>
        <v/>
      </c>
      <c r="DI16" t="str">
        <f>IF(OR(DI$5="",$S16=""),"",IFERROR(SUM(PRODUCT(INDEX(CMB[[BA_0O]:[BA_2O]],MATCH(ROUND(MIN(SUM(DI$4,$O16/1000),SUM($O16,DI$4/1000)),3),CMB[[Cmb_ID]:[Cmb_ID]],0),SUM(N(DI$1),N($R16),1)),CHOOSE(AC[[M]:[M]],1,1,0,AC[[AB]:[AB]])),PRODUCT(INDEX(CMB[[BD_0O]:[BD_2O]],MATCH(ROUND(MIN(SUM(DI$4,$O16/1000),SUM($O16,DI$4/1000)),3),CMB[[Cmb_ID]:[Cmb_ID]],0),SUM(N(DI$1),N($R16),1)),CHOOSE(AC[[M]:[M]],1,0,1,AC[[DB]:[DB]])),PRODUCT(SUM(ROUND(AVERAGE(VALUE(DI$3),VALUE($P16)),0),CHOOSE(IF(OR(DI$1,$R16),4,INDEX(CMB[[Res_Rare]:[Res_Rare]],MATCH(ROUND(MIN(SUM(DI$4,$O16/1000),SUM($O16,DI$4/1000)),3),CMB[[Cmb_ID]:[Cmb_ID]],0))),-1,-1,0,0)),IF(OR(DI$1,$R16),4,INDEX(CMB[[Cmb_Rare]:[Cmb_Rare]],MATCH(ROUND(MIN(SUM(DI$4,$O16/1000),SUM($O16,DI$4/1000)),3),CMB[[Cmb_ID]:[Cmb_ID]],0))),CHOOSE(AC[[M]:[M]],2,1,1,SUM(AC[[AB]:[DB]])))),""))</f>
        <v/>
      </c>
      <c r="DJ16" t="str">
        <f>IF(OR(DJ$5="",$S16=""),"",IFERROR(SUM(PRODUCT(INDEX(CMB[[BA_0O]:[BA_2O]],MATCH(ROUND(MIN(SUM(DJ$4,$O16/1000),SUM($O16,DJ$4/1000)),3),CMB[[Cmb_ID]:[Cmb_ID]],0),SUM(N(DJ$1),N($R16),1)),CHOOSE(AC[[M]:[M]],1,1,0,AC[[AB]:[AB]])),PRODUCT(INDEX(CMB[[BD_0O]:[BD_2O]],MATCH(ROUND(MIN(SUM(DJ$4,$O16/1000),SUM($O16,DJ$4/1000)),3),CMB[[Cmb_ID]:[Cmb_ID]],0),SUM(N(DJ$1),N($R16),1)),CHOOSE(AC[[M]:[M]],1,0,1,AC[[DB]:[DB]])),PRODUCT(SUM(ROUND(AVERAGE(VALUE(DJ$3),VALUE($P16)),0),CHOOSE(IF(OR(DJ$1,$R16),4,INDEX(CMB[[Res_Rare]:[Res_Rare]],MATCH(ROUND(MIN(SUM(DJ$4,$O16/1000),SUM($O16,DJ$4/1000)),3),CMB[[Cmb_ID]:[Cmb_ID]],0))),-1,-1,0,0)),IF(OR(DJ$1,$R16),4,INDEX(CMB[[Cmb_Rare]:[Cmb_Rare]],MATCH(ROUND(MIN(SUM(DJ$4,$O16/1000),SUM($O16,DJ$4/1000)),3),CMB[[Cmb_ID]:[Cmb_ID]],0))),CHOOSE(AC[[M]:[M]],2,1,1,SUM(AC[[AB]:[DB]])))),""))</f>
        <v/>
      </c>
      <c r="DK16" t="str">
        <f>IF(OR(DK$5="",$S16=""),"",IFERROR(SUM(PRODUCT(INDEX(CMB[[BA_0O]:[BA_2O]],MATCH(ROUND(MIN(SUM(DK$4,$O16/1000),SUM($O16,DK$4/1000)),3),CMB[[Cmb_ID]:[Cmb_ID]],0),SUM(N(DK$1),N($R16),1)),CHOOSE(AC[[M]:[M]],1,1,0,AC[[AB]:[AB]])),PRODUCT(INDEX(CMB[[BD_0O]:[BD_2O]],MATCH(ROUND(MIN(SUM(DK$4,$O16/1000),SUM($O16,DK$4/1000)),3),CMB[[Cmb_ID]:[Cmb_ID]],0),SUM(N(DK$1),N($R16),1)),CHOOSE(AC[[M]:[M]],1,0,1,AC[[DB]:[DB]])),PRODUCT(SUM(ROUND(AVERAGE(VALUE(DK$3),VALUE($P16)),0),CHOOSE(IF(OR(DK$1,$R16),4,INDEX(CMB[[Res_Rare]:[Res_Rare]],MATCH(ROUND(MIN(SUM(DK$4,$O16/1000),SUM($O16,DK$4/1000)),3),CMB[[Cmb_ID]:[Cmb_ID]],0))),-1,-1,0,0)),IF(OR(DK$1,$R16),4,INDEX(CMB[[Cmb_Rare]:[Cmb_Rare]],MATCH(ROUND(MIN(SUM(DK$4,$O16/1000),SUM($O16,DK$4/1000)),3),CMB[[Cmb_ID]:[Cmb_ID]],0))),CHOOSE(AC[[M]:[M]],2,1,1,SUM(AC[[AB]:[DB]])))),""))</f>
        <v/>
      </c>
      <c r="DL16" t="str">
        <f>IF(OR(DL$5="",$S16=""),"",IFERROR(SUM(PRODUCT(INDEX(CMB[[BA_0O]:[BA_2O]],MATCH(ROUND(MIN(SUM(DL$4,$O16/1000),SUM($O16,DL$4/1000)),3),CMB[[Cmb_ID]:[Cmb_ID]],0),SUM(N(DL$1),N($R16),1)),CHOOSE(AC[[M]:[M]],1,1,0,AC[[AB]:[AB]])),PRODUCT(INDEX(CMB[[BD_0O]:[BD_2O]],MATCH(ROUND(MIN(SUM(DL$4,$O16/1000),SUM($O16,DL$4/1000)),3),CMB[[Cmb_ID]:[Cmb_ID]],0),SUM(N(DL$1),N($R16),1)),CHOOSE(AC[[M]:[M]],1,0,1,AC[[DB]:[DB]])),PRODUCT(SUM(ROUND(AVERAGE(VALUE(DL$3),VALUE($P16)),0),CHOOSE(IF(OR(DL$1,$R16),4,INDEX(CMB[[Res_Rare]:[Res_Rare]],MATCH(ROUND(MIN(SUM(DL$4,$O16/1000),SUM($O16,DL$4/1000)),3),CMB[[Cmb_ID]:[Cmb_ID]],0))),-1,-1,0,0)),IF(OR(DL$1,$R16),4,INDEX(CMB[[Cmb_Rare]:[Cmb_Rare]],MATCH(ROUND(MIN(SUM(DL$4,$O16/1000),SUM($O16,DL$4/1000)),3),CMB[[Cmb_ID]:[Cmb_ID]],0))),CHOOSE(AC[[M]:[M]],2,1,1,SUM(AC[[AB]:[DB]])))),""))</f>
        <v/>
      </c>
      <c r="DM16" t="str">
        <f>IF(OR(DM$5="",$S16=""),"",IFERROR(SUM(PRODUCT(INDEX(CMB[[BA_0O]:[BA_2O]],MATCH(ROUND(MIN(SUM(DM$4,$O16/1000),SUM($O16,DM$4/1000)),3),CMB[[Cmb_ID]:[Cmb_ID]],0),SUM(N(DM$1),N($R16),1)),CHOOSE(AC[[M]:[M]],1,1,0,AC[[AB]:[AB]])),PRODUCT(INDEX(CMB[[BD_0O]:[BD_2O]],MATCH(ROUND(MIN(SUM(DM$4,$O16/1000),SUM($O16,DM$4/1000)),3),CMB[[Cmb_ID]:[Cmb_ID]],0),SUM(N(DM$1),N($R16),1)),CHOOSE(AC[[M]:[M]],1,0,1,AC[[DB]:[DB]])),PRODUCT(SUM(ROUND(AVERAGE(VALUE(DM$3),VALUE($P16)),0),CHOOSE(IF(OR(DM$1,$R16),4,INDEX(CMB[[Res_Rare]:[Res_Rare]],MATCH(ROUND(MIN(SUM(DM$4,$O16/1000),SUM($O16,DM$4/1000)),3),CMB[[Cmb_ID]:[Cmb_ID]],0))),-1,-1,0,0)),IF(OR(DM$1,$R16),4,INDEX(CMB[[Cmb_Rare]:[Cmb_Rare]],MATCH(ROUND(MIN(SUM(DM$4,$O16/1000),SUM($O16,DM$4/1000)),3),CMB[[Cmb_ID]:[Cmb_ID]],0))),CHOOSE(AC[[M]:[M]],2,1,1,SUM(AC[[AB]:[DB]])))),""))</f>
        <v/>
      </c>
      <c r="DN16" t="str">
        <f>IF(OR(DN$5="",$S16=""),"",IFERROR(SUM(PRODUCT(INDEX(CMB[[BA_0O]:[BA_2O]],MATCH(ROUND(MIN(SUM(DN$4,$O16/1000),SUM($O16,DN$4/1000)),3),CMB[[Cmb_ID]:[Cmb_ID]],0),SUM(N(DN$1),N($R16),1)),CHOOSE(AC[[M]:[M]],1,1,0,AC[[AB]:[AB]])),PRODUCT(INDEX(CMB[[BD_0O]:[BD_2O]],MATCH(ROUND(MIN(SUM(DN$4,$O16/1000),SUM($O16,DN$4/1000)),3),CMB[[Cmb_ID]:[Cmb_ID]],0),SUM(N(DN$1),N($R16),1)),CHOOSE(AC[[M]:[M]],1,0,1,AC[[DB]:[DB]])),PRODUCT(SUM(ROUND(AVERAGE(VALUE(DN$3),VALUE($P16)),0),CHOOSE(IF(OR(DN$1,$R16),4,INDEX(CMB[[Res_Rare]:[Res_Rare]],MATCH(ROUND(MIN(SUM(DN$4,$O16/1000),SUM($O16,DN$4/1000)),3),CMB[[Cmb_ID]:[Cmb_ID]],0))),-1,-1,0,0)),IF(OR(DN$1,$R16),4,INDEX(CMB[[Cmb_Rare]:[Cmb_Rare]],MATCH(ROUND(MIN(SUM(DN$4,$O16/1000),SUM($O16,DN$4/1000)),3),CMB[[Cmb_ID]:[Cmb_ID]],0))),CHOOSE(AC[[M]:[M]],2,1,1,SUM(AC[[AB]:[DB]])))),""))</f>
        <v/>
      </c>
      <c r="DO16" t="str">
        <f>IF(OR(DO$5="",$S16=""),"",IFERROR(SUM(PRODUCT(INDEX(CMB[[BA_0O]:[BA_2O]],MATCH(ROUND(MIN(SUM(DO$4,$O16/1000),SUM($O16,DO$4/1000)),3),CMB[[Cmb_ID]:[Cmb_ID]],0),SUM(N(DO$1),N($R16),1)),CHOOSE(AC[[M]:[M]],1,1,0,AC[[AB]:[AB]])),PRODUCT(INDEX(CMB[[BD_0O]:[BD_2O]],MATCH(ROUND(MIN(SUM(DO$4,$O16/1000),SUM($O16,DO$4/1000)),3),CMB[[Cmb_ID]:[Cmb_ID]],0),SUM(N(DO$1),N($R16),1)),CHOOSE(AC[[M]:[M]],1,0,1,AC[[DB]:[DB]])),PRODUCT(SUM(ROUND(AVERAGE(VALUE(DO$3),VALUE($P16)),0),CHOOSE(IF(OR(DO$1,$R16),4,INDEX(CMB[[Res_Rare]:[Res_Rare]],MATCH(ROUND(MIN(SUM(DO$4,$O16/1000),SUM($O16,DO$4/1000)),3),CMB[[Cmb_ID]:[Cmb_ID]],0))),-1,-1,0,0)),IF(OR(DO$1,$R16),4,INDEX(CMB[[Cmb_Rare]:[Cmb_Rare]],MATCH(ROUND(MIN(SUM(DO$4,$O16/1000),SUM($O16,DO$4/1000)),3),CMB[[Cmb_ID]:[Cmb_ID]],0))),CHOOSE(AC[[M]:[M]],2,1,1,SUM(AC[[AB]:[DB]])))),""))</f>
        <v/>
      </c>
      <c r="DP16" t="str">
        <f>IF(OR(DP$5="",$S16=""),"",IFERROR(SUM(PRODUCT(INDEX(CMB[[BA_0O]:[BA_2O]],MATCH(ROUND(MIN(SUM(DP$4,$O16/1000),SUM($O16,DP$4/1000)),3),CMB[[Cmb_ID]:[Cmb_ID]],0),SUM(N(DP$1),N($R16),1)),CHOOSE(AC[[M]:[M]],1,1,0,AC[[AB]:[AB]])),PRODUCT(INDEX(CMB[[BD_0O]:[BD_2O]],MATCH(ROUND(MIN(SUM(DP$4,$O16/1000),SUM($O16,DP$4/1000)),3),CMB[[Cmb_ID]:[Cmb_ID]],0),SUM(N(DP$1),N($R16),1)),CHOOSE(AC[[M]:[M]],1,0,1,AC[[DB]:[DB]])),PRODUCT(SUM(ROUND(AVERAGE(VALUE(DP$3),VALUE($P16)),0),CHOOSE(IF(OR(DP$1,$R16),4,INDEX(CMB[[Res_Rare]:[Res_Rare]],MATCH(ROUND(MIN(SUM(DP$4,$O16/1000),SUM($O16,DP$4/1000)),3),CMB[[Cmb_ID]:[Cmb_ID]],0))),-1,-1,0,0)),IF(OR(DP$1,$R16),4,INDEX(CMB[[Cmb_Rare]:[Cmb_Rare]],MATCH(ROUND(MIN(SUM(DP$4,$O16/1000),SUM($O16,DP$4/1000)),3),CMB[[Cmb_ID]:[Cmb_ID]],0))),CHOOSE(AC[[M]:[M]],2,1,1,SUM(AC[[AB]:[DB]])))),""))</f>
        <v/>
      </c>
      <c r="DQ16" t="str">
        <f>IF(OR(DQ$5="",$S16=""),"",IFERROR(SUM(PRODUCT(INDEX(CMB[[BA_0O]:[BA_2O]],MATCH(ROUND(MIN(SUM(DQ$4,$O16/1000),SUM($O16,DQ$4/1000)),3),CMB[[Cmb_ID]:[Cmb_ID]],0),SUM(N(DQ$1),N($R16),1)),CHOOSE(AC[[M]:[M]],1,1,0,AC[[AB]:[AB]])),PRODUCT(INDEX(CMB[[BD_0O]:[BD_2O]],MATCH(ROUND(MIN(SUM(DQ$4,$O16/1000),SUM($O16,DQ$4/1000)),3),CMB[[Cmb_ID]:[Cmb_ID]],0),SUM(N(DQ$1),N($R16),1)),CHOOSE(AC[[M]:[M]],1,0,1,AC[[DB]:[DB]])),PRODUCT(SUM(ROUND(AVERAGE(VALUE(DQ$3),VALUE($P16)),0),CHOOSE(IF(OR(DQ$1,$R16),4,INDEX(CMB[[Res_Rare]:[Res_Rare]],MATCH(ROUND(MIN(SUM(DQ$4,$O16/1000),SUM($O16,DQ$4/1000)),3),CMB[[Cmb_ID]:[Cmb_ID]],0))),-1,-1,0,0)),IF(OR(DQ$1,$R16),4,INDEX(CMB[[Cmb_Rare]:[Cmb_Rare]],MATCH(ROUND(MIN(SUM(DQ$4,$O16/1000),SUM($O16,DQ$4/1000)),3),CMB[[Cmb_ID]:[Cmb_ID]],0))),CHOOSE(AC[[M]:[M]],2,1,1,SUM(AC[[AB]:[DB]])))),""))</f>
        <v/>
      </c>
      <c r="DR16" t="str">
        <f>IF(OR(DR$5="",$S16=""),"",IFERROR(SUM(PRODUCT(INDEX(CMB[[BA_0O]:[BA_2O]],MATCH(ROUND(MIN(SUM(DR$4,$O16/1000),SUM($O16,DR$4/1000)),3),CMB[[Cmb_ID]:[Cmb_ID]],0),SUM(N(DR$1),N($R16),1)),CHOOSE(AC[[M]:[M]],1,1,0,AC[[AB]:[AB]])),PRODUCT(INDEX(CMB[[BD_0O]:[BD_2O]],MATCH(ROUND(MIN(SUM(DR$4,$O16/1000),SUM($O16,DR$4/1000)),3),CMB[[Cmb_ID]:[Cmb_ID]],0),SUM(N(DR$1),N($R16),1)),CHOOSE(AC[[M]:[M]],1,0,1,AC[[DB]:[DB]])),PRODUCT(SUM(ROUND(AVERAGE(VALUE(DR$3),VALUE($P16)),0),CHOOSE(IF(OR(DR$1,$R16),4,INDEX(CMB[[Res_Rare]:[Res_Rare]],MATCH(ROUND(MIN(SUM(DR$4,$O16/1000),SUM($O16,DR$4/1000)),3),CMB[[Cmb_ID]:[Cmb_ID]],0))),-1,-1,0,0)),IF(OR(DR$1,$R16),4,INDEX(CMB[[Cmb_Rare]:[Cmb_Rare]],MATCH(ROUND(MIN(SUM(DR$4,$O16/1000),SUM($O16,DR$4/1000)),3),CMB[[Cmb_ID]:[Cmb_ID]],0))),CHOOSE(AC[[M]:[M]],2,1,1,SUM(AC[[AB]:[DB]])))),""))</f>
        <v/>
      </c>
      <c r="DS16" t="str">
        <f>IF(OR(DS$5="",$S16=""),"",IFERROR(SUM(PRODUCT(INDEX(CMB[[BA_0O]:[BA_2O]],MATCH(ROUND(MIN(SUM(DS$4,$O16/1000),SUM($O16,DS$4/1000)),3),CMB[[Cmb_ID]:[Cmb_ID]],0),SUM(N(DS$1),N($R16),1)),CHOOSE(AC[[M]:[M]],1,1,0,AC[[AB]:[AB]])),PRODUCT(INDEX(CMB[[BD_0O]:[BD_2O]],MATCH(ROUND(MIN(SUM(DS$4,$O16/1000),SUM($O16,DS$4/1000)),3),CMB[[Cmb_ID]:[Cmb_ID]],0),SUM(N(DS$1),N($R16),1)),CHOOSE(AC[[M]:[M]],1,0,1,AC[[DB]:[DB]])),PRODUCT(SUM(ROUND(AVERAGE(VALUE(DS$3),VALUE($P16)),0),CHOOSE(IF(OR(DS$1,$R16),4,INDEX(CMB[[Res_Rare]:[Res_Rare]],MATCH(ROUND(MIN(SUM(DS$4,$O16/1000),SUM($O16,DS$4/1000)),3),CMB[[Cmb_ID]:[Cmb_ID]],0))),-1,-1,0,0)),IF(OR(DS$1,$R16),4,INDEX(CMB[[Cmb_Rare]:[Cmb_Rare]],MATCH(ROUND(MIN(SUM(DS$4,$O16/1000),SUM($O16,DS$4/1000)),3),CMB[[Cmb_ID]:[Cmb_ID]],0))),CHOOSE(AC[[M]:[M]],2,1,1,SUM(AC[[AB]:[DB]])))),""))</f>
        <v/>
      </c>
      <c r="DT16" t="str">
        <f>IF(OR(DT$5="",$S16=""),"",IFERROR(SUM(PRODUCT(INDEX(CMB[[BA_0O]:[BA_2O]],MATCH(ROUND(MIN(SUM(DT$4,$O16/1000),SUM($O16,DT$4/1000)),3),CMB[[Cmb_ID]:[Cmb_ID]],0),SUM(N(DT$1),N($R16),1)),CHOOSE(AC[[M]:[M]],1,1,0,AC[[AB]:[AB]])),PRODUCT(INDEX(CMB[[BD_0O]:[BD_2O]],MATCH(ROUND(MIN(SUM(DT$4,$O16/1000),SUM($O16,DT$4/1000)),3),CMB[[Cmb_ID]:[Cmb_ID]],0),SUM(N(DT$1),N($R16),1)),CHOOSE(AC[[M]:[M]],1,0,1,AC[[DB]:[DB]])),PRODUCT(SUM(ROUND(AVERAGE(VALUE(DT$3),VALUE($P16)),0),CHOOSE(IF(OR(DT$1,$R16),4,INDEX(CMB[[Res_Rare]:[Res_Rare]],MATCH(ROUND(MIN(SUM(DT$4,$O16/1000),SUM($O16,DT$4/1000)),3),CMB[[Cmb_ID]:[Cmb_ID]],0))),-1,-1,0,0)),IF(OR(DT$1,$R16),4,INDEX(CMB[[Cmb_Rare]:[Cmb_Rare]],MATCH(ROUND(MIN(SUM(DT$4,$O16/1000),SUM($O16,DT$4/1000)),3),CMB[[Cmb_ID]:[Cmb_ID]],0))),CHOOSE(AC[[M]:[M]],2,1,1,SUM(AC[[AB]:[DB]])))),""))</f>
        <v/>
      </c>
      <c r="DU16" t="str">
        <f>IF(OR(DU$5="",$S16=""),"",IFERROR(SUM(PRODUCT(INDEX(CMB[[BA_0O]:[BA_2O]],MATCH(ROUND(MIN(SUM(DU$4,$O16/1000),SUM($O16,DU$4/1000)),3),CMB[[Cmb_ID]:[Cmb_ID]],0),SUM(N(DU$1),N($R16),1)),CHOOSE(AC[[M]:[M]],1,1,0,AC[[AB]:[AB]])),PRODUCT(INDEX(CMB[[BD_0O]:[BD_2O]],MATCH(ROUND(MIN(SUM(DU$4,$O16/1000),SUM($O16,DU$4/1000)),3),CMB[[Cmb_ID]:[Cmb_ID]],0),SUM(N(DU$1),N($R16),1)),CHOOSE(AC[[M]:[M]],1,0,1,AC[[DB]:[DB]])),PRODUCT(SUM(ROUND(AVERAGE(VALUE(DU$3),VALUE($P16)),0),CHOOSE(IF(OR(DU$1,$R16),4,INDEX(CMB[[Res_Rare]:[Res_Rare]],MATCH(ROUND(MIN(SUM(DU$4,$O16/1000),SUM($O16,DU$4/1000)),3),CMB[[Cmb_ID]:[Cmb_ID]],0))),-1,-1,0,0)),IF(OR(DU$1,$R16),4,INDEX(CMB[[Cmb_Rare]:[Cmb_Rare]],MATCH(ROUND(MIN(SUM(DU$4,$O16/1000),SUM($O16,DU$4/1000)),3),CMB[[Cmb_ID]:[Cmb_ID]],0))),CHOOSE(AC[[M]:[M]],2,1,1,SUM(AC[[AB]:[DB]])))),""))</f>
        <v/>
      </c>
      <c r="DV16" t="str">
        <f>IF(OR(DV$5="",$S16=""),"",IFERROR(SUM(PRODUCT(INDEX(CMB[[BA_0O]:[BA_2O]],MATCH(ROUND(MIN(SUM(DV$4,$O16/1000),SUM($O16,DV$4/1000)),3),CMB[[Cmb_ID]:[Cmb_ID]],0),SUM(N(DV$1),N($R16),1)),CHOOSE(AC[[M]:[M]],1,1,0,AC[[AB]:[AB]])),PRODUCT(INDEX(CMB[[BD_0O]:[BD_2O]],MATCH(ROUND(MIN(SUM(DV$4,$O16/1000),SUM($O16,DV$4/1000)),3),CMB[[Cmb_ID]:[Cmb_ID]],0),SUM(N(DV$1),N($R16),1)),CHOOSE(AC[[M]:[M]],1,0,1,AC[[DB]:[DB]])),PRODUCT(SUM(ROUND(AVERAGE(VALUE(DV$3),VALUE($P16)),0),CHOOSE(IF(OR(DV$1,$R16),4,INDEX(CMB[[Res_Rare]:[Res_Rare]],MATCH(ROUND(MIN(SUM(DV$4,$O16/1000),SUM($O16,DV$4/1000)),3),CMB[[Cmb_ID]:[Cmb_ID]],0))),-1,-1,0,0)),IF(OR(DV$1,$R16),4,INDEX(CMB[[Cmb_Rare]:[Cmb_Rare]],MATCH(ROUND(MIN(SUM(DV$4,$O16/1000),SUM($O16,DV$4/1000)),3),CMB[[Cmb_ID]:[Cmb_ID]],0))),CHOOSE(AC[[M]:[M]],2,1,1,SUM(AC[[AB]:[DB]])))),""))</f>
        <v/>
      </c>
      <c r="DW16" t="str">
        <f>IF(OR(DW$5="",$S16=""),"",IFERROR(SUM(PRODUCT(INDEX(CMB[[BA_0O]:[BA_2O]],MATCH(ROUND(MIN(SUM(DW$4,$O16/1000),SUM($O16,DW$4/1000)),3),CMB[[Cmb_ID]:[Cmb_ID]],0),SUM(N(DW$1),N($R16),1)),CHOOSE(AC[[M]:[M]],1,1,0,AC[[AB]:[AB]])),PRODUCT(INDEX(CMB[[BD_0O]:[BD_2O]],MATCH(ROUND(MIN(SUM(DW$4,$O16/1000),SUM($O16,DW$4/1000)),3),CMB[[Cmb_ID]:[Cmb_ID]],0),SUM(N(DW$1),N($R16),1)),CHOOSE(AC[[M]:[M]],1,0,1,AC[[DB]:[DB]])),PRODUCT(SUM(ROUND(AVERAGE(VALUE(DW$3),VALUE($P16)),0),CHOOSE(IF(OR(DW$1,$R16),4,INDEX(CMB[[Res_Rare]:[Res_Rare]],MATCH(ROUND(MIN(SUM(DW$4,$O16/1000),SUM($O16,DW$4/1000)),3),CMB[[Cmb_ID]:[Cmb_ID]],0))),-1,-1,0,0)),IF(OR(DW$1,$R16),4,INDEX(CMB[[Cmb_Rare]:[Cmb_Rare]],MATCH(ROUND(MIN(SUM(DW$4,$O16/1000),SUM($O16,DW$4/1000)),3),CMB[[Cmb_ID]:[Cmb_ID]],0))),CHOOSE(AC[[M]:[M]],2,1,1,SUM(AC[[AB]:[DB]])))),""))</f>
        <v/>
      </c>
      <c r="DX16" t="str">
        <f>IF(OR(DX$5="",$S16=""),"",IFERROR(SUM(PRODUCT(INDEX(CMB[[BA_0O]:[BA_2O]],MATCH(ROUND(MIN(SUM(DX$4,$O16/1000),SUM($O16,DX$4/1000)),3),CMB[[Cmb_ID]:[Cmb_ID]],0),SUM(N(DX$1),N($R16),1)),CHOOSE(AC[[M]:[M]],1,1,0,AC[[AB]:[AB]])),PRODUCT(INDEX(CMB[[BD_0O]:[BD_2O]],MATCH(ROUND(MIN(SUM(DX$4,$O16/1000),SUM($O16,DX$4/1000)),3),CMB[[Cmb_ID]:[Cmb_ID]],0),SUM(N(DX$1),N($R16),1)),CHOOSE(AC[[M]:[M]],1,0,1,AC[[DB]:[DB]])),PRODUCT(SUM(ROUND(AVERAGE(VALUE(DX$3),VALUE($P16)),0),CHOOSE(IF(OR(DX$1,$R16),4,INDEX(CMB[[Res_Rare]:[Res_Rare]],MATCH(ROUND(MIN(SUM(DX$4,$O16/1000),SUM($O16,DX$4/1000)),3),CMB[[Cmb_ID]:[Cmb_ID]],0))),-1,-1,0,0)),IF(OR(DX$1,$R16),4,INDEX(CMB[[Cmb_Rare]:[Cmb_Rare]],MATCH(ROUND(MIN(SUM(DX$4,$O16/1000),SUM($O16,DX$4/1000)),3),CMB[[Cmb_ID]:[Cmb_ID]],0))),CHOOSE(AC[[M]:[M]],2,1,1,SUM(AC[[AB]:[DB]])))),""))</f>
        <v/>
      </c>
      <c r="DY16" t="str">
        <f>IF(OR(DY$5="",$S16=""),"",IFERROR(SUM(PRODUCT(INDEX(CMB[[BA_0O]:[BA_2O]],MATCH(ROUND(MIN(SUM(DY$4,$O16/1000),SUM($O16,DY$4/1000)),3),CMB[[Cmb_ID]:[Cmb_ID]],0),SUM(N(DY$1),N($R16),1)),CHOOSE(AC[[M]:[M]],1,1,0,AC[[AB]:[AB]])),PRODUCT(INDEX(CMB[[BD_0O]:[BD_2O]],MATCH(ROUND(MIN(SUM(DY$4,$O16/1000),SUM($O16,DY$4/1000)),3),CMB[[Cmb_ID]:[Cmb_ID]],0),SUM(N(DY$1),N($R16),1)),CHOOSE(AC[[M]:[M]],1,0,1,AC[[DB]:[DB]])),PRODUCT(SUM(ROUND(AVERAGE(VALUE(DY$3),VALUE($P16)),0),CHOOSE(IF(OR(DY$1,$R16),4,INDEX(CMB[[Res_Rare]:[Res_Rare]],MATCH(ROUND(MIN(SUM(DY$4,$O16/1000),SUM($O16,DY$4/1000)),3),CMB[[Cmb_ID]:[Cmb_ID]],0))),-1,-1,0,0)),IF(OR(DY$1,$R16),4,INDEX(CMB[[Cmb_Rare]:[Cmb_Rare]],MATCH(ROUND(MIN(SUM(DY$4,$O16/1000),SUM($O16,DY$4/1000)),3),CMB[[Cmb_ID]:[Cmb_ID]],0))),CHOOSE(AC[[M]:[M]],2,1,1,SUM(AC[[AB]:[DB]])))),""))</f>
        <v/>
      </c>
      <c r="DZ16" t="str">
        <f>IF(OR(DZ$5="",$S16=""),"",IFERROR(SUM(PRODUCT(INDEX(CMB[[BA_0O]:[BA_2O]],MATCH(ROUND(MIN(SUM(DZ$4,$O16/1000),SUM($O16,DZ$4/1000)),3),CMB[[Cmb_ID]:[Cmb_ID]],0),SUM(N(DZ$1),N($R16),1)),CHOOSE(AC[[M]:[M]],1,1,0,AC[[AB]:[AB]])),PRODUCT(INDEX(CMB[[BD_0O]:[BD_2O]],MATCH(ROUND(MIN(SUM(DZ$4,$O16/1000),SUM($O16,DZ$4/1000)),3),CMB[[Cmb_ID]:[Cmb_ID]],0),SUM(N(DZ$1),N($R16),1)),CHOOSE(AC[[M]:[M]],1,0,1,AC[[DB]:[DB]])),PRODUCT(SUM(ROUND(AVERAGE(VALUE(DZ$3),VALUE($P16)),0),CHOOSE(IF(OR(DZ$1,$R16),4,INDEX(CMB[[Res_Rare]:[Res_Rare]],MATCH(ROUND(MIN(SUM(DZ$4,$O16/1000),SUM($O16,DZ$4/1000)),3),CMB[[Cmb_ID]:[Cmb_ID]],0))),-1,-1,0,0)),IF(OR(DZ$1,$R16),4,INDEX(CMB[[Cmb_Rare]:[Cmb_Rare]],MATCH(ROUND(MIN(SUM(DZ$4,$O16/1000),SUM($O16,DZ$4/1000)),3),CMB[[Cmb_ID]:[Cmb_ID]],0))),CHOOSE(AC[[M]:[M]],2,1,1,SUM(AC[[AB]:[DB]])))),""))</f>
        <v/>
      </c>
      <c r="EA16" t="str">
        <f>IF(OR(EA$5="",$S16=""),"",IFERROR(SUM(PRODUCT(INDEX(CMB[[BA_0O]:[BA_2O]],MATCH(ROUND(MIN(SUM(EA$4,$O16/1000),SUM($O16,EA$4/1000)),3),CMB[[Cmb_ID]:[Cmb_ID]],0),SUM(N(EA$1),N($R16),1)),CHOOSE(AC[[M]:[M]],1,1,0,AC[[AB]:[AB]])),PRODUCT(INDEX(CMB[[BD_0O]:[BD_2O]],MATCH(ROUND(MIN(SUM(EA$4,$O16/1000),SUM($O16,EA$4/1000)),3),CMB[[Cmb_ID]:[Cmb_ID]],0),SUM(N(EA$1),N($R16),1)),CHOOSE(AC[[M]:[M]],1,0,1,AC[[DB]:[DB]])),PRODUCT(SUM(ROUND(AVERAGE(VALUE(EA$3),VALUE($P16)),0),CHOOSE(IF(OR(EA$1,$R16),4,INDEX(CMB[[Res_Rare]:[Res_Rare]],MATCH(ROUND(MIN(SUM(EA$4,$O16/1000),SUM($O16,EA$4/1000)),3),CMB[[Cmb_ID]:[Cmb_ID]],0))),-1,-1,0,0)),IF(OR(EA$1,$R16),4,INDEX(CMB[[Cmb_Rare]:[Cmb_Rare]],MATCH(ROUND(MIN(SUM(EA$4,$O16/1000),SUM($O16,EA$4/1000)),3),CMB[[Cmb_ID]:[Cmb_ID]],0))),CHOOSE(AC[[M]:[M]],2,1,1,SUM(AC[[AB]:[DB]])))),""))</f>
        <v/>
      </c>
      <c r="EB16" t="str">
        <f>IF(OR(EB$5="",$S16=""),"",IFERROR(SUM(PRODUCT(INDEX(CMB[[BA_0O]:[BA_2O]],MATCH(ROUND(MIN(SUM(EB$4,$O16/1000),SUM($O16,EB$4/1000)),3),CMB[[Cmb_ID]:[Cmb_ID]],0),SUM(N(EB$1),N($R16),1)),CHOOSE(AC[[M]:[M]],1,1,0,AC[[AB]:[AB]])),PRODUCT(INDEX(CMB[[BD_0O]:[BD_2O]],MATCH(ROUND(MIN(SUM(EB$4,$O16/1000),SUM($O16,EB$4/1000)),3),CMB[[Cmb_ID]:[Cmb_ID]],0),SUM(N(EB$1),N($R16),1)),CHOOSE(AC[[M]:[M]],1,0,1,AC[[DB]:[DB]])),PRODUCT(SUM(ROUND(AVERAGE(VALUE(EB$3),VALUE($P16)),0),CHOOSE(IF(OR(EB$1,$R16),4,INDEX(CMB[[Res_Rare]:[Res_Rare]],MATCH(ROUND(MIN(SUM(EB$4,$O16/1000),SUM($O16,EB$4/1000)),3),CMB[[Cmb_ID]:[Cmb_ID]],0))),-1,-1,0,0)),IF(OR(EB$1,$R16),4,INDEX(CMB[[Cmb_Rare]:[Cmb_Rare]],MATCH(ROUND(MIN(SUM(EB$4,$O16/1000),SUM($O16,EB$4/1000)),3),CMB[[Cmb_ID]:[Cmb_ID]],0))),CHOOSE(AC[[M]:[M]],2,1,1,SUM(AC[[AB]:[DB]])))),""))</f>
        <v/>
      </c>
      <c r="EC16" t="str">
        <f>IF(OR(EC$5="",$S16=""),"",IFERROR(SUM(PRODUCT(INDEX(CMB[[BA_0O]:[BA_2O]],MATCH(ROUND(MIN(SUM(EC$4,$O16/1000),SUM($O16,EC$4/1000)),3),CMB[[Cmb_ID]:[Cmb_ID]],0),SUM(N(EC$1),N($R16),1)),CHOOSE(AC[[M]:[M]],1,1,0,AC[[AB]:[AB]])),PRODUCT(INDEX(CMB[[BD_0O]:[BD_2O]],MATCH(ROUND(MIN(SUM(EC$4,$O16/1000),SUM($O16,EC$4/1000)),3),CMB[[Cmb_ID]:[Cmb_ID]],0),SUM(N(EC$1),N($R16),1)),CHOOSE(AC[[M]:[M]],1,0,1,AC[[DB]:[DB]])),PRODUCT(SUM(ROUND(AVERAGE(VALUE(EC$3),VALUE($P16)),0),CHOOSE(IF(OR(EC$1,$R16),4,INDEX(CMB[[Res_Rare]:[Res_Rare]],MATCH(ROUND(MIN(SUM(EC$4,$O16/1000),SUM($O16,EC$4/1000)),3),CMB[[Cmb_ID]:[Cmb_ID]],0))),-1,-1,0,0)),IF(OR(EC$1,$R16),4,INDEX(CMB[[Cmb_Rare]:[Cmb_Rare]],MATCH(ROUND(MIN(SUM(EC$4,$O16/1000),SUM($O16,EC$4/1000)),3),CMB[[Cmb_ID]:[Cmb_ID]],0))),CHOOSE(AC[[M]:[M]],2,1,1,SUM(AC[[AB]:[DB]])))),""))</f>
        <v/>
      </c>
      <c r="ED16" t="str">
        <f>IF(OR(ED$5="",$S16=""),"",IFERROR(SUM(PRODUCT(INDEX(CMB[[BA_0O]:[BA_2O]],MATCH(ROUND(MIN(SUM(ED$4,$O16/1000),SUM($O16,ED$4/1000)),3),CMB[[Cmb_ID]:[Cmb_ID]],0),SUM(N(ED$1),N($R16),1)),CHOOSE(AC[[M]:[M]],1,1,0,AC[[AB]:[AB]])),PRODUCT(INDEX(CMB[[BD_0O]:[BD_2O]],MATCH(ROUND(MIN(SUM(ED$4,$O16/1000),SUM($O16,ED$4/1000)),3),CMB[[Cmb_ID]:[Cmb_ID]],0),SUM(N(ED$1),N($R16),1)),CHOOSE(AC[[M]:[M]],1,0,1,AC[[DB]:[DB]])),PRODUCT(SUM(ROUND(AVERAGE(VALUE(ED$3),VALUE($P16)),0),CHOOSE(IF(OR(ED$1,$R16),4,INDEX(CMB[[Res_Rare]:[Res_Rare]],MATCH(ROUND(MIN(SUM(ED$4,$O16/1000),SUM($O16,ED$4/1000)),3),CMB[[Cmb_ID]:[Cmb_ID]],0))),-1,-1,0,0)),IF(OR(ED$1,$R16),4,INDEX(CMB[[Cmb_Rare]:[Cmb_Rare]],MATCH(ROUND(MIN(SUM(ED$4,$O16/1000),SUM($O16,ED$4/1000)),3),CMB[[Cmb_ID]:[Cmb_ID]],0))),CHOOSE(AC[[M]:[M]],2,1,1,SUM(AC[[AB]:[DB]])))),""))</f>
        <v/>
      </c>
      <c r="EE16" t="str">
        <f>IF(OR(EE$5="",$S16=""),"",IFERROR(SUM(PRODUCT(INDEX(CMB[[BA_0O]:[BA_2O]],MATCH(ROUND(MIN(SUM(EE$4,$O16/1000),SUM($O16,EE$4/1000)),3),CMB[[Cmb_ID]:[Cmb_ID]],0),SUM(N(EE$1),N($R16),1)),CHOOSE(AC[[M]:[M]],1,1,0,AC[[AB]:[AB]])),PRODUCT(INDEX(CMB[[BD_0O]:[BD_2O]],MATCH(ROUND(MIN(SUM(EE$4,$O16/1000),SUM($O16,EE$4/1000)),3),CMB[[Cmb_ID]:[Cmb_ID]],0),SUM(N(EE$1),N($R16),1)),CHOOSE(AC[[M]:[M]],1,0,1,AC[[DB]:[DB]])),PRODUCT(SUM(ROUND(AVERAGE(VALUE(EE$3),VALUE($P16)),0),CHOOSE(IF(OR(EE$1,$R16),4,INDEX(CMB[[Res_Rare]:[Res_Rare]],MATCH(ROUND(MIN(SUM(EE$4,$O16/1000),SUM($O16,EE$4/1000)),3),CMB[[Cmb_ID]:[Cmb_ID]],0))),-1,-1,0,0)),IF(OR(EE$1,$R16),4,INDEX(CMB[[Cmb_Rare]:[Cmb_Rare]],MATCH(ROUND(MIN(SUM(EE$4,$O16/1000),SUM($O16,EE$4/1000)),3),CMB[[Cmb_ID]:[Cmb_ID]],0))),CHOOSE(AC[[M]:[M]],2,1,1,SUM(AC[[AB]:[DB]])))),""))</f>
        <v/>
      </c>
      <c r="EF16" t="str">
        <f>IF(OR(EF$5="",$S16=""),"",IFERROR(SUM(PRODUCT(INDEX(CMB[[BA_0O]:[BA_2O]],MATCH(ROUND(MIN(SUM(EF$4,$O16/1000),SUM($O16,EF$4/1000)),3),CMB[[Cmb_ID]:[Cmb_ID]],0),SUM(N(EF$1),N($R16),1)),CHOOSE(AC[[M]:[M]],1,1,0,AC[[AB]:[AB]])),PRODUCT(INDEX(CMB[[BD_0O]:[BD_2O]],MATCH(ROUND(MIN(SUM(EF$4,$O16/1000),SUM($O16,EF$4/1000)),3),CMB[[Cmb_ID]:[Cmb_ID]],0),SUM(N(EF$1),N($R16),1)),CHOOSE(AC[[M]:[M]],1,0,1,AC[[DB]:[DB]])),PRODUCT(SUM(ROUND(AVERAGE(VALUE(EF$3),VALUE($P16)),0),CHOOSE(IF(OR(EF$1,$R16),4,INDEX(CMB[[Res_Rare]:[Res_Rare]],MATCH(ROUND(MIN(SUM(EF$4,$O16/1000),SUM($O16,EF$4/1000)),3),CMB[[Cmb_ID]:[Cmb_ID]],0))),-1,-1,0,0)),IF(OR(EF$1,$R16),4,INDEX(CMB[[Cmb_Rare]:[Cmb_Rare]],MATCH(ROUND(MIN(SUM(EF$4,$O16/1000),SUM($O16,EF$4/1000)),3),CMB[[Cmb_ID]:[Cmb_ID]],0))),CHOOSE(AC[[M]:[M]],2,1,1,SUM(AC[[AB]:[DB]])))),""))</f>
        <v/>
      </c>
      <c r="EG16" t="str">
        <f>IF(OR(EG$5="",$S16=""),"",IFERROR(SUM(PRODUCT(INDEX(CMB[[BA_0O]:[BA_2O]],MATCH(ROUND(MIN(SUM(EG$4,$O16/1000),SUM($O16,EG$4/1000)),3),CMB[[Cmb_ID]:[Cmb_ID]],0),SUM(N(EG$1),N($R16),1)),CHOOSE(AC[[M]:[M]],1,1,0,AC[[AB]:[AB]])),PRODUCT(INDEX(CMB[[BD_0O]:[BD_2O]],MATCH(ROUND(MIN(SUM(EG$4,$O16/1000),SUM($O16,EG$4/1000)),3),CMB[[Cmb_ID]:[Cmb_ID]],0),SUM(N(EG$1),N($R16),1)),CHOOSE(AC[[M]:[M]],1,0,1,AC[[DB]:[DB]])),PRODUCT(SUM(ROUND(AVERAGE(VALUE(EG$3),VALUE($P16)),0),CHOOSE(IF(OR(EG$1,$R16),4,INDEX(CMB[[Res_Rare]:[Res_Rare]],MATCH(ROUND(MIN(SUM(EG$4,$O16/1000),SUM($O16,EG$4/1000)),3),CMB[[Cmb_ID]:[Cmb_ID]],0))),-1,-1,0,0)),IF(OR(EG$1,$R16),4,INDEX(CMB[[Cmb_Rare]:[Cmb_Rare]],MATCH(ROUND(MIN(SUM(EG$4,$O16/1000),SUM($O16,EG$4/1000)),3),CMB[[Cmb_ID]:[Cmb_ID]],0))),CHOOSE(AC[[M]:[M]],2,1,1,SUM(AC[[AB]:[DB]])))),""))</f>
        <v/>
      </c>
      <c r="EH16" t="str">
        <f>IF(OR(EH$5="",$S16=""),"",IFERROR(SUM(PRODUCT(INDEX(CMB[[BA_0O]:[BA_2O]],MATCH(ROUND(MIN(SUM(EH$4,$O16/1000),SUM($O16,EH$4/1000)),3),CMB[[Cmb_ID]:[Cmb_ID]],0),SUM(N(EH$1),N($R16),1)),CHOOSE(AC[[M]:[M]],1,1,0,AC[[AB]:[AB]])),PRODUCT(INDEX(CMB[[BD_0O]:[BD_2O]],MATCH(ROUND(MIN(SUM(EH$4,$O16/1000),SUM($O16,EH$4/1000)),3),CMB[[Cmb_ID]:[Cmb_ID]],0),SUM(N(EH$1),N($R16),1)),CHOOSE(AC[[M]:[M]],1,0,1,AC[[DB]:[DB]])),PRODUCT(SUM(ROUND(AVERAGE(VALUE(EH$3),VALUE($P16)),0),CHOOSE(IF(OR(EH$1,$R16),4,INDEX(CMB[[Res_Rare]:[Res_Rare]],MATCH(ROUND(MIN(SUM(EH$4,$O16/1000),SUM($O16,EH$4/1000)),3),CMB[[Cmb_ID]:[Cmb_ID]],0))),-1,-1,0,0)),IF(OR(EH$1,$R16),4,INDEX(CMB[[Cmb_Rare]:[Cmb_Rare]],MATCH(ROUND(MIN(SUM(EH$4,$O16/1000),SUM($O16,EH$4/1000)),3),CMB[[Cmb_ID]:[Cmb_ID]],0))),CHOOSE(AC[[M]:[M]],2,1,1,SUM(AC[[AB]:[DB]])))),""))</f>
        <v/>
      </c>
      <c r="EI16" t="str">
        <f>IF(OR(EI$5="",$S16=""),"",IFERROR(SUM(PRODUCT(INDEX(CMB[[BA_0O]:[BA_2O]],MATCH(ROUND(MIN(SUM(EI$4,$O16/1000),SUM($O16,EI$4/1000)),3),CMB[[Cmb_ID]:[Cmb_ID]],0),SUM(N(EI$1),N($R16),1)),CHOOSE(AC[[M]:[M]],1,1,0,AC[[AB]:[AB]])),PRODUCT(INDEX(CMB[[BD_0O]:[BD_2O]],MATCH(ROUND(MIN(SUM(EI$4,$O16/1000),SUM($O16,EI$4/1000)),3),CMB[[Cmb_ID]:[Cmb_ID]],0),SUM(N(EI$1),N($R16),1)),CHOOSE(AC[[M]:[M]],1,0,1,AC[[DB]:[DB]])),PRODUCT(SUM(ROUND(AVERAGE(VALUE(EI$3),VALUE($P16)),0),CHOOSE(IF(OR(EI$1,$R16),4,INDEX(CMB[[Res_Rare]:[Res_Rare]],MATCH(ROUND(MIN(SUM(EI$4,$O16/1000),SUM($O16,EI$4/1000)),3),CMB[[Cmb_ID]:[Cmb_ID]],0))),-1,-1,0,0)),IF(OR(EI$1,$R16),4,INDEX(CMB[[Cmb_Rare]:[Cmb_Rare]],MATCH(ROUND(MIN(SUM(EI$4,$O16/1000),SUM($O16,EI$4/1000)),3),CMB[[Cmb_ID]:[Cmb_ID]],0))),CHOOSE(AC[[M]:[M]],2,1,1,SUM(AC[[AB]:[DB]])))),""))</f>
        <v/>
      </c>
      <c r="EJ16" t="str">
        <f>IF(OR(EJ$5="",$S16=""),"",IFERROR(SUM(PRODUCT(INDEX(CMB[[BA_0O]:[BA_2O]],MATCH(ROUND(MIN(SUM(EJ$4,$O16/1000),SUM($O16,EJ$4/1000)),3),CMB[[Cmb_ID]:[Cmb_ID]],0),SUM(N(EJ$1),N($R16),1)),CHOOSE(AC[[M]:[M]],1,1,0,AC[[AB]:[AB]])),PRODUCT(INDEX(CMB[[BD_0O]:[BD_2O]],MATCH(ROUND(MIN(SUM(EJ$4,$O16/1000),SUM($O16,EJ$4/1000)),3),CMB[[Cmb_ID]:[Cmb_ID]],0),SUM(N(EJ$1),N($R16),1)),CHOOSE(AC[[M]:[M]],1,0,1,AC[[DB]:[DB]])),PRODUCT(SUM(ROUND(AVERAGE(VALUE(EJ$3),VALUE($P16)),0),CHOOSE(IF(OR(EJ$1,$R16),4,INDEX(CMB[[Res_Rare]:[Res_Rare]],MATCH(ROUND(MIN(SUM(EJ$4,$O16/1000),SUM($O16,EJ$4/1000)),3),CMB[[Cmb_ID]:[Cmb_ID]],0))),-1,-1,0,0)),IF(OR(EJ$1,$R16),4,INDEX(CMB[[Cmb_Rare]:[Cmb_Rare]],MATCH(ROUND(MIN(SUM(EJ$4,$O16/1000),SUM($O16,EJ$4/1000)),3),CMB[[Cmb_ID]:[Cmb_ID]],0))),CHOOSE(AC[[M]:[M]],2,1,1,SUM(AC[[AB]:[DB]])))),""))</f>
        <v/>
      </c>
      <c r="EK16" t="str">
        <f>IF(OR(EK$5="",$S16=""),"",IFERROR(SUM(PRODUCT(INDEX(CMB[[BA_0O]:[BA_2O]],MATCH(ROUND(MIN(SUM(EK$4,$O16/1000),SUM($O16,EK$4/1000)),3),CMB[[Cmb_ID]:[Cmb_ID]],0),SUM(N(EK$1),N($R16),1)),CHOOSE(AC[[M]:[M]],1,1,0,AC[[AB]:[AB]])),PRODUCT(INDEX(CMB[[BD_0O]:[BD_2O]],MATCH(ROUND(MIN(SUM(EK$4,$O16/1000),SUM($O16,EK$4/1000)),3),CMB[[Cmb_ID]:[Cmb_ID]],0),SUM(N(EK$1),N($R16),1)),CHOOSE(AC[[M]:[M]],1,0,1,AC[[DB]:[DB]])),PRODUCT(SUM(ROUND(AVERAGE(VALUE(EK$3),VALUE($P16)),0),CHOOSE(IF(OR(EK$1,$R16),4,INDEX(CMB[[Res_Rare]:[Res_Rare]],MATCH(ROUND(MIN(SUM(EK$4,$O16/1000),SUM($O16,EK$4/1000)),3),CMB[[Cmb_ID]:[Cmb_ID]],0))),-1,-1,0,0)),IF(OR(EK$1,$R16),4,INDEX(CMB[[Cmb_Rare]:[Cmb_Rare]],MATCH(ROUND(MIN(SUM(EK$4,$O16/1000),SUM($O16,EK$4/1000)),3),CMB[[Cmb_ID]:[Cmb_ID]],0))),CHOOSE(AC[[M]:[M]],2,1,1,SUM(AC[[AB]:[DB]])))),""))</f>
        <v/>
      </c>
      <c r="EL16" t="str">
        <f>IF(OR(EL$5="",$S16=""),"",IFERROR(SUM(PRODUCT(INDEX(CMB[[BA_0O]:[BA_2O]],MATCH(ROUND(MIN(SUM(EL$4,$O16/1000),SUM($O16,EL$4/1000)),3),CMB[[Cmb_ID]:[Cmb_ID]],0),SUM(N(EL$1),N($R16),1)),CHOOSE(AC[[M]:[M]],1,1,0,AC[[AB]:[AB]])),PRODUCT(INDEX(CMB[[BD_0O]:[BD_2O]],MATCH(ROUND(MIN(SUM(EL$4,$O16/1000),SUM($O16,EL$4/1000)),3),CMB[[Cmb_ID]:[Cmb_ID]],0),SUM(N(EL$1),N($R16),1)),CHOOSE(AC[[M]:[M]],1,0,1,AC[[DB]:[DB]])),PRODUCT(SUM(ROUND(AVERAGE(VALUE(EL$3),VALUE($P16)),0),CHOOSE(IF(OR(EL$1,$R16),4,INDEX(CMB[[Res_Rare]:[Res_Rare]],MATCH(ROUND(MIN(SUM(EL$4,$O16/1000),SUM($O16,EL$4/1000)),3),CMB[[Cmb_ID]:[Cmb_ID]],0))),-1,-1,0,0)),IF(OR(EL$1,$R16),4,INDEX(CMB[[Cmb_Rare]:[Cmb_Rare]],MATCH(ROUND(MIN(SUM(EL$4,$O16/1000),SUM($O16,EL$4/1000)),3),CMB[[Cmb_ID]:[Cmb_ID]],0))),CHOOSE(AC[[M]:[M]],2,1,1,SUM(AC[[AB]:[DB]])))),""))</f>
        <v/>
      </c>
      <c r="EM16" t="str">
        <f>IF(OR(EM$5="",$S16=""),"",IFERROR(SUM(PRODUCT(INDEX(CMB[[BA_0O]:[BA_2O]],MATCH(ROUND(MIN(SUM(EM$4,$O16/1000),SUM($O16,EM$4/1000)),3),CMB[[Cmb_ID]:[Cmb_ID]],0),SUM(N(EM$1),N($R16),1)),CHOOSE(AC[[M]:[M]],1,1,0,AC[[AB]:[AB]])),PRODUCT(INDEX(CMB[[BD_0O]:[BD_2O]],MATCH(ROUND(MIN(SUM(EM$4,$O16/1000),SUM($O16,EM$4/1000)),3),CMB[[Cmb_ID]:[Cmb_ID]],0),SUM(N(EM$1),N($R16),1)),CHOOSE(AC[[M]:[M]],1,0,1,AC[[DB]:[DB]])),PRODUCT(SUM(ROUND(AVERAGE(VALUE(EM$3),VALUE($P16)),0),CHOOSE(IF(OR(EM$1,$R16),4,INDEX(CMB[[Res_Rare]:[Res_Rare]],MATCH(ROUND(MIN(SUM(EM$4,$O16/1000),SUM($O16,EM$4/1000)),3),CMB[[Cmb_ID]:[Cmb_ID]],0))),-1,-1,0,0)),IF(OR(EM$1,$R16),4,INDEX(CMB[[Cmb_Rare]:[Cmb_Rare]],MATCH(ROUND(MIN(SUM(EM$4,$O16/1000),SUM($O16,EM$4/1000)),3),CMB[[Cmb_ID]:[Cmb_ID]],0))),CHOOSE(AC[[M]:[M]],2,1,1,SUM(AC[[AB]:[DB]])))),""))</f>
        <v/>
      </c>
      <c r="EN16" t="str">
        <f>IF(OR(EN$5="",$S16=""),"",IFERROR(SUM(PRODUCT(INDEX(CMB[[BA_0O]:[BA_2O]],MATCH(ROUND(MIN(SUM(EN$4,$O16/1000),SUM($O16,EN$4/1000)),3),CMB[[Cmb_ID]:[Cmb_ID]],0),SUM(N(EN$1),N($R16),1)),CHOOSE(AC[[M]:[M]],1,1,0,AC[[AB]:[AB]])),PRODUCT(INDEX(CMB[[BD_0O]:[BD_2O]],MATCH(ROUND(MIN(SUM(EN$4,$O16/1000),SUM($O16,EN$4/1000)),3),CMB[[Cmb_ID]:[Cmb_ID]],0),SUM(N(EN$1),N($R16),1)),CHOOSE(AC[[M]:[M]],1,0,1,AC[[DB]:[DB]])),PRODUCT(SUM(ROUND(AVERAGE(VALUE(EN$3),VALUE($P16)),0),CHOOSE(IF(OR(EN$1,$R16),4,INDEX(CMB[[Res_Rare]:[Res_Rare]],MATCH(ROUND(MIN(SUM(EN$4,$O16/1000),SUM($O16,EN$4/1000)),3),CMB[[Cmb_ID]:[Cmb_ID]],0))),-1,-1,0,0)),IF(OR(EN$1,$R16),4,INDEX(CMB[[Cmb_Rare]:[Cmb_Rare]],MATCH(ROUND(MIN(SUM(EN$4,$O16/1000),SUM($O16,EN$4/1000)),3),CMB[[Cmb_ID]:[Cmb_ID]],0))),CHOOSE(AC[[M]:[M]],2,1,1,SUM(AC[[AB]:[DB]])))),""))</f>
        <v/>
      </c>
      <c r="EO16" t="str">
        <f>IF(OR(EO$5="",$S16=""),"",IFERROR(SUM(PRODUCT(INDEX(CMB[[BA_0O]:[BA_2O]],MATCH(ROUND(MIN(SUM(EO$4,$O16/1000),SUM($O16,EO$4/1000)),3),CMB[[Cmb_ID]:[Cmb_ID]],0),SUM(N(EO$1),N($R16),1)),CHOOSE(AC[[M]:[M]],1,1,0,AC[[AB]:[AB]])),PRODUCT(INDEX(CMB[[BD_0O]:[BD_2O]],MATCH(ROUND(MIN(SUM(EO$4,$O16/1000),SUM($O16,EO$4/1000)),3),CMB[[Cmb_ID]:[Cmb_ID]],0),SUM(N(EO$1),N($R16),1)),CHOOSE(AC[[M]:[M]],1,0,1,AC[[DB]:[DB]])),PRODUCT(SUM(ROUND(AVERAGE(VALUE(EO$3),VALUE($P16)),0),CHOOSE(IF(OR(EO$1,$R16),4,INDEX(CMB[[Res_Rare]:[Res_Rare]],MATCH(ROUND(MIN(SUM(EO$4,$O16/1000),SUM($O16,EO$4/1000)),3),CMB[[Cmb_ID]:[Cmb_ID]],0))),-1,-1,0,0)),IF(OR(EO$1,$R16),4,INDEX(CMB[[Cmb_Rare]:[Cmb_Rare]],MATCH(ROUND(MIN(SUM(EO$4,$O16/1000),SUM($O16,EO$4/1000)),3),CMB[[Cmb_ID]:[Cmb_ID]],0))),CHOOSE(AC[[M]:[M]],2,1,1,SUM(AC[[AB]:[DB]])))),""))</f>
        <v/>
      </c>
      <c r="EP16" t="str">
        <f>IF(OR(EP$5="",$S16=""),"",IFERROR(SUM(PRODUCT(INDEX(CMB[[BA_0O]:[BA_2O]],MATCH(ROUND(MIN(SUM(EP$4,$O16/1000),SUM($O16,EP$4/1000)),3),CMB[[Cmb_ID]:[Cmb_ID]],0),SUM(N(EP$1),N($R16),1)),CHOOSE(AC[[M]:[M]],1,1,0,AC[[AB]:[AB]])),PRODUCT(INDEX(CMB[[BD_0O]:[BD_2O]],MATCH(ROUND(MIN(SUM(EP$4,$O16/1000),SUM($O16,EP$4/1000)),3),CMB[[Cmb_ID]:[Cmb_ID]],0),SUM(N(EP$1),N($R16),1)),CHOOSE(AC[[M]:[M]],1,0,1,AC[[DB]:[DB]])),PRODUCT(SUM(ROUND(AVERAGE(VALUE(EP$3),VALUE($P16)),0),CHOOSE(IF(OR(EP$1,$R16),4,INDEX(CMB[[Res_Rare]:[Res_Rare]],MATCH(ROUND(MIN(SUM(EP$4,$O16/1000),SUM($O16,EP$4/1000)),3),CMB[[Cmb_ID]:[Cmb_ID]],0))),-1,-1,0,0)),IF(OR(EP$1,$R16),4,INDEX(CMB[[Cmb_Rare]:[Cmb_Rare]],MATCH(ROUND(MIN(SUM(EP$4,$O16/1000),SUM($O16,EP$4/1000)),3),CMB[[Cmb_ID]:[Cmb_ID]],0))),CHOOSE(AC[[M]:[M]],2,1,1,SUM(AC[[AB]:[DB]])))),""))</f>
        <v/>
      </c>
      <c r="EQ16" t="str">
        <f>IF(OR(EQ$5="",$S16=""),"",IFERROR(SUM(PRODUCT(INDEX(CMB[[BA_0O]:[BA_2O]],MATCH(ROUND(MIN(SUM(EQ$4,$O16/1000),SUM($O16,EQ$4/1000)),3),CMB[[Cmb_ID]:[Cmb_ID]],0),SUM(N(EQ$1),N($R16),1)),CHOOSE(AC[[M]:[M]],1,1,0,AC[[AB]:[AB]])),PRODUCT(INDEX(CMB[[BD_0O]:[BD_2O]],MATCH(ROUND(MIN(SUM(EQ$4,$O16/1000),SUM($O16,EQ$4/1000)),3),CMB[[Cmb_ID]:[Cmb_ID]],0),SUM(N(EQ$1),N($R16),1)),CHOOSE(AC[[M]:[M]],1,0,1,AC[[DB]:[DB]])),PRODUCT(SUM(ROUND(AVERAGE(VALUE(EQ$3),VALUE($P16)),0),CHOOSE(IF(OR(EQ$1,$R16),4,INDEX(CMB[[Res_Rare]:[Res_Rare]],MATCH(ROUND(MIN(SUM(EQ$4,$O16/1000),SUM($O16,EQ$4/1000)),3),CMB[[Cmb_ID]:[Cmb_ID]],0))),-1,-1,0,0)),IF(OR(EQ$1,$R16),4,INDEX(CMB[[Cmb_Rare]:[Cmb_Rare]],MATCH(ROUND(MIN(SUM(EQ$4,$O16/1000),SUM($O16,EQ$4/1000)),3),CMB[[Cmb_ID]:[Cmb_ID]],0))),CHOOSE(AC[[M]:[M]],2,1,1,SUM(AC[[AB]:[DB]])))),""))</f>
        <v/>
      </c>
      <c r="ER16" t="str">
        <f>IF(OR(ER$5="",$S16=""),"",IFERROR(SUM(PRODUCT(INDEX(CMB[[BA_0O]:[BA_2O]],MATCH(ROUND(MIN(SUM(ER$4,$O16/1000),SUM($O16,ER$4/1000)),3),CMB[[Cmb_ID]:[Cmb_ID]],0),SUM(N(ER$1),N($R16),1)),CHOOSE(AC[[M]:[M]],1,1,0,AC[[AB]:[AB]])),PRODUCT(INDEX(CMB[[BD_0O]:[BD_2O]],MATCH(ROUND(MIN(SUM(ER$4,$O16/1000),SUM($O16,ER$4/1000)),3),CMB[[Cmb_ID]:[Cmb_ID]],0),SUM(N(ER$1),N($R16),1)),CHOOSE(AC[[M]:[M]],1,0,1,AC[[DB]:[DB]])),PRODUCT(SUM(ROUND(AVERAGE(VALUE(ER$3),VALUE($P16)),0),CHOOSE(IF(OR(ER$1,$R16),4,INDEX(CMB[[Res_Rare]:[Res_Rare]],MATCH(ROUND(MIN(SUM(ER$4,$O16/1000),SUM($O16,ER$4/1000)),3),CMB[[Cmb_ID]:[Cmb_ID]],0))),-1,-1,0,0)),IF(OR(ER$1,$R16),4,INDEX(CMB[[Cmb_Rare]:[Cmb_Rare]],MATCH(ROUND(MIN(SUM(ER$4,$O16/1000),SUM($O16,ER$4/1000)),3),CMB[[Cmb_ID]:[Cmb_ID]],0))),CHOOSE(AC[[M]:[M]],2,1,1,SUM(AC[[AB]:[DB]])))),""))</f>
        <v/>
      </c>
      <c r="ES16" t="str">
        <f>IF(OR(ES$5="",$S16=""),"",IFERROR(SUM(PRODUCT(INDEX(CMB[[BA_0O]:[BA_2O]],MATCH(ROUND(MIN(SUM(ES$4,$O16/1000),SUM($O16,ES$4/1000)),3),CMB[[Cmb_ID]:[Cmb_ID]],0),SUM(N(ES$1),N($R16),1)),CHOOSE(AC[[M]:[M]],1,1,0,AC[[AB]:[AB]])),PRODUCT(INDEX(CMB[[BD_0O]:[BD_2O]],MATCH(ROUND(MIN(SUM(ES$4,$O16/1000),SUM($O16,ES$4/1000)),3),CMB[[Cmb_ID]:[Cmb_ID]],0),SUM(N(ES$1),N($R16),1)),CHOOSE(AC[[M]:[M]],1,0,1,AC[[DB]:[DB]])),PRODUCT(SUM(ROUND(AVERAGE(VALUE(ES$3),VALUE($P16)),0),CHOOSE(IF(OR(ES$1,$R16),4,INDEX(CMB[[Res_Rare]:[Res_Rare]],MATCH(ROUND(MIN(SUM(ES$4,$O16/1000),SUM($O16,ES$4/1000)),3),CMB[[Cmb_ID]:[Cmb_ID]],0))),-1,-1,0,0)),IF(OR(ES$1,$R16),4,INDEX(CMB[[Cmb_Rare]:[Cmb_Rare]],MATCH(ROUND(MIN(SUM(ES$4,$O16/1000),SUM($O16,ES$4/1000)),3),CMB[[Cmb_ID]:[Cmb_ID]],0))),CHOOSE(AC[[M]:[M]],2,1,1,SUM(AC[[AB]:[DB]])))),""))</f>
        <v/>
      </c>
      <c r="ET16" t="str">
        <f>IF(OR(ET$5="",$S16=""),"",IFERROR(SUM(PRODUCT(INDEX(CMB[[BA_0O]:[BA_2O]],MATCH(ROUND(MIN(SUM(ET$4,$O16/1000),SUM($O16,ET$4/1000)),3),CMB[[Cmb_ID]:[Cmb_ID]],0),SUM(N(ET$1),N($R16),1)),CHOOSE(AC[[M]:[M]],1,1,0,AC[[AB]:[AB]])),PRODUCT(INDEX(CMB[[BD_0O]:[BD_2O]],MATCH(ROUND(MIN(SUM(ET$4,$O16/1000),SUM($O16,ET$4/1000)),3),CMB[[Cmb_ID]:[Cmb_ID]],0),SUM(N(ET$1),N($R16),1)),CHOOSE(AC[[M]:[M]],1,0,1,AC[[DB]:[DB]])),PRODUCT(SUM(ROUND(AVERAGE(VALUE(ET$3),VALUE($P16)),0),CHOOSE(IF(OR(ET$1,$R16),4,INDEX(CMB[[Res_Rare]:[Res_Rare]],MATCH(ROUND(MIN(SUM(ET$4,$O16/1000),SUM($O16,ET$4/1000)),3),CMB[[Cmb_ID]:[Cmb_ID]],0))),-1,-1,0,0)),IF(OR(ET$1,$R16),4,INDEX(CMB[[Cmb_Rare]:[Cmb_Rare]],MATCH(ROUND(MIN(SUM(ET$4,$O16/1000),SUM($O16,ET$4/1000)),3),CMB[[Cmb_ID]:[Cmb_ID]],0))),CHOOSE(AC[[M]:[M]],2,1,1,SUM(AC[[AB]:[DB]])))),""))</f>
        <v/>
      </c>
      <c r="EU16" t="str">
        <f>IF(OR(EU$5="",$S16=""),"",IFERROR(SUM(PRODUCT(INDEX(CMB[[BA_0O]:[BA_2O]],MATCH(ROUND(MIN(SUM(EU$4,$O16/1000),SUM($O16,EU$4/1000)),3),CMB[[Cmb_ID]:[Cmb_ID]],0),SUM(N(EU$1),N($R16),1)),CHOOSE(AC[[M]:[M]],1,1,0,AC[[AB]:[AB]])),PRODUCT(INDEX(CMB[[BD_0O]:[BD_2O]],MATCH(ROUND(MIN(SUM(EU$4,$O16/1000),SUM($O16,EU$4/1000)),3),CMB[[Cmb_ID]:[Cmb_ID]],0),SUM(N(EU$1),N($R16),1)),CHOOSE(AC[[M]:[M]],1,0,1,AC[[DB]:[DB]])),PRODUCT(SUM(ROUND(AVERAGE(VALUE(EU$3),VALUE($P16)),0),CHOOSE(IF(OR(EU$1,$R16),4,INDEX(CMB[[Res_Rare]:[Res_Rare]],MATCH(ROUND(MIN(SUM(EU$4,$O16/1000),SUM($O16,EU$4/1000)),3),CMB[[Cmb_ID]:[Cmb_ID]],0))),-1,-1,0,0)),IF(OR(EU$1,$R16),4,INDEX(CMB[[Cmb_Rare]:[Cmb_Rare]],MATCH(ROUND(MIN(SUM(EU$4,$O16/1000),SUM($O16,EU$4/1000)),3),CMB[[Cmb_ID]:[Cmb_ID]],0))),CHOOSE(AC[[M]:[M]],2,1,1,SUM(AC[[AB]:[DB]])))),""))</f>
        <v/>
      </c>
      <c r="EV16" t="str">
        <f>IF(OR(EV$5="",$S16=""),"",IFERROR(SUM(PRODUCT(INDEX(CMB[[BA_0O]:[BA_2O]],MATCH(ROUND(MIN(SUM(EV$4,$O16/1000),SUM($O16,EV$4/1000)),3),CMB[[Cmb_ID]:[Cmb_ID]],0),SUM(N(EV$1),N($R16),1)),CHOOSE(AC[[M]:[M]],1,1,0,AC[[AB]:[AB]])),PRODUCT(INDEX(CMB[[BD_0O]:[BD_2O]],MATCH(ROUND(MIN(SUM(EV$4,$O16/1000),SUM($O16,EV$4/1000)),3),CMB[[Cmb_ID]:[Cmb_ID]],0),SUM(N(EV$1),N($R16),1)),CHOOSE(AC[[M]:[M]],1,0,1,AC[[DB]:[DB]])),PRODUCT(SUM(ROUND(AVERAGE(VALUE(EV$3),VALUE($P16)),0),CHOOSE(IF(OR(EV$1,$R16),4,INDEX(CMB[[Res_Rare]:[Res_Rare]],MATCH(ROUND(MIN(SUM(EV$4,$O16/1000),SUM($O16,EV$4/1000)),3),CMB[[Cmb_ID]:[Cmb_ID]],0))),-1,-1,0,0)),IF(OR(EV$1,$R16),4,INDEX(CMB[[Cmb_Rare]:[Cmb_Rare]],MATCH(ROUND(MIN(SUM(EV$4,$O16/1000),SUM($O16,EV$4/1000)),3),CMB[[Cmb_ID]:[Cmb_ID]],0))),CHOOSE(AC[[M]:[M]],2,1,1,SUM(AC[[AB]:[DB]])))),""))</f>
        <v/>
      </c>
      <c r="EW16" t="str">
        <f>IF(OR(EW$5="",$S16=""),"",IFERROR(SUM(PRODUCT(INDEX(CMB[[BA_0O]:[BA_2O]],MATCH(ROUND(MIN(SUM(EW$4,$O16/1000),SUM($O16,EW$4/1000)),3),CMB[[Cmb_ID]:[Cmb_ID]],0),SUM(N(EW$1),N($R16),1)),CHOOSE(AC[[M]:[M]],1,1,0,AC[[AB]:[AB]])),PRODUCT(INDEX(CMB[[BD_0O]:[BD_2O]],MATCH(ROUND(MIN(SUM(EW$4,$O16/1000),SUM($O16,EW$4/1000)),3),CMB[[Cmb_ID]:[Cmb_ID]],0),SUM(N(EW$1),N($R16),1)),CHOOSE(AC[[M]:[M]],1,0,1,AC[[DB]:[DB]])),PRODUCT(SUM(ROUND(AVERAGE(VALUE(EW$3),VALUE($P16)),0),CHOOSE(IF(OR(EW$1,$R16),4,INDEX(CMB[[Res_Rare]:[Res_Rare]],MATCH(ROUND(MIN(SUM(EW$4,$O16/1000),SUM($O16,EW$4/1000)),3),CMB[[Cmb_ID]:[Cmb_ID]],0))),-1,-1,0,0)),IF(OR(EW$1,$R16),4,INDEX(CMB[[Cmb_Rare]:[Cmb_Rare]],MATCH(ROUND(MIN(SUM(EW$4,$O16/1000),SUM($O16,EW$4/1000)),3),CMB[[Cmb_ID]:[Cmb_ID]],0))),CHOOSE(AC[[M]:[M]],2,1,1,SUM(AC[[AB]:[DB]])))),""))</f>
        <v/>
      </c>
      <c r="EX16" t="str">
        <f>IF(OR(EX$5="",$S16=""),"",IFERROR(SUM(PRODUCT(INDEX(CMB[[BA_0O]:[BA_2O]],MATCH(ROUND(MIN(SUM(EX$4,$O16/1000),SUM($O16,EX$4/1000)),3),CMB[[Cmb_ID]:[Cmb_ID]],0),SUM(N(EX$1),N($R16),1)),CHOOSE(AC[[M]:[M]],1,1,0,AC[[AB]:[AB]])),PRODUCT(INDEX(CMB[[BD_0O]:[BD_2O]],MATCH(ROUND(MIN(SUM(EX$4,$O16/1000),SUM($O16,EX$4/1000)),3),CMB[[Cmb_ID]:[Cmb_ID]],0),SUM(N(EX$1),N($R16),1)),CHOOSE(AC[[M]:[M]],1,0,1,AC[[DB]:[DB]])),PRODUCT(SUM(ROUND(AVERAGE(VALUE(EX$3),VALUE($P16)),0),CHOOSE(IF(OR(EX$1,$R16),4,INDEX(CMB[[Res_Rare]:[Res_Rare]],MATCH(ROUND(MIN(SUM(EX$4,$O16/1000),SUM($O16,EX$4/1000)),3),CMB[[Cmb_ID]:[Cmb_ID]],0))),-1,-1,0,0)),IF(OR(EX$1,$R16),4,INDEX(CMB[[Cmb_Rare]:[Cmb_Rare]],MATCH(ROUND(MIN(SUM(EX$4,$O16/1000),SUM($O16,EX$4/1000)),3),CMB[[Cmb_ID]:[Cmb_ID]],0))),CHOOSE(AC[[M]:[M]],2,1,1,SUM(AC[[AB]:[DB]])))),""))</f>
        <v/>
      </c>
      <c r="EY16" t="str">
        <f>IF(OR(EY$5="",$S16=""),"",IFERROR(SUM(PRODUCT(INDEX(CMB[[BA_0O]:[BA_2O]],MATCH(ROUND(MIN(SUM(EY$4,$O16/1000),SUM($O16,EY$4/1000)),3),CMB[[Cmb_ID]:[Cmb_ID]],0),SUM(N(EY$1),N($R16),1)),CHOOSE(AC[[M]:[M]],1,1,0,AC[[AB]:[AB]])),PRODUCT(INDEX(CMB[[BD_0O]:[BD_2O]],MATCH(ROUND(MIN(SUM(EY$4,$O16/1000),SUM($O16,EY$4/1000)),3),CMB[[Cmb_ID]:[Cmb_ID]],0),SUM(N(EY$1),N($R16),1)),CHOOSE(AC[[M]:[M]],1,0,1,AC[[DB]:[DB]])),PRODUCT(SUM(ROUND(AVERAGE(VALUE(EY$3),VALUE($P16)),0),CHOOSE(IF(OR(EY$1,$R16),4,INDEX(CMB[[Res_Rare]:[Res_Rare]],MATCH(ROUND(MIN(SUM(EY$4,$O16/1000),SUM($O16,EY$4/1000)),3),CMB[[Cmb_ID]:[Cmb_ID]],0))),-1,-1,0,0)),IF(OR(EY$1,$R16),4,INDEX(CMB[[Cmb_Rare]:[Cmb_Rare]],MATCH(ROUND(MIN(SUM(EY$4,$O16/1000),SUM($O16,EY$4/1000)),3),CMB[[Cmb_ID]:[Cmb_ID]],0))),CHOOSE(AC[[M]:[M]],2,1,1,SUM(AC[[AB]:[DB]])))),""))</f>
        <v/>
      </c>
      <c r="EZ16" t="str">
        <f>IF(OR(EZ$5="",$S16=""),"",IFERROR(SUM(PRODUCT(INDEX(CMB[[BA_0O]:[BA_2O]],MATCH(ROUND(MIN(SUM(EZ$4,$O16/1000),SUM($O16,EZ$4/1000)),3),CMB[[Cmb_ID]:[Cmb_ID]],0),SUM(N(EZ$1),N($R16),1)),CHOOSE(AC[[M]:[M]],1,1,0,AC[[AB]:[AB]])),PRODUCT(INDEX(CMB[[BD_0O]:[BD_2O]],MATCH(ROUND(MIN(SUM(EZ$4,$O16/1000),SUM($O16,EZ$4/1000)),3),CMB[[Cmb_ID]:[Cmb_ID]],0),SUM(N(EZ$1),N($R16),1)),CHOOSE(AC[[M]:[M]],1,0,1,AC[[DB]:[DB]])),PRODUCT(SUM(ROUND(AVERAGE(VALUE(EZ$3),VALUE($P16)),0),CHOOSE(IF(OR(EZ$1,$R16),4,INDEX(CMB[[Res_Rare]:[Res_Rare]],MATCH(ROUND(MIN(SUM(EZ$4,$O16/1000),SUM($O16,EZ$4/1000)),3),CMB[[Cmb_ID]:[Cmb_ID]],0))),-1,-1,0,0)),IF(OR(EZ$1,$R16),4,INDEX(CMB[[Cmb_Rare]:[Cmb_Rare]],MATCH(ROUND(MIN(SUM(EZ$4,$O16/1000),SUM($O16,EZ$4/1000)),3),CMB[[Cmb_ID]:[Cmb_ID]],0))),CHOOSE(AC[[M]:[M]],2,1,1,SUM(AC[[AB]:[DB]])))),""))</f>
        <v/>
      </c>
      <c r="FA16" t="str">
        <f>IF(OR(FA$5="",$S16=""),"",IFERROR(SUM(PRODUCT(INDEX(CMB[[BA_0O]:[BA_2O]],MATCH(ROUND(MIN(SUM(FA$4,$O16/1000),SUM($O16,FA$4/1000)),3),CMB[[Cmb_ID]:[Cmb_ID]],0),SUM(N(FA$1),N($R16),1)),CHOOSE(AC[[M]:[M]],1,1,0,AC[[AB]:[AB]])),PRODUCT(INDEX(CMB[[BD_0O]:[BD_2O]],MATCH(ROUND(MIN(SUM(FA$4,$O16/1000),SUM($O16,FA$4/1000)),3),CMB[[Cmb_ID]:[Cmb_ID]],0),SUM(N(FA$1),N($R16),1)),CHOOSE(AC[[M]:[M]],1,0,1,AC[[DB]:[DB]])),PRODUCT(SUM(ROUND(AVERAGE(VALUE(FA$3),VALUE($P16)),0),CHOOSE(IF(OR(FA$1,$R16),4,INDEX(CMB[[Res_Rare]:[Res_Rare]],MATCH(ROUND(MIN(SUM(FA$4,$O16/1000),SUM($O16,FA$4/1000)),3),CMB[[Cmb_ID]:[Cmb_ID]],0))),-1,-1,0,0)),IF(OR(FA$1,$R16),4,INDEX(CMB[[Cmb_Rare]:[Cmb_Rare]],MATCH(ROUND(MIN(SUM(FA$4,$O16/1000),SUM($O16,FA$4/1000)),3),CMB[[Cmb_ID]:[Cmb_ID]],0))),CHOOSE(AC[[M]:[M]],2,1,1,SUM(AC[[AB]:[DB]])))),""))</f>
        <v/>
      </c>
      <c r="FB16" t="str">
        <f>IF(OR(FB$5="",$S16=""),"",IFERROR(SUM(PRODUCT(INDEX(CMB[[BA_0O]:[BA_2O]],MATCH(ROUND(MIN(SUM(FB$4,$O16/1000),SUM($O16,FB$4/1000)),3),CMB[[Cmb_ID]:[Cmb_ID]],0),SUM(N(FB$1),N($R16),1)),CHOOSE(AC[[M]:[M]],1,1,0,AC[[AB]:[AB]])),PRODUCT(INDEX(CMB[[BD_0O]:[BD_2O]],MATCH(ROUND(MIN(SUM(FB$4,$O16/1000),SUM($O16,FB$4/1000)),3),CMB[[Cmb_ID]:[Cmb_ID]],0),SUM(N(FB$1),N($R16),1)),CHOOSE(AC[[M]:[M]],1,0,1,AC[[DB]:[DB]])),PRODUCT(SUM(ROUND(AVERAGE(VALUE(FB$3),VALUE($P16)),0),CHOOSE(IF(OR(FB$1,$R16),4,INDEX(CMB[[Res_Rare]:[Res_Rare]],MATCH(ROUND(MIN(SUM(FB$4,$O16/1000),SUM($O16,FB$4/1000)),3),CMB[[Cmb_ID]:[Cmb_ID]],0))),-1,-1,0,0)),IF(OR(FB$1,$R16),4,INDEX(CMB[[Cmb_Rare]:[Cmb_Rare]],MATCH(ROUND(MIN(SUM(FB$4,$O16/1000),SUM($O16,FB$4/1000)),3),CMB[[Cmb_ID]:[Cmb_ID]],0))),CHOOSE(AC[[M]:[M]],2,1,1,SUM(AC[[AB]:[DB]])))),""))</f>
        <v/>
      </c>
      <c r="FC16" t="str">
        <f>IF(OR(FC$5="",$S16=""),"",IFERROR(SUM(PRODUCT(INDEX(CMB[[BA_0O]:[BA_2O]],MATCH(ROUND(MIN(SUM(FC$4,$O16/1000),SUM($O16,FC$4/1000)),3),CMB[[Cmb_ID]:[Cmb_ID]],0),SUM(N(FC$1),N($R16),1)),CHOOSE(AC[[M]:[M]],1,1,0,AC[[AB]:[AB]])),PRODUCT(INDEX(CMB[[BD_0O]:[BD_2O]],MATCH(ROUND(MIN(SUM(FC$4,$O16/1000),SUM($O16,FC$4/1000)),3),CMB[[Cmb_ID]:[Cmb_ID]],0),SUM(N(FC$1),N($R16),1)),CHOOSE(AC[[M]:[M]],1,0,1,AC[[DB]:[DB]])),PRODUCT(SUM(ROUND(AVERAGE(VALUE(FC$3),VALUE($P16)),0),CHOOSE(IF(OR(FC$1,$R16),4,INDEX(CMB[[Res_Rare]:[Res_Rare]],MATCH(ROUND(MIN(SUM(FC$4,$O16/1000),SUM($O16,FC$4/1000)),3),CMB[[Cmb_ID]:[Cmb_ID]],0))),-1,-1,0,0)),IF(OR(FC$1,$R16),4,INDEX(CMB[[Cmb_Rare]:[Cmb_Rare]],MATCH(ROUND(MIN(SUM(FC$4,$O16/1000),SUM($O16,FC$4/1000)),3),CMB[[Cmb_ID]:[Cmb_ID]],0))),CHOOSE(AC[[M]:[M]],2,1,1,SUM(AC[[AB]:[DB]])))),""))</f>
        <v/>
      </c>
      <c r="FD16" t="str">
        <f>IF(OR(FD$5="",$S16=""),"",IFERROR(SUM(PRODUCT(INDEX(CMB[[BA_0O]:[BA_2O]],MATCH(ROUND(MIN(SUM(FD$4,$O16/1000),SUM($O16,FD$4/1000)),3),CMB[[Cmb_ID]:[Cmb_ID]],0),SUM(N(FD$1),N($R16),1)),CHOOSE(AC[[M]:[M]],1,1,0,AC[[AB]:[AB]])),PRODUCT(INDEX(CMB[[BD_0O]:[BD_2O]],MATCH(ROUND(MIN(SUM(FD$4,$O16/1000),SUM($O16,FD$4/1000)),3),CMB[[Cmb_ID]:[Cmb_ID]],0),SUM(N(FD$1),N($R16),1)),CHOOSE(AC[[M]:[M]],1,0,1,AC[[DB]:[DB]])),PRODUCT(SUM(ROUND(AVERAGE(VALUE(FD$3),VALUE($P16)),0),CHOOSE(IF(OR(FD$1,$R16),4,INDEX(CMB[[Res_Rare]:[Res_Rare]],MATCH(ROUND(MIN(SUM(FD$4,$O16/1000),SUM($O16,FD$4/1000)),3),CMB[[Cmb_ID]:[Cmb_ID]],0))),-1,-1,0,0)),IF(OR(FD$1,$R16),4,INDEX(CMB[[Cmb_Rare]:[Cmb_Rare]],MATCH(ROUND(MIN(SUM(FD$4,$O16/1000),SUM($O16,FD$4/1000)),3),CMB[[Cmb_ID]:[Cmb_ID]],0))),CHOOSE(AC[[M]:[M]],2,1,1,SUM(AC[[AB]:[DB]])))),""))</f>
        <v/>
      </c>
      <c r="FE16" t="str">
        <f>IF(OR(FE$5="",$S16=""),"",IFERROR(SUM(PRODUCT(INDEX(CMB[[BA_0O]:[BA_2O]],MATCH(ROUND(MIN(SUM(FE$4,$O16/1000),SUM($O16,FE$4/1000)),3),CMB[[Cmb_ID]:[Cmb_ID]],0),SUM(N(FE$1),N($R16),1)),CHOOSE(AC[[M]:[M]],1,1,0,AC[[AB]:[AB]])),PRODUCT(INDEX(CMB[[BD_0O]:[BD_2O]],MATCH(ROUND(MIN(SUM(FE$4,$O16/1000),SUM($O16,FE$4/1000)),3),CMB[[Cmb_ID]:[Cmb_ID]],0),SUM(N(FE$1),N($R16),1)),CHOOSE(AC[[M]:[M]],1,0,1,AC[[DB]:[DB]])),PRODUCT(SUM(ROUND(AVERAGE(VALUE(FE$3),VALUE($P16)),0),CHOOSE(IF(OR(FE$1,$R16),4,INDEX(CMB[[Res_Rare]:[Res_Rare]],MATCH(ROUND(MIN(SUM(FE$4,$O16/1000),SUM($O16,FE$4/1000)),3),CMB[[Cmb_ID]:[Cmb_ID]],0))),-1,-1,0,0)),IF(OR(FE$1,$R16),4,INDEX(CMB[[Cmb_Rare]:[Cmb_Rare]],MATCH(ROUND(MIN(SUM(FE$4,$O16/1000),SUM($O16,FE$4/1000)),3),CMB[[Cmb_ID]:[Cmb_ID]],0))),CHOOSE(AC[[M]:[M]],2,1,1,SUM(AC[[AB]:[DB]])))),""))</f>
        <v/>
      </c>
      <c r="FF16" t="str">
        <f>IF(OR(FF$5="",$S16=""),"",IFERROR(SUM(PRODUCT(INDEX(CMB[[BA_0O]:[BA_2O]],MATCH(ROUND(MIN(SUM(FF$4,$O16/1000),SUM($O16,FF$4/1000)),3),CMB[[Cmb_ID]:[Cmb_ID]],0),SUM(N(FF$1),N($R16),1)),CHOOSE(AC[[M]:[M]],1,1,0,AC[[AB]:[AB]])),PRODUCT(INDEX(CMB[[BD_0O]:[BD_2O]],MATCH(ROUND(MIN(SUM(FF$4,$O16/1000),SUM($O16,FF$4/1000)),3),CMB[[Cmb_ID]:[Cmb_ID]],0),SUM(N(FF$1),N($R16),1)),CHOOSE(AC[[M]:[M]],1,0,1,AC[[DB]:[DB]])),PRODUCT(SUM(ROUND(AVERAGE(VALUE(FF$3),VALUE($P16)),0),CHOOSE(IF(OR(FF$1,$R16),4,INDEX(CMB[[Res_Rare]:[Res_Rare]],MATCH(ROUND(MIN(SUM(FF$4,$O16/1000),SUM($O16,FF$4/1000)),3),CMB[[Cmb_ID]:[Cmb_ID]],0))),-1,-1,0,0)),IF(OR(FF$1,$R16),4,INDEX(CMB[[Cmb_Rare]:[Cmb_Rare]],MATCH(ROUND(MIN(SUM(FF$4,$O16/1000),SUM($O16,FF$4/1000)),3),CMB[[Cmb_ID]:[Cmb_ID]],0))),CHOOSE(AC[[M]:[M]],2,1,1,SUM(AC[[AB]:[DB]])))),""))</f>
        <v/>
      </c>
      <c r="FG16" t="str">
        <f>IF(OR(FG$5="",$S16=""),"",IFERROR(SUM(PRODUCT(INDEX(CMB[[BA_0O]:[BA_2O]],MATCH(ROUND(MIN(SUM(FG$4,$O16/1000),SUM($O16,FG$4/1000)),3),CMB[[Cmb_ID]:[Cmb_ID]],0),SUM(N(FG$1),N($R16),1)),CHOOSE(AC[[M]:[M]],1,1,0,AC[[AB]:[AB]])),PRODUCT(INDEX(CMB[[BD_0O]:[BD_2O]],MATCH(ROUND(MIN(SUM(FG$4,$O16/1000),SUM($O16,FG$4/1000)),3),CMB[[Cmb_ID]:[Cmb_ID]],0),SUM(N(FG$1),N($R16),1)),CHOOSE(AC[[M]:[M]],1,0,1,AC[[DB]:[DB]])),PRODUCT(SUM(ROUND(AVERAGE(VALUE(FG$3),VALUE($P16)),0),CHOOSE(IF(OR(FG$1,$R16),4,INDEX(CMB[[Res_Rare]:[Res_Rare]],MATCH(ROUND(MIN(SUM(FG$4,$O16/1000),SUM($O16,FG$4/1000)),3),CMB[[Cmb_ID]:[Cmb_ID]],0))),-1,-1,0,0)),IF(OR(FG$1,$R16),4,INDEX(CMB[[Cmb_Rare]:[Cmb_Rare]],MATCH(ROUND(MIN(SUM(FG$4,$O16/1000),SUM($O16,FG$4/1000)),3),CMB[[Cmb_ID]:[Cmb_ID]],0))),CHOOSE(AC[[M]:[M]],2,1,1,SUM(AC[[AB]:[DB]])))),""))</f>
        <v/>
      </c>
      <c r="FH16" t="str">
        <f>IF(OR(FH$5="",$S16=""),"",IFERROR(SUM(PRODUCT(INDEX(CMB[[BA_0O]:[BA_2O]],MATCH(ROUND(MIN(SUM(FH$4,$O16/1000),SUM($O16,FH$4/1000)),3),CMB[[Cmb_ID]:[Cmb_ID]],0),SUM(N(FH$1),N($R16),1)),CHOOSE(AC[[M]:[M]],1,1,0,AC[[AB]:[AB]])),PRODUCT(INDEX(CMB[[BD_0O]:[BD_2O]],MATCH(ROUND(MIN(SUM(FH$4,$O16/1000),SUM($O16,FH$4/1000)),3),CMB[[Cmb_ID]:[Cmb_ID]],0),SUM(N(FH$1),N($R16),1)),CHOOSE(AC[[M]:[M]],1,0,1,AC[[DB]:[DB]])),PRODUCT(SUM(ROUND(AVERAGE(VALUE(FH$3),VALUE($P16)),0),CHOOSE(IF(OR(FH$1,$R16),4,INDEX(CMB[[Res_Rare]:[Res_Rare]],MATCH(ROUND(MIN(SUM(FH$4,$O16/1000),SUM($O16,FH$4/1000)),3),CMB[[Cmb_ID]:[Cmb_ID]],0))),-1,-1,0,0)),IF(OR(FH$1,$R16),4,INDEX(CMB[[Cmb_Rare]:[Cmb_Rare]],MATCH(ROUND(MIN(SUM(FH$4,$O16/1000),SUM($O16,FH$4/1000)),3),CMB[[Cmb_ID]:[Cmb_ID]],0))),CHOOSE(AC[[M]:[M]],2,1,1,SUM(AC[[AB]:[DB]])))),""))</f>
        <v/>
      </c>
      <c r="FI16" t="str">
        <f>IF(OR(FI$5="",$S16=""),"",IFERROR(SUM(PRODUCT(INDEX(CMB[[BA_0O]:[BA_2O]],MATCH(ROUND(MIN(SUM(FI$4,$O16/1000),SUM($O16,FI$4/1000)),3),CMB[[Cmb_ID]:[Cmb_ID]],0),SUM(N(FI$1),N($R16),1)),CHOOSE(AC[[M]:[M]],1,1,0,AC[[AB]:[AB]])),PRODUCT(INDEX(CMB[[BD_0O]:[BD_2O]],MATCH(ROUND(MIN(SUM(FI$4,$O16/1000),SUM($O16,FI$4/1000)),3),CMB[[Cmb_ID]:[Cmb_ID]],0),SUM(N(FI$1),N($R16),1)),CHOOSE(AC[[M]:[M]],1,0,1,AC[[DB]:[DB]])),PRODUCT(SUM(ROUND(AVERAGE(VALUE(FI$3),VALUE($P16)),0),CHOOSE(IF(OR(FI$1,$R16),4,INDEX(CMB[[Res_Rare]:[Res_Rare]],MATCH(ROUND(MIN(SUM(FI$4,$O16/1000),SUM($O16,FI$4/1000)),3),CMB[[Cmb_ID]:[Cmb_ID]],0))),-1,-1,0,0)),IF(OR(FI$1,$R16),4,INDEX(CMB[[Cmb_Rare]:[Cmb_Rare]],MATCH(ROUND(MIN(SUM(FI$4,$O16/1000),SUM($O16,FI$4/1000)),3),CMB[[Cmb_ID]:[Cmb_ID]],0))),CHOOSE(AC[[M]:[M]],2,1,1,SUM(AC[[AB]:[DB]])))),""))</f>
        <v/>
      </c>
      <c r="FJ16" t="str">
        <f>IF(OR(FJ$5="",$S16=""),"",IFERROR(SUM(PRODUCT(INDEX(CMB[[BA_0O]:[BA_2O]],MATCH(ROUND(MIN(SUM(FJ$4,$O16/1000),SUM($O16,FJ$4/1000)),3),CMB[[Cmb_ID]:[Cmb_ID]],0),SUM(N(FJ$1),N($R16),1)),CHOOSE(AC[[M]:[M]],1,1,0,AC[[AB]:[AB]])),PRODUCT(INDEX(CMB[[BD_0O]:[BD_2O]],MATCH(ROUND(MIN(SUM(FJ$4,$O16/1000),SUM($O16,FJ$4/1000)),3),CMB[[Cmb_ID]:[Cmb_ID]],0),SUM(N(FJ$1),N($R16),1)),CHOOSE(AC[[M]:[M]],1,0,1,AC[[DB]:[DB]])),PRODUCT(SUM(ROUND(AVERAGE(VALUE(FJ$3),VALUE($P16)),0),CHOOSE(IF(OR(FJ$1,$R16),4,INDEX(CMB[[Res_Rare]:[Res_Rare]],MATCH(ROUND(MIN(SUM(FJ$4,$O16/1000),SUM($O16,FJ$4/1000)),3),CMB[[Cmb_ID]:[Cmb_ID]],0))),-1,-1,0,0)),IF(OR(FJ$1,$R16),4,INDEX(CMB[[Cmb_Rare]:[Cmb_Rare]],MATCH(ROUND(MIN(SUM(FJ$4,$O16/1000),SUM($O16,FJ$4/1000)),3),CMB[[Cmb_ID]:[Cmb_ID]],0))),CHOOSE(AC[[M]:[M]],2,1,1,SUM(AC[[AB]:[DB]])))),""))</f>
        <v/>
      </c>
      <c r="FK16" t="str">
        <f>IF(OR(FK$5="",$S16=""),"",IFERROR(SUM(PRODUCT(INDEX(CMB[[BA_0O]:[BA_2O]],MATCH(ROUND(MIN(SUM(FK$4,$O16/1000),SUM($O16,FK$4/1000)),3),CMB[[Cmb_ID]:[Cmb_ID]],0),SUM(N(FK$1),N($R16),1)),CHOOSE(AC[[M]:[M]],1,1,0,AC[[AB]:[AB]])),PRODUCT(INDEX(CMB[[BD_0O]:[BD_2O]],MATCH(ROUND(MIN(SUM(FK$4,$O16/1000),SUM($O16,FK$4/1000)),3),CMB[[Cmb_ID]:[Cmb_ID]],0),SUM(N(FK$1),N($R16),1)),CHOOSE(AC[[M]:[M]],1,0,1,AC[[DB]:[DB]])),PRODUCT(SUM(ROUND(AVERAGE(VALUE(FK$3),VALUE($P16)),0),CHOOSE(IF(OR(FK$1,$R16),4,INDEX(CMB[[Res_Rare]:[Res_Rare]],MATCH(ROUND(MIN(SUM(FK$4,$O16/1000),SUM($O16,FK$4/1000)),3),CMB[[Cmb_ID]:[Cmb_ID]],0))),-1,-1,0,0)),IF(OR(FK$1,$R16),4,INDEX(CMB[[Cmb_Rare]:[Cmb_Rare]],MATCH(ROUND(MIN(SUM(FK$4,$O16/1000),SUM($O16,FK$4/1000)),3),CMB[[Cmb_ID]:[Cmb_ID]],0))),CHOOSE(AC[[M]:[M]],2,1,1,SUM(AC[[AB]:[DB]])))),""))</f>
        <v/>
      </c>
      <c r="FL16" t="str">
        <f>IF(OR(FL$5="",$S16=""),"",IFERROR(SUM(PRODUCT(INDEX(CMB[[BA_0O]:[BA_2O]],MATCH(ROUND(MIN(SUM(FL$4,$O16/1000),SUM($O16,FL$4/1000)),3),CMB[[Cmb_ID]:[Cmb_ID]],0),SUM(N(FL$1),N($R16),1)),CHOOSE(AC[[M]:[M]],1,1,0,AC[[AB]:[AB]])),PRODUCT(INDEX(CMB[[BD_0O]:[BD_2O]],MATCH(ROUND(MIN(SUM(FL$4,$O16/1000),SUM($O16,FL$4/1000)),3),CMB[[Cmb_ID]:[Cmb_ID]],0),SUM(N(FL$1),N($R16),1)),CHOOSE(AC[[M]:[M]],1,0,1,AC[[DB]:[DB]])),PRODUCT(SUM(ROUND(AVERAGE(VALUE(FL$3),VALUE($P16)),0),CHOOSE(IF(OR(FL$1,$R16),4,INDEX(CMB[[Res_Rare]:[Res_Rare]],MATCH(ROUND(MIN(SUM(FL$4,$O16/1000),SUM($O16,FL$4/1000)),3),CMB[[Cmb_ID]:[Cmb_ID]],0))),-1,-1,0,0)),IF(OR(FL$1,$R16),4,INDEX(CMB[[Cmb_Rare]:[Cmb_Rare]],MATCH(ROUND(MIN(SUM(FL$4,$O16/1000),SUM($O16,FL$4/1000)),3),CMB[[Cmb_ID]:[Cmb_ID]],0))),CHOOSE(AC[[M]:[M]],2,1,1,SUM(AC[[AB]:[DB]])))),""))</f>
        <v/>
      </c>
      <c r="FM16" t="str">
        <f>IF(OR(FM$5="",$S16=""),"",IFERROR(SUM(PRODUCT(INDEX(CMB[[BA_0O]:[BA_2O]],MATCH(ROUND(MIN(SUM(FM$4,$O16/1000),SUM($O16,FM$4/1000)),3),CMB[[Cmb_ID]:[Cmb_ID]],0),SUM(N(FM$1),N($R16),1)),CHOOSE(AC[[M]:[M]],1,1,0,AC[[AB]:[AB]])),PRODUCT(INDEX(CMB[[BD_0O]:[BD_2O]],MATCH(ROUND(MIN(SUM(FM$4,$O16/1000),SUM($O16,FM$4/1000)),3),CMB[[Cmb_ID]:[Cmb_ID]],0),SUM(N(FM$1),N($R16),1)),CHOOSE(AC[[M]:[M]],1,0,1,AC[[DB]:[DB]])),PRODUCT(SUM(ROUND(AVERAGE(VALUE(FM$3),VALUE($P16)),0),CHOOSE(IF(OR(FM$1,$R16),4,INDEX(CMB[[Res_Rare]:[Res_Rare]],MATCH(ROUND(MIN(SUM(FM$4,$O16/1000),SUM($O16,FM$4/1000)),3),CMB[[Cmb_ID]:[Cmb_ID]],0))),-1,-1,0,0)),IF(OR(FM$1,$R16),4,INDEX(CMB[[Cmb_Rare]:[Cmb_Rare]],MATCH(ROUND(MIN(SUM(FM$4,$O16/1000),SUM($O16,FM$4/1000)),3),CMB[[Cmb_ID]:[Cmb_ID]],0))),CHOOSE(AC[[M]:[M]],2,1,1,SUM(AC[[AB]:[DB]])))),""))</f>
        <v/>
      </c>
      <c r="FN16" s="7">
        <f t="shared" si="15"/>
        <v>509</v>
      </c>
      <c r="FO16" s="7">
        <f t="shared" si="15"/>
        <v>401</v>
      </c>
      <c r="FP16" s="7">
        <f t="shared" si="15"/>
        <v>290</v>
      </c>
      <c r="FQ16" s="7">
        <f t="shared" si="15"/>
        <v>252</v>
      </c>
      <c r="FR16" s="7">
        <f t="shared" si="15"/>
        <v>252</v>
      </c>
      <c r="FS16" s="7">
        <f t="shared" si="15"/>
        <v>252</v>
      </c>
      <c r="FT16" s="7">
        <f>SUM(IF(INDEX(LIB[[Quantity]:[Quantity]],MATCH($S16,LIB[[ID]:[ID]],0))&gt;=COLUMN(A$1),TRUNC(PRODUCT(AVERAGE($FN16:$FS16),POWER(AC[[CR]:[CR]],SUM(SUMIFS($D$11:$D15,$A$11:$A15,$A16,$E$11:$E15,"&gt;="&amp;$E16),SUMIFS($D17:$D$161,$A17:$A$161,$A16,$E17:$E$161,"&gt;"&amp;$E16),COLUMN(A$1),-1)),IF($Q16="Yes",AC[[FB]:[FB]],1))),0),ROW(A5)/-VALUE(1&amp;REPT("0",9-PRODUCT(COLUMN(A$1)-1,3))),1)</f>
        <v>326.999999995</v>
      </c>
      <c r="FU16" s="7">
        <f>SUM(IF(INDEX(LIB[[Quantity]:[Quantity]],MATCH($S16,LIB[[ID]:[ID]],0))&gt;=COLUMN(B$1),TRUNC(PRODUCT(AVERAGE($FN16:$FS16),POWER(AC[[CR]:[CR]],SUM(SUMIFS($D$11:$D15,$A$11:$A15,$A16,$E$11:$E15,"&gt;="&amp;$E16),SUMIFS($D17:$D$161,$A17:$A$161,$A16,$E17:$E$161,"&gt;"&amp;$E16),COLUMN(B$1),-1)),IF($Q16="Yes",AC[[FB]:[FB]],1))),0),ROW(B5)/-VALUE(1&amp;REPT("0",9-PRODUCT(COLUMN(B$1)-1,3))),1)</f>
        <v>260.99999500000001</v>
      </c>
      <c r="FV16" s="7">
        <f>SUM(IF(INDEX(LIB[[Quantity]:[Quantity]],MATCH($S16,LIB[[ID]:[ID]],0))&gt;=COLUMN(C$1),TRUNC(PRODUCT(AVERAGE($FN16:$FS16),POWER(AC[[CR]:[CR]],SUM(SUMIFS($D$11:$D15,$A$11:$A15,$A16,$E$11:$E15,"&gt;="&amp;$E16),SUMIFS($D17:$D$161,$A17:$A$161,$A16,$E17:$E$161,"&gt;"&amp;$E16),COLUMN(C$1),-1)),IF($Q16="Yes",AC[[FB]:[FB]],1))),0),ROW(C5)/-VALUE(1&amp;REPT("0",9-PRODUCT(COLUMN(C$1)-1,3))),1)</f>
        <v>208.995</v>
      </c>
      <c r="FW16">
        <f t="shared" si="19"/>
        <v>46</v>
      </c>
      <c r="FX16">
        <f t="shared" si="20"/>
        <v>70</v>
      </c>
      <c r="FY16">
        <f t="shared" si="21"/>
        <v>89</v>
      </c>
      <c r="GC16">
        <f t="shared" si="22"/>
        <v>0</v>
      </c>
      <c r="GD16" t="str">
        <f>IFERROR(SUBSTITUTE(SUBSTITUTE(INDEX(SUG[Card],MATCH(ROW(A5),GC$12:GC$161,0))," #2","")," #3",""),"")</f>
        <v>Knight (5)</v>
      </c>
      <c r="GE16">
        <f>SUM(GE15,IF(IFERROR(MATCH(GD16,GD$11:GD15,0)&lt;0,TRUE()),1,0))</f>
        <v>5</v>
      </c>
      <c r="GF16" t="str">
        <f t="shared" si="23"/>
        <v>Knight (5)</v>
      </c>
      <c r="GI16">
        <f>SUM(SUMIFS(D$11:D15,A$11:A15,A16,B$11:B15,"&gt;="&amp;B16),SUMIFS(D17:D$161,A17:A$161,A16,B17:B$161,"&gt;"&amp;B16),SUMIFS(D$11:D15,A$11:A15,A16&amp;":Onyx"),SUMIFS(D17:D$161,A17:A$161,A16&amp;":Onyx"))</f>
        <v>0</v>
      </c>
      <c r="GP16" t="str">
        <f t="shared" si="16"/>
        <v>Love (4) #2</v>
      </c>
      <c r="GQ16">
        <f t="shared" si="17"/>
        <v>1359</v>
      </c>
      <c r="GR16" t="b">
        <f>COUNTIF(DECK[Card],IFERROR(MID($L16,1,FIND(" #",SUG_Helper[[#This Row],[Card]])-1),SUG_Helper[[#This Row],[Card]]))&gt;=IFERROR(VALUE(RIGHT(SUG_Helper[[#This Row],[Card]])),1)</f>
        <v>1</v>
      </c>
    </row>
    <row r="17" spans="1:200" x14ac:dyDescent="0.35">
      <c r="A17" t="s">
        <v>47</v>
      </c>
      <c r="B17" s="4">
        <v>5</v>
      </c>
      <c r="C17" s="4" t="s">
        <v>74</v>
      </c>
      <c r="D17" s="4">
        <v>3</v>
      </c>
      <c r="E17" t="str">
        <f>IF(INDEX(LIB[Card],ROW(A6))="","",INDEX(LIB[Card],ROW(A6))&amp;" ("&amp;INDEX(LIB[Level],ROW(A6))&amp;")"&amp;IF(INDEX(LIB[Fused],ROW(A6))="Yes","ƒ",""))</f>
        <v>Dragon (5)</v>
      </c>
      <c r="F17">
        <v>6</v>
      </c>
      <c r="G17" t="s">
        <v>1791</v>
      </c>
      <c r="H17" t="str">
        <f>IF(DECK[[#This Row],[Card]]="","",MID(DECK[[#This Row],[Card]],1,FIND(" (",DECK[[#This Row],[Card]])-1))</f>
        <v>Superhero</v>
      </c>
      <c r="I17" t="str">
        <f>IF(DECK[[#This Row],[Card]]="","",MID(DECK[[#This Row],[Card]],FIND("(",DECK[[#This Row],[Card]])+1,1))</f>
        <v>5</v>
      </c>
      <c r="J17" t="str">
        <f>IF(DECK[[#This Row],[Card]]="","",IF(RIGHT(DECK[[#This Row],[Card]])="ƒ","Yes","No"))</f>
        <v>No</v>
      </c>
      <c r="L17" t="str">
        <f>IFERROR(IFERROR(INDEX(S$12:S$161,MATCH(ROW(A6),FW$12:FW$161,0)),INDEX(S$12:S$161,MATCH(ROW(A6),FX$12:FX$161,0))&amp;" #2"),INDEX(S$12:S$161,MATCH(ROW(A6),FY$12:FY$161,0))&amp;" #3")</f>
        <v>Wizard (5)</v>
      </c>
      <c r="M17">
        <f t="shared" si="12"/>
        <v>711</v>
      </c>
      <c r="O17" s="6">
        <f>IF(S17="","",MATCH(MID(S17,1,MIN(FIND(" (",S17),IFERROR(FIND(":",S17),50))-1),CC[CC_Name],0))</f>
        <v>30</v>
      </c>
      <c r="P17" s="5" t="str">
        <f t="shared" si="13"/>
        <v>5</v>
      </c>
      <c r="Q17" s="5" t="str">
        <f t="shared" si="18"/>
        <v>No</v>
      </c>
      <c r="R17" s="5" t="b">
        <f t="shared" si="14"/>
        <v>0</v>
      </c>
      <c r="S17" t="str">
        <f>(INDEX(LIB[ID],ROW(A6)))</f>
        <v>Dragon (5)</v>
      </c>
      <c r="T17" t="str">
        <f>IF(OR(T$5="",$S17=""),"",IFERROR(SUM(PRODUCT(INDEX(CMB[[BA_0O]:[BA_2O]],MATCH(ROUND(MIN(SUM(T$4,$O17/1000),SUM($O17,T$4/1000)),3),CMB[[Cmb_ID]:[Cmb_ID]],0),SUM(N(T$1),N($R17),1)),CHOOSE(AC[[M]:[M]],1,1,0,AC[[AB]:[AB]])),PRODUCT(INDEX(CMB[[BD_0O]:[BD_2O]],MATCH(ROUND(MIN(SUM(T$4,$O17/1000),SUM($O17,T$4/1000)),3),CMB[[Cmb_ID]:[Cmb_ID]],0),SUM(N(T$1),N($R17),1)),CHOOSE(AC[[M]:[M]],1,0,1,AC[[DB]:[DB]])),PRODUCT(SUM(ROUND(AVERAGE(VALUE(T$3),VALUE($P17)),0),CHOOSE(IF(OR(T$1,$R17),4,INDEX(CMB[[Res_Rare]:[Res_Rare]],MATCH(ROUND(MIN(SUM(T$4,$O17/1000),SUM($O17,T$4/1000)),3),CMB[[Cmb_ID]:[Cmb_ID]],0))),-1,-1,0,0)),IF(OR(T$1,$R17),4,INDEX(CMB[[Cmb_Rare]:[Cmb_Rare]],MATCH(ROUND(MIN(SUM(T$4,$O17/1000),SUM($O17,T$4/1000)),3),CMB[[Cmb_ID]:[Cmb_ID]],0))),CHOOSE(AC[[M]:[M]],2,1,1,SUM(AC[[AB]:[DB]])))),""))</f>
        <v/>
      </c>
      <c r="U17">
        <f>IF(OR(U$5="",$S17=""),"",IFERROR(SUM(PRODUCT(INDEX(CMB[[BA_0O]:[BA_2O]],MATCH(ROUND(MIN(SUM(U$4,$O17/1000),SUM($O17,U$4/1000)),3),CMB[[Cmb_ID]:[Cmb_ID]],0),SUM(N(U$1),N($R17),1)),CHOOSE(AC[[M]:[M]],1,1,0,AC[[AB]:[AB]])),PRODUCT(INDEX(CMB[[BD_0O]:[BD_2O]],MATCH(ROUND(MIN(SUM(U$4,$O17/1000),SUM($O17,U$4/1000)),3),CMB[[Cmb_ID]:[Cmb_ID]],0),SUM(N(U$1),N($R17),1)),CHOOSE(AC[[M]:[M]],1,0,1,AC[[DB]:[DB]])),PRODUCT(SUM(ROUND(AVERAGE(VALUE(U$3),VALUE($P17)),0),CHOOSE(IF(OR(U$1,$R17),4,INDEX(CMB[[Res_Rare]:[Res_Rare]],MATCH(ROUND(MIN(SUM(U$4,$O17/1000),SUM($O17,U$4/1000)),3),CMB[[Cmb_ID]:[Cmb_ID]],0))),-1,-1,0,0)),IF(OR(U$1,$R17),4,INDEX(CMB[[Cmb_Rare]:[Cmb_Rare]],MATCH(ROUND(MIN(SUM(U$4,$O17/1000),SUM($O17,U$4/1000)),3),CMB[[Cmb_ID]:[Cmb_ID]],0))),CHOOSE(AC[[M]:[M]],2,1,1,SUM(AC[[AB]:[DB]])))),""))</f>
        <v>21</v>
      </c>
      <c r="V17" t="str">
        <f>IF(OR(V$5="",$S17=""),"",IFERROR(SUM(PRODUCT(INDEX(CMB[[BA_0O]:[BA_2O]],MATCH(ROUND(MIN(SUM(V$4,$O17/1000),SUM($O17,V$4/1000)),3),CMB[[Cmb_ID]:[Cmb_ID]],0),SUM(N(V$1),N($R17),1)),CHOOSE(AC[[M]:[M]],1,1,0,AC[[AB]:[AB]])),PRODUCT(INDEX(CMB[[BD_0O]:[BD_2O]],MATCH(ROUND(MIN(SUM(V$4,$O17/1000),SUM($O17,V$4/1000)),3),CMB[[Cmb_ID]:[Cmb_ID]],0),SUM(N(V$1),N($R17),1)),CHOOSE(AC[[M]:[M]],1,0,1,AC[[DB]:[DB]])),PRODUCT(SUM(ROUND(AVERAGE(VALUE(V$3),VALUE($P17)),0),CHOOSE(IF(OR(V$1,$R17),4,INDEX(CMB[[Res_Rare]:[Res_Rare]],MATCH(ROUND(MIN(SUM(V$4,$O17/1000),SUM($O17,V$4/1000)),3),CMB[[Cmb_ID]:[Cmb_ID]],0))),-1,-1,0,0)),IF(OR(V$1,$R17),4,INDEX(CMB[[Cmb_Rare]:[Cmb_Rare]],MATCH(ROUND(MIN(SUM(V$4,$O17/1000),SUM($O17,V$4/1000)),3),CMB[[Cmb_ID]:[Cmb_ID]],0))),CHOOSE(AC[[M]:[M]],2,1,1,SUM(AC[[AB]:[DB]])))),""))</f>
        <v/>
      </c>
      <c r="W17" t="str">
        <f>IF(OR(W$5="",$S17=""),"",IFERROR(SUM(PRODUCT(INDEX(CMB[[BA_0O]:[BA_2O]],MATCH(ROUND(MIN(SUM(W$4,$O17/1000),SUM($O17,W$4/1000)),3),CMB[[Cmb_ID]:[Cmb_ID]],0),SUM(N(W$1),N($R17),1)),CHOOSE(AC[[M]:[M]],1,1,0,AC[[AB]:[AB]])),PRODUCT(INDEX(CMB[[BD_0O]:[BD_2O]],MATCH(ROUND(MIN(SUM(W$4,$O17/1000),SUM($O17,W$4/1000)),3),CMB[[Cmb_ID]:[Cmb_ID]],0),SUM(N(W$1),N($R17),1)),CHOOSE(AC[[M]:[M]],1,0,1,AC[[DB]:[DB]])),PRODUCT(SUM(ROUND(AVERAGE(VALUE(W$3),VALUE($P17)),0),CHOOSE(IF(OR(W$1,$R17),4,INDEX(CMB[[Res_Rare]:[Res_Rare]],MATCH(ROUND(MIN(SUM(W$4,$O17/1000),SUM($O17,W$4/1000)),3),CMB[[Cmb_ID]:[Cmb_ID]],0))),-1,-1,0,0)),IF(OR(W$1,$R17),4,INDEX(CMB[[Cmb_Rare]:[Cmb_Rare]],MATCH(ROUND(MIN(SUM(W$4,$O17/1000),SUM($O17,W$4/1000)),3),CMB[[Cmb_ID]:[Cmb_ID]],0))),CHOOSE(AC[[M]:[M]],2,1,1,SUM(AC[[AB]:[DB]])))),""))</f>
        <v/>
      </c>
      <c r="X17">
        <f>IF(OR(X$5="",$S17=""),"",IFERROR(SUM(PRODUCT(INDEX(CMB[[BA_0O]:[BA_2O]],MATCH(ROUND(MIN(SUM(X$4,$O17/1000),SUM($O17,X$4/1000)),3),CMB[[Cmb_ID]:[Cmb_ID]],0),SUM(N(X$1),N($R17),1)),CHOOSE(AC[[M]:[M]],1,1,0,AC[[AB]:[AB]])),PRODUCT(INDEX(CMB[[BD_0O]:[BD_2O]],MATCH(ROUND(MIN(SUM(X$4,$O17/1000),SUM($O17,X$4/1000)),3),CMB[[Cmb_ID]:[Cmb_ID]],0),SUM(N(X$1),N($R17),1)),CHOOSE(AC[[M]:[M]],1,0,1,AC[[DB]:[DB]])),PRODUCT(SUM(ROUND(AVERAGE(VALUE(X$3),VALUE($P17)),0),CHOOSE(IF(OR(X$1,$R17),4,INDEX(CMB[[Res_Rare]:[Res_Rare]],MATCH(ROUND(MIN(SUM(X$4,$O17/1000),SUM($O17,X$4/1000)),3),CMB[[Cmb_ID]:[Cmb_ID]],0))),-1,-1,0,0)),IF(OR(X$1,$R17),4,INDEX(CMB[[Cmb_Rare]:[Cmb_Rare]],MATCH(ROUND(MIN(SUM(X$4,$O17/1000),SUM($O17,X$4/1000)),3),CMB[[Cmb_ID]:[Cmb_ID]],0))),CHOOSE(AC[[M]:[M]],2,1,1,SUM(AC[[AB]:[DB]])))),""))</f>
        <v>37</v>
      </c>
      <c r="Y17">
        <f>IF(OR(Y$5="",$S17=""),"",IFERROR(SUM(PRODUCT(INDEX(CMB[[BA_0O]:[BA_2O]],MATCH(ROUND(MIN(SUM(Y$4,$O17/1000),SUM($O17,Y$4/1000)),3),CMB[[Cmb_ID]:[Cmb_ID]],0),SUM(N(Y$1),N($R17),1)),CHOOSE(AC[[M]:[M]],1,1,0,AC[[AB]:[AB]])),PRODUCT(INDEX(CMB[[BD_0O]:[BD_2O]],MATCH(ROUND(MIN(SUM(Y$4,$O17/1000),SUM($O17,Y$4/1000)),3),CMB[[Cmb_ID]:[Cmb_ID]],0),SUM(N(Y$1),N($R17),1)),CHOOSE(AC[[M]:[M]],1,0,1,AC[[DB]:[DB]])),PRODUCT(SUM(ROUND(AVERAGE(VALUE(Y$3),VALUE($P17)),0),CHOOSE(IF(OR(Y$1,$R17),4,INDEX(CMB[[Res_Rare]:[Res_Rare]],MATCH(ROUND(MIN(SUM(Y$4,$O17/1000),SUM($O17,Y$4/1000)),3),CMB[[Cmb_ID]:[Cmb_ID]],0))),-1,-1,0,0)),IF(OR(Y$1,$R17),4,INDEX(CMB[[Cmb_Rare]:[Cmb_Rare]],MATCH(ROUND(MIN(SUM(Y$4,$O17/1000),SUM($O17,Y$4/1000)),3),CMB[[Cmb_ID]:[Cmb_ID]],0))),CHOOSE(AC[[M]:[M]],2,1,1,SUM(AC[[AB]:[DB]])))),""))</f>
        <v>39</v>
      </c>
      <c r="Z17">
        <f>IF(OR(Z$5="",$S17=""),"",IFERROR(SUM(PRODUCT(INDEX(CMB[[BA_0O]:[BA_2O]],MATCH(ROUND(MIN(SUM(Z$4,$O17/1000),SUM($O17,Z$4/1000)),3),CMB[[Cmb_ID]:[Cmb_ID]],0),SUM(N(Z$1),N($R17),1)),CHOOSE(AC[[M]:[M]],1,1,0,AC[[AB]:[AB]])),PRODUCT(INDEX(CMB[[BD_0O]:[BD_2O]],MATCH(ROUND(MIN(SUM(Z$4,$O17/1000),SUM($O17,Z$4/1000)),3),CMB[[Cmb_ID]:[Cmb_ID]],0),SUM(N(Z$1),N($R17),1)),CHOOSE(AC[[M]:[M]],1,0,1,AC[[DB]:[DB]])),PRODUCT(SUM(ROUND(AVERAGE(VALUE(Z$3),VALUE($P17)),0),CHOOSE(IF(OR(Z$1,$R17),4,INDEX(CMB[[Res_Rare]:[Res_Rare]],MATCH(ROUND(MIN(SUM(Z$4,$O17/1000),SUM($O17,Z$4/1000)),3),CMB[[Cmb_ID]:[Cmb_ID]],0))),-1,-1,0,0)),IF(OR(Z$1,$R17),4,INDEX(CMB[[Cmb_Rare]:[Cmb_Rare]],MATCH(ROUND(MIN(SUM(Z$4,$O17/1000),SUM($O17,Z$4/1000)),3),CMB[[Cmb_ID]:[Cmb_ID]],0))),CHOOSE(AC[[M]:[M]],2,1,1,SUM(AC[[AB]:[DB]])))),""))</f>
        <v>22</v>
      </c>
      <c r="AA17">
        <f>IF(OR(AA$5="",$S17=""),"",IFERROR(SUM(PRODUCT(INDEX(CMB[[BA_0O]:[BA_2O]],MATCH(ROUND(MIN(SUM(AA$4,$O17/1000),SUM($O17,AA$4/1000)),3),CMB[[Cmb_ID]:[Cmb_ID]],0),SUM(N(AA$1),N($R17),1)),CHOOSE(AC[[M]:[M]],1,1,0,AC[[AB]:[AB]])),PRODUCT(INDEX(CMB[[BD_0O]:[BD_2O]],MATCH(ROUND(MIN(SUM(AA$4,$O17/1000),SUM($O17,AA$4/1000)),3),CMB[[Cmb_ID]:[Cmb_ID]],0),SUM(N(AA$1),N($R17),1)),CHOOSE(AC[[M]:[M]],1,0,1,AC[[DB]:[DB]])),PRODUCT(SUM(ROUND(AVERAGE(VALUE(AA$3),VALUE($P17)),0),CHOOSE(IF(OR(AA$1,$R17),4,INDEX(CMB[[Res_Rare]:[Res_Rare]],MATCH(ROUND(MIN(SUM(AA$4,$O17/1000),SUM($O17,AA$4/1000)),3),CMB[[Cmb_ID]:[Cmb_ID]],0))),-1,-1,0,0)),IF(OR(AA$1,$R17),4,INDEX(CMB[[Cmb_Rare]:[Cmb_Rare]],MATCH(ROUND(MIN(SUM(AA$4,$O17/1000),SUM($O17,AA$4/1000)),3),CMB[[Cmb_ID]:[Cmb_ID]],0))),CHOOSE(AC[[M]:[M]],2,1,1,SUM(AC[[AB]:[DB]])))),""))</f>
        <v>26</v>
      </c>
      <c r="AB17">
        <f>IF(OR(AB$5="",$S17=""),"",IFERROR(SUM(PRODUCT(INDEX(CMB[[BA_0O]:[BA_2O]],MATCH(ROUND(MIN(SUM(AB$4,$O17/1000),SUM($O17,AB$4/1000)),3),CMB[[Cmb_ID]:[Cmb_ID]],0),SUM(N(AB$1),N($R17),1)),CHOOSE(AC[[M]:[M]],1,1,0,AC[[AB]:[AB]])),PRODUCT(INDEX(CMB[[BD_0O]:[BD_2O]],MATCH(ROUND(MIN(SUM(AB$4,$O17/1000),SUM($O17,AB$4/1000)),3),CMB[[Cmb_ID]:[Cmb_ID]],0),SUM(N(AB$1),N($R17),1)),CHOOSE(AC[[M]:[M]],1,0,1,AC[[DB]:[DB]])),PRODUCT(SUM(ROUND(AVERAGE(VALUE(AB$3),VALUE($P17)),0),CHOOSE(IF(OR(AB$1,$R17),4,INDEX(CMB[[Res_Rare]:[Res_Rare]],MATCH(ROUND(MIN(SUM(AB$4,$O17/1000),SUM($O17,AB$4/1000)),3),CMB[[Cmb_ID]:[Cmb_ID]],0))),-1,-1,0,0)),IF(OR(AB$1,$R17),4,INDEX(CMB[[Cmb_Rare]:[Cmb_Rare]],MATCH(ROUND(MIN(SUM(AB$4,$O17/1000),SUM($O17,AB$4/1000)),3),CMB[[Cmb_ID]:[Cmb_ID]],0))),CHOOSE(AC[[M]:[M]],2,1,1,SUM(AC[[AB]:[DB]])))),""))</f>
        <v>30</v>
      </c>
      <c r="AC17">
        <f>IF(OR(AC$5="",$S17=""),"",IFERROR(SUM(PRODUCT(INDEX(CMB[[BA_0O]:[BA_2O]],MATCH(ROUND(MIN(SUM(AC$4,$O17/1000),SUM($O17,AC$4/1000)),3),CMB[[Cmb_ID]:[Cmb_ID]],0),SUM(N(AC$1),N($R17),1)),CHOOSE(AC[[M]:[M]],1,1,0,AC[[AB]:[AB]])),PRODUCT(INDEX(CMB[[BD_0O]:[BD_2O]],MATCH(ROUND(MIN(SUM(AC$4,$O17/1000),SUM($O17,AC$4/1000)),3),CMB[[Cmb_ID]:[Cmb_ID]],0),SUM(N(AC$1),N($R17),1)),CHOOSE(AC[[M]:[M]],1,0,1,AC[[DB]:[DB]])),PRODUCT(SUM(ROUND(AVERAGE(VALUE(AC$3),VALUE($P17)),0),CHOOSE(IF(OR(AC$1,$R17),4,INDEX(CMB[[Res_Rare]:[Res_Rare]],MATCH(ROUND(MIN(SUM(AC$4,$O17/1000),SUM($O17,AC$4/1000)),3),CMB[[Cmb_ID]:[Cmb_ID]],0))),-1,-1,0,0)),IF(OR(AC$1,$R17),4,INDEX(CMB[[Cmb_Rare]:[Cmb_Rare]],MATCH(ROUND(MIN(SUM(AC$4,$O17/1000),SUM($O17,AC$4/1000)),3),CMB[[Cmb_ID]:[Cmb_ID]],0))),CHOOSE(AC[[M]:[M]],2,1,1,SUM(AC[[AB]:[DB]])))),""))</f>
        <v>28</v>
      </c>
      <c r="AD17">
        <f>IF(OR(AD$5="",$S17=""),"",IFERROR(SUM(PRODUCT(INDEX(CMB[[BA_0O]:[BA_2O]],MATCH(ROUND(MIN(SUM(AD$4,$O17/1000),SUM($O17,AD$4/1000)),3),CMB[[Cmb_ID]:[Cmb_ID]],0),SUM(N(AD$1),N($R17),1)),CHOOSE(AC[[M]:[M]],1,1,0,AC[[AB]:[AB]])),PRODUCT(INDEX(CMB[[BD_0O]:[BD_2O]],MATCH(ROUND(MIN(SUM(AD$4,$O17/1000),SUM($O17,AD$4/1000)),3),CMB[[Cmb_ID]:[Cmb_ID]],0),SUM(N(AD$1),N($R17),1)),CHOOSE(AC[[M]:[M]],1,0,1,AC[[DB]:[DB]])),PRODUCT(SUM(ROUND(AVERAGE(VALUE(AD$3),VALUE($P17)),0),CHOOSE(IF(OR(AD$1,$R17),4,INDEX(CMB[[Res_Rare]:[Res_Rare]],MATCH(ROUND(MIN(SUM(AD$4,$O17/1000),SUM($O17,AD$4/1000)),3),CMB[[Cmb_ID]:[Cmb_ID]],0))),-1,-1,0,0)),IF(OR(AD$1,$R17),4,INDEX(CMB[[Cmb_Rare]:[Cmb_Rare]],MATCH(ROUND(MIN(SUM(AD$4,$O17/1000),SUM($O17,AD$4/1000)),3),CMB[[Cmb_ID]:[Cmb_ID]],0))),CHOOSE(AC[[M]:[M]],2,1,1,SUM(AC[[AB]:[DB]])))),""))</f>
        <v>20</v>
      </c>
      <c r="AE17">
        <f>IF(OR(AE$5="",$S17=""),"",IFERROR(SUM(PRODUCT(INDEX(CMB[[BA_0O]:[BA_2O]],MATCH(ROUND(MIN(SUM(AE$4,$O17/1000),SUM($O17,AE$4/1000)),3),CMB[[Cmb_ID]:[Cmb_ID]],0),SUM(N(AE$1),N($R17),1)),CHOOSE(AC[[M]:[M]],1,1,0,AC[[AB]:[AB]])),PRODUCT(INDEX(CMB[[BD_0O]:[BD_2O]],MATCH(ROUND(MIN(SUM(AE$4,$O17/1000),SUM($O17,AE$4/1000)),3),CMB[[Cmb_ID]:[Cmb_ID]],0),SUM(N(AE$1),N($R17),1)),CHOOSE(AC[[M]:[M]],1,0,1,AC[[DB]:[DB]])),PRODUCT(SUM(ROUND(AVERAGE(VALUE(AE$3),VALUE($P17)),0),CHOOSE(IF(OR(AE$1,$R17),4,INDEX(CMB[[Res_Rare]:[Res_Rare]],MATCH(ROUND(MIN(SUM(AE$4,$O17/1000),SUM($O17,AE$4/1000)),3),CMB[[Cmb_ID]:[Cmb_ID]],0))),-1,-1,0,0)),IF(OR(AE$1,$R17),4,INDEX(CMB[[Cmb_Rare]:[Cmb_Rare]],MATCH(ROUND(MIN(SUM(AE$4,$O17/1000),SUM($O17,AE$4/1000)),3),CMB[[Cmb_ID]:[Cmb_ID]],0))),CHOOSE(AC[[M]:[M]],2,1,1,SUM(AC[[AB]:[DB]])))),""))</f>
        <v>30</v>
      </c>
      <c r="AF17">
        <f>IF(OR(AF$5="",$S17=""),"",IFERROR(SUM(PRODUCT(INDEX(CMB[[BA_0O]:[BA_2O]],MATCH(ROUND(MIN(SUM(AF$4,$O17/1000),SUM($O17,AF$4/1000)),3),CMB[[Cmb_ID]:[Cmb_ID]],0),SUM(N(AF$1),N($R17),1)),CHOOSE(AC[[M]:[M]],1,1,0,AC[[AB]:[AB]])),PRODUCT(INDEX(CMB[[BD_0O]:[BD_2O]],MATCH(ROUND(MIN(SUM(AF$4,$O17/1000),SUM($O17,AF$4/1000)),3),CMB[[Cmb_ID]:[Cmb_ID]],0),SUM(N(AF$1),N($R17),1)),CHOOSE(AC[[M]:[M]],1,0,1,AC[[DB]:[DB]])),PRODUCT(SUM(ROUND(AVERAGE(VALUE(AF$3),VALUE($P17)),0),CHOOSE(IF(OR(AF$1,$R17),4,INDEX(CMB[[Res_Rare]:[Res_Rare]],MATCH(ROUND(MIN(SUM(AF$4,$O17/1000),SUM($O17,AF$4/1000)),3),CMB[[Cmb_ID]:[Cmb_ID]],0))),-1,-1,0,0)),IF(OR(AF$1,$R17),4,INDEX(CMB[[Cmb_Rare]:[Cmb_Rare]],MATCH(ROUND(MIN(SUM(AF$4,$O17/1000),SUM($O17,AF$4/1000)),3),CMB[[Cmb_ID]:[Cmb_ID]],0))),CHOOSE(AC[[M]:[M]],2,1,1,SUM(AC[[AB]:[DB]])))),""))</f>
        <v>27</v>
      </c>
      <c r="AG17" t="str">
        <f>IF(OR(AG$5="",$S17=""),"",IFERROR(SUM(PRODUCT(INDEX(CMB[[BA_0O]:[BA_2O]],MATCH(ROUND(MIN(SUM(AG$4,$O17/1000),SUM($O17,AG$4/1000)),3),CMB[[Cmb_ID]:[Cmb_ID]],0),SUM(N(AG$1),N($R17),1)),CHOOSE(AC[[M]:[M]],1,1,0,AC[[AB]:[AB]])),PRODUCT(INDEX(CMB[[BD_0O]:[BD_2O]],MATCH(ROUND(MIN(SUM(AG$4,$O17/1000),SUM($O17,AG$4/1000)),3),CMB[[Cmb_ID]:[Cmb_ID]],0),SUM(N(AG$1),N($R17),1)),CHOOSE(AC[[M]:[M]],1,0,1,AC[[DB]:[DB]])),PRODUCT(SUM(ROUND(AVERAGE(VALUE(AG$3),VALUE($P17)),0),CHOOSE(IF(OR(AG$1,$R17),4,INDEX(CMB[[Res_Rare]:[Res_Rare]],MATCH(ROUND(MIN(SUM(AG$4,$O17/1000),SUM($O17,AG$4/1000)),3),CMB[[Cmb_ID]:[Cmb_ID]],0))),-1,-1,0,0)),IF(OR(AG$1,$R17),4,INDEX(CMB[[Cmb_Rare]:[Cmb_Rare]],MATCH(ROUND(MIN(SUM(AG$4,$O17/1000),SUM($O17,AG$4/1000)),3),CMB[[Cmb_ID]:[Cmb_ID]],0))),CHOOSE(AC[[M]:[M]],2,1,1,SUM(AC[[AB]:[DB]])))),""))</f>
        <v/>
      </c>
      <c r="AH17">
        <f>IF(OR(AH$5="",$S17=""),"",IFERROR(SUM(PRODUCT(INDEX(CMB[[BA_0O]:[BA_2O]],MATCH(ROUND(MIN(SUM(AH$4,$O17/1000),SUM($O17,AH$4/1000)),3),CMB[[Cmb_ID]:[Cmb_ID]],0),SUM(N(AH$1),N($R17),1)),CHOOSE(AC[[M]:[M]],1,1,0,AC[[AB]:[AB]])),PRODUCT(INDEX(CMB[[BD_0O]:[BD_2O]],MATCH(ROUND(MIN(SUM(AH$4,$O17/1000),SUM($O17,AH$4/1000)),3),CMB[[Cmb_ID]:[Cmb_ID]],0),SUM(N(AH$1),N($R17),1)),CHOOSE(AC[[M]:[M]],1,0,1,AC[[DB]:[DB]])),PRODUCT(SUM(ROUND(AVERAGE(VALUE(AH$3),VALUE($P17)),0),CHOOSE(IF(OR(AH$1,$R17),4,INDEX(CMB[[Res_Rare]:[Res_Rare]],MATCH(ROUND(MIN(SUM(AH$4,$O17/1000),SUM($O17,AH$4/1000)),3),CMB[[Cmb_ID]:[Cmb_ID]],0))),-1,-1,0,0)),IF(OR(AH$1,$R17),4,INDEX(CMB[[Cmb_Rare]:[Cmb_Rare]],MATCH(ROUND(MIN(SUM(AH$4,$O17/1000),SUM($O17,AH$4/1000)),3),CMB[[Cmb_ID]:[Cmb_ID]],0))),CHOOSE(AC[[M]:[M]],2,1,1,SUM(AC[[AB]:[DB]])))),""))</f>
        <v>37</v>
      </c>
      <c r="AI17">
        <f>IF(OR(AI$5="",$S17=""),"",IFERROR(SUM(PRODUCT(INDEX(CMB[[BA_0O]:[BA_2O]],MATCH(ROUND(MIN(SUM(AI$4,$O17/1000),SUM($O17,AI$4/1000)),3),CMB[[Cmb_ID]:[Cmb_ID]],0),SUM(N(AI$1),N($R17),1)),CHOOSE(AC[[M]:[M]],1,1,0,AC[[AB]:[AB]])),PRODUCT(INDEX(CMB[[BD_0O]:[BD_2O]],MATCH(ROUND(MIN(SUM(AI$4,$O17/1000),SUM($O17,AI$4/1000)),3),CMB[[Cmb_ID]:[Cmb_ID]],0),SUM(N(AI$1),N($R17),1)),CHOOSE(AC[[M]:[M]],1,0,1,AC[[DB]:[DB]])),PRODUCT(SUM(ROUND(AVERAGE(VALUE(AI$3),VALUE($P17)),0),CHOOSE(IF(OR(AI$1,$R17),4,INDEX(CMB[[Res_Rare]:[Res_Rare]],MATCH(ROUND(MIN(SUM(AI$4,$O17/1000),SUM($O17,AI$4/1000)),3),CMB[[Cmb_ID]:[Cmb_ID]],0))),-1,-1,0,0)),IF(OR(AI$1,$R17),4,INDEX(CMB[[Cmb_Rare]:[Cmb_Rare]],MATCH(ROUND(MIN(SUM(AI$4,$O17/1000),SUM($O17,AI$4/1000)),3),CMB[[Cmb_ID]:[Cmb_ID]],0))),CHOOSE(AC[[M]:[M]],2,1,1,SUM(AC[[AB]:[DB]])))),""))</f>
        <v>36</v>
      </c>
      <c r="AJ17" t="str">
        <f>IF(OR(AJ$5="",$S17=""),"",IFERROR(SUM(PRODUCT(INDEX(CMB[[BA_0O]:[BA_2O]],MATCH(ROUND(MIN(SUM(AJ$4,$O17/1000),SUM($O17,AJ$4/1000)),3),CMB[[Cmb_ID]:[Cmb_ID]],0),SUM(N(AJ$1),N($R17),1)),CHOOSE(AC[[M]:[M]],1,1,0,AC[[AB]:[AB]])),PRODUCT(INDEX(CMB[[BD_0O]:[BD_2O]],MATCH(ROUND(MIN(SUM(AJ$4,$O17/1000),SUM($O17,AJ$4/1000)),3),CMB[[Cmb_ID]:[Cmb_ID]],0),SUM(N(AJ$1),N($R17),1)),CHOOSE(AC[[M]:[M]],1,0,1,AC[[DB]:[DB]])),PRODUCT(SUM(ROUND(AVERAGE(VALUE(AJ$3),VALUE($P17)),0),CHOOSE(IF(OR(AJ$1,$R17),4,INDEX(CMB[[Res_Rare]:[Res_Rare]],MATCH(ROUND(MIN(SUM(AJ$4,$O17/1000),SUM($O17,AJ$4/1000)),3),CMB[[Cmb_ID]:[Cmb_ID]],0))),-1,-1,0,0)),IF(OR(AJ$1,$R17),4,INDEX(CMB[[Cmb_Rare]:[Cmb_Rare]],MATCH(ROUND(MIN(SUM(AJ$4,$O17/1000),SUM($O17,AJ$4/1000)),3),CMB[[Cmb_ID]:[Cmb_ID]],0))),CHOOSE(AC[[M]:[M]],2,1,1,SUM(AC[[AB]:[DB]])))),""))</f>
        <v/>
      </c>
      <c r="AK17">
        <f>IF(OR(AK$5="",$S17=""),"",IFERROR(SUM(PRODUCT(INDEX(CMB[[BA_0O]:[BA_2O]],MATCH(ROUND(MIN(SUM(AK$4,$O17/1000),SUM($O17,AK$4/1000)),3),CMB[[Cmb_ID]:[Cmb_ID]],0),SUM(N(AK$1),N($R17),1)),CHOOSE(AC[[M]:[M]],1,1,0,AC[[AB]:[AB]])),PRODUCT(INDEX(CMB[[BD_0O]:[BD_2O]],MATCH(ROUND(MIN(SUM(AK$4,$O17/1000),SUM($O17,AK$4/1000)),3),CMB[[Cmb_ID]:[Cmb_ID]],0),SUM(N(AK$1),N($R17),1)),CHOOSE(AC[[M]:[M]],1,0,1,AC[[DB]:[DB]])),PRODUCT(SUM(ROUND(AVERAGE(VALUE(AK$3),VALUE($P17)),0),CHOOSE(IF(OR(AK$1,$R17),4,INDEX(CMB[[Res_Rare]:[Res_Rare]],MATCH(ROUND(MIN(SUM(AK$4,$O17/1000),SUM($O17,AK$4/1000)),3),CMB[[Cmb_ID]:[Cmb_ID]],0))),-1,-1,0,0)),IF(OR(AK$1,$R17),4,INDEX(CMB[[Cmb_Rare]:[Cmb_Rare]],MATCH(ROUND(MIN(SUM(AK$4,$O17/1000),SUM($O17,AK$4/1000)),3),CMB[[Cmb_ID]:[Cmb_ID]],0))),CHOOSE(AC[[M]:[M]],2,1,1,SUM(AC[[AB]:[DB]])))),""))</f>
        <v>39</v>
      </c>
      <c r="AL17">
        <f>IF(OR(AL$5="",$S17=""),"",IFERROR(SUM(PRODUCT(INDEX(CMB[[BA_0O]:[BA_2O]],MATCH(ROUND(MIN(SUM(AL$4,$O17/1000),SUM($O17,AL$4/1000)),3),CMB[[Cmb_ID]:[Cmb_ID]],0),SUM(N(AL$1),N($R17),1)),CHOOSE(AC[[M]:[M]],1,1,0,AC[[AB]:[AB]])),PRODUCT(INDEX(CMB[[BD_0O]:[BD_2O]],MATCH(ROUND(MIN(SUM(AL$4,$O17/1000),SUM($O17,AL$4/1000)),3),CMB[[Cmb_ID]:[Cmb_ID]],0),SUM(N(AL$1),N($R17),1)),CHOOSE(AC[[M]:[M]],1,0,1,AC[[DB]:[DB]])),PRODUCT(SUM(ROUND(AVERAGE(VALUE(AL$3),VALUE($P17)),0),CHOOSE(IF(OR(AL$1,$R17),4,INDEX(CMB[[Res_Rare]:[Res_Rare]],MATCH(ROUND(MIN(SUM(AL$4,$O17/1000),SUM($O17,AL$4/1000)),3),CMB[[Cmb_ID]:[Cmb_ID]],0))),-1,-1,0,0)),IF(OR(AL$1,$R17),4,INDEX(CMB[[Cmb_Rare]:[Cmb_Rare]],MATCH(ROUND(MIN(SUM(AL$4,$O17/1000),SUM($O17,AL$4/1000)),3),CMB[[Cmb_ID]:[Cmb_ID]],0))),CHOOSE(AC[[M]:[M]],2,1,1,SUM(AC[[AB]:[DB]])))),""))</f>
        <v>37</v>
      </c>
      <c r="AM17" t="str">
        <f>IF(OR(AM$5="",$S17=""),"",IFERROR(SUM(PRODUCT(INDEX(CMB[[BA_0O]:[BA_2O]],MATCH(ROUND(MIN(SUM(AM$4,$O17/1000),SUM($O17,AM$4/1000)),3),CMB[[Cmb_ID]:[Cmb_ID]],0),SUM(N(AM$1),N($R17),1)),CHOOSE(AC[[M]:[M]],1,1,0,AC[[AB]:[AB]])),PRODUCT(INDEX(CMB[[BD_0O]:[BD_2O]],MATCH(ROUND(MIN(SUM(AM$4,$O17/1000),SUM($O17,AM$4/1000)),3),CMB[[Cmb_ID]:[Cmb_ID]],0),SUM(N(AM$1),N($R17),1)),CHOOSE(AC[[M]:[M]],1,0,1,AC[[DB]:[DB]])),PRODUCT(SUM(ROUND(AVERAGE(VALUE(AM$3),VALUE($P17)),0),CHOOSE(IF(OR(AM$1,$R17),4,INDEX(CMB[[Res_Rare]:[Res_Rare]],MATCH(ROUND(MIN(SUM(AM$4,$O17/1000),SUM($O17,AM$4/1000)),3),CMB[[Cmb_ID]:[Cmb_ID]],0))),-1,-1,0,0)),IF(OR(AM$1,$R17),4,INDEX(CMB[[Cmb_Rare]:[Cmb_Rare]],MATCH(ROUND(MIN(SUM(AM$4,$O17/1000),SUM($O17,AM$4/1000)),3),CMB[[Cmb_ID]:[Cmb_ID]],0))),CHOOSE(AC[[M]:[M]],2,1,1,SUM(AC[[AB]:[DB]])))),""))</f>
        <v/>
      </c>
      <c r="AN17">
        <f>IF(OR(AN$5="",$S17=""),"",IFERROR(SUM(PRODUCT(INDEX(CMB[[BA_0O]:[BA_2O]],MATCH(ROUND(MIN(SUM(AN$4,$O17/1000),SUM($O17,AN$4/1000)),3),CMB[[Cmb_ID]:[Cmb_ID]],0),SUM(N(AN$1),N($R17),1)),CHOOSE(AC[[M]:[M]],1,1,0,AC[[AB]:[AB]])),PRODUCT(INDEX(CMB[[BD_0O]:[BD_2O]],MATCH(ROUND(MIN(SUM(AN$4,$O17/1000),SUM($O17,AN$4/1000)),3),CMB[[Cmb_ID]:[Cmb_ID]],0),SUM(N(AN$1),N($R17),1)),CHOOSE(AC[[M]:[M]],1,0,1,AC[[DB]:[DB]])),PRODUCT(SUM(ROUND(AVERAGE(VALUE(AN$3),VALUE($P17)),0),CHOOSE(IF(OR(AN$1,$R17),4,INDEX(CMB[[Res_Rare]:[Res_Rare]],MATCH(ROUND(MIN(SUM(AN$4,$O17/1000),SUM($O17,AN$4/1000)),3),CMB[[Cmb_ID]:[Cmb_ID]],0))),-1,-1,0,0)),IF(OR(AN$1,$R17),4,INDEX(CMB[[Cmb_Rare]:[Cmb_Rare]],MATCH(ROUND(MIN(SUM(AN$4,$O17/1000),SUM($O17,AN$4/1000)),3),CMB[[Cmb_ID]:[Cmb_ID]],0))),CHOOSE(AC[[M]:[M]],2,1,1,SUM(AC[[AB]:[DB]])))),""))</f>
        <v>37</v>
      </c>
      <c r="AO17">
        <f>IF(OR(AO$5="",$S17=""),"",IFERROR(SUM(PRODUCT(INDEX(CMB[[BA_0O]:[BA_2O]],MATCH(ROUND(MIN(SUM(AO$4,$O17/1000),SUM($O17,AO$4/1000)),3),CMB[[Cmb_ID]:[Cmb_ID]],0),SUM(N(AO$1),N($R17),1)),CHOOSE(AC[[M]:[M]],1,1,0,AC[[AB]:[AB]])),PRODUCT(INDEX(CMB[[BD_0O]:[BD_2O]],MATCH(ROUND(MIN(SUM(AO$4,$O17/1000),SUM($O17,AO$4/1000)),3),CMB[[Cmb_ID]:[Cmb_ID]],0),SUM(N(AO$1),N($R17),1)),CHOOSE(AC[[M]:[M]],1,0,1,AC[[DB]:[DB]])),PRODUCT(SUM(ROUND(AVERAGE(VALUE(AO$3),VALUE($P17)),0),CHOOSE(IF(OR(AO$1,$R17),4,INDEX(CMB[[Res_Rare]:[Res_Rare]],MATCH(ROUND(MIN(SUM(AO$4,$O17/1000),SUM($O17,AO$4/1000)),3),CMB[[Cmb_ID]:[Cmb_ID]],0))),-1,-1,0,0)),IF(OR(AO$1,$R17),4,INDEX(CMB[[Cmb_Rare]:[Cmb_Rare]],MATCH(ROUND(MIN(SUM(AO$4,$O17/1000),SUM($O17,AO$4/1000)),3),CMB[[Cmb_ID]:[Cmb_ID]],0))),CHOOSE(AC[[M]:[M]],2,1,1,SUM(AC[[AB]:[DB]])))),""))</f>
        <v>22</v>
      </c>
      <c r="AP17" t="str">
        <f>IF(OR(AP$5="",$S17=""),"",IFERROR(SUM(PRODUCT(INDEX(CMB[[BA_0O]:[BA_2O]],MATCH(ROUND(MIN(SUM(AP$4,$O17/1000),SUM($O17,AP$4/1000)),3),CMB[[Cmb_ID]:[Cmb_ID]],0),SUM(N(AP$1),N($R17),1)),CHOOSE(AC[[M]:[M]],1,1,0,AC[[AB]:[AB]])),PRODUCT(INDEX(CMB[[BD_0O]:[BD_2O]],MATCH(ROUND(MIN(SUM(AP$4,$O17/1000),SUM($O17,AP$4/1000)),3),CMB[[Cmb_ID]:[Cmb_ID]],0),SUM(N(AP$1),N($R17),1)),CHOOSE(AC[[M]:[M]],1,0,1,AC[[DB]:[DB]])),PRODUCT(SUM(ROUND(AVERAGE(VALUE(AP$3),VALUE($P17)),0),CHOOSE(IF(OR(AP$1,$R17),4,INDEX(CMB[[Res_Rare]:[Res_Rare]],MATCH(ROUND(MIN(SUM(AP$4,$O17/1000),SUM($O17,AP$4/1000)),3),CMB[[Cmb_ID]:[Cmb_ID]],0))),-1,-1,0,0)),IF(OR(AP$1,$R17),4,INDEX(CMB[[Cmb_Rare]:[Cmb_Rare]],MATCH(ROUND(MIN(SUM(AP$4,$O17/1000),SUM($O17,AP$4/1000)),3),CMB[[Cmb_ID]:[Cmb_ID]],0))),CHOOSE(AC[[M]:[M]],2,1,1,SUM(AC[[AB]:[DB]])))),""))</f>
        <v/>
      </c>
      <c r="AQ17">
        <f>IF(OR(AQ$5="",$S17=""),"",IFERROR(SUM(PRODUCT(INDEX(CMB[[BA_0O]:[BA_2O]],MATCH(ROUND(MIN(SUM(AQ$4,$O17/1000),SUM($O17,AQ$4/1000)),3),CMB[[Cmb_ID]:[Cmb_ID]],0),SUM(N(AQ$1),N($R17),1)),CHOOSE(AC[[M]:[M]],1,1,0,AC[[AB]:[AB]])),PRODUCT(INDEX(CMB[[BD_0O]:[BD_2O]],MATCH(ROUND(MIN(SUM(AQ$4,$O17/1000),SUM($O17,AQ$4/1000)),3),CMB[[Cmb_ID]:[Cmb_ID]],0),SUM(N(AQ$1),N($R17),1)),CHOOSE(AC[[M]:[M]],1,0,1,AC[[DB]:[DB]])),PRODUCT(SUM(ROUND(AVERAGE(VALUE(AQ$3),VALUE($P17)),0),CHOOSE(IF(OR(AQ$1,$R17),4,INDEX(CMB[[Res_Rare]:[Res_Rare]],MATCH(ROUND(MIN(SUM(AQ$4,$O17/1000),SUM($O17,AQ$4/1000)),3),CMB[[Cmb_ID]:[Cmb_ID]],0))),-1,-1,0,0)),IF(OR(AQ$1,$R17),4,INDEX(CMB[[Cmb_Rare]:[Cmb_Rare]],MATCH(ROUND(MIN(SUM(AQ$4,$O17/1000),SUM($O17,AQ$4/1000)),3),CMB[[Cmb_ID]:[Cmb_ID]],0))),CHOOSE(AC[[M]:[M]],2,1,1,SUM(AC[[AB]:[DB]])))),""))</f>
        <v>36</v>
      </c>
      <c r="AR17">
        <f>IF(OR(AR$5="",$S17=""),"",IFERROR(SUM(PRODUCT(INDEX(CMB[[BA_0O]:[BA_2O]],MATCH(ROUND(MIN(SUM(AR$4,$O17/1000),SUM($O17,AR$4/1000)),3),CMB[[Cmb_ID]:[Cmb_ID]],0),SUM(N(AR$1),N($R17),1)),CHOOSE(AC[[M]:[M]],1,1,0,AC[[AB]:[AB]])),PRODUCT(INDEX(CMB[[BD_0O]:[BD_2O]],MATCH(ROUND(MIN(SUM(AR$4,$O17/1000),SUM($O17,AR$4/1000)),3),CMB[[Cmb_ID]:[Cmb_ID]],0),SUM(N(AR$1),N($R17),1)),CHOOSE(AC[[M]:[M]],1,0,1,AC[[DB]:[DB]])),PRODUCT(SUM(ROUND(AVERAGE(VALUE(AR$3),VALUE($P17)),0),CHOOSE(IF(OR(AR$1,$R17),4,INDEX(CMB[[Res_Rare]:[Res_Rare]],MATCH(ROUND(MIN(SUM(AR$4,$O17/1000),SUM($O17,AR$4/1000)),3),CMB[[Cmb_ID]:[Cmb_ID]],0))),-1,-1,0,0)),IF(OR(AR$1,$R17),4,INDEX(CMB[[Cmb_Rare]:[Cmb_Rare]],MATCH(ROUND(MIN(SUM(AR$4,$O17/1000),SUM($O17,AR$4/1000)),3),CMB[[Cmb_ID]:[Cmb_ID]],0))),CHOOSE(AC[[M]:[M]],2,1,1,SUM(AC[[AB]:[DB]])))),""))</f>
        <v>39</v>
      </c>
      <c r="AS17">
        <f>IF(OR(AS$5="",$S17=""),"",IFERROR(SUM(PRODUCT(INDEX(CMB[[BA_0O]:[BA_2O]],MATCH(ROUND(MIN(SUM(AS$4,$O17/1000),SUM($O17,AS$4/1000)),3),CMB[[Cmb_ID]:[Cmb_ID]],0),SUM(N(AS$1),N($R17),1)),CHOOSE(AC[[M]:[M]],1,1,0,AC[[AB]:[AB]])),PRODUCT(INDEX(CMB[[BD_0O]:[BD_2O]],MATCH(ROUND(MIN(SUM(AS$4,$O17/1000),SUM($O17,AS$4/1000)),3),CMB[[Cmb_ID]:[Cmb_ID]],0),SUM(N(AS$1),N($R17),1)),CHOOSE(AC[[M]:[M]],1,0,1,AC[[DB]:[DB]])),PRODUCT(SUM(ROUND(AVERAGE(VALUE(AS$3),VALUE($P17)),0),CHOOSE(IF(OR(AS$1,$R17),4,INDEX(CMB[[Res_Rare]:[Res_Rare]],MATCH(ROUND(MIN(SUM(AS$4,$O17/1000),SUM($O17,AS$4/1000)),3),CMB[[Cmb_ID]:[Cmb_ID]],0))),-1,-1,0,0)),IF(OR(AS$1,$R17),4,INDEX(CMB[[Cmb_Rare]:[Cmb_Rare]],MATCH(ROUND(MIN(SUM(AS$4,$O17/1000),SUM($O17,AS$4/1000)),3),CMB[[Cmb_ID]:[Cmb_ID]],0))),CHOOSE(AC[[M]:[M]],2,1,1,SUM(AC[[AB]:[DB]])))),""))</f>
        <v>30</v>
      </c>
      <c r="AT17">
        <f>IF(OR(AT$5="",$S17=""),"",IFERROR(SUM(PRODUCT(INDEX(CMB[[BA_0O]:[BA_2O]],MATCH(ROUND(MIN(SUM(AT$4,$O17/1000),SUM($O17,AT$4/1000)),3),CMB[[Cmb_ID]:[Cmb_ID]],0),SUM(N(AT$1),N($R17),1)),CHOOSE(AC[[M]:[M]],1,1,0,AC[[AB]:[AB]])),PRODUCT(INDEX(CMB[[BD_0O]:[BD_2O]],MATCH(ROUND(MIN(SUM(AT$4,$O17/1000),SUM($O17,AT$4/1000)),3),CMB[[Cmb_ID]:[Cmb_ID]],0),SUM(N(AT$1),N($R17),1)),CHOOSE(AC[[M]:[M]],1,0,1,AC[[DB]:[DB]])),PRODUCT(SUM(ROUND(AVERAGE(VALUE(AT$3),VALUE($P17)),0),CHOOSE(IF(OR(AT$1,$R17),4,INDEX(CMB[[Res_Rare]:[Res_Rare]],MATCH(ROUND(MIN(SUM(AT$4,$O17/1000),SUM($O17,AT$4/1000)),3),CMB[[Cmb_ID]:[Cmb_ID]],0))),-1,-1,0,0)),IF(OR(AT$1,$R17),4,INDEX(CMB[[Cmb_Rare]:[Cmb_Rare]],MATCH(ROUND(MIN(SUM(AT$4,$O17/1000),SUM($O17,AT$4/1000)),3),CMB[[Cmb_ID]:[Cmb_ID]],0))),CHOOSE(AC[[M]:[M]],2,1,1,SUM(AC[[AB]:[DB]])))),""))</f>
        <v>36</v>
      </c>
      <c r="AU17">
        <f>IF(OR(AU$5="",$S17=""),"",IFERROR(SUM(PRODUCT(INDEX(CMB[[BA_0O]:[BA_2O]],MATCH(ROUND(MIN(SUM(AU$4,$O17/1000),SUM($O17,AU$4/1000)),3),CMB[[Cmb_ID]:[Cmb_ID]],0),SUM(N(AU$1),N($R17),1)),CHOOSE(AC[[M]:[M]],1,1,0,AC[[AB]:[AB]])),PRODUCT(INDEX(CMB[[BD_0O]:[BD_2O]],MATCH(ROUND(MIN(SUM(AU$4,$O17/1000),SUM($O17,AU$4/1000)),3),CMB[[Cmb_ID]:[Cmb_ID]],0),SUM(N(AU$1),N($R17),1)),CHOOSE(AC[[M]:[M]],1,0,1,AC[[DB]:[DB]])),PRODUCT(SUM(ROUND(AVERAGE(VALUE(AU$3),VALUE($P17)),0),CHOOSE(IF(OR(AU$1,$R17),4,INDEX(CMB[[Res_Rare]:[Res_Rare]],MATCH(ROUND(MIN(SUM(AU$4,$O17/1000),SUM($O17,AU$4/1000)),3),CMB[[Cmb_ID]:[Cmb_ID]],0))),-1,-1,0,0)),IF(OR(AU$1,$R17),4,INDEX(CMB[[Cmb_Rare]:[Cmb_Rare]],MATCH(ROUND(MIN(SUM(AU$4,$O17/1000),SUM($O17,AU$4/1000)),3),CMB[[Cmb_ID]:[Cmb_ID]],0))),CHOOSE(AC[[M]:[M]],2,1,1,SUM(AC[[AB]:[DB]])))),""))</f>
        <v>54</v>
      </c>
      <c r="AV17">
        <f>IF(OR(AV$5="",$S17=""),"",IFERROR(SUM(PRODUCT(INDEX(CMB[[BA_0O]:[BA_2O]],MATCH(ROUND(MIN(SUM(AV$4,$O17/1000),SUM($O17,AV$4/1000)),3),CMB[[Cmb_ID]:[Cmb_ID]],0),SUM(N(AV$1),N($R17),1)),CHOOSE(AC[[M]:[M]],1,1,0,AC[[AB]:[AB]])),PRODUCT(INDEX(CMB[[BD_0O]:[BD_2O]],MATCH(ROUND(MIN(SUM(AV$4,$O17/1000),SUM($O17,AV$4/1000)),3),CMB[[Cmb_ID]:[Cmb_ID]],0),SUM(N(AV$1),N($R17),1)),CHOOSE(AC[[M]:[M]],1,0,1,AC[[DB]:[DB]])),PRODUCT(SUM(ROUND(AVERAGE(VALUE(AV$3),VALUE($P17)),0),CHOOSE(IF(OR(AV$1,$R17),4,INDEX(CMB[[Res_Rare]:[Res_Rare]],MATCH(ROUND(MIN(SUM(AV$4,$O17/1000),SUM($O17,AV$4/1000)),3),CMB[[Cmb_ID]:[Cmb_ID]],0))),-1,-1,0,0)),IF(OR(AV$1,$R17),4,INDEX(CMB[[Cmb_Rare]:[Cmb_Rare]],MATCH(ROUND(MIN(SUM(AV$4,$O17/1000),SUM($O17,AV$4/1000)),3),CMB[[Cmb_ID]:[Cmb_ID]],0))),CHOOSE(AC[[M]:[M]],2,1,1,SUM(AC[[AB]:[DB]])))),""))</f>
        <v>55</v>
      </c>
      <c r="AW17" t="str">
        <f>IF(OR(AW$5="",$S17=""),"",IFERROR(SUM(PRODUCT(INDEX(CMB[[BA_0O]:[BA_2O]],MATCH(ROUND(MIN(SUM(AW$4,$O17/1000),SUM($O17,AW$4/1000)),3),CMB[[Cmb_ID]:[Cmb_ID]],0),SUM(N(AW$1),N($R17),1)),CHOOSE(AC[[M]:[M]],1,1,0,AC[[AB]:[AB]])),PRODUCT(INDEX(CMB[[BD_0O]:[BD_2O]],MATCH(ROUND(MIN(SUM(AW$4,$O17/1000),SUM($O17,AW$4/1000)),3),CMB[[Cmb_ID]:[Cmb_ID]],0),SUM(N(AW$1),N($R17),1)),CHOOSE(AC[[M]:[M]],1,0,1,AC[[DB]:[DB]])),PRODUCT(SUM(ROUND(AVERAGE(VALUE(AW$3),VALUE($P17)),0),CHOOSE(IF(OR(AW$1,$R17),4,INDEX(CMB[[Res_Rare]:[Res_Rare]],MATCH(ROUND(MIN(SUM(AW$4,$O17/1000),SUM($O17,AW$4/1000)),3),CMB[[Cmb_ID]:[Cmb_ID]],0))),-1,-1,0,0)),IF(OR(AW$1,$R17),4,INDEX(CMB[[Cmb_Rare]:[Cmb_Rare]],MATCH(ROUND(MIN(SUM(AW$4,$O17/1000),SUM($O17,AW$4/1000)),3),CMB[[Cmb_ID]:[Cmb_ID]],0))),CHOOSE(AC[[M]:[M]],2,1,1,SUM(AC[[AB]:[DB]])))),""))</f>
        <v/>
      </c>
      <c r="AX17">
        <f>IF(OR(AX$5="",$S17=""),"",IFERROR(SUM(PRODUCT(INDEX(CMB[[BA_0O]:[BA_2O]],MATCH(ROUND(MIN(SUM(AX$4,$O17/1000),SUM($O17,AX$4/1000)),3),CMB[[Cmb_ID]:[Cmb_ID]],0),SUM(N(AX$1),N($R17),1)),CHOOSE(AC[[M]:[M]],1,1,0,AC[[AB]:[AB]])),PRODUCT(INDEX(CMB[[BD_0O]:[BD_2O]],MATCH(ROUND(MIN(SUM(AX$4,$O17/1000),SUM($O17,AX$4/1000)),3),CMB[[Cmb_ID]:[Cmb_ID]],0),SUM(N(AX$1),N($R17),1)),CHOOSE(AC[[M]:[M]],1,0,1,AC[[DB]:[DB]])),PRODUCT(SUM(ROUND(AVERAGE(VALUE(AX$3),VALUE($P17)),0),CHOOSE(IF(OR(AX$1,$R17),4,INDEX(CMB[[Res_Rare]:[Res_Rare]],MATCH(ROUND(MIN(SUM(AX$4,$O17/1000),SUM($O17,AX$4/1000)),3),CMB[[Cmb_ID]:[Cmb_ID]],0))),-1,-1,0,0)),IF(OR(AX$1,$R17),4,INDEX(CMB[[Cmb_Rare]:[Cmb_Rare]],MATCH(ROUND(MIN(SUM(AX$4,$O17/1000),SUM($O17,AX$4/1000)),3),CMB[[Cmb_ID]:[Cmb_ID]],0))),CHOOSE(AC[[M]:[M]],2,1,1,SUM(AC[[AB]:[DB]])))),""))</f>
        <v>38</v>
      </c>
      <c r="AY17">
        <f>IF(OR(AY$5="",$S17=""),"",IFERROR(SUM(PRODUCT(INDEX(CMB[[BA_0O]:[BA_2O]],MATCH(ROUND(MIN(SUM(AY$4,$O17/1000),SUM($O17,AY$4/1000)),3),CMB[[Cmb_ID]:[Cmb_ID]],0),SUM(N(AY$1),N($R17),1)),CHOOSE(AC[[M]:[M]],1,1,0,AC[[AB]:[AB]])),PRODUCT(INDEX(CMB[[BD_0O]:[BD_2O]],MATCH(ROUND(MIN(SUM(AY$4,$O17/1000),SUM($O17,AY$4/1000)),3),CMB[[Cmb_ID]:[Cmb_ID]],0),SUM(N(AY$1),N($R17),1)),CHOOSE(AC[[M]:[M]],1,0,1,AC[[DB]:[DB]])),PRODUCT(SUM(ROUND(AVERAGE(VALUE(AY$3),VALUE($P17)),0),CHOOSE(IF(OR(AY$1,$R17),4,INDEX(CMB[[Res_Rare]:[Res_Rare]],MATCH(ROUND(MIN(SUM(AY$4,$O17/1000),SUM($O17,AY$4/1000)),3),CMB[[Cmb_ID]:[Cmb_ID]],0))),-1,-1,0,0)),IF(OR(AY$1,$R17),4,INDEX(CMB[[Cmb_Rare]:[Cmb_Rare]],MATCH(ROUND(MIN(SUM(AY$4,$O17/1000),SUM($O17,AY$4/1000)),3),CMB[[Cmb_ID]:[Cmb_ID]],0))),CHOOSE(AC[[M]:[M]],2,1,1,SUM(AC[[AB]:[DB]])))),""))</f>
        <v>30</v>
      </c>
      <c r="AZ17">
        <f>IF(OR(AZ$5="",$S17=""),"",IFERROR(SUM(PRODUCT(INDEX(CMB[[BA_0O]:[BA_2O]],MATCH(ROUND(MIN(SUM(AZ$4,$O17/1000),SUM($O17,AZ$4/1000)),3),CMB[[Cmb_ID]:[Cmb_ID]],0),SUM(N(AZ$1),N($R17),1)),CHOOSE(AC[[M]:[M]],1,1,0,AC[[AB]:[AB]])),PRODUCT(INDEX(CMB[[BD_0O]:[BD_2O]],MATCH(ROUND(MIN(SUM(AZ$4,$O17/1000),SUM($O17,AZ$4/1000)),3),CMB[[Cmb_ID]:[Cmb_ID]],0),SUM(N(AZ$1),N($R17),1)),CHOOSE(AC[[M]:[M]],1,0,1,AC[[DB]:[DB]])),PRODUCT(SUM(ROUND(AVERAGE(VALUE(AZ$3),VALUE($P17)),0),CHOOSE(IF(OR(AZ$1,$R17),4,INDEX(CMB[[Res_Rare]:[Res_Rare]],MATCH(ROUND(MIN(SUM(AZ$4,$O17/1000),SUM($O17,AZ$4/1000)),3),CMB[[Cmb_ID]:[Cmb_ID]],0))),-1,-1,0,0)),IF(OR(AZ$1,$R17),4,INDEX(CMB[[Cmb_Rare]:[Cmb_Rare]],MATCH(ROUND(MIN(SUM(AZ$4,$O17/1000),SUM($O17,AZ$4/1000)),3),CMB[[Cmb_ID]:[Cmb_ID]],0))),CHOOSE(AC[[M]:[M]],2,1,1,SUM(AC[[AB]:[DB]])))),""))</f>
        <v>37</v>
      </c>
      <c r="BA17">
        <f>IF(OR(BA$5="",$S17=""),"",IFERROR(SUM(PRODUCT(INDEX(CMB[[BA_0O]:[BA_2O]],MATCH(ROUND(MIN(SUM(BA$4,$O17/1000),SUM($O17,BA$4/1000)),3),CMB[[Cmb_ID]:[Cmb_ID]],0),SUM(N(BA$1),N($R17),1)),CHOOSE(AC[[M]:[M]],1,1,0,AC[[AB]:[AB]])),PRODUCT(INDEX(CMB[[BD_0O]:[BD_2O]],MATCH(ROUND(MIN(SUM(BA$4,$O17/1000),SUM($O17,BA$4/1000)),3),CMB[[Cmb_ID]:[Cmb_ID]],0),SUM(N(BA$1),N($R17),1)),CHOOSE(AC[[M]:[M]],1,0,1,AC[[DB]:[DB]])),PRODUCT(SUM(ROUND(AVERAGE(VALUE(BA$3),VALUE($P17)),0),CHOOSE(IF(OR(BA$1,$R17),4,INDEX(CMB[[Res_Rare]:[Res_Rare]],MATCH(ROUND(MIN(SUM(BA$4,$O17/1000),SUM($O17,BA$4/1000)),3),CMB[[Cmb_ID]:[Cmb_ID]],0))),-1,-1,0,0)),IF(OR(BA$1,$R17),4,INDEX(CMB[[Cmb_Rare]:[Cmb_Rare]],MATCH(ROUND(MIN(SUM(BA$4,$O17/1000),SUM($O17,BA$4/1000)),3),CMB[[Cmb_ID]:[Cmb_ID]],0))),CHOOSE(AC[[M]:[M]],2,1,1,SUM(AC[[AB]:[DB]])))),""))</f>
        <v>54</v>
      </c>
      <c r="BB17">
        <f>IF(OR(BB$5="",$S17=""),"",IFERROR(SUM(PRODUCT(INDEX(CMB[[BA_0O]:[BA_2O]],MATCH(ROUND(MIN(SUM(BB$4,$O17/1000),SUM($O17,BB$4/1000)),3),CMB[[Cmb_ID]:[Cmb_ID]],0),SUM(N(BB$1),N($R17),1)),CHOOSE(AC[[M]:[M]],1,1,0,AC[[AB]:[AB]])),PRODUCT(INDEX(CMB[[BD_0O]:[BD_2O]],MATCH(ROUND(MIN(SUM(BB$4,$O17/1000),SUM($O17,BB$4/1000)),3),CMB[[Cmb_ID]:[Cmb_ID]],0),SUM(N(BB$1),N($R17),1)),CHOOSE(AC[[M]:[M]],1,0,1,AC[[DB]:[DB]])),PRODUCT(SUM(ROUND(AVERAGE(VALUE(BB$3),VALUE($P17)),0),CHOOSE(IF(OR(BB$1,$R17),4,INDEX(CMB[[Res_Rare]:[Res_Rare]],MATCH(ROUND(MIN(SUM(BB$4,$O17/1000),SUM($O17,BB$4/1000)),3),CMB[[Cmb_ID]:[Cmb_ID]],0))),-1,-1,0,0)),IF(OR(BB$1,$R17),4,INDEX(CMB[[Cmb_Rare]:[Cmb_Rare]],MATCH(ROUND(MIN(SUM(BB$4,$O17/1000),SUM($O17,BB$4/1000)),3),CMB[[Cmb_ID]:[Cmb_ID]],0))),CHOOSE(AC[[M]:[M]],2,1,1,SUM(AC[[AB]:[DB]])))),""))</f>
        <v>55</v>
      </c>
      <c r="BC17" t="str">
        <f>IF(OR(BC$5="",$S17=""),"",IFERROR(SUM(PRODUCT(INDEX(CMB[[BA_0O]:[BA_2O]],MATCH(ROUND(MIN(SUM(BC$4,$O17/1000),SUM($O17,BC$4/1000)),3),CMB[[Cmb_ID]:[Cmb_ID]],0),SUM(N(BC$1),N($R17),1)),CHOOSE(AC[[M]:[M]],1,1,0,AC[[AB]:[AB]])),PRODUCT(INDEX(CMB[[BD_0O]:[BD_2O]],MATCH(ROUND(MIN(SUM(BC$4,$O17/1000),SUM($O17,BC$4/1000)),3),CMB[[Cmb_ID]:[Cmb_ID]],0),SUM(N(BC$1),N($R17),1)),CHOOSE(AC[[M]:[M]],1,0,1,AC[[DB]:[DB]])),PRODUCT(SUM(ROUND(AVERAGE(VALUE(BC$3),VALUE($P17)),0),CHOOSE(IF(OR(BC$1,$R17),4,INDEX(CMB[[Res_Rare]:[Res_Rare]],MATCH(ROUND(MIN(SUM(BC$4,$O17/1000),SUM($O17,BC$4/1000)),3),CMB[[Cmb_ID]:[Cmb_ID]],0))),-1,-1,0,0)),IF(OR(BC$1,$R17),4,INDEX(CMB[[Cmb_Rare]:[Cmb_Rare]],MATCH(ROUND(MIN(SUM(BC$4,$O17/1000),SUM($O17,BC$4/1000)),3),CMB[[Cmb_ID]:[Cmb_ID]],0))),CHOOSE(AC[[M]:[M]],2,1,1,SUM(AC[[AB]:[DB]])))),""))</f>
        <v/>
      </c>
      <c r="BD17" t="str">
        <f>IF(OR(BD$5="",$S17=""),"",IFERROR(SUM(PRODUCT(INDEX(CMB[[BA_0O]:[BA_2O]],MATCH(ROUND(MIN(SUM(BD$4,$O17/1000),SUM($O17,BD$4/1000)),3),CMB[[Cmb_ID]:[Cmb_ID]],0),SUM(N(BD$1),N($R17),1)),CHOOSE(AC[[M]:[M]],1,1,0,AC[[AB]:[AB]])),PRODUCT(INDEX(CMB[[BD_0O]:[BD_2O]],MATCH(ROUND(MIN(SUM(BD$4,$O17/1000),SUM($O17,BD$4/1000)),3),CMB[[Cmb_ID]:[Cmb_ID]],0),SUM(N(BD$1),N($R17),1)),CHOOSE(AC[[M]:[M]],1,0,1,AC[[DB]:[DB]])),PRODUCT(SUM(ROUND(AVERAGE(VALUE(BD$3),VALUE($P17)),0),CHOOSE(IF(OR(BD$1,$R17),4,INDEX(CMB[[Res_Rare]:[Res_Rare]],MATCH(ROUND(MIN(SUM(BD$4,$O17/1000),SUM($O17,BD$4/1000)),3),CMB[[Cmb_ID]:[Cmb_ID]],0))),-1,-1,0,0)),IF(OR(BD$1,$R17),4,INDEX(CMB[[Cmb_Rare]:[Cmb_Rare]],MATCH(ROUND(MIN(SUM(BD$4,$O17/1000),SUM($O17,BD$4/1000)),3),CMB[[Cmb_ID]:[Cmb_ID]],0))),CHOOSE(AC[[M]:[M]],2,1,1,SUM(AC[[AB]:[DB]])))),""))</f>
        <v/>
      </c>
      <c r="BE17" t="str">
        <f>IF(OR(BE$5="",$S17=""),"",IFERROR(SUM(PRODUCT(INDEX(CMB[[BA_0O]:[BA_2O]],MATCH(ROUND(MIN(SUM(BE$4,$O17/1000),SUM($O17,BE$4/1000)),3),CMB[[Cmb_ID]:[Cmb_ID]],0),SUM(N(BE$1),N($R17),1)),CHOOSE(AC[[M]:[M]],1,1,0,AC[[AB]:[AB]])),PRODUCT(INDEX(CMB[[BD_0O]:[BD_2O]],MATCH(ROUND(MIN(SUM(BE$4,$O17/1000),SUM($O17,BE$4/1000)),3),CMB[[Cmb_ID]:[Cmb_ID]],0),SUM(N(BE$1),N($R17),1)),CHOOSE(AC[[M]:[M]],1,0,1,AC[[DB]:[DB]])),PRODUCT(SUM(ROUND(AVERAGE(VALUE(BE$3),VALUE($P17)),0),CHOOSE(IF(OR(BE$1,$R17),4,INDEX(CMB[[Res_Rare]:[Res_Rare]],MATCH(ROUND(MIN(SUM(BE$4,$O17/1000),SUM($O17,BE$4/1000)),3),CMB[[Cmb_ID]:[Cmb_ID]],0))),-1,-1,0,0)),IF(OR(BE$1,$R17),4,INDEX(CMB[[Cmb_Rare]:[Cmb_Rare]],MATCH(ROUND(MIN(SUM(BE$4,$O17/1000),SUM($O17,BE$4/1000)),3),CMB[[Cmb_ID]:[Cmb_ID]],0))),CHOOSE(AC[[M]:[M]],2,1,1,SUM(AC[[AB]:[DB]])))),""))</f>
        <v/>
      </c>
      <c r="BF17" t="str">
        <f>IF(OR(BF$5="",$S17=""),"",IFERROR(SUM(PRODUCT(INDEX(CMB[[BA_0O]:[BA_2O]],MATCH(ROUND(MIN(SUM(BF$4,$O17/1000),SUM($O17,BF$4/1000)),3),CMB[[Cmb_ID]:[Cmb_ID]],0),SUM(N(BF$1),N($R17),1)),CHOOSE(AC[[M]:[M]],1,1,0,AC[[AB]:[AB]])),PRODUCT(INDEX(CMB[[BD_0O]:[BD_2O]],MATCH(ROUND(MIN(SUM(BF$4,$O17/1000),SUM($O17,BF$4/1000)),3),CMB[[Cmb_ID]:[Cmb_ID]],0),SUM(N(BF$1),N($R17),1)),CHOOSE(AC[[M]:[M]],1,0,1,AC[[DB]:[DB]])),PRODUCT(SUM(ROUND(AVERAGE(VALUE(BF$3),VALUE($P17)),0),CHOOSE(IF(OR(BF$1,$R17),4,INDEX(CMB[[Res_Rare]:[Res_Rare]],MATCH(ROUND(MIN(SUM(BF$4,$O17/1000),SUM($O17,BF$4/1000)),3),CMB[[Cmb_ID]:[Cmb_ID]],0))),-1,-1,0,0)),IF(OR(BF$1,$R17),4,INDEX(CMB[[Cmb_Rare]:[Cmb_Rare]],MATCH(ROUND(MIN(SUM(BF$4,$O17/1000),SUM($O17,BF$4/1000)),3),CMB[[Cmb_ID]:[Cmb_ID]],0))),CHOOSE(AC[[M]:[M]],2,1,1,SUM(AC[[AB]:[DB]])))),""))</f>
        <v/>
      </c>
      <c r="BG17" t="str">
        <f>IF(OR(BG$5="",$S17=""),"",IFERROR(SUM(PRODUCT(INDEX(CMB[[BA_0O]:[BA_2O]],MATCH(ROUND(MIN(SUM(BG$4,$O17/1000),SUM($O17,BG$4/1000)),3),CMB[[Cmb_ID]:[Cmb_ID]],0),SUM(N(BG$1),N($R17),1)),CHOOSE(AC[[M]:[M]],1,1,0,AC[[AB]:[AB]])),PRODUCT(INDEX(CMB[[BD_0O]:[BD_2O]],MATCH(ROUND(MIN(SUM(BG$4,$O17/1000),SUM($O17,BG$4/1000)),3),CMB[[Cmb_ID]:[Cmb_ID]],0),SUM(N(BG$1),N($R17),1)),CHOOSE(AC[[M]:[M]],1,0,1,AC[[DB]:[DB]])),PRODUCT(SUM(ROUND(AVERAGE(VALUE(BG$3),VALUE($P17)),0),CHOOSE(IF(OR(BG$1,$R17),4,INDEX(CMB[[Res_Rare]:[Res_Rare]],MATCH(ROUND(MIN(SUM(BG$4,$O17/1000),SUM($O17,BG$4/1000)),3),CMB[[Cmb_ID]:[Cmb_ID]],0))),-1,-1,0,0)),IF(OR(BG$1,$R17),4,INDEX(CMB[[Cmb_Rare]:[Cmb_Rare]],MATCH(ROUND(MIN(SUM(BG$4,$O17/1000),SUM($O17,BG$4/1000)),3),CMB[[Cmb_ID]:[Cmb_ID]],0))),CHOOSE(AC[[M]:[M]],2,1,1,SUM(AC[[AB]:[DB]])))),""))</f>
        <v/>
      </c>
      <c r="BH17" t="str">
        <f>IF(OR(BH$5="",$S17=""),"",IFERROR(SUM(PRODUCT(INDEX(CMB[[BA_0O]:[BA_2O]],MATCH(ROUND(MIN(SUM(BH$4,$O17/1000),SUM($O17,BH$4/1000)),3),CMB[[Cmb_ID]:[Cmb_ID]],0),SUM(N(BH$1),N($R17),1)),CHOOSE(AC[[M]:[M]],1,1,0,AC[[AB]:[AB]])),PRODUCT(INDEX(CMB[[BD_0O]:[BD_2O]],MATCH(ROUND(MIN(SUM(BH$4,$O17/1000),SUM($O17,BH$4/1000)),3),CMB[[Cmb_ID]:[Cmb_ID]],0),SUM(N(BH$1),N($R17),1)),CHOOSE(AC[[M]:[M]],1,0,1,AC[[DB]:[DB]])),PRODUCT(SUM(ROUND(AVERAGE(VALUE(BH$3),VALUE($P17)),0),CHOOSE(IF(OR(BH$1,$R17),4,INDEX(CMB[[Res_Rare]:[Res_Rare]],MATCH(ROUND(MIN(SUM(BH$4,$O17/1000),SUM($O17,BH$4/1000)),3),CMB[[Cmb_ID]:[Cmb_ID]],0))),-1,-1,0,0)),IF(OR(BH$1,$R17),4,INDEX(CMB[[Cmb_Rare]:[Cmb_Rare]],MATCH(ROUND(MIN(SUM(BH$4,$O17/1000),SUM($O17,BH$4/1000)),3),CMB[[Cmb_ID]:[Cmb_ID]],0))),CHOOSE(AC[[M]:[M]],2,1,1,SUM(AC[[AB]:[DB]])))),""))</f>
        <v/>
      </c>
      <c r="BI17" t="str">
        <f>IF(OR(BI$5="",$S17=""),"",IFERROR(SUM(PRODUCT(INDEX(CMB[[BA_0O]:[BA_2O]],MATCH(ROUND(MIN(SUM(BI$4,$O17/1000),SUM($O17,BI$4/1000)),3),CMB[[Cmb_ID]:[Cmb_ID]],0),SUM(N(BI$1),N($R17),1)),CHOOSE(AC[[M]:[M]],1,1,0,AC[[AB]:[AB]])),PRODUCT(INDEX(CMB[[BD_0O]:[BD_2O]],MATCH(ROUND(MIN(SUM(BI$4,$O17/1000),SUM($O17,BI$4/1000)),3),CMB[[Cmb_ID]:[Cmb_ID]],0),SUM(N(BI$1),N($R17),1)),CHOOSE(AC[[M]:[M]],1,0,1,AC[[DB]:[DB]])),PRODUCT(SUM(ROUND(AVERAGE(VALUE(BI$3),VALUE($P17)),0),CHOOSE(IF(OR(BI$1,$R17),4,INDEX(CMB[[Res_Rare]:[Res_Rare]],MATCH(ROUND(MIN(SUM(BI$4,$O17/1000),SUM($O17,BI$4/1000)),3),CMB[[Cmb_ID]:[Cmb_ID]],0))),-1,-1,0,0)),IF(OR(BI$1,$R17),4,INDEX(CMB[[Cmb_Rare]:[Cmb_Rare]],MATCH(ROUND(MIN(SUM(BI$4,$O17/1000),SUM($O17,BI$4/1000)),3),CMB[[Cmb_ID]:[Cmb_ID]],0))),CHOOSE(AC[[M]:[M]],2,1,1,SUM(AC[[AB]:[DB]])))),""))</f>
        <v/>
      </c>
      <c r="BJ17" t="str">
        <f>IF(OR(BJ$5="",$S17=""),"",IFERROR(SUM(PRODUCT(INDEX(CMB[[BA_0O]:[BA_2O]],MATCH(ROUND(MIN(SUM(BJ$4,$O17/1000),SUM($O17,BJ$4/1000)),3),CMB[[Cmb_ID]:[Cmb_ID]],0),SUM(N(BJ$1),N($R17),1)),CHOOSE(AC[[M]:[M]],1,1,0,AC[[AB]:[AB]])),PRODUCT(INDEX(CMB[[BD_0O]:[BD_2O]],MATCH(ROUND(MIN(SUM(BJ$4,$O17/1000),SUM($O17,BJ$4/1000)),3),CMB[[Cmb_ID]:[Cmb_ID]],0),SUM(N(BJ$1),N($R17),1)),CHOOSE(AC[[M]:[M]],1,0,1,AC[[DB]:[DB]])),PRODUCT(SUM(ROUND(AVERAGE(VALUE(BJ$3),VALUE($P17)),0),CHOOSE(IF(OR(BJ$1,$R17),4,INDEX(CMB[[Res_Rare]:[Res_Rare]],MATCH(ROUND(MIN(SUM(BJ$4,$O17/1000),SUM($O17,BJ$4/1000)),3),CMB[[Cmb_ID]:[Cmb_ID]],0))),-1,-1,0,0)),IF(OR(BJ$1,$R17),4,INDEX(CMB[[Cmb_Rare]:[Cmb_Rare]],MATCH(ROUND(MIN(SUM(BJ$4,$O17/1000),SUM($O17,BJ$4/1000)),3),CMB[[Cmb_ID]:[Cmb_ID]],0))),CHOOSE(AC[[M]:[M]],2,1,1,SUM(AC[[AB]:[DB]])))),""))</f>
        <v/>
      </c>
      <c r="BK17" t="str">
        <f>IF(OR(BK$5="",$S17=""),"",IFERROR(SUM(PRODUCT(INDEX(CMB[[BA_0O]:[BA_2O]],MATCH(ROUND(MIN(SUM(BK$4,$O17/1000),SUM($O17,BK$4/1000)),3),CMB[[Cmb_ID]:[Cmb_ID]],0),SUM(N(BK$1),N($R17),1)),CHOOSE(AC[[M]:[M]],1,1,0,AC[[AB]:[AB]])),PRODUCT(INDEX(CMB[[BD_0O]:[BD_2O]],MATCH(ROUND(MIN(SUM(BK$4,$O17/1000),SUM($O17,BK$4/1000)),3),CMB[[Cmb_ID]:[Cmb_ID]],0),SUM(N(BK$1),N($R17),1)),CHOOSE(AC[[M]:[M]],1,0,1,AC[[DB]:[DB]])),PRODUCT(SUM(ROUND(AVERAGE(VALUE(BK$3),VALUE($P17)),0),CHOOSE(IF(OR(BK$1,$R17),4,INDEX(CMB[[Res_Rare]:[Res_Rare]],MATCH(ROUND(MIN(SUM(BK$4,$O17/1000),SUM($O17,BK$4/1000)),3),CMB[[Cmb_ID]:[Cmb_ID]],0))),-1,-1,0,0)),IF(OR(BK$1,$R17),4,INDEX(CMB[[Cmb_Rare]:[Cmb_Rare]],MATCH(ROUND(MIN(SUM(BK$4,$O17/1000),SUM($O17,BK$4/1000)),3),CMB[[Cmb_ID]:[Cmb_ID]],0))),CHOOSE(AC[[M]:[M]],2,1,1,SUM(AC[[AB]:[DB]])))),""))</f>
        <v/>
      </c>
      <c r="BL17" t="str">
        <f>IF(OR(BL$5="",$S17=""),"",IFERROR(SUM(PRODUCT(INDEX(CMB[[BA_0O]:[BA_2O]],MATCH(ROUND(MIN(SUM(BL$4,$O17/1000),SUM($O17,BL$4/1000)),3),CMB[[Cmb_ID]:[Cmb_ID]],0),SUM(N(BL$1),N($R17),1)),CHOOSE(AC[[M]:[M]],1,1,0,AC[[AB]:[AB]])),PRODUCT(INDEX(CMB[[BD_0O]:[BD_2O]],MATCH(ROUND(MIN(SUM(BL$4,$O17/1000),SUM($O17,BL$4/1000)),3),CMB[[Cmb_ID]:[Cmb_ID]],0),SUM(N(BL$1),N($R17),1)),CHOOSE(AC[[M]:[M]],1,0,1,AC[[DB]:[DB]])),PRODUCT(SUM(ROUND(AVERAGE(VALUE(BL$3),VALUE($P17)),0),CHOOSE(IF(OR(BL$1,$R17),4,INDEX(CMB[[Res_Rare]:[Res_Rare]],MATCH(ROUND(MIN(SUM(BL$4,$O17/1000),SUM($O17,BL$4/1000)),3),CMB[[Cmb_ID]:[Cmb_ID]],0))),-1,-1,0,0)),IF(OR(BL$1,$R17),4,INDEX(CMB[[Cmb_Rare]:[Cmb_Rare]],MATCH(ROUND(MIN(SUM(BL$4,$O17/1000),SUM($O17,BL$4/1000)),3),CMB[[Cmb_ID]:[Cmb_ID]],0))),CHOOSE(AC[[M]:[M]],2,1,1,SUM(AC[[AB]:[DB]])))),""))</f>
        <v/>
      </c>
      <c r="BM17" t="str">
        <f>IF(OR(BM$5="",$S17=""),"",IFERROR(SUM(PRODUCT(INDEX(CMB[[BA_0O]:[BA_2O]],MATCH(ROUND(MIN(SUM(BM$4,$O17/1000),SUM($O17,BM$4/1000)),3),CMB[[Cmb_ID]:[Cmb_ID]],0),SUM(N(BM$1),N($R17),1)),CHOOSE(AC[[M]:[M]],1,1,0,AC[[AB]:[AB]])),PRODUCT(INDEX(CMB[[BD_0O]:[BD_2O]],MATCH(ROUND(MIN(SUM(BM$4,$O17/1000),SUM($O17,BM$4/1000)),3),CMB[[Cmb_ID]:[Cmb_ID]],0),SUM(N(BM$1),N($R17),1)),CHOOSE(AC[[M]:[M]],1,0,1,AC[[DB]:[DB]])),PRODUCT(SUM(ROUND(AVERAGE(VALUE(BM$3),VALUE($P17)),0),CHOOSE(IF(OR(BM$1,$R17),4,INDEX(CMB[[Res_Rare]:[Res_Rare]],MATCH(ROUND(MIN(SUM(BM$4,$O17/1000),SUM($O17,BM$4/1000)),3),CMB[[Cmb_ID]:[Cmb_ID]],0))),-1,-1,0,0)),IF(OR(BM$1,$R17),4,INDEX(CMB[[Cmb_Rare]:[Cmb_Rare]],MATCH(ROUND(MIN(SUM(BM$4,$O17/1000),SUM($O17,BM$4/1000)),3),CMB[[Cmb_ID]:[Cmb_ID]],0))),CHOOSE(AC[[M]:[M]],2,1,1,SUM(AC[[AB]:[DB]])))),""))</f>
        <v/>
      </c>
      <c r="BN17" t="str">
        <f>IF(OR(BN$5="",$S17=""),"",IFERROR(SUM(PRODUCT(INDEX(CMB[[BA_0O]:[BA_2O]],MATCH(ROUND(MIN(SUM(BN$4,$O17/1000),SUM($O17,BN$4/1000)),3),CMB[[Cmb_ID]:[Cmb_ID]],0),SUM(N(BN$1),N($R17),1)),CHOOSE(AC[[M]:[M]],1,1,0,AC[[AB]:[AB]])),PRODUCT(INDEX(CMB[[BD_0O]:[BD_2O]],MATCH(ROUND(MIN(SUM(BN$4,$O17/1000),SUM($O17,BN$4/1000)),3),CMB[[Cmb_ID]:[Cmb_ID]],0),SUM(N(BN$1),N($R17),1)),CHOOSE(AC[[M]:[M]],1,0,1,AC[[DB]:[DB]])),PRODUCT(SUM(ROUND(AVERAGE(VALUE(BN$3),VALUE($P17)),0),CHOOSE(IF(OR(BN$1,$R17),4,INDEX(CMB[[Res_Rare]:[Res_Rare]],MATCH(ROUND(MIN(SUM(BN$4,$O17/1000),SUM($O17,BN$4/1000)),3),CMB[[Cmb_ID]:[Cmb_ID]],0))),-1,-1,0,0)),IF(OR(BN$1,$R17),4,INDEX(CMB[[Cmb_Rare]:[Cmb_Rare]],MATCH(ROUND(MIN(SUM(BN$4,$O17/1000),SUM($O17,BN$4/1000)),3),CMB[[Cmb_ID]:[Cmb_ID]],0))),CHOOSE(AC[[M]:[M]],2,1,1,SUM(AC[[AB]:[DB]])))),""))</f>
        <v/>
      </c>
      <c r="BO17" t="str">
        <f>IF(OR(BO$5="",$S17=""),"",IFERROR(SUM(PRODUCT(INDEX(CMB[[BA_0O]:[BA_2O]],MATCH(ROUND(MIN(SUM(BO$4,$O17/1000),SUM($O17,BO$4/1000)),3),CMB[[Cmb_ID]:[Cmb_ID]],0),SUM(N(BO$1),N($R17),1)),CHOOSE(AC[[M]:[M]],1,1,0,AC[[AB]:[AB]])),PRODUCT(INDEX(CMB[[BD_0O]:[BD_2O]],MATCH(ROUND(MIN(SUM(BO$4,$O17/1000),SUM($O17,BO$4/1000)),3),CMB[[Cmb_ID]:[Cmb_ID]],0),SUM(N(BO$1),N($R17),1)),CHOOSE(AC[[M]:[M]],1,0,1,AC[[DB]:[DB]])),PRODUCT(SUM(ROUND(AVERAGE(VALUE(BO$3),VALUE($P17)),0),CHOOSE(IF(OR(BO$1,$R17),4,INDEX(CMB[[Res_Rare]:[Res_Rare]],MATCH(ROUND(MIN(SUM(BO$4,$O17/1000),SUM($O17,BO$4/1000)),3),CMB[[Cmb_ID]:[Cmb_ID]],0))),-1,-1,0,0)),IF(OR(BO$1,$R17),4,INDEX(CMB[[Cmb_Rare]:[Cmb_Rare]],MATCH(ROUND(MIN(SUM(BO$4,$O17/1000),SUM($O17,BO$4/1000)),3),CMB[[Cmb_ID]:[Cmb_ID]],0))),CHOOSE(AC[[M]:[M]],2,1,1,SUM(AC[[AB]:[DB]])))),""))</f>
        <v/>
      </c>
      <c r="BP17" t="str">
        <f>IF(OR(BP$5="",$S17=""),"",IFERROR(SUM(PRODUCT(INDEX(CMB[[BA_0O]:[BA_2O]],MATCH(ROUND(MIN(SUM(BP$4,$O17/1000),SUM($O17,BP$4/1000)),3),CMB[[Cmb_ID]:[Cmb_ID]],0),SUM(N(BP$1),N($R17),1)),CHOOSE(AC[[M]:[M]],1,1,0,AC[[AB]:[AB]])),PRODUCT(INDEX(CMB[[BD_0O]:[BD_2O]],MATCH(ROUND(MIN(SUM(BP$4,$O17/1000),SUM($O17,BP$4/1000)),3),CMB[[Cmb_ID]:[Cmb_ID]],0),SUM(N(BP$1),N($R17),1)),CHOOSE(AC[[M]:[M]],1,0,1,AC[[DB]:[DB]])),PRODUCT(SUM(ROUND(AVERAGE(VALUE(BP$3),VALUE($P17)),0),CHOOSE(IF(OR(BP$1,$R17),4,INDEX(CMB[[Res_Rare]:[Res_Rare]],MATCH(ROUND(MIN(SUM(BP$4,$O17/1000),SUM($O17,BP$4/1000)),3),CMB[[Cmb_ID]:[Cmb_ID]],0))),-1,-1,0,0)),IF(OR(BP$1,$R17),4,INDEX(CMB[[Cmb_Rare]:[Cmb_Rare]],MATCH(ROUND(MIN(SUM(BP$4,$O17/1000),SUM($O17,BP$4/1000)),3),CMB[[Cmb_ID]:[Cmb_ID]],0))),CHOOSE(AC[[M]:[M]],2,1,1,SUM(AC[[AB]:[DB]])))),""))</f>
        <v/>
      </c>
      <c r="BQ17" t="str">
        <f>IF(OR(BQ$5="",$S17=""),"",IFERROR(SUM(PRODUCT(INDEX(CMB[[BA_0O]:[BA_2O]],MATCH(ROUND(MIN(SUM(BQ$4,$O17/1000),SUM($O17,BQ$4/1000)),3),CMB[[Cmb_ID]:[Cmb_ID]],0),SUM(N(BQ$1),N($R17),1)),CHOOSE(AC[[M]:[M]],1,1,0,AC[[AB]:[AB]])),PRODUCT(INDEX(CMB[[BD_0O]:[BD_2O]],MATCH(ROUND(MIN(SUM(BQ$4,$O17/1000),SUM($O17,BQ$4/1000)),3),CMB[[Cmb_ID]:[Cmb_ID]],0),SUM(N(BQ$1),N($R17),1)),CHOOSE(AC[[M]:[M]],1,0,1,AC[[DB]:[DB]])),PRODUCT(SUM(ROUND(AVERAGE(VALUE(BQ$3),VALUE($P17)),0),CHOOSE(IF(OR(BQ$1,$R17),4,INDEX(CMB[[Res_Rare]:[Res_Rare]],MATCH(ROUND(MIN(SUM(BQ$4,$O17/1000),SUM($O17,BQ$4/1000)),3),CMB[[Cmb_ID]:[Cmb_ID]],0))),-1,-1,0,0)),IF(OR(BQ$1,$R17),4,INDEX(CMB[[Cmb_Rare]:[Cmb_Rare]],MATCH(ROUND(MIN(SUM(BQ$4,$O17/1000),SUM($O17,BQ$4/1000)),3),CMB[[Cmb_ID]:[Cmb_ID]],0))),CHOOSE(AC[[M]:[M]],2,1,1,SUM(AC[[AB]:[DB]])))),""))</f>
        <v/>
      </c>
      <c r="BR17" t="str">
        <f>IF(OR(BR$5="",$S17=""),"",IFERROR(SUM(PRODUCT(INDEX(CMB[[BA_0O]:[BA_2O]],MATCH(ROUND(MIN(SUM(BR$4,$O17/1000),SUM($O17,BR$4/1000)),3),CMB[[Cmb_ID]:[Cmb_ID]],0),SUM(N(BR$1),N($R17),1)),CHOOSE(AC[[M]:[M]],1,1,0,AC[[AB]:[AB]])),PRODUCT(INDEX(CMB[[BD_0O]:[BD_2O]],MATCH(ROUND(MIN(SUM(BR$4,$O17/1000),SUM($O17,BR$4/1000)),3),CMB[[Cmb_ID]:[Cmb_ID]],0),SUM(N(BR$1),N($R17),1)),CHOOSE(AC[[M]:[M]],1,0,1,AC[[DB]:[DB]])),PRODUCT(SUM(ROUND(AVERAGE(VALUE(BR$3),VALUE($P17)),0),CHOOSE(IF(OR(BR$1,$R17),4,INDEX(CMB[[Res_Rare]:[Res_Rare]],MATCH(ROUND(MIN(SUM(BR$4,$O17/1000),SUM($O17,BR$4/1000)),3),CMB[[Cmb_ID]:[Cmb_ID]],0))),-1,-1,0,0)),IF(OR(BR$1,$R17),4,INDEX(CMB[[Cmb_Rare]:[Cmb_Rare]],MATCH(ROUND(MIN(SUM(BR$4,$O17/1000),SUM($O17,BR$4/1000)),3),CMB[[Cmb_ID]:[Cmb_ID]],0))),CHOOSE(AC[[M]:[M]],2,1,1,SUM(AC[[AB]:[DB]])))),""))</f>
        <v/>
      </c>
      <c r="BS17" t="str">
        <f>IF(OR(BS$5="",$S17=""),"",IFERROR(SUM(PRODUCT(INDEX(CMB[[BA_0O]:[BA_2O]],MATCH(ROUND(MIN(SUM(BS$4,$O17/1000),SUM($O17,BS$4/1000)),3),CMB[[Cmb_ID]:[Cmb_ID]],0),SUM(N(BS$1),N($R17),1)),CHOOSE(AC[[M]:[M]],1,1,0,AC[[AB]:[AB]])),PRODUCT(INDEX(CMB[[BD_0O]:[BD_2O]],MATCH(ROUND(MIN(SUM(BS$4,$O17/1000),SUM($O17,BS$4/1000)),3),CMB[[Cmb_ID]:[Cmb_ID]],0),SUM(N(BS$1),N($R17),1)),CHOOSE(AC[[M]:[M]],1,0,1,AC[[DB]:[DB]])),PRODUCT(SUM(ROUND(AVERAGE(VALUE(BS$3),VALUE($P17)),0),CHOOSE(IF(OR(BS$1,$R17),4,INDEX(CMB[[Res_Rare]:[Res_Rare]],MATCH(ROUND(MIN(SUM(BS$4,$O17/1000),SUM($O17,BS$4/1000)),3),CMB[[Cmb_ID]:[Cmb_ID]],0))),-1,-1,0,0)),IF(OR(BS$1,$R17),4,INDEX(CMB[[Cmb_Rare]:[Cmb_Rare]],MATCH(ROUND(MIN(SUM(BS$4,$O17/1000),SUM($O17,BS$4/1000)),3),CMB[[Cmb_ID]:[Cmb_ID]],0))),CHOOSE(AC[[M]:[M]],2,1,1,SUM(AC[[AB]:[DB]])))),""))</f>
        <v/>
      </c>
      <c r="BT17" t="str">
        <f>IF(OR(BT$5="",$S17=""),"",IFERROR(SUM(PRODUCT(INDEX(CMB[[BA_0O]:[BA_2O]],MATCH(ROUND(MIN(SUM(BT$4,$O17/1000),SUM($O17,BT$4/1000)),3),CMB[[Cmb_ID]:[Cmb_ID]],0),SUM(N(BT$1),N($R17),1)),CHOOSE(AC[[M]:[M]],1,1,0,AC[[AB]:[AB]])),PRODUCT(INDEX(CMB[[BD_0O]:[BD_2O]],MATCH(ROUND(MIN(SUM(BT$4,$O17/1000),SUM($O17,BT$4/1000)),3),CMB[[Cmb_ID]:[Cmb_ID]],0),SUM(N(BT$1),N($R17),1)),CHOOSE(AC[[M]:[M]],1,0,1,AC[[DB]:[DB]])),PRODUCT(SUM(ROUND(AVERAGE(VALUE(BT$3),VALUE($P17)),0),CHOOSE(IF(OR(BT$1,$R17),4,INDEX(CMB[[Res_Rare]:[Res_Rare]],MATCH(ROUND(MIN(SUM(BT$4,$O17/1000),SUM($O17,BT$4/1000)),3),CMB[[Cmb_ID]:[Cmb_ID]],0))),-1,-1,0,0)),IF(OR(BT$1,$R17),4,INDEX(CMB[[Cmb_Rare]:[Cmb_Rare]],MATCH(ROUND(MIN(SUM(BT$4,$O17/1000),SUM($O17,BT$4/1000)),3),CMB[[Cmb_ID]:[Cmb_ID]],0))),CHOOSE(AC[[M]:[M]],2,1,1,SUM(AC[[AB]:[DB]])))),""))</f>
        <v/>
      </c>
      <c r="BU17" t="str">
        <f>IF(OR(BU$5="",$S17=""),"",IFERROR(SUM(PRODUCT(INDEX(CMB[[BA_0O]:[BA_2O]],MATCH(ROUND(MIN(SUM(BU$4,$O17/1000),SUM($O17,BU$4/1000)),3),CMB[[Cmb_ID]:[Cmb_ID]],0),SUM(N(BU$1),N($R17),1)),CHOOSE(AC[[M]:[M]],1,1,0,AC[[AB]:[AB]])),PRODUCT(INDEX(CMB[[BD_0O]:[BD_2O]],MATCH(ROUND(MIN(SUM(BU$4,$O17/1000),SUM($O17,BU$4/1000)),3),CMB[[Cmb_ID]:[Cmb_ID]],0),SUM(N(BU$1),N($R17),1)),CHOOSE(AC[[M]:[M]],1,0,1,AC[[DB]:[DB]])),PRODUCT(SUM(ROUND(AVERAGE(VALUE(BU$3),VALUE($P17)),0),CHOOSE(IF(OR(BU$1,$R17),4,INDEX(CMB[[Res_Rare]:[Res_Rare]],MATCH(ROUND(MIN(SUM(BU$4,$O17/1000),SUM($O17,BU$4/1000)),3),CMB[[Cmb_ID]:[Cmb_ID]],0))),-1,-1,0,0)),IF(OR(BU$1,$R17),4,INDEX(CMB[[Cmb_Rare]:[Cmb_Rare]],MATCH(ROUND(MIN(SUM(BU$4,$O17/1000),SUM($O17,BU$4/1000)),3),CMB[[Cmb_ID]:[Cmb_ID]],0))),CHOOSE(AC[[M]:[M]],2,1,1,SUM(AC[[AB]:[DB]])))),""))</f>
        <v/>
      </c>
      <c r="BV17" t="str">
        <f>IF(OR(BV$5="",$S17=""),"",IFERROR(SUM(PRODUCT(INDEX(CMB[[BA_0O]:[BA_2O]],MATCH(ROUND(MIN(SUM(BV$4,$O17/1000),SUM($O17,BV$4/1000)),3),CMB[[Cmb_ID]:[Cmb_ID]],0),SUM(N(BV$1),N($R17),1)),CHOOSE(AC[[M]:[M]],1,1,0,AC[[AB]:[AB]])),PRODUCT(INDEX(CMB[[BD_0O]:[BD_2O]],MATCH(ROUND(MIN(SUM(BV$4,$O17/1000),SUM($O17,BV$4/1000)),3),CMB[[Cmb_ID]:[Cmb_ID]],0),SUM(N(BV$1),N($R17),1)),CHOOSE(AC[[M]:[M]],1,0,1,AC[[DB]:[DB]])),PRODUCT(SUM(ROUND(AVERAGE(VALUE(BV$3),VALUE($P17)),0),CHOOSE(IF(OR(BV$1,$R17),4,INDEX(CMB[[Res_Rare]:[Res_Rare]],MATCH(ROUND(MIN(SUM(BV$4,$O17/1000),SUM($O17,BV$4/1000)),3),CMB[[Cmb_ID]:[Cmb_ID]],0))),-1,-1,0,0)),IF(OR(BV$1,$R17),4,INDEX(CMB[[Cmb_Rare]:[Cmb_Rare]],MATCH(ROUND(MIN(SUM(BV$4,$O17/1000),SUM($O17,BV$4/1000)),3),CMB[[Cmb_ID]:[Cmb_ID]],0))),CHOOSE(AC[[M]:[M]],2,1,1,SUM(AC[[AB]:[DB]])))),""))</f>
        <v/>
      </c>
      <c r="BW17" t="str">
        <f>IF(OR(BW$5="",$S17=""),"",IFERROR(SUM(PRODUCT(INDEX(CMB[[BA_0O]:[BA_2O]],MATCH(ROUND(MIN(SUM(BW$4,$O17/1000),SUM($O17,BW$4/1000)),3),CMB[[Cmb_ID]:[Cmb_ID]],0),SUM(N(BW$1),N($R17),1)),CHOOSE(AC[[M]:[M]],1,1,0,AC[[AB]:[AB]])),PRODUCT(INDEX(CMB[[BD_0O]:[BD_2O]],MATCH(ROUND(MIN(SUM(BW$4,$O17/1000),SUM($O17,BW$4/1000)),3),CMB[[Cmb_ID]:[Cmb_ID]],0),SUM(N(BW$1),N($R17),1)),CHOOSE(AC[[M]:[M]],1,0,1,AC[[DB]:[DB]])),PRODUCT(SUM(ROUND(AVERAGE(VALUE(BW$3),VALUE($P17)),0),CHOOSE(IF(OR(BW$1,$R17),4,INDEX(CMB[[Res_Rare]:[Res_Rare]],MATCH(ROUND(MIN(SUM(BW$4,$O17/1000),SUM($O17,BW$4/1000)),3),CMB[[Cmb_ID]:[Cmb_ID]],0))),-1,-1,0,0)),IF(OR(BW$1,$R17),4,INDEX(CMB[[Cmb_Rare]:[Cmb_Rare]],MATCH(ROUND(MIN(SUM(BW$4,$O17/1000),SUM($O17,BW$4/1000)),3),CMB[[Cmb_ID]:[Cmb_ID]],0))),CHOOSE(AC[[M]:[M]],2,1,1,SUM(AC[[AB]:[DB]])))),""))</f>
        <v/>
      </c>
      <c r="BX17" t="str">
        <f>IF(OR(BX$5="",$S17=""),"",IFERROR(SUM(PRODUCT(INDEX(CMB[[BA_0O]:[BA_2O]],MATCH(ROUND(MIN(SUM(BX$4,$O17/1000),SUM($O17,BX$4/1000)),3),CMB[[Cmb_ID]:[Cmb_ID]],0),SUM(N(BX$1),N($R17),1)),CHOOSE(AC[[M]:[M]],1,1,0,AC[[AB]:[AB]])),PRODUCT(INDEX(CMB[[BD_0O]:[BD_2O]],MATCH(ROUND(MIN(SUM(BX$4,$O17/1000),SUM($O17,BX$4/1000)),3),CMB[[Cmb_ID]:[Cmb_ID]],0),SUM(N(BX$1),N($R17),1)),CHOOSE(AC[[M]:[M]],1,0,1,AC[[DB]:[DB]])),PRODUCT(SUM(ROUND(AVERAGE(VALUE(BX$3),VALUE($P17)),0),CHOOSE(IF(OR(BX$1,$R17),4,INDEX(CMB[[Res_Rare]:[Res_Rare]],MATCH(ROUND(MIN(SUM(BX$4,$O17/1000),SUM($O17,BX$4/1000)),3),CMB[[Cmb_ID]:[Cmb_ID]],0))),-1,-1,0,0)),IF(OR(BX$1,$R17),4,INDEX(CMB[[Cmb_Rare]:[Cmb_Rare]],MATCH(ROUND(MIN(SUM(BX$4,$O17/1000),SUM($O17,BX$4/1000)),3),CMB[[Cmb_ID]:[Cmb_ID]],0))),CHOOSE(AC[[M]:[M]],2,1,1,SUM(AC[[AB]:[DB]])))),""))</f>
        <v/>
      </c>
      <c r="BY17" t="str">
        <f>IF(OR(BY$5="",$S17=""),"",IFERROR(SUM(PRODUCT(INDEX(CMB[[BA_0O]:[BA_2O]],MATCH(ROUND(MIN(SUM(BY$4,$O17/1000),SUM($O17,BY$4/1000)),3),CMB[[Cmb_ID]:[Cmb_ID]],0),SUM(N(BY$1),N($R17),1)),CHOOSE(AC[[M]:[M]],1,1,0,AC[[AB]:[AB]])),PRODUCT(INDEX(CMB[[BD_0O]:[BD_2O]],MATCH(ROUND(MIN(SUM(BY$4,$O17/1000),SUM($O17,BY$4/1000)),3),CMB[[Cmb_ID]:[Cmb_ID]],0),SUM(N(BY$1),N($R17),1)),CHOOSE(AC[[M]:[M]],1,0,1,AC[[DB]:[DB]])),PRODUCT(SUM(ROUND(AVERAGE(VALUE(BY$3),VALUE($P17)),0),CHOOSE(IF(OR(BY$1,$R17),4,INDEX(CMB[[Res_Rare]:[Res_Rare]],MATCH(ROUND(MIN(SUM(BY$4,$O17/1000),SUM($O17,BY$4/1000)),3),CMB[[Cmb_ID]:[Cmb_ID]],0))),-1,-1,0,0)),IF(OR(BY$1,$R17),4,INDEX(CMB[[Cmb_Rare]:[Cmb_Rare]],MATCH(ROUND(MIN(SUM(BY$4,$O17/1000),SUM($O17,BY$4/1000)),3),CMB[[Cmb_ID]:[Cmb_ID]],0))),CHOOSE(AC[[M]:[M]],2,1,1,SUM(AC[[AB]:[DB]])))),""))</f>
        <v/>
      </c>
      <c r="BZ17" t="str">
        <f>IF(OR(BZ$5="",$S17=""),"",IFERROR(SUM(PRODUCT(INDEX(CMB[[BA_0O]:[BA_2O]],MATCH(ROUND(MIN(SUM(BZ$4,$O17/1000),SUM($O17,BZ$4/1000)),3),CMB[[Cmb_ID]:[Cmb_ID]],0),SUM(N(BZ$1),N($R17),1)),CHOOSE(AC[[M]:[M]],1,1,0,AC[[AB]:[AB]])),PRODUCT(INDEX(CMB[[BD_0O]:[BD_2O]],MATCH(ROUND(MIN(SUM(BZ$4,$O17/1000),SUM($O17,BZ$4/1000)),3),CMB[[Cmb_ID]:[Cmb_ID]],0),SUM(N(BZ$1),N($R17),1)),CHOOSE(AC[[M]:[M]],1,0,1,AC[[DB]:[DB]])),PRODUCT(SUM(ROUND(AVERAGE(VALUE(BZ$3),VALUE($P17)),0),CHOOSE(IF(OR(BZ$1,$R17),4,INDEX(CMB[[Res_Rare]:[Res_Rare]],MATCH(ROUND(MIN(SUM(BZ$4,$O17/1000),SUM($O17,BZ$4/1000)),3),CMB[[Cmb_ID]:[Cmb_ID]],0))),-1,-1,0,0)),IF(OR(BZ$1,$R17),4,INDEX(CMB[[Cmb_Rare]:[Cmb_Rare]],MATCH(ROUND(MIN(SUM(BZ$4,$O17/1000),SUM($O17,BZ$4/1000)),3),CMB[[Cmb_ID]:[Cmb_ID]],0))),CHOOSE(AC[[M]:[M]],2,1,1,SUM(AC[[AB]:[DB]])))),""))</f>
        <v/>
      </c>
      <c r="CA17" t="str">
        <f>IF(OR(CA$5="",$S17=""),"",IFERROR(SUM(PRODUCT(INDEX(CMB[[BA_0O]:[BA_2O]],MATCH(ROUND(MIN(SUM(CA$4,$O17/1000),SUM($O17,CA$4/1000)),3),CMB[[Cmb_ID]:[Cmb_ID]],0),SUM(N(CA$1),N($R17),1)),CHOOSE(AC[[M]:[M]],1,1,0,AC[[AB]:[AB]])),PRODUCT(INDEX(CMB[[BD_0O]:[BD_2O]],MATCH(ROUND(MIN(SUM(CA$4,$O17/1000),SUM($O17,CA$4/1000)),3),CMB[[Cmb_ID]:[Cmb_ID]],0),SUM(N(CA$1),N($R17),1)),CHOOSE(AC[[M]:[M]],1,0,1,AC[[DB]:[DB]])),PRODUCT(SUM(ROUND(AVERAGE(VALUE(CA$3),VALUE($P17)),0),CHOOSE(IF(OR(CA$1,$R17),4,INDEX(CMB[[Res_Rare]:[Res_Rare]],MATCH(ROUND(MIN(SUM(CA$4,$O17/1000),SUM($O17,CA$4/1000)),3),CMB[[Cmb_ID]:[Cmb_ID]],0))),-1,-1,0,0)),IF(OR(CA$1,$R17),4,INDEX(CMB[[Cmb_Rare]:[Cmb_Rare]],MATCH(ROUND(MIN(SUM(CA$4,$O17/1000),SUM($O17,CA$4/1000)),3),CMB[[Cmb_ID]:[Cmb_ID]],0))),CHOOSE(AC[[M]:[M]],2,1,1,SUM(AC[[AB]:[DB]])))),""))</f>
        <v/>
      </c>
      <c r="CB17" t="str">
        <f>IF(OR(CB$5="",$S17=""),"",IFERROR(SUM(PRODUCT(INDEX(CMB[[BA_0O]:[BA_2O]],MATCH(ROUND(MIN(SUM(CB$4,$O17/1000),SUM($O17,CB$4/1000)),3),CMB[[Cmb_ID]:[Cmb_ID]],0),SUM(N(CB$1),N($R17),1)),CHOOSE(AC[[M]:[M]],1,1,0,AC[[AB]:[AB]])),PRODUCT(INDEX(CMB[[BD_0O]:[BD_2O]],MATCH(ROUND(MIN(SUM(CB$4,$O17/1000),SUM($O17,CB$4/1000)),3),CMB[[Cmb_ID]:[Cmb_ID]],0),SUM(N(CB$1),N($R17),1)),CHOOSE(AC[[M]:[M]],1,0,1,AC[[DB]:[DB]])),PRODUCT(SUM(ROUND(AVERAGE(VALUE(CB$3),VALUE($P17)),0),CHOOSE(IF(OR(CB$1,$R17),4,INDEX(CMB[[Res_Rare]:[Res_Rare]],MATCH(ROUND(MIN(SUM(CB$4,$O17/1000),SUM($O17,CB$4/1000)),3),CMB[[Cmb_ID]:[Cmb_ID]],0))),-1,-1,0,0)),IF(OR(CB$1,$R17),4,INDEX(CMB[[Cmb_Rare]:[Cmb_Rare]],MATCH(ROUND(MIN(SUM(CB$4,$O17/1000),SUM($O17,CB$4/1000)),3),CMB[[Cmb_ID]:[Cmb_ID]],0))),CHOOSE(AC[[M]:[M]],2,1,1,SUM(AC[[AB]:[DB]])))),""))</f>
        <v/>
      </c>
      <c r="CC17" t="str">
        <f>IF(OR(CC$5="",$S17=""),"",IFERROR(SUM(PRODUCT(INDEX(CMB[[BA_0O]:[BA_2O]],MATCH(ROUND(MIN(SUM(CC$4,$O17/1000),SUM($O17,CC$4/1000)),3),CMB[[Cmb_ID]:[Cmb_ID]],0),SUM(N(CC$1),N($R17),1)),CHOOSE(AC[[M]:[M]],1,1,0,AC[[AB]:[AB]])),PRODUCT(INDEX(CMB[[BD_0O]:[BD_2O]],MATCH(ROUND(MIN(SUM(CC$4,$O17/1000),SUM($O17,CC$4/1000)),3),CMB[[Cmb_ID]:[Cmb_ID]],0),SUM(N(CC$1),N($R17),1)),CHOOSE(AC[[M]:[M]],1,0,1,AC[[DB]:[DB]])),PRODUCT(SUM(ROUND(AVERAGE(VALUE(CC$3),VALUE($P17)),0),CHOOSE(IF(OR(CC$1,$R17),4,INDEX(CMB[[Res_Rare]:[Res_Rare]],MATCH(ROUND(MIN(SUM(CC$4,$O17/1000),SUM($O17,CC$4/1000)),3),CMB[[Cmb_ID]:[Cmb_ID]],0))),-1,-1,0,0)),IF(OR(CC$1,$R17),4,INDEX(CMB[[Cmb_Rare]:[Cmb_Rare]],MATCH(ROUND(MIN(SUM(CC$4,$O17/1000),SUM($O17,CC$4/1000)),3),CMB[[Cmb_ID]:[Cmb_ID]],0))),CHOOSE(AC[[M]:[M]],2,1,1,SUM(AC[[AB]:[DB]])))),""))</f>
        <v/>
      </c>
      <c r="CD17" t="str">
        <f>IF(OR(CD$5="",$S17=""),"",IFERROR(SUM(PRODUCT(INDEX(CMB[[BA_0O]:[BA_2O]],MATCH(ROUND(MIN(SUM(CD$4,$O17/1000),SUM($O17,CD$4/1000)),3),CMB[[Cmb_ID]:[Cmb_ID]],0),SUM(N(CD$1),N($R17),1)),CHOOSE(AC[[M]:[M]],1,1,0,AC[[AB]:[AB]])),PRODUCT(INDEX(CMB[[BD_0O]:[BD_2O]],MATCH(ROUND(MIN(SUM(CD$4,$O17/1000),SUM($O17,CD$4/1000)),3),CMB[[Cmb_ID]:[Cmb_ID]],0),SUM(N(CD$1),N($R17),1)),CHOOSE(AC[[M]:[M]],1,0,1,AC[[DB]:[DB]])),PRODUCT(SUM(ROUND(AVERAGE(VALUE(CD$3),VALUE($P17)),0),CHOOSE(IF(OR(CD$1,$R17),4,INDEX(CMB[[Res_Rare]:[Res_Rare]],MATCH(ROUND(MIN(SUM(CD$4,$O17/1000),SUM($O17,CD$4/1000)),3),CMB[[Cmb_ID]:[Cmb_ID]],0))),-1,-1,0,0)),IF(OR(CD$1,$R17),4,INDEX(CMB[[Cmb_Rare]:[Cmb_Rare]],MATCH(ROUND(MIN(SUM(CD$4,$O17/1000),SUM($O17,CD$4/1000)),3),CMB[[Cmb_ID]:[Cmb_ID]],0))),CHOOSE(AC[[M]:[M]],2,1,1,SUM(AC[[AB]:[DB]])))),""))</f>
        <v/>
      </c>
      <c r="CE17" t="str">
        <f>IF(OR(CE$5="",$S17=""),"",IFERROR(SUM(PRODUCT(INDEX(CMB[[BA_0O]:[BA_2O]],MATCH(ROUND(MIN(SUM(CE$4,$O17/1000),SUM($O17,CE$4/1000)),3),CMB[[Cmb_ID]:[Cmb_ID]],0),SUM(N(CE$1),N($R17),1)),CHOOSE(AC[[M]:[M]],1,1,0,AC[[AB]:[AB]])),PRODUCT(INDEX(CMB[[BD_0O]:[BD_2O]],MATCH(ROUND(MIN(SUM(CE$4,$O17/1000),SUM($O17,CE$4/1000)),3),CMB[[Cmb_ID]:[Cmb_ID]],0),SUM(N(CE$1),N($R17),1)),CHOOSE(AC[[M]:[M]],1,0,1,AC[[DB]:[DB]])),PRODUCT(SUM(ROUND(AVERAGE(VALUE(CE$3),VALUE($P17)),0),CHOOSE(IF(OR(CE$1,$R17),4,INDEX(CMB[[Res_Rare]:[Res_Rare]],MATCH(ROUND(MIN(SUM(CE$4,$O17/1000),SUM($O17,CE$4/1000)),3),CMB[[Cmb_ID]:[Cmb_ID]],0))),-1,-1,0,0)),IF(OR(CE$1,$R17),4,INDEX(CMB[[Cmb_Rare]:[Cmb_Rare]],MATCH(ROUND(MIN(SUM(CE$4,$O17/1000),SUM($O17,CE$4/1000)),3),CMB[[Cmb_ID]:[Cmb_ID]],0))),CHOOSE(AC[[M]:[M]],2,1,1,SUM(AC[[AB]:[DB]])))),""))</f>
        <v/>
      </c>
      <c r="CF17" t="str">
        <f>IF(OR(CF$5="",$S17=""),"",IFERROR(SUM(PRODUCT(INDEX(CMB[[BA_0O]:[BA_2O]],MATCH(ROUND(MIN(SUM(CF$4,$O17/1000),SUM($O17,CF$4/1000)),3),CMB[[Cmb_ID]:[Cmb_ID]],0),SUM(N(CF$1),N($R17),1)),CHOOSE(AC[[M]:[M]],1,1,0,AC[[AB]:[AB]])),PRODUCT(INDEX(CMB[[BD_0O]:[BD_2O]],MATCH(ROUND(MIN(SUM(CF$4,$O17/1000),SUM($O17,CF$4/1000)),3),CMB[[Cmb_ID]:[Cmb_ID]],0),SUM(N(CF$1),N($R17),1)),CHOOSE(AC[[M]:[M]],1,0,1,AC[[DB]:[DB]])),PRODUCT(SUM(ROUND(AVERAGE(VALUE(CF$3),VALUE($P17)),0),CHOOSE(IF(OR(CF$1,$R17),4,INDEX(CMB[[Res_Rare]:[Res_Rare]],MATCH(ROUND(MIN(SUM(CF$4,$O17/1000),SUM($O17,CF$4/1000)),3),CMB[[Cmb_ID]:[Cmb_ID]],0))),-1,-1,0,0)),IF(OR(CF$1,$R17),4,INDEX(CMB[[Cmb_Rare]:[Cmb_Rare]],MATCH(ROUND(MIN(SUM(CF$4,$O17/1000),SUM($O17,CF$4/1000)),3),CMB[[Cmb_ID]:[Cmb_ID]],0))),CHOOSE(AC[[M]:[M]],2,1,1,SUM(AC[[AB]:[DB]])))),""))</f>
        <v/>
      </c>
      <c r="CG17" t="str">
        <f>IF(OR(CG$5="",$S17=""),"",IFERROR(SUM(PRODUCT(INDEX(CMB[[BA_0O]:[BA_2O]],MATCH(ROUND(MIN(SUM(CG$4,$O17/1000),SUM($O17,CG$4/1000)),3),CMB[[Cmb_ID]:[Cmb_ID]],0),SUM(N(CG$1),N($R17),1)),CHOOSE(AC[[M]:[M]],1,1,0,AC[[AB]:[AB]])),PRODUCT(INDEX(CMB[[BD_0O]:[BD_2O]],MATCH(ROUND(MIN(SUM(CG$4,$O17/1000),SUM($O17,CG$4/1000)),3),CMB[[Cmb_ID]:[Cmb_ID]],0),SUM(N(CG$1),N($R17),1)),CHOOSE(AC[[M]:[M]],1,0,1,AC[[DB]:[DB]])),PRODUCT(SUM(ROUND(AVERAGE(VALUE(CG$3),VALUE($P17)),0),CHOOSE(IF(OR(CG$1,$R17),4,INDEX(CMB[[Res_Rare]:[Res_Rare]],MATCH(ROUND(MIN(SUM(CG$4,$O17/1000),SUM($O17,CG$4/1000)),3),CMB[[Cmb_ID]:[Cmb_ID]],0))),-1,-1,0,0)),IF(OR(CG$1,$R17),4,INDEX(CMB[[Cmb_Rare]:[Cmb_Rare]],MATCH(ROUND(MIN(SUM(CG$4,$O17/1000),SUM($O17,CG$4/1000)),3),CMB[[Cmb_ID]:[Cmb_ID]],0))),CHOOSE(AC[[M]:[M]],2,1,1,SUM(AC[[AB]:[DB]])))),""))</f>
        <v/>
      </c>
      <c r="CH17" t="str">
        <f>IF(OR(CH$5="",$S17=""),"",IFERROR(SUM(PRODUCT(INDEX(CMB[[BA_0O]:[BA_2O]],MATCH(ROUND(MIN(SUM(CH$4,$O17/1000),SUM($O17,CH$4/1000)),3),CMB[[Cmb_ID]:[Cmb_ID]],0),SUM(N(CH$1),N($R17),1)),CHOOSE(AC[[M]:[M]],1,1,0,AC[[AB]:[AB]])),PRODUCT(INDEX(CMB[[BD_0O]:[BD_2O]],MATCH(ROUND(MIN(SUM(CH$4,$O17/1000),SUM($O17,CH$4/1000)),3),CMB[[Cmb_ID]:[Cmb_ID]],0),SUM(N(CH$1),N($R17),1)),CHOOSE(AC[[M]:[M]],1,0,1,AC[[DB]:[DB]])),PRODUCT(SUM(ROUND(AVERAGE(VALUE(CH$3),VALUE($P17)),0),CHOOSE(IF(OR(CH$1,$R17),4,INDEX(CMB[[Res_Rare]:[Res_Rare]],MATCH(ROUND(MIN(SUM(CH$4,$O17/1000),SUM($O17,CH$4/1000)),3),CMB[[Cmb_ID]:[Cmb_ID]],0))),-1,-1,0,0)),IF(OR(CH$1,$R17),4,INDEX(CMB[[Cmb_Rare]:[Cmb_Rare]],MATCH(ROUND(MIN(SUM(CH$4,$O17/1000),SUM($O17,CH$4/1000)),3),CMB[[Cmb_ID]:[Cmb_ID]],0))),CHOOSE(AC[[M]:[M]],2,1,1,SUM(AC[[AB]:[DB]])))),""))</f>
        <v/>
      </c>
      <c r="CI17" t="str">
        <f>IF(OR(CI$5="",$S17=""),"",IFERROR(SUM(PRODUCT(INDEX(CMB[[BA_0O]:[BA_2O]],MATCH(ROUND(MIN(SUM(CI$4,$O17/1000),SUM($O17,CI$4/1000)),3),CMB[[Cmb_ID]:[Cmb_ID]],0),SUM(N(CI$1),N($R17),1)),CHOOSE(AC[[M]:[M]],1,1,0,AC[[AB]:[AB]])),PRODUCT(INDEX(CMB[[BD_0O]:[BD_2O]],MATCH(ROUND(MIN(SUM(CI$4,$O17/1000),SUM($O17,CI$4/1000)),3),CMB[[Cmb_ID]:[Cmb_ID]],0),SUM(N(CI$1),N($R17),1)),CHOOSE(AC[[M]:[M]],1,0,1,AC[[DB]:[DB]])),PRODUCT(SUM(ROUND(AVERAGE(VALUE(CI$3),VALUE($P17)),0),CHOOSE(IF(OR(CI$1,$R17),4,INDEX(CMB[[Res_Rare]:[Res_Rare]],MATCH(ROUND(MIN(SUM(CI$4,$O17/1000),SUM($O17,CI$4/1000)),3),CMB[[Cmb_ID]:[Cmb_ID]],0))),-1,-1,0,0)),IF(OR(CI$1,$R17),4,INDEX(CMB[[Cmb_Rare]:[Cmb_Rare]],MATCH(ROUND(MIN(SUM(CI$4,$O17/1000),SUM($O17,CI$4/1000)),3),CMB[[Cmb_ID]:[Cmb_ID]],0))),CHOOSE(AC[[M]:[M]],2,1,1,SUM(AC[[AB]:[DB]])))),""))</f>
        <v/>
      </c>
      <c r="CJ17" t="str">
        <f>IF(OR(CJ$5="",$S17=""),"",IFERROR(SUM(PRODUCT(INDEX(CMB[[BA_0O]:[BA_2O]],MATCH(ROUND(MIN(SUM(CJ$4,$O17/1000),SUM($O17,CJ$4/1000)),3),CMB[[Cmb_ID]:[Cmb_ID]],0),SUM(N(CJ$1),N($R17),1)),CHOOSE(AC[[M]:[M]],1,1,0,AC[[AB]:[AB]])),PRODUCT(INDEX(CMB[[BD_0O]:[BD_2O]],MATCH(ROUND(MIN(SUM(CJ$4,$O17/1000),SUM($O17,CJ$4/1000)),3),CMB[[Cmb_ID]:[Cmb_ID]],0),SUM(N(CJ$1),N($R17),1)),CHOOSE(AC[[M]:[M]],1,0,1,AC[[DB]:[DB]])),PRODUCT(SUM(ROUND(AVERAGE(VALUE(CJ$3),VALUE($P17)),0),CHOOSE(IF(OR(CJ$1,$R17),4,INDEX(CMB[[Res_Rare]:[Res_Rare]],MATCH(ROUND(MIN(SUM(CJ$4,$O17/1000),SUM($O17,CJ$4/1000)),3),CMB[[Cmb_ID]:[Cmb_ID]],0))),-1,-1,0,0)),IF(OR(CJ$1,$R17),4,INDEX(CMB[[Cmb_Rare]:[Cmb_Rare]],MATCH(ROUND(MIN(SUM(CJ$4,$O17/1000),SUM($O17,CJ$4/1000)),3),CMB[[Cmb_ID]:[Cmb_ID]],0))),CHOOSE(AC[[M]:[M]],2,1,1,SUM(AC[[AB]:[DB]])))),""))</f>
        <v/>
      </c>
      <c r="CK17" t="str">
        <f>IF(OR(CK$5="",$S17=""),"",IFERROR(SUM(PRODUCT(INDEX(CMB[[BA_0O]:[BA_2O]],MATCH(ROUND(MIN(SUM(CK$4,$O17/1000),SUM($O17,CK$4/1000)),3),CMB[[Cmb_ID]:[Cmb_ID]],0),SUM(N(CK$1),N($R17),1)),CHOOSE(AC[[M]:[M]],1,1,0,AC[[AB]:[AB]])),PRODUCT(INDEX(CMB[[BD_0O]:[BD_2O]],MATCH(ROUND(MIN(SUM(CK$4,$O17/1000),SUM($O17,CK$4/1000)),3),CMB[[Cmb_ID]:[Cmb_ID]],0),SUM(N(CK$1),N($R17),1)),CHOOSE(AC[[M]:[M]],1,0,1,AC[[DB]:[DB]])),PRODUCT(SUM(ROUND(AVERAGE(VALUE(CK$3),VALUE($P17)),0),CHOOSE(IF(OR(CK$1,$R17),4,INDEX(CMB[[Res_Rare]:[Res_Rare]],MATCH(ROUND(MIN(SUM(CK$4,$O17/1000),SUM($O17,CK$4/1000)),3),CMB[[Cmb_ID]:[Cmb_ID]],0))),-1,-1,0,0)),IF(OR(CK$1,$R17),4,INDEX(CMB[[Cmb_Rare]:[Cmb_Rare]],MATCH(ROUND(MIN(SUM(CK$4,$O17/1000),SUM($O17,CK$4/1000)),3),CMB[[Cmb_ID]:[Cmb_ID]],0))),CHOOSE(AC[[M]:[M]],2,1,1,SUM(AC[[AB]:[DB]])))),""))</f>
        <v/>
      </c>
      <c r="CL17" t="str">
        <f>IF(OR(CL$5="",$S17=""),"",IFERROR(SUM(PRODUCT(INDEX(CMB[[BA_0O]:[BA_2O]],MATCH(ROUND(MIN(SUM(CL$4,$O17/1000),SUM($O17,CL$4/1000)),3),CMB[[Cmb_ID]:[Cmb_ID]],0),SUM(N(CL$1),N($R17),1)),CHOOSE(AC[[M]:[M]],1,1,0,AC[[AB]:[AB]])),PRODUCT(INDEX(CMB[[BD_0O]:[BD_2O]],MATCH(ROUND(MIN(SUM(CL$4,$O17/1000),SUM($O17,CL$4/1000)),3),CMB[[Cmb_ID]:[Cmb_ID]],0),SUM(N(CL$1),N($R17),1)),CHOOSE(AC[[M]:[M]],1,0,1,AC[[DB]:[DB]])),PRODUCT(SUM(ROUND(AVERAGE(VALUE(CL$3),VALUE($P17)),0),CHOOSE(IF(OR(CL$1,$R17),4,INDEX(CMB[[Res_Rare]:[Res_Rare]],MATCH(ROUND(MIN(SUM(CL$4,$O17/1000),SUM($O17,CL$4/1000)),3),CMB[[Cmb_ID]:[Cmb_ID]],0))),-1,-1,0,0)),IF(OR(CL$1,$R17),4,INDEX(CMB[[Cmb_Rare]:[Cmb_Rare]],MATCH(ROUND(MIN(SUM(CL$4,$O17/1000),SUM($O17,CL$4/1000)),3),CMB[[Cmb_ID]:[Cmb_ID]],0))),CHOOSE(AC[[M]:[M]],2,1,1,SUM(AC[[AB]:[DB]])))),""))</f>
        <v/>
      </c>
      <c r="CM17" t="str">
        <f>IF(OR(CM$5="",$S17=""),"",IFERROR(SUM(PRODUCT(INDEX(CMB[[BA_0O]:[BA_2O]],MATCH(ROUND(MIN(SUM(CM$4,$O17/1000),SUM($O17,CM$4/1000)),3),CMB[[Cmb_ID]:[Cmb_ID]],0),SUM(N(CM$1),N($R17),1)),CHOOSE(AC[[M]:[M]],1,1,0,AC[[AB]:[AB]])),PRODUCT(INDEX(CMB[[BD_0O]:[BD_2O]],MATCH(ROUND(MIN(SUM(CM$4,$O17/1000),SUM($O17,CM$4/1000)),3),CMB[[Cmb_ID]:[Cmb_ID]],0),SUM(N(CM$1),N($R17),1)),CHOOSE(AC[[M]:[M]],1,0,1,AC[[DB]:[DB]])),PRODUCT(SUM(ROUND(AVERAGE(VALUE(CM$3),VALUE($P17)),0),CHOOSE(IF(OR(CM$1,$R17),4,INDEX(CMB[[Res_Rare]:[Res_Rare]],MATCH(ROUND(MIN(SUM(CM$4,$O17/1000),SUM($O17,CM$4/1000)),3),CMB[[Cmb_ID]:[Cmb_ID]],0))),-1,-1,0,0)),IF(OR(CM$1,$R17),4,INDEX(CMB[[Cmb_Rare]:[Cmb_Rare]],MATCH(ROUND(MIN(SUM(CM$4,$O17/1000),SUM($O17,CM$4/1000)),3),CMB[[Cmb_ID]:[Cmb_ID]],0))),CHOOSE(AC[[M]:[M]],2,1,1,SUM(AC[[AB]:[DB]])))),""))</f>
        <v/>
      </c>
      <c r="CN17" t="str">
        <f>IF(OR(CN$5="",$S17=""),"",IFERROR(SUM(PRODUCT(INDEX(CMB[[BA_0O]:[BA_2O]],MATCH(ROUND(MIN(SUM(CN$4,$O17/1000),SUM($O17,CN$4/1000)),3),CMB[[Cmb_ID]:[Cmb_ID]],0),SUM(N(CN$1),N($R17),1)),CHOOSE(AC[[M]:[M]],1,1,0,AC[[AB]:[AB]])),PRODUCT(INDEX(CMB[[BD_0O]:[BD_2O]],MATCH(ROUND(MIN(SUM(CN$4,$O17/1000),SUM($O17,CN$4/1000)),3),CMB[[Cmb_ID]:[Cmb_ID]],0),SUM(N(CN$1),N($R17),1)),CHOOSE(AC[[M]:[M]],1,0,1,AC[[DB]:[DB]])),PRODUCT(SUM(ROUND(AVERAGE(VALUE(CN$3),VALUE($P17)),0),CHOOSE(IF(OR(CN$1,$R17),4,INDEX(CMB[[Res_Rare]:[Res_Rare]],MATCH(ROUND(MIN(SUM(CN$4,$O17/1000),SUM($O17,CN$4/1000)),3),CMB[[Cmb_ID]:[Cmb_ID]],0))),-1,-1,0,0)),IF(OR(CN$1,$R17),4,INDEX(CMB[[Cmb_Rare]:[Cmb_Rare]],MATCH(ROUND(MIN(SUM(CN$4,$O17/1000),SUM($O17,CN$4/1000)),3),CMB[[Cmb_ID]:[Cmb_ID]],0))),CHOOSE(AC[[M]:[M]],2,1,1,SUM(AC[[AB]:[DB]])))),""))</f>
        <v/>
      </c>
      <c r="CO17" t="str">
        <f>IF(OR(CO$5="",$S17=""),"",IFERROR(SUM(PRODUCT(INDEX(CMB[[BA_0O]:[BA_2O]],MATCH(ROUND(MIN(SUM(CO$4,$O17/1000),SUM($O17,CO$4/1000)),3),CMB[[Cmb_ID]:[Cmb_ID]],0),SUM(N(CO$1),N($R17),1)),CHOOSE(AC[[M]:[M]],1,1,0,AC[[AB]:[AB]])),PRODUCT(INDEX(CMB[[BD_0O]:[BD_2O]],MATCH(ROUND(MIN(SUM(CO$4,$O17/1000),SUM($O17,CO$4/1000)),3),CMB[[Cmb_ID]:[Cmb_ID]],0),SUM(N(CO$1),N($R17),1)),CHOOSE(AC[[M]:[M]],1,0,1,AC[[DB]:[DB]])),PRODUCT(SUM(ROUND(AVERAGE(VALUE(CO$3),VALUE($P17)),0),CHOOSE(IF(OR(CO$1,$R17),4,INDEX(CMB[[Res_Rare]:[Res_Rare]],MATCH(ROUND(MIN(SUM(CO$4,$O17/1000),SUM($O17,CO$4/1000)),3),CMB[[Cmb_ID]:[Cmb_ID]],0))),-1,-1,0,0)),IF(OR(CO$1,$R17),4,INDEX(CMB[[Cmb_Rare]:[Cmb_Rare]],MATCH(ROUND(MIN(SUM(CO$4,$O17/1000),SUM($O17,CO$4/1000)),3),CMB[[Cmb_ID]:[Cmb_ID]],0))),CHOOSE(AC[[M]:[M]],2,1,1,SUM(AC[[AB]:[DB]])))),""))</f>
        <v/>
      </c>
      <c r="CP17" t="str">
        <f>IF(OR(CP$5="",$S17=""),"",IFERROR(SUM(PRODUCT(INDEX(CMB[[BA_0O]:[BA_2O]],MATCH(ROUND(MIN(SUM(CP$4,$O17/1000),SUM($O17,CP$4/1000)),3),CMB[[Cmb_ID]:[Cmb_ID]],0),SUM(N(CP$1),N($R17),1)),CHOOSE(AC[[M]:[M]],1,1,0,AC[[AB]:[AB]])),PRODUCT(INDEX(CMB[[BD_0O]:[BD_2O]],MATCH(ROUND(MIN(SUM(CP$4,$O17/1000),SUM($O17,CP$4/1000)),3),CMB[[Cmb_ID]:[Cmb_ID]],0),SUM(N(CP$1),N($R17),1)),CHOOSE(AC[[M]:[M]],1,0,1,AC[[DB]:[DB]])),PRODUCT(SUM(ROUND(AVERAGE(VALUE(CP$3),VALUE($P17)),0),CHOOSE(IF(OR(CP$1,$R17),4,INDEX(CMB[[Res_Rare]:[Res_Rare]],MATCH(ROUND(MIN(SUM(CP$4,$O17/1000),SUM($O17,CP$4/1000)),3),CMB[[Cmb_ID]:[Cmb_ID]],0))),-1,-1,0,0)),IF(OR(CP$1,$R17),4,INDEX(CMB[[Cmb_Rare]:[Cmb_Rare]],MATCH(ROUND(MIN(SUM(CP$4,$O17/1000),SUM($O17,CP$4/1000)),3),CMB[[Cmb_ID]:[Cmb_ID]],0))),CHOOSE(AC[[M]:[M]],2,1,1,SUM(AC[[AB]:[DB]])))),""))</f>
        <v/>
      </c>
      <c r="CQ17" t="str">
        <f>IF(OR(CQ$5="",$S17=""),"",IFERROR(SUM(PRODUCT(INDEX(CMB[[BA_0O]:[BA_2O]],MATCH(ROUND(MIN(SUM(CQ$4,$O17/1000),SUM($O17,CQ$4/1000)),3),CMB[[Cmb_ID]:[Cmb_ID]],0),SUM(N(CQ$1),N($R17),1)),CHOOSE(AC[[M]:[M]],1,1,0,AC[[AB]:[AB]])),PRODUCT(INDEX(CMB[[BD_0O]:[BD_2O]],MATCH(ROUND(MIN(SUM(CQ$4,$O17/1000),SUM($O17,CQ$4/1000)),3),CMB[[Cmb_ID]:[Cmb_ID]],0),SUM(N(CQ$1),N($R17),1)),CHOOSE(AC[[M]:[M]],1,0,1,AC[[DB]:[DB]])),PRODUCT(SUM(ROUND(AVERAGE(VALUE(CQ$3),VALUE($P17)),0),CHOOSE(IF(OR(CQ$1,$R17),4,INDEX(CMB[[Res_Rare]:[Res_Rare]],MATCH(ROUND(MIN(SUM(CQ$4,$O17/1000),SUM($O17,CQ$4/1000)),3),CMB[[Cmb_ID]:[Cmb_ID]],0))),-1,-1,0,0)),IF(OR(CQ$1,$R17),4,INDEX(CMB[[Cmb_Rare]:[Cmb_Rare]],MATCH(ROUND(MIN(SUM(CQ$4,$O17/1000),SUM($O17,CQ$4/1000)),3),CMB[[Cmb_ID]:[Cmb_ID]],0))),CHOOSE(AC[[M]:[M]],2,1,1,SUM(AC[[AB]:[DB]])))),""))</f>
        <v/>
      </c>
      <c r="CR17" t="str">
        <f>IF(OR(CR$5="",$S17=""),"",IFERROR(SUM(PRODUCT(INDEX(CMB[[BA_0O]:[BA_2O]],MATCH(ROUND(MIN(SUM(CR$4,$O17/1000),SUM($O17,CR$4/1000)),3),CMB[[Cmb_ID]:[Cmb_ID]],0),SUM(N(CR$1),N($R17),1)),CHOOSE(AC[[M]:[M]],1,1,0,AC[[AB]:[AB]])),PRODUCT(INDEX(CMB[[BD_0O]:[BD_2O]],MATCH(ROUND(MIN(SUM(CR$4,$O17/1000),SUM($O17,CR$4/1000)),3),CMB[[Cmb_ID]:[Cmb_ID]],0),SUM(N(CR$1),N($R17),1)),CHOOSE(AC[[M]:[M]],1,0,1,AC[[DB]:[DB]])),PRODUCT(SUM(ROUND(AVERAGE(VALUE(CR$3),VALUE($P17)),0),CHOOSE(IF(OR(CR$1,$R17),4,INDEX(CMB[[Res_Rare]:[Res_Rare]],MATCH(ROUND(MIN(SUM(CR$4,$O17/1000),SUM($O17,CR$4/1000)),3),CMB[[Cmb_ID]:[Cmb_ID]],0))),-1,-1,0,0)),IF(OR(CR$1,$R17),4,INDEX(CMB[[Cmb_Rare]:[Cmb_Rare]],MATCH(ROUND(MIN(SUM(CR$4,$O17/1000),SUM($O17,CR$4/1000)),3),CMB[[Cmb_ID]:[Cmb_ID]],0))),CHOOSE(AC[[M]:[M]],2,1,1,SUM(AC[[AB]:[DB]])))),""))</f>
        <v/>
      </c>
      <c r="CS17" t="str">
        <f>IF(OR(CS$5="",$S17=""),"",IFERROR(SUM(PRODUCT(INDEX(CMB[[BA_0O]:[BA_2O]],MATCH(ROUND(MIN(SUM(CS$4,$O17/1000),SUM($O17,CS$4/1000)),3),CMB[[Cmb_ID]:[Cmb_ID]],0),SUM(N(CS$1),N($R17),1)),CHOOSE(AC[[M]:[M]],1,1,0,AC[[AB]:[AB]])),PRODUCT(INDEX(CMB[[BD_0O]:[BD_2O]],MATCH(ROUND(MIN(SUM(CS$4,$O17/1000),SUM($O17,CS$4/1000)),3),CMB[[Cmb_ID]:[Cmb_ID]],0),SUM(N(CS$1),N($R17),1)),CHOOSE(AC[[M]:[M]],1,0,1,AC[[DB]:[DB]])),PRODUCT(SUM(ROUND(AVERAGE(VALUE(CS$3),VALUE($P17)),0),CHOOSE(IF(OR(CS$1,$R17),4,INDEX(CMB[[Res_Rare]:[Res_Rare]],MATCH(ROUND(MIN(SUM(CS$4,$O17/1000),SUM($O17,CS$4/1000)),3),CMB[[Cmb_ID]:[Cmb_ID]],0))),-1,-1,0,0)),IF(OR(CS$1,$R17),4,INDEX(CMB[[Cmb_Rare]:[Cmb_Rare]],MATCH(ROUND(MIN(SUM(CS$4,$O17/1000),SUM($O17,CS$4/1000)),3),CMB[[Cmb_ID]:[Cmb_ID]],0))),CHOOSE(AC[[M]:[M]],2,1,1,SUM(AC[[AB]:[DB]])))),""))</f>
        <v/>
      </c>
      <c r="CT17" t="str">
        <f>IF(OR(CT$5="",$S17=""),"",IFERROR(SUM(PRODUCT(INDEX(CMB[[BA_0O]:[BA_2O]],MATCH(ROUND(MIN(SUM(CT$4,$O17/1000),SUM($O17,CT$4/1000)),3),CMB[[Cmb_ID]:[Cmb_ID]],0),SUM(N(CT$1),N($R17),1)),CHOOSE(AC[[M]:[M]],1,1,0,AC[[AB]:[AB]])),PRODUCT(INDEX(CMB[[BD_0O]:[BD_2O]],MATCH(ROUND(MIN(SUM(CT$4,$O17/1000),SUM($O17,CT$4/1000)),3),CMB[[Cmb_ID]:[Cmb_ID]],0),SUM(N(CT$1),N($R17),1)),CHOOSE(AC[[M]:[M]],1,0,1,AC[[DB]:[DB]])),PRODUCT(SUM(ROUND(AVERAGE(VALUE(CT$3),VALUE($P17)),0),CHOOSE(IF(OR(CT$1,$R17),4,INDEX(CMB[[Res_Rare]:[Res_Rare]],MATCH(ROUND(MIN(SUM(CT$4,$O17/1000),SUM($O17,CT$4/1000)),3),CMB[[Cmb_ID]:[Cmb_ID]],0))),-1,-1,0,0)),IF(OR(CT$1,$R17),4,INDEX(CMB[[Cmb_Rare]:[Cmb_Rare]],MATCH(ROUND(MIN(SUM(CT$4,$O17/1000),SUM($O17,CT$4/1000)),3),CMB[[Cmb_ID]:[Cmb_ID]],0))),CHOOSE(AC[[M]:[M]],2,1,1,SUM(AC[[AB]:[DB]])))),""))</f>
        <v/>
      </c>
      <c r="CU17" t="str">
        <f>IF(OR(CU$5="",$S17=""),"",IFERROR(SUM(PRODUCT(INDEX(CMB[[BA_0O]:[BA_2O]],MATCH(ROUND(MIN(SUM(CU$4,$O17/1000),SUM($O17,CU$4/1000)),3),CMB[[Cmb_ID]:[Cmb_ID]],0),SUM(N(CU$1),N($R17),1)),CHOOSE(AC[[M]:[M]],1,1,0,AC[[AB]:[AB]])),PRODUCT(INDEX(CMB[[BD_0O]:[BD_2O]],MATCH(ROUND(MIN(SUM(CU$4,$O17/1000),SUM($O17,CU$4/1000)),3),CMB[[Cmb_ID]:[Cmb_ID]],0),SUM(N(CU$1),N($R17),1)),CHOOSE(AC[[M]:[M]],1,0,1,AC[[DB]:[DB]])),PRODUCT(SUM(ROUND(AVERAGE(VALUE(CU$3),VALUE($P17)),0),CHOOSE(IF(OR(CU$1,$R17),4,INDEX(CMB[[Res_Rare]:[Res_Rare]],MATCH(ROUND(MIN(SUM(CU$4,$O17/1000),SUM($O17,CU$4/1000)),3),CMB[[Cmb_ID]:[Cmb_ID]],0))),-1,-1,0,0)),IF(OR(CU$1,$R17),4,INDEX(CMB[[Cmb_Rare]:[Cmb_Rare]],MATCH(ROUND(MIN(SUM(CU$4,$O17/1000),SUM($O17,CU$4/1000)),3),CMB[[Cmb_ID]:[Cmb_ID]],0))),CHOOSE(AC[[M]:[M]],2,1,1,SUM(AC[[AB]:[DB]])))),""))</f>
        <v/>
      </c>
      <c r="CV17" t="str">
        <f>IF(OR(CV$5="",$S17=""),"",IFERROR(SUM(PRODUCT(INDEX(CMB[[BA_0O]:[BA_2O]],MATCH(ROUND(MIN(SUM(CV$4,$O17/1000),SUM($O17,CV$4/1000)),3),CMB[[Cmb_ID]:[Cmb_ID]],0),SUM(N(CV$1),N($R17),1)),CHOOSE(AC[[M]:[M]],1,1,0,AC[[AB]:[AB]])),PRODUCT(INDEX(CMB[[BD_0O]:[BD_2O]],MATCH(ROUND(MIN(SUM(CV$4,$O17/1000),SUM($O17,CV$4/1000)),3),CMB[[Cmb_ID]:[Cmb_ID]],0),SUM(N(CV$1),N($R17),1)),CHOOSE(AC[[M]:[M]],1,0,1,AC[[DB]:[DB]])),PRODUCT(SUM(ROUND(AVERAGE(VALUE(CV$3),VALUE($P17)),0),CHOOSE(IF(OR(CV$1,$R17),4,INDEX(CMB[[Res_Rare]:[Res_Rare]],MATCH(ROUND(MIN(SUM(CV$4,$O17/1000),SUM($O17,CV$4/1000)),3),CMB[[Cmb_ID]:[Cmb_ID]],0))),-1,-1,0,0)),IF(OR(CV$1,$R17),4,INDEX(CMB[[Cmb_Rare]:[Cmb_Rare]],MATCH(ROUND(MIN(SUM(CV$4,$O17/1000),SUM($O17,CV$4/1000)),3),CMB[[Cmb_ID]:[Cmb_ID]],0))),CHOOSE(AC[[M]:[M]],2,1,1,SUM(AC[[AB]:[DB]])))),""))</f>
        <v/>
      </c>
      <c r="CW17" t="str">
        <f>IF(OR(CW$5="",$S17=""),"",IFERROR(SUM(PRODUCT(INDEX(CMB[[BA_0O]:[BA_2O]],MATCH(ROUND(MIN(SUM(CW$4,$O17/1000),SUM($O17,CW$4/1000)),3),CMB[[Cmb_ID]:[Cmb_ID]],0),SUM(N(CW$1),N($R17),1)),CHOOSE(AC[[M]:[M]],1,1,0,AC[[AB]:[AB]])),PRODUCT(INDEX(CMB[[BD_0O]:[BD_2O]],MATCH(ROUND(MIN(SUM(CW$4,$O17/1000),SUM($O17,CW$4/1000)),3),CMB[[Cmb_ID]:[Cmb_ID]],0),SUM(N(CW$1),N($R17),1)),CHOOSE(AC[[M]:[M]],1,0,1,AC[[DB]:[DB]])),PRODUCT(SUM(ROUND(AVERAGE(VALUE(CW$3),VALUE($P17)),0),CHOOSE(IF(OR(CW$1,$R17),4,INDEX(CMB[[Res_Rare]:[Res_Rare]],MATCH(ROUND(MIN(SUM(CW$4,$O17/1000),SUM($O17,CW$4/1000)),3),CMB[[Cmb_ID]:[Cmb_ID]],0))),-1,-1,0,0)),IF(OR(CW$1,$R17),4,INDEX(CMB[[Cmb_Rare]:[Cmb_Rare]],MATCH(ROUND(MIN(SUM(CW$4,$O17/1000),SUM($O17,CW$4/1000)),3),CMB[[Cmb_ID]:[Cmb_ID]],0))),CHOOSE(AC[[M]:[M]],2,1,1,SUM(AC[[AB]:[DB]])))),""))</f>
        <v/>
      </c>
      <c r="CX17" t="str">
        <f>IF(OR(CX$5="",$S17=""),"",IFERROR(SUM(PRODUCT(INDEX(CMB[[BA_0O]:[BA_2O]],MATCH(ROUND(MIN(SUM(CX$4,$O17/1000),SUM($O17,CX$4/1000)),3),CMB[[Cmb_ID]:[Cmb_ID]],0),SUM(N(CX$1),N($R17),1)),CHOOSE(AC[[M]:[M]],1,1,0,AC[[AB]:[AB]])),PRODUCT(INDEX(CMB[[BD_0O]:[BD_2O]],MATCH(ROUND(MIN(SUM(CX$4,$O17/1000),SUM($O17,CX$4/1000)),3),CMB[[Cmb_ID]:[Cmb_ID]],0),SUM(N(CX$1),N($R17),1)),CHOOSE(AC[[M]:[M]],1,0,1,AC[[DB]:[DB]])),PRODUCT(SUM(ROUND(AVERAGE(VALUE(CX$3),VALUE($P17)),0),CHOOSE(IF(OR(CX$1,$R17),4,INDEX(CMB[[Res_Rare]:[Res_Rare]],MATCH(ROUND(MIN(SUM(CX$4,$O17/1000),SUM($O17,CX$4/1000)),3),CMB[[Cmb_ID]:[Cmb_ID]],0))),-1,-1,0,0)),IF(OR(CX$1,$R17),4,INDEX(CMB[[Cmb_Rare]:[Cmb_Rare]],MATCH(ROUND(MIN(SUM(CX$4,$O17/1000),SUM($O17,CX$4/1000)),3),CMB[[Cmb_ID]:[Cmb_ID]],0))),CHOOSE(AC[[M]:[M]],2,1,1,SUM(AC[[AB]:[DB]])))),""))</f>
        <v/>
      </c>
      <c r="CY17" t="str">
        <f>IF(OR(CY$5="",$S17=""),"",IFERROR(SUM(PRODUCT(INDEX(CMB[[BA_0O]:[BA_2O]],MATCH(ROUND(MIN(SUM(CY$4,$O17/1000),SUM($O17,CY$4/1000)),3),CMB[[Cmb_ID]:[Cmb_ID]],0),SUM(N(CY$1),N($R17),1)),CHOOSE(AC[[M]:[M]],1,1,0,AC[[AB]:[AB]])),PRODUCT(INDEX(CMB[[BD_0O]:[BD_2O]],MATCH(ROUND(MIN(SUM(CY$4,$O17/1000),SUM($O17,CY$4/1000)),3),CMB[[Cmb_ID]:[Cmb_ID]],0),SUM(N(CY$1),N($R17),1)),CHOOSE(AC[[M]:[M]],1,0,1,AC[[DB]:[DB]])),PRODUCT(SUM(ROUND(AVERAGE(VALUE(CY$3),VALUE($P17)),0),CHOOSE(IF(OR(CY$1,$R17),4,INDEX(CMB[[Res_Rare]:[Res_Rare]],MATCH(ROUND(MIN(SUM(CY$4,$O17/1000),SUM($O17,CY$4/1000)),3),CMB[[Cmb_ID]:[Cmb_ID]],0))),-1,-1,0,0)),IF(OR(CY$1,$R17),4,INDEX(CMB[[Cmb_Rare]:[Cmb_Rare]],MATCH(ROUND(MIN(SUM(CY$4,$O17/1000),SUM($O17,CY$4/1000)),3),CMB[[Cmb_ID]:[Cmb_ID]],0))),CHOOSE(AC[[M]:[M]],2,1,1,SUM(AC[[AB]:[DB]])))),""))</f>
        <v/>
      </c>
      <c r="CZ17" t="str">
        <f>IF(OR(CZ$5="",$S17=""),"",IFERROR(SUM(PRODUCT(INDEX(CMB[[BA_0O]:[BA_2O]],MATCH(ROUND(MIN(SUM(CZ$4,$O17/1000),SUM($O17,CZ$4/1000)),3),CMB[[Cmb_ID]:[Cmb_ID]],0),SUM(N(CZ$1),N($R17),1)),CHOOSE(AC[[M]:[M]],1,1,0,AC[[AB]:[AB]])),PRODUCT(INDEX(CMB[[BD_0O]:[BD_2O]],MATCH(ROUND(MIN(SUM(CZ$4,$O17/1000),SUM($O17,CZ$4/1000)),3),CMB[[Cmb_ID]:[Cmb_ID]],0),SUM(N(CZ$1),N($R17),1)),CHOOSE(AC[[M]:[M]],1,0,1,AC[[DB]:[DB]])),PRODUCT(SUM(ROUND(AVERAGE(VALUE(CZ$3),VALUE($P17)),0),CHOOSE(IF(OR(CZ$1,$R17),4,INDEX(CMB[[Res_Rare]:[Res_Rare]],MATCH(ROUND(MIN(SUM(CZ$4,$O17/1000),SUM($O17,CZ$4/1000)),3),CMB[[Cmb_ID]:[Cmb_ID]],0))),-1,-1,0,0)),IF(OR(CZ$1,$R17),4,INDEX(CMB[[Cmb_Rare]:[Cmb_Rare]],MATCH(ROUND(MIN(SUM(CZ$4,$O17/1000),SUM($O17,CZ$4/1000)),3),CMB[[Cmb_ID]:[Cmb_ID]],0))),CHOOSE(AC[[M]:[M]],2,1,1,SUM(AC[[AB]:[DB]])))),""))</f>
        <v/>
      </c>
      <c r="DA17" t="str">
        <f>IF(OR(DA$5="",$S17=""),"",IFERROR(SUM(PRODUCT(INDEX(CMB[[BA_0O]:[BA_2O]],MATCH(ROUND(MIN(SUM(DA$4,$O17/1000),SUM($O17,DA$4/1000)),3),CMB[[Cmb_ID]:[Cmb_ID]],0),SUM(N(DA$1),N($R17),1)),CHOOSE(AC[[M]:[M]],1,1,0,AC[[AB]:[AB]])),PRODUCT(INDEX(CMB[[BD_0O]:[BD_2O]],MATCH(ROUND(MIN(SUM(DA$4,$O17/1000),SUM($O17,DA$4/1000)),3),CMB[[Cmb_ID]:[Cmb_ID]],0),SUM(N(DA$1),N($R17),1)),CHOOSE(AC[[M]:[M]],1,0,1,AC[[DB]:[DB]])),PRODUCT(SUM(ROUND(AVERAGE(VALUE(DA$3),VALUE($P17)),0),CHOOSE(IF(OR(DA$1,$R17),4,INDEX(CMB[[Res_Rare]:[Res_Rare]],MATCH(ROUND(MIN(SUM(DA$4,$O17/1000),SUM($O17,DA$4/1000)),3),CMB[[Cmb_ID]:[Cmb_ID]],0))),-1,-1,0,0)),IF(OR(DA$1,$R17),4,INDEX(CMB[[Cmb_Rare]:[Cmb_Rare]],MATCH(ROUND(MIN(SUM(DA$4,$O17/1000),SUM($O17,DA$4/1000)),3),CMB[[Cmb_ID]:[Cmb_ID]],0))),CHOOSE(AC[[M]:[M]],2,1,1,SUM(AC[[AB]:[DB]])))),""))</f>
        <v/>
      </c>
      <c r="DB17" t="str">
        <f>IF(OR(DB$5="",$S17=""),"",IFERROR(SUM(PRODUCT(INDEX(CMB[[BA_0O]:[BA_2O]],MATCH(ROUND(MIN(SUM(DB$4,$O17/1000),SUM($O17,DB$4/1000)),3),CMB[[Cmb_ID]:[Cmb_ID]],0),SUM(N(DB$1),N($R17),1)),CHOOSE(AC[[M]:[M]],1,1,0,AC[[AB]:[AB]])),PRODUCT(INDEX(CMB[[BD_0O]:[BD_2O]],MATCH(ROUND(MIN(SUM(DB$4,$O17/1000),SUM($O17,DB$4/1000)),3),CMB[[Cmb_ID]:[Cmb_ID]],0),SUM(N(DB$1),N($R17),1)),CHOOSE(AC[[M]:[M]],1,0,1,AC[[DB]:[DB]])),PRODUCT(SUM(ROUND(AVERAGE(VALUE(DB$3),VALUE($P17)),0),CHOOSE(IF(OR(DB$1,$R17),4,INDEX(CMB[[Res_Rare]:[Res_Rare]],MATCH(ROUND(MIN(SUM(DB$4,$O17/1000),SUM($O17,DB$4/1000)),3),CMB[[Cmb_ID]:[Cmb_ID]],0))),-1,-1,0,0)),IF(OR(DB$1,$R17),4,INDEX(CMB[[Cmb_Rare]:[Cmb_Rare]],MATCH(ROUND(MIN(SUM(DB$4,$O17/1000),SUM($O17,DB$4/1000)),3),CMB[[Cmb_ID]:[Cmb_ID]],0))),CHOOSE(AC[[M]:[M]],2,1,1,SUM(AC[[AB]:[DB]])))),""))</f>
        <v/>
      </c>
      <c r="DC17" t="str">
        <f>IF(OR(DC$5="",$S17=""),"",IFERROR(SUM(PRODUCT(INDEX(CMB[[BA_0O]:[BA_2O]],MATCH(ROUND(MIN(SUM(DC$4,$O17/1000),SUM($O17,DC$4/1000)),3),CMB[[Cmb_ID]:[Cmb_ID]],0),SUM(N(DC$1),N($R17),1)),CHOOSE(AC[[M]:[M]],1,1,0,AC[[AB]:[AB]])),PRODUCT(INDEX(CMB[[BD_0O]:[BD_2O]],MATCH(ROUND(MIN(SUM(DC$4,$O17/1000),SUM($O17,DC$4/1000)),3),CMB[[Cmb_ID]:[Cmb_ID]],0),SUM(N(DC$1),N($R17),1)),CHOOSE(AC[[M]:[M]],1,0,1,AC[[DB]:[DB]])),PRODUCT(SUM(ROUND(AVERAGE(VALUE(DC$3),VALUE($P17)),0),CHOOSE(IF(OR(DC$1,$R17),4,INDEX(CMB[[Res_Rare]:[Res_Rare]],MATCH(ROUND(MIN(SUM(DC$4,$O17/1000),SUM($O17,DC$4/1000)),3),CMB[[Cmb_ID]:[Cmb_ID]],0))),-1,-1,0,0)),IF(OR(DC$1,$R17),4,INDEX(CMB[[Cmb_Rare]:[Cmb_Rare]],MATCH(ROUND(MIN(SUM(DC$4,$O17/1000),SUM($O17,DC$4/1000)),3),CMB[[Cmb_ID]:[Cmb_ID]],0))),CHOOSE(AC[[M]:[M]],2,1,1,SUM(AC[[AB]:[DB]])))),""))</f>
        <v/>
      </c>
      <c r="DD17" t="str">
        <f>IF(OR(DD$5="",$S17=""),"",IFERROR(SUM(PRODUCT(INDEX(CMB[[BA_0O]:[BA_2O]],MATCH(ROUND(MIN(SUM(DD$4,$O17/1000),SUM($O17,DD$4/1000)),3),CMB[[Cmb_ID]:[Cmb_ID]],0),SUM(N(DD$1),N($R17),1)),CHOOSE(AC[[M]:[M]],1,1,0,AC[[AB]:[AB]])),PRODUCT(INDEX(CMB[[BD_0O]:[BD_2O]],MATCH(ROUND(MIN(SUM(DD$4,$O17/1000),SUM($O17,DD$4/1000)),3),CMB[[Cmb_ID]:[Cmb_ID]],0),SUM(N(DD$1),N($R17),1)),CHOOSE(AC[[M]:[M]],1,0,1,AC[[DB]:[DB]])),PRODUCT(SUM(ROUND(AVERAGE(VALUE(DD$3),VALUE($P17)),0),CHOOSE(IF(OR(DD$1,$R17),4,INDEX(CMB[[Res_Rare]:[Res_Rare]],MATCH(ROUND(MIN(SUM(DD$4,$O17/1000),SUM($O17,DD$4/1000)),3),CMB[[Cmb_ID]:[Cmb_ID]],0))),-1,-1,0,0)),IF(OR(DD$1,$R17),4,INDEX(CMB[[Cmb_Rare]:[Cmb_Rare]],MATCH(ROUND(MIN(SUM(DD$4,$O17/1000),SUM($O17,DD$4/1000)),3),CMB[[Cmb_ID]:[Cmb_ID]],0))),CHOOSE(AC[[M]:[M]],2,1,1,SUM(AC[[AB]:[DB]])))),""))</f>
        <v/>
      </c>
      <c r="DE17" t="str">
        <f>IF(OR(DE$5="",$S17=""),"",IFERROR(SUM(PRODUCT(INDEX(CMB[[BA_0O]:[BA_2O]],MATCH(ROUND(MIN(SUM(DE$4,$O17/1000),SUM($O17,DE$4/1000)),3),CMB[[Cmb_ID]:[Cmb_ID]],0),SUM(N(DE$1),N($R17),1)),CHOOSE(AC[[M]:[M]],1,1,0,AC[[AB]:[AB]])),PRODUCT(INDEX(CMB[[BD_0O]:[BD_2O]],MATCH(ROUND(MIN(SUM(DE$4,$O17/1000),SUM($O17,DE$4/1000)),3),CMB[[Cmb_ID]:[Cmb_ID]],0),SUM(N(DE$1),N($R17),1)),CHOOSE(AC[[M]:[M]],1,0,1,AC[[DB]:[DB]])),PRODUCT(SUM(ROUND(AVERAGE(VALUE(DE$3),VALUE($P17)),0),CHOOSE(IF(OR(DE$1,$R17),4,INDEX(CMB[[Res_Rare]:[Res_Rare]],MATCH(ROUND(MIN(SUM(DE$4,$O17/1000),SUM($O17,DE$4/1000)),3),CMB[[Cmb_ID]:[Cmb_ID]],0))),-1,-1,0,0)),IF(OR(DE$1,$R17),4,INDEX(CMB[[Cmb_Rare]:[Cmb_Rare]],MATCH(ROUND(MIN(SUM(DE$4,$O17/1000),SUM($O17,DE$4/1000)),3),CMB[[Cmb_ID]:[Cmb_ID]],0))),CHOOSE(AC[[M]:[M]],2,1,1,SUM(AC[[AB]:[DB]])))),""))</f>
        <v/>
      </c>
      <c r="DF17" t="str">
        <f>IF(OR(DF$5="",$S17=""),"",IFERROR(SUM(PRODUCT(INDEX(CMB[[BA_0O]:[BA_2O]],MATCH(ROUND(MIN(SUM(DF$4,$O17/1000),SUM($O17,DF$4/1000)),3),CMB[[Cmb_ID]:[Cmb_ID]],0),SUM(N(DF$1),N($R17),1)),CHOOSE(AC[[M]:[M]],1,1,0,AC[[AB]:[AB]])),PRODUCT(INDEX(CMB[[BD_0O]:[BD_2O]],MATCH(ROUND(MIN(SUM(DF$4,$O17/1000),SUM($O17,DF$4/1000)),3),CMB[[Cmb_ID]:[Cmb_ID]],0),SUM(N(DF$1),N($R17),1)),CHOOSE(AC[[M]:[M]],1,0,1,AC[[DB]:[DB]])),PRODUCT(SUM(ROUND(AVERAGE(VALUE(DF$3),VALUE($P17)),0),CHOOSE(IF(OR(DF$1,$R17),4,INDEX(CMB[[Res_Rare]:[Res_Rare]],MATCH(ROUND(MIN(SUM(DF$4,$O17/1000),SUM($O17,DF$4/1000)),3),CMB[[Cmb_ID]:[Cmb_ID]],0))),-1,-1,0,0)),IF(OR(DF$1,$R17),4,INDEX(CMB[[Cmb_Rare]:[Cmb_Rare]],MATCH(ROUND(MIN(SUM(DF$4,$O17/1000),SUM($O17,DF$4/1000)),3),CMB[[Cmb_ID]:[Cmb_ID]],0))),CHOOSE(AC[[M]:[M]],2,1,1,SUM(AC[[AB]:[DB]])))),""))</f>
        <v/>
      </c>
      <c r="DG17" t="str">
        <f>IF(OR(DG$5="",$S17=""),"",IFERROR(SUM(PRODUCT(INDEX(CMB[[BA_0O]:[BA_2O]],MATCH(ROUND(MIN(SUM(DG$4,$O17/1000),SUM($O17,DG$4/1000)),3),CMB[[Cmb_ID]:[Cmb_ID]],0),SUM(N(DG$1),N($R17),1)),CHOOSE(AC[[M]:[M]],1,1,0,AC[[AB]:[AB]])),PRODUCT(INDEX(CMB[[BD_0O]:[BD_2O]],MATCH(ROUND(MIN(SUM(DG$4,$O17/1000),SUM($O17,DG$4/1000)),3),CMB[[Cmb_ID]:[Cmb_ID]],0),SUM(N(DG$1),N($R17),1)),CHOOSE(AC[[M]:[M]],1,0,1,AC[[DB]:[DB]])),PRODUCT(SUM(ROUND(AVERAGE(VALUE(DG$3),VALUE($P17)),0),CHOOSE(IF(OR(DG$1,$R17),4,INDEX(CMB[[Res_Rare]:[Res_Rare]],MATCH(ROUND(MIN(SUM(DG$4,$O17/1000),SUM($O17,DG$4/1000)),3),CMB[[Cmb_ID]:[Cmb_ID]],0))),-1,-1,0,0)),IF(OR(DG$1,$R17),4,INDEX(CMB[[Cmb_Rare]:[Cmb_Rare]],MATCH(ROUND(MIN(SUM(DG$4,$O17/1000),SUM($O17,DG$4/1000)),3),CMB[[Cmb_ID]:[Cmb_ID]],0))),CHOOSE(AC[[M]:[M]],2,1,1,SUM(AC[[AB]:[DB]])))),""))</f>
        <v/>
      </c>
      <c r="DH17" t="str">
        <f>IF(OR(DH$5="",$S17=""),"",IFERROR(SUM(PRODUCT(INDEX(CMB[[BA_0O]:[BA_2O]],MATCH(ROUND(MIN(SUM(DH$4,$O17/1000),SUM($O17,DH$4/1000)),3),CMB[[Cmb_ID]:[Cmb_ID]],0),SUM(N(DH$1),N($R17),1)),CHOOSE(AC[[M]:[M]],1,1,0,AC[[AB]:[AB]])),PRODUCT(INDEX(CMB[[BD_0O]:[BD_2O]],MATCH(ROUND(MIN(SUM(DH$4,$O17/1000),SUM($O17,DH$4/1000)),3),CMB[[Cmb_ID]:[Cmb_ID]],0),SUM(N(DH$1),N($R17),1)),CHOOSE(AC[[M]:[M]],1,0,1,AC[[DB]:[DB]])),PRODUCT(SUM(ROUND(AVERAGE(VALUE(DH$3),VALUE($P17)),0),CHOOSE(IF(OR(DH$1,$R17),4,INDEX(CMB[[Res_Rare]:[Res_Rare]],MATCH(ROUND(MIN(SUM(DH$4,$O17/1000),SUM($O17,DH$4/1000)),3),CMB[[Cmb_ID]:[Cmb_ID]],0))),-1,-1,0,0)),IF(OR(DH$1,$R17),4,INDEX(CMB[[Cmb_Rare]:[Cmb_Rare]],MATCH(ROUND(MIN(SUM(DH$4,$O17/1000),SUM($O17,DH$4/1000)),3),CMB[[Cmb_ID]:[Cmb_ID]],0))),CHOOSE(AC[[M]:[M]],2,1,1,SUM(AC[[AB]:[DB]])))),""))</f>
        <v/>
      </c>
      <c r="DI17" t="str">
        <f>IF(OR(DI$5="",$S17=""),"",IFERROR(SUM(PRODUCT(INDEX(CMB[[BA_0O]:[BA_2O]],MATCH(ROUND(MIN(SUM(DI$4,$O17/1000),SUM($O17,DI$4/1000)),3),CMB[[Cmb_ID]:[Cmb_ID]],0),SUM(N(DI$1),N($R17),1)),CHOOSE(AC[[M]:[M]],1,1,0,AC[[AB]:[AB]])),PRODUCT(INDEX(CMB[[BD_0O]:[BD_2O]],MATCH(ROUND(MIN(SUM(DI$4,$O17/1000),SUM($O17,DI$4/1000)),3),CMB[[Cmb_ID]:[Cmb_ID]],0),SUM(N(DI$1),N($R17),1)),CHOOSE(AC[[M]:[M]],1,0,1,AC[[DB]:[DB]])),PRODUCT(SUM(ROUND(AVERAGE(VALUE(DI$3),VALUE($P17)),0),CHOOSE(IF(OR(DI$1,$R17),4,INDEX(CMB[[Res_Rare]:[Res_Rare]],MATCH(ROUND(MIN(SUM(DI$4,$O17/1000),SUM($O17,DI$4/1000)),3),CMB[[Cmb_ID]:[Cmb_ID]],0))),-1,-1,0,0)),IF(OR(DI$1,$R17),4,INDEX(CMB[[Cmb_Rare]:[Cmb_Rare]],MATCH(ROUND(MIN(SUM(DI$4,$O17/1000),SUM($O17,DI$4/1000)),3),CMB[[Cmb_ID]:[Cmb_ID]],0))),CHOOSE(AC[[M]:[M]],2,1,1,SUM(AC[[AB]:[DB]])))),""))</f>
        <v/>
      </c>
      <c r="DJ17" t="str">
        <f>IF(OR(DJ$5="",$S17=""),"",IFERROR(SUM(PRODUCT(INDEX(CMB[[BA_0O]:[BA_2O]],MATCH(ROUND(MIN(SUM(DJ$4,$O17/1000),SUM($O17,DJ$4/1000)),3),CMB[[Cmb_ID]:[Cmb_ID]],0),SUM(N(DJ$1),N($R17),1)),CHOOSE(AC[[M]:[M]],1,1,0,AC[[AB]:[AB]])),PRODUCT(INDEX(CMB[[BD_0O]:[BD_2O]],MATCH(ROUND(MIN(SUM(DJ$4,$O17/1000),SUM($O17,DJ$4/1000)),3),CMB[[Cmb_ID]:[Cmb_ID]],0),SUM(N(DJ$1),N($R17),1)),CHOOSE(AC[[M]:[M]],1,0,1,AC[[DB]:[DB]])),PRODUCT(SUM(ROUND(AVERAGE(VALUE(DJ$3),VALUE($P17)),0),CHOOSE(IF(OR(DJ$1,$R17),4,INDEX(CMB[[Res_Rare]:[Res_Rare]],MATCH(ROUND(MIN(SUM(DJ$4,$O17/1000),SUM($O17,DJ$4/1000)),3),CMB[[Cmb_ID]:[Cmb_ID]],0))),-1,-1,0,0)),IF(OR(DJ$1,$R17),4,INDEX(CMB[[Cmb_Rare]:[Cmb_Rare]],MATCH(ROUND(MIN(SUM(DJ$4,$O17/1000),SUM($O17,DJ$4/1000)),3),CMB[[Cmb_ID]:[Cmb_ID]],0))),CHOOSE(AC[[M]:[M]],2,1,1,SUM(AC[[AB]:[DB]])))),""))</f>
        <v/>
      </c>
      <c r="DK17" t="str">
        <f>IF(OR(DK$5="",$S17=""),"",IFERROR(SUM(PRODUCT(INDEX(CMB[[BA_0O]:[BA_2O]],MATCH(ROUND(MIN(SUM(DK$4,$O17/1000),SUM($O17,DK$4/1000)),3),CMB[[Cmb_ID]:[Cmb_ID]],0),SUM(N(DK$1),N($R17),1)),CHOOSE(AC[[M]:[M]],1,1,0,AC[[AB]:[AB]])),PRODUCT(INDEX(CMB[[BD_0O]:[BD_2O]],MATCH(ROUND(MIN(SUM(DK$4,$O17/1000),SUM($O17,DK$4/1000)),3),CMB[[Cmb_ID]:[Cmb_ID]],0),SUM(N(DK$1),N($R17),1)),CHOOSE(AC[[M]:[M]],1,0,1,AC[[DB]:[DB]])),PRODUCT(SUM(ROUND(AVERAGE(VALUE(DK$3),VALUE($P17)),0),CHOOSE(IF(OR(DK$1,$R17),4,INDEX(CMB[[Res_Rare]:[Res_Rare]],MATCH(ROUND(MIN(SUM(DK$4,$O17/1000),SUM($O17,DK$4/1000)),3),CMB[[Cmb_ID]:[Cmb_ID]],0))),-1,-1,0,0)),IF(OR(DK$1,$R17),4,INDEX(CMB[[Cmb_Rare]:[Cmb_Rare]],MATCH(ROUND(MIN(SUM(DK$4,$O17/1000),SUM($O17,DK$4/1000)),3),CMB[[Cmb_ID]:[Cmb_ID]],0))),CHOOSE(AC[[M]:[M]],2,1,1,SUM(AC[[AB]:[DB]])))),""))</f>
        <v/>
      </c>
      <c r="DL17" t="str">
        <f>IF(OR(DL$5="",$S17=""),"",IFERROR(SUM(PRODUCT(INDEX(CMB[[BA_0O]:[BA_2O]],MATCH(ROUND(MIN(SUM(DL$4,$O17/1000),SUM($O17,DL$4/1000)),3),CMB[[Cmb_ID]:[Cmb_ID]],0),SUM(N(DL$1),N($R17),1)),CHOOSE(AC[[M]:[M]],1,1,0,AC[[AB]:[AB]])),PRODUCT(INDEX(CMB[[BD_0O]:[BD_2O]],MATCH(ROUND(MIN(SUM(DL$4,$O17/1000),SUM($O17,DL$4/1000)),3),CMB[[Cmb_ID]:[Cmb_ID]],0),SUM(N(DL$1),N($R17),1)),CHOOSE(AC[[M]:[M]],1,0,1,AC[[DB]:[DB]])),PRODUCT(SUM(ROUND(AVERAGE(VALUE(DL$3),VALUE($P17)),0),CHOOSE(IF(OR(DL$1,$R17),4,INDEX(CMB[[Res_Rare]:[Res_Rare]],MATCH(ROUND(MIN(SUM(DL$4,$O17/1000),SUM($O17,DL$4/1000)),3),CMB[[Cmb_ID]:[Cmb_ID]],0))),-1,-1,0,0)),IF(OR(DL$1,$R17),4,INDEX(CMB[[Cmb_Rare]:[Cmb_Rare]],MATCH(ROUND(MIN(SUM(DL$4,$O17/1000),SUM($O17,DL$4/1000)),3),CMB[[Cmb_ID]:[Cmb_ID]],0))),CHOOSE(AC[[M]:[M]],2,1,1,SUM(AC[[AB]:[DB]])))),""))</f>
        <v/>
      </c>
      <c r="DM17" t="str">
        <f>IF(OR(DM$5="",$S17=""),"",IFERROR(SUM(PRODUCT(INDEX(CMB[[BA_0O]:[BA_2O]],MATCH(ROUND(MIN(SUM(DM$4,$O17/1000),SUM($O17,DM$4/1000)),3),CMB[[Cmb_ID]:[Cmb_ID]],0),SUM(N(DM$1),N($R17),1)),CHOOSE(AC[[M]:[M]],1,1,0,AC[[AB]:[AB]])),PRODUCT(INDEX(CMB[[BD_0O]:[BD_2O]],MATCH(ROUND(MIN(SUM(DM$4,$O17/1000),SUM($O17,DM$4/1000)),3),CMB[[Cmb_ID]:[Cmb_ID]],0),SUM(N(DM$1),N($R17),1)),CHOOSE(AC[[M]:[M]],1,0,1,AC[[DB]:[DB]])),PRODUCT(SUM(ROUND(AVERAGE(VALUE(DM$3),VALUE($P17)),0),CHOOSE(IF(OR(DM$1,$R17),4,INDEX(CMB[[Res_Rare]:[Res_Rare]],MATCH(ROUND(MIN(SUM(DM$4,$O17/1000),SUM($O17,DM$4/1000)),3),CMB[[Cmb_ID]:[Cmb_ID]],0))),-1,-1,0,0)),IF(OR(DM$1,$R17),4,INDEX(CMB[[Cmb_Rare]:[Cmb_Rare]],MATCH(ROUND(MIN(SUM(DM$4,$O17/1000),SUM($O17,DM$4/1000)),3),CMB[[Cmb_ID]:[Cmb_ID]],0))),CHOOSE(AC[[M]:[M]],2,1,1,SUM(AC[[AB]:[DB]])))),""))</f>
        <v/>
      </c>
      <c r="DN17" t="str">
        <f>IF(OR(DN$5="",$S17=""),"",IFERROR(SUM(PRODUCT(INDEX(CMB[[BA_0O]:[BA_2O]],MATCH(ROUND(MIN(SUM(DN$4,$O17/1000),SUM($O17,DN$4/1000)),3),CMB[[Cmb_ID]:[Cmb_ID]],0),SUM(N(DN$1),N($R17),1)),CHOOSE(AC[[M]:[M]],1,1,0,AC[[AB]:[AB]])),PRODUCT(INDEX(CMB[[BD_0O]:[BD_2O]],MATCH(ROUND(MIN(SUM(DN$4,$O17/1000),SUM($O17,DN$4/1000)),3),CMB[[Cmb_ID]:[Cmb_ID]],0),SUM(N(DN$1),N($R17),1)),CHOOSE(AC[[M]:[M]],1,0,1,AC[[DB]:[DB]])),PRODUCT(SUM(ROUND(AVERAGE(VALUE(DN$3),VALUE($P17)),0),CHOOSE(IF(OR(DN$1,$R17),4,INDEX(CMB[[Res_Rare]:[Res_Rare]],MATCH(ROUND(MIN(SUM(DN$4,$O17/1000),SUM($O17,DN$4/1000)),3),CMB[[Cmb_ID]:[Cmb_ID]],0))),-1,-1,0,0)),IF(OR(DN$1,$R17),4,INDEX(CMB[[Cmb_Rare]:[Cmb_Rare]],MATCH(ROUND(MIN(SUM(DN$4,$O17/1000),SUM($O17,DN$4/1000)),3),CMB[[Cmb_ID]:[Cmb_ID]],0))),CHOOSE(AC[[M]:[M]],2,1,1,SUM(AC[[AB]:[DB]])))),""))</f>
        <v/>
      </c>
      <c r="DO17" t="str">
        <f>IF(OR(DO$5="",$S17=""),"",IFERROR(SUM(PRODUCT(INDEX(CMB[[BA_0O]:[BA_2O]],MATCH(ROUND(MIN(SUM(DO$4,$O17/1000),SUM($O17,DO$4/1000)),3),CMB[[Cmb_ID]:[Cmb_ID]],0),SUM(N(DO$1),N($R17),1)),CHOOSE(AC[[M]:[M]],1,1,0,AC[[AB]:[AB]])),PRODUCT(INDEX(CMB[[BD_0O]:[BD_2O]],MATCH(ROUND(MIN(SUM(DO$4,$O17/1000),SUM($O17,DO$4/1000)),3),CMB[[Cmb_ID]:[Cmb_ID]],0),SUM(N(DO$1),N($R17),1)),CHOOSE(AC[[M]:[M]],1,0,1,AC[[DB]:[DB]])),PRODUCT(SUM(ROUND(AVERAGE(VALUE(DO$3),VALUE($P17)),0),CHOOSE(IF(OR(DO$1,$R17),4,INDEX(CMB[[Res_Rare]:[Res_Rare]],MATCH(ROUND(MIN(SUM(DO$4,$O17/1000),SUM($O17,DO$4/1000)),3),CMB[[Cmb_ID]:[Cmb_ID]],0))),-1,-1,0,0)),IF(OR(DO$1,$R17),4,INDEX(CMB[[Cmb_Rare]:[Cmb_Rare]],MATCH(ROUND(MIN(SUM(DO$4,$O17/1000),SUM($O17,DO$4/1000)),3),CMB[[Cmb_ID]:[Cmb_ID]],0))),CHOOSE(AC[[M]:[M]],2,1,1,SUM(AC[[AB]:[DB]])))),""))</f>
        <v/>
      </c>
      <c r="DP17" t="str">
        <f>IF(OR(DP$5="",$S17=""),"",IFERROR(SUM(PRODUCT(INDEX(CMB[[BA_0O]:[BA_2O]],MATCH(ROUND(MIN(SUM(DP$4,$O17/1000),SUM($O17,DP$4/1000)),3),CMB[[Cmb_ID]:[Cmb_ID]],0),SUM(N(DP$1),N($R17),1)),CHOOSE(AC[[M]:[M]],1,1,0,AC[[AB]:[AB]])),PRODUCT(INDEX(CMB[[BD_0O]:[BD_2O]],MATCH(ROUND(MIN(SUM(DP$4,$O17/1000),SUM($O17,DP$4/1000)),3),CMB[[Cmb_ID]:[Cmb_ID]],0),SUM(N(DP$1),N($R17),1)),CHOOSE(AC[[M]:[M]],1,0,1,AC[[DB]:[DB]])),PRODUCT(SUM(ROUND(AVERAGE(VALUE(DP$3),VALUE($P17)),0),CHOOSE(IF(OR(DP$1,$R17),4,INDEX(CMB[[Res_Rare]:[Res_Rare]],MATCH(ROUND(MIN(SUM(DP$4,$O17/1000),SUM($O17,DP$4/1000)),3),CMB[[Cmb_ID]:[Cmb_ID]],0))),-1,-1,0,0)),IF(OR(DP$1,$R17),4,INDEX(CMB[[Cmb_Rare]:[Cmb_Rare]],MATCH(ROUND(MIN(SUM(DP$4,$O17/1000),SUM($O17,DP$4/1000)),3),CMB[[Cmb_ID]:[Cmb_ID]],0))),CHOOSE(AC[[M]:[M]],2,1,1,SUM(AC[[AB]:[DB]])))),""))</f>
        <v/>
      </c>
      <c r="DQ17" t="str">
        <f>IF(OR(DQ$5="",$S17=""),"",IFERROR(SUM(PRODUCT(INDEX(CMB[[BA_0O]:[BA_2O]],MATCH(ROUND(MIN(SUM(DQ$4,$O17/1000),SUM($O17,DQ$4/1000)),3),CMB[[Cmb_ID]:[Cmb_ID]],0),SUM(N(DQ$1),N($R17),1)),CHOOSE(AC[[M]:[M]],1,1,0,AC[[AB]:[AB]])),PRODUCT(INDEX(CMB[[BD_0O]:[BD_2O]],MATCH(ROUND(MIN(SUM(DQ$4,$O17/1000),SUM($O17,DQ$4/1000)),3),CMB[[Cmb_ID]:[Cmb_ID]],0),SUM(N(DQ$1),N($R17),1)),CHOOSE(AC[[M]:[M]],1,0,1,AC[[DB]:[DB]])),PRODUCT(SUM(ROUND(AVERAGE(VALUE(DQ$3),VALUE($P17)),0),CHOOSE(IF(OR(DQ$1,$R17),4,INDEX(CMB[[Res_Rare]:[Res_Rare]],MATCH(ROUND(MIN(SUM(DQ$4,$O17/1000),SUM($O17,DQ$4/1000)),3),CMB[[Cmb_ID]:[Cmb_ID]],0))),-1,-1,0,0)),IF(OR(DQ$1,$R17),4,INDEX(CMB[[Cmb_Rare]:[Cmb_Rare]],MATCH(ROUND(MIN(SUM(DQ$4,$O17/1000),SUM($O17,DQ$4/1000)),3),CMB[[Cmb_ID]:[Cmb_ID]],0))),CHOOSE(AC[[M]:[M]],2,1,1,SUM(AC[[AB]:[DB]])))),""))</f>
        <v/>
      </c>
      <c r="DR17" t="str">
        <f>IF(OR(DR$5="",$S17=""),"",IFERROR(SUM(PRODUCT(INDEX(CMB[[BA_0O]:[BA_2O]],MATCH(ROUND(MIN(SUM(DR$4,$O17/1000),SUM($O17,DR$4/1000)),3),CMB[[Cmb_ID]:[Cmb_ID]],0),SUM(N(DR$1),N($R17),1)),CHOOSE(AC[[M]:[M]],1,1,0,AC[[AB]:[AB]])),PRODUCT(INDEX(CMB[[BD_0O]:[BD_2O]],MATCH(ROUND(MIN(SUM(DR$4,$O17/1000),SUM($O17,DR$4/1000)),3),CMB[[Cmb_ID]:[Cmb_ID]],0),SUM(N(DR$1),N($R17),1)),CHOOSE(AC[[M]:[M]],1,0,1,AC[[DB]:[DB]])),PRODUCT(SUM(ROUND(AVERAGE(VALUE(DR$3),VALUE($P17)),0),CHOOSE(IF(OR(DR$1,$R17),4,INDEX(CMB[[Res_Rare]:[Res_Rare]],MATCH(ROUND(MIN(SUM(DR$4,$O17/1000),SUM($O17,DR$4/1000)),3),CMB[[Cmb_ID]:[Cmb_ID]],0))),-1,-1,0,0)),IF(OR(DR$1,$R17),4,INDEX(CMB[[Cmb_Rare]:[Cmb_Rare]],MATCH(ROUND(MIN(SUM(DR$4,$O17/1000),SUM($O17,DR$4/1000)),3),CMB[[Cmb_ID]:[Cmb_ID]],0))),CHOOSE(AC[[M]:[M]],2,1,1,SUM(AC[[AB]:[DB]])))),""))</f>
        <v/>
      </c>
      <c r="DS17" t="str">
        <f>IF(OR(DS$5="",$S17=""),"",IFERROR(SUM(PRODUCT(INDEX(CMB[[BA_0O]:[BA_2O]],MATCH(ROUND(MIN(SUM(DS$4,$O17/1000),SUM($O17,DS$4/1000)),3),CMB[[Cmb_ID]:[Cmb_ID]],0),SUM(N(DS$1),N($R17),1)),CHOOSE(AC[[M]:[M]],1,1,0,AC[[AB]:[AB]])),PRODUCT(INDEX(CMB[[BD_0O]:[BD_2O]],MATCH(ROUND(MIN(SUM(DS$4,$O17/1000),SUM($O17,DS$4/1000)),3),CMB[[Cmb_ID]:[Cmb_ID]],0),SUM(N(DS$1),N($R17),1)),CHOOSE(AC[[M]:[M]],1,0,1,AC[[DB]:[DB]])),PRODUCT(SUM(ROUND(AVERAGE(VALUE(DS$3),VALUE($P17)),0),CHOOSE(IF(OR(DS$1,$R17),4,INDEX(CMB[[Res_Rare]:[Res_Rare]],MATCH(ROUND(MIN(SUM(DS$4,$O17/1000),SUM($O17,DS$4/1000)),3),CMB[[Cmb_ID]:[Cmb_ID]],0))),-1,-1,0,0)),IF(OR(DS$1,$R17),4,INDEX(CMB[[Cmb_Rare]:[Cmb_Rare]],MATCH(ROUND(MIN(SUM(DS$4,$O17/1000),SUM($O17,DS$4/1000)),3),CMB[[Cmb_ID]:[Cmb_ID]],0))),CHOOSE(AC[[M]:[M]],2,1,1,SUM(AC[[AB]:[DB]])))),""))</f>
        <v/>
      </c>
      <c r="DT17" t="str">
        <f>IF(OR(DT$5="",$S17=""),"",IFERROR(SUM(PRODUCT(INDEX(CMB[[BA_0O]:[BA_2O]],MATCH(ROUND(MIN(SUM(DT$4,$O17/1000),SUM($O17,DT$4/1000)),3),CMB[[Cmb_ID]:[Cmb_ID]],0),SUM(N(DT$1),N($R17),1)),CHOOSE(AC[[M]:[M]],1,1,0,AC[[AB]:[AB]])),PRODUCT(INDEX(CMB[[BD_0O]:[BD_2O]],MATCH(ROUND(MIN(SUM(DT$4,$O17/1000),SUM($O17,DT$4/1000)),3),CMB[[Cmb_ID]:[Cmb_ID]],0),SUM(N(DT$1),N($R17),1)),CHOOSE(AC[[M]:[M]],1,0,1,AC[[DB]:[DB]])),PRODUCT(SUM(ROUND(AVERAGE(VALUE(DT$3),VALUE($P17)),0),CHOOSE(IF(OR(DT$1,$R17),4,INDEX(CMB[[Res_Rare]:[Res_Rare]],MATCH(ROUND(MIN(SUM(DT$4,$O17/1000),SUM($O17,DT$4/1000)),3),CMB[[Cmb_ID]:[Cmb_ID]],0))),-1,-1,0,0)),IF(OR(DT$1,$R17),4,INDEX(CMB[[Cmb_Rare]:[Cmb_Rare]],MATCH(ROUND(MIN(SUM(DT$4,$O17/1000),SUM($O17,DT$4/1000)),3),CMB[[Cmb_ID]:[Cmb_ID]],0))),CHOOSE(AC[[M]:[M]],2,1,1,SUM(AC[[AB]:[DB]])))),""))</f>
        <v/>
      </c>
      <c r="DU17" t="str">
        <f>IF(OR(DU$5="",$S17=""),"",IFERROR(SUM(PRODUCT(INDEX(CMB[[BA_0O]:[BA_2O]],MATCH(ROUND(MIN(SUM(DU$4,$O17/1000),SUM($O17,DU$4/1000)),3),CMB[[Cmb_ID]:[Cmb_ID]],0),SUM(N(DU$1),N($R17),1)),CHOOSE(AC[[M]:[M]],1,1,0,AC[[AB]:[AB]])),PRODUCT(INDEX(CMB[[BD_0O]:[BD_2O]],MATCH(ROUND(MIN(SUM(DU$4,$O17/1000),SUM($O17,DU$4/1000)),3),CMB[[Cmb_ID]:[Cmb_ID]],0),SUM(N(DU$1),N($R17),1)),CHOOSE(AC[[M]:[M]],1,0,1,AC[[DB]:[DB]])),PRODUCT(SUM(ROUND(AVERAGE(VALUE(DU$3),VALUE($P17)),0),CHOOSE(IF(OR(DU$1,$R17),4,INDEX(CMB[[Res_Rare]:[Res_Rare]],MATCH(ROUND(MIN(SUM(DU$4,$O17/1000),SUM($O17,DU$4/1000)),3),CMB[[Cmb_ID]:[Cmb_ID]],0))),-1,-1,0,0)),IF(OR(DU$1,$R17),4,INDEX(CMB[[Cmb_Rare]:[Cmb_Rare]],MATCH(ROUND(MIN(SUM(DU$4,$O17/1000),SUM($O17,DU$4/1000)),3),CMB[[Cmb_ID]:[Cmb_ID]],0))),CHOOSE(AC[[M]:[M]],2,1,1,SUM(AC[[AB]:[DB]])))),""))</f>
        <v/>
      </c>
      <c r="DV17" t="str">
        <f>IF(OR(DV$5="",$S17=""),"",IFERROR(SUM(PRODUCT(INDEX(CMB[[BA_0O]:[BA_2O]],MATCH(ROUND(MIN(SUM(DV$4,$O17/1000),SUM($O17,DV$4/1000)),3),CMB[[Cmb_ID]:[Cmb_ID]],0),SUM(N(DV$1),N($R17),1)),CHOOSE(AC[[M]:[M]],1,1,0,AC[[AB]:[AB]])),PRODUCT(INDEX(CMB[[BD_0O]:[BD_2O]],MATCH(ROUND(MIN(SUM(DV$4,$O17/1000),SUM($O17,DV$4/1000)),3),CMB[[Cmb_ID]:[Cmb_ID]],0),SUM(N(DV$1),N($R17),1)),CHOOSE(AC[[M]:[M]],1,0,1,AC[[DB]:[DB]])),PRODUCT(SUM(ROUND(AVERAGE(VALUE(DV$3),VALUE($P17)),0),CHOOSE(IF(OR(DV$1,$R17),4,INDEX(CMB[[Res_Rare]:[Res_Rare]],MATCH(ROUND(MIN(SUM(DV$4,$O17/1000),SUM($O17,DV$4/1000)),3),CMB[[Cmb_ID]:[Cmb_ID]],0))),-1,-1,0,0)),IF(OR(DV$1,$R17),4,INDEX(CMB[[Cmb_Rare]:[Cmb_Rare]],MATCH(ROUND(MIN(SUM(DV$4,$O17/1000),SUM($O17,DV$4/1000)),3),CMB[[Cmb_ID]:[Cmb_ID]],0))),CHOOSE(AC[[M]:[M]],2,1,1,SUM(AC[[AB]:[DB]])))),""))</f>
        <v/>
      </c>
      <c r="DW17" t="str">
        <f>IF(OR(DW$5="",$S17=""),"",IFERROR(SUM(PRODUCT(INDEX(CMB[[BA_0O]:[BA_2O]],MATCH(ROUND(MIN(SUM(DW$4,$O17/1000),SUM($O17,DW$4/1000)),3),CMB[[Cmb_ID]:[Cmb_ID]],0),SUM(N(DW$1),N($R17),1)),CHOOSE(AC[[M]:[M]],1,1,0,AC[[AB]:[AB]])),PRODUCT(INDEX(CMB[[BD_0O]:[BD_2O]],MATCH(ROUND(MIN(SUM(DW$4,$O17/1000),SUM($O17,DW$4/1000)),3),CMB[[Cmb_ID]:[Cmb_ID]],0),SUM(N(DW$1),N($R17),1)),CHOOSE(AC[[M]:[M]],1,0,1,AC[[DB]:[DB]])),PRODUCT(SUM(ROUND(AVERAGE(VALUE(DW$3),VALUE($P17)),0),CHOOSE(IF(OR(DW$1,$R17),4,INDEX(CMB[[Res_Rare]:[Res_Rare]],MATCH(ROUND(MIN(SUM(DW$4,$O17/1000),SUM($O17,DW$4/1000)),3),CMB[[Cmb_ID]:[Cmb_ID]],0))),-1,-1,0,0)),IF(OR(DW$1,$R17),4,INDEX(CMB[[Cmb_Rare]:[Cmb_Rare]],MATCH(ROUND(MIN(SUM(DW$4,$O17/1000),SUM($O17,DW$4/1000)),3),CMB[[Cmb_ID]:[Cmb_ID]],0))),CHOOSE(AC[[M]:[M]],2,1,1,SUM(AC[[AB]:[DB]])))),""))</f>
        <v/>
      </c>
      <c r="DX17" t="str">
        <f>IF(OR(DX$5="",$S17=""),"",IFERROR(SUM(PRODUCT(INDEX(CMB[[BA_0O]:[BA_2O]],MATCH(ROUND(MIN(SUM(DX$4,$O17/1000),SUM($O17,DX$4/1000)),3),CMB[[Cmb_ID]:[Cmb_ID]],0),SUM(N(DX$1),N($R17),1)),CHOOSE(AC[[M]:[M]],1,1,0,AC[[AB]:[AB]])),PRODUCT(INDEX(CMB[[BD_0O]:[BD_2O]],MATCH(ROUND(MIN(SUM(DX$4,$O17/1000),SUM($O17,DX$4/1000)),3),CMB[[Cmb_ID]:[Cmb_ID]],0),SUM(N(DX$1),N($R17),1)),CHOOSE(AC[[M]:[M]],1,0,1,AC[[DB]:[DB]])),PRODUCT(SUM(ROUND(AVERAGE(VALUE(DX$3),VALUE($P17)),0),CHOOSE(IF(OR(DX$1,$R17),4,INDEX(CMB[[Res_Rare]:[Res_Rare]],MATCH(ROUND(MIN(SUM(DX$4,$O17/1000),SUM($O17,DX$4/1000)),3),CMB[[Cmb_ID]:[Cmb_ID]],0))),-1,-1,0,0)),IF(OR(DX$1,$R17),4,INDEX(CMB[[Cmb_Rare]:[Cmb_Rare]],MATCH(ROUND(MIN(SUM(DX$4,$O17/1000),SUM($O17,DX$4/1000)),3),CMB[[Cmb_ID]:[Cmb_ID]],0))),CHOOSE(AC[[M]:[M]],2,1,1,SUM(AC[[AB]:[DB]])))),""))</f>
        <v/>
      </c>
      <c r="DY17" t="str">
        <f>IF(OR(DY$5="",$S17=""),"",IFERROR(SUM(PRODUCT(INDEX(CMB[[BA_0O]:[BA_2O]],MATCH(ROUND(MIN(SUM(DY$4,$O17/1000),SUM($O17,DY$4/1000)),3),CMB[[Cmb_ID]:[Cmb_ID]],0),SUM(N(DY$1),N($R17),1)),CHOOSE(AC[[M]:[M]],1,1,0,AC[[AB]:[AB]])),PRODUCT(INDEX(CMB[[BD_0O]:[BD_2O]],MATCH(ROUND(MIN(SUM(DY$4,$O17/1000),SUM($O17,DY$4/1000)),3),CMB[[Cmb_ID]:[Cmb_ID]],0),SUM(N(DY$1),N($R17),1)),CHOOSE(AC[[M]:[M]],1,0,1,AC[[DB]:[DB]])),PRODUCT(SUM(ROUND(AVERAGE(VALUE(DY$3),VALUE($P17)),0),CHOOSE(IF(OR(DY$1,$R17),4,INDEX(CMB[[Res_Rare]:[Res_Rare]],MATCH(ROUND(MIN(SUM(DY$4,$O17/1000),SUM($O17,DY$4/1000)),3),CMB[[Cmb_ID]:[Cmb_ID]],0))),-1,-1,0,0)),IF(OR(DY$1,$R17),4,INDEX(CMB[[Cmb_Rare]:[Cmb_Rare]],MATCH(ROUND(MIN(SUM(DY$4,$O17/1000),SUM($O17,DY$4/1000)),3),CMB[[Cmb_ID]:[Cmb_ID]],0))),CHOOSE(AC[[M]:[M]],2,1,1,SUM(AC[[AB]:[DB]])))),""))</f>
        <v/>
      </c>
      <c r="DZ17" t="str">
        <f>IF(OR(DZ$5="",$S17=""),"",IFERROR(SUM(PRODUCT(INDEX(CMB[[BA_0O]:[BA_2O]],MATCH(ROUND(MIN(SUM(DZ$4,$O17/1000),SUM($O17,DZ$4/1000)),3),CMB[[Cmb_ID]:[Cmb_ID]],0),SUM(N(DZ$1),N($R17),1)),CHOOSE(AC[[M]:[M]],1,1,0,AC[[AB]:[AB]])),PRODUCT(INDEX(CMB[[BD_0O]:[BD_2O]],MATCH(ROUND(MIN(SUM(DZ$4,$O17/1000),SUM($O17,DZ$4/1000)),3),CMB[[Cmb_ID]:[Cmb_ID]],0),SUM(N(DZ$1),N($R17),1)),CHOOSE(AC[[M]:[M]],1,0,1,AC[[DB]:[DB]])),PRODUCT(SUM(ROUND(AVERAGE(VALUE(DZ$3),VALUE($P17)),0),CHOOSE(IF(OR(DZ$1,$R17),4,INDEX(CMB[[Res_Rare]:[Res_Rare]],MATCH(ROUND(MIN(SUM(DZ$4,$O17/1000),SUM($O17,DZ$4/1000)),3),CMB[[Cmb_ID]:[Cmb_ID]],0))),-1,-1,0,0)),IF(OR(DZ$1,$R17),4,INDEX(CMB[[Cmb_Rare]:[Cmb_Rare]],MATCH(ROUND(MIN(SUM(DZ$4,$O17/1000),SUM($O17,DZ$4/1000)),3),CMB[[Cmb_ID]:[Cmb_ID]],0))),CHOOSE(AC[[M]:[M]],2,1,1,SUM(AC[[AB]:[DB]])))),""))</f>
        <v/>
      </c>
      <c r="EA17" t="str">
        <f>IF(OR(EA$5="",$S17=""),"",IFERROR(SUM(PRODUCT(INDEX(CMB[[BA_0O]:[BA_2O]],MATCH(ROUND(MIN(SUM(EA$4,$O17/1000),SUM($O17,EA$4/1000)),3),CMB[[Cmb_ID]:[Cmb_ID]],0),SUM(N(EA$1),N($R17),1)),CHOOSE(AC[[M]:[M]],1,1,0,AC[[AB]:[AB]])),PRODUCT(INDEX(CMB[[BD_0O]:[BD_2O]],MATCH(ROUND(MIN(SUM(EA$4,$O17/1000),SUM($O17,EA$4/1000)),3),CMB[[Cmb_ID]:[Cmb_ID]],0),SUM(N(EA$1),N($R17),1)),CHOOSE(AC[[M]:[M]],1,0,1,AC[[DB]:[DB]])),PRODUCT(SUM(ROUND(AVERAGE(VALUE(EA$3),VALUE($P17)),0),CHOOSE(IF(OR(EA$1,$R17),4,INDEX(CMB[[Res_Rare]:[Res_Rare]],MATCH(ROUND(MIN(SUM(EA$4,$O17/1000),SUM($O17,EA$4/1000)),3),CMB[[Cmb_ID]:[Cmb_ID]],0))),-1,-1,0,0)),IF(OR(EA$1,$R17),4,INDEX(CMB[[Cmb_Rare]:[Cmb_Rare]],MATCH(ROUND(MIN(SUM(EA$4,$O17/1000),SUM($O17,EA$4/1000)),3),CMB[[Cmb_ID]:[Cmb_ID]],0))),CHOOSE(AC[[M]:[M]],2,1,1,SUM(AC[[AB]:[DB]])))),""))</f>
        <v/>
      </c>
      <c r="EB17" t="str">
        <f>IF(OR(EB$5="",$S17=""),"",IFERROR(SUM(PRODUCT(INDEX(CMB[[BA_0O]:[BA_2O]],MATCH(ROUND(MIN(SUM(EB$4,$O17/1000),SUM($O17,EB$4/1000)),3),CMB[[Cmb_ID]:[Cmb_ID]],0),SUM(N(EB$1),N($R17),1)),CHOOSE(AC[[M]:[M]],1,1,0,AC[[AB]:[AB]])),PRODUCT(INDEX(CMB[[BD_0O]:[BD_2O]],MATCH(ROUND(MIN(SUM(EB$4,$O17/1000),SUM($O17,EB$4/1000)),3),CMB[[Cmb_ID]:[Cmb_ID]],0),SUM(N(EB$1),N($R17),1)),CHOOSE(AC[[M]:[M]],1,0,1,AC[[DB]:[DB]])),PRODUCT(SUM(ROUND(AVERAGE(VALUE(EB$3),VALUE($P17)),0),CHOOSE(IF(OR(EB$1,$R17),4,INDEX(CMB[[Res_Rare]:[Res_Rare]],MATCH(ROUND(MIN(SUM(EB$4,$O17/1000),SUM($O17,EB$4/1000)),3),CMB[[Cmb_ID]:[Cmb_ID]],0))),-1,-1,0,0)),IF(OR(EB$1,$R17),4,INDEX(CMB[[Cmb_Rare]:[Cmb_Rare]],MATCH(ROUND(MIN(SUM(EB$4,$O17/1000),SUM($O17,EB$4/1000)),3),CMB[[Cmb_ID]:[Cmb_ID]],0))),CHOOSE(AC[[M]:[M]],2,1,1,SUM(AC[[AB]:[DB]])))),""))</f>
        <v/>
      </c>
      <c r="EC17" t="str">
        <f>IF(OR(EC$5="",$S17=""),"",IFERROR(SUM(PRODUCT(INDEX(CMB[[BA_0O]:[BA_2O]],MATCH(ROUND(MIN(SUM(EC$4,$O17/1000),SUM($O17,EC$4/1000)),3),CMB[[Cmb_ID]:[Cmb_ID]],0),SUM(N(EC$1),N($R17),1)),CHOOSE(AC[[M]:[M]],1,1,0,AC[[AB]:[AB]])),PRODUCT(INDEX(CMB[[BD_0O]:[BD_2O]],MATCH(ROUND(MIN(SUM(EC$4,$O17/1000),SUM($O17,EC$4/1000)),3),CMB[[Cmb_ID]:[Cmb_ID]],0),SUM(N(EC$1),N($R17),1)),CHOOSE(AC[[M]:[M]],1,0,1,AC[[DB]:[DB]])),PRODUCT(SUM(ROUND(AVERAGE(VALUE(EC$3),VALUE($P17)),0),CHOOSE(IF(OR(EC$1,$R17),4,INDEX(CMB[[Res_Rare]:[Res_Rare]],MATCH(ROUND(MIN(SUM(EC$4,$O17/1000),SUM($O17,EC$4/1000)),3),CMB[[Cmb_ID]:[Cmb_ID]],0))),-1,-1,0,0)),IF(OR(EC$1,$R17),4,INDEX(CMB[[Cmb_Rare]:[Cmb_Rare]],MATCH(ROUND(MIN(SUM(EC$4,$O17/1000),SUM($O17,EC$4/1000)),3),CMB[[Cmb_ID]:[Cmb_ID]],0))),CHOOSE(AC[[M]:[M]],2,1,1,SUM(AC[[AB]:[DB]])))),""))</f>
        <v/>
      </c>
      <c r="ED17" t="str">
        <f>IF(OR(ED$5="",$S17=""),"",IFERROR(SUM(PRODUCT(INDEX(CMB[[BA_0O]:[BA_2O]],MATCH(ROUND(MIN(SUM(ED$4,$O17/1000),SUM($O17,ED$4/1000)),3),CMB[[Cmb_ID]:[Cmb_ID]],0),SUM(N(ED$1),N($R17),1)),CHOOSE(AC[[M]:[M]],1,1,0,AC[[AB]:[AB]])),PRODUCT(INDEX(CMB[[BD_0O]:[BD_2O]],MATCH(ROUND(MIN(SUM(ED$4,$O17/1000),SUM($O17,ED$4/1000)),3),CMB[[Cmb_ID]:[Cmb_ID]],0),SUM(N(ED$1),N($R17),1)),CHOOSE(AC[[M]:[M]],1,0,1,AC[[DB]:[DB]])),PRODUCT(SUM(ROUND(AVERAGE(VALUE(ED$3),VALUE($P17)),0),CHOOSE(IF(OR(ED$1,$R17),4,INDEX(CMB[[Res_Rare]:[Res_Rare]],MATCH(ROUND(MIN(SUM(ED$4,$O17/1000),SUM($O17,ED$4/1000)),3),CMB[[Cmb_ID]:[Cmb_ID]],0))),-1,-1,0,0)),IF(OR(ED$1,$R17),4,INDEX(CMB[[Cmb_Rare]:[Cmb_Rare]],MATCH(ROUND(MIN(SUM(ED$4,$O17/1000),SUM($O17,ED$4/1000)),3),CMB[[Cmb_ID]:[Cmb_ID]],0))),CHOOSE(AC[[M]:[M]],2,1,1,SUM(AC[[AB]:[DB]])))),""))</f>
        <v/>
      </c>
      <c r="EE17" t="str">
        <f>IF(OR(EE$5="",$S17=""),"",IFERROR(SUM(PRODUCT(INDEX(CMB[[BA_0O]:[BA_2O]],MATCH(ROUND(MIN(SUM(EE$4,$O17/1000),SUM($O17,EE$4/1000)),3),CMB[[Cmb_ID]:[Cmb_ID]],0),SUM(N(EE$1),N($R17),1)),CHOOSE(AC[[M]:[M]],1,1,0,AC[[AB]:[AB]])),PRODUCT(INDEX(CMB[[BD_0O]:[BD_2O]],MATCH(ROUND(MIN(SUM(EE$4,$O17/1000),SUM($O17,EE$4/1000)),3),CMB[[Cmb_ID]:[Cmb_ID]],0),SUM(N(EE$1),N($R17),1)),CHOOSE(AC[[M]:[M]],1,0,1,AC[[DB]:[DB]])),PRODUCT(SUM(ROUND(AVERAGE(VALUE(EE$3),VALUE($P17)),0),CHOOSE(IF(OR(EE$1,$R17),4,INDEX(CMB[[Res_Rare]:[Res_Rare]],MATCH(ROUND(MIN(SUM(EE$4,$O17/1000),SUM($O17,EE$4/1000)),3),CMB[[Cmb_ID]:[Cmb_ID]],0))),-1,-1,0,0)),IF(OR(EE$1,$R17),4,INDEX(CMB[[Cmb_Rare]:[Cmb_Rare]],MATCH(ROUND(MIN(SUM(EE$4,$O17/1000),SUM($O17,EE$4/1000)),3),CMB[[Cmb_ID]:[Cmb_ID]],0))),CHOOSE(AC[[M]:[M]],2,1,1,SUM(AC[[AB]:[DB]])))),""))</f>
        <v/>
      </c>
      <c r="EF17" t="str">
        <f>IF(OR(EF$5="",$S17=""),"",IFERROR(SUM(PRODUCT(INDEX(CMB[[BA_0O]:[BA_2O]],MATCH(ROUND(MIN(SUM(EF$4,$O17/1000),SUM($O17,EF$4/1000)),3),CMB[[Cmb_ID]:[Cmb_ID]],0),SUM(N(EF$1),N($R17),1)),CHOOSE(AC[[M]:[M]],1,1,0,AC[[AB]:[AB]])),PRODUCT(INDEX(CMB[[BD_0O]:[BD_2O]],MATCH(ROUND(MIN(SUM(EF$4,$O17/1000),SUM($O17,EF$4/1000)),3),CMB[[Cmb_ID]:[Cmb_ID]],0),SUM(N(EF$1),N($R17),1)),CHOOSE(AC[[M]:[M]],1,0,1,AC[[DB]:[DB]])),PRODUCT(SUM(ROUND(AVERAGE(VALUE(EF$3),VALUE($P17)),0),CHOOSE(IF(OR(EF$1,$R17),4,INDEX(CMB[[Res_Rare]:[Res_Rare]],MATCH(ROUND(MIN(SUM(EF$4,$O17/1000),SUM($O17,EF$4/1000)),3),CMB[[Cmb_ID]:[Cmb_ID]],0))),-1,-1,0,0)),IF(OR(EF$1,$R17),4,INDEX(CMB[[Cmb_Rare]:[Cmb_Rare]],MATCH(ROUND(MIN(SUM(EF$4,$O17/1000),SUM($O17,EF$4/1000)),3),CMB[[Cmb_ID]:[Cmb_ID]],0))),CHOOSE(AC[[M]:[M]],2,1,1,SUM(AC[[AB]:[DB]])))),""))</f>
        <v/>
      </c>
      <c r="EG17" t="str">
        <f>IF(OR(EG$5="",$S17=""),"",IFERROR(SUM(PRODUCT(INDEX(CMB[[BA_0O]:[BA_2O]],MATCH(ROUND(MIN(SUM(EG$4,$O17/1000),SUM($O17,EG$4/1000)),3),CMB[[Cmb_ID]:[Cmb_ID]],0),SUM(N(EG$1),N($R17),1)),CHOOSE(AC[[M]:[M]],1,1,0,AC[[AB]:[AB]])),PRODUCT(INDEX(CMB[[BD_0O]:[BD_2O]],MATCH(ROUND(MIN(SUM(EG$4,$O17/1000),SUM($O17,EG$4/1000)),3),CMB[[Cmb_ID]:[Cmb_ID]],0),SUM(N(EG$1),N($R17),1)),CHOOSE(AC[[M]:[M]],1,0,1,AC[[DB]:[DB]])),PRODUCT(SUM(ROUND(AVERAGE(VALUE(EG$3),VALUE($P17)),0),CHOOSE(IF(OR(EG$1,$R17),4,INDEX(CMB[[Res_Rare]:[Res_Rare]],MATCH(ROUND(MIN(SUM(EG$4,$O17/1000),SUM($O17,EG$4/1000)),3),CMB[[Cmb_ID]:[Cmb_ID]],0))),-1,-1,0,0)),IF(OR(EG$1,$R17),4,INDEX(CMB[[Cmb_Rare]:[Cmb_Rare]],MATCH(ROUND(MIN(SUM(EG$4,$O17/1000),SUM($O17,EG$4/1000)),3),CMB[[Cmb_ID]:[Cmb_ID]],0))),CHOOSE(AC[[M]:[M]],2,1,1,SUM(AC[[AB]:[DB]])))),""))</f>
        <v/>
      </c>
      <c r="EH17" t="str">
        <f>IF(OR(EH$5="",$S17=""),"",IFERROR(SUM(PRODUCT(INDEX(CMB[[BA_0O]:[BA_2O]],MATCH(ROUND(MIN(SUM(EH$4,$O17/1000),SUM($O17,EH$4/1000)),3),CMB[[Cmb_ID]:[Cmb_ID]],0),SUM(N(EH$1),N($R17),1)),CHOOSE(AC[[M]:[M]],1,1,0,AC[[AB]:[AB]])),PRODUCT(INDEX(CMB[[BD_0O]:[BD_2O]],MATCH(ROUND(MIN(SUM(EH$4,$O17/1000),SUM($O17,EH$4/1000)),3),CMB[[Cmb_ID]:[Cmb_ID]],0),SUM(N(EH$1),N($R17),1)),CHOOSE(AC[[M]:[M]],1,0,1,AC[[DB]:[DB]])),PRODUCT(SUM(ROUND(AVERAGE(VALUE(EH$3),VALUE($P17)),0),CHOOSE(IF(OR(EH$1,$R17),4,INDEX(CMB[[Res_Rare]:[Res_Rare]],MATCH(ROUND(MIN(SUM(EH$4,$O17/1000),SUM($O17,EH$4/1000)),3),CMB[[Cmb_ID]:[Cmb_ID]],0))),-1,-1,0,0)),IF(OR(EH$1,$R17),4,INDEX(CMB[[Cmb_Rare]:[Cmb_Rare]],MATCH(ROUND(MIN(SUM(EH$4,$O17/1000),SUM($O17,EH$4/1000)),3),CMB[[Cmb_ID]:[Cmb_ID]],0))),CHOOSE(AC[[M]:[M]],2,1,1,SUM(AC[[AB]:[DB]])))),""))</f>
        <v/>
      </c>
      <c r="EI17" t="str">
        <f>IF(OR(EI$5="",$S17=""),"",IFERROR(SUM(PRODUCT(INDEX(CMB[[BA_0O]:[BA_2O]],MATCH(ROUND(MIN(SUM(EI$4,$O17/1000),SUM($O17,EI$4/1000)),3),CMB[[Cmb_ID]:[Cmb_ID]],0),SUM(N(EI$1),N($R17),1)),CHOOSE(AC[[M]:[M]],1,1,0,AC[[AB]:[AB]])),PRODUCT(INDEX(CMB[[BD_0O]:[BD_2O]],MATCH(ROUND(MIN(SUM(EI$4,$O17/1000),SUM($O17,EI$4/1000)),3),CMB[[Cmb_ID]:[Cmb_ID]],0),SUM(N(EI$1),N($R17),1)),CHOOSE(AC[[M]:[M]],1,0,1,AC[[DB]:[DB]])),PRODUCT(SUM(ROUND(AVERAGE(VALUE(EI$3),VALUE($P17)),0),CHOOSE(IF(OR(EI$1,$R17),4,INDEX(CMB[[Res_Rare]:[Res_Rare]],MATCH(ROUND(MIN(SUM(EI$4,$O17/1000),SUM($O17,EI$4/1000)),3),CMB[[Cmb_ID]:[Cmb_ID]],0))),-1,-1,0,0)),IF(OR(EI$1,$R17),4,INDEX(CMB[[Cmb_Rare]:[Cmb_Rare]],MATCH(ROUND(MIN(SUM(EI$4,$O17/1000),SUM($O17,EI$4/1000)),3),CMB[[Cmb_ID]:[Cmb_ID]],0))),CHOOSE(AC[[M]:[M]],2,1,1,SUM(AC[[AB]:[DB]])))),""))</f>
        <v/>
      </c>
      <c r="EJ17" t="str">
        <f>IF(OR(EJ$5="",$S17=""),"",IFERROR(SUM(PRODUCT(INDEX(CMB[[BA_0O]:[BA_2O]],MATCH(ROUND(MIN(SUM(EJ$4,$O17/1000),SUM($O17,EJ$4/1000)),3),CMB[[Cmb_ID]:[Cmb_ID]],0),SUM(N(EJ$1),N($R17),1)),CHOOSE(AC[[M]:[M]],1,1,0,AC[[AB]:[AB]])),PRODUCT(INDEX(CMB[[BD_0O]:[BD_2O]],MATCH(ROUND(MIN(SUM(EJ$4,$O17/1000),SUM($O17,EJ$4/1000)),3),CMB[[Cmb_ID]:[Cmb_ID]],0),SUM(N(EJ$1),N($R17),1)),CHOOSE(AC[[M]:[M]],1,0,1,AC[[DB]:[DB]])),PRODUCT(SUM(ROUND(AVERAGE(VALUE(EJ$3),VALUE($P17)),0),CHOOSE(IF(OR(EJ$1,$R17),4,INDEX(CMB[[Res_Rare]:[Res_Rare]],MATCH(ROUND(MIN(SUM(EJ$4,$O17/1000),SUM($O17,EJ$4/1000)),3),CMB[[Cmb_ID]:[Cmb_ID]],0))),-1,-1,0,0)),IF(OR(EJ$1,$R17),4,INDEX(CMB[[Cmb_Rare]:[Cmb_Rare]],MATCH(ROUND(MIN(SUM(EJ$4,$O17/1000),SUM($O17,EJ$4/1000)),3),CMB[[Cmb_ID]:[Cmb_ID]],0))),CHOOSE(AC[[M]:[M]],2,1,1,SUM(AC[[AB]:[DB]])))),""))</f>
        <v/>
      </c>
      <c r="EK17" t="str">
        <f>IF(OR(EK$5="",$S17=""),"",IFERROR(SUM(PRODUCT(INDEX(CMB[[BA_0O]:[BA_2O]],MATCH(ROUND(MIN(SUM(EK$4,$O17/1000),SUM($O17,EK$4/1000)),3),CMB[[Cmb_ID]:[Cmb_ID]],0),SUM(N(EK$1),N($R17),1)),CHOOSE(AC[[M]:[M]],1,1,0,AC[[AB]:[AB]])),PRODUCT(INDEX(CMB[[BD_0O]:[BD_2O]],MATCH(ROUND(MIN(SUM(EK$4,$O17/1000),SUM($O17,EK$4/1000)),3),CMB[[Cmb_ID]:[Cmb_ID]],0),SUM(N(EK$1),N($R17),1)),CHOOSE(AC[[M]:[M]],1,0,1,AC[[DB]:[DB]])),PRODUCT(SUM(ROUND(AVERAGE(VALUE(EK$3),VALUE($P17)),0),CHOOSE(IF(OR(EK$1,$R17),4,INDEX(CMB[[Res_Rare]:[Res_Rare]],MATCH(ROUND(MIN(SUM(EK$4,$O17/1000),SUM($O17,EK$4/1000)),3),CMB[[Cmb_ID]:[Cmb_ID]],0))),-1,-1,0,0)),IF(OR(EK$1,$R17),4,INDEX(CMB[[Cmb_Rare]:[Cmb_Rare]],MATCH(ROUND(MIN(SUM(EK$4,$O17/1000),SUM($O17,EK$4/1000)),3),CMB[[Cmb_ID]:[Cmb_ID]],0))),CHOOSE(AC[[M]:[M]],2,1,1,SUM(AC[[AB]:[DB]])))),""))</f>
        <v/>
      </c>
      <c r="EL17" t="str">
        <f>IF(OR(EL$5="",$S17=""),"",IFERROR(SUM(PRODUCT(INDEX(CMB[[BA_0O]:[BA_2O]],MATCH(ROUND(MIN(SUM(EL$4,$O17/1000),SUM($O17,EL$4/1000)),3),CMB[[Cmb_ID]:[Cmb_ID]],0),SUM(N(EL$1),N($R17),1)),CHOOSE(AC[[M]:[M]],1,1,0,AC[[AB]:[AB]])),PRODUCT(INDEX(CMB[[BD_0O]:[BD_2O]],MATCH(ROUND(MIN(SUM(EL$4,$O17/1000),SUM($O17,EL$4/1000)),3),CMB[[Cmb_ID]:[Cmb_ID]],0),SUM(N(EL$1),N($R17),1)),CHOOSE(AC[[M]:[M]],1,0,1,AC[[DB]:[DB]])),PRODUCT(SUM(ROUND(AVERAGE(VALUE(EL$3),VALUE($P17)),0),CHOOSE(IF(OR(EL$1,$R17),4,INDEX(CMB[[Res_Rare]:[Res_Rare]],MATCH(ROUND(MIN(SUM(EL$4,$O17/1000),SUM($O17,EL$4/1000)),3),CMB[[Cmb_ID]:[Cmb_ID]],0))),-1,-1,0,0)),IF(OR(EL$1,$R17),4,INDEX(CMB[[Cmb_Rare]:[Cmb_Rare]],MATCH(ROUND(MIN(SUM(EL$4,$O17/1000),SUM($O17,EL$4/1000)),3),CMB[[Cmb_ID]:[Cmb_ID]],0))),CHOOSE(AC[[M]:[M]],2,1,1,SUM(AC[[AB]:[DB]])))),""))</f>
        <v/>
      </c>
      <c r="EM17" t="str">
        <f>IF(OR(EM$5="",$S17=""),"",IFERROR(SUM(PRODUCT(INDEX(CMB[[BA_0O]:[BA_2O]],MATCH(ROUND(MIN(SUM(EM$4,$O17/1000),SUM($O17,EM$4/1000)),3),CMB[[Cmb_ID]:[Cmb_ID]],0),SUM(N(EM$1),N($R17),1)),CHOOSE(AC[[M]:[M]],1,1,0,AC[[AB]:[AB]])),PRODUCT(INDEX(CMB[[BD_0O]:[BD_2O]],MATCH(ROUND(MIN(SUM(EM$4,$O17/1000),SUM($O17,EM$4/1000)),3),CMB[[Cmb_ID]:[Cmb_ID]],0),SUM(N(EM$1),N($R17),1)),CHOOSE(AC[[M]:[M]],1,0,1,AC[[DB]:[DB]])),PRODUCT(SUM(ROUND(AVERAGE(VALUE(EM$3),VALUE($P17)),0),CHOOSE(IF(OR(EM$1,$R17),4,INDEX(CMB[[Res_Rare]:[Res_Rare]],MATCH(ROUND(MIN(SUM(EM$4,$O17/1000),SUM($O17,EM$4/1000)),3),CMB[[Cmb_ID]:[Cmb_ID]],0))),-1,-1,0,0)),IF(OR(EM$1,$R17),4,INDEX(CMB[[Cmb_Rare]:[Cmb_Rare]],MATCH(ROUND(MIN(SUM(EM$4,$O17/1000),SUM($O17,EM$4/1000)),3),CMB[[Cmb_ID]:[Cmb_ID]],0))),CHOOSE(AC[[M]:[M]],2,1,1,SUM(AC[[AB]:[DB]])))),""))</f>
        <v/>
      </c>
      <c r="EN17" t="str">
        <f>IF(OR(EN$5="",$S17=""),"",IFERROR(SUM(PRODUCT(INDEX(CMB[[BA_0O]:[BA_2O]],MATCH(ROUND(MIN(SUM(EN$4,$O17/1000),SUM($O17,EN$4/1000)),3),CMB[[Cmb_ID]:[Cmb_ID]],0),SUM(N(EN$1),N($R17),1)),CHOOSE(AC[[M]:[M]],1,1,0,AC[[AB]:[AB]])),PRODUCT(INDEX(CMB[[BD_0O]:[BD_2O]],MATCH(ROUND(MIN(SUM(EN$4,$O17/1000),SUM($O17,EN$4/1000)),3),CMB[[Cmb_ID]:[Cmb_ID]],0),SUM(N(EN$1),N($R17),1)),CHOOSE(AC[[M]:[M]],1,0,1,AC[[DB]:[DB]])),PRODUCT(SUM(ROUND(AVERAGE(VALUE(EN$3),VALUE($P17)),0),CHOOSE(IF(OR(EN$1,$R17),4,INDEX(CMB[[Res_Rare]:[Res_Rare]],MATCH(ROUND(MIN(SUM(EN$4,$O17/1000),SUM($O17,EN$4/1000)),3),CMB[[Cmb_ID]:[Cmb_ID]],0))),-1,-1,0,0)),IF(OR(EN$1,$R17),4,INDEX(CMB[[Cmb_Rare]:[Cmb_Rare]],MATCH(ROUND(MIN(SUM(EN$4,$O17/1000),SUM($O17,EN$4/1000)),3),CMB[[Cmb_ID]:[Cmb_ID]],0))),CHOOSE(AC[[M]:[M]],2,1,1,SUM(AC[[AB]:[DB]])))),""))</f>
        <v/>
      </c>
      <c r="EO17" t="str">
        <f>IF(OR(EO$5="",$S17=""),"",IFERROR(SUM(PRODUCT(INDEX(CMB[[BA_0O]:[BA_2O]],MATCH(ROUND(MIN(SUM(EO$4,$O17/1000),SUM($O17,EO$4/1000)),3),CMB[[Cmb_ID]:[Cmb_ID]],0),SUM(N(EO$1),N($R17),1)),CHOOSE(AC[[M]:[M]],1,1,0,AC[[AB]:[AB]])),PRODUCT(INDEX(CMB[[BD_0O]:[BD_2O]],MATCH(ROUND(MIN(SUM(EO$4,$O17/1000),SUM($O17,EO$4/1000)),3),CMB[[Cmb_ID]:[Cmb_ID]],0),SUM(N(EO$1),N($R17),1)),CHOOSE(AC[[M]:[M]],1,0,1,AC[[DB]:[DB]])),PRODUCT(SUM(ROUND(AVERAGE(VALUE(EO$3),VALUE($P17)),0),CHOOSE(IF(OR(EO$1,$R17),4,INDEX(CMB[[Res_Rare]:[Res_Rare]],MATCH(ROUND(MIN(SUM(EO$4,$O17/1000),SUM($O17,EO$4/1000)),3),CMB[[Cmb_ID]:[Cmb_ID]],0))),-1,-1,0,0)),IF(OR(EO$1,$R17),4,INDEX(CMB[[Cmb_Rare]:[Cmb_Rare]],MATCH(ROUND(MIN(SUM(EO$4,$O17/1000),SUM($O17,EO$4/1000)),3),CMB[[Cmb_ID]:[Cmb_ID]],0))),CHOOSE(AC[[M]:[M]],2,1,1,SUM(AC[[AB]:[DB]])))),""))</f>
        <v/>
      </c>
      <c r="EP17" t="str">
        <f>IF(OR(EP$5="",$S17=""),"",IFERROR(SUM(PRODUCT(INDEX(CMB[[BA_0O]:[BA_2O]],MATCH(ROUND(MIN(SUM(EP$4,$O17/1000),SUM($O17,EP$4/1000)),3),CMB[[Cmb_ID]:[Cmb_ID]],0),SUM(N(EP$1),N($R17),1)),CHOOSE(AC[[M]:[M]],1,1,0,AC[[AB]:[AB]])),PRODUCT(INDEX(CMB[[BD_0O]:[BD_2O]],MATCH(ROUND(MIN(SUM(EP$4,$O17/1000),SUM($O17,EP$4/1000)),3),CMB[[Cmb_ID]:[Cmb_ID]],0),SUM(N(EP$1),N($R17),1)),CHOOSE(AC[[M]:[M]],1,0,1,AC[[DB]:[DB]])),PRODUCT(SUM(ROUND(AVERAGE(VALUE(EP$3),VALUE($P17)),0),CHOOSE(IF(OR(EP$1,$R17),4,INDEX(CMB[[Res_Rare]:[Res_Rare]],MATCH(ROUND(MIN(SUM(EP$4,$O17/1000),SUM($O17,EP$4/1000)),3),CMB[[Cmb_ID]:[Cmb_ID]],0))),-1,-1,0,0)),IF(OR(EP$1,$R17),4,INDEX(CMB[[Cmb_Rare]:[Cmb_Rare]],MATCH(ROUND(MIN(SUM(EP$4,$O17/1000),SUM($O17,EP$4/1000)),3),CMB[[Cmb_ID]:[Cmb_ID]],0))),CHOOSE(AC[[M]:[M]],2,1,1,SUM(AC[[AB]:[DB]])))),""))</f>
        <v/>
      </c>
      <c r="EQ17" t="str">
        <f>IF(OR(EQ$5="",$S17=""),"",IFERROR(SUM(PRODUCT(INDEX(CMB[[BA_0O]:[BA_2O]],MATCH(ROUND(MIN(SUM(EQ$4,$O17/1000),SUM($O17,EQ$4/1000)),3),CMB[[Cmb_ID]:[Cmb_ID]],0),SUM(N(EQ$1),N($R17),1)),CHOOSE(AC[[M]:[M]],1,1,0,AC[[AB]:[AB]])),PRODUCT(INDEX(CMB[[BD_0O]:[BD_2O]],MATCH(ROUND(MIN(SUM(EQ$4,$O17/1000),SUM($O17,EQ$4/1000)),3),CMB[[Cmb_ID]:[Cmb_ID]],0),SUM(N(EQ$1),N($R17),1)),CHOOSE(AC[[M]:[M]],1,0,1,AC[[DB]:[DB]])),PRODUCT(SUM(ROUND(AVERAGE(VALUE(EQ$3),VALUE($P17)),0),CHOOSE(IF(OR(EQ$1,$R17),4,INDEX(CMB[[Res_Rare]:[Res_Rare]],MATCH(ROUND(MIN(SUM(EQ$4,$O17/1000),SUM($O17,EQ$4/1000)),3),CMB[[Cmb_ID]:[Cmb_ID]],0))),-1,-1,0,0)),IF(OR(EQ$1,$R17),4,INDEX(CMB[[Cmb_Rare]:[Cmb_Rare]],MATCH(ROUND(MIN(SUM(EQ$4,$O17/1000),SUM($O17,EQ$4/1000)),3),CMB[[Cmb_ID]:[Cmb_ID]],0))),CHOOSE(AC[[M]:[M]],2,1,1,SUM(AC[[AB]:[DB]])))),""))</f>
        <v/>
      </c>
      <c r="ER17" t="str">
        <f>IF(OR(ER$5="",$S17=""),"",IFERROR(SUM(PRODUCT(INDEX(CMB[[BA_0O]:[BA_2O]],MATCH(ROUND(MIN(SUM(ER$4,$O17/1000),SUM($O17,ER$4/1000)),3),CMB[[Cmb_ID]:[Cmb_ID]],0),SUM(N(ER$1),N($R17),1)),CHOOSE(AC[[M]:[M]],1,1,0,AC[[AB]:[AB]])),PRODUCT(INDEX(CMB[[BD_0O]:[BD_2O]],MATCH(ROUND(MIN(SUM(ER$4,$O17/1000),SUM($O17,ER$4/1000)),3),CMB[[Cmb_ID]:[Cmb_ID]],0),SUM(N(ER$1),N($R17),1)),CHOOSE(AC[[M]:[M]],1,0,1,AC[[DB]:[DB]])),PRODUCT(SUM(ROUND(AVERAGE(VALUE(ER$3),VALUE($P17)),0),CHOOSE(IF(OR(ER$1,$R17),4,INDEX(CMB[[Res_Rare]:[Res_Rare]],MATCH(ROUND(MIN(SUM(ER$4,$O17/1000),SUM($O17,ER$4/1000)),3),CMB[[Cmb_ID]:[Cmb_ID]],0))),-1,-1,0,0)),IF(OR(ER$1,$R17),4,INDEX(CMB[[Cmb_Rare]:[Cmb_Rare]],MATCH(ROUND(MIN(SUM(ER$4,$O17/1000),SUM($O17,ER$4/1000)),3),CMB[[Cmb_ID]:[Cmb_ID]],0))),CHOOSE(AC[[M]:[M]],2,1,1,SUM(AC[[AB]:[DB]])))),""))</f>
        <v/>
      </c>
      <c r="ES17" t="str">
        <f>IF(OR(ES$5="",$S17=""),"",IFERROR(SUM(PRODUCT(INDEX(CMB[[BA_0O]:[BA_2O]],MATCH(ROUND(MIN(SUM(ES$4,$O17/1000),SUM($O17,ES$4/1000)),3),CMB[[Cmb_ID]:[Cmb_ID]],0),SUM(N(ES$1),N($R17),1)),CHOOSE(AC[[M]:[M]],1,1,0,AC[[AB]:[AB]])),PRODUCT(INDEX(CMB[[BD_0O]:[BD_2O]],MATCH(ROUND(MIN(SUM(ES$4,$O17/1000),SUM($O17,ES$4/1000)),3),CMB[[Cmb_ID]:[Cmb_ID]],0),SUM(N(ES$1),N($R17),1)),CHOOSE(AC[[M]:[M]],1,0,1,AC[[DB]:[DB]])),PRODUCT(SUM(ROUND(AVERAGE(VALUE(ES$3),VALUE($P17)),0),CHOOSE(IF(OR(ES$1,$R17),4,INDEX(CMB[[Res_Rare]:[Res_Rare]],MATCH(ROUND(MIN(SUM(ES$4,$O17/1000),SUM($O17,ES$4/1000)),3),CMB[[Cmb_ID]:[Cmb_ID]],0))),-1,-1,0,0)),IF(OR(ES$1,$R17),4,INDEX(CMB[[Cmb_Rare]:[Cmb_Rare]],MATCH(ROUND(MIN(SUM(ES$4,$O17/1000),SUM($O17,ES$4/1000)),3),CMB[[Cmb_ID]:[Cmb_ID]],0))),CHOOSE(AC[[M]:[M]],2,1,1,SUM(AC[[AB]:[DB]])))),""))</f>
        <v/>
      </c>
      <c r="ET17" t="str">
        <f>IF(OR(ET$5="",$S17=""),"",IFERROR(SUM(PRODUCT(INDEX(CMB[[BA_0O]:[BA_2O]],MATCH(ROUND(MIN(SUM(ET$4,$O17/1000),SUM($O17,ET$4/1000)),3),CMB[[Cmb_ID]:[Cmb_ID]],0),SUM(N(ET$1),N($R17),1)),CHOOSE(AC[[M]:[M]],1,1,0,AC[[AB]:[AB]])),PRODUCT(INDEX(CMB[[BD_0O]:[BD_2O]],MATCH(ROUND(MIN(SUM(ET$4,$O17/1000),SUM($O17,ET$4/1000)),3),CMB[[Cmb_ID]:[Cmb_ID]],0),SUM(N(ET$1),N($R17),1)),CHOOSE(AC[[M]:[M]],1,0,1,AC[[DB]:[DB]])),PRODUCT(SUM(ROUND(AVERAGE(VALUE(ET$3),VALUE($P17)),0),CHOOSE(IF(OR(ET$1,$R17),4,INDEX(CMB[[Res_Rare]:[Res_Rare]],MATCH(ROUND(MIN(SUM(ET$4,$O17/1000),SUM($O17,ET$4/1000)),3),CMB[[Cmb_ID]:[Cmb_ID]],0))),-1,-1,0,0)),IF(OR(ET$1,$R17),4,INDEX(CMB[[Cmb_Rare]:[Cmb_Rare]],MATCH(ROUND(MIN(SUM(ET$4,$O17/1000),SUM($O17,ET$4/1000)),3),CMB[[Cmb_ID]:[Cmb_ID]],0))),CHOOSE(AC[[M]:[M]],2,1,1,SUM(AC[[AB]:[DB]])))),""))</f>
        <v/>
      </c>
      <c r="EU17" t="str">
        <f>IF(OR(EU$5="",$S17=""),"",IFERROR(SUM(PRODUCT(INDEX(CMB[[BA_0O]:[BA_2O]],MATCH(ROUND(MIN(SUM(EU$4,$O17/1000),SUM($O17,EU$4/1000)),3),CMB[[Cmb_ID]:[Cmb_ID]],0),SUM(N(EU$1),N($R17),1)),CHOOSE(AC[[M]:[M]],1,1,0,AC[[AB]:[AB]])),PRODUCT(INDEX(CMB[[BD_0O]:[BD_2O]],MATCH(ROUND(MIN(SUM(EU$4,$O17/1000),SUM($O17,EU$4/1000)),3),CMB[[Cmb_ID]:[Cmb_ID]],0),SUM(N(EU$1),N($R17),1)),CHOOSE(AC[[M]:[M]],1,0,1,AC[[DB]:[DB]])),PRODUCT(SUM(ROUND(AVERAGE(VALUE(EU$3),VALUE($P17)),0),CHOOSE(IF(OR(EU$1,$R17),4,INDEX(CMB[[Res_Rare]:[Res_Rare]],MATCH(ROUND(MIN(SUM(EU$4,$O17/1000),SUM($O17,EU$4/1000)),3),CMB[[Cmb_ID]:[Cmb_ID]],0))),-1,-1,0,0)),IF(OR(EU$1,$R17),4,INDEX(CMB[[Cmb_Rare]:[Cmb_Rare]],MATCH(ROUND(MIN(SUM(EU$4,$O17/1000),SUM($O17,EU$4/1000)),3),CMB[[Cmb_ID]:[Cmb_ID]],0))),CHOOSE(AC[[M]:[M]],2,1,1,SUM(AC[[AB]:[DB]])))),""))</f>
        <v/>
      </c>
      <c r="EV17" t="str">
        <f>IF(OR(EV$5="",$S17=""),"",IFERROR(SUM(PRODUCT(INDEX(CMB[[BA_0O]:[BA_2O]],MATCH(ROUND(MIN(SUM(EV$4,$O17/1000),SUM($O17,EV$4/1000)),3),CMB[[Cmb_ID]:[Cmb_ID]],0),SUM(N(EV$1),N($R17),1)),CHOOSE(AC[[M]:[M]],1,1,0,AC[[AB]:[AB]])),PRODUCT(INDEX(CMB[[BD_0O]:[BD_2O]],MATCH(ROUND(MIN(SUM(EV$4,$O17/1000),SUM($O17,EV$4/1000)),3),CMB[[Cmb_ID]:[Cmb_ID]],0),SUM(N(EV$1),N($R17),1)),CHOOSE(AC[[M]:[M]],1,0,1,AC[[DB]:[DB]])),PRODUCT(SUM(ROUND(AVERAGE(VALUE(EV$3),VALUE($P17)),0),CHOOSE(IF(OR(EV$1,$R17),4,INDEX(CMB[[Res_Rare]:[Res_Rare]],MATCH(ROUND(MIN(SUM(EV$4,$O17/1000),SUM($O17,EV$4/1000)),3),CMB[[Cmb_ID]:[Cmb_ID]],0))),-1,-1,0,0)),IF(OR(EV$1,$R17),4,INDEX(CMB[[Cmb_Rare]:[Cmb_Rare]],MATCH(ROUND(MIN(SUM(EV$4,$O17/1000),SUM($O17,EV$4/1000)),3),CMB[[Cmb_ID]:[Cmb_ID]],0))),CHOOSE(AC[[M]:[M]],2,1,1,SUM(AC[[AB]:[DB]])))),""))</f>
        <v/>
      </c>
      <c r="EW17" t="str">
        <f>IF(OR(EW$5="",$S17=""),"",IFERROR(SUM(PRODUCT(INDEX(CMB[[BA_0O]:[BA_2O]],MATCH(ROUND(MIN(SUM(EW$4,$O17/1000),SUM($O17,EW$4/1000)),3),CMB[[Cmb_ID]:[Cmb_ID]],0),SUM(N(EW$1),N($R17),1)),CHOOSE(AC[[M]:[M]],1,1,0,AC[[AB]:[AB]])),PRODUCT(INDEX(CMB[[BD_0O]:[BD_2O]],MATCH(ROUND(MIN(SUM(EW$4,$O17/1000),SUM($O17,EW$4/1000)),3),CMB[[Cmb_ID]:[Cmb_ID]],0),SUM(N(EW$1),N($R17),1)),CHOOSE(AC[[M]:[M]],1,0,1,AC[[DB]:[DB]])),PRODUCT(SUM(ROUND(AVERAGE(VALUE(EW$3),VALUE($P17)),0),CHOOSE(IF(OR(EW$1,$R17),4,INDEX(CMB[[Res_Rare]:[Res_Rare]],MATCH(ROUND(MIN(SUM(EW$4,$O17/1000),SUM($O17,EW$4/1000)),3),CMB[[Cmb_ID]:[Cmb_ID]],0))),-1,-1,0,0)),IF(OR(EW$1,$R17),4,INDEX(CMB[[Cmb_Rare]:[Cmb_Rare]],MATCH(ROUND(MIN(SUM(EW$4,$O17/1000),SUM($O17,EW$4/1000)),3),CMB[[Cmb_ID]:[Cmb_ID]],0))),CHOOSE(AC[[M]:[M]],2,1,1,SUM(AC[[AB]:[DB]])))),""))</f>
        <v/>
      </c>
      <c r="EX17" t="str">
        <f>IF(OR(EX$5="",$S17=""),"",IFERROR(SUM(PRODUCT(INDEX(CMB[[BA_0O]:[BA_2O]],MATCH(ROUND(MIN(SUM(EX$4,$O17/1000),SUM($O17,EX$4/1000)),3),CMB[[Cmb_ID]:[Cmb_ID]],0),SUM(N(EX$1),N($R17),1)),CHOOSE(AC[[M]:[M]],1,1,0,AC[[AB]:[AB]])),PRODUCT(INDEX(CMB[[BD_0O]:[BD_2O]],MATCH(ROUND(MIN(SUM(EX$4,$O17/1000),SUM($O17,EX$4/1000)),3),CMB[[Cmb_ID]:[Cmb_ID]],0),SUM(N(EX$1),N($R17),1)),CHOOSE(AC[[M]:[M]],1,0,1,AC[[DB]:[DB]])),PRODUCT(SUM(ROUND(AVERAGE(VALUE(EX$3),VALUE($P17)),0),CHOOSE(IF(OR(EX$1,$R17),4,INDEX(CMB[[Res_Rare]:[Res_Rare]],MATCH(ROUND(MIN(SUM(EX$4,$O17/1000),SUM($O17,EX$4/1000)),3),CMB[[Cmb_ID]:[Cmb_ID]],0))),-1,-1,0,0)),IF(OR(EX$1,$R17),4,INDEX(CMB[[Cmb_Rare]:[Cmb_Rare]],MATCH(ROUND(MIN(SUM(EX$4,$O17/1000),SUM($O17,EX$4/1000)),3),CMB[[Cmb_ID]:[Cmb_ID]],0))),CHOOSE(AC[[M]:[M]],2,1,1,SUM(AC[[AB]:[DB]])))),""))</f>
        <v/>
      </c>
      <c r="EY17" t="str">
        <f>IF(OR(EY$5="",$S17=""),"",IFERROR(SUM(PRODUCT(INDEX(CMB[[BA_0O]:[BA_2O]],MATCH(ROUND(MIN(SUM(EY$4,$O17/1000),SUM($O17,EY$4/1000)),3),CMB[[Cmb_ID]:[Cmb_ID]],0),SUM(N(EY$1),N($R17),1)),CHOOSE(AC[[M]:[M]],1,1,0,AC[[AB]:[AB]])),PRODUCT(INDEX(CMB[[BD_0O]:[BD_2O]],MATCH(ROUND(MIN(SUM(EY$4,$O17/1000),SUM($O17,EY$4/1000)),3),CMB[[Cmb_ID]:[Cmb_ID]],0),SUM(N(EY$1),N($R17),1)),CHOOSE(AC[[M]:[M]],1,0,1,AC[[DB]:[DB]])),PRODUCT(SUM(ROUND(AVERAGE(VALUE(EY$3),VALUE($P17)),0),CHOOSE(IF(OR(EY$1,$R17),4,INDEX(CMB[[Res_Rare]:[Res_Rare]],MATCH(ROUND(MIN(SUM(EY$4,$O17/1000),SUM($O17,EY$4/1000)),3),CMB[[Cmb_ID]:[Cmb_ID]],0))),-1,-1,0,0)),IF(OR(EY$1,$R17),4,INDEX(CMB[[Cmb_Rare]:[Cmb_Rare]],MATCH(ROUND(MIN(SUM(EY$4,$O17/1000),SUM($O17,EY$4/1000)),3),CMB[[Cmb_ID]:[Cmb_ID]],0))),CHOOSE(AC[[M]:[M]],2,1,1,SUM(AC[[AB]:[DB]])))),""))</f>
        <v/>
      </c>
      <c r="EZ17" t="str">
        <f>IF(OR(EZ$5="",$S17=""),"",IFERROR(SUM(PRODUCT(INDEX(CMB[[BA_0O]:[BA_2O]],MATCH(ROUND(MIN(SUM(EZ$4,$O17/1000),SUM($O17,EZ$4/1000)),3),CMB[[Cmb_ID]:[Cmb_ID]],0),SUM(N(EZ$1),N($R17),1)),CHOOSE(AC[[M]:[M]],1,1,0,AC[[AB]:[AB]])),PRODUCT(INDEX(CMB[[BD_0O]:[BD_2O]],MATCH(ROUND(MIN(SUM(EZ$4,$O17/1000),SUM($O17,EZ$4/1000)),3),CMB[[Cmb_ID]:[Cmb_ID]],0),SUM(N(EZ$1),N($R17),1)),CHOOSE(AC[[M]:[M]],1,0,1,AC[[DB]:[DB]])),PRODUCT(SUM(ROUND(AVERAGE(VALUE(EZ$3),VALUE($P17)),0),CHOOSE(IF(OR(EZ$1,$R17),4,INDEX(CMB[[Res_Rare]:[Res_Rare]],MATCH(ROUND(MIN(SUM(EZ$4,$O17/1000),SUM($O17,EZ$4/1000)),3),CMB[[Cmb_ID]:[Cmb_ID]],0))),-1,-1,0,0)),IF(OR(EZ$1,$R17),4,INDEX(CMB[[Cmb_Rare]:[Cmb_Rare]],MATCH(ROUND(MIN(SUM(EZ$4,$O17/1000),SUM($O17,EZ$4/1000)),3),CMB[[Cmb_ID]:[Cmb_ID]],0))),CHOOSE(AC[[M]:[M]],2,1,1,SUM(AC[[AB]:[DB]])))),""))</f>
        <v/>
      </c>
      <c r="FA17" t="str">
        <f>IF(OR(FA$5="",$S17=""),"",IFERROR(SUM(PRODUCT(INDEX(CMB[[BA_0O]:[BA_2O]],MATCH(ROUND(MIN(SUM(FA$4,$O17/1000),SUM($O17,FA$4/1000)),3),CMB[[Cmb_ID]:[Cmb_ID]],0),SUM(N(FA$1),N($R17),1)),CHOOSE(AC[[M]:[M]],1,1,0,AC[[AB]:[AB]])),PRODUCT(INDEX(CMB[[BD_0O]:[BD_2O]],MATCH(ROUND(MIN(SUM(FA$4,$O17/1000),SUM($O17,FA$4/1000)),3),CMB[[Cmb_ID]:[Cmb_ID]],0),SUM(N(FA$1),N($R17),1)),CHOOSE(AC[[M]:[M]],1,0,1,AC[[DB]:[DB]])),PRODUCT(SUM(ROUND(AVERAGE(VALUE(FA$3),VALUE($P17)),0),CHOOSE(IF(OR(FA$1,$R17),4,INDEX(CMB[[Res_Rare]:[Res_Rare]],MATCH(ROUND(MIN(SUM(FA$4,$O17/1000),SUM($O17,FA$4/1000)),3),CMB[[Cmb_ID]:[Cmb_ID]],0))),-1,-1,0,0)),IF(OR(FA$1,$R17),4,INDEX(CMB[[Cmb_Rare]:[Cmb_Rare]],MATCH(ROUND(MIN(SUM(FA$4,$O17/1000),SUM($O17,FA$4/1000)),3),CMB[[Cmb_ID]:[Cmb_ID]],0))),CHOOSE(AC[[M]:[M]],2,1,1,SUM(AC[[AB]:[DB]])))),""))</f>
        <v/>
      </c>
      <c r="FB17" t="str">
        <f>IF(OR(FB$5="",$S17=""),"",IFERROR(SUM(PRODUCT(INDEX(CMB[[BA_0O]:[BA_2O]],MATCH(ROUND(MIN(SUM(FB$4,$O17/1000),SUM($O17,FB$4/1000)),3),CMB[[Cmb_ID]:[Cmb_ID]],0),SUM(N(FB$1),N($R17),1)),CHOOSE(AC[[M]:[M]],1,1,0,AC[[AB]:[AB]])),PRODUCT(INDEX(CMB[[BD_0O]:[BD_2O]],MATCH(ROUND(MIN(SUM(FB$4,$O17/1000),SUM($O17,FB$4/1000)),3),CMB[[Cmb_ID]:[Cmb_ID]],0),SUM(N(FB$1),N($R17),1)),CHOOSE(AC[[M]:[M]],1,0,1,AC[[DB]:[DB]])),PRODUCT(SUM(ROUND(AVERAGE(VALUE(FB$3),VALUE($P17)),0),CHOOSE(IF(OR(FB$1,$R17),4,INDEX(CMB[[Res_Rare]:[Res_Rare]],MATCH(ROUND(MIN(SUM(FB$4,$O17/1000),SUM($O17,FB$4/1000)),3),CMB[[Cmb_ID]:[Cmb_ID]],0))),-1,-1,0,0)),IF(OR(FB$1,$R17),4,INDEX(CMB[[Cmb_Rare]:[Cmb_Rare]],MATCH(ROUND(MIN(SUM(FB$4,$O17/1000),SUM($O17,FB$4/1000)),3),CMB[[Cmb_ID]:[Cmb_ID]],0))),CHOOSE(AC[[M]:[M]],2,1,1,SUM(AC[[AB]:[DB]])))),""))</f>
        <v/>
      </c>
      <c r="FC17" t="str">
        <f>IF(OR(FC$5="",$S17=""),"",IFERROR(SUM(PRODUCT(INDEX(CMB[[BA_0O]:[BA_2O]],MATCH(ROUND(MIN(SUM(FC$4,$O17/1000),SUM($O17,FC$4/1000)),3),CMB[[Cmb_ID]:[Cmb_ID]],0),SUM(N(FC$1),N($R17),1)),CHOOSE(AC[[M]:[M]],1,1,0,AC[[AB]:[AB]])),PRODUCT(INDEX(CMB[[BD_0O]:[BD_2O]],MATCH(ROUND(MIN(SUM(FC$4,$O17/1000),SUM($O17,FC$4/1000)),3),CMB[[Cmb_ID]:[Cmb_ID]],0),SUM(N(FC$1),N($R17),1)),CHOOSE(AC[[M]:[M]],1,0,1,AC[[DB]:[DB]])),PRODUCT(SUM(ROUND(AVERAGE(VALUE(FC$3),VALUE($P17)),0),CHOOSE(IF(OR(FC$1,$R17),4,INDEX(CMB[[Res_Rare]:[Res_Rare]],MATCH(ROUND(MIN(SUM(FC$4,$O17/1000),SUM($O17,FC$4/1000)),3),CMB[[Cmb_ID]:[Cmb_ID]],0))),-1,-1,0,0)),IF(OR(FC$1,$R17),4,INDEX(CMB[[Cmb_Rare]:[Cmb_Rare]],MATCH(ROUND(MIN(SUM(FC$4,$O17/1000),SUM($O17,FC$4/1000)),3),CMB[[Cmb_ID]:[Cmb_ID]],0))),CHOOSE(AC[[M]:[M]],2,1,1,SUM(AC[[AB]:[DB]])))),""))</f>
        <v/>
      </c>
      <c r="FD17" t="str">
        <f>IF(OR(FD$5="",$S17=""),"",IFERROR(SUM(PRODUCT(INDEX(CMB[[BA_0O]:[BA_2O]],MATCH(ROUND(MIN(SUM(FD$4,$O17/1000),SUM($O17,FD$4/1000)),3),CMB[[Cmb_ID]:[Cmb_ID]],0),SUM(N(FD$1),N($R17),1)),CHOOSE(AC[[M]:[M]],1,1,0,AC[[AB]:[AB]])),PRODUCT(INDEX(CMB[[BD_0O]:[BD_2O]],MATCH(ROUND(MIN(SUM(FD$4,$O17/1000),SUM($O17,FD$4/1000)),3),CMB[[Cmb_ID]:[Cmb_ID]],0),SUM(N(FD$1),N($R17),1)),CHOOSE(AC[[M]:[M]],1,0,1,AC[[DB]:[DB]])),PRODUCT(SUM(ROUND(AVERAGE(VALUE(FD$3),VALUE($P17)),0),CHOOSE(IF(OR(FD$1,$R17),4,INDEX(CMB[[Res_Rare]:[Res_Rare]],MATCH(ROUND(MIN(SUM(FD$4,$O17/1000),SUM($O17,FD$4/1000)),3),CMB[[Cmb_ID]:[Cmb_ID]],0))),-1,-1,0,0)),IF(OR(FD$1,$R17),4,INDEX(CMB[[Cmb_Rare]:[Cmb_Rare]],MATCH(ROUND(MIN(SUM(FD$4,$O17/1000),SUM($O17,FD$4/1000)),3),CMB[[Cmb_ID]:[Cmb_ID]],0))),CHOOSE(AC[[M]:[M]],2,1,1,SUM(AC[[AB]:[DB]])))),""))</f>
        <v/>
      </c>
      <c r="FE17" t="str">
        <f>IF(OR(FE$5="",$S17=""),"",IFERROR(SUM(PRODUCT(INDEX(CMB[[BA_0O]:[BA_2O]],MATCH(ROUND(MIN(SUM(FE$4,$O17/1000),SUM($O17,FE$4/1000)),3),CMB[[Cmb_ID]:[Cmb_ID]],0),SUM(N(FE$1),N($R17),1)),CHOOSE(AC[[M]:[M]],1,1,0,AC[[AB]:[AB]])),PRODUCT(INDEX(CMB[[BD_0O]:[BD_2O]],MATCH(ROUND(MIN(SUM(FE$4,$O17/1000),SUM($O17,FE$4/1000)),3),CMB[[Cmb_ID]:[Cmb_ID]],0),SUM(N(FE$1),N($R17),1)),CHOOSE(AC[[M]:[M]],1,0,1,AC[[DB]:[DB]])),PRODUCT(SUM(ROUND(AVERAGE(VALUE(FE$3),VALUE($P17)),0),CHOOSE(IF(OR(FE$1,$R17),4,INDEX(CMB[[Res_Rare]:[Res_Rare]],MATCH(ROUND(MIN(SUM(FE$4,$O17/1000),SUM($O17,FE$4/1000)),3),CMB[[Cmb_ID]:[Cmb_ID]],0))),-1,-1,0,0)),IF(OR(FE$1,$R17),4,INDEX(CMB[[Cmb_Rare]:[Cmb_Rare]],MATCH(ROUND(MIN(SUM(FE$4,$O17/1000),SUM($O17,FE$4/1000)),3),CMB[[Cmb_ID]:[Cmb_ID]],0))),CHOOSE(AC[[M]:[M]],2,1,1,SUM(AC[[AB]:[DB]])))),""))</f>
        <v/>
      </c>
      <c r="FF17" t="str">
        <f>IF(OR(FF$5="",$S17=""),"",IFERROR(SUM(PRODUCT(INDEX(CMB[[BA_0O]:[BA_2O]],MATCH(ROUND(MIN(SUM(FF$4,$O17/1000),SUM($O17,FF$4/1000)),3),CMB[[Cmb_ID]:[Cmb_ID]],0),SUM(N(FF$1),N($R17),1)),CHOOSE(AC[[M]:[M]],1,1,0,AC[[AB]:[AB]])),PRODUCT(INDEX(CMB[[BD_0O]:[BD_2O]],MATCH(ROUND(MIN(SUM(FF$4,$O17/1000),SUM($O17,FF$4/1000)),3),CMB[[Cmb_ID]:[Cmb_ID]],0),SUM(N(FF$1),N($R17),1)),CHOOSE(AC[[M]:[M]],1,0,1,AC[[DB]:[DB]])),PRODUCT(SUM(ROUND(AVERAGE(VALUE(FF$3),VALUE($P17)),0),CHOOSE(IF(OR(FF$1,$R17),4,INDEX(CMB[[Res_Rare]:[Res_Rare]],MATCH(ROUND(MIN(SUM(FF$4,$O17/1000),SUM($O17,FF$4/1000)),3),CMB[[Cmb_ID]:[Cmb_ID]],0))),-1,-1,0,0)),IF(OR(FF$1,$R17),4,INDEX(CMB[[Cmb_Rare]:[Cmb_Rare]],MATCH(ROUND(MIN(SUM(FF$4,$O17/1000),SUM($O17,FF$4/1000)),3),CMB[[Cmb_ID]:[Cmb_ID]],0))),CHOOSE(AC[[M]:[M]],2,1,1,SUM(AC[[AB]:[DB]])))),""))</f>
        <v/>
      </c>
      <c r="FG17" t="str">
        <f>IF(OR(FG$5="",$S17=""),"",IFERROR(SUM(PRODUCT(INDEX(CMB[[BA_0O]:[BA_2O]],MATCH(ROUND(MIN(SUM(FG$4,$O17/1000),SUM($O17,FG$4/1000)),3),CMB[[Cmb_ID]:[Cmb_ID]],0),SUM(N(FG$1),N($R17),1)),CHOOSE(AC[[M]:[M]],1,1,0,AC[[AB]:[AB]])),PRODUCT(INDEX(CMB[[BD_0O]:[BD_2O]],MATCH(ROUND(MIN(SUM(FG$4,$O17/1000),SUM($O17,FG$4/1000)),3),CMB[[Cmb_ID]:[Cmb_ID]],0),SUM(N(FG$1),N($R17),1)),CHOOSE(AC[[M]:[M]],1,0,1,AC[[DB]:[DB]])),PRODUCT(SUM(ROUND(AVERAGE(VALUE(FG$3),VALUE($P17)),0),CHOOSE(IF(OR(FG$1,$R17),4,INDEX(CMB[[Res_Rare]:[Res_Rare]],MATCH(ROUND(MIN(SUM(FG$4,$O17/1000),SUM($O17,FG$4/1000)),3),CMB[[Cmb_ID]:[Cmb_ID]],0))),-1,-1,0,0)),IF(OR(FG$1,$R17),4,INDEX(CMB[[Cmb_Rare]:[Cmb_Rare]],MATCH(ROUND(MIN(SUM(FG$4,$O17/1000),SUM($O17,FG$4/1000)),3),CMB[[Cmb_ID]:[Cmb_ID]],0))),CHOOSE(AC[[M]:[M]],2,1,1,SUM(AC[[AB]:[DB]])))),""))</f>
        <v/>
      </c>
      <c r="FH17" t="str">
        <f>IF(OR(FH$5="",$S17=""),"",IFERROR(SUM(PRODUCT(INDEX(CMB[[BA_0O]:[BA_2O]],MATCH(ROUND(MIN(SUM(FH$4,$O17/1000),SUM($O17,FH$4/1000)),3),CMB[[Cmb_ID]:[Cmb_ID]],0),SUM(N(FH$1),N($R17),1)),CHOOSE(AC[[M]:[M]],1,1,0,AC[[AB]:[AB]])),PRODUCT(INDEX(CMB[[BD_0O]:[BD_2O]],MATCH(ROUND(MIN(SUM(FH$4,$O17/1000),SUM($O17,FH$4/1000)),3),CMB[[Cmb_ID]:[Cmb_ID]],0),SUM(N(FH$1),N($R17),1)),CHOOSE(AC[[M]:[M]],1,0,1,AC[[DB]:[DB]])),PRODUCT(SUM(ROUND(AVERAGE(VALUE(FH$3),VALUE($P17)),0),CHOOSE(IF(OR(FH$1,$R17),4,INDEX(CMB[[Res_Rare]:[Res_Rare]],MATCH(ROUND(MIN(SUM(FH$4,$O17/1000),SUM($O17,FH$4/1000)),3),CMB[[Cmb_ID]:[Cmb_ID]],0))),-1,-1,0,0)),IF(OR(FH$1,$R17),4,INDEX(CMB[[Cmb_Rare]:[Cmb_Rare]],MATCH(ROUND(MIN(SUM(FH$4,$O17/1000),SUM($O17,FH$4/1000)),3),CMB[[Cmb_ID]:[Cmb_ID]],0))),CHOOSE(AC[[M]:[M]],2,1,1,SUM(AC[[AB]:[DB]])))),""))</f>
        <v/>
      </c>
      <c r="FI17" t="str">
        <f>IF(OR(FI$5="",$S17=""),"",IFERROR(SUM(PRODUCT(INDEX(CMB[[BA_0O]:[BA_2O]],MATCH(ROUND(MIN(SUM(FI$4,$O17/1000),SUM($O17,FI$4/1000)),3),CMB[[Cmb_ID]:[Cmb_ID]],0),SUM(N(FI$1),N($R17),1)),CHOOSE(AC[[M]:[M]],1,1,0,AC[[AB]:[AB]])),PRODUCT(INDEX(CMB[[BD_0O]:[BD_2O]],MATCH(ROUND(MIN(SUM(FI$4,$O17/1000),SUM($O17,FI$4/1000)),3),CMB[[Cmb_ID]:[Cmb_ID]],0),SUM(N(FI$1),N($R17),1)),CHOOSE(AC[[M]:[M]],1,0,1,AC[[DB]:[DB]])),PRODUCT(SUM(ROUND(AVERAGE(VALUE(FI$3),VALUE($P17)),0),CHOOSE(IF(OR(FI$1,$R17),4,INDEX(CMB[[Res_Rare]:[Res_Rare]],MATCH(ROUND(MIN(SUM(FI$4,$O17/1000),SUM($O17,FI$4/1000)),3),CMB[[Cmb_ID]:[Cmb_ID]],0))),-1,-1,0,0)),IF(OR(FI$1,$R17),4,INDEX(CMB[[Cmb_Rare]:[Cmb_Rare]],MATCH(ROUND(MIN(SUM(FI$4,$O17/1000),SUM($O17,FI$4/1000)),3),CMB[[Cmb_ID]:[Cmb_ID]],0))),CHOOSE(AC[[M]:[M]],2,1,1,SUM(AC[[AB]:[DB]])))),""))</f>
        <v/>
      </c>
      <c r="FJ17" t="str">
        <f>IF(OR(FJ$5="",$S17=""),"",IFERROR(SUM(PRODUCT(INDEX(CMB[[BA_0O]:[BA_2O]],MATCH(ROUND(MIN(SUM(FJ$4,$O17/1000),SUM($O17,FJ$4/1000)),3),CMB[[Cmb_ID]:[Cmb_ID]],0),SUM(N(FJ$1),N($R17),1)),CHOOSE(AC[[M]:[M]],1,1,0,AC[[AB]:[AB]])),PRODUCT(INDEX(CMB[[BD_0O]:[BD_2O]],MATCH(ROUND(MIN(SUM(FJ$4,$O17/1000),SUM($O17,FJ$4/1000)),3),CMB[[Cmb_ID]:[Cmb_ID]],0),SUM(N(FJ$1),N($R17),1)),CHOOSE(AC[[M]:[M]],1,0,1,AC[[DB]:[DB]])),PRODUCT(SUM(ROUND(AVERAGE(VALUE(FJ$3),VALUE($P17)),0),CHOOSE(IF(OR(FJ$1,$R17),4,INDEX(CMB[[Res_Rare]:[Res_Rare]],MATCH(ROUND(MIN(SUM(FJ$4,$O17/1000),SUM($O17,FJ$4/1000)),3),CMB[[Cmb_ID]:[Cmb_ID]],0))),-1,-1,0,0)),IF(OR(FJ$1,$R17),4,INDEX(CMB[[Cmb_Rare]:[Cmb_Rare]],MATCH(ROUND(MIN(SUM(FJ$4,$O17/1000),SUM($O17,FJ$4/1000)),3),CMB[[Cmb_ID]:[Cmb_ID]],0))),CHOOSE(AC[[M]:[M]],2,1,1,SUM(AC[[AB]:[DB]])))),""))</f>
        <v/>
      </c>
      <c r="FK17" t="str">
        <f>IF(OR(FK$5="",$S17=""),"",IFERROR(SUM(PRODUCT(INDEX(CMB[[BA_0O]:[BA_2O]],MATCH(ROUND(MIN(SUM(FK$4,$O17/1000),SUM($O17,FK$4/1000)),3),CMB[[Cmb_ID]:[Cmb_ID]],0),SUM(N(FK$1),N($R17),1)),CHOOSE(AC[[M]:[M]],1,1,0,AC[[AB]:[AB]])),PRODUCT(INDEX(CMB[[BD_0O]:[BD_2O]],MATCH(ROUND(MIN(SUM(FK$4,$O17/1000),SUM($O17,FK$4/1000)),3),CMB[[Cmb_ID]:[Cmb_ID]],0),SUM(N(FK$1),N($R17),1)),CHOOSE(AC[[M]:[M]],1,0,1,AC[[DB]:[DB]])),PRODUCT(SUM(ROUND(AVERAGE(VALUE(FK$3),VALUE($P17)),0),CHOOSE(IF(OR(FK$1,$R17),4,INDEX(CMB[[Res_Rare]:[Res_Rare]],MATCH(ROUND(MIN(SUM(FK$4,$O17/1000),SUM($O17,FK$4/1000)),3),CMB[[Cmb_ID]:[Cmb_ID]],0))),-1,-1,0,0)),IF(OR(FK$1,$R17),4,INDEX(CMB[[Cmb_Rare]:[Cmb_Rare]],MATCH(ROUND(MIN(SUM(FK$4,$O17/1000),SUM($O17,FK$4/1000)),3),CMB[[Cmb_ID]:[Cmb_ID]],0))),CHOOSE(AC[[M]:[M]],2,1,1,SUM(AC[[AB]:[DB]])))),""))</f>
        <v/>
      </c>
      <c r="FL17" t="str">
        <f>IF(OR(FL$5="",$S17=""),"",IFERROR(SUM(PRODUCT(INDEX(CMB[[BA_0O]:[BA_2O]],MATCH(ROUND(MIN(SUM(FL$4,$O17/1000),SUM($O17,FL$4/1000)),3),CMB[[Cmb_ID]:[Cmb_ID]],0),SUM(N(FL$1),N($R17),1)),CHOOSE(AC[[M]:[M]],1,1,0,AC[[AB]:[AB]])),PRODUCT(INDEX(CMB[[BD_0O]:[BD_2O]],MATCH(ROUND(MIN(SUM(FL$4,$O17/1000),SUM($O17,FL$4/1000)),3),CMB[[Cmb_ID]:[Cmb_ID]],0),SUM(N(FL$1),N($R17),1)),CHOOSE(AC[[M]:[M]],1,0,1,AC[[DB]:[DB]])),PRODUCT(SUM(ROUND(AVERAGE(VALUE(FL$3),VALUE($P17)),0),CHOOSE(IF(OR(FL$1,$R17),4,INDEX(CMB[[Res_Rare]:[Res_Rare]],MATCH(ROUND(MIN(SUM(FL$4,$O17/1000),SUM($O17,FL$4/1000)),3),CMB[[Cmb_ID]:[Cmb_ID]],0))),-1,-1,0,0)),IF(OR(FL$1,$R17),4,INDEX(CMB[[Cmb_Rare]:[Cmb_Rare]],MATCH(ROUND(MIN(SUM(FL$4,$O17/1000),SUM($O17,FL$4/1000)),3),CMB[[Cmb_ID]:[Cmb_ID]],0))),CHOOSE(AC[[M]:[M]],2,1,1,SUM(AC[[AB]:[DB]])))),""))</f>
        <v/>
      </c>
      <c r="FM17" t="str">
        <f>IF(OR(FM$5="",$S17=""),"",IFERROR(SUM(PRODUCT(INDEX(CMB[[BA_0O]:[BA_2O]],MATCH(ROUND(MIN(SUM(FM$4,$O17/1000),SUM($O17,FM$4/1000)),3),CMB[[Cmb_ID]:[Cmb_ID]],0),SUM(N(FM$1),N($R17),1)),CHOOSE(AC[[M]:[M]],1,1,0,AC[[AB]:[AB]])),PRODUCT(INDEX(CMB[[BD_0O]:[BD_2O]],MATCH(ROUND(MIN(SUM(FM$4,$O17/1000),SUM($O17,FM$4/1000)),3),CMB[[Cmb_ID]:[Cmb_ID]],0),SUM(N(FM$1),N($R17),1)),CHOOSE(AC[[M]:[M]],1,0,1,AC[[DB]:[DB]])),PRODUCT(SUM(ROUND(AVERAGE(VALUE(FM$3),VALUE($P17)),0),CHOOSE(IF(OR(FM$1,$R17),4,INDEX(CMB[[Res_Rare]:[Res_Rare]],MATCH(ROUND(MIN(SUM(FM$4,$O17/1000),SUM($O17,FM$4/1000)),3),CMB[[Cmb_ID]:[Cmb_ID]],0))),-1,-1,0,0)),IF(OR(FM$1,$R17),4,INDEX(CMB[[Cmb_Rare]:[Cmb_Rare]],MATCH(ROUND(MIN(SUM(FM$4,$O17/1000),SUM($O17,FM$4/1000)),3),CMB[[Cmb_ID]:[Cmb_ID]],0))),CHOOSE(AC[[M]:[M]],2,1,1,SUM(AC[[AB]:[DB]])))),""))</f>
        <v/>
      </c>
      <c r="FN17" s="7">
        <f t="shared" si="15"/>
        <v>666</v>
      </c>
      <c r="FO17" s="7">
        <f t="shared" si="15"/>
        <v>558</v>
      </c>
      <c r="FP17" s="7">
        <f t="shared" si="15"/>
        <v>373</v>
      </c>
      <c r="FQ17" s="7">
        <f t="shared" si="15"/>
        <v>335</v>
      </c>
      <c r="FR17" s="7">
        <f t="shared" si="15"/>
        <v>218</v>
      </c>
      <c r="FS17" s="7">
        <f t="shared" si="15"/>
        <v>218</v>
      </c>
      <c r="FT17" s="7">
        <f>SUM(IF(INDEX(LIB[[Quantity]:[Quantity]],MATCH($S17,LIB[[ID]:[ID]],0))&gt;=COLUMN(A$1),TRUNC(PRODUCT(AVERAGE($FN17:$FS17),POWER(AC[[CR]:[CR]],SUM(SUMIFS($D$11:$D16,$A$11:$A16,$A17,$E$11:$E16,"&gt;="&amp;$E17),SUMIFS($D18:$D$161,$A18:$A$161,$A17,$E18:$E$161,"&gt;"&amp;$E17),COLUMN(A$1),-1)),IF($Q17="Yes",AC[[FB]:[FB]],1))),0),ROW(A6)/-VALUE(1&amp;REPT("0",9-PRODUCT(COLUMN(A$1)-1,3))),1)</f>
        <v>394.99999999400001</v>
      </c>
      <c r="FU17" s="7">
        <f>SUM(IF(INDEX(LIB[[Quantity]:[Quantity]],MATCH($S17,LIB[[ID]:[ID]],0))&gt;=COLUMN(B$1),TRUNC(PRODUCT(AVERAGE($FN17:$FS17),POWER(AC[[CR]:[CR]],SUM(SUMIFS($D$11:$D16,$A$11:$A16,$A17,$E$11:$E16,"&gt;="&amp;$E17),SUMIFS($D18:$D$161,$A18:$A$161,$A17,$E18:$E$161,"&gt;"&amp;$E17),COLUMN(B$1),-1)),IF($Q17="Yes",AC[[FB]:[FB]],1))),0),ROW(B6)/-VALUE(1&amp;REPT("0",9-PRODUCT(COLUMN(B$1)-1,3))),1)</f>
        <v>315.99999400000002</v>
      </c>
      <c r="FV17" s="7">
        <f>SUM(IF(INDEX(LIB[[Quantity]:[Quantity]],MATCH($S17,LIB[[ID]:[ID]],0))&gt;=COLUMN(C$1),TRUNC(PRODUCT(AVERAGE($FN17:$FS17),POWER(AC[[CR]:[CR]],SUM(SUMIFS($D$11:$D16,$A$11:$A16,$A17,$E$11:$E16,"&gt;="&amp;$E17),SUMIFS($D18:$D$161,$A18:$A$161,$A17,$E18:$E$161,"&gt;"&amp;$E17),COLUMN(C$1),-1)),IF($Q17="Yes",AC[[FB]:[FB]],1))),0),ROW(C6)/-VALUE(1&amp;REPT("0",9-PRODUCT(COLUMN(C$1)-1,3))),1)</f>
        <v>252.994</v>
      </c>
      <c r="FW17">
        <f t="shared" si="19"/>
        <v>32</v>
      </c>
      <c r="FX17">
        <f t="shared" si="20"/>
        <v>54</v>
      </c>
      <c r="FY17">
        <f t="shared" si="21"/>
        <v>75</v>
      </c>
      <c r="GC17">
        <f t="shared" si="22"/>
        <v>0</v>
      </c>
      <c r="GD17" t="str">
        <f>IFERROR(SUBSTITUTE(SUBSTITUTE(INDEX(SUG[Card],MATCH(ROW(A6),GC$12:GC$161,0))," #2","")," #3",""),"")</f>
        <v>Wolf (5)</v>
      </c>
      <c r="GE17">
        <f>SUM(GE16,IF(IFERROR(MATCH(GD17,GD$11:GD16,0)&lt;0,TRUE()),1,0))</f>
        <v>6</v>
      </c>
      <c r="GF17" t="str">
        <f>IFERROR(INDEX(GD$12:GD$161,MATCH(ROW(A6),GE$12:GE$161,0)),"")</f>
        <v>Wolf (5)</v>
      </c>
      <c r="GI17">
        <f>SUM(SUMIFS(D$11:D16,A$11:A16,A17,B$11:B16,"&gt;="&amp;B17),SUMIFS(D18:D$161,A18:A$161,A17,B18:B$161,"&gt;"&amp;B17),SUMIFS(D$11:D16,A$11:A16,A17&amp;":Onyx"),SUMIFS(D18:D$161,A18:A$161,A17&amp;":Onyx"))</f>
        <v>0</v>
      </c>
      <c r="GP17" t="str">
        <f t="shared" si="16"/>
        <v>Wizard (5)</v>
      </c>
      <c r="GQ17">
        <f t="shared" si="17"/>
        <v>711</v>
      </c>
      <c r="GR17" t="b">
        <f>COUNTIF(DECK[Card],IFERROR(MID($L17,1,FIND(" #",SUG_Helper[[#This Row],[Card]])-1),SUG_Helper[[#This Row],[Card]]))&gt;=IFERROR(VALUE(RIGHT(SUG_Helper[[#This Row],[Card]])),1)</f>
        <v>1</v>
      </c>
    </row>
    <row r="18" spans="1:200" x14ac:dyDescent="0.35">
      <c r="A18" t="s">
        <v>48</v>
      </c>
      <c r="B18" s="4">
        <v>5</v>
      </c>
      <c r="C18" s="4" t="s">
        <v>74</v>
      </c>
      <c r="D18" s="4">
        <v>3</v>
      </c>
      <c r="E18" t="str">
        <f>IF(INDEX(LIB[Card],ROW(A7))="","",INDEX(LIB[Card],ROW(A7))&amp;" ("&amp;INDEX(LIB[Level],ROW(A7))&amp;")"&amp;IF(INDEX(LIB[Fused],ROW(A7))="Yes","ƒ",""))</f>
        <v>Earth (5)</v>
      </c>
      <c r="F18">
        <v>7</v>
      </c>
      <c r="G18" t="s">
        <v>1803</v>
      </c>
      <c r="H18" t="str">
        <f>IF(DECK[[#This Row],[Card]]="","",MID(DECK[[#This Row],[Card]],1,FIND(" (",DECK[[#This Row],[Card]])-1))</f>
        <v>Rainbow</v>
      </c>
      <c r="I18" t="str">
        <f>IF(DECK[[#This Row],[Card]]="","",MID(DECK[[#This Row],[Card]],FIND("(",DECK[[#This Row],[Card]])+1,1))</f>
        <v>5</v>
      </c>
      <c r="J18" t="str">
        <f>IF(DECK[[#This Row],[Card]]="","",IF(RIGHT(DECK[[#This Row],[Card]])="ƒ","Yes","No"))</f>
        <v>No</v>
      </c>
      <c r="L18" t="str">
        <f>IFERROR(IFERROR(INDEX(S$12:S$161,MATCH(ROW(A7),FW$12:FW$161,0)),INDEX(S$12:S$161,MATCH(ROW(A7),FX$12:FX$161,0))&amp;" #2"),INDEX(S$12:S$161,MATCH(ROW(A7),FY$12:FY$161,0))&amp;" #3")</f>
        <v>Knowledge (5)</v>
      </c>
      <c r="M18">
        <f t="shared" si="12"/>
        <v>699</v>
      </c>
      <c r="O18" s="6">
        <f>IF(S18="","",MATCH(MID(S18,1,MIN(FIND(" (",S18),IFERROR(FIND(":",S18),50))-1),CC[CC_Name],0))</f>
        <v>31</v>
      </c>
      <c r="P18" s="5" t="str">
        <f t="shared" si="13"/>
        <v>5</v>
      </c>
      <c r="Q18" s="5" t="str">
        <f t="shared" si="18"/>
        <v>No</v>
      </c>
      <c r="R18" s="5" t="b">
        <f t="shared" si="14"/>
        <v>0</v>
      </c>
      <c r="S18" t="str">
        <f>(INDEX(LIB[ID],ROW(A7)))</f>
        <v>Earth (5)</v>
      </c>
      <c r="T18">
        <f>IF(OR(T$5="",$S18=""),"",IFERROR(SUM(PRODUCT(INDEX(CMB[[BA_0O]:[BA_2O]],MATCH(ROUND(MIN(SUM(T$4,$O18/1000),SUM($O18,T$4/1000)),3),CMB[[Cmb_ID]:[Cmb_ID]],0),SUM(N(T$1),N($R18),1)),CHOOSE(AC[[M]:[M]],1,1,0,AC[[AB]:[AB]])),PRODUCT(INDEX(CMB[[BD_0O]:[BD_2O]],MATCH(ROUND(MIN(SUM(T$4,$O18/1000),SUM($O18,T$4/1000)),3),CMB[[Cmb_ID]:[Cmb_ID]],0),SUM(N(T$1),N($R18),1)),CHOOSE(AC[[M]:[M]],1,0,1,AC[[DB]:[DB]])),PRODUCT(SUM(ROUND(AVERAGE(VALUE(T$3),VALUE($P18)),0),CHOOSE(IF(OR(T$1,$R18),4,INDEX(CMB[[Res_Rare]:[Res_Rare]],MATCH(ROUND(MIN(SUM(T$4,$O18/1000),SUM($O18,T$4/1000)),3),CMB[[Cmb_ID]:[Cmb_ID]],0))),-1,-1,0,0)),IF(OR(T$1,$R18),4,INDEX(CMB[[Cmb_Rare]:[Cmb_Rare]],MATCH(ROUND(MIN(SUM(T$4,$O18/1000),SUM($O18,T$4/1000)),3),CMB[[Cmb_ID]:[Cmb_ID]],0))),CHOOSE(AC[[M]:[M]],2,1,1,SUM(AC[[AB]:[DB]])))),""))</f>
        <v>29</v>
      </c>
      <c r="U18">
        <f>IF(OR(U$5="",$S18=""),"",IFERROR(SUM(PRODUCT(INDEX(CMB[[BA_0O]:[BA_2O]],MATCH(ROUND(MIN(SUM(U$4,$O18/1000),SUM($O18,U$4/1000)),3),CMB[[Cmb_ID]:[Cmb_ID]],0),SUM(N(U$1),N($R18),1)),CHOOSE(AC[[M]:[M]],1,1,0,AC[[AB]:[AB]])),PRODUCT(INDEX(CMB[[BD_0O]:[BD_2O]],MATCH(ROUND(MIN(SUM(U$4,$O18/1000),SUM($O18,U$4/1000)),3),CMB[[Cmb_ID]:[Cmb_ID]],0),SUM(N(U$1),N($R18),1)),CHOOSE(AC[[M]:[M]],1,0,1,AC[[DB]:[DB]])),PRODUCT(SUM(ROUND(AVERAGE(VALUE(U$3),VALUE($P18)),0),CHOOSE(IF(OR(U$1,$R18),4,INDEX(CMB[[Res_Rare]:[Res_Rare]],MATCH(ROUND(MIN(SUM(U$4,$O18/1000),SUM($O18,U$4/1000)),3),CMB[[Cmb_ID]:[Cmb_ID]],0))),-1,-1,0,0)),IF(OR(U$1,$R18),4,INDEX(CMB[[Cmb_Rare]:[Cmb_Rare]],MATCH(ROUND(MIN(SUM(U$4,$O18/1000),SUM($O18,U$4/1000)),3),CMB[[Cmb_ID]:[Cmb_ID]],0))),CHOOSE(AC[[M]:[M]],2,1,1,SUM(AC[[AB]:[DB]])))),""))</f>
        <v>22</v>
      </c>
      <c r="V18" t="str">
        <f>IF(OR(V$5="",$S18=""),"",IFERROR(SUM(PRODUCT(INDEX(CMB[[BA_0O]:[BA_2O]],MATCH(ROUND(MIN(SUM(V$4,$O18/1000),SUM($O18,V$4/1000)),3),CMB[[Cmb_ID]:[Cmb_ID]],0),SUM(N(V$1),N($R18),1)),CHOOSE(AC[[M]:[M]],1,1,0,AC[[AB]:[AB]])),PRODUCT(INDEX(CMB[[BD_0O]:[BD_2O]],MATCH(ROUND(MIN(SUM(V$4,$O18/1000),SUM($O18,V$4/1000)),3),CMB[[Cmb_ID]:[Cmb_ID]],0),SUM(N(V$1),N($R18),1)),CHOOSE(AC[[M]:[M]],1,0,1,AC[[DB]:[DB]])),PRODUCT(SUM(ROUND(AVERAGE(VALUE(V$3),VALUE($P18)),0),CHOOSE(IF(OR(V$1,$R18),4,INDEX(CMB[[Res_Rare]:[Res_Rare]],MATCH(ROUND(MIN(SUM(V$4,$O18/1000),SUM($O18,V$4/1000)),3),CMB[[Cmb_ID]:[Cmb_ID]],0))),-1,-1,0,0)),IF(OR(V$1,$R18),4,INDEX(CMB[[Cmb_Rare]:[Cmb_Rare]],MATCH(ROUND(MIN(SUM(V$4,$O18/1000),SUM($O18,V$4/1000)),3),CMB[[Cmb_ID]:[Cmb_ID]],0))),CHOOSE(AC[[M]:[M]],2,1,1,SUM(AC[[AB]:[DB]])))),""))</f>
        <v/>
      </c>
      <c r="W18">
        <f>IF(OR(W$5="",$S18=""),"",IFERROR(SUM(PRODUCT(INDEX(CMB[[BA_0O]:[BA_2O]],MATCH(ROUND(MIN(SUM(W$4,$O18/1000),SUM($O18,W$4/1000)),3),CMB[[Cmb_ID]:[Cmb_ID]],0),SUM(N(W$1),N($R18),1)),CHOOSE(AC[[M]:[M]],1,1,0,AC[[AB]:[AB]])),PRODUCT(INDEX(CMB[[BD_0O]:[BD_2O]],MATCH(ROUND(MIN(SUM(W$4,$O18/1000),SUM($O18,W$4/1000)),3),CMB[[Cmb_ID]:[Cmb_ID]],0),SUM(N(W$1),N($R18),1)),CHOOSE(AC[[M]:[M]],1,0,1,AC[[DB]:[DB]])),PRODUCT(SUM(ROUND(AVERAGE(VALUE(W$3),VALUE($P18)),0),CHOOSE(IF(OR(W$1,$R18),4,INDEX(CMB[[Res_Rare]:[Res_Rare]],MATCH(ROUND(MIN(SUM(W$4,$O18/1000),SUM($O18,W$4/1000)),3),CMB[[Cmb_ID]:[Cmb_ID]],0))),-1,-1,0,0)),IF(OR(W$1,$R18),4,INDEX(CMB[[Cmb_Rare]:[Cmb_Rare]],MATCH(ROUND(MIN(SUM(W$4,$O18/1000),SUM($O18,W$4/1000)),3),CMB[[Cmb_ID]:[Cmb_ID]],0))),CHOOSE(AC[[M]:[M]],2,1,1,SUM(AC[[AB]:[DB]])))),""))</f>
        <v>21</v>
      </c>
      <c r="X18">
        <f>IF(OR(X$5="",$S18=""),"",IFERROR(SUM(PRODUCT(INDEX(CMB[[BA_0O]:[BA_2O]],MATCH(ROUND(MIN(SUM(X$4,$O18/1000),SUM($O18,X$4/1000)),3),CMB[[Cmb_ID]:[Cmb_ID]],0),SUM(N(X$1),N($R18),1)),CHOOSE(AC[[M]:[M]],1,1,0,AC[[AB]:[AB]])),PRODUCT(INDEX(CMB[[BD_0O]:[BD_2O]],MATCH(ROUND(MIN(SUM(X$4,$O18/1000),SUM($O18,X$4/1000)),3),CMB[[Cmb_ID]:[Cmb_ID]],0),SUM(N(X$1),N($R18),1)),CHOOSE(AC[[M]:[M]],1,0,1,AC[[DB]:[DB]])),PRODUCT(SUM(ROUND(AVERAGE(VALUE(X$3),VALUE($P18)),0),CHOOSE(IF(OR(X$1,$R18),4,INDEX(CMB[[Res_Rare]:[Res_Rare]],MATCH(ROUND(MIN(SUM(X$4,$O18/1000),SUM($O18,X$4/1000)),3),CMB[[Cmb_ID]:[Cmb_ID]],0))),-1,-1,0,0)),IF(OR(X$1,$R18),4,INDEX(CMB[[Cmb_Rare]:[Cmb_Rare]],MATCH(ROUND(MIN(SUM(X$4,$O18/1000),SUM($O18,X$4/1000)),3),CMB[[Cmb_ID]:[Cmb_ID]],0))),CHOOSE(AC[[M]:[M]],2,1,1,SUM(AC[[AB]:[DB]])))),""))</f>
        <v>38</v>
      </c>
      <c r="Y18">
        <f>IF(OR(Y$5="",$S18=""),"",IFERROR(SUM(PRODUCT(INDEX(CMB[[BA_0O]:[BA_2O]],MATCH(ROUND(MIN(SUM(Y$4,$O18/1000),SUM($O18,Y$4/1000)),3),CMB[[Cmb_ID]:[Cmb_ID]],0),SUM(N(Y$1),N($R18),1)),CHOOSE(AC[[M]:[M]],1,1,0,AC[[AB]:[AB]])),PRODUCT(INDEX(CMB[[BD_0O]:[BD_2O]],MATCH(ROUND(MIN(SUM(Y$4,$O18/1000),SUM($O18,Y$4/1000)),3),CMB[[Cmb_ID]:[Cmb_ID]],0),SUM(N(Y$1),N($R18),1)),CHOOSE(AC[[M]:[M]],1,0,1,AC[[DB]:[DB]])),PRODUCT(SUM(ROUND(AVERAGE(VALUE(Y$3),VALUE($P18)),0),CHOOSE(IF(OR(Y$1,$R18),4,INDEX(CMB[[Res_Rare]:[Res_Rare]],MATCH(ROUND(MIN(SUM(Y$4,$O18/1000),SUM($O18,Y$4/1000)),3),CMB[[Cmb_ID]:[Cmb_ID]],0))),-1,-1,0,0)),IF(OR(Y$1,$R18),4,INDEX(CMB[[Cmb_Rare]:[Cmb_Rare]],MATCH(ROUND(MIN(SUM(Y$4,$O18/1000),SUM($O18,Y$4/1000)),3),CMB[[Cmb_ID]:[Cmb_ID]],0))),CHOOSE(AC[[M]:[M]],2,1,1,SUM(AC[[AB]:[DB]])))),""))</f>
        <v>30</v>
      </c>
      <c r="Z18">
        <f>IF(OR(Z$5="",$S18=""),"",IFERROR(SUM(PRODUCT(INDEX(CMB[[BA_0O]:[BA_2O]],MATCH(ROUND(MIN(SUM(Z$4,$O18/1000),SUM($O18,Z$4/1000)),3),CMB[[Cmb_ID]:[Cmb_ID]],0),SUM(N(Z$1),N($R18),1)),CHOOSE(AC[[M]:[M]],1,1,0,AC[[AB]:[AB]])),PRODUCT(INDEX(CMB[[BD_0O]:[BD_2O]],MATCH(ROUND(MIN(SUM(Z$4,$O18/1000),SUM($O18,Z$4/1000)),3),CMB[[Cmb_ID]:[Cmb_ID]],0),SUM(N(Z$1),N($R18),1)),CHOOSE(AC[[M]:[M]],1,0,1,AC[[DB]:[DB]])),PRODUCT(SUM(ROUND(AVERAGE(VALUE(Z$3),VALUE($P18)),0),CHOOSE(IF(OR(Z$1,$R18),4,INDEX(CMB[[Res_Rare]:[Res_Rare]],MATCH(ROUND(MIN(SUM(Z$4,$O18/1000),SUM($O18,Z$4/1000)),3),CMB[[Cmb_ID]:[Cmb_ID]],0))),-1,-1,0,0)),IF(OR(Z$1,$R18),4,INDEX(CMB[[Cmb_Rare]:[Cmb_Rare]],MATCH(ROUND(MIN(SUM(Z$4,$O18/1000),SUM($O18,Z$4/1000)),3),CMB[[Cmb_ID]:[Cmb_ID]],0))),CHOOSE(AC[[M]:[M]],2,1,1,SUM(AC[[AB]:[DB]])))),""))</f>
        <v>26</v>
      </c>
      <c r="AA18" t="str">
        <f>IF(OR(AA$5="",$S18=""),"",IFERROR(SUM(PRODUCT(INDEX(CMB[[BA_0O]:[BA_2O]],MATCH(ROUND(MIN(SUM(AA$4,$O18/1000),SUM($O18,AA$4/1000)),3),CMB[[Cmb_ID]:[Cmb_ID]],0),SUM(N(AA$1),N($R18),1)),CHOOSE(AC[[M]:[M]],1,1,0,AC[[AB]:[AB]])),PRODUCT(INDEX(CMB[[BD_0O]:[BD_2O]],MATCH(ROUND(MIN(SUM(AA$4,$O18/1000),SUM($O18,AA$4/1000)),3),CMB[[Cmb_ID]:[Cmb_ID]],0),SUM(N(AA$1),N($R18),1)),CHOOSE(AC[[M]:[M]],1,0,1,AC[[DB]:[DB]])),PRODUCT(SUM(ROUND(AVERAGE(VALUE(AA$3),VALUE($P18)),0),CHOOSE(IF(OR(AA$1,$R18),4,INDEX(CMB[[Res_Rare]:[Res_Rare]],MATCH(ROUND(MIN(SUM(AA$4,$O18/1000),SUM($O18,AA$4/1000)),3),CMB[[Cmb_ID]:[Cmb_ID]],0))),-1,-1,0,0)),IF(OR(AA$1,$R18),4,INDEX(CMB[[Cmb_Rare]:[Cmb_Rare]],MATCH(ROUND(MIN(SUM(AA$4,$O18/1000),SUM($O18,AA$4/1000)),3),CMB[[Cmb_ID]:[Cmb_ID]],0))),CHOOSE(AC[[M]:[M]],2,1,1,SUM(AC[[AB]:[DB]])))),""))</f>
        <v/>
      </c>
      <c r="AB18">
        <f>IF(OR(AB$5="",$S18=""),"",IFERROR(SUM(PRODUCT(INDEX(CMB[[BA_0O]:[BA_2O]],MATCH(ROUND(MIN(SUM(AB$4,$O18/1000),SUM($O18,AB$4/1000)),3),CMB[[Cmb_ID]:[Cmb_ID]],0),SUM(N(AB$1),N($R18),1)),CHOOSE(AC[[M]:[M]],1,1,0,AC[[AB]:[AB]])),PRODUCT(INDEX(CMB[[BD_0O]:[BD_2O]],MATCH(ROUND(MIN(SUM(AB$4,$O18/1000),SUM($O18,AB$4/1000)),3),CMB[[Cmb_ID]:[Cmb_ID]],0),SUM(N(AB$1),N($R18),1)),CHOOSE(AC[[M]:[M]],1,0,1,AC[[DB]:[DB]])),PRODUCT(SUM(ROUND(AVERAGE(VALUE(AB$3),VALUE($P18)),0),CHOOSE(IF(OR(AB$1,$R18),4,INDEX(CMB[[Res_Rare]:[Res_Rare]],MATCH(ROUND(MIN(SUM(AB$4,$O18/1000),SUM($O18,AB$4/1000)),3),CMB[[Cmb_ID]:[Cmb_ID]],0))),-1,-1,0,0)),IF(OR(AB$1,$R18),4,INDEX(CMB[[Cmb_Rare]:[Cmb_Rare]],MATCH(ROUND(MIN(SUM(AB$4,$O18/1000),SUM($O18,AB$4/1000)),3),CMB[[Cmb_ID]:[Cmb_ID]],0))),CHOOSE(AC[[M]:[M]],2,1,1,SUM(AC[[AB]:[DB]])))),""))</f>
        <v>19</v>
      </c>
      <c r="AC18" t="str">
        <f>IF(OR(AC$5="",$S18=""),"",IFERROR(SUM(PRODUCT(INDEX(CMB[[BA_0O]:[BA_2O]],MATCH(ROUND(MIN(SUM(AC$4,$O18/1000),SUM($O18,AC$4/1000)),3),CMB[[Cmb_ID]:[Cmb_ID]],0),SUM(N(AC$1),N($R18),1)),CHOOSE(AC[[M]:[M]],1,1,0,AC[[AB]:[AB]])),PRODUCT(INDEX(CMB[[BD_0O]:[BD_2O]],MATCH(ROUND(MIN(SUM(AC$4,$O18/1000),SUM($O18,AC$4/1000)),3),CMB[[Cmb_ID]:[Cmb_ID]],0),SUM(N(AC$1),N($R18),1)),CHOOSE(AC[[M]:[M]],1,0,1,AC[[DB]:[DB]])),PRODUCT(SUM(ROUND(AVERAGE(VALUE(AC$3),VALUE($P18)),0),CHOOSE(IF(OR(AC$1,$R18),4,INDEX(CMB[[Res_Rare]:[Res_Rare]],MATCH(ROUND(MIN(SUM(AC$4,$O18/1000),SUM($O18,AC$4/1000)),3),CMB[[Cmb_ID]:[Cmb_ID]],0))),-1,-1,0,0)),IF(OR(AC$1,$R18),4,INDEX(CMB[[Cmb_Rare]:[Cmb_Rare]],MATCH(ROUND(MIN(SUM(AC$4,$O18/1000),SUM($O18,AC$4/1000)),3),CMB[[Cmb_ID]:[Cmb_ID]],0))),CHOOSE(AC[[M]:[M]],2,1,1,SUM(AC[[AB]:[DB]])))),""))</f>
        <v/>
      </c>
      <c r="AD18">
        <f>IF(OR(AD$5="",$S18=""),"",IFERROR(SUM(PRODUCT(INDEX(CMB[[BA_0O]:[BA_2O]],MATCH(ROUND(MIN(SUM(AD$4,$O18/1000),SUM($O18,AD$4/1000)),3),CMB[[Cmb_ID]:[Cmb_ID]],0),SUM(N(AD$1),N($R18),1)),CHOOSE(AC[[M]:[M]],1,1,0,AC[[AB]:[AB]])),PRODUCT(INDEX(CMB[[BD_0O]:[BD_2O]],MATCH(ROUND(MIN(SUM(AD$4,$O18/1000),SUM($O18,AD$4/1000)),3),CMB[[Cmb_ID]:[Cmb_ID]],0),SUM(N(AD$1),N($R18),1)),CHOOSE(AC[[M]:[M]],1,0,1,AC[[DB]:[DB]])),PRODUCT(SUM(ROUND(AVERAGE(VALUE(AD$3),VALUE($P18)),0),CHOOSE(IF(OR(AD$1,$R18),4,INDEX(CMB[[Res_Rare]:[Res_Rare]],MATCH(ROUND(MIN(SUM(AD$4,$O18/1000),SUM($O18,AD$4/1000)),3),CMB[[Cmb_ID]:[Cmb_ID]],0))),-1,-1,0,0)),IF(OR(AD$1,$R18),4,INDEX(CMB[[Cmb_Rare]:[Cmb_Rare]],MATCH(ROUND(MIN(SUM(AD$4,$O18/1000),SUM($O18,AD$4/1000)),3),CMB[[Cmb_ID]:[Cmb_ID]],0))),CHOOSE(AC[[M]:[M]],2,1,1,SUM(AC[[AB]:[DB]])))),""))</f>
        <v>22</v>
      </c>
      <c r="AE18">
        <f>IF(OR(AE$5="",$S18=""),"",IFERROR(SUM(PRODUCT(INDEX(CMB[[BA_0O]:[BA_2O]],MATCH(ROUND(MIN(SUM(AE$4,$O18/1000),SUM($O18,AE$4/1000)),3),CMB[[Cmb_ID]:[Cmb_ID]],0),SUM(N(AE$1),N($R18),1)),CHOOSE(AC[[M]:[M]],1,1,0,AC[[AB]:[AB]])),PRODUCT(INDEX(CMB[[BD_0O]:[BD_2O]],MATCH(ROUND(MIN(SUM(AE$4,$O18/1000),SUM($O18,AE$4/1000)),3),CMB[[Cmb_ID]:[Cmb_ID]],0),SUM(N(AE$1),N($R18),1)),CHOOSE(AC[[M]:[M]],1,0,1,AC[[DB]:[DB]])),PRODUCT(SUM(ROUND(AVERAGE(VALUE(AE$3),VALUE($P18)),0),CHOOSE(IF(OR(AE$1,$R18),4,INDEX(CMB[[Res_Rare]:[Res_Rare]],MATCH(ROUND(MIN(SUM(AE$4,$O18/1000),SUM($O18,AE$4/1000)),3),CMB[[Cmb_ID]:[Cmb_ID]],0))),-1,-1,0,0)),IF(OR(AE$1,$R18),4,INDEX(CMB[[Cmb_Rare]:[Cmb_Rare]],MATCH(ROUND(MIN(SUM(AE$4,$O18/1000),SUM($O18,AE$4/1000)),3),CMB[[Cmb_ID]:[Cmb_ID]],0))),CHOOSE(AC[[M]:[M]],2,1,1,SUM(AC[[AB]:[DB]])))),""))</f>
        <v>21</v>
      </c>
      <c r="AF18" t="str">
        <f>IF(OR(AF$5="",$S18=""),"",IFERROR(SUM(PRODUCT(INDEX(CMB[[BA_0O]:[BA_2O]],MATCH(ROUND(MIN(SUM(AF$4,$O18/1000),SUM($O18,AF$4/1000)),3),CMB[[Cmb_ID]:[Cmb_ID]],0),SUM(N(AF$1),N($R18),1)),CHOOSE(AC[[M]:[M]],1,1,0,AC[[AB]:[AB]])),PRODUCT(INDEX(CMB[[BD_0O]:[BD_2O]],MATCH(ROUND(MIN(SUM(AF$4,$O18/1000),SUM($O18,AF$4/1000)),3),CMB[[Cmb_ID]:[Cmb_ID]],0),SUM(N(AF$1),N($R18),1)),CHOOSE(AC[[M]:[M]],1,0,1,AC[[DB]:[DB]])),PRODUCT(SUM(ROUND(AVERAGE(VALUE(AF$3),VALUE($P18)),0),CHOOSE(IF(OR(AF$1,$R18),4,INDEX(CMB[[Res_Rare]:[Res_Rare]],MATCH(ROUND(MIN(SUM(AF$4,$O18/1000),SUM($O18,AF$4/1000)),3),CMB[[Cmb_ID]:[Cmb_ID]],0))),-1,-1,0,0)),IF(OR(AF$1,$R18),4,INDEX(CMB[[Cmb_Rare]:[Cmb_Rare]],MATCH(ROUND(MIN(SUM(AF$4,$O18/1000),SUM($O18,AF$4/1000)),3),CMB[[Cmb_ID]:[Cmb_ID]],0))),CHOOSE(AC[[M]:[M]],2,1,1,SUM(AC[[AB]:[DB]])))),""))</f>
        <v/>
      </c>
      <c r="AG18">
        <f>IF(OR(AG$5="",$S18=""),"",IFERROR(SUM(PRODUCT(INDEX(CMB[[BA_0O]:[BA_2O]],MATCH(ROUND(MIN(SUM(AG$4,$O18/1000),SUM($O18,AG$4/1000)),3),CMB[[Cmb_ID]:[Cmb_ID]],0),SUM(N(AG$1),N($R18),1)),CHOOSE(AC[[M]:[M]],1,1,0,AC[[AB]:[AB]])),PRODUCT(INDEX(CMB[[BD_0O]:[BD_2O]],MATCH(ROUND(MIN(SUM(AG$4,$O18/1000),SUM($O18,AG$4/1000)),3),CMB[[Cmb_ID]:[Cmb_ID]],0),SUM(N(AG$1),N($R18),1)),CHOOSE(AC[[M]:[M]],1,0,1,AC[[DB]:[DB]])),PRODUCT(SUM(ROUND(AVERAGE(VALUE(AG$3),VALUE($P18)),0),CHOOSE(IF(OR(AG$1,$R18),4,INDEX(CMB[[Res_Rare]:[Res_Rare]],MATCH(ROUND(MIN(SUM(AG$4,$O18/1000),SUM($O18,AG$4/1000)),3),CMB[[Cmb_ID]:[Cmb_ID]],0))),-1,-1,0,0)),IF(OR(AG$1,$R18),4,INDEX(CMB[[Cmb_Rare]:[Cmb_Rare]],MATCH(ROUND(MIN(SUM(AG$4,$O18/1000),SUM($O18,AG$4/1000)),3),CMB[[Cmb_ID]:[Cmb_ID]],0))),CHOOSE(AC[[M]:[M]],2,1,1,SUM(AC[[AB]:[DB]])))),""))</f>
        <v>34</v>
      </c>
      <c r="AH18">
        <f>IF(OR(AH$5="",$S18=""),"",IFERROR(SUM(PRODUCT(INDEX(CMB[[BA_0O]:[BA_2O]],MATCH(ROUND(MIN(SUM(AH$4,$O18/1000),SUM($O18,AH$4/1000)),3),CMB[[Cmb_ID]:[Cmb_ID]],0),SUM(N(AH$1),N($R18),1)),CHOOSE(AC[[M]:[M]],1,1,0,AC[[AB]:[AB]])),PRODUCT(INDEX(CMB[[BD_0O]:[BD_2O]],MATCH(ROUND(MIN(SUM(AH$4,$O18/1000),SUM($O18,AH$4/1000)),3),CMB[[Cmb_ID]:[Cmb_ID]],0),SUM(N(AH$1),N($R18),1)),CHOOSE(AC[[M]:[M]],1,0,1,AC[[DB]:[DB]])),PRODUCT(SUM(ROUND(AVERAGE(VALUE(AH$3),VALUE($P18)),0),CHOOSE(IF(OR(AH$1,$R18),4,INDEX(CMB[[Res_Rare]:[Res_Rare]],MATCH(ROUND(MIN(SUM(AH$4,$O18/1000),SUM($O18,AH$4/1000)),3),CMB[[Cmb_ID]:[Cmb_ID]],0))),-1,-1,0,0)),IF(OR(AH$1,$R18),4,INDEX(CMB[[Cmb_Rare]:[Cmb_Rare]],MATCH(ROUND(MIN(SUM(AH$4,$O18/1000),SUM($O18,AH$4/1000)),3),CMB[[Cmb_ID]:[Cmb_ID]],0))),CHOOSE(AC[[M]:[M]],2,1,1,SUM(AC[[AB]:[DB]])))),""))</f>
        <v>36</v>
      </c>
      <c r="AI18">
        <f>IF(OR(AI$5="",$S18=""),"",IFERROR(SUM(PRODUCT(INDEX(CMB[[BA_0O]:[BA_2O]],MATCH(ROUND(MIN(SUM(AI$4,$O18/1000),SUM($O18,AI$4/1000)),3),CMB[[Cmb_ID]:[Cmb_ID]],0),SUM(N(AI$1),N($R18),1)),CHOOSE(AC[[M]:[M]],1,1,0,AC[[AB]:[AB]])),PRODUCT(INDEX(CMB[[BD_0O]:[BD_2O]],MATCH(ROUND(MIN(SUM(AI$4,$O18/1000),SUM($O18,AI$4/1000)),3),CMB[[Cmb_ID]:[Cmb_ID]],0),SUM(N(AI$1),N($R18),1)),CHOOSE(AC[[M]:[M]],1,0,1,AC[[DB]:[DB]])),PRODUCT(SUM(ROUND(AVERAGE(VALUE(AI$3),VALUE($P18)),0),CHOOSE(IF(OR(AI$1,$R18),4,INDEX(CMB[[Res_Rare]:[Res_Rare]],MATCH(ROUND(MIN(SUM(AI$4,$O18/1000),SUM($O18,AI$4/1000)),3),CMB[[Cmb_ID]:[Cmb_ID]],0))),-1,-1,0,0)),IF(OR(AI$1,$R18),4,INDEX(CMB[[Cmb_Rare]:[Cmb_Rare]],MATCH(ROUND(MIN(SUM(AI$4,$O18/1000),SUM($O18,AI$4/1000)),3),CMB[[Cmb_ID]:[Cmb_ID]],0))),CHOOSE(AC[[M]:[M]],2,1,1,SUM(AC[[AB]:[DB]])))),""))</f>
        <v>36</v>
      </c>
      <c r="AJ18">
        <f>IF(OR(AJ$5="",$S18=""),"",IFERROR(SUM(PRODUCT(INDEX(CMB[[BA_0O]:[BA_2O]],MATCH(ROUND(MIN(SUM(AJ$4,$O18/1000),SUM($O18,AJ$4/1000)),3),CMB[[Cmb_ID]:[Cmb_ID]],0),SUM(N(AJ$1),N($R18),1)),CHOOSE(AC[[M]:[M]],1,1,0,AC[[AB]:[AB]])),PRODUCT(INDEX(CMB[[BD_0O]:[BD_2O]],MATCH(ROUND(MIN(SUM(AJ$4,$O18/1000),SUM($O18,AJ$4/1000)),3),CMB[[Cmb_ID]:[Cmb_ID]],0),SUM(N(AJ$1),N($R18),1)),CHOOSE(AC[[M]:[M]],1,0,1,AC[[DB]:[DB]])),PRODUCT(SUM(ROUND(AVERAGE(VALUE(AJ$3),VALUE($P18)),0),CHOOSE(IF(OR(AJ$1,$R18),4,INDEX(CMB[[Res_Rare]:[Res_Rare]],MATCH(ROUND(MIN(SUM(AJ$4,$O18/1000),SUM($O18,AJ$4/1000)),3),CMB[[Cmb_ID]:[Cmb_ID]],0))),-1,-1,0,0)),IF(OR(AJ$1,$R18),4,INDEX(CMB[[Cmb_Rare]:[Cmb_Rare]],MATCH(ROUND(MIN(SUM(AJ$4,$O18/1000),SUM($O18,AJ$4/1000)),3),CMB[[Cmb_ID]:[Cmb_ID]],0))),CHOOSE(AC[[M]:[M]],2,1,1,SUM(AC[[AB]:[DB]])))),""))</f>
        <v>24</v>
      </c>
      <c r="AK18">
        <f>IF(OR(AK$5="",$S18=""),"",IFERROR(SUM(PRODUCT(INDEX(CMB[[BA_0O]:[BA_2O]],MATCH(ROUND(MIN(SUM(AK$4,$O18/1000),SUM($O18,AK$4/1000)),3),CMB[[Cmb_ID]:[Cmb_ID]],0),SUM(N(AK$1),N($R18),1)),CHOOSE(AC[[M]:[M]],1,1,0,AC[[AB]:[AB]])),PRODUCT(INDEX(CMB[[BD_0O]:[BD_2O]],MATCH(ROUND(MIN(SUM(AK$4,$O18/1000),SUM($O18,AK$4/1000)),3),CMB[[Cmb_ID]:[Cmb_ID]],0),SUM(N(AK$1),N($R18),1)),CHOOSE(AC[[M]:[M]],1,0,1,AC[[DB]:[DB]])),PRODUCT(SUM(ROUND(AVERAGE(VALUE(AK$3),VALUE($P18)),0),CHOOSE(IF(OR(AK$1,$R18),4,INDEX(CMB[[Res_Rare]:[Res_Rare]],MATCH(ROUND(MIN(SUM(AK$4,$O18/1000),SUM($O18,AK$4/1000)),3),CMB[[Cmb_ID]:[Cmb_ID]],0))),-1,-1,0,0)),IF(OR(AK$1,$R18),4,INDEX(CMB[[Cmb_Rare]:[Cmb_Rare]],MATCH(ROUND(MIN(SUM(AK$4,$O18/1000),SUM($O18,AK$4/1000)),3),CMB[[Cmb_ID]:[Cmb_ID]],0))),CHOOSE(AC[[M]:[M]],2,1,1,SUM(AC[[AB]:[DB]])))),""))</f>
        <v>30</v>
      </c>
      <c r="AL18">
        <f>IF(OR(AL$5="",$S18=""),"",IFERROR(SUM(PRODUCT(INDEX(CMB[[BA_0O]:[BA_2O]],MATCH(ROUND(MIN(SUM(AL$4,$O18/1000),SUM($O18,AL$4/1000)),3),CMB[[Cmb_ID]:[Cmb_ID]],0),SUM(N(AL$1),N($R18),1)),CHOOSE(AC[[M]:[M]],1,1,0,AC[[AB]:[AB]])),PRODUCT(INDEX(CMB[[BD_0O]:[BD_2O]],MATCH(ROUND(MIN(SUM(AL$4,$O18/1000),SUM($O18,AL$4/1000)),3),CMB[[Cmb_ID]:[Cmb_ID]],0),SUM(N(AL$1),N($R18),1)),CHOOSE(AC[[M]:[M]],1,0,1,AC[[DB]:[DB]])),PRODUCT(SUM(ROUND(AVERAGE(VALUE(AL$3),VALUE($P18)),0),CHOOSE(IF(OR(AL$1,$R18),4,INDEX(CMB[[Res_Rare]:[Res_Rare]],MATCH(ROUND(MIN(SUM(AL$4,$O18/1000),SUM($O18,AL$4/1000)),3),CMB[[Cmb_ID]:[Cmb_ID]],0))),-1,-1,0,0)),IF(OR(AL$1,$R18),4,INDEX(CMB[[Cmb_Rare]:[Cmb_Rare]],MATCH(ROUND(MIN(SUM(AL$4,$O18/1000),SUM($O18,AL$4/1000)),3),CMB[[Cmb_ID]:[Cmb_ID]],0))),CHOOSE(AC[[M]:[M]],2,1,1,SUM(AC[[AB]:[DB]])))),""))</f>
        <v>34</v>
      </c>
      <c r="AM18">
        <f>IF(OR(AM$5="",$S18=""),"",IFERROR(SUM(PRODUCT(INDEX(CMB[[BA_0O]:[BA_2O]],MATCH(ROUND(MIN(SUM(AM$4,$O18/1000),SUM($O18,AM$4/1000)),3),CMB[[Cmb_ID]:[Cmb_ID]],0),SUM(N(AM$1),N($R18),1)),CHOOSE(AC[[M]:[M]],1,1,0,AC[[AB]:[AB]])),PRODUCT(INDEX(CMB[[BD_0O]:[BD_2O]],MATCH(ROUND(MIN(SUM(AM$4,$O18/1000),SUM($O18,AM$4/1000)),3),CMB[[Cmb_ID]:[Cmb_ID]],0),SUM(N(AM$1),N($R18),1)),CHOOSE(AC[[M]:[M]],1,0,1,AC[[DB]:[DB]])),PRODUCT(SUM(ROUND(AVERAGE(VALUE(AM$3),VALUE($P18)),0),CHOOSE(IF(OR(AM$1,$R18),4,INDEX(CMB[[Res_Rare]:[Res_Rare]],MATCH(ROUND(MIN(SUM(AM$4,$O18/1000),SUM($O18,AM$4/1000)),3),CMB[[Cmb_ID]:[Cmb_ID]],0))),-1,-1,0,0)),IF(OR(AM$1,$R18),4,INDEX(CMB[[Cmb_Rare]:[Cmb_Rare]],MATCH(ROUND(MIN(SUM(AM$4,$O18/1000),SUM($O18,AM$4/1000)),3),CMB[[Cmb_ID]:[Cmb_ID]],0))),CHOOSE(AC[[M]:[M]],2,1,1,SUM(AC[[AB]:[DB]])))),""))</f>
        <v>29</v>
      </c>
      <c r="AN18">
        <f>IF(OR(AN$5="",$S18=""),"",IFERROR(SUM(PRODUCT(INDEX(CMB[[BA_0O]:[BA_2O]],MATCH(ROUND(MIN(SUM(AN$4,$O18/1000),SUM($O18,AN$4/1000)),3),CMB[[Cmb_ID]:[Cmb_ID]],0),SUM(N(AN$1),N($R18),1)),CHOOSE(AC[[M]:[M]],1,1,0,AC[[AB]:[AB]])),PRODUCT(INDEX(CMB[[BD_0O]:[BD_2O]],MATCH(ROUND(MIN(SUM(AN$4,$O18/1000),SUM($O18,AN$4/1000)),3),CMB[[Cmb_ID]:[Cmb_ID]],0),SUM(N(AN$1),N($R18),1)),CHOOSE(AC[[M]:[M]],1,0,1,AC[[DB]:[DB]])),PRODUCT(SUM(ROUND(AVERAGE(VALUE(AN$3),VALUE($P18)),0),CHOOSE(IF(OR(AN$1,$R18),4,INDEX(CMB[[Res_Rare]:[Res_Rare]],MATCH(ROUND(MIN(SUM(AN$4,$O18/1000),SUM($O18,AN$4/1000)),3),CMB[[Cmb_ID]:[Cmb_ID]],0))),-1,-1,0,0)),IF(OR(AN$1,$R18),4,INDEX(CMB[[Cmb_Rare]:[Cmb_Rare]],MATCH(ROUND(MIN(SUM(AN$4,$O18/1000),SUM($O18,AN$4/1000)),3),CMB[[Cmb_ID]:[Cmb_ID]],0))),CHOOSE(AC[[M]:[M]],2,1,1,SUM(AC[[AB]:[DB]])))),""))</f>
        <v>38</v>
      </c>
      <c r="AO18">
        <f>IF(OR(AO$5="",$S18=""),"",IFERROR(SUM(PRODUCT(INDEX(CMB[[BA_0O]:[BA_2O]],MATCH(ROUND(MIN(SUM(AO$4,$O18/1000),SUM($O18,AO$4/1000)),3),CMB[[Cmb_ID]:[Cmb_ID]],0),SUM(N(AO$1),N($R18),1)),CHOOSE(AC[[M]:[M]],1,1,0,AC[[AB]:[AB]])),PRODUCT(INDEX(CMB[[BD_0O]:[BD_2O]],MATCH(ROUND(MIN(SUM(AO$4,$O18/1000),SUM($O18,AO$4/1000)),3),CMB[[Cmb_ID]:[Cmb_ID]],0),SUM(N(AO$1),N($R18),1)),CHOOSE(AC[[M]:[M]],1,0,1,AC[[DB]:[DB]])),PRODUCT(SUM(ROUND(AVERAGE(VALUE(AO$3),VALUE($P18)),0),CHOOSE(IF(OR(AO$1,$R18),4,INDEX(CMB[[Res_Rare]:[Res_Rare]],MATCH(ROUND(MIN(SUM(AO$4,$O18/1000),SUM($O18,AO$4/1000)),3),CMB[[Cmb_ID]:[Cmb_ID]],0))),-1,-1,0,0)),IF(OR(AO$1,$R18),4,INDEX(CMB[[Cmb_Rare]:[Cmb_Rare]],MATCH(ROUND(MIN(SUM(AO$4,$O18/1000),SUM($O18,AO$4/1000)),3),CMB[[Cmb_ID]:[Cmb_ID]],0))),CHOOSE(AC[[M]:[M]],2,1,1,SUM(AC[[AB]:[DB]])))),""))</f>
        <v>26</v>
      </c>
      <c r="AP18" t="str">
        <f>IF(OR(AP$5="",$S18=""),"",IFERROR(SUM(PRODUCT(INDEX(CMB[[BA_0O]:[BA_2O]],MATCH(ROUND(MIN(SUM(AP$4,$O18/1000),SUM($O18,AP$4/1000)),3),CMB[[Cmb_ID]:[Cmb_ID]],0),SUM(N(AP$1),N($R18),1)),CHOOSE(AC[[M]:[M]],1,1,0,AC[[AB]:[AB]])),PRODUCT(INDEX(CMB[[BD_0O]:[BD_2O]],MATCH(ROUND(MIN(SUM(AP$4,$O18/1000),SUM($O18,AP$4/1000)),3),CMB[[Cmb_ID]:[Cmb_ID]],0),SUM(N(AP$1),N($R18),1)),CHOOSE(AC[[M]:[M]],1,0,1,AC[[DB]:[DB]])),PRODUCT(SUM(ROUND(AVERAGE(VALUE(AP$3),VALUE($P18)),0),CHOOSE(IF(OR(AP$1,$R18),4,INDEX(CMB[[Res_Rare]:[Res_Rare]],MATCH(ROUND(MIN(SUM(AP$4,$O18/1000),SUM($O18,AP$4/1000)),3),CMB[[Cmb_ID]:[Cmb_ID]],0))),-1,-1,0,0)),IF(OR(AP$1,$R18),4,INDEX(CMB[[Cmb_Rare]:[Cmb_Rare]],MATCH(ROUND(MIN(SUM(AP$4,$O18/1000),SUM($O18,AP$4/1000)),3),CMB[[Cmb_ID]:[Cmb_ID]],0))),CHOOSE(AC[[M]:[M]],2,1,1,SUM(AC[[AB]:[DB]])))),""))</f>
        <v/>
      </c>
      <c r="AQ18">
        <f>IF(OR(AQ$5="",$S18=""),"",IFERROR(SUM(PRODUCT(INDEX(CMB[[BA_0O]:[BA_2O]],MATCH(ROUND(MIN(SUM(AQ$4,$O18/1000),SUM($O18,AQ$4/1000)),3),CMB[[Cmb_ID]:[Cmb_ID]],0),SUM(N(AQ$1),N($R18),1)),CHOOSE(AC[[M]:[M]],1,1,0,AC[[AB]:[AB]])),PRODUCT(INDEX(CMB[[BD_0O]:[BD_2O]],MATCH(ROUND(MIN(SUM(AQ$4,$O18/1000),SUM($O18,AQ$4/1000)),3),CMB[[Cmb_ID]:[Cmb_ID]],0),SUM(N(AQ$1),N($R18),1)),CHOOSE(AC[[M]:[M]],1,0,1,AC[[DB]:[DB]])),PRODUCT(SUM(ROUND(AVERAGE(VALUE(AQ$3),VALUE($P18)),0),CHOOSE(IF(OR(AQ$1,$R18),4,INDEX(CMB[[Res_Rare]:[Res_Rare]],MATCH(ROUND(MIN(SUM(AQ$4,$O18/1000),SUM($O18,AQ$4/1000)),3),CMB[[Cmb_ID]:[Cmb_ID]],0))),-1,-1,0,0)),IF(OR(AQ$1,$R18),4,INDEX(CMB[[Cmb_Rare]:[Cmb_Rare]],MATCH(ROUND(MIN(SUM(AQ$4,$O18/1000),SUM($O18,AQ$4/1000)),3),CMB[[Cmb_ID]:[Cmb_ID]],0))),CHOOSE(AC[[M]:[M]],2,1,1,SUM(AC[[AB]:[DB]])))),""))</f>
        <v>36</v>
      </c>
      <c r="AR18">
        <f>IF(OR(AR$5="",$S18=""),"",IFERROR(SUM(PRODUCT(INDEX(CMB[[BA_0O]:[BA_2O]],MATCH(ROUND(MIN(SUM(AR$4,$O18/1000),SUM($O18,AR$4/1000)),3),CMB[[Cmb_ID]:[Cmb_ID]],0),SUM(N(AR$1),N($R18),1)),CHOOSE(AC[[M]:[M]],1,1,0,AC[[AB]:[AB]])),PRODUCT(INDEX(CMB[[BD_0O]:[BD_2O]],MATCH(ROUND(MIN(SUM(AR$4,$O18/1000),SUM($O18,AR$4/1000)),3),CMB[[Cmb_ID]:[Cmb_ID]],0),SUM(N(AR$1),N($R18),1)),CHOOSE(AC[[M]:[M]],1,0,1,AC[[DB]:[DB]])),PRODUCT(SUM(ROUND(AVERAGE(VALUE(AR$3),VALUE($P18)),0),CHOOSE(IF(OR(AR$1,$R18),4,INDEX(CMB[[Res_Rare]:[Res_Rare]],MATCH(ROUND(MIN(SUM(AR$4,$O18/1000),SUM($O18,AR$4/1000)),3),CMB[[Cmb_ID]:[Cmb_ID]],0))),-1,-1,0,0)),IF(OR(AR$1,$R18),4,INDEX(CMB[[Cmb_Rare]:[Cmb_Rare]],MATCH(ROUND(MIN(SUM(AR$4,$O18/1000),SUM($O18,AR$4/1000)),3),CMB[[Cmb_ID]:[Cmb_ID]],0))),CHOOSE(AC[[M]:[M]],2,1,1,SUM(AC[[AB]:[DB]])))),""))</f>
        <v>30</v>
      </c>
      <c r="AS18">
        <f>IF(OR(AS$5="",$S18=""),"",IFERROR(SUM(PRODUCT(INDEX(CMB[[BA_0O]:[BA_2O]],MATCH(ROUND(MIN(SUM(AS$4,$O18/1000),SUM($O18,AS$4/1000)),3),CMB[[Cmb_ID]:[Cmb_ID]],0),SUM(N(AS$1),N($R18),1)),CHOOSE(AC[[M]:[M]],1,1,0,AC[[AB]:[AB]])),PRODUCT(INDEX(CMB[[BD_0O]:[BD_2O]],MATCH(ROUND(MIN(SUM(AS$4,$O18/1000),SUM($O18,AS$4/1000)),3),CMB[[Cmb_ID]:[Cmb_ID]],0),SUM(N(AS$1),N($R18),1)),CHOOSE(AC[[M]:[M]],1,0,1,AC[[DB]:[DB]])),PRODUCT(SUM(ROUND(AVERAGE(VALUE(AS$3),VALUE($P18)),0),CHOOSE(IF(OR(AS$1,$R18),4,INDEX(CMB[[Res_Rare]:[Res_Rare]],MATCH(ROUND(MIN(SUM(AS$4,$O18/1000),SUM($O18,AS$4/1000)),3),CMB[[Cmb_ID]:[Cmb_ID]],0))),-1,-1,0,0)),IF(OR(AS$1,$R18),4,INDEX(CMB[[Cmb_Rare]:[Cmb_Rare]],MATCH(ROUND(MIN(SUM(AS$4,$O18/1000),SUM($O18,AS$4/1000)),3),CMB[[Cmb_ID]:[Cmb_ID]],0))),CHOOSE(AC[[M]:[M]],2,1,1,SUM(AC[[AB]:[DB]])))),""))</f>
        <v>19</v>
      </c>
      <c r="AT18">
        <f>IF(OR(AT$5="",$S18=""),"",IFERROR(SUM(PRODUCT(INDEX(CMB[[BA_0O]:[BA_2O]],MATCH(ROUND(MIN(SUM(AT$4,$O18/1000),SUM($O18,AT$4/1000)),3),CMB[[Cmb_ID]:[Cmb_ID]],0),SUM(N(AT$1),N($R18),1)),CHOOSE(AC[[M]:[M]],1,1,0,AC[[AB]:[AB]])),PRODUCT(INDEX(CMB[[BD_0O]:[BD_2O]],MATCH(ROUND(MIN(SUM(AT$4,$O18/1000),SUM($O18,AT$4/1000)),3),CMB[[Cmb_ID]:[Cmb_ID]],0),SUM(N(AT$1),N($R18),1)),CHOOSE(AC[[M]:[M]],1,0,1,AC[[DB]:[DB]])),PRODUCT(SUM(ROUND(AVERAGE(VALUE(AT$3),VALUE($P18)),0),CHOOSE(IF(OR(AT$1,$R18),4,INDEX(CMB[[Res_Rare]:[Res_Rare]],MATCH(ROUND(MIN(SUM(AT$4,$O18/1000),SUM($O18,AT$4/1000)),3),CMB[[Cmb_ID]:[Cmb_ID]],0))),-1,-1,0,0)),IF(OR(AT$1,$R18),4,INDEX(CMB[[Cmb_Rare]:[Cmb_Rare]],MATCH(ROUND(MIN(SUM(AT$4,$O18/1000),SUM($O18,AT$4/1000)),3),CMB[[Cmb_ID]:[Cmb_ID]],0))),CHOOSE(AC[[M]:[M]],2,1,1,SUM(AC[[AB]:[DB]])))),""))</f>
        <v>36</v>
      </c>
      <c r="AU18">
        <f>IF(OR(AU$5="",$S18=""),"",IFERROR(SUM(PRODUCT(INDEX(CMB[[BA_0O]:[BA_2O]],MATCH(ROUND(MIN(SUM(AU$4,$O18/1000),SUM($O18,AU$4/1000)),3),CMB[[Cmb_ID]:[Cmb_ID]],0),SUM(N(AU$1),N($R18),1)),CHOOSE(AC[[M]:[M]],1,1,0,AC[[AB]:[AB]])),PRODUCT(INDEX(CMB[[BD_0O]:[BD_2O]],MATCH(ROUND(MIN(SUM(AU$4,$O18/1000),SUM($O18,AU$4/1000)),3),CMB[[Cmb_ID]:[Cmb_ID]],0),SUM(N(AU$1),N($R18),1)),CHOOSE(AC[[M]:[M]],1,0,1,AC[[DB]:[DB]])),PRODUCT(SUM(ROUND(AVERAGE(VALUE(AU$3),VALUE($P18)),0),CHOOSE(IF(OR(AU$1,$R18),4,INDEX(CMB[[Res_Rare]:[Res_Rare]],MATCH(ROUND(MIN(SUM(AU$4,$O18/1000),SUM($O18,AU$4/1000)),3),CMB[[Cmb_ID]:[Cmb_ID]],0))),-1,-1,0,0)),IF(OR(AU$1,$R18),4,INDEX(CMB[[Cmb_Rare]:[Cmb_Rare]],MATCH(ROUND(MIN(SUM(AU$4,$O18/1000),SUM($O18,AU$4/1000)),3),CMB[[Cmb_ID]:[Cmb_ID]],0))),CHOOSE(AC[[M]:[M]],2,1,1,SUM(AC[[AB]:[DB]])))),""))</f>
        <v>53</v>
      </c>
      <c r="AV18">
        <f>IF(OR(AV$5="",$S18=""),"",IFERROR(SUM(PRODUCT(INDEX(CMB[[BA_0O]:[BA_2O]],MATCH(ROUND(MIN(SUM(AV$4,$O18/1000),SUM($O18,AV$4/1000)),3),CMB[[Cmb_ID]:[Cmb_ID]],0),SUM(N(AV$1),N($R18),1)),CHOOSE(AC[[M]:[M]],1,1,0,AC[[AB]:[AB]])),PRODUCT(INDEX(CMB[[BD_0O]:[BD_2O]],MATCH(ROUND(MIN(SUM(AV$4,$O18/1000),SUM($O18,AV$4/1000)),3),CMB[[Cmb_ID]:[Cmb_ID]],0),SUM(N(AV$1),N($R18),1)),CHOOSE(AC[[M]:[M]],1,0,1,AC[[DB]:[DB]])),PRODUCT(SUM(ROUND(AVERAGE(VALUE(AV$3),VALUE($P18)),0),CHOOSE(IF(OR(AV$1,$R18),4,INDEX(CMB[[Res_Rare]:[Res_Rare]],MATCH(ROUND(MIN(SUM(AV$4,$O18/1000),SUM($O18,AV$4/1000)),3),CMB[[Cmb_ID]:[Cmb_ID]],0))),-1,-1,0,0)),IF(OR(AV$1,$R18),4,INDEX(CMB[[Cmb_Rare]:[Cmb_Rare]],MATCH(ROUND(MIN(SUM(AV$4,$O18/1000),SUM($O18,AV$4/1000)),3),CMB[[Cmb_ID]:[Cmb_ID]],0))),CHOOSE(AC[[M]:[M]],2,1,1,SUM(AC[[AB]:[DB]])))),""))</f>
        <v>31</v>
      </c>
      <c r="AW18">
        <f>IF(OR(AW$5="",$S18=""),"",IFERROR(SUM(PRODUCT(INDEX(CMB[[BA_0O]:[BA_2O]],MATCH(ROUND(MIN(SUM(AW$4,$O18/1000),SUM($O18,AW$4/1000)),3),CMB[[Cmb_ID]:[Cmb_ID]],0),SUM(N(AW$1),N($R18),1)),CHOOSE(AC[[M]:[M]],1,1,0,AC[[AB]:[AB]])),PRODUCT(INDEX(CMB[[BD_0O]:[BD_2O]],MATCH(ROUND(MIN(SUM(AW$4,$O18/1000),SUM($O18,AW$4/1000)),3),CMB[[Cmb_ID]:[Cmb_ID]],0),SUM(N(AW$1),N($R18),1)),CHOOSE(AC[[M]:[M]],1,0,1,AC[[DB]:[DB]])),PRODUCT(SUM(ROUND(AVERAGE(VALUE(AW$3),VALUE($P18)),0),CHOOSE(IF(OR(AW$1,$R18),4,INDEX(CMB[[Res_Rare]:[Res_Rare]],MATCH(ROUND(MIN(SUM(AW$4,$O18/1000),SUM($O18,AW$4/1000)),3),CMB[[Cmb_ID]:[Cmb_ID]],0))),-1,-1,0,0)),IF(OR(AW$1,$R18),4,INDEX(CMB[[Cmb_Rare]:[Cmb_Rare]],MATCH(ROUND(MIN(SUM(AW$4,$O18/1000),SUM($O18,AW$4/1000)),3),CMB[[Cmb_ID]:[Cmb_ID]],0))),CHOOSE(AC[[M]:[M]],2,1,1,SUM(AC[[AB]:[DB]])))),""))</f>
        <v>29</v>
      </c>
      <c r="AX18">
        <f>IF(OR(AX$5="",$S18=""),"",IFERROR(SUM(PRODUCT(INDEX(CMB[[BA_0O]:[BA_2O]],MATCH(ROUND(MIN(SUM(AX$4,$O18/1000),SUM($O18,AX$4/1000)),3),CMB[[Cmb_ID]:[Cmb_ID]],0),SUM(N(AX$1),N($R18),1)),CHOOSE(AC[[M]:[M]],1,1,0,AC[[AB]:[AB]])),PRODUCT(INDEX(CMB[[BD_0O]:[BD_2O]],MATCH(ROUND(MIN(SUM(AX$4,$O18/1000),SUM($O18,AX$4/1000)),3),CMB[[Cmb_ID]:[Cmb_ID]],0),SUM(N(AX$1),N($R18),1)),CHOOSE(AC[[M]:[M]],1,0,1,AC[[DB]:[DB]])),PRODUCT(SUM(ROUND(AVERAGE(VALUE(AX$3),VALUE($P18)),0),CHOOSE(IF(OR(AX$1,$R18),4,INDEX(CMB[[Res_Rare]:[Res_Rare]],MATCH(ROUND(MIN(SUM(AX$4,$O18/1000),SUM($O18,AX$4/1000)),3),CMB[[Cmb_ID]:[Cmb_ID]],0))),-1,-1,0,0)),IF(OR(AX$1,$R18),4,INDEX(CMB[[Cmb_Rare]:[Cmb_Rare]],MATCH(ROUND(MIN(SUM(AX$4,$O18/1000),SUM($O18,AX$4/1000)),3),CMB[[Cmb_ID]:[Cmb_ID]],0))),CHOOSE(AC[[M]:[M]],2,1,1,SUM(AC[[AB]:[DB]])))),""))</f>
        <v>51</v>
      </c>
      <c r="AY18">
        <f>IF(OR(AY$5="",$S18=""),"",IFERROR(SUM(PRODUCT(INDEX(CMB[[BA_0O]:[BA_2O]],MATCH(ROUND(MIN(SUM(AY$4,$O18/1000),SUM($O18,AY$4/1000)),3),CMB[[Cmb_ID]:[Cmb_ID]],0),SUM(N(AY$1),N($R18),1)),CHOOSE(AC[[M]:[M]],1,1,0,AC[[AB]:[AB]])),PRODUCT(INDEX(CMB[[BD_0O]:[BD_2O]],MATCH(ROUND(MIN(SUM(AY$4,$O18/1000),SUM($O18,AY$4/1000)),3),CMB[[Cmb_ID]:[Cmb_ID]],0),SUM(N(AY$1),N($R18),1)),CHOOSE(AC[[M]:[M]],1,0,1,AC[[DB]:[DB]])),PRODUCT(SUM(ROUND(AVERAGE(VALUE(AY$3),VALUE($P18)),0),CHOOSE(IF(OR(AY$1,$R18),4,INDEX(CMB[[Res_Rare]:[Res_Rare]],MATCH(ROUND(MIN(SUM(AY$4,$O18/1000),SUM($O18,AY$4/1000)),3),CMB[[Cmb_ID]:[Cmb_ID]],0))),-1,-1,0,0)),IF(OR(AY$1,$R18),4,INDEX(CMB[[Cmb_Rare]:[Cmb_Rare]],MATCH(ROUND(MIN(SUM(AY$4,$O18/1000),SUM($O18,AY$4/1000)),3),CMB[[Cmb_ID]:[Cmb_ID]],0))),CHOOSE(AC[[M]:[M]],2,1,1,SUM(AC[[AB]:[DB]])))),""))</f>
        <v>21</v>
      </c>
      <c r="AZ18">
        <f>IF(OR(AZ$5="",$S18=""),"",IFERROR(SUM(PRODUCT(INDEX(CMB[[BA_0O]:[BA_2O]],MATCH(ROUND(MIN(SUM(AZ$4,$O18/1000),SUM($O18,AZ$4/1000)),3),CMB[[Cmb_ID]:[Cmb_ID]],0),SUM(N(AZ$1),N($R18),1)),CHOOSE(AC[[M]:[M]],1,1,0,AC[[AB]:[AB]])),PRODUCT(INDEX(CMB[[BD_0O]:[BD_2O]],MATCH(ROUND(MIN(SUM(AZ$4,$O18/1000),SUM($O18,AZ$4/1000)),3),CMB[[Cmb_ID]:[Cmb_ID]],0),SUM(N(AZ$1),N($R18),1)),CHOOSE(AC[[M]:[M]],1,0,1,AC[[DB]:[DB]])),PRODUCT(SUM(ROUND(AVERAGE(VALUE(AZ$3),VALUE($P18)),0),CHOOSE(IF(OR(AZ$1,$R18),4,INDEX(CMB[[Res_Rare]:[Res_Rare]],MATCH(ROUND(MIN(SUM(AZ$4,$O18/1000),SUM($O18,AZ$4/1000)),3),CMB[[Cmb_ID]:[Cmb_ID]],0))),-1,-1,0,0)),IF(OR(AZ$1,$R18),4,INDEX(CMB[[Cmb_Rare]:[Cmb_Rare]],MATCH(ROUND(MIN(SUM(AZ$4,$O18/1000),SUM($O18,AZ$4/1000)),3),CMB[[Cmb_ID]:[Cmb_ID]],0))),CHOOSE(AC[[M]:[M]],2,1,1,SUM(AC[[AB]:[DB]])))),""))</f>
        <v>36</v>
      </c>
      <c r="BA18">
        <f>IF(OR(BA$5="",$S18=""),"",IFERROR(SUM(PRODUCT(INDEX(CMB[[BA_0O]:[BA_2O]],MATCH(ROUND(MIN(SUM(BA$4,$O18/1000),SUM($O18,BA$4/1000)),3),CMB[[Cmb_ID]:[Cmb_ID]],0),SUM(N(BA$1),N($R18),1)),CHOOSE(AC[[M]:[M]],1,1,0,AC[[AB]:[AB]])),PRODUCT(INDEX(CMB[[BD_0O]:[BD_2O]],MATCH(ROUND(MIN(SUM(BA$4,$O18/1000),SUM($O18,BA$4/1000)),3),CMB[[Cmb_ID]:[Cmb_ID]],0),SUM(N(BA$1),N($R18),1)),CHOOSE(AC[[M]:[M]],1,0,1,AC[[DB]:[DB]])),PRODUCT(SUM(ROUND(AVERAGE(VALUE(BA$3),VALUE($P18)),0),CHOOSE(IF(OR(BA$1,$R18),4,INDEX(CMB[[Res_Rare]:[Res_Rare]],MATCH(ROUND(MIN(SUM(BA$4,$O18/1000),SUM($O18,BA$4/1000)),3),CMB[[Cmb_ID]:[Cmb_ID]],0))),-1,-1,0,0)),IF(OR(BA$1,$R18),4,INDEX(CMB[[Cmb_Rare]:[Cmb_Rare]],MATCH(ROUND(MIN(SUM(BA$4,$O18/1000),SUM($O18,BA$4/1000)),3),CMB[[Cmb_ID]:[Cmb_ID]],0))),CHOOSE(AC[[M]:[M]],2,1,1,SUM(AC[[AB]:[DB]])))),""))</f>
        <v>53</v>
      </c>
      <c r="BB18">
        <f>IF(OR(BB$5="",$S18=""),"",IFERROR(SUM(PRODUCT(INDEX(CMB[[BA_0O]:[BA_2O]],MATCH(ROUND(MIN(SUM(BB$4,$O18/1000),SUM($O18,BB$4/1000)),3),CMB[[Cmb_ID]:[Cmb_ID]],0),SUM(N(BB$1),N($R18),1)),CHOOSE(AC[[M]:[M]],1,1,0,AC[[AB]:[AB]])),PRODUCT(INDEX(CMB[[BD_0O]:[BD_2O]],MATCH(ROUND(MIN(SUM(BB$4,$O18/1000),SUM($O18,BB$4/1000)),3),CMB[[Cmb_ID]:[Cmb_ID]],0),SUM(N(BB$1),N($R18),1)),CHOOSE(AC[[M]:[M]],1,0,1,AC[[DB]:[DB]])),PRODUCT(SUM(ROUND(AVERAGE(VALUE(BB$3),VALUE($P18)),0),CHOOSE(IF(OR(BB$1,$R18),4,INDEX(CMB[[Res_Rare]:[Res_Rare]],MATCH(ROUND(MIN(SUM(BB$4,$O18/1000),SUM($O18,BB$4/1000)),3),CMB[[Cmb_ID]:[Cmb_ID]],0))),-1,-1,0,0)),IF(OR(BB$1,$R18),4,INDEX(CMB[[Cmb_Rare]:[Cmb_Rare]],MATCH(ROUND(MIN(SUM(BB$4,$O18/1000),SUM($O18,BB$4/1000)),3),CMB[[Cmb_ID]:[Cmb_ID]],0))),CHOOSE(AC[[M]:[M]],2,1,1,SUM(AC[[AB]:[DB]])))),""))</f>
        <v>51</v>
      </c>
      <c r="BC18" t="str">
        <f>IF(OR(BC$5="",$S18=""),"",IFERROR(SUM(PRODUCT(INDEX(CMB[[BA_0O]:[BA_2O]],MATCH(ROUND(MIN(SUM(BC$4,$O18/1000),SUM($O18,BC$4/1000)),3),CMB[[Cmb_ID]:[Cmb_ID]],0),SUM(N(BC$1),N($R18),1)),CHOOSE(AC[[M]:[M]],1,1,0,AC[[AB]:[AB]])),PRODUCT(INDEX(CMB[[BD_0O]:[BD_2O]],MATCH(ROUND(MIN(SUM(BC$4,$O18/1000),SUM($O18,BC$4/1000)),3),CMB[[Cmb_ID]:[Cmb_ID]],0),SUM(N(BC$1),N($R18),1)),CHOOSE(AC[[M]:[M]],1,0,1,AC[[DB]:[DB]])),PRODUCT(SUM(ROUND(AVERAGE(VALUE(BC$3),VALUE($P18)),0),CHOOSE(IF(OR(BC$1,$R18),4,INDEX(CMB[[Res_Rare]:[Res_Rare]],MATCH(ROUND(MIN(SUM(BC$4,$O18/1000),SUM($O18,BC$4/1000)),3),CMB[[Cmb_ID]:[Cmb_ID]],0))),-1,-1,0,0)),IF(OR(BC$1,$R18),4,INDEX(CMB[[Cmb_Rare]:[Cmb_Rare]],MATCH(ROUND(MIN(SUM(BC$4,$O18/1000),SUM($O18,BC$4/1000)),3),CMB[[Cmb_ID]:[Cmb_ID]],0))),CHOOSE(AC[[M]:[M]],2,1,1,SUM(AC[[AB]:[DB]])))),""))</f>
        <v/>
      </c>
      <c r="BD18" t="str">
        <f>IF(OR(BD$5="",$S18=""),"",IFERROR(SUM(PRODUCT(INDEX(CMB[[BA_0O]:[BA_2O]],MATCH(ROUND(MIN(SUM(BD$4,$O18/1000),SUM($O18,BD$4/1000)),3),CMB[[Cmb_ID]:[Cmb_ID]],0),SUM(N(BD$1),N($R18),1)),CHOOSE(AC[[M]:[M]],1,1,0,AC[[AB]:[AB]])),PRODUCT(INDEX(CMB[[BD_0O]:[BD_2O]],MATCH(ROUND(MIN(SUM(BD$4,$O18/1000),SUM($O18,BD$4/1000)),3),CMB[[Cmb_ID]:[Cmb_ID]],0),SUM(N(BD$1),N($R18),1)),CHOOSE(AC[[M]:[M]],1,0,1,AC[[DB]:[DB]])),PRODUCT(SUM(ROUND(AVERAGE(VALUE(BD$3),VALUE($P18)),0),CHOOSE(IF(OR(BD$1,$R18),4,INDEX(CMB[[Res_Rare]:[Res_Rare]],MATCH(ROUND(MIN(SUM(BD$4,$O18/1000),SUM($O18,BD$4/1000)),3),CMB[[Cmb_ID]:[Cmb_ID]],0))),-1,-1,0,0)),IF(OR(BD$1,$R18),4,INDEX(CMB[[Cmb_Rare]:[Cmb_Rare]],MATCH(ROUND(MIN(SUM(BD$4,$O18/1000),SUM($O18,BD$4/1000)),3),CMB[[Cmb_ID]:[Cmb_ID]],0))),CHOOSE(AC[[M]:[M]],2,1,1,SUM(AC[[AB]:[DB]])))),""))</f>
        <v/>
      </c>
      <c r="BE18" t="str">
        <f>IF(OR(BE$5="",$S18=""),"",IFERROR(SUM(PRODUCT(INDEX(CMB[[BA_0O]:[BA_2O]],MATCH(ROUND(MIN(SUM(BE$4,$O18/1000),SUM($O18,BE$4/1000)),3),CMB[[Cmb_ID]:[Cmb_ID]],0),SUM(N(BE$1),N($R18),1)),CHOOSE(AC[[M]:[M]],1,1,0,AC[[AB]:[AB]])),PRODUCT(INDEX(CMB[[BD_0O]:[BD_2O]],MATCH(ROUND(MIN(SUM(BE$4,$O18/1000),SUM($O18,BE$4/1000)),3),CMB[[Cmb_ID]:[Cmb_ID]],0),SUM(N(BE$1),N($R18),1)),CHOOSE(AC[[M]:[M]],1,0,1,AC[[DB]:[DB]])),PRODUCT(SUM(ROUND(AVERAGE(VALUE(BE$3),VALUE($P18)),0),CHOOSE(IF(OR(BE$1,$R18),4,INDEX(CMB[[Res_Rare]:[Res_Rare]],MATCH(ROUND(MIN(SUM(BE$4,$O18/1000),SUM($O18,BE$4/1000)),3),CMB[[Cmb_ID]:[Cmb_ID]],0))),-1,-1,0,0)),IF(OR(BE$1,$R18),4,INDEX(CMB[[Cmb_Rare]:[Cmb_Rare]],MATCH(ROUND(MIN(SUM(BE$4,$O18/1000),SUM($O18,BE$4/1000)),3),CMB[[Cmb_ID]:[Cmb_ID]],0))),CHOOSE(AC[[M]:[M]],2,1,1,SUM(AC[[AB]:[DB]])))),""))</f>
        <v/>
      </c>
      <c r="BF18" t="str">
        <f>IF(OR(BF$5="",$S18=""),"",IFERROR(SUM(PRODUCT(INDEX(CMB[[BA_0O]:[BA_2O]],MATCH(ROUND(MIN(SUM(BF$4,$O18/1000),SUM($O18,BF$4/1000)),3),CMB[[Cmb_ID]:[Cmb_ID]],0),SUM(N(BF$1),N($R18),1)),CHOOSE(AC[[M]:[M]],1,1,0,AC[[AB]:[AB]])),PRODUCT(INDEX(CMB[[BD_0O]:[BD_2O]],MATCH(ROUND(MIN(SUM(BF$4,$O18/1000),SUM($O18,BF$4/1000)),3),CMB[[Cmb_ID]:[Cmb_ID]],0),SUM(N(BF$1),N($R18),1)),CHOOSE(AC[[M]:[M]],1,0,1,AC[[DB]:[DB]])),PRODUCT(SUM(ROUND(AVERAGE(VALUE(BF$3),VALUE($P18)),0),CHOOSE(IF(OR(BF$1,$R18),4,INDEX(CMB[[Res_Rare]:[Res_Rare]],MATCH(ROUND(MIN(SUM(BF$4,$O18/1000),SUM($O18,BF$4/1000)),3),CMB[[Cmb_ID]:[Cmb_ID]],0))),-1,-1,0,0)),IF(OR(BF$1,$R18),4,INDEX(CMB[[Cmb_Rare]:[Cmb_Rare]],MATCH(ROUND(MIN(SUM(BF$4,$O18/1000),SUM($O18,BF$4/1000)),3),CMB[[Cmb_ID]:[Cmb_ID]],0))),CHOOSE(AC[[M]:[M]],2,1,1,SUM(AC[[AB]:[DB]])))),""))</f>
        <v/>
      </c>
      <c r="BG18" t="str">
        <f>IF(OR(BG$5="",$S18=""),"",IFERROR(SUM(PRODUCT(INDEX(CMB[[BA_0O]:[BA_2O]],MATCH(ROUND(MIN(SUM(BG$4,$O18/1000),SUM($O18,BG$4/1000)),3),CMB[[Cmb_ID]:[Cmb_ID]],0),SUM(N(BG$1),N($R18),1)),CHOOSE(AC[[M]:[M]],1,1,0,AC[[AB]:[AB]])),PRODUCT(INDEX(CMB[[BD_0O]:[BD_2O]],MATCH(ROUND(MIN(SUM(BG$4,$O18/1000),SUM($O18,BG$4/1000)),3),CMB[[Cmb_ID]:[Cmb_ID]],0),SUM(N(BG$1),N($R18),1)),CHOOSE(AC[[M]:[M]],1,0,1,AC[[DB]:[DB]])),PRODUCT(SUM(ROUND(AVERAGE(VALUE(BG$3),VALUE($P18)),0),CHOOSE(IF(OR(BG$1,$R18),4,INDEX(CMB[[Res_Rare]:[Res_Rare]],MATCH(ROUND(MIN(SUM(BG$4,$O18/1000),SUM($O18,BG$4/1000)),3),CMB[[Cmb_ID]:[Cmb_ID]],0))),-1,-1,0,0)),IF(OR(BG$1,$R18),4,INDEX(CMB[[Cmb_Rare]:[Cmb_Rare]],MATCH(ROUND(MIN(SUM(BG$4,$O18/1000),SUM($O18,BG$4/1000)),3),CMB[[Cmb_ID]:[Cmb_ID]],0))),CHOOSE(AC[[M]:[M]],2,1,1,SUM(AC[[AB]:[DB]])))),""))</f>
        <v/>
      </c>
      <c r="BH18" t="str">
        <f>IF(OR(BH$5="",$S18=""),"",IFERROR(SUM(PRODUCT(INDEX(CMB[[BA_0O]:[BA_2O]],MATCH(ROUND(MIN(SUM(BH$4,$O18/1000),SUM($O18,BH$4/1000)),3),CMB[[Cmb_ID]:[Cmb_ID]],0),SUM(N(BH$1),N($R18),1)),CHOOSE(AC[[M]:[M]],1,1,0,AC[[AB]:[AB]])),PRODUCT(INDEX(CMB[[BD_0O]:[BD_2O]],MATCH(ROUND(MIN(SUM(BH$4,$O18/1000),SUM($O18,BH$4/1000)),3),CMB[[Cmb_ID]:[Cmb_ID]],0),SUM(N(BH$1),N($R18),1)),CHOOSE(AC[[M]:[M]],1,0,1,AC[[DB]:[DB]])),PRODUCT(SUM(ROUND(AVERAGE(VALUE(BH$3),VALUE($P18)),0),CHOOSE(IF(OR(BH$1,$R18),4,INDEX(CMB[[Res_Rare]:[Res_Rare]],MATCH(ROUND(MIN(SUM(BH$4,$O18/1000),SUM($O18,BH$4/1000)),3),CMB[[Cmb_ID]:[Cmb_ID]],0))),-1,-1,0,0)),IF(OR(BH$1,$R18),4,INDEX(CMB[[Cmb_Rare]:[Cmb_Rare]],MATCH(ROUND(MIN(SUM(BH$4,$O18/1000),SUM($O18,BH$4/1000)),3),CMB[[Cmb_ID]:[Cmb_ID]],0))),CHOOSE(AC[[M]:[M]],2,1,1,SUM(AC[[AB]:[DB]])))),""))</f>
        <v/>
      </c>
      <c r="BI18" t="str">
        <f>IF(OR(BI$5="",$S18=""),"",IFERROR(SUM(PRODUCT(INDEX(CMB[[BA_0O]:[BA_2O]],MATCH(ROUND(MIN(SUM(BI$4,$O18/1000),SUM($O18,BI$4/1000)),3),CMB[[Cmb_ID]:[Cmb_ID]],0),SUM(N(BI$1),N($R18),1)),CHOOSE(AC[[M]:[M]],1,1,0,AC[[AB]:[AB]])),PRODUCT(INDEX(CMB[[BD_0O]:[BD_2O]],MATCH(ROUND(MIN(SUM(BI$4,$O18/1000),SUM($O18,BI$4/1000)),3),CMB[[Cmb_ID]:[Cmb_ID]],0),SUM(N(BI$1),N($R18),1)),CHOOSE(AC[[M]:[M]],1,0,1,AC[[DB]:[DB]])),PRODUCT(SUM(ROUND(AVERAGE(VALUE(BI$3),VALUE($P18)),0),CHOOSE(IF(OR(BI$1,$R18),4,INDEX(CMB[[Res_Rare]:[Res_Rare]],MATCH(ROUND(MIN(SUM(BI$4,$O18/1000),SUM($O18,BI$4/1000)),3),CMB[[Cmb_ID]:[Cmb_ID]],0))),-1,-1,0,0)),IF(OR(BI$1,$R18),4,INDEX(CMB[[Cmb_Rare]:[Cmb_Rare]],MATCH(ROUND(MIN(SUM(BI$4,$O18/1000),SUM($O18,BI$4/1000)),3),CMB[[Cmb_ID]:[Cmb_ID]],0))),CHOOSE(AC[[M]:[M]],2,1,1,SUM(AC[[AB]:[DB]])))),""))</f>
        <v/>
      </c>
      <c r="BJ18" t="str">
        <f>IF(OR(BJ$5="",$S18=""),"",IFERROR(SUM(PRODUCT(INDEX(CMB[[BA_0O]:[BA_2O]],MATCH(ROUND(MIN(SUM(BJ$4,$O18/1000),SUM($O18,BJ$4/1000)),3),CMB[[Cmb_ID]:[Cmb_ID]],0),SUM(N(BJ$1),N($R18),1)),CHOOSE(AC[[M]:[M]],1,1,0,AC[[AB]:[AB]])),PRODUCT(INDEX(CMB[[BD_0O]:[BD_2O]],MATCH(ROUND(MIN(SUM(BJ$4,$O18/1000),SUM($O18,BJ$4/1000)),3),CMB[[Cmb_ID]:[Cmb_ID]],0),SUM(N(BJ$1),N($R18),1)),CHOOSE(AC[[M]:[M]],1,0,1,AC[[DB]:[DB]])),PRODUCT(SUM(ROUND(AVERAGE(VALUE(BJ$3),VALUE($P18)),0),CHOOSE(IF(OR(BJ$1,$R18),4,INDEX(CMB[[Res_Rare]:[Res_Rare]],MATCH(ROUND(MIN(SUM(BJ$4,$O18/1000),SUM($O18,BJ$4/1000)),3),CMB[[Cmb_ID]:[Cmb_ID]],0))),-1,-1,0,0)),IF(OR(BJ$1,$R18),4,INDEX(CMB[[Cmb_Rare]:[Cmb_Rare]],MATCH(ROUND(MIN(SUM(BJ$4,$O18/1000),SUM($O18,BJ$4/1000)),3),CMB[[Cmb_ID]:[Cmb_ID]],0))),CHOOSE(AC[[M]:[M]],2,1,1,SUM(AC[[AB]:[DB]])))),""))</f>
        <v/>
      </c>
      <c r="BK18" t="str">
        <f>IF(OR(BK$5="",$S18=""),"",IFERROR(SUM(PRODUCT(INDEX(CMB[[BA_0O]:[BA_2O]],MATCH(ROUND(MIN(SUM(BK$4,$O18/1000),SUM($O18,BK$4/1000)),3),CMB[[Cmb_ID]:[Cmb_ID]],0),SUM(N(BK$1),N($R18),1)),CHOOSE(AC[[M]:[M]],1,1,0,AC[[AB]:[AB]])),PRODUCT(INDEX(CMB[[BD_0O]:[BD_2O]],MATCH(ROUND(MIN(SUM(BK$4,$O18/1000),SUM($O18,BK$4/1000)),3),CMB[[Cmb_ID]:[Cmb_ID]],0),SUM(N(BK$1),N($R18),1)),CHOOSE(AC[[M]:[M]],1,0,1,AC[[DB]:[DB]])),PRODUCT(SUM(ROUND(AVERAGE(VALUE(BK$3),VALUE($P18)),0),CHOOSE(IF(OR(BK$1,$R18),4,INDEX(CMB[[Res_Rare]:[Res_Rare]],MATCH(ROUND(MIN(SUM(BK$4,$O18/1000),SUM($O18,BK$4/1000)),3),CMB[[Cmb_ID]:[Cmb_ID]],0))),-1,-1,0,0)),IF(OR(BK$1,$R18),4,INDEX(CMB[[Cmb_Rare]:[Cmb_Rare]],MATCH(ROUND(MIN(SUM(BK$4,$O18/1000),SUM($O18,BK$4/1000)),3),CMB[[Cmb_ID]:[Cmb_ID]],0))),CHOOSE(AC[[M]:[M]],2,1,1,SUM(AC[[AB]:[DB]])))),""))</f>
        <v/>
      </c>
      <c r="BL18" t="str">
        <f>IF(OR(BL$5="",$S18=""),"",IFERROR(SUM(PRODUCT(INDEX(CMB[[BA_0O]:[BA_2O]],MATCH(ROUND(MIN(SUM(BL$4,$O18/1000),SUM($O18,BL$4/1000)),3),CMB[[Cmb_ID]:[Cmb_ID]],0),SUM(N(BL$1),N($R18),1)),CHOOSE(AC[[M]:[M]],1,1,0,AC[[AB]:[AB]])),PRODUCT(INDEX(CMB[[BD_0O]:[BD_2O]],MATCH(ROUND(MIN(SUM(BL$4,$O18/1000),SUM($O18,BL$4/1000)),3),CMB[[Cmb_ID]:[Cmb_ID]],0),SUM(N(BL$1),N($R18),1)),CHOOSE(AC[[M]:[M]],1,0,1,AC[[DB]:[DB]])),PRODUCT(SUM(ROUND(AVERAGE(VALUE(BL$3),VALUE($P18)),0),CHOOSE(IF(OR(BL$1,$R18),4,INDEX(CMB[[Res_Rare]:[Res_Rare]],MATCH(ROUND(MIN(SUM(BL$4,$O18/1000),SUM($O18,BL$4/1000)),3),CMB[[Cmb_ID]:[Cmb_ID]],0))),-1,-1,0,0)),IF(OR(BL$1,$R18),4,INDEX(CMB[[Cmb_Rare]:[Cmb_Rare]],MATCH(ROUND(MIN(SUM(BL$4,$O18/1000),SUM($O18,BL$4/1000)),3),CMB[[Cmb_ID]:[Cmb_ID]],0))),CHOOSE(AC[[M]:[M]],2,1,1,SUM(AC[[AB]:[DB]])))),""))</f>
        <v/>
      </c>
      <c r="BM18" t="str">
        <f>IF(OR(BM$5="",$S18=""),"",IFERROR(SUM(PRODUCT(INDEX(CMB[[BA_0O]:[BA_2O]],MATCH(ROUND(MIN(SUM(BM$4,$O18/1000),SUM($O18,BM$4/1000)),3),CMB[[Cmb_ID]:[Cmb_ID]],0),SUM(N(BM$1),N($R18),1)),CHOOSE(AC[[M]:[M]],1,1,0,AC[[AB]:[AB]])),PRODUCT(INDEX(CMB[[BD_0O]:[BD_2O]],MATCH(ROUND(MIN(SUM(BM$4,$O18/1000),SUM($O18,BM$4/1000)),3),CMB[[Cmb_ID]:[Cmb_ID]],0),SUM(N(BM$1),N($R18),1)),CHOOSE(AC[[M]:[M]],1,0,1,AC[[DB]:[DB]])),PRODUCT(SUM(ROUND(AVERAGE(VALUE(BM$3),VALUE($P18)),0),CHOOSE(IF(OR(BM$1,$R18),4,INDEX(CMB[[Res_Rare]:[Res_Rare]],MATCH(ROUND(MIN(SUM(BM$4,$O18/1000),SUM($O18,BM$4/1000)),3),CMB[[Cmb_ID]:[Cmb_ID]],0))),-1,-1,0,0)),IF(OR(BM$1,$R18),4,INDEX(CMB[[Cmb_Rare]:[Cmb_Rare]],MATCH(ROUND(MIN(SUM(BM$4,$O18/1000),SUM($O18,BM$4/1000)),3),CMB[[Cmb_ID]:[Cmb_ID]],0))),CHOOSE(AC[[M]:[M]],2,1,1,SUM(AC[[AB]:[DB]])))),""))</f>
        <v/>
      </c>
      <c r="BN18" t="str">
        <f>IF(OR(BN$5="",$S18=""),"",IFERROR(SUM(PRODUCT(INDEX(CMB[[BA_0O]:[BA_2O]],MATCH(ROUND(MIN(SUM(BN$4,$O18/1000),SUM($O18,BN$4/1000)),3),CMB[[Cmb_ID]:[Cmb_ID]],0),SUM(N(BN$1),N($R18),1)),CHOOSE(AC[[M]:[M]],1,1,0,AC[[AB]:[AB]])),PRODUCT(INDEX(CMB[[BD_0O]:[BD_2O]],MATCH(ROUND(MIN(SUM(BN$4,$O18/1000),SUM($O18,BN$4/1000)),3),CMB[[Cmb_ID]:[Cmb_ID]],0),SUM(N(BN$1),N($R18),1)),CHOOSE(AC[[M]:[M]],1,0,1,AC[[DB]:[DB]])),PRODUCT(SUM(ROUND(AVERAGE(VALUE(BN$3),VALUE($P18)),0),CHOOSE(IF(OR(BN$1,$R18),4,INDEX(CMB[[Res_Rare]:[Res_Rare]],MATCH(ROUND(MIN(SUM(BN$4,$O18/1000),SUM($O18,BN$4/1000)),3),CMB[[Cmb_ID]:[Cmb_ID]],0))),-1,-1,0,0)),IF(OR(BN$1,$R18),4,INDEX(CMB[[Cmb_Rare]:[Cmb_Rare]],MATCH(ROUND(MIN(SUM(BN$4,$O18/1000),SUM($O18,BN$4/1000)),3),CMB[[Cmb_ID]:[Cmb_ID]],0))),CHOOSE(AC[[M]:[M]],2,1,1,SUM(AC[[AB]:[DB]])))),""))</f>
        <v/>
      </c>
      <c r="BO18" t="str">
        <f>IF(OR(BO$5="",$S18=""),"",IFERROR(SUM(PRODUCT(INDEX(CMB[[BA_0O]:[BA_2O]],MATCH(ROUND(MIN(SUM(BO$4,$O18/1000),SUM($O18,BO$4/1000)),3),CMB[[Cmb_ID]:[Cmb_ID]],0),SUM(N(BO$1),N($R18),1)),CHOOSE(AC[[M]:[M]],1,1,0,AC[[AB]:[AB]])),PRODUCT(INDEX(CMB[[BD_0O]:[BD_2O]],MATCH(ROUND(MIN(SUM(BO$4,$O18/1000),SUM($O18,BO$4/1000)),3),CMB[[Cmb_ID]:[Cmb_ID]],0),SUM(N(BO$1),N($R18),1)),CHOOSE(AC[[M]:[M]],1,0,1,AC[[DB]:[DB]])),PRODUCT(SUM(ROUND(AVERAGE(VALUE(BO$3),VALUE($P18)),0),CHOOSE(IF(OR(BO$1,$R18),4,INDEX(CMB[[Res_Rare]:[Res_Rare]],MATCH(ROUND(MIN(SUM(BO$4,$O18/1000),SUM($O18,BO$4/1000)),3),CMB[[Cmb_ID]:[Cmb_ID]],0))),-1,-1,0,0)),IF(OR(BO$1,$R18),4,INDEX(CMB[[Cmb_Rare]:[Cmb_Rare]],MATCH(ROUND(MIN(SUM(BO$4,$O18/1000),SUM($O18,BO$4/1000)),3),CMB[[Cmb_ID]:[Cmb_ID]],0))),CHOOSE(AC[[M]:[M]],2,1,1,SUM(AC[[AB]:[DB]])))),""))</f>
        <v/>
      </c>
      <c r="BP18" t="str">
        <f>IF(OR(BP$5="",$S18=""),"",IFERROR(SUM(PRODUCT(INDEX(CMB[[BA_0O]:[BA_2O]],MATCH(ROUND(MIN(SUM(BP$4,$O18/1000),SUM($O18,BP$4/1000)),3),CMB[[Cmb_ID]:[Cmb_ID]],0),SUM(N(BP$1),N($R18),1)),CHOOSE(AC[[M]:[M]],1,1,0,AC[[AB]:[AB]])),PRODUCT(INDEX(CMB[[BD_0O]:[BD_2O]],MATCH(ROUND(MIN(SUM(BP$4,$O18/1000),SUM($O18,BP$4/1000)),3),CMB[[Cmb_ID]:[Cmb_ID]],0),SUM(N(BP$1),N($R18),1)),CHOOSE(AC[[M]:[M]],1,0,1,AC[[DB]:[DB]])),PRODUCT(SUM(ROUND(AVERAGE(VALUE(BP$3),VALUE($P18)),0),CHOOSE(IF(OR(BP$1,$R18),4,INDEX(CMB[[Res_Rare]:[Res_Rare]],MATCH(ROUND(MIN(SUM(BP$4,$O18/1000),SUM($O18,BP$4/1000)),3),CMB[[Cmb_ID]:[Cmb_ID]],0))),-1,-1,0,0)),IF(OR(BP$1,$R18),4,INDEX(CMB[[Cmb_Rare]:[Cmb_Rare]],MATCH(ROUND(MIN(SUM(BP$4,$O18/1000),SUM($O18,BP$4/1000)),3),CMB[[Cmb_ID]:[Cmb_ID]],0))),CHOOSE(AC[[M]:[M]],2,1,1,SUM(AC[[AB]:[DB]])))),""))</f>
        <v/>
      </c>
      <c r="BQ18" t="str">
        <f>IF(OR(BQ$5="",$S18=""),"",IFERROR(SUM(PRODUCT(INDEX(CMB[[BA_0O]:[BA_2O]],MATCH(ROUND(MIN(SUM(BQ$4,$O18/1000),SUM($O18,BQ$4/1000)),3),CMB[[Cmb_ID]:[Cmb_ID]],0),SUM(N(BQ$1),N($R18),1)),CHOOSE(AC[[M]:[M]],1,1,0,AC[[AB]:[AB]])),PRODUCT(INDEX(CMB[[BD_0O]:[BD_2O]],MATCH(ROUND(MIN(SUM(BQ$4,$O18/1000),SUM($O18,BQ$4/1000)),3),CMB[[Cmb_ID]:[Cmb_ID]],0),SUM(N(BQ$1),N($R18),1)),CHOOSE(AC[[M]:[M]],1,0,1,AC[[DB]:[DB]])),PRODUCT(SUM(ROUND(AVERAGE(VALUE(BQ$3),VALUE($P18)),0),CHOOSE(IF(OR(BQ$1,$R18),4,INDEX(CMB[[Res_Rare]:[Res_Rare]],MATCH(ROUND(MIN(SUM(BQ$4,$O18/1000),SUM($O18,BQ$4/1000)),3),CMB[[Cmb_ID]:[Cmb_ID]],0))),-1,-1,0,0)),IF(OR(BQ$1,$R18),4,INDEX(CMB[[Cmb_Rare]:[Cmb_Rare]],MATCH(ROUND(MIN(SUM(BQ$4,$O18/1000),SUM($O18,BQ$4/1000)),3),CMB[[Cmb_ID]:[Cmb_ID]],0))),CHOOSE(AC[[M]:[M]],2,1,1,SUM(AC[[AB]:[DB]])))),""))</f>
        <v/>
      </c>
      <c r="BR18" t="str">
        <f>IF(OR(BR$5="",$S18=""),"",IFERROR(SUM(PRODUCT(INDEX(CMB[[BA_0O]:[BA_2O]],MATCH(ROUND(MIN(SUM(BR$4,$O18/1000),SUM($O18,BR$4/1000)),3),CMB[[Cmb_ID]:[Cmb_ID]],0),SUM(N(BR$1),N($R18),1)),CHOOSE(AC[[M]:[M]],1,1,0,AC[[AB]:[AB]])),PRODUCT(INDEX(CMB[[BD_0O]:[BD_2O]],MATCH(ROUND(MIN(SUM(BR$4,$O18/1000),SUM($O18,BR$4/1000)),3),CMB[[Cmb_ID]:[Cmb_ID]],0),SUM(N(BR$1),N($R18),1)),CHOOSE(AC[[M]:[M]],1,0,1,AC[[DB]:[DB]])),PRODUCT(SUM(ROUND(AVERAGE(VALUE(BR$3),VALUE($P18)),0),CHOOSE(IF(OR(BR$1,$R18),4,INDEX(CMB[[Res_Rare]:[Res_Rare]],MATCH(ROUND(MIN(SUM(BR$4,$O18/1000),SUM($O18,BR$4/1000)),3),CMB[[Cmb_ID]:[Cmb_ID]],0))),-1,-1,0,0)),IF(OR(BR$1,$R18),4,INDEX(CMB[[Cmb_Rare]:[Cmb_Rare]],MATCH(ROUND(MIN(SUM(BR$4,$O18/1000),SUM($O18,BR$4/1000)),3),CMB[[Cmb_ID]:[Cmb_ID]],0))),CHOOSE(AC[[M]:[M]],2,1,1,SUM(AC[[AB]:[DB]])))),""))</f>
        <v/>
      </c>
      <c r="BS18" t="str">
        <f>IF(OR(BS$5="",$S18=""),"",IFERROR(SUM(PRODUCT(INDEX(CMB[[BA_0O]:[BA_2O]],MATCH(ROUND(MIN(SUM(BS$4,$O18/1000),SUM($O18,BS$4/1000)),3),CMB[[Cmb_ID]:[Cmb_ID]],0),SUM(N(BS$1),N($R18),1)),CHOOSE(AC[[M]:[M]],1,1,0,AC[[AB]:[AB]])),PRODUCT(INDEX(CMB[[BD_0O]:[BD_2O]],MATCH(ROUND(MIN(SUM(BS$4,$O18/1000),SUM($O18,BS$4/1000)),3),CMB[[Cmb_ID]:[Cmb_ID]],0),SUM(N(BS$1),N($R18),1)),CHOOSE(AC[[M]:[M]],1,0,1,AC[[DB]:[DB]])),PRODUCT(SUM(ROUND(AVERAGE(VALUE(BS$3),VALUE($P18)),0),CHOOSE(IF(OR(BS$1,$R18),4,INDEX(CMB[[Res_Rare]:[Res_Rare]],MATCH(ROUND(MIN(SUM(BS$4,$O18/1000),SUM($O18,BS$4/1000)),3),CMB[[Cmb_ID]:[Cmb_ID]],0))),-1,-1,0,0)),IF(OR(BS$1,$R18),4,INDEX(CMB[[Cmb_Rare]:[Cmb_Rare]],MATCH(ROUND(MIN(SUM(BS$4,$O18/1000),SUM($O18,BS$4/1000)),3),CMB[[Cmb_ID]:[Cmb_ID]],0))),CHOOSE(AC[[M]:[M]],2,1,1,SUM(AC[[AB]:[DB]])))),""))</f>
        <v/>
      </c>
      <c r="BT18" t="str">
        <f>IF(OR(BT$5="",$S18=""),"",IFERROR(SUM(PRODUCT(INDEX(CMB[[BA_0O]:[BA_2O]],MATCH(ROUND(MIN(SUM(BT$4,$O18/1000),SUM($O18,BT$4/1000)),3),CMB[[Cmb_ID]:[Cmb_ID]],0),SUM(N(BT$1),N($R18),1)),CHOOSE(AC[[M]:[M]],1,1,0,AC[[AB]:[AB]])),PRODUCT(INDEX(CMB[[BD_0O]:[BD_2O]],MATCH(ROUND(MIN(SUM(BT$4,$O18/1000),SUM($O18,BT$4/1000)),3),CMB[[Cmb_ID]:[Cmb_ID]],0),SUM(N(BT$1),N($R18),1)),CHOOSE(AC[[M]:[M]],1,0,1,AC[[DB]:[DB]])),PRODUCT(SUM(ROUND(AVERAGE(VALUE(BT$3),VALUE($P18)),0),CHOOSE(IF(OR(BT$1,$R18),4,INDEX(CMB[[Res_Rare]:[Res_Rare]],MATCH(ROUND(MIN(SUM(BT$4,$O18/1000),SUM($O18,BT$4/1000)),3),CMB[[Cmb_ID]:[Cmb_ID]],0))),-1,-1,0,0)),IF(OR(BT$1,$R18),4,INDEX(CMB[[Cmb_Rare]:[Cmb_Rare]],MATCH(ROUND(MIN(SUM(BT$4,$O18/1000),SUM($O18,BT$4/1000)),3),CMB[[Cmb_ID]:[Cmb_ID]],0))),CHOOSE(AC[[M]:[M]],2,1,1,SUM(AC[[AB]:[DB]])))),""))</f>
        <v/>
      </c>
      <c r="BU18" t="str">
        <f>IF(OR(BU$5="",$S18=""),"",IFERROR(SUM(PRODUCT(INDEX(CMB[[BA_0O]:[BA_2O]],MATCH(ROUND(MIN(SUM(BU$4,$O18/1000),SUM($O18,BU$4/1000)),3),CMB[[Cmb_ID]:[Cmb_ID]],0),SUM(N(BU$1),N($R18),1)),CHOOSE(AC[[M]:[M]],1,1,0,AC[[AB]:[AB]])),PRODUCT(INDEX(CMB[[BD_0O]:[BD_2O]],MATCH(ROUND(MIN(SUM(BU$4,$O18/1000),SUM($O18,BU$4/1000)),3),CMB[[Cmb_ID]:[Cmb_ID]],0),SUM(N(BU$1),N($R18),1)),CHOOSE(AC[[M]:[M]],1,0,1,AC[[DB]:[DB]])),PRODUCT(SUM(ROUND(AVERAGE(VALUE(BU$3),VALUE($P18)),0),CHOOSE(IF(OR(BU$1,$R18),4,INDEX(CMB[[Res_Rare]:[Res_Rare]],MATCH(ROUND(MIN(SUM(BU$4,$O18/1000),SUM($O18,BU$4/1000)),3),CMB[[Cmb_ID]:[Cmb_ID]],0))),-1,-1,0,0)),IF(OR(BU$1,$R18),4,INDEX(CMB[[Cmb_Rare]:[Cmb_Rare]],MATCH(ROUND(MIN(SUM(BU$4,$O18/1000),SUM($O18,BU$4/1000)),3),CMB[[Cmb_ID]:[Cmb_ID]],0))),CHOOSE(AC[[M]:[M]],2,1,1,SUM(AC[[AB]:[DB]])))),""))</f>
        <v/>
      </c>
      <c r="BV18" t="str">
        <f>IF(OR(BV$5="",$S18=""),"",IFERROR(SUM(PRODUCT(INDEX(CMB[[BA_0O]:[BA_2O]],MATCH(ROUND(MIN(SUM(BV$4,$O18/1000),SUM($O18,BV$4/1000)),3),CMB[[Cmb_ID]:[Cmb_ID]],0),SUM(N(BV$1),N($R18),1)),CHOOSE(AC[[M]:[M]],1,1,0,AC[[AB]:[AB]])),PRODUCT(INDEX(CMB[[BD_0O]:[BD_2O]],MATCH(ROUND(MIN(SUM(BV$4,$O18/1000),SUM($O18,BV$4/1000)),3),CMB[[Cmb_ID]:[Cmb_ID]],0),SUM(N(BV$1),N($R18),1)),CHOOSE(AC[[M]:[M]],1,0,1,AC[[DB]:[DB]])),PRODUCT(SUM(ROUND(AVERAGE(VALUE(BV$3),VALUE($P18)),0),CHOOSE(IF(OR(BV$1,$R18),4,INDEX(CMB[[Res_Rare]:[Res_Rare]],MATCH(ROUND(MIN(SUM(BV$4,$O18/1000),SUM($O18,BV$4/1000)),3),CMB[[Cmb_ID]:[Cmb_ID]],0))),-1,-1,0,0)),IF(OR(BV$1,$R18),4,INDEX(CMB[[Cmb_Rare]:[Cmb_Rare]],MATCH(ROUND(MIN(SUM(BV$4,$O18/1000),SUM($O18,BV$4/1000)),3),CMB[[Cmb_ID]:[Cmb_ID]],0))),CHOOSE(AC[[M]:[M]],2,1,1,SUM(AC[[AB]:[DB]])))),""))</f>
        <v/>
      </c>
      <c r="BW18" t="str">
        <f>IF(OR(BW$5="",$S18=""),"",IFERROR(SUM(PRODUCT(INDEX(CMB[[BA_0O]:[BA_2O]],MATCH(ROUND(MIN(SUM(BW$4,$O18/1000),SUM($O18,BW$4/1000)),3),CMB[[Cmb_ID]:[Cmb_ID]],0),SUM(N(BW$1),N($R18),1)),CHOOSE(AC[[M]:[M]],1,1,0,AC[[AB]:[AB]])),PRODUCT(INDEX(CMB[[BD_0O]:[BD_2O]],MATCH(ROUND(MIN(SUM(BW$4,$O18/1000),SUM($O18,BW$4/1000)),3),CMB[[Cmb_ID]:[Cmb_ID]],0),SUM(N(BW$1),N($R18),1)),CHOOSE(AC[[M]:[M]],1,0,1,AC[[DB]:[DB]])),PRODUCT(SUM(ROUND(AVERAGE(VALUE(BW$3),VALUE($P18)),0),CHOOSE(IF(OR(BW$1,$R18),4,INDEX(CMB[[Res_Rare]:[Res_Rare]],MATCH(ROUND(MIN(SUM(BW$4,$O18/1000),SUM($O18,BW$4/1000)),3),CMB[[Cmb_ID]:[Cmb_ID]],0))),-1,-1,0,0)),IF(OR(BW$1,$R18),4,INDEX(CMB[[Cmb_Rare]:[Cmb_Rare]],MATCH(ROUND(MIN(SUM(BW$4,$O18/1000),SUM($O18,BW$4/1000)),3),CMB[[Cmb_ID]:[Cmb_ID]],0))),CHOOSE(AC[[M]:[M]],2,1,1,SUM(AC[[AB]:[DB]])))),""))</f>
        <v/>
      </c>
      <c r="BX18" t="str">
        <f>IF(OR(BX$5="",$S18=""),"",IFERROR(SUM(PRODUCT(INDEX(CMB[[BA_0O]:[BA_2O]],MATCH(ROUND(MIN(SUM(BX$4,$O18/1000),SUM($O18,BX$4/1000)),3),CMB[[Cmb_ID]:[Cmb_ID]],0),SUM(N(BX$1),N($R18),1)),CHOOSE(AC[[M]:[M]],1,1,0,AC[[AB]:[AB]])),PRODUCT(INDEX(CMB[[BD_0O]:[BD_2O]],MATCH(ROUND(MIN(SUM(BX$4,$O18/1000),SUM($O18,BX$4/1000)),3),CMB[[Cmb_ID]:[Cmb_ID]],0),SUM(N(BX$1),N($R18),1)),CHOOSE(AC[[M]:[M]],1,0,1,AC[[DB]:[DB]])),PRODUCT(SUM(ROUND(AVERAGE(VALUE(BX$3),VALUE($P18)),0),CHOOSE(IF(OR(BX$1,$R18),4,INDEX(CMB[[Res_Rare]:[Res_Rare]],MATCH(ROUND(MIN(SUM(BX$4,$O18/1000),SUM($O18,BX$4/1000)),3),CMB[[Cmb_ID]:[Cmb_ID]],0))),-1,-1,0,0)),IF(OR(BX$1,$R18),4,INDEX(CMB[[Cmb_Rare]:[Cmb_Rare]],MATCH(ROUND(MIN(SUM(BX$4,$O18/1000),SUM($O18,BX$4/1000)),3),CMB[[Cmb_ID]:[Cmb_ID]],0))),CHOOSE(AC[[M]:[M]],2,1,1,SUM(AC[[AB]:[DB]])))),""))</f>
        <v/>
      </c>
      <c r="BY18" t="str">
        <f>IF(OR(BY$5="",$S18=""),"",IFERROR(SUM(PRODUCT(INDEX(CMB[[BA_0O]:[BA_2O]],MATCH(ROUND(MIN(SUM(BY$4,$O18/1000),SUM($O18,BY$4/1000)),3),CMB[[Cmb_ID]:[Cmb_ID]],0),SUM(N(BY$1),N($R18),1)),CHOOSE(AC[[M]:[M]],1,1,0,AC[[AB]:[AB]])),PRODUCT(INDEX(CMB[[BD_0O]:[BD_2O]],MATCH(ROUND(MIN(SUM(BY$4,$O18/1000),SUM($O18,BY$4/1000)),3),CMB[[Cmb_ID]:[Cmb_ID]],0),SUM(N(BY$1),N($R18),1)),CHOOSE(AC[[M]:[M]],1,0,1,AC[[DB]:[DB]])),PRODUCT(SUM(ROUND(AVERAGE(VALUE(BY$3),VALUE($P18)),0),CHOOSE(IF(OR(BY$1,$R18),4,INDEX(CMB[[Res_Rare]:[Res_Rare]],MATCH(ROUND(MIN(SUM(BY$4,$O18/1000),SUM($O18,BY$4/1000)),3),CMB[[Cmb_ID]:[Cmb_ID]],0))),-1,-1,0,0)),IF(OR(BY$1,$R18),4,INDEX(CMB[[Cmb_Rare]:[Cmb_Rare]],MATCH(ROUND(MIN(SUM(BY$4,$O18/1000),SUM($O18,BY$4/1000)),3),CMB[[Cmb_ID]:[Cmb_ID]],0))),CHOOSE(AC[[M]:[M]],2,1,1,SUM(AC[[AB]:[DB]])))),""))</f>
        <v/>
      </c>
      <c r="BZ18" t="str">
        <f>IF(OR(BZ$5="",$S18=""),"",IFERROR(SUM(PRODUCT(INDEX(CMB[[BA_0O]:[BA_2O]],MATCH(ROUND(MIN(SUM(BZ$4,$O18/1000),SUM($O18,BZ$4/1000)),3),CMB[[Cmb_ID]:[Cmb_ID]],0),SUM(N(BZ$1),N($R18),1)),CHOOSE(AC[[M]:[M]],1,1,0,AC[[AB]:[AB]])),PRODUCT(INDEX(CMB[[BD_0O]:[BD_2O]],MATCH(ROUND(MIN(SUM(BZ$4,$O18/1000),SUM($O18,BZ$4/1000)),3),CMB[[Cmb_ID]:[Cmb_ID]],0),SUM(N(BZ$1),N($R18),1)),CHOOSE(AC[[M]:[M]],1,0,1,AC[[DB]:[DB]])),PRODUCT(SUM(ROUND(AVERAGE(VALUE(BZ$3),VALUE($P18)),0),CHOOSE(IF(OR(BZ$1,$R18),4,INDEX(CMB[[Res_Rare]:[Res_Rare]],MATCH(ROUND(MIN(SUM(BZ$4,$O18/1000),SUM($O18,BZ$4/1000)),3),CMB[[Cmb_ID]:[Cmb_ID]],0))),-1,-1,0,0)),IF(OR(BZ$1,$R18),4,INDEX(CMB[[Cmb_Rare]:[Cmb_Rare]],MATCH(ROUND(MIN(SUM(BZ$4,$O18/1000),SUM($O18,BZ$4/1000)),3),CMB[[Cmb_ID]:[Cmb_ID]],0))),CHOOSE(AC[[M]:[M]],2,1,1,SUM(AC[[AB]:[DB]])))),""))</f>
        <v/>
      </c>
      <c r="CA18" t="str">
        <f>IF(OR(CA$5="",$S18=""),"",IFERROR(SUM(PRODUCT(INDEX(CMB[[BA_0O]:[BA_2O]],MATCH(ROUND(MIN(SUM(CA$4,$O18/1000),SUM($O18,CA$4/1000)),3),CMB[[Cmb_ID]:[Cmb_ID]],0),SUM(N(CA$1),N($R18),1)),CHOOSE(AC[[M]:[M]],1,1,0,AC[[AB]:[AB]])),PRODUCT(INDEX(CMB[[BD_0O]:[BD_2O]],MATCH(ROUND(MIN(SUM(CA$4,$O18/1000),SUM($O18,CA$4/1000)),3),CMB[[Cmb_ID]:[Cmb_ID]],0),SUM(N(CA$1),N($R18),1)),CHOOSE(AC[[M]:[M]],1,0,1,AC[[DB]:[DB]])),PRODUCT(SUM(ROUND(AVERAGE(VALUE(CA$3),VALUE($P18)),0),CHOOSE(IF(OR(CA$1,$R18),4,INDEX(CMB[[Res_Rare]:[Res_Rare]],MATCH(ROUND(MIN(SUM(CA$4,$O18/1000),SUM($O18,CA$4/1000)),3),CMB[[Cmb_ID]:[Cmb_ID]],0))),-1,-1,0,0)),IF(OR(CA$1,$R18),4,INDEX(CMB[[Cmb_Rare]:[Cmb_Rare]],MATCH(ROUND(MIN(SUM(CA$4,$O18/1000),SUM($O18,CA$4/1000)),3),CMB[[Cmb_ID]:[Cmb_ID]],0))),CHOOSE(AC[[M]:[M]],2,1,1,SUM(AC[[AB]:[DB]])))),""))</f>
        <v/>
      </c>
      <c r="CB18" t="str">
        <f>IF(OR(CB$5="",$S18=""),"",IFERROR(SUM(PRODUCT(INDEX(CMB[[BA_0O]:[BA_2O]],MATCH(ROUND(MIN(SUM(CB$4,$O18/1000),SUM($O18,CB$4/1000)),3),CMB[[Cmb_ID]:[Cmb_ID]],0),SUM(N(CB$1),N($R18),1)),CHOOSE(AC[[M]:[M]],1,1,0,AC[[AB]:[AB]])),PRODUCT(INDEX(CMB[[BD_0O]:[BD_2O]],MATCH(ROUND(MIN(SUM(CB$4,$O18/1000),SUM($O18,CB$4/1000)),3),CMB[[Cmb_ID]:[Cmb_ID]],0),SUM(N(CB$1),N($R18),1)),CHOOSE(AC[[M]:[M]],1,0,1,AC[[DB]:[DB]])),PRODUCT(SUM(ROUND(AVERAGE(VALUE(CB$3),VALUE($P18)),0),CHOOSE(IF(OR(CB$1,$R18),4,INDEX(CMB[[Res_Rare]:[Res_Rare]],MATCH(ROUND(MIN(SUM(CB$4,$O18/1000),SUM($O18,CB$4/1000)),3),CMB[[Cmb_ID]:[Cmb_ID]],0))),-1,-1,0,0)),IF(OR(CB$1,$R18),4,INDEX(CMB[[Cmb_Rare]:[Cmb_Rare]],MATCH(ROUND(MIN(SUM(CB$4,$O18/1000),SUM($O18,CB$4/1000)),3),CMB[[Cmb_ID]:[Cmb_ID]],0))),CHOOSE(AC[[M]:[M]],2,1,1,SUM(AC[[AB]:[DB]])))),""))</f>
        <v/>
      </c>
      <c r="CC18" t="str">
        <f>IF(OR(CC$5="",$S18=""),"",IFERROR(SUM(PRODUCT(INDEX(CMB[[BA_0O]:[BA_2O]],MATCH(ROUND(MIN(SUM(CC$4,$O18/1000),SUM($O18,CC$4/1000)),3),CMB[[Cmb_ID]:[Cmb_ID]],0),SUM(N(CC$1),N($R18),1)),CHOOSE(AC[[M]:[M]],1,1,0,AC[[AB]:[AB]])),PRODUCT(INDEX(CMB[[BD_0O]:[BD_2O]],MATCH(ROUND(MIN(SUM(CC$4,$O18/1000),SUM($O18,CC$4/1000)),3),CMB[[Cmb_ID]:[Cmb_ID]],0),SUM(N(CC$1),N($R18),1)),CHOOSE(AC[[M]:[M]],1,0,1,AC[[DB]:[DB]])),PRODUCT(SUM(ROUND(AVERAGE(VALUE(CC$3),VALUE($P18)),0),CHOOSE(IF(OR(CC$1,$R18),4,INDEX(CMB[[Res_Rare]:[Res_Rare]],MATCH(ROUND(MIN(SUM(CC$4,$O18/1000),SUM($O18,CC$4/1000)),3),CMB[[Cmb_ID]:[Cmb_ID]],0))),-1,-1,0,0)),IF(OR(CC$1,$R18),4,INDEX(CMB[[Cmb_Rare]:[Cmb_Rare]],MATCH(ROUND(MIN(SUM(CC$4,$O18/1000),SUM($O18,CC$4/1000)),3),CMB[[Cmb_ID]:[Cmb_ID]],0))),CHOOSE(AC[[M]:[M]],2,1,1,SUM(AC[[AB]:[DB]])))),""))</f>
        <v/>
      </c>
      <c r="CD18" t="str">
        <f>IF(OR(CD$5="",$S18=""),"",IFERROR(SUM(PRODUCT(INDEX(CMB[[BA_0O]:[BA_2O]],MATCH(ROUND(MIN(SUM(CD$4,$O18/1000),SUM($O18,CD$4/1000)),3),CMB[[Cmb_ID]:[Cmb_ID]],0),SUM(N(CD$1),N($R18),1)),CHOOSE(AC[[M]:[M]],1,1,0,AC[[AB]:[AB]])),PRODUCT(INDEX(CMB[[BD_0O]:[BD_2O]],MATCH(ROUND(MIN(SUM(CD$4,$O18/1000),SUM($O18,CD$4/1000)),3),CMB[[Cmb_ID]:[Cmb_ID]],0),SUM(N(CD$1),N($R18),1)),CHOOSE(AC[[M]:[M]],1,0,1,AC[[DB]:[DB]])),PRODUCT(SUM(ROUND(AVERAGE(VALUE(CD$3),VALUE($P18)),0),CHOOSE(IF(OR(CD$1,$R18),4,INDEX(CMB[[Res_Rare]:[Res_Rare]],MATCH(ROUND(MIN(SUM(CD$4,$O18/1000),SUM($O18,CD$4/1000)),3),CMB[[Cmb_ID]:[Cmb_ID]],0))),-1,-1,0,0)),IF(OR(CD$1,$R18),4,INDEX(CMB[[Cmb_Rare]:[Cmb_Rare]],MATCH(ROUND(MIN(SUM(CD$4,$O18/1000),SUM($O18,CD$4/1000)),3),CMB[[Cmb_ID]:[Cmb_ID]],0))),CHOOSE(AC[[M]:[M]],2,1,1,SUM(AC[[AB]:[DB]])))),""))</f>
        <v/>
      </c>
      <c r="CE18" t="str">
        <f>IF(OR(CE$5="",$S18=""),"",IFERROR(SUM(PRODUCT(INDEX(CMB[[BA_0O]:[BA_2O]],MATCH(ROUND(MIN(SUM(CE$4,$O18/1000),SUM($O18,CE$4/1000)),3),CMB[[Cmb_ID]:[Cmb_ID]],0),SUM(N(CE$1),N($R18),1)),CHOOSE(AC[[M]:[M]],1,1,0,AC[[AB]:[AB]])),PRODUCT(INDEX(CMB[[BD_0O]:[BD_2O]],MATCH(ROUND(MIN(SUM(CE$4,$O18/1000),SUM($O18,CE$4/1000)),3),CMB[[Cmb_ID]:[Cmb_ID]],0),SUM(N(CE$1),N($R18),1)),CHOOSE(AC[[M]:[M]],1,0,1,AC[[DB]:[DB]])),PRODUCT(SUM(ROUND(AVERAGE(VALUE(CE$3),VALUE($P18)),0),CHOOSE(IF(OR(CE$1,$R18),4,INDEX(CMB[[Res_Rare]:[Res_Rare]],MATCH(ROUND(MIN(SUM(CE$4,$O18/1000),SUM($O18,CE$4/1000)),3),CMB[[Cmb_ID]:[Cmb_ID]],0))),-1,-1,0,0)),IF(OR(CE$1,$R18),4,INDEX(CMB[[Cmb_Rare]:[Cmb_Rare]],MATCH(ROUND(MIN(SUM(CE$4,$O18/1000),SUM($O18,CE$4/1000)),3),CMB[[Cmb_ID]:[Cmb_ID]],0))),CHOOSE(AC[[M]:[M]],2,1,1,SUM(AC[[AB]:[DB]])))),""))</f>
        <v/>
      </c>
      <c r="CF18" t="str">
        <f>IF(OR(CF$5="",$S18=""),"",IFERROR(SUM(PRODUCT(INDEX(CMB[[BA_0O]:[BA_2O]],MATCH(ROUND(MIN(SUM(CF$4,$O18/1000),SUM($O18,CF$4/1000)),3),CMB[[Cmb_ID]:[Cmb_ID]],0),SUM(N(CF$1),N($R18),1)),CHOOSE(AC[[M]:[M]],1,1,0,AC[[AB]:[AB]])),PRODUCT(INDEX(CMB[[BD_0O]:[BD_2O]],MATCH(ROUND(MIN(SUM(CF$4,$O18/1000),SUM($O18,CF$4/1000)),3),CMB[[Cmb_ID]:[Cmb_ID]],0),SUM(N(CF$1),N($R18),1)),CHOOSE(AC[[M]:[M]],1,0,1,AC[[DB]:[DB]])),PRODUCT(SUM(ROUND(AVERAGE(VALUE(CF$3),VALUE($P18)),0),CHOOSE(IF(OR(CF$1,$R18),4,INDEX(CMB[[Res_Rare]:[Res_Rare]],MATCH(ROUND(MIN(SUM(CF$4,$O18/1000),SUM($O18,CF$4/1000)),3),CMB[[Cmb_ID]:[Cmb_ID]],0))),-1,-1,0,0)),IF(OR(CF$1,$R18),4,INDEX(CMB[[Cmb_Rare]:[Cmb_Rare]],MATCH(ROUND(MIN(SUM(CF$4,$O18/1000),SUM($O18,CF$4/1000)),3),CMB[[Cmb_ID]:[Cmb_ID]],0))),CHOOSE(AC[[M]:[M]],2,1,1,SUM(AC[[AB]:[DB]])))),""))</f>
        <v/>
      </c>
      <c r="CG18" t="str">
        <f>IF(OR(CG$5="",$S18=""),"",IFERROR(SUM(PRODUCT(INDEX(CMB[[BA_0O]:[BA_2O]],MATCH(ROUND(MIN(SUM(CG$4,$O18/1000),SUM($O18,CG$4/1000)),3),CMB[[Cmb_ID]:[Cmb_ID]],0),SUM(N(CG$1),N($R18),1)),CHOOSE(AC[[M]:[M]],1,1,0,AC[[AB]:[AB]])),PRODUCT(INDEX(CMB[[BD_0O]:[BD_2O]],MATCH(ROUND(MIN(SUM(CG$4,$O18/1000),SUM($O18,CG$4/1000)),3),CMB[[Cmb_ID]:[Cmb_ID]],0),SUM(N(CG$1),N($R18),1)),CHOOSE(AC[[M]:[M]],1,0,1,AC[[DB]:[DB]])),PRODUCT(SUM(ROUND(AVERAGE(VALUE(CG$3),VALUE($P18)),0),CHOOSE(IF(OR(CG$1,$R18),4,INDEX(CMB[[Res_Rare]:[Res_Rare]],MATCH(ROUND(MIN(SUM(CG$4,$O18/1000),SUM($O18,CG$4/1000)),3),CMB[[Cmb_ID]:[Cmb_ID]],0))),-1,-1,0,0)),IF(OR(CG$1,$R18),4,INDEX(CMB[[Cmb_Rare]:[Cmb_Rare]],MATCH(ROUND(MIN(SUM(CG$4,$O18/1000),SUM($O18,CG$4/1000)),3),CMB[[Cmb_ID]:[Cmb_ID]],0))),CHOOSE(AC[[M]:[M]],2,1,1,SUM(AC[[AB]:[DB]])))),""))</f>
        <v/>
      </c>
      <c r="CH18" t="str">
        <f>IF(OR(CH$5="",$S18=""),"",IFERROR(SUM(PRODUCT(INDEX(CMB[[BA_0O]:[BA_2O]],MATCH(ROUND(MIN(SUM(CH$4,$O18/1000),SUM($O18,CH$4/1000)),3),CMB[[Cmb_ID]:[Cmb_ID]],0),SUM(N(CH$1),N($R18),1)),CHOOSE(AC[[M]:[M]],1,1,0,AC[[AB]:[AB]])),PRODUCT(INDEX(CMB[[BD_0O]:[BD_2O]],MATCH(ROUND(MIN(SUM(CH$4,$O18/1000),SUM($O18,CH$4/1000)),3),CMB[[Cmb_ID]:[Cmb_ID]],0),SUM(N(CH$1),N($R18),1)),CHOOSE(AC[[M]:[M]],1,0,1,AC[[DB]:[DB]])),PRODUCT(SUM(ROUND(AVERAGE(VALUE(CH$3),VALUE($P18)),0),CHOOSE(IF(OR(CH$1,$R18),4,INDEX(CMB[[Res_Rare]:[Res_Rare]],MATCH(ROUND(MIN(SUM(CH$4,$O18/1000),SUM($O18,CH$4/1000)),3),CMB[[Cmb_ID]:[Cmb_ID]],0))),-1,-1,0,0)),IF(OR(CH$1,$R18),4,INDEX(CMB[[Cmb_Rare]:[Cmb_Rare]],MATCH(ROUND(MIN(SUM(CH$4,$O18/1000),SUM($O18,CH$4/1000)),3),CMB[[Cmb_ID]:[Cmb_ID]],0))),CHOOSE(AC[[M]:[M]],2,1,1,SUM(AC[[AB]:[DB]])))),""))</f>
        <v/>
      </c>
      <c r="CI18" t="str">
        <f>IF(OR(CI$5="",$S18=""),"",IFERROR(SUM(PRODUCT(INDEX(CMB[[BA_0O]:[BA_2O]],MATCH(ROUND(MIN(SUM(CI$4,$O18/1000),SUM($O18,CI$4/1000)),3),CMB[[Cmb_ID]:[Cmb_ID]],0),SUM(N(CI$1),N($R18),1)),CHOOSE(AC[[M]:[M]],1,1,0,AC[[AB]:[AB]])),PRODUCT(INDEX(CMB[[BD_0O]:[BD_2O]],MATCH(ROUND(MIN(SUM(CI$4,$O18/1000),SUM($O18,CI$4/1000)),3),CMB[[Cmb_ID]:[Cmb_ID]],0),SUM(N(CI$1),N($R18),1)),CHOOSE(AC[[M]:[M]],1,0,1,AC[[DB]:[DB]])),PRODUCT(SUM(ROUND(AVERAGE(VALUE(CI$3),VALUE($P18)),0),CHOOSE(IF(OR(CI$1,$R18),4,INDEX(CMB[[Res_Rare]:[Res_Rare]],MATCH(ROUND(MIN(SUM(CI$4,$O18/1000),SUM($O18,CI$4/1000)),3),CMB[[Cmb_ID]:[Cmb_ID]],0))),-1,-1,0,0)),IF(OR(CI$1,$R18),4,INDEX(CMB[[Cmb_Rare]:[Cmb_Rare]],MATCH(ROUND(MIN(SUM(CI$4,$O18/1000),SUM($O18,CI$4/1000)),3),CMB[[Cmb_ID]:[Cmb_ID]],0))),CHOOSE(AC[[M]:[M]],2,1,1,SUM(AC[[AB]:[DB]])))),""))</f>
        <v/>
      </c>
      <c r="CJ18" t="str">
        <f>IF(OR(CJ$5="",$S18=""),"",IFERROR(SUM(PRODUCT(INDEX(CMB[[BA_0O]:[BA_2O]],MATCH(ROUND(MIN(SUM(CJ$4,$O18/1000),SUM($O18,CJ$4/1000)),3),CMB[[Cmb_ID]:[Cmb_ID]],0),SUM(N(CJ$1),N($R18),1)),CHOOSE(AC[[M]:[M]],1,1,0,AC[[AB]:[AB]])),PRODUCT(INDEX(CMB[[BD_0O]:[BD_2O]],MATCH(ROUND(MIN(SUM(CJ$4,$O18/1000),SUM($O18,CJ$4/1000)),3),CMB[[Cmb_ID]:[Cmb_ID]],0),SUM(N(CJ$1),N($R18),1)),CHOOSE(AC[[M]:[M]],1,0,1,AC[[DB]:[DB]])),PRODUCT(SUM(ROUND(AVERAGE(VALUE(CJ$3),VALUE($P18)),0),CHOOSE(IF(OR(CJ$1,$R18),4,INDEX(CMB[[Res_Rare]:[Res_Rare]],MATCH(ROUND(MIN(SUM(CJ$4,$O18/1000),SUM($O18,CJ$4/1000)),3),CMB[[Cmb_ID]:[Cmb_ID]],0))),-1,-1,0,0)),IF(OR(CJ$1,$R18),4,INDEX(CMB[[Cmb_Rare]:[Cmb_Rare]],MATCH(ROUND(MIN(SUM(CJ$4,$O18/1000),SUM($O18,CJ$4/1000)),3),CMB[[Cmb_ID]:[Cmb_ID]],0))),CHOOSE(AC[[M]:[M]],2,1,1,SUM(AC[[AB]:[DB]])))),""))</f>
        <v/>
      </c>
      <c r="CK18" t="str">
        <f>IF(OR(CK$5="",$S18=""),"",IFERROR(SUM(PRODUCT(INDEX(CMB[[BA_0O]:[BA_2O]],MATCH(ROUND(MIN(SUM(CK$4,$O18/1000),SUM($O18,CK$4/1000)),3),CMB[[Cmb_ID]:[Cmb_ID]],0),SUM(N(CK$1),N($R18),1)),CHOOSE(AC[[M]:[M]],1,1,0,AC[[AB]:[AB]])),PRODUCT(INDEX(CMB[[BD_0O]:[BD_2O]],MATCH(ROUND(MIN(SUM(CK$4,$O18/1000),SUM($O18,CK$4/1000)),3),CMB[[Cmb_ID]:[Cmb_ID]],0),SUM(N(CK$1),N($R18),1)),CHOOSE(AC[[M]:[M]],1,0,1,AC[[DB]:[DB]])),PRODUCT(SUM(ROUND(AVERAGE(VALUE(CK$3),VALUE($P18)),0),CHOOSE(IF(OR(CK$1,$R18),4,INDEX(CMB[[Res_Rare]:[Res_Rare]],MATCH(ROUND(MIN(SUM(CK$4,$O18/1000),SUM($O18,CK$4/1000)),3),CMB[[Cmb_ID]:[Cmb_ID]],0))),-1,-1,0,0)),IF(OR(CK$1,$R18),4,INDEX(CMB[[Cmb_Rare]:[Cmb_Rare]],MATCH(ROUND(MIN(SUM(CK$4,$O18/1000),SUM($O18,CK$4/1000)),3),CMB[[Cmb_ID]:[Cmb_ID]],0))),CHOOSE(AC[[M]:[M]],2,1,1,SUM(AC[[AB]:[DB]])))),""))</f>
        <v/>
      </c>
      <c r="CL18" t="str">
        <f>IF(OR(CL$5="",$S18=""),"",IFERROR(SUM(PRODUCT(INDEX(CMB[[BA_0O]:[BA_2O]],MATCH(ROUND(MIN(SUM(CL$4,$O18/1000),SUM($O18,CL$4/1000)),3),CMB[[Cmb_ID]:[Cmb_ID]],0),SUM(N(CL$1),N($R18),1)),CHOOSE(AC[[M]:[M]],1,1,0,AC[[AB]:[AB]])),PRODUCT(INDEX(CMB[[BD_0O]:[BD_2O]],MATCH(ROUND(MIN(SUM(CL$4,$O18/1000),SUM($O18,CL$4/1000)),3),CMB[[Cmb_ID]:[Cmb_ID]],0),SUM(N(CL$1),N($R18),1)),CHOOSE(AC[[M]:[M]],1,0,1,AC[[DB]:[DB]])),PRODUCT(SUM(ROUND(AVERAGE(VALUE(CL$3),VALUE($P18)),0),CHOOSE(IF(OR(CL$1,$R18),4,INDEX(CMB[[Res_Rare]:[Res_Rare]],MATCH(ROUND(MIN(SUM(CL$4,$O18/1000),SUM($O18,CL$4/1000)),3),CMB[[Cmb_ID]:[Cmb_ID]],0))),-1,-1,0,0)),IF(OR(CL$1,$R18),4,INDEX(CMB[[Cmb_Rare]:[Cmb_Rare]],MATCH(ROUND(MIN(SUM(CL$4,$O18/1000),SUM($O18,CL$4/1000)),3),CMB[[Cmb_ID]:[Cmb_ID]],0))),CHOOSE(AC[[M]:[M]],2,1,1,SUM(AC[[AB]:[DB]])))),""))</f>
        <v/>
      </c>
      <c r="CM18" t="str">
        <f>IF(OR(CM$5="",$S18=""),"",IFERROR(SUM(PRODUCT(INDEX(CMB[[BA_0O]:[BA_2O]],MATCH(ROUND(MIN(SUM(CM$4,$O18/1000),SUM($O18,CM$4/1000)),3),CMB[[Cmb_ID]:[Cmb_ID]],0),SUM(N(CM$1),N($R18),1)),CHOOSE(AC[[M]:[M]],1,1,0,AC[[AB]:[AB]])),PRODUCT(INDEX(CMB[[BD_0O]:[BD_2O]],MATCH(ROUND(MIN(SUM(CM$4,$O18/1000),SUM($O18,CM$4/1000)),3),CMB[[Cmb_ID]:[Cmb_ID]],0),SUM(N(CM$1),N($R18),1)),CHOOSE(AC[[M]:[M]],1,0,1,AC[[DB]:[DB]])),PRODUCT(SUM(ROUND(AVERAGE(VALUE(CM$3),VALUE($P18)),0),CHOOSE(IF(OR(CM$1,$R18),4,INDEX(CMB[[Res_Rare]:[Res_Rare]],MATCH(ROUND(MIN(SUM(CM$4,$O18/1000),SUM($O18,CM$4/1000)),3),CMB[[Cmb_ID]:[Cmb_ID]],0))),-1,-1,0,0)),IF(OR(CM$1,$R18),4,INDEX(CMB[[Cmb_Rare]:[Cmb_Rare]],MATCH(ROUND(MIN(SUM(CM$4,$O18/1000),SUM($O18,CM$4/1000)),3),CMB[[Cmb_ID]:[Cmb_ID]],0))),CHOOSE(AC[[M]:[M]],2,1,1,SUM(AC[[AB]:[DB]])))),""))</f>
        <v/>
      </c>
      <c r="CN18" t="str">
        <f>IF(OR(CN$5="",$S18=""),"",IFERROR(SUM(PRODUCT(INDEX(CMB[[BA_0O]:[BA_2O]],MATCH(ROUND(MIN(SUM(CN$4,$O18/1000),SUM($O18,CN$4/1000)),3),CMB[[Cmb_ID]:[Cmb_ID]],0),SUM(N(CN$1),N($R18),1)),CHOOSE(AC[[M]:[M]],1,1,0,AC[[AB]:[AB]])),PRODUCT(INDEX(CMB[[BD_0O]:[BD_2O]],MATCH(ROUND(MIN(SUM(CN$4,$O18/1000),SUM($O18,CN$4/1000)),3),CMB[[Cmb_ID]:[Cmb_ID]],0),SUM(N(CN$1),N($R18),1)),CHOOSE(AC[[M]:[M]],1,0,1,AC[[DB]:[DB]])),PRODUCT(SUM(ROUND(AVERAGE(VALUE(CN$3),VALUE($P18)),0),CHOOSE(IF(OR(CN$1,$R18),4,INDEX(CMB[[Res_Rare]:[Res_Rare]],MATCH(ROUND(MIN(SUM(CN$4,$O18/1000),SUM($O18,CN$4/1000)),3),CMB[[Cmb_ID]:[Cmb_ID]],0))),-1,-1,0,0)),IF(OR(CN$1,$R18),4,INDEX(CMB[[Cmb_Rare]:[Cmb_Rare]],MATCH(ROUND(MIN(SUM(CN$4,$O18/1000),SUM($O18,CN$4/1000)),3),CMB[[Cmb_ID]:[Cmb_ID]],0))),CHOOSE(AC[[M]:[M]],2,1,1,SUM(AC[[AB]:[DB]])))),""))</f>
        <v/>
      </c>
      <c r="CO18" t="str">
        <f>IF(OR(CO$5="",$S18=""),"",IFERROR(SUM(PRODUCT(INDEX(CMB[[BA_0O]:[BA_2O]],MATCH(ROUND(MIN(SUM(CO$4,$O18/1000),SUM($O18,CO$4/1000)),3),CMB[[Cmb_ID]:[Cmb_ID]],0),SUM(N(CO$1),N($R18),1)),CHOOSE(AC[[M]:[M]],1,1,0,AC[[AB]:[AB]])),PRODUCT(INDEX(CMB[[BD_0O]:[BD_2O]],MATCH(ROUND(MIN(SUM(CO$4,$O18/1000),SUM($O18,CO$4/1000)),3),CMB[[Cmb_ID]:[Cmb_ID]],0),SUM(N(CO$1),N($R18),1)),CHOOSE(AC[[M]:[M]],1,0,1,AC[[DB]:[DB]])),PRODUCT(SUM(ROUND(AVERAGE(VALUE(CO$3),VALUE($P18)),0),CHOOSE(IF(OR(CO$1,$R18),4,INDEX(CMB[[Res_Rare]:[Res_Rare]],MATCH(ROUND(MIN(SUM(CO$4,$O18/1000),SUM($O18,CO$4/1000)),3),CMB[[Cmb_ID]:[Cmb_ID]],0))),-1,-1,0,0)),IF(OR(CO$1,$R18),4,INDEX(CMB[[Cmb_Rare]:[Cmb_Rare]],MATCH(ROUND(MIN(SUM(CO$4,$O18/1000),SUM($O18,CO$4/1000)),3),CMB[[Cmb_ID]:[Cmb_ID]],0))),CHOOSE(AC[[M]:[M]],2,1,1,SUM(AC[[AB]:[DB]])))),""))</f>
        <v/>
      </c>
      <c r="CP18" t="str">
        <f>IF(OR(CP$5="",$S18=""),"",IFERROR(SUM(PRODUCT(INDEX(CMB[[BA_0O]:[BA_2O]],MATCH(ROUND(MIN(SUM(CP$4,$O18/1000),SUM($O18,CP$4/1000)),3),CMB[[Cmb_ID]:[Cmb_ID]],0),SUM(N(CP$1),N($R18),1)),CHOOSE(AC[[M]:[M]],1,1,0,AC[[AB]:[AB]])),PRODUCT(INDEX(CMB[[BD_0O]:[BD_2O]],MATCH(ROUND(MIN(SUM(CP$4,$O18/1000),SUM($O18,CP$4/1000)),3),CMB[[Cmb_ID]:[Cmb_ID]],0),SUM(N(CP$1),N($R18),1)),CHOOSE(AC[[M]:[M]],1,0,1,AC[[DB]:[DB]])),PRODUCT(SUM(ROUND(AVERAGE(VALUE(CP$3),VALUE($P18)),0),CHOOSE(IF(OR(CP$1,$R18),4,INDEX(CMB[[Res_Rare]:[Res_Rare]],MATCH(ROUND(MIN(SUM(CP$4,$O18/1000),SUM($O18,CP$4/1000)),3),CMB[[Cmb_ID]:[Cmb_ID]],0))),-1,-1,0,0)),IF(OR(CP$1,$R18),4,INDEX(CMB[[Cmb_Rare]:[Cmb_Rare]],MATCH(ROUND(MIN(SUM(CP$4,$O18/1000),SUM($O18,CP$4/1000)),3),CMB[[Cmb_ID]:[Cmb_ID]],0))),CHOOSE(AC[[M]:[M]],2,1,1,SUM(AC[[AB]:[DB]])))),""))</f>
        <v/>
      </c>
      <c r="CQ18" t="str">
        <f>IF(OR(CQ$5="",$S18=""),"",IFERROR(SUM(PRODUCT(INDEX(CMB[[BA_0O]:[BA_2O]],MATCH(ROUND(MIN(SUM(CQ$4,$O18/1000),SUM($O18,CQ$4/1000)),3),CMB[[Cmb_ID]:[Cmb_ID]],0),SUM(N(CQ$1),N($R18),1)),CHOOSE(AC[[M]:[M]],1,1,0,AC[[AB]:[AB]])),PRODUCT(INDEX(CMB[[BD_0O]:[BD_2O]],MATCH(ROUND(MIN(SUM(CQ$4,$O18/1000),SUM($O18,CQ$4/1000)),3),CMB[[Cmb_ID]:[Cmb_ID]],0),SUM(N(CQ$1),N($R18),1)),CHOOSE(AC[[M]:[M]],1,0,1,AC[[DB]:[DB]])),PRODUCT(SUM(ROUND(AVERAGE(VALUE(CQ$3),VALUE($P18)),0),CHOOSE(IF(OR(CQ$1,$R18),4,INDEX(CMB[[Res_Rare]:[Res_Rare]],MATCH(ROUND(MIN(SUM(CQ$4,$O18/1000),SUM($O18,CQ$4/1000)),3),CMB[[Cmb_ID]:[Cmb_ID]],0))),-1,-1,0,0)),IF(OR(CQ$1,$R18),4,INDEX(CMB[[Cmb_Rare]:[Cmb_Rare]],MATCH(ROUND(MIN(SUM(CQ$4,$O18/1000),SUM($O18,CQ$4/1000)),3),CMB[[Cmb_ID]:[Cmb_ID]],0))),CHOOSE(AC[[M]:[M]],2,1,1,SUM(AC[[AB]:[DB]])))),""))</f>
        <v/>
      </c>
      <c r="CR18" t="str">
        <f>IF(OR(CR$5="",$S18=""),"",IFERROR(SUM(PRODUCT(INDEX(CMB[[BA_0O]:[BA_2O]],MATCH(ROUND(MIN(SUM(CR$4,$O18/1000),SUM($O18,CR$4/1000)),3),CMB[[Cmb_ID]:[Cmb_ID]],0),SUM(N(CR$1),N($R18),1)),CHOOSE(AC[[M]:[M]],1,1,0,AC[[AB]:[AB]])),PRODUCT(INDEX(CMB[[BD_0O]:[BD_2O]],MATCH(ROUND(MIN(SUM(CR$4,$O18/1000),SUM($O18,CR$4/1000)),3),CMB[[Cmb_ID]:[Cmb_ID]],0),SUM(N(CR$1),N($R18),1)),CHOOSE(AC[[M]:[M]],1,0,1,AC[[DB]:[DB]])),PRODUCT(SUM(ROUND(AVERAGE(VALUE(CR$3),VALUE($P18)),0),CHOOSE(IF(OR(CR$1,$R18),4,INDEX(CMB[[Res_Rare]:[Res_Rare]],MATCH(ROUND(MIN(SUM(CR$4,$O18/1000),SUM($O18,CR$4/1000)),3),CMB[[Cmb_ID]:[Cmb_ID]],0))),-1,-1,0,0)),IF(OR(CR$1,$R18),4,INDEX(CMB[[Cmb_Rare]:[Cmb_Rare]],MATCH(ROUND(MIN(SUM(CR$4,$O18/1000),SUM($O18,CR$4/1000)),3),CMB[[Cmb_ID]:[Cmb_ID]],0))),CHOOSE(AC[[M]:[M]],2,1,1,SUM(AC[[AB]:[DB]])))),""))</f>
        <v/>
      </c>
      <c r="CS18" t="str">
        <f>IF(OR(CS$5="",$S18=""),"",IFERROR(SUM(PRODUCT(INDEX(CMB[[BA_0O]:[BA_2O]],MATCH(ROUND(MIN(SUM(CS$4,$O18/1000),SUM($O18,CS$4/1000)),3),CMB[[Cmb_ID]:[Cmb_ID]],0),SUM(N(CS$1),N($R18),1)),CHOOSE(AC[[M]:[M]],1,1,0,AC[[AB]:[AB]])),PRODUCT(INDEX(CMB[[BD_0O]:[BD_2O]],MATCH(ROUND(MIN(SUM(CS$4,$O18/1000),SUM($O18,CS$4/1000)),3),CMB[[Cmb_ID]:[Cmb_ID]],0),SUM(N(CS$1),N($R18),1)),CHOOSE(AC[[M]:[M]],1,0,1,AC[[DB]:[DB]])),PRODUCT(SUM(ROUND(AVERAGE(VALUE(CS$3),VALUE($P18)),0),CHOOSE(IF(OR(CS$1,$R18),4,INDEX(CMB[[Res_Rare]:[Res_Rare]],MATCH(ROUND(MIN(SUM(CS$4,$O18/1000),SUM($O18,CS$4/1000)),3),CMB[[Cmb_ID]:[Cmb_ID]],0))),-1,-1,0,0)),IF(OR(CS$1,$R18),4,INDEX(CMB[[Cmb_Rare]:[Cmb_Rare]],MATCH(ROUND(MIN(SUM(CS$4,$O18/1000),SUM($O18,CS$4/1000)),3),CMB[[Cmb_ID]:[Cmb_ID]],0))),CHOOSE(AC[[M]:[M]],2,1,1,SUM(AC[[AB]:[DB]])))),""))</f>
        <v/>
      </c>
      <c r="CT18" t="str">
        <f>IF(OR(CT$5="",$S18=""),"",IFERROR(SUM(PRODUCT(INDEX(CMB[[BA_0O]:[BA_2O]],MATCH(ROUND(MIN(SUM(CT$4,$O18/1000),SUM($O18,CT$4/1000)),3),CMB[[Cmb_ID]:[Cmb_ID]],0),SUM(N(CT$1),N($R18),1)),CHOOSE(AC[[M]:[M]],1,1,0,AC[[AB]:[AB]])),PRODUCT(INDEX(CMB[[BD_0O]:[BD_2O]],MATCH(ROUND(MIN(SUM(CT$4,$O18/1000),SUM($O18,CT$4/1000)),3),CMB[[Cmb_ID]:[Cmb_ID]],0),SUM(N(CT$1),N($R18),1)),CHOOSE(AC[[M]:[M]],1,0,1,AC[[DB]:[DB]])),PRODUCT(SUM(ROUND(AVERAGE(VALUE(CT$3),VALUE($P18)),0),CHOOSE(IF(OR(CT$1,$R18),4,INDEX(CMB[[Res_Rare]:[Res_Rare]],MATCH(ROUND(MIN(SUM(CT$4,$O18/1000),SUM($O18,CT$4/1000)),3),CMB[[Cmb_ID]:[Cmb_ID]],0))),-1,-1,0,0)),IF(OR(CT$1,$R18),4,INDEX(CMB[[Cmb_Rare]:[Cmb_Rare]],MATCH(ROUND(MIN(SUM(CT$4,$O18/1000),SUM($O18,CT$4/1000)),3),CMB[[Cmb_ID]:[Cmb_ID]],0))),CHOOSE(AC[[M]:[M]],2,1,1,SUM(AC[[AB]:[DB]])))),""))</f>
        <v/>
      </c>
      <c r="CU18" t="str">
        <f>IF(OR(CU$5="",$S18=""),"",IFERROR(SUM(PRODUCT(INDEX(CMB[[BA_0O]:[BA_2O]],MATCH(ROUND(MIN(SUM(CU$4,$O18/1000),SUM($O18,CU$4/1000)),3),CMB[[Cmb_ID]:[Cmb_ID]],0),SUM(N(CU$1),N($R18),1)),CHOOSE(AC[[M]:[M]],1,1,0,AC[[AB]:[AB]])),PRODUCT(INDEX(CMB[[BD_0O]:[BD_2O]],MATCH(ROUND(MIN(SUM(CU$4,$O18/1000),SUM($O18,CU$4/1000)),3),CMB[[Cmb_ID]:[Cmb_ID]],0),SUM(N(CU$1),N($R18),1)),CHOOSE(AC[[M]:[M]],1,0,1,AC[[DB]:[DB]])),PRODUCT(SUM(ROUND(AVERAGE(VALUE(CU$3),VALUE($P18)),0),CHOOSE(IF(OR(CU$1,$R18),4,INDEX(CMB[[Res_Rare]:[Res_Rare]],MATCH(ROUND(MIN(SUM(CU$4,$O18/1000),SUM($O18,CU$4/1000)),3),CMB[[Cmb_ID]:[Cmb_ID]],0))),-1,-1,0,0)),IF(OR(CU$1,$R18),4,INDEX(CMB[[Cmb_Rare]:[Cmb_Rare]],MATCH(ROUND(MIN(SUM(CU$4,$O18/1000),SUM($O18,CU$4/1000)),3),CMB[[Cmb_ID]:[Cmb_ID]],0))),CHOOSE(AC[[M]:[M]],2,1,1,SUM(AC[[AB]:[DB]])))),""))</f>
        <v/>
      </c>
      <c r="CV18" t="str">
        <f>IF(OR(CV$5="",$S18=""),"",IFERROR(SUM(PRODUCT(INDEX(CMB[[BA_0O]:[BA_2O]],MATCH(ROUND(MIN(SUM(CV$4,$O18/1000),SUM($O18,CV$4/1000)),3),CMB[[Cmb_ID]:[Cmb_ID]],0),SUM(N(CV$1),N($R18),1)),CHOOSE(AC[[M]:[M]],1,1,0,AC[[AB]:[AB]])),PRODUCT(INDEX(CMB[[BD_0O]:[BD_2O]],MATCH(ROUND(MIN(SUM(CV$4,$O18/1000),SUM($O18,CV$4/1000)),3),CMB[[Cmb_ID]:[Cmb_ID]],0),SUM(N(CV$1),N($R18),1)),CHOOSE(AC[[M]:[M]],1,0,1,AC[[DB]:[DB]])),PRODUCT(SUM(ROUND(AVERAGE(VALUE(CV$3),VALUE($P18)),0),CHOOSE(IF(OR(CV$1,$R18),4,INDEX(CMB[[Res_Rare]:[Res_Rare]],MATCH(ROUND(MIN(SUM(CV$4,$O18/1000),SUM($O18,CV$4/1000)),3),CMB[[Cmb_ID]:[Cmb_ID]],0))),-1,-1,0,0)),IF(OR(CV$1,$R18),4,INDEX(CMB[[Cmb_Rare]:[Cmb_Rare]],MATCH(ROUND(MIN(SUM(CV$4,$O18/1000),SUM($O18,CV$4/1000)),3),CMB[[Cmb_ID]:[Cmb_ID]],0))),CHOOSE(AC[[M]:[M]],2,1,1,SUM(AC[[AB]:[DB]])))),""))</f>
        <v/>
      </c>
      <c r="CW18" t="str">
        <f>IF(OR(CW$5="",$S18=""),"",IFERROR(SUM(PRODUCT(INDEX(CMB[[BA_0O]:[BA_2O]],MATCH(ROUND(MIN(SUM(CW$4,$O18/1000),SUM($O18,CW$4/1000)),3),CMB[[Cmb_ID]:[Cmb_ID]],0),SUM(N(CW$1),N($R18),1)),CHOOSE(AC[[M]:[M]],1,1,0,AC[[AB]:[AB]])),PRODUCT(INDEX(CMB[[BD_0O]:[BD_2O]],MATCH(ROUND(MIN(SUM(CW$4,$O18/1000),SUM($O18,CW$4/1000)),3),CMB[[Cmb_ID]:[Cmb_ID]],0),SUM(N(CW$1),N($R18),1)),CHOOSE(AC[[M]:[M]],1,0,1,AC[[DB]:[DB]])),PRODUCT(SUM(ROUND(AVERAGE(VALUE(CW$3),VALUE($P18)),0),CHOOSE(IF(OR(CW$1,$R18),4,INDEX(CMB[[Res_Rare]:[Res_Rare]],MATCH(ROUND(MIN(SUM(CW$4,$O18/1000),SUM($O18,CW$4/1000)),3),CMB[[Cmb_ID]:[Cmb_ID]],0))),-1,-1,0,0)),IF(OR(CW$1,$R18),4,INDEX(CMB[[Cmb_Rare]:[Cmb_Rare]],MATCH(ROUND(MIN(SUM(CW$4,$O18/1000),SUM($O18,CW$4/1000)),3),CMB[[Cmb_ID]:[Cmb_ID]],0))),CHOOSE(AC[[M]:[M]],2,1,1,SUM(AC[[AB]:[DB]])))),""))</f>
        <v/>
      </c>
      <c r="CX18" t="str">
        <f>IF(OR(CX$5="",$S18=""),"",IFERROR(SUM(PRODUCT(INDEX(CMB[[BA_0O]:[BA_2O]],MATCH(ROUND(MIN(SUM(CX$4,$O18/1000),SUM($O18,CX$4/1000)),3),CMB[[Cmb_ID]:[Cmb_ID]],0),SUM(N(CX$1),N($R18),1)),CHOOSE(AC[[M]:[M]],1,1,0,AC[[AB]:[AB]])),PRODUCT(INDEX(CMB[[BD_0O]:[BD_2O]],MATCH(ROUND(MIN(SUM(CX$4,$O18/1000),SUM($O18,CX$4/1000)),3),CMB[[Cmb_ID]:[Cmb_ID]],0),SUM(N(CX$1),N($R18),1)),CHOOSE(AC[[M]:[M]],1,0,1,AC[[DB]:[DB]])),PRODUCT(SUM(ROUND(AVERAGE(VALUE(CX$3),VALUE($P18)),0),CHOOSE(IF(OR(CX$1,$R18),4,INDEX(CMB[[Res_Rare]:[Res_Rare]],MATCH(ROUND(MIN(SUM(CX$4,$O18/1000),SUM($O18,CX$4/1000)),3),CMB[[Cmb_ID]:[Cmb_ID]],0))),-1,-1,0,0)),IF(OR(CX$1,$R18),4,INDEX(CMB[[Cmb_Rare]:[Cmb_Rare]],MATCH(ROUND(MIN(SUM(CX$4,$O18/1000),SUM($O18,CX$4/1000)),3),CMB[[Cmb_ID]:[Cmb_ID]],0))),CHOOSE(AC[[M]:[M]],2,1,1,SUM(AC[[AB]:[DB]])))),""))</f>
        <v/>
      </c>
      <c r="CY18" t="str">
        <f>IF(OR(CY$5="",$S18=""),"",IFERROR(SUM(PRODUCT(INDEX(CMB[[BA_0O]:[BA_2O]],MATCH(ROUND(MIN(SUM(CY$4,$O18/1000),SUM($O18,CY$4/1000)),3),CMB[[Cmb_ID]:[Cmb_ID]],0),SUM(N(CY$1),N($R18),1)),CHOOSE(AC[[M]:[M]],1,1,0,AC[[AB]:[AB]])),PRODUCT(INDEX(CMB[[BD_0O]:[BD_2O]],MATCH(ROUND(MIN(SUM(CY$4,$O18/1000),SUM($O18,CY$4/1000)),3),CMB[[Cmb_ID]:[Cmb_ID]],0),SUM(N(CY$1),N($R18),1)),CHOOSE(AC[[M]:[M]],1,0,1,AC[[DB]:[DB]])),PRODUCT(SUM(ROUND(AVERAGE(VALUE(CY$3),VALUE($P18)),0),CHOOSE(IF(OR(CY$1,$R18),4,INDEX(CMB[[Res_Rare]:[Res_Rare]],MATCH(ROUND(MIN(SUM(CY$4,$O18/1000),SUM($O18,CY$4/1000)),3),CMB[[Cmb_ID]:[Cmb_ID]],0))),-1,-1,0,0)),IF(OR(CY$1,$R18),4,INDEX(CMB[[Cmb_Rare]:[Cmb_Rare]],MATCH(ROUND(MIN(SUM(CY$4,$O18/1000),SUM($O18,CY$4/1000)),3),CMB[[Cmb_ID]:[Cmb_ID]],0))),CHOOSE(AC[[M]:[M]],2,1,1,SUM(AC[[AB]:[DB]])))),""))</f>
        <v/>
      </c>
      <c r="CZ18" t="str">
        <f>IF(OR(CZ$5="",$S18=""),"",IFERROR(SUM(PRODUCT(INDEX(CMB[[BA_0O]:[BA_2O]],MATCH(ROUND(MIN(SUM(CZ$4,$O18/1000),SUM($O18,CZ$4/1000)),3),CMB[[Cmb_ID]:[Cmb_ID]],0),SUM(N(CZ$1),N($R18),1)),CHOOSE(AC[[M]:[M]],1,1,0,AC[[AB]:[AB]])),PRODUCT(INDEX(CMB[[BD_0O]:[BD_2O]],MATCH(ROUND(MIN(SUM(CZ$4,$O18/1000),SUM($O18,CZ$4/1000)),3),CMB[[Cmb_ID]:[Cmb_ID]],0),SUM(N(CZ$1),N($R18),1)),CHOOSE(AC[[M]:[M]],1,0,1,AC[[DB]:[DB]])),PRODUCT(SUM(ROUND(AVERAGE(VALUE(CZ$3),VALUE($P18)),0),CHOOSE(IF(OR(CZ$1,$R18),4,INDEX(CMB[[Res_Rare]:[Res_Rare]],MATCH(ROUND(MIN(SUM(CZ$4,$O18/1000),SUM($O18,CZ$4/1000)),3),CMB[[Cmb_ID]:[Cmb_ID]],0))),-1,-1,0,0)),IF(OR(CZ$1,$R18),4,INDEX(CMB[[Cmb_Rare]:[Cmb_Rare]],MATCH(ROUND(MIN(SUM(CZ$4,$O18/1000),SUM($O18,CZ$4/1000)),3),CMB[[Cmb_ID]:[Cmb_ID]],0))),CHOOSE(AC[[M]:[M]],2,1,1,SUM(AC[[AB]:[DB]])))),""))</f>
        <v/>
      </c>
      <c r="DA18" t="str">
        <f>IF(OR(DA$5="",$S18=""),"",IFERROR(SUM(PRODUCT(INDEX(CMB[[BA_0O]:[BA_2O]],MATCH(ROUND(MIN(SUM(DA$4,$O18/1000),SUM($O18,DA$4/1000)),3),CMB[[Cmb_ID]:[Cmb_ID]],0),SUM(N(DA$1),N($R18),1)),CHOOSE(AC[[M]:[M]],1,1,0,AC[[AB]:[AB]])),PRODUCT(INDEX(CMB[[BD_0O]:[BD_2O]],MATCH(ROUND(MIN(SUM(DA$4,$O18/1000),SUM($O18,DA$4/1000)),3),CMB[[Cmb_ID]:[Cmb_ID]],0),SUM(N(DA$1),N($R18),1)),CHOOSE(AC[[M]:[M]],1,0,1,AC[[DB]:[DB]])),PRODUCT(SUM(ROUND(AVERAGE(VALUE(DA$3),VALUE($P18)),0),CHOOSE(IF(OR(DA$1,$R18),4,INDEX(CMB[[Res_Rare]:[Res_Rare]],MATCH(ROUND(MIN(SUM(DA$4,$O18/1000),SUM($O18,DA$4/1000)),3),CMB[[Cmb_ID]:[Cmb_ID]],0))),-1,-1,0,0)),IF(OR(DA$1,$R18),4,INDEX(CMB[[Cmb_Rare]:[Cmb_Rare]],MATCH(ROUND(MIN(SUM(DA$4,$O18/1000),SUM($O18,DA$4/1000)),3),CMB[[Cmb_ID]:[Cmb_ID]],0))),CHOOSE(AC[[M]:[M]],2,1,1,SUM(AC[[AB]:[DB]])))),""))</f>
        <v/>
      </c>
      <c r="DB18" t="str">
        <f>IF(OR(DB$5="",$S18=""),"",IFERROR(SUM(PRODUCT(INDEX(CMB[[BA_0O]:[BA_2O]],MATCH(ROUND(MIN(SUM(DB$4,$O18/1000),SUM($O18,DB$4/1000)),3),CMB[[Cmb_ID]:[Cmb_ID]],0),SUM(N(DB$1),N($R18),1)),CHOOSE(AC[[M]:[M]],1,1,0,AC[[AB]:[AB]])),PRODUCT(INDEX(CMB[[BD_0O]:[BD_2O]],MATCH(ROUND(MIN(SUM(DB$4,$O18/1000),SUM($O18,DB$4/1000)),3),CMB[[Cmb_ID]:[Cmb_ID]],0),SUM(N(DB$1),N($R18),1)),CHOOSE(AC[[M]:[M]],1,0,1,AC[[DB]:[DB]])),PRODUCT(SUM(ROUND(AVERAGE(VALUE(DB$3),VALUE($P18)),0),CHOOSE(IF(OR(DB$1,$R18),4,INDEX(CMB[[Res_Rare]:[Res_Rare]],MATCH(ROUND(MIN(SUM(DB$4,$O18/1000),SUM($O18,DB$4/1000)),3),CMB[[Cmb_ID]:[Cmb_ID]],0))),-1,-1,0,0)),IF(OR(DB$1,$R18),4,INDEX(CMB[[Cmb_Rare]:[Cmb_Rare]],MATCH(ROUND(MIN(SUM(DB$4,$O18/1000),SUM($O18,DB$4/1000)),3),CMB[[Cmb_ID]:[Cmb_ID]],0))),CHOOSE(AC[[M]:[M]],2,1,1,SUM(AC[[AB]:[DB]])))),""))</f>
        <v/>
      </c>
      <c r="DC18" t="str">
        <f>IF(OR(DC$5="",$S18=""),"",IFERROR(SUM(PRODUCT(INDEX(CMB[[BA_0O]:[BA_2O]],MATCH(ROUND(MIN(SUM(DC$4,$O18/1000),SUM($O18,DC$4/1000)),3),CMB[[Cmb_ID]:[Cmb_ID]],0),SUM(N(DC$1),N($R18),1)),CHOOSE(AC[[M]:[M]],1,1,0,AC[[AB]:[AB]])),PRODUCT(INDEX(CMB[[BD_0O]:[BD_2O]],MATCH(ROUND(MIN(SUM(DC$4,$O18/1000),SUM($O18,DC$4/1000)),3),CMB[[Cmb_ID]:[Cmb_ID]],0),SUM(N(DC$1),N($R18),1)),CHOOSE(AC[[M]:[M]],1,0,1,AC[[DB]:[DB]])),PRODUCT(SUM(ROUND(AVERAGE(VALUE(DC$3),VALUE($P18)),0),CHOOSE(IF(OR(DC$1,$R18),4,INDEX(CMB[[Res_Rare]:[Res_Rare]],MATCH(ROUND(MIN(SUM(DC$4,$O18/1000),SUM($O18,DC$4/1000)),3),CMB[[Cmb_ID]:[Cmb_ID]],0))),-1,-1,0,0)),IF(OR(DC$1,$R18),4,INDEX(CMB[[Cmb_Rare]:[Cmb_Rare]],MATCH(ROUND(MIN(SUM(DC$4,$O18/1000),SUM($O18,DC$4/1000)),3),CMB[[Cmb_ID]:[Cmb_ID]],0))),CHOOSE(AC[[M]:[M]],2,1,1,SUM(AC[[AB]:[DB]])))),""))</f>
        <v/>
      </c>
      <c r="DD18" t="str">
        <f>IF(OR(DD$5="",$S18=""),"",IFERROR(SUM(PRODUCT(INDEX(CMB[[BA_0O]:[BA_2O]],MATCH(ROUND(MIN(SUM(DD$4,$O18/1000),SUM($O18,DD$4/1000)),3),CMB[[Cmb_ID]:[Cmb_ID]],0),SUM(N(DD$1),N($R18),1)),CHOOSE(AC[[M]:[M]],1,1,0,AC[[AB]:[AB]])),PRODUCT(INDEX(CMB[[BD_0O]:[BD_2O]],MATCH(ROUND(MIN(SUM(DD$4,$O18/1000),SUM($O18,DD$4/1000)),3),CMB[[Cmb_ID]:[Cmb_ID]],0),SUM(N(DD$1),N($R18),1)),CHOOSE(AC[[M]:[M]],1,0,1,AC[[DB]:[DB]])),PRODUCT(SUM(ROUND(AVERAGE(VALUE(DD$3),VALUE($P18)),0),CHOOSE(IF(OR(DD$1,$R18),4,INDEX(CMB[[Res_Rare]:[Res_Rare]],MATCH(ROUND(MIN(SUM(DD$4,$O18/1000),SUM($O18,DD$4/1000)),3),CMB[[Cmb_ID]:[Cmb_ID]],0))),-1,-1,0,0)),IF(OR(DD$1,$R18),4,INDEX(CMB[[Cmb_Rare]:[Cmb_Rare]],MATCH(ROUND(MIN(SUM(DD$4,$O18/1000),SUM($O18,DD$4/1000)),3),CMB[[Cmb_ID]:[Cmb_ID]],0))),CHOOSE(AC[[M]:[M]],2,1,1,SUM(AC[[AB]:[DB]])))),""))</f>
        <v/>
      </c>
      <c r="DE18" t="str">
        <f>IF(OR(DE$5="",$S18=""),"",IFERROR(SUM(PRODUCT(INDEX(CMB[[BA_0O]:[BA_2O]],MATCH(ROUND(MIN(SUM(DE$4,$O18/1000),SUM($O18,DE$4/1000)),3),CMB[[Cmb_ID]:[Cmb_ID]],0),SUM(N(DE$1),N($R18),1)),CHOOSE(AC[[M]:[M]],1,1,0,AC[[AB]:[AB]])),PRODUCT(INDEX(CMB[[BD_0O]:[BD_2O]],MATCH(ROUND(MIN(SUM(DE$4,$O18/1000),SUM($O18,DE$4/1000)),3),CMB[[Cmb_ID]:[Cmb_ID]],0),SUM(N(DE$1),N($R18),1)),CHOOSE(AC[[M]:[M]],1,0,1,AC[[DB]:[DB]])),PRODUCT(SUM(ROUND(AVERAGE(VALUE(DE$3),VALUE($P18)),0),CHOOSE(IF(OR(DE$1,$R18),4,INDEX(CMB[[Res_Rare]:[Res_Rare]],MATCH(ROUND(MIN(SUM(DE$4,$O18/1000),SUM($O18,DE$4/1000)),3),CMB[[Cmb_ID]:[Cmb_ID]],0))),-1,-1,0,0)),IF(OR(DE$1,$R18),4,INDEX(CMB[[Cmb_Rare]:[Cmb_Rare]],MATCH(ROUND(MIN(SUM(DE$4,$O18/1000),SUM($O18,DE$4/1000)),3),CMB[[Cmb_ID]:[Cmb_ID]],0))),CHOOSE(AC[[M]:[M]],2,1,1,SUM(AC[[AB]:[DB]])))),""))</f>
        <v/>
      </c>
      <c r="DF18" t="str">
        <f>IF(OR(DF$5="",$S18=""),"",IFERROR(SUM(PRODUCT(INDEX(CMB[[BA_0O]:[BA_2O]],MATCH(ROUND(MIN(SUM(DF$4,$O18/1000),SUM($O18,DF$4/1000)),3),CMB[[Cmb_ID]:[Cmb_ID]],0),SUM(N(DF$1),N($R18),1)),CHOOSE(AC[[M]:[M]],1,1,0,AC[[AB]:[AB]])),PRODUCT(INDEX(CMB[[BD_0O]:[BD_2O]],MATCH(ROUND(MIN(SUM(DF$4,$O18/1000),SUM($O18,DF$4/1000)),3),CMB[[Cmb_ID]:[Cmb_ID]],0),SUM(N(DF$1),N($R18),1)),CHOOSE(AC[[M]:[M]],1,0,1,AC[[DB]:[DB]])),PRODUCT(SUM(ROUND(AVERAGE(VALUE(DF$3),VALUE($P18)),0),CHOOSE(IF(OR(DF$1,$R18),4,INDEX(CMB[[Res_Rare]:[Res_Rare]],MATCH(ROUND(MIN(SUM(DF$4,$O18/1000),SUM($O18,DF$4/1000)),3),CMB[[Cmb_ID]:[Cmb_ID]],0))),-1,-1,0,0)),IF(OR(DF$1,$R18),4,INDEX(CMB[[Cmb_Rare]:[Cmb_Rare]],MATCH(ROUND(MIN(SUM(DF$4,$O18/1000),SUM($O18,DF$4/1000)),3),CMB[[Cmb_ID]:[Cmb_ID]],0))),CHOOSE(AC[[M]:[M]],2,1,1,SUM(AC[[AB]:[DB]])))),""))</f>
        <v/>
      </c>
      <c r="DG18" t="str">
        <f>IF(OR(DG$5="",$S18=""),"",IFERROR(SUM(PRODUCT(INDEX(CMB[[BA_0O]:[BA_2O]],MATCH(ROUND(MIN(SUM(DG$4,$O18/1000),SUM($O18,DG$4/1000)),3),CMB[[Cmb_ID]:[Cmb_ID]],0),SUM(N(DG$1),N($R18),1)),CHOOSE(AC[[M]:[M]],1,1,0,AC[[AB]:[AB]])),PRODUCT(INDEX(CMB[[BD_0O]:[BD_2O]],MATCH(ROUND(MIN(SUM(DG$4,$O18/1000),SUM($O18,DG$4/1000)),3),CMB[[Cmb_ID]:[Cmb_ID]],0),SUM(N(DG$1),N($R18),1)),CHOOSE(AC[[M]:[M]],1,0,1,AC[[DB]:[DB]])),PRODUCT(SUM(ROUND(AVERAGE(VALUE(DG$3),VALUE($P18)),0),CHOOSE(IF(OR(DG$1,$R18),4,INDEX(CMB[[Res_Rare]:[Res_Rare]],MATCH(ROUND(MIN(SUM(DG$4,$O18/1000),SUM($O18,DG$4/1000)),3),CMB[[Cmb_ID]:[Cmb_ID]],0))),-1,-1,0,0)),IF(OR(DG$1,$R18),4,INDEX(CMB[[Cmb_Rare]:[Cmb_Rare]],MATCH(ROUND(MIN(SUM(DG$4,$O18/1000),SUM($O18,DG$4/1000)),3),CMB[[Cmb_ID]:[Cmb_ID]],0))),CHOOSE(AC[[M]:[M]],2,1,1,SUM(AC[[AB]:[DB]])))),""))</f>
        <v/>
      </c>
      <c r="DH18" t="str">
        <f>IF(OR(DH$5="",$S18=""),"",IFERROR(SUM(PRODUCT(INDEX(CMB[[BA_0O]:[BA_2O]],MATCH(ROUND(MIN(SUM(DH$4,$O18/1000),SUM($O18,DH$4/1000)),3),CMB[[Cmb_ID]:[Cmb_ID]],0),SUM(N(DH$1),N($R18),1)),CHOOSE(AC[[M]:[M]],1,1,0,AC[[AB]:[AB]])),PRODUCT(INDEX(CMB[[BD_0O]:[BD_2O]],MATCH(ROUND(MIN(SUM(DH$4,$O18/1000),SUM($O18,DH$4/1000)),3),CMB[[Cmb_ID]:[Cmb_ID]],0),SUM(N(DH$1),N($R18),1)),CHOOSE(AC[[M]:[M]],1,0,1,AC[[DB]:[DB]])),PRODUCT(SUM(ROUND(AVERAGE(VALUE(DH$3),VALUE($P18)),0),CHOOSE(IF(OR(DH$1,$R18),4,INDEX(CMB[[Res_Rare]:[Res_Rare]],MATCH(ROUND(MIN(SUM(DH$4,$O18/1000),SUM($O18,DH$4/1000)),3),CMB[[Cmb_ID]:[Cmb_ID]],0))),-1,-1,0,0)),IF(OR(DH$1,$R18),4,INDEX(CMB[[Cmb_Rare]:[Cmb_Rare]],MATCH(ROUND(MIN(SUM(DH$4,$O18/1000),SUM($O18,DH$4/1000)),3),CMB[[Cmb_ID]:[Cmb_ID]],0))),CHOOSE(AC[[M]:[M]],2,1,1,SUM(AC[[AB]:[DB]])))),""))</f>
        <v/>
      </c>
      <c r="DI18" t="str">
        <f>IF(OR(DI$5="",$S18=""),"",IFERROR(SUM(PRODUCT(INDEX(CMB[[BA_0O]:[BA_2O]],MATCH(ROUND(MIN(SUM(DI$4,$O18/1000),SUM($O18,DI$4/1000)),3),CMB[[Cmb_ID]:[Cmb_ID]],0),SUM(N(DI$1),N($R18),1)),CHOOSE(AC[[M]:[M]],1,1,0,AC[[AB]:[AB]])),PRODUCT(INDEX(CMB[[BD_0O]:[BD_2O]],MATCH(ROUND(MIN(SUM(DI$4,$O18/1000),SUM($O18,DI$4/1000)),3),CMB[[Cmb_ID]:[Cmb_ID]],0),SUM(N(DI$1),N($R18),1)),CHOOSE(AC[[M]:[M]],1,0,1,AC[[DB]:[DB]])),PRODUCT(SUM(ROUND(AVERAGE(VALUE(DI$3),VALUE($P18)),0),CHOOSE(IF(OR(DI$1,$R18),4,INDEX(CMB[[Res_Rare]:[Res_Rare]],MATCH(ROUND(MIN(SUM(DI$4,$O18/1000),SUM($O18,DI$4/1000)),3),CMB[[Cmb_ID]:[Cmb_ID]],0))),-1,-1,0,0)),IF(OR(DI$1,$R18),4,INDEX(CMB[[Cmb_Rare]:[Cmb_Rare]],MATCH(ROUND(MIN(SUM(DI$4,$O18/1000),SUM($O18,DI$4/1000)),3),CMB[[Cmb_ID]:[Cmb_ID]],0))),CHOOSE(AC[[M]:[M]],2,1,1,SUM(AC[[AB]:[DB]])))),""))</f>
        <v/>
      </c>
      <c r="DJ18" t="str">
        <f>IF(OR(DJ$5="",$S18=""),"",IFERROR(SUM(PRODUCT(INDEX(CMB[[BA_0O]:[BA_2O]],MATCH(ROUND(MIN(SUM(DJ$4,$O18/1000),SUM($O18,DJ$4/1000)),3),CMB[[Cmb_ID]:[Cmb_ID]],0),SUM(N(DJ$1),N($R18),1)),CHOOSE(AC[[M]:[M]],1,1,0,AC[[AB]:[AB]])),PRODUCT(INDEX(CMB[[BD_0O]:[BD_2O]],MATCH(ROUND(MIN(SUM(DJ$4,$O18/1000),SUM($O18,DJ$4/1000)),3),CMB[[Cmb_ID]:[Cmb_ID]],0),SUM(N(DJ$1),N($R18),1)),CHOOSE(AC[[M]:[M]],1,0,1,AC[[DB]:[DB]])),PRODUCT(SUM(ROUND(AVERAGE(VALUE(DJ$3),VALUE($P18)),0),CHOOSE(IF(OR(DJ$1,$R18),4,INDEX(CMB[[Res_Rare]:[Res_Rare]],MATCH(ROUND(MIN(SUM(DJ$4,$O18/1000),SUM($O18,DJ$4/1000)),3),CMB[[Cmb_ID]:[Cmb_ID]],0))),-1,-1,0,0)),IF(OR(DJ$1,$R18),4,INDEX(CMB[[Cmb_Rare]:[Cmb_Rare]],MATCH(ROUND(MIN(SUM(DJ$4,$O18/1000),SUM($O18,DJ$4/1000)),3),CMB[[Cmb_ID]:[Cmb_ID]],0))),CHOOSE(AC[[M]:[M]],2,1,1,SUM(AC[[AB]:[DB]])))),""))</f>
        <v/>
      </c>
      <c r="DK18" t="str">
        <f>IF(OR(DK$5="",$S18=""),"",IFERROR(SUM(PRODUCT(INDEX(CMB[[BA_0O]:[BA_2O]],MATCH(ROUND(MIN(SUM(DK$4,$O18/1000),SUM($O18,DK$4/1000)),3),CMB[[Cmb_ID]:[Cmb_ID]],0),SUM(N(DK$1),N($R18),1)),CHOOSE(AC[[M]:[M]],1,1,0,AC[[AB]:[AB]])),PRODUCT(INDEX(CMB[[BD_0O]:[BD_2O]],MATCH(ROUND(MIN(SUM(DK$4,$O18/1000),SUM($O18,DK$4/1000)),3),CMB[[Cmb_ID]:[Cmb_ID]],0),SUM(N(DK$1),N($R18),1)),CHOOSE(AC[[M]:[M]],1,0,1,AC[[DB]:[DB]])),PRODUCT(SUM(ROUND(AVERAGE(VALUE(DK$3),VALUE($P18)),0),CHOOSE(IF(OR(DK$1,$R18),4,INDEX(CMB[[Res_Rare]:[Res_Rare]],MATCH(ROUND(MIN(SUM(DK$4,$O18/1000),SUM($O18,DK$4/1000)),3),CMB[[Cmb_ID]:[Cmb_ID]],0))),-1,-1,0,0)),IF(OR(DK$1,$R18),4,INDEX(CMB[[Cmb_Rare]:[Cmb_Rare]],MATCH(ROUND(MIN(SUM(DK$4,$O18/1000),SUM($O18,DK$4/1000)),3),CMB[[Cmb_ID]:[Cmb_ID]],0))),CHOOSE(AC[[M]:[M]],2,1,1,SUM(AC[[AB]:[DB]])))),""))</f>
        <v/>
      </c>
      <c r="DL18" t="str">
        <f>IF(OR(DL$5="",$S18=""),"",IFERROR(SUM(PRODUCT(INDEX(CMB[[BA_0O]:[BA_2O]],MATCH(ROUND(MIN(SUM(DL$4,$O18/1000),SUM($O18,DL$4/1000)),3),CMB[[Cmb_ID]:[Cmb_ID]],0),SUM(N(DL$1),N($R18),1)),CHOOSE(AC[[M]:[M]],1,1,0,AC[[AB]:[AB]])),PRODUCT(INDEX(CMB[[BD_0O]:[BD_2O]],MATCH(ROUND(MIN(SUM(DL$4,$O18/1000),SUM($O18,DL$4/1000)),3),CMB[[Cmb_ID]:[Cmb_ID]],0),SUM(N(DL$1),N($R18),1)),CHOOSE(AC[[M]:[M]],1,0,1,AC[[DB]:[DB]])),PRODUCT(SUM(ROUND(AVERAGE(VALUE(DL$3),VALUE($P18)),0),CHOOSE(IF(OR(DL$1,$R18),4,INDEX(CMB[[Res_Rare]:[Res_Rare]],MATCH(ROUND(MIN(SUM(DL$4,$O18/1000),SUM($O18,DL$4/1000)),3),CMB[[Cmb_ID]:[Cmb_ID]],0))),-1,-1,0,0)),IF(OR(DL$1,$R18),4,INDEX(CMB[[Cmb_Rare]:[Cmb_Rare]],MATCH(ROUND(MIN(SUM(DL$4,$O18/1000),SUM($O18,DL$4/1000)),3),CMB[[Cmb_ID]:[Cmb_ID]],0))),CHOOSE(AC[[M]:[M]],2,1,1,SUM(AC[[AB]:[DB]])))),""))</f>
        <v/>
      </c>
      <c r="DM18" t="str">
        <f>IF(OR(DM$5="",$S18=""),"",IFERROR(SUM(PRODUCT(INDEX(CMB[[BA_0O]:[BA_2O]],MATCH(ROUND(MIN(SUM(DM$4,$O18/1000),SUM($O18,DM$4/1000)),3),CMB[[Cmb_ID]:[Cmb_ID]],0),SUM(N(DM$1),N($R18),1)),CHOOSE(AC[[M]:[M]],1,1,0,AC[[AB]:[AB]])),PRODUCT(INDEX(CMB[[BD_0O]:[BD_2O]],MATCH(ROUND(MIN(SUM(DM$4,$O18/1000),SUM($O18,DM$4/1000)),3),CMB[[Cmb_ID]:[Cmb_ID]],0),SUM(N(DM$1),N($R18),1)),CHOOSE(AC[[M]:[M]],1,0,1,AC[[DB]:[DB]])),PRODUCT(SUM(ROUND(AVERAGE(VALUE(DM$3),VALUE($P18)),0),CHOOSE(IF(OR(DM$1,$R18),4,INDEX(CMB[[Res_Rare]:[Res_Rare]],MATCH(ROUND(MIN(SUM(DM$4,$O18/1000),SUM($O18,DM$4/1000)),3),CMB[[Cmb_ID]:[Cmb_ID]],0))),-1,-1,0,0)),IF(OR(DM$1,$R18),4,INDEX(CMB[[Cmb_Rare]:[Cmb_Rare]],MATCH(ROUND(MIN(SUM(DM$4,$O18/1000),SUM($O18,DM$4/1000)),3),CMB[[Cmb_ID]:[Cmb_ID]],0))),CHOOSE(AC[[M]:[M]],2,1,1,SUM(AC[[AB]:[DB]])))),""))</f>
        <v/>
      </c>
      <c r="DN18" t="str">
        <f>IF(OR(DN$5="",$S18=""),"",IFERROR(SUM(PRODUCT(INDEX(CMB[[BA_0O]:[BA_2O]],MATCH(ROUND(MIN(SUM(DN$4,$O18/1000),SUM($O18,DN$4/1000)),3),CMB[[Cmb_ID]:[Cmb_ID]],0),SUM(N(DN$1),N($R18),1)),CHOOSE(AC[[M]:[M]],1,1,0,AC[[AB]:[AB]])),PRODUCT(INDEX(CMB[[BD_0O]:[BD_2O]],MATCH(ROUND(MIN(SUM(DN$4,$O18/1000),SUM($O18,DN$4/1000)),3),CMB[[Cmb_ID]:[Cmb_ID]],0),SUM(N(DN$1),N($R18),1)),CHOOSE(AC[[M]:[M]],1,0,1,AC[[DB]:[DB]])),PRODUCT(SUM(ROUND(AVERAGE(VALUE(DN$3),VALUE($P18)),0),CHOOSE(IF(OR(DN$1,$R18),4,INDEX(CMB[[Res_Rare]:[Res_Rare]],MATCH(ROUND(MIN(SUM(DN$4,$O18/1000),SUM($O18,DN$4/1000)),3),CMB[[Cmb_ID]:[Cmb_ID]],0))),-1,-1,0,0)),IF(OR(DN$1,$R18),4,INDEX(CMB[[Cmb_Rare]:[Cmb_Rare]],MATCH(ROUND(MIN(SUM(DN$4,$O18/1000),SUM($O18,DN$4/1000)),3),CMB[[Cmb_ID]:[Cmb_ID]],0))),CHOOSE(AC[[M]:[M]],2,1,1,SUM(AC[[AB]:[DB]])))),""))</f>
        <v/>
      </c>
      <c r="DO18" t="str">
        <f>IF(OR(DO$5="",$S18=""),"",IFERROR(SUM(PRODUCT(INDEX(CMB[[BA_0O]:[BA_2O]],MATCH(ROUND(MIN(SUM(DO$4,$O18/1000),SUM($O18,DO$4/1000)),3),CMB[[Cmb_ID]:[Cmb_ID]],0),SUM(N(DO$1),N($R18),1)),CHOOSE(AC[[M]:[M]],1,1,0,AC[[AB]:[AB]])),PRODUCT(INDEX(CMB[[BD_0O]:[BD_2O]],MATCH(ROUND(MIN(SUM(DO$4,$O18/1000),SUM($O18,DO$4/1000)),3),CMB[[Cmb_ID]:[Cmb_ID]],0),SUM(N(DO$1),N($R18),1)),CHOOSE(AC[[M]:[M]],1,0,1,AC[[DB]:[DB]])),PRODUCT(SUM(ROUND(AVERAGE(VALUE(DO$3),VALUE($P18)),0),CHOOSE(IF(OR(DO$1,$R18),4,INDEX(CMB[[Res_Rare]:[Res_Rare]],MATCH(ROUND(MIN(SUM(DO$4,$O18/1000),SUM($O18,DO$4/1000)),3),CMB[[Cmb_ID]:[Cmb_ID]],0))),-1,-1,0,0)),IF(OR(DO$1,$R18),4,INDEX(CMB[[Cmb_Rare]:[Cmb_Rare]],MATCH(ROUND(MIN(SUM(DO$4,$O18/1000),SUM($O18,DO$4/1000)),3),CMB[[Cmb_ID]:[Cmb_ID]],0))),CHOOSE(AC[[M]:[M]],2,1,1,SUM(AC[[AB]:[DB]])))),""))</f>
        <v/>
      </c>
      <c r="DP18" t="str">
        <f>IF(OR(DP$5="",$S18=""),"",IFERROR(SUM(PRODUCT(INDEX(CMB[[BA_0O]:[BA_2O]],MATCH(ROUND(MIN(SUM(DP$4,$O18/1000),SUM($O18,DP$4/1000)),3),CMB[[Cmb_ID]:[Cmb_ID]],0),SUM(N(DP$1),N($R18),1)),CHOOSE(AC[[M]:[M]],1,1,0,AC[[AB]:[AB]])),PRODUCT(INDEX(CMB[[BD_0O]:[BD_2O]],MATCH(ROUND(MIN(SUM(DP$4,$O18/1000),SUM($O18,DP$4/1000)),3),CMB[[Cmb_ID]:[Cmb_ID]],0),SUM(N(DP$1),N($R18),1)),CHOOSE(AC[[M]:[M]],1,0,1,AC[[DB]:[DB]])),PRODUCT(SUM(ROUND(AVERAGE(VALUE(DP$3),VALUE($P18)),0),CHOOSE(IF(OR(DP$1,$R18),4,INDEX(CMB[[Res_Rare]:[Res_Rare]],MATCH(ROUND(MIN(SUM(DP$4,$O18/1000),SUM($O18,DP$4/1000)),3),CMB[[Cmb_ID]:[Cmb_ID]],0))),-1,-1,0,0)),IF(OR(DP$1,$R18),4,INDEX(CMB[[Cmb_Rare]:[Cmb_Rare]],MATCH(ROUND(MIN(SUM(DP$4,$O18/1000),SUM($O18,DP$4/1000)),3),CMB[[Cmb_ID]:[Cmb_ID]],0))),CHOOSE(AC[[M]:[M]],2,1,1,SUM(AC[[AB]:[DB]])))),""))</f>
        <v/>
      </c>
      <c r="DQ18" t="str">
        <f>IF(OR(DQ$5="",$S18=""),"",IFERROR(SUM(PRODUCT(INDEX(CMB[[BA_0O]:[BA_2O]],MATCH(ROUND(MIN(SUM(DQ$4,$O18/1000),SUM($O18,DQ$4/1000)),3),CMB[[Cmb_ID]:[Cmb_ID]],0),SUM(N(DQ$1),N($R18),1)),CHOOSE(AC[[M]:[M]],1,1,0,AC[[AB]:[AB]])),PRODUCT(INDEX(CMB[[BD_0O]:[BD_2O]],MATCH(ROUND(MIN(SUM(DQ$4,$O18/1000),SUM($O18,DQ$4/1000)),3),CMB[[Cmb_ID]:[Cmb_ID]],0),SUM(N(DQ$1),N($R18),1)),CHOOSE(AC[[M]:[M]],1,0,1,AC[[DB]:[DB]])),PRODUCT(SUM(ROUND(AVERAGE(VALUE(DQ$3),VALUE($P18)),0),CHOOSE(IF(OR(DQ$1,$R18),4,INDEX(CMB[[Res_Rare]:[Res_Rare]],MATCH(ROUND(MIN(SUM(DQ$4,$O18/1000),SUM($O18,DQ$4/1000)),3),CMB[[Cmb_ID]:[Cmb_ID]],0))),-1,-1,0,0)),IF(OR(DQ$1,$R18),4,INDEX(CMB[[Cmb_Rare]:[Cmb_Rare]],MATCH(ROUND(MIN(SUM(DQ$4,$O18/1000),SUM($O18,DQ$4/1000)),3),CMB[[Cmb_ID]:[Cmb_ID]],0))),CHOOSE(AC[[M]:[M]],2,1,1,SUM(AC[[AB]:[DB]])))),""))</f>
        <v/>
      </c>
      <c r="DR18" t="str">
        <f>IF(OR(DR$5="",$S18=""),"",IFERROR(SUM(PRODUCT(INDEX(CMB[[BA_0O]:[BA_2O]],MATCH(ROUND(MIN(SUM(DR$4,$O18/1000),SUM($O18,DR$4/1000)),3),CMB[[Cmb_ID]:[Cmb_ID]],0),SUM(N(DR$1),N($R18),1)),CHOOSE(AC[[M]:[M]],1,1,0,AC[[AB]:[AB]])),PRODUCT(INDEX(CMB[[BD_0O]:[BD_2O]],MATCH(ROUND(MIN(SUM(DR$4,$O18/1000),SUM($O18,DR$4/1000)),3),CMB[[Cmb_ID]:[Cmb_ID]],0),SUM(N(DR$1),N($R18),1)),CHOOSE(AC[[M]:[M]],1,0,1,AC[[DB]:[DB]])),PRODUCT(SUM(ROUND(AVERAGE(VALUE(DR$3),VALUE($P18)),0),CHOOSE(IF(OR(DR$1,$R18),4,INDEX(CMB[[Res_Rare]:[Res_Rare]],MATCH(ROUND(MIN(SUM(DR$4,$O18/1000),SUM($O18,DR$4/1000)),3),CMB[[Cmb_ID]:[Cmb_ID]],0))),-1,-1,0,0)),IF(OR(DR$1,$R18),4,INDEX(CMB[[Cmb_Rare]:[Cmb_Rare]],MATCH(ROUND(MIN(SUM(DR$4,$O18/1000),SUM($O18,DR$4/1000)),3),CMB[[Cmb_ID]:[Cmb_ID]],0))),CHOOSE(AC[[M]:[M]],2,1,1,SUM(AC[[AB]:[DB]])))),""))</f>
        <v/>
      </c>
      <c r="DS18" t="str">
        <f>IF(OR(DS$5="",$S18=""),"",IFERROR(SUM(PRODUCT(INDEX(CMB[[BA_0O]:[BA_2O]],MATCH(ROUND(MIN(SUM(DS$4,$O18/1000),SUM($O18,DS$4/1000)),3),CMB[[Cmb_ID]:[Cmb_ID]],0),SUM(N(DS$1),N($R18),1)),CHOOSE(AC[[M]:[M]],1,1,0,AC[[AB]:[AB]])),PRODUCT(INDEX(CMB[[BD_0O]:[BD_2O]],MATCH(ROUND(MIN(SUM(DS$4,$O18/1000),SUM($O18,DS$4/1000)),3),CMB[[Cmb_ID]:[Cmb_ID]],0),SUM(N(DS$1),N($R18),1)),CHOOSE(AC[[M]:[M]],1,0,1,AC[[DB]:[DB]])),PRODUCT(SUM(ROUND(AVERAGE(VALUE(DS$3),VALUE($P18)),0),CHOOSE(IF(OR(DS$1,$R18),4,INDEX(CMB[[Res_Rare]:[Res_Rare]],MATCH(ROUND(MIN(SUM(DS$4,$O18/1000),SUM($O18,DS$4/1000)),3),CMB[[Cmb_ID]:[Cmb_ID]],0))),-1,-1,0,0)),IF(OR(DS$1,$R18),4,INDEX(CMB[[Cmb_Rare]:[Cmb_Rare]],MATCH(ROUND(MIN(SUM(DS$4,$O18/1000),SUM($O18,DS$4/1000)),3),CMB[[Cmb_ID]:[Cmb_ID]],0))),CHOOSE(AC[[M]:[M]],2,1,1,SUM(AC[[AB]:[DB]])))),""))</f>
        <v/>
      </c>
      <c r="DT18" t="str">
        <f>IF(OR(DT$5="",$S18=""),"",IFERROR(SUM(PRODUCT(INDEX(CMB[[BA_0O]:[BA_2O]],MATCH(ROUND(MIN(SUM(DT$4,$O18/1000),SUM($O18,DT$4/1000)),3),CMB[[Cmb_ID]:[Cmb_ID]],0),SUM(N(DT$1),N($R18),1)),CHOOSE(AC[[M]:[M]],1,1,0,AC[[AB]:[AB]])),PRODUCT(INDEX(CMB[[BD_0O]:[BD_2O]],MATCH(ROUND(MIN(SUM(DT$4,$O18/1000),SUM($O18,DT$4/1000)),3),CMB[[Cmb_ID]:[Cmb_ID]],0),SUM(N(DT$1),N($R18),1)),CHOOSE(AC[[M]:[M]],1,0,1,AC[[DB]:[DB]])),PRODUCT(SUM(ROUND(AVERAGE(VALUE(DT$3),VALUE($P18)),0),CHOOSE(IF(OR(DT$1,$R18),4,INDEX(CMB[[Res_Rare]:[Res_Rare]],MATCH(ROUND(MIN(SUM(DT$4,$O18/1000),SUM($O18,DT$4/1000)),3),CMB[[Cmb_ID]:[Cmb_ID]],0))),-1,-1,0,0)),IF(OR(DT$1,$R18),4,INDEX(CMB[[Cmb_Rare]:[Cmb_Rare]],MATCH(ROUND(MIN(SUM(DT$4,$O18/1000),SUM($O18,DT$4/1000)),3),CMB[[Cmb_ID]:[Cmb_ID]],0))),CHOOSE(AC[[M]:[M]],2,1,1,SUM(AC[[AB]:[DB]])))),""))</f>
        <v/>
      </c>
      <c r="DU18" t="str">
        <f>IF(OR(DU$5="",$S18=""),"",IFERROR(SUM(PRODUCT(INDEX(CMB[[BA_0O]:[BA_2O]],MATCH(ROUND(MIN(SUM(DU$4,$O18/1000),SUM($O18,DU$4/1000)),3),CMB[[Cmb_ID]:[Cmb_ID]],0),SUM(N(DU$1),N($R18),1)),CHOOSE(AC[[M]:[M]],1,1,0,AC[[AB]:[AB]])),PRODUCT(INDEX(CMB[[BD_0O]:[BD_2O]],MATCH(ROUND(MIN(SUM(DU$4,$O18/1000),SUM($O18,DU$4/1000)),3),CMB[[Cmb_ID]:[Cmb_ID]],0),SUM(N(DU$1),N($R18),1)),CHOOSE(AC[[M]:[M]],1,0,1,AC[[DB]:[DB]])),PRODUCT(SUM(ROUND(AVERAGE(VALUE(DU$3),VALUE($P18)),0),CHOOSE(IF(OR(DU$1,$R18),4,INDEX(CMB[[Res_Rare]:[Res_Rare]],MATCH(ROUND(MIN(SUM(DU$4,$O18/1000),SUM($O18,DU$4/1000)),3),CMB[[Cmb_ID]:[Cmb_ID]],0))),-1,-1,0,0)),IF(OR(DU$1,$R18),4,INDEX(CMB[[Cmb_Rare]:[Cmb_Rare]],MATCH(ROUND(MIN(SUM(DU$4,$O18/1000),SUM($O18,DU$4/1000)),3),CMB[[Cmb_ID]:[Cmb_ID]],0))),CHOOSE(AC[[M]:[M]],2,1,1,SUM(AC[[AB]:[DB]])))),""))</f>
        <v/>
      </c>
      <c r="DV18" t="str">
        <f>IF(OR(DV$5="",$S18=""),"",IFERROR(SUM(PRODUCT(INDEX(CMB[[BA_0O]:[BA_2O]],MATCH(ROUND(MIN(SUM(DV$4,$O18/1000),SUM($O18,DV$4/1000)),3),CMB[[Cmb_ID]:[Cmb_ID]],0),SUM(N(DV$1),N($R18),1)),CHOOSE(AC[[M]:[M]],1,1,0,AC[[AB]:[AB]])),PRODUCT(INDEX(CMB[[BD_0O]:[BD_2O]],MATCH(ROUND(MIN(SUM(DV$4,$O18/1000),SUM($O18,DV$4/1000)),3),CMB[[Cmb_ID]:[Cmb_ID]],0),SUM(N(DV$1),N($R18),1)),CHOOSE(AC[[M]:[M]],1,0,1,AC[[DB]:[DB]])),PRODUCT(SUM(ROUND(AVERAGE(VALUE(DV$3),VALUE($P18)),0),CHOOSE(IF(OR(DV$1,$R18),4,INDEX(CMB[[Res_Rare]:[Res_Rare]],MATCH(ROUND(MIN(SUM(DV$4,$O18/1000),SUM($O18,DV$4/1000)),3),CMB[[Cmb_ID]:[Cmb_ID]],0))),-1,-1,0,0)),IF(OR(DV$1,$R18),4,INDEX(CMB[[Cmb_Rare]:[Cmb_Rare]],MATCH(ROUND(MIN(SUM(DV$4,$O18/1000),SUM($O18,DV$4/1000)),3),CMB[[Cmb_ID]:[Cmb_ID]],0))),CHOOSE(AC[[M]:[M]],2,1,1,SUM(AC[[AB]:[DB]])))),""))</f>
        <v/>
      </c>
      <c r="DW18" t="str">
        <f>IF(OR(DW$5="",$S18=""),"",IFERROR(SUM(PRODUCT(INDEX(CMB[[BA_0O]:[BA_2O]],MATCH(ROUND(MIN(SUM(DW$4,$O18/1000),SUM($O18,DW$4/1000)),3),CMB[[Cmb_ID]:[Cmb_ID]],0),SUM(N(DW$1),N($R18),1)),CHOOSE(AC[[M]:[M]],1,1,0,AC[[AB]:[AB]])),PRODUCT(INDEX(CMB[[BD_0O]:[BD_2O]],MATCH(ROUND(MIN(SUM(DW$4,$O18/1000),SUM($O18,DW$4/1000)),3),CMB[[Cmb_ID]:[Cmb_ID]],0),SUM(N(DW$1),N($R18),1)),CHOOSE(AC[[M]:[M]],1,0,1,AC[[DB]:[DB]])),PRODUCT(SUM(ROUND(AVERAGE(VALUE(DW$3),VALUE($P18)),0),CHOOSE(IF(OR(DW$1,$R18),4,INDEX(CMB[[Res_Rare]:[Res_Rare]],MATCH(ROUND(MIN(SUM(DW$4,$O18/1000),SUM($O18,DW$4/1000)),3),CMB[[Cmb_ID]:[Cmb_ID]],0))),-1,-1,0,0)),IF(OR(DW$1,$R18),4,INDEX(CMB[[Cmb_Rare]:[Cmb_Rare]],MATCH(ROUND(MIN(SUM(DW$4,$O18/1000),SUM($O18,DW$4/1000)),3),CMB[[Cmb_ID]:[Cmb_ID]],0))),CHOOSE(AC[[M]:[M]],2,1,1,SUM(AC[[AB]:[DB]])))),""))</f>
        <v/>
      </c>
      <c r="DX18" t="str">
        <f>IF(OR(DX$5="",$S18=""),"",IFERROR(SUM(PRODUCT(INDEX(CMB[[BA_0O]:[BA_2O]],MATCH(ROUND(MIN(SUM(DX$4,$O18/1000),SUM($O18,DX$4/1000)),3),CMB[[Cmb_ID]:[Cmb_ID]],0),SUM(N(DX$1),N($R18),1)),CHOOSE(AC[[M]:[M]],1,1,0,AC[[AB]:[AB]])),PRODUCT(INDEX(CMB[[BD_0O]:[BD_2O]],MATCH(ROUND(MIN(SUM(DX$4,$O18/1000),SUM($O18,DX$4/1000)),3),CMB[[Cmb_ID]:[Cmb_ID]],0),SUM(N(DX$1),N($R18),1)),CHOOSE(AC[[M]:[M]],1,0,1,AC[[DB]:[DB]])),PRODUCT(SUM(ROUND(AVERAGE(VALUE(DX$3),VALUE($P18)),0),CHOOSE(IF(OR(DX$1,$R18),4,INDEX(CMB[[Res_Rare]:[Res_Rare]],MATCH(ROUND(MIN(SUM(DX$4,$O18/1000),SUM($O18,DX$4/1000)),3),CMB[[Cmb_ID]:[Cmb_ID]],0))),-1,-1,0,0)),IF(OR(DX$1,$R18),4,INDEX(CMB[[Cmb_Rare]:[Cmb_Rare]],MATCH(ROUND(MIN(SUM(DX$4,$O18/1000),SUM($O18,DX$4/1000)),3),CMB[[Cmb_ID]:[Cmb_ID]],0))),CHOOSE(AC[[M]:[M]],2,1,1,SUM(AC[[AB]:[DB]])))),""))</f>
        <v/>
      </c>
      <c r="DY18" t="str">
        <f>IF(OR(DY$5="",$S18=""),"",IFERROR(SUM(PRODUCT(INDEX(CMB[[BA_0O]:[BA_2O]],MATCH(ROUND(MIN(SUM(DY$4,$O18/1000),SUM($O18,DY$4/1000)),3),CMB[[Cmb_ID]:[Cmb_ID]],0),SUM(N(DY$1),N($R18),1)),CHOOSE(AC[[M]:[M]],1,1,0,AC[[AB]:[AB]])),PRODUCT(INDEX(CMB[[BD_0O]:[BD_2O]],MATCH(ROUND(MIN(SUM(DY$4,$O18/1000),SUM($O18,DY$4/1000)),3),CMB[[Cmb_ID]:[Cmb_ID]],0),SUM(N(DY$1),N($R18),1)),CHOOSE(AC[[M]:[M]],1,0,1,AC[[DB]:[DB]])),PRODUCT(SUM(ROUND(AVERAGE(VALUE(DY$3),VALUE($P18)),0),CHOOSE(IF(OR(DY$1,$R18),4,INDEX(CMB[[Res_Rare]:[Res_Rare]],MATCH(ROUND(MIN(SUM(DY$4,$O18/1000),SUM($O18,DY$4/1000)),3),CMB[[Cmb_ID]:[Cmb_ID]],0))),-1,-1,0,0)),IF(OR(DY$1,$R18),4,INDEX(CMB[[Cmb_Rare]:[Cmb_Rare]],MATCH(ROUND(MIN(SUM(DY$4,$O18/1000),SUM($O18,DY$4/1000)),3),CMB[[Cmb_ID]:[Cmb_ID]],0))),CHOOSE(AC[[M]:[M]],2,1,1,SUM(AC[[AB]:[DB]])))),""))</f>
        <v/>
      </c>
      <c r="DZ18" t="str">
        <f>IF(OR(DZ$5="",$S18=""),"",IFERROR(SUM(PRODUCT(INDEX(CMB[[BA_0O]:[BA_2O]],MATCH(ROUND(MIN(SUM(DZ$4,$O18/1000),SUM($O18,DZ$4/1000)),3),CMB[[Cmb_ID]:[Cmb_ID]],0),SUM(N(DZ$1),N($R18),1)),CHOOSE(AC[[M]:[M]],1,1,0,AC[[AB]:[AB]])),PRODUCT(INDEX(CMB[[BD_0O]:[BD_2O]],MATCH(ROUND(MIN(SUM(DZ$4,$O18/1000),SUM($O18,DZ$4/1000)),3),CMB[[Cmb_ID]:[Cmb_ID]],0),SUM(N(DZ$1),N($R18),1)),CHOOSE(AC[[M]:[M]],1,0,1,AC[[DB]:[DB]])),PRODUCT(SUM(ROUND(AVERAGE(VALUE(DZ$3),VALUE($P18)),0),CHOOSE(IF(OR(DZ$1,$R18),4,INDEX(CMB[[Res_Rare]:[Res_Rare]],MATCH(ROUND(MIN(SUM(DZ$4,$O18/1000),SUM($O18,DZ$4/1000)),3),CMB[[Cmb_ID]:[Cmb_ID]],0))),-1,-1,0,0)),IF(OR(DZ$1,$R18),4,INDEX(CMB[[Cmb_Rare]:[Cmb_Rare]],MATCH(ROUND(MIN(SUM(DZ$4,$O18/1000),SUM($O18,DZ$4/1000)),3),CMB[[Cmb_ID]:[Cmb_ID]],0))),CHOOSE(AC[[M]:[M]],2,1,1,SUM(AC[[AB]:[DB]])))),""))</f>
        <v/>
      </c>
      <c r="EA18" t="str">
        <f>IF(OR(EA$5="",$S18=""),"",IFERROR(SUM(PRODUCT(INDEX(CMB[[BA_0O]:[BA_2O]],MATCH(ROUND(MIN(SUM(EA$4,$O18/1000),SUM($O18,EA$4/1000)),3),CMB[[Cmb_ID]:[Cmb_ID]],0),SUM(N(EA$1),N($R18),1)),CHOOSE(AC[[M]:[M]],1,1,0,AC[[AB]:[AB]])),PRODUCT(INDEX(CMB[[BD_0O]:[BD_2O]],MATCH(ROUND(MIN(SUM(EA$4,$O18/1000),SUM($O18,EA$4/1000)),3),CMB[[Cmb_ID]:[Cmb_ID]],0),SUM(N(EA$1),N($R18),1)),CHOOSE(AC[[M]:[M]],1,0,1,AC[[DB]:[DB]])),PRODUCT(SUM(ROUND(AVERAGE(VALUE(EA$3),VALUE($P18)),0),CHOOSE(IF(OR(EA$1,$R18),4,INDEX(CMB[[Res_Rare]:[Res_Rare]],MATCH(ROUND(MIN(SUM(EA$4,$O18/1000),SUM($O18,EA$4/1000)),3),CMB[[Cmb_ID]:[Cmb_ID]],0))),-1,-1,0,0)),IF(OR(EA$1,$R18),4,INDEX(CMB[[Cmb_Rare]:[Cmb_Rare]],MATCH(ROUND(MIN(SUM(EA$4,$O18/1000),SUM($O18,EA$4/1000)),3),CMB[[Cmb_ID]:[Cmb_ID]],0))),CHOOSE(AC[[M]:[M]],2,1,1,SUM(AC[[AB]:[DB]])))),""))</f>
        <v/>
      </c>
      <c r="EB18" t="str">
        <f>IF(OR(EB$5="",$S18=""),"",IFERROR(SUM(PRODUCT(INDEX(CMB[[BA_0O]:[BA_2O]],MATCH(ROUND(MIN(SUM(EB$4,$O18/1000),SUM($O18,EB$4/1000)),3),CMB[[Cmb_ID]:[Cmb_ID]],0),SUM(N(EB$1),N($R18),1)),CHOOSE(AC[[M]:[M]],1,1,0,AC[[AB]:[AB]])),PRODUCT(INDEX(CMB[[BD_0O]:[BD_2O]],MATCH(ROUND(MIN(SUM(EB$4,$O18/1000),SUM($O18,EB$4/1000)),3),CMB[[Cmb_ID]:[Cmb_ID]],0),SUM(N(EB$1),N($R18),1)),CHOOSE(AC[[M]:[M]],1,0,1,AC[[DB]:[DB]])),PRODUCT(SUM(ROUND(AVERAGE(VALUE(EB$3),VALUE($P18)),0),CHOOSE(IF(OR(EB$1,$R18),4,INDEX(CMB[[Res_Rare]:[Res_Rare]],MATCH(ROUND(MIN(SUM(EB$4,$O18/1000),SUM($O18,EB$4/1000)),3),CMB[[Cmb_ID]:[Cmb_ID]],0))),-1,-1,0,0)),IF(OR(EB$1,$R18),4,INDEX(CMB[[Cmb_Rare]:[Cmb_Rare]],MATCH(ROUND(MIN(SUM(EB$4,$O18/1000),SUM($O18,EB$4/1000)),3),CMB[[Cmb_ID]:[Cmb_ID]],0))),CHOOSE(AC[[M]:[M]],2,1,1,SUM(AC[[AB]:[DB]])))),""))</f>
        <v/>
      </c>
      <c r="EC18" t="str">
        <f>IF(OR(EC$5="",$S18=""),"",IFERROR(SUM(PRODUCT(INDEX(CMB[[BA_0O]:[BA_2O]],MATCH(ROUND(MIN(SUM(EC$4,$O18/1000),SUM($O18,EC$4/1000)),3),CMB[[Cmb_ID]:[Cmb_ID]],0),SUM(N(EC$1),N($R18),1)),CHOOSE(AC[[M]:[M]],1,1,0,AC[[AB]:[AB]])),PRODUCT(INDEX(CMB[[BD_0O]:[BD_2O]],MATCH(ROUND(MIN(SUM(EC$4,$O18/1000),SUM($O18,EC$4/1000)),3),CMB[[Cmb_ID]:[Cmb_ID]],0),SUM(N(EC$1),N($R18),1)),CHOOSE(AC[[M]:[M]],1,0,1,AC[[DB]:[DB]])),PRODUCT(SUM(ROUND(AVERAGE(VALUE(EC$3),VALUE($P18)),0),CHOOSE(IF(OR(EC$1,$R18),4,INDEX(CMB[[Res_Rare]:[Res_Rare]],MATCH(ROUND(MIN(SUM(EC$4,$O18/1000),SUM($O18,EC$4/1000)),3),CMB[[Cmb_ID]:[Cmb_ID]],0))),-1,-1,0,0)),IF(OR(EC$1,$R18),4,INDEX(CMB[[Cmb_Rare]:[Cmb_Rare]],MATCH(ROUND(MIN(SUM(EC$4,$O18/1000),SUM($O18,EC$4/1000)),3),CMB[[Cmb_ID]:[Cmb_ID]],0))),CHOOSE(AC[[M]:[M]],2,1,1,SUM(AC[[AB]:[DB]])))),""))</f>
        <v/>
      </c>
      <c r="ED18" t="str">
        <f>IF(OR(ED$5="",$S18=""),"",IFERROR(SUM(PRODUCT(INDEX(CMB[[BA_0O]:[BA_2O]],MATCH(ROUND(MIN(SUM(ED$4,$O18/1000),SUM($O18,ED$4/1000)),3),CMB[[Cmb_ID]:[Cmb_ID]],0),SUM(N(ED$1),N($R18),1)),CHOOSE(AC[[M]:[M]],1,1,0,AC[[AB]:[AB]])),PRODUCT(INDEX(CMB[[BD_0O]:[BD_2O]],MATCH(ROUND(MIN(SUM(ED$4,$O18/1000),SUM($O18,ED$4/1000)),3),CMB[[Cmb_ID]:[Cmb_ID]],0),SUM(N(ED$1),N($R18),1)),CHOOSE(AC[[M]:[M]],1,0,1,AC[[DB]:[DB]])),PRODUCT(SUM(ROUND(AVERAGE(VALUE(ED$3),VALUE($P18)),0),CHOOSE(IF(OR(ED$1,$R18),4,INDEX(CMB[[Res_Rare]:[Res_Rare]],MATCH(ROUND(MIN(SUM(ED$4,$O18/1000),SUM($O18,ED$4/1000)),3),CMB[[Cmb_ID]:[Cmb_ID]],0))),-1,-1,0,0)),IF(OR(ED$1,$R18),4,INDEX(CMB[[Cmb_Rare]:[Cmb_Rare]],MATCH(ROUND(MIN(SUM(ED$4,$O18/1000),SUM($O18,ED$4/1000)),3),CMB[[Cmb_ID]:[Cmb_ID]],0))),CHOOSE(AC[[M]:[M]],2,1,1,SUM(AC[[AB]:[DB]])))),""))</f>
        <v/>
      </c>
      <c r="EE18" t="str">
        <f>IF(OR(EE$5="",$S18=""),"",IFERROR(SUM(PRODUCT(INDEX(CMB[[BA_0O]:[BA_2O]],MATCH(ROUND(MIN(SUM(EE$4,$O18/1000),SUM($O18,EE$4/1000)),3),CMB[[Cmb_ID]:[Cmb_ID]],0),SUM(N(EE$1),N($R18),1)),CHOOSE(AC[[M]:[M]],1,1,0,AC[[AB]:[AB]])),PRODUCT(INDEX(CMB[[BD_0O]:[BD_2O]],MATCH(ROUND(MIN(SUM(EE$4,$O18/1000),SUM($O18,EE$4/1000)),3),CMB[[Cmb_ID]:[Cmb_ID]],0),SUM(N(EE$1),N($R18),1)),CHOOSE(AC[[M]:[M]],1,0,1,AC[[DB]:[DB]])),PRODUCT(SUM(ROUND(AVERAGE(VALUE(EE$3),VALUE($P18)),0),CHOOSE(IF(OR(EE$1,$R18),4,INDEX(CMB[[Res_Rare]:[Res_Rare]],MATCH(ROUND(MIN(SUM(EE$4,$O18/1000),SUM($O18,EE$4/1000)),3),CMB[[Cmb_ID]:[Cmb_ID]],0))),-1,-1,0,0)),IF(OR(EE$1,$R18),4,INDEX(CMB[[Cmb_Rare]:[Cmb_Rare]],MATCH(ROUND(MIN(SUM(EE$4,$O18/1000),SUM($O18,EE$4/1000)),3),CMB[[Cmb_ID]:[Cmb_ID]],0))),CHOOSE(AC[[M]:[M]],2,1,1,SUM(AC[[AB]:[DB]])))),""))</f>
        <v/>
      </c>
      <c r="EF18" t="str">
        <f>IF(OR(EF$5="",$S18=""),"",IFERROR(SUM(PRODUCT(INDEX(CMB[[BA_0O]:[BA_2O]],MATCH(ROUND(MIN(SUM(EF$4,$O18/1000),SUM($O18,EF$4/1000)),3),CMB[[Cmb_ID]:[Cmb_ID]],0),SUM(N(EF$1),N($R18),1)),CHOOSE(AC[[M]:[M]],1,1,0,AC[[AB]:[AB]])),PRODUCT(INDEX(CMB[[BD_0O]:[BD_2O]],MATCH(ROUND(MIN(SUM(EF$4,$O18/1000),SUM($O18,EF$4/1000)),3),CMB[[Cmb_ID]:[Cmb_ID]],0),SUM(N(EF$1),N($R18),1)),CHOOSE(AC[[M]:[M]],1,0,1,AC[[DB]:[DB]])),PRODUCT(SUM(ROUND(AVERAGE(VALUE(EF$3),VALUE($P18)),0),CHOOSE(IF(OR(EF$1,$R18),4,INDEX(CMB[[Res_Rare]:[Res_Rare]],MATCH(ROUND(MIN(SUM(EF$4,$O18/1000),SUM($O18,EF$4/1000)),3),CMB[[Cmb_ID]:[Cmb_ID]],0))),-1,-1,0,0)),IF(OR(EF$1,$R18),4,INDEX(CMB[[Cmb_Rare]:[Cmb_Rare]],MATCH(ROUND(MIN(SUM(EF$4,$O18/1000),SUM($O18,EF$4/1000)),3),CMB[[Cmb_ID]:[Cmb_ID]],0))),CHOOSE(AC[[M]:[M]],2,1,1,SUM(AC[[AB]:[DB]])))),""))</f>
        <v/>
      </c>
      <c r="EG18" t="str">
        <f>IF(OR(EG$5="",$S18=""),"",IFERROR(SUM(PRODUCT(INDEX(CMB[[BA_0O]:[BA_2O]],MATCH(ROUND(MIN(SUM(EG$4,$O18/1000),SUM($O18,EG$4/1000)),3),CMB[[Cmb_ID]:[Cmb_ID]],0),SUM(N(EG$1),N($R18),1)),CHOOSE(AC[[M]:[M]],1,1,0,AC[[AB]:[AB]])),PRODUCT(INDEX(CMB[[BD_0O]:[BD_2O]],MATCH(ROUND(MIN(SUM(EG$4,$O18/1000),SUM($O18,EG$4/1000)),3),CMB[[Cmb_ID]:[Cmb_ID]],0),SUM(N(EG$1),N($R18),1)),CHOOSE(AC[[M]:[M]],1,0,1,AC[[DB]:[DB]])),PRODUCT(SUM(ROUND(AVERAGE(VALUE(EG$3),VALUE($P18)),0),CHOOSE(IF(OR(EG$1,$R18),4,INDEX(CMB[[Res_Rare]:[Res_Rare]],MATCH(ROUND(MIN(SUM(EG$4,$O18/1000),SUM($O18,EG$4/1000)),3),CMB[[Cmb_ID]:[Cmb_ID]],0))),-1,-1,0,0)),IF(OR(EG$1,$R18),4,INDEX(CMB[[Cmb_Rare]:[Cmb_Rare]],MATCH(ROUND(MIN(SUM(EG$4,$O18/1000),SUM($O18,EG$4/1000)),3),CMB[[Cmb_ID]:[Cmb_ID]],0))),CHOOSE(AC[[M]:[M]],2,1,1,SUM(AC[[AB]:[DB]])))),""))</f>
        <v/>
      </c>
      <c r="EH18" t="str">
        <f>IF(OR(EH$5="",$S18=""),"",IFERROR(SUM(PRODUCT(INDEX(CMB[[BA_0O]:[BA_2O]],MATCH(ROUND(MIN(SUM(EH$4,$O18/1000),SUM($O18,EH$4/1000)),3),CMB[[Cmb_ID]:[Cmb_ID]],0),SUM(N(EH$1),N($R18),1)),CHOOSE(AC[[M]:[M]],1,1,0,AC[[AB]:[AB]])),PRODUCT(INDEX(CMB[[BD_0O]:[BD_2O]],MATCH(ROUND(MIN(SUM(EH$4,$O18/1000),SUM($O18,EH$4/1000)),3),CMB[[Cmb_ID]:[Cmb_ID]],0),SUM(N(EH$1),N($R18),1)),CHOOSE(AC[[M]:[M]],1,0,1,AC[[DB]:[DB]])),PRODUCT(SUM(ROUND(AVERAGE(VALUE(EH$3),VALUE($P18)),0),CHOOSE(IF(OR(EH$1,$R18),4,INDEX(CMB[[Res_Rare]:[Res_Rare]],MATCH(ROUND(MIN(SUM(EH$4,$O18/1000),SUM($O18,EH$4/1000)),3),CMB[[Cmb_ID]:[Cmb_ID]],0))),-1,-1,0,0)),IF(OR(EH$1,$R18),4,INDEX(CMB[[Cmb_Rare]:[Cmb_Rare]],MATCH(ROUND(MIN(SUM(EH$4,$O18/1000),SUM($O18,EH$4/1000)),3),CMB[[Cmb_ID]:[Cmb_ID]],0))),CHOOSE(AC[[M]:[M]],2,1,1,SUM(AC[[AB]:[DB]])))),""))</f>
        <v/>
      </c>
      <c r="EI18" t="str">
        <f>IF(OR(EI$5="",$S18=""),"",IFERROR(SUM(PRODUCT(INDEX(CMB[[BA_0O]:[BA_2O]],MATCH(ROUND(MIN(SUM(EI$4,$O18/1000),SUM($O18,EI$4/1000)),3),CMB[[Cmb_ID]:[Cmb_ID]],0),SUM(N(EI$1),N($R18),1)),CHOOSE(AC[[M]:[M]],1,1,0,AC[[AB]:[AB]])),PRODUCT(INDEX(CMB[[BD_0O]:[BD_2O]],MATCH(ROUND(MIN(SUM(EI$4,$O18/1000),SUM($O18,EI$4/1000)),3),CMB[[Cmb_ID]:[Cmb_ID]],0),SUM(N(EI$1),N($R18),1)),CHOOSE(AC[[M]:[M]],1,0,1,AC[[DB]:[DB]])),PRODUCT(SUM(ROUND(AVERAGE(VALUE(EI$3),VALUE($P18)),0),CHOOSE(IF(OR(EI$1,$R18),4,INDEX(CMB[[Res_Rare]:[Res_Rare]],MATCH(ROUND(MIN(SUM(EI$4,$O18/1000),SUM($O18,EI$4/1000)),3),CMB[[Cmb_ID]:[Cmb_ID]],0))),-1,-1,0,0)),IF(OR(EI$1,$R18),4,INDEX(CMB[[Cmb_Rare]:[Cmb_Rare]],MATCH(ROUND(MIN(SUM(EI$4,$O18/1000),SUM($O18,EI$4/1000)),3),CMB[[Cmb_ID]:[Cmb_ID]],0))),CHOOSE(AC[[M]:[M]],2,1,1,SUM(AC[[AB]:[DB]])))),""))</f>
        <v/>
      </c>
      <c r="EJ18" t="str">
        <f>IF(OR(EJ$5="",$S18=""),"",IFERROR(SUM(PRODUCT(INDEX(CMB[[BA_0O]:[BA_2O]],MATCH(ROUND(MIN(SUM(EJ$4,$O18/1000),SUM($O18,EJ$4/1000)),3),CMB[[Cmb_ID]:[Cmb_ID]],0),SUM(N(EJ$1),N($R18),1)),CHOOSE(AC[[M]:[M]],1,1,0,AC[[AB]:[AB]])),PRODUCT(INDEX(CMB[[BD_0O]:[BD_2O]],MATCH(ROUND(MIN(SUM(EJ$4,$O18/1000),SUM($O18,EJ$4/1000)),3),CMB[[Cmb_ID]:[Cmb_ID]],0),SUM(N(EJ$1),N($R18),1)),CHOOSE(AC[[M]:[M]],1,0,1,AC[[DB]:[DB]])),PRODUCT(SUM(ROUND(AVERAGE(VALUE(EJ$3),VALUE($P18)),0),CHOOSE(IF(OR(EJ$1,$R18),4,INDEX(CMB[[Res_Rare]:[Res_Rare]],MATCH(ROUND(MIN(SUM(EJ$4,$O18/1000),SUM($O18,EJ$4/1000)),3),CMB[[Cmb_ID]:[Cmb_ID]],0))),-1,-1,0,0)),IF(OR(EJ$1,$R18),4,INDEX(CMB[[Cmb_Rare]:[Cmb_Rare]],MATCH(ROUND(MIN(SUM(EJ$4,$O18/1000),SUM($O18,EJ$4/1000)),3),CMB[[Cmb_ID]:[Cmb_ID]],0))),CHOOSE(AC[[M]:[M]],2,1,1,SUM(AC[[AB]:[DB]])))),""))</f>
        <v/>
      </c>
      <c r="EK18" t="str">
        <f>IF(OR(EK$5="",$S18=""),"",IFERROR(SUM(PRODUCT(INDEX(CMB[[BA_0O]:[BA_2O]],MATCH(ROUND(MIN(SUM(EK$4,$O18/1000),SUM($O18,EK$4/1000)),3),CMB[[Cmb_ID]:[Cmb_ID]],0),SUM(N(EK$1),N($R18),1)),CHOOSE(AC[[M]:[M]],1,1,0,AC[[AB]:[AB]])),PRODUCT(INDEX(CMB[[BD_0O]:[BD_2O]],MATCH(ROUND(MIN(SUM(EK$4,$O18/1000),SUM($O18,EK$4/1000)),3),CMB[[Cmb_ID]:[Cmb_ID]],0),SUM(N(EK$1),N($R18),1)),CHOOSE(AC[[M]:[M]],1,0,1,AC[[DB]:[DB]])),PRODUCT(SUM(ROUND(AVERAGE(VALUE(EK$3),VALUE($P18)),0),CHOOSE(IF(OR(EK$1,$R18),4,INDEX(CMB[[Res_Rare]:[Res_Rare]],MATCH(ROUND(MIN(SUM(EK$4,$O18/1000),SUM($O18,EK$4/1000)),3),CMB[[Cmb_ID]:[Cmb_ID]],0))),-1,-1,0,0)),IF(OR(EK$1,$R18),4,INDEX(CMB[[Cmb_Rare]:[Cmb_Rare]],MATCH(ROUND(MIN(SUM(EK$4,$O18/1000),SUM($O18,EK$4/1000)),3),CMB[[Cmb_ID]:[Cmb_ID]],0))),CHOOSE(AC[[M]:[M]],2,1,1,SUM(AC[[AB]:[DB]])))),""))</f>
        <v/>
      </c>
      <c r="EL18" t="str">
        <f>IF(OR(EL$5="",$S18=""),"",IFERROR(SUM(PRODUCT(INDEX(CMB[[BA_0O]:[BA_2O]],MATCH(ROUND(MIN(SUM(EL$4,$O18/1000),SUM($O18,EL$4/1000)),3),CMB[[Cmb_ID]:[Cmb_ID]],0),SUM(N(EL$1),N($R18),1)),CHOOSE(AC[[M]:[M]],1,1,0,AC[[AB]:[AB]])),PRODUCT(INDEX(CMB[[BD_0O]:[BD_2O]],MATCH(ROUND(MIN(SUM(EL$4,$O18/1000),SUM($O18,EL$4/1000)),3),CMB[[Cmb_ID]:[Cmb_ID]],0),SUM(N(EL$1),N($R18),1)),CHOOSE(AC[[M]:[M]],1,0,1,AC[[DB]:[DB]])),PRODUCT(SUM(ROUND(AVERAGE(VALUE(EL$3),VALUE($P18)),0),CHOOSE(IF(OR(EL$1,$R18),4,INDEX(CMB[[Res_Rare]:[Res_Rare]],MATCH(ROUND(MIN(SUM(EL$4,$O18/1000),SUM($O18,EL$4/1000)),3),CMB[[Cmb_ID]:[Cmb_ID]],0))),-1,-1,0,0)),IF(OR(EL$1,$R18),4,INDEX(CMB[[Cmb_Rare]:[Cmb_Rare]],MATCH(ROUND(MIN(SUM(EL$4,$O18/1000),SUM($O18,EL$4/1000)),3),CMB[[Cmb_ID]:[Cmb_ID]],0))),CHOOSE(AC[[M]:[M]],2,1,1,SUM(AC[[AB]:[DB]])))),""))</f>
        <v/>
      </c>
      <c r="EM18" t="str">
        <f>IF(OR(EM$5="",$S18=""),"",IFERROR(SUM(PRODUCT(INDEX(CMB[[BA_0O]:[BA_2O]],MATCH(ROUND(MIN(SUM(EM$4,$O18/1000),SUM($O18,EM$4/1000)),3),CMB[[Cmb_ID]:[Cmb_ID]],0),SUM(N(EM$1),N($R18),1)),CHOOSE(AC[[M]:[M]],1,1,0,AC[[AB]:[AB]])),PRODUCT(INDEX(CMB[[BD_0O]:[BD_2O]],MATCH(ROUND(MIN(SUM(EM$4,$O18/1000),SUM($O18,EM$4/1000)),3),CMB[[Cmb_ID]:[Cmb_ID]],0),SUM(N(EM$1),N($R18),1)),CHOOSE(AC[[M]:[M]],1,0,1,AC[[DB]:[DB]])),PRODUCT(SUM(ROUND(AVERAGE(VALUE(EM$3),VALUE($P18)),0),CHOOSE(IF(OR(EM$1,$R18),4,INDEX(CMB[[Res_Rare]:[Res_Rare]],MATCH(ROUND(MIN(SUM(EM$4,$O18/1000),SUM($O18,EM$4/1000)),3),CMB[[Cmb_ID]:[Cmb_ID]],0))),-1,-1,0,0)),IF(OR(EM$1,$R18),4,INDEX(CMB[[Cmb_Rare]:[Cmb_Rare]],MATCH(ROUND(MIN(SUM(EM$4,$O18/1000),SUM($O18,EM$4/1000)),3),CMB[[Cmb_ID]:[Cmb_ID]],0))),CHOOSE(AC[[M]:[M]],2,1,1,SUM(AC[[AB]:[DB]])))),""))</f>
        <v/>
      </c>
      <c r="EN18" t="str">
        <f>IF(OR(EN$5="",$S18=""),"",IFERROR(SUM(PRODUCT(INDEX(CMB[[BA_0O]:[BA_2O]],MATCH(ROUND(MIN(SUM(EN$4,$O18/1000),SUM($O18,EN$4/1000)),3),CMB[[Cmb_ID]:[Cmb_ID]],0),SUM(N(EN$1),N($R18),1)),CHOOSE(AC[[M]:[M]],1,1,0,AC[[AB]:[AB]])),PRODUCT(INDEX(CMB[[BD_0O]:[BD_2O]],MATCH(ROUND(MIN(SUM(EN$4,$O18/1000),SUM($O18,EN$4/1000)),3),CMB[[Cmb_ID]:[Cmb_ID]],0),SUM(N(EN$1),N($R18),1)),CHOOSE(AC[[M]:[M]],1,0,1,AC[[DB]:[DB]])),PRODUCT(SUM(ROUND(AVERAGE(VALUE(EN$3),VALUE($P18)),0),CHOOSE(IF(OR(EN$1,$R18),4,INDEX(CMB[[Res_Rare]:[Res_Rare]],MATCH(ROUND(MIN(SUM(EN$4,$O18/1000),SUM($O18,EN$4/1000)),3),CMB[[Cmb_ID]:[Cmb_ID]],0))),-1,-1,0,0)),IF(OR(EN$1,$R18),4,INDEX(CMB[[Cmb_Rare]:[Cmb_Rare]],MATCH(ROUND(MIN(SUM(EN$4,$O18/1000),SUM($O18,EN$4/1000)),3),CMB[[Cmb_ID]:[Cmb_ID]],0))),CHOOSE(AC[[M]:[M]],2,1,1,SUM(AC[[AB]:[DB]])))),""))</f>
        <v/>
      </c>
      <c r="EO18" t="str">
        <f>IF(OR(EO$5="",$S18=""),"",IFERROR(SUM(PRODUCT(INDEX(CMB[[BA_0O]:[BA_2O]],MATCH(ROUND(MIN(SUM(EO$4,$O18/1000),SUM($O18,EO$4/1000)),3),CMB[[Cmb_ID]:[Cmb_ID]],0),SUM(N(EO$1),N($R18),1)),CHOOSE(AC[[M]:[M]],1,1,0,AC[[AB]:[AB]])),PRODUCT(INDEX(CMB[[BD_0O]:[BD_2O]],MATCH(ROUND(MIN(SUM(EO$4,$O18/1000),SUM($O18,EO$4/1000)),3),CMB[[Cmb_ID]:[Cmb_ID]],0),SUM(N(EO$1),N($R18),1)),CHOOSE(AC[[M]:[M]],1,0,1,AC[[DB]:[DB]])),PRODUCT(SUM(ROUND(AVERAGE(VALUE(EO$3),VALUE($P18)),0),CHOOSE(IF(OR(EO$1,$R18),4,INDEX(CMB[[Res_Rare]:[Res_Rare]],MATCH(ROUND(MIN(SUM(EO$4,$O18/1000),SUM($O18,EO$4/1000)),3),CMB[[Cmb_ID]:[Cmb_ID]],0))),-1,-1,0,0)),IF(OR(EO$1,$R18),4,INDEX(CMB[[Cmb_Rare]:[Cmb_Rare]],MATCH(ROUND(MIN(SUM(EO$4,$O18/1000),SUM($O18,EO$4/1000)),3),CMB[[Cmb_ID]:[Cmb_ID]],0))),CHOOSE(AC[[M]:[M]],2,1,1,SUM(AC[[AB]:[DB]])))),""))</f>
        <v/>
      </c>
      <c r="EP18" t="str">
        <f>IF(OR(EP$5="",$S18=""),"",IFERROR(SUM(PRODUCT(INDEX(CMB[[BA_0O]:[BA_2O]],MATCH(ROUND(MIN(SUM(EP$4,$O18/1000),SUM($O18,EP$4/1000)),3),CMB[[Cmb_ID]:[Cmb_ID]],0),SUM(N(EP$1),N($R18),1)),CHOOSE(AC[[M]:[M]],1,1,0,AC[[AB]:[AB]])),PRODUCT(INDEX(CMB[[BD_0O]:[BD_2O]],MATCH(ROUND(MIN(SUM(EP$4,$O18/1000),SUM($O18,EP$4/1000)),3),CMB[[Cmb_ID]:[Cmb_ID]],0),SUM(N(EP$1),N($R18),1)),CHOOSE(AC[[M]:[M]],1,0,1,AC[[DB]:[DB]])),PRODUCT(SUM(ROUND(AVERAGE(VALUE(EP$3),VALUE($P18)),0),CHOOSE(IF(OR(EP$1,$R18),4,INDEX(CMB[[Res_Rare]:[Res_Rare]],MATCH(ROUND(MIN(SUM(EP$4,$O18/1000),SUM($O18,EP$4/1000)),3),CMB[[Cmb_ID]:[Cmb_ID]],0))),-1,-1,0,0)),IF(OR(EP$1,$R18),4,INDEX(CMB[[Cmb_Rare]:[Cmb_Rare]],MATCH(ROUND(MIN(SUM(EP$4,$O18/1000),SUM($O18,EP$4/1000)),3),CMB[[Cmb_ID]:[Cmb_ID]],0))),CHOOSE(AC[[M]:[M]],2,1,1,SUM(AC[[AB]:[DB]])))),""))</f>
        <v/>
      </c>
      <c r="EQ18" t="str">
        <f>IF(OR(EQ$5="",$S18=""),"",IFERROR(SUM(PRODUCT(INDEX(CMB[[BA_0O]:[BA_2O]],MATCH(ROUND(MIN(SUM(EQ$4,$O18/1000),SUM($O18,EQ$4/1000)),3),CMB[[Cmb_ID]:[Cmb_ID]],0),SUM(N(EQ$1),N($R18),1)),CHOOSE(AC[[M]:[M]],1,1,0,AC[[AB]:[AB]])),PRODUCT(INDEX(CMB[[BD_0O]:[BD_2O]],MATCH(ROUND(MIN(SUM(EQ$4,$O18/1000),SUM($O18,EQ$4/1000)),3),CMB[[Cmb_ID]:[Cmb_ID]],0),SUM(N(EQ$1),N($R18),1)),CHOOSE(AC[[M]:[M]],1,0,1,AC[[DB]:[DB]])),PRODUCT(SUM(ROUND(AVERAGE(VALUE(EQ$3),VALUE($P18)),0),CHOOSE(IF(OR(EQ$1,$R18),4,INDEX(CMB[[Res_Rare]:[Res_Rare]],MATCH(ROUND(MIN(SUM(EQ$4,$O18/1000),SUM($O18,EQ$4/1000)),3),CMB[[Cmb_ID]:[Cmb_ID]],0))),-1,-1,0,0)),IF(OR(EQ$1,$R18),4,INDEX(CMB[[Cmb_Rare]:[Cmb_Rare]],MATCH(ROUND(MIN(SUM(EQ$4,$O18/1000),SUM($O18,EQ$4/1000)),3),CMB[[Cmb_ID]:[Cmb_ID]],0))),CHOOSE(AC[[M]:[M]],2,1,1,SUM(AC[[AB]:[DB]])))),""))</f>
        <v/>
      </c>
      <c r="ER18" t="str">
        <f>IF(OR(ER$5="",$S18=""),"",IFERROR(SUM(PRODUCT(INDEX(CMB[[BA_0O]:[BA_2O]],MATCH(ROUND(MIN(SUM(ER$4,$O18/1000),SUM($O18,ER$4/1000)),3),CMB[[Cmb_ID]:[Cmb_ID]],0),SUM(N(ER$1),N($R18),1)),CHOOSE(AC[[M]:[M]],1,1,0,AC[[AB]:[AB]])),PRODUCT(INDEX(CMB[[BD_0O]:[BD_2O]],MATCH(ROUND(MIN(SUM(ER$4,$O18/1000),SUM($O18,ER$4/1000)),3),CMB[[Cmb_ID]:[Cmb_ID]],0),SUM(N(ER$1),N($R18),1)),CHOOSE(AC[[M]:[M]],1,0,1,AC[[DB]:[DB]])),PRODUCT(SUM(ROUND(AVERAGE(VALUE(ER$3),VALUE($P18)),0),CHOOSE(IF(OR(ER$1,$R18),4,INDEX(CMB[[Res_Rare]:[Res_Rare]],MATCH(ROUND(MIN(SUM(ER$4,$O18/1000),SUM($O18,ER$4/1000)),3),CMB[[Cmb_ID]:[Cmb_ID]],0))),-1,-1,0,0)),IF(OR(ER$1,$R18),4,INDEX(CMB[[Cmb_Rare]:[Cmb_Rare]],MATCH(ROUND(MIN(SUM(ER$4,$O18/1000),SUM($O18,ER$4/1000)),3),CMB[[Cmb_ID]:[Cmb_ID]],0))),CHOOSE(AC[[M]:[M]],2,1,1,SUM(AC[[AB]:[DB]])))),""))</f>
        <v/>
      </c>
      <c r="ES18" t="str">
        <f>IF(OR(ES$5="",$S18=""),"",IFERROR(SUM(PRODUCT(INDEX(CMB[[BA_0O]:[BA_2O]],MATCH(ROUND(MIN(SUM(ES$4,$O18/1000),SUM($O18,ES$4/1000)),3),CMB[[Cmb_ID]:[Cmb_ID]],0),SUM(N(ES$1),N($R18),1)),CHOOSE(AC[[M]:[M]],1,1,0,AC[[AB]:[AB]])),PRODUCT(INDEX(CMB[[BD_0O]:[BD_2O]],MATCH(ROUND(MIN(SUM(ES$4,$O18/1000),SUM($O18,ES$4/1000)),3),CMB[[Cmb_ID]:[Cmb_ID]],0),SUM(N(ES$1),N($R18),1)),CHOOSE(AC[[M]:[M]],1,0,1,AC[[DB]:[DB]])),PRODUCT(SUM(ROUND(AVERAGE(VALUE(ES$3),VALUE($P18)),0),CHOOSE(IF(OR(ES$1,$R18),4,INDEX(CMB[[Res_Rare]:[Res_Rare]],MATCH(ROUND(MIN(SUM(ES$4,$O18/1000),SUM($O18,ES$4/1000)),3),CMB[[Cmb_ID]:[Cmb_ID]],0))),-1,-1,0,0)),IF(OR(ES$1,$R18),4,INDEX(CMB[[Cmb_Rare]:[Cmb_Rare]],MATCH(ROUND(MIN(SUM(ES$4,$O18/1000),SUM($O18,ES$4/1000)),3),CMB[[Cmb_ID]:[Cmb_ID]],0))),CHOOSE(AC[[M]:[M]],2,1,1,SUM(AC[[AB]:[DB]])))),""))</f>
        <v/>
      </c>
      <c r="ET18" t="str">
        <f>IF(OR(ET$5="",$S18=""),"",IFERROR(SUM(PRODUCT(INDEX(CMB[[BA_0O]:[BA_2O]],MATCH(ROUND(MIN(SUM(ET$4,$O18/1000),SUM($O18,ET$4/1000)),3),CMB[[Cmb_ID]:[Cmb_ID]],0),SUM(N(ET$1),N($R18),1)),CHOOSE(AC[[M]:[M]],1,1,0,AC[[AB]:[AB]])),PRODUCT(INDEX(CMB[[BD_0O]:[BD_2O]],MATCH(ROUND(MIN(SUM(ET$4,$O18/1000),SUM($O18,ET$4/1000)),3),CMB[[Cmb_ID]:[Cmb_ID]],0),SUM(N(ET$1),N($R18),1)),CHOOSE(AC[[M]:[M]],1,0,1,AC[[DB]:[DB]])),PRODUCT(SUM(ROUND(AVERAGE(VALUE(ET$3),VALUE($P18)),0),CHOOSE(IF(OR(ET$1,$R18),4,INDEX(CMB[[Res_Rare]:[Res_Rare]],MATCH(ROUND(MIN(SUM(ET$4,$O18/1000),SUM($O18,ET$4/1000)),3),CMB[[Cmb_ID]:[Cmb_ID]],0))),-1,-1,0,0)),IF(OR(ET$1,$R18),4,INDEX(CMB[[Cmb_Rare]:[Cmb_Rare]],MATCH(ROUND(MIN(SUM(ET$4,$O18/1000),SUM($O18,ET$4/1000)),3),CMB[[Cmb_ID]:[Cmb_ID]],0))),CHOOSE(AC[[M]:[M]],2,1,1,SUM(AC[[AB]:[DB]])))),""))</f>
        <v/>
      </c>
      <c r="EU18" t="str">
        <f>IF(OR(EU$5="",$S18=""),"",IFERROR(SUM(PRODUCT(INDEX(CMB[[BA_0O]:[BA_2O]],MATCH(ROUND(MIN(SUM(EU$4,$O18/1000),SUM($O18,EU$4/1000)),3),CMB[[Cmb_ID]:[Cmb_ID]],0),SUM(N(EU$1),N($R18),1)),CHOOSE(AC[[M]:[M]],1,1,0,AC[[AB]:[AB]])),PRODUCT(INDEX(CMB[[BD_0O]:[BD_2O]],MATCH(ROUND(MIN(SUM(EU$4,$O18/1000),SUM($O18,EU$4/1000)),3),CMB[[Cmb_ID]:[Cmb_ID]],0),SUM(N(EU$1),N($R18),1)),CHOOSE(AC[[M]:[M]],1,0,1,AC[[DB]:[DB]])),PRODUCT(SUM(ROUND(AVERAGE(VALUE(EU$3),VALUE($P18)),0),CHOOSE(IF(OR(EU$1,$R18),4,INDEX(CMB[[Res_Rare]:[Res_Rare]],MATCH(ROUND(MIN(SUM(EU$4,$O18/1000),SUM($O18,EU$4/1000)),3),CMB[[Cmb_ID]:[Cmb_ID]],0))),-1,-1,0,0)),IF(OR(EU$1,$R18),4,INDEX(CMB[[Cmb_Rare]:[Cmb_Rare]],MATCH(ROUND(MIN(SUM(EU$4,$O18/1000),SUM($O18,EU$4/1000)),3),CMB[[Cmb_ID]:[Cmb_ID]],0))),CHOOSE(AC[[M]:[M]],2,1,1,SUM(AC[[AB]:[DB]])))),""))</f>
        <v/>
      </c>
      <c r="EV18" t="str">
        <f>IF(OR(EV$5="",$S18=""),"",IFERROR(SUM(PRODUCT(INDEX(CMB[[BA_0O]:[BA_2O]],MATCH(ROUND(MIN(SUM(EV$4,$O18/1000),SUM($O18,EV$4/1000)),3),CMB[[Cmb_ID]:[Cmb_ID]],0),SUM(N(EV$1),N($R18),1)),CHOOSE(AC[[M]:[M]],1,1,0,AC[[AB]:[AB]])),PRODUCT(INDEX(CMB[[BD_0O]:[BD_2O]],MATCH(ROUND(MIN(SUM(EV$4,$O18/1000),SUM($O18,EV$4/1000)),3),CMB[[Cmb_ID]:[Cmb_ID]],0),SUM(N(EV$1),N($R18),1)),CHOOSE(AC[[M]:[M]],1,0,1,AC[[DB]:[DB]])),PRODUCT(SUM(ROUND(AVERAGE(VALUE(EV$3),VALUE($P18)),0),CHOOSE(IF(OR(EV$1,$R18),4,INDEX(CMB[[Res_Rare]:[Res_Rare]],MATCH(ROUND(MIN(SUM(EV$4,$O18/1000),SUM($O18,EV$4/1000)),3),CMB[[Cmb_ID]:[Cmb_ID]],0))),-1,-1,0,0)),IF(OR(EV$1,$R18),4,INDEX(CMB[[Cmb_Rare]:[Cmb_Rare]],MATCH(ROUND(MIN(SUM(EV$4,$O18/1000),SUM($O18,EV$4/1000)),3),CMB[[Cmb_ID]:[Cmb_ID]],0))),CHOOSE(AC[[M]:[M]],2,1,1,SUM(AC[[AB]:[DB]])))),""))</f>
        <v/>
      </c>
      <c r="EW18" t="str">
        <f>IF(OR(EW$5="",$S18=""),"",IFERROR(SUM(PRODUCT(INDEX(CMB[[BA_0O]:[BA_2O]],MATCH(ROUND(MIN(SUM(EW$4,$O18/1000),SUM($O18,EW$4/1000)),3),CMB[[Cmb_ID]:[Cmb_ID]],0),SUM(N(EW$1),N($R18),1)),CHOOSE(AC[[M]:[M]],1,1,0,AC[[AB]:[AB]])),PRODUCT(INDEX(CMB[[BD_0O]:[BD_2O]],MATCH(ROUND(MIN(SUM(EW$4,$O18/1000),SUM($O18,EW$4/1000)),3),CMB[[Cmb_ID]:[Cmb_ID]],0),SUM(N(EW$1),N($R18),1)),CHOOSE(AC[[M]:[M]],1,0,1,AC[[DB]:[DB]])),PRODUCT(SUM(ROUND(AVERAGE(VALUE(EW$3),VALUE($P18)),0),CHOOSE(IF(OR(EW$1,$R18),4,INDEX(CMB[[Res_Rare]:[Res_Rare]],MATCH(ROUND(MIN(SUM(EW$4,$O18/1000),SUM($O18,EW$4/1000)),3),CMB[[Cmb_ID]:[Cmb_ID]],0))),-1,-1,0,0)),IF(OR(EW$1,$R18),4,INDEX(CMB[[Cmb_Rare]:[Cmb_Rare]],MATCH(ROUND(MIN(SUM(EW$4,$O18/1000),SUM($O18,EW$4/1000)),3),CMB[[Cmb_ID]:[Cmb_ID]],0))),CHOOSE(AC[[M]:[M]],2,1,1,SUM(AC[[AB]:[DB]])))),""))</f>
        <v/>
      </c>
      <c r="EX18" t="str">
        <f>IF(OR(EX$5="",$S18=""),"",IFERROR(SUM(PRODUCT(INDEX(CMB[[BA_0O]:[BA_2O]],MATCH(ROUND(MIN(SUM(EX$4,$O18/1000),SUM($O18,EX$4/1000)),3),CMB[[Cmb_ID]:[Cmb_ID]],0),SUM(N(EX$1),N($R18),1)),CHOOSE(AC[[M]:[M]],1,1,0,AC[[AB]:[AB]])),PRODUCT(INDEX(CMB[[BD_0O]:[BD_2O]],MATCH(ROUND(MIN(SUM(EX$4,$O18/1000),SUM($O18,EX$4/1000)),3),CMB[[Cmb_ID]:[Cmb_ID]],0),SUM(N(EX$1),N($R18),1)),CHOOSE(AC[[M]:[M]],1,0,1,AC[[DB]:[DB]])),PRODUCT(SUM(ROUND(AVERAGE(VALUE(EX$3),VALUE($P18)),0),CHOOSE(IF(OR(EX$1,$R18),4,INDEX(CMB[[Res_Rare]:[Res_Rare]],MATCH(ROUND(MIN(SUM(EX$4,$O18/1000),SUM($O18,EX$4/1000)),3),CMB[[Cmb_ID]:[Cmb_ID]],0))),-1,-1,0,0)),IF(OR(EX$1,$R18),4,INDEX(CMB[[Cmb_Rare]:[Cmb_Rare]],MATCH(ROUND(MIN(SUM(EX$4,$O18/1000),SUM($O18,EX$4/1000)),3),CMB[[Cmb_ID]:[Cmb_ID]],0))),CHOOSE(AC[[M]:[M]],2,1,1,SUM(AC[[AB]:[DB]])))),""))</f>
        <v/>
      </c>
      <c r="EY18" t="str">
        <f>IF(OR(EY$5="",$S18=""),"",IFERROR(SUM(PRODUCT(INDEX(CMB[[BA_0O]:[BA_2O]],MATCH(ROUND(MIN(SUM(EY$4,$O18/1000),SUM($O18,EY$4/1000)),3),CMB[[Cmb_ID]:[Cmb_ID]],0),SUM(N(EY$1),N($R18),1)),CHOOSE(AC[[M]:[M]],1,1,0,AC[[AB]:[AB]])),PRODUCT(INDEX(CMB[[BD_0O]:[BD_2O]],MATCH(ROUND(MIN(SUM(EY$4,$O18/1000),SUM($O18,EY$4/1000)),3),CMB[[Cmb_ID]:[Cmb_ID]],0),SUM(N(EY$1),N($R18),1)),CHOOSE(AC[[M]:[M]],1,0,1,AC[[DB]:[DB]])),PRODUCT(SUM(ROUND(AVERAGE(VALUE(EY$3),VALUE($P18)),0),CHOOSE(IF(OR(EY$1,$R18),4,INDEX(CMB[[Res_Rare]:[Res_Rare]],MATCH(ROUND(MIN(SUM(EY$4,$O18/1000),SUM($O18,EY$4/1000)),3),CMB[[Cmb_ID]:[Cmb_ID]],0))),-1,-1,0,0)),IF(OR(EY$1,$R18),4,INDEX(CMB[[Cmb_Rare]:[Cmb_Rare]],MATCH(ROUND(MIN(SUM(EY$4,$O18/1000),SUM($O18,EY$4/1000)),3),CMB[[Cmb_ID]:[Cmb_ID]],0))),CHOOSE(AC[[M]:[M]],2,1,1,SUM(AC[[AB]:[DB]])))),""))</f>
        <v/>
      </c>
      <c r="EZ18" t="str">
        <f>IF(OR(EZ$5="",$S18=""),"",IFERROR(SUM(PRODUCT(INDEX(CMB[[BA_0O]:[BA_2O]],MATCH(ROUND(MIN(SUM(EZ$4,$O18/1000),SUM($O18,EZ$4/1000)),3),CMB[[Cmb_ID]:[Cmb_ID]],0),SUM(N(EZ$1),N($R18),1)),CHOOSE(AC[[M]:[M]],1,1,0,AC[[AB]:[AB]])),PRODUCT(INDEX(CMB[[BD_0O]:[BD_2O]],MATCH(ROUND(MIN(SUM(EZ$4,$O18/1000),SUM($O18,EZ$4/1000)),3),CMB[[Cmb_ID]:[Cmb_ID]],0),SUM(N(EZ$1),N($R18),1)),CHOOSE(AC[[M]:[M]],1,0,1,AC[[DB]:[DB]])),PRODUCT(SUM(ROUND(AVERAGE(VALUE(EZ$3),VALUE($P18)),0),CHOOSE(IF(OR(EZ$1,$R18),4,INDEX(CMB[[Res_Rare]:[Res_Rare]],MATCH(ROUND(MIN(SUM(EZ$4,$O18/1000),SUM($O18,EZ$4/1000)),3),CMB[[Cmb_ID]:[Cmb_ID]],0))),-1,-1,0,0)),IF(OR(EZ$1,$R18),4,INDEX(CMB[[Cmb_Rare]:[Cmb_Rare]],MATCH(ROUND(MIN(SUM(EZ$4,$O18/1000),SUM($O18,EZ$4/1000)),3),CMB[[Cmb_ID]:[Cmb_ID]],0))),CHOOSE(AC[[M]:[M]],2,1,1,SUM(AC[[AB]:[DB]])))),""))</f>
        <v/>
      </c>
      <c r="FA18" t="str">
        <f>IF(OR(FA$5="",$S18=""),"",IFERROR(SUM(PRODUCT(INDEX(CMB[[BA_0O]:[BA_2O]],MATCH(ROUND(MIN(SUM(FA$4,$O18/1000),SUM($O18,FA$4/1000)),3),CMB[[Cmb_ID]:[Cmb_ID]],0),SUM(N(FA$1),N($R18),1)),CHOOSE(AC[[M]:[M]],1,1,0,AC[[AB]:[AB]])),PRODUCT(INDEX(CMB[[BD_0O]:[BD_2O]],MATCH(ROUND(MIN(SUM(FA$4,$O18/1000),SUM($O18,FA$4/1000)),3),CMB[[Cmb_ID]:[Cmb_ID]],0),SUM(N(FA$1),N($R18),1)),CHOOSE(AC[[M]:[M]],1,0,1,AC[[DB]:[DB]])),PRODUCT(SUM(ROUND(AVERAGE(VALUE(FA$3),VALUE($P18)),0),CHOOSE(IF(OR(FA$1,$R18),4,INDEX(CMB[[Res_Rare]:[Res_Rare]],MATCH(ROUND(MIN(SUM(FA$4,$O18/1000),SUM($O18,FA$4/1000)),3),CMB[[Cmb_ID]:[Cmb_ID]],0))),-1,-1,0,0)),IF(OR(FA$1,$R18),4,INDEX(CMB[[Cmb_Rare]:[Cmb_Rare]],MATCH(ROUND(MIN(SUM(FA$4,$O18/1000),SUM($O18,FA$4/1000)),3),CMB[[Cmb_ID]:[Cmb_ID]],0))),CHOOSE(AC[[M]:[M]],2,1,1,SUM(AC[[AB]:[DB]])))),""))</f>
        <v/>
      </c>
      <c r="FB18" t="str">
        <f>IF(OR(FB$5="",$S18=""),"",IFERROR(SUM(PRODUCT(INDEX(CMB[[BA_0O]:[BA_2O]],MATCH(ROUND(MIN(SUM(FB$4,$O18/1000),SUM($O18,FB$4/1000)),3),CMB[[Cmb_ID]:[Cmb_ID]],0),SUM(N(FB$1),N($R18),1)),CHOOSE(AC[[M]:[M]],1,1,0,AC[[AB]:[AB]])),PRODUCT(INDEX(CMB[[BD_0O]:[BD_2O]],MATCH(ROUND(MIN(SUM(FB$4,$O18/1000),SUM($O18,FB$4/1000)),3),CMB[[Cmb_ID]:[Cmb_ID]],0),SUM(N(FB$1),N($R18),1)),CHOOSE(AC[[M]:[M]],1,0,1,AC[[DB]:[DB]])),PRODUCT(SUM(ROUND(AVERAGE(VALUE(FB$3),VALUE($P18)),0),CHOOSE(IF(OR(FB$1,$R18),4,INDEX(CMB[[Res_Rare]:[Res_Rare]],MATCH(ROUND(MIN(SUM(FB$4,$O18/1000),SUM($O18,FB$4/1000)),3),CMB[[Cmb_ID]:[Cmb_ID]],0))),-1,-1,0,0)),IF(OR(FB$1,$R18),4,INDEX(CMB[[Cmb_Rare]:[Cmb_Rare]],MATCH(ROUND(MIN(SUM(FB$4,$O18/1000),SUM($O18,FB$4/1000)),3),CMB[[Cmb_ID]:[Cmb_ID]],0))),CHOOSE(AC[[M]:[M]],2,1,1,SUM(AC[[AB]:[DB]])))),""))</f>
        <v/>
      </c>
      <c r="FC18" t="str">
        <f>IF(OR(FC$5="",$S18=""),"",IFERROR(SUM(PRODUCT(INDEX(CMB[[BA_0O]:[BA_2O]],MATCH(ROUND(MIN(SUM(FC$4,$O18/1000),SUM($O18,FC$4/1000)),3),CMB[[Cmb_ID]:[Cmb_ID]],0),SUM(N(FC$1),N($R18),1)),CHOOSE(AC[[M]:[M]],1,1,0,AC[[AB]:[AB]])),PRODUCT(INDEX(CMB[[BD_0O]:[BD_2O]],MATCH(ROUND(MIN(SUM(FC$4,$O18/1000),SUM($O18,FC$4/1000)),3),CMB[[Cmb_ID]:[Cmb_ID]],0),SUM(N(FC$1),N($R18),1)),CHOOSE(AC[[M]:[M]],1,0,1,AC[[DB]:[DB]])),PRODUCT(SUM(ROUND(AVERAGE(VALUE(FC$3),VALUE($P18)),0),CHOOSE(IF(OR(FC$1,$R18),4,INDEX(CMB[[Res_Rare]:[Res_Rare]],MATCH(ROUND(MIN(SUM(FC$4,$O18/1000),SUM($O18,FC$4/1000)),3),CMB[[Cmb_ID]:[Cmb_ID]],0))),-1,-1,0,0)),IF(OR(FC$1,$R18),4,INDEX(CMB[[Cmb_Rare]:[Cmb_Rare]],MATCH(ROUND(MIN(SUM(FC$4,$O18/1000),SUM($O18,FC$4/1000)),3),CMB[[Cmb_ID]:[Cmb_ID]],0))),CHOOSE(AC[[M]:[M]],2,1,1,SUM(AC[[AB]:[DB]])))),""))</f>
        <v/>
      </c>
      <c r="FD18" t="str">
        <f>IF(OR(FD$5="",$S18=""),"",IFERROR(SUM(PRODUCT(INDEX(CMB[[BA_0O]:[BA_2O]],MATCH(ROUND(MIN(SUM(FD$4,$O18/1000),SUM($O18,FD$4/1000)),3),CMB[[Cmb_ID]:[Cmb_ID]],0),SUM(N(FD$1),N($R18),1)),CHOOSE(AC[[M]:[M]],1,1,0,AC[[AB]:[AB]])),PRODUCT(INDEX(CMB[[BD_0O]:[BD_2O]],MATCH(ROUND(MIN(SUM(FD$4,$O18/1000),SUM($O18,FD$4/1000)),3),CMB[[Cmb_ID]:[Cmb_ID]],0),SUM(N(FD$1),N($R18),1)),CHOOSE(AC[[M]:[M]],1,0,1,AC[[DB]:[DB]])),PRODUCT(SUM(ROUND(AVERAGE(VALUE(FD$3),VALUE($P18)),0),CHOOSE(IF(OR(FD$1,$R18),4,INDEX(CMB[[Res_Rare]:[Res_Rare]],MATCH(ROUND(MIN(SUM(FD$4,$O18/1000),SUM($O18,FD$4/1000)),3),CMB[[Cmb_ID]:[Cmb_ID]],0))),-1,-1,0,0)),IF(OR(FD$1,$R18),4,INDEX(CMB[[Cmb_Rare]:[Cmb_Rare]],MATCH(ROUND(MIN(SUM(FD$4,$O18/1000),SUM($O18,FD$4/1000)),3),CMB[[Cmb_ID]:[Cmb_ID]],0))),CHOOSE(AC[[M]:[M]],2,1,1,SUM(AC[[AB]:[DB]])))),""))</f>
        <v/>
      </c>
      <c r="FE18" t="str">
        <f>IF(OR(FE$5="",$S18=""),"",IFERROR(SUM(PRODUCT(INDEX(CMB[[BA_0O]:[BA_2O]],MATCH(ROUND(MIN(SUM(FE$4,$O18/1000),SUM($O18,FE$4/1000)),3),CMB[[Cmb_ID]:[Cmb_ID]],0),SUM(N(FE$1),N($R18),1)),CHOOSE(AC[[M]:[M]],1,1,0,AC[[AB]:[AB]])),PRODUCT(INDEX(CMB[[BD_0O]:[BD_2O]],MATCH(ROUND(MIN(SUM(FE$4,$O18/1000),SUM($O18,FE$4/1000)),3),CMB[[Cmb_ID]:[Cmb_ID]],0),SUM(N(FE$1),N($R18),1)),CHOOSE(AC[[M]:[M]],1,0,1,AC[[DB]:[DB]])),PRODUCT(SUM(ROUND(AVERAGE(VALUE(FE$3),VALUE($P18)),0),CHOOSE(IF(OR(FE$1,$R18),4,INDEX(CMB[[Res_Rare]:[Res_Rare]],MATCH(ROUND(MIN(SUM(FE$4,$O18/1000),SUM($O18,FE$4/1000)),3),CMB[[Cmb_ID]:[Cmb_ID]],0))),-1,-1,0,0)),IF(OR(FE$1,$R18),4,INDEX(CMB[[Cmb_Rare]:[Cmb_Rare]],MATCH(ROUND(MIN(SUM(FE$4,$O18/1000),SUM($O18,FE$4/1000)),3),CMB[[Cmb_ID]:[Cmb_ID]],0))),CHOOSE(AC[[M]:[M]],2,1,1,SUM(AC[[AB]:[DB]])))),""))</f>
        <v/>
      </c>
      <c r="FF18" t="str">
        <f>IF(OR(FF$5="",$S18=""),"",IFERROR(SUM(PRODUCT(INDEX(CMB[[BA_0O]:[BA_2O]],MATCH(ROUND(MIN(SUM(FF$4,$O18/1000),SUM($O18,FF$4/1000)),3),CMB[[Cmb_ID]:[Cmb_ID]],0),SUM(N(FF$1),N($R18),1)),CHOOSE(AC[[M]:[M]],1,1,0,AC[[AB]:[AB]])),PRODUCT(INDEX(CMB[[BD_0O]:[BD_2O]],MATCH(ROUND(MIN(SUM(FF$4,$O18/1000),SUM($O18,FF$4/1000)),3),CMB[[Cmb_ID]:[Cmb_ID]],0),SUM(N(FF$1),N($R18),1)),CHOOSE(AC[[M]:[M]],1,0,1,AC[[DB]:[DB]])),PRODUCT(SUM(ROUND(AVERAGE(VALUE(FF$3),VALUE($P18)),0),CHOOSE(IF(OR(FF$1,$R18),4,INDEX(CMB[[Res_Rare]:[Res_Rare]],MATCH(ROUND(MIN(SUM(FF$4,$O18/1000),SUM($O18,FF$4/1000)),3),CMB[[Cmb_ID]:[Cmb_ID]],0))),-1,-1,0,0)),IF(OR(FF$1,$R18),4,INDEX(CMB[[Cmb_Rare]:[Cmb_Rare]],MATCH(ROUND(MIN(SUM(FF$4,$O18/1000),SUM($O18,FF$4/1000)),3),CMB[[Cmb_ID]:[Cmb_ID]],0))),CHOOSE(AC[[M]:[M]],2,1,1,SUM(AC[[AB]:[DB]])))),""))</f>
        <v/>
      </c>
      <c r="FG18" t="str">
        <f>IF(OR(FG$5="",$S18=""),"",IFERROR(SUM(PRODUCT(INDEX(CMB[[BA_0O]:[BA_2O]],MATCH(ROUND(MIN(SUM(FG$4,$O18/1000),SUM($O18,FG$4/1000)),3),CMB[[Cmb_ID]:[Cmb_ID]],0),SUM(N(FG$1),N($R18),1)),CHOOSE(AC[[M]:[M]],1,1,0,AC[[AB]:[AB]])),PRODUCT(INDEX(CMB[[BD_0O]:[BD_2O]],MATCH(ROUND(MIN(SUM(FG$4,$O18/1000),SUM($O18,FG$4/1000)),3),CMB[[Cmb_ID]:[Cmb_ID]],0),SUM(N(FG$1),N($R18),1)),CHOOSE(AC[[M]:[M]],1,0,1,AC[[DB]:[DB]])),PRODUCT(SUM(ROUND(AVERAGE(VALUE(FG$3),VALUE($P18)),0),CHOOSE(IF(OR(FG$1,$R18),4,INDEX(CMB[[Res_Rare]:[Res_Rare]],MATCH(ROUND(MIN(SUM(FG$4,$O18/1000),SUM($O18,FG$4/1000)),3),CMB[[Cmb_ID]:[Cmb_ID]],0))),-1,-1,0,0)),IF(OR(FG$1,$R18),4,INDEX(CMB[[Cmb_Rare]:[Cmb_Rare]],MATCH(ROUND(MIN(SUM(FG$4,$O18/1000),SUM($O18,FG$4/1000)),3),CMB[[Cmb_ID]:[Cmb_ID]],0))),CHOOSE(AC[[M]:[M]],2,1,1,SUM(AC[[AB]:[DB]])))),""))</f>
        <v/>
      </c>
      <c r="FH18" t="str">
        <f>IF(OR(FH$5="",$S18=""),"",IFERROR(SUM(PRODUCT(INDEX(CMB[[BA_0O]:[BA_2O]],MATCH(ROUND(MIN(SUM(FH$4,$O18/1000),SUM($O18,FH$4/1000)),3),CMB[[Cmb_ID]:[Cmb_ID]],0),SUM(N(FH$1),N($R18),1)),CHOOSE(AC[[M]:[M]],1,1,0,AC[[AB]:[AB]])),PRODUCT(INDEX(CMB[[BD_0O]:[BD_2O]],MATCH(ROUND(MIN(SUM(FH$4,$O18/1000),SUM($O18,FH$4/1000)),3),CMB[[Cmb_ID]:[Cmb_ID]],0),SUM(N(FH$1),N($R18),1)),CHOOSE(AC[[M]:[M]],1,0,1,AC[[DB]:[DB]])),PRODUCT(SUM(ROUND(AVERAGE(VALUE(FH$3),VALUE($P18)),0),CHOOSE(IF(OR(FH$1,$R18),4,INDEX(CMB[[Res_Rare]:[Res_Rare]],MATCH(ROUND(MIN(SUM(FH$4,$O18/1000),SUM($O18,FH$4/1000)),3),CMB[[Cmb_ID]:[Cmb_ID]],0))),-1,-1,0,0)),IF(OR(FH$1,$R18),4,INDEX(CMB[[Cmb_Rare]:[Cmb_Rare]],MATCH(ROUND(MIN(SUM(FH$4,$O18/1000),SUM($O18,FH$4/1000)),3),CMB[[Cmb_ID]:[Cmb_ID]],0))),CHOOSE(AC[[M]:[M]],2,1,1,SUM(AC[[AB]:[DB]])))),""))</f>
        <v/>
      </c>
      <c r="FI18" t="str">
        <f>IF(OR(FI$5="",$S18=""),"",IFERROR(SUM(PRODUCT(INDEX(CMB[[BA_0O]:[BA_2O]],MATCH(ROUND(MIN(SUM(FI$4,$O18/1000),SUM($O18,FI$4/1000)),3),CMB[[Cmb_ID]:[Cmb_ID]],0),SUM(N(FI$1),N($R18),1)),CHOOSE(AC[[M]:[M]],1,1,0,AC[[AB]:[AB]])),PRODUCT(INDEX(CMB[[BD_0O]:[BD_2O]],MATCH(ROUND(MIN(SUM(FI$4,$O18/1000),SUM($O18,FI$4/1000)),3),CMB[[Cmb_ID]:[Cmb_ID]],0),SUM(N(FI$1),N($R18),1)),CHOOSE(AC[[M]:[M]],1,0,1,AC[[DB]:[DB]])),PRODUCT(SUM(ROUND(AVERAGE(VALUE(FI$3),VALUE($P18)),0),CHOOSE(IF(OR(FI$1,$R18),4,INDEX(CMB[[Res_Rare]:[Res_Rare]],MATCH(ROUND(MIN(SUM(FI$4,$O18/1000),SUM($O18,FI$4/1000)),3),CMB[[Cmb_ID]:[Cmb_ID]],0))),-1,-1,0,0)),IF(OR(FI$1,$R18),4,INDEX(CMB[[Cmb_Rare]:[Cmb_Rare]],MATCH(ROUND(MIN(SUM(FI$4,$O18/1000),SUM($O18,FI$4/1000)),3),CMB[[Cmb_ID]:[Cmb_ID]],0))),CHOOSE(AC[[M]:[M]],2,1,1,SUM(AC[[AB]:[DB]])))),""))</f>
        <v/>
      </c>
      <c r="FJ18" t="str">
        <f>IF(OR(FJ$5="",$S18=""),"",IFERROR(SUM(PRODUCT(INDEX(CMB[[BA_0O]:[BA_2O]],MATCH(ROUND(MIN(SUM(FJ$4,$O18/1000),SUM($O18,FJ$4/1000)),3),CMB[[Cmb_ID]:[Cmb_ID]],0),SUM(N(FJ$1),N($R18),1)),CHOOSE(AC[[M]:[M]],1,1,0,AC[[AB]:[AB]])),PRODUCT(INDEX(CMB[[BD_0O]:[BD_2O]],MATCH(ROUND(MIN(SUM(FJ$4,$O18/1000),SUM($O18,FJ$4/1000)),3),CMB[[Cmb_ID]:[Cmb_ID]],0),SUM(N(FJ$1),N($R18),1)),CHOOSE(AC[[M]:[M]],1,0,1,AC[[DB]:[DB]])),PRODUCT(SUM(ROUND(AVERAGE(VALUE(FJ$3),VALUE($P18)),0),CHOOSE(IF(OR(FJ$1,$R18),4,INDEX(CMB[[Res_Rare]:[Res_Rare]],MATCH(ROUND(MIN(SUM(FJ$4,$O18/1000),SUM($O18,FJ$4/1000)),3),CMB[[Cmb_ID]:[Cmb_ID]],0))),-1,-1,0,0)),IF(OR(FJ$1,$R18),4,INDEX(CMB[[Cmb_Rare]:[Cmb_Rare]],MATCH(ROUND(MIN(SUM(FJ$4,$O18/1000),SUM($O18,FJ$4/1000)),3),CMB[[Cmb_ID]:[Cmb_ID]],0))),CHOOSE(AC[[M]:[M]],2,1,1,SUM(AC[[AB]:[DB]])))),""))</f>
        <v/>
      </c>
      <c r="FK18" t="str">
        <f>IF(OR(FK$5="",$S18=""),"",IFERROR(SUM(PRODUCT(INDEX(CMB[[BA_0O]:[BA_2O]],MATCH(ROUND(MIN(SUM(FK$4,$O18/1000),SUM($O18,FK$4/1000)),3),CMB[[Cmb_ID]:[Cmb_ID]],0),SUM(N(FK$1),N($R18),1)),CHOOSE(AC[[M]:[M]],1,1,0,AC[[AB]:[AB]])),PRODUCT(INDEX(CMB[[BD_0O]:[BD_2O]],MATCH(ROUND(MIN(SUM(FK$4,$O18/1000),SUM($O18,FK$4/1000)),3),CMB[[Cmb_ID]:[Cmb_ID]],0),SUM(N(FK$1),N($R18),1)),CHOOSE(AC[[M]:[M]],1,0,1,AC[[DB]:[DB]])),PRODUCT(SUM(ROUND(AVERAGE(VALUE(FK$3),VALUE($P18)),0),CHOOSE(IF(OR(FK$1,$R18),4,INDEX(CMB[[Res_Rare]:[Res_Rare]],MATCH(ROUND(MIN(SUM(FK$4,$O18/1000),SUM($O18,FK$4/1000)),3),CMB[[Cmb_ID]:[Cmb_ID]],0))),-1,-1,0,0)),IF(OR(FK$1,$R18),4,INDEX(CMB[[Cmb_Rare]:[Cmb_Rare]],MATCH(ROUND(MIN(SUM(FK$4,$O18/1000),SUM($O18,FK$4/1000)),3),CMB[[Cmb_ID]:[Cmb_ID]],0))),CHOOSE(AC[[M]:[M]],2,1,1,SUM(AC[[AB]:[DB]])))),""))</f>
        <v/>
      </c>
      <c r="FL18" t="str">
        <f>IF(OR(FL$5="",$S18=""),"",IFERROR(SUM(PRODUCT(INDEX(CMB[[BA_0O]:[BA_2O]],MATCH(ROUND(MIN(SUM(FL$4,$O18/1000),SUM($O18,FL$4/1000)),3),CMB[[Cmb_ID]:[Cmb_ID]],0),SUM(N(FL$1),N($R18),1)),CHOOSE(AC[[M]:[M]],1,1,0,AC[[AB]:[AB]])),PRODUCT(INDEX(CMB[[BD_0O]:[BD_2O]],MATCH(ROUND(MIN(SUM(FL$4,$O18/1000),SUM($O18,FL$4/1000)),3),CMB[[Cmb_ID]:[Cmb_ID]],0),SUM(N(FL$1),N($R18),1)),CHOOSE(AC[[M]:[M]],1,0,1,AC[[DB]:[DB]])),PRODUCT(SUM(ROUND(AVERAGE(VALUE(FL$3),VALUE($P18)),0),CHOOSE(IF(OR(FL$1,$R18),4,INDEX(CMB[[Res_Rare]:[Res_Rare]],MATCH(ROUND(MIN(SUM(FL$4,$O18/1000),SUM($O18,FL$4/1000)),3),CMB[[Cmb_ID]:[Cmb_ID]],0))),-1,-1,0,0)),IF(OR(FL$1,$R18),4,INDEX(CMB[[Cmb_Rare]:[Cmb_Rare]],MATCH(ROUND(MIN(SUM(FL$4,$O18/1000),SUM($O18,FL$4/1000)),3),CMB[[Cmb_ID]:[Cmb_ID]],0))),CHOOSE(AC[[M]:[M]],2,1,1,SUM(AC[[AB]:[DB]])))),""))</f>
        <v/>
      </c>
      <c r="FM18" t="str">
        <f>IF(OR(FM$5="",$S18=""),"",IFERROR(SUM(PRODUCT(INDEX(CMB[[BA_0O]:[BA_2O]],MATCH(ROUND(MIN(SUM(FM$4,$O18/1000),SUM($O18,FM$4/1000)),3),CMB[[Cmb_ID]:[Cmb_ID]],0),SUM(N(FM$1),N($R18),1)),CHOOSE(AC[[M]:[M]],1,1,0,AC[[AB]:[AB]])),PRODUCT(INDEX(CMB[[BD_0O]:[BD_2O]],MATCH(ROUND(MIN(SUM(FM$4,$O18/1000),SUM($O18,FM$4/1000)),3),CMB[[Cmb_ID]:[Cmb_ID]],0),SUM(N(FM$1),N($R18),1)),CHOOSE(AC[[M]:[M]],1,0,1,AC[[DB]:[DB]])),PRODUCT(SUM(ROUND(AVERAGE(VALUE(FM$3),VALUE($P18)),0),CHOOSE(IF(OR(FM$1,$R18),4,INDEX(CMB[[Res_Rare]:[Res_Rare]],MATCH(ROUND(MIN(SUM(FM$4,$O18/1000),SUM($O18,FM$4/1000)),3),CMB[[Cmb_ID]:[Cmb_ID]],0))),-1,-1,0,0)),IF(OR(FM$1,$R18),4,INDEX(CMB[[Cmb_Rare]:[Cmb_Rare]],MATCH(ROUND(MIN(SUM(FM$4,$O18/1000),SUM($O18,FM$4/1000)),3),CMB[[Cmb_ID]:[Cmb_ID]],0))),CHOOSE(AC[[M]:[M]],2,1,1,SUM(AC[[AB]:[DB]])))),""))</f>
        <v/>
      </c>
      <c r="FN18" s="7">
        <f t="shared" si="15"/>
        <v>464</v>
      </c>
      <c r="FO18" s="7">
        <f t="shared" si="15"/>
        <v>284</v>
      </c>
      <c r="FP18" s="7">
        <f t="shared" si="15"/>
        <v>284</v>
      </c>
      <c r="FQ18" s="7">
        <f t="shared" si="15"/>
        <v>208</v>
      </c>
      <c r="FR18" s="7">
        <f t="shared" si="15"/>
        <v>208</v>
      </c>
      <c r="FS18" s="7">
        <f t="shared" si="15"/>
        <v>208</v>
      </c>
      <c r="FT18" s="7">
        <f>SUM(IF(INDEX(LIB[[Quantity]:[Quantity]],MATCH($S18,LIB[[ID]:[ID]],0))&gt;=COLUMN(A$1),TRUNC(PRODUCT(AVERAGE($FN18:$FS18),POWER(AC[[CR]:[CR]],SUM(SUMIFS($D$11:$D17,$A$11:$A17,$A18,$E$11:$E17,"&gt;="&amp;$E18),SUMIFS($D19:$D$161,$A19:$A$161,$A18,$E19:$E$161,"&gt;"&amp;$E18),COLUMN(A$1),-1)),IF($Q18="Yes",AC[[FB]:[FB]],1))),0),ROW(A7)/-VALUE(1&amp;REPT("0",9-PRODUCT(COLUMN(A$1)-1,3))),1)</f>
        <v>276.99999999300002</v>
      </c>
      <c r="FU18" s="7">
        <f>SUM(IF(INDEX(LIB[[Quantity]:[Quantity]],MATCH($S18,LIB[[ID]:[ID]],0))&gt;=COLUMN(B$1),TRUNC(PRODUCT(AVERAGE($FN18:$FS18),POWER(AC[[CR]:[CR]],SUM(SUMIFS($D$11:$D17,$A$11:$A17,$A18,$E$11:$E17,"&gt;="&amp;$E18),SUMIFS($D19:$D$161,$A19:$A$161,$A18,$E19:$E$161,"&gt;"&amp;$E18),COLUMN(B$1),-1)),IF($Q18="Yes",AC[[FB]:[FB]],1))),0),ROW(B7)/-VALUE(1&amp;REPT("0",9-PRODUCT(COLUMN(B$1)-1,3))),1)</f>
        <v>220.99999299999999</v>
      </c>
      <c r="FV18" s="7">
        <f>SUM(IF(INDEX(LIB[[Quantity]:[Quantity]],MATCH($S18,LIB[[ID]:[ID]],0))&gt;=COLUMN(C$1),TRUNC(PRODUCT(AVERAGE($FN18:$FS18),POWER(AC[[CR]:[CR]],SUM(SUMIFS($D$11:$D17,$A$11:$A17,$A18,$E$11:$E17,"&gt;="&amp;$E18),SUMIFS($D19:$D$161,$A19:$A$161,$A18,$E19:$E$161,"&gt;"&amp;$E18),COLUMN(C$1),-1)),IF($Q18="Yes",AC[[FB]:[FB]],1))),0),ROW(C7)/-VALUE(1&amp;REPT("0",9-PRODUCT(COLUMN(C$1)-1,3))),1)</f>
        <v>176.99299999999999</v>
      </c>
      <c r="FW18">
        <f t="shared" si="19"/>
        <v>65</v>
      </c>
      <c r="FX18">
        <f t="shared" si="20"/>
        <v>86</v>
      </c>
      <c r="FY18">
        <f t="shared" si="21"/>
        <v>99</v>
      </c>
      <c r="GC18">
        <f t="shared" si="22"/>
        <v>0</v>
      </c>
      <c r="GD18" t="str">
        <f>IFERROR(SUBSTITUTE(SUBSTITUTE(INDEX(SUG[Card],MATCH(ROW(A7),GC$12:GC$161,0))," #2","")," #3",""),"")</f>
        <v>Sword (5)</v>
      </c>
      <c r="GE18">
        <f>SUM(GE17,IF(IFERROR(MATCH(GD18,GD$11:GD17,0)&lt;0,TRUE()),1,0))</f>
        <v>7</v>
      </c>
      <c r="GF18" t="str">
        <f>IFERROR(INDEX(GD$12:GD$161,MATCH(ROW(A7),GE$12:GE$161,0)),"")</f>
        <v>Sword (5)</v>
      </c>
      <c r="GI18">
        <f>SUM(SUMIFS(D$11:D17,A$11:A17,A18,B$11:B17,"&gt;="&amp;B18),SUMIFS(D19:D$161,A19:A$161,A18,B19:B$161,"&gt;"&amp;B18),SUMIFS(D$11:D17,A$11:A17,A18&amp;":Onyx"),SUMIFS(D19:D$161,A19:A$161,A18&amp;":Onyx"))</f>
        <v>0</v>
      </c>
      <c r="GP18" t="str">
        <f t="shared" si="16"/>
        <v>Knowledge (5)</v>
      </c>
      <c r="GQ18">
        <f t="shared" si="17"/>
        <v>699</v>
      </c>
      <c r="GR18" t="b">
        <f>COUNTIF(DECK[Card],IFERROR(MID($L18,1,FIND(" #",SUG_Helper[[#This Row],[Card]])-1),SUG_Helper[[#This Row],[Card]]))&gt;=IFERROR(VALUE(RIGHT(SUG_Helper[[#This Row],[Card]])),1)</f>
        <v>1</v>
      </c>
    </row>
    <row r="19" spans="1:200" x14ac:dyDescent="0.35">
      <c r="A19" t="s">
        <v>49</v>
      </c>
      <c r="B19" s="4">
        <v>5</v>
      </c>
      <c r="C19" s="4" t="s">
        <v>74</v>
      </c>
      <c r="D19" s="4">
        <v>3</v>
      </c>
      <c r="E19" t="str">
        <f>IF(INDEX(LIB[Card],ROW(A8))="","",INDEX(LIB[Card],ROW(A8))&amp;" ("&amp;INDEX(LIB[Level],ROW(A8))&amp;")"&amp;IF(INDEX(LIB[Fused],ROW(A8))="Yes","ƒ",""))</f>
        <v>Elf (5)</v>
      </c>
      <c r="F19">
        <v>8</v>
      </c>
      <c r="G19" t="s">
        <v>1802</v>
      </c>
      <c r="H19" t="str">
        <f>IF(DECK[[#This Row],[Card]]="","",MID(DECK[[#This Row],[Card]],1,FIND(" (",DECK[[#This Row],[Card]])-1))</f>
        <v>Dragon</v>
      </c>
      <c r="I19" t="str">
        <f>IF(DECK[[#This Row],[Card]]="","",MID(DECK[[#This Row],[Card]],FIND("(",DECK[[#This Row],[Card]])+1,1))</f>
        <v>5</v>
      </c>
      <c r="J19" t="str">
        <f>IF(DECK[[#This Row],[Card]]="","",IF(RIGHT(DECK[[#This Row],[Card]])="ƒ","Yes","No"))</f>
        <v>No</v>
      </c>
      <c r="L19" t="str">
        <f t="shared" si="11"/>
        <v>Superhero (5)</v>
      </c>
      <c r="M19">
        <f t="shared" si="12"/>
        <v>666</v>
      </c>
      <c r="O19" s="6">
        <f>IF(S19="","",MATCH(MID(S19,1,MIN(FIND(" (",S19),IFERROR(FIND(":",S19),50))-1),CC[CC_Name],0))</f>
        <v>32</v>
      </c>
      <c r="P19" s="5" t="str">
        <f t="shared" si="13"/>
        <v>5</v>
      </c>
      <c r="Q19" s="5" t="str">
        <f t="shared" si="18"/>
        <v>No</v>
      </c>
      <c r="R19" s="5" t="b">
        <f t="shared" si="14"/>
        <v>0</v>
      </c>
      <c r="S19" t="str">
        <f>(INDEX(LIB[ID],ROW(A8)))</f>
        <v>Elf (5)</v>
      </c>
      <c r="T19" t="str">
        <f>IF(OR(T$5="",$S19=""),"",IFERROR(SUM(PRODUCT(INDEX(CMB[[BA_0O]:[BA_2O]],MATCH(ROUND(MIN(SUM(T$4,$O19/1000),SUM($O19,T$4/1000)),3),CMB[[Cmb_ID]:[Cmb_ID]],0),SUM(N(T$1),N($R19),1)),CHOOSE(AC[[M]:[M]],1,1,0,AC[[AB]:[AB]])),PRODUCT(INDEX(CMB[[BD_0O]:[BD_2O]],MATCH(ROUND(MIN(SUM(T$4,$O19/1000),SUM($O19,T$4/1000)),3),CMB[[Cmb_ID]:[Cmb_ID]],0),SUM(N(T$1),N($R19),1)),CHOOSE(AC[[M]:[M]],1,0,1,AC[[DB]:[DB]])),PRODUCT(SUM(ROUND(AVERAGE(VALUE(T$3),VALUE($P19)),0),CHOOSE(IF(OR(T$1,$R19),4,INDEX(CMB[[Res_Rare]:[Res_Rare]],MATCH(ROUND(MIN(SUM(T$4,$O19/1000),SUM($O19,T$4/1000)),3),CMB[[Cmb_ID]:[Cmb_ID]],0))),-1,-1,0,0)),IF(OR(T$1,$R19),4,INDEX(CMB[[Cmb_Rare]:[Cmb_Rare]],MATCH(ROUND(MIN(SUM(T$4,$O19/1000),SUM($O19,T$4/1000)),3),CMB[[Cmb_ID]:[Cmb_ID]],0))),CHOOSE(AC[[M]:[M]],2,1,1,SUM(AC[[AB]:[DB]])))),""))</f>
        <v/>
      </c>
      <c r="U19" t="str">
        <f>IF(OR(U$5="",$S19=""),"",IFERROR(SUM(PRODUCT(INDEX(CMB[[BA_0O]:[BA_2O]],MATCH(ROUND(MIN(SUM(U$4,$O19/1000),SUM($O19,U$4/1000)),3),CMB[[Cmb_ID]:[Cmb_ID]],0),SUM(N(U$1),N($R19),1)),CHOOSE(AC[[M]:[M]],1,1,0,AC[[AB]:[AB]])),PRODUCT(INDEX(CMB[[BD_0O]:[BD_2O]],MATCH(ROUND(MIN(SUM(U$4,$O19/1000),SUM($O19,U$4/1000)),3),CMB[[Cmb_ID]:[Cmb_ID]],0),SUM(N(U$1),N($R19),1)),CHOOSE(AC[[M]:[M]],1,0,1,AC[[DB]:[DB]])),PRODUCT(SUM(ROUND(AVERAGE(VALUE(U$3),VALUE($P19)),0),CHOOSE(IF(OR(U$1,$R19),4,INDEX(CMB[[Res_Rare]:[Res_Rare]],MATCH(ROUND(MIN(SUM(U$4,$O19/1000),SUM($O19,U$4/1000)),3),CMB[[Cmb_ID]:[Cmb_ID]],0))),-1,-1,0,0)),IF(OR(U$1,$R19),4,INDEX(CMB[[Cmb_Rare]:[Cmb_Rare]],MATCH(ROUND(MIN(SUM(U$4,$O19/1000),SUM($O19,U$4/1000)),3),CMB[[Cmb_ID]:[Cmb_ID]],0))),CHOOSE(AC[[M]:[M]],2,1,1,SUM(AC[[AB]:[DB]])))),""))</f>
        <v/>
      </c>
      <c r="V19" t="str">
        <f>IF(OR(V$5="",$S19=""),"",IFERROR(SUM(PRODUCT(INDEX(CMB[[BA_0O]:[BA_2O]],MATCH(ROUND(MIN(SUM(V$4,$O19/1000),SUM($O19,V$4/1000)),3),CMB[[Cmb_ID]:[Cmb_ID]],0),SUM(N(V$1),N($R19),1)),CHOOSE(AC[[M]:[M]],1,1,0,AC[[AB]:[AB]])),PRODUCT(INDEX(CMB[[BD_0O]:[BD_2O]],MATCH(ROUND(MIN(SUM(V$4,$O19/1000),SUM($O19,V$4/1000)),3),CMB[[Cmb_ID]:[Cmb_ID]],0),SUM(N(V$1),N($R19),1)),CHOOSE(AC[[M]:[M]],1,0,1,AC[[DB]:[DB]])),PRODUCT(SUM(ROUND(AVERAGE(VALUE(V$3),VALUE($P19)),0),CHOOSE(IF(OR(V$1,$R19),4,INDEX(CMB[[Res_Rare]:[Res_Rare]],MATCH(ROUND(MIN(SUM(V$4,$O19/1000),SUM($O19,V$4/1000)),3),CMB[[Cmb_ID]:[Cmb_ID]],0))),-1,-1,0,0)),IF(OR(V$1,$R19),4,INDEX(CMB[[Cmb_Rare]:[Cmb_Rare]],MATCH(ROUND(MIN(SUM(V$4,$O19/1000),SUM($O19,V$4/1000)),3),CMB[[Cmb_ID]:[Cmb_ID]],0))),CHOOSE(AC[[M]:[M]],2,1,1,SUM(AC[[AB]:[DB]])))),""))</f>
        <v/>
      </c>
      <c r="W19">
        <f>IF(OR(W$5="",$S19=""),"",IFERROR(SUM(PRODUCT(INDEX(CMB[[BA_0O]:[BA_2O]],MATCH(ROUND(MIN(SUM(W$4,$O19/1000),SUM($O19,W$4/1000)),3),CMB[[Cmb_ID]:[Cmb_ID]],0),SUM(N(W$1),N($R19),1)),CHOOSE(AC[[M]:[M]],1,1,0,AC[[AB]:[AB]])),PRODUCT(INDEX(CMB[[BD_0O]:[BD_2O]],MATCH(ROUND(MIN(SUM(W$4,$O19/1000),SUM($O19,W$4/1000)),3),CMB[[Cmb_ID]:[Cmb_ID]],0),SUM(N(W$1),N($R19),1)),CHOOSE(AC[[M]:[M]],1,0,1,AC[[DB]:[DB]])),PRODUCT(SUM(ROUND(AVERAGE(VALUE(W$3),VALUE($P19)),0),CHOOSE(IF(OR(W$1,$R19),4,INDEX(CMB[[Res_Rare]:[Res_Rare]],MATCH(ROUND(MIN(SUM(W$4,$O19/1000),SUM($O19,W$4/1000)),3),CMB[[Cmb_ID]:[Cmb_ID]],0))),-1,-1,0,0)),IF(OR(W$1,$R19),4,INDEX(CMB[[Cmb_Rare]:[Cmb_Rare]],MATCH(ROUND(MIN(SUM(W$4,$O19/1000),SUM($O19,W$4/1000)),3),CMB[[Cmb_ID]:[Cmb_ID]],0))),CHOOSE(AC[[M]:[M]],2,1,1,SUM(AC[[AB]:[DB]])))),""))</f>
        <v>37</v>
      </c>
      <c r="X19">
        <f>IF(OR(X$5="",$S19=""),"",IFERROR(SUM(PRODUCT(INDEX(CMB[[BA_0O]:[BA_2O]],MATCH(ROUND(MIN(SUM(X$4,$O19/1000),SUM($O19,X$4/1000)),3),CMB[[Cmb_ID]:[Cmb_ID]],0),SUM(N(X$1),N($R19),1)),CHOOSE(AC[[M]:[M]],1,1,0,AC[[AB]:[AB]])),PRODUCT(INDEX(CMB[[BD_0O]:[BD_2O]],MATCH(ROUND(MIN(SUM(X$4,$O19/1000),SUM($O19,X$4/1000)),3),CMB[[Cmb_ID]:[Cmb_ID]],0),SUM(N(X$1),N($R19),1)),CHOOSE(AC[[M]:[M]],1,0,1,AC[[DB]:[DB]])),PRODUCT(SUM(ROUND(AVERAGE(VALUE(X$3),VALUE($P19)),0),CHOOSE(IF(OR(X$1,$R19),4,INDEX(CMB[[Res_Rare]:[Res_Rare]],MATCH(ROUND(MIN(SUM(X$4,$O19/1000),SUM($O19,X$4/1000)),3),CMB[[Cmb_ID]:[Cmb_ID]],0))),-1,-1,0,0)),IF(OR(X$1,$R19),4,INDEX(CMB[[Cmb_Rare]:[Cmb_Rare]],MATCH(ROUND(MIN(SUM(X$4,$O19/1000),SUM($O19,X$4/1000)),3),CMB[[Cmb_ID]:[Cmb_ID]],0))),CHOOSE(AC[[M]:[M]],2,1,1,SUM(AC[[AB]:[DB]])))),""))</f>
        <v>37</v>
      </c>
      <c r="Y19">
        <f>IF(OR(Y$5="",$S19=""),"",IFERROR(SUM(PRODUCT(INDEX(CMB[[BA_0O]:[BA_2O]],MATCH(ROUND(MIN(SUM(Y$4,$O19/1000),SUM($O19,Y$4/1000)),3),CMB[[Cmb_ID]:[Cmb_ID]],0),SUM(N(Y$1),N($R19),1)),CHOOSE(AC[[M]:[M]],1,1,0,AC[[AB]:[AB]])),PRODUCT(INDEX(CMB[[BD_0O]:[BD_2O]],MATCH(ROUND(MIN(SUM(Y$4,$O19/1000),SUM($O19,Y$4/1000)),3),CMB[[Cmb_ID]:[Cmb_ID]],0),SUM(N(Y$1),N($R19),1)),CHOOSE(AC[[M]:[M]],1,0,1,AC[[DB]:[DB]])),PRODUCT(SUM(ROUND(AVERAGE(VALUE(Y$3),VALUE($P19)),0),CHOOSE(IF(OR(Y$1,$R19),4,INDEX(CMB[[Res_Rare]:[Res_Rare]],MATCH(ROUND(MIN(SUM(Y$4,$O19/1000),SUM($O19,Y$4/1000)),3),CMB[[Cmb_ID]:[Cmb_ID]],0))),-1,-1,0,0)),IF(OR(Y$1,$R19),4,INDEX(CMB[[Cmb_Rare]:[Cmb_Rare]],MATCH(ROUND(MIN(SUM(Y$4,$O19/1000),SUM($O19,Y$4/1000)),3),CMB[[Cmb_ID]:[Cmb_ID]],0))),CHOOSE(AC[[M]:[M]],2,1,1,SUM(AC[[AB]:[DB]])))),""))</f>
        <v>37</v>
      </c>
      <c r="Z19" t="str">
        <f>IF(OR(Z$5="",$S19=""),"",IFERROR(SUM(PRODUCT(INDEX(CMB[[BA_0O]:[BA_2O]],MATCH(ROUND(MIN(SUM(Z$4,$O19/1000),SUM($O19,Z$4/1000)),3),CMB[[Cmb_ID]:[Cmb_ID]],0),SUM(N(Z$1),N($R19),1)),CHOOSE(AC[[M]:[M]],1,1,0,AC[[AB]:[AB]])),PRODUCT(INDEX(CMB[[BD_0O]:[BD_2O]],MATCH(ROUND(MIN(SUM(Z$4,$O19/1000),SUM($O19,Z$4/1000)),3),CMB[[Cmb_ID]:[Cmb_ID]],0),SUM(N(Z$1),N($R19),1)),CHOOSE(AC[[M]:[M]],1,0,1,AC[[DB]:[DB]])),PRODUCT(SUM(ROUND(AVERAGE(VALUE(Z$3),VALUE($P19)),0),CHOOSE(IF(OR(Z$1,$R19),4,INDEX(CMB[[Res_Rare]:[Res_Rare]],MATCH(ROUND(MIN(SUM(Z$4,$O19/1000),SUM($O19,Z$4/1000)),3),CMB[[Cmb_ID]:[Cmb_ID]],0))),-1,-1,0,0)),IF(OR(Z$1,$R19),4,INDEX(CMB[[Cmb_Rare]:[Cmb_Rare]],MATCH(ROUND(MIN(SUM(Z$4,$O19/1000),SUM($O19,Z$4/1000)),3),CMB[[Cmb_ID]:[Cmb_ID]],0))),CHOOSE(AC[[M]:[M]],2,1,1,SUM(AC[[AB]:[DB]])))),""))</f>
        <v/>
      </c>
      <c r="AA19">
        <f>IF(OR(AA$5="",$S19=""),"",IFERROR(SUM(PRODUCT(INDEX(CMB[[BA_0O]:[BA_2O]],MATCH(ROUND(MIN(SUM(AA$4,$O19/1000),SUM($O19,AA$4/1000)),3),CMB[[Cmb_ID]:[Cmb_ID]],0),SUM(N(AA$1),N($R19),1)),CHOOSE(AC[[M]:[M]],1,1,0,AC[[AB]:[AB]])),PRODUCT(INDEX(CMB[[BD_0O]:[BD_2O]],MATCH(ROUND(MIN(SUM(AA$4,$O19/1000),SUM($O19,AA$4/1000)),3),CMB[[Cmb_ID]:[Cmb_ID]],0),SUM(N(AA$1),N($R19),1)),CHOOSE(AC[[M]:[M]],1,0,1,AC[[DB]:[DB]])),PRODUCT(SUM(ROUND(AVERAGE(VALUE(AA$3),VALUE($P19)),0),CHOOSE(IF(OR(AA$1,$R19),4,INDEX(CMB[[Res_Rare]:[Res_Rare]],MATCH(ROUND(MIN(SUM(AA$4,$O19/1000),SUM($O19,AA$4/1000)),3),CMB[[Cmb_ID]:[Cmb_ID]],0))),-1,-1,0,0)),IF(OR(AA$1,$R19),4,INDEX(CMB[[Cmb_Rare]:[Cmb_Rare]],MATCH(ROUND(MIN(SUM(AA$4,$O19/1000),SUM($O19,AA$4/1000)),3),CMB[[Cmb_ID]:[Cmb_ID]],0))),CHOOSE(AC[[M]:[M]],2,1,1,SUM(AC[[AB]:[DB]])))),""))</f>
        <v>30</v>
      </c>
      <c r="AB19" t="str">
        <f>IF(OR(AB$5="",$S19=""),"",IFERROR(SUM(PRODUCT(INDEX(CMB[[BA_0O]:[BA_2O]],MATCH(ROUND(MIN(SUM(AB$4,$O19/1000),SUM($O19,AB$4/1000)),3),CMB[[Cmb_ID]:[Cmb_ID]],0),SUM(N(AB$1),N($R19),1)),CHOOSE(AC[[M]:[M]],1,1,0,AC[[AB]:[AB]])),PRODUCT(INDEX(CMB[[BD_0O]:[BD_2O]],MATCH(ROUND(MIN(SUM(AB$4,$O19/1000),SUM($O19,AB$4/1000)),3),CMB[[Cmb_ID]:[Cmb_ID]],0),SUM(N(AB$1),N($R19),1)),CHOOSE(AC[[M]:[M]],1,0,1,AC[[DB]:[DB]])),PRODUCT(SUM(ROUND(AVERAGE(VALUE(AB$3),VALUE($P19)),0),CHOOSE(IF(OR(AB$1,$R19),4,INDEX(CMB[[Res_Rare]:[Res_Rare]],MATCH(ROUND(MIN(SUM(AB$4,$O19/1000),SUM($O19,AB$4/1000)),3),CMB[[Cmb_ID]:[Cmb_ID]],0))),-1,-1,0,0)),IF(OR(AB$1,$R19),4,INDEX(CMB[[Cmb_Rare]:[Cmb_Rare]],MATCH(ROUND(MIN(SUM(AB$4,$O19/1000),SUM($O19,AB$4/1000)),3),CMB[[Cmb_ID]:[Cmb_ID]],0))),CHOOSE(AC[[M]:[M]],2,1,1,SUM(AC[[AB]:[DB]])))),""))</f>
        <v/>
      </c>
      <c r="AC19" t="str">
        <f>IF(OR(AC$5="",$S19=""),"",IFERROR(SUM(PRODUCT(INDEX(CMB[[BA_0O]:[BA_2O]],MATCH(ROUND(MIN(SUM(AC$4,$O19/1000),SUM($O19,AC$4/1000)),3),CMB[[Cmb_ID]:[Cmb_ID]],0),SUM(N(AC$1),N($R19),1)),CHOOSE(AC[[M]:[M]],1,1,0,AC[[AB]:[AB]])),PRODUCT(INDEX(CMB[[BD_0O]:[BD_2O]],MATCH(ROUND(MIN(SUM(AC$4,$O19/1000),SUM($O19,AC$4/1000)),3),CMB[[Cmb_ID]:[Cmb_ID]],0),SUM(N(AC$1),N($R19),1)),CHOOSE(AC[[M]:[M]],1,0,1,AC[[DB]:[DB]])),PRODUCT(SUM(ROUND(AVERAGE(VALUE(AC$3),VALUE($P19)),0),CHOOSE(IF(OR(AC$1,$R19),4,INDEX(CMB[[Res_Rare]:[Res_Rare]],MATCH(ROUND(MIN(SUM(AC$4,$O19/1000),SUM($O19,AC$4/1000)),3),CMB[[Cmb_ID]:[Cmb_ID]],0))),-1,-1,0,0)),IF(OR(AC$1,$R19),4,INDEX(CMB[[Cmb_Rare]:[Cmb_Rare]],MATCH(ROUND(MIN(SUM(AC$4,$O19/1000),SUM($O19,AC$4/1000)),3),CMB[[Cmb_ID]:[Cmb_ID]],0))),CHOOSE(AC[[M]:[M]],2,1,1,SUM(AC[[AB]:[DB]])))),""))</f>
        <v/>
      </c>
      <c r="AD19">
        <f>IF(OR(AD$5="",$S19=""),"",IFERROR(SUM(PRODUCT(INDEX(CMB[[BA_0O]:[BA_2O]],MATCH(ROUND(MIN(SUM(AD$4,$O19/1000),SUM($O19,AD$4/1000)),3),CMB[[Cmb_ID]:[Cmb_ID]],0),SUM(N(AD$1),N($R19),1)),CHOOSE(AC[[M]:[M]],1,1,0,AC[[AB]:[AB]])),PRODUCT(INDEX(CMB[[BD_0O]:[BD_2O]],MATCH(ROUND(MIN(SUM(AD$4,$O19/1000),SUM($O19,AD$4/1000)),3),CMB[[Cmb_ID]:[Cmb_ID]],0),SUM(N(AD$1),N($R19),1)),CHOOSE(AC[[M]:[M]],1,0,1,AC[[DB]:[DB]])),PRODUCT(SUM(ROUND(AVERAGE(VALUE(AD$3),VALUE($P19)),0),CHOOSE(IF(OR(AD$1,$R19),4,INDEX(CMB[[Res_Rare]:[Res_Rare]],MATCH(ROUND(MIN(SUM(AD$4,$O19/1000),SUM($O19,AD$4/1000)),3),CMB[[Cmb_ID]:[Cmb_ID]],0))),-1,-1,0,0)),IF(OR(AD$1,$R19),4,INDEX(CMB[[Cmb_Rare]:[Cmb_Rare]],MATCH(ROUND(MIN(SUM(AD$4,$O19/1000),SUM($O19,AD$4/1000)),3),CMB[[Cmb_ID]:[Cmb_ID]],0))),CHOOSE(AC[[M]:[M]],2,1,1,SUM(AC[[AB]:[DB]])))),""))</f>
        <v>30</v>
      </c>
      <c r="AE19">
        <f>IF(OR(AE$5="",$S19=""),"",IFERROR(SUM(PRODUCT(INDEX(CMB[[BA_0O]:[BA_2O]],MATCH(ROUND(MIN(SUM(AE$4,$O19/1000),SUM($O19,AE$4/1000)),3),CMB[[Cmb_ID]:[Cmb_ID]],0),SUM(N(AE$1),N($R19),1)),CHOOSE(AC[[M]:[M]],1,1,0,AC[[AB]:[AB]])),PRODUCT(INDEX(CMB[[BD_0O]:[BD_2O]],MATCH(ROUND(MIN(SUM(AE$4,$O19/1000),SUM($O19,AE$4/1000)),3),CMB[[Cmb_ID]:[Cmb_ID]],0),SUM(N(AE$1),N($R19),1)),CHOOSE(AC[[M]:[M]],1,0,1,AC[[DB]:[DB]])),PRODUCT(SUM(ROUND(AVERAGE(VALUE(AE$3),VALUE($P19)),0),CHOOSE(IF(OR(AE$1,$R19),4,INDEX(CMB[[Res_Rare]:[Res_Rare]],MATCH(ROUND(MIN(SUM(AE$4,$O19/1000),SUM($O19,AE$4/1000)),3),CMB[[Cmb_ID]:[Cmb_ID]],0))),-1,-1,0,0)),IF(OR(AE$1,$R19),4,INDEX(CMB[[Cmb_Rare]:[Cmb_Rare]],MATCH(ROUND(MIN(SUM(AE$4,$O19/1000),SUM($O19,AE$4/1000)),3),CMB[[Cmb_ID]:[Cmb_ID]],0))),CHOOSE(AC[[M]:[M]],2,1,1,SUM(AC[[AB]:[DB]])))),""))</f>
        <v>38</v>
      </c>
      <c r="AF19" t="str">
        <f>IF(OR(AF$5="",$S19=""),"",IFERROR(SUM(PRODUCT(INDEX(CMB[[BA_0O]:[BA_2O]],MATCH(ROUND(MIN(SUM(AF$4,$O19/1000),SUM($O19,AF$4/1000)),3),CMB[[Cmb_ID]:[Cmb_ID]],0),SUM(N(AF$1),N($R19),1)),CHOOSE(AC[[M]:[M]],1,1,0,AC[[AB]:[AB]])),PRODUCT(INDEX(CMB[[BD_0O]:[BD_2O]],MATCH(ROUND(MIN(SUM(AF$4,$O19/1000),SUM($O19,AF$4/1000)),3),CMB[[Cmb_ID]:[Cmb_ID]],0),SUM(N(AF$1),N($R19),1)),CHOOSE(AC[[M]:[M]],1,0,1,AC[[DB]:[DB]])),PRODUCT(SUM(ROUND(AVERAGE(VALUE(AF$3),VALUE($P19)),0),CHOOSE(IF(OR(AF$1,$R19),4,INDEX(CMB[[Res_Rare]:[Res_Rare]],MATCH(ROUND(MIN(SUM(AF$4,$O19/1000),SUM($O19,AF$4/1000)),3),CMB[[Cmb_ID]:[Cmb_ID]],0))),-1,-1,0,0)),IF(OR(AF$1,$R19),4,INDEX(CMB[[Cmb_Rare]:[Cmb_Rare]],MATCH(ROUND(MIN(SUM(AF$4,$O19/1000),SUM($O19,AF$4/1000)),3),CMB[[Cmb_ID]:[Cmb_ID]],0))),CHOOSE(AC[[M]:[M]],2,1,1,SUM(AC[[AB]:[DB]])))),""))</f>
        <v/>
      </c>
      <c r="AG19" t="str">
        <f>IF(OR(AG$5="",$S19=""),"",IFERROR(SUM(PRODUCT(INDEX(CMB[[BA_0O]:[BA_2O]],MATCH(ROUND(MIN(SUM(AG$4,$O19/1000),SUM($O19,AG$4/1000)),3),CMB[[Cmb_ID]:[Cmb_ID]],0),SUM(N(AG$1),N($R19),1)),CHOOSE(AC[[M]:[M]],1,1,0,AC[[AB]:[AB]])),PRODUCT(INDEX(CMB[[BD_0O]:[BD_2O]],MATCH(ROUND(MIN(SUM(AG$4,$O19/1000),SUM($O19,AG$4/1000)),3),CMB[[Cmb_ID]:[Cmb_ID]],0),SUM(N(AG$1),N($R19),1)),CHOOSE(AC[[M]:[M]],1,0,1,AC[[DB]:[DB]])),PRODUCT(SUM(ROUND(AVERAGE(VALUE(AG$3),VALUE($P19)),0),CHOOSE(IF(OR(AG$1,$R19),4,INDEX(CMB[[Res_Rare]:[Res_Rare]],MATCH(ROUND(MIN(SUM(AG$4,$O19/1000),SUM($O19,AG$4/1000)),3),CMB[[Cmb_ID]:[Cmb_ID]],0))),-1,-1,0,0)),IF(OR(AG$1,$R19),4,INDEX(CMB[[Cmb_Rare]:[Cmb_Rare]],MATCH(ROUND(MIN(SUM(AG$4,$O19/1000),SUM($O19,AG$4/1000)),3),CMB[[Cmb_ID]:[Cmb_ID]],0))),CHOOSE(AC[[M]:[M]],2,1,1,SUM(AC[[AB]:[DB]])))),""))</f>
        <v/>
      </c>
      <c r="AH19">
        <f>IF(OR(AH$5="",$S19=""),"",IFERROR(SUM(PRODUCT(INDEX(CMB[[BA_0O]:[BA_2O]],MATCH(ROUND(MIN(SUM(AH$4,$O19/1000),SUM($O19,AH$4/1000)),3),CMB[[Cmb_ID]:[Cmb_ID]],0),SUM(N(AH$1),N($R19),1)),CHOOSE(AC[[M]:[M]],1,1,0,AC[[AB]:[AB]])),PRODUCT(INDEX(CMB[[BD_0O]:[BD_2O]],MATCH(ROUND(MIN(SUM(AH$4,$O19/1000),SUM($O19,AH$4/1000)),3),CMB[[Cmb_ID]:[Cmb_ID]],0),SUM(N(AH$1),N($R19),1)),CHOOSE(AC[[M]:[M]],1,0,1,AC[[DB]:[DB]])),PRODUCT(SUM(ROUND(AVERAGE(VALUE(AH$3),VALUE($P19)),0),CHOOSE(IF(OR(AH$1,$R19),4,INDEX(CMB[[Res_Rare]:[Res_Rare]],MATCH(ROUND(MIN(SUM(AH$4,$O19/1000),SUM($O19,AH$4/1000)),3),CMB[[Cmb_ID]:[Cmb_ID]],0))),-1,-1,0,0)),IF(OR(AH$1,$R19),4,INDEX(CMB[[Cmb_Rare]:[Cmb_Rare]],MATCH(ROUND(MIN(SUM(AH$4,$O19/1000),SUM($O19,AH$4/1000)),3),CMB[[Cmb_ID]:[Cmb_ID]],0))),CHOOSE(AC[[M]:[M]],2,1,1,SUM(AC[[AB]:[DB]])))),""))</f>
        <v>38</v>
      </c>
      <c r="AI19">
        <f>IF(OR(AI$5="",$S19=""),"",IFERROR(SUM(PRODUCT(INDEX(CMB[[BA_0O]:[BA_2O]],MATCH(ROUND(MIN(SUM(AI$4,$O19/1000),SUM($O19,AI$4/1000)),3),CMB[[Cmb_ID]:[Cmb_ID]],0),SUM(N(AI$1),N($R19),1)),CHOOSE(AC[[M]:[M]],1,1,0,AC[[AB]:[AB]])),PRODUCT(INDEX(CMB[[BD_0O]:[BD_2O]],MATCH(ROUND(MIN(SUM(AI$4,$O19/1000),SUM($O19,AI$4/1000)),3),CMB[[Cmb_ID]:[Cmb_ID]],0),SUM(N(AI$1),N($R19),1)),CHOOSE(AC[[M]:[M]],1,0,1,AC[[DB]:[DB]])),PRODUCT(SUM(ROUND(AVERAGE(VALUE(AI$3),VALUE($P19)),0),CHOOSE(IF(OR(AI$1,$R19),4,INDEX(CMB[[Res_Rare]:[Res_Rare]],MATCH(ROUND(MIN(SUM(AI$4,$O19/1000),SUM($O19,AI$4/1000)),3),CMB[[Cmb_ID]:[Cmb_ID]],0))),-1,-1,0,0)),IF(OR(AI$1,$R19),4,INDEX(CMB[[Cmb_Rare]:[Cmb_Rare]],MATCH(ROUND(MIN(SUM(AI$4,$O19/1000),SUM($O19,AI$4/1000)),3),CMB[[Cmb_ID]:[Cmb_ID]],0))),CHOOSE(AC[[M]:[M]],2,1,1,SUM(AC[[AB]:[DB]])))),""))</f>
        <v>38</v>
      </c>
      <c r="AJ19">
        <f>IF(OR(AJ$5="",$S19=""),"",IFERROR(SUM(PRODUCT(INDEX(CMB[[BA_0O]:[BA_2O]],MATCH(ROUND(MIN(SUM(AJ$4,$O19/1000),SUM($O19,AJ$4/1000)),3),CMB[[Cmb_ID]:[Cmb_ID]],0),SUM(N(AJ$1),N($R19),1)),CHOOSE(AC[[M]:[M]],1,1,0,AC[[AB]:[AB]])),PRODUCT(INDEX(CMB[[BD_0O]:[BD_2O]],MATCH(ROUND(MIN(SUM(AJ$4,$O19/1000),SUM($O19,AJ$4/1000)),3),CMB[[Cmb_ID]:[Cmb_ID]],0),SUM(N(AJ$1),N($R19),1)),CHOOSE(AC[[M]:[M]],1,0,1,AC[[DB]:[DB]])),PRODUCT(SUM(ROUND(AVERAGE(VALUE(AJ$3),VALUE($P19)),0),CHOOSE(IF(OR(AJ$1,$R19),4,INDEX(CMB[[Res_Rare]:[Res_Rare]],MATCH(ROUND(MIN(SUM(AJ$4,$O19/1000),SUM($O19,AJ$4/1000)),3),CMB[[Cmb_ID]:[Cmb_ID]],0))),-1,-1,0,0)),IF(OR(AJ$1,$R19),4,INDEX(CMB[[Cmb_Rare]:[Cmb_Rare]],MATCH(ROUND(MIN(SUM(AJ$4,$O19/1000),SUM($O19,AJ$4/1000)),3),CMB[[Cmb_ID]:[Cmb_ID]],0))),CHOOSE(AC[[M]:[M]],2,1,1,SUM(AC[[AB]:[DB]])))),""))</f>
        <v>27</v>
      </c>
      <c r="AK19">
        <f>IF(OR(AK$5="",$S19=""),"",IFERROR(SUM(PRODUCT(INDEX(CMB[[BA_0O]:[BA_2O]],MATCH(ROUND(MIN(SUM(AK$4,$O19/1000),SUM($O19,AK$4/1000)),3),CMB[[Cmb_ID]:[Cmb_ID]],0),SUM(N(AK$1),N($R19),1)),CHOOSE(AC[[M]:[M]],1,1,0,AC[[AB]:[AB]])),PRODUCT(INDEX(CMB[[BD_0O]:[BD_2O]],MATCH(ROUND(MIN(SUM(AK$4,$O19/1000),SUM($O19,AK$4/1000)),3),CMB[[Cmb_ID]:[Cmb_ID]],0),SUM(N(AK$1),N($R19),1)),CHOOSE(AC[[M]:[M]],1,0,1,AC[[DB]:[DB]])),PRODUCT(SUM(ROUND(AVERAGE(VALUE(AK$3),VALUE($P19)),0),CHOOSE(IF(OR(AK$1,$R19),4,INDEX(CMB[[Res_Rare]:[Res_Rare]],MATCH(ROUND(MIN(SUM(AK$4,$O19/1000),SUM($O19,AK$4/1000)),3),CMB[[Cmb_ID]:[Cmb_ID]],0))),-1,-1,0,0)),IF(OR(AK$1,$R19),4,INDEX(CMB[[Cmb_Rare]:[Cmb_Rare]],MATCH(ROUND(MIN(SUM(AK$4,$O19/1000),SUM($O19,AK$4/1000)),3),CMB[[Cmb_ID]:[Cmb_ID]],0))),CHOOSE(AC[[M]:[M]],2,1,1,SUM(AC[[AB]:[DB]])))),""))</f>
        <v>37</v>
      </c>
      <c r="AL19">
        <f>IF(OR(AL$5="",$S19=""),"",IFERROR(SUM(PRODUCT(INDEX(CMB[[BA_0O]:[BA_2O]],MATCH(ROUND(MIN(SUM(AL$4,$O19/1000),SUM($O19,AL$4/1000)),3),CMB[[Cmb_ID]:[Cmb_ID]],0),SUM(N(AL$1),N($R19),1)),CHOOSE(AC[[M]:[M]],1,1,0,AC[[AB]:[AB]])),PRODUCT(INDEX(CMB[[BD_0O]:[BD_2O]],MATCH(ROUND(MIN(SUM(AL$4,$O19/1000),SUM($O19,AL$4/1000)),3),CMB[[Cmb_ID]:[Cmb_ID]],0),SUM(N(AL$1),N($R19),1)),CHOOSE(AC[[M]:[M]],1,0,1,AC[[DB]:[DB]])),PRODUCT(SUM(ROUND(AVERAGE(VALUE(AL$3),VALUE($P19)),0),CHOOSE(IF(OR(AL$1,$R19),4,INDEX(CMB[[Res_Rare]:[Res_Rare]],MATCH(ROUND(MIN(SUM(AL$4,$O19/1000),SUM($O19,AL$4/1000)),3),CMB[[Cmb_ID]:[Cmb_ID]],0))),-1,-1,0,0)),IF(OR(AL$1,$R19),4,INDEX(CMB[[Cmb_Rare]:[Cmb_Rare]],MATCH(ROUND(MIN(SUM(AL$4,$O19/1000),SUM($O19,AL$4/1000)),3),CMB[[Cmb_ID]:[Cmb_ID]],0))),CHOOSE(AC[[M]:[M]],2,1,1,SUM(AC[[AB]:[DB]])))),""))</f>
        <v>40</v>
      </c>
      <c r="AM19" t="str">
        <f>IF(OR(AM$5="",$S19=""),"",IFERROR(SUM(PRODUCT(INDEX(CMB[[BA_0O]:[BA_2O]],MATCH(ROUND(MIN(SUM(AM$4,$O19/1000),SUM($O19,AM$4/1000)),3),CMB[[Cmb_ID]:[Cmb_ID]],0),SUM(N(AM$1),N($R19),1)),CHOOSE(AC[[M]:[M]],1,1,0,AC[[AB]:[AB]])),PRODUCT(INDEX(CMB[[BD_0O]:[BD_2O]],MATCH(ROUND(MIN(SUM(AM$4,$O19/1000),SUM($O19,AM$4/1000)),3),CMB[[Cmb_ID]:[Cmb_ID]],0),SUM(N(AM$1),N($R19),1)),CHOOSE(AC[[M]:[M]],1,0,1,AC[[DB]:[DB]])),PRODUCT(SUM(ROUND(AVERAGE(VALUE(AM$3),VALUE($P19)),0),CHOOSE(IF(OR(AM$1,$R19),4,INDEX(CMB[[Res_Rare]:[Res_Rare]],MATCH(ROUND(MIN(SUM(AM$4,$O19/1000),SUM($O19,AM$4/1000)),3),CMB[[Cmb_ID]:[Cmb_ID]],0))),-1,-1,0,0)),IF(OR(AM$1,$R19),4,INDEX(CMB[[Cmb_Rare]:[Cmb_Rare]],MATCH(ROUND(MIN(SUM(AM$4,$O19/1000),SUM($O19,AM$4/1000)),3),CMB[[Cmb_ID]:[Cmb_ID]],0))),CHOOSE(AC[[M]:[M]],2,1,1,SUM(AC[[AB]:[DB]])))),""))</f>
        <v/>
      </c>
      <c r="AN19">
        <f>IF(OR(AN$5="",$S19=""),"",IFERROR(SUM(PRODUCT(INDEX(CMB[[BA_0O]:[BA_2O]],MATCH(ROUND(MIN(SUM(AN$4,$O19/1000),SUM($O19,AN$4/1000)),3),CMB[[Cmb_ID]:[Cmb_ID]],0),SUM(N(AN$1),N($R19),1)),CHOOSE(AC[[M]:[M]],1,1,0,AC[[AB]:[AB]])),PRODUCT(INDEX(CMB[[BD_0O]:[BD_2O]],MATCH(ROUND(MIN(SUM(AN$4,$O19/1000),SUM($O19,AN$4/1000)),3),CMB[[Cmb_ID]:[Cmb_ID]],0),SUM(N(AN$1),N($R19),1)),CHOOSE(AC[[M]:[M]],1,0,1,AC[[DB]:[DB]])),PRODUCT(SUM(ROUND(AVERAGE(VALUE(AN$3),VALUE($P19)),0),CHOOSE(IF(OR(AN$1,$R19),4,INDEX(CMB[[Res_Rare]:[Res_Rare]],MATCH(ROUND(MIN(SUM(AN$4,$O19/1000),SUM($O19,AN$4/1000)),3),CMB[[Cmb_ID]:[Cmb_ID]],0))),-1,-1,0,0)),IF(OR(AN$1,$R19),4,INDEX(CMB[[Cmb_Rare]:[Cmb_Rare]],MATCH(ROUND(MIN(SUM(AN$4,$O19/1000),SUM($O19,AN$4/1000)),3),CMB[[Cmb_ID]:[Cmb_ID]],0))),CHOOSE(AC[[M]:[M]],2,1,1,SUM(AC[[AB]:[DB]])))),""))</f>
        <v>37</v>
      </c>
      <c r="AO19" t="str">
        <f>IF(OR(AO$5="",$S19=""),"",IFERROR(SUM(PRODUCT(INDEX(CMB[[BA_0O]:[BA_2O]],MATCH(ROUND(MIN(SUM(AO$4,$O19/1000),SUM($O19,AO$4/1000)),3),CMB[[Cmb_ID]:[Cmb_ID]],0),SUM(N(AO$1),N($R19),1)),CHOOSE(AC[[M]:[M]],1,1,0,AC[[AB]:[AB]])),PRODUCT(INDEX(CMB[[BD_0O]:[BD_2O]],MATCH(ROUND(MIN(SUM(AO$4,$O19/1000),SUM($O19,AO$4/1000)),3),CMB[[Cmb_ID]:[Cmb_ID]],0),SUM(N(AO$1),N($R19),1)),CHOOSE(AC[[M]:[M]],1,0,1,AC[[DB]:[DB]])),PRODUCT(SUM(ROUND(AVERAGE(VALUE(AO$3),VALUE($P19)),0),CHOOSE(IF(OR(AO$1,$R19),4,INDEX(CMB[[Res_Rare]:[Res_Rare]],MATCH(ROUND(MIN(SUM(AO$4,$O19/1000),SUM($O19,AO$4/1000)),3),CMB[[Cmb_ID]:[Cmb_ID]],0))),-1,-1,0,0)),IF(OR(AO$1,$R19),4,INDEX(CMB[[Cmb_Rare]:[Cmb_Rare]],MATCH(ROUND(MIN(SUM(AO$4,$O19/1000),SUM($O19,AO$4/1000)),3),CMB[[Cmb_ID]:[Cmb_ID]],0))),CHOOSE(AC[[M]:[M]],2,1,1,SUM(AC[[AB]:[DB]])))),""))</f>
        <v/>
      </c>
      <c r="AP19" t="str">
        <f>IF(OR(AP$5="",$S19=""),"",IFERROR(SUM(PRODUCT(INDEX(CMB[[BA_0O]:[BA_2O]],MATCH(ROUND(MIN(SUM(AP$4,$O19/1000),SUM($O19,AP$4/1000)),3),CMB[[Cmb_ID]:[Cmb_ID]],0),SUM(N(AP$1),N($R19),1)),CHOOSE(AC[[M]:[M]],1,1,0,AC[[AB]:[AB]])),PRODUCT(INDEX(CMB[[BD_0O]:[BD_2O]],MATCH(ROUND(MIN(SUM(AP$4,$O19/1000),SUM($O19,AP$4/1000)),3),CMB[[Cmb_ID]:[Cmb_ID]],0),SUM(N(AP$1),N($R19),1)),CHOOSE(AC[[M]:[M]],1,0,1,AC[[DB]:[DB]])),PRODUCT(SUM(ROUND(AVERAGE(VALUE(AP$3),VALUE($P19)),0),CHOOSE(IF(OR(AP$1,$R19),4,INDEX(CMB[[Res_Rare]:[Res_Rare]],MATCH(ROUND(MIN(SUM(AP$4,$O19/1000),SUM($O19,AP$4/1000)),3),CMB[[Cmb_ID]:[Cmb_ID]],0))),-1,-1,0,0)),IF(OR(AP$1,$R19),4,INDEX(CMB[[Cmb_Rare]:[Cmb_Rare]],MATCH(ROUND(MIN(SUM(AP$4,$O19/1000),SUM($O19,AP$4/1000)),3),CMB[[Cmb_ID]:[Cmb_ID]],0))),CHOOSE(AC[[M]:[M]],2,1,1,SUM(AC[[AB]:[DB]])))),""))</f>
        <v/>
      </c>
      <c r="AQ19">
        <f>IF(OR(AQ$5="",$S19=""),"",IFERROR(SUM(PRODUCT(INDEX(CMB[[BA_0O]:[BA_2O]],MATCH(ROUND(MIN(SUM(AQ$4,$O19/1000),SUM($O19,AQ$4/1000)),3),CMB[[Cmb_ID]:[Cmb_ID]],0),SUM(N(AQ$1),N($R19),1)),CHOOSE(AC[[M]:[M]],1,1,0,AC[[AB]:[AB]])),PRODUCT(INDEX(CMB[[BD_0O]:[BD_2O]],MATCH(ROUND(MIN(SUM(AQ$4,$O19/1000),SUM($O19,AQ$4/1000)),3),CMB[[Cmb_ID]:[Cmb_ID]],0),SUM(N(AQ$1),N($R19),1)),CHOOSE(AC[[M]:[M]],1,0,1,AC[[DB]:[DB]])),PRODUCT(SUM(ROUND(AVERAGE(VALUE(AQ$3),VALUE($P19)),0),CHOOSE(IF(OR(AQ$1,$R19),4,INDEX(CMB[[Res_Rare]:[Res_Rare]],MATCH(ROUND(MIN(SUM(AQ$4,$O19/1000),SUM($O19,AQ$4/1000)),3),CMB[[Cmb_ID]:[Cmb_ID]],0))),-1,-1,0,0)),IF(OR(AQ$1,$R19),4,INDEX(CMB[[Cmb_Rare]:[Cmb_Rare]],MATCH(ROUND(MIN(SUM(AQ$4,$O19/1000),SUM($O19,AQ$4/1000)),3),CMB[[Cmb_ID]:[Cmb_ID]],0))),CHOOSE(AC[[M]:[M]],2,1,1,SUM(AC[[AB]:[DB]])))),""))</f>
        <v>38</v>
      </c>
      <c r="AR19">
        <f>IF(OR(AR$5="",$S19=""),"",IFERROR(SUM(PRODUCT(INDEX(CMB[[BA_0O]:[BA_2O]],MATCH(ROUND(MIN(SUM(AR$4,$O19/1000),SUM($O19,AR$4/1000)),3),CMB[[Cmb_ID]:[Cmb_ID]],0),SUM(N(AR$1),N($R19),1)),CHOOSE(AC[[M]:[M]],1,1,0,AC[[AB]:[AB]])),PRODUCT(INDEX(CMB[[BD_0O]:[BD_2O]],MATCH(ROUND(MIN(SUM(AR$4,$O19/1000),SUM($O19,AR$4/1000)),3),CMB[[Cmb_ID]:[Cmb_ID]],0),SUM(N(AR$1),N($R19),1)),CHOOSE(AC[[M]:[M]],1,0,1,AC[[DB]:[DB]])),PRODUCT(SUM(ROUND(AVERAGE(VALUE(AR$3),VALUE($P19)),0),CHOOSE(IF(OR(AR$1,$R19),4,INDEX(CMB[[Res_Rare]:[Res_Rare]],MATCH(ROUND(MIN(SUM(AR$4,$O19/1000),SUM($O19,AR$4/1000)),3),CMB[[Cmb_ID]:[Cmb_ID]],0))),-1,-1,0,0)),IF(OR(AR$1,$R19),4,INDEX(CMB[[Cmb_Rare]:[Cmb_Rare]],MATCH(ROUND(MIN(SUM(AR$4,$O19/1000),SUM($O19,AR$4/1000)),3),CMB[[Cmb_ID]:[Cmb_ID]],0))),CHOOSE(AC[[M]:[M]],2,1,1,SUM(AC[[AB]:[DB]])))),""))</f>
        <v>37</v>
      </c>
      <c r="AS19" t="str">
        <f>IF(OR(AS$5="",$S19=""),"",IFERROR(SUM(PRODUCT(INDEX(CMB[[BA_0O]:[BA_2O]],MATCH(ROUND(MIN(SUM(AS$4,$O19/1000),SUM($O19,AS$4/1000)),3),CMB[[Cmb_ID]:[Cmb_ID]],0),SUM(N(AS$1),N($R19),1)),CHOOSE(AC[[M]:[M]],1,1,0,AC[[AB]:[AB]])),PRODUCT(INDEX(CMB[[BD_0O]:[BD_2O]],MATCH(ROUND(MIN(SUM(AS$4,$O19/1000),SUM($O19,AS$4/1000)),3),CMB[[Cmb_ID]:[Cmb_ID]],0),SUM(N(AS$1),N($R19),1)),CHOOSE(AC[[M]:[M]],1,0,1,AC[[DB]:[DB]])),PRODUCT(SUM(ROUND(AVERAGE(VALUE(AS$3),VALUE($P19)),0),CHOOSE(IF(OR(AS$1,$R19),4,INDEX(CMB[[Res_Rare]:[Res_Rare]],MATCH(ROUND(MIN(SUM(AS$4,$O19/1000),SUM($O19,AS$4/1000)),3),CMB[[Cmb_ID]:[Cmb_ID]],0))),-1,-1,0,0)),IF(OR(AS$1,$R19),4,INDEX(CMB[[Cmb_Rare]:[Cmb_Rare]],MATCH(ROUND(MIN(SUM(AS$4,$O19/1000),SUM($O19,AS$4/1000)),3),CMB[[Cmb_ID]:[Cmb_ID]],0))),CHOOSE(AC[[M]:[M]],2,1,1,SUM(AC[[AB]:[DB]])))),""))</f>
        <v/>
      </c>
      <c r="AT19">
        <f>IF(OR(AT$5="",$S19=""),"",IFERROR(SUM(PRODUCT(INDEX(CMB[[BA_0O]:[BA_2O]],MATCH(ROUND(MIN(SUM(AT$4,$O19/1000),SUM($O19,AT$4/1000)),3),CMB[[Cmb_ID]:[Cmb_ID]],0),SUM(N(AT$1),N($R19),1)),CHOOSE(AC[[M]:[M]],1,1,0,AC[[AB]:[AB]])),PRODUCT(INDEX(CMB[[BD_0O]:[BD_2O]],MATCH(ROUND(MIN(SUM(AT$4,$O19/1000),SUM($O19,AT$4/1000)),3),CMB[[Cmb_ID]:[Cmb_ID]],0),SUM(N(AT$1),N($R19),1)),CHOOSE(AC[[M]:[M]],1,0,1,AC[[DB]:[DB]])),PRODUCT(SUM(ROUND(AVERAGE(VALUE(AT$3),VALUE($P19)),0),CHOOSE(IF(OR(AT$1,$R19),4,INDEX(CMB[[Res_Rare]:[Res_Rare]],MATCH(ROUND(MIN(SUM(AT$4,$O19/1000),SUM($O19,AT$4/1000)),3),CMB[[Cmb_ID]:[Cmb_ID]],0))),-1,-1,0,0)),IF(OR(AT$1,$R19),4,INDEX(CMB[[Cmb_Rare]:[Cmb_Rare]],MATCH(ROUND(MIN(SUM(AT$4,$O19/1000),SUM($O19,AT$4/1000)),3),CMB[[Cmb_ID]:[Cmb_ID]],0))),CHOOSE(AC[[M]:[M]],2,1,1,SUM(AC[[AB]:[DB]])))),""))</f>
        <v>38</v>
      </c>
      <c r="AU19">
        <f>IF(OR(AU$5="",$S19=""),"",IFERROR(SUM(PRODUCT(INDEX(CMB[[BA_0O]:[BA_2O]],MATCH(ROUND(MIN(SUM(AU$4,$O19/1000),SUM($O19,AU$4/1000)),3),CMB[[Cmb_ID]:[Cmb_ID]],0),SUM(N(AU$1),N($R19),1)),CHOOSE(AC[[M]:[M]],1,1,0,AC[[AB]:[AB]])),PRODUCT(INDEX(CMB[[BD_0O]:[BD_2O]],MATCH(ROUND(MIN(SUM(AU$4,$O19/1000),SUM($O19,AU$4/1000)),3),CMB[[Cmb_ID]:[Cmb_ID]],0),SUM(N(AU$1),N($R19),1)),CHOOSE(AC[[M]:[M]],1,0,1,AC[[DB]:[DB]])),PRODUCT(SUM(ROUND(AVERAGE(VALUE(AU$3),VALUE($P19)),0),CHOOSE(IF(OR(AU$1,$R19),4,INDEX(CMB[[Res_Rare]:[Res_Rare]],MATCH(ROUND(MIN(SUM(AU$4,$O19/1000),SUM($O19,AU$4/1000)),3),CMB[[Cmb_ID]:[Cmb_ID]],0))),-1,-1,0,0)),IF(OR(AU$1,$R19),4,INDEX(CMB[[Cmb_Rare]:[Cmb_Rare]],MATCH(ROUND(MIN(SUM(AU$4,$O19/1000),SUM($O19,AU$4/1000)),3),CMB[[Cmb_ID]:[Cmb_ID]],0))),CHOOSE(AC[[M]:[M]],2,1,1,SUM(AC[[AB]:[DB]])))),""))</f>
        <v>54</v>
      </c>
      <c r="AV19">
        <f>IF(OR(AV$5="",$S19=""),"",IFERROR(SUM(PRODUCT(INDEX(CMB[[BA_0O]:[BA_2O]],MATCH(ROUND(MIN(SUM(AV$4,$O19/1000),SUM($O19,AV$4/1000)),3),CMB[[Cmb_ID]:[Cmb_ID]],0),SUM(N(AV$1),N($R19),1)),CHOOSE(AC[[M]:[M]],1,1,0,AC[[AB]:[AB]])),PRODUCT(INDEX(CMB[[BD_0O]:[BD_2O]],MATCH(ROUND(MIN(SUM(AV$4,$O19/1000),SUM($O19,AV$4/1000)),3),CMB[[Cmb_ID]:[Cmb_ID]],0),SUM(N(AV$1),N($R19),1)),CHOOSE(AC[[M]:[M]],1,0,1,AC[[DB]:[DB]])),PRODUCT(SUM(ROUND(AVERAGE(VALUE(AV$3),VALUE($P19)),0),CHOOSE(IF(OR(AV$1,$R19),4,INDEX(CMB[[Res_Rare]:[Res_Rare]],MATCH(ROUND(MIN(SUM(AV$4,$O19/1000),SUM($O19,AV$4/1000)),3),CMB[[Cmb_ID]:[Cmb_ID]],0))),-1,-1,0,0)),IF(OR(AV$1,$R19),4,INDEX(CMB[[Cmb_Rare]:[Cmb_Rare]],MATCH(ROUND(MIN(SUM(AV$4,$O19/1000),SUM($O19,AV$4/1000)),3),CMB[[Cmb_ID]:[Cmb_ID]],0))),CHOOSE(AC[[M]:[M]],2,1,1,SUM(AC[[AB]:[DB]])))),""))</f>
        <v>54</v>
      </c>
      <c r="AW19" t="str">
        <f>IF(OR(AW$5="",$S19=""),"",IFERROR(SUM(PRODUCT(INDEX(CMB[[BA_0O]:[BA_2O]],MATCH(ROUND(MIN(SUM(AW$4,$O19/1000),SUM($O19,AW$4/1000)),3),CMB[[Cmb_ID]:[Cmb_ID]],0),SUM(N(AW$1),N($R19),1)),CHOOSE(AC[[M]:[M]],1,1,0,AC[[AB]:[AB]])),PRODUCT(INDEX(CMB[[BD_0O]:[BD_2O]],MATCH(ROUND(MIN(SUM(AW$4,$O19/1000),SUM($O19,AW$4/1000)),3),CMB[[Cmb_ID]:[Cmb_ID]],0),SUM(N(AW$1),N($R19),1)),CHOOSE(AC[[M]:[M]],1,0,1,AC[[DB]:[DB]])),PRODUCT(SUM(ROUND(AVERAGE(VALUE(AW$3),VALUE($P19)),0),CHOOSE(IF(OR(AW$1,$R19),4,INDEX(CMB[[Res_Rare]:[Res_Rare]],MATCH(ROUND(MIN(SUM(AW$4,$O19/1000),SUM($O19,AW$4/1000)),3),CMB[[Cmb_ID]:[Cmb_ID]],0))),-1,-1,0,0)),IF(OR(AW$1,$R19),4,INDEX(CMB[[Cmb_Rare]:[Cmb_Rare]],MATCH(ROUND(MIN(SUM(AW$4,$O19/1000),SUM($O19,AW$4/1000)),3),CMB[[Cmb_ID]:[Cmb_ID]],0))),CHOOSE(AC[[M]:[M]],2,1,1,SUM(AC[[AB]:[DB]])))),""))</f>
        <v/>
      </c>
      <c r="AX19">
        <f>IF(OR(AX$5="",$S19=""),"",IFERROR(SUM(PRODUCT(INDEX(CMB[[BA_0O]:[BA_2O]],MATCH(ROUND(MIN(SUM(AX$4,$O19/1000),SUM($O19,AX$4/1000)),3),CMB[[Cmb_ID]:[Cmb_ID]],0),SUM(N(AX$1),N($R19),1)),CHOOSE(AC[[M]:[M]],1,1,0,AC[[AB]:[AB]])),PRODUCT(INDEX(CMB[[BD_0O]:[BD_2O]],MATCH(ROUND(MIN(SUM(AX$4,$O19/1000),SUM($O19,AX$4/1000)),3),CMB[[Cmb_ID]:[Cmb_ID]],0),SUM(N(AX$1),N($R19),1)),CHOOSE(AC[[M]:[M]],1,0,1,AC[[DB]:[DB]])),PRODUCT(SUM(ROUND(AVERAGE(VALUE(AX$3),VALUE($P19)),0),CHOOSE(IF(OR(AX$1,$R19),4,INDEX(CMB[[Res_Rare]:[Res_Rare]],MATCH(ROUND(MIN(SUM(AX$4,$O19/1000),SUM($O19,AX$4/1000)),3),CMB[[Cmb_ID]:[Cmb_ID]],0))),-1,-1,0,0)),IF(OR(AX$1,$R19),4,INDEX(CMB[[Cmb_Rare]:[Cmb_Rare]],MATCH(ROUND(MIN(SUM(AX$4,$O19/1000),SUM($O19,AX$4/1000)),3),CMB[[Cmb_ID]:[Cmb_ID]],0))),CHOOSE(AC[[M]:[M]],2,1,1,SUM(AC[[AB]:[DB]])))),""))</f>
        <v>53</v>
      </c>
      <c r="AY19">
        <f>IF(OR(AY$5="",$S19=""),"",IFERROR(SUM(PRODUCT(INDEX(CMB[[BA_0O]:[BA_2O]],MATCH(ROUND(MIN(SUM(AY$4,$O19/1000),SUM($O19,AY$4/1000)),3),CMB[[Cmb_ID]:[Cmb_ID]],0),SUM(N(AY$1),N($R19),1)),CHOOSE(AC[[M]:[M]],1,1,0,AC[[AB]:[AB]])),PRODUCT(INDEX(CMB[[BD_0O]:[BD_2O]],MATCH(ROUND(MIN(SUM(AY$4,$O19/1000),SUM($O19,AY$4/1000)),3),CMB[[Cmb_ID]:[Cmb_ID]],0),SUM(N(AY$1),N($R19),1)),CHOOSE(AC[[M]:[M]],1,0,1,AC[[DB]:[DB]])),PRODUCT(SUM(ROUND(AVERAGE(VALUE(AY$3),VALUE($P19)),0),CHOOSE(IF(OR(AY$1,$R19),4,INDEX(CMB[[Res_Rare]:[Res_Rare]],MATCH(ROUND(MIN(SUM(AY$4,$O19/1000),SUM($O19,AY$4/1000)),3),CMB[[Cmb_ID]:[Cmb_ID]],0))),-1,-1,0,0)),IF(OR(AY$1,$R19),4,INDEX(CMB[[Cmb_Rare]:[Cmb_Rare]],MATCH(ROUND(MIN(SUM(AY$4,$O19/1000),SUM($O19,AY$4/1000)),3),CMB[[Cmb_ID]:[Cmb_ID]],0))),CHOOSE(AC[[M]:[M]],2,1,1,SUM(AC[[AB]:[DB]])))),""))</f>
        <v>38</v>
      </c>
      <c r="AZ19">
        <f>IF(OR(AZ$5="",$S19=""),"",IFERROR(SUM(PRODUCT(INDEX(CMB[[BA_0O]:[BA_2O]],MATCH(ROUND(MIN(SUM(AZ$4,$O19/1000),SUM($O19,AZ$4/1000)),3),CMB[[Cmb_ID]:[Cmb_ID]],0),SUM(N(AZ$1),N($R19),1)),CHOOSE(AC[[M]:[M]],1,1,0,AC[[AB]:[AB]])),PRODUCT(INDEX(CMB[[BD_0O]:[BD_2O]],MATCH(ROUND(MIN(SUM(AZ$4,$O19/1000),SUM($O19,AZ$4/1000)),3),CMB[[Cmb_ID]:[Cmb_ID]],0),SUM(N(AZ$1),N($R19),1)),CHOOSE(AC[[M]:[M]],1,0,1,AC[[DB]:[DB]])),PRODUCT(SUM(ROUND(AVERAGE(VALUE(AZ$3),VALUE($P19)),0),CHOOSE(IF(OR(AZ$1,$R19),4,INDEX(CMB[[Res_Rare]:[Res_Rare]],MATCH(ROUND(MIN(SUM(AZ$4,$O19/1000),SUM($O19,AZ$4/1000)),3),CMB[[Cmb_ID]:[Cmb_ID]],0))),-1,-1,0,0)),IF(OR(AZ$1,$R19),4,INDEX(CMB[[Cmb_Rare]:[Cmb_Rare]],MATCH(ROUND(MIN(SUM(AZ$4,$O19/1000),SUM($O19,AZ$4/1000)),3),CMB[[Cmb_ID]:[Cmb_ID]],0))),CHOOSE(AC[[M]:[M]],2,1,1,SUM(AC[[AB]:[DB]])))),""))</f>
        <v>38</v>
      </c>
      <c r="BA19">
        <f>IF(OR(BA$5="",$S19=""),"",IFERROR(SUM(PRODUCT(INDEX(CMB[[BA_0O]:[BA_2O]],MATCH(ROUND(MIN(SUM(BA$4,$O19/1000),SUM($O19,BA$4/1000)),3),CMB[[Cmb_ID]:[Cmb_ID]],0),SUM(N(BA$1),N($R19),1)),CHOOSE(AC[[M]:[M]],1,1,0,AC[[AB]:[AB]])),PRODUCT(INDEX(CMB[[BD_0O]:[BD_2O]],MATCH(ROUND(MIN(SUM(BA$4,$O19/1000),SUM($O19,BA$4/1000)),3),CMB[[Cmb_ID]:[Cmb_ID]],0),SUM(N(BA$1),N($R19),1)),CHOOSE(AC[[M]:[M]],1,0,1,AC[[DB]:[DB]])),PRODUCT(SUM(ROUND(AVERAGE(VALUE(BA$3),VALUE($P19)),0),CHOOSE(IF(OR(BA$1,$R19),4,INDEX(CMB[[Res_Rare]:[Res_Rare]],MATCH(ROUND(MIN(SUM(BA$4,$O19/1000),SUM($O19,BA$4/1000)),3),CMB[[Cmb_ID]:[Cmb_ID]],0))),-1,-1,0,0)),IF(OR(BA$1,$R19),4,INDEX(CMB[[Cmb_Rare]:[Cmb_Rare]],MATCH(ROUND(MIN(SUM(BA$4,$O19/1000),SUM($O19,BA$4/1000)),3),CMB[[Cmb_ID]:[Cmb_ID]],0))),CHOOSE(AC[[M]:[M]],2,1,1,SUM(AC[[AB]:[DB]])))),""))</f>
        <v>54</v>
      </c>
      <c r="BB19">
        <f>IF(OR(BB$5="",$S19=""),"",IFERROR(SUM(PRODUCT(INDEX(CMB[[BA_0O]:[BA_2O]],MATCH(ROUND(MIN(SUM(BB$4,$O19/1000),SUM($O19,BB$4/1000)),3),CMB[[Cmb_ID]:[Cmb_ID]],0),SUM(N(BB$1),N($R19),1)),CHOOSE(AC[[M]:[M]],1,1,0,AC[[AB]:[AB]])),PRODUCT(INDEX(CMB[[BD_0O]:[BD_2O]],MATCH(ROUND(MIN(SUM(BB$4,$O19/1000),SUM($O19,BB$4/1000)),3),CMB[[Cmb_ID]:[Cmb_ID]],0),SUM(N(BB$1),N($R19),1)),CHOOSE(AC[[M]:[M]],1,0,1,AC[[DB]:[DB]])),PRODUCT(SUM(ROUND(AVERAGE(VALUE(BB$3),VALUE($P19)),0),CHOOSE(IF(OR(BB$1,$R19),4,INDEX(CMB[[Res_Rare]:[Res_Rare]],MATCH(ROUND(MIN(SUM(BB$4,$O19/1000),SUM($O19,BB$4/1000)),3),CMB[[Cmb_ID]:[Cmb_ID]],0))),-1,-1,0,0)),IF(OR(BB$1,$R19),4,INDEX(CMB[[Cmb_Rare]:[Cmb_Rare]],MATCH(ROUND(MIN(SUM(BB$4,$O19/1000),SUM($O19,BB$4/1000)),3),CMB[[Cmb_ID]:[Cmb_ID]],0))),CHOOSE(AC[[M]:[M]],2,1,1,SUM(AC[[AB]:[DB]])))),""))</f>
        <v>47</v>
      </c>
      <c r="BC19" t="str">
        <f>IF(OR(BC$5="",$S19=""),"",IFERROR(SUM(PRODUCT(INDEX(CMB[[BA_0O]:[BA_2O]],MATCH(ROUND(MIN(SUM(BC$4,$O19/1000),SUM($O19,BC$4/1000)),3),CMB[[Cmb_ID]:[Cmb_ID]],0),SUM(N(BC$1),N($R19),1)),CHOOSE(AC[[M]:[M]],1,1,0,AC[[AB]:[AB]])),PRODUCT(INDEX(CMB[[BD_0O]:[BD_2O]],MATCH(ROUND(MIN(SUM(BC$4,$O19/1000),SUM($O19,BC$4/1000)),3),CMB[[Cmb_ID]:[Cmb_ID]],0),SUM(N(BC$1),N($R19),1)),CHOOSE(AC[[M]:[M]],1,0,1,AC[[DB]:[DB]])),PRODUCT(SUM(ROUND(AVERAGE(VALUE(BC$3),VALUE($P19)),0),CHOOSE(IF(OR(BC$1,$R19),4,INDEX(CMB[[Res_Rare]:[Res_Rare]],MATCH(ROUND(MIN(SUM(BC$4,$O19/1000),SUM($O19,BC$4/1000)),3),CMB[[Cmb_ID]:[Cmb_ID]],0))),-1,-1,0,0)),IF(OR(BC$1,$R19),4,INDEX(CMB[[Cmb_Rare]:[Cmb_Rare]],MATCH(ROUND(MIN(SUM(BC$4,$O19/1000),SUM($O19,BC$4/1000)),3),CMB[[Cmb_ID]:[Cmb_ID]],0))),CHOOSE(AC[[M]:[M]],2,1,1,SUM(AC[[AB]:[DB]])))),""))</f>
        <v/>
      </c>
      <c r="BD19" t="str">
        <f>IF(OR(BD$5="",$S19=""),"",IFERROR(SUM(PRODUCT(INDEX(CMB[[BA_0O]:[BA_2O]],MATCH(ROUND(MIN(SUM(BD$4,$O19/1000),SUM($O19,BD$4/1000)),3),CMB[[Cmb_ID]:[Cmb_ID]],0),SUM(N(BD$1),N($R19),1)),CHOOSE(AC[[M]:[M]],1,1,0,AC[[AB]:[AB]])),PRODUCT(INDEX(CMB[[BD_0O]:[BD_2O]],MATCH(ROUND(MIN(SUM(BD$4,$O19/1000),SUM($O19,BD$4/1000)),3),CMB[[Cmb_ID]:[Cmb_ID]],0),SUM(N(BD$1),N($R19),1)),CHOOSE(AC[[M]:[M]],1,0,1,AC[[DB]:[DB]])),PRODUCT(SUM(ROUND(AVERAGE(VALUE(BD$3),VALUE($P19)),0),CHOOSE(IF(OR(BD$1,$R19),4,INDEX(CMB[[Res_Rare]:[Res_Rare]],MATCH(ROUND(MIN(SUM(BD$4,$O19/1000),SUM($O19,BD$4/1000)),3),CMB[[Cmb_ID]:[Cmb_ID]],0))),-1,-1,0,0)),IF(OR(BD$1,$R19),4,INDEX(CMB[[Cmb_Rare]:[Cmb_Rare]],MATCH(ROUND(MIN(SUM(BD$4,$O19/1000),SUM($O19,BD$4/1000)),3),CMB[[Cmb_ID]:[Cmb_ID]],0))),CHOOSE(AC[[M]:[M]],2,1,1,SUM(AC[[AB]:[DB]])))),""))</f>
        <v/>
      </c>
      <c r="BE19" t="str">
        <f>IF(OR(BE$5="",$S19=""),"",IFERROR(SUM(PRODUCT(INDEX(CMB[[BA_0O]:[BA_2O]],MATCH(ROUND(MIN(SUM(BE$4,$O19/1000),SUM($O19,BE$4/1000)),3),CMB[[Cmb_ID]:[Cmb_ID]],0),SUM(N(BE$1),N($R19),1)),CHOOSE(AC[[M]:[M]],1,1,0,AC[[AB]:[AB]])),PRODUCT(INDEX(CMB[[BD_0O]:[BD_2O]],MATCH(ROUND(MIN(SUM(BE$4,$O19/1000),SUM($O19,BE$4/1000)),3),CMB[[Cmb_ID]:[Cmb_ID]],0),SUM(N(BE$1),N($R19),1)),CHOOSE(AC[[M]:[M]],1,0,1,AC[[DB]:[DB]])),PRODUCT(SUM(ROUND(AVERAGE(VALUE(BE$3),VALUE($P19)),0),CHOOSE(IF(OR(BE$1,$R19),4,INDEX(CMB[[Res_Rare]:[Res_Rare]],MATCH(ROUND(MIN(SUM(BE$4,$O19/1000),SUM($O19,BE$4/1000)),3),CMB[[Cmb_ID]:[Cmb_ID]],0))),-1,-1,0,0)),IF(OR(BE$1,$R19),4,INDEX(CMB[[Cmb_Rare]:[Cmb_Rare]],MATCH(ROUND(MIN(SUM(BE$4,$O19/1000),SUM($O19,BE$4/1000)),3),CMB[[Cmb_ID]:[Cmb_ID]],0))),CHOOSE(AC[[M]:[M]],2,1,1,SUM(AC[[AB]:[DB]])))),""))</f>
        <v/>
      </c>
      <c r="BF19" t="str">
        <f>IF(OR(BF$5="",$S19=""),"",IFERROR(SUM(PRODUCT(INDEX(CMB[[BA_0O]:[BA_2O]],MATCH(ROUND(MIN(SUM(BF$4,$O19/1000),SUM($O19,BF$4/1000)),3),CMB[[Cmb_ID]:[Cmb_ID]],0),SUM(N(BF$1),N($R19),1)),CHOOSE(AC[[M]:[M]],1,1,0,AC[[AB]:[AB]])),PRODUCT(INDEX(CMB[[BD_0O]:[BD_2O]],MATCH(ROUND(MIN(SUM(BF$4,$O19/1000),SUM($O19,BF$4/1000)),3),CMB[[Cmb_ID]:[Cmb_ID]],0),SUM(N(BF$1),N($R19),1)),CHOOSE(AC[[M]:[M]],1,0,1,AC[[DB]:[DB]])),PRODUCT(SUM(ROUND(AVERAGE(VALUE(BF$3),VALUE($P19)),0),CHOOSE(IF(OR(BF$1,$R19),4,INDEX(CMB[[Res_Rare]:[Res_Rare]],MATCH(ROUND(MIN(SUM(BF$4,$O19/1000),SUM($O19,BF$4/1000)),3),CMB[[Cmb_ID]:[Cmb_ID]],0))),-1,-1,0,0)),IF(OR(BF$1,$R19),4,INDEX(CMB[[Cmb_Rare]:[Cmb_Rare]],MATCH(ROUND(MIN(SUM(BF$4,$O19/1000),SUM($O19,BF$4/1000)),3),CMB[[Cmb_ID]:[Cmb_ID]],0))),CHOOSE(AC[[M]:[M]],2,1,1,SUM(AC[[AB]:[DB]])))),""))</f>
        <v/>
      </c>
      <c r="BG19" t="str">
        <f>IF(OR(BG$5="",$S19=""),"",IFERROR(SUM(PRODUCT(INDEX(CMB[[BA_0O]:[BA_2O]],MATCH(ROUND(MIN(SUM(BG$4,$O19/1000),SUM($O19,BG$4/1000)),3),CMB[[Cmb_ID]:[Cmb_ID]],0),SUM(N(BG$1),N($R19),1)),CHOOSE(AC[[M]:[M]],1,1,0,AC[[AB]:[AB]])),PRODUCT(INDEX(CMB[[BD_0O]:[BD_2O]],MATCH(ROUND(MIN(SUM(BG$4,$O19/1000),SUM($O19,BG$4/1000)),3),CMB[[Cmb_ID]:[Cmb_ID]],0),SUM(N(BG$1),N($R19),1)),CHOOSE(AC[[M]:[M]],1,0,1,AC[[DB]:[DB]])),PRODUCT(SUM(ROUND(AVERAGE(VALUE(BG$3),VALUE($P19)),0),CHOOSE(IF(OR(BG$1,$R19),4,INDEX(CMB[[Res_Rare]:[Res_Rare]],MATCH(ROUND(MIN(SUM(BG$4,$O19/1000),SUM($O19,BG$4/1000)),3),CMB[[Cmb_ID]:[Cmb_ID]],0))),-1,-1,0,0)),IF(OR(BG$1,$R19),4,INDEX(CMB[[Cmb_Rare]:[Cmb_Rare]],MATCH(ROUND(MIN(SUM(BG$4,$O19/1000),SUM($O19,BG$4/1000)),3),CMB[[Cmb_ID]:[Cmb_ID]],0))),CHOOSE(AC[[M]:[M]],2,1,1,SUM(AC[[AB]:[DB]])))),""))</f>
        <v/>
      </c>
      <c r="BH19" t="str">
        <f>IF(OR(BH$5="",$S19=""),"",IFERROR(SUM(PRODUCT(INDEX(CMB[[BA_0O]:[BA_2O]],MATCH(ROUND(MIN(SUM(BH$4,$O19/1000),SUM($O19,BH$4/1000)),3),CMB[[Cmb_ID]:[Cmb_ID]],0),SUM(N(BH$1),N($R19),1)),CHOOSE(AC[[M]:[M]],1,1,0,AC[[AB]:[AB]])),PRODUCT(INDEX(CMB[[BD_0O]:[BD_2O]],MATCH(ROUND(MIN(SUM(BH$4,$O19/1000),SUM($O19,BH$4/1000)),3),CMB[[Cmb_ID]:[Cmb_ID]],0),SUM(N(BH$1),N($R19),1)),CHOOSE(AC[[M]:[M]],1,0,1,AC[[DB]:[DB]])),PRODUCT(SUM(ROUND(AVERAGE(VALUE(BH$3),VALUE($P19)),0),CHOOSE(IF(OR(BH$1,$R19),4,INDEX(CMB[[Res_Rare]:[Res_Rare]],MATCH(ROUND(MIN(SUM(BH$4,$O19/1000),SUM($O19,BH$4/1000)),3),CMB[[Cmb_ID]:[Cmb_ID]],0))),-1,-1,0,0)),IF(OR(BH$1,$R19),4,INDEX(CMB[[Cmb_Rare]:[Cmb_Rare]],MATCH(ROUND(MIN(SUM(BH$4,$O19/1000),SUM($O19,BH$4/1000)),3),CMB[[Cmb_ID]:[Cmb_ID]],0))),CHOOSE(AC[[M]:[M]],2,1,1,SUM(AC[[AB]:[DB]])))),""))</f>
        <v/>
      </c>
      <c r="BI19" t="str">
        <f>IF(OR(BI$5="",$S19=""),"",IFERROR(SUM(PRODUCT(INDEX(CMB[[BA_0O]:[BA_2O]],MATCH(ROUND(MIN(SUM(BI$4,$O19/1000),SUM($O19,BI$4/1000)),3),CMB[[Cmb_ID]:[Cmb_ID]],0),SUM(N(BI$1),N($R19),1)),CHOOSE(AC[[M]:[M]],1,1,0,AC[[AB]:[AB]])),PRODUCT(INDEX(CMB[[BD_0O]:[BD_2O]],MATCH(ROUND(MIN(SUM(BI$4,$O19/1000),SUM($O19,BI$4/1000)),3),CMB[[Cmb_ID]:[Cmb_ID]],0),SUM(N(BI$1),N($R19),1)),CHOOSE(AC[[M]:[M]],1,0,1,AC[[DB]:[DB]])),PRODUCT(SUM(ROUND(AVERAGE(VALUE(BI$3),VALUE($P19)),0),CHOOSE(IF(OR(BI$1,$R19),4,INDEX(CMB[[Res_Rare]:[Res_Rare]],MATCH(ROUND(MIN(SUM(BI$4,$O19/1000),SUM($O19,BI$4/1000)),3),CMB[[Cmb_ID]:[Cmb_ID]],0))),-1,-1,0,0)),IF(OR(BI$1,$R19),4,INDEX(CMB[[Cmb_Rare]:[Cmb_Rare]],MATCH(ROUND(MIN(SUM(BI$4,$O19/1000),SUM($O19,BI$4/1000)),3),CMB[[Cmb_ID]:[Cmb_ID]],0))),CHOOSE(AC[[M]:[M]],2,1,1,SUM(AC[[AB]:[DB]])))),""))</f>
        <v/>
      </c>
      <c r="BJ19" t="str">
        <f>IF(OR(BJ$5="",$S19=""),"",IFERROR(SUM(PRODUCT(INDEX(CMB[[BA_0O]:[BA_2O]],MATCH(ROUND(MIN(SUM(BJ$4,$O19/1000),SUM($O19,BJ$4/1000)),3),CMB[[Cmb_ID]:[Cmb_ID]],0),SUM(N(BJ$1),N($R19),1)),CHOOSE(AC[[M]:[M]],1,1,0,AC[[AB]:[AB]])),PRODUCT(INDEX(CMB[[BD_0O]:[BD_2O]],MATCH(ROUND(MIN(SUM(BJ$4,$O19/1000),SUM($O19,BJ$4/1000)),3),CMB[[Cmb_ID]:[Cmb_ID]],0),SUM(N(BJ$1),N($R19),1)),CHOOSE(AC[[M]:[M]],1,0,1,AC[[DB]:[DB]])),PRODUCT(SUM(ROUND(AVERAGE(VALUE(BJ$3),VALUE($P19)),0),CHOOSE(IF(OR(BJ$1,$R19),4,INDEX(CMB[[Res_Rare]:[Res_Rare]],MATCH(ROUND(MIN(SUM(BJ$4,$O19/1000),SUM($O19,BJ$4/1000)),3),CMB[[Cmb_ID]:[Cmb_ID]],0))),-1,-1,0,0)),IF(OR(BJ$1,$R19),4,INDEX(CMB[[Cmb_Rare]:[Cmb_Rare]],MATCH(ROUND(MIN(SUM(BJ$4,$O19/1000),SUM($O19,BJ$4/1000)),3),CMB[[Cmb_ID]:[Cmb_ID]],0))),CHOOSE(AC[[M]:[M]],2,1,1,SUM(AC[[AB]:[DB]])))),""))</f>
        <v/>
      </c>
      <c r="BK19" t="str">
        <f>IF(OR(BK$5="",$S19=""),"",IFERROR(SUM(PRODUCT(INDEX(CMB[[BA_0O]:[BA_2O]],MATCH(ROUND(MIN(SUM(BK$4,$O19/1000),SUM($O19,BK$4/1000)),3),CMB[[Cmb_ID]:[Cmb_ID]],0),SUM(N(BK$1),N($R19),1)),CHOOSE(AC[[M]:[M]],1,1,0,AC[[AB]:[AB]])),PRODUCT(INDEX(CMB[[BD_0O]:[BD_2O]],MATCH(ROUND(MIN(SUM(BK$4,$O19/1000),SUM($O19,BK$4/1000)),3),CMB[[Cmb_ID]:[Cmb_ID]],0),SUM(N(BK$1),N($R19),1)),CHOOSE(AC[[M]:[M]],1,0,1,AC[[DB]:[DB]])),PRODUCT(SUM(ROUND(AVERAGE(VALUE(BK$3),VALUE($P19)),0),CHOOSE(IF(OR(BK$1,$R19),4,INDEX(CMB[[Res_Rare]:[Res_Rare]],MATCH(ROUND(MIN(SUM(BK$4,$O19/1000),SUM($O19,BK$4/1000)),3),CMB[[Cmb_ID]:[Cmb_ID]],0))),-1,-1,0,0)),IF(OR(BK$1,$R19),4,INDEX(CMB[[Cmb_Rare]:[Cmb_Rare]],MATCH(ROUND(MIN(SUM(BK$4,$O19/1000),SUM($O19,BK$4/1000)),3),CMB[[Cmb_ID]:[Cmb_ID]],0))),CHOOSE(AC[[M]:[M]],2,1,1,SUM(AC[[AB]:[DB]])))),""))</f>
        <v/>
      </c>
      <c r="BL19" t="str">
        <f>IF(OR(BL$5="",$S19=""),"",IFERROR(SUM(PRODUCT(INDEX(CMB[[BA_0O]:[BA_2O]],MATCH(ROUND(MIN(SUM(BL$4,$O19/1000),SUM($O19,BL$4/1000)),3),CMB[[Cmb_ID]:[Cmb_ID]],0),SUM(N(BL$1),N($R19),1)),CHOOSE(AC[[M]:[M]],1,1,0,AC[[AB]:[AB]])),PRODUCT(INDEX(CMB[[BD_0O]:[BD_2O]],MATCH(ROUND(MIN(SUM(BL$4,$O19/1000),SUM($O19,BL$4/1000)),3),CMB[[Cmb_ID]:[Cmb_ID]],0),SUM(N(BL$1),N($R19),1)),CHOOSE(AC[[M]:[M]],1,0,1,AC[[DB]:[DB]])),PRODUCT(SUM(ROUND(AVERAGE(VALUE(BL$3),VALUE($P19)),0),CHOOSE(IF(OR(BL$1,$R19),4,INDEX(CMB[[Res_Rare]:[Res_Rare]],MATCH(ROUND(MIN(SUM(BL$4,$O19/1000),SUM($O19,BL$4/1000)),3),CMB[[Cmb_ID]:[Cmb_ID]],0))),-1,-1,0,0)),IF(OR(BL$1,$R19),4,INDEX(CMB[[Cmb_Rare]:[Cmb_Rare]],MATCH(ROUND(MIN(SUM(BL$4,$O19/1000),SUM($O19,BL$4/1000)),3),CMB[[Cmb_ID]:[Cmb_ID]],0))),CHOOSE(AC[[M]:[M]],2,1,1,SUM(AC[[AB]:[DB]])))),""))</f>
        <v/>
      </c>
      <c r="BM19" t="str">
        <f>IF(OR(BM$5="",$S19=""),"",IFERROR(SUM(PRODUCT(INDEX(CMB[[BA_0O]:[BA_2O]],MATCH(ROUND(MIN(SUM(BM$4,$O19/1000),SUM($O19,BM$4/1000)),3),CMB[[Cmb_ID]:[Cmb_ID]],0),SUM(N(BM$1),N($R19),1)),CHOOSE(AC[[M]:[M]],1,1,0,AC[[AB]:[AB]])),PRODUCT(INDEX(CMB[[BD_0O]:[BD_2O]],MATCH(ROUND(MIN(SUM(BM$4,$O19/1000),SUM($O19,BM$4/1000)),3),CMB[[Cmb_ID]:[Cmb_ID]],0),SUM(N(BM$1),N($R19),1)),CHOOSE(AC[[M]:[M]],1,0,1,AC[[DB]:[DB]])),PRODUCT(SUM(ROUND(AVERAGE(VALUE(BM$3),VALUE($P19)),0),CHOOSE(IF(OR(BM$1,$R19),4,INDEX(CMB[[Res_Rare]:[Res_Rare]],MATCH(ROUND(MIN(SUM(BM$4,$O19/1000),SUM($O19,BM$4/1000)),3),CMB[[Cmb_ID]:[Cmb_ID]],0))),-1,-1,0,0)),IF(OR(BM$1,$R19),4,INDEX(CMB[[Cmb_Rare]:[Cmb_Rare]],MATCH(ROUND(MIN(SUM(BM$4,$O19/1000),SUM($O19,BM$4/1000)),3),CMB[[Cmb_ID]:[Cmb_ID]],0))),CHOOSE(AC[[M]:[M]],2,1,1,SUM(AC[[AB]:[DB]])))),""))</f>
        <v/>
      </c>
      <c r="BN19" t="str">
        <f>IF(OR(BN$5="",$S19=""),"",IFERROR(SUM(PRODUCT(INDEX(CMB[[BA_0O]:[BA_2O]],MATCH(ROUND(MIN(SUM(BN$4,$O19/1000),SUM($O19,BN$4/1000)),3),CMB[[Cmb_ID]:[Cmb_ID]],0),SUM(N(BN$1),N($R19),1)),CHOOSE(AC[[M]:[M]],1,1,0,AC[[AB]:[AB]])),PRODUCT(INDEX(CMB[[BD_0O]:[BD_2O]],MATCH(ROUND(MIN(SUM(BN$4,$O19/1000),SUM($O19,BN$4/1000)),3),CMB[[Cmb_ID]:[Cmb_ID]],0),SUM(N(BN$1),N($R19),1)),CHOOSE(AC[[M]:[M]],1,0,1,AC[[DB]:[DB]])),PRODUCT(SUM(ROUND(AVERAGE(VALUE(BN$3),VALUE($P19)),0),CHOOSE(IF(OR(BN$1,$R19),4,INDEX(CMB[[Res_Rare]:[Res_Rare]],MATCH(ROUND(MIN(SUM(BN$4,$O19/1000),SUM($O19,BN$4/1000)),3),CMB[[Cmb_ID]:[Cmb_ID]],0))),-1,-1,0,0)),IF(OR(BN$1,$R19),4,INDEX(CMB[[Cmb_Rare]:[Cmb_Rare]],MATCH(ROUND(MIN(SUM(BN$4,$O19/1000),SUM($O19,BN$4/1000)),3),CMB[[Cmb_ID]:[Cmb_ID]],0))),CHOOSE(AC[[M]:[M]],2,1,1,SUM(AC[[AB]:[DB]])))),""))</f>
        <v/>
      </c>
      <c r="BO19" t="str">
        <f>IF(OR(BO$5="",$S19=""),"",IFERROR(SUM(PRODUCT(INDEX(CMB[[BA_0O]:[BA_2O]],MATCH(ROUND(MIN(SUM(BO$4,$O19/1000),SUM($O19,BO$4/1000)),3),CMB[[Cmb_ID]:[Cmb_ID]],0),SUM(N(BO$1),N($R19),1)),CHOOSE(AC[[M]:[M]],1,1,0,AC[[AB]:[AB]])),PRODUCT(INDEX(CMB[[BD_0O]:[BD_2O]],MATCH(ROUND(MIN(SUM(BO$4,$O19/1000),SUM($O19,BO$4/1000)),3),CMB[[Cmb_ID]:[Cmb_ID]],0),SUM(N(BO$1),N($R19),1)),CHOOSE(AC[[M]:[M]],1,0,1,AC[[DB]:[DB]])),PRODUCT(SUM(ROUND(AVERAGE(VALUE(BO$3),VALUE($P19)),0),CHOOSE(IF(OR(BO$1,$R19),4,INDEX(CMB[[Res_Rare]:[Res_Rare]],MATCH(ROUND(MIN(SUM(BO$4,$O19/1000),SUM($O19,BO$4/1000)),3),CMB[[Cmb_ID]:[Cmb_ID]],0))),-1,-1,0,0)),IF(OR(BO$1,$R19),4,INDEX(CMB[[Cmb_Rare]:[Cmb_Rare]],MATCH(ROUND(MIN(SUM(BO$4,$O19/1000),SUM($O19,BO$4/1000)),3),CMB[[Cmb_ID]:[Cmb_ID]],0))),CHOOSE(AC[[M]:[M]],2,1,1,SUM(AC[[AB]:[DB]])))),""))</f>
        <v/>
      </c>
      <c r="BP19" t="str">
        <f>IF(OR(BP$5="",$S19=""),"",IFERROR(SUM(PRODUCT(INDEX(CMB[[BA_0O]:[BA_2O]],MATCH(ROUND(MIN(SUM(BP$4,$O19/1000),SUM($O19,BP$4/1000)),3),CMB[[Cmb_ID]:[Cmb_ID]],0),SUM(N(BP$1),N($R19),1)),CHOOSE(AC[[M]:[M]],1,1,0,AC[[AB]:[AB]])),PRODUCT(INDEX(CMB[[BD_0O]:[BD_2O]],MATCH(ROUND(MIN(SUM(BP$4,$O19/1000),SUM($O19,BP$4/1000)),3),CMB[[Cmb_ID]:[Cmb_ID]],0),SUM(N(BP$1),N($R19),1)),CHOOSE(AC[[M]:[M]],1,0,1,AC[[DB]:[DB]])),PRODUCT(SUM(ROUND(AVERAGE(VALUE(BP$3),VALUE($P19)),0),CHOOSE(IF(OR(BP$1,$R19),4,INDEX(CMB[[Res_Rare]:[Res_Rare]],MATCH(ROUND(MIN(SUM(BP$4,$O19/1000),SUM($O19,BP$4/1000)),3),CMB[[Cmb_ID]:[Cmb_ID]],0))),-1,-1,0,0)),IF(OR(BP$1,$R19),4,INDEX(CMB[[Cmb_Rare]:[Cmb_Rare]],MATCH(ROUND(MIN(SUM(BP$4,$O19/1000),SUM($O19,BP$4/1000)),3),CMB[[Cmb_ID]:[Cmb_ID]],0))),CHOOSE(AC[[M]:[M]],2,1,1,SUM(AC[[AB]:[DB]])))),""))</f>
        <v/>
      </c>
      <c r="BQ19" t="str">
        <f>IF(OR(BQ$5="",$S19=""),"",IFERROR(SUM(PRODUCT(INDEX(CMB[[BA_0O]:[BA_2O]],MATCH(ROUND(MIN(SUM(BQ$4,$O19/1000),SUM($O19,BQ$4/1000)),3),CMB[[Cmb_ID]:[Cmb_ID]],0),SUM(N(BQ$1),N($R19),1)),CHOOSE(AC[[M]:[M]],1,1,0,AC[[AB]:[AB]])),PRODUCT(INDEX(CMB[[BD_0O]:[BD_2O]],MATCH(ROUND(MIN(SUM(BQ$4,$O19/1000),SUM($O19,BQ$4/1000)),3),CMB[[Cmb_ID]:[Cmb_ID]],0),SUM(N(BQ$1),N($R19),1)),CHOOSE(AC[[M]:[M]],1,0,1,AC[[DB]:[DB]])),PRODUCT(SUM(ROUND(AVERAGE(VALUE(BQ$3),VALUE($P19)),0),CHOOSE(IF(OR(BQ$1,$R19),4,INDEX(CMB[[Res_Rare]:[Res_Rare]],MATCH(ROUND(MIN(SUM(BQ$4,$O19/1000),SUM($O19,BQ$4/1000)),3),CMB[[Cmb_ID]:[Cmb_ID]],0))),-1,-1,0,0)),IF(OR(BQ$1,$R19),4,INDEX(CMB[[Cmb_Rare]:[Cmb_Rare]],MATCH(ROUND(MIN(SUM(BQ$4,$O19/1000),SUM($O19,BQ$4/1000)),3),CMB[[Cmb_ID]:[Cmb_ID]],0))),CHOOSE(AC[[M]:[M]],2,1,1,SUM(AC[[AB]:[DB]])))),""))</f>
        <v/>
      </c>
      <c r="BR19" t="str">
        <f>IF(OR(BR$5="",$S19=""),"",IFERROR(SUM(PRODUCT(INDEX(CMB[[BA_0O]:[BA_2O]],MATCH(ROUND(MIN(SUM(BR$4,$O19/1000),SUM($O19,BR$4/1000)),3),CMB[[Cmb_ID]:[Cmb_ID]],0),SUM(N(BR$1),N($R19),1)),CHOOSE(AC[[M]:[M]],1,1,0,AC[[AB]:[AB]])),PRODUCT(INDEX(CMB[[BD_0O]:[BD_2O]],MATCH(ROUND(MIN(SUM(BR$4,$O19/1000),SUM($O19,BR$4/1000)),3),CMB[[Cmb_ID]:[Cmb_ID]],0),SUM(N(BR$1),N($R19),1)),CHOOSE(AC[[M]:[M]],1,0,1,AC[[DB]:[DB]])),PRODUCT(SUM(ROUND(AVERAGE(VALUE(BR$3),VALUE($P19)),0),CHOOSE(IF(OR(BR$1,$R19),4,INDEX(CMB[[Res_Rare]:[Res_Rare]],MATCH(ROUND(MIN(SUM(BR$4,$O19/1000),SUM($O19,BR$4/1000)),3),CMB[[Cmb_ID]:[Cmb_ID]],0))),-1,-1,0,0)),IF(OR(BR$1,$R19),4,INDEX(CMB[[Cmb_Rare]:[Cmb_Rare]],MATCH(ROUND(MIN(SUM(BR$4,$O19/1000),SUM($O19,BR$4/1000)),3),CMB[[Cmb_ID]:[Cmb_ID]],0))),CHOOSE(AC[[M]:[M]],2,1,1,SUM(AC[[AB]:[DB]])))),""))</f>
        <v/>
      </c>
      <c r="BS19" t="str">
        <f>IF(OR(BS$5="",$S19=""),"",IFERROR(SUM(PRODUCT(INDEX(CMB[[BA_0O]:[BA_2O]],MATCH(ROUND(MIN(SUM(BS$4,$O19/1000),SUM($O19,BS$4/1000)),3),CMB[[Cmb_ID]:[Cmb_ID]],0),SUM(N(BS$1),N($R19),1)),CHOOSE(AC[[M]:[M]],1,1,0,AC[[AB]:[AB]])),PRODUCT(INDEX(CMB[[BD_0O]:[BD_2O]],MATCH(ROUND(MIN(SUM(BS$4,$O19/1000),SUM($O19,BS$4/1000)),3),CMB[[Cmb_ID]:[Cmb_ID]],0),SUM(N(BS$1),N($R19),1)),CHOOSE(AC[[M]:[M]],1,0,1,AC[[DB]:[DB]])),PRODUCT(SUM(ROUND(AVERAGE(VALUE(BS$3),VALUE($P19)),0),CHOOSE(IF(OR(BS$1,$R19),4,INDEX(CMB[[Res_Rare]:[Res_Rare]],MATCH(ROUND(MIN(SUM(BS$4,$O19/1000),SUM($O19,BS$4/1000)),3),CMB[[Cmb_ID]:[Cmb_ID]],0))),-1,-1,0,0)),IF(OR(BS$1,$R19),4,INDEX(CMB[[Cmb_Rare]:[Cmb_Rare]],MATCH(ROUND(MIN(SUM(BS$4,$O19/1000),SUM($O19,BS$4/1000)),3),CMB[[Cmb_ID]:[Cmb_ID]],0))),CHOOSE(AC[[M]:[M]],2,1,1,SUM(AC[[AB]:[DB]])))),""))</f>
        <v/>
      </c>
      <c r="BT19" t="str">
        <f>IF(OR(BT$5="",$S19=""),"",IFERROR(SUM(PRODUCT(INDEX(CMB[[BA_0O]:[BA_2O]],MATCH(ROUND(MIN(SUM(BT$4,$O19/1000),SUM($O19,BT$4/1000)),3),CMB[[Cmb_ID]:[Cmb_ID]],0),SUM(N(BT$1),N($R19),1)),CHOOSE(AC[[M]:[M]],1,1,0,AC[[AB]:[AB]])),PRODUCT(INDEX(CMB[[BD_0O]:[BD_2O]],MATCH(ROUND(MIN(SUM(BT$4,$O19/1000),SUM($O19,BT$4/1000)),3),CMB[[Cmb_ID]:[Cmb_ID]],0),SUM(N(BT$1),N($R19),1)),CHOOSE(AC[[M]:[M]],1,0,1,AC[[DB]:[DB]])),PRODUCT(SUM(ROUND(AVERAGE(VALUE(BT$3),VALUE($P19)),0),CHOOSE(IF(OR(BT$1,$R19),4,INDEX(CMB[[Res_Rare]:[Res_Rare]],MATCH(ROUND(MIN(SUM(BT$4,$O19/1000),SUM($O19,BT$4/1000)),3),CMB[[Cmb_ID]:[Cmb_ID]],0))),-1,-1,0,0)),IF(OR(BT$1,$R19),4,INDEX(CMB[[Cmb_Rare]:[Cmb_Rare]],MATCH(ROUND(MIN(SUM(BT$4,$O19/1000),SUM($O19,BT$4/1000)),3),CMB[[Cmb_ID]:[Cmb_ID]],0))),CHOOSE(AC[[M]:[M]],2,1,1,SUM(AC[[AB]:[DB]])))),""))</f>
        <v/>
      </c>
      <c r="BU19" t="str">
        <f>IF(OR(BU$5="",$S19=""),"",IFERROR(SUM(PRODUCT(INDEX(CMB[[BA_0O]:[BA_2O]],MATCH(ROUND(MIN(SUM(BU$4,$O19/1000),SUM($O19,BU$4/1000)),3),CMB[[Cmb_ID]:[Cmb_ID]],0),SUM(N(BU$1),N($R19),1)),CHOOSE(AC[[M]:[M]],1,1,0,AC[[AB]:[AB]])),PRODUCT(INDEX(CMB[[BD_0O]:[BD_2O]],MATCH(ROUND(MIN(SUM(BU$4,$O19/1000),SUM($O19,BU$4/1000)),3),CMB[[Cmb_ID]:[Cmb_ID]],0),SUM(N(BU$1),N($R19),1)),CHOOSE(AC[[M]:[M]],1,0,1,AC[[DB]:[DB]])),PRODUCT(SUM(ROUND(AVERAGE(VALUE(BU$3),VALUE($P19)),0),CHOOSE(IF(OR(BU$1,$R19),4,INDEX(CMB[[Res_Rare]:[Res_Rare]],MATCH(ROUND(MIN(SUM(BU$4,$O19/1000),SUM($O19,BU$4/1000)),3),CMB[[Cmb_ID]:[Cmb_ID]],0))),-1,-1,0,0)),IF(OR(BU$1,$R19),4,INDEX(CMB[[Cmb_Rare]:[Cmb_Rare]],MATCH(ROUND(MIN(SUM(BU$4,$O19/1000),SUM($O19,BU$4/1000)),3),CMB[[Cmb_ID]:[Cmb_ID]],0))),CHOOSE(AC[[M]:[M]],2,1,1,SUM(AC[[AB]:[DB]])))),""))</f>
        <v/>
      </c>
      <c r="BV19" t="str">
        <f>IF(OR(BV$5="",$S19=""),"",IFERROR(SUM(PRODUCT(INDEX(CMB[[BA_0O]:[BA_2O]],MATCH(ROUND(MIN(SUM(BV$4,$O19/1000),SUM($O19,BV$4/1000)),3),CMB[[Cmb_ID]:[Cmb_ID]],0),SUM(N(BV$1),N($R19),1)),CHOOSE(AC[[M]:[M]],1,1,0,AC[[AB]:[AB]])),PRODUCT(INDEX(CMB[[BD_0O]:[BD_2O]],MATCH(ROUND(MIN(SUM(BV$4,$O19/1000),SUM($O19,BV$4/1000)),3),CMB[[Cmb_ID]:[Cmb_ID]],0),SUM(N(BV$1),N($R19),1)),CHOOSE(AC[[M]:[M]],1,0,1,AC[[DB]:[DB]])),PRODUCT(SUM(ROUND(AVERAGE(VALUE(BV$3),VALUE($P19)),0),CHOOSE(IF(OR(BV$1,$R19),4,INDEX(CMB[[Res_Rare]:[Res_Rare]],MATCH(ROUND(MIN(SUM(BV$4,$O19/1000),SUM($O19,BV$4/1000)),3),CMB[[Cmb_ID]:[Cmb_ID]],0))),-1,-1,0,0)),IF(OR(BV$1,$R19),4,INDEX(CMB[[Cmb_Rare]:[Cmb_Rare]],MATCH(ROUND(MIN(SUM(BV$4,$O19/1000),SUM($O19,BV$4/1000)),3),CMB[[Cmb_ID]:[Cmb_ID]],0))),CHOOSE(AC[[M]:[M]],2,1,1,SUM(AC[[AB]:[DB]])))),""))</f>
        <v/>
      </c>
      <c r="BW19" t="str">
        <f>IF(OR(BW$5="",$S19=""),"",IFERROR(SUM(PRODUCT(INDEX(CMB[[BA_0O]:[BA_2O]],MATCH(ROUND(MIN(SUM(BW$4,$O19/1000),SUM($O19,BW$4/1000)),3),CMB[[Cmb_ID]:[Cmb_ID]],0),SUM(N(BW$1),N($R19),1)),CHOOSE(AC[[M]:[M]],1,1,0,AC[[AB]:[AB]])),PRODUCT(INDEX(CMB[[BD_0O]:[BD_2O]],MATCH(ROUND(MIN(SUM(BW$4,$O19/1000),SUM($O19,BW$4/1000)),3),CMB[[Cmb_ID]:[Cmb_ID]],0),SUM(N(BW$1),N($R19),1)),CHOOSE(AC[[M]:[M]],1,0,1,AC[[DB]:[DB]])),PRODUCT(SUM(ROUND(AVERAGE(VALUE(BW$3),VALUE($P19)),0),CHOOSE(IF(OR(BW$1,$R19),4,INDEX(CMB[[Res_Rare]:[Res_Rare]],MATCH(ROUND(MIN(SUM(BW$4,$O19/1000),SUM($O19,BW$4/1000)),3),CMB[[Cmb_ID]:[Cmb_ID]],0))),-1,-1,0,0)),IF(OR(BW$1,$R19),4,INDEX(CMB[[Cmb_Rare]:[Cmb_Rare]],MATCH(ROUND(MIN(SUM(BW$4,$O19/1000),SUM($O19,BW$4/1000)),3),CMB[[Cmb_ID]:[Cmb_ID]],0))),CHOOSE(AC[[M]:[M]],2,1,1,SUM(AC[[AB]:[DB]])))),""))</f>
        <v/>
      </c>
      <c r="BX19" t="str">
        <f>IF(OR(BX$5="",$S19=""),"",IFERROR(SUM(PRODUCT(INDEX(CMB[[BA_0O]:[BA_2O]],MATCH(ROUND(MIN(SUM(BX$4,$O19/1000),SUM($O19,BX$4/1000)),3),CMB[[Cmb_ID]:[Cmb_ID]],0),SUM(N(BX$1),N($R19),1)),CHOOSE(AC[[M]:[M]],1,1,0,AC[[AB]:[AB]])),PRODUCT(INDEX(CMB[[BD_0O]:[BD_2O]],MATCH(ROUND(MIN(SUM(BX$4,$O19/1000),SUM($O19,BX$4/1000)),3),CMB[[Cmb_ID]:[Cmb_ID]],0),SUM(N(BX$1),N($R19),1)),CHOOSE(AC[[M]:[M]],1,0,1,AC[[DB]:[DB]])),PRODUCT(SUM(ROUND(AVERAGE(VALUE(BX$3),VALUE($P19)),0),CHOOSE(IF(OR(BX$1,$R19),4,INDEX(CMB[[Res_Rare]:[Res_Rare]],MATCH(ROUND(MIN(SUM(BX$4,$O19/1000),SUM($O19,BX$4/1000)),3),CMB[[Cmb_ID]:[Cmb_ID]],0))),-1,-1,0,0)),IF(OR(BX$1,$R19),4,INDEX(CMB[[Cmb_Rare]:[Cmb_Rare]],MATCH(ROUND(MIN(SUM(BX$4,$O19/1000),SUM($O19,BX$4/1000)),3),CMB[[Cmb_ID]:[Cmb_ID]],0))),CHOOSE(AC[[M]:[M]],2,1,1,SUM(AC[[AB]:[DB]])))),""))</f>
        <v/>
      </c>
      <c r="BY19" t="str">
        <f>IF(OR(BY$5="",$S19=""),"",IFERROR(SUM(PRODUCT(INDEX(CMB[[BA_0O]:[BA_2O]],MATCH(ROUND(MIN(SUM(BY$4,$O19/1000),SUM($O19,BY$4/1000)),3),CMB[[Cmb_ID]:[Cmb_ID]],0),SUM(N(BY$1),N($R19),1)),CHOOSE(AC[[M]:[M]],1,1,0,AC[[AB]:[AB]])),PRODUCT(INDEX(CMB[[BD_0O]:[BD_2O]],MATCH(ROUND(MIN(SUM(BY$4,$O19/1000),SUM($O19,BY$4/1000)),3),CMB[[Cmb_ID]:[Cmb_ID]],0),SUM(N(BY$1),N($R19),1)),CHOOSE(AC[[M]:[M]],1,0,1,AC[[DB]:[DB]])),PRODUCT(SUM(ROUND(AVERAGE(VALUE(BY$3),VALUE($P19)),0),CHOOSE(IF(OR(BY$1,$R19),4,INDEX(CMB[[Res_Rare]:[Res_Rare]],MATCH(ROUND(MIN(SUM(BY$4,$O19/1000),SUM($O19,BY$4/1000)),3),CMB[[Cmb_ID]:[Cmb_ID]],0))),-1,-1,0,0)),IF(OR(BY$1,$R19),4,INDEX(CMB[[Cmb_Rare]:[Cmb_Rare]],MATCH(ROUND(MIN(SUM(BY$4,$O19/1000),SUM($O19,BY$4/1000)),3),CMB[[Cmb_ID]:[Cmb_ID]],0))),CHOOSE(AC[[M]:[M]],2,1,1,SUM(AC[[AB]:[DB]])))),""))</f>
        <v/>
      </c>
      <c r="BZ19" t="str">
        <f>IF(OR(BZ$5="",$S19=""),"",IFERROR(SUM(PRODUCT(INDEX(CMB[[BA_0O]:[BA_2O]],MATCH(ROUND(MIN(SUM(BZ$4,$O19/1000),SUM($O19,BZ$4/1000)),3),CMB[[Cmb_ID]:[Cmb_ID]],0),SUM(N(BZ$1),N($R19),1)),CHOOSE(AC[[M]:[M]],1,1,0,AC[[AB]:[AB]])),PRODUCT(INDEX(CMB[[BD_0O]:[BD_2O]],MATCH(ROUND(MIN(SUM(BZ$4,$O19/1000),SUM($O19,BZ$4/1000)),3),CMB[[Cmb_ID]:[Cmb_ID]],0),SUM(N(BZ$1),N($R19),1)),CHOOSE(AC[[M]:[M]],1,0,1,AC[[DB]:[DB]])),PRODUCT(SUM(ROUND(AVERAGE(VALUE(BZ$3),VALUE($P19)),0),CHOOSE(IF(OR(BZ$1,$R19),4,INDEX(CMB[[Res_Rare]:[Res_Rare]],MATCH(ROUND(MIN(SUM(BZ$4,$O19/1000),SUM($O19,BZ$4/1000)),3),CMB[[Cmb_ID]:[Cmb_ID]],0))),-1,-1,0,0)),IF(OR(BZ$1,$R19),4,INDEX(CMB[[Cmb_Rare]:[Cmb_Rare]],MATCH(ROUND(MIN(SUM(BZ$4,$O19/1000),SUM($O19,BZ$4/1000)),3),CMB[[Cmb_ID]:[Cmb_ID]],0))),CHOOSE(AC[[M]:[M]],2,1,1,SUM(AC[[AB]:[DB]])))),""))</f>
        <v/>
      </c>
      <c r="CA19" t="str">
        <f>IF(OR(CA$5="",$S19=""),"",IFERROR(SUM(PRODUCT(INDEX(CMB[[BA_0O]:[BA_2O]],MATCH(ROUND(MIN(SUM(CA$4,$O19/1000),SUM($O19,CA$4/1000)),3),CMB[[Cmb_ID]:[Cmb_ID]],0),SUM(N(CA$1),N($R19),1)),CHOOSE(AC[[M]:[M]],1,1,0,AC[[AB]:[AB]])),PRODUCT(INDEX(CMB[[BD_0O]:[BD_2O]],MATCH(ROUND(MIN(SUM(CA$4,$O19/1000),SUM($O19,CA$4/1000)),3),CMB[[Cmb_ID]:[Cmb_ID]],0),SUM(N(CA$1),N($R19),1)),CHOOSE(AC[[M]:[M]],1,0,1,AC[[DB]:[DB]])),PRODUCT(SUM(ROUND(AVERAGE(VALUE(CA$3),VALUE($P19)),0),CHOOSE(IF(OR(CA$1,$R19),4,INDEX(CMB[[Res_Rare]:[Res_Rare]],MATCH(ROUND(MIN(SUM(CA$4,$O19/1000),SUM($O19,CA$4/1000)),3),CMB[[Cmb_ID]:[Cmb_ID]],0))),-1,-1,0,0)),IF(OR(CA$1,$R19),4,INDEX(CMB[[Cmb_Rare]:[Cmb_Rare]],MATCH(ROUND(MIN(SUM(CA$4,$O19/1000),SUM($O19,CA$4/1000)),3),CMB[[Cmb_ID]:[Cmb_ID]],0))),CHOOSE(AC[[M]:[M]],2,1,1,SUM(AC[[AB]:[DB]])))),""))</f>
        <v/>
      </c>
      <c r="CB19" t="str">
        <f>IF(OR(CB$5="",$S19=""),"",IFERROR(SUM(PRODUCT(INDEX(CMB[[BA_0O]:[BA_2O]],MATCH(ROUND(MIN(SUM(CB$4,$O19/1000),SUM($O19,CB$4/1000)),3),CMB[[Cmb_ID]:[Cmb_ID]],0),SUM(N(CB$1),N($R19),1)),CHOOSE(AC[[M]:[M]],1,1,0,AC[[AB]:[AB]])),PRODUCT(INDEX(CMB[[BD_0O]:[BD_2O]],MATCH(ROUND(MIN(SUM(CB$4,$O19/1000),SUM($O19,CB$4/1000)),3),CMB[[Cmb_ID]:[Cmb_ID]],0),SUM(N(CB$1),N($R19),1)),CHOOSE(AC[[M]:[M]],1,0,1,AC[[DB]:[DB]])),PRODUCT(SUM(ROUND(AVERAGE(VALUE(CB$3),VALUE($P19)),0),CHOOSE(IF(OR(CB$1,$R19),4,INDEX(CMB[[Res_Rare]:[Res_Rare]],MATCH(ROUND(MIN(SUM(CB$4,$O19/1000),SUM($O19,CB$4/1000)),3),CMB[[Cmb_ID]:[Cmb_ID]],0))),-1,-1,0,0)),IF(OR(CB$1,$R19),4,INDEX(CMB[[Cmb_Rare]:[Cmb_Rare]],MATCH(ROUND(MIN(SUM(CB$4,$O19/1000),SUM($O19,CB$4/1000)),3),CMB[[Cmb_ID]:[Cmb_ID]],0))),CHOOSE(AC[[M]:[M]],2,1,1,SUM(AC[[AB]:[DB]])))),""))</f>
        <v/>
      </c>
      <c r="CC19" t="str">
        <f>IF(OR(CC$5="",$S19=""),"",IFERROR(SUM(PRODUCT(INDEX(CMB[[BA_0O]:[BA_2O]],MATCH(ROUND(MIN(SUM(CC$4,$O19/1000),SUM($O19,CC$4/1000)),3),CMB[[Cmb_ID]:[Cmb_ID]],0),SUM(N(CC$1),N($R19),1)),CHOOSE(AC[[M]:[M]],1,1,0,AC[[AB]:[AB]])),PRODUCT(INDEX(CMB[[BD_0O]:[BD_2O]],MATCH(ROUND(MIN(SUM(CC$4,$O19/1000),SUM($O19,CC$4/1000)),3),CMB[[Cmb_ID]:[Cmb_ID]],0),SUM(N(CC$1),N($R19),1)),CHOOSE(AC[[M]:[M]],1,0,1,AC[[DB]:[DB]])),PRODUCT(SUM(ROUND(AVERAGE(VALUE(CC$3),VALUE($P19)),0),CHOOSE(IF(OR(CC$1,$R19),4,INDEX(CMB[[Res_Rare]:[Res_Rare]],MATCH(ROUND(MIN(SUM(CC$4,$O19/1000),SUM($O19,CC$4/1000)),3),CMB[[Cmb_ID]:[Cmb_ID]],0))),-1,-1,0,0)),IF(OR(CC$1,$R19),4,INDEX(CMB[[Cmb_Rare]:[Cmb_Rare]],MATCH(ROUND(MIN(SUM(CC$4,$O19/1000),SUM($O19,CC$4/1000)),3),CMB[[Cmb_ID]:[Cmb_ID]],0))),CHOOSE(AC[[M]:[M]],2,1,1,SUM(AC[[AB]:[DB]])))),""))</f>
        <v/>
      </c>
      <c r="CD19" t="str">
        <f>IF(OR(CD$5="",$S19=""),"",IFERROR(SUM(PRODUCT(INDEX(CMB[[BA_0O]:[BA_2O]],MATCH(ROUND(MIN(SUM(CD$4,$O19/1000),SUM($O19,CD$4/1000)),3),CMB[[Cmb_ID]:[Cmb_ID]],0),SUM(N(CD$1),N($R19),1)),CHOOSE(AC[[M]:[M]],1,1,0,AC[[AB]:[AB]])),PRODUCT(INDEX(CMB[[BD_0O]:[BD_2O]],MATCH(ROUND(MIN(SUM(CD$4,$O19/1000),SUM($O19,CD$4/1000)),3),CMB[[Cmb_ID]:[Cmb_ID]],0),SUM(N(CD$1),N($R19),1)),CHOOSE(AC[[M]:[M]],1,0,1,AC[[DB]:[DB]])),PRODUCT(SUM(ROUND(AVERAGE(VALUE(CD$3),VALUE($P19)),0),CHOOSE(IF(OR(CD$1,$R19),4,INDEX(CMB[[Res_Rare]:[Res_Rare]],MATCH(ROUND(MIN(SUM(CD$4,$O19/1000),SUM($O19,CD$4/1000)),3),CMB[[Cmb_ID]:[Cmb_ID]],0))),-1,-1,0,0)),IF(OR(CD$1,$R19),4,INDEX(CMB[[Cmb_Rare]:[Cmb_Rare]],MATCH(ROUND(MIN(SUM(CD$4,$O19/1000),SUM($O19,CD$4/1000)),3),CMB[[Cmb_ID]:[Cmb_ID]],0))),CHOOSE(AC[[M]:[M]],2,1,1,SUM(AC[[AB]:[DB]])))),""))</f>
        <v/>
      </c>
      <c r="CE19" t="str">
        <f>IF(OR(CE$5="",$S19=""),"",IFERROR(SUM(PRODUCT(INDEX(CMB[[BA_0O]:[BA_2O]],MATCH(ROUND(MIN(SUM(CE$4,$O19/1000),SUM($O19,CE$4/1000)),3),CMB[[Cmb_ID]:[Cmb_ID]],0),SUM(N(CE$1),N($R19),1)),CHOOSE(AC[[M]:[M]],1,1,0,AC[[AB]:[AB]])),PRODUCT(INDEX(CMB[[BD_0O]:[BD_2O]],MATCH(ROUND(MIN(SUM(CE$4,$O19/1000),SUM($O19,CE$4/1000)),3),CMB[[Cmb_ID]:[Cmb_ID]],0),SUM(N(CE$1),N($R19),1)),CHOOSE(AC[[M]:[M]],1,0,1,AC[[DB]:[DB]])),PRODUCT(SUM(ROUND(AVERAGE(VALUE(CE$3),VALUE($P19)),0),CHOOSE(IF(OR(CE$1,$R19),4,INDEX(CMB[[Res_Rare]:[Res_Rare]],MATCH(ROUND(MIN(SUM(CE$4,$O19/1000),SUM($O19,CE$4/1000)),3),CMB[[Cmb_ID]:[Cmb_ID]],0))),-1,-1,0,0)),IF(OR(CE$1,$R19),4,INDEX(CMB[[Cmb_Rare]:[Cmb_Rare]],MATCH(ROUND(MIN(SUM(CE$4,$O19/1000),SUM($O19,CE$4/1000)),3),CMB[[Cmb_ID]:[Cmb_ID]],0))),CHOOSE(AC[[M]:[M]],2,1,1,SUM(AC[[AB]:[DB]])))),""))</f>
        <v/>
      </c>
      <c r="CF19" t="str">
        <f>IF(OR(CF$5="",$S19=""),"",IFERROR(SUM(PRODUCT(INDEX(CMB[[BA_0O]:[BA_2O]],MATCH(ROUND(MIN(SUM(CF$4,$O19/1000),SUM($O19,CF$4/1000)),3),CMB[[Cmb_ID]:[Cmb_ID]],0),SUM(N(CF$1),N($R19),1)),CHOOSE(AC[[M]:[M]],1,1,0,AC[[AB]:[AB]])),PRODUCT(INDEX(CMB[[BD_0O]:[BD_2O]],MATCH(ROUND(MIN(SUM(CF$4,$O19/1000),SUM($O19,CF$4/1000)),3),CMB[[Cmb_ID]:[Cmb_ID]],0),SUM(N(CF$1),N($R19),1)),CHOOSE(AC[[M]:[M]],1,0,1,AC[[DB]:[DB]])),PRODUCT(SUM(ROUND(AVERAGE(VALUE(CF$3),VALUE($P19)),0),CHOOSE(IF(OR(CF$1,$R19),4,INDEX(CMB[[Res_Rare]:[Res_Rare]],MATCH(ROUND(MIN(SUM(CF$4,$O19/1000),SUM($O19,CF$4/1000)),3),CMB[[Cmb_ID]:[Cmb_ID]],0))),-1,-1,0,0)),IF(OR(CF$1,$R19),4,INDEX(CMB[[Cmb_Rare]:[Cmb_Rare]],MATCH(ROUND(MIN(SUM(CF$4,$O19/1000),SUM($O19,CF$4/1000)),3),CMB[[Cmb_ID]:[Cmb_ID]],0))),CHOOSE(AC[[M]:[M]],2,1,1,SUM(AC[[AB]:[DB]])))),""))</f>
        <v/>
      </c>
      <c r="CG19" t="str">
        <f>IF(OR(CG$5="",$S19=""),"",IFERROR(SUM(PRODUCT(INDEX(CMB[[BA_0O]:[BA_2O]],MATCH(ROUND(MIN(SUM(CG$4,$O19/1000),SUM($O19,CG$4/1000)),3),CMB[[Cmb_ID]:[Cmb_ID]],0),SUM(N(CG$1),N($R19),1)),CHOOSE(AC[[M]:[M]],1,1,0,AC[[AB]:[AB]])),PRODUCT(INDEX(CMB[[BD_0O]:[BD_2O]],MATCH(ROUND(MIN(SUM(CG$4,$O19/1000),SUM($O19,CG$4/1000)),3),CMB[[Cmb_ID]:[Cmb_ID]],0),SUM(N(CG$1),N($R19),1)),CHOOSE(AC[[M]:[M]],1,0,1,AC[[DB]:[DB]])),PRODUCT(SUM(ROUND(AVERAGE(VALUE(CG$3),VALUE($P19)),0),CHOOSE(IF(OR(CG$1,$R19),4,INDEX(CMB[[Res_Rare]:[Res_Rare]],MATCH(ROUND(MIN(SUM(CG$4,$O19/1000),SUM($O19,CG$4/1000)),3),CMB[[Cmb_ID]:[Cmb_ID]],0))),-1,-1,0,0)),IF(OR(CG$1,$R19),4,INDEX(CMB[[Cmb_Rare]:[Cmb_Rare]],MATCH(ROUND(MIN(SUM(CG$4,$O19/1000),SUM($O19,CG$4/1000)),3),CMB[[Cmb_ID]:[Cmb_ID]],0))),CHOOSE(AC[[M]:[M]],2,1,1,SUM(AC[[AB]:[DB]])))),""))</f>
        <v/>
      </c>
      <c r="CH19" t="str">
        <f>IF(OR(CH$5="",$S19=""),"",IFERROR(SUM(PRODUCT(INDEX(CMB[[BA_0O]:[BA_2O]],MATCH(ROUND(MIN(SUM(CH$4,$O19/1000),SUM($O19,CH$4/1000)),3),CMB[[Cmb_ID]:[Cmb_ID]],0),SUM(N(CH$1),N($R19),1)),CHOOSE(AC[[M]:[M]],1,1,0,AC[[AB]:[AB]])),PRODUCT(INDEX(CMB[[BD_0O]:[BD_2O]],MATCH(ROUND(MIN(SUM(CH$4,$O19/1000),SUM($O19,CH$4/1000)),3),CMB[[Cmb_ID]:[Cmb_ID]],0),SUM(N(CH$1),N($R19),1)),CHOOSE(AC[[M]:[M]],1,0,1,AC[[DB]:[DB]])),PRODUCT(SUM(ROUND(AVERAGE(VALUE(CH$3),VALUE($P19)),0),CHOOSE(IF(OR(CH$1,$R19),4,INDEX(CMB[[Res_Rare]:[Res_Rare]],MATCH(ROUND(MIN(SUM(CH$4,$O19/1000),SUM($O19,CH$4/1000)),3),CMB[[Cmb_ID]:[Cmb_ID]],0))),-1,-1,0,0)),IF(OR(CH$1,$R19),4,INDEX(CMB[[Cmb_Rare]:[Cmb_Rare]],MATCH(ROUND(MIN(SUM(CH$4,$O19/1000),SUM($O19,CH$4/1000)),3),CMB[[Cmb_ID]:[Cmb_ID]],0))),CHOOSE(AC[[M]:[M]],2,1,1,SUM(AC[[AB]:[DB]])))),""))</f>
        <v/>
      </c>
      <c r="CI19" t="str">
        <f>IF(OR(CI$5="",$S19=""),"",IFERROR(SUM(PRODUCT(INDEX(CMB[[BA_0O]:[BA_2O]],MATCH(ROUND(MIN(SUM(CI$4,$O19/1000),SUM($O19,CI$4/1000)),3),CMB[[Cmb_ID]:[Cmb_ID]],0),SUM(N(CI$1),N($R19),1)),CHOOSE(AC[[M]:[M]],1,1,0,AC[[AB]:[AB]])),PRODUCT(INDEX(CMB[[BD_0O]:[BD_2O]],MATCH(ROUND(MIN(SUM(CI$4,$O19/1000),SUM($O19,CI$4/1000)),3),CMB[[Cmb_ID]:[Cmb_ID]],0),SUM(N(CI$1),N($R19),1)),CHOOSE(AC[[M]:[M]],1,0,1,AC[[DB]:[DB]])),PRODUCT(SUM(ROUND(AVERAGE(VALUE(CI$3),VALUE($P19)),0),CHOOSE(IF(OR(CI$1,$R19),4,INDEX(CMB[[Res_Rare]:[Res_Rare]],MATCH(ROUND(MIN(SUM(CI$4,$O19/1000),SUM($O19,CI$4/1000)),3),CMB[[Cmb_ID]:[Cmb_ID]],0))),-1,-1,0,0)),IF(OR(CI$1,$R19),4,INDEX(CMB[[Cmb_Rare]:[Cmb_Rare]],MATCH(ROUND(MIN(SUM(CI$4,$O19/1000),SUM($O19,CI$4/1000)),3),CMB[[Cmb_ID]:[Cmb_ID]],0))),CHOOSE(AC[[M]:[M]],2,1,1,SUM(AC[[AB]:[DB]])))),""))</f>
        <v/>
      </c>
      <c r="CJ19" t="str">
        <f>IF(OR(CJ$5="",$S19=""),"",IFERROR(SUM(PRODUCT(INDEX(CMB[[BA_0O]:[BA_2O]],MATCH(ROUND(MIN(SUM(CJ$4,$O19/1000),SUM($O19,CJ$4/1000)),3),CMB[[Cmb_ID]:[Cmb_ID]],0),SUM(N(CJ$1),N($R19),1)),CHOOSE(AC[[M]:[M]],1,1,0,AC[[AB]:[AB]])),PRODUCT(INDEX(CMB[[BD_0O]:[BD_2O]],MATCH(ROUND(MIN(SUM(CJ$4,$O19/1000),SUM($O19,CJ$4/1000)),3),CMB[[Cmb_ID]:[Cmb_ID]],0),SUM(N(CJ$1),N($R19),1)),CHOOSE(AC[[M]:[M]],1,0,1,AC[[DB]:[DB]])),PRODUCT(SUM(ROUND(AVERAGE(VALUE(CJ$3),VALUE($P19)),0),CHOOSE(IF(OR(CJ$1,$R19),4,INDEX(CMB[[Res_Rare]:[Res_Rare]],MATCH(ROUND(MIN(SUM(CJ$4,$O19/1000),SUM($O19,CJ$4/1000)),3),CMB[[Cmb_ID]:[Cmb_ID]],0))),-1,-1,0,0)),IF(OR(CJ$1,$R19),4,INDEX(CMB[[Cmb_Rare]:[Cmb_Rare]],MATCH(ROUND(MIN(SUM(CJ$4,$O19/1000),SUM($O19,CJ$4/1000)),3),CMB[[Cmb_ID]:[Cmb_ID]],0))),CHOOSE(AC[[M]:[M]],2,1,1,SUM(AC[[AB]:[DB]])))),""))</f>
        <v/>
      </c>
      <c r="CK19" t="str">
        <f>IF(OR(CK$5="",$S19=""),"",IFERROR(SUM(PRODUCT(INDEX(CMB[[BA_0O]:[BA_2O]],MATCH(ROUND(MIN(SUM(CK$4,$O19/1000),SUM($O19,CK$4/1000)),3),CMB[[Cmb_ID]:[Cmb_ID]],0),SUM(N(CK$1),N($R19),1)),CHOOSE(AC[[M]:[M]],1,1,0,AC[[AB]:[AB]])),PRODUCT(INDEX(CMB[[BD_0O]:[BD_2O]],MATCH(ROUND(MIN(SUM(CK$4,$O19/1000),SUM($O19,CK$4/1000)),3),CMB[[Cmb_ID]:[Cmb_ID]],0),SUM(N(CK$1),N($R19),1)),CHOOSE(AC[[M]:[M]],1,0,1,AC[[DB]:[DB]])),PRODUCT(SUM(ROUND(AVERAGE(VALUE(CK$3),VALUE($P19)),0),CHOOSE(IF(OR(CK$1,$R19),4,INDEX(CMB[[Res_Rare]:[Res_Rare]],MATCH(ROUND(MIN(SUM(CK$4,$O19/1000),SUM($O19,CK$4/1000)),3),CMB[[Cmb_ID]:[Cmb_ID]],0))),-1,-1,0,0)),IF(OR(CK$1,$R19),4,INDEX(CMB[[Cmb_Rare]:[Cmb_Rare]],MATCH(ROUND(MIN(SUM(CK$4,$O19/1000),SUM($O19,CK$4/1000)),3),CMB[[Cmb_ID]:[Cmb_ID]],0))),CHOOSE(AC[[M]:[M]],2,1,1,SUM(AC[[AB]:[DB]])))),""))</f>
        <v/>
      </c>
      <c r="CL19" t="str">
        <f>IF(OR(CL$5="",$S19=""),"",IFERROR(SUM(PRODUCT(INDEX(CMB[[BA_0O]:[BA_2O]],MATCH(ROUND(MIN(SUM(CL$4,$O19/1000),SUM($O19,CL$4/1000)),3),CMB[[Cmb_ID]:[Cmb_ID]],0),SUM(N(CL$1),N($R19),1)),CHOOSE(AC[[M]:[M]],1,1,0,AC[[AB]:[AB]])),PRODUCT(INDEX(CMB[[BD_0O]:[BD_2O]],MATCH(ROUND(MIN(SUM(CL$4,$O19/1000),SUM($O19,CL$4/1000)),3),CMB[[Cmb_ID]:[Cmb_ID]],0),SUM(N(CL$1),N($R19),1)),CHOOSE(AC[[M]:[M]],1,0,1,AC[[DB]:[DB]])),PRODUCT(SUM(ROUND(AVERAGE(VALUE(CL$3),VALUE($P19)),0),CHOOSE(IF(OR(CL$1,$R19),4,INDEX(CMB[[Res_Rare]:[Res_Rare]],MATCH(ROUND(MIN(SUM(CL$4,$O19/1000),SUM($O19,CL$4/1000)),3),CMB[[Cmb_ID]:[Cmb_ID]],0))),-1,-1,0,0)),IF(OR(CL$1,$R19),4,INDEX(CMB[[Cmb_Rare]:[Cmb_Rare]],MATCH(ROUND(MIN(SUM(CL$4,$O19/1000),SUM($O19,CL$4/1000)),3),CMB[[Cmb_ID]:[Cmb_ID]],0))),CHOOSE(AC[[M]:[M]],2,1,1,SUM(AC[[AB]:[DB]])))),""))</f>
        <v/>
      </c>
      <c r="CM19" t="str">
        <f>IF(OR(CM$5="",$S19=""),"",IFERROR(SUM(PRODUCT(INDEX(CMB[[BA_0O]:[BA_2O]],MATCH(ROUND(MIN(SUM(CM$4,$O19/1000),SUM($O19,CM$4/1000)),3),CMB[[Cmb_ID]:[Cmb_ID]],0),SUM(N(CM$1),N($R19),1)),CHOOSE(AC[[M]:[M]],1,1,0,AC[[AB]:[AB]])),PRODUCT(INDEX(CMB[[BD_0O]:[BD_2O]],MATCH(ROUND(MIN(SUM(CM$4,$O19/1000),SUM($O19,CM$4/1000)),3),CMB[[Cmb_ID]:[Cmb_ID]],0),SUM(N(CM$1),N($R19),1)),CHOOSE(AC[[M]:[M]],1,0,1,AC[[DB]:[DB]])),PRODUCT(SUM(ROUND(AVERAGE(VALUE(CM$3),VALUE($P19)),0),CHOOSE(IF(OR(CM$1,$R19),4,INDEX(CMB[[Res_Rare]:[Res_Rare]],MATCH(ROUND(MIN(SUM(CM$4,$O19/1000),SUM($O19,CM$4/1000)),3),CMB[[Cmb_ID]:[Cmb_ID]],0))),-1,-1,0,0)),IF(OR(CM$1,$R19),4,INDEX(CMB[[Cmb_Rare]:[Cmb_Rare]],MATCH(ROUND(MIN(SUM(CM$4,$O19/1000),SUM($O19,CM$4/1000)),3),CMB[[Cmb_ID]:[Cmb_ID]],0))),CHOOSE(AC[[M]:[M]],2,1,1,SUM(AC[[AB]:[DB]])))),""))</f>
        <v/>
      </c>
      <c r="CN19" t="str">
        <f>IF(OR(CN$5="",$S19=""),"",IFERROR(SUM(PRODUCT(INDEX(CMB[[BA_0O]:[BA_2O]],MATCH(ROUND(MIN(SUM(CN$4,$O19/1000),SUM($O19,CN$4/1000)),3),CMB[[Cmb_ID]:[Cmb_ID]],0),SUM(N(CN$1),N($R19),1)),CHOOSE(AC[[M]:[M]],1,1,0,AC[[AB]:[AB]])),PRODUCT(INDEX(CMB[[BD_0O]:[BD_2O]],MATCH(ROUND(MIN(SUM(CN$4,$O19/1000),SUM($O19,CN$4/1000)),3),CMB[[Cmb_ID]:[Cmb_ID]],0),SUM(N(CN$1),N($R19),1)),CHOOSE(AC[[M]:[M]],1,0,1,AC[[DB]:[DB]])),PRODUCT(SUM(ROUND(AVERAGE(VALUE(CN$3),VALUE($P19)),0),CHOOSE(IF(OR(CN$1,$R19),4,INDEX(CMB[[Res_Rare]:[Res_Rare]],MATCH(ROUND(MIN(SUM(CN$4,$O19/1000),SUM($O19,CN$4/1000)),3),CMB[[Cmb_ID]:[Cmb_ID]],0))),-1,-1,0,0)),IF(OR(CN$1,$R19),4,INDEX(CMB[[Cmb_Rare]:[Cmb_Rare]],MATCH(ROUND(MIN(SUM(CN$4,$O19/1000),SUM($O19,CN$4/1000)),3),CMB[[Cmb_ID]:[Cmb_ID]],0))),CHOOSE(AC[[M]:[M]],2,1,1,SUM(AC[[AB]:[DB]])))),""))</f>
        <v/>
      </c>
      <c r="CO19" t="str">
        <f>IF(OR(CO$5="",$S19=""),"",IFERROR(SUM(PRODUCT(INDEX(CMB[[BA_0O]:[BA_2O]],MATCH(ROUND(MIN(SUM(CO$4,$O19/1000),SUM($O19,CO$4/1000)),3),CMB[[Cmb_ID]:[Cmb_ID]],0),SUM(N(CO$1),N($R19),1)),CHOOSE(AC[[M]:[M]],1,1,0,AC[[AB]:[AB]])),PRODUCT(INDEX(CMB[[BD_0O]:[BD_2O]],MATCH(ROUND(MIN(SUM(CO$4,$O19/1000),SUM($O19,CO$4/1000)),3),CMB[[Cmb_ID]:[Cmb_ID]],0),SUM(N(CO$1),N($R19),1)),CHOOSE(AC[[M]:[M]],1,0,1,AC[[DB]:[DB]])),PRODUCT(SUM(ROUND(AVERAGE(VALUE(CO$3),VALUE($P19)),0),CHOOSE(IF(OR(CO$1,$R19),4,INDEX(CMB[[Res_Rare]:[Res_Rare]],MATCH(ROUND(MIN(SUM(CO$4,$O19/1000),SUM($O19,CO$4/1000)),3),CMB[[Cmb_ID]:[Cmb_ID]],0))),-1,-1,0,0)),IF(OR(CO$1,$R19),4,INDEX(CMB[[Cmb_Rare]:[Cmb_Rare]],MATCH(ROUND(MIN(SUM(CO$4,$O19/1000),SUM($O19,CO$4/1000)),3),CMB[[Cmb_ID]:[Cmb_ID]],0))),CHOOSE(AC[[M]:[M]],2,1,1,SUM(AC[[AB]:[DB]])))),""))</f>
        <v/>
      </c>
      <c r="CP19" t="str">
        <f>IF(OR(CP$5="",$S19=""),"",IFERROR(SUM(PRODUCT(INDEX(CMB[[BA_0O]:[BA_2O]],MATCH(ROUND(MIN(SUM(CP$4,$O19/1000),SUM($O19,CP$4/1000)),3),CMB[[Cmb_ID]:[Cmb_ID]],0),SUM(N(CP$1),N($R19),1)),CHOOSE(AC[[M]:[M]],1,1,0,AC[[AB]:[AB]])),PRODUCT(INDEX(CMB[[BD_0O]:[BD_2O]],MATCH(ROUND(MIN(SUM(CP$4,$O19/1000),SUM($O19,CP$4/1000)),3),CMB[[Cmb_ID]:[Cmb_ID]],0),SUM(N(CP$1),N($R19),1)),CHOOSE(AC[[M]:[M]],1,0,1,AC[[DB]:[DB]])),PRODUCT(SUM(ROUND(AVERAGE(VALUE(CP$3),VALUE($P19)),0),CHOOSE(IF(OR(CP$1,$R19),4,INDEX(CMB[[Res_Rare]:[Res_Rare]],MATCH(ROUND(MIN(SUM(CP$4,$O19/1000),SUM($O19,CP$4/1000)),3),CMB[[Cmb_ID]:[Cmb_ID]],0))),-1,-1,0,0)),IF(OR(CP$1,$R19),4,INDEX(CMB[[Cmb_Rare]:[Cmb_Rare]],MATCH(ROUND(MIN(SUM(CP$4,$O19/1000),SUM($O19,CP$4/1000)),3),CMB[[Cmb_ID]:[Cmb_ID]],0))),CHOOSE(AC[[M]:[M]],2,1,1,SUM(AC[[AB]:[DB]])))),""))</f>
        <v/>
      </c>
      <c r="CQ19" t="str">
        <f>IF(OR(CQ$5="",$S19=""),"",IFERROR(SUM(PRODUCT(INDEX(CMB[[BA_0O]:[BA_2O]],MATCH(ROUND(MIN(SUM(CQ$4,$O19/1000),SUM($O19,CQ$4/1000)),3),CMB[[Cmb_ID]:[Cmb_ID]],0),SUM(N(CQ$1),N($R19),1)),CHOOSE(AC[[M]:[M]],1,1,0,AC[[AB]:[AB]])),PRODUCT(INDEX(CMB[[BD_0O]:[BD_2O]],MATCH(ROUND(MIN(SUM(CQ$4,$O19/1000),SUM($O19,CQ$4/1000)),3),CMB[[Cmb_ID]:[Cmb_ID]],0),SUM(N(CQ$1),N($R19),1)),CHOOSE(AC[[M]:[M]],1,0,1,AC[[DB]:[DB]])),PRODUCT(SUM(ROUND(AVERAGE(VALUE(CQ$3),VALUE($P19)),0),CHOOSE(IF(OR(CQ$1,$R19),4,INDEX(CMB[[Res_Rare]:[Res_Rare]],MATCH(ROUND(MIN(SUM(CQ$4,$O19/1000),SUM($O19,CQ$4/1000)),3),CMB[[Cmb_ID]:[Cmb_ID]],0))),-1,-1,0,0)),IF(OR(CQ$1,$R19),4,INDEX(CMB[[Cmb_Rare]:[Cmb_Rare]],MATCH(ROUND(MIN(SUM(CQ$4,$O19/1000),SUM($O19,CQ$4/1000)),3),CMB[[Cmb_ID]:[Cmb_ID]],0))),CHOOSE(AC[[M]:[M]],2,1,1,SUM(AC[[AB]:[DB]])))),""))</f>
        <v/>
      </c>
      <c r="CR19" t="str">
        <f>IF(OR(CR$5="",$S19=""),"",IFERROR(SUM(PRODUCT(INDEX(CMB[[BA_0O]:[BA_2O]],MATCH(ROUND(MIN(SUM(CR$4,$O19/1000),SUM($O19,CR$4/1000)),3),CMB[[Cmb_ID]:[Cmb_ID]],0),SUM(N(CR$1),N($R19),1)),CHOOSE(AC[[M]:[M]],1,1,0,AC[[AB]:[AB]])),PRODUCT(INDEX(CMB[[BD_0O]:[BD_2O]],MATCH(ROUND(MIN(SUM(CR$4,$O19/1000),SUM($O19,CR$4/1000)),3),CMB[[Cmb_ID]:[Cmb_ID]],0),SUM(N(CR$1),N($R19),1)),CHOOSE(AC[[M]:[M]],1,0,1,AC[[DB]:[DB]])),PRODUCT(SUM(ROUND(AVERAGE(VALUE(CR$3),VALUE($P19)),0),CHOOSE(IF(OR(CR$1,$R19),4,INDEX(CMB[[Res_Rare]:[Res_Rare]],MATCH(ROUND(MIN(SUM(CR$4,$O19/1000),SUM($O19,CR$4/1000)),3),CMB[[Cmb_ID]:[Cmb_ID]],0))),-1,-1,0,0)),IF(OR(CR$1,$R19),4,INDEX(CMB[[Cmb_Rare]:[Cmb_Rare]],MATCH(ROUND(MIN(SUM(CR$4,$O19/1000),SUM($O19,CR$4/1000)),3),CMB[[Cmb_ID]:[Cmb_ID]],0))),CHOOSE(AC[[M]:[M]],2,1,1,SUM(AC[[AB]:[DB]])))),""))</f>
        <v/>
      </c>
      <c r="CS19" t="str">
        <f>IF(OR(CS$5="",$S19=""),"",IFERROR(SUM(PRODUCT(INDEX(CMB[[BA_0O]:[BA_2O]],MATCH(ROUND(MIN(SUM(CS$4,$O19/1000),SUM($O19,CS$4/1000)),3),CMB[[Cmb_ID]:[Cmb_ID]],0),SUM(N(CS$1),N($R19),1)),CHOOSE(AC[[M]:[M]],1,1,0,AC[[AB]:[AB]])),PRODUCT(INDEX(CMB[[BD_0O]:[BD_2O]],MATCH(ROUND(MIN(SUM(CS$4,$O19/1000),SUM($O19,CS$4/1000)),3),CMB[[Cmb_ID]:[Cmb_ID]],0),SUM(N(CS$1),N($R19),1)),CHOOSE(AC[[M]:[M]],1,0,1,AC[[DB]:[DB]])),PRODUCT(SUM(ROUND(AVERAGE(VALUE(CS$3),VALUE($P19)),0),CHOOSE(IF(OR(CS$1,$R19),4,INDEX(CMB[[Res_Rare]:[Res_Rare]],MATCH(ROUND(MIN(SUM(CS$4,$O19/1000),SUM($O19,CS$4/1000)),3),CMB[[Cmb_ID]:[Cmb_ID]],0))),-1,-1,0,0)),IF(OR(CS$1,$R19),4,INDEX(CMB[[Cmb_Rare]:[Cmb_Rare]],MATCH(ROUND(MIN(SUM(CS$4,$O19/1000),SUM($O19,CS$4/1000)),3),CMB[[Cmb_ID]:[Cmb_ID]],0))),CHOOSE(AC[[M]:[M]],2,1,1,SUM(AC[[AB]:[DB]])))),""))</f>
        <v/>
      </c>
      <c r="CT19" t="str">
        <f>IF(OR(CT$5="",$S19=""),"",IFERROR(SUM(PRODUCT(INDEX(CMB[[BA_0O]:[BA_2O]],MATCH(ROUND(MIN(SUM(CT$4,$O19/1000),SUM($O19,CT$4/1000)),3),CMB[[Cmb_ID]:[Cmb_ID]],0),SUM(N(CT$1),N($R19),1)),CHOOSE(AC[[M]:[M]],1,1,0,AC[[AB]:[AB]])),PRODUCT(INDEX(CMB[[BD_0O]:[BD_2O]],MATCH(ROUND(MIN(SUM(CT$4,$O19/1000),SUM($O19,CT$4/1000)),3),CMB[[Cmb_ID]:[Cmb_ID]],0),SUM(N(CT$1),N($R19),1)),CHOOSE(AC[[M]:[M]],1,0,1,AC[[DB]:[DB]])),PRODUCT(SUM(ROUND(AVERAGE(VALUE(CT$3),VALUE($P19)),0),CHOOSE(IF(OR(CT$1,$R19),4,INDEX(CMB[[Res_Rare]:[Res_Rare]],MATCH(ROUND(MIN(SUM(CT$4,$O19/1000),SUM($O19,CT$4/1000)),3),CMB[[Cmb_ID]:[Cmb_ID]],0))),-1,-1,0,0)),IF(OR(CT$1,$R19),4,INDEX(CMB[[Cmb_Rare]:[Cmb_Rare]],MATCH(ROUND(MIN(SUM(CT$4,$O19/1000),SUM($O19,CT$4/1000)),3),CMB[[Cmb_ID]:[Cmb_ID]],0))),CHOOSE(AC[[M]:[M]],2,1,1,SUM(AC[[AB]:[DB]])))),""))</f>
        <v/>
      </c>
      <c r="CU19" t="str">
        <f>IF(OR(CU$5="",$S19=""),"",IFERROR(SUM(PRODUCT(INDEX(CMB[[BA_0O]:[BA_2O]],MATCH(ROUND(MIN(SUM(CU$4,$O19/1000),SUM($O19,CU$4/1000)),3),CMB[[Cmb_ID]:[Cmb_ID]],0),SUM(N(CU$1),N($R19),1)),CHOOSE(AC[[M]:[M]],1,1,0,AC[[AB]:[AB]])),PRODUCT(INDEX(CMB[[BD_0O]:[BD_2O]],MATCH(ROUND(MIN(SUM(CU$4,$O19/1000),SUM($O19,CU$4/1000)),3),CMB[[Cmb_ID]:[Cmb_ID]],0),SUM(N(CU$1),N($R19),1)),CHOOSE(AC[[M]:[M]],1,0,1,AC[[DB]:[DB]])),PRODUCT(SUM(ROUND(AVERAGE(VALUE(CU$3),VALUE($P19)),0),CHOOSE(IF(OR(CU$1,$R19),4,INDEX(CMB[[Res_Rare]:[Res_Rare]],MATCH(ROUND(MIN(SUM(CU$4,$O19/1000),SUM($O19,CU$4/1000)),3),CMB[[Cmb_ID]:[Cmb_ID]],0))),-1,-1,0,0)),IF(OR(CU$1,$R19),4,INDEX(CMB[[Cmb_Rare]:[Cmb_Rare]],MATCH(ROUND(MIN(SUM(CU$4,$O19/1000),SUM($O19,CU$4/1000)),3),CMB[[Cmb_ID]:[Cmb_ID]],0))),CHOOSE(AC[[M]:[M]],2,1,1,SUM(AC[[AB]:[DB]])))),""))</f>
        <v/>
      </c>
      <c r="CV19" t="str">
        <f>IF(OR(CV$5="",$S19=""),"",IFERROR(SUM(PRODUCT(INDEX(CMB[[BA_0O]:[BA_2O]],MATCH(ROUND(MIN(SUM(CV$4,$O19/1000),SUM($O19,CV$4/1000)),3),CMB[[Cmb_ID]:[Cmb_ID]],0),SUM(N(CV$1),N($R19),1)),CHOOSE(AC[[M]:[M]],1,1,0,AC[[AB]:[AB]])),PRODUCT(INDEX(CMB[[BD_0O]:[BD_2O]],MATCH(ROUND(MIN(SUM(CV$4,$O19/1000),SUM($O19,CV$4/1000)),3),CMB[[Cmb_ID]:[Cmb_ID]],0),SUM(N(CV$1),N($R19),1)),CHOOSE(AC[[M]:[M]],1,0,1,AC[[DB]:[DB]])),PRODUCT(SUM(ROUND(AVERAGE(VALUE(CV$3),VALUE($P19)),0),CHOOSE(IF(OR(CV$1,$R19),4,INDEX(CMB[[Res_Rare]:[Res_Rare]],MATCH(ROUND(MIN(SUM(CV$4,$O19/1000),SUM($O19,CV$4/1000)),3),CMB[[Cmb_ID]:[Cmb_ID]],0))),-1,-1,0,0)),IF(OR(CV$1,$R19),4,INDEX(CMB[[Cmb_Rare]:[Cmb_Rare]],MATCH(ROUND(MIN(SUM(CV$4,$O19/1000),SUM($O19,CV$4/1000)),3),CMB[[Cmb_ID]:[Cmb_ID]],0))),CHOOSE(AC[[M]:[M]],2,1,1,SUM(AC[[AB]:[DB]])))),""))</f>
        <v/>
      </c>
      <c r="CW19" t="str">
        <f>IF(OR(CW$5="",$S19=""),"",IFERROR(SUM(PRODUCT(INDEX(CMB[[BA_0O]:[BA_2O]],MATCH(ROUND(MIN(SUM(CW$4,$O19/1000),SUM($O19,CW$4/1000)),3),CMB[[Cmb_ID]:[Cmb_ID]],0),SUM(N(CW$1),N($R19),1)),CHOOSE(AC[[M]:[M]],1,1,0,AC[[AB]:[AB]])),PRODUCT(INDEX(CMB[[BD_0O]:[BD_2O]],MATCH(ROUND(MIN(SUM(CW$4,$O19/1000),SUM($O19,CW$4/1000)),3),CMB[[Cmb_ID]:[Cmb_ID]],0),SUM(N(CW$1),N($R19),1)),CHOOSE(AC[[M]:[M]],1,0,1,AC[[DB]:[DB]])),PRODUCT(SUM(ROUND(AVERAGE(VALUE(CW$3),VALUE($P19)),0),CHOOSE(IF(OR(CW$1,$R19),4,INDEX(CMB[[Res_Rare]:[Res_Rare]],MATCH(ROUND(MIN(SUM(CW$4,$O19/1000),SUM($O19,CW$4/1000)),3),CMB[[Cmb_ID]:[Cmb_ID]],0))),-1,-1,0,0)),IF(OR(CW$1,$R19),4,INDEX(CMB[[Cmb_Rare]:[Cmb_Rare]],MATCH(ROUND(MIN(SUM(CW$4,$O19/1000),SUM($O19,CW$4/1000)),3),CMB[[Cmb_ID]:[Cmb_ID]],0))),CHOOSE(AC[[M]:[M]],2,1,1,SUM(AC[[AB]:[DB]])))),""))</f>
        <v/>
      </c>
      <c r="CX19" t="str">
        <f>IF(OR(CX$5="",$S19=""),"",IFERROR(SUM(PRODUCT(INDEX(CMB[[BA_0O]:[BA_2O]],MATCH(ROUND(MIN(SUM(CX$4,$O19/1000),SUM($O19,CX$4/1000)),3),CMB[[Cmb_ID]:[Cmb_ID]],0),SUM(N(CX$1),N($R19),1)),CHOOSE(AC[[M]:[M]],1,1,0,AC[[AB]:[AB]])),PRODUCT(INDEX(CMB[[BD_0O]:[BD_2O]],MATCH(ROUND(MIN(SUM(CX$4,$O19/1000),SUM($O19,CX$4/1000)),3),CMB[[Cmb_ID]:[Cmb_ID]],0),SUM(N(CX$1),N($R19),1)),CHOOSE(AC[[M]:[M]],1,0,1,AC[[DB]:[DB]])),PRODUCT(SUM(ROUND(AVERAGE(VALUE(CX$3),VALUE($P19)),0),CHOOSE(IF(OR(CX$1,$R19),4,INDEX(CMB[[Res_Rare]:[Res_Rare]],MATCH(ROUND(MIN(SUM(CX$4,$O19/1000),SUM($O19,CX$4/1000)),3),CMB[[Cmb_ID]:[Cmb_ID]],0))),-1,-1,0,0)),IF(OR(CX$1,$R19),4,INDEX(CMB[[Cmb_Rare]:[Cmb_Rare]],MATCH(ROUND(MIN(SUM(CX$4,$O19/1000),SUM($O19,CX$4/1000)),3),CMB[[Cmb_ID]:[Cmb_ID]],0))),CHOOSE(AC[[M]:[M]],2,1,1,SUM(AC[[AB]:[DB]])))),""))</f>
        <v/>
      </c>
      <c r="CY19" t="str">
        <f>IF(OR(CY$5="",$S19=""),"",IFERROR(SUM(PRODUCT(INDEX(CMB[[BA_0O]:[BA_2O]],MATCH(ROUND(MIN(SUM(CY$4,$O19/1000),SUM($O19,CY$4/1000)),3),CMB[[Cmb_ID]:[Cmb_ID]],0),SUM(N(CY$1),N($R19),1)),CHOOSE(AC[[M]:[M]],1,1,0,AC[[AB]:[AB]])),PRODUCT(INDEX(CMB[[BD_0O]:[BD_2O]],MATCH(ROUND(MIN(SUM(CY$4,$O19/1000),SUM($O19,CY$4/1000)),3),CMB[[Cmb_ID]:[Cmb_ID]],0),SUM(N(CY$1),N($R19),1)),CHOOSE(AC[[M]:[M]],1,0,1,AC[[DB]:[DB]])),PRODUCT(SUM(ROUND(AVERAGE(VALUE(CY$3),VALUE($P19)),0),CHOOSE(IF(OR(CY$1,$R19),4,INDEX(CMB[[Res_Rare]:[Res_Rare]],MATCH(ROUND(MIN(SUM(CY$4,$O19/1000),SUM($O19,CY$4/1000)),3),CMB[[Cmb_ID]:[Cmb_ID]],0))),-1,-1,0,0)),IF(OR(CY$1,$R19),4,INDEX(CMB[[Cmb_Rare]:[Cmb_Rare]],MATCH(ROUND(MIN(SUM(CY$4,$O19/1000),SUM($O19,CY$4/1000)),3),CMB[[Cmb_ID]:[Cmb_ID]],0))),CHOOSE(AC[[M]:[M]],2,1,1,SUM(AC[[AB]:[DB]])))),""))</f>
        <v/>
      </c>
      <c r="CZ19" t="str">
        <f>IF(OR(CZ$5="",$S19=""),"",IFERROR(SUM(PRODUCT(INDEX(CMB[[BA_0O]:[BA_2O]],MATCH(ROUND(MIN(SUM(CZ$4,$O19/1000),SUM($O19,CZ$4/1000)),3),CMB[[Cmb_ID]:[Cmb_ID]],0),SUM(N(CZ$1),N($R19),1)),CHOOSE(AC[[M]:[M]],1,1,0,AC[[AB]:[AB]])),PRODUCT(INDEX(CMB[[BD_0O]:[BD_2O]],MATCH(ROUND(MIN(SUM(CZ$4,$O19/1000),SUM($O19,CZ$4/1000)),3),CMB[[Cmb_ID]:[Cmb_ID]],0),SUM(N(CZ$1),N($R19),1)),CHOOSE(AC[[M]:[M]],1,0,1,AC[[DB]:[DB]])),PRODUCT(SUM(ROUND(AVERAGE(VALUE(CZ$3),VALUE($P19)),0),CHOOSE(IF(OR(CZ$1,$R19),4,INDEX(CMB[[Res_Rare]:[Res_Rare]],MATCH(ROUND(MIN(SUM(CZ$4,$O19/1000),SUM($O19,CZ$4/1000)),3),CMB[[Cmb_ID]:[Cmb_ID]],0))),-1,-1,0,0)),IF(OR(CZ$1,$R19),4,INDEX(CMB[[Cmb_Rare]:[Cmb_Rare]],MATCH(ROUND(MIN(SUM(CZ$4,$O19/1000),SUM($O19,CZ$4/1000)),3),CMB[[Cmb_ID]:[Cmb_ID]],0))),CHOOSE(AC[[M]:[M]],2,1,1,SUM(AC[[AB]:[DB]])))),""))</f>
        <v/>
      </c>
      <c r="DA19" t="str">
        <f>IF(OR(DA$5="",$S19=""),"",IFERROR(SUM(PRODUCT(INDEX(CMB[[BA_0O]:[BA_2O]],MATCH(ROUND(MIN(SUM(DA$4,$O19/1000),SUM($O19,DA$4/1000)),3),CMB[[Cmb_ID]:[Cmb_ID]],0),SUM(N(DA$1),N($R19),1)),CHOOSE(AC[[M]:[M]],1,1,0,AC[[AB]:[AB]])),PRODUCT(INDEX(CMB[[BD_0O]:[BD_2O]],MATCH(ROUND(MIN(SUM(DA$4,$O19/1000),SUM($O19,DA$4/1000)),3),CMB[[Cmb_ID]:[Cmb_ID]],0),SUM(N(DA$1),N($R19),1)),CHOOSE(AC[[M]:[M]],1,0,1,AC[[DB]:[DB]])),PRODUCT(SUM(ROUND(AVERAGE(VALUE(DA$3),VALUE($P19)),0),CHOOSE(IF(OR(DA$1,$R19),4,INDEX(CMB[[Res_Rare]:[Res_Rare]],MATCH(ROUND(MIN(SUM(DA$4,$O19/1000),SUM($O19,DA$4/1000)),3),CMB[[Cmb_ID]:[Cmb_ID]],0))),-1,-1,0,0)),IF(OR(DA$1,$R19),4,INDEX(CMB[[Cmb_Rare]:[Cmb_Rare]],MATCH(ROUND(MIN(SUM(DA$4,$O19/1000),SUM($O19,DA$4/1000)),3),CMB[[Cmb_ID]:[Cmb_ID]],0))),CHOOSE(AC[[M]:[M]],2,1,1,SUM(AC[[AB]:[DB]])))),""))</f>
        <v/>
      </c>
      <c r="DB19" t="str">
        <f>IF(OR(DB$5="",$S19=""),"",IFERROR(SUM(PRODUCT(INDEX(CMB[[BA_0O]:[BA_2O]],MATCH(ROUND(MIN(SUM(DB$4,$O19/1000),SUM($O19,DB$4/1000)),3),CMB[[Cmb_ID]:[Cmb_ID]],0),SUM(N(DB$1),N($R19),1)),CHOOSE(AC[[M]:[M]],1,1,0,AC[[AB]:[AB]])),PRODUCT(INDEX(CMB[[BD_0O]:[BD_2O]],MATCH(ROUND(MIN(SUM(DB$4,$O19/1000),SUM($O19,DB$4/1000)),3),CMB[[Cmb_ID]:[Cmb_ID]],0),SUM(N(DB$1),N($R19),1)),CHOOSE(AC[[M]:[M]],1,0,1,AC[[DB]:[DB]])),PRODUCT(SUM(ROUND(AVERAGE(VALUE(DB$3),VALUE($P19)),0),CHOOSE(IF(OR(DB$1,$R19),4,INDEX(CMB[[Res_Rare]:[Res_Rare]],MATCH(ROUND(MIN(SUM(DB$4,$O19/1000),SUM($O19,DB$4/1000)),3),CMB[[Cmb_ID]:[Cmb_ID]],0))),-1,-1,0,0)),IF(OR(DB$1,$R19),4,INDEX(CMB[[Cmb_Rare]:[Cmb_Rare]],MATCH(ROUND(MIN(SUM(DB$4,$O19/1000),SUM($O19,DB$4/1000)),3),CMB[[Cmb_ID]:[Cmb_ID]],0))),CHOOSE(AC[[M]:[M]],2,1,1,SUM(AC[[AB]:[DB]])))),""))</f>
        <v/>
      </c>
      <c r="DC19" t="str">
        <f>IF(OR(DC$5="",$S19=""),"",IFERROR(SUM(PRODUCT(INDEX(CMB[[BA_0O]:[BA_2O]],MATCH(ROUND(MIN(SUM(DC$4,$O19/1000),SUM($O19,DC$4/1000)),3),CMB[[Cmb_ID]:[Cmb_ID]],0),SUM(N(DC$1),N($R19),1)),CHOOSE(AC[[M]:[M]],1,1,0,AC[[AB]:[AB]])),PRODUCT(INDEX(CMB[[BD_0O]:[BD_2O]],MATCH(ROUND(MIN(SUM(DC$4,$O19/1000),SUM($O19,DC$4/1000)),3),CMB[[Cmb_ID]:[Cmb_ID]],0),SUM(N(DC$1),N($R19),1)),CHOOSE(AC[[M]:[M]],1,0,1,AC[[DB]:[DB]])),PRODUCT(SUM(ROUND(AVERAGE(VALUE(DC$3),VALUE($P19)),0),CHOOSE(IF(OR(DC$1,$R19),4,INDEX(CMB[[Res_Rare]:[Res_Rare]],MATCH(ROUND(MIN(SUM(DC$4,$O19/1000),SUM($O19,DC$4/1000)),3),CMB[[Cmb_ID]:[Cmb_ID]],0))),-1,-1,0,0)),IF(OR(DC$1,$R19),4,INDEX(CMB[[Cmb_Rare]:[Cmb_Rare]],MATCH(ROUND(MIN(SUM(DC$4,$O19/1000),SUM($O19,DC$4/1000)),3),CMB[[Cmb_ID]:[Cmb_ID]],0))),CHOOSE(AC[[M]:[M]],2,1,1,SUM(AC[[AB]:[DB]])))),""))</f>
        <v/>
      </c>
      <c r="DD19" t="str">
        <f>IF(OR(DD$5="",$S19=""),"",IFERROR(SUM(PRODUCT(INDEX(CMB[[BA_0O]:[BA_2O]],MATCH(ROUND(MIN(SUM(DD$4,$O19/1000),SUM($O19,DD$4/1000)),3),CMB[[Cmb_ID]:[Cmb_ID]],0),SUM(N(DD$1),N($R19),1)),CHOOSE(AC[[M]:[M]],1,1,0,AC[[AB]:[AB]])),PRODUCT(INDEX(CMB[[BD_0O]:[BD_2O]],MATCH(ROUND(MIN(SUM(DD$4,$O19/1000),SUM($O19,DD$4/1000)),3),CMB[[Cmb_ID]:[Cmb_ID]],0),SUM(N(DD$1),N($R19),1)),CHOOSE(AC[[M]:[M]],1,0,1,AC[[DB]:[DB]])),PRODUCT(SUM(ROUND(AVERAGE(VALUE(DD$3),VALUE($P19)),0),CHOOSE(IF(OR(DD$1,$R19),4,INDEX(CMB[[Res_Rare]:[Res_Rare]],MATCH(ROUND(MIN(SUM(DD$4,$O19/1000),SUM($O19,DD$4/1000)),3),CMB[[Cmb_ID]:[Cmb_ID]],0))),-1,-1,0,0)),IF(OR(DD$1,$R19),4,INDEX(CMB[[Cmb_Rare]:[Cmb_Rare]],MATCH(ROUND(MIN(SUM(DD$4,$O19/1000),SUM($O19,DD$4/1000)),3),CMB[[Cmb_ID]:[Cmb_ID]],0))),CHOOSE(AC[[M]:[M]],2,1,1,SUM(AC[[AB]:[DB]])))),""))</f>
        <v/>
      </c>
      <c r="DE19" t="str">
        <f>IF(OR(DE$5="",$S19=""),"",IFERROR(SUM(PRODUCT(INDEX(CMB[[BA_0O]:[BA_2O]],MATCH(ROUND(MIN(SUM(DE$4,$O19/1000),SUM($O19,DE$4/1000)),3),CMB[[Cmb_ID]:[Cmb_ID]],0),SUM(N(DE$1),N($R19),1)),CHOOSE(AC[[M]:[M]],1,1,0,AC[[AB]:[AB]])),PRODUCT(INDEX(CMB[[BD_0O]:[BD_2O]],MATCH(ROUND(MIN(SUM(DE$4,$O19/1000),SUM($O19,DE$4/1000)),3),CMB[[Cmb_ID]:[Cmb_ID]],0),SUM(N(DE$1),N($R19),1)),CHOOSE(AC[[M]:[M]],1,0,1,AC[[DB]:[DB]])),PRODUCT(SUM(ROUND(AVERAGE(VALUE(DE$3),VALUE($P19)),0),CHOOSE(IF(OR(DE$1,$R19),4,INDEX(CMB[[Res_Rare]:[Res_Rare]],MATCH(ROUND(MIN(SUM(DE$4,$O19/1000),SUM($O19,DE$4/1000)),3),CMB[[Cmb_ID]:[Cmb_ID]],0))),-1,-1,0,0)),IF(OR(DE$1,$R19),4,INDEX(CMB[[Cmb_Rare]:[Cmb_Rare]],MATCH(ROUND(MIN(SUM(DE$4,$O19/1000),SUM($O19,DE$4/1000)),3),CMB[[Cmb_ID]:[Cmb_ID]],0))),CHOOSE(AC[[M]:[M]],2,1,1,SUM(AC[[AB]:[DB]])))),""))</f>
        <v/>
      </c>
      <c r="DF19" t="str">
        <f>IF(OR(DF$5="",$S19=""),"",IFERROR(SUM(PRODUCT(INDEX(CMB[[BA_0O]:[BA_2O]],MATCH(ROUND(MIN(SUM(DF$4,$O19/1000),SUM($O19,DF$4/1000)),3),CMB[[Cmb_ID]:[Cmb_ID]],0),SUM(N(DF$1),N($R19),1)),CHOOSE(AC[[M]:[M]],1,1,0,AC[[AB]:[AB]])),PRODUCT(INDEX(CMB[[BD_0O]:[BD_2O]],MATCH(ROUND(MIN(SUM(DF$4,$O19/1000),SUM($O19,DF$4/1000)),3),CMB[[Cmb_ID]:[Cmb_ID]],0),SUM(N(DF$1),N($R19),1)),CHOOSE(AC[[M]:[M]],1,0,1,AC[[DB]:[DB]])),PRODUCT(SUM(ROUND(AVERAGE(VALUE(DF$3),VALUE($P19)),0),CHOOSE(IF(OR(DF$1,$R19),4,INDEX(CMB[[Res_Rare]:[Res_Rare]],MATCH(ROUND(MIN(SUM(DF$4,$O19/1000),SUM($O19,DF$4/1000)),3),CMB[[Cmb_ID]:[Cmb_ID]],0))),-1,-1,0,0)),IF(OR(DF$1,$R19),4,INDEX(CMB[[Cmb_Rare]:[Cmb_Rare]],MATCH(ROUND(MIN(SUM(DF$4,$O19/1000),SUM($O19,DF$4/1000)),3),CMB[[Cmb_ID]:[Cmb_ID]],0))),CHOOSE(AC[[M]:[M]],2,1,1,SUM(AC[[AB]:[DB]])))),""))</f>
        <v/>
      </c>
      <c r="DG19" t="str">
        <f>IF(OR(DG$5="",$S19=""),"",IFERROR(SUM(PRODUCT(INDEX(CMB[[BA_0O]:[BA_2O]],MATCH(ROUND(MIN(SUM(DG$4,$O19/1000),SUM($O19,DG$4/1000)),3),CMB[[Cmb_ID]:[Cmb_ID]],0),SUM(N(DG$1),N($R19),1)),CHOOSE(AC[[M]:[M]],1,1,0,AC[[AB]:[AB]])),PRODUCT(INDEX(CMB[[BD_0O]:[BD_2O]],MATCH(ROUND(MIN(SUM(DG$4,$O19/1000),SUM($O19,DG$4/1000)),3),CMB[[Cmb_ID]:[Cmb_ID]],0),SUM(N(DG$1),N($R19),1)),CHOOSE(AC[[M]:[M]],1,0,1,AC[[DB]:[DB]])),PRODUCT(SUM(ROUND(AVERAGE(VALUE(DG$3),VALUE($P19)),0),CHOOSE(IF(OR(DG$1,$R19),4,INDEX(CMB[[Res_Rare]:[Res_Rare]],MATCH(ROUND(MIN(SUM(DG$4,$O19/1000),SUM($O19,DG$4/1000)),3),CMB[[Cmb_ID]:[Cmb_ID]],0))),-1,-1,0,0)),IF(OR(DG$1,$R19),4,INDEX(CMB[[Cmb_Rare]:[Cmb_Rare]],MATCH(ROUND(MIN(SUM(DG$4,$O19/1000),SUM($O19,DG$4/1000)),3),CMB[[Cmb_ID]:[Cmb_ID]],0))),CHOOSE(AC[[M]:[M]],2,1,1,SUM(AC[[AB]:[DB]])))),""))</f>
        <v/>
      </c>
      <c r="DH19" t="str">
        <f>IF(OR(DH$5="",$S19=""),"",IFERROR(SUM(PRODUCT(INDEX(CMB[[BA_0O]:[BA_2O]],MATCH(ROUND(MIN(SUM(DH$4,$O19/1000),SUM($O19,DH$4/1000)),3),CMB[[Cmb_ID]:[Cmb_ID]],0),SUM(N(DH$1),N($R19),1)),CHOOSE(AC[[M]:[M]],1,1,0,AC[[AB]:[AB]])),PRODUCT(INDEX(CMB[[BD_0O]:[BD_2O]],MATCH(ROUND(MIN(SUM(DH$4,$O19/1000),SUM($O19,DH$4/1000)),3),CMB[[Cmb_ID]:[Cmb_ID]],0),SUM(N(DH$1),N($R19),1)),CHOOSE(AC[[M]:[M]],1,0,1,AC[[DB]:[DB]])),PRODUCT(SUM(ROUND(AVERAGE(VALUE(DH$3),VALUE($P19)),0),CHOOSE(IF(OR(DH$1,$R19),4,INDEX(CMB[[Res_Rare]:[Res_Rare]],MATCH(ROUND(MIN(SUM(DH$4,$O19/1000),SUM($O19,DH$4/1000)),3),CMB[[Cmb_ID]:[Cmb_ID]],0))),-1,-1,0,0)),IF(OR(DH$1,$R19),4,INDEX(CMB[[Cmb_Rare]:[Cmb_Rare]],MATCH(ROUND(MIN(SUM(DH$4,$O19/1000),SUM($O19,DH$4/1000)),3),CMB[[Cmb_ID]:[Cmb_ID]],0))),CHOOSE(AC[[M]:[M]],2,1,1,SUM(AC[[AB]:[DB]])))),""))</f>
        <v/>
      </c>
      <c r="DI19" t="str">
        <f>IF(OR(DI$5="",$S19=""),"",IFERROR(SUM(PRODUCT(INDEX(CMB[[BA_0O]:[BA_2O]],MATCH(ROUND(MIN(SUM(DI$4,$O19/1000),SUM($O19,DI$4/1000)),3),CMB[[Cmb_ID]:[Cmb_ID]],0),SUM(N(DI$1),N($R19),1)),CHOOSE(AC[[M]:[M]],1,1,0,AC[[AB]:[AB]])),PRODUCT(INDEX(CMB[[BD_0O]:[BD_2O]],MATCH(ROUND(MIN(SUM(DI$4,$O19/1000),SUM($O19,DI$4/1000)),3),CMB[[Cmb_ID]:[Cmb_ID]],0),SUM(N(DI$1),N($R19),1)),CHOOSE(AC[[M]:[M]],1,0,1,AC[[DB]:[DB]])),PRODUCT(SUM(ROUND(AVERAGE(VALUE(DI$3),VALUE($P19)),0),CHOOSE(IF(OR(DI$1,$R19),4,INDEX(CMB[[Res_Rare]:[Res_Rare]],MATCH(ROUND(MIN(SUM(DI$4,$O19/1000),SUM($O19,DI$4/1000)),3),CMB[[Cmb_ID]:[Cmb_ID]],0))),-1,-1,0,0)),IF(OR(DI$1,$R19),4,INDEX(CMB[[Cmb_Rare]:[Cmb_Rare]],MATCH(ROUND(MIN(SUM(DI$4,$O19/1000),SUM($O19,DI$4/1000)),3),CMB[[Cmb_ID]:[Cmb_ID]],0))),CHOOSE(AC[[M]:[M]],2,1,1,SUM(AC[[AB]:[DB]])))),""))</f>
        <v/>
      </c>
      <c r="DJ19" t="str">
        <f>IF(OR(DJ$5="",$S19=""),"",IFERROR(SUM(PRODUCT(INDEX(CMB[[BA_0O]:[BA_2O]],MATCH(ROUND(MIN(SUM(DJ$4,$O19/1000),SUM($O19,DJ$4/1000)),3),CMB[[Cmb_ID]:[Cmb_ID]],0),SUM(N(DJ$1),N($R19),1)),CHOOSE(AC[[M]:[M]],1,1,0,AC[[AB]:[AB]])),PRODUCT(INDEX(CMB[[BD_0O]:[BD_2O]],MATCH(ROUND(MIN(SUM(DJ$4,$O19/1000),SUM($O19,DJ$4/1000)),3),CMB[[Cmb_ID]:[Cmb_ID]],0),SUM(N(DJ$1),N($R19),1)),CHOOSE(AC[[M]:[M]],1,0,1,AC[[DB]:[DB]])),PRODUCT(SUM(ROUND(AVERAGE(VALUE(DJ$3),VALUE($P19)),0),CHOOSE(IF(OR(DJ$1,$R19),4,INDEX(CMB[[Res_Rare]:[Res_Rare]],MATCH(ROUND(MIN(SUM(DJ$4,$O19/1000),SUM($O19,DJ$4/1000)),3),CMB[[Cmb_ID]:[Cmb_ID]],0))),-1,-1,0,0)),IF(OR(DJ$1,$R19),4,INDEX(CMB[[Cmb_Rare]:[Cmb_Rare]],MATCH(ROUND(MIN(SUM(DJ$4,$O19/1000),SUM($O19,DJ$4/1000)),3),CMB[[Cmb_ID]:[Cmb_ID]],0))),CHOOSE(AC[[M]:[M]],2,1,1,SUM(AC[[AB]:[DB]])))),""))</f>
        <v/>
      </c>
      <c r="DK19" t="str">
        <f>IF(OR(DK$5="",$S19=""),"",IFERROR(SUM(PRODUCT(INDEX(CMB[[BA_0O]:[BA_2O]],MATCH(ROUND(MIN(SUM(DK$4,$O19/1000),SUM($O19,DK$4/1000)),3),CMB[[Cmb_ID]:[Cmb_ID]],0),SUM(N(DK$1),N($R19),1)),CHOOSE(AC[[M]:[M]],1,1,0,AC[[AB]:[AB]])),PRODUCT(INDEX(CMB[[BD_0O]:[BD_2O]],MATCH(ROUND(MIN(SUM(DK$4,$O19/1000),SUM($O19,DK$4/1000)),3),CMB[[Cmb_ID]:[Cmb_ID]],0),SUM(N(DK$1),N($R19),1)),CHOOSE(AC[[M]:[M]],1,0,1,AC[[DB]:[DB]])),PRODUCT(SUM(ROUND(AVERAGE(VALUE(DK$3),VALUE($P19)),0),CHOOSE(IF(OR(DK$1,$R19),4,INDEX(CMB[[Res_Rare]:[Res_Rare]],MATCH(ROUND(MIN(SUM(DK$4,$O19/1000),SUM($O19,DK$4/1000)),3),CMB[[Cmb_ID]:[Cmb_ID]],0))),-1,-1,0,0)),IF(OR(DK$1,$R19),4,INDEX(CMB[[Cmb_Rare]:[Cmb_Rare]],MATCH(ROUND(MIN(SUM(DK$4,$O19/1000),SUM($O19,DK$4/1000)),3),CMB[[Cmb_ID]:[Cmb_ID]],0))),CHOOSE(AC[[M]:[M]],2,1,1,SUM(AC[[AB]:[DB]])))),""))</f>
        <v/>
      </c>
      <c r="DL19" t="str">
        <f>IF(OR(DL$5="",$S19=""),"",IFERROR(SUM(PRODUCT(INDEX(CMB[[BA_0O]:[BA_2O]],MATCH(ROUND(MIN(SUM(DL$4,$O19/1000),SUM($O19,DL$4/1000)),3),CMB[[Cmb_ID]:[Cmb_ID]],0),SUM(N(DL$1),N($R19),1)),CHOOSE(AC[[M]:[M]],1,1,0,AC[[AB]:[AB]])),PRODUCT(INDEX(CMB[[BD_0O]:[BD_2O]],MATCH(ROUND(MIN(SUM(DL$4,$O19/1000),SUM($O19,DL$4/1000)),3),CMB[[Cmb_ID]:[Cmb_ID]],0),SUM(N(DL$1),N($R19),1)),CHOOSE(AC[[M]:[M]],1,0,1,AC[[DB]:[DB]])),PRODUCT(SUM(ROUND(AVERAGE(VALUE(DL$3),VALUE($P19)),0),CHOOSE(IF(OR(DL$1,$R19),4,INDEX(CMB[[Res_Rare]:[Res_Rare]],MATCH(ROUND(MIN(SUM(DL$4,$O19/1000),SUM($O19,DL$4/1000)),3),CMB[[Cmb_ID]:[Cmb_ID]],0))),-1,-1,0,0)),IF(OR(DL$1,$R19),4,INDEX(CMB[[Cmb_Rare]:[Cmb_Rare]],MATCH(ROUND(MIN(SUM(DL$4,$O19/1000),SUM($O19,DL$4/1000)),3),CMB[[Cmb_ID]:[Cmb_ID]],0))),CHOOSE(AC[[M]:[M]],2,1,1,SUM(AC[[AB]:[DB]])))),""))</f>
        <v/>
      </c>
      <c r="DM19" t="str">
        <f>IF(OR(DM$5="",$S19=""),"",IFERROR(SUM(PRODUCT(INDEX(CMB[[BA_0O]:[BA_2O]],MATCH(ROUND(MIN(SUM(DM$4,$O19/1000),SUM($O19,DM$4/1000)),3),CMB[[Cmb_ID]:[Cmb_ID]],0),SUM(N(DM$1),N($R19),1)),CHOOSE(AC[[M]:[M]],1,1,0,AC[[AB]:[AB]])),PRODUCT(INDEX(CMB[[BD_0O]:[BD_2O]],MATCH(ROUND(MIN(SUM(DM$4,$O19/1000),SUM($O19,DM$4/1000)),3),CMB[[Cmb_ID]:[Cmb_ID]],0),SUM(N(DM$1),N($R19),1)),CHOOSE(AC[[M]:[M]],1,0,1,AC[[DB]:[DB]])),PRODUCT(SUM(ROUND(AVERAGE(VALUE(DM$3),VALUE($P19)),0),CHOOSE(IF(OR(DM$1,$R19),4,INDEX(CMB[[Res_Rare]:[Res_Rare]],MATCH(ROUND(MIN(SUM(DM$4,$O19/1000),SUM($O19,DM$4/1000)),3),CMB[[Cmb_ID]:[Cmb_ID]],0))),-1,-1,0,0)),IF(OR(DM$1,$R19),4,INDEX(CMB[[Cmb_Rare]:[Cmb_Rare]],MATCH(ROUND(MIN(SUM(DM$4,$O19/1000),SUM($O19,DM$4/1000)),3),CMB[[Cmb_ID]:[Cmb_ID]],0))),CHOOSE(AC[[M]:[M]],2,1,1,SUM(AC[[AB]:[DB]])))),""))</f>
        <v/>
      </c>
      <c r="DN19" t="str">
        <f>IF(OR(DN$5="",$S19=""),"",IFERROR(SUM(PRODUCT(INDEX(CMB[[BA_0O]:[BA_2O]],MATCH(ROUND(MIN(SUM(DN$4,$O19/1000),SUM($O19,DN$4/1000)),3),CMB[[Cmb_ID]:[Cmb_ID]],0),SUM(N(DN$1),N($R19),1)),CHOOSE(AC[[M]:[M]],1,1,0,AC[[AB]:[AB]])),PRODUCT(INDEX(CMB[[BD_0O]:[BD_2O]],MATCH(ROUND(MIN(SUM(DN$4,$O19/1000),SUM($O19,DN$4/1000)),3),CMB[[Cmb_ID]:[Cmb_ID]],0),SUM(N(DN$1),N($R19),1)),CHOOSE(AC[[M]:[M]],1,0,1,AC[[DB]:[DB]])),PRODUCT(SUM(ROUND(AVERAGE(VALUE(DN$3),VALUE($P19)),0),CHOOSE(IF(OR(DN$1,$R19),4,INDEX(CMB[[Res_Rare]:[Res_Rare]],MATCH(ROUND(MIN(SUM(DN$4,$O19/1000),SUM($O19,DN$4/1000)),3),CMB[[Cmb_ID]:[Cmb_ID]],0))),-1,-1,0,0)),IF(OR(DN$1,$R19),4,INDEX(CMB[[Cmb_Rare]:[Cmb_Rare]],MATCH(ROUND(MIN(SUM(DN$4,$O19/1000),SUM($O19,DN$4/1000)),3),CMB[[Cmb_ID]:[Cmb_ID]],0))),CHOOSE(AC[[M]:[M]],2,1,1,SUM(AC[[AB]:[DB]])))),""))</f>
        <v/>
      </c>
      <c r="DO19" t="str">
        <f>IF(OR(DO$5="",$S19=""),"",IFERROR(SUM(PRODUCT(INDEX(CMB[[BA_0O]:[BA_2O]],MATCH(ROUND(MIN(SUM(DO$4,$O19/1000),SUM($O19,DO$4/1000)),3),CMB[[Cmb_ID]:[Cmb_ID]],0),SUM(N(DO$1),N($R19),1)),CHOOSE(AC[[M]:[M]],1,1,0,AC[[AB]:[AB]])),PRODUCT(INDEX(CMB[[BD_0O]:[BD_2O]],MATCH(ROUND(MIN(SUM(DO$4,$O19/1000),SUM($O19,DO$4/1000)),3),CMB[[Cmb_ID]:[Cmb_ID]],0),SUM(N(DO$1),N($R19),1)),CHOOSE(AC[[M]:[M]],1,0,1,AC[[DB]:[DB]])),PRODUCT(SUM(ROUND(AVERAGE(VALUE(DO$3),VALUE($P19)),0),CHOOSE(IF(OR(DO$1,$R19),4,INDEX(CMB[[Res_Rare]:[Res_Rare]],MATCH(ROUND(MIN(SUM(DO$4,$O19/1000),SUM($O19,DO$4/1000)),3),CMB[[Cmb_ID]:[Cmb_ID]],0))),-1,-1,0,0)),IF(OR(DO$1,$R19),4,INDEX(CMB[[Cmb_Rare]:[Cmb_Rare]],MATCH(ROUND(MIN(SUM(DO$4,$O19/1000),SUM($O19,DO$4/1000)),3),CMB[[Cmb_ID]:[Cmb_ID]],0))),CHOOSE(AC[[M]:[M]],2,1,1,SUM(AC[[AB]:[DB]])))),""))</f>
        <v/>
      </c>
      <c r="DP19" t="str">
        <f>IF(OR(DP$5="",$S19=""),"",IFERROR(SUM(PRODUCT(INDEX(CMB[[BA_0O]:[BA_2O]],MATCH(ROUND(MIN(SUM(DP$4,$O19/1000),SUM($O19,DP$4/1000)),3),CMB[[Cmb_ID]:[Cmb_ID]],0),SUM(N(DP$1),N($R19),1)),CHOOSE(AC[[M]:[M]],1,1,0,AC[[AB]:[AB]])),PRODUCT(INDEX(CMB[[BD_0O]:[BD_2O]],MATCH(ROUND(MIN(SUM(DP$4,$O19/1000),SUM($O19,DP$4/1000)),3),CMB[[Cmb_ID]:[Cmb_ID]],0),SUM(N(DP$1),N($R19),1)),CHOOSE(AC[[M]:[M]],1,0,1,AC[[DB]:[DB]])),PRODUCT(SUM(ROUND(AVERAGE(VALUE(DP$3),VALUE($P19)),0),CHOOSE(IF(OR(DP$1,$R19),4,INDEX(CMB[[Res_Rare]:[Res_Rare]],MATCH(ROUND(MIN(SUM(DP$4,$O19/1000),SUM($O19,DP$4/1000)),3),CMB[[Cmb_ID]:[Cmb_ID]],0))),-1,-1,0,0)),IF(OR(DP$1,$R19),4,INDEX(CMB[[Cmb_Rare]:[Cmb_Rare]],MATCH(ROUND(MIN(SUM(DP$4,$O19/1000),SUM($O19,DP$4/1000)),3),CMB[[Cmb_ID]:[Cmb_ID]],0))),CHOOSE(AC[[M]:[M]],2,1,1,SUM(AC[[AB]:[DB]])))),""))</f>
        <v/>
      </c>
      <c r="DQ19" t="str">
        <f>IF(OR(DQ$5="",$S19=""),"",IFERROR(SUM(PRODUCT(INDEX(CMB[[BA_0O]:[BA_2O]],MATCH(ROUND(MIN(SUM(DQ$4,$O19/1000),SUM($O19,DQ$4/1000)),3),CMB[[Cmb_ID]:[Cmb_ID]],0),SUM(N(DQ$1),N($R19),1)),CHOOSE(AC[[M]:[M]],1,1,0,AC[[AB]:[AB]])),PRODUCT(INDEX(CMB[[BD_0O]:[BD_2O]],MATCH(ROUND(MIN(SUM(DQ$4,$O19/1000),SUM($O19,DQ$4/1000)),3),CMB[[Cmb_ID]:[Cmb_ID]],0),SUM(N(DQ$1),N($R19),1)),CHOOSE(AC[[M]:[M]],1,0,1,AC[[DB]:[DB]])),PRODUCT(SUM(ROUND(AVERAGE(VALUE(DQ$3),VALUE($P19)),0),CHOOSE(IF(OR(DQ$1,$R19),4,INDEX(CMB[[Res_Rare]:[Res_Rare]],MATCH(ROUND(MIN(SUM(DQ$4,$O19/1000),SUM($O19,DQ$4/1000)),3),CMB[[Cmb_ID]:[Cmb_ID]],0))),-1,-1,0,0)),IF(OR(DQ$1,$R19),4,INDEX(CMB[[Cmb_Rare]:[Cmb_Rare]],MATCH(ROUND(MIN(SUM(DQ$4,$O19/1000),SUM($O19,DQ$4/1000)),3),CMB[[Cmb_ID]:[Cmb_ID]],0))),CHOOSE(AC[[M]:[M]],2,1,1,SUM(AC[[AB]:[DB]])))),""))</f>
        <v/>
      </c>
      <c r="DR19" t="str">
        <f>IF(OR(DR$5="",$S19=""),"",IFERROR(SUM(PRODUCT(INDEX(CMB[[BA_0O]:[BA_2O]],MATCH(ROUND(MIN(SUM(DR$4,$O19/1000),SUM($O19,DR$4/1000)),3),CMB[[Cmb_ID]:[Cmb_ID]],0),SUM(N(DR$1),N($R19),1)),CHOOSE(AC[[M]:[M]],1,1,0,AC[[AB]:[AB]])),PRODUCT(INDEX(CMB[[BD_0O]:[BD_2O]],MATCH(ROUND(MIN(SUM(DR$4,$O19/1000),SUM($O19,DR$4/1000)),3),CMB[[Cmb_ID]:[Cmb_ID]],0),SUM(N(DR$1),N($R19),1)),CHOOSE(AC[[M]:[M]],1,0,1,AC[[DB]:[DB]])),PRODUCT(SUM(ROUND(AVERAGE(VALUE(DR$3),VALUE($P19)),0),CHOOSE(IF(OR(DR$1,$R19),4,INDEX(CMB[[Res_Rare]:[Res_Rare]],MATCH(ROUND(MIN(SUM(DR$4,$O19/1000),SUM($O19,DR$4/1000)),3),CMB[[Cmb_ID]:[Cmb_ID]],0))),-1,-1,0,0)),IF(OR(DR$1,$R19),4,INDEX(CMB[[Cmb_Rare]:[Cmb_Rare]],MATCH(ROUND(MIN(SUM(DR$4,$O19/1000),SUM($O19,DR$4/1000)),3),CMB[[Cmb_ID]:[Cmb_ID]],0))),CHOOSE(AC[[M]:[M]],2,1,1,SUM(AC[[AB]:[DB]])))),""))</f>
        <v/>
      </c>
      <c r="DS19" t="str">
        <f>IF(OR(DS$5="",$S19=""),"",IFERROR(SUM(PRODUCT(INDEX(CMB[[BA_0O]:[BA_2O]],MATCH(ROUND(MIN(SUM(DS$4,$O19/1000),SUM($O19,DS$4/1000)),3),CMB[[Cmb_ID]:[Cmb_ID]],0),SUM(N(DS$1),N($R19),1)),CHOOSE(AC[[M]:[M]],1,1,0,AC[[AB]:[AB]])),PRODUCT(INDEX(CMB[[BD_0O]:[BD_2O]],MATCH(ROUND(MIN(SUM(DS$4,$O19/1000),SUM($O19,DS$4/1000)),3),CMB[[Cmb_ID]:[Cmb_ID]],0),SUM(N(DS$1),N($R19),1)),CHOOSE(AC[[M]:[M]],1,0,1,AC[[DB]:[DB]])),PRODUCT(SUM(ROUND(AVERAGE(VALUE(DS$3),VALUE($P19)),0),CHOOSE(IF(OR(DS$1,$R19),4,INDEX(CMB[[Res_Rare]:[Res_Rare]],MATCH(ROUND(MIN(SUM(DS$4,$O19/1000),SUM($O19,DS$4/1000)),3),CMB[[Cmb_ID]:[Cmb_ID]],0))),-1,-1,0,0)),IF(OR(DS$1,$R19),4,INDEX(CMB[[Cmb_Rare]:[Cmb_Rare]],MATCH(ROUND(MIN(SUM(DS$4,$O19/1000),SUM($O19,DS$4/1000)),3),CMB[[Cmb_ID]:[Cmb_ID]],0))),CHOOSE(AC[[M]:[M]],2,1,1,SUM(AC[[AB]:[DB]])))),""))</f>
        <v/>
      </c>
      <c r="DT19" t="str">
        <f>IF(OR(DT$5="",$S19=""),"",IFERROR(SUM(PRODUCT(INDEX(CMB[[BA_0O]:[BA_2O]],MATCH(ROUND(MIN(SUM(DT$4,$O19/1000),SUM($O19,DT$4/1000)),3),CMB[[Cmb_ID]:[Cmb_ID]],0),SUM(N(DT$1),N($R19),1)),CHOOSE(AC[[M]:[M]],1,1,0,AC[[AB]:[AB]])),PRODUCT(INDEX(CMB[[BD_0O]:[BD_2O]],MATCH(ROUND(MIN(SUM(DT$4,$O19/1000),SUM($O19,DT$4/1000)),3),CMB[[Cmb_ID]:[Cmb_ID]],0),SUM(N(DT$1),N($R19),1)),CHOOSE(AC[[M]:[M]],1,0,1,AC[[DB]:[DB]])),PRODUCT(SUM(ROUND(AVERAGE(VALUE(DT$3),VALUE($P19)),0),CHOOSE(IF(OR(DT$1,$R19),4,INDEX(CMB[[Res_Rare]:[Res_Rare]],MATCH(ROUND(MIN(SUM(DT$4,$O19/1000),SUM($O19,DT$4/1000)),3),CMB[[Cmb_ID]:[Cmb_ID]],0))),-1,-1,0,0)),IF(OR(DT$1,$R19),4,INDEX(CMB[[Cmb_Rare]:[Cmb_Rare]],MATCH(ROUND(MIN(SUM(DT$4,$O19/1000),SUM($O19,DT$4/1000)),3),CMB[[Cmb_ID]:[Cmb_ID]],0))),CHOOSE(AC[[M]:[M]],2,1,1,SUM(AC[[AB]:[DB]])))),""))</f>
        <v/>
      </c>
      <c r="DU19" t="str">
        <f>IF(OR(DU$5="",$S19=""),"",IFERROR(SUM(PRODUCT(INDEX(CMB[[BA_0O]:[BA_2O]],MATCH(ROUND(MIN(SUM(DU$4,$O19/1000),SUM($O19,DU$4/1000)),3),CMB[[Cmb_ID]:[Cmb_ID]],0),SUM(N(DU$1),N($R19),1)),CHOOSE(AC[[M]:[M]],1,1,0,AC[[AB]:[AB]])),PRODUCT(INDEX(CMB[[BD_0O]:[BD_2O]],MATCH(ROUND(MIN(SUM(DU$4,$O19/1000),SUM($O19,DU$4/1000)),3),CMB[[Cmb_ID]:[Cmb_ID]],0),SUM(N(DU$1),N($R19),1)),CHOOSE(AC[[M]:[M]],1,0,1,AC[[DB]:[DB]])),PRODUCT(SUM(ROUND(AVERAGE(VALUE(DU$3),VALUE($P19)),0),CHOOSE(IF(OR(DU$1,$R19),4,INDEX(CMB[[Res_Rare]:[Res_Rare]],MATCH(ROUND(MIN(SUM(DU$4,$O19/1000),SUM($O19,DU$4/1000)),3),CMB[[Cmb_ID]:[Cmb_ID]],0))),-1,-1,0,0)),IF(OR(DU$1,$R19),4,INDEX(CMB[[Cmb_Rare]:[Cmb_Rare]],MATCH(ROUND(MIN(SUM(DU$4,$O19/1000),SUM($O19,DU$4/1000)),3),CMB[[Cmb_ID]:[Cmb_ID]],0))),CHOOSE(AC[[M]:[M]],2,1,1,SUM(AC[[AB]:[DB]])))),""))</f>
        <v/>
      </c>
      <c r="DV19" t="str">
        <f>IF(OR(DV$5="",$S19=""),"",IFERROR(SUM(PRODUCT(INDEX(CMB[[BA_0O]:[BA_2O]],MATCH(ROUND(MIN(SUM(DV$4,$O19/1000),SUM($O19,DV$4/1000)),3),CMB[[Cmb_ID]:[Cmb_ID]],0),SUM(N(DV$1),N($R19),1)),CHOOSE(AC[[M]:[M]],1,1,0,AC[[AB]:[AB]])),PRODUCT(INDEX(CMB[[BD_0O]:[BD_2O]],MATCH(ROUND(MIN(SUM(DV$4,$O19/1000),SUM($O19,DV$4/1000)),3),CMB[[Cmb_ID]:[Cmb_ID]],0),SUM(N(DV$1),N($R19),1)),CHOOSE(AC[[M]:[M]],1,0,1,AC[[DB]:[DB]])),PRODUCT(SUM(ROUND(AVERAGE(VALUE(DV$3),VALUE($P19)),0),CHOOSE(IF(OR(DV$1,$R19),4,INDEX(CMB[[Res_Rare]:[Res_Rare]],MATCH(ROUND(MIN(SUM(DV$4,$O19/1000),SUM($O19,DV$4/1000)),3),CMB[[Cmb_ID]:[Cmb_ID]],0))),-1,-1,0,0)),IF(OR(DV$1,$R19),4,INDEX(CMB[[Cmb_Rare]:[Cmb_Rare]],MATCH(ROUND(MIN(SUM(DV$4,$O19/1000),SUM($O19,DV$4/1000)),3),CMB[[Cmb_ID]:[Cmb_ID]],0))),CHOOSE(AC[[M]:[M]],2,1,1,SUM(AC[[AB]:[DB]])))),""))</f>
        <v/>
      </c>
      <c r="DW19" t="str">
        <f>IF(OR(DW$5="",$S19=""),"",IFERROR(SUM(PRODUCT(INDEX(CMB[[BA_0O]:[BA_2O]],MATCH(ROUND(MIN(SUM(DW$4,$O19/1000),SUM($O19,DW$4/1000)),3),CMB[[Cmb_ID]:[Cmb_ID]],0),SUM(N(DW$1),N($R19),1)),CHOOSE(AC[[M]:[M]],1,1,0,AC[[AB]:[AB]])),PRODUCT(INDEX(CMB[[BD_0O]:[BD_2O]],MATCH(ROUND(MIN(SUM(DW$4,$O19/1000),SUM($O19,DW$4/1000)),3),CMB[[Cmb_ID]:[Cmb_ID]],0),SUM(N(DW$1),N($R19),1)),CHOOSE(AC[[M]:[M]],1,0,1,AC[[DB]:[DB]])),PRODUCT(SUM(ROUND(AVERAGE(VALUE(DW$3),VALUE($P19)),0),CHOOSE(IF(OR(DW$1,$R19),4,INDEX(CMB[[Res_Rare]:[Res_Rare]],MATCH(ROUND(MIN(SUM(DW$4,$O19/1000),SUM($O19,DW$4/1000)),3),CMB[[Cmb_ID]:[Cmb_ID]],0))),-1,-1,0,0)),IF(OR(DW$1,$R19),4,INDEX(CMB[[Cmb_Rare]:[Cmb_Rare]],MATCH(ROUND(MIN(SUM(DW$4,$O19/1000),SUM($O19,DW$4/1000)),3),CMB[[Cmb_ID]:[Cmb_ID]],0))),CHOOSE(AC[[M]:[M]],2,1,1,SUM(AC[[AB]:[DB]])))),""))</f>
        <v/>
      </c>
      <c r="DX19" t="str">
        <f>IF(OR(DX$5="",$S19=""),"",IFERROR(SUM(PRODUCT(INDEX(CMB[[BA_0O]:[BA_2O]],MATCH(ROUND(MIN(SUM(DX$4,$O19/1000),SUM($O19,DX$4/1000)),3),CMB[[Cmb_ID]:[Cmb_ID]],0),SUM(N(DX$1),N($R19),1)),CHOOSE(AC[[M]:[M]],1,1,0,AC[[AB]:[AB]])),PRODUCT(INDEX(CMB[[BD_0O]:[BD_2O]],MATCH(ROUND(MIN(SUM(DX$4,$O19/1000),SUM($O19,DX$4/1000)),3),CMB[[Cmb_ID]:[Cmb_ID]],0),SUM(N(DX$1),N($R19),1)),CHOOSE(AC[[M]:[M]],1,0,1,AC[[DB]:[DB]])),PRODUCT(SUM(ROUND(AVERAGE(VALUE(DX$3),VALUE($P19)),0),CHOOSE(IF(OR(DX$1,$R19),4,INDEX(CMB[[Res_Rare]:[Res_Rare]],MATCH(ROUND(MIN(SUM(DX$4,$O19/1000),SUM($O19,DX$4/1000)),3),CMB[[Cmb_ID]:[Cmb_ID]],0))),-1,-1,0,0)),IF(OR(DX$1,$R19),4,INDEX(CMB[[Cmb_Rare]:[Cmb_Rare]],MATCH(ROUND(MIN(SUM(DX$4,$O19/1000),SUM($O19,DX$4/1000)),3),CMB[[Cmb_ID]:[Cmb_ID]],0))),CHOOSE(AC[[M]:[M]],2,1,1,SUM(AC[[AB]:[DB]])))),""))</f>
        <v/>
      </c>
      <c r="DY19" t="str">
        <f>IF(OR(DY$5="",$S19=""),"",IFERROR(SUM(PRODUCT(INDEX(CMB[[BA_0O]:[BA_2O]],MATCH(ROUND(MIN(SUM(DY$4,$O19/1000),SUM($O19,DY$4/1000)),3),CMB[[Cmb_ID]:[Cmb_ID]],0),SUM(N(DY$1),N($R19),1)),CHOOSE(AC[[M]:[M]],1,1,0,AC[[AB]:[AB]])),PRODUCT(INDEX(CMB[[BD_0O]:[BD_2O]],MATCH(ROUND(MIN(SUM(DY$4,$O19/1000),SUM($O19,DY$4/1000)),3),CMB[[Cmb_ID]:[Cmb_ID]],0),SUM(N(DY$1),N($R19),1)),CHOOSE(AC[[M]:[M]],1,0,1,AC[[DB]:[DB]])),PRODUCT(SUM(ROUND(AVERAGE(VALUE(DY$3),VALUE($P19)),0),CHOOSE(IF(OR(DY$1,$R19),4,INDEX(CMB[[Res_Rare]:[Res_Rare]],MATCH(ROUND(MIN(SUM(DY$4,$O19/1000),SUM($O19,DY$4/1000)),3),CMB[[Cmb_ID]:[Cmb_ID]],0))),-1,-1,0,0)),IF(OR(DY$1,$R19),4,INDEX(CMB[[Cmb_Rare]:[Cmb_Rare]],MATCH(ROUND(MIN(SUM(DY$4,$O19/1000),SUM($O19,DY$4/1000)),3),CMB[[Cmb_ID]:[Cmb_ID]],0))),CHOOSE(AC[[M]:[M]],2,1,1,SUM(AC[[AB]:[DB]])))),""))</f>
        <v/>
      </c>
      <c r="DZ19" t="str">
        <f>IF(OR(DZ$5="",$S19=""),"",IFERROR(SUM(PRODUCT(INDEX(CMB[[BA_0O]:[BA_2O]],MATCH(ROUND(MIN(SUM(DZ$4,$O19/1000),SUM($O19,DZ$4/1000)),3),CMB[[Cmb_ID]:[Cmb_ID]],0),SUM(N(DZ$1),N($R19),1)),CHOOSE(AC[[M]:[M]],1,1,0,AC[[AB]:[AB]])),PRODUCT(INDEX(CMB[[BD_0O]:[BD_2O]],MATCH(ROUND(MIN(SUM(DZ$4,$O19/1000),SUM($O19,DZ$4/1000)),3),CMB[[Cmb_ID]:[Cmb_ID]],0),SUM(N(DZ$1),N($R19),1)),CHOOSE(AC[[M]:[M]],1,0,1,AC[[DB]:[DB]])),PRODUCT(SUM(ROUND(AVERAGE(VALUE(DZ$3),VALUE($P19)),0),CHOOSE(IF(OR(DZ$1,$R19),4,INDEX(CMB[[Res_Rare]:[Res_Rare]],MATCH(ROUND(MIN(SUM(DZ$4,$O19/1000),SUM($O19,DZ$4/1000)),3),CMB[[Cmb_ID]:[Cmb_ID]],0))),-1,-1,0,0)),IF(OR(DZ$1,$R19),4,INDEX(CMB[[Cmb_Rare]:[Cmb_Rare]],MATCH(ROUND(MIN(SUM(DZ$4,$O19/1000),SUM($O19,DZ$4/1000)),3),CMB[[Cmb_ID]:[Cmb_ID]],0))),CHOOSE(AC[[M]:[M]],2,1,1,SUM(AC[[AB]:[DB]])))),""))</f>
        <v/>
      </c>
      <c r="EA19" t="str">
        <f>IF(OR(EA$5="",$S19=""),"",IFERROR(SUM(PRODUCT(INDEX(CMB[[BA_0O]:[BA_2O]],MATCH(ROUND(MIN(SUM(EA$4,$O19/1000),SUM($O19,EA$4/1000)),3),CMB[[Cmb_ID]:[Cmb_ID]],0),SUM(N(EA$1),N($R19),1)),CHOOSE(AC[[M]:[M]],1,1,0,AC[[AB]:[AB]])),PRODUCT(INDEX(CMB[[BD_0O]:[BD_2O]],MATCH(ROUND(MIN(SUM(EA$4,$O19/1000),SUM($O19,EA$4/1000)),3),CMB[[Cmb_ID]:[Cmb_ID]],0),SUM(N(EA$1),N($R19),1)),CHOOSE(AC[[M]:[M]],1,0,1,AC[[DB]:[DB]])),PRODUCT(SUM(ROUND(AVERAGE(VALUE(EA$3),VALUE($P19)),0),CHOOSE(IF(OR(EA$1,$R19),4,INDEX(CMB[[Res_Rare]:[Res_Rare]],MATCH(ROUND(MIN(SUM(EA$4,$O19/1000),SUM($O19,EA$4/1000)),3),CMB[[Cmb_ID]:[Cmb_ID]],0))),-1,-1,0,0)),IF(OR(EA$1,$R19),4,INDEX(CMB[[Cmb_Rare]:[Cmb_Rare]],MATCH(ROUND(MIN(SUM(EA$4,$O19/1000),SUM($O19,EA$4/1000)),3),CMB[[Cmb_ID]:[Cmb_ID]],0))),CHOOSE(AC[[M]:[M]],2,1,1,SUM(AC[[AB]:[DB]])))),""))</f>
        <v/>
      </c>
      <c r="EB19" t="str">
        <f>IF(OR(EB$5="",$S19=""),"",IFERROR(SUM(PRODUCT(INDEX(CMB[[BA_0O]:[BA_2O]],MATCH(ROUND(MIN(SUM(EB$4,$O19/1000),SUM($O19,EB$4/1000)),3),CMB[[Cmb_ID]:[Cmb_ID]],0),SUM(N(EB$1),N($R19),1)),CHOOSE(AC[[M]:[M]],1,1,0,AC[[AB]:[AB]])),PRODUCT(INDEX(CMB[[BD_0O]:[BD_2O]],MATCH(ROUND(MIN(SUM(EB$4,$O19/1000),SUM($O19,EB$4/1000)),3),CMB[[Cmb_ID]:[Cmb_ID]],0),SUM(N(EB$1),N($R19),1)),CHOOSE(AC[[M]:[M]],1,0,1,AC[[DB]:[DB]])),PRODUCT(SUM(ROUND(AVERAGE(VALUE(EB$3),VALUE($P19)),0),CHOOSE(IF(OR(EB$1,$R19),4,INDEX(CMB[[Res_Rare]:[Res_Rare]],MATCH(ROUND(MIN(SUM(EB$4,$O19/1000),SUM($O19,EB$4/1000)),3),CMB[[Cmb_ID]:[Cmb_ID]],0))),-1,-1,0,0)),IF(OR(EB$1,$R19),4,INDEX(CMB[[Cmb_Rare]:[Cmb_Rare]],MATCH(ROUND(MIN(SUM(EB$4,$O19/1000),SUM($O19,EB$4/1000)),3),CMB[[Cmb_ID]:[Cmb_ID]],0))),CHOOSE(AC[[M]:[M]],2,1,1,SUM(AC[[AB]:[DB]])))),""))</f>
        <v/>
      </c>
      <c r="EC19" t="str">
        <f>IF(OR(EC$5="",$S19=""),"",IFERROR(SUM(PRODUCT(INDEX(CMB[[BA_0O]:[BA_2O]],MATCH(ROUND(MIN(SUM(EC$4,$O19/1000),SUM($O19,EC$4/1000)),3),CMB[[Cmb_ID]:[Cmb_ID]],0),SUM(N(EC$1),N($R19),1)),CHOOSE(AC[[M]:[M]],1,1,0,AC[[AB]:[AB]])),PRODUCT(INDEX(CMB[[BD_0O]:[BD_2O]],MATCH(ROUND(MIN(SUM(EC$4,$O19/1000),SUM($O19,EC$4/1000)),3),CMB[[Cmb_ID]:[Cmb_ID]],0),SUM(N(EC$1),N($R19),1)),CHOOSE(AC[[M]:[M]],1,0,1,AC[[DB]:[DB]])),PRODUCT(SUM(ROUND(AVERAGE(VALUE(EC$3),VALUE($P19)),0),CHOOSE(IF(OR(EC$1,$R19),4,INDEX(CMB[[Res_Rare]:[Res_Rare]],MATCH(ROUND(MIN(SUM(EC$4,$O19/1000),SUM($O19,EC$4/1000)),3),CMB[[Cmb_ID]:[Cmb_ID]],0))),-1,-1,0,0)),IF(OR(EC$1,$R19),4,INDEX(CMB[[Cmb_Rare]:[Cmb_Rare]],MATCH(ROUND(MIN(SUM(EC$4,$O19/1000),SUM($O19,EC$4/1000)),3),CMB[[Cmb_ID]:[Cmb_ID]],0))),CHOOSE(AC[[M]:[M]],2,1,1,SUM(AC[[AB]:[DB]])))),""))</f>
        <v/>
      </c>
      <c r="ED19" t="str">
        <f>IF(OR(ED$5="",$S19=""),"",IFERROR(SUM(PRODUCT(INDEX(CMB[[BA_0O]:[BA_2O]],MATCH(ROUND(MIN(SUM(ED$4,$O19/1000),SUM($O19,ED$4/1000)),3),CMB[[Cmb_ID]:[Cmb_ID]],0),SUM(N(ED$1),N($R19),1)),CHOOSE(AC[[M]:[M]],1,1,0,AC[[AB]:[AB]])),PRODUCT(INDEX(CMB[[BD_0O]:[BD_2O]],MATCH(ROUND(MIN(SUM(ED$4,$O19/1000),SUM($O19,ED$4/1000)),3),CMB[[Cmb_ID]:[Cmb_ID]],0),SUM(N(ED$1),N($R19),1)),CHOOSE(AC[[M]:[M]],1,0,1,AC[[DB]:[DB]])),PRODUCT(SUM(ROUND(AVERAGE(VALUE(ED$3),VALUE($P19)),0),CHOOSE(IF(OR(ED$1,$R19),4,INDEX(CMB[[Res_Rare]:[Res_Rare]],MATCH(ROUND(MIN(SUM(ED$4,$O19/1000),SUM($O19,ED$4/1000)),3),CMB[[Cmb_ID]:[Cmb_ID]],0))),-1,-1,0,0)),IF(OR(ED$1,$R19),4,INDEX(CMB[[Cmb_Rare]:[Cmb_Rare]],MATCH(ROUND(MIN(SUM(ED$4,$O19/1000),SUM($O19,ED$4/1000)),3),CMB[[Cmb_ID]:[Cmb_ID]],0))),CHOOSE(AC[[M]:[M]],2,1,1,SUM(AC[[AB]:[DB]])))),""))</f>
        <v/>
      </c>
      <c r="EE19" t="str">
        <f>IF(OR(EE$5="",$S19=""),"",IFERROR(SUM(PRODUCT(INDEX(CMB[[BA_0O]:[BA_2O]],MATCH(ROUND(MIN(SUM(EE$4,$O19/1000),SUM($O19,EE$4/1000)),3),CMB[[Cmb_ID]:[Cmb_ID]],0),SUM(N(EE$1),N($R19),1)),CHOOSE(AC[[M]:[M]],1,1,0,AC[[AB]:[AB]])),PRODUCT(INDEX(CMB[[BD_0O]:[BD_2O]],MATCH(ROUND(MIN(SUM(EE$4,$O19/1000),SUM($O19,EE$4/1000)),3),CMB[[Cmb_ID]:[Cmb_ID]],0),SUM(N(EE$1),N($R19),1)),CHOOSE(AC[[M]:[M]],1,0,1,AC[[DB]:[DB]])),PRODUCT(SUM(ROUND(AVERAGE(VALUE(EE$3),VALUE($P19)),0),CHOOSE(IF(OR(EE$1,$R19),4,INDEX(CMB[[Res_Rare]:[Res_Rare]],MATCH(ROUND(MIN(SUM(EE$4,$O19/1000),SUM($O19,EE$4/1000)),3),CMB[[Cmb_ID]:[Cmb_ID]],0))),-1,-1,0,0)),IF(OR(EE$1,$R19),4,INDEX(CMB[[Cmb_Rare]:[Cmb_Rare]],MATCH(ROUND(MIN(SUM(EE$4,$O19/1000),SUM($O19,EE$4/1000)),3),CMB[[Cmb_ID]:[Cmb_ID]],0))),CHOOSE(AC[[M]:[M]],2,1,1,SUM(AC[[AB]:[DB]])))),""))</f>
        <v/>
      </c>
      <c r="EF19" t="str">
        <f>IF(OR(EF$5="",$S19=""),"",IFERROR(SUM(PRODUCT(INDEX(CMB[[BA_0O]:[BA_2O]],MATCH(ROUND(MIN(SUM(EF$4,$O19/1000),SUM($O19,EF$4/1000)),3),CMB[[Cmb_ID]:[Cmb_ID]],0),SUM(N(EF$1),N($R19),1)),CHOOSE(AC[[M]:[M]],1,1,0,AC[[AB]:[AB]])),PRODUCT(INDEX(CMB[[BD_0O]:[BD_2O]],MATCH(ROUND(MIN(SUM(EF$4,$O19/1000),SUM($O19,EF$4/1000)),3),CMB[[Cmb_ID]:[Cmb_ID]],0),SUM(N(EF$1),N($R19),1)),CHOOSE(AC[[M]:[M]],1,0,1,AC[[DB]:[DB]])),PRODUCT(SUM(ROUND(AVERAGE(VALUE(EF$3),VALUE($P19)),0),CHOOSE(IF(OR(EF$1,$R19),4,INDEX(CMB[[Res_Rare]:[Res_Rare]],MATCH(ROUND(MIN(SUM(EF$4,$O19/1000),SUM($O19,EF$4/1000)),3),CMB[[Cmb_ID]:[Cmb_ID]],0))),-1,-1,0,0)),IF(OR(EF$1,$R19),4,INDEX(CMB[[Cmb_Rare]:[Cmb_Rare]],MATCH(ROUND(MIN(SUM(EF$4,$O19/1000),SUM($O19,EF$4/1000)),3),CMB[[Cmb_ID]:[Cmb_ID]],0))),CHOOSE(AC[[M]:[M]],2,1,1,SUM(AC[[AB]:[DB]])))),""))</f>
        <v/>
      </c>
      <c r="EG19" t="str">
        <f>IF(OR(EG$5="",$S19=""),"",IFERROR(SUM(PRODUCT(INDEX(CMB[[BA_0O]:[BA_2O]],MATCH(ROUND(MIN(SUM(EG$4,$O19/1000),SUM($O19,EG$4/1000)),3),CMB[[Cmb_ID]:[Cmb_ID]],0),SUM(N(EG$1),N($R19),1)),CHOOSE(AC[[M]:[M]],1,1,0,AC[[AB]:[AB]])),PRODUCT(INDEX(CMB[[BD_0O]:[BD_2O]],MATCH(ROUND(MIN(SUM(EG$4,$O19/1000),SUM($O19,EG$4/1000)),3),CMB[[Cmb_ID]:[Cmb_ID]],0),SUM(N(EG$1),N($R19),1)),CHOOSE(AC[[M]:[M]],1,0,1,AC[[DB]:[DB]])),PRODUCT(SUM(ROUND(AVERAGE(VALUE(EG$3),VALUE($P19)),0),CHOOSE(IF(OR(EG$1,$R19),4,INDEX(CMB[[Res_Rare]:[Res_Rare]],MATCH(ROUND(MIN(SUM(EG$4,$O19/1000),SUM($O19,EG$4/1000)),3),CMB[[Cmb_ID]:[Cmb_ID]],0))),-1,-1,0,0)),IF(OR(EG$1,$R19),4,INDEX(CMB[[Cmb_Rare]:[Cmb_Rare]],MATCH(ROUND(MIN(SUM(EG$4,$O19/1000),SUM($O19,EG$4/1000)),3),CMB[[Cmb_ID]:[Cmb_ID]],0))),CHOOSE(AC[[M]:[M]],2,1,1,SUM(AC[[AB]:[DB]])))),""))</f>
        <v/>
      </c>
      <c r="EH19" t="str">
        <f>IF(OR(EH$5="",$S19=""),"",IFERROR(SUM(PRODUCT(INDEX(CMB[[BA_0O]:[BA_2O]],MATCH(ROUND(MIN(SUM(EH$4,$O19/1000),SUM($O19,EH$4/1000)),3),CMB[[Cmb_ID]:[Cmb_ID]],0),SUM(N(EH$1),N($R19),1)),CHOOSE(AC[[M]:[M]],1,1,0,AC[[AB]:[AB]])),PRODUCT(INDEX(CMB[[BD_0O]:[BD_2O]],MATCH(ROUND(MIN(SUM(EH$4,$O19/1000),SUM($O19,EH$4/1000)),3),CMB[[Cmb_ID]:[Cmb_ID]],0),SUM(N(EH$1),N($R19),1)),CHOOSE(AC[[M]:[M]],1,0,1,AC[[DB]:[DB]])),PRODUCT(SUM(ROUND(AVERAGE(VALUE(EH$3),VALUE($P19)),0),CHOOSE(IF(OR(EH$1,$R19),4,INDEX(CMB[[Res_Rare]:[Res_Rare]],MATCH(ROUND(MIN(SUM(EH$4,$O19/1000),SUM($O19,EH$4/1000)),3),CMB[[Cmb_ID]:[Cmb_ID]],0))),-1,-1,0,0)),IF(OR(EH$1,$R19),4,INDEX(CMB[[Cmb_Rare]:[Cmb_Rare]],MATCH(ROUND(MIN(SUM(EH$4,$O19/1000),SUM($O19,EH$4/1000)),3),CMB[[Cmb_ID]:[Cmb_ID]],0))),CHOOSE(AC[[M]:[M]],2,1,1,SUM(AC[[AB]:[DB]])))),""))</f>
        <v/>
      </c>
      <c r="EI19" t="str">
        <f>IF(OR(EI$5="",$S19=""),"",IFERROR(SUM(PRODUCT(INDEX(CMB[[BA_0O]:[BA_2O]],MATCH(ROUND(MIN(SUM(EI$4,$O19/1000),SUM($O19,EI$4/1000)),3),CMB[[Cmb_ID]:[Cmb_ID]],0),SUM(N(EI$1),N($R19),1)),CHOOSE(AC[[M]:[M]],1,1,0,AC[[AB]:[AB]])),PRODUCT(INDEX(CMB[[BD_0O]:[BD_2O]],MATCH(ROUND(MIN(SUM(EI$4,$O19/1000),SUM($O19,EI$4/1000)),3),CMB[[Cmb_ID]:[Cmb_ID]],0),SUM(N(EI$1),N($R19),1)),CHOOSE(AC[[M]:[M]],1,0,1,AC[[DB]:[DB]])),PRODUCT(SUM(ROUND(AVERAGE(VALUE(EI$3),VALUE($P19)),0),CHOOSE(IF(OR(EI$1,$R19),4,INDEX(CMB[[Res_Rare]:[Res_Rare]],MATCH(ROUND(MIN(SUM(EI$4,$O19/1000),SUM($O19,EI$4/1000)),3),CMB[[Cmb_ID]:[Cmb_ID]],0))),-1,-1,0,0)),IF(OR(EI$1,$R19),4,INDEX(CMB[[Cmb_Rare]:[Cmb_Rare]],MATCH(ROUND(MIN(SUM(EI$4,$O19/1000),SUM($O19,EI$4/1000)),3),CMB[[Cmb_ID]:[Cmb_ID]],0))),CHOOSE(AC[[M]:[M]],2,1,1,SUM(AC[[AB]:[DB]])))),""))</f>
        <v/>
      </c>
      <c r="EJ19" t="str">
        <f>IF(OR(EJ$5="",$S19=""),"",IFERROR(SUM(PRODUCT(INDEX(CMB[[BA_0O]:[BA_2O]],MATCH(ROUND(MIN(SUM(EJ$4,$O19/1000),SUM($O19,EJ$4/1000)),3),CMB[[Cmb_ID]:[Cmb_ID]],0),SUM(N(EJ$1),N($R19),1)),CHOOSE(AC[[M]:[M]],1,1,0,AC[[AB]:[AB]])),PRODUCT(INDEX(CMB[[BD_0O]:[BD_2O]],MATCH(ROUND(MIN(SUM(EJ$4,$O19/1000),SUM($O19,EJ$4/1000)),3),CMB[[Cmb_ID]:[Cmb_ID]],0),SUM(N(EJ$1),N($R19),1)),CHOOSE(AC[[M]:[M]],1,0,1,AC[[DB]:[DB]])),PRODUCT(SUM(ROUND(AVERAGE(VALUE(EJ$3),VALUE($P19)),0),CHOOSE(IF(OR(EJ$1,$R19),4,INDEX(CMB[[Res_Rare]:[Res_Rare]],MATCH(ROUND(MIN(SUM(EJ$4,$O19/1000),SUM($O19,EJ$4/1000)),3),CMB[[Cmb_ID]:[Cmb_ID]],0))),-1,-1,0,0)),IF(OR(EJ$1,$R19),4,INDEX(CMB[[Cmb_Rare]:[Cmb_Rare]],MATCH(ROUND(MIN(SUM(EJ$4,$O19/1000),SUM($O19,EJ$4/1000)),3),CMB[[Cmb_ID]:[Cmb_ID]],0))),CHOOSE(AC[[M]:[M]],2,1,1,SUM(AC[[AB]:[DB]])))),""))</f>
        <v/>
      </c>
      <c r="EK19" t="str">
        <f>IF(OR(EK$5="",$S19=""),"",IFERROR(SUM(PRODUCT(INDEX(CMB[[BA_0O]:[BA_2O]],MATCH(ROUND(MIN(SUM(EK$4,$O19/1000),SUM($O19,EK$4/1000)),3),CMB[[Cmb_ID]:[Cmb_ID]],0),SUM(N(EK$1),N($R19),1)),CHOOSE(AC[[M]:[M]],1,1,0,AC[[AB]:[AB]])),PRODUCT(INDEX(CMB[[BD_0O]:[BD_2O]],MATCH(ROUND(MIN(SUM(EK$4,$O19/1000),SUM($O19,EK$4/1000)),3),CMB[[Cmb_ID]:[Cmb_ID]],0),SUM(N(EK$1),N($R19),1)),CHOOSE(AC[[M]:[M]],1,0,1,AC[[DB]:[DB]])),PRODUCT(SUM(ROUND(AVERAGE(VALUE(EK$3),VALUE($P19)),0),CHOOSE(IF(OR(EK$1,$R19),4,INDEX(CMB[[Res_Rare]:[Res_Rare]],MATCH(ROUND(MIN(SUM(EK$4,$O19/1000),SUM($O19,EK$4/1000)),3),CMB[[Cmb_ID]:[Cmb_ID]],0))),-1,-1,0,0)),IF(OR(EK$1,$R19),4,INDEX(CMB[[Cmb_Rare]:[Cmb_Rare]],MATCH(ROUND(MIN(SUM(EK$4,$O19/1000),SUM($O19,EK$4/1000)),3),CMB[[Cmb_ID]:[Cmb_ID]],0))),CHOOSE(AC[[M]:[M]],2,1,1,SUM(AC[[AB]:[DB]])))),""))</f>
        <v/>
      </c>
      <c r="EL19" t="str">
        <f>IF(OR(EL$5="",$S19=""),"",IFERROR(SUM(PRODUCT(INDEX(CMB[[BA_0O]:[BA_2O]],MATCH(ROUND(MIN(SUM(EL$4,$O19/1000),SUM($O19,EL$4/1000)),3),CMB[[Cmb_ID]:[Cmb_ID]],0),SUM(N(EL$1),N($R19),1)),CHOOSE(AC[[M]:[M]],1,1,0,AC[[AB]:[AB]])),PRODUCT(INDEX(CMB[[BD_0O]:[BD_2O]],MATCH(ROUND(MIN(SUM(EL$4,$O19/1000),SUM($O19,EL$4/1000)),3),CMB[[Cmb_ID]:[Cmb_ID]],0),SUM(N(EL$1),N($R19),1)),CHOOSE(AC[[M]:[M]],1,0,1,AC[[DB]:[DB]])),PRODUCT(SUM(ROUND(AVERAGE(VALUE(EL$3),VALUE($P19)),0),CHOOSE(IF(OR(EL$1,$R19),4,INDEX(CMB[[Res_Rare]:[Res_Rare]],MATCH(ROUND(MIN(SUM(EL$4,$O19/1000),SUM($O19,EL$4/1000)),3),CMB[[Cmb_ID]:[Cmb_ID]],0))),-1,-1,0,0)),IF(OR(EL$1,$R19),4,INDEX(CMB[[Cmb_Rare]:[Cmb_Rare]],MATCH(ROUND(MIN(SUM(EL$4,$O19/1000),SUM($O19,EL$4/1000)),3),CMB[[Cmb_ID]:[Cmb_ID]],0))),CHOOSE(AC[[M]:[M]],2,1,1,SUM(AC[[AB]:[DB]])))),""))</f>
        <v/>
      </c>
      <c r="EM19" t="str">
        <f>IF(OR(EM$5="",$S19=""),"",IFERROR(SUM(PRODUCT(INDEX(CMB[[BA_0O]:[BA_2O]],MATCH(ROUND(MIN(SUM(EM$4,$O19/1000),SUM($O19,EM$4/1000)),3),CMB[[Cmb_ID]:[Cmb_ID]],0),SUM(N(EM$1),N($R19),1)),CHOOSE(AC[[M]:[M]],1,1,0,AC[[AB]:[AB]])),PRODUCT(INDEX(CMB[[BD_0O]:[BD_2O]],MATCH(ROUND(MIN(SUM(EM$4,$O19/1000),SUM($O19,EM$4/1000)),3),CMB[[Cmb_ID]:[Cmb_ID]],0),SUM(N(EM$1),N($R19),1)),CHOOSE(AC[[M]:[M]],1,0,1,AC[[DB]:[DB]])),PRODUCT(SUM(ROUND(AVERAGE(VALUE(EM$3),VALUE($P19)),0),CHOOSE(IF(OR(EM$1,$R19),4,INDEX(CMB[[Res_Rare]:[Res_Rare]],MATCH(ROUND(MIN(SUM(EM$4,$O19/1000),SUM($O19,EM$4/1000)),3),CMB[[Cmb_ID]:[Cmb_ID]],0))),-1,-1,0,0)),IF(OR(EM$1,$R19),4,INDEX(CMB[[Cmb_Rare]:[Cmb_Rare]],MATCH(ROUND(MIN(SUM(EM$4,$O19/1000),SUM($O19,EM$4/1000)),3),CMB[[Cmb_ID]:[Cmb_ID]],0))),CHOOSE(AC[[M]:[M]],2,1,1,SUM(AC[[AB]:[DB]])))),""))</f>
        <v/>
      </c>
      <c r="EN19" t="str">
        <f>IF(OR(EN$5="",$S19=""),"",IFERROR(SUM(PRODUCT(INDEX(CMB[[BA_0O]:[BA_2O]],MATCH(ROUND(MIN(SUM(EN$4,$O19/1000),SUM($O19,EN$4/1000)),3),CMB[[Cmb_ID]:[Cmb_ID]],0),SUM(N(EN$1),N($R19),1)),CHOOSE(AC[[M]:[M]],1,1,0,AC[[AB]:[AB]])),PRODUCT(INDEX(CMB[[BD_0O]:[BD_2O]],MATCH(ROUND(MIN(SUM(EN$4,$O19/1000),SUM($O19,EN$4/1000)),3),CMB[[Cmb_ID]:[Cmb_ID]],0),SUM(N(EN$1),N($R19),1)),CHOOSE(AC[[M]:[M]],1,0,1,AC[[DB]:[DB]])),PRODUCT(SUM(ROUND(AVERAGE(VALUE(EN$3),VALUE($P19)),0),CHOOSE(IF(OR(EN$1,$R19),4,INDEX(CMB[[Res_Rare]:[Res_Rare]],MATCH(ROUND(MIN(SUM(EN$4,$O19/1000),SUM($O19,EN$4/1000)),3),CMB[[Cmb_ID]:[Cmb_ID]],0))),-1,-1,0,0)),IF(OR(EN$1,$R19),4,INDEX(CMB[[Cmb_Rare]:[Cmb_Rare]],MATCH(ROUND(MIN(SUM(EN$4,$O19/1000),SUM($O19,EN$4/1000)),3),CMB[[Cmb_ID]:[Cmb_ID]],0))),CHOOSE(AC[[M]:[M]],2,1,1,SUM(AC[[AB]:[DB]])))),""))</f>
        <v/>
      </c>
      <c r="EO19" t="str">
        <f>IF(OR(EO$5="",$S19=""),"",IFERROR(SUM(PRODUCT(INDEX(CMB[[BA_0O]:[BA_2O]],MATCH(ROUND(MIN(SUM(EO$4,$O19/1000),SUM($O19,EO$4/1000)),3),CMB[[Cmb_ID]:[Cmb_ID]],0),SUM(N(EO$1),N($R19),1)),CHOOSE(AC[[M]:[M]],1,1,0,AC[[AB]:[AB]])),PRODUCT(INDEX(CMB[[BD_0O]:[BD_2O]],MATCH(ROUND(MIN(SUM(EO$4,$O19/1000),SUM($O19,EO$4/1000)),3),CMB[[Cmb_ID]:[Cmb_ID]],0),SUM(N(EO$1),N($R19),1)),CHOOSE(AC[[M]:[M]],1,0,1,AC[[DB]:[DB]])),PRODUCT(SUM(ROUND(AVERAGE(VALUE(EO$3),VALUE($P19)),0),CHOOSE(IF(OR(EO$1,$R19),4,INDEX(CMB[[Res_Rare]:[Res_Rare]],MATCH(ROUND(MIN(SUM(EO$4,$O19/1000),SUM($O19,EO$4/1000)),3),CMB[[Cmb_ID]:[Cmb_ID]],0))),-1,-1,0,0)),IF(OR(EO$1,$R19),4,INDEX(CMB[[Cmb_Rare]:[Cmb_Rare]],MATCH(ROUND(MIN(SUM(EO$4,$O19/1000),SUM($O19,EO$4/1000)),3),CMB[[Cmb_ID]:[Cmb_ID]],0))),CHOOSE(AC[[M]:[M]],2,1,1,SUM(AC[[AB]:[DB]])))),""))</f>
        <v/>
      </c>
      <c r="EP19" t="str">
        <f>IF(OR(EP$5="",$S19=""),"",IFERROR(SUM(PRODUCT(INDEX(CMB[[BA_0O]:[BA_2O]],MATCH(ROUND(MIN(SUM(EP$4,$O19/1000),SUM($O19,EP$4/1000)),3),CMB[[Cmb_ID]:[Cmb_ID]],0),SUM(N(EP$1),N($R19),1)),CHOOSE(AC[[M]:[M]],1,1,0,AC[[AB]:[AB]])),PRODUCT(INDEX(CMB[[BD_0O]:[BD_2O]],MATCH(ROUND(MIN(SUM(EP$4,$O19/1000),SUM($O19,EP$4/1000)),3),CMB[[Cmb_ID]:[Cmb_ID]],0),SUM(N(EP$1),N($R19),1)),CHOOSE(AC[[M]:[M]],1,0,1,AC[[DB]:[DB]])),PRODUCT(SUM(ROUND(AVERAGE(VALUE(EP$3),VALUE($P19)),0),CHOOSE(IF(OR(EP$1,$R19),4,INDEX(CMB[[Res_Rare]:[Res_Rare]],MATCH(ROUND(MIN(SUM(EP$4,$O19/1000),SUM($O19,EP$4/1000)),3),CMB[[Cmb_ID]:[Cmb_ID]],0))),-1,-1,0,0)),IF(OR(EP$1,$R19),4,INDEX(CMB[[Cmb_Rare]:[Cmb_Rare]],MATCH(ROUND(MIN(SUM(EP$4,$O19/1000),SUM($O19,EP$4/1000)),3),CMB[[Cmb_ID]:[Cmb_ID]],0))),CHOOSE(AC[[M]:[M]],2,1,1,SUM(AC[[AB]:[DB]])))),""))</f>
        <v/>
      </c>
      <c r="EQ19" t="str">
        <f>IF(OR(EQ$5="",$S19=""),"",IFERROR(SUM(PRODUCT(INDEX(CMB[[BA_0O]:[BA_2O]],MATCH(ROUND(MIN(SUM(EQ$4,$O19/1000),SUM($O19,EQ$4/1000)),3),CMB[[Cmb_ID]:[Cmb_ID]],0),SUM(N(EQ$1),N($R19),1)),CHOOSE(AC[[M]:[M]],1,1,0,AC[[AB]:[AB]])),PRODUCT(INDEX(CMB[[BD_0O]:[BD_2O]],MATCH(ROUND(MIN(SUM(EQ$4,$O19/1000),SUM($O19,EQ$4/1000)),3),CMB[[Cmb_ID]:[Cmb_ID]],0),SUM(N(EQ$1),N($R19),1)),CHOOSE(AC[[M]:[M]],1,0,1,AC[[DB]:[DB]])),PRODUCT(SUM(ROUND(AVERAGE(VALUE(EQ$3),VALUE($P19)),0),CHOOSE(IF(OR(EQ$1,$R19),4,INDEX(CMB[[Res_Rare]:[Res_Rare]],MATCH(ROUND(MIN(SUM(EQ$4,$O19/1000),SUM($O19,EQ$4/1000)),3),CMB[[Cmb_ID]:[Cmb_ID]],0))),-1,-1,0,0)),IF(OR(EQ$1,$R19),4,INDEX(CMB[[Cmb_Rare]:[Cmb_Rare]],MATCH(ROUND(MIN(SUM(EQ$4,$O19/1000),SUM($O19,EQ$4/1000)),3),CMB[[Cmb_ID]:[Cmb_ID]],0))),CHOOSE(AC[[M]:[M]],2,1,1,SUM(AC[[AB]:[DB]])))),""))</f>
        <v/>
      </c>
      <c r="ER19" t="str">
        <f>IF(OR(ER$5="",$S19=""),"",IFERROR(SUM(PRODUCT(INDEX(CMB[[BA_0O]:[BA_2O]],MATCH(ROUND(MIN(SUM(ER$4,$O19/1000),SUM($O19,ER$4/1000)),3),CMB[[Cmb_ID]:[Cmb_ID]],0),SUM(N(ER$1),N($R19),1)),CHOOSE(AC[[M]:[M]],1,1,0,AC[[AB]:[AB]])),PRODUCT(INDEX(CMB[[BD_0O]:[BD_2O]],MATCH(ROUND(MIN(SUM(ER$4,$O19/1000),SUM($O19,ER$4/1000)),3),CMB[[Cmb_ID]:[Cmb_ID]],0),SUM(N(ER$1),N($R19),1)),CHOOSE(AC[[M]:[M]],1,0,1,AC[[DB]:[DB]])),PRODUCT(SUM(ROUND(AVERAGE(VALUE(ER$3),VALUE($P19)),0),CHOOSE(IF(OR(ER$1,$R19),4,INDEX(CMB[[Res_Rare]:[Res_Rare]],MATCH(ROUND(MIN(SUM(ER$4,$O19/1000),SUM($O19,ER$4/1000)),3),CMB[[Cmb_ID]:[Cmb_ID]],0))),-1,-1,0,0)),IF(OR(ER$1,$R19),4,INDEX(CMB[[Cmb_Rare]:[Cmb_Rare]],MATCH(ROUND(MIN(SUM(ER$4,$O19/1000),SUM($O19,ER$4/1000)),3),CMB[[Cmb_ID]:[Cmb_ID]],0))),CHOOSE(AC[[M]:[M]],2,1,1,SUM(AC[[AB]:[DB]])))),""))</f>
        <v/>
      </c>
      <c r="ES19" t="str">
        <f>IF(OR(ES$5="",$S19=""),"",IFERROR(SUM(PRODUCT(INDEX(CMB[[BA_0O]:[BA_2O]],MATCH(ROUND(MIN(SUM(ES$4,$O19/1000),SUM($O19,ES$4/1000)),3),CMB[[Cmb_ID]:[Cmb_ID]],0),SUM(N(ES$1),N($R19),1)),CHOOSE(AC[[M]:[M]],1,1,0,AC[[AB]:[AB]])),PRODUCT(INDEX(CMB[[BD_0O]:[BD_2O]],MATCH(ROUND(MIN(SUM(ES$4,$O19/1000),SUM($O19,ES$4/1000)),3),CMB[[Cmb_ID]:[Cmb_ID]],0),SUM(N(ES$1),N($R19),1)),CHOOSE(AC[[M]:[M]],1,0,1,AC[[DB]:[DB]])),PRODUCT(SUM(ROUND(AVERAGE(VALUE(ES$3),VALUE($P19)),0),CHOOSE(IF(OR(ES$1,$R19),4,INDEX(CMB[[Res_Rare]:[Res_Rare]],MATCH(ROUND(MIN(SUM(ES$4,$O19/1000),SUM($O19,ES$4/1000)),3),CMB[[Cmb_ID]:[Cmb_ID]],0))),-1,-1,0,0)),IF(OR(ES$1,$R19),4,INDEX(CMB[[Cmb_Rare]:[Cmb_Rare]],MATCH(ROUND(MIN(SUM(ES$4,$O19/1000),SUM($O19,ES$4/1000)),3),CMB[[Cmb_ID]:[Cmb_ID]],0))),CHOOSE(AC[[M]:[M]],2,1,1,SUM(AC[[AB]:[DB]])))),""))</f>
        <v/>
      </c>
      <c r="ET19" t="str">
        <f>IF(OR(ET$5="",$S19=""),"",IFERROR(SUM(PRODUCT(INDEX(CMB[[BA_0O]:[BA_2O]],MATCH(ROUND(MIN(SUM(ET$4,$O19/1000),SUM($O19,ET$4/1000)),3),CMB[[Cmb_ID]:[Cmb_ID]],0),SUM(N(ET$1),N($R19),1)),CHOOSE(AC[[M]:[M]],1,1,0,AC[[AB]:[AB]])),PRODUCT(INDEX(CMB[[BD_0O]:[BD_2O]],MATCH(ROUND(MIN(SUM(ET$4,$O19/1000),SUM($O19,ET$4/1000)),3),CMB[[Cmb_ID]:[Cmb_ID]],0),SUM(N(ET$1),N($R19),1)),CHOOSE(AC[[M]:[M]],1,0,1,AC[[DB]:[DB]])),PRODUCT(SUM(ROUND(AVERAGE(VALUE(ET$3),VALUE($P19)),0),CHOOSE(IF(OR(ET$1,$R19),4,INDEX(CMB[[Res_Rare]:[Res_Rare]],MATCH(ROUND(MIN(SUM(ET$4,$O19/1000),SUM($O19,ET$4/1000)),3),CMB[[Cmb_ID]:[Cmb_ID]],0))),-1,-1,0,0)),IF(OR(ET$1,$R19),4,INDEX(CMB[[Cmb_Rare]:[Cmb_Rare]],MATCH(ROUND(MIN(SUM(ET$4,$O19/1000),SUM($O19,ET$4/1000)),3),CMB[[Cmb_ID]:[Cmb_ID]],0))),CHOOSE(AC[[M]:[M]],2,1,1,SUM(AC[[AB]:[DB]])))),""))</f>
        <v/>
      </c>
      <c r="EU19" t="str">
        <f>IF(OR(EU$5="",$S19=""),"",IFERROR(SUM(PRODUCT(INDEX(CMB[[BA_0O]:[BA_2O]],MATCH(ROUND(MIN(SUM(EU$4,$O19/1000),SUM($O19,EU$4/1000)),3),CMB[[Cmb_ID]:[Cmb_ID]],0),SUM(N(EU$1),N($R19),1)),CHOOSE(AC[[M]:[M]],1,1,0,AC[[AB]:[AB]])),PRODUCT(INDEX(CMB[[BD_0O]:[BD_2O]],MATCH(ROUND(MIN(SUM(EU$4,$O19/1000),SUM($O19,EU$4/1000)),3),CMB[[Cmb_ID]:[Cmb_ID]],0),SUM(N(EU$1),N($R19),1)),CHOOSE(AC[[M]:[M]],1,0,1,AC[[DB]:[DB]])),PRODUCT(SUM(ROUND(AVERAGE(VALUE(EU$3),VALUE($P19)),0),CHOOSE(IF(OR(EU$1,$R19),4,INDEX(CMB[[Res_Rare]:[Res_Rare]],MATCH(ROUND(MIN(SUM(EU$4,$O19/1000),SUM($O19,EU$4/1000)),3),CMB[[Cmb_ID]:[Cmb_ID]],0))),-1,-1,0,0)),IF(OR(EU$1,$R19),4,INDEX(CMB[[Cmb_Rare]:[Cmb_Rare]],MATCH(ROUND(MIN(SUM(EU$4,$O19/1000),SUM($O19,EU$4/1000)),3),CMB[[Cmb_ID]:[Cmb_ID]],0))),CHOOSE(AC[[M]:[M]],2,1,1,SUM(AC[[AB]:[DB]])))),""))</f>
        <v/>
      </c>
      <c r="EV19" t="str">
        <f>IF(OR(EV$5="",$S19=""),"",IFERROR(SUM(PRODUCT(INDEX(CMB[[BA_0O]:[BA_2O]],MATCH(ROUND(MIN(SUM(EV$4,$O19/1000),SUM($O19,EV$4/1000)),3),CMB[[Cmb_ID]:[Cmb_ID]],0),SUM(N(EV$1),N($R19),1)),CHOOSE(AC[[M]:[M]],1,1,0,AC[[AB]:[AB]])),PRODUCT(INDEX(CMB[[BD_0O]:[BD_2O]],MATCH(ROUND(MIN(SUM(EV$4,$O19/1000),SUM($O19,EV$4/1000)),3),CMB[[Cmb_ID]:[Cmb_ID]],0),SUM(N(EV$1),N($R19),1)),CHOOSE(AC[[M]:[M]],1,0,1,AC[[DB]:[DB]])),PRODUCT(SUM(ROUND(AVERAGE(VALUE(EV$3),VALUE($P19)),0),CHOOSE(IF(OR(EV$1,$R19),4,INDEX(CMB[[Res_Rare]:[Res_Rare]],MATCH(ROUND(MIN(SUM(EV$4,$O19/1000),SUM($O19,EV$4/1000)),3),CMB[[Cmb_ID]:[Cmb_ID]],0))),-1,-1,0,0)),IF(OR(EV$1,$R19),4,INDEX(CMB[[Cmb_Rare]:[Cmb_Rare]],MATCH(ROUND(MIN(SUM(EV$4,$O19/1000),SUM($O19,EV$4/1000)),3),CMB[[Cmb_ID]:[Cmb_ID]],0))),CHOOSE(AC[[M]:[M]],2,1,1,SUM(AC[[AB]:[DB]])))),""))</f>
        <v/>
      </c>
      <c r="EW19" t="str">
        <f>IF(OR(EW$5="",$S19=""),"",IFERROR(SUM(PRODUCT(INDEX(CMB[[BA_0O]:[BA_2O]],MATCH(ROUND(MIN(SUM(EW$4,$O19/1000),SUM($O19,EW$4/1000)),3),CMB[[Cmb_ID]:[Cmb_ID]],0),SUM(N(EW$1),N($R19),1)),CHOOSE(AC[[M]:[M]],1,1,0,AC[[AB]:[AB]])),PRODUCT(INDEX(CMB[[BD_0O]:[BD_2O]],MATCH(ROUND(MIN(SUM(EW$4,$O19/1000),SUM($O19,EW$4/1000)),3),CMB[[Cmb_ID]:[Cmb_ID]],0),SUM(N(EW$1),N($R19),1)),CHOOSE(AC[[M]:[M]],1,0,1,AC[[DB]:[DB]])),PRODUCT(SUM(ROUND(AVERAGE(VALUE(EW$3),VALUE($P19)),0),CHOOSE(IF(OR(EW$1,$R19),4,INDEX(CMB[[Res_Rare]:[Res_Rare]],MATCH(ROUND(MIN(SUM(EW$4,$O19/1000),SUM($O19,EW$4/1000)),3),CMB[[Cmb_ID]:[Cmb_ID]],0))),-1,-1,0,0)),IF(OR(EW$1,$R19),4,INDEX(CMB[[Cmb_Rare]:[Cmb_Rare]],MATCH(ROUND(MIN(SUM(EW$4,$O19/1000),SUM($O19,EW$4/1000)),3),CMB[[Cmb_ID]:[Cmb_ID]],0))),CHOOSE(AC[[M]:[M]],2,1,1,SUM(AC[[AB]:[DB]])))),""))</f>
        <v/>
      </c>
      <c r="EX19" t="str">
        <f>IF(OR(EX$5="",$S19=""),"",IFERROR(SUM(PRODUCT(INDEX(CMB[[BA_0O]:[BA_2O]],MATCH(ROUND(MIN(SUM(EX$4,$O19/1000),SUM($O19,EX$4/1000)),3),CMB[[Cmb_ID]:[Cmb_ID]],0),SUM(N(EX$1),N($R19),1)),CHOOSE(AC[[M]:[M]],1,1,0,AC[[AB]:[AB]])),PRODUCT(INDEX(CMB[[BD_0O]:[BD_2O]],MATCH(ROUND(MIN(SUM(EX$4,$O19/1000),SUM($O19,EX$4/1000)),3),CMB[[Cmb_ID]:[Cmb_ID]],0),SUM(N(EX$1),N($R19),1)),CHOOSE(AC[[M]:[M]],1,0,1,AC[[DB]:[DB]])),PRODUCT(SUM(ROUND(AVERAGE(VALUE(EX$3),VALUE($P19)),0),CHOOSE(IF(OR(EX$1,$R19),4,INDEX(CMB[[Res_Rare]:[Res_Rare]],MATCH(ROUND(MIN(SUM(EX$4,$O19/1000),SUM($O19,EX$4/1000)),3),CMB[[Cmb_ID]:[Cmb_ID]],0))),-1,-1,0,0)),IF(OR(EX$1,$R19),4,INDEX(CMB[[Cmb_Rare]:[Cmb_Rare]],MATCH(ROUND(MIN(SUM(EX$4,$O19/1000),SUM($O19,EX$4/1000)),3),CMB[[Cmb_ID]:[Cmb_ID]],0))),CHOOSE(AC[[M]:[M]],2,1,1,SUM(AC[[AB]:[DB]])))),""))</f>
        <v/>
      </c>
      <c r="EY19" t="str">
        <f>IF(OR(EY$5="",$S19=""),"",IFERROR(SUM(PRODUCT(INDEX(CMB[[BA_0O]:[BA_2O]],MATCH(ROUND(MIN(SUM(EY$4,$O19/1000),SUM($O19,EY$4/1000)),3),CMB[[Cmb_ID]:[Cmb_ID]],0),SUM(N(EY$1),N($R19),1)),CHOOSE(AC[[M]:[M]],1,1,0,AC[[AB]:[AB]])),PRODUCT(INDEX(CMB[[BD_0O]:[BD_2O]],MATCH(ROUND(MIN(SUM(EY$4,$O19/1000),SUM($O19,EY$4/1000)),3),CMB[[Cmb_ID]:[Cmb_ID]],0),SUM(N(EY$1),N($R19),1)),CHOOSE(AC[[M]:[M]],1,0,1,AC[[DB]:[DB]])),PRODUCT(SUM(ROUND(AVERAGE(VALUE(EY$3),VALUE($P19)),0),CHOOSE(IF(OR(EY$1,$R19),4,INDEX(CMB[[Res_Rare]:[Res_Rare]],MATCH(ROUND(MIN(SUM(EY$4,$O19/1000),SUM($O19,EY$4/1000)),3),CMB[[Cmb_ID]:[Cmb_ID]],0))),-1,-1,0,0)),IF(OR(EY$1,$R19),4,INDEX(CMB[[Cmb_Rare]:[Cmb_Rare]],MATCH(ROUND(MIN(SUM(EY$4,$O19/1000),SUM($O19,EY$4/1000)),3),CMB[[Cmb_ID]:[Cmb_ID]],0))),CHOOSE(AC[[M]:[M]],2,1,1,SUM(AC[[AB]:[DB]])))),""))</f>
        <v/>
      </c>
      <c r="EZ19" t="str">
        <f>IF(OR(EZ$5="",$S19=""),"",IFERROR(SUM(PRODUCT(INDEX(CMB[[BA_0O]:[BA_2O]],MATCH(ROUND(MIN(SUM(EZ$4,$O19/1000),SUM($O19,EZ$4/1000)),3),CMB[[Cmb_ID]:[Cmb_ID]],0),SUM(N(EZ$1),N($R19),1)),CHOOSE(AC[[M]:[M]],1,1,0,AC[[AB]:[AB]])),PRODUCT(INDEX(CMB[[BD_0O]:[BD_2O]],MATCH(ROUND(MIN(SUM(EZ$4,$O19/1000),SUM($O19,EZ$4/1000)),3),CMB[[Cmb_ID]:[Cmb_ID]],0),SUM(N(EZ$1),N($R19),1)),CHOOSE(AC[[M]:[M]],1,0,1,AC[[DB]:[DB]])),PRODUCT(SUM(ROUND(AVERAGE(VALUE(EZ$3),VALUE($P19)),0),CHOOSE(IF(OR(EZ$1,$R19),4,INDEX(CMB[[Res_Rare]:[Res_Rare]],MATCH(ROUND(MIN(SUM(EZ$4,$O19/1000),SUM($O19,EZ$4/1000)),3),CMB[[Cmb_ID]:[Cmb_ID]],0))),-1,-1,0,0)),IF(OR(EZ$1,$R19),4,INDEX(CMB[[Cmb_Rare]:[Cmb_Rare]],MATCH(ROUND(MIN(SUM(EZ$4,$O19/1000),SUM($O19,EZ$4/1000)),3),CMB[[Cmb_ID]:[Cmb_ID]],0))),CHOOSE(AC[[M]:[M]],2,1,1,SUM(AC[[AB]:[DB]])))),""))</f>
        <v/>
      </c>
      <c r="FA19" t="str">
        <f>IF(OR(FA$5="",$S19=""),"",IFERROR(SUM(PRODUCT(INDEX(CMB[[BA_0O]:[BA_2O]],MATCH(ROUND(MIN(SUM(FA$4,$O19/1000),SUM($O19,FA$4/1000)),3),CMB[[Cmb_ID]:[Cmb_ID]],0),SUM(N(FA$1),N($R19),1)),CHOOSE(AC[[M]:[M]],1,1,0,AC[[AB]:[AB]])),PRODUCT(INDEX(CMB[[BD_0O]:[BD_2O]],MATCH(ROUND(MIN(SUM(FA$4,$O19/1000),SUM($O19,FA$4/1000)),3),CMB[[Cmb_ID]:[Cmb_ID]],0),SUM(N(FA$1),N($R19),1)),CHOOSE(AC[[M]:[M]],1,0,1,AC[[DB]:[DB]])),PRODUCT(SUM(ROUND(AVERAGE(VALUE(FA$3),VALUE($P19)),0),CHOOSE(IF(OR(FA$1,$R19),4,INDEX(CMB[[Res_Rare]:[Res_Rare]],MATCH(ROUND(MIN(SUM(FA$4,$O19/1000),SUM($O19,FA$4/1000)),3),CMB[[Cmb_ID]:[Cmb_ID]],0))),-1,-1,0,0)),IF(OR(FA$1,$R19),4,INDEX(CMB[[Cmb_Rare]:[Cmb_Rare]],MATCH(ROUND(MIN(SUM(FA$4,$O19/1000),SUM($O19,FA$4/1000)),3),CMB[[Cmb_ID]:[Cmb_ID]],0))),CHOOSE(AC[[M]:[M]],2,1,1,SUM(AC[[AB]:[DB]])))),""))</f>
        <v/>
      </c>
      <c r="FB19" t="str">
        <f>IF(OR(FB$5="",$S19=""),"",IFERROR(SUM(PRODUCT(INDEX(CMB[[BA_0O]:[BA_2O]],MATCH(ROUND(MIN(SUM(FB$4,$O19/1000),SUM($O19,FB$4/1000)),3),CMB[[Cmb_ID]:[Cmb_ID]],0),SUM(N(FB$1),N($R19),1)),CHOOSE(AC[[M]:[M]],1,1,0,AC[[AB]:[AB]])),PRODUCT(INDEX(CMB[[BD_0O]:[BD_2O]],MATCH(ROUND(MIN(SUM(FB$4,$O19/1000),SUM($O19,FB$4/1000)),3),CMB[[Cmb_ID]:[Cmb_ID]],0),SUM(N(FB$1),N($R19),1)),CHOOSE(AC[[M]:[M]],1,0,1,AC[[DB]:[DB]])),PRODUCT(SUM(ROUND(AVERAGE(VALUE(FB$3),VALUE($P19)),0),CHOOSE(IF(OR(FB$1,$R19),4,INDEX(CMB[[Res_Rare]:[Res_Rare]],MATCH(ROUND(MIN(SUM(FB$4,$O19/1000),SUM($O19,FB$4/1000)),3),CMB[[Cmb_ID]:[Cmb_ID]],0))),-1,-1,0,0)),IF(OR(FB$1,$R19),4,INDEX(CMB[[Cmb_Rare]:[Cmb_Rare]],MATCH(ROUND(MIN(SUM(FB$4,$O19/1000),SUM($O19,FB$4/1000)),3),CMB[[Cmb_ID]:[Cmb_ID]],0))),CHOOSE(AC[[M]:[M]],2,1,1,SUM(AC[[AB]:[DB]])))),""))</f>
        <v/>
      </c>
      <c r="FC19" t="str">
        <f>IF(OR(FC$5="",$S19=""),"",IFERROR(SUM(PRODUCT(INDEX(CMB[[BA_0O]:[BA_2O]],MATCH(ROUND(MIN(SUM(FC$4,$O19/1000),SUM($O19,FC$4/1000)),3),CMB[[Cmb_ID]:[Cmb_ID]],0),SUM(N(FC$1),N($R19),1)),CHOOSE(AC[[M]:[M]],1,1,0,AC[[AB]:[AB]])),PRODUCT(INDEX(CMB[[BD_0O]:[BD_2O]],MATCH(ROUND(MIN(SUM(FC$4,$O19/1000),SUM($O19,FC$4/1000)),3),CMB[[Cmb_ID]:[Cmb_ID]],0),SUM(N(FC$1),N($R19),1)),CHOOSE(AC[[M]:[M]],1,0,1,AC[[DB]:[DB]])),PRODUCT(SUM(ROUND(AVERAGE(VALUE(FC$3),VALUE($P19)),0),CHOOSE(IF(OR(FC$1,$R19),4,INDEX(CMB[[Res_Rare]:[Res_Rare]],MATCH(ROUND(MIN(SUM(FC$4,$O19/1000),SUM($O19,FC$4/1000)),3),CMB[[Cmb_ID]:[Cmb_ID]],0))),-1,-1,0,0)),IF(OR(FC$1,$R19),4,INDEX(CMB[[Cmb_Rare]:[Cmb_Rare]],MATCH(ROUND(MIN(SUM(FC$4,$O19/1000),SUM($O19,FC$4/1000)),3),CMB[[Cmb_ID]:[Cmb_ID]],0))),CHOOSE(AC[[M]:[M]],2,1,1,SUM(AC[[AB]:[DB]])))),""))</f>
        <v/>
      </c>
      <c r="FD19" t="str">
        <f>IF(OR(FD$5="",$S19=""),"",IFERROR(SUM(PRODUCT(INDEX(CMB[[BA_0O]:[BA_2O]],MATCH(ROUND(MIN(SUM(FD$4,$O19/1000),SUM($O19,FD$4/1000)),3),CMB[[Cmb_ID]:[Cmb_ID]],0),SUM(N(FD$1),N($R19),1)),CHOOSE(AC[[M]:[M]],1,1,0,AC[[AB]:[AB]])),PRODUCT(INDEX(CMB[[BD_0O]:[BD_2O]],MATCH(ROUND(MIN(SUM(FD$4,$O19/1000),SUM($O19,FD$4/1000)),3),CMB[[Cmb_ID]:[Cmb_ID]],0),SUM(N(FD$1),N($R19),1)),CHOOSE(AC[[M]:[M]],1,0,1,AC[[DB]:[DB]])),PRODUCT(SUM(ROUND(AVERAGE(VALUE(FD$3),VALUE($P19)),0),CHOOSE(IF(OR(FD$1,$R19),4,INDEX(CMB[[Res_Rare]:[Res_Rare]],MATCH(ROUND(MIN(SUM(FD$4,$O19/1000),SUM($O19,FD$4/1000)),3),CMB[[Cmb_ID]:[Cmb_ID]],0))),-1,-1,0,0)),IF(OR(FD$1,$R19),4,INDEX(CMB[[Cmb_Rare]:[Cmb_Rare]],MATCH(ROUND(MIN(SUM(FD$4,$O19/1000),SUM($O19,FD$4/1000)),3),CMB[[Cmb_ID]:[Cmb_ID]],0))),CHOOSE(AC[[M]:[M]],2,1,1,SUM(AC[[AB]:[DB]])))),""))</f>
        <v/>
      </c>
      <c r="FE19" t="str">
        <f>IF(OR(FE$5="",$S19=""),"",IFERROR(SUM(PRODUCT(INDEX(CMB[[BA_0O]:[BA_2O]],MATCH(ROUND(MIN(SUM(FE$4,$O19/1000),SUM($O19,FE$4/1000)),3),CMB[[Cmb_ID]:[Cmb_ID]],0),SUM(N(FE$1),N($R19),1)),CHOOSE(AC[[M]:[M]],1,1,0,AC[[AB]:[AB]])),PRODUCT(INDEX(CMB[[BD_0O]:[BD_2O]],MATCH(ROUND(MIN(SUM(FE$4,$O19/1000),SUM($O19,FE$4/1000)),3),CMB[[Cmb_ID]:[Cmb_ID]],0),SUM(N(FE$1),N($R19),1)),CHOOSE(AC[[M]:[M]],1,0,1,AC[[DB]:[DB]])),PRODUCT(SUM(ROUND(AVERAGE(VALUE(FE$3),VALUE($P19)),0),CHOOSE(IF(OR(FE$1,$R19),4,INDEX(CMB[[Res_Rare]:[Res_Rare]],MATCH(ROUND(MIN(SUM(FE$4,$O19/1000),SUM($O19,FE$4/1000)),3),CMB[[Cmb_ID]:[Cmb_ID]],0))),-1,-1,0,0)),IF(OR(FE$1,$R19),4,INDEX(CMB[[Cmb_Rare]:[Cmb_Rare]],MATCH(ROUND(MIN(SUM(FE$4,$O19/1000),SUM($O19,FE$4/1000)),3),CMB[[Cmb_ID]:[Cmb_ID]],0))),CHOOSE(AC[[M]:[M]],2,1,1,SUM(AC[[AB]:[DB]])))),""))</f>
        <v/>
      </c>
      <c r="FF19" t="str">
        <f>IF(OR(FF$5="",$S19=""),"",IFERROR(SUM(PRODUCT(INDEX(CMB[[BA_0O]:[BA_2O]],MATCH(ROUND(MIN(SUM(FF$4,$O19/1000),SUM($O19,FF$4/1000)),3),CMB[[Cmb_ID]:[Cmb_ID]],0),SUM(N(FF$1),N($R19),1)),CHOOSE(AC[[M]:[M]],1,1,0,AC[[AB]:[AB]])),PRODUCT(INDEX(CMB[[BD_0O]:[BD_2O]],MATCH(ROUND(MIN(SUM(FF$4,$O19/1000),SUM($O19,FF$4/1000)),3),CMB[[Cmb_ID]:[Cmb_ID]],0),SUM(N(FF$1),N($R19),1)),CHOOSE(AC[[M]:[M]],1,0,1,AC[[DB]:[DB]])),PRODUCT(SUM(ROUND(AVERAGE(VALUE(FF$3),VALUE($P19)),0),CHOOSE(IF(OR(FF$1,$R19),4,INDEX(CMB[[Res_Rare]:[Res_Rare]],MATCH(ROUND(MIN(SUM(FF$4,$O19/1000),SUM($O19,FF$4/1000)),3),CMB[[Cmb_ID]:[Cmb_ID]],0))),-1,-1,0,0)),IF(OR(FF$1,$R19),4,INDEX(CMB[[Cmb_Rare]:[Cmb_Rare]],MATCH(ROUND(MIN(SUM(FF$4,$O19/1000),SUM($O19,FF$4/1000)),3),CMB[[Cmb_ID]:[Cmb_ID]],0))),CHOOSE(AC[[M]:[M]],2,1,1,SUM(AC[[AB]:[DB]])))),""))</f>
        <v/>
      </c>
      <c r="FG19" t="str">
        <f>IF(OR(FG$5="",$S19=""),"",IFERROR(SUM(PRODUCT(INDEX(CMB[[BA_0O]:[BA_2O]],MATCH(ROUND(MIN(SUM(FG$4,$O19/1000),SUM($O19,FG$4/1000)),3),CMB[[Cmb_ID]:[Cmb_ID]],0),SUM(N(FG$1),N($R19),1)),CHOOSE(AC[[M]:[M]],1,1,0,AC[[AB]:[AB]])),PRODUCT(INDEX(CMB[[BD_0O]:[BD_2O]],MATCH(ROUND(MIN(SUM(FG$4,$O19/1000),SUM($O19,FG$4/1000)),3),CMB[[Cmb_ID]:[Cmb_ID]],0),SUM(N(FG$1),N($R19),1)),CHOOSE(AC[[M]:[M]],1,0,1,AC[[DB]:[DB]])),PRODUCT(SUM(ROUND(AVERAGE(VALUE(FG$3),VALUE($P19)),0),CHOOSE(IF(OR(FG$1,$R19),4,INDEX(CMB[[Res_Rare]:[Res_Rare]],MATCH(ROUND(MIN(SUM(FG$4,$O19/1000),SUM($O19,FG$4/1000)),3),CMB[[Cmb_ID]:[Cmb_ID]],0))),-1,-1,0,0)),IF(OR(FG$1,$R19),4,INDEX(CMB[[Cmb_Rare]:[Cmb_Rare]],MATCH(ROUND(MIN(SUM(FG$4,$O19/1000),SUM($O19,FG$4/1000)),3),CMB[[Cmb_ID]:[Cmb_ID]],0))),CHOOSE(AC[[M]:[M]],2,1,1,SUM(AC[[AB]:[DB]])))),""))</f>
        <v/>
      </c>
      <c r="FH19" t="str">
        <f>IF(OR(FH$5="",$S19=""),"",IFERROR(SUM(PRODUCT(INDEX(CMB[[BA_0O]:[BA_2O]],MATCH(ROUND(MIN(SUM(FH$4,$O19/1000),SUM($O19,FH$4/1000)),3),CMB[[Cmb_ID]:[Cmb_ID]],0),SUM(N(FH$1),N($R19),1)),CHOOSE(AC[[M]:[M]],1,1,0,AC[[AB]:[AB]])),PRODUCT(INDEX(CMB[[BD_0O]:[BD_2O]],MATCH(ROUND(MIN(SUM(FH$4,$O19/1000),SUM($O19,FH$4/1000)),3),CMB[[Cmb_ID]:[Cmb_ID]],0),SUM(N(FH$1),N($R19),1)),CHOOSE(AC[[M]:[M]],1,0,1,AC[[DB]:[DB]])),PRODUCT(SUM(ROUND(AVERAGE(VALUE(FH$3),VALUE($P19)),0),CHOOSE(IF(OR(FH$1,$R19),4,INDEX(CMB[[Res_Rare]:[Res_Rare]],MATCH(ROUND(MIN(SUM(FH$4,$O19/1000),SUM($O19,FH$4/1000)),3),CMB[[Cmb_ID]:[Cmb_ID]],0))),-1,-1,0,0)),IF(OR(FH$1,$R19),4,INDEX(CMB[[Cmb_Rare]:[Cmb_Rare]],MATCH(ROUND(MIN(SUM(FH$4,$O19/1000),SUM($O19,FH$4/1000)),3),CMB[[Cmb_ID]:[Cmb_ID]],0))),CHOOSE(AC[[M]:[M]],2,1,1,SUM(AC[[AB]:[DB]])))),""))</f>
        <v/>
      </c>
      <c r="FI19" t="str">
        <f>IF(OR(FI$5="",$S19=""),"",IFERROR(SUM(PRODUCT(INDEX(CMB[[BA_0O]:[BA_2O]],MATCH(ROUND(MIN(SUM(FI$4,$O19/1000),SUM($O19,FI$4/1000)),3),CMB[[Cmb_ID]:[Cmb_ID]],0),SUM(N(FI$1),N($R19),1)),CHOOSE(AC[[M]:[M]],1,1,0,AC[[AB]:[AB]])),PRODUCT(INDEX(CMB[[BD_0O]:[BD_2O]],MATCH(ROUND(MIN(SUM(FI$4,$O19/1000),SUM($O19,FI$4/1000)),3),CMB[[Cmb_ID]:[Cmb_ID]],0),SUM(N(FI$1),N($R19),1)),CHOOSE(AC[[M]:[M]],1,0,1,AC[[DB]:[DB]])),PRODUCT(SUM(ROUND(AVERAGE(VALUE(FI$3),VALUE($P19)),0),CHOOSE(IF(OR(FI$1,$R19),4,INDEX(CMB[[Res_Rare]:[Res_Rare]],MATCH(ROUND(MIN(SUM(FI$4,$O19/1000),SUM($O19,FI$4/1000)),3),CMB[[Cmb_ID]:[Cmb_ID]],0))),-1,-1,0,0)),IF(OR(FI$1,$R19),4,INDEX(CMB[[Cmb_Rare]:[Cmb_Rare]],MATCH(ROUND(MIN(SUM(FI$4,$O19/1000),SUM($O19,FI$4/1000)),3),CMB[[Cmb_ID]:[Cmb_ID]],0))),CHOOSE(AC[[M]:[M]],2,1,1,SUM(AC[[AB]:[DB]])))),""))</f>
        <v/>
      </c>
      <c r="FJ19" t="str">
        <f>IF(OR(FJ$5="",$S19=""),"",IFERROR(SUM(PRODUCT(INDEX(CMB[[BA_0O]:[BA_2O]],MATCH(ROUND(MIN(SUM(FJ$4,$O19/1000),SUM($O19,FJ$4/1000)),3),CMB[[Cmb_ID]:[Cmb_ID]],0),SUM(N(FJ$1),N($R19),1)),CHOOSE(AC[[M]:[M]],1,1,0,AC[[AB]:[AB]])),PRODUCT(INDEX(CMB[[BD_0O]:[BD_2O]],MATCH(ROUND(MIN(SUM(FJ$4,$O19/1000),SUM($O19,FJ$4/1000)),3),CMB[[Cmb_ID]:[Cmb_ID]],0),SUM(N(FJ$1),N($R19),1)),CHOOSE(AC[[M]:[M]],1,0,1,AC[[DB]:[DB]])),PRODUCT(SUM(ROUND(AVERAGE(VALUE(FJ$3),VALUE($P19)),0),CHOOSE(IF(OR(FJ$1,$R19),4,INDEX(CMB[[Res_Rare]:[Res_Rare]],MATCH(ROUND(MIN(SUM(FJ$4,$O19/1000),SUM($O19,FJ$4/1000)),3),CMB[[Cmb_ID]:[Cmb_ID]],0))),-1,-1,0,0)),IF(OR(FJ$1,$R19),4,INDEX(CMB[[Cmb_Rare]:[Cmb_Rare]],MATCH(ROUND(MIN(SUM(FJ$4,$O19/1000),SUM($O19,FJ$4/1000)),3),CMB[[Cmb_ID]:[Cmb_ID]],0))),CHOOSE(AC[[M]:[M]],2,1,1,SUM(AC[[AB]:[DB]])))),""))</f>
        <v/>
      </c>
      <c r="FK19" t="str">
        <f>IF(OR(FK$5="",$S19=""),"",IFERROR(SUM(PRODUCT(INDEX(CMB[[BA_0O]:[BA_2O]],MATCH(ROUND(MIN(SUM(FK$4,$O19/1000),SUM($O19,FK$4/1000)),3),CMB[[Cmb_ID]:[Cmb_ID]],0),SUM(N(FK$1),N($R19),1)),CHOOSE(AC[[M]:[M]],1,1,0,AC[[AB]:[AB]])),PRODUCT(INDEX(CMB[[BD_0O]:[BD_2O]],MATCH(ROUND(MIN(SUM(FK$4,$O19/1000),SUM($O19,FK$4/1000)),3),CMB[[Cmb_ID]:[Cmb_ID]],0),SUM(N(FK$1),N($R19),1)),CHOOSE(AC[[M]:[M]],1,0,1,AC[[DB]:[DB]])),PRODUCT(SUM(ROUND(AVERAGE(VALUE(FK$3),VALUE($P19)),0),CHOOSE(IF(OR(FK$1,$R19),4,INDEX(CMB[[Res_Rare]:[Res_Rare]],MATCH(ROUND(MIN(SUM(FK$4,$O19/1000),SUM($O19,FK$4/1000)),3),CMB[[Cmb_ID]:[Cmb_ID]],0))),-1,-1,0,0)),IF(OR(FK$1,$R19),4,INDEX(CMB[[Cmb_Rare]:[Cmb_Rare]],MATCH(ROUND(MIN(SUM(FK$4,$O19/1000),SUM($O19,FK$4/1000)),3),CMB[[Cmb_ID]:[Cmb_ID]],0))),CHOOSE(AC[[M]:[M]],2,1,1,SUM(AC[[AB]:[DB]])))),""))</f>
        <v/>
      </c>
      <c r="FL19" t="str">
        <f>IF(OR(FL$5="",$S19=""),"",IFERROR(SUM(PRODUCT(INDEX(CMB[[BA_0O]:[BA_2O]],MATCH(ROUND(MIN(SUM(FL$4,$O19/1000),SUM($O19,FL$4/1000)),3),CMB[[Cmb_ID]:[Cmb_ID]],0),SUM(N(FL$1),N($R19),1)),CHOOSE(AC[[M]:[M]],1,1,0,AC[[AB]:[AB]])),PRODUCT(INDEX(CMB[[BD_0O]:[BD_2O]],MATCH(ROUND(MIN(SUM(FL$4,$O19/1000),SUM($O19,FL$4/1000)),3),CMB[[Cmb_ID]:[Cmb_ID]],0),SUM(N(FL$1),N($R19),1)),CHOOSE(AC[[M]:[M]],1,0,1,AC[[DB]:[DB]])),PRODUCT(SUM(ROUND(AVERAGE(VALUE(FL$3),VALUE($P19)),0),CHOOSE(IF(OR(FL$1,$R19),4,INDEX(CMB[[Res_Rare]:[Res_Rare]],MATCH(ROUND(MIN(SUM(FL$4,$O19/1000),SUM($O19,FL$4/1000)),3),CMB[[Cmb_ID]:[Cmb_ID]],0))),-1,-1,0,0)),IF(OR(FL$1,$R19),4,INDEX(CMB[[Cmb_Rare]:[Cmb_Rare]],MATCH(ROUND(MIN(SUM(FL$4,$O19/1000),SUM($O19,FL$4/1000)),3),CMB[[Cmb_ID]:[Cmb_ID]],0))),CHOOSE(AC[[M]:[M]],2,1,1,SUM(AC[[AB]:[DB]])))),""))</f>
        <v/>
      </c>
      <c r="FM19" t="str">
        <f>IF(OR(FM$5="",$S19=""),"",IFERROR(SUM(PRODUCT(INDEX(CMB[[BA_0O]:[BA_2O]],MATCH(ROUND(MIN(SUM(FM$4,$O19/1000),SUM($O19,FM$4/1000)),3),CMB[[Cmb_ID]:[Cmb_ID]],0),SUM(N(FM$1),N($R19),1)),CHOOSE(AC[[M]:[M]],1,1,0,AC[[AB]:[AB]])),PRODUCT(INDEX(CMB[[BD_0O]:[BD_2O]],MATCH(ROUND(MIN(SUM(FM$4,$O19/1000),SUM($O19,FM$4/1000)),3),CMB[[Cmb_ID]:[Cmb_ID]],0),SUM(N(FM$1),N($R19),1)),CHOOSE(AC[[M]:[M]],1,0,1,AC[[DB]:[DB]])),PRODUCT(SUM(ROUND(AVERAGE(VALUE(FM$3),VALUE($P19)),0),CHOOSE(IF(OR(FM$1,$R19),4,INDEX(CMB[[Res_Rare]:[Res_Rare]],MATCH(ROUND(MIN(SUM(FM$4,$O19/1000),SUM($O19,FM$4/1000)),3),CMB[[Cmb_ID]:[Cmb_ID]],0))),-1,-1,0,0)),IF(OR(FM$1,$R19),4,INDEX(CMB[[Cmb_Rare]:[Cmb_Rare]],MATCH(ROUND(MIN(SUM(FM$4,$O19/1000),SUM($O19,FM$4/1000)),3),CMB[[Cmb_ID]:[Cmb_ID]],0))),CHOOSE(AC[[M]:[M]],2,1,1,SUM(AC[[AB]:[DB]])))),""))</f>
        <v/>
      </c>
      <c r="FN19" s="7">
        <f t="shared" si="15"/>
        <v>790</v>
      </c>
      <c r="FO19" s="7">
        <f t="shared" si="15"/>
        <v>790</v>
      </c>
      <c r="FP19" s="7">
        <f t="shared" si="15"/>
        <v>568</v>
      </c>
      <c r="FQ19" s="7">
        <f t="shared" si="15"/>
        <v>302</v>
      </c>
      <c r="FR19" s="7">
        <f t="shared" si="15"/>
        <v>302</v>
      </c>
      <c r="FS19" s="7">
        <f t="shared" si="15"/>
        <v>262</v>
      </c>
      <c r="FT19" s="7">
        <f>SUM(IF(INDEX(LIB[[Quantity]:[Quantity]],MATCH($S19,LIB[[ID]:[ID]],0))&gt;=COLUMN(A$1),TRUNC(PRODUCT(AVERAGE($FN19:$FS19),POWER(AC[[CR]:[CR]],SUM(SUMIFS($D$11:$D18,$A$11:$A18,$A19,$E$11:$E18,"&gt;="&amp;$E19),SUMIFS($D20:$D$161,$A20:$A$161,$A19,$E20:$E$161,"&gt;"&amp;$E19),COLUMN(A$1),-1)),IF($Q19="Yes",AC[[FB]:[FB]],1))),0),ROW(A8)/-VALUE(1&amp;REPT("0",9-PRODUCT(COLUMN(A$1)-1,3))),1)</f>
        <v>502.99999999200003</v>
      </c>
      <c r="FU19" s="7">
        <f>SUM(IF(INDEX(LIB[[Quantity]:[Quantity]],MATCH($S19,LIB[[ID]:[ID]],0))&gt;=COLUMN(B$1),TRUNC(PRODUCT(AVERAGE($FN19:$FS19),POWER(AC[[CR]:[CR]],SUM(SUMIFS($D$11:$D18,$A$11:$A18,$A19,$E$11:$E18,"&gt;="&amp;$E19),SUMIFS($D20:$D$161,$A20:$A$161,$A19,$E20:$E$161,"&gt;"&amp;$E19),COLUMN(B$1),-1)),IF($Q19="Yes",AC[[FB]:[FB]],1))),0),ROW(B8)/-VALUE(1&amp;REPT("0",9-PRODUCT(COLUMN(B$1)-1,3))),1)</f>
        <v>401.99999200000002</v>
      </c>
      <c r="FV19" s="7">
        <f>SUM(IF(INDEX(LIB[[Quantity]:[Quantity]],MATCH($S19,LIB[[ID]:[ID]],0))&gt;=COLUMN(C$1),TRUNC(PRODUCT(AVERAGE($FN19:$FS19),POWER(AC[[CR]:[CR]],SUM(SUMIFS($D$11:$D18,$A$11:$A18,$A19,$E$11:$E18,"&gt;="&amp;$E19),SUMIFS($D20:$D$161,$A20:$A$161,$A19,$E20:$E$161,"&gt;"&amp;$E19),COLUMN(C$1),-1)),IF($Q19="Yes",AC[[FB]:[FB]],1))),0),ROW(C8)/-VALUE(1&amp;REPT("0",9-PRODUCT(COLUMN(C$1)-1,3))),1)</f>
        <v>321.99200000000002</v>
      </c>
      <c r="FW19">
        <f t="shared" si="19"/>
        <v>17</v>
      </c>
      <c r="FX19">
        <f t="shared" si="20"/>
        <v>29</v>
      </c>
      <c r="FY19">
        <f t="shared" si="21"/>
        <v>50</v>
      </c>
      <c r="GC19">
        <f t="shared" si="22"/>
        <v>0</v>
      </c>
      <c r="GD19" t="str">
        <f>IFERROR(SUBSTITUTE(SUBSTITUTE(INDEX(SUG[Card],MATCH(ROW(A8),GC$12:GC$161,0))," #2","")," #3",""),"")</f>
        <v>Metal (5)</v>
      </c>
      <c r="GE19">
        <f>SUM(GE18,IF(IFERROR(MATCH(GD19,GD$11:GD18,0)&lt;0,TRUE()),1,0))</f>
        <v>8</v>
      </c>
      <c r="GF19" t="str">
        <f t="shared" si="23"/>
        <v>Metal (5)</v>
      </c>
      <c r="GI19">
        <f>SUM(SUMIFS(D$11:D18,A$11:A18,A19,B$11:B18,"&gt;="&amp;B19),SUMIFS(D20:D$161,A20:A$161,A19,B20:B$161,"&gt;"&amp;B19),SUMIFS(D$11:D18,A$11:A18,A19&amp;":Onyx"),SUMIFS(D20:D$161,A20:A$161,A19&amp;":Onyx"))</f>
        <v>0</v>
      </c>
      <c r="GP19" t="str">
        <f t="shared" si="16"/>
        <v>Superhero (5)</v>
      </c>
      <c r="GQ19">
        <f t="shared" si="17"/>
        <v>666</v>
      </c>
      <c r="GR19" t="b">
        <f>COUNTIF(DECK[Card],IFERROR(MID($L19,1,FIND(" #",SUG_Helper[[#This Row],[Card]])-1),SUG_Helper[[#This Row],[Card]]))&gt;=IFERROR(VALUE(RIGHT(SUG_Helper[[#This Row],[Card]])),1)</f>
        <v>1</v>
      </c>
    </row>
    <row r="20" spans="1:200" x14ac:dyDescent="0.35">
      <c r="A20" t="s">
        <v>50</v>
      </c>
      <c r="B20" s="4">
        <v>5</v>
      </c>
      <c r="C20" s="4" t="s">
        <v>74</v>
      </c>
      <c r="D20" s="4">
        <v>3</v>
      </c>
      <c r="E20" t="str">
        <f>IF(INDEX(LIB[Card],ROW(A9))="","",INDEX(LIB[Card],ROW(A9))&amp;" ("&amp;INDEX(LIB[Level],ROW(A9))&amp;")"&amp;IF(INDEX(LIB[Fused],ROW(A9))="Yes","ƒ",""))</f>
        <v>Fairy (5)</v>
      </c>
      <c r="F20">
        <v>9</v>
      </c>
      <c r="G20" t="s">
        <v>1801</v>
      </c>
      <c r="H20" t="str">
        <f>IF(DECK[[#This Row],[Card]]="","",MID(DECK[[#This Row],[Card]],1,FIND(" (",DECK[[#This Row],[Card]])-1))</f>
        <v>Elf</v>
      </c>
      <c r="I20" t="str">
        <f>IF(DECK[[#This Row],[Card]]="","",MID(DECK[[#This Row],[Card]],FIND("(",DECK[[#This Row],[Card]])+1,1))</f>
        <v>5</v>
      </c>
      <c r="J20" t="str">
        <f>IF(DECK[[#This Row],[Card]]="","",IF(RIGHT(DECK[[#This Row],[Card]])="ƒ","Yes","No"))</f>
        <v>No</v>
      </c>
      <c r="L20" t="str">
        <f t="shared" si="11"/>
        <v>Magic (5)</v>
      </c>
      <c r="M20">
        <f t="shared" si="12"/>
        <v>572</v>
      </c>
      <c r="O20" s="6">
        <f>IF(S20="","",MATCH(MID(S20,1,MIN(FIND(" (",S20),IFERROR(FIND(":",S20),50))-1),CC[CC_Name],0))</f>
        <v>35</v>
      </c>
      <c r="P20" s="5" t="str">
        <f t="shared" si="13"/>
        <v>5</v>
      </c>
      <c r="Q20" s="5" t="str">
        <f t="shared" si="18"/>
        <v>No</v>
      </c>
      <c r="R20" s="5" t="b">
        <f t="shared" si="14"/>
        <v>0</v>
      </c>
      <c r="S20" t="str">
        <f>(INDEX(LIB[ID],ROW(A9)))</f>
        <v>Fairy (5)</v>
      </c>
      <c r="T20" t="str">
        <f>IF(OR(T$5="",$S20=""),"",IFERROR(SUM(PRODUCT(INDEX(CMB[[BA_0O]:[BA_2O]],MATCH(ROUND(MIN(SUM(T$4,$O20/1000),SUM($O20,T$4/1000)),3),CMB[[Cmb_ID]:[Cmb_ID]],0),SUM(N(T$1),N($R20),1)),CHOOSE(AC[[M]:[M]],1,1,0,AC[[AB]:[AB]])),PRODUCT(INDEX(CMB[[BD_0O]:[BD_2O]],MATCH(ROUND(MIN(SUM(T$4,$O20/1000),SUM($O20,T$4/1000)),3),CMB[[Cmb_ID]:[Cmb_ID]],0),SUM(N(T$1),N($R20),1)),CHOOSE(AC[[M]:[M]],1,0,1,AC[[DB]:[DB]])),PRODUCT(SUM(ROUND(AVERAGE(VALUE(T$3),VALUE($P20)),0),CHOOSE(IF(OR(T$1,$R20),4,INDEX(CMB[[Res_Rare]:[Res_Rare]],MATCH(ROUND(MIN(SUM(T$4,$O20/1000),SUM($O20,T$4/1000)),3),CMB[[Cmb_ID]:[Cmb_ID]],0))),-1,-1,0,0)),IF(OR(T$1,$R20),4,INDEX(CMB[[Cmb_Rare]:[Cmb_Rare]],MATCH(ROUND(MIN(SUM(T$4,$O20/1000),SUM($O20,T$4/1000)),3),CMB[[Cmb_ID]:[Cmb_ID]],0))),CHOOSE(AC[[M]:[M]],2,1,1,SUM(AC[[AB]:[DB]])))),""))</f>
        <v/>
      </c>
      <c r="U20">
        <f>IF(OR(U$5="",$S20=""),"",IFERROR(SUM(PRODUCT(INDEX(CMB[[BA_0O]:[BA_2O]],MATCH(ROUND(MIN(SUM(U$4,$O20/1000),SUM($O20,U$4/1000)),3),CMB[[Cmb_ID]:[Cmb_ID]],0),SUM(N(U$1),N($R20),1)),CHOOSE(AC[[M]:[M]],1,1,0,AC[[AB]:[AB]])),PRODUCT(INDEX(CMB[[BD_0O]:[BD_2O]],MATCH(ROUND(MIN(SUM(U$4,$O20/1000),SUM($O20,U$4/1000)),3),CMB[[Cmb_ID]:[Cmb_ID]],0),SUM(N(U$1),N($R20),1)),CHOOSE(AC[[M]:[M]],1,0,1,AC[[DB]:[DB]])),PRODUCT(SUM(ROUND(AVERAGE(VALUE(U$3),VALUE($P20)),0),CHOOSE(IF(OR(U$1,$R20),4,INDEX(CMB[[Res_Rare]:[Res_Rare]],MATCH(ROUND(MIN(SUM(U$4,$O20/1000),SUM($O20,U$4/1000)),3),CMB[[Cmb_ID]:[Cmb_ID]],0))),-1,-1,0,0)),IF(OR(U$1,$R20),4,INDEX(CMB[[Cmb_Rare]:[Cmb_Rare]],MATCH(ROUND(MIN(SUM(U$4,$O20/1000),SUM($O20,U$4/1000)),3),CMB[[Cmb_ID]:[Cmb_ID]],0))),CHOOSE(AC[[M]:[M]],2,1,1,SUM(AC[[AB]:[DB]])))),""))</f>
        <v>19</v>
      </c>
      <c r="V20" t="str">
        <f>IF(OR(V$5="",$S20=""),"",IFERROR(SUM(PRODUCT(INDEX(CMB[[BA_0O]:[BA_2O]],MATCH(ROUND(MIN(SUM(V$4,$O20/1000),SUM($O20,V$4/1000)),3),CMB[[Cmb_ID]:[Cmb_ID]],0),SUM(N(V$1),N($R20),1)),CHOOSE(AC[[M]:[M]],1,1,0,AC[[AB]:[AB]])),PRODUCT(INDEX(CMB[[BD_0O]:[BD_2O]],MATCH(ROUND(MIN(SUM(V$4,$O20/1000),SUM($O20,V$4/1000)),3),CMB[[Cmb_ID]:[Cmb_ID]],0),SUM(N(V$1),N($R20),1)),CHOOSE(AC[[M]:[M]],1,0,1,AC[[DB]:[DB]])),PRODUCT(SUM(ROUND(AVERAGE(VALUE(V$3),VALUE($P20)),0),CHOOSE(IF(OR(V$1,$R20),4,INDEX(CMB[[Res_Rare]:[Res_Rare]],MATCH(ROUND(MIN(SUM(V$4,$O20/1000),SUM($O20,V$4/1000)),3),CMB[[Cmb_ID]:[Cmb_ID]],0))),-1,-1,0,0)),IF(OR(V$1,$R20),4,INDEX(CMB[[Cmb_Rare]:[Cmb_Rare]],MATCH(ROUND(MIN(SUM(V$4,$O20/1000),SUM($O20,V$4/1000)),3),CMB[[Cmb_ID]:[Cmb_ID]],0))),CHOOSE(AC[[M]:[M]],2,1,1,SUM(AC[[AB]:[DB]])))),""))</f>
        <v/>
      </c>
      <c r="W20" t="str">
        <f>IF(OR(W$5="",$S20=""),"",IFERROR(SUM(PRODUCT(INDEX(CMB[[BA_0O]:[BA_2O]],MATCH(ROUND(MIN(SUM(W$4,$O20/1000),SUM($O20,W$4/1000)),3),CMB[[Cmb_ID]:[Cmb_ID]],0),SUM(N(W$1),N($R20),1)),CHOOSE(AC[[M]:[M]],1,1,0,AC[[AB]:[AB]])),PRODUCT(INDEX(CMB[[BD_0O]:[BD_2O]],MATCH(ROUND(MIN(SUM(W$4,$O20/1000),SUM($O20,W$4/1000)),3),CMB[[Cmb_ID]:[Cmb_ID]],0),SUM(N(W$1),N($R20),1)),CHOOSE(AC[[M]:[M]],1,0,1,AC[[DB]:[DB]])),PRODUCT(SUM(ROUND(AVERAGE(VALUE(W$3),VALUE($P20)),0),CHOOSE(IF(OR(W$1,$R20),4,INDEX(CMB[[Res_Rare]:[Res_Rare]],MATCH(ROUND(MIN(SUM(W$4,$O20/1000),SUM($O20,W$4/1000)),3),CMB[[Cmb_ID]:[Cmb_ID]],0))),-1,-1,0,0)),IF(OR(W$1,$R20),4,INDEX(CMB[[Cmb_Rare]:[Cmb_Rare]],MATCH(ROUND(MIN(SUM(W$4,$O20/1000),SUM($O20,W$4/1000)),3),CMB[[Cmb_ID]:[Cmb_ID]],0))),CHOOSE(AC[[M]:[M]],2,1,1,SUM(AC[[AB]:[DB]])))),""))</f>
        <v/>
      </c>
      <c r="X20">
        <f>IF(OR(X$5="",$S20=""),"",IFERROR(SUM(PRODUCT(INDEX(CMB[[BA_0O]:[BA_2O]],MATCH(ROUND(MIN(SUM(X$4,$O20/1000),SUM($O20,X$4/1000)),3),CMB[[Cmb_ID]:[Cmb_ID]],0),SUM(N(X$1),N($R20),1)),CHOOSE(AC[[M]:[M]],1,1,0,AC[[AB]:[AB]])),PRODUCT(INDEX(CMB[[BD_0O]:[BD_2O]],MATCH(ROUND(MIN(SUM(X$4,$O20/1000),SUM($O20,X$4/1000)),3),CMB[[Cmb_ID]:[Cmb_ID]],0),SUM(N(X$1),N($R20),1)),CHOOSE(AC[[M]:[M]],1,0,1,AC[[DB]:[DB]])),PRODUCT(SUM(ROUND(AVERAGE(VALUE(X$3),VALUE($P20)),0),CHOOSE(IF(OR(X$1,$R20),4,INDEX(CMB[[Res_Rare]:[Res_Rare]],MATCH(ROUND(MIN(SUM(X$4,$O20/1000),SUM($O20,X$4/1000)),3),CMB[[Cmb_ID]:[Cmb_ID]],0))),-1,-1,0,0)),IF(OR(X$1,$R20),4,INDEX(CMB[[Cmb_Rare]:[Cmb_Rare]],MATCH(ROUND(MIN(SUM(X$4,$O20/1000),SUM($O20,X$4/1000)),3),CMB[[Cmb_ID]:[Cmb_ID]],0))),CHOOSE(AC[[M]:[M]],2,1,1,SUM(AC[[AB]:[DB]])))),""))</f>
        <v>39</v>
      </c>
      <c r="Y20" t="str">
        <f>IF(OR(Y$5="",$S20=""),"",IFERROR(SUM(PRODUCT(INDEX(CMB[[BA_0O]:[BA_2O]],MATCH(ROUND(MIN(SUM(Y$4,$O20/1000),SUM($O20,Y$4/1000)),3),CMB[[Cmb_ID]:[Cmb_ID]],0),SUM(N(Y$1),N($R20),1)),CHOOSE(AC[[M]:[M]],1,1,0,AC[[AB]:[AB]])),PRODUCT(INDEX(CMB[[BD_0O]:[BD_2O]],MATCH(ROUND(MIN(SUM(Y$4,$O20/1000),SUM($O20,Y$4/1000)),3),CMB[[Cmb_ID]:[Cmb_ID]],0),SUM(N(Y$1),N($R20),1)),CHOOSE(AC[[M]:[M]],1,0,1,AC[[DB]:[DB]])),PRODUCT(SUM(ROUND(AVERAGE(VALUE(Y$3),VALUE($P20)),0),CHOOSE(IF(OR(Y$1,$R20),4,INDEX(CMB[[Res_Rare]:[Res_Rare]],MATCH(ROUND(MIN(SUM(Y$4,$O20/1000),SUM($O20,Y$4/1000)),3),CMB[[Cmb_ID]:[Cmb_ID]],0))),-1,-1,0,0)),IF(OR(Y$1,$R20),4,INDEX(CMB[[Cmb_Rare]:[Cmb_Rare]],MATCH(ROUND(MIN(SUM(Y$4,$O20/1000),SUM($O20,Y$4/1000)),3),CMB[[Cmb_ID]:[Cmb_ID]],0))),CHOOSE(AC[[M]:[M]],2,1,1,SUM(AC[[AB]:[DB]])))),""))</f>
        <v/>
      </c>
      <c r="Z20">
        <f>IF(OR(Z$5="",$S20=""),"",IFERROR(SUM(PRODUCT(INDEX(CMB[[BA_0O]:[BA_2O]],MATCH(ROUND(MIN(SUM(Z$4,$O20/1000),SUM($O20,Z$4/1000)),3),CMB[[Cmb_ID]:[Cmb_ID]],0),SUM(N(Z$1),N($R20),1)),CHOOSE(AC[[M]:[M]],1,1,0,AC[[AB]:[AB]])),PRODUCT(INDEX(CMB[[BD_0O]:[BD_2O]],MATCH(ROUND(MIN(SUM(Z$4,$O20/1000),SUM($O20,Z$4/1000)),3),CMB[[Cmb_ID]:[Cmb_ID]],0),SUM(N(Z$1),N($R20),1)),CHOOSE(AC[[M]:[M]],1,0,1,AC[[DB]:[DB]])),PRODUCT(SUM(ROUND(AVERAGE(VALUE(Z$3),VALUE($P20)),0),CHOOSE(IF(OR(Z$1,$R20),4,INDEX(CMB[[Res_Rare]:[Res_Rare]],MATCH(ROUND(MIN(SUM(Z$4,$O20/1000),SUM($O20,Z$4/1000)),3),CMB[[Cmb_ID]:[Cmb_ID]],0))),-1,-1,0,0)),IF(OR(Z$1,$R20),4,INDEX(CMB[[Cmb_Rare]:[Cmb_Rare]],MATCH(ROUND(MIN(SUM(Z$4,$O20/1000),SUM($O20,Z$4/1000)),3),CMB[[Cmb_ID]:[Cmb_ID]],0))),CHOOSE(AC[[M]:[M]],2,1,1,SUM(AC[[AB]:[DB]])))),""))</f>
        <v>24</v>
      </c>
      <c r="AA20">
        <f>IF(OR(AA$5="",$S20=""),"",IFERROR(SUM(PRODUCT(INDEX(CMB[[BA_0O]:[BA_2O]],MATCH(ROUND(MIN(SUM(AA$4,$O20/1000),SUM($O20,AA$4/1000)),3),CMB[[Cmb_ID]:[Cmb_ID]],0),SUM(N(AA$1),N($R20),1)),CHOOSE(AC[[M]:[M]],1,1,0,AC[[AB]:[AB]])),PRODUCT(INDEX(CMB[[BD_0O]:[BD_2O]],MATCH(ROUND(MIN(SUM(AA$4,$O20/1000),SUM($O20,AA$4/1000)),3),CMB[[Cmb_ID]:[Cmb_ID]],0),SUM(N(AA$1),N($R20),1)),CHOOSE(AC[[M]:[M]],1,0,1,AC[[DB]:[DB]])),PRODUCT(SUM(ROUND(AVERAGE(VALUE(AA$3),VALUE($P20)),0),CHOOSE(IF(OR(AA$1,$R20),4,INDEX(CMB[[Res_Rare]:[Res_Rare]],MATCH(ROUND(MIN(SUM(AA$4,$O20/1000),SUM($O20,AA$4/1000)),3),CMB[[Cmb_ID]:[Cmb_ID]],0))),-1,-1,0,0)),IF(OR(AA$1,$R20),4,INDEX(CMB[[Cmb_Rare]:[Cmb_Rare]],MATCH(ROUND(MIN(SUM(AA$4,$O20/1000),SUM($O20,AA$4/1000)),3),CMB[[Cmb_ID]:[Cmb_ID]],0))),CHOOSE(AC[[M]:[M]],2,1,1,SUM(AC[[AB]:[DB]])))),""))</f>
        <v>30</v>
      </c>
      <c r="AB20">
        <f>IF(OR(AB$5="",$S20=""),"",IFERROR(SUM(PRODUCT(INDEX(CMB[[BA_0O]:[BA_2O]],MATCH(ROUND(MIN(SUM(AB$4,$O20/1000),SUM($O20,AB$4/1000)),3),CMB[[Cmb_ID]:[Cmb_ID]],0),SUM(N(AB$1),N($R20),1)),CHOOSE(AC[[M]:[M]],1,1,0,AC[[AB]:[AB]])),PRODUCT(INDEX(CMB[[BD_0O]:[BD_2O]],MATCH(ROUND(MIN(SUM(AB$4,$O20/1000),SUM($O20,AB$4/1000)),3),CMB[[Cmb_ID]:[Cmb_ID]],0),SUM(N(AB$1),N($R20),1)),CHOOSE(AC[[M]:[M]],1,0,1,AC[[DB]:[DB]])),PRODUCT(SUM(ROUND(AVERAGE(VALUE(AB$3),VALUE($P20)),0),CHOOSE(IF(OR(AB$1,$R20),4,INDEX(CMB[[Res_Rare]:[Res_Rare]],MATCH(ROUND(MIN(SUM(AB$4,$O20/1000),SUM($O20,AB$4/1000)),3),CMB[[Cmb_ID]:[Cmb_ID]],0))),-1,-1,0,0)),IF(OR(AB$1,$R20),4,INDEX(CMB[[Cmb_Rare]:[Cmb_Rare]],MATCH(ROUND(MIN(SUM(AB$4,$O20/1000),SUM($O20,AB$4/1000)),3),CMB[[Cmb_ID]:[Cmb_ID]],0))),CHOOSE(AC[[M]:[M]],2,1,1,SUM(AC[[AB]:[DB]])))),""))</f>
        <v>26</v>
      </c>
      <c r="AC20">
        <f>IF(OR(AC$5="",$S20=""),"",IFERROR(SUM(PRODUCT(INDEX(CMB[[BA_0O]:[BA_2O]],MATCH(ROUND(MIN(SUM(AC$4,$O20/1000),SUM($O20,AC$4/1000)),3),CMB[[Cmb_ID]:[Cmb_ID]],0),SUM(N(AC$1),N($R20),1)),CHOOSE(AC[[M]:[M]],1,1,0,AC[[AB]:[AB]])),PRODUCT(INDEX(CMB[[BD_0O]:[BD_2O]],MATCH(ROUND(MIN(SUM(AC$4,$O20/1000),SUM($O20,AC$4/1000)),3),CMB[[Cmb_ID]:[Cmb_ID]],0),SUM(N(AC$1),N($R20),1)),CHOOSE(AC[[M]:[M]],1,0,1,AC[[DB]:[DB]])),PRODUCT(SUM(ROUND(AVERAGE(VALUE(AC$3),VALUE($P20)),0),CHOOSE(IF(OR(AC$1,$R20),4,INDEX(CMB[[Res_Rare]:[Res_Rare]],MATCH(ROUND(MIN(SUM(AC$4,$O20/1000),SUM($O20,AC$4/1000)),3),CMB[[Cmb_ID]:[Cmb_ID]],0))),-1,-1,0,0)),IF(OR(AC$1,$R20),4,INDEX(CMB[[Cmb_Rare]:[Cmb_Rare]],MATCH(ROUND(MIN(SUM(AC$4,$O20/1000),SUM($O20,AC$4/1000)),3),CMB[[Cmb_ID]:[Cmb_ID]],0))),CHOOSE(AC[[M]:[M]],2,1,1,SUM(AC[[AB]:[DB]])))),""))</f>
        <v>25</v>
      </c>
      <c r="AD20" t="str">
        <f>IF(OR(AD$5="",$S20=""),"",IFERROR(SUM(PRODUCT(INDEX(CMB[[BA_0O]:[BA_2O]],MATCH(ROUND(MIN(SUM(AD$4,$O20/1000),SUM($O20,AD$4/1000)),3),CMB[[Cmb_ID]:[Cmb_ID]],0),SUM(N(AD$1),N($R20),1)),CHOOSE(AC[[M]:[M]],1,1,0,AC[[AB]:[AB]])),PRODUCT(INDEX(CMB[[BD_0O]:[BD_2O]],MATCH(ROUND(MIN(SUM(AD$4,$O20/1000),SUM($O20,AD$4/1000)),3),CMB[[Cmb_ID]:[Cmb_ID]],0),SUM(N(AD$1),N($R20),1)),CHOOSE(AC[[M]:[M]],1,0,1,AC[[DB]:[DB]])),PRODUCT(SUM(ROUND(AVERAGE(VALUE(AD$3),VALUE($P20)),0),CHOOSE(IF(OR(AD$1,$R20),4,INDEX(CMB[[Res_Rare]:[Res_Rare]],MATCH(ROUND(MIN(SUM(AD$4,$O20/1000),SUM($O20,AD$4/1000)),3),CMB[[Cmb_ID]:[Cmb_ID]],0))),-1,-1,0,0)),IF(OR(AD$1,$R20),4,INDEX(CMB[[Cmb_Rare]:[Cmb_Rare]],MATCH(ROUND(MIN(SUM(AD$4,$O20/1000),SUM($O20,AD$4/1000)),3),CMB[[Cmb_ID]:[Cmb_ID]],0))),CHOOSE(AC[[M]:[M]],2,1,1,SUM(AC[[AB]:[DB]])))),""))</f>
        <v/>
      </c>
      <c r="AE20">
        <f>IF(OR(AE$5="",$S20=""),"",IFERROR(SUM(PRODUCT(INDEX(CMB[[BA_0O]:[BA_2O]],MATCH(ROUND(MIN(SUM(AE$4,$O20/1000),SUM($O20,AE$4/1000)),3),CMB[[Cmb_ID]:[Cmb_ID]],0),SUM(N(AE$1),N($R20),1)),CHOOSE(AC[[M]:[M]],1,1,0,AC[[AB]:[AB]])),PRODUCT(INDEX(CMB[[BD_0O]:[BD_2O]],MATCH(ROUND(MIN(SUM(AE$4,$O20/1000),SUM($O20,AE$4/1000)),3),CMB[[Cmb_ID]:[Cmb_ID]],0),SUM(N(AE$1),N($R20),1)),CHOOSE(AC[[M]:[M]],1,0,1,AC[[DB]:[DB]])),PRODUCT(SUM(ROUND(AVERAGE(VALUE(AE$3),VALUE($P20)),0),CHOOSE(IF(OR(AE$1,$R20),4,INDEX(CMB[[Res_Rare]:[Res_Rare]],MATCH(ROUND(MIN(SUM(AE$4,$O20/1000),SUM($O20,AE$4/1000)),3),CMB[[Cmb_ID]:[Cmb_ID]],0))),-1,-1,0,0)),IF(OR(AE$1,$R20),4,INDEX(CMB[[Cmb_Rare]:[Cmb_Rare]],MATCH(ROUND(MIN(SUM(AE$4,$O20/1000),SUM($O20,AE$4/1000)),3),CMB[[Cmb_ID]:[Cmb_ID]],0))),CHOOSE(AC[[M]:[M]],2,1,1,SUM(AC[[AB]:[DB]])))),""))</f>
        <v>37</v>
      </c>
      <c r="AF20">
        <f>IF(OR(AF$5="",$S20=""),"",IFERROR(SUM(PRODUCT(INDEX(CMB[[BA_0O]:[BA_2O]],MATCH(ROUND(MIN(SUM(AF$4,$O20/1000),SUM($O20,AF$4/1000)),3),CMB[[Cmb_ID]:[Cmb_ID]],0),SUM(N(AF$1),N($R20),1)),CHOOSE(AC[[M]:[M]],1,1,0,AC[[AB]:[AB]])),PRODUCT(INDEX(CMB[[BD_0O]:[BD_2O]],MATCH(ROUND(MIN(SUM(AF$4,$O20/1000),SUM($O20,AF$4/1000)),3),CMB[[Cmb_ID]:[Cmb_ID]],0),SUM(N(AF$1),N($R20),1)),CHOOSE(AC[[M]:[M]],1,0,1,AC[[DB]:[DB]])),PRODUCT(SUM(ROUND(AVERAGE(VALUE(AF$3),VALUE($P20)),0),CHOOSE(IF(OR(AF$1,$R20),4,INDEX(CMB[[Res_Rare]:[Res_Rare]],MATCH(ROUND(MIN(SUM(AF$4,$O20/1000),SUM($O20,AF$4/1000)),3),CMB[[Cmb_ID]:[Cmb_ID]],0))),-1,-1,0,0)),IF(OR(AF$1,$R20),4,INDEX(CMB[[Cmb_Rare]:[Cmb_Rare]],MATCH(ROUND(MIN(SUM(AF$4,$O20/1000),SUM($O20,AF$4/1000)),3),CMB[[Cmb_ID]:[Cmb_ID]],0))),CHOOSE(AC[[M]:[M]],2,1,1,SUM(AC[[AB]:[DB]])))),""))</f>
        <v>24</v>
      </c>
      <c r="AG20">
        <f>IF(OR(AG$5="",$S20=""),"",IFERROR(SUM(PRODUCT(INDEX(CMB[[BA_0O]:[BA_2O]],MATCH(ROUND(MIN(SUM(AG$4,$O20/1000),SUM($O20,AG$4/1000)),3),CMB[[Cmb_ID]:[Cmb_ID]],0),SUM(N(AG$1),N($R20),1)),CHOOSE(AC[[M]:[M]],1,1,0,AC[[AB]:[AB]])),PRODUCT(INDEX(CMB[[BD_0O]:[BD_2O]],MATCH(ROUND(MIN(SUM(AG$4,$O20/1000),SUM($O20,AG$4/1000)),3),CMB[[Cmb_ID]:[Cmb_ID]],0),SUM(N(AG$1),N($R20),1)),CHOOSE(AC[[M]:[M]],1,0,1,AC[[DB]:[DB]])),PRODUCT(SUM(ROUND(AVERAGE(VALUE(AG$3),VALUE($P20)),0),CHOOSE(IF(OR(AG$1,$R20),4,INDEX(CMB[[Res_Rare]:[Res_Rare]],MATCH(ROUND(MIN(SUM(AG$4,$O20/1000),SUM($O20,AG$4/1000)),3),CMB[[Cmb_ID]:[Cmb_ID]],0))),-1,-1,0,0)),IF(OR(AG$1,$R20),4,INDEX(CMB[[Cmb_Rare]:[Cmb_Rare]],MATCH(ROUND(MIN(SUM(AG$4,$O20/1000),SUM($O20,AG$4/1000)),3),CMB[[Cmb_ID]:[Cmb_ID]],0))),CHOOSE(AC[[M]:[M]],2,1,1,SUM(AC[[AB]:[DB]])))),""))</f>
        <v>36</v>
      </c>
      <c r="AH20">
        <f>IF(OR(AH$5="",$S20=""),"",IFERROR(SUM(PRODUCT(INDEX(CMB[[BA_0O]:[BA_2O]],MATCH(ROUND(MIN(SUM(AH$4,$O20/1000),SUM($O20,AH$4/1000)),3),CMB[[Cmb_ID]:[Cmb_ID]],0),SUM(N(AH$1),N($R20),1)),CHOOSE(AC[[M]:[M]],1,1,0,AC[[AB]:[AB]])),PRODUCT(INDEX(CMB[[BD_0O]:[BD_2O]],MATCH(ROUND(MIN(SUM(AH$4,$O20/1000),SUM($O20,AH$4/1000)),3),CMB[[Cmb_ID]:[Cmb_ID]],0),SUM(N(AH$1),N($R20),1)),CHOOSE(AC[[M]:[M]],1,0,1,AC[[DB]:[DB]])),PRODUCT(SUM(ROUND(AVERAGE(VALUE(AH$3),VALUE($P20)),0),CHOOSE(IF(OR(AH$1,$R20),4,INDEX(CMB[[Res_Rare]:[Res_Rare]],MATCH(ROUND(MIN(SUM(AH$4,$O20/1000),SUM($O20,AH$4/1000)),3),CMB[[Cmb_ID]:[Cmb_ID]],0))),-1,-1,0,0)),IF(OR(AH$1,$R20),4,INDEX(CMB[[Cmb_Rare]:[Cmb_Rare]],MATCH(ROUND(MIN(SUM(AH$4,$O20/1000),SUM($O20,AH$4/1000)),3),CMB[[Cmb_ID]:[Cmb_ID]],0))),CHOOSE(AC[[M]:[M]],2,1,1,SUM(AC[[AB]:[DB]])))),""))</f>
        <v>29</v>
      </c>
      <c r="AI20">
        <f>IF(OR(AI$5="",$S20=""),"",IFERROR(SUM(PRODUCT(INDEX(CMB[[BA_0O]:[BA_2O]],MATCH(ROUND(MIN(SUM(AI$4,$O20/1000),SUM($O20,AI$4/1000)),3),CMB[[Cmb_ID]:[Cmb_ID]],0),SUM(N(AI$1),N($R20),1)),CHOOSE(AC[[M]:[M]],1,1,0,AC[[AB]:[AB]])),PRODUCT(INDEX(CMB[[BD_0O]:[BD_2O]],MATCH(ROUND(MIN(SUM(AI$4,$O20/1000),SUM($O20,AI$4/1000)),3),CMB[[Cmb_ID]:[Cmb_ID]],0),SUM(N(AI$1),N($R20),1)),CHOOSE(AC[[M]:[M]],1,0,1,AC[[DB]:[DB]])),PRODUCT(SUM(ROUND(AVERAGE(VALUE(AI$3),VALUE($P20)),0),CHOOSE(IF(OR(AI$1,$R20),4,INDEX(CMB[[Res_Rare]:[Res_Rare]],MATCH(ROUND(MIN(SUM(AI$4,$O20/1000),SUM($O20,AI$4/1000)),3),CMB[[Cmb_ID]:[Cmb_ID]],0))),-1,-1,0,0)),IF(OR(AI$1,$R20),4,INDEX(CMB[[Cmb_Rare]:[Cmb_Rare]],MATCH(ROUND(MIN(SUM(AI$4,$O20/1000),SUM($O20,AI$4/1000)),3),CMB[[Cmb_ID]:[Cmb_ID]],0))),CHOOSE(AC[[M]:[M]],2,1,1,SUM(AC[[AB]:[DB]])))),""))</f>
        <v>34</v>
      </c>
      <c r="AJ20">
        <f>IF(OR(AJ$5="",$S20=""),"",IFERROR(SUM(PRODUCT(INDEX(CMB[[BA_0O]:[BA_2O]],MATCH(ROUND(MIN(SUM(AJ$4,$O20/1000),SUM($O20,AJ$4/1000)),3),CMB[[Cmb_ID]:[Cmb_ID]],0),SUM(N(AJ$1),N($R20),1)),CHOOSE(AC[[M]:[M]],1,1,0,AC[[AB]:[AB]])),PRODUCT(INDEX(CMB[[BD_0O]:[BD_2O]],MATCH(ROUND(MIN(SUM(AJ$4,$O20/1000),SUM($O20,AJ$4/1000)),3),CMB[[Cmb_ID]:[Cmb_ID]],0),SUM(N(AJ$1),N($R20),1)),CHOOSE(AC[[M]:[M]],1,0,1,AC[[DB]:[DB]])),PRODUCT(SUM(ROUND(AVERAGE(VALUE(AJ$3),VALUE($P20)),0),CHOOSE(IF(OR(AJ$1,$R20),4,INDEX(CMB[[Res_Rare]:[Res_Rare]],MATCH(ROUND(MIN(SUM(AJ$4,$O20/1000),SUM($O20,AJ$4/1000)),3),CMB[[Cmb_ID]:[Cmb_ID]],0))),-1,-1,0,0)),IF(OR(AJ$1,$R20),4,INDEX(CMB[[Cmb_Rare]:[Cmb_Rare]],MATCH(ROUND(MIN(SUM(AJ$4,$O20/1000),SUM($O20,AJ$4/1000)),3),CMB[[Cmb_ID]:[Cmb_ID]],0))),CHOOSE(AC[[M]:[M]],2,1,1,SUM(AC[[AB]:[DB]])))),""))</f>
        <v>29</v>
      </c>
      <c r="AK20" t="str">
        <f>IF(OR(AK$5="",$S20=""),"",IFERROR(SUM(PRODUCT(INDEX(CMB[[BA_0O]:[BA_2O]],MATCH(ROUND(MIN(SUM(AK$4,$O20/1000),SUM($O20,AK$4/1000)),3),CMB[[Cmb_ID]:[Cmb_ID]],0),SUM(N(AK$1),N($R20),1)),CHOOSE(AC[[M]:[M]],1,1,0,AC[[AB]:[AB]])),PRODUCT(INDEX(CMB[[BD_0O]:[BD_2O]],MATCH(ROUND(MIN(SUM(AK$4,$O20/1000),SUM($O20,AK$4/1000)),3),CMB[[Cmb_ID]:[Cmb_ID]],0),SUM(N(AK$1),N($R20),1)),CHOOSE(AC[[M]:[M]],1,0,1,AC[[DB]:[DB]])),PRODUCT(SUM(ROUND(AVERAGE(VALUE(AK$3),VALUE($P20)),0),CHOOSE(IF(OR(AK$1,$R20),4,INDEX(CMB[[Res_Rare]:[Res_Rare]],MATCH(ROUND(MIN(SUM(AK$4,$O20/1000),SUM($O20,AK$4/1000)),3),CMB[[Cmb_ID]:[Cmb_ID]],0))),-1,-1,0,0)),IF(OR(AK$1,$R20),4,INDEX(CMB[[Cmb_Rare]:[Cmb_Rare]],MATCH(ROUND(MIN(SUM(AK$4,$O20/1000),SUM($O20,AK$4/1000)),3),CMB[[Cmb_ID]:[Cmb_ID]],0))),CHOOSE(AC[[M]:[M]],2,1,1,SUM(AC[[AB]:[DB]])))),""))</f>
        <v/>
      </c>
      <c r="AL20">
        <f>IF(OR(AL$5="",$S20=""),"",IFERROR(SUM(PRODUCT(INDEX(CMB[[BA_0O]:[BA_2O]],MATCH(ROUND(MIN(SUM(AL$4,$O20/1000),SUM($O20,AL$4/1000)),3),CMB[[Cmb_ID]:[Cmb_ID]],0),SUM(N(AL$1),N($R20),1)),CHOOSE(AC[[M]:[M]],1,1,0,AC[[AB]:[AB]])),PRODUCT(INDEX(CMB[[BD_0O]:[BD_2O]],MATCH(ROUND(MIN(SUM(AL$4,$O20/1000),SUM($O20,AL$4/1000)),3),CMB[[Cmb_ID]:[Cmb_ID]],0),SUM(N(AL$1),N($R20),1)),CHOOSE(AC[[M]:[M]],1,0,1,AC[[DB]:[DB]])),PRODUCT(SUM(ROUND(AVERAGE(VALUE(AL$3),VALUE($P20)),0),CHOOSE(IF(OR(AL$1,$R20),4,INDEX(CMB[[Res_Rare]:[Res_Rare]],MATCH(ROUND(MIN(SUM(AL$4,$O20/1000),SUM($O20,AL$4/1000)),3),CMB[[Cmb_ID]:[Cmb_ID]],0))),-1,-1,0,0)),IF(OR(AL$1,$R20),4,INDEX(CMB[[Cmb_Rare]:[Cmb_Rare]],MATCH(ROUND(MIN(SUM(AL$4,$O20/1000),SUM($O20,AL$4/1000)),3),CMB[[Cmb_ID]:[Cmb_ID]],0))),CHOOSE(AC[[M]:[M]],2,1,1,SUM(AC[[AB]:[DB]])))),""))</f>
        <v>40</v>
      </c>
      <c r="AM20" t="str">
        <f>IF(OR(AM$5="",$S20=""),"",IFERROR(SUM(PRODUCT(INDEX(CMB[[BA_0O]:[BA_2O]],MATCH(ROUND(MIN(SUM(AM$4,$O20/1000),SUM($O20,AM$4/1000)),3),CMB[[Cmb_ID]:[Cmb_ID]],0),SUM(N(AM$1),N($R20),1)),CHOOSE(AC[[M]:[M]],1,1,0,AC[[AB]:[AB]])),PRODUCT(INDEX(CMB[[BD_0O]:[BD_2O]],MATCH(ROUND(MIN(SUM(AM$4,$O20/1000),SUM($O20,AM$4/1000)),3),CMB[[Cmb_ID]:[Cmb_ID]],0),SUM(N(AM$1),N($R20),1)),CHOOSE(AC[[M]:[M]],1,0,1,AC[[DB]:[DB]])),PRODUCT(SUM(ROUND(AVERAGE(VALUE(AM$3),VALUE($P20)),0),CHOOSE(IF(OR(AM$1,$R20),4,INDEX(CMB[[Res_Rare]:[Res_Rare]],MATCH(ROUND(MIN(SUM(AM$4,$O20/1000),SUM($O20,AM$4/1000)),3),CMB[[Cmb_ID]:[Cmb_ID]],0))),-1,-1,0,0)),IF(OR(AM$1,$R20),4,INDEX(CMB[[Cmb_Rare]:[Cmb_Rare]],MATCH(ROUND(MIN(SUM(AM$4,$O20/1000),SUM($O20,AM$4/1000)),3),CMB[[Cmb_ID]:[Cmb_ID]],0))),CHOOSE(AC[[M]:[M]],2,1,1,SUM(AC[[AB]:[DB]])))),""))</f>
        <v/>
      </c>
      <c r="AN20">
        <f>IF(OR(AN$5="",$S20=""),"",IFERROR(SUM(PRODUCT(INDEX(CMB[[BA_0O]:[BA_2O]],MATCH(ROUND(MIN(SUM(AN$4,$O20/1000),SUM($O20,AN$4/1000)),3),CMB[[Cmb_ID]:[Cmb_ID]],0),SUM(N(AN$1),N($R20),1)),CHOOSE(AC[[M]:[M]],1,1,0,AC[[AB]:[AB]])),PRODUCT(INDEX(CMB[[BD_0O]:[BD_2O]],MATCH(ROUND(MIN(SUM(AN$4,$O20/1000),SUM($O20,AN$4/1000)),3),CMB[[Cmb_ID]:[Cmb_ID]],0),SUM(N(AN$1),N($R20),1)),CHOOSE(AC[[M]:[M]],1,0,1,AC[[DB]:[DB]])),PRODUCT(SUM(ROUND(AVERAGE(VALUE(AN$3),VALUE($P20)),0),CHOOSE(IF(OR(AN$1,$R20),4,INDEX(CMB[[Res_Rare]:[Res_Rare]],MATCH(ROUND(MIN(SUM(AN$4,$O20/1000),SUM($O20,AN$4/1000)),3),CMB[[Cmb_ID]:[Cmb_ID]],0))),-1,-1,0,0)),IF(OR(AN$1,$R20),4,INDEX(CMB[[Cmb_Rare]:[Cmb_Rare]],MATCH(ROUND(MIN(SUM(AN$4,$O20/1000),SUM($O20,AN$4/1000)),3),CMB[[Cmb_ID]:[Cmb_ID]],0))),CHOOSE(AC[[M]:[M]],2,1,1,SUM(AC[[AB]:[DB]])))),""))</f>
        <v>39</v>
      </c>
      <c r="AO20">
        <f>IF(OR(AO$5="",$S20=""),"",IFERROR(SUM(PRODUCT(INDEX(CMB[[BA_0O]:[BA_2O]],MATCH(ROUND(MIN(SUM(AO$4,$O20/1000),SUM($O20,AO$4/1000)),3),CMB[[Cmb_ID]:[Cmb_ID]],0),SUM(N(AO$1),N($R20),1)),CHOOSE(AC[[M]:[M]],1,1,0,AC[[AB]:[AB]])),PRODUCT(INDEX(CMB[[BD_0O]:[BD_2O]],MATCH(ROUND(MIN(SUM(AO$4,$O20/1000),SUM($O20,AO$4/1000)),3),CMB[[Cmb_ID]:[Cmb_ID]],0),SUM(N(AO$1),N($R20),1)),CHOOSE(AC[[M]:[M]],1,0,1,AC[[DB]:[DB]])),PRODUCT(SUM(ROUND(AVERAGE(VALUE(AO$3),VALUE($P20)),0),CHOOSE(IF(OR(AO$1,$R20),4,INDEX(CMB[[Res_Rare]:[Res_Rare]],MATCH(ROUND(MIN(SUM(AO$4,$O20/1000),SUM($O20,AO$4/1000)),3),CMB[[Cmb_ID]:[Cmb_ID]],0))),-1,-1,0,0)),IF(OR(AO$1,$R20),4,INDEX(CMB[[Cmb_Rare]:[Cmb_Rare]],MATCH(ROUND(MIN(SUM(AO$4,$O20/1000),SUM($O20,AO$4/1000)),3),CMB[[Cmb_ID]:[Cmb_ID]],0))),CHOOSE(AC[[M]:[M]],2,1,1,SUM(AC[[AB]:[DB]])))),""))</f>
        <v>24</v>
      </c>
      <c r="AP20" t="str">
        <f>IF(OR(AP$5="",$S20=""),"",IFERROR(SUM(PRODUCT(INDEX(CMB[[BA_0O]:[BA_2O]],MATCH(ROUND(MIN(SUM(AP$4,$O20/1000),SUM($O20,AP$4/1000)),3),CMB[[Cmb_ID]:[Cmb_ID]],0),SUM(N(AP$1),N($R20),1)),CHOOSE(AC[[M]:[M]],1,1,0,AC[[AB]:[AB]])),PRODUCT(INDEX(CMB[[BD_0O]:[BD_2O]],MATCH(ROUND(MIN(SUM(AP$4,$O20/1000),SUM($O20,AP$4/1000)),3),CMB[[Cmb_ID]:[Cmb_ID]],0),SUM(N(AP$1),N($R20),1)),CHOOSE(AC[[M]:[M]],1,0,1,AC[[DB]:[DB]])),PRODUCT(SUM(ROUND(AVERAGE(VALUE(AP$3),VALUE($P20)),0),CHOOSE(IF(OR(AP$1,$R20),4,INDEX(CMB[[Res_Rare]:[Res_Rare]],MATCH(ROUND(MIN(SUM(AP$4,$O20/1000),SUM($O20,AP$4/1000)),3),CMB[[Cmb_ID]:[Cmb_ID]],0))),-1,-1,0,0)),IF(OR(AP$1,$R20),4,INDEX(CMB[[Cmb_Rare]:[Cmb_Rare]],MATCH(ROUND(MIN(SUM(AP$4,$O20/1000),SUM($O20,AP$4/1000)),3),CMB[[Cmb_ID]:[Cmb_ID]],0))),CHOOSE(AC[[M]:[M]],2,1,1,SUM(AC[[AB]:[DB]])))),""))</f>
        <v/>
      </c>
      <c r="AQ20">
        <f>IF(OR(AQ$5="",$S20=""),"",IFERROR(SUM(PRODUCT(INDEX(CMB[[BA_0O]:[BA_2O]],MATCH(ROUND(MIN(SUM(AQ$4,$O20/1000),SUM($O20,AQ$4/1000)),3),CMB[[Cmb_ID]:[Cmb_ID]],0),SUM(N(AQ$1),N($R20),1)),CHOOSE(AC[[M]:[M]],1,1,0,AC[[AB]:[AB]])),PRODUCT(INDEX(CMB[[BD_0O]:[BD_2O]],MATCH(ROUND(MIN(SUM(AQ$4,$O20/1000),SUM($O20,AQ$4/1000)),3),CMB[[Cmb_ID]:[Cmb_ID]],0),SUM(N(AQ$1),N($R20),1)),CHOOSE(AC[[M]:[M]],1,0,1,AC[[DB]:[DB]])),PRODUCT(SUM(ROUND(AVERAGE(VALUE(AQ$3),VALUE($P20)),0),CHOOSE(IF(OR(AQ$1,$R20),4,INDEX(CMB[[Res_Rare]:[Res_Rare]],MATCH(ROUND(MIN(SUM(AQ$4,$O20/1000),SUM($O20,AQ$4/1000)),3),CMB[[Cmb_ID]:[Cmb_ID]],0))),-1,-1,0,0)),IF(OR(AQ$1,$R20),4,INDEX(CMB[[Cmb_Rare]:[Cmb_Rare]],MATCH(ROUND(MIN(SUM(AQ$4,$O20/1000),SUM($O20,AQ$4/1000)),3),CMB[[Cmb_ID]:[Cmb_ID]],0))),CHOOSE(AC[[M]:[M]],2,1,1,SUM(AC[[AB]:[DB]])))),""))</f>
        <v>34</v>
      </c>
      <c r="AR20" t="str">
        <f>IF(OR(AR$5="",$S20=""),"",IFERROR(SUM(PRODUCT(INDEX(CMB[[BA_0O]:[BA_2O]],MATCH(ROUND(MIN(SUM(AR$4,$O20/1000),SUM($O20,AR$4/1000)),3),CMB[[Cmb_ID]:[Cmb_ID]],0),SUM(N(AR$1),N($R20),1)),CHOOSE(AC[[M]:[M]],1,1,0,AC[[AB]:[AB]])),PRODUCT(INDEX(CMB[[BD_0O]:[BD_2O]],MATCH(ROUND(MIN(SUM(AR$4,$O20/1000),SUM($O20,AR$4/1000)),3),CMB[[Cmb_ID]:[Cmb_ID]],0),SUM(N(AR$1),N($R20),1)),CHOOSE(AC[[M]:[M]],1,0,1,AC[[DB]:[DB]])),PRODUCT(SUM(ROUND(AVERAGE(VALUE(AR$3),VALUE($P20)),0),CHOOSE(IF(OR(AR$1,$R20),4,INDEX(CMB[[Res_Rare]:[Res_Rare]],MATCH(ROUND(MIN(SUM(AR$4,$O20/1000),SUM($O20,AR$4/1000)),3),CMB[[Cmb_ID]:[Cmb_ID]],0))),-1,-1,0,0)),IF(OR(AR$1,$R20),4,INDEX(CMB[[Cmb_Rare]:[Cmb_Rare]],MATCH(ROUND(MIN(SUM(AR$4,$O20/1000),SUM($O20,AR$4/1000)),3),CMB[[Cmb_ID]:[Cmb_ID]],0))),CHOOSE(AC[[M]:[M]],2,1,1,SUM(AC[[AB]:[DB]])))),""))</f>
        <v/>
      </c>
      <c r="AS20">
        <f>IF(OR(AS$5="",$S20=""),"",IFERROR(SUM(PRODUCT(INDEX(CMB[[BA_0O]:[BA_2O]],MATCH(ROUND(MIN(SUM(AS$4,$O20/1000),SUM($O20,AS$4/1000)),3),CMB[[Cmb_ID]:[Cmb_ID]],0),SUM(N(AS$1),N($R20),1)),CHOOSE(AC[[M]:[M]],1,1,0,AC[[AB]:[AB]])),PRODUCT(INDEX(CMB[[BD_0O]:[BD_2O]],MATCH(ROUND(MIN(SUM(AS$4,$O20/1000),SUM($O20,AS$4/1000)),3),CMB[[Cmb_ID]:[Cmb_ID]],0),SUM(N(AS$1),N($R20),1)),CHOOSE(AC[[M]:[M]],1,0,1,AC[[DB]:[DB]])),PRODUCT(SUM(ROUND(AVERAGE(VALUE(AS$3),VALUE($P20)),0),CHOOSE(IF(OR(AS$1,$R20),4,INDEX(CMB[[Res_Rare]:[Res_Rare]],MATCH(ROUND(MIN(SUM(AS$4,$O20/1000),SUM($O20,AS$4/1000)),3),CMB[[Cmb_ID]:[Cmb_ID]],0))),-1,-1,0,0)),IF(OR(AS$1,$R20),4,INDEX(CMB[[Cmb_Rare]:[Cmb_Rare]],MATCH(ROUND(MIN(SUM(AS$4,$O20/1000),SUM($O20,AS$4/1000)),3),CMB[[Cmb_ID]:[Cmb_ID]],0))),CHOOSE(AC[[M]:[M]],2,1,1,SUM(AC[[AB]:[DB]])))),""))</f>
        <v>26</v>
      </c>
      <c r="AT20">
        <f>IF(OR(AT$5="",$S20=""),"",IFERROR(SUM(PRODUCT(INDEX(CMB[[BA_0O]:[BA_2O]],MATCH(ROUND(MIN(SUM(AT$4,$O20/1000),SUM($O20,AT$4/1000)),3),CMB[[Cmb_ID]:[Cmb_ID]],0),SUM(N(AT$1),N($R20),1)),CHOOSE(AC[[M]:[M]],1,1,0,AC[[AB]:[AB]])),PRODUCT(INDEX(CMB[[BD_0O]:[BD_2O]],MATCH(ROUND(MIN(SUM(AT$4,$O20/1000),SUM($O20,AT$4/1000)),3),CMB[[Cmb_ID]:[Cmb_ID]],0),SUM(N(AT$1),N($R20),1)),CHOOSE(AC[[M]:[M]],1,0,1,AC[[DB]:[DB]])),PRODUCT(SUM(ROUND(AVERAGE(VALUE(AT$3),VALUE($P20)),0),CHOOSE(IF(OR(AT$1,$R20),4,INDEX(CMB[[Res_Rare]:[Res_Rare]],MATCH(ROUND(MIN(SUM(AT$4,$O20/1000),SUM($O20,AT$4/1000)),3),CMB[[Cmb_ID]:[Cmb_ID]],0))),-1,-1,0,0)),IF(OR(AT$1,$R20),4,INDEX(CMB[[Cmb_Rare]:[Cmb_Rare]],MATCH(ROUND(MIN(SUM(AT$4,$O20/1000),SUM($O20,AT$4/1000)),3),CMB[[Cmb_ID]:[Cmb_ID]],0))),CHOOSE(AC[[M]:[M]],2,1,1,SUM(AC[[AB]:[DB]])))),""))</f>
        <v>34</v>
      </c>
      <c r="AU20">
        <f>IF(OR(AU$5="",$S20=""),"",IFERROR(SUM(PRODUCT(INDEX(CMB[[BA_0O]:[BA_2O]],MATCH(ROUND(MIN(SUM(AU$4,$O20/1000),SUM($O20,AU$4/1000)),3),CMB[[Cmb_ID]:[Cmb_ID]],0),SUM(N(AU$1),N($R20),1)),CHOOSE(AC[[M]:[M]],1,1,0,AC[[AB]:[AB]])),PRODUCT(INDEX(CMB[[BD_0O]:[BD_2O]],MATCH(ROUND(MIN(SUM(AU$4,$O20/1000),SUM($O20,AU$4/1000)),3),CMB[[Cmb_ID]:[Cmb_ID]],0),SUM(N(AU$1),N($R20),1)),CHOOSE(AC[[M]:[M]],1,0,1,AC[[DB]:[DB]])),PRODUCT(SUM(ROUND(AVERAGE(VALUE(AU$3),VALUE($P20)),0),CHOOSE(IF(OR(AU$1,$R20),4,INDEX(CMB[[Res_Rare]:[Res_Rare]],MATCH(ROUND(MIN(SUM(AU$4,$O20/1000),SUM($O20,AU$4/1000)),3),CMB[[Cmb_ID]:[Cmb_ID]],0))),-1,-1,0,0)),IF(OR(AU$1,$R20),4,INDEX(CMB[[Cmb_Rare]:[Cmb_Rare]],MATCH(ROUND(MIN(SUM(AU$4,$O20/1000),SUM($O20,AU$4/1000)),3),CMB[[Cmb_ID]:[Cmb_ID]],0))),CHOOSE(AC[[M]:[M]],2,1,1,SUM(AC[[AB]:[DB]])))),""))</f>
        <v>54</v>
      </c>
      <c r="AV20">
        <f>IF(OR(AV$5="",$S20=""),"",IFERROR(SUM(PRODUCT(INDEX(CMB[[BA_0O]:[BA_2O]],MATCH(ROUND(MIN(SUM(AV$4,$O20/1000),SUM($O20,AV$4/1000)),3),CMB[[Cmb_ID]:[Cmb_ID]],0),SUM(N(AV$1),N($R20),1)),CHOOSE(AC[[M]:[M]],1,1,0,AC[[AB]:[AB]])),PRODUCT(INDEX(CMB[[BD_0O]:[BD_2O]],MATCH(ROUND(MIN(SUM(AV$4,$O20/1000),SUM($O20,AV$4/1000)),3),CMB[[Cmb_ID]:[Cmb_ID]],0),SUM(N(AV$1),N($R20),1)),CHOOSE(AC[[M]:[M]],1,0,1,AC[[DB]:[DB]])),PRODUCT(SUM(ROUND(AVERAGE(VALUE(AV$3),VALUE($P20)),0),CHOOSE(IF(OR(AV$1,$R20),4,INDEX(CMB[[Res_Rare]:[Res_Rare]],MATCH(ROUND(MIN(SUM(AV$4,$O20/1000),SUM($O20,AV$4/1000)),3),CMB[[Cmb_ID]:[Cmb_ID]],0))),-1,-1,0,0)),IF(OR(AV$1,$R20),4,INDEX(CMB[[Cmb_Rare]:[Cmb_Rare]],MATCH(ROUND(MIN(SUM(AV$4,$O20/1000),SUM($O20,AV$4/1000)),3),CMB[[Cmb_ID]:[Cmb_ID]],0))),CHOOSE(AC[[M]:[M]],2,1,1,SUM(AC[[AB]:[DB]])))),""))</f>
        <v>53</v>
      </c>
      <c r="AW20" t="str">
        <f>IF(OR(AW$5="",$S20=""),"",IFERROR(SUM(PRODUCT(INDEX(CMB[[BA_0O]:[BA_2O]],MATCH(ROUND(MIN(SUM(AW$4,$O20/1000),SUM($O20,AW$4/1000)),3),CMB[[Cmb_ID]:[Cmb_ID]],0),SUM(N(AW$1),N($R20),1)),CHOOSE(AC[[M]:[M]],1,1,0,AC[[AB]:[AB]])),PRODUCT(INDEX(CMB[[BD_0O]:[BD_2O]],MATCH(ROUND(MIN(SUM(AW$4,$O20/1000),SUM($O20,AW$4/1000)),3),CMB[[Cmb_ID]:[Cmb_ID]],0),SUM(N(AW$1),N($R20),1)),CHOOSE(AC[[M]:[M]],1,0,1,AC[[DB]:[DB]])),PRODUCT(SUM(ROUND(AVERAGE(VALUE(AW$3),VALUE($P20)),0),CHOOSE(IF(OR(AW$1,$R20),4,INDEX(CMB[[Res_Rare]:[Res_Rare]],MATCH(ROUND(MIN(SUM(AW$4,$O20/1000),SUM($O20,AW$4/1000)),3),CMB[[Cmb_ID]:[Cmb_ID]],0))),-1,-1,0,0)),IF(OR(AW$1,$R20),4,INDEX(CMB[[Cmb_Rare]:[Cmb_Rare]],MATCH(ROUND(MIN(SUM(AW$4,$O20/1000),SUM($O20,AW$4/1000)),3),CMB[[Cmb_ID]:[Cmb_ID]],0))),CHOOSE(AC[[M]:[M]],2,1,1,SUM(AC[[AB]:[DB]])))),""))</f>
        <v/>
      </c>
      <c r="AX20">
        <f>IF(OR(AX$5="",$S20=""),"",IFERROR(SUM(PRODUCT(INDEX(CMB[[BA_0O]:[BA_2O]],MATCH(ROUND(MIN(SUM(AX$4,$O20/1000),SUM($O20,AX$4/1000)),3),CMB[[Cmb_ID]:[Cmb_ID]],0),SUM(N(AX$1),N($R20),1)),CHOOSE(AC[[M]:[M]],1,1,0,AC[[AB]:[AB]])),PRODUCT(INDEX(CMB[[BD_0O]:[BD_2O]],MATCH(ROUND(MIN(SUM(AX$4,$O20/1000),SUM($O20,AX$4/1000)),3),CMB[[Cmb_ID]:[Cmb_ID]],0),SUM(N(AX$1),N($R20),1)),CHOOSE(AC[[M]:[M]],1,0,1,AC[[DB]:[DB]])),PRODUCT(SUM(ROUND(AVERAGE(VALUE(AX$3),VALUE($P20)),0),CHOOSE(IF(OR(AX$1,$R20),4,INDEX(CMB[[Res_Rare]:[Res_Rare]],MATCH(ROUND(MIN(SUM(AX$4,$O20/1000),SUM($O20,AX$4/1000)),3),CMB[[Cmb_ID]:[Cmb_ID]],0))),-1,-1,0,0)),IF(OR(AX$1,$R20),4,INDEX(CMB[[Cmb_Rare]:[Cmb_Rare]],MATCH(ROUND(MIN(SUM(AX$4,$O20/1000),SUM($O20,AX$4/1000)),3),CMB[[Cmb_ID]:[Cmb_ID]],0))),CHOOSE(AC[[M]:[M]],2,1,1,SUM(AC[[AB]:[DB]])))),""))</f>
        <v>47</v>
      </c>
      <c r="AY20">
        <f>IF(OR(AY$5="",$S20=""),"",IFERROR(SUM(PRODUCT(INDEX(CMB[[BA_0O]:[BA_2O]],MATCH(ROUND(MIN(SUM(AY$4,$O20/1000),SUM($O20,AY$4/1000)),3),CMB[[Cmb_ID]:[Cmb_ID]],0),SUM(N(AY$1),N($R20),1)),CHOOSE(AC[[M]:[M]],1,1,0,AC[[AB]:[AB]])),PRODUCT(INDEX(CMB[[BD_0O]:[BD_2O]],MATCH(ROUND(MIN(SUM(AY$4,$O20/1000),SUM($O20,AY$4/1000)),3),CMB[[Cmb_ID]:[Cmb_ID]],0),SUM(N(AY$1),N($R20),1)),CHOOSE(AC[[M]:[M]],1,0,1,AC[[DB]:[DB]])),PRODUCT(SUM(ROUND(AVERAGE(VALUE(AY$3),VALUE($P20)),0),CHOOSE(IF(OR(AY$1,$R20),4,INDEX(CMB[[Res_Rare]:[Res_Rare]],MATCH(ROUND(MIN(SUM(AY$4,$O20/1000),SUM($O20,AY$4/1000)),3),CMB[[Cmb_ID]:[Cmb_ID]],0))),-1,-1,0,0)),IF(OR(AY$1,$R20),4,INDEX(CMB[[Cmb_Rare]:[Cmb_Rare]],MATCH(ROUND(MIN(SUM(AY$4,$O20/1000),SUM($O20,AY$4/1000)),3),CMB[[Cmb_ID]:[Cmb_ID]],0))),CHOOSE(AC[[M]:[M]],2,1,1,SUM(AC[[AB]:[DB]])))),""))</f>
        <v>37</v>
      </c>
      <c r="AZ20">
        <f>IF(OR(AZ$5="",$S20=""),"",IFERROR(SUM(PRODUCT(INDEX(CMB[[BA_0O]:[BA_2O]],MATCH(ROUND(MIN(SUM(AZ$4,$O20/1000),SUM($O20,AZ$4/1000)),3),CMB[[Cmb_ID]:[Cmb_ID]],0),SUM(N(AZ$1),N($R20),1)),CHOOSE(AC[[M]:[M]],1,1,0,AC[[AB]:[AB]])),PRODUCT(INDEX(CMB[[BD_0O]:[BD_2O]],MATCH(ROUND(MIN(SUM(AZ$4,$O20/1000),SUM($O20,AZ$4/1000)),3),CMB[[Cmb_ID]:[Cmb_ID]],0),SUM(N(AZ$1),N($R20),1)),CHOOSE(AC[[M]:[M]],1,0,1,AC[[DB]:[DB]])),PRODUCT(SUM(ROUND(AVERAGE(VALUE(AZ$3),VALUE($P20)),0),CHOOSE(IF(OR(AZ$1,$R20),4,INDEX(CMB[[Res_Rare]:[Res_Rare]],MATCH(ROUND(MIN(SUM(AZ$4,$O20/1000),SUM($O20,AZ$4/1000)),3),CMB[[Cmb_ID]:[Cmb_ID]],0))),-1,-1,0,0)),IF(OR(AZ$1,$R20),4,INDEX(CMB[[Cmb_Rare]:[Cmb_Rare]],MATCH(ROUND(MIN(SUM(AZ$4,$O20/1000),SUM($O20,AZ$4/1000)),3),CMB[[Cmb_ID]:[Cmb_ID]],0))),CHOOSE(AC[[M]:[M]],2,1,1,SUM(AC[[AB]:[DB]])))),""))</f>
        <v>29</v>
      </c>
      <c r="BA20">
        <f>IF(OR(BA$5="",$S20=""),"",IFERROR(SUM(PRODUCT(INDEX(CMB[[BA_0O]:[BA_2O]],MATCH(ROUND(MIN(SUM(BA$4,$O20/1000),SUM($O20,BA$4/1000)),3),CMB[[Cmb_ID]:[Cmb_ID]],0),SUM(N(BA$1),N($R20),1)),CHOOSE(AC[[M]:[M]],1,1,0,AC[[AB]:[AB]])),PRODUCT(INDEX(CMB[[BD_0O]:[BD_2O]],MATCH(ROUND(MIN(SUM(BA$4,$O20/1000),SUM($O20,BA$4/1000)),3),CMB[[Cmb_ID]:[Cmb_ID]],0),SUM(N(BA$1),N($R20),1)),CHOOSE(AC[[M]:[M]],1,0,1,AC[[DB]:[DB]])),PRODUCT(SUM(ROUND(AVERAGE(VALUE(BA$3),VALUE($P20)),0),CHOOSE(IF(OR(BA$1,$R20),4,INDEX(CMB[[Res_Rare]:[Res_Rare]],MATCH(ROUND(MIN(SUM(BA$4,$O20/1000),SUM($O20,BA$4/1000)),3),CMB[[Cmb_ID]:[Cmb_ID]],0))),-1,-1,0,0)),IF(OR(BA$1,$R20),4,INDEX(CMB[[Cmb_Rare]:[Cmb_Rare]],MATCH(ROUND(MIN(SUM(BA$4,$O20/1000),SUM($O20,BA$4/1000)),3),CMB[[Cmb_ID]:[Cmb_ID]],0))),CHOOSE(AC[[M]:[M]],2,1,1,SUM(AC[[AB]:[DB]])))),""))</f>
        <v>54</v>
      </c>
      <c r="BB20" t="str">
        <f>IF(OR(BB$5="",$S20=""),"",IFERROR(SUM(PRODUCT(INDEX(CMB[[BA_0O]:[BA_2O]],MATCH(ROUND(MIN(SUM(BB$4,$O20/1000),SUM($O20,BB$4/1000)),3),CMB[[Cmb_ID]:[Cmb_ID]],0),SUM(N(BB$1),N($R20),1)),CHOOSE(AC[[M]:[M]],1,1,0,AC[[AB]:[AB]])),PRODUCT(INDEX(CMB[[BD_0O]:[BD_2O]],MATCH(ROUND(MIN(SUM(BB$4,$O20/1000),SUM($O20,BB$4/1000)),3),CMB[[Cmb_ID]:[Cmb_ID]],0),SUM(N(BB$1),N($R20),1)),CHOOSE(AC[[M]:[M]],1,0,1,AC[[DB]:[DB]])),PRODUCT(SUM(ROUND(AVERAGE(VALUE(BB$3),VALUE($P20)),0),CHOOSE(IF(OR(BB$1,$R20),4,INDEX(CMB[[Res_Rare]:[Res_Rare]],MATCH(ROUND(MIN(SUM(BB$4,$O20/1000),SUM($O20,BB$4/1000)),3),CMB[[Cmb_ID]:[Cmb_ID]],0))),-1,-1,0,0)),IF(OR(BB$1,$R20),4,INDEX(CMB[[Cmb_Rare]:[Cmb_Rare]],MATCH(ROUND(MIN(SUM(BB$4,$O20/1000),SUM($O20,BB$4/1000)),3),CMB[[Cmb_ID]:[Cmb_ID]],0))),CHOOSE(AC[[M]:[M]],2,1,1,SUM(AC[[AB]:[DB]])))),""))</f>
        <v/>
      </c>
      <c r="BC20" t="str">
        <f>IF(OR(BC$5="",$S20=""),"",IFERROR(SUM(PRODUCT(INDEX(CMB[[BA_0O]:[BA_2O]],MATCH(ROUND(MIN(SUM(BC$4,$O20/1000),SUM($O20,BC$4/1000)),3),CMB[[Cmb_ID]:[Cmb_ID]],0),SUM(N(BC$1),N($R20),1)),CHOOSE(AC[[M]:[M]],1,1,0,AC[[AB]:[AB]])),PRODUCT(INDEX(CMB[[BD_0O]:[BD_2O]],MATCH(ROUND(MIN(SUM(BC$4,$O20/1000),SUM($O20,BC$4/1000)),3),CMB[[Cmb_ID]:[Cmb_ID]],0),SUM(N(BC$1),N($R20),1)),CHOOSE(AC[[M]:[M]],1,0,1,AC[[DB]:[DB]])),PRODUCT(SUM(ROUND(AVERAGE(VALUE(BC$3),VALUE($P20)),0),CHOOSE(IF(OR(BC$1,$R20),4,INDEX(CMB[[Res_Rare]:[Res_Rare]],MATCH(ROUND(MIN(SUM(BC$4,$O20/1000),SUM($O20,BC$4/1000)),3),CMB[[Cmb_ID]:[Cmb_ID]],0))),-1,-1,0,0)),IF(OR(BC$1,$R20),4,INDEX(CMB[[Cmb_Rare]:[Cmb_Rare]],MATCH(ROUND(MIN(SUM(BC$4,$O20/1000),SUM($O20,BC$4/1000)),3),CMB[[Cmb_ID]:[Cmb_ID]],0))),CHOOSE(AC[[M]:[M]],2,1,1,SUM(AC[[AB]:[DB]])))),""))</f>
        <v/>
      </c>
      <c r="BD20" t="str">
        <f>IF(OR(BD$5="",$S20=""),"",IFERROR(SUM(PRODUCT(INDEX(CMB[[BA_0O]:[BA_2O]],MATCH(ROUND(MIN(SUM(BD$4,$O20/1000),SUM($O20,BD$4/1000)),3),CMB[[Cmb_ID]:[Cmb_ID]],0),SUM(N(BD$1),N($R20),1)),CHOOSE(AC[[M]:[M]],1,1,0,AC[[AB]:[AB]])),PRODUCT(INDEX(CMB[[BD_0O]:[BD_2O]],MATCH(ROUND(MIN(SUM(BD$4,$O20/1000),SUM($O20,BD$4/1000)),3),CMB[[Cmb_ID]:[Cmb_ID]],0),SUM(N(BD$1),N($R20),1)),CHOOSE(AC[[M]:[M]],1,0,1,AC[[DB]:[DB]])),PRODUCT(SUM(ROUND(AVERAGE(VALUE(BD$3),VALUE($P20)),0),CHOOSE(IF(OR(BD$1,$R20),4,INDEX(CMB[[Res_Rare]:[Res_Rare]],MATCH(ROUND(MIN(SUM(BD$4,$O20/1000),SUM($O20,BD$4/1000)),3),CMB[[Cmb_ID]:[Cmb_ID]],0))),-1,-1,0,0)),IF(OR(BD$1,$R20),4,INDEX(CMB[[Cmb_Rare]:[Cmb_Rare]],MATCH(ROUND(MIN(SUM(BD$4,$O20/1000),SUM($O20,BD$4/1000)),3),CMB[[Cmb_ID]:[Cmb_ID]],0))),CHOOSE(AC[[M]:[M]],2,1,1,SUM(AC[[AB]:[DB]])))),""))</f>
        <v/>
      </c>
      <c r="BE20" t="str">
        <f>IF(OR(BE$5="",$S20=""),"",IFERROR(SUM(PRODUCT(INDEX(CMB[[BA_0O]:[BA_2O]],MATCH(ROUND(MIN(SUM(BE$4,$O20/1000),SUM($O20,BE$4/1000)),3),CMB[[Cmb_ID]:[Cmb_ID]],0),SUM(N(BE$1),N($R20),1)),CHOOSE(AC[[M]:[M]],1,1,0,AC[[AB]:[AB]])),PRODUCT(INDEX(CMB[[BD_0O]:[BD_2O]],MATCH(ROUND(MIN(SUM(BE$4,$O20/1000),SUM($O20,BE$4/1000)),3),CMB[[Cmb_ID]:[Cmb_ID]],0),SUM(N(BE$1),N($R20),1)),CHOOSE(AC[[M]:[M]],1,0,1,AC[[DB]:[DB]])),PRODUCT(SUM(ROUND(AVERAGE(VALUE(BE$3),VALUE($P20)),0),CHOOSE(IF(OR(BE$1,$R20),4,INDEX(CMB[[Res_Rare]:[Res_Rare]],MATCH(ROUND(MIN(SUM(BE$4,$O20/1000),SUM($O20,BE$4/1000)),3),CMB[[Cmb_ID]:[Cmb_ID]],0))),-1,-1,0,0)),IF(OR(BE$1,$R20),4,INDEX(CMB[[Cmb_Rare]:[Cmb_Rare]],MATCH(ROUND(MIN(SUM(BE$4,$O20/1000),SUM($O20,BE$4/1000)),3),CMB[[Cmb_ID]:[Cmb_ID]],0))),CHOOSE(AC[[M]:[M]],2,1,1,SUM(AC[[AB]:[DB]])))),""))</f>
        <v/>
      </c>
      <c r="BF20" t="str">
        <f>IF(OR(BF$5="",$S20=""),"",IFERROR(SUM(PRODUCT(INDEX(CMB[[BA_0O]:[BA_2O]],MATCH(ROUND(MIN(SUM(BF$4,$O20/1000),SUM($O20,BF$4/1000)),3),CMB[[Cmb_ID]:[Cmb_ID]],0),SUM(N(BF$1),N($R20),1)),CHOOSE(AC[[M]:[M]],1,1,0,AC[[AB]:[AB]])),PRODUCT(INDEX(CMB[[BD_0O]:[BD_2O]],MATCH(ROUND(MIN(SUM(BF$4,$O20/1000),SUM($O20,BF$4/1000)),3),CMB[[Cmb_ID]:[Cmb_ID]],0),SUM(N(BF$1),N($R20),1)),CHOOSE(AC[[M]:[M]],1,0,1,AC[[DB]:[DB]])),PRODUCT(SUM(ROUND(AVERAGE(VALUE(BF$3),VALUE($P20)),0),CHOOSE(IF(OR(BF$1,$R20),4,INDEX(CMB[[Res_Rare]:[Res_Rare]],MATCH(ROUND(MIN(SUM(BF$4,$O20/1000),SUM($O20,BF$4/1000)),3),CMB[[Cmb_ID]:[Cmb_ID]],0))),-1,-1,0,0)),IF(OR(BF$1,$R20),4,INDEX(CMB[[Cmb_Rare]:[Cmb_Rare]],MATCH(ROUND(MIN(SUM(BF$4,$O20/1000),SUM($O20,BF$4/1000)),3),CMB[[Cmb_ID]:[Cmb_ID]],0))),CHOOSE(AC[[M]:[M]],2,1,1,SUM(AC[[AB]:[DB]])))),""))</f>
        <v/>
      </c>
      <c r="BG20" t="str">
        <f>IF(OR(BG$5="",$S20=""),"",IFERROR(SUM(PRODUCT(INDEX(CMB[[BA_0O]:[BA_2O]],MATCH(ROUND(MIN(SUM(BG$4,$O20/1000),SUM($O20,BG$4/1000)),3),CMB[[Cmb_ID]:[Cmb_ID]],0),SUM(N(BG$1),N($R20),1)),CHOOSE(AC[[M]:[M]],1,1,0,AC[[AB]:[AB]])),PRODUCT(INDEX(CMB[[BD_0O]:[BD_2O]],MATCH(ROUND(MIN(SUM(BG$4,$O20/1000),SUM($O20,BG$4/1000)),3),CMB[[Cmb_ID]:[Cmb_ID]],0),SUM(N(BG$1),N($R20),1)),CHOOSE(AC[[M]:[M]],1,0,1,AC[[DB]:[DB]])),PRODUCT(SUM(ROUND(AVERAGE(VALUE(BG$3),VALUE($P20)),0),CHOOSE(IF(OR(BG$1,$R20),4,INDEX(CMB[[Res_Rare]:[Res_Rare]],MATCH(ROUND(MIN(SUM(BG$4,$O20/1000),SUM($O20,BG$4/1000)),3),CMB[[Cmb_ID]:[Cmb_ID]],0))),-1,-1,0,0)),IF(OR(BG$1,$R20),4,INDEX(CMB[[Cmb_Rare]:[Cmb_Rare]],MATCH(ROUND(MIN(SUM(BG$4,$O20/1000),SUM($O20,BG$4/1000)),3),CMB[[Cmb_ID]:[Cmb_ID]],0))),CHOOSE(AC[[M]:[M]],2,1,1,SUM(AC[[AB]:[DB]])))),""))</f>
        <v/>
      </c>
      <c r="BH20" t="str">
        <f>IF(OR(BH$5="",$S20=""),"",IFERROR(SUM(PRODUCT(INDEX(CMB[[BA_0O]:[BA_2O]],MATCH(ROUND(MIN(SUM(BH$4,$O20/1000),SUM($O20,BH$4/1000)),3),CMB[[Cmb_ID]:[Cmb_ID]],0),SUM(N(BH$1),N($R20),1)),CHOOSE(AC[[M]:[M]],1,1,0,AC[[AB]:[AB]])),PRODUCT(INDEX(CMB[[BD_0O]:[BD_2O]],MATCH(ROUND(MIN(SUM(BH$4,$O20/1000),SUM($O20,BH$4/1000)),3),CMB[[Cmb_ID]:[Cmb_ID]],0),SUM(N(BH$1),N($R20),1)),CHOOSE(AC[[M]:[M]],1,0,1,AC[[DB]:[DB]])),PRODUCT(SUM(ROUND(AVERAGE(VALUE(BH$3),VALUE($P20)),0),CHOOSE(IF(OR(BH$1,$R20),4,INDEX(CMB[[Res_Rare]:[Res_Rare]],MATCH(ROUND(MIN(SUM(BH$4,$O20/1000),SUM($O20,BH$4/1000)),3),CMB[[Cmb_ID]:[Cmb_ID]],0))),-1,-1,0,0)),IF(OR(BH$1,$R20),4,INDEX(CMB[[Cmb_Rare]:[Cmb_Rare]],MATCH(ROUND(MIN(SUM(BH$4,$O20/1000),SUM($O20,BH$4/1000)),3),CMB[[Cmb_ID]:[Cmb_ID]],0))),CHOOSE(AC[[M]:[M]],2,1,1,SUM(AC[[AB]:[DB]])))),""))</f>
        <v/>
      </c>
      <c r="BI20" t="str">
        <f>IF(OR(BI$5="",$S20=""),"",IFERROR(SUM(PRODUCT(INDEX(CMB[[BA_0O]:[BA_2O]],MATCH(ROUND(MIN(SUM(BI$4,$O20/1000),SUM($O20,BI$4/1000)),3),CMB[[Cmb_ID]:[Cmb_ID]],0),SUM(N(BI$1),N($R20),1)),CHOOSE(AC[[M]:[M]],1,1,0,AC[[AB]:[AB]])),PRODUCT(INDEX(CMB[[BD_0O]:[BD_2O]],MATCH(ROUND(MIN(SUM(BI$4,$O20/1000),SUM($O20,BI$4/1000)),3),CMB[[Cmb_ID]:[Cmb_ID]],0),SUM(N(BI$1),N($R20),1)),CHOOSE(AC[[M]:[M]],1,0,1,AC[[DB]:[DB]])),PRODUCT(SUM(ROUND(AVERAGE(VALUE(BI$3),VALUE($P20)),0),CHOOSE(IF(OR(BI$1,$R20),4,INDEX(CMB[[Res_Rare]:[Res_Rare]],MATCH(ROUND(MIN(SUM(BI$4,$O20/1000),SUM($O20,BI$4/1000)),3),CMB[[Cmb_ID]:[Cmb_ID]],0))),-1,-1,0,0)),IF(OR(BI$1,$R20),4,INDEX(CMB[[Cmb_Rare]:[Cmb_Rare]],MATCH(ROUND(MIN(SUM(BI$4,$O20/1000),SUM($O20,BI$4/1000)),3),CMB[[Cmb_ID]:[Cmb_ID]],0))),CHOOSE(AC[[M]:[M]],2,1,1,SUM(AC[[AB]:[DB]])))),""))</f>
        <v/>
      </c>
      <c r="BJ20" t="str">
        <f>IF(OR(BJ$5="",$S20=""),"",IFERROR(SUM(PRODUCT(INDEX(CMB[[BA_0O]:[BA_2O]],MATCH(ROUND(MIN(SUM(BJ$4,$O20/1000),SUM($O20,BJ$4/1000)),3),CMB[[Cmb_ID]:[Cmb_ID]],0),SUM(N(BJ$1),N($R20),1)),CHOOSE(AC[[M]:[M]],1,1,0,AC[[AB]:[AB]])),PRODUCT(INDEX(CMB[[BD_0O]:[BD_2O]],MATCH(ROUND(MIN(SUM(BJ$4,$O20/1000),SUM($O20,BJ$4/1000)),3),CMB[[Cmb_ID]:[Cmb_ID]],0),SUM(N(BJ$1),N($R20),1)),CHOOSE(AC[[M]:[M]],1,0,1,AC[[DB]:[DB]])),PRODUCT(SUM(ROUND(AVERAGE(VALUE(BJ$3),VALUE($P20)),0),CHOOSE(IF(OR(BJ$1,$R20),4,INDEX(CMB[[Res_Rare]:[Res_Rare]],MATCH(ROUND(MIN(SUM(BJ$4,$O20/1000),SUM($O20,BJ$4/1000)),3),CMB[[Cmb_ID]:[Cmb_ID]],0))),-1,-1,0,0)),IF(OR(BJ$1,$R20),4,INDEX(CMB[[Cmb_Rare]:[Cmb_Rare]],MATCH(ROUND(MIN(SUM(BJ$4,$O20/1000),SUM($O20,BJ$4/1000)),3),CMB[[Cmb_ID]:[Cmb_ID]],0))),CHOOSE(AC[[M]:[M]],2,1,1,SUM(AC[[AB]:[DB]])))),""))</f>
        <v/>
      </c>
      <c r="BK20" t="str">
        <f>IF(OR(BK$5="",$S20=""),"",IFERROR(SUM(PRODUCT(INDEX(CMB[[BA_0O]:[BA_2O]],MATCH(ROUND(MIN(SUM(BK$4,$O20/1000),SUM($O20,BK$4/1000)),3),CMB[[Cmb_ID]:[Cmb_ID]],0),SUM(N(BK$1),N($R20),1)),CHOOSE(AC[[M]:[M]],1,1,0,AC[[AB]:[AB]])),PRODUCT(INDEX(CMB[[BD_0O]:[BD_2O]],MATCH(ROUND(MIN(SUM(BK$4,$O20/1000),SUM($O20,BK$4/1000)),3),CMB[[Cmb_ID]:[Cmb_ID]],0),SUM(N(BK$1),N($R20),1)),CHOOSE(AC[[M]:[M]],1,0,1,AC[[DB]:[DB]])),PRODUCT(SUM(ROUND(AVERAGE(VALUE(BK$3),VALUE($P20)),0),CHOOSE(IF(OR(BK$1,$R20),4,INDEX(CMB[[Res_Rare]:[Res_Rare]],MATCH(ROUND(MIN(SUM(BK$4,$O20/1000),SUM($O20,BK$4/1000)),3),CMB[[Cmb_ID]:[Cmb_ID]],0))),-1,-1,0,0)),IF(OR(BK$1,$R20),4,INDEX(CMB[[Cmb_Rare]:[Cmb_Rare]],MATCH(ROUND(MIN(SUM(BK$4,$O20/1000),SUM($O20,BK$4/1000)),3),CMB[[Cmb_ID]:[Cmb_ID]],0))),CHOOSE(AC[[M]:[M]],2,1,1,SUM(AC[[AB]:[DB]])))),""))</f>
        <v/>
      </c>
      <c r="BL20" t="str">
        <f>IF(OR(BL$5="",$S20=""),"",IFERROR(SUM(PRODUCT(INDEX(CMB[[BA_0O]:[BA_2O]],MATCH(ROUND(MIN(SUM(BL$4,$O20/1000),SUM($O20,BL$4/1000)),3),CMB[[Cmb_ID]:[Cmb_ID]],0),SUM(N(BL$1),N($R20),1)),CHOOSE(AC[[M]:[M]],1,1,0,AC[[AB]:[AB]])),PRODUCT(INDEX(CMB[[BD_0O]:[BD_2O]],MATCH(ROUND(MIN(SUM(BL$4,$O20/1000),SUM($O20,BL$4/1000)),3),CMB[[Cmb_ID]:[Cmb_ID]],0),SUM(N(BL$1),N($R20),1)),CHOOSE(AC[[M]:[M]],1,0,1,AC[[DB]:[DB]])),PRODUCT(SUM(ROUND(AVERAGE(VALUE(BL$3),VALUE($P20)),0),CHOOSE(IF(OR(BL$1,$R20),4,INDEX(CMB[[Res_Rare]:[Res_Rare]],MATCH(ROUND(MIN(SUM(BL$4,$O20/1000),SUM($O20,BL$4/1000)),3),CMB[[Cmb_ID]:[Cmb_ID]],0))),-1,-1,0,0)),IF(OR(BL$1,$R20),4,INDEX(CMB[[Cmb_Rare]:[Cmb_Rare]],MATCH(ROUND(MIN(SUM(BL$4,$O20/1000),SUM($O20,BL$4/1000)),3),CMB[[Cmb_ID]:[Cmb_ID]],0))),CHOOSE(AC[[M]:[M]],2,1,1,SUM(AC[[AB]:[DB]])))),""))</f>
        <v/>
      </c>
      <c r="BM20" t="str">
        <f>IF(OR(BM$5="",$S20=""),"",IFERROR(SUM(PRODUCT(INDEX(CMB[[BA_0O]:[BA_2O]],MATCH(ROUND(MIN(SUM(BM$4,$O20/1000),SUM($O20,BM$4/1000)),3),CMB[[Cmb_ID]:[Cmb_ID]],0),SUM(N(BM$1),N($R20),1)),CHOOSE(AC[[M]:[M]],1,1,0,AC[[AB]:[AB]])),PRODUCT(INDEX(CMB[[BD_0O]:[BD_2O]],MATCH(ROUND(MIN(SUM(BM$4,$O20/1000),SUM($O20,BM$4/1000)),3),CMB[[Cmb_ID]:[Cmb_ID]],0),SUM(N(BM$1),N($R20),1)),CHOOSE(AC[[M]:[M]],1,0,1,AC[[DB]:[DB]])),PRODUCT(SUM(ROUND(AVERAGE(VALUE(BM$3),VALUE($P20)),0),CHOOSE(IF(OR(BM$1,$R20),4,INDEX(CMB[[Res_Rare]:[Res_Rare]],MATCH(ROUND(MIN(SUM(BM$4,$O20/1000),SUM($O20,BM$4/1000)),3),CMB[[Cmb_ID]:[Cmb_ID]],0))),-1,-1,0,0)),IF(OR(BM$1,$R20),4,INDEX(CMB[[Cmb_Rare]:[Cmb_Rare]],MATCH(ROUND(MIN(SUM(BM$4,$O20/1000),SUM($O20,BM$4/1000)),3),CMB[[Cmb_ID]:[Cmb_ID]],0))),CHOOSE(AC[[M]:[M]],2,1,1,SUM(AC[[AB]:[DB]])))),""))</f>
        <v/>
      </c>
      <c r="BN20" t="str">
        <f>IF(OR(BN$5="",$S20=""),"",IFERROR(SUM(PRODUCT(INDEX(CMB[[BA_0O]:[BA_2O]],MATCH(ROUND(MIN(SUM(BN$4,$O20/1000),SUM($O20,BN$4/1000)),3),CMB[[Cmb_ID]:[Cmb_ID]],0),SUM(N(BN$1),N($R20),1)),CHOOSE(AC[[M]:[M]],1,1,0,AC[[AB]:[AB]])),PRODUCT(INDEX(CMB[[BD_0O]:[BD_2O]],MATCH(ROUND(MIN(SUM(BN$4,$O20/1000),SUM($O20,BN$4/1000)),3),CMB[[Cmb_ID]:[Cmb_ID]],0),SUM(N(BN$1),N($R20),1)),CHOOSE(AC[[M]:[M]],1,0,1,AC[[DB]:[DB]])),PRODUCT(SUM(ROUND(AVERAGE(VALUE(BN$3),VALUE($P20)),0),CHOOSE(IF(OR(BN$1,$R20),4,INDEX(CMB[[Res_Rare]:[Res_Rare]],MATCH(ROUND(MIN(SUM(BN$4,$O20/1000),SUM($O20,BN$4/1000)),3),CMB[[Cmb_ID]:[Cmb_ID]],0))),-1,-1,0,0)),IF(OR(BN$1,$R20),4,INDEX(CMB[[Cmb_Rare]:[Cmb_Rare]],MATCH(ROUND(MIN(SUM(BN$4,$O20/1000),SUM($O20,BN$4/1000)),3),CMB[[Cmb_ID]:[Cmb_ID]],0))),CHOOSE(AC[[M]:[M]],2,1,1,SUM(AC[[AB]:[DB]])))),""))</f>
        <v/>
      </c>
      <c r="BO20" t="str">
        <f>IF(OR(BO$5="",$S20=""),"",IFERROR(SUM(PRODUCT(INDEX(CMB[[BA_0O]:[BA_2O]],MATCH(ROUND(MIN(SUM(BO$4,$O20/1000),SUM($O20,BO$4/1000)),3),CMB[[Cmb_ID]:[Cmb_ID]],0),SUM(N(BO$1),N($R20),1)),CHOOSE(AC[[M]:[M]],1,1,0,AC[[AB]:[AB]])),PRODUCT(INDEX(CMB[[BD_0O]:[BD_2O]],MATCH(ROUND(MIN(SUM(BO$4,$O20/1000),SUM($O20,BO$4/1000)),3),CMB[[Cmb_ID]:[Cmb_ID]],0),SUM(N(BO$1),N($R20),1)),CHOOSE(AC[[M]:[M]],1,0,1,AC[[DB]:[DB]])),PRODUCT(SUM(ROUND(AVERAGE(VALUE(BO$3),VALUE($P20)),0),CHOOSE(IF(OR(BO$1,$R20),4,INDEX(CMB[[Res_Rare]:[Res_Rare]],MATCH(ROUND(MIN(SUM(BO$4,$O20/1000),SUM($O20,BO$4/1000)),3),CMB[[Cmb_ID]:[Cmb_ID]],0))),-1,-1,0,0)),IF(OR(BO$1,$R20),4,INDEX(CMB[[Cmb_Rare]:[Cmb_Rare]],MATCH(ROUND(MIN(SUM(BO$4,$O20/1000),SUM($O20,BO$4/1000)),3),CMB[[Cmb_ID]:[Cmb_ID]],0))),CHOOSE(AC[[M]:[M]],2,1,1,SUM(AC[[AB]:[DB]])))),""))</f>
        <v/>
      </c>
      <c r="BP20" t="str">
        <f>IF(OR(BP$5="",$S20=""),"",IFERROR(SUM(PRODUCT(INDEX(CMB[[BA_0O]:[BA_2O]],MATCH(ROUND(MIN(SUM(BP$4,$O20/1000),SUM($O20,BP$4/1000)),3),CMB[[Cmb_ID]:[Cmb_ID]],0),SUM(N(BP$1),N($R20),1)),CHOOSE(AC[[M]:[M]],1,1,0,AC[[AB]:[AB]])),PRODUCT(INDEX(CMB[[BD_0O]:[BD_2O]],MATCH(ROUND(MIN(SUM(BP$4,$O20/1000),SUM($O20,BP$4/1000)),3),CMB[[Cmb_ID]:[Cmb_ID]],0),SUM(N(BP$1),N($R20),1)),CHOOSE(AC[[M]:[M]],1,0,1,AC[[DB]:[DB]])),PRODUCT(SUM(ROUND(AVERAGE(VALUE(BP$3),VALUE($P20)),0),CHOOSE(IF(OR(BP$1,$R20),4,INDEX(CMB[[Res_Rare]:[Res_Rare]],MATCH(ROUND(MIN(SUM(BP$4,$O20/1000),SUM($O20,BP$4/1000)),3),CMB[[Cmb_ID]:[Cmb_ID]],0))),-1,-1,0,0)),IF(OR(BP$1,$R20),4,INDEX(CMB[[Cmb_Rare]:[Cmb_Rare]],MATCH(ROUND(MIN(SUM(BP$4,$O20/1000),SUM($O20,BP$4/1000)),3),CMB[[Cmb_ID]:[Cmb_ID]],0))),CHOOSE(AC[[M]:[M]],2,1,1,SUM(AC[[AB]:[DB]])))),""))</f>
        <v/>
      </c>
      <c r="BQ20" t="str">
        <f>IF(OR(BQ$5="",$S20=""),"",IFERROR(SUM(PRODUCT(INDEX(CMB[[BA_0O]:[BA_2O]],MATCH(ROUND(MIN(SUM(BQ$4,$O20/1000),SUM($O20,BQ$4/1000)),3),CMB[[Cmb_ID]:[Cmb_ID]],0),SUM(N(BQ$1),N($R20),1)),CHOOSE(AC[[M]:[M]],1,1,0,AC[[AB]:[AB]])),PRODUCT(INDEX(CMB[[BD_0O]:[BD_2O]],MATCH(ROUND(MIN(SUM(BQ$4,$O20/1000),SUM($O20,BQ$4/1000)),3),CMB[[Cmb_ID]:[Cmb_ID]],0),SUM(N(BQ$1),N($R20),1)),CHOOSE(AC[[M]:[M]],1,0,1,AC[[DB]:[DB]])),PRODUCT(SUM(ROUND(AVERAGE(VALUE(BQ$3),VALUE($P20)),0),CHOOSE(IF(OR(BQ$1,$R20),4,INDEX(CMB[[Res_Rare]:[Res_Rare]],MATCH(ROUND(MIN(SUM(BQ$4,$O20/1000),SUM($O20,BQ$4/1000)),3),CMB[[Cmb_ID]:[Cmb_ID]],0))),-1,-1,0,0)),IF(OR(BQ$1,$R20),4,INDEX(CMB[[Cmb_Rare]:[Cmb_Rare]],MATCH(ROUND(MIN(SUM(BQ$4,$O20/1000),SUM($O20,BQ$4/1000)),3),CMB[[Cmb_ID]:[Cmb_ID]],0))),CHOOSE(AC[[M]:[M]],2,1,1,SUM(AC[[AB]:[DB]])))),""))</f>
        <v/>
      </c>
      <c r="BR20" t="str">
        <f>IF(OR(BR$5="",$S20=""),"",IFERROR(SUM(PRODUCT(INDEX(CMB[[BA_0O]:[BA_2O]],MATCH(ROUND(MIN(SUM(BR$4,$O20/1000),SUM($O20,BR$4/1000)),3),CMB[[Cmb_ID]:[Cmb_ID]],0),SUM(N(BR$1),N($R20),1)),CHOOSE(AC[[M]:[M]],1,1,0,AC[[AB]:[AB]])),PRODUCT(INDEX(CMB[[BD_0O]:[BD_2O]],MATCH(ROUND(MIN(SUM(BR$4,$O20/1000),SUM($O20,BR$4/1000)),3),CMB[[Cmb_ID]:[Cmb_ID]],0),SUM(N(BR$1),N($R20),1)),CHOOSE(AC[[M]:[M]],1,0,1,AC[[DB]:[DB]])),PRODUCT(SUM(ROUND(AVERAGE(VALUE(BR$3),VALUE($P20)),0),CHOOSE(IF(OR(BR$1,$R20),4,INDEX(CMB[[Res_Rare]:[Res_Rare]],MATCH(ROUND(MIN(SUM(BR$4,$O20/1000),SUM($O20,BR$4/1000)),3),CMB[[Cmb_ID]:[Cmb_ID]],0))),-1,-1,0,0)),IF(OR(BR$1,$R20),4,INDEX(CMB[[Cmb_Rare]:[Cmb_Rare]],MATCH(ROUND(MIN(SUM(BR$4,$O20/1000),SUM($O20,BR$4/1000)),3),CMB[[Cmb_ID]:[Cmb_ID]],0))),CHOOSE(AC[[M]:[M]],2,1,1,SUM(AC[[AB]:[DB]])))),""))</f>
        <v/>
      </c>
      <c r="BS20" t="str">
        <f>IF(OR(BS$5="",$S20=""),"",IFERROR(SUM(PRODUCT(INDEX(CMB[[BA_0O]:[BA_2O]],MATCH(ROUND(MIN(SUM(BS$4,$O20/1000),SUM($O20,BS$4/1000)),3),CMB[[Cmb_ID]:[Cmb_ID]],0),SUM(N(BS$1),N($R20),1)),CHOOSE(AC[[M]:[M]],1,1,0,AC[[AB]:[AB]])),PRODUCT(INDEX(CMB[[BD_0O]:[BD_2O]],MATCH(ROUND(MIN(SUM(BS$4,$O20/1000),SUM($O20,BS$4/1000)),3),CMB[[Cmb_ID]:[Cmb_ID]],0),SUM(N(BS$1),N($R20),1)),CHOOSE(AC[[M]:[M]],1,0,1,AC[[DB]:[DB]])),PRODUCT(SUM(ROUND(AVERAGE(VALUE(BS$3),VALUE($P20)),0),CHOOSE(IF(OR(BS$1,$R20),4,INDEX(CMB[[Res_Rare]:[Res_Rare]],MATCH(ROUND(MIN(SUM(BS$4,$O20/1000),SUM($O20,BS$4/1000)),3),CMB[[Cmb_ID]:[Cmb_ID]],0))),-1,-1,0,0)),IF(OR(BS$1,$R20),4,INDEX(CMB[[Cmb_Rare]:[Cmb_Rare]],MATCH(ROUND(MIN(SUM(BS$4,$O20/1000),SUM($O20,BS$4/1000)),3),CMB[[Cmb_ID]:[Cmb_ID]],0))),CHOOSE(AC[[M]:[M]],2,1,1,SUM(AC[[AB]:[DB]])))),""))</f>
        <v/>
      </c>
      <c r="BT20" t="str">
        <f>IF(OR(BT$5="",$S20=""),"",IFERROR(SUM(PRODUCT(INDEX(CMB[[BA_0O]:[BA_2O]],MATCH(ROUND(MIN(SUM(BT$4,$O20/1000),SUM($O20,BT$4/1000)),3),CMB[[Cmb_ID]:[Cmb_ID]],0),SUM(N(BT$1),N($R20),1)),CHOOSE(AC[[M]:[M]],1,1,0,AC[[AB]:[AB]])),PRODUCT(INDEX(CMB[[BD_0O]:[BD_2O]],MATCH(ROUND(MIN(SUM(BT$4,$O20/1000),SUM($O20,BT$4/1000)),3),CMB[[Cmb_ID]:[Cmb_ID]],0),SUM(N(BT$1),N($R20),1)),CHOOSE(AC[[M]:[M]],1,0,1,AC[[DB]:[DB]])),PRODUCT(SUM(ROUND(AVERAGE(VALUE(BT$3),VALUE($P20)),0),CHOOSE(IF(OR(BT$1,$R20),4,INDEX(CMB[[Res_Rare]:[Res_Rare]],MATCH(ROUND(MIN(SUM(BT$4,$O20/1000),SUM($O20,BT$4/1000)),3),CMB[[Cmb_ID]:[Cmb_ID]],0))),-1,-1,0,0)),IF(OR(BT$1,$R20),4,INDEX(CMB[[Cmb_Rare]:[Cmb_Rare]],MATCH(ROUND(MIN(SUM(BT$4,$O20/1000),SUM($O20,BT$4/1000)),3),CMB[[Cmb_ID]:[Cmb_ID]],0))),CHOOSE(AC[[M]:[M]],2,1,1,SUM(AC[[AB]:[DB]])))),""))</f>
        <v/>
      </c>
      <c r="BU20" t="str">
        <f>IF(OR(BU$5="",$S20=""),"",IFERROR(SUM(PRODUCT(INDEX(CMB[[BA_0O]:[BA_2O]],MATCH(ROUND(MIN(SUM(BU$4,$O20/1000),SUM($O20,BU$4/1000)),3),CMB[[Cmb_ID]:[Cmb_ID]],0),SUM(N(BU$1),N($R20),1)),CHOOSE(AC[[M]:[M]],1,1,0,AC[[AB]:[AB]])),PRODUCT(INDEX(CMB[[BD_0O]:[BD_2O]],MATCH(ROUND(MIN(SUM(BU$4,$O20/1000),SUM($O20,BU$4/1000)),3),CMB[[Cmb_ID]:[Cmb_ID]],0),SUM(N(BU$1),N($R20),1)),CHOOSE(AC[[M]:[M]],1,0,1,AC[[DB]:[DB]])),PRODUCT(SUM(ROUND(AVERAGE(VALUE(BU$3),VALUE($P20)),0),CHOOSE(IF(OR(BU$1,$R20),4,INDEX(CMB[[Res_Rare]:[Res_Rare]],MATCH(ROUND(MIN(SUM(BU$4,$O20/1000),SUM($O20,BU$4/1000)),3),CMB[[Cmb_ID]:[Cmb_ID]],0))),-1,-1,0,0)),IF(OR(BU$1,$R20),4,INDEX(CMB[[Cmb_Rare]:[Cmb_Rare]],MATCH(ROUND(MIN(SUM(BU$4,$O20/1000),SUM($O20,BU$4/1000)),3),CMB[[Cmb_ID]:[Cmb_ID]],0))),CHOOSE(AC[[M]:[M]],2,1,1,SUM(AC[[AB]:[DB]])))),""))</f>
        <v/>
      </c>
      <c r="BV20" t="str">
        <f>IF(OR(BV$5="",$S20=""),"",IFERROR(SUM(PRODUCT(INDEX(CMB[[BA_0O]:[BA_2O]],MATCH(ROUND(MIN(SUM(BV$4,$O20/1000),SUM($O20,BV$4/1000)),3),CMB[[Cmb_ID]:[Cmb_ID]],0),SUM(N(BV$1),N($R20),1)),CHOOSE(AC[[M]:[M]],1,1,0,AC[[AB]:[AB]])),PRODUCT(INDEX(CMB[[BD_0O]:[BD_2O]],MATCH(ROUND(MIN(SUM(BV$4,$O20/1000),SUM($O20,BV$4/1000)),3),CMB[[Cmb_ID]:[Cmb_ID]],0),SUM(N(BV$1),N($R20),1)),CHOOSE(AC[[M]:[M]],1,0,1,AC[[DB]:[DB]])),PRODUCT(SUM(ROUND(AVERAGE(VALUE(BV$3),VALUE($P20)),0),CHOOSE(IF(OR(BV$1,$R20),4,INDEX(CMB[[Res_Rare]:[Res_Rare]],MATCH(ROUND(MIN(SUM(BV$4,$O20/1000),SUM($O20,BV$4/1000)),3),CMB[[Cmb_ID]:[Cmb_ID]],0))),-1,-1,0,0)),IF(OR(BV$1,$R20),4,INDEX(CMB[[Cmb_Rare]:[Cmb_Rare]],MATCH(ROUND(MIN(SUM(BV$4,$O20/1000),SUM($O20,BV$4/1000)),3),CMB[[Cmb_ID]:[Cmb_ID]],0))),CHOOSE(AC[[M]:[M]],2,1,1,SUM(AC[[AB]:[DB]])))),""))</f>
        <v/>
      </c>
      <c r="BW20" t="str">
        <f>IF(OR(BW$5="",$S20=""),"",IFERROR(SUM(PRODUCT(INDEX(CMB[[BA_0O]:[BA_2O]],MATCH(ROUND(MIN(SUM(BW$4,$O20/1000),SUM($O20,BW$4/1000)),3),CMB[[Cmb_ID]:[Cmb_ID]],0),SUM(N(BW$1),N($R20),1)),CHOOSE(AC[[M]:[M]],1,1,0,AC[[AB]:[AB]])),PRODUCT(INDEX(CMB[[BD_0O]:[BD_2O]],MATCH(ROUND(MIN(SUM(BW$4,$O20/1000),SUM($O20,BW$4/1000)),3),CMB[[Cmb_ID]:[Cmb_ID]],0),SUM(N(BW$1),N($R20),1)),CHOOSE(AC[[M]:[M]],1,0,1,AC[[DB]:[DB]])),PRODUCT(SUM(ROUND(AVERAGE(VALUE(BW$3),VALUE($P20)),0),CHOOSE(IF(OR(BW$1,$R20),4,INDEX(CMB[[Res_Rare]:[Res_Rare]],MATCH(ROUND(MIN(SUM(BW$4,$O20/1000),SUM($O20,BW$4/1000)),3),CMB[[Cmb_ID]:[Cmb_ID]],0))),-1,-1,0,0)),IF(OR(BW$1,$R20),4,INDEX(CMB[[Cmb_Rare]:[Cmb_Rare]],MATCH(ROUND(MIN(SUM(BW$4,$O20/1000),SUM($O20,BW$4/1000)),3),CMB[[Cmb_ID]:[Cmb_ID]],0))),CHOOSE(AC[[M]:[M]],2,1,1,SUM(AC[[AB]:[DB]])))),""))</f>
        <v/>
      </c>
      <c r="BX20" t="str">
        <f>IF(OR(BX$5="",$S20=""),"",IFERROR(SUM(PRODUCT(INDEX(CMB[[BA_0O]:[BA_2O]],MATCH(ROUND(MIN(SUM(BX$4,$O20/1000),SUM($O20,BX$4/1000)),3),CMB[[Cmb_ID]:[Cmb_ID]],0),SUM(N(BX$1),N($R20),1)),CHOOSE(AC[[M]:[M]],1,1,0,AC[[AB]:[AB]])),PRODUCT(INDEX(CMB[[BD_0O]:[BD_2O]],MATCH(ROUND(MIN(SUM(BX$4,$O20/1000),SUM($O20,BX$4/1000)),3),CMB[[Cmb_ID]:[Cmb_ID]],0),SUM(N(BX$1),N($R20),1)),CHOOSE(AC[[M]:[M]],1,0,1,AC[[DB]:[DB]])),PRODUCT(SUM(ROUND(AVERAGE(VALUE(BX$3),VALUE($P20)),0),CHOOSE(IF(OR(BX$1,$R20),4,INDEX(CMB[[Res_Rare]:[Res_Rare]],MATCH(ROUND(MIN(SUM(BX$4,$O20/1000),SUM($O20,BX$4/1000)),3),CMB[[Cmb_ID]:[Cmb_ID]],0))),-1,-1,0,0)),IF(OR(BX$1,$R20),4,INDEX(CMB[[Cmb_Rare]:[Cmb_Rare]],MATCH(ROUND(MIN(SUM(BX$4,$O20/1000),SUM($O20,BX$4/1000)),3),CMB[[Cmb_ID]:[Cmb_ID]],0))),CHOOSE(AC[[M]:[M]],2,1,1,SUM(AC[[AB]:[DB]])))),""))</f>
        <v/>
      </c>
      <c r="BY20" t="str">
        <f>IF(OR(BY$5="",$S20=""),"",IFERROR(SUM(PRODUCT(INDEX(CMB[[BA_0O]:[BA_2O]],MATCH(ROUND(MIN(SUM(BY$4,$O20/1000),SUM($O20,BY$4/1000)),3),CMB[[Cmb_ID]:[Cmb_ID]],0),SUM(N(BY$1),N($R20),1)),CHOOSE(AC[[M]:[M]],1,1,0,AC[[AB]:[AB]])),PRODUCT(INDEX(CMB[[BD_0O]:[BD_2O]],MATCH(ROUND(MIN(SUM(BY$4,$O20/1000),SUM($O20,BY$4/1000)),3),CMB[[Cmb_ID]:[Cmb_ID]],0),SUM(N(BY$1),N($R20),1)),CHOOSE(AC[[M]:[M]],1,0,1,AC[[DB]:[DB]])),PRODUCT(SUM(ROUND(AVERAGE(VALUE(BY$3),VALUE($P20)),0),CHOOSE(IF(OR(BY$1,$R20),4,INDEX(CMB[[Res_Rare]:[Res_Rare]],MATCH(ROUND(MIN(SUM(BY$4,$O20/1000),SUM($O20,BY$4/1000)),3),CMB[[Cmb_ID]:[Cmb_ID]],0))),-1,-1,0,0)),IF(OR(BY$1,$R20),4,INDEX(CMB[[Cmb_Rare]:[Cmb_Rare]],MATCH(ROUND(MIN(SUM(BY$4,$O20/1000),SUM($O20,BY$4/1000)),3),CMB[[Cmb_ID]:[Cmb_ID]],0))),CHOOSE(AC[[M]:[M]],2,1,1,SUM(AC[[AB]:[DB]])))),""))</f>
        <v/>
      </c>
      <c r="BZ20" t="str">
        <f>IF(OR(BZ$5="",$S20=""),"",IFERROR(SUM(PRODUCT(INDEX(CMB[[BA_0O]:[BA_2O]],MATCH(ROUND(MIN(SUM(BZ$4,$O20/1000),SUM($O20,BZ$4/1000)),3),CMB[[Cmb_ID]:[Cmb_ID]],0),SUM(N(BZ$1),N($R20),1)),CHOOSE(AC[[M]:[M]],1,1,0,AC[[AB]:[AB]])),PRODUCT(INDEX(CMB[[BD_0O]:[BD_2O]],MATCH(ROUND(MIN(SUM(BZ$4,$O20/1000),SUM($O20,BZ$4/1000)),3),CMB[[Cmb_ID]:[Cmb_ID]],0),SUM(N(BZ$1),N($R20),1)),CHOOSE(AC[[M]:[M]],1,0,1,AC[[DB]:[DB]])),PRODUCT(SUM(ROUND(AVERAGE(VALUE(BZ$3),VALUE($P20)),0),CHOOSE(IF(OR(BZ$1,$R20),4,INDEX(CMB[[Res_Rare]:[Res_Rare]],MATCH(ROUND(MIN(SUM(BZ$4,$O20/1000),SUM($O20,BZ$4/1000)),3),CMB[[Cmb_ID]:[Cmb_ID]],0))),-1,-1,0,0)),IF(OR(BZ$1,$R20),4,INDEX(CMB[[Cmb_Rare]:[Cmb_Rare]],MATCH(ROUND(MIN(SUM(BZ$4,$O20/1000),SUM($O20,BZ$4/1000)),3),CMB[[Cmb_ID]:[Cmb_ID]],0))),CHOOSE(AC[[M]:[M]],2,1,1,SUM(AC[[AB]:[DB]])))),""))</f>
        <v/>
      </c>
      <c r="CA20" t="str">
        <f>IF(OR(CA$5="",$S20=""),"",IFERROR(SUM(PRODUCT(INDEX(CMB[[BA_0O]:[BA_2O]],MATCH(ROUND(MIN(SUM(CA$4,$O20/1000),SUM($O20,CA$4/1000)),3),CMB[[Cmb_ID]:[Cmb_ID]],0),SUM(N(CA$1),N($R20),1)),CHOOSE(AC[[M]:[M]],1,1,0,AC[[AB]:[AB]])),PRODUCT(INDEX(CMB[[BD_0O]:[BD_2O]],MATCH(ROUND(MIN(SUM(CA$4,$O20/1000),SUM($O20,CA$4/1000)),3),CMB[[Cmb_ID]:[Cmb_ID]],0),SUM(N(CA$1),N($R20),1)),CHOOSE(AC[[M]:[M]],1,0,1,AC[[DB]:[DB]])),PRODUCT(SUM(ROUND(AVERAGE(VALUE(CA$3),VALUE($P20)),0),CHOOSE(IF(OR(CA$1,$R20),4,INDEX(CMB[[Res_Rare]:[Res_Rare]],MATCH(ROUND(MIN(SUM(CA$4,$O20/1000),SUM($O20,CA$4/1000)),3),CMB[[Cmb_ID]:[Cmb_ID]],0))),-1,-1,0,0)),IF(OR(CA$1,$R20),4,INDEX(CMB[[Cmb_Rare]:[Cmb_Rare]],MATCH(ROUND(MIN(SUM(CA$4,$O20/1000),SUM($O20,CA$4/1000)),3),CMB[[Cmb_ID]:[Cmb_ID]],0))),CHOOSE(AC[[M]:[M]],2,1,1,SUM(AC[[AB]:[DB]])))),""))</f>
        <v/>
      </c>
      <c r="CB20" t="str">
        <f>IF(OR(CB$5="",$S20=""),"",IFERROR(SUM(PRODUCT(INDEX(CMB[[BA_0O]:[BA_2O]],MATCH(ROUND(MIN(SUM(CB$4,$O20/1000),SUM($O20,CB$4/1000)),3),CMB[[Cmb_ID]:[Cmb_ID]],0),SUM(N(CB$1),N($R20),1)),CHOOSE(AC[[M]:[M]],1,1,0,AC[[AB]:[AB]])),PRODUCT(INDEX(CMB[[BD_0O]:[BD_2O]],MATCH(ROUND(MIN(SUM(CB$4,$O20/1000),SUM($O20,CB$4/1000)),3),CMB[[Cmb_ID]:[Cmb_ID]],0),SUM(N(CB$1),N($R20),1)),CHOOSE(AC[[M]:[M]],1,0,1,AC[[DB]:[DB]])),PRODUCT(SUM(ROUND(AVERAGE(VALUE(CB$3),VALUE($P20)),0),CHOOSE(IF(OR(CB$1,$R20),4,INDEX(CMB[[Res_Rare]:[Res_Rare]],MATCH(ROUND(MIN(SUM(CB$4,$O20/1000),SUM($O20,CB$4/1000)),3),CMB[[Cmb_ID]:[Cmb_ID]],0))),-1,-1,0,0)),IF(OR(CB$1,$R20),4,INDEX(CMB[[Cmb_Rare]:[Cmb_Rare]],MATCH(ROUND(MIN(SUM(CB$4,$O20/1000),SUM($O20,CB$4/1000)),3),CMB[[Cmb_ID]:[Cmb_ID]],0))),CHOOSE(AC[[M]:[M]],2,1,1,SUM(AC[[AB]:[DB]])))),""))</f>
        <v/>
      </c>
      <c r="CC20" t="str">
        <f>IF(OR(CC$5="",$S20=""),"",IFERROR(SUM(PRODUCT(INDEX(CMB[[BA_0O]:[BA_2O]],MATCH(ROUND(MIN(SUM(CC$4,$O20/1000),SUM($O20,CC$4/1000)),3),CMB[[Cmb_ID]:[Cmb_ID]],0),SUM(N(CC$1),N($R20),1)),CHOOSE(AC[[M]:[M]],1,1,0,AC[[AB]:[AB]])),PRODUCT(INDEX(CMB[[BD_0O]:[BD_2O]],MATCH(ROUND(MIN(SUM(CC$4,$O20/1000),SUM($O20,CC$4/1000)),3),CMB[[Cmb_ID]:[Cmb_ID]],0),SUM(N(CC$1),N($R20),1)),CHOOSE(AC[[M]:[M]],1,0,1,AC[[DB]:[DB]])),PRODUCT(SUM(ROUND(AVERAGE(VALUE(CC$3),VALUE($P20)),0),CHOOSE(IF(OR(CC$1,$R20),4,INDEX(CMB[[Res_Rare]:[Res_Rare]],MATCH(ROUND(MIN(SUM(CC$4,$O20/1000),SUM($O20,CC$4/1000)),3),CMB[[Cmb_ID]:[Cmb_ID]],0))),-1,-1,0,0)),IF(OR(CC$1,$R20),4,INDEX(CMB[[Cmb_Rare]:[Cmb_Rare]],MATCH(ROUND(MIN(SUM(CC$4,$O20/1000),SUM($O20,CC$4/1000)),3),CMB[[Cmb_ID]:[Cmb_ID]],0))),CHOOSE(AC[[M]:[M]],2,1,1,SUM(AC[[AB]:[DB]])))),""))</f>
        <v/>
      </c>
      <c r="CD20" t="str">
        <f>IF(OR(CD$5="",$S20=""),"",IFERROR(SUM(PRODUCT(INDEX(CMB[[BA_0O]:[BA_2O]],MATCH(ROUND(MIN(SUM(CD$4,$O20/1000),SUM($O20,CD$4/1000)),3),CMB[[Cmb_ID]:[Cmb_ID]],0),SUM(N(CD$1),N($R20),1)),CHOOSE(AC[[M]:[M]],1,1,0,AC[[AB]:[AB]])),PRODUCT(INDEX(CMB[[BD_0O]:[BD_2O]],MATCH(ROUND(MIN(SUM(CD$4,$O20/1000),SUM($O20,CD$4/1000)),3),CMB[[Cmb_ID]:[Cmb_ID]],0),SUM(N(CD$1),N($R20),1)),CHOOSE(AC[[M]:[M]],1,0,1,AC[[DB]:[DB]])),PRODUCT(SUM(ROUND(AVERAGE(VALUE(CD$3),VALUE($P20)),0),CHOOSE(IF(OR(CD$1,$R20),4,INDEX(CMB[[Res_Rare]:[Res_Rare]],MATCH(ROUND(MIN(SUM(CD$4,$O20/1000),SUM($O20,CD$4/1000)),3),CMB[[Cmb_ID]:[Cmb_ID]],0))),-1,-1,0,0)),IF(OR(CD$1,$R20),4,INDEX(CMB[[Cmb_Rare]:[Cmb_Rare]],MATCH(ROUND(MIN(SUM(CD$4,$O20/1000),SUM($O20,CD$4/1000)),3),CMB[[Cmb_ID]:[Cmb_ID]],0))),CHOOSE(AC[[M]:[M]],2,1,1,SUM(AC[[AB]:[DB]])))),""))</f>
        <v/>
      </c>
      <c r="CE20" t="str">
        <f>IF(OR(CE$5="",$S20=""),"",IFERROR(SUM(PRODUCT(INDEX(CMB[[BA_0O]:[BA_2O]],MATCH(ROUND(MIN(SUM(CE$4,$O20/1000),SUM($O20,CE$4/1000)),3),CMB[[Cmb_ID]:[Cmb_ID]],0),SUM(N(CE$1),N($R20),1)),CHOOSE(AC[[M]:[M]],1,1,0,AC[[AB]:[AB]])),PRODUCT(INDEX(CMB[[BD_0O]:[BD_2O]],MATCH(ROUND(MIN(SUM(CE$4,$O20/1000),SUM($O20,CE$4/1000)),3),CMB[[Cmb_ID]:[Cmb_ID]],0),SUM(N(CE$1),N($R20),1)),CHOOSE(AC[[M]:[M]],1,0,1,AC[[DB]:[DB]])),PRODUCT(SUM(ROUND(AVERAGE(VALUE(CE$3),VALUE($P20)),0),CHOOSE(IF(OR(CE$1,$R20),4,INDEX(CMB[[Res_Rare]:[Res_Rare]],MATCH(ROUND(MIN(SUM(CE$4,$O20/1000),SUM($O20,CE$4/1000)),3),CMB[[Cmb_ID]:[Cmb_ID]],0))),-1,-1,0,0)),IF(OR(CE$1,$R20),4,INDEX(CMB[[Cmb_Rare]:[Cmb_Rare]],MATCH(ROUND(MIN(SUM(CE$4,$O20/1000),SUM($O20,CE$4/1000)),3),CMB[[Cmb_ID]:[Cmb_ID]],0))),CHOOSE(AC[[M]:[M]],2,1,1,SUM(AC[[AB]:[DB]])))),""))</f>
        <v/>
      </c>
      <c r="CF20" t="str">
        <f>IF(OR(CF$5="",$S20=""),"",IFERROR(SUM(PRODUCT(INDEX(CMB[[BA_0O]:[BA_2O]],MATCH(ROUND(MIN(SUM(CF$4,$O20/1000),SUM($O20,CF$4/1000)),3),CMB[[Cmb_ID]:[Cmb_ID]],0),SUM(N(CF$1),N($R20),1)),CHOOSE(AC[[M]:[M]],1,1,0,AC[[AB]:[AB]])),PRODUCT(INDEX(CMB[[BD_0O]:[BD_2O]],MATCH(ROUND(MIN(SUM(CF$4,$O20/1000),SUM($O20,CF$4/1000)),3),CMB[[Cmb_ID]:[Cmb_ID]],0),SUM(N(CF$1),N($R20),1)),CHOOSE(AC[[M]:[M]],1,0,1,AC[[DB]:[DB]])),PRODUCT(SUM(ROUND(AVERAGE(VALUE(CF$3),VALUE($P20)),0),CHOOSE(IF(OR(CF$1,$R20),4,INDEX(CMB[[Res_Rare]:[Res_Rare]],MATCH(ROUND(MIN(SUM(CF$4,$O20/1000),SUM($O20,CF$4/1000)),3),CMB[[Cmb_ID]:[Cmb_ID]],0))),-1,-1,0,0)),IF(OR(CF$1,$R20),4,INDEX(CMB[[Cmb_Rare]:[Cmb_Rare]],MATCH(ROUND(MIN(SUM(CF$4,$O20/1000),SUM($O20,CF$4/1000)),3),CMB[[Cmb_ID]:[Cmb_ID]],0))),CHOOSE(AC[[M]:[M]],2,1,1,SUM(AC[[AB]:[DB]])))),""))</f>
        <v/>
      </c>
      <c r="CG20" t="str">
        <f>IF(OR(CG$5="",$S20=""),"",IFERROR(SUM(PRODUCT(INDEX(CMB[[BA_0O]:[BA_2O]],MATCH(ROUND(MIN(SUM(CG$4,$O20/1000),SUM($O20,CG$4/1000)),3),CMB[[Cmb_ID]:[Cmb_ID]],0),SUM(N(CG$1),N($R20),1)),CHOOSE(AC[[M]:[M]],1,1,0,AC[[AB]:[AB]])),PRODUCT(INDEX(CMB[[BD_0O]:[BD_2O]],MATCH(ROUND(MIN(SUM(CG$4,$O20/1000),SUM($O20,CG$4/1000)),3),CMB[[Cmb_ID]:[Cmb_ID]],0),SUM(N(CG$1),N($R20),1)),CHOOSE(AC[[M]:[M]],1,0,1,AC[[DB]:[DB]])),PRODUCT(SUM(ROUND(AVERAGE(VALUE(CG$3),VALUE($P20)),0),CHOOSE(IF(OR(CG$1,$R20),4,INDEX(CMB[[Res_Rare]:[Res_Rare]],MATCH(ROUND(MIN(SUM(CG$4,$O20/1000),SUM($O20,CG$4/1000)),3),CMB[[Cmb_ID]:[Cmb_ID]],0))),-1,-1,0,0)),IF(OR(CG$1,$R20),4,INDEX(CMB[[Cmb_Rare]:[Cmb_Rare]],MATCH(ROUND(MIN(SUM(CG$4,$O20/1000),SUM($O20,CG$4/1000)),3),CMB[[Cmb_ID]:[Cmb_ID]],0))),CHOOSE(AC[[M]:[M]],2,1,1,SUM(AC[[AB]:[DB]])))),""))</f>
        <v/>
      </c>
      <c r="CH20" t="str">
        <f>IF(OR(CH$5="",$S20=""),"",IFERROR(SUM(PRODUCT(INDEX(CMB[[BA_0O]:[BA_2O]],MATCH(ROUND(MIN(SUM(CH$4,$O20/1000),SUM($O20,CH$4/1000)),3),CMB[[Cmb_ID]:[Cmb_ID]],0),SUM(N(CH$1),N($R20),1)),CHOOSE(AC[[M]:[M]],1,1,0,AC[[AB]:[AB]])),PRODUCT(INDEX(CMB[[BD_0O]:[BD_2O]],MATCH(ROUND(MIN(SUM(CH$4,$O20/1000),SUM($O20,CH$4/1000)),3),CMB[[Cmb_ID]:[Cmb_ID]],0),SUM(N(CH$1),N($R20),1)),CHOOSE(AC[[M]:[M]],1,0,1,AC[[DB]:[DB]])),PRODUCT(SUM(ROUND(AVERAGE(VALUE(CH$3),VALUE($P20)),0),CHOOSE(IF(OR(CH$1,$R20),4,INDEX(CMB[[Res_Rare]:[Res_Rare]],MATCH(ROUND(MIN(SUM(CH$4,$O20/1000),SUM($O20,CH$4/1000)),3),CMB[[Cmb_ID]:[Cmb_ID]],0))),-1,-1,0,0)),IF(OR(CH$1,$R20),4,INDEX(CMB[[Cmb_Rare]:[Cmb_Rare]],MATCH(ROUND(MIN(SUM(CH$4,$O20/1000),SUM($O20,CH$4/1000)),3),CMB[[Cmb_ID]:[Cmb_ID]],0))),CHOOSE(AC[[M]:[M]],2,1,1,SUM(AC[[AB]:[DB]])))),""))</f>
        <v/>
      </c>
      <c r="CI20" t="str">
        <f>IF(OR(CI$5="",$S20=""),"",IFERROR(SUM(PRODUCT(INDEX(CMB[[BA_0O]:[BA_2O]],MATCH(ROUND(MIN(SUM(CI$4,$O20/1000),SUM($O20,CI$4/1000)),3),CMB[[Cmb_ID]:[Cmb_ID]],0),SUM(N(CI$1),N($R20),1)),CHOOSE(AC[[M]:[M]],1,1,0,AC[[AB]:[AB]])),PRODUCT(INDEX(CMB[[BD_0O]:[BD_2O]],MATCH(ROUND(MIN(SUM(CI$4,$O20/1000),SUM($O20,CI$4/1000)),3),CMB[[Cmb_ID]:[Cmb_ID]],0),SUM(N(CI$1),N($R20),1)),CHOOSE(AC[[M]:[M]],1,0,1,AC[[DB]:[DB]])),PRODUCT(SUM(ROUND(AVERAGE(VALUE(CI$3),VALUE($P20)),0),CHOOSE(IF(OR(CI$1,$R20),4,INDEX(CMB[[Res_Rare]:[Res_Rare]],MATCH(ROUND(MIN(SUM(CI$4,$O20/1000),SUM($O20,CI$4/1000)),3),CMB[[Cmb_ID]:[Cmb_ID]],0))),-1,-1,0,0)),IF(OR(CI$1,$R20),4,INDEX(CMB[[Cmb_Rare]:[Cmb_Rare]],MATCH(ROUND(MIN(SUM(CI$4,$O20/1000),SUM($O20,CI$4/1000)),3),CMB[[Cmb_ID]:[Cmb_ID]],0))),CHOOSE(AC[[M]:[M]],2,1,1,SUM(AC[[AB]:[DB]])))),""))</f>
        <v/>
      </c>
      <c r="CJ20" t="str">
        <f>IF(OR(CJ$5="",$S20=""),"",IFERROR(SUM(PRODUCT(INDEX(CMB[[BA_0O]:[BA_2O]],MATCH(ROUND(MIN(SUM(CJ$4,$O20/1000),SUM($O20,CJ$4/1000)),3),CMB[[Cmb_ID]:[Cmb_ID]],0),SUM(N(CJ$1),N($R20),1)),CHOOSE(AC[[M]:[M]],1,1,0,AC[[AB]:[AB]])),PRODUCT(INDEX(CMB[[BD_0O]:[BD_2O]],MATCH(ROUND(MIN(SUM(CJ$4,$O20/1000),SUM($O20,CJ$4/1000)),3),CMB[[Cmb_ID]:[Cmb_ID]],0),SUM(N(CJ$1),N($R20),1)),CHOOSE(AC[[M]:[M]],1,0,1,AC[[DB]:[DB]])),PRODUCT(SUM(ROUND(AVERAGE(VALUE(CJ$3),VALUE($P20)),0),CHOOSE(IF(OR(CJ$1,$R20),4,INDEX(CMB[[Res_Rare]:[Res_Rare]],MATCH(ROUND(MIN(SUM(CJ$4,$O20/1000),SUM($O20,CJ$4/1000)),3),CMB[[Cmb_ID]:[Cmb_ID]],0))),-1,-1,0,0)),IF(OR(CJ$1,$R20),4,INDEX(CMB[[Cmb_Rare]:[Cmb_Rare]],MATCH(ROUND(MIN(SUM(CJ$4,$O20/1000),SUM($O20,CJ$4/1000)),3),CMB[[Cmb_ID]:[Cmb_ID]],0))),CHOOSE(AC[[M]:[M]],2,1,1,SUM(AC[[AB]:[DB]])))),""))</f>
        <v/>
      </c>
      <c r="CK20" t="str">
        <f>IF(OR(CK$5="",$S20=""),"",IFERROR(SUM(PRODUCT(INDEX(CMB[[BA_0O]:[BA_2O]],MATCH(ROUND(MIN(SUM(CK$4,$O20/1000),SUM($O20,CK$4/1000)),3),CMB[[Cmb_ID]:[Cmb_ID]],0),SUM(N(CK$1),N($R20),1)),CHOOSE(AC[[M]:[M]],1,1,0,AC[[AB]:[AB]])),PRODUCT(INDEX(CMB[[BD_0O]:[BD_2O]],MATCH(ROUND(MIN(SUM(CK$4,$O20/1000),SUM($O20,CK$4/1000)),3),CMB[[Cmb_ID]:[Cmb_ID]],0),SUM(N(CK$1),N($R20),1)),CHOOSE(AC[[M]:[M]],1,0,1,AC[[DB]:[DB]])),PRODUCT(SUM(ROUND(AVERAGE(VALUE(CK$3),VALUE($P20)),0),CHOOSE(IF(OR(CK$1,$R20),4,INDEX(CMB[[Res_Rare]:[Res_Rare]],MATCH(ROUND(MIN(SUM(CK$4,$O20/1000),SUM($O20,CK$4/1000)),3),CMB[[Cmb_ID]:[Cmb_ID]],0))),-1,-1,0,0)),IF(OR(CK$1,$R20),4,INDEX(CMB[[Cmb_Rare]:[Cmb_Rare]],MATCH(ROUND(MIN(SUM(CK$4,$O20/1000),SUM($O20,CK$4/1000)),3),CMB[[Cmb_ID]:[Cmb_ID]],0))),CHOOSE(AC[[M]:[M]],2,1,1,SUM(AC[[AB]:[DB]])))),""))</f>
        <v/>
      </c>
      <c r="CL20" t="str">
        <f>IF(OR(CL$5="",$S20=""),"",IFERROR(SUM(PRODUCT(INDEX(CMB[[BA_0O]:[BA_2O]],MATCH(ROUND(MIN(SUM(CL$4,$O20/1000),SUM($O20,CL$4/1000)),3),CMB[[Cmb_ID]:[Cmb_ID]],0),SUM(N(CL$1),N($R20),1)),CHOOSE(AC[[M]:[M]],1,1,0,AC[[AB]:[AB]])),PRODUCT(INDEX(CMB[[BD_0O]:[BD_2O]],MATCH(ROUND(MIN(SUM(CL$4,$O20/1000),SUM($O20,CL$4/1000)),3),CMB[[Cmb_ID]:[Cmb_ID]],0),SUM(N(CL$1),N($R20),1)),CHOOSE(AC[[M]:[M]],1,0,1,AC[[DB]:[DB]])),PRODUCT(SUM(ROUND(AVERAGE(VALUE(CL$3),VALUE($P20)),0),CHOOSE(IF(OR(CL$1,$R20),4,INDEX(CMB[[Res_Rare]:[Res_Rare]],MATCH(ROUND(MIN(SUM(CL$4,$O20/1000),SUM($O20,CL$4/1000)),3),CMB[[Cmb_ID]:[Cmb_ID]],0))),-1,-1,0,0)),IF(OR(CL$1,$R20),4,INDEX(CMB[[Cmb_Rare]:[Cmb_Rare]],MATCH(ROUND(MIN(SUM(CL$4,$O20/1000),SUM($O20,CL$4/1000)),3),CMB[[Cmb_ID]:[Cmb_ID]],0))),CHOOSE(AC[[M]:[M]],2,1,1,SUM(AC[[AB]:[DB]])))),""))</f>
        <v/>
      </c>
      <c r="CM20" t="str">
        <f>IF(OR(CM$5="",$S20=""),"",IFERROR(SUM(PRODUCT(INDEX(CMB[[BA_0O]:[BA_2O]],MATCH(ROUND(MIN(SUM(CM$4,$O20/1000),SUM($O20,CM$4/1000)),3),CMB[[Cmb_ID]:[Cmb_ID]],0),SUM(N(CM$1),N($R20),1)),CHOOSE(AC[[M]:[M]],1,1,0,AC[[AB]:[AB]])),PRODUCT(INDEX(CMB[[BD_0O]:[BD_2O]],MATCH(ROUND(MIN(SUM(CM$4,$O20/1000),SUM($O20,CM$4/1000)),3),CMB[[Cmb_ID]:[Cmb_ID]],0),SUM(N(CM$1),N($R20),1)),CHOOSE(AC[[M]:[M]],1,0,1,AC[[DB]:[DB]])),PRODUCT(SUM(ROUND(AVERAGE(VALUE(CM$3),VALUE($P20)),0),CHOOSE(IF(OR(CM$1,$R20),4,INDEX(CMB[[Res_Rare]:[Res_Rare]],MATCH(ROUND(MIN(SUM(CM$4,$O20/1000),SUM($O20,CM$4/1000)),3),CMB[[Cmb_ID]:[Cmb_ID]],0))),-1,-1,0,0)),IF(OR(CM$1,$R20),4,INDEX(CMB[[Cmb_Rare]:[Cmb_Rare]],MATCH(ROUND(MIN(SUM(CM$4,$O20/1000),SUM($O20,CM$4/1000)),3),CMB[[Cmb_ID]:[Cmb_ID]],0))),CHOOSE(AC[[M]:[M]],2,1,1,SUM(AC[[AB]:[DB]])))),""))</f>
        <v/>
      </c>
      <c r="CN20" t="str">
        <f>IF(OR(CN$5="",$S20=""),"",IFERROR(SUM(PRODUCT(INDEX(CMB[[BA_0O]:[BA_2O]],MATCH(ROUND(MIN(SUM(CN$4,$O20/1000),SUM($O20,CN$4/1000)),3),CMB[[Cmb_ID]:[Cmb_ID]],0),SUM(N(CN$1),N($R20),1)),CHOOSE(AC[[M]:[M]],1,1,0,AC[[AB]:[AB]])),PRODUCT(INDEX(CMB[[BD_0O]:[BD_2O]],MATCH(ROUND(MIN(SUM(CN$4,$O20/1000),SUM($O20,CN$4/1000)),3),CMB[[Cmb_ID]:[Cmb_ID]],0),SUM(N(CN$1),N($R20),1)),CHOOSE(AC[[M]:[M]],1,0,1,AC[[DB]:[DB]])),PRODUCT(SUM(ROUND(AVERAGE(VALUE(CN$3),VALUE($P20)),0),CHOOSE(IF(OR(CN$1,$R20),4,INDEX(CMB[[Res_Rare]:[Res_Rare]],MATCH(ROUND(MIN(SUM(CN$4,$O20/1000),SUM($O20,CN$4/1000)),3),CMB[[Cmb_ID]:[Cmb_ID]],0))),-1,-1,0,0)),IF(OR(CN$1,$R20),4,INDEX(CMB[[Cmb_Rare]:[Cmb_Rare]],MATCH(ROUND(MIN(SUM(CN$4,$O20/1000),SUM($O20,CN$4/1000)),3),CMB[[Cmb_ID]:[Cmb_ID]],0))),CHOOSE(AC[[M]:[M]],2,1,1,SUM(AC[[AB]:[DB]])))),""))</f>
        <v/>
      </c>
      <c r="CO20" t="str">
        <f>IF(OR(CO$5="",$S20=""),"",IFERROR(SUM(PRODUCT(INDEX(CMB[[BA_0O]:[BA_2O]],MATCH(ROUND(MIN(SUM(CO$4,$O20/1000),SUM($O20,CO$4/1000)),3),CMB[[Cmb_ID]:[Cmb_ID]],0),SUM(N(CO$1),N($R20),1)),CHOOSE(AC[[M]:[M]],1,1,0,AC[[AB]:[AB]])),PRODUCT(INDEX(CMB[[BD_0O]:[BD_2O]],MATCH(ROUND(MIN(SUM(CO$4,$O20/1000),SUM($O20,CO$4/1000)),3),CMB[[Cmb_ID]:[Cmb_ID]],0),SUM(N(CO$1),N($R20),1)),CHOOSE(AC[[M]:[M]],1,0,1,AC[[DB]:[DB]])),PRODUCT(SUM(ROUND(AVERAGE(VALUE(CO$3),VALUE($P20)),0),CHOOSE(IF(OR(CO$1,$R20),4,INDEX(CMB[[Res_Rare]:[Res_Rare]],MATCH(ROUND(MIN(SUM(CO$4,$O20/1000),SUM($O20,CO$4/1000)),3),CMB[[Cmb_ID]:[Cmb_ID]],0))),-1,-1,0,0)),IF(OR(CO$1,$R20),4,INDEX(CMB[[Cmb_Rare]:[Cmb_Rare]],MATCH(ROUND(MIN(SUM(CO$4,$O20/1000),SUM($O20,CO$4/1000)),3),CMB[[Cmb_ID]:[Cmb_ID]],0))),CHOOSE(AC[[M]:[M]],2,1,1,SUM(AC[[AB]:[DB]])))),""))</f>
        <v/>
      </c>
      <c r="CP20" t="str">
        <f>IF(OR(CP$5="",$S20=""),"",IFERROR(SUM(PRODUCT(INDEX(CMB[[BA_0O]:[BA_2O]],MATCH(ROUND(MIN(SUM(CP$4,$O20/1000),SUM($O20,CP$4/1000)),3),CMB[[Cmb_ID]:[Cmb_ID]],0),SUM(N(CP$1),N($R20),1)),CHOOSE(AC[[M]:[M]],1,1,0,AC[[AB]:[AB]])),PRODUCT(INDEX(CMB[[BD_0O]:[BD_2O]],MATCH(ROUND(MIN(SUM(CP$4,$O20/1000),SUM($O20,CP$4/1000)),3),CMB[[Cmb_ID]:[Cmb_ID]],0),SUM(N(CP$1),N($R20),1)),CHOOSE(AC[[M]:[M]],1,0,1,AC[[DB]:[DB]])),PRODUCT(SUM(ROUND(AVERAGE(VALUE(CP$3),VALUE($P20)),0),CHOOSE(IF(OR(CP$1,$R20),4,INDEX(CMB[[Res_Rare]:[Res_Rare]],MATCH(ROUND(MIN(SUM(CP$4,$O20/1000),SUM($O20,CP$4/1000)),3),CMB[[Cmb_ID]:[Cmb_ID]],0))),-1,-1,0,0)),IF(OR(CP$1,$R20),4,INDEX(CMB[[Cmb_Rare]:[Cmb_Rare]],MATCH(ROUND(MIN(SUM(CP$4,$O20/1000),SUM($O20,CP$4/1000)),3),CMB[[Cmb_ID]:[Cmb_ID]],0))),CHOOSE(AC[[M]:[M]],2,1,1,SUM(AC[[AB]:[DB]])))),""))</f>
        <v/>
      </c>
      <c r="CQ20" t="str">
        <f>IF(OR(CQ$5="",$S20=""),"",IFERROR(SUM(PRODUCT(INDEX(CMB[[BA_0O]:[BA_2O]],MATCH(ROUND(MIN(SUM(CQ$4,$O20/1000),SUM($O20,CQ$4/1000)),3),CMB[[Cmb_ID]:[Cmb_ID]],0),SUM(N(CQ$1),N($R20),1)),CHOOSE(AC[[M]:[M]],1,1,0,AC[[AB]:[AB]])),PRODUCT(INDEX(CMB[[BD_0O]:[BD_2O]],MATCH(ROUND(MIN(SUM(CQ$4,$O20/1000),SUM($O20,CQ$4/1000)),3),CMB[[Cmb_ID]:[Cmb_ID]],0),SUM(N(CQ$1),N($R20),1)),CHOOSE(AC[[M]:[M]],1,0,1,AC[[DB]:[DB]])),PRODUCT(SUM(ROUND(AVERAGE(VALUE(CQ$3),VALUE($P20)),0),CHOOSE(IF(OR(CQ$1,$R20),4,INDEX(CMB[[Res_Rare]:[Res_Rare]],MATCH(ROUND(MIN(SUM(CQ$4,$O20/1000),SUM($O20,CQ$4/1000)),3),CMB[[Cmb_ID]:[Cmb_ID]],0))),-1,-1,0,0)),IF(OR(CQ$1,$R20),4,INDEX(CMB[[Cmb_Rare]:[Cmb_Rare]],MATCH(ROUND(MIN(SUM(CQ$4,$O20/1000),SUM($O20,CQ$4/1000)),3),CMB[[Cmb_ID]:[Cmb_ID]],0))),CHOOSE(AC[[M]:[M]],2,1,1,SUM(AC[[AB]:[DB]])))),""))</f>
        <v/>
      </c>
      <c r="CR20" t="str">
        <f>IF(OR(CR$5="",$S20=""),"",IFERROR(SUM(PRODUCT(INDEX(CMB[[BA_0O]:[BA_2O]],MATCH(ROUND(MIN(SUM(CR$4,$O20/1000),SUM($O20,CR$4/1000)),3),CMB[[Cmb_ID]:[Cmb_ID]],0),SUM(N(CR$1),N($R20),1)),CHOOSE(AC[[M]:[M]],1,1,0,AC[[AB]:[AB]])),PRODUCT(INDEX(CMB[[BD_0O]:[BD_2O]],MATCH(ROUND(MIN(SUM(CR$4,$O20/1000),SUM($O20,CR$4/1000)),3),CMB[[Cmb_ID]:[Cmb_ID]],0),SUM(N(CR$1),N($R20),1)),CHOOSE(AC[[M]:[M]],1,0,1,AC[[DB]:[DB]])),PRODUCT(SUM(ROUND(AVERAGE(VALUE(CR$3),VALUE($P20)),0),CHOOSE(IF(OR(CR$1,$R20),4,INDEX(CMB[[Res_Rare]:[Res_Rare]],MATCH(ROUND(MIN(SUM(CR$4,$O20/1000),SUM($O20,CR$4/1000)),3),CMB[[Cmb_ID]:[Cmb_ID]],0))),-1,-1,0,0)),IF(OR(CR$1,$R20),4,INDEX(CMB[[Cmb_Rare]:[Cmb_Rare]],MATCH(ROUND(MIN(SUM(CR$4,$O20/1000),SUM($O20,CR$4/1000)),3),CMB[[Cmb_ID]:[Cmb_ID]],0))),CHOOSE(AC[[M]:[M]],2,1,1,SUM(AC[[AB]:[DB]])))),""))</f>
        <v/>
      </c>
      <c r="CS20" t="str">
        <f>IF(OR(CS$5="",$S20=""),"",IFERROR(SUM(PRODUCT(INDEX(CMB[[BA_0O]:[BA_2O]],MATCH(ROUND(MIN(SUM(CS$4,$O20/1000),SUM($O20,CS$4/1000)),3),CMB[[Cmb_ID]:[Cmb_ID]],0),SUM(N(CS$1),N($R20),1)),CHOOSE(AC[[M]:[M]],1,1,0,AC[[AB]:[AB]])),PRODUCT(INDEX(CMB[[BD_0O]:[BD_2O]],MATCH(ROUND(MIN(SUM(CS$4,$O20/1000),SUM($O20,CS$4/1000)),3),CMB[[Cmb_ID]:[Cmb_ID]],0),SUM(N(CS$1),N($R20),1)),CHOOSE(AC[[M]:[M]],1,0,1,AC[[DB]:[DB]])),PRODUCT(SUM(ROUND(AVERAGE(VALUE(CS$3),VALUE($P20)),0),CHOOSE(IF(OR(CS$1,$R20),4,INDEX(CMB[[Res_Rare]:[Res_Rare]],MATCH(ROUND(MIN(SUM(CS$4,$O20/1000),SUM($O20,CS$4/1000)),3),CMB[[Cmb_ID]:[Cmb_ID]],0))),-1,-1,0,0)),IF(OR(CS$1,$R20),4,INDEX(CMB[[Cmb_Rare]:[Cmb_Rare]],MATCH(ROUND(MIN(SUM(CS$4,$O20/1000),SUM($O20,CS$4/1000)),3),CMB[[Cmb_ID]:[Cmb_ID]],0))),CHOOSE(AC[[M]:[M]],2,1,1,SUM(AC[[AB]:[DB]])))),""))</f>
        <v/>
      </c>
      <c r="CT20" t="str">
        <f>IF(OR(CT$5="",$S20=""),"",IFERROR(SUM(PRODUCT(INDEX(CMB[[BA_0O]:[BA_2O]],MATCH(ROUND(MIN(SUM(CT$4,$O20/1000),SUM($O20,CT$4/1000)),3),CMB[[Cmb_ID]:[Cmb_ID]],0),SUM(N(CT$1),N($R20),1)),CHOOSE(AC[[M]:[M]],1,1,0,AC[[AB]:[AB]])),PRODUCT(INDEX(CMB[[BD_0O]:[BD_2O]],MATCH(ROUND(MIN(SUM(CT$4,$O20/1000),SUM($O20,CT$4/1000)),3),CMB[[Cmb_ID]:[Cmb_ID]],0),SUM(N(CT$1),N($R20),1)),CHOOSE(AC[[M]:[M]],1,0,1,AC[[DB]:[DB]])),PRODUCT(SUM(ROUND(AVERAGE(VALUE(CT$3),VALUE($P20)),0),CHOOSE(IF(OR(CT$1,$R20),4,INDEX(CMB[[Res_Rare]:[Res_Rare]],MATCH(ROUND(MIN(SUM(CT$4,$O20/1000),SUM($O20,CT$4/1000)),3),CMB[[Cmb_ID]:[Cmb_ID]],0))),-1,-1,0,0)),IF(OR(CT$1,$R20),4,INDEX(CMB[[Cmb_Rare]:[Cmb_Rare]],MATCH(ROUND(MIN(SUM(CT$4,$O20/1000),SUM($O20,CT$4/1000)),3),CMB[[Cmb_ID]:[Cmb_ID]],0))),CHOOSE(AC[[M]:[M]],2,1,1,SUM(AC[[AB]:[DB]])))),""))</f>
        <v/>
      </c>
      <c r="CU20" t="str">
        <f>IF(OR(CU$5="",$S20=""),"",IFERROR(SUM(PRODUCT(INDEX(CMB[[BA_0O]:[BA_2O]],MATCH(ROUND(MIN(SUM(CU$4,$O20/1000),SUM($O20,CU$4/1000)),3),CMB[[Cmb_ID]:[Cmb_ID]],0),SUM(N(CU$1),N($R20),1)),CHOOSE(AC[[M]:[M]],1,1,0,AC[[AB]:[AB]])),PRODUCT(INDEX(CMB[[BD_0O]:[BD_2O]],MATCH(ROUND(MIN(SUM(CU$4,$O20/1000),SUM($O20,CU$4/1000)),3),CMB[[Cmb_ID]:[Cmb_ID]],0),SUM(N(CU$1),N($R20),1)),CHOOSE(AC[[M]:[M]],1,0,1,AC[[DB]:[DB]])),PRODUCT(SUM(ROUND(AVERAGE(VALUE(CU$3),VALUE($P20)),0),CHOOSE(IF(OR(CU$1,$R20),4,INDEX(CMB[[Res_Rare]:[Res_Rare]],MATCH(ROUND(MIN(SUM(CU$4,$O20/1000),SUM($O20,CU$4/1000)),3),CMB[[Cmb_ID]:[Cmb_ID]],0))),-1,-1,0,0)),IF(OR(CU$1,$R20),4,INDEX(CMB[[Cmb_Rare]:[Cmb_Rare]],MATCH(ROUND(MIN(SUM(CU$4,$O20/1000),SUM($O20,CU$4/1000)),3),CMB[[Cmb_ID]:[Cmb_ID]],0))),CHOOSE(AC[[M]:[M]],2,1,1,SUM(AC[[AB]:[DB]])))),""))</f>
        <v/>
      </c>
      <c r="CV20" t="str">
        <f>IF(OR(CV$5="",$S20=""),"",IFERROR(SUM(PRODUCT(INDEX(CMB[[BA_0O]:[BA_2O]],MATCH(ROUND(MIN(SUM(CV$4,$O20/1000),SUM($O20,CV$4/1000)),3),CMB[[Cmb_ID]:[Cmb_ID]],0),SUM(N(CV$1),N($R20),1)),CHOOSE(AC[[M]:[M]],1,1,0,AC[[AB]:[AB]])),PRODUCT(INDEX(CMB[[BD_0O]:[BD_2O]],MATCH(ROUND(MIN(SUM(CV$4,$O20/1000),SUM($O20,CV$4/1000)),3),CMB[[Cmb_ID]:[Cmb_ID]],0),SUM(N(CV$1),N($R20),1)),CHOOSE(AC[[M]:[M]],1,0,1,AC[[DB]:[DB]])),PRODUCT(SUM(ROUND(AVERAGE(VALUE(CV$3),VALUE($P20)),0),CHOOSE(IF(OR(CV$1,$R20),4,INDEX(CMB[[Res_Rare]:[Res_Rare]],MATCH(ROUND(MIN(SUM(CV$4,$O20/1000),SUM($O20,CV$4/1000)),3),CMB[[Cmb_ID]:[Cmb_ID]],0))),-1,-1,0,0)),IF(OR(CV$1,$R20),4,INDEX(CMB[[Cmb_Rare]:[Cmb_Rare]],MATCH(ROUND(MIN(SUM(CV$4,$O20/1000),SUM($O20,CV$4/1000)),3),CMB[[Cmb_ID]:[Cmb_ID]],0))),CHOOSE(AC[[M]:[M]],2,1,1,SUM(AC[[AB]:[DB]])))),""))</f>
        <v/>
      </c>
      <c r="CW20" t="str">
        <f>IF(OR(CW$5="",$S20=""),"",IFERROR(SUM(PRODUCT(INDEX(CMB[[BA_0O]:[BA_2O]],MATCH(ROUND(MIN(SUM(CW$4,$O20/1000),SUM($O20,CW$4/1000)),3),CMB[[Cmb_ID]:[Cmb_ID]],0),SUM(N(CW$1),N($R20),1)),CHOOSE(AC[[M]:[M]],1,1,0,AC[[AB]:[AB]])),PRODUCT(INDEX(CMB[[BD_0O]:[BD_2O]],MATCH(ROUND(MIN(SUM(CW$4,$O20/1000),SUM($O20,CW$4/1000)),3),CMB[[Cmb_ID]:[Cmb_ID]],0),SUM(N(CW$1),N($R20),1)),CHOOSE(AC[[M]:[M]],1,0,1,AC[[DB]:[DB]])),PRODUCT(SUM(ROUND(AVERAGE(VALUE(CW$3),VALUE($P20)),0),CHOOSE(IF(OR(CW$1,$R20),4,INDEX(CMB[[Res_Rare]:[Res_Rare]],MATCH(ROUND(MIN(SUM(CW$4,$O20/1000),SUM($O20,CW$4/1000)),3),CMB[[Cmb_ID]:[Cmb_ID]],0))),-1,-1,0,0)),IF(OR(CW$1,$R20),4,INDEX(CMB[[Cmb_Rare]:[Cmb_Rare]],MATCH(ROUND(MIN(SUM(CW$4,$O20/1000),SUM($O20,CW$4/1000)),3),CMB[[Cmb_ID]:[Cmb_ID]],0))),CHOOSE(AC[[M]:[M]],2,1,1,SUM(AC[[AB]:[DB]])))),""))</f>
        <v/>
      </c>
      <c r="CX20" t="str">
        <f>IF(OR(CX$5="",$S20=""),"",IFERROR(SUM(PRODUCT(INDEX(CMB[[BA_0O]:[BA_2O]],MATCH(ROUND(MIN(SUM(CX$4,$O20/1000),SUM($O20,CX$4/1000)),3),CMB[[Cmb_ID]:[Cmb_ID]],0),SUM(N(CX$1),N($R20),1)),CHOOSE(AC[[M]:[M]],1,1,0,AC[[AB]:[AB]])),PRODUCT(INDEX(CMB[[BD_0O]:[BD_2O]],MATCH(ROUND(MIN(SUM(CX$4,$O20/1000),SUM($O20,CX$4/1000)),3),CMB[[Cmb_ID]:[Cmb_ID]],0),SUM(N(CX$1),N($R20),1)),CHOOSE(AC[[M]:[M]],1,0,1,AC[[DB]:[DB]])),PRODUCT(SUM(ROUND(AVERAGE(VALUE(CX$3),VALUE($P20)),0),CHOOSE(IF(OR(CX$1,$R20),4,INDEX(CMB[[Res_Rare]:[Res_Rare]],MATCH(ROUND(MIN(SUM(CX$4,$O20/1000),SUM($O20,CX$4/1000)),3),CMB[[Cmb_ID]:[Cmb_ID]],0))),-1,-1,0,0)),IF(OR(CX$1,$R20),4,INDEX(CMB[[Cmb_Rare]:[Cmb_Rare]],MATCH(ROUND(MIN(SUM(CX$4,$O20/1000),SUM($O20,CX$4/1000)),3),CMB[[Cmb_ID]:[Cmb_ID]],0))),CHOOSE(AC[[M]:[M]],2,1,1,SUM(AC[[AB]:[DB]])))),""))</f>
        <v/>
      </c>
      <c r="CY20" t="str">
        <f>IF(OR(CY$5="",$S20=""),"",IFERROR(SUM(PRODUCT(INDEX(CMB[[BA_0O]:[BA_2O]],MATCH(ROUND(MIN(SUM(CY$4,$O20/1000),SUM($O20,CY$4/1000)),3),CMB[[Cmb_ID]:[Cmb_ID]],0),SUM(N(CY$1),N($R20),1)),CHOOSE(AC[[M]:[M]],1,1,0,AC[[AB]:[AB]])),PRODUCT(INDEX(CMB[[BD_0O]:[BD_2O]],MATCH(ROUND(MIN(SUM(CY$4,$O20/1000),SUM($O20,CY$4/1000)),3),CMB[[Cmb_ID]:[Cmb_ID]],0),SUM(N(CY$1),N($R20),1)),CHOOSE(AC[[M]:[M]],1,0,1,AC[[DB]:[DB]])),PRODUCT(SUM(ROUND(AVERAGE(VALUE(CY$3),VALUE($P20)),0),CHOOSE(IF(OR(CY$1,$R20),4,INDEX(CMB[[Res_Rare]:[Res_Rare]],MATCH(ROUND(MIN(SUM(CY$4,$O20/1000),SUM($O20,CY$4/1000)),3),CMB[[Cmb_ID]:[Cmb_ID]],0))),-1,-1,0,0)),IF(OR(CY$1,$R20),4,INDEX(CMB[[Cmb_Rare]:[Cmb_Rare]],MATCH(ROUND(MIN(SUM(CY$4,$O20/1000),SUM($O20,CY$4/1000)),3),CMB[[Cmb_ID]:[Cmb_ID]],0))),CHOOSE(AC[[M]:[M]],2,1,1,SUM(AC[[AB]:[DB]])))),""))</f>
        <v/>
      </c>
      <c r="CZ20" t="str">
        <f>IF(OR(CZ$5="",$S20=""),"",IFERROR(SUM(PRODUCT(INDEX(CMB[[BA_0O]:[BA_2O]],MATCH(ROUND(MIN(SUM(CZ$4,$O20/1000),SUM($O20,CZ$4/1000)),3),CMB[[Cmb_ID]:[Cmb_ID]],0),SUM(N(CZ$1),N($R20),1)),CHOOSE(AC[[M]:[M]],1,1,0,AC[[AB]:[AB]])),PRODUCT(INDEX(CMB[[BD_0O]:[BD_2O]],MATCH(ROUND(MIN(SUM(CZ$4,$O20/1000),SUM($O20,CZ$4/1000)),3),CMB[[Cmb_ID]:[Cmb_ID]],0),SUM(N(CZ$1),N($R20),1)),CHOOSE(AC[[M]:[M]],1,0,1,AC[[DB]:[DB]])),PRODUCT(SUM(ROUND(AVERAGE(VALUE(CZ$3),VALUE($P20)),0),CHOOSE(IF(OR(CZ$1,$R20),4,INDEX(CMB[[Res_Rare]:[Res_Rare]],MATCH(ROUND(MIN(SUM(CZ$4,$O20/1000),SUM($O20,CZ$4/1000)),3),CMB[[Cmb_ID]:[Cmb_ID]],0))),-1,-1,0,0)),IF(OR(CZ$1,$R20),4,INDEX(CMB[[Cmb_Rare]:[Cmb_Rare]],MATCH(ROUND(MIN(SUM(CZ$4,$O20/1000),SUM($O20,CZ$4/1000)),3),CMB[[Cmb_ID]:[Cmb_ID]],0))),CHOOSE(AC[[M]:[M]],2,1,1,SUM(AC[[AB]:[DB]])))),""))</f>
        <v/>
      </c>
      <c r="DA20" t="str">
        <f>IF(OR(DA$5="",$S20=""),"",IFERROR(SUM(PRODUCT(INDEX(CMB[[BA_0O]:[BA_2O]],MATCH(ROUND(MIN(SUM(DA$4,$O20/1000),SUM($O20,DA$4/1000)),3),CMB[[Cmb_ID]:[Cmb_ID]],0),SUM(N(DA$1),N($R20),1)),CHOOSE(AC[[M]:[M]],1,1,0,AC[[AB]:[AB]])),PRODUCT(INDEX(CMB[[BD_0O]:[BD_2O]],MATCH(ROUND(MIN(SUM(DA$4,$O20/1000),SUM($O20,DA$4/1000)),3),CMB[[Cmb_ID]:[Cmb_ID]],0),SUM(N(DA$1),N($R20),1)),CHOOSE(AC[[M]:[M]],1,0,1,AC[[DB]:[DB]])),PRODUCT(SUM(ROUND(AVERAGE(VALUE(DA$3),VALUE($P20)),0),CHOOSE(IF(OR(DA$1,$R20),4,INDEX(CMB[[Res_Rare]:[Res_Rare]],MATCH(ROUND(MIN(SUM(DA$4,$O20/1000),SUM($O20,DA$4/1000)),3),CMB[[Cmb_ID]:[Cmb_ID]],0))),-1,-1,0,0)),IF(OR(DA$1,$R20),4,INDEX(CMB[[Cmb_Rare]:[Cmb_Rare]],MATCH(ROUND(MIN(SUM(DA$4,$O20/1000),SUM($O20,DA$4/1000)),3),CMB[[Cmb_ID]:[Cmb_ID]],0))),CHOOSE(AC[[M]:[M]],2,1,1,SUM(AC[[AB]:[DB]])))),""))</f>
        <v/>
      </c>
      <c r="DB20" t="str">
        <f>IF(OR(DB$5="",$S20=""),"",IFERROR(SUM(PRODUCT(INDEX(CMB[[BA_0O]:[BA_2O]],MATCH(ROUND(MIN(SUM(DB$4,$O20/1000),SUM($O20,DB$4/1000)),3),CMB[[Cmb_ID]:[Cmb_ID]],0),SUM(N(DB$1),N($R20),1)),CHOOSE(AC[[M]:[M]],1,1,0,AC[[AB]:[AB]])),PRODUCT(INDEX(CMB[[BD_0O]:[BD_2O]],MATCH(ROUND(MIN(SUM(DB$4,$O20/1000),SUM($O20,DB$4/1000)),3),CMB[[Cmb_ID]:[Cmb_ID]],0),SUM(N(DB$1),N($R20),1)),CHOOSE(AC[[M]:[M]],1,0,1,AC[[DB]:[DB]])),PRODUCT(SUM(ROUND(AVERAGE(VALUE(DB$3),VALUE($P20)),0),CHOOSE(IF(OR(DB$1,$R20),4,INDEX(CMB[[Res_Rare]:[Res_Rare]],MATCH(ROUND(MIN(SUM(DB$4,$O20/1000),SUM($O20,DB$4/1000)),3),CMB[[Cmb_ID]:[Cmb_ID]],0))),-1,-1,0,0)),IF(OR(DB$1,$R20),4,INDEX(CMB[[Cmb_Rare]:[Cmb_Rare]],MATCH(ROUND(MIN(SUM(DB$4,$O20/1000),SUM($O20,DB$4/1000)),3),CMB[[Cmb_ID]:[Cmb_ID]],0))),CHOOSE(AC[[M]:[M]],2,1,1,SUM(AC[[AB]:[DB]])))),""))</f>
        <v/>
      </c>
      <c r="DC20" t="str">
        <f>IF(OR(DC$5="",$S20=""),"",IFERROR(SUM(PRODUCT(INDEX(CMB[[BA_0O]:[BA_2O]],MATCH(ROUND(MIN(SUM(DC$4,$O20/1000),SUM($O20,DC$4/1000)),3),CMB[[Cmb_ID]:[Cmb_ID]],0),SUM(N(DC$1),N($R20),1)),CHOOSE(AC[[M]:[M]],1,1,0,AC[[AB]:[AB]])),PRODUCT(INDEX(CMB[[BD_0O]:[BD_2O]],MATCH(ROUND(MIN(SUM(DC$4,$O20/1000),SUM($O20,DC$4/1000)),3),CMB[[Cmb_ID]:[Cmb_ID]],0),SUM(N(DC$1),N($R20),1)),CHOOSE(AC[[M]:[M]],1,0,1,AC[[DB]:[DB]])),PRODUCT(SUM(ROUND(AVERAGE(VALUE(DC$3),VALUE($P20)),0),CHOOSE(IF(OR(DC$1,$R20),4,INDEX(CMB[[Res_Rare]:[Res_Rare]],MATCH(ROUND(MIN(SUM(DC$4,$O20/1000),SUM($O20,DC$4/1000)),3),CMB[[Cmb_ID]:[Cmb_ID]],0))),-1,-1,0,0)),IF(OR(DC$1,$R20),4,INDEX(CMB[[Cmb_Rare]:[Cmb_Rare]],MATCH(ROUND(MIN(SUM(DC$4,$O20/1000),SUM($O20,DC$4/1000)),3),CMB[[Cmb_ID]:[Cmb_ID]],0))),CHOOSE(AC[[M]:[M]],2,1,1,SUM(AC[[AB]:[DB]])))),""))</f>
        <v/>
      </c>
      <c r="DD20" t="str">
        <f>IF(OR(DD$5="",$S20=""),"",IFERROR(SUM(PRODUCT(INDEX(CMB[[BA_0O]:[BA_2O]],MATCH(ROUND(MIN(SUM(DD$4,$O20/1000),SUM($O20,DD$4/1000)),3),CMB[[Cmb_ID]:[Cmb_ID]],0),SUM(N(DD$1),N($R20),1)),CHOOSE(AC[[M]:[M]],1,1,0,AC[[AB]:[AB]])),PRODUCT(INDEX(CMB[[BD_0O]:[BD_2O]],MATCH(ROUND(MIN(SUM(DD$4,$O20/1000),SUM($O20,DD$4/1000)),3),CMB[[Cmb_ID]:[Cmb_ID]],0),SUM(N(DD$1),N($R20),1)),CHOOSE(AC[[M]:[M]],1,0,1,AC[[DB]:[DB]])),PRODUCT(SUM(ROUND(AVERAGE(VALUE(DD$3),VALUE($P20)),0),CHOOSE(IF(OR(DD$1,$R20),4,INDEX(CMB[[Res_Rare]:[Res_Rare]],MATCH(ROUND(MIN(SUM(DD$4,$O20/1000),SUM($O20,DD$4/1000)),3),CMB[[Cmb_ID]:[Cmb_ID]],0))),-1,-1,0,0)),IF(OR(DD$1,$R20),4,INDEX(CMB[[Cmb_Rare]:[Cmb_Rare]],MATCH(ROUND(MIN(SUM(DD$4,$O20/1000),SUM($O20,DD$4/1000)),3),CMB[[Cmb_ID]:[Cmb_ID]],0))),CHOOSE(AC[[M]:[M]],2,1,1,SUM(AC[[AB]:[DB]])))),""))</f>
        <v/>
      </c>
      <c r="DE20" t="str">
        <f>IF(OR(DE$5="",$S20=""),"",IFERROR(SUM(PRODUCT(INDEX(CMB[[BA_0O]:[BA_2O]],MATCH(ROUND(MIN(SUM(DE$4,$O20/1000),SUM($O20,DE$4/1000)),3),CMB[[Cmb_ID]:[Cmb_ID]],0),SUM(N(DE$1),N($R20),1)),CHOOSE(AC[[M]:[M]],1,1,0,AC[[AB]:[AB]])),PRODUCT(INDEX(CMB[[BD_0O]:[BD_2O]],MATCH(ROUND(MIN(SUM(DE$4,$O20/1000),SUM($O20,DE$4/1000)),3),CMB[[Cmb_ID]:[Cmb_ID]],0),SUM(N(DE$1),N($R20),1)),CHOOSE(AC[[M]:[M]],1,0,1,AC[[DB]:[DB]])),PRODUCT(SUM(ROUND(AVERAGE(VALUE(DE$3),VALUE($P20)),0),CHOOSE(IF(OR(DE$1,$R20),4,INDEX(CMB[[Res_Rare]:[Res_Rare]],MATCH(ROUND(MIN(SUM(DE$4,$O20/1000),SUM($O20,DE$4/1000)),3),CMB[[Cmb_ID]:[Cmb_ID]],0))),-1,-1,0,0)),IF(OR(DE$1,$R20),4,INDEX(CMB[[Cmb_Rare]:[Cmb_Rare]],MATCH(ROUND(MIN(SUM(DE$4,$O20/1000),SUM($O20,DE$4/1000)),3),CMB[[Cmb_ID]:[Cmb_ID]],0))),CHOOSE(AC[[M]:[M]],2,1,1,SUM(AC[[AB]:[DB]])))),""))</f>
        <v/>
      </c>
      <c r="DF20" t="str">
        <f>IF(OR(DF$5="",$S20=""),"",IFERROR(SUM(PRODUCT(INDEX(CMB[[BA_0O]:[BA_2O]],MATCH(ROUND(MIN(SUM(DF$4,$O20/1000),SUM($O20,DF$4/1000)),3),CMB[[Cmb_ID]:[Cmb_ID]],0),SUM(N(DF$1),N($R20),1)),CHOOSE(AC[[M]:[M]],1,1,0,AC[[AB]:[AB]])),PRODUCT(INDEX(CMB[[BD_0O]:[BD_2O]],MATCH(ROUND(MIN(SUM(DF$4,$O20/1000),SUM($O20,DF$4/1000)),3),CMB[[Cmb_ID]:[Cmb_ID]],0),SUM(N(DF$1),N($R20),1)),CHOOSE(AC[[M]:[M]],1,0,1,AC[[DB]:[DB]])),PRODUCT(SUM(ROUND(AVERAGE(VALUE(DF$3),VALUE($P20)),0),CHOOSE(IF(OR(DF$1,$R20),4,INDEX(CMB[[Res_Rare]:[Res_Rare]],MATCH(ROUND(MIN(SUM(DF$4,$O20/1000),SUM($O20,DF$4/1000)),3),CMB[[Cmb_ID]:[Cmb_ID]],0))),-1,-1,0,0)),IF(OR(DF$1,$R20),4,INDEX(CMB[[Cmb_Rare]:[Cmb_Rare]],MATCH(ROUND(MIN(SUM(DF$4,$O20/1000),SUM($O20,DF$4/1000)),3),CMB[[Cmb_ID]:[Cmb_ID]],0))),CHOOSE(AC[[M]:[M]],2,1,1,SUM(AC[[AB]:[DB]])))),""))</f>
        <v/>
      </c>
      <c r="DG20" t="str">
        <f>IF(OR(DG$5="",$S20=""),"",IFERROR(SUM(PRODUCT(INDEX(CMB[[BA_0O]:[BA_2O]],MATCH(ROUND(MIN(SUM(DG$4,$O20/1000),SUM($O20,DG$4/1000)),3),CMB[[Cmb_ID]:[Cmb_ID]],0),SUM(N(DG$1),N($R20),1)),CHOOSE(AC[[M]:[M]],1,1,0,AC[[AB]:[AB]])),PRODUCT(INDEX(CMB[[BD_0O]:[BD_2O]],MATCH(ROUND(MIN(SUM(DG$4,$O20/1000),SUM($O20,DG$4/1000)),3),CMB[[Cmb_ID]:[Cmb_ID]],0),SUM(N(DG$1),N($R20),1)),CHOOSE(AC[[M]:[M]],1,0,1,AC[[DB]:[DB]])),PRODUCT(SUM(ROUND(AVERAGE(VALUE(DG$3),VALUE($P20)),0),CHOOSE(IF(OR(DG$1,$R20),4,INDEX(CMB[[Res_Rare]:[Res_Rare]],MATCH(ROUND(MIN(SUM(DG$4,$O20/1000),SUM($O20,DG$4/1000)),3),CMB[[Cmb_ID]:[Cmb_ID]],0))),-1,-1,0,0)),IF(OR(DG$1,$R20),4,INDEX(CMB[[Cmb_Rare]:[Cmb_Rare]],MATCH(ROUND(MIN(SUM(DG$4,$O20/1000),SUM($O20,DG$4/1000)),3),CMB[[Cmb_ID]:[Cmb_ID]],0))),CHOOSE(AC[[M]:[M]],2,1,1,SUM(AC[[AB]:[DB]])))),""))</f>
        <v/>
      </c>
      <c r="DH20" t="str">
        <f>IF(OR(DH$5="",$S20=""),"",IFERROR(SUM(PRODUCT(INDEX(CMB[[BA_0O]:[BA_2O]],MATCH(ROUND(MIN(SUM(DH$4,$O20/1000),SUM($O20,DH$4/1000)),3),CMB[[Cmb_ID]:[Cmb_ID]],0),SUM(N(DH$1),N($R20),1)),CHOOSE(AC[[M]:[M]],1,1,0,AC[[AB]:[AB]])),PRODUCT(INDEX(CMB[[BD_0O]:[BD_2O]],MATCH(ROUND(MIN(SUM(DH$4,$O20/1000),SUM($O20,DH$4/1000)),3),CMB[[Cmb_ID]:[Cmb_ID]],0),SUM(N(DH$1),N($R20),1)),CHOOSE(AC[[M]:[M]],1,0,1,AC[[DB]:[DB]])),PRODUCT(SUM(ROUND(AVERAGE(VALUE(DH$3),VALUE($P20)),0),CHOOSE(IF(OR(DH$1,$R20),4,INDEX(CMB[[Res_Rare]:[Res_Rare]],MATCH(ROUND(MIN(SUM(DH$4,$O20/1000),SUM($O20,DH$4/1000)),3),CMB[[Cmb_ID]:[Cmb_ID]],0))),-1,-1,0,0)),IF(OR(DH$1,$R20),4,INDEX(CMB[[Cmb_Rare]:[Cmb_Rare]],MATCH(ROUND(MIN(SUM(DH$4,$O20/1000),SUM($O20,DH$4/1000)),3),CMB[[Cmb_ID]:[Cmb_ID]],0))),CHOOSE(AC[[M]:[M]],2,1,1,SUM(AC[[AB]:[DB]])))),""))</f>
        <v/>
      </c>
      <c r="DI20" t="str">
        <f>IF(OR(DI$5="",$S20=""),"",IFERROR(SUM(PRODUCT(INDEX(CMB[[BA_0O]:[BA_2O]],MATCH(ROUND(MIN(SUM(DI$4,$O20/1000),SUM($O20,DI$4/1000)),3),CMB[[Cmb_ID]:[Cmb_ID]],0),SUM(N(DI$1),N($R20),1)),CHOOSE(AC[[M]:[M]],1,1,0,AC[[AB]:[AB]])),PRODUCT(INDEX(CMB[[BD_0O]:[BD_2O]],MATCH(ROUND(MIN(SUM(DI$4,$O20/1000),SUM($O20,DI$4/1000)),3),CMB[[Cmb_ID]:[Cmb_ID]],0),SUM(N(DI$1),N($R20),1)),CHOOSE(AC[[M]:[M]],1,0,1,AC[[DB]:[DB]])),PRODUCT(SUM(ROUND(AVERAGE(VALUE(DI$3),VALUE($P20)),0),CHOOSE(IF(OR(DI$1,$R20),4,INDEX(CMB[[Res_Rare]:[Res_Rare]],MATCH(ROUND(MIN(SUM(DI$4,$O20/1000),SUM($O20,DI$4/1000)),3),CMB[[Cmb_ID]:[Cmb_ID]],0))),-1,-1,0,0)),IF(OR(DI$1,$R20),4,INDEX(CMB[[Cmb_Rare]:[Cmb_Rare]],MATCH(ROUND(MIN(SUM(DI$4,$O20/1000),SUM($O20,DI$4/1000)),3),CMB[[Cmb_ID]:[Cmb_ID]],0))),CHOOSE(AC[[M]:[M]],2,1,1,SUM(AC[[AB]:[DB]])))),""))</f>
        <v/>
      </c>
      <c r="DJ20" t="str">
        <f>IF(OR(DJ$5="",$S20=""),"",IFERROR(SUM(PRODUCT(INDEX(CMB[[BA_0O]:[BA_2O]],MATCH(ROUND(MIN(SUM(DJ$4,$O20/1000),SUM($O20,DJ$4/1000)),3),CMB[[Cmb_ID]:[Cmb_ID]],0),SUM(N(DJ$1),N($R20),1)),CHOOSE(AC[[M]:[M]],1,1,0,AC[[AB]:[AB]])),PRODUCT(INDEX(CMB[[BD_0O]:[BD_2O]],MATCH(ROUND(MIN(SUM(DJ$4,$O20/1000),SUM($O20,DJ$4/1000)),3),CMB[[Cmb_ID]:[Cmb_ID]],0),SUM(N(DJ$1),N($R20),1)),CHOOSE(AC[[M]:[M]],1,0,1,AC[[DB]:[DB]])),PRODUCT(SUM(ROUND(AVERAGE(VALUE(DJ$3),VALUE($P20)),0),CHOOSE(IF(OR(DJ$1,$R20),4,INDEX(CMB[[Res_Rare]:[Res_Rare]],MATCH(ROUND(MIN(SUM(DJ$4,$O20/1000),SUM($O20,DJ$4/1000)),3),CMB[[Cmb_ID]:[Cmb_ID]],0))),-1,-1,0,0)),IF(OR(DJ$1,$R20),4,INDEX(CMB[[Cmb_Rare]:[Cmb_Rare]],MATCH(ROUND(MIN(SUM(DJ$4,$O20/1000),SUM($O20,DJ$4/1000)),3),CMB[[Cmb_ID]:[Cmb_ID]],0))),CHOOSE(AC[[M]:[M]],2,1,1,SUM(AC[[AB]:[DB]])))),""))</f>
        <v/>
      </c>
      <c r="DK20" t="str">
        <f>IF(OR(DK$5="",$S20=""),"",IFERROR(SUM(PRODUCT(INDEX(CMB[[BA_0O]:[BA_2O]],MATCH(ROUND(MIN(SUM(DK$4,$O20/1000),SUM($O20,DK$4/1000)),3),CMB[[Cmb_ID]:[Cmb_ID]],0),SUM(N(DK$1),N($R20),1)),CHOOSE(AC[[M]:[M]],1,1,0,AC[[AB]:[AB]])),PRODUCT(INDEX(CMB[[BD_0O]:[BD_2O]],MATCH(ROUND(MIN(SUM(DK$4,$O20/1000),SUM($O20,DK$4/1000)),3),CMB[[Cmb_ID]:[Cmb_ID]],0),SUM(N(DK$1),N($R20),1)),CHOOSE(AC[[M]:[M]],1,0,1,AC[[DB]:[DB]])),PRODUCT(SUM(ROUND(AVERAGE(VALUE(DK$3),VALUE($P20)),0),CHOOSE(IF(OR(DK$1,$R20),4,INDEX(CMB[[Res_Rare]:[Res_Rare]],MATCH(ROUND(MIN(SUM(DK$4,$O20/1000),SUM($O20,DK$4/1000)),3),CMB[[Cmb_ID]:[Cmb_ID]],0))),-1,-1,0,0)),IF(OR(DK$1,$R20),4,INDEX(CMB[[Cmb_Rare]:[Cmb_Rare]],MATCH(ROUND(MIN(SUM(DK$4,$O20/1000),SUM($O20,DK$4/1000)),3),CMB[[Cmb_ID]:[Cmb_ID]],0))),CHOOSE(AC[[M]:[M]],2,1,1,SUM(AC[[AB]:[DB]])))),""))</f>
        <v/>
      </c>
      <c r="DL20" t="str">
        <f>IF(OR(DL$5="",$S20=""),"",IFERROR(SUM(PRODUCT(INDEX(CMB[[BA_0O]:[BA_2O]],MATCH(ROUND(MIN(SUM(DL$4,$O20/1000),SUM($O20,DL$4/1000)),3),CMB[[Cmb_ID]:[Cmb_ID]],0),SUM(N(DL$1),N($R20),1)),CHOOSE(AC[[M]:[M]],1,1,0,AC[[AB]:[AB]])),PRODUCT(INDEX(CMB[[BD_0O]:[BD_2O]],MATCH(ROUND(MIN(SUM(DL$4,$O20/1000),SUM($O20,DL$4/1000)),3),CMB[[Cmb_ID]:[Cmb_ID]],0),SUM(N(DL$1),N($R20),1)),CHOOSE(AC[[M]:[M]],1,0,1,AC[[DB]:[DB]])),PRODUCT(SUM(ROUND(AVERAGE(VALUE(DL$3),VALUE($P20)),0),CHOOSE(IF(OR(DL$1,$R20),4,INDEX(CMB[[Res_Rare]:[Res_Rare]],MATCH(ROUND(MIN(SUM(DL$4,$O20/1000),SUM($O20,DL$4/1000)),3),CMB[[Cmb_ID]:[Cmb_ID]],0))),-1,-1,0,0)),IF(OR(DL$1,$R20),4,INDEX(CMB[[Cmb_Rare]:[Cmb_Rare]],MATCH(ROUND(MIN(SUM(DL$4,$O20/1000),SUM($O20,DL$4/1000)),3),CMB[[Cmb_ID]:[Cmb_ID]],0))),CHOOSE(AC[[M]:[M]],2,1,1,SUM(AC[[AB]:[DB]])))),""))</f>
        <v/>
      </c>
      <c r="DM20" t="str">
        <f>IF(OR(DM$5="",$S20=""),"",IFERROR(SUM(PRODUCT(INDEX(CMB[[BA_0O]:[BA_2O]],MATCH(ROUND(MIN(SUM(DM$4,$O20/1000),SUM($O20,DM$4/1000)),3),CMB[[Cmb_ID]:[Cmb_ID]],0),SUM(N(DM$1),N($R20),1)),CHOOSE(AC[[M]:[M]],1,1,0,AC[[AB]:[AB]])),PRODUCT(INDEX(CMB[[BD_0O]:[BD_2O]],MATCH(ROUND(MIN(SUM(DM$4,$O20/1000),SUM($O20,DM$4/1000)),3),CMB[[Cmb_ID]:[Cmb_ID]],0),SUM(N(DM$1),N($R20),1)),CHOOSE(AC[[M]:[M]],1,0,1,AC[[DB]:[DB]])),PRODUCT(SUM(ROUND(AVERAGE(VALUE(DM$3),VALUE($P20)),0),CHOOSE(IF(OR(DM$1,$R20),4,INDEX(CMB[[Res_Rare]:[Res_Rare]],MATCH(ROUND(MIN(SUM(DM$4,$O20/1000),SUM($O20,DM$4/1000)),3),CMB[[Cmb_ID]:[Cmb_ID]],0))),-1,-1,0,0)),IF(OR(DM$1,$R20),4,INDEX(CMB[[Cmb_Rare]:[Cmb_Rare]],MATCH(ROUND(MIN(SUM(DM$4,$O20/1000),SUM($O20,DM$4/1000)),3),CMB[[Cmb_ID]:[Cmb_ID]],0))),CHOOSE(AC[[M]:[M]],2,1,1,SUM(AC[[AB]:[DB]])))),""))</f>
        <v/>
      </c>
      <c r="DN20" t="str">
        <f>IF(OR(DN$5="",$S20=""),"",IFERROR(SUM(PRODUCT(INDEX(CMB[[BA_0O]:[BA_2O]],MATCH(ROUND(MIN(SUM(DN$4,$O20/1000),SUM($O20,DN$4/1000)),3),CMB[[Cmb_ID]:[Cmb_ID]],0),SUM(N(DN$1),N($R20),1)),CHOOSE(AC[[M]:[M]],1,1,0,AC[[AB]:[AB]])),PRODUCT(INDEX(CMB[[BD_0O]:[BD_2O]],MATCH(ROUND(MIN(SUM(DN$4,$O20/1000),SUM($O20,DN$4/1000)),3),CMB[[Cmb_ID]:[Cmb_ID]],0),SUM(N(DN$1),N($R20),1)),CHOOSE(AC[[M]:[M]],1,0,1,AC[[DB]:[DB]])),PRODUCT(SUM(ROUND(AVERAGE(VALUE(DN$3),VALUE($P20)),0),CHOOSE(IF(OR(DN$1,$R20),4,INDEX(CMB[[Res_Rare]:[Res_Rare]],MATCH(ROUND(MIN(SUM(DN$4,$O20/1000),SUM($O20,DN$4/1000)),3),CMB[[Cmb_ID]:[Cmb_ID]],0))),-1,-1,0,0)),IF(OR(DN$1,$R20),4,INDEX(CMB[[Cmb_Rare]:[Cmb_Rare]],MATCH(ROUND(MIN(SUM(DN$4,$O20/1000),SUM($O20,DN$4/1000)),3),CMB[[Cmb_ID]:[Cmb_ID]],0))),CHOOSE(AC[[M]:[M]],2,1,1,SUM(AC[[AB]:[DB]])))),""))</f>
        <v/>
      </c>
      <c r="DO20" t="str">
        <f>IF(OR(DO$5="",$S20=""),"",IFERROR(SUM(PRODUCT(INDEX(CMB[[BA_0O]:[BA_2O]],MATCH(ROUND(MIN(SUM(DO$4,$O20/1000),SUM($O20,DO$4/1000)),3),CMB[[Cmb_ID]:[Cmb_ID]],0),SUM(N(DO$1),N($R20),1)),CHOOSE(AC[[M]:[M]],1,1,0,AC[[AB]:[AB]])),PRODUCT(INDEX(CMB[[BD_0O]:[BD_2O]],MATCH(ROUND(MIN(SUM(DO$4,$O20/1000),SUM($O20,DO$4/1000)),3),CMB[[Cmb_ID]:[Cmb_ID]],0),SUM(N(DO$1),N($R20),1)),CHOOSE(AC[[M]:[M]],1,0,1,AC[[DB]:[DB]])),PRODUCT(SUM(ROUND(AVERAGE(VALUE(DO$3),VALUE($P20)),0),CHOOSE(IF(OR(DO$1,$R20),4,INDEX(CMB[[Res_Rare]:[Res_Rare]],MATCH(ROUND(MIN(SUM(DO$4,$O20/1000),SUM($O20,DO$4/1000)),3),CMB[[Cmb_ID]:[Cmb_ID]],0))),-1,-1,0,0)),IF(OR(DO$1,$R20),4,INDEX(CMB[[Cmb_Rare]:[Cmb_Rare]],MATCH(ROUND(MIN(SUM(DO$4,$O20/1000),SUM($O20,DO$4/1000)),3),CMB[[Cmb_ID]:[Cmb_ID]],0))),CHOOSE(AC[[M]:[M]],2,1,1,SUM(AC[[AB]:[DB]])))),""))</f>
        <v/>
      </c>
      <c r="DP20" t="str">
        <f>IF(OR(DP$5="",$S20=""),"",IFERROR(SUM(PRODUCT(INDEX(CMB[[BA_0O]:[BA_2O]],MATCH(ROUND(MIN(SUM(DP$4,$O20/1000),SUM($O20,DP$4/1000)),3),CMB[[Cmb_ID]:[Cmb_ID]],0),SUM(N(DP$1),N($R20),1)),CHOOSE(AC[[M]:[M]],1,1,0,AC[[AB]:[AB]])),PRODUCT(INDEX(CMB[[BD_0O]:[BD_2O]],MATCH(ROUND(MIN(SUM(DP$4,$O20/1000),SUM($O20,DP$4/1000)),3),CMB[[Cmb_ID]:[Cmb_ID]],0),SUM(N(DP$1),N($R20),1)),CHOOSE(AC[[M]:[M]],1,0,1,AC[[DB]:[DB]])),PRODUCT(SUM(ROUND(AVERAGE(VALUE(DP$3),VALUE($P20)),0),CHOOSE(IF(OR(DP$1,$R20),4,INDEX(CMB[[Res_Rare]:[Res_Rare]],MATCH(ROUND(MIN(SUM(DP$4,$O20/1000),SUM($O20,DP$4/1000)),3),CMB[[Cmb_ID]:[Cmb_ID]],0))),-1,-1,0,0)),IF(OR(DP$1,$R20),4,INDEX(CMB[[Cmb_Rare]:[Cmb_Rare]],MATCH(ROUND(MIN(SUM(DP$4,$O20/1000),SUM($O20,DP$4/1000)),3),CMB[[Cmb_ID]:[Cmb_ID]],0))),CHOOSE(AC[[M]:[M]],2,1,1,SUM(AC[[AB]:[DB]])))),""))</f>
        <v/>
      </c>
      <c r="DQ20" t="str">
        <f>IF(OR(DQ$5="",$S20=""),"",IFERROR(SUM(PRODUCT(INDEX(CMB[[BA_0O]:[BA_2O]],MATCH(ROUND(MIN(SUM(DQ$4,$O20/1000),SUM($O20,DQ$4/1000)),3),CMB[[Cmb_ID]:[Cmb_ID]],0),SUM(N(DQ$1),N($R20),1)),CHOOSE(AC[[M]:[M]],1,1,0,AC[[AB]:[AB]])),PRODUCT(INDEX(CMB[[BD_0O]:[BD_2O]],MATCH(ROUND(MIN(SUM(DQ$4,$O20/1000),SUM($O20,DQ$4/1000)),3),CMB[[Cmb_ID]:[Cmb_ID]],0),SUM(N(DQ$1),N($R20),1)),CHOOSE(AC[[M]:[M]],1,0,1,AC[[DB]:[DB]])),PRODUCT(SUM(ROUND(AVERAGE(VALUE(DQ$3),VALUE($P20)),0),CHOOSE(IF(OR(DQ$1,$R20),4,INDEX(CMB[[Res_Rare]:[Res_Rare]],MATCH(ROUND(MIN(SUM(DQ$4,$O20/1000),SUM($O20,DQ$4/1000)),3),CMB[[Cmb_ID]:[Cmb_ID]],0))),-1,-1,0,0)),IF(OR(DQ$1,$R20),4,INDEX(CMB[[Cmb_Rare]:[Cmb_Rare]],MATCH(ROUND(MIN(SUM(DQ$4,$O20/1000),SUM($O20,DQ$4/1000)),3),CMB[[Cmb_ID]:[Cmb_ID]],0))),CHOOSE(AC[[M]:[M]],2,1,1,SUM(AC[[AB]:[DB]])))),""))</f>
        <v/>
      </c>
      <c r="DR20" t="str">
        <f>IF(OR(DR$5="",$S20=""),"",IFERROR(SUM(PRODUCT(INDEX(CMB[[BA_0O]:[BA_2O]],MATCH(ROUND(MIN(SUM(DR$4,$O20/1000),SUM($O20,DR$4/1000)),3),CMB[[Cmb_ID]:[Cmb_ID]],0),SUM(N(DR$1),N($R20),1)),CHOOSE(AC[[M]:[M]],1,1,0,AC[[AB]:[AB]])),PRODUCT(INDEX(CMB[[BD_0O]:[BD_2O]],MATCH(ROUND(MIN(SUM(DR$4,$O20/1000),SUM($O20,DR$4/1000)),3),CMB[[Cmb_ID]:[Cmb_ID]],0),SUM(N(DR$1),N($R20),1)),CHOOSE(AC[[M]:[M]],1,0,1,AC[[DB]:[DB]])),PRODUCT(SUM(ROUND(AVERAGE(VALUE(DR$3),VALUE($P20)),0),CHOOSE(IF(OR(DR$1,$R20),4,INDEX(CMB[[Res_Rare]:[Res_Rare]],MATCH(ROUND(MIN(SUM(DR$4,$O20/1000),SUM($O20,DR$4/1000)),3),CMB[[Cmb_ID]:[Cmb_ID]],0))),-1,-1,0,0)),IF(OR(DR$1,$R20),4,INDEX(CMB[[Cmb_Rare]:[Cmb_Rare]],MATCH(ROUND(MIN(SUM(DR$4,$O20/1000),SUM($O20,DR$4/1000)),3),CMB[[Cmb_ID]:[Cmb_ID]],0))),CHOOSE(AC[[M]:[M]],2,1,1,SUM(AC[[AB]:[DB]])))),""))</f>
        <v/>
      </c>
      <c r="DS20" t="str">
        <f>IF(OR(DS$5="",$S20=""),"",IFERROR(SUM(PRODUCT(INDEX(CMB[[BA_0O]:[BA_2O]],MATCH(ROUND(MIN(SUM(DS$4,$O20/1000),SUM($O20,DS$4/1000)),3),CMB[[Cmb_ID]:[Cmb_ID]],0),SUM(N(DS$1),N($R20),1)),CHOOSE(AC[[M]:[M]],1,1,0,AC[[AB]:[AB]])),PRODUCT(INDEX(CMB[[BD_0O]:[BD_2O]],MATCH(ROUND(MIN(SUM(DS$4,$O20/1000),SUM($O20,DS$4/1000)),3),CMB[[Cmb_ID]:[Cmb_ID]],0),SUM(N(DS$1),N($R20),1)),CHOOSE(AC[[M]:[M]],1,0,1,AC[[DB]:[DB]])),PRODUCT(SUM(ROUND(AVERAGE(VALUE(DS$3),VALUE($P20)),0),CHOOSE(IF(OR(DS$1,$R20),4,INDEX(CMB[[Res_Rare]:[Res_Rare]],MATCH(ROUND(MIN(SUM(DS$4,$O20/1000),SUM($O20,DS$4/1000)),3),CMB[[Cmb_ID]:[Cmb_ID]],0))),-1,-1,0,0)),IF(OR(DS$1,$R20),4,INDEX(CMB[[Cmb_Rare]:[Cmb_Rare]],MATCH(ROUND(MIN(SUM(DS$4,$O20/1000),SUM($O20,DS$4/1000)),3),CMB[[Cmb_ID]:[Cmb_ID]],0))),CHOOSE(AC[[M]:[M]],2,1,1,SUM(AC[[AB]:[DB]])))),""))</f>
        <v/>
      </c>
      <c r="DT20" t="str">
        <f>IF(OR(DT$5="",$S20=""),"",IFERROR(SUM(PRODUCT(INDEX(CMB[[BA_0O]:[BA_2O]],MATCH(ROUND(MIN(SUM(DT$4,$O20/1000),SUM($O20,DT$4/1000)),3),CMB[[Cmb_ID]:[Cmb_ID]],0),SUM(N(DT$1),N($R20),1)),CHOOSE(AC[[M]:[M]],1,1,0,AC[[AB]:[AB]])),PRODUCT(INDEX(CMB[[BD_0O]:[BD_2O]],MATCH(ROUND(MIN(SUM(DT$4,$O20/1000),SUM($O20,DT$4/1000)),3),CMB[[Cmb_ID]:[Cmb_ID]],0),SUM(N(DT$1),N($R20),1)),CHOOSE(AC[[M]:[M]],1,0,1,AC[[DB]:[DB]])),PRODUCT(SUM(ROUND(AVERAGE(VALUE(DT$3),VALUE($P20)),0),CHOOSE(IF(OR(DT$1,$R20),4,INDEX(CMB[[Res_Rare]:[Res_Rare]],MATCH(ROUND(MIN(SUM(DT$4,$O20/1000),SUM($O20,DT$4/1000)),3),CMB[[Cmb_ID]:[Cmb_ID]],0))),-1,-1,0,0)),IF(OR(DT$1,$R20),4,INDEX(CMB[[Cmb_Rare]:[Cmb_Rare]],MATCH(ROUND(MIN(SUM(DT$4,$O20/1000),SUM($O20,DT$4/1000)),3),CMB[[Cmb_ID]:[Cmb_ID]],0))),CHOOSE(AC[[M]:[M]],2,1,1,SUM(AC[[AB]:[DB]])))),""))</f>
        <v/>
      </c>
      <c r="DU20" t="str">
        <f>IF(OR(DU$5="",$S20=""),"",IFERROR(SUM(PRODUCT(INDEX(CMB[[BA_0O]:[BA_2O]],MATCH(ROUND(MIN(SUM(DU$4,$O20/1000),SUM($O20,DU$4/1000)),3),CMB[[Cmb_ID]:[Cmb_ID]],0),SUM(N(DU$1),N($R20),1)),CHOOSE(AC[[M]:[M]],1,1,0,AC[[AB]:[AB]])),PRODUCT(INDEX(CMB[[BD_0O]:[BD_2O]],MATCH(ROUND(MIN(SUM(DU$4,$O20/1000),SUM($O20,DU$4/1000)),3),CMB[[Cmb_ID]:[Cmb_ID]],0),SUM(N(DU$1),N($R20),1)),CHOOSE(AC[[M]:[M]],1,0,1,AC[[DB]:[DB]])),PRODUCT(SUM(ROUND(AVERAGE(VALUE(DU$3),VALUE($P20)),0),CHOOSE(IF(OR(DU$1,$R20),4,INDEX(CMB[[Res_Rare]:[Res_Rare]],MATCH(ROUND(MIN(SUM(DU$4,$O20/1000),SUM($O20,DU$4/1000)),3),CMB[[Cmb_ID]:[Cmb_ID]],0))),-1,-1,0,0)),IF(OR(DU$1,$R20),4,INDEX(CMB[[Cmb_Rare]:[Cmb_Rare]],MATCH(ROUND(MIN(SUM(DU$4,$O20/1000),SUM($O20,DU$4/1000)),3),CMB[[Cmb_ID]:[Cmb_ID]],0))),CHOOSE(AC[[M]:[M]],2,1,1,SUM(AC[[AB]:[DB]])))),""))</f>
        <v/>
      </c>
      <c r="DV20" t="str">
        <f>IF(OR(DV$5="",$S20=""),"",IFERROR(SUM(PRODUCT(INDEX(CMB[[BA_0O]:[BA_2O]],MATCH(ROUND(MIN(SUM(DV$4,$O20/1000),SUM($O20,DV$4/1000)),3),CMB[[Cmb_ID]:[Cmb_ID]],0),SUM(N(DV$1),N($R20),1)),CHOOSE(AC[[M]:[M]],1,1,0,AC[[AB]:[AB]])),PRODUCT(INDEX(CMB[[BD_0O]:[BD_2O]],MATCH(ROUND(MIN(SUM(DV$4,$O20/1000),SUM($O20,DV$4/1000)),3),CMB[[Cmb_ID]:[Cmb_ID]],0),SUM(N(DV$1),N($R20),1)),CHOOSE(AC[[M]:[M]],1,0,1,AC[[DB]:[DB]])),PRODUCT(SUM(ROUND(AVERAGE(VALUE(DV$3),VALUE($P20)),0),CHOOSE(IF(OR(DV$1,$R20),4,INDEX(CMB[[Res_Rare]:[Res_Rare]],MATCH(ROUND(MIN(SUM(DV$4,$O20/1000),SUM($O20,DV$4/1000)),3),CMB[[Cmb_ID]:[Cmb_ID]],0))),-1,-1,0,0)),IF(OR(DV$1,$R20),4,INDEX(CMB[[Cmb_Rare]:[Cmb_Rare]],MATCH(ROUND(MIN(SUM(DV$4,$O20/1000),SUM($O20,DV$4/1000)),3),CMB[[Cmb_ID]:[Cmb_ID]],0))),CHOOSE(AC[[M]:[M]],2,1,1,SUM(AC[[AB]:[DB]])))),""))</f>
        <v/>
      </c>
      <c r="DW20" t="str">
        <f>IF(OR(DW$5="",$S20=""),"",IFERROR(SUM(PRODUCT(INDEX(CMB[[BA_0O]:[BA_2O]],MATCH(ROUND(MIN(SUM(DW$4,$O20/1000),SUM($O20,DW$4/1000)),3),CMB[[Cmb_ID]:[Cmb_ID]],0),SUM(N(DW$1),N($R20),1)),CHOOSE(AC[[M]:[M]],1,1,0,AC[[AB]:[AB]])),PRODUCT(INDEX(CMB[[BD_0O]:[BD_2O]],MATCH(ROUND(MIN(SUM(DW$4,$O20/1000),SUM($O20,DW$4/1000)),3),CMB[[Cmb_ID]:[Cmb_ID]],0),SUM(N(DW$1),N($R20),1)),CHOOSE(AC[[M]:[M]],1,0,1,AC[[DB]:[DB]])),PRODUCT(SUM(ROUND(AVERAGE(VALUE(DW$3),VALUE($P20)),0),CHOOSE(IF(OR(DW$1,$R20),4,INDEX(CMB[[Res_Rare]:[Res_Rare]],MATCH(ROUND(MIN(SUM(DW$4,$O20/1000),SUM($O20,DW$4/1000)),3),CMB[[Cmb_ID]:[Cmb_ID]],0))),-1,-1,0,0)),IF(OR(DW$1,$R20),4,INDEX(CMB[[Cmb_Rare]:[Cmb_Rare]],MATCH(ROUND(MIN(SUM(DW$4,$O20/1000),SUM($O20,DW$4/1000)),3),CMB[[Cmb_ID]:[Cmb_ID]],0))),CHOOSE(AC[[M]:[M]],2,1,1,SUM(AC[[AB]:[DB]])))),""))</f>
        <v/>
      </c>
      <c r="DX20" t="str">
        <f>IF(OR(DX$5="",$S20=""),"",IFERROR(SUM(PRODUCT(INDEX(CMB[[BA_0O]:[BA_2O]],MATCH(ROUND(MIN(SUM(DX$4,$O20/1000),SUM($O20,DX$4/1000)),3),CMB[[Cmb_ID]:[Cmb_ID]],0),SUM(N(DX$1),N($R20),1)),CHOOSE(AC[[M]:[M]],1,1,0,AC[[AB]:[AB]])),PRODUCT(INDEX(CMB[[BD_0O]:[BD_2O]],MATCH(ROUND(MIN(SUM(DX$4,$O20/1000),SUM($O20,DX$4/1000)),3),CMB[[Cmb_ID]:[Cmb_ID]],0),SUM(N(DX$1),N($R20),1)),CHOOSE(AC[[M]:[M]],1,0,1,AC[[DB]:[DB]])),PRODUCT(SUM(ROUND(AVERAGE(VALUE(DX$3),VALUE($P20)),0),CHOOSE(IF(OR(DX$1,$R20),4,INDEX(CMB[[Res_Rare]:[Res_Rare]],MATCH(ROUND(MIN(SUM(DX$4,$O20/1000),SUM($O20,DX$4/1000)),3),CMB[[Cmb_ID]:[Cmb_ID]],0))),-1,-1,0,0)),IF(OR(DX$1,$R20),4,INDEX(CMB[[Cmb_Rare]:[Cmb_Rare]],MATCH(ROUND(MIN(SUM(DX$4,$O20/1000),SUM($O20,DX$4/1000)),3),CMB[[Cmb_ID]:[Cmb_ID]],0))),CHOOSE(AC[[M]:[M]],2,1,1,SUM(AC[[AB]:[DB]])))),""))</f>
        <v/>
      </c>
      <c r="DY20" t="str">
        <f>IF(OR(DY$5="",$S20=""),"",IFERROR(SUM(PRODUCT(INDEX(CMB[[BA_0O]:[BA_2O]],MATCH(ROUND(MIN(SUM(DY$4,$O20/1000),SUM($O20,DY$4/1000)),3),CMB[[Cmb_ID]:[Cmb_ID]],0),SUM(N(DY$1),N($R20),1)),CHOOSE(AC[[M]:[M]],1,1,0,AC[[AB]:[AB]])),PRODUCT(INDEX(CMB[[BD_0O]:[BD_2O]],MATCH(ROUND(MIN(SUM(DY$4,$O20/1000),SUM($O20,DY$4/1000)),3),CMB[[Cmb_ID]:[Cmb_ID]],0),SUM(N(DY$1),N($R20),1)),CHOOSE(AC[[M]:[M]],1,0,1,AC[[DB]:[DB]])),PRODUCT(SUM(ROUND(AVERAGE(VALUE(DY$3),VALUE($P20)),0),CHOOSE(IF(OR(DY$1,$R20),4,INDEX(CMB[[Res_Rare]:[Res_Rare]],MATCH(ROUND(MIN(SUM(DY$4,$O20/1000),SUM($O20,DY$4/1000)),3),CMB[[Cmb_ID]:[Cmb_ID]],0))),-1,-1,0,0)),IF(OR(DY$1,$R20),4,INDEX(CMB[[Cmb_Rare]:[Cmb_Rare]],MATCH(ROUND(MIN(SUM(DY$4,$O20/1000),SUM($O20,DY$4/1000)),3),CMB[[Cmb_ID]:[Cmb_ID]],0))),CHOOSE(AC[[M]:[M]],2,1,1,SUM(AC[[AB]:[DB]])))),""))</f>
        <v/>
      </c>
      <c r="DZ20" t="str">
        <f>IF(OR(DZ$5="",$S20=""),"",IFERROR(SUM(PRODUCT(INDEX(CMB[[BA_0O]:[BA_2O]],MATCH(ROUND(MIN(SUM(DZ$4,$O20/1000),SUM($O20,DZ$4/1000)),3),CMB[[Cmb_ID]:[Cmb_ID]],0),SUM(N(DZ$1),N($R20),1)),CHOOSE(AC[[M]:[M]],1,1,0,AC[[AB]:[AB]])),PRODUCT(INDEX(CMB[[BD_0O]:[BD_2O]],MATCH(ROUND(MIN(SUM(DZ$4,$O20/1000),SUM($O20,DZ$4/1000)),3),CMB[[Cmb_ID]:[Cmb_ID]],0),SUM(N(DZ$1),N($R20),1)),CHOOSE(AC[[M]:[M]],1,0,1,AC[[DB]:[DB]])),PRODUCT(SUM(ROUND(AVERAGE(VALUE(DZ$3),VALUE($P20)),0),CHOOSE(IF(OR(DZ$1,$R20),4,INDEX(CMB[[Res_Rare]:[Res_Rare]],MATCH(ROUND(MIN(SUM(DZ$4,$O20/1000),SUM($O20,DZ$4/1000)),3),CMB[[Cmb_ID]:[Cmb_ID]],0))),-1,-1,0,0)),IF(OR(DZ$1,$R20),4,INDEX(CMB[[Cmb_Rare]:[Cmb_Rare]],MATCH(ROUND(MIN(SUM(DZ$4,$O20/1000),SUM($O20,DZ$4/1000)),3),CMB[[Cmb_ID]:[Cmb_ID]],0))),CHOOSE(AC[[M]:[M]],2,1,1,SUM(AC[[AB]:[DB]])))),""))</f>
        <v/>
      </c>
      <c r="EA20" t="str">
        <f>IF(OR(EA$5="",$S20=""),"",IFERROR(SUM(PRODUCT(INDEX(CMB[[BA_0O]:[BA_2O]],MATCH(ROUND(MIN(SUM(EA$4,$O20/1000),SUM($O20,EA$4/1000)),3),CMB[[Cmb_ID]:[Cmb_ID]],0),SUM(N(EA$1),N($R20),1)),CHOOSE(AC[[M]:[M]],1,1,0,AC[[AB]:[AB]])),PRODUCT(INDEX(CMB[[BD_0O]:[BD_2O]],MATCH(ROUND(MIN(SUM(EA$4,$O20/1000),SUM($O20,EA$4/1000)),3),CMB[[Cmb_ID]:[Cmb_ID]],0),SUM(N(EA$1),N($R20),1)),CHOOSE(AC[[M]:[M]],1,0,1,AC[[DB]:[DB]])),PRODUCT(SUM(ROUND(AVERAGE(VALUE(EA$3),VALUE($P20)),0),CHOOSE(IF(OR(EA$1,$R20),4,INDEX(CMB[[Res_Rare]:[Res_Rare]],MATCH(ROUND(MIN(SUM(EA$4,$O20/1000),SUM($O20,EA$4/1000)),3),CMB[[Cmb_ID]:[Cmb_ID]],0))),-1,-1,0,0)),IF(OR(EA$1,$R20),4,INDEX(CMB[[Cmb_Rare]:[Cmb_Rare]],MATCH(ROUND(MIN(SUM(EA$4,$O20/1000),SUM($O20,EA$4/1000)),3),CMB[[Cmb_ID]:[Cmb_ID]],0))),CHOOSE(AC[[M]:[M]],2,1,1,SUM(AC[[AB]:[DB]])))),""))</f>
        <v/>
      </c>
      <c r="EB20" t="str">
        <f>IF(OR(EB$5="",$S20=""),"",IFERROR(SUM(PRODUCT(INDEX(CMB[[BA_0O]:[BA_2O]],MATCH(ROUND(MIN(SUM(EB$4,$O20/1000),SUM($O20,EB$4/1000)),3),CMB[[Cmb_ID]:[Cmb_ID]],0),SUM(N(EB$1),N($R20),1)),CHOOSE(AC[[M]:[M]],1,1,0,AC[[AB]:[AB]])),PRODUCT(INDEX(CMB[[BD_0O]:[BD_2O]],MATCH(ROUND(MIN(SUM(EB$4,$O20/1000),SUM($O20,EB$4/1000)),3),CMB[[Cmb_ID]:[Cmb_ID]],0),SUM(N(EB$1),N($R20),1)),CHOOSE(AC[[M]:[M]],1,0,1,AC[[DB]:[DB]])),PRODUCT(SUM(ROUND(AVERAGE(VALUE(EB$3),VALUE($P20)),0),CHOOSE(IF(OR(EB$1,$R20),4,INDEX(CMB[[Res_Rare]:[Res_Rare]],MATCH(ROUND(MIN(SUM(EB$4,$O20/1000),SUM($O20,EB$4/1000)),3),CMB[[Cmb_ID]:[Cmb_ID]],0))),-1,-1,0,0)),IF(OR(EB$1,$R20),4,INDEX(CMB[[Cmb_Rare]:[Cmb_Rare]],MATCH(ROUND(MIN(SUM(EB$4,$O20/1000),SUM($O20,EB$4/1000)),3),CMB[[Cmb_ID]:[Cmb_ID]],0))),CHOOSE(AC[[M]:[M]],2,1,1,SUM(AC[[AB]:[DB]])))),""))</f>
        <v/>
      </c>
      <c r="EC20" t="str">
        <f>IF(OR(EC$5="",$S20=""),"",IFERROR(SUM(PRODUCT(INDEX(CMB[[BA_0O]:[BA_2O]],MATCH(ROUND(MIN(SUM(EC$4,$O20/1000),SUM($O20,EC$4/1000)),3),CMB[[Cmb_ID]:[Cmb_ID]],0),SUM(N(EC$1),N($R20),1)),CHOOSE(AC[[M]:[M]],1,1,0,AC[[AB]:[AB]])),PRODUCT(INDEX(CMB[[BD_0O]:[BD_2O]],MATCH(ROUND(MIN(SUM(EC$4,$O20/1000),SUM($O20,EC$4/1000)),3),CMB[[Cmb_ID]:[Cmb_ID]],0),SUM(N(EC$1),N($R20),1)),CHOOSE(AC[[M]:[M]],1,0,1,AC[[DB]:[DB]])),PRODUCT(SUM(ROUND(AVERAGE(VALUE(EC$3),VALUE($P20)),0),CHOOSE(IF(OR(EC$1,$R20),4,INDEX(CMB[[Res_Rare]:[Res_Rare]],MATCH(ROUND(MIN(SUM(EC$4,$O20/1000),SUM($O20,EC$4/1000)),3),CMB[[Cmb_ID]:[Cmb_ID]],0))),-1,-1,0,0)),IF(OR(EC$1,$R20),4,INDEX(CMB[[Cmb_Rare]:[Cmb_Rare]],MATCH(ROUND(MIN(SUM(EC$4,$O20/1000),SUM($O20,EC$4/1000)),3),CMB[[Cmb_ID]:[Cmb_ID]],0))),CHOOSE(AC[[M]:[M]],2,1,1,SUM(AC[[AB]:[DB]])))),""))</f>
        <v/>
      </c>
      <c r="ED20" t="str">
        <f>IF(OR(ED$5="",$S20=""),"",IFERROR(SUM(PRODUCT(INDEX(CMB[[BA_0O]:[BA_2O]],MATCH(ROUND(MIN(SUM(ED$4,$O20/1000),SUM($O20,ED$4/1000)),3),CMB[[Cmb_ID]:[Cmb_ID]],0),SUM(N(ED$1),N($R20),1)),CHOOSE(AC[[M]:[M]],1,1,0,AC[[AB]:[AB]])),PRODUCT(INDEX(CMB[[BD_0O]:[BD_2O]],MATCH(ROUND(MIN(SUM(ED$4,$O20/1000),SUM($O20,ED$4/1000)),3),CMB[[Cmb_ID]:[Cmb_ID]],0),SUM(N(ED$1),N($R20),1)),CHOOSE(AC[[M]:[M]],1,0,1,AC[[DB]:[DB]])),PRODUCT(SUM(ROUND(AVERAGE(VALUE(ED$3),VALUE($P20)),0),CHOOSE(IF(OR(ED$1,$R20),4,INDEX(CMB[[Res_Rare]:[Res_Rare]],MATCH(ROUND(MIN(SUM(ED$4,$O20/1000),SUM($O20,ED$4/1000)),3),CMB[[Cmb_ID]:[Cmb_ID]],0))),-1,-1,0,0)),IF(OR(ED$1,$R20),4,INDEX(CMB[[Cmb_Rare]:[Cmb_Rare]],MATCH(ROUND(MIN(SUM(ED$4,$O20/1000),SUM($O20,ED$4/1000)),3),CMB[[Cmb_ID]:[Cmb_ID]],0))),CHOOSE(AC[[M]:[M]],2,1,1,SUM(AC[[AB]:[DB]])))),""))</f>
        <v/>
      </c>
      <c r="EE20" t="str">
        <f>IF(OR(EE$5="",$S20=""),"",IFERROR(SUM(PRODUCT(INDEX(CMB[[BA_0O]:[BA_2O]],MATCH(ROUND(MIN(SUM(EE$4,$O20/1000),SUM($O20,EE$4/1000)),3),CMB[[Cmb_ID]:[Cmb_ID]],0),SUM(N(EE$1),N($R20),1)),CHOOSE(AC[[M]:[M]],1,1,0,AC[[AB]:[AB]])),PRODUCT(INDEX(CMB[[BD_0O]:[BD_2O]],MATCH(ROUND(MIN(SUM(EE$4,$O20/1000),SUM($O20,EE$4/1000)),3),CMB[[Cmb_ID]:[Cmb_ID]],0),SUM(N(EE$1),N($R20),1)),CHOOSE(AC[[M]:[M]],1,0,1,AC[[DB]:[DB]])),PRODUCT(SUM(ROUND(AVERAGE(VALUE(EE$3),VALUE($P20)),0),CHOOSE(IF(OR(EE$1,$R20),4,INDEX(CMB[[Res_Rare]:[Res_Rare]],MATCH(ROUND(MIN(SUM(EE$4,$O20/1000),SUM($O20,EE$4/1000)),3),CMB[[Cmb_ID]:[Cmb_ID]],0))),-1,-1,0,0)),IF(OR(EE$1,$R20),4,INDEX(CMB[[Cmb_Rare]:[Cmb_Rare]],MATCH(ROUND(MIN(SUM(EE$4,$O20/1000),SUM($O20,EE$4/1000)),3),CMB[[Cmb_ID]:[Cmb_ID]],0))),CHOOSE(AC[[M]:[M]],2,1,1,SUM(AC[[AB]:[DB]])))),""))</f>
        <v/>
      </c>
      <c r="EF20" t="str">
        <f>IF(OR(EF$5="",$S20=""),"",IFERROR(SUM(PRODUCT(INDEX(CMB[[BA_0O]:[BA_2O]],MATCH(ROUND(MIN(SUM(EF$4,$O20/1000),SUM($O20,EF$4/1000)),3),CMB[[Cmb_ID]:[Cmb_ID]],0),SUM(N(EF$1),N($R20),1)),CHOOSE(AC[[M]:[M]],1,1,0,AC[[AB]:[AB]])),PRODUCT(INDEX(CMB[[BD_0O]:[BD_2O]],MATCH(ROUND(MIN(SUM(EF$4,$O20/1000),SUM($O20,EF$4/1000)),3),CMB[[Cmb_ID]:[Cmb_ID]],0),SUM(N(EF$1),N($R20),1)),CHOOSE(AC[[M]:[M]],1,0,1,AC[[DB]:[DB]])),PRODUCT(SUM(ROUND(AVERAGE(VALUE(EF$3),VALUE($P20)),0),CHOOSE(IF(OR(EF$1,$R20),4,INDEX(CMB[[Res_Rare]:[Res_Rare]],MATCH(ROUND(MIN(SUM(EF$4,$O20/1000),SUM($O20,EF$4/1000)),3),CMB[[Cmb_ID]:[Cmb_ID]],0))),-1,-1,0,0)),IF(OR(EF$1,$R20),4,INDEX(CMB[[Cmb_Rare]:[Cmb_Rare]],MATCH(ROUND(MIN(SUM(EF$4,$O20/1000),SUM($O20,EF$4/1000)),3),CMB[[Cmb_ID]:[Cmb_ID]],0))),CHOOSE(AC[[M]:[M]],2,1,1,SUM(AC[[AB]:[DB]])))),""))</f>
        <v/>
      </c>
      <c r="EG20" t="str">
        <f>IF(OR(EG$5="",$S20=""),"",IFERROR(SUM(PRODUCT(INDEX(CMB[[BA_0O]:[BA_2O]],MATCH(ROUND(MIN(SUM(EG$4,$O20/1000),SUM($O20,EG$4/1000)),3),CMB[[Cmb_ID]:[Cmb_ID]],0),SUM(N(EG$1),N($R20),1)),CHOOSE(AC[[M]:[M]],1,1,0,AC[[AB]:[AB]])),PRODUCT(INDEX(CMB[[BD_0O]:[BD_2O]],MATCH(ROUND(MIN(SUM(EG$4,$O20/1000),SUM($O20,EG$4/1000)),3),CMB[[Cmb_ID]:[Cmb_ID]],0),SUM(N(EG$1),N($R20),1)),CHOOSE(AC[[M]:[M]],1,0,1,AC[[DB]:[DB]])),PRODUCT(SUM(ROUND(AVERAGE(VALUE(EG$3),VALUE($P20)),0),CHOOSE(IF(OR(EG$1,$R20),4,INDEX(CMB[[Res_Rare]:[Res_Rare]],MATCH(ROUND(MIN(SUM(EG$4,$O20/1000),SUM($O20,EG$4/1000)),3),CMB[[Cmb_ID]:[Cmb_ID]],0))),-1,-1,0,0)),IF(OR(EG$1,$R20),4,INDEX(CMB[[Cmb_Rare]:[Cmb_Rare]],MATCH(ROUND(MIN(SUM(EG$4,$O20/1000),SUM($O20,EG$4/1000)),3),CMB[[Cmb_ID]:[Cmb_ID]],0))),CHOOSE(AC[[M]:[M]],2,1,1,SUM(AC[[AB]:[DB]])))),""))</f>
        <v/>
      </c>
      <c r="EH20" t="str">
        <f>IF(OR(EH$5="",$S20=""),"",IFERROR(SUM(PRODUCT(INDEX(CMB[[BA_0O]:[BA_2O]],MATCH(ROUND(MIN(SUM(EH$4,$O20/1000),SUM($O20,EH$4/1000)),3),CMB[[Cmb_ID]:[Cmb_ID]],0),SUM(N(EH$1),N($R20),1)),CHOOSE(AC[[M]:[M]],1,1,0,AC[[AB]:[AB]])),PRODUCT(INDEX(CMB[[BD_0O]:[BD_2O]],MATCH(ROUND(MIN(SUM(EH$4,$O20/1000),SUM($O20,EH$4/1000)),3),CMB[[Cmb_ID]:[Cmb_ID]],0),SUM(N(EH$1),N($R20),1)),CHOOSE(AC[[M]:[M]],1,0,1,AC[[DB]:[DB]])),PRODUCT(SUM(ROUND(AVERAGE(VALUE(EH$3),VALUE($P20)),0),CHOOSE(IF(OR(EH$1,$R20),4,INDEX(CMB[[Res_Rare]:[Res_Rare]],MATCH(ROUND(MIN(SUM(EH$4,$O20/1000),SUM($O20,EH$4/1000)),3),CMB[[Cmb_ID]:[Cmb_ID]],0))),-1,-1,0,0)),IF(OR(EH$1,$R20),4,INDEX(CMB[[Cmb_Rare]:[Cmb_Rare]],MATCH(ROUND(MIN(SUM(EH$4,$O20/1000),SUM($O20,EH$4/1000)),3),CMB[[Cmb_ID]:[Cmb_ID]],0))),CHOOSE(AC[[M]:[M]],2,1,1,SUM(AC[[AB]:[DB]])))),""))</f>
        <v/>
      </c>
      <c r="EI20" t="str">
        <f>IF(OR(EI$5="",$S20=""),"",IFERROR(SUM(PRODUCT(INDEX(CMB[[BA_0O]:[BA_2O]],MATCH(ROUND(MIN(SUM(EI$4,$O20/1000),SUM($O20,EI$4/1000)),3),CMB[[Cmb_ID]:[Cmb_ID]],0),SUM(N(EI$1),N($R20),1)),CHOOSE(AC[[M]:[M]],1,1,0,AC[[AB]:[AB]])),PRODUCT(INDEX(CMB[[BD_0O]:[BD_2O]],MATCH(ROUND(MIN(SUM(EI$4,$O20/1000),SUM($O20,EI$4/1000)),3),CMB[[Cmb_ID]:[Cmb_ID]],0),SUM(N(EI$1),N($R20),1)),CHOOSE(AC[[M]:[M]],1,0,1,AC[[DB]:[DB]])),PRODUCT(SUM(ROUND(AVERAGE(VALUE(EI$3),VALUE($P20)),0),CHOOSE(IF(OR(EI$1,$R20),4,INDEX(CMB[[Res_Rare]:[Res_Rare]],MATCH(ROUND(MIN(SUM(EI$4,$O20/1000),SUM($O20,EI$4/1000)),3),CMB[[Cmb_ID]:[Cmb_ID]],0))),-1,-1,0,0)),IF(OR(EI$1,$R20),4,INDEX(CMB[[Cmb_Rare]:[Cmb_Rare]],MATCH(ROUND(MIN(SUM(EI$4,$O20/1000),SUM($O20,EI$4/1000)),3),CMB[[Cmb_ID]:[Cmb_ID]],0))),CHOOSE(AC[[M]:[M]],2,1,1,SUM(AC[[AB]:[DB]])))),""))</f>
        <v/>
      </c>
      <c r="EJ20" t="str">
        <f>IF(OR(EJ$5="",$S20=""),"",IFERROR(SUM(PRODUCT(INDEX(CMB[[BA_0O]:[BA_2O]],MATCH(ROUND(MIN(SUM(EJ$4,$O20/1000),SUM($O20,EJ$4/1000)),3),CMB[[Cmb_ID]:[Cmb_ID]],0),SUM(N(EJ$1),N($R20),1)),CHOOSE(AC[[M]:[M]],1,1,0,AC[[AB]:[AB]])),PRODUCT(INDEX(CMB[[BD_0O]:[BD_2O]],MATCH(ROUND(MIN(SUM(EJ$4,$O20/1000),SUM($O20,EJ$4/1000)),3),CMB[[Cmb_ID]:[Cmb_ID]],0),SUM(N(EJ$1),N($R20),1)),CHOOSE(AC[[M]:[M]],1,0,1,AC[[DB]:[DB]])),PRODUCT(SUM(ROUND(AVERAGE(VALUE(EJ$3),VALUE($P20)),0),CHOOSE(IF(OR(EJ$1,$R20),4,INDEX(CMB[[Res_Rare]:[Res_Rare]],MATCH(ROUND(MIN(SUM(EJ$4,$O20/1000),SUM($O20,EJ$4/1000)),3),CMB[[Cmb_ID]:[Cmb_ID]],0))),-1,-1,0,0)),IF(OR(EJ$1,$R20),4,INDEX(CMB[[Cmb_Rare]:[Cmb_Rare]],MATCH(ROUND(MIN(SUM(EJ$4,$O20/1000),SUM($O20,EJ$4/1000)),3),CMB[[Cmb_ID]:[Cmb_ID]],0))),CHOOSE(AC[[M]:[M]],2,1,1,SUM(AC[[AB]:[DB]])))),""))</f>
        <v/>
      </c>
      <c r="EK20" t="str">
        <f>IF(OR(EK$5="",$S20=""),"",IFERROR(SUM(PRODUCT(INDEX(CMB[[BA_0O]:[BA_2O]],MATCH(ROUND(MIN(SUM(EK$4,$O20/1000),SUM($O20,EK$4/1000)),3),CMB[[Cmb_ID]:[Cmb_ID]],0),SUM(N(EK$1),N($R20),1)),CHOOSE(AC[[M]:[M]],1,1,0,AC[[AB]:[AB]])),PRODUCT(INDEX(CMB[[BD_0O]:[BD_2O]],MATCH(ROUND(MIN(SUM(EK$4,$O20/1000),SUM($O20,EK$4/1000)),3),CMB[[Cmb_ID]:[Cmb_ID]],0),SUM(N(EK$1),N($R20),1)),CHOOSE(AC[[M]:[M]],1,0,1,AC[[DB]:[DB]])),PRODUCT(SUM(ROUND(AVERAGE(VALUE(EK$3),VALUE($P20)),0),CHOOSE(IF(OR(EK$1,$R20),4,INDEX(CMB[[Res_Rare]:[Res_Rare]],MATCH(ROUND(MIN(SUM(EK$4,$O20/1000),SUM($O20,EK$4/1000)),3),CMB[[Cmb_ID]:[Cmb_ID]],0))),-1,-1,0,0)),IF(OR(EK$1,$R20),4,INDEX(CMB[[Cmb_Rare]:[Cmb_Rare]],MATCH(ROUND(MIN(SUM(EK$4,$O20/1000),SUM($O20,EK$4/1000)),3),CMB[[Cmb_ID]:[Cmb_ID]],0))),CHOOSE(AC[[M]:[M]],2,1,1,SUM(AC[[AB]:[DB]])))),""))</f>
        <v/>
      </c>
      <c r="EL20" t="str">
        <f>IF(OR(EL$5="",$S20=""),"",IFERROR(SUM(PRODUCT(INDEX(CMB[[BA_0O]:[BA_2O]],MATCH(ROUND(MIN(SUM(EL$4,$O20/1000),SUM($O20,EL$4/1000)),3),CMB[[Cmb_ID]:[Cmb_ID]],0),SUM(N(EL$1),N($R20),1)),CHOOSE(AC[[M]:[M]],1,1,0,AC[[AB]:[AB]])),PRODUCT(INDEX(CMB[[BD_0O]:[BD_2O]],MATCH(ROUND(MIN(SUM(EL$4,$O20/1000),SUM($O20,EL$4/1000)),3),CMB[[Cmb_ID]:[Cmb_ID]],0),SUM(N(EL$1),N($R20),1)),CHOOSE(AC[[M]:[M]],1,0,1,AC[[DB]:[DB]])),PRODUCT(SUM(ROUND(AVERAGE(VALUE(EL$3),VALUE($P20)),0),CHOOSE(IF(OR(EL$1,$R20),4,INDEX(CMB[[Res_Rare]:[Res_Rare]],MATCH(ROUND(MIN(SUM(EL$4,$O20/1000),SUM($O20,EL$4/1000)),3),CMB[[Cmb_ID]:[Cmb_ID]],0))),-1,-1,0,0)),IF(OR(EL$1,$R20),4,INDEX(CMB[[Cmb_Rare]:[Cmb_Rare]],MATCH(ROUND(MIN(SUM(EL$4,$O20/1000),SUM($O20,EL$4/1000)),3),CMB[[Cmb_ID]:[Cmb_ID]],0))),CHOOSE(AC[[M]:[M]],2,1,1,SUM(AC[[AB]:[DB]])))),""))</f>
        <v/>
      </c>
      <c r="EM20" t="str">
        <f>IF(OR(EM$5="",$S20=""),"",IFERROR(SUM(PRODUCT(INDEX(CMB[[BA_0O]:[BA_2O]],MATCH(ROUND(MIN(SUM(EM$4,$O20/1000),SUM($O20,EM$4/1000)),3),CMB[[Cmb_ID]:[Cmb_ID]],0),SUM(N(EM$1),N($R20),1)),CHOOSE(AC[[M]:[M]],1,1,0,AC[[AB]:[AB]])),PRODUCT(INDEX(CMB[[BD_0O]:[BD_2O]],MATCH(ROUND(MIN(SUM(EM$4,$O20/1000),SUM($O20,EM$4/1000)),3),CMB[[Cmb_ID]:[Cmb_ID]],0),SUM(N(EM$1),N($R20),1)),CHOOSE(AC[[M]:[M]],1,0,1,AC[[DB]:[DB]])),PRODUCT(SUM(ROUND(AVERAGE(VALUE(EM$3),VALUE($P20)),0),CHOOSE(IF(OR(EM$1,$R20),4,INDEX(CMB[[Res_Rare]:[Res_Rare]],MATCH(ROUND(MIN(SUM(EM$4,$O20/1000),SUM($O20,EM$4/1000)),3),CMB[[Cmb_ID]:[Cmb_ID]],0))),-1,-1,0,0)),IF(OR(EM$1,$R20),4,INDEX(CMB[[Cmb_Rare]:[Cmb_Rare]],MATCH(ROUND(MIN(SUM(EM$4,$O20/1000),SUM($O20,EM$4/1000)),3),CMB[[Cmb_ID]:[Cmb_ID]],0))),CHOOSE(AC[[M]:[M]],2,1,1,SUM(AC[[AB]:[DB]])))),""))</f>
        <v/>
      </c>
      <c r="EN20" t="str">
        <f>IF(OR(EN$5="",$S20=""),"",IFERROR(SUM(PRODUCT(INDEX(CMB[[BA_0O]:[BA_2O]],MATCH(ROUND(MIN(SUM(EN$4,$O20/1000),SUM($O20,EN$4/1000)),3),CMB[[Cmb_ID]:[Cmb_ID]],0),SUM(N(EN$1),N($R20),1)),CHOOSE(AC[[M]:[M]],1,1,0,AC[[AB]:[AB]])),PRODUCT(INDEX(CMB[[BD_0O]:[BD_2O]],MATCH(ROUND(MIN(SUM(EN$4,$O20/1000),SUM($O20,EN$4/1000)),3),CMB[[Cmb_ID]:[Cmb_ID]],0),SUM(N(EN$1),N($R20),1)),CHOOSE(AC[[M]:[M]],1,0,1,AC[[DB]:[DB]])),PRODUCT(SUM(ROUND(AVERAGE(VALUE(EN$3),VALUE($P20)),0),CHOOSE(IF(OR(EN$1,$R20),4,INDEX(CMB[[Res_Rare]:[Res_Rare]],MATCH(ROUND(MIN(SUM(EN$4,$O20/1000),SUM($O20,EN$4/1000)),3),CMB[[Cmb_ID]:[Cmb_ID]],0))),-1,-1,0,0)),IF(OR(EN$1,$R20),4,INDEX(CMB[[Cmb_Rare]:[Cmb_Rare]],MATCH(ROUND(MIN(SUM(EN$4,$O20/1000),SUM($O20,EN$4/1000)),3),CMB[[Cmb_ID]:[Cmb_ID]],0))),CHOOSE(AC[[M]:[M]],2,1,1,SUM(AC[[AB]:[DB]])))),""))</f>
        <v/>
      </c>
      <c r="EO20" t="str">
        <f>IF(OR(EO$5="",$S20=""),"",IFERROR(SUM(PRODUCT(INDEX(CMB[[BA_0O]:[BA_2O]],MATCH(ROUND(MIN(SUM(EO$4,$O20/1000),SUM($O20,EO$4/1000)),3),CMB[[Cmb_ID]:[Cmb_ID]],0),SUM(N(EO$1),N($R20),1)),CHOOSE(AC[[M]:[M]],1,1,0,AC[[AB]:[AB]])),PRODUCT(INDEX(CMB[[BD_0O]:[BD_2O]],MATCH(ROUND(MIN(SUM(EO$4,$O20/1000),SUM($O20,EO$4/1000)),3),CMB[[Cmb_ID]:[Cmb_ID]],0),SUM(N(EO$1),N($R20),1)),CHOOSE(AC[[M]:[M]],1,0,1,AC[[DB]:[DB]])),PRODUCT(SUM(ROUND(AVERAGE(VALUE(EO$3),VALUE($P20)),0),CHOOSE(IF(OR(EO$1,$R20),4,INDEX(CMB[[Res_Rare]:[Res_Rare]],MATCH(ROUND(MIN(SUM(EO$4,$O20/1000),SUM($O20,EO$4/1000)),3),CMB[[Cmb_ID]:[Cmb_ID]],0))),-1,-1,0,0)),IF(OR(EO$1,$R20),4,INDEX(CMB[[Cmb_Rare]:[Cmb_Rare]],MATCH(ROUND(MIN(SUM(EO$4,$O20/1000),SUM($O20,EO$4/1000)),3),CMB[[Cmb_ID]:[Cmb_ID]],0))),CHOOSE(AC[[M]:[M]],2,1,1,SUM(AC[[AB]:[DB]])))),""))</f>
        <v/>
      </c>
      <c r="EP20" t="str">
        <f>IF(OR(EP$5="",$S20=""),"",IFERROR(SUM(PRODUCT(INDEX(CMB[[BA_0O]:[BA_2O]],MATCH(ROUND(MIN(SUM(EP$4,$O20/1000),SUM($O20,EP$4/1000)),3),CMB[[Cmb_ID]:[Cmb_ID]],0),SUM(N(EP$1),N($R20),1)),CHOOSE(AC[[M]:[M]],1,1,0,AC[[AB]:[AB]])),PRODUCT(INDEX(CMB[[BD_0O]:[BD_2O]],MATCH(ROUND(MIN(SUM(EP$4,$O20/1000),SUM($O20,EP$4/1000)),3),CMB[[Cmb_ID]:[Cmb_ID]],0),SUM(N(EP$1),N($R20),1)),CHOOSE(AC[[M]:[M]],1,0,1,AC[[DB]:[DB]])),PRODUCT(SUM(ROUND(AVERAGE(VALUE(EP$3),VALUE($P20)),0),CHOOSE(IF(OR(EP$1,$R20),4,INDEX(CMB[[Res_Rare]:[Res_Rare]],MATCH(ROUND(MIN(SUM(EP$4,$O20/1000),SUM($O20,EP$4/1000)),3),CMB[[Cmb_ID]:[Cmb_ID]],0))),-1,-1,0,0)),IF(OR(EP$1,$R20),4,INDEX(CMB[[Cmb_Rare]:[Cmb_Rare]],MATCH(ROUND(MIN(SUM(EP$4,$O20/1000),SUM($O20,EP$4/1000)),3),CMB[[Cmb_ID]:[Cmb_ID]],0))),CHOOSE(AC[[M]:[M]],2,1,1,SUM(AC[[AB]:[DB]])))),""))</f>
        <v/>
      </c>
      <c r="EQ20" t="str">
        <f>IF(OR(EQ$5="",$S20=""),"",IFERROR(SUM(PRODUCT(INDEX(CMB[[BA_0O]:[BA_2O]],MATCH(ROUND(MIN(SUM(EQ$4,$O20/1000),SUM($O20,EQ$4/1000)),3),CMB[[Cmb_ID]:[Cmb_ID]],0),SUM(N(EQ$1),N($R20),1)),CHOOSE(AC[[M]:[M]],1,1,0,AC[[AB]:[AB]])),PRODUCT(INDEX(CMB[[BD_0O]:[BD_2O]],MATCH(ROUND(MIN(SUM(EQ$4,$O20/1000),SUM($O20,EQ$4/1000)),3),CMB[[Cmb_ID]:[Cmb_ID]],0),SUM(N(EQ$1),N($R20),1)),CHOOSE(AC[[M]:[M]],1,0,1,AC[[DB]:[DB]])),PRODUCT(SUM(ROUND(AVERAGE(VALUE(EQ$3),VALUE($P20)),0),CHOOSE(IF(OR(EQ$1,$R20),4,INDEX(CMB[[Res_Rare]:[Res_Rare]],MATCH(ROUND(MIN(SUM(EQ$4,$O20/1000),SUM($O20,EQ$4/1000)),3),CMB[[Cmb_ID]:[Cmb_ID]],0))),-1,-1,0,0)),IF(OR(EQ$1,$R20),4,INDEX(CMB[[Cmb_Rare]:[Cmb_Rare]],MATCH(ROUND(MIN(SUM(EQ$4,$O20/1000),SUM($O20,EQ$4/1000)),3),CMB[[Cmb_ID]:[Cmb_ID]],0))),CHOOSE(AC[[M]:[M]],2,1,1,SUM(AC[[AB]:[DB]])))),""))</f>
        <v/>
      </c>
      <c r="ER20" t="str">
        <f>IF(OR(ER$5="",$S20=""),"",IFERROR(SUM(PRODUCT(INDEX(CMB[[BA_0O]:[BA_2O]],MATCH(ROUND(MIN(SUM(ER$4,$O20/1000),SUM($O20,ER$4/1000)),3),CMB[[Cmb_ID]:[Cmb_ID]],0),SUM(N(ER$1),N($R20),1)),CHOOSE(AC[[M]:[M]],1,1,0,AC[[AB]:[AB]])),PRODUCT(INDEX(CMB[[BD_0O]:[BD_2O]],MATCH(ROUND(MIN(SUM(ER$4,$O20/1000),SUM($O20,ER$4/1000)),3),CMB[[Cmb_ID]:[Cmb_ID]],0),SUM(N(ER$1),N($R20),1)),CHOOSE(AC[[M]:[M]],1,0,1,AC[[DB]:[DB]])),PRODUCT(SUM(ROUND(AVERAGE(VALUE(ER$3),VALUE($P20)),0),CHOOSE(IF(OR(ER$1,$R20),4,INDEX(CMB[[Res_Rare]:[Res_Rare]],MATCH(ROUND(MIN(SUM(ER$4,$O20/1000),SUM($O20,ER$4/1000)),3),CMB[[Cmb_ID]:[Cmb_ID]],0))),-1,-1,0,0)),IF(OR(ER$1,$R20),4,INDEX(CMB[[Cmb_Rare]:[Cmb_Rare]],MATCH(ROUND(MIN(SUM(ER$4,$O20/1000),SUM($O20,ER$4/1000)),3),CMB[[Cmb_ID]:[Cmb_ID]],0))),CHOOSE(AC[[M]:[M]],2,1,1,SUM(AC[[AB]:[DB]])))),""))</f>
        <v/>
      </c>
      <c r="ES20" t="str">
        <f>IF(OR(ES$5="",$S20=""),"",IFERROR(SUM(PRODUCT(INDEX(CMB[[BA_0O]:[BA_2O]],MATCH(ROUND(MIN(SUM(ES$4,$O20/1000),SUM($O20,ES$4/1000)),3),CMB[[Cmb_ID]:[Cmb_ID]],0),SUM(N(ES$1),N($R20),1)),CHOOSE(AC[[M]:[M]],1,1,0,AC[[AB]:[AB]])),PRODUCT(INDEX(CMB[[BD_0O]:[BD_2O]],MATCH(ROUND(MIN(SUM(ES$4,$O20/1000),SUM($O20,ES$4/1000)),3),CMB[[Cmb_ID]:[Cmb_ID]],0),SUM(N(ES$1),N($R20),1)),CHOOSE(AC[[M]:[M]],1,0,1,AC[[DB]:[DB]])),PRODUCT(SUM(ROUND(AVERAGE(VALUE(ES$3),VALUE($P20)),0),CHOOSE(IF(OR(ES$1,$R20),4,INDEX(CMB[[Res_Rare]:[Res_Rare]],MATCH(ROUND(MIN(SUM(ES$4,$O20/1000),SUM($O20,ES$4/1000)),3),CMB[[Cmb_ID]:[Cmb_ID]],0))),-1,-1,0,0)),IF(OR(ES$1,$R20),4,INDEX(CMB[[Cmb_Rare]:[Cmb_Rare]],MATCH(ROUND(MIN(SUM(ES$4,$O20/1000),SUM($O20,ES$4/1000)),3),CMB[[Cmb_ID]:[Cmb_ID]],0))),CHOOSE(AC[[M]:[M]],2,1,1,SUM(AC[[AB]:[DB]])))),""))</f>
        <v/>
      </c>
      <c r="ET20" t="str">
        <f>IF(OR(ET$5="",$S20=""),"",IFERROR(SUM(PRODUCT(INDEX(CMB[[BA_0O]:[BA_2O]],MATCH(ROUND(MIN(SUM(ET$4,$O20/1000),SUM($O20,ET$4/1000)),3),CMB[[Cmb_ID]:[Cmb_ID]],0),SUM(N(ET$1),N($R20),1)),CHOOSE(AC[[M]:[M]],1,1,0,AC[[AB]:[AB]])),PRODUCT(INDEX(CMB[[BD_0O]:[BD_2O]],MATCH(ROUND(MIN(SUM(ET$4,$O20/1000),SUM($O20,ET$4/1000)),3),CMB[[Cmb_ID]:[Cmb_ID]],0),SUM(N(ET$1),N($R20),1)),CHOOSE(AC[[M]:[M]],1,0,1,AC[[DB]:[DB]])),PRODUCT(SUM(ROUND(AVERAGE(VALUE(ET$3),VALUE($P20)),0),CHOOSE(IF(OR(ET$1,$R20),4,INDEX(CMB[[Res_Rare]:[Res_Rare]],MATCH(ROUND(MIN(SUM(ET$4,$O20/1000),SUM($O20,ET$4/1000)),3),CMB[[Cmb_ID]:[Cmb_ID]],0))),-1,-1,0,0)),IF(OR(ET$1,$R20),4,INDEX(CMB[[Cmb_Rare]:[Cmb_Rare]],MATCH(ROUND(MIN(SUM(ET$4,$O20/1000),SUM($O20,ET$4/1000)),3),CMB[[Cmb_ID]:[Cmb_ID]],0))),CHOOSE(AC[[M]:[M]],2,1,1,SUM(AC[[AB]:[DB]])))),""))</f>
        <v/>
      </c>
      <c r="EU20" t="str">
        <f>IF(OR(EU$5="",$S20=""),"",IFERROR(SUM(PRODUCT(INDEX(CMB[[BA_0O]:[BA_2O]],MATCH(ROUND(MIN(SUM(EU$4,$O20/1000),SUM($O20,EU$4/1000)),3),CMB[[Cmb_ID]:[Cmb_ID]],0),SUM(N(EU$1),N($R20),1)),CHOOSE(AC[[M]:[M]],1,1,0,AC[[AB]:[AB]])),PRODUCT(INDEX(CMB[[BD_0O]:[BD_2O]],MATCH(ROUND(MIN(SUM(EU$4,$O20/1000),SUM($O20,EU$4/1000)),3),CMB[[Cmb_ID]:[Cmb_ID]],0),SUM(N(EU$1),N($R20),1)),CHOOSE(AC[[M]:[M]],1,0,1,AC[[DB]:[DB]])),PRODUCT(SUM(ROUND(AVERAGE(VALUE(EU$3),VALUE($P20)),0),CHOOSE(IF(OR(EU$1,$R20),4,INDEX(CMB[[Res_Rare]:[Res_Rare]],MATCH(ROUND(MIN(SUM(EU$4,$O20/1000),SUM($O20,EU$4/1000)),3),CMB[[Cmb_ID]:[Cmb_ID]],0))),-1,-1,0,0)),IF(OR(EU$1,$R20),4,INDEX(CMB[[Cmb_Rare]:[Cmb_Rare]],MATCH(ROUND(MIN(SUM(EU$4,$O20/1000),SUM($O20,EU$4/1000)),3),CMB[[Cmb_ID]:[Cmb_ID]],0))),CHOOSE(AC[[M]:[M]],2,1,1,SUM(AC[[AB]:[DB]])))),""))</f>
        <v/>
      </c>
      <c r="EV20" t="str">
        <f>IF(OR(EV$5="",$S20=""),"",IFERROR(SUM(PRODUCT(INDEX(CMB[[BA_0O]:[BA_2O]],MATCH(ROUND(MIN(SUM(EV$4,$O20/1000),SUM($O20,EV$4/1000)),3),CMB[[Cmb_ID]:[Cmb_ID]],0),SUM(N(EV$1),N($R20),1)),CHOOSE(AC[[M]:[M]],1,1,0,AC[[AB]:[AB]])),PRODUCT(INDEX(CMB[[BD_0O]:[BD_2O]],MATCH(ROUND(MIN(SUM(EV$4,$O20/1000),SUM($O20,EV$4/1000)),3),CMB[[Cmb_ID]:[Cmb_ID]],0),SUM(N(EV$1),N($R20),1)),CHOOSE(AC[[M]:[M]],1,0,1,AC[[DB]:[DB]])),PRODUCT(SUM(ROUND(AVERAGE(VALUE(EV$3),VALUE($P20)),0),CHOOSE(IF(OR(EV$1,$R20),4,INDEX(CMB[[Res_Rare]:[Res_Rare]],MATCH(ROUND(MIN(SUM(EV$4,$O20/1000),SUM($O20,EV$4/1000)),3),CMB[[Cmb_ID]:[Cmb_ID]],0))),-1,-1,0,0)),IF(OR(EV$1,$R20),4,INDEX(CMB[[Cmb_Rare]:[Cmb_Rare]],MATCH(ROUND(MIN(SUM(EV$4,$O20/1000),SUM($O20,EV$4/1000)),3),CMB[[Cmb_ID]:[Cmb_ID]],0))),CHOOSE(AC[[M]:[M]],2,1,1,SUM(AC[[AB]:[DB]])))),""))</f>
        <v/>
      </c>
      <c r="EW20" t="str">
        <f>IF(OR(EW$5="",$S20=""),"",IFERROR(SUM(PRODUCT(INDEX(CMB[[BA_0O]:[BA_2O]],MATCH(ROUND(MIN(SUM(EW$4,$O20/1000),SUM($O20,EW$4/1000)),3),CMB[[Cmb_ID]:[Cmb_ID]],0),SUM(N(EW$1),N($R20),1)),CHOOSE(AC[[M]:[M]],1,1,0,AC[[AB]:[AB]])),PRODUCT(INDEX(CMB[[BD_0O]:[BD_2O]],MATCH(ROUND(MIN(SUM(EW$4,$O20/1000),SUM($O20,EW$4/1000)),3),CMB[[Cmb_ID]:[Cmb_ID]],0),SUM(N(EW$1),N($R20),1)),CHOOSE(AC[[M]:[M]],1,0,1,AC[[DB]:[DB]])),PRODUCT(SUM(ROUND(AVERAGE(VALUE(EW$3),VALUE($P20)),0),CHOOSE(IF(OR(EW$1,$R20),4,INDEX(CMB[[Res_Rare]:[Res_Rare]],MATCH(ROUND(MIN(SUM(EW$4,$O20/1000),SUM($O20,EW$4/1000)),3),CMB[[Cmb_ID]:[Cmb_ID]],0))),-1,-1,0,0)),IF(OR(EW$1,$R20),4,INDEX(CMB[[Cmb_Rare]:[Cmb_Rare]],MATCH(ROUND(MIN(SUM(EW$4,$O20/1000),SUM($O20,EW$4/1000)),3),CMB[[Cmb_ID]:[Cmb_ID]],0))),CHOOSE(AC[[M]:[M]],2,1,1,SUM(AC[[AB]:[DB]])))),""))</f>
        <v/>
      </c>
      <c r="EX20" t="str">
        <f>IF(OR(EX$5="",$S20=""),"",IFERROR(SUM(PRODUCT(INDEX(CMB[[BA_0O]:[BA_2O]],MATCH(ROUND(MIN(SUM(EX$4,$O20/1000),SUM($O20,EX$4/1000)),3),CMB[[Cmb_ID]:[Cmb_ID]],0),SUM(N(EX$1),N($R20),1)),CHOOSE(AC[[M]:[M]],1,1,0,AC[[AB]:[AB]])),PRODUCT(INDEX(CMB[[BD_0O]:[BD_2O]],MATCH(ROUND(MIN(SUM(EX$4,$O20/1000),SUM($O20,EX$4/1000)),3),CMB[[Cmb_ID]:[Cmb_ID]],0),SUM(N(EX$1),N($R20),1)),CHOOSE(AC[[M]:[M]],1,0,1,AC[[DB]:[DB]])),PRODUCT(SUM(ROUND(AVERAGE(VALUE(EX$3),VALUE($P20)),0),CHOOSE(IF(OR(EX$1,$R20),4,INDEX(CMB[[Res_Rare]:[Res_Rare]],MATCH(ROUND(MIN(SUM(EX$4,$O20/1000),SUM($O20,EX$4/1000)),3),CMB[[Cmb_ID]:[Cmb_ID]],0))),-1,-1,0,0)),IF(OR(EX$1,$R20),4,INDEX(CMB[[Cmb_Rare]:[Cmb_Rare]],MATCH(ROUND(MIN(SUM(EX$4,$O20/1000),SUM($O20,EX$4/1000)),3),CMB[[Cmb_ID]:[Cmb_ID]],0))),CHOOSE(AC[[M]:[M]],2,1,1,SUM(AC[[AB]:[DB]])))),""))</f>
        <v/>
      </c>
      <c r="EY20" t="str">
        <f>IF(OR(EY$5="",$S20=""),"",IFERROR(SUM(PRODUCT(INDEX(CMB[[BA_0O]:[BA_2O]],MATCH(ROUND(MIN(SUM(EY$4,$O20/1000),SUM($O20,EY$4/1000)),3),CMB[[Cmb_ID]:[Cmb_ID]],0),SUM(N(EY$1),N($R20),1)),CHOOSE(AC[[M]:[M]],1,1,0,AC[[AB]:[AB]])),PRODUCT(INDEX(CMB[[BD_0O]:[BD_2O]],MATCH(ROUND(MIN(SUM(EY$4,$O20/1000),SUM($O20,EY$4/1000)),3),CMB[[Cmb_ID]:[Cmb_ID]],0),SUM(N(EY$1),N($R20),1)),CHOOSE(AC[[M]:[M]],1,0,1,AC[[DB]:[DB]])),PRODUCT(SUM(ROUND(AVERAGE(VALUE(EY$3),VALUE($P20)),0),CHOOSE(IF(OR(EY$1,$R20),4,INDEX(CMB[[Res_Rare]:[Res_Rare]],MATCH(ROUND(MIN(SUM(EY$4,$O20/1000),SUM($O20,EY$4/1000)),3),CMB[[Cmb_ID]:[Cmb_ID]],0))),-1,-1,0,0)),IF(OR(EY$1,$R20),4,INDEX(CMB[[Cmb_Rare]:[Cmb_Rare]],MATCH(ROUND(MIN(SUM(EY$4,$O20/1000),SUM($O20,EY$4/1000)),3),CMB[[Cmb_ID]:[Cmb_ID]],0))),CHOOSE(AC[[M]:[M]],2,1,1,SUM(AC[[AB]:[DB]])))),""))</f>
        <v/>
      </c>
      <c r="EZ20" t="str">
        <f>IF(OR(EZ$5="",$S20=""),"",IFERROR(SUM(PRODUCT(INDEX(CMB[[BA_0O]:[BA_2O]],MATCH(ROUND(MIN(SUM(EZ$4,$O20/1000),SUM($O20,EZ$4/1000)),3),CMB[[Cmb_ID]:[Cmb_ID]],0),SUM(N(EZ$1),N($R20),1)),CHOOSE(AC[[M]:[M]],1,1,0,AC[[AB]:[AB]])),PRODUCT(INDEX(CMB[[BD_0O]:[BD_2O]],MATCH(ROUND(MIN(SUM(EZ$4,$O20/1000),SUM($O20,EZ$4/1000)),3),CMB[[Cmb_ID]:[Cmb_ID]],0),SUM(N(EZ$1),N($R20),1)),CHOOSE(AC[[M]:[M]],1,0,1,AC[[DB]:[DB]])),PRODUCT(SUM(ROUND(AVERAGE(VALUE(EZ$3),VALUE($P20)),0),CHOOSE(IF(OR(EZ$1,$R20),4,INDEX(CMB[[Res_Rare]:[Res_Rare]],MATCH(ROUND(MIN(SUM(EZ$4,$O20/1000),SUM($O20,EZ$4/1000)),3),CMB[[Cmb_ID]:[Cmb_ID]],0))),-1,-1,0,0)),IF(OR(EZ$1,$R20),4,INDEX(CMB[[Cmb_Rare]:[Cmb_Rare]],MATCH(ROUND(MIN(SUM(EZ$4,$O20/1000),SUM($O20,EZ$4/1000)),3),CMB[[Cmb_ID]:[Cmb_ID]],0))),CHOOSE(AC[[M]:[M]],2,1,1,SUM(AC[[AB]:[DB]])))),""))</f>
        <v/>
      </c>
      <c r="FA20" t="str">
        <f>IF(OR(FA$5="",$S20=""),"",IFERROR(SUM(PRODUCT(INDEX(CMB[[BA_0O]:[BA_2O]],MATCH(ROUND(MIN(SUM(FA$4,$O20/1000),SUM($O20,FA$4/1000)),3),CMB[[Cmb_ID]:[Cmb_ID]],0),SUM(N(FA$1),N($R20),1)),CHOOSE(AC[[M]:[M]],1,1,0,AC[[AB]:[AB]])),PRODUCT(INDEX(CMB[[BD_0O]:[BD_2O]],MATCH(ROUND(MIN(SUM(FA$4,$O20/1000),SUM($O20,FA$4/1000)),3),CMB[[Cmb_ID]:[Cmb_ID]],0),SUM(N(FA$1),N($R20),1)),CHOOSE(AC[[M]:[M]],1,0,1,AC[[DB]:[DB]])),PRODUCT(SUM(ROUND(AVERAGE(VALUE(FA$3),VALUE($P20)),0),CHOOSE(IF(OR(FA$1,$R20),4,INDEX(CMB[[Res_Rare]:[Res_Rare]],MATCH(ROUND(MIN(SUM(FA$4,$O20/1000),SUM($O20,FA$4/1000)),3),CMB[[Cmb_ID]:[Cmb_ID]],0))),-1,-1,0,0)),IF(OR(FA$1,$R20),4,INDEX(CMB[[Cmb_Rare]:[Cmb_Rare]],MATCH(ROUND(MIN(SUM(FA$4,$O20/1000),SUM($O20,FA$4/1000)),3),CMB[[Cmb_ID]:[Cmb_ID]],0))),CHOOSE(AC[[M]:[M]],2,1,1,SUM(AC[[AB]:[DB]])))),""))</f>
        <v/>
      </c>
      <c r="FB20" t="str">
        <f>IF(OR(FB$5="",$S20=""),"",IFERROR(SUM(PRODUCT(INDEX(CMB[[BA_0O]:[BA_2O]],MATCH(ROUND(MIN(SUM(FB$4,$O20/1000),SUM($O20,FB$4/1000)),3),CMB[[Cmb_ID]:[Cmb_ID]],0),SUM(N(FB$1),N($R20),1)),CHOOSE(AC[[M]:[M]],1,1,0,AC[[AB]:[AB]])),PRODUCT(INDEX(CMB[[BD_0O]:[BD_2O]],MATCH(ROUND(MIN(SUM(FB$4,$O20/1000),SUM($O20,FB$4/1000)),3),CMB[[Cmb_ID]:[Cmb_ID]],0),SUM(N(FB$1),N($R20),1)),CHOOSE(AC[[M]:[M]],1,0,1,AC[[DB]:[DB]])),PRODUCT(SUM(ROUND(AVERAGE(VALUE(FB$3),VALUE($P20)),0),CHOOSE(IF(OR(FB$1,$R20),4,INDEX(CMB[[Res_Rare]:[Res_Rare]],MATCH(ROUND(MIN(SUM(FB$4,$O20/1000),SUM($O20,FB$4/1000)),3),CMB[[Cmb_ID]:[Cmb_ID]],0))),-1,-1,0,0)),IF(OR(FB$1,$R20),4,INDEX(CMB[[Cmb_Rare]:[Cmb_Rare]],MATCH(ROUND(MIN(SUM(FB$4,$O20/1000),SUM($O20,FB$4/1000)),3),CMB[[Cmb_ID]:[Cmb_ID]],0))),CHOOSE(AC[[M]:[M]],2,1,1,SUM(AC[[AB]:[DB]])))),""))</f>
        <v/>
      </c>
      <c r="FC20" t="str">
        <f>IF(OR(FC$5="",$S20=""),"",IFERROR(SUM(PRODUCT(INDEX(CMB[[BA_0O]:[BA_2O]],MATCH(ROUND(MIN(SUM(FC$4,$O20/1000),SUM($O20,FC$4/1000)),3),CMB[[Cmb_ID]:[Cmb_ID]],0),SUM(N(FC$1),N($R20),1)),CHOOSE(AC[[M]:[M]],1,1,0,AC[[AB]:[AB]])),PRODUCT(INDEX(CMB[[BD_0O]:[BD_2O]],MATCH(ROUND(MIN(SUM(FC$4,$O20/1000),SUM($O20,FC$4/1000)),3),CMB[[Cmb_ID]:[Cmb_ID]],0),SUM(N(FC$1),N($R20),1)),CHOOSE(AC[[M]:[M]],1,0,1,AC[[DB]:[DB]])),PRODUCT(SUM(ROUND(AVERAGE(VALUE(FC$3),VALUE($P20)),0),CHOOSE(IF(OR(FC$1,$R20),4,INDEX(CMB[[Res_Rare]:[Res_Rare]],MATCH(ROUND(MIN(SUM(FC$4,$O20/1000),SUM($O20,FC$4/1000)),3),CMB[[Cmb_ID]:[Cmb_ID]],0))),-1,-1,0,0)),IF(OR(FC$1,$R20),4,INDEX(CMB[[Cmb_Rare]:[Cmb_Rare]],MATCH(ROUND(MIN(SUM(FC$4,$O20/1000),SUM($O20,FC$4/1000)),3),CMB[[Cmb_ID]:[Cmb_ID]],0))),CHOOSE(AC[[M]:[M]],2,1,1,SUM(AC[[AB]:[DB]])))),""))</f>
        <v/>
      </c>
      <c r="FD20" t="str">
        <f>IF(OR(FD$5="",$S20=""),"",IFERROR(SUM(PRODUCT(INDEX(CMB[[BA_0O]:[BA_2O]],MATCH(ROUND(MIN(SUM(FD$4,$O20/1000),SUM($O20,FD$4/1000)),3),CMB[[Cmb_ID]:[Cmb_ID]],0),SUM(N(FD$1),N($R20),1)),CHOOSE(AC[[M]:[M]],1,1,0,AC[[AB]:[AB]])),PRODUCT(INDEX(CMB[[BD_0O]:[BD_2O]],MATCH(ROUND(MIN(SUM(FD$4,$O20/1000),SUM($O20,FD$4/1000)),3),CMB[[Cmb_ID]:[Cmb_ID]],0),SUM(N(FD$1),N($R20),1)),CHOOSE(AC[[M]:[M]],1,0,1,AC[[DB]:[DB]])),PRODUCT(SUM(ROUND(AVERAGE(VALUE(FD$3),VALUE($P20)),0),CHOOSE(IF(OR(FD$1,$R20),4,INDEX(CMB[[Res_Rare]:[Res_Rare]],MATCH(ROUND(MIN(SUM(FD$4,$O20/1000),SUM($O20,FD$4/1000)),3),CMB[[Cmb_ID]:[Cmb_ID]],0))),-1,-1,0,0)),IF(OR(FD$1,$R20),4,INDEX(CMB[[Cmb_Rare]:[Cmb_Rare]],MATCH(ROUND(MIN(SUM(FD$4,$O20/1000),SUM($O20,FD$4/1000)),3),CMB[[Cmb_ID]:[Cmb_ID]],0))),CHOOSE(AC[[M]:[M]],2,1,1,SUM(AC[[AB]:[DB]])))),""))</f>
        <v/>
      </c>
      <c r="FE20" t="str">
        <f>IF(OR(FE$5="",$S20=""),"",IFERROR(SUM(PRODUCT(INDEX(CMB[[BA_0O]:[BA_2O]],MATCH(ROUND(MIN(SUM(FE$4,$O20/1000),SUM($O20,FE$4/1000)),3),CMB[[Cmb_ID]:[Cmb_ID]],0),SUM(N(FE$1),N($R20),1)),CHOOSE(AC[[M]:[M]],1,1,0,AC[[AB]:[AB]])),PRODUCT(INDEX(CMB[[BD_0O]:[BD_2O]],MATCH(ROUND(MIN(SUM(FE$4,$O20/1000),SUM($O20,FE$4/1000)),3),CMB[[Cmb_ID]:[Cmb_ID]],0),SUM(N(FE$1),N($R20),1)),CHOOSE(AC[[M]:[M]],1,0,1,AC[[DB]:[DB]])),PRODUCT(SUM(ROUND(AVERAGE(VALUE(FE$3),VALUE($P20)),0),CHOOSE(IF(OR(FE$1,$R20),4,INDEX(CMB[[Res_Rare]:[Res_Rare]],MATCH(ROUND(MIN(SUM(FE$4,$O20/1000),SUM($O20,FE$4/1000)),3),CMB[[Cmb_ID]:[Cmb_ID]],0))),-1,-1,0,0)),IF(OR(FE$1,$R20),4,INDEX(CMB[[Cmb_Rare]:[Cmb_Rare]],MATCH(ROUND(MIN(SUM(FE$4,$O20/1000),SUM($O20,FE$4/1000)),3),CMB[[Cmb_ID]:[Cmb_ID]],0))),CHOOSE(AC[[M]:[M]],2,1,1,SUM(AC[[AB]:[DB]])))),""))</f>
        <v/>
      </c>
      <c r="FF20" t="str">
        <f>IF(OR(FF$5="",$S20=""),"",IFERROR(SUM(PRODUCT(INDEX(CMB[[BA_0O]:[BA_2O]],MATCH(ROUND(MIN(SUM(FF$4,$O20/1000),SUM($O20,FF$4/1000)),3),CMB[[Cmb_ID]:[Cmb_ID]],0),SUM(N(FF$1),N($R20),1)),CHOOSE(AC[[M]:[M]],1,1,0,AC[[AB]:[AB]])),PRODUCT(INDEX(CMB[[BD_0O]:[BD_2O]],MATCH(ROUND(MIN(SUM(FF$4,$O20/1000),SUM($O20,FF$4/1000)),3),CMB[[Cmb_ID]:[Cmb_ID]],0),SUM(N(FF$1),N($R20),1)),CHOOSE(AC[[M]:[M]],1,0,1,AC[[DB]:[DB]])),PRODUCT(SUM(ROUND(AVERAGE(VALUE(FF$3),VALUE($P20)),0),CHOOSE(IF(OR(FF$1,$R20),4,INDEX(CMB[[Res_Rare]:[Res_Rare]],MATCH(ROUND(MIN(SUM(FF$4,$O20/1000),SUM($O20,FF$4/1000)),3),CMB[[Cmb_ID]:[Cmb_ID]],0))),-1,-1,0,0)),IF(OR(FF$1,$R20),4,INDEX(CMB[[Cmb_Rare]:[Cmb_Rare]],MATCH(ROUND(MIN(SUM(FF$4,$O20/1000),SUM($O20,FF$4/1000)),3),CMB[[Cmb_ID]:[Cmb_ID]],0))),CHOOSE(AC[[M]:[M]],2,1,1,SUM(AC[[AB]:[DB]])))),""))</f>
        <v/>
      </c>
      <c r="FG20" t="str">
        <f>IF(OR(FG$5="",$S20=""),"",IFERROR(SUM(PRODUCT(INDEX(CMB[[BA_0O]:[BA_2O]],MATCH(ROUND(MIN(SUM(FG$4,$O20/1000),SUM($O20,FG$4/1000)),3),CMB[[Cmb_ID]:[Cmb_ID]],0),SUM(N(FG$1),N($R20),1)),CHOOSE(AC[[M]:[M]],1,1,0,AC[[AB]:[AB]])),PRODUCT(INDEX(CMB[[BD_0O]:[BD_2O]],MATCH(ROUND(MIN(SUM(FG$4,$O20/1000),SUM($O20,FG$4/1000)),3),CMB[[Cmb_ID]:[Cmb_ID]],0),SUM(N(FG$1),N($R20),1)),CHOOSE(AC[[M]:[M]],1,0,1,AC[[DB]:[DB]])),PRODUCT(SUM(ROUND(AVERAGE(VALUE(FG$3),VALUE($P20)),0),CHOOSE(IF(OR(FG$1,$R20),4,INDEX(CMB[[Res_Rare]:[Res_Rare]],MATCH(ROUND(MIN(SUM(FG$4,$O20/1000),SUM($O20,FG$4/1000)),3),CMB[[Cmb_ID]:[Cmb_ID]],0))),-1,-1,0,0)),IF(OR(FG$1,$R20),4,INDEX(CMB[[Cmb_Rare]:[Cmb_Rare]],MATCH(ROUND(MIN(SUM(FG$4,$O20/1000),SUM($O20,FG$4/1000)),3),CMB[[Cmb_ID]:[Cmb_ID]],0))),CHOOSE(AC[[M]:[M]],2,1,1,SUM(AC[[AB]:[DB]])))),""))</f>
        <v/>
      </c>
      <c r="FH20" t="str">
        <f>IF(OR(FH$5="",$S20=""),"",IFERROR(SUM(PRODUCT(INDEX(CMB[[BA_0O]:[BA_2O]],MATCH(ROUND(MIN(SUM(FH$4,$O20/1000),SUM($O20,FH$4/1000)),3),CMB[[Cmb_ID]:[Cmb_ID]],0),SUM(N(FH$1),N($R20),1)),CHOOSE(AC[[M]:[M]],1,1,0,AC[[AB]:[AB]])),PRODUCT(INDEX(CMB[[BD_0O]:[BD_2O]],MATCH(ROUND(MIN(SUM(FH$4,$O20/1000),SUM($O20,FH$4/1000)),3),CMB[[Cmb_ID]:[Cmb_ID]],0),SUM(N(FH$1),N($R20),1)),CHOOSE(AC[[M]:[M]],1,0,1,AC[[DB]:[DB]])),PRODUCT(SUM(ROUND(AVERAGE(VALUE(FH$3),VALUE($P20)),0),CHOOSE(IF(OR(FH$1,$R20),4,INDEX(CMB[[Res_Rare]:[Res_Rare]],MATCH(ROUND(MIN(SUM(FH$4,$O20/1000),SUM($O20,FH$4/1000)),3),CMB[[Cmb_ID]:[Cmb_ID]],0))),-1,-1,0,0)),IF(OR(FH$1,$R20),4,INDEX(CMB[[Cmb_Rare]:[Cmb_Rare]],MATCH(ROUND(MIN(SUM(FH$4,$O20/1000),SUM($O20,FH$4/1000)),3),CMB[[Cmb_ID]:[Cmb_ID]],0))),CHOOSE(AC[[M]:[M]],2,1,1,SUM(AC[[AB]:[DB]])))),""))</f>
        <v/>
      </c>
      <c r="FI20" t="str">
        <f>IF(OR(FI$5="",$S20=""),"",IFERROR(SUM(PRODUCT(INDEX(CMB[[BA_0O]:[BA_2O]],MATCH(ROUND(MIN(SUM(FI$4,$O20/1000),SUM($O20,FI$4/1000)),3),CMB[[Cmb_ID]:[Cmb_ID]],0),SUM(N(FI$1),N($R20),1)),CHOOSE(AC[[M]:[M]],1,1,0,AC[[AB]:[AB]])),PRODUCT(INDEX(CMB[[BD_0O]:[BD_2O]],MATCH(ROUND(MIN(SUM(FI$4,$O20/1000),SUM($O20,FI$4/1000)),3),CMB[[Cmb_ID]:[Cmb_ID]],0),SUM(N(FI$1),N($R20),1)),CHOOSE(AC[[M]:[M]],1,0,1,AC[[DB]:[DB]])),PRODUCT(SUM(ROUND(AVERAGE(VALUE(FI$3),VALUE($P20)),0),CHOOSE(IF(OR(FI$1,$R20),4,INDEX(CMB[[Res_Rare]:[Res_Rare]],MATCH(ROUND(MIN(SUM(FI$4,$O20/1000),SUM($O20,FI$4/1000)),3),CMB[[Cmb_ID]:[Cmb_ID]],0))),-1,-1,0,0)),IF(OR(FI$1,$R20),4,INDEX(CMB[[Cmb_Rare]:[Cmb_Rare]],MATCH(ROUND(MIN(SUM(FI$4,$O20/1000),SUM($O20,FI$4/1000)),3),CMB[[Cmb_ID]:[Cmb_ID]],0))),CHOOSE(AC[[M]:[M]],2,1,1,SUM(AC[[AB]:[DB]])))),""))</f>
        <v/>
      </c>
      <c r="FJ20" t="str">
        <f>IF(OR(FJ$5="",$S20=""),"",IFERROR(SUM(PRODUCT(INDEX(CMB[[BA_0O]:[BA_2O]],MATCH(ROUND(MIN(SUM(FJ$4,$O20/1000),SUM($O20,FJ$4/1000)),3),CMB[[Cmb_ID]:[Cmb_ID]],0),SUM(N(FJ$1),N($R20),1)),CHOOSE(AC[[M]:[M]],1,1,0,AC[[AB]:[AB]])),PRODUCT(INDEX(CMB[[BD_0O]:[BD_2O]],MATCH(ROUND(MIN(SUM(FJ$4,$O20/1000),SUM($O20,FJ$4/1000)),3),CMB[[Cmb_ID]:[Cmb_ID]],0),SUM(N(FJ$1),N($R20),1)),CHOOSE(AC[[M]:[M]],1,0,1,AC[[DB]:[DB]])),PRODUCT(SUM(ROUND(AVERAGE(VALUE(FJ$3),VALUE($P20)),0),CHOOSE(IF(OR(FJ$1,$R20),4,INDEX(CMB[[Res_Rare]:[Res_Rare]],MATCH(ROUND(MIN(SUM(FJ$4,$O20/1000),SUM($O20,FJ$4/1000)),3),CMB[[Cmb_ID]:[Cmb_ID]],0))),-1,-1,0,0)),IF(OR(FJ$1,$R20),4,INDEX(CMB[[Cmb_Rare]:[Cmb_Rare]],MATCH(ROUND(MIN(SUM(FJ$4,$O20/1000),SUM($O20,FJ$4/1000)),3),CMB[[Cmb_ID]:[Cmb_ID]],0))),CHOOSE(AC[[M]:[M]],2,1,1,SUM(AC[[AB]:[DB]])))),""))</f>
        <v/>
      </c>
      <c r="FK20" t="str">
        <f>IF(OR(FK$5="",$S20=""),"",IFERROR(SUM(PRODUCT(INDEX(CMB[[BA_0O]:[BA_2O]],MATCH(ROUND(MIN(SUM(FK$4,$O20/1000),SUM($O20,FK$4/1000)),3),CMB[[Cmb_ID]:[Cmb_ID]],0),SUM(N(FK$1),N($R20),1)),CHOOSE(AC[[M]:[M]],1,1,0,AC[[AB]:[AB]])),PRODUCT(INDEX(CMB[[BD_0O]:[BD_2O]],MATCH(ROUND(MIN(SUM(FK$4,$O20/1000),SUM($O20,FK$4/1000)),3),CMB[[Cmb_ID]:[Cmb_ID]],0),SUM(N(FK$1),N($R20),1)),CHOOSE(AC[[M]:[M]],1,0,1,AC[[DB]:[DB]])),PRODUCT(SUM(ROUND(AVERAGE(VALUE(FK$3),VALUE($P20)),0),CHOOSE(IF(OR(FK$1,$R20),4,INDEX(CMB[[Res_Rare]:[Res_Rare]],MATCH(ROUND(MIN(SUM(FK$4,$O20/1000),SUM($O20,FK$4/1000)),3),CMB[[Cmb_ID]:[Cmb_ID]],0))),-1,-1,0,0)),IF(OR(FK$1,$R20),4,INDEX(CMB[[Cmb_Rare]:[Cmb_Rare]],MATCH(ROUND(MIN(SUM(FK$4,$O20/1000),SUM($O20,FK$4/1000)),3),CMB[[Cmb_ID]:[Cmb_ID]],0))),CHOOSE(AC[[M]:[M]],2,1,1,SUM(AC[[AB]:[DB]])))),""))</f>
        <v/>
      </c>
      <c r="FL20" t="str">
        <f>IF(OR(FL$5="",$S20=""),"",IFERROR(SUM(PRODUCT(INDEX(CMB[[BA_0O]:[BA_2O]],MATCH(ROUND(MIN(SUM(FL$4,$O20/1000),SUM($O20,FL$4/1000)),3),CMB[[Cmb_ID]:[Cmb_ID]],0),SUM(N(FL$1),N($R20),1)),CHOOSE(AC[[M]:[M]],1,1,0,AC[[AB]:[AB]])),PRODUCT(INDEX(CMB[[BD_0O]:[BD_2O]],MATCH(ROUND(MIN(SUM(FL$4,$O20/1000),SUM($O20,FL$4/1000)),3),CMB[[Cmb_ID]:[Cmb_ID]],0),SUM(N(FL$1),N($R20),1)),CHOOSE(AC[[M]:[M]],1,0,1,AC[[DB]:[DB]])),PRODUCT(SUM(ROUND(AVERAGE(VALUE(FL$3),VALUE($P20)),0),CHOOSE(IF(OR(FL$1,$R20),4,INDEX(CMB[[Res_Rare]:[Res_Rare]],MATCH(ROUND(MIN(SUM(FL$4,$O20/1000),SUM($O20,FL$4/1000)),3),CMB[[Cmb_ID]:[Cmb_ID]],0))),-1,-1,0,0)),IF(OR(FL$1,$R20),4,INDEX(CMB[[Cmb_Rare]:[Cmb_Rare]],MATCH(ROUND(MIN(SUM(FL$4,$O20/1000),SUM($O20,FL$4/1000)),3),CMB[[Cmb_ID]:[Cmb_ID]],0))),CHOOSE(AC[[M]:[M]],2,1,1,SUM(AC[[AB]:[DB]])))),""))</f>
        <v/>
      </c>
      <c r="FM20" t="str">
        <f>IF(OR(FM$5="",$S20=""),"",IFERROR(SUM(PRODUCT(INDEX(CMB[[BA_0O]:[BA_2O]],MATCH(ROUND(MIN(SUM(FM$4,$O20/1000),SUM($O20,FM$4/1000)),3),CMB[[Cmb_ID]:[Cmb_ID]],0),SUM(N(FM$1),N($R20),1)),CHOOSE(AC[[M]:[M]],1,1,0,AC[[AB]:[AB]])),PRODUCT(INDEX(CMB[[BD_0O]:[BD_2O]],MATCH(ROUND(MIN(SUM(FM$4,$O20/1000),SUM($O20,FM$4/1000)),3),CMB[[Cmb_ID]:[Cmb_ID]],0),SUM(N(FM$1),N($R20),1)),CHOOSE(AC[[M]:[M]],1,0,1,AC[[DB]:[DB]])),PRODUCT(SUM(ROUND(AVERAGE(VALUE(FM$3),VALUE($P20)),0),CHOOSE(IF(OR(FM$1,$R20),4,INDEX(CMB[[Res_Rare]:[Res_Rare]],MATCH(ROUND(MIN(SUM(FM$4,$O20/1000),SUM($O20,FM$4/1000)),3),CMB[[Cmb_ID]:[Cmb_ID]],0))),-1,-1,0,0)),IF(OR(FM$1,$R20),4,INDEX(CMB[[Cmb_Rare]:[Cmb_Rare]],MATCH(ROUND(MIN(SUM(FM$4,$O20/1000),SUM($O20,FM$4/1000)),3),CMB[[Cmb_ID]:[Cmb_ID]],0))),CHOOSE(AC[[M]:[M]],2,1,1,SUM(AC[[AB]:[DB]])))),""))</f>
        <v/>
      </c>
      <c r="FN20" s="7">
        <f t="shared" si="15"/>
        <v>436</v>
      </c>
      <c r="FO20" s="7">
        <f t="shared" si="15"/>
        <v>400</v>
      </c>
      <c r="FP20" s="7">
        <f t="shared" si="15"/>
        <v>326</v>
      </c>
      <c r="FQ20" s="7">
        <f t="shared" si="15"/>
        <v>326</v>
      </c>
      <c r="FR20" s="7">
        <f t="shared" si="15"/>
        <v>248</v>
      </c>
      <c r="FS20" s="7">
        <f t="shared" si="15"/>
        <v>208</v>
      </c>
      <c r="FT20" s="7">
        <f>SUM(IF(INDEX(LIB[[Quantity]:[Quantity]],MATCH($S20,LIB[[ID]:[ID]],0))&gt;=COLUMN(A$1),TRUNC(PRODUCT(AVERAGE($FN20:$FS20),POWER(AC[[CR]:[CR]],SUM(SUMIFS($D$11:$D19,$A$11:$A19,$A20,$E$11:$E19,"&gt;="&amp;$E20),SUMIFS($D21:$D$161,$A21:$A$161,$A20,$E21:$E$161,"&gt;"&amp;$E20),COLUMN(A$1),-1)),IF($Q20="Yes",AC[[FB]:[FB]],1))),0),ROW(A9)/-VALUE(1&amp;REPT("0",9-PRODUCT(COLUMN(A$1)-1,3))),1)</f>
        <v>324.99999999099998</v>
      </c>
      <c r="FU20" s="7">
        <f>SUM(IF(INDEX(LIB[[Quantity]:[Quantity]],MATCH($S20,LIB[[ID]:[ID]],0))&gt;=COLUMN(B$1),TRUNC(PRODUCT(AVERAGE($FN20:$FS20),POWER(AC[[CR]:[CR]],SUM(SUMIFS($D$11:$D19,$A$11:$A19,$A20,$E$11:$E19,"&gt;="&amp;$E20),SUMIFS($D21:$D$161,$A21:$A$161,$A20,$E21:$E$161,"&gt;"&amp;$E20),COLUMN(B$1),-1)),IF($Q20="Yes",AC[[FB]:[FB]],1))),0),ROW(B9)/-VALUE(1&amp;REPT("0",9-PRODUCT(COLUMN(B$1)-1,3))),1)</f>
        <v>259.99999100000002</v>
      </c>
      <c r="FV20" s="7">
        <f>SUM(IF(INDEX(LIB[[Quantity]:[Quantity]],MATCH($S20,LIB[[ID]:[ID]],0))&gt;=COLUMN(C$1),TRUNC(PRODUCT(AVERAGE($FN20:$FS20),POWER(AC[[CR]:[CR]],SUM(SUMIFS($D$11:$D19,$A$11:$A19,$A20,$E$11:$E19,"&gt;="&amp;$E20),SUMIFS($D21:$D$161,$A21:$A$161,$A20,$E21:$E$161,"&gt;"&amp;$E20),COLUMN(C$1),-1)),IF($Q20="Yes",AC[[FB]:[FB]],1))),0),ROW(C9)/-VALUE(1&amp;REPT("0",9-PRODUCT(COLUMN(C$1)-1,3))),1)</f>
        <v>207.99100000000001</v>
      </c>
      <c r="FW20">
        <f t="shared" si="19"/>
        <v>47</v>
      </c>
      <c r="FX20">
        <f t="shared" si="20"/>
        <v>71</v>
      </c>
      <c r="FY20">
        <f t="shared" si="21"/>
        <v>90</v>
      </c>
      <c r="GC20">
        <f t="shared" si="22"/>
        <v>0</v>
      </c>
      <c r="GD20" t="str">
        <f>IFERROR(SUBSTITUTE(SUBSTITUTE(INDEX(SUG[Card],MATCH(ROW(A9),GC$12:GC$161,0))," #2","")," #3",""),"")</f>
        <v>Trident (5)</v>
      </c>
      <c r="GE20">
        <f>SUM(GE19,IF(IFERROR(MATCH(GD20,GD$11:GD19,0)&lt;0,TRUE()),1,0))</f>
        <v>9</v>
      </c>
      <c r="GF20" t="str">
        <f t="shared" si="23"/>
        <v>Trident (5)</v>
      </c>
      <c r="GI20">
        <f>SUM(SUMIFS(D$11:D19,A$11:A19,A20,B$11:B19,"&gt;="&amp;B20),SUMIFS(D21:D$161,A21:A$161,A20,B21:B$161,"&gt;"&amp;B20),SUMIFS(D$11:D19,A$11:A19,A20&amp;":Onyx"),SUMIFS(D21:D$161,A21:A$161,A20&amp;":Onyx"))</f>
        <v>0</v>
      </c>
      <c r="GP20" t="str">
        <f t="shared" si="16"/>
        <v>Magic (5)</v>
      </c>
      <c r="GQ20">
        <f t="shared" si="17"/>
        <v>572</v>
      </c>
      <c r="GR20" t="b">
        <f>COUNTIF(DECK[Card],IFERROR(MID($L20,1,FIND(" #",SUG_Helper[[#This Row],[Card]])-1),SUG_Helper[[#This Row],[Card]]))&gt;=IFERROR(VALUE(RIGHT(SUG_Helper[[#This Row],[Card]])),1)</f>
        <v>1</v>
      </c>
    </row>
    <row r="21" spans="1:200" x14ac:dyDescent="0.35">
      <c r="A21" t="s">
        <v>51</v>
      </c>
      <c r="B21" s="4">
        <v>5</v>
      </c>
      <c r="C21" s="4" t="s">
        <v>74</v>
      </c>
      <c r="D21" s="4">
        <v>3</v>
      </c>
      <c r="E21" t="str">
        <f>IF(INDEX(LIB[Card],ROW(A10))="","",INDEX(LIB[Card],ROW(A10))&amp;" ("&amp;INDEX(LIB[Level],ROW(A10))&amp;")"&amp;IF(INDEX(LIB[Fused],ROW(A10))="Yes","ƒ",""))</f>
        <v>Fire (5)</v>
      </c>
      <c r="F21">
        <v>10</v>
      </c>
      <c r="G21" t="s">
        <v>1795</v>
      </c>
      <c r="H21" t="str">
        <f>IF(DECK[[#This Row],[Card]]="","",MID(DECK[[#This Row],[Card]],1,FIND(" (",DECK[[#This Row],[Card]])-1))</f>
        <v>Sun</v>
      </c>
      <c r="I21" t="str">
        <f>IF(DECK[[#This Row],[Card]]="","",MID(DECK[[#This Row],[Card]],FIND("(",DECK[[#This Row],[Card]])+1,1))</f>
        <v>5</v>
      </c>
      <c r="J21" t="str">
        <f>IF(DECK[[#This Row],[Card]]="","",IF(RIGHT(DECK[[#This Row],[Card]])="ƒ","Yes","No"))</f>
        <v>No</v>
      </c>
      <c r="L21" t="str">
        <f t="shared" si="11"/>
        <v>Wizard (5) #2</v>
      </c>
      <c r="M21">
        <f t="shared" si="12"/>
        <v>569</v>
      </c>
      <c r="O21" s="6">
        <f>IF(S21="","",MATCH(MID(S21,1,MIN(FIND(" (",S21),IFERROR(FIND(":",S21),50))-1),CC[CC_Name],0))</f>
        <v>37</v>
      </c>
      <c r="P21" s="5" t="str">
        <f t="shared" si="13"/>
        <v>5</v>
      </c>
      <c r="Q21" s="5" t="str">
        <f t="shared" si="18"/>
        <v>No</v>
      </c>
      <c r="R21" s="5" t="b">
        <f t="shared" si="14"/>
        <v>0</v>
      </c>
      <c r="S21" t="str">
        <f>(INDEX(LIB[ID],ROW(A10)))</f>
        <v>Fire (5)</v>
      </c>
      <c r="T21">
        <f>IF(OR(T$5="",$S21=""),"",IFERROR(SUM(PRODUCT(INDEX(CMB[[BA_0O]:[BA_2O]],MATCH(ROUND(MIN(SUM(T$4,$O21/1000),SUM($O21,T$4/1000)),3),CMB[[Cmb_ID]:[Cmb_ID]],0),SUM(N(T$1),N($R21),1)),CHOOSE(AC[[M]:[M]],1,1,0,AC[[AB]:[AB]])),PRODUCT(INDEX(CMB[[BD_0O]:[BD_2O]],MATCH(ROUND(MIN(SUM(T$4,$O21/1000),SUM($O21,T$4/1000)),3),CMB[[Cmb_ID]:[Cmb_ID]],0),SUM(N(T$1),N($R21),1)),CHOOSE(AC[[M]:[M]],1,0,1,AC[[DB]:[DB]])),PRODUCT(SUM(ROUND(AVERAGE(VALUE(T$3),VALUE($P21)),0),CHOOSE(IF(OR(T$1,$R21),4,INDEX(CMB[[Res_Rare]:[Res_Rare]],MATCH(ROUND(MIN(SUM(T$4,$O21/1000),SUM($O21,T$4/1000)),3),CMB[[Cmb_ID]:[Cmb_ID]],0))),-1,-1,0,0)),IF(OR(T$1,$R21),4,INDEX(CMB[[Cmb_Rare]:[Cmb_Rare]],MATCH(ROUND(MIN(SUM(T$4,$O21/1000),SUM($O21,T$4/1000)),3),CMB[[Cmb_ID]:[Cmb_ID]],0))),CHOOSE(AC[[M]:[M]],2,1,1,SUM(AC[[AB]:[DB]])))),""))</f>
        <v>23</v>
      </c>
      <c r="U21">
        <f>IF(OR(U$5="",$S21=""),"",IFERROR(SUM(PRODUCT(INDEX(CMB[[BA_0O]:[BA_2O]],MATCH(ROUND(MIN(SUM(U$4,$O21/1000),SUM($O21,U$4/1000)),3),CMB[[Cmb_ID]:[Cmb_ID]],0),SUM(N(U$1),N($R21),1)),CHOOSE(AC[[M]:[M]],1,1,0,AC[[AB]:[AB]])),PRODUCT(INDEX(CMB[[BD_0O]:[BD_2O]],MATCH(ROUND(MIN(SUM(U$4,$O21/1000),SUM($O21,U$4/1000)),3),CMB[[Cmb_ID]:[Cmb_ID]],0),SUM(N(U$1),N($R21),1)),CHOOSE(AC[[M]:[M]],1,0,1,AC[[DB]:[DB]])),PRODUCT(SUM(ROUND(AVERAGE(VALUE(U$3),VALUE($P21)),0),CHOOSE(IF(OR(U$1,$R21),4,INDEX(CMB[[Res_Rare]:[Res_Rare]],MATCH(ROUND(MIN(SUM(U$4,$O21/1000),SUM($O21,U$4/1000)),3),CMB[[Cmb_ID]:[Cmb_ID]],0))),-1,-1,0,0)),IF(OR(U$1,$R21),4,INDEX(CMB[[Cmb_Rare]:[Cmb_Rare]],MATCH(ROUND(MIN(SUM(U$4,$O21/1000),SUM($O21,U$4/1000)),3),CMB[[Cmb_ID]:[Cmb_ID]],0))),CHOOSE(AC[[M]:[M]],2,1,1,SUM(AC[[AB]:[DB]])))),""))</f>
        <v>20</v>
      </c>
      <c r="V21" t="str">
        <f>IF(OR(V$5="",$S21=""),"",IFERROR(SUM(PRODUCT(INDEX(CMB[[BA_0O]:[BA_2O]],MATCH(ROUND(MIN(SUM(V$4,$O21/1000),SUM($O21,V$4/1000)),3),CMB[[Cmb_ID]:[Cmb_ID]],0),SUM(N(V$1),N($R21),1)),CHOOSE(AC[[M]:[M]],1,1,0,AC[[AB]:[AB]])),PRODUCT(INDEX(CMB[[BD_0O]:[BD_2O]],MATCH(ROUND(MIN(SUM(V$4,$O21/1000),SUM($O21,V$4/1000)),3),CMB[[Cmb_ID]:[Cmb_ID]],0),SUM(N(V$1),N($R21),1)),CHOOSE(AC[[M]:[M]],1,0,1,AC[[DB]:[DB]])),PRODUCT(SUM(ROUND(AVERAGE(VALUE(V$3),VALUE($P21)),0),CHOOSE(IF(OR(V$1,$R21),4,INDEX(CMB[[Res_Rare]:[Res_Rare]],MATCH(ROUND(MIN(SUM(V$4,$O21/1000),SUM($O21,V$4/1000)),3),CMB[[Cmb_ID]:[Cmb_ID]],0))),-1,-1,0,0)),IF(OR(V$1,$R21),4,INDEX(CMB[[Cmb_Rare]:[Cmb_Rare]],MATCH(ROUND(MIN(SUM(V$4,$O21/1000),SUM($O21,V$4/1000)),3),CMB[[Cmb_ID]:[Cmb_ID]],0))),CHOOSE(AC[[M]:[M]],2,1,1,SUM(AC[[AB]:[DB]])))),""))</f>
        <v/>
      </c>
      <c r="W21">
        <f>IF(OR(W$5="",$S21=""),"",IFERROR(SUM(PRODUCT(INDEX(CMB[[BA_0O]:[BA_2O]],MATCH(ROUND(MIN(SUM(W$4,$O21/1000),SUM($O21,W$4/1000)),3),CMB[[Cmb_ID]:[Cmb_ID]],0),SUM(N(W$1),N($R21),1)),CHOOSE(AC[[M]:[M]],1,1,0,AC[[AB]:[AB]])),PRODUCT(INDEX(CMB[[BD_0O]:[BD_2O]],MATCH(ROUND(MIN(SUM(W$4,$O21/1000),SUM($O21,W$4/1000)),3),CMB[[Cmb_ID]:[Cmb_ID]],0),SUM(N(W$1),N($R21),1)),CHOOSE(AC[[M]:[M]],1,0,1,AC[[DB]:[DB]])),PRODUCT(SUM(ROUND(AVERAGE(VALUE(W$3),VALUE($P21)),0),CHOOSE(IF(OR(W$1,$R21),4,INDEX(CMB[[Res_Rare]:[Res_Rare]],MATCH(ROUND(MIN(SUM(W$4,$O21/1000),SUM($O21,W$4/1000)),3),CMB[[Cmb_ID]:[Cmb_ID]],0))),-1,-1,0,0)),IF(OR(W$1,$R21),4,INDEX(CMB[[Cmb_Rare]:[Cmb_Rare]],MATCH(ROUND(MIN(SUM(W$4,$O21/1000),SUM($O21,W$4/1000)),3),CMB[[Cmb_ID]:[Cmb_ID]],0))),CHOOSE(AC[[M]:[M]],2,1,1,SUM(AC[[AB]:[DB]])))),""))</f>
        <v>28</v>
      </c>
      <c r="X21">
        <f>IF(OR(X$5="",$S21=""),"",IFERROR(SUM(PRODUCT(INDEX(CMB[[BA_0O]:[BA_2O]],MATCH(ROUND(MIN(SUM(X$4,$O21/1000),SUM($O21,X$4/1000)),3),CMB[[Cmb_ID]:[Cmb_ID]],0),SUM(N(X$1),N($R21),1)),CHOOSE(AC[[M]:[M]],1,1,0,AC[[AB]:[AB]])),PRODUCT(INDEX(CMB[[BD_0O]:[BD_2O]],MATCH(ROUND(MIN(SUM(X$4,$O21/1000),SUM($O21,X$4/1000)),3),CMB[[Cmb_ID]:[Cmb_ID]],0),SUM(N(X$1),N($R21),1)),CHOOSE(AC[[M]:[M]],1,0,1,AC[[DB]:[DB]])),PRODUCT(SUM(ROUND(AVERAGE(VALUE(X$3),VALUE($P21)),0),CHOOSE(IF(OR(X$1,$R21),4,INDEX(CMB[[Res_Rare]:[Res_Rare]],MATCH(ROUND(MIN(SUM(X$4,$O21/1000),SUM($O21,X$4/1000)),3),CMB[[Cmb_ID]:[Cmb_ID]],0))),-1,-1,0,0)),IF(OR(X$1,$R21),4,INDEX(CMB[[Cmb_Rare]:[Cmb_Rare]],MATCH(ROUND(MIN(SUM(X$4,$O21/1000),SUM($O21,X$4/1000)),3),CMB[[Cmb_ID]:[Cmb_ID]],0))),CHOOSE(AC[[M]:[M]],2,1,1,SUM(AC[[AB]:[DB]])))),""))</f>
        <v>30</v>
      </c>
      <c r="Y21">
        <f>IF(OR(Y$5="",$S21=""),"",IFERROR(SUM(PRODUCT(INDEX(CMB[[BA_0O]:[BA_2O]],MATCH(ROUND(MIN(SUM(Y$4,$O21/1000),SUM($O21,Y$4/1000)),3),CMB[[Cmb_ID]:[Cmb_ID]],0),SUM(N(Y$1),N($R21),1)),CHOOSE(AC[[M]:[M]],1,1,0,AC[[AB]:[AB]])),PRODUCT(INDEX(CMB[[BD_0O]:[BD_2O]],MATCH(ROUND(MIN(SUM(Y$4,$O21/1000),SUM($O21,Y$4/1000)),3),CMB[[Cmb_ID]:[Cmb_ID]],0),SUM(N(Y$1),N($R21),1)),CHOOSE(AC[[M]:[M]],1,0,1,AC[[DB]:[DB]])),PRODUCT(SUM(ROUND(AVERAGE(VALUE(Y$3),VALUE($P21)),0),CHOOSE(IF(OR(Y$1,$R21),4,INDEX(CMB[[Res_Rare]:[Res_Rare]],MATCH(ROUND(MIN(SUM(Y$4,$O21/1000),SUM($O21,Y$4/1000)),3),CMB[[Cmb_ID]:[Cmb_ID]],0))),-1,-1,0,0)),IF(OR(Y$1,$R21),4,INDEX(CMB[[Cmb_Rare]:[Cmb_Rare]],MATCH(ROUND(MIN(SUM(Y$4,$O21/1000),SUM($O21,Y$4/1000)),3),CMB[[Cmb_ID]:[Cmb_ID]],0))),CHOOSE(AC[[M]:[M]],2,1,1,SUM(AC[[AB]:[DB]])))),""))</f>
        <v>29</v>
      </c>
      <c r="Z21">
        <f>IF(OR(Z$5="",$S21=""),"",IFERROR(SUM(PRODUCT(INDEX(CMB[[BA_0O]:[BA_2O]],MATCH(ROUND(MIN(SUM(Z$4,$O21/1000),SUM($O21,Z$4/1000)),3),CMB[[Cmb_ID]:[Cmb_ID]],0),SUM(N(Z$1),N($R21),1)),CHOOSE(AC[[M]:[M]],1,1,0,AC[[AB]:[AB]])),PRODUCT(INDEX(CMB[[BD_0O]:[BD_2O]],MATCH(ROUND(MIN(SUM(Z$4,$O21/1000),SUM($O21,Z$4/1000)),3),CMB[[Cmb_ID]:[Cmb_ID]],0),SUM(N(Z$1),N($R21),1)),CHOOSE(AC[[M]:[M]],1,0,1,AC[[DB]:[DB]])),PRODUCT(SUM(ROUND(AVERAGE(VALUE(Z$3),VALUE($P21)),0),CHOOSE(IF(OR(Z$1,$R21),4,INDEX(CMB[[Res_Rare]:[Res_Rare]],MATCH(ROUND(MIN(SUM(Z$4,$O21/1000),SUM($O21,Z$4/1000)),3),CMB[[Cmb_ID]:[Cmb_ID]],0))),-1,-1,0,0)),IF(OR(Z$1,$R21),4,INDEX(CMB[[Cmb_Rare]:[Cmb_Rare]],MATCH(ROUND(MIN(SUM(Z$4,$O21/1000),SUM($O21,Z$4/1000)),3),CMB[[Cmb_ID]:[Cmb_ID]],0))),CHOOSE(AC[[M]:[M]],2,1,1,SUM(AC[[AB]:[DB]])))),""))</f>
        <v>26</v>
      </c>
      <c r="AA21" t="str">
        <f>IF(OR(AA$5="",$S21=""),"",IFERROR(SUM(PRODUCT(INDEX(CMB[[BA_0O]:[BA_2O]],MATCH(ROUND(MIN(SUM(AA$4,$O21/1000),SUM($O21,AA$4/1000)),3),CMB[[Cmb_ID]:[Cmb_ID]],0),SUM(N(AA$1),N($R21),1)),CHOOSE(AC[[M]:[M]],1,1,0,AC[[AB]:[AB]])),PRODUCT(INDEX(CMB[[BD_0O]:[BD_2O]],MATCH(ROUND(MIN(SUM(AA$4,$O21/1000),SUM($O21,AA$4/1000)),3),CMB[[Cmb_ID]:[Cmb_ID]],0),SUM(N(AA$1),N($R21),1)),CHOOSE(AC[[M]:[M]],1,0,1,AC[[DB]:[DB]])),PRODUCT(SUM(ROUND(AVERAGE(VALUE(AA$3),VALUE($P21)),0),CHOOSE(IF(OR(AA$1,$R21),4,INDEX(CMB[[Res_Rare]:[Res_Rare]],MATCH(ROUND(MIN(SUM(AA$4,$O21/1000),SUM($O21,AA$4/1000)),3),CMB[[Cmb_ID]:[Cmb_ID]],0))),-1,-1,0,0)),IF(OR(AA$1,$R21),4,INDEX(CMB[[Cmb_Rare]:[Cmb_Rare]],MATCH(ROUND(MIN(SUM(AA$4,$O21/1000),SUM($O21,AA$4/1000)),3),CMB[[Cmb_ID]:[Cmb_ID]],0))),CHOOSE(AC[[M]:[M]],2,1,1,SUM(AC[[AB]:[DB]])))),""))</f>
        <v/>
      </c>
      <c r="AB21">
        <f>IF(OR(AB$5="",$S21=""),"",IFERROR(SUM(PRODUCT(INDEX(CMB[[BA_0O]:[BA_2O]],MATCH(ROUND(MIN(SUM(AB$4,$O21/1000),SUM($O21,AB$4/1000)),3),CMB[[Cmb_ID]:[Cmb_ID]],0),SUM(N(AB$1),N($R21),1)),CHOOSE(AC[[M]:[M]],1,1,0,AC[[AB]:[AB]])),PRODUCT(INDEX(CMB[[BD_0O]:[BD_2O]],MATCH(ROUND(MIN(SUM(AB$4,$O21/1000),SUM($O21,AB$4/1000)),3),CMB[[Cmb_ID]:[Cmb_ID]],0),SUM(N(AB$1),N($R21),1)),CHOOSE(AC[[M]:[M]],1,0,1,AC[[DB]:[DB]])),PRODUCT(SUM(ROUND(AVERAGE(VALUE(AB$3),VALUE($P21)),0),CHOOSE(IF(OR(AB$1,$R21),4,INDEX(CMB[[Res_Rare]:[Res_Rare]],MATCH(ROUND(MIN(SUM(AB$4,$O21/1000),SUM($O21,AB$4/1000)),3),CMB[[Cmb_ID]:[Cmb_ID]],0))),-1,-1,0,0)),IF(OR(AB$1,$R21),4,INDEX(CMB[[Cmb_Rare]:[Cmb_Rare]],MATCH(ROUND(MIN(SUM(AB$4,$O21/1000),SUM($O21,AB$4/1000)),3),CMB[[Cmb_ID]:[Cmb_ID]],0))),CHOOSE(AC[[M]:[M]],2,1,1,SUM(AC[[AB]:[DB]])))),""))</f>
        <v>25</v>
      </c>
      <c r="AC21">
        <f>IF(OR(AC$5="",$S21=""),"",IFERROR(SUM(PRODUCT(INDEX(CMB[[BA_0O]:[BA_2O]],MATCH(ROUND(MIN(SUM(AC$4,$O21/1000),SUM($O21,AC$4/1000)),3),CMB[[Cmb_ID]:[Cmb_ID]],0),SUM(N(AC$1),N($R21),1)),CHOOSE(AC[[M]:[M]],1,1,0,AC[[AB]:[AB]])),PRODUCT(INDEX(CMB[[BD_0O]:[BD_2O]],MATCH(ROUND(MIN(SUM(AC$4,$O21/1000),SUM($O21,AC$4/1000)),3),CMB[[Cmb_ID]:[Cmb_ID]],0),SUM(N(AC$1),N($R21),1)),CHOOSE(AC[[M]:[M]],1,0,1,AC[[DB]:[DB]])),PRODUCT(SUM(ROUND(AVERAGE(VALUE(AC$3),VALUE($P21)),0),CHOOSE(IF(OR(AC$1,$R21),4,INDEX(CMB[[Res_Rare]:[Res_Rare]],MATCH(ROUND(MIN(SUM(AC$4,$O21/1000),SUM($O21,AC$4/1000)),3),CMB[[Cmb_ID]:[Cmb_ID]],0))),-1,-1,0,0)),IF(OR(AC$1,$R21),4,INDEX(CMB[[Cmb_Rare]:[Cmb_Rare]],MATCH(ROUND(MIN(SUM(AC$4,$O21/1000),SUM($O21,AC$4/1000)),3),CMB[[Cmb_ID]:[Cmb_ID]],0))),CHOOSE(AC[[M]:[M]],2,1,1,SUM(AC[[AB]:[DB]])))),""))</f>
        <v>26</v>
      </c>
      <c r="AD21">
        <f>IF(OR(AD$5="",$S21=""),"",IFERROR(SUM(PRODUCT(INDEX(CMB[[BA_0O]:[BA_2O]],MATCH(ROUND(MIN(SUM(AD$4,$O21/1000),SUM($O21,AD$4/1000)),3),CMB[[Cmb_ID]:[Cmb_ID]],0),SUM(N(AD$1),N($R21),1)),CHOOSE(AC[[M]:[M]],1,1,0,AC[[AB]:[AB]])),PRODUCT(INDEX(CMB[[BD_0O]:[BD_2O]],MATCH(ROUND(MIN(SUM(AD$4,$O21/1000),SUM($O21,AD$4/1000)),3),CMB[[Cmb_ID]:[Cmb_ID]],0),SUM(N(AD$1),N($R21),1)),CHOOSE(AC[[M]:[M]],1,0,1,AC[[DB]:[DB]])),PRODUCT(SUM(ROUND(AVERAGE(VALUE(AD$3),VALUE($P21)),0),CHOOSE(IF(OR(AD$1,$R21),4,INDEX(CMB[[Res_Rare]:[Res_Rare]],MATCH(ROUND(MIN(SUM(AD$4,$O21/1000),SUM($O21,AD$4/1000)),3),CMB[[Cmb_ID]:[Cmb_ID]],0))),-1,-1,0,0)),IF(OR(AD$1,$R21),4,INDEX(CMB[[Cmb_Rare]:[Cmb_Rare]],MATCH(ROUND(MIN(SUM(AD$4,$O21/1000),SUM($O21,AD$4/1000)),3),CMB[[Cmb_ID]:[Cmb_ID]],0))),CHOOSE(AC[[M]:[M]],2,1,1,SUM(AC[[AB]:[DB]])))),""))</f>
        <v>14</v>
      </c>
      <c r="AE21">
        <f>IF(OR(AE$5="",$S21=""),"",IFERROR(SUM(PRODUCT(INDEX(CMB[[BA_0O]:[BA_2O]],MATCH(ROUND(MIN(SUM(AE$4,$O21/1000),SUM($O21,AE$4/1000)),3),CMB[[Cmb_ID]:[Cmb_ID]],0),SUM(N(AE$1),N($R21),1)),CHOOSE(AC[[M]:[M]],1,1,0,AC[[AB]:[AB]])),PRODUCT(INDEX(CMB[[BD_0O]:[BD_2O]],MATCH(ROUND(MIN(SUM(AE$4,$O21/1000),SUM($O21,AE$4/1000)),3),CMB[[Cmb_ID]:[Cmb_ID]],0),SUM(N(AE$1),N($R21),1)),CHOOSE(AC[[M]:[M]],1,0,1,AC[[DB]:[DB]])),PRODUCT(SUM(ROUND(AVERAGE(VALUE(AE$3),VALUE($P21)),0),CHOOSE(IF(OR(AE$1,$R21),4,INDEX(CMB[[Res_Rare]:[Res_Rare]],MATCH(ROUND(MIN(SUM(AE$4,$O21/1000),SUM($O21,AE$4/1000)),3),CMB[[Cmb_ID]:[Cmb_ID]],0))),-1,-1,0,0)),IF(OR(AE$1,$R21),4,INDEX(CMB[[Cmb_Rare]:[Cmb_Rare]],MATCH(ROUND(MIN(SUM(AE$4,$O21/1000),SUM($O21,AE$4/1000)),3),CMB[[Cmb_ID]:[Cmb_ID]],0))),CHOOSE(AC[[M]:[M]],2,1,1,SUM(AC[[AB]:[DB]])))),""))</f>
        <v>27</v>
      </c>
      <c r="AF21" t="str">
        <f>IF(OR(AF$5="",$S21=""),"",IFERROR(SUM(PRODUCT(INDEX(CMB[[BA_0O]:[BA_2O]],MATCH(ROUND(MIN(SUM(AF$4,$O21/1000),SUM($O21,AF$4/1000)),3),CMB[[Cmb_ID]:[Cmb_ID]],0),SUM(N(AF$1),N($R21),1)),CHOOSE(AC[[M]:[M]],1,1,0,AC[[AB]:[AB]])),PRODUCT(INDEX(CMB[[BD_0O]:[BD_2O]],MATCH(ROUND(MIN(SUM(AF$4,$O21/1000),SUM($O21,AF$4/1000)),3),CMB[[Cmb_ID]:[Cmb_ID]],0),SUM(N(AF$1),N($R21),1)),CHOOSE(AC[[M]:[M]],1,0,1,AC[[DB]:[DB]])),PRODUCT(SUM(ROUND(AVERAGE(VALUE(AF$3),VALUE($P21)),0),CHOOSE(IF(OR(AF$1,$R21),4,INDEX(CMB[[Res_Rare]:[Res_Rare]],MATCH(ROUND(MIN(SUM(AF$4,$O21/1000),SUM($O21,AF$4/1000)),3),CMB[[Cmb_ID]:[Cmb_ID]],0))),-1,-1,0,0)),IF(OR(AF$1,$R21),4,INDEX(CMB[[Cmb_Rare]:[Cmb_Rare]],MATCH(ROUND(MIN(SUM(AF$4,$O21/1000),SUM($O21,AF$4/1000)),3),CMB[[Cmb_ID]:[Cmb_ID]],0))),CHOOSE(AC[[M]:[M]],2,1,1,SUM(AC[[AB]:[DB]])))),""))</f>
        <v/>
      </c>
      <c r="AG21" t="str">
        <f>IF(OR(AG$5="",$S21=""),"",IFERROR(SUM(PRODUCT(INDEX(CMB[[BA_0O]:[BA_2O]],MATCH(ROUND(MIN(SUM(AG$4,$O21/1000),SUM($O21,AG$4/1000)),3),CMB[[Cmb_ID]:[Cmb_ID]],0),SUM(N(AG$1),N($R21),1)),CHOOSE(AC[[M]:[M]],1,1,0,AC[[AB]:[AB]])),PRODUCT(INDEX(CMB[[BD_0O]:[BD_2O]],MATCH(ROUND(MIN(SUM(AG$4,$O21/1000),SUM($O21,AG$4/1000)),3),CMB[[Cmb_ID]:[Cmb_ID]],0),SUM(N(AG$1),N($R21),1)),CHOOSE(AC[[M]:[M]],1,0,1,AC[[DB]:[DB]])),PRODUCT(SUM(ROUND(AVERAGE(VALUE(AG$3),VALUE($P21)),0),CHOOSE(IF(OR(AG$1,$R21),4,INDEX(CMB[[Res_Rare]:[Res_Rare]],MATCH(ROUND(MIN(SUM(AG$4,$O21/1000),SUM($O21,AG$4/1000)),3),CMB[[Cmb_ID]:[Cmb_ID]],0))),-1,-1,0,0)),IF(OR(AG$1,$R21),4,INDEX(CMB[[Cmb_Rare]:[Cmb_Rare]],MATCH(ROUND(MIN(SUM(AG$4,$O21/1000),SUM($O21,AG$4/1000)),3),CMB[[Cmb_ID]:[Cmb_ID]],0))),CHOOSE(AC[[M]:[M]],2,1,1,SUM(AC[[AB]:[DB]])))),""))</f>
        <v/>
      </c>
      <c r="AH21">
        <f>IF(OR(AH$5="",$S21=""),"",IFERROR(SUM(PRODUCT(INDEX(CMB[[BA_0O]:[BA_2O]],MATCH(ROUND(MIN(SUM(AH$4,$O21/1000),SUM($O21,AH$4/1000)),3),CMB[[Cmb_ID]:[Cmb_ID]],0),SUM(N(AH$1),N($R21),1)),CHOOSE(AC[[M]:[M]],1,1,0,AC[[AB]:[AB]])),PRODUCT(INDEX(CMB[[BD_0O]:[BD_2O]],MATCH(ROUND(MIN(SUM(AH$4,$O21/1000),SUM($O21,AH$4/1000)),3),CMB[[Cmb_ID]:[Cmb_ID]],0),SUM(N(AH$1),N($R21),1)),CHOOSE(AC[[M]:[M]],1,0,1,AC[[DB]:[DB]])),PRODUCT(SUM(ROUND(AVERAGE(VALUE(AH$3),VALUE($P21)),0),CHOOSE(IF(OR(AH$1,$R21),4,INDEX(CMB[[Res_Rare]:[Res_Rare]],MATCH(ROUND(MIN(SUM(AH$4,$O21/1000),SUM($O21,AH$4/1000)),3),CMB[[Cmb_ID]:[Cmb_ID]],0))),-1,-1,0,0)),IF(OR(AH$1,$R21),4,INDEX(CMB[[Cmb_Rare]:[Cmb_Rare]],MATCH(ROUND(MIN(SUM(AH$4,$O21/1000),SUM($O21,AH$4/1000)),3),CMB[[Cmb_ID]:[Cmb_ID]],0))),CHOOSE(AC[[M]:[M]],2,1,1,SUM(AC[[AB]:[DB]])))),""))</f>
        <v>36</v>
      </c>
      <c r="AI21">
        <f>IF(OR(AI$5="",$S21=""),"",IFERROR(SUM(PRODUCT(INDEX(CMB[[BA_0O]:[BA_2O]],MATCH(ROUND(MIN(SUM(AI$4,$O21/1000),SUM($O21,AI$4/1000)),3),CMB[[Cmb_ID]:[Cmb_ID]],0),SUM(N(AI$1),N($R21),1)),CHOOSE(AC[[M]:[M]],1,1,0,AC[[AB]:[AB]])),PRODUCT(INDEX(CMB[[BD_0O]:[BD_2O]],MATCH(ROUND(MIN(SUM(AI$4,$O21/1000),SUM($O21,AI$4/1000)),3),CMB[[Cmb_ID]:[Cmb_ID]],0),SUM(N(AI$1),N($R21),1)),CHOOSE(AC[[M]:[M]],1,0,1,AC[[DB]:[DB]])),PRODUCT(SUM(ROUND(AVERAGE(VALUE(AI$3),VALUE($P21)),0),CHOOSE(IF(OR(AI$1,$R21),4,INDEX(CMB[[Res_Rare]:[Res_Rare]],MATCH(ROUND(MIN(SUM(AI$4,$O21/1000),SUM($O21,AI$4/1000)),3),CMB[[Cmb_ID]:[Cmb_ID]],0))),-1,-1,0,0)),IF(OR(AI$1,$R21),4,INDEX(CMB[[Cmb_Rare]:[Cmb_Rare]],MATCH(ROUND(MIN(SUM(AI$4,$O21/1000),SUM($O21,AI$4/1000)),3),CMB[[Cmb_ID]:[Cmb_ID]],0))),CHOOSE(AC[[M]:[M]],2,1,1,SUM(AC[[AB]:[DB]])))),""))</f>
        <v>36</v>
      </c>
      <c r="AJ21">
        <f>IF(OR(AJ$5="",$S21=""),"",IFERROR(SUM(PRODUCT(INDEX(CMB[[BA_0O]:[BA_2O]],MATCH(ROUND(MIN(SUM(AJ$4,$O21/1000),SUM($O21,AJ$4/1000)),3),CMB[[Cmb_ID]:[Cmb_ID]],0),SUM(N(AJ$1),N($R21),1)),CHOOSE(AC[[M]:[M]],1,1,0,AC[[AB]:[AB]])),PRODUCT(INDEX(CMB[[BD_0O]:[BD_2O]],MATCH(ROUND(MIN(SUM(AJ$4,$O21/1000),SUM($O21,AJ$4/1000)),3),CMB[[Cmb_ID]:[Cmb_ID]],0),SUM(N(AJ$1),N($R21),1)),CHOOSE(AC[[M]:[M]],1,0,1,AC[[DB]:[DB]])),PRODUCT(SUM(ROUND(AVERAGE(VALUE(AJ$3),VALUE($P21)),0),CHOOSE(IF(OR(AJ$1,$R21),4,INDEX(CMB[[Res_Rare]:[Res_Rare]],MATCH(ROUND(MIN(SUM(AJ$4,$O21/1000),SUM($O21,AJ$4/1000)),3),CMB[[Cmb_ID]:[Cmb_ID]],0))),-1,-1,0,0)),IF(OR(AJ$1,$R21),4,INDEX(CMB[[Cmb_Rare]:[Cmb_Rare]],MATCH(ROUND(MIN(SUM(AJ$4,$O21/1000),SUM($O21,AJ$4/1000)),3),CMB[[Cmb_ID]:[Cmb_ID]],0))),CHOOSE(AC[[M]:[M]],2,1,1,SUM(AC[[AB]:[DB]])))),""))</f>
        <v>27</v>
      </c>
      <c r="AK21">
        <f>IF(OR(AK$5="",$S21=""),"",IFERROR(SUM(PRODUCT(INDEX(CMB[[BA_0O]:[BA_2O]],MATCH(ROUND(MIN(SUM(AK$4,$O21/1000),SUM($O21,AK$4/1000)),3),CMB[[Cmb_ID]:[Cmb_ID]],0),SUM(N(AK$1),N($R21),1)),CHOOSE(AC[[M]:[M]],1,1,0,AC[[AB]:[AB]])),PRODUCT(INDEX(CMB[[BD_0O]:[BD_2O]],MATCH(ROUND(MIN(SUM(AK$4,$O21/1000),SUM($O21,AK$4/1000)),3),CMB[[Cmb_ID]:[Cmb_ID]],0),SUM(N(AK$1),N($R21),1)),CHOOSE(AC[[M]:[M]],1,0,1,AC[[DB]:[DB]])),PRODUCT(SUM(ROUND(AVERAGE(VALUE(AK$3),VALUE($P21)),0),CHOOSE(IF(OR(AK$1,$R21),4,INDEX(CMB[[Res_Rare]:[Res_Rare]],MATCH(ROUND(MIN(SUM(AK$4,$O21/1000),SUM($O21,AK$4/1000)),3),CMB[[Cmb_ID]:[Cmb_ID]],0))),-1,-1,0,0)),IF(OR(AK$1,$R21),4,INDEX(CMB[[Cmb_Rare]:[Cmb_Rare]],MATCH(ROUND(MIN(SUM(AK$4,$O21/1000),SUM($O21,AK$4/1000)),3),CMB[[Cmb_ID]:[Cmb_ID]],0))),CHOOSE(AC[[M]:[M]],2,1,1,SUM(AC[[AB]:[DB]])))),""))</f>
        <v>29</v>
      </c>
      <c r="AL21">
        <f>IF(OR(AL$5="",$S21=""),"",IFERROR(SUM(PRODUCT(INDEX(CMB[[BA_0O]:[BA_2O]],MATCH(ROUND(MIN(SUM(AL$4,$O21/1000),SUM($O21,AL$4/1000)),3),CMB[[Cmb_ID]:[Cmb_ID]],0),SUM(N(AL$1),N($R21),1)),CHOOSE(AC[[M]:[M]],1,1,0,AC[[AB]:[AB]])),PRODUCT(INDEX(CMB[[BD_0O]:[BD_2O]],MATCH(ROUND(MIN(SUM(AL$4,$O21/1000),SUM($O21,AL$4/1000)),3),CMB[[Cmb_ID]:[Cmb_ID]],0),SUM(N(AL$1),N($R21),1)),CHOOSE(AC[[M]:[M]],1,0,1,AC[[DB]:[DB]])),PRODUCT(SUM(ROUND(AVERAGE(VALUE(AL$3),VALUE($P21)),0),CHOOSE(IF(OR(AL$1,$R21),4,INDEX(CMB[[Res_Rare]:[Res_Rare]],MATCH(ROUND(MIN(SUM(AL$4,$O21/1000),SUM($O21,AL$4/1000)),3),CMB[[Cmb_ID]:[Cmb_ID]],0))),-1,-1,0,0)),IF(OR(AL$1,$R21),4,INDEX(CMB[[Cmb_Rare]:[Cmb_Rare]],MATCH(ROUND(MIN(SUM(AL$4,$O21/1000),SUM($O21,AL$4/1000)),3),CMB[[Cmb_ID]:[Cmb_ID]],0))),CHOOSE(AC[[M]:[M]],2,1,1,SUM(AC[[AB]:[DB]])))),""))</f>
        <v>37</v>
      </c>
      <c r="AM21">
        <f>IF(OR(AM$5="",$S21=""),"",IFERROR(SUM(PRODUCT(INDEX(CMB[[BA_0O]:[BA_2O]],MATCH(ROUND(MIN(SUM(AM$4,$O21/1000),SUM($O21,AM$4/1000)),3),CMB[[Cmb_ID]:[Cmb_ID]],0),SUM(N(AM$1),N($R21),1)),CHOOSE(AC[[M]:[M]],1,1,0,AC[[AB]:[AB]])),PRODUCT(INDEX(CMB[[BD_0O]:[BD_2O]],MATCH(ROUND(MIN(SUM(AM$4,$O21/1000),SUM($O21,AM$4/1000)),3),CMB[[Cmb_ID]:[Cmb_ID]],0),SUM(N(AM$1),N($R21),1)),CHOOSE(AC[[M]:[M]],1,0,1,AC[[DB]:[DB]])),PRODUCT(SUM(ROUND(AVERAGE(VALUE(AM$3),VALUE($P21)),0),CHOOSE(IF(OR(AM$1,$R21),4,INDEX(CMB[[Res_Rare]:[Res_Rare]],MATCH(ROUND(MIN(SUM(AM$4,$O21/1000),SUM($O21,AM$4/1000)),3),CMB[[Cmb_ID]:[Cmb_ID]],0))),-1,-1,0,0)),IF(OR(AM$1,$R21),4,INDEX(CMB[[Cmb_Rare]:[Cmb_Rare]],MATCH(ROUND(MIN(SUM(AM$4,$O21/1000),SUM($O21,AM$4/1000)),3),CMB[[Cmb_ID]:[Cmb_ID]],0))),CHOOSE(AC[[M]:[M]],2,1,1,SUM(AC[[AB]:[DB]])))),""))</f>
        <v>26</v>
      </c>
      <c r="AN21">
        <f>IF(OR(AN$5="",$S21=""),"",IFERROR(SUM(PRODUCT(INDEX(CMB[[BA_0O]:[BA_2O]],MATCH(ROUND(MIN(SUM(AN$4,$O21/1000),SUM($O21,AN$4/1000)),3),CMB[[Cmb_ID]:[Cmb_ID]],0),SUM(N(AN$1),N($R21),1)),CHOOSE(AC[[M]:[M]],1,1,0,AC[[AB]:[AB]])),PRODUCT(INDEX(CMB[[BD_0O]:[BD_2O]],MATCH(ROUND(MIN(SUM(AN$4,$O21/1000),SUM($O21,AN$4/1000)),3),CMB[[Cmb_ID]:[Cmb_ID]],0),SUM(N(AN$1),N($R21),1)),CHOOSE(AC[[M]:[M]],1,0,1,AC[[DB]:[DB]])),PRODUCT(SUM(ROUND(AVERAGE(VALUE(AN$3),VALUE($P21)),0),CHOOSE(IF(OR(AN$1,$R21),4,INDEX(CMB[[Res_Rare]:[Res_Rare]],MATCH(ROUND(MIN(SUM(AN$4,$O21/1000),SUM($O21,AN$4/1000)),3),CMB[[Cmb_ID]:[Cmb_ID]],0))),-1,-1,0,0)),IF(OR(AN$1,$R21),4,INDEX(CMB[[Cmb_Rare]:[Cmb_Rare]],MATCH(ROUND(MIN(SUM(AN$4,$O21/1000),SUM($O21,AN$4/1000)),3),CMB[[Cmb_ID]:[Cmb_ID]],0))),CHOOSE(AC[[M]:[M]],2,1,1,SUM(AC[[AB]:[DB]])))),""))</f>
        <v>30</v>
      </c>
      <c r="AO21">
        <f>IF(OR(AO$5="",$S21=""),"",IFERROR(SUM(PRODUCT(INDEX(CMB[[BA_0O]:[BA_2O]],MATCH(ROUND(MIN(SUM(AO$4,$O21/1000),SUM($O21,AO$4/1000)),3),CMB[[Cmb_ID]:[Cmb_ID]],0),SUM(N(AO$1),N($R21),1)),CHOOSE(AC[[M]:[M]],1,1,0,AC[[AB]:[AB]])),PRODUCT(INDEX(CMB[[BD_0O]:[BD_2O]],MATCH(ROUND(MIN(SUM(AO$4,$O21/1000),SUM($O21,AO$4/1000)),3),CMB[[Cmb_ID]:[Cmb_ID]],0),SUM(N(AO$1),N($R21),1)),CHOOSE(AC[[M]:[M]],1,0,1,AC[[DB]:[DB]])),PRODUCT(SUM(ROUND(AVERAGE(VALUE(AO$3),VALUE($P21)),0),CHOOSE(IF(OR(AO$1,$R21),4,INDEX(CMB[[Res_Rare]:[Res_Rare]],MATCH(ROUND(MIN(SUM(AO$4,$O21/1000),SUM($O21,AO$4/1000)),3),CMB[[Cmb_ID]:[Cmb_ID]],0))),-1,-1,0,0)),IF(OR(AO$1,$R21),4,INDEX(CMB[[Cmb_Rare]:[Cmb_Rare]],MATCH(ROUND(MIN(SUM(AO$4,$O21/1000),SUM($O21,AO$4/1000)),3),CMB[[Cmb_ID]:[Cmb_ID]],0))),CHOOSE(AC[[M]:[M]],2,1,1,SUM(AC[[AB]:[DB]])))),""))</f>
        <v>26</v>
      </c>
      <c r="AP21" t="str">
        <f>IF(OR(AP$5="",$S21=""),"",IFERROR(SUM(PRODUCT(INDEX(CMB[[BA_0O]:[BA_2O]],MATCH(ROUND(MIN(SUM(AP$4,$O21/1000),SUM($O21,AP$4/1000)),3),CMB[[Cmb_ID]:[Cmb_ID]],0),SUM(N(AP$1),N($R21),1)),CHOOSE(AC[[M]:[M]],1,1,0,AC[[AB]:[AB]])),PRODUCT(INDEX(CMB[[BD_0O]:[BD_2O]],MATCH(ROUND(MIN(SUM(AP$4,$O21/1000),SUM($O21,AP$4/1000)),3),CMB[[Cmb_ID]:[Cmb_ID]],0),SUM(N(AP$1),N($R21),1)),CHOOSE(AC[[M]:[M]],1,0,1,AC[[DB]:[DB]])),PRODUCT(SUM(ROUND(AVERAGE(VALUE(AP$3),VALUE($P21)),0),CHOOSE(IF(OR(AP$1,$R21),4,INDEX(CMB[[Res_Rare]:[Res_Rare]],MATCH(ROUND(MIN(SUM(AP$4,$O21/1000),SUM($O21,AP$4/1000)),3),CMB[[Cmb_ID]:[Cmb_ID]],0))),-1,-1,0,0)),IF(OR(AP$1,$R21),4,INDEX(CMB[[Cmb_Rare]:[Cmb_Rare]],MATCH(ROUND(MIN(SUM(AP$4,$O21/1000),SUM($O21,AP$4/1000)),3),CMB[[Cmb_ID]:[Cmb_ID]],0))),CHOOSE(AC[[M]:[M]],2,1,1,SUM(AC[[AB]:[DB]])))),""))</f>
        <v/>
      </c>
      <c r="AQ21">
        <f>IF(OR(AQ$5="",$S21=""),"",IFERROR(SUM(PRODUCT(INDEX(CMB[[BA_0O]:[BA_2O]],MATCH(ROUND(MIN(SUM(AQ$4,$O21/1000),SUM($O21,AQ$4/1000)),3),CMB[[Cmb_ID]:[Cmb_ID]],0),SUM(N(AQ$1),N($R21),1)),CHOOSE(AC[[M]:[M]],1,1,0,AC[[AB]:[AB]])),PRODUCT(INDEX(CMB[[BD_0O]:[BD_2O]],MATCH(ROUND(MIN(SUM(AQ$4,$O21/1000),SUM($O21,AQ$4/1000)),3),CMB[[Cmb_ID]:[Cmb_ID]],0),SUM(N(AQ$1),N($R21),1)),CHOOSE(AC[[M]:[M]],1,0,1,AC[[DB]:[DB]])),PRODUCT(SUM(ROUND(AVERAGE(VALUE(AQ$3),VALUE($P21)),0),CHOOSE(IF(OR(AQ$1,$R21),4,INDEX(CMB[[Res_Rare]:[Res_Rare]],MATCH(ROUND(MIN(SUM(AQ$4,$O21/1000),SUM($O21,AQ$4/1000)),3),CMB[[Cmb_ID]:[Cmb_ID]],0))),-1,-1,0,0)),IF(OR(AQ$1,$R21),4,INDEX(CMB[[Cmb_Rare]:[Cmb_Rare]],MATCH(ROUND(MIN(SUM(AQ$4,$O21/1000),SUM($O21,AQ$4/1000)),3),CMB[[Cmb_ID]:[Cmb_ID]],0))),CHOOSE(AC[[M]:[M]],2,1,1,SUM(AC[[AB]:[DB]])))),""))</f>
        <v>36</v>
      </c>
      <c r="AR21">
        <f>IF(OR(AR$5="",$S21=""),"",IFERROR(SUM(PRODUCT(INDEX(CMB[[BA_0O]:[BA_2O]],MATCH(ROUND(MIN(SUM(AR$4,$O21/1000),SUM($O21,AR$4/1000)),3),CMB[[Cmb_ID]:[Cmb_ID]],0),SUM(N(AR$1),N($R21),1)),CHOOSE(AC[[M]:[M]],1,1,0,AC[[AB]:[AB]])),PRODUCT(INDEX(CMB[[BD_0O]:[BD_2O]],MATCH(ROUND(MIN(SUM(AR$4,$O21/1000),SUM($O21,AR$4/1000)),3),CMB[[Cmb_ID]:[Cmb_ID]],0),SUM(N(AR$1),N($R21),1)),CHOOSE(AC[[M]:[M]],1,0,1,AC[[DB]:[DB]])),PRODUCT(SUM(ROUND(AVERAGE(VALUE(AR$3),VALUE($P21)),0),CHOOSE(IF(OR(AR$1,$R21),4,INDEX(CMB[[Res_Rare]:[Res_Rare]],MATCH(ROUND(MIN(SUM(AR$4,$O21/1000),SUM($O21,AR$4/1000)),3),CMB[[Cmb_ID]:[Cmb_ID]],0))),-1,-1,0,0)),IF(OR(AR$1,$R21),4,INDEX(CMB[[Cmb_Rare]:[Cmb_Rare]],MATCH(ROUND(MIN(SUM(AR$4,$O21/1000),SUM($O21,AR$4/1000)),3),CMB[[Cmb_ID]:[Cmb_ID]],0))),CHOOSE(AC[[M]:[M]],2,1,1,SUM(AC[[AB]:[DB]])))),""))</f>
        <v>29</v>
      </c>
      <c r="AS21">
        <f>IF(OR(AS$5="",$S21=""),"",IFERROR(SUM(PRODUCT(INDEX(CMB[[BA_0O]:[BA_2O]],MATCH(ROUND(MIN(SUM(AS$4,$O21/1000),SUM($O21,AS$4/1000)),3),CMB[[Cmb_ID]:[Cmb_ID]],0),SUM(N(AS$1),N($R21),1)),CHOOSE(AC[[M]:[M]],1,1,0,AC[[AB]:[AB]])),PRODUCT(INDEX(CMB[[BD_0O]:[BD_2O]],MATCH(ROUND(MIN(SUM(AS$4,$O21/1000),SUM($O21,AS$4/1000)),3),CMB[[Cmb_ID]:[Cmb_ID]],0),SUM(N(AS$1),N($R21),1)),CHOOSE(AC[[M]:[M]],1,0,1,AC[[DB]:[DB]])),PRODUCT(SUM(ROUND(AVERAGE(VALUE(AS$3),VALUE($P21)),0),CHOOSE(IF(OR(AS$1,$R21),4,INDEX(CMB[[Res_Rare]:[Res_Rare]],MATCH(ROUND(MIN(SUM(AS$4,$O21/1000),SUM($O21,AS$4/1000)),3),CMB[[Cmb_ID]:[Cmb_ID]],0))),-1,-1,0,0)),IF(OR(AS$1,$R21),4,INDEX(CMB[[Cmb_Rare]:[Cmb_Rare]],MATCH(ROUND(MIN(SUM(AS$4,$O21/1000),SUM($O21,AS$4/1000)),3),CMB[[Cmb_ID]:[Cmb_ID]],0))),CHOOSE(AC[[M]:[M]],2,1,1,SUM(AC[[AB]:[DB]])))),""))</f>
        <v>25</v>
      </c>
      <c r="AT21">
        <f>IF(OR(AT$5="",$S21=""),"",IFERROR(SUM(PRODUCT(INDEX(CMB[[BA_0O]:[BA_2O]],MATCH(ROUND(MIN(SUM(AT$4,$O21/1000),SUM($O21,AT$4/1000)),3),CMB[[Cmb_ID]:[Cmb_ID]],0),SUM(N(AT$1),N($R21),1)),CHOOSE(AC[[M]:[M]],1,1,0,AC[[AB]:[AB]])),PRODUCT(INDEX(CMB[[BD_0O]:[BD_2O]],MATCH(ROUND(MIN(SUM(AT$4,$O21/1000),SUM($O21,AT$4/1000)),3),CMB[[Cmb_ID]:[Cmb_ID]],0),SUM(N(AT$1),N($R21),1)),CHOOSE(AC[[M]:[M]],1,0,1,AC[[DB]:[DB]])),PRODUCT(SUM(ROUND(AVERAGE(VALUE(AT$3),VALUE($P21)),0),CHOOSE(IF(OR(AT$1,$R21),4,INDEX(CMB[[Res_Rare]:[Res_Rare]],MATCH(ROUND(MIN(SUM(AT$4,$O21/1000),SUM($O21,AT$4/1000)),3),CMB[[Cmb_ID]:[Cmb_ID]],0))),-1,-1,0,0)),IF(OR(AT$1,$R21),4,INDEX(CMB[[Cmb_Rare]:[Cmb_Rare]],MATCH(ROUND(MIN(SUM(AT$4,$O21/1000),SUM($O21,AT$4/1000)),3),CMB[[Cmb_ID]:[Cmb_ID]],0))),CHOOSE(AC[[M]:[M]],2,1,1,SUM(AC[[AB]:[DB]])))),""))</f>
        <v>36</v>
      </c>
      <c r="AU21">
        <f>IF(OR(AU$5="",$S21=""),"",IFERROR(SUM(PRODUCT(INDEX(CMB[[BA_0O]:[BA_2O]],MATCH(ROUND(MIN(SUM(AU$4,$O21/1000),SUM($O21,AU$4/1000)),3),CMB[[Cmb_ID]:[Cmb_ID]],0),SUM(N(AU$1),N($R21),1)),CHOOSE(AC[[M]:[M]],1,1,0,AC[[AB]:[AB]])),PRODUCT(INDEX(CMB[[BD_0O]:[BD_2O]],MATCH(ROUND(MIN(SUM(AU$4,$O21/1000),SUM($O21,AU$4/1000)),3),CMB[[Cmb_ID]:[Cmb_ID]],0),SUM(N(AU$1),N($R21),1)),CHOOSE(AC[[M]:[M]],1,0,1,AC[[DB]:[DB]])),PRODUCT(SUM(ROUND(AVERAGE(VALUE(AU$3),VALUE($P21)),0),CHOOSE(IF(OR(AU$1,$R21),4,INDEX(CMB[[Res_Rare]:[Res_Rare]],MATCH(ROUND(MIN(SUM(AU$4,$O21/1000),SUM($O21,AU$4/1000)),3),CMB[[Cmb_ID]:[Cmb_ID]],0))),-1,-1,0,0)),IF(OR(AU$1,$R21),4,INDEX(CMB[[Cmb_Rare]:[Cmb_Rare]],MATCH(ROUND(MIN(SUM(AU$4,$O21/1000),SUM($O21,AU$4/1000)),3),CMB[[Cmb_ID]:[Cmb_ID]],0))),CHOOSE(AC[[M]:[M]],2,1,1,SUM(AC[[AB]:[DB]])))),""))</f>
        <v>46</v>
      </c>
      <c r="AV21">
        <f>IF(OR(AV$5="",$S21=""),"",IFERROR(SUM(PRODUCT(INDEX(CMB[[BA_0O]:[BA_2O]],MATCH(ROUND(MIN(SUM(AV$4,$O21/1000),SUM($O21,AV$4/1000)),3),CMB[[Cmb_ID]:[Cmb_ID]],0),SUM(N(AV$1),N($R21),1)),CHOOSE(AC[[M]:[M]],1,1,0,AC[[AB]:[AB]])),PRODUCT(INDEX(CMB[[BD_0O]:[BD_2O]],MATCH(ROUND(MIN(SUM(AV$4,$O21/1000),SUM($O21,AV$4/1000)),3),CMB[[Cmb_ID]:[Cmb_ID]],0),SUM(N(AV$1),N($R21),1)),CHOOSE(AC[[M]:[M]],1,0,1,AC[[DB]:[DB]])),PRODUCT(SUM(ROUND(AVERAGE(VALUE(AV$3),VALUE($P21)),0),CHOOSE(IF(OR(AV$1,$R21),4,INDEX(CMB[[Res_Rare]:[Res_Rare]],MATCH(ROUND(MIN(SUM(AV$4,$O21/1000),SUM($O21,AV$4/1000)),3),CMB[[Cmb_ID]:[Cmb_ID]],0))),-1,-1,0,0)),IF(OR(AV$1,$R21),4,INDEX(CMB[[Cmb_Rare]:[Cmb_Rare]],MATCH(ROUND(MIN(SUM(AV$4,$O21/1000),SUM($O21,AV$4/1000)),3),CMB[[Cmb_ID]:[Cmb_ID]],0))),CHOOSE(AC[[M]:[M]],2,1,1,SUM(AC[[AB]:[DB]])))),""))</f>
        <v>51</v>
      </c>
      <c r="AW21">
        <f>IF(OR(AW$5="",$S21=""),"",IFERROR(SUM(PRODUCT(INDEX(CMB[[BA_0O]:[BA_2O]],MATCH(ROUND(MIN(SUM(AW$4,$O21/1000),SUM($O21,AW$4/1000)),3),CMB[[Cmb_ID]:[Cmb_ID]],0),SUM(N(AW$1),N($R21),1)),CHOOSE(AC[[M]:[M]],1,1,0,AC[[AB]:[AB]])),PRODUCT(INDEX(CMB[[BD_0O]:[BD_2O]],MATCH(ROUND(MIN(SUM(AW$4,$O21/1000),SUM($O21,AW$4/1000)),3),CMB[[Cmb_ID]:[Cmb_ID]],0),SUM(N(AW$1),N($R21),1)),CHOOSE(AC[[M]:[M]],1,0,1,AC[[DB]:[DB]])),PRODUCT(SUM(ROUND(AVERAGE(VALUE(AW$3),VALUE($P21)),0),CHOOSE(IF(OR(AW$1,$R21),4,INDEX(CMB[[Res_Rare]:[Res_Rare]],MATCH(ROUND(MIN(SUM(AW$4,$O21/1000),SUM($O21,AW$4/1000)),3),CMB[[Cmb_ID]:[Cmb_ID]],0))),-1,-1,0,0)),IF(OR(AW$1,$R21),4,INDEX(CMB[[Cmb_Rare]:[Cmb_Rare]],MATCH(ROUND(MIN(SUM(AW$4,$O21/1000),SUM($O21,AW$4/1000)),3),CMB[[Cmb_ID]:[Cmb_ID]],0))),CHOOSE(AC[[M]:[M]],2,1,1,SUM(AC[[AB]:[DB]])))),""))</f>
        <v>26</v>
      </c>
      <c r="AX21">
        <f>IF(OR(AX$5="",$S21=""),"",IFERROR(SUM(PRODUCT(INDEX(CMB[[BA_0O]:[BA_2O]],MATCH(ROUND(MIN(SUM(AX$4,$O21/1000),SUM($O21,AX$4/1000)),3),CMB[[Cmb_ID]:[Cmb_ID]],0),SUM(N(AX$1),N($R21),1)),CHOOSE(AC[[M]:[M]],1,1,0,AC[[AB]:[AB]])),PRODUCT(INDEX(CMB[[BD_0O]:[BD_2O]],MATCH(ROUND(MIN(SUM(AX$4,$O21/1000),SUM($O21,AX$4/1000)),3),CMB[[Cmb_ID]:[Cmb_ID]],0),SUM(N(AX$1),N($R21),1)),CHOOSE(AC[[M]:[M]],1,0,1,AC[[DB]:[DB]])),PRODUCT(SUM(ROUND(AVERAGE(VALUE(AX$3),VALUE($P21)),0),CHOOSE(IF(OR(AX$1,$R21),4,INDEX(CMB[[Res_Rare]:[Res_Rare]],MATCH(ROUND(MIN(SUM(AX$4,$O21/1000),SUM($O21,AX$4/1000)),3),CMB[[Cmb_ID]:[Cmb_ID]],0))),-1,-1,0,0)),IF(OR(AX$1,$R21),4,INDEX(CMB[[Cmb_Rare]:[Cmb_Rare]],MATCH(ROUND(MIN(SUM(AX$4,$O21/1000),SUM($O21,AX$4/1000)),3),CMB[[Cmb_ID]:[Cmb_ID]],0))),CHOOSE(AC[[M]:[M]],2,1,1,SUM(AC[[AB]:[DB]])))),""))</f>
        <v>31</v>
      </c>
      <c r="AY21">
        <f>IF(OR(AY$5="",$S21=""),"",IFERROR(SUM(PRODUCT(INDEX(CMB[[BA_0O]:[BA_2O]],MATCH(ROUND(MIN(SUM(AY$4,$O21/1000),SUM($O21,AY$4/1000)),3),CMB[[Cmb_ID]:[Cmb_ID]],0),SUM(N(AY$1),N($R21),1)),CHOOSE(AC[[M]:[M]],1,1,0,AC[[AB]:[AB]])),PRODUCT(INDEX(CMB[[BD_0O]:[BD_2O]],MATCH(ROUND(MIN(SUM(AY$4,$O21/1000),SUM($O21,AY$4/1000)),3),CMB[[Cmb_ID]:[Cmb_ID]],0),SUM(N(AY$1),N($R21),1)),CHOOSE(AC[[M]:[M]],1,0,1,AC[[DB]:[DB]])),PRODUCT(SUM(ROUND(AVERAGE(VALUE(AY$3),VALUE($P21)),0),CHOOSE(IF(OR(AY$1,$R21),4,INDEX(CMB[[Res_Rare]:[Res_Rare]],MATCH(ROUND(MIN(SUM(AY$4,$O21/1000),SUM($O21,AY$4/1000)),3),CMB[[Cmb_ID]:[Cmb_ID]],0))),-1,-1,0,0)),IF(OR(AY$1,$R21),4,INDEX(CMB[[Cmb_Rare]:[Cmb_Rare]],MATCH(ROUND(MIN(SUM(AY$4,$O21/1000),SUM($O21,AY$4/1000)),3),CMB[[Cmb_ID]:[Cmb_ID]],0))),CHOOSE(AC[[M]:[M]],2,1,1,SUM(AC[[AB]:[DB]])))),""))</f>
        <v>27</v>
      </c>
      <c r="AZ21">
        <f>IF(OR(AZ$5="",$S21=""),"",IFERROR(SUM(PRODUCT(INDEX(CMB[[BA_0O]:[BA_2O]],MATCH(ROUND(MIN(SUM(AZ$4,$O21/1000),SUM($O21,AZ$4/1000)),3),CMB[[Cmb_ID]:[Cmb_ID]],0),SUM(N(AZ$1),N($R21),1)),CHOOSE(AC[[M]:[M]],1,1,0,AC[[AB]:[AB]])),PRODUCT(INDEX(CMB[[BD_0O]:[BD_2O]],MATCH(ROUND(MIN(SUM(AZ$4,$O21/1000),SUM($O21,AZ$4/1000)),3),CMB[[Cmb_ID]:[Cmb_ID]],0),SUM(N(AZ$1),N($R21),1)),CHOOSE(AC[[M]:[M]],1,0,1,AC[[DB]:[DB]])),PRODUCT(SUM(ROUND(AVERAGE(VALUE(AZ$3),VALUE($P21)),0),CHOOSE(IF(OR(AZ$1,$R21),4,INDEX(CMB[[Res_Rare]:[Res_Rare]],MATCH(ROUND(MIN(SUM(AZ$4,$O21/1000),SUM($O21,AZ$4/1000)),3),CMB[[Cmb_ID]:[Cmb_ID]],0))),-1,-1,0,0)),IF(OR(AZ$1,$R21),4,INDEX(CMB[[Cmb_Rare]:[Cmb_Rare]],MATCH(ROUND(MIN(SUM(AZ$4,$O21/1000),SUM($O21,AZ$4/1000)),3),CMB[[Cmb_ID]:[Cmb_ID]],0))),CHOOSE(AC[[M]:[M]],2,1,1,SUM(AC[[AB]:[DB]])))),""))</f>
        <v>36</v>
      </c>
      <c r="BA21">
        <f>IF(OR(BA$5="",$S21=""),"",IFERROR(SUM(PRODUCT(INDEX(CMB[[BA_0O]:[BA_2O]],MATCH(ROUND(MIN(SUM(BA$4,$O21/1000),SUM($O21,BA$4/1000)),3),CMB[[Cmb_ID]:[Cmb_ID]],0),SUM(N(BA$1),N($R21),1)),CHOOSE(AC[[M]:[M]],1,1,0,AC[[AB]:[AB]])),PRODUCT(INDEX(CMB[[BD_0O]:[BD_2O]],MATCH(ROUND(MIN(SUM(BA$4,$O21/1000),SUM($O21,BA$4/1000)),3),CMB[[Cmb_ID]:[Cmb_ID]],0),SUM(N(BA$1),N($R21),1)),CHOOSE(AC[[M]:[M]],1,0,1,AC[[DB]:[DB]])),PRODUCT(SUM(ROUND(AVERAGE(VALUE(BA$3),VALUE($P21)),0),CHOOSE(IF(OR(BA$1,$R21),4,INDEX(CMB[[Res_Rare]:[Res_Rare]],MATCH(ROUND(MIN(SUM(BA$4,$O21/1000),SUM($O21,BA$4/1000)),3),CMB[[Cmb_ID]:[Cmb_ID]],0))),-1,-1,0,0)),IF(OR(BA$1,$R21),4,INDEX(CMB[[Cmb_Rare]:[Cmb_Rare]],MATCH(ROUND(MIN(SUM(BA$4,$O21/1000),SUM($O21,BA$4/1000)),3),CMB[[Cmb_ID]:[Cmb_ID]],0))),CHOOSE(AC[[M]:[M]],2,1,1,SUM(AC[[AB]:[DB]])))),""))</f>
        <v>46</v>
      </c>
      <c r="BB21">
        <f>IF(OR(BB$5="",$S21=""),"",IFERROR(SUM(PRODUCT(INDEX(CMB[[BA_0O]:[BA_2O]],MATCH(ROUND(MIN(SUM(BB$4,$O21/1000),SUM($O21,BB$4/1000)),3),CMB[[Cmb_ID]:[Cmb_ID]],0),SUM(N(BB$1),N($R21),1)),CHOOSE(AC[[M]:[M]],1,1,0,AC[[AB]:[AB]])),PRODUCT(INDEX(CMB[[BD_0O]:[BD_2O]],MATCH(ROUND(MIN(SUM(BB$4,$O21/1000),SUM($O21,BB$4/1000)),3),CMB[[Cmb_ID]:[Cmb_ID]],0),SUM(N(BB$1),N($R21),1)),CHOOSE(AC[[M]:[M]],1,0,1,AC[[DB]:[DB]])),PRODUCT(SUM(ROUND(AVERAGE(VALUE(BB$3),VALUE($P21)),0),CHOOSE(IF(OR(BB$1,$R21),4,INDEX(CMB[[Res_Rare]:[Res_Rare]],MATCH(ROUND(MIN(SUM(BB$4,$O21/1000),SUM($O21,BB$4/1000)),3),CMB[[Cmb_ID]:[Cmb_ID]],0))),-1,-1,0,0)),IF(OR(BB$1,$R21),4,INDEX(CMB[[Cmb_Rare]:[Cmb_Rare]],MATCH(ROUND(MIN(SUM(BB$4,$O21/1000),SUM($O21,BB$4/1000)),3),CMB[[Cmb_ID]:[Cmb_ID]],0))),CHOOSE(AC[[M]:[M]],2,1,1,SUM(AC[[AB]:[DB]])))),""))</f>
        <v>36</v>
      </c>
      <c r="BC21" t="str">
        <f>IF(OR(BC$5="",$S21=""),"",IFERROR(SUM(PRODUCT(INDEX(CMB[[BA_0O]:[BA_2O]],MATCH(ROUND(MIN(SUM(BC$4,$O21/1000),SUM($O21,BC$4/1000)),3),CMB[[Cmb_ID]:[Cmb_ID]],0),SUM(N(BC$1),N($R21),1)),CHOOSE(AC[[M]:[M]],1,1,0,AC[[AB]:[AB]])),PRODUCT(INDEX(CMB[[BD_0O]:[BD_2O]],MATCH(ROUND(MIN(SUM(BC$4,$O21/1000),SUM($O21,BC$4/1000)),3),CMB[[Cmb_ID]:[Cmb_ID]],0),SUM(N(BC$1),N($R21),1)),CHOOSE(AC[[M]:[M]],1,0,1,AC[[DB]:[DB]])),PRODUCT(SUM(ROUND(AVERAGE(VALUE(BC$3),VALUE($P21)),0),CHOOSE(IF(OR(BC$1,$R21),4,INDEX(CMB[[Res_Rare]:[Res_Rare]],MATCH(ROUND(MIN(SUM(BC$4,$O21/1000),SUM($O21,BC$4/1000)),3),CMB[[Cmb_ID]:[Cmb_ID]],0))),-1,-1,0,0)),IF(OR(BC$1,$R21),4,INDEX(CMB[[Cmb_Rare]:[Cmb_Rare]],MATCH(ROUND(MIN(SUM(BC$4,$O21/1000),SUM($O21,BC$4/1000)),3),CMB[[Cmb_ID]:[Cmb_ID]],0))),CHOOSE(AC[[M]:[M]],2,1,1,SUM(AC[[AB]:[DB]])))),""))</f>
        <v/>
      </c>
      <c r="BD21" t="str">
        <f>IF(OR(BD$5="",$S21=""),"",IFERROR(SUM(PRODUCT(INDEX(CMB[[BA_0O]:[BA_2O]],MATCH(ROUND(MIN(SUM(BD$4,$O21/1000),SUM($O21,BD$4/1000)),3),CMB[[Cmb_ID]:[Cmb_ID]],0),SUM(N(BD$1),N($R21),1)),CHOOSE(AC[[M]:[M]],1,1,0,AC[[AB]:[AB]])),PRODUCT(INDEX(CMB[[BD_0O]:[BD_2O]],MATCH(ROUND(MIN(SUM(BD$4,$O21/1000),SUM($O21,BD$4/1000)),3),CMB[[Cmb_ID]:[Cmb_ID]],0),SUM(N(BD$1),N($R21),1)),CHOOSE(AC[[M]:[M]],1,0,1,AC[[DB]:[DB]])),PRODUCT(SUM(ROUND(AVERAGE(VALUE(BD$3),VALUE($P21)),0),CHOOSE(IF(OR(BD$1,$R21),4,INDEX(CMB[[Res_Rare]:[Res_Rare]],MATCH(ROUND(MIN(SUM(BD$4,$O21/1000),SUM($O21,BD$4/1000)),3),CMB[[Cmb_ID]:[Cmb_ID]],0))),-1,-1,0,0)),IF(OR(BD$1,$R21),4,INDEX(CMB[[Cmb_Rare]:[Cmb_Rare]],MATCH(ROUND(MIN(SUM(BD$4,$O21/1000),SUM($O21,BD$4/1000)),3),CMB[[Cmb_ID]:[Cmb_ID]],0))),CHOOSE(AC[[M]:[M]],2,1,1,SUM(AC[[AB]:[DB]])))),""))</f>
        <v/>
      </c>
      <c r="BE21" t="str">
        <f>IF(OR(BE$5="",$S21=""),"",IFERROR(SUM(PRODUCT(INDEX(CMB[[BA_0O]:[BA_2O]],MATCH(ROUND(MIN(SUM(BE$4,$O21/1000),SUM($O21,BE$4/1000)),3),CMB[[Cmb_ID]:[Cmb_ID]],0),SUM(N(BE$1),N($R21),1)),CHOOSE(AC[[M]:[M]],1,1,0,AC[[AB]:[AB]])),PRODUCT(INDEX(CMB[[BD_0O]:[BD_2O]],MATCH(ROUND(MIN(SUM(BE$4,$O21/1000),SUM($O21,BE$4/1000)),3),CMB[[Cmb_ID]:[Cmb_ID]],0),SUM(N(BE$1),N($R21),1)),CHOOSE(AC[[M]:[M]],1,0,1,AC[[DB]:[DB]])),PRODUCT(SUM(ROUND(AVERAGE(VALUE(BE$3),VALUE($P21)),0),CHOOSE(IF(OR(BE$1,$R21),4,INDEX(CMB[[Res_Rare]:[Res_Rare]],MATCH(ROUND(MIN(SUM(BE$4,$O21/1000),SUM($O21,BE$4/1000)),3),CMB[[Cmb_ID]:[Cmb_ID]],0))),-1,-1,0,0)),IF(OR(BE$1,$R21),4,INDEX(CMB[[Cmb_Rare]:[Cmb_Rare]],MATCH(ROUND(MIN(SUM(BE$4,$O21/1000),SUM($O21,BE$4/1000)),3),CMB[[Cmb_ID]:[Cmb_ID]],0))),CHOOSE(AC[[M]:[M]],2,1,1,SUM(AC[[AB]:[DB]])))),""))</f>
        <v/>
      </c>
      <c r="BF21" t="str">
        <f>IF(OR(BF$5="",$S21=""),"",IFERROR(SUM(PRODUCT(INDEX(CMB[[BA_0O]:[BA_2O]],MATCH(ROUND(MIN(SUM(BF$4,$O21/1000),SUM($O21,BF$4/1000)),3),CMB[[Cmb_ID]:[Cmb_ID]],0),SUM(N(BF$1),N($R21),1)),CHOOSE(AC[[M]:[M]],1,1,0,AC[[AB]:[AB]])),PRODUCT(INDEX(CMB[[BD_0O]:[BD_2O]],MATCH(ROUND(MIN(SUM(BF$4,$O21/1000),SUM($O21,BF$4/1000)),3),CMB[[Cmb_ID]:[Cmb_ID]],0),SUM(N(BF$1),N($R21),1)),CHOOSE(AC[[M]:[M]],1,0,1,AC[[DB]:[DB]])),PRODUCT(SUM(ROUND(AVERAGE(VALUE(BF$3),VALUE($P21)),0),CHOOSE(IF(OR(BF$1,$R21),4,INDEX(CMB[[Res_Rare]:[Res_Rare]],MATCH(ROUND(MIN(SUM(BF$4,$O21/1000),SUM($O21,BF$4/1000)),3),CMB[[Cmb_ID]:[Cmb_ID]],0))),-1,-1,0,0)),IF(OR(BF$1,$R21),4,INDEX(CMB[[Cmb_Rare]:[Cmb_Rare]],MATCH(ROUND(MIN(SUM(BF$4,$O21/1000),SUM($O21,BF$4/1000)),3),CMB[[Cmb_ID]:[Cmb_ID]],0))),CHOOSE(AC[[M]:[M]],2,1,1,SUM(AC[[AB]:[DB]])))),""))</f>
        <v/>
      </c>
      <c r="BG21" t="str">
        <f>IF(OR(BG$5="",$S21=""),"",IFERROR(SUM(PRODUCT(INDEX(CMB[[BA_0O]:[BA_2O]],MATCH(ROUND(MIN(SUM(BG$4,$O21/1000),SUM($O21,BG$4/1000)),3),CMB[[Cmb_ID]:[Cmb_ID]],0),SUM(N(BG$1),N($R21),1)),CHOOSE(AC[[M]:[M]],1,1,0,AC[[AB]:[AB]])),PRODUCT(INDEX(CMB[[BD_0O]:[BD_2O]],MATCH(ROUND(MIN(SUM(BG$4,$O21/1000),SUM($O21,BG$4/1000)),3),CMB[[Cmb_ID]:[Cmb_ID]],0),SUM(N(BG$1),N($R21),1)),CHOOSE(AC[[M]:[M]],1,0,1,AC[[DB]:[DB]])),PRODUCT(SUM(ROUND(AVERAGE(VALUE(BG$3),VALUE($P21)),0),CHOOSE(IF(OR(BG$1,$R21),4,INDEX(CMB[[Res_Rare]:[Res_Rare]],MATCH(ROUND(MIN(SUM(BG$4,$O21/1000),SUM($O21,BG$4/1000)),3),CMB[[Cmb_ID]:[Cmb_ID]],0))),-1,-1,0,0)),IF(OR(BG$1,$R21),4,INDEX(CMB[[Cmb_Rare]:[Cmb_Rare]],MATCH(ROUND(MIN(SUM(BG$4,$O21/1000),SUM($O21,BG$4/1000)),3),CMB[[Cmb_ID]:[Cmb_ID]],0))),CHOOSE(AC[[M]:[M]],2,1,1,SUM(AC[[AB]:[DB]])))),""))</f>
        <v/>
      </c>
      <c r="BH21" t="str">
        <f>IF(OR(BH$5="",$S21=""),"",IFERROR(SUM(PRODUCT(INDEX(CMB[[BA_0O]:[BA_2O]],MATCH(ROUND(MIN(SUM(BH$4,$O21/1000),SUM($O21,BH$4/1000)),3),CMB[[Cmb_ID]:[Cmb_ID]],0),SUM(N(BH$1),N($R21),1)),CHOOSE(AC[[M]:[M]],1,1,0,AC[[AB]:[AB]])),PRODUCT(INDEX(CMB[[BD_0O]:[BD_2O]],MATCH(ROUND(MIN(SUM(BH$4,$O21/1000),SUM($O21,BH$4/1000)),3),CMB[[Cmb_ID]:[Cmb_ID]],0),SUM(N(BH$1),N($R21),1)),CHOOSE(AC[[M]:[M]],1,0,1,AC[[DB]:[DB]])),PRODUCT(SUM(ROUND(AVERAGE(VALUE(BH$3),VALUE($P21)),0),CHOOSE(IF(OR(BH$1,$R21),4,INDEX(CMB[[Res_Rare]:[Res_Rare]],MATCH(ROUND(MIN(SUM(BH$4,$O21/1000),SUM($O21,BH$4/1000)),3),CMB[[Cmb_ID]:[Cmb_ID]],0))),-1,-1,0,0)),IF(OR(BH$1,$R21),4,INDEX(CMB[[Cmb_Rare]:[Cmb_Rare]],MATCH(ROUND(MIN(SUM(BH$4,$O21/1000),SUM($O21,BH$4/1000)),3),CMB[[Cmb_ID]:[Cmb_ID]],0))),CHOOSE(AC[[M]:[M]],2,1,1,SUM(AC[[AB]:[DB]])))),""))</f>
        <v/>
      </c>
      <c r="BI21" t="str">
        <f>IF(OR(BI$5="",$S21=""),"",IFERROR(SUM(PRODUCT(INDEX(CMB[[BA_0O]:[BA_2O]],MATCH(ROUND(MIN(SUM(BI$4,$O21/1000),SUM($O21,BI$4/1000)),3),CMB[[Cmb_ID]:[Cmb_ID]],0),SUM(N(BI$1),N($R21),1)),CHOOSE(AC[[M]:[M]],1,1,0,AC[[AB]:[AB]])),PRODUCT(INDEX(CMB[[BD_0O]:[BD_2O]],MATCH(ROUND(MIN(SUM(BI$4,$O21/1000),SUM($O21,BI$4/1000)),3),CMB[[Cmb_ID]:[Cmb_ID]],0),SUM(N(BI$1),N($R21),1)),CHOOSE(AC[[M]:[M]],1,0,1,AC[[DB]:[DB]])),PRODUCT(SUM(ROUND(AVERAGE(VALUE(BI$3),VALUE($P21)),0),CHOOSE(IF(OR(BI$1,$R21),4,INDEX(CMB[[Res_Rare]:[Res_Rare]],MATCH(ROUND(MIN(SUM(BI$4,$O21/1000),SUM($O21,BI$4/1000)),3),CMB[[Cmb_ID]:[Cmb_ID]],0))),-1,-1,0,0)),IF(OR(BI$1,$R21),4,INDEX(CMB[[Cmb_Rare]:[Cmb_Rare]],MATCH(ROUND(MIN(SUM(BI$4,$O21/1000),SUM($O21,BI$4/1000)),3),CMB[[Cmb_ID]:[Cmb_ID]],0))),CHOOSE(AC[[M]:[M]],2,1,1,SUM(AC[[AB]:[DB]])))),""))</f>
        <v/>
      </c>
      <c r="BJ21" t="str">
        <f>IF(OR(BJ$5="",$S21=""),"",IFERROR(SUM(PRODUCT(INDEX(CMB[[BA_0O]:[BA_2O]],MATCH(ROUND(MIN(SUM(BJ$4,$O21/1000),SUM($O21,BJ$4/1000)),3),CMB[[Cmb_ID]:[Cmb_ID]],0),SUM(N(BJ$1),N($R21),1)),CHOOSE(AC[[M]:[M]],1,1,0,AC[[AB]:[AB]])),PRODUCT(INDEX(CMB[[BD_0O]:[BD_2O]],MATCH(ROUND(MIN(SUM(BJ$4,$O21/1000),SUM($O21,BJ$4/1000)),3),CMB[[Cmb_ID]:[Cmb_ID]],0),SUM(N(BJ$1),N($R21),1)),CHOOSE(AC[[M]:[M]],1,0,1,AC[[DB]:[DB]])),PRODUCT(SUM(ROUND(AVERAGE(VALUE(BJ$3),VALUE($P21)),0),CHOOSE(IF(OR(BJ$1,$R21),4,INDEX(CMB[[Res_Rare]:[Res_Rare]],MATCH(ROUND(MIN(SUM(BJ$4,$O21/1000),SUM($O21,BJ$4/1000)),3),CMB[[Cmb_ID]:[Cmb_ID]],0))),-1,-1,0,0)),IF(OR(BJ$1,$R21),4,INDEX(CMB[[Cmb_Rare]:[Cmb_Rare]],MATCH(ROUND(MIN(SUM(BJ$4,$O21/1000),SUM($O21,BJ$4/1000)),3),CMB[[Cmb_ID]:[Cmb_ID]],0))),CHOOSE(AC[[M]:[M]],2,1,1,SUM(AC[[AB]:[DB]])))),""))</f>
        <v/>
      </c>
      <c r="BK21" t="str">
        <f>IF(OR(BK$5="",$S21=""),"",IFERROR(SUM(PRODUCT(INDEX(CMB[[BA_0O]:[BA_2O]],MATCH(ROUND(MIN(SUM(BK$4,$O21/1000),SUM($O21,BK$4/1000)),3),CMB[[Cmb_ID]:[Cmb_ID]],0),SUM(N(BK$1),N($R21),1)),CHOOSE(AC[[M]:[M]],1,1,0,AC[[AB]:[AB]])),PRODUCT(INDEX(CMB[[BD_0O]:[BD_2O]],MATCH(ROUND(MIN(SUM(BK$4,$O21/1000),SUM($O21,BK$4/1000)),3),CMB[[Cmb_ID]:[Cmb_ID]],0),SUM(N(BK$1),N($R21),1)),CHOOSE(AC[[M]:[M]],1,0,1,AC[[DB]:[DB]])),PRODUCT(SUM(ROUND(AVERAGE(VALUE(BK$3),VALUE($P21)),0),CHOOSE(IF(OR(BK$1,$R21),4,INDEX(CMB[[Res_Rare]:[Res_Rare]],MATCH(ROUND(MIN(SUM(BK$4,$O21/1000),SUM($O21,BK$4/1000)),3),CMB[[Cmb_ID]:[Cmb_ID]],0))),-1,-1,0,0)),IF(OR(BK$1,$R21),4,INDEX(CMB[[Cmb_Rare]:[Cmb_Rare]],MATCH(ROUND(MIN(SUM(BK$4,$O21/1000),SUM($O21,BK$4/1000)),3),CMB[[Cmb_ID]:[Cmb_ID]],0))),CHOOSE(AC[[M]:[M]],2,1,1,SUM(AC[[AB]:[DB]])))),""))</f>
        <v/>
      </c>
      <c r="BL21" t="str">
        <f>IF(OR(BL$5="",$S21=""),"",IFERROR(SUM(PRODUCT(INDEX(CMB[[BA_0O]:[BA_2O]],MATCH(ROUND(MIN(SUM(BL$4,$O21/1000),SUM($O21,BL$4/1000)),3),CMB[[Cmb_ID]:[Cmb_ID]],0),SUM(N(BL$1),N($R21),1)),CHOOSE(AC[[M]:[M]],1,1,0,AC[[AB]:[AB]])),PRODUCT(INDEX(CMB[[BD_0O]:[BD_2O]],MATCH(ROUND(MIN(SUM(BL$4,$O21/1000),SUM($O21,BL$4/1000)),3),CMB[[Cmb_ID]:[Cmb_ID]],0),SUM(N(BL$1),N($R21),1)),CHOOSE(AC[[M]:[M]],1,0,1,AC[[DB]:[DB]])),PRODUCT(SUM(ROUND(AVERAGE(VALUE(BL$3),VALUE($P21)),0),CHOOSE(IF(OR(BL$1,$R21),4,INDEX(CMB[[Res_Rare]:[Res_Rare]],MATCH(ROUND(MIN(SUM(BL$4,$O21/1000),SUM($O21,BL$4/1000)),3),CMB[[Cmb_ID]:[Cmb_ID]],0))),-1,-1,0,0)),IF(OR(BL$1,$R21),4,INDEX(CMB[[Cmb_Rare]:[Cmb_Rare]],MATCH(ROUND(MIN(SUM(BL$4,$O21/1000),SUM($O21,BL$4/1000)),3),CMB[[Cmb_ID]:[Cmb_ID]],0))),CHOOSE(AC[[M]:[M]],2,1,1,SUM(AC[[AB]:[DB]])))),""))</f>
        <v/>
      </c>
      <c r="BM21" t="str">
        <f>IF(OR(BM$5="",$S21=""),"",IFERROR(SUM(PRODUCT(INDEX(CMB[[BA_0O]:[BA_2O]],MATCH(ROUND(MIN(SUM(BM$4,$O21/1000),SUM($O21,BM$4/1000)),3),CMB[[Cmb_ID]:[Cmb_ID]],0),SUM(N(BM$1),N($R21),1)),CHOOSE(AC[[M]:[M]],1,1,0,AC[[AB]:[AB]])),PRODUCT(INDEX(CMB[[BD_0O]:[BD_2O]],MATCH(ROUND(MIN(SUM(BM$4,$O21/1000),SUM($O21,BM$4/1000)),3),CMB[[Cmb_ID]:[Cmb_ID]],0),SUM(N(BM$1),N($R21),1)),CHOOSE(AC[[M]:[M]],1,0,1,AC[[DB]:[DB]])),PRODUCT(SUM(ROUND(AVERAGE(VALUE(BM$3),VALUE($P21)),0),CHOOSE(IF(OR(BM$1,$R21),4,INDEX(CMB[[Res_Rare]:[Res_Rare]],MATCH(ROUND(MIN(SUM(BM$4,$O21/1000),SUM($O21,BM$4/1000)),3),CMB[[Cmb_ID]:[Cmb_ID]],0))),-1,-1,0,0)),IF(OR(BM$1,$R21),4,INDEX(CMB[[Cmb_Rare]:[Cmb_Rare]],MATCH(ROUND(MIN(SUM(BM$4,$O21/1000),SUM($O21,BM$4/1000)),3),CMB[[Cmb_ID]:[Cmb_ID]],0))),CHOOSE(AC[[M]:[M]],2,1,1,SUM(AC[[AB]:[DB]])))),""))</f>
        <v/>
      </c>
      <c r="BN21" t="str">
        <f>IF(OR(BN$5="",$S21=""),"",IFERROR(SUM(PRODUCT(INDEX(CMB[[BA_0O]:[BA_2O]],MATCH(ROUND(MIN(SUM(BN$4,$O21/1000),SUM($O21,BN$4/1000)),3),CMB[[Cmb_ID]:[Cmb_ID]],0),SUM(N(BN$1),N($R21),1)),CHOOSE(AC[[M]:[M]],1,1,0,AC[[AB]:[AB]])),PRODUCT(INDEX(CMB[[BD_0O]:[BD_2O]],MATCH(ROUND(MIN(SUM(BN$4,$O21/1000),SUM($O21,BN$4/1000)),3),CMB[[Cmb_ID]:[Cmb_ID]],0),SUM(N(BN$1),N($R21),1)),CHOOSE(AC[[M]:[M]],1,0,1,AC[[DB]:[DB]])),PRODUCT(SUM(ROUND(AVERAGE(VALUE(BN$3),VALUE($P21)),0),CHOOSE(IF(OR(BN$1,$R21),4,INDEX(CMB[[Res_Rare]:[Res_Rare]],MATCH(ROUND(MIN(SUM(BN$4,$O21/1000),SUM($O21,BN$4/1000)),3),CMB[[Cmb_ID]:[Cmb_ID]],0))),-1,-1,0,0)),IF(OR(BN$1,$R21),4,INDEX(CMB[[Cmb_Rare]:[Cmb_Rare]],MATCH(ROUND(MIN(SUM(BN$4,$O21/1000),SUM($O21,BN$4/1000)),3),CMB[[Cmb_ID]:[Cmb_ID]],0))),CHOOSE(AC[[M]:[M]],2,1,1,SUM(AC[[AB]:[DB]])))),""))</f>
        <v/>
      </c>
      <c r="BO21" t="str">
        <f>IF(OR(BO$5="",$S21=""),"",IFERROR(SUM(PRODUCT(INDEX(CMB[[BA_0O]:[BA_2O]],MATCH(ROUND(MIN(SUM(BO$4,$O21/1000),SUM($O21,BO$4/1000)),3),CMB[[Cmb_ID]:[Cmb_ID]],0),SUM(N(BO$1),N($R21),1)),CHOOSE(AC[[M]:[M]],1,1,0,AC[[AB]:[AB]])),PRODUCT(INDEX(CMB[[BD_0O]:[BD_2O]],MATCH(ROUND(MIN(SUM(BO$4,$O21/1000),SUM($O21,BO$4/1000)),3),CMB[[Cmb_ID]:[Cmb_ID]],0),SUM(N(BO$1),N($R21),1)),CHOOSE(AC[[M]:[M]],1,0,1,AC[[DB]:[DB]])),PRODUCT(SUM(ROUND(AVERAGE(VALUE(BO$3),VALUE($P21)),0),CHOOSE(IF(OR(BO$1,$R21),4,INDEX(CMB[[Res_Rare]:[Res_Rare]],MATCH(ROUND(MIN(SUM(BO$4,$O21/1000),SUM($O21,BO$4/1000)),3),CMB[[Cmb_ID]:[Cmb_ID]],0))),-1,-1,0,0)),IF(OR(BO$1,$R21),4,INDEX(CMB[[Cmb_Rare]:[Cmb_Rare]],MATCH(ROUND(MIN(SUM(BO$4,$O21/1000),SUM($O21,BO$4/1000)),3),CMB[[Cmb_ID]:[Cmb_ID]],0))),CHOOSE(AC[[M]:[M]],2,1,1,SUM(AC[[AB]:[DB]])))),""))</f>
        <v/>
      </c>
      <c r="BP21" t="str">
        <f>IF(OR(BP$5="",$S21=""),"",IFERROR(SUM(PRODUCT(INDEX(CMB[[BA_0O]:[BA_2O]],MATCH(ROUND(MIN(SUM(BP$4,$O21/1000),SUM($O21,BP$4/1000)),3),CMB[[Cmb_ID]:[Cmb_ID]],0),SUM(N(BP$1),N($R21),1)),CHOOSE(AC[[M]:[M]],1,1,0,AC[[AB]:[AB]])),PRODUCT(INDEX(CMB[[BD_0O]:[BD_2O]],MATCH(ROUND(MIN(SUM(BP$4,$O21/1000),SUM($O21,BP$4/1000)),3),CMB[[Cmb_ID]:[Cmb_ID]],0),SUM(N(BP$1),N($R21),1)),CHOOSE(AC[[M]:[M]],1,0,1,AC[[DB]:[DB]])),PRODUCT(SUM(ROUND(AVERAGE(VALUE(BP$3),VALUE($P21)),0),CHOOSE(IF(OR(BP$1,$R21),4,INDEX(CMB[[Res_Rare]:[Res_Rare]],MATCH(ROUND(MIN(SUM(BP$4,$O21/1000),SUM($O21,BP$4/1000)),3),CMB[[Cmb_ID]:[Cmb_ID]],0))),-1,-1,0,0)),IF(OR(BP$1,$R21),4,INDEX(CMB[[Cmb_Rare]:[Cmb_Rare]],MATCH(ROUND(MIN(SUM(BP$4,$O21/1000),SUM($O21,BP$4/1000)),3),CMB[[Cmb_ID]:[Cmb_ID]],0))),CHOOSE(AC[[M]:[M]],2,1,1,SUM(AC[[AB]:[DB]])))),""))</f>
        <v/>
      </c>
      <c r="BQ21" t="str">
        <f>IF(OR(BQ$5="",$S21=""),"",IFERROR(SUM(PRODUCT(INDEX(CMB[[BA_0O]:[BA_2O]],MATCH(ROUND(MIN(SUM(BQ$4,$O21/1000),SUM($O21,BQ$4/1000)),3),CMB[[Cmb_ID]:[Cmb_ID]],0),SUM(N(BQ$1),N($R21),1)),CHOOSE(AC[[M]:[M]],1,1,0,AC[[AB]:[AB]])),PRODUCT(INDEX(CMB[[BD_0O]:[BD_2O]],MATCH(ROUND(MIN(SUM(BQ$4,$O21/1000),SUM($O21,BQ$4/1000)),3),CMB[[Cmb_ID]:[Cmb_ID]],0),SUM(N(BQ$1),N($R21),1)),CHOOSE(AC[[M]:[M]],1,0,1,AC[[DB]:[DB]])),PRODUCT(SUM(ROUND(AVERAGE(VALUE(BQ$3),VALUE($P21)),0),CHOOSE(IF(OR(BQ$1,$R21),4,INDEX(CMB[[Res_Rare]:[Res_Rare]],MATCH(ROUND(MIN(SUM(BQ$4,$O21/1000),SUM($O21,BQ$4/1000)),3),CMB[[Cmb_ID]:[Cmb_ID]],0))),-1,-1,0,0)),IF(OR(BQ$1,$R21),4,INDEX(CMB[[Cmb_Rare]:[Cmb_Rare]],MATCH(ROUND(MIN(SUM(BQ$4,$O21/1000),SUM($O21,BQ$4/1000)),3),CMB[[Cmb_ID]:[Cmb_ID]],0))),CHOOSE(AC[[M]:[M]],2,1,1,SUM(AC[[AB]:[DB]])))),""))</f>
        <v/>
      </c>
      <c r="BR21" t="str">
        <f>IF(OR(BR$5="",$S21=""),"",IFERROR(SUM(PRODUCT(INDEX(CMB[[BA_0O]:[BA_2O]],MATCH(ROUND(MIN(SUM(BR$4,$O21/1000),SUM($O21,BR$4/1000)),3),CMB[[Cmb_ID]:[Cmb_ID]],0),SUM(N(BR$1),N($R21),1)),CHOOSE(AC[[M]:[M]],1,1,0,AC[[AB]:[AB]])),PRODUCT(INDEX(CMB[[BD_0O]:[BD_2O]],MATCH(ROUND(MIN(SUM(BR$4,$O21/1000),SUM($O21,BR$4/1000)),3),CMB[[Cmb_ID]:[Cmb_ID]],0),SUM(N(BR$1),N($R21),1)),CHOOSE(AC[[M]:[M]],1,0,1,AC[[DB]:[DB]])),PRODUCT(SUM(ROUND(AVERAGE(VALUE(BR$3),VALUE($P21)),0),CHOOSE(IF(OR(BR$1,$R21),4,INDEX(CMB[[Res_Rare]:[Res_Rare]],MATCH(ROUND(MIN(SUM(BR$4,$O21/1000),SUM($O21,BR$4/1000)),3),CMB[[Cmb_ID]:[Cmb_ID]],0))),-1,-1,0,0)),IF(OR(BR$1,$R21),4,INDEX(CMB[[Cmb_Rare]:[Cmb_Rare]],MATCH(ROUND(MIN(SUM(BR$4,$O21/1000),SUM($O21,BR$4/1000)),3),CMB[[Cmb_ID]:[Cmb_ID]],0))),CHOOSE(AC[[M]:[M]],2,1,1,SUM(AC[[AB]:[DB]])))),""))</f>
        <v/>
      </c>
      <c r="BS21" t="str">
        <f>IF(OR(BS$5="",$S21=""),"",IFERROR(SUM(PRODUCT(INDEX(CMB[[BA_0O]:[BA_2O]],MATCH(ROUND(MIN(SUM(BS$4,$O21/1000),SUM($O21,BS$4/1000)),3),CMB[[Cmb_ID]:[Cmb_ID]],0),SUM(N(BS$1),N($R21),1)),CHOOSE(AC[[M]:[M]],1,1,0,AC[[AB]:[AB]])),PRODUCT(INDEX(CMB[[BD_0O]:[BD_2O]],MATCH(ROUND(MIN(SUM(BS$4,$O21/1000),SUM($O21,BS$4/1000)),3),CMB[[Cmb_ID]:[Cmb_ID]],0),SUM(N(BS$1),N($R21),1)),CHOOSE(AC[[M]:[M]],1,0,1,AC[[DB]:[DB]])),PRODUCT(SUM(ROUND(AVERAGE(VALUE(BS$3),VALUE($P21)),0),CHOOSE(IF(OR(BS$1,$R21),4,INDEX(CMB[[Res_Rare]:[Res_Rare]],MATCH(ROUND(MIN(SUM(BS$4,$O21/1000),SUM($O21,BS$4/1000)),3),CMB[[Cmb_ID]:[Cmb_ID]],0))),-1,-1,0,0)),IF(OR(BS$1,$R21),4,INDEX(CMB[[Cmb_Rare]:[Cmb_Rare]],MATCH(ROUND(MIN(SUM(BS$4,$O21/1000),SUM($O21,BS$4/1000)),3),CMB[[Cmb_ID]:[Cmb_ID]],0))),CHOOSE(AC[[M]:[M]],2,1,1,SUM(AC[[AB]:[DB]])))),""))</f>
        <v/>
      </c>
      <c r="BT21" t="str">
        <f>IF(OR(BT$5="",$S21=""),"",IFERROR(SUM(PRODUCT(INDEX(CMB[[BA_0O]:[BA_2O]],MATCH(ROUND(MIN(SUM(BT$4,$O21/1000),SUM($O21,BT$4/1000)),3),CMB[[Cmb_ID]:[Cmb_ID]],0),SUM(N(BT$1),N($R21),1)),CHOOSE(AC[[M]:[M]],1,1,0,AC[[AB]:[AB]])),PRODUCT(INDEX(CMB[[BD_0O]:[BD_2O]],MATCH(ROUND(MIN(SUM(BT$4,$O21/1000),SUM($O21,BT$4/1000)),3),CMB[[Cmb_ID]:[Cmb_ID]],0),SUM(N(BT$1),N($R21),1)),CHOOSE(AC[[M]:[M]],1,0,1,AC[[DB]:[DB]])),PRODUCT(SUM(ROUND(AVERAGE(VALUE(BT$3),VALUE($P21)),0),CHOOSE(IF(OR(BT$1,$R21),4,INDEX(CMB[[Res_Rare]:[Res_Rare]],MATCH(ROUND(MIN(SUM(BT$4,$O21/1000),SUM($O21,BT$4/1000)),3),CMB[[Cmb_ID]:[Cmb_ID]],0))),-1,-1,0,0)),IF(OR(BT$1,$R21),4,INDEX(CMB[[Cmb_Rare]:[Cmb_Rare]],MATCH(ROUND(MIN(SUM(BT$4,$O21/1000),SUM($O21,BT$4/1000)),3),CMB[[Cmb_ID]:[Cmb_ID]],0))),CHOOSE(AC[[M]:[M]],2,1,1,SUM(AC[[AB]:[DB]])))),""))</f>
        <v/>
      </c>
      <c r="BU21" t="str">
        <f>IF(OR(BU$5="",$S21=""),"",IFERROR(SUM(PRODUCT(INDEX(CMB[[BA_0O]:[BA_2O]],MATCH(ROUND(MIN(SUM(BU$4,$O21/1000),SUM($O21,BU$4/1000)),3),CMB[[Cmb_ID]:[Cmb_ID]],0),SUM(N(BU$1),N($R21),1)),CHOOSE(AC[[M]:[M]],1,1,0,AC[[AB]:[AB]])),PRODUCT(INDEX(CMB[[BD_0O]:[BD_2O]],MATCH(ROUND(MIN(SUM(BU$4,$O21/1000),SUM($O21,BU$4/1000)),3),CMB[[Cmb_ID]:[Cmb_ID]],0),SUM(N(BU$1),N($R21),1)),CHOOSE(AC[[M]:[M]],1,0,1,AC[[DB]:[DB]])),PRODUCT(SUM(ROUND(AVERAGE(VALUE(BU$3),VALUE($P21)),0),CHOOSE(IF(OR(BU$1,$R21),4,INDEX(CMB[[Res_Rare]:[Res_Rare]],MATCH(ROUND(MIN(SUM(BU$4,$O21/1000),SUM($O21,BU$4/1000)),3),CMB[[Cmb_ID]:[Cmb_ID]],0))),-1,-1,0,0)),IF(OR(BU$1,$R21),4,INDEX(CMB[[Cmb_Rare]:[Cmb_Rare]],MATCH(ROUND(MIN(SUM(BU$4,$O21/1000),SUM($O21,BU$4/1000)),3),CMB[[Cmb_ID]:[Cmb_ID]],0))),CHOOSE(AC[[M]:[M]],2,1,1,SUM(AC[[AB]:[DB]])))),""))</f>
        <v/>
      </c>
      <c r="BV21" t="str">
        <f>IF(OR(BV$5="",$S21=""),"",IFERROR(SUM(PRODUCT(INDEX(CMB[[BA_0O]:[BA_2O]],MATCH(ROUND(MIN(SUM(BV$4,$O21/1000),SUM($O21,BV$4/1000)),3),CMB[[Cmb_ID]:[Cmb_ID]],0),SUM(N(BV$1),N($R21),1)),CHOOSE(AC[[M]:[M]],1,1,0,AC[[AB]:[AB]])),PRODUCT(INDEX(CMB[[BD_0O]:[BD_2O]],MATCH(ROUND(MIN(SUM(BV$4,$O21/1000),SUM($O21,BV$4/1000)),3),CMB[[Cmb_ID]:[Cmb_ID]],0),SUM(N(BV$1),N($R21),1)),CHOOSE(AC[[M]:[M]],1,0,1,AC[[DB]:[DB]])),PRODUCT(SUM(ROUND(AVERAGE(VALUE(BV$3),VALUE($P21)),0),CHOOSE(IF(OR(BV$1,$R21),4,INDEX(CMB[[Res_Rare]:[Res_Rare]],MATCH(ROUND(MIN(SUM(BV$4,$O21/1000),SUM($O21,BV$4/1000)),3),CMB[[Cmb_ID]:[Cmb_ID]],0))),-1,-1,0,0)),IF(OR(BV$1,$R21),4,INDEX(CMB[[Cmb_Rare]:[Cmb_Rare]],MATCH(ROUND(MIN(SUM(BV$4,$O21/1000),SUM($O21,BV$4/1000)),3),CMB[[Cmb_ID]:[Cmb_ID]],0))),CHOOSE(AC[[M]:[M]],2,1,1,SUM(AC[[AB]:[DB]])))),""))</f>
        <v/>
      </c>
      <c r="BW21" t="str">
        <f>IF(OR(BW$5="",$S21=""),"",IFERROR(SUM(PRODUCT(INDEX(CMB[[BA_0O]:[BA_2O]],MATCH(ROUND(MIN(SUM(BW$4,$O21/1000),SUM($O21,BW$4/1000)),3),CMB[[Cmb_ID]:[Cmb_ID]],0),SUM(N(BW$1),N($R21),1)),CHOOSE(AC[[M]:[M]],1,1,0,AC[[AB]:[AB]])),PRODUCT(INDEX(CMB[[BD_0O]:[BD_2O]],MATCH(ROUND(MIN(SUM(BW$4,$O21/1000),SUM($O21,BW$4/1000)),3),CMB[[Cmb_ID]:[Cmb_ID]],0),SUM(N(BW$1),N($R21),1)),CHOOSE(AC[[M]:[M]],1,0,1,AC[[DB]:[DB]])),PRODUCT(SUM(ROUND(AVERAGE(VALUE(BW$3),VALUE($P21)),0),CHOOSE(IF(OR(BW$1,$R21),4,INDEX(CMB[[Res_Rare]:[Res_Rare]],MATCH(ROUND(MIN(SUM(BW$4,$O21/1000),SUM($O21,BW$4/1000)),3),CMB[[Cmb_ID]:[Cmb_ID]],0))),-1,-1,0,0)),IF(OR(BW$1,$R21),4,INDEX(CMB[[Cmb_Rare]:[Cmb_Rare]],MATCH(ROUND(MIN(SUM(BW$4,$O21/1000),SUM($O21,BW$4/1000)),3),CMB[[Cmb_ID]:[Cmb_ID]],0))),CHOOSE(AC[[M]:[M]],2,1,1,SUM(AC[[AB]:[DB]])))),""))</f>
        <v/>
      </c>
      <c r="BX21" t="str">
        <f>IF(OR(BX$5="",$S21=""),"",IFERROR(SUM(PRODUCT(INDEX(CMB[[BA_0O]:[BA_2O]],MATCH(ROUND(MIN(SUM(BX$4,$O21/1000),SUM($O21,BX$4/1000)),3),CMB[[Cmb_ID]:[Cmb_ID]],0),SUM(N(BX$1),N($R21),1)),CHOOSE(AC[[M]:[M]],1,1,0,AC[[AB]:[AB]])),PRODUCT(INDEX(CMB[[BD_0O]:[BD_2O]],MATCH(ROUND(MIN(SUM(BX$4,$O21/1000),SUM($O21,BX$4/1000)),3),CMB[[Cmb_ID]:[Cmb_ID]],0),SUM(N(BX$1),N($R21),1)),CHOOSE(AC[[M]:[M]],1,0,1,AC[[DB]:[DB]])),PRODUCT(SUM(ROUND(AVERAGE(VALUE(BX$3),VALUE($P21)),0),CHOOSE(IF(OR(BX$1,$R21),4,INDEX(CMB[[Res_Rare]:[Res_Rare]],MATCH(ROUND(MIN(SUM(BX$4,$O21/1000),SUM($O21,BX$4/1000)),3),CMB[[Cmb_ID]:[Cmb_ID]],0))),-1,-1,0,0)),IF(OR(BX$1,$R21),4,INDEX(CMB[[Cmb_Rare]:[Cmb_Rare]],MATCH(ROUND(MIN(SUM(BX$4,$O21/1000),SUM($O21,BX$4/1000)),3),CMB[[Cmb_ID]:[Cmb_ID]],0))),CHOOSE(AC[[M]:[M]],2,1,1,SUM(AC[[AB]:[DB]])))),""))</f>
        <v/>
      </c>
      <c r="BY21" t="str">
        <f>IF(OR(BY$5="",$S21=""),"",IFERROR(SUM(PRODUCT(INDEX(CMB[[BA_0O]:[BA_2O]],MATCH(ROUND(MIN(SUM(BY$4,$O21/1000),SUM($O21,BY$4/1000)),3),CMB[[Cmb_ID]:[Cmb_ID]],0),SUM(N(BY$1),N($R21),1)),CHOOSE(AC[[M]:[M]],1,1,0,AC[[AB]:[AB]])),PRODUCT(INDEX(CMB[[BD_0O]:[BD_2O]],MATCH(ROUND(MIN(SUM(BY$4,$O21/1000),SUM($O21,BY$4/1000)),3),CMB[[Cmb_ID]:[Cmb_ID]],0),SUM(N(BY$1),N($R21),1)),CHOOSE(AC[[M]:[M]],1,0,1,AC[[DB]:[DB]])),PRODUCT(SUM(ROUND(AVERAGE(VALUE(BY$3),VALUE($P21)),0),CHOOSE(IF(OR(BY$1,$R21),4,INDEX(CMB[[Res_Rare]:[Res_Rare]],MATCH(ROUND(MIN(SUM(BY$4,$O21/1000),SUM($O21,BY$4/1000)),3),CMB[[Cmb_ID]:[Cmb_ID]],0))),-1,-1,0,0)),IF(OR(BY$1,$R21),4,INDEX(CMB[[Cmb_Rare]:[Cmb_Rare]],MATCH(ROUND(MIN(SUM(BY$4,$O21/1000),SUM($O21,BY$4/1000)),3),CMB[[Cmb_ID]:[Cmb_ID]],0))),CHOOSE(AC[[M]:[M]],2,1,1,SUM(AC[[AB]:[DB]])))),""))</f>
        <v/>
      </c>
      <c r="BZ21" t="str">
        <f>IF(OR(BZ$5="",$S21=""),"",IFERROR(SUM(PRODUCT(INDEX(CMB[[BA_0O]:[BA_2O]],MATCH(ROUND(MIN(SUM(BZ$4,$O21/1000),SUM($O21,BZ$4/1000)),3),CMB[[Cmb_ID]:[Cmb_ID]],0),SUM(N(BZ$1),N($R21),1)),CHOOSE(AC[[M]:[M]],1,1,0,AC[[AB]:[AB]])),PRODUCT(INDEX(CMB[[BD_0O]:[BD_2O]],MATCH(ROUND(MIN(SUM(BZ$4,$O21/1000),SUM($O21,BZ$4/1000)),3),CMB[[Cmb_ID]:[Cmb_ID]],0),SUM(N(BZ$1),N($R21),1)),CHOOSE(AC[[M]:[M]],1,0,1,AC[[DB]:[DB]])),PRODUCT(SUM(ROUND(AVERAGE(VALUE(BZ$3),VALUE($P21)),0),CHOOSE(IF(OR(BZ$1,$R21),4,INDEX(CMB[[Res_Rare]:[Res_Rare]],MATCH(ROUND(MIN(SUM(BZ$4,$O21/1000),SUM($O21,BZ$4/1000)),3),CMB[[Cmb_ID]:[Cmb_ID]],0))),-1,-1,0,0)),IF(OR(BZ$1,$R21),4,INDEX(CMB[[Cmb_Rare]:[Cmb_Rare]],MATCH(ROUND(MIN(SUM(BZ$4,$O21/1000),SUM($O21,BZ$4/1000)),3),CMB[[Cmb_ID]:[Cmb_ID]],0))),CHOOSE(AC[[M]:[M]],2,1,1,SUM(AC[[AB]:[DB]])))),""))</f>
        <v/>
      </c>
      <c r="CA21" t="str">
        <f>IF(OR(CA$5="",$S21=""),"",IFERROR(SUM(PRODUCT(INDEX(CMB[[BA_0O]:[BA_2O]],MATCH(ROUND(MIN(SUM(CA$4,$O21/1000),SUM($O21,CA$4/1000)),3),CMB[[Cmb_ID]:[Cmb_ID]],0),SUM(N(CA$1),N($R21),1)),CHOOSE(AC[[M]:[M]],1,1,0,AC[[AB]:[AB]])),PRODUCT(INDEX(CMB[[BD_0O]:[BD_2O]],MATCH(ROUND(MIN(SUM(CA$4,$O21/1000),SUM($O21,CA$4/1000)),3),CMB[[Cmb_ID]:[Cmb_ID]],0),SUM(N(CA$1),N($R21),1)),CHOOSE(AC[[M]:[M]],1,0,1,AC[[DB]:[DB]])),PRODUCT(SUM(ROUND(AVERAGE(VALUE(CA$3),VALUE($P21)),0),CHOOSE(IF(OR(CA$1,$R21),4,INDEX(CMB[[Res_Rare]:[Res_Rare]],MATCH(ROUND(MIN(SUM(CA$4,$O21/1000),SUM($O21,CA$4/1000)),3),CMB[[Cmb_ID]:[Cmb_ID]],0))),-1,-1,0,0)),IF(OR(CA$1,$R21),4,INDEX(CMB[[Cmb_Rare]:[Cmb_Rare]],MATCH(ROUND(MIN(SUM(CA$4,$O21/1000),SUM($O21,CA$4/1000)),3),CMB[[Cmb_ID]:[Cmb_ID]],0))),CHOOSE(AC[[M]:[M]],2,1,1,SUM(AC[[AB]:[DB]])))),""))</f>
        <v/>
      </c>
      <c r="CB21" t="str">
        <f>IF(OR(CB$5="",$S21=""),"",IFERROR(SUM(PRODUCT(INDEX(CMB[[BA_0O]:[BA_2O]],MATCH(ROUND(MIN(SUM(CB$4,$O21/1000),SUM($O21,CB$4/1000)),3),CMB[[Cmb_ID]:[Cmb_ID]],0),SUM(N(CB$1),N($R21),1)),CHOOSE(AC[[M]:[M]],1,1,0,AC[[AB]:[AB]])),PRODUCT(INDEX(CMB[[BD_0O]:[BD_2O]],MATCH(ROUND(MIN(SUM(CB$4,$O21/1000),SUM($O21,CB$4/1000)),3),CMB[[Cmb_ID]:[Cmb_ID]],0),SUM(N(CB$1),N($R21),1)),CHOOSE(AC[[M]:[M]],1,0,1,AC[[DB]:[DB]])),PRODUCT(SUM(ROUND(AVERAGE(VALUE(CB$3),VALUE($P21)),0),CHOOSE(IF(OR(CB$1,$R21),4,INDEX(CMB[[Res_Rare]:[Res_Rare]],MATCH(ROUND(MIN(SUM(CB$4,$O21/1000),SUM($O21,CB$4/1000)),3),CMB[[Cmb_ID]:[Cmb_ID]],0))),-1,-1,0,0)),IF(OR(CB$1,$R21),4,INDEX(CMB[[Cmb_Rare]:[Cmb_Rare]],MATCH(ROUND(MIN(SUM(CB$4,$O21/1000),SUM($O21,CB$4/1000)),3),CMB[[Cmb_ID]:[Cmb_ID]],0))),CHOOSE(AC[[M]:[M]],2,1,1,SUM(AC[[AB]:[DB]])))),""))</f>
        <v/>
      </c>
      <c r="CC21" t="str">
        <f>IF(OR(CC$5="",$S21=""),"",IFERROR(SUM(PRODUCT(INDEX(CMB[[BA_0O]:[BA_2O]],MATCH(ROUND(MIN(SUM(CC$4,$O21/1000),SUM($O21,CC$4/1000)),3),CMB[[Cmb_ID]:[Cmb_ID]],0),SUM(N(CC$1),N($R21),1)),CHOOSE(AC[[M]:[M]],1,1,0,AC[[AB]:[AB]])),PRODUCT(INDEX(CMB[[BD_0O]:[BD_2O]],MATCH(ROUND(MIN(SUM(CC$4,$O21/1000),SUM($O21,CC$4/1000)),3),CMB[[Cmb_ID]:[Cmb_ID]],0),SUM(N(CC$1),N($R21),1)),CHOOSE(AC[[M]:[M]],1,0,1,AC[[DB]:[DB]])),PRODUCT(SUM(ROUND(AVERAGE(VALUE(CC$3),VALUE($P21)),0),CHOOSE(IF(OR(CC$1,$R21),4,INDEX(CMB[[Res_Rare]:[Res_Rare]],MATCH(ROUND(MIN(SUM(CC$4,$O21/1000),SUM($O21,CC$4/1000)),3),CMB[[Cmb_ID]:[Cmb_ID]],0))),-1,-1,0,0)),IF(OR(CC$1,$R21),4,INDEX(CMB[[Cmb_Rare]:[Cmb_Rare]],MATCH(ROUND(MIN(SUM(CC$4,$O21/1000),SUM($O21,CC$4/1000)),3),CMB[[Cmb_ID]:[Cmb_ID]],0))),CHOOSE(AC[[M]:[M]],2,1,1,SUM(AC[[AB]:[DB]])))),""))</f>
        <v/>
      </c>
      <c r="CD21" t="str">
        <f>IF(OR(CD$5="",$S21=""),"",IFERROR(SUM(PRODUCT(INDEX(CMB[[BA_0O]:[BA_2O]],MATCH(ROUND(MIN(SUM(CD$4,$O21/1000),SUM($O21,CD$4/1000)),3),CMB[[Cmb_ID]:[Cmb_ID]],0),SUM(N(CD$1),N($R21),1)),CHOOSE(AC[[M]:[M]],1,1,0,AC[[AB]:[AB]])),PRODUCT(INDEX(CMB[[BD_0O]:[BD_2O]],MATCH(ROUND(MIN(SUM(CD$4,$O21/1000),SUM($O21,CD$4/1000)),3),CMB[[Cmb_ID]:[Cmb_ID]],0),SUM(N(CD$1),N($R21),1)),CHOOSE(AC[[M]:[M]],1,0,1,AC[[DB]:[DB]])),PRODUCT(SUM(ROUND(AVERAGE(VALUE(CD$3),VALUE($P21)),0),CHOOSE(IF(OR(CD$1,$R21),4,INDEX(CMB[[Res_Rare]:[Res_Rare]],MATCH(ROUND(MIN(SUM(CD$4,$O21/1000),SUM($O21,CD$4/1000)),3),CMB[[Cmb_ID]:[Cmb_ID]],0))),-1,-1,0,0)),IF(OR(CD$1,$R21),4,INDEX(CMB[[Cmb_Rare]:[Cmb_Rare]],MATCH(ROUND(MIN(SUM(CD$4,$O21/1000),SUM($O21,CD$4/1000)),3),CMB[[Cmb_ID]:[Cmb_ID]],0))),CHOOSE(AC[[M]:[M]],2,1,1,SUM(AC[[AB]:[DB]])))),""))</f>
        <v/>
      </c>
      <c r="CE21" t="str">
        <f>IF(OR(CE$5="",$S21=""),"",IFERROR(SUM(PRODUCT(INDEX(CMB[[BA_0O]:[BA_2O]],MATCH(ROUND(MIN(SUM(CE$4,$O21/1000),SUM($O21,CE$4/1000)),3),CMB[[Cmb_ID]:[Cmb_ID]],0),SUM(N(CE$1),N($R21),1)),CHOOSE(AC[[M]:[M]],1,1,0,AC[[AB]:[AB]])),PRODUCT(INDEX(CMB[[BD_0O]:[BD_2O]],MATCH(ROUND(MIN(SUM(CE$4,$O21/1000),SUM($O21,CE$4/1000)),3),CMB[[Cmb_ID]:[Cmb_ID]],0),SUM(N(CE$1),N($R21),1)),CHOOSE(AC[[M]:[M]],1,0,1,AC[[DB]:[DB]])),PRODUCT(SUM(ROUND(AVERAGE(VALUE(CE$3),VALUE($P21)),0),CHOOSE(IF(OR(CE$1,$R21),4,INDEX(CMB[[Res_Rare]:[Res_Rare]],MATCH(ROUND(MIN(SUM(CE$4,$O21/1000),SUM($O21,CE$4/1000)),3),CMB[[Cmb_ID]:[Cmb_ID]],0))),-1,-1,0,0)),IF(OR(CE$1,$R21),4,INDEX(CMB[[Cmb_Rare]:[Cmb_Rare]],MATCH(ROUND(MIN(SUM(CE$4,$O21/1000),SUM($O21,CE$4/1000)),3),CMB[[Cmb_ID]:[Cmb_ID]],0))),CHOOSE(AC[[M]:[M]],2,1,1,SUM(AC[[AB]:[DB]])))),""))</f>
        <v/>
      </c>
      <c r="CF21" t="str">
        <f>IF(OR(CF$5="",$S21=""),"",IFERROR(SUM(PRODUCT(INDEX(CMB[[BA_0O]:[BA_2O]],MATCH(ROUND(MIN(SUM(CF$4,$O21/1000),SUM($O21,CF$4/1000)),3),CMB[[Cmb_ID]:[Cmb_ID]],0),SUM(N(CF$1),N($R21),1)),CHOOSE(AC[[M]:[M]],1,1,0,AC[[AB]:[AB]])),PRODUCT(INDEX(CMB[[BD_0O]:[BD_2O]],MATCH(ROUND(MIN(SUM(CF$4,$O21/1000),SUM($O21,CF$4/1000)),3),CMB[[Cmb_ID]:[Cmb_ID]],0),SUM(N(CF$1),N($R21),1)),CHOOSE(AC[[M]:[M]],1,0,1,AC[[DB]:[DB]])),PRODUCT(SUM(ROUND(AVERAGE(VALUE(CF$3),VALUE($P21)),0),CHOOSE(IF(OR(CF$1,$R21),4,INDEX(CMB[[Res_Rare]:[Res_Rare]],MATCH(ROUND(MIN(SUM(CF$4,$O21/1000),SUM($O21,CF$4/1000)),3),CMB[[Cmb_ID]:[Cmb_ID]],0))),-1,-1,0,0)),IF(OR(CF$1,$R21),4,INDEX(CMB[[Cmb_Rare]:[Cmb_Rare]],MATCH(ROUND(MIN(SUM(CF$4,$O21/1000),SUM($O21,CF$4/1000)),3),CMB[[Cmb_ID]:[Cmb_ID]],0))),CHOOSE(AC[[M]:[M]],2,1,1,SUM(AC[[AB]:[DB]])))),""))</f>
        <v/>
      </c>
      <c r="CG21" t="str">
        <f>IF(OR(CG$5="",$S21=""),"",IFERROR(SUM(PRODUCT(INDEX(CMB[[BA_0O]:[BA_2O]],MATCH(ROUND(MIN(SUM(CG$4,$O21/1000),SUM($O21,CG$4/1000)),3),CMB[[Cmb_ID]:[Cmb_ID]],0),SUM(N(CG$1),N($R21),1)),CHOOSE(AC[[M]:[M]],1,1,0,AC[[AB]:[AB]])),PRODUCT(INDEX(CMB[[BD_0O]:[BD_2O]],MATCH(ROUND(MIN(SUM(CG$4,$O21/1000),SUM($O21,CG$4/1000)),3),CMB[[Cmb_ID]:[Cmb_ID]],0),SUM(N(CG$1),N($R21),1)),CHOOSE(AC[[M]:[M]],1,0,1,AC[[DB]:[DB]])),PRODUCT(SUM(ROUND(AVERAGE(VALUE(CG$3),VALUE($P21)),0),CHOOSE(IF(OR(CG$1,$R21),4,INDEX(CMB[[Res_Rare]:[Res_Rare]],MATCH(ROUND(MIN(SUM(CG$4,$O21/1000),SUM($O21,CG$4/1000)),3),CMB[[Cmb_ID]:[Cmb_ID]],0))),-1,-1,0,0)),IF(OR(CG$1,$R21),4,INDEX(CMB[[Cmb_Rare]:[Cmb_Rare]],MATCH(ROUND(MIN(SUM(CG$4,$O21/1000),SUM($O21,CG$4/1000)),3),CMB[[Cmb_ID]:[Cmb_ID]],0))),CHOOSE(AC[[M]:[M]],2,1,1,SUM(AC[[AB]:[DB]])))),""))</f>
        <v/>
      </c>
      <c r="CH21" t="str">
        <f>IF(OR(CH$5="",$S21=""),"",IFERROR(SUM(PRODUCT(INDEX(CMB[[BA_0O]:[BA_2O]],MATCH(ROUND(MIN(SUM(CH$4,$O21/1000),SUM($O21,CH$4/1000)),3),CMB[[Cmb_ID]:[Cmb_ID]],0),SUM(N(CH$1),N($R21),1)),CHOOSE(AC[[M]:[M]],1,1,0,AC[[AB]:[AB]])),PRODUCT(INDEX(CMB[[BD_0O]:[BD_2O]],MATCH(ROUND(MIN(SUM(CH$4,$O21/1000),SUM($O21,CH$4/1000)),3),CMB[[Cmb_ID]:[Cmb_ID]],0),SUM(N(CH$1),N($R21),1)),CHOOSE(AC[[M]:[M]],1,0,1,AC[[DB]:[DB]])),PRODUCT(SUM(ROUND(AVERAGE(VALUE(CH$3),VALUE($P21)),0),CHOOSE(IF(OR(CH$1,$R21),4,INDEX(CMB[[Res_Rare]:[Res_Rare]],MATCH(ROUND(MIN(SUM(CH$4,$O21/1000),SUM($O21,CH$4/1000)),3),CMB[[Cmb_ID]:[Cmb_ID]],0))),-1,-1,0,0)),IF(OR(CH$1,$R21),4,INDEX(CMB[[Cmb_Rare]:[Cmb_Rare]],MATCH(ROUND(MIN(SUM(CH$4,$O21/1000),SUM($O21,CH$4/1000)),3),CMB[[Cmb_ID]:[Cmb_ID]],0))),CHOOSE(AC[[M]:[M]],2,1,1,SUM(AC[[AB]:[DB]])))),""))</f>
        <v/>
      </c>
      <c r="CI21" t="str">
        <f>IF(OR(CI$5="",$S21=""),"",IFERROR(SUM(PRODUCT(INDEX(CMB[[BA_0O]:[BA_2O]],MATCH(ROUND(MIN(SUM(CI$4,$O21/1000),SUM($O21,CI$4/1000)),3),CMB[[Cmb_ID]:[Cmb_ID]],0),SUM(N(CI$1),N($R21),1)),CHOOSE(AC[[M]:[M]],1,1,0,AC[[AB]:[AB]])),PRODUCT(INDEX(CMB[[BD_0O]:[BD_2O]],MATCH(ROUND(MIN(SUM(CI$4,$O21/1000),SUM($O21,CI$4/1000)),3),CMB[[Cmb_ID]:[Cmb_ID]],0),SUM(N(CI$1),N($R21),1)),CHOOSE(AC[[M]:[M]],1,0,1,AC[[DB]:[DB]])),PRODUCT(SUM(ROUND(AVERAGE(VALUE(CI$3),VALUE($P21)),0),CHOOSE(IF(OR(CI$1,$R21),4,INDEX(CMB[[Res_Rare]:[Res_Rare]],MATCH(ROUND(MIN(SUM(CI$4,$O21/1000),SUM($O21,CI$4/1000)),3),CMB[[Cmb_ID]:[Cmb_ID]],0))),-1,-1,0,0)),IF(OR(CI$1,$R21),4,INDEX(CMB[[Cmb_Rare]:[Cmb_Rare]],MATCH(ROUND(MIN(SUM(CI$4,$O21/1000),SUM($O21,CI$4/1000)),3),CMB[[Cmb_ID]:[Cmb_ID]],0))),CHOOSE(AC[[M]:[M]],2,1,1,SUM(AC[[AB]:[DB]])))),""))</f>
        <v/>
      </c>
      <c r="CJ21" t="str">
        <f>IF(OR(CJ$5="",$S21=""),"",IFERROR(SUM(PRODUCT(INDEX(CMB[[BA_0O]:[BA_2O]],MATCH(ROUND(MIN(SUM(CJ$4,$O21/1000),SUM($O21,CJ$4/1000)),3),CMB[[Cmb_ID]:[Cmb_ID]],0),SUM(N(CJ$1),N($R21),1)),CHOOSE(AC[[M]:[M]],1,1,0,AC[[AB]:[AB]])),PRODUCT(INDEX(CMB[[BD_0O]:[BD_2O]],MATCH(ROUND(MIN(SUM(CJ$4,$O21/1000),SUM($O21,CJ$4/1000)),3),CMB[[Cmb_ID]:[Cmb_ID]],0),SUM(N(CJ$1),N($R21),1)),CHOOSE(AC[[M]:[M]],1,0,1,AC[[DB]:[DB]])),PRODUCT(SUM(ROUND(AVERAGE(VALUE(CJ$3),VALUE($P21)),0),CHOOSE(IF(OR(CJ$1,$R21),4,INDEX(CMB[[Res_Rare]:[Res_Rare]],MATCH(ROUND(MIN(SUM(CJ$4,$O21/1000),SUM($O21,CJ$4/1000)),3),CMB[[Cmb_ID]:[Cmb_ID]],0))),-1,-1,0,0)),IF(OR(CJ$1,$R21),4,INDEX(CMB[[Cmb_Rare]:[Cmb_Rare]],MATCH(ROUND(MIN(SUM(CJ$4,$O21/1000),SUM($O21,CJ$4/1000)),3),CMB[[Cmb_ID]:[Cmb_ID]],0))),CHOOSE(AC[[M]:[M]],2,1,1,SUM(AC[[AB]:[DB]])))),""))</f>
        <v/>
      </c>
      <c r="CK21" t="str">
        <f>IF(OR(CK$5="",$S21=""),"",IFERROR(SUM(PRODUCT(INDEX(CMB[[BA_0O]:[BA_2O]],MATCH(ROUND(MIN(SUM(CK$4,$O21/1000),SUM($O21,CK$4/1000)),3),CMB[[Cmb_ID]:[Cmb_ID]],0),SUM(N(CK$1),N($R21),1)),CHOOSE(AC[[M]:[M]],1,1,0,AC[[AB]:[AB]])),PRODUCT(INDEX(CMB[[BD_0O]:[BD_2O]],MATCH(ROUND(MIN(SUM(CK$4,$O21/1000),SUM($O21,CK$4/1000)),3),CMB[[Cmb_ID]:[Cmb_ID]],0),SUM(N(CK$1),N($R21),1)),CHOOSE(AC[[M]:[M]],1,0,1,AC[[DB]:[DB]])),PRODUCT(SUM(ROUND(AVERAGE(VALUE(CK$3),VALUE($P21)),0),CHOOSE(IF(OR(CK$1,$R21),4,INDEX(CMB[[Res_Rare]:[Res_Rare]],MATCH(ROUND(MIN(SUM(CK$4,$O21/1000),SUM($O21,CK$4/1000)),3),CMB[[Cmb_ID]:[Cmb_ID]],0))),-1,-1,0,0)),IF(OR(CK$1,$R21),4,INDEX(CMB[[Cmb_Rare]:[Cmb_Rare]],MATCH(ROUND(MIN(SUM(CK$4,$O21/1000),SUM($O21,CK$4/1000)),3),CMB[[Cmb_ID]:[Cmb_ID]],0))),CHOOSE(AC[[M]:[M]],2,1,1,SUM(AC[[AB]:[DB]])))),""))</f>
        <v/>
      </c>
      <c r="CL21" t="str">
        <f>IF(OR(CL$5="",$S21=""),"",IFERROR(SUM(PRODUCT(INDEX(CMB[[BA_0O]:[BA_2O]],MATCH(ROUND(MIN(SUM(CL$4,$O21/1000),SUM($O21,CL$4/1000)),3),CMB[[Cmb_ID]:[Cmb_ID]],0),SUM(N(CL$1),N($R21),1)),CHOOSE(AC[[M]:[M]],1,1,0,AC[[AB]:[AB]])),PRODUCT(INDEX(CMB[[BD_0O]:[BD_2O]],MATCH(ROUND(MIN(SUM(CL$4,$O21/1000),SUM($O21,CL$4/1000)),3),CMB[[Cmb_ID]:[Cmb_ID]],0),SUM(N(CL$1),N($R21),1)),CHOOSE(AC[[M]:[M]],1,0,1,AC[[DB]:[DB]])),PRODUCT(SUM(ROUND(AVERAGE(VALUE(CL$3),VALUE($P21)),0),CHOOSE(IF(OR(CL$1,$R21),4,INDEX(CMB[[Res_Rare]:[Res_Rare]],MATCH(ROUND(MIN(SUM(CL$4,$O21/1000),SUM($O21,CL$4/1000)),3),CMB[[Cmb_ID]:[Cmb_ID]],0))),-1,-1,0,0)),IF(OR(CL$1,$R21),4,INDEX(CMB[[Cmb_Rare]:[Cmb_Rare]],MATCH(ROUND(MIN(SUM(CL$4,$O21/1000),SUM($O21,CL$4/1000)),3),CMB[[Cmb_ID]:[Cmb_ID]],0))),CHOOSE(AC[[M]:[M]],2,1,1,SUM(AC[[AB]:[DB]])))),""))</f>
        <v/>
      </c>
      <c r="CM21" t="str">
        <f>IF(OR(CM$5="",$S21=""),"",IFERROR(SUM(PRODUCT(INDEX(CMB[[BA_0O]:[BA_2O]],MATCH(ROUND(MIN(SUM(CM$4,$O21/1000),SUM($O21,CM$4/1000)),3),CMB[[Cmb_ID]:[Cmb_ID]],0),SUM(N(CM$1),N($R21),1)),CHOOSE(AC[[M]:[M]],1,1,0,AC[[AB]:[AB]])),PRODUCT(INDEX(CMB[[BD_0O]:[BD_2O]],MATCH(ROUND(MIN(SUM(CM$4,$O21/1000),SUM($O21,CM$4/1000)),3),CMB[[Cmb_ID]:[Cmb_ID]],0),SUM(N(CM$1),N($R21),1)),CHOOSE(AC[[M]:[M]],1,0,1,AC[[DB]:[DB]])),PRODUCT(SUM(ROUND(AVERAGE(VALUE(CM$3),VALUE($P21)),0),CHOOSE(IF(OR(CM$1,$R21),4,INDEX(CMB[[Res_Rare]:[Res_Rare]],MATCH(ROUND(MIN(SUM(CM$4,$O21/1000),SUM($O21,CM$4/1000)),3),CMB[[Cmb_ID]:[Cmb_ID]],0))),-1,-1,0,0)),IF(OR(CM$1,$R21),4,INDEX(CMB[[Cmb_Rare]:[Cmb_Rare]],MATCH(ROUND(MIN(SUM(CM$4,$O21/1000),SUM($O21,CM$4/1000)),3),CMB[[Cmb_ID]:[Cmb_ID]],0))),CHOOSE(AC[[M]:[M]],2,1,1,SUM(AC[[AB]:[DB]])))),""))</f>
        <v/>
      </c>
      <c r="CN21" t="str">
        <f>IF(OR(CN$5="",$S21=""),"",IFERROR(SUM(PRODUCT(INDEX(CMB[[BA_0O]:[BA_2O]],MATCH(ROUND(MIN(SUM(CN$4,$O21/1000),SUM($O21,CN$4/1000)),3),CMB[[Cmb_ID]:[Cmb_ID]],0),SUM(N(CN$1),N($R21),1)),CHOOSE(AC[[M]:[M]],1,1,0,AC[[AB]:[AB]])),PRODUCT(INDEX(CMB[[BD_0O]:[BD_2O]],MATCH(ROUND(MIN(SUM(CN$4,$O21/1000),SUM($O21,CN$4/1000)),3),CMB[[Cmb_ID]:[Cmb_ID]],0),SUM(N(CN$1),N($R21),1)),CHOOSE(AC[[M]:[M]],1,0,1,AC[[DB]:[DB]])),PRODUCT(SUM(ROUND(AVERAGE(VALUE(CN$3),VALUE($P21)),0),CHOOSE(IF(OR(CN$1,$R21),4,INDEX(CMB[[Res_Rare]:[Res_Rare]],MATCH(ROUND(MIN(SUM(CN$4,$O21/1000),SUM($O21,CN$4/1000)),3),CMB[[Cmb_ID]:[Cmb_ID]],0))),-1,-1,0,0)),IF(OR(CN$1,$R21),4,INDEX(CMB[[Cmb_Rare]:[Cmb_Rare]],MATCH(ROUND(MIN(SUM(CN$4,$O21/1000),SUM($O21,CN$4/1000)),3),CMB[[Cmb_ID]:[Cmb_ID]],0))),CHOOSE(AC[[M]:[M]],2,1,1,SUM(AC[[AB]:[DB]])))),""))</f>
        <v/>
      </c>
      <c r="CO21" t="str">
        <f>IF(OR(CO$5="",$S21=""),"",IFERROR(SUM(PRODUCT(INDEX(CMB[[BA_0O]:[BA_2O]],MATCH(ROUND(MIN(SUM(CO$4,$O21/1000),SUM($O21,CO$4/1000)),3),CMB[[Cmb_ID]:[Cmb_ID]],0),SUM(N(CO$1),N($R21),1)),CHOOSE(AC[[M]:[M]],1,1,0,AC[[AB]:[AB]])),PRODUCT(INDEX(CMB[[BD_0O]:[BD_2O]],MATCH(ROUND(MIN(SUM(CO$4,$O21/1000),SUM($O21,CO$4/1000)),3),CMB[[Cmb_ID]:[Cmb_ID]],0),SUM(N(CO$1),N($R21),1)),CHOOSE(AC[[M]:[M]],1,0,1,AC[[DB]:[DB]])),PRODUCT(SUM(ROUND(AVERAGE(VALUE(CO$3),VALUE($P21)),0),CHOOSE(IF(OR(CO$1,$R21),4,INDEX(CMB[[Res_Rare]:[Res_Rare]],MATCH(ROUND(MIN(SUM(CO$4,$O21/1000),SUM($O21,CO$4/1000)),3),CMB[[Cmb_ID]:[Cmb_ID]],0))),-1,-1,0,0)),IF(OR(CO$1,$R21),4,INDEX(CMB[[Cmb_Rare]:[Cmb_Rare]],MATCH(ROUND(MIN(SUM(CO$4,$O21/1000),SUM($O21,CO$4/1000)),3),CMB[[Cmb_ID]:[Cmb_ID]],0))),CHOOSE(AC[[M]:[M]],2,1,1,SUM(AC[[AB]:[DB]])))),""))</f>
        <v/>
      </c>
      <c r="CP21" t="str">
        <f>IF(OR(CP$5="",$S21=""),"",IFERROR(SUM(PRODUCT(INDEX(CMB[[BA_0O]:[BA_2O]],MATCH(ROUND(MIN(SUM(CP$4,$O21/1000),SUM($O21,CP$4/1000)),3),CMB[[Cmb_ID]:[Cmb_ID]],0),SUM(N(CP$1),N($R21),1)),CHOOSE(AC[[M]:[M]],1,1,0,AC[[AB]:[AB]])),PRODUCT(INDEX(CMB[[BD_0O]:[BD_2O]],MATCH(ROUND(MIN(SUM(CP$4,$O21/1000),SUM($O21,CP$4/1000)),3),CMB[[Cmb_ID]:[Cmb_ID]],0),SUM(N(CP$1),N($R21),1)),CHOOSE(AC[[M]:[M]],1,0,1,AC[[DB]:[DB]])),PRODUCT(SUM(ROUND(AVERAGE(VALUE(CP$3),VALUE($P21)),0),CHOOSE(IF(OR(CP$1,$R21),4,INDEX(CMB[[Res_Rare]:[Res_Rare]],MATCH(ROUND(MIN(SUM(CP$4,$O21/1000),SUM($O21,CP$4/1000)),3),CMB[[Cmb_ID]:[Cmb_ID]],0))),-1,-1,0,0)),IF(OR(CP$1,$R21),4,INDEX(CMB[[Cmb_Rare]:[Cmb_Rare]],MATCH(ROUND(MIN(SUM(CP$4,$O21/1000),SUM($O21,CP$4/1000)),3),CMB[[Cmb_ID]:[Cmb_ID]],0))),CHOOSE(AC[[M]:[M]],2,1,1,SUM(AC[[AB]:[DB]])))),""))</f>
        <v/>
      </c>
      <c r="CQ21" t="str">
        <f>IF(OR(CQ$5="",$S21=""),"",IFERROR(SUM(PRODUCT(INDEX(CMB[[BA_0O]:[BA_2O]],MATCH(ROUND(MIN(SUM(CQ$4,$O21/1000),SUM($O21,CQ$4/1000)),3),CMB[[Cmb_ID]:[Cmb_ID]],0),SUM(N(CQ$1),N($R21),1)),CHOOSE(AC[[M]:[M]],1,1,0,AC[[AB]:[AB]])),PRODUCT(INDEX(CMB[[BD_0O]:[BD_2O]],MATCH(ROUND(MIN(SUM(CQ$4,$O21/1000),SUM($O21,CQ$4/1000)),3),CMB[[Cmb_ID]:[Cmb_ID]],0),SUM(N(CQ$1),N($R21),1)),CHOOSE(AC[[M]:[M]],1,0,1,AC[[DB]:[DB]])),PRODUCT(SUM(ROUND(AVERAGE(VALUE(CQ$3),VALUE($P21)),0),CHOOSE(IF(OR(CQ$1,$R21),4,INDEX(CMB[[Res_Rare]:[Res_Rare]],MATCH(ROUND(MIN(SUM(CQ$4,$O21/1000),SUM($O21,CQ$4/1000)),3),CMB[[Cmb_ID]:[Cmb_ID]],0))),-1,-1,0,0)),IF(OR(CQ$1,$R21),4,INDEX(CMB[[Cmb_Rare]:[Cmb_Rare]],MATCH(ROUND(MIN(SUM(CQ$4,$O21/1000),SUM($O21,CQ$4/1000)),3),CMB[[Cmb_ID]:[Cmb_ID]],0))),CHOOSE(AC[[M]:[M]],2,1,1,SUM(AC[[AB]:[DB]])))),""))</f>
        <v/>
      </c>
      <c r="CR21" t="str">
        <f>IF(OR(CR$5="",$S21=""),"",IFERROR(SUM(PRODUCT(INDEX(CMB[[BA_0O]:[BA_2O]],MATCH(ROUND(MIN(SUM(CR$4,$O21/1000),SUM($O21,CR$4/1000)),3),CMB[[Cmb_ID]:[Cmb_ID]],0),SUM(N(CR$1),N($R21),1)),CHOOSE(AC[[M]:[M]],1,1,0,AC[[AB]:[AB]])),PRODUCT(INDEX(CMB[[BD_0O]:[BD_2O]],MATCH(ROUND(MIN(SUM(CR$4,$O21/1000),SUM($O21,CR$4/1000)),3),CMB[[Cmb_ID]:[Cmb_ID]],0),SUM(N(CR$1),N($R21),1)),CHOOSE(AC[[M]:[M]],1,0,1,AC[[DB]:[DB]])),PRODUCT(SUM(ROUND(AVERAGE(VALUE(CR$3),VALUE($P21)),0),CHOOSE(IF(OR(CR$1,$R21),4,INDEX(CMB[[Res_Rare]:[Res_Rare]],MATCH(ROUND(MIN(SUM(CR$4,$O21/1000),SUM($O21,CR$4/1000)),3),CMB[[Cmb_ID]:[Cmb_ID]],0))),-1,-1,0,0)),IF(OR(CR$1,$R21),4,INDEX(CMB[[Cmb_Rare]:[Cmb_Rare]],MATCH(ROUND(MIN(SUM(CR$4,$O21/1000),SUM($O21,CR$4/1000)),3),CMB[[Cmb_ID]:[Cmb_ID]],0))),CHOOSE(AC[[M]:[M]],2,1,1,SUM(AC[[AB]:[DB]])))),""))</f>
        <v/>
      </c>
      <c r="CS21" t="str">
        <f>IF(OR(CS$5="",$S21=""),"",IFERROR(SUM(PRODUCT(INDEX(CMB[[BA_0O]:[BA_2O]],MATCH(ROUND(MIN(SUM(CS$4,$O21/1000),SUM($O21,CS$4/1000)),3),CMB[[Cmb_ID]:[Cmb_ID]],0),SUM(N(CS$1),N($R21),1)),CHOOSE(AC[[M]:[M]],1,1,0,AC[[AB]:[AB]])),PRODUCT(INDEX(CMB[[BD_0O]:[BD_2O]],MATCH(ROUND(MIN(SUM(CS$4,$O21/1000),SUM($O21,CS$4/1000)),3),CMB[[Cmb_ID]:[Cmb_ID]],0),SUM(N(CS$1),N($R21),1)),CHOOSE(AC[[M]:[M]],1,0,1,AC[[DB]:[DB]])),PRODUCT(SUM(ROUND(AVERAGE(VALUE(CS$3),VALUE($P21)),0),CHOOSE(IF(OR(CS$1,$R21),4,INDEX(CMB[[Res_Rare]:[Res_Rare]],MATCH(ROUND(MIN(SUM(CS$4,$O21/1000),SUM($O21,CS$4/1000)),3),CMB[[Cmb_ID]:[Cmb_ID]],0))),-1,-1,0,0)),IF(OR(CS$1,$R21),4,INDEX(CMB[[Cmb_Rare]:[Cmb_Rare]],MATCH(ROUND(MIN(SUM(CS$4,$O21/1000),SUM($O21,CS$4/1000)),3),CMB[[Cmb_ID]:[Cmb_ID]],0))),CHOOSE(AC[[M]:[M]],2,1,1,SUM(AC[[AB]:[DB]])))),""))</f>
        <v/>
      </c>
      <c r="CT21" t="str">
        <f>IF(OR(CT$5="",$S21=""),"",IFERROR(SUM(PRODUCT(INDEX(CMB[[BA_0O]:[BA_2O]],MATCH(ROUND(MIN(SUM(CT$4,$O21/1000),SUM($O21,CT$4/1000)),3),CMB[[Cmb_ID]:[Cmb_ID]],0),SUM(N(CT$1),N($R21),1)),CHOOSE(AC[[M]:[M]],1,1,0,AC[[AB]:[AB]])),PRODUCT(INDEX(CMB[[BD_0O]:[BD_2O]],MATCH(ROUND(MIN(SUM(CT$4,$O21/1000),SUM($O21,CT$4/1000)),3),CMB[[Cmb_ID]:[Cmb_ID]],0),SUM(N(CT$1),N($R21),1)),CHOOSE(AC[[M]:[M]],1,0,1,AC[[DB]:[DB]])),PRODUCT(SUM(ROUND(AVERAGE(VALUE(CT$3),VALUE($P21)),0),CHOOSE(IF(OR(CT$1,$R21),4,INDEX(CMB[[Res_Rare]:[Res_Rare]],MATCH(ROUND(MIN(SUM(CT$4,$O21/1000),SUM($O21,CT$4/1000)),3),CMB[[Cmb_ID]:[Cmb_ID]],0))),-1,-1,0,0)),IF(OR(CT$1,$R21),4,INDEX(CMB[[Cmb_Rare]:[Cmb_Rare]],MATCH(ROUND(MIN(SUM(CT$4,$O21/1000),SUM($O21,CT$4/1000)),3),CMB[[Cmb_ID]:[Cmb_ID]],0))),CHOOSE(AC[[M]:[M]],2,1,1,SUM(AC[[AB]:[DB]])))),""))</f>
        <v/>
      </c>
      <c r="CU21" t="str">
        <f>IF(OR(CU$5="",$S21=""),"",IFERROR(SUM(PRODUCT(INDEX(CMB[[BA_0O]:[BA_2O]],MATCH(ROUND(MIN(SUM(CU$4,$O21/1000),SUM($O21,CU$4/1000)),3),CMB[[Cmb_ID]:[Cmb_ID]],0),SUM(N(CU$1),N($R21),1)),CHOOSE(AC[[M]:[M]],1,1,0,AC[[AB]:[AB]])),PRODUCT(INDEX(CMB[[BD_0O]:[BD_2O]],MATCH(ROUND(MIN(SUM(CU$4,$O21/1000),SUM($O21,CU$4/1000)),3),CMB[[Cmb_ID]:[Cmb_ID]],0),SUM(N(CU$1),N($R21),1)),CHOOSE(AC[[M]:[M]],1,0,1,AC[[DB]:[DB]])),PRODUCT(SUM(ROUND(AVERAGE(VALUE(CU$3),VALUE($P21)),0),CHOOSE(IF(OR(CU$1,$R21),4,INDEX(CMB[[Res_Rare]:[Res_Rare]],MATCH(ROUND(MIN(SUM(CU$4,$O21/1000),SUM($O21,CU$4/1000)),3),CMB[[Cmb_ID]:[Cmb_ID]],0))),-1,-1,0,0)),IF(OR(CU$1,$R21),4,INDEX(CMB[[Cmb_Rare]:[Cmb_Rare]],MATCH(ROUND(MIN(SUM(CU$4,$O21/1000),SUM($O21,CU$4/1000)),3),CMB[[Cmb_ID]:[Cmb_ID]],0))),CHOOSE(AC[[M]:[M]],2,1,1,SUM(AC[[AB]:[DB]])))),""))</f>
        <v/>
      </c>
      <c r="CV21" t="str">
        <f>IF(OR(CV$5="",$S21=""),"",IFERROR(SUM(PRODUCT(INDEX(CMB[[BA_0O]:[BA_2O]],MATCH(ROUND(MIN(SUM(CV$4,$O21/1000),SUM($O21,CV$4/1000)),3),CMB[[Cmb_ID]:[Cmb_ID]],0),SUM(N(CV$1),N($R21),1)),CHOOSE(AC[[M]:[M]],1,1,0,AC[[AB]:[AB]])),PRODUCT(INDEX(CMB[[BD_0O]:[BD_2O]],MATCH(ROUND(MIN(SUM(CV$4,$O21/1000),SUM($O21,CV$4/1000)),3),CMB[[Cmb_ID]:[Cmb_ID]],0),SUM(N(CV$1),N($R21),1)),CHOOSE(AC[[M]:[M]],1,0,1,AC[[DB]:[DB]])),PRODUCT(SUM(ROUND(AVERAGE(VALUE(CV$3),VALUE($P21)),0),CHOOSE(IF(OR(CV$1,$R21),4,INDEX(CMB[[Res_Rare]:[Res_Rare]],MATCH(ROUND(MIN(SUM(CV$4,$O21/1000),SUM($O21,CV$4/1000)),3),CMB[[Cmb_ID]:[Cmb_ID]],0))),-1,-1,0,0)),IF(OR(CV$1,$R21),4,INDEX(CMB[[Cmb_Rare]:[Cmb_Rare]],MATCH(ROUND(MIN(SUM(CV$4,$O21/1000),SUM($O21,CV$4/1000)),3),CMB[[Cmb_ID]:[Cmb_ID]],0))),CHOOSE(AC[[M]:[M]],2,1,1,SUM(AC[[AB]:[DB]])))),""))</f>
        <v/>
      </c>
      <c r="CW21" t="str">
        <f>IF(OR(CW$5="",$S21=""),"",IFERROR(SUM(PRODUCT(INDEX(CMB[[BA_0O]:[BA_2O]],MATCH(ROUND(MIN(SUM(CW$4,$O21/1000),SUM($O21,CW$4/1000)),3),CMB[[Cmb_ID]:[Cmb_ID]],0),SUM(N(CW$1),N($R21),1)),CHOOSE(AC[[M]:[M]],1,1,0,AC[[AB]:[AB]])),PRODUCT(INDEX(CMB[[BD_0O]:[BD_2O]],MATCH(ROUND(MIN(SUM(CW$4,$O21/1000),SUM($O21,CW$4/1000)),3),CMB[[Cmb_ID]:[Cmb_ID]],0),SUM(N(CW$1),N($R21),1)),CHOOSE(AC[[M]:[M]],1,0,1,AC[[DB]:[DB]])),PRODUCT(SUM(ROUND(AVERAGE(VALUE(CW$3),VALUE($P21)),0),CHOOSE(IF(OR(CW$1,$R21),4,INDEX(CMB[[Res_Rare]:[Res_Rare]],MATCH(ROUND(MIN(SUM(CW$4,$O21/1000),SUM($O21,CW$4/1000)),3),CMB[[Cmb_ID]:[Cmb_ID]],0))),-1,-1,0,0)),IF(OR(CW$1,$R21),4,INDEX(CMB[[Cmb_Rare]:[Cmb_Rare]],MATCH(ROUND(MIN(SUM(CW$4,$O21/1000),SUM($O21,CW$4/1000)),3),CMB[[Cmb_ID]:[Cmb_ID]],0))),CHOOSE(AC[[M]:[M]],2,1,1,SUM(AC[[AB]:[DB]])))),""))</f>
        <v/>
      </c>
      <c r="CX21" t="str">
        <f>IF(OR(CX$5="",$S21=""),"",IFERROR(SUM(PRODUCT(INDEX(CMB[[BA_0O]:[BA_2O]],MATCH(ROUND(MIN(SUM(CX$4,$O21/1000),SUM($O21,CX$4/1000)),3),CMB[[Cmb_ID]:[Cmb_ID]],0),SUM(N(CX$1),N($R21),1)),CHOOSE(AC[[M]:[M]],1,1,0,AC[[AB]:[AB]])),PRODUCT(INDEX(CMB[[BD_0O]:[BD_2O]],MATCH(ROUND(MIN(SUM(CX$4,$O21/1000),SUM($O21,CX$4/1000)),3),CMB[[Cmb_ID]:[Cmb_ID]],0),SUM(N(CX$1),N($R21),1)),CHOOSE(AC[[M]:[M]],1,0,1,AC[[DB]:[DB]])),PRODUCT(SUM(ROUND(AVERAGE(VALUE(CX$3),VALUE($P21)),0),CHOOSE(IF(OR(CX$1,$R21),4,INDEX(CMB[[Res_Rare]:[Res_Rare]],MATCH(ROUND(MIN(SUM(CX$4,$O21/1000),SUM($O21,CX$4/1000)),3),CMB[[Cmb_ID]:[Cmb_ID]],0))),-1,-1,0,0)),IF(OR(CX$1,$R21),4,INDEX(CMB[[Cmb_Rare]:[Cmb_Rare]],MATCH(ROUND(MIN(SUM(CX$4,$O21/1000),SUM($O21,CX$4/1000)),3),CMB[[Cmb_ID]:[Cmb_ID]],0))),CHOOSE(AC[[M]:[M]],2,1,1,SUM(AC[[AB]:[DB]])))),""))</f>
        <v/>
      </c>
      <c r="CY21" t="str">
        <f>IF(OR(CY$5="",$S21=""),"",IFERROR(SUM(PRODUCT(INDEX(CMB[[BA_0O]:[BA_2O]],MATCH(ROUND(MIN(SUM(CY$4,$O21/1000),SUM($O21,CY$4/1000)),3),CMB[[Cmb_ID]:[Cmb_ID]],0),SUM(N(CY$1),N($R21),1)),CHOOSE(AC[[M]:[M]],1,1,0,AC[[AB]:[AB]])),PRODUCT(INDEX(CMB[[BD_0O]:[BD_2O]],MATCH(ROUND(MIN(SUM(CY$4,$O21/1000),SUM($O21,CY$4/1000)),3),CMB[[Cmb_ID]:[Cmb_ID]],0),SUM(N(CY$1),N($R21),1)),CHOOSE(AC[[M]:[M]],1,0,1,AC[[DB]:[DB]])),PRODUCT(SUM(ROUND(AVERAGE(VALUE(CY$3),VALUE($P21)),0),CHOOSE(IF(OR(CY$1,$R21),4,INDEX(CMB[[Res_Rare]:[Res_Rare]],MATCH(ROUND(MIN(SUM(CY$4,$O21/1000),SUM($O21,CY$4/1000)),3),CMB[[Cmb_ID]:[Cmb_ID]],0))),-1,-1,0,0)),IF(OR(CY$1,$R21),4,INDEX(CMB[[Cmb_Rare]:[Cmb_Rare]],MATCH(ROUND(MIN(SUM(CY$4,$O21/1000),SUM($O21,CY$4/1000)),3),CMB[[Cmb_ID]:[Cmb_ID]],0))),CHOOSE(AC[[M]:[M]],2,1,1,SUM(AC[[AB]:[DB]])))),""))</f>
        <v/>
      </c>
      <c r="CZ21" t="str">
        <f>IF(OR(CZ$5="",$S21=""),"",IFERROR(SUM(PRODUCT(INDEX(CMB[[BA_0O]:[BA_2O]],MATCH(ROUND(MIN(SUM(CZ$4,$O21/1000),SUM($O21,CZ$4/1000)),3),CMB[[Cmb_ID]:[Cmb_ID]],0),SUM(N(CZ$1),N($R21),1)),CHOOSE(AC[[M]:[M]],1,1,0,AC[[AB]:[AB]])),PRODUCT(INDEX(CMB[[BD_0O]:[BD_2O]],MATCH(ROUND(MIN(SUM(CZ$4,$O21/1000),SUM($O21,CZ$4/1000)),3),CMB[[Cmb_ID]:[Cmb_ID]],0),SUM(N(CZ$1),N($R21),1)),CHOOSE(AC[[M]:[M]],1,0,1,AC[[DB]:[DB]])),PRODUCT(SUM(ROUND(AVERAGE(VALUE(CZ$3),VALUE($P21)),0),CHOOSE(IF(OR(CZ$1,$R21),4,INDEX(CMB[[Res_Rare]:[Res_Rare]],MATCH(ROUND(MIN(SUM(CZ$4,$O21/1000),SUM($O21,CZ$4/1000)),3),CMB[[Cmb_ID]:[Cmb_ID]],0))),-1,-1,0,0)),IF(OR(CZ$1,$R21),4,INDEX(CMB[[Cmb_Rare]:[Cmb_Rare]],MATCH(ROUND(MIN(SUM(CZ$4,$O21/1000),SUM($O21,CZ$4/1000)),3),CMB[[Cmb_ID]:[Cmb_ID]],0))),CHOOSE(AC[[M]:[M]],2,1,1,SUM(AC[[AB]:[DB]])))),""))</f>
        <v/>
      </c>
      <c r="DA21" t="str">
        <f>IF(OR(DA$5="",$S21=""),"",IFERROR(SUM(PRODUCT(INDEX(CMB[[BA_0O]:[BA_2O]],MATCH(ROUND(MIN(SUM(DA$4,$O21/1000),SUM($O21,DA$4/1000)),3),CMB[[Cmb_ID]:[Cmb_ID]],0),SUM(N(DA$1),N($R21),1)),CHOOSE(AC[[M]:[M]],1,1,0,AC[[AB]:[AB]])),PRODUCT(INDEX(CMB[[BD_0O]:[BD_2O]],MATCH(ROUND(MIN(SUM(DA$4,$O21/1000),SUM($O21,DA$4/1000)),3),CMB[[Cmb_ID]:[Cmb_ID]],0),SUM(N(DA$1),N($R21),1)),CHOOSE(AC[[M]:[M]],1,0,1,AC[[DB]:[DB]])),PRODUCT(SUM(ROUND(AVERAGE(VALUE(DA$3),VALUE($P21)),0),CHOOSE(IF(OR(DA$1,$R21),4,INDEX(CMB[[Res_Rare]:[Res_Rare]],MATCH(ROUND(MIN(SUM(DA$4,$O21/1000),SUM($O21,DA$4/1000)),3),CMB[[Cmb_ID]:[Cmb_ID]],0))),-1,-1,0,0)),IF(OR(DA$1,$R21),4,INDEX(CMB[[Cmb_Rare]:[Cmb_Rare]],MATCH(ROUND(MIN(SUM(DA$4,$O21/1000),SUM($O21,DA$4/1000)),3),CMB[[Cmb_ID]:[Cmb_ID]],0))),CHOOSE(AC[[M]:[M]],2,1,1,SUM(AC[[AB]:[DB]])))),""))</f>
        <v/>
      </c>
      <c r="DB21" t="str">
        <f>IF(OR(DB$5="",$S21=""),"",IFERROR(SUM(PRODUCT(INDEX(CMB[[BA_0O]:[BA_2O]],MATCH(ROUND(MIN(SUM(DB$4,$O21/1000),SUM($O21,DB$4/1000)),3),CMB[[Cmb_ID]:[Cmb_ID]],0),SUM(N(DB$1),N($R21),1)),CHOOSE(AC[[M]:[M]],1,1,0,AC[[AB]:[AB]])),PRODUCT(INDEX(CMB[[BD_0O]:[BD_2O]],MATCH(ROUND(MIN(SUM(DB$4,$O21/1000),SUM($O21,DB$4/1000)),3),CMB[[Cmb_ID]:[Cmb_ID]],0),SUM(N(DB$1),N($R21),1)),CHOOSE(AC[[M]:[M]],1,0,1,AC[[DB]:[DB]])),PRODUCT(SUM(ROUND(AVERAGE(VALUE(DB$3),VALUE($P21)),0),CHOOSE(IF(OR(DB$1,$R21),4,INDEX(CMB[[Res_Rare]:[Res_Rare]],MATCH(ROUND(MIN(SUM(DB$4,$O21/1000),SUM($O21,DB$4/1000)),3),CMB[[Cmb_ID]:[Cmb_ID]],0))),-1,-1,0,0)),IF(OR(DB$1,$R21),4,INDEX(CMB[[Cmb_Rare]:[Cmb_Rare]],MATCH(ROUND(MIN(SUM(DB$4,$O21/1000),SUM($O21,DB$4/1000)),3),CMB[[Cmb_ID]:[Cmb_ID]],0))),CHOOSE(AC[[M]:[M]],2,1,1,SUM(AC[[AB]:[DB]])))),""))</f>
        <v/>
      </c>
      <c r="DC21" t="str">
        <f>IF(OR(DC$5="",$S21=""),"",IFERROR(SUM(PRODUCT(INDEX(CMB[[BA_0O]:[BA_2O]],MATCH(ROUND(MIN(SUM(DC$4,$O21/1000),SUM($O21,DC$4/1000)),3),CMB[[Cmb_ID]:[Cmb_ID]],0),SUM(N(DC$1),N($R21),1)),CHOOSE(AC[[M]:[M]],1,1,0,AC[[AB]:[AB]])),PRODUCT(INDEX(CMB[[BD_0O]:[BD_2O]],MATCH(ROUND(MIN(SUM(DC$4,$O21/1000),SUM($O21,DC$4/1000)),3),CMB[[Cmb_ID]:[Cmb_ID]],0),SUM(N(DC$1),N($R21),1)),CHOOSE(AC[[M]:[M]],1,0,1,AC[[DB]:[DB]])),PRODUCT(SUM(ROUND(AVERAGE(VALUE(DC$3),VALUE($P21)),0),CHOOSE(IF(OR(DC$1,$R21),4,INDEX(CMB[[Res_Rare]:[Res_Rare]],MATCH(ROUND(MIN(SUM(DC$4,$O21/1000),SUM($O21,DC$4/1000)),3),CMB[[Cmb_ID]:[Cmb_ID]],0))),-1,-1,0,0)),IF(OR(DC$1,$R21),4,INDEX(CMB[[Cmb_Rare]:[Cmb_Rare]],MATCH(ROUND(MIN(SUM(DC$4,$O21/1000),SUM($O21,DC$4/1000)),3),CMB[[Cmb_ID]:[Cmb_ID]],0))),CHOOSE(AC[[M]:[M]],2,1,1,SUM(AC[[AB]:[DB]])))),""))</f>
        <v/>
      </c>
      <c r="DD21" t="str">
        <f>IF(OR(DD$5="",$S21=""),"",IFERROR(SUM(PRODUCT(INDEX(CMB[[BA_0O]:[BA_2O]],MATCH(ROUND(MIN(SUM(DD$4,$O21/1000),SUM($O21,DD$4/1000)),3),CMB[[Cmb_ID]:[Cmb_ID]],0),SUM(N(DD$1),N($R21),1)),CHOOSE(AC[[M]:[M]],1,1,0,AC[[AB]:[AB]])),PRODUCT(INDEX(CMB[[BD_0O]:[BD_2O]],MATCH(ROUND(MIN(SUM(DD$4,$O21/1000),SUM($O21,DD$4/1000)),3),CMB[[Cmb_ID]:[Cmb_ID]],0),SUM(N(DD$1),N($R21),1)),CHOOSE(AC[[M]:[M]],1,0,1,AC[[DB]:[DB]])),PRODUCT(SUM(ROUND(AVERAGE(VALUE(DD$3),VALUE($P21)),0),CHOOSE(IF(OR(DD$1,$R21),4,INDEX(CMB[[Res_Rare]:[Res_Rare]],MATCH(ROUND(MIN(SUM(DD$4,$O21/1000),SUM($O21,DD$4/1000)),3),CMB[[Cmb_ID]:[Cmb_ID]],0))),-1,-1,0,0)),IF(OR(DD$1,$R21),4,INDEX(CMB[[Cmb_Rare]:[Cmb_Rare]],MATCH(ROUND(MIN(SUM(DD$4,$O21/1000),SUM($O21,DD$4/1000)),3),CMB[[Cmb_ID]:[Cmb_ID]],0))),CHOOSE(AC[[M]:[M]],2,1,1,SUM(AC[[AB]:[DB]])))),""))</f>
        <v/>
      </c>
      <c r="DE21" t="str">
        <f>IF(OR(DE$5="",$S21=""),"",IFERROR(SUM(PRODUCT(INDEX(CMB[[BA_0O]:[BA_2O]],MATCH(ROUND(MIN(SUM(DE$4,$O21/1000),SUM($O21,DE$4/1000)),3),CMB[[Cmb_ID]:[Cmb_ID]],0),SUM(N(DE$1),N($R21),1)),CHOOSE(AC[[M]:[M]],1,1,0,AC[[AB]:[AB]])),PRODUCT(INDEX(CMB[[BD_0O]:[BD_2O]],MATCH(ROUND(MIN(SUM(DE$4,$O21/1000),SUM($O21,DE$4/1000)),3),CMB[[Cmb_ID]:[Cmb_ID]],0),SUM(N(DE$1),N($R21),1)),CHOOSE(AC[[M]:[M]],1,0,1,AC[[DB]:[DB]])),PRODUCT(SUM(ROUND(AVERAGE(VALUE(DE$3),VALUE($P21)),0),CHOOSE(IF(OR(DE$1,$R21),4,INDEX(CMB[[Res_Rare]:[Res_Rare]],MATCH(ROUND(MIN(SUM(DE$4,$O21/1000),SUM($O21,DE$4/1000)),3),CMB[[Cmb_ID]:[Cmb_ID]],0))),-1,-1,0,0)),IF(OR(DE$1,$R21),4,INDEX(CMB[[Cmb_Rare]:[Cmb_Rare]],MATCH(ROUND(MIN(SUM(DE$4,$O21/1000),SUM($O21,DE$4/1000)),3),CMB[[Cmb_ID]:[Cmb_ID]],0))),CHOOSE(AC[[M]:[M]],2,1,1,SUM(AC[[AB]:[DB]])))),""))</f>
        <v/>
      </c>
      <c r="DF21" t="str">
        <f>IF(OR(DF$5="",$S21=""),"",IFERROR(SUM(PRODUCT(INDEX(CMB[[BA_0O]:[BA_2O]],MATCH(ROUND(MIN(SUM(DF$4,$O21/1000),SUM($O21,DF$4/1000)),3),CMB[[Cmb_ID]:[Cmb_ID]],0),SUM(N(DF$1),N($R21),1)),CHOOSE(AC[[M]:[M]],1,1,0,AC[[AB]:[AB]])),PRODUCT(INDEX(CMB[[BD_0O]:[BD_2O]],MATCH(ROUND(MIN(SUM(DF$4,$O21/1000),SUM($O21,DF$4/1000)),3),CMB[[Cmb_ID]:[Cmb_ID]],0),SUM(N(DF$1),N($R21),1)),CHOOSE(AC[[M]:[M]],1,0,1,AC[[DB]:[DB]])),PRODUCT(SUM(ROUND(AVERAGE(VALUE(DF$3),VALUE($P21)),0),CHOOSE(IF(OR(DF$1,$R21),4,INDEX(CMB[[Res_Rare]:[Res_Rare]],MATCH(ROUND(MIN(SUM(DF$4,$O21/1000),SUM($O21,DF$4/1000)),3),CMB[[Cmb_ID]:[Cmb_ID]],0))),-1,-1,0,0)),IF(OR(DF$1,$R21),4,INDEX(CMB[[Cmb_Rare]:[Cmb_Rare]],MATCH(ROUND(MIN(SUM(DF$4,$O21/1000),SUM($O21,DF$4/1000)),3),CMB[[Cmb_ID]:[Cmb_ID]],0))),CHOOSE(AC[[M]:[M]],2,1,1,SUM(AC[[AB]:[DB]])))),""))</f>
        <v/>
      </c>
      <c r="DG21" t="str">
        <f>IF(OR(DG$5="",$S21=""),"",IFERROR(SUM(PRODUCT(INDEX(CMB[[BA_0O]:[BA_2O]],MATCH(ROUND(MIN(SUM(DG$4,$O21/1000),SUM($O21,DG$4/1000)),3),CMB[[Cmb_ID]:[Cmb_ID]],0),SUM(N(DG$1),N($R21),1)),CHOOSE(AC[[M]:[M]],1,1,0,AC[[AB]:[AB]])),PRODUCT(INDEX(CMB[[BD_0O]:[BD_2O]],MATCH(ROUND(MIN(SUM(DG$4,$O21/1000),SUM($O21,DG$4/1000)),3),CMB[[Cmb_ID]:[Cmb_ID]],0),SUM(N(DG$1),N($R21),1)),CHOOSE(AC[[M]:[M]],1,0,1,AC[[DB]:[DB]])),PRODUCT(SUM(ROUND(AVERAGE(VALUE(DG$3),VALUE($P21)),0),CHOOSE(IF(OR(DG$1,$R21),4,INDEX(CMB[[Res_Rare]:[Res_Rare]],MATCH(ROUND(MIN(SUM(DG$4,$O21/1000),SUM($O21,DG$4/1000)),3),CMB[[Cmb_ID]:[Cmb_ID]],0))),-1,-1,0,0)),IF(OR(DG$1,$R21),4,INDEX(CMB[[Cmb_Rare]:[Cmb_Rare]],MATCH(ROUND(MIN(SUM(DG$4,$O21/1000),SUM($O21,DG$4/1000)),3),CMB[[Cmb_ID]:[Cmb_ID]],0))),CHOOSE(AC[[M]:[M]],2,1,1,SUM(AC[[AB]:[DB]])))),""))</f>
        <v/>
      </c>
      <c r="DH21" t="str">
        <f>IF(OR(DH$5="",$S21=""),"",IFERROR(SUM(PRODUCT(INDEX(CMB[[BA_0O]:[BA_2O]],MATCH(ROUND(MIN(SUM(DH$4,$O21/1000),SUM($O21,DH$4/1000)),3),CMB[[Cmb_ID]:[Cmb_ID]],0),SUM(N(DH$1),N($R21),1)),CHOOSE(AC[[M]:[M]],1,1,0,AC[[AB]:[AB]])),PRODUCT(INDEX(CMB[[BD_0O]:[BD_2O]],MATCH(ROUND(MIN(SUM(DH$4,$O21/1000),SUM($O21,DH$4/1000)),3),CMB[[Cmb_ID]:[Cmb_ID]],0),SUM(N(DH$1),N($R21),1)),CHOOSE(AC[[M]:[M]],1,0,1,AC[[DB]:[DB]])),PRODUCT(SUM(ROUND(AVERAGE(VALUE(DH$3),VALUE($P21)),0),CHOOSE(IF(OR(DH$1,$R21),4,INDEX(CMB[[Res_Rare]:[Res_Rare]],MATCH(ROUND(MIN(SUM(DH$4,$O21/1000),SUM($O21,DH$4/1000)),3),CMB[[Cmb_ID]:[Cmb_ID]],0))),-1,-1,0,0)),IF(OR(DH$1,$R21),4,INDEX(CMB[[Cmb_Rare]:[Cmb_Rare]],MATCH(ROUND(MIN(SUM(DH$4,$O21/1000),SUM($O21,DH$4/1000)),3),CMB[[Cmb_ID]:[Cmb_ID]],0))),CHOOSE(AC[[M]:[M]],2,1,1,SUM(AC[[AB]:[DB]])))),""))</f>
        <v/>
      </c>
      <c r="DI21" t="str">
        <f>IF(OR(DI$5="",$S21=""),"",IFERROR(SUM(PRODUCT(INDEX(CMB[[BA_0O]:[BA_2O]],MATCH(ROUND(MIN(SUM(DI$4,$O21/1000),SUM($O21,DI$4/1000)),3),CMB[[Cmb_ID]:[Cmb_ID]],0),SUM(N(DI$1),N($R21),1)),CHOOSE(AC[[M]:[M]],1,1,0,AC[[AB]:[AB]])),PRODUCT(INDEX(CMB[[BD_0O]:[BD_2O]],MATCH(ROUND(MIN(SUM(DI$4,$O21/1000),SUM($O21,DI$4/1000)),3),CMB[[Cmb_ID]:[Cmb_ID]],0),SUM(N(DI$1),N($R21),1)),CHOOSE(AC[[M]:[M]],1,0,1,AC[[DB]:[DB]])),PRODUCT(SUM(ROUND(AVERAGE(VALUE(DI$3),VALUE($P21)),0),CHOOSE(IF(OR(DI$1,$R21),4,INDEX(CMB[[Res_Rare]:[Res_Rare]],MATCH(ROUND(MIN(SUM(DI$4,$O21/1000),SUM($O21,DI$4/1000)),3),CMB[[Cmb_ID]:[Cmb_ID]],0))),-1,-1,0,0)),IF(OR(DI$1,$R21),4,INDEX(CMB[[Cmb_Rare]:[Cmb_Rare]],MATCH(ROUND(MIN(SUM(DI$4,$O21/1000),SUM($O21,DI$4/1000)),3),CMB[[Cmb_ID]:[Cmb_ID]],0))),CHOOSE(AC[[M]:[M]],2,1,1,SUM(AC[[AB]:[DB]])))),""))</f>
        <v/>
      </c>
      <c r="DJ21" t="str">
        <f>IF(OR(DJ$5="",$S21=""),"",IFERROR(SUM(PRODUCT(INDEX(CMB[[BA_0O]:[BA_2O]],MATCH(ROUND(MIN(SUM(DJ$4,$O21/1000),SUM($O21,DJ$4/1000)),3),CMB[[Cmb_ID]:[Cmb_ID]],0),SUM(N(DJ$1),N($R21),1)),CHOOSE(AC[[M]:[M]],1,1,0,AC[[AB]:[AB]])),PRODUCT(INDEX(CMB[[BD_0O]:[BD_2O]],MATCH(ROUND(MIN(SUM(DJ$4,$O21/1000),SUM($O21,DJ$4/1000)),3),CMB[[Cmb_ID]:[Cmb_ID]],0),SUM(N(DJ$1),N($R21),1)),CHOOSE(AC[[M]:[M]],1,0,1,AC[[DB]:[DB]])),PRODUCT(SUM(ROUND(AVERAGE(VALUE(DJ$3),VALUE($P21)),0),CHOOSE(IF(OR(DJ$1,$R21),4,INDEX(CMB[[Res_Rare]:[Res_Rare]],MATCH(ROUND(MIN(SUM(DJ$4,$O21/1000),SUM($O21,DJ$4/1000)),3),CMB[[Cmb_ID]:[Cmb_ID]],0))),-1,-1,0,0)),IF(OR(DJ$1,$R21),4,INDEX(CMB[[Cmb_Rare]:[Cmb_Rare]],MATCH(ROUND(MIN(SUM(DJ$4,$O21/1000),SUM($O21,DJ$4/1000)),3),CMB[[Cmb_ID]:[Cmb_ID]],0))),CHOOSE(AC[[M]:[M]],2,1,1,SUM(AC[[AB]:[DB]])))),""))</f>
        <v/>
      </c>
      <c r="DK21" t="str">
        <f>IF(OR(DK$5="",$S21=""),"",IFERROR(SUM(PRODUCT(INDEX(CMB[[BA_0O]:[BA_2O]],MATCH(ROUND(MIN(SUM(DK$4,$O21/1000),SUM($O21,DK$4/1000)),3),CMB[[Cmb_ID]:[Cmb_ID]],0),SUM(N(DK$1),N($R21),1)),CHOOSE(AC[[M]:[M]],1,1,0,AC[[AB]:[AB]])),PRODUCT(INDEX(CMB[[BD_0O]:[BD_2O]],MATCH(ROUND(MIN(SUM(DK$4,$O21/1000),SUM($O21,DK$4/1000)),3),CMB[[Cmb_ID]:[Cmb_ID]],0),SUM(N(DK$1),N($R21),1)),CHOOSE(AC[[M]:[M]],1,0,1,AC[[DB]:[DB]])),PRODUCT(SUM(ROUND(AVERAGE(VALUE(DK$3),VALUE($P21)),0),CHOOSE(IF(OR(DK$1,$R21),4,INDEX(CMB[[Res_Rare]:[Res_Rare]],MATCH(ROUND(MIN(SUM(DK$4,$O21/1000),SUM($O21,DK$4/1000)),3),CMB[[Cmb_ID]:[Cmb_ID]],0))),-1,-1,0,0)),IF(OR(DK$1,$R21),4,INDEX(CMB[[Cmb_Rare]:[Cmb_Rare]],MATCH(ROUND(MIN(SUM(DK$4,$O21/1000),SUM($O21,DK$4/1000)),3),CMB[[Cmb_ID]:[Cmb_ID]],0))),CHOOSE(AC[[M]:[M]],2,1,1,SUM(AC[[AB]:[DB]])))),""))</f>
        <v/>
      </c>
      <c r="DL21" t="str">
        <f>IF(OR(DL$5="",$S21=""),"",IFERROR(SUM(PRODUCT(INDEX(CMB[[BA_0O]:[BA_2O]],MATCH(ROUND(MIN(SUM(DL$4,$O21/1000),SUM($O21,DL$4/1000)),3),CMB[[Cmb_ID]:[Cmb_ID]],0),SUM(N(DL$1),N($R21),1)),CHOOSE(AC[[M]:[M]],1,1,0,AC[[AB]:[AB]])),PRODUCT(INDEX(CMB[[BD_0O]:[BD_2O]],MATCH(ROUND(MIN(SUM(DL$4,$O21/1000),SUM($O21,DL$4/1000)),3),CMB[[Cmb_ID]:[Cmb_ID]],0),SUM(N(DL$1),N($R21),1)),CHOOSE(AC[[M]:[M]],1,0,1,AC[[DB]:[DB]])),PRODUCT(SUM(ROUND(AVERAGE(VALUE(DL$3),VALUE($P21)),0),CHOOSE(IF(OR(DL$1,$R21),4,INDEX(CMB[[Res_Rare]:[Res_Rare]],MATCH(ROUND(MIN(SUM(DL$4,$O21/1000),SUM($O21,DL$4/1000)),3),CMB[[Cmb_ID]:[Cmb_ID]],0))),-1,-1,0,0)),IF(OR(DL$1,$R21),4,INDEX(CMB[[Cmb_Rare]:[Cmb_Rare]],MATCH(ROUND(MIN(SUM(DL$4,$O21/1000),SUM($O21,DL$4/1000)),3),CMB[[Cmb_ID]:[Cmb_ID]],0))),CHOOSE(AC[[M]:[M]],2,1,1,SUM(AC[[AB]:[DB]])))),""))</f>
        <v/>
      </c>
      <c r="DM21" t="str">
        <f>IF(OR(DM$5="",$S21=""),"",IFERROR(SUM(PRODUCT(INDEX(CMB[[BA_0O]:[BA_2O]],MATCH(ROUND(MIN(SUM(DM$4,$O21/1000),SUM($O21,DM$4/1000)),3),CMB[[Cmb_ID]:[Cmb_ID]],0),SUM(N(DM$1),N($R21),1)),CHOOSE(AC[[M]:[M]],1,1,0,AC[[AB]:[AB]])),PRODUCT(INDEX(CMB[[BD_0O]:[BD_2O]],MATCH(ROUND(MIN(SUM(DM$4,$O21/1000),SUM($O21,DM$4/1000)),3),CMB[[Cmb_ID]:[Cmb_ID]],0),SUM(N(DM$1),N($R21),1)),CHOOSE(AC[[M]:[M]],1,0,1,AC[[DB]:[DB]])),PRODUCT(SUM(ROUND(AVERAGE(VALUE(DM$3),VALUE($P21)),0),CHOOSE(IF(OR(DM$1,$R21),4,INDEX(CMB[[Res_Rare]:[Res_Rare]],MATCH(ROUND(MIN(SUM(DM$4,$O21/1000),SUM($O21,DM$4/1000)),3),CMB[[Cmb_ID]:[Cmb_ID]],0))),-1,-1,0,0)),IF(OR(DM$1,$R21),4,INDEX(CMB[[Cmb_Rare]:[Cmb_Rare]],MATCH(ROUND(MIN(SUM(DM$4,$O21/1000),SUM($O21,DM$4/1000)),3),CMB[[Cmb_ID]:[Cmb_ID]],0))),CHOOSE(AC[[M]:[M]],2,1,1,SUM(AC[[AB]:[DB]])))),""))</f>
        <v/>
      </c>
      <c r="DN21" t="str">
        <f>IF(OR(DN$5="",$S21=""),"",IFERROR(SUM(PRODUCT(INDEX(CMB[[BA_0O]:[BA_2O]],MATCH(ROUND(MIN(SUM(DN$4,$O21/1000),SUM($O21,DN$4/1000)),3),CMB[[Cmb_ID]:[Cmb_ID]],0),SUM(N(DN$1),N($R21),1)),CHOOSE(AC[[M]:[M]],1,1,0,AC[[AB]:[AB]])),PRODUCT(INDEX(CMB[[BD_0O]:[BD_2O]],MATCH(ROUND(MIN(SUM(DN$4,$O21/1000),SUM($O21,DN$4/1000)),3),CMB[[Cmb_ID]:[Cmb_ID]],0),SUM(N(DN$1),N($R21),1)),CHOOSE(AC[[M]:[M]],1,0,1,AC[[DB]:[DB]])),PRODUCT(SUM(ROUND(AVERAGE(VALUE(DN$3),VALUE($P21)),0),CHOOSE(IF(OR(DN$1,$R21),4,INDEX(CMB[[Res_Rare]:[Res_Rare]],MATCH(ROUND(MIN(SUM(DN$4,$O21/1000),SUM($O21,DN$4/1000)),3),CMB[[Cmb_ID]:[Cmb_ID]],0))),-1,-1,0,0)),IF(OR(DN$1,$R21),4,INDEX(CMB[[Cmb_Rare]:[Cmb_Rare]],MATCH(ROUND(MIN(SUM(DN$4,$O21/1000),SUM($O21,DN$4/1000)),3),CMB[[Cmb_ID]:[Cmb_ID]],0))),CHOOSE(AC[[M]:[M]],2,1,1,SUM(AC[[AB]:[DB]])))),""))</f>
        <v/>
      </c>
      <c r="DO21" t="str">
        <f>IF(OR(DO$5="",$S21=""),"",IFERROR(SUM(PRODUCT(INDEX(CMB[[BA_0O]:[BA_2O]],MATCH(ROUND(MIN(SUM(DO$4,$O21/1000),SUM($O21,DO$4/1000)),3),CMB[[Cmb_ID]:[Cmb_ID]],0),SUM(N(DO$1),N($R21),1)),CHOOSE(AC[[M]:[M]],1,1,0,AC[[AB]:[AB]])),PRODUCT(INDEX(CMB[[BD_0O]:[BD_2O]],MATCH(ROUND(MIN(SUM(DO$4,$O21/1000),SUM($O21,DO$4/1000)),3),CMB[[Cmb_ID]:[Cmb_ID]],0),SUM(N(DO$1),N($R21),1)),CHOOSE(AC[[M]:[M]],1,0,1,AC[[DB]:[DB]])),PRODUCT(SUM(ROUND(AVERAGE(VALUE(DO$3),VALUE($P21)),0),CHOOSE(IF(OR(DO$1,$R21),4,INDEX(CMB[[Res_Rare]:[Res_Rare]],MATCH(ROUND(MIN(SUM(DO$4,$O21/1000),SUM($O21,DO$4/1000)),3),CMB[[Cmb_ID]:[Cmb_ID]],0))),-1,-1,0,0)),IF(OR(DO$1,$R21),4,INDEX(CMB[[Cmb_Rare]:[Cmb_Rare]],MATCH(ROUND(MIN(SUM(DO$4,$O21/1000),SUM($O21,DO$4/1000)),3),CMB[[Cmb_ID]:[Cmb_ID]],0))),CHOOSE(AC[[M]:[M]],2,1,1,SUM(AC[[AB]:[DB]])))),""))</f>
        <v/>
      </c>
      <c r="DP21" t="str">
        <f>IF(OR(DP$5="",$S21=""),"",IFERROR(SUM(PRODUCT(INDEX(CMB[[BA_0O]:[BA_2O]],MATCH(ROUND(MIN(SUM(DP$4,$O21/1000),SUM($O21,DP$4/1000)),3),CMB[[Cmb_ID]:[Cmb_ID]],0),SUM(N(DP$1),N($R21),1)),CHOOSE(AC[[M]:[M]],1,1,0,AC[[AB]:[AB]])),PRODUCT(INDEX(CMB[[BD_0O]:[BD_2O]],MATCH(ROUND(MIN(SUM(DP$4,$O21/1000),SUM($O21,DP$4/1000)),3),CMB[[Cmb_ID]:[Cmb_ID]],0),SUM(N(DP$1),N($R21),1)),CHOOSE(AC[[M]:[M]],1,0,1,AC[[DB]:[DB]])),PRODUCT(SUM(ROUND(AVERAGE(VALUE(DP$3),VALUE($P21)),0),CHOOSE(IF(OR(DP$1,$R21),4,INDEX(CMB[[Res_Rare]:[Res_Rare]],MATCH(ROUND(MIN(SUM(DP$4,$O21/1000),SUM($O21,DP$4/1000)),3),CMB[[Cmb_ID]:[Cmb_ID]],0))),-1,-1,0,0)),IF(OR(DP$1,$R21),4,INDEX(CMB[[Cmb_Rare]:[Cmb_Rare]],MATCH(ROUND(MIN(SUM(DP$4,$O21/1000),SUM($O21,DP$4/1000)),3),CMB[[Cmb_ID]:[Cmb_ID]],0))),CHOOSE(AC[[M]:[M]],2,1,1,SUM(AC[[AB]:[DB]])))),""))</f>
        <v/>
      </c>
      <c r="DQ21" t="str">
        <f>IF(OR(DQ$5="",$S21=""),"",IFERROR(SUM(PRODUCT(INDEX(CMB[[BA_0O]:[BA_2O]],MATCH(ROUND(MIN(SUM(DQ$4,$O21/1000),SUM($O21,DQ$4/1000)),3),CMB[[Cmb_ID]:[Cmb_ID]],0),SUM(N(DQ$1),N($R21),1)),CHOOSE(AC[[M]:[M]],1,1,0,AC[[AB]:[AB]])),PRODUCT(INDEX(CMB[[BD_0O]:[BD_2O]],MATCH(ROUND(MIN(SUM(DQ$4,$O21/1000),SUM($O21,DQ$4/1000)),3),CMB[[Cmb_ID]:[Cmb_ID]],0),SUM(N(DQ$1),N($R21),1)),CHOOSE(AC[[M]:[M]],1,0,1,AC[[DB]:[DB]])),PRODUCT(SUM(ROUND(AVERAGE(VALUE(DQ$3),VALUE($P21)),0),CHOOSE(IF(OR(DQ$1,$R21),4,INDEX(CMB[[Res_Rare]:[Res_Rare]],MATCH(ROUND(MIN(SUM(DQ$4,$O21/1000),SUM($O21,DQ$4/1000)),3),CMB[[Cmb_ID]:[Cmb_ID]],0))),-1,-1,0,0)),IF(OR(DQ$1,$R21),4,INDEX(CMB[[Cmb_Rare]:[Cmb_Rare]],MATCH(ROUND(MIN(SUM(DQ$4,$O21/1000),SUM($O21,DQ$4/1000)),3),CMB[[Cmb_ID]:[Cmb_ID]],0))),CHOOSE(AC[[M]:[M]],2,1,1,SUM(AC[[AB]:[DB]])))),""))</f>
        <v/>
      </c>
      <c r="DR21" t="str">
        <f>IF(OR(DR$5="",$S21=""),"",IFERROR(SUM(PRODUCT(INDEX(CMB[[BA_0O]:[BA_2O]],MATCH(ROUND(MIN(SUM(DR$4,$O21/1000),SUM($O21,DR$4/1000)),3),CMB[[Cmb_ID]:[Cmb_ID]],0),SUM(N(DR$1),N($R21),1)),CHOOSE(AC[[M]:[M]],1,1,0,AC[[AB]:[AB]])),PRODUCT(INDEX(CMB[[BD_0O]:[BD_2O]],MATCH(ROUND(MIN(SUM(DR$4,$O21/1000),SUM($O21,DR$4/1000)),3),CMB[[Cmb_ID]:[Cmb_ID]],0),SUM(N(DR$1),N($R21),1)),CHOOSE(AC[[M]:[M]],1,0,1,AC[[DB]:[DB]])),PRODUCT(SUM(ROUND(AVERAGE(VALUE(DR$3),VALUE($P21)),0),CHOOSE(IF(OR(DR$1,$R21),4,INDEX(CMB[[Res_Rare]:[Res_Rare]],MATCH(ROUND(MIN(SUM(DR$4,$O21/1000),SUM($O21,DR$4/1000)),3),CMB[[Cmb_ID]:[Cmb_ID]],0))),-1,-1,0,0)),IF(OR(DR$1,$R21),4,INDEX(CMB[[Cmb_Rare]:[Cmb_Rare]],MATCH(ROUND(MIN(SUM(DR$4,$O21/1000),SUM($O21,DR$4/1000)),3),CMB[[Cmb_ID]:[Cmb_ID]],0))),CHOOSE(AC[[M]:[M]],2,1,1,SUM(AC[[AB]:[DB]])))),""))</f>
        <v/>
      </c>
      <c r="DS21" t="str">
        <f>IF(OR(DS$5="",$S21=""),"",IFERROR(SUM(PRODUCT(INDEX(CMB[[BA_0O]:[BA_2O]],MATCH(ROUND(MIN(SUM(DS$4,$O21/1000),SUM($O21,DS$4/1000)),3),CMB[[Cmb_ID]:[Cmb_ID]],0),SUM(N(DS$1),N($R21),1)),CHOOSE(AC[[M]:[M]],1,1,0,AC[[AB]:[AB]])),PRODUCT(INDEX(CMB[[BD_0O]:[BD_2O]],MATCH(ROUND(MIN(SUM(DS$4,$O21/1000),SUM($O21,DS$4/1000)),3),CMB[[Cmb_ID]:[Cmb_ID]],0),SUM(N(DS$1),N($R21),1)),CHOOSE(AC[[M]:[M]],1,0,1,AC[[DB]:[DB]])),PRODUCT(SUM(ROUND(AVERAGE(VALUE(DS$3),VALUE($P21)),0),CHOOSE(IF(OR(DS$1,$R21),4,INDEX(CMB[[Res_Rare]:[Res_Rare]],MATCH(ROUND(MIN(SUM(DS$4,$O21/1000),SUM($O21,DS$4/1000)),3),CMB[[Cmb_ID]:[Cmb_ID]],0))),-1,-1,0,0)),IF(OR(DS$1,$R21),4,INDEX(CMB[[Cmb_Rare]:[Cmb_Rare]],MATCH(ROUND(MIN(SUM(DS$4,$O21/1000),SUM($O21,DS$4/1000)),3),CMB[[Cmb_ID]:[Cmb_ID]],0))),CHOOSE(AC[[M]:[M]],2,1,1,SUM(AC[[AB]:[DB]])))),""))</f>
        <v/>
      </c>
      <c r="DT21" t="str">
        <f>IF(OR(DT$5="",$S21=""),"",IFERROR(SUM(PRODUCT(INDEX(CMB[[BA_0O]:[BA_2O]],MATCH(ROUND(MIN(SUM(DT$4,$O21/1000),SUM($O21,DT$4/1000)),3),CMB[[Cmb_ID]:[Cmb_ID]],0),SUM(N(DT$1),N($R21),1)),CHOOSE(AC[[M]:[M]],1,1,0,AC[[AB]:[AB]])),PRODUCT(INDEX(CMB[[BD_0O]:[BD_2O]],MATCH(ROUND(MIN(SUM(DT$4,$O21/1000),SUM($O21,DT$4/1000)),3),CMB[[Cmb_ID]:[Cmb_ID]],0),SUM(N(DT$1),N($R21),1)),CHOOSE(AC[[M]:[M]],1,0,1,AC[[DB]:[DB]])),PRODUCT(SUM(ROUND(AVERAGE(VALUE(DT$3),VALUE($P21)),0),CHOOSE(IF(OR(DT$1,$R21),4,INDEX(CMB[[Res_Rare]:[Res_Rare]],MATCH(ROUND(MIN(SUM(DT$4,$O21/1000),SUM($O21,DT$4/1000)),3),CMB[[Cmb_ID]:[Cmb_ID]],0))),-1,-1,0,0)),IF(OR(DT$1,$R21),4,INDEX(CMB[[Cmb_Rare]:[Cmb_Rare]],MATCH(ROUND(MIN(SUM(DT$4,$O21/1000),SUM($O21,DT$4/1000)),3),CMB[[Cmb_ID]:[Cmb_ID]],0))),CHOOSE(AC[[M]:[M]],2,1,1,SUM(AC[[AB]:[DB]])))),""))</f>
        <v/>
      </c>
      <c r="DU21" t="str">
        <f>IF(OR(DU$5="",$S21=""),"",IFERROR(SUM(PRODUCT(INDEX(CMB[[BA_0O]:[BA_2O]],MATCH(ROUND(MIN(SUM(DU$4,$O21/1000),SUM($O21,DU$4/1000)),3),CMB[[Cmb_ID]:[Cmb_ID]],0),SUM(N(DU$1),N($R21),1)),CHOOSE(AC[[M]:[M]],1,1,0,AC[[AB]:[AB]])),PRODUCT(INDEX(CMB[[BD_0O]:[BD_2O]],MATCH(ROUND(MIN(SUM(DU$4,$O21/1000),SUM($O21,DU$4/1000)),3),CMB[[Cmb_ID]:[Cmb_ID]],0),SUM(N(DU$1),N($R21),1)),CHOOSE(AC[[M]:[M]],1,0,1,AC[[DB]:[DB]])),PRODUCT(SUM(ROUND(AVERAGE(VALUE(DU$3),VALUE($P21)),0),CHOOSE(IF(OR(DU$1,$R21),4,INDEX(CMB[[Res_Rare]:[Res_Rare]],MATCH(ROUND(MIN(SUM(DU$4,$O21/1000),SUM($O21,DU$4/1000)),3),CMB[[Cmb_ID]:[Cmb_ID]],0))),-1,-1,0,0)),IF(OR(DU$1,$R21),4,INDEX(CMB[[Cmb_Rare]:[Cmb_Rare]],MATCH(ROUND(MIN(SUM(DU$4,$O21/1000),SUM($O21,DU$4/1000)),3),CMB[[Cmb_ID]:[Cmb_ID]],0))),CHOOSE(AC[[M]:[M]],2,1,1,SUM(AC[[AB]:[DB]])))),""))</f>
        <v/>
      </c>
      <c r="DV21" t="str">
        <f>IF(OR(DV$5="",$S21=""),"",IFERROR(SUM(PRODUCT(INDEX(CMB[[BA_0O]:[BA_2O]],MATCH(ROUND(MIN(SUM(DV$4,$O21/1000),SUM($O21,DV$4/1000)),3),CMB[[Cmb_ID]:[Cmb_ID]],0),SUM(N(DV$1),N($R21),1)),CHOOSE(AC[[M]:[M]],1,1,0,AC[[AB]:[AB]])),PRODUCT(INDEX(CMB[[BD_0O]:[BD_2O]],MATCH(ROUND(MIN(SUM(DV$4,$O21/1000),SUM($O21,DV$4/1000)),3),CMB[[Cmb_ID]:[Cmb_ID]],0),SUM(N(DV$1),N($R21),1)),CHOOSE(AC[[M]:[M]],1,0,1,AC[[DB]:[DB]])),PRODUCT(SUM(ROUND(AVERAGE(VALUE(DV$3),VALUE($P21)),0),CHOOSE(IF(OR(DV$1,$R21),4,INDEX(CMB[[Res_Rare]:[Res_Rare]],MATCH(ROUND(MIN(SUM(DV$4,$O21/1000),SUM($O21,DV$4/1000)),3),CMB[[Cmb_ID]:[Cmb_ID]],0))),-1,-1,0,0)),IF(OR(DV$1,$R21),4,INDEX(CMB[[Cmb_Rare]:[Cmb_Rare]],MATCH(ROUND(MIN(SUM(DV$4,$O21/1000),SUM($O21,DV$4/1000)),3),CMB[[Cmb_ID]:[Cmb_ID]],0))),CHOOSE(AC[[M]:[M]],2,1,1,SUM(AC[[AB]:[DB]])))),""))</f>
        <v/>
      </c>
      <c r="DW21" t="str">
        <f>IF(OR(DW$5="",$S21=""),"",IFERROR(SUM(PRODUCT(INDEX(CMB[[BA_0O]:[BA_2O]],MATCH(ROUND(MIN(SUM(DW$4,$O21/1000),SUM($O21,DW$4/1000)),3),CMB[[Cmb_ID]:[Cmb_ID]],0),SUM(N(DW$1),N($R21),1)),CHOOSE(AC[[M]:[M]],1,1,0,AC[[AB]:[AB]])),PRODUCT(INDEX(CMB[[BD_0O]:[BD_2O]],MATCH(ROUND(MIN(SUM(DW$4,$O21/1000),SUM($O21,DW$4/1000)),3),CMB[[Cmb_ID]:[Cmb_ID]],0),SUM(N(DW$1),N($R21),1)),CHOOSE(AC[[M]:[M]],1,0,1,AC[[DB]:[DB]])),PRODUCT(SUM(ROUND(AVERAGE(VALUE(DW$3),VALUE($P21)),0),CHOOSE(IF(OR(DW$1,$R21),4,INDEX(CMB[[Res_Rare]:[Res_Rare]],MATCH(ROUND(MIN(SUM(DW$4,$O21/1000),SUM($O21,DW$4/1000)),3),CMB[[Cmb_ID]:[Cmb_ID]],0))),-1,-1,0,0)),IF(OR(DW$1,$R21),4,INDEX(CMB[[Cmb_Rare]:[Cmb_Rare]],MATCH(ROUND(MIN(SUM(DW$4,$O21/1000),SUM($O21,DW$4/1000)),3),CMB[[Cmb_ID]:[Cmb_ID]],0))),CHOOSE(AC[[M]:[M]],2,1,1,SUM(AC[[AB]:[DB]])))),""))</f>
        <v/>
      </c>
      <c r="DX21" t="str">
        <f>IF(OR(DX$5="",$S21=""),"",IFERROR(SUM(PRODUCT(INDEX(CMB[[BA_0O]:[BA_2O]],MATCH(ROUND(MIN(SUM(DX$4,$O21/1000),SUM($O21,DX$4/1000)),3),CMB[[Cmb_ID]:[Cmb_ID]],0),SUM(N(DX$1),N($R21),1)),CHOOSE(AC[[M]:[M]],1,1,0,AC[[AB]:[AB]])),PRODUCT(INDEX(CMB[[BD_0O]:[BD_2O]],MATCH(ROUND(MIN(SUM(DX$4,$O21/1000),SUM($O21,DX$4/1000)),3),CMB[[Cmb_ID]:[Cmb_ID]],0),SUM(N(DX$1),N($R21),1)),CHOOSE(AC[[M]:[M]],1,0,1,AC[[DB]:[DB]])),PRODUCT(SUM(ROUND(AVERAGE(VALUE(DX$3),VALUE($P21)),0),CHOOSE(IF(OR(DX$1,$R21),4,INDEX(CMB[[Res_Rare]:[Res_Rare]],MATCH(ROUND(MIN(SUM(DX$4,$O21/1000),SUM($O21,DX$4/1000)),3),CMB[[Cmb_ID]:[Cmb_ID]],0))),-1,-1,0,0)),IF(OR(DX$1,$R21),4,INDEX(CMB[[Cmb_Rare]:[Cmb_Rare]],MATCH(ROUND(MIN(SUM(DX$4,$O21/1000),SUM($O21,DX$4/1000)),3),CMB[[Cmb_ID]:[Cmb_ID]],0))),CHOOSE(AC[[M]:[M]],2,1,1,SUM(AC[[AB]:[DB]])))),""))</f>
        <v/>
      </c>
      <c r="DY21" t="str">
        <f>IF(OR(DY$5="",$S21=""),"",IFERROR(SUM(PRODUCT(INDEX(CMB[[BA_0O]:[BA_2O]],MATCH(ROUND(MIN(SUM(DY$4,$O21/1000),SUM($O21,DY$4/1000)),3),CMB[[Cmb_ID]:[Cmb_ID]],0),SUM(N(DY$1),N($R21),1)),CHOOSE(AC[[M]:[M]],1,1,0,AC[[AB]:[AB]])),PRODUCT(INDEX(CMB[[BD_0O]:[BD_2O]],MATCH(ROUND(MIN(SUM(DY$4,$O21/1000),SUM($O21,DY$4/1000)),3),CMB[[Cmb_ID]:[Cmb_ID]],0),SUM(N(DY$1),N($R21),1)),CHOOSE(AC[[M]:[M]],1,0,1,AC[[DB]:[DB]])),PRODUCT(SUM(ROUND(AVERAGE(VALUE(DY$3),VALUE($P21)),0),CHOOSE(IF(OR(DY$1,$R21),4,INDEX(CMB[[Res_Rare]:[Res_Rare]],MATCH(ROUND(MIN(SUM(DY$4,$O21/1000),SUM($O21,DY$4/1000)),3),CMB[[Cmb_ID]:[Cmb_ID]],0))),-1,-1,0,0)),IF(OR(DY$1,$R21),4,INDEX(CMB[[Cmb_Rare]:[Cmb_Rare]],MATCH(ROUND(MIN(SUM(DY$4,$O21/1000),SUM($O21,DY$4/1000)),3),CMB[[Cmb_ID]:[Cmb_ID]],0))),CHOOSE(AC[[M]:[M]],2,1,1,SUM(AC[[AB]:[DB]])))),""))</f>
        <v/>
      </c>
      <c r="DZ21" t="str">
        <f>IF(OR(DZ$5="",$S21=""),"",IFERROR(SUM(PRODUCT(INDEX(CMB[[BA_0O]:[BA_2O]],MATCH(ROUND(MIN(SUM(DZ$4,$O21/1000),SUM($O21,DZ$4/1000)),3),CMB[[Cmb_ID]:[Cmb_ID]],0),SUM(N(DZ$1),N($R21),1)),CHOOSE(AC[[M]:[M]],1,1,0,AC[[AB]:[AB]])),PRODUCT(INDEX(CMB[[BD_0O]:[BD_2O]],MATCH(ROUND(MIN(SUM(DZ$4,$O21/1000),SUM($O21,DZ$4/1000)),3),CMB[[Cmb_ID]:[Cmb_ID]],0),SUM(N(DZ$1),N($R21),1)),CHOOSE(AC[[M]:[M]],1,0,1,AC[[DB]:[DB]])),PRODUCT(SUM(ROUND(AVERAGE(VALUE(DZ$3),VALUE($P21)),0),CHOOSE(IF(OR(DZ$1,$R21),4,INDEX(CMB[[Res_Rare]:[Res_Rare]],MATCH(ROUND(MIN(SUM(DZ$4,$O21/1000),SUM($O21,DZ$4/1000)),3),CMB[[Cmb_ID]:[Cmb_ID]],0))),-1,-1,0,0)),IF(OR(DZ$1,$R21),4,INDEX(CMB[[Cmb_Rare]:[Cmb_Rare]],MATCH(ROUND(MIN(SUM(DZ$4,$O21/1000),SUM($O21,DZ$4/1000)),3),CMB[[Cmb_ID]:[Cmb_ID]],0))),CHOOSE(AC[[M]:[M]],2,1,1,SUM(AC[[AB]:[DB]])))),""))</f>
        <v/>
      </c>
      <c r="EA21" t="str">
        <f>IF(OR(EA$5="",$S21=""),"",IFERROR(SUM(PRODUCT(INDEX(CMB[[BA_0O]:[BA_2O]],MATCH(ROUND(MIN(SUM(EA$4,$O21/1000),SUM($O21,EA$4/1000)),3),CMB[[Cmb_ID]:[Cmb_ID]],0),SUM(N(EA$1),N($R21),1)),CHOOSE(AC[[M]:[M]],1,1,0,AC[[AB]:[AB]])),PRODUCT(INDEX(CMB[[BD_0O]:[BD_2O]],MATCH(ROUND(MIN(SUM(EA$4,$O21/1000),SUM($O21,EA$4/1000)),3),CMB[[Cmb_ID]:[Cmb_ID]],0),SUM(N(EA$1),N($R21),1)),CHOOSE(AC[[M]:[M]],1,0,1,AC[[DB]:[DB]])),PRODUCT(SUM(ROUND(AVERAGE(VALUE(EA$3),VALUE($P21)),0),CHOOSE(IF(OR(EA$1,$R21),4,INDEX(CMB[[Res_Rare]:[Res_Rare]],MATCH(ROUND(MIN(SUM(EA$4,$O21/1000),SUM($O21,EA$4/1000)),3),CMB[[Cmb_ID]:[Cmb_ID]],0))),-1,-1,0,0)),IF(OR(EA$1,$R21),4,INDEX(CMB[[Cmb_Rare]:[Cmb_Rare]],MATCH(ROUND(MIN(SUM(EA$4,$O21/1000),SUM($O21,EA$4/1000)),3),CMB[[Cmb_ID]:[Cmb_ID]],0))),CHOOSE(AC[[M]:[M]],2,1,1,SUM(AC[[AB]:[DB]])))),""))</f>
        <v/>
      </c>
      <c r="EB21" t="str">
        <f>IF(OR(EB$5="",$S21=""),"",IFERROR(SUM(PRODUCT(INDEX(CMB[[BA_0O]:[BA_2O]],MATCH(ROUND(MIN(SUM(EB$4,$O21/1000),SUM($O21,EB$4/1000)),3),CMB[[Cmb_ID]:[Cmb_ID]],0),SUM(N(EB$1),N($R21),1)),CHOOSE(AC[[M]:[M]],1,1,0,AC[[AB]:[AB]])),PRODUCT(INDEX(CMB[[BD_0O]:[BD_2O]],MATCH(ROUND(MIN(SUM(EB$4,$O21/1000),SUM($O21,EB$4/1000)),3),CMB[[Cmb_ID]:[Cmb_ID]],0),SUM(N(EB$1),N($R21),1)),CHOOSE(AC[[M]:[M]],1,0,1,AC[[DB]:[DB]])),PRODUCT(SUM(ROUND(AVERAGE(VALUE(EB$3),VALUE($P21)),0),CHOOSE(IF(OR(EB$1,$R21),4,INDEX(CMB[[Res_Rare]:[Res_Rare]],MATCH(ROUND(MIN(SUM(EB$4,$O21/1000),SUM($O21,EB$4/1000)),3),CMB[[Cmb_ID]:[Cmb_ID]],0))),-1,-1,0,0)),IF(OR(EB$1,$R21),4,INDEX(CMB[[Cmb_Rare]:[Cmb_Rare]],MATCH(ROUND(MIN(SUM(EB$4,$O21/1000),SUM($O21,EB$4/1000)),3),CMB[[Cmb_ID]:[Cmb_ID]],0))),CHOOSE(AC[[M]:[M]],2,1,1,SUM(AC[[AB]:[DB]])))),""))</f>
        <v/>
      </c>
      <c r="EC21" t="str">
        <f>IF(OR(EC$5="",$S21=""),"",IFERROR(SUM(PRODUCT(INDEX(CMB[[BA_0O]:[BA_2O]],MATCH(ROUND(MIN(SUM(EC$4,$O21/1000),SUM($O21,EC$4/1000)),3),CMB[[Cmb_ID]:[Cmb_ID]],0),SUM(N(EC$1),N($R21),1)),CHOOSE(AC[[M]:[M]],1,1,0,AC[[AB]:[AB]])),PRODUCT(INDEX(CMB[[BD_0O]:[BD_2O]],MATCH(ROUND(MIN(SUM(EC$4,$O21/1000),SUM($O21,EC$4/1000)),3),CMB[[Cmb_ID]:[Cmb_ID]],0),SUM(N(EC$1),N($R21),1)),CHOOSE(AC[[M]:[M]],1,0,1,AC[[DB]:[DB]])),PRODUCT(SUM(ROUND(AVERAGE(VALUE(EC$3),VALUE($P21)),0),CHOOSE(IF(OR(EC$1,$R21),4,INDEX(CMB[[Res_Rare]:[Res_Rare]],MATCH(ROUND(MIN(SUM(EC$4,$O21/1000),SUM($O21,EC$4/1000)),3),CMB[[Cmb_ID]:[Cmb_ID]],0))),-1,-1,0,0)),IF(OR(EC$1,$R21),4,INDEX(CMB[[Cmb_Rare]:[Cmb_Rare]],MATCH(ROUND(MIN(SUM(EC$4,$O21/1000),SUM($O21,EC$4/1000)),3),CMB[[Cmb_ID]:[Cmb_ID]],0))),CHOOSE(AC[[M]:[M]],2,1,1,SUM(AC[[AB]:[DB]])))),""))</f>
        <v/>
      </c>
      <c r="ED21" t="str">
        <f>IF(OR(ED$5="",$S21=""),"",IFERROR(SUM(PRODUCT(INDEX(CMB[[BA_0O]:[BA_2O]],MATCH(ROUND(MIN(SUM(ED$4,$O21/1000),SUM($O21,ED$4/1000)),3),CMB[[Cmb_ID]:[Cmb_ID]],0),SUM(N(ED$1),N($R21),1)),CHOOSE(AC[[M]:[M]],1,1,0,AC[[AB]:[AB]])),PRODUCT(INDEX(CMB[[BD_0O]:[BD_2O]],MATCH(ROUND(MIN(SUM(ED$4,$O21/1000),SUM($O21,ED$4/1000)),3),CMB[[Cmb_ID]:[Cmb_ID]],0),SUM(N(ED$1),N($R21),1)),CHOOSE(AC[[M]:[M]],1,0,1,AC[[DB]:[DB]])),PRODUCT(SUM(ROUND(AVERAGE(VALUE(ED$3),VALUE($P21)),0),CHOOSE(IF(OR(ED$1,$R21),4,INDEX(CMB[[Res_Rare]:[Res_Rare]],MATCH(ROUND(MIN(SUM(ED$4,$O21/1000),SUM($O21,ED$4/1000)),3),CMB[[Cmb_ID]:[Cmb_ID]],0))),-1,-1,0,0)),IF(OR(ED$1,$R21),4,INDEX(CMB[[Cmb_Rare]:[Cmb_Rare]],MATCH(ROUND(MIN(SUM(ED$4,$O21/1000),SUM($O21,ED$4/1000)),3),CMB[[Cmb_ID]:[Cmb_ID]],0))),CHOOSE(AC[[M]:[M]],2,1,1,SUM(AC[[AB]:[DB]])))),""))</f>
        <v/>
      </c>
      <c r="EE21" t="str">
        <f>IF(OR(EE$5="",$S21=""),"",IFERROR(SUM(PRODUCT(INDEX(CMB[[BA_0O]:[BA_2O]],MATCH(ROUND(MIN(SUM(EE$4,$O21/1000),SUM($O21,EE$4/1000)),3),CMB[[Cmb_ID]:[Cmb_ID]],0),SUM(N(EE$1),N($R21),1)),CHOOSE(AC[[M]:[M]],1,1,0,AC[[AB]:[AB]])),PRODUCT(INDEX(CMB[[BD_0O]:[BD_2O]],MATCH(ROUND(MIN(SUM(EE$4,$O21/1000),SUM($O21,EE$4/1000)),3),CMB[[Cmb_ID]:[Cmb_ID]],0),SUM(N(EE$1),N($R21),1)),CHOOSE(AC[[M]:[M]],1,0,1,AC[[DB]:[DB]])),PRODUCT(SUM(ROUND(AVERAGE(VALUE(EE$3),VALUE($P21)),0),CHOOSE(IF(OR(EE$1,$R21),4,INDEX(CMB[[Res_Rare]:[Res_Rare]],MATCH(ROUND(MIN(SUM(EE$4,$O21/1000),SUM($O21,EE$4/1000)),3),CMB[[Cmb_ID]:[Cmb_ID]],0))),-1,-1,0,0)),IF(OR(EE$1,$R21),4,INDEX(CMB[[Cmb_Rare]:[Cmb_Rare]],MATCH(ROUND(MIN(SUM(EE$4,$O21/1000),SUM($O21,EE$4/1000)),3),CMB[[Cmb_ID]:[Cmb_ID]],0))),CHOOSE(AC[[M]:[M]],2,1,1,SUM(AC[[AB]:[DB]])))),""))</f>
        <v/>
      </c>
      <c r="EF21" t="str">
        <f>IF(OR(EF$5="",$S21=""),"",IFERROR(SUM(PRODUCT(INDEX(CMB[[BA_0O]:[BA_2O]],MATCH(ROUND(MIN(SUM(EF$4,$O21/1000),SUM($O21,EF$4/1000)),3),CMB[[Cmb_ID]:[Cmb_ID]],0),SUM(N(EF$1),N($R21),1)),CHOOSE(AC[[M]:[M]],1,1,0,AC[[AB]:[AB]])),PRODUCT(INDEX(CMB[[BD_0O]:[BD_2O]],MATCH(ROUND(MIN(SUM(EF$4,$O21/1000),SUM($O21,EF$4/1000)),3),CMB[[Cmb_ID]:[Cmb_ID]],0),SUM(N(EF$1),N($R21),1)),CHOOSE(AC[[M]:[M]],1,0,1,AC[[DB]:[DB]])),PRODUCT(SUM(ROUND(AVERAGE(VALUE(EF$3),VALUE($P21)),0),CHOOSE(IF(OR(EF$1,$R21),4,INDEX(CMB[[Res_Rare]:[Res_Rare]],MATCH(ROUND(MIN(SUM(EF$4,$O21/1000),SUM($O21,EF$4/1000)),3),CMB[[Cmb_ID]:[Cmb_ID]],0))),-1,-1,0,0)),IF(OR(EF$1,$R21),4,INDEX(CMB[[Cmb_Rare]:[Cmb_Rare]],MATCH(ROUND(MIN(SUM(EF$4,$O21/1000),SUM($O21,EF$4/1000)),3),CMB[[Cmb_ID]:[Cmb_ID]],0))),CHOOSE(AC[[M]:[M]],2,1,1,SUM(AC[[AB]:[DB]])))),""))</f>
        <v/>
      </c>
      <c r="EG21" t="str">
        <f>IF(OR(EG$5="",$S21=""),"",IFERROR(SUM(PRODUCT(INDEX(CMB[[BA_0O]:[BA_2O]],MATCH(ROUND(MIN(SUM(EG$4,$O21/1000),SUM($O21,EG$4/1000)),3),CMB[[Cmb_ID]:[Cmb_ID]],0),SUM(N(EG$1),N($R21),1)),CHOOSE(AC[[M]:[M]],1,1,0,AC[[AB]:[AB]])),PRODUCT(INDEX(CMB[[BD_0O]:[BD_2O]],MATCH(ROUND(MIN(SUM(EG$4,$O21/1000),SUM($O21,EG$4/1000)),3),CMB[[Cmb_ID]:[Cmb_ID]],0),SUM(N(EG$1),N($R21),1)),CHOOSE(AC[[M]:[M]],1,0,1,AC[[DB]:[DB]])),PRODUCT(SUM(ROUND(AVERAGE(VALUE(EG$3),VALUE($P21)),0),CHOOSE(IF(OR(EG$1,$R21),4,INDEX(CMB[[Res_Rare]:[Res_Rare]],MATCH(ROUND(MIN(SUM(EG$4,$O21/1000),SUM($O21,EG$4/1000)),3),CMB[[Cmb_ID]:[Cmb_ID]],0))),-1,-1,0,0)),IF(OR(EG$1,$R21),4,INDEX(CMB[[Cmb_Rare]:[Cmb_Rare]],MATCH(ROUND(MIN(SUM(EG$4,$O21/1000),SUM($O21,EG$4/1000)),3),CMB[[Cmb_ID]:[Cmb_ID]],0))),CHOOSE(AC[[M]:[M]],2,1,1,SUM(AC[[AB]:[DB]])))),""))</f>
        <v/>
      </c>
      <c r="EH21" t="str">
        <f>IF(OR(EH$5="",$S21=""),"",IFERROR(SUM(PRODUCT(INDEX(CMB[[BA_0O]:[BA_2O]],MATCH(ROUND(MIN(SUM(EH$4,$O21/1000),SUM($O21,EH$4/1000)),3),CMB[[Cmb_ID]:[Cmb_ID]],0),SUM(N(EH$1),N($R21),1)),CHOOSE(AC[[M]:[M]],1,1,0,AC[[AB]:[AB]])),PRODUCT(INDEX(CMB[[BD_0O]:[BD_2O]],MATCH(ROUND(MIN(SUM(EH$4,$O21/1000),SUM($O21,EH$4/1000)),3),CMB[[Cmb_ID]:[Cmb_ID]],0),SUM(N(EH$1),N($R21),1)),CHOOSE(AC[[M]:[M]],1,0,1,AC[[DB]:[DB]])),PRODUCT(SUM(ROUND(AVERAGE(VALUE(EH$3),VALUE($P21)),0),CHOOSE(IF(OR(EH$1,$R21),4,INDEX(CMB[[Res_Rare]:[Res_Rare]],MATCH(ROUND(MIN(SUM(EH$4,$O21/1000),SUM($O21,EH$4/1000)),3),CMB[[Cmb_ID]:[Cmb_ID]],0))),-1,-1,0,0)),IF(OR(EH$1,$R21),4,INDEX(CMB[[Cmb_Rare]:[Cmb_Rare]],MATCH(ROUND(MIN(SUM(EH$4,$O21/1000),SUM($O21,EH$4/1000)),3),CMB[[Cmb_ID]:[Cmb_ID]],0))),CHOOSE(AC[[M]:[M]],2,1,1,SUM(AC[[AB]:[DB]])))),""))</f>
        <v/>
      </c>
      <c r="EI21" t="str">
        <f>IF(OR(EI$5="",$S21=""),"",IFERROR(SUM(PRODUCT(INDEX(CMB[[BA_0O]:[BA_2O]],MATCH(ROUND(MIN(SUM(EI$4,$O21/1000),SUM($O21,EI$4/1000)),3),CMB[[Cmb_ID]:[Cmb_ID]],0),SUM(N(EI$1),N($R21),1)),CHOOSE(AC[[M]:[M]],1,1,0,AC[[AB]:[AB]])),PRODUCT(INDEX(CMB[[BD_0O]:[BD_2O]],MATCH(ROUND(MIN(SUM(EI$4,$O21/1000),SUM($O21,EI$4/1000)),3),CMB[[Cmb_ID]:[Cmb_ID]],0),SUM(N(EI$1),N($R21),1)),CHOOSE(AC[[M]:[M]],1,0,1,AC[[DB]:[DB]])),PRODUCT(SUM(ROUND(AVERAGE(VALUE(EI$3),VALUE($P21)),0),CHOOSE(IF(OR(EI$1,$R21),4,INDEX(CMB[[Res_Rare]:[Res_Rare]],MATCH(ROUND(MIN(SUM(EI$4,$O21/1000),SUM($O21,EI$4/1000)),3),CMB[[Cmb_ID]:[Cmb_ID]],0))),-1,-1,0,0)),IF(OR(EI$1,$R21),4,INDEX(CMB[[Cmb_Rare]:[Cmb_Rare]],MATCH(ROUND(MIN(SUM(EI$4,$O21/1000),SUM($O21,EI$4/1000)),3),CMB[[Cmb_ID]:[Cmb_ID]],0))),CHOOSE(AC[[M]:[M]],2,1,1,SUM(AC[[AB]:[DB]])))),""))</f>
        <v/>
      </c>
      <c r="EJ21" t="str">
        <f>IF(OR(EJ$5="",$S21=""),"",IFERROR(SUM(PRODUCT(INDEX(CMB[[BA_0O]:[BA_2O]],MATCH(ROUND(MIN(SUM(EJ$4,$O21/1000),SUM($O21,EJ$4/1000)),3),CMB[[Cmb_ID]:[Cmb_ID]],0),SUM(N(EJ$1),N($R21),1)),CHOOSE(AC[[M]:[M]],1,1,0,AC[[AB]:[AB]])),PRODUCT(INDEX(CMB[[BD_0O]:[BD_2O]],MATCH(ROUND(MIN(SUM(EJ$4,$O21/1000),SUM($O21,EJ$4/1000)),3),CMB[[Cmb_ID]:[Cmb_ID]],0),SUM(N(EJ$1),N($R21),1)),CHOOSE(AC[[M]:[M]],1,0,1,AC[[DB]:[DB]])),PRODUCT(SUM(ROUND(AVERAGE(VALUE(EJ$3),VALUE($P21)),0),CHOOSE(IF(OR(EJ$1,$R21),4,INDEX(CMB[[Res_Rare]:[Res_Rare]],MATCH(ROUND(MIN(SUM(EJ$4,$O21/1000),SUM($O21,EJ$4/1000)),3),CMB[[Cmb_ID]:[Cmb_ID]],0))),-1,-1,0,0)),IF(OR(EJ$1,$R21),4,INDEX(CMB[[Cmb_Rare]:[Cmb_Rare]],MATCH(ROUND(MIN(SUM(EJ$4,$O21/1000),SUM($O21,EJ$4/1000)),3),CMB[[Cmb_ID]:[Cmb_ID]],0))),CHOOSE(AC[[M]:[M]],2,1,1,SUM(AC[[AB]:[DB]])))),""))</f>
        <v/>
      </c>
      <c r="EK21" t="str">
        <f>IF(OR(EK$5="",$S21=""),"",IFERROR(SUM(PRODUCT(INDEX(CMB[[BA_0O]:[BA_2O]],MATCH(ROUND(MIN(SUM(EK$4,$O21/1000),SUM($O21,EK$4/1000)),3),CMB[[Cmb_ID]:[Cmb_ID]],0),SUM(N(EK$1),N($R21),1)),CHOOSE(AC[[M]:[M]],1,1,0,AC[[AB]:[AB]])),PRODUCT(INDEX(CMB[[BD_0O]:[BD_2O]],MATCH(ROUND(MIN(SUM(EK$4,$O21/1000),SUM($O21,EK$4/1000)),3),CMB[[Cmb_ID]:[Cmb_ID]],0),SUM(N(EK$1),N($R21),1)),CHOOSE(AC[[M]:[M]],1,0,1,AC[[DB]:[DB]])),PRODUCT(SUM(ROUND(AVERAGE(VALUE(EK$3),VALUE($P21)),0),CHOOSE(IF(OR(EK$1,$R21),4,INDEX(CMB[[Res_Rare]:[Res_Rare]],MATCH(ROUND(MIN(SUM(EK$4,$O21/1000),SUM($O21,EK$4/1000)),3),CMB[[Cmb_ID]:[Cmb_ID]],0))),-1,-1,0,0)),IF(OR(EK$1,$R21),4,INDEX(CMB[[Cmb_Rare]:[Cmb_Rare]],MATCH(ROUND(MIN(SUM(EK$4,$O21/1000),SUM($O21,EK$4/1000)),3),CMB[[Cmb_ID]:[Cmb_ID]],0))),CHOOSE(AC[[M]:[M]],2,1,1,SUM(AC[[AB]:[DB]])))),""))</f>
        <v/>
      </c>
      <c r="EL21" t="str">
        <f>IF(OR(EL$5="",$S21=""),"",IFERROR(SUM(PRODUCT(INDEX(CMB[[BA_0O]:[BA_2O]],MATCH(ROUND(MIN(SUM(EL$4,$O21/1000),SUM($O21,EL$4/1000)),3),CMB[[Cmb_ID]:[Cmb_ID]],0),SUM(N(EL$1),N($R21),1)),CHOOSE(AC[[M]:[M]],1,1,0,AC[[AB]:[AB]])),PRODUCT(INDEX(CMB[[BD_0O]:[BD_2O]],MATCH(ROUND(MIN(SUM(EL$4,$O21/1000),SUM($O21,EL$4/1000)),3),CMB[[Cmb_ID]:[Cmb_ID]],0),SUM(N(EL$1),N($R21),1)),CHOOSE(AC[[M]:[M]],1,0,1,AC[[DB]:[DB]])),PRODUCT(SUM(ROUND(AVERAGE(VALUE(EL$3),VALUE($P21)),0),CHOOSE(IF(OR(EL$1,$R21),4,INDEX(CMB[[Res_Rare]:[Res_Rare]],MATCH(ROUND(MIN(SUM(EL$4,$O21/1000),SUM($O21,EL$4/1000)),3),CMB[[Cmb_ID]:[Cmb_ID]],0))),-1,-1,0,0)),IF(OR(EL$1,$R21),4,INDEX(CMB[[Cmb_Rare]:[Cmb_Rare]],MATCH(ROUND(MIN(SUM(EL$4,$O21/1000),SUM($O21,EL$4/1000)),3),CMB[[Cmb_ID]:[Cmb_ID]],0))),CHOOSE(AC[[M]:[M]],2,1,1,SUM(AC[[AB]:[DB]])))),""))</f>
        <v/>
      </c>
      <c r="EM21" t="str">
        <f>IF(OR(EM$5="",$S21=""),"",IFERROR(SUM(PRODUCT(INDEX(CMB[[BA_0O]:[BA_2O]],MATCH(ROUND(MIN(SUM(EM$4,$O21/1000),SUM($O21,EM$4/1000)),3),CMB[[Cmb_ID]:[Cmb_ID]],0),SUM(N(EM$1),N($R21),1)),CHOOSE(AC[[M]:[M]],1,1,0,AC[[AB]:[AB]])),PRODUCT(INDEX(CMB[[BD_0O]:[BD_2O]],MATCH(ROUND(MIN(SUM(EM$4,$O21/1000),SUM($O21,EM$4/1000)),3),CMB[[Cmb_ID]:[Cmb_ID]],0),SUM(N(EM$1),N($R21),1)),CHOOSE(AC[[M]:[M]],1,0,1,AC[[DB]:[DB]])),PRODUCT(SUM(ROUND(AVERAGE(VALUE(EM$3),VALUE($P21)),0),CHOOSE(IF(OR(EM$1,$R21),4,INDEX(CMB[[Res_Rare]:[Res_Rare]],MATCH(ROUND(MIN(SUM(EM$4,$O21/1000),SUM($O21,EM$4/1000)),3),CMB[[Cmb_ID]:[Cmb_ID]],0))),-1,-1,0,0)),IF(OR(EM$1,$R21),4,INDEX(CMB[[Cmb_Rare]:[Cmb_Rare]],MATCH(ROUND(MIN(SUM(EM$4,$O21/1000),SUM($O21,EM$4/1000)),3),CMB[[Cmb_ID]:[Cmb_ID]],0))),CHOOSE(AC[[M]:[M]],2,1,1,SUM(AC[[AB]:[DB]])))),""))</f>
        <v/>
      </c>
      <c r="EN21" t="str">
        <f>IF(OR(EN$5="",$S21=""),"",IFERROR(SUM(PRODUCT(INDEX(CMB[[BA_0O]:[BA_2O]],MATCH(ROUND(MIN(SUM(EN$4,$O21/1000),SUM($O21,EN$4/1000)),3),CMB[[Cmb_ID]:[Cmb_ID]],0),SUM(N(EN$1),N($R21),1)),CHOOSE(AC[[M]:[M]],1,1,0,AC[[AB]:[AB]])),PRODUCT(INDEX(CMB[[BD_0O]:[BD_2O]],MATCH(ROUND(MIN(SUM(EN$4,$O21/1000),SUM($O21,EN$4/1000)),3),CMB[[Cmb_ID]:[Cmb_ID]],0),SUM(N(EN$1),N($R21),1)),CHOOSE(AC[[M]:[M]],1,0,1,AC[[DB]:[DB]])),PRODUCT(SUM(ROUND(AVERAGE(VALUE(EN$3),VALUE($P21)),0),CHOOSE(IF(OR(EN$1,$R21),4,INDEX(CMB[[Res_Rare]:[Res_Rare]],MATCH(ROUND(MIN(SUM(EN$4,$O21/1000),SUM($O21,EN$4/1000)),3),CMB[[Cmb_ID]:[Cmb_ID]],0))),-1,-1,0,0)),IF(OR(EN$1,$R21),4,INDEX(CMB[[Cmb_Rare]:[Cmb_Rare]],MATCH(ROUND(MIN(SUM(EN$4,$O21/1000),SUM($O21,EN$4/1000)),3),CMB[[Cmb_ID]:[Cmb_ID]],0))),CHOOSE(AC[[M]:[M]],2,1,1,SUM(AC[[AB]:[DB]])))),""))</f>
        <v/>
      </c>
      <c r="EO21" t="str">
        <f>IF(OR(EO$5="",$S21=""),"",IFERROR(SUM(PRODUCT(INDEX(CMB[[BA_0O]:[BA_2O]],MATCH(ROUND(MIN(SUM(EO$4,$O21/1000),SUM($O21,EO$4/1000)),3),CMB[[Cmb_ID]:[Cmb_ID]],0),SUM(N(EO$1),N($R21),1)),CHOOSE(AC[[M]:[M]],1,1,0,AC[[AB]:[AB]])),PRODUCT(INDEX(CMB[[BD_0O]:[BD_2O]],MATCH(ROUND(MIN(SUM(EO$4,$O21/1000),SUM($O21,EO$4/1000)),3),CMB[[Cmb_ID]:[Cmb_ID]],0),SUM(N(EO$1),N($R21),1)),CHOOSE(AC[[M]:[M]],1,0,1,AC[[DB]:[DB]])),PRODUCT(SUM(ROUND(AVERAGE(VALUE(EO$3),VALUE($P21)),0),CHOOSE(IF(OR(EO$1,$R21),4,INDEX(CMB[[Res_Rare]:[Res_Rare]],MATCH(ROUND(MIN(SUM(EO$4,$O21/1000),SUM($O21,EO$4/1000)),3),CMB[[Cmb_ID]:[Cmb_ID]],0))),-1,-1,0,0)),IF(OR(EO$1,$R21),4,INDEX(CMB[[Cmb_Rare]:[Cmb_Rare]],MATCH(ROUND(MIN(SUM(EO$4,$O21/1000),SUM($O21,EO$4/1000)),3),CMB[[Cmb_ID]:[Cmb_ID]],0))),CHOOSE(AC[[M]:[M]],2,1,1,SUM(AC[[AB]:[DB]])))),""))</f>
        <v/>
      </c>
      <c r="EP21" t="str">
        <f>IF(OR(EP$5="",$S21=""),"",IFERROR(SUM(PRODUCT(INDEX(CMB[[BA_0O]:[BA_2O]],MATCH(ROUND(MIN(SUM(EP$4,$O21/1000),SUM($O21,EP$4/1000)),3),CMB[[Cmb_ID]:[Cmb_ID]],0),SUM(N(EP$1),N($R21),1)),CHOOSE(AC[[M]:[M]],1,1,0,AC[[AB]:[AB]])),PRODUCT(INDEX(CMB[[BD_0O]:[BD_2O]],MATCH(ROUND(MIN(SUM(EP$4,$O21/1000),SUM($O21,EP$4/1000)),3),CMB[[Cmb_ID]:[Cmb_ID]],0),SUM(N(EP$1),N($R21),1)),CHOOSE(AC[[M]:[M]],1,0,1,AC[[DB]:[DB]])),PRODUCT(SUM(ROUND(AVERAGE(VALUE(EP$3),VALUE($P21)),0),CHOOSE(IF(OR(EP$1,$R21),4,INDEX(CMB[[Res_Rare]:[Res_Rare]],MATCH(ROUND(MIN(SUM(EP$4,$O21/1000),SUM($O21,EP$4/1000)),3),CMB[[Cmb_ID]:[Cmb_ID]],0))),-1,-1,0,0)),IF(OR(EP$1,$R21),4,INDEX(CMB[[Cmb_Rare]:[Cmb_Rare]],MATCH(ROUND(MIN(SUM(EP$4,$O21/1000),SUM($O21,EP$4/1000)),3),CMB[[Cmb_ID]:[Cmb_ID]],0))),CHOOSE(AC[[M]:[M]],2,1,1,SUM(AC[[AB]:[DB]])))),""))</f>
        <v/>
      </c>
      <c r="EQ21" t="str">
        <f>IF(OR(EQ$5="",$S21=""),"",IFERROR(SUM(PRODUCT(INDEX(CMB[[BA_0O]:[BA_2O]],MATCH(ROUND(MIN(SUM(EQ$4,$O21/1000),SUM($O21,EQ$4/1000)),3),CMB[[Cmb_ID]:[Cmb_ID]],0),SUM(N(EQ$1),N($R21),1)),CHOOSE(AC[[M]:[M]],1,1,0,AC[[AB]:[AB]])),PRODUCT(INDEX(CMB[[BD_0O]:[BD_2O]],MATCH(ROUND(MIN(SUM(EQ$4,$O21/1000),SUM($O21,EQ$4/1000)),3),CMB[[Cmb_ID]:[Cmb_ID]],0),SUM(N(EQ$1),N($R21),1)),CHOOSE(AC[[M]:[M]],1,0,1,AC[[DB]:[DB]])),PRODUCT(SUM(ROUND(AVERAGE(VALUE(EQ$3),VALUE($P21)),0),CHOOSE(IF(OR(EQ$1,$R21),4,INDEX(CMB[[Res_Rare]:[Res_Rare]],MATCH(ROUND(MIN(SUM(EQ$4,$O21/1000),SUM($O21,EQ$4/1000)),3),CMB[[Cmb_ID]:[Cmb_ID]],0))),-1,-1,0,0)),IF(OR(EQ$1,$R21),4,INDEX(CMB[[Cmb_Rare]:[Cmb_Rare]],MATCH(ROUND(MIN(SUM(EQ$4,$O21/1000),SUM($O21,EQ$4/1000)),3),CMB[[Cmb_ID]:[Cmb_ID]],0))),CHOOSE(AC[[M]:[M]],2,1,1,SUM(AC[[AB]:[DB]])))),""))</f>
        <v/>
      </c>
      <c r="ER21" t="str">
        <f>IF(OR(ER$5="",$S21=""),"",IFERROR(SUM(PRODUCT(INDEX(CMB[[BA_0O]:[BA_2O]],MATCH(ROUND(MIN(SUM(ER$4,$O21/1000),SUM($O21,ER$4/1000)),3),CMB[[Cmb_ID]:[Cmb_ID]],0),SUM(N(ER$1),N($R21),1)),CHOOSE(AC[[M]:[M]],1,1,0,AC[[AB]:[AB]])),PRODUCT(INDEX(CMB[[BD_0O]:[BD_2O]],MATCH(ROUND(MIN(SUM(ER$4,$O21/1000),SUM($O21,ER$4/1000)),3),CMB[[Cmb_ID]:[Cmb_ID]],0),SUM(N(ER$1),N($R21),1)),CHOOSE(AC[[M]:[M]],1,0,1,AC[[DB]:[DB]])),PRODUCT(SUM(ROUND(AVERAGE(VALUE(ER$3),VALUE($P21)),0),CHOOSE(IF(OR(ER$1,$R21),4,INDEX(CMB[[Res_Rare]:[Res_Rare]],MATCH(ROUND(MIN(SUM(ER$4,$O21/1000),SUM($O21,ER$4/1000)),3),CMB[[Cmb_ID]:[Cmb_ID]],0))),-1,-1,0,0)),IF(OR(ER$1,$R21),4,INDEX(CMB[[Cmb_Rare]:[Cmb_Rare]],MATCH(ROUND(MIN(SUM(ER$4,$O21/1000),SUM($O21,ER$4/1000)),3),CMB[[Cmb_ID]:[Cmb_ID]],0))),CHOOSE(AC[[M]:[M]],2,1,1,SUM(AC[[AB]:[DB]])))),""))</f>
        <v/>
      </c>
      <c r="ES21" t="str">
        <f>IF(OR(ES$5="",$S21=""),"",IFERROR(SUM(PRODUCT(INDEX(CMB[[BA_0O]:[BA_2O]],MATCH(ROUND(MIN(SUM(ES$4,$O21/1000),SUM($O21,ES$4/1000)),3),CMB[[Cmb_ID]:[Cmb_ID]],0),SUM(N(ES$1),N($R21),1)),CHOOSE(AC[[M]:[M]],1,1,0,AC[[AB]:[AB]])),PRODUCT(INDEX(CMB[[BD_0O]:[BD_2O]],MATCH(ROUND(MIN(SUM(ES$4,$O21/1000),SUM($O21,ES$4/1000)),3),CMB[[Cmb_ID]:[Cmb_ID]],0),SUM(N(ES$1),N($R21),1)),CHOOSE(AC[[M]:[M]],1,0,1,AC[[DB]:[DB]])),PRODUCT(SUM(ROUND(AVERAGE(VALUE(ES$3),VALUE($P21)),0),CHOOSE(IF(OR(ES$1,$R21),4,INDEX(CMB[[Res_Rare]:[Res_Rare]],MATCH(ROUND(MIN(SUM(ES$4,$O21/1000),SUM($O21,ES$4/1000)),3),CMB[[Cmb_ID]:[Cmb_ID]],0))),-1,-1,0,0)),IF(OR(ES$1,$R21),4,INDEX(CMB[[Cmb_Rare]:[Cmb_Rare]],MATCH(ROUND(MIN(SUM(ES$4,$O21/1000),SUM($O21,ES$4/1000)),3),CMB[[Cmb_ID]:[Cmb_ID]],0))),CHOOSE(AC[[M]:[M]],2,1,1,SUM(AC[[AB]:[DB]])))),""))</f>
        <v/>
      </c>
      <c r="ET21" t="str">
        <f>IF(OR(ET$5="",$S21=""),"",IFERROR(SUM(PRODUCT(INDEX(CMB[[BA_0O]:[BA_2O]],MATCH(ROUND(MIN(SUM(ET$4,$O21/1000),SUM($O21,ET$4/1000)),3),CMB[[Cmb_ID]:[Cmb_ID]],0),SUM(N(ET$1),N($R21),1)),CHOOSE(AC[[M]:[M]],1,1,0,AC[[AB]:[AB]])),PRODUCT(INDEX(CMB[[BD_0O]:[BD_2O]],MATCH(ROUND(MIN(SUM(ET$4,$O21/1000),SUM($O21,ET$4/1000)),3),CMB[[Cmb_ID]:[Cmb_ID]],0),SUM(N(ET$1),N($R21),1)),CHOOSE(AC[[M]:[M]],1,0,1,AC[[DB]:[DB]])),PRODUCT(SUM(ROUND(AVERAGE(VALUE(ET$3),VALUE($P21)),0),CHOOSE(IF(OR(ET$1,$R21),4,INDEX(CMB[[Res_Rare]:[Res_Rare]],MATCH(ROUND(MIN(SUM(ET$4,$O21/1000),SUM($O21,ET$4/1000)),3),CMB[[Cmb_ID]:[Cmb_ID]],0))),-1,-1,0,0)),IF(OR(ET$1,$R21),4,INDEX(CMB[[Cmb_Rare]:[Cmb_Rare]],MATCH(ROUND(MIN(SUM(ET$4,$O21/1000),SUM($O21,ET$4/1000)),3),CMB[[Cmb_ID]:[Cmb_ID]],0))),CHOOSE(AC[[M]:[M]],2,1,1,SUM(AC[[AB]:[DB]])))),""))</f>
        <v/>
      </c>
      <c r="EU21" t="str">
        <f>IF(OR(EU$5="",$S21=""),"",IFERROR(SUM(PRODUCT(INDEX(CMB[[BA_0O]:[BA_2O]],MATCH(ROUND(MIN(SUM(EU$4,$O21/1000),SUM($O21,EU$4/1000)),3),CMB[[Cmb_ID]:[Cmb_ID]],0),SUM(N(EU$1),N($R21),1)),CHOOSE(AC[[M]:[M]],1,1,0,AC[[AB]:[AB]])),PRODUCT(INDEX(CMB[[BD_0O]:[BD_2O]],MATCH(ROUND(MIN(SUM(EU$4,$O21/1000),SUM($O21,EU$4/1000)),3),CMB[[Cmb_ID]:[Cmb_ID]],0),SUM(N(EU$1),N($R21),1)),CHOOSE(AC[[M]:[M]],1,0,1,AC[[DB]:[DB]])),PRODUCT(SUM(ROUND(AVERAGE(VALUE(EU$3),VALUE($P21)),0),CHOOSE(IF(OR(EU$1,$R21),4,INDEX(CMB[[Res_Rare]:[Res_Rare]],MATCH(ROUND(MIN(SUM(EU$4,$O21/1000),SUM($O21,EU$4/1000)),3),CMB[[Cmb_ID]:[Cmb_ID]],0))),-1,-1,0,0)),IF(OR(EU$1,$R21),4,INDEX(CMB[[Cmb_Rare]:[Cmb_Rare]],MATCH(ROUND(MIN(SUM(EU$4,$O21/1000),SUM($O21,EU$4/1000)),3),CMB[[Cmb_ID]:[Cmb_ID]],0))),CHOOSE(AC[[M]:[M]],2,1,1,SUM(AC[[AB]:[DB]])))),""))</f>
        <v/>
      </c>
      <c r="EV21" t="str">
        <f>IF(OR(EV$5="",$S21=""),"",IFERROR(SUM(PRODUCT(INDEX(CMB[[BA_0O]:[BA_2O]],MATCH(ROUND(MIN(SUM(EV$4,$O21/1000),SUM($O21,EV$4/1000)),3),CMB[[Cmb_ID]:[Cmb_ID]],0),SUM(N(EV$1),N($R21),1)),CHOOSE(AC[[M]:[M]],1,1,0,AC[[AB]:[AB]])),PRODUCT(INDEX(CMB[[BD_0O]:[BD_2O]],MATCH(ROUND(MIN(SUM(EV$4,$O21/1000),SUM($O21,EV$4/1000)),3),CMB[[Cmb_ID]:[Cmb_ID]],0),SUM(N(EV$1),N($R21),1)),CHOOSE(AC[[M]:[M]],1,0,1,AC[[DB]:[DB]])),PRODUCT(SUM(ROUND(AVERAGE(VALUE(EV$3),VALUE($P21)),0),CHOOSE(IF(OR(EV$1,$R21),4,INDEX(CMB[[Res_Rare]:[Res_Rare]],MATCH(ROUND(MIN(SUM(EV$4,$O21/1000),SUM($O21,EV$4/1000)),3),CMB[[Cmb_ID]:[Cmb_ID]],0))),-1,-1,0,0)),IF(OR(EV$1,$R21),4,INDEX(CMB[[Cmb_Rare]:[Cmb_Rare]],MATCH(ROUND(MIN(SUM(EV$4,$O21/1000),SUM($O21,EV$4/1000)),3),CMB[[Cmb_ID]:[Cmb_ID]],0))),CHOOSE(AC[[M]:[M]],2,1,1,SUM(AC[[AB]:[DB]])))),""))</f>
        <v/>
      </c>
      <c r="EW21" t="str">
        <f>IF(OR(EW$5="",$S21=""),"",IFERROR(SUM(PRODUCT(INDEX(CMB[[BA_0O]:[BA_2O]],MATCH(ROUND(MIN(SUM(EW$4,$O21/1000),SUM($O21,EW$4/1000)),3),CMB[[Cmb_ID]:[Cmb_ID]],0),SUM(N(EW$1),N($R21),1)),CHOOSE(AC[[M]:[M]],1,1,0,AC[[AB]:[AB]])),PRODUCT(INDEX(CMB[[BD_0O]:[BD_2O]],MATCH(ROUND(MIN(SUM(EW$4,$O21/1000),SUM($O21,EW$4/1000)),3),CMB[[Cmb_ID]:[Cmb_ID]],0),SUM(N(EW$1),N($R21),1)),CHOOSE(AC[[M]:[M]],1,0,1,AC[[DB]:[DB]])),PRODUCT(SUM(ROUND(AVERAGE(VALUE(EW$3),VALUE($P21)),0),CHOOSE(IF(OR(EW$1,$R21),4,INDEX(CMB[[Res_Rare]:[Res_Rare]],MATCH(ROUND(MIN(SUM(EW$4,$O21/1000),SUM($O21,EW$4/1000)),3),CMB[[Cmb_ID]:[Cmb_ID]],0))),-1,-1,0,0)),IF(OR(EW$1,$R21),4,INDEX(CMB[[Cmb_Rare]:[Cmb_Rare]],MATCH(ROUND(MIN(SUM(EW$4,$O21/1000),SUM($O21,EW$4/1000)),3),CMB[[Cmb_ID]:[Cmb_ID]],0))),CHOOSE(AC[[M]:[M]],2,1,1,SUM(AC[[AB]:[DB]])))),""))</f>
        <v/>
      </c>
      <c r="EX21" t="str">
        <f>IF(OR(EX$5="",$S21=""),"",IFERROR(SUM(PRODUCT(INDEX(CMB[[BA_0O]:[BA_2O]],MATCH(ROUND(MIN(SUM(EX$4,$O21/1000),SUM($O21,EX$4/1000)),3),CMB[[Cmb_ID]:[Cmb_ID]],0),SUM(N(EX$1),N($R21),1)),CHOOSE(AC[[M]:[M]],1,1,0,AC[[AB]:[AB]])),PRODUCT(INDEX(CMB[[BD_0O]:[BD_2O]],MATCH(ROUND(MIN(SUM(EX$4,$O21/1000),SUM($O21,EX$4/1000)),3),CMB[[Cmb_ID]:[Cmb_ID]],0),SUM(N(EX$1),N($R21),1)),CHOOSE(AC[[M]:[M]],1,0,1,AC[[DB]:[DB]])),PRODUCT(SUM(ROUND(AVERAGE(VALUE(EX$3),VALUE($P21)),0),CHOOSE(IF(OR(EX$1,$R21),4,INDEX(CMB[[Res_Rare]:[Res_Rare]],MATCH(ROUND(MIN(SUM(EX$4,$O21/1000),SUM($O21,EX$4/1000)),3),CMB[[Cmb_ID]:[Cmb_ID]],0))),-1,-1,0,0)),IF(OR(EX$1,$R21),4,INDEX(CMB[[Cmb_Rare]:[Cmb_Rare]],MATCH(ROUND(MIN(SUM(EX$4,$O21/1000),SUM($O21,EX$4/1000)),3),CMB[[Cmb_ID]:[Cmb_ID]],0))),CHOOSE(AC[[M]:[M]],2,1,1,SUM(AC[[AB]:[DB]])))),""))</f>
        <v/>
      </c>
      <c r="EY21" t="str">
        <f>IF(OR(EY$5="",$S21=""),"",IFERROR(SUM(PRODUCT(INDEX(CMB[[BA_0O]:[BA_2O]],MATCH(ROUND(MIN(SUM(EY$4,$O21/1000),SUM($O21,EY$4/1000)),3),CMB[[Cmb_ID]:[Cmb_ID]],0),SUM(N(EY$1),N($R21),1)),CHOOSE(AC[[M]:[M]],1,1,0,AC[[AB]:[AB]])),PRODUCT(INDEX(CMB[[BD_0O]:[BD_2O]],MATCH(ROUND(MIN(SUM(EY$4,$O21/1000),SUM($O21,EY$4/1000)),3),CMB[[Cmb_ID]:[Cmb_ID]],0),SUM(N(EY$1),N($R21),1)),CHOOSE(AC[[M]:[M]],1,0,1,AC[[DB]:[DB]])),PRODUCT(SUM(ROUND(AVERAGE(VALUE(EY$3),VALUE($P21)),0),CHOOSE(IF(OR(EY$1,$R21),4,INDEX(CMB[[Res_Rare]:[Res_Rare]],MATCH(ROUND(MIN(SUM(EY$4,$O21/1000),SUM($O21,EY$4/1000)),3),CMB[[Cmb_ID]:[Cmb_ID]],0))),-1,-1,0,0)),IF(OR(EY$1,$R21),4,INDEX(CMB[[Cmb_Rare]:[Cmb_Rare]],MATCH(ROUND(MIN(SUM(EY$4,$O21/1000),SUM($O21,EY$4/1000)),3),CMB[[Cmb_ID]:[Cmb_ID]],0))),CHOOSE(AC[[M]:[M]],2,1,1,SUM(AC[[AB]:[DB]])))),""))</f>
        <v/>
      </c>
      <c r="EZ21" t="str">
        <f>IF(OR(EZ$5="",$S21=""),"",IFERROR(SUM(PRODUCT(INDEX(CMB[[BA_0O]:[BA_2O]],MATCH(ROUND(MIN(SUM(EZ$4,$O21/1000),SUM($O21,EZ$4/1000)),3),CMB[[Cmb_ID]:[Cmb_ID]],0),SUM(N(EZ$1),N($R21),1)),CHOOSE(AC[[M]:[M]],1,1,0,AC[[AB]:[AB]])),PRODUCT(INDEX(CMB[[BD_0O]:[BD_2O]],MATCH(ROUND(MIN(SUM(EZ$4,$O21/1000),SUM($O21,EZ$4/1000)),3),CMB[[Cmb_ID]:[Cmb_ID]],0),SUM(N(EZ$1),N($R21),1)),CHOOSE(AC[[M]:[M]],1,0,1,AC[[DB]:[DB]])),PRODUCT(SUM(ROUND(AVERAGE(VALUE(EZ$3),VALUE($P21)),0),CHOOSE(IF(OR(EZ$1,$R21),4,INDEX(CMB[[Res_Rare]:[Res_Rare]],MATCH(ROUND(MIN(SUM(EZ$4,$O21/1000),SUM($O21,EZ$4/1000)),3),CMB[[Cmb_ID]:[Cmb_ID]],0))),-1,-1,0,0)),IF(OR(EZ$1,$R21),4,INDEX(CMB[[Cmb_Rare]:[Cmb_Rare]],MATCH(ROUND(MIN(SUM(EZ$4,$O21/1000),SUM($O21,EZ$4/1000)),3),CMB[[Cmb_ID]:[Cmb_ID]],0))),CHOOSE(AC[[M]:[M]],2,1,1,SUM(AC[[AB]:[DB]])))),""))</f>
        <v/>
      </c>
      <c r="FA21" t="str">
        <f>IF(OR(FA$5="",$S21=""),"",IFERROR(SUM(PRODUCT(INDEX(CMB[[BA_0O]:[BA_2O]],MATCH(ROUND(MIN(SUM(FA$4,$O21/1000),SUM($O21,FA$4/1000)),3),CMB[[Cmb_ID]:[Cmb_ID]],0),SUM(N(FA$1),N($R21),1)),CHOOSE(AC[[M]:[M]],1,1,0,AC[[AB]:[AB]])),PRODUCT(INDEX(CMB[[BD_0O]:[BD_2O]],MATCH(ROUND(MIN(SUM(FA$4,$O21/1000),SUM($O21,FA$4/1000)),3),CMB[[Cmb_ID]:[Cmb_ID]],0),SUM(N(FA$1),N($R21),1)),CHOOSE(AC[[M]:[M]],1,0,1,AC[[DB]:[DB]])),PRODUCT(SUM(ROUND(AVERAGE(VALUE(FA$3),VALUE($P21)),0),CHOOSE(IF(OR(FA$1,$R21),4,INDEX(CMB[[Res_Rare]:[Res_Rare]],MATCH(ROUND(MIN(SUM(FA$4,$O21/1000),SUM($O21,FA$4/1000)),3),CMB[[Cmb_ID]:[Cmb_ID]],0))),-1,-1,0,0)),IF(OR(FA$1,$R21),4,INDEX(CMB[[Cmb_Rare]:[Cmb_Rare]],MATCH(ROUND(MIN(SUM(FA$4,$O21/1000),SUM($O21,FA$4/1000)),3),CMB[[Cmb_ID]:[Cmb_ID]],0))),CHOOSE(AC[[M]:[M]],2,1,1,SUM(AC[[AB]:[DB]])))),""))</f>
        <v/>
      </c>
      <c r="FB21" t="str">
        <f>IF(OR(FB$5="",$S21=""),"",IFERROR(SUM(PRODUCT(INDEX(CMB[[BA_0O]:[BA_2O]],MATCH(ROUND(MIN(SUM(FB$4,$O21/1000),SUM($O21,FB$4/1000)),3),CMB[[Cmb_ID]:[Cmb_ID]],0),SUM(N(FB$1),N($R21),1)),CHOOSE(AC[[M]:[M]],1,1,0,AC[[AB]:[AB]])),PRODUCT(INDEX(CMB[[BD_0O]:[BD_2O]],MATCH(ROUND(MIN(SUM(FB$4,$O21/1000),SUM($O21,FB$4/1000)),3),CMB[[Cmb_ID]:[Cmb_ID]],0),SUM(N(FB$1),N($R21),1)),CHOOSE(AC[[M]:[M]],1,0,1,AC[[DB]:[DB]])),PRODUCT(SUM(ROUND(AVERAGE(VALUE(FB$3),VALUE($P21)),0),CHOOSE(IF(OR(FB$1,$R21),4,INDEX(CMB[[Res_Rare]:[Res_Rare]],MATCH(ROUND(MIN(SUM(FB$4,$O21/1000),SUM($O21,FB$4/1000)),3),CMB[[Cmb_ID]:[Cmb_ID]],0))),-1,-1,0,0)),IF(OR(FB$1,$R21),4,INDEX(CMB[[Cmb_Rare]:[Cmb_Rare]],MATCH(ROUND(MIN(SUM(FB$4,$O21/1000),SUM($O21,FB$4/1000)),3),CMB[[Cmb_ID]:[Cmb_ID]],0))),CHOOSE(AC[[M]:[M]],2,1,1,SUM(AC[[AB]:[DB]])))),""))</f>
        <v/>
      </c>
      <c r="FC21" t="str">
        <f>IF(OR(FC$5="",$S21=""),"",IFERROR(SUM(PRODUCT(INDEX(CMB[[BA_0O]:[BA_2O]],MATCH(ROUND(MIN(SUM(FC$4,$O21/1000),SUM($O21,FC$4/1000)),3),CMB[[Cmb_ID]:[Cmb_ID]],0),SUM(N(FC$1),N($R21),1)),CHOOSE(AC[[M]:[M]],1,1,0,AC[[AB]:[AB]])),PRODUCT(INDEX(CMB[[BD_0O]:[BD_2O]],MATCH(ROUND(MIN(SUM(FC$4,$O21/1000),SUM($O21,FC$4/1000)),3),CMB[[Cmb_ID]:[Cmb_ID]],0),SUM(N(FC$1),N($R21),1)),CHOOSE(AC[[M]:[M]],1,0,1,AC[[DB]:[DB]])),PRODUCT(SUM(ROUND(AVERAGE(VALUE(FC$3),VALUE($P21)),0),CHOOSE(IF(OR(FC$1,$R21),4,INDEX(CMB[[Res_Rare]:[Res_Rare]],MATCH(ROUND(MIN(SUM(FC$4,$O21/1000),SUM($O21,FC$4/1000)),3),CMB[[Cmb_ID]:[Cmb_ID]],0))),-1,-1,0,0)),IF(OR(FC$1,$R21),4,INDEX(CMB[[Cmb_Rare]:[Cmb_Rare]],MATCH(ROUND(MIN(SUM(FC$4,$O21/1000),SUM($O21,FC$4/1000)),3),CMB[[Cmb_ID]:[Cmb_ID]],0))),CHOOSE(AC[[M]:[M]],2,1,1,SUM(AC[[AB]:[DB]])))),""))</f>
        <v/>
      </c>
      <c r="FD21" t="str">
        <f>IF(OR(FD$5="",$S21=""),"",IFERROR(SUM(PRODUCT(INDEX(CMB[[BA_0O]:[BA_2O]],MATCH(ROUND(MIN(SUM(FD$4,$O21/1000),SUM($O21,FD$4/1000)),3),CMB[[Cmb_ID]:[Cmb_ID]],0),SUM(N(FD$1),N($R21),1)),CHOOSE(AC[[M]:[M]],1,1,0,AC[[AB]:[AB]])),PRODUCT(INDEX(CMB[[BD_0O]:[BD_2O]],MATCH(ROUND(MIN(SUM(FD$4,$O21/1000),SUM($O21,FD$4/1000)),3),CMB[[Cmb_ID]:[Cmb_ID]],0),SUM(N(FD$1),N($R21),1)),CHOOSE(AC[[M]:[M]],1,0,1,AC[[DB]:[DB]])),PRODUCT(SUM(ROUND(AVERAGE(VALUE(FD$3),VALUE($P21)),0),CHOOSE(IF(OR(FD$1,$R21),4,INDEX(CMB[[Res_Rare]:[Res_Rare]],MATCH(ROUND(MIN(SUM(FD$4,$O21/1000),SUM($O21,FD$4/1000)),3),CMB[[Cmb_ID]:[Cmb_ID]],0))),-1,-1,0,0)),IF(OR(FD$1,$R21),4,INDEX(CMB[[Cmb_Rare]:[Cmb_Rare]],MATCH(ROUND(MIN(SUM(FD$4,$O21/1000),SUM($O21,FD$4/1000)),3),CMB[[Cmb_ID]:[Cmb_ID]],0))),CHOOSE(AC[[M]:[M]],2,1,1,SUM(AC[[AB]:[DB]])))),""))</f>
        <v/>
      </c>
      <c r="FE21" t="str">
        <f>IF(OR(FE$5="",$S21=""),"",IFERROR(SUM(PRODUCT(INDEX(CMB[[BA_0O]:[BA_2O]],MATCH(ROUND(MIN(SUM(FE$4,$O21/1000),SUM($O21,FE$4/1000)),3),CMB[[Cmb_ID]:[Cmb_ID]],0),SUM(N(FE$1),N($R21),1)),CHOOSE(AC[[M]:[M]],1,1,0,AC[[AB]:[AB]])),PRODUCT(INDEX(CMB[[BD_0O]:[BD_2O]],MATCH(ROUND(MIN(SUM(FE$4,$O21/1000),SUM($O21,FE$4/1000)),3),CMB[[Cmb_ID]:[Cmb_ID]],0),SUM(N(FE$1),N($R21),1)),CHOOSE(AC[[M]:[M]],1,0,1,AC[[DB]:[DB]])),PRODUCT(SUM(ROUND(AVERAGE(VALUE(FE$3),VALUE($P21)),0),CHOOSE(IF(OR(FE$1,$R21),4,INDEX(CMB[[Res_Rare]:[Res_Rare]],MATCH(ROUND(MIN(SUM(FE$4,$O21/1000),SUM($O21,FE$4/1000)),3),CMB[[Cmb_ID]:[Cmb_ID]],0))),-1,-1,0,0)),IF(OR(FE$1,$R21),4,INDEX(CMB[[Cmb_Rare]:[Cmb_Rare]],MATCH(ROUND(MIN(SUM(FE$4,$O21/1000),SUM($O21,FE$4/1000)),3),CMB[[Cmb_ID]:[Cmb_ID]],0))),CHOOSE(AC[[M]:[M]],2,1,1,SUM(AC[[AB]:[DB]])))),""))</f>
        <v/>
      </c>
      <c r="FF21" t="str">
        <f>IF(OR(FF$5="",$S21=""),"",IFERROR(SUM(PRODUCT(INDEX(CMB[[BA_0O]:[BA_2O]],MATCH(ROUND(MIN(SUM(FF$4,$O21/1000),SUM($O21,FF$4/1000)),3),CMB[[Cmb_ID]:[Cmb_ID]],0),SUM(N(FF$1),N($R21),1)),CHOOSE(AC[[M]:[M]],1,1,0,AC[[AB]:[AB]])),PRODUCT(INDEX(CMB[[BD_0O]:[BD_2O]],MATCH(ROUND(MIN(SUM(FF$4,$O21/1000),SUM($O21,FF$4/1000)),3),CMB[[Cmb_ID]:[Cmb_ID]],0),SUM(N(FF$1),N($R21),1)),CHOOSE(AC[[M]:[M]],1,0,1,AC[[DB]:[DB]])),PRODUCT(SUM(ROUND(AVERAGE(VALUE(FF$3),VALUE($P21)),0),CHOOSE(IF(OR(FF$1,$R21),4,INDEX(CMB[[Res_Rare]:[Res_Rare]],MATCH(ROUND(MIN(SUM(FF$4,$O21/1000),SUM($O21,FF$4/1000)),3),CMB[[Cmb_ID]:[Cmb_ID]],0))),-1,-1,0,0)),IF(OR(FF$1,$R21),4,INDEX(CMB[[Cmb_Rare]:[Cmb_Rare]],MATCH(ROUND(MIN(SUM(FF$4,$O21/1000),SUM($O21,FF$4/1000)),3),CMB[[Cmb_ID]:[Cmb_ID]],0))),CHOOSE(AC[[M]:[M]],2,1,1,SUM(AC[[AB]:[DB]])))),""))</f>
        <v/>
      </c>
      <c r="FG21" t="str">
        <f>IF(OR(FG$5="",$S21=""),"",IFERROR(SUM(PRODUCT(INDEX(CMB[[BA_0O]:[BA_2O]],MATCH(ROUND(MIN(SUM(FG$4,$O21/1000),SUM($O21,FG$4/1000)),3),CMB[[Cmb_ID]:[Cmb_ID]],0),SUM(N(FG$1),N($R21),1)),CHOOSE(AC[[M]:[M]],1,1,0,AC[[AB]:[AB]])),PRODUCT(INDEX(CMB[[BD_0O]:[BD_2O]],MATCH(ROUND(MIN(SUM(FG$4,$O21/1000),SUM($O21,FG$4/1000)),3),CMB[[Cmb_ID]:[Cmb_ID]],0),SUM(N(FG$1),N($R21),1)),CHOOSE(AC[[M]:[M]],1,0,1,AC[[DB]:[DB]])),PRODUCT(SUM(ROUND(AVERAGE(VALUE(FG$3),VALUE($P21)),0),CHOOSE(IF(OR(FG$1,$R21),4,INDEX(CMB[[Res_Rare]:[Res_Rare]],MATCH(ROUND(MIN(SUM(FG$4,$O21/1000),SUM($O21,FG$4/1000)),3),CMB[[Cmb_ID]:[Cmb_ID]],0))),-1,-1,0,0)),IF(OR(FG$1,$R21),4,INDEX(CMB[[Cmb_Rare]:[Cmb_Rare]],MATCH(ROUND(MIN(SUM(FG$4,$O21/1000),SUM($O21,FG$4/1000)),3),CMB[[Cmb_ID]:[Cmb_ID]],0))),CHOOSE(AC[[M]:[M]],2,1,1,SUM(AC[[AB]:[DB]])))),""))</f>
        <v/>
      </c>
      <c r="FH21" t="str">
        <f>IF(OR(FH$5="",$S21=""),"",IFERROR(SUM(PRODUCT(INDEX(CMB[[BA_0O]:[BA_2O]],MATCH(ROUND(MIN(SUM(FH$4,$O21/1000),SUM($O21,FH$4/1000)),3),CMB[[Cmb_ID]:[Cmb_ID]],0),SUM(N(FH$1),N($R21),1)),CHOOSE(AC[[M]:[M]],1,1,0,AC[[AB]:[AB]])),PRODUCT(INDEX(CMB[[BD_0O]:[BD_2O]],MATCH(ROUND(MIN(SUM(FH$4,$O21/1000),SUM($O21,FH$4/1000)),3),CMB[[Cmb_ID]:[Cmb_ID]],0),SUM(N(FH$1),N($R21),1)),CHOOSE(AC[[M]:[M]],1,0,1,AC[[DB]:[DB]])),PRODUCT(SUM(ROUND(AVERAGE(VALUE(FH$3),VALUE($P21)),0),CHOOSE(IF(OR(FH$1,$R21),4,INDEX(CMB[[Res_Rare]:[Res_Rare]],MATCH(ROUND(MIN(SUM(FH$4,$O21/1000),SUM($O21,FH$4/1000)),3),CMB[[Cmb_ID]:[Cmb_ID]],0))),-1,-1,0,0)),IF(OR(FH$1,$R21),4,INDEX(CMB[[Cmb_Rare]:[Cmb_Rare]],MATCH(ROUND(MIN(SUM(FH$4,$O21/1000),SUM($O21,FH$4/1000)),3),CMB[[Cmb_ID]:[Cmb_ID]],0))),CHOOSE(AC[[M]:[M]],2,1,1,SUM(AC[[AB]:[DB]])))),""))</f>
        <v/>
      </c>
      <c r="FI21" t="str">
        <f>IF(OR(FI$5="",$S21=""),"",IFERROR(SUM(PRODUCT(INDEX(CMB[[BA_0O]:[BA_2O]],MATCH(ROUND(MIN(SUM(FI$4,$O21/1000),SUM($O21,FI$4/1000)),3),CMB[[Cmb_ID]:[Cmb_ID]],0),SUM(N(FI$1),N($R21),1)),CHOOSE(AC[[M]:[M]],1,1,0,AC[[AB]:[AB]])),PRODUCT(INDEX(CMB[[BD_0O]:[BD_2O]],MATCH(ROUND(MIN(SUM(FI$4,$O21/1000),SUM($O21,FI$4/1000)),3),CMB[[Cmb_ID]:[Cmb_ID]],0),SUM(N(FI$1),N($R21),1)),CHOOSE(AC[[M]:[M]],1,0,1,AC[[DB]:[DB]])),PRODUCT(SUM(ROUND(AVERAGE(VALUE(FI$3),VALUE($P21)),0),CHOOSE(IF(OR(FI$1,$R21),4,INDEX(CMB[[Res_Rare]:[Res_Rare]],MATCH(ROUND(MIN(SUM(FI$4,$O21/1000),SUM($O21,FI$4/1000)),3),CMB[[Cmb_ID]:[Cmb_ID]],0))),-1,-1,0,0)),IF(OR(FI$1,$R21),4,INDEX(CMB[[Cmb_Rare]:[Cmb_Rare]],MATCH(ROUND(MIN(SUM(FI$4,$O21/1000),SUM($O21,FI$4/1000)),3),CMB[[Cmb_ID]:[Cmb_ID]],0))),CHOOSE(AC[[M]:[M]],2,1,1,SUM(AC[[AB]:[DB]])))),""))</f>
        <v/>
      </c>
      <c r="FJ21" t="str">
        <f>IF(OR(FJ$5="",$S21=""),"",IFERROR(SUM(PRODUCT(INDEX(CMB[[BA_0O]:[BA_2O]],MATCH(ROUND(MIN(SUM(FJ$4,$O21/1000),SUM($O21,FJ$4/1000)),3),CMB[[Cmb_ID]:[Cmb_ID]],0),SUM(N(FJ$1),N($R21),1)),CHOOSE(AC[[M]:[M]],1,1,0,AC[[AB]:[AB]])),PRODUCT(INDEX(CMB[[BD_0O]:[BD_2O]],MATCH(ROUND(MIN(SUM(FJ$4,$O21/1000),SUM($O21,FJ$4/1000)),3),CMB[[Cmb_ID]:[Cmb_ID]],0),SUM(N(FJ$1),N($R21),1)),CHOOSE(AC[[M]:[M]],1,0,1,AC[[DB]:[DB]])),PRODUCT(SUM(ROUND(AVERAGE(VALUE(FJ$3),VALUE($P21)),0),CHOOSE(IF(OR(FJ$1,$R21),4,INDEX(CMB[[Res_Rare]:[Res_Rare]],MATCH(ROUND(MIN(SUM(FJ$4,$O21/1000),SUM($O21,FJ$4/1000)),3),CMB[[Cmb_ID]:[Cmb_ID]],0))),-1,-1,0,0)),IF(OR(FJ$1,$R21),4,INDEX(CMB[[Cmb_Rare]:[Cmb_Rare]],MATCH(ROUND(MIN(SUM(FJ$4,$O21/1000),SUM($O21,FJ$4/1000)),3),CMB[[Cmb_ID]:[Cmb_ID]],0))),CHOOSE(AC[[M]:[M]],2,1,1,SUM(AC[[AB]:[DB]])))),""))</f>
        <v/>
      </c>
      <c r="FK21" t="str">
        <f>IF(OR(FK$5="",$S21=""),"",IFERROR(SUM(PRODUCT(INDEX(CMB[[BA_0O]:[BA_2O]],MATCH(ROUND(MIN(SUM(FK$4,$O21/1000),SUM($O21,FK$4/1000)),3),CMB[[Cmb_ID]:[Cmb_ID]],0),SUM(N(FK$1),N($R21),1)),CHOOSE(AC[[M]:[M]],1,1,0,AC[[AB]:[AB]])),PRODUCT(INDEX(CMB[[BD_0O]:[BD_2O]],MATCH(ROUND(MIN(SUM(FK$4,$O21/1000),SUM($O21,FK$4/1000)),3),CMB[[Cmb_ID]:[Cmb_ID]],0),SUM(N(FK$1),N($R21),1)),CHOOSE(AC[[M]:[M]],1,0,1,AC[[DB]:[DB]])),PRODUCT(SUM(ROUND(AVERAGE(VALUE(FK$3),VALUE($P21)),0),CHOOSE(IF(OR(FK$1,$R21),4,INDEX(CMB[[Res_Rare]:[Res_Rare]],MATCH(ROUND(MIN(SUM(FK$4,$O21/1000),SUM($O21,FK$4/1000)),3),CMB[[Cmb_ID]:[Cmb_ID]],0))),-1,-1,0,0)),IF(OR(FK$1,$R21),4,INDEX(CMB[[Cmb_Rare]:[Cmb_Rare]],MATCH(ROUND(MIN(SUM(FK$4,$O21/1000),SUM($O21,FK$4/1000)),3),CMB[[Cmb_ID]:[Cmb_ID]],0))),CHOOSE(AC[[M]:[M]],2,1,1,SUM(AC[[AB]:[DB]])))),""))</f>
        <v/>
      </c>
      <c r="FL21" t="str">
        <f>IF(OR(FL$5="",$S21=""),"",IFERROR(SUM(PRODUCT(INDEX(CMB[[BA_0O]:[BA_2O]],MATCH(ROUND(MIN(SUM(FL$4,$O21/1000),SUM($O21,FL$4/1000)),3),CMB[[Cmb_ID]:[Cmb_ID]],0),SUM(N(FL$1),N($R21),1)),CHOOSE(AC[[M]:[M]],1,1,0,AC[[AB]:[AB]])),PRODUCT(INDEX(CMB[[BD_0O]:[BD_2O]],MATCH(ROUND(MIN(SUM(FL$4,$O21/1000),SUM($O21,FL$4/1000)),3),CMB[[Cmb_ID]:[Cmb_ID]],0),SUM(N(FL$1),N($R21),1)),CHOOSE(AC[[M]:[M]],1,0,1,AC[[DB]:[DB]])),PRODUCT(SUM(ROUND(AVERAGE(VALUE(FL$3),VALUE($P21)),0),CHOOSE(IF(OR(FL$1,$R21),4,INDEX(CMB[[Res_Rare]:[Res_Rare]],MATCH(ROUND(MIN(SUM(FL$4,$O21/1000),SUM($O21,FL$4/1000)),3),CMB[[Cmb_ID]:[Cmb_ID]],0))),-1,-1,0,0)),IF(OR(FL$1,$R21),4,INDEX(CMB[[Cmb_Rare]:[Cmb_Rare]],MATCH(ROUND(MIN(SUM(FL$4,$O21/1000),SUM($O21,FL$4/1000)),3),CMB[[Cmb_ID]:[Cmb_ID]],0))),CHOOSE(AC[[M]:[M]],2,1,1,SUM(AC[[AB]:[DB]])))),""))</f>
        <v/>
      </c>
      <c r="FM21" t="str">
        <f>IF(OR(FM$5="",$S21=""),"",IFERROR(SUM(PRODUCT(INDEX(CMB[[BA_0O]:[BA_2O]],MATCH(ROUND(MIN(SUM(FM$4,$O21/1000),SUM($O21,FM$4/1000)),3),CMB[[Cmb_ID]:[Cmb_ID]],0),SUM(N(FM$1),N($R21),1)),CHOOSE(AC[[M]:[M]],1,1,0,AC[[AB]:[AB]])),PRODUCT(INDEX(CMB[[BD_0O]:[BD_2O]],MATCH(ROUND(MIN(SUM(FM$4,$O21/1000),SUM($O21,FM$4/1000)),3),CMB[[Cmb_ID]:[Cmb_ID]],0),SUM(N(FM$1),N($R21),1)),CHOOSE(AC[[M]:[M]],1,0,1,AC[[DB]:[DB]])),PRODUCT(SUM(ROUND(AVERAGE(VALUE(FM$3),VALUE($P21)),0),CHOOSE(IF(OR(FM$1,$R21),4,INDEX(CMB[[Res_Rare]:[Res_Rare]],MATCH(ROUND(MIN(SUM(FM$4,$O21/1000),SUM($O21,FM$4/1000)),3),CMB[[Cmb_ID]:[Cmb_ID]],0))),-1,-1,0,0)),IF(OR(FM$1,$R21),4,INDEX(CMB[[Cmb_Rare]:[Cmb_Rare]],MATCH(ROUND(MIN(SUM(FM$4,$O21/1000),SUM($O21,FM$4/1000)),3),CMB[[Cmb_ID]:[Cmb_ID]],0))),CHOOSE(AC[[M]:[M]],2,1,1,SUM(AC[[AB]:[DB]])))),""))</f>
        <v/>
      </c>
      <c r="FN21" s="7">
        <f t="shared" si="15"/>
        <v>396</v>
      </c>
      <c r="FO21" s="7">
        <f t="shared" si="15"/>
        <v>180</v>
      </c>
      <c r="FP21" s="7">
        <f t="shared" si="15"/>
        <v>143</v>
      </c>
      <c r="FQ21" s="7">
        <f t="shared" si="15"/>
        <v>143</v>
      </c>
      <c r="FR21" s="7">
        <f t="shared" si="15"/>
        <v>143</v>
      </c>
      <c r="FS21" s="7">
        <f t="shared" si="15"/>
        <v>143</v>
      </c>
      <c r="FT21" s="7">
        <f>SUM(IF(INDEX(LIB[[Quantity]:[Quantity]],MATCH($S21,LIB[[ID]:[ID]],0))&gt;=COLUMN(A$1),TRUNC(PRODUCT(AVERAGE($FN21:$FS21),POWER(AC[[CR]:[CR]],SUM(SUMIFS($D$11:$D20,$A$11:$A20,$A21,$E$11:$E20,"&gt;="&amp;$E21),SUMIFS($D22:$D$161,$A22:$A$161,$A21,$E22:$E$161,"&gt;"&amp;$E21),COLUMN(A$1),-1)),IF($Q21="Yes",AC[[FB]:[FB]],1))),0),ROW(A10)/-VALUE(1&amp;REPT("0",9-PRODUCT(COLUMN(A$1)-1,3))),1)</f>
        <v>191.99999998999999</v>
      </c>
      <c r="FU21" s="7">
        <f>SUM(IF(INDEX(LIB[[Quantity]:[Quantity]],MATCH($S21,LIB[[ID]:[ID]],0))&gt;=COLUMN(B$1),TRUNC(PRODUCT(AVERAGE($FN21:$FS21),POWER(AC[[CR]:[CR]],SUM(SUMIFS($D$11:$D20,$A$11:$A20,$A21,$E$11:$E20,"&gt;="&amp;$E21),SUMIFS($D22:$D$161,$A22:$A$161,$A21,$E22:$E$161,"&gt;"&amp;$E21),COLUMN(B$1),-1)),IF($Q21="Yes",AC[[FB]:[FB]],1))),0),ROW(B10)/-VALUE(1&amp;REPT("0",9-PRODUCT(COLUMN(B$1)-1,3))),1)</f>
        <v>153.99999</v>
      </c>
      <c r="FV21" s="7">
        <f>SUM(IF(INDEX(LIB[[Quantity]:[Quantity]],MATCH($S21,LIB[[ID]:[ID]],0))&gt;=COLUMN(C$1),TRUNC(PRODUCT(AVERAGE($FN21:$FS21),POWER(AC[[CR]:[CR]],SUM(SUMIFS($D$11:$D20,$A$11:$A20,$A21,$E$11:$E20,"&gt;="&amp;$E21),SUMIFS($D22:$D$161,$A22:$A$161,$A21,$E22:$E$161,"&gt;"&amp;$E21),COLUMN(C$1),-1)),IF($Q21="Yes",AC[[FB]:[FB]],1))),0),ROW(C10)/-VALUE(1&amp;REPT("0",9-PRODUCT(COLUMN(C$1)-1,3))),1)</f>
        <v>122.99</v>
      </c>
      <c r="FW21">
        <f t="shared" si="19"/>
        <v>96</v>
      </c>
      <c r="FX21">
        <f t="shared" si="20"/>
        <v>104</v>
      </c>
      <c r="FY21">
        <f t="shared" si="21"/>
        <v>108</v>
      </c>
      <c r="GC21">
        <f t="shared" si="22"/>
        <v>0</v>
      </c>
      <c r="GD21" t="str">
        <f>IFERROR(SUBSTITUTE(SUBSTITUTE(INDEX(SUG[Card],MATCH(ROW(A10),GC$12:GC$161,0))," #2","")," #3",""),"")</f>
        <v>Hammer (5)</v>
      </c>
      <c r="GE21">
        <f>SUM(GE20,IF(IFERROR(MATCH(GD21,GD$11:GD20,0)&lt;0,TRUE()),1,0))</f>
        <v>10</v>
      </c>
      <c r="GF21" t="str">
        <f t="shared" si="23"/>
        <v>Hammer (5)</v>
      </c>
      <c r="GI21">
        <f>SUM(SUMIFS(D$11:D20,A$11:A20,A21,B$11:B20,"&gt;="&amp;B21),SUMIFS(D22:D$161,A22:A$161,A21,B22:B$161,"&gt;"&amp;B21),SUMIFS(D$11:D20,A$11:A20,A21&amp;":Onyx"),SUMIFS(D22:D$161,A22:A$161,A21&amp;":Onyx"))</f>
        <v>0</v>
      </c>
      <c r="GP21" t="str">
        <f t="shared" si="16"/>
        <v>Wizard (5) #2</v>
      </c>
      <c r="GQ21">
        <f t="shared" si="17"/>
        <v>569</v>
      </c>
      <c r="GR21" t="b">
        <f>COUNTIF(DECK[Card],IFERROR(MID($L21,1,FIND(" #",SUG_Helper[[#This Row],[Card]])-1),SUG_Helper[[#This Row],[Card]]))&gt;=IFERROR(VALUE(RIGHT(SUG_Helper[[#This Row],[Card]])),1)</f>
        <v>1</v>
      </c>
    </row>
    <row r="22" spans="1:200" x14ac:dyDescent="0.35">
      <c r="A22" t="s">
        <v>52</v>
      </c>
      <c r="B22" s="4">
        <v>5</v>
      </c>
      <c r="C22" s="4" t="s">
        <v>74</v>
      </c>
      <c r="D22" s="4">
        <v>3</v>
      </c>
      <c r="E22" t="str">
        <f>IF(INDEX(LIB[Card],ROW(A11))="","",INDEX(LIB[Card],ROW(A11))&amp;" ("&amp;INDEX(LIB[Level],ROW(A11))&amp;")"&amp;IF(INDEX(LIB[Fused],ROW(A11))="Yes","ƒ",""))</f>
        <v>Golem (5)</v>
      </c>
      <c r="F22">
        <v>11</v>
      </c>
      <c r="G22" t="s">
        <v>1800</v>
      </c>
      <c r="H22" t="str">
        <f>IF(DECK[[#This Row],[Card]]="","",MID(DECK[[#This Row],[Card]],1,FIND(" (",DECK[[#This Row],[Card]])-1))</f>
        <v>Metal</v>
      </c>
      <c r="I22" t="str">
        <f>IF(DECK[[#This Row],[Card]]="","",MID(DECK[[#This Row],[Card]],FIND("(",DECK[[#This Row],[Card]])+1,1))</f>
        <v>5</v>
      </c>
      <c r="J22" t="str">
        <f>IF(DECK[[#This Row],[Card]]="","",IF(RIGHT(DECK[[#This Row],[Card]])="ƒ","Yes","No"))</f>
        <v>No</v>
      </c>
      <c r="L22" t="str">
        <f t="shared" si="11"/>
        <v>Knowledge (5) #2</v>
      </c>
      <c r="M22">
        <f t="shared" si="12"/>
        <v>559</v>
      </c>
      <c r="O22" s="6">
        <f>IF(S22="","",MATCH(MID(S22,1,MIN(FIND(" (",S22),IFERROR(FIND(":",S22),50))-1),CC[CC_Name],0))</f>
        <v>43</v>
      </c>
      <c r="P22" s="5" t="str">
        <f t="shared" si="13"/>
        <v>5</v>
      </c>
      <c r="Q22" s="5" t="str">
        <f t="shared" si="18"/>
        <v>No</v>
      </c>
      <c r="R22" s="5" t="b">
        <f t="shared" si="14"/>
        <v>0</v>
      </c>
      <c r="S22" t="str">
        <f>(INDEX(LIB[ID],ROW(A11)))</f>
        <v>Golem (5)</v>
      </c>
      <c r="T22">
        <f>IF(OR(T$5="",$S22=""),"",IFERROR(SUM(PRODUCT(INDEX(CMB[[BA_0O]:[BA_2O]],MATCH(ROUND(MIN(SUM(T$4,$O22/1000),SUM($O22,T$4/1000)),3),CMB[[Cmb_ID]:[Cmb_ID]],0),SUM(N(T$1),N($R22),1)),CHOOSE(AC[[M]:[M]],1,1,0,AC[[AB]:[AB]])),PRODUCT(INDEX(CMB[[BD_0O]:[BD_2O]],MATCH(ROUND(MIN(SUM(T$4,$O22/1000),SUM($O22,T$4/1000)),3),CMB[[Cmb_ID]:[Cmb_ID]],0),SUM(N(T$1),N($R22),1)),CHOOSE(AC[[M]:[M]],1,0,1,AC[[DB]:[DB]])),PRODUCT(SUM(ROUND(AVERAGE(VALUE(T$3),VALUE($P22)),0),CHOOSE(IF(OR(T$1,$R22),4,INDEX(CMB[[Res_Rare]:[Res_Rare]],MATCH(ROUND(MIN(SUM(T$4,$O22/1000),SUM($O22,T$4/1000)),3),CMB[[Cmb_ID]:[Cmb_ID]],0))),-1,-1,0,0)),IF(OR(T$1,$R22),4,INDEX(CMB[[Cmb_Rare]:[Cmb_Rare]],MATCH(ROUND(MIN(SUM(T$4,$O22/1000),SUM($O22,T$4/1000)),3),CMB[[Cmb_ID]:[Cmb_ID]],0))),CHOOSE(AC[[M]:[M]],2,1,1,SUM(AC[[AB]:[DB]])))),""))</f>
        <v>21</v>
      </c>
      <c r="U22">
        <f>IF(OR(U$5="",$S22=""),"",IFERROR(SUM(PRODUCT(INDEX(CMB[[BA_0O]:[BA_2O]],MATCH(ROUND(MIN(SUM(U$4,$O22/1000),SUM($O22,U$4/1000)),3),CMB[[Cmb_ID]:[Cmb_ID]],0),SUM(N(U$1),N($R22),1)),CHOOSE(AC[[M]:[M]],1,1,0,AC[[AB]:[AB]])),PRODUCT(INDEX(CMB[[BD_0O]:[BD_2O]],MATCH(ROUND(MIN(SUM(U$4,$O22/1000),SUM($O22,U$4/1000)),3),CMB[[Cmb_ID]:[Cmb_ID]],0),SUM(N(U$1),N($R22),1)),CHOOSE(AC[[M]:[M]],1,0,1,AC[[DB]:[DB]])),PRODUCT(SUM(ROUND(AVERAGE(VALUE(U$3),VALUE($P22)),0),CHOOSE(IF(OR(U$1,$R22),4,INDEX(CMB[[Res_Rare]:[Res_Rare]],MATCH(ROUND(MIN(SUM(U$4,$O22/1000),SUM($O22,U$4/1000)),3),CMB[[Cmb_ID]:[Cmb_ID]],0))),-1,-1,0,0)),IF(OR(U$1,$R22),4,INDEX(CMB[[Cmb_Rare]:[Cmb_Rare]],MATCH(ROUND(MIN(SUM(U$4,$O22/1000),SUM($O22,U$4/1000)),3),CMB[[Cmb_ID]:[Cmb_ID]],0))),CHOOSE(AC[[M]:[M]],2,1,1,SUM(AC[[AB]:[DB]])))),""))</f>
        <v>30</v>
      </c>
      <c r="V22" t="str">
        <f>IF(OR(V$5="",$S22=""),"",IFERROR(SUM(PRODUCT(INDEX(CMB[[BA_0O]:[BA_2O]],MATCH(ROUND(MIN(SUM(V$4,$O22/1000),SUM($O22,V$4/1000)),3),CMB[[Cmb_ID]:[Cmb_ID]],0),SUM(N(V$1),N($R22),1)),CHOOSE(AC[[M]:[M]],1,1,0,AC[[AB]:[AB]])),PRODUCT(INDEX(CMB[[BD_0O]:[BD_2O]],MATCH(ROUND(MIN(SUM(V$4,$O22/1000),SUM($O22,V$4/1000)),3),CMB[[Cmb_ID]:[Cmb_ID]],0),SUM(N(V$1),N($R22),1)),CHOOSE(AC[[M]:[M]],1,0,1,AC[[DB]:[DB]])),PRODUCT(SUM(ROUND(AVERAGE(VALUE(V$3),VALUE($P22)),0),CHOOSE(IF(OR(V$1,$R22),4,INDEX(CMB[[Res_Rare]:[Res_Rare]],MATCH(ROUND(MIN(SUM(V$4,$O22/1000),SUM($O22,V$4/1000)),3),CMB[[Cmb_ID]:[Cmb_ID]],0))),-1,-1,0,0)),IF(OR(V$1,$R22),4,INDEX(CMB[[Cmb_Rare]:[Cmb_Rare]],MATCH(ROUND(MIN(SUM(V$4,$O22/1000),SUM($O22,V$4/1000)),3),CMB[[Cmb_ID]:[Cmb_ID]],0))),CHOOSE(AC[[M]:[M]],2,1,1,SUM(AC[[AB]:[DB]])))),""))</f>
        <v/>
      </c>
      <c r="W22">
        <f>IF(OR(W$5="",$S22=""),"",IFERROR(SUM(PRODUCT(INDEX(CMB[[BA_0O]:[BA_2O]],MATCH(ROUND(MIN(SUM(W$4,$O22/1000),SUM($O22,W$4/1000)),3),CMB[[Cmb_ID]:[Cmb_ID]],0),SUM(N(W$1),N($R22),1)),CHOOSE(AC[[M]:[M]],1,1,0,AC[[AB]:[AB]])),PRODUCT(INDEX(CMB[[BD_0O]:[BD_2O]],MATCH(ROUND(MIN(SUM(W$4,$O22/1000),SUM($O22,W$4/1000)),3),CMB[[Cmb_ID]:[Cmb_ID]],0),SUM(N(W$1),N($R22),1)),CHOOSE(AC[[M]:[M]],1,0,1,AC[[DB]:[DB]])),PRODUCT(SUM(ROUND(AVERAGE(VALUE(W$3),VALUE($P22)),0),CHOOSE(IF(OR(W$1,$R22),4,INDEX(CMB[[Res_Rare]:[Res_Rare]],MATCH(ROUND(MIN(SUM(W$4,$O22/1000),SUM($O22,W$4/1000)),3),CMB[[Cmb_ID]:[Cmb_ID]],0))),-1,-1,0,0)),IF(OR(W$1,$R22),4,INDEX(CMB[[Cmb_Rare]:[Cmb_Rare]],MATCH(ROUND(MIN(SUM(W$4,$O22/1000),SUM($O22,W$4/1000)),3),CMB[[Cmb_ID]:[Cmb_ID]],0))),CHOOSE(AC[[M]:[M]],2,1,1,SUM(AC[[AB]:[DB]])))),""))</f>
        <v>30</v>
      </c>
      <c r="X22">
        <f>IF(OR(X$5="",$S22=""),"",IFERROR(SUM(PRODUCT(INDEX(CMB[[BA_0O]:[BA_2O]],MATCH(ROUND(MIN(SUM(X$4,$O22/1000),SUM($O22,X$4/1000)),3),CMB[[Cmb_ID]:[Cmb_ID]],0),SUM(N(X$1),N($R22),1)),CHOOSE(AC[[M]:[M]],1,1,0,AC[[AB]:[AB]])),PRODUCT(INDEX(CMB[[BD_0O]:[BD_2O]],MATCH(ROUND(MIN(SUM(X$4,$O22/1000),SUM($O22,X$4/1000)),3),CMB[[Cmb_ID]:[Cmb_ID]],0),SUM(N(X$1),N($R22),1)),CHOOSE(AC[[M]:[M]],1,0,1,AC[[DB]:[DB]])),PRODUCT(SUM(ROUND(AVERAGE(VALUE(X$3),VALUE($P22)),0),CHOOSE(IF(OR(X$1,$R22),4,INDEX(CMB[[Res_Rare]:[Res_Rare]],MATCH(ROUND(MIN(SUM(X$4,$O22/1000),SUM($O22,X$4/1000)),3),CMB[[Cmb_ID]:[Cmb_ID]],0))),-1,-1,0,0)),IF(OR(X$1,$R22),4,INDEX(CMB[[Cmb_Rare]:[Cmb_Rare]],MATCH(ROUND(MIN(SUM(X$4,$O22/1000),SUM($O22,X$4/1000)),3),CMB[[Cmb_ID]:[Cmb_ID]],0))),CHOOSE(AC[[M]:[M]],2,1,1,SUM(AC[[AB]:[DB]])))),""))</f>
        <v>30</v>
      </c>
      <c r="Y22">
        <f>IF(OR(Y$5="",$S22=""),"",IFERROR(SUM(PRODUCT(INDEX(CMB[[BA_0O]:[BA_2O]],MATCH(ROUND(MIN(SUM(Y$4,$O22/1000),SUM($O22,Y$4/1000)),3),CMB[[Cmb_ID]:[Cmb_ID]],0),SUM(N(Y$1),N($R22),1)),CHOOSE(AC[[M]:[M]],1,1,0,AC[[AB]:[AB]])),PRODUCT(INDEX(CMB[[BD_0O]:[BD_2O]],MATCH(ROUND(MIN(SUM(Y$4,$O22/1000),SUM($O22,Y$4/1000)),3),CMB[[Cmb_ID]:[Cmb_ID]],0),SUM(N(Y$1),N($R22),1)),CHOOSE(AC[[M]:[M]],1,0,1,AC[[DB]:[DB]])),PRODUCT(SUM(ROUND(AVERAGE(VALUE(Y$3),VALUE($P22)),0),CHOOSE(IF(OR(Y$1,$R22),4,INDEX(CMB[[Res_Rare]:[Res_Rare]],MATCH(ROUND(MIN(SUM(Y$4,$O22/1000),SUM($O22,Y$4/1000)),3),CMB[[Cmb_ID]:[Cmb_ID]],0))),-1,-1,0,0)),IF(OR(Y$1,$R22),4,INDEX(CMB[[Cmb_Rare]:[Cmb_Rare]],MATCH(ROUND(MIN(SUM(Y$4,$O22/1000),SUM($O22,Y$4/1000)),3),CMB[[Cmb_ID]:[Cmb_ID]],0))),CHOOSE(AC[[M]:[M]],2,1,1,SUM(AC[[AB]:[DB]])))),""))</f>
        <v>30</v>
      </c>
      <c r="Z22" t="str">
        <f>IF(OR(Z$5="",$S22=""),"",IFERROR(SUM(PRODUCT(INDEX(CMB[[BA_0O]:[BA_2O]],MATCH(ROUND(MIN(SUM(Z$4,$O22/1000),SUM($O22,Z$4/1000)),3),CMB[[Cmb_ID]:[Cmb_ID]],0),SUM(N(Z$1),N($R22),1)),CHOOSE(AC[[M]:[M]],1,1,0,AC[[AB]:[AB]])),PRODUCT(INDEX(CMB[[BD_0O]:[BD_2O]],MATCH(ROUND(MIN(SUM(Z$4,$O22/1000),SUM($O22,Z$4/1000)),3),CMB[[Cmb_ID]:[Cmb_ID]],0),SUM(N(Z$1),N($R22),1)),CHOOSE(AC[[M]:[M]],1,0,1,AC[[DB]:[DB]])),PRODUCT(SUM(ROUND(AVERAGE(VALUE(Z$3),VALUE($P22)),0),CHOOSE(IF(OR(Z$1,$R22),4,INDEX(CMB[[Res_Rare]:[Res_Rare]],MATCH(ROUND(MIN(SUM(Z$4,$O22/1000),SUM($O22,Z$4/1000)),3),CMB[[Cmb_ID]:[Cmb_ID]],0))),-1,-1,0,0)),IF(OR(Z$1,$R22),4,INDEX(CMB[[Cmb_Rare]:[Cmb_Rare]],MATCH(ROUND(MIN(SUM(Z$4,$O22/1000),SUM($O22,Z$4/1000)),3),CMB[[Cmb_ID]:[Cmb_ID]],0))),CHOOSE(AC[[M]:[M]],2,1,1,SUM(AC[[AB]:[DB]])))),""))</f>
        <v/>
      </c>
      <c r="AA22">
        <f>IF(OR(AA$5="",$S22=""),"",IFERROR(SUM(PRODUCT(INDEX(CMB[[BA_0O]:[BA_2O]],MATCH(ROUND(MIN(SUM(AA$4,$O22/1000),SUM($O22,AA$4/1000)),3),CMB[[Cmb_ID]:[Cmb_ID]],0),SUM(N(AA$1),N($R22),1)),CHOOSE(AC[[M]:[M]],1,1,0,AC[[AB]:[AB]])),PRODUCT(INDEX(CMB[[BD_0O]:[BD_2O]],MATCH(ROUND(MIN(SUM(AA$4,$O22/1000),SUM($O22,AA$4/1000)),3),CMB[[Cmb_ID]:[Cmb_ID]],0),SUM(N(AA$1),N($R22),1)),CHOOSE(AC[[M]:[M]],1,0,1,AC[[DB]:[DB]])),PRODUCT(SUM(ROUND(AVERAGE(VALUE(AA$3),VALUE($P22)),0),CHOOSE(IF(OR(AA$1,$R22),4,INDEX(CMB[[Res_Rare]:[Res_Rare]],MATCH(ROUND(MIN(SUM(AA$4,$O22/1000),SUM($O22,AA$4/1000)),3),CMB[[Cmb_ID]:[Cmb_ID]],0))),-1,-1,0,0)),IF(OR(AA$1,$R22),4,INDEX(CMB[[Cmb_Rare]:[Cmb_Rare]],MATCH(ROUND(MIN(SUM(AA$4,$O22/1000),SUM($O22,AA$4/1000)),3),CMB[[Cmb_ID]:[Cmb_ID]],0))),CHOOSE(AC[[M]:[M]],2,1,1,SUM(AC[[AB]:[DB]])))),""))</f>
        <v>21</v>
      </c>
      <c r="AB22" t="str">
        <f>IF(OR(AB$5="",$S22=""),"",IFERROR(SUM(PRODUCT(INDEX(CMB[[BA_0O]:[BA_2O]],MATCH(ROUND(MIN(SUM(AB$4,$O22/1000),SUM($O22,AB$4/1000)),3),CMB[[Cmb_ID]:[Cmb_ID]],0),SUM(N(AB$1),N($R22),1)),CHOOSE(AC[[M]:[M]],1,1,0,AC[[AB]:[AB]])),PRODUCT(INDEX(CMB[[BD_0O]:[BD_2O]],MATCH(ROUND(MIN(SUM(AB$4,$O22/1000),SUM($O22,AB$4/1000)),3),CMB[[Cmb_ID]:[Cmb_ID]],0),SUM(N(AB$1),N($R22),1)),CHOOSE(AC[[M]:[M]],1,0,1,AC[[DB]:[DB]])),PRODUCT(SUM(ROUND(AVERAGE(VALUE(AB$3),VALUE($P22)),0),CHOOSE(IF(OR(AB$1,$R22),4,INDEX(CMB[[Res_Rare]:[Res_Rare]],MATCH(ROUND(MIN(SUM(AB$4,$O22/1000),SUM($O22,AB$4/1000)),3),CMB[[Cmb_ID]:[Cmb_ID]],0))),-1,-1,0,0)),IF(OR(AB$1,$R22),4,INDEX(CMB[[Cmb_Rare]:[Cmb_Rare]],MATCH(ROUND(MIN(SUM(AB$4,$O22/1000),SUM($O22,AB$4/1000)),3),CMB[[Cmb_ID]:[Cmb_ID]],0))),CHOOSE(AC[[M]:[M]],2,1,1,SUM(AC[[AB]:[DB]])))),""))</f>
        <v/>
      </c>
      <c r="AC22" t="str">
        <f>IF(OR(AC$5="",$S22=""),"",IFERROR(SUM(PRODUCT(INDEX(CMB[[BA_0O]:[BA_2O]],MATCH(ROUND(MIN(SUM(AC$4,$O22/1000),SUM($O22,AC$4/1000)),3),CMB[[Cmb_ID]:[Cmb_ID]],0),SUM(N(AC$1),N($R22),1)),CHOOSE(AC[[M]:[M]],1,1,0,AC[[AB]:[AB]])),PRODUCT(INDEX(CMB[[BD_0O]:[BD_2O]],MATCH(ROUND(MIN(SUM(AC$4,$O22/1000),SUM($O22,AC$4/1000)),3),CMB[[Cmb_ID]:[Cmb_ID]],0),SUM(N(AC$1),N($R22),1)),CHOOSE(AC[[M]:[M]],1,0,1,AC[[DB]:[DB]])),PRODUCT(SUM(ROUND(AVERAGE(VALUE(AC$3),VALUE($P22)),0),CHOOSE(IF(OR(AC$1,$R22),4,INDEX(CMB[[Res_Rare]:[Res_Rare]],MATCH(ROUND(MIN(SUM(AC$4,$O22/1000),SUM($O22,AC$4/1000)),3),CMB[[Cmb_ID]:[Cmb_ID]],0))),-1,-1,0,0)),IF(OR(AC$1,$R22),4,INDEX(CMB[[Cmb_Rare]:[Cmb_Rare]],MATCH(ROUND(MIN(SUM(AC$4,$O22/1000),SUM($O22,AC$4/1000)),3),CMB[[Cmb_ID]:[Cmb_ID]],0))),CHOOSE(AC[[M]:[M]],2,1,1,SUM(AC[[AB]:[DB]])))),""))</f>
        <v/>
      </c>
      <c r="AD22">
        <f>IF(OR(AD$5="",$S22=""),"",IFERROR(SUM(PRODUCT(INDEX(CMB[[BA_0O]:[BA_2O]],MATCH(ROUND(MIN(SUM(AD$4,$O22/1000),SUM($O22,AD$4/1000)),3),CMB[[Cmb_ID]:[Cmb_ID]],0),SUM(N(AD$1),N($R22),1)),CHOOSE(AC[[M]:[M]],1,1,0,AC[[AB]:[AB]])),PRODUCT(INDEX(CMB[[BD_0O]:[BD_2O]],MATCH(ROUND(MIN(SUM(AD$4,$O22/1000),SUM($O22,AD$4/1000)),3),CMB[[Cmb_ID]:[Cmb_ID]],0),SUM(N(AD$1),N($R22),1)),CHOOSE(AC[[M]:[M]],1,0,1,AC[[DB]:[DB]])),PRODUCT(SUM(ROUND(AVERAGE(VALUE(AD$3),VALUE($P22)),0),CHOOSE(IF(OR(AD$1,$R22),4,INDEX(CMB[[Res_Rare]:[Res_Rare]],MATCH(ROUND(MIN(SUM(AD$4,$O22/1000),SUM($O22,AD$4/1000)),3),CMB[[Cmb_ID]:[Cmb_ID]],0))),-1,-1,0,0)),IF(OR(AD$1,$R22),4,INDEX(CMB[[Cmb_Rare]:[Cmb_Rare]],MATCH(ROUND(MIN(SUM(AD$4,$O22/1000),SUM($O22,AD$4/1000)),3),CMB[[Cmb_ID]:[Cmb_ID]],0))),CHOOSE(AC[[M]:[M]],2,1,1,SUM(AC[[AB]:[DB]])))),""))</f>
        <v>22</v>
      </c>
      <c r="AE22">
        <f>IF(OR(AE$5="",$S22=""),"",IFERROR(SUM(PRODUCT(INDEX(CMB[[BA_0O]:[BA_2O]],MATCH(ROUND(MIN(SUM(AE$4,$O22/1000),SUM($O22,AE$4/1000)),3),CMB[[Cmb_ID]:[Cmb_ID]],0),SUM(N(AE$1),N($R22),1)),CHOOSE(AC[[M]:[M]],1,1,0,AC[[AB]:[AB]])),PRODUCT(INDEX(CMB[[BD_0O]:[BD_2O]],MATCH(ROUND(MIN(SUM(AE$4,$O22/1000),SUM($O22,AE$4/1000)),3),CMB[[Cmb_ID]:[Cmb_ID]],0),SUM(N(AE$1),N($R22),1)),CHOOSE(AC[[M]:[M]],1,0,1,AC[[DB]:[DB]])),PRODUCT(SUM(ROUND(AVERAGE(VALUE(AE$3),VALUE($P22)),0),CHOOSE(IF(OR(AE$1,$R22),4,INDEX(CMB[[Res_Rare]:[Res_Rare]],MATCH(ROUND(MIN(SUM(AE$4,$O22/1000),SUM($O22,AE$4/1000)),3),CMB[[Cmb_ID]:[Cmb_ID]],0))),-1,-1,0,0)),IF(OR(AE$1,$R22),4,INDEX(CMB[[Cmb_Rare]:[Cmb_Rare]],MATCH(ROUND(MIN(SUM(AE$4,$O22/1000),SUM($O22,AE$4/1000)),3),CMB[[Cmb_ID]:[Cmb_ID]],0))),CHOOSE(AC[[M]:[M]],2,1,1,SUM(AC[[AB]:[DB]])))),""))</f>
        <v>37</v>
      </c>
      <c r="AF22" t="str">
        <f>IF(OR(AF$5="",$S22=""),"",IFERROR(SUM(PRODUCT(INDEX(CMB[[BA_0O]:[BA_2O]],MATCH(ROUND(MIN(SUM(AF$4,$O22/1000),SUM($O22,AF$4/1000)),3),CMB[[Cmb_ID]:[Cmb_ID]],0),SUM(N(AF$1),N($R22),1)),CHOOSE(AC[[M]:[M]],1,1,0,AC[[AB]:[AB]])),PRODUCT(INDEX(CMB[[BD_0O]:[BD_2O]],MATCH(ROUND(MIN(SUM(AF$4,$O22/1000),SUM($O22,AF$4/1000)),3),CMB[[Cmb_ID]:[Cmb_ID]],0),SUM(N(AF$1),N($R22),1)),CHOOSE(AC[[M]:[M]],1,0,1,AC[[DB]:[DB]])),PRODUCT(SUM(ROUND(AVERAGE(VALUE(AF$3),VALUE($P22)),0),CHOOSE(IF(OR(AF$1,$R22),4,INDEX(CMB[[Res_Rare]:[Res_Rare]],MATCH(ROUND(MIN(SUM(AF$4,$O22/1000),SUM($O22,AF$4/1000)),3),CMB[[Cmb_ID]:[Cmb_ID]],0))),-1,-1,0,0)),IF(OR(AF$1,$R22),4,INDEX(CMB[[Cmb_Rare]:[Cmb_Rare]],MATCH(ROUND(MIN(SUM(AF$4,$O22/1000),SUM($O22,AF$4/1000)),3),CMB[[Cmb_ID]:[Cmb_ID]],0))),CHOOSE(AC[[M]:[M]],2,1,1,SUM(AC[[AB]:[DB]])))),""))</f>
        <v/>
      </c>
      <c r="AG22">
        <f>IF(OR(AG$5="",$S22=""),"",IFERROR(SUM(PRODUCT(INDEX(CMB[[BA_0O]:[BA_2O]],MATCH(ROUND(MIN(SUM(AG$4,$O22/1000),SUM($O22,AG$4/1000)),3),CMB[[Cmb_ID]:[Cmb_ID]],0),SUM(N(AG$1),N($R22),1)),CHOOSE(AC[[M]:[M]],1,1,0,AC[[AB]:[AB]])),PRODUCT(INDEX(CMB[[BD_0O]:[BD_2O]],MATCH(ROUND(MIN(SUM(AG$4,$O22/1000),SUM($O22,AG$4/1000)),3),CMB[[Cmb_ID]:[Cmb_ID]],0),SUM(N(AG$1),N($R22),1)),CHOOSE(AC[[M]:[M]],1,0,1,AC[[DB]:[DB]])),PRODUCT(SUM(ROUND(AVERAGE(VALUE(AG$3),VALUE($P22)),0),CHOOSE(IF(OR(AG$1,$R22),4,INDEX(CMB[[Res_Rare]:[Res_Rare]],MATCH(ROUND(MIN(SUM(AG$4,$O22/1000),SUM($O22,AG$4/1000)),3),CMB[[Cmb_ID]:[Cmb_ID]],0))),-1,-1,0,0)),IF(OR(AG$1,$R22),4,INDEX(CMB[[Cmb_Rare]:[Cmb_Rare]],MATCH(ROUND(MIN(SUM(AG$4,$O22/1000),SUM($O22,AG$4/1000)),3),CMB[[Cmb_ID]:[Cmb_ID]],0))),CHOOSE(AC[[M]:[M]],2,1,1,SUM(AC[[AB]:[DB]])))),""))</f>
        <v>38</v>
      </c>
      <c r="AH22">
        <f>IF(OR(AH$5="",$S22=""),"",IFERROR(SUM(PRODUCT(INDEX(CMB[[BA_0O]:[BA_2O]],MATCH(ROUND(MIN(SUM(AH$4,$O22/1000),SUM($O22,AH$4/1000)),3),CMB[[Cmb_ID]:[Cmb_ID]],0),SUM(N(AH$1),N($R22),1)),CHOOSE(AC[[M]:[M]],1,1,0,AC[[AB]:[AB]])),PRODUCT(INDEX(CMB[[BD_0O]:[BD_2O]],MATCH(ROUND(MIN(SUM(AH$4,$O22/1000),SUM($O22,AH$4/1000)),3),CMB[[Cmb_ID]:[Cmb_ID]],0),SUM(N(AH$1),N($R22),1)),CHOOSE(AC[[M]:[M]],1,0,1,AC[[DB]:[DB]])),PRODUCT(SUM(ROUND(AVERAGE(VALUE(AH$3),VALUE($P22)),0),CHOOSE(IF(OR(AH$1,$R22),4,INDEX(CMB[[Res_Rare]:[Res_Rare]],MATCH(ROUND(MIN(SUM(AH$4,$O22/1000),SUM($O22,AH$4/1000)),3),CMB[[Cmb_ID]:[Cmb_ID]],0))),-1,-1,0,0)),IF(OR(AH$1,$R22),4,INDEX(CMB[[Cmb_Rare]:[Cmb_Rare]],MATCH(ROUND(MIN(SUM(AH$4,$O22/1000),SUM($O22,AH$4/1000)),3),CMB[[Cmb_ID]:[Cmb_ID]],0))),CHOOSE(AC[[M]:[M]],2,1,1,SUM(AC[[AB]:[DB]])))),""))</f>
        <v>37</v>
      </c>
      <c r="AI22">
        <f>IF(OR(AI$5="",$S22=""),"",IFERROR(SUM(PRODUCT(INDEX(CMB[[BA_0O]:[BA_2O]],MATCH(ROUND(MIN(SUM(AI$4,$O22/1000),SUM($O22,AI$4/1000)),3),CMB[[Cmb_ID]:[Cmb_ID]],0),SUM(N(AI$1),N($R22),1)),CHOOSE(AC[[M]:[M]],1,1,0,AC[[AB]:[AB]])),PRODUCT(INDEX(CMB[[BD_0O]:[BD_2O]],MATCH(ROUND(MIN(SUM(AI$4,$O22/1000),SUM($O22,AI$4/1000)),3),CMB[[Cmb_ID]:[Cmb_ID]],0),SUM(N(AI$1),N($R22),1)),CHOOSE(AC[[M]:[M]],1,0,1,AC[[DB]:[DB]])),PRODUCT(SUM(ROUND(AVERAGE(VALUE(AI$3),VALUE($P22)),0),CHOOSE(IF(OR(AI$1,$R22),4,INDEX(CMB[[Res_Rare]:[Res_Rare]],MATCH(ROUND(MIN(SUM(AI$4,$O22/1000),SUM($O22,AI$4/1000)),3),CMB[[Cmb_ID]:[Cmb_ID]],0))),-1,-1,0,0)),IF(OR(AI$1,$R22),4,INDEX(CMB[[Cmb_Rare]:[Cmb_Rare]],MATCH(ROUND(MIN(SUM(AI$4,$O22/1000),SUM($O22,AI$4/1000)),3),CMB[[Cmb_ID]:[Cmb_ID]],0))),CHOOSE(AC[[M]:[M]],2,1,1,SUM(AC[[AB]:[DB]])))),""))</f>
        <v>37</v>
      </c>
      <c r="AJ22" t="str">
        <f>IF(OR(AJ$5="",$S22=""),"",IFERROR(SUM(PRODUCT(INDEX(CMB[[BA_0O]:[BA_2O]],MATCH(ROUND(MIN(SUM(AJ$4,$O22/1000),SUM($O22,AJ$4/1000)),3),CMB[[Cmb_ID]:[Cmb_ID]],0),SUM(N(AJ$1),N($R22),1)),CHOOSE(AC[[M]:[M]],1,1,0,AC[[AB]:[AB]])),PRODUCT(INDEX(CMB[[BD_0O]:[BD_2O]],MATCH(ROUND(MIN(SUM(AJ$4,$O22/1000),SUM($O22,AJ$4/1000)),3),CMB[[Cmb_ID]:[Cmb_ID]],0),SUM(N(AJ$1),N($R22),1)),CHOOSE(AC[[M]:[M]],1,0,1,AC[[DB]:[DB]])),PRODUCT(SUM(ROUND(AVERAGE(VALUE(AJ$3),VALUE($P22)),0),CHOOSE(IF(OR(AJ$1,$R22),4,INDEX(CMB[[Res_Rare]:[Res_Rare]],MATCH(ROUND(MIN(SUM(AJ$4,$O22/1000),SUM($O22,AJ$4/1000)),3),CMB[[Cmb_ID]:[Cmb_ID]],0))),-1,-1,0,0)),IF(OR(AJ$1,$R22),4,INDEX(CMB[[Cmb_Rare]:[Cmb_Rare]],MATCH(ROUND(MIN(SUM(AJ$4,$O22/1000),SUM($O22,AJ$4/1000)),3),CMB[[Cmb_ID]:[Cmb_ID]],0))),CHOOSE(AC[[M]:[M]],2,1,1,SUM(AC[[AB]:[DB]])))),""))</f>
        <v/>
      </c>
      <c r="AK22">
        <f>IF(OR(AK$5="",$S22=""),"",IFERROR(SUM(PRODUCT(INDEX(CMB[[BA_0O]:[BA_2O]],MATCH(ROUND(MIN(SUM(AK$4,$O22/1000),SUM($O22,AK$4/1000)),3),CMB[[Cmb_ID]:[Cmb_ID]],0),SUM(N(AK$1),N($R22),1)),CHOOSE(AC[[M]:[M]],1,1,0,AC[[AB]:[AB]])),PRODUCT(INDEX(CMB[[BD_0O]:[BD_2O]],MATCH(ROUND(MIN(SUM(AK$4,$O22/1000),SUM($O22,AK$4/1000)),3),CMB[[Cmb_ID]:[Cmb_ID]],0),SUM(N(AK$1),N($R22),1)),CHOOSE(AC[[M]:[M]],1,0,1,AC[[DB]:[DB]])),PRODUCT(SUM(ROUND(AVERAGE(VALUE(AK$3),VALUE($P22)),0),CHOOSE(IF(OR(AK$1,$R22),4,INDEX(CMB[[Res_Rare]:[Res_Rare]],MATCH(ROUND(MIN(SUM(AK$4,$O22/1000),SUM($O22,AK$4/1000)),3),CMB[[Cmb_ID]:[Cmb_ID]],0))),-1,-1,0,0)),IF(OR(AK$1,$R22),4,INDEX(CMB[[Cmb_Rare]:[Cmb_Rare]],MATCH(ROUND(MIN(SUM(AK$4,$O22/1000),SUM($O22,AK$4/1000)),3),CMB[[Cmb_ID]:[Cmb_ID]],0))),CHOOSE(AC[[M]:[M]],2,1,1,SUM(AC[[AB]:[DB]])))),""))</f>
        <v>30</v>
      </c>
      <c r="AL22">
        <f>IF(OR(AL$5="",$S22=""),"",IFERROR(SUM(PRODUCT(INDEX(CMB[[BA_0O]:[BA_2O]],MATCH(ROUND(MIN(SUM(AL$4,$O22/1000),SUM($O22,AL$4/1000)),3),CMB[[Cmb_ID]:[Cmb_ID]],0),SUM(N(AL$1),N($R22),1)),CHOOSE(AC[[M]:[M]],1,1,0,AC[[AB]:[AB]])),PRODUCT(INDEX(CMB[[BD_0O]:[BD_2O]],MATCH(ROUND(MIN(SUM(AL$4,$O22/1000),SUM($O22,AL$4/1000)),3),CMB[[Cmb_ID]:[Cmb_ID]],0),SUM(N(AL$1),N($R22),1)),CHOOSE(AC[[M]:[M]],1,0,1,AC[[DB]:[DB]])),PRODUCT(SUM(ROUND(AVERAGE(VALUE(AL$3),VALUE($P22)),0),CHOOSE(IF(OR(AL$1,$R22),4,INDEX(CMB[[Res_Rare]:[Res_Rare]],MATCH(ROUND(MIN(SUM(AL$4,$O22/1000),SUM($O22,AL$4/1000)),3),CMB[[Cmb_ID]:[Cmb_ID]],0))),-1,-1,0,0)),IF(OR(AL$1,$R22),4,INDEX(CMB[[Cmb_Rare]:[Cmb_Rare]],MATCH(ROUND(MIN(SUM(AL$4,$O22/1000),SUM($O22,AL$4/1000)),3),CMB[[Cmb_ID]:[Cmb_ID]],0))),CHOOSE(AC[[M]:[M]],2,1,1,SUM(AC[[AB]:[DB]])))),""))</f>
        <v>38</v>
      </c>
      <c r="AM22" t="str">
        <f>IF(OR(AM$5="",$S22=""),"",IFERROR(SUM(PRODUCT(INDEX(CMB[[BA_0O]:[BA_2O]],MATCH(ROUND(MIN(SUM(AM$4,$O22/1000),SUM($O22,AM$4/1000)),3),CMB[[Cmb_ID]:[Cmb_ID]],0),SUM(N(AM$1),N($R22),1)),CHOOSE(AC[[M]:[M]],1,1,0,AC[[AB]:[AB]])),PRODUCT(INDEX(CMB[[BD_0O]:[BD_2O]],MATCH(ROUND(MIN(SUM(AM$4,$O22/1000),SUM($O22,AM$4/1000)),3),CMB[[Cmb_ID]:[Cmb_ID]],0),SUM(N(AM$1),N($R22),1)),CHOOSE(AC[[M]:[M]],1,0,1,AC[[DB]:[DB]])),PRODUCT(SUM(ROUND(AVERAGE(VALUE(AM$3),VALUE($P22)),0),CHOOSE(IF(OR(AM$1,$R22),4,INDEX(CMB[[Res_Rare]:[Res_Rare]],MATCH(ROUND(MIN(SUM(AM$4,$O22/1000),SUM($O22,AM$4/1000)),3),CMB[[Cmb_ID]:[Cmb_ID]],0))),-1,-1,0,0)),IF(OR(AM$1,$R22),4,INDEX(CMB[[Cmb_Rare]:[Cmb_Rare]],MATCH(ROUND(MIN(SUM(AM$4,$O22/1000),SUM($O22,AM$4/1000)),3),CMB[[Cmb_ID]:[Cmb_ID]],0))),CHOOSE(AC[[M]:[M]],2,1,1,SUM(AC[[AB]:[DB]])))),""))</f>
        <v/>
      </c>
      <c r="AN22">
        <f>IF(OR(AN$5="",$S22=""),"",IFERROR(SUM(PRODUCT(INDEX(CMB[[BA_0O]:[BA_2O]],MATCH(ROUND(MIN(SUM(AN$4,$O22/1000),SUM($O22,AN$4/1000)),3),CMB[[Cmb_ID]:[Cmb_ID]],0),SUM(N(AN$1),N($R22),1)),CHOOSE(AC[[M]:[M]],1,1,0,AC[[AB]:[AB]])),PRODUCT(INDEX(CMB[[BD_0O]:[BD_2O]],MATCH(ROUND(MIN(SUM(AN$4,$O22/1000),SUM($O22,AN$4/1000)),3),CMB[[Cmb_ID]:[Cmb_ID]],0),SUM(N(AN$1),N($R22),1)),CHOOSE(AC[[M]:[M]],1,0,1,AC[[DB]:[DB]])),PRODUCT(SUM(ROUND(AVERAGE(VALUE(AN$3),VALUE($P22)),0),CHOOSE(IF(OR(AN$1,$R22),4,INDEX(CMB[[Res_Rare]:[Res_Rare]],MATCH(ROUND(MIN(SUM(AN$4,$O22/1000),SUM($O22,AN$4/1000)),3),CMB[[Cmb_ID]:[Cmb_ID]],0))),-1,-1,0,0)),IF(OR(AN$1,$R22),4,INDEX(CMB[[Cmb_Rare]:[Cmb_Rare]],MATCH(ROUND(MIN(SUM(AN$4,$O22/1000),SUM($O22,AN$4/1000)),3),CMB[[Cmb_ID]:[Cmb_ID]],0))),CHOOSE(AC[[M]:[M]],2,1,1,SUM(AC[[AB]:[DB]])))),""))</f>
        <v>30</v>
      </c>
      <c r="AO22" t="str">
        <f>IF(OR(AO$5="",$S22=""),"",IFERROR(SUM(PRODUCT(INDEX(CMB[[BA_0O]:[BA_2O]],MATCH(ROUND(MIN(SUM(AO$4,$O22/1000),SUM($O22,AO$4/1000)),3),CMB[[Cmb_ID]:[Cmb_ID]],0),SUM(N(AO$1),N($R22),1)),CHOOSE(AC[[M]:[M]],1,1,0,AC[[AB]:[AB]])),PRODUCT(INDEX(CMB[[BD_0O]:[BD_2O]],MATCH(ROUND(MIN(SUM(AO$4,$O22/1000),SUM($O22,AO$4/1000)),3),CMB[[Cmb_ID]:[Cmb_ID]],0),SUM(N(AO$1),N($R22),1)),CHOOSE(AC[[M]:[M]],1,0,1,AC[[DB]:[DB]])),PRODUCT(SUM(ROUND(AVERAGE(VALUE(AO$3),VALUE($P22)),0),CHOOSE(IF(OR(AO$1,$R22),4,INDEX(CMB[[Res_Rare]:[Res_Rare]],MATCH(ROUND(MIN(SUM(AO$4,$O22/1000),SUM($O22,AO$4/1000)),3),CMB[[Cmb_ID]:[Cmb_ID]],0))),-1,-1,0,0)),IF(OR(AO$1,$R22),4,INDEX(CMB[[Cmb_Rare]:[Cmb_Rare]],MATCH(ROUND(MIN(SUM(AO$4,$O22/1000),SUM($O22,AO$4/1000)),3),CMB[[Cmb_ID]:[Cmb_ID]],0))),CHOOSE(AC[[M]:[M]],2,1,1,SUM(AC[[AB]:[DB]])))),""))</f>
        <v/>
      </c>
      <c r="AP22" t="str">
        <f>IF(OR(AP$5="",$S22=""),"",IFERROR(SUM(PRODUCT(INDEX(CMB[[BA_0O]:[BA_2O]],MATCH(ROUND(MIN(SUM(AP$4,$O22/1000),SUM($O22,AP$4/1000)),3),CMB[[Cmb_ID]:[Cmb_ID]],0),SUM(N(AP$1),N($R22),1)),CHOOSE(AC[[M]:[M]],1,1,0,AC[[AB]:[AB]])),PRODUCT(INDEX(CMB[[BD_0O]:[BD_2O]],MATCH(ROUND(MIN(SUM(AP$4,$O22/1000),SUM($O22,AP$4/1000)),3),CMB[[Cmb_ID]:[Cmb_ID]],0),SUM(N(AP$1),N($R22),1)),CHOOSE(AC[[M]:[M]],1,0,1,AC[[DB]:[DB]])),PRODUCT(SUM(ROUND(AVERAGE(VALUE(AP$3),VALUE($P22)),0),CHOOSE(IF(OR(AP$1,$R22),4,INDEX(CMB[[Res_Rare]:[Res_Rare]],MATCH(ROUND(MIN(SUM(AP$4,$O22/1000),SUM($O22,AP$4/1000)),3),CMB[[Cmb_ID]:[Cmb_ID]],0))),-1,-1,0,0)),IF(OR(AP$1,$R22),4,INDEX(CMB[[Cmb_Rare]:[Cmb_Rare]],MATCH(ROUND(MIN(SUM(AP$4,$O22/1000),SUM($O22,AP$4/1000)),3),CMB[[Cmb_ID]:[Cmb_ID]],0))),CHOOSE(AC[[M]:[M]],2,1,1,SUM(AC[[AB]:[DB]])))),""))</f>
        <v/>
      </c>
      <c r="AQ22">
        <f>IF(OR(AQ$5="",$S22=""),"",IFERROR(SUM(PRODUCT(INDEX(CMB[[BA_0O]:[BA_2O]],MATCH(ROUND(MIN(SUM(AQ$4,$O22/1000),SUM($O22,AQ$4/1000)),3),CMB[[Cmb_ID]:[Cmb_ID]],0),SUM(N(AQ$1),N($R22),1)),CHOOSE(AC[[M]:[M]],1,1,0,AC[[AB]:[AB]])),PRODUCT(INDEX(CMB[[BD_0O]:[BD_2O]],MATCH(ROUND(MIN(SUM(AQ$4,$O22/1000),SUM($O22,AQ$4/1000)),3),CMB[[Cmb_ID]:[Cmb_ID]],0),SUM(N(AQ$1),N($R22),1)),CHOOSE(AC[[M]:[M]],1,0,1,AC[[DB]:[DB]])),PRODUCT(SUM(ROUND(AVERAGE(VALUE(AQ$3),VALUE($P22)),0),CHOOSE(IF(OR(AQ$1,$R22),4,INDEX(CMB[[Res_Rare]:[Res_Rare]],MATCH(ROUND(MIN(SUM(AQ$4,$O22/1000),SUM($O22,AQ$4/1000)),3),CMB[[Cmb_ID]:[Cmb_ID]],0))),-1,-1,0,0)),IF(OR(AQ$1,$R22),4,INDEX(CMB[[Cmb_Rare]:[Cmb_Rare]],MATCH(ROUND(MIN(SUM(AQ$4,$O22/1000),SUM($O22,AQ$4/1000)),3),CMB[[Cmb_ID]:[Cmb_ID]],0))),CHOOSE(AC[[M]:[M]],2,1,1,SUM(AC[[AB]:[DB]])))),""))</f>
        <v>37</v>
      </c>
      <c r="AR22">
        <f>IF(OR(AR$5="",$S22=""),"",IFERROR(SUM(PRODUCT(INDEX(CMB[[BA_0O]:[BA_2O]],MATCH(ROUND(MIN(SUM(AR$4,$O22/1000),SUM($O22,AR$4/1000)),3),CMB[[Cmb_ID]:[Cmb_ID]],0),SUM(N(AR$1),N($R22),1)),CHOOSE(AC[[M]:[M]],1,1,0,AC[[AB]:[AB]])),PRODUCT(INDEX(CMB[[BD_0O]:[BD_2O]],MATCH(ROUND(MIN(SUM(AR$4,$O22/1000),SUM($O22,AR$4/1000)),3),CMB[[Cmb_ID]:[Cmb_ID]],0),SUM(N(AR$1),N($R22),1)),CHOOSE(AC[[M]:[M]],1,0,1,AC[[DB]:[DB]])),PRODUCT(SUM(ROUND(AVERAGE(VALUE(AR$3),VALUE($P22)),0),CHOOSE(IF(OR(AR$1,$R22),4,INDEX(CMB[[Res_Rare]:[Res_Rare]],MATCH(ROUND(MIN(SUM(AR$4,$O22/1000),SUM($O22,AR$4/1000)),3),CMB[[Cmb_ID]:[Cmb_ID]],0))),-1,-1,0,0)),IF(OR(AR$1,$R22),4,INDEX(CMB[[Cmb_Rare]:[Cmb_Rare]],MATCH(ROUND(MIN(SUM(AR$4,$O22/1000),SUM($O22,AR$4/1000)),3),CMB[[Cmb_ID]:[Cmb_ID]],0))),CHOOSE(AC[[M]:[M]],2,1,1,SUM(AC[[AB]:[DB]])))),""))</f>
        <v>30</v>
      </c>
      <c r="AS22" t="str">
        <f>IF(OR(AS$5="",$S22=""),"",IFERROR(SUM(PRODUCT(INDEX(CMB[[BA_0O]:[BA_2O]],MATCH(ROUND(MIN(SUM(AS$4,$O22/1000),SUM($O22,AS$4/1000)),3),CMB[[Cmb_ID]:[Cmb_ID]],0),SUM(N(AS$1),N($R22),1)),CHOOSE(AC[[M]:[M]],1,1,0,AC[[AB]:[AB]])),PRODUCT(INDEX(CMB[[BD_0O]:[BD_2O]],MATCH(ROUND(MIN(SUM(AS$4,$O22/1000),SUM($O22,AS$4/1000)),3),CMB[[Cmb_ID]:[Cmb_ID]],0),SUM(N(AS$1),N($R22),1)),CHOOSE(AC[[M]:[M]],1,0,1,AC[[DB]:[DB]])),PRODUCT(SUM(ROUND(AVERAGE(VALUE(AS$3),VALUE($P22)),0),CHOOSE(IF(OR(AS$1,$R22),4,INDEX(CMB[[Res_Rare]:[Res_Rare]],MATCH(ROUND(MIN(SUM(AS$4,$O22/1000),SUM($O22,AS$4/1000)),3),CMB[[Cmb_ID]:[Cmb_ID]],0))),-1,-1,0,0)),IF(OR(AS$1,$R22),4,INDEX(CMB[[Cmb_Rare]:[Cmb_Rare]],MATCH(ROUND(MIN(SUM(AS$4,$O22/1000),SUM($O22,AS$4/1000)),3),CMB[[Cmb_ID]:[Cmb_ID]],0))),CHOOSE(AC[[M]:[M]],2,1,1,SUM(AC[[AB]:[DB]])))),""))</f>
        <v/>
      </c>
      <c r="AT22">
        <f>IF(OR(AT$5="",$S22=""),"",IFERROR(SUM(PRODUCT(INDEX(CMB[[BA_0O]:[BA_2O]],MATCH(ROUND(MIN(SUM(AT$4,$O22/1000),SUM($O22,AT$4/1000)),3),CMB[[Cmb_ID]:[Cmb_ID]],0),SUM(N(AT$1),N($R22),1)),CHOOSE(AC[[M]:[M]],1,1,0,AC[[AB]:[AB]])),PRODUCT(INDEX(CMB[[BD_0O]:[BD_2O]],MATCH(ROUND(MIN(SUM(AT$4,$O22/1000),SUM($O22,AT$4/1000)),3),CMB[[Cmb_ID]:[Cmb_ID]],0),SUM(N(AT$1),N($R22),1)),CHOOSE(AC[[M]:[M]],1,0,1,AC[[DB]:[DB]])),PRODUCT(SUM(ROUND(AVERAGE(VALUE(AT$3),VALUE($P22)),0),CHOOSE(IF(OR(AT$1,$R22),4,INDEX(CMB[[Res_Rare]:[Res_Rare]],MATCH(ROUND(MIN(SUM(AT$4,$O22/1000),SUM($O22,AT$4/1000)),3),CMB[[Cmb_ID]:[Cmb_ID]],0))),-1,-1,0,0)),IF(OR(AT$1,$R22),4,INDEX(CMB[[Cmb_Rare]:[Cmb_Rare]],MATCH(ROUND(MIN(SUM(AT$4,$O22/1000),SUM($O22,AT$4/1000)),3),CMB[[Cmb_ID]:[Cmb_ID]],0))),CHOOSE(AC[[M]:[M]],2,1,1,SUM(AC[[AB]:[DB]])))),""))</f>
        <v>37</v>
      </c>
      <c r="AU22">
        <f>IF(OR(AU$5="",$S22=""),"",IFERROR(SUM(PRODUCT(INDEX(CMB[[BA_0O]:[BA_2O]],MATCH(ROUND(MIN(SUM(AU$4,$O22/1000),SUM($O22,AU$4/1000)),3),CMB[[Cmb_ID]:[Cmb_ID]],0),SUM(N(AU$1),N($R22),1)),CHOOSE(AC[[M]:[M]],1,1,0,AC[[AB]:[AB]])),PRODUCT(INDEX(CMB[[BD_0O]:[BD_2O]],MATCH(ROUND(MIN(SUM(AU$4,$O22/1000),SUM($O22,AU$4/1000)),3),CMB[[Cmb_ID]:[Cmb_ID]],0),SUM(N(AU$1),N($R22),1)),CHOOSE(AC[[M]:[M]],1,0,1,AC[[DB]:[DB]])),PRODUCT(SUM(ROUND(AVERAGE(VALUE(AU$3),VALUE($P22)),0),CHOOSE(IF(OR(AU$1,$R22),4,INDEX(CMB[[Res_Rare]:[Res_Rare]],MATCH(ROUND(MIN(SUM(AU$4,$O22/1000),SUM($O22,AU$4/1000)),3),CMB[[Cmb_ID]:[Cmb_ID]],0))),-1,-1,0,0)),IF(OR(AU$1,$R22),4,INDEX(CMB[[Cmb_Rare]:[Cmb_Rare]],MATCH(ROUND(MIN(SUM(AU$4,$O22/1000),SUM($O22,AU$4/1000)),3),CMB[[Cmb_ID]:[Cmb_ID]],0))),CHOOSE(AC[[M]:[M]],2,1,1,SUM(AC[[AB]:[DB]])))),""))</f>
        <v>55</v>
      </c>
      <c r="AV22">
        <f>IF(OR(AV$5="",$S22=""),"",IFERROR(SUM(PRODUCT(INDEX(CMB[[BA_0O]:[BA_2O]],MATCH(ROUND(MIN(SUM(AV$4,$O22/1000),SUM($O22,AV$4/1000)),3),CMB[[Cmb_ID]:[Cmb_ID]],0),SUM(N(AV$1),N($R22),1)),CHOOSE(AC[[M]:[M]],1,1,0,AC[[AB]:[AB]])),PRODUCT(INDEX(CMB[[BD_0O]:[BD_2O]],MATCH(ROUND(MIN(SUM(AV$4,$O22/1000),SUM($O22,AV$4/1000)),3),CMB[[Cmb_ID]:[Cmb_ID]],0),SUM(N(AV$1),N($R22),1)),CHOOSE(AC[[M]:[M]],1,0,1,AC[[DB]:[DB]])),PRODUCT(SUM(ROUND(AVERAGE(VALUE(AV$3),VALUE($P22)),0),CHOOSE(IF(OR(AV$1,$R22),4,INDEX(CMB[[Res_Rare]:[Res_Rare]],MATCH(ROUND(MIN(SUM(AV$4,$O22/1000),SUM($O22,AV$4/1000)),3),CMB[[Cmb_ID]:[Cmb_ID]],0))),-1,-1,0,0)),IF(OR(AV$1,$R22),4,INDEX(CMB[[Cmb_Rare]:[Cmb_Rare]],MATCH(ROUND(MIN(SUM(AV$4,$O22/1000),SUM($O22,AV$4/1000)),3),CMB[[Cmb_ID]:[Cmb_ID]],0))),CHOOSE(AC[[M]:[M]],2,1,1,SUM(AC[[AB]:[DB]])))),""))</f>
        <v>55</v>
      </c>
      <c r="AW22" t="str">
        <f>IF(OR(AW$5="",$S22=""),"",IFERROR(SUM(PRODUCT(INDEX(CMB[[BA_0O]:[BA_2O]],MATCH(ROUND(MIN(SUM(AW$4,$O22/1000),SUM($O22,AW$4/1000)),3),CMB[[Cmb_ID]:[Cmb_ID]],0),SUM(N(AW$1),N($R22),1)),CHOOSE(AC[[M]:[M]],1,1,0,AC[[AB]:[AB]])),PRODUCT(INDEX(CMB[[BD_0O]:[BD_2O]],MATCH(ROUND(MIN(SUM(AW$4,$O22/1000),SUM($O22,AW$4/1000)),3),CMB[[Cmb_ID]:[Cmb_ID]],0),SUM(N(AW$1),N($R22),1)),CHOOSE(AC[[M]:[M]],1,0,1,AC[[DB]:[DB]])),PRODUCT(SUM(ROUND(AVERAGE(VALUE(AW$3),VALUE($P22)),0),CHOOSE(IF(OR(AW$1,$R22),4,INDEX(CMB[[Res_Rare]:[Res_Rare]],MATCH(ROUND(MIN(SUM(AW$4,$O22/1000),SUM($O22,AW$4/1000)),3),CMB[[Cmb_ID]:[Cmb_ID]],0))),-1,-1,0,0)),IF(OR(AW$1,$R22),4,INDEX(CMB[[Cmb_Rare]:[Cmb_Rare]],MATCH(ROUND(MIN(SUM(AW$4,$O22/1000),SUM($O22,AW$4/1000)),3),CMB[[Cmb_ID]:[Cmb_ID]],0))),CHOOSE(AC[[M]:[M]],2,1,1,SUM(AC[[AB]:[DB]])))),""))</f>
        <v/>
      </c>
      <c r="AX22">
        <f>IF(OR(AX$5="",$S22=""),"",IFERROR(SUM(PRODUCT(INDEX(CMB[[BA_0O]:[BA_2O]],MATCH(ROUND(MIN(SUM(AX$4,$O22/1000),SUM($O22,AX$4/1000)),3),CMB[[Cmb_ID]:[Cmb_ID]],0),SUM(N(AX$1),N($R22),1)),CHOOSE(AC[[M]:[M]],1,1,0,AC[[AB]:[AB]])),PRODUCT(INDEX(CMB[[BD_0O]:[BD_2O]],MATCH(ROUND(MIN(SUM(AX$4,$O22/1000),SUM($O22,AX$4/1000)),3),CMB[[Cmb_ID]:[Cmb_ID]],0),SUM(N(AX$1),N($R22),1)),CHOOSE(AC[[M]:[M]],1,0,1,AC[[DB]:[DB]])),PRODUCT(SUM(ROUND(AVERAGE(VALUE(AX$3),VALUE($P22)),0),CHOOSE(IF(OR(AX$1,$R22),4,INDEX(CMB[[Res_Rare]:[Res_Rare]],MATCH(ROUND(MIN(SUM(AX$4,$O22/1000),SUM($O22,AX$4/1000)),3),CMB[[Cmb_ID]:[Cmb_ID]],0))),-1,-1,0,0)),IF(OR(AX$1,$R22),4,INDEX(CMB[[Cmb_Rare]:[Cmb_Rare]],MATCH(ROUND(MIN(SUM(AX$4,$O22/1000),SUM($O22,AX$4/1000)),3),CMB[[Cmb_ID]:[Cmb_ID]],0))),CHOOSE(AC[[M]:[M]],2,1,1,SUM(AC[[AB]:[DB]])))),""))</f>
        <v>50</v>
      </c>
      <c r="AY22">
        <f>IF(OR(AY$5="",$S22=""),"",IFERROR(SUM(PRODUCT(INDEX(CMB[[BA_0O]:[BA_2O]],MATCH(ROUND(MIN(SUM(AY$4,$O22/1000),SUM($O22,AY$4/1000)),3),CMB[[Cmb_ID]:[Cmb_ID]],0),SUM(N(AY$1),N($R22),1)),CHOOSE(AC[[M]:[M]],1,1,0,AC[[AB]:[AB]])),PRODUCT(INDEX(CMB[[BD_0O]:[BD_2O]],MATCH(ROUND(MIN(SUM(AY$4,$O22/1000),SUM($O22,AY$4/1000)),3),CMB[[Cmb_ID]:[Cmb_ID]],0),SUM(N(AY$1),N($R22),1)),CHOOSE(AC[[M]:[M]],1,0,1,AC[[DB]:[DB]])),PRODUCT(SUM(ROUND(AVERAGE(VALUE(AY$3),VALUE($P22)),0),CHOOSE(IF(OR(AY$1,$R22),4,INDEX(CMB[[Res_Rare]:[Res_Rare]],MATCH(ROUND(MIN(SUM(AY$4,$O22/1000),SUM($O22,AY$4/1000)),3),CMB[[Cmb_ID]:[Cmb_ID]],0))),-1,-1,0,0)),IF(OR(AY$1,$R22),4,INDEX(CMB[[Cmb_Rare]:[Cmb_Rare]],MATCH(ROUND(MIN(SUM(AY$4,$O22/1000),SUM($O22,AY$4/1000)),3),CMB[[Cmb_ID]:[Cmb_ID]],0))),CHOOSE(AC[[M]:[M]],2,1,1,SUM(AC[[AB]:[DB]])))),""))</f>
        <v>37</v>
      </c>
      <c r="AZ22">
        <f>IF(OR(AZ$5="",$S22=""),"",IFERROR(SUM(PRODUCT(INDEX(CMB[[BA_0O]:[BA_2O]],MATCH(ROUND(MIN(SUM(AZ$4,$O22/1000),SUM($O22,AZ$4/1000)),3),CMB[[Cmb_ID]:[Cmb_ID]],0),SUM(N(AZ$1),N($R22),1)),CHOOSE(AC[[M]:[M]],1,1,0,AC[[AB]:[AB]])),PRODUCT(INDEX(CMB[[BD_0O]:[BD_2O]],MATCH(ROUND(MIN(SUM(AZ$4,$O22/1000),SUM($O22,AZ$4/1000)),3),CMB[[Cmb_ID]:[Cmb_ID]],0),SUM(N(AZ$1),N($R22),1)),CHOOSE(AC[[M]:[M]],1,0,1,AC[[DB]:[DB]])),PRODUCT(SUM(ROUND(AVERAGE(VALUE(AZ$3),VALUE($P22)),0),CHOOSE(IF(OR(AZ$1,$R22),4,INDEX(CMB[[Res_Rare]:[Res_Rare]],MATCH(ROUND(MIN(SUM(AZ$4,$O22/1000),SUM($O22,AZ$4/1000)),3),CMB[[Cmb_ID]:[Cmb_ID]],0))),-1,-1,0,0)),IF(OR(AZ$1,$R22),4,INDEX(CMB[[Cmb_Rare]:[Cmb_Rare]],MATCH(ROUND(MIN(SUM(AZ$4,$O22/1000),SUM($O22,AZ$4/1000)),3),CMB[[Cmb_ID]:[Cmb_ID]],0))),CHOOSE(AC[[M]:[M]],2,1,1,SUM(AC[[AB]:[DB]])))),""))</f>
        <v>37</v>
      </c>
      <c r="BA22">
        <f>IF(OR(BA$5="",$S22=""),"",IFERROR(SUM(PRODUCT(INDEX(CMB[[BA_0O]:[BA_2O]],MATCH(ROUND(MIN(SUM(BA$4,$O22/1000),SUM($O22,BA$4/1000)),3),CMB[[Cmb_ID]:[Cmb_ID]],0),SUM(N(BA$1),N($R22),1)),CHOOSE(AC[[M]:[M]],1,1,0,AC[[AB]:[AB]])),PRODUCT(INDEX(CMB[[BD_0O]:[BD_2O]],MATCH(ROUND(MIN(SUM(BA$4,$O22/1000),SUM($O22,BA$4/1000)),3),CMB[[Cmb_ID]:[Cmb_ID]],0),SUM(N(BA$1),N($R22),1)),CHOOSE(AC[[M]:[M]],1,0,1,AC[[DB]:[DB]])),PRODUCT(SUM(ROUND(AVERAGE(VALUE(BA$3),VALUE($P22)),0),CHOOSE(IF(OR(BA$1,$R22),4,INDEX(CMB[[Res_Rare]:[Res_Rare]],MATCH(ROUND(MIN(SUM(BA$4,$O22/1000),SUM($O22,BA$4/1000)),3),CMB[[Cmb_ID]:[Cmb_ID]],0))),-1,-1,0,0)),IF(OR(BA$1,$R22),4,INDEX(CMB[[Cmb_Rare]:[Cmb_Rare]],MATCH(ROUND(MIN(SUM(BA$4,$O22/1000),SUM($O22,BA$4/1000)),3),CMB[[Cmb_ID]:[Cmb_ID]],0))),CHOOSE(AC[[M]:[M]],2,1,1,SUM(AC[[AB]:[DB]])))),""))</f>
        <v>55</v>
      </c>
      <c r="BB22">
        <f>IF(OR(BB$5="",$S22=""),"",IFERROR(SUM(PRODUCT(INDEX(CMB[[BA_0O]:[BA_2O]],MATCH(ROUND(MIN(SUM(BB$4,$O22/1000),SUM($O22,BB$4/1000)),3),CMB[[Cmb_ID]:[Cmb_ID]],0),SUM(N(BB$1),N($R22),1)),CHOOSE(AC[[M]:[M]],1,1,0,AC[[AB]:[AB]])),PRODUCT(INDEX(CMB[[BD_0O]:[BD_2O]],MATCH(ROUND(MIN(SUM(BB$4,$O22/1000),SUM($O22,BB$4/1000)),3),CMB[[Cmb_ID]:[Cmb_ID]],0),SUM(N(BB$1),N($R22),1)),CHOOSE(AC[[M]:[M]],1,0,1,AC[[DB]:[DB]])),PRODUCT(SUM(ROUND(AVERAGE(VALUE(BB$3),VALUE($P22)),0),CHOOSE(IF(OR(BB$1,$R22),4,INDEX(CMB[[Res_Rare]:[Res_Rare]],MATCH(ROUND(MIN(SUM(BB$4,$O22/1000),SUM($O22,BB$4/1000)),3),CMB[[Cmb_ID]:[Cmb_ID]],0))),-1,-1,0,0)),IF(OR(BB$1,$R22),4,INDEX(CMB[[Cmb_Rare]:[Cmb_Rare]],MATCH(ROUND(MIN(SUM(BB$4,$O22/1000),SUM($O22,BB$4/1000)),3),CMB[[Cmb_ID]:[Cmb_ID]],0))),CHOOSE(AC[[M]:[M]],2,1,1,SUM(AC[[AB]:[DB]])))),""))</f>
        <v>47</v>
      </c>
      <c r="BC22" t="str">
        <f>IF(OR(BC$5="",$S22=""),"",IFERROR(SUM(PRODUCT(INDEX(CMB[[BA_0O]:[BA_2O]],MATCH(ROUND(MIN(SUM(BC$4,$O22/1000),SUM($O22,BC$4/1000)),3),CMB[[Cmb_ID]:[Cmb_ID]],0),SUM(N(BC$1),N($R22),1)),CHOOSE(AC[[M]:[M]],1,1,0,AC[[AB]:[AB]])),PRODUCT(INDEX(CMB[[BD_0O]:[BD_2O]],MATCH(ROUND(MIN(SUM(BC$4,$O22/1000),SUM($O22,BC$4/1000)),3),CMB[[Cmb_ID]:[Cmb_ID]],0),SUM(N(BC$1),N($R22),1)),CHOOSE(AC[[M]:[M]],1,0,1,AC[[DB]:[DB]])),PRODUCT(SUM(ROUND(AVERAGE(VALUE(BC$3),VALUE($P22)),0),CHOOSE(IF(OR(BC$1,$R22),4,INDEX(CMB[[Res_Rare]:[Res_Rare]],MATCH(ROUND(MIN(SUM(BC$4,$O22/1000),SUM($O22,BC$4/1000)),3),CMB[[Cmb_ID]:[Cmb_ID]],0))),-1,-1,0,0)),IF(OR(BC$1,$R22),4,INDEX(CMB[[Cmb_Rare]:[Cmb_Rare]],MATCH(ROUND(MIN(SUM(BC$4,$O22/1000),SUM($O22,BC$4/1000)),3),CMB[[Cmb_ID]:[Cmb_ID]],0))),CHOOSE(AC[[M]:[M]],2,1,1,SUM(AC[[AB]:[DB]])))),""))</f>
        <v/>
      </c>
      <c r="BD22" t="str">
        <f>IF(OR(BD$5="",$S22=""),"",IFERROR(SUM(PRODUCT(INDEX(CMB[[BA_0O]:[BA_2O]],MATCH(ROUND(MIN(SUM(BD$4,$O22/1000),SUM($O22,BD$4/1000)),3),CMB[[Cmb_ID]:[Cmb_ID]],0),SUM(N(BD$1),N($R22),1)),CHOOSE(AC[[M]:[M]],1,1,0,AC[[AB]:[AB]])),PRODUCT(INDEX(CMB[[BD_0O]:[BD_2O]],MATCH(ROUND(MIN(SUM(BD$4,$O22/1000),SUM($O22,BD$4/1000)),3),CMB[[Cmb_ID]:[Cmb_ID]],0),SUM(N(BD$1),N($R22),1)),CHOOSE(AC[[M]:[M]],1,0,1,AC[[DB]:[DB]])),PRODUCT(SUM(ROUND(AVERAGE(VALUE(BD$3),VALUE($P22)),0),CHOOSE(IF(OR(BD$1,$R22),4,INDEX(CMB[[Res_Rare]:[Res_Rare]],MATCH(ROUND(MIN(SUM(BD$4,$O22/1000),SUM($O22,BD$4/1000)),3),CMB[[Cmb_ID]:[Cmb_ID]],0))),-1,-1,0,0)),IF(OR(BD$1,$R22),4,INDEX(CMB[[Cmb_Rare]:[Cmb_Rare]],MATCH(ROUND(MIN(SUM(BD$4,$O22/1000),SUM($O22,BD$4/1000)),3),CMB[[Cmb_ID]:[Cmb_ID]],0))),CHOOSE(AC[[M]:[M]],2,1,1,SUM(AC[[AB]:[DB]])))),""))</f>
        <v/>
      </c>
      <c r="BE22" t="str">
        <f>IF(OR(BE$5="",$S22=""),"",IFERROR(SUM(PRODUCT(INDEX(CMB[[BA_0O]:[BA_2O]],MATCH(ROUND(MIN(SUM(BE$4,$O22/1000),SUM($O22,BE$4/1000)),3),CMB[[Cmb_ID]:[Cmb_ID]],0),SUM(N(BE$1),N($R22),1)),CHOOSE(AC[[M]:[M]],1,1,0,AC[[AB]:[AB]])),PRODUCT(INDEX(CMB[[BD_0O]:[BD_2O]],MATCH(ROUND(MIN(SUM(BE$4,$O22/1000),SUM($O22,BE$4/1000)),3),CMB[[Cmb_ID]:[Cmb_ID]],0),SUM(N(BE$1),N($R22),1)),CHOOSE(AC[[M]:[M]],1,0,1,AC[[DB]:[DB]])),PRODUCT(SUM(ROUND(AVERAGE(VALUE(BE$3),VALUE($P22)),0),CHOOSE(IF(OR(BE$1,$R22),4,INDEX(CMB[[Res_Rare]:[Res_Rare]],MATCH(ROUND(MIN(SUM(BE$4,$O22/1000),SUM($O22,BE$4/1000)),3),CMB[[Cmb_ID]:[Cmb_ID]],0))),-1,-1,0,0)),IF(OR(BE$1,$R22),4,INDEX(CMB[[Cmb_Rare]:[Cmb_Rare]],MATCH(ROUND(MIN(SUM(BE$4,$O22/1000),SUM($O22,BE$4/1000)),3),CMB[[Cmb_ID]:[Cmb_ID]],0))),CHOOSE(AC[[M]:[M]],2,1,1,SUM(AC[[AB]:[DB]])))),""))</f>
        <v/>
      </c>
      <c r="BF22" t="str">
        <f>IF(OR(BF$5="",$S22=""),"",IFERROR(SUM(PRODUCT(INDEX(CMB[[BA_0O]:[BA_2O]],MATCH(ROUND(MIN(SUM(BF$4,$O22/1000),SUM($O22,BF$4/1000)),3),CMB[[Cmb_ID]:[Cmb_ID]],0),SUM(N(BF$1),N($R22),1)),CHOOSE(AC[[M]:[M]],1,1,0,AC[[AB]:[AB]])),PRODUCT(INDEX(CMB[[BD_0O]:[BD_2O]],MATCH(ROUND(MIN(SUM(BF$4,$O22/1000),SUM($O22,BF$4/1000)),3),CMB[[Cmb_ID]:[Cmb_ID]],0),SUM(N(BF$1),N($R22),1)),CHOOSE(AC[[M]:[M]],1,0,1,AC[[DB]:[DB]])),PRODUCT(SUM(ROUND(AVERAGE(VALUE(BF$3),VALUE($P22)),0),CHOOSE(IF(OR(BF$1,$R22),4,INDEX(CMB[[Res_Rare]:[Res_Rare]],MATCH(ROUND(MIN(SUM(BF$4,$O22/1000),SUM($O22,BF$4/1000)),3),CMB[[Cmb_ID]:[Cmb_ID]],0))),-1,-1,0,0)),IF(OR(BF$1,$R22),4,INDEX(CMB[[Cmb_Rare]:[Cmb_Rare]],MATCH(ROUND(MIN(SUM(BF$4,$O22/1000),SUM($O22,BF$4/1000)),3),CMB[[Cmb_ID]:[Cmb_ID]],0))),CHOOSE(AC[[M]:[M]],2,1,1,SUM(AC[[AB]:[DB]])))),""))</f>
        <v/>
      </c>
      <c r="BG22" t="str">
        <f>IF(OR(BG$5="",$S22=""),"",IFERROR(SUM(PRODUCT(INDEX(CMB[[BA_0O]:[BA_2O]],MATCH(ROUND(MIN(SUM(BG$4,$O22/1000),SUM($O22,BG$4/1000)),3),CMB[[Cmb_ID]:[Cmb_ID]],0),SUM(N(BG$1),N($R22),1)),CHOOSE(AC[[M]:[M]],1,1,0,AC[[AB]:[AB]])),PRODUCT(INDEX(CMB[[BD_0O]:[BD_2O]],MATCH(ROUND(MIN(SUM(BG$4,$O22/1000),SUM($O22,BG$4/1000)),3),CMB[[Cmb_ID]:[Cmb_ID]],0),SUM(N(BG$1),N($R22),1)),CHOOSE(AC[[M]:[M]],1,0,1,AC[[DB]:[DB]])),PRODUCT(SUM(ROUND(AVERAGE(VALUE(BG$3),VALUE($P22)),0),CHOOSE(IF(OR(BG$1,$R22),4,INDEX(CMB[[Res_Rare]:[Res_Rare]],MATCH(ROUND(MIN(SUM(BG$4,$O22/1000),SUM($O22,BG$4/1000)),3),CMB[[Cmb_ID]:[Cmb_ID]],0))),-1,-1,0,0)),IF(OR(BG$1,$R22),4,INDEX(CMB[[Cmb_Rare]:[Cmb_Rare]],MATCH(ROUND(MIN(SUM(BG$4,$O22/1000),SUM($O22,BG$4/1000)),3),CMB[[Cmb_ID]:[Cmb_ID]],0))),CHOOSE(AC[[M]:[M]],2,1,1,SUM(AC[[AB]:[DB]])))),""))</f>
        <v/>
      </c>
      <c r="BH22" t="str">
        <f>IF(OR(BH$5="",$S22=""),"",IFERROR(SUM(PRODUCT(INDEX(CMB[[BA_0O]:[BA_2O]],MATCH(ROUND(MIN(SUM(BH$4,$O22/1000),SUM($O22,BH$4/1000)),3),CMB[[Cmb_ID]:[Cmb_ID]],0),SUM(N(BH$1),N($R22),1)),CHOOSE(AC[[M]:[M]],1,1,0,AC[[AB]:[AB]])),PRODUCT(INDEX(CMB[[BD_0O]:[BD_2O]],MATCH(ROUND(MIN(SUM(BH$4,$O22/1000),SUM($O22,BH$4/1000)),3),CMB[[Cmb_ID]:[Cmb_ID]],0),SUM(N(BH$1),N($R22),1)),CHOOSE(AC[[M]:[M]],1,0,1,AC[[DB]:[DB]])),PRODUCT(SUM(ROUND(AVERAGE(VALUE(BH$3),VALUE($P22)),0),CHOOSE(IF(OR(BH$1,$R22),4,INDEX(CMB[[Res_Rare]:[Res_Rare]],MATCH(ROUND(MIN(SUM(BH$4,$O22/1000),SUM($O22,BH$4/1000)),3),CMB[[Cmb_ID]:[Cmb_ID]],0))),-1,-1,0,0)),IF(OR(BH$1,$R22),4,INDEX(CMB[[Cmb_Rare]:[Cmb_Rare]],MATCH(ROUND(MIN(SUM(BH$4,$O22/1000),SUM($O22,BH$4/1000)),3),CMB[[Cmb_ID]:[Cmb_ID]],0))),CHOOSE(AC[[M]:[M]],2,1,1,SUM(AC[[AB]:[DB]])))),""))</f>
        <v/>
      </c>
      <c r="BI22" t="str">
        <f>IF(OR(BI$5="",$S22=""),"",IFERROR(SUM(PRODUCT(INDEX(CMB[[BA_0O]:[BA_2O]],MATCH(ROUND(MIN(SUM(BI$4,$O22/1000),SUM($O22,BI$4/1000)),3),CMB[[Cmb_ID]:[Cmb_ID]],0),SUM(N(BI$1),N($R22),1)),CHOOSE(AC[[M]:[M]],1,1,0,AC[[AB]:[AB]])),PRODUCT(INDEX(CMB[[BD_0O]:[BD_2O]],MATCH(ROUND(MIN(SUM(BI$4,$O22/1000),SUM($O22,BI$4/1000)),3),CMB[[Cmb_ID]:[Cmb_ID]],0),SUM(N(BI$1),N($R22),1)),CHOOSE(AC[[M]:[M]],1,0,1,AC[[DB]:[DB]])),PRODUCT(SUM(ROUND(AVERAGE(VALUE(BI$3),VALUE($P22)),0),CHOOSE(IF(OR(BI$1,$R22),4,INDEX(CMB[[Res_Rare]:[Res_Rare]],MATCH(ROUND(MIN(SUM(BI$4,$O22/1000),SUM($O22,BI$4/1000)),3),CMB[[Cmb_ID]:[Cmb_ID]],0))),-1,-1,0,0)),IF(OR(BI$1,$R22),4,INDEX(CMB[[Cmb_Rare]:[Cmb_Rare]],MATCH(ROUND(MIN(SUM(BI$4,$O22/1000),SUM($O22,BI$4/1000)),3),CMB[[Cmb_ID]:[Cmb_ID]],0))),CHOOSE(AC[[M]:[M]],2,1,1,SUM(AC[[AB]:[DB]])))),""))</f>
        <v/>
      </c>
      <c r="BJ22" t="str">
        <f>IF(OR(BJ$5="",$S22=""),"",IFERROR(SUM(PRODUCT(INDEX(CMB[[BA_0O]:[BA_2O]],MATCH(ROUND(MIN(SUM(BJ$4,$O22/1000),SUM($O22,BJ$4/1000)),3),CMB[[Cmb_ID]:[Cmb_ID]],0),SUM(N(BJ$1),N($R22),1)),CHOOSE(AC[[M]:[M]],1,1,0,AC[[AB]:[AB]])),PRODUCT(INDEX(CMB[[BD_0O]:[BD_2O]],MATCH(ROUND(MIN(SUM(BJ$4,$O22/1000),SUM($O22,BJ$4/1000)),3),CMB[[Cmb_ID]:[Cmb_ID]],0),SUM(N(BJ$1),N($R22),1)),CHOOSE(AC[[M]:[M]],1,0,1,AC[[DB]:[DB]])),PRODUCT(SUM(ROUND(AVERAGE(VALUE(BJ$3),VALUE($P22)),0),CHOOSE(IF(OR(BJ$1,$R22),4,INDEX(CMB[[Res_Rare]:[Res_Rare]],MATCH(ROUND(MIN(SUM(BJ$4,$O22/1000),SUM($O22,BJ$4/1000)),3),CMB[[Cmb_ID]:[Cmb_ID]],0))),-1,-1,0,0)),IF(OR(BJ$1,$R22),4,INDEX(CMB[[Cmb_Rare]:[Cmb_Rare]],MATCH(ROUND(MIN(SUM(BJ$4,$O22/1000),SUM($O22,BJ$4/1000)),3),CMB[[Cmb_ID]:[Cmb_ID]],0))),CHOOSE(AC[[M]:[M]],2,1,1,SUM(AC[[AB]:[DB]])))),""))</f>
        <v/>
      </c>
      <c r="BK22" t="str">
        <f>IF(OR(BK$5="",$S22=""),"",IFERROR(SUM(PRODUCT(INDEX(CMB[[BA_0O]:[BA_2O]],MATCH(ROUND(MIN(SUM(BK$4,$O22/1000),SUM($O22,BK$4/1000)),3),CMB[[Cmb_ID]:[Cmb_ID]],0),SUM(N(BK$1),N($R22),1)),CHOOSE(AC[[M]:[M]],1,1,0,AC[[AB]:[AB]])),PRODUCT(INDEX(CMB[[BD_0O]:[BD_2O]],MATCH(ROUND(MIN(SUM(BK$4,$O22/1000),SUM($O22,BK$4/1000)),3),CMB[[Cmb_ID]:[Cmb_ID]],0),SUM(N(BK$1),N($R22),1)),CHOOSE(AC[[M]:[M]],1,0,1,AC[[DB]:[DB]])),PRODUCT(SUM(ROUND(AVERAGE(VALUE(BK$3),VALUE($P22)),0),CHOOSE(IF(OR(BK$1,$R22),4,INDEX(CMB[[Res_Rare]:[Res_Rare]],MATCH(ROUND(MIN(SUM(BK$4,$O22/1000),SUM($O22,BK$4/1000)),3),CMB[[Cmb_ID]:[Cmb_ID]],0))),-1,-1,0,0)),IF(OR(BK$1,$R22),4,INDEX(CMB[[Cmb_Rare]:[Cmb_Rare]],MATCH(ROUND(MIN(SUM(BK$4,$O22/1000),SUM($O22,BK$4/1000)),3),CMB[[Cmb_ID]:[Cmb_ID]],0))),CHOOSE(AC[[M]:[M]],2,1,1,SUM(AC[[AB]:[DB]])))),""))</f>
        <v/>
      </c>
      <c r="BL22" t="str">
        <f>IF(OR(BL$5="",$S22=""),"",IFERROR(SUM(PRODUCT(INDEX(CMB[[BA_0O]:[BA_2O]],MATCH(ROUND(MIN(SUM(BL$4,$O22/1000),SUM($O22,BL$4/1000)),3),CMB[[Cmb_ID]:[Cmb_ID]],0),SUM(N(BL$1),N($R22),1)),CHOOSE(AC[[M]:[M]],1,1,0,AC[[AB]:[AB]])),PRODUCT(INDEX(CMB[[BD_0O]:[BD_2O]],MATCH(ROUND(MIN(SUM(BL$4,$O22/1000),SUM($O22,BL$4/1000)),3),CMB[[Cmb_ID]:[Cmb_ID]],0),SUM(N(BL$1),N($R22),1)),CHOOSE(AC[[M]:[M]],1,0,1,AC[[DB]:[DB]])),PRODUCT(SUM(ROUND(AVERAGE(VALUE(BL$3),VALUE($P22)),0),CHOOSE(IF(OR(BL$1,$R22),4,INDEX(CMB[[Res_Rare]:[Res_Rare]],MATCH(ROUND(MIN(SUM(BL$4,$O22/1000),SUM($O22,BL$4/1000)),3),CMB[[Cmb_ID]:[Cmb_ID]],0))),-1,-1,0,0)),IF(OR(BL$1,$R22),4,INDEX(CMB[[Cmb_Rare]:[Cmb_Rare]],MATCH(ROUND(MIN(SUM(BL$4,$O22/1000),SUM($O22,BL$4/1000)),3),CMB[[Cmb_ID]:[Cmb_ID]],0))),CHOOSE(AC[[M]:[M]],2,1,1,SUM(AC[[AB]:[DB]])))),""))</f>
        <v/>
      </c>
      <c r="BM22" t="str">
        <f>IF(OR(BM$5="",$S22=""),"",IFERROR(SUM(PRODUCT(INDEX(CMB[[BA_0O]:[BA_2O]],MATCH(ROUND(MIN(SUM(BM$4,$O22/1000),SUM($O22,BM$4/1000)),3),CMB[[Cmb_ID]:[Cmb_ID]],0),SUM(N(BM$1),N($R22),1)),CHOOSE(AC[[M]:[M]],1,1,0,AC[[AB]:[AB]])),PRODUCT(INDEX(CMB[[BD_0O]:[BD_2O]],MATCH(ROUND(MIN(SUM(BM$4,$O22/1000),SUM($O22,BM$4/1000)),3),CMB[[Cmb_ID]:[Cmb_ID]],0),SUM(N(BM$1),N($R22),1)),CHOOSE(AC[[M]:[M]],1,0,1,AC[[DB]:[DB]])),PRODUCT(SUM(ROUND(AVERAGE(VALUE(BM$3),VALUE($P22)),0),CHOOSE(IF(OR(BM$1,$R22),4,INDEX(CMB[[Res_Rare]:[Res_Rare]],MATCH(ROUND(MIN(SUM(BM$4,$O22/1000),SUM($O22,BM$4/1000)),3),CMB[[Cmb_ID]:[Cmb_ID]],0))),-1,-1,0,0)),IF(OR(BM$1,$R22),4,INDEX(CMB[[Cmb_Rare]:[Cmb_Rare]],MATCH(ROUND(MIN(SUM(BM$4,$O22/1000),SUM($O22,BM$4/1000)),3),CMB[[Cmb_ID]:[Cmb_ID]],0))),CHOOSE(AC[[M]:[M]],2,1,1,SUM(AC[[AB]:[DB]])))),""))</f>
        <v/>
      </c>
      <c r="BN22" t="str">
        <f>IF(OR(BN$5="",$S22=""),"",IFERROR(SUM(PRODUCT(INDEX(CMB[[BA_0O]:[BA_2O]],MATCH(ROUND(MIN(SUM(BN$4,$O22/1000),SUM($O22,BN$4/1000)),3),CMB[[Cmb_ID]:[Cmb_ID]],0),SUM(N(BN$1),N($R22),1)),CHOOSE(AC[[M]:[M]],1,1,0,AC[[AB]:[AB]])),PRODUCT(INDEX(CMB[[BD_0O]:[BD_2O]],MATCH(ROUND(MIN(SUM(BN$4,$O22/1000),SUM($O22,BN$4/1000)),3),CMB[[Cmb_ID]:[Cmb_ID]],0),SUM(N(BN$1),N($R22),1)),CHOOSE(AC[[M]:[M]],1,0,1,AC[[DB]:[DB]])),PRODUCT(SUM(ROUND(AVERAGE(VALUE(BN$3),VALUE($P22)),0),CHOOSE(IF(OR(BN$1,$R22),4,INDEX(CMB[[Res_Rare]:[Res_Rare]],MATCH(ROUND(MIN(SUM(BN$4,$O22/1000),SUM($O22,BN$4/1000)),3),CMB[[Cmb_ID]:[Cmb_ID]],0))),-1,-1,0,0)),IF(OR(BN$1,$R22),4,INDEX(CMB[[Cmb_Rare]:[Cmb_Rare]],MATCH(ROUND(MIN(SUM(BN$4,$O22/1000),SUM($O22,BN$4/1000)),3),CMB[[Cmb_ID]:[Cmb_ID]],0))),CHOOSE(AC[[M]:[M]],2,1,1,SUM(AC[[AB]:[DB]])))),""))</f>
        <v/>
      </c>
      <c r="BO22" t="str">
        <f>IF(OR(BO$5="",$S22=""),"",IFERROR(SUM(PRODUCT(INDEX(CMB[[BA_0O]:[BA_2O]],MATCH(ROUND(MIN(SUM(BO$4,$O22/1000),SUM($O22,BO$4/1000)),3),CMB[[Cmb_ID]:[Cmb_ID]],0),SUM(N(BO$1),N($R22),1)),CHOOSE(AC[[M]:[M]],1,1,0,AC[[AB]:[AB]])),PRODUCT(INDEX(CMB[[BD_0O]:[BD_2O]],MATCH(ROUND(MIN(SUM(BO$4,$O22/1000),SUM($O22,BO$4/1000)),3),CMB[[Cmb_ID]:[Cmb_ID]],0),SUM(N(BO$1),N($R22),1)),CHOOSE(AC[[M]:[M]],1,0,1,AC[[DB]:[DB]])),PRODUCT(SUM(ROUND(AVERAGE(VALUE(BO$3),VALUE($P22)),0),CHOOSE(IF(OR(BO$1,$R22),4,INDEX(CMB[[Res_Rare]:[Res_Rare]],MATCH(ROUND(MIN(SUM(BO$4,$O22/1000),SUM($O22,BO$4/1000)),3),CMB[[Cmb_ID]:[Cmb_ID]],0))),-1,-1,0,0)),IF(OR(BO$1,$R22),4,INDEX(CMB[[Cmb_Rare]:[Cmb_Rare]],MATCH(ROUND(MIN(SUM(BO$4,$O22/1000),SUM($O22,BO$4/1000)),3),CMB[[Cmb_ID]:[Cmb_ID]],0))),CHOOSE(AC[[M]:[M]],2,1,1,SUM(AC[[AB]:[DB]])))),""))</f>
        <v/>
      </c>
      <c r="BP22" t="str">
        <f>IF(OR(BP$5="",$S22=""),"",IFERROR(SUM(PRODUCT(INDEX(CMB[[BA_0O]:[BA_2O]],MATCH(ROUND(MIN(SUM(BP$4,$O22/1000),SUM($O22,BP$4/1000)),3),CMB[[Cmb_ID]:[Cmb_ID]],0),SUM(N(BP$1),N($R22),1)),CHOOSE(AC[[M]:[M]],1,1,0,AC[[AB]:[AB]])),PRODUCT(INDEX(CMB[[BD_0O]:[BD_2O]],MATCH(ROUND(MIN(SUM(BP$4,$O22/1000),SUM($O22,BP$4/1000)),3),CMB[[Cmb_ID]:[Cmb_ID]],0),SUM(N(BP$1),N($R22),1)),CHOOSE(AC[[M]:[M]],1,0,1,AC[[DB]:[DB]])),PRODUCT(SUM(ROUND(AVERAGE(VALUE(BP$3),VALUE($P22)),0),CHOOSE(IF(OR(BP$1,$R22),4,INDEX(CMB[[Res_Rare]:[Res_Rare]],MATCH(ROUND(MIN(SUM(BP$4,$O22/1000),SUM($O22,BP$4/1000)),3),CMB[[Cmb_ID]:[Cmb_ID]],0))),-1,-1,0,0)),IF(OR(BP$1,$R22),4,INDEX(CMB[[Cmb_Rare]:[Cmb_Rare]],MATCH(ROUND(MIN(SUM(BP$4,$O22/1000),SUM($O22,BP$4/1000)),3),CMB[[Cmb_ID]:[Cmb_ID]],0))),CHOOSE(AC[[M]:[M]],2,1,1,SUM(AC[[AB]:[DB]])))),""))</f>
        <v/>
      </c>
      <c r="BQ22" t="str">
        <f>IF(OR(BQ$5="",$S22=""),"",IFERROR(SUM(PRODUCT(INDEX(CMB[[BA_0O]:[BA_2O]],MATCH(ROUND(MIN(SUM(BQ$4,$O22/1000),SUM($O22,BQ$4/1000)),3),CMB[[Cmb_ID]:[Cmb_ID]],0),SUM(N(BQ$1),N($R22),1)),CHOOSE(AC[[M]:[M]],1,1,0,AC[[AB]:[AB]])),PRODUCT(INDEX(CMB[[BD_0O]:[BD_2O]],MATCH(ROUND(MIN(SUM(BQ$4,$O22/1000),SUM($O22,BQ$4/1000)),3),CMB[[Cmb_ID]:[Cmb_ID]],0),SUM(N(BQ$1),N($R22),1)),CHOOSE(AC[[M]:[M]],1,0,1,AC[[DB]:[DB]])),PRODUCT(SUM(ROUND(AVERAGE(VALUE(BQ$3),VALUE($P22)),0),CHOOSE(IF(OR(BQ$1,$R22),4,INDEX(CMB[[Res_Rare]:[Res_Rare]],MATCH(ROUND(MIN(SUM(BQ$4,$O22/1000),SUM($O22,BQ$4/1000)),3),CMB[[Cmb_ID]:[Cmb_ID]],0))),-1,-1,0,0)),IF(OR(BQ$1,$R22),4,INDEX(CMB[[Cmb_Rare]:[Cmb_Rare]],MATCH(ROUND(MIN(SUM(BQ$4,$O22/1000),SUM($O22,BQ$4/1000)),3),CMB[[Cmb_ID]:[Cmb_ID]],0))),CHOOSE(AC[[M]:[M]],2,1,1,SUM(AC[[AB]:[DB]])))),""))</f>
        <v/>
      </c>
      <c r="BR22" t="str">
        <f>IF(OR(BR$5="",$S22=""),"",IFERROR(SUM(PRODUCT(INDEX(CMB[[BA_0O]:[BA_2O]],MATCH(ROUND(MIN(SUM(BR$4,$O22/1000),SUM($O22,BR$4/1000)),3),CMB[[Cmb_ID]:[Cmb_ID]],0),SUM(N(BR$1),N($R22),1)),CHOOSE(AC[[M]:[M]],1,1,0,AC[[AB]:[AB]])),PRODUCT(INDEX(CMB[[BD_0O]:[BD_2O]],MATCH(ROUND(MIN(SUM(BR$4,$O22/1000),SUM($O22,BR$4/1000)),3),CMB[[Cmb_ID]:[Cmb_ID]],0),SUM(N(BR$1),N($R22),1)),CHOOSE(AC[[M]:[M]],1,0,1,AC[[DB]:[DB]])),PRODUCT(SUM(ROUND(AVERAGE(VALUE(BR$3),VALUE($P22)),0),CHOOSE(IF(OR(BR$1,$R22),4,INDEX(CMB[[Res_Rare]:[Res_Rare]],MATCH(ROUND(MIN(SUM(BR$4,$O22/1000),SUM($O22,BR$4/1000)),3),CMB[[Cmb_ID]:[Cmb_ID]],0))),-1,-1,0,0)),IF(OR(BR$1,$R22),4,INDEX(CMB[[Cmb_Rare]:[Cmb_Rare]],MATCH(ROUND(MIN(SUM(BR$4,$O22/1000),SUM($O22,BR$4/1000)),3),CMB[[Cmb_ID]:[Cmb_ID]],0))),CHOOSE(AC[[M]:[M]],2,1,1,SUM(AC[[AB]:[DB]])))),""))</f>
        <v/>
      </c>
      <c r="BS22" t="str">
        <f>IF(OR(BS$5="",$S22=""),"",IFERROR(SUM(PRODUCT(INDEX(CMB[[BA_0O]:[BA_2O]],MATCH(ROUND(MIN(SUM(BS$4,$O22/1000),SUM($O22,BS$4/1000)),3),CMB[[Cmb_ID]:[Cmb_ID]],0),SUM(N(BS$1),N($R22),1)),CHOOSE(AC[[M]:[M]],1,1,0,AC[[AB]:[AB]])),PRODUCT(INDEX(CMB[[BD_0O]:[BD_2O]],MATCH(ROUND(MIN(SUM(BS$4,$O22/1000),SUM($O22,BS$4/1000)),3),CMB[[Cmb_ID]:[Cmb_ID]],0),SUM(N(BS$1),N($R22),1)),CHOOSE(AC[[M]:[M]],1,0,1,AC[[DB]:[DB]])),PRODUCT(SUM(ROUND(AVERAGE(VALUE(BS$3),VALUE($P22)),0),CHOOSE(IF(OR(BS$1,$R22),4,INDEX(CMB[[Res_Rare]:[Res_Rare]],MATCH(ROUND(MIN(SUM(BS$4,$O22/1000),SUM($O22,BS$4/1000)),3),CMB[[Cmb_ID]:[Cmb_ID]],0))),-1,-1,0,0)),IF(OR(BS$1,$R22),4,INDEX(CMB[[Cmb_Rare]:[Cmb_Rare]],MATCH(ROUND(MIN(SUM(BS$4,$O22/1000),SUM($O22,BS$4/1000)),3),CMB[[Cmb_ID]:[Cmb_ID]],0))),CHOOSE(AC[[M]:[M]],2,1,1,SUM(AC[[AB]:[DB]])))),""))</f>
        <v/>
      </c>
      <c r="BT22" t="str">
        <f>IF(OR(BT$5="",$S22=""),"",IFERROR(SUM(PRODUCT(INDEX(CMB[[BA_0O]:[BA_2O]],MATCH(ROUND(MIN(SUM(BT$4,$O22/1000),SUM($O22,BT$4/1000)),3),CMB[[Cmb_ID]:[Cmb_ID]],0),SUM(N(BT$1),N($R22),1)),CHOOSE(AC[[M]:[M]],1,1,0,AC[[AB]:[AB]])),PRODUCT(INDEX(CMB[[BD_0O]:[BD_2O]],MATCH(ROUND(MIN(SUM(BT$4,$O22/1000),SUM($O22,BT$4/1000)),3),CMB[[Cmb_ID]:[Cmb_ID]],0),SUM(N(BT$1),N($R22),1)),CHOOSE(AC[[M]:[M]],1,0,1,AC[[DB]:[DB]])),PRODUCT(SUM(ROUND(AVERAGE(VALUE(BT$3),VALUE($P22)),0),CHOOSE(IF(OR(BT$1,$R22),4,INDEX(CMB[[Res_Rare]:[Res_Rare]],MATCH(ROUND(MIN(SUM(BT$4,$O22/1000),SUM($O22,BT$4/1000)),3),CMB[[Cmb_ID]:[Cmb_ID]],0))),-1,-1,0,0)),IF(OR(BT$1,$R22),4,INDEX(CMB[[Cmb_Rare]:[Cmb_Rare]],MATCH(ROUND(MIN(SUM(BT$4,$O22/1000),SUM($O22,BT$4/1000)),3),CMB[[Cmb_ID]:[Cmb_ID]],0))),CHOOSE(AC[[M]:[M]],2,1,1,SUM(AC[[AB]:[DB]])))),""))</f>
        <v/>
      </c>
      <c r="BU22" t="str">
        <f>IF(OR(BU$5="",$S22=""),"",IFERROR(SUM(PRODUCT(INDEX(CMB[[BA_0O]:[BA_2O]],MATCH(ROUND(MIN(SUM(BU$4,$O22/1000),SUM($O22,BU$4/1000)),3),CMB[[Cmb_ID]:[Cmb_ID]],0),SUM(N(BU$1),N($R22),1)),CHOOSE(AC[[M]:[M]],1,1,0,AC[[AB]:[AB]])),PRODUCT(INDEX(CMB[[BD_0O]:[BD_2O]],MATCH(ROUND(MIN(SUM(BU$4,$O22/1000),SUM($O22,BU$4/1000)),3),CMB[[Cmb_ID]:[Cmb_ID]],0),SUM(N(BU$1),N($R22),1)),CHOOSE(AC[[M]:[M]],1,0,1,AC[[DB]:[DB]])),PRODUCT(SUM(ROUND(AVERAGE(VALUE(BU$3),VALUE($P22)),0),CHOOSE(IF(OR(BU$1,$R22),4,INDEX(CMB[[Res_Rare]:[Res_Rare]],MATCH(ROUND(MIN(SUM(BU$4,$O22/1000),SUM($O22,BU$4/1000)),3),CMB[[Cmb_ID]:[Cmb_ID]],0))),-1,-1,0,0)),IF(OR(BU$1,$R22),4,INDEX(CMB[[Cmb_Rare]:[Cmb_Rare]],MATCH(ROUND(MIN(SUM(BU$4,$O22/1000),SUM($O22,BU$4/1000)),3),CMB[[Cmb_ID]:[Cmb_ID]],0))),CHOOSE(AC[[M]:[M]],2,1,1,SUM(AC[[AB]:[DB]])))),""))</f>
        <v/>
      </c>
      <c r="BV22" t="str">
        <f>IF(OR(BV$5="",$S22=""),"",IFERROR(SUM(PRODUCT(INDEX(CMB[[BA_0O]:[BA_2O]],MATCH(ROUND(MIN(SUM(BV$4,$O22/1000),SUM($O22,BV$4/1000)),3),CMB[[Cmb_ID]:[Cmb_ID]],0),SUM(N(BV$1),N($R22),1)),CHOOSE(AC[[M]:[M]],1,1,0,AC[[AB]:[AB]])),PRODUCT(INDEX(CMB[[BD_0O]:[BD_2O]],MATCH(ROUND(MIN(SUM(BV$4,$O22/1000),SUM($O22,BV$4/1000)),3),CMB[[Cmb_ID]:[Cmb_ID]],0),SUM(N(BV$1),N($R22),1)),CHOOSE(AC[[M]:[M]],1,0,1,AC[[DB]:[DB]])),PRODUCT(SUM(ROUND(AVERAGE(VALUE(BV$3),VALUE($P22)),0),CHOOSE(IF(OR(BV$1,$R22),4,INDEX(CMB[[Res_Rare]:[Res_Rare]],MATCH(ROUND(MIN(SUM(BV$4,$O22/1000),SUM($O22,BV$4/1000)),3),CMB[[Cmb_ID]:[Cmb_ID]],0))),-1,-1,0,0)),IF(OR(BV$1,$R22),4,INDEX(CMB[[Cmb_Rare]:[Cmb_Rare]],MATCH(ROUND(MIN(SUM(BV$4,$O22/1000),SUM($O22,BV$4/1000)),3),CMB[[Cmb_ID]:[Cmb_ID]],0))),CHOOSE(AC[[M]:[M]],2,1,1,SUM(AC[[AB]:[DB]])))),""))</f>
        <v/>
      </c>
      <c r="BW22" t="str">
        <f>IF(OR(BW$5="",$S22=""),"",IFERROR(SUM(PRODUCT(INDEX(CMB[[BA_0O]:[BA_2O]],MATCH(ROUND(MIN(SUM(BW$4,$O22/1000),SUM($O22,BW$4/1000)),3),CMB[[Cmb_ID]:[Cmb_ID]],0),SUM(N(BW$1),N($R22),1)),CHOOSE(AC[[M]:[M]],1,1,0,AC[[AB]:[AB]])),PRODUCT(INDEX(CMB[[BD_0O]:[BD_2O]],MATCH(ROUND(MIN(SUM(BW$4,$O22/1000),SUM($O22,BW$4/1000)),3),CMB[[Cmb_ID]:[Cmb_ID]],0),SUM(N(BW$1),N($R22),1)),CHOOSE(AC[[M]:[M]],1,0,1,AC[[DB]:[DB]])),PRODUCT(SUM(ROUND(AVERAGE(VALUE(BW$3),VALUE($P22)),0),CHOOSE(IF(OR(BW$1,$R22),4,INDEX(CMB[[Res_Rare]:[Res_Rare]],MATCH(ROUND(MIN(SUM(BW$4,$O22/1000),SUM($O22,BW$4/1000)),3),CMB[[Cmb_ID]:[Cmb_ID]],0))),-1,-1,0,0)),IF(OR(BW$1,$R22),4,INDEX(CMB[[Cmb_Rare]:[Cmb_Rare]],MATCH(ROUND(MIN(SUM(BW$4,$O22/1000),SUM($O22,BW$4/1000)),3),CMB[[Cmb_ID]:[Cmb_ID]],0))),CHOOSE(AC[[M]:[M]],2,1,1,SUM(AC[[AB]:[DB]])))),""))</f>
        <v/>
      </c>
      <c r="BX22" t="str">
        <f>IF(OR(BX$5="",$S22=""),"",IFERROR(SUM(PRODUCT(INDEX(CMB[[BA_0O]:[BA_2O]],MATCH(ROUND(MIN(SUM(BX$4,$O22/1000),SUM($O22,BX$4/1000)),3),CMB[[Cmb_ID]:[Cmb_ID]],0),SUM(N(BX$1),N($R22),1)),CHOOSE(AC[[M]:[M]],1,1,0,AC[[AB]:[AB]])),PRODUCT(INDEX(CMB[[BD_0O]:[BD_2O]],MATCH(ROUND(MIN(SUM(BX$4,$O22/1000),SUM($O22,BX$4/1000)),3),CMB[[Cmb_ID]:[Cmb_ID]],0),SUM(N(BX$1),N($R22),1)),CHOOSE(AC[[M]:[M]],1,0,1,AC[[DB]:[DB]])),PRODUCT(SUM(ROUND(AVERAGE(VALUE(BX$3),VALUE($P22)),0),CHOOSE(IF(OR(BX$1,$R22),4,INDEX(CMB[[Res_Rare]:[Res_Rare]],MATCH(ROUND(MIN(SUM(BX$4,$O22/1000),SUM($O22,BX$4/1000)),3),CMB[[Cmb_ID]:[Cmb_ID]],0))),-1,-1,0,0)),IF(OR(BX$1,$R22),4,INDEX(CMB[[Cmb_Rare]:[Cmb_Rare]],MATCH(ROUND(MIN(SUM(BX$4,$O22/1000),SUM($O22,BX$4/1000)),3),CMB[[Cmb_ID]:[Cmb_ID]],0))),CHOOSE(AC[[M]:[M]],2,1,1,SUM(AC[[AB]:[DB]])))),""))</f>
        <v/>
      </c>
      <c r="BY22" t="str">
        <f>IF(OR(BY$5="",$S22=""),"",IFERROR(SUM(PRODUCT(INDEX(CMB[[BA_0O]:[BA_2O]],MATCH(ROUND(MIN(SUM(BY$4,$O22/1000),SUM($O22,BY$4/1000)),3),CMB[[Cmb_ID]:[Cmb_ID]],0),SUM(N(BY$1),N($R22),1)),CHOOSE(AC[[M]:[M]],1,1,0,AC[[AB]:[AB]])),PRODUCT(INDEX(CMB[[BD_0O]:[BD_2O]],MATCH(ROUND(MIN(SUM(BY$4,$O22/1000),SUM($O22,BY$4/1000)),3),CMB[[Cmb_ID]:[Cmb_ID]],0),SUM(N(BY$1),N($R22),1)),CHOOSE(AC[[M]:[M]],1,0,1,AC[[DB]:[DB]])),PRODUCT(SUM(ROUND(AVERAGE(VALUE(BY$3),VALUE($P22)),0),CHOOSE(IF(OR(BY$1,$R22),4,INDEX(CMB[[Res_Rare]:[Res_Rare]],MATCH(ROUND(MIN(SUM(BY$4,$O22/1000),SUM($O22,BY$4/1000)),3),CMB[[Cmb_ID]:[Cmb_ID]],0))),-1,-1,0,0)),IF(OR(BY$1,$R22),4,INDEX(CMB[[Cmb_Rare]:[Cmb_Rare]],MATCH(ROUND(MIN(SUM(BY$4,$O22/1000),SUM($O22,BY$4/1000)),3),CMB[[Cmb_ID]:[Cmb_ID]],0))),CHOOSE(AC[[M]:[M]],2,1,1,SUM(AC[[AB]:[DB]])))),""))</f>
        <v/>
      </c>
      <c r="BZ22" t="str">
        <f>IF(OR(BZ$5="",$S22=""),"",IFERROR(SUM(PRODUCT(INDEX(CMB[[BA_0O]:[BA_2O]],MATCH(ROUND(MIN(SUM(BZ$4,$O22/1000),SUM($O22,BZ$4/1000)),3),CMB[[Cmb_ID]:[Cmb_ID]],0),SUM(N(BZ$1),N($R22),1)),CHOOSE(AC[[M]:[M]],1,1,0,AC[[AB]:[AB]])),PRODUCT(INDEX(CMB[[BD_0O]:[BD_2O]],MATCH(ROUND(MIN(SUM(BZ$4,$O22/1000),SUM($O22,BZ$4/1000)),3),CMB[[Cmb_ID]:[Cmb_ID]],0),SUM(N(BZ$1),N($R22),1)),CHOOSE(AC[[M]:[M]],1,0,1,AC[[DB]:[DB]])),PRODUCT(SUM(ROUND(AVERAGE(VALUE(BZ$3),VALUE($P22)),0),CHOOSE(IF(OR(BZ$1,$R22),4,INDEX(CMB[[Res_Rare]:[Res_Rare]],MATCH(ROUND(MIN(SUM(BZ$4,$O22/1000),SUM($O22,BZ$4/1000)),3),CMB[[Cmb_ID]:[Cmb_ID]],0))),-1,-1,0,0)),IF(OR(BZ$1,$R22),4,INDEX(CMB[[Cmb_Rare]:[Cmb_Rare]],MATCH(ROUND(MIN(SUM(BZ$4,$O22/1000),SUM($O22,BZ$4/1000)),3),CMB[[Cmb_ID]:[Cmb_ID]],0))),CHOOSE(AC[[M]:[M]],2,1,1,SUM(AC[[AB]:[DB]])))),""))</f>
        <v/>
      </c>
      <c r="CA22" t="str">
        <f>IF(OR(CA$5="",$S22=""),"",IFERROR(SUM(PRODUCT(INDEX(CMB[[BA_0O]:[BA_2O]],MATCH(ROUND(MIN(SUM(CA$4,$O22/1000),SUM($O22,CA$4/1000)),3),CMB[[Cmb_ID]:[Cmb_ID]],0),SUM(N(CA$1),N($R22),1)),CHOOSE(AC[[M]:[M]],1,1,0,AC[[AB]:[AB]])),PRODUCT(INDEX(CMB[[BD_0O]:[BD_2O]],MATCH(ROUND(MIN(SUM(CA$4,$O22/1000),SUM($O22,CA$4/1000)),3),CMB[[Cmb_ID]:[Cmb_ID]],0),SUM(N(CA$1),N($R22),1)),CHOOSE(AC[[M]:[M]],1,0,1,AC[[DB]:[DB]])),PRODUCT(SUM(ROUND(AVERAGE(VALUE(CA$3),VALUE($P22)),0),CHOOSE(IF(OR(CA$1,$R22),4,INDEX(CMB[[Res_Rare]:[Res_Rare]],MATCH(ROUND(MIN(SUM(CA$4,$O22/1000),SUM($O22,CA$4/1000)),3),CMB[[Cmb_ID]:[Cmb_ID]],0))),-1,-1,0,0)),IF(OR(CA$1,$R22),4,INDEX(CMB[[Cmb_Rare]:[Cmb_Rare]],MATCH(ROUND(MIN(SUM(CA$4,$O22/1000),SUM($O22,CA$4/1000)),3),CMB[[Cmb_ID]:[Cmb_ID]],0))),CHOOSE(AC[[M]:[M]],2,1,1,SUM(AC[[AB]:[DB]])))),""))</f>
        <v/>
      </c>
      <c r="CB22" t="str">
        <f>IF(OR(CB$5="",$S22=""),"",IFERROR(SUM(PRODUCT(INDEX(CMB[[BA_0O]:[BA_2O]],MATCH(ROUND(MIN(SUM(CB$4,$O22/1000),SUM($O22,CB$4/1000)),3),CMB[[Cmb_ID]:[Cmb_ID]],0),SUM(N(CB$1),N($R22),1)),CHOOSE(AC[[M]:[M]],1,1,0,AC[[AB]:[AB]])),PRODUCT(INDEX(CMB[[BD_0O]:[BD_2O]],MATCH(ROUND(MIN(SUM(CB$4,$O22/1000),SUM($O22,CB$4/1000)),3),CMB[[Cmb_ID]:[Cmb_ID]],0),SUM(N(CB$1),N($R22),1)),CHOOSE(AC[[M]:[M]],1,0,1,AC[[DB]:[DB]])),PRODUCT(SUM(ROUND(AVERAGE(VALUE(CB$3),VALUE($P22)),0),CHOOSE(IF(OR(CB$1,$R22),4,INDEX(CMB[[Res_Rare]:[Res_Rare]],MATCH(ROUND(MIN(SUM(CB$4,$O22/1000),SUM($O22,CB$4/1000)),3),CMB[[Cmb_ID]:[Cmb_ID]],0))),-1,-1,0,0)),IF(OR(CB$1,$R22),4,INDEX(CMB[[Cmb_Rare]:[Cmb_Rare]],MATCH(ROUND(MIN(SUM(CB$4,$O22/1000),SUM($O22,CB$4/1000)),3),CMB[[Cmb_ID]:[Cmb_ID]],0))),CHOOSE(AC[[M]:[M]],2,1,1,SUM(AC[[AB]:[DB]])))),""))</f>
        <v/>
      </c>
      <c r="CC22" t="str">
        <f>IF(OR(CC$5="",$S22=""),"",IFERROR(SUM(PRODUCT(INDEX(CMB[[BA_0O]:[BA_2O]],MATCH(ROUND(MIN(SUM(CC$4,$O22/1000),SUM($O22,CC$4/1000)),3),CMB[[Cmb_ID]:[Cmb_ID]],0),SUM(N(CC$1),N($R22),1)),CHOOSE(AC[[M]:[M]],1,1,0,AC[[AB]:[AB]])),PRODUCT(INDEX(CMB[[BD_0O]:[BD_2O]],MATCH(ROUND(MIN(SUM(CC$4,$O22/1000),SUM($O22,CC$4/1000)),3),CMB[[Cmb_ID]:[Cmb_ID]],0),SUM(N(CC$1),N($R22),1)),CHOOSE(AC[[M]:[M]],1,0,1,AC[[DB]:[DB]])),PRODUCT(SUM(ROUND(AVERAGE(VALUE(CC$3),VALUE($P22)),0),CHOOSE(IF(OR(CC$1,$R22),4,INDEX(CMB[[Res_Rare]:[Res_Rare]],MATCH(ROUND(MIN(SUM(CC$4,$O22/1000),SUM($O22,CC$4/1000)),3),CMB[[Cmb_ID]:[Cmb_ID]],0))),-1,-1,0,0)),IF(OR(CC$1,$R22),4,INDEX(CMB[[Cmb_Rare]:[Cmb_Rare]],MATCH(ROUND(MIN(SUM(CC$4,$O22/1000),SUM($O22,CC$4/1000)),3),CMB[[Cmb_ID]:[Cmb_ID]],0))),CHOOSE(AC[[M]:[M]],2,1,1,SUM(AC[[AB]:[DB]])))),""))</f>
        <v/>
      </c>
      <c r="CD22" t="str">
        <f>IF(OR(CD$5="",$S22=""),"",IFERROR(SUM(PRODUCT(INDEX(CMB[[BA_0O]:[BA_2O]],MATCH(ROUND(MIN(SUM(CD$4,$O22/1000),SUM($O22,CD$4/1000)),3),CMB[[Cmb_ID]:[Cmb_ID]],0),SUM(N(CD$1),N($R22),1)),CHOOSE(AC[[M]:[M]],1,1,0,AC[[AB]:[AB]])),PRODUCT(INDEX(CMB[[BD_0O]:[BD_2O]],MATCH(ROUND(MIN(SUM(CD$4,$O22/1000),SUM($O22,CD$4/1000)),3),CMB[[Cmb_ID]:[Cmb_ID]],0),SUM(N(CD$1),N($R22),1)),CHOOSE(AC[[M]:[M]],1,0,1,AC[[DB]:[DB]])),PRODUCT(SUM(ROUND(AVERAGE(VALUE(CD$3),VALUE($P22)),0),CHOOSE(IF(OR(CD$1,$R22),4,INDEX(CMB[[Res_Rare]:[Res_Rare]],MATCH(ROUND(MIN(SUM(CD$4,$O22/1000),SUM($O22,CD$4/1000)),3),CMB[[Cmb_ID]:[Cmb_ID]],0))),-1,-1,0,0)),IF(OR(CD$1,$R22),4,INDEX(CMB[[Cmb_Rare]:[Cmb_Rare]],MATCH(ROUND(MIN(SUM(CD$4,$O22/1000),SUM($O22,CD$4/1000)),3),CMB[[Cmb_ID]:[Cmb_ID]],0))),CHOOSE(AC[[M]:[M]],2,1,1,SUM(AC[[AB]:[DB]])))),""))</f>
        <v/>
      </c>
      <c r="CE22" t="str">
        <f>IF(OR(CE$5="",$S22=""),"",IFERROR(SUM(PRODUCT(INDEX(CMB[[BA_0O]:[BA_2O]],MATCH(ROUND(MIN(SUM(CE$4,$O22/1000),SUM($O22,CE$4/1000)),3),CMB[[Cmb_ID]:[Cmb_ID]],0),SUM(N(CE$1),N($R22),1)),CHOOSE(AC[[M]:[M]],1,1,0,AC[[AB]:[AB]])),PRODUCT(INDEX(CMB[[BD_0O]:[BD_2O]],MATCH(ROUND(MIN(SUM(CE$4,$O22/1000),SUM($O22,CE$4/1000)),3),CMB[[Cmb_ID]:[Cmb_ID]],0),SUM(N(CE$1),N($R22),1)),CHOOSE(AC[[M]:[M]],1,0,1,AC[[DB]:[DB]])),PRODUCT(SUM(ROUND(AVERAGE(VALUE(CE$3),VALUE($P22)),0),CHOOSE(IF(OR(CE$1,$R22),4,INDEX(CMB[[Res_Rare]:[Res_Rare]],MATCH(ROUND(MIN(SUM(CE$4,$O22/1000),SUM($O22,CE$4/1000)),3),CMB[[Cmb_ID]:[Cmb_ID]],0))),-1,-1,0,0)),IF(OR(CE$1,$R22),4,INDEX(CMB[[Cmb_Rare]:[Cmb_Rare]],MATCH(ROUND(MIN(SUM(CE$4,$O22/1000),SUM($O22,CE$4/1000)),3),CMB[[Cmb_ID]:[Cmb_ID]],0))),CHOOSE(AC[[M]:[M]],2,1,1,SUM(AC[[AB]:[DB]])))),""))</f>
        <v/>
      </c>
      <c r="CF22" t="str">
        <f>IF(OR(CF$5="",$S22=""),"",IFERROR(SUM(PRODUCT(INDEX(CMB[[BA_0O]:[BA_2O]],MATCH(ROUND(MIN(SUM(CF$4,$O22/1000),SUM($O22,CF$4/1000)),3),CMB[[Cmb_ID]:[Cmb_ID]],0),SUM(N(CF$1),N($R22),1)),CHOOSE(AC[[M]:[M]],1,1,0,AC[[AB]:[AB]])),PRODUCT(INDEX(CMB[[BD_0O]:[BD_2O]],MATCH(ROUND(MIN(SUM(CF$4,$O22/1000),SUM($O22,CF$4/1000)),3),CMB[[Cmb_ID]:[Cmb_ID]],0),SUM(N(CF$1),N($R22),1)),CHOOSE(AC[[M]:[M]],1,0,1,AC[[DB]:[DB]])),PRODUCT(SUM(ROUND(AVERAGE(VALUE(CF$3),VALUE($P22)),0),CHOOSE(IF(OR(CF$1,$R22),4,INDEX(CMB[[Res_Rare]:[Res_Rare]],MATCH(ROUND(MIN(SUM(CF$4,$O22/1000),SUM($O22,CF$4/1000)),3),CMB[[Cmb_ID]:[Cmb_ID]],0))),-1,-1,0,0)),IF(OR(CF$1,$R22),4,INDEX(CMB[[Cmb_Rare]:[Cmb_Rare]],MATCH(ROUND(MIN(SUM(CF$4,$O22/1000),SUM($O22,CF$4/1000)),3),CMB[[Cmb_ID]:[Cmb_ID]],0))),CHOOSE(AC[[M]:[M]],2,1,1,SUM(AC[[AB]:[DB]])))),""))</f>
        <v/>
      </c>
      <c r="CG22" t="str">
        <f>IF(OR(CG$5="",$S22=""),"",IFERROR(SUM(PRODUCT(INDEX(CMB[[BA_0O]:[BA_2O]],MATCH(ROUND(MIN(SUM(CG$4,$O22/1000),SUM($O22,CG$4/1000)),3),CMB[[Cmb_ID]:[Cmb_ID]],0),SUM(N(CG$1),N($R22),1)),CHOOSE(AC[[M]:[M]],1,1,0,AC[[AB]:[AB]])),PRODUCT(INDEX(CMB[[BD_0O]:[BD_2O]],MATCH(ROUND(MIN(SUM(CG$4,$O22/1000),SUM($O22,CG$4/1000)),3),CMB[[Cmb_ID]:[Cmb_ID]],0),SUM(N(CG$1),N($R22),1)),CHOOSE(AC[[M]:[M]],1,0,1,AC[[DB]:[DB]])),PRODUCT(SUM(ROUND(AVERAGE(VALUE(CG$3),VALUE($P22)),0),CHOOSE(IF(OR(CG$1,$R22),4,INDEX(CMB[[Res_Rare]:[Res_Rare]],MATCH(ROUND(MIN(SUM(CG$4,$O22/1000),SUM($O22,CG$4/1000)),3),CMB[[Cmb_ID]:[Cmb_ID]],0))),-1,-1,0,0)),IF(OR(CG$1,$R22),4,INDEX(CMB[[Cmb_Rare]:[Cmb_Rare]],MATCH(ROUND(MIN(SUM(CG$4,$O22/1000),SUM($O22,CG$4/1000)),3),CMB[[Cmb_ID]:[Cmb_ID]],0))),CHOOSE(AC[[M]:[M]],2,1,1,SUM(AC[[AB]:[DB]])))),""))</f>
        <v/>
      </c>
      <c r="CH22" t="str">
        <f>IF(OR(CH$5="",$S22=""),"",IFERROR(SUM(PRODUCT(INDEX(CMB[[BA_0O]:[BA_2O]],MATCH(ROUND(MIN(SUM(CH$4,$O22/1000),SUM($O22,CH$4/1000)),3),CMB[[Cmb_ID]:[Cmb_ID]],0),SUM(N(CH$1),N($R22),1)),CHOOSE(AC[[M]:[M]],1,1,0,AC[[AB]:[AB]])),PRODUCT(INDEX(CMB[[BD_0O]:[BD_2O]],MATCH(ROUND(MIN(SUM(CH$4,$O22/1000),SUM($O22,CH$4/1000)),3),CMB[[Cmb_ID]:[Cmb_ID]],0),SUM(N(CH$1),N($R22),1)),CHOOSE(AC[[M]:[M]],1,0,1,AC[[DB]:[DB]])),PRODUCT(SUM(ROUND(AVERAGE(VALUE(CH$3),VALUE($P22)),0),CHOOSE(IF(OR(CH$1,$R22),4,INDEX(CMB[[Res_Rare]:[Res_Rare]],MATCH(ROUND(MIN(SUM(CH$4,$O22/1000),SUM($O22,CH$4/1000)),3),CMB[[Cmb_ID]:[Cmb_ID]],0))),-1,-1,0,0)),IF(OR(CH$1,$R22),4,INDEX(CMB[[Cmb_Rare]:[Cmb_Rare]],MATCH(ROUND(MIN(SUM(CH$4,$O22/1000),SUM($O22,CH$4/1000)),3),CMB[[Cmb_ID]:[Cmb_ID]],0))),CHOOSE(AC[[M]:[M]],2,1,1,SUM(AC[[AB]:[DB]])))),""))</f>
        <v/>
      </c>
      <c r="CI22" t="str">
        <f>IF(OR(CI$5="",$S22=""),"",IFERROR(SUM(PRODUCT(INDEX(CMB[[BA_0O]:[BA_2O]],MATCH(ROUND(MIN(SUM(CI$4,$O22/1000),SUM($O22,CI$4/1000)),3),CMB[[Cmb_ID]:[Cmb_ID]],0),SUM(N(CI$1),N($R22),1)),CHOOSE(AC[[M]:[M]],1,1,0,AC[[AB]:[AB]])),PRODUCT(INDEX(CMB[[BD_0O]:[BD_2O]],MATCH(ROUND(MIN(SUM(CI$4,$O22/1000),SUM($O22,CI$4/1000)),3),CMB[[Cmb_ID]:[Cmb_ID]],0),SUM(N(CI$1),N($R22),1)),CHOOSE(AC[[M]:[M]],1,0,1,AC[[DB]:[DB]])),PRODUCT(SUM(ROUND(AVERAGE(VALUE(CI$3),VALUE($P22)),0),CHOOSE(IF(OR(CI$1,$R22),4,INDEX(CMB[[Res_Rare]:[Res_Rare]],MATCH(ROUND(MIN(SUM(CI$4,$O22/1000),SUM($O22,CI$4/1000)),3),CMB[[Cmb_ID]:[Cmb_ID]],0))),-1,-1,0,0)),IF(OR(CI$1,$R22),4,INDEX(CMB[[Cmb_Rare]:[Cmb_Rare]],MATCH(ROUND(MIN(SUM(CI$4,$O22/1000),SUM($O22,CI$4/1000)),3),CMB[[Cmb_ID]:[Cmb_ID]],0))),CHOOSE(AC[[M]:[M]],2,1,1,SUM(AC[[AB]:[DB]])))),""))</f>
        <v/>
      </c>
      <c r="CJ22" t="str">
        <f>IF(OR(CJ$5="",$S22=""),"",IFERROR(SUM(PRODUCT(INDEX(CMB[[BA_0O]:[BA_2O]],MATCH(ROUND(MIN(SUM(CJ$4,$O22/1000),SUM($O22,CJ$4/1000)),3),CMB[[Cmb_ID]:[Cmb_ID]],0),SUM(N(CJ$1),N($R22),1)),CHOOSE(AC[[M]:[M]],1,1,0,AC[[AB]:[AB]])),PRODUCT(INDEX(CMB[[BD_0O]:[BD_2O]],MATCH(ROUND(MIN(SUM(CJ$4,$O22/1000),SUM($O22,CJ$4/1000)),3),CMB[[Cmb_ID]:[Cmb_ID]],0),SUM(N(CJ$1),N($R22),1)),CHOOSE(AC[[M]:[M]],1,0,1,AC[[DB]:[DB]])),PRODUCT(SUM(ROUND(AVERAGE(VALUE(CJ$3),VALUE($P22)),0),CHOOSE(IF(OR(CJ$1,$R22),4,INDEX(CMB[[Res_Rare]:[Res_Rare]],MATCH(ROUND(MIN(SUM(CJ$4,$O22/1000),SUM($O22,CJ$4/1000)),3),CMB[[Cmb_ID]:[Cmb_ID]],0))),-1,-1,0,0)),IF(OR(CJ$1,$R22),4,INDEX(CMB[[Cmb_Rare]:[Cmb_Rare]],MATCH(ROUND(MIN(SUM(CJ$4,$O22/1000),SUM($O22,CJ$4/1000)),3),CMB[[Cmb_ID]:[Cmb_ID]],0))),CHOOSE(AC[[M]:[M]],2,1,1,SUM(AC[[AB]:[DB]])))),""))</f>
        <v/>
      </c>
      <c r="CK22" t="str">
        <f>IF(OR(CK$5="",$S22=""),"",IFERROR(SUM(PRODUCT(INDEX(CMB[[BA_0O]:[BA_2O]],MATCH(ROUND(MIN(SUM(CK$4,$O22/1000),SUM($O22,CK$4/1000)),3),CMB[[Cmb_ID]:[Cmb_ID]],0),SUM(N(CK$1),N($R22),1)),CHOOSE(AC[[M]:[M]],1,1,0,AC[[AB]:[AB]])),PRODUCT(INDEX(CMB[[BD_0O]:[BD_2O]],MATCH(ROUND(MIN(SUM(CK$4,$O22/1000),SUM($O22,CK$4/1000)),3),CMB[[Cmb_ID]:[Cmb_ID]],0),SUM(N(CK$1),N($R22),1)),CHOOSE(AC[[M]:[M]],1,0,1,AC[[DB]:[DB]])),PRODUCT(SUM(ROUND(AVERAGE(VALUE(CK$3),VALUE($P22)),0),CHOOSE(IF(OR(CK$1,$R22),4,INDEX(CMB[[Res_Rare]:[Res_Rare]],MATCH(ROUND(MIN(SUM(CK$4,$O22/1000),SUM($O22,CK$4/1000)),3),CMB[[Cmb_ID]:[Cmb_ID]],0))),-1,-1,0,0)),IF(OR(CK$1,$R22),4,INDEX(CMB[[Cmb_Rare]:[Cmb_Rare]],MATCH(ROUND(MIN(SUM(CK$4,$O22/1000),SUM($O22,CK$4/1000)),3),CMB[[Cmb_ID]:[Cmb_ID]],0))),CHOOSE(AC[[M]:[M]],2,1,1,SUM(AC[[AB]:[DB]])))),""))</f>
        <v/>
      </c>
      <c r="CL22" t="str">
        <f>IF(OR(CL$5="",$S22=""),"",IFERROR(SUM(PRODUCT(INDEX(CMB[[BA_0O]:[BA_2O]],MATCH(ROUND(MIN(SUM(CL$4,$O22/1000),SUM($O22,CL$4/1000)),3),CMB[[Cmb_ID]:[Cmb_ID]],0),SUM(N(CL$1),N($R22),1)),CHOOSE(AC[[M]:[M]],1,1,0,AC[[AB]:[AB]])),PRODUCT(INDEX(CMB[[BD_0O]:[BD_2O]],MATCH(ROUND(MIN(SUM(CL$4,$O22/1000),SUM($O22,CL$4/1000)),3),CMB[[Cmb_ID]:[Cmb_ID]],0),SUM(N(CL$1),N($R22),1)),CHOOSE(AC[[M]:[M]],1,0,1,AC[[DB]:[DB]])),PRODUCT(SUM(ROUND(AVERAGE(VALUE(CL$3),VALUE($P22)),0),CHOOSE(IF(OR(CL$1,$R22),4,INDEX(CMB[[Res_Rare]:[Res_Rare]],MATCH(ROUND(MIN(SUM(CL$4,$O22/1000),SUM($O22,CL$4/1000)),3),CMB[[Cmb_ID]:[Cmb_ID]],0))),-1,-1,0,0)),IF(OR(CL$1,$R22),4,INDEX(CMB[[Cmb_Rare]:[Cmb_Rare]],MATCH(ROUND(MIN(SUM(CL$4,$O22/1000),SUM($O22,CL$4/1000)),3),CMB[[Cmb_ID]:[Cmb_ID]],0))),CHOOSE(AC[[M]:[M]],2,1,1,SUM(AC[[AB]:[DB]])))),""))</f>
        <v/>
      </c>
      <c r="CM22" t="str">
        <f>IF(OR(CM$5="",$S22=""),"",IFERROR(SUM(PRODUCT(INDEX(CMB[[BA_0O]:[BA_2O]],MATCH(ROUND(MIN(SUM(CM$4,$O22/1000),SUM($O22,CM$4/1000)),3),CMB[[Cmb_ID]:[Cmb_ID]],0),SUM(N(CM$1),N($R22),1)),CHOOSE(AC[[M]:[M]],1,1,0,AC[[AB]:[AB]])),PRODUCT(INDEX(CMB[[BD_0O]:[BD_2O]],MATCH(ROUND(MIN(SUM(CM$4,$O22/1000),SUM($O22,CM$4/1000)),3),CMB[[Cmb_ID]:[Cmb_ID]],0),SUM(N(CM$1),N($R22),1)),CHOOSE(AC[[M]:[M]],1,0,1,AC[[DB]:[DB]])),PRODUCT(SUM(ROUND(AVERAGE(VALUE(CM$3),VALUE($P22)),0),CHOOSE(IF(OR(CM$1,$R22),4,INDEX(CMB[[Res_Rare]:[Res_Rare]],MATCH(ROUND(MIN(SUM(CM$4,$O22/1000),SUM($O22,CM$4/1000)),3),CMB[[Cmb_ID]:[Cmb_ID]],0))),-1,-1,0,0)),IF(OR(CM$1,$R22),4,INDEX(CMB[[Cmb_Rare]:[Cmb_Rare]],MATCH(ROUND(MIN(SUM(CM$4,$O22/1000),SUM($O22,CM$4/1000)),3),CMB[[Cmb_ID]:[Cmb_ID]],0))),CHOOSE(AC[[M]:[M]],2,1,1,SUM(AC[[AB]:[DB]])))),""))</f>
        <v/>
      </c>
      <c r="CN22" t="str">
        <f>IF(OR(CN$5="",$S22=""),"",IFERROR(SUM(PRODUCT(INDEX(CMB[[BA_0O]:[BA_2O]],MATCH(ROUND(MIN(SUM(CN$4,$O22/1000),SUM($O22,CN$4/1000)),3),CMB[[Cmb_ID]:[Cmb_ID]],0),SUM(N(CN$1),N($R22),1)),CHOOSE(AC[[M]:[M]],1,1,0,AC[[AB]:[AB]])),PRODUCT(INDEX(CMB[[BD_0O]:[BD_2O]],MATCH(ROUND(MIN(SUM(CN$4,$O22/1000),SUM($O22,CN$4/1000)),3),CMB[[Cmb_ID]:[Cmb_ID]],0),SUM(N(CN$1),N($R22),1)),CHOOSE(AC[[M]:[M]],1,0,1,AC[[DB]:[DB]])),PRODUCT(SUM(ROUND(AVERAGE(VALUE(CN$3),VALUE($P22)),0),CHOOSE(IF(OR(CN$1,$R22),4,INDEX(CMB[[Res_Rare]:[Res_Rare]],MATCH(ROUND(MIN(SUM(CN$4,$O22/1000),SUM($O22,CN$4/1000)),3),CMB[[Cmb_ID]:[Cmb_ID]],0))),-1,-1,0,0)),IF(OR(CN$1,$R22),4,INDEX(CMB[[Cmb_Rare]:[Cmb_Rare]],MATCH(ROUND(MIN(SUM(CN$4,$O22/1000),SUM($O22,CN$4/1000)),3),CMB[[Cmb_ID]:[Cmb_ID]],0))),CHOOSE(AC[[M]:[M]],2,1,1,SUM(AC[[AB]:[DB]])))),""))</f>
        <v/>
      </c>
      <c r="CO22" t="str">
        <f>IF(OR(CO$5="",$S22=""),"",IFERROR(SUM(PRODUCT(INDEX(CMB[[BA_0O]:[BA_2O]],MATCH(ROUND(MIN(SUM(CO$4,$O22/1000),SUM($O22,CO$4/1000)),3),CMB[[Cmb_ID]:[Cmb_ID]],0),SUM(N(CO$1),N($R22),1)),CHOOSE(AC[[M]:[M]],1,1,0,AC[[AB]:[AB]])),PRODUCT(INDEX(CMB[[BD_0O]:[BD_2O]],MATCH(ROUND(MIN(SUM(CO$4,$O22/1000),SUM($O22,CO$4/1000)),3),CMB[[Cmb_ID]:[Cmb_ID]],0),SUM(N(CO$1),N($R22),1)),CHOOSE(AC[[M]:[M]],1,0,1,AC[[DB]:[DB]])),PRODUCT(SUM(ROUND(AVERAGE(VALUE(CO$3),VALUE($P22)),0),CHOOSE(IF(OR(CO$1,$R22),4,INDEX(CMB[[Res_Rare]:[Res_Rare]],MATCH(ROUND(MIN(SUM(CO$4,$O22/1000),SUM($O22,CO$4/1000)),3),CMB[[Cmb_ID]:[Cmb_ID]],0))),-1,-1,0,0)),IF(OR(CO$1,$R22),4,INDEX(CMB[[Cmb_Rare]:[Cmb_Rare]],MATCH(ROUND(MIN(SUM(CO$4,$O22/1000),SUM($O22,CO$4/1000)),3),CMB[[Cmb_ID]:[Cmb_ID]],0))),CHOOSE(AC[[M]:[M]],2,1,1,SUM(AC[[AB]:[DB]])))),""))</f>
        <v/>
      </c>
      <c r="CP22" t="str">
        <f>IF(OR(CP$5="",$S22=""),"",IFERROR(SUM(PRODUCT(INDEX(CMB[[BA_0O]:[BA_2O]],MATCH(ROUND(MIN(SUM(CP$4,$O22/1000),SUM($O22,CP$4/1000)),3),CMB[[Cmb_ID]:[Cmb_ID]],0),SUM(N(CP$1),N($R22),1)),CHOOSE(AC[[M]:[M]],1,1,0,AC[[AB]:[AB]])),PRODUCT(INDEX(CMB[[BD_0O]:[BD_2O]],MATCH(ROUND(MIN(SUM(CP$4,$O22/1000),SUM($O22,CP$4/1000)),3),CMB[[Cmb_ID]:[Cmb_ID]],0),SUM(N(CP$1),N($R22),1)),CHOOSE(AC[[M]:[M]],1,0,1,AC[[DB]:[DB]])),PRODUCT(SUM(ROUND(AVERAGE(VALUE(CP$3),VALUE($P22)),0),CHOOSE(IF(OR(CP$1,$R22),4,INDEX(CMB[[Res_Rare]:[Res_Rare]],MATCH(ROUND(MIN(SUM(CP$4,$O22/1000),SUM($O22,CP$4/1000)),3),CMB[[Cmb_ID]:[Cmb_ID]],0))),-1,-1,0,0)),IF(OR(CP$1,$R22),4,INDEX(CMB[[Cmb_Rare]:[Cmb_Rare]],MATCH(ROUND(MIN(SUM(CP$4,$O22/1000),SUM($O22,CP$4/1000)),3),CMB[[Cmb_ID]:[Cmb_ID]],0))),CHOOSE(AC[[M]:[M]],2,1,1,SUM(AC[[AB]:[DB]])))),""))</f>
        <v/>
      </c>
      <c r="CQ22" t="str">
        <f>IF(OR(CQ$5="",$S22=""),"",IFERROR(SUM(PRODUCT(INDEX(CMB[[BA_0O]:[BA_2O]],MATCH(ROUND(MIN(SUM(CQ$4,$O22/1000),SUM($O22,CQ$4/1000)),3),CMB[[Cmb_ID]:[Cmb_ID]],0),SUM(N(CQ$1),N($R22),1)),CHOOSE(AC[[M]:[M]],1,1,0,AC[[AB]:[AB]])),PRODUCT(INDEX(CMB[[BD_0O]:[BD_2O]],MATCH(ROUND(MIN(SUM(CQ$4,$O22/1000),SUM($O22,CQ$4/1000)),3),CMB[[Cmb_ID]:[Cmb_ID]],0),SUM(N(CQ$1),N($R22),1)),CHOOSE(AC[[M]:[M]],1,0,1,AC[[DB]:[DB]])),PRODUCT(SUM(ROUND(AVERAGE(VALUE(CQ$3),VALUE($P22)),0),CHOOSE(IF(OR(CQ$1,$R22),4,INDEX(CMB[[Res_Rare]:[Res_Rare]],MATCH(ROUND(MIN(SUM(CQ$4,$O22/1000),SUM($O22,CQ$4/1000)),3),CMB[[Cmb_ID]:[Cmb_ID]],0))),-1,-1,0,0)),IF(OR(CQ$1,$R22),4,INDEX(CMB[[Cmb_Rare]:[Cmb_Rare]],MATCH(ROUND(MIN(SUM(CQ$4,$O22/1000),SUM($O22,CQ$4/1000)),3),CMB[[Cmb_ID]:[Cmb_ID]],0))),CHOOSE(AC[[M]:[M]],2,1,1,SUM(AC[[AB]:[DB]])))),""))</f>
        <v/>
      </c>
      <c r="CR22" t="str">
        <f>IF(OR(CR$5="",$S22=""),"",IFERROR(SUM(PRODUCT(INDEX(CMB[[BA_0O]:[BA_2O]],MATCH(ROUND(MIN(SUM(CR$4,$O22/1000),SUM($O22,CR$4/1000)),3),CMB[[Cmb_ID]:[Cmb_ID]],0),SUM(N(CR$1),N($R22),1)),CHOOSE(AC[[M]:[M]],1,1,0,AC[[AB]:[AB]])),PRODUCT(INDEX(CMB[[BD_0O]:[BD_2O]],MATCH(ROUND(MIN(SUM(CR$4,$O22/1000),SUM($O22,CR$4/1000)),3),CMB[[Cmb_ID]:[Cmb_ID]],0),SUM(N(CR$1),N($R22),1)),CHOOSE(AC[[M]:[M]],1,0,1,AC[[DB]:[DB]])),PRODUCT(SUM(ROUND(AVERAGE(VALUE(CR$3),VALUE($P22)),0),CHOOSE(IF(OR(CR$1,$R22),4,INDEX(CMB[[Res_Rare]:[Res_Rare]],MATCH(ROUND(MIN(SUM(CR$4,$O22/1000),SUM($O22,CR$4/1000)),3),CMB[[Cmb_ID]:[Cmb_ID]],0))),-1,-1,0,0)),IF(OR(CR$1,$R22),4,INDEX(CMB[[Cmb_Rare]:[Cmb_Rare]],MATCH(ROUND(MIN(SUM(CR$4,$O22/1000),SUM($O22,CR$4/1000)),3),CMB[[Cmb_ID]:[Cmb_ID]],0))),CHOOSE(AC[[M]:[M]],2,1,1,SUM(AC[[AB]:[DB]])))),""))</f>
        <v/>
      </c>
      <c r="CS22" t="str">
        <f>IF(OR(CS$5="",$S22=""),"",IFERROR(SUM(PRODUCT(INDEX(CMB[[BA_0O]:[BA_2O]],MATCH(ROUND(MIN(SUM(CS$4,$O22/1000),SUM($O22,CS$4/1000)),3),CMB[[Cmb_ID]:[Cmb_ID]],0),SUM(N(CS$1),N($R22),1)),CHOOSE(AC[[M]:[M]],1,1,0,AC[[AB]:[AB]])),PRODUCT(INDEX(CMB[[BD_0O]:[BD_2O]],MATCH(ROUND(MIN(SUM(CS$4,$O22/1000),SUM($O22,CS$4/1000)),3),CMB[[Cmb_ID]:[Cmb_ID]],0),SUM(N(CS$1),N($R22),1)),CHOOSE(AC[[M]:[M]],1,0,1,AC[[DB]:[DB]])),PRODUCT(SUM(ROUND(AVERAGE(VALUE(CS$3),VALUE($P22)),0),CHOOSE(IF(OR(CS$1,$R22),4,INDEX(CMB[[Res_Rare]:[Res_Rare]],MATCH(ROUND(MIN(SUM(CS$4,$O22/1000),SUM($O22,CS$4/1000)),3),CMB[[Cmb_ID]:[Cmb_ID]],0))),-1,-1,0,0)),IF(OR(CS$1,$R22),4,INDEX(CMB[[Cmb_Rare]:[Cmb_Rare]],MATCH(ROUND(MIN(SUM(CS$4,$O22/1000),SUM($O22,CS$4/1000)),3),CMB[[Cmb_ID]:[Cmb_ID]],0))),CHOOSE(AC[[M]:[M]],2,1,1,SUM(AC[[AB]:[DB]])))),""))</f>
        <v/>
      </c>
      <c r="CT22" t="str">
        <f>IF(OR(CT$5="",$S22=""),"",IFERROR(SUM(PRODUCT(INDEX(CMB[[BA_0O]:[BA_2O]],MATCH(ROUND(MIN(SUM(CT$4,$O22/1000),SUM($O22,CT$4/1000)),3),CMB[[Cmb_ID]:[Cmb_ID]],0),SUM(N(CT$1),N($R22),1)),CHOOSE(AC[[M]:[M]],1,1,0,AC[[AB]:[AB]])),PRODUCT(INDEX(CMB[[BD_0O]:[BD_2O]],MATCH(ROUND(MIN(SUM(CT$4,$O22/1000),SUM($O22,CT$4/1000)),3),CMB[[Cmb_ID]:[Cmb_ID]],0),SUM(N(CT$1),N($R22),1)),CHOOSE(AC[[M]:[M]],1,0,1,AC[[DB]:[DB]])),PRODUCT(SUM(ROUND(AVERAGE(VALUE(CT$3),VALUE($P22)),0),CHOOSE(IF(OR(CT$1,$R22),4,INDEX(CMB[[Res_Rare]:[Res_Rare]],MATCH(ROUND(MIN(SUM(CT$4,$O22/1000),SUM($O22,CT$4/1000)),3),CMB[[Cmb_ID]:[Cmb_ID]],0))),-1,-1,0,0)),IF(OR(CT$1,$R22),4,INDEX(CMB[[Cmb_Rare]:[Cmb_Rare]],MATCH(ROUND(MIN(SUM(CT$4,$O22/1000),SUM($O22,CT$4/1000)),3),CMB[[Cmb_ID]:[Cmb_ID]],0))),CHOOSE(AC[[M]:[M]],2,1,1,SUM(AC[[AB]:[DB]])))),""))</f>
        <v/>
      </c>
      <c r="CU22" t="str">
        <f>IF(OR(CU$5="",$S22=""),"",IFERROR(SUM(PRODUCT(INDEX(CMB[[BA_0O]:[BA_2O]],MATCH(ROUND(MIN(SUM(CU$4,$O22/1000),SUM($O22,CU$4/1000)),3),CMB[[Cmb_ID]:[Cmb_ID]],0),SUM(N(CU$1),N($R22),1)),CHOOSE(AC[[M]:[M]],1,1,0,AC[[AB]:[AB]])),PRODUCT(INDEX(CMB[[BD_0O]:[BD_2O]],MATCH(ROUND(MIN(SUM(CU$4,$O22/1000),SUM($O22,CU$4/1000)),3),CMB[[Cmb_ID]:[Cmb_ID]],0),SUM(N(CU$1),N($R22),1)),CHOOSE(AC[[M]:[M]],1,0,1,AC[[DB]:[DB]])),PRODUCT(SUM(ROUND(AVERAGE(VALUE(CU$3),VALUE($P22)),0),CHOOSE(IF(OR(CU$1,$R22),4,INDEX(CMB[[Res_Rare]:[Res_Rare]],MATCH(ROUND(MIN(SUM(CU$4,$O22/1000),SUM($O22,CU$4/1000)),3),CMB[[Cmb_ID]:[Cmb_ID]],0))),-1,-1,0,0)),IF(OR(CU$1,$R22),4,INDEX(CMB[[Cmb_Rare]:[Cmb_Rare]],MATCH(ROUND(MIN(SUM(CU$4,$O22/1000),SUM($O22,CU$4/1000)),3),CMB[[Cmb_ID]:[Cmb_ID]],0))),CHOOSE(AC[[M]:[M]],2,1,1,SUM(AC[[AB]:[DB]])))),""))</f>
        <v/>
      </c>
      <c r="CV22" t="str">
        <f>IF(OR(CV$5="",$S22=""),"",IFERROR(SUM(PRODUCT(INDEX(CMB[[BA_0O]:[BA_2O]],MATCH(ROUND(MIN(SUM(CV$4,$O22/1000),SUM($O22,CV$4/1000)),3),CMB[[Cmb_ID]:[Cmb_ID]],0),SUM(N(CV$1),N($R22),1)),CHOOSE(AC[[M]:[M]],1,1,0,AC[[AB]:[AB]])),PRODUCT(INDEX(CMB[[BD_0O]:[BD_2O]],MATCH(ROUND(MIN(SUM(CV$4,$O22/1000),SUM($O22,CV$4/1000)),3),CMB[[Cmb_ID]:[Cmb_ID]],0),SUM(N(CV$1),N($R22),1)),CHOOSE(AC[[M]:[M]],1,0,1,AC[[DB]:[DB]])),PRODUCT(SUM(ROUND(AVERAGE(VALUE(CV$3),VALUE($P22)),0),CHOOSE(IF(OR(CV$1,$R22),4,INDEX(CMB[[Res_Rare]:[Res_Rare]],MATCH(ROUND(MIN(SUM(CV$4,$O22/1000),SUM($O22,CV$4/1000)),3),CMB[[Cmb_ID]:[Cmb_ID]],0))),-1,-1,0,0)),IF(OR(CV$1,$R22),4,INDEX(CMB[[Cmb_Rare]:[Cmb_Rare]],MATCH(ROUND(MIN(SUM(CV$4,$O22/1000),SUM($O22,CV$4/1000)),3),CMB[[Cmb_ID]:[Cmb_ID]],0))),CHOOSE(AC[[M]:[M]],2,1,1,SUM(AC[[AB]:[DB]])))),""))</f>
        <v/>
      </c>
      <c r="CW22" t="str">
        <f>IF(OR(CW$5="",$S22=""),"",IFERROR(SUM(PRODUCT(INDEX(CMB[[BA_0O]:[BA_2O]],MATCH(ROUND(MIN(SUM(CW$4,$O22/1000),SUM($O22,CW$4/1000)),3),CMB[[Cmb_ID]:[Cmb_ID]],0),SUM(N(CW$1),N($R22),1)),CHOOSE(AC[[M]:[M]],1,1,0,AC[[AB]:[AB]])),PRODUCT(INDEX(CMB[[BD_0O]:[BD_2O]],MATCH(ROUND(MIN(SUM(CW$4,$O22/1000),SUM($O22,CW$4/1000)),3),CMB[[Cmb_ID]:[Cmb_ID]],0),SUM(N(CW$1),N($R22),1)),CHOOSE(AC[[M]:[M]],1,0,1,AC[[DB]:[DB]])),PRODUCT(SUM(ROUND(AVERAGE(VALUE(CW$3),VALUE($P22)),0),CHOOSE(IF(OR(CW$1,$R22),4,INDEX(CMB[[Res_Rare]:[Res_Rare]],MATCH(ROUND(MIN(SUM(CW$4,$O22/1000),SUM($O22,CW$4/1000)),3),CMB[[Cmb_ID]:[Cmb_ID]],0))),-1,-1,0,0)),IF(OR(CW$1,$R22),4,INDEX(CMB[[Cmb_Rare]:[Cmb_Rare]],MATCH(ROUND(MIN(SUM(CW$4,$O22/1000),SUM($O22,CW$4/1000)),3),CMB[[Cmb_ID]:[Cmb_ID]],0))),CHOOSE(AC[[M]:[M]],2,1,1,SUM(AC[[AB]:[DB]])))),""))</f>
        <v/>
      </c>
      <c r="CX22" t="str">
        <f>IF(OR(CX$5="",$S22=""),"",IFERROR(SUM(PRODUCT(INDEX(CMB[[BA_0O]:[BA_2O]],MATCH(ROUND(MIN(SUM(CX$4,$O22/1000),SUM($O22,CX$4/1000)),3),CMB[[Cmb_ID]:[Cmb_ID]],0),SUM(N(CX$1),N($R22),1)),CHOOSE(AC[[M]:[M]],1,1,0,AC[[AB]:[AB]])),PRODUCT(INDEX(CMB[[BD_0O]:[BD_2O]],MATCH(ROUND(MIN(SUM(CX$4,$O22/1000),SUM($O22,CX$4/1000)),3),CMB[[Cmb_ID]:[Cmb_ID]],0),SUM(N(CX$1),N($R22),1)),CHOOSE(AC[[M]:[M]],1,0,1,AC[[DB]:[DB]])),PRODUCT(SUM(ROUND(AVERAGE(VALUE(CX$3),VALUE($P22)),0),CHOOSE(IF(OR(CX$1,$R22),4,INDEX(CMB[[Res_Rare]:[Res_Rare]],MATCH(ROUND(MIN(SUM(CX$4,$O22/1000),SUM($O22,CX$4/1000)),3),CMB[[Cmb_ID]:[Cmb_ID]],0))),-1,-1,0,0)),IF(OR(CX$1,$R22),4,INDEX(CMB[[Cmb_Rare]:[Cmb_Rare]],MATCH(ROUND(MIN(SUM(CX$4,$O22/1000),SUM($O22,CX$4/1000)),3),CMB[[Cmb_ID]:[Cmb_ID]],0))),CHOOSE(AC[[M]:[M]],2,1,1,SUM(AC[[AB]:[DB]])))),""))</f>
        <v/>
      </c>
      <c r="CY22" t="str">
        <f>IF(OR(CY$5="",$S22=""),"",IFERROR(SUM(PRODUCT(INDEX(CMB[[BA_0O]:[BA_2O]],MATCH(ROUND(MIN(SUM(CY$4,$O22/1000),SUM($O22,CY$4/1000)),3),CMB[[Cmb_ID]:[Cmb_ID]],0),SUM(N(CY$1),N($R22),1)),CHOOSE(AC[[M]:[M]],1,1,0,AC[[AB]:[AB]])),PRODUCT(INDEX(CMB[[BD_0O]:[BD_2O]],MATCH(ROUND(MIN(SUM(CY$4,$O22/1000),SUM($O22,CY$4/1000)),3),CMB[[Cmb_ID]:[Cmb_ID]],0),SUM(N(CY$1),N($R22),1)),CHOOSE(AC[[M]:[M]],1,0,1,AC[[DB]:[DB]])),PRODUCT(SUM(ROUND(AVERAGE(VALUE(CY$3),VALUE($P22)),0),CHOOSE(IF(OR(CY$1,$R22),4,INDEX(CMB[[Res_Rare]:[Res_Rare]],MATCH(ROUND(MIN(SUM(CY$4,$O22/1000),SUM($O22,CY$4/1000)),3),CMB[[Cmb_ID]:[Cmb_ID]],0))),-1,-1,0,0)),IF(OR(CY$1,$R22),4,INDEX(CMB[[Cmb_Rare]:[Cmb_Rare]],MATCH(ROUND(MIN(SUM(CY$4,$O22/1000),SUM($O22,CY$4/1000)),3),CMB[[Cmb_ID]:[Cmb_ID]],0))),CHOOSE(AC[[M]:[M]],2,1,1,SUM(AC[[AB]:[DB]])))),""))</f>
        <v/>
      </c>
      <c r="CZ22" t="str">
        <f>IF(OR(CZ$5="",$S22=""),"",IFERROR(SUM(PRODUCT(INDEX(CMB[[BA_0O]:[BA_2O]],MATCH(ROUND(MIN(SUM(CZ$4,$O22/1000),SUM($O22,CZ$4/1000)),3),CMB[[Cmb_ID]:[Cmb_ID]],0),SUM(N(CZ$1),N($R22),1)),CHOOSE(AC[[M]:[M]],1,1,0,AC[[AB]:[AB]])),PRODUCT(INDEX(CMB[[BD_0O]:[BD_2O]],MATCH(ROUND(MIN(SUM(CZ$4,$O22/1000),SUM($O22,CZ$4/1000)),3),CMB[[Cmb_ID]:[Cmb_ID]],0),SUM(N(CZ$1),N($R22),1)),CHOOSE(AC[[M]:[M]],1,0,1,AC[[DB]:[DB]])),PRODUCT(SUM(ROUND(AVERAGE(VALUE(CZ$3),VALUE($P22)),0),CHOOSE(IF(OR(CZ$1,$R22),4,INDEX(CMB[[Res_Rare]:[Res_Rare]],MATCH(ROUND(MIN(SUM(CZ$4,$O22/1000),SUM($O22,CZ$4/1000)),3),CMB[[Cmb_ID]:[Cmb_ID]],0))),-1,-1,0,0)),IF(OR(CZ$1,$R22),4,INDEX(CMB[[Cmb_Rare]:[Cmb_Rare]],MATCH(ROUND(MIN(SUM(CZ$4,$O22/1000),SUM($O22,CZ$4/1000)),3),CMB[[Cmb_ID]:[Cmb_ID]],0))),CHOOSE(AC[[M]:[M]],2,1,1,SUM(AC[[AB]:[DB]])))),""))</f>
        <v/>
      </c>
      <c r="DA22" t="str">
        <f>IF(OR(DA$5="",$S22=""),"",IFERROR(SUM(PRODUCT(INDEX(CMB[[BA_0O]:[BA_2O]],MATCH(ROUND(MIN(SUM(DA$4,$O22/1000),SUM($O22,DA$4/1000)),3),CMB[[Cmb_ID]:[Cmb_ID]],0),SUM(N(DA$1),N($R22),1)),CHOOSE(AC[[M]:[M]],1,1,0,AC[[AB]:[AB]])),PRODUCT(INDEX(CMB[[BD_0O]:[BD_2O]],MATCH(ROUND(MIN(SUM(DA$4,$O22/1000),SUM($O22,DA$4/1000)),3),CMB[[Cmb_ID]:[Cmb_ID]],0),SUM(N(DA$1),N($R22),1)),CHOOSE(AC[[M]:[M]],1,0,1,AC[[DB]:[DB]])),PRODUCT(SUM(ROUND(AVERAGE(VALUE(DA$3),VALUE($P22)),0),CHOOSE(IF(OR(DA$1,$R22),4,INDEX(CMB[[Res_Rare]:[Res_Rare]],MATCH(ROUND(MIN(SUM(DA$4,$O22/1000),SUM($O22,DA$4/1000)),3),CMB[[Cmb_ID]:[Cmb_ID]],0))),-1,-1,0,0)),IF(OR(DA$1,$R22),4,INDEX(CMB[[Cmb_Rare]:[Cmb_Rare]],MATCH(ROUND(MIN(SUM(DA$4,$O22/1000),SUM($O22,DA$4/1000)),3),CMB[[Cmb_ID]:[Cmb_ID]],0))),CHOOSE(AC[[M]:[M]],2,1,1,SUM(AC[[AB]:[DB]])))),""))</f>
        <v/>
      </c>
      <c r="DB22" t="str">
        <f>IF(OR(DB$5="",$S22=""),"",IFERROR(SUM(PRODUCT(INDEX(CMB[[BA_0O]:[BA_2O]],MATCH(ROUND(MIN(SUM(DB$4,$O22/1000),SUM($O22,DB$4/1000)),3),CMB[[Cmb_ID]:[Cmb_ID]],0),SUM(N(DB$1),N($R22),1)),CHOOSE(AC[[M]:[M]],1,1,0,AC[[AB]:[AB]])),PRODUCT(INDEX(CMB[[BD_0O]:[BD_2O]],MATCH(ROUND(MIN(SUM(DB$4,$O22/1000),SUM($O22,DB$4/1000)),3),CMB[[Cmb_ID]:[Cmb_ID]],0),SUM(N(DB$1),N($R22),1)),CHOOSE(AC[[M]:[M]],1,0,1,AC[[DB]:[DB]])),PRODUCT(SUM(ROUND(AVERAGE(VALUE(DB$3),VALUE($P22)),0),CHOOSE(IF(OR(DB$1,$R22),4,INDEX(CMB[[Res_Rare]:[Res_Rare]],MATCH(ROUND(MIN(SUM(DB$4,$O22/1000),SUM($O22,DB$4/1000)),3),CMB[[Cmb_ID]:[Cmb_ID]],0))),-1,-1,0,0)),IF(OR(DB$1,$R22),4,INDEX(CMB[[Cmb_Rare]:[Cmb_Rare]],MATCH(ROUND(MIN(SUM(DB$4,$O22/1000),SUM($O22,DB$4/1000)),3),CMB[[Cmb_ID]:[Cmb_ID]],0))),CHOOSE(AC[[M]:[M]],2,1,1,SUM(AC[[AB]:[DB]])))),""))</f>
        <v/>
      </c>
      <c r="DC22" t="str">
        <f>IF(OR(DC$5="",$S22=""),"",IFERROR(SUM(PRODUCT(INDEX(CMB[[BA_0O]:[BA_2O]],MATCH(ROUND(MIN(SUM(DC$4,$O22/1000),SUM($O22,DC$4/1000)),3),CMB[[Cmb_ID]:[Cmb_ID]],0),SUM(N(DC$1),N($R22),1)),CHOOSE(AC[[M]:[M]],1,1,0,AC[[AB]:[AB]])),PRODUCT(INDEX(CMB[[BD_0O]:[BD_2O]],MATCH(ROUND(MIN(SUM(DC$4,$O22/1000),SUM($O22,DC$4/1000)),3),CMB[[Cmb_ID]:[Cmb_ID]],0),SUM(N(DC$1),N($R22),1)),CHOOSE(AC[[M]:[M]],1,0,1,AC[[DB]:[DB]])),PRODUCT(SUM(ROUND(AVERAGE(VALUE(DC$3),VALUE($P22)),0),CHOOSE(IF(OR(DC$1,$R22),4,INDEX(CMB[[Res_Rare]:[Res_Rare]],MATCH(ROUND(MIN(SUM(DC$4,$O22/1000),SUM($O22,DC$4/1000)),3),CMB[[Cmb_ID]:[Cmb_ID]],0))),-1,-1,0,0)),IF(OR(DC$1,$R22),4,INDEX(CMB[[Cmb_Rare]:[Cmb_Rare]],MATCH(ROUND(MIN(SUM(DC$4,$O22/1000),SUM($O22,DC$4/1000)),3),CMB[[Cmb_ID]:[Cmb_ID]],0))),CHOOSE(AC[[M]:[M]],2,1,1,SUM(AC[[AB]:[DB]])))),""))</f>
        <v/>
      </c>
      <c r="DD22" t="str">
        <f>IF(OR(DD$5="",$S22=""),"",IFERROR(SUM(PRODUCT(INDEX(CMB[[BA_0O]:[BA_2O]],MATCH(ROUND(MIN(SUM(DD$4,$O22/1000),SUM($O22,DD$4/1000)),3),CMB[[Cmb_ID]:[Cmb_ID]],0),SUM(N(DD$1),N($R22),1)),CHOOSE(AC[[M]:[M]],1,1,0,AC[[AB]:[AB]])),PRODUCT(INDEX(CMB[[BD_0O]:[BD_2O]],MATCH(ROUND(MIN(SUM(DD$4,$O22/1000),SUM($O22,DD$4/1000)),3),CMB[[Cmb_ID]:[Cmb_ID]],0),SUM(N(DD$1),N($R22),1)),CHOOSE(AC[[M]:[M]],1,0,1,AC[[DB]:[DB]])),PRODUCT(SUM(ROUND(AVERAGE(VALUE(DD$3),VALUE($P22)),0),CHOOSE(IF(OR(DD$1,$R22),4,INDEX(CMB[[Res_Rare]:[Res_Rare]],MATCH(ROUND(MIN(SUM(DD$4,$O22/1000),SUM($O22,DD$4/1000)),3),CMB[[Cmb_ID]:[Cmb_ID]],0))),-1,-1,0,0)),IF(OR(DD$1,$R22),4,INDEX(CMB[[Cmb_Rare]:[Cmb_Rare]],MATCH(ROUND(MIN(SUM(DD$4,$O22/1000),SUM($O22,DD$4/1000)),3),CMB[[Cmb_ID]:[Cmb_ID]],0))),CHOOSE(AC[[M]:[M]],2,1,1,SUM(AC[[AB]:[DB]])))),""))</f>
        <v/>
      </c>
      <c r="DE22" t="str">
        <f>IF(OR(DE$5="",$S22=""),"",IFERROR(SUM(PRODUCT(INDEX(CMB[[BA_0O]:[BA_2O]],MATCH(ROUND(MIN(SUM(DE$4,$O22/1000),SUM($O22,DE$4/1000)),3),CMB[[Cmb_ID]:[Cmb_ID]],0),SUM(N(DE$1),N($R22),1)),CHOOSE(AC[[M]:[M]],1,1,0,AC[[AB]:[AB]])),PRODUCT(INDEX(CMB[[BD_0O]:[BD_2O]],MATCH(ROUND(MIN(SUM(DE$4,$O22/1000),SUM($O22,DE$4/1000)),3),CMB[[Cmb_ID]:[Cmb_ID]],0),SUM(N(DE$1),N($R22),1)),CHOOSE(AC[[M]:[M]],1,0,1,AC[[DB]:[DB]])),PRODUCT(SUM(ROUND(AVERAGE(VALUE(DE$3),VALUE($P22)),0),CHOOSE(IF(OR(DE$1,$R22),4,INDEX(CMB[[Res_Rare]:[Res_Rare]],MATCH(ROUND(MIN(SUM(DE$4,$O22/1000),SUM($O22,DE$4/1000)),3),CMB[[Cmb_ID]:[Cmb_ID]],0))),-1,-1,0,0)),IF(OR(DE$1,$R22),4,INDEX(CMB[[Cmb_Rare]:[Cmb_Rare]],MATCH(ROUND(MIN(SUM(DE$4,$O22/1000),SUM($O22,DE$4/1000)),3),CMB[[Cmb_ID]:[Cmb_ID]],0))),CHOOSE(AC[[M]:[M]],2,1,1,SUM(AC[[AB]:[DB]])))),""))</f>
        <v/>
      </c>
      <c r="DF22" t="str">
        <f>IF(OR(DF$5="",$S22=""),"",IFERROR(SUM(PRODUCT(INDEX(CMB[[BA_0O]:[BA_2O]],MATCH(ROUND(MIN(SUM(DF$4,$O22/1000),SUM($O22,DF$4/1000)),3),CMB[[Cmb_ID]:[Cmb_ID]],0),SUM(N(DF$1),N($R22),1)),CHOOSE(AC[[M]:[M]],1,1,0,AC[[AB]:[AB]])),PRODUCT(INDEX(CMB[[BD_0O]:[BD_2O]],MATCH(ROUND(MIN(SUM(DF$4,$O22/1000),SUM($O22,DF$4/1000)),3),CMB[[Cmb_ID]:[Cmb_ID]],0),SUM(N(DF$1),N($R22),1)),CHOOSE(AC[[M]:[M]],1,0,1,AC[[DB]:[DB]])),PRODUCT(SUM(ROUND(AVERAGE(VALUE(DF$3),VALUE($P22)),0),CHOOSE(IF(OR(DF$1,$R22),4,INDEX(CMB[[Res_Rare]:[Res_Rare]],MATCH(ROUND(MIN(SUM(DF$4,$O22/1000),SUM($O22,DF$4/1000)),3),CMB[[Cmb_ID]:[Cmb_ID]],0))),-1,-1,0,0)),IF(OR(DF$1,$R22),4,INDEX(CMB[[Cmb_Rare]:[Cmb_Rare]],MATCH(ROUND(MIN(SUM(DF$4,$O22/1000),SUM($O22,DF$4/1000)),3),CMB[[Cmb_ID]:[Cmb_ID]],0))),CHOOSE(AC[[M]:[M]],2,1,1,SUM(AC[[AB]:[DB]])))),""))</f>
        <v/>
      </c>
      <c r="DG22" t="str">
        <f>IF(OR(DG$5="",$S22=""),"",IFERROR(SUM(PRODUCT(INDEX(CMB[[BA_0O]:[BA_2O]],MATCH(ROUND(MIN(SUM(DG$4,$O22/1000),SUM($O22,DG$4/1000)),3),CMB[[Cmb_ID]:[Cmb_ID]],0),SUM(N(DG$1),N($R22),1)),CHOOSE(AC[[M]:[M]],1,1,0,AC[[AB]:[AB]])),PRODUCT(INDEX(CMB[[BD_0O]:[BD_2O]],MATCH(ROUND(MIN(SUM(DG$4,$O22/1000),SUM($O22,DG$4/1000)),3),CMB[[Cmb_ID]:[Cmb_ID]],0),SUM(N(DG$1),N($R22),1)),CHOOSE(AC[[M]:[M]],1,0,1,AC[[DB]:[DB]])),PRODUCT(SUM(ROUND(AVERAGE(VALUE(DG$3),VALUE($P22)),0),CHOOSE(IF(OR(DG$1,$R22),4,INDEX(CMB[[Res_Rare]:[Res_Rare]],MATCH(ROUND(MIN(SUM(DG$4,$O22/1000),SUM($O22,DG$4/1000)),3),CMB[[Cmb_ID]:[Cmb_ID]],0))),-1,-1,0,0)),IF(OR(DG$1,$R22),4,INDEX(CMB[[Cmb_Rare]:[Cmb_Rare]],MATCH(ROUND(MIN(SUM(DG$4,$O22/1000),SUM($O22,DG$4/1000)),3),CMB[[Cmb_ID]:[Cmb_ID]],0))),CHOOSE(AC[[M]:[M]],2,1,1,SUM(AC[[AB]:[DB]])))),""))</f>
        <v/>
      </c>
      <c r="DH22" t="str">
        <f>IF(OR(DH$5="",$S22=""),"",IFERROR(SUM(PRODUCT(INDEX(CMB[[BA_0O]:[BA_2O]],MATCH(ROUND(MIN(SUM(DH$4,$O22/1000),SUM($O22,DH$4/1000)),3),CMB[[Cmb_ID]:[Cmb_ID]],0),SUM(N(DH$1),N($R22),1)),CHOOSE(AC[[M]:[M]],1,1,0,AC[[AB]:[AB]])),PRODUCT(INDEX(CMB[[BD_0O]:[BD_2O]],MATCH(ROUND(MIN(SUM(DH$4,$O22/1000),SUM($O22,DH$4/1000)),3),CMB[[Cmb_ID]:[Cmb_ID]],0),SUM(N(DH$1),N($R22),1)),CHOOSE(AC[[M]:[M]],1,0,1,AC[[DB]:[DB]])),PRODUCT(SUM(ROUND(AVERAGE(VALUE(DH$3),VALUE($P22)),0),CHOOSE(IF(OR(DH$1,$R22),4,INDEX(CMB[[Res_Rare]:[Res_Rare]],MATCH(ROUND(MIN(SUM(DH$4,$O22/1000),SUM($O22,DH$4/1000)),3),CMB[[Cmb_ID]:[Cmb_ID]],0))),-1,-1,0,0)),IF(OR(DH$1,$R22),4,INDEX(CMB[[Cmb_Rare]:[Cmb_Rare]],MATCH(ROUND(MIN(SUM(DH$4,$O22/1000),SUM($O22,DH$4/1000)),3),CMB[[Cmb_ID]:[Cmb_ID]],0))),CHOOSE(AC[[M]:[M]],2,1,1,SUM(AC[[AB]:[DB]])))),""))</f>
        <v/>
      </c>
      <c r="DI22" t="str">
        <f>IF(OR(DI$5="",$S22=""),"",IFERROR(SUM(PRODUCT(INDEX(CMB[[BA_0O]:[BA_2O]],MATCH(ROUND(MIN(SUM(DI$4,$O22/1000),SUM($O22,DI$4/1000)),3),CMB[[Cmb_ID]:[Cmb_ID]],0),SUM(N(DI$1),N($R22),1)),CHOOSE(AC[[M]:[M]],1,1,0,AC[[AB]:[AB]])),PRODUCT(INDEX(CMB[[BD_0O]:[BD_2O]],MATCH(ROUND(MIN(SUM(DI$4,$O22/1000),SUM($O22,DI$4/1000)),3),CMB[[Cmb_ID]:[Cmb_ID]],0),SUM(N(DI$1),N($R22),1)),CHOOSE(AC[[M]:[M]],1,0,1,AC[[DB]:[DB]])),PRODUCT(SUM(ROUND(AVERAGE(VALUE(DI$3),VALUE($P22)),0),CHOOSE(IF(OR(DI$1,$R22),4,INDEX(CMB[[Res_Rare]:[Res_Rare]],MATCH(ROUND(MIN(SUM(DI$4,$O22/1000),SUM($O22,DI$4/1000)),3),CMB[[Cmb_ID]:[Cmb_ID]],0))),-1,-1,0,0)),IF(OR(DI$1,$R22),4,INDEX(CMB[[Cmb_Rare]:[Cmb_Rare]],MATCH(ROUND(MIN(SUM(DI$4,$O22/1000),SUM($O22,DI$4/1000)),3),CMB[[Cmb_ID]:[Cmb_ID]],0))),CHOOSE(AC[[M]:[M]],2,1,1,SUM(AC[[AB]:[DB]])))),""))</f>
        <v/>
      </c>
      <c r="DJ22" t="str">
        <f>IF(OR(DJ$5="",$S22=""),"",IFERROR(SUM(PRODUCT(INDEX(CMB[[BA_0O]:[BA_2O]],MATCH(ROUND(MIN(SUM(DJ$4,$O22/1000),SUM($O22,DJ$4/1000)),3),CMB[[Cmb_ID]:[Cmb_ID]],0),SUM(N(DJ$1),N($R22),1)),CHOOSE(AC[[M]:[M]],1,1,0,AC[[AB]:[AB]])),PRODUCT(INDEX(CMB[[BD_0O]:[BD_2O]],MATCH(ROUND(MIN(SUM(DJ$4,$O22/1000),SUM($O22,DJ$4/1000)),3),CMB[[Cmb_ID]:[Cmb_ID]],0),SUM(N(DJ$1),N($R22),1)),CHOOSE(AC[[M]:[M]],1,0,1,AC[[DB]:[DB]])),PRODUCT(SUM(ROUND(AVERAGE(VALUE(DJ$3),VALUE($P22)),0),CHOOSE(IF(OR(DJ$1,$R22),4,INDEX(CMB[[Res_Rare]:[Res_Rare]],MATCH(ROUND(MIN(SUM(DJ$4,$O22/1000),SUM($O22,DJ$4/1000)),3),CMB[[Cmb_ID]:[Cmb_ID]],0))),-1,-1,0,0)),IF(OR(DJ$1,$R22),4,INDEX(CMB[[Cmb_Rare]:[Cmb_Rare]],MATCH(ROUND(MIN(SUM(DJ$4,$O22/1000),SUM($O22,DJ$4/1000)),3),CMB[[Cmb_ID]:[Cmb_ID]],0))),CHOOSE(AC[[M]:[M]],2,1,1,SUM(AC[[AB]:[DB]])))),""))</f>
        <v/>
      </c>
      <c r="DK22" t="str">
        <f>IF(OR(DK$5="",$S22=""),"",IFERROR(SUM(PRODUCT(INDEX(CMB[[BA_0O]:[BA_2O]],MATCH(ROUND(MIN(SUM(DK$4,$O22/1000),SUM($O22,DK$4/1000)),3),CMB[[Cmb_ID]:[Cmb_ID]],0),SUM(N(DK$1),N($R22),1)),CHOOSE(AC[[M]:[M]],1,1,0,AC[[AB]:[AB]])),PRODUCT(INDEX(CMB[[BD_0O]:[BD_2O]],MATCH(ROUND(MIN(SUM(DK$4,$O22/1000),SUM($O22,DK$4/1000)),3),CMB[[Cmb_ID]:[Cmb_ID]],0),SUM(N(DK$1),N($R22),1)),CHOOSE(AC[[M]:[M]],1,0,1,AC[[DB]:[DB]])),PRODUCT(SUM(ROUND(AVERAGE(VALUE(DK$3),VALUE($P22)),0),CHOOSE(IF(OR(DK$1,$R22),4,INDEX(CMB[[Res_Rare]:[Res_Rare]],MATCH(ROUND(MIN(SUM(DK$4,$O22/1000),SUM($O22,DK$4/1000)),3),CMB[[Cmb_ID]:[Cmb_ID]],0))),-1,-1,0,0)),IF(OR(DK$1,$R22),4,INDEX(CMB[[Cmb_Rare]:[Cmb_Rare]],MATCH(ROUND(MIN(SUM(DK$4,$O22/1000),SUM($O22,DK$4/1000)),3),CMB[[Cmb_ID]:[Cmb_ID]],0))),CHOOSE(AC[[M]:[M]],2,1,1,SUM(AC[[AB]:[DB]])))),""))</f>
        <v/>
      </c>
      <c r="DL22" t="str">
        <f>IF(OR(DL$5="",$S22=""),"",IFERROR(SUM(PRODUCT(INDEX(CMB[[BA_0O]:[BA_2O]],MATCH(ROUND(MIN(SUM(DL$4,$O22/1000),SUM($O22,DL$4/1000)),3),CMB[[Cmb_ID]:[Cmb_ID]],0),SUM(N(DL$1),N($R22),1)),CHOOSE(AC[[M]:[M]],1,1,0,AC[[AB]:[AB]])),PRODUCT(INDEX(CMB[[BD_0O]:[BD_2O]],MATCH(ROUND(MIN(SUM(DL$4,$O22/1000),SUM($O22,DL$4/1000)),3),CMB[[Cmb_ID]:[Cmb_ID]],0),SUM(N(DL$1),N($R22),1)),CHOOSE(AC[[M]:[M]],1,0,1,AC[[DB]:[DB]])),PRODUCT(SUM(ROUND(AVERAGE(VALUE(DL$3),VALUE($P22)),0),CHOOSE(IF(OR(DL$1,$R22),4,INDEX(CMB[[Res_Rare]:[Res_Rare]],MATCH(ROUND(MIN(SUM(DL$4,$O22/1000),SUM($O22,DL$4/1000)),3),CMB[[Cmb_ID]:[Cmb_ID]],0))),-1,-1,0,0)),IF(OR(DL$1,$R22),4,INDEX(CMB[[Cmb_Rare]:[Cmb_Rare]],MATCH(ROUND(MIN(SUM(DL$4,$O22/1000),SUM($O22,DL$4/1000)),3),CMB[[Cmb_ID]:[Cmb_ID]],0))),CHOOSE(AC[[M]:[M]],2,1,1,SUM(AC[[AB]:[DB]])))),""))</f>
        <v/>
      </c>
      <c r="DM22" t="str">
        <f>IF(OR(DM$5="",$S22=""),"",IFERROR(SUM(PRODUCT(INDEX(CMB[[BA_0O]:[BA_2O]],MATCH(ROUND(MIN(SUM(DM$4,$O22/1000),SUM($O22,DM$4/1000)),3),CMB[[Cmb_ID]:[Cmb_ID]],0),SUM(N(DM$1),N($R22),1)),CHOOSE(AC[[M]:[M]],1,1,0,AC[[AB]:[AB]])),PRODUCT(INDEX(CMB[[BD_0O]:[BD_2O]],MATCH(ROUND(MIN(SUM(DM$4,$O22/1000),SUM($O22,DM$4/1000)),3),CMB[[Cmb_ID]:[Cmb_ID]],0),SUM(N(DM$1),N($R22),1)),CHOOSE(AC[[M]:[M]],1,0,1,AC[[DB]:[DB]])),PRODUCT(SUM(ROUND(AVERAGE(VALUE(DM$3),VALUE($P22)),0),CHOOSE(IF(OR(DM$1,$R22),4,INDEX(CMB[[Res_Rare]:[Res_Rare]],MATCH(ROUND(MIN(SUM(DM$4,$O22/1000),SUM($O22,DM$4/1000)),3),CMB[[Cmb_ID]:[Cmb_ID]],0))),-1,-1,0,0)),IF(OR(DM$1,$R22),4,INDEX(CMB[[Cmb_Rare]:[Cmb_Rare]],MATCH(ROUND(MIN(SUM(DM$4,$O22/1000),SUM($O22,DM$4/1000)),3),CMB[[Cmb_ID]:[Cmb_ID]],0))),CHOOSE(AC[[M]:[M]],2,1,1,SUM(AC[[AB]:[DB]])))),""))</f>
        <v/>
      </c>
      <c r="DN22" t="str">
        <f>IF(OR(DN$5="",$S22=""),"",IFERROR(SUM(PRODUCT(INDEX(CMB[[BA_0O]:[BA_2O]],MATCH(ROUND(MIN(SUM(DN$4,$O22/1000),SUM($O22,DN$4/1000)),3),CMB[[Cmb_ID]:[Cmb_ID]],0),SUM(N(DN$1),N($R22),1)),CHOOSE(AC[[M]:[M]],1,1,0,AC[[AB]:[AB]])),PRODUCT(INDEX(CMB[[BD_0O]:[BD_2O]],MATCH(ROUND(MIN(SUM(DN$4,$O22/1000),SUM($O22,DN$4/1000)),3),CMB[[Cmb_ID]:[Cmb_ID]],0),SUM(N(DN$1),N($R22),1)),CHOOSE(AC[[M]:[M]],1,0,1,AC[[DB]:[DB]])),PRODUCT(SUM(ROUND(AVERAGE(VALUE(DN$3),VALUE($P22)),0),CHOOSE(IF(OR(DN$1,$R22),4,INDEX(CMB[[Res_Rare]:[Res_Rare]],MATCH(ROUND(MIN(SUM(DN$4,$O22/1000),SUM($O22,DN$4/1000)),3),CMB[[Cmb_ID]:[Cmb_ID]],0))),-1,-1,0,0)),IF(OR(DN$1,$R22),4,INDEX(CMB[[Cmb_Rare]:[Cmb_Rare]],MATCH(ROUND(MIN(SUM(DN$4,$O22/1000),SUM($O22,DN$4/1000)),3),CMB[[Cmb_ID]:[Cmb_ID]],0))),CHOOSE(AC[[M]:[M]],2,1,1,SUM(AC[[AB]:[DB]])))),""))</f>
        <v/>
      </c>
      <c r="DO22" t="str">
        <f>IF(OR(DO$5="",$S22=""),"",IFERROR(SUM(PRODUCT(INDEX(CMB[[BA_0O]:[BA_2O]],MATCH(ROUND(MIN(SUM(DO$4,$O22/1000),SUM($O22,DO$4/1000)),3),CMB[[Cmb_ID]:[Cmb_ID]],0),SUM(N(DO$1),N($R22),1)),CHOOSE(AC[[M]:[M]],1,1,0,AC[[AB]:[AB]])),PRODUCT(INDEX(CMB[[BD_0O]:[BD_2O]],MATCH(ROUND(MIN(SUM(DO$4,$O22/1000),SUM($O22,DO$4/1000)),3),CMB[[Cmb_ID]:[Cmb_ID]],0),SUM(N(DO$1),N($R22),1)),CHOOSE(AC[[M]:[M]],1,0,1,AC[[DB]:[DB]])),PRODUCT(SUM(ROUND(AVERAGE(VALUE(DO$3),VALUE($P22)),0),CHOOSE(IF(OR(DO$1,$R22),4,INDEX(CMB[[Res_Rare]:[Res_Rare]],MATCH(ROUND(MIN(SUM(DO$4,$O22/1000),SUM($O22,DO$4/1000)),3),CMB[[Cmb_ID]:[Cmb_ID]],0))),-1,-1,0,0)),IF(OR(DO$1,$R22),4,INDEX(CMB[[Cmb_Rare]:[Cmb_Rare]],MATCH(ROUND(MIN(SUM(DO$4,$O22/1000),SUM($O22,DO$4/1000)),3),CMB[[Cmb_ID]:[Cmb_ID]],0))),CHOOSE(AC[[M]:[M]],2,1,1,SUM(AC[[AB]:[DB]])))),""))</f>
        <v/>
      </c>
      <c r="DP22" t="str">
        <f>IF(OR(DP$5="",$S22=""),"",IFERROR(SUM(PRODUCT(INDEX(CMB[[BA_0O]:[BA_2O]],MATCH(ROUND(MIN(SUM(DP$4,$O22/1000),SUM($O22,DP$4/1000)),3),CMB[[Cmb_ID]:[Cmb_ID]],0),SUM(N(DP$1),N($R22),1)),CHOOSE(AC[[M]:[M]],1,1,0,AC[[AB]:[AB]])),PRODUCT(INDEX(CMB[[BD_0O]:[BD_2O]],MATCH(ROUND(MIN(SUM(DP$4,$O22/1000),SUM($O22,DP$4/1000)),3),CMB[[Cmb_ID]:[Cmb_ID]],0),SUM(N(DP$1),N($R22),1)),CHOOSE(AC[[M]:[M]],1,0,1,AC[[DB]:[DB]])),PRODUCT(SUM(ROUND(AVERAGE(VALUE(DP$3),VALUE($P22)),0),CHOOSE(IF(OR(DP$1,$R22),4,INDEX(CMB[[Res_Rare]:[Res_Rare]],MATCH(ROUND(MIN(SUM(DP$4,$O22/1000),SUM($O22,DP$4/1000)),3),CMB[[Cmb_ID]:[Cmb_ID]],0))),-1,-1,0,0)),IF(OR(DP$1,$R22),4,INDEX(CMB[[Cmb_Rare]:[Cmb_Rare]],MATCH(ROUND(MIN(SUM(DP$4,$O22/1000),SUM($O22,DP$4/1000)),3),CMB[[Cmb_ID]:[Cmb_ID]],0))),CHOOSE(AC[[M]:[M]],2,1,1,SUM(AC[[AB]:[DB]])))),""))</f>
        <v/>
      </c>
      <c r="DQ22" t="str">
        <f>IF(OR(DQ$5="",$S22=""),"",IFERROR(SUM(PRODUCT(INDEX(CMB[[BA_0O]:[BA_2O]],MATCH(ROUND(MIN(SUM(DQ$4,$O22/1000),SUM($O22,DQ$4/1000)),3),CMB[[Cmb_ID]:[Cmb_ID]],0),SUM(N(DQ$1),N($R22),1)),CHOOSE(AC[[M]:[M]],1,1,0,AC[[AB]:[AB]])),PRODUCT(INDEX(CMB[[BD_0O]:[BD_2O]],MATCH(ROUND(MIN(SUM(DQ$4,$O22/1000),SUM($O22,DQ$4/1000)),3),CMB[[Cmb_ID]:[Cmb_ID]],0),SUM(N(DQ$1),N($R22),1)),CHOOSE(AC[[M]:[M]],1,0,1,AC[[DB]:[DB]])),PRODUCT(SUM(ROUND(AVERAGE(VALUE(DQ$3),VALUE($P22)),0),CHOOSE(IF(OR(DQ$1,$R22),4,INDEX(CMB[[Res_Rare]:[Res_Rare]],MATCH(ROUND(MIN(SUM(DQ$4,$O22/1000),SUM($O22,DQ$4/1000)),3),CMB[[Cmb_ID]:[Cmb_ID]],0))),-1,-1,0,0)),IF(OR(DQ$1,$R22),4,INDEX(CMB[[Cmb_Rare]:[Cmb_Rare]],MATCH(ROUND(MIN(SUM(DQ$4,$O22/1000),SUM($O22,DQ$4/1000)),3),CMB[[Cmb_ID]:[Cmb_ID]],0))),CHOOSE(AC[[M]:[M]],2,1,1,SUM(AC[[AB]:[DB]])))),""))</f>
        <v/>
      </c>
      <c r="DR22" t="str">
        <f>IF(OR(DR$5="",$S22=""),"",IFERROR(SUM(PRODUCT(INDEX(CMB[[BA_0O]:[BA_2O]],MATCH(ROUND(MIN(SUM(DR$4,$O22/1000),SUM($O22,DR$4/1000)),3),CMB[[Cmb_ID]:[Cmb_ID]],0),SUM(N(DR$1),N($R22),1)),CHOOSE(AC[[M]:[M]],1,1,0,AC[[AB]:[AB]])),PRODUCT(INDEX(CMB[[BD_0O]:[BD_2O]],MATCH(ROUND(MIN(SUM(DR$4,$O22/1000),SUM($O22,DR$4/1000)),3),CMB[[Cmb_ID]:[Cmb_ID]],0),SUM(N(DR$1),N($R22),1)),CHOOSE(AC[[M]:[M]],1,0,1,AC[[DB]:[DB]])),PRODUCT(SUM(ROUND(AVERAGE(VALUE(DR$3),VALUE($P22)),0),CHOOSE(IF(OR(DR$1,$R22),4,INDEX(CMB[[Res_Rare]:[Res_Rare]],MATCH(ROUND(MIN(SUM(DR$4,$O22/1000),SUM($O22,DR$4/1000)),3),CMB[[Cmb_ID]:[Cmb_ID]],0))),-1,-1,0,0)),IF(OR(DR$1,$R22),4,INDEX(CMB[[Cmb_Rare]:[Cmb_Rare]],MATCH(ROUND(MIN(SUM(DR$4,$O22/1000),SUM($O22,DR$4/1000)),3),CMB[[Cmb_ID]:[Cmb_ID]],0))),CHOOSE(AC[[M]:[M]],2,1,1,SUM(AC[[AB]:[DB]])))),""))</f>
        <v/>
      </c>
      <c r="DS22" t="str">
        <f>IF(OR(DS$5="",$S22=""),"",IFERROR(SUM(PRODUCT(INDEX(CMB[[BA_0O]:[BA_2O]],MATCH(ROUND(MIN(SUM(DS$4,$O22/1000),SUM($O22,DS$4/1000)),3),CMB[[Cmb_ID]:[Cmb_ID]],0),SUM(N(DS$1),N($R22),1)),CHOOSE(AC[[M]:[M]],1,1,0,AC[[AB]:[AB]])),PRODUCT(INDEX(CMB[[BD_0O]:[BD_2O]],MATCH(ROUND(MIN(SUM(DS$4,$O22/1000),SUM($O22,DS$4/1000)),3),CMB[[Cmb_ID]:[Cmb_ID]],0),SUM(N(DS$1),N($R22),1)),CHOOSE(AC[[M]:[M]],1,0,1,AC[[DB]:[DB]])),PRODUCT(SUM(ROUND(AVERAGE(VALUE(DS$3),VALUE($P22)),0),CHOOSE(IF(OR(DS$1,$R22),4,INDEX(CMB[[Res_Rare]:[Res_Rare]],MATCH(ROUND(MIN(SUM(DS$4,$O22/1000),SUM($O22,DS$4/1000)),3),CMB[[Cmb_ID]:[Cmb_ID]],0))),-1,-1,0,0)),IF(OR(DS$1,$R22),4,INDEX(CMB[[Cmb_Rare]:[Cmb_Rare]],MATCH(ROUND(MIN(SUM(DS$4,$O22/1000),SUM($O22,DS$4/1000)),3),CMB[[Cmb_ID]:[Cmb_ID]],0))),CHOOSE(AC[[M]:[M]],2,1,1,SUM(AC[[AB]:[DB]])))),""))</f>
        <v/>
      </c>
      <c r="DT22" t="str">
        <f>IF(OR(DT$5="",$S22=""),"",IFERROR(SUM(PRODUCT(INDEX(CMB[[BA_0O]:[BA_2O]],MATCH(ROUND(MIN(SUM(DT$4,$O22/1000),SUM($O22,DT$4/1000)),3),CMB[[Cmb_ID]:[Cmb_ID]],0),SUM(N(DT$1),N($R22),1)),CHOOSE(AC[[M]:[M]],1,1,0,AC[[AB]:[AB]])),PRODUCT(INDEX(CMB[[BD_0O]:[BD_2O]],MATCH(ROUND(MIN(SUM(DT$4,$O22/1000),SUM($O22,DT$4/1000)),3),CMB[[Cmb_ID]:[Cmb_ID]],0),SUM(N(DT$1),N($R22),1)),CHOOSE(AC[[M]:[M]],1,0,1,AC[[DB]:[DB]])),PRODUCT(SUM(ROUND(AVERAGE(VALUE(DT$3),VALUE($P22)),0),CHOOSE(IF(OR(DT$1,$R22),4,INDEX(CMB[[Res_Rare]:[Res_Rare]],MATCH(ROUND(MIN(SUM(DT$4,$O22/1000),SUM($O22,DT$4/1000)),3),CMB[[Cmb_ID]:[Cmb_ID]],0))),-1,-1,0,0)),IF(OR(DT$1,$R22),4,INDEX(CMB[[Cmb_Rare]:[Cmb_Rare]],MATCH(ROUND(MIN(SUM(DT$4,$O22/1000),SUM($O22,DT$4/1000)),3),CMB[[Cmb_ID]:[Cmb_ID]],0))),CHOOSE(AC[[M]:[M]],2,1,1,SUM(AC[[AB]:[DB]])))),""))</f>
        <v/>
      </c>
      <c r="DU22" t="str">
        <f>IF(OR(DU$5="",$S22=""),"",IFERROR(SUM(PRODUCT(INDEX(CMB[[BA_0O]:[BA_2O]],MATCH(ROUND(MIN(SUM(DU$4,$O22/1000),SUM($O22,DU$4/1000)),3),CMB[[Cmb_ID]:[Cmb_ID]],0),SUM(N(DU$1),N($R22),1)),CHOOSE(AC[[M]:[M]],1,1,0,AC[[AB]:[AB]])),PRODUCT(INDEX(CMB[[BD_0O]:[BD_2O]],MATCH(ROUND(MIN(SUM(DU$4,$O22/1000),SUM($O22,DU$4/1000)),3),CMB[[Cmb_ID]:[Cmb_ID]],0),SUM(N(DU$1),N($R22),1)),CHOOSE(AC[[M]:[M]],1,0,1,AC[[DB]:[DB]])),PRODUCT(SUM(ROUND(AVERAGE(VALUE(DU$3),VALUE($P22)),0),CHOOSE(IF(OR(DU$1,$R22),4,INDEX(CMB[[Res_Rare]:[Res_Rare]],MATCH(ROUND(MIN(SUM(DU$4,$O22/1000),SUM($O22,DU$4/1000)),3),CMB[[Cmb_ID]:[Cmb_ID]],0))),-1,-1,0,0)),IF(OR(DU$1,$R22),4,INDEX(CMB[[Cmb_Rare]:[Cmb_Rare]],MATCH(ROUND(MIN(SUM(DU$4,$O22/1000),SUM($O22,DU$4/1000)),3),CMB[[Cmb_ID]:[Cmb_ID]],0))),CHOOSE(AC[[M]:[M]],2,1,1,SUM(AC[[AB]:[DB]])))),""))</f>
        <v/>
      </c>
      <c r="DV22" t="str">
        <f>IF(OR(DV$5="",$S22=""),"",IFERROR(SUM(PRODUCT(INDEX(CMB[[BA_0O]:[BA_2O]],MATCH(ROUND(MIN(SUM(DV$4,$O22/1000),SUM($O22,DV$4/1000)),3),CMB[[Cmb_ID]:[Cmb_ID]],0),SUM(N(DV$1),N($R22),1)),CHOOSE(AC[[M]:[M]],1,1,0,AC[[AB]:[AB]])),PRODUCT(INDEX(CMB[[BD_0O]:[BD_2O]],MATCH(ROUND(MIN(SUM(DV$4,$O22/1000),SUM($O22,DV$4/1000)),3),CMB[[Cmb_ID]:[Cmb_ID]],0),SUM(N(DV$1),N($R22),1)),CHOOSE(AC[[M]:[M]],1,0,1,AC[[DB]:[DB]])),PRODUCT(SUM(ROUND(AVERAGE(VALUE(DV$3),VALUE($P22)),0),CHOOSE(IF(OR(DV$1,$R22),4,INDEX(CMB[[Res_Rare]:[Res_Rare]],MATCH(ROUND(MIN(SUM(DV$4,$O22/1000),SUM($O22,DV$4/1000)),3),CMB[[Cmb_ID]:[Cmb_ID]],0))),-1,-1,0,0)),IF(OR(DV$1,$R22),4,INDEX(CMB[[Cmb_Rare]:[Cmb_Rare]],MATCH(ROUND(MIN(SUM(DV$4,$O22/1000),SUM($O22,DV$4/1000)),3),CMB[[Cmb_ID]:[Cmb_ID]],0))),CHOOSE(AC[[M]:[M]],2,1,1,SUM(AC[[AB]:[DB]])))),""))</f>
        <v/>
      </c>
      <c r="DW22" t="str">
        <f>IF(OR(DW$5="",$S22=""),"",IFERROR(SUM(PRODUCT(INDEX(CMB[[BA_0O]:[BA_2O]],MATCH(ROUND(MIN(SUM(DW$4,$O22/1000),SUM($O22,DW$4/1000)),3),CMB[[Cmb_ID]:[Cmb_ID]],0),SUM(N(DW$1),N($R22),1)),CHOOSE(AC[[M]:[M]],1,1,0,AC[[AB]:[AB]])),PRODUCT(INDEX(CMB[[BD_0O]:[BD_2O]],MATCH(ROUND(MIN(SUM(DW$4,$O22/1000),SUM($O22,DW$4/1000)),3),CMB[[Cmb_ID]:[Cmb_ID]],0),SUM(N(DW$1),N($R22),1)),CHOOSE(AC[[M]:[M]],1,0,1,AC[[DB]:[DB]])),PRODUCT(SUM(ROUND(AVERAGE(VALUE(DW$3),VALUE($P22)),0),CHOOSE(IF(OR(DW$1,$R22),4,INDEX(CMB[[Res_Rare]:[Res_Rare]],MATCH(ROUND(MIN(SUM(DW$4,$O22/1000),SUM($O22,DW$4/1000)),3),CMB[[Cmb_ID]:[Cmb_ID]],0))),-1,-1,0,0)),IF(OR(DW$1,$R22),4,INDEX(CMB[[Cmb_Rare]:[Cmb_Rare]],MATCH(ROUND(MIN(SUM(DW$4,$O22/1000),SUM($O22,DW$4/1000)),3),CMB[[Cmb_ID]:[Cmb_ID]],0))),CHOOSE(AC[[M]:[M]],2,1,1,SUM(AC[[AB]:[DB]])))),""))</f>
        <v/>
      </c>
      <c r="DX22" t="str">
        <f>IF(OR(DX$5="",$S22=""),"",IFERROR(SUM(PRODUCT(INDEX(CMB[[BA_0O]:[BA_2O]],MATCH(ROUND(MIN(SUM(DX$4,$O22/1000),SUM($O22,DX$4/1000)),3),CMB[[Cmb_ID]:[Cmb_ID]],0),SUM(N(DX$1),N($R22),1)),CHOOSE(AC[[M]:[M]],1,1,0,AC[[AB]:[AB]])),PRODUCT(INDEX(CMB[[BD_0O]:[BD_2O]],MATCH(ROUND(MIN(SUM(DX$4,$O22/1000),SUM($O22,DX$4/1000)),3),CMB[[Cmb_ID]:[Cmb_ID]],0),SUM(N(DX$1),N($R22),1)),CHOOSE(AC[[M]:[M]],1,0,1,AC[[DB]:[DB]])),PRODUCT(SUM(ROUND(AVERAGE(VALUE(DX$3),VALUE($P22)),0),CHOOSE(IF(OR(DX$1,$R22),4,INDEX(CMB[[Res_Rare]:[Res_Rare]],MATCH(ROUND(MIN(SUM(DX$4,$O22/1000),SUM($O22,DX$4/1000)),3),CMB[[Cmb_ID]:[Cmb_ID]],0))),-1,-1,0,0)),IF(OR(DX$1,$R22),4,INDEX(CMB[[Cmb_Rare]:[Cmb_Rare]],MATCH(ROUND(MIN(SUM(DX$4,$O22/1000),SUM($O22,DX$4/1000)),3),CMB[[Cmb_ID]:[Cmb_ID]],0))),CHOOSE(AC[[M]:[M]],2,1,1,SUM(AC[[AB]:[DB]])))),""))</f>
        <v/>
      </c>
      <c r="DY22" t="str">
        <f>IF(OR(DY$5="",$S22=""),"",IFERROR(SUM(PRODUCT(INDEX(CMB[[BA_0O]:[BA_2O]],MATCH(ROUND(MIN(SUM(DY$4,$O22/1000),SUM($O22,DY$4/1000)),3),CMB[[Cmb_ID]:[Cmb_ID]],0),SUM(N(DY$1),N($R22),1)),CHOOSE(AC[[M]:[M]],1,1,0,AC[[AB]:[AB]])),PRODUCT(INDEX(CMB[[BD_0O]:[BD_2O]],MATCH(ROUND(MIN(SUM(DY$4,$O22/1000),SUM($O22,DY$4/1000)),3),CMB[[Cmb_ID]:[Cmb_ID]],0),SUM(N(DY$1),N($R22),1)),CHOOSE(AC[[M]:[M]],1,0,1,AC[[DB]:[DB]])),PRODUCT(SUM(ROUND(AVERAGE(VALUE(DY$3),VALUE($P22)),0),CHOOSE(IF(OR(DY$1,$R22),4,INDEX(CMB[[Res_Rare]:[Res_Rare]],MATCH(ROUND(MIN(SUM(DY$4,$O22/1000),SUM($O22,DY$4/1000)),3),CMB[[Cmb_ID]:[Cmb_ID]],0))),-1,-1,0,0)),IF(OR(DY$1,$R22),4,INDEX(CMB[[Cmb_Rare]:[Cmb_Rare]],MATCH(ROUND(MIN(SUM(DY$4,$O22/1000),SUM($O22,DY$4/1000)),3),CMB[[Cmb_ID]:[Cmb_ID]],0))),CHOOSE(AC[[M]:[M]],2,1,1,SUM(AC[[AB]:[DB]])))),""))</f>
        <v/>
      </c>
      <c r="DZ22" t="str">
        <f>IF(OR(DZ$5="",$S22=""),"",IFERROR(SUM(PRODUCT(INDEX(CMB[[BA_0O]:[BA_2O]],MATCH(ROUND(MIN(SUM(DZ$4,$O22/1000),SUM($O22,DZ$4/1000)),3),CMB[[Cmb_ID]:[Cmb_ID]],0),SUM(N(DZ$1),N($R22),1)),CHOOSE(AC[[M]:[M]],1,1,0,AC[[AB]:[AB]])),PRODUCT(INDEX(CMB[[BD_0O]:[BD_2O]],MATCH(ROUND(MIN(SUM(DZ$4,$O22/1000),SUM($O22,DZ$4/1000)),3),CMB[[Cmb_ID]:[Cmb_ID]],0),SUM(N(DZ$1),N($R22),1)),CHOOSE(AC[[M]:[M]],1,0,1,AC[[DB]:[DB]])),PRODUCT(SUM(ROUND(AVERAGE(VALUE(DZ$3),VALUE($P22)),0),CHOOSE(IF(OR(DZ$1,$R22),4,INDEX(CMB[[Res_Rare]:[Res_Rare]],MATCH(ROUND(MIN(SUM(DZ$4,$O22/1000),SUM($O22,DZ$4/1000)),3),CMB[[Cmb_ID]:[Cmb_ID]],0))),-1,-1,0,0)),IF(OR(DZ$1,$R22),4,INDEX(CMB[[Cmb_Rare]:[Cmb_Rare]],MATCH(ROUND(MIN(SUM(DZ$4,$O22/1000),SUM($O22,DZ$4/1000)),3),CMB[[Cmb_ID]:[Cmb_ID]],0))),CHOOSE(AC[[M]:[M]],2,1,1,SUM(AC[[AB]:[DB]])))),""))</f>
        <v/>
      </c>
      <c r="EA22" t="str">
        <f>IF(OR(EA$5="",$S22=""),"",IFERROR(SUM(PRODUCT(INDEX(CMB[[BA_0O]:[BA_2O]],MATCH(ROUND(MIN(SUM(EA$4,$O22/1000),SUM($O22,EA$4/1000)),3),CMB[[Cmb_ID]:[Cmb_ID]],0),SUM(N(EA$1),N($R22),1)),CHOOSE(AC[[M]:[M]],1,1,0,AC[[AB]:[AB]])),PRODUCT(INDEX(CMB[[BD_0O]:[BD_2O]],MATCH(ROUND(MIN(SUM(EA$4,$O22/1000),SUM($O22,EA$4/1000)),3),CMB[[Cmb_ID]:[Cmb_ID]],0),SUM(N(EA$1),N($R22),1)),CHOOSE(AC[[M]:[M]],1,0,1,AC[[DB]:[DB]])),PRODUCT(SUM(ROUND(AVERAGE(VALUE(EA$3),VALUE($P22)),0),CHOOSE(IF(OR(EA$1,$R22),4,INDEX(CMB[[Res_Rare]:[Res_Rare]],MATCH(ROUND(MIN(SUM(EA$4,$O22/1000),SUM($O22,EA$4/1000)),3),CMB[[Cmb_ID]:[Cmb_ID]],0))),-1,-1,0,0)),IF(OR(EA$1,$R22),4,INDEX(CMB[[Cmb_Rare]:[Cmb_Rare]],MATCH(ROUND(MIN(SUM(EA$4,$O22/1000),SUM($O22,EA$4/1000)),3),CMB[[Cmb_ID]:[Cmb_ID]],0))),CHOOSE(AC[[M]:[M]],2,1,1,SUM(AC[[AB]:[DB]])))),""))</f>
        <v/>
      </c>
      <c r="EB22" t="str">
        <f>IF(OR(EB$5="",$S22=""),"",IFERROR(SUM(PRODUCT(INDEX(CMB[[BA_0O]:[BA_2O]],MATCH(ROUND(MIN(SUM(EB$4,$O22/1000),SUM($O22,EB$4/1000)),3),CMB[[Cmb_ID]:[Cmb_ID]],0),SUM(N(EB$1),N($R22),1)),CHOOSE(AC[[M]:[M]],1,1,0,AC[[AB]:[AB]])),PRODUCT(INDEX(CMB[[BD_0O]:[BD_2O]],MATCH(ROUND(MIN(SUM(EB$4,$O22/1000),SUM($O22,EB$4/1000)),3),CMB[[Cmb_ID]:[Cmb_ID]],0),SUM(N(EB$1),N($R22),1)),CHOOSE(AC[[M]:[M]],1,0,1,AC[[DB]:[DB]])),PRODUCT(SUM(ROUND(AVERAGE(VALUE(EB$3),VALUE($P22)),0),CHOOSE(IF(OR(EB$1,$R22),4,INDEX(CMB[[Res_Rare]:[Res_Rare]],MATCH(ROUND(MIN(SUM(EB$4,$O22/1000),SUM($O22,EB$4/1000)),3),CMB[[Cmb_ID]:[Cmb_ID]],0))),-1,-1,0,0)),IF(OR(EB$1,$R22),4,INDEX(CMB[[Cmb_Rare]:[Cmb_Rare]],MATCH(ROUND(MIN(SUM(EB$4,$O22/1000),SUM($O22,EB$4/1000)),3),CMB[[Cmb_ID]:[Cmb_ID]],0))),CHOOSE(AC[[M]:[M]],2,1,1,SUM(AC[[AB]:[DB]])))),""))</f>
        <v/>
      </c>
      <c r="EC22" t="str">
        <f>IF(OR(EC$5="",$S22=""),"",IFERROR(SUM(PRODUCT(INDEX(CMB[[BA_0O]:[BA_2O]],MATCH(ROUND(MIN(SUM(EC$4,$O22/1000),SUM($O22,EC$4/1000)),3),CMB[[Cmb_ID]:[Cmb_ID]],0),SUM(N(EC$1),N($R22),1)),CHOOSE(AC[[M]:[M]],1,1,0,AC[[AB]:[AB]])),PRODUCT(INDEX(CMB[[BD_0O]:[BD_2O]],MATCH(ROUND(MIN(SUM(EC$4,$O22/1000),SUM($O22,EC$4/1000)),3),CMB[[Cmb_ID]:[Cmb_ID]],0),SUM(N(EC$1),N($R22),1)),CHOOSE(AC[[M]:[M]],1,0,1,AC[[DB]:[DB]])),PRODUCT(SUM(ROUND(AVERAGE(VALUE(EC$3),VALUE($P22)),0),CHOOSE(IF(OR(EC$1,$R22),4,INDEX(CMB[[Res_Rare]:[Res_Rare]],MATCH(ROUND(MIN(SUM(EC$4,$O22/1000),SUM($O22,EC$4/1000)),3),CMB[[Cmb_ID]:[Cmb_ID]],0))),-1,-1,0,0)),IF(OR(EC$1,$R22),4,INDEX(CMB[[Cmb_Rare]:[Cmb_Rare]],MATCH(ROUND(MIN(SUM(EC$4,$O22/1000),SUM($O22,EC$4/1000)),3),CMB[[Cmb_ID]:[Cmb_ID]],0))),CHOOSE(AC[[M]:[M]],2,1,1,SUM(AC[[AB]:[DB]])))),""))</f>
        <v/>
      </c>
      <c r="ED22" t="str">
        <f>IF(OR(ED$5="",$S22=""),"",IFERROR(SUM(PRODUCT(INDEX(CMB[[BA_0O]:[BA_2O]],MATCH(ROUND(MIN(SUM(ED$4,$O22/1000),SUM($O22,ED$4/1000)),3),CMB[[Cmb_ID]:[Cmb_ID]],0),SUM(N(ED$1),N($R22),1)),CHOOSE(AC[[M]:[M]],1,1,0,AC[[AB]:[AB]])),PRODUCT(INDEX(CMB[[BD_0O]:[BD_2O]],MATCH(ROUND(MIN(SUM(ED$4,$O22/1000),SUM($O22,ED$4/1000)),3),CMB[[Cmb_ID]:[Cmb_ID]],0),SUM(N(ED$1),N($R22),1)),CHOOSE(AC[[M]:[M]],1,0,1,AC[[DB]:[DB]])),PRODUCT(SUM(ROUND(AVERAGE(VALUE(ED$3),VALUE($P22)),0),CHOOSE(IF(OR(ED$1,$R22),4,INDEX(CMB[[Res_Rare]:[Res_Rare]],MATCH(ROUND(MIN(SUM(ED$4,$O22/1000),SUM($O22,ED$4/1000)),3),CMB[[Cmb_ID]:[Cmb_ID]],0))),-1,-1,0,0)),IF(OR(ED$1,$R22),4,INDEX(CMB[[Cmb_Rare]:[Cmb_Rare]],MATCH(ROUND(MIN(SUM(ED$4,$O22/1000),SUM($O22,ED$4/1000)),3),CMB[[Cmb_ID]:[Cmb_ID]],0))),CHOOSE(AC[[M]:[M]],2,1,1,SUM(AC[[AB]:[DB]])))),""))</f>
        <v/>
      </c>
      <c r="EE22" t="str">
        <f>IF(OR(EE$5="",$S22=""),"",IFERROR(SUM(PRODUCT(INDEX(CMB[[BA_0O]:[BA_2O]],MATCH(ROUND(MIN(SUM(EE$4,$O22/1000),SUM($O22,EE$4/1000)),3),CMB[[Cmb_ID]:[Cmb_ID]],0),SUM(N(EE$1),N($R22),1)),CHOOSE(AC[[M]:[M]],1,1,0,AC[[AB]:[AB]])),PRODUCT(INDEX(CMB[[BD_0O]:[BD_2O]],MATCH(ROUND(MIN(SUM(EE$4,$O22/1000),SUM($O22,EE$4/1000)),3),CMB[[Cmb_ID]:[Cmb_ID]],0),SUM(N(EE$1),N($R22),1)),CHOOSE(AC[[M]:[M]],1,0,1,AC[[DB]:[DB]])),PRODUCT(SUM(ROUND(AVERAGE(VALUE(EE$3),VALUE($P22)),0),CHOOSE(IF(OR(EE$1,$R22),4,INDEX(CMB[[Res_Rare]:[Res_Rare]],MATCH(ROUND(MIN(SUM(EE$4,$O22/1000),SUM($O22,EE$4/1000)),3),CMB[[Cmb_ID]:[Cmb_ID]],0))),-1,-1,0,0)),IF(OR(EE$1,$R22),4,INDEX(CMB[[Cmb_Rare]:[Cmb_Rare]],MATCH(ROUND(MIN(SUM(EE$4,$O22/1000),SUM($O22,EE$4/1000)),3),CMB[[Cmb_ID]:[Cmb_ID]],0))),CHOOSE(AC[[M]:[M]],2,1,1,SUM(AC[[AB]:[DB]])))),""))</f>
        <v/>
      </c>
      <c r="EF22" t="str">
        <f>IF(OR(EF$5="",$S22=""),"",IFERROR(SUM(PRODUCT(INDEX(CMB[[BA_0O]:[BA_2O]],MATCH(ROUND(MIN(SUM(EF$4,$O22/1000),SUM($O22,EF$4/1000)),3),CMB[[Cmb_ID]:[Cmb_ID]],0),SUM(N(EF$1),N($R22),1)),CHOOSE(AC[[M]:[M]],1,1,0,AC[[AB]:[AB]])),PRODUCT(INDEX(CMB[[BD_0O]:[BD_2O]],MATCH(ROUND(MIN(SUM(EF$4,$O22/1000),SUM($O22,EF$4/1000)),3),CMB[[Cmb_ID]:[Cmb_ID]],0),SUM(N(EF$1),N($R22),1)),CHOOSE(AC[[M]:[M]],1,0,1,AC[[DB]:[DB]])),PRODUCT(SUM(ROUND(AVERAGE(VALUE(EF$3),VALUE($P22)),0),CHOOSE(IF(OR(EF$1,$R22),4,INDEX(CMB[[Res_Rare]:[Res_Rare]],MATCH(ROUND(MIN(SUM(EF$4,$O22/1000),SUM($O22,EF$4/1000)),3),CMB[[Cmb_ID]:[Cmb_ID]],0))),-1,-1,0,0)),IF(OR(EF$1,$R22),4,INDEX(CMB[[Cmb_Rare]:[Cmb_Rare]],MATCH(ROUND(MIN(SUM(EF$4,$O22/1000),SUM($O22,EF$4/1000)),3),CMB[[Cmb_ID]:[Cmb_ID]],0))),CHOOSE(AC[[M]:[M]],2,1,1,SUM(AC[[AB]:[DB]])))),""))</f>
        <v/>
      </c>
      <c r="EG22" t="str">
        <f>IF(OR(EG$5="",$S22=""),"",IFERROR(SUM(PRODUCT(INDEX(CMB[[BA_0O]:[BA_2O]],MATCH(ROUND(MIN(SUM(EG$4,$O22/1000),SUM($O22,EG$4/1000)),3),CMB[[Cmb_ID]:[Cmb_ID]],0),SUM(N(EG$1),N($R22),1)),CHOOSE(AC[[M]:[M]],1,1,0,AC[[AB]:[AB]])),PRODUCT(INDEX(CMB[[BD_0O]:[BD_2O]],MATCH(ROUND(MIN(SUM(EG$4,$O22/1000),SUM($O22,EG$4/1000)),3),CMB[[Cmb_ID]:[Cmb_ID]],0),SUM(N(EG$1),N($R22),1)),CHOOSE(AC[[M]:[M]],1,0,1,AC[[DB]:[DB]])),PRODUCT(SUM(ROUND(AVERAGE(VALUE(EG$3),VALUE($P22)),0),CHOOSE(IF(OR(EG$1,$R22),4,INDEX(CMB[[Res_Rare]:[Res_Rare]],MATCH(ROUND(MIN(SUM(EG$4,$O22/1000),SUM($O22,EG$4/1000)),3),CMB[[Cmb_ID]:[Cmb_ID]],0))),-1,-1,0,0)),IF(OR(EG$1,$R22),4,INDEX(CMB[[Cmb_Rare]:[Cmb_Rare]],MATCH(ROUND(MIN(SUM(EG$4,$O22/1000),SUM($O22,EG$4/1000)),3),CMB[[Cmb_ID]:[Cmb_ID]],0))),CHOOSE(AC[[M]:[M]],2,1,1,SUM(AC[[AB]:[DB]])))),""))</f>
        <v/>
      </c>
      <c r="EH22" t="str">
        <f>IF(OR(EH$5="",$S22=""),"",IFERROR(SUM(PRODUCT(INDEX(CMB[[BA_0O]:[BA_2O]],MATCH(ROUND(MIN(SUM(EH$4,$O22/1000),SUM($O22,EH$4/1000)),3),CMB[[Cmb_ID]:[Cmb_ID]],0),SUM(N(EH$1),N($R22),1)),CHOOSE(AC[[M]:[M]],1,1,0,AC[[AB]:[AB]])),PRODUCT(INDEX(CMB[[BD_0O]:[BD_2O]],MATCH(ROUND(MIN(SUM(EH$4,$O22/1000),SUM($O22,EH$4/1000)),3),CMB[[Cmb_ID]:[Cmb_ID]],0),SUM(N(EH$1),N($R22),1)),CHOOSE(AC[[M]:[M]],1,0,1,AC[[DB]:[DB]])),PRODUCT(SUM(ROUND(AVERAGE(VALUE(EH$3),VALUE($P22)),0),CHOOSE(IF(OR(EH$1,$R22),4,INDEX(CMB[[Res_Rare]:[Res_Rare]],MATCH(ROUND(MIN(SUM(EH$4,$O22/1000),SUM($O22,EH$4/1000)),3),CMB[[Cmb_ID]:[Cmb_ID]],0))),-1,-1,0,0)),IF(OR(EH$1,$R22),4,INDEX(CMB[[Cmb_Rare]:[Cmb_Rare]],MATCH(ROUND(MIN(SUM(EH$4,$O22/1000),SUM($O22,EH$4/1000)),3),CMB[[Cmb_ID]:[Cmb_ID]],0))),CHOOSE(AC[[M]:[M]],2,1,1,SUM(AC[[AB]:[DB]])))),""))</f>
        <v/>
      </c>
      <c r="EI22" t="str">
        <f>IF(OR(EI$5="",$S22=""),"",IFERROR(SUM(PRODUCT(INDEX(CMB[[BA_0O]:[BA_2O]],MATCH(ROUND(MIN(SUM(EI$4,$O22/1000),SUM($O22,EI$4/1000)),3),CMB[[Cmb_ID]:[Cmb_ID]],0),SUM(N(EI$1),N($R22),1)),CHOOSE(AC[[M]:[M]],1,1,0,AC[[AB]:[AB]])),PRODUCT(INDEX(CMB[[BD_0O]:[BD_2O]],MATCH(ROUND(MIN(SUM(EI$4,$O22/1000),SUM($O22,EI$4/1000)),3),CMB[[Cmb_ID]:[Cmb_ID]],0),SUM(N(EI$1),N($R22),1)),CHOOSE(AC[[M]:[M]],1,0,1,AC[[DB]:[DB]])),PRODUCT(SUM(ROUND(AVERAGE(VALUE(EI$3),VALUE($P22)),0),CHOOSE(IF(OR(EI$1,$R22),4,INDEX(CMB[[Res_Rare]:[Res_Rare]],MATCH(ROUND(MIN(SUM(EI$4,$O22/1000),SUM($O22,EI$4/1000)),3),CMB[[Cmb_ID]:[Cmb_ID]],0))),-1,-1,0,0)),IF(OR(EI$1,$R22),4,INDEX(CMB[[Cmb_Rare]:[Cmb_Rare]],MATCH(ROUND(MIN(SUM(EI$4,$O22/1000),SUM($O22,EI$4/1000)),3),CMB[[Cmb_ID]:[Cmb_ID]],0))),CHOOSE(AC[[M]:[M]],2,1,1,SUM(AC[[AB]:[DB]])))),""))</f>
        <v/>
      </c>
      <c r="EJ22" t="str">
        <f>IF(OR(EJ$5="",$S22=""),"",IFERROR(SUM(PRODUCT(INDEX(CMB[[BA_0O]:[BA_2O]],MATCH(ROUND(MIN(SUM(EJ$4,$O22/1000),SUM($O22,EJ$4/1000)),3),CMB[[Cmb_ID]:[Cmb_ID]],0),SUM(N(EJ$1),N($R22),1)),CHOOSE(AC[[M]:[M]],1,1,0,AC[[AB]:[AB]])),PRODUCT(INDEX(CMB[[BD_0O]:[BD_2O]],MATCH(ROUND(MIN(SUM(EJ$4,$O22/1000),SUM($O22,EJ$4/1000)),3),CMB[[Cmb_ID]:[Cmb_ID]],0),SUM(N(EJ$1),N($R22),1)),CHOOSE(AC[[M]:[M]],1,0,1,AC[[DB]:[DB]])),PRODUCT(SUM(ROUND(AVERAGE(VALUE(EJ$3),VALUE($P22)),0),CHOOSE(IF(OR(EJ$1,$R22),4,INDEX(CMB[[Res_Rare]:[Res_Rare]],MATCH(ROUND(MIN(SUM(EJ$4,$O22/1000),SUM($O22,EJ$4/1000)),3),CMB[[Cmb_ID]:[Cmb_ID]],0))),-1,-1,0,0)),IF(OR(EJ$1,$R22),4,INDEX(CMB[[Cmb_Rare]:[Cmb_Rare]],MATCH(ROUND(MIN(SUM(EJ$4,$O22/1000),SUM($O22,EJ$4/1000)),3),CMB[[Cmb_ID]:[Cmb_ID]],0))),CHOOSE(AC[[M]:[M]],2,1,1,SUM(AC[[AB]:[DB]])))),""))</f>
        <v/>
      </c>
      <c r="EK22" t="str">
        <f>IF(OR(EK$5="",$S22=""),"",IFERROR(SUM(PRODUCT(INDEX(CMB[[BA_0O]:[BA_2O]],MATCH(ROUND(MIN(SUM(EK$4,$O22/1000),SUM($O22,EK$4/1000)),3),CMB[[Cmb_ID]:[Cmb_ID]],0),SUM(N(EK$1),N($R22),1)),CHOOSE(AC[[M]:[M]],1,1,0,AC[[AB]:[AB]])),PRODUCT(INDEX(CMB[[BD_0O]:[BD_2O]],MATCH(ROUND(MIN(SUM(EK$4,$O22/1000),SUM($O22,EK$4/1000)),3),CMB[[Cmb_ID]:[Cmb_ID]],0),SUM(N(EK$1),N($R22),1)),CHOOSE(AC[[M]:[M]],1,0,1,AC[[DB]:[DB]])),PRODUCT(SUM(ROUND(AVERAGE(VALUE(EK$3),VALUE($P22)),0),CHOOSE(IF(OR(EK$1,$R22),4,INDEX(CMB[[Res_Rare]:[Res_Rare]],MATCH(ROUND(MIN(SUM(EK$4,$O22/1000),SUM($O22,EK$4/1000)),3),CMB[[Cmb_ID]:[Cmb_ID]],0))),-1,-1,0,0)),IF(OR(EK$1,$R22),4,INDEX(CMB[[Cmb_Rare]:[Cmb_Rare]],MATCH(ROUND(MIN(SUM(EK$4,$O22/1000),SUM($O22,EK$4/1000)),3),CMB[[Cmb_ID]:[Cmb_ID]],0))),CHOOSE(AC[[M]:[M]],2,1,1,SUM(AC[[AB]:[DB]])))),""))</f>
        <v/>
      </c>
      <c r="EL22" t="str">
        <f>IF(OR(EL$5="",$S22=""),"",IFERROR(SUM(PRODUCT(INDEX(CMB[[BA_0O]:[BA_2O]],MATCH(ROUND(MIN(SUM(EL$4,$O22/1000),SUM($O22,EL$4/1000)),3),CMB[[Cmb_ID]:[Cmb_ID]],0),SUM(N(EL$1),N($R22),1)),CHOOSE(AC[[M]:[M]],1,1,0,AC[[AB]:[AB]])),PRODUCT(INDEX(CMB[[BD_0O]:[BD_2O]],MATCH(ROUND(MIN(SUM(EL$4,$O22/1000),SUM($O22,EL$4/1000)),3),CMB[[Cmb_ID]:[Cmb_ID]],0),SUM(N(EL$1),N($R22),1)),CHOOSE(AC[[M]:[M]],1,0,1,AC[[DB]:[DB]])),PRODUCT(SUM(ROUND(AVERAGE(VALUE(EL$3),VALUE($P22)),0),CHOOSE(IF(OR(EL$1,$R22),4,INDEX(CMB[[Res_Rare]:[Res_Rare]],MATCH(ROUND(MIN(SUM(EL$4,$O22/1000),SUM($O22,EL$4/1000)),3),CMB[[Cmb_ID]:[Cmb_ID]],0))),-1,-1,0,0)),IF(OR(EL$1,$R22),4,INDEX(CMB[[Cmb_Rare]:[Cmb_Rare]],MATCH(ROUND(MIN(SUM(EL$4,$O22/1000),SUM($O22,EL$4/1000)),3),CMB[[Cmb_ID]:[Cmb_ID]],0))),CHOOSE(AC[[M]:[M]],2,1,1,SUM(AC[[AB]:[DB]])))),""))</f>
        <v/>
      </c>
      <c r="EM22" t="str">
        <f>IF(OR(EM$5="",$S22=""),"",IFERROR(SUM(PRODUCT(INDEX(CMB[[BA_0O]:[BA_2O]],MATCH(ROUND(MIN(SUM(EM$4,$O22/1000),SUM($O22,EM$4/1000)),3),CMB[[Cmb_ID]:[Cmb_ID]],0),SUM(N(EM$1),N($R22),1)),CHOOSE(AC[[M]:[M]],1,1,0,AC[[AB]:[AB]])),PRODUCT(INDEX(CMB[[BD_0O]:[BD_2O]],MATCH(ROUND(MIN(SUM(EM$4,$O22/1000),SUM($O22,EM$4/1000)),3),CMB[[Cmb_ID]:[Cmb_ID]],0),SUM(N(EM$1),N($R22),1)),CHOOSE(AC[[M]:[M]],1,0,1,AC[[DB]:[DB]])),PRODUCT(SUM(ROUND(AVERAGE(VALUE(EM$3),VALUE($P22)),0),CHOOSE(IF(OR(EM$1,$R22),4,INDEX(CMB[[Res_Rare]:[Res_Rare]],MATCH(ROUND(MIN(SUM(EM$4,$O22/1000),SUM($O22,EM$4/1000)),3),CMB[[Cmb_ID]:[Cmb_ID]],0))),-1,-1,0,0)),IF(OR(EM$1,$R22),4,INDEX(CMB[[Cmb_Rare]:[Cmb_Rare]],MATCH(ROUND(MIN(SUM(EM$4,$O22/1000),SUM($O22,EM$4/1000)),3),CMB[[Cmb_ID]:[Cmb_ID]],0))),CHOOSE(AC[[M]:[M]],2,1,1,SUM(AC[[AB]:[DB]])))),""))</f>
        <v/>
      </c>
      <c r="EN22" t="str">
        <f>IF(OR(EN$5="",$S22=""),"",IFERROR(SUM(PRODUCT(INDEX(CMB[[BA_0O]:[BA_2O]],MATCH(ROUND(MIN(SUM(EN$4,$O22/1000),SUM($O22,EN$4/1000)),3),CMB[[Cmb_ID]:[Cmb_ID]],0),SUM(N(EN$1),N($R22),1)),CHOOSE(AC[[M]:[M]],1,1,0,AC[[AB]:[AB]])),PRODUCT(INDEX(CMB[[BD_0O]:[BD_2O]],MATCH(ROUND(MIN(SUM(EN$4,$O22/1000),SUM($O22,EN$4/1000)),3),CMB[[Cmb_ID]:[Cmb_ID]],0),SUM(N(EN$1),N($R22),1)),CHOOSE(AC[[M]:[M]],1,0,1,AC[[DB]:[DB]])),PRODUCT(SUM(ROUND(AVERAGE(VALUE(EN$3),VALUE($P22)),0),CHOOSE(IF(OR(EN$1,$R22),4,INDEX(CMB[[Res_Rare]:[Res_Rare]],MATCH(ROUND(MIN(SUM(EN$4,$O22/1000),SUM($O22,EN$4/1000)),3),CMB[[Cmb_ID]:[Cmb_ID]],0))),-1,-1,0,0)),IF(OR(EN$1,$R22),4,INDEX(CMB[[Cmb_Rare]:[Cmb_Rare]],MATCH(ROUND(MIN(SUM(EN$4,$O22/1000),SUM($O22,EN$4/1000)),3),CMB[[Cmb_ID]:[Cmb_ID]],0))),CHOOSE(AC[[M]:[M]],2,1,1,SUM(AC[[AB]:[DB]])))),""))</f>
        <v/>
      </c>
      <c r="EO22" t="str">
        <f>IF(OR(EO$5="",$S22=""),"",IFERROR(SUM(PRODUCT(INDEX(CMB[[BA_0O]:[BA_2O]],MATCH(ROUND(MIN(SUM(EO$4,$O22/1000),SUM($O22,EO$4/1000)),3),CMB[[Cmb_ID]:[Cmb_ID]],0),SUM(N(EO$1),N($R22),1)),CHOOSE(AC[[M]:[M]],1,1,0,AC[[AB]:[AB]])),PRODUCT(INDEX(CMB[[BD_0O]:[BD_2O]],MATCH(ROUND(MIN(SUM(EO$4,$O22/1000),SUM($O22,EO$4/1000)),3),CMB[[Cmb_ID]:[Cmb_ID]],0),SUM(N(EO$1),N($R22),1)),CHOOSE(AC[[M]:[M]],1,0,1,AC[[DB]:[DB]])),PRODUCT(SUM(ROUND(AVERAGE(VALUE(EO$3),VALUE($P22)),0),CHOOSE(IF(OR(EO$1,$R22),4,INDEX(CMB[[Res_Rare]:[Res_Rare]],MATCH(ROUND(MIN(SUM(EO$4,$O22/1000),SUM($O22,EO$4/1000)),3),CMB[[Cmb_ID]:[Cmb_ID]],0))),-1,-1,0,0)),IF(OR(EO$1,$R22),4,INDEX(CMB[[Cmb_Rare]:[Cmb_Rare]],MATCH(ROUND(MIN(SUM(EO$4,$O22/1000),SUM($O22,EO$4/1000)),3),CMB[[Cmb_ID]:[Cmb_ID]],0))),CHOOSE(AC[[M]:[M]],2,1,1,SUM(AC[[AB]:[DB]])))),""))</f>
        <v/>
      </c>
      <c r="EP22" t="str">
        <f>IF(OR(EP$5="",$S22=""),"",IFERROR(SUM(PRODUCT(INDEX(CMB[[BA_0O]:[BA_2O]],MATCH(ROUND(MIN(SUM(EP$4,$O22/1000),SUM($O22,EP$4/1000)),3),CMB[[Cmb_ID]:[Cmb_ID]],0),SUM(N(EP$1),N($R22),1)),CHOOSE(AC[[M]:[M]],1,1,0,AC[[AB]:[AB]])),PRODUCT(INDEX(CMB[[BD_0O]:[BD_2O]],MATCH(ROUND(MIN(SUM(EP$4,$O22/1000),SUM($O22,EP$4/1000)),3),CMB[[Cmb_ID]:[Cmb_ID]],0),SUM(N(EP$1),N($R22),1)),CHOOSE(AC[[M]:[M]],1,0,1,AC[[DB]:[DB]])),PRODUCT(SUM(ROUND(AVERAGE(VALUE(EP$3),VALUE($P22)),0),CHOOSE(IF(OR(EP$1,$R22),4,INDEX(CMB[[Res_Rare]:[Res_Rare]],MATCH(ROUND(MIN(SUM(EP$4,$O22/1000),SUM($O22,EP$4/1000)),3),CMB[[Cmb_ID]:[Cmb_ID]],0))),-1,-1,0,0)),IF(OR(EP$1,$R22),4,INDEX(CMB[[Cmb_Rare]:[Cmb_Rare]],MATCH(ROUND(MIN(SUM(EP$4,$O22/1000),SUM($O22,EP$4/1000)),3),CMB[[Cmb_ID]:[Cmb_ID]],0))),CHOOSE(AC[[M]:[M]],2,1,1,SUM(AC[[AB]:[DB]])))),""))</f>
        <v/>
      </c>
      <c r="EQ22" t="str">
        <f>IF(OR(EQ$5="",$S22=""),"",IFERROR(SUM(PRODUCT(INDEX(CMB[[BA_0O]:[BA_2O]],MATCH(ROUND(MIN(SUM(EQ$4,$O22/1000),SUM($O22,EQ$4/1000)),3),CMB[[Cmb_ID]:[Cmb_ID]],0),SUM(N(EQ$1),N($R22),1)),CHOOSE(AC[[M]:[M]],1,1,0,AC[[AB]:[AB]])),PRODUCT(INDEX(CMB[[BD_0O]:[BD_2O]],MATCH(ROUND(MIN(SUM(EQ$4,$O22/1000),SUM($O22,EQ$4/1000)),3),CMB[[Cmb_ID]:[Cmb_ID]],0),SUM(N(EQ$1),N($R22),1)),CHOOSE(AC[[M]:[M]],1,0,1,AC[[DB]:[DB]])),PRODUCT(SUM(ROUND(AVERAGE(VALUE(EQ$3),VALUE($P22)),0),CHOOSE(IF(OR(EQ$1,$R22),4,INDEX(CMB[[Res_Rare]:[Res_Rare]],MATCH(ROUND(MIN(SUM(EQ$4,$O22/1000),SUM($O22,EQ$4/1000)),3),CMB[[Cmb_ID]:[Cmb_ID]],0))),-1,-1,0,0)),IF(OR(EQ$1,$R22),4,INDEX(CMB[[Cmb_Rare]:[Cmb_Rare]],MATCH(ROUND(MIN(SUM(EQ$4,$O22/1000),SUM($O22,EQ$4/1000)),3),CMB[[Cmb_ID]:[Cmb_ID]],0))),CHOOSE(AC[[M]:[M]],2,1,1,SUM(AC[[AB]:[DB]])))),""))</f>
        <v/>
      </c>
      <c r="ER22" t="str">
        <f>IF(OR(ER$5="",$S22=""),"",IFERROR(SUM(PRODUCT(INDEX(CMB[[BA_0O]:[BA_2O]],MATCH(ROUND(MIN(SUM(ER$4,$O22/1000),SUM($O22,ER$4/1000)),3),CMB[[Cmb_ID]:[Cmb_ID]],0),SUM(N(ER$1),N($R22),1)),CHOOSE(AC[[M]:[M]],1,1,0,AC[[AB]:[AB]])),PRODUCT(INDEX(CMB[[BD_0O]:[BD_2O]],MATCH(ROUND(MIN(SUM(ER$4,$O22/1000),SUM($O22,ER$4/1000)),3),CMB[[Cmb_ID]:[Cmb_ID]],0),SUM(N(ER$1),N($R22),1)),CHOOSE(AC[[M]:[M]],1,0,1,AC[[DB]:[DB]])),PRODUCT(SUM(ROUND(AVERAGE(VALUE(ER$3),VALUE($P22)),0),CHOOSE(IF(OR(ER$1,$R22),4,INDEX(CMB[[Res_Rare]:[Res_Rare]],MATCH(ROUND(MIN(SUM(ER$4,$O22/1000),SUM($O22,ER$4/1000)),3),CMB[[Cmb_ID]:[Cmb_ID]],0))),-1,-1,0,0)),IF(OR(ER$1,$R22),4,INDEX(CMB[[Cmb_Rare]:[Cmb_Rare]],MATCH(ROUND(MIN(SUM(ER$4,$O22/1000),SUM($O22,ER$4/1000)),3),CMB[[Cmb_ID]:[Cmb_ID]],0))),CHOOSE(AC[[M]:[M]],2,1,1,SUM(AC[[AB]:[DB]])))),""))</f>
        <v/>
      </c>
      <c r="ES22" t="str">
        <f>IF(OR(ES$5="",$S22=""),"",IFERROR(SUM(PRODUCT(INDEX(CMB[[BA_0O]:[BA_2O]],MATCH(ROUND(MIN(SUM(ES$4,$O22/1000),SUM($O22,ES$4/1000)),3),CMB[[Cmb_ID]:[Cmb_ID]],0),SUM(N(ES$1),N($R22),1)),CHOOSE(AC[[M]:[M]],1,1,0,AC[[AB]:[AB]])),PRODUCT(INDEX(CMB[[BD_0O]:[BD_2O]],MATCH(ROUND(MIN(SUM(ES$4,$O22/1000),SUM($O22,ES$4/1000)),3),CMB[[Cmb_ID]:[Cmb_ID]],0),SUM(N(ES$1),N($R22),1)),CHOOSE(AC[[M]:[M]],1,0,1,AC[[DB]:[DB]])),PRODUCT(SUM(ROUND(AVERAGE(VALUE(ES$3),VALUE($P22)),0),CHOOSE(IF(OR(ES$1,$R22),4,INDEX(CMB[[Res_Rare]:[Res_Rare]],MATCH(ROUND(MIN(SUM(ES$4,$O22/1000),SUM($O22,ES$4/1000)),3),CMB[[Cmb_ID]:[Cmb_ID]],0))),-1,-1,0,0)),IF(OR(ES$1,$R22),4,INDEX(CMB[[Cmb_Rare]:[Cmb_Rare]],MATCH(ROUND(MIN(SUM(ES$4,$O22/1000),SUM($O22,ES$4/1000)),3),CMB[[Cmb_ID]:[Cmb_ID]],0))),CHOOSE(AC[[M]:[M]],2,1,1,SUM(AC[[AB]:[DB]])))),""))</f>
        <v/>
      </c>
      <c r="ET22" t="str">
        <f>IF(OR(ET$5="",$S22=""),"",IFERROR(SUM(PRODUCT(INDEX(CMB[[BA_0O]:[BA_2O]],MATCH(ROUND(MIN(SUM(ET$4,$O22/1000),SUM($O22,ET$4/1000)),3),CMB[[Cmb_ID]:[Cmb_ID]],0),SUM(N(ET$1),N($R22),1)),CHOOSE(AC[[M]:[M]],1,1,0,AC[[AB]:[AB]])),PRODUCT(INDEX(CMB[[BD_0O]:[BD_2O]],MATCH(ROUND(MIN(SUM(ET$4,$O22/1000),SUM($O22,ET$4/1000)),3),CMB[[Cmb_ID]:[Cmb_ID]],0),SUM(N(ET$1),N($R22),1)),CHOOSE(AC[[M]:[M]],1,0,1,AC[[DB]:[DB]])),PRODUCT(SUM(ROUND(AVERAGE(VALUE(ET$3),VALUE($P22)),0),CHOOSE(IF(OR(ET$1,$R22),4,INDEX(CMB[[Res_Rare]:[Res_Rare]],MATCH(ROUND(MIN(SUM(ET$4,$O22/1000),SUM($O22,ET$4/1000)),3),CMB[[Cmb_ID]:[Cmb_ID]],0))),-1,-1,0,0)),IF(OR(ET$1,$R22),4,INDEX(CMB[[Cmb_Rare]:[Cmb_Rare]],MATCH(ROUND(MIN(SUM(ET$4,$O22/1000),SUM($O22,ET$4/1000)),3),CMB[[Cmb_ID]:[Cmb_ID]],0))),CHOOSE(AC[[M]:[M]],2,1,1,SUM(AC[[AB]:[DB]])))),""))</f>
        <v/>
      </c>
      <c r="EU22" t="str">
        <f>IF(OR(EU$5="",$S22=""),"",IFERROR(SUM(PRODUCT(INDEX(CMB[[BA_0O]:[BA_2O]],MATCH(ROUND(MIN(SUM(EU$4,$O22/1000),SUM($O22,EU$4/1000)),3),CMB[[Cmb_ID]:[Cmb_ID]],0),SUM(N(EU$1),N($R22),1)),CHOOSE(AC[[M]:[M]],1,1,0,AC[[AB]:[AB]])),PRODUCT(INDEX(CMB[[BD_0O]:[BD_2O]],MATCH(ROUND(MIN(SUM(EU$4,$O22/1000),SUM($O22,EU$4/1000)),3),CMB[[Cmb_ID]:[Cmb_ID]],0),SUM(N(EU$1),N($R22),1)),CHOOSE(AC[[M]:[M]],1,0,1,AC[[DB]:[DB]])),PRODUCT(SUM(ROUND(AVERAGE(VALUE(EU$3),VALUE($P22)),0),CHOOSE(IF(OR(EU$1,$R22),4,INDEX(CMB[[Res_Rare]:[Res_Rare]],MATCH(ROUND(MIN(SUM(EU$4,$O22/1000),SUM($O22,EU$4/1000)),3),CMB[[Cmb_ID]:[Cmb_ID]],0))),-1,-1,0,0)),IF(OR(EU$1,$R22),4,INDEX(CMB[[Cmb_Rare]:[Cmb_Rare]],MATCH(ROUND(MIN(SUM(EU$4,$O22/1000),SUM($O22,EU$4/1000)),3),CMB[[Cmb_ID]:[Cmb_ID]],0))),CHOOSE(AC[[M]:[M]],2,1,1,SUM(AC[[AB]:[DB]])))),""))</f>
        <v/>
      </c>
      <c r="EV22" t="str">
        <f>IF(OR(EV$5="",$S22=""),"",IFERROR(SUM(PRODUCT(INDEX(CMB[[BA_0O]:[BA_2O]],MATCH(ROUND(MIN(SUM(EV$4,$O22/1000),SUM($O22,EV$4/1000)),3),CMB[[Cmb_ID]:[Cmb_ID]],0),SUM(N(EV$1),N($R22),1)),CHOOSE(AC[[M]:[M]],1,1,0,AC[[AB]:[AB]])),PRODUCT(INDEX(CMB[[BD_0O]:[BD_2O]],MATCH(ROUND(MIN(SUM(EV$4,$O22/1000),SUM($O22,EV$4/1000)),3),CMB[[Cmb_ID]:[Cmb_ID]],0),SUM(N(EV$1),N($R22),1)),CHOOSE(AC[[M]:[M]],1,0,1,AC[[DB]:[DB]])),PRODUCT(SUM(ROUND(AVERAGE(VALUE(EV$3),VALUE($P22)),0),CHOOSE(IF(OR(EV$1,$R22),4,INDEX(CMB[[Res_Rare]:[Res_Rare]],MATCH(ROUND(MIN(SUM(EV$4,$O22/1000),SUM($O22,EV$4/1000)),3),CMB[[Cmb_ID]:[Cmb_ID]],0))),-1,-1,0,0)),IF(OR(EV$1,$R22),4,INDEX(CMB[[Cmb_Rare]:[Cmb_Rare]],MATCH(ROUND(MIN(SUM(EV$4,$O22/1000),SUM($O22,EV$4/1000)),3),CMB[[Cmb_ID]:[Cmb_ID]],0))),CHOOSE(AC[[M]:[M]],2,1,1,SUM(AC[[AB]:[DB]])))),""))</f>
        <v/>
      </c>
      <c r="EW22" t="str">
        <f>IF(OR(EW$5="",$S22=""),"",IFERROR(SUM(PRODUCT(INDEX(CMB[[BA_0O]:[BA_2O]],MATCH(ROUND(MIN(SUM(EW$4,$O22/1000),SUM($O22,EW$4/1000)),3),CMB[[Cmb_ID]:[Cmb_ID]],0),SUM(N(EW$1),N($R22),1)),CHOOSE(AC[[M]:[M]],1,1,0,AC[[AB]:[AB]])),PRODUCT(INDEX(CMB[[BD_0O]:[BD_2O]],MATCH(ROUND(MIN(SUM(EW$4,$O22/1000),SUM($O22,EW$4/1000)),3),CMB[[Cmb_ID]:[Cmb_ID]],0),SUM(N(EW$1),N($R22),1)),CHOOSE(AC[[M]:[M]],1,0,1,AC[[DB]:[DB]])),PRODUCT(SUM(ROUND(AVERAGE(VALUE(EW$3),VALUE($P22)),0),CHOOSE(IF(OR(EW$1,$R22),4,INDEX(CMB[[Res_Rare]:[Res_Rare]],MATCH(ROUND(MIN(SUM(EW$4,$O22/1000),SUM($O22,EW$4/1000)),3),CMB[[Cmb_ID]:[Cmb_ID]],0))),-1,-1,0,0)),IF(OR(EW$1,$R22),4,INDEX(CMB[[Cmb_Rare]:[Cmb_Rare]],MATCH(ROUND(MIN(SUM(EW$4,$O22/1000),SUM($O22,EW$4/1000)),3),CMB[[Cmb_ID]:[Cmb_ID]],0))),CHOOSE(AC[[M]:[M]],2,1,1,SUM(AC[[AB]:[DB]])))),""))</f>
        <v/>
      </c>
      <c r="EX22" t="str">
        <f>IF(OR(EX$5="",$S22=""),"",IFERROR(SUM(PRODUCT(INDEX(CMB[[BA_0O]:[BA_2O]],MATCH(ROUND(MIN(SUM(EX$4,$O22/1000),SUM($O22,EX$4/1000)),3),CMB[[Cmb_ID]:[Cmb_ID]],0),SUM(N(EX$1),N($R22),1)),CHOOSE(AC[[M]:[M]],1,1,0,AC[[AB]:[AB]])),PRODUCT(INDEX(CMB[[BD_0O]:[BD_2O]],MATCH(ROUND(MIN(SUM(EX$4,$O22/1000),SUM($O22,EX$4/1000)),3),CMB[[Cmb_ID]:[Cmb_ID]],0),SUM(N(EX$1),N($R22),1)),CHOOSE(AC[[M]:[M]],1,0,1,AC[[DB]:[DB]])),PRODUCT(SUM(ROUND(AVERAGE(VALUE(EX$3),VALUE($P22)),0),CHOOSE(IF(OR(EX$1,$R22),4,INDEX(CMB[[Res_Rare]:[Res_Rare]],MATCH(ROUND(MIN(SUM(EX$4,$O22/1000),SUM($O22,EX$4/1000)),3),CMB[[Cmb_ID]:[Cmb_ID]],0))),-1,-1,0,0)),IF(OR(EX$1,$R22),4,INDEX(CMB[[Cmb_Rare]:[Cmb_Rare]],MATCH(ROUND(MIN(SUM(EX$4,$O22/1000),SUM($O22,EX$4/1000)),3),CMB[[Cmb_ID]:[Cmb_ID]],0))),CHOOSE(AC[[M]:[M]],2,1,1,SUM(AC[[AB]:[DB]])))),""))</f>
        <v/>
      </c>
      <c r="EY22" t="str">
        <f>IF(OR(EY$5="",$S22=""),"",IFERROR(SUM(PRODUCT(INDEX(CMB[[BA_0O]:[BA_2O]],MATCH(ROUND(MIN(SUM(EY$4,$O22/1000),SUM($O22,EY$4/1000)),3),CMB[[Cmb_ID]:[Cmb_ID]],0),SUM(N(EY$1),N($R22),1)),CHOOSE(AC[[M]:[M]],1,1,0,AC[[AB]:[AB]])),PRODUCT(INDEX(CMB[[BD_0O]:[BD_2O]],MATCH(ROUND(MIN(SUM(EY$4,$O22/1000),SUM($O22,EY$4/1000)),3),CMB[[Cmb_ID]:[Cmb_ID]],0),SUM(N(EY$1),N($R22),1)),CHOOSE(AC[[M]:[M]],1,0,1,AC[[DB]:[DB]])),PRODUCT(SUM(ROUND(AVERAGE(VALUE(EY$3),VALUE($P22)),0),CHOOSE(IF(OR(EY$1,$R22),4,INDEX(CMB[[Res_Rare]:[Res_Rare]],MATCH(ROUND(MIN(SUM(EY$4,$O22/1000),SUM($O22,EY$4/1000)),3),CMB[[Cmb_ID]:[Cmb_ID]],0))),-1,-1,0,0)),IF(OR(EY$1,$R22),4,INDEX(CMB[[Cmb_Rare]:[Cmb_Rare]],MATCH(ROUND(MIN(SUM(EY$4,$O22/1000),SUM($O22,EY$4/1000)),3),CMB[[Cmb_ID]:[Cmb_ID]],0))),CHOOSE(AC[[M]:[M]],2,1,1,SUM(AC[[AB]:[DB]])))),""))</f>
        <v/>
      </c>
      <c r="EZ22" t="str">
        <f>IF(OR(EZ$5="",$S22=""),"",IFERROR(SUM(PRODUCT(INDEX(CMB[[BA_0O]:[BA_2O]],MATCH(ROUND(MIN(SUM(EZ$4,$O22/1000),SUM($O22,EZ$4/1000)),3),CMB[[Cmb_ID]:[Cmb_ID]],0),SUM(N(EZ$1),N($R22),1)),CHOOSE(AC[[M]:[M]],1,1,0,AC[[AB]:[AB]])),PRODUCT(INDEX(CMB[[BD_0O]:[BD_2O]],MATCH(ROUND(MIN(SUM(EZ$4,$O22/1000),SUM($O22,EZ$4/1000)),3),CMB[[Cmb_ID]:[Cmb_ID]],0),SUM(N(EZ$1),N($R22),1)),CHOOSE(AC[[M]:[M]],1,0,1,AC[[DB]:[DB]])),PRODUCT(SUM(ROUND(AVERAGE(VALUE(EZ$3),VALUE($P22)),0),CHOOSE(IF(OR(EZ$1,$R22),4,INDEX(CMB[[Res_Rare]:[Res_Rare]],MATCH(ROUND(MIN(SUM(EZ$4,$O22/1000),SUM($O22,EZ$4/1000)),3),CMB[[Cmb_ID]:[Cmb_ID]],0))),-1,-1,0,0)),IF(OR(EZ$1,$R22),4,INDEX(CMB[[Cmb_Rare]:[Cmb_Rare]],MATCH(ROUND(MIN(SUM(EZ$4,$O22/1000),SUM($O22,EZ$4/1000)),3),CMB[[Cmb_ID]:[Cmb_ID]],0))),CHOOSE(AC[[M]:[M]],2,1,1,SUM(AC[[AB]:[DB]])))),""))</f>
        <v/>
      </c>
      <c r="FA22" t="str">
        <f>IF(OR(FA$5="",$S22=""),"",IFERROR(SUM(PRODUCT(INDEX(CMB[[BA_0O]:[BA_2O]],MATCH(ROUND(MIN(SUM(FA$4,$O22/1000),SUM($O22,FA$4/1000)),3),CMB[[Cmb_ID]:[Cmb_ID]],0),SUM(N(FA$1),N($R22),1)),CHOOSE(AC[[M]:[M]],1,1,0,AC[[AB]:[AB]])),PRODUCT(INDEX(CMB[[BD_0O]:[BD_2O]],MATCH(ROUND(MIN(SUM(FA$4,$O22/1000),SUM($O22,FA$4/1000)),3),CMB[[Cmb_ID]:[Cmb_ID]],0),SUM(N(FA$1),N($R22),1)),CHOOSE(AC[[M]:[M]],1,0,1,AC[[DB]:[DB]])),PRODUCT(SUM(ROUND(AVERAGE(VALUE(FA$3),VALUE($P22)),0),CHOOSE(IF(OR(FA$1,$R22),4,INDEX(CMB[[Res_Rare]:[Res_Rare]],MATCH(ROUND(MIN(SUM(FA$4,$O22/1000),SUM($O22,FA$4/1000)),3),CMB[[Cmb_ID]:[Cmb_ID]],0))),-1,-1,0,0)),IF(OR(FA$1,$R22),4,INDEX(CMB[[Cmb_Rare]:[Cmb_Rare]],MATCH(ROUND(MIN(SUM(FA$4,$O22/1000),SUM($O22,FA$4/1000)),3),CMB[[Cmb_ID]:[Cmb_ID]],0))),CHOOSE(AC[[M]:[M]],2,1,1,SUM(AC[[AB]:[DB]])))),""))</f>
        <v/>
      </c>
      <c r="FB22" t="str">
        <f>IF(OR(FB$5="",$S22=""),"",IFERROR(SUM(PRODUCT(INDEX(CMB[[BA_0O]:[BA_2O]],MATCH(ROUND(MIN(SUM(FB$4,$O22/1000),SUM($O22,FB$4/1000)),3),CMB[[Cmb_ID]:[Cmb_ID]],0),SUM(N(FB$1),N($R22),1)),CHOOSE(AC[[M]:[M]],1,1,0,AC[[AB]:[AB]])),PRODUCT(INDEX(CMB[[BD_0O]:[BD_2O]],MATCH(ROUND(MIN(SUM(FB$4,$O22/1000),SUM($O22,FB$4/1000)),3),CMB[[Cmb_ID]:[Cmb_ID]],0),SUM(N(FB$1),N($R22),1)),CHOOSE(AC[[M]:[M]],1,0,1,AC[[DB]:[DB]])),PRODUCT(SUM(ROUND(AVERAGE(VALUE(FB$3),VALUE($P22)),0),CHOOSE(IF(OR(FB$1,$R22),4,INDEX(CMB[[Res_Rare]:[Res_Rare]],MATCH(ROUND(MIN(SUM(FB$4,$O22/1000),SUM($O22,FB$4/1000)),3),CMB[[Cmb_ID]:[Cmb_ID]],0))),-1,-1,0,0)),IF(OR(FB$1,$R22),4,INDEX(CMB[[Cmb_Rare]:[Cmb_Rare]],MATCH(ROUND(MIN(SUM(FB$4,$O22/1000),SUM($O22,FB$4/1000)),3),CMB[[Cmb_ID]:[Cmb_ID]],0))),CHOOSE(AC[[M]:[M]],2,1,1,SUM(AC[[AB]:[DB]])))),""))</f>
        <v/>
      </c>
      <c r="FC22" t="str">
        <f>IF(OR(FC$5="",$S22=""),"",IFERROR(SUM(PRODUCT(INDEX(CMB[[BA_0O]:[BA_2O]],MATCH(ROUND(MIN(SUM(FC$4,$O22/1000),SUM($O22,FC$4/1000)),3),CMB[[Cmb_ID]:[Cmb_ID]],0),SUM(N(FC$1),N($R22),1)),CHOOSE(AC[[M]:[M]],1,1,0,AC[[AB]:[AB]])),PRODUCT(INDEX(CMB[[BD_0O]:[BD_2O]],MATCH(ROUND(MIN(SUM(FC$4,$O22/1000),SUM($O22,FC$4/1000)),3),CMB[[Cmb_ID]:[Cmb_ID]],0),SUM(N(FC$1),N($R22),1)),CHOOSE(AC[[M]:[M]],1,0,1,AC[[DB]:[DB]])),PRODUCT(SUM(ROUND(AVERAGE(VALUE(FC$3),VALUE($P22)),0),CHOOSE(IF(OR(FC$1,$R22),4,INDEX(CMB[[Res_Rare]:[Res_Rare]],MATCH(ROUND(MIN(SUM(FC$4,$O22/1000),SUM($O22,FC$4/1000)),3),CMB[[Cmb_ID]:[Cmb_ID]],0))),-1,-1,0,0)),IF(OR(FC$1,$R22),4,INDEX(CMB[[Cmb_Rare]:[Cmb_Rare]],MATCH(ROUND(MIN(SUM(FC$4,$O22/1000),SUM($O22,FC$4/1000)),3),CMB[[Cmb_ID]:[Cmb_ID]],0))),CHOOSE(AC[[M]:[M]],2,1,1,SUM(AC[[AB]:[DB]])))),""))</f>
        <v/>
      </c>
      <c r="FD22" t="str">
        <f>IF(OR(FD$5="",$S22=""),"",IFERROR(SUM(PRODUCT(INDEX(CMB[[BA_0O]:[BA_2O]],MATCH(ROUND(MIN(SUM(FD$4,$O22/1000),SUM($O22,FD$4/1000)),3),CMB[[Cmb_ID]:[Cmb_ID]],0),SUM(N(FD$1),N($R22),1)),CHOOSE(AC[[M]:[M]],1,1,0,AC[[AB]:[AB]])),PRODUCT(INDEX(CMB[[BD_0O]:[BD_2O]],MATCH(ROUND(MIN(SUM(FD$4,$O22/1000),SUM($O22,FD$4/1000)),3),CMB[[Cmb_ID]:[Cmb_ID]],0),SUM(N(FD$1),N($R22),1)),CHOOSE(AC[[M]:[M]],1,0,1,AC[[DB]:[DB]])),PRODUCT(SUM(ROUND(AVERAGE(VALUE(FD$3),VALUE($P22)),0),CHOOSE(IF(OR(FD$1,$R22),4,INDEX(CMB[[Res_Rare]:[Res_Rare]],MATCH(ROUND(MIN(SUM(FD$4,$O22/1000),SUM($O22,FD$4/1000)),3),CMB[[Cmb_ID]:[Cmb_ID]],0))),-1,-1,0,0)),IF(OR(FD$1,$R22),4,INDEX(CMB[[Cmb_Rare]:[Cmb_Rare]],MATCH(ROUND(MIN(SUM(FD$4,$O22/1000),SUM($O22,FD$4/1000)),3),CMB[[Cmb_ID]:[Cmb_ID]],0))),CHOOSE(AC[[M]:[M]],2,1,1,SUM(AC[[AB]:[DB]])))),""))</f>
        <v/>
      </c>
      <c r="FE22" t="str">
        <f>IF(OR(FE$5="",$S22=""),"",IFERROR(SUM(PRODUCT(INDEX(CMB[[BA_0O]:[BA_2O]],MATCH(ROUND(MIN(SUM(FE$4,$O22/1000),SUM($O22,FE$4/1000)),3),CMB[[Cmb_ID]:[Cmb_ID]],0),SUM(N(FE$1),N($R22),1)),CHOOSE(AC[[M]:[M]],1,1,0,AC[[AB]:[AB]])),PRODUCT(INDEX(CMB[[BD_0O]:[BD_2O]],MATCH(ROUND(MIN(SUM(FE$4,$O22/1000),SUM($O22,FE$4/1000)),3),CMB[[Cmb_ID]:[Cmb_ID]],0),SUM(N(FE$1),N($R22),1)),CHOOSE(AC[[M]:[M]],1,0,1,AC[[DB]:[DB]])),PRODUCT(SUM(ROUND(AVERAGE(VALUE(FE$3),VALUE($P22)),0),CHOOSE(IF(OR(FE$1,$R22),4,INDEX(CMB[[Res_Rare]:[Res_Rare]],MATCH(ROUND(MIN(SUM(FE$4,$O22/1000),SUM($O22,FE$4/1000)),3),CMB[[Cmb_ID]:[Cmb_ID]],0))),-1,-1,0,0)),IF(OR(FE$1,$R22),4,INDEX(CMB[[Cmb_Rare]:[Cmb_Rare]],MATCH(ROUND(MIN(SUM(FE$4,$O22/1000),SUM($O22,FE$4/1000)),3),CMB[[Cmb_ID]:[Cmb_ID]],0))),CHOOSE(AC[[M]:[M]],2,1,1,SUM(AC[[AB]:[DB]])))),""))</f>
        <v/>
      </c>
      <c r="FF22" t="str">
        <f>IF(OR(FF$5="",$S22=""),"",IFERROR(SUM(PRODUCT(INDEX(CMB[[BA_0O]:[BA_2O]],MATCH(ROUND(MIN(SUM(FF$4,$O22/1000),SUM($O22,FF$4/1000)),3),CMB[[Cmb_ID]:[Cmb_ID]],0),SUM(N(FF$1),N($R22),1)),CHOOSE(AC[[M]:[M]],1,1,0,AC[[AB]:[AB]])),PRODUCT(INDEX(CMB[[BD_0O]:[BD_2O]],MATCH(ROUND(MIN(SUM(FF$4,$O22/1000),SUM($O22,FF$4/1000)),3),CMB[[Cmb_ID]:[Cmb_ID]],0),SUM(N(FF$1),N($R22),1)),CHOOSE(AC[[M]:[M]],1,0,1,AC[[DB]:[DB]])),PRODUCT(SUM(ROUND(AVERAGE(VALUE(FF$3),VALUE($P22)),0),CHOOSE(IF(OR(FF$1,$R22),4,INDEX(CMB[[Res_Rare]:[Res_Rare]],MATCH(ROUND(MIN(SUM(FF$4,$O22/1000),SUM($O22,FF$4/1000)),3),CMB[[Cmb_ID]:[Cmb_ID]],0))),-1,-1,0,0)),IF(OR(FF$1,$R22),4,INDEX(CMB[[Cmb_Rare]:[Cmb_Rare]],MATCH(ROUND(MIN(SUM(FF$4,$O22/1000),SUM($O22,FF$4/1000)),3),CMB[[Cmb_ID]:[Cmb_ID]],0))),CHOOSE(AC[[M]:[M]],2,1,1,SUM(AC[[AB]:[DB]])))),""))</f>
        <v/>
      </c>
      <c r="FG22" t="str">
        <f>IF(OR(FG$5="",$S22=""),"",IFERROR(SUM(PRODUCT(INDEX(CMB[[BA_0O]:[BA_2O]],MATCH(ROUND(MIN(SUM(FG$4,$O22/1000),SUM($O22,FG$4/1000)),3),CMB[[Cmb_ID]:[Cmb_ID]],0),SUM(N(FG$1),N($R22),1)),CHOOSE(AC[[M]:[M]],1,1,0,AC[[AB]:[AB]])),PRODUCT(INDEX(CMB[[BD_0O]:[BD_2O]],MATCH(ROUND(MIN(SUM(FG$4,$O22/1000),SUM($O22,FG$4/1000)),3),CMB[[Cmb_ID]:[Cmb_ID]],0),SUM(N(FG$1),N($R22),1)),CHOOSE(AC[[M]:[M]],1,0,1,AC[[DB]:[DB]])),PRODUCT(SUM(ROUND(AVERAGE(VALUE(FG$3),VALUE($P22)),0),CHOOSE(IF(OR(FG$1,$R22),4,INDEX(CMB[[Res_Rare]:[Res_Rare]],MATCH(ROUND(MIN(SUM(FG$4,$O22/1000),SUM($O22,FG$4/1000)),3),CMB[[Cmb_ID]:[Cmb_ID]],0))),-1,-1,0,0)),IF(OR(FG$1,$R22),4,INDEX(CMB[[Cmb_Rare]:[Cmb_Rare]],MATCH(ROUND(MIN(SUM(FG$4,$O22/1000),SUM($O22,FG$4/1000)),3),CMB[[Cmb_ID]:[Cmb_ID]],0))),CHOOSE(AC[[M]:[M]],2,1,1,SUM(AC[[AB]:[DB]])))),""))</f>
        <v/>
      </c>
      <c r="FH22" t="str">
        <f>IF(OR(FH$5="",$S22=""),"",IFERROR(SUM(PRODUCT(INDEX(CMB[[BA_0O]:[BA_2O]],MATCH(ROUND(MIN(SUM(FH$4,$O22/1000),SUM($O22,FH$4/1000)),3),CMB[[Cmb_ID]:[Cmb_ID]],0),SUM(N(FH$1),N($R22),1)),CHOOSE(AC[[M]:[M]],1,1,0,AC[[AB]:[AB]])),PRODUCT(INDEX(CMB[[BD_0O]:[BD_2O]],MATCH(ROUND(MIN(SUM(FH$4,$O22/1000),SUM($O22,FH$4/1000)),3),CMB[[Cmb_ID]:[Cmb_ID]],0),SUM(N(FH$1),N($R22),1)),CHOOSE(AC[[M]:[M]],1,0,1,AC[[DB]:[DB]])),PRODUCT(SUM(ROUND(AVERAGE(VALUE(FH$3),VALUE($P22)),0),CHOOSE(IF(OR(FH$1,$R22),4,INDEX(CMB[[Res_Rare]:[Res_Rare]],MATCH(ROUND(MIN(SUM(FH$4,$O22/1000),SUM($O22,FH$4/1000)),3),CMB[[Cmb_ID]:[Cmb_ID]],0))),-1,-1,0,0)),IF(OR(FH$1,$R22),4,INDEX(CMB[[Cmb_Rare]:[Cmb_Rare]],MATCH(ROUND(MIN(SUM(FH$4,$O22/1000),SUM($O22,FH$4/1000)),3),CMB[[Cmb_ID]:[Cmb_ID]],0))),CHOOSE(AC[[M]:[M]],2,1,1,SUM(AC[[AB]:[DB]])))),""))</f>
        <v/>
      </c>
      <c r="FI22" t="str">
        <f>IF(OR(FI$5="",$S22=""),"",IFERROR(SUM(PRODUCT(INDEX(CMB[[BA_0O]:[BA_2O]],MATCH(ROUND(MIN(SUM(FI$4,$O22/1000),SUM($O22,FI$4/1000)),3),CMB[[Cmb_ID]:[Cmb_ID]],0),SUM(N(FI$1),N($R22),1)),CHOOSE(AC[[M]:[M]],1,1,0,AC[[AB]:[AB]])),PRODUCT(INDEX(CMB[[BD_0O]:[BD_2O]],MATCH(ROUND(MIN(SUM(FI$4,$O22/1000),SUM($O22,FI$4/1000)),3),CMB[[Cmb_ID]:[Cmb_ID]],0),SUM(N(FI$1),N($R22),1)),CHOOSE(AC[[M]:[M]],1,0,1,AC[[DB]:[DB]])),PRODUCT(SUM(ROUND(AVERAGE(VALUE(FI$3),VALUE($P22)),0),CHOOSE(IF(OR(FI$1,$R22),4,INDEX(CMB[[Res_Rare]:[Res_Rare]],MATCH(ROUND(MIN(SUM(FI$4,$O22/1000),SUM($O22,FI$4/1000)),3),CMB[[Cmb_ID]:[Cmb_ID]],0))),-1,-1,0,0)),IF(OR(FI$1,$R22),4,INDEX(CMB[[Cmb_Rare]:[Cmb_Rare]],MATCH(ROUND(MIN(SUM(FI$4,$O22/1000),SUM($O22,FI$4/1000)),3),CMB[[Cmb_ID]:[Cmb_ID]],0))),CHOOSE(AC[[M]:[M]],2,1,1,SUM(AC[[AB]:[DB]])))),""))</f>
        <v/>
      </c>
      <c r="FJ22" t="str">
        <f>IF(OR(FJ$5="",$S22=""),"",IFERROR(SUM(PRODUCT(INDEX(CMB[[BA_0O]:[BA_2O]],MATCH(ROUND(MIN(SUM(FJ$4,$O22/1000),SUM($O22,FJ$4/1000)),3),CMB[[Cmb_ID]:[Cmb_ID]],0),SUM(N(FJ$1),N($R22),1)),CHOOSE(AC[[M]:[M]],1,1,0,AC[[AB]:[AB]])),PRODUCT(INDEX(CMB[[BD_0O]:[BD_2O]],MATCH(ROUND(MIN(SUM(FJ$4,$O22/1000),SUM($O22,FJ$4/1000)),3),CMB[[Cmb_ID]:[Cmb_ID]],0),SUM(N(FJ$1),N($R22),1)),CHOOSE(AC[[M]:[M]],1,0,1,AC[[DB]:[DB]])),PRODUCT(SUM(ROUND(AVERAGE(VALUE(FJ$3),VALUE($P22)),0),CHOOSE(IF(OR(FJ$1,$R22),4,INDEX(CMB[[Res_Rare]:[Res_Rare]],MATCH(ROUND(MIN(SUM(FJ$4,$O22/1000),SUM($O22,FJ$4/1000)),3),CMB[[Cmb_ID]:[Cmb_ID]],0))),-1,-1,0,0)),IF(OR(FJ$1,$R22),4,INDEX(CMB[[Cmb_Rare]:[Cmb_Rare]],MATCH(ROUND(MIN(SUM(FJ$4,$O22/1000),SUM($O22,FJ$4/1000)),3),CMB[[Cmb_ID]:[Cmb_ID]],0))),CHOOSE(AC[[M]:[M]],2,1,1,SUM(AC[[AB]:[DB]])))),""))</f>
        <v/>
      </c>
      <c r="FK22" t="str">
        <f>IF(OR(FK$5="",$S22=""),"",IFERROR(SUM(PRODUCT(INDEX(CMB[[BA_0O]:[BA_2O]],MATCH(ROUND(MIN(SUM(FK$4,$O22/1000),SUM($O22,FK$4/1000)),3),CMB[[Cmb_ID]:[Cmb_ID]],0),SUM(N(FK$1),N($R22),1)),CHOOSE(AC[[M]:[M]],1,1,0,AC[[AB]:[AB]])),PRODUCT(INDEX(CMB[[BD_0O]:[BD_2O]],MATCH(ROUND(MIN(SUM(FK$4,$O22/1000),SUM($O22,FK$4/1000)),3),CMB[[Cmb_ID]:[Cmb_ID]],0),SUM(N(FK$1),N($R22),1)),CHOOSE(AC[[M]:[M]],1,0,1,AC[[DB]:[DB]])),PRODUCT(SUM(ROUND(AVERAGE(VALUE(FK$3),VALUE($P22)),0),CHOOSE(IF(OR(FK$1,$R22),4,INDEX(CMB[[Res_Rare]:[Res_Rare]],MATCH(ROUND(MIN(SUM(FK$4,$O22/1000),SUM($O22,FK$4/1000)),3),CMB[[Cmb_ID]:[Cmb_ID]],0))),-1,-1,0,0)),IF(OR(FK$1,$R22),4,INDEX(CMB[[Cmb_Rare]:[Cmb_Rare]],MATCH(ROUND(MIN(SUM(FK$4,$O22/1000),SUM($O22,FK$4/1000)),3),CMB[[Cmb_ID]:[Cmb_ID]],0))),CHOOSE(AC[[M]:[M]],2,1,1,SUM(AC[[AB]:[DB]])))),""))</f>
        <v/>
      </c>
      <c r="FL22" t="str">
        <f>IF(OR(FL$5="",$S22=""),"",IFERROR(SUM(PRODUCT(INDEX(CMB[[BA_0O]:[BA_2O]],MATCH(ROUND(MIN(SUM(FL$4,$O22/1000),SUM($O22,FL$4/1000)),3),CMB[[Cmb_ID]:[Cmb_ID]],0),SUM(N(FL$1),N($R22),1)),CHOOSE(AC[[M]:[M]],1,1,0,AC[[AB]:[AB]])),PRODUCT(INDEX(CMB[[BD_0O]:[BD_2O]],MATCH(ROUND(MIN(SUM(FL$4,$O22/1000),SUM($O22,FL$4/1000)),3),CMB[[Cmb_ID]:[Cmb_ID]],0),SUM(N(FL$1),N($R22),1)),CHOOSE(AC[[M]:[M]],1,0,1,AC[[DB]:[DB]])),PRODUCT(SUM(ROUND(AVERAGE(VALUE(FL$3),VALUE($P22)),0),CHOOSE(IF(OR(FL$1,$R22),4,INDEX(CMB[[Res_Rare]:[Res_Rare]],MATCH(ROUND(MIN(SUM(FL$4,$O22/1000),SUM($O22,FL$4/1000)),3),CMB[[Cmb_ID]:[Cmb_ID]],0))),-1,-1,0,0)),IF(OR(FL$1,$R22),4,INDEX(CMB[[Cmb_Rare]:[Cmb_Rare]],MATCH(ROUND(MIN(SUM(FL$4,$O22/1000),SUM($O22,FL$4/1000)),3),CMB[[Cmb_ID]:[Cmb_ID]],0))),CHOOSE(AC[[M]:[M]],2,1,1,SUM(AC[[AB]:[DB]])))),""))</f>
        <v/>
      </c>
      <c r="FM22" t="str">
        <f>IF(OR(FM$5="",$S22=""),"",IFERROR(SUM(PRODUCT(INDEX(CMB[[BA_0O]:[BA_2O]],MATCH(ROUND(MIN(SUM(FM$4,$O22/1000),SUM($O22,FM$4/1000)),3),CMB[[Cmb_ID]:[Cmb_ID]],0),SUM(N(FM$1),N($R22),1)),CHOOSE(AC[[M]:[M]],1,1,0,AC[[AB]:[AB]])),PRODUCT(INDEX(CMB[[BD_0O]:[BD_2O]],MATCH(ROUND(MIN(SUM(FM$4,$O22/1000),SUM($O22,FM$4/1000)),3),CMB[[Cmb_ID]:[Cmb_ID]],0),SUM(N(FM$1),N($R22),1)),CHOOSE(AC[[M]:[M]],1,0,1,AC[[DB]:[DB]])),PRODUCT(SUM(ROUND(AVERAGE(VALUE(FM$3),VALUE($P22)),0),CHOOSE(IF(OR(FM$1,$R22),4,INDEX(CMB[[Res_Rare]:[Res_Rare]],MATCH(ROUND(MIN(SUM(FM$4,$O22/1000),SUM($O22,FM$4/1000)),3),CMB[[Cmb_ID]:[Cmb_ID]],0))),-1,-1,0,0)),IF(OR(FM$1,$R22),4,INDEX(CMB[[Cmb_Rare]:[Cmb_Rare]],MATCH(ROUND(MIN(SUM(FM$4,$O22/1000),SUM($O22,FM$4/1000)),3),CMB[[Cmb_ID]:[Cmb_ID]],0))),CHOOSE(AC[[M]:[M]],2,1,1,SUM(AC[[AB]:[DB]])))),""))</f>
        <v/>
      </c>
      <c r="FN22" s="7">
        <f t="shared" ref="FN22:FS31" si="24">SUMIF($T22:$FM22,"&gt;="&amp;FN$11)</f>
        <v>597</v>
      </c>
      <c r="FO22" s="7">
        <f t="shared" si="24"/>
        <v>597</v>
      </c>
      <c r="FP22" s="7">
        <f t="shared" si="24"/>
        <v>338</v>
      </c>
      <c r="FQ22" s="7">
        <f t="shared" si="24"/>
        <v>262</v>
      </c>
      <c r="FR22" s="7">
        <f t="shared" si="24"/>
        <v>262</v>
      </c>
      <c r="FS22" s="7">
        <f t="shared" si="24"/>
        <v>262</v>
      </c>
      <c r="FT22" s="7">
        <f>SUM(IF(INDEX(LIB[[Quantity]:[Quantity]],MATCH($S22,LIB[[ID]:[ID]],0))&gt;=COLUMN(A$1),TRUNC(PRODUCT(AVERAGE($FN22:$FS22),POWER(AC[[CR]:[CR]],SUM(SUMIFS($D$11:$D21,$A$11:$A21,$A22,$E$11:$E21,"&gt;="&amp;$E22),SUMIFS($D23:$D$161,$A23:$A$161,$A22,$E23:$E$161,"&gt;"&amp;$E22),COLUMN(A$1),-1)),IF($Q22="Yes",AC[[FB]:[FB]],1))),0),ROW(A11)/-VALUE(1&amp;REPT("0",9-PRODUCT(COLUMN(A$1)-1,3))),1)</f>
        <v>386.999999989</v>
      </c>
      <c r="FU22" s="7">
        <f>SUM(IF(INDEX(LIB[[Quantity]:[Quantity]],MATCH($S22,LIB[[ID]:[ID]],0))&gt;=COLUMN(B$1),TRUNC(PRODUCT(AVERAGE($FN22:$FS22),POWER(AC[[CR]:[CR]],SUM(SUMIFS($D$11:$D21,$A$11:$A21,$A22,$E$11:$E21,"&gt;="&amp;$E22),SUMIFS($D23:$D$161,$A23:$A$161,$A22,$E23:$E$161,"&gt;"&amp;$E22),COLUMN(B$1),-1)),IF($Q22="Yes",AC[[FB]:[FB]],1))),0),ROW(B11)/-VALUE(1&amp;REPT("0",9-PRODUCT(COLUMN(B$1)-1,3))),1)</f>
        <v>309.99998900000003</v>
      </c>
      <c r="FV22" s="7">
        <f>SUM(IF(INDEX(LIB[[Quantity]:[Quantity]],MATCH($S22,LIB[[ID]:[ID]],0))&gt;=COLUMN(C$1),TRUNC(PRODUCT(AVERAGE($FN22:$FS22),POWER(AC[[CR]:[CR]],SUM(SUMIFS($D$11:$D21,$A$11:$A21,$A22,$E$11:$E21,"&gt;="&amp;$E22),SUMIFS($D23:$D$161,$A23:$A$161,$A22,$E23:$E$161,"&gt;"&amp;$E22),COLUMN(C$1),-1)),IF($Q22="Yes",AC[[FB]:[FB]],1))),0),ROW(C11)/-VALUE(1&amp;REPT("0",9-PRODUCT(COLUMN(C$1)-1,3))),1)</f>
        <v>247.989</v>
      </c>
      <c r="FW22">
        <f t="shared" si="19"/>
        <v>34</v>
      </c>
      <c r="FX22">
        <f t="shared" si="20"/>
        <v>56</v>
      </c>
      <c r="FY22">
        <f t="shared" si="21"/>
        <v>77</v>
      </c>
      <c r="GC22">
        <f t="shared" si="22"/>
        <v>0</v>
      </c>
      <c r="GD22" t="str">
        <f>IFERROR(SUBSTITUTE(SUBSTITUTE(INDEX(SUG[Card],MATCH(ROW(A11),GC$12:GC$161,0))," #2","")," #3",""),"")</f>
        <v>Demon (5)</v>
      </c>
      <c r="GE22">
        <f>SUM(GE21,IF(IFERROR(MATCH(GD22,GD$11:GD21,0)&lt;0,TRUE()),1,0))</f>
        <v>11</v>
      </c>
      <c r="GF22" t="str">
        <f t="shared" si="23"/>
        <v>Demon (5)</v>
      </c>
      <c r="GI22">
        <f>SUM(SUMIFS(D$11:D21,A$11:A21,A22,B$11:B21,"&gt;="&amp;B22),SUMIFS(D23:D$161,A23:A$161,A22,B23:B$161,"&gt;"&amp;B22),SUMIFS(D$11:D21,A$11:A21,A22&amp;":Onyx"),SUMIFS(D23:D$161,A23:A$161,A22&amp;":Onyx"))</f>
        <v>0</v>
      </c>
      <c r="GP22" t="str">
        <f t="shared" si="16"/>
        <v>Knowledge (5) #2</v>
      </c>
      <c r="GQ22">
        <f t="shared" si="17"/>
        <v>559</v>
      </c>
      <c r="GR22" t="b">
        <f>COUNTIF(DECK[Card],IFERROR(MID($L22,1,FIND(" #",SUG_Helper[[#This Row],[Card]])-1),SUG_Helper[[#This Row],[Card]]))&gt;=IFERROR(VALUE(RIGHT(SUG_Helper[[#This Row],[Card]])),1)</f>
        <v>1</v>
      </c>
    </row>
    <row r="23" spans="1:200" x14ac:dyDescent="0.35">
      <c r="A23" t="s">
        <v>53</v>
      </c>
      <c r="B23" s="4">
        <v>5</v>
      </c>
      <c r="C23" s="4" t="s">
        <v>74</v>
      </c>
      <c r="D23" s="4">
        <v>3</v>
      </c>
      <c r="E23" t="str">
        <f>IF(INDEX(LIB[Card],ROW(A12))="","",INDEX(LIB[Card],ROW(A12))&amp;" ("&amp;INDEX(LIB[Level],ROW(A12))&amp;")"&amp;IF(INDEX(LIB[Fused],ROW(A12))="Yes","ƒ",""))</f>
        <v>Hammer (5)</v>
      </c>
      <c r="F23">
        <v>12</v>
      </c>
      <c r="G23" t="s">
        <v>1787</v>
      </c>
      <c r="H23" t="str">
        <f>IF(DECK[[#This Row],[Card]]="","",MID(DECK[[#This Row],[Card]],1,FIND(" (",DECK[[#This Row],[Card]])-1))</f>
        <v>Magic</v>
      </c>
      <c r="I23" t="str">
        <f>IF(DECK[[#This Row],[Card]]="","",MID(DECK[[#This Row],[Card]],FIND("(",DECK[[#This Row],[Card]])+1,1))</f>
        <v>5</v>
      </c>
      <c r="J23" t="str">
        <f>IF(DECK[[#This Row],[Card]]="","",IF(RIGHT(DECK[[#This Row],[Card]])="ƒ","Yes","No"))</f>
        <v>No</v>
      </c>
      <c r="L23" t="str">
        <f t="shared" si="11"/>
        <v>Knight (5)</v>
      </c>
      <c r="M23">
        <f t="shared" si="12"/>
        <v>556</v>
      </c>
      <c r="O23" s="6">
        <f>IF(S23="","",MATCH(MID(S23,1,MIN(FIND(" (",S23),IFERROR(FIND(":",S23),50))-1),CC[CC_Name],0))</f>
        <v>45</v>
      </c>
      <c r="P23" s="5" t="str">
        <f t="shared" si="13"/>
        <v>5</v>
      </c>
      <c r="Q23" s="5" t="str">
        <f t="shared" si="18"/>
        <v>No</v>
      </c>
      <c r="R23" s="5" t="b">
        <f t="shared" si="14"/>
        <v>0</v>
      </c>
      <c r="S23" t="str">
        <f>(INDEX(LIB[ID],ROW(A12)))</f>
        <v>Hammer (5)</v>
      </c>
      <c r="T23">
        <f>IF(OR(T$5="",$S23=""),"",IFERROR(SUM(PRODUCT(INDEX(CMB[[BA_0O]:[BA_2O]],MATCH(ROUND(MIN(SUM(T$4,$O23/1000),SUM($O23,T$4/1000)),3),CMB[[Cmb_ID]:[Cmb_ID]],0),SUM(N(T$1),N($R23),1)),CHOOSE(AC[[M]:[M]],1,1,0,AC[[AB]:[AB]])),PRODUCT(INDEX(CMB[[BD_0O]:[BD_2O]],MATCH(ROUND(MIN(SUM(T$4,$O23/1000),SUM($O23,T$4/1000)),3),CMB[[Cmb_ID]:[Cmb_ID]],0),SUM(N(T$1),N($R23),1)),CHOOSE(AC[[M]:[M]],1,0,1,AC[[DB]:[DB]])),PRODUCT(SUM(ROUND(AVERAGE(VALUE(T$3),VALUE($P23)),0),CHOOSE(IF(OR(T$1,$R23),4,INDEX(CMB[[Res_Rare]:[Res_Rare]],MATCH(ROUND(MIN(SUM(T$4,$O23/1000),SUM($O23,T$4/1000)),3),CMB[[Cmb_ID]:[Cmb_ID]],0))),-1,-1,0,0)),IF(OR(T$1,$R23),4,INDEX(CMB[[Cmb_Rare]:[Cmb_Rare]],MATCH(ROUND(MIN(SUM(T$4,$O23/1000),SUM($O23,T$4/1000)),3),CMB[[Cmb_ID]:[Cmb_ID]],0))),CHOOSE(AC[[M]:[M]],2,1,1,SUM(AC[[AB]:[DB]])))),""))</f>
        <v>27</v>
      </c>
      <c r="U23" t="str">
        <f>IF(OR(U$5="",$S23=""),"",IFERROR(SUM(PRODUCT(INDEX(CMB[[BA_0O]:[BA_2O]],MATCH(ROUND(MIN(SUM(U$4,$O23/1000),SUM($O23,U$4/1000)),3),CMB[[Cmb_ID]:[Cmb_ID]],0),SUM(N(U$1),N($R23),1)),CHOOSE(AC[[M]:[M]],1,1,0,AC[[AB]:[AB]])),PRODUCT(INDEX(CMB[[BD_0O]:[BD_2O]],MATCH(ROUND(MIN(SUM(U$4,$O23/1000),SUM($O23,U$4/1000)),3),CMB[[Cmb_ID]:[Cmb_ID]],0),SUM(N(U$1),N($R23),1)),CHOOSE(AC[[M]:[M]],1,0,1,AC[[DB]:[DB]])),PRODUCT(SUM(ROUND(AVERAGE(VALUE(U$3),VALUE($P23)),0),CHOOSE(IF(OR(U$1,$R23),4,INDEX(CMB[[Res_Rare]:[Res_Rare]],MATCH(ROUND(MIN(SUM(U$4,$O23/1000),SUM($O23,U$4/1000)),3),CMB[[Cmb_ID]:[Cmb_ID]],0))),-1,-1,0,0)),IF(OR(U$1,$R23),4,INDEX(CMB[[Cmb_Rare]:[Cmb_Rare]],MATCH(ROUND(MIN(SUM(U$4,$O23/1000),SUM($O23,U$4/1000)),3),CMB[[Cmb_ID]:[Cmb_ID]],0))),CHOOSE(AC[[M]:[M]],2,1,1,SUM(AC[[AB]:[DB]])))),""))</f>
        <v/>
      </c>
      <c r="V23" t="str">
        <f>IF(OR(V$5="",$S23=""),"",IFERROR(SUM(PRODUCT(INDEX(CMB[[BA_0O]:[BA_2O]],MATCH(ROUND(MIN(SUM(V$4,$O23/1000),SUM($O23,V$4/1000)),3),CMB[[Cmb_ID]:[Cmb_ID]],0),SUM(N(V$1),N($R23),1)),CHOOSE(AC[[M]:[M]],1,1,0,AC[[AB]:[AB]])),PRODUCT(INDEX(CMB[[BD_0O]:[BD_2O]],MATCH(ROUND(MIN(SUM(V$4,$O23/1000),SUM($O23,V$4/1000)),3),CMB[[Cmb_ID]:[Cmb_ID]],0),SUM(N(V$1),N($R23),1)),CHOOSE(AC[[M]:[M]],1,0,1,AC[[DB]:[DB]])),PRODUCT(SUM(ROUND(AVERAGE(VALUE(V$3),VALUE($P23)),0),CHOOSE(IF(OR(V$1,$R23),4,INDEX(CMB[[Res_Rare]:[Res_Rare]],MATCH(ROUND(MIN(SUM(V$4,$O23/1000),SUM($O23,V$4/1000)),3),CMB[[Cmb_ID]:[Cmb_ID]],0))),-1,-1,0,0)),IF(OR(V$1,$R23),4,INDEX(CMB[[Cmb_Rare]:[Cmb_Rare]],MATCH(ROUND(MIN(SUM(V$4,$O23/1000),SUM($O23,V$4/1000)),3),CMB[[Cmb_ID]:[Cmb_ID]],0))),CHOOSE(AC[[M]:[M]],2,1,1,SUM(AC[[AB]:[DB]])))),""))</f>
        <v/>
      </c>
      <c r="W23">
        <f>IF(OR(W$5="",$S23=""),"",IFERROR(SUM(PRODUCT(INDEX(CMB[[BA_0O]:[BA_2O]],MATCH(ROUND(MIN(SUM(W$4,$O23/1000),SUM($O23,W$4/1000)),3),CMB[[Cmb_ID]:[Cmb_ID]],0),SUM(N(W$1),N($R23),1)),CHOOSE(AC[[M]:[M]],1,1,0,AC[[AB]:[AB]])),PRODUCT(INDEX(CMB[[BD_0O]:[BD_2O]],MATCH(ROUND(MIN(SUM(W$4,$O23/1000),SUM($O23,W$4/1000)),3),CMB[[Cmb_ID]:[Cmb_ID]],0),SUM(N(W$1),N($R23),1)),CHOOSE(AC[[M]:[M]],1,0,1,AC[[DB]:[DB]])),PRODUCT(SUM(ROUND(AVERAGE(VALUE(W$3),VALUE($P23)),0),CHOOSE(IF(OR(W$1,$R23),4,INDEX(CMB[[Res_Rare]:[Res_Rare]],MATCH(ROUND(MIN(SUM(W$4,$O23/1000),SUM($O23,W$4/1000)),3),CMB[[Cmb_ID]:[Cmb_ID]],0))),-1,-1,0,0)),IF(OR(W$1,$R23),4,INDEX(CMB[[Cmb_Rare]:[Cmb_Rare]],MATCH(ROUND(MIN(SUM(W$4,$O23/1000),SUM($O23,W$4/1000)),3),CMB[[Cmb_ID]:[Cmb_ID]],0))),CHOOSE(AC[[M]:[M]],2,1,1,SUM(AC[[AB]:[DB]])))),""))</f>
        <v>27</v>
      </c>
      <c r="X23">
        <f>IF(OR(X$5="",$S23=""),"",IFERROR(SUM(PRODUCT(INDEX(CMB[[BA_0O]:[BA_2O]],MATCH(ROUND(MIN(SUM(X$4,$O23/1000),SUM($O23,X$4/1000)),3),CMB[[Cmb_ID]:[Cmb_ID]],0),SUM(N(X$1),N($R23),1)),CHOOSE(AC[[M]:[M]],1,1,0,AC[[AB]:[AB]])),PRODUCT(INDEX(CMB[[BD_0O]:[BD_2O]],MATCH(ROUND(MIN(SUM(X$4,$O23/1000),SUM($O23,X$4/1000)),3),CMB[[Cmb_ID]:[Cmb_ID]],0),SUM(N(X$1),N($R23),1)),CHOOSE(AC[[M]:[M]],1,0,1,AC[[DB]:[DB]])),PRODUCT(SUM(ROUND(AVERAGE(VALUE(X$3),VALUE($P23)),0),CHOOSE(IF(OR(X$1,$R23),4,INDEX(CMB[[Res_Rare]:[Res_Rare]],MATCH(ROUND(MIN(SUM(X$4,$O23/1000),SUM($O23,X$4/1000)),3),CMB[[Cmb_ID]:[Cmb_ID]],0))),-1,-1,0,0)),IF(OR(X$1,$R23),4,INDEX(CMB[[Cmb_Rare]:[Cmb_Rare]],MATCH(ROUND(MIN(SUM(X$4,$O23/1000),SUM($O23,X$4/1000)),3),CMB[[Cmb_ID]:[Cmb_ID]],0))),CHOOSE(AC[[M]:[M]],2,1,1,SUM(AC[[AB]:[DB]])))),""))</f>
        <v>37</v>
      </c>
      <c r="Y23">
        <f>IF(OR(Y$5="",$S23=""),"",IFERROR(SUM(PRODUCT(INDEX(CMB[[BA_0O]:[BA_2O]],MATCH(ROUND(MIN(SUM(Y$4,$O23/1000),SUM($O23,Y$4/1000)),3),CMB[[Cmb_ID]:[Cmb_ID]],0),SUM(N(Y$1),N($R23),1)),CHOOSE(AC[[M]:[M]],1,1,0,AC[[AB]:[AB]])),PRODUCT(INDEX(CMB[[BD_0O]:[BD_2O]],MATCH(ROUND(MIN(SUM(Y$4,$O23/1000),SUM($O23,Y$4/1000)),3),CMB[[Cmb_ID]:[Cmb_ID]],0),SUM(N(Y$1),N($R23),1)),CHOOSE(AC[[M]:[M]],1,0,1,AC[[DB]:[DB]])),PRODUCT(SUM(ROUND(AVERAGE(VALUE(Y$3),VALUE($P23)),0),CHOOSE(IF(OR(Y$1,$R23),4,INDEX(CMB[[Res_Rare]:[Res_Rare]],MATCH(ROUND(MIN(SUM(Y$4,$O23/1000),SUM($O23,Y$4/1000)),3),CMB[[Cmb_ID]:[Cmb_ID]],0))),-1,-1,0,0)),IF(OR(Y$1,$R23),4,INDEX(CMB[[Cmb_Rare]:[Cmb_Rare]],MATCH(ROUND(MIN(SUM(Y$4,$O23/1000),SUM($O23,Y$4/1000)),3),CMB[[Cmb_ID]:[Cmb_ID]],0))),CHOOSE(AC[[M]:[M]],2,1,1,SUM(AC[[AB]:[DB]])))),""))</f>
        <v>38</v>
      </c>
      <c r="Z23" t="str">
        <f>IF(OR(Z$5="",$S23=""),"",IFERROR(SUM(PRODUCT(INDEX(CMB[[BA_0O]:[BA_2O]],MATCH(ROUND(MIN(SUM(Z$4,$O23/1000),SUM($O23,Z$4/1000)),3),CMB[[Cmb_ID]:[Cmb_ID]],0),SUM(N(Z$1),N($R23),1)),CHOOSE(AC[[M]:[M]],1,1,0,AC[[AB]:[AB]])),PRODUCT(INDEX(CMB[[BD_0O]:[BD_2O]],MATCH(ROUND(MIN(SUM(Z$4,$O23/1000),SUM($O23,Z$4/1000)),3),CMB[[Cmb_ID]:[Cmb_ID]],0),SUM(N(Z$1),N($R23),1)),CHOOSE(AC[[M]:[M]],1,0,1,AC[[DB]:[DB]])),PRODUCT(SUM(ROUND(AVERAGE(VALUE(Z$3),VALUE($P23)),0),CHOOSE(IF(OR(Z$1,$R23),4,INDEX(CMB[[Res_Rare]:[Res_Rare]],MATCH(ROUND(MIN(SUM(Z$4,$O23/1000),SUM($O23,Z$4/1000)),3),CMB[[Cmb_ID]:[Cmb_ID]],0))),-1,-1,0,0)),IF(OR(Z$1,$R23),4,INDEX(CMB[[Cmb_Rare]:[Cmb_Rare]],MATCH(ROUND(MIN(SUM(Z$4,$O23/1000),SUM($O23,Z$4/1000)),3),CMB[[Cmb_ID]:[Cmb_ID]],0))),CHOOSE(AC[[M]:[M]],2,1,1,SUM(AC[[AB]:[DB]])))),""))</f>
        <v/>
      </c>
      <c r="AA23" t="str">
        <f>IF(OR(AA$5="",$S23=""),"",IFERROR(SUM(PRODUCT(INDEX(CMB[[BA_0O]:[BA_2O]],MATCH(ROUND(MIN(SUM(AA$4,$O23/1000),SUM($O23,AA$4/1000)),3),CMB[[Cmb_ID]:[Cmb_ID]],0),SUM(N(AA$1),N($R23),1)),CHOOSE(AC[[M]:[M]],1,1,0,AC[[AB]:[AB]])),PRODUCT(INDEX(CMB[[BD_0O]:[BD_2O]],MATCH(ROUND(MIN(SUM(AA$4,$O23/1000),SUM($O23,AA$4/1000)),3),CMB[[Cmb_ID]:[Cmb_ID]],0),SUM(N(AA$1),N($R23),1)),CHOOSE(AC[[M]:[M]],1,0,1,AC[[DB]:[DB]])),PRODUCT(SUM(ROUND(AVERAGE(VALUE(AA$3),VALUE($P23)),0),CHOOSE(IF(OR(AA$1,$R23),4,INDEX(CMB[[Res_Rare]:[Res_Rare]],MATCH(ROUND(MIN(SUM(AA$4,$O23/1000),SUM($O23,AA$4/1000)),3),CMB[[Cmb_ID]:[Cmb_ID]],0))),-1,-1,0,0)),IF(OR(AA$1,$R23),4,INDEX(CMB[[Cmb_Rare]:[Cmb_Rare]],MATCH(ROUND(MIN(SUM(AA$4,$O23/1000),SUM($O23,AA$4/1000)),3),CMB[[Cmb_ID]:[Cmb_ID]],0))),CHOOSE(AC[[M]:[M]],2,1,1,SUM(AC[[AB]:[DB]])))),""))</f>
        <v/>
      </c>
      <c r="AB23" t="str">
        <f>IF(OR(AB$5="",$S23=""),"",IFERROR(SUM(PRODUCT(INDEX(CMB[[BA_0O]:[BA_2O]],MATCH(ROUND(MIN(SUM(AB$4,$O23/1000),SUM($O23,AB$4/1000)),3),CMB[[Cmb_ID]:[Cmb_ID]],0),SUM(N(AB$1),N($R23),1)),CHOOSE(AC[[M]:[M]],1,1,0,AC[[AB]:[AB]])),PRODUCT(INDEX(CMB[[BD_0O]:[BD_2O]],MATCH(ROUND(MIN(SUM(AB$4,$O23/1000),SUM($O23,AB$4/1000)),3),CMB[[Cmb_ID]:[Cmb_ID]],0),SUM(N(AB$1),N($R23),1)),CHOOSE(AC[[M]:[M]],1,0,1,AC[[DB]:[DB]])),PRODUCT(SUM(ROUND(AVERAGE(VALUE(AB$3),VALUE($P23)),0),CHOOSE(IF(OR(AB$1,$R23),4,INDEX(CMB[[Res_Rare]:[Res_Rare]],MATCH(ROUND(MIN(SUM(AB$4,$O23/1000),SUM($O23,AB$4/1000)),3),CMB[[Cmb_ID]:[Cmb_ID]],0))),-1,-1,0,0)),IF(OR(AB$1,$R23),4,INDEX(CMB[[Cmb_Rare]:[Cmb_Rare]],MATCH(ROUND(MIN(SUM(AB$4,$O23/1000),SUM($O23,AB$4/1000)),3),CMB[[Cmb_ID]:[Cmb_ID]],0))),CHOOSE(AC[[M]:[M]],2,1,1,SUM(AC[[AB]:[DB]])))),""))</f>
        <v/>
      </c>
      <c r="AC23">
        <f>IF(OR(AC$5="",$S23=""),"",IFERROR(SUM(PRODUCT(INDEX(CMB[[BA_0O]:[BA_2O]],MATCH(ROUND(MIN(SUM(AC$4,$O23/1000),SUM($O23,AC$4/1000)),3),CMB[[Cmb_ID]:[Cmb_ID]],0),SUM(N(AC$1),N($R23),1)),CHOOSE(AC[[M]:[M]],1,1,0,AC[[AB]:[AB]])),PRODUCT(INDEX(CMB[[BD_0O]:[BD_2O]],MATCH(ROUND(MIN(SUM(AC$4,$O23/1000),SUM($O23,AC$4/1000)),3),CMB[[Cmb_ID]:[Cmb_ID]],0),SUM(N(AC$1),N($R23),1)),CHOOSE(AC[[M]:[M]],1,0,1,AC[[DB]:[DB]])),PRODUCT(SUM(ROUND(AVERAGE(VALUE(AC$3),VALUE($P23)),0),CHOOSE(IF(OR(AC$1,$R23),4,INDEX(CMB[[Res_Rare]:[Res_Rare]],MATCH(ROUND(MIN(SUM(AC$4,$O23/1000),SUM($O23,AC$4/1000)),3),CMB[[Cmb_ID]:[Cmb_ID]],0))),-1,-1,0,0)),IF(OR(AC$1,$R23),4,INDEX(CMB[[Cmb_Rare]:[Cmb_Rare]],MATCH(ROUND(MIN(SUM(AC$4,$O23/1000),SUM($O23,AC$4/1000)),3),CMB[[Cmb_ID]:[Cmb_ID]],0))),CHOOSE(AC[[M]:[M]],2,1,1,SUM(AC[[AB]:[DB]])))),""))</f>
        <v>19</v>
      </c>
      <c r="AD23">
        <f>IF(OR(AD$5="",$S23=""),"",IFERROR(SUM(PRODUCT(INDEX(CMB[[BA_0O]:[BA_2O]],MATCH(ROUND(MIN(SUM(AD$4,$O23/1000),SUM($O23,AD$4/1000)),3),CMB[[Cmb_ID]:[Cmb_ID]],0),SUM(N(AD$1),N($R23),1)),CHOOSE(AC[[M]:[M]],1,1,0,AC[[AB]:[AB]])),PRODUCT(INDEX(CMB[[BD_0O]:[BD_2O]],MATCH(ROUND(MIN(SUM(AD$4,$O23/1000),SUM($O23,AD$4/1000)),3),CMB[[Cmb_ID]:[Cmb_ID]],0),SUM(N(AD$1),N($R23),1)),CHOOSE(AC[[M]:[M]],1,0,1,AC[[DB]:[DB]])),PRODUCT(SUM(ROUND(AVERAGE(VALUE(AD$3),VALUE($P23)),0),CHOOSE(IF(OR(AD$1,$R23),4,INDEX(CMB[[Res_Rare]:[Res_Rare]],MATCH(ROUND(MIN(SUM(AD$4,$O23/1000),SUM($O23,AD$4/1000)),3),CMB[[Cmb_ID]:[Cmb_ID]],0))),-1,-1,0,0)),IF(OR(AD$1,$R23),4,INDEX(CMB[[Cmb_Rare]:[Cmb_Rare]],MATCH(ROUND(MIN(SUM(AD$4,$O23/1000),SUM($O23,AD$4/1000)),3),CMB[[Cmb_ID]:[Cmb_ID]],0))),CHOOSE(AC[[M]:[M]],2,1,1,SUM(AC[[AB]:[DB]])))),""))</f>
        <v>20</v>
      </c>
      <c r="AE23">
        <f>IF(OR(AE$5="",$S23=""),"",IFERROR(SUM(PRODUCT(INDEX(CMB[[BA_0O]:[BA_2O]],MATCH(ROUND(MIN(SUM(AE$4,$O23/1000),SUM($O23,AE$4/1000)),3),CMB[[Cmb_ID]:[Cmb_ID]],0),SUM(N(AE$1),N($R23),1)),CHOOSE(AC[[M]:[M]],1,1,0,AC[[AB]:[AB]])),PRODUCT(INDEX(CMB[[BD_0O]:[BD_2O]],MATCH(ROUND(MIN(SUM(AE$4,$O23/1000),SUM($O23,AE$4/1000)),3),CMB[[Cmb_ID]:[Cmb_ID]],0),SUM(N(AE$1),N($R23),1)),CHOOSE(AC[[M]:[M]],1,0,1,AC[[DB]:[DB]])),PRODUCT(SUM(ROUND(AVERAGE(VALUE(AE$3),VALUE($P23)),0),CHOOSE(IF(OR(AE$1,$R23),4,INDEX(CMB[[Res_Rare]:[Res_Rare]],MATCH(ROUND(MIN(SUM(AE$4,$O23/1000),SUM($O23,AE$4/1000)),3),CMB[[Cmb_ID]:[Cmb_ID]],0))),-1,-1,0,0)),IF(OR(AE$1,$R23),4,INDEX(CMB[[Cmb_Rare]:[Cmb_Rare]],MATCH(ROUND(MIN(SUM(AE$4,$O23/1000),SUM($O23,AE$4/1000)),3),CMB[[Cmb_ID]:[Cmb_ID]],0))),CHOOSE(AC[[M]:[M]],2,1,1,SUM(AC[[AB]:[DB]])))),""))</f>
        <v>38</v>
      </c>
      <c r="AF23">
        <f>IF(OR(AF$5="",$S23=""),"",IFERROR(SUM(PRODUCT(INDEX(CMB[[BA_0O]:[BA_2O]],MATCH(ROUND(MIN(SUM(AF$4,$O23/1000),SUM($O23,AF$4/1000)),3),CMB[[Cmb_ID]:[Cmb_ID]],0),SUM(N(AF$1),N($R23),1)),CHOOSE(AC[[M]:[M]],1,1,0,AC[[AB]:[AB]])),PRODUCT(INDEX(CMB[[BD_0O]:[BD_2O]],MATCH(ROUND(MIN(SUM(AF$4,$O23/1000),SUM($O23,AF$4/1000)),3),CMB[[Cmb_ID]:[Cmb_ID]],0),SUM(N(AF$1),N($R23),1)),CHOOSE(AC[[M]:[M]],1,0,1,AC[[DB]:[DB]])),PRODUCT(SUM(ROUND(AVERAGE(VALUE(AF$3),VALUE($P23)),0),CHOOSE(IF(OR(AF$1,$R23),4,INDEX(CMB[[Res_Rare]:[Res_Rare]],MATCH(ROUND(MIN(SUM(AF$4,$O23/1000),SUM($O23,AF$4/1000)),3),CMB[[Cmb_ID]:[Cmb_ID]],0))),-1,-1,0,0)),IF(OR(AF$1,$R23),4,INDEX(CMB[[Cmb_Rare]:[Cmb_Rare]],MATCH(ROUND(MIN(SUM(AF$4,$O23/1000),SUM($O23,AF$4/1000)),3),CMB[[Cmb_ID]:[Cmb_ID]],0))),CHOOSE(AC[[M]:[M]],2,1,1,SUM(AC[[AB]:[DB]])))),""))</f>
        <v>27</v>
      </c>
      <c r="AG23">
        <f>IF(OR(AG$5="",$S23=""),"",IFERROR(SUM(PRODUCT(INDEX(CMB[[BA_0O]:[BA_2O]],MATCH(ROUND(MIN(SUM(AG$4,$O23/1000),SUM($O23,AG$4/1000)),3),CMB[[Cmb_ID]:[Cmb_ID]],0),SUM(N(AG$1),N($R23),1)),CHOOSE(AC[[M]:[M]],1,1,0,AC[[AB]:[AB]])),PRODUCT(INDEX(CMB[[BD_0O]:[BD_2O]],MATCH(ROUND(MIN(SUM(AG$4,$O23/1000),SUM($O23,AG$4/1000)),3),CMB[[Cmb_ID]:[Cmb_ID]],0),SUM(N(AG$1),N($R23),1)),CHOOSE(AC[[M]:[M]],1,0,1,AC[[DB]:[DB]])),PRODUCT(SUM(ROUND(AVERAGE(VALUE(AG$3),VALUE($P23)),0),CHOOSE(IF(OR(AG$1,$R23),4,INDEX(CMB[[Res_Rare]:[Res_Rare]],MATCH(ROUND(MIN(SUM(AG$4,$O23/1000),SUM($O23,AG$4/1000)),3),CMB[[Cmb_ID]:[Cmb_ID]],0))),-1,-1,0,0)),IF(OR(AG$1,$R23),4,INDEX(CMB[[Cmb_Rare]:[Cmb_Rare]],MATCH(ROUND(MIN(SUM(AG$4,$O23/1000),SUM($O23,AG$4/1000)),3),CMB[[Cmb_ID]:[Cmb_ID]],0))),CHOOSE(AC[[M]:[M]],2,1,1,SUM(AC[[AB]:[DB]])))),""))</f>
        <v>40</v>
      </c>
      <c r="AH23">
        <f>IF(OR(AH$5="",$S23=""),"",IFERROR(SUM(PRODUCT(INDEX(CMB[[BA_0O]:[BA_2O]],MATCH(ROUND(MIN(SUM(AH$4,$O23/1000),SUM($O23,AH$4/1000)),3),CMB[[Cmb_ID]:[Cmb_ID]],0),SUM(N(AH$1),N($R23),1)),CHOOSE(AC[[M]:[M]],1,1,0,AC[[AB]:[AB]])),PRODUCT(INDEX(CMB[[BD_0O]:[BD_2O]],MATCH(ROUND(MIN(SUM(AH$4,$O23/1000),SUM($O23,AH$4/1000)),3),CMB[[Cmb_ID]:[Cmb_ID]],0),SUM(N(AH$1),N($R23),1)),CHOOSE(AC[[M]:[M]],1,0,1,AC[[DB]:[DB]])),PRODUCT(SUM(ROUND(AVERAGE(VALUE(AH$3),VALUE($P23)),0),CHOOSE(IF(OR(AH$1,$R23),4,INDEX(CMB[[Res_Rare]:[Res_Rare]],MATCH(ROUND(MIN(SUM(AH$4,$O23/1000),SUM($O23,AH$4/1000)),3),CMB[[Cmb_ID]:[Cmb_ID]],0))),-1,-1,0,0)),IF(OR(AH$1,$R23),4,INDEX(CMB[[Cmb_Rare]:[Cmb_Rare]],MATCH(ROUND(MIN(SUM(AH$4,$O23/1000),SUM($O23,AH$4/1000)),3),CMB[[Cmb_ID]:[Cmb_ID]],0))),CHOOSE(AC[[M]:[M]],2,1,1,SUM(AC[[AB]:[DB]])))),""))</f>
        <v>40</v>
      </c>
      <c r="AI23">
        <f>IF(OR(AI$5="",$S23=""),"",IFERROR(SUM(PRODUCT(INDEX(CMB[[BA_0O]:[BA_2O]],MATCH(ROUND(MIN(SUM(AI$4,$O23/1000),SUM($O23,AI$4/1000)),3),CMB[[Cmb_ID]:[Cmb_ID]],0),SUM(N(AI$1),N($R23),1)),CHOOSE(AC[[M]:[M]],1,1,0,AC[[AB]:[AB]])),PRODUCT(INDEX(CMB[[BD_0O]:[BD_2O]],MATCH(ROUND(MIN(SUM(AI$4,$O23/1000),SUM($O23,AI$4/1000)),3),CMB[[Cmb_ID]:[Cmb_ID]],0),SUM(N(AI$1),N($R23),1)),CHOOSE(AC[[M]:[M]],1,0,1,AC[[DB]:[DB]])),PRODUCT(SUM(ROUND(AVERAGE(VALUE(AI$3),VALUE($P23)),0),CHOOSE(IF(OR(AI$1,$R23),4,INDEX(CMB[[Res_Rare]:[Res_Rare]],MATCH(ROUND(MIN(SUM(AI$4,$O23/1000),SUM($O23,AI$4/1000)),3),CMB[[Cmb_ID]:[Cmb_ID]],0))),-1,-1,0,0)),IF(OR(AI$1,$R23),4,INDEX(CMB[[Cmb_Rare]:[Cmb_Rare]],MATCH(ROUND(MIN(SUM(AI$4,$O23/1000),SUM($O23,AI$4/1000)),3),CMB[[Cmb_ID]:[Cmb_ID]],0))),CHOOSE(AC[[M]:[M]],2,1,1,SUM(AC[[AB]:[DB]])))),""))</f>
        <v>37</v>
      </c>
      <c r="AJ23" t="str">
        <f>IF(OR(AJ$5="",$S23=""),"",IFERROR(SUM(PRODUCT(INDEX(CMB[[BA_0O]:[BA_2O]],MATCH(ROUND(MIN(SUM(AJ$4,$O23/1000),SUM($O23,AJ$4/1000)),3),CMB[[Cmb_ID]:[Cmb_ID]],0),SUM(N(AJ$1),N($R23),1)),CHOOSE(AC[[M]:[M]],1,1,0,AC[[AB]:[AB]])),PRODUCT(INDEX(CMB[[BD_0O]:[BD_2O]],MATCH(ROUND(MIN(SUM(AJ$4,$O23/1000),SUM($O23,AJ$4/1000)),3),CMB[[Cmb_ID]:[Cmb_ID]],0),SUM(N(AJ$1),N($R23),1)),CHOOSE(AC[[M]:[M]],1,0,1,AC[[DB]:[DB]])),PRODUCT(SUM(ROUND(AVERAGE(VALUE(AJ$3),VALUE($P23)),0),CHOOSE(IF(OR(AJ$1,$R23),4,INDEX(CMB[[Res_Rare]:[Res_Rare]],MATCH(ROUND(MIN(SUM(AJ$4,$O23/1000),SUM($O23,AJ$4/1000)),3),CMB[[Cmb_ID]:[Cmb_ID]],0))),-1,-1,0,0)),IF(OR(AJ$1,$R23),4,INDEX(CMB[[Cmb_Rare]:[Cmb_Rare]],MATCH(ROUND(MIN(SUM(AJ$4,$O23/1000),SUM($O23,AJ$4/1000)),3),CMB[[Cmb_ID]:[Cmb_ID]],0))),CHOOSE(AC[[M]:[M]],2,1,1,SUM(AC[[AB]:[DB]])))),""))</f>
        <v/>
      </c>
      <c r="AK23">
        <f>IF(OR(AK$5="",$S23=""),"",IFERROR(SUM(PRODUCT(INDEX(CMB[[BA_0O]:[BA_2O]],MATCH(ROUND(MIN(SUM(AK$4,$O23/1000),SUM($O23,AK$4/1000)),3),CMB[[Cmb_ID]:[Cmb_ID]],0),SUM(N(AK$1),N($R23),1)),CHOOSE(AC[[M]:[M]],1,1,0,AC[[AB]:[AB]])),PRODUCT(INDEX(CMB[[BD_0O]:[BD_2O]],MATCH(ROUND(MIN(SUM(AK$4,$O23/1000),SUM($O23,AK$4/1000)),3),CMB[[Cmb_ID]:[Cmb_ID]],0),SUM(N(AK$1),N($R23),1)),CHOOSE(AC[[M]:[M]],1,0,1,AC[[DB]:[DB]])),PRODUCT(SUM(ROUND(AVERAGE(VALUE(AK$3),VALUE($P23)),0),CHOOSE(IF(OR(AK$1,$R23),4,INDEX(CMB[[Res_Rare]:[Res_Rare]],MATCH(ROUND(MIN(SUM(AK$4,$O23/1000),SUM($O23,AK$4/1000)),3),CMB[[Cmb_ID]:[Cmb_ID]],0))),-1,-1,0,0)),IF(OR(AK$1,$R23),4,INDEX(CMB[[Cmb_Rare]:[Cmb_Rare]],MATCH(ROUND(MIN(SUM(AK$4,$O23/1000),SUM($O23,AK$4/1000)),3),CMB[[Cmb_ID]:[Cmb_ID]],0))),CHOOSE(AC[[M]:[M]],2,1,1,SUM(AC[[AB]:[DB]])))),""))</f>
        <v>38</v>
      </c>
      <c r="AL23">
        <f>IF(OR(AL$5="",$S23=""),"",IFERROR(SUM(PRODUCT(INDEX(CMB[[BA_0O]:[BA_2O]],MATCH(ROUND(MIN(SUM(AL$4,$O23/1000),SUM($O23,AL$4/1000)),3),CMB[[Cmb_ID]:[Cmb_ID]],0),SUM(N(AL$1),N($R23),1)),CHOOSE(AC[[M]:[M]],1,1,0,AC[[AB]:[AB]])),PRODUCT(INDEX(CMB[[BD_0O]:[BD_2O]],MATCH(ROUND(MIN(SUM(AL$4,$O23/1000),SUM($O23,AL$4/1000)),3),CMB[[Cmb_ID]:[Cmb_ID]],0),SUM(N(AL$1),N($R23),1)),CHOOSE(AC[[M]:[M]],1,0,1,AC[[DB]:[DB]])),PRODUCT(SUM(ROUND(AVERAGE(VALUE(AL$3),VALUE($P23)),0),CHOOSE(IF(OR(AL$1,$R23),4,INDEX(CMB[[Res_Rare]:[Res_Rare]],MATCH(ROUND(MIN(SUM(AL$4,$O23/1000),SUM($O23,AL$4/1000)),3),CMB[[Cmb_ID]:[Cmb_ID]],0))),-1,-1,0,0)),IF(OR(AL$1,$R23),4,INDEX(CMB[[Cmb_Rare]:[Cmb_Rare]],MATCH(ROUND(MIN(SUM(AL$4,$O23/1000),SUM($O23,AL$4/1000)),3),CMB[[Cmb_ID]:[Cmb_ID]],0))),CHOOSE(AC[[M]:[M]],2,1,1,SUM(AC[[AB]:[DB]])))),""))</f>
        <v>29</v>
      </c>
      <c r="AM23" t="str">
        <f>IF(OR(AM$5="",$S23=""),"",IFERROR(SUM(PRODUCT(INDEX(CMB[[BA_0O]:[BA_2O]],MATCH(ROUND(MIN(SUM(AM$4,$O23/1000),SUM($O23,AM$4/1000)),3),CMB[[Cmb_ID]:[Cmb_ID]],0),SUM(N(AM$1),N($R23),1)),CHOOSE(AC[[M]:[M]],1,1,0,AC[[AB]:[AB]])),PRODUCT(INDEX(CMB[[BD_0O]:[BD_2O]],MATCH(ROUND(MIN(SUM(AM$4,$O23/1000),SUM($O23,AM$4/1000)),3),CMB[[Cmb_ID]:[Cmb_ID]],0),SUM(N(AM$1),N($R23),1)),CHOOSE(AC[[M]:[M]],1,0,1,AC[[DB]:[DB]])),PRODUCT(SUM(ROUND(AVERAGE(VALUE(AM$3),VALUE($P23)),0),CHOOSE(IF(OR(AM$1,$R23),4,INDEX(CMB[[Res_Rare]:[Res_Rare]],MATCH(ROUND(MIN(SUM(AM$4,$O23/1000),SUM($O23,AM$4/1000)),3),CMB[[Cmb_ID]:[Cmb_ID]],0))),-1,-1,0,0)),IF(OR(AM$1,$R23),4,INDEX(CMB[[Cmb_Rare]:[Cmb_Rare]],MATCH(ROUND(MIN(SUM(AM$4,$O23/1000),SUM($O23,AM$4/1000)),3),CMB[[Cmb_ID]:[Cmb_ID]],0))),CHOOSE(AC[[M]:[M]],2,1,1,SUM(AC[[AB]:[DB]])))),""))</f>
        <v/>
      </c>
      <c r="AN23">
        <f>IF(OR(AN$5="",$S23=""),"",IFERROR(SUM(PRODUCT(INDEX(CMB[[BA_0O]:[BA_2O]],MATCH(ROUND(MIN(SUM(AN$4,$O23/1000),SUM($O23,AN$4/1000)),3),CMB[[Cmb_ID]:[Cmb_ID]],0),SUM(N(AN$1),N($R23),1)),CHOOSE(AC[[M]:[M]],1,1,0,AC[[AB]:[AB]])),PRODUCT(INDEX(CMB[[BD_0O]:[BD_2O]],MATCH(ROUND(MIN(SUM(AN$4,$O23/1000),SUM($O23,AN$4/1000)),3),CMB[[Cmb_ID]:[Cmb_ID]],0),SUM(N(AN$1),N($R23),1)),CHOOSE(AC[[M]:[M]],1,0,1,AC[[DB]:[DB]])),PRODUCT(SUM(ROUND(AVERAGE(VALUE(AN$3),VALUE($P23)),0),CHOOSE(IF(OR(AN$1,$R23),4,INDEX(CMB[[Res_Rare]:[Res_Rare]],MATCH(ROUND(MIN(SUM(AN$4,$O23/1000),SUM($O23,AN$4/1000)),3),CMB[[Cmb_ID]:[Cmb_ID]],0))),-1,-1,0,0)),IF(OR(AN$1,$R23),4,INDEX(CMB[[Cmb_Rare]:[Cmb_Rare]],MATCH(ROUND(MIN(SUM(AN$4,$O23/1000),SUM($O23,AN$4/1000)),3),CMB[[Cmb_ID]:[Cmb_ID]],0))),CHOOSE(AC[[M]:[M]],2,1,1,SUM(AC[[AB]:[DB]])))),""))</f>
        <v>37</v>
      </c>
      <c r="AO23" t="str">
        <f>IF(OR(AO$5="",$S23=""),"",IFERROR(SUM(PRODUCT(INDEX(CMB[[BA_0O]:[BA_2O]],MATCH(ROUND(MIN(SUM(AO$4,$O23/1000),SUM($O23,AO$4/1000)),3),CMB[[Cmb_ID]:[Cmb_ID]],0),SUM(N(AO$1),N($R23),1)),CHOOSE(AC[[M]:[M]],1,1,0,AC[[AB]:[AB]])),PRODUCT(INDEX(CMB[[BD_0O]:[BD_2O]],MATCH(ROUND(MIN(SUM(AO$4,$O23/1000),SUM($O23,AO$4/1000)),3),CMB[[Cmb_ID]:[Cmb_ID]],0),SUM(N(AO$1),N($R23),1)),CHOOSE(AC[[M]:[M]],1,0,1,AC[[DB]:[DB]])),PRODUCT(SUM(ROUND(AVERAGE(VALUE(AO$3),VALUE($P23)),0),CHOOSE(IF(OR(AO$1,$R23),4,INDEX(CMB[[Res_Rare]:[Res_Rare]],MATCH(ROUND(MIN(SUM(AO$4,$O23/1000),SUM($O23,AO$4/1000)),3),CMB[[Cmb_ID]:[Cmb_ID]],0))),-1,-1,0,0)),IF(OR(AO$1,$R23),4,INDEX(CMB[[Cmb_Rare]:[Cmb_Rare]],MATCH(ROUND(MIN(SUM(AO$4,$O23/1000),SUM($O23,AO$4/1000)),3),CMB[[Cmb_ID]:[Cmb_ID]],0))),CHOOSE(AC[[M]:[M]],2,1,1,SUM(AC[[AB]:[DB]])))),""))</f>
        <v/>
      </c>
      <c r="AP23" t="str">
        <f>IF(OR(AP$5="",$S23=""),"",IFERROR(SUM(PRODUCT(INDEX(CMB[[BA_0O]:[BA_2O]],MATCH(ROUND(MIN(SUM(AP$4,$O23/1000),SUM($O23,AP$4/1000)),3),CMB[[Cmb_ID]:[Cmb_ID]],0),SUM(N(AP$1),N($R23),1)),CHOOSE(AC[[M]:[M]],1,1,0,AC[[AB]:[AB]])),PRODUCT(INDEX(CMB[[BD_0O]:[BD_2O]],MATCH(ROUND(MIN(SUM(AP$4,$O23/1000),SUM($O23,AP$4/1000)),3),CMB[[Cmb_ID]:[Cmb_ID]],0),SUM(N(AP$1),N($R23),1)),CHOOSE(AC[[M]:[M]],1,0,1,AC[[DB]:[DB]])),PRODUCT(SUM(ROUND(AVERAGE(VALUE(AP$3),VALUE($P23)),0),CHOOSE(IF(OR(AP$1,$R23),4,INDEX(CMB[[Res_Rare]:[Res_Rare]],MATCH(ROUND(MIN(SUM(AP$4,$O23/1000),SUM($O23,AP$4/1000)),3),CMB[[Cmb_ID]:[Cmb_ID]],0))),-1,-1,0,0)),IF(OR(AP$1,$R23),4,INDEX(CMB[[Cmb_Rare]:[Cmb_Rare]],MATCH(ROUND(MIN(SUM(AP$4,$O23/1000),SUM($O23,AP$4/1000)),3),CMB[[Cmb_ID]:[Cmb_ID]],0))),CHOOSE(AC[[M]:[M]],2,1,1,SUM(AC[[AB]:[DB]])))),""))</f>
        <v/>
      </c>
      <c r="AQ23">
        <f>IF(OR(AQ$5="",$S23=""),"",IFERROR(SUM(PRODUCT(INDEX(CMB[[BA_0O]:[BA_2O]],MATCH(ROUND(MIN(SUM(AQ$4,$O23/1000),SUM($O23,AQ$4/1000)),3),CMB[[Cmb_ID]:[Cmb_ID]],0),SUM(N(AQ$1),N($R23),1)),CHOOSE(AC[[M]:[M]],1,1,0,AC[[AB]:[AB]])),PRODUCT(INDEX(CMB[[BD_0O]:[BD_2O]],MATCH(ROUND(MIN(SUM(AQ$4,$O23/1000),SUM($O23,AQ$4/1000)),3),CMB[[Cmb_ID]:[Cmb_ID]],0),SUM(N(AQ$1),N($R23),1)),CHOOSE(AC[[M]:[M]],1,0,1,AC[[DB]:[DB]])),PRODUCT(SUM(ROUND(AVERAGE(VALUE(AQ$3),VALUE($P23)),0),CHOOSE(IF(OR(AQ$1,$R23),4,INDEX(CMB[[Res_Rare]:[Res_Rare]],MATCH(ROUND(MIN(SUM(AQ$4,$O23/1000),SUM($O23,AQ$4/1000)),3),CMB[[Cmb_ID]:[Cmb_ID]],0))),-1,-1,0,0)),IF(OR(AQ$1,$R23),4,INDEX(CMB[[Cmb_Rare]:[Cmb_Rare]],MATCH(ROUND(MIN(SUM(AQ$4,$O23/1000),SUM($O23,AQ$4/1000)),3),CMB[[Cmb_ID]:[Cmb_ID]],0))),CHOOSE(AC[[M]:[M]],2,1,1,SUM(AC[[AB]:[DB]])))),""))</f>
        <v>37</v>
      </c>
      <c r="AR23">
        <f>IF(OR(AR$5="",$S23=""),"",IFERROR(SUM(PRODUCT(INDEX(CMB[[BA_0O]:[BA_2O]],MATCH(ROUND(MIN(SUM(AR$4,$O23/1000),SUM($O23,AR$4/1000)),3),CMB[[Cmb_ID]:[Cmb_ID]],0),SUM(N(AR$1),N($R23),1)),CHOOSE(AC[[M]:[M]],1,1,0,AC[[AB]:[AB]])),PRODUCT(INDEX(CMB[[BD_0O]:[BD_2O]],MATCH(ROUND(MIN(SUM(AR$4,$O23/1000),SUM($O23,AR$4/1000)),3),CMB[[Cmb_ID]:[Cmb_ID]],0),SUM(N(AR$1),N($R23),1)),CHOOSE(AC[[M]:[M]],1,0,1,AC[[DB]:[DB]])),PRODUCT(SUM(ROUND(AVERAGE(VALUE(AR$3),VALUE($P23)),0),CHOOSE(IF(OR(AR$1,$R23),4,INDEX(CMB[[Res_Rare]:[Res_Rare]],MATCH(ROUND(MIN(SUM(AR$4,$O23/1000),SUM($O23,AR$4/1000)),3),CMB[[Cmb_ID]:[Cmb_ID]],0))),-1,-1,0,0)),IF(OR(AR$1,$R23),4,INDEX(CMB[[Cmb_Rare]:[Cmb_Rare]],MATCH(ROUND(MIN(SUM(AR$4,$O23/1000),SUM($O23,AR$4/1000)),3),CMB[[Cmb_ID]:[Cmb_ID]],0))),CHOOSE(AC[[M]:[M]],2,1,1,SUM(AC[[AB]:[DB]])))),""))</f>
        <v>38</v>
      </c>
      <c r="AS23" t="str">
        <f>IF(OR(AS$5="",$S23=""),"",IFERROR(SUM(PRODUCT(INDEX(CMB[[BA_0O]:[BA_2O]],MATCH(ROUND(MIN(SUM(AS$4,$O23/1000),SUM($O23,AS$4/1000)),3),CMB[[Cmb_ID]:[Cmb_ID]],0),SUM(N(AS$1),N($R23),1)),CHOOSE(AC[[M]:[M]],1,1,0,AC[[AB]:[AB]])),PRODUCT(INDEX(CMB[[BD_0O]:[BD_2O]],MATCH(ROUND(MIN(SUM(AS$4,$O23/1000),SUM($O23,AS$4/1000)),3),CMB[[Cmb_ID]:[Cmb_ID]],0),SUM(N(AS$1),N($R23),1)),CHOOSE(AC[[M]:[M]],1,0,1,AC[[DB]:[DB]])),PRODUCT(SUM(ROUND(AVERAGE(VALUE(AS$3),VALUE($P23)),0),CHOOSE(IF(OR(AS$1,$R23),4,INDEX(CMB[[Res_Rare]:[Res_Rare]],MATCH(ROUND(MIN(SUM(AS$4,$O23/1000),SUM($O23,AS$4/1000)),3),CMB[[Cmb_ID]:[Cmb_ID]],0))),-1,-1,0,0)),IF(OR(AS$1,$R23),4,INDEX(CMB[[Cmb_Rare]:[Cmb_Rare]],MATCH(ROUND(MIN(SUM(AS$4,$O23/1000),SUM($O23,AS$4/1000)),3),CMB[[Cmb_ID]:[Cmb_ID]],0))),CHOOSE(AC[[M]:[M]],2,1,1,SUM(AC[[AB]:[DB]])))),""))</f>
        <v/>
      </c>
      <c r="AT23">
        <f>IF(OR(AT$5="",$S23=""),"",IFERROR(SUM(PRODUCT(INDEX(CMB[[BA_0O]:[BA_2O]],MATCH(ROUND(MIN(SUM(AT$4,$O23/1000),SUM($O23,AT$4/1000)),3),CMB[[Cmb_ID]:[Cmb_ID]],0),SUM(N(AT$1),N($R23),1)),CHOOSE(AC[[M]:[M]],1,1,0,AC[[AB]:[AB]])),PRODUCT(INDEX(CMB[[BD_0O]:[BD_2O]],MATCH(ROUND(MIN(SUM(AT$4,$O23/1000),SUM($O23,AT$4/1000)),3),CMB[[Cmb_ID]:[Cmb_ID]],0),SUM(N(AT$1),N($R23),1)),CHOOSE(AC[[M]:[M]],1,0,1,AC[[DB]:[DB]])),PRODUCT(SUM(ROUND(AVERAGE(VALUE(AT$3),VALUE($P23)),0),CHOOSE(IF(OR(AT$1,$R23),4,INDEX(CMB[[Res_Rare]:[Res_Rare]],MATCH(ROUND(MIN(SUM(AT$4,$O23/1000),SUM($O23,AT$4/1000)),3),CMB[[Cmb_ID]:[Cmb_ID]],0))),-1,-1,0,0)),IF(OR(AT$1,$R23),4,INDEX(CMB[[Cmb_Rare]:[Cmb_Rare]],MATCH(ROUND(MIN(SUM(AT$4,$O23/1000),SUM($O23,AT$4/1000)),3),CMB[[Cmb_ID]:[Cmb_ID]],0))),CHOOSE(AC[[M]:[M]],2,1,1,SUM(AC[[AB]:[DB]])))),""))</f>
        <v>37</v>
      </c>
      <c r="AU23">
        <f>IF(OR(AU$5="",$S23=""),"",IFERROR(SUM(PRODUCT(INDEX(CMB[[BA_0O]:[BA_2O]],MATCH(ROUND(MIN(SUM(AU$4,$O23/1000),SUM($O23,AU$4/1000)),3),CMB[[Cmb_ID]:[Cmb_ID]],0),SUM(N(AU$1),N($R23),1)),CHOOSE(AC[[M]:[M]],1,1,0,AC[[AB]:[AB]])),PRODUCT(INDEX(CMB[[BD_0O]:[BD_2O]],MATCH(ROUND(MIN(SUM(AU$4,$O23/1000),SUM($O23,AU$4/1000)),3),CMB[[Cmb_ID]:[Cmb_ID]],0),SUM(N(AU$1),N($R23),1)),CHOOSE(AC[[M]:[M]],1,0,1,AC[[DB]:[DB]])),PRODUCT(SUM(ROUND(AVERAGE(VALUE(AU$3),VALUE($P23)),0),CHOOSE(IF(OR(AU$1,$R23),4,INDEX(CMB[[Res_Rare]:[Res_Rare]],MATCH(ROUND(MIN(SUM(AU$4,$O23/1000),SUM($O23,AU$4/1000)),3),CMB[[Cmb_ID]:[Cmb_ID]],0))),-1,-1,0,0)),IF(OR(AU$1,$R23),4,INDEX(CMB[[Cmb_Rare]:[Cmb_Rare]],MATCH(ROUND(MIN(SUM(AU$4,$O23/1000),SUM($O23,AU$4/1000)),3),CMB[[Cmb_ID]:[Cmb_ID]],0))),CHOOSE(AC[[M]:[M]],2,1,1,SUM(AC[[AB]:[DB]])))),""))</f>
        <v>49</v>
      </c>
      <c r="AV23">
        <f>IF(OR(AV$5="",$S23=""),"",IFERROR(SUM(PRODUCT(INDEX(CMB[[BA_0O]:[BA_2O]],MATCH(ROUND(MIN(SUM(AV$4,$O23/1000),SUM($O23,AV$4/1000)),3),CMB[[Cmb_ID]:[Cmb_ID]],0),SUM(N(AV$1),N($R23),1)),CHOOSE(AC[[M]:[M]],1,1,0,AC[[AB]:[AB]])),PRODUCT(INDEX(CMB[[BD_0O]:[BD_2O]],MATCH(ROUND(MIN(SUM(AV$4,$O23/1000),SUM($O23,AV$4/1000)),3),CMB[[Cmb_ID]:[Cmb_ID]],0),SUM(N(AV$1),N($R23),1)),CHOOSE(AC[[M]:[M]],1,0,1,AC[[DB]:[DB]])),PRODUCT(SUM(ROUND(AVERAGE(VALUE(AV$3),VALUE($P23)),0),CHOOSE(IF(OR(AV$1,$R23),4,INDEX(CMB[[Res_Rare]:[Res_Rare]],MATCH(ROUND(MIN(SUM(AV$4,$O23/1000),SUM($O23,AV$4/1000)),3),CMB[[Cmb_ID]:[Cmb_ID]],0))),-1,-1,0,0)),IF(OR(AV$1,$R23),4,INDEX(CMB[[Cmb_Rare]:[Cmb_Rare]],MATCH(ROUND(MIN(SUM(AV$4,$O23/1000),SUM($O23,AV$4/1000)),3),CMB[[Cmb_ID]:[Cmb_ID]],0))),CHOOSE(AC[[M]:[M]],2,1,1,SUM(AC[[AB]:[DB]])))),""))</f>
        <v>53</v>
      </c>
      <c r="AW23" t="str">
        <f>IF(OR(AW$5="",$S23=""),"",IFERROR(SUM(PRODUCT(INDEX(CMB[[BA_0O]:[BA_2O]],MATCH(ROUND(MIN(SUM(AW$4,$O23/1000),SUM($O23,AW$4/1000)),3),CMB[[Cmb_ID]:[Cmb_ID]],0),SUM(N(AW$1),N($R23),1)),CHOOSE(AC[[M]:[M]],1,1,0,AC[[AB]:[AB]])),PRODUCT(INDEX(CMB[[BD_0O]:[BD_2O]],MATCH(ROUND(MIN(SUM(AW$4,$O23/1000),SUM($O23,AW$4/1000)),3),CMB[[Cmb_ID]:[Cmb_ID]],0),SUM(N(AW$1),N($R23),1)),CHOOSE(AC[[M]:[M]],1,0,1,AC[[DB]:[DB]])),PRODUCT(SUM(ROUND(AVERAGE(VALUE(AW$3),VALUE($P23)),0),CHOOSE(IF(OR(AW$1,$R23),4,INDEX(CMB[[Res_Rare]:[Res_Rare]],MATCH(ROUND(MIN(SUM(AW$4,$O23/1000),SUM($O23,AW$4/1000)),3),CMB[[Cmb_ID]:[Cmb_ID]],0))),-1,-1,0,0)),IF(OR(AW$1,$R23),4,INDEX(CMB[[Cmb_Rare]:[Cmb_Rare]],MATCH(ROUND(MIN(SUM(AW$4,$O23/1000),SUM($O23,AW$4/1000)),3),CMB[[Cmb_ID]:[Cmb_ID]],0))),CHOOSE(AC[[M]:[M]],2,1,1,SUM(AC[[AB]:[DB]])))),""))</f>
        <v/>
      </c>
      <c r="AX23">
        <f>IF(OR(AX$5="",$S23=""),"",IFERROR(SUM(PRODUCT(INDEX(CMB[[BA_0O]:[BA_2O]],MATCH(ROUND(MIN(SUM(AX$4,$O23/1000),SUM($O23,AX$4/1000)),3),CMB[[Cmb_ID]:[Cmb_ID]],0),SUM(N(AX$1),N($R23),1)),CHOOSE(AC[[M]:[M]],1,1,0,AC[[AB]:[AB]])),PRODUCT(INDEX(CMB[[BD_0O]:[BD_2O]],MATCH(ROUND(MIN(SUM(AX$4,$O23/1000),SUM($O23,AX$4/1000)),3),CMB[[Cmb_ID]:[Cmb_ID]],0),SUM(N(AX$1),N($R23),1)),CHOOSE(AC[[M]:[M]],1,0,1,AC[[DB]:[DB]])),PRODUCT(SUM(ROUND(AVERAGE(VALUE(AX$3),VALUE($P23)),0),CHOOSE(IF(OR(AX$1,$R23),4,INDEX(CMB[[Res_Rare]:[Res_Rare]],MATCH(ROUND(MIN(SUM(AX$4,$O23/1000),SUM($O23,AX$4/1000)),3),CMB[[Cmb_ID]:[Cmb_ID]],0))),-1,-1,0,0)),IF(OR(AX$1,$R23),4,INDEX(CMB[[Cmb_Rare]:[Cmb_Rare]],MATCH(ROUND(MIN(SUM(AX$4,$O23/1000),SUM($O23,AX$4/1000)),3),CMB[[Cmb_ID]:[Cmb_ID]],0))),CHOOSE(AC[[M]:[M]],2,1,1,SUM(AC[[AB]:[DB]])))),""))</f>
        <v>53</v>
      </c>
      <c r="AY23">
        <f>IF(OR(AY$5="",$S23=""),"",IFERROR(SUM(PRODUCT(INDEX(CMB[[BA_0O]:[BA_2O]],MATCH(ROUND(MIN(SUM(AY$4,$O23/1000),SUM($O23,AY$4/1000)),3),CMB[[Cmb_ID]:[Cmb_ID]],0),SUM(N(AY$1),N($R23),1)),CHOOSE(AC[[M]:[M]],1,1,0,AC[[AB]:[AB]])),PRODUCT(INDEX(CMB[[BD_0O]:[BD_2O]],MATCH(ROUND(MIN(SUM(AY$4,$O23/1000),SUM($O23,AY$4/1000)),3),CMB[[Cmb_ID]:[Cmb_ID]],0),SUM(N(AY$1),N($R23),1)),CHOOSE(AC[[M]:[M]],1,0,1,AC[[DB]:[DB]])),PRODUCT(SUM(ROUND(AVERAGE(VALUE(AY$3),VALUE($P23)),0),CHOOSE(IF(OR(AY$1,$R23),4,INDEX(CMB[[Res_Rare]:[Res_Rare]],MATCH(ROUND(MIN(SUM(AY$4,$O23/1000),SUM($O23,AY$4/1000)),3),CMB[[Cmb_ID]:[Cmb_ID]],0))),-1,-1,0,0)),IF(OR(AY$1,$R23),4,INDEX(CMB[[Cmb_Rare]:[Cmb_Rare]],MATCH(ROUND(MIN(SUM(AY$4,$O23/1000),SUM($O23,AY$4/1000)),3),CMB[[Cmb_ID]:[Cmb_ID]],0))),CHOOSE(AC[[M]:[M]],2,1,1,SUM(AC[[AB]:[DB]])))),""))</f>
        <v>38</v>
      </c>
      <c r="AZ23">
        <f>IF(OR(AZ$5="",$S23=""),"",IFERROR(SUM(PRODUCT(INDEX(CMB[[BA_0O]:[BA_2O]],MATCH(ROUND(MIN(SUM(AZ$4,$O23/1000),SUM($O23,AZ$4/1000)),3),CMB[[Cmb_ID]:[Cmb_ID]],0),SUM(N(AZ$1),N($R23),1)),CHOOSE(AC[[M]:[M]],1,1,0,AC[[AB]:[AB]])),PRODUCT(INDEX(CMB[[BD_0O]:[BD_2O]],MATCH(ROUND(MIN(SUM(AZ$4,$O23/1000),SUM($O23,AZ$4/1000)),3),CMB[[Cmb_ID]:[Cmb_ID]],0),SUM(N(AZ$1),N($R23),1)),CHOOSE(AC[[M]:[M]],1,0,1,AC[[DB]:[DB]])),PRODUCT(SUM(ROUND(AVERAGE(VALUE(AZ$3),VALUE($P23)),0),CHOOSE(IF(OR(AZ$1,$R23),4,INDEX(CMB[[Res_Rare]:[Res_Rare]],MATCH(ROUND(MIN(SUM(AZ$4,$O23/1000),SUM($O23,AZ$4/1000)),3),CMB[[Cmb_ID]:[Cmb_ID]],0))),-1,-1,0,0)),IF(OR(AZ$1,$R23),4,INDEX(CMB[[Cmb_Rare]:[Cmb_Rare]],MATCH(ROUND(MIN(SUM(AZ$4,$O23/1000),SUM($O23,AZ$4/1000)),3),CMB[[Cmb_ID]:[Cmb_ID]],0))),CHOOSE(AC[[M]:[M]],2,1,1,SUM(AC[[AB]:[DB]])))),""))</f>
        <v>40</v>
      </c>
      <c r="BA23">
        <f>IF(OR(BA$5="",$S23=""),"",IFERROR(SUM(PRODUCT(INDEX(CMB[[BA_0O]:[BA_2O]],MATCH(ROUND(MIN(SUM(BA$4,$O23/1000),SUM($O23,BA$4/1000)),3),CMB[[Cmb_ID]:[Cmb_ID]],0),SUM(N(BA$1),N($R23),1)),CHOOSE(AC[[M]:[M]],1,1,0,AC[[AB]:[AB]])),PRODUCT(INDEX(CMB[[BD_0O]:[BD_2O]],MATCH(ROUND(MIN(SUM(BA$4,$O23/1000),SUM($O23,BA$4/1000)),3),CMB[[Cmb_ID]:[Cmb_ID]],0),SUM(N(BA$1),N($R23),1)),CHOOSE(AC[[M]:[M]],1,0,1,AC[[DB]:[DB]])),PRODUCT(SUM(ROUND(AVERAGE(VALUE(BA$3),VALUE($P23)),0),CHOOSE(IF(OR(BA$1,$R23),4,INDEX(CMB[[Res_Rare]:[Res_Rare]],MATCH(ROUND(MIN(SUM(BA$4,$O23/1000),SUM($O23,BA$4/1000)),3),CMB[[Cmb_ID]:[Cmb_ID]],0))),-1,-1,0,0)),IF(OR(BA$1,$R23),4,INDEX(CMB[[Cmb_Rare]:[Cmb_Rare]],MATCH(ROUND(MIN(SUM(BA$4,$O23/1000),SUM($O23,BA$4/1000)),3),CMB[[Cmb_ID]:[Cmb_ID]],0))),CHOOSE(AC[[M]:[M]],2,1,1,SUM(AC[[AB]:[DB]])))),""))</f>
        <v>49</v>
      </c>
      <c r="BB23">
        <f>IF(OR(BB$5="",$S23=""),"",IFERROR(SUM(PRODUCT(INDEX(CMB[[BA_0O]:[BA_2O]],MATCH(ROUND(MIN(SUM(BB$4,$O23/1000),SUM($O23,BB$4/1000)),3),CMB[[Cmb_ID]:[Cmb_ID]],0),SUM(N(BB$1),N($R23),1)),CHOOSE(AC[[M]:[M]],1,1,0,AC[[AB]:[AB]])),PRODUCT(INDEX(CMB[[BD_0O]:[BD_2O]],MATCH(ROUND(MIN(SUM(BB$4,$O23/1000),SUM($O23,BB$4/1000)),3),CMB[[Cmb_ID]:[Cmb_ID]],0),SUM(N(BB$1),N($R23),1)),CHOOSE(AC[[M]:[M]],1,0,1,AC[[DB]:[DB]])),PRODUCT(SUM(ROUND(AVERAGE(VALUE(BB$3),VALUE($P23)),0),CHOOSE(IF(OR(BB$1,$R23),4,INDEX(CMB[[Res_Rare]:[Res_Rare]],MATCH(ROUND(MIN(SUM(BB$4,$O23/1000),SUM($O23,BB$4/1000)),3),CMB[[Cmb_ID]:[Cmb_ID]],0))),-1,-1,0,0)),IF(OR(BB$1,$R23),4,INDEX(CMB[[Cmb_Rare]:[Cmb_Rare]],MATCH(ROUND(MIN(SUM(BB$4,$O23/1000),SUM($O23,BB$4/1000)),3),CMB[[Cmb_ID]:[Cmb_ID]],0))),CHOOSE(AC[[M]:[M]],2,1,1,SUM(AC[[AB]:[DB]])))),""))</f>
        <v>52</v>
      </c>
      <c r="BC23" t="str">
        <f>IF(OR(BC$5="",$S23=""),"",IFERROR(SUM(PRODUCT(INDEX(CMB[[BA_0O]:[BA_2O]],MATCH(ROUND(MIN(SUM(BC$4,$O23/1000),SUM($O23,BC$4/1000)),3),CMB[[Cmb_ID]:[Cmb_ID]],0),SUM(N(BC$1),N($R23),1)),CHOOSE(AC[[M]:[M]],1,1,0,AC[[AB]:[AB]])),PRODUCT(INDEX(CMB[[BD_0O]:[BD_2O]],MATCH(ROUND(MIN(SUM(BC$4,$O23/1000),SUM($O23,BC$4/1000)),3),CMB[[Cmb_ID]:[Cmb_ID]],0),SUM(N(BC$1),N($R23),1)),CHOOSE(AC[[M]:[M]],1,0,1,AC[[DB]:[DB]])),PRODUCT(SUM(ROUND(AVERAGE(VALUE(BC$3),VALUE($P23)),0),CHOOSE(IF(OR(BC$1,$R23),4,INDEX(CMB[[Res_Rare]:[Res_Rare]],MATCH(ROUND(MIN(SUM(BC$4,$O23/1000),SUM($O23,BC$4/1000)),3),CMB[[Cmb_ID]:[Cmb_ID]],0))),-1,-1,0,0)),IF(OR(BC$1,$R23),4,INDEX(CMB[[Cmb_Rare]:[Cmb_Rare]],MATCH(ROUND(MIN(SUM(BC$4,$O23/1000),SUM($O23,BC$4/1000)),3),CMB[[Cmb_ID]:[Cmb_ID]],0))),CHOOSE(AC[[M]:[M]],2,1,1,SUM(AC[[AB]:[DB]])))),""))</f>
        <v/>
      </c>
      <c r="BD23" t="str">
        <f>IF(OR(BD$5="",$S23=""),"",IFERROR(SUM(PRODUCT(INDEX(CMB[[BA_0O]:[BA_2O]],MATCH(ROUND(MIN(SUM(BD$4,$O23/1000),SUM($O23,BD$4/1000)),3),CMB[[Cmb_ID]:[Cmb_ID]],0),SUM(N(BD$1),N($R23),1)),CHOOSE(AC[[M]:[M]],1,1,0,AC[[AB]:[AB]])),PRODUCT(INDEX(CMB[[BD_0O]:[BD_2O]],MATCH(ROUND(MIN(SUM(BD$4,$O23/1000),SUM($O23,BD$4/1000)),3),CMB[[Cmb_ID]:[Cmb_ID]],0),SUM(N(BD$1),N($R23),1)),CHOOSE(AC[[M]:[M]],1,0,1,AC[[DB]:[DB]])),PRODUCT(SUM(ROUND(AVERAGE(VALUE(BD$3),VALUE($P23)),0),CHOOSE(IF(OR(BD$1,$R23),4,INDEX(CMB[[Res_Rare]:[Res_Rare]],MATCH(ROUND(MIN(SUM(BD$4,$O23/1000),SUM($O23,BD$4/1000)),3),CMB[[Cmb_ID]:[Cmb_ID]],0))),-1,-1,0,0)),IF(OR(BD$1,$R23),4,INDEX(CMB[[Cmb_Rare]:[Cmb_Rare]],MATCH(ROUND(MIN(SUM(BD$4,$O23/1000),SUM($O23,BD$4/1000)),3),CMB[[Cmb_ID]:[Cmb_ID]],0))),CHOOSE(AC[[M]:[M]],2,1,1,SUM(AC[[AB]:[DB]])))),""))</f>
        <v/>
      </c>
      <c r="BE23" t="str">
        <f>IF(OR(BE$5="",$S23=""),"",IFERROR(SUM(PRODUCT(INDEX(CMB[[BA_0O]:[BA_2O]],MATCH(ROUND(MIN(SUM(BE$4,$O23/1000),SUM($O23,BE$4/1000)),3),CMB[[Cmb_ID]:[Cmb_ID]],0),SUM(N(BE$1),N($R23),1)),CHOOSE(AC[[M]:[M]],1,1,0,AC[[AB]:[AB]])),PRODUCT(INDEX(CMB[[BD_0O]:[BD_2O]],MATCH(ROUND(MIN(SUM(BE$4,$O23/1000),SUM($O23,BE$4/1000)),3),CMB[[Cmb_ID]:[Cmb_ID]],0),SUM(N(BE$1),N($R23),1)),CHOOSE(AC[[M]:[M]],1,0,1,AC[[DB]:[DB]])),PRODUCT(SUM(ROUND(AVERAGE(VALUE(BE$3),VALUE($P23)),0),CHOOSE(IF(OR(BE$1,$R23),4,INDEX(CMB[[Res_Rare]:[Res_Rare]],MATCH(ROUND(MIN(SUM(BE$4,$O23/1000),SUM($O23,BE$4/1000)),3),CMB[[Cmb_ID]:[Cmb_ID]],0))),-1,-1,0,0)),IF(OR(BE$1,$R23),4,INDEX(CMB[[Cmb_Rare]:[Cmb_Rare]],MATCH(ROUND(MIN(SUM(BE$4,$O23/1000),SUM($O23,BE$4/1000)),3),CMB[[Cmb_ID]:[Cmb_ID]],0))),CHOOSE(AC[[M]:[M]],2,1,1,SUM(AC[[AB]:[DB]])))),""))</f>
        <v/>
      </c>
      <c r="BF23" t="str">
        <f>IF(OR(BF$5="",$S23=""),"",IFERROR(SUM(PRODUCT(INDEX(CMB[[BA_0O]:[BA_2O]],MATCH(ROUND(MIN(SUM(BF$4,$O23/1000),SUM($O23,BF$4/1000)),3),CMB[[Cmb_ID]:[Cmb_ID]],0),SUM(N(BF$1),N($R23),1)),CHOOSE(AC[[M]:[M]],1,1,0,AC[[AB]:[AB]])),PRODUCT(INDEX(CMB[[BD_0O]:[BD_2O]],MATCH(ROUND(MIN(SUM(BF$4,$O23/1000),SUM($O23,BF$4/1000)),3),CMB[[Cmb_ID]:[Cmb_ID]],0),SUM(N(BF$1),N($R23),1)),CHOOSE(AC[[M]:[M]],1,0,1,AC[[DB]:[DB]])),PRODUCT(SUM(ROUND(AVERAGE(VALUE(BF$3),VALUE($P23)),0),CHOOSE(IF(OR(BF$1,$R23),4,INDEX(CMB[[Res_Rare]:[Res_Rare]],MATCH(ROUND(MIN(SUM(BF$4,$O23/1000),SUM($O23,BF$4/1000)),3),CMB[[Cmb_ID]:[Cmb_ID]],0))),-1,-1,0,0)),IF(OR(BF$1,$R23),4,INDEX(CMB[[Cmb_Rare]:[Cmb_Rare]],MATCH(ROUND(MIN(SUM(BF$4,$O23/1000),SUM($O23,BF$4/1000)),3),CMB[[Cmb_ID]:[Cmb_ID]],0))),CHOOSE(AC[[M]:[M]],2,1,1,SUM(AC[[AB]:[DB]])))),""))</f>
        <v/>
      </c>
      <c r="BG23" t="str">
        <f>IF(OR(BG$5="",$S23=""),"",IFERROR(SUM(PRODUCT(INDEX(CMB[[BA_0O]:[BA_2O]],MATCH(ROUND(MIN(SUM(BG$4,$O23/1000),SUM($O23,BG$4/1000)),3),CMB[[Cmb_ID]:[Cmb_ID]],0),SUM(N(BG$1),N($R23),1)),CHOOSE(AC[[M]:[M]],1,1,0,AC[[AB]:[AB]])),PRODUCT(INDEX(CMB[[BD_0O]:[BD_2O]],MATCH(ROUND(MIN(SUM(BG$4,$O23/1000),SUM($O23,BG$4/1000)),3),CMB[[Cmb_ID]:[Cmb_ID]],0),SUM(N(BG$1),N($R23),1)),CHOOSE(AC[[M]:[M]],1,0,1,AC[[DB]:[DB]])),PRODUCT(SUM(ROUND(AVERAGE(VALUE(BG$3),VALUE($P23)),0),CHOOSE(IF(OR(BG$1,$R23),4,INDEX(CMB[[Res_Rare]:[Res_Rare]],MATCH(ROUND(MIN(SUM(BG$4,$O23/1000),SUM($O23,BG$4/1000)),3),CMB[[Cmb_ID]:[Cmb_ID]],0))),-1,-1,0,0)),IF(OR(BG$1,$R23),4,INDEX(CMB[[Cmb_Rare]:[Cmb_Rare]],MATCH(ROUND(MIN(SUM(BG$4,$O23/1000),SUM($O23,BG$4/1000)),3),CMB[[Cmb_ID]:[Cmb_ID]],0))),CHOOSE(AC[[M]:[M]],2,1,1,SUM(AC[[AB]:[DB]])))),""))</f>
        <v/>
      </c>
      <c r="BH23" t="str">
        <f>IF(OR(BH$5="",$S23=""),"",IFERROR(SUM(PRODUCT(INDEX(CMB[[BA_0O]:[BA_2O]],MATCH(ROUND(MIN(SUM(BH$4,$O23/1000),SUM($O23,BH$4/1000)),3),CMB[[Cmb_ID]:[Cmb_ID]],0),SUM(N(BH$1),N($R23),1)),CHOOSE(AC[[M]:[M]],1,1,0,AC[[AB]:[AB]])),PRODUCT(INDEX(CMB[[BD_0O]:[BD_2O]],MATCH(ROUND(MIN(SUM(BH$4,$O23/1000),SUM($O23,BH$4/1000)),3),CMB[[Cmb_ID]:[Cmb_ID]],0),SUM(N(BH$1),N($R23),1)),CHOOSE(AC[[M]:[M]],1,0,1,AC[[DB]:[DB]])),PRODUCT(SUM(ROUND(AVERAGE(VALUE(BH$3),VALUE($P23)),0),CHOOSE(IF(OR(BH$1,$R23),4,INDEX(CMB[[Res_Rare]:[Res_Rare]],MATCH(ROUND(MIN(SUM(BH$4,$O23/1000),SUM($O23,BH$4/1000)),3),CMB[[Cmb_ID]:[Cmb_ID]],0))),-1,-1,0,0)),IF(OR(BH$1,$R23),4,INDEX(CMB[[Cmb_Rare]:[Cmb_Rare]],MATCH(ROUND(MIN(SUM(BH$4,$O23/1000),SUM($O23,BH$4/1000)),3),CMB[[Cmb_ID]:[Cmb_ID]],0))),CHOOSE(AC[[M]:[M]],2,1,1,SUM(AC[[AB]:[DB]])))),""))</f>
        <v/>
      </c>
      <c r="BI23" t="str">
        <f>IF(OR(BI$5="",$S23=""),"",IFERROR(SUM(PRODUCT(INDEX(CMB[[BA_0O]:[BA_2O]],MATCH(ROUND(MIN(SUM(BI$4,$O23/1000),SUM($O23,BI$4/1000)),3),CMB[[Cmb_ID]:[Cmb_ID]],0),SUM(N(BI$1),N($R23),1)),CHOOSE(AC[[M]:[M]],1,1,0,AC[[AB]:[AB]])),PRODUCT(INDEX(CMB[[BD_0O]:[BD_2O]],MATCH(ROUND(MIN(SUM(BI$4,$O23/1000),SUM($O23,BI$4/1000)),3),CMB[[Cmb_ID]:[Cmb_ID]],0),SUM(N(BI$1),N($R23),1)),CHOOSE(AC[[M]:[M]],1,0,1,AC[[DB]:[DB]])),PRODUCT(SUM(ROUND(AVERAGE(VALUE(BI$3),VALUE($P23)),0),CHOOSE(IF(OR(BI$1,$R23),4,INDEX(CMB[[Res_Rare]:[Res_Rare]],MATCH(ROUND(MIN(SUM(BI$4,$O23/1000),SUM($O23,BI$4/1000)),3),CMB[[Cmb_ID]:[Cmb_ID]],0))),-1,-1,0,0)),IF(OR(BI$1,$R23),4,INDEX(CMB[[Cmb_Rare]:[Cmb_Rare]],MATCH(ROUND(MIN(SUM(BI$4,$O23/1000),SUM($O23,BI$4/1000)),3),CMB[[Cmb_ID]:[Cmb_ID]],0))),CHOOSE(AC[[M]:[M]],2,1,1,SUM(AC[[AB]:[DB]])))),""))</f>
        <v/>
      </c>
      <c r="BJ23" t="str">
        <f>IF(OR(BJ$5="",$S23=""),"",IFERROR(SUM(PRODUCT(INDEX(CMB[[BA_0O]:[BA_2O]],MATCH(ROUND(MIN(SUM(BJ$4,$O23/1000),SUM($O23,BJ$4/1000)),3),CMB[[Cmb_ID]:[Cmb_ID]],0),SUM(N(BJ$1),N($R23),1)),CHOOSE(AC[[M]:[M]],1,1,0,AC[[AB]:[AB]])),PRODUCT(INDEX(CMB[[BD_0O]:[BD_2O]],MATCH(ROUND(MIN(SUM(BJ$4,$O23/1000),SUM($O23,BJ$4/1000)),3),CMB[[Cmb_ID]:[Cmb_ID]],0),SUM(N(BJ$1),N($R23),1)),CHOOSE(AC[[M]:[M]],1,0,1,AC[[DB]:[DB]])),PRODUCT(SUM(ROUND(AVERAGE(VALUE(BJ$3),VALUE($P23)),0),CHOOSE(IF(OR(BJ$1,$R23),4,INDEX(CMB[[Res_Rare]:[Res_Rare]],MATCH(ROUND(MIN(SUM(BJ$4,$O23/1000),SUM($O23,BJ$4/1000)),3),CMB[[Cmb_ID]:[Cmb_ID]],0))),-1,-1,0,0)),IF(OR(BJ$1,$R23),4,INDEX(CMB[[Cmb_Rare]:[Cmb_Rare]],MATCH(ROUND(MIN(SUM(BJ$4,$O23/1000),SUM($O23,BJ$4/1000)),3),CMB[[Cmb_ID]:[Cmb_ID]],0))),CHOOSE(AC[[M]:[M]],2,1,1,SUM(AC[[AB]:[DB]])))),""))</f>
        <v/>
      </c>
      <c r="BK23" t="str">
        <f>IF(OR(BK$5="",$S23=""),"",IFERROR(SUM(PRODUCT(INDEX(CMB[[BA_0O]:[BA_2O]],MATCH(ROUND(MIN(SUM(BK$4,$O23/1000),SUM($O23,BK$4/1000)),3),CMB[[Cmb_ID]:[Cmb_ID]],0),SUM(N(BK$1),N($R23),1)),CHOOSE(AC[[M]:[M]],1,1,0,AC[[AB]:[AB]])),PRODUCT(INDEX(CMB[[BD_0O]:[BD_2O]],MATCH(ROUND(MIN(SUM(BK$4,$O23/1000),SUM($O23,BK$4/1000)),3),CMB[[Cmb_ID]:[Cmb_ID]],0),SUM(N(BK$1),N($R23),1)),CHOOSE(AC[[M]:[M]],1,0,1,AC[[DB]:[DB]])),PRODUCT(SUM(ROUND(AVERAGE(VALUE(BK$3),VALUE($P23)),0),CHOOSE(IF(OR(BK$1,$R23),4,INDEX(CMB[[Res_Rare]:[Res_Rare]],MATCH(ROUND(MIN(SUM(BK$4,$O23/1000),SUM($O23,BK$4/1000)),3),CMB[[Cmb_ID]:[Cmb_ID]],0))),-1,-1,0,0)),IF(OR(BK$1,$R23),4,INDEX(CMB[[Cmb_Rare]:[Cmb_Rare]],MATCH(ROUND(MIN(SUM(BK$4,$O23/1000),SUM($O23,BK$4/1000)),3),CMB[[Cmb_ID]:[Cmb_ID]],0))),CHOOSE(AC[[M]:[M]],2,1,1,SUM(AC[[AB]:[DB]])))),""))</f>
        <v/>
      </c>
      <c r="BL23" t="str">
        <f>IF(OR(BL$5="",$S23=""),"",IFERROR(SUM(PRODUCT(INDEX(CMB[[BA_0O]:[BA_2O]],MATCH(ROUND(MIN(SUM(BL$4,$O23/1000),SUM($O23,BL$4/1000)),3),CMB[[Cmb_ID]:[Cmb_ID]],0),SUM(N(BL$1),N($R23),1)),CHOOSE(AC[[M]:[M]],1,1,0,AC[[AB]:[AB]])),PRODUCT(INDEX(CMB[[BD_0O]:[BD_2O]],MATCH(ROUND(MIN(SUM(BL$4,$O23/1000),SUM($O23,BL$4/1000)),3),CMB[[Cmb_ID]:[Cmb_ID]],0),SUM(N(BL$1),N($R23),1)),CHOOSE(AC[[M]:[M]],1,0,1,AC[[DB]:[DB]])),PRODUCT(SUM(ROUND(AVERAGE(VALUE(BL$3),VALUE($P23)),0),CHOOSE(IF(OR(BL$1,$R23),4,INDEX(CMB[[Res_Rare]:[Res_Rare]],MATCH(ROUND(MIN(SUM(BL$4,$O23/1000),SUM($O23,BL$4/1000)),3),CMB[[Cmb_ID]:[Cmb_ID]],0))),-1,-1,0,0)),IF(OR(BL$1,$R23),4,INDEX(CMB[[Cmb_Rare]:[Cmb_Rare]],MATCH(ROUND(MIN(SUM(BL$4,$O23/1000),SUM($O23,BL$4/1000)),3),CMB[[Cmb_ID]:[Cmb_ID]],0))),CHOOSE(AC[[M]:[M]],2,1,1,SUM(AC[[AB]:[DB]])))),""))</f>
        <v/>
      </c>
      <c r="BM23" t="str">
        <f>IF(OR(BM$5="",$S23=""),"",IFERROR(SUM(PRODUCT(INDEX(CMB[[BA_0O]:[BA_2O]],MATCH(ROUND(MIN(SUM(BM$4,$O23/1000),SUM($O23,BM$4/1000)),3),CMB[[Cmb_ID]:[Cmb_ID]],0),SUM(N(BM$1),N($R23),1)),CHOOSE(AC[[M]:[M]],1,1,0,AC[[AB]:[AB]])),PRODUCT(INDEX(CMB[[BD_0O]:[BD_2O]],MATCH(ROUND(MIN(SUM(BM$4,$O23/1000),SUM($O23,BM$4/1000)),3),CMB[[Cmb_ID]:[Cmb_ID]],0),SUM(N(BM$1),N($R23),1)),CHOOSE(AC[[M]:[M]],1,0,1,AC[[DB]:[DB]])),PRODUCT(SUM(ROUND(AVERAGE(VALUE(BM$3),VALUE($P23)),0),CHOOSE(IF(OR(BM$1,$R23),4,INDEX(CMB[[Res_Rare]:[Res_Rare]],MATCH(ROUND(MIN(SUM(BM$4,$O23/1000),SUM($O23,BM$4/1000)),3),CMB[[Cmb_ID]:[Cmb_ID]],0))),-1,-1,0,0)),IF(OR(BM$1,$R23),4,INDEX(CMB[[Cmb_Rare]:[Cmb_Rare]],MATCH(ROUND(MIN(SUM(BM$4,$O23/1000),SUM($O23,BM$4/1000)),3),CMB[[Cmb_ID]:[Cmb_ID]],0))),CHOOSE(AC[[M]:[M]],2,1,1,SUM(AC[[AB]:[DB]])))),""))</f>
        <v/>
      </c>
      <c r="BN23" t="str">
        <f>IF(OR(BN$5="",$S23=""),"",IFERROR(SUM(PRODUCT(INDEX(CMB[[BA_0O]:[BA_2O]],MATCH(ROUND(MIN(SUM(BN$4,$O23/1000),SUM($O23,BN$4/1000)),3),CMB[[Cmb_ID]:[Cmb_ID]],0),SUM(N(BN$1),N($R23),1)),CHOOSE(AC[[M]:[M]],1,1,0,AC[[AB]:[AB]])),PRODUCT(INDEX(CMB[[BD_0O]:[BD_2O]],MATCH(ROUND(MIN(SUM(BN$4,$O23/1000),SUM($O23,BN$4/1000)),3),CMB[[Cmb_ID]:[Cmb_ID]],0),SUM(N(BN$1),N($R23),1)),CHOOSE(AC[[M]:[M]],1,0,1,AC[[DB]:[DB]])),PRODUCT(SUM(ROUND(AVERAGE(VALUE(BN$3),VALUE($P23)),0),CHOOSE(IF(OR(BN$1,$R23),4,INDEX(CMB[[Res_Rare]:[Res_Rare]],MATCH(ROUND(MIN(SUM(BN$4,$O23/1000),SUM($O23,BN$4/1000)),3),CMB[[Cmb_ID]:[Cmb_ID]],0))),-1,-1,0,0)),IF(OR(BN$1,$R23),4,INDEX(CMB[[Cmb_Rare]:[Cmb_Rare]],MATCH(ROUND(MIN(SUM(BN$4,$O23/1000),SUM($O23,BN$4/1000)),3),CMB[[Cmb_ID]:[Cmb_ID]],0))),CHOOSE(AC[[M]:[M]],2,1,1,SUM(AC[[AB]:[DB]])))),""))</f>
        <v/>
      </c>
      <c r="BO23" t="str">
        <f>IF(OR(BO$5="",$S23=""),"",IFERROR(SUM(PRODUCT(INDEX(CMB[[BA_0O]:[BA_2O]],MATCH(ROUND(MIN(SUM(BO$4,$O23/1000),SUM($O23,BO$4/1000)),3),CMB[[Cmb_ID]:[Cmb_ID]],0),SUM(N(BO$1),N($R23),1)),CHOOSE(AC[[M]:[M]],1,1,0,AC[[AB]:[AB]])),PRODUCT(INDEX(CMB[[BD_0O]:[BD_2O]],MATCH(ROUND(MIN(SUM(BO$4,$O23/1000),SUM($O23,BO$4/1000)),3),CMB[[Cmb_ID]:[Cmb_ID]],0),SUM(N(BO$1),N($R23),1)),CHOOSE(AC[[M]:[M]],1,0,1,AC[[DB]:[DB]])),PRODUCT(SUM(ROUND(AVERAGE(VALUE(BO$3),VALUE($P23)),0),CHOOSE(IF(OR(BO$1,$R23),4,INDEX(CMB[[Res_Rare]:[Res_Rare]],MATCH(ROUND(MIN(SUM(BO$4,$O23/1000),SUM($O23,BO$4/1000)),3),CMB[[Cmb_ID]:[Cmb_ID]],0))),-1,-1,0,0)),IF(OR(BO$1,$R23),4,INDEX(CMB[[Cmb_Rare]:[Cmb_Rare]],MATCH(ROUND(MIN(SUM(BO$4,$O23/1000),SUM($O23,BO$4/1000)),3),CMB[[Cmb_ID]:[Cmb_ID]],0))),CHOOSE(AC[[M]:[M]],2,1,1,SUM(AC[[AB]:[DB]])))),""))</f>
        <v/>
      </c>
      <c r="BP23" t="str">
        <f>IF(OR(BP$5="",$S23=""),"",IFERROR(SUM(PRODUCT(INDEX(CMB[[BA_0O]:[BA_2O]],MATCH(ROUND(MIN(SUM(BP$4,$O23/1000),SUM($O23,BP$4/1000)),3),CMB[[Cmb_ID]:[Cmb_ID]],0),SUM(N(BP$1),N($R23),1)),CHOOSE(AC[[M]:[M]],1,1,0,AC[[AB]:[AB]])),PRODUCT(INDEX(CMB[[BD_0O]:[BD_2O]],MATCH(ROUND(MIN(SUM(BP$4,$O23/1000),SUM($O23,BP$4/1000)),3),CMB[[Cmb_ID]:[Cmb_ID]],0),SUM(N(BP$1),N($R23),1)),CHOOSE(AC[[M]:[M]],1,0,1,AC[[DB]:[DB]])),PRODUCT(SUM(ROUND(AVERAGE(VALUE(BP$3),VALUE($P23)),0),CHOOSE(IF(OR(BP$1,$R23),4,INDEX(CMB[[Res_Rare]:[Res_Rare]],MATCH(ROUND(MIN(SUM(BP$4,$O23/1000),SUM($O23,BP$4/1000)),3),CMB[[Cmb_ID]:[Cmb_ID]],0))),-1,-1,0,0)),IF(OR(BP$1,$R23),4,INDEX(CMB[[Cmb_Rare]:[Cmb_Rare]],MATCH(ROUND(MIN(SUM(BP$4,$O23/1000),SUM($O23,BP$4/1000)),3),CMB[[Cmb_ID]:[Cmb_ID]],0))),CHOOSE(AC[[M]:[M]],2,1,1,SUM(AC[[AB]:[DB]])))),""))</f>
        <v/>
      </c>
      <c r="BQ23" t="str">
        <f>IF(OR(BQ$5="",$S23=""),"",IFERROR(SUM(PRODUCT(INDEX(CMB[[BA_0O]:[BA_2O]],MATCH(ROUND(MIN(SUM(BQ$4,$O23/1000),SUM($O23,BQ$4/1000)),3),CMB[[Cmb_ID]:[Cmb_ID]],0),SUM(N(BQ$1),N($R23),1)),CHOOSE(AC[[M]:[M]],1,1,0,AC[[AB]:[AB]])),PRODUCT(INDEX(CMB[[BD_0O]:[BD_2O]],MATCH(ROUND(MIN(SUM(BQ$4,$O23/1000),SUM($O23,BQ$4/1000)),3),CMB[[Cmb_ID]:[Cmb_ID]],0),SUM(N(BQ$1),N($R23),1)),CHOOSE(AC[[M]:[M]],1,0,1,AC[[DB]:[DB]])),PRODUCT(SUM(ROUND(AVERAGE(VALUE(BQ$3),VALUE($P23)),0),CHOOSE(IF(OR(BQ$1,$R23),4,INDEX(CMB[[Res_Rare]:[Res_Rare]],MATCH(ROUND(MIN(SUM(BQ$4,$O23/1000),SUM($O23,BQ$4/1000)),3),CMB[[Cmb_ID]:[Cmb_ID]],0))),-1,-1,0,0)),IF(OR(BQ$1,$R23),4,INDEX(CMB[[Cmb_Rare]:[Cmb_Rare]],MATCH(ROUND(MIN(SUM(BQ$4,$O23/1000),SUM($O23,BQ$4/1000)),3),CMB[[Cmb_ID]:[Cmb_ID]],0))),CHOOSE(AC[[M]:[M]],2,1,1,SUM(AC[[AB]:[DB]])))),""))</f>
        <v/>
      </c>
      <c r="BR23" t="str">
        <f>IF(OR(BR$5="",$S23=""),"",IFERROR(SUM(PRODUCT(INDEX(CMB[[BA_0O]:[BA_2O]],MATCH(ROUND(MIN(SUM(BR$4,$O23/1000),SUM($O23,BR$4/1000)),3),CMB[[Cmb_ID]:[Cmb_ID]],0),SUM(N(BR$1),N($R23),1)),CHOOSE(AC[[M]:[M]],1,1,0,AC[[AB]:[AB]])),PRODUCT(INDEX(CMB[[BD_0O]:[BD_2O]],MATCH(ROUND(MIN(SUM(BR$4,$O23/1000),SUM($O23,BR$4/1000)),3),CMB[[Cmb_ID]:[Cmb_ID]],0),SUM(N(BR$1),N($R23),1)),CHOOSE(AC[[M]:[M]],1,0,1,AC[[DB]:[DB]])),PRODUCT(SUM(ROUND(AVERAGE(VALUE(BR$3),VALUE($P23)),0),CHOOSE(IF(OR(BR$1,$R23),4,INDEX(CMB[[Res_Rare]:[Res_Rare]],MATCH(ROUND(MIN(SUM(BR$4,$O23/1000),SUM($O23,BR$4/1000)),3),CMB[[Cmb_ID]:[Cmb_ID]],0))),-1,-1,0,0)),IF(OR(BR$1,$R23),4,INDEX(CMB[[Cmb_Rare]:[Cmb_Rare]],MATCH(ROUND(MIN(SUM(BR$4,$O23/1000),SUM($O23,BR$4/1000)),3),CMB[[Cmb_ID]:[Cmb_ID]],0))),CHOOSE(AC[[M]:[M]],2,1,1,SUM(AC[[AB]:[DB]])))),""))</f>
        <v/>
      </c>
      <c r="BS23" t="str">
        <f>IF(OR(BS$5="",$S23=""),"",IFERROR(SUM(PRODUCT(INDEX(CMB[[BA_0O]:[BA_2O]],MATCH(ROUND(MIN(SUM(BS$4,$O23/1000),SUM($O23,BS$4/1000)),3),CMB[[Cmb_ID]:[Cmb_ID]],0),SUM(N(BS$1),N($R23),1)),CHOOSE(AC[[M]:[M]],1,1,0,AC[[AB]:[AB]])),PRODUCT(INDEX(CMB[[BD_0O]:[BD_2O]],MATCH(ROUND(MIN(SUM(BS$4,$O23/1000),SUM($O23,BS$4/1000)),3),CMB[[Cmb_ID]:[Cmb_ID]],0),SUM(N(BS$1),N($R23),1)),CHOOSE(AC[[M]:[M]],1,0,1,AC[[DB]:[DB]])),PRODUCT(SUM(ROUND(AVERAGE(VALUE(BS$3),VALUE($P23)),0),CHOOSE(IF(OR(BS$1,$R23),4,INDEX(CMB[[Res_Rare]:[Res_Rare]],MATCH(ROUND(MIN(SUM(BS$4,$O23/1000),SUM($O23,BS$4/1000)),3),CMB[[Cmb_ID]:[Cmb_ID]],0))),-1,-1,0,0)),IF(OR(BS$1,$R23),4,INDEX(CMB[[Cmb_Rare]:[Cmb_Rare]],MATCH(ROUND(MIN(SUM(BS$4,$O23/1000),SUM($O23,BS$4/1000)),3),CMB[[Cmb_ID]:[Cmb_ID]],0))),CHOOSE(AC[[M]:[M]],2,1,1,SUM(AC[[AB]:[DB]])))),""))</f>
        <v/>
      </c>
      <c r="BT23" t="str">
        <f>IF(OR(BT$5="",$S23=""),"",IFERROR(SUM(PRODUCT(INDEX(CMB[[BA_0O]:[BA_2O]],MATCH(ROUND(MIN(SUM(BT$4,$O23/1000),SUM($O23,BT$4/1000)),3),CMB[[Cmb_ID]:[Cmb_ID]],0),SUM(N(BT$1),N($R23),1)),CHOOSE(AC[[M]:[M]],1,1,0,AC[[AB]:[AB]])),PRODUCT(INDEX(CMB[[BD_0O]:[BD_2O]],MATCH(ROUND(MIN(SUM(BT$4,$O23/1000),SUM($O23,BT$4/1000)),3),CMB[[Cmb_ID]:[Cmb_ID]],0),SUM(N(BT$1),N($R23),1)),CHOOSE(AC[[M]:[M]],1,0,1,AC[[DB]:[DB]])),PRODUCT(SUM(ROUND(AVERAGE(VALUE(BT$3),VALUE($P23)),0),CHOOSE(IF(OR(BT$1,$R23),4,INDEX(CMB[[Res_Rare]:[Res_Rare]],MATCH(ROUND(MIN(SUM(BT$4,$O23/1000),SUM($O23,BT$4/1000)),3),CMB[[Cmb_ID]:[Cmb_ID]],0))),-1,-1,0,0)),IF(OR(BT$1,$R23),4,INDEX(CMB[[Cmb_Rare]:[Cmb_Rare]],MATCH(ROUND(MIN(SUM(BT$4,$O23/1000),SUM($O23,BT$4/1000)),3),CMB[[Cmb_ID]:[Cmb_ID]],0))),CHOOSE(AC[[M]:[M]],2,1,1,SUM(AC[[AB]:[DB]])))),""))</f>
        <v/>
      </c>
      <c r="BU23" t="str">
        <f>IF(OR(BU$5="",$S23=""),"",IFERROR(SUM(PRODUCT(INDEX(CMB[[BA_0O]:[BA_2O]],MATCH(ROUND(MIN(SUM(BU$4,$O23/1000),SUM($O23,BU$4/1000)),3),CMB[[Cmb_ID]:[Cmb_ID]],0),SUM(N(BU$1),N($R23),1)),CHOOSE(AC[[M]:[M]],1,1,0,AC[[AB]:[AB]])),PRODUCT(INDEX(CMB[[BD_0O]:[BD_2O]],MATCH(ROUND(MIN(SUM(BU$4,$O23/1000),SUM($O23,BU$4/1000)),3),CMB[[Cmb_ID]:[Cmb_ID]],0),SUM(N(BU$1),N($R23),1)),CHOOSE(AC[[M]:[M]],1,0,1,AC[[DB]:[DB]])),PRODUCT(SUM(ROUND(AVERAGE(VALUE(BU$3),VALUE($P23)),0),CHOOSE(IF(OR(BU$1,$R23),4,INDEX(CMB[[Res_Rare]:[Res_Rare]],MATCH(ROUND(MIN(SUM(BU$4,$O23/1000),SUM($O23,BU$4/1000)),3),CMB[[Cmb_ID]:[Cmb_ID]],0))),-1,-1,0,0)),IF(OR(BU$1,$R23),4,INDEX(CMB[[Cmb_Rare]:[Cmb_Rare]],MATCH(ROUND(MIN(SUM(BU$4,$O23/1000),SUM($O23,BU$4/1000)),3),CMB[[Cmb_ID]:[Cmb_ID]],0))),CHOOSE(AC[[M]:[M]],2,1,1,SUM(AC[[AB]:[DB]])))),""))</f>
        <v/>
      </c>
      <c r="BV23" t="str">
        <f>IF(OR(BV$5="",$S23=""),"",IFERROR(SUM(PRODUCT(INDEX(CMB[[BA_0O]:[BA_2O]],MATCH(ROUND(MIN(SUM(BV$4,$O23/1000),SUM($O23,BV$4/1000)),3),CMB[[Cmb_ID]:[Cmb_ID]],0),SUM(N(BV$1),N($R23),1)),CHOOSE(AC[[M]:[M]],1,1,0,AC[[AB]:[AB]])),PRODUCT(INDEX(CMB[[BD_0O]:[BD_2O]],MATCH(ROUND(MIN(SUM(BV$4,$O23/1000),SUM($O23,BV$4/1000)),3),CMB[[Cmb_ID]:[Cmb_ID]],0),SUM(N(BV$1),N($R23),1)),CHOOSE(AC[[M]:[M]],1,0,1,AC[[DB]:[DB]])),PRODUCT(SUM(ROUND(AVERAGE(VALUE(BV$3),VALUE($P23)),0),CHOOSE(IF(OR(BV$1,$R23),4,INDEX(CMB[[Res_Rare]:[Res_Rare]],MATCH(ROUND(MIN(SUM(BV$4,$O23/1000),SUM($O23,BV$4/1000)),3),CMB[[Cmb_ID]:[Cmb_ID]],0))),-1,-1,0,0)),IF(OR(BV$1,$R23),4,INDEX(CMB[[Cmb_Rare]:[Cmb_Rare]],MATCH(ROUND(MIN(SUM(BV$4,$O23/1000),SUM($O23,BV$4/1000)),3),CMB[[Cmb_ID]:[Cmb_ID]],0))),CHOOSE(AC[[M]:[M]],2,1,1,SUM(AC[[AB]:[DB]])))),""))</f>
        <v/>
      </c>
      <c r="BW23" t="str">
        <f>IF(OR(BW$5="",$S23=""),"",IFERROR(SUM(PRODUCT(INDEX(CMB[[BA_0O]:[BA_2O]],MATCH(ROUND(MIN(SUM(BW$4,$O23/1000),SUM($O23,BW$4/1000)),3),CMB[[Cmb_ID]:[Cmb_ID]],0),SUM(N(BW$1),N($R23),1)),CHOOSE(AC[[M]:[M]],1,1,0,AC[[AB]:[AB]])),PRODUCT(INDEX(CMB[[BD_0O]:[BD_2O]],MATCH(ROUND(MIN(SUM(BW$4,$O23/1000),SUM($O23,BW$4/1000)),3),CMB[[Cmb_ID]:[Cmb_ID]],0),SUM(N(BW$1),N($R23),1)),CHOOSE(AC[[M]:[M]],1,0,1,AC[[DB]:[DB]])),PRODUCT(SUM(ROUND(AVERAGE(VALUE(BW$3),VALUE($P23)),0),CHOOSE(IF(OR(BW$1,$R23),4,INDEX(CMB[[Res_Rare]:[Res_Rare]],MATCH(ROUND(MIN(SUM(BW$4,$O23/1000),SUM($O23,BW$4/1000)),3),CMB[[Cmb_ID]:[Cmb_ID]],0))),-1,-1,0,0)),IF(OR(BW$1,$R23),4,INDEX(CMB[[Cmb_Rare]:[Cmb_Rare]],MATCH(ROUND(MIN(SUM(BW$4,$O23/1000),SUM($O23,BW$4/1000)),3),CMB[[Cmb_ID]:[Cmb_ID]],0))),CHOOSE(AC[[M]:[M]],2,1,1,SUM(AC[[AB]:[DB]])))),""))</f>
        <v/>
      </c>
      <c r="BX23" t="str">
        <f>IF(OR(BX$5="",$S23=""),"",IFERROR(SUM(PRODUCT(INDEX(CMB[[BA_0O]:[BA_2O]],MATCH(ROUND(MIN(SUM(BX$4,$O23/1000),SUM($O23,BX$4/1000)),3),CMB[[Cmb_ID]:[Cmb_ID]],0),SUM(N(BX$1),N($R23),1)),CHOOSE(AC[[M]:[M]],1,1,0,AC[[AB]:[AB]])),PRODUCT(INDEX(CMB[[BD_0O]:[BD_2O]],MATCH(ROUND(MIN(SUM(BX$4,$O23/1000),SUM($O23,BX$4/1000)),3),CMB[[Cmb_ID]:[Cmb_ID]],0),SUM(N(BX$1),N($R23),1)),CHOOSE(AC[[M]:[M]],1,0,1,AC[[DB]:[DB]])),PRODUCT(SUM(ROUND(AVERAGE(VALUE(BX$3),VALUE($P23)),0),CHOOSE(IF(OR(BX$1,$R23),4,INDEX(CMB[[Res_Rare]:[Res_Rare]],MATCH(ROUND(MIN(SUM(BX$4,$O23/1000),SUM($O23,BX$4/1000)),3),CMB[[Cmb_ID]:[Cmb_ID]],0))),-1,-1,0,0)),IF(OR(BX$1,$R23),4,INDEX(CMB[[Cmb_Rare]:[Cmb_Rare]],MATCH(ROUND(MIN(SUM(BX$4,$O23/1000),SUM($O23,BX$4/1000)),3),CMB[[Cmb_ID]:[Cmb_ID]],0))),CHOOSE(AC[[M]:[M]],2,1,1,SUM(AC[[AB]:[DB]])))),""))</f>
        <v/>
      </c>
      <c r="BY23" t="str">
        <f>IF(OR(BY$5="",$S23=""),"",IFERROR(SUM(PRODUCT(INDEX(CMB[[BA_0O]:[BA_2O]],MATCH(ROUND(MIN(SUM(BY$4,$O23/1000),SUM($O23,BY$4/1000)),3),CMB[[Cmb_ID]:[Cmb_ID]],0),SUM(N(BY$1),N($R23),1)),CHOOSE(AC[[M]:[M]],1,1,0,AC[[AB]:[AB]])),PRODUCT(INDEX(CMB[[BD_0O]:[BD_2O]],MATCH(ROUND(MIN(SUM(BY$4,$O23/1000),SUM($O23,BY$4/1000)),3),CMB[[Cmb_ID]:[Cmb_ID]],0),SUM(N(BY$1),N($R23),1)),CHOOSE(AC[[M]:[M]],1,0,1,AC[[DB]:[DB]])),PRODUCT(SUM(ROUND(AVERAGE(VALUE(BY$3),VALUE($P23)),0),CHOOSE(IF(OR(BY$1,$R23),4,INDEX(CMB[[Res_Rare]:[Res_Rare]],MATCH(ROUND(MIN(SUM(BY$4,$O23/1000),SUM($O23,BY$4/1000)),3),CMB[[Cmb_ID]:[Cmb_ID]],0))),-1,-1,0,0)),IF(OR(BY$1,$R23),4,INDEX(CMB[[Cmb_Rare]:[Cmb_Rare]],MATCH(ROUND(MIN(SUM(BY$4,$O23/1000),SUM($O23,BY$4/1000)),3),CMB[[Cmb_ID]:[Cmb_ID]],0))),CHOOSE(AC[[M]:[M]],2,1,1,SUM(AC[[AB]:[DB]])))),""))</f>
        <v/>
      </c>
      <c r="BZ23" t="str">
        <f>IF(OR(BZ$5="",$S23=""),"",IFERROR(SUM(PRODUCT(INDEX(CMB[[BA_0O]:[BA_2O]],MATCH(ROUND(MIN(SUM(BZ$4,$O23/1000),SUM($O23,BZ$4/1000)),3),CMB[[Cmb_ID]:[Cmb_ID]],0),SUM(N(BZ$1),N($R23),1)),CHOOSE(AC[[M]:[M]],1,1,0,AC[[AB]:[AB]])),PRODUCT(INDEX(CMB[[BD_0O]:[BD_2O]],MATCH(ROUND(MIN(SUM(BZ$4,$O23/1000),SUM($O23,BZ$4/1000)),3),CMB[[Cmb_ID]:[Cmb_ID]],0),SUM(N(BZ$1),N($R23),1)),CHOOSE(AC[[M]:[M]],1,0,1,AC[[DB]:[DB]])),PRODUCT(SUM(ROUND(AVERAGE(VALUE(BZ$3),VALUE($P23)),0),CHOOSE(IF(OR(BZ$1,$R23),4,INDEX(CMB[[Res_Rare]:[Res_Rare]],MATCH(ROUND(MIN(SUM(BZ$4,$O23/1000),SUM($O23,BZ$4/1000)),3),CMB[[Cmb_ID]:[Cmb_ID]],0))),-1,-1,0,0)),IF(OR(BZ$1,$R23),4,INDEX(CMB[[Cmb_Rare]:[Cmb_Rare]],MATCH(ROUND(MIN(SUM(BZ$4,$O23/1000),SUM($O23,BZ$4/1000)),3),CMB[[Cmb_ID]:[Cmb_ID]],0))),CHOOSE(AC[[M]:[M]],2,1,1,SUM(AC[[AB]:[DB]])))),""))</f>
        <v/>
      </c>
      <c r="CA23" t="str">
        <f>IF(OR(CA$5="",$S23=""),"",IFERROR(SUM(PRODUCT(INDEX(CMB[[BA_0O]:[BA_2O]],MATCH(ROUND(MIN(SUM(CA$4,$O23/1000),SUM($O23,CA$4/1000)),3),CMB[[Cmb_ID]:[Cmb_ID]],0),SUM(N(CA$1),N($R23),1)),CHOOSE(AC[[M]:[M]],1,1,0,AC[[AB]:[AB]])),PRODUCT(INDEX(CMB[[BD_0O]:[BD_2O]],MATCH(ROUND(MIN(SUM(CA$4,$O23/1000),SUM($O23,CA$4/1000)),3),CMB[[Cmb_ID]:[Cmb_ID]],0),SUM(N(CA$1),N($R23),1)),CHOOSE(AC[[M]:[M]],1,0,1,AC[[DB]:[DB]])),PRODUCT(SUM(ROUND(AVERAGE(VALUE(CA$3),VALUE($P23)),0),CHOOSE(IF(OR(CA$1,$R23),4,INDEX(CMB[[Res_Rare]:[Res_Rare]],MATCH(ROUND(MIN(SUM(CA$4,$O23/1000),SUM($O23,CA$4/1000)),3),CMB[[Cmb_ID]:[Cmb_ID]],0))),-1,-1,0,0)),IF(OR(CA$1,$R23),4,INDEX(CMB[[Cmb_Rare]:[Cmb_Rare]],MATCH(ROUND(MIN(SUM(CA$4,$O23/1000),SUM($O23,CA$4/1000)),3),CMB[[Cmb_ID]:[Cmb_ID]],0))),CHOOSE(AC[[M]:[M]],2,1,1,SUM(AC[[AB]:[DB]])))),""))</f>
        <v/>
      </c>
      <c r="CB23" t="str">
        <f>IF(OR(CB$5="",$S23=""),"",IFERROR(SUM(PRODUCT(INDEX(CMB[[BA_0O]:[BA_2O]],MATCH(ROUND(MIN(SUM(CB$4,$O23/1000),SUM($O23,CB$4/1000)),3),CMB[[Cmb_ID]:[Cmb_ID]],0),SUM(N(CB$1),N($R23),1)),CHOOSE(AC[[M]:[M]],1,1,0,AC[[AB]:[AB]])),PRODUCT(INDEX(CMB[[BD_0O]:[BD_2O]],MATCH(ROUND(MIN(SUM(CB$4,$O23/1000),SUM($O23,CB$4/1000)),3),CMB[[Cmb_ID]:[Cmb_ID]],0),SUM(N(CB$1),N($R23),1)),CHOOSE(AC[[M]:[M]],1,0,1,AC[[DB]:[DB]])),PRODUCT(SUM(ROUND(AVERAGE(VALUE(CB$3),VALUE($P23)),0),CHOOSE(IF(OR(CB$1,$R23),4,INDEX(CMB[[Res_Rare]:[Res_Rare]],MATCH(ROUND(MIN(SUM(CB$4,$O23/1000),SUM($O23,CB$4/1000)),3),CMB[[Cmb_ID]:[Cmb_ID]],0))),-1,-1,0,0)),IF(OR(CB$1,$R23),4,INDEX(CMB[[Cmb_Rare]:[Cmb_Rare]],MATCH(ROUND(MIN(SUM(CB$4,$O23/1000),SUM($O23,CB$4/1000)),3),CMB[[Cmb_ID]:[Cmb_ID]],0))),CHOOSE(AC[[M]:[M]],2,1,1,SUM(AC[[AB]:[DB]])))),""))</f>
        <v/>
      </c>
      <c r="CC23" t="str">
        <f>IF(OR(CC$5="",$S23=""),"",IFERROR(SUM(PRODUCT(INDEX(CMB[[BA_0O]:[BA_2O]],MATCH(ROUND(MIN(SUM(CC$4,$O23/1000),SUM($O23,CC$4/1000)),3),CMB[[Cmb_ID]:[Cmb_ID]],0),SUM(N(CC$1),N($R23),1)),CHOOSE(AC[[M]:[M]],1,1,0,AC[[AB]:[AB]])),PRODUCT(INDEX(CMB[[BD_0O]:[BD_2O]],MATCH(ROUND(MIN(SUM(CC$4,$O23/1000),SUM($O23,CC$4/1000)),3),CMB[[Cmb_ID]:[Cmb_ID]],0),SUM(N(CC$1),N($R23),1)),CHOOSE(AC[[M]:[M]],1,0,1,AC[[DB]:[DB]])),PRODUCT(SUM(ROUND(AVERAGE(VALUE(CC$3),VALUE($P23)),0),CHOOSE(IF(OR(CC$1,$R23),4,INDEX(CMB[[Res_Rare]:[Res_Rare]],MATCH(ROUND(MIN(SUM(CC$4,$O23/1000),SUM($O23,CC$4/1000)),3),CMB[[Cmb_ID]:[Cmb_ID]],0))),-1,-1,0,0)),IF(OR(CC$1,$R23),4,INDEX(CMB[[Cmb_Rare]:[Cmb_Rare]],MATCH(ROUND(MIN(SUM(CC$4,$O23/1000),SUM($O23,CC$4/1000)),3),CMB[[Cmb_ID]:[Cmb_ID]],0))),CHOOSE(AC[[M]:[M]],2,1,1,SUM(AC[[AB]:[DB]])))),""))</f>
        <v/>
      </c>
      <c r="CD23" t="str">
        <f>IF(OR(CD$5="",$S23=""),"",IFERROR(SUM(PRODUCT(INDEX(CMB[[BA_0O]:[BA_2O]],MATCH(ROUND(MIN(SUM(CD$4,$O23/1000),SUM($O23,CD$4/1000)),3),CMB[[Cmb_ID]:[Cmb_ID]],0),SUM(N(CD$1),N($R23),1)),CHOOSE(AC[[M]:[M]],1,1,0,AC[[AB]:[AB]])),PRODUCT(INDEX(CMB[[BD_0O]:[BD_2O]],MATCH(ROUND(MIN(SUM(CD$4,$O23/1000),SUM($O23,CD$4/1000)),3),CMB[[Cmb_ID]:[Cmb_ID]],0),SUM(N(CD$1),N($R23),1)),CHOOSE(AC[[M]:[M]],1,0,1,AC[[DB]:[DB]])),PRODUCT(SUM(ROUND(AVERAGE(VALUE(CD$3),VALUE($P23)),0),CHOOSE(IF(OR(CD$1,$R23),4,INDEX(CMB[[Res_Rare]:[Res_Rare]],MATCH(ROUND(MIN(SUM(CD$4,$O23/1000),SUM($O23,CD$4/1000)),3),CMB[[Cmb_ID]:[Cmb_ID]],0))),-1,-1,0,0)),IF(OR(CD$1,$R23),4,INDEX(CMB[[Cmb_Rare]:[Cmb_Rare]],MATCH(ROUND(MIN(SUM(CD$4,$O23/1000),SUM($O23,CD$4/1000)),3),CMB[[Cmb_ID]:[Cmb_ID]],0))),CHOOSE(AC[[M]:[M]],2,1,1,SUM(AC[[AB]:[DB]])))),""))</f>
        <v/>
      </c>
      <c r="CE23" t="str">
        <f>IF(OR(CE$5="",$S23=""),"",IFERROR(SUM(PRODUCT(INDEX(CMB[[BA_0O]:[BA_2O]],MATCH(ROUND(MIN(SUM(CE$4,$O23/1000),SUM($O23,CE$4/1000)),3),CMB[[Cmb_ID]:[Cmb_ID]],0),SUM(N(CE$1),N($R23),1)),CHOOSE(AC[[M]:[M]],1,1,0,AC[[AB]:[AB]])),PRODUCT(INDEX(CMB[[BD_0O]:[BD_2O]],MATCH(ROUND(MIN(SUM(CE$4,$O23/1000),SUM($O23,CE$4/1000)),3),CMB[[Cmb_ID]:[Cmb_ID]],0),SUM(N(CE$1),N($R23),1)),CHOOSE(AC[[M]:[M]],1,0,1,AC[[DB]:[DB]])),PRODUCT(SUM(ROUND(AVERAGE(VALUE(CE$3),VALUE($P23)),0),CHOOSE(IF(OR(CE$1,$R23),4,INDEX(CMB[[Res_Rare]:[Res_Rare]],MATCH(ROUND(MIN(SUM(CE$4,$O23/1000),SUM($O23,CE$4/1000)),3),CMB[[Cmb_ID]:[Cmb_ID]],0))),-1,-1,0,0)),IF(OR(CE$1,$R23),4,INDEX(CMB[[Cmb_Rare]:[Cmb_Rare]],MATCH(ROUND(MIN(SUM(CE$4,$O23/1000),SUM($O23,CE$4/1000)),3),CMB[[Cmb_ID]:[Cmb_ID]],0))),CHOOSE(AC[[M]:[M]],2,1,1,SUM(AC[[AB]:[DB]])))),""))</f>
        <v/>
      </c>
      <c r="CF23" t="str">
        <f>IF(OR(CF$5="",$S23=""),"",IFERROR(SUM(PRODUCT(INDEX(CMB[[BA_0O]:[BA_2O]],MATCH(ROUND(MIN(SUM(CF$4,$O23/1000),SUM($O23,CF$4/1000)),3),CMB[[Cmb_ID]:[Cmb_ID]],0),SUM(N(CF$1),N($R23),1)),CHOOSE(AC[[M]:[M]],1,1,0,AC[[AB]:[AB]])),PRODUCT(INDEX(CMB[[BD_0O]:[BD_2O]],MATCH(ROUND(MIN(SUM(CF$4,$O23/1000),SUM($O23,CF$4/1000)),3),CMB[[Cmb_ID]:[Cmb_ID]],0),SUM(N(CF$1),N($R23),1)),CHOOSE(AC[[M]:[M]],1,0,1,AC[[DB]:[DB]])),PRODUCT(SUM(ROUND(AVERAGE(VALUE(CF$3),VALUE($P23)),0),CHOOSE(IF(OR(CF$1,$R23),4,INDEX(CMB[[Res_Rare]:[Res_Rare]],MATCH(ROUND(MIN(SUM(CF$4,$O23/1000),SUM($O23,CF$4/1000)),3),CMB[[Cmb_ID]:[Cmb_ID]],0))),-1,-1,0,0)),IF(OR(CF$1,$R23),4,INDEX(CMB[[Cmb_Rare]:[Cmb_Rare]],MATCH(ROUND(MIN(SUM(CF$4,$O23/1000),SUM($O23,CF$4/1000)),3),CMB[[Cmb_ID]:[Cmb_ID]],0))),CHOOSE(AC[[M]:[M]],2,1,1,SUM(AC[[AB]:[DB]])))),""))</f>
        <v/>
      </c>
      <c r="CG23" t="str">
        <f>IF(OR(CG$5="",$S23=""),"",IFERROR(SUM(PRODUCT(INDEX(CMB[[BA_0O]:[BA_2O]],MATCH(ROUND(MIN(SUM(CG$4,$O23/1000),SUM($O23,CG$4/1000)),3),CMB[[Cmb_ID]:[Cmb_ID]],0),SUM(N(CG$1),N($R23),1)),CHOOSE(AC[[M]:[M]],1,1,0,AC[[AB]:[AB]])),PRODUCT(INDEX(CMB[[BD_0O]:[BD_2O]],MATCH(ROUND(MIN(SUM(CG$4,$O23/1000),SUM($O23,CG$4/1000)),3),CMB[[Cmb_ID]:[Cmb_ID]],0),SUM(N(CG$1),N($R23),1)),CHOOSE(AC[[M]:[M]],1,0,1,AC[[DB]:[DB]])),PRODUCT(SUM(ROUND(AVERAGE(VALUE(CG$3),VALUE($P23)),0),CHOOSE(IF(OR(CG$1,$R23),4,INDEX(CMB[[Res_Rare]:[Res_Rare]],MATCH(ROUND(MIN(SUM(CG$4,$O23/1000),SUM($O23,CG$4/1000)),3),CMB[[Cmb_ID]:[Cmb_ID]],0))),-1,-1,0,0)),IF(OR(CG$1,$R23),4,INDEX(CMB[[Cmb_Rare]:[Cmb_Rare]],MATCH(ROUND(MIN(SUM(CG$4,$O23/1000),SUM($O23,CG$4/1000)),3),CMB[[Cmb_ID]:[Cmb_ID]],0))),CHOOSE(AC[[M]:[M]],2,1,1,SUM(AC[[AB]:[DB]])))),""))</f>
        <v/>
      </c>
      <c r="CH23" t="str">
        <f>IF(OR(CH$5="",$S23=""),"",IFERROR(SUM(PRODUCT(INDEX(CMB[[BA_0O]:[BA_2O]],MATCH(ROUND(MIN(SUM(CH$4,$O23/1000),SUM($O23,CH$4/1000)),3),CMB[[Cmb_ID]:[Cmb_ID]],0),SUM(N(CH$1),N($R23),1)),CHOOSE(AC[[M]:[M]],1,1,0,AC[[AB]:[AB]])),PRODUCT(INDEX(CMB[[BD_0O]:[BD_2O]],MATCH(ROUND(MIN(SUM(CH$4,$O23/1000),SUM($O23,CH$4/1000)),3),CMB[[Cmb_ID]:[Cmb_ID]],0),SUM(N(CH$1),N($R23),1)),CHOOSE(AC[[M]:[M]],1,0,1,AC[[DB]:[DB]])),PRODUCT(SUM(ROUND(AVERAGE(VALUE(CH$3),VALUE($P23)),0),CHOOSE(IF(OR(CH$1,$R23),4,INDEX(CMB[[Res_Rare]:[Res_Rare]],MATCH(ROUND(MIN(SUM(CH$4,$O23/1000),SUM($O23,CH$4/1000)),3),CMB[[Cmb_ID]:[Cmb_ID]],0))),-1,-1,0,0)),IF(OR(CH$1,$R23),4,INDEX(CMB[[Cmb_Rare]:[Cmb_Rare]],MATCH(ROUND(MIN(SUM(CH$4,$O23/1000),SUM($O23,CH$4/1000)),3),CMB[[Cmb_ID]:[Cmb_ID]],0))),CHOOSE(AC[[M]:[M]],2,1,1,SUM(AC[[AB]:[DB]])))),""))</f>
        <v/>
      </c>
      <c r="CI23" t="str">
        <f>IF(OR(CI$5="",$S23=""),"",IFERROR(SUM(PRODUCT(INDEX(CMB[[BA_0O]:[BA_2O]],MATCH(ROUND(MIN(SUM(CI$4,$O23/1000),SUM($O23,CI$4/1000)),3),CMB[[Cmb_ID]:[Cmb_ID]],0),SUM(N(CI$1),N($R23),1)),CHOOSE(AC[[M]:[M]],1,1,0,AC[[AB]:[AB]])),PRODUCT(INDEX(CMB[[BD_0O]:[BD_2O]],MATCH(ROUND(MIN(SUM(CI$4,$O23/1000),SUM($O23,CI$4/1000)),3),CMB[[Cmb_ID]:[Cmb_ID]],0),SUM(N(CI$1),N($R23),1)),CHOOSE(AC[[M]:[M]],1,0,1,AC[[DB]:[DB]])),PRODUCT(SUM(ROUND(AVERAGE(VALUE(CI$3),VALUE($P23)),0),CHOOSE(IF(OR(CI$1,$R23),4,INDEX(CMB[[Res_Rare]:[Res_Rare]],MATCH(ROUND(MIN(SUM(CI$4,$O23/1000),SUM($O23,CI$4/1000)),3),CMB[[Cmb_ID]:[Cmb_ID]],0))),-1,-1,0,0)),IF(OR(CI$1,$R23),4,INDEX(CMB[[Cmb_Rare]:[Cmb_Rare]],MATCH(ROUND(MIN(SUM(CI$4,$O23/1000),SUM($O23,CI$4/1000)),3),CMB[[Cmb_ID]:[Cmb_ID]],0))),CHOOSE(AC[[M]:[M]],2,1,1,SUM(AC[[AB]:[DB]])))),""))</f>
        <v/>
      </c>
      <c r="CJ23" t="str">
        <f>IF(OR(CJ$5="",$S23=""),"",IFERROR(SUM(PRODUCT(INDEX(CMB[[BA_0O]:[BA_2O]],MATCH(ROUND(MIN(SUM(CJ$4,$O23/1000),SUM($O23,CJ$4/1000)),3),CMB[[Cmb_ID]:[Cmb_ID]],0),SUM(N(CJ$1),N($R23),1)),CHOOSE(AC[[M]:[M]],1,1,0,AC[[AB]:[AB]])),PRODUCT(INDEX(CMB[[BD_0O]:[BD_2O]],MATCH(ROUND(MIN(SUM(CJ$4,$O23/1000),SUM($O23,CJ$4/1000)),3),CMB[[Cmb_ID]:[Cmb_ID]],0),SUM(N(CJ$1),N($R23),1)),CHOOSE(AC[[M]:[M]],1,0,1,AC[[DB]:[DB]])),PRODUCT(SUM(ROUND(AVERAGE(VALUE(CJ$3),VALUE($P23)),0),CHOOSE(IF(OR(CJ$1,$R23),4,INDEX(CMB[[Res_Rare]:[Res_Rare]],MATCH(ROUND(MIN(SUM(CJ$4,$O23/1000),SUM($O23,CJ$4/1000)),3),CMB[[Cmb_ID]:[Cmb_ID]],0))),-1,-1,0,0)),IF(OR(CJ$1,$R23),4,INDEX(CMB[[Cmb_Rare]:[Cmb_Rare]],MATCH(ROUND(MIN(SUM(CJ$4,$O23/1000),SUM($O23,CJ$4/1000)),3),CMB[[Cmb_ID]:[Cmb_ID]],0))),CHOOSE(AC[[M]:[M]],2,1,1,SUM(AC[[AB]:[DB]])))),""))</f>
        <v/>
      </c>
      <c r="CK23" t="str">
        <f>IF(OR(CK$5="",$S23=""),"",IFERROR(SUM(PRODUCT(INDEX(CMB[[BA_0O]:[BA_2O]],MATCH(ROUND(MIN(SUM(CK$4,$O23/1000),SUM($O23,CK$4/1000)),3),CMB[[Cmb_ID]:[Cmb_ID]],0),SUM(N(CK$1),N($R23),1)),CHOOSE(AC[[M]:[M]],1,1,0,AC[[AB]:[AB]])),PRODUCT(INDEX(CMB[[BD_0O]:[BD_2O]],MATCH(ROUND(MIN(SUM(CK$4,$O23/1000),SUM($O23,CK$4/1000)),3),CMB[[Cmb_ID]:[Cmb_ID]],0),SUM(N(CK$1),N($R23),1)),CHOOSE(AC[[M]:[M]],1,0,1,AC[[DB]:[DB]])),PRODUCT(SUM(ROUND(AVERAGE(VALUE(CK$3),VALUE($P23)),0),CHOOSE(IF(OR(CK$1,$R23),4,INDEX(CMB[[Res_Rare]:[Res_Rare]],MATCH(ROUND(MIN(SUM(CK$4,$O23/1000),SUM($O23,CK$4/1000)),3),CMB[[Cmb_ID]:[Cmb_ID]],0))),-1,-1,0,0)),IF(OR(CK$1,$R23),4,INDEX(CMB[[Cmb_Rare]:[Cmb_Rare]],MATCH(ROUND(MIN(SUM(CK$4,$O23/1000),SUM($O23,CK$4/1000)),3),CMB[[Cmb_ID]:[Cmb_ID]],0))),CHOOSE(AC[[M]:[M]],2,1,1,SUM(AC[[AB]:[DB]])))),""))</f>
        <v/>
      </c>
      <c r="CL23" t="str">
        <f>IF(OR(CL$5="",$S23=""),"",IFERROR(SUM(PRODUCT(INDEX(CMB[[BA_0O]:[BA_2O]],MATCH(ROUND(MIN(SUM(CL$4,$O23/1000),SUM($O23,CL$4/1000)),3),CMB[[Cmb_ID]:[Cmb_ID]],0),SUM(N(CL$1),N($R23),1)),CHOOSE(AC[[M]:[M]],1,1,0,AC[[AB]:[AB]])),PRODUCT(INDEX(CMB[[BD_0O]:[BD_2O]],MATCH(ROUND(MIN(SUM(CL$4,$O23/1000),SUM($O23,CL$4/1000)),3),CMB[[Cmb_ID]:[Cmb_ID]],0),SUM(N(CL$1),N($R23),1)),CHOOSE(AC[[M]:[M]],1,0,1,AC[[DB]:[DB]])),PRODUCT(SUM(ROUND(AVERAGE(VALUE(CL$3),VALUE($P23)),0),CHOOSE(IF(OR(CL$1,$R23),4,INDEX(CMB[[Res_Rare]:[Res_Rare]],MATCH(ROUND(MIN(SUM(CL$4,$O23/1000),SUM($O23,CL$4/1000)),3),CMB[[Cmb_ID]:[Cmb_ID]],0))),-1,-1,0,0)),IF(OR(CL$1,$R23),4,INDEX(CMB[[Cmb_Rare]:[Cmb_Rare]],MATCH(ROUND(MIN(SUM(CL$4,$O23/1000),SUM($O23,CL$4/1000)),3),CMB[[Cmb_ID]:[Cmb_ID]],0))),CHOOSE(AC[[M]:[M]],2,1,1,SUM(AC[[AB]:[DB]])))),""))</f>
        <v/>
      </c>
      <c r="CM23" t="str">
        <f>IF(OR(CM$5="",$S23=""),"",IFERROR(SUM(PRODUCT(INDEX(CMB[[BA_0O]:[BA_2O]],MATCH(ROUND(MIN(SUM(CM$4,$O23/1000),SUM($O23,CM$4/1000)),3),CMB[[Cmb_ID]:[Cmb_ID]],0),SUM(N(CM$1),N($R23),1)),CHOOSE(AC[[M]:[M]],1,1,0,AC[[AB]:[AB]])),PRODUCT(INDEX(CMB[[BD_0O]:[BD_2O]],MATCH(ROUND(MIN(SUM(CM$4,$O23/1000),SUM($O23,CM$4/1000)),3),CMB[[Cmb_ID]:[Cmb_ID]],0),SUM(N(CM$1),N($R23),1)),CHOOSE(AC[[M]:[M]],1,0,1,AC[[DB]:[DB]])),PRODUCT(SUM(ROUND(AVERAGE(VALUE(CM$3),VALUE($P23)),0),CHOOSE(IF(OR(CM$1,$R23),4,INDEX(CMB[[Res_Rare]:[Res_Rare]],MATCH(ROUND(MIN(SUM(CM$4,$O23/1000),SUM($O23,CM$4/1000)),3),CMB[[Cmb_ID]:[Cmb_ID]],0))),-1,-1,0,0)),IF(OR(CM$1,$R23),4,INDEX(CMB[[Cmb_Rare]:[Cmb_Rare]],MATCH(ROUND(MIN(SUM(CM$4,$O23/1000),SUM($O23,CM$4/1000)),3),CMB[[Cmb_ID]:[Cmb_ID]],0))),CHOOSE(AC[[M]:[M]],2,1,1,SUM(AC[[AB]:[DB]])))),""))</f>
        <v/>
      </c>
      <c r="CN23" t="str">
        <f>IF(OR(CN$5="",$S23=""),"",IFERROR(SUM(PRODUCT(INDEX(CMB[[BA_0O]:[BA_2O]],MATCH(ROUND(MIN(SUM(CN$4,$O23/1000),SUM($O23,CN$4/1000)),3),CMB[[Cmb_ID]:[Cmb_ID]],0),SUM(N(CN$1),N($R23),1)),CHOOSE(AC[[M]:[M]],1,1,0,AC[[AB]:[AB]])),PRODUCT(INDEX(CMB[[BD_0O]:[BD_2O]],MATCH(ROUND(MIN(SUM(CN$4,$O23/1000),SUM($O23,CN$4/1000)),3),CMB[[Cmb_ID]:[Cmb_ID]],0),SUM(N(CN$1),N($R23),1)),CHOOSE(AC[[M]:[M]],1,0,1,AC[[DB]:[DB]])),PRODUCT(SUM(ROUND(AVERAGE(VALUE(CN$3),VALUE($P23)),0),CHOOSE(IF(OR(CN$1,$R23),4,INDEX(CMB[[Res_Rare]:[Res_Rare]],MATCH(ROUND(MIN(SUM(CN$4,$O23/1000),SUM($O23,CN$4/1000)),3),CMB[[Cmb_ID]:[Cmb_ID]],0))),-1,-1,0,0)),IF(OR(CN$1,$R23),4,INDEX(CMB[[Cmb_Rare]:[Cmb_Rare]],MATCH(ROUND(MIN(SUM(CN$4,$O23/1000),SUM($O23,CN$4/1000)),3),CMB[[Cmb_ID]:[Cmb_ID]],0))),CHOOSE(AC[[M]:[M]],2,1,1,SUM(AC[[AB]:[DB]])))),""))</f>
        <v/>
      </c>
      <c r="CO23" t="str">
        <f>IF(OR(CO$5="",$S23=""),"",IFERROR(SUM(PRODUCT(INDEX(CMB[[BA_0O]:[BA_2O]],MATCH(ROUND(MIN(SUM(CO$4,$O23/1000),SUM($O23,CO$4/1000)),3),CMB[[Cmb_ID]:[Cmb_ID]],0),SUM(N(CO$1),N($R23),1)),CHOOSE(AC[[M]:[M]],1,1,0,AC[[AB]:[AB]])),PRODUCT(INDEX(CMB[[BD_0O]:[BD_2O]],MATCH(ROUND(MIN(SUM(CO$4,$O23/1000),SUM($O23,CO$4/1000)),3),CMB[[Cmb_ID]:[Cmb_ID]],0),SUM(N(CO$1),N($R23),1)),CHOOSE(AC[[M]:[M]],1,0,1,AC[[DB]:[DB]])),PRODUCT(SUM(ROUND(AVERAGE(VALUE(CO$3),VALUE($P23)),0),CHOOSE(IF(OR(CO$1,$R23),4,INDEX(CMB[[Res_Rare]:[Res_Rare]],MATCH(ROUND(MIN(SUM(CO$4,$O23/1000),SUM($O23,CO$4/1000)),3),CMB[[Cmb_ID]:[Cmb_ID]],0))),-1,-1,0,0)),IF(OR(CO$1,$R23),4,INDEX(CMB[[Cmb_Rare]:[Cmb_Rare]],MATCH(ROUND(MIN(SUM(CO$4,$O23/1000),SUM($O23,CO$4/1000)),3),CMB[[Cmb_ID]:[Cmb_ID]],0))),CHOOSE(AC[[M]:[M]],2,1,1,SUM(AC[[AB]:[DB]])))),""))</f>
        <v/>
      </c>
      <c r="CP23" t="str">
        <f>IF(OR(CP$5="",$S23=""),"",IFERROR(SUM(PRODUCT(INDEX(CMB[[BA_0O]:[BA_2O]],MATCH(ROUND(MIN(SUM(CP$4,$O23/1000),SUM($O23,CP$4/1000)),3),CMB[[Cmb_ID]:[Cmb_ID]],0),SUM(N(CP$1),N($R23),1)),CHOOSE(AC[[M]:[M]],1,1,0,AC[[AB]:[AB]])),PRODUCT(INDEX(CMB[[BD_0O]:[BD_2O]],MATCH(ROUND(MIN(SUM(CP$4,$O23/1000),SUM($O23,CP$4/1000)),3),CMB[[Cmb_ID]:[Cmb_ID]],0),SUM(N(CP$1),N($R23),1)),CHOOSE(AC[[M]:[M]],1,0,1,AC[[DB]:[DB]])),PRODUCT(SUM(ROUND(AVERAGE(VALUE(CP$3),VALUE($P23)),0),CHOOSE(IF(OR(CP$1,$R23),4,INDEX(CMB[[Res_Rare]:[Res_Rare]],MATCH(ROUND(MIN(SUM(CP$4,$O23/1000),SUM($O23,CP$4/1000)),3),CMB[[Cmb_ID]:[Cmb_ID]],0))),-1,-1,0,0)),IF(OR(CP$1,$R23),4,INDEX(CMB[[Cmb_Rare]:[Cmb_Rare]],MATCH(ROUND(MIN(SUM(CP$4,$O23/1000),SUM($O23,CP$4/1000)),3),CMB[[Cmb_ID]:[Cmb_ID]],0))),CHOOSE(AC[[M]:[M]],2,1,1,SUM(AC[[AB]:[DB]])))),""))</f>
        <v/>
      </c>
      <c r="CQ23" t="str">
        <f>IF(OR(CQ$5="",$S23=""),"",IFERROR(SUM(PRODUCT(INDEX(CMB[[BA_0O]:[BA_2O]],MATCH(ROUND(MIN(SUM(CQ$4,$O23/1000),SUM($O23,CQ$4/1000)),3),CMB[[Cmb_ID]:[Cmb_ID]],0),SUM(N(CQ$1),N($R23),1)),CHOOSE(AC[[M]:[M]],1,1,0,AC[[AB]:[AB]])),PRODUCT(INDEX(CMB[[BD_0O]:[BD_2O]],MATCH(ROUND(MIN(SUM(CQ$4,$O23/1000),SUM($O23,CQ$4/1000)),3),CMB[[Cmb_ID]:[Cmb_ID]],0),SUM(N(CQ$1),N($R23),1)),CHOOSE(AC[[M]:[M]],1,0,1,AC[[DB]:[DB]])),PRODUCT(SUM(ROUND(AVERAGE(VALUE(CQ$3),VALUE($P23)),0),CHOOSE(IF(OR(CQ$1,$R23),4,INDEX(CMB[[Res_Rare]:[Res_Rare]],MATCH(ROUND(MIN(SUM(CQ$4,$O23/1000),SUM($O23,CQ$4/1000)),3),CMB[[Cmb_ID]:[Cmb_ID]],0))),-1,-1,0,0)),IF(OR(CQ$1,$R23),4,INDEX(CMB[[Cmb_Rare]:[Cmb_Rare]],MATCH(ROUND(MIN(SUM(CQ$4,$O23/1000),SUM($O23,CQ$4/1000)),3),CMB[[Cmb_ID]:[Cmb_ID]],0))),CHOOSE(AC[[M]:[M]],2,1,1,SUM(AC[[AB]:[DB]])))),""))</f>
        <v/>
      </c>
      <c r="CR23" t="str">
        <f>IF(OR(CR$5="",$S23=""),"",IFERROR(SUM(PRODUCT(INDEX(CMB[[BA_0O]:[BA_2O]],MATCH(ROUND(MIN(SUM(CR$4,$O23/1000),SUM($O23,CR$4/1000)),3),CMB[[Cmb_ID]:[Cmb_ID]],0),SUM(N(CR$1),N($R23),1)),CHOOSE(AC[[M]:[M]],1,1,0,AC[[AB]:[AB]])),PRODUCT(INDEX(CMB[[BD_0O]:[BD_2O]],MATCH(ROUND(MIN(SUM(CR$4,$O23/1000),SUM($O23,CR$4/1000)),3),CMB[[Cmb_ID]:[Cmb_ID]],0),SUM(N(CR$1),N($R23),1)),CHOOSE(AC[[M]:[M]],1,0,1,AC[[DB]:[DB]])),PRODUCT(SUM(ROUND(AVERAGE(VALUE(CR$3),VALUE($P23)),0),CHOOSE(IF(OR(CR$1,$R23),4,INDEX(CMB[[Res_Rare]:[Res_Rare]],MATCH(ROUND(MIN(SUM(CR$4,$O23/1000),SUM($O23,CR$4/1000)),3),CMB[[Cmb_ID]:[Cmb_ID]],0))),-1,-1,0,0)),IF(OR(CR$1,$R23),4,INDEX(CMB[[Cmb_Rare]:[Cmb_Rare]],MATCH(ROUND(MIN(SUM(CR$4,$O23/1000),SUM($O23,CR$4/1000)),3),CMB[[Cmb_ID]:[Cmb_ID]],0))),CHOOSE(AC[[M]:[M]],2,1,1,SUM(AC[[AB]:[DB]])))),""))</f>
        <v/>
      </c>
      <c r="CS23" t="str">
        <f>IF(OR(CS$5="",$S23=""),"",IFERROR(SUM(PRODUCT(INDEX(CMB[[BA_0O]:[BA_2O]],MATCH(ROUND(MIN(SUM(CS$4,$O23/1000),SUM($O23,CS$4/1000)),3),CMB[[Cmb_ID]:[Cmb_ID]],0),SUM(N(CS$1),N($R23),1)),CHOOSE(AC[[M]:[M]],1,1,0,AC[[AB]:[AB]])),PRODUCT(INDEX(CMB[[BD_0O]:[BD_2O]],MATCH(ROUND(MIN(SUM(CS$4,$O23/1000),SUM($O23,CS$4/1000)),3),CMB[[Cmb_ID]:[Cmb_ID]],0),SUM(N(CS$1),N($R23),1)),CHOOSE(AC[[M]:[M]],1,0,1,AC[[DB]:[DB]])),PRODUCT(SUM(ROUND(AVERAGE(VALUE(CS$3),VALUE($P23)),0),CHOOSE(IF(OR(CS$1,$R23),4,INDEX(CMB[[Res_Rare]:[Res_Rare]],MATCH(ROUND(MIN(SUM(CS$4,$O23/1000),SUM($O23,CS$4/1000)),3),CMB[[Cmb_ID]:[Cmb_ID]],0))),-1,-1,0,0)),IF(OR(CS$1,$R23),4,INDEX(CMB[[Cmb_Rare]:[Cmb_Rare]],MATCH(ROUND(MIN(SUM(CS$4,$O23/1000),SUM($O23,CS$4/1000)),3),CMB[[Cmb_ID]:[Cmb_ID]],0))),CHOOSE(AC[[M]:[M]],2,1,1,SUM(AC[[AB]:[DB]])))),""))</f>
        <v/>
      </c>
      <c r="CT23" t="str">
        <f>IF(OR(CT$5="",$S23=""),"",IFERROR(SUM(PRODUCT(INDEX(CMB[[BA_0O]:[BA_2O]],MATCH(ROUND(MIN(SUM(CT$4,$O23/1000),SUM($O23,CT$4/1000)),3),CMB[[Cmb_ID]:[Cmb_ID]],0),SUM(N(CT$1),N($R23),1)),CHOOSE(AC[[M]:[M]],1,1,0,AC[[AB]:[AB]])),PRODUCT(INDEX(CMB[[BD_0O]:[BD_2O]],MATCH(ROUND(MIN(SUM(CT$4,$O23/1000),SUM($O23,CT$4/1000)),3),CMB[[Cmb_ID]:[Cmb_ID]],0),SUM(N(CT$1),N($R23),1)),CHOOSE(AC[[M]:[M]],1,0,1,AC[[DB]:[DB]])),PRODUCT(SUM(ROUND(AVERAGE(VALUE(CT$3),VALUE($P23)),0),CHOOSE(IF(OR(CT$1,$R23),4,INDEX(CMB[[Res_Rare]:[Res_Rare]],MATCH(ROUND(MIN(SUM(CT$4,$O23/1000),SUM($O23,CT$4/1000)),3),CMB[[Cmb_ID]:[Cmb_ID]],0))),-1,-1,0,0)),IF(OR(CT$1,$R23),4,INDEX(CMB[[Cmb_Rare]:[Cmb_Rare]],MATCH(ROUND(MIN(SUM(CT$4,$O23/1000),SUM($O23,CT$4/1000)),3),CMB[[Cmb_ID]:[Cmb_ID]],0))),CHOOSE(AC[[M]:[M]],2,1,1,SUM(AC[[AB]:[DB]])))),""))</f>
        <v/>
      </c>
      <c r="CU23" t="str">
        <f>IF(OR(CU$5="",$S23=""),"",IFERROR(SUM(PRODUCT(INDEX(CMB[[BA_0O]:[BA_2O]],MATCH(ROUND(MIN(SUM(CU$4,$O23/1000),SUM($O23,CU$4/1000)),3),CMB[[Cmb_ID]:[Cmb_ID]],0),SUM(N(CU$1),N($R23),1)),CHOOSE(AC[[M]:[M]],1,1,0,AC[[AB]:[AB]])),PRODUCT(INDEX(CMB[[BD_0O]:[BD_2O]],MATCH(ROUND(MIN(SUM(CU$4,$O23/1000),SUM($O23,CU$4/1000)),3),CMB[[Cmb_ID]:[Cmb_ID]],0),SUM(N(CU$1),N($R23),1)),CHOOSE(AC[[M]:[M]],1,0,1,AC[[DB]:[DB]])),PRODUCT(SUM(ROUND(AVERAGE(VALUE(CU$3),VALUE($P23)),0),CHOOSE(IF(OR(CU$1,$R23),4,INDEX(CMB[[Res_Rare]:[Res_Rare]],MATCH(ROUND(MIN(SUM(CU$4,$O23/1000),SUM($O23,CU$4/1000)),3),CMB[[Cmb_ID]:[Cmb_ID]],0))),-1,-1,0,0)),IF(OR(CU$1,$R23),4,INDEX(CMB[[Cmb_Rare]:[Cmb_Rare]],MATCH(ROUND(MIN(SUM(CU$4,$O23/1000),SUM($O23,CU$4/1000)),3),CMB[[Cmb_ID]:[Cmb_ID]],0))),CHOOSE(AC[[M]:[M]],2,1,1,SUM(AC[[AB]:[DB]])))),""))</f>
        <v/>
      </c>
      <c r="CV23" t="str">
        <f>IF(OR(CV$5="",$S23=""),"",IFERROR(SUM(PRODUCT(INDEX(CMB[[BA_0O]:[BA_2O]],MATCH(ROUND(MIN(SUM(CV$4,$O23/1000),SUM($O23,CV$4/1000)),3),CMB[[Cmb_ID]:[Cmb_ID]],0),SUM(N(CV$1),N($R23),1)),CHOOSE(AC[[M]:[M]],1,1,0,AC[[AB]:[AB]])),PRODUCT(INDEX(CMB[[BD_0O]:[BD_2O]],MATCH(ROUND(MIN(SUM(CV$4,$O23/1000),SUM($O23,CV$4/1000)),3),CMB[[Cmb_ID]:[Cmb_ID]],0),SUM(N(CV$1),N($R23),1)),CHOOSE(AC[[M]:[M]],1,0,1,AC[[DB]:[DB]])),PRODUCT(SUM(ROUND(AVERAGE(VALUE(CV$3),VALUE($P23)),0),CHOOSE(IF(OR(CV$1,$R23),4,INDEX(CMB[[Res_Rare]:[Res_Rare]],MATCH(ROUND(MIN(SUM(CV$4,$O23/1000),SUM($O23,CV$4/1000)),3),CMB[[Cmb_ID]:[Cmb_ID]],0))),-1,-1,0,0)),IF(OR(CV$1,$R23),4,INDEX(CMB[[Cmb_Rare]:[Cmb_Rare]],MATCH(ROUND(MIN(SUM(CV$4,$O23/1000),SUM($O23,CV$4/1000)),3),CMB[[Cmb_ID]:[Cmb_ID]],0))),CHOOSE(AC[[M]:[M]],2,1,1,SUM(AC[[AB]:[DB]])))),""))</f>
        <v/>
      </c>
      <c r="CW23" t="str">
        <f>IF(OR(CW$5="",$S23=""),"",IFERROR(SUM(PRODUCT(INDEX(CMB[[BA_0O]:[BA_2O]],MATCH(ROUND(MIN(SUM(CW$4,$O23/1000),SUM($O23,CW$4/1000)),3),CMB[[Cmb_ID]:[Cmb_ID]],0),SUM(N(CW$1),N($R23),1)),CHOOSE(AC[[M]:[M]],1,1,0,AC[[AB]:[AB]])),PRODUCT(INDEX(CMB[[BD_0O]:[BD_2O]],MATCH(ROUND(MIN(SUM(CW$4,$O23/1000),SUM($O23,CW$4/1000)),3),CMB[[Cmb_ID]:[Cmb_ID]],0),SUM(N(CW$1),N($R23),1)),CHOOSE(AC[[M]:[M]],1,0,1,AC[[DB]:[DB]])),PRODUCT(SUM(ROUND(AVERAGE(VALUE(CW$3),VALUE($P23)),0),CHOOSE(IF(OR(CW$1,$R23),4,INDEX(CMB[[Res_Rare]:[Res_Rare]],MATCH(ROUND(MIN(SUM(CW$4,$O23/1000),SUM($O23,CW$4/1000)),3),CMB[[Cmb_ID]:[Cmb_ID]],0))),-1,-1,0,0)),IF(OR(CW$1,$R23),4,INDEX(CMB[[Cmb_Rare]:[Cmb_Rare]],MATCH(ROUND(MIN(SUM(CW$4,$O23/1000),SUM($O23,CW$4/1000)),3),CMB[[Cmb_ID]:[Cmb_ID]],0))),CHOOSE(AC[[M]:[M]],2,1,1,SUM(AC[[AB]:[DB]])))),""))</f>
        <v/>
      </c>
      <c r="CX23" t="str">
        <f>IF(OR(CX$5="",$S23=""),"",IFERROR(SUM(PRODUCT(INDEX(CMB[[BA_0O]:[BA_2O]],MATCH(ROUND(MIN(SUM(CX$4,$O23/1000),SUM($O23,CX$4/1000)),3),CMB[[Cmb_ID]:[Cmb_ID]],0),SUM(N(CX$1),N($R23),1)),CHOOSE(AC[[M]:[M]],1,1,0,AC[[AB]:[AB]])),PRODUCT(INDEX(CMB[[BD_0O]:[BD_2O]],MATCH(ROUND(MIN(SUM(CX$4,$O23/1000),SUM($O23,CX$4/1000)),3),CMB[[Cmb_ID]:[Cmb_ID]],0),SUM(N(CX$1),N($R23),1)),CHOOSE(AC[[M]:[M]],1,0,1,AC[[DB]:[DB]])),PRODUCT(SUM(ROUND(AVERAGE(VALUE(CX$3),VALUE($P23)),0),CHOOSE(IF(OR(CX$1,$R23),4,INDEX(CMB[[Res_Rare]:[Res_Rare]],MATCH(ROUND(MIN(SUM(CX$4,$O23/1000),SUM($O23,CX$4/1000)),3),CMB[[Cmb_ID]:[Cmb_ID]],0))),-1,-1,0,0)),IF(OR(CX$1,$R23),4,INDEX(CMB[[Cmb_Rare]:[Cmb_Rare]],MATCH(ROUND(MIN(SUM(CX$4,$O23/1000),SUM($O23,CX$4/1000)),3),CMB[[Cmb_ID]:[Cmb_ID]],0))),CHOOSE(AC[[M]:[M]],2,1,1,SUM(AC[[AB]:[DB]])))),""))</f>
        <v/>
      </c>
      <c r="CY23" t="str">
        <f>IF(OR(CY$5="",$S23=""),"",IFERROR(SUM(PRODUCT(INDEX(CMB[[BA_0O]:[BA_2O]],MATCH(ROUND(MIN(SUM(CY$4,$O23/1000),SUM($O23,CY$4/1000)),3),CMB[[Cmb_ID]:[Cmb_ID]],0),SUM(N(CY$1),N($R23),1)),CHOOSE(AC[[M]:[M]],1,1,0,AC[[AB]:[AB]])),PRODUCT(INDEX(CMB[[BD_0O]:[BD_2O]],MATCH(ROUND(MIN(SUM(CY$4,$O23/1000),SUM($O23,CY$4/1000)),3),CMB[[Cmb_ID]:[Cmb_ID]],0),SUM(N(CY$1),N($R23),1)),CHOOSE(AC[[M]:[M]],1,0,1,AC[[DB]:[DB]])),PRODUCT(SUM(ROUND(AVERAGE(VALUE(CY$3),VALUE($P23)),0),CHOOSE(IF(OR(CY$1,$R23),4,INDEX(CMB[[Res_Rare]:[Res_Rare]],MATCH(ROUND(MIN(SUM(CY$4,$O23/1000),SUM($O23,CY$4/1000)),3),CMB[[Cmb_ID]:[Cmb_ID]],0))),-1,-1,0,0)),IF(OR(CY$1,$R23),4,INDEX(CMB[[Cmb_Rare]:[Cmb_Rare]],MATCH(ROUND(MIN(SUM(CY$4,$O23/1000),SUM($O23,CY$4/1000)),3),CMB[[Cmb_ID]:[Cmb_ID]],0))),CHOOSE(AC[[M]:[M]],2,1,1,SUM(AC[[AB]:[DB]])))),""))</f>
        <v/>
      </c>
      <c r="CZ23" t="str">
        <f>IF(OR(CZ$5="",$S23=""),"",IFERROR(SUM(PRODUCT(INDEX(CMB[[BA_0O]:[BA_2O]],MATCH(ROUND(MIN(SUM(CZ$4,$O23/1000),SUM($O23,CZ$4/1000)),3),CMB[[Cmb_ID]:[Cmb_ID]],0),SUM(N(CZ$1),N($R23),1)),CHOOSE(AC[[M]:[M]],1,1,0,AC[[AB]:[AB]])),PRODUCT(INDEX(CMB[[BD_0O]:[BD_2O]],MATCH(ROUND(MIN(SUM(CZ$4,$O23/1000),SUM($O23,CZ$4/1000)),3),CMB[[Cmb_ID]:[Cmb_ID]],0),SUM(N(CZ$1),N($R23),1)),CHOOSE(AC[[M]:[M]],1,0,1,AC[[DB]:[DB]])),PRODUCT(SUM(ROUND(AVERAGE(VALUE(CZ$3),VALUE($P23)),0),CHOOSE(IF(OR(CZ$1,$R23),4,INDEX(CMB[[Res_Rare]:[Res_Rare]],MATCH(ROUND(MIN(SUM(CZ$4,$O23/1000),SUM($O23,CZ$4/1000)),3),CMB[[Cmb_ID]:[Cmb_ID]],0))),-1,-1,0,0)),IF(OR(CZ$1,$R23),4,INDEX(CMB[[Cmb_Rare]:[Cmb_Rare]],MATCH(ROUND(MIN(SUM(CZ$4,$O23/1000),SUM($O23,CZ$4/1000)),3),CMB[[Cmb_ID]:[Cmb_ID]],0))),CHOOSE(AC[[M]:[M]],2,1,1,SUM(AC[[AB]:[DB]])))),""))</f>
        <v/>
      </c>
      <c r="DA23" t="str">
        <f>IF(OR(DA$5="",$S23=""),"",IFERROR(SUM(PRODUCT(INDEX(CMB[[BA_0O]:[BA_2O]],MATCH(ROUND(MIN(SUM(DA$4,$O23/1000),SUM($O23,DA$4/1000)),3),CMB[[Cmb_ID]:[Cmb_ID]],0),SUM(N(DA$1),N($R23),1)),CHOOSE(AC[[M]:[M]],1,1,0,AC[[AB]:[AB]])),PRODUCT(INDEX(CMB[[BD_0O]:[BD_2O]],MATCH(ROUND(MIN(SUM(DA$4,$O23/1000),SUM($O23,DA$4/1000)),3),CMB[[Cmb_ID]:[Cmb_ID]],0),SUM(N(DA$1),N($R23),1)),CHOOSE(AC[[M]:[M]],1,0,1,AC[[DB]:[DB]])),PRODUCT(SUM(ROUND(AVERAGE(VALUE(DA$3),VALUE($P23)),0),CHOOSE(IF(OR(DA$1,$R23),4,INDEX(CMB[[Res_Rare]:[Res_Rare]],MATCH(ROUND(MIN(SUM(DA$4,$O23/1000),SUM($O23,DA$4/1000)),3),CMB[[Cmb_ID]:[Cmb_ID]],0))),-1,-1,0,0)),IF(OR(DA$1,$R23),4,INDEX(CMB[[Cmb_Rare]:[Cmb_Rare]],MATCH(ROUND(MIN(SUM(DA$4,$O23/1000),SUM($O23,DA$4/1000)),3),CMB[[Cmb_ID]:[Cmb_ID]],0))),CHOOSE(AC[[M]:[M]],2,1,1,SUM(AC[[AB]:[DB]])))),""))</f>
        <v/>
      </c>
      <c r="DB23" t="str">
        <f>IF(OR(DB$5="",$S23=""),"",IFERROR(SUM(PRODUCT(INDEX(CMB[[BA_0O]:[BA_2O]],MATCH(ROUND(MIN(SUM(DB$4,$O23/1000),SUM($O23,DB$4/1000)),3),CMB[[Cmb_ID]:[Cmb_ID]],0),SUM(N(DB$1),N($R23),1)),CHOOSE(AC[[M]:[M]],1,1,0,AC[[AB]:[AB]])),PRODUCT(INDEX(CMB[[BD_0O]:[BD_2O]],MATCH(ROUND(MIN(SUM(DB$4,$O23/1000),SUM($O23,DB$4/1000)),3),CMB[[Cmb_ID]:[Cmb_ID]],0),SUM(N(DB$1),N($R23),1)),CHOOSE(AC[[M]:[M]],1,0,1,AC[[DB]:[DB]])),PRODUCT(SUM(ROUND(AVERAGE(VALUE(DB$3),VALUE($P23)),0),CHOOSE(IF(OR(DB$1,$R23),4,INDEX(CMB[[Res_Rare]:[Res_Rare]],MATCH(ROUND(MIN(SUM(DB$4,$O23/1000),SUM($O23,DB$4/1000)),3),CMB[[Cmb_ID]:[Cmb_ID]],0))),-1,-1,0,0)),IF(OR(DB$1,$R23),4,INDEX(CMB[[Cmb_Rare]:[Cmb_Rare]],MATCH(ROUND(MIN(SUM(DB$4,$O23/1000),SUM($O23,DB$4/1000)),3),CMB[[Cmb_ID]:[Cmb_ID]],0))),CHOOSE(AC[[M]:[M]],2,1,1,SUM(AC[[AB]:[DB]])))),""))</f>
        <v/>
      </c>
      <c r="DC23" t="str">
        <f>IF(OR(DC$5="",$S23=""),"",IFERROR(SUM(PRODUCT(INDEX(CMB[[BA_0O]:[BA_2O]],MATCH(ROUND(MIN(SUM(DC$4,$O23/1000),SUM($O23,DC$4/1000)),3),CMB[[Cmb_ID]:[Cmb_ID]],0),SUM(N(DC$1),N($R23),1)),CHOOSE(AC[[M]:[M]],1,1,0,AC[[AB]:[AB]])),PRODUCT(INDEX(CMB[[BD_0O]:[BD_2O]],MATCH(ROUND(MIN(SUM(DC$4,$O23/1000),SUM($O23,DC$4/1000)),3),CMB[[Cmb_ID]:[Cmb_ID]],0),SUM(N(DC$1),N($R23),1)),CHOOSE(AC[[M]:[M]],1,0,1,AC[[DB]:[DB]])),PRODUCT(SUM(ROUND(AVERAGE(VALUE(DC$3),VALUE($P23)),0),CHOOSE(IF(OR(DC$1,$R23),4,INDEX(CMB[[Res_Rare]:[Res_Rare]],MATCH(ROUND(MIN(SUM(DC$4,$O23/1000),SUM($O23,DC$4/1000)),3),CMB[[Cmb_ID]:[Cmb_ID]],0))),-1,-1,0,0)),IF(OR(DC$1,$R23),4,INDEX(CMB[[Cmb_Rare]:[Cmb_Rare]],MATCH(ROUND(MIN(SUM(DC$4,$O23/1000),SUM($O23,DC$4/1000)),3),CMB[[Cmb_ID]:[Cmb_ID]],0))),CHOOSE(AC[[M]:[M]],2,1,1,SUM(AC[[AB]:[DB]])))),""))</f>
        <v/>
      </c>
      <c r="DD23" t="str">
        <f>IF(OR(DD$5="",$S23=""),"",IFERROR(SUM(PRODUCT(INDEX(CMB[[BA_0O]:[BA_2O]],MATCH(ROUND(MIN(SUM(DD$4,$O23/1000),SUM($O23,DD$4/1000)),3),CMB[[Cmb_ID]:[Cmb_ID]],0),SUM(N(DD$1),N($R23),1)),CHOOSE(AC[[M]:[M]],1,1,0,AC[[AB]:[AB]])),PRODUCT(INDEX(CMB[[BD_0O]:[BD_2O]],MATCH(ROUND(MIN(SUM(DD$4,$O23/1000),SUM($O23,DD$4/1000)),3),CMB[[Cmb_ID]:[Cmb_ID]],0),SUM(N(DD$1),N($R23),1)),CHOOSE(AC[[M]:[M]],1,0,1,AC[[DB]:[DB]])),PRODUCT(SUM(ROUND(AVERAGE(VALUE(DD$3),VALUE($P23)),0),CHOOSE(IF(OR(DD$1,$R23),4,INDEX(CMB[[Res_Rare]:[Res_Rare]],MATCH(ROUND(MIN(SUM(DD$4,$O23/1000),SUM($O23,DD$4/1000)),3),CMB[[Cmb_ID]:[Cmb_ID]],0))),-1,-1,0,0)),IF(OR(DD$1,$R23),4,INDEX(CMB[[Cmb_Rare]:[Cmb_Rare]],MATCH(ROUND(MIN(SUM(DD$4,$O23/1000),SUM($O23,DD$4/1000)),3),CMB[[Cmb_ID]:[Cmb_ID]],0))),CHOOSE(AC[[M]:[M]],2,1,1,SUM(AC[[AB]:[DB]])))),""))</f>
        <v/>
      </c>
      <c r="DE23" t="str">
        <f>IF(OR(DE$5="",$S23=""),"",IFERROR(SUM(PRODUCT(INDEX(CMB[[BA_0O]:[BA_2O]],MATCH(ROUND(MIN(SUM(DE$4,$O23/1000),SUM($O23,DE$4/1000)),3),CMB[[Cmb_ID]:[Cmb_ID]],0),SUM(N(DE$1),N($R23),1)),CHOOSE(AC[[M]:[M]],1,1,0,AC[[AB]:[AB]])),PRODUCT(INDEX(CMB[[BD_0O]:[BD_2O]],MATCH(ROUND(MIN(SUM(DE$4,$O23/1000),SUM($O23,DE$4/1000)),3),CMB[[Cmb_ID]:[Cmb_ID]],0),SUM(N(DE$1),N($R23),1)),CHOOSE(AC[[M]:[M]],1,0,1,AC[[DB]:[DB]])),PRODUCT(SUM(ROUND(AVERAGE(VALUE(DE$3),VALUE($P23)),0),CHOOSE(IF(OR(DE$1,$R23),4,INDEX(CMB[[Res_Rare]:[Res_Rare]],MATCH(ROUND(MIN(SUM(DE$4,$O23/1000),SUM($O23,DE$4/1000)),3),CMB[[Cmb_ID]:[Cmb_ID]],0))),-1,-1,0,0)),IF(OR(DE$1,$R23),4,INDEX(CMB[[Cmb_Rare]:[Cmb_Rare]],MATCH(ROUND(MIN(SUM(DE$4,$O23/1000),SUM($O23,DE$4/1000)),3),CMB[[Cmb_ID]:[Cmb_ID]],0))),CHOOSE(AC[[M]:[M]],2,1,1,SUM(AC[[AB]:[DB]])))),""))</f>
        <v/>
      </c>
      <c r="DF23" t="str">
        <f>IF(OR(DF$5="",$S23=""),"",IFERROR(SUM(PRODUCT(INDEX(CMB[[BA_0O]:[BA_2O]],MATCH(ROUND(MIN(SUM(DF$4,$O23/1000),SUM($O23,DF$4/1000)),3),CMB[[Cmb_ID]:[Cmb_ID]],0),SUM(N(DF$1),N($R23),1)),CHOOSE(AC[[M]:[M]],1,1,0,AC[[AB]:[AB]])),PRODUCT(INDEX(CMB[[BD_0O]:[BD_2O]],MATCH(ROUND(MIN(SUM(DF$4,$O23/1000),SUM($O23,DF$4/1000)),3),CMB[[Cmb_ID]:[Cmb_ID]],0),SUM(N(DF$1),N($R23),1)),CHOOSE(AC[[M]:[M]],1,0,1,AC[[DB]:[DB]])),PRODUCT(SUM(ROUND(AVERAGE(VALUE(DF$3),VALUE($P23)),0),CHOOSE(IF(OR(DF$1,$R23),4,INDEX(CMB[[Res_Rare]:[Res_Rare]],MATCH(ROUND(MIN(SUM(DF$4,$O23/1000),SUM($O23,DF$4/1000)),3),CMB[[Cmb_ID]:[Cmb_ID]],0))),-1,-1,0,0)),IF(OR(DF$1,$R23),4,INDEX(CMB[[Cmb_Rare]:[Cmb_Rare]],MATCH(ROUND(MIN(SUM(DF$4,$O23/1000),SUM($O23,DF$4/1000)),3),CMB[[Cmb_ID]:[Cmb_ID]],0))),CHOOSE(AC[[M]:[M]],2,1,1,SUM(AC[[AB]:[DB]])))),""))</f>
        <v/>
      </c>
      <c r="DG23" t="str">
        <f>IF(OR(DG$5="",$S23=""),"",IFERROR(SUM(PRODUCT(INDEX(CMB[[BA_0O]:[BA_2O]],MATCH(ROUND(MIN(SUM(DG$4,$O23/1000),SUM($O23,DG$4/1000)),3),CMB[[Cmb_ID]:[Cmb_ID]],0),SUM(N(DG$1),N($R23),1)),CHOOSE(AC[[M]:[M]],1,1,0,AC[[AB]:[AB]])),PRODUCT(INDEX(CMB[[BD_0O]:[BD_2O]],MATCH(ROUND(MIN(SUM(DG$4,$O23/1000),SUM($O23,DG$4/1000)),3),CMB[[Cmb_ID]:[Cmb_ID]],0),SUM(N(DG$1),N($R23),1)),CHOOSE(AC[[M]:[M]],1,0,1,AC[[DB]:[DB]])),PRODUCT(SUM(ROUND(AVERAGE(VALUE(DG$3),VALUE($P23)),0),CHOOSE(IF(OR(DG$1,$R23),4,INDEX(CMB[[Res_Rare]:[Res_Rare]],MATCH(ROUND(MIN(SUM(DG$4,$O23/1000),SUM($O23,DG$4/1000)),3),CMB[[Cmb_ID]:[Cmb_ID]],0))),-1,-1,0,0)),IF(OR(DG$1,$R23),4,INDEX(CMB[[Cmb_Rare]:[Cmb_Rare]],MATCH(ROUND(MIN(SUM(DG$4,$O23/1000),SUM($O23,DG$4/1000)),3),CMB[[Cmb_ID]:[Cmb_ID]],0))),CHOOSE(AC[[M]:[M]],2,1,1,SUM(AC[[AB]:[DB]])))),""))</f>
        <v/>
      </c>
      <c r="DH23" t="str">
        <f>IF(OR(DH$5="",$S23=""),"",IFERROR(SUM(PRODUCT(INDEX(CMB[[BA_0O]:[BA_2O]],MATCH(ROUND(MIN(SUM(DH$4,$O23/1000),SUM($O23,DH$4/1000)),3),CMB[[Cmb_ID]:[Cmb_ID]],0),SUM(N(DH$1),N($R23),1)),CHOOSE(AC[[M]:[M]],1,1,0,AC[[AB]:[AB]])),PRODUCT(INDEX(CMB[[BD_0O]:[BD_2O]],MATCH(ROUND(MIN(SUM(DH$4,$O23/1000),SUM($O23,DH$4/1000)),3),CMB[[Cmb_ID]:[Cmb_ID]],0),SUM(N(DH$1),N($R23),1)),CHOOSE(AC[[M]:[M]],1,0,1,AC[[DB]:[DB]])),PRODUCT(SUM(ROUND(AVERAGE(VALUE(DH$3),VALUE($P23)),0),CHOOSE(IF(OR(DH$1,$R23),4,INDEX(CMB[[Res_Rare]:[Res_Rare]],MATCH(ROUND(MIN(SUM(DH$4,$O23/1000),SUM($O23,DH$4/1000)),3),CMB[[Cmb_ID]:[Cmb_ID]],0))),-1,-1,0,0)),IF(OR(DH$1,$R23),4,INDEX(CMB[[Cmb_Rare]:[Cmb_Rare]],MATCH(ROUND(MIN(SUM(DH$4,$O23/1000),SUM($O23,DH$4/1000)),3),CMB[[Cmb_ID]:[Cmb_ID]],0))),CHOOSE(AC[[M]:[M]],2,1,1,SUM(AC[[AB]:[DB]])))),""))</f>
        <v/>
      </c>
      <c r="DI23" t="str">
        <f>IF(OR(DI$5="",$S23=""),"",IFERROR(SUM(PRODUCT(INDEX(CMB[[BA_0O]:[BA_2O]],MATCH(ROUND(MIN(SUM(DI$4,$O23/1000),SUM($O23,DI$4/1000)),3),CMB[[Cmb_ID]:[Cmb_ID]],0),SUM(N(DI$1),N($R23),1)),CHOOSE(AC[[M]:[M]],1,1,0,AC[[AB]:[AB]])),PRODUCT(INDEX(CMB[[BD_0O]:[BD_2O]],MATCH(ROUND(MIN(SUM(DI$4,$O23/1000),SUM($O23,DI$4/1000)),3),CMB[[Cmb_ID]:[Cmb_ID]],0),SUM(N(DI$1),N($R23),1)),CHOOSE(AC[[M]:[M]],1,0,1,AC[[DB]:[DB]])),PRODUCT(SUM(ROUND(AVERAGE(VALUE(DI$3),VALUE($P23)),0),CHOOSE(IF(OR(DI$1,$R23),4,INDEX(CMB[[Res_Rare]:[Res_Rare]],MATCH(ROUND(MIN(SUM(DI$4,$O23/1000),SUM($O23,DI$4/1000)),3),CMB[[Cmb_ID]:[Cmb_ID]],0))),-1,-1,0,0)),IF(OR(DI$1,$R23),4,INDEX(CMB[[Cmb_Rare]:[Cmb_Rare]],MATCH(ROUND(MIN(SUM(DI$4,$O23/1000),SUM($O23,DI$4/1000)),3),CMB[[Cmb_ID]:[Cmb_ID]],0))),CHOOSE(AC[[M]:[M]],2,1,1,SUM(AC[[AB]:[DB]])))),""))</f>
        <v/>
      </c>
      <c r="DJ23" t="str">
        <f>IF(OR(DJ$5="",$S23=""),"",IFERROR(SUM(PRODUCT(INDEX(CMB[[BA_0O]:[BA_2O]],MATCH(ROUND(MIN(SUM(DJ$4,$O23/1000),SUM($O23,DJ$4/1000)),3),CMB[[Cmb_ID]:[Cmb_ID]],0),SUM(N(DJ$1),N($R23),1)),CHOOSE(AC[[M]:[M]],1,1,0,AC[[AB]:[AB]])),PRODUCT(INDEX(CMB[[BD_0O]:[BD_2O]],MATCH(ROUND(MIN(SUM(DJ$4,$O23/1000),SUM($O23,DJ$4/1000)),3),CMB[[Cmb_ID]:[Cmb_ID]],0),SUM(N(DJ$1),N($R23),1)),CHOOSE(AC[[M]:[M]],1,0,1,AC[[DB]:[DB]])),PRODUCT(SUM(ROUND(AVERAGE(VALUE(DJ$3),VALUE($P23)),0),CHOOSE(IF(OR(DJ$1,$R23),4,INDEX(CMB[[Res_Rare]:[Res_Rare]],MATCH(ROUND(MIN(SUM(DJ$4,$O23/1000),SUM($O23,DJ$4/1000)),3),CMB[[Cmb_ID]:[Cmb_ID]],0))),-1,-1,0,0)),IF(OR(DJ$1,$R23),4,INDEX(CMB[[Cmb_Rare]:[Cmb_Rare]],MATCH(ROUND(MIN(SUM(DJ$4,$O23/1000),SUM($O23,DJ$4/1000)),3),CMB[[Cmb_ID]:[Cmb_ID]],0))),CHOOSE(AC[[M]:[M]],2,1,1,SUM(AC[[AB]:[DB]])))),""))</f>
        <v/>
      </c>
      <c r="DK23" t="str">
        <f>IF(OR(DK$5="",$S23=""),"",IFERROR(SUM(PRODUCT(INDEX(CMB[[BA_0O]:[BA_2O]],MATCH(ROUND(MIN(SUM(DK$4,$O23/1000),SUM($O23,DK$4/1000)),3),CMB[[Cmb_ID]:[Cmb_ID]],0),SUM(N(DK$1),N($R23),1)),CHOOSE(AC[[M]:[M]],1,1,0,AC[[AB]:[AB]])),PRODUCT(INDEX(CMB[[BD_0O]:[BD_2O]],MATCH(ROUND(MIN(SUM(DK$4,$O23/1000),SUM($O23,DK$4/1000)),3),CMB[[Cmb_ID]:[Cmb_ID]],0),SUM(N(DK$1),N($R23),1)),CHOOSE(AC[[M]:[M]],1,0,1,AC[[DB]:[DB]])),PRODUCT(SUM(ROUND(AVERAGE(VALUE(DK$3),VALUE($P23)),0),CHOOSE(IF(OR(DK$1,$R23),4,INDEX(CMB[[Res_Rare]:[Res_Rare]],MATCH(ROUND(MIN(SUM(DK$4,$O23/1000),SUM($O23,DK$4/1000)),3),CMB[[Cmb_ID]:[Cmb_ID]],0))),-1,-1,0,0)),IF(OR(DK$1,$R23),4,INDEX(CMB[[Cmb_Rare]:[Cmb_Rare]],MATCH(ROUND(MIN(SUM(DK$4,$O23/1000),SUM($O23,DK$4/1000)),3),CMB[[Cmb_ID]:[Cmb_ID]],0))),CHOOSE(AC[[M]:[M]],2,1,1,SUM(AC[[AB]:[DB]])))),""))</f>
        <v/>
      </c>
      <c r="DL23" t="str">
        <f>IF(OR(DL$5="",$S23=""),"",IFERROR(SUM(PRODUCT(INDEX(CMB[[BA_0O]:[BA_2O]],MATCH(ROUND(MIN(SUM(DL$4,$O23/1000),SUM($O23,DL$4/1000)),3),CMB[[Cmb_ID]:[Cmb_ID]],0),SUM(N(DL$1),N($R23),1)),CHOOSE(AC[[M]:[M]],1,1,0,AC[[AB]:[AB]])),PRODUCT(INDEX(CMB[[BD_0O]:[BD_2O]],MATCH(ROUND(MIN(SUM(DL$4,$O23/1000),SUM($O23,DL$4/1000)),3),CMB[[Cmb_ID]:[Cmb_ID]],0),SUM(N(DL$1),N($R23),1)),CHOOSE(AC[[M]:[M]],1,0,1,AC[[DB]:[DB]])),PRODUCT(SUM(ROUND(AVERAGE(VALUE(DL$3),VALUE($P23)),0),CHOOSE(IF(OR(DL$1,$R23),4,INDEX(CMB[[Res_Rare]:[Res_Rare]],MATCH(ROUND(MIN(SUM(DL$4,$O23/1000),SUM($O23,DL$4/1000)),3),CMB[[Cmb_ID]:[Cmb_ID]],0))),-1,-1,0,0)),IF(OR(DL$1,$R23),4,INDEX(CMB[[Cmb_Rare]:[Cmb_Rare]],MATCH(ROUND(MIN(SUM(DL$4,$O23/1000),SUM($O23,DL$4/1000)),3),CMB[[Cmb_ID]:[Cmb_ID]],0))),CHOOSE(AC[[M]:[M]],2,1,1,SUM(AC[[AB]:[DB]])))),""))</f>
        <v/>
      </c>
      <c r="DM23" t="str">
        <f>IF(OR(DM$5="",$S23=""),"",IFERROR(SUM(PRODUCT(INDEX(CMB[[BA_0O]:[BA_2O]],MATCH(ROUND(MIN(SUM(DM$4,$O23/1000),SUM($O23,DM$4/1000)),3),CMB[[Cmb_ID]:[Cmb_ID]],0),SUM(N(DM$1),N($R23),1)),CHOOSE(AC[[M]:[M]],1,1,0,AC[[AB]:[AB]])),PRODUCT(INDEX(CMB[[BD_0O]:[BD_2O]],MATCH(ROUND(MIN(SUM(DM$4,$O23/1000),SUM($O23,DM$4/1000)),3),CMB[[Cmb_ID]:[Cmb_ID]],0),SUM(N(DM$1),N($R23),1)),CHOOSE(AC[[M]:[M]],1,0,1,AC[[DB]:[DB]])),PRODUCT(SUM(ROUND(AVERAGE(VALUE(DM$3),VALUE($P23)),0),CHOOSE(IF(OR(DM$1,$R23),4,INDEX(CMB[[Res_Rare]:[Res_Rare]],MATCH(ROUND(MIN(SUM(DM$4,$O23/1000),SUM($O23,DM$4/1000)),3),CMB[[Cmb_ID]:[Cmb_ID]],0))),-1,-1,0,0)),IF(OR(DM$1,$R23),4,INDEX(CMB[[Cmb_Rare]:[Cmb_Rare]],MATCH(ROUND(MIN(SUM(DM$4,$O23/1000),SUM($O23,DM$4/1000)),3),CMB[[Cmb_ID]:[Cmb_ID]],0))),CHOOSE(AC[[M]:[M]],2,1,1,SUM(AC[[AB]:[DB]])))),""))</f>
        <v/>
      </c>
      <c r="DN23" t="str">
        <f>IF(OR(DN$5="",$S23=""),"",IFERROR(SUM(PRODUCT(INDEX(CMB[[BA_0O]:[BA_2O]],MATCH(ROUND(MIN(SUM(DN$4,$O23/1000),SUM($O23,DN$4/1000)),3),CMB[[Cmb_ID]:[Cmb_ID]],0),SUM(N(DN$1),N($R23),1)),CHOOSE(AC[[M]:[M]],1,1,0,AC[[AB]:[AB]])),PRODUCT(INDEX(CMB[[BD_0O]:[BD_2O]],MATCH(ROUND(MIN(SUM(DN$4,$O23/1000),SUM($O23,DN$4/1000)),3),CMB[[Cmb_ID]:[Cmb_ID]],0),SUM(N(DN$1),N($R23),1)),CHOOSE(AC[[M]:[M]],1,0,1,AC[[DB]:[DB]])),PRODUCT(SUM(ROUND(AVERAGE(VALUE(DN$3),VALUE($P23)),0),CHOOSE(IF(OR(DN$1,$R23),4,INDEX(CMB[[Res_Rare]:[Res_Rare]],MATCH(ROUND(MIN(SUM(DN$4,$O23/1000),SUM($O23,DN$4/1000)),3),CMB[[Cmb_ID]:[Cmb_ID]],0))),-1,-1,0,0)),IF(OR(DN$1,$R23),4,INDEX(CMB[[Cmb_Rare]:[Cmb_Rare]],MATCH(ROUND(MIN(SUM(DN$4,$O23/1000),SUM($O23,DN$4/1000)),3),CMB[[Cmb_ID]:[Cmb_ID]],0))),CHOOSE(AC[[M]:[M]],2,1,1,SUM(AC[[AB]:[DB]])))),""))</f>
        <v/>
      </c>
      <c r="DO23" t="str">
        <f>IF(OR(DO$5="",$S23=""),"",IFERROR(SUM(PRODUCT(INDEX(CMB[[BA_0O]:[BA_2O]],MATCH(ROUND(MIN(SUM(DO$4,$O23/1000),SUM($O23,DO$4/1000)),3),CMB[[Cmb_ID]:[Cmb_ID]],0),SUM(N(DO$1),N($R23),1)),CHOOSE(AC[[M]:[M]],1,1,0,AC[[AB]:[AB]])),PRODUCT(INDEX(CMB[[BD_0O]:[BD_2O]],MATCH(ROUND(MIN(SUM(DO$4,$O23/1000),SUM($O23,DO$4/1000)),3),CMB[[Cmb_ID]:[Cmb_ID]],0),SUM(N(DO$1),N($R23),1)),CHOOSE(AC[[M]:[M]],1,0,1,AC[[DB]:[DB]])),PRODUCT(SUM(ROUND(AVERAGE(VALUE(DO$3),VALUE($P23)),0),CHOOSE(IF(OR(DO$1,$R23),4,INDEX(CMB[[Res_Rare]:[Res_Rare]],MATCH(ROUND(MIN(SUM(DO$4,$O23/1000),SUM($O23,DO$4/1000)),3),CMB[[Cmb_ID]:[Cmb_ID]],0))),-1,-1,0,0)),IF(OR(DO$1,$R23),4,INDEX(CMB[[Cmb_Rare]:[Cmb_Rare]],MATCH(ROUND(MIN(SUM(DO$4,$O23/1000),SUM($O23,DO$4/1000)),3),CMB[[Cmb_ID]:[Cmb_ID]],0))),CHOOSE(AC[[M]:[M]],2,1,1,SUM(AC[[AB]:[DB]])))),""))</f>
        <v/>
      </c>
      <c r="DP23" t="str">
        <f>IF(OR(DP$5="",$S23=""),"",IFERROR(SUM(PRODUCT(INDEX(CMB[[BA_0O]:[BA_2O]],MATCH(ROUND(MIN(SUM(DP$4,$O23/1000),SUM($O23,DP$4/1000)),3),CMB[[Cmb_ID]:[Cmb_ID]],0),SUM(N(DP$1),N($R23),1)),CHOOSE(AC[[M]:[M]],1,1,0,AC[[AB]:[AB]])),PRODUCT(INDEX(CMB[[BD_0O]:[BD_2O]],MATCH(ROUND(MIN(SUM(DP$4,$O23/1000),SUM($O23,DP$4/1000)),3),CMB[[Cmb_ID]:[Cmb_ID]],0),SUM(N(DP$1),N($R23),1)),CHOOSE(AC[[M]:[M]],1,0,1,AC[[DB]:[DB]])),PRODUCT(SUM(ROUND(AVERAGE(VALUE(DP$3),VALUE($P23)),0),CHOOSE(IF(OR(DP$1,$R23),4,INDEX(CMB[[Res_Rare]:[Res_Rare]],MATCH(ROUND(MIN(SUM(DP$4,$O23/1000),SUM($O23,DP$4/1000)),3),CMB[[Cmb_ID]:[Cmb_ID]],0))),-1,-1,0,0)),IF(OR(DP$1,$R23),4,INDEX(CMB[[Cmb_Rare]:[Cmb_Rare]],MATCH(ROUND(MIN(SUM(DP$4,$O23/1000),SUM($O23,DP$4/1000)),3),CMB[[Cmb_ID]:[Cmb_ID]],0))),CHOOSE(AC[[M]:[M]],2,1,1,SUM(AC[[AB]:[DB]])))),""))</f>
        <v/>
      </c>
      <c r="DQ23" t="str">
        <f>IF(OR(DQ$5="",$S23=""),"",IFERROR(SUM(PRODUCT(INDEX(CMB[[BA_0O]:[BA_2O]],MATCH(ROUND(MIN(SUM(DQ$4,$O23/1000),SUM($O23,DQ$4/1000)),3),CMB[[Cmb_ID]:[Cmb_ID]],0),SUM(N(DQ$1),N($R23),1)),CHOOSE(AC[[M]:[M]],1,1,0,AC[[AB]:[AB]])),PRODUCT(INDEX(CMB[[BD_0O]:[BD_2O]],MATCH(ROUND(MIN(SUM(DQ$4,$O23/1000),SUM($O23,DQ$4/1000)),3),CMB[[Cmb_ID]:[Cmb_ID]],0),SUM(N(DQ$1),N($R23),1)),CHOOSE(AC[[M]:[M]],1,0,1,AC[[DB]:[DB]])),PRODUCT(SUM(ROUND(AVERAGE(VALUE(DQ$3),VALUE($P23)),0),CHOOSE(IF(OR(DQ$1,$R23),4,INDEX(CMB[[Res_Rare]:[Res_Rare]],MATCH(ROUND(MIN(SUM(DQ$4,$O23/1000),SUM($O23,DQ$4/1000)),3),CMB[[Cmb_ID]:[Cmb_ID]],0))),-1,-1,0,0)),IF(OR(DQ$1,$R23),4,INDEX(CMB[[Cmb_Rare]:[Cmb_Rare]],MATCH(ROUND(MIN(SUM(DQ$4,$O23/1000),SUM($O23,DQ$4/1000)),3),CMB[[Cmb_ID]:[Cmb_ID]],0))),CHOOSE(AC[[M]:[M]],2,1,1,SUM(AC[[AB]:[DB]])))),""))</f>
        <v/>
      </c>
      <c r="DR23" t="str">
        <f>IF(OR(DR$5="",$S23=""),"",IFERROR(SUM(PRODUCT(INDEX(CMB[[BA_0O]:[BA_2O]],MATCH(ROUND(MIN(SUM(DR$4,$O23/1000),SUM($O23,DR$4/1000)),3),CMB[[Cmb_ID]:[Cmb_ID]],0),SUM(N(DR$1),N($R23),1)),CHOOSE(AC[[M]:[M]],1,1,0,AC[[AB]:[AB]])),PRODUCT(INDEX(CMB[[BD_0O]:[BD_2O]],MATCH(ROUND(MIN(SUM(DR$4,$O23/1000),SUM($O23,DR$4/1000)),3),CMB[[Cmb_ID]:[Cmb_ID]],0),SUM(N(DR$1),N($R23),1)),CHOOSE(AC[[M]:[M]],1,0,1,AC[[DB]:[DB]])),PRODUCT(SUM(ROUND(AVERAGE(VALUE(DR$3),VALUE($P23)),0),CHOOSE(IF(OR(DR$1,$R23),4,INDEX(CMB[[Res_Rare]:[Res_Rare]],MATCH(ROUND(MIN(SUM(DR$4,$O23/1000),SUM($O23,DR$4/1000)),3),CMB[[Cmb_ID]:[Cmb_ID]],0))),-1,-1,0,0)),IF(OR(DR$1,$R23),4,INDEX(CMB[[Cmb_Rare]:[Cmb_Rare]],MATCH(ROUND(MIN(SUM(DR$4,$O23/1000),SUM($O23,DR$4/1000)),3),CMB[[Cmb_ID]:[Cmb_ID]],0))),CHOOSE(AC[[M]:[M]],2,1,1,SUM(AC[[AB]:[DB]])))),""))</f>
        <v/>
      </c>
      <c r="DS23" t="str">
        <f>IF(OR(DS$5="",$S23=""),"",IFERROR(SUM(PRODUCT(INDEX(CMB[[BA_0O]:[BA_2O]],MATCH(ROUND(MIN(SUM(DS$4,$O23/1000),SUM($O23,DS$4/1000)),3),CMB[[Cmb_ID]:[Cmb_ID]],0),SUM(N(DS$1),N($R23),1)),CHOOSE(AC[[M]:[M]],1,1,0,AC[[AB]:[AB]])),PRODUCT(INDEX(CMB[[BD_0O]:[BD_2O]],MATCH(ROUND(MIN(SUM(DS$4,$O23/1000),SUM($O23,DS$4/1000)),3),CMB[[Cmb_ID]:[Cmb_ID]],0),SUM(N(DS$1),N($R23),1)),CHOOSE(AC[[M]:[M]],1,0,1,AC[[DB]:[DB]])),PRODUCT(SUM(ROUND(AVERAGE(VALUE(DS$3),VALUE($P23)),0),CHOOSE(IF(OR(DS$1,$R23),4,INDEX(CMB[[Res_Rare]:[Res_Rare]],MATCH(ROUND(MIN(SUM(DS$4,$O23/1000),SUM($O23,DS$4/1000)),3),CMB[[Cmb_ID]:[Cmb_ID]],0))),-1,-1,0,0)),IF(OR(DS$1,$R23),4,INDEX(CMB[[Cmb_Rare]:[Cmb_Rare]],MATCH(ROUND(MIN(SUM(DS$4,$O23/1000),SUM($O23,DS$4/1000)),3),CMB[[Cmb_ID]:[Cmb_ID]],0))),CHOOSE(AC[[M]:[M]],2,1,1,SUM(AC[[AB]:[DB]])))),""))</f>
        <v/>
      </c>
      <c r="DT23" t="str">
        <f>IF(OR(DT$5="",$S23=""),"",IFERROR(SUM(PRODUCT(INDEX(CMB[[BA_0O]:[BA_2O]],MATCH(ROUND(MIN(SUM(DT$4,$O23/1000),SUM($O23,DT$4/1000)),3),CMB[[Cmb_ID]:[Cmb_ID]],0),SUM(N(DT$1),N($R23),1)),CHOOSE(AC[[M]:[M]],1,1,0,AC[[AB]:[AB]])),PRODUCT(INDEX(CMB[[BD_0O]:[BD_2O]],MATCH(ROUND(MIN(SUM(DT$4,$O23/1000),SUM($O23,DT$4/1000)),3),CMB[[Cmb_ID]:[Cmb_ID]],0),SUM(N(DT$1),N($R23),1)),CHOOSE(AC[[M]:[M]],1,0,1,AC[[DB]:[DB]])),PRODUCT(SUM(ROUND(AVERAGE(VALUE(DT$3),VALUE($P23)),0),CHOOSE(IF(OR(DT$1,$R23),4,INDEX(CMB[[Res_Rare]:[Res_Rare]],MATCH(ROUND(MIN(SUM(DT$4,$O23/1000),SUM($O23,DT$4/1000)),3),CMB[[Cmb_ID]:[Cmb_ID]],0))),-1,-1,0,0)),IF(OR(DT$1,$R23),4,INDEX(CMB[[Cmb_Rare]:[Cmb_Rare]],MATCH(ROUND(MIN(SUM(DT$4,$O23/1000),SUM($O23,DT$4/1000)),3),CMB[[Cmb_ID]:[Cmb_ID]],0))),CHOOSE(AC[[M]:[M]],2,1,1,SUM(AC[[AB]:[DB]])))),""))</f>
        <v/>
      </c>
      <c r="DU23" t="str">
        <f>IF(OR(DU$5="",$S23=""),"",IFERROR(SUM(PRODUCT(INDEX(CMB[[BA_0O]:[BA_2O]],MATCH(ROUND(MIN(SUM(DU$4,$O23/1000),SUM($O23,DU$4/1000)),3),CMB[[Cmb_ID]:[Cmb_ID]],0),SUM(N(DU$1),N($R23),1)),CHOOSE(AC[[M]:[M]],1,1,0,AC[[AB]:[AB]])),PRODUCT(INDEX(CMB[[BD_0O]:[BD_2O]],MATCH(ROUND(MIN(SUM(DU$4,$O23/1000),SUM($O23,DU$4/1000)),3),CMB[[Cmb_ID]:[Cmb_ID]],0),SUM(N(DU$1),N($R23),1)),CHOOSE(AC[[M]:[M]],1,0,1,AC[[DB]:[DB]])),PRODUCT(SUM(ROUND(AVERAGE(VALUE(DU$3),VALUE($P23)),0),CHOOSE(IF(OR(DU$1,$R23),4,INDEX(CMB[[Res_Rare]:[Res_Rare]],MATCH(ROUND(MIN(SUM(DU$4,$O23/1000),SUM($O23,DU$4/1000)),3),CMB[[Cmb_ID]:[Cmb_ID]],0))),-1,-1,0,0)),IF(OR(DU$1,$R23),4,INDEX(CMB[[Cmb_Rare]:[Cmb_Rare]],MATCH(ROUND(MIN(SUM(DU$4,$O23/1000),SUM($O23,DU$4/1000)),3),CMB[[Cmb_ID]:[Cmb_ID]],0))),CHOOSE(AC[[M]:[M]],2,1,1,SUM(AC[[AB]:[DB]])))),""))</f>
        <v/>
      </c>
      <c r="DV23" t="str">
        <f>IF(OR(DV$5="",$S23=""),"",IFERROR(SUM(PRODUCT(INDEX(CMB[[BA_0O]:[BA_2O]],MATCH(ROUND(MIN(SUM(DV$4,$O23/1000),SUM($O23,DV$4/1000)),3),CMB[[Cmb_ID]:[Cmb_ID]],0),SUM(N(DV$1),N($R23),1)),CHOOSE(AC[[M]:[M]],1,1,0,AC[[AB]:[AB]])),PRODUCT(INDEX(CMB[[BD_0O]:[BD_2O]],MATCH(ROUND(MIN(SUM(DV$4,$O23/1000),SUM($O23,DV$4/1000)),3),CMB[[Cmb_ID]:[Cmb_ID]],0),SUM(N(DV$1),N($R23),1)),CHOOSE(AC[[M]:[M]],1,0,1,AC[[DB]:[DB]])),PRODUCT(SUM(ROUND(AVERAGE(VALUE(DV$3),VALUE($P23)),0),CHOOSE(IF(OR(DV$1,$R23),4,INDEX(CMB[[Res_Rare]:[Res_Rare]],MATCH(ROUND(MIN(SUM(DV$4,$O23/1000),SUM($O23,DV$4/1000)),3),CMB[[Cmb_ID]:[Cmb_ID]],0))),-1,-1,0,0)),IF(OR(DV$1,$R23),4,INDEX(CMB[[Cmb_Rare]:[Cmb_Rare]],MATCH(ROUND(MIN(SUM(DV$4,$O23/1000),SUM($O23,DV$4/1000)),3),CMB[[Cmb_ID]:[Cmb_ID]],0))),CHOOSE(AC[[M]:[M]],2,1,1,SUM(AC[[AB]:[DB]])))),""))</f>
        <v/>
      </c>
      <c r="DW23" t="str">
        <f>IF(OR(DW$5="",$S23=""),"",IFERROR(SUM(PRODUCT(INDEX(CMB[[BA_0O]:[BA_2O]],MATCH(ROUND(MIN(SUM(DW$4,$O23/1000),SUM($O23,DW$4/1000)),3),CMB[[Cmb_ID]:[Cmb_ID]],0),SUM(N(DW$1),N($R23),1)),CHOOSE(AC[[M]:[M]],1,1,0,AC[[AB]:[AB]])),PRODUCT(INDEX(CMB[[BD_0O]:[BD_2O]],MATCH(ROUND(MIN(SUM(DW$4,$O23/1000),SUM($O23,DW$4/1000)),3),CMB[[Cmb_ID]:[Cmb_ID]],0),SUM(N(DW$1),N($R23),1)),CHOOSE(AC[[M]:[M]],1,0,1,AC[[DB]:[DB]])),PRODUCT(SUM(ROUND(AVERAGE(VALUE(DW$3),VALUE($P23)),0),CHOOSE(IF(OR(DW$1,$R23),4,INDEX(CMB[[Res_Rare]:[Res_Rare]],MATCH(ROUND(MIN(SUM(DW$4,$O23/1000),SUM($O23,DW$4/1000)),3),CMB[[Cmb_ID]:[Cmb_ID]],0))),-1,-1,0,0)),IF(OR(DW$1,$R23),4,INDEX(CMB[[Cmb_Rare]:[Cmb_Rare]],MATCH(ROUND(MIN(SUM(DW$4,$O23/1000),SUM($O23,DW$4/1000)),3),CMB[[Cmb_ID]:[Cmb_ID]],0))),CHOOSE(AC[[M]:[M]],2,1,1,SUM(AC[[AB]:[DB]])))),""))</f>
        <v/>
      </c>
      <c r="DX23" t="str">
        <f>IF(OR(DX$5="",$S23=""),"",IFERROR(SUM(PRODUCT(INDEX(CMB[[BA_0O]:[BA_2O]],MATCH(ROUND(MIN(SUM(DX$4,$O23/1000),SUM($O23,DX$4/1000)),3),CMB[[Cmb_ID]:[Cmb_ID]],0),SUM(N(DX$1),N($R23),1)),CHOOSE(AC[[M]:[M]],1,1,0,AC[[AB]:[AB]])),PRODUCT(INDEX(CMB[[BD_0O]:[BD_2O]],MATCH(ROUND(MIN(SUM(DX$4,$O23/1000),SUM($O23,DX$4/1000)),3),CMB[[Cmb_ID]:[Cmb_ID]],0),SUM(N(DX$1),N($R23),1)),CHOOSE(AC[[M]:[M]],1,0,1,AC[[DB]:[DB]])),PRODUCT(SUM(ROUND(AVERAGE(VALUE(DX$3),VALUE($P23)),0),CHOOSE(IF(OR(DX$1,$R23),4,INDEX(CMB[[Res_Rare]:[Res_Rare]],MATCH(ROUND(MIN(SUM(DX$4,$O23/1000),SUM($O23,DX$4/1000)),3),CMB[[Cmb_ID]:[Cmb_ID]],0))),-1,-1,0,0)),IF(OR(DX$1,$R23),4,INDEX(CMB[[Cmb_Rare]:[Cmb_Rare]],MATCH(ROUND(MIN(SUM(DX$4,$O23/1000),SUM($O23,DX$4/1000)),3),CMB[[Cmb_ID]:[Cmb_ID]],0))),CHOOSE(AC[[M]:[M]],2,1,1,SUM(AC[[AB]:[DB]])))),""))</f>
        <v/>
      </c>
      <c r="DY23" t="str">
        <f>IF(OR(DY$5="",$S23=""),"",IFERROR(SUM(PRODUCT(INDEX(CMB[[BA_0O]:[BA_2O]],MATCH(ROUND(MIN(SUM(DY$4,$O23/1000),SUM($O23,DY$4/1000)),3),CMB[[Cmb_ID]:[Cmb_ID]],0),SUM(N(DY$1),N($R23),1)),CHOOSE(AC[[M]:[M]],1,1,0,AC[[AB]:[AB]])),PRODUCT(INDEX(CMB[[BD_0O]:[BD_2O]],MATCH(ROUND(MIN(SUM(DY$4,$O23/1000),SUM($O23,DY$4/1000)),3),CMB[[Cmb_ID]:[Cmb_ID]],0),SUM(N(DY$1),N($R23),1)),CHOOSE(AC[[M]:[M]],1,0,1,AC[[DB]:[DB]])),PRODUCT(SUM(ROUND(AVERAGE(VALUE(DY$3),VALUE($P23)),0),CHOOSE(IF(OR(DY$1,$R23),4,INDEX(CMB[[Res_Rare]:[Res_Rare]],MATCH(ROUND(MIN(SUM(DY$4,$O23/1000),SUM($O23,DY$4/1000)),3),CMB[[Cmb_ID]:[Cmb_ID]],0))),-1,-1,0,0)),IF(OR(DY$1,$R23),4,INDEX(CMB[[Cmb_Rare]:[Cmb_Rare]],MATCH(ROUND(MIN(SUM(DY$4,$O23/1000),SUM($O23,DY$4/1000)),3),CMB[[Cmb_ID]:[Cmb_ID]],0))),CHOOSE(AC[[M]:[M]],2,1,1,SUM(AC[[AB]:[DB]])))),""))</f>
        <v/>
      </c>
      <c r="DZ23" t="str">
        <f>IF(OR(DZ$5="",$S23=""),"",IFERROR(SUM(PRODUCT(INDEX(CMB[[BA_0O]:[BA_2O]],MATCH(ROUND(MIN(SUM(DZ$4,$O23/1000),SUM($O23,DZ$4/1000)),3),CMB[[Cmb_ID]:[Cmb_ID]],0),SUM(N(DZ$1),N($R23),1)),CHOOSE(AC[[M]:[M]],1,1,0,AC[[AB]:[AB]])),PRODUCT(INDEX(CMB[[BD_0O]:[BD_2O]],MATCH(ROUND(MIN(SUM(DZ$4,$O23/1000),SUM($O23,DZ$4/1000)),3),CMB[[Cmb_ID]:[Cmb_ID]],0),SUM(N(DZ$1),N($R23),1)),CHOOSE(AC[[M]:[M]],1,0,1,AC[[DB]:[DB]])),PRODUCT(SUM(ROUND(AVERAGE(VALUE(DZ$3),VALUE($P23)),0),CHOOSE(IF(OR(DZ$1,$R23),4,INDEX(CMB[[Res_Rare]:[Res_Rare]],MATCH(ROUND(MIN(SUM(DZ$4,$O23/1000),SUM($O23,DZ$4/1000)),3),CMB[[Cmb_ID]:[Cmb_ID]],0))),-1,-1,0,0)),IF(OR(DZ$1,$R23),4,INDEX(CMB[[Cmb_Rare]:[Cmb_Rare]],MATCH(ROUND(MIN(SUM(DZ$4,$O23/1000),SUM($O23,DZ$4/1000)),3),CMB[[Cmb_ID]:[Cmb_ID]],0))),CHOOSE(AC[[M]:[M]],2,1,1,SUM(AC[[AB]:[DB]])))),""))</f>
        <v/>
      </c>
      <c r="EA23" t="str">
        <f>IF(OR(EA$5="",$S23=""),"",IFERROR(SUM(PRODUCT(INDEX(CMB[[BA_0O]:[BA_2O]],MATCH(ROUND(MIN(SUM(EA$4,$O23/1000),SUM($O23,EA$4/1000)),3),CMB[[Cmb_ID]:[Cmb_ID]],0),SUM(N(EA$1),N($R23),1)),CHOOSE(AC[[M]:[M]],1,1,0,AC[[AB]:[AB]])),PRODUCT(INDEX(CMB[[BD_0O]:[BD_2O]],MATCH(ROUND(MIN(SUM(EA$4,$O23/1000),SUM($O23,EA$4/1000)),3),CMB[[Cmb_ID]:[Cmb_ID]],0),SUM(N(EA$1),N($R23),1)),CHOOSE(AC[[M]:[M]],1,0,1,AC[[DB]:[DB]])),PRODUCT(SUM(ROUND(AVERAGE(VALUE(EA$3),VALUE($P23)),0),CHOOSE(IF(OR(EA$1,$R23),4,INDEX(CMB[[Res_Rare]:[Res_Rare]],MATCH(ROUND(MIN(SUM(EA$4,$O23/1000),SUM($O23,EA$4/1000)),3),CMB[[Cmb_ID]:[Cmb_ID]],0))),-1,-1,0,0)),IF(OR(EA$1,$R23),4,INDEX(CMB[[Cmb_Rare]:[Cmb_Rare]],MATCH(ROUND(MIN(SUM(EA$4,$O23/1000),SUM($O23,EA$4/1000)),3),CMB[[Cmb_ID]:[Cmb_ID]],0))),CHOOSE(AC[[M]:[M]],2,1,1,SUM(AC[[AB]:[DB]])))),""))</f>
        <v/>
      </c>
      <c r="EB23" t="str">
        <f>IF(OR(EB$5="",$S23=""),"",IFERROR(SUM(PRODUCT(INDEX(CMB[[BA_0O]:[BA_2O]],MATCH(ROUND(MIN(SUM(EB$4,$O23/1000),SUM($O23,EB$4/1000)),3),CMB[[Cmb_ID]:[Cmb_ID]],0),SUM(N(EB$1),N($R23),1)),CHOOSE(AC[[M]:[M]],1,1,0,AC[[AB]:[AB]])),PRODUCT(INDEX(CMB[[BD_0O]:[BD_2O]],MATCH(ROUND(MIN(SUM(EB$4,$O23/1000),SUM($O23,EB$4/1000)),3),CMB[[Cmb_ID]:[Cmb_ID]],0),SUM(N(EB$1),N($R23),1)),CHOOSE(AC[[M]:[M]],1,0,1,AC[[DB]:[DB]])),PRODUCT(SUM(ROUND(AVERAGE(VALUE(EB$3),VALUE($P23)),0),CHOOSE(IF(OR(EB$1,$R23),4,INDEX(CMB[[Res_Rare]:[Res_Rare]],MATCH(ROUND(MIN(SUM(EB$4,$O23/1000),SUM($O23,EB$4/1000)),3),CMB[[Cmb_ID]:[Cmb_ID]],0))),-1,-1,0,0)),IF(OR(EB$1,$R23),4,INDEX(CMB[[Cmb_Rare]:[Cmb_Rare]],MATCH(ROUND(MIN(SUM(EB$4,$O23/1000),SUM($O23,EB$4/1000)),3),CMB[[Cmb_ID]:[Cmb_ID]],0))),CHOOSE(AC[[M]:[M]],2,1,1,SUM(AC[[AB]:[DB]])))),""))</f>
        <v/>
      </c>
      <c r="EC23" t="str">
        <f>IF(OR(EC$5="",$S23=""),"",IFERROR(SUM(PRODUCT(INDEX(CMB[[BA_0O]:[BA_2O]],MATCH(ROUND(MIN(SUM(EC$4,$O23/1000),SUM($O23,EC$4/1000)),3),CMB[[Cmb_ID]:[Cmb_ID]],0),SUM(N(EC$1),N($R23),1)),CHOOSE(AC[[M]:[M]],1,1,0,AC[[AB]:[AB]])),PRODUCT(INDEX(CMB[[BD_0O]:[BD_2O]],MATCH(ROUND(MIN(SUM(EC$4,$O23/1000),SUM($O23,EC$4/1000)),3),CMB[[Cmb_ID]:[Cmb_ID]],0),SUM(N(EC$1),N($R23),1)),CHOOSE(AC[[M]:[M]],1,0,1,AC[[DB]:[DB]])),PRODUCT(SUM(ROUND(AVERAGE(VALUE(EC$3),VALUE($P23)),0),CHOOSE(IF(OR(EC$1,$R23),4,INDEX(CMB[[Res_Rare]:[Res_Rare]],MATCH(ROUND(MIN(SUM(EC$4,$O23/1000),SUM($O23,EC$4/1000)),3),CMB[[Cmb_ID]:[Cmb_ID]],0))),-1,-1,0,0)),IF(OR(EC$1,$R23),4,INDEX(CMB[[Cmb_Rare]:[Cmb_Rare]],MATCH(ROUND(MIN(SUM(EC$4,$O23/1000),SUM($O23,EC$4/1000)),3),CMB[[Cmb_ID]:[Cmb_ID]],0))),CHOOSE(AC[[M]:[M]],2,1,1,SUM(AC[[AB]:[DB]])))),""))</f>
        <v/>
      </c>
      <c r="ED23" t="str">
        <f>IF(OR(ED$5="",$S23=""),"",IFERROR(SUM(PRODUCT(INDEX(CMB[[BA_0O]:[BA_2O]],MATCH(ROUND(MIN(SUM(ED$4,$O23/1000),SUM($O23,ED$4/1000)),3),CMB[[Cmb_ID]:[Cmb_ID]],0),SUM(N(ED$1),N($R23),1)),CHOOSE(AC[[M]:[M]],1,1,0,AC[[AB]:[AB]])),PRODUCT(INDEX(CMB[[BD_0O]:[BD_2O]],MATCH(ROUND(MIN(SUM(ED$4,$O23/1000),SUM($O23,ED$4/1000)),3),CMB[[Cmb_ID]:[Cmb_ID]],0),SUM(N(ED$1),N($R23),1)),CHOOSE(AC[[M]:[M]],1,0,1,AC[[DB]:[DB]])),PRODUCT(SUM(ROUND(AVERAGE(VALUE(ED$3),VALUE($P23)),0),CHOOSE(IF(OR(ED$1,$R23),4,INDEX(CMB[[Res_Rare]:[Res_Rare]],MATCH(ROUND(MIN(SUM(ED$4,$O23/1000),SUM($O23,ED$4/1000)),3),CMB[[Cmb_ID]:[Cmb_ID]],0))),-1,-1,0,0)),IF(OR(ED$1,$R23),4,INDEX(CMB[[Cmb_Rare]:[Cmb_Rare]],MATCH(ROUND(MIN(SUM(ED$4,$O23/1000),SUM($O23,ED$4/1000)),3),CMB[[Cmb_ID]:[Cmb_ID]],0))),CHOOSE(AC[[M]:[M]],2,1,1,SUM(AC[[AB]:[DB]])))),""))</f>
        <v/>
      </c>
      <c r="EE23" t="str">
        <f>IF(OR(EE$5="",$S23=""),"",IFERROR(SUM(PRODUCT(INDEX(CMB[[BA_0O]:[BA_2O]],MATCH(ROUND(MIN(SUM(EE$4,$O23/1000),SUM($O23,EE$4/1000)),3),CMB[[Cmb_ID]:[Cmb_ID]],0),SUM(N(EE$1),N($R23),1)),CHOOSE(AC[[M]:[M]],1,1,0,AC[[AB]:[AB]])),PRODUCT(INDEX(CMB[[BD_0O]:[BD_2O]],MATCH(ROUND(MIN(SUM(EE$4,$O23/1000),SUM($O23,EE$4/1000)),3),CMB[[Cmb_ID]:[Cmb_ID]],0),SUM(N(EE$1),N($R23),1)),CHOOSE(AC[[M]:[M]],1,0,1,AC[[DB]:[DB]])),PRODUCT(SUM(ROUND(AVERAGE(VALUE(EE$3),VALUE($P23)),0),CHOOSE(IF(OR(EE$1,$R23),4,INDEX(CMB[[Res_Rare]:[Res_Rare]],MATCH(ROUND(MIN(SUM(EE$4,$O23/1000),SUM($O23,EE$4/1000)),3),CMB[[Cmb_ID]:[Cmb_ID]],0))),-1,-1,0,0)),IF(OR(EE$1,$R23),4,INDEX(CMB[[Cmb_Rare]:[Cmb_Rare]],MATCH(ROUND(MIN(SUM(EE$4,$O23/1000),SUM($O23,EE$4/1000)),3),CMB[[Cmb_ID]:[Cmb_ID]],0))),CHOOSE(AC[[M]:[M]],2,1,1,SUM(AC[[AB]:[DB]])))),""))</f>
        <v/>
      </c>
      <c r="EF23" t="str">
        <f>IF(OR(EF$5="",$S23=""),"",IFERROR(SUM(PRODUCT(INDEX(CMB[[BA_0O]:[BA_2O]],MATCH(ROUND(MIN(SUM(EF$4,$O23/1000),SUM($O23,EF$4/1000)),3),CMB[[Cmb_ID]:[Cmb_ID]],0),SUM(N(EF$1),N($R23),1)),CHOOSE(AC[[M]:[M]],1,1,0,AC[[AB]:[AB]])),PRODUCT(INDEX(CMB[[BD_0O]:[BD_2O]],MATCH(ROUND(MIN(SUM(EF$4,$O23/1000),SUM($O23,EF$4/1000)),3),CMB[[Cmb_ID]:[Cmb_ID]],0),SUM(N(EF$1),N($R23),1)),CHOOSE(AC[[M]:[M]],1,0,1,AC[[DB]:[DB]])),PRODUCT(SUM(ROUND(AVERAGE(VALUE(EF$3),VALUE($P23)),0),CHOOSE(IF(OR(EF$1,$R23),4,INDEX(CMB[[Res_Rare]:[Res_Rare]],MATCH(ROUND(MIN(SUM(EF$4,$O23/1000),SUM($O23,EF$4/1000)),3),CMB[[Cmb_ID]:[Cmb_ID]],0))),-1,-1,0,0)),IF(OR(EF$1,$R23),4,INDEX(CMB[[Cmb_Rare]:[Cmb_Rare]],MATCH(ROUND(MIN(SUM(EF$4,$O23/1000),SUM($O23,EF$4/1000)),3),CMB[[Cmb_ID]:[Cmb_ID]],0))),CHOOSE(AC[[M]:[M]],2,1,1,SUM(AC[[AB]:[DB]])))),""))</f>
        <v/>
      </c>
      <c r="EG23" t="str">
        <f>IF(OR(EG$5="",$S23=""),"",IFERROR(SUM(PRODUCT(INDEX(CMB[[BA_0O]:[BA_2O]],MATCH(ROUND(MIN(SUM(EG$4,$O23/1000),SUM($O23,EG$4/1000)),3),CMB[[Cmb_ID]:[Cmb_ID]],0),SUM(N(EG$1),N($R23),1)),CHOOSE(AC[[M]:[M]],1,1,0,AC[[AB]:[AB]])),PRODUCT(INDEX(CMB[[BD_0O]:[BD_2O]],MATCH(ROUND(MIN(SUM(EG$4,$O23/1000),SUM($O23,EG$4/1000)),3),CMB[[Cmb_ID]:[Cmb_ID]],0),SUM(N(EG$1),N($R23),1)),CHOOSE(AC[[M]:[M]],1,0,1,AC[[DB]:[DB]])),PRODUCT(SUM(ROUND(AVERAGE(VALUE(EG$3),VALUE($P23)),0),CHOOSE(IF(OR(EG$1,$R23),4,INDEX(CMB[[Res_Rare]:[Res_Rare]],MATCH(ROUND(MIN(SUM(EG$4,$O23/1000),SUM($O23,EG$4/1000)),3),CMB[[Cmb_ID]:[Cmb_ID]],0))),-1,-1,0,0)),IF(OR(EG$1,$R23),4,INDEX(CMB[[Cmb_Rare]:[Cmb_Rare]],MATCH(ROUND(MIN(SUM(EG$4,$O23/1000),SUM($O23,EG$4/1000)),3),CMB[[Cmb_ID]:[Cmb_ID]],0))),CHOOSE(AC[[M]:[M]],2,1,1,SUM(AC[[AB]:[DB]])))),""))</f>
        <v/>
      </c>
      <c r="EH23" t="str">
        <f>IF(OR(EH$5="",$S23=""),"",IFERROR(SUM(PRODUCT(INDEX(CMB[[BA_0O]:[BA_2O]],MATCH(ROUND(MIN(SUM(EH$4,$O23/1000),SUM($O23,EH$4/1000)),3),CMB[[Cmb_ID]:[Cmb_ID]],0),SUM(N(EH$1),N($R23),1)),CHOOSE(AC[[M]:[M]],1,1,0,AC[[AB]:[AB]])),PRODUCT(INDEX(CMB[[BD_0O]:[BD_2O]],MATCH(ROUND(MIN(SUM(EH$4,$O23/1000),SUM($O23,EH$4/1000)),3),CMB[[Cmb_ID]:[Cmb_ID]],0),SUM(N(EH$1),N($R23),1)),CHOOSE(AC[[M]:[M]],1,0,1,AC[[DB]:[DB]])),PRODUCT(SUM(ROUND(AVERAGE(VALUE(EH$3),VALUE($P23)),0),CHOOSE(IF(OR(EH$1,$R23),4,INDEX(CMB[[Res_Rare]:[Res_Rare]],MATCH(ROUND(MIN(SUM(EH$4,$O23/1000),SUM($O23,EH$4/1000)),3),CMB[[Cmb_ID]:[Cmb_ID]],0))),-1,-1,0,0)),IF(OR(EH$1,$R23),4,INDEX(CMB[[Cmb_Rare]:[Cmb_Rare]],MATCH(ROUND(MIN(SUM(EH$4,$O23/1000),SUM($O23,EH$4/1000)),3),CMB[[Cmb_ID]:[Cmb_ID]],0))),CHOOSE(AC[[M]:[M]],2,1,1,SUM(AC[[AB]:[DB]])))),""))</f>
        <v/>
      </c>
      <c r="EI23" t="str">
        <f>IF(OR(EI$5="",$S23=""),"",IFERROR(SUM(PRODUCT(INDEX(CMB[[BA_0O]:[BA_2O]],MATCH(ROUND(MIN(SUM(EI$4,$O23/1000),SUM($O23,EI$4/1000)),3),CMB[[Cmb_ID]:[Cmb_ID]],0),SUM(N(EI$1),N($R23),1)),CHOOSE(AC[[M]:[M]],1,1,0,AC[[AB]:[AB]])),PRODUCT(INDEX(CMB[[BD_0O]:[BD_2O]],MATCH(ROUND(MIN(SUM(EI$4,$O23/1000),SUM($O23,EI$4/1000)),3),CMB[[Cmb_ID]:[Cmb_ID]],0),SUM(N(EI$1),N($R23),1)),CHOOSE(AC[[M]:[M]],1,0,1,AC[[DB]:[DB]])),PRODUCT(SUM(ROUND(AVERAGE(VALUE(EI$3),VALUE($P23)),0),CHOOSE(IF(OR(EI$1,$R23),4,INDEX(CMB[[Res_Rare]:[Res_Rare]],MATCH(ROUND(MIN(SUM(EI$4,$O23/1000),SUM($O23,EI$4/1000)),3),CMB[[Cmb_ID]:[Cmb_ID]],0))),-1,-1,0,0)),IF(OR(EI$1,$R23),4,INDEX(CMB[[Cmb_Rare]:[Cmb_Rare]],MATCH(ROUND(MIN(SUM(EI$4,$O23/1000),SUM($O23,EI$4/1000)),3),CMB[[Cmb_ID]:[Cmb_ID]],0))),CHOOSE(AC[[M]:[M]],2,1,1,SUM(AC[[AB]:[DB]])))),""))</f>
        <v/>
      </c>
      <c r="EJ23" t="str">
        <f>IF(OR(EJ$5="",$S23=""),"",IFERROR(SUM(PRODUCT(INDEX(CMB[[BA_0O]:[BA_2O]],MATCH(ROUND(MIN(SUM(EJ$4,$O23/1000),SUM($O23,EJ$4/1000)),3),CMB[[Cmb_ID]:[Cmb_ID]],0),SUM(N(EJ$1),N($R23),1)),CHOOSE(AC[[M]:[M]],1,1,0,AC[[AB]:[AB]])),PRODUCT(INDEX(CMB[[BD_0O]:[BD_2O]],MATCH(ROUND(MIN(SUM(EJ$4,$O23/1000),SUM($O23,EJ$4/1000)),3),CMB[[Cmb_ID]:[Cmb_ID]],0),SUM(N(EJ$1),N($R23),1)),CHOOSE(AC[[M]:[M]],1,0,1,AC[[DB]:[DB]])),PRODUCT(SUM(ROUND(AVERAGE(VALUE(EJ$3),VALUE($P23)),0),CHOOSE(IF(OR(EJ$1,$R23),4,INDEX(CMB[[Res_Rare]:[Res_Rare]],MATCH(ROUND(MIN(SUM(EJ$4,$O23/1000),SUM($O23,EJ$4/1000)),3),CMB[[Cmb_ID]:[Cmb_ID]],0))),-1,-1,0,0)),IF(OR(EJ$1,$R23),4,INDEX(CMB[[Cmb_Rare]:[Cmb_Rare]],MATCH(ROUND(MIN(SUM(EJ$4,$O23/1000),SUM($O23,EJ$4/1000)),3),CMB[[Cmb_ID]:[Cmb_ID]],0))),CHOOSE(AC[[M]:[M]],2,1,1,SUM(AC[[AB]:[DB]])))),""))</f>
        <v/>
      </c>
      <c r="EK23" t="str">
        <f>IF(OR(EK$5="",$S23=""),"",IFERROR(SUM(PRODUCT(INDEX(CMB[[BA_0O]:[BA_2O]],MATCH(ROUND(MIN(SUM(EK$4,$O23/1000),SUM($O23,EK$4/1000)),3),CMB[[Cmb_ID]:[Cmb_ID]],0),SUM(N(EK$1),N($R23),1)),CHOOSE(AC[[M]:[M]],1,1,0,AC[[AB]:[AB]])),PRODUCT(INDEX(CMB[[BD_0O]:[BD_2O]],MATCH(ROUND(MIN(SUM(EK$4,$O23/1000),SUM($O23,EK$4/1000)),3),CMB[[Cmb_ID]:[Cmb_ID]],0),SUM(N(EK$1),N($R23),1)),CHOOSE(AC[[M]:[M]],1,0,1,AC[[DB]:[DB]])),PRODUCT(SUM(ROUND(AVERAGE(VALUE(EK$3),VALUE($P23)),0),CHOOSE(IF(OR(EK$1,$R23),4,INDEX(CMB[[Res_Rare]:[Res_Rare]],MATCH(ROUND(MIN(SUM(EK$4,$O23/1000),SUM($O23,EK$4/1000)),3),CMB[[Cmb_ID]:[Cmb_ID]],0))),-1,-1,0,0)),IF(OR(EK$1,$R23),4,INDEX(CMB[[Cmb_Rare]:[Cmb_Rare]],MATCH(ROUND(MIN(SUM(EK$4,$O23/1000),SUM($O23,EK$4/1000)),3),CMB[[Cmb_ID]:[Cmb_ID]],0))),CHOOSE(AC[[M]:[M]],2,1,1,SUM(AC[[AB]:[DB]])))),""))</f>
        <v/>
      </c>
      <c r="EL23" t="str">
        <f>IF(OR(EL$5="",$S23=""),"",IFERROR(SUM(PRODUCT(INDEX(CMB[[BA_0O]:[BA_2O]],MATCH(ROUND(MIN(SUM(EL$4,$O23/1000),SUM($O23,EL$4/1000)),3),CMB[[Cmb_ID]:[Cmb_ID]],0),SUM(N(EL$1),N($R23),1)),CHOOSE(AC[[M]:[M]],1,1,0,AC[[AB]:[AB]])),PRODUCT(INDEX(CMB[[BD_0O]:[BD_2O]],MATCH(ROUND(MIN(SUM(EL$4,$O23/1000),SUM($O23,EL$4/1000)),3),CMB[[Cmb_ID]:[Cmb_ID]],0),SUM(N(EL$1),N($R23),1)),CHOOSE(AC[[M]:[M]],1,0,1,AC[[DB]:[DB]])),PRODUCT(SUM(ROUND(AVERAGE(VALUE(EL$3),VALUE($P23)),0),CHOOSE(IF(OR(EL$1,$R23),4,INDEX(CMB[[Res_Rare]:[Res_Rare]],MATCH(ROUND(MIN(SUM(EL$4,$O23/1000),SUM($O23,EL$4/1000)),3),CMB[[Cmb_ID]:[Cmb_ID]],0))),-1,-1,0,0)),IF(OR(EL$1,$R23),4,INDEX(CMB[[Cmb_Rare]:[Cmb_Rare]],MATCH(ROUND(MIN(SUM(EL$4,$O23/1000),SUM($O23,EL$4/1000)),3),CMB[[Cmb_ID]:[Cmb_ID]],0))),CHOOSE(AC[[M]:[M]],2,1,1,SUM(AC[[AB]:[DB]])))),""))</f>
        <v/>
      </c>
      <c r="EM23" t="str">
        <f>IF(OR(EM$5="",$S23=""),"",IFERROR(SUM(PRODUCT(INDEX(CMB[[BA_0O]:[BA_2O]],MATCH(ROUND(MIN(SUM(EM$4,$O23/1000),SUM($O23,EM$4/1000)),3),CMB[[Cmb_ID]:[Cmb_ID]],0),SUM(N(EM$1),N($R23),1)),CHOOSE(AC[[M]:[M]],1,1,0,AC[[AB]:[AB]])),PRODUCT(INDEX(CMB[[BD_0O]:[BD_2O]],MATCH(ROUND(MIN(SUM(EM$4,$O23/1000),SUM($O23,EM$4/1000)),3),CMB[[Cmb_ID]:[Cmb_ID]],0),SUM(N(EM$1),N($R23),1)),CHOOSE(AC[[M]:[M]],1,0,1,AC[[DB]:[DB]])),PRODUCT(SUM(ROUND(AVERAGE(VALUE(EM$3),VALUE($P23)),0),CHOOSE(IF(OR(EM$1,$R23),4,INDEX(CMB[[Res_Rare]:[Res_Rare]],MATCH(ROUND(MIN(SUM(EM$4,$O23/1000),SUM($O23,EM$4/1000)),3),CMB[[Cmb_ID]:[Cmb_ID]],0))),-1,-1,0,0)),IF(OR(EM$1,$R23),4,INDEX(CMB[[Cmb_Rare]:[Cmb_Rare]],MATCH(ROUND(MIN(SUM(EM$4,$O23/1000),SUM($O23,EM$4/1000)),3),CMB[[Cmb_ID]:[Cmb_ID]],0))),CHOOSE(AC[[M]:[M]],2,1,1,SUM(AC[[AB]:[DB]])))),""))</f>
        <v/>
      </c>
      <c r="EN23" t="str">
        <f>IF(OR(EN$5="",$S23=""),"",IFERROR(SUM(PRODUCT(INDEX(CMB[[BA_0O]:[BA_2O]],MATCH(ROUND(MIN(SUM(EN$4,$O23/1000),SUM($O23,EN$4/1000)),3),CMB[[Cmb_ID]:[Cmb_ID]],0),SUM(N(EN$1),N($R23),1)),CHOOSE(AC[[M]:[M]],1,1,0,AC[[AB]:[AB]])),PRODUCT(INDEX(CMB[[BD_0O]:[BD_2O]],MATCH(ROUND(MIN(SUM(EN$4,$O23/1000),SUM($O23,EN$4/1000)),3),CMB[[Cmb_ID]:[Cmb_ID]],0),SUM(N(EN$1),N($R23),1)),CHOOSE(AC[[M]:[M]],1,0,1,AC[[DB]:[DB]])),PRODUCT(SUM(ROUND(AVERAGE(VALUE(EN$3),VALUE($P23)),0),CHOOSE(IF(OR(EN$1,$R23),4,INDEX(CMB[[Res_Rare]:[Res_Rare]],MATCH(ROUND(MIN(SUM(EN$4,$O23/1000),SUM($O23,EN$4/1000)),3),CMB[[Cmb_ID]:[Cmb_ID]],0))),-1,-1,0,0)),IF(OR(EN$1,$R23),4,INDEX(CMB[[Cmb_Rare]:[Cmb_Rare]],MATCH(ROUND(MIN(SUM(EN$4,$O23/1000),SUM($O23,EN$4/1000)),3),CMB[[Cmb_ID]:[Cmb_ID]],0))),CHOOSE(AC[[M]:[M]],2,1,1,SUM(AC[[AB]:[DB]])))),""))</f>
        <v/>
      </c>
      <c r="EO23" t="str">
        <f>IF(OR(EO$5="",$S23=""),"",IFERROR(SUM(PRODUCT(INDEX(CMB[[BA_0O]:[BA_2O]],MATCH(ROUND(MIN(SUM(EO$4,$O23/1000),SUM($O23,EO$4/1000)),3),CMB[[Cmb_ID]:[Cmb_ID]],0),SUM(N(EO$1),N($R23),1)),CHOOSE(AC[[M]:[M]],1,1,0,AC[[AB]:[AB]])),PRODUCT(INDEX(CMB[[BD_0O]:[BD_2O]],MATCH(ROUND(MIN(SUM(EO$4,$O23/1000),SUM($O23,EO$4/1000)),3),CMB[[Cmb_ID]:[Cmb_ID]],0),SUM(N(EO$1),N($R23),1)),CHOOSE(AC[[M]:[M]],1,0,1,AC[[DB]:[DB]])),PRODUCT(SUM(ROUND(AVERAGE(VALUE(EO$3),VALUE($P23)),0),CHOOSE(IF(OR(EO$1,$R23),4,INDEX(CMB[[Res_Rare]:[Res_Rare]],MATCH(ROUND(MIN(SUM(EO$4,$O23/1000),SUM($O23,EO$4/1000)),3),CMB[[Cmb_ID]:[Cmb_ID]],0))),-1,-1,0,0)),IF(OR(EO$1,$R23),4,INDEX(CMB[[Cmb_Rare]:[Cmb_Rare]],MATCH(ROUND(MIN(SUM(EO$4,$O23/1000),SUM($O23,EO$4/1000)),3),CMB[[Cmb_ID]:[Cmb_ID]],0))),CHOOSE(AC[[M]:[M]],2,1,1,SUM(AC[[AB]:[DB]])))),""))</f>
        <v/>
      </c>
      <c r="EP23" t="str">
        <f>IF(OR(EP$5="",$S23=""),"",IFERROR(SUM(PRODUCT(INDEX(CMB[[BA_0O]:[BA_2O]],MATCH(ROUND(MIN(SUM(EP$4,$O23/1000),SUM($O23,EP$4/1000)),3),CMB[[Cmb_ID]:[Cmb_ID]],0),SUM(N(EP$1),N($R23),1)),CHOOSE(AC[[M]:[M]],1,1,0,AC[[AB]:[AB]])),PRODUCT(INDEX(CMB[[BD_0O]:[BD_2O]],MATCH(ROUND(MIN(SUM(EP$4,$O23/1000),SUM($O23,EP$4/1000)),3),CMB[[Cmb_ID]:[Cmb_ID]],0),SUM(N(EP$1),N($R23),1)),CHOOSE(AC[[M]:[M]],1,0,1,AC[[DB]:[DB]])),PRODUCT(SUM(ROUND(AVERAGE(VALUE(EP$3),VALUE($P23)),0),CHOOSE(IF(OR(EP$1,$R23),4,INDEX(CMB[[Res_Rare]:[Res_Rare]],MATCH(ROUND(MIN(SUM(EP$4,$O23/1000),SUM($O23,EP$4/1000)),3),CMB[[Cmb_ID]:[Cmb_ID]],0))),-1,-1,0,0)),IF(OR(EP$1,$R23),4,INDEX(CMB[[Cmb_Rare]:[Cmb_Rare]],MATCH(ROUND(MIN(SUM(EP$4,$O23/1000),SUM($O23,EP$4/1000)),3),CMB[[Cmb_ID]:[Cmb_ID]],0))),CHOOSE(AC[[M]:[M]],2,1,1,SUM(AC[[AB]:[DB]])))),""))</f>
        <v/>
      </c>
      <c r="EQ23" t="str">
        <f>IF(OR(EQ$5="",$S23=""),"",IFERROR(SUM(PRODUCT(INDEX(CMB[[BA_0O]:[BA_2O]],MATCH(ROUND(MIN(SUM(EQ$4,$O23/1000),SUM($O23,EQ$4/1000)),3),CMB[[Cmb_ID]:[Cmb_ID]],0),SUM(N(EQ$1),N($R23),1)),CHOOSE(AC[[M]:[M]],1,1,0,AC[[AB]:[AB]])),PRODUCT(INDEX(CMB[[BD_0O]:[BD_2O]],MATCH(ROUND(MIN(SUM(EQ$4,$O23/1000),SUM($O23,EQ$4/1000)),3),CMB[[Cmb_ID]:[Cmb_ID]],0),SUM(N(EQ$1),N($R23),1)),CHOOSE(AC[[M]:[M]],1,0,1,AC[[DB]:[DB]])),PRODUCT(SUM(ROUND(AVERAGE(VALUE(EQ$3),VALUE($P23)),0),CHOOSE(IF(OR(EQ$1,$R23),4,INDEX(CMB[[Res_Rare]:[Res_Rare]],MATCH(ROUND(MIN(SUM(EQ$4,$O23/1000),SUM($O23,EQ$4/1000)),3),CMB[[Cmb_ID]:[Cmb_ID]],0))),-1,-1,0,0)),IF(OR(EQ$1,$R23),4,INDEX(CMB[[Cmb_Rare]:[Cmb_Rare]],MATCH(ROUND(MIN(SUM(EQ$4,$O23/1000),SUM($O23,EQ$4/1000)),3),CMB[[Cmb_ID]:[Cmb_ID]],0))),CHOOSE(AC[[M]:[M]],2,1,1,SUM(AC[[AB]:[DB]])))),""))</f>
        <v/>
      </c>
      <c r="ER23" t="str">
        <f>IF(OR(ER$5="",$S23=""),"",IFERROR(SUM(PRODUCT(INDEX(CMB[[BA_0O]:[BA_2O]],MATCH(ROUND(MIN(SUM(ER$4,$O23/1000),SUM($O23,ER$4/1000)),3),CMB[[Cmb_ID]:[Cmb_ID]],0),SUM(N(ER$1),N($R23),1)),CHOOSE(AC[[M]:[M]],1,1,0,AC[[AB]:[AB]])),PRODUCT(INDEX(CMB[[BD_0O]:[BD_2O]],MATCH(ROUND(MIN(SUM(ER$4,$O23/1000),SUM($O23,ER$4/1000)),3),CMB[[Cmb_ID]:[Cmb_ID]],0),SUM(N(ER$1),N($R23),1)),CHOOSE(AC[[M]:[M]],1,0,1,AC[[DB]:[DB]])),PRODUCT(SUM(ROUND(AVERAGE(VALUE(ER$3),VALUE($P23)),0),CHOOSE(IF(OR(ER$1,$R23),4,INDEX(CMB[[Res_Rare]:[Res_Rare]],MATCH(ROUND(MIN(SUM(ER$4,$O23/1000),SUM($O23,ER$4/1000)),3),CMB[[Cmb_ID]:[Cmb_ID]],0))),-1,-1,0,0)),IF(OR(ER$1,$R23),4,INDEX(CMB[[Cmb_Rare]:[Cmb_Rare]],MATCH(ROUND(MIN(SUM(ER$4,$O23/1000),SUM($O23,ER$4/1000)),3),CMB[[Cmb_ID]:[Cmb_ID]],0))),CHOOSE(AC[[M]:[M]],2,1,1,SUM(AC[[AB]:[DB]])))),""))</f>
        <v/>
      </c>
      <c r="ES23" t="str">
        <f>IF(OR(ES$5="",$S23=""),"",IFERROR(SUM(PRODUCT(INDEX(CMB[[BA_0O]:[BA_2O]],MATCH(ROUND(MIN(SUM(ES$4,$O23/1000),SUM($O23,ES$4/1000)),3),CMB[[Cmb_ID]:[Cmb_ID]],0),SUM(N(ES$1),N($R23),1)),CHOOSE(AC[[M]:[M]],1,1,0,AC[[AB]:[AB]])),PRODUCT(INDEX(CMB[[BD_0O]:[BD_2O]],MATCH(ROUND(MIN(SUM(ES$4,$O23/1000),SUM($O23,ES$4/1000)),3),CMB[[Cmb_ID]:[Cmb_ID]],0),SUM(N(ES$1),N($R23),1)),CHOOSE(AC[[M]:[M]],1,0,1,AC[[DB]:[DB]])),PRODUCT(SUM(ROUND(AVERAGE(VALUE(ES$3),VALUE($P23)),0),CHOOSE(IF(OR(ES$1,$R23),4,INDEX(CMB[[Res_Rare]:[Res_Rare]],MATCH(ROUND(MIN(SUM(ES$4,$O23/1000),SUM($O23,ES$4/1000)),3),CMB[[Cmb_ID]:[Cmb_ID]],0))),-1,-1,0,0)),IF(OR(ES$1,$R23),4,INDEX(CMB[[Cmb_Rare]:[Cmb_Rare]],MATCH(ROUND(MIN(SUM(ES$4,$O23/1000),SUM($O23,ES$4/1000)),3),CMB[[Cmb_ID]:[Cmb_ID]],0))),CHOOSE(AC[[M]:[M]],2,1,1,SUM(AC[[AB]:[DB]])))),""))</f>
        <v/>
      </c>
      <c r="ET23" t="str">
        <f>IF(OR(ET$5="",$S23=""),"",IFERROR(SUM(PRODUCT(INDEX(CMB[[BA_0O]:[BA_2O]],MATCH(ROUND(MIN(SUM(ET$4,$O23/1000),SUM($O23,ET$4/1000)),3),CMB[[Cmb_ID]:[Cmb_ID]],0),SUM(N(ET$1),N($R23),1)),CHOOSE(AC[[M]:[M]],1,1,0,AC[[AB]:[AB]])),PRODUCT(INDEX(CMB[[BD_0O]:[BD_2O]],MATCH(ROUND(MIN(SUM(ET$4,$O23/1000),SUM($O23,ET$4/1000)),3),CMB[[Cmb_ID]:[Cmb_ID]],0),SUM(N(ET$1),N($R23),1)),CHOOSE(AC[[M]:[M]],1,0,1,AC[[DB]:[DB]])),PRODUCT(SUM(ROUND(AVERAGE(VALUE(ET$3),VALUE($P23)),0),CHOOSE(IF(OR(ET$1,$R23),4,INDEX(CMB[[Res_Rare]:[Res_Rare]],MATCH(ROUND(MIN(SUM(ET$4,$O23/1000),SUM($O23,ET$4/1000)),3),CMB[[Cmb_ID]:[Cmb_ID]],0))),-1,-1,0,0)),IF(OR(ET$1,$R23),4,INDEX(CMB[[Cmb_Rare]:[Cmb_Rare]],MATCH(ROUND(MIN(SUM(ET$4,$O23/1000),SUM($O23,ET$4/1000)),3),CMB[[Cmb_ID]:[Cmb_ID]],0))),CHOOSE(AC[[M]:[M]],2,1,1,SUM(AC[[AB]:[DB]])))),""))</f>
        <v/>
      </c>
      <c r="EU23" t="str">
        <f>IF(OR(EU$5="",$S23=""),"",IFERROR(SUM(PRODUCT(INDEX(CMB[[BA_0O]:[BA_2O]],MATCH(ROUND(MIN(SUM(EU$4,$O23/1000),SUM($O23,EU$4/1000)),3),CMB[[Cmb_ID]:[Cmb_ID]],0),SUM(N(EU$1),N($R23),1)),CHOOSE(AC[[M]:[M]],1,1,0,AC[[AB]:[AB]])),PRODUCT(INDEX(CMB[[BD_0O]:[BD_2O]],MATCH(ROUND(MIN(SUM(EU$4,$O23/1000),SUM($O23,EU$4/1000)),3),CMB[[Cmb_ID]:[Cmb_ID]],0),SUM(N(EU$1),N($R23),1)),CHOOSE(AC[[M]:[M]],1,0,1,AC[[DB]:[DB]])),PRODUCT(SUM(ROUND(AVERAGE(VALUE(EU$3),VALUE($P23)),0),CHOOSE(IF(OR(EU$1,$R23),4,INDEX(CMB[[Res_Rare]:[Res_Rare]],MATCH(ROUND(MIN(SUM(EU$4,$O23/1000),SUM($O23,EU$4/1000)),3),CMB[[Cmb_ID]:[Cmb_ID]],0))),-1,-1,0,0)),IF(OR(EU$1,$R23),4,INDEX(CMB[[Cmb_Rare]:[Cmb_Rare]],MATCH(ROUND(MIN(SUM(EU$4,$O23/1000),SUM($O23,EU$4/1000)),3),CMB[[Cmb_ID]:[Cmb_ID]],0))),CHOOSE(AC[[M]:[M]],2,1,1,SUM(AC[[AB]:[DB]])))),""))</f>
        <v/>
      </c>
      <c r="EV23" t="str">
        <f>IF(OR(EV$5="",$S23=""),"",IFERROR(SUM(PRODUCT(INDEX(CMB[[BA_0O]:[BA_2O]],MATCH(ROUND(MIN(SUM(EV$4,$O23/1000),SUM($O23,EV$4/1000)),3),CMB[[Cmb_ID]:[Cmb_ID]],0),SUM(N(EV$1),N($R23),1)),CHOOSE(AC[[M]:[M]],1,1,0,AC[[AB]:[AB]])),PRODUCT(INDEX(CMB[[BD_0O]:[BD_2O]],MATCH(ROUND(MIN(SUM(EV$4,$O23/1000),SUM($O23,EV$4/1000)),3),CMB[[Cmb_ID]:[Cmb_ID]],0),SUM(N(EV$1),N($R23),1)),CHOOSE(AC[[M]:[M]],1,0,1,AC[[DB]:[DB]])),PRODUCT(SUM(ROUND(AVERAGE(VALUE(EV$3),VALUE($P23)),0),CHOOSE(IF(OR(EV$1,$R23),4,INDEX(CMB[[Res_Rare]:[Res_Rare]],MATCH(ROUND(MIN(SUM(EV$4,$O23/1000),SUM($O23,EV$4/1000)),3),CMB[[Cmb_ID]:[Cmb_ID]],0))),-1,-1,0,0)),IF(OR(EV$1,$R23),4,INDEX(CMB[[Cmb_Rare]:[Cmb_Rare]],MATCH(ROUND(MIN(SUM(EV$4,$O23/1000),SUM($O23,EV$4/1000)),3),CMB[[Cmb_ID]:[Cmb_ID]],0))),CHOOSE(AC[[M]:[M]],2,1,1,SUM(AC[[AB]:[DB]])))),""))</f>
        <v/>
      </c>
      <c r="EW23" t="str">
        <f>IF(OR(EW$5="",$S23=""),"",IFERROR(SUM(PRODUCT(INDEX(CMB[[BA_0O]:[BA_2O]],MATCH(ROUND(MIN(SUM(EW$4,$O23/1000),SUM($O23,EW$4/1000)),3),CMB[[Cmb_ID]:[Cmb_ID]],0),SUM(N(EW$1),N($R23),1)),CHOOSE(AC[[M]:[M]],1,1,0,AC[[AB]:[AB]])),PRODUCT(INDEX(CMB[[BD_0O]:[BD_2O]],MATCH(ROUND(MIN(SUM(EW$4,$O23/1000),SUM($O23,EW$4/1000)),3),CMB[[Cmb_ID]:[Cmb_ID]],0),SUM(N(EW$1),N($R23),1)),CHOOSE(AC[[M]:[M]],1,0,1,AC[[DB]:[DB]])),PRODUCT(SUM(ROUND(AVERAGE(VALUE(EW$3),VALUE($P23)),0),CHOOSE(IF(OR(EW$1,$R23),4,INDEX(CMB[[Res_Rare]:[Res_Rare]],MATCH(ROUND(MIN(SUM(EW$4,$O23/1000),SUM($O23,EW$4/1000)),3),CMB[[Cmb_ID]:[Cmb_ID]],0))),-1,-1,0,0)),IF(OR(EW$1,$R23),4,INDEX(CMB[[Cmb_Rare]:[Cmb_Rare]],MATCH(ROUND(MIN(SUM(EW$4,$O23/1000),SUM($O23,EW$4/1000)),3),CMB[[Cmb_ID]:[Cmb_ID]],0))),CHOOSE(AC[[M]:[M]],2,1,1,SUM(AC[[AB]:[DB]])))),""))</f>
        <v/>
      </c>
      <c r="EX23" t="str">
        <f>IF(OR(EX$5="",$S23=""),"",IFERROR(SUM(PRODUCT(INDEX(CMB[[BA_0O]:[BA_2O]],MATCH(ROUND(MIN(SUM(EX$4,$O23/1000),SUM($O23,EX$4/1000)),3),CMB[[Cmb_ID]:[Cmb_ID]],0),SUM(N(EX$1),N($R23),1)),CHOOSE(AC[[M]:[M]],1,1,0,AC[[AB]:[AB]])),PRODUCT(INDEX(CMB[[BD_0O]:[BD_2O]],MATCH(ROUND(MIN(SUM(EX$4,$O23/1000),SUM($O23,EX$4/1000)),3),CMB[[Cmb_ID]:[Cmb_ID]],0),SUM(N(EX$1),N($R23),1)),CHOOSE(AC[[M]:[M]],1,0,1,AC[[DB]:[DB]])),PRODUCT(SUM(ROUND(AVERAGE(VALUE(EX$3),VALUE($P23)),0),CHOOSE(IF(OR(EX$1,$R23),4,INDEX(CMB[[Res_Rare]:[Res_Rare]],MATCH(ROUND(MIN(SUM(EX$4,$O23/1000),SUM($O23,EX$4/1000)),3),CMB[[Cmb_ID]:[Cmb_ID]],0))),-1,-1,0,0)),IF(OR(EX$1,$R23),4,INDEX(CMB[[Cmb_Rare]:[Cmb_Rare]],MATCH(ROUND(MIN(SUM(EX$4,$O23/1000),SUM($O23,EX$4/1000)),3),CMB[[Cmb_ID]:[Cmb_ID]],0))),CHOOSE(AC[[M]:[M]],2,1,1,SUM(AC[[AB]:[DB]])))),""))</f>
        <v/>
      </c>
      <c r="EY23" t="str">
        <f>IF(OR(EY$5="",$S23=""),"",IFERROR(SUM(PRODUCT(INDEX(CMB[[BA_0O]:[BA_2O]],MATCH(ROUND(MIN(SUM(EY$4,$O23/1000),SUM($O23,EY$4/1000)),3),CMB[[Cmb_ID]:[Cmb_ID]],0),SUM(N(EY$1),N($R23),1)),CHOOSE(AC[[M]:[M]],1,1,0,AC[[AB]:[AB]])),PRODUCT(INDEX(CMB[[BD_0O]:[BD_2O]],MATCH(ROUND(MIN(SUM(EY$4,$O23/1000),SUM($O23,EY$4/1000)),3),CMB[[Cmb_ID]:[Cmb_ID]],0),SUM(N(EY$1),N($R23),1)),CHOOSE(AC[[M]:[M]],1,0,1,AC[[DB]:[DB]])),PRODUCT(SUM(ROUND(AVERAGE(VALUE(EY$3),VALUE($P23)),0),CHOOSE(IF(OR(EY$1,$R23),4,INDEX(CMB[[Res_Rare]:[Res_Rare]],MATCH(ROUND(MIN(SUM(EY$4,$O23/1000),SUM($O23,EY$4/1000)),3),CMB[[Cmb_ID]:[Cmb_ID]],0))),-1,-1,0,0)),IF(OR(EY$1,$R23),4,INDEX(CMB[[Cmb_Rare]:[Cmb_Rare]],MATCH(ROUND(MIN(SUM(EY$4,$O23/1000),SUM($O23,EY$4/1000)),3),CMB[[Cmb_ID]:[Cmb_ID]],0))),CHOOSE(AC[[M]:[M]],2,1,1,SUM(AC[[AB]:[DB]])))),""))</f>
        <v/>
      </c>
      <c r="EZ23" t="str">
        <f>IF(OR(EZ$5="",$S23=""),"",IFERROR(SUM(PRODUCT(INDEX(CMB[[BA_0O]:[BA_2O]],MATCH(ROUND(MIN(SUM(EZ$4,$O23/1000),SUM($O23,EZ$4/1000)),3),CMB[[Cmb_ID]:[Cmb_ID]],0),SUM(N(EZ$1),N($R23),1)),CHOOSE(AC[[M]:[M]],1,1,0,AC[[AB]:[AB]])),PRODUCT(INDEX(CMB[[BD_0O]:[BD_2O]],MATCH(ROUND(MIN(SUM(EZ$4,$O23/1000),SUM($O23,EZ$4/1000)),3),CMB[[Cmb_ID]:[Cmb_ID]],0),SUM(N(EZ$1),N($R23),1)),CHOOSE(AC[[M]:[M]],1,0,1,AC[[DB]:[DB]])),PRODUCT(SUM(ROUND(AVERAGE(VALUE(EZ$3),VALUE($P23)),0),CHOOSE(IF(OR(EZ$1,$R23),4,INDEX(CMB[[Res_Rare]:[Res_Rare]],MATCH(ROUND(MIN(SUM(EZ$4,$O23/1000),SUM($O23,EZ$4/1000)),3),CMB[[Cmb_ID]:[Cmb_ID]],0))),-1,-1,0,0)),IF(OR(EZ$1,$R23),4,INDEX(CMB[[Cmb_Rare]:[Cmb_Rare]],MATCH(ROUND(MIN(SUM(EZ$4,$O23/1000),SUM($O23,EZ$4/1000)),3),CMB[[Cmb_ID]:[Cmb_ID]],0))),CHOOSE(AC[[M]:[M]],2,1,1,SUM(AC[[AB]:[DB]])))),""))</f>
        <v/>
      </c>
      <c r="FA23" t="str">
        <f>IF(OR(FA$5="",$S23=""),"",IFERROR(SUM(PRODUCT(INDEX(CMB[[BA_0O]:[BA_2O]],MATCH(ROUND(MIN(SUM(FA$4,$O23/1000),SUM($O23,FA$4/1000)),3),CMB[[Cmb_ID]:[Cmb_ID]],0),SUM(N(FA$1),N($R23),1)),CHOOSE(AC[[M]:[M]],1,1,0,AC[[AB]:[AB]])),PRODUCT(INDEX(CMB[[BD_0O]:[BD_2O]],MATCH(ROUND(MIN(SUM(FA$4,$O23/1000),SUM($O23,FA$4/1000)),3),CMB[[Cmb_ID]:[Cmb_ID]],0),SUM(N(FA$1),N($R23),1)),CHOOSE(AC[[M]:[M]],1,0,1,AC[[DB]:[DB]])),PRODUCT(SUM(ROUND(AVERAGE(VALUE(FA$3),VALUE($P23)),0),CHOOSE(IF(OR(FA$1,$R23),4,INDEX(CMB[[Res_Rare]:[Res_Rare]],MATCH(ROUND(MIN(SUM(FA$4,$O23/1000),SUM($O23,FA$4/1000)),3),CMB[[Cmb_ID]:[Cmb_ID]],0))),-1,-1,0,0)),IF(OR(FA$1,$R23),4,INDEX(CMB[[Cmb_Rare]:[Cmb_Rare]],MATCH(ROUND(MIN(SUM(FA$4,$O23/1000),SUM($O23,FA$4/1000)),3),CMB[[Cmb_ID]:[Cmb_ID]],0))),CHOOSE(AC[[M]:[M]],2,1,1,SUM(AC[[AB]:[DB]])))),""))</f>
        <v/>
      </c>
      <c r="FB23" t="str">
        <f>IF(OR(FB$5="",$S23=""),"",IFERROR(SUM(PRODUCT(INDEX(CMB[[BA_0O]:[BA_2O]],MATCH(ROUND(MIN(SUM(FB$4,$O23/1000),SUM($O23,FB$4/1000)),3),CMB[[Cmb_ID]:[Cmb_ID]],0),SUM(N(FB$1),N($R23),1)),CHOOSE(AC[[M]:[M]],1,1,0,AC[[AB]:[AB]])),PRODUCT(INDEX(CMB[[BD_0O]:[BD_2O]],MATCH(ROUND(MIN(SUM(FB$4,$O23/1000),SUM($O23,FB$4/1000)),3),CMB[[Cmb_ID]:[Cmb_ID]],0),SUM(N(FB$1),N($R23),1)),CHOOSE(AC[[M]:[M]],1,0,1,AC[[DB]:[DB]])),PRODUCT(SUM(ROUND(AVERAGE(VALUE(FB$3),VALUE($P23)),0),CHOOSE(IF(OR(FB$1,$R23),4,INDEX(CMB[[Res_Rare]:[Res_Rare]],MATCH(ROUND(MIN(SUM(FB$4,$O23/1000),SUM($O23,FB$4/1000)),3),CMB[[Cmb_ID]:[Cmb_ID]],0))),-1,-1,0,0)),IF(OR(FB$1,$R23),4,INDEX(CMB[[Cmb_Rare]:[Cmb_Rare]],MATCH(ROUND(MIN(SUM(FB$4,$O23/1000),SUM($O23,FB$4/1000)),3),CMB[[Cmb_ID]:[Cmb_ID]],0))),CHOOSE(AC[[M]:[M]],2,1,1,SUM(AC[[AB]:[DB]])))),""))</f>
        <v/>
      </c>
      <c r="FC23" t="str">
        <f>IF(OR(FC$5="",$S23=""),"",IFERROR(SUM(PRODUCT(INDEX(CMB[[BA_0O]:[BA_2O]],MATCH(ROUND(MIN(SUM(FC$4,$O23/1000),SUM($O23,FC$4/1000)),3),CMB[[Cmb_ID]:[Cmb_ID]],0),SUM(N(FC$1),N($R23),1)),CHOOSE(AC[[M]:[M]],1,1,0,AC[[AB]:[AB]])),PRODUCT(INDEX(CMB[[BD_0O]:[BD_2O]],MATCH(ROUND(MIN(SUM(FC$4,$O23/1000),SUM($O23,FC$4/1000)),3),CMB[[Cmb_ID]:[Cmb_ID]],0),SUM(N(FC$1),N($R23),1)),CHOOSE(AC[[M]:[M]],1,0,1,AC[[DB]:[DB]])),PRODUCT(SUM(ROUND(AVERAGE(VALUE(FC$3),VALUE($P23)),0),CHOOSE(IF(OR(FC$1,$R23),4,INDEX(CMB[[Res_Rare]:[Res_Rare]],MATCH(ROUND(MIN(SUM(FC$4,$O23/1000),SUM($O23,FC$4/1000)),3),CMB[[Cmb_ID]:[Cmb_ID]],0))),-1,-1,0,0)),IF(OR(FC$1,$R23),4,INDEX(CMB[[Cmb_Rare]:[Cmb_Rare]],MATCH(ROUND(MIN(SUM(FC$4,$O23/1000),SUM($O23,FC$4/1000)),3),CMB[[Cmb_ID]:[Cmb_ID]],0))),CHOOSE(AC[[M]:[M]],2,1,1,SUM(AC[[AB]:[DB]])))),""))</f>
        <v/>
      </c>
      <c r="FD23" t="str">
        <f>IF(OR(FD$5="",$S23=""),"",IFERROR(SUM(PRODUCT(INDEX(CMB[[BA_0O]:[BA_2O]],MATCH(ROUND(MIN(SUM(FD$4,$O23/1000),SUM($O23,FD$4/1000)),3),CMB[[Cmb_ID]:[Cmb_ID]],0),SUM(N(FD$1),N($R23),1)),CHOOSE(AC[[M]:[M]],1,1,0,AC[[AB]:[AB]])),PRODUCT(INDEX(CMB[[BD_0O]:[BD_2O]],MATCH(ROUND(MIN(SUM(FD$4,$O23/1000),SUM($O23,FD$4/1000)),3),CMB[[Cmb_ID]:[Cmb_ID]],0),SUM(N(FD$1),N($R23),1)),CHOOSE(AC[[M]:[M]],1,0,1,AC[[DB]:[DB]])),PRODUCT(SUM(ROUND(AVERAGE(VALUE(FD$3),VALUE($P23)),0),CHOOSE(IF(OR(FD$1,$R23),4,INDEX(CMB[[Res_Rare]:[Res_Rare]],MATCH(ROUND(MIN(SUM(FD$4,$O23/1000),SUM($O23,FD$4/1000)),3),CMB[[Cmb_ID]:[Cmb_ID]],0))),-1,-1,0,0)),IF(OR(FD$1,$R23),4,INDEX(CMB[[Cmb_Rare]:[Cmb_Rare]],MATCH(ROUND(MIN(SUM(FD$4,$O23/1000),SUM($O23,FD$4/1000)),3),CMB[[Cmb_ID]:[Cmb_ID]],0))),CHOOSE(AC[[M]:[M]],2,1,1,SUM(AC[[AB]:[DB]])))),""))</f>
        <v/>
      </c>
      <c r="FE23" t="str">
        <f>IF(OR(FE$5="",$S23=""),"",IFERROR(SUM(PRODUCT(INDEX(CMB[[BA_0O]:[BA_2O]],MATCH(ROUND(MIN(SUM(FE$4,$O23/1000),SUM($O23,FE$4/1000)),3),CMB[[Cmb_ID]:[Cmb_ID]],0),SUM(N(FE$1),N($R23),1)),CHOOSE(AC[[M]:[M]],1,1,0,AC[[AB]:[AB]])),PRODUCT(INDEX(CMB[[BD_0O]:[BD_2O]],MATCH(ROUND(MIN(SUM(FE$4,$O23/1000),SUM($O23,FE$4/1000)),3),CMB[[Cmb_ID]:[Cmb_ID]],0),SUM(N(FE$1),N($R23),1)),CHOOSE(AC[[M]:[M]],1,0,1,AC[[DB]:[DB]])),PRODUCT(SUM(ROUND(AVERAGE(VALUE(FE$3),VALUE($P23)),0),CHOOSE(IF(OR(FE$1,$R23),4,INDEX(CMB[[Res_Rare]:[Res_Rare]],MATCH(ROUND(MIN(SUM(FE$4,$O23/1000),SUM($O23,FE$4/1000)),3),CMB[[Cmb_ID]:[Cmb_ID]],0))),-1,-1,0,0)),IF(OR(FE$1,$R23),4,INDEX(CMB[[Cmb_Rare]:[Cmb_Rare]],MATCH(ROUND(MIN(SUM(FE$4,$O23/1000),SUM($O23,FE$4/1000)),3),CMB[[Cmb_ID]:[Cmb_ID]],0))),CHOOSE(AC[[M]:[M]],2,1,1,SUM(AC[[AB]:[DB]])))),""))</f>
        <v/>
      </c>
      <c r="FF23" t="str">
        <f>IF(OR(FF$5="",$S23=""),"",IFERROR(SUM(PRODUCT(INDEX(CMB[[BA_0O]:[BA_2O]],MATCH(ROUND(MIN(SUM(FF$4,$O23/1000),SUM($O23,FF$4/1000)),3),CMB[[Cmb_ID]:[Cmb_ID]],0),SUM(N(FF$1),N($R23),1)),CHOOSE(AC[[M]:[M]],1,1,0,AC[[AB]:[AB]])),PRODUCT(INDEX(CMB[[BD_0O]:[BD_2O]],MATCH(ROUND(MIN(SUM(FF$4,$O23/1000),SUM($O23,FF$4/1000)),3),CMB[[Cmb_ID]:[Cmb_ID]],0),SUM(N(FF$1),N($R23),1)),CHOOSE(AC[[M]:[M]],1,0,1,AC[[DB]:[DB]])),PRODUCT(SUM(ROUND(AVERAGE(VALUE(FF$3),VALUE($P23)),0),CHOOSE(IF(OR(FF$1,$R23),4,INDEX(CMB[[Res_Rare]:[Res_Rare]],MATCH(ROUND(MIN(SUM(FF$4,$O23/1000),SUM($O23,FF$4/1000)),3),CMB[[Cmb_ID]:[Cmb_ID]],0))),-1,-1,0,0)),IF(OR(FF$1,$R23),4,INDEX(CMB[[Cmb_Rare]:[Cmb_Rare]],MATCH(ROUND(MIN(SUM(FF$4,$O23/1000),SUM($O23,FF$4/1000)),3),CMB[[Cmb_ID]:[Cmb_ID]],0))),CHOOSE(AC[[M]:[M]],2,1,1,SUM(AC[[AB]:[DB]])))),""))</f>
        <v/>
      </c>
      <c r="FG23" t="str">
        <f>IF(OR(FG$5="",$S23=""),"",IFERROR(SUM(PRODUCT(INDEX(CMB[[BA_0O]:[BA_2O]],MATCH(ROUND(MIN(SUM(FG$4,$O23/1000),SUM($O23,FG$4/1000)),3),CMB[[Cmb_ID]:[Cmb_ID]],0),SUM(N(FG$1),N($R23),1)),CHOOSE(AC[[M]:[M]],1,1,0,AC[[AB]:[AB]])),PRODUCT(INDEX(CMB[[BD_0O]:[BD_2O]],MATCH(ROUND(MIN(SUM(FG$4,$O23/1000),SUM($O23,FG$4/1000)),3),CMB[[Cmb_ID]:[Cmb_ID]],0),SUM(N(FG$1),N($R23),1)),CHOOSE(AC[[M]:[M]],1,0,1,AC[[DB]:[DB]])),PRODUCT(SUM(ROUND(AVERAGE(VALUE(FG$3),VALUE($P23)),0),CHOOSE(IF(OR(FG$1,$R23),4,INDEX(CMB[[Res_Rare]:[Res_Rare]],MATCH(ROUND(MIN(SUM(FG$4,$O23/1000),SUM($O23,FG$4/1000)),3),CMB[[Cmb_ID]:[Cmb_ID]],0))),-1,-1,0,0)),IF(OR(FG$1,$R23),4,INDEX(CMB[[Cmb_Rare]:[Cmb_Rare]],MATCH(ROUND(MIN(SUM(FG$4,$O23/1000),SUM($O23,FG$4/1000)),3),CMB[[Cmb_ID]:[Cmb_ID]],0))),CHOOSE(AC[[M]:[M]],2,1,1,SUM(AC[[AB]:[DB]])))),""))</f>
        <v/>
      </c>
      <c r="FH23" t="str">
        <f>IF(OR(FH$5="",$S23=""),"",IFERROR(SUM(PRODUCT(INDEX(CMB[[BA_0O]:[BA_2O]],MATCH(ROUND(MIN(SUM(FH$4,$O23/1000),SUM($O23,FH$4/1000)),3),CMB[[Cmb_ID]:[Cmb_ID]],0),SUM(N(FH$1),N($R23),1)),CHOOSE(AC[[M]:[M]],1,1,0,AC[[AB]:[AB]])),PRODUCT(INDEX(CMB[[BD_0O]:[BD_2O]],MATCH(ROUND(MIN(SUM(FH$4,$O23/1000),SUM($O23,FH$4/1000)),3),CMB[[Cmb_ID]:[Cmb_ID]],0),SUM(N(FH$1),N($R23),1)),CHOOSE(AC[[M]:[M]],1,0,1,AC[[DB]:[DB]])),PRODUCT(SUM(ROUND(AVERAGE(VALUE(FH$3),VALUE($P23)),0),CHOOSE(IF(OR(FH$1,$R23),4,INDEX(CMB[[Res_Rare]:[Res_Rare]],MATCH(ROUND(MIN(SUM(FH$4,$O23/1000),SUM($O23,FH$4/1000)),3),CMB[[Cmb_ID]:[Cmb_ID]],0))),-1,-1,0,0)),IF(OR(FH$1,$R23),4,INDEX(CMB[[Cmb_Rare]:[Cmb_Rare]],MATCH(ROUND(MIN(SUM(FH$4,$O23/1000),SUM($O23,FH$4/1000)),3),CMB[[Cmb_ID]:[Cmb_ID]],0))),CHOOSE(AC[[M]:[M]],2,1,1,SUM(AC[[AB]:[DB]])))),""))</f>
        <v/>
      </c>
      <c r="FI23" t="str">
        <f>IF(OR(FI$5="",$S23=""),"",IFERROR(SUM(PRODUCT(INDEX(CMB[[BA_0O]:[BA_2O]],MATCH(ROUND(MIN(SUM(FI$4,$O23/1000),SUM($O23,FI$4/1000)),3),CMB[[Cmb_ID]:[Cmb_ID]],0),SUM(N(FI$1),N($R23),1)),CHOOSE(AC[[M]:[M]],1,1,0,AC[[AB]:[AB]])),PRODUCT(INDEX(CMB[[BD_0O]:[BD_2O]],MATCH(ROUND(MIN(SUM(FI$4,$O23/1000),SUM($O23,FI$4/1000)),3),CMB[[Cmb_ID]:[Cmb_ID]],0),SUM(N(FI$1),N($R23),1)),CHOOSE(AC[[M]:[M]],1,0,1,AC[[DB]:[DB]])),PRODUCT(SUM(ROUND(AVERAGE(VALUE(FI$3),VALUE($P23)),0),CHOOSE(IF(OR(FI$1,$R23),4,INDEX(CMB[[Res_Rare]:[Res_Rare]],MATCH(ROUND(MIN(SUM(FI$4,$O23/1000),SUM($O23,FI$4/1000)),3),CMB[[Cmb_ID]:[Cmb_ID]],0))),-1,-1,0,0)),IF(OR(FI$1,$R23),4,INDEX(CMB[[Cmb_Rare]:[Cmb_Rare]],MATCH(ROUND(MIN(SUM(FI$4,$O23/1000),SUM($O23,FI$4/1000)),3),CMB[[Cmb_ID]:[Cmb_ID]],0))),CHOOSE(AC[[M]:[M]],2,1,1,SUM(AC[[AB]:[DB]])))),""))</f>
        <v/>
      </c>
      <c r="FJ23" t="str">
        <f>IF(OR(FJ$5="",$S23=""),"",IFERROR(SUM(PRODUCT(INDEX(CMB[[BA_0O]:[BA_2O]],MATCH(ROUND(MIN(SUM(FJ$4,$O23/1000),SUM($O23,FJ$4/1000)),3),CMB[[Cmb_ID]:[Cmb_ID]],0),SUM(N(FJ$1),N($R23),1)),CHOOSE(AC[[M]:[M]],1,1,0,AC[[AB]:[AB]])),PRODUCT(INDEX(CMB[[BD_0O]:[BD_2O]],MATCH(ROUND(MIN(SUM(FJ$4,$O23/1000),SUM($O23,FJ$4/1000)),3),CMB[[Cmb_ID]:[Cmb_ID]],0),SUM(N(FJ$1),N($R23),1)),CHOOSE(AC[[M]:[M]],1,0,1,AC[[DB]:[DB]])),PRODUCT(SUM(ROUND(AVERAGE(VALUE(FJ$3),VALUE($P23)),0),CHOOSE(IF(OR(FJ$1,$R23),4,INDEX(CMB[[Res_Rare]:[Res_Rare]],MATCH(ROUND(MIN(SUM(FJ$4,$O23/1000),SUM($O23,FJ$4/1000)),3),CMB[[Cmb_ID]:[Cmb_ID]],0))),-1,-1,0,0)),IF(OR(FJ$1,$R23),4,INDEX(CMB[[Cmb_Rare]:[Cmb_Rare]],MATCH(ROUND(MIN(SUM(FJ$4,$O23/1000),SUM($O23,FJ$4/1000)),3),CMB[[Cmb_ID]:[Cmb_ID]],0))),CHOOSE(AC[[M]:[M]],2,1,1,SUM(AC[[AB]:[DB]])))),""))</f>
        <v/>
      </c>
      <c r="FK23" t="str">
        <f>IF(OR(FK$5="",$S23=""),"",IFERROR(SUM(PRODUCT(INDEX(CMB[[BA_0O]:[BA_2O]],MATCH(ROUND(MIN(SUM(FK$4,$O23/1000),SUM($O23,FK$4/1000)),3),CMB[[Cmb_ID]:[Cmb_ID]],0),SUM(N(FK$1),N($R23),1)),CHOOSE(AC[[M]:[M]],1,1,0,AC[[AB]:[AB]])),PRODUCT(INDEX(CMB[[BD_0O]:[BD_2O]],MATCH(ROUND(MIN(SUM(FK$4,$O23/1000),SUM($O23,FK$4/1000)),3),CMB[[Cmb_ID]:[Cmb_ID]],0),SUM(N(FK$1),N($R23),1)),CHOOSE(AC[[M]:[M]],1,0,1,AC[[DB]:[DB]])),PRODUCT(SUM(ROUND(AVERAGE(VALUE(FK$3),VALUE($P23)),0),CHOOSE(IF(OR(FK$1,$R23),4,INDEX(CMB[[Res_Rare]:[Res_Rare]],MATCH(ROUND(MIN(SUM(FK$4,$O23/1000),SUM($O23,FK$4/1000)),3),CMB[[Cmb_ID]:[Cmb_ID]],0))),-1,-1,0,0)),IF(OR(FK$1,$R23),4,INDEX(CMB[[Cmb_Rare]:[Cmb_Rare]],MATCH(ROUND(MIN(SUM(FK$4,$O23/1000),SUM($O23,FK$4/1000)),3),CMB[[Cmb_ID]:[Cmb_ID]],0))),CHOOSE(AC[[M]:[M]],2,1,1,SUM(AC[[AB]:[DB]])))),""))</f>
        <v/>
      </c>
      <c r="FL23" t="str">
        <f>IF(OR(FL$5="",$S23=""),"",IFERROR(SUM(PRODUCT(INDEX(CMB[[BA_0O]:[BA_2O]],MATCH(ROUND(MIN(SUM(FL$4,$O23/1000),SUM($O23,FL$4/1000)),3),CMB[[Cmb_ID]:[Cmb_ID]],0),SUM(N(FL$1),N($R23),1)),CHOOSE(AC[[M]:[M]],1,1,0,AC[[AB]:[AB]])),PRODUCT(INDEX(CMB[[BD_0O]:[BD_2O]],MATCH(ROUND(MIN(SUM(FL$4,$O23/1000),SUM($O23,FL$4/1000)),3),CMB[[Cmb_ID]:[Cmb_ID]],0),SUM(N(FL$1),N($R23),1)),CHOOSE(AC[[M]:[M]],1,0,1,AC[[DB]:[DB]])),PRODUCT(SUM(ROUND(AVERAGE(VALUE(FL$3),VALUE($P23)),0),CHOOSE(IF(OR(FL$1,$R23),4,INDEX(CMB[[Res_Rare]:[Res_Rare]],MATCH(ROUND(MIN(SUM(FL$4,$O23/1000),SUM($O23,FL$4/1000)),3),CMB[[Cmb_ID]:[Cmb_ID]],0))),-1,-1,0,0)),IF(OR(FL$1,$R23),4,INDEX(CMB[[Cmb_Rare]:[Cmb_Rare]],MATCH(ROUND(MIN(SUM(FL$4,$O23/1000),SUM($O23,FL$4/1000)),3),CMB[[Cmb_ID]:[Cmb_ID]],0))),CHOOSE(AC[[M]:[M]],2,1,1,SUM(AC[[AB]:[DB]])))),""))</f>
        <v/>
      </c>
      <c r="FM23" t="str">
        <f>IF(OR(FM$5="",$S23=""),"",IFERROR(SUM(PRODUCT(INDEX(CMB[[BA_0O]:[BA_2O]],MATCH(ROUND(MIN(SUM(FM$4,$O23/1000),SUM($O23,FM$4/1000)),3),CMB[[Cmb_ID]:[Cmb_ID]],0),SUM(N(FM$1),N($R23),1)),CHOOSE(AC[[M]:[M]],1,1,0,AC[[AB]:[AB]])),PRODUCT(INDEX(CMB[[BD_0O]:[BD_2O]],MATCH(ROUND(MIN(SUM(FM$4,$O23/1000),SUM($O23,FM$4/1000)),3),CMB[[Cmb_ID]:[Cmb_ID]],0),SUM(N(FM$1),N($R23),1)),CHOOSE(AC[[M]:[M]],1,0,1,AC[[DB]:[DB]])),PRODUCT(SUM(ROUND(AVERAGE(VALUE(FM$3),VALUE($P23)),0),CHOOSE(IF(OR(FM$1,$R23),4,INDEX(CMB[[Res_Rare]:[Res_Rare]],MATCH(ROUND(MIN(SUM(FM$4,$O23/1000),SUM($O23,FM$4/1000)),3),CMB[[Cmb_ID]:[Cmb_ID]],0))),-1,-1,0,0)),IF(OR(FM$1,$R23),4,INDEX(CMB[[Cmb_Rare]:[Cmb_Rare]],MATCH(ROUND(MIN(SUM(FM$4,$O23/1000),SUM($O23,FM$4/1000)),3),CMB[[Cmb_ID]:[Cmb_ID]],0))),CHOOSE(AC[[M]:[M]],2,1,1,SUM(AC[[AB]:[DB]])))),""))</f>
        <v/>
      </c>
      <c r="FN23" s="7">
        <f t="shared" si="24"/>
        <v>751</v>
      </c>
      <c r="FO23" s="7">
        <f t="shared" si="24"/>
        <v>751</v>
      </c>
      <c r="FP23" s="7">
        <f t="shared" si="24"/>
        <v>566</v>
      </c>
      <c r="FQ23" s="7">
        <f t="shared" si="24"/>
        <v>376</v>
      </c>
      <c r="FR23" s="7">
        <f t="shared" si="24"/>
        <v>376</v>
      </c>
      <c r="FS23" s="7">
        <f t="shared" si="24"/>
        <v>256</v>
      </c>
      <c r="FT23" s="7">
        <f>SUM(IF(INDEX(LIB[[Quantity]:[Quantity]],MATCH($S23,LIB[[ID]:[ID]],0))&gt;=COLUMN(A$1),TRUNC(PRODUCT(AVERAGE($FN23:$FS23),POWER(AC[[CR]:[CR]],SUM(SUMIFS($D$11:$D22,$A$11:$A22,$A23,$E$11:$E22,"&gt;="&amp;$E23),SUMIFS($D24:$D$161,$A24:$A$161,$A23,$E24:$E$161,"&gt;"&amp;$E23),COLUMN(A$1),-1)),IF($Q23="Yes",AC[[FB]:[FB]],1))),0),ROW(A12)/-VALUE(1&amp;REPT("0",9-PRODUCT(COLUMN(A$1)-1,3))),1)</f>
        <v>512.99999998800001</v>
      </c>
      <c r="FU23" s="7">
        <f>SUM(IF(INDEX(LIB[[Quantity]:[Quantity]],MATCH($S23,LIB[[ID]:[ID]],0))&gt;=COLUMN(B$1),TRUNC(PRODUCT(AVERAGE($FN23:$FS23),POWER(AC[[CR]:[CR]],SUM(SUMIFS($D$11:$D22,$A$11:$A22,$A23,$E$11:$E22,"&gt;="&amp;$E23),SUMIFS($D24:$D$161,$A24:$A$161,$A23,$E24:$E$161,"&gt;"&amp;$E23),COLUMN(B$1),-1)),IF($Q23="Yes",AC[[FB]:[FB]],1))),0),ROW(B12)/-VALUE(1&amp;REPT("0",9-PRODUCT(COLUMN(B$1)-1,3))),1)</f>
        <v>410.99998799999997</v>
      </c>
      <c r="FV23" s="7">
        <f>SUM(IF(INDEX(LIB[[Quantity]:[Quantity]],MATCH($S23,LIB[[ID]:[ID]],0))&gt;=COLUMN(C$1),TRUNC(PRODUCT(AVERAGE($FN23:$FS23),POWER(AC[[CR]:[CR]],SUM(SUMIFS($D$11:$D22,$A$11:$A22,$A23,$E$11:$E22,"&gt;="&amp;$E23),SUMIFS($D24:$D$161,$A24:$A$161,$A23,$E24:$E$161,"&gt;"&amp;$E23),COLUMN(C$1),-1)),IF($Q23="Yes",AC[[FB]:[FB]],1))),0),ROW(C12)/-VALUE(1&amp;REPT("0",9-PRODUCT(COLUMN(C$1)-1,3))),1)</f>
        <v>328.988</v>
      </c>
      <c r="FW23">
        <f t="shared" si="19"/>
        <v>15</v>
      </c>
      <c r="FX23">
        <f t="shared" si="20"/>
        <v>27</v>
      </c>
      <c r="FY23">
        <f t="shared" si="21"/>
        <v>45</v>
      </c>
      <c r="GC23">
        <f t="shared" si="22"/>
        <v>0</v>
      </c>
      <c r="GD23" t="str">
        <f>IFERROR(SUBSTITUTE(SUBSTITUTE(INDEX(SUG[Card],MATCH(ROW(A12),GC$12:GC$161,0))," #2","")," #3",""),"")</f>
        <v>Fairy (5)</v>
      </c>
      <c r="GE23">
        <f>SUM(GE22,IF(IFERROR(MATCH(GD23,GD$11:GD22,0)&lt;0,TRUE()),1,0))</f>
        <v>12</v>
      </c>
      <c r="GF23" t="str">
        <f t="shared" si="23"/>
        <v>Fairy (5)</v>
      </c>
      <c r="GI23">
        <f>SUM(SUMIFS(D$11:D22,A$11:A22,A23,B$11:B22,"&gt;="&amp;B23),SUMIFS(D24:D$161,A24:A$161,A23,B24:B$161,"&gt;"&amp;B23),SUMIFS(D$11:D22,A$11:A22,A23&amp;":Onyx"),SUMIFS(D24:D$161,A24:A$161,A23&amp;":Onyx"))</f>
        <v>0</v>
      </c>
      <c r="GP23" t="str">
        <f t="shared" si="16"/>
        <v>Knight (5)</v>
      </c>
      <c r="GQ23">
        <f t="shared" si="17"/>
        <v>556</v>
      </c>
      <c r="GR23" t="b">
        <f>COUNTIF(DECK[Card],IFERROR(MID($L23,1,FIND(" #",SUG_Helper[[#This Row],[Card]])-1),SUG_Helper[[#This Row],[Card]]))&gt;=IFERROR(VALUE(RIGHT(SUG_Helper[[#This Row],[Card]])),1)</f>
        <v>1</v>
      </c>
    </row>
    <row r="24" spans="1:200" x14ac:dyDescent="0.35">
      <c r="A24" t="s">
        <v>54</v>
      </c>
      <c r="B24" s="4">
        <v>5</v>
      </c>
      <c r="C24" s="4" t="s">
        <v>74</v>
      </c>
      <c r="D24" s="4">
        <v>3</v>
      </c>
      <c r="E24" t="str">
        <f>IF(INDEX(LIB[Card],ROW(A13))="","",INDEX(LIB[Card],ROW(A13))&amp;" ("&amp;INDEX(LIB[Level],ROW(A13))&amp;")"&amp;IF(INDEX(LIB[Fused],ROW(A13))="Yes","ƒ",""))</f>
        <v>Holy Water (5)</v>
      </c>
      <c r="F24">
        <v>13</v>
      </c>
      <c r="G24" t="s">
        <v>1813</v>
      </c>
      <c r="H24" t="str">
        <f>IF(DECK[[#This Row],[Card]]="","",MID(DECK[[#This Row],[Card]],1,FIND(" (",DECK[[#This Row],[Card]])-1))</f>
        <v>Angel</v>
      </c>
      <c r="I24" t="str">
        <f>IF(DECK[[#This Row],[Card]]="","",MID(DECK[[#This Row],[Card]],FIND("(",DECK[[#This Row],[Card]])+1,1))</f>
        <v>5</v>
      </c>
      <c r="J24" t="str">
        <f>IF(DECK[[#This Row],[Card]]="","",IF(RIGHT(DECK[[#This Row],[Card]])="ƒ","Yes","No"))</f>
        <v>No</v>
      </c>
      <c r="L24" t="str">
        <f t="shared" si="11"/>
        <v>Prehistoric (5)</v>
      </c>
      <c r="M24">
        <f t="shared" si="12"/>
        <v>541</v>
      </c>
      <c r="O24" s="6">
        <f>IF(S24="","",MATCH(MID(S24,1,MIN(FIND(" (",S24),IFERROR(FIND(":",S24),50))-1),CC[CC_Name],0))</f>
        <v>48</v>
      </c>
      <c r="P24" s="5" t="str">
        <f t="shared" si="13"/>
        <v>5</v>
      </c>
      <c r="Q24" s="5" t="str">
        <f t="shared" si="18"/>
        <v>No</v>
      </c>
      <c r="R24" s="5" t="b">
        <f t="shared" si="14"/>
        <v>0</v>
      </c>
      <c r="S24" t="str">
        <f>(INDEX(LIB[ID],ROW(A13)))</f>
        <v>Holy Water (5)</v>
      </c>
      <c r="T24">
        <f>IF(OR(T$5="",$S24=""),"",IFERROR(SUM(PRODUCT(INDEX(CMB[[BA_0O]:[BA_2O]],MATCH(ROUND(MIN(SUM(T$4,$O24/1000),SUM($O24,T$4/1000)),3),CMB[[Cmb_ID]:[Cmb_ID]],0),SUM(N(T$1),N($R24),1)),CHOOSE(AC[[M]:[M]],1,1,0,AC[[AB]:[AB]])),PRODUCT(INDEX(CMB[[BD_0O]:[BD_2O]],MATCH(ROUND(MIN(SUM(T$4,$O24/1000),SUM($O24,T$4/1000)),3),CMB[[Cmb_ID]:[Cmb_ID]],0),SUM(N(T$1),N($R24),1)),CHOOSE(AC[[M]:[M]],1,0,1,AC[[DB]:[DB]])),PRODUCT(SUM(ROUND(AVERAGE(VALUE(T$3),VALUE($P24)),0),CHOOSE(IF(OR(T$1,$R24),4,INDEX(CMB[[Res_Rare]:[Res_Rare]],MATCH(ROUND(MIN(SUM(T$4,$O24/1000),SUM($O24,T$4/1000)),3),CMB[[Cmb_ID]:[Cmb_ID]],0))),-1,-1,0,0)),IF(OR(T$1,$R24),4,INDEX(CMB[[Cmb_Rare]:[Cmb_Rare]],MATCH(ROUND(MIN(SUM(T$4,$O24/1000),SUM($O24,T$4/1000)),3),CMB[[Cmb_ID]:[Cmb_ID]],0))),CHOOSE(AC[[M]:[M]],2,1,1,SUM(AC[[AB]:[DB]])))),""))</f>
        <v>13</v>
      </c>
      <c r="U24">
        <f>IF(OR(U$5="",$S24=""),"",IFERROR(SUM(PRODUCT(INDEX(CMB[[BA_0O]:[BA_2O]],MATCH(ROUND(MIN(SUM(U$4,$O24/1000),SUM($O24,U$4/1000)),3),CMB[[Cmb_ID]:[Cmb_ID]],0),SUM(N(U$1),N($R24),1)),CHOOSE(AC[[M]:[M]],1,1,0,AC[[AB]:[AB]])),PRODUCT(INDEX(CMB[[BD_0O]:[BD_2O]],MATCH(ROUND(MIN(SUM(U$4,$O24/1000),SUM($O24,U$4/1000)),3),CMB[[Cmb_ID]:[Cmb_ID]],0),SUM(N(U$1),N($R24),1)),CHOOSE(AC[[M]:[M]],1,0,1,AC[[DB]:[DB]])),PRODUCT(SUM(ROUND(AVERAGE(VALUE(U$3),VALUE($P24)),0),CHOOSE(IF(OR(U$1,$R24),4,INDEX(CMB[[Res_Rare]:[Res_Rare]],MATCH(ROUND(MIN(SUM(U$4,$O24/1000),SUM($O24,U$4/1000)),3),CMB[[Cmb_ID]:[Cmb_ID]],0))),-1,-1,0,0)),IF(OR(U$1,$R24),4,INDEX(CMB[[Cmb_Rare]:[Cmb_Rare]],MATCH(ROUND(MIN(SUM(U$4,$O24/1000),SUM($O24,U$4/1000)),3),CMB[[Cmb_ID]:[Cmb_ID]],0))),CHOOSE(AC[[M]:[M]],2,1,1,SUM(AC[[AB]:[DB]])))),""))</f>
        <v>27</v>
      </c>
      <c r="V24" t="str">
        <f>IF(OR(V$5="",$S24=""),"",IFERROR(SUM(PRODUCT(INDEX(CMB[[BA_0O]:[BA_2O]],MATCH(ROUND(MIN(SUM(V$4,$O24/1000),SUM($O24,V$4/1000)),3),CMB[[Cmb_ID]:[Cmb_ID]],0),SUM(N(V$1),N($R24),1)),CHOOSE(AC[[M]:[M]],1,1,0,AC[[AB]:[AB]])),PRODUCT(INDEX(CMB[[BD_0O]:[BD_2O]],MATCH(ROUND(MIN(SUM(V$4,$O24/1000),SUM($O24,V$4/1000)),3),CMB[[Cmb_ID]:[Cmb_ID]],0),SUM(N(V$1),N($R24),1)),CHOOSE(AC[[M]:[M]],1,0,1,AC[[DB]:[DB]])),PRODUCT(SUM(ROUND(AVERAGE(VALUE(V$3),VALUE($P24)),0),CHOOSE(IF(OR(V$1,$R24),4,INDEX(CMB[[Res_Rare]:[Res_Rare]],MATCH(ROUND(MIN(SUM(V$4,$O24/1000),SUM($O24,V$4/1000)),3),CMB[[Cmb_ID]:[Cmb_ID]],0))),-1,-1,0,0)),IF(OR(V$1,$R24),4,INDEX(CMB[[Cmb_Rare]:[Cmb_Rare]],MATCH(ROUND(MIN(SUM(V$4,$O24/1000),SUM($O24,V$4/1000)),3),CMB[[Cmb_ID]:[Cmb_ID]],0))),CHOOSE(AC[[M]:[M]],2,1,1,SUM(AC[[AB]:[DB]])))),""))</f>
        <v/>
      </c>
      <c r="W24">
        <f>IF(OR(W$5="",$S24=""),"",IFERROR(SUM(PRODUCT(INDEX(CMB[[BA_0O]:[BA_2O]],MATCH(ROUND(MIN(SUM(W$4,$O24/1000),SUM($O24,W$4/1000)),3),CMB[[Cmb_ID]:[Cmb_ID]],0),SUM(N(W$1),N($R24),1)),CHOOSE(AC[[M]:[M]],1,1,0,AC[[AB]:[AB]])),PRODUCT(INDEX(CMB[[BD_0O]:[BD_2O]],MATCH(ROUND(MIN(SUM(W$4,$O24/1000),SUM($O24,W$4/1000)),3),CMB[[Cmb_ID]:[Cmb_ID]],0),SUM(N(W$1),N($R24),1)),CHOOSE(AC[[M]:[M]],1,0,1,AC[[DB]:[DB]])),PRODUCT(SUM(ROUND(AVERAGE(VALUE(W$3),VALUE($P24)),0),CHOOSE(IF(OR(W$1,$R24),4,INDEX(CMB[[Res_Rare]:[Res_Rare]],MATCH(ROUND(MIN(SUM(W$4,$O24/1000),SUM($O24,W$4/1000)),3),CMB[[Cmb_ID]:[Cmb_ID]],0))),-1,-1,0,0)),IF(OR(W$1,$R24),4,INDEX(CMB[[Cmb_Rare]:[Cmb_Rare]],MATCH(ROUND(MIN(SUM(W$4,$O24/1000),SUM($O24,W$4/1000)),3),CMB[[Cmb_ID]:[Cmb_ID]],0))),CHOOSE(AC[[M]:[M]],2,1,1,SUM(AC[[AB]:[DB]])))),""))</f>
        <v>37</v>
      </c>
      <c r="X24">
        <f>IF(OR(X$5="",$S24=""),"",IFERROR(SUM(PRODUCT(INDEX(CMB[[BA_0O]:[BA_2O]],MATCH(ROUND(MIN(SUM(X$4,$O24/1000),SUM($O24,X$4/1000)),3),CMB[[Cmb_ID]:[Cmb_ID]],0),SUM(N(X$1),N($R24),1)),CHOOSE(AC[[M]:[M]],1,1,0,AC[[AB]:[AB]])),PRODUCT(INDEX(CMB[[BD_0O]:[BD_2O]],MATCH(ROUND(MIN(SUM(X$4,$O24/1000),SUM($O24,X$4/1000)),3),CMB[[Cmb_ID]:[Cmb_ID]],0),SUM(N(X$1),N($R24),1)),CHOOSE(AC[[M]:[M]],1,0,1,AC[[DB]:[DB]])),PRODUCT(SUM(ROUND(AVERAGE(VALUE(X$3),VALUE($P24)),0),CHOOSE(IF(OR(X$1,$R24),4,INDEX(CMB[[Res_Rare]:[Res_Rare]],MATCH(ROUND(MIN(SUM(X$4,$O24/1000),SUM($O24,X$4/1000)),3),CMB[[Cmb_ID]:[Cmb_ID]],0))),-1,-1,0,0)),IF(OR(X$1,$R24),4,INDEX(CMB[[Cmb_Rare]:[Cmb_Rare]],MATCH(ROUND(MIN(SUM(X$4,$O24/1000),SUM($O24,X$4/1000)),3),CMB[[Cmb_ID]:[Cmb_ID]],0))),CHOOSE(AC[[M]:[M]],2,1,1,SUM(AC[[AB]:[DB]])))),""))</f>
        <v>37</v>
      </c>
      <c r="Y24" t="str">
        <f>IF(OR(Y$5="",$S24=""),"",IFERROR(SUM(PRODUCT(INDEX(CMB[[BA_0O]:[BA_2O]],MATCH(ROUND(MIN(SUM(Y$4,$O24/1000),SUM($O24,Y$4/1000)),3),CMB[[Cmb_ID]:[Cmb_ID]],0),SUM(N(Y$1),N($R24),1)),CHOOSE(AC[[M]:[M]],1,1,0,AC[[AB]:[AB]])),PRODUCT(INDEX(CMB[[BD_0O]:[BD_2O]],MATCH(ROUND(MIN(SUM(Y$4,$O24/1000),SUM($O24,Y$4/1000)),3),CMB[[Cmb_ID]:[Cmb_ID]],0),SUM(N(Y$1),N($R24),1)),CHOOSE(AC[[M]:[M]],1,0,1,AC[[DB]:[DB]])),PRODUCT(SUM(ROUND(AVERAGE(VALUE(Y$3),VALUE($P24)),0),CHOOSE(IF(OR(Y$1,$R24),4,INDEX(CMB[[Res_Rare]:[Res_Rare]],MATCH(ROUND(MIN(SUM(Y$4,$O24/1000),SUM($O24,Y$4/1000)),3),CMB[[Cmb_ID]:[Cmb_ID]],0))),-1,-1,0,0)),IF(OR(Y$1,$R24),4,INDEX(CMB[[Cmb_Rare]:[Cmb_Rare]],MATCH(ROUND(MIN(SUM(Y$4,$O24/1000),SUM($O24,Y$4/1000)),3),CMB[[Cmb_ID]:[Cmb_ID]],0))),CHOOSE(AC[[M]:[M]],2,1,1,SUM(AC[[AB]:[DB]])))),""))</f>
        <v/>
      </c>
      <c r="Z24" t="str">
        <f>IF(OR(Z$5="",$S24=""),"",IFERROR(SUM(PRODUCT(INDEX(CMB[[BA_0O]:[BA_2O]],MATCH(ROUND(MIN(SUM(Z$4,$O24/1000),SUM($O24,Z$4/1000)),3),CMB[[Cmb_ID]:[Cmb_ID]],0),SUM(N(Z$1),N($R24),1)),CHOOSE(AC[[M]:[M]],1,1,0,AC[[AB]:[AB]])),PRODUCT(INDEX(CMB[[BD_0O]:[BD_2O]],MATCH(ROUND(MIN(SUM(Z$4,$O24/1000),SUM($O24,Z$4/1000)),3),CMB[[Cmb_ID]:[Cmb_ID]],0),SUM(N(Z$1),N($R24),1)),CHOOSE(AC[[M]:[M]],1,0,1,AC[[DB]:[DB]])),PRODUCT(SUM(ROUND(AVERAGE(VALUE(Z$3),VALUE($P24)),0),CHOOSE(IF(OR(Z$1,$R24),4,INDEX(CMB[[Res_Rare]:[Res_Rare]],MATCH(ROUND(MIN(SUM(Z$4,$O24/1000),SUM($O24,Z$4/1000)),3),CMB[[Cmb_ID]:[Cmb_ID]],0))),-1,-1,0,0)),IF(OR(Z$1,$R24),4,INDEX(CMB[[Cmb_Rare]:[Cmb_Rare]],MATCH(ROUND(MIN(SUM(Z$4,$O24/1000),SUM($O24,Z$4/1000)),3),CMB[[Cmb_ID]:[Cmb_ID]],0))),CHOOSE(AC[[M]:[M]],2,1,1,SUM(AC[[AB]:[DB]])))),""))</f>
        <v/>
      </c>
      <c r="AA24" t="str">
        <f>IF(OR(AA$5="",$S24=""),"",IFERROR(SUM(PRODUCT(INDEX(CMB[[BA_0O]:[BA_2O]],MATCH(ROUND(MIN(SUM(AA$4,$O24/1000),SUM($O24,AA$4/1000)),3),CMB[[Cmb_ID]:[Cmb_ID]],0),SUM(N(AA$1),N($R24),1)),CHOOSE(AC[[M]:[M]],1,1,0,AC[[AB]:[AB]])),PRODUCT(INDEX(CMB[[BD_0O]:[BD_2O]],MATCH(ROUND(MIN(SUM(AA$4,$O24/1000),SUM($O24,AA$4/1000)),3),CMB[[Cmb_ID]:[Cmb_ID]],0),SUM(N(AA$1),N($R24),1)),CHOOSE(AC[[M]:[M]],1,0,1,AC[[DB]:[DB]])),PRODUCT(SUM(ROUND(AVERAGE(VALUE(AA$3),VALUE($P24)),0),CHOOSE(IF(OR(AA$1,$R24),4,INDEX(CMB[[Res_Rare]:[Res_Rare]],MATCH(ROUND(MIN(SUM(AA$4,$O24/1000),SUM($O24,AA$4/1000)),3),CMB[[Cmb_ID]:[Cmb_ID]],0))),-1,-1,0,0)),IF(OR(AA$1,$R24),4,INDEX(CMB[[Cmb_Rare]:[Cmb_Rare]],MATCH(ROUND(MIN(SUM(AA$4,$O24/1000),SUM($O24,AA$4/1000)),3),CMB[[Cmb_ID]:[Cmb_ID]],0))),CHOOSE(AC[[M]:[M]],2,1,1,SUM(AC[[AB]:[DB]])))),""))</f>
        <v/>
      </c>
      <c r="AB24" t="str">
        <f>IF(OR(AB$5="",$S24=""),"",IFERROR(SUM(PRODUCT(INDEX(CMB[[BA_0O]:[BA_2O]],MATCH(ROUND(MIN(SUM(AB$4,$O24/1000),SUM($O24,AB$4/1000)),3),CMB[[Cmb_ID]:[Cmb_ID]],0),SUM(N(AB$1),N($R24),1)),CHOOSE(AC[[M]:[M]],1,1,0,AC[[AB]:[AB]])),PRODUCT(INDEX(CMB[[BD_0O]:[BD_2O]],MATCH(ROUND(MIN(SUM(AB$4,$O24/1000),SUM($O24,AB$4/1000)),3),CMB[[Cmb_ID]:[Cmb_ID]],0),SUM(N(AB$1),N($R24),1)),CHOOSE(AC[[M]:[M]],1,0,1,AC[[DB]:[DB]])),PRODUCT(SUM(ROUND(AVERAGE(VALUE(AB$3),VALUE($P24)),0),CHOOSE(IF(OR(AB$1,$R24),4,INDEX(CMB[[Res_Rare]:[Res_Rare]],MATCH(ROUND(MIN(SUM(AB$4,$O24/1000),SUM($O24,AB$4/1000)),3),CMB[[Cmb_ID]:[Cmb_ID]],0))),-1,-1,0,0)),IF(OR(AB$1,$R24),4,INDEX(CMB[[Cmb_Rare]:[Cmb_Rare]],MATCH(ROUND(MIN(SUM(AB$4,$O24/1000),SUM($O24,AB$4/1000)),3),CMB[[Cmb_ID]:[Cmb_ID]],0))),CHOOSE(AC[[M]:[M]],2,1,1,SUM(AC[[AB]:[DB]])))),""))</f>
        <v/>
      </c>
      <c r="AC24" t="str">
        <f>IF(OR(AC$5="",$S24=""),"",IFERROR(SUM(PRODUCT(INDEX(CMB[[BA_0O]:[BA_2O]],MATCH(ROUND(MIN(SUM(AC$4,$O24/1000),SUM($O24,AC$4/1000)),3),CMB[[Cmb_ID]:[Cmb_ID]],0),SUM(N(AC$1),N($R24),1)),CHOOSE(AC[[M]:[M]],1,1,0,AC[[AB]:[AB]])),PRODUCT(INDEX(CMB[[BD_0O]:[BD_2O]],MATCH(ROUND(MIN(SUM(AC$4,$O24/1000),SUM($O24,AC$4/1000)),3),CMB[[Cmb_ID]:[Cmb_ID]],0),SUM(N(AC$1),N($R24),1)),CHOOSE(AC[[M]:[M]],1,0,1,AC[[DB]:[DB]])),PRODUCT(SUM(ROUND(AVERAGE(VALUE(AC$3),VALUE($P24)),0),CHOOSE(IF(OR(AC$1,$R24),4,INDEX(CMB[[Res_Rare]:[Res_Rare]],MATCH(ROUND(MIN(SUM(AC$4,$O24/1000),SUM($O24,AC$4/1000)),3),CMB[[Cmb_ID]:[Cmb_ID]],0))),-1,-1,0,0)),IF(OR(AC$1,$R24),4,INDEX(CMB[[Cmb_Rare]:[Cmb_Rare]],MATCH(ROUND(MIN(SUM(AC$4,$O24/1000),SUM($O24,AC$4/1000)),3),CMB[[Cmb_ID]:[Cmb_ID]],0))),CHOOSE(AC[[M]:[M]],2,1,1,SUM(AC[[AB]:[DB]])))),""))</f>
        <v/>
      </c>
      <c r="AD24">
        <f>IF(OR(AD$5="",$S24=""),"",IFERROR(SUM(PRODUCT(INDEX(CMB[[BA_0O]:[BA_2O]],MATCH(ROUND(MIN(SUM(AD$4,$O24/1000),SUM($O24,AD$4/1000)),3),CMB[[Cmb_ID]:[Cmb_ID]],0),SUM(N(AD$1),N($R24),1)),CHOOSE(AC[[M]:[M]],1,1,0,AC[[AB]:[AB]])),PRODUCT(INDEX(CMB[[BD_0O]:[BD_2O]],MATCH(ROUND(MIN(SUM(AD$4,$O24/1000),SUM($O24,AD$4/1000)),3),CMB[[Cmb_ID]:[Cmb_ID]],0),SUM(N(AD$1),N($R24),1)),CHOOSE(AC[[M]:[M]],1,0,1,AC[[DB]:[DB]])),PRODUCT(SUM(ROUND(AVERAGE(VALUE(AD$3),VALUE($P24)),0),CHOOSE(IF(OR(AD$1,$R24),4,INDEX(CMB[[Res_Rare]:[Res_Rare]],MATCH(ROUND(MIN(SUM(AD$4,$O24/1000),SUM($O24,AD$4/1000)),3),CMB[[Cmb_ID]:[Cmb_ID]],0))),-1,-1,0,0)),IF(OR(AD$1,$R24),4,INDEX(CMB[[Cmb_Rare]:[Cmb_Rare]],MATCH(ROUND(MIN(SUM(AD$4,$O24/1000),SUM($O24,AD$4/1000)),3),CMB[[Cmb_ID]:[Cmb_ID]],0))),CHOOSE(AC[[M]:[M]],2,1,1,SUM(AC[[AB]:[DB]])))),""))</f>
        <v>28</v>
      </c>
      <c r="AE24">
        <f>IF(OR(AE$5="",$S24=""),"",IFERROR(SUM(PRODUCT(INDEX(CMB[[BA_0O]:[BA_2O]],MATCH(ROUND(MIN(SUM(AE$4,$O24/1000),SUM($O24,AE$4/1000)),3),CMB[[Cmb_ID]:[Cmb_ID]],0),SUM(N(AE$1),N($R24),1)),CHOOSE(AC[[M]:[M]],1,1,0,AC[[AB]:[AB]])),PRODUCT(INDEX(CMB[[BD_0O]:[BD_2O]],MATCH(ROUND(MIN(SUM(AE$4,$O24/1000),SUM($O24,AE$4/1000)),3),CMB[[Cmb_ID]:[Cmb_ID]],0),SUM(N(AE$1),N($R24),1)),CHOOSE(AC[[M]:[M]],1,0,1,AC[[DB]:[DB]])),PRODUCT(SUM(ROUND(AVERAGE(VALUE(AE$3),VALUE($P24)),0),CHOOSE(IF(OR(AE$1,$R24),4,INDEX(CMB[[Res_Rare]:[Res_Rare]],MATCH(ROUND(MIN(SUM(AE$4,$O24/1000),SUM($O24,AE$4/1000)),3),CMB[[Cmb_ID]:[Cmb_ID]],0))),-1,-1,0,0)),IF(OR(AE$1,$R24),4,INDEX(CMB[[Cmb_Rare]:[Cmb_Rare]],MATCH(ROUND(MIN(SUM(AE$4,$O24/1000),SUM($O24,AE$4/1000)),3),CMB[[Cmb_ID]:[Cmb_ID]],0))),CHOOSE(AC[[M]:[M]],2,1,1,SUM(AC[[AB]:[DB]])))),""))</f>
        <v>38</v>
      </c>
      <c r="AF24" t="str">
        <f>IF(OR(AF$5="",$S24=""),"",IFERROR(SUM(PRODUCT(INDEX(CMB[[BA_0O]:[BA_2O]],MATCH(ROUND(MIN(SUM(AF$4,$O24/1000),SUM($O24,AF$4/1000)),3),CMB[[Cmb_ID]:[Cmb_ID]],0),SUM(N(AF$1),N($R24),1)),CHOOSE(AC[[M]:[M]],1,1,0,AC[[AB]:[AB]])),PRODUCT(INDEX(CMB[[BD_0O]:[BD_2O]],MATCH(ROUND(MIN(SUM(AF$4,$O24/1000),SUM($O24,AF$4/1000)),3),CMB[[Cmb_ID]:[Cmb_ID]],0),SUM(N(AF$1),N($R24),1)),CHOOSE(AC[[M]:[M]],1,0,1,AC[[DB]:[DB]])),PRODUCT(SUM(ROUND(AVERAGE(VALUE(AF$3),VALUE($P24)),0),CHOOSE(IF(OR(AF$1,$R24),4,INDEX(CMB[[Res_Rare]:[Res_Rare]],MATCH(ROUND(MIN(SUM(AF$4,$O24/1000),SUM($O24,AF$4/1000)),3),CMB[[Cmb_ID]:[Cmb_ID]],0))),-1,-1,0,0)),IF(OR(AF$1,$R24),4,INDEX(CMB[[Cmb_Rare]:[Cmb_Rare]],MATCH(ROUND(MIN(SUM(AF$4,$O24/1000),SUM($O24,AF$4/1000)),3),CMB[[Cmb_ID]:[Cmb_ID]],0))),CHOOSE(AC[[M]:[M]],2,1,1,SUM(AC[[AB]:[DB]])))),""))</f>
        <v/>
      </c>
      <c r="AG24">
        <f>IF(OR(AG$5="",$S24=""),"",IFERROR(SUM(PRODUCT(INDEX(CMB[[BA_0O]:[BA_2O]],MATCH(ROUND(MIN(SUM(AG$4,$O24/1000),SUM($O24,AG$4/1000)),3),CMB[[Cmb_ID]:[Cmb_ID]],0),SUM(N(AG$1),N($R24),1)),CHOOSE(AC[[M]:[M]],1,1,0,AC[[AB]:[AB]])),PRODUCT(INDEX(CMB[[BD_0O]:[BD_2O]],MATCH(ROUND(MIN(SUM(AG$4,$O24/1000),SUM($O24,AG$4/1000)),3),CMB[[Cmb_ID]:[Cmb_ID]],0),SUM(N(AG$1),N($R24),1)),CHOOSE(AC[[M]:[M]],1,0,1,AC[[DB]:[DB]])),PRODUCT(SUM(ROUND(AVERAGE(VALUE(AG$3),VALUE($P24)),0),CHOOSE(IF(OR(AG$1,$R24),4,INDEX(CMB[[Res_Rare]:[Res_Rare]],MATCH(ROUND(MIN(SUM(AG$4,$O24/1000),SUM($O24,AG$4/1000)),3),CMB[[Cmb_ID]:[Cmb_ID]],0))),-1,-1,0,0)),IF(OR(AG$1,$R24),4,INDEX(CMB[[Cmb_Rare]:[Cmb_Rare]],MATCH(ROUND(MIN(SUM(AG$4,$O24/1000),SUM($O24,AG$4/1000)),3),CMB[[Cmb_ID]:[Cmb_ID]],0))),CHOOSE(AC[[M]:[M]],2,1,1,SUM(AC[[AB]:[DB]])))),""))</f>
        <v>37</v>
      </c>
      <c r="AH24">
        <f>IF(OR(AH$5="",$S24=""),"",IFERROR(SUM(PRODUCT(INDEX(CMB[[BA_0O]:[BA_2O]],MATCH(ROUND(MIN(SUM(AH$4,$O24/1000),SUM($O24,AH$4/1000)),3),CMB[[Cmb_ID]:[Cmb_ID]],0),SUM(N(AH$1),N($R24),1)),CHOOSE(AC[[M]:[M]],1,1,0,AC[[AB]:[AB]])),PRODUCT(INDEX(CMB[[BD_0O]:[BD_2O]],MATCH(ROUND(MIN(SUM(AH$4,$O24/1000),SUM($O24,AH$4/1000)),3),CMB[[Cmb_ID]:[Cmb_ID]],0),SUM(N(AH$1),N($R24),1)),CHOOSE(AC[[M]:[M]],1,0,1,AC[[DB]:[DB]])),PRODUCT(SUM(ROUND(AVERAGE(VALUE(AH$3),VALUE($P24)),0),CHOOSE(IF(OR(AH$1,$R24),4,INDEX(CMB[[Res_Rare]:[Res_Rare]],MATCH(ROUND(MIN(SUM(AH$4,$O24/1000),SUM($O24,AH$4/1000)),3),CMB[[Cmb_ID]:[Cmb_ID]],0))),-1,-1,0,0)),IF(OR(AH$1,$R24),4,INDEX(CMB[[Cmb_Rare]:[Cmb_Rare]],MATCH(ROUND(MIN(SUM(AH$4,$O24/1000),SUM($O24,AH$4/1000)),3),CMB[[Cmb_ID]:[Cmb_ID]],0))),CHOOSE(AC[[M]:[M]],2,1,1,SUM(AC[[AB]:[DB]])))),""))</f>
        <v>37</v>
      </c>
      <c r="AI24">
        <f>IF(OR(AI$5="",$S24=""),"",IFERROR(SUM(PRODUCT(INDEX(CMB[[BA_0O]:[BA_2O]],MATCH(ROUND(MIN(SUM(AI$4,$O24/1000),SUM($O24,AI$4/1000)),3),CMB[[Cmb_ID]:[Cmb_ID]],0),SUM(N(AI$1),N($R24),1)),CHOOSE(AC[[M]:[M]],1,1,0,AC[[AB]:[AB]])),PRODUCT(INDEX(CMB[[BD_0O]:[BD_2O]],MATCH(ROUND(MIN(SUM(AI$4,$O24/1000),SUM($O24,AI$4/1000)),3),CMB[[Cmb_ID]:[Cmb_ID]],0),SUM(N(AI$1),N($R24),1)),CHOOSE(AC[[M]:[M]],1,0,1,AC[[DB]:[DB]])),PRODUCT(SUM(ROUND(AVERAGE(VALUE(AI$3),VALUE($P24)),0),CHOOSE(IF(OR(AI$1,$R24),4,INDEX(CMB[[Res_Rare]:[Res_Rare]],MATCH(ROUND(MIN(SUM(AI$4,$O24/1000),SUM($O24,AI$4/1000)),3),CMB[[Cmb_ID]:[Cmb_ID]],0))),-1,-1,0,0)),IF(OR(AI$1,$R24),4,INDEX(CMB[[Cmb_Rare]:[Cmb_Rare]],MATCH(ROUND(MIN(SUM(AI$4,$O24/1000),SUM($O24,AI$4/1000)),3),CMB[[Cmb_ID]:[Cmb_ID]],0))),CHOOSE(AC[[M]:[M]],2,1,1,SUM(AC[[AB]:[DB]])))),""))</f>
        <v>37</v>
      </c>
      <c r="AJ24" t="str">
        <f>IF(OR(AJ$5="",$S24=""),"",IFERROR(SUM(PRODUCT(INDEX(CMB[[BA_0O]:[BA_2O]],MATCH(ROUND(MIN(SUM(AJ$4,$O24/1000),SUM($O24,AJ$4/1000)),3),CMB[[Cmb_ID]:[Cmb_ID]],0),SUM(N(AJ$1),N($R24),1)),CHOOSE(AC[[M]:[M]],1,1,0,AC[[AB]:[AB]])),PRODUCT(INDEX(CMB[[BD_0O]:[BD_2O]],MATCH(ROUND(MIN(SUM(AJ$4,$O24/1000),SUM($O24,AJ$4/1000)),3),CMB[[Cmb_ID]:[Cmb_ID]],0),SUM(N(AJ$1),N($R24),1)),CHOOSE(AC[[M]:[M]],1,0,1,AC[[DB]:[DB]])),PRODUCT(SUM(ROUND(AVERAGE(VALUE(AJ$3),VALUE($P24)),0),CHOOSE(IF(OR(AJ$1,$R24),4,INDEX(CMB[[Res_Rare]:[Res_Rare]],MATCH(ROUND(MIN(SUM(AJ$4,$O24/1000),SUM($O24,AJ$4/1000)),3),CMB[[Cmb_ID]:[Cmb_ID]],0))),-1,-1,0,0)),IF(OR(AJ$1,$R24),4,INDEX(CMB[[Cmb_Rare]:[Cmb_Rare]],MATCH(ROUND(MIN(SUM(AJ$4,$O24/1000),SUM($O24,AJ$4/1000)),3),CMB[[Cmb_ID]:[Cmb_ID]],0))),CHOOSE(AC[[M]:[M]],2,1,1,SUM(AC[[AB]:[DB]])))),""))</f>
        <v/>
      </c>
      <c r="AK24" t="str">
        <f>IF(OR(AK$5="",$S24=""),"",IFERROR(SUM(PRODUCT(INDEX(CMB[[BA_0O]:[BA_2O]],MATCH(ROUND(MIN(SUM(AK$4,$O24/1000),SUM($O24,AK$4/1000)),3),CMB[[Cmb_ID]:[Cmb_ID]],0),SUM(N(AK$1),N($R24),1)),CHOOSE(AC[[M]:[M]],1,1,0,AC[[AB]:[AB]])),PRODUCT(INDEX(CMB[[BD_0O]:[BD_2O]],MATCH(ROUND(MIN(SUM(AK$4,$O24/1000),SUM($O24,AK$4/1000)),3),CMB[[Cmb_ID]:[Cmb_ID]],0),SUM(N(AK$1),N($R24),1)),CHOOSE(AC[[M]:[M]],1,0,1,AC[[DB]:[DB]])),PRODUCT(SUM(ROUND(AVERAGE(VALUE(AK$3),VALUE($P24)),0),CHOOSE(IF(OR(AK$1,$R24),4,INDEX(CMB[[Res_Rare]:[Res_Rare]],MATCH(ROUND(MIN(SUM(AK$4,$O24/1000),SUM($O24,AK$4/1000)),3),CMB[[Cmb_ID]:[Cmb_ID]],0))),-1,-1,0,0)),IF(OR(AK$1,$R24),4,INDEX(CMB[[Cmb_Rare]:[Cmb_Rare]],MATCH(ROUND(MIN(SUM(AK$4,$O24/1000),SUM($O24,AK$4/1000)),3),CMB[[Cmb_ID]:[Cmb_ID]],0))),CHOOSE(AC[[M]:[M]],2,1,1,SUM(AC[[AB]:[DB]])))),""))</f>
        <v/>
      </c>
      <c r="AL24">
        <f>IF(OR(AL$5="",$S24=""),"",IFERROR(SUM(PRODUCT(INDEX(CMB[[BA_0O]:[BA_2O]],MATCH(ROUND(MIN(SUM(AL$4,$O24/1000),SUM($O24,AL$4/1000)),3),CMB[[Cmb_ID]:[Cmb_ID]],0),SUM(N(AL$1),N($R24),1)),CHOOSE(AC[[M]:[M]],1,1,0,AC[[AB]:[AB]])),PRODUCT(INDEX(CMB[[BD_0O]:[BD_2O]],MATCH(ROUND(MIN(SUM(AL$4,$O24/1000),SUM($O24,AL$4/1000)),3),CMB[[Cmb_ID]:[Cmb_ID]],0),SUM(N(AL$1),N($R24),1)),CHOOSE(AC[[M]:[M]],1,0,1,AC[[DB]:[DB]])),PRODUCT(SUM(ROUND(AVERAGE(VALUE(AL$3),VALUE($P24)),0),CHOOSE(IF(OR(AL$1,$R24),4,INDEX(CMB[[Res_Rare]:[Res_Rare]],MATCH(ROUND(MIN(SUM(AL$4,$O24/1000),SUM($O24,AL$4/1000)),3),CMB[[Cmb_ID]:[Cmb_ID]],0))),-1,-1,0,0)),IF(OR(AL$1,$R24),4,INDEX(CMB[[Cmb_Rare]:[Cmb_Rare]],MATCH(ROUND(MIN(SUM(AL$4,$O24/1000),SUM($O24,AL$4/1000)),3),CMB[[Cmb_ID]:[Cmb_ID]],0))),CHOOSE(AC[[M]:[M]],2,1,1,SUM(AC[[AB]:[DB]])))),""))</f>
        <v>38</v>
      </c>
      <c r="AM24">
        <f>IF(OR(AM$5="",$S24=""),"",IFERROR(SUM(PRODUCT(INDEX(CMB[[BA_0O]:[BA_2O]],MATCH(ROUND(MIN(SUM(AM$4,$O24/1000),SUM($O24,AM$4/1000)),3),CMB[[Cmb_ID]:[Cmb_ID]],0),SUM(N(AM$1),N($R24),1)),CHOOSE(AC[[M]:[M]],1,1,0,AC[[AB]:[AB]])),PRODUCT(INDEX(CMB[[BD_0O]:[BD_2O]],MATCH(ROUND(MIN(SUM(AM$4,$O24/1000),SUM($O24,AM$4/1000)),3),CMB[[Cmb_ID]:[Cmb_ID]],0),SUM(N(AM$1),N($R24),1)),CHOOSE(AC[[M]:[M]],1,0,1,AC[[DB]:[DB]])),PRODUCT(SUM(ROUND(AVERAGE(VALUE(AM$3),VALUE($P24)),0),CHOOSE(IF(OR(AM$1,$R24),4,INDEX(CMB[[Res_Rare]:[Res_Rare]],MATCH(ROUND(MIN(SUM(AM$4,$O24/1000),SUM($O24,AM$4/1000)),3),CMB[[Cmb_ID]:[Cmb_ID]],0))),-1,-1,0,0)),IF(OR(AM$1,$R24),4,INDEX(CMB[[Cmb_Rare]:[Cmb_Rare]],MATCH(ROUND(MIN(SUM(AM$4,$O24/1000),SUM($O24,AM$4/1000)),3),CMB[[Cmb_ID]:[Cmb_ID]],0))),CHOOSE(AC[[M]:[M]],2,1,1,SUM(AC[[AB]:[DB]])))),""))</f>
        <v>27</v>
      </c>
      <c r="AN24">
        <f>IF(OR(AN$5="",$S24=""),"",IFERROR(SUM(PRODUCT(INDEX(CMB[[BA_0O]:[BA_2O]],MATCH(ROUND(MIN(SUM(AN$4,$O24/1000),SUM($O24,AN$4/1000)),3),CMB[[Cmb_ID]:[Cmb_ID]],0),SUM(N(AN$1),N($R24),1)),CHOOSE(AC[[M]:[M]],1,1,0,AC[[AB]:[AB]])),PRODUCT(INDEX(CMB[[BD_0O]:[BD_2O]],MATCH(ROUND(MIN(SUM(AN$4,$O24/1000),SUM($O24,AN$4/1000)),3),CMB[[Cmb_ID]:[Cmb_ID]],0),SUM(N(AN$1),N($R24),1)),CHOOSE(AC[[M]:[M]],1,0,1,AC[[DB]:[DB]])),PRODUCT(SUM(ROUND(AVERAGE(VALUE(AN$3),VALUE($P24)),0),CHOOSE(IF(OR(AN$1,$R24),4,INDEX(CMB[[Res_Rare]:[Res_Rare]],MATCH(ROUND(MIN(SUM(AN$4,$O24/1000),SUM($O24,AN$4/1000)),3),CMB[[Cmb_ID]:[Cmb_ID]],0))),-1,-1,0,0)),IF(OR(AN$1,$R24),4,INDEX(CMB[[Cmb_Rare]:[Cmb_Rare]],MATCH(ROUND(MIN(SUM(AN$4,$O24/1000),SUM($O24,AN$4/1000)),3),CMB[[Cmb_ID]:[Cmb_ID]],0))),CHOOSE(AC[[M]:[M]],2,1,1,SUM(AC[[AB]:[DB]])))),""))</f>
        <v>37</v>
      </c>
      <c r="AO24" t="str">
        <f>IF(OR(AO$5="",$S24=""),"",IFERROR(SUM(PRODUCT(INDEX(CMB[[BA_0O]:[BA_2O]],MATCH(ROUND(MIN(SUM(AO$4,$O24/1000),SUM($O24,AO$4/1000)),3),CMB[[Cmb_ID]:[Cmb_ID]],0),SUM(N(AO$1),N($R24),1)),CHOOSE(AC[[M]:[M]],1,1,0,AC[[AB]:[AB]])),PRODUCT(INDEX(CMB[[BD_0O]:[BD_2O]],MATCH(ROUND(MIN(SUM(AO$4,$O24/1000),SUM($O24,AO$4/1000)),3),CMB[[Cmb_ID]:[Cmb_ID]],0),SUM(N(AO$1),N($R24),1)),CHOOSE(AC[[M]:[M]],1,0,1,AC[[DB]:[DB]])),PRODUCT(SUM(ROUND(AVERAGE(VALUE(AO$3),VALUE($P24)),0),CHOOSE(IF(OR(AO$1,$R24),4,INDEX(CMB[[Res_Rare]:[Res_Rare]],MATCH(ROUND(MIN(SUM(AO$4,$O24/1000),SUM($O24,AO$4/1000)),3),CMB[[Cmb_ID]:[Cmb_ID]],0))),-1,-1,0,0)),IF(OR(AO$1,$R24),4,INDEX(CMB[[Cmb_Rare]:[Cmb_Rare]],MATCH(ROUND(MIN(SUM(AO$4,$O24/1000),SUM($O24,AO$4/1000)),3),CMB[[Cmb_ID]:[Cmb_ID]],0))),CHOOSE(AC[[M]:[M]],2,1,1,SUM(AC[[AB]:[DB]])))),""))</f>
        <v/>
      </c>
      <c r="AP24" t="str">
        <f>IF(OR(AP$5="",$S24=""),"",IFERROR(SUM(PRODUCT(INDEX(CMB[[BA_0O]:[BA_2O]],MATCH(ROUND(MIN(SUM(AP$4,$O24/1000),SUM($O24,AP$4/1000)),3),CMB[[Cmb_ID]:[Cmb_ID]],0),SUM(N(AP$1),N($R24),1)),CHOOSE(AC[[M]:[M]],1,1,0,AC[[AB]:[AB]])),PRODUCT(INDEX(CMB[[BD_0O]:[BD_2O]],MATCH(ROUND(MIN(SUM(AP$4,$O24/1000),SUM($O24,AP$4/1000)),3),CMB[[Cmb_ID]:[Cmb_ID]],0),SUM(N(AP$1),N($R24),1)),CHOOSE(AC[[M]:[M]],1,0,1,AC[[DB]:[DB]])),PRODUCT(SUM(ROUND(AVERAGE(VALUE(AP$3),VALUE($P24)),0),CHOOSE(IF(OR(AP$1,$R24),4,INDEX(CMB[[Res_Rare]:[Res_Rare]],MATCH(ROUND(MIN(SUM(AP$4,$O24/1000),SUM($O24,AP$4/1000)),3),CMB[[Cmb_ID]:[Cmb_ID]],0))),-1,-1,0,0)),IF(OR(AP$1,$R24),4,INDEX(CMB[[Cmb_Rare]:[Cmb_Rare]],MATCH(ROUND(MIN(SUM(AP$4,$O24/1000),SUM($O24,AP$4/1000)),3),CMB[[Cmb_ID]:[Cmb_ID]],0))),CHOOSE(AC[[M]:[M]],2,1,1,SUM(AC[[AB]:[DB]])))),""))</f>
        <v/>
      </c>
      <c r="AQ24">
        <f>IF(OR(AQ$5="",$S24=""),"",IFERROR(SUM(PRODUCT(INDEX(CMB[[BA_0O]:[BA_2O]],MATCH(ROUND(MIN(SUM(AQ$4,$O24/1000),SUM($O24,AQ$4/1000)),3),CMB[[Cmb_ID]:[Cmb_ID]],0),SUM(N(AQ$1),N($R24),1)),CHOOSE(AC[[M]:[M]],1,1,0,AC[[AB]:[AB]])),PRODUCT(INDEX(CMB[[BD_0O]:[BD_2O]],MATCH(ROUND(MIN(SUM(AQ$4,$O24/1000),SUM($O24,AQ$4/1000)),3),CMB[[Cmb_ID]:[Cmb_ID]],0),SUM(N(AQ$1),N($R24),1)),CHOOSE(AC[[M]:[M]],1,0,1,AC[[DB]:[DB]])),PRODUCT(SUM(ROUND(AVERAGE(VALUE(AQ$3),VALUE($P24)),0),CHOOSE(IF(OR(AQ$1,$R24),4,INDEX(CMB[[Res_Rare]:[Res_Rare]],MATCH(ROUND(MIN(SUM(AQ$4,$O24/1000),SUM($O24,AQ$4/1000)),3),CMB[[Cmb_ID]:[Cmb_ID]],0))),-1,-1,0,0)),IF(OR(AQ$1,$R24),4,INDEX(CMB[[Cmb_Rare]:[Cmb_Rare]],MATCH(ROUND(MIN(SUM(AQ$4,$O24/1000),SUM($O24,AQ$4/1000)),3),CMB[[Cmb_ID]:[Cmb_ID]],0))),CHOOSE(AC[[M]:[M]],2,1,1,SUM(AC[[AB]:[DB]])))),""))</f>
        <v>37</v>
      </c>
      <c r="AR24" t="str">
        <f>IF(OR(AR$5="",$S24=""),"",IFERROR(SUM(PRODUCT(INDEX(CMB[[BA_0O]:[BA_2O]],MATCH(ROUND(MIN(SUM(AR$4,$O24/1000),SUM($O24,AR$4/1000)),3),CMB[[Cmb_ID]:[Cmb_ID]],0),SUM(N(AR$1),N($R24),1)),CHOOSE(AC[[M]:[M]],1,1,0,AC[[AB]:[AB]])),PRODUCT(INDEX(CMB[[BD_0O]:[BD_2O]],MATCH(ROUND(MIN(SUM(AR$4,$O24/1000),SUM($O24,AR$4/1000)),3),CMB[[Cmb_ID]:[Cmb_ID]],0),SUM(N(AR$1),N($R24),1)),CHOOSE(AC[[M]:[M]],1,0,1,AC[[DB]:[DB]])),PRODUCT(SUM(ROUND(AVERAGE(VALUE(AR$3),VALUE($P24)),0),CHOOSE(IF(OR(AR$1,$R24),4,INDEX(CMB[[Res_Rare]:[Res_Rare]],MATCH(ROUND(MIN(SUM(AR$4,$O24/1000),SUM($O24,AR$4/1000)),3),CMB[[Cmb_ID]:[Cmb_ID]],0))),-1,-1,0,0)),IF(OR(AR$1,$R24),4,INDEX(CMB[[Cmb_Rare]:[Cmb_Rare]],MATCH(ROUND(MIN(SUM(AR$4,$O24/1000),SUM($O24,AR$4/1000)),3),CMB[[Cmb_ID]:[Cmb_ID]],0))),CHOOSE(AC[[M]:[M]],2,1,1,SUM(AC[[AB]:[DB]])))),""))</f>
        <v/>
      </c>
      <c r="AS24" t="str">
        <f>IF(OR(AS$5="",$S24=""),"",IFERROR(SUM(PRODUCT(INDEX(CMB[[BA_0O]:[BA_2O]],MATCH(ROUND(MIN(SUM(AS$4,$O24/1000),SUM($O24,AS$4/1000)),3),CMB[[Cmb_ID]:[Cmb_ID]],0),SUM(N(AS$1),N($R24),1)),CHOOSE(AC[[M]:[M]],1,1,0,AC[[AB]:[AB]])),PRODUCT(INDEX(CMB[[BD_0O]:[BD_2O]],MATCH(ROUND(MIN(SUM(AS$4,$O24/1000),SUM($O24,AS$4/1000)),3),CMB[[Cmb_ID]:[Cmb_ID]],0),SUM(N(AS$1),N($R24),1)),CHOOSE(AC[[M]:[M]],1,0,1,AC[[DB]:[DB]])),PRODUCT(SUM(ROUND(AVERAGE(VALUE(AS$3),VALUE($P24)),0),CHOOSE(IF(OR(AS$1,$R24),4,INDEX(CMB[[Res_Rare]:[Res_Rare]],MATCH(ROUND(MIN(SUM(AS$4,$O24/1000),SUM($O24,AS$4/1000)),3),CMB[[Cmb_ID]:[Cmb_ID]],0))),-1,-1,0,0)),IF(OR(AS$1,$R24),4,INDEX(CMB[[Cmb_Rare]:[Cmb_Rare]],MATCH(ROUND(MIN(SUM(AS$4,$O24/1000),SUM($O24,AS$4/1000)),3),CMB[[Cmb_ID]:[Cmb_ID]],0))),CHOOSE(AC[[M]:[M]],2,1,1,SUM(AC[[AB]:[DB]])))),""))</f>
        <v/>
      </c>
      <c r="AT24">
        <f>IF(OR(AT$5="",$S24=""),"",IFERROR(SUM(PRODUCT(INDEX(CMB[[BA_0O]:[BA_2O]],MATCH(ROUND(MIN(SUM(AT$4,$O24/1000),SUM($O24,AT$4/1000)),3),CMB[[Cmb_ID]:[Cmb_ID]],0),SUM(N(AT$1),N($R24),1)),CHOOSE(AC[[M]:[M]],1,1,0,AC[[AB]:[AB]])),PRODUCT(INDEX(CMB[[BD_0O]:[BD_2O]],MATCH(ROUND(MIN(SUM(AT$4,$O24/1000),SUM($O24,AT$4/1000)),3),CMB[[Cmb_ID]:[Cmb_ID]],0),SUM(N(AT$1),N($R24),1)),CHOOSE(AC[[M]:[M]],1,0,1,AC[[DB]:[DB]])),PRODUCT(SUM(ROUND(AVERAGE(VALUE(AT$3),VALUE($P24)),0),CHOOSE(IF(OR(AT$1,$R24),4,INDEX(CMB[[Res_Rare]:[Res_Rare]],MATCH(ROUND(MIN(SUM(AT$4,$O24/1000),SUM($O24,AT$4/1000)),3),CMB[[Cmb_ID]:[Cmb_ID]],0))),-1,-1,0,0)),IF(OR(AT$1,$R24),4,INDEX(CMB[[Cmb_Rare]:[Cmb_Rare]],MATCH(ROUND(MIN(SUM(AT$4,$O24/1000),SUM($O24,AT$4/1000)),3),CMB[[Cmb_ID]:[Cmb_ID]],0))),CHOOSE(AC[[M]:[M]],2,1,1,SUM(AC[[AB]:[DB]])))),""))</f>
        <v>37</v>
      </c>
      <c r="AU24">
        <f>IF(OR(AU$5="",$S24=""),"",IFERROR(SUM(PRODUCT(INDEX(CMB[[BA_0O]:[BA_2O]],MATCH(ROUND(MIN(SUM(AU$4,$O24/1000),SUM($O24,AU$4/1000)),3),CMB[[Cmb_ID]:[Cmb_ID]],0),SUM(N(AU$1),N($R24),1)),CHOOSE(AC[[M]:[M]],1,1,0,AC[[AB]:[AB]])),PRODUCT(INDEX(CMB[[BD_0O]:[BD_2O]],MATCH(ROUND(MIN(SUM(AU$4,$O24/1000),SUM($O24,AU$4/1000)),3),CMB[[Cmb_ID]:[Cmb_ID]],0),SUM(N(AU$1),N($R24),1)),CHOOSE(AC[[M]:[M]],1,0,1,AC[[DB]:[DB]])),PRODUCT(SUM(ROUND(AVERAGE(VALUE(AU$3),VALUE($P24)),0),CHOOSE(IF(OR(AU$1,$R24),4,INDEX(CMB[[Res_Rare]:[Res_Rare]],MATCH(ROUND(MIN(SUM(AU$4,$O24/1000),SUM($O24,AU$4/1000)),3),CMB[[Cmb_ID]:[Cmb_ID]],0))),-1,-1,0,0)),IF(OR(AU$1,$R24),4,INDEX(CMB[[Cmb_Rare]:[Cmb_Rare]],MATCH(ROUND(MIN(SUM(AU$4,$O24/1000),SUM($O24,AU$4/1000)),3),CMB[[Cmb_ID]:[Cmb_ID]],0))),CHOOSE(AC[[M]:[M]],2,1,1,SUM(AC[[AB]:[DB]])))),""))</f>
        <v>51</v>
      </c>
      <c r="AV24" t="str">
        <f>IF(OR(AV$5="",$S24=""),"",IFERROR(SUM(PRODUCT(INDEX(CMB[[BA_0O]:[BA_2O]],MATCH(ROUND(MIN(SUM(AV$4,$O24/1000),SUM($O24,AV$4/1000)),3),CMB[[Cmb_ID]:[Cmb_ID]],0),SUM(N(AV$1),N($R24),1)),CHOOSE(AC[[M]:[M]],1,1,0,AC[[AB]:[AB]])),PRODUCT(INDEX(CMB[[BD_0O]:[BD_2O]],MATCH(ROUND(MIN(SUM(AV$4,$O24/1000),SUM($O24,AV$4/1000)),3),CMB[[Cmb_ID]:[Cmb_ID]],0),SUM(N(AV$1),N($R24),1)),CHOOSE(AC[[M]:[M]],1,0,1,AC[[DB]:[DB]])),PRODUCT(SUM(ROUND(AVERAGE(VALUE(AV$3),VALUE($P24)),0),CHOOSE(IF(OR(AV$1,$R24),4,INDEX(CMB[[Res_Rare]:[Res_Rare]],MATCH(ROUND(MIN(SUM(AV$4,$O24/1000),SUM($O24,AV$4/1000)),3),CMB[[Cmb_ID]:[Cmb_ID]],0))),-1,-1,0,0)),IF(OR(AV$1,$R24),4,INDEX(CMB[[Cmb_Rare]:[Cmb_Rare]],MATCH(ROUND(MIN(SUM(AV$4,$O24/1000),SUM($O24,AV$4/1000)),3),CMB[[Cmb_ID]:[Cmb_ID]],0))),CHOOSE(AC[[M]:[M]],2,1,1,SUM(AC[[AB]:[DB]])))),""))</f>
        <v/>
      </c>
      <c r="AW24">
        <f>IF(OR(AW$5="",$S24=""),"",IFERROR(SUM(PRODUCT(INDEX(CMB[[BA_0O]:[BA_2O]],MATCH(ROUND(MIN(SUM(AW$4,$O24/1000),SUM($O24,AW$4/1000)),3),CMB[[Cmb_ID]:[Cmb_ID]],0),SUM(N(AW$1),N($R24),1)),CHOOSE(AC[[M]:[M]],1,1,0,AC[[AB]:[AB]])),PRODUCT(INDEX(CMB[[BD_0O]:[BD_2O]],MATCH(ROUND(MIN(SUM(AW$4,$O24/1000),SUM($O24,AW$4/1000)),3),CMB[[Cmb_ID]:[Cmb_ID]],0),SUM(N(AW$1),N($R24),1)),CHOOSE(AC[[M]:[M]],1,0,1,AC[[DB]:[DB]])),PRODUCT(SUM(ROUND(AVERAGE(VALUE(AW$3),VALUE($P24)),0),CHOOSE(IF(OR(AW$1,$R24),4,INDEX(CMB[[Res_Rare]:[Res_Rare]],MATCH(ROUND(MIN(SUM(AW$4,$O24/1000),SUM($O24,AW$4/1000)),3),CMB[[Cmb_ID]:[Cmb_ID]],0))),-1,-1,0,0)),IF(OR(AW$1,$R24),4,INDEX(CMB[[Cmb_Rare]:[Cmb_Rare]],MATCH(ROUND(MIN(SUM(AW$4,$O24/1000),SUM($O24,AW$4/1000)),3),CMB[[Cmb_ID]:[Cmb_ID]],0))),CHOOSE(AC[[M]:[M]],2,1,1,SUM(AC[[AB]:[DB]])))),""))</f>
        <v>27</v>
      </c>
      <c r="AX24">
        <f>IF(OR(AX$5="",$S24=""),"",IFERROR(SUM(PRODUCT(INDEX(CMB[[BA_0O]:[BA_2O]],MATCH(ROUND(MIN(SUM(AX$4,$O24/1000),SUM($O24,AX$4/1000)),3),CMB[[Cmb_ID]:[Cmb_ID]],0),SUM(N(AX$1),N($R24),1)),CHOOSE(AC[[M]:[M]],1,1,0,AC[[AB]:[AB]])),PRODUCT(INDEX(CMB[[BD_0O]:[BD_2O]],MATCH(ROUND(MIN(SUM(AX$4,$O24/1000),SUM($O24,AX$4/1000)),3),CMB[[Cmb_ID]:[Cmb_ID]],0),SUM(N(AX$1),N($R24),1)),CHOOSE(AC[[M]:[M]],1,0,1,AC[[DB]:[DB]])),PRODUCT(SUM(ROUND(AVERAGE(VALUE(AX$3),VALUE($P24)),0),CHOOSE(IF(OR(AX$1,$R24),4,INDEX(CMB[[Res_Rare]:[Res_Rare]],MATCH(ROUND(MIN(SUM(AX$4,$O24/1000),SUM($O24,AX$4/1000)),3),CMB[[Cmb_ID]:[Cmb_ID]],0))),-1,-1,0,0)),IF(OR(AX$1,$R24),4,INDEX(CMB[[Cmb_Rare]:[Cmb_Rare]],MATCH(ROUND(MIN(SUM(AX$4,$O24/1000),SUM($O24,AX$4/1000)),3),CMB[[Cmb_ID]:[Cmb_ID]],0))),CHOOSE(AC[[M]:[M]],2,1,1,SUM(AC[[AB]:[DB]])))),""))</f>
        <v>54</v>
      </c>
      <c r="AY24">
        <f>IF(OR(AY$5="",$S24=""),"",IFERROR(SUM(PRODUCT(INDEX(CMB[[BA_0O]:[BA_2O]],MATCH(ROUND(MIN(SUM(AY$4,$O24/1000),SUM($O24,AY$4/1000)),3),CMB[[Cmb_ID]:[Cmb_ID]],0),SUM(N(AY$1),N($R24),1)),CHOOSE(AC[[M]:[M]],1,1,0,AC[[AB]:[AB]])),PRODUCT(INDEX(CMB[[BD_0O]:[BD_2O]],MATCH(ROUND(MIN(SUM(AY$4,$O24/1000),SUM($O24,AY$4/1000)),3),CMB[[Cmb_ID]:[Cmb_ID]],0),SUM(N(AY$1),N($R24),1)),CHOOSE(AC[[M]:[M]],1,0,1,AC[[DB]:[DB]])),PRODUCT(SUM(ROUND(AVERAGE(VALUE(AY$3),VALUE($P24)),0),CHOOSE(IF(OR(AY$1,$R24),4,INDEX(CMB[[Res_Rare]:[Res_Rare]],MATCH(ROUND(MIN(SUM(AY$4,$O24/1000),SUM($O24,AY$4/1000)),3),CMB[[Cmb_ID]:[Cmb_ID]],0))),-1,-1,0,0)),IF(OR(AY$1,$R24),4,INDEX(CMB[[Cmb_Rare]:[Cmb_Rare]],MATCH(ROUND(MIN(SUM(AY$4,$O24/1000),SUM($O24,AY$4/1000)),3),CMB[[Cmb_ID]:[Cmb_ID]],0))),CHOOSE(AC[[M]:[M]],2,1,1,SUM(AC[[AB]:[DB]])))),""))</f>
        <v>38</v>
      </c>
      <c r="AZ24">
        <f>IF(OR(AZ$5="",$S24=""),"",IFERROR(SUM(PRODUCT(INDEX(CMB[[BA_0O]:[BA_2O]],MATCH(ROUND(MIN(SUM(AZ$4,$O24/1000),SUM($O24,AZ$4/1000)),3),CMB[[Cmb_ID]:[Cmb_ID]],0),SUM(N(AZ$1),N($R24),1)),CHOOSE(AC[[M]:[M]],1,1,0,AC[[AB]:[AB]])),PRODUCT(INDEX(CMB[[BD_0O]:[BD_2O]],MATCH(ROUND(MIN(SUM(AZ$4,$O24/1000),SUM($O24,AZ$4/1000)),3),CMB[[Cmb_ID]:[Cmb_ID]],0),SUM(N(AZ$1),N($R24),1)),CHOOSE(AC[[M]:[M]],1,0,1,AC[[DB]:[DB]])),PRODUCT(SUM(ROUND(AVERAGE(VALUE(AZ$3),VALUE($P24)),0),CHOOSE(IF(OR(AZ$1,$R24),4,INDEX(CMB[[Res_Rare]:[Res_Rare]],MATCH(ROUND(MIN(SUM(AZ$4,$O24/1000),SUM($O24,AZ$4/1000)),3),CMB[[Cmb_ID]:[Cmb_ID]],0))),-1,-1,0,0)),IF(OR(AZ$1,$R24),4,INDEX(CMB[[Cmb_Rare]:[Cmb_Rare]],MATCH(ROUND(MIN(SUM(AZ$4,$O24/1000),SUM($O24,AZ$4/1000)),3),CMB[[Cmb_ID]:[Cmb_ID]],0))),CHOOSE(AC[[M]:[M]],2,1,1,SUM(AC[[AB]:[DB]])))),""))</f>
        <v>37</v>
      </c>
      <c r="BA24">
        <f>IF(OR(BA$5="",$S24=""),"",IFERROR(SUM(PRODUCT(INDEX(CMB[[BA_0O]:[BA_2O]],MATCH(ROUND(MIN(SUM(BA$4,$O24/1000),SUM($O24,BA$4/1000)),3),CMB[[Cmb_ID]:[Cmb_ID]],0),SUM(N(BA$1),N($R24),1)),CHOOSE(AC[[M]:[M]],1,1,0,AC[[AB]:[AB]])),PRODUCT(INDEX(CMB[[BD_0O]:[BD_2O]],MATCH(ROUND(MIN(SUM(BA$4,$O24/1000),SUM($O24,BA$4/1000)),3),CMB[[Cmb_ID]:[Cmb_ID]],0),SUM(N(BA$1),N($R24),1)),CHOOSE(AC[[M]:[M]],1,0,1,AC[[DB]:[DB]])),PRODUCT(SUM(ROUND(AVERAGE(VALUE(BA$3),VALUE($P24)),0),CHOOSE(IF(OR(BA$1,$R24),4,INDEX(CMB[[Res_Rare]:[Res_Rare]],MATCH(ROUND(MIN(SUM(BA$4,$O24/1000),SUM($O24,BA$4/1000)),3),CMB[[Cmb_ID]:[Cmb_ID]],0))),-1,-1,0,0)),IF(OR(BA$1,$R24),4,INDEX(CMB[[Cmb_Rare]:[Cmb_Rare]],MATCH(ROUND(MIN(SUM(BA$4,$O24/1000),SUM($O24,BA$4/1000)),3),CMB[[Cmb_ID]:[Cmb_ID]],0))),CHOOSE(AC[[M]:[M]],2,1,1,SUM(AC[[AB]:[DB]])))),""))</f>
        <v>51</v>
      </c>
      <c r="BB24">
        <f>IF(OR(BB$5="",$S24=""),"",IFERROR(SUM(PRODUCT(INDEX(CMB[[BA_0O]:[BA_2O]],MATCH(ROUND(MIN(SUM(BB$4,$O24/1000),SUM($O24,BB$4/1000)),3),CMB[[Cmb_ID]:[Cmb_ID]],0),SUM(N(BB$1),N($R24),1)),CHOOSE(AC[[M]:[M]],1,1,0,AC[[AB]:[AB]])),PRODUCT(INDEX(CMB[[BD_0O]:[BD_2O]],MATCH(ROUND(MIN(SUM(BB$4,$O24/1000),SUM($O24,BB$4/1000)),3),CMB[[Cmb_ID]:[Cmb_ID]],0),SUM(N(BB$1),N($R24),1)),CHOOSE(AC[[M]:[M]],1,0,1,AC[[DB]:[DB]])),PRODUCT(SUM(ROUND(AVERAGE(VALUE(BB$3),VALUE($P24)),0),CHOOSE(IF(OR(BB$1,$R24),4,INDEX(CMB[[Res_Rare]:[Res_Rare]],MATCH(ROUND(MIN(SUM(BB$4,$O24/1000),SUM($O24,BB$4/1000)),3),CMB[[Cmb_ID]:[Cmb_ID]],0))),-1,-1,0,0)),IF(OR(BB$1,$R24),4,INDEX(CMB[[Cmb_Rare]:[Cmb_Rare]],MATCH(ROUND(MIN(SUM(BB$4,$O24/1000),SUM($O24,BB$4/1000)),3),CMB[[Cmb_ID]:[Cmb_ID]],0))),CHOOSE(AC[[M]:[M]],2,1,1,SUM(AC[[AB]:[DB]])))),""))</f>
        <v>47</v>
      </c>
      <c r="BC24" t="str">
        <f>IF(OR(BC$5="",$S24=""),"",IFERROR(SUM(PRODUCT(INDEX(CMB[[BA_0O]:[BA_2O]],MATCH(ROUND(MIN(SUM(BC$4,$O24/1000),SUM($O24,BC$4/1000)),3),CMB[[Cmb_ID]:[Cmb_ID]],0),SUM(N(BC$1),N($R24),1)),CHOOSE(AC[[M]:[M]],1,1,0,AC[[AB]:[AB]])),PRODUCT(INDEX(CMB[[BD_0O]:[BD_2O]],MATCH(ROUND(MIN(SUM(BC$4,$O24/1000),SUM($O24,BC$4/1000)),3),CMB[[Cmb_ID]:[Cmb_ID]],0),SUM(N(BC$1),N($R24),1)),CHOOSE(AC[[M]:[M]],1,0,1,AC[[DB]:[DB]])),PRODUCT(SUM(ROUND(AVERAGE(VALUE(BC$3),VALUE($P24)),0),CHOOSE(IF(OR(BC$1,$R24),4,INDEX(CMB[[Res_Rare]:[Res_Rare]],MATCH(ROUND(MIN(SUM(BC$4,$O24/1000),SUM($O24,BC$4/1000)),3),CMB[[Cmb_ID]:[Cmb_ID]],0))),-1,-1,0,0)),IF(OR(BC$1,$R24),4,INDEX(CMB[[Cmb_Rare]:[Cmb_Rare]],MATCH(ROUND(MIN(SUM(BC$4,$O24/1000),SUM($O24,BC$4/1000)),3),CMB[[Cmb_ID]:[Cmb_ID]],0))),CHOOSE(AC[[M]:[M]],2,1,1,SUM(AC[[AB]:[DB]])))),""))</f>
        <v/>
      </c>
      <c r="BD24" t="str">
        <f>IF(OR(BD$5="",$S24=""),"",IFERROR(SUM(PRODUCT(INDEX(CMB[[BA_0O]:[BA_2O]],MATCH(ROUND(MIN(SUM(BD$4,$O24/1000),SUM($O24,BD$4/1000)),3),CMB[[Cmb_ID]:[Cmb_ID]],0),SUM(N(BD$1),N($R24),1)),CHOOSE(AC[[M]:[M]],1,1,0,AC[[AB]:[AB]])),PRODUCT(INDEX(CMB[[BD_0O]:[BD_2O]],MATCH(ROUND(MIN(SUM(BD$4,$O24/1000),SUM($O24,BD$4/1000)),3),CMB[[Cmb_ID]:[Cmb_ID]],0),SUM(N(BD$1),N($R24),1)),CHOOSE(AC[[M]:[M]],1,0,1,AC[[DB]:[DB]])),PRODUCT(SUM(ROUND(AVERAGE(VALUE(BD$3),VALUE($P24)),0),CHOOSE(IF(OR(BD$1,$R24),4,INDEX(CMB[[Res_Rare]:[Res_Rare]],MATCH(ROUND(MIN(SUM(BD$4,$O24/1000),SUM($O24,BD$4/1000)),3),CMB[[Cmb_ID]:[Cmb_ID]],0))),-1,-1,0,0)),IF(OR(BD$1,$R24),4,INDEX(CMB[[Cmb_Rare]:[Cmb_Rare]],MATCH(ROUND(MIN(SUM(BD$4,$O24/1000),SUM($O24,BD$4/1000)),3),CMB[[Cmb_ID]:[Cmb_ID]],0))),CHOOSE(AC[[M]:[M]],2,1,1,SUM(AC[[AB]:[DB]])))),""))</f>
        <v/>
      </c>
      <c r="BE24" t="str">
        <f>IF(OR(BE$5="",$S24=""),"",IFERROR(SUM(PRODUCT(INDEX(CMB[[BA_0O]:[BA_2O]],MATCH(ROUND(MIN(SUM(BE$4,$O24/1000),SUM($O24,BE$4/1000)),3),CMB[[Cmb_ID]:[Cmb_ID]],0),SUM(N(BE$1),N($R24),1)),CHOOSE(AC[[M]:[M]],1,1,0,AC[[AB]:[AB]])),PRODUCT(INDEX(CMB[[BD_0O]:[BD_2O]],MATCH(ROUND(MIN(SUM(BE$4,$O24/1000),SUM($O24,BE$4/1000)),3),CMB[[Cmb_ID]:[Cmb_ID]],0),SUM(N(BE$1),N($R24),1)),CHOOSE(AC[[M]:[M]],1,0,1,AC[[DB]:[DB]])),PRODUCT(SUM(ROUND(AVERAGE(VALUE(BE$3),VALUE($P24)),0),CHOOSE(IF(OR(BE$1,$R24),4,INDEX(CMB[[Res_Rare]:[Res_Rare]],MATCH(ROUND(MIN(SUM(BE$4,$O24/1000),SUM($O24,BE$4/1000)),3),CMB[[Cmb_ID]:[Cmb_ID]],0))),-1,-1,0,0)),IF(OR(BE$1,$R24),4,INDEX(CMB[[Cmb_Rare]:[Cmb_Rare]],MATCH(ROUND(MIN(SUM(BE$4,$O24/1000),SUM($O24,BE$4/1000)),3),CMB[[Cmb_ID]:[Cmb_ID]],0))),CHOOSE(AC[[M]:[M]],2,1,1,SUM(AC[[AB]:[DB]])))),""))</f>
        <v/>
      </c>
      <c r="BF24" t="str">
        <f>IF(OR(BF$5="",$S24=""),"",IFERROR(SUM(PRODUCT(INDEX(CMB[[BA_0O]:[BA_2O]],MATCH(ROUND(MIN(SUM(BF$4,$O24/1000),SUM($O24,BF$4/1000)),3),CMB[[Cmb_ID]:[Cmb_ID]],0),SUM(N(BF$1),N($R24),1)),CHOOSE(AC[[M]:[M]],1,1,0,AC[[AB]:[AB]])),PRODUCT(INDEX(CMB[[BD_0O]:[BD_2O]],MATCH(ROUND(MIN(SUM(BF$4,$O24/1000),SUM($O24,BF$4/1000)),3),CMB[[Cmb_ID]:[Cmb_ID]],0),SUM(N(BF$1),N($R24),1)),CHOOSE(AC[[M]:[M]],1,0,1,AC[[DB]:[DB]])),PRODUCT(SUM(ROUND(AVERAGE(VALUE(BF$3),VALUE($P24)),0),CHOOSE(IF(OR(BF$1,$R24),4,INDEX(CMB[[Res_Rare]:[Res_Rare]],MATCH(ROUND(MIN(SUM(BF$4,$O24/1000),SUM($O24,BF$4/1000)),3),CMB[[Cmb_ID]:[Cmb_ID]],0))),-1,-1,0,0)),IF(OR(BF$1,$R24),4,INDEX(CMB[[Cmb_Rare]:[Cmb_Rare]],MATCH(ROUND(MIN(SUM(BF$4,$O24/1000),SUM($O24,BF$4/1000)),3),CMB[[Cmb_ID]:[Cmb_ID]],0))),CHOOSE(AC[[M]:[M]],2,1,1,SUM(AC[[AB]:[DB]])))),""))</f>
        <v/>
      </c>
      <c r="BG24" t="str">
        <f>IF(OR(BG$5="",$S24=""),"",IFERROR(SUM(PRODUCT(INDEX(CMB[[BA_0O]:[BA_2O]],MATCH(ROUND(MIN(SUM(BG$4,$O24/1000),SUM($O24,BG$4/1000)),3),CMB[[Cmb_ID]:[Cmb_ID]],0),SUM(N(BG$1),N($R24),1)),CHOOSE(AC[[M]:[M]],1,1,0,AC[[AB]:[AB]])),PRODUCT(INDEX(CMB[[BD_0O]:[BD_2O]],MATCH(ROUND(MIN(SUM(BG$4,$O24/1000),SUM($O24,BG$4/1000)),3),CMB[[Cmb_ID]:[Cmb_ID]],0),SUM(N(BG$1),N($R24),1)),CHOOSE(AC[[M]:[M]],1,0,1,AC[[DB]:[DB]])),PRODUCT(SUM(ROUND(AVERAGE(VALUE(BG$3),VALUE($P24)),0),CHOOSE(IF(OR(BG$1,$R24),4,INDEX(CMB[[Res_Rare]:[Res_Rare]],MATCH(ROUND(MIN(SUM(BG$4,$O24/1000),SUM($O24,BG$4/1000)),3),CMB[[Cmb_ID]:[Cmb_ID]],0))),-1,-1,0,0)),IF(OR(BG$1,$R24),4,INDEX(CMB[[Cmb_Rare]:[Cmb_Rare]],MATCH(ROUND(MIN(SUM(BG$4,$O24/1000),SUM($O24,BG$4/1000)),3),CMB[[Cmb_ID]:[Cmb_ID]],0))),CHOOSE(AC[[M]:[M]],2,1,1,SUM(AC[[AB]:[DB]])))),""))</f>
        <v/>
      </c>
      <c r="BH24" t="str">
        <f>IF(OR(BH$5="",$S24=""),"",IFERROR(SUM(PRODUCT(INDEX(CMB[[BA_0O]:[BA_2O]],MATCH(ROUND(MIN(SUM(BH$4,$O24/1000),SUM($O24,BH$4/1000)),3),CMB[[Cmb_ID]:[Cmb_ID]],0),SUM(N(BH$1),N($R24),1)),CHOOSE(AC[[M]:[M]],1,1,0,AC[[AB]:[AB]])),PRODUCT(INDEX(CMB[[BD_0O]:[BD_2O]],MATCH(ROUND(MIN(SUM(BH$4,$O24/1000),SUM($O24,BH$4/1000)),3),CMB[[Cmb_ID]:[Cmb_ID]],0),SUM(N(BH$1),N($R24),1)),CHOOSE(AC[[M]:[M]],1,0,1,AC[[DB]:[DB]])),PRODUCT(SUM(ROUND(AVERAGE(VALUE(BH$3),VALUE($P24)),0),CHOOSE(IF(OR(BH$1,$R24),4,INDEX(CMB[[Res_Rare]:[Res_Rare]],MATCH(ROUND(MIN(SUM(BH$4,$O24/1000),SUM($O24,BH$4/1000)),3),CMB[[Cmb_ID]:[Cmb_ID]],0))),-1,-1,0,0)),IF(OR(BH$1,$R24),4,INDEX(CMB[[Cmb_Rare]:[Cmb_Rare]],MATCH(ROUND(MIN(SUM(BH$4,$O24/1000),SUM($O24,BH$4/1000)),3),CMB[[Cmb_ID]:[Cmb_ID]],0))),CHOOSE(AC[[M]:[M]],2,1,1,SUM(AC[[AB]:[DB]])))),""))</f>
        <v/>
      </c>
      <c r="BI24" t="str">
        <f>IF(OR(BI$5="",$S24=""),"",IFERROR(SUM(PRODUCT(INDEX(CMB[[BA_0O]:[BA_2O]],MATCH(ROUND(MIN(SUM(BI$4,$O24/1000),SUM($O24,BI$4/1000)),3),CMB[[Cmb_ID]:[Cmb_ID]],0),SUM(N(BI$1),N($R24),1)),CHOOSE(AC[[M]:[M]],1,1,0,AC[[AB]:[AB]])),PRODUCT(INDEX(CMB[[BD_0O]:[BD_2O]],MATCH(ROUND(MIN(SUM(BI$4,$O24/1000),SUM($O24,BI$4/1000)),3),CMB[[Cmb_ID]:[Cmb_ID]],0),SUM(N(BI$1),N($R24),1)),CHOOSE(AC[[M]:[M]],1,0,1,AC[[DB]:[DB]])),PRODUCT(SUM(ROUND(AVERAGE(VALUE(BI$3),VALUE($P24)),0),CHOOSE(IF(OR(BI$1,$R24),4,INDEX(CMB[[Res_Rare]:[Res_Rare]],MATCH(ROUND(MIN(SUM(BI$4,$O24/1000),SUM($O24,BI$4/1000)),3),CMB[[Cmb_ID]:[Cmb_ID]],0))),-1,-1,0,0)),IF(OR(BI$1,$R24),4,INDEX(CMB[[Cmb_Rare]:[Cmb_Rare]],MATCH(ROUND(MIN(SUM(BI$4,$O24/1000),SUM($O24,BI$4/1000)),3),CMB[[Cmb_ID]:[Cmb_ID]],0))),CHOOSE(AC[[M]:[M]],2,1,1,SUM(AC[[AB]:[DB]])))),""))</f>
        <v/>
      </c>
      <c r="BJ24" t="str">
        <f>IF(OR(BJ$5="",$S24=""),"",IFERROR(SUM(PRODUCT(INDEX(CMB[[BA_0O]:[BA_2O]],MATCH(ROUND(MIN(SUM(BJ$4,$O24/1000),SUM($O24,BJ$4/1000)),3),CMB[[Cmb_ID]:[Cmb_ID]],0),SUM(N(BJ$1),N($R24),1)),CHOOSE(AC[[M]:[M]],1,1,0,AC[[AB]:[AB]])),PRODUCT(INDEX(CMB[[BD_0O]:[BD_2O]],MATCH(ROUND(MIN(SUM(BJ$4,$O24/1000),SUM($O24,BJ$4/1000)),3),CMB[[Cmb_ID]:[Cmb_ID]],0),SUM(N(BJ$1),N($R24),1)),CHOOSE(AC[[M]:[M]],1,0,1,AC[[DB]:[DB]])),PRODUCT(SUM(ROUND(AVERAGE(VALUE(BJ$3),VALUE($P24)),0),CHOOSE(IF(OR(BJ$1,$R24),4,INDEX(CMB[[Res_Rare]:[Res_Rare]],MATCH(ROUND(MIN(SUM(BJ$4,$O24/1000),SUM($O24,BJ$4/1000)),3),CMB[[Cmb_ID]:[Cmb_ID]],0))),-1,-1,0,0)),IF(OR(BJ$1,$R24),4,INDEX(CMB[[Cmb_Rare]:[Cmb_Rare]],MATCH(ROUND(MIN(SUM(BJ$4,$O24/1000),SUM($O24,BJ$4/1000)),3),CMB[[Cmb_ID]:[Cmb_ID]],0))),CHOOSE(AC[[M]:[M]],2,1,1,SUM(AC[[AB]:[DB]])))),""))</f>
        <v/>
      </c>
      <c r="BK24" t="str">
        <f>IF(OR(BK$5="",$S24=""),"",IFERROR(SUM(PRODUCT(INDEX(CMB[[BA_0O]:[BA_2O]],MATCH(ROUND(MIN(SUM(BK$4,$O24/1000),SUM($O24,BK$4/1000)),3),CMB[[Cmb_ID]:[Cmb_ID]],0),SUM(N(BK$1),N($R24),1)),CHOOSE(AC[[M]:[M]],1,1,0,AC[[AB]:[AB]])),PRODUCT(INDEX(CMB[[BD_0O]:[BD_2O]],MATCH(ROUND(MIN(SUM(BK$4,$O24/1000),SUM($O24,BK$4/1000)),3),CMB[[Cmb_ID]:[Cmb_ID]],0),SUM(N(BK$1),N($R24),1)),CHOOSE(AC[[M]:[M]],1,0,1,AC[[DB]:[DB]])),PRODUCT(SUM(ROUND(AVERAGE(VALUE(BK$3),VALUE($P24)),0),CHOOSE(IF(OR(BK$1,$R24),4,INDEX(CMB[[Res_Rare]:[Res_Rare]],MATCH(ROUND(MIN(SUM(BK$4,$O24/1000),SUM($O24,BK$4/1000)),3),CMB[[Cmb_ID]:[Cmb_ID]],0))),-1,-1,0,0)),IF(OR(BK$1,$R24),4,INDEX(CMB[[Cmb_Rare]:[Cmb_Rare]],MATCH(ROUND(MIN(SUM(BK$4,$O24/1000),SUM($O24,BK$4/1000)),3),CMB[[Cmb_ID]:[Cmb_ID]],0))),CHOOSE(AC[[M]:[M]],2,1,1,SUM(AC[[AB]:[DB]])))),""))</f>
        <v/>
      </c>
      <c r="BL24" t="str">
        <f>IF(OR(BL$5="",$S24=""),"",IFERROR(SUM(PRODUCT(INDEX(CMB[[BA_0O]:[BA_2O]],MATCH(ROUND(MIN(SUM(BL$4,$O24/1000),SUM($O24,BL$4/1000)),3),CMB[[Cmb_ID]:[Cmb_ID]],0),SUM(N(BL$1),N($R24),1)),CHOOSE(AC[[M]:[M]],1,1,0,AC[[AB]:[AB]])),PRODUCT(INDEX(CMB[[BD_0O]:[BD_2O]],MATCH(ROUND(MIN(SUM(BL$4,$O24/1000),SUM($O24,BL$4/1000)),3),CMB[[Cmb_ID]:[Cmb_ID]],0),SUM(N(BL$1),N($R24),1)),CHOOSE(AC[[M]:[M]],1,0,1,AC[[DB]:[DB]])),PRODUCT(SUM(ROUND(AVERAGE(VALUE(BL$3),VALUE($P24)),0),CHOOSE(IF(OR(BL$1,$R24),4,INDEX(CMB[[Res_Rare]:[Res_Rare]],MATCH(ROUND(MIN(SUM(BL$4,$O24/1000),SUM($O24,BL$4/1000)),3),CMB[[Cmb_ID]:[Cmb_ID]],0))),-1,-1,0,0)),IF(OR(BL$1,$R24),4,INDEX(CMB[[Cmb_Rare]:[Cmb_Rare]],MATCH(ROUND(MIN(SUM(BL$4,$O24/1000),SUM($O24,BL$4/1000)),3),CMB[[Cmb_ID]:[Cmb_ID]],0))),CHOOSE(AC[[M]:[M]],2,1,1,SUM(AC[[AB]:[DB]])))),""))</f>
        <v/>
      </c>
      <c r="BM24" t="str">
        <f>IF(OR(BM$5="",$S24=""),"",IFERROR(SUM(PRODUCT(INDEX(CMB[[BA_0O]:[BA_2O]],MATCH(ROUND(MIN(SUM(BM$4,$O24/1000),SUM($O24,BM$4/1000)),3),CMB[[Cmb_ID]:[Cmb_ID]],0),SUM(N(BM$1),N($R24),1)),CHOOSE(AC[[M]:[M]],1,1,0,AC[[AB]:[AB]])),PRODUCT(INDEX(CMB[[BD_0O]:[BD_2O]],MATCH(ROUND(MIN(SUM(BM$4,$O24/1000),SUM($O24,BM$4/1000)),3),CMB[[Cmb_ID]:[Cmb_ID]],0),SUM(N(BM$1),N($R24),1)),CHOOSE(AC[[M]:[M]],1,0,1,AC[[DB]:[DB]])),PRODUCT(SUM(ROUND(AVERAGE(VALUE(BM$3),VALUE($P24)),0),CHOOSE(IF(OR(BM$1,$R24),4,INDEX(CMB[[Res_Rare]:[Res_Rare]],MATCH(ROUND(MIN(SUM(BM$4,$O24/1000),SUM($O24,BM$4/1000)),3),CMB[[Cmb_ID]:[Cmb_ID]],0))),-1,-1,0,0)),IF(OR(BM$1,$R24),4,INDEX(CMB[[Cmb_Rare]:[Cmb_Rare]],MATCH(ROUND(MIN(SUM(BM$4,$O24/1000),SUM($O24,BM$4/1000)),3),CMB[[Cmb_ID]:[Cmb_ID]],0))),CHOOSE(AC[[M]:[M]],2,1,1,SUM(AC[[AB]:[DB]])))),""))</f>
        <v/>
      </c>
      <c r="BN24" t="str">
        <f>IF(OR(BN$5="",$S24=""),"",IFERROR(SUM(PRODUCT(INDEX(CMB[[BA_0O]:[BA_2O]],MATCH(ROUND(MIN(SUM(BN$4,$O24/1000),SUM($O24,BN$4/1000)),3),CMB[[Cmb_ID]:[Cmb_ID]],0),SUM(N(BN$1),N($R24),1)),CHOOSE(AC[[M]:[M]],1,1,0,AC[[AB]:[AB]])),PRODUCT(INDEX(CMB[[BD_0O]:[BD_2O]],MATCH(ROUND(MIN(SUM(BN$4,$O24/1000),SUM($O24,BN$4/1000)),3),CMB[[Cmb_ID]:[Cmb_ID]],0),SUM(N(BN$1),N($R24),1)),CHOOSE(AC[[M]:[M]],1,0,1,AC[[DB]:[DB]])),PRODUCT(SUM(ROUND(AVERAGE(VALUE(BN$3),VALUE($P24)),0),CHOOSE(IF(OR(BN$1,$R24),4,INDEX(CMB[[Res_Rare]:[Res_Rare]],MATCH(ROUND(MIN(SUM(BN$4,$O24/1000),SUM($O24,BN$4/1000)),3),CMB[[Cmb_ID]:[Cmb_ID]],0))),-1,-1,0,0)),IF(OR(BN$1,$R24),4,INDEX(CMB[[Cmb_Rare]:[Cmb_Rare]],MATCH(ROUND(MIN(SUM(BN$4,$O24/1000),SUM($O24,BN$4/1000)),3),CMB[[Cmb_ID]:[Cmb_ID]],0))),CHOOSE(AC[[M]:[M]],2,1,1,SUM(AC[[AB]:[DB]])))),""))</f>
        <v/>
      </c>
      <c r="BO24" t="str">
        <f>IF(OR(BO$5="",$S24=""),"",IFERROR(SUM(PRODUCT(INDEX(CMB[[BA_0O]:[BA_2O]],MATCH(ROUND(MIN(SUM(BO$4,$O24/1000),SUM($O24,BO$4/1000)),3),CMB[[Cmb_ID]:[Cmb_ID]],0),SUM(N(BO$1),N($R24),1)),CHOOSE(AC[[M]:[M]],1,1,0,AC[[AB]:[AB]])),PRODUCT(INDEX(CMB[[BD_0O]:[BD_2O]],MATCH(ROUND(MIN(SUM(BO$4,$O24/1000),SUM($O24,BO$4/1000)),3),CMB[[Cmb_ID]:[Cmb_ID]],0),SUM(N(BO$1),N($R24),1)),CHOOSE(AC[[M]:[M]],1,0,1,AC[[DB]:[DB]])),PRODUCT(SUM(ROUND(AVERAGE(VALUE(BO$3),VALUE($P24)),0),CHOOSE(IF(OR(BO$1,$R24),4,INDEX(CMB[[Res_Rare]:[Res_Rare]],MATCH(ROUND(MIN(SUM(BO$4,$O24/1000),SUM($O24,BO$4/1000)),3),CMB[[Cmb_ID]:[Cmb_ID]],0))),-1,-1,0,0)),IF(OR(BO$1,$R24),4,INDEX(CMB[[Cmb_Rare]:[Cmb_Rare]],MATCH(ROUND(MIN(SUM(BO$4,$O24/1000),SUM($O24,BO$4/1000)),3),CMB[[Cmb_ID]:[Cmb_ID]],0))),CHOOSE(AC[[M]:[M]],2,1,1,SUM(AC[[AB]:[DB]])))),""))</f>
        <v/>
      </c>
      <c r="BP24" t="str">
        <f>IF(OR(BP$5="",$S24=""),"",IFERROR(SUM(PRODUCT(INDEX(CMB[[BA_0O]:[BA_2O]],MATCH(ROUND(MIN(SUM(BP$4,$O24/1000),SUM($O24,BP$4/1000)),3),CMB[[Cmb_ID]:[Cmb_ID]],0),SUM(N(BP$1),N($R24),1)),CHOOSE(AC[[M]:[M]],1,1,0,AC[[AB]:[AB]])),PRODUCT(INDEX(CMB[[BD_0O]:[BD_2O]],MATCH(ROUND(MIN(SUM(BP$4,$O24/1000),SUM($O24,BP$4/1000)),3),CMB[[Cmb_ID]:[Cmb_ID]],0),SUM(N(BP$1),N($R24),1)),CHOOSE(AC[[M]:[M]],1,0,1,AC[[DB]:[DB]])),PRODUCT(SUM(ROUND(AVERAGE(VALUE(BP$3),VALUE($P24)),0),CHOOSE(IF(OR(BP$1,$R24),4,INDEX(CMB[[Res_Rare]:[Res_Rare]],MATCH(ROUND(MIN(SUM(BP$4,$O24/1000),SUM($O24,BP$4/1000)),3),CMB[[Cmb_ID]:[Cmb_ID]],0))),-1,-1,0,0)),IF(OR(BP$1,$R24),4,INDEX(CMB[[Cmb_Rare]:[Cmb_Rare]],MATCH(ROUND(MIN(SUM(BP$4,$O24/1000),SUM($O24,BP$4/1000)),3),CMB[[Cmb_ID]:[Cmb_ID]],0))),CHOOSE(AC[[M]:[M]],2,1,1,SUM(AC[[AB]:[DB]])))),""))</f>
        <v/>
      </c>
      <c r="BQ24" t="str">
        <f>IF(OR(BQ$5="",$S24=""),"",IFERROR(SUM(PRODUCT(INDEX(CMB[[BA_0O]:[BA_2O]],MATCH(ROUND(MIN(SUM(BQ$4,$O24/1000),SUM($O24,BQ$4/1000)),3),CMB[[Cmb_ID]:[Cmb_ID]],0),SUM(N(BQ$1),N($R24),1)),CHOOSE(AC[[M]:[M]],1,1,0,AC[[AB]:[AB]])),PRODUCT(INDEX(CMB[[BD_0O]:[BD_2O]],MATCH(ROUND(MIN(SUM(BQ$4,$O24/1000),SUM($O24,BQ$4/1000)),3),CMB[[Cmb_ID]:[Cmb_ID]],0),SUM(N(BQ$1),N($R24),1)),CHOOSE(AC[[M]:[M]],1,0,1,AC[[DB]:[DB]])),PRODUCT(SUM(ROUND(AVERAGE(VALUE(BQ$3),VALUE($P24)),0),CHOOSE(IF(OR(BQ$1,$R24),4,INDEX(CMB[[Res_Rare]:[Res_Rare]],MATCH(ROUND(MIN(SUM(BQ$4,$O24/1000),SUM($O24,BQ$4/1000)),3),CMB[[Cmb_ID]:[Cmb_ID]],0))),-1,-1,0,0)),IF(OR(BQ$1,$R24),4,INDEX(CMB[[Cmb_Rare]:[Cmb_Rare]],MATCH(ROUND(MIN(SUM(BQ$4,$O24/1000),SUM($O24,BQ$4/1000)),3),CMB[[Cmb_ID]:[Cmb_ID]],0))),CHOOSE(AC[[M]:[M]],2,1,1,SUM(AC[[AB]:[DB]])))),""))</f>
        <v/>
      </c>
      <c r="BR24" t="str">
        <f>IF(OR(BR$5="",$S24=""),"",IFERROR(SUM(PRODUCT(INDEX(CMB[[BA_0O]:[BA_2O]],MATCH(ROUND(MIN(SUM(BR$4,$O24/1000),SUM($O24,BR$4/1000)),3),CMB[[Cmb_ID]:[Cmb_ID]],0),SUM(N(BR$1),N($R24),1)),CHOOSE(AC[[M]:[M]],1,1,0,AC[[AB]:[AB]])),PRODUCT(INDEX(CMB[[BD_0O]:[BD_2O]],MATCH(ROUND(MIN(SUM(BR$4,$O24/1000),SUM($O24,BR$4/1000)),3),CMB[[Cmb_ID]:[Cmb_ID]],0),SUM(N(BR$1),N($R24),1)),CHOOSE(AC[[M]:[M]],1,0,1,AC[[DB]:[DB]])),PRODUCT(SUM(ROUND(AVERAGE(VALUE(BR$3),VALUE($P24)),0),CHOOSE(IF(OR(BR$1,$R24),4,INDEX(CMB[[Res_Rare]:[Res_Rare]],MATCH(ROUND(MIN(SUM(BR$4,$O24/1000),SUM($O24,BR$4/1000)),3),CMB[[Cmb_ID]:[Cmb_ID]],0))),-1,-1,0,0)),IF(OR(BR$1,$R24),4,INDEX(CMB[[Cmb_Rare]:[Cmb_Rare]],MATCH(ROUND(MIN(SUM(BR$4,$O24/1000),SUM($O24,BR$4/1000)),3),CMB[[Cmb_ID]:[Cmb_ID]],0))),CHOOSE(AC[[M]:[M]],2,1,1,SUM(AC[[AB]:[DB]])))),""))</f>
        <v/>
      </c>
      <c r="BS24" t="str">
        <f>IF(OR(BS$5="",$S24=""),"",IFERROR(SUM(PRODUCT(INDEX(CMB[[BA_0O]:[BA_2O]],MATCH(ROUND(MIN(SUM(BS$4,$O24/1000),SUM($O24,BS$4/1000)),3),CMB[[Cmb_ID]:[Cmb_ID]],0),SUM(N(BS$1),N($R24),1)),CHOOSE(AC[[M]:[M]],1,1,0,AC[[AB]:[AB]])),PRODUCT(INDEX(CMB[[BD_0O]:[BD_2O]],MATCH(ROUND(MIN(SUM(BS$4,$O24/1000),SUM($O24,BS$4/1000)),3),CMB[[Cmb_ID]:[Cmb_ID]],0),SUM(N(BS$1),N($R24),1)),CHOOSE(AC[[M]:[M]],1,0,1,AC[[DB]:[DB]])),PRODUCT(SUM(ROUND(AVERAGE(VALUE(BS$3),VALUE($P24)),0),CHOOSE(IF(OR(BS$1,$R24),4,INDEX(CMB[[Res_Rare]:[Res_Rare]],MATCH(ROUND(MIN(SUM(BS$4,$O24/1000),SUM($O24,BS$4/1000)),3),CMB[[Cmb_ID]:[Cmb_ID]],0))),-1,-1,0,0)),IF(OR(BS$1,$R24),4,INDEX(CMB[[Cmb_Rare]:[Cmb_Rare]],MATCH(ROUND(MIN(SUM(BS$4,$O24/1000),SUM($O24,BS$4/1000)),3),CMB[[Cmb_ID]:[Cmb_ID]],0))),CHOOSE(AC[[M]:[M]],2,1,1,SUM(AC[[AB]:[DB]])))),""))</f>
        <v/>
      </c>
      <c r="BT24" t="str">
        <f>IF(OR(BT$5="",$S24=""),"",IFERROR(SUM(PRODUCT(INDEX(CMB[[BA_0O]:[BA_2O]],MATCH(ROUND(MIN(SUM(BT$4,$O24/1000),SUM($O24,BT$4/1000)),3),CMB[[Cmb_ID]:[Cmb_ID]],0),SUM(N(BT$1),N($R24),1)),CHOOSE(AC[[M]:[M]],1,1,0,AC[[AB]:[AB]])),PRODUCT(INDEX(CMB[[BD_0O]:[BD_2O]],MATCH(ROUND(MIN(SUM(BT$4,$O24/1000),SUM($O24,BT$4/1000)),3),CMB[[Cmb_ID]:[Cmb_ID]],0),SUM(N(BT$1),N($R24),1)),CHOOSE(AC[[M]:[M]],1,0,1,AC[[DB]:[DB]])),PRODUCT(SUM(ROUND(AVERAGE(VALUE(BT$3),VALUE($P24)),0),CHOOSE(IF(OR(BT$1,$R24),4,INDEX(CMB[[Res_Rare]:[Res_Rare]],MATCH(ROUND(MIN(SUM(BT$4,$O24/1000),SUM($O24,BT$4/1000)),3),CMB[[Cmb_ID]:[Cmb_ID]],0))),-1,-1,0,0)),IF(OR(BT$1,$R24),4,INDEX(CMB[[Cmb_Rare]:[Cmb_Rare]],MATCH(ROUND(MIN(SUM(BT$4,$O24/1000),SUM($O24,BT$4/1000)),3),CMB[[Cmb_ID]:[Cmb_ID]],0))),CHOOSE(AC[[M]:[M]],2,1,1,SUM(AC[[AB]:[DB]])))),""))</f>
        <v/>
      </c>
      <c r="BU24" t="str">
        <f>IF(OR(BU$5="",$S24=""),"",IFERROR(SUM(PRODUCT(INDEX(CMB[[BA_0O]:[BA_2O]],MATCH(ROUND(MIN(SUM(BU$4,$O24/1000),SUM($O24,BU$4/1000)),3),CMB[[Cmb_ID]:[Cmb_ID]],0),SUM(N(BU$1),N($R24),1)),CHOOSE(AC[[M]:[M]],1,1,0,AC[[AB]:[AB]])),PRODUCT(INDEX(CMB[[BD_0O]:[BD_2O]],MATCH(ROUND(MIN(SUM(BU$4,$O24/1000),SUM($O24,BU$4/1000)),3),CMB[[Cmb_ID]:[Cmb_ID]],0),SUM(N(BU$1),N($R24),1)),CHOOSE(AC[[M]:[M]],1,0,1,AC[[DB]:[DB]])),PRODUCT(SUM(ROUND(AVERAGE(VALUE(BU$3),VALUE($P24)),0),CHOOSE(IF(OR(BU$1,$R24),4,INDEX(CMB[[Res_Rare]:[Res_Rare]],MATCH(ROUND(MIN(SUM(BU$4,$O24/1000),SUM($O24,BU$4/1000)),3),CMB[[Cmb_ID]:[Cmb_ID]],0))),-1,-1,0,0)),IF(OR(BU$1,$R24),4,INDEX(CMB[[Cmb_Rare]:[Cmb_Rare]],MATCH(ROUND(MIN(SUM(BU$4,$O24/1000),SUM($O24,BU$4/1000)),3),CMB[[Cmb_ID]:[Cmb_ID]],0))),CHOOSE(AC[[M]:[M]],2,1,1,SUM(AC[[AB]:[DB]])))),""))</f>
        <v/>
      </c>
      <c r="BV24" t="str">
        <f>IF(OR(BV$5="",$S24=""),"",IFERROR(SUM(PRODUCT(INDEX(CMB[[BA_0O]:[BA_2O]],MATCH(ROUND(MIN(SUM(BV$4,$O24/1000),SUM($O24,BV$4/1000)),3),CMB[[Cmb_ID]:[Cmb_ID]],0),SUM(N(BV$1),N($R24),1)),CHOOSE(AC[[M]:[M]],1,1,0,AC[[AB]:[AB]])),PRODUCT(INDEX(CMB[[BD_0O]:[BD_2O]],MATCH(ROUND(MIN(SUM(BV$4,$O24/1000),SUM($O24,BV$4/1000)),3),CMB[[Cmb_ID]:[Cmb_ID]],0),SUM(N(BV$1),N($R24),1)),CHOOSE(AC[[M]:[M]],1,0,1,AC[[DB]:[DB]])),PRODUCT(SUM(ROUND(AVERAGE(VALUE(BV$3),VALUE($P24)),0),CHOOSE(IF(OR(BV$1,$R24),4,INDEX(CMB[[Res_Rare]:[Res_Rare]],MATCH(ROUND(MIN(SUM(BV$4,$O24/1000),SUM($O24,BV$4/1000)),3),CMB[[Cmb_ID]:[Cmb_ID]],0))),-1,-1,0,0)),IF(OR(BV$1,$R24),4,INDEX(CMB[[Cmb_Rare]:[Cmb_Rare]],MATCH(ROUND(MIN(SUM(BV$4,$O24/1000),SUM($O24,BV$4/1000)),3),CMB[[Cmb_ID]:[Cmb_ID]],0))),CHOOSE(AC[[M]:[M]],2,1,1,SUM(AC[[AB]:[DB]])))),""))</f>
        <v/>
      </c>
      <c r="BW24" t="str">
        <f>IF(OR(BW$5="",$S24=""),"",IFERROR(SUM(PRODUCT(INDEX(CMB[[BA_0O]:[BA_2O]],MATCH(ROUND(MIN(SUM(BW$4,$O24/1000),SUM($O24,BW$4/1000)),3),CMB[[Cmb_ID]:[Cmb_ID]],0),SUM(N(BW$1),N($R24),1)),CHOOSE(AC[[M]:[M]],1,1,0,AC[[AB]:[AB]])),PRODUCT(INDEX(CMB[[BD_0O]:[BD_2O]],MATCH(ROUND(MIN(SUM(BW$4,$O24/1000),SUM($O24,BW$4/1000)),3),CMB[[Cmb_ID]:[Cmb_ID]],0),SUM(N(BW$1),N($R24),1)),CHOOSE(AC[[M]:[M]],1,0,1,AC[[DB]:[DB]])),PRODUCT(SUM(ROUND(AVERAGE(VALUE(BW$3),VALUE($P24)),0),CHOOSE(IF(OR(BW$1,$R24),4,INDEX(CMB[[Res_Rare]:[Res_Rare]],MATCH(ROUND(MIN(SUM(BW$4,$O24/1000),SUM($O24,BW$4/1000)),3),CMB[[Cmb_ID]:[Cmb_ID]],0))),-1,-1,0,0)),IF(OR(BW$1,$R24),4,INDEX(CMB[[Cmb_Rare]:[Cmb_Rare]],MATCH(ROUND(MIN(SUM(BW$4,$O24/1000),SUM($O24,BW$4/1000)),3),CMB[[Cmb_ID]:[Cmb_ID]],0))),CHOOSE(AC[[M]:[M]],2,1,1,SUM(AC[[AB]:[DB]])))),""))</f>
        <v/>
      </c>
      <c r="BX24" t="str">
        <f>IF(OR(BX$5="",$S24=""),"",IFERROR(SUM(PRODUCT(INDEX(CMB[[BA_0O]:[BA_2O]],MATCH(ROUND(MIN(SUM(BX$4,$O24/1000),SUM($O24,BX$4/1000)),3),CMB[[Cmb_ID]:[Cmb_ID]],0),SUM(N(BX$1),N($R24),1)),CHOOSE(AC[[M]:[M]],1,1,0,AC[[AB]:[AB]])),PRODUCT(INDEX(CMB[[BD_0O]:[BD_2O]],MATCH(ROUND(MIN(SUM(BX$4,$O24/1000),SUM($O24,BX$4/1000)),3),CMB[[Cmb_ID]:[Cmb_ID]],0),SUM(N(BX$1),N($R24),1)),CHOOSE(AC[[M]:[M]],1,0,1,AC[[DB]:[DB]])),PRODUCT(SUM(ROUND(AVERAGE(VALUE(BX$3),VALUE($P24)),0),CHOOSE(IF(OR(BX$1,$R24),4,INDEX(CMB[[Res_Rare]:[Res_Rare]],MATCH(ROUND(MIN(SUM(BX$4,$O24/1000),SUM($O24,BX$4/1000)),3),CMB[[Cmb_ID]:[Cmb_ID]],0))),-1,-1,0,0)),IF(OR(BX$1,$R24),4,INDEX(CMB[[Cmb_Rare]:[Cmb_Rare]],MATCH(ROUND(MIN(SUM(BX$4,$O24/1000),SUM($O24,BX$4/1000)),3),CMB[[Cmb_ID]:[Cmb_ID]],0))),CHOOSE(AC[[M]:[M]],2,1,1,SUM(AC[[AB]:[DB]])))),""))</f>
        <v/>
      </c>
      <c r="BY24" t="str">
        <f>IF(OR(BY$5="",$S24=""),"",IFERROR(SUM(PRODUCT(INDEX(CMB[[BA_0O]:[BA_2O]],MATCH(ROUND(MIN(SUM(BY$4,$O24/1000),SUM($O24,BY$4/1000)),3),CMB[[Cmb_ID]:[Cmb_ID]],0),SUM(N(BY$1),N($R24),1)),CHOOSE(AC[[M]:[M]],1,1,0,AC[[AB]:[AB]])),PRODUCT(INDEX(CMB[[BD_0O]:[BD_2O]],MATCH(ROUND(MIN(SUM(BY$4,$O24/1000),SUM($O24,BY$4/1000)),3),CMB[[Cmb_ID]:[Cmb_ID]],0),SUM(N(BY$1),N($R24),1)),CHOOSE(AC[[M]:[M]],1,0,1,AC[[DB]:[DB]])),PRODUCT(SUM(ROUND(AVERAGE(VALUE(BY$3),VALUE($P24)),0),CHOOSE(IF(OR(BY$1,$R24),4,INDEX(CMB[[Res_Rare]:[Res_Rare]],MATCH(ROUND(MIN(SUM(BY$4,$O24/1000),SUM($O24,BY$4/1000)),3),CMB[[Cmb_ID]:[Cmb_ID]],0))),-1,-1,0,0)),IF(OR(BY$1,$R24),4,INDEX(CMB[[Cmb_Rare]:[Cmb_Rare]],MATCH(ROUND(MIN(SUM(BY$4,$O24/1000),SUM($O24,BY$4/1000)),3),CMB[[Cmb_ID]:[Cmb_ID]],0))),CHOOSE(AC[[M]:[M]],2,1,1,SUM(AC[[AB]:[DB]])))),""))</f>
        <v/>
      </c>
      <c r="BZ24" t="str">
        <f>IF(OR(BZ$5="",$S24=""),"",IFERROR(SUM(PRODUCT(INDEX(CMB[[BA_0O]:[BA_2O]],MATCH(ROUND(MIN(SUM(BZ$4,$O24/1000),SUM($O24,BZ$4/1000)),3),CMB[[Cmb_ID]:[Cmb_ID]],0),SUM(N(BZ$1),N($R24),1)),CHOOSE(AC[[M]:[M]],1,1,0,AC[[AB]:[AB]])),PRODUCT(INDEX(CMB[[BD_0O]:[BD_2O]],MATCH(ROUND(MIN(SUM(BZ$4,$O24/1000),SUM($O24,BZ$4/1000)),3),CMB[[Cmb_ID]:[Cmb_ID]],0),SUM(N(BZ$1),N($R24),1)),CHOOSE(AC[[M]:[M]],1,0,1,AC[[DB]:[DB]])),PRODUCT(SUM(ROUND(AVERAGE(VALUE(BZ$3),VALUE($P24)),0),CHOOSE(IF(OR(BZ$1,$R24),4,INDEX(CMB[[Res_Rare]:[Res_Rare]],MATCH(ROUND(MIN(SUM(BZ$4,$O24/1000),SUM($O24,BZ$4/1000)),3),CMB[[Cmb_ID]:[Cmb_ID]],0))),-1,-1,0,0)),IF(OR(BZ$1,$R24),4,INDEX(CMB[[Cmb_Rare]:[Cmb_Rare]],MATCH(ROUND(MIN(SUM(BZ$4,$O24/1000),SUM($O24,BZ$4/1000)),3),CMB[[Cmb_ID]:[Cmb_ID]],0))),CHOOSE(AC[[M]:[M]],2,1,1,SUM(AC[[AB]:[DB]])))),""))</f>
        <v/>
      </c>
      <c r="CA24" t="str">
        <f>IF(OR(CA$5="",$S24=""),"",IFERROR(SUM(PRODUCT(INDEX(CMB[[BA_0O]:[BA_2O]],MATCH(ROUND(MIN(SUM(CA$4,$O24/1000),SUM($O24,CA$4/1000)),3),CMB[[Cmb_ID]:[Cmb_ID]],0),SUM(N(CA$1),N($R24),1)),CHOOSE(AC[[M]:[M]],1,1,0,AC[[AB]:[AB]])),PRODUCT(INDEX(CMB[[BD_0O]:[BD_2O]],MATCH(ROUND(MIN(SUM(CA$4,$O24/1000),SUM($O24,CA$4/1000)),3),CMB[[Cmb_ID]:[Cmb_ID]],0),SUM(N(CA$1),N($R24),1)),CHOOSE(AC[[M]:[M]],1,0,1,AC[[DB]:[DB]])),PRODUCT(SUM(ROUND(AVERAGE(VALUE(CA$3),VALUE($P24)),0),CHOOSE(IF(OR(CA$1,$R24),4,INDEX(CMB[[Res_Rare]:[Res_Rare]],MATCH(ROUND(MIN(SUM(CA$4,$O24/1000),SUM($O24,CA$4/1000)),3),CMB[[Cmb_ID]:[Cmb_ID]],0))),-1,-1,0,0)),IF(OR(CA$1,$R24),4,INDEX(CMB[[Cmb_Rare]:[Cmb_Rare]],MATCH(ROUND(MIN(SUM(CA$4,$O24/1000),SUM($O24,CA$4/1000)),3),CMB[[Cmb_ID]:[Cmb_ID]],0))),CHOOSE(AC[[M]:[M]],2,1,1,SUM(AC[[AB]:[DB]])))),""))</f>
        <v/>
      </c>
      <c r="CB24" t="str">
        <f>IF(OR(CB$5="",$S24=""),"",IFERROR(SUM(PRODUCT(INDEX(CMB[[BA_0O]:[BA_2O]],MATCH(ROUND(MIN(SUM(CB$4,$O24/1000),SUM($O24,CB$4/1000)),3),CMB[[Cmb_ID]:[Cmb_ID]],0),SUM(N(CB$1),N($R24),1)),CHOOSE(AC[[M]:[M]],1,1,0,AC[[AB]:[AB]])),PRODUCT(INDEX(CMB[[BD_0O]:[BD_2O]],MATCH(ROUND(MIN(SUM(CB$4,$O24/1000),SUM($O24,CB$4/1000)),3),CMB[[Cmb_ID]:[Cmb_ID]],0),SUM(N(CB$1),N($R24),1)),CHOOSE(AC[[M]:[M]],1,0,1,AC[[DB]:[DB]])),PRODUCT(SUM(ROUND(AVERAGE(VALUE(CB$3),VALUE($P24)),0),CHOOSE(IF(OR(CB$1,$R24),4,INDEX(CMB[[Res_Rare]:[Res_Rare]],MATCH(ROUND(MIN(SUM(CB$4,$O24/1000),SUM($O24,CB$4/1000)),3),CMB[[Cmb_ID]:[Cmb_ID]],0))),-1,-1,0,0)),IF(OR(CB$1,$R24),4,INDEX(CMB[[Cmb_Rare]:[Cmb_Rare]],MATCH(ROUND(MIN(SUM(CB$4,$O24/1000),SUM($O24,CB$4/1000)),3),CMB[[Cmb_ID]:[Cmb_ID]],0))),CHOOSE(AC[[M]:[M]],2,1,1,SUM(AC[[AB]:[DB]])))),""))</f>
        <v/>
      </c>
      <c r="CC24" t="str">
        <f>IF(OR(CC$5="",$S24=""),"",IFERROR(SUM(PRODUCT(INDEX(CMB[[BA_0O]:[BA_2O]],MATCH(ROUND(MIN(SUM(CC$4,$O24/1000),SUM($O24,CC$4/1000)),3),CMB[[Cmb_ID]:[Cmb_ID]],0),SUM(N(CC$1),N($R24),1)),CHOOSE(AC[[M]:[M]],1,1,0,AC[[AB]:[AB]])),PRODUCT(INDEX(CMB[[BD_0O]:[BD_2O]],MATCH(ROUND(MIN(SUM(CC$4,$O24/1000),SUM($O24,CC$4/1000)),3),CMB[[Cmb_ID]:[Cmb_ID]],0),SUM(N(CC$1),N($R24),1)),CHOOSE(AC[[M]:[M]],1,0,1,AC[[DB]:[DB]])),PRODUCT(SUM(ROUND(AVERAGE(VALUE(CC$3),VALUE($P24)),0),CHOOSE(IF(OR(CC$1,$R24),4,INDEX(CMB[[Res_Rare]:[Res_Rare]],MATCH(ROUND(MIN(SUM(CC$4,$O24/1000),SUM($O24,CC$4/1000)),3),CMB[[Cmb_ID]:[Cmb_ID]],0))),-1,-1,0,0)),IF(OR(CC$1,$R24),4,INDEX(CMB[[Cmb_Rare]:[Cmb_Rare]],MATCH(ROUND(MIN(SUM(CC$4,$O24/1000),SUM($O24,CC$4/1000)),3),CMB[[Cmb_ID]:[Cmb_ID]],0))),CHOOSE(AC[[M]:[M]],2,1,1,SUM(AC[[AB]:[DB]])))),""))</f>
        <v/>
      </c>
      <c r="CD24" t="str">
        <f>IF(OR(CD$5="",$S24=""),"",IFERROR(SUM(PRODUCT(INDEX(CMB[[BA_0O]:[BA_2O]],MATCH(ROUND(MIN(SUM(CD$4,$O24/1000),SUM($O24,CD$4/1000)),3),CMB[[Cmb_ID]:[Cmb_ID]],0),SUM(N(CD$1),N($R24),1)),CHOOSE(AC[[M]:[M]],1,1,0,AC[[AB]:[AB]])),PRODUCT(INDEX(CMB[[BD_0O]:[BD_2O]],MATCH(ROUND(MIN(SUM(CD$4,$O24/1000),SUM($O24,CD$4/1000)),3),CMB[[Cmb_ID]:[Cmb_ID]],0),SUM(N(CD$1),N($R24),1)),CHOOSE(AC[[M]:[M]],1,0,1,AC[[DB]:[DB]])),PRODUCT(SUM(ROUND(AVERAGE(VALUE(CD$3),VALUE($P24)),0),CHOOSE(IF(OR(CD$1,$R24),4,INDEX(CMB[[Res_Rare]:[Res_Rare]],MATCH(ROUND(MIN(SUM(CD$4,$O24/1000),SUM($O24,CD$4/1000)),3),CMB[[Cmb_ID]:[Cmb_ID]],0))),-1,-1,0,0)),IF(OR(CD$1,$R24),4,INDEX(CMB[[Cmb_Rare]:[Cmb_Rare]],MATCH(ROUND(MIN(SUM(CD$4,$O24/1000),SUM($O24,CD$4/1000)),3),CMB[[Cmb_ID]:[Cmb_ID]],0))),CHOOSE(AC[[M]:[M]],2,1,1,SUM(AC[[AB]:[DB]])))),""))</f>
        <v/>
      </c>
      <c r="CE24" t="str">
        <f>IF(OR(CE$5="",$S24=""),"",IFERROR(SUM(PRODUCT(INDEX(CMB[[BA_0O]:[BA_2O]],MATCH(ROUND(MIN(SUM(CE$4,$O24/1000),SUM($O24,CE$4/1000)),3),CMB[[Cmb_ID]:[Cmb_ID]],0),SUM(N(CE$1),N($R24),1)),CHOOSE(AC[[M]:[M]],1,1,0,AC[[AB]:[AB]])),PRODUCT(INDEX(CMB[[BD_0O]:[BD_2O]],MATCH(ROUND(MIN(SUM(CE$4,$O24/1000),SUM($O24,CE$4/1000)),3),CMB[[Cmb_ID]:[Cmb_ID]],0),SUM(N(CE$1),N($R24),1)),CHOOSE(AC[[M]:[M]],1,0,1,AC[[DB]:[DB]])),PRODUCT(SUM(ROUND(AVERAGE(VALUE(CE$3),VALUE($P24)),0),CHOOSE(IF(OR(CE$1,$R24),4,INDEX(CMB[[Res_Rare]:[Res_Rare]],MATCH(ROUND(MIN(SUM(CE$4,$O24/1000),SUM($O24,CE$4/1000)),3),CMB[[Cmb_ID]:[Cmb_ID]],0))),-1,-1,0,0)),IF(OR(CE$1,$R24),4,INDEX(CMB[[Cmb_Rare]:[Cmb_Rare]],MATCH(ROUND(MIN(SUM(CE$4,$O24/1000),SUM($O24,CE$4/1000)),3),CMB[[Cmb_ID]:[Cmb_ID]],0))),CHOOSE(AC[[M]:[M]],2,1,1,SUM(AC[[AB]:[DB]])))),""))</f>
        <v/>
      </c>
      <c r="CF24" t="str">
        <f>IF(OR(CF$5="",$S24=""),"",IFERROR(SUM(PRODUCT(INDEX(CMB[[BA_0O]:[BA_2O]],MATCH(ROUND(MIN(SUM(CF$4,$O24/1000),SUM($O24,CF$4/1000)),3),CMB[[Cmb_ID]:[Cmb_ID]],0),SUM(N(CF$1),N($R24),1)),CHOOSE(AC[[M]:[M]],1,1,0,AC[[AB]:[AB]])),PRODUCT(INDEX(CMB[[BD_0O]:[BD_2O]],MATCH(ROUND(MIN(SUM(CF$4,$O24/1000),SUM($O24,CF$4/1000)),3),CMB[[Cmb_ID]:[Cmb_ID]],0),SUM(N(CF$1),N($R24),1)),CHOOSE(AC[[M]:[M]],1,0,1,AC[[DB]:[DB]])),PRODUCT(SUM(ROUND(AVERAGE(VALUE(CF$3),VALUE($P24)),0),CHOOSE(IF(OR(CF$1,$R24),4,INDEX(CMB[[Res_Rare]:[Res_Rare]],MATCH(ROUND(MIN(SUM(CF$4,$O24/1000),SUM($O24,CF$4/1000)),3),CMB[[Cmb_ID]:[Cmb_ID]],0))),-1,-1,0,0)),IF(OR(CF$1,$R24),4,INDEX(CMB[[Cmb_Rare]:[Cmb_Rare]],MATCH(ROUND(MIN(SUM(CF$4,$O24/1000),SUM($O24,CF$4/1000)),3),CMB[[Cmb_ID]:[Cmb_ID]],0))),CHOOSE(AC[[M]:[M]],2,1,1,SUM(AC[[AB]:[DB]])))),""))</f>
        <v/>
      </c>
      <c r="CG24" t="str">
        <f>IF(OR(CG$5="",$S24=""),"",IFERROR(SUM(PRODUCT(INDEX(CMB[[BA_0O]:[BA_2O]],MATCH(ROUND(MIN(SUM(CG$4,$O24/1000),SUM($O24,CG$4/1000)),3),CMB[[Cmb_ID]:[Cmb_ID]],0),SUM(N(CG$1),N($R24),1)),CHOOSE(AC[[M]:[M]],1,1,0,AC[[AB]:[AB]])),PRODUCT(INDEX(CMB[[BD_0O]:[BD_2O]],MATCH(ROUND(MIN(SUM(CG$4,$O24/1000),SUM($O24,CG$4/1000)),3),CMB[[Cmb_ID]:[Cmb_ID]],0),SUM(N(CG$1),N($R24),1)),CHOOSE(AC[[M]:[M]],1,0,1,AC[[DB]:[DB]])),PRODUCT(SUM(ROUND(AVERAGE(VALUE(CG$3),VALUE($P24)),0),CHOOSE(IF(OR(CG$1,$R24),4,INDEX(CMB[[Res_Rare]:[Res_Rare]],MATCH(ROUND(MIN(SUM(CG$4,$O24/1000),SUM($O24,CG$4/1000)),3),CMB[[Cmb_ID]:[Cmb_ID]],0))),-1,-1,0,0)),IF(OR(CG$1,$R24),4,INDEX(CMB[[Cmb_Rare]:[Cmb_Rare]],MATCH(ROUND(MIN(SUM(CG$4,$O24/1000),SUM($O24,CG$4/1000)),3),CMB[[Cmb_ID]:[Cmb_ID]],0))),CHOOSE(AC[[M]:[M]],2,1,1,SUM(AC[[AB]:[DB]])))),""))</f>
        <v/>
      </c>
      <c r="CH24" t="str">
        <f>IF(OR(CH$5="",$S24=""),"",IFERROR(SUM(PRODUCT(INDEX(CMB[[BA_0O]:[BA_2O]],MATCH(ROUND(MIN(SUM(CH$4,$O24/1000),SUM($O24,CH$4/1000)),3),CMB[[Cmb_ID]:[Cmb_ID]],0),SUM(N(CH$1),N($R24),1)),CHOOSE(AC[[M]:[M]],1,1,0,AC[[AB]:[AB]])),PRODUCT(INDEX(CMB[[BD_0O]:[BD_2O]],MATCH(ROUND(MIN(SUM(CH$4,$O24/1000),SUM($O24,CH$4/1000)),3),CMB[[Cmb_ID]:[Cmb_ID]],0),SUM(N(CH$1),N($R24),1)),CHOOSE(AC[[M]:[M]],1,0,1,AC[[DB]:[DB]])),PRODUCT(SUM(ROUND(AVERAGE(VALUE(CH$3),VALUE($P24)),0),CHOOSE(IF(OR(CH$1,$R24),4,INDEX(CMB[[Res_Rare]:[Res_Rare]],MATCH(ROUND(MIN(SUM(CH$4,$O24/1000),SUM($O24,CH$4/1000)),3),CMB[[Cmb_ID]:[Cmb_ID]],0))),-1,-1,0,0)),IF(OR(CH$1,$R24),4,INDEX(CMB[[Cmb_Rare]:[Cmb_Rare]],MATCH(ROUND(MIN(SUM(CH$4,$O24/1000),SUM($O24,CH$4/1000)),3),CMB[[Cmb_ID]:[Cmb_ID]],0))),CHOOSE(AC[[M]:[M]],2,1,1,SUM(AC[[AB]:[DB]])))),""))</f>
        <v/>
      </c>
      <c r="CI24" t="str">
        <f>IF(OR(CI$5="",$S24=""),"",IFERROR(SUM(PRODUCT(INDEX(CMB[[BA_0O]:[BA_2O]],MATCH(ROUND(MIN(SUM(CI$4,$O24/1000),SUM($O24,CI$4/1000)),3),CMB[[Cmb_ID]:[Cmb_ID]],0),SUM(N(CI$1),N($R24),1)),CHOOSE(AC[[M]:[M]],1,1,0,AC[[AB]:[AB]])),PRODUCT(INDEX(CMB[[BD_0O]:[BD_2O]],MATCH(ROUND(MIN(SUM(CI$4,$O24/1000),SUM($O24,CI$4/1000)),3),CMB[[Cmb_ID]:[Cmb_ID]],0),SUM(N(CI$1),N($R24),1)),CHOOSE(AC[[M]:[M]],1,0,1,AC[[DB]:[DB]])),PRODUCT(SUM(ROUND(AVERAGE(VALUE(CI$3),VALUE($P24)),0),CHOOSE(IF(OR(CI$1,$R24),4,INDEX(CMB[[Res_Rare]:[Res_Rare]],MATCH(ROUND(MIN(SUM(CI$4,$O24/1000),SUM($O24,CI$4/1000)),3),CMB[[Cmb_ID]:[Cmb_ID]],0))),-1,-1,0,0)),IF(OR(CI$1,$R24),4,INDEX(CMB[[Cmb_Rare]:[Cmb_Rare]],MATCH(ROUND(MIN(SUM(CI$4,$O24/1000),SUM($O24,CI$4/1000)),3),CMB[[Cmb_ID]:[Cmb_ID]],0))),CHOOSE(AC[[M]:[M]],2,1,1,SUM(AC[[AB]:[DB]])))),""))</f>
        <v/>
      </c>
      <c r="CJ24" t="str">
        <f>IF(OR(CJ$5="",$S24=""),"",IFERROR(SUM(PRODUCT(INDEX(CMB[[BA_0O]:[BA_2O]],MATCH(ROUND(MIN(SUM(CJ$4,$O24/1000),SUM($O24,CJ$4/1000)),3),CMB[[Cmb_ID]:[Cmb_ID]],0),SUM(N(CJ$1),N($R24),1)),CHOOSE(AC[[M]:[M]],1,1,0,AC[[AB]:[AB]])),PRODUCT(INDEX(CMB[[BD_0O]:[BD_2O]],MATCH(ROUND(MIN(SUM(CJ$4,$O24/1000),SUM($O24,CJ$4/1000)),3),CMB[[Cmb_ID]:[Cmb_ID]],0),SUM(N(CJ$1),N($R24),1)),CHOOSE(AC[[M]:[M]],1,0,1,AC[[DB]:[DB]])),PRODUCT(SUM(ROUND(AVERAGE(VALUE(CJ$3),VALUE($P24)),0),CHOOSE(IF(OR(CJ$1,$R24),4,INDEX(CMB[[Res_Rare]:[Res_Rare]],MATCH(ROUND(MIN(SUM(CJ$4,$O24/1000),SUM($O24,CJ$4/1000)),3),CMB[[Cmb_ID]:[Cmb_ID]],0))),-1,-1,0,0)),IF(OR(CJ$1,$R24),4,INDEX(CMB[[Cmb_Rare]:[Cmb_Rare]],MATCH(ROUND(MIN(SUM(CJ$4,$O24/1000),SUM($O24,CJ$4/1000)),3),CMB[[Cmb_ID]:[Cmb_ID]],0))),CHOOSE(AC[[M]:[M]],2,1,1,SUM(AC[[AB]:[DB]])))),""))</f>
        <v/>
      </c>
      <c r="CK24" t="str">
        <f>IF(OR(CK$5="",$S24=""),"",IFERROR(SUM(PRODUCT(INDEX(CMB[[BA_0O]:[BA_2O]],MATCH(ROUND(MIN(SUM(CK$4,$O24/1000),SUM($O24,CK$4/1000)),3),CMB[[Cmb_ID]:[Cmb_ID]],0),SUM(N(CK$1),N($R24),1)),CHOOSE(AC[[M]:[M]],1,1,0,AC[[AB]:[AB]])),PRODUCT(INDEX(CMB[[BD_0O]:[BD_2O]],MATCH(ROUND(MIN(SUM(CK$4,$O24/1000),SUM($O24,CK$4/1000)),3),CMB[[Cmb_ID]:[Cmb_ID]],0),SUM(N(CK$1),N($R24),1)),CHOOSE(AC[[M]:[M]],1,0,1,AC[[DB]:[DB]])),PRODUCT(SUM(ROUND(AVERAGE(VALUE(CK$3),VALUE($P24)),0),CHOOSE(IF(OR(CK$1,$R24),4,INDEX(CMB[[Res_Rare]:[Res_Rare]],MATCH(ROUND(MIN(SUM(CK$4,$O24/1000),SUM($O24,CK$4/1000)),3),CMB[[Cmb_ID]:[Cmb_ID]],0))),-1,-1,0,0)),IF(OR(CK$1,$R24),4,INDEX(CMB[[Cmb_Rare]:[Cmb_Rare]],MATCH(ROUND(MIN(SUM(CK$4,$O24/1000),SUM($O24,CK$4/1000)),3),CMB[[Cmb_ID]:[Cmb_ID]],0))),CHOOSE(AC[[M]:[M]],2,1,1,SUM(AC[[AB]:[DB]])))),""))</f>
        <v/>
      </c>
      <c r="CL24" t="str">
        <f>IF(OR(CL$5="",$S24=""),"",IFERROR(SUM(PRODUCT(INDEX(CMB[[BA_0O]:[BA_2O]],MATCH(ROUND(MIN(SUM(CL$4,$O24/1000),SUM($O24,CL$4/1000)),3),CMB[[Cmb_ID]:[Cmb_ID]],0),SUM(N(CL$1),N($R24),1)),CHOOSE(AC[[M]:[M]],1,1,0,AC[[AB]:[AB]])),PRODUCT(INDEX(CMB[[BD_0O]:[BD_2O]],MATCH(ROUND(MIN(SUM(CL$4,$O24/1000),SUM($O24,CL$4/1000)),3),CMB[[Cmb_ID]:[Cmb_ID]],0),SUM(N(CL$1),N($R24),1)),CHOOSE(AC[[M]:[M]],1,0,1,AC[[DB]:[DB]])),PRODUCT(SUM(ROUND(AVERAGE(VALUE(CL$3),VALUE($P24)),0),CHOOSE(IF(OR(CL$1,$R24),4,INDEX(CMB[[Res_Rare]:[Res_Rare]],MATCH(ROUND(MIN(SUM(CL$4,$O24/1000),SUM($O24,CL$4/1000)),3),CMB[[Cmb_ID]:[Cmb_ID]],0))),-1,-1,0,0)),IF(OR(CL$1,$R24),4,INDEX(CMB[[Cmb_Rare]:[Cmb_Rare]],MATCH(ROUND(MIN(SUM(CL$4,$O24/1000),SUM($O24,CL$4/1000)),3),CMB[[Cmb_ID]:[Cmb_ID]],0))),CHOOSE(AC[[M]:[M]],2,1,1,SUM(AC[[AB]:[DB]])))),""))</f>
        <v/>
      </c>
      <c r="CM24" t="str">
        <f>IF(OR(CM$5="",$S24=""),"",IFERROR(SUM(PRODUCT(INDEX(CMB[[BA_0O]:[BA_2O]],MATCH(ROUND(MIN(SUM(CM$4,$O24/1000),SUM($O24,CM$4/1000)),3),CMB[[Cmb_ID]:[Cmb_ID]],0),SUM(N(CM$1),N($R24),1)),CHOOSE(AC[[M]:[M]],1,1,0,AC[[AB]:[AB]])),PRODUCT(INDEX(CMB[[BD_0O]:[BD_2O]],MATCH(ROUND(MIN(SUM(CM$4,$O24/1000),SUM($O24,CM$4/1000)),3),CMB[[Cmb_ID]:[Cmb_ID]],0),SUM(N(CM$1),N($R24),1)),CHOOSE(AC[[M]:[M]],1,0,1,AC[[DB]:[DB]])),PRODUCT(SUM(ROUND(AVERAGE(VALUE(CM$3),VALUE($P24)),0),CHOOSE(IF(OR(CM$1,$R24),4,INDEX(CMB[[Res_Rare]:[Res_Rare]],MATCH(ROUND(MIN(SUM(CM$4,$O24/1000),SUM($O24,CM$4/1000)),3),CMB[[Cmb_ID]:[Cmb_ID]],0))),-1,-1,0,0)),IF(OR(CM$1,$R24),4,INDEX(CMB[[Cmb_Rare]:[Cmb_Rare]],MATCH(ROUND(MIN(SUM(CM$4,$O24/1000),SUM($O24,CM$4/1000)),3),CMB[[Cmb_ID]:[Cmb_ID]],0))),CHOOSE(AC[[M]:[M]],2,1,1,SUM(AC[[AB]:[DB]])))),""))</f>
        <v/>
      </c>
      <c r="CN24" t="str">
        <f>IF(OR(CN$5="",$S24=""),"",IFERROR(SUM(PRODUCT(INDEX(CMB[[BA_0O]:[BA_2O]],MATCH(ROUND(MIN(SUM(CN$4,$O24/1000),SUM($O24,CN$4/1000)),3),CMB[[Cmb_ID]:[Cmb_ID]],0),SUM(N(CN$1),N($R24),1)),CHOOSE(AC[[M]:[M]],1,1,0,AC[[AB]:[AB]])),PRODUCT(INDEX(CMB[[BD_0O]:[BD_2O]],MATCH(ROUND(MIN(SUM(CN$4,$O24/1000),SUM($O24,CN$4/1000)),3),CMB[[Cmb_ID]:[Cmb_ID]],0),SUM(N(CN$1),N($R24),1)),CHOOSE(AC[[M]:[M]],1,0,1,AC[[DB]:[DB]])),PRODUCT(SUM(ROUND(AVERAGE(VALUE(CN$3),VALUE($P24)),0),CHOOSE(IF(OR(CN$1,$R24),4,INDEX(CMB[[Res_Rare]:[Res_Rare]],MATCH(ROUND(MIN(SUM(CN$4,$O24/1000),SUM($O24,CN$4/1000)),3),CMB[[Cmb_ID]:[Cmb_ID]],0))),-1,-1,0,0)),IF(OR(CN$1,$R24),4,INDEX(CMB[[Cmb_Rare]:[Cmb_Rare]],MATCH(ROUND(MIN(SUM(CN$4,$O24/1000),SUM($O24,CN$4/1000)),3),CMB[[Cmb_ID]:[Cmb_ID]],0))),CHOOSE(AC[[M]:[M]],2,1,1,SUM(AC[[AB]:[DB]])))),""))</f>
        <v/>
      </c>
      <c r="CO24" t="str">
        <f>IF(OR(CO$5="",$S24=""),"",IFERROR(SUM(PRODUCT(INDEX(CMB[[BA_0O]:[BA_2O]],MATCH(ROUND(MIN(SUM(CO$4,$O24/1000),SUM($O24,CO$4/1000)),3),CMB[[Cmb_ID]:[Cmb_ID]],0),SUM(N(CO$1),N($R24),1)),CHOOSE(AC[[M]:[M]],1,1,0,AC[[AB]:[AB]])),PRODUCT(INDEX(CMB[[BD_0O]:[BD_2O]],MATCH(ROUND(MIN(SUM(CO$4,$O24/1000),SUM($O24,CO$4/1000)),3),CMB[[Cmb_ID]:[Cmb_ID]],0),SUM(N(CO$1),N($R24),1)),CHOOSE(AC[[M]:[M]],1,0,1,AC[[DB]:[DB]])),PRODUCT(SUM(ROUND(AVERAGE(VALUE(CO$3),VALUE($P24)),0),CHOOSE(IF(OR(CO$1,$R24),4,INDEX(CMB[[Res_Rare]:[Res_Rare]],MATCH(ROUND(MIN(SUM(CO$4,$O24/1000),SUM($O24,CO$4/1000)),3),CMB[[Cmb_ID]:[Cmb_ID]],0))),-1,-1,0,0)),IF(OR(CO$1,$R24),4,INDEX(CMB[[Cmb_Rare]:[Cmb_Rare]],MATCH(ROUND(MIN(SUM(CO$4,$O24/1000),SUM($O24,CO$4/1000)),3),CMB[[Cmb_ID]:[Cmb_ID]],0))),CHOOSE(AC[[M]:[M]],2,1,1,SUM(AC[[AB]:[DB]])))),""))</f>
        <v/>
      </c>
      <c r="CP24" t="str">
        <f>IF(OR(CP$5="",$S24=""),"",IFERROR(SUM(PRODUCT(INDEX(CMB[[BA_0O]:[BA_2O]],MATCH(ROUND(MIN(SUM(CP$4,$O24/1000),SUM($O24,CP$4/1000)),3),CMB[[Cmb_ID]:[Cmb_ID]],0),SUM(N(CP$1),N($R24),1)),CHOOSE(AC[[M]:[M]],1,1,0,AC[[AB]:[AB]])),PRODUCT(INDEX(CMB[[BD_0O]:[BD_2O]],MATCH(ROUND(MIN(SUM(CP$4,$O24/1000),SUM($O24,CP$4/1000)),3),CMB[[Cmb_ID]:[Cmb_ID]],0),SUM(N(CP$1),N($R24),1)),CHOOSE(AC[[M]:[M]],1,0,1,AC[[DB]:[DB]])),PRODUCT(SUM(ROUND(AVERAGE(VALUE(CP$3),VALUE($P24)),0),CHOOSE(IF(OR(CP$1,$R24),4,INDEX(CMB[[Res_Rare]:[Res_Rare]],MATCH(ROUND(MIN(SUM(CP$4,$O24/1000),SUM($O24,CP$4/1000)),3),CMB[[Cmb_ID]:[Cmb_ID]],0))),-1,-1,0,0)),IF(OR(CP$1,$R24),4,INDEX(CMB[[Cmb_Rare]:[Cmb_Rare]],MATCH(ROUND(MIN(SUM(CP$4,$O24/1000),SUM($O24,CP$4/1000)),3),CMB[[Cmb_ID]:[Cmb_ID]],0))),CHOOSE(AC[[M]:[M]],2,1,1,SUM(AC[[AB]:[DB]])))),""))</f>
        <v/>
      </c>
      <c r="CQ24" t="str">
        <f>IF(OR(CQ$5="",$S24=""),"",IFERROR(SUM(PRODUCT(INDEX(CMB[[BA_0O]:[BA_2O]],MATCH(ROUND(MIN(SUM(CQ$4,$O24/1000),SUM($O24,CQ$4/1000)),3),CMB[[Cmb_ID]:[Cmb_ID]],0),SUM(N(CQ$1),N($R24),1)),CHOOSE(AC[[M]:[M]],1,1,0,AC[[AB]:[AB]])),PRODUCT(INDEX(CMB[[BD_0O]:[BD_2O]],MATCH(ROUND(MIN(SUM(CQ$4,$O24/1000),SUM($O24,CQ$4/1000)),3),CMB[[Cmb_ID]:[Cmb_ID]],0),SUM(N(CQ$1),N($R24),1)),CHOOSE(AC[[M]:[M]],1,0,1,AC[[DB]:[DB]])),PRODUCT(SUM(ROUND(AVERAGE(VALUE(CQ$3),VALUE($P24)),0),CHOOSE(IF(OR(CQ$1,$R24),4,INDEX(CMB[[Res_Rare]:[Res_Rare]],MATCH(ROUND(MIN(SUM(CQ$4,$O24/1000),SUM($O24,CQ$4/1000)),3),CMB[[Cmb_ID]:[Cmb_ID]],0))),-1,-1,0,0)),IF(OR(CQ$1,$R24),4,INDEX(CMB[[Cmb_Rare]:[Cmb_Rare]],MATCH(ROUND(MIN(SUM(CQ$4,$O24/1000),SUM($O24,CQ$4/1000)),3),CMB[[Cmb_ID]:[Cmb_ID]],0))),CHOOSE(AC[[M]:[M]],2,1,1,SUM(AC[[AB]:[DB]])))),""))</f>
        <v/>
      </c>
      <c r="CR24" t="str">
        <f>IF(OR(CR$5="",$S24=""),"",IFERROR(SUM(PRODUCT(INDEX(CMB[[BA_0O]:[BA_2O]],MATCH(ROUND(MIN(SUM(CR$4,$O24/1000),SUM($O24,CR$4/1000)),3),CMB[[Cmb_ID]:[Cmb_ID]],0),SUM(N(CR$1),N($R24),1)),CHOOSE(AC[[M]:[M]],1,1,0,AC[[AB]:[AB]])),PRODUCT(INDEX(CMB[[BD_0O]:[BD_2O]],MATCH(ROUND(MIN(SUM(CR$4,$O24/1000),SUM($O24,CR$4/1000)),3),CMB[[Cmb_ID]:[Cmb_ID]],0),SUM(N(CR$1),N($R24),1)),CHOOSE(AC[[M]:[M]],1,0,1,AC[[DB]:[DB]])),PRODUCT(SUM(ROUND(AVERAGE(VALUE(CR$3),VALUE($P24)),0),CHOOSE(IF(OR(CR$1,$R24),4,INDEX(CMB[[Res_Rare]:[Res_Rare]],MATCH(ROUND(MIN(SUM(CR$4,$O24/1000),SUM($O24,CR$4/1000)),3),CMB[[Cmb_ID]:[Cmb_ID]],0))),-1,-1,0,0)),IF(OR(CR$1,$R24),4,INDEX(CMB[[Cmb_Rare]:[Cmb_Rare]],MATCH(ROUND(MIN(SUM(CR$4,$O24/1000),SUM($O24,CR$4/1000)),3),CMB[[Cmb_ID]:[Cmb_ID]],0))),CHOOSE(AC[[M]:[M]],2,1,1,SUM(AC[[AB]:[DB]])))),""))</f>
        <v/>
      </c>
      <c r="CS24" t="str">
        <f>IF(OR(CS$5="",$S24=""),"",IFERROR(SUM(PRODUCT(INDEX(CMB[[BA_0O]:[BA_2O]],MATCH(ROUND(MIN(SUM(CS$4,$O24/1000),SUM($O24,CS$4/1000)),3),CMB[[Cmb_ID]:[Cmb_ID]],0),SUM(N(CS$1),N($R24),1)),CHOOSE(AC[[M]:[M]],1,1,0,AC[[AB]:[AB]])),PRODUCT(INDEX(CMB[[BD_0O]:[BD_2O]],MATCH(ROUND(MIN(SUM(CS$4,$O24/1000),SUM($O24,CS$4/1000)),3),CMB[[Cmb_ID]:[Cmb_ID]],0),SUM(N(CS$1),N($R24),1)),CHOOSE(AC[[M]:[M]],1,0,1,AC[[DB]:[DB]])),PRODUCT(SUM(ROUND(AVERAGE(VALUE(CS$3),VALUE($P24)),0),CHOOSE(IF(OR(CS$1,$R24),4,INDEX(CMB[[Res_Rare]:[Res_Rare]],MATCH(ROUND(MIN(SUM(CS$4,$O24/1000),SUM($O24,CS$4/1000)),3),CMB[[Cmb_ID]:[Cmb_ID]],0))),-1,-1,0,0)),IF(OR(CS$1,$R24),4,INDEX(CMB[[Cmb_Rare]:[Cmb_Rare]],MATCH(ROUND(MIN(SUM(CS$4,$O24/1000),SUM($O24,CS$4/1000)),3),CMB[[Cmb_ID]:[Cmb_ID]],0))),CHOOSE(AC[[M]:[M]],2,1,1,SUM(AC[[AB]:[DB]])))),""))</f>
        <v/>
      </c>
      <c r="CT24" t="str">
        <f>IF(OR(CT$5="",$S24=""),"",IFERROR(SUM(PRODUCT(INDEX(CMB[[BA_0O]:[BA_2O]],MATCH(ROUND(MIN(SUM(CT$4,$O24/1000),SUM($O24,CT$4/1000)),3),CMB[[Cmb_ID]:[Cmb_ID]],0),SUM(N(CT$1),N($R24),1)),CHOOSE(AC[[M]:[M]],1,1,0,AC[[AB]:[AB]])),PRODUCT(INDEX(CMB[[BD_0O]:[BD_2O]],MATCH(ROUND(MIN(SUM(CT$4,$O24/1000),SUM($O24,CT$4/1000)),3),CMB[[Cmb_ID]:[Cmb_ID]],0),SUM(N(CT$1),N($R24),1)),CHOOSE(AC[[M]:[M]],1,0,1,AC[[DB]:[DB]])),PRODUCT(SUM(ROUND(AVERAGE(VALUE(CT$3),VALUE($P24)),0),CHOOSE(IF(OR(CT$1,$R24),4,INDEX(CMB[[Res_Rare]:[Res_Rare]],MATCH(ROUND(MIN(SUM(CT$4,$O24/1000),SUM($O24,CT$4/1000)),3),CMB[[Cmb_ID]:[Cmb_ID]],0))),-1,-1,0,0)),IF(OR(CT$1,$R24),4,INDEX(CMB[[Cmb_Rare]:[Cmb_Rare]],MATCH(ROUND(MIN(SUM(CT$4,$O24/1000),SUM($O24,CT$4/1000)),3),CMB[[Cmb_ID]:[Cmb_ID]],0))),CHOOSE(AC[[M]:[M]],2,1,1,SUM(AC[[AB]:[DB]])))),""))</f>
        <v/>
      </c>
      <c r="CU24" t="str">
        <f>IF(OR(CU$5="",$S24=""),"",IFERROR(SUM(PRODUCT(INDEX(CMB[[BA_0O]:[BA_2O]],MATCH(ROUND(MIN(SUM(CU$4,$O24/1000),SUM($O24,CU$4/1000)),3),CMB[[Cmb_ID]:[Cmb_ID]],0),SUM(N(CU$1),N($R24),1)),CHOOSE(AC[[M]:[M]],1,1,0,AC[[AB]:[AB]])),PRODUCT(INDEX(CMB[[BD_0O]:[BD_2O]],MATCH(ROUND(MIN(SUM(CU$4,$O24/1000),SUM($O24,CU$4/1000)),3),CMB[[Cmb_ID]:[Cmb_ID]],0),SUM(N(CU$1),N($R24),1)),CHOOSE(AC[[M]:[M]],1,0,1,AC[[DB]:[DB]])),PRODUCT(SUM(ROUND(AVERAGE(VALUE(CU$3),VALUE($P24)),0),CHOOSE(IF(OR(CU$1,$R24),4,INDEX(CMB[[Res_Rare]:[Res_Rare]],MATCH(ROUND(MIN(SUM(CU$4,$O24/1000),SUM($O24,CU$4/1000)),3),CMB[[Cmb_ID]:[Cmb_ID]],0))),-1,-1,0,0)),IF(OR(CU$1,$R24),4,INDEX(CMB[[Cmb_Rare]:[Cmb_Rare]],MATCH(ROUND(MIN(SUM(CU$4,$O24/1000),SUM($O24,CU$4/1000)),3),CMB[[Cmb_ID]:[Cmb_ID]],0))),CHOOSE(AC[[M]:[M]],2,1,1,SUM(AC[[AB]:[DB]])))),""))</f>
        <v/>
      </c>
      <c r="CV24" t="str">
        <f>IF(OR(CV$5="",$S24=""),"",IFERROR(SUM(PRODUCT(INDEX(CMB[[BA_0O]:[BA_2O]],MATCH(ROUND(MIN(SUM(CV$4,$O24/1000),SUM($O24,CV$4/1000)),3),CMB[[Cmb_ID]:[Cmb_ID]],0),SUM(N(CV$1),N($R24),1)),CHOOSE(AC[[M]:[M]],1,1,0,AC[[AB]:[AB]])),PRODUCT(INDEX(CMB[[BD_0O]:[BD_2O]],MATCH(ROUND(MIN(SUM(CV$4,$O24/1000),SUM($O24,CV$4/1000)),3),CMB[[Cmb_ID]:[Cmb_ID]],0),SUM(N(CV$1),N($R24),1)),CHOOSE(AC[[M]:[M]],1,0,1,AC[[DB]:[DB]])),PRODUCT(SUM(ROUND(AVERAGE(VALUE(CV$3),VALUE($P24)),0),CHOOSE(IF(OR(CV$1,$R24),4,INDEX(CMB[[Res_Rare]:[Res_Rare]],MATCH(ROUND(MIN(SUM(CV$4,$O24/1000),SUM($O24,CV$4/1000)),3),CMB[[Cmb_ID]:[Cmb_ID]],0))),-1,-1,0,0)),IF(OR(CV$1,$R24),4,INDEX(CMB[[Cmb_Rare]:[Cmb_Rare]],MATCH(ROUND(MIN(SUM(CV$4,$O24/1000),SUM($O24,CV$4/1000)),3),CMB[[Cmb_ID]:[Cmb_ID]],0))),CHOOSE(AC[[M]:[M]],2,1,1,SUM(AC[[AB]:[DB]])))),""))</f>
        <v/>
      </c>
      <c r="CW24" t="str">
        <f>IF(OR(CW$5="",$S24=""),"",IFERROR(SUM(PRODUCT(INDEX(CMB[[BA_0O]:[BA_2O]],MATCH(ROUND(MIN(SUM(CW$4,$O24/1000),SUM($O24,CW$4/1000)),3),CMB[[Cmb_ID]:[Cmb_ID]],0),SUM(N(CW$1),N($R24),1)),CHOOSE(AC[[M]:[M]],1,1,0,AC[[AB]:[AB]])),PRODUCT(INDEX(CMB[[BD_0O]:[BD_2O]],MATCH(ROUND(MIN(SUM(CW$4,$O24/1000),SUM($O24,CW$4/1000)),3),CMB[[Cmb_ID]:[Cmb_ID]],0),SUM(N(CW$1),N($R24),1)),CHOOSE(AC[[M]:[M]],1,0,1,AC[[DB]:[DB]])),PRODUCT(SUM(ROUND(AVERAGE(VALUE(CW$3),VALUE($P24)),0),CHOOSE(IF(OR(CW$1,$R24),4,INDEX(CMB[[Res_Rare]:[Res_Rare]],MATCH(ROUND(MIN(SUM(CW$4,$O24/1000),SUM($O24,CW$4/1000)),3),CMB[[Cmb_ID]:[Cmb_ID]],0))),-1,-1,0,0)),IF(OR(CW$1,$R24),4,INDEX(CMB[[Cmb_Rare]:[Cmb_Rare]],MATCH(ROUND(MIN(SUM(CW$4,$O24/1000),SUM($O24,CW$4/1000)),3),CMB[[Cmb_ID]:[Cmb_ID]],0))),CHOOSE(AC[[M]:[M]],2,1,1,SUM(AC[[AB]:[DB]])))),""))</f>
        <v/>
      </c>
      <c r="CX24" t="str">
        <f>IF(OR(CX$5="",$S24=""),"",IFERROR(SUM(PRODUCT(INDEX(CMB[[BA_0O]:[BA_2O]],MATCH(ROUND(MIN(SUM(CX$4,$O24/1000),SUM($O24,CX$4/1000)),3),CMB[[Cmb_ID]:[Cmb_ID]],0),SUM(N(CX$1),N($R24),1)),CHOOSE(AC[[M]:[M]],1,1,0,AC[[AB]:[AB]])),PRODUCT(INDEX(CMB[[BD_0O]:[BD_2O]],MATCH(ROUND(MIN(SUM(CX$4,$O24/1000),SUM($O24,CX$4/1000)),3),CMB[[Cmb_ID]:[Cmb_ID]],0),SUM(N(CX$1),N($R24),1)),CHOOSE(AC[[M]:[M]],1,0,1,AC[[DB]:[DB]])),PRODUCT(SUM(ROUND(AVERAGE(VALUE(CX$3),VALUE($P24)),0),CHOOSE(IF(OR(CX$1,$R24),4,INDEX(CMB[[Res_Rare]:[Res_Rare]],MATCH(ROUND(MIN(SUM(CX$4,$O24/1000),SUM($O24,CX$4/1000)),3),CMB[[Cmb_ID]:[Cmb_ID]],0))),-1,-1,0,0)),IF(OR(CX$1,$R24),4,INDEX(CMB[[Cmb_Rare]:[Cmb_Rare]],MATCH(ROUND(MIN(SUM(CX$4,$O24/1000),SUM($O24,CX$4/1000)),3),CMB[[Cmb_ID]:[Cmb_ID]],0))),CHOOSE(AC[[M]:[M]],2,1,1,SUM(AC[[AB]:[DB]])))),""))</f>
        <v/>
      </c>
      <c r="CY24" t="str">
        <f>IF(OR(CY$5="",$S24=""),"",IFERROR(SUM(PRODUCT(INDEX(CMB[[BA_0O]:[BA_2O]],MATCH(ROUND(MIN(SUM(CY$4,$O24/1000),SUM($O24,CY$4/1000)),3),CMB[[Cmb_ID]:[Cmb_ID]],0),SUM(N(CY$1),N($R24),1)),CHOOSE(AC[[M]:[M]],1,1,0,AC[[AB]:[AB]])),PRODUCT(INDEX(CMB[[BD_0O]:[BD_2O]],MATCH(ROUND(MIN(SUM(CY$4,$O24/1000),SUM($O24,CY$4/1000)),3),CMB[[Cmb_ID]:[Cmb_ID]],0),SUM(N(CY$1),N($R24),1)),CHOOSE(AC[[M]:[M]],1,0,1,AC[[DB]:[DB]])),PRODUCT(SUM(ROUND(AVERAGE(VALUE(CY$3),VALUE($P24)),0),CHOOSE(IF(OR(CY$1,$R24),4,INDEX(CMB[[Res_Rare]:[Res_Rare]],MATCH(ROUND(MIN(SUM(CY$4,$O24/1000),SUM($O24,CY$4/1000)),3),CMB[[Cmb_ID]:[Cmb_ID]],0))),-1,-1,0,0)),IF(OR(CY$1,$R24),4,INDEX(CMB[[Cmb_Rare]:[Cmb_Rare]],MATCH(ROUND(MIN(SUM(CY$4,$O24/1000),SUM($O24,CY$4/1000)),3),CMB[[Cmb_ID]:[Cmb_ID]],0))),CHOOSE(AC[[M]:[M]],2,1,1,SUM(AC[[AB]:[DB]])))),""))</f>
        <v/>
      </c>
      <c r="CZ24" t="str">
        <f>IF(OR(CZ$5="",$S24=""),"",IFERROR(SUM(PRODUCT(INDEX(CMB[[BA_0O]:[BA_2O]],MATCH(ROUND(MIN(SUM(CZ$4,$O24/1000),SUM($O24,CZ$4/1000)),3),CMB[[Cmb_ID]:[Cmb_ID]],0),SUM(N(CZ$1),N($R24),1)),CHOOSE(AC[[M]:[M]],1,1,0,AC[[AB]:[AB]])),PRODUCT(INDEX(CMB[[BD_0O]:[BD_2O]],MATCH(ROUND(MIN(SUM(CZ$4,$O24/1000),SUM($O24,CZ$4/1000)),3),CMB[[Cmb_ID]:[Cmb_ID]],0),SUM(N(CZ$1),N($R24),1)),CHOOSE(AC[[M]:[M]],1,0,1,AC[[DB]:[DB]])),PRODUCT(SUM(ROUND(AVERAGE(VALUE(CZ$3),VALUE($P24)),0),CHOOSE(IF(OR(CZ$1,$R24),4,INDEX(CMB[[Res_Rare]:[Res_Rare]],MATCH(ROUND(MIN(SUM(CZ$4,$O24/1000),SUM($O24,CZ$4/1000)),3),CMB[[Cmb_ID]:[Cmb_ID]],0))),-1,-1,0,0)),IF(OR(CZ$1,$R24),4,INDEX(CMB[[Cmb_Rare]:[Cmb_Rare]],MATCH(ROUND(MIN(SUM(CZ$4,$O24/1000),SUM($O24,CZ$4/1000)),3),CMB[[Cmb_ID]:[Cmb_ID]],0))),CHOOSE(AC[[M]:[M]],2,1,1,SUM(AC[[AB]:[DB]])))),""))</f>
        <v/>
      </c>
      <c r="DA24" t="str">
        <f>IF(OR(DA$5="",$S24=""),"",IFERROR(SUM(PRODUCT(INDEX(CMB[[BA_0O]:[BA_2O]],MATCH(ROUND(MIN(SUM(DA$4,$O24/1000),SUM($O24,DA$4/1000)),3),CMB[[Cmb_ID]:[Cmb_ID]],0),SUM(N(DA$1),N($R24),1)),CHOOSE(AC[[M]:[M]],1,1,0,AC[[AB]:[AB]])),PRODUCT(INDEX(CMB[[BD_0O]:[BD_2O]],MATCH(ROUND(MIN(SUM(DA$4,$O24/1000),SUM($O24,DA$4/1000)),3),CMB[[Cmb_ID]:[Cmb_ID]],0),SUM(N(DA$1),N($R24),1)),CHOOSE(AC[[M]:[M]],1,0,1,AC[[DB]:[DB]])),PRODUCT(SUM(ROUND(AVERAGE(VALUE(DA$3),VALUE($P24)),0),CHOOSE(IF(OR(DA$1,$R24),4,INDEX(CMB[[Res_Rare]:[Res_Rare]],MATCH(ROUND(MIN(SUM(DA$4,$O24/1000),SUM($O24,DA$4/1000)),3),CMB[[Cmb_ID]:[Cmb_ID]],0))),-1,-1,0,0)),IF(OR(DA$1,$R24),4,INDEX(CMB[[Cmb_Rare]:[Cmb_Rare]],MATCH(ROUND(MIN(SUM(DA$4,$O24/1000),SUM($O24,DA$4/1000)),3),CMB[[Cmb_ID]:[Cmb_ID]],0))),CHOOSE(AC[[M]:[M]],2,1,1,SUM(AC[[AB]:[DB]])))),""))</f>
        <v/>
      </c>
      <c r="DB24" t="str">
        <f>IF(OR(DB$5="",$S24=""),"",IFERROR(SUM(PRODUCT(INDEX(CMB[[BA_0O]:[BA_2O]],MATCH(ROUND(MIN(SUM(DB$4,$O24/1000),SUM($O24,DB$4/1000)),3),CMB[[Cmb_ID]:[Cmb_ID]],0),SUM(N(DB$1),N($R24),1)),CHOOSE(AC[[M]:[M]],1,1,0,AC[[AB]:[AB]])),PRODUCT(INDEX(CMB[[BD_0O]:[BD_2O]],MATCH(ROUND(MIN(SUM(DB$4,$O24/1000),SUM($O24,DB$4/1000)),3),CMB[[Cmb_ID]:[Cmb_ID]],0),SUM(N(DB$1),N($R24),1)),CHOOSE(AC[[M]:[M]],1,0,1,AC[[DB]:[DB]])),PRODUCT(SUM(ROUND(AVERAGE(VALUE(DB$3),VALUE($P24)),0),CHOOSE(IF(OR(DB$1,$R24),4,INDEX(CMB[[Res_Rare]:[Res_Rare]],MATCH(ROUND(MIN(SUM(DB$4,$O24/1000),SUM($O24,DB$4/1000)),3),CMB[[Cmb_ID]:[Cmb_ID]],0))),-1,-1,0,0)),IF(OR(DB$1,$R24),4,INDEX(CMB[[Cmb_Rare]:[Cmb_Rare]],MATCH(ROUND(MIN(SUM(DB$4,$O24/1000),SUM($O24,DB$4/1000)),3),CMB[[Cmb_ID]:[Cmb_ID]],0))),CHOOSE(AC[[M]:[M]],2,1,1,SUM(AC[[AB]:[DB]])))),""))</f>
        <v/>
      </c>
      <c r="DC24" t="str">
        <f>IF(OR(DC$5="",$S24=""),"",IFERROR(SUM(PRODUCT(INDEX(CMB[[BA_0O]:[BA_2O]],MATCH(ROUND(MIN(SUM(DC$4,$O24/1000),SUM($O24,DC$4/1000)),3),CMB[[Cmb_ID]:[Cmb_ID]],0),SUM(N(DC$1),N($R24),1)),CHOOSE(AC[[M]:[M]],1,1,0,AC[[AB]:[AB]])),PRODUCT(INDEX(CMB[[BD_0O]:[BD_2O]],MATCH(ROUND(MIN(SUM(DC$4,$O24/1000),SUM($O24,DC$4/1000)),3),CMB[[Cmb_ID]:[Cmb_ID]],0),SUM(N(DC$1),N($R24),1)),CHOOSE(AC[[M]:[M]],1,0,1,AC[[DB]:[DB]])),PRODUCT(SUM(ROUND(AVERAGE(VALUE(DC$3),VALUE($P24)),0),CHOOSE(IF(OR(DC$1,$R24),4,INDEX(CMB[[Res_Rare]:[Res_Rare]],MATCH(ROUND(MIN(SUM(DC$4,$O24/1000),SUM($O24,DC$4/1000)),3),CMB[[Cmb_ID]:[Cmb_ID]],0))),-1,-1,0,0)),IF(OR(DC$1,$R24),4,INDEX(CMB[[Cmb_Rare]:[Cmb_Rare]],MATCH(ROUND(MIN(SUM(DC$4,$O24/1000),SUM($O24,DC$4/1000)),3),CMB[[Cmb_ID]:[Cmb_ID]],0))),CHOOSE(AC[[M]:[M]],2,1,1,SUM(AC[[AB]:[DB]])))),""))</f>
        <v/>
      </c>
      <c r="DD24" t="str">
        <f>IF(OR(DD$5="",$S24=""),"",IFERROR(SUM(PRODUCT(INDEX(CMB[[BA_0O]:[BA_2O]],MATCH(ROUND(MIN(SUM(DD$4,$O24/1000),SUM($O24,DD$4/1000)),3),CMB[[Cmb_ID]:[Cmb_ID]],0),SUM(N(DD$1),N($R24),1)),CHOOSE(AC[[M]:[M]],1,1,0,AC[[AB]:[AB]])),PRODUCT(INDEX(CMB[[BD_0O]:[BD_2O]],MATCH(ROUND(MIN(SUM(DD$4,$O24/1000),SUM($O24,DD$4/1000)),3),CMB[[Cmb_ID]:[Cmb_ID]],0),SUM(N(DD$1),N($R24),1)),CHOOSE(AC[[M]:[M]],1,0,1,AC[[DB]:[DB]])),PRODUCT(SUM(ROUND(AVERAGE(VALUE(DD$3),VALUE($P24)),0),CHOOSE(IF(OR(DD$1,$R24),4,INDEX(CMB[[Res_Rare]:[Res_Rare]],MATCH(ROUND(MIN(SUM(DD$4,$O24/1000),SUM($O24,DD$4/1000)),3),CMB[[Cmb_ID]:[Cmb_ID]],0))),-1,-1,0,0)),IF(OR(DD$1,$R24),4,INDEX(CMB[[Cmb_Rare]:[Cmb_Rare]],MATCH(ROUND(MIN(SUM(DD$4,$O24/1000),SUM($O24,DD$4/1000)),3),CMB[[Cmb_ID]:[Cmb_ID]],0))),CHOOSE(AC[[M]:[M]],2,1,1,SUM(AC[[AB]:[DB]])))),""))</f>
        <v/>
      </c>
      <c r="DE24" t="str">
        <f>IF(OR(DE$5="",$S24=""),"",IFERROR(SUM(PRODUCT(INDEX(CMB[[BA_0O]:[BA_2O]],MATCH(ROUND(MIN(SUM(DE$4,$O24/1000),SUM($O24,DE$4/1000)),3),CMB[[Cmb_ID]:[Cmb_ID]],0),SUM(N(DE$1),N($R24),1)),CHOOSE(AC[[M]:[M]],1,1,0,AC[[AB]:[AB]])),PRODUCT(INDEX(CMB[[BD_0O]:[BD_2O]],MATCH(ROUND(MIN(SUM(DE$4,$O24/1000),SUM($O24,DE$4/1000)),3),CMB[[Cmb_ID]:[Cmb_ID]],0),SUM(N(DE$1),N($R24),1)),CHOOSE(AC[[M]:[M]],1,0,1,AC[[DB]:[DB]])),PRODUCT(SUM(ROUND(AVERAGE(VALUE(DE$3),VALUE($P24)),0),CHOOSE(IF(OR(DE$1,$R24),4,INDEX(CMB[[Res_Rare]:[Res_Rare]],MATCH(ROUND(MIN(SUM(DE$4,$O24/1000),SUM($O24,DE$4/1000)),3),CMB[[Cmb_ID]:[Cmb_ID]],0))),-1,-1,0,0)),IF(OR(DE$1,$R24),4,INDEX(CMB[[Cmb_Rare]:[Cmb_Rare]],MATCH(ROUND(MIN(SUM(DE$4,$O24/1000),SUM($O24,DE$4/1000)),3),CMB[[Cmb_ID]:[Cmb_ID]],0))),CHOOSE(AC[[M]:[M]],2,1,1,SUM(AC[[AB]:[DB]])))),""))</f>
        <v/>
      </c>
      <c r="DF24" t="str">
        <f>IF(OR(DF$5="",$S24=""),"",IFERROR(SUM(PRODUCT(INDEX(CMB[[BA_0O]:[BA_2O]],MATCH(ROUND(MIN(SUM(DF$4,$O24/1000),SUM($O24,DF$4/1000)),3),CMB[[Cmb_ID]:[Cmb_ID]],0),SUM(N(DF$1),N($R24),1)),CHOOSE(AC[[M]:[M]],1,1,0,AC[[AB]:[AB]])),PRODUCT(INDEX(CMB[[BD_0O]:[BD_2O]],MATCH(ROUND(MIN(SUM(DF$4,$O24/1000),SUM($O24,DF$4/1000)),3),CMB[[Cmb_ID]:[Cmb_ID]],0),SUM(N(DF$1),N($R24),1)),CHOOSE(AC[[M]:[M]],1,0,1,AC[[DB]:[DB]])),PRODUCT(SUM(ROUND(AVERAGE(VALUE(DF$3),VALUE($P24)),0),CHOOSE(IF(OR(DF$1,$R24),4,INDEX(CMB[[Res_Rare]:[Res_Rare]],MATCH(ROUND(MIN(SUM(DF$4,$O24/1000),SUM($O24,DF$4/1000)),3),CMB[[Cmb_ID]:[Cmb_ID]],0))),-1,-1,0,0)),IF(OR(DF$1,$R24),4,INDEX(CMB[[Cmb_Rare]:[Cmb_Rare]],MATCH(ROUND(MIN(SUM(DF$4,$O24/1000),SUM($O24,DF$4/1000)),3),CMB[[Cmb_ID]:[Cmb_ID]],0))),CHOOSE(AC[[M]:[M]],2,1,1,SUM(AC[[AB]:[DB]])))),""))</f>
        <v/>
      </c>
      <c r="DG24" t="str">
        <f>IF(OR(DG$5="",$S24=""),"",IFERROR(SUM(PRODUCT(INDEX(CMB[[BA_0O]:[BA_2O]],MATCH(ROUND(MIN(SUM(DG$4,$O24/1000),SUM($O24,DG$4/1000)),3),CMB[[Cmb_ID]:[Cmb_ID]],0),SUM(N(DG$1),N($R24),1)),CHOOSE(AC[[M]:[M]],1,1,0,AC[[AB]:[AB]])),PRODUCT(INDEX(CMB[[BD_0O]:[BD_2O]],MATCH(ROUND(MIN(SUM(DG$4,$O24/1000),SUM($O24,DG$4/1000)),3),CMB[[Cmb_ID]:[Cmb_ID]],0),SUM(N(DG$1),N($R24),1)),CHOOSE(AC[[M]:[M]],1,0,1,AC[[DB]:[DB]])),PRODUCT(SUM(ROUND(AVERAGE(VALUE(DG$3),VALUE($P24)),0),CHOOSE(IF(OR(DG$1,$R24),4,INDEX(CMB[[Res_Rare]:[Res_Rare]],MATCH(ROUND(MIN(SUM(DG$4,$O24/1000),SUM($O24,DG$4/1000)),3),CMB[[Cmb_ID]:[Cmb_ID]],0))),-1,-1,0,0)),IF(OR(DG$1,$R24),4,INDEX(CMB[[Cmb_Rare]:[Cmb_Rare]],MATCH(ROUND(MIN(SUM(DG$4,$O24/1000),SUM($O24,DG$4/1000)),3),CMB[[Cmb_ID]:[Cmb_ID]],0))),CHOOSE(AC[[M]:[M]],2,1,1,SUM(AC[[AB]:[DB]])))),""))</f>
        <v/>
      </c>
      <c r="DH24" t="str">
        <f>IF(OR(DH$5="",$S24=""),"",IFERROR(SUM(PRODUCT(INDEX(CMB[[BA_0O]:[BA_2O]],MATCH(ROUND(MIN(SUM(DH$4,$O24/1000),SUM($O24,DH$4/1000)),3),CMB[[Cmb_ID]:[Cmb_ID]],0),SUM(N(DH$1),N($R24),1)),CHOOSE(AC[[M]:[M]],1,1,0,AC[[AB]:[AB]])),PRODUCT(INDEX(CMB[[BD_0O]:[BD_2O]],MATCH(ROUND(MIN(SUM(DH$4,$O24/1000),SUM($O24,DH$4/1000)),3),CMB[[Cmb_ID]:[Cmb_ID]],0),SUM(N(DH$1),N($R24),1)),CHOOSE(AC[[M]:[M]],1,0,1,AC[[DB]:[DB]])),PRODUCT(SUM(ROUND(AVERAGE(VALUE(DH$3),VALUE($P24)),0),CHOOSE(IF(OR(DH$1,$R24),4,INDEX(CMB[[Res_Rare]:[Res_Rare]],MATCH(ROUND(MIN(SUM(DH$4,$O24/1000),SUM($O24,DH$4/1000)),3),CMB[[Cmb_ID]:[Cmb_ID]],0))),-1,-1,0,0)),IF(OR(DH$1,$R24),4,INDEX(CMB[[Cmb_Rare]:[Cmb_Rare]],MATCH(ROUND(MIN(SUM(DH$4,$O24/1000),SUM($O24,DH$4/1000)),3),CMB[[Cmb_ID]:[Cmb_ID]],0))),CHOOSE(AC[[M]:[M]],2,1,1,SUM(AC[[AB]:[DB]])))),""))</f>
        <v/>
      </c>
      <c r="DI24" t="str">
        <f>IF(OR(DI$5="",$S24=""),"",IFERROR(SUM(PRODUCT(INDEX(CMB[[BA_0O]:[BA_2O]],MATCH(ROUND(MIN(SUM(DI$4,$O24/1000),SUM($O24,DI$4/1000)),3),CMB[[Cmb_ID]:[Cmb_ID]],0),SUM(N(DI$1),N($R24),1)),CHOOSE(AC[[M]:[M]],1,1,0,AC[[AB]:[AB]])),PRODUCT(INDEX(CMB[[BD_0O]:[BD_2O]],MATCH(ROUND(MIN(SUM(DI$4,$O24/1000),SUM($O24,DI$4/1000)),3),CMB[[Cmb_ID]:[Cmb_ID]],0),SUM(N(DI$1),N($R24),1)),CHOOSE(AC[[M]:[M]],1,0,1,AC[[DB]:[DB]])),PRODUCT(SUM(ROUND(AVERAGE(VALUE(DI$3),VALUE($P24)),0),CHOOSE(IF(OR(DI$1,$R24),4,INDEX(CMB[[Res_Rare]:[Res_Rare]],MATCH(ROUND(MIN(SUM(DI$4,$O24/1000),SUM($O24,DI$4/1000)),3),CMB[[Cmb_ID]:[Cmb_ID]],0))),-1,-1,0,0)),IF(OR(DI$1,$R24),4,INDEX(CMB[[Cmb_Rare]:[Cmb_Rare]],MATCH(ROUND(MIN(SUM(DI$4,$O24/1000),SUM($O24,DI$4/1000)),3),CMB[[Cmb_ID]:[Cmb_ID]],0))),CHOOSE(AC[[M]:[M]],2,1,1,SUM(AC[[AB]:[DB]])))),""))</f>
        <v/>
      </c>
      <c r="DJ24" t="str">
        <f>IF(OR(DJ$5="",$S24=""),"",IFERROR(SUM(PRODUCT(INDEX(CMB[[BA_0O]:[BA_2O]],MATCH(ROUND(MIN(SUM(DJ$4,$O24/1000),SUM($O24,DJ$4/1000)),3),CMB[[Cmb_ID]:[Cmb_ID]],0),SUM(N(DJ$1),N($R24),1)),CHOOSE(AC[[M]:[M]],1,1,0,AC[[AB]:[AB]])),PRODUCT(INDEX(CMB[[BD_0O]:[BD_2O]],MATCH(ROUND(MIN(SUM(DJ$4,$O24/1000),SUM($O24,DJ$4/1000)),3),CMB[[Cmb_ID]:[Cmb_ID]],0),SUM(N(DJ$1),N($R24),1)),CHOOSE(AC[[M]:[M]],1,0,1,AC[[DB]:[DB]])),PRODUCT(SUM(ROUND(AVERAGE(VALUE(DJ$3),VALUE($P24)),0),CHOOSE(IF(OR(DJ$1,$R24),4,INDEX(CMB[[Res_Rare]:[Res_Rare]],MATCH(ROUND(MIN(SUM(DJ$4,$O24/1000),SUM($O24,DJ$4/1000)),3),CMB[[Cmb_ID]:[Cmb_ID]],0))),-1,-1,0,0)),IF(OR(DJ$1,$R24),4,INDEX(CMB[[Cmb_Rare]:[Cmb_Rare]],MATCH(ROUND(MIN(SUM(DJ$4,$O24/1000),SUM($O24,DJ$4/1000)),3),CMB[[Cmb_ID]:[Cmb_ID]],0))),CHOOSE(AC[[M]:[M]],2,1,1,SUM(AC[[AB]:[DB]])))),""))</f>
        <v/>
      </c>
      <c r="DK24" t="str">
        <f>IF(OR(DK$5="",$S24=""),"",IFERROR(SUM(PRODUCT(INDEX(CMB[[BA_0O]:[BA_2O]],MATCH(ROUND(MIN(SUM(DK$4,$O24/1000),SUM($O24,DK$4/1000)),3),CMB[[Cmb_ID]:[Cmb_ID]],0),SUM(N(DK$1),N($R24),1)),CHOOSE(AC[[M]:[M]],1,1,0,AC[[AB]:[AB]])),PRODUCT(INDEX(CMB[[BD_0O]:[BD_2O]],MATCH(ROUND(MIN(SUM(DK$4,$O24/1000),SUM($O24,DK$4/1000)),3),CMB[[Cmb_ID]:[Cmb_ID]],0),SUM(N(DK$1),N($R24),1)),CHOOSE(AC[[M]:[M]],1,0,1,AC[[DB]:[DB]])),PRODUCT(SUM(ROUND(AVERAGE(VALUE(DK$3),VALUE($P24)),0),CHOOSE(IF(OR(DK$1,$R24),4,INDEX(CMB[[Res_Rare]:[Res_Rare]],MATCH(ROUND(MIN(SUM(DK$4,$O24/1000),SUM($O24,DK$4/1000)),3),CMB[[Cmb_ID]:[Cmb_ID]],0))),-1,-1,0,0)),IF(OR(DK$1,$R24),4,INDEX(CMB[[Cmb_Rare]:[Cmb_Rare]],MATCH(ROUND(MIN(SUM(DK$4,$O24/1000),SUM($O24,DK$4/1000)),3),CMB[[Cmb_ID]:[Cmb_ID]],0))),CHOOSE(AC[[M]:[M]],2,1,1,SUM(AC[[AB]:[DB]])))),""))</f>
        <v/>
      </c>
      <c r="DL24" t="str">
        <f>IF(OR(DL$5="",$S24=""),"",IFERROR(SUM(PRODUCT(INDEX(CMB[[BA_0O]:[BA_2O]],MATCH(ROUND(MIN(SUM(DL$4,$O24/1000),SUM($O24,DL$4/1000)),3),CMB[[Cmb_ID]:[Cmb_ID]],0),SUM(N(DL$1),N($R24),1)),CHOOSE(AC[[M]:[M]],1,1,0,AC[[AB]:[AB]])),PRODUCT(INDEX(CMB[[BD_0O]:[BD_2O]],MATCH(ROUND(MIN(SUM(DL$4,$O24/1000),SUM($O24,DL$4/1000)),3),CMB[[Cmb_ID]:[Cmb_ID]],0),SUM(N(DL$1),N($R24),1)),CHOOSE(AC[[M]:[M]],1,0,1,AC[[DB]:[DB]])),PRODUCT(SUM(ROUND(AVERAGE(VALUE(DL$3),VALUE($P24)),0),CHOOSE(IF(OR(DL$1,$R24),4,INDEX(CMB[[Res_Rare]:[Res_Rare]],MATCH(ROUND(MIN(SUM(DL$4,$O24/1000),SUM($O24,DL$4/1000)),3),CMB[[Cmb_ID]:[Cmb_ID]],0))),-1,-1,0,0)),IF(OR(DL$1,$R24),4,INDEX(CMB[[Cmb_Rare]:[Cmb_Rare]],MATCH(ROUND(MIN(SUM(DL$4,$O24/1000),SUM($O24,DL$4/1000)),3),CMB[[Cmb_ID]:[Cmb_ID]],0))),CHOOSE(AC[[M]:[M]],2,1,1,SUM(AC[[AB]:[DB]])))),""))</f>
        <v/>
      </c>
      <c r="DM24" t="str">
        <f>IF(OR(DM$5="",$S24=""),"",IFERROR(SUM(PRODUCT(INDEX(CMB[[BA_0O]:[BA_2O]],MATCH(ROUND(MIN(SUM(DM$4,$O24/1000),SUM($O24,DM$4/1000)),3),CMB[[Cmb_ID]:[Cmb_ID]],0),SUM(N(DM$1),N($R24),1)),CHOOSE(AC[[M]:[M]],1,1,0,AC[[AB]:[AB]])),PRODUCT(INDEX(CMB[[BD_0O]:[BD_2O]],MATCH(ROUND(MIN(SUM(DM$4,$O24/1000),SUM($O24,DM$4/1000)),3),CMB[[Cmb_ID]:[Cmb_ID]],0),SUM(N(DM$1),N($R24),1)),CHOOSE(AC[[M]:[M]],1,0,1,AC[[DB]:[DB]])),PRODUCT(SUM(ROUND(AVERAGE(VALUE(DM$3),VALUE($P24)),0),CHOOSE(IF(OR(DM$1,$R24),4,INDEX(CMB[[Res_Rare]:[Res_Rare]],MATCH(ROUND(MIN(SUM(DM$4,$O24/1000),SUM($O24,DM$4/1000)),3),CMB[[Cmb_ID]:[Cmb_ID]],0))),-1,-1,0,0)),IF(OR(DM$1,$R24),4,INDEX(CMB[[Cmb_Rare]:[Cmb_Rare]],MATCH(ROUND(MIN(SUM(DM$4,$O24/1000),SUM($O24,DM$4/1000)),3),CMB[[Cmb_ID]:[Cmb_ID]],0))),CHOOSE(AC[[M]:[M]],2,1,1,SUM(AC[[AB]:[DB]])))),""))</f>
        <v/>
      </c>
      <c r="DN24" t="str">
        <f>IF(OR(DN$5="",$S24=""),"",IFERROR(SUM(PRODUCT(INDEX(CMB[[BA_0O]:[BA_2O]],MATCH(ROUND(MIN(SUM(DN$4,$O24/1000),SUM($O24,DN$4/1000)),3),CMB[[Cmb_ID]:[Cmb_ID]],0),SUM(N(DN$1),N($R24),1)),CHOOSE(AC[[M]:[M]],1,1,0,AC[[AB]:[AB]])),PRODUCT(INDEX(CMB[[BD_0O]:[BD_2O]],MATCH(ROUND(MIN(SUM(DN$4,$O24/1000),SUM($O24,DN$4/1000)),3),CMB[[Cmb_ID]:[Cmb_ID]],0),SUM(N(DN$1),N($R24),1)),CHOOSE(AC[[M]:[M]],1,0,1,AC[[DB]:[DB]])),PRODUCT(SUM(ROUND(AVERAGE(VALUE(DN$3),VALUE($P24)),0),CHOOSE(IF(OR(DN$1,$R24),4,INDEX(CMB[[Res_Rare]:[Res_Rare]],MATCH(ROUND(MIN(SUM(DN$4,$O24/1000),SUM($O24,DN$4/1000)),3),CMB[[Cmb_ID]:[Cmb_ID]],0))),-1,-1,0,0)),IF(OR(DN$1,$R24),4,INDEX(CMB[[Cmb_Rare]:[Cmb_Rare]],MATCH(ROUND(MIN(SUM(DN$4,$O24/1000),SUM($O24,DN$4/1000)),3),CMB[[Cmb_ID]:[Cmb_ID]],0))),CHOOSE(AC[[M]:[M]],2,1,1,SUM(AC[[AB]:[DB]])))),""))</f>
        <v/>
      </c>
      <c r="DO24" t="str">
        <f>IF(OR(DO$5="",$S24=""),"",IFERROR(SUM(PRODUCT(INDEX(CMB[[BA_0O]:[BA_2O]],MATCH(ROUND(MIN(SUM(DO$4,$O24/1000),SUM($O24,DO$4/1000)),3),CMB[[Cmb_ID]:[Cmb_ID]],0),SUM(N(DO$1),N($R24),1)),CHOOSE(AC[[M]:[M]],1,1,0,AC[[AB]:[AB]])),PRODUCT(INDEX(CMB[[BD_0O]:[BD_2O]],MATCH(ROUND(MIN(SUM(DO$4,$O24/1000),SUM($O24,DO$4/1000)),3),CMB[[Cmb_ID]:[Cmb_ID]],0),SUM(N(DO$1),N($R24),1)),CHOOSE(AC[[M]:[M]],1,0,1,AC[[DB]:[DB]])),PRODUCT(SUM(ROUND(AVERAGE(VALUE(DO$3),VALUE($P24)),0),CHOOSE(IF(OR(DO$1,$R24),4,INDEX(CMB[[Res_Rare]:[Res_Rare]],MATCH(ROUND(MIN(SUM(DO$4,$O24/1000),SUM($O24,DO$4/1000)),3),CMB[[Cmb_ID]:[Cmb_ID]],0))),-1,-1,0,0)),IF(OR(DO$1,$R24),4,INDEX(CMB[[Cmb_Rare]:[Cmb_Rare]],MATCH(ROUND(MIN(SUM(DO$4,$O24/1000),SUM($O24,DO$4/1000)),3),CMB[[Cmb_ID]:[Cmb_ID]],0))),CHOOSE(AC[[M]:[M]],2,1,1,SUM(AC[[AB]:[DB]])))),""))</f>
        <v/>
      </c>
      <c r="DP24" t="str">
        <f>IF(OR(DP$5="",$S24=""),"",IFERROR(SUM(PRODUCT(INDEX(CMB[[BA_0O]:[BA_2O]],MATCH(ROUND(MIN(SUM(DP$4,$O24/1000),SUM($O24,DP$4/1000)),3),CMB[[Cmb_ID]:[Cmb_ID]],0),SUM(N(DP$1),N($R24),1)),CHOOSE(AC[[M]:[M]],1,1,0,AC[[AB]:[AB]])),PRODUCT(INDEX(CMB[[BD_0O]:[BD_2O]],MATCH(ROUND(MIN(SUM(DP$4,$O24/1000),SUM($O24,DP$4/1000)),3),CMB[[Cmb_ID]:[Cmb_ID]],0),SUM(N(DP$1),N($R24),1)),CHOOSE(AC[[M]:[M]],1,0,1,AC[[DB]:[DB]])),PRODUCT(SUM(ROUND(AVERAGE(VALUE(DP$3),VALUE($P24)),0),CHOOSE(IF(OR(DP$1,$R24),4,INDEX(CMB[[Res_Rare]:[Res_Rare]],MATCH(ROUND(MIN(SUM(DP$4,$O24/1000),SUM($O24,DP$4/1000)),3),CMB[[Cmb_ID]:[Cmb_ID]],0))),-1,-1,0,0)),IF(OR(DP$1,$R24),4,INDEX(CMB[[Cmb_Rare]:[Cmb_Rare]],MATCH(ROUND(MIN(SUM(DP$4,$O24/1000),SUM($O24,DP$4/1000)),3),CMB[[Cmb_ID]:[Cmb_ID]],0))),CHOOSE(AC[[M]:[M]],2,1,1,SUM(AC[[AB]:[DB]])))),""))</f>
        <v/>
      </c>
      <c r="DQ24" t="str">
        <f>IF(OR(DQ$5="",$S24=""),"",IFERROR(SUM(PRODUCT(INDEX(CMB[[BA_0O]:[BA_2O]],MATCH(ROUND(MIN(SUM(DQ$4,$O24/1000),SUM($O24,DQ$4/1000)),3),CMB[[Cmb_ID]:[Cmb_ID]],0),SUM(N(DQ$1),N($R24),1)),CHOOSE(AC[[M]:[M]],1,1,0,AC[[AB]:[AB]])),PRODUCT(INDEX(CMB[[BD_0O]:[BD_2O]],MATCH(ROUND(MIN(SUM(DQ$4,$O24/1000),SUM($O24,DQ$4/1000)),3),CMB[[Cmb_ID]:[Cmb_ID]],0),SUM(N(DQ$1),N($R24),1)),CHOOSE(AC[[M]:[M]],1,0,1,AC[[DB]:[DB]])),PRODUCT(SUM(ROUND(AVERAGE(VALUE(DQ$3),VALUE($P24)),0),CHOOSE(IF(OR(DQ$1,$R24),4,INDEX(CMB[[Res_Rare]:[Res_Rare]],MATCH(ROUND(MIN(SUM(DQ$4,$O24/1000),SUM($O24,DQ$4/1000)),3),CMB[[Cmb_ID]:[Cmb_ID]],0))),-1,-1,0,0)),IF(OR(DQ$1,$R24),4,INDEX(CMB[[Cmb_Rare]:[Cmb_Rare]],MATCH(ROUND(MIN(SUM(DQ$4,$O24/1000),SUM($O24,DQ$4/1000)),3),CMB[[Cmb_ID]:[Cmb_ID]],0))),CHOOSE(AC[[M]:[M]],2,1,1,SUM(AC[[AB]:[DB]])))),""))</f>
        <v/>
      </c>
      <c r="DR24" t="str">
        <f>IF(OR(DR$5="",$S24=""),"",IFERROR(SUM(PRODUCT(INDEX(CMB[[BA_0O]:[BA_2O]],MATCH(ROUND(MIN(SUM(DR$4,$O24/1000),SUM($O24,DR$4/1000)),3),CMB[[Cmb_ID]:[Cmb_ID]],0),SUM(N(DR$1),N($R24),1)),CHOOSE(AC[[M]:[M]],1,1,0,AC[[AB]:[AB]])),PRODUCT(INDEX(CMB[[BD_0O]:[BD_2O]],MATCH(ROUND(MIN(SUM(DR$4,$O24/1000),SUM($O24,DR$4/1000)),3),CMB[[Cmb_ID]:[Cmb_ID]],0),SUM(N(DR$1),N($R24),1)),CHOOSE(AC[[M]:[M]],1,0,1,AC[[DB]:[DB]])),PRODUCT(SUM(ROUND(AVERAGE(VALUE(DR$3),VALUE($P24)),0),CHOOSE(IF(OR(DR$1,$R24),4,INDEX(CMB[[Res_Rare]:[Res_Rare]],MATCH(ROUND(MIN(SUM(DR$4,$O24/1000),SUM($O24,DR$4/1000)),3),CMB[[Cmb_ID]:[Cmb_ID]],0))),-1,-1,0,0)),IF(OR(DR$1,$R24),4,INDEX(CMB[[Cmb_Rare]:[Cmb_Rare]],MATCH(ROUND(MIN(SUM(DR$4,$O24/1000),SUM($O24,DR$4/1000)),3),CMB[[Cmb_ID]:[Cmb_ID]],0))),CHOOSE(AC[[M]:[M]],2,1,1,SUM(AC[[AB]:[DB]])))),""))</f>
        <v/>
      </c>
      <c r="DS24" t="str">
        <f>IF(OR(DS$5="",$S24=""),"",IFERROR(SUM(PRODUCT(INDEX(CMB[[BA_0O]:[BA_2O]],MATCH(ROUND(MIN(SUM(DS$4,$O24/1000),SUM($O24,DS$4/1000)),3),CMB[[Cmb_ID]:[Cmb_ID]],0),SUM(N(DS$1),N($R24),1)),CHOOSE(AC[[M]:[M]],1,1,0,AC[[AB]:[AB]])),PRODUCT(INDEX(CMB[[BD_0O]:[BD_2O]],MATCH(ROUND(MIN(SUM(DS$4,$O24/1000),SUM($O24,DS$4/1000)),3),CMB[[Cmb_ID]:[Cmb_ID]],0),SUM(N(DS$1),N($R24),1)),CHOOSE(AC[[M]:[M]],1,0,1,AC[[DB]:[DB]])),PRODUCT(SUM(ROUND(AVERAGE(VALUE(DS$3),VALUE($P24)),0),CHOOSE(IF(OR(DS$1,$R24),4,INDEX(CMB[[Res_Rare]:[Res_Rare]],MATCH(ROUND(MIN(SUM(DS$4,$O24/1000),SUM($O24,DS$4/1000)),3),CMB[[Cmb_ID]:[Cmb_ID]],0))),-1,-1,0,0)),IF(OR(DS$1,$R24),4,INDEX(CMB[[Cmb_Rare]:[Cmb_Rare]],MATCH(ROUND(MIN(SUM(DS$4,$O24/1000),SUM($O24,DS$4/1000)),3),CMB[[Cmb_ID]:[Cmb_ID]],0))),CHOOSE(AC[[M]:[M]],2,1,1,SUM(AC[[AB]:[DB]])))),""))</f>
        <v/>
      </c>
      <c r="DT24" t="str">
        <f>IF(OR(DT$5="",$S24=""),"",IFERROR(SUM(PRODUCT(INDEX(CMB[[BA_0O]:[BA_2O]],MATCH(ROUND(MIN(SUM(DT$4,$O24/1000),SUM($O24,DT$4/1000)),3),CMB[[Cmb_ID]:[Cmb_ID]],0),SUM(N(DT$1),N($R24),1)),CHOOSE(AC[[M]:[M]],1,1,0,AC[[AB]:[AB]])),PRODUCT(INDEX(CMB[[BD_0O]:[BD_2O]],MATCH(ROUND(MIN(SUM(DT$4,$O24/1000),SUM($O24,DT$4/1000)),3),CMB[[Cmb_ID]:[Cmb_ID]],0),SUM(N(DT$1),N($R24),1)),CHOOSE(AC[[M]:[M]],1,0,1,AC[[DB]:[DB]])),PRODUCT(SUM(ROUND(AVERAGE(VALUE(DT$3),VALUE($P24)),0),CHOOSE(IF(OR(DT$1,$R24),4,INDEX(CMB[[Res_Rare]:[Res_Rare]],MATCH(ROUND(MIN(SUM(DT$4,$O24/1000),SUM($O24,DT$4/1000)),3),CMB[[Cmb_ID]:[Cmb_ID]],0))),-1,-1,0,0)),IF(OR(DT$1,$R24),4,INDEX(CMB[[Cmb_Rare]:[Cmb_Rare]],MATCH(ROUND(MIN(SUM(DT$4,$O24/1000),SUM($O24,DT$4/1000)),3),CMB[[Cmb_ID]:[Cmb_ID]],0))),CHOOSE(AC[[M]:[M]],2,1,1,SUM(AC[[AB]:[DB]])))),""))</f>
        <v/>
      </c>
      <c r="DU24" t="str">
        <f>IF(OR(DU$5="",$S24=""),"",IFERROR(SUM(PRODUCT(INDEX(CMB[[BA_0O]:[BA_2O]],MATCH(ROUND(MIN(SUM(DU$4,$O24/1000),SUM($O24,DU$4/1000)),3),CMB[[Cmb_ID]:[Cmb_ID]],0),SUM(N(DU$1),N($R24),1)),CHOOSE(AC[[M]:[M]],1,1,0,AC[[AB]:[AB]])),PRODUCT(INDEX(CMB[[BD_0O]:[BD_2O]],MATCH(ROUND(MIN(SUM(DU$4,$O24/1000),SUM($O24,DU$4/1000)),3),CMB[[Cmb_ID]:[Cmb_ID]],0),SUM(N(DU$1),N($R24),1)),CHOOSE(AC[[M]:[M]],1,0,1,AC[[DB]:[DB]])),PRODUCT(SUM(ROUND(AVERAGE(VALUE(DU$3),VALUE($P24)),0),CHOOSE(IF(OR(DU$1,$R24),4,INDEX(CMB[[Res_Rare]:[Res_Rare]],MATCH(ROUND(MIN(SUM(DU$4,$O24/1000),SUM($O24,DU$4/1000)),3),CMB[[Cmb_ID]:[Cmb_ID]],0))),-1,-1,0,0)),IF(OR(DU$1,$R24),4,INDEX(CMB[[Cmb_Rare]:[Cmb_Rare]],MATCH(ROUND(MIN(SUM(DU$4,$O24/1000),SUM($O24,DU$4/1000)),3),CMB[[Cmb_ID]:[Cmb_ID]],0))),CHOOSE(AC[[M]:[M]],2,1,1,SUM(AC[[AB]:[DB]])))),""))</f>
        <v/>
      </c>
      <c r="DV24" t="str">
        <f>IF(OR(DV$5="",$S24=""),"",IFERROR(SUM(PRODUCT(INDEX(CMB[[BA_0O]:[BA_2O]],MATCH(ROUND(MIN(SUM(DV$4,$O24/1000),SUM($O24,DV$4/1000)),3),CMB[[Cmb_ID]:[Cmb_ID]],0),SUM(N(DV$1),N($R24),1)),CHOOSE(AC[[M]:[M]],1,1,0,AC[[AB]:[AB]])),PRODUCT(INDEX(CMB[[BD_0O]:[BD_2O]],MATCH(ROUND(MIN(SUM(DV$4,$O24/1000),SUM($O24,DV$4/1000)),3),CMB[[Cmb_ID]:[Cmb_ID]],0),SUM(N(DV$1),N($R24),1)),CHOOSE(AC[[M]:[M]],1,0,1,AC[[DB]:[DB]])),PRODUCT(SUM(ROUND(AVERAGE(VALUE(DV$3),VALUE($P24)),0),CHOOSE(IF(OR(DV$1,$R24),4,INDEX(CMB[[Res_Rare]:[Res_Rare]],MATCH(ROUND(MIN(SUM(DV$4,$O24/1000),SUM($O24,DV$4/1000)),3),CMB[[Cmb_ID]:[Cmb_ID]],0))),-1,-1,0,0)),IF(OR(DV$1,$R24),4,INDEX(CMB[[Cmb_Rare]:[Cmb_Rare]],MATCH(ROUND(MIN(SUM(DV$4,$O24/1000),SUM($O24,DV$4/1000)),3),CMB[[Cmb_ID]:[Cmb_ID]],0))),CHOOSE(AC[[M]:[M]],2,1,1,SUM(AC[[AB]:[DB]])))),""))</f>
        <v/>
      </c>
      <c r="DW24" t="str">
        <f>IF(OR(DW$5="",$S24=""),"",IFERROR(SUM(PRODUCT(INDEX(CMB[[BA_0O]:[BA_2O]],MATCH(ROUND(MIN(SUM(DW$4,$O24/1000),SUM($O24,DW$4/1000)),3),CMB[[Cmb_ID]:[Cmb_ID]],0),SUM(N(DW$1),N($R24),1)),CHOOSE(AC[[M]:[M]],1,1,0,AC[[AB]:[AB]])),PRODUCT(INDEX(CMB[[BD_0O]:[BD_2O]],MATCH(ROUND(MIN(SUM(DW$4,$O24/1000),SUM($O24,DW$4/1000)),3),CMB[[Cmb_ID]:[Cmb_ID]],0),SUM(N(DW$1),N($R24),1)),CHOOSE(AC[[M]:[M]],1,0,1,AC[[DB]:[DB]])),PRODUCT(SUM(ROUND(AVERAGE(VALUE(DW$3),VALUE($P24)),0),CHOOSE(IF(OR(DW$1,$R24),4,INDEX(CMB[[Res_Rare]:[Res_Rare]],MATCH(ROUND(MIN(SUM(DW$4,$O24/1000),SUM($O24,DW$4/1000)),3),CMB[[Cmb_ID]:[Cmb_ID]],0))),-1,-1,0,0)),IF(OR(DW$1,$R24),4,INDEX(CMB[[Cmb_Rare]:[Cmb_Rare]],MATCH(ROUND(MIN(SUM(DW$4,$O24/1000),SUM($O24,DW$4/1000)),3),CMB[[Cmb_ID]:[Cmb_ID]],0))),CHOOSE(AC[[M]:[M]],2,1,1,SUM(AC[[AB]:[DB]])))),""))</f>
        <v/>
      </c>
      <c r="DX24" t="str">
        <f>IF(OR(DX$5="",$S24=""),"",IFERROR(SUM(PRODUCT(INDEX(CMB[[BA_0O]:[BA_2O]],MATCH(ROUND(MIN(SUM(DX$4,$O24/1000),SUM($O24,DX$4/1000)),3),CMB[[Cmb_ID]:[Cmb_ID]],0),SUM(N(DX$1),N($R24),1)),CHOOSE(AC[[M]:[M]],1,1,0,AC[[AB]:[AB]])),PRODUCT(INDEX(CMB[[BD_0O]:[BD_2O]],MATCH(ROUND(MIN(SUM(DX$4,$O24/1000),SUM($O24,DX$4/1000)),3),CMB[[Cmb_ID]:[Cmb_ID]],0),SUM(N(DX$1),N($R24),1)),CHOOSE(AC[[M]:[M]],1,0,1,AC[[DB]:[DB]])),PRODUCT(SUM(ROUND(AVERAGE(VALUE(DX$3),VALUE($P24)),0),CHOOSE(IF(OR(DX$1,$R24),4,INDEX(CMB[[Res_Rare]:[Res_Rare]],MATCH(ROUND(MIN(SUM(DX$4,$O24/1000),SUM($O24,DX$4/1000)),3),CMB[[Cmb_ID]:[Cmb_ID]],0))),-1,-1,0,0)),IF(OR(DX$1,$R24),4,INDEX(CMB[[Cmb_Rare]:[Cmb_Rare]],MATCH(ROUND(MIN(SUM(DX$4,$O24/1000),SUM($O24,DX$4/1000)),3),CMB[[Cmb_ID]:[Cmb_ID]],0))),CHOOSE(AC[[M]:[M]],2,1,1,SUM(AC[[AB]:[DB]])))),""))</f>
        <v/>
      </c>
      <c r="DY24" t="str">
        <f>IF(OR(DY$5="",$S24=""),"",IFERROR(SUM(PRODUCT(INDEX(CMB[[BA_0O]:[BA_2O]],MATCH(ROUND(MIN(SUM(DY$4,$O24/1000),SUM($O24,DY$4/1000)),3),CMB[[Cmb_ID]:[Cmb_ID]],0),SUM(N(DY$1),N($R24),1)),CHOOSE(AC[[M]:[M]],1,1,0,AC[[AB]:[AB]])),PRODUCT(INDEX(CMB[[BD_0O]:[BD_2O]],MATCH(ROUND(MIN(SUM(DY$4,$O24/1000),SUM($O24,DY$4/1000)),3),CMB[[Cmb_ID]:[Cmb_ID]],0),SUM(N(DY$1),N($R24),1)),CHOOSE(AC[[M]:[M]],1,0,1,AC[[DB]:[DB]])),PRODUCT(SUM(ROUND(AVERAGE(VALUE(DY$3),VALUE($P24)),0),CHOOSE(IF(OR(DY$1,$R24),4,INDEX(CMB[[Res_Rare]:[Res_Rare]],MATCH(ROUND(MIN(SUM(DY$4,$O24/1000),SUM($O24,DY$4/1000)),3),CMB[[Cmb_ID]:[Cmb_ID]],0))),-1,-1,0,0)),IF(OR(DY$1,$R24),4,INDEX(CMB[[Cmb_Rare]:[Cmb_Rare]],MATCH(ROUND(MIN(SUM(DY$4,$O24/1000),SUM($O24,DY$4/1000)),3),CMB[[Cmb_ID]:[Cmb_ID]],0))),CHOOSE(AC[[M]:[M]],2,1,1,SUM(AC[[AB]:[DB]])))),""))</f>
        <v/>
      </c>
      <c r="DZ24" t="str">
        <f>IF(OR(DZ$5="",$S24=""),"",IFERROR(SUM(PRODUCT(INDEX(CMB[[BA_0O]:[BA_2O]],MATCH(ROUND(MIN(SUM(DZ$4,$O24/1000),SUM($O24,DZ$4/1000)),3),CMB[[Cmb_ID]:[Cmb_ID]],0),SUM(N(DZ$1),N($R24),1)),CHOOSE(AC[[M]:[M]],1,1,0,AC[[AB]:[AB]])),PRODUCT(INDEX(CMB[[BD_0O]:[BD_2O]],MATCH(ROUND(MIN(SUM(DZ$4,$O24/1000),SUM($O24,DZ$4/1000)),3),CMB[[Cmb_ID]:[Cmb_ID]],0),SUM(N(DZ$1),N($R24),1)),CHOOSE(AC[[M]:[M]],1,0,1,AC[[DB]:[DB]])),PRODUCT(SUM(ROUND(AVERAGE(VALUE(DZ$3),VALUE($P24)),0),CHOOSE(IF(OR(DZ$1,$R24),4,INDEX(CMB[[Res_Rare]:[Res_Rare]],MATCH(ROUND(MIN(SUM(DZ$4,$O24/1000),SUM($O24,DZ$4/1000)),3),CMB[[Cmb_ID]:[Cmb_ID]],0))),-1,-1,0,0)),IF(OR(DZ$1,$R24),4,INDEX(CMB[[Cmb_Rare]:[Cmb_Rare]],MATCH(ROUND(MIN(SUM(DZ$4,$O24/1000),SUM($O24,DZ$4/1000)),3),CMB[[Cmb_ID]:[Cmb_ID]],0))),CHOOSE(AC[[M]:[M]],2,1,1,SUM(AC[[AB]:[DB]])))),""))</f>
        <v/>
      </c>
      <c r="EA24" t="str">
        <f>IF(OR(EA$5="",$S24=""),"",IFERROR(SUM(PRODUCT(INDEX(CMB[[BA_0O]:[BA_2O]],MATCH(ROUND(MIN(SUM(EA$4,$O24/1000),SUM($O24,EA$4/1000)),3),CMB[[Cmb_ID]:[Cmb_ID]],0),SUM(N(EA$1),N($R24),1)),CHOOSE(AC[[M]:[M]],1,1,0,AC[[AB]:[AB]])),PRODUCT(INDEX(CMB[[BD_0O]:[BD_2O]],MATCH(ROUND(MIN(SUM(EA$4,$O24/1000),SUM($O24,EA$4/1000)),3),CMB[[Cmb_ID]:[Cmb_ID]],0),SUM(N(EA$1),N($R24),1)),CHOOSE(AC[[M]:[M]],1,0,1,AC[[DB]:[DB]])),PRODUCT(SUM(ROUND(AVERAGE(VALUE(EA$3),VALUE($P24)),0),CHOOSE(IF(OR(EA$1,$R24),4,INDEX(CMB[[Res_Rare]:[Res_Rare]],MATCH(ROUND(MIN(SUM(EA$4,$O24/1000),SUM($O24,EA$4/1000)),3),CMB[[Cmb_ID]:[Cmb_ID]],0))),-1,-1,0,0)),IF(OR(EA$1,$R24),4,INDEX(CMB[[Cmb_Rare]:[Cmb_Rare]],MATCH(ROUND(MIN(SUM(EA$4,$O24/1000),SUM($O24,EA$4/1000)),3),CMB[[Cmb_ID]:[Cmb_ID]],0))),CHOOSE(AC[[M]:[M]],2,1,1,SUM(AC[[AB]:[DB]])))),""))</f>
        <v/>
      </c>
      <c r="EB24" t="str">
        <f>IF(OR(EB$5="",$S24=""),"",IFERROR(SUM(PRODUCT(INDEX(CMB[[BA_0O]:[BA_2O]],MATCH(ROUND(MIN(SUM(EB$4,$O24/1000),SUM($O24,EB$4/1000)),3),CMB[[Cmb_ID]:[Cmb_ID]],0),SUM(N(EB$1),N($R24),1)),CHOOSE(AC[[M]:[M]],1,1,0,AC[[AB]:[AB]])),PRODUCT(INDEX(CMB[[BD_0O]:[BD_2O]],MATCH(ROUND(MIN(SUM(EB$4,$O24/1000),SUM($O24,EB$4/1000)),3),CMB[[Cmb_ID]:[Cmb_ID]],0),SUM(N(EB$1),N($R24),1)),CHOOSE(AC[[M]:[M]],1,0,1,AC[[DB]:[DB]])),PRODUCT(SUM(ROUND(AVERAGE(VALUE(EB$3),VALUE($P24)),0),CHOOSE(IF(OR(EB$1,$R24),4,INDEX(CMB[[Res_Rare]:[Res_Rare]],MATCH(ROUND(MIN(SUM(EB$4,$O24/1000),SUM($O24,EB$4/1000)),3),CMB[[Cmb_ID]:[Cmb_ID]],0))),-1,-1,0,0)),IF(OR(EB$1,$R24),4,INDEX(CMB[[Cmb_Rare]:[Cmb_Rare]],MATCH(ROUND(MIN(SUM(EB$4,$O24/1000),SUM($O24,EB$4/1000)),3),CMB[[Cmb_ID]:[Cmb_ID]],0))),CHOOSE(AC[[M]:[M]],2,1,1,SUM(AC[[AB]:[DB]])))),""))</f>
        <v/>
      </c>
      <c r="EC24" t="str">
        <f>IF(OR(EC$5="",$S24=""),"",IFERROR(SUM(PRODUCT(INDEX(CMB[[BA_0O]:[BA_2O]],MATCH(ROUND(MIN(SUM(EC$4,$O24/1000),SUM($O24,EC$4/1000)),3),CMB[[Cmb_ID]:[Cmb_ID]],0),SUM(N(EC$1),N($R24),1)),CHOOSE(AC[[M]:[M]],1,1,0,AC[[AB]:[AB]])),PRODUCT(INDEX(CMB[[BD_0O]:[BD_2O]],MATCH(ROUND(MIN(SUM(EC$4,$O24/1000),SUM($O24,EC$4/1000)),3),CMB[[Cmb_ID]:[Cmb_ID]],0),SUM(N(EC$1),N($R24),1)),CHOOSE(AC[[M]:[M]],1,0,1,AC[[DB]:[DB]])),PRODUCT(SUM(ROUND(AVERAGE(VALUE(EC$3),VALUE($P24)),0),CHOOSE(IF(OR(EC$1,$R24),4,INDEX(CMB[[Res_Rare]:[Res_Rare]],MATCH(ROUND(MIN(SUM(EC$4,$O24/1000),SUM($O24,EC$4/1000)),3),CMB[[Cmb_ID]:[Cmb_ID]],0))),-1,-1,0,0)),IF(OR(EC$1,$R24),4,INDEX(CMB[[Cmb_Rare]:[Cmb_Rare]],MATCH(ROUND(MIN(SUM(EC$4,$O24/1000),SUM($O24,EC$4/1000)),3),CMB[[Cmb_ID]:[Cmb_ID]],0))),CHOOSE(AC[[M]:[M]],2,1,1,SUM(AC[[AB]:[DB]])))),""))</f>
        <v/>
      </c>
      <c r="ED24" t="str">
        <f>IF(OR(ED$5="",$S24=""),"",IFERROR(SUM(PRODUCT(INDEX(CMB[[BA_0O]:[BA_2O]],MATCH(ROUND(MIN(SUM(ED$4,$O24/1000),SUM($O24,ED$4/1000)),3),CMB[[Cmb_ID]:[Cmb_ID]],0),SUM(N(ED$1),N($R24),1)),CHOOSE(AC[[M]:[M]],1,1,0,AC[[AB]:[AB]])),PRODUCT(INDEX(CMB[[BD_0O]:[BD_2O]],MATCH(ROUND(MIN(SUM(ED$4,$O24/1000),SUM($O24,ED$4/1000)),3),CMB[[Cmb_ID]:[Cmb_ID]],0),SUM(N(ED$1),N($R24),1)),CHOOSE(AC[[M]:[M]],1,0,1,AC[[DB]:[DB]])),PRODUCT(SUM(ROUND(AVERAGE(VALUE(ED$3),VALUE($P24)),0),CHOOSE(IF(OR(ED$1,$R24),4,INDEX(CMB[[Res_Rare]:[Res_Rare]],MATCH(ROUND(MIN(SUM(ED$4,$O24/1000),SUM($O24,ED$4/1000)),3),CMB[[Cmb_ID]:[Cmb_ID]],0))),-1,-1,0,0)),IF(OR(ED$1,$R24),4,INDEX(CMB[[Cmb_Rare]:[Cmb_Rare]],MATCH(ROUND(MIN(SUM(ED$4,$O24/1000),SUM($O24,ED$4/1000)),3),CMB[[Cmb_ID]:[Cmb_ID]],0))),CHOOSE(AC[[M]:[M]],2,1,1,SUM(AC[[AB]:[DB]])))),""))</f>
        <v/>
      </c>
      <c r="EE24" t="str">
        <f>IF(OR(EE$5="",$S24=""),"",IFERROR(SUM(PRODUCT(INDEX(CMB[[BA_0O]:[BA_2O]],MATCH(ROUND(MIN(SUM(EE$4,$O24/1000),SUM($O24,EE$4/1000)),3),CMB[[Cmb_ID]:[Cmb_ID]],0),SUM(N(EE$1),N($R24),1)),CHOOSE(AC[[M]:[M]],1,1,0,AC[[AB]:[AB]])),PRODUCT(INDEX(CMB[[BD_0O]:[BD_2O]],MATCH(ROUND(MIN(SUM(EE$4,$O24/1000),SUM($O24,EE$4/1000)),3),CMB[[Cmb_ID]:[Cmb_ID]],0),SUM(N(EE$1),N($R24),1)),CHOOSE(AC[[M]:[M]],1,0,1,AC[[DB]:[DB]])),PRODUCT(SUM(ROUND(AVERAGE(VALUE(EE$3),VALUE($P24)),0),CHOOSE(IF(OR(EE$1,$R24),4,INDEX(CMB[[Res_Rare]:[Res_Rare]],MATCH(ROUND(MIN(SUM(EE$4,$O24/1000),SUM($O24,EE$4/1000)),3),CMB[[Cmb_ID]:[Cmb_ID]],0))),-1,-1,0,0)),IF(OR(EE$1,$R24),4,INDEX(CMB[[Cmb_Rare]:[Cmb_Rare]],MATCH(ROUND(MIN(SUM(EE$4,$O24/1000),SUM($O24,EE$4/1000)),3),CMB[[Cmb_ID]:[Cmb_ID]],0))),CHOOSE(AC[[M]:[M]],2,1,1,SUM(AC[[AB]:[DB]])))),""))</f>
        <v/>
      </c>
      <c r="EF24" t="str">
        <f>IF(OR(EF$5="",$S24=""),"",IFERROR(SUM(PRODUCT(INDEX(CMB[[BA_0O]:[BA_2O]],MATCH(ROUND(MIN(SUM(EF$4,$O24/1000),SUM($O24,EF$4/1000)),3),CMB[[Cmb_ID]:[Cmb_ID]],0),SUM(N(EF$1),N($R24),1)),CHOOSE(AC[[M]:[M]],1,1,0,AC[[AB]:[AB]])),PRODUCT(INDEX(CMB[[BD_0O]:[BD_2O]],MATCH(ROUND(MIN(SUM(EF$4,$O24/1000),SUM($O24,EF$4/1000)),3),CMB[[Cmb_ID]:[Cmb_ID]],0),SUM(N(EF$1),N($R24),1)),CHOOSE(AC[[M]:[M]],1,0,1,AC[[DB]:[DB]])),PRODUCT(SUM(ROUND(AVERAGE(VALUE(EF$3),VALUE($P24)),0),CHOOSE(IF(OR(EF$1,$R24),4,INDEX(CMB[[Res_Rare]:[Res_Rare]],MATCH(ROUND(MIN(SUM(EF$4,$O24/1000),SUM($O24,EF$4/1000)),3),CMB[[Cmb_ID]:[Cmb_ID]],0))),-1,-1,0,0)),IF(OR(EF$1,$R24),4,INDEX(CMB[[Cmb_Rare]:[Cmb_Rare]],MATCH(ROUND(MIN(SUM(EF$4,$O24/1000),SUM($O24,EF$4/1000)),3),CMB[[Cmb_ID]:[Cmb_ID]],0))),CHOOSE(AC[[M]:[M]],2,1,1,SUM(AC[[AB]:[DB]])))),""))</f>
        <v/>
      </c>
      <c r="EG24" t="str">
        <f>IF(OR(EG$5="",$S24=""),"",IFERROR(SUM(PRODUCT(INDEX(CMB[[BA_0O]:[BA_2O]],MATCH(ROUND(MIN(SUM(EG$4,$O24/1000),SUM($O24,EG$4/1000)),3),CMB[[Cmb_ID]:[Cmb_ID]],0),SUM(N(EG$1),N($R24),1)),CHOOSE(AC[[M]:[M]],1,1,0,AC[[AB]:[AB]])),PRODUCT(INDEX(CMB[[BD_0O]:[BD_2O]],MATCH(ROUND(MIN(SUM(EG$4,$O24/1000),SUM($O24,EG$4/1000)),3),CMB[[Cmb_ID]:[Cmb_ID]],0),SUM(N(EG$1),N($R24),1)),CHOOSE(AC[[M]:[M]],1,0,1,AC[[DB]:[DB]])),PRODUCT(SUM(ROUND(AVERAGE(VALUE(EG$3),VALUE($P24)),0),CHOOSE(IF(OR(EG$1,$R24),4,INDEX(CMB[[Res_Rare]:[Res_Rare]],MATCH(ROUND(MIN(SUM(EG$4,$O24/1000),SUM($O24,EG$4/1000)),3),CMB[[Cmb_ID]:[Cmb_ID]],0))),-1,-1,0,0)),IF(OR(EG$1,$R24),4,INDEX(CMB[[Cmb_Rare]:[Cmb_Rare]],MATCH(ROUND(MIN(SUM(EG$4,$O24/1000),SUM($O24,EG$4/1000)),3),CMB[[Cmb_ID]:[Cmb_ID]],0))),CHOOSE(AC[[M]:[M]],2,1,1,SUM(AC[[AB]:[DB]])))),""))</f>
        <v/>
      </c>
      <c r="EH24" t="str">
        <f>IF(OR(EH$5="",$S24=""),"",IFERROR(SUM(PRODUCT(INDEX(CMB[[BA_0O]:[BA_2O]],MATCH(ROUND(MIN(SUM(EH$4,$O24/1000),SUM($O24,EH$4/1000)),3),CMB[[Cmb_ID]:[Cmb_ID]],0),SUM(N(EH$1),N($R24),1)),CHOOSE(AC[[M]:[M]],1,1,0,AC[[AB]:[AB]])),PRODUCT(INDEX(CMB[[BD_0O]:[BD_2O]],MATCH(ROUND(MIN(SUM(EH$4,$O24/1000),SUM($O24,EH$4/1000)),3),CMB[[Cmb_ID]:[Cmb_ID]],0),SUM(N(EH$1),N($R24),1)),CHOOSE(AC[[M]:[M]],1,0,1,AC[[DB]:[DB]])),PRODUCT(SUM(ROUND(AVERAGE(VALUE(EH$3),VALUE($P24)),0),CHOOSE(IF(OR(EH$1,$R24),4,INDEX(CMB[[Res_Rare]:[Res_Rare]],MATCH(ROUND(MIN(SUM(EH$4,$O24/1000),SUM($O24,EH$4/1000)),3),CMB[[Cmb_ID]:[Cmb_ID]],0))),-1,-1,0,0)),IF(OR(EH$1,$R24),4,INDEX(CMB[[Cmb_Rare]:[Cmb_Rare]],MATCH(ROUND(MIN(SUM(EH$4,$O24/1000),SUM($O24,EH$4/1000)),3),CMB[[Cmb_ID]:[Cmb_ID]],0))),CHOOSE(AC[[M]:[M]],2,1,1,SUM(AC[[AB]:[DB]])))),""))</f>
        <v/>
      </c>
      <c r="EI24" t="str">
        <f>IF(OR(EI$5="",$S24=""),"",IFERROR(SUM(PRODUCT(INDEX(CMB[[BA_0O]:[BA_2O]],MATCH(ROUND(MIN(SUM(EI$4,$O24/1000),SUM($O24,EI$4/1000)),3),CMB[[Cmb_ID]:[Cmb_ID]],0),SUM(N(EI$1),N($R24),1)),CHOOSE(AC[[M]:[M]],1,1,0,AC[[AB]:[AB]])),PRODUCT(INDEX(CMB[[BD_0O]:[BD_2O]],MATCH(ROUND(MIN(SUM(EI$4,$O24/1000),SUM($O24,EI$4/1000)),3),CMB[[Cmb_ID]:[Cmb_ID]],0),SUM(N(EI$1),N($R24),1)),CHOOSE(AC[[M]:[M]],1,0,1,AC[[DB]:[DB]])),PRODUCT(SUM(ROUND(AVERAGE(VALUE(EI$3),VALUE($P24)),0),CHOOSE(IF(OR(EI$1,$R24),4,INDEX(CMB[[Res_Rare]:[Res_Rare]],MATCH(ROUND(MIN(SUM(EI$4,$O24/1000),SUM($O24,EI$4/1000)),3),CMB[[Cmb_ID]:[Cmb_ID]],0))),-1,-1,0,0)),IF(OR(EI$1,$R24),4,INDEX(CMB[[Cmb_Rare]:[Cmb_Rare]],MATCH(ROUND(MIN(SUM(EI$4,$O24/1000),SUM($O24,EI$4/1000)),3),CMB[[Cmb_ID]:[Cmb_ID]],0))),CHOOSE(AC[[M]:[M]],2,1,1,SUM(AC[[AB]:[DB]])))),""))</f>
        <v/>
      </c>
      <c r="EJ24" t="str">
        <f>IF(OR(EJ$5="",$S24=""),"",IFERROR(SUM(PRODUCT(INDEX(CMB[[BA_0O]:[BA_2O]],MATCH(ROUND(MIN(SUM(EJ$4,$O24/1000),SUM($O24,EJ$4/1000)),3),CMB[[Cmb_ID]:[Cmb_ID]],0),SUM(N(EJ$1),N($R24),1)),CHOOSE(AC[[M]:[M]],1,1,0,AC[[AB]:[AB]])),PRODUCT(INDEX(CMB[[BD_0O]:[BD_2O]],MATCH(ROUND(MIN(SUM(EJ$4,$O24/1000),SUM($O24,EJ$4/1000)),3),CMB[[Cmb_ID]:[Cmb_ID]],0),SUM(N(EJ$1),N($R24),1)),CHOOSE(AC[[M]:[M]],1,0,1,AC[[DB]:[DB]])),PRODUCT(SUM(ROUND(AVERAGE(VALUE(EJ$3),VALUE($P24)),0),CHOOSE(IF(OR(EJ$1,$R24),4,INDEX(CMB[[Res_Rare]:[Res_Rare]],MATCH(ROUND(MIN(SUM(EJ$4,$O24/1000),SUM($O24,EJ$4/1000)),3),CMB[[Cmb_ID]:[Cmb_ID]],0))),-1,-1,0,0)),IF(OR(EJ$1,$R24),4,INDEX(CMB[[Cmb_Rare]:[Cmb_Rare]],MATCH(ROUND(MIN(SUM(EJ$4,$O24/1000),SUM($O24,EJ$4/1000)),3),CMB[[Cmb_ID]:[Cmb_ID]],0))),CHOOSE(AC[[M]:[M]],2,1,1,SUM(AC[[AB]:[DB]])))),""))</f>
        <v/>
      </c>
      <c r="EK24" t="str">
        <f>IF(OR(EK$5="",$S24=""),"",IFERROR(SUM(PRODUCT(INDEX(CMB[[BA_0O]:[BA_2O]],MATCH(ROUND(MIN(SUM(EK$4,$O24/1000),SUM($O24,EK$4/1000)),3),CMB[[Cmb_ID]:[Cmb_ID]],0),SUM(N(EK$1),N($R24),1)),CHOOSE(AC[[M]:[M]],1,1,0,AC[[AB]:[AB]])),PRODUCT(INDEX(CMB[[BD_0O]:[BD_2O]],MATCH(ROUND(MIN(SUM(EK$4,$O24/1000),SUM($O24,EK$4/1000)),3),CMB[[Cmb_ID]:[Cmb_ID]],0),SUM(N(EK$1),N($R24),1)),CHOOSE(AC[[M]:[M]],1,0,1,AC[[DB]:[DB]])),PRODUCT(SUM(ROUND(AVERAGE(VALUE(EK$3),VALUE($P24)),0),CHOOSE(IF(OR(EK$1,$R24),4,INDEX(CMB[[Res_Rare]:[Res_Rare]],MATCH(ROUND(MIN(SUM(EK$4,$O24/1000),SUM($O24,EK$4/1000)),3),CMB[[Cmb_ID]:[Cmb_ID]],0))),-1,-1,0,0)),IF(OR(EK$1,$R24),4,INDEX(CMB[[Cmb_Rare]:[Cmb_Rare]],MATCH(ROUND(MIN(SUM(EK$4,$O24/1000),SUM($O24,EK$4/1000)),3),CMB[[Cmb_ID]:[Cmb_ID]],0))),CHOOSE(AC[[M]:[M]],2,1,1,SUM(AC[[AB]:[DB]])))),""))</f>
        <v/>
      </c>
      <c r="EL24" t="str">
        <f>IF(OR(EL$5="",$S24=""),"",IFERROR(SUM(PRODUCT(INDEX(CMB[[BA_0O]:[BA_2O]],MATCH(ROUND(MIN(SUM(EL$4,$O24/1000),SUM($O24,EL$4/1000)),3),CMB[[Cmb_ID]:[Cmb_ID]],0),SUM(N(EL$1),N($R24),1)),CHOOSE(AC[[M]:[M]],1,1,0,AC[[AB]:[AB]])),PRODUCT(INDEX(CMB[[BD_0O]:[BD_2O]],MATCH(ROUND(MIN(SUM(EL$4,$O24/1000),SUM($O24,EL$4/1000)),3),CMB[[Cmb_ID]:[Cmb_ID]],0),SUM(N(EL$1),N($R24),1)),CHOOSE(AC[[M]:[M]],1,0,1,AC[[DB]:[DB]])),PRODUCT(SUM(ROUND(AVERAGE(VALUE(EL$3),VALUE($P24)),0),CHOOSE(IF(OR(EL$1,$R24),4,INDEX(CMB[[Res_Rare]:[Res_Rare]],MATCH(ROUND(MIN(SUM(EL$4,$O24/1000),SUM($O24,EL$4/1000)),3),CMB[[Cmb_ID]:[Cmb_ID]],0))),-1,-1,0,0)),IF(OR(EL$1,$R24),4,INDEX(CMB[[Cmb_Rare]:[Cmb_Rare]],MATCH(ROUND(MIN(SUM(EL$4,$O24/1000),SUM($O24,EL$4/1000)),3),CMB[[Cmb_ID]:[Cmb_ID]],0))),CHOOSE(AC[[M]:[M]],2,1,1,SUM(AC[[AB]:[DB]])))),""))</f>
        <v/>
      </c>
      <c r="EM24" t="str">
        <f>IF(OR(EM$5="",$S24=""),"",IFERROR(SUM(PRODUCT(INDEX(CMB[[BA_0O]:[BA_2O]],MATCH(ROUND(MIN(SUM(EM$4,$O24/1000),SUM($O24,EM$4/1000)),3),CMB[[Cmb_ID]:[Cmb_ID]],0),SUM(N(EM$1),N($R24),1)),CHOOSE(AC[[M]:[M]],1,1,0,AC[[AB]:[AB]])),PRODUCT(INDEX(CMB[[BD_0O]:[BD_2O]],MATCH(ROUND(MIN(SUM(EM$4,$O24/1000),SUM($O24,EM$4/1000)),3),CMB[[Cmb_ID]:[Cmb_ID]],0),SUM(N(EM$1),N($R24),1)),CHOOSE(AC[[M]:[M]],1,0,1,AC[[DB]:[DB]])),PRODUCT(SUM(ROUND(AVERAGE(VALUE(EM$3),VALUE($P24)),0),CHOOSE(IF(OR(EM$1,$R24),4,INDEX(CMB[[Res_Rare]:[Res_Rare]],MATCH(ROUND(MIN(SUM(EM$4,$O24/1000),SUM($O24,EM$4/1000)),3),CMB[[Cmb_ID]:[Cmb_ID]],0))),-1,-1,0,0)),IF(OR(EM$1,$R24),4,INDEX(CMB[[Cmb_Rare]:[Cmb_Rare]],MATCH(ROUND(MIN(SUM(EM$4,$O24/1000),SUM($O24,EM$4/1000)),3),CMB[[Cmb_ID]:[Cmb_ID]],0))),CHOOSE(AC[[M]:[M]],2,1,1,SUM(AC[[AB]:[DB]])))),""))</f>
        <v/>
      </c>
      <c r="EN24" t="str">
        <f>IF(OR(EN$5="",$S24=""),"",IFERROR(SUM(PRODUCT(INDEX(CMB[[BA_0O]:[BA_2O]],MATCH(ROUND(MIN(SUM(EN$4,$O24/1000),SUM($O24,EN$4/1000)),3),CMB[[Cmb_ID]:[Cmb_ID]],0),SUM(N(EN$1),N($R24),1)),CHOOSE(AC[[M]:[M]],1,1,0,AC[[AB]:[AB]])),PRODUCT(INDEX(CMB[[BD_0O]:[BD_2O]],MATCH(ROUND(MIN(SUM(EN$4,$O24/1000),SUM($O24,EN$4/1000)),3),CMB[[Cmb_ID]:[Cmb_ID]],0),SUM(N(EN$1),N($R24),1)),CHOOSE(AC[[M]:[M]],1,0,1,AC[[DB]:[DB]])),PRODUCT(SUM(ROUND(AVERAGE(VALUE(EN$3),VALUE($P24)),0),CHOOSE(IF(OR(EN$1,$R24),4,INDEX(CMB[[Res_Rare]:[Res_Rare]],MATCH(ROUND(MIN(SUM(EN$4,$O24/1000),SUM($O24,EN$4/1000)),3),CMB[[Cmb_ID]:[Cmb_ID]],0))),-1,-1,0,0)),IF(OR(EN$1,$R24),4,INDEX(CMB[[Cmb_Rare]:[Cmb_Rare]],MATCH(ROUND(MIN(SUM(EN$4,$O24/1000),SUM($O24,EN$4/1000)),3),CMB[[Cmb_ID]:[Cmb_ID]],0))),CHOOSE(AC[[M]:[M]],2,1,1,SUM(AC[[AB]:[DB]])))),""))</f>
        <v/>
      </c>
      <c r="EO24" t="str">
        <f>IF(OR(EO$5="",$S24=""),"",IFERROR(SUM(PRODUCT(INDEX(CMB[[BA_0O]:[BA_2O]],MATCH(ROUND(MIN(SUM(EO$4,$O24/1000),SUM($O24,EO$4/1000)),3),CMB[[Cmb_ID]:[Cmb_ID]],0),SUM(N(EO$1),N($R24),1)),CHOOSE(AC[[M]:[M]],1,1,0,AC[[AB]:[AB]])),PRODUCT(INDEX(CMB[[BD_0O]:[BD_2O]],MATCH(ROUND(MIN(SUM(EO$4,$O24/1000),SUM($O24,EO$4/1000)),3),CMB[[Cmb_ID]:[Cmb_ID]],0),SUM(N(EO$1),N($R24),1)),CHOOSE(AC[[M]:[M]],1,0,1,AC[[DB]:[DB]])),PRODUCT(SUM(ROUND(AVERAGE(VALUE(EO$3),VALUE($P24)),0),CHOOSE(IF(OR(EO$1,$R24),4,INDEX(CMB[[Res_Rare]:[Res_Rare]],MATCH(ROUND(MIN(SUM(EO$4,$O24/1000),SUM($O24,EO$4/1000)),3),CMB[[Cmb_ID]:[Cmb_ID]],0))),-1,-1,0,0)),IF(OR(EO$1,$R24),4,INDEX(CMB[[Cmb_Rare]:[Cmb_Rare]],MATCH(ROUND(MIN(SUM(EO$4,$O24/1000),SUM($O24,EO$4/1000)),3),CMB[[Cmb_ID]:[Cmb_ID]],0))),CHOOSE(AC[[M]:[M]],2,1,1,SUM(AC[[AB]:[DB]])))),""))</f>
        <v/>
      </c>
      <c r="EP24" t="str">
        <f>IF(OR(EP$5="",$S24=""),"",IFERROR(SUM(PRODUCT(INDEX(CMB[[BA_0O]:[BA_2O]],MATCH(ROUND(MIN(SUM(EP$4,$O24/1000),SUM($O24,EP$4/1000)),3),CMB[[Cmb_ID]:[Cmb_ID]],0),SUM(N(EP$1),N($R24),1)),CHOOSE(AC[[M]:[M]],1,1,0,AC[[AB]:[AB]])),PRODUCT(INDEX(CMB[[BD_0O]:[BD_2O]],MATCH(ROUND(MIN(SUM(EP$4,$O24/1000),SUM($O24,EP$4/1000)),3),CMB[[Cmb_ID]:[Cmb_ID]],0),SUM(N(EP$1),N($R24),1)),CHOOSE(AC[[M]:[M]],1,0,1,AC[[DB]:[DB]])),PRODUCT(SUM(ROUND(AVERAGE(VALUE(EP$3),VALUE($P24)),0),CHOOSE(IF(OR(EP$1,$R24),4,INDEX(CMB[[Res_Rare]:[Res_Rare]],MATCH(ROUND(MIN(SUM(EP$4,$O24/1000),SUM($O24,EP$4/1000)),3),CMB[[Cmb_ID]:[Cmb_ID]],0))),-1,-1,0,0)),IF(OR(EP$1,$R24),4,INDEX(CMB[[Cmb_Rare]:[Cmb_Rare]],MATCH(ROUND(MIN(SUM(EP$4,$O24/1000),SUM($O24,EP$4/1000)),3),CMB[[Cmb_ID]:[Cmb_ID]],0))),CHOOSE(AC[[M]:[M]],2,1,1,SUM(AC[[AB]:[DB]])))),""))</f>
        <v/>
      </c>
      <c r="EQ24" t="str">
        <f>IF(OR(EQ$5="",$S24=""),"",IFERROR(SUM(PRODUCT(INDEX(CMB[[BA_0O]:[BA_2O]],MATCH(ROUND(MIN(SUM(EQ$4,$O24/1000),SUM($O24,EQ$4/1000)),3),CMB[[Cmb_ID]:[Cmb_ID]],0),SUM(N(EQ$1),N($R24),1)),CHOOSE(AC[[M]:[M]],1,1,0,AC[[AB]:[AB]])),PRODUCT(INDEX(CMB[[BD_0O]:[BD_2O]],MATCH(ROUND(MIN(SUM(EQ$4,$O24/1000),SUM($O24,EQ$4/1000)),3),CMB[[Cmb_ID]:[Cmb_ID]],0),SUM(N(EQ$1),N($R24),1)),CHOOSE(AC[[M]:[M]],1,0,1,AC[[DB]:[DB]])),PRODUCT(SUM(ROUND(AVERAGE(VALUE(EQ$3),VALUE($P24)),0),CHOOSE(IF(OR(EQ$1,$R24),4,INDEX(CMB[[Res_Rare]:[Res_Rare]],MATCH(ROUND(MIN(SUM(EQ$4,$O24/1000),SUM($O24,EQ$4/1000)),3),CMB[[Cmb_ID]:[Cmb_ID]],0))),-1,-1,0,0)),IF(OR(EQ$1,$R24),4,INDEX(CMB[[Cmb_Rare]:[Cmb_Rare]],MATCH(ROUND(MIN(SUM(EQ$4,$O24/1000),SUM($O24,EQ$4/1000)),3),CMB[[Cmb_ID]:[Cmb_ID]],0))),CHOOSE(AC[[M]:[M]],2,1,1,SUM(AC[[AB]:[DB]])))),""))</f>
        <v/>
      </c>
      <c r="ER24" t="str">
        <f>IF(OR(ER$5="",$S24=""),"",IFERROR(SUM(PRODUCT(INDEX(CMB[[BA_0O]:[BA_2O]],MATCH(ROUND(MIN(SUM(ER$4,$O24/1000),SUM($O24,ER$4/1000)),3),CMB[[Cmb_ID]:[Cmb_ID]],0),SUM(N(ER$1),N($R24),1)),CHOOSE(AC[[M]:[M]],1,1,0,AC[[AB]:[AB]])),PRODUCT(INDEX(CMB[[BD_0O]:[BD_2O]],MATCH(ROUND(MIN(SUM(ER$4,$O24/1000),SUM($O24,ER$4/1000)),3),CMB[[Cmb_ID]:[Cmb_ID]],0),SUM(N(ER$1),N($R24),1)),CHOOSE(AC[[M]:[M]],1,0,1,AC[[DB]:[DB]])),PRODUCT(SUM(ROUND(AVERAGE(VALUE(ER$3),VALUE($P24)),0),CHOOSE(IF(OR(ER$1,$R24),4,INDEX(CMB[[Res_Rare]:[Res_Rare]],MATCH(ROUND(MIN(SUM(ER$4,$O24/1000),SUM($O24,ER$4/1000)),3),CMB[[Cmb_ID]:[Cmb_ID]],0))),-1,-1,0,0)),IF(OR(ER$1,$R24),4,INDEX(CMB[[Cmb_Rare]:[Cmb_Rare]],MATCH(ROUND(MIN(SUM(ER$4,$O24/1000),SUM($O24,ER$4/1000)),3),CMB[[Cmb_ID]:[Cmb_ID]],0))),CHOOSE(AC[[M]:[M]],2,1,1,SUM(AC[[AB]:[DB]])))),""))</f>
        <v/>
      </c>
      <c r="ES24" t="str">
        <f>IF(OR(ES$5="",$S24=""),"",IFERROR(SUM(PRODUCT(INDEX(CMB[[BA_0O]:[BA_2O]],MATCH(ROUND(MIN(SUM(ES$4,$O24/1000),SUM($O24,ES$4/1000)),3),CMB[[Cmb_ID]:[Cmb_ID]],0),SUM(N(ES$1),N($R24),1)),CHOOSE(AC[[M]:[M]],1,1,0,AC[[AB]:[AB]])),PRODUCT(INDEX(CMB[[BD_0O]:[BD_2O]],MATCH(ROUND(MIN(SUM(ES$4,$O24/1000),SUM($O24,ES$4/1000)),3),CMB[[Cmb_ID]:[Cmb_ID]],0),SUM(N(ES$1),N($R24),1)),CHOOSE(AC[[M]:[M]],1,0,1,AC[[DB]:[DB]])),PRODUCT(SUM(ROUND(AVERAGE(VALUE(ES$3),VALUE($P24)),0),CHOOSE(IF(OR(ES$1,$R24),4,INDEX(CMB[[Res_Rare]:[Res_Rare]],MATCH(ROUND(MIN(SUM(ES$4,$O24/1000),SUM($O24,ES$4/1000)),3),CMB[[Cmb_ID]:[Cmb_ID]],0))),-1,-1,0,0)),IF(OR(ES$1,$R24),4,INDEX(CMB[[Cmb_Rare]:[Cmb_Rare]],MATCH(ROUND(MIN(SUM(ES$4,$O24/1000),SUM($O24,ES$4/1000)),3),CMB[[Cmb_ID]:[Cmb_ID]],0))),CHOOSE(AC[[M]:[M]],2,1,1,SUM(AC[[AB]:[DB]])))),""))</f>
        <v/>
      </c>
      <c r="ET24" t="str">
        <f>IF(OR(ET$5="",$S24=""),"",IFERROR(SUM(PRODUCT(INDEX(CMB[[BA_0O]:[BA_2O]],MATCH(ROUND(MIN(SUM(ET$4,$O24/1000),SUM($O24,ET$4/1000)),3),CMB[[Cmb_ID]:[Cmb_ID]],0),SUM(N(ET$1),N($R24),1)),CHOOSE(AC[[M]:[M]],1,1,0,AC[[AB]:[AB]])),PRODUCT(INDEX(CMB[[BD_0O]:[BD_2O]],MATCH(ROUND(MIN(SUM(ET$4,$O24/1000),SUM($O24,ET$4/1000)),3),CMB[[Cmb_ID]:[Cmb_ID]],0),SUM(N(ET$1),N($R24),1)),CHOOSE(AC[[M]:[M]],1,0,1,AC[[DB]:[DB]])),PRODUCT(SUM(ROUND(AVERAGE(VALUE(ET$3),VALUE($P24)),0),CHOOSE(IF(OR(ET$1,$R24),4,INDEX(CMB[[Res_Rare]:[Res_Rare]],MATCH(ROUND(MIN(SUM(ET$4,$O24/1000),SUM($O24,ET$4/1000)),3),CMB[[Cmb_ID]:[Cmb_ID]],0))),-1,-1,0,0)),IF(OR(ET$1,$R24),4,INDEX(CMB[[Cmb_Rare]:[Cmb_Rare]],MATCH(ROUND(MIN(SUM(ET$4,$O24/1000),SUM($O24,ET$4/1000)),3),CMB[[Cmb_ID]:[Cmb_ID]],0))),CHOOSE(AC[[M]:[M]],2,1,1,SUM(AC[[AB]:[DB]])))),""))</f>
        <v/>
      </c>
      <c r="EU24" t="str">
        <f>IF(OR(EU$5="",$S24=""),"",IFERROR(SUM(PRODUCT(INDEX(CMB[[BA_0O]:[BA_2O]],MATCH(ROUND(MIN(SUM(EU$4,$O24/1000),SUM($O24,EU$4/1000)),3),CMB[[Cmb_ID]:[Cmb_ID]],0),SUM(N(EU$1),N($R24),1)),CHOOSE(AC[[M]:[M]],1,1,0,AC[[AB]:[AB]])),PRODUCT(INDEX(CMB[[BD_0O]:[BD_2O]],MATCH(ROUND(MIN(SUM(EU$4,$O24/1000),SUM($O24,EU$4/1000)),3),CMB[[Cmb_ID]:[Cmb_ID]],0),SUM(N(EU$1),N($R24),1)),CHOOSE(AC[[M]:[M]],1,0,1,AC[[DB]:[DB]])),PRODUCT(SUM(ROUND(AVERAGE(VALUE(EU$3),VALUE($P24)),0),CHOOSE(IF(OR(EU$1,$R24),4,INDEX(CMB[[Res_Rare]:[Res_Rare]],MATCH(ROUND(MIN(SUM(EU$4,$O24/1000),SUM($O24,EU$4/1000)),3),CMB[[Cmb_ID]:[Cmb_ID]],0))),-1,-1,0,0)),IF(OR(EU$1,$R24),4,INDEX(CMB[[Cmb_Rare]:[Cmb_Rare]],MATCH(ROUND(MIN(SUM(EU$4,$O24/1000),SUM($O24,EU$4/1000)),3),CMB[[Cmb_ID]:[Cmb_ID]],0))),CHOOSE(AC[[M]:[M]],2,1,1,SUM(AC[[AB]:[DB]])))),""))</f>
        <v/>
      </c>
      <c r="EV24" t="str">
        <f>IF(OR(EV$5="",$S24=""),"",IFERROR(SUM(PRODUCT(INDEX(CMB[[BA_0O]:[BA_2O]],MATCH(ROUND(MIN(SUM(EV$4,$O24/1000),SUM($O24,EV$4/1000)),3),CMB[[Cmb_ID]:[Cmb_ID]],0),SUM(N(EV$1),N($R24),1)),CHOOSE(AC[[M]:[M]],1,1,0,AC[[AB]:[AB]])),PRODUCT(INDEX(CMB[[BD_0O]:[BD_2O]],MATCH(ROUND(MIN(SUM(EV$4,$O24/1000),SUM($O24,EV$4/1000)),3),CMB[[Cmb_ID]:[Cmb_ID]],0),SUM(N(EV$1),N($R24),1)),CHOOSE(AC[[M]:[M]],1,0,1,AC[[DB]:[DB]])),PRODUCT(SUM(ROUND(AVERAGE(VALUE(EV$3),VALUE($P24)),0),CHOOSE(IF(OR(EV$1,$R24),4,INDEX(CMB[[Res_Rare]:[Res_Rare]],MATCH(ROUND(MIN(SUM(EV$4,$O24/1000),SUM($O24,EV$4/1000)),3),CMB[[Cmb_ID]:[Cmb_ID]],0))),-1,-1,0,0)),IF(OR(EV$1,$R24),4,INDEX(CMB[[Cmb_Rare]:[Cmb_Rare]],MATCH(ROUND(MIN(SUM(EV$4,$O24/1000),SUM($O24,EV$4/1000)),3),CMB[[Cmb_ID]:[Cmb_ID]],0))),CHOOSE(AC[[M]:[M]],2,1,1,SUM(AC[[AB]:[DB]])))),""))</f>
        <v/>
      </c>
      <c r="EW24" t="str">
        <f>IF(OR(EW$5="",$S24=""),"",IFERROR(SUM(PRODUCT(INDEX(CMB[[BA_0O]:[BA_2O]],MATCH(ROUND(MIN(SUM(EW$4,$O24/1000),SUM($O24,EW$4/1000)),3),CMB[[Cmb_ID]:[Cmb_ID]],0),SUM(N(EW$1),N($R24),1)),CHOOSE(AC[[M]:[M]],1,1,0,AC[[AB]:[AB]])),PRODUCT(INDEX(CMB[[BD_0O]:[BD_2O]],MATCH(ROUND(MIN(SUM(EW$4,$O24/1000),SUM($O24,EW$4/1000)),3),CMB[[Cmb_ID]:[Cmb_ID]],0),SUM(N(EW$1),N($R24),1)),CHOOSE(AC[[M]:[M]],1,0,1,AC[[DB]:[DB]])),PRODUCT(SUM(ROUND(AVERAGE(VALUE(EW$3),VALUE($P24)),0),CHOOSE(IF(OR(EW$1,$R24),4,INDEX(CMB[[Res_Rare]:[Res_Rare]],MATCH(ROUND(MIN(SUM(EW$4,$O24/1000),SUM($O24,EW$4/1000)),3),CMB[[Cmb_ID]:[Cmb_ID]],0))),-1,-1,0,0)),IF(OR(EW$1,$R24),4,INDEX(CMB[[Cmb_Rare]:[Cmb_Rare]],MATCH(ROUND(MIN(SUM(EW$4,$O24/1000),SUM($O24,EW$4/1000)),3),CMB[[Cmb_ID]:[Cmb_ID]],0))),CHOOSE(AC[[M]:[M]],2,1,1,SUM(AC[[AB]:[DB]])))),""))</f>
        <v/>
      </c>
      <c r="EX24" t="str">
        <f>IF(OR(EX$5="",$S24=""),"",IFERROR(SUM(PRODUCT(INDEX(CMB[[BA_0O]:[BA_2O]],MATCH(ROUND(MIN(SUM(EX$4,$O24/1000),SUM($O24,EX$4/1000)),3),CMB[[Cmb_ID]:[Cmb_ID]],0),SUM(N(EX$1),N($R24),1)),CHOOSE(AC[[M]:[M]],1,1,0,AC[[AB]:[AB]])),PRODUCT(INDEX(CMB[[BD_0O]:[BD_2O]],MATCH(ROUND(MIN(SUM(EX$4,$O24/1000),SUM($O24,EX$4/1000)),3),CMB[[Cmb_ID]:[Cmb_ID]],0),SUM(N(EX$1),N($R24),1)),CHOOSE(AC[[M]:[M]],1,0,1,AC[[DB]:[DB]])),PRODUCT(SUM(ROUND(AVERAGE(VALUE(EX$3),VALUE($P24)),0),CHOOSE(IF(OR(EX$1,$R24),4,INDEX(CMB[[Res_Rare]:[Res_Rare]],MATCH(ROUND(MIN(SUM(EX$4,$O24/1000),SUM($O24,EX$4/1000)),3),CMB[[Cmb_ID]:[Cmb_ID]],0))),-1,-1,0,0)),IF(OR(EX$1,$R24),4,INDEX(CMB[[Cmb_Rare]:[Cmb_Rare]],MATCH(ROUND(MIN(SUM(EX$4,$O24/1000),SUM($O24,EX$4/1000)),3),CMB[[Cmb_ID]:[Cmb_ID]],0))),CHOOSE(AC[[M]:[M]],2,1,1,SUM(AC[[AB]:[DB]])))),""))</f>
        <v/>
      </c>
      <c r="EY24" t="str">
        <f>IF(OR(EY$5="",$S24=""),"",IFERROR(SUM(PRODUCT(INDEX(CMB[[BA_0O]:[BA_2O]],MATCH(ROUND(MIN(SUM(EY$4,$O24/1000),SUM($O24,EY$4/1000)),3),CMB[[Cmb_ID]:[Cmb_ID]],0),SUM(N(EY$1),N($R24),1)),CHOOSE(AC[[M]:[M]],1,1,0,AC[[AB]:[AB]])),PRODUCT(INDEX(CMB[[BD_0O]:[BD_2O]],MATCH(ROUND(MIN(SUM(EY$4,$O24/1000),SUM($O24,EY$4/1000)),3),CMB[[Cmb_ID]:[Cmb_ID]],0),SUM(N(EY$1),N($R24),1)),CHOOSE(AC[[M]:[M]],1,0,1,AC[[DB]:[DB]])),PRODUCT(SUM(ROUND(AVERAGE(VALUE(EY$3),VALUE($P24)),0),CHOOSE(IF(OR(EY$1,$R24),4,INDEX(CMB[[Res_Rare]:[Res_Rare]],MATCH(ROUND(MIN(SUM(EY$4,$O24/1000),SUM($O24,EY$4/1000)),3),CMB[[Cmb_ID]:[Cmb_ID]],0))),-1,-1,0,0)),IF(OR(EY$1,$R24),4,INDEX(CMB[[Cmb_Rare]:[Cmb_Rare]],MATCH(ROUND(MIN(SUM(EY$4,$O24/1000),SUM($O24,EY$4/1000)),3),CMB[[Cmb_ID]:[Cmb_ID]],0))),CHOOSE(AC[[M]:[M]],2,1,1,SUM(AC[[AB]:[DB]])))),""))</f>
        <v/>
      </c>
      <c r="EZ24" t="str">
        <f>IF(OR(EZ$5="",$S24=""),"",IFERROR(SUM(PRODUCT(INDEX(CMB[[BA_0O]:[BA_2O]],MATCH(ROUND(MIN(SUM(EZ$4,$O24/1000),SUM($O24,EZ$4/1000)),3),CMB[[Cmb_ID]:[Cmb_ID]],0),SUM(N(EZ$1),N($R24),1)),CHOOSE(AC[[M]:[M]],1,1,0,AC[[AB]:[AB]])),PRODUCT(INDEX(CMB[[BD_0O]:[BD_2O]],MATCH(ROUND(MIN(SUM(EZ$4,$O24/1000),SUM($O24,EZ$4/1000)),3),CMB[[Cmb_ID]:[Cmb_ID]],0),SUM(N(EZ$1),N($R24),1)),CHOOSE(AC[[M]:[M]],1,0,1,AC[[DB]:[DB]])),PRODUCT(SUM(ROUND(AVERAGE(VALUE(EZ$3),VALUE($P24)),0),CHOOSE(IF(OR(EZ$1,$R24),4,INDEX(CMB[[Res_Rare]:[Res_Rare]],MATCH(ROUND(MIN(SUM(EZ$4,$O24/1000),SUM($O24,EZ$4/1000)),3),CMB[[Cmb_ID]:[Cmb_ID]],0))),-1,-1,0,0)),IF(OR(EZ$1,$R24),4,INDEX(CMB[[Cmb_Rare]:[Cmb_Rare]],MATCH(ROUND(MIN(SUM(EZ$4,$O24/1000),SUM($O24,EZ$4/1000)),3),CMB[[Cmb_ID]:[Cmb_ID]],0))),CHOOSE(AC[[M]:[M]],2,1,1,SUM(AC[[AB]:[DB]])))),""))</f>
        <v/>
      </c>
      <c r="FA24" t="str">
        <f>IF(OR(FA$5="",$S24=""),"",IFERROR(SUM(PRODUCT(INDEX(CMB[[BA_0O]:[BA_2O]],MATCH(ROUND(MIN(SUM(FA$4,$O24/1000),SUM($O24,FA$4/1000)),3),CMB[[Cmb_ID]:[Cmb_ID]],0),SUM(N(FA$1),N($R24),1)),CHOOSE(AC[[M]:[M]],1,1,0,AC[[AB]:[AB]])),PRODUCT(INDEX(CMB[[BD_0O]:[BD_2O]],MATCH(ROUND(MIN(SUM(FA$4,$O24/1000),SUM($O24,FA$4/1000)),3),CMB[[Cmb_ID]:[Cmb_ID]],0),SUM(N(FA$1),N($R24),1)),CHOOSE(AC[[M]:[M]],1,0,1,AC[[DB]:[DB]])),PRODUCT(SUM(ROUND(AVERAGE(VALUE(FA$3),VALUE($P24)),0),CHOOSE(IF(OR(FA$1,$R24),4,INDEX(CMB[[Res_Rare]:[Res_Rare]],MATCH(ROUND(MIN(SUM(FA$4,$O24/1000),SUM($O24,FA$4/1000)),3),CMB[[Cmb_ID]:[Cmb_ID]],0))),-1,-1,0,0)),IF(OR(FA$1,$R24),4,INDEX(CMB[[Cmb_Rare]:[Cmb_Rare]],MATCH(ROUND(MIN(SUM(FA$4,$O24/1000),SUM($O24,FA$4/1000)),3),CMB[[Cmb_ID]:[Cmb_ID]],0))),CHOOSE(AC[[M]:[M]],2,1,1,SUM(AC[[AB]:[DB]])))),""))</f>
        <v/>
      </c>
      <c r="FB24" t="str">
        <f>IF(OR(FB$5="",$S24=""),"",IFERROR(SUM(PRODUCT(INDEX(CMB[[BA_0O]:[BA_2O]],MATCH(ROUND(MIN(SUM(FB$4,$O24/1000),SUM($O24,FB$4/1000)),3),CMB[[Cmb_ID]:[Cmb_ID]],0),SUM(N(FB$1),N($R24),1)),CHOOSE(AC[[M]:[M]],1,1,0,AC[[AB]:[AB]])),PRODUCT(INDEX(CMB[[BD_0O]:[BD_2O]],MATCH(ROUND(MIN(SUM(FB$4,$O24/1000),SUM($O24,FB$4/1000)),3),CMB[[Cmb_ID]:[Cmb_ID]],0),SUM(N(FB$1),N($R24),1)),CHOOSE(AC[[M]:[M]],1,0,1,AC[[DB]:[DB]])),PRODUCT(SUM(ROUND(AVERAGE(VALUE(FB$3),VALUE($P24)),0),CHOOSE(IF(OR(FB$1,$R24),4,INDEX(CMB[[Res_Rare]:[Res_Rare]],MATCH(ROUND(MIN(SUM(FB$4,$O24/1000),SUM($O24,FB$4/1000)),3),CMB[[Cmb_ID]:[Cmb_ID]],0))),-1,-1,0,0)),IF(OR(FB$1,$R24),4,INDEX(CMB[[Cmb_Rare]:[Cmb_Rare]],MATCH(ROUND(MIN(SUM(FB$4,$O24/1000),SUM($O24,FB$4/1000)),3),CMB[[Cmb_ID]:[Cmb_ID]],0))),CHOOSE(AC[[M]:[M]],2,1,1,SUM(AC[[AB]:[DB]])))),""))</f>
        <v/>
      </c>
      <c r="FC24" t="str">
        <f>IF(OR(FC$5="",$S24=""),"",IFERROR(SUM(PRODUCT(INDEX(CMB[[BA_0O]:[BA_2O]],MATCH(ROUND(MIN(SUM(FC$4,$O24/1000),SUM($O24,FC$4/1000)),3),CMB[[Cmb_ID]:[Cmb_ID]],0),SUM(N(FC$1),N($R24),1)),CHOOSE(AC[[M]:[M]],1,1,0,AC[[AB]:[AB]])),PRODUCT(INDEX(CMB[[BD_0O]:[BD_2O]],MATCH(ROUND(MIN(SUM(FC$4,$O24/1000),SUM($O24,FC$4/1000)),3),CMB[[Cmb_ID]:[Cmb_ID]],0),SUM(N(FC$1),N($R24),1)),CHOOSE(AC[[M]:[M]],1,0,1,AC[[DB]:[DB]])),PRODUCT(SUM(ROUND(AVERAGE(VALUE(FC$3),VALUE($P24)),0),CHOOSE(IF(OR(FC$1,$R24),4,INDEX(CMB[[Res_Rare]:[Res_Rare]],MATCH(ROUND(MIN(SUM(FC$4,$O24/1000),SUM($O24,FC$4/1000)),3),CMB[[Cmb_ID]:[Cmb_ID]],0))),-1,-1,0,0)),IF(OR(FC$1,$R24),4,INDEX(CMB[[Cmb_Rare]:[Cmb_Rare]],MATCH(ROUND(MIN(SUM(FC$4,$O24/1000),SUM($O24,FC$4/1000)),3),CMB[[Cmb_ID]:[Cmb_ID]],0))),CHOOSE(AC[[M]:[M]],2,1,1,SUM(AC[[AB]:[DB]])))),""))</f>
        <v/>
      </c>
      <c r="FD24" t="str">
        <f>IF(OR(FD$5="",$S24=""),"",IFERROR(SUM(PRODUCT(INDEX(CMB[[BA_0O]:[BA_2O]],MATCH(ROUND(MIN(SUM(FD$4,$O24/1000),SUM($O24,FD$4/1000)),3),CMB[[Cmb_ID]:[Cmb_ID]],0),SUM(N(FD$1),N($R24),1)),CHOOSE(AC[[M]:[M]],1,1,0,AC[[AB]:[AB]])),PRODUCT(INDEX(CMB[[BD_0O]:[BD_2O]],MATCH(ROUND(MIN(SUM(FD$4,$O24/1000),SUM($O24,FD$4/1000)),3),CMB[[Cmb_ID]:[Cmb_ID]],0),SUM(N(FD$1),N($R24),1)),CHOOSE(AC[[M]:[M]],1,0,1,AC[[DB]:[DB]])),PRODUCT(SUM(ROUND(AVERAGE(VALUE(FD$3),VALUE($P24)),0),CHOOSE(IF(OR(FD$1,$R24),4,INDEX(CMB[[Res_Rare]:[Res_Rare]],MATCH(ROUND(MIN(SUM(FD$4,$O24/1000),SUM($O24,FD$4/1000)),3),CMB[[Cmb_ID]:[Cmb_ID]],0))),-1,-1,0,0)),IF(OR(FD$1,$R24),4,INDEX(CMB[[Cmb_Rare]:[Cmb_Rare]],MATCH(ROUND(MIN(SUM(FD$4,$O24/1000),SUM($O24,FD$4/1000)),3),CMB[[Cmb_ID]:[Cmb_ID]],0))),CHOOSE(AC[[M]:[M]],2,1,1,SUM(AC[[AB]:[DB]])))),""))</f>
        <v/>
      </c>
      <c r="FE24" t="str">
        <f>IF(OR(FE$5="",$S24=""),"",IFERROR(SUM(PRODUCT(INDEX(CMB[[BA_0O]:[BA_2O]],MATCH(ROUND(MIN(SUM(FE$4,$O24/1000),SUM($O24,FE$4/1000)),3),CMB[[Cmb_ID]:[Cmb_ID]],0),SUM(N(FE$1),N($R24),1)),CHOOSE(AC[[M]:[M]],1,1,0,AC[[AB]:[AB]])),PRODUCT(INDEX(CMB[[BD_0O]:[BD_2O]],MATCH(ROUND(MIN(SUM(FE$4,$O24/1000),SUM($O24,FE$4/1000)),3),CMB[[Cmb_ID]:[Cmb_ID]],0),SUM(N(FE$1),N($R24),1)),CHOOSE(AC[[M]:[M]],1,0,1,AC[[DB]:[DB]])),PRODUCT(SUM(ROUND(AVERAGE(VALUE(FE$3),VALUE($P24)),0),CHOOSE(IF(OR(FE$1,$R24),4,INDEX(CMB[[Res_Rare]:[Res_Rare]],MATCH(ROUND(MIN(SUM(FE$4,$O24/1000),SUM($O24,FE$4/1000)),3),CMB[[Cmb_ID]:[Cmb_ID]],0))),-1,-1,0,0)),IF(OR(FE$1,$R24),4,INDEX(CMB[[Cmb_Rare]:[Cmb_Rare]],MATCH(ROUND(MIN(SUM(FE$4,$O24/1000),SUM($O24,FE$4/1000)),3),CMB[[Cmb_ID]:[Cmb_ID]],0))),CHOOSE(AC[[M]:[M]],2,1,1,SUM(AC[[AB]:[DB]])))),""))</f>
        <v/>
      </c>
      <c r="FF24" t="str">
        <f>IF(OR(FF$5="",$S24=""),"",IFERROR(SUM(PRODUCT(INDEX(CMB[[BA_0O]:[BA_2O]],MATCH(ROUND(MIN(SUM(FF$4,$O24/1000),SUM($O24,FF$4/1000)),3),CMB[[Cmb_ID]:[Cmb_ID]],0),SUM(N(FF$1),N($R24),1)),CHOOSE(AC[[M]:[M]],1,1,0,AC[[AB]:[AB]])),PRODUCT(INDEX(CMB[[BD_0O]:[BD_2O]],MATCH(ROUND(MIN(SUM(FF$4,$O24/1000),SUM($O24,FF$4/1000)),3),CMB[[Cmb_ID]:[Cmb_ID]],0),SUM(N(FF$1),N($R24),1)),CHOOSE(AC[[M]:[M]],1,0,1,AC[[DB]:[DB]])),PRODUCT(SUM(ROUND(AVERAGE(VALUE(FF$3),VALUE($P24)),0),CHOOSE(IF(OR(FF$1,$R24),4,INDEX(CMB[[Res_Rare]:[Res_Rare]],MATCH(ROUND(MIN(SUM(FF$4,$O24/1000),SUM($O24,FF$4/1000)),3),CMB[[Cmb_ID]:[Cmb_ID]],0))),-1,-1,0,0)),IF(OR(FF$1,$R24),4,INDEX(CMB[[Cmb_Rare]:[Cmb_Rare]],MATCH(ROUND(MIN(SUM(FF$4,$O24/1000),SUM($O24,FF$4/1000)),3),CMB[[Cmb_ID]:[Cmb_ID]],0))),CHOOSE(AC[[M]:[M]],2,1,1,SUM(AC[[AB]:[DB]])))),""))</f>
        <v/>
      </c>
      <c r="FG24" t="str">
        <f>IF(OR(FG$5="",$S24=""),"",IFERROR(SUM(PRODUCT(INDEX(CMB[[BA_0O]:[BA_2O]],MATCH(ROUND(MIN(SUM(FG$4,$O24/1000),SUM($O24,FG$4/1000)),3),CMB[[Cmb_ID]:[Cmb_ID]],0),SUM(N(FG$1),N($R24),1)),CHOOSE(AC[[M]:[M]],1,1,0,AC[[AB]:[AB]])),PRODUCT(INDEX(CMB[[BD_0O]:[BD_2O]],MATCH(ROUND(MIN(SUM(FG$4,$O24/1000),SUM($O24,FG$4/1000)),3),CMB[[Cmb_ID]:[Cmb_ID]],0),SUM(N(FG$1),N($R24),1)),CHOOSE(AC[[M]:[M]],1,0,1,AC[[DB]:[DB]])),PRODUCT(SUM(ROUND(AVERAGE(VALUE(FG$3),VALUE($P24)),0),CHOOSE(IF(OR(FG$1,$R24),4,INDEX(CMB[[Res_Rare]:[Res_Rare]],MATCH(ROUND(MIN(SUM(FG$4,$O24/1000),SUM($O24,FG$4/1000)),3),CMB[[Cmb_ID]:[Cmb_ID]],0))),-1,-1,0,0)),IF(OR(FG$1,$R24),4,INDEX(CMB[[Cmb_Rare]:[Cmb_Rare]],MATCH(ROUND(MIN(SUM(FG$4,$O24/1000),SUM($O24,FG$4/1000)),3),CMB[[Cmb_ID]:[Cmb_ID]],0))),CHOOSE(AC[[M]:[M]],2,1,1,SUM(AC[[AB]:[DB]])))),""))</f>
        <v/>
      </c>
      <c r="FH24" t="str">
        <f>IF(OR(FH$5="",$S24=""),"",IFERROR(SUM(PRODUCT(INDEX(CMB[[BA_0O]:[BA_2O]],MATCH(ROUND(MIN(SUM(FH$4,$O24/1000),SUM($O24,FH$4/1000)),3),CMB[[Cmb_ID]:[Cmb_ID]],0),SUM(N(FH$1),N($R24),1)),CHOOSE(AC[[M]:[M]],1,1,0,AC[[AB]:[AB]])),PRODUCT(INDEX(CMB[[BD_0O]:[BD_2O]],MATCH(ROUND(MIN(SUM(FH$4,$O24/1000),SUM($O24,FH$4/1000)),3),CMB[[Cmb_ID]:[Cmb_ID]],0),SUM(N(FH$1),N($R24),1)),CHOOSE(AC[[M]:[M]],1,0,1,AC[[DB]:[DB]])),PRODUCT(SUM(ROUND(AVERAGE(VALUE(FH$3),VALUE($P24)),0),CHOOSE(IF(OR(FH$1,$R24),4,INDEX(CMB[[Res_Rare]:[Res_Rare]],MATCH(ROUND(MIN(SUM(FH$4,$O24/1000),SUM($O24,FH$4/1000)),3),CMB[[Cmb_ID]:[Cmb_ID]],0))),-1,-1,0,0)),IF(OR(FH$1,$R24),4,INDEX(CMB[[Cmb_Rare]:[Cmb_Rare]],MATCH(ROUND(MIN(SUM(FH$4,$O24/1000),SUM($O24,FH$4/1000)),3),CMB[[Cmb_ID]:[Cmb_ID]],0))),CHOOSE(AC[[M]:[M]],2,1,1,SUM(AC[[AB]:[DB]])))),""))</f>
        <v/>
      </c>
      <c r="FI24" t="str">
        <f>IF(OR(FI$5="",$S24=""),"",IFERROR(SUM(PRODUCT(INDEX(CMB[[BA_0O]:[BA_2O]],MATCH(ROUND(MIN(SUM(FI$4,$O24/1000),SUM($O24,FI$4/1000)),3),CMB[[Cmb_ID]:[Cmb_ID]],0),SUM(N(FI$1),N($R24),1)),CHOOSE(AC[[M]:[M]],1,1,0,AC[[AB]:[AB]])),PRODUCT(INDEX(CMB[[BD_0O]:[BD_2O]],MATCH(ROUND(MIN(SUM(FI$4,$O24/1000),SUM($O24,FI$4/1000)),3),CMB[[Cmb_ID]:[Cmb_ID]],0),SUM(N(FI$1),N($R24),1)),CHOOSE(AC[[M]:[M]],1,0,1,AC[[DB]:[DB]])),PRODUCT(SUM(ROUND(AVERAGE(VALUE(FI$3),VALUE($P24)),0),CHOOSE(IF(OR(FI$1,$R24),4,INDEX(CMB[[Res_Rare]:[Res_Rare]],MATCH(ROUND(MIN(SUM(FI$4,$O24/1000),SUM($O24,FI$4/1000)),3),CMB[[Cmb_ID]:[Cmb_ID]],0))),-1,-1,0,0)),IF(OR(FI$1,$R24),4,INDEX(CMB[[Cmb_Rare]:[Cmb_Rare]],MATCH(ROUND(MIN(SUM(FI$4,$O24/1000),SUM($O24,FI$4/1000)),3),CMB[[Cmb_ID]:[Cmb_ID]],0))),CHOOSE(AC[[M]:[M]],2,1,1,SUM(AC[[AB]:[DB]])))),""))</f>
        <v/>
      </c>
      <c r="FJ24" t="str">
        <f>IF(OR(FJ$5="",$S24=""),"",IFERROR(SUM(PRODUCT(INDEX(CMB[[BA_0O]:[BA_2O]],MATCH(ROUND(MIN(SUM(FJ$4,$O24/1000),SUM($O24,FJ$4/1000)),3),CMB[[Cmb_ID]:[Cmb_ID]],0),SUM(N(FJ$1),N($R24),1)),CHOOSE(AC[[M]:[M]],1,1,0,AC[[AB]:[AB]])),PRODUCT(INDEX(CMB[[BD_0O]:[BD_2O]],MATCH(ROUND(MIN(SUM(FJ$4,$O24/1000),SUM($O24,FJ$4/1000)),3),CMB[[Cmb_ID]:[Cmb_ID]],0),SUM(N(FJ$1),N($R24),1)),CHOOSE(AC[[M]:[M]],1,0,1,AC[[DB]:[DB]])),PRODUCT(SUM(ROUND(AVERAGE(VALUE(FJ$3),VALUE($P24)),0),CHOOSE(IF(OR(FJ$1,$R24),4,INDEX(CMB[[Res_Rare]:[Res_Rare]],MATCH(ROUND(MIN(SUM(FJ$4,$O24/1000),SUM($O24,FJ$4/1000)),3),CMB[[Cmb_ID]:[Cmb_ID]],0))),-1,-1,0,0)),IF(OR(FJ$1,$R24),4,INDEX(CMB[[Cmb_Rare]:[Cmb_Rare]],MATCH(ROUND(MIN(SUM(FJ$4,$O24/1000),SUM($O24,FJ$4/1000)),3),CMB[[Cmb_ID]:[Cmb_ID]],0))),CHOOSE(AC[[M]:[M]],2,1,1,SUM(AC[[AB]:[DB]])))),""))</f>
        <v/>
      </c>
      <c r="FK24" t="str">
        <f>IF(OR(FK$5="",$S24=""),"",IFERROR(SUM(PRODUCT(INDEX(CMB[[BA_0O]:[BA_2O]],MATCH(ROUND(MIN(SUM(FK$4,$O24/1000),SUM($O24,FK$4/1000)),3),CMB[[Cmb_ID]:[Cmb_ID]],0),SUM(N(FK$1),N($R24),1)),CHOOSE(AC[[M]:[M]],1,1,0,AC[[AB]:[AB]])),PRODUCT(INDEX(CMB[[BD_0O]:[BD_2O]],MATCH(ROUND(MIN(SUM(FK$4,$O24/1000),SUM($O24,FK$4/1000)),3),CMB[[Cmb_ID]:[Cmb_ID]],0),SUM(N(FK$1),N($R24),1)),CHOOSE(AC[[M]:[M]],1,0,1,AC[[DB]:[DB]])),PRODUCT(SUM(ROUND(AVERAGE(VALUE(FK$3),VALUE($P24)),0),CHOOSE(IF(OR(FK$1,$R24),4,INDEX(CMB[[Res_Rare]:[Res_Rare]],MATCH(ROUND(MIN(SUM(FK$4,$O24/1000),SUM($O24,FK$4/1000)),3),CMB[[Cmb_ID]:[Cmb_ID]],0))),-1,-1,0,0)),IF(OR(FK$1,$R24),4,INDEX(CMB[[Cmb_Rare]:[Cmb_Rare]],MATCH(ROUND(MIN(SUM(FK$4,$O24/1000),SUM($O24,FK$4/1000)),3),CMB[[Cmb_ID]:[Cmb_ID]],0))),CHOOSE(AC[[M]:[M]],2,1,1,SUM(AC[[AB]:[DB]])))),""))</f>
        <v/>
      </c>
      <c r="FL24" t="str">
        <f>IF(OR(FL$5="",$S24=""),"",IFERROR(SUM(PRODUCT(INDEX(CMB[[BA_0O]:[BA_2O]],MATCH(ROUND(MIN(SUM(FL$4,$O24/1000),SUM($O24,FL$4/1000)),3),CMB[[Cmb_ID]:[Cmb_ID]],0),SUM(N(FL$1),N($R24),1)),CHOOSE(AC[[M]:[M]],1,1,0,AC[[AB]:[AB]])),PRODUCT(INDEX(CMB[[BD_0O]:[BD_2O]],MATCH(ROUND(MIN(SUM(FL$4,$O24/1000),SUM($O24,FL$4/1000)),3),CMB[[Cmb_ID]:[Cmb_ID]],0),SUM(N(FL$1),N($R24),1)),CHOOSE(AC[[M]:[M]],1,0,1,AC[[DB]:[DB]])),PRODUCT(SUM(ROUND(AVERAGE(VALUE(FL$3),VALUE($P24)),0),CHOOSE(IF(OR(FL$1,$R24),4,INDEX(CMB[[Res_Rare]:[Res_Rare]],MATCH(ROUND(MIN(SUM(FL$4,$O24/1000),SUM($O24,FL$4/1000)),3),CMB[[Cmb_ID]:[Cmb_ID]],0))),-1,-1,0,0)),IF(OR(FL$1,$R24),4,INDEX(CMB[[Cmb_Rare]:[Cmb_Rare]],MATCH(ROUND(MIN(SUM(FL$4,$O24/1000),SUM($O24,FL$4/1000)),3),CMB[[Cmb_ID]:[Cmb_ID]],0))),CHOOSE(AC[[M]:[M]],2,1,1,SUM(AC[[AB]:[DB]])))),""))</f>
        <v/>
      </c>
      <c r="FM24" t="str">
        <f>IF(OR(FM$5="",$S24=""),"",IFERROR(SUM(PRODUCT(INDEX(CMB[[BA_0O]:[BA_2O]],MATCH(ROUND(MIN(SUM(FM$4,$O24/1000),SUM($O24,FM$4/1000)),3),CMB[[Cmb_ID]:[Cmb_ID]],0),SUM(N(FM$1),N($R24),1)),CHOOSE(AC[[M]:[M]],1,1,0,AC[[AB]:[AB]])),PRODUCT(INDEX(CMB[[BD_0O]:[BD_2O]],MATCH(ROUND(MIN(SUM(FM$4,$O24/1000),SUM($O24,FM$4/1000)),3),CMB[[Cmb_ID]:[Cmb_ID]],0),SUM(N(FM$1),N($R24),1)),CHOOSE(AC[[M]:[M]],1,0,1,AC[[DB]:[DB]])),PRODUCT(SUM(ROUND(AVERAGE(VALUE(FM$3),VALUE($P24)),0),CHOOSE(IF(OR(FM$1,$R24),4,INDEX(CMB[[Res_Rare]:[Res_Rare]],MATCH(ROUND(MIN(SUM(FM$4,$O24/1000),SUM($O24,FM$4/1000)),3),CMB[[Cmb_ID]:[Cmb_ID]],0))),-1,-1,0,0)),IF(OR(FM$1,$R24),4,INDEX(CMB[[Cmb_Rare]:[Cmb_Rare]],MATCH(ROUND(MIN(SUM(FM$4,$O24/1000),SUM($O24,FM$4/1000)),3),CMB[[Cmb_ID]:[Cmb_ID]],0))),CHOOSE(AC[[M]:[M]],2,1,1,SUM(AC[[AB]:[DB]])))),""))</f>
        <v/>
      </c>
      <c r="FN24" s="7">
        <f t="shared" si="24"/>
        <v>650</v>
      </c>
      <c r="FO24" s="7">
        <f t="shared" si="24"/>
        <v>650</v>
      </c>
      <c r="FP24" s="7">
        <f t="shared" si="24"/>
        <v>317</v>
      </c>
      <c r="FQ24" s="7">
        <f t="shared" si="24"/>
        <v>203</v>
      </c>
      <c r="FR24" s="7">
        <f t="shared" si="24"/>
        <v>203</v>
      </c>
      <c r="FS24" s="7">
        <f t="shared" si="24"/>
        <v>203</v>
      </c>
      <c r="FT24" s="7">
        <f>SUM(IF(INDEX(LIB[[Quantity]:[Quantity]],MATCH($S24,LIB[[ID]:[ID]],0))&gt;=COLUMN(A$1),TRUNC(PRODUCT(AVERAGE($FN24:$FS24),POWER(AC[[CR]:[CR]],SUM(SUMIFS($D$11:$D23,$A$11:$A23,$A24,$E$11:$E23,"&gt;="&amp;$E24),SUMIFS($D25:$D$161,$A25:$A$161,$A24,$E25:$E$161,"&gt;"&amp;$E24),COLUMN(A$1),-1)),IF($Q24="Yes",AC[[FB]:[FB]],1))),0),ROW(A13)/-VALUE(1&amp;REPT("0",9-PRODUCT(COLUMN(A$1)-1,3))),1)</f>
        <v>371.99999998700002</v>
      </c>
      <c r="FU24" s="7">
        <f>SUM(IF(INDEX(LIB[[Quantity]:[Quantity]],MATCH($S24,LIB[[ID]:[ID]],0))&gt;=COLUMN(B$1),TRUNC(PRODUCT(AVERAGE($FN24:$FS24),POWER(AC[[CR]:[CR]],SUM(SUMIFS($D$11:$D23,$A$11:$A23,$A24,$E$11:$E23,"&gt;="&amp;$E24),SUMIFS($D25:$D$161,$A25:$A$161,$A24,$E25:$E$161,"&gt;"&amp;$E24),COLUMN(B$1),-1)),IF($Q24="Yes",AC[[FB]:[FB]],1))),0),ROW(B13)/-VALUE(1&amp;REPT("0",9-PRODUCT(COLUMN(B$1)-1,3))),1)</f>
        <v>296.99998699999998</v>
      </c>
      <c r="FV24" s="7">
        <f>SUM(IF(INDEX(LIB[[Quantity]:[Quantity]],MATCH($S24,LIB[[ID]:[ID]],0))&gt;=COLUMN(C$1),TRUNC(PRODUCT(AVERAGE($FN24:$FS24),POWER(AC[[CR]:[CR]],SUM(SUMIFS($D$11:$D23,$A$11:$A23,$A24,$E$11:$E23,"&gt;="&amp;$E24),SUMIFS($D25:$D$161,$A25:$A$161,$A24,$E25:$E$161,"&gt;"&amp;$E24),COLUMN(C$1),-1)),IF($Q24="Yes",AC[[FB]:[FB]],1))),0),ROW(C13)/-VALUE(1&amp;REPT("0",9-PRODUCT(COLUMN(C$1)-1,3))),1)</f>
        <v>237.98699999999999</v>
      </c>
      <c r="FW24">
        <f t="shared" si="19"/>
        <v>37</v>
      </c>
      <c r="FX24">
        <f t="shared" si="20"/>
        <v>59</v>
      </c>
      <c r="FY24">
        <f t="shared" si="21"/>
        <v>81</v>
      </c>
      <c r="GC24">
        <f t="shared" si="22"/>
        <v>0</v>
      </c>
      <c r="GD24" t="str">
        <f>IFERROR(SUBSTITUTE(SUBSTITUTE(INDEX(SUG[Card],MATCH(ROW(A13),GC$12:GC$161,0))," #2","")," #3",""),"")</f>
        <v>Ash (5)</v>
      </c>
      <c r="GE24">
        <f>SUM(GE23,IF(IFERROR(MATCH(GD24,GD$11:GD23,0)&lt;0,TRUE()),1,0))</f>
        <v>13</v>
      </c>
      <c r="GF24" t="str">
        <f t="shared" si="23"/>
        <v>Ash (5)</v>
      </c>
      <c r="GI24">
        <f>SUM(SUMIFS(D$11:D23,A$11:A23,A24,B$11:B23,"&gt;="&amp;B24),SUMIFS(D25:D$161,A25:A$161,A24,B25:B$161,"&gt;"&amp;B24),SUMIFS(D$11:D23,A$11:A23,A24&amp;":Onyx"),SUMIFS(D25:D$161,A25:A$161,A24&amp;":Onyx"))</f>
        <v>0</v>
      </c>
      <c r="GP24" t="str">
        <f t="shared" si="16"/>
        <v>Prehistoric (5)</v>
      </c>
      <c r="GQ24">
        <f t="shared" si="17"/>
        <v>541</v>
      </c>
      <c r="GR24" t="b">
        <f>COUNTIF(DECK[Card],IFERROR(MID($L24,1,FIND(" #",SUG_Helper[[#This Row],[Card]])-1),SUG_Helper[[#This Row],[Card]]))&gt;=IFERROR(VALUE(RIGHT(SUG_Helper[[#This Row],[Card]])),1)</f>
        <v>1</v>
      </c>
    </row>
    <row r="25" spans="1:200" x14ac:dyDescent="0.35">
      <c r="A25" t="s">
        <v>55</v>
      </c>
      <c r="B25" s="4">
        <v>5</v>
      </c>
      <c r="C25" s="4" t="s">
        <v>74</v>
      </c>
      <c r="D25" s="4">
        <v>3</v>
      </c>
      <c r="E25" t="str">
        <f>IF(INDEX(LIB[Card],ROW(A14))="","",INDEX(LIB[Card],ROW(A14))&amp;" ("&amp;INDEX(LIB[Level],ROW(A14))&amp;")"&amp;IF(INDEX(LIB[Fused],ROW(A14))="Yes","ƒ",""))</f>
        <v>Horse (5)</v>
      </c>
      <c r="F25">
        <v>14</v>
      </c>
      <c r="G25" t="s">
        <v>1807</v>
      </c>
      <c r="H25" t="str">
        <f>IF(DECK[[#This Row],[Card]]="","",MID(DECK[[#This Row],[Card]],1,FIND(" (",DECK[[#This Row],[Card]])-1))</f>
        <v>Chinchilla</v>
      </c>
      <c r="I25" t="str">
        <f>IF(DECK[[#This Row],[Card]]="","",MID(DECK[[#This Row],[Card]],FIND("(",DECK[[#This Row],[Card]])+1,1))</f>
        <v>5</v>
      </c>
      <c r="J25" t="str">
        <f>IF(DECK[[#This Row],[Card]]="","",IF(RIGHT(DECK[[#This Row],[Card]])="ƒ","Yes","No"))</f>
        <v>No</v>
      </c>
      <c r="L25" t="str">
        <f t="shared" si="11"/>
        <v>Superhero (5) #2</v>
      </c>
      <c r="M25">
        <f t="shared" si="12"/>
        <v>532</v>
      </c>
      <c r="O25" s="6">
        <f>IF(S25="","",MATCH(MID(S25,1,MIN(FIND(" (",S25),IFERROR(FIND(":",S25),50))-1),CC[CC_Name],0))</f>
        <v>51</v>
      </c>
      <c r="P25" s="5" t="str">
        <f t="shared" si="13"/>
        <v>5</v>
      </c>
      <c r="Q25" s="5" t="str">
        <f t="shared" si="18"/>
        <v>No</v>
      </c>
      <c r="R25" s="5" t="b">
        <f t="shared" si="14"/>
        <v>0</v>
      </c>
      <c r="S25" t="str">
        <f>(INDEX(LIB[ID],ROW(A14)))</f>
        <v>Horse (5)</v>
      </c>
      <c r="T25">
        <f>IF(OR(T$5="",$S25=""),"",IFERROR(SUM(PRODUCT(INDEX(CMB[[BA_0O]:[BA_2O]],MATCH(ROUND(MIN(SUM(T$4,$O25/1000),SUM($O25,T$4/1000)),3),CMB[[Cmb_ID]:[Cmb_ID]],0),SUM(N(T$1),N($R25),1)),CHOOSE(AC[[M]:[M]],1,1,0,AC[[AB]:[AB]])),PRODUCT(INDEX(CMB[[BD_0O]:[BD_2O]],MATCH(ROUND(MIN(SUM(T$4,$O25/1000),SUM($O25,T$4/1000)),3),CMB[[Cmb_ID]:[Cmb_ID]],0),SUM(N(T$1),N($R25),1)),CHOOSE(AC[[M]:[M]],1,0,1,AC[[DB]:[DB]])),PRODUCT(SUM(ROUND(AVERAGE(VALUE(T$3),VALUE($P25)),0),CHOOSE(IF(OR(T$1,$R25),4,INDEX(CMB[[Res_Rare]:[Res_Rare]],MATCH(ROUND(MIN(SUM(T$4,$O25/1000),SUM($O25,T$4/1000)),3),CMB[[Cmb_ID]:[Cmb_ID]],0))),-1,-1,0,0)),IF(OR(T$1,$R25),4,INDEX(CMB[[Cmb_Rare]:[Cmb_Rare]],MATCH(ROUND(MIN(SUM(T$4,$O25/1000),SUM($O25,T$4/1000)),3),CMB[[Cmb_ID]:[Cmb_ID]],0))),CHOOSE(AC[[M]:[M]],2,1,1,SUM(AC[[AB]:[DB]])))),""))</f>
        <v>16</v>
      </c>
      <c r="U25" t="str">
        <f>IF(OR(U$5="",$S25=""),"",IFERROR(SUM(PRODUCT(INDEX(CMB[[BA_0O]:[BA_2O]],MATCH(ROUND(MIN(SUM(U$4,$O25/1000),SUM($O25,U$4/1000)),3),CMB[[Cmb_ID]:[Cmb_ID]],0),SUM(N(U$1),N($R25),1)),CHOOSE(AC[[M]:[M]],1,1,0,AC[[AB]:[AB]])),PRODUCT(INDEX(CMB[[BD_0O]:[BD_2O]],MATCH(ROUND(MIN(SUM(U$4,$O25/1000),SUM($O25,U$4/1000)),3),CMB[[Cmb_ID]:[Cmb_ID]],0),SUM(N(U$1),N($R25),1)),CHOOSE(AC[[M]:[M]],1,0,1,AC[[DB]:[DB]])),PRODUCT(SUM(ROUND(AVERAGE(VALUE(U$3),VALUE($P25)),0),CHOOSE(IF(OR(U$1,$R25),4,INDEX(CMB[[Res_Rare]:[Res_Rare]],MATCH(ROUND(MIN(SUM(U$4,$O25/1000),SUM($O25,U$4/1000)),3),CMB[[Cmb_ID]:[Cmb_ID]],0))),-1,-1,0,0)),IF(OR(U$1,$R25),4,INDEX(CMB[[Cmb_Rare]:[Cmb_Rare]],MATCH(ROUND(MIN(SUM(U$4,$O25/1000),SUM($O25,U$4/1000)),3),CMB[[Cmb_ID]:[Cmb_ID]],0))),CHOOSE(AC[[M]:[M]],2,1,1,SUM(AC[[AB]:[DB]])))),""))</f>
        <v/>
      </c>
      <c r="V25" t="str">
        <f>IF(OR(V$5="",$S25=""),"",IFERROR(SUM(PRODUCT(INDEX(CMB[[BA_0O]:[BA_2O]],MATCH(ROUND(MIN(SUM(V$4,$O25/1000),SUM($O25,V$4/1000)),3),CMB[[Cmb_ID]:[Cmb_ID]],0),SUM(N(V$1),N($R25),1)),CHOOSE(AC[[M]:[M]],1,1,0,AC[[AB]:[AB]])),PRODUCT(INDEX(CMB[[BD_0O]:[BD_2O]],MATCH(ROUND(MIN(SUM(V$4,$O25/1000),SUM($O25,V$4/1000)),3),CMB[[Cmb_ID]:[Cmb_ID]],0),SUM(N(V$1),N($R25),1)),CHOOSE(AC[[M]:[M]],1,0,1,AC[[DB]:[DB]])),PRODUCT(SUM(ROUND(AVERAGE(VALUE(V$3),VALUE($P25)),0),CHOOSE(IF(OR(V$1,$R25),4,INDEX(CMB[[Res_Rare]:[Res_Rare]],MATCH(ROUND(MIN(SUM(V$4,$O25/1000),SUM($O25,V$4/1000)),3),CMB[[Cmb_ID]:[Cmb_ID]],0))),-1,-1,0,0)),IF(OR(V$1,$R25),4,INDEX(CMB[[Cmb_Rare]:[Cmb_Rare]],MATCH(ROUND(MIN(SUM(V$4,$O25/1000),SUM($O25,V$4/1000)),3),CMB[[Cmb_ID]:[Cmb_ID]],0))),CHOOSE(AC[[M]:[M]],2,1,1,SUM(AC[[AB]:[DB]])))),""))</f>
        <v/>
      </c>
      <c r="W25">
        <f>IF(OR(W$5="",$S25=""),"",IFERROR(SUM(PRODUCT(INDEX(CMB[[BA_0O]:[BA_2O]],MATCH(ROUND(MIN(SUM(W$4,$O25/1000),SUM($O25,W$4/1000)),3),CMB[[Cmb_ID]:[Cmb_ID]],0),SUM(N(W$1),N($R25),1)),CHOOSE(AC[[M]:[M]],1,1,0,AC[[AB]:[AB]])),PRODUCT(INDEX(CMB[[BD_0O]:[BD_2O]],MATCH(ROUND(MIN(SUM(W$4,$O25/1000),SUM($O25,W$4/1000)),3),CMB[[Cmb_ID]:[Cmb_ID]],0),SUM(N(W$1),N($R25),1)),CHOOSE(AC[[M]:[M]],1,0,1,AC[[DB]:[DB]])),PRODUCT(SUM(ROUND(AVERAGE(VALUE(W$3),VALUE($P25)),0),CHOOSE(IF(OR(W$1,$R25),4,INDEX(CMB[[Res_Rare]:[Res_Rare]],MATCH(ROUND(MIN(SUM(W$4,$O25/1000),SUM($O25,W$4/1000)),3),CMB[[Cmb_ID]:[Cmb_ID]],0))),-1,-1,0,0)),IF(OR(W$1,$R25),4,INDEX(CMB[[Cmb_Rare]:[Cmb_Rare]],MATCH(ROUND(MIN(SUM(W$4,$O25/1000),SUM($O25,W$4/1000)),3),CMB[[Cmb_ID]:[Cmb_ID]],0))),CHOOSE(AC[[M]:[M]],2,1,1,SUM(AC[[AB]:[DB]])))),""))</f>
        <v>36</v>
      </c>
      <c r="X25">
        <f>IF(OR(X$5="",$S25=""),"",IFERROR(SUM(PRODUCT(INDEX(CMB[[BA_0O]:[BA_2O]],MATCH(ROUND(MIN(SUM(X$4,$O25/1000),SUM($O25,X$4/1000)),3),CMB[[Cmb_ID]:[Cmb_ID]],0),SUM(N(X$1),N($R25),1)),CHOOSE(AC[[M]:[M]],1,1,0,AC[[AB]:[AB]])),PRODUCT(INDEX(CMB[[BD_0O]:[BD_2O]],MATCH(ROUND(MIN(SUM(X$4,$O25/1000),SUM($O25,X$4/1000)),3),CMB[[Cmb_ID]:[Cmb_ID]],0),SUM(N(X$1),N($R25),1)),CHOOSE(AC[[M]:[M]],1,0,1,AC[[DB]:[DB]])),PRODUCT(SUM(ROUND(AVERAGE(VALUE(X$3),VALUE($P25)),0),CHOOSE(IF(OR(X$1,$R25),4,INDEX(CMB[[Res_Rare]:[Res_Rare]],MATCH(ROUND(MIN(SUM(X$4,$O25/1000),SUM($O25,X$4/1000)),3),CMB[[Cmb_ID]:[Cmb_ID]],0))),-1,-1,0,0)),IF(OR(X$1,$R25),4,INDEX(CMB[[Cmb_Rare]:[Cmb_Rare]],MATCH(ROUND(MIN(SUM(X$4,$O25/1000),SUM($O25,X$4/1000)),3),CMB[[Cmb_ID]:[Cmb_ID]],0))),CHOOSE(AC[[M]:[M]],2,1,1,SUM(AC[[AB]:[DB]])))),""))</f>
        <v>26</v>
      </c>
      <c r="Y25" t="str">
        <f>IF(OR(Y$5="",$S25=""),"",IFERROR(SUM(PRODUCT(INDEX(CMB[[BA_0O]:[BA_2O]],MATCH(ROUND(MIN(SUM(Y$4,$O25/1000),SUM($O25,Y$4/1000)),3),CMB[[Cmb_ID]:[Cmb_ID]],0),SUM(N(Y$1),N($R25),1)),CHOOSE(AC[[M]:[M]],1,1,0,AC[[AB]:[AB]])),PRODUCT(INDEX(CMB[[BD_0O]:[BD_2O]],MATCH(ROUND(MIN(SUM(Y$4,$O25/1000),SUM($O25,Y$4/1000)),3),CMB[[Cmb_ID]:[Cmb_ID]],0),SUM(N(Y$1),N($R25),1)),CHOOSE(AC[[M]:[M]],1,0,1,AC[[DB]:[DB]])),PRODUCT(SUM(ROUND(AVERAGE(VALUE(Y$3),VALUE($P25)),0),CHOOSE(IF(OR(Y$1,$R25),4,INDEX(CMB[[Res_Rare]:[Res_Rare]],MATCH(ROUND(MIN(SUM(Y$4,$O25/1000),SUM($O25,Y$4/1000)),3),CMB[[Cmb_ID]:[Cmb_ID]],0))),-1,-1,0,0)),IF(OR(Y$1,$R25),4,INDEX(CMB[[Cmb_Rare]:[Cmb_Rare]],MATCH(ROUND(MIN(SUM(Y$4,$O25/1000),SUM($O25,Y$4/1000)),3),CMB[[Cmb_ID]:[Cmb_ID]],0))),CHOOSE(AC[[M]:[M]],2,1,1,SUM(AC[[AB]:[DB]])))),""))</f>
        <v/>
      </c>
      <c r="Z25">
        <f>IF(OR(Z$5="",$S25=""),"",IFERROR(SUM(PRODUCT(INDEX(CMB[[BA_0O]:[BA_2O]],MATCH(ROUND(MIN(SUM(Z$4,$O25/1000),SUM($O25,Z$4/1000)),3),CMB[[Cmb_ID]:[Cmb_ID]],0),SUM(N(Z$1),N($R25),1)),CHOOSE(AC[[M]:[M]],1,1,0,AC[[AB]:[AB]])),PRODUCT(INDEX(CMB[[BD_0O]:[BD_2O]],MATCH(ROUND(MIN(SUM(Z$4,$O25/1000),SUM($O25,Z$4/1000)),3),CMB[[Cmb_ID]:[Cmb_ID]],0),SUM(N(Z$1),N($R25),1)),CHOOSE(AC[[M]:[M]],1,0,1,AC[[DB]:[DB]])),PRODUCT(SUM(ROUND(AVERAGE(VALUE(Z$3),VALUE($P25)),0),CHOOSE(IF(OR(Z$1,$R25),4,INDEX(CMB[[Res_Rare]:[Res_Rare]],MATCH(ROUND(MIN(SUM(Z$4,$O25/1000),SUM($O25,Z$4/1000)),3),CMB[[Cmb_ID]:[Cmb_ID]],0))),-1,-1,0,0)),IF(OR(Z$1,$R25),4,INDEX(CMB[[Cmb_Rare]:[Cmb_Rare]],MATCH(ROUND(MIN(SUM(Z$4,$O25/1000),SUM($O25,Z$4/1000)),3),CMB[[Cmb_ID]:[Cmb_ID]],0))),CHOOSE(AC[[M]:[M]],2,1,1,SUM(AC[[AB]:[DB]])))),""))</f>
        <v>26</v>
      </c>
      <c r="AA25">
        <f>IF(OR(AA$5="",$S25=""),"",IFERROR(SUM(PRODUCT(INDEX(CMB[[BA_0O]:[BA_2O]],MATCH(ROUND(MIN(SUM(AA$4,$O25/1000),SUM($O25,AA$4/1000)),3),CMB[[Cmb_ID]:[Cmb_ID]],0),SUM(N(AA$1),N($R25),1)),CHOOSE(AC[[M]:[M]],1,1,0,AC[[AB]:[AB]])),PRODUCT(INDEX(CMB[[BD_0O]:[BD_2O]],MATCH(ROUND(MIN(SUM(AA$4,$O25/1000),SUM($O25,AA$4/1000)),3),CMB[[Cmb_ID]:[Cmb_ID]],0),SUM(N(AA$1),N($R25),1)),CHOOSE(AC[[M]:[M]],1,0,1,AC[[DB]:[DB]])),PRODUCT(SUM(ROUND(AVERAGE(VALUE(AA$3),VALUE($P25)),0),CHOOSE(IF(OR(AA$1,$R25),4,INDEX(CMB[[Res_Rare]:[Res_Rare]],MATCH(ROUND(MIN(SUM(AA$4,$O25/1000),SUM($O25,AA$4/1000)),3),CMB[[Cmb_ID]:[Cmb_ID]],0))),-1,-1,0,0)),IF(OR(AA$1,$R25),4,INDEX(CMB[[Cmb_Rare]:[Cmb_Rare]],MATCH(ROUND(MIN(SUM(AA$4,$O25/1000),SUM($O25,AA$4/1000)),3),CMB[[Cmb_ID]:[Cmb_ID]],0))),CHOOSE(AC[[M]:[M]],2,1,1,SUM(AC[[AB]:[DB]])))),""))</f>
        <v>29</v>
      </c>
      <c r="AB25">
        <f>IF(OR(AB$5="",$S25=""),"",IFERROR(SUM(PRODUCT(INDEX(CMB[[BA_0O]:[BA_2O]],MATCH(ROUND(MIN(SUM(AB$4,$O25/1000),SUM($O25,AB$4/1000)),3),CMB[[Cmb_ID]:[Cmb_ID]],0),SUM(N(AB$1),N($R25),1)),CHOOSE(AC[[M]:[M]],1,1,0,AC[[AB]:[AB]])),PRODUCT(INDEX(CMB[[BD_0O]:[BD_2O]],MATCH(ROUND(MIN(SUM(AB$4,$O25/1000),SUM($O25,AB$4/1000)),3),CMB[[Cmb_ID]:[Cmb_ID]],0),SUM(N(AB$1),N($R25),1)),CHOOSE(AC[[M]:[M]],1,0,1,AC[[DB]:[DB]])),PRODUCT(SUM(ROUND(AVERAGE(VALUE(AB$3),VALUE($P25)),0),CHOOSE(IF(OR(AB$1,$R25),4,INDEX(CMB[[Res_Rare]:[Res_Rare]],MATCH(ROUND(MIN(SUM(AB$4,$O25/1000),SUM($O25,AB$4/1000)),3),CMB[[Cmb_ID]:[Cmb_ID]],0))),-1,-1,0,0)),IF(OR(AB$1,$R25),4,INDEX(CMB[[Cmb_Rare]:[Cmb_Rare]],MATCH(ROUND(MIN(SUM(AB$4,$O25/1000),SUM($O25,AB$4/1000)),3),CMB[[Cmb_ID]:[Cmb_ID]],0))),CHOOSE(AC[[M]:[M]],2,1,1,SUM(AC[[AB]:[DB]])))),""))</f>
        <v>25</v>
      </c>
      <c r="AC25" t="str">
        <f>IF(OR(AC$5="",$S25=""),"",IFERROR(SUM(PRODUCT(INDEX(CMB[[BA_0O]:[BA_2O]],MATCH(ROUND(MIN(SUM(AC$4,$O25/1000),SUM($O25,AC$4/1000)),3),CMB[[Cmb_ID]:[Cmb_ID]],0),SUM(N(AC$1),N($R25),1)),CHOOSE(AC[[M]:[M]],1,1,0,AC[[AB]:[AB]])),PRODUCT(INDEX(CMB[[BD_0O]:[BD_2O]],MATCH(ROUND(MIN(SUM(AC$4,$O25/1000),SUM($O25,AC$4/1000)),3),CMB[[Cmb_ID]:[Cmb_ID]],0),SUM(N(AC$1),N($R25),1)),CHOOSE(AC[[M]:[M]],1,0,1,AC[[DB]:[DB]])),PRODUCT(SUM(ROUND(AVERAGE(VALUE(AC$3),VALUE($P25)),0),CHOOSE(IF(OR(AC$1,$R25),4,INDEX(CMB[[Res_Rare]:[Res_Rare]],MATCH(ROUND(MIN(SUM(AC$4,$O25/1000),SUM($O25,AC$4/1000)),3),CMB[[Cmb_ID]:[Cmb_ID]],0))),-1,-1,0,0)),IF(OR(AC$1,$R25),4,INDEX(CMB[[Cmb_Rare]:[Cmb_Rare]],MATCH(ROUND(MIN(SUM(AC$4,$O25/1000),SUM($O25,AC$4/1000)),3),CMB[[Cmb_ID]:[Cmb_ID]],0))),CHOOSE(AC[[M]:[M]],2,1,1,SUM(AC[[AB]:[DB]])))),""))</f>
        <v/>
      </c>
      <c r="AD25">
        <f>IF(OR(AD$5="",$S25=""),"",IFERROR(SUM(PRODUCT(INDEX(CMB[[BA_0O]:[BA_2O]],MATCH(ROUND(MIN(SUM(AD$4,$O25/1000),SUM($O25,AD$4/1000)),3),CMB[[Cmb_ID]:[Cmb_ID]],0),SUM(N(AD$1),N($R25),1)),CHOOSE(AC[[M]:[M]],1,1,0,AC[[AB]:[AB]])),PRODUCT(INDEX(CMB[[BD_0O]:[BD_2O]],MATCH(ROUND(MIN(SUM(AD$4,$O25/1000),SUM($O25,AD$4/1000)),3),CMB[[Cmb_ID]:[Cmb_ID]],0),SUM(N(AD$1),N($R25),1)),CHOOSE(AC[[M]:[M]],1,0,1,AC[[DB]:[DB]])),PRODUCT(SUM(ROUND(AVERAGE(VALUE(AD$3),VALUE($P25)),0),CHOOSE(IF(OR(AD$1,$R25),4,INDEX(CMB[[Res_Rare]:[Res_Rare]],MATCH(ROUND(MIN(SUM(AD$4,$O25/1000),SUM($O25,AD$4/1000)),3),CMB[[Cmb_ID]:[Cmb_ID]],0))),-1,-1,0,0)),IF(OR(AD$1,$R25),4,INDEX(CMB[[Cmb_Rare]:[Cmb_Rare]],MATCH(ROUND(MIN(SUM(AD$4,$O25/1000),SUM($O25,AD$4/1000)),3),CMB[[Cmb_ID]:[Cmb_ID]],0))),CHOOSE(AC[[M]:[M]],2,1,1,SUM(AC[[AB]:[DB]])))),""))</f>
        <v>15</v>
      </c>
      <c r="AE25">
        <f>IF(OR(AE$5="",$S25=""),"",IFERROR(SUM(PRODUCT(INDEX(CMB[[BA_0O]:[BA_2O]],MATCH(ROUND(MIN(SUM(AE$4,$O25/1000),SUM($O25,AE$4/1000)),3),CMB[[Cmb_ID]:[Cmb_ID]],0),SUM(N(AE$1),N($R25),1)),CHOOSE(AC[[M]:[M]],1,1,0,AC[[AB]:[AB]])),PRODUCT(INDEX(CMB[[BD_0O]:[BD_2O]],MATCH(ROUND(MIN(SUM(AE$4,$O25/1000),SUM($O25,AE$4/1000)),3),CMB[[Cmb_ID]:[Cmb_ID]],0),SUM(N(AE$1),N($R25),1)),CHOOSE(AC[[M]:[M]],1,0,1,AC[[DB]:[DB]])),PRODUCT(SUM(ROUND(AVERAGE(VALUE(AE$3),VALUE($P25)),0),CHOOSE(IF(OR(AE$1,$R25),4,INDEX(CMB[[Res_Rare]:[Res_Rare]],MATCH(ROUND(MIN(SUM(AE$4,$O25/1000),SUM($O25,AE$4/1000)),3),CMB[[Cmb_ID]:[Cmb_ID]],0))),-1,-1,0,0)),IF(OR(AE$1,$R25),4,INDEX(CMB[[Cmb_Rare]:[Cmb_Rare]],MATCH(ROUND(MIN(SUM(AE$4,$O25/1000),SUM($O25,AE$4/1000)),3),CMB[[Cmb_ID]:[Cmb_ID]],0))),CHOOSE(AC[[M]:[M]],2,1,1,SUM(AC[[AB]:[DB]])))),""))</f>
        <v>36</v>
      </c>
      <c r="AF25">
        <f>IF(OR(AF$5="",$S25=""),"",IFERROR(SUM(PRODUCT(INDEX(CMB[[BA_0O]:[BA_2O]],MATCH(ROUND(MIN(SUM(AF$4,$O25/1000),SUM($O25,AF$4/1000)),3),CMB[[Cmb_ID]:[Cmb_ID]],0),SUM(N(AF$1),N($R25),1)),CHOOSE(AC[[M]:[M]],1,1,0,AC[[AB]:[AB]])),PRODUCT(INDEX(CMB[[BD_0O]:[BD_2O]],MATCH(ROUND(MIN(SUM(AF$4,$O25/1000),SUM($O25,AF$4/1000)),3),CMB[[Cmb_ID]:[Cmb_ID]],0),SUM(N(AF$1),N($R25),1)),CHOOSE(AC[[M]:[M]],1,0,1,AC[[DB]:[DB]])),PRODUCT(SUM(ROUND(AVERAGE(VALUE(AF$3),VALUE($P25)),0),CHOOSE(IF(OR(AF$1,$R25),4,INDEX(CMB[[Res_Rare]:[Res_Rare]],MATCH(ROUND(MIN(SUM(AF$4,$O25/1000),SUM($O25,AF$4/1000)),3),CMB[[Cmb_ID]:[Cmb_ID]],0))),-1,-1,0,0)),IF(OR(AF$1,$R25),4,INDEX(CMB[[Cmb_Rare]:[Cmb_Rare]],MATCH(ROUND(MIN(SUM(AF$4,$O25/1000),SUM($O25,AF$4/1000)),3),CMB[[Cmb_ID]:[Cmb_ID]],0))),CHOOSE(AC[[M]:[M]],2,1,1,SUM(AC[[AB]:[DB]])))),""))</f>
        <v>16</v>
      </c>
      <c r="AG25" t="str">
        <f>IF(OR(AG$5="",$S25=""),"",IFERROR(SUM(PRODUCT(INDEX(CMB[[BA_0O]:[BA_2O]],MATCH(ROUND(MIN(SUM(AG$4,$O25/1000),SUM($O25,AG$4/1000)),3),CMB[[Cmb_ID]:[Cmb_ID]],0),SUM(N(AG$1),N($R25),1)),CHOOSE(AC[[M]:[M]],1,1,0,AC[[AB]:[AB]])),PRODUCT(INDEX(CMB[[BD_0O]:[BD_2O]],MATCH(ROUND(MIN(SUM(AG$4,$O25/1000),SUM($O25,AG$4/1000)),3),CMB[[Cmb_ID]:[Cmb_ID]],0),SUM(N(AG$1),N($R25),1)),CHOOSE(AC[[M]:[M]],1,0,1,AC[[DB]:[DB]])),PRODUCT(SUM(ROUND(AVERAGE(VALUE(AG$3),VALUE($P25)),0),CHOOSE(IF(OR(AG$1,$R25),4,INDEX(CMB[[Res_Rare]:[Res_Rare]],MATCH(ROUND(MIN(SUM(AG$4,$O25/1000),SUM($O25,AG$4/1000)),3),CMB[[Cmb_ID]:[Cmb_ID]],0))),-1,-1,0,0)),IF(OR(AG$1,$R25),4,INDEX(CMB[[Cmb_Rare]:[Cmb_Rare]],MATCH(ROUND(MIN(SUM(AG$4,$O25/1000),SUM($O25,AG$4/1000)),3),CMB[[Cmb_ID]:[Cmb_ID]],0))),CHOOSE(AC[[M]:[M]],2,1,1,SUM(AC[[AB]:[DB]])))),""))</f>
        <v/>
      </c>
      <c r="AH25">
        <f>IF(OR(AH$5="",$S25=""),"",IFERROR(SUM(PRODUCT(INDEX(CMB[[BA_0O]:[BA_2O]],MATCH(ROUND(MIN(SUM(AH$4,$O25/1000),SUM($O25,AH$4/1000)),3),CMB[[Cmb_ID]:[Cmb_ID]],0),SUM(N(AH$1),N($R25),1)),CHOOSE(AC[[M]:[M]],1,1,0,AC[[AB]:[AB]])),PRODUCT(INDEX(CMB[[BD_0O]:[BD_2O]],MATCH(ROUND(MIN(SUM(AH$4,$O25/1000),SUM($O25,AH$4/1000)),3),CMB[[Cmb_ID]:[Cmb_ID]],0),SUM(N(AH$1),N($R25),1)),CHOOSE(AC[[M]:[M]],1,0,1,AC[[DB]:[DB]])),PRODUCT(SUM(ROUND(AVERAGE(VALUE(AH$3),VALUE($P25)),0),CHOOSE(IF(OR(AH$1,$R25),4,INDEX(CMB[[Res_Rare]:[Res_Rare]],MATCH(ROUND(MIN(SUM(AH$4,$O25/1000),SUM($O25,AH$4/1000)),3),CMB[[Cmb_ID]:[Cmb_ID]],0))),-1,-1,0,0)),IF(OR(AH$1,$R25),4,INDEX(CMB[[Cmb_Rare]:[Cmb_Rare]],MATCH(ROUND(MIN(SUM(AH$4,$O25/1000),SUM($O25,AH$4/1000)),3),CMB[[Cmb_ID]:[Cmb_ID]],0))),CHOOSE(AC[[M]:[M]],2,1,1,SUM(AC[[AB]:[DB]])))),""))</f>
        <v>29</v>
      </c>
      <c r="AI25">
        <f>IF(OR(AI$5="",$S25=""),"",IFERROR(SUM(PRODUCT(INDEX(CMB[[BA_0O]:[BA_2O]],MATCH(ROUND(MIN(SUM(AI$4,$O25/1000),SUM($O25,AI$4/1000)),3),CMB[[Cmb_ID]:[Cmb_ID]],0),SUM(N(AI$1),N($R25),1)),CHOOSE(AC[[M]:[M]],1,1,0,AC[[AB]:[AB]])),PRODUCT(INDEX(CMB[[BD_0O]:[BD_2O]],MATCH(ROUND(MIN(SUM(AI$4,$O25/1000),SUM($O25,AI$4/1000)),3),CMB[[Cmb_ID]:[Cmb_ID]],0),SUM(N(AI$1),N($R25),1)),CHOOSE(AC[[M]:[M]],1,0,1,AC[[DB]:[DB]])),PRODUCT(SUM(ROUND(AVERAGE(VALUE(AI$3),VALUE($P25)),0),CHOOSE(IF(OR(AI$1,$R25),4,INDEX(CMB[[Res_Rare]:[Res_Rare]],MATCH(ROUND(MIN(SUM(AI$4,$O25/1000),SUM($O25,AI$4/1000)),3),CMB[[Cmb_ID]:[Cmb_ID]],0))),-1,-1,0,0)),IF(OR(AI$1,$R25),4,INDEX(CMB[[Cmb_Rare]:[Cmb_Rare]],MATCH(ROUND(MIN(SUM(AI$4,$O25/1000),SUM($O25,AI$4/1000)),3),CMB[[Cmb_ID]:[Cmb_ID]],0))),CHOOSE(AC[[M]:[M]],2,1,1,SUM(AC[[AB]:[DB]])))),""))</f>
        <v>35</v>
      </c>
      <c r="AJ25" t="str">
        <f>IF(OR(AJ$5="",$S25=""),"",IFERROR(SUM(PRODUCT(INDEX(CMB[[BA_0O]:[BA_2O]],MATCH(ROUND(MIN(SUM(AJ$4,$O25/1000),SUM($O25,AJ$4/1000)),3),CMB[[Cmb_ID]:[Cmb_ID]],0),SUM(N(AJ$1),N($R25),1)),CHOOSE(AC[[M]:[M]],1,1,0,AC[[AB]:[AB]])),PRODUCT(INDEX(CMB[[BD_0O]:[BD_2O]],MATCH(ROUND(MIN(SUM(AJ$4,$O25/1000),SUM($O25,AJ$4/1000)),3),CMB[[Cmb_ID]:[Cmb_ID]],0),SUM(N(AJ$1),N($R25),1)),CHOOSE(AC[[M]:[M]],1,0,1,AC[[DB]:[DB]])),PRODUCT(SUM(ROUND(AVERAGE(VALUE(AJ$3),VALUE($P25)),0),CHOOSE(IF(OR(AJ$1,$R25),4,INDEX(CMB[[Res_Rare]:[Res_Rare]],MATCH(ROUND(MIN(SUM(AJ$4,$O25/1000),SUM($O25,AJ$4/1000)),3),CMB[[Cmb_ID]:[Cmb_ID]],0))),-1,-1,0,0)),IF(OR(AJ$1,$R25),4,INDEX(CMB[[Cmb_Rare]:[Cmb_Rare]],MATCH(ROUND(MIN(SUM(AJ$4,$O25/1000),SUM($O25,AJ$4/1000)),3),CMB[[Cmb_ID]:[Cmb_ID]],0))),CHOOSE(AC[[M]:[M]],2,1,1,SUM(AC[[AB]:[DB]])))),""))</f>
        <v/>
      </c>
      <c r="AK25" t="str">
        <f>IF(OR(AK$5="",$S25=""),"",IFERROR(SUM(PRODUCT(INDEX(CMB[[BA_0O]:[BA_2O]],MATCH(ROUND(MIN(SUM(AK$4,$O25/1000),SUM($O25,AK$4/1000)),3),CMB[[Cmb_ID]:[Cmb_ID]],0),SUM(N(AK$1),N($R25),1)),CHOOSE(AC[[M]:[M]],1,1,0,AC[[AB]:[AB]])),PRODUCT(INDEX(CMB[[BD_0O]:[BD_2O]],MATCH(ROUND(MIN(SUM(AK$4,$O25/1000),SUM($O25,AK$4/1000)),3),CMB[[Cmb_ID]:[Cmb_ID]],0),SUM(N(AK$1),N($R25),1)),CHOOSE(AC[[M]:[M]],1,0,1,AC[[DB]:[DB]])),PRODUCT(SUM(ROUND(AVERAGE(VALUE(AK$3),VALUE($P25)),0),CHOOSE(IF(OR(AK$1,$R25),4,INDEX(CMB[[Res_Rare]:[Res_Rare]],MATCH(ROUND(MIN(SUM(AK$4,$O25/1000),SUM($O25,AK$4/1000)),3),CMB[[Cmb_ID]:[Cmb_ID]],0))),-1,-1,0,0)),IF(OR(AK$1,$R25),4,INDEX(CMB[[Cmb_Rare]:[Cmb_Rare]],MATCH(ROUND(MIN(SUM(AK$4,$O25/1000),SUM($O25,AK$4/1000)),3),CMB[[Cmb_ID]:[Cmb_ID]],0))),CHOOSE(AC[[M]:[M]],2,1,1,SUM(AC[[AB]:[DB]])))),""))</f>
        <v/>
      </c>
      <c r="AL25">
        <f>IF(OR(AL$5="",$S25=""),"",IFERROR(SUM(PRODUCT(INDEX(CMB[[BA_0O]:[BA_2O]],MATCH(ROUND(MIN(SUM(AL$4,$O25/1000),SUM($O25,AL$4/1000)),3),CMB[[Cmb_ID]:[Cmb_ID]],0),SUM(N(AL$1),N($R25),1)),CHOOSE(AC[[M]:[M]],1,1,0,AC[[AB]:[AB]])),PRODUCT(INDEX(CMB[[BD_0O]:[BD_2O]],MATCH(ROUND(MIN(SUM(AL$4,$O25/1000),SUM($O25,AL$4/1000)),3),CMB[[Cmb_ID]:[Cmb_ID]],0),SUM(N(AL$1),N($R25),1)),CHOOSE(AC[[M]:[M]],1,0,1,AC[[DB]:[DB]])),PRODUCT(SUM(ROUND(AVERAGE(VALUE(AL$3),VALUE($P25)),0),CHOOSE(IF(OR(AL$1,$R25),4,INDEX(CMB[[Res_Rare]:[Res_Rare]],MATCH(ROUND(MIN(SUM(AL$4,$O25/1000),SUM($O25,AL$4/1000)),3),CMB[[Cmb_ID]:[Cmb_ID]],0))),-1,-1,0,0)),IF(OR(AL$1,$R25),4,INDEX(CMB[[Cmb_Rare]:[Cmb_Rare]],MATCH(ROUND(MIN(SUM(AL$4,$O25/1000),SUM($O25,AL$4/1000)),3),CMB[[Cmb_ID]:[Cmb_ID]],0))),CHOOSE(AC[[M]:[M]],2,1,1,SUM(AC[[AB]:[DB]])))),""))</f>
        <v>36</v>
      </c>
      <c r="AM25">
        <f>IF(OR(AM$5="",$S25=""),"",IFERROR(SUM(PRODUCT(INDEX(CMB[[BA_0O]:[BA_2O]],MATCH(ROUND(MIN(SUM(AM$4,$O25/1000),SUM($O25,AM$4/1000)),3),CMB[[Cmb_ID]:[Cmb_ID]],0),SUM(N(AM$1),N($R25),1)),CHOOSE(AC[[M]:[M]],1,1,0,AC[[AB]:[AB]])),PRODUCT(INDEX(CMB[[BD_0O]:[BD_2O]],MATCH(ROUND(MIN(SUM(AM$4,$O25/1000),SUM($O25,AM$4/1000)),3),CMB[[Cmb_ID]:[Cmb_ID]],0),SUM(N(AM$1),N($R25),1)),CHOOSE(AC[[M]:[M]],1,0,1,AC[[DB]:[DB]])),PRODUCT(SUM(ROUND(AVERAGE(VALUE(AM$3),VALUE($P25)),0),CHOOSE(IF(OR(AM$1,$R25),4,INDEX(CMB[[Res_Rare]:[Res_Rare]],MATCH(ROUND(MIN(SUM(AM$4,$O25/1000),SUM($O25,AM$4/1000)),3),CMB[[Cmb_ID]:[Cmb_ID]],0))),-1,-1,0,0)),IF(OR(AM$1,$R25),4,INDEX(CMB[[Cmb_Rare]:[Cmb_Rare]],MATCH(ROUND(MIN(SUM(AM$4,$O25/1000),SUM($O25,AM$4/1000)),3),CMB[[Cmb_ID]:[Cmb_ID]],0))),CHOOSE(AC[[M]:[M]],2,1,1,SUM(AC[[AB]:[DB]])))),""))</f>
        <v>30</v>
      </c>
      <c r="AN25">
        <f>IF(OR(AN$5="",$S25=""),"",IFERROR(SUM(PRODUCT(INDEX(CMB[[BA_0O]:[BA_2O]],MATCH(ROUND(MIN(SUM(AN$4,$O25/1000),SUM($O25,AN$4/1000)),3),CMB[[Cmb_ID]:[Cmb_ID]],0),SUM(N(AN$1),N($R25),1)),CHOOSE(AC[[M]:[M]],1,1,0,AC[[AB]:[AB]])),PRODUCT(INDEX(CMB[[BD_0O]:[BD_2O]],MATCH(ROUND(MIN(SUM(AN$4,$O25/1000),SUM($O25,AN$4/1000)),3),CMB[[Cmb_ID]:[Cmb_ID]],0),SUM(N(AN$1),N($R25),1)),CHOOSE(AC[[M]:[M]],1,0,1,AC[[DB]:[DB]])),PRODUCT(SUM(ROUND(AVERAGE(VALUE(AN$3),VALUE($P25)),0),CHOOSE(IF(OR(AN$1,$R25),4,INDEX(CMB[[Res_Rare]:[Res_Rare]],MATCH(ROUND(MIN(SUM(AN$4,$O25/1000),SUM($O25,AN$4/1000)),3),CMB[[Cmb_ID]:[Cmb_ID]],0))),-1,-1,0,0)),IF(OR(AN$1,$R25),4,INDEX(CMB[[Cmb_Rare]:[Cmb_Rare]],MATCH(ROUND(MIN(SUM(AN$4,$O25/1000),SUM($O25,AN$4/1000)),3),CMB[[Cmb_ID]:[Cmb_ID]],0))),CHOOSE(AC[[M]:[M]],2,1,1,SUM(AC[[AB]:[DB]])))),""))</f>
        <v>26</v>
      </c>
      <c r="AO25">
        <f>IF(OR(AO$5="",$S25=""),"",IFERROR(SUM(PRODUCT(INDEX(CMB[[BA_0O]:[BA_2O]],MATCH(ROUND(MIN(SUM(AO$4,$O25/1000),SUM($O25,AO$4/1000)),3),CMB[[Cmb_ID]:[Cmb_ID]],0),SUM(N(AO$1),N($R25),1)),CHOOSE(AC[[M]:[M]],1,1,0,AC[[AB]:[AB]])),PRODUCT(INDEX(CMB[[BD_0O]:[BD_2O]],MATCH(ROUND(MIN(SUM(AO$4,$O25/1000),SUM($O25,AO$4/1000)),3),CMB[[Cmb_ID]:[Cmb_ID]],0),SUM(N(AO$1),N($R25),1)),CHOOSE(AC[[M]:[M]],1,0,1,AC[[DB]:[DB]])),PRODUCT(SUM(ROUND(AVERAGE(VALUE(AO$3),VALUE($P25)),0),CHOOSE(IF(OR(AO$1,$R25),4,INDEX(CMB[[Res_Rare]:[Res_Rare]],MATCH(ROUND(MIN(SUM(AO$4,$O25/1000),SUM($O25,AO$4/1000)),3),CMB[[Cmb_ID]:[Cmb_ID]],0))),-1,-1,0,0)),IF(OR(AO$1,$R25),4,INDEX(CMB[[Cmb_Rare]:[Cmb_Rare]],MATCH(ROUND(MIN(SUM(AO$4,$O25/1000),SUM($O25,AO$4/1000)),3),CMB[[Cmb_ID]:[Cmb_ID]],0))),CHOOSE(AC[[M]:[M]],2,1,1,SUM(AC[[AB]:[DB]])))),""))</f>
        <v>26</v>
      </c>
      <c r="AP25" t="str">
        <f>IF(OR(AP$5="",$S25=""),"",IFERROR(SUM(PRODUCT(INDEX(CMB[[BA_0O]:[BA_2O]],MATCH(ROUND(MIN(SUM(AP$4,$O25/1000),SUM($O25,AP$4/1000)),3),CMB[[Cmb_ID]:[Cmb_ID]],0),SUM(N(AP$1),N($R25),1)),CHOOSE(AC[[M]:[M]],1,1,0,AC[[AB]:[AB]])),PRODUCT(INDEX(CMB[[BD_0O]:[BD_2O]],MATCH(ROUND(MIN(SUM(AP$4,$O25/1000),SUM($O25,AP$4/1000)),3),CMB[[Cmb_ID]:[Cmb_ID]],0),SUM(N(AP$1),N($R25),1)),CHOOSE(AC[[M]:[M]],1,0,1,AC[[DB]:[DB]])),PRODUCT(SUM(ROUND(AVERAGE(VALUE(AP$3),VALUE($P25)),0),CHOOSE(IF(OR(AP$1,$R25),4,INDEX(CMB[[Res_Rare]:[Res_Rare]],MATCH(ROUND(MIN(SUM(AP$4,$O25/1000),SUM($O25,AP$4/1000)),3),CMB[[Cmb_ID]:[Cmb_ID]],0))),-1,-1,0,0)),IF(OR(AP$1,$R25),4,INDEX(CMB[[Cmb_Rare]:[Cmb_Rare]],MATCH(ROUND(MIN(SUM(AP$4,$O25/1000),SUM($O25,AP$4/1000)),3),CMB[[Cmb_ID]:[Cmb_ID]],0))),CHOOSE(AC[[M]:[M]],2,1,1,SUM(AC[[AB]:[DB]])))),""))</f>
        <v/>
      </c>
      <c r="AQ25">
        <f>IF(OR(AQ$5="",$S25=""),"",IFERROR(SUM(PRODUCT(INDEX(CMB[[BA_0O]:[BA_2O]],MATCH(ROUND(MIN(SUM(AQ$4,$O25/1000),SUM($O25,AQ$4/1000)),3),CMB[[Cmb_ID]:[Cmb_ID]],0),SUM(N(AQ$1),N($R25),1)),CHOOSE(AC[[M]:[M]],1,1,0,AC[[AB]:[AB]])),PRODUCT(INDEX(CMB[[BD_0O]:[BD_2O]],MATCH(ROUND(MIN(SUM(AQ$4,$O25/1000),SUM($O25,AQ$4/1000)),3),CMB[[Cmb_ID]:[Cmb_ID]],0),SUM(N(AQ$1),N($R25),1)),CHOOSE(AC[[M]:[M]],1,0,1,AC[[DB]:[DB]])),PRODUCT(SUM(ROUND(AVERAGE(VALUE(AQ$3),VALUE($P25)),0),CHOOSE(IF(OR(AQ$1,$R25),4,INDEX(CMB[[Res_Rare]:[Res_Rare]],MATCH(ROUND(MIN(SUM(AQ$4,$O25/1000),SUM($O25,AQ$4/1000)),3),CMB[[Cmb_ID]:[Cmb_ID]],0))),-1,-1,0,0)),IF(OR(AQ$1,$R25),4,INDEX(CMB[[Cmb_Rare]:[Cmb_Rare]],MATCH(ROUND(MIN(SUM(AQ$4,$O25/1000),SUM($O25,AQ$4/1000)),3),CMB[[Cmb_ID]:[Cmb_ID]],0))),CHOOSE(AC[[M]:[M]],2,1,1,SUM(AC[[AB]:[DB]])))),""))</f>
        <v>35</v>
      </c>
      <c r="AR25" t="str">
        <f>IF(OR(AR$5="",$S25=""),"",IFERROR(SUM(PRODUCT(INDEX(CMB[[BA_0O]:[BA_2O]],MATCH(ROUND(MIN(SUM(AR$4,$O25/1000),SUM($O25,AR$4/1000)),3),CMB[[Cmb_ID]:[Cmb_ID]],0),SUM(N(AR$1),N($R25),1)),CHOOSE(AC[[M]:[M]],1,1,0,AC[[AB]:[AB]])),PRODUCT(INDEX(CMB[[BD_0O]:[BD_2O]],MATCH(ROUND(MIN(SUM(AR$4,$O25/1000),SUM($O25,AR$4/1000)),3),CMB[[Cmb_ID]:[Cmb_ID]],0),SUM(N(AR$1),N($R25),1)),CHOOSE(AC[[M]:[M]],1,0,1,AC[[DB]:[DB]])),PRODUCT(SUM(ROUND(AVERAGE(VALUE(AR$3),VALUE($P25)),0),CHOOSE(IF(OR(AR$1,$R25),4,INDEX(CMB[[Res_Rare]:[Res_Rare]],MATCH(ROUND(MIN(SUM(AR$4,$O25/1000),SUM($O25,AR$4/1000)),3),CMB[[Cmb_ID]:[Cmb_ID]],0))),-1,-1,0,0)),IF(OR(AR$1,$R25),4,INDEX(CMB[[Cmb_Rare]:[Cmb_Rare]],MATCH(ROUND(MIN(SUM(AR$4,$O25/1000),SUM($O25,AR$4/1000)),3),CMB[[Cmb_ID]:[Cmb_ID]],0))),CHOOSE(AC[[M]:[M]],2,1,1,SUM(AC[[AB]:[DB]])))),""))</f>
        <v/>
      </c>
      <c r="AS25">
        <f>IF(OR(AS$5="",$S25=""),"",IFERROR(SUM(PRODUCT(INDEX(CMB[[BA_0O]:[BA_2O]],MATCH(ROUND(MIN(SUM(AS$4,$O25/1000),SUM($O25,AS$4/1000)),3),CMB[[Cmb_ID]:[Cmb_ID]],0),SUM(N(AS$1),N($R25),1)),CHOOSE(AC[[M]:[M]],1,1,0,AC[[AB]:[AB]])),PRODUCT(INDEX(CMB[[BD_0O]:[BD_2O]],MATCH(ROUND(MIN(SUM(AS$4,$O25/1000),SUM($O25,AS$4/1000)),3),CMB[[Cmb_ID]:[Cmb_ID]],0),SUM(N(AS$1),N($R25),1)),CHOOSE(AC[[M]:[M]],1,0,1,AC[[DB]:[DB]])),PRODUCT(SUM(ROUND(AVERAGE(VALUE(AS$3),VALUE($P25)),0),CHOOSE(IF(OR(AS$1,$R25),4,INDEX(CMB[[Res_Rare]:[Res_Rare]],MATCH(ROUND(MIN(SUM(AS$4,$O25/1000),SUM($O25,AS$4/1000)),3),CMB[[Cmb_ID]:[Cmb_ID]],0))),-1,-1,0,0)),IF(OR(AS$1,$R25),4,INDEX(CMB[[Cmb_Rare]:[Cmb_Rare]],MATCH(ROUND(MIN(SUM(AS$4,$O25/1000),SUM($O25,AS$4/1000)),3),CMB[[Cmb_ID]:[Cmb_ID]],0))),CHOOSE(AC[[M]:[M]],2,1,1,SUM(AC[[AB]:[DB]])))),""))</f>
        <v>25</v>
      </c>
      <c r="AT25">
        <f>IF(OR(AT$5="",$S25=""),"",IFERROR(SUM(PRODUCT(INDEX(CMB[[BA_0O]:[BA_2O]],MATCH(ROUND(MIN(SUM(AT$4,$O25/1000),SUM($O25,AT$4/1000)),3),CMB[[Cmb_ID]:[Cmb_ID]],0),SUM(N(AT$1),N($R25),1)),CHOOSE(AC[[M]:[M]],1,1,0,AC[[AB]:[AB]])),PRODUCT(INDEX(CMB[[BD_0O]:[BD_2O]],MATCH(ROUND(MIN(SUM(AT$4,$O25/1000),SUM($O25,AT$4/1000)),3),CMB[[Cmb_ID]:[Cmb_ID]],0),SUM(N(AT$1),N($R25),1)),CHOOSE(AC[[M]:[M]],1,0,1,AC[[DB]:[DB]])),PRODUCT(SUM(ROUND(AVERAGE(VALUE(AT$3),VALUE($P25)),0),CHOOSE(IF(OR(AT$1,$R25),4,INDEX(CMB[[Res_Rare]:[Res_Rare]],MATCH(ROUND(MIN(SUM(AT$4,$O25/1000),SUM($O25,AT$4/1000)),3),CMB[[Cmb_ID]:[Cmb_ID]],0))),-1,-1,0,0)),IF(OR(AT$1,$R25),4,INDEX(CMB[[Cmb_Rare]:[Cmb_Rare]],MATCH(ROUND(MIN(SUM(AT$4,$O25/1000),SUM($O25,AT$4/1000)),3),CMB[[Cmb_ID]:[Cmb_ID]],0))),CHOOSE(AC[[M]:[M]],2,1,1,SUM(AC[[AB]:[DB]])))),""))</f>
        <v>35</v>
      </c>
      <c r="AU25">
        <f>IF(OR(AU$5="",$S25=""),"",IFERROR(SUM(PRODUCT(INDEX(CMB[[BA_0O]:[BA_2O]],MATCH(ROUND(MIN(SUM(AU$4,$O25/1000),SUM($O25,AU$4/1000)),3),CMB[[Cmb_ID]:[Cmb_ID]],0),SUM(N(AU$1),N($R25),1)),CHOOSE(AC[[M]:[M]],1,1,0,AC[[AB]:[AB]])),PRODUCT(INDEX(CMB[[BD_0O]:[BD_2O]],MATCH(ROUND(MIN(SUM(AU$4,$O25/1000),SUM($O25,AU$4/1000)),3),CMB[[Cmb_ID]:[Cmb_ID]],0),SUM(N(AU$1),N($R25),1)),CHOOSE(AC[[M]:[M]],1,0,1,AC[[DB]:[DB]])),PRODUCT(SUM(ROUND(AVERAGE(VALUE(AU$3),VALUE($P25)),0),CHOOSE(IF(OR(AU$1,$R25),4,INDEX(CMB[[Res_Rare]:[Res_Rare]],MATCH(ROUND(MIN(SUM(AU$4,$O25/1000),SUM($O25,AU$4/1000)),3),CMB[[Cmb_ID]:[Cmb_ID]],0))),-1,-1,0,0)),IF(OR(AU$1,$R25),4,INDEX(CMB[[Cmb_Rare]:[Cmb_Rare]],MATCH(ROUND(MIN(SUM(AU$4,$O25/1000),SUM($O25,AU$4/1000)),3),CMB[[Cmb_ID]:[Cmb_ID]],0))),CHOOSE(AC[[M]:[M]],2,1,1,SUM(AC[[AB]:[DB]])))),""))</f>
        <v>54</v>
      </c>
      <c r="AV25">
        <f>IF(OR(AV$5="",$S25=""),"",IFERROR(SUM(PRODUCT(INDEX(CMB[[BA_0O]:[BA_2O]],MATCH(ROUND(MIN(SUM(AV$4,$O25/1000),SUM($O25,AV$4/1000)),3),CMB[[Cmb_ID]:[Cmb_ID]],0),SUM(N(AV$1),N($R25),1)),CHOOSE(AC[[M]:[M]],1,1,0,AC[[AB]:[AB]])),PRODUCT(INDEX(CMB[[BD_0O]:[BD_2O]],MATCH(ROUND(MIN(SUM(AV$4,$O25/1000),SUM($O25,AV$4/1000)),3),CMB[[Cmb_ID]:[Cmb_ID]],0),SUM(N(AV$1),N($R25),1)),CHOOSE(AC[[M]:[M]],1,0,1,AC[[DB]:[DB]])),PRODUCT(SUM(ROUND(AVERAGE(VALUE(AV$3),VALUE($P25)),0),CHOOSE(IF(OR(AV$1,$R25),4,INDEX(CMB[[Res_Rare]:[Res_Rare]],MATCH(ROUND(MIN(SUM(AV$4,$O25/1000),SUM($O25,AV$4/1000)),3),CMB[[Cmb_ID]:[Cmb_ID]],0))),-1,-1,0,0)),IF(OR(AV$1,$R25),4,INDEX(CMB[[Cmb_Rare]:[Cmb_Rare]],MATCH(ROUND(MIN(SUM(AV$4,$O25/1000),SUM($O25,AV$4/1000)),3),CMB[[Cmb_ID]:[Cmb_ID]],0))),CHOOSE(AC[[M]:[M]],2,1,1,SUM(AC[[AB]:[DB]])))),""))</f>
        <v>36</v>
      </c>
      <c r="AW25">
        <f>IF(OR(AW$5="",$S25=""),"",IFERROR(SUM(PRODUCT(INDEX(CMB[[BA_0O]:[BA_2O]],MATCH(ROUND(MIN(SUM(AW$4,$O25/1000),SUM($O25,AW$4/1000)),3),CMB[[Cmb_ID]:[Cmb_ID]],0),SUM(N(AW$1),N($R25),1)),CHOOSE(AC[[M]:[M]],1,1,0,AC[[AB]:[AB]])),PRODUCT(INDEX(CMB[[BD_0O]:[BD_2O]],MATCH(ROUND(MIN(SUM(AW$4,$O25/1000),SUM($O25,AW$4/1000)),3),CMB[[Cmb_ID]:[Cmb_ID]],0),SUM(N(AW$1),N($R25),1)),CHOOSE(AC[[M]:[M]],1,0,1,AC[[DB]:[DB]])),PRODUCT(SUM(ROUND(AVERAGE(VALUE(AW$3),VALUE($P25)),0),CHOOSE(IF(OR(AW$1,$R25),4,INDEX(CMB[[Res_Rare]:[Res_Rare]],MATCH(ROUND(MIN(SUM(AW$4,$O25/1000),SUM($O25,AW$4/1000)),3),CMB[[Cmb_ID]:[Cmb_ID]],0))),-1,-1,0,0)),IF(OR(AW$1,$R25),4,INDEX(CMB[[Cmb_Rare]:[Cmb_Rare]],MATCH(ROUND(MIN(SUM(AW$4,$O25/1000),SUM($O25,AW$4/1000)),3),CMB[[Cmb_ID]:[Cmb_ID]],0))),CHOOSE(AC[[M]:[M]],2,1,1,SUM(AC[[AB]:[DB]])))),""))</f>
        <v>30</v>
      </c>
      <c r="AX25">
        <f>IF(OR(AX$5="",$S25=""),"",IFERROR(SUM(PRODUCT(INDEX(CMB[[BA_0O]:[BA_2O]],MATCH(ROUND(MIN(SUM(AX$4,$O25/1000),SUM($O25,AX$4/1000)),3),CMB[[Cmb_ID]:[Cmb_ID]],0),SUM(N(AX$1),N($R25),1)),CHOOSE(AC[[M]:[M]],1,1,0,AC[[AB]:[AB]])),PRODUCT(INDEX(CMB[[BD_0O]:[BD_2O]],MATCH(ROUND(MIN(SUM(AX$4,$O25/1000),SUM($O25,AX$4/1000)),3),CMB[[Cmb_ID]:[Cmb_ID]],0),SUM(N(AX$1),N($R25),1)),CHOOSE(AC[[M]:[M]],1,0,1,AC[[DB]:[DB]])),PRODUCT(SUM(ROUND(AVERAGE(VALUE(AX$3),VALUE($P25)),0),CHOOSE(IF(OR(AX$1,$R25),4,INDEX(CMB[[Res_Rare]:[Res_Rare]],MATCH(ROUND(MIN(SUM(AX$4,$O25/1000),SUM($O25,AX$4/1000)),3),CMB[[Cmb_ID]:[Cmb_ID]],0))),-1,-1,0,0)),IF(OR(AX$1,$R25),4,INDEX(CMB[[Cmb_Rare]:[Cmb_Rare]],MATCH(ROUND(MIN(SUM(AX$4,$O25/1000),SUM($O25,AX$4/1000)),3),CMB[[Cmb_ID]:[Cmb_ID]],0))),CHOOSE(AC[[M]:[M]],2,1,1,SUM(AC[[AB]:[DB]])))),""))</f>
        <v>32</v>
      </c>
      <c r="AY25">
        <f>IF(OR(AY$5="",$S25=""),"",IFERROR(SUM(PRODUCT(INDEX(CMB[[BA_0O]:[BA_2O]],MATCH(ROUND(MIN(SUM(AY$4,$O25/1000),SUM($O25,AY$4/1000)),3),CMB[[Cmb_ID]:[Cmb_ID]],0),SUM(N(AY$1),N($R25),1)),CHOOSE(AC[[M]:[M]],1,1,0,AC[[AB]:[AB]])),PRODUCT(INDEX(CMB[[BD_0O]:[BD_2O]],MATCH(ROUND(MIN(SUM(AY$4,$O25/1000),SUM($O25,AY$4/1000)),3),CMB[[Cmb_ID]:[Cmb_ID]],0),SUM(N(AY$1),N($R25),1)),CHOOSE(AC[[M]:[M]],1,0,1,AC[[DB]:[DB]])),PRODUCT(SUM(ROUND(AVERAGE(VALUE(AY$3),VALUE($P25)),0),CHOOSE(IF(OR(AY$1,$R25),4,INDEX(CMB[[Res_Rare]:[Res_Rare]],MATCH(ROUND(MIN(SUM(AY$4,$O25/1000),SUM($O25,AY$4/1000)),3),CMB[[Cmb_ID]:[Cmb_ID]],0))),-1,-1,0,0)),IF(OR(AY$1,$R25),4,INDEX(CMB[[Cmb_Rare]:[Cmb_Rare]],MATCH(ROUND(MIN(SUM(AY$4,$O25/1000),SUM($O25,AY$4/1000)),3),CMB[[Cmb_ID]:[Cmb_ID]],0))),CHOOSE(AC[[M]:[M]],2,1,1,SUM(AC[[AB]:[DB]])))),""))</f>
        <v>36</v>
      </c>
      <c r="AZ25">
        <f>IF(OR(AZ$5="",$S25=""),"",IFERROR(SUM(PRODUCT(INDEX(CMB[[BA_0O]:[BA_2O]],MATCH(ROUND(MIN(SUM(AZ$4,$O25/1000),SUM($O25,AZ$4/1000)),3),CMB[[Cmb_ID]:[Cmb_ID]],0),SUM(N(AZ$1),N($R25),1)),CHOOSE(AC[[M]:[M]],1,1,0,AC[[AB]:[AB]])),PRODUCT(INDEX(CMB[[BD_0O]:[BD_2O]],MATCH(ROUND(MIN(SUM(AZ$4,$O25/1000),SUM($O25,AZ$4/1000)),3),CMB[[Cmb_ID]:[Cmb_ID]],0),SUM(N(AZ$1),N($R25),1)),CHOOSE(AC[[M]:[M]],1,0,1,AC[[DB]:[DB]])),PRODUCT(SUM(ROUND(AVERAGE(VALUE(AZ$3),VALUE($P25)),0),CHOOSE(IF(OR(AZ$1,$R25),4,INDEX(CMB[[Res_Rare]:[Res_Rare]],MATCH(ROUND(MIN(SUM(AZ$4,$O25/1000),SUM($O25,AZ$4/1000)),3),CMB[[Cmb_ID]:[Cmb_ID]],0))),-1,-1,0,0)),IF(OR(AZ$1,$R25),4,INDEX(CMB[[Cmb_Rare]:[Cmb_Rare]],MATCH(ROUND(MIN(SUM(AZ$4,$O25/1000),SUM($O25,AZ$4/1000)),3),CMB[[Cmb_ID]:[Cmb_ID]],0))),CHOOSE(AC[[M]:[M]],2,1,1,SUM(AC[[AB]:[DB]])))),""))</f>
        <v>29</v>
      </c>
      <c r="BA25">
        <f>IF(OR(BA$5="",$S25=""),"",IFERROR(SUM(PRODUCT(INDEX(CMB[[BA_0O]:[BA_2O]],MATCH(ROUND(MIN(SUM(BA$4,$O25/1000),SUM($O25,BA$4/1000)),3),CMB[[Cmb_ID]:[Cmb_ID]],0),SUM(N(BA$1),N($R25),1)),CHOOSE(AC[[M]:[M]],1,1,0,AC[[AB]:[AB]])),PRODUCT(INDEX(CMB[[BD_0O]:[BD_2O]],MATCH(ROUND(MIN(SUM(BA$4,$O25/1000),SUM($O25,BA$4/1000)),3),CMB[[Cmb_ID]:[Cmb_ID]],0),SUM(N(BA$1),N($R25),1)),CHOOSE(AC[[M]:[M]],1,0,1,AC[[DB]:[DB]])),PRODUCT(SUM(ROUND(AVERAGE(VALUE(BA$3),VALUE($P25)),0),CHOOSE(IF(OR(BA$1,$R25),4,INDEX(CMB[[Res_Rare]:[Res_Rare]],MATCH(ROUND(MIN(SUM(BA$4,$O25/1000),SUM($O25,BA$4/1000)),3),CMB[[Cmb_ID]:[Cmb_ID]],0))),-1,-1,0,0)),IF(OR(BA$1,$R25),4,INDEX(CMB[[Cmb_Rare]:[Cmb_Rare]],MATCH(ROUND(MIN(SUM(BA$4,$O25/1000),SUM($O25,BA$4/1000)),3),CMB[[Cmb_ID]:[Cmb_ID]],0))),CHOOSE(AC[[M]:[M]],2,1,1,SUM(AC[[AB]:[DB]])))),""))</f>
        <v>54</v>
      </c>
      <c r="BB25">
        <f>IF(OR(BB$5="",$S25=""),"",IFERROR(SUM(PRODUCT(INDEX(CMB[[BA_0O]:[BA_2O]],MATCH(ROUND(MIN(SUM(BB$4,$O25/1000),SUM($O25,BB$4/1000)),3),CMB[[Cmb_ID]:[Cmb_ID]],0),SUM(N(BB$1),N($R25),1)),CHOOSE(AC[[M]:[M]],1,1,0,AC[[AB]:[AB]])),PRODUCT(INDEX(CMB[[BD_0O]:[BD_2O]],MATCH(ROUND(MIN(SUM(BB$4,$O25/1000),SUM($O25,BB$4/1000)),3),CMB[[Cmb_ID]:[Cmb_ID]],0),SUM(N(BB$1),N($R25),1)),CHOOSE(AC[[M]:[M]],1,0,1,AC[[DB]:[DB]])),PRODUCT(SUM(ROUND(AVERAGE(VALUE(BB$3),VALUE($P25)),0),CHOOSE(IF(OR(BB$1,$R25),4,INDEX(CMB[[Res_Rare]:[Res_Rare]],MATCH(ROUND(MIN(SUM(BB$4,$O25/1000),SUM($O25,BB$4/1000)),3),CMB[[Cmb_ID]:[Cmb_ID]],0))),-1,-1,0,0)),IF(OR(BB$1,$R25),4,INDEX(CMB[[Cmb_Rare]:[Cmb_Rare]],MATCH(ROUND(MIN(SUM(BB$4,$O25/1000),SUM($O25,BB$4/1000)),3),CMB[[Cmb_ID]:[Cmb_ID]],0))),CHOOSE(AC[[M]:[M]],2,1,1,SUM(AC[[AB]:[DB]])))),""))</f>
        <v>35</v>
      </c>
      <c r="BC25" t="str">
        <f>IF(OR(BC$5="",$S25=""),"",IFERROR(SUM(PRODUCT(INDEX(CMB[[BA_0O]:[BA_2O]],MATCH(ROUND(MIN(SUM(BC$4,$O25/1000),SUM($O25,BC$4/1000)),3),CMB[[Cmb_ID]:[Cmb_ID]],0),SUM(N(BC$1),N($R25),1)),CHOOSE(AC[[M]:[M]],1,1,0,AC[[AB]:[AB]])),PRODUCT(INDEX(CMB[[BD_0O]:[BD_2O]],MATCH(ROUND(MIN(SUM(BC$4,$O25/1000),SUM($O25,BC$4/1000)),3),CMB[[Cmb_ID]:[Cmb_ID]],0),SUM(N(BC$1),N($R25),1)),CHOOSE(AC[[M]:[M]],1,0,1,AC[[DB]:[DB]])),PRODUCT(SUM(ROUND(AVERAGE(VALUE(BC$3),VALUE($P25)),0),CHOOSE(IF(OR(BC$1,$R25),4,INDEX(CMB[[Res_Rare]:[Res_Rare]],MATCH(ROUND(MIN(SUM(BC$4,$O25/1000),SUM($O25,BC$4/1000)),3),CMB[[Cmb_ID]:[Cmb_ID]],0))),-1,-1,0,0)),IF(OR(BC$1,$R25),4,INDEX(CMB[[Cmb_Rare]:[Cmb_Rare]],MATCH(ROUND(MIN(SUM(BC$4,$O25/1000),SUM($O25,BC$4/1000)),3),CMB[[Cmb_ID]:[Cmb_ID]],0))),CHOOSE(AC[[M]:[M]],2,1,1,SUM(AC[[AB]:[DB]])))),""))</f>
        <v/>
      </c>
      <c r="BD25" t="str">
        <f>IF(OR(BD$5="",$S25=""),"",IFERROR(SUM(PRODUCT(INDEX(CMB[[BA_0O]:[BA_2O]],MATCH(ROUND(MIN(SUM(BD$4,$O25/1000),SUM($O25,BD$4/1000)),3),CMB[[Cmb_ID]:[Cmb_ID]],0),SUM(N(BD$1),N($R25),1)),CHOOSE(AC[[M]:[M]],1,1,0,AC[[AB]:[AB]])),PRODUCT(INDEX(CMB[[BD_0O]:[BD_2O]],MATCH(ROUND(MIN(SUM(BD$4,$O25/1000),SUM($O25,BD$4/1000)),3),CMB[[Cmb_ID]:[Cmb_ID]],0),SUM(N(BD$1),N($R25),1)),CHOOSE(AC[[M]:[M]],1,0,1,AC[[DB]:[DB]])),PRODUCT(SUM(ROUND(AVERAGE(VALUE(BD$3),VALUE($P25)),0),CHOOSE(IF(OR(BD$1,$R25),4,INDEX(CMB[[Res_Rare]:[Res_Rare]],MATCH(ROUND(MIN(SUM(BD$4,$O25/1000),SUM($O25,BD$4/1000)),3),CMB[[Cmb_ID]:[Cmb_ID]],0))),-1,-1,0,0)),IF(OR(BD$1,$R25),4,INDEX(CMB[[Cmb_Rare]:[Cmb_Rare]],MATCH(ROUND(MIN(SUM(BD$4,$O25/1000),SUM($O25,BD$4/1000)),3),CMB[[Cmb_ID]:[Cmb_ID]],0))),CHOOSE(AC[[M]:[M]],2,1,1,SUM(AC[[AB]:[DB]])))),""))</f>
        <v/>
      </c>
      <c r="BE25" t="str">
        <f>IF(OR(BE$5="",$S25=""),"",IFERROR(SUM(PRODUCT(INDEX(CMB[[BA_0O]:[BA_2O]],MATCH(ROUND(MIN(SUM(BE$4,$O25/1000),SUM($O25,BE$4/1000)),3),CMB[[Cmb_ID]:[Cmb_ID]],0),SUM(N(BE$1),N($R25),1)),CHOOSE(AC[[M]:[M]],1,1,0,AC[[AB]:[AB]])),PRODUCT(INDEX(CMB[[BD_0O]:[BD_2O]],MATCH(ROUND(MIN(SUM(BE$4,$O25/1000),SUM($O25,BE$4/1000)),3),CMB[[Cmb_ID]:[Cmb_ID]],0),SUM(N(BE$1),N($R25),1)),CHOOSE(AC[[M]:[M]],1,0,1,AC[[DB]:[DB]])),PRODUCT(SUM(ROUND(AVERAGE(VALUE(BE$3),VALUE($P25)),0),CHOOSE(IF(OR(BE$1,$R25),4,INDEX(CMB[[Res_Rare]:[Res_Rare]],MATCH(ROUND(MIN(SUM(BE$4,$O25/1000),SUM($O25,BE$4/1000)),3),CMB[[Cmb_ID]:[Cmb_ID]],0))),-1,-1,0,0)),IF(OR(BE$1,$R25),4,INDEX(CMB[[Cmb_Rare]:[Cmb_Rare]],MATCH(ROUND(MIN(SUM(BE$4,$O25/1000),SUM($O25,BE$4/1000)),3),CMB[[Cmb_ID]:[Cmb_ID]],0))),CHOOSE(AC[[M]:[M]],2,1,1,SUM(AC[[AB]:[DB]])))),""))</f>
        <v/>
      </c>
      <c r="BF25" t="str">
        <f>IF(OR(BF$5="",$S25=""),"",IFERROR(SUM(PRODUCT(INDEX(CMB[[BA_0O]:[BA_2O]],MATCH(ROUND(MIN(SUM(BF$4,$O25/1000),SUM($O25,BF$4/1000)),3),CMB[[Cmb_ID]:[Cmb_ID]],0),SUM(N(BF$1),N($R25),1)),CHOOSE(AC[[M]:[M]],1,1,0,AC[[AB]:[AB]])),PRODUCT(INDEX(CMB[[BD_0O]:[BD_2O]],MATCH(ROUND(MIN(SUM(BF$4,$O25/1000),SUM($O25,BF$4/1000)),3),CMB[[Cmb_ID]:[Cmb_ID]],0),SUM(N(BF$1),N($R25),1)),CHOOSE(AC[[M]:[M]],1,0,1,AC[[DB]:[DB]])),PRODUCT(SUM(ROUND(AVERAGE(VALUE(BF$3),VALUE($P25)),0),CHOOSE(IF(OR(BF$1,$R25),4,INDEX(CMB[[Res_Rare]:[Res_Rare]],MATCH(ROUND(MIN(SUM(BF$4,$O25/1000),SUM($O25,BF$4/1000)),3),CMB[[Cmb_ID]:[Cmb_ID]],0))),-1,-1,0,0)),IF(OR(BF$1,$R25),4,INDEX(CMB[[Cmb_Rare]:[Cmb_Rare]],MATCH(ROUND(MIN(SUM(BF$4,$O25/1000),SUM($O25,BF$4/1000)),3),CMB[[Cmb_ID]:[Cmb_ID]],0))),CHOOSE(AC[[M]:[M]],2,1,1,SUM(AC[[AB]:[DB]])))),""))</f>
        <v/>
      </c>
      <c r="BG25" t="str">
        <f>IF(OR(BG$5="",$S25=""),"",IFERROR(SUM(PRODUCT(INDEX(CMB[[BA_0O]:[BA_2O]],MATCH(ROUND(MIN(SUM(BG$4,$O25/1000),SUM($O25,BG$4/1000)),3),CMB[[Cmb_ID]:[Cmb_ID]],0),SUM(N(BG$1),N($R25),1)),CHOOSE(AC[[M]:[M]],1,1,0,AC[[AB]:[AB]])),PRODUCT(INDEX(CMB[[BD_0O]:[BD_2O]],MATCH(ROUND(MIN(SUM(BG$4,$O25/1000),SUM($O25,BG$4/1000)),3),CMB[[Cmb_ID]:[Cmb_ID]],0),SUM(N(BG$1),N($R25),1)),CHOOSE(AC[[M]:[M]],1,0,1,AC[[DB]:[DB]])),PRODUCT(SUM(ROUND(AVERAGE(VALUE(BG$3),VALUE($P25)),0),CHOOSE(IF(OR(BG$1,$R25),4,INDEX(CMB[[Res_Rare]:[Res_Rare]],MATCH(ROUND(MIN(SUM(BG$4,$O25/1000),SUM($O25,BG$4/1000)),3),CMB[[Cmb_ID]:[Cmb_ID]],0))),-1,-1,0,0)),IF(OR(BG$1,$R25),4,INDEX(CMB[[Cmb_Rare]:[Cmb_Rare]],MATCH(ROUND(MIN(SUM(BG$4,$O25/1000),SUM($O25,BG$4/1000)),3),CMB[[Cmb_ID]:[Cmb_ID]],0))),CHOOSE(AC[[M]:[M]],2,1,1,SUM(AC[[AB]:[DB]])))),""))</f>
        <v/>
      </c>
      <c r="BH25" t="str">
        <f>IF(OR(BH$5="",$S25=""),"",IFERROR(SUM(PRODUCT(INDEX(CMB[[BA_0O]:[BA_2O]],MATCH(ROUND(MIN(SUM(BH$4,$O25/1000),SUM($O25,BH$4/1000)),3),CMB[[Cmb_ID]:[Cmb_ID]],0),SUM(N(BH$1),N($R25),1)),CHOOSE(AC[[M]:[M]],1,1,0,AC[[AB]:[AB]])),PRODUCT(INDEX(CMB[[BD_0O]:[BD_2O]],MATCH(ROUND(MIN(SUM(BH$4,$O25/1000),SUM($O25,BH$4/1000)),3),CMB[[Cmb_ID]:[Cmb_ID]],0),SUM(N(BH$1),N($R25),1)),CHOOSE(AC[[M]:[M]],1,0,1,AC[[DB]:[DB]])),PRODUCT(SUM(ROUND(AVERAGE(VALUE(BH$3),VALUE($P25)),0),CHOOSE(IF(OR(BH$1,$R25),4,INDEX(CMB[[Res_Rare]:[Res_Rare]],MATCH(ROUND(MIN(SUM(BH$4,$O25/1000),SUM($O25,BH$4/1000)),3),CMB[[Cmb_ID]:[Cmb_ID]],0))),-1,-1,0,0)),IF(OR(BH$1,$R25),4,INDEX(CMB[[Cmb_Rare]:[Cmb_Rare]],MATCH(ROUND(MIN(SUM(BH$4,$O25/1000),SUM($O25,BH$4/1000)),3),CMB[[Cmb_ID]:[Cmb_ID]],0))),CHOOSE(AC[[M]:[M]],2,1,1,SUM(AC[[AB]:[DB]])))),""))</f>
        <v/>
      </c>
      <c r="BI25" t="str">
        <f>IF(OR(BI$5="",$S25=""),"",IFERROR(SUM(PRODUCT(INDEX(CMB[[BA_0O]:[BA_2O]],MATCH(ROUND(MIN(SUM(BI$4,$O25/1000),SUM($O25,BI$4/1000)),3),CMB[[Cmb_ID]:[Cmb_ID]],0),SUM(N(BI$1),N($R25),1)),CHOOSE(AC[[M]:[M]],1,1,0,AC[[AB]:[AB]])),PRODUCT(INDEX(CMB[[BD_0O]:[BD_2O]],MATCH(ROUND(MIN(SUM(BI$4,$O25/1000),SUM($O25,BI$4/1000)),3),CMB[[Cmb_ID]:[Cmb_ID]],0),SUM(N(BI$1),N($R25),1)),CHOOSE(AC[[M]:[M]],1,0,1,AC[[DB]:[DB]])),PRODUCT(SUM(ROUND(AVERAGE(VALUE(BI$3),VALUE($P25)),0),CHOOSE(IF(OR(BI$1,$R25),4,INDEX(CMB[[Res_Rare]:[Res_Rare]],MATCH(ROUND(MIN(SUM(BI$4,$O25/1000),SUM($O25,BI$4/1000)),3),CMB[[Cmb_ID]:[Cmb_ID]],0))),-1,-1,0,0)),IF(OR(BI$1,$R25),4,INDEX(CMB[[Cmb_Rare]:[Cmb_Rare]],MATCH(ROUND(MIN(SUM(BI$4,$O25/1000),SUM($O25,BI$4/1000)),3),CMB[[Cmb_ID]:[Cmb_ID]],0))),CHOOSE(AC[[M]:[M]],2,1,1,SUM(AC[[AB]:[DB]])))),""))</f>
        <v/>
      </c>
      <c r="BJ25" t="str">
        <f>IF(OR(BJ$5="",$S25=""),"",IFERROR(SUM(PRODUCT(INDEX(CMB[[BA_0O]:[BA_2O]],MATCH(ROUND(MIN(SUM(BJ$4,$O25/1000),SUM($O25,BJ$4/1000)),3),CMB[[Cmb_ID]:[Cmb_ID]],0),SUM(N(BJ$1),N($R25),1)),CHOOSE(AC[[M]:[M]],1,1,0,AC[[AB]:[AB]])),PRODUCT(INDEX(CMB[[BD_0O]:[BD_2O]],MATCH(ROUND(MIN(SUM(BJ$4,$O25/1000),SUM($O25,BJ$4/1000)),3),CMB[[Cmb_ID]:[Cmb_ID]],0),SUM(N(BJ$1),N($R25),1)),CHOOSE(AC[[M]:[M]],1,0,1,AC[[DB]:[DB]])),PRODUCT(SUM(ROUND(AVERAGE(VALUE(BJ$3),VALUE($P25)),0),CHOOSE(IF(OR(BJ$1,$R25),4,INDEX(CMB[[Res_Rare]:[Res_Rare]],MATCH(ROUND(MIN(SUM(BJ$4,$O25/1000),SUM($O25,BJ$4/1000)),3),CMB[[Cmb_ID]:[Cmb_ID]],0))),-1,-1,0,0)),IF(OR(BJ$1,$R25),4,INDEX(CMB[[Cmb_Rare]:[Cmb_Rare]],MATCH(ROUND(MIN(SUM(BJ$4,$O25/1000),SUM($O25,BJ$4/1000)),3),CMB[[Cmb_ID]:[Cmb_ID]],0))),CHOOSE(AC[[M]:[M]],2,1,1,SUM(AC[[AB]:[DB]])))),""))</f>
        <v/>
      </c>
      <c r="BK25" t="str">
        <f>IF(OR(BK$5="",$S25=""),"",IFERROR(SUM(PRODUCT(INDEX(CMB[[BA_0O]:[BA_2O]],MATCH(ROUND(MIN(SUM(BK$4,$O25/1000),SUM($O25,BK$4/1000)),3),CMB[[Cmb_ID]:[Cmb_ID]],0),SUM(N(BK$1),N($R25),1)),CHOOSE(AC[[M]:[M]],1,1,0,AC[[AB]:[AB]])),PRODUCT(INDEX(CMB[[BD_0O]:[BD_2O]],MATCH(ROUND(MIN(SUM(BK$4,$O25/1000),SUM($O25,BK$4/1000)),3),CMB[[Cmb_ID]:[Cmb_ID]],0),SUM(N(BK$1),N($R25),1)),CHOOSE(AC[[M]:[M]],1,0,1,AC[[DB]:[DB]])),PRODUCT(SUM(ROUND(AVERAGE(VALUE(BK$3),VALUE($P25)),0),CHOOSE(IF(OR(BK$1,$R25),4,INDEX(CMB[[Res_Rare]:[Res_Rare]],MATCH(ROUND(MIN(SUM(BK$4,$O25/1000),SUM($O25,BK$4/1000)),3),CMB[[Cmb_ID]:[Cmb_ID]],0))),-1,-1,0,0)),IF(OR(BK$1,$R25),4,INDEX(CMB[[Cmb_Rare]:[Cmb_Rare]],MATCH(ROUND(MIN(SUM(BK$4,$O25/1000),SUM($O25,BK$4/1000)),3),CMB[[Cmb_ID]:[Cmb_ID]],0))),CHOOSE(AC[[M]:[M]],2,1,1,SUM(AC[[AB]:[DB]])))),""))</f>
        <v/>
      </c>
      <c r="BL25" t="str">
        <f>IF(OR(BL$5="",$S25=""),"",IFERROR(SUM(PRODUCT(INDEX(CMB[[BA_0O]:[BA_2O]],MATCH(ROUND(MIN(SUM(BL$4,$O25/1000),SUM($O25,BL$4/1000)),3),CMB[[Cmb_ID]:[Cmb_ID]],0),SUM(N(BL$1),N($R25),1)),CHOOSE(AC[[M]:[M]],1,1,0,AC[[AB]:[AB]])),PRODUCT(INDEX(CMB[[BD_0O]:[BD_2O]],MATCH(ROUND(MIN(SUM(BL$4,$O25/1000),SUM($O25,BL$4/1000)),3),CMB[[Cmb_ID]:[Cmb_ID]],0),SUM(N(BL$1),N($R25),1)),CHOOSE(AC[[M]:[M]],1,0,1,AC[[DB]:[DB]])),PRODUCT(SUM(ROUND(AVERAGE(VALUE(BL$3),VALUE($P25)),0),CHOOSE(IF(OR(BL$1,$R25),4,INDEX(CMB[[Res_Rare]:[Res_Rare]],MATCH(ROUND(MIN(SUM(BL$4,$O25/1000),SUM($O25,BL$4/1000)),3),CMB[[Cmb_ID]:[Cmb_ID]],0))),-1,-1,0,0)),IF(OR(BL$1,$R25),4,INDEX(CMB[[Cmb_Rare]:[Cmb_Rare]],MATCH(ROUND(MIN(SUM(BL$4,$O25/1000),SUM($O25,BL$4/1000)),3),CMB[[Cmb_ID]:[Cmb_ID]],0))),CHOOSE(AC[[M]:[M]],2,1,1,SUM(AC[[AB]:[DB]])))),""))</f>
        <v/>
      </c>
      <c r="BM25" t="str">
        <f>IF(OR(BM$5="",$S25=""),"",IFERROR(SUM(PRODUCT(INDEX(CMB[[BA_0O]:[BA_2O]],MATCH(ROUND(MIN(SUM(BM$4,$O25/1000),SUM($O25,BM$4/1000)),3),CMB[[Cmb_ID]:[Cmb_ID]],0),SUM(N(BM$1),N($R25),1)),CHOOSE(AC[[M]:[M]],1,1,0,AC[[AB]:[AB]])),PRODUCT(INDEX(CMB[[BD_0O]:[BD_2O]],MATCH(ROUND(MIN(SUM(BM$4,$O25/1000),SUM($O25,BM$4/1000)),3),CMB[[Cmb_ID]:[Cmb_ID]],0),SUM(N(BM$1),N($R25),1)),CHOOSE(AC[[M]:[M]],1,0,1,AC[[DB]:[DB]])),PRODUCT(SUM(ROUND(AVERAGE(VALUE(BM$3),VALUE($P25)),0),CHOOSE(IF(OR(BM$1,$R25),4,INDEX(CMB[[Res_Rare]:[Res_Rare]],MATCH(ROUND(MIN(SUM(BM$4,$O25/1000),SUM($O25,BM$4/1000)),3),CMB[[Cmb_ID]:[Cmb_ID]],0))),-1,-1,0,0)),IF(OR(BM$1,$R25),4,INDEX(CMB[[Cmb_Rare]:[Cmb_Rare]],MATCH(ROUND(MIN(SUM(BM$4,$O25/1000),SUM($O25,BM$4/1000)),3),CMB[[Cmb_ID]:[Cmb_ID]],0))),CHOOSE(AC[[M]:[M]],2,1,1,SUM(AC[[AB]:[DB]])))),""))</f>
        <v/>
      </c>
      <c r="BN25" t="str">
        <f>IF(OR(BN$5="",$S25=""),"",IFERROR(SUM(PRODUCT(INDEX(CMB[[BA_0O]:[BA_2O]],MATCH(ROUND(MIN(SUM(BN$4,$O25/1000),SUM($O25,BN$4/1000)),3),CMB[[Cmb_ID]:[Cmb_ID]],0),SUM(N(BN$1),N($R25),1)),CHOOSE(AC[[M]:[M]],1,1,0,AC[[AB]:[AB]])),PRODUCT(INDEX(CMB[[BD_0O]:[BD_2O]],MATCH(ROUND(MIN(SUM(BN$4,$O25/1000),SUM($O25,BN$4/1000)),3),CMB[[Cmb_ID]:[Cmb_ID]],0),SUM(N(BN$1),N($R25),1)),CHOOSE(AC[[M]:[M]],1,0,1,AC[[DB]:[DB]])),PRODUCT(SUM(ROUND(AVERAGE(VALUE(BN$3),VALUE($P25)),0),CHOOSE(IF(OR(BN$1,$R25),4,INDEX(CMB[[Res_Rare]:[Res_Rare]],MATCH(ROUND(MIN(SUM(BN$4,$O25/1000),SUM($O25,BN$4/1000)),3),CMB[[Cmb_ID]:[Cmb_ID]],0))),-1,-1,0,0)),IF(OR(BN$1,$R25),4,INDEX(CMB[[Cmb_Rare]:[Cmb_Rare]],MATCH(ROUND(MIN(SUM(BN$4,$O25/1000),SUM($O25,BN$4/1000)),3),CMB[[Cmb_ID]:[Cmb_ID]],0))),CHOOSE(AC[[M]:[M]],2,1,1,SUM(AC[[AB]:[DB]])))),""))</f>
        <v/>
      </c>
      <c r="BO25" t="str">
        <f>IF(OR(BO$5="",$S25=""),"",IFERROR(SUM(PRODUCT(INDEX(CMB[[BA_0O]:[BA_2O]],MATCH(ROUND(MIN(SUM(BO$4,$O25/1000),SUM($O25,BO$4/1000)),3),CMB[[Cmb_ID]:[Cmb_ID]],0),SUM(N(BO$1),N($R25),1)),CHOOSE(AC[[M]:[M]],1,1,0,AC[[AB]:[AB]])),PRODUCT(INDEX(CMB[[BD_0O]:[BD_2O]],MATCH(ROUND(MIN(SUM(BO$4,$O25/1000),SUM($O25,BO$4/1000)),3),CMB[[Cmb_ID]:[Cmb_ID]],0),SUM(N(BO$1),N($R25),1)),CHOOSE(AC[[M]:[M]],1,0,1,AC[[DB]:[DB]])),PRODUCT(SUM(ROUND(AVERAGE(VALUE(BO$3),VALUE($P25)),0),CHOOSE(IF(OR(BO$1,$R25),4,INDEX(CMB[[Res_Rare]:[Res_Rare]],MATCH(ROUND(MIN(SUM(BO$4,$O25/1000),SUM($O25,BO$4/1000)),3),CMB[[Cmb_ID]:[Cmb_ID]],0))),-1,-1,0,0)),IF(OR(BO$1,$R25),4,INDEX(CMB[[Cmb_Rare]:[Cmb_Rare]],MATCH(ROUND(MIN(SUM(BO$4,$O25/1000),SUM($O25,BO$4/1000)),3),CMB[[Cmb_ID]:[Cmb_ID]],0))),CHOOSE(AC[[M]:[M]],2,1,1,SUM(AC[[AB]:[DB]])))),""))</f>
        <v/>
      </c>
      <c r="BP25" t="str">
        <f>IF(OR(BP$5="",$S25=""),"",IFERROR(SUM(PRODUCT(INDEX(CMB[[BA_0O]:[BA_2O]],MATCH(ROUND(MIN(SUM(BP$4,$O25/1000),SUM($O25,BP$4/1000)),3),CMB[[Cmb_ID]:[Cmb_ID]],0),SUM(N(BP$1),N($R25),1)),CHOOSE(AC[[M]:[M]],1,1,0,AC[[AB]:[AB]])),PRODUCT(INDEX(CMB[[BD_0O]:[BD_2O]],MATCH(ROUND(MIN(SUM(BP$4,$O25/1000),SUM($O25,BP$4/1000)),3),CMB[[Cmb_ID]:[Cmb_ID]],0),SUM(N(BP$1),N($R25),1)),CHOOSE(AC[[M]:[M]],1,0,1,AC[[DB]:[DB]])),PRODUCT(SUM(ROUND(AVERAGE(VALUE(BP$3),VALUE($P25)),0),CHOOSE(IF(OR(BP$1,$R25),4,INDEX(CMB[[Res_Rare]:[Res_Rare]],MATCH(ROUND(MIN(SUM(BP$4,$O25/1000),SUM($O25,BP$4/1000)),3),CMB[[Cmb_ID]:[Cmb_ID]],0))),-1,-1,0,0)),IF(OR(BP$1,$R25),4,INDEX(CMB[[Cmb_Rare]:[Cmb_Rare]],MATCH(ROUND(MIN(SUM(BP$4,$O25/1000),SUM($O25,BP$4/1000)),3),CMB[[Cmb_ID]:[Cmb_ID]],0))),CHOOSE(AC[[M]:[M]],2,1,1,SUM(AC[[AB]:[DB]])))),""))</f>
        <v/>
      </c>
      <c r="BQ25" t="str">
        <f>IF(OR(BQ$5="",$S25=""),"",IFERROR(SUM(PRODUCT(INDEX(CMB[[BA_0O]:[BA_2O]],MATCH(ROUND(MIN(SUM(BQ$4,$O25/1000),SUM($O25,BQ$4/1000)),3),CMB[[Cmb_ID]:[Cmb_ID]],0),SUM(N(BQ$1),N($R25),1)),CHOOSE(AC[[M]:[M]],1,1,0,AC[[AB]:[AB]])),PRODUCT(INDEX(CMB[[BD_0O]:[BD_2O]],MATCH(ROUND(MIN(SUM(BQ$4,$O25/1000),SUM($O25,BQ$4/1000)),3),CMB[[Cmb_ID]:[Cmb_ID]],0),SUM(N(BQ$1),N($R25),1)),CHOOSE(AC[[M]:[M]],1,0,1,AC[[DB]:[DB]])),PRODUCT(SUM(ROUND(AVERAGE(VALUE(BQ$3),VALUE($P25)),0),CHOOSE(IF(OR(BQ$1,$R25),4,INDEX(CMB[[Res_Rare]:[Res_Rare]],MATCH(ROUND(MIN(SUM(BQ$4,$O25/1000),SUM($O25,BQ$4/1000)),3),CMB[[Cmb_ID]:[Cmb_ID]],0))),-1,-1,0,0)),IF(OR(BQ$1,$R25),4,INDEX(CMB[[Cmb_Rare]:[Cmb_Rare]],MATCH(ROUND(MIN(SUM(BQ$4,$O25/1000),SUM($O25,BQ$4/1000)),3),CMB[[Cmb_ID]:[Cmb_ID]],0))),CHOOSE(AC[[M]:[M]],2,1,1,SUM(AC[[AB]:[DB]])))),""))</f>
        <v/>
      </c>
      <c r="BR25" t="str">
        <f>IF(OR(BR$5="",$S25=""),"",IFERROR(SUM(PRODUCT(INDEX(CMB[[BA_0O]:[BA_2O]],MATCH(ROUND(MIN(SUM(BR$4,$O25/1000),SUM($O25,BR$4/1000)),3),CMB[[Cmb_ID]:[Cmb_ID]],0),SUM(N(BR$1),N($R25),1)),CHOOSE(AC[[M]:[M]],1,1,0,AC[[AB]:[AB]])),PRODUCT(INDEX(CMB[[BD_0O]:[BD_2O]],MATCH(ROUND(MIN(SUM(BR$4,$O25/1000),SUM($O25,BR$4/1000)),3),CMB[[Cmb_ID]:[Cmb_ID]],0),SUM(N(BR$1),N($R25),1)),CHOOSE(AC[[M]:[M]],1,0,1,AC[[DB]:[DB]])),PRODUCT(SUM(ROUND(AVERAGE(VALUE(BR$3),VALUE($P25)),0),CHOOSE(IF(OR(BR$1,$R25),4,INDEX(CMB[[Res_Rare]:[Res_Rare]],MATCH(ROUND(MIN(SUM(BR$4,$O25/1000),SUM($O25,BR$4/1000)),3),CMB[[Cmb_ID]:[Cmb_ID]],0))),-1,-1,0,0)),IF(OR(BR$1,$R25),4,INDEX(CMB[[Cmb_Rare]:[Cmb_Rare]],MATCH(ROUND(MIN(SUM(BR$4,$O25/1000),SUM($O25,BR$4/1000)),3),CMB[[Cmb_ID]:[Cmb_ID]],0))),CHOOSE(AC[[M]:[M]],2,1,1,SUM(AC[[AB]:[DB]])))),""))</f>
        <v/>
      </c>
      <c r="BS25" t="str">
        <f>IF(OR(BS$5="",$S25=""),"",IFERROR(SUM(PRODUCT(INDEX(CMB[[BA_0O]:[BA_2O]],MATCH(ROUND(MIN(SUM(BS$4,$O25/1000),SUM($O25,BS$4/1000)),3),CMB[[Cmb_ID]:[Cmb_ID]],0),SUM(N(BS$1),N($R25),1)),CHOOSE(AC[[M]:[M]],1,1,0,AC[[AB]:[AB]])),PRODUCT(INDEX(CMB[[BD_0O]:[BD_2O]],MATCH(ROUND(MIN(SUM(BS$4,$O25/1000),SUM($O25,BS$4/1000)),3),CMB[[Cmb_ID]:[Cmb_ID]],0),SUM(N(BS$1),N($R25),1)),CHOOSE(AC[[M]:[M]],1,0,1,AC[[DB]:[DB]])),PRODUCT(SUM(ROUND(AVERAGE(VALUE(BS$3),VALUE($P25)),0),CHOOSE(IF(OR(BS$1,$R25),4,INDEX(CMB[[Res_Rare]:[Res_Rare]],MATCH(ROUND(MIN(SUM(BS$4,$O25/1000),SUM($O25,BS$4/1000)),3),CMB[[Cmb_ID]:[Cmb_ID]],0))),-1,-1,0,0)),IF(OR(BS$1,$R25),4,INDEX(CMB[[Cmb_Rare]:[Cmb_Rare]],MATCH(ROUND(MIN(SUM(BS$4,$O25/1000),SUM($O25,BS$4/1000)),3),CMB[[Cmb_ID]:[Cmb_ID]],0))),CHOOSE(AC[[M]:[M]],2,1,1,SUM(AC[[AB]:[DB]])))),""))</f>
        <v/>
      </c>
      <c r="BT25" t="str">
        <f>IF(OR(BT$5="",$S25=""),"",IFERROR(SUM(PRODUCT(INDEX(CMB[[BA_0O]:[BA_2O]],MATCH(ROUND(MIN(SUM(BT$4,$O25/1000),SUM($O25,BT$4/1000)),3),CMB[[Cmb_ID]:[Cmb_ID]],0),SUM(N(BT$1),N($R25),1)),CHOOSE(AC[[M]:[M]],1,1,0,AC[[AB]:[AB]])),PRODUCT(INDEX(CMB[[BD_0O]:[BD_2O]],MATCH(ROUND(MIN(SUM(BT$4,$O25/1000),SUM($O25,BT$4/1000)),3),CMB[[Cmb_ID]:[Cmb_ID]],0),SUM(N(BT$1),N($R25),1)),CHOOSE(AC[[M]:[M]],1,0,1,AC[[DB]:[DB]])),PRODUCT(SUM(ROUND(AVERAGE(VALUE(BT$3),VALUE($P25)),0),CHOOSE(IF(OR(BT$1,$R25),4,INDEX(CMB[[Res_Rare]:[Res_Rare]],MATCH(ROUND(MIN(SUM(BT$4,$O25/1000),SUM($O25,BT$4/1000)),3),CMB[[Cmb_ID]:[Cmb_ID]],0))),-1,-1,0,0)),IF(OR(BT$1,$R25),4,INDEX(CMB[[Cmb_Rare]:[Cmb_Rare]],MATCH(ROUND(MIN(SUM(BT$4,$O25/1000),SUM($O25,BT$4/1000)),3),CMB[[Cmb_ID]:[Cmb_ID]],0))),CHOOSE(AC[[M]:[M]],2,1,1,SUM(AC[[AB]:[DB]])))),""))</f>
        <v/>
      </c>
      <c r="BU25" t="str">
        <f>IF(OR(BU$5="",$S25=""),"",IFERROR(SUM(PRODUCT(INDEX(CMB[[BA_0O]:[BA_2O]],MATCH(ROUND(MIN(SUM(BU$4,$O25/1000),SUM($O25,BU$4/1000)),3),CMB[[Cmb_ID]:[Cmb_ID]],0),SUM(N(BU$1),N($R25),1)),CHOOSE(AC[[M]:[M]],1,1,0,AC[[AB]:[AB]])),PRODUCT(INDEX(CMB[[BD_0O]:[BD_2O]],MATCH(ROUND(MIN(SUM(BU$4,$O25/1000),SUM($O25,BU$4/1000)),3),CMB[[Cmb_ID]:[Cmb_ID]],0),SUM(N(BU$1),N($R25),1)),CHOOSE(AC[[M]:[M]],1,0,1,AC[[DB]:[DB]])),PRODUCT(SUM(ROUND(AVERAGE(VALUE(BU$3),VALUE($P25)),0),CHOOSE(IF(OR(BU$1,$R25),4,INDEX(CMB[[Res_Rare]:[Res_Rare]],MATCH(ROUND(MIN(SUM(BU$4,$O25/1000),SUM($O25,BU$4/1000)),3),CMB[[Cmb_ID]:[Cmb_ID]],0))),-1,-1,0,0)),IF(OR(BU$1,$R25),4,INDEX(CMB[[Cmb_Rare]:[Cmb_Rare]],MATCH(ROUND(MIN(SUM(BU$4,$O25/1000),SUM($O25,BU$4/1000)),3),CMB[[Cmb_ID]:[Cmb_ID]],0))),CHOOSE(AC[[M]:[M]],2,1,1,SUM(AC[[AB]:[DB]])))),""))</f>
        <v/>
      </c>
      <c r="BV25" t="str">
        <f>IF(OR(BV$5="",$S25=""),"",IFERROR(SUM(PRODUCT(INDEX(CMB[[BA_0O]:[BA_2O]],MATCH(ROUND(MIN(SUM(BV$4,$O25/1000),SUM($O25,BV$4/1000)),3),CMB[[Cmb_ID]:[Cmb_ID]],0),SUM(N(BV$1),N($R25),1)),CHOOSE(AC[[M]:[M]],1,1,0,AC[[AB]:[AB]])),PRODUCT(INDEX(CMB[[BD_0O]:[BD_2O]],MATCH(ROUND(MIN(SUM(BV$4,$O25/1000),SUM($O25,BV$4/1000)),3),CMB[[Cmb_ID]:[Cmb_ID]],0),SUM(N(BV$1),N($R25),1)),CHOOSE(AC[[M]:[M]],1,0,1,AC[[DB]:[DB]])),PRODUCT(SUM(ROUND(AVERAGE(VALUE(BV$3),VALUE($P25)),0),CHOOSE(IF(OR(BV$1,$R25),4,INDEX(CMB[[Res_Rare]:[Res_Rare]],MATCH(ROUND(MIN(SUM(BV$4,$O25/1000),SUM($O25,BV$4/1000)),3),CMB[[Cmb_ID]:[Cmb_ID]],0))),-1,-1,0,0)),IF(OR(BV$1,$R25),4,INDEX(CMB[[Cmb_Rare]:[Cmb_Rare]],MATCH(ROUND(MIN(SUM(BV$4,$O25/1000),SUM($O25,BV$4/1000)),3),CMB[[Cmb_ID]:[Cmb_ID]],0))),CHOOSE(AC[[M]:[M]],2,1,1,SUM(AC[[AB]:[DB]])))),""))</f>
        <v/>
      </c>
      <c r="BW25" t="str">
        <f>IF(OR(BW$5="",$S25=""),"",IFERROR(SUM(PRODUCT(INDEX(CMB[[BA_0O]:[BA_2O]],MATCH(ROUND(MIN(SUM(BW$4,$O25/1000),SUM($O25,BW$4/1000)),3),CMB[[Cmb_ID]:[Cmb_ID]],0),SUM(N(BW$1),N($R25),1)),CHOOSE(AC[[M]:[M]],1,1,0,AC[[AB]:[AB]])),PRODUCT(INDEX(CMB[[BD_0O]:[BD_2O]],MATCH(ROUND(MIN(SUM(BW$4,$O25/1000),SUM($O25,BW$4/1000)),3),CMB[[Cmb_ID]:[Cmb_ID]],0),SUM(N(BW$1),N($R25),1)),CHOOSE(AC[[M]:[M]],1,0,1,AC[[DB]:[DB]])),PRODUCT(SUM(ROUND(AVERAGE(VALUE(BW$3),VALUE($P25)),0),CHOOSE(IF(OR(BW$1,$R25),4,INDEX(CMB[[Res_Rare]:[Res_Rare]],MATCH(ROUND(MIN(SUM(BW$4,$O25/1000),SUM($O25,BW$4/1000)),3),CMB[[Cmb_ID]:[Cmb_ID]],0))),-1,-1,0,0)),IF(OR(BW$1,$R25),4,INDEX(CMB[[Cmb_Rare]:[Cmb_Rare]],MATCH(ROUND(MIN(SUM(BW$4,$O25/1000),SUM($O25,BW$4/1000)),3),CMB[[Cmb_ID]:[Cmb_ID]],0))),CHOOSE(AC[[M]:[M]],2,1,1,SUM(AC[[AB]:[DB]])))),""))</f>
        <v/>
      </c>
      <c r="BX25" t="str">
        <f>IF(OR(BX$5="",$S25=""),"",IFERROR(SUM(PRODUCT(INDEX(CMB[[BA_0O]:[BA_2O]],MATCH(ROUND(MIN(SUM(BX$4,$O25/1000),SUM($O25,BX$4/1000)),3),CMB[[Cmb_ID]:[Cmb_ID]],0),SUM(N(BX$1),N($R25),1)),CHOOSE(AC[[M]:[M]],1,1,0,AC[[AB]:[AB]])),PRODUCT(INDEX(CMB[[BD_0O]:[BD_2O]],MATCH(ROUND(MIN(SUM(BX$4,$O25/1000),SUM($O25,BX$4/1000)),3),CMB[[Cmb_ID]:[Cmb_ID]],0),SUM(N(BX$1),N($R25),1)),CHOOSE(AC[[M]:[M]],1,0,1,AC[[DB]:[DB]])),PRODUCT(SUM(ROUND(AVERAGE(VALUE(BX$3),VALUE($P25)),0),CHOOSE(IF(OR(BX$1,$R25),4,INDEX(CMB[[Res_Rare]:[Res_Rare]],MATCH(ROUND(MIN(SUM(BX$4,$O25/1000),SUM($O25,BX$4/1000)),3),CMB[[Cmb_ID]:[Cmb_ID]],0))),-1,-1,0,0)),IF(OR(BX$1,$R25),4,INDEX(CMB[[Cmb_Rare]:[Cmb_Rare]],MATCH(ROUND(MIN(SUM(BX$4,$O25/1000),SUM($O25,BX$4/1000)),3),CMB[[Cmb_ID]:[Cmb_ID]],0))),CHOOSE(AC[[M]:[M]],2,1,1,SUM(AC[[AB]:[DB]])))),""))</f>
        <v/>
      </c>
      <c r="BY25" t="str">
        <f>IF(OR(BY$5="",$S25=""),"",IFERROR(SUM(PRODUCT(INDEX(CMB[[BA_0O]:[BA_2O]],MATCH(ROUND(MIN(SUM(BY$4,$O25/1000),SUM($O25,BY$4/1000)),3),CMB[[Cmb_ID]:[Cmb_ID]],0),SUM(N(BY$1),N($R25),1)),CHOOSE(AC[[M]:[M]],1,1,0,AC[[AB]:[AB]])),PRODUCT(INDEX(CMB[[BD_0O]:[BD_2O]],MATCH(ROUND(MIN(SUM(BY$4,$O25/1000),SUM($O25,BY$4/1000)),3),CMB[[Cmb_ID]:[Cmb_ID]],0),SUM(N(BY$1),N($R25),1)),CHOOSE(AC[[M]:[M]],1,0,1,AC[[DB]:[DB]])),PRODUCT(SUM(ROUND(AVERAGE(VALUE(BY$3),VALUE($P25)),0),CHOOSE(IF(OR(BY$1,$R25),4,INDEX(CMB[[Res_Rare]:[Res_Rare]],MATCH(ROUND(MIN(SUM(BY$4,$O25/1000),SUM($O25,BY$4/1000)),3),CMB[[Cmb_ID]:[Cmb_ID]],0))),-1,-1,0,0)),IF(OR(BY$1,$R25),4,INDEX(CMB[[Cmb_Rare]:[Cmb_Rare]],MATCH(ROUND(MIN(SUM(BY$4,$O25/1000),SUM($O25,BY$4/1000)),3),CMB[[Cmb_ID]:[Cmb_ID]],0))),CHOOSE(AC[[M]:[M]],2,1,1,SUM(AC[[AB]:[DB]])))),""))</f>
        <v/>
      </c>
      <c r="BZ25" t="str">
        <f>IF(OR(BZ$5="",$S25=""),"",IFERROR(SUM(PRODUCT(INDEX(CMB[[BA_0O]:[BA_2O]],MATCH(ROUND(MIN(SUM(BZ$4,$O25/1000),SUM($O25,BZ$4/1000)),3),CMB[[Cmb_ID]:[Cmb_ID]],0),SUM(N(BZ$1),N($R25),1)),CHOOSE(AC[[M]:[M]],1,1,0,AC[[AB]:[AB]])),PRODUCT(INDEX(CMB[[BD_0O]:[BD_2O]],MATCH(ROUND(MIN(SUM(BZ$4,$O25/1000),SUM($O25,BZ$4/1000)),3),CMB[[Cmb_ID]:[Cmb_ID]],0),SUM(N(BZ$1),N($R25),1)),CHOOSE(AC[[M]:[M]],1,0,1,AC[[DB]:[DB]])),PRODUCT(SUM(ROUND(AVERAGE(VALUE(BZ$3),VALUE($P25)),0),CHOOSE(IF(OR(BZ$1,$R25),4,INDEX(CMB[[Res_Rare]:[Res_Rare]],MATCH(ROUND(MIN(SUM(BZ$4,$O25/1000),SUM($O25,BZ$4/1000)),3),CMB[[Cmb_ID]:[Cmb_ID]],0))),-1,-1,0,0)),IF(OR(BZ$1,$R25),4,INDEX(CMB[[Cmb_Rare]:[Cmb_Rare]],MATCH(ROUND(MIN(SUM(BZ$4,$O25/1000),SUM($O25,BZ$4/1000)),3),CMB[[Cmb_ID]:[Cmb_ID]],0))),CHOOSE(AC[[M]:[M]],2,1,1,SUM(AC[[AB]:[DB]])))),""))</f>
        <v/>
      </c>
      <c r="CA25" t="str">
        <f>IF(OR(CA$5="",$S25=""),"",IFERROR(SUM(PRODUCT(INDEX(CMB[[BA_0O]:[BA_2O]],MATCH(ROUND(MIN(SUM(CA$4,$O25/1000),SUM($O25,CA$4/1000)),3),CMB[[Cmb_ID]:[Cmb_ID]],0),SUM(N(CA$1),N($R25),1)),CHOOSE(AC[[M]:[M]],1,1,0,AC[[AB]:[AB]])),PRODUCT(INDEX(CMB[[BD_0O]:[BD_2O]],MATCH(ROUND(MIN(SUM(CA$4,$O25/1000),SUM($O25,CA$4/1000)),3),CMB[[Cmb_ID]:[Cmb_ID]],0),SUM(N(CA$1),N($R25),1)),CHOOSE(AC[[M]:[M]],1,0,1,AC[[DB]:[DB]])),PRODUCT(SUM(ROUND(AVERAGE(VALUE(CA$3),VALUE($P25)),0),CHOOSE(IF(OR(CA$1,$R25),4,INDEX(CMB[[Res_Rare]:[Res_Rare]],MATCH(ROUND(MIN(SUM(CA$4,$O25/1000),SUM($O25,CA$4/1000)),3),CMB[[Cmb_ID]:[Cmb_ID]],0))),-1,-1,0,0)),IF(OR(CA$1,$R25),4,INDEX(CMB[[Cmb_Rare]:[Cmb_Rare]],MATCH(ROUND(MIN(SUM(CA$4,$O25/1000),SUM($O25,CA$4/1000)),3),CMB[[Cmb_ID]:[Cmb_ID]],0))),CHOOSE(AC[[M]:[M]],2,1,1,SUM(AC[[AB]:[DB]])))),""))</f>
        <v/>
      </c>
      <c r="CB25" t="str">
        <f>IF(OR(CB$5="",$S25=""),"",IFERROR(SUM(PRODUCT(INDEX(CMB[[BA_0O]:[BA_2O]],MATCH(ROUND(MIN(SUM(CB$4,$O25/1000),SUM($O25,CB$4/1000)),3),CMB[[Cmb_ID]:[Cmb_ID]],0),SUM(N(CB$1),N($R25),1)),CHOOSE(AC[[M]:[M]],1,1,0,AC[[AB]:[AB]])),PRODUCT(INDEX(CMB[[BD_0O]:[BD_2O]],MATCH(ROUND(MIN(SUM(CB$4,$O25/1000),SUM($O25,CB$4/1000)),3),CMB[[Cmb_ID]:[Cmb_ID]],0),SUM(N(CB$1),N($R25),1)),CHOOSE(AC[[M]:[M]],1,0,1,AC[[DB]:[DB]])),PRODUCT(SUM(ROUND(AVERAGE(VALUE(CB$3),VALUE($P25)),0),CHOOSE(IF(OR(CB$1,$R25),4,INDEX(CMB[[Res_Rare]:[Res_Rare]],MATCH(ROUND(MIN(SUM(CB$4,$O25/1000),SUM($O25,CB$4/1000)),3),CMB[[Cmb_ID]:[Cmb_ID]],0))),-1,-1,0,0)),IF(OR(CB$1,$R25),4,INDEX(CMB[[Cmb_Rare]:[Cmb_Rare]],MATCH(ROUND(MIN(SUM(CB$4,$O25/1000),SUM($O25,CB$4/1000)),3),CMB[[Cmb_ID]:[Cmb_ID]],0))),CHOOSE(AC[[M]:[M]],2,1,1,SUM(AC[[AB]:[DB]])))),""))</f>
        <v/>
      </c>
      <c r="CC25" t="str">
        <f>IF(OR(CC$5="",$S25=""),"",IFERROR(SUM(PRODUCT(INDEX(CMB[[BA_0O]:[BA_2O]],MATCH(ROUND(MIN(SUM(CC$4,$O25/1000),SUM($O25,CC$4/1000)),3),CMB[[Cmb_ID]:[Cmb_ID]],0),SUM(N(CC$1),N($R25),1)),CHOOSE(AC[[M]:[M]],1,1,0,AC[[AB]:[AB]])),PRODUCT(INDEX(CMB[[BD_0O]:[BD_2O]],MATCH(ROUND(MIN(SUM(CC$4,$O25/1000),SUM($O25,CC$4/1000)),3),CMB[[Cmb_ID]:[Cmb_ID]],0),SUM(N(CC$1),N($R25),1)),CHOOSE(AC[[M]:[M]],1,0,1,AC[[DB]:[DB]])),PRODUCT(SUM(ROUND(AVERAGE(VALUE(CC$3),VALUE($P25)),0),CHOOSE(IF(OR(CC$1,$R25),4,INDEX(CMB[[Res_Rare]:[Res_Rare]],MATCH(ROUND(MIN(SUM(CC$4,$O25/1000),SUM($O25,CC$4/1000)),3),CMB[[Cmb_ID]:[Cmb_ID]],0))),-1,-1,0,0)),IF(OR(CC$1,$R25),4,INDEX(CMB[[Cmb_Rare]:[Cmb_Rare]],MATCH(ROUND(MIN(SUM(CC$4,$O25/1000),SUM($O25,CC$4/1000)),3),CMB[[Cmb_ID]:[Cmb_ID]],0))),CHOOSE(AC[[M]:[M]],2,1,1,SUM(AC[[AB]:[DB]])))),""))</f>
        <v/>
      </c>
      <c r="CD25" t="str">
        <f>IF(OR(CD$5="",$S25=""),"",IFERROR(SUM(PRODUCT(INDEX(CMB[[BA_0O]:[BA_2O]],MATCH(ROUND(MIN(SUM(CD$4,$O25/1000),SUM($O25,CD$4/1000)),3),CMB[[Cmb_ID]:[Cmb_ID]],0),SUM(N(CD$1),N($R25),1)),CHOOSE(AC[[M]:[M]],1,1,0,AC[[AB]:[AB]])),PRODUCT(INDEX(CMB[[BD_0O]:[BD_2O]],MATCH(ROUND(MIN(SUM(CD$4,$O25/1000),SUM($O25,CD$4/1000)),3),CMB[[Cmb_ID]:[Cmb_ID]],0),SUM(N(CD$1),N($R25),1)),CHOOSE(AC[[M]:[M]],1,0,1,AC[[DB]:[DB]])),PRODUCT(SUM(ROUND(AVERAGE(VALUE(CD$3),VALUE($P25)),0),CHOOSE(IF(OR(CD$1,$R25),4,INDEX(CMB[[Res_Rare]:[Res_Rare]],MATCH(ROUND(MIN(SUM(CD$4,$O25/1000),SUM($O25,CD$4/1000)),3),CMB[[Cmb_ID]:[Cmb_ID]],0))),-1,-1,0,0)),IF(OR(CD$1,$R25),4,INDEX(CMB[[Cmb_Rare]:[Cmb_Rare]],MATCH(ROUND(MIN(SUM(CD$4,$O25/1000),SUM($O25,CD$4/1000)),3),CMB[[Cmb_ID]:[Cmb_ID]],0))),CHOOSE(AC[[M]:[M]],2,1,1,SUM(AC[[AB]:[DB]])))),""))</f>
        <v/>
      </c>
      <c r="CE25" t="str">
        <f>IF(OR(CE$5="",$S25=""),"",IFERROR(SUM(PRODUCT(INDEX(CMB[[BA_0O]:[BA_2O]],MATCH(ROUND(MIN(SUM(CE$4,$O25/1000),SUM($O25,CE$4/1000)),3),CMB[[Cmb_ID]:[Cmb_ID]],0),SUM(N(CE$1),N($R25),1)),CHOOSE(AC[[M]:[M]],1,1,0,AC[[AB]:[AB]])),PRODUCT(INDEX(CMB[[BD_0O]:[BD_2O]],MATCH(ROUND(MIN(SUM(CE$4,$O25/1000),SUM($O25,CE$4/1000)),3),CMB[[Cmb_ID]:[Cmb_ID]],0),SUM(N(CE$1),N($R25),1)),CHOOSE(AC[[M]:[M]],1,0,1,AC[[DB]:[DB]])),PRODUCT(SUM(ROUND(AVERAGE(VALUE(CE$3),VALUE($P25)),0),CHOOSE(IF(OR(CE$1,$R25),4,INDEX(CMB[[Res_Rare]:[Res_Rare]],MATCH(ROUND(MIN(SUM(CE$4,$O25/1000),SUM($O25,CE$4/1000)),3),CMB[[Cmb_ID]:[Cmb_ID]],0))),-1,-1,0,0)),IF(OR(CE$1,$R25),4,INDEX(CMB[[Cmb_Rare]:[Cmb_Rare]],MATCH(ROUND(MIN(SUM(CE$4,$O25/1000),SUM($O25,CE$4/1000)),3),CMB[[Cmb_ID]:[Cmb_ID]],0))),CHOOSE(AC[[M]:[M]],2,1,1,SUM(AC[[AB]:[DB]])))),""))</f>
        <v/>
      </c>
      <c r="CF25" t="str">
        <f>IF(OR(CF$5="",$S25=""),"",IFERROR(SUM(PRODUCT(INDEX(CMB[[BA_0O]:[BA_2O]],MATCH(ROUND(MIN(SUM(CF$4,$O25/1000),SUM($O25,CF$4/1000)),3),CMB[[Cmb_ID]:[Cmb_ID]],0),SUM(N(CF$1),N($R25),1)),CHOOSE(AC[[M]:[M]],1,1,0,AC[[AB]:[AB]])),PRODUCT(INDEX(CMB[[BD_0O]:[BD_2O]],MATCH(ROUND(MIN(SUM(CF$4,$O25/1000),SUM($O25,CF$4/1000)),3),CMB[[Cmb_ID]:[Cmb_ID]],0),SUM(N(CF$1),N($R25),1)),CHOOSE(AC[[M]:[M]],1,0,1,AC[[DB]:[DB]])),PRODUCT(SUM(ROUND(AVERAGE(VALUE(CF$3),VALUE($P25)),0),CHOOSE(IF(OR(CF$1,$R25),4,INDEX(CMB[[Res_Rare]:[Res_Rare]],MATCH(ROUND(MIN(SUM(CF$4,$O25/1000),SUM($O25,CF$4/1000)),3),CMB[[Cmb_ID]:[Cmb_ID]],0))),-1,-1,0,0)),IF(OR(CF$1,$R25),4,INDEX(CMB[[Cmb_Rare]:[Cmb_Rare]],MATCH(ROUND(MIN(SUM(CF$4,$O25/1000),SUM($O25,CF$4/1000)),3),CMB[[Cmb_ID]:[Cmb_ID]],0))),CHOOSE(AC[[M]:[M]],2,1,1,SUM(AC[[AB]:[DB]])))),""))</f>
        <v/>
      </c>
      <c r="CG25" t="str">
        <f>IF(OR(CG$5="",$S25=""),"",IFERROR(SUM(PRODUCT(INDEX(CMB[[BA_0O]:[BA_2O]],MATCH(ROUND(MIN(SUM(CG$4,$O25/1000),SUM($O25,CG$4/1000)),3),CMB[[Cmb_ID]:[Cmb_ID]],0),SUM(N(CG$1),N($R25),1)),CHOOSE(AC[[M]:[M]],1,1,0,AC[[AB]:[AB]])),PRODUCT(INDEX(CMB[[BD_0O]:[BD_2O]],MATCH(ROUND(MIN(SUM(CG$4,$O25/1000),SUM($O25,CG$4/1000)),3),CMB[[Cmb_ID]:[Cmb_ID]],0),SUM(N(CG$1),N($R25),1)),CHOOSE(AC[[M]:[M]],1,0,1,AC[[DB]:[DB]])),PRODUCT(SUM(ROUND(AVERAGE(VALUE(CG$3),VALUE($P25)),0),CHOOSE(IF(OR(CG$1,$R25),4,INDEX(CMB[[Res_Rare]:[Res_Rare]],MATCH(ROUND(MIN(SUM(CG$4,$O25/1000),SUM($O25,CG$4/1000)),3),CMB[[Cmb_ID]:[Cmb_ID]],0))),-1,-1,0,0)),IF(OR(CG$1,$R25),4,INDEX(CMB[[Cmb_Rare]:[Cmb_Rare]],MATCH(ROUND(MIN(SUM(CG$4,$O25/1000),SUM($O25,CG$4/1000)),3),CMB[[Cmb_ID]:[Cmb_ID]],0))),CHOOSE(AC[[M]:[M]],2,1,1,SUM(AC[[AB]:[DB]])))),""))</f>
        <v/>
      </c>
      <c r="CH25" t="str">
        <f>IF(OR(CH$5="",$S25=""),"",IFERROR(SUM(PRODUCT(INDEX(CMB[[BA_0O]:[BA_2O]],MATCH(ROUND(MIN(SUM(CH$4,$O25/1000),SUM($O25,CH$4/1000)),3),CMB[[Cmb_ID]:[Cmb_ID]],0),SUM(N(CH$1),N($R25),1)),CHOOSE(AC[[M]:[M]],1,1,0,AC[[AB]:[AB]])),PRODUCT(INDEX(CMB[[BD_0O]:[BD_2O]],MATCH(ROUND(MIN(SUM(CH$4,$O25/1000),SUM($O25,CH$4/1000)),3),CMB[[Cmb_ID]:[Cmb_ID]],0),SUM(N(CH$1),N($R25),1)),CHOOSE(AC[[M]:[M]],1,0,1,AC[[DB]:[DB]])),PRODUCT(SUM(ROUND(AVERAGE(VALUE(CH$3),VALUE($P25)),0),CHOOSE(IF(OR(CH$1,$R25),4,INDEX(CMB[[Res_Rare]:[Res_Rare]],MATCH(ROUND(MIN(SUM(CH$4,$O25/1000),SUM($O25,CH$4/1000)),3),CMB[[Cmb_ID]:[Cmb_ID]],0))),-1,-1,0,0)),IF(OR(CH$1,$R25),4,INDEX(CMB[[Cmb_Rare]:[Cmb_Rare]],MATCH(ROUND(MIN(SUM(CH$4,$O25/1000),SUM($O25,CH$4/1000)),3),CMB[[Cmb_ID]:[Cmb_ID]],0))),CHOOSE(AC[[M]:[M]],2,1,1,SUM(AC[[AB]:[DB]])))),""))</f>
        <v/>
      </c>
      <c r="CI25" t="str">
        <f>IF(OR(CI$5="",$S25=""),"",IFERROR(SUM(PRODUCT(INDEX(CMB[[BA_0O]:[BA_2O]],MATCH(ROUND(MIN(SUM(CI$4,$O25/1000),SUM($O25,CI$4/1000)),3),CMB[[Cmb_ID]:[Cmb_ID]],0),SUM(N(CI$1),N($R25),1)),CHOOSE(AC[[M]:[M]],1,1,0,AC[[AB]:[AB]])),PRODUCT(INDEX(CMB[[BD_0O]:[BD_2O]],MATCH(ROUND(MIN(SUM(CI$4,$O25/1000),SUM($O25,CI$4/1000)),3),CMB[[Cmb_ID]:[Cmb_ID]],0),SUM(N(CI$1),N($R25),1)),CHOOSE(AC[[M]:[M]],1,0,1,AC[[DB]:[DB]])),PRODUCT(SUM(ROUND(AVERAGE(VALUE(CI$3),VALUE($P25)),0),CHOOSE(IF(OR(CI$1,$R25),4,INDEX(CMB[[Res_Rare]:[Res_Rare]],MATCH(ROUND(MIN(SUM(CI$4,$O25/1000),SUM($O25,CI$4/1000)),3),CMB[[Cmb_ID]:[Cmb_ID]],0))),-1,-1,0,0)),IF(OR(CI$1,$R25),4,INDEX(CMB[[Cmb_Rare]:[Cmb_Rare]],MATCH(ROUND(MIN(SUM(CI$4,$O25/1000),SUM($O25,CI$4/1000)),3),CMB[[Cmb_ID]:[Cmb_ID]],0))),CHOOSE(AC[[M]:[M]],2,1,1,SUM(AC[[AB]:[DB]])))),""))</f>
        <v/>
      </c>
      <c r="CJ25" t="str">
        <f>IF(OR(CJ$5="",$S25=""),"",IFERROR(SUM(PRODUCT(INDEX(CMB[[BA_0O]:[BA_2O]],MATCH(ROUND(MIN(SUM(CJ$4,$O25/1000),SUM($O25,CJ$4/1000)),3),CMB[[Cmb_ID]:[Cmb_ID]],0),SUM(N(CJ$1),N($R25),1)),CHOOSE(AC[[M]:[M]],1,1,0,AC[[AB]:[AB]])),PRODUCT(INDEX(CMB[[BD_0O]:[BD_2O]],MATCH(ROUND(MIN(SUM(CJ$4,$O25/1000),SUM($O25,CJ$4/1000)),3),CMB[[Cmb_ID]:[Cmb_ID]],0),SUM(N(CJ$1),N($R25),1)),CHOOSE(AC[[M]:[M]],1,0,1,AC[[DB]:[DB]])),PRODUCT(SUM(ROUND(AVERAGE(VALUE(CJ$3),VALUE($P25)),0),CHOOSE(IF(OR(CJ$1,$R25),4,INDEX(CMB[[Res_Rare]:[Res_Rare]],MATCH(ROUND(MIN(SUM(CJ$4,$O25/1000),SUM($O25,CJ$4/1000)),3),CMB[[Cmb_ID]:[Cmb_ID]],0))),-1,-1,0,0)),IF(OR(CJ$1,$R25),4,INDEX(CMB[[Cmb_Rare]:[Cmb_Rare]],MATCH(ROUND(MIN(SUM(CJ$4,$O25/1000),SUM($O25,CJ$4/1000)),3),CMB[[Cmb_ID]:[Cmb_ID]],0))),CHOOSE(AC[[M]:[M]],2,1,1,SUM(AC[[AB]:[DB]])))),""))</f>
        <v/>
      </c>
      <c r="CK25" t="str">
        <f>IF(OR(CK$5="",$S25=""),"",IFERROR(SUM(PRODUCT(INDEX(CMB[[BA_0O]:[BA_2O]],MATCH(ROUND(MIN(SUM(CK$4,$O25/1000),SUM($O25,CK$4/1000)),3),CMB[[Cmb_ID]:[Cmb_ID]],0),SUM(N(CK$1),N($R25),1)),CHOOSE(AC[[M]:[M]],1,1,0,AC[[AB]:[AB]])),PRODUCT(INDEX(CMB[[BD_0O]:[BD_2O]],MATCH(ROUND(MIN(SUM(CK$4,$O25/1000),SUM($O25,CK$4/1000)),3),CMB[[Cmb_ID]:[Cmb_ID]],0),SUM(N(CK$1),N($R25),1)),CHOOSE(AC[[M]:[M]],1,0,1,AC[[DB]:[DB]])),PRODUCT(SUM(ROUND(AVERAGE(VALUE(CK$3),VALUE($P25)),0),CHOOSE(IF(OR(CK$1,$R25),4,INDEX(CMB[[Res_Rare]:[Res_Rare]],MATCH(ROUND(MIN(SUM(CK$4,$O25/1000),SUM($O25,CK$4/1000)),3),CMB[[Cmb_ID]:[Cmb_ID]],0))),-1,-1,0,0)),IF(OR(CK$1,$R25),4,INDEX(CMB[[Cmb_Rare]:[Cmb_Rare]],MATCH(ROUND(MIN(SUM(CK$4,$O25/1000),SUM($O25,CK$4/1000)),3),CMB[[Cmb_ID]:[Cmb_ID]],0))),CHOOSE(AC[[M]:[M]],2,1,1,SUM(AC[[AB]:[DB]])))),""))</f>
        <v/>
      </c>
      <c r="CL25" t="str">
        <f>IF(OR(CL$5="",$S25=""),"",IFERROR(SUM(PRODUCT(INDEX(CMB[[BA_0O]:[BA_2O]],MATCH(ROUND(MIN(SUM(CL$4,$O25/1000),SUM($O25,CL$4/1000)),3),CMB[[Cmb_ID]:[Cmb_ID]],0),SUM(N(CL$1),N($R25),1)),CHOOSE(AC[[M]:[M]],1,1,0,AC[[AB]:[AB]])),PRODUCT(INDEX(CMB[[BD_0O]:[BD_2O]],MATCH(ROUND(MIN(SUM(CL$4,$O25/1000),SUM($O25,CL$4/1000)),3),CMB[[Cmb_ID]:[Cmb_ID]],0),SUM(N(CL$1),N($R25),1)),CHOOSE(AC[[M]:[M]],1,0,1,AC[[DB]:[DB]])),PRODUCT(SUM(ROUND(AVERAGE(VALUE(CL$3),VALUE($P25)),0),CHOOSE(IF(OR(CL$1,$R25),4,INDEX(CMB[[Res_Rare]:[Res_Rare]],MATCH(ROUND(MIN(SUM(CL$4,$O25/1000),SUM($O25,CL$4/1000)),3),CMB[[Cmb_ID]:[Cmb_ID]],0))),-1,-1,0,0)),IF(OR(CL$1,$R25),4,INDEX(CMB[[Cmb_Rare]:[Cmb_Rare]],MATCH(ROUND(MIN(SUM(CL$4,$O25/1000),SUM($O25,CL$4/1000)),3),CMB[[Cmb_ID]:[Cmb_ID]],0))),CHOOSE(AC[[M]:[M]],2,1,1,SUM(AC[[AB]:[DB]])))),""))</f>
        <v/>
      </c>
      <c r="CM25" t="str">
        <f>IF(OR(CM$5="",$S25=""),"",IFERROR(SUM(PRODUCT(INDEX(CMB[[BA_0O]:[BA_2O]],MATCH(ROUND(MIN(SUM(CM$4,$O25/1000),SUM($O25,CM$4/1000)),3),CMB[[Cmb_ID]:[Cmb_ID]],0),SUM(N(CM$1),N($R25),1)),CHOOSE(AC[[M]:[M]],1,1,0,AC[[AB]:[AB]])),PRODUCT(INDEX(CMB[[BD_0O]:[BD_2O]],MATCH(ROUND(MIN(SUM(CM$4,$O25/1000),SUM($O25,CM$4/1000)),3),CMB[[Cmb_ID]:[Cmb_ID]],0),SUM(N(CM$1),N($R25),1)),CHOOSE(AC[[M]:[M]],1,0,1,AC[[DB]:[DB]])),PRODUCT(SUM(ROUND(AVERAGE(VALUE(CM$3),VALUE($P25)),0),CHOOSE(IF(OR(CM$1,$R25),4,INDEX(CMB[[Res_Rare]:[Res_Rare]],MATCH(ROUND(MIN(SUM(CM$4,$O25/1000),SUM($O25,CM$4/1000)),3),CMB[[Cmb_ID]:[Cmb_ID]],0))),-1,-1,0,0)),IF(OR(CM$1,$R25),4,INDEX(CMB[[Cmb_Rare]:[Cmb_Rare]],MATCH(ROUND(MIN(SUM(CM$4,$O25/1000),SUM($O25,CM$4/1000)),3),CMB[[Cmb_ID]:[Cmb_ID]],0))),CHOOSE(AC[[M]:[M]],2,1,1,SUM(AC[[AB]:[DB]])))),""))</f>
        <v/>
      </c>
      <c r="CN25" t="str">
        <f>IF(OR(CN$5="",$S25=""),"",IFERROR(SUM(PRODUCT(INDEX(CMB[[BA_0O]:[BA_2O]],MATCH(ROUND(MIN(SUM(CN$4,$O25/1000),SUM($O25,CN$4/1000)),3),CMB[[Cmb_ID]:[Cmb_ID]],0),SUM(N(CN$1),N($R25),1)),CHOOSE(AC[[M]:[M]],1,1,0,AC[[AB]:[AB]])),PRODUCT(INDEX(CMB[[BD_0O]:[BD_2O]],MATCH(ROUND(MIN(SUM(CN$4,$O25/1000),SUM($O25,CN$4/1000)),3),CMB[[Cmb_ID]:[Cmb_ID]],0),SUM(N(CN$1),N($R25),1)),CHOOSE(AC[[M]:[M]],1,0,1,AC[[DB]:[DB]])),PRODUCT(SUM(ROUND(AVERAGE(VALUE(CN$3),VALUE($P25)),0),CHOOSE(IF(OR(CN$1,$R25),4,INDEX(CMB[[Res_Rare]:[Res_Rare]],MATCH(ROUND(MIN(SUM(CN$4,$O25/1000),SUM($O25,CN$4/1000)),3),CMB[[Cmb_ID]:[Cmb_ID]],0))),-1,-1,0,0)),IF(OR(CN$1,$R25),4,INDEX(CMB[[Cmb_Rare]:[Cmb_Rare]],MATCH(ROUND(MIN(SUM(CN$4,$O25/1000),SUM($O25,CN$4/1000)),3),CMB[[Cmb_ID]:[Cmb_ID]],0))),CHOOSE(AC[[M]:[M]],2,1,1,SUM(AC[[AB]:[DB]])))),""))</f>
        <v/>
      </c>
      <c r="CO25" t="str">
        <f>IF(OR(CO$5="",$S25=""),"",IFERROR(SUM(PRODUCT(INDEX(CMB[[BA_0O]:[BA_2O]],MATCH(ROUND(MIN(SUM(CO$4,$O25/1000),SUM($O25,CO$4/1000)),3),CMB[[Cmb_ID]:[Cmb_ID]],0),SUM(N(CO$1),N($R25),1)),CHOOSE(AC[[M]:[M]],1,1,0,AC[[AB]:[AB]])),PRODUCT(INDEX(CMB[[BD_0O]:[BD_2O]],MATCH(ROUND(MIN(SUM(CO$4,$O25/1000),SUM($O25,CO$4/1000)),3),CMB[[Cmb_ID]:[Cmb_ID]],0),SUM(N(CO$1),N($R25),1)),CHOOSE(AC[[M]:[M]],1,0,1,AC[[DB]:[DB]])),PRODUCT(SUM(ROUND(AVERAGE(VALUE(CO$3),VALUE($P25)),0),CHOOSE(IF(OR(CO$1,$R25),4,INDEX(CMB[[Res_Rare]:[Res_Rare]],MATCH(ROUND(MIN(SUM(CO$4,$O25/1000),SUM($O25,CO$4/1000)),3),CMB[[Cmb_ID]:[Cmb_ID]],0))),-1,-1,0,0)),IF(OR(CO$1,$R25),4,INDEX(CMB[[Cmb_Rare]:[Cmb_Rare]],MATCH(ROUND(MIN(SUM(CO$4,$O25/1000),SUM($O25,CO$4/1000)),3),CMB[[Cmb_ID]:[Cmb_ID]],0))),CHOOSE(AC[[M]:[M]],2,1,1,SUM(AC[[AB]:[DB]])))),""))</f>
        <v/>
      </c>
      <c r="CP25" t="str">
        <f>IF(OR(CP$5="",$S25=""),"",IFERROR(SUM(PRODUCT(INDEX(CMB[[BA_0O]:[BA_2O]],MATCH(ROUND(MIN(SUM(CP$4,$O25/1000),SUM($O25,CP$4/1000)),3),CMB[[Cmb_ID]:[Cmb_ID]],0),SUM(N(CP$1),N($R25),1)),CHOOSE(AC[[M]:[M]],1,1,0,AC[[AB]:[AB]])),PRODUCT(INDEX(CMB[[BD_0O]:[BD_2O]],MATCH(ROUND(MIN(SUM(CP$4,$O25/1000),SUM($O25,CP$4/1000)),3),CMB[[Cmb_ID]:[Cmb_ID]],0),SUM(N(CP$1),N($R25),1)),CHOOSE(AC[[M]:[M]],1,0,1,AC[[DB]:[DB]])),PRODUCT(SUM(ROUND(AVERAGE(VALUE(CP$3),VALUE($P25)),0),CHOOSE(IF(OR(CP$1,$R25),4,INDEX(CMB[[Res_Rare]:[Res_Rare]],MATCH(ROUND(MIN(SUM(CP$4,$O25/1000),SUM($O25,CP$4/1000)),3),CMB[[Cmb_ID]:[Cmb_ID]],0))),-1,-1,0,0)),IF(OR(CP$1,$R25),4,INDEX(CMB[[Cmb_Rare]:[Cmb_Rare]],MATCH(ROUND(MIN(SUM(CP$4,$O25/1000),SUM($O25,CP$4/1000)),3),CMB[[Cmb_ID]:[Cmb_ID]],0))),CHOOSE(AC[[M]:[M]],2,1,1,SUM(AC[[AB]:[DB]])))),""))</f>
        <v/>
      </c>
      <c r="CQ25" t="str">
        <f>IF(OR(CQ$5="",$S25=""),"",IFERROR(SUM(PRODUCT(INDEX(CMB[[BA_0O]:[BA_2O]],MATCH(ROUND(MIN(SUM(CQ$4,$O25/1000),SUM($O25,CQ$4/1000)),3),CMB[[Cmb_ID]:[Cmb_ID]],0),SUM(N(CQ$1),N($R25),1)),CHOOSE(AC[[M]:[M]],1,1,0,AC[[AB]:[AB]])),PRODUCT(INDEX(CMB[[BD_0O]:[BD_2O]],MATCH(ROUND(MIN(SUM(CQ$4,$O25/1000),SUM($O25,CQ$4/1000)),3),CMB[[Cmb_ID]:[Cmb_ID]],0),SUM(N(CQ$1),N($R25),1)),CHOOSE(AC[[M]:[M]],1,0,1,AC[[DB]:[DB]])),PRODUCT(SUM(ROUND(AVERAGE(VALUE(CQ$3),VALUE($P25)),0),CHOOSE(IF(OR(CQ$1,$R25),4,INDEX(CMB[[Res_Rare]:[Res_Rare]],MATCH(ROUND(MIN(SUM(CQ$4,$O25/1000),SUM($O25,CQ$4/1000)),3),CMB[[Cmb_ID]:[Cmb_ID]],0))),-1,-1,0,0)),IF(OR(CQ$1,$R25),4,INDEX(CMB[[Cmb_Rare]:[Cmb_Rare]],MATCH(ROUND(MIN(SUM(CQ$4,$O25/1000),SUM($O25,CQ$4/1000)),3),CMB[[Cmb_ID]:[Cmb_ID]],0))),CHOOSE(AC[[M]:[M]],2,1,1,SUM(AC[[AB]:[DB]])))),""))</f>
        <v/>
      </c>
      <c r="CR25" t="str">
        <f>IF(OR(CR$5="",$S25=""),"",IFERROR(SUM(PRODUCT(INDEX(CMB[[BA_0O]:[BA_2O]],MATCH(ROUND(MIN(SUM(CR$4,$O25/1000),SUM($O25,CR$4/1000)),3),CMB[[Cmb_ID]:[Cmb_ID]],0),SUM(N(CR$1),N($R25),1)),CHOOSE(AC[[M]:[M]],1,1,0,AC[[AB]:[AB]])),PRODUCT(INDEX(CMB[[BD_0O]:[BD_2O]],MATCH(ROUND(MIN(SUM(CR$4,$O25/1000),SUM($O25,CR$4/1000)),3),CMB[[Cmb_ID]:[Cmb_ID]],0),SUM(N(CR$1),N($R25),1)),CHOOSE(AC[[M]:[M]],1,0,1,AC[[DB]:[DB]])),PRODUCT(SUM(ROUND(AVERAGE(VALUE(CR$3),VALUE($P25)),0),CHOOSE(IF(OR(CR$1,$R25),4,INDEX(CMB[[Res_Rare]:[Res_Rare]],MATCH(ROUND(MIN(SUM(CR$4,$O25/1000),SUM($O25,CR$4/1000)),3),CMB[[Cmb_ID]:[Cmb_ID]],0))),-1,-1,0,0)),IF(OR(CR$1,$R25),4,INDEX(CMB[[Cmb_Rare]:[Cmb_Rare]],MATCH(ROUND(MIN(SUM(CR$4,$O25/1000),SUM($O25,CR$4/1000)),3),CMB[[Cmb_ID]:[Cmb_ID]],0))),CHOOSE(AC[[M]:[M]],2,1,1,SUM(AC[[AB]:[DB]])))),""))</f>
        <v/>
      </c>
      <c r="CS25" t="str">
        <f>IF(OR(CS$5="",$S25=""),"",IFERROR(SUM(PRODUCT(INDEX(CMB[[BA_0O]:[BA_2O]],MATCH(ROUND(MIN(SUM(CS$4,$O25/1000),SUM($O25,CS$4/1000)),3),CMB[[Cmb_ID]:[Cmb_ID]],0),SUM(N(CS$1),N($R25),1)),CHOOSE(AC[[M]:[M]],1,1,0,AC[[AB]:[AB]])),PRODUCT(INDEX(CMB[[BD_0O]:[BD_2O]],MATCH(ROUND(MIN(SUM(CS$4,$O25/1000),SUM($O25,CS$4/1000)),3),CMB[[Cmb_ID]:[Cmb_ID]],0),SUM(N(CS$1),N($R25),1)),CHOOSE(AC[[M]:[M]],1,0,1,AC[[DB]:[DB]])),PRODUCT(SUM(ROUND(AVERAGE(VALUE(CS$3),VALUE($P25)),0),CHOOSE(IF(OR(CS$1,$R25),4,INDEX(CMB[[Res_Rare]:[Res_Rare]],MATCH(ROUND(MIN(SUM(CS$4,$O25/1000),SUM($O25,CS$4/1000)),3),CMB[[Cmb_ID]:[Cmb_ID]],0))),-1,-1,0,0)),IF(OR(CS$1,$R25),4,INDEX(CMB[[Cmb_Rare]:[Cmb_Rare]],MATCH(ROUND(MIN(SUM(CS$4,$O25/1000),SUM($O25,CS$4/1000)),3),CMB[[Cmb_ID]:[Cmb_ID]],0))),CHOOSE(AC[[M]:[M]],2,1,1,SUM(AC[[AB]:[DB]])))),""))</f>
        <v/>
      </c>
      <c r="CT25" t="str">
        <f>IF(OR(CT$5="",$S25=""),"",IFERROR(SUM(PRODUCT(INDEX(CMB[[BA_0O]:[BA_2O]],MATCH(ROUND(MIN(SUM(CT$4,$O25/1000),SUM($O25,CT$4/1000)),3),CMB[[Cmb_ID]:[Cmb_ID]],0),SUM(N(CT$1),N($R25),1)),CHOOSE(AC[[M]:[M]],1,1,0,AC[[AB]:[AB]])),PRODUCT(INDEX(CMB[[BD_0O]:[BD_2O]],MATCH(ROUND(MIN(SUM(CT$4,$O25/1000),SUM($O25,CT$4/1000)),3),CMB[[Cmb_ID]:[Cmb_ID]],0),SUM(N(CT$1),N($R25),1)),CHOOSE(AC[[M]:[M]],1,0,1,AC[[DB]:[DB]])),PRODUCT(SUM(ROUND(AVERAGE(VALUE(CT$3),VALUE($P25)),0),CHOOSE(IF(OR(CT$1,$R25),4,INDEX(CMB[[Res_Rare]:[Res_Rare]],MATCH(ROUND(MIN(SUM(CT$4,$O25/1000),SUM($O25,CT$4/1000)),3),CMB[[Cmb_ID]:[Cmb_ID]],0))),-1,-1,0,0)),IF(OR(CT$1,$R25),4,INDEX(CMB[[Cmb_Rare]:[Cmb_Rare]],MATCH(ROUND(MIN(SUM(CT$4,$O25/1000),SUM($O25,CT$4/1000)),3),CMB[[Cmb_ID]:[Cmb_ID]],0))),CHOOSE(AC[[M]:[M]],2,1,1,SUM(AC[[AB]:[DB]])))),""))</f>
        <v/>
      </c>
      <c r="CU25" t="str">
        <f>IF(OR(CU$5="",$S25=""),"",IFERROR(SUM(PRODUCT(INDEX(CMB[[BA_0O]:[BA_2O]],MATCH(ROUND(MIN(SUM(CU$4,$O25/1000),SUM($O25,CU$4/1000)),3),CMB[[Cmb_ID]:[Cmb_ID]],0),SUM(N(CU$1),N($R25),1)),CHOOSE(AC[[M]:[M]],1,1,0,AC[[AB]:[AB]])),PRODUCT(INDEX(CMB[[BD_0O]:[BD_2O]],MATCH(ROUND(MIN(SUM(CU$4,$O25/1000),SUM($O25,CU$4/1000)),3),CMB[[Cmb_ID]:[Cmb_ID]],0),SUM(N(CU$1),N($R25),1)),CHOOSE(AC[[M]:[M]],1,0,1,AC[[DB]:[DB]])),PRODUCT(SUM(ROUND(AVERAGE(VALUE(CU$3),VALUE($P25)),0),CHOOSE(IF(OR(CU$1,$R25),4,INDEX(CMB[[Res_Rare]:[Res_Rare]],MATCH(ROUND(MIN(SUM(CU$4,$O25/1000),SUM($O25,CU$4/1000)),3),CMB[[Cmb_ID]:[Cmb_ID]],0))),-1,-1,0,0)),IF(OR(CU$1,$R25),4,INDEX(CMB[[Cmb_Rare]:[Cmb_Rare]],MATCH(ROUND(MIN(SUM(CU$4,$O25/1000),SUM($O25,CU$4/1000)),3),CMB[[Cmb_ID]:[Cmb_ID]],0))),CHOOSE(AC[[M]:[M]],2,1,1,SUM(AC[[AB]:[DB]])))),""))</f>
        <v/>
      </c>
      <c r="CV25" t="str">
        <f>IF(OR(CV$5="",$S25=""),"",IFERROR(SUM(PRODUCT(INDEX(CMB[[BA_0O]:[BA_2O]],MATCH(ROUND(MIN(SUM(CV$4,$O25/1000),SUM($O25,CV$4/1000)),3),CMB[[Cmb_ID]:[Cmb_ID]],0),SUM(N(CV$1),N($R25),1)),CHOOSE(AC[[M]:[M]],1,1,0,AC[[AB]:[AB]])),PRODUCT(INDEX(CMB[[BD_0O]:[BD_2O]],MATCH(ROUND(MIN(SUM(CV$4,$O25/1000),SUM($O25,CV$4/1000)),3),CMB[[Cmb_ID]:[Cmb_ID]],0),SUM(N(CV$1),N($R25),1)),CHOOSE(AC[[M]:[M]],1,0,1,AC[[DB]:[DB]])),PRODUCT(SUM(ROUND(AVERAGE(VALUE(CV$3),VALUE($P25)),0),CHOOSE(IF(OR(CV$1,$R25),4,INDEX(CMB[[Res_Rare]:[Res_Rare]],MATCH(ROUND(MIN(SUM(CV$4,$O25/1000),SUM($O25,CV$4/1000)),3),CMB[[Cmb_ID]:[Cmb_ID]],0))),-1,-1,0,0)),IF(OR(CV$1,$R25),4,INDEX(CMB[[Cmb_Rare]:[Cmb_Rare]],MATCH(ROUND(MIN(SUM(CV$4,$O25/1000),SUM($O25,CV$4/1000)),3),CMB[[Cmb_ID]:[Cmb_ID]],0))),CHOOSE(AC[[M]:[M]],2,1,1,SUM(AC[[AB]:[DB]])))),""))</f>
        <v/>
      </c>
      <c r="CW25" t="str">
        <f>IF(OR(CW$5="",$S25=""),"",IFERROR(SUM(PRODUCT(INDEX(CMB[[BA_0O]:[BA_2O]],MATCH(ROUND(MIN(SUM(CW$4,$O25/1000),SUM($O25,CW$4/1000)),3),CMB[[Cmb_ID]:[Cmb_ID]],0),SUM(N(CW$1),N($R25),1)),CHOOSE(AC[[M]:[M]],1,1,0,AC[[AB]:[AB]])),PRODUCT(INDEX(CMB[[BD_0O]:[BD_2O]],MATCH(ROUND(MIN(SUM(CW$4,$O25/1000),SUM($O25,CW$4/1000)),3),CMB[[Cmb_ID]:[Cmb_ID]],0),SUM(N(CW$1),N($R25),1)),CHOOSE(AC[[M]:[M]],1,0,1,AC[[DB]:[DB]])),PRODUCT(SUM(ROUND(AVERAGE(VALUE(CW$3),VALUE($P25)),0),CHOOSE(IF(OR(CW$1,$R25),4,INDEX(CMB[[Res_Rare]:[Res_Rare]],MATCH(ROUND(MIN(SUM(CW$4,$O25/1000),SUM($O25,CW$4/1000)),3),CMB[[Cmb_ID]:[Cmb_ID]],0))),-1,-1,0,0)),IF(OR(CW$1,$R25),4,INDEX(CMB[[Cmb_Rare]:[Cmb_Rare]],MATCH(ROUND(MIN(SUM(CW$4,$O25/1000),SUM($O25,CW$4/1000)),3),CMB[[Cmb_ID]:[Cmb_ID]],0))),CHOOSE(AC[[M]:[M]],2,1,1,SUM(AC[[AB]:[DB]])))),""))</f>
        <v/>
      </c>
      <c r="CX25" t="str">
        <f>IF(OR(CX$5="",$S25=""),"",IFERROR(SUM(PRODUCT(INDEX(CMB[[BA_0O]:[BA_2O]],MATCH(ROUND(MIN(SUM(CX$4,$O25/1000),SUM($O25,CX$4/1000)),3),CMB[[Cmb_ID]:[Cmb_ID]],0),SUM(N(CX$1),N($R25),1)),CHOOSE(AC[[M]:[M]],1,1,0,AC[[AB]:[AB]])),PRODUCT(INDEX(CMB[[BD_0O]:[BD_2O]],MATCH(ROUND(MIN(SUM(CX$4,$O25/1000),SUM($O25,CX$4/1000)),3),CMB[[Cmb_ID]:[Cmb_ID]],0),SUM(N(CX$1),N($R25),1)),CHOOSE(AC[[M]:[M]],1,0,1,AC[[DB]:[DB]])),PRODUCT(SUM(ROUND(AVERAGE(VALUE(CX$3),VALUE($P25)),0),CHOOSE(IF(OR(CX$1,$R25),4,INDEX(CMB[[Res_Rare]:[Res_Rare]],MATCH(ROUND(MIN(SUM(CX$4,$O25/1000),SUM($O25,CX$4/1000)),3),CMB[[Cmb_ID]:[Cmb_ID]],0))),-1,-1,0,0)),IF(OR(CX$1,$R25),4,INDEX(CMB[[Cmb_Rare]:[Cmb_Rare]],MATCH(ROUND(MIN(SUM(CX$4,$O25/1000),SUM($O25,CX$4/1000)),3),CMB[[Cmb_ID]:[Cmb_ID]],0))),CHOOSE(AC[[M]:[M]],2,1,1,SUM(AC[[AB]:[DB]])))),""))</f>
        <v/>
      </c>
      <c r="CY25" t="str">
        <f>IF(OR(CY$5="",$S25=""),"",IFERROR(SUM(PRODUCT(INDEX(CMB[[BA_0O]:[BA_2O]],MATCH(ROUND(MIN(SUM(CY$4,$O25/1000),SUM($O25,CY$4/1000)),3),CMB[[Cmb_ID]:[Cmb_ID]],0),SUM(N(CY$1),N($R25),1)),CHOOSE(AC[[M]:[M]],1,1,0,AC[[AB]:[AB]])),PRODUCT(INDEX(CMB[[BD_0O]:[BD_2O]],MATCH(ROUND(MIN(SUM(CY$4,$O25/1000),SUM($O25,CY$4/1000)),3),CMB[[Cmb_ID]:[Cmb_ID]],0),SUM(N(CY$1),N($R25),1)),CHOOSE(AC[[M]:[M]],1,0,1,AC[[DB]:[DB]])),PRODUCT(SUM(ROUND(AVERAGE(VALUE(CY$3),VALUE($P25)),0),CHOOSE(IF(OR(CY$1,$R25),4,INDEX(CMB[[Res_Rare]:[Res_Rare]],MATCH(ROUND(MIN(SUM(CY$4,$O25/1000),SUM($O25,CY$4/1000)),3),CMB[[Cmb_ID]:[Cmb_ID]],0))),-1,-1,0,0)),IF(OR(CY$1,$R25),4,INDEX(CMB[[Cmb_Rare]:[Cmb_Rare]],MATCH(ROUND(MIN(SUM(CY$4,$O25/1000),SUM($O25,CY$4/1000)),3),CMB[[Cmb_ID]:[Cmb_ID]],0))),CHOOSE(AC[[M]:[M]],2,1,1,SUM(AC[[AB]:[DB]])))),""))</f>
        <v/>
      </c>
      <c r="CZ25" t="str">
        <f>IF(OR(CZ$5="",$S25=""),"",IFERROR(SUM(PRODUCT(INDEX(CMB[[BA_0O]:[BA_2O]],MATCH(ROUND(MIN(SUM(CZ$4,$O25/1000),SUM($O25,CZ$4/1000)),3),CMB[[Cmb_ID]:[Cmb_ID]],0),SUM(N(CZ$1),N($R25),1)),CHOOSE(AC[[M]:[M]],1,1,0,AC[[AB]:[AB]])),PRODUCT(INDEX(CMB[[BD_0O]:[BD_2O]],MATCH(ROUND(MIN(SUM(CZ$4,$O25/1000),SUM($O25,CZ$4/1000)),3),CMB[[Cmb_ID]:[Cmb_ID]],0),SUM(N(CZ$1),N($R25),1)),CHOOSE(AC[[M]:[M]],1,0,1,AC[[DB]:[DB]])),PRODUCT(SUM(ROUND(AVERAGE(VALUE(CZ$3),VALUE($P25)),0),CHOOSE(IF(OR(CZ$1,$R25),4,INDEX(CMB[[Res_Rare]:[Res_Rare]],MATCH(ROUND(MIN(SUM(CZ$4,$O25/1000),SUM($O25,CZ$4/1000)),3),CMB[[Cmb_ID]:[Cmb_ID]],0))),-1,-1,0,0)),IF(OR(CZ$1,$R25),4,INDEX(CMB[[Cmb_Rare]:[Cmb_Rare]],MATCH(ROUND(MIN(SUM(CZ$4,$O25/1000),SUM($O25,CZ$4/1000)),3),CMB[[Cmb_ID]:[Cmb_ID]],0))),CHOOSE(AC[[M]:[M]],2,1,1,SUM(AC[[AB]:[DB]])))),""))</f>
        <v/>
      </c>
      <c r="DA25" t="str">
        <f>IF(OR(DA$5="",$S25=""),"",IFERROR(SUM(PRODUCT(INDEX(CMB[[BA_0O]:[BA_2O]],MATCH(ROUND(MIN(SUM(DA$4,$O25/1000),SUM($O25,DA$4/1000)),3),CMB[[Cmb_ID]:[Cmb_ID]],0),SUM(N(DA$1),N($R25),1)),CHOOSE(AC[[M]:[M]],1,1,0,AC[[AB]:[AB]])),PRODUCT(INDEX(CMB[[BD_0O]:[BD_2O]],MATCH(ROUND(MIN(SUM(DA$4,$O25/1000),SUM($O25,DA$4/1000)),3),CMB[[Cmb_ID]:[Cmb_ID]],0),SUM(N(DA$1),N($R25),1)),CHOOSE(AC[[M]:[M]],1,0,1,AC[[DB]:[DB]])),PRODUCT(SUM(ROUND(AVERAGE(VALUE(DA$3),VALUE($P25)),0),CHOOSE(IF(OR(DA$1,$R25),4,INDEX(CMB[[Res_Rare]:[Res_Rare]],MATCH(ROUND(MIN(SUM(DA$4,$O25/1000),SUM($O25,DA$4/1000)),3),CMB[[Cmb_ID]:[Cmb_ID]],0))),-1,-1,0,0)),IF(OR(DA$1,$R25),4,INDEX(CMB[[Cmb_Rare]:[Cmb_Rare]],MATCH(ROUND(MIN(SUM(DA$4,$O25/1000),SUM($O25,DA$4/1000)),3),CMB[[Cmb_ID]:[Cmb_ID]],0))),CHOOSE(AC[[M]:[M]],2,1,1,SUM(AC[[AB]:[DB]])))),""))</f>
        <v/>
      </c>
      <c r="DB25" t="str">
        <f>IF(OR(DB$5="",$S25=""),"",IFERROR(SUM(PRODUCT(INDEX(CMB[[BA_0O]:[BA_2O]],MATCH(ROUND(MIN(SUM(DB$4,$O25/1000),SUM($O25,DB$4/1000)),3),CMB[[Cmb_ID]:[Cmb_ID]],0),SUM(N(DB$1),N($R25),1)),CHOOSE(AC[[M]:[M]],1,1,0,AC[[AB]:[AB]])),PRODUCT(INDEX(CMB[[BD_0O]:[BD_2O]],MATCH(ROUND(MIN(SUM(DB$4,$O25/1000),SUM($O25,DB$4/1000)),3),CMB[[Cmb_ID]:[Cmb_ID]],0),SUM(N(DB$1),N($R25),1)),CHOOSE(AC[[M]:[M]],1,0,1,AC[[DB]:[DB]])),PRODUCT(SUM(ROUND(AVERAGE(VALUE(DB$3),VALUE($P25)),0),CHOOSE(IF(OR(DB$1,$R25),4,INDEX(CMB[[Res_Rare]:[Res_Rare]],MATCH(ROUND(MIN(SUM(DB$4,$O25/1000),SUM($O25,DB$4/1000)),3),CMB[[Cmb_ID]:[Cmb_ID]],0))),-1,-1,0,0)),IF(OR(DB$1,$R25),4,INDEX(CMB[[Cmb_Rare]:[Cmb_Rare]],MATCH(ROUND(MIN(SUM(DB$4,$O25/1000),SUM($O25,DB$4/1000)),3),CMB[[Cmb_ID]:[Cmb_ID]],0))),CHOOSE(AC[[M]:[M]],2,1,1,SUM(AC[[AB]:[DB]])))),""))</f>
        <v/>
      </c>
      <c r="DC25" t="str">
        <f>IF(OR(DC$5="",$S25=""),"",IFERROR(SUM(PRODUCT(INDEX(CMB[[BA_0O]:[BA_2O]],MATCH(ROUND(MIN(SUM(DC$4,$O25/1000),SUM($O25,DC$4/1000)),3),CMB[[Cmb_ID]:[Cmb_ID]],0),SUM(N(DC$1),N($R25),1)),CHOOSE(AC[[M]:[M]],1,1,0,AC[[AB]:[AB]])),PRODUCT(INDEX(CMB[[BD_0O]:[BD_2O]],MATCH(ROUND(MIN(SUM(DC$4,$O25/1000),SUM($O25,DC$4/1000)),3),CMB[[Cmb_ID]:[Cmb_ID]],0),SUM(N(DC$1),N($R25),1)),CHOOSE(AC[[M]:[M]],1,0,1,AC[[DB]:[DB]])),PRODUCT(SUM(ROUND(AVERAGE(VALUE(DC$3),VALUE($P25)),0),CHOOSE(IF(OR(DC$1,$R25),4,INDEX(CMB[[Res_Rare]:[Res_Rare]],MATCH(ROUND(MIN(SUM(DC$4,$O25/1000),SUM($O25,DC$4/1000)),3),CMB[[Cmb_ID]:[Cmb_ID]],0))),-1,-1,0,0)),IF(OR(DC$1,$R25),4,INDEX(CMB[[Cmb_Rare]:[Cmb_Rare]],MATCH(ROUND(MIN(SUM(DC$4,$O25/1000),SUM($O25,DC$4/1000)),3),CMB[[Cmb_ID]:[Cmb_ID]],0))),CHOOSE(AC[[M]:[M]],2,1,1,SUM(AC[[AB]:[DB]])))),""))</f>
        <v/>
      </c>
      <c r="DD25" t="str">
        <f>IF(OR(DD$5="",$S25=""),"",IFERROR(SUM(PRODUCT(INDEX(CMB[[BA_0O]:[BA_2O]],MATCH(ROUND(MIN(SUM(DD$4,$O25/1000),SUM($O25,DD$4/1000)),3),CMB[[Cmb_ID]:[Cmb_ID]],0),SUM(N(DD$1),N($R25),1)),CHOOSE(AC[[M]:[M]],1,1,0,AC[[AB]:[AB]])),PRODUCT(INDEX(CMB[[BD_0O]:[BD_2O]],MATCH(ROUND(MIN(SUM(DD$4,$O25/1000),SUM($O25,DD$4/1000)),3),CMB[[Cmb_ID]:[Cmb_ID]],0),SUM(N(DD$1),N($R25),1)),CHOOSE(AC[[M]:[M]],1,0,1,AC[[DB]:[DB]])),PRODUCT(SUM(ROUND(AVERAGE(VALUE(DD$3),VALUE($P25)),0),CHOOSE(IF(OR(DD$1,$R25),4,INDEX(CMB[[Res_Rare]:[Res_Rare]],MATCH(ROUND(MIN(SUM(DD$4,$O25/1000),SUM($O25,DD$4/1000)),3),CMB[[Cmb_ID]:[Cmb_ID]],0))),-1,-1,0,0)),IF(OR(DD$1,$R25),4,INDEX(CMB[[Cmb_Rare]:[Cmb_Rare]],MATCH(ROUND(MIN(SUM(DD$4,$O25/1000),SUM($O25,DD$4/1000)),3),CMB[[Cmb_ID]:[Cmb_ID]],0))),CHOOSE(AC[[M]:[M]],2,1,1,SUM(AC[[AB]:[DB]])))),""))</f>
        <v/>
      </c>
      <c r="DE25" t="str">
        <f>IF(OR(DE$5="",$S25=""),"",IFERROR(SUM(PRODUCT(INDEX(CMB[[BA_0O]:[BA_2O]],MATCH(ROUND(MIN(SUM(DE$4,$O25/1000),SUM($O25,DE$4/1000)),3),CMB[[Cmb_ID]:[Cmb_ID]],0),SUM(N(DE$1),N($R25),1)),CHOOSE(AC[[M]:[M]],1,1,0,AC[[AB]:[AB]])),PRODUCT(INDEX(CMB[[BD_0O]:[BD_2O]],MATCH(ROUND(MIN(SUM(DE$4,$O25/1000),SUM($O25,DE$4/1000)),3),CMB[[Cmb_ID]:[Cmb_ID]],0),SUM(N(DE$1),N($R25),1)),CHOOSE(AC[[M]:[M]],1,0,1,AC[[DB]:[DB]])),PRODUCT(SUM(ROUND(AVERAGE(VALUE(DE$3),VALUE($P25)),0),CHOOSE(IF(OR(DE$1,$R25),4,INDEX(CMB[[Res_Rare]:[Res_Rare]],MATCH(ROUND(MIN(SUM(DE$4,$O25/1000),SUM($O25,DE$4/1000)),3),CMB[[Cmb_ID]:[Cmb_ID]],0))),-1,-1,0,0)),IF(OR(DE$1,$R25),4,INDEX(CMB[[Cmb_Rare]:[Cmb_Rare]],MATCH(ROUND(MIN(SUM(DE$4,$O25/1000),SUM($O25,DE$4/1000)),3),CMB[[Cmb_ID]:[Cmb_ID]],0))),CHOOSE(AC[[M]:[M]],2,1,1,SUM(AC[[AB]:[DB]])))),""))</f>
        <v/>
      </c>
      <c r="DF25" t="str">
        <f>IF(OR(DF$5="",$S25=""),"",IFERROR(SUM(PRODUCT(INDEX(CMB[[BA_0O]:[BA_2O]],MATCH(ROUND(MIN(SUM(DF$4,$O25/1000),SUM($O25,DF$4/1000)),3),CMB[[Cmb_ID]:[Cmb_ID]],0),SUM(N(DF$1),N($R25),1)),CHOOSE(AC[[M]:[M]],1,1,0,AC[[AB]:[AB]])),PRODUCT(INDEX(CMB[[BD_0O]:[BD_2O]],MATCH(ROUND(MIN(SUM(DF$4,$O25/1000),SUM($O25,DF$4/1000)),3),CMB[[Cmb_ID]:[Cmb_ID]],0),SUM(N(DF$1),N($R25),1)),CHOOSE(AC[[M]:[M]],1,0,1,AC[[DB]:[DB]])),PRODUCT(SUM(ROUND(AVERAGE(VALUE(DF$3),VALUE($P25)),0),CHOOSE(IF(OR(DF$1,$R25),4,INDEX(CMB[[Res_Rare]:[Res_Rare]],MATCH(ROUND(MIN(SUM(DF$4,$O25/1000),SUM($O25,DF$4/1000)),3),CMB[[Cmb_ID]:[Cmb_ID]],0))),-1,-1,0,0)),IF(OR(DF$1,$R25),4,INDEX(CMB[[Cmb_Rare]:[Cmb_Rare]],MATCH(ROUND(MIN(SUM(DF$4,$O25/1000),SUM($O25,DF$4/1000)),3),CMB[[Cmb_ID]:[Cmb_ID]],0))),CHOOSE(AC[[M]:[M]],2,1,1,SUM(AC[[AB]:[DB]])))),""))</f>
        <v/>
      </c>
      <c r="DG25" t="str">
        <f>IF(OR(DG$5="",$S25=""),"",IFERROR(SUM(PRODUCT(INDEX(CMB[[BA_0O]:[BA_2O]],MATCH(ROUND(MIN(SUM(DG$4,$O25/1000),SUM($O25,DG$4/1000)),3),CMB[[Cmb_ID]:[Cmb_ID]],0),SUM(N(DG$1),N($R25),1)),CHOOSE(AC[[M]:[M]],1,1,0,AC[[AB]:[AB]])),PRODUCT(INDEX(CMB[[BD_0O]:[BD_2O]],MATCH(ROUND(MIN(SUM(DG$4,$O25/1000),SUM($O25,DG$4/1000)),3),CMB[[Cmb_ID]:[Cmb_ID]],0),SUM(N(DG$1),N($R25),1)),CHOOSE(AC[[M]:[M]],1,0,1,AC[[DB]:[DB]])),PRODUCT(SUM(ROUND(AVERAGE(VALUE(DG$3),VALUE($P25)),0),CHOOSE(IF(OR(DG$1,$R25),4,INDEX(CMB[[Res_Rare]:[Res_Rare]],MATCH(ROUND(MIN(SUM(DG$4,$O25/1000),SUM($O25,DG$4/1000)),3),CMB[[Cmb_ID]:[Cmb_ID]],0))),-1,-1,0,0)),IF(OR(DG$1,$R25),4,INDEX(CMB[[Cmb_Rare]:[Cmb_Rare]],MATCH(ROUND(MIN(SUM(DG$4,$O25/1000),SUM($O25,DG$4/1000)),3),CMB[[Cmb_ID]:[Cmb_ID]],0))),CHOOSE(AC[[M]:[M]],2,1,1,SUM(AC[[AB]:[DB]])))),""))</f>
        <v/>
      </c>
      <c r="DH25" t="str">
        <f>IF(OR(DH$5="",$S25=""),"",IFERROR(SUM(PRODUCT(INDEX(CMB[[BA_0O]:[BA_2O]],MATCH(ROUND(MIN(SUM(DH$4,$O25/1000),SUM($O25,DH$4/1000)),3),CMB[[Cmb_ID]:[Cmb_ID]],0),SUM(N(DH$1),N($R25),1)),CHOOSE(AC[[M]:[M]],1,1,0,AC[[AB]:[AB]])),PRODUCT(INDEX(CMB[[BD_0O]:[BD_2O]],MATCH(ROUND(MIN(SUM(DH$4,$O25/1000),SUM($O25,DH$4/1000)),3),CMB[[Cmb_ID]:[Cmb_ID]],0),SUM(N(DH$1),N($R25),1)),CHOOSE(AC[[M]:[M]],1,0,1,AC[[DB]:[DB]])),PRODUCT(SUM(ROUND(AVERAGE(VALUE(DH$3),VALUE($P25)),0),CHOOSE(IF(OR(DH$1,$R25),4,INDEX(CMB[[Res_Rare]:[Res_Rare]],MATCH(ROUND(MIN(SUM(DH$4,$O25/1000),SUM($O25,DH$4/1000)),3),CMB[[Cmb_ID]:[Cmb_ID]],0))),-1,-1,0,0)),IF(OR(DH$1,$R25),4,INDEX(CMB[[Cmb_Rare]:[Cmb_Rare]],MATCH(ROUND(MIN(SUM(DH$4,$O25/1000),SUM($O25,DH$4/1000)),3),CMB[[Cmb_ID]:[Cmb_ID]],0))),CHOOSE(AC[[M]:[M]],2,1,1,SUM(AC[[AB]:[DB]])))),""))</f>
        <v/>
      </c>
      <c r="DI25" t="str">
        <f>IF(OR(DI$5="",$S25=""),"",IFERROR(SUM(PRODUCT(INDEX(CMB[[BA_0O]:[BA_2O]],MATCH(ROUND(MIN(SUM(DI$4,$O25/1000),SUM($O25,DI$4/1000)),3),CMB[[Cmb_ID]:[Cmb_ID]],0),SUM(N(DI$1),N($R25),1)),CHOOSE(AC[[M]:[M]],1,1,0,AC[[AB]:[AB]])),PRODUCT(INDEX(CMB[[BD_0O]:[BD_2O]],MATCH(ROUND(MIN(SUM(DI$4,$O25/1000),SUM($O25,DI$4/1000)),3),CMB[[Cmb_ID]:[Cmb_ID]],0),SUM(N(DI$1),N($R25),1)),CHOOSE(AC[[M]:[M]],1,0,1,AC[[DB]:[DB]])),PRODUCT(SUM(ROUND(AVERAGE(VALUE(DI$3),VALUE($P25)),0),CHOOSE(IF(OR(DI$1,$R25),4,INDEX(CMB[[Res_Rare]:[Res_Rare]],MATCH(ROUND(MIN(SUM(DI$4,$O25/1000),SUM($O25,DI$4/1000)),3),CMB[[Cmb_ID]:[Cmb_ID]],0))),-1,-1,0,0)),IF(OR(DI$1,$R25),4,INDEX(CMB[[Cmb_Rare]:[Cmb_Rare]],MATCH(ROUND(MIN(SUM(DI$4,$O25/1000),SUM($O25,DI$4/1000)),3),CMB[[Cmb_ID]:[Cmb_ID]],0))),CHOOSE(AC[[M]:[M]],2,1,1,SUM(AC[[AB]:[DB]])))),""))</f>
        <v/>
      </c>
      <c r="DJ25" t="str">
        <f>IF(OR(DJ$5="",$S25=""),"",IFERROR(SUM(PRODUCT(INDEX(CMB[[BA_0O]:[BA_2O]],MATCH(ROUND(MIN(SUM(DJ$4,$O25/1000),SUM($O25,DJ$4/1000)),3),CMB[[Cmb_ID]:[Cmb_ID]],0),SUM(N(DJ$1),N($R25),1)),CHOOSE(AC[[M]:[M]],1,1,0,AC[[AB]:[AB]])),PRODUCT(INDEX(CMB[[BD_0O]:[BD_2O]],MATCH(ROUND(MIN(SUM(DJ$4,$O25/1000),SUM($O25,DJ$4/1000)),3),CMB[[Cmb_ID]:[Cmb_ID]],0),SUM(N(DJ$1),N($R25),1)),CHOOSE(AC[[M]:[M]],1,0,1,AC[[DB]:[DB]])),PRODUCT(SUM(ROUND(AVERAGE(VALUE(DJ$3),VALUE($P25)),0),CHOOSE(IF(OR(DJ$1,$R25),4,INDEX(CMB[[Res_Rare]:[Res_Rare]],MATCH(ROUND(MIN(SUM(DJ$4,$O25/1000),SUM($O25,DJ$4/1000)),3),CMB[[Cmb_ID]:[Cmb_ID]],0))),-1,-1,0,0)),IF(OR(DJ$1,$R25),4,INDEX(CMB[[Cmb_Rare]:[Cmb_Rare]],MATCH(ROUND(MIN(SUM(DJ$4,$O25/1000),SUM($O25,DJ$4/1000)),3),CMB[[Cmb_ID]:[Cmb_ID]],0))),CHOOSE(AC[[M]:[M]],2,1,1,SUM(AC[[AB]:[DB]])))),""))</f>
        <v/>
      </c>
      <c r="DK25" t="str">
        <f>IF(OR(DK$5="",$S25=""),"",IFERROR(SUM(PRODUCT(INDEX(CMB[[BA_0O]:[BA_2O]],MATCH(ROUND(MIN(SUM(DK$4,$O25/1000),SUM($O25,DK$4/1000)),3),CMB[[Cmb_ID]:[Cmb_ID]],0),SUM(N(DK$1),N($R25),1)),CHOOSE(AC[[M]:[M]],1,1,0,AC[[AB]:[AB]])),PRODUCT(INDEX(CMB[[BD_0O]:[BD_2O]],MATCH(ROUND(MIN(SUM(DK$4,$O25/1000),SUM($O25,DK$4/1000)),3),CMB[[Cmb_ID]:[Cmb_ID]],0),SUM(N(DK$1),N($R25),1)),CHOOSE(AC[[M]:[M]],1,0,1,AC[[DB]:[DB]])),PRODUCT(SUM(ROUND(AVERAGE(VALUE(DK$3),VALUE($P25)),0),CHOOSE(IF(OR(DK$1,$R25),4,INDEX(CMB[[Res_Rare]:[Res_Rare]],MATCH(ROUND(MIN(SUM(DK$4,$O25/1000),SUM($O25,DK$4/1000)),3),CMB[[Cmb_ID]:[Cmb_ID]],0))),-1,-1,0,0)),IF(OR(DK$1,$R25),4,INDEX(CMB[[Cmb_Rare]:[Cmb_Rare]],MATCH(ROUND(MIN(SUM(DK$4,$O25/1000),SUM($O25,DK$4/1000)),3),CMB[[Cmb_ID]:[Cmb_ID]],0))),CHOOSE(AC[[M]:[M]],2,1,1,SUM(AC[[AB]:[DB]])))),""))</f>
        <v/>
      </c>
      <c r="DL25" t="str">
        <f>IF(OR(DL$5="",$S25=""),"",IFERROR(SUM(PRODUCT(INDEX(CMB[[BA_0O]:[BA_2O]],MATCH(ROUND(MIN(SUM(DL$4,$O25/1000),SUM($O25,DL$4/1000)),3),CMB[[Cmb_ID]:[Cmb_ID]],0),SUM(N(DL$1),N($R25),1)),CHOOSE(AC[[M]:[M]],1,1,0,AC[[AB]:[AB]])),PRODUCT(INDEX(CMB[[BD_0O]:[BD_2O]],MATCH(ROUND(MIN(SUM(DL$4,$O25/1000),SUM($O25,DL$4/1000)),3),CMB[[Cmb_ID]:[Cmb_ID]],0),SUM(N(DL$1),N($R25),1)),CHOOSE(AC[[M]:[M]],1,0,1,AC[[DB]:[DB]])),PRODUCT(SUM(ROUND(AVERAGE(VALUE(DL$3),VALUE($P25)),0),CHOOSE(IF(OR(DL$1,$R25),4,INDEX(CMB[[Res_Rare]:[Res_Rare]],MATCH(ROUND(MIN(SUM(DL$4,$O25/1000),SUM($O25,DL$4/1000)),3),CMB[[Cmb_ID]:[Cmb_ID]],0))),-1,-1,0,0)),IF(OR(DL$1,$R25),4,INDEX(CMB[[Cmb_Rare]:[Cmb_Rare]],MATCH(ROUND(MIN(SUM(DL$4,$O25/1000),SUM($O25,DL$4/1000)),3),CMB[[Cmb_ID]:[Cmb_ID]],0))),CHOOSE(AC[[M]:[M]],2,1,1,SUM(AC[[AB]:[DB]])))),""))</f>
        <v/>
      </c>
      <c r="DM25" t="str">
        <f>IF(OR(DM$5="",$S25=""),"",IFERROR(SUM(PRODUCT(INDEX(CMB[[BA_0O]:[BA_2O]],MATCH(ROUND(MIN(SUM(DM$4,$O25/1000),SUM($O25,DM$4/1000)),3),CMB[[Cmb_ID]:[Cmb_ID]],0),SUM(N(DM$1),N($R25),1)),CHOOSE(AC[[M]:[M]],1,1,0,AC[[AB]:[AB]])),PRODUCT(INDEX(CMB[[BD_0O]:[BD_2O]],MATCH(ROUND(MIN(SUM(DM$4,$O25/1000),SUM($O25,DM$4/1000)),3),CMB[[Cmb_ID]:[Cmb_ID]],0),SUM(N(DM$1),N($R25),1)),CHOOSE(AC[[M]:[M]],1,0,1,AC[[DB]:[DB]])),PRODUCT(SUM(ROUND(AVERAGE(VALUE(DM$3),VALUE($P25)),0),CHOOSE(IF(OR(DM$1,$R25),4,INDEX(CMB[[Res_Rare]:[Res_Rare]],MATCH(ROUND(MIN(SUM(DM$4,$O25/1000),SUM($O25,DM$4/1000)),3),CMB[[Cmb_ID]:[Cmb_ID]],0))),-1,-1,0,0)),IF(OR(DM$1,$R25),4,INDEX(CMB[[Cmb_Rare]:[Cmb_Rare]],MATCH(ROUND(MIN(SUM(DM$4,$O25/1000),SUM($O25,DM$4/1000)),3),CMB[[Cmb_ID]:[Cmb_ID]],0))),CHOOSE(AC[[M]:[M]],2,1,1,SUM(AC[[AB]:[DB]])))),""))</f>
        <v/>
      </c>
      <c r="DN25" t="str">
        <f>IF(OR(DN$5="",$S25=""),"",IFERROR(SUM(PRODUCT(INDEX(CMB[[BA_0O]:[BA_2O]],MATCH(ROUND(MIN(SUM(DN$4,$O25/1000),SUM($O25,DN$4/1000)),3),CMB[[Cmb_ID]:[Cmb_ID]],0),SUM(N(DN$1),N($R25),1)),CHOOSE(AC[[M]:[M]],1,1,0,AC[[AB]:[AB]])),PRODUCT(INDEX(CMB[[BD_0O]:[BD_2O]],MATCH(ROUND(MIN(SUM(DN$4,$O25/1000),SUM($O25,DN$4/1000)),3),CMB[[Cmb_ID]:[Cmb_ID]],0),SUM(N(DN$1),N($R25),1)),CHOOSE(AC[[M]:[M]],1,0,1,AC[[DB]:[DB]])),PRODUCT(SUM(ROUND(AVERAGE(VALUE(DN$3),VALUE($P25)),0),CHOOSE(IF(OR(DN$1,$R25),4,INDEX(CMB[[Res_Rare]:[Res_Rare]],MATCH(ROUND(MIN(SUM(DN$4,$O25/1000),SUM($O25,DN$4/1000)),3),CMB[[Cmb_ID]:[Cmb_ID]],0))),-1,-1,0,0)),IF(OR(DN$1,$R25),4,INDEX(CMB[[Cmb_Rare]:[Cmb_Rare]],MATCH(ROUND(MIN(SUM(DN$4,$O25/1000),SUM($O25,DN$4/1000)),3),CMB[[Cmb_ID]:[Cmb_ID]],0))),CHOOSE(AC[[M]:[M]],2,1,1,SUM(AC[[AB]:[DB]])))),""))</f>
        <v/>
      </c>
      <c r="DO25" t="str">
        <f>IF(OR(DO$5="",$S25=""),"",IFERROR(SUM(PRODUCT(INDEX(CMB[[BA_0O]:[BA_2O]],MATCH(ROUND(MIN(SUM(DO$4,$O25/1000),SUM($O25,DO$4/1000)),3),CMB[[Cmb_ID]:[Cmb_ID]],0),SUM(N(DO$1),N($R25),1)),CHOOSE(AC[[M]:[M]],1,1,0,AC[[AB]:[AB]])),PRODUCT(INDEX(CMB[[BD_0O]:[BD_2O]],MATCH(ROUND(MIN(SUM(DO$4,$O25/1000),SUM($O25,DO$4/1000)),3),CMB[[Cmb_ID]:[Cmb_ID]],0),SUM(N(DO$1),N($R25),1)),CHOOSE(AC[[M]:[M]],1,0,1,AC[[DB]:[DB]])),PRODUCT(SUM(ROUND(AVERAGE(VALUE(DO$3),VALUE($P25)),0),CHOOSE(IF(OR(DO$1,$R25),4,INDEX(CMB[[Res_Rare]:[Res_Rare]],MATCH(ROUND(MIN(SUM(DO$4,$O25/1000),SUM($O25,DO$4/1000)),3),CMB[[Cmb_ID]:[Cmb_ID]],0))),-1,-1,0,0)),IF(OR(DO$1,$R25),4,INDEX(CMB[[Cmb_Rare]:[Cmb_Rare]],MATCH(ROUND(MIN(SUM(DO$4,$O25/1000),SUM($O25,DO$4/1000)),3),CMB[[Cmb_ID]:[Cmb_ID]],0))),CHOOSE(AC[[M]:[M]],2,1,1,SUM(AC[[AB]:[DB]])))),""))</f>
        <v/>
      </c>
      <c r="DP25" t="str">
        <f>IF(OR(DP$5="",$S25=""),"",IFERROR(SUM(PRODUCT(INDEX(CMB[[BA_0O]:[BA_2O]],MATCH(ROUND(MIN(SUM(DP$4,$O25/1000),SUM($O25,DP$4/1000)),3),CMB[[Cmb_ID]:[Cmb_ID]],0),SUM(N(DP$1),N($R25),1)),CHOOSE(AC[[M]:[M]],1,1,0,AC[[AB]:[AB]])),PRODUCT(INDEX(CMB[[BD_0O]:[BD_2O]],MATCH(ROUND(MIN(SUM(DP$4,$O25/1000),SUM($O25,DP$4/1000)),3),CMB[[Cmb_ID]:[Cmb_ID]],0),SUM(N(DP$1),N($R25),1)),CHOOSE(AC[[M]:[M]],1,0,1,AC[[DB]:[DB]])),PRODUCT(SUM(ROUND(AVERAGE(VALUE(DP$3),VALUE($P25)),0),CHOOSE(IF(OR(DP$1,$R25),4,INDEX(CMB[[Res_Rare]:[Res_Rare]],MATCH(ROUND(MIN(SUM(DP$4,$O25/1000),SUM($O25,DP$4/1000)),3),CMB[[Cmb_ID]:[Cmb_ID]],0))),-1,-1,0,0)),IF(OR(DP$1,$R25),4,INDEX(CMB[[Cmb_Rare]:[Cmb_Rare]],MATCH(ROUND(MIN(SUM(DP$4,$O25/1000),SUM($O25,DP$4/1000)),3),CMB[[Cmb_ID]:[Cmb_ID]],0))),CHOOSE(AC[[M]:[M]],2,1,1,SUM(AC[[AB]:[DB]])))),""))</f>
        <v/>
      </c>
      <c r="DQ25" t="str">
        <f>IF(OR(DQ$5="",$S25=""),"",IFERROR(SUM(PRODUCT(INDEX(CMB[[BA_0O]:[BA_2O]],MATCH(ROUND(MIN(SUM(DQ$4,$O25/1000),SUM($O25,DQ$4/1000)),3),CMB[[Cmb_ID]:[Cmb_ID]],0),SUM(N(DQ$1),N($R25),1)),CHOOSE(AC[[M]:[M]],1,1,0,AC[[AB]:[AB]])),PRODUCT(INDEX(CMB[[BD_0O]:[BD_2O]],MATCH(ROUND(MIN(SUM(DQ$4,$O25/1000),SUM($O25,DQ$4/1000)),3),CMB[[Cmb_ID]:[Cmb_ID]],0),SUM(N(DQ$1),N($R25),1)),CHOOSE(AC[[M]:[M]],1,0,1,AC[[DB]:[DB]])),PRODUCT(SUM(ROUND(AVERAGE(VALUE(DQ$3),VALUE($P25)),0),CHOOSE(IF(OR(DQ$1,$R25),4,INDEX(CMB[[Res_Rare]:[Res_Rare]],MATCH(ROUND(MIN(SUM(DQ$4,$O25/1000),SUM($O25,DQ$4/1000)),3),CMB[[Cmb_ID]:[Cmb_ID]],0))),-1,-1,0,0)),IF(OR(DQ$1,$R25),4,INDEX(CMB[[Cmb_Rare]:[Cmb_Rare]],MATCH(ROUND(MIN(SUM(DQ$4,$O25/1000),SUM($O25,DQ$4/1000)),3),CMB[[Cmb_ID]:[Cmb_ID]],0))),CHOOSE(AC[[M]:[M]],2,1,1,SUM(AC[[AB]:[DB]])))),""))</f>
        <v/>
      </c>
      <c r="DR25" t="str">
        <f>IF(OR(DR$5="",$S25=""),"",IFERROR(SUM(PRODUCT(INDEX(CMB[[BA_0O]:[BA_2O]],MATCH(ROUND(MIN(SUM(DR$4,$O25/1000),SUM($O25,DR$4/1000)),3),CMB[[Cmb_ID]:[Cmb_ID]],0),SUM(N(DR$1),N($R25),1)),CHOOSE(AC[[M]:[M]],1,1,0,AC[[AB]:[AB]])),PRODUCT(INDEX(CMB[[BD_0O]:[BD_2O]],MATCH(ROUND(MIN(SUM(DR$4,$O25/1000),SUM($O25,DR$4/1000)),3),CMB[[Cmb_ID]:[Cmb_ID]],0),SUM(N(DR$1),N($R25),1)),CHOOSE(AC[[M]:[M]],1,0,1,AC[[DB]:[DB]])),PRODUCT(SUM(ROUND(AVERAGE(VALUE(DR$3),VALUE($P25)),0),CHOOSE(IF(OR(DR$1,$R25),4,INDEX(CMB[[Res_Rare]:[Res_Rare]],MATCH(ROUND(MIN(SUM(DR$4,$O25/1000),SUM($O25,DR$4/1000)),3),CMB[[Cmb_ID]:[Cmb_ID]],0))),-1,-1,0,0)),IF(OR(DR$1,$R25),4,INDEX(CMB[[Cmb_Rare]:[Cmb_Rare]],MATCH(ROUND(MIN(SUM(DR$4,$O25/1000),SUM($O25,DR$4/1000)),3),CMB[[Cmb_ID]:[Cmb_ID]],0))),CHOOSE(AC[[M]:[M]],2,1,1,SUM(AC[[AB]:[DB]])))),""))</f>
        <v/>
      </c>
      <c r="DS25" t="str">
        <f>IF(OR(DS$5="",$S25=""),"",IFERROR(SUM(PRODUCT(INDEX(CMB[[BA_0O]:[BA_2O]],MATCH(ROUND(MIN(SUM(DS$4,$O25/1000),SUM($O25,DS$4/1000)),3),CMB[[Cmb_ID]:[Cmb_ID]],0),SUM(N(DS$1),N($R25),1)),CHOOSE(AC[[M]:[M]],1,1,0,AC[[AB]:[AB]])),PRODUCT(INDEX(CMB[[BD_0O]:[BD_2O]],MATCH(ROUND(MIN(SUM(DS$4,$O25/1000),SUM($O25,DS$4/1000)),3),CMB[[Cmb_ID]:[Cmb_ID]],0),SUM(N(DS$1),N($R25),1)),CHOOSE(AC[[M]:[M]],1,0,1,AC[[DB]:[DB]])),PRODUCT(SUM(ROUND(AVERAGE(VALUE(DS$3),VALUE($P25)),0),CHOOSE(IF(OR(DS$1,$R25),4,INDEX(CMB[[Res_Rare]:[Res_Rare]],MATCH(ROUND(MIN(SUM(DS$4,$O25/1000),SUM($O25,DS$4/1000)),3),CMB[[Cmb_ID]:[Cmb_ID]],0))),-1,-1,0,0)),IF(OR(DS$1,$R25),4,INDEX(CMB[[Cmb_Rare]:[Cmb_Rare]],MATCH(ROUND(MIN(SUM(DS$4,$O25/1000),SUM($O25,DS$4/1000)),3),CMB[[Cmb_ID]:[Cmb_ID]],0))),CHOOSE(AC[[M]:[M]],2,1,1,SUM(AC[[AB]:[DB]])))),""))</f>
        <v/>
      </c>
      <c r="DT25" t="str">
        <f>IF(OR(DT$5="",$S25=""),"",IFERROR(SUM(PRODUCT(INDEX(CMB[[BA_0O]:[BA_2O]],MATCH(ROUND(MIN(SUM(DT$4,$O25/1000),SUM($O25,DT$4/1000)),3),CMB[[Cmb_ID]:[Cmb_ID]],0),SUM(N(DT$1),N($R25),1)),CHOOSE(AC[[M]:[M]],1,1,0,AC[[AB]:[AB]])),PRODUCT(INDEX(CMB[[BD_0O]:[BD_2O]],MATCH(ROUND(MIN(SUM(DT$4,$O25/1000),SUM($O25,DT$4/1000)),3),CMB[[Cmb_ID]:[Cmb_ID]],0),SUM(N(DT$1),N($R25),1)),CHOOSE(AC[[M]:[M]],1,0,1,AC[[DB]:[DB]])),PRODUCT(SUM(ROUND(AVERAGE(VALUE(DT$3),VALUE($P25)),0),CHOOSE(IF(OR(DT$1,$R25),4,INDEX(CMB[[Res_Rare]:[Res_Rare]],MATCH(ROUND(MIN(SUM(DT$4,$O25/1000),SUM($O25,DT$4/1000)),3),CMB[[Cmb_ID]:[Cmb_ID]],0))),-1,-1,0,0)),IF(OR(DT$1,$R25),4,INDEX(CMB[[Cmb_Rare]:[Cmb_Rare]],MATCH(ROUND(MIN(SUM(DT$4,$O25/1000),SUM($O25,DT$4/1000)),3),CMB[[Cmb_ID]:[Cmb_ID]],0))),CHOOSE(AC[[M]:[M]],2,1,1,SUM(AC[[AB]:[DB]])))),""))</f>
        <v/>
      </c>
      <c r="DU25" t="str">
        <f>IF(OR(DU$5="",$S25=""),"",IFERROR(SUM(PRODUCT(INDEX(CMB[[BA_0O]:[BA_2O]],MATCH(ROUND(MIN(SUM(DU$4,$O25/1000),SUM($O25,DU$4/1000)),3),CMB[[Cmb_ID]:[Cmb_ID]],0),SUM(N(DU$1),N($R25),1)),CHOOSE(AC[[M]:[M]],1,1,0,AC[[AB]:[AB]])),PRODUCT(INDEX(CMB[[BD_0O]:[BD_2O]],MATCH(ROUND(MIN(SUM(DU$4,$O25/1000),SUM($O25,DU$4/1000)),3),CMB[[Cmb_ID]:[Cmb_ID]],0),SUM(N(DU$1),N($R25),1)),CHOOSE(AC[[M]:[M]],1,0,1,AC[[DB]:[DB]])),PRODUCT(SUM(ROUND(AVERAGE(VALUE(DU$3),VALUE($P25)),0),CHOOSE(IF(OR(DU$1,$R25),4,INDEX(CMB[[Res_Rare]:[Res_Rare]],MATCH(ROUND(MIN(SUM(DU$4,$O25/1000),SUM($O25,DU$4/1000)),3),CMB[[Cmb_ID]:[Cmb_ID]],0))),-1,-1,0,0)),IF(OR(DU$1,$R25),4,INDEX(CMB[[Cmb_Rare]:[Cmb_Rare]],MATCH(ROUND(MIN(SUM(DU$4,$O25/1000),SUM($O25,DU$4/1000)),3),CMB[[Cmb_ID]:[Cmb_ID]],0))),CHOOSE(AC[[M]:[M]],2,1,1,SUM(AC[[AB]:[DB]])))),""))</f>
        <v/>
      </c>
      <c r="DV25" t="str">
        <f>IF(OR(DV$5="",$S25=""),"",IFERROR(SUM(PRODUCT(INDEX(CMB[[BA_0O]:[BA_2O]],MATCH(ROUND(MIN(SUM(DV$4,$O25/1000),SUM($O25,DV$4/1000)),3),CMB[[Cmb_ID]:[Cmb_ID]],0),SUM(N(DV$1),N($R25),1)),CHOOSE(AC[[M]:[M]],1,1,0,AC[[AB]:[AB]])),PRODUCT(INDEX(CMB[[BD_0O]:[BD_2O]],MATCH(ROUND(MIN(SUM(DV$4,$O25/1000),SUM($O25,DV$4/1000)),3),CMB[[Cmb_ID]:[Cmb_ID]],0),SUM(N(DV$1),N($R25),1)),CHOOSE(AC[[M]:[M]],1,0,1,AC[[DB]:[DB]])),PRODUCT(SUM(ROUND(AVERAGE(VALUE(DV$3),VALUE($P25)),0),CHOOSE(IF(OR(DV$1,$R25),4,INDEX(CMB[[Res_Rare]:[Res_Rare]],MATCH(ROUND(MIN(SUM(DV$4,$O25/1000),SUM($O25,DV$4/1000)),3),CMB[[Cmb_ID]:[Cmb_ID]],0))),-1,-1,0,0)),IF(OR(DV$1,$R25),4,INDEX(CMB[[Cmb_Rare]:[Cmb_Rare]],MATCH(ROUND(MIN(SUM(DV$4,$O25/1000),SUM($O25,DV$4/1000)),3),CMB[[Cmb_ID]:[Cmb_ID]],0))),CHOOSE(AC[[M]:[M]],2,1,1,SUM(AC[[AB]:[DB]])))),""))</f>
        <v/>
      </c>
      <c r="DW25" t="str">
        <f>IF(OR(DW$5="",$S25=""),"",IFERROR(SUM(PRODUCT(INDEX(CMB[[BA_0O]:[BA_2O]],MATCH(ROUND(MIN(SUM(DW$4,$O25/1000),SUM($O25,DW$4/1000)),3),CMB[[Cmb_ID]:[Cmb_ID]],0),SUM(N(DW$1),N($R25),1)),CHOOSE(AC[[M]:[M]],1,1,0,AC[[AB]:[AB]])),PRODUCT(INDEX(CMB[[BD_0O]:[BD_2O]],MATCH(ROUND(MIN(SUM(DW$4,$O25/1000),SUM($O25,DW$4/1000)),3),CMB[[Cmb_ID]:[Cmb_ID]],0),SUM(N(DW$1),N($R25),1)),CHOOSE(AC[[M]:[M]],1,0,1,AC[[DB]:[DB]])),PRODUCT(SUM(ROUND(AVERAGE(VALUE(DW$3),VALUE($P25)),0),CHOOSE(IF(OR(DW$1,$R25),4,INDEX(CMB[[Res_Rare]:[Res_Rare]],MATCH(ROUND(MIN(SUM(DW$4,$O25/1000),SUM($O25,DW$4/1000)),3),CMB[[Cmb_ID]:[Cmb_ID]],0))),-1,-1,0,0)),IF(OR(DW$1,$R25),4,INDEX(CMB[[Cmb_Rare]:[Cmb_Rare]],MATCH(ROUND(MIN(SUM(DW$4,$O25/1000),SUM($O25,DW$4/1000)),3),CMB[[Cmb_ID]:[Cmb_ID]],0))),CHOOSE(AC[[M]:[M]],2,1,1,SUM(AC[[AB]:[DB]])))),""))</f>
        <v/>
      </c>
      <c r="DX25" t="str">
        <f>IF(OR(DX$5="",$S25=""),"",IFERROR(SUM(PRODUCT(INDEX(CMB[[BA_0O]:[BA_2O]],MATCH(ROUND(MIN(SUM(DX$4,$O25/1000),SUM($O25,DX$4/1000)),3),CMB[[Cmb_ID]:[Cmb_ID]],0),SUM(N(DX$1),N($R25),1)),CHOOSE(AC[[M]:[M]],1,1,0,AC[[AB]:[AB]])),PRODUCT(INDEX(CMB[[BD_0O]:[BD_2O]],MATCH(ROUND(MIN(SUM(DX$4,$O25/1000),SUM($O25,DX$4/1000)),3),CMB[[Cmb_ID]:[Cmb_ID]],0),SUM(N(DX$1),N($R25),1)),CHOOSE(AC[[M]:[M]],1,0,1,AC[[DB]:[DB]])),PRODUCT(SUM(ROUND(AVERAGE(VALUE(DX$3),VALUE($P25)),0),CHOOSE(IF(OR(DX$1,$R25),4,INDEX(CMB[[Res_Rare]:[Res_Rare]],MATCH(ROUND(MIN(SUM(DX$4,$O25/1000),SUM($O25,DX$4/1000)),3),CMB[[Cmb_ID]:[Cmb_ID]],0))),-1,-1,0,0)),IF(OR(DX$1,$R25),4,INDEX(CMB[[Cmb_Rare]:[Cmb_Rare]],MATCH(ROUND(MIN(SUM(DX$4,$O25/1000),SUM($O25,DX$4/1000)),3),CMB[[Cmb_ID]:[Cmb_ID]],0))),CHOOSE(AC[[M]:[M]],2,1,1,SUM(AC[[AB]:[DB]])))),""))</f>
        <v/>
      </c>
      <c r="DY25" t="str">
        <f>IF(OR(DY$5="",$S25=""),"",IFERROR(SUM(PRODUCT(INDEX(CMB[[BA_0O]:[BA_2O]],MATCH(ROUND(MIN(SUM(DY$4,$O25/1000),SUM($O25,DY$4/1000)),3),CMB[[Cmb_ID]:[Cmb_ID]],0),SUM(N(DY$1),N($R25),1)),CHOOSE(AC[[M]:[M]],1,1,0,AC[[AB]:[AB]])),PRODUCT(INDEX(CMB[[BD_0O]:[BD_2O]],MATCH(ROUND(MIN(SUM(DY$4,$O25/1000),SUM($O25,DY$4/1000)),3),CMB[[Cmb_ID]:[Cmb_ID]],0),SUM(N(DY$1),N($R25),1)),CHOOSE(AC[[M]:[M]],1,0,1,AC[[DB]:[DB]])),PRODUCT(SUM(ROUND(AVERAGE(VALUE(DY$3),VALUE($P25)),0),CHOOSE(IF(OR(DY$1,$R25),4,INDEX(CMB[[Res_Rare]:[Res_Rare]],MATCH(ROUND(MIN(SUM(DY$4,$O25/1000),SUM($O25,DY$4/1000)),3),CMB[[Cmb_ID]:[Cmb_ID]],0))),-1,-1,0,0)),IF(OR(DY$1,$R25),4,INDEX(CMB[[Cmb_Rare]:[Cmb_Rare]],MATCH(ROUND(MIN(SUM(DY$4,$O25/1000),SUM($O25,DY$4/1000)),3),CMB[[Cmb_ID]:[Cmb_ID]],0))),CHOOSE(AC[[M]:[M]],2,1,1,SUM(AC[[AB]:[DB]])))),""))</f>
        <v/>
      </c>
      <c r="DZ25" t="str">
        <f>IF(OR(DZ$5="",$S25=""),"",IFERROR(SUM(PRODUCT(INDEX(CMB[[BA_0O]:[BA_2O]],MATCH(ROUND(MIN(SUM(DZ$4,$O25/1000),SUM($O25,DZ$4/1000)),3),CMB[[Cmb_ID]:[Cmb_ID]],0),SUM(N(DZ$1),N($R25),1)),CHOOSE(AC[[M]:[M]],1,1,0,AC[[AB]:[AB]])),PRODUCT(INDEX(CMB[[BD_0O]:[BD_2O]],MATCH(ROUND(MIN(SUM(DZ$4,$O25/1000),SUM($O25,DZ$4/1000)),3),CMB[[Cmb_ID]:[Cmb_ID]],0),SUM(N(DZ$1),N($R25),1)),CHOOSE(AC[[M]:[M]],1,0,1,AC[[DB]:[DB]])),PRODUCT(SUM(ROUND(AVERAGE(VALUE(DZ$3),VALUE($P25)),0),CHOOSE(IF(OR(DZ$1,$R25),4,INDEX(CMB[[Res_Rare]:[Res_Rare]],MATCH(ROUND(MIN(SUM(DZ$4,$O25/1000),SUM($O25,DZ$4/1000)),3),CMB[[Cmb_ID]:[Cmb_ID]],0))),-1,-1,0,0)),IF(OR(DZ$1,$R25),4,INDEX(CMB[[Cmb_Rare]:[Cmb_Rare]],MATCH(ROUND(MIN(SUM(DZ$4,$O25/1000),SUM($O25,DZ$4/1000)),3),CMB[[Cmb_ID]:[Cmb_ID]],0))),CHOOSE(AC[[M]:[M]],2,1,1,SUM(AC[[AB]:[DB]])))),""))</f>
        <v/>
      </c>
      <c r="EA25" t="str">
        <f>IF(OR(EA$5="",$S25=""),"",IFERROR(SUM(PRODUCT(INDEX(CMB[[BA_0O]:[BA_2O]],MATCH(ROUND(MIN(SUM(EA$4,$O25/1000),SUM($O25,EA$4/1000)),3),CMB[[Cmb_ID]:[Cmb_ID]],0),SUM(N(EA$1),N($R25),1)),CHOOSE(AC[[M]:[M]],1,1,0,AC[[AB]:[AB]])),PRODUCT(INDEX(CMB[[BD_0O]:[BD_2O]],MATCH(ROUND(MIN(SUM(EA$4,$O25/1000),SUM($O25,EA$4/1000)),3),CMB[[Cmb_ID]:[Cmb_ID]],0),SUM(N(EA$1),N($R25),1)),CHOOSE(AC[[M]:[M]],1,0,1,AC[[DB]:[DB]])),PRODUCT(SUM(ROUND(AVERAGE(VALUE(EA$3),VALUE($P25)),0),CHOOSE(IF(OR(EA$1,$R25),4,INDEX(CMB[[Res_Rare]:[Res_Rare]],MATCH(ROUND(MIN(SUM(EA$4,$O25/1000),SUM($O25,EA$4/1000)),3),CMB[[Cmb_ID]:[Cmb_ID]],0))),-1,-1,0,0)),IF(OR(EA$1,$R25),4,INDEX(CMB[[Cmb_Rare]:[Cmb_Rare]],MATCH(ROUND(MIN(SUM(EA$4,$O25/1000),SUM($O25,EA$4/1000)),3),CMB[[Cmb_ID]:[Cmb_ID]],0))),CHOOSE(AC[[M]:[M]],2,1,1,SUM(AC[[AB]:[DB]])))),""))</f>
        <v/>
      </c>
      <c r="EB25" t="str">
        <f>IF(OR(EB$5="",$S25=""),"",IFERROR(SUM(PRODUCT(INDEX(CMB[[BA_0O]:[BA_2O]],MATCH(ROUND(MIN(SUM(EB$4,$O25/1000),SUM($O25,EB$4/1000)),3),CMB[[Cmb_ID]:[Cmb_ID]],0),SUM(N(EB$1),N($R25),1)),CHOOSE(AC[[M]:[M]],1,1,0,AC[[AB]:[AB]])),PRODUCT(INDEX(CMB[[BD_0O]:[BD_2O]],MATCH(ROUND(MIN(SUM(EB$4,$O25/1000),SUM($O25,EB$4/1000)),3),CMB[[Cmb_ID]:[Cmb_ID]],0),SUM(N(EB$1),N($R25),1)),CHOOSE(AC[[M]:[M]],1,0,1,AC[[DB]:[DB]])),PRODUCT(SUM(ROUND(AVERAGE(VALUE(EB$3),VALUE($P25)),0),CHOOSE(IF(OR(EB$1,$R25),4,INDEX(CMB[[Res_Rare]:[Res_Rare]],MATCH(ROUND(MIN(SUM(EB$4,$O25/1000),SUM($O25,EB$4/1000)),3),CMB[[Cmb_ID]:[Cmb_ID]],0))),-1,-1,0,0)),IF(OR(EB$1,$R25),4,INDEX(CMB[[Cmb_Rare]:[Cmb_Rare]],MATCH(ROUND(MIN(SUM(EB$4,$O25/1000),SUM($O25,EB$4/1000)),3),CMB[[Cmb_ID]:[Cmb_ID]],0))),CHOOSE(AC[[M]:[M]],2,1,1,SUM(AC[[AB]:[DB]])))),""))</f>
        <v/>
      </c>
      <c r="EC25" t="str">
        <f>IF(OR(EC$5="",$S25=""),"",IFERROR(SUM(PRODUCT(INDEX(CMB[[BA_0O]:[BA_2O]],MATCH(ROUND(MIN(SUM(EC$4,$O25/1000),SUM($O25,EC$4/1000)),3),CMB[[Cmb_ID]:[Cmb_ID]],0),SUM(N(EC$1),N($R25),1)),CHOOSE(AC[[M]:[M]],1,1,0,AC[[AB]:[AB]])),PRODUCT(INDEX(CMB[[BD_0O]:[BD_2O]],MATCH(ROUND(MIN(SUM(EC$4,$O25/1000),SUM($O25,EC$4/1000)),3),CMB[[Cmb_ID]:[Cmb_ID]],0),SUM(N(EC$1),N($R25),1)),CHOOSE(AC[[M]:[M]],1,0,1,AC[[DB]:[DB]])),PRODUCT(SUM(ROUND(AVERAGE(VALUE(EC$3),VALUE($P25)),0),CHOOSE(IF(OR(EC$1,$R25),4,INDEX(CMB[[Res_Rare]:[Res_Rare]],MATCH(ROUND(MIN(SUM(EC$4,$O25/1000),SUM($O25,EC$4/1000)),3),CMB[[Cmb_ID]:[Cmb_ID]],0))),-1,-1,0,0)),IF(OR(EC$1,$R25),4,INDEX(CMB[[Cmb_Rare]:[Cmb_Rare]],MATCH(ROUND(MIN(SUM(EC$4,$O25/1000),SUM($O25,EC$4/1000)),3),CMB[[Cmb_ID]:[Cmb_ID]],0))),CHOOSE(AC[[M]:[M]],2,1,1,SUM(AC[[AB]:[DB]])))),""))</f>
        <v/>
      </c>
      <c r="ED25" t="str">
        <f>IF(OR(ED$5="",$S25=""),"",IFERROR(SUM(PRODUCT(INDEX(CMB[[BA_0O]:[BA_2O]],MATCH(ROUND(MIN(SUM(ED$4,$O25/1000),SUM($O25,ED$4/1000)),3),CMB[[Cmb_ID]:[Cmb_ID]],0),SUM(N(ED$1),N($R25),1)),CHOOSE(AC[[M]:[M]],1,1,0,AC[[AB]:[AB]])),PRODUCT(INDEX(CMB[[BD_0O]:[BD_2O]],MATCH(ROUND(MIN(SUM(ED$4,$O25/1000),SUM($O25,ED$4/1000)),3),CMB[[Cmb_ID]:[Cmb_ID]],0),SUM(N(ED$1),N($R25),1)),CHOOSE(AC[[M]:[M]],1,0,1,AC[[DB]:[DB]])),PRODUCT(SUM(ROUND(AVERAGE(VALUE(ED$3),VALUE($P25)),0),CHOOSE(IF(OR(ED$1,$R25),4,INDEX(CMB[[Res_Rare]:[Res_Rare]],MATCH(ROUND(MIN(SUM(ED$4,$O25/1000),SUM($O25,ED$4/1000)),3),CMB[[Cmb_ID]:[Cmb_ID]],0))),-1,-1,0,0)),IF(OR(ED$1,$R25),4,INDEX(CMB[[Cmb_Rare]:[Cmb_Rare]],MATCH(ROUND(MIN(SUM(ED$4,$O25/1000),SUM($O25,ED$4/1000)),3),CMB[[Cmb_ID]:[Cmb_ID]],0))),CHOOSE(AC[[M]:[M]],2,1,1,SUM(AC[[AB]:[DB]])))),""))</f>
        <v/>
      </c>
      <c r="EE25" t="str">
        <f>IF(OR(EE$5="",$S25=""),"",IFERROR(SUM(PRODUCT(INDEX(CMB[[BA_0O]:[BA_2O]],MATCH(ROUND(MIN(SUM(EE$4,$O25/1000),SUM($O25,EE$4/1000)),3),CMB[[Cmb_ID]:[Cmb_ID]],0),SUM(N(EE$1),N($R25),1)),CHOOSE(AC[[M]:[M]],1,1,0,AC[[AB]:[AB]])),PRODUCT(INDEX(CMB[[BD_0O]:[BD_2O]],MATCH(ROUND(MIN(SUM(EE$4,$O25/1000),SUM($O25,EE$4/1000)),3),CMB[[Cmb_ID]:[Cmb_ID]],0),SUM(N(EE$1),N($R25),1)),CHOOSE(AC[[M]:[M]],1,0,1,AC[[DB]:[DB]])),PRODUCT(SUM(ROUND(AVERAGE(VALUE(EE$3),VALUE($P25)),0),CHOOSE(IF(OR(EE$1,$R25),4,INDEX(CMB[[Res_Rare]:[Res_Rare]],MATCH(ROUND(MIN(SUM(EE$4,$O25/1000),SUM($O25,EE$4/1000)),3),CMB[[Cmb_ID]:[Cmb_ID]],0))),-1,-1,0,0)),IF(OR(EE$1,$R25),4,INDEX(CMB[[Cmb_Rare]:[Cmb_Rare]],MATCH(ROUND(MIN(SUM(EE$4,$O25/1000),SUM($O25,EE$4/1000)),3),CMB[[Cmb_ID]:[Cmb_ID]],0))),CHOOSE(AC[[M]:[M]],2,1,1,SUM(AC[[AB]:[DB]])))),""))</f>
        <v/>
      </c>
      <c r="EF25" t="str">
        <f>IF(OR(EF$5="",$S25=""),"",IFERROR(SUM(PRODUCT(INDEX(CMB[[BA_0O]:[BA_2O]],MATCH(ROUND(MIN(SUM(EF$4,$O25/1000),SUM($O25,EF$4/1000)),3),CMB[[Cmb_ID]:[Cmb_ID]],0),SUM(N(EF$1),N($R25),1)),CHOOSE(AC[[M]:[M]],1,1,0,AC[[AB]:[AB]])),PRODUCT(INDEX(CMB[[BD_0O]:[BD_2O]],MATCH(ROUND(MIN(SUM(EF$4,$O25/1000),SUM($O25,EF$4/1000)),3),CMB[[Cmb_ID]:[Cmb_ID]],0),SUM(N(EF$1),N($R25),1)),CHOOSE(AC[[M]:[M]],1,0,1,AC[[DB]:[DB]])),PRODUCT(SUM(ROUND(AVERAGE(VALUE(EF$3),VALUE($P25)),0),CHOOSE(IF(OR(EF$1,$R25),4,INDEX(CMB[[Res_Rare]:[Res_Rare]],MATCH(ROUND(MIN(SUM(EF$4,$O25/1000),SUM($O25,EF$4/1000)),3),CMB[[Cmb_ID]:[Cmb_ID]],0))),-1,-1,0,0)),IF(OR(EF$1,$R25),4,INDEX(CMB[[Cmb_Rare]:[Cmb_Rare]],MATCH(ROUND(MIN(SUM(EF$4,$O25/1000),SUM($O25,EF$4/1000)),3),CMB[[Cmb_ID]:[Cmb_ID]],0))),CHOOSE(AC[[M]:[M]],2,1,1,SUM(AC[[AB]:[DB]])))),""))</f>
        <v/>
      </c>
      <c r="EG25" t="str">
        <f>IF(OR(EG$5="",$S25=""),"",IFERROR(SUM(PRODUCT(INDEX(CMB[[BA_0O]:[BA_2O]],MATCH(ROUND(MIN(SUM(EG$4,$O25/1000),SUM($O25,EG$4/1000)),3),CMB[[Cmb_ID]:[Cmb_ID]],0),SUM(N(EG$1),N($R25),1)),CHOOSE(AC[[M]:[M]],1,1,0,AC[[AB]:[AB]])),PRODUCT(INDEX(CMB[[BD_0O]:[BD_2O]],MATCH(ROUND(MIN(SUM(EG$4,$O25/1000),SUM($O25,EG$4/1000)),3),CMB[[Cmb_ID]:[Cmb_ID]],0),SUM(N(EG$1),N($R25),1)),CHOOSE(AC[[M]:[M]],1,0,1,AC[[DB]:[DB]])),PRODUCT(SUM(ROUND(AVERAGE(VALUE(EG$3),VALUE($P25)),0),CHOOSE(IF(OR(EG$1,$R25),4,INDEX(CMB[[Res_Rare]:[Res_Rare]],MATCH(ROUND(MIN(SUM(EG$4,$O25/1000),SUM($O25,EG$4/1000)),3),CMB[[Cmb_ID]:[Cmb_ID]],0))),-1,-1,0,0)),IF(OR(EG$1,$R25),4,INDEX(CMB[[Cmb_Rare]:[Cmb_Rare]],MATCH(ROUND(MIN(SUM(EG$4,$O25/1000),SUM($O25,EG$4/1000)),3),CMB[[Cmb_ID]:[Cmb_ID]],0))),CHOOSE(AC[[M]:[M]],2,1,1,SUM(AC[[AB]:[DB]])))),""))</f>
        <v/>
      </c>
      <c r="EH25" t="str">
        <f>IF(OR(EH$5="",$S25=""),"",IFERROR(SUM(PRODUCT(INDEX(CMB[[BA_0O]:[BA_2O]],MATCH(ROUND(MIN(SUM(EH$4,$O25/1000),SUM($O25,EH$4/1000)),3),CMB[[Cmb_ID]:[Cmb_ID]],0),SUM(N(EH$1),N($R25),1)),CHOOSE(AC[[M]:[M]],1,1,0,AC[[AB]:[AB]])),PRODUCT(INDEX(CMB[[BD_0O]:[BD_2O]],MATCH(ROUND(MIN(SUM(EH$4,$O25/1000),SUM($O25,EH$4/1000)),3),CMB[[Cmb_ID]:[Cmb_ID]],0),SUM(N(EH$1),N($R25),1)),CHOOSE(AC[[M]:[M]],1,0,1,AC[[DB]:[DB]])),PRODUCT(SUM(ROUND(AVERAGE(VALUE(EH$3),VALUE($P25)),0),CHOOSE(IF(OR(EH$1,$R25),4,INDEX(CMB[[Res_Rare]:[Res_Rare]],MATCH(ROUND(MIN(SUM(EH$4,$O25/1000),SUM($O25,EH$4/1000)),3),CMB[[Cmb_ID]:[Cmb_ID]],0))),-1,-1,0,0)),IF(OR(EH$1,$R25),4,INDEX(CMB[[Cmb_Rare]:[Cmb_Rare]],MATCH(ROUND(MIN(SUM(EH$4,$O25/1000),SUM($O25,EH$4/1000)),3),CMB[[Cmb_ID]:[Cmb_ID]],0))),CHOOSE(AC[[M]:[M]],2,1,1,SUM(AC[[AB]:[DB]])))),""))</f>
        <v/>
      </c>
      <c r="EI25" t="str">
        <f>IF(OR(EI$5="",$S25=""),"",IFERROR(SUM(PRODUCT(INDEX(CMB[[BA_0O]:[BA_2O]],MATCH(ROUND(MIN(SUM(EI$4,$O25/1000),SUM($O25,EI$4/1000)),3),CMB[[Cmb_ID]:[Cmb_ID]],0),SUM(N(EI$1),N($R25),1)),CHOOSE(AC[[M]:[M]],1,1,0,AC[[AB]:[AB]])),PRODUCT(INDEX(CMB[[BD_0O]:[BD_2O]],MATCH(ROUND(MIN(SUM(EI$4,$O25/1000),SUM($O25,EI$4/1000)),3),CMB[[Cmb_ID]:[Cmb_ID]],0),SUM(N(EI$1),N($R25),1)),CHOOSE(AC[[M]:[M]],1,0,1,AC[[DB]:[DB]])),PRODUCT(SUM(ROUND(AVERAGE(VALUE(EI$3),VALUE($P25)),0),CHOOSE(IF(OR(EI$1,$R25),4,INDEX(CMB[[Res_Rare]:[Res_Rare]],MATCH(ROUND(MIN(SUM(EI$4,$O25/1000),SUM($O25,EI$4/1000)),3),CMB[[Cmb_ID]:[Cmb_ID]],0))),-1,-1,0,0)),IF(OR(EI$1,$R25),4,INDEX(CMB[[Cmb_Rare]:[Cmb_Rare]],MATCH(ROUND(MIN(SUM(EI$4,$O25/1000),SUM($O25,EI$4/1000)),3),CMB[[Cmb_ID]:[Cmb_ID]],0))),CHOOSE(AC[[M]:[M]],2,1,1,SUM(AC[[AB]:[DB]])))),""))</f>
        <v/>
      </c>
      <c r="EJ25" t="str">
        <f>IF(OR(EJ$5="",$S25=""),"",IFERROR(SUM(PRODUCT(INDEX(CMB[[BA_0O]:[BA_2O]],MATCH(ROUND(MIN(SUM(EJ$4,$O25/1000),SUM($O25,EJ$4/1000)),3),CMB[[Cmb_ID]:[Cmb_ID]],0),SUM(N(EJ$1),N($R25),1)),CHOOSE(AC[[M]:[M]],1,1,0,AC[[AB]:[AB]])),PRODUCT(INDEX(CMB[[BD_0O]:[BD_2O]],MATCH(ROUND(MIN(SUM(EJ$4,$O25/1000),SUM($O25,EJ$4/1000)),3),CMB[[Cmb_ID]:[Cmb_ID]],0),SUM(N(EJ$1),N($R25),1)),CHOOSE(AC[[M]:[M]],1,0,1,AC[[DB]:[DB]])),PRODUCT(SUM(ROUND(AVERAGE(VALUE(EJ$3),VALUE($P25)),0),CHOOSE(IF(OR(EJ$1,$R25),4,INDEX(CMB[[Res_Rare]:[Res_Rare]],MATCH(ROUND(MIN(SUM(EJ$4,$O25/1000),SUM($O25,EJ$4/1000)),3),CMB[[Cmb_ID]:[Cmb_ID]],0))),-1,-1,0,0)),IF(OR(EJ$1,$R25),4,INDEX(CMB[[Cmb_Rare]:[Cmb_Rare]],MATCH(ROUND(MIN(SUM(EJ$4,$O25/1000),SUM($O25,EJ$4/1000)),3),CMB[[Cmb_ID]:[Cmb_ID]],0))),CHOOSE(AC[[M]:[M]],2,1,1,SUM(AC[[AB]:[DB]])))),""))</f>
        <v/>
      </c>
      <c r="EK25" t="str">
        <f>IF(OR(EK$5="",$S25=""),"",IFERROR(SUM(PRODUCT(INDEX(CMB[[BA_0O]:[BA_2O]],MATCH(ROUND(MIN(SUM(EK$4,$O25/1000),SUM($O25,EK$4/1000)),3),CMB[[Cmb_ID]:[Cmb_ID]],0),SUM(N(EK$1),N($R25),1)),CHOOSE(AC[[M]:[M]],1,1,0,AC[[AB]:[AB]])),PRODUCT(INDEX(CMB[[BD_0O]:[BD_2O]],MATCH(ROUND(MIN(SUM(EK$4,$O25/1000),SUM($O25,EK$4/1000)),3),CMB[[Cmb_ID]:[Cmb_ID]],0),SUM(N(EK$1),N($R25),1)),CHOOSE(AC[[M]:[M]],1,0,1,AC[[DB]:[DB]])),PRODUCT(SUM(ROUND(AVERAGE(VALUE(EK$3),VALUE($P25)),0),CHOOSE(IF(OR(EK$1,$R25),4,INDEX(CMB[[Res_Rare]:[Res_Rare]],MATCH(ROUND(MIN(SUM(EK$4,$O25/1000),SUM($O25,EK$4/1000)),3),CMB[[Cmb_ID]:[Cmb_ID]],0))),-1,-1,0,0)),IF(OR(EK$1,$R25),4,INDEX(CMB[[Cmb_Rare]:[Cmb_Rare]],MATCH(ROUND(MIN(SUM(EK$4,$O25/1000),SUM($O25,EK$4/1000)),3),CMB[[Cmb_ID]:[Cmb_ID]],0))),CHOOSE(AC[[M]:[M]],2,1,1,SUM(AC[[AB]:[DB]])))),""))</f>
        <v/>
      </c>
      <c r="EL25" t="str">
        <f>IF(OR(EL$5="",$S25=""),"",IFERROR(SUM(PRODUCT(INDEX(CMB[[BA_0O]:[BA_2O]],MATCH(ROUND(MIN(SUM(EL$4,$O25/1000),SUM($O25,EL$4/1000)),3),CMB[[Cmb_ID]:[Cmb_ID]],0),SUM(N(EL$1),N($R25),1)),CHOOSE(AC[[M]:[M]],1,1,0,AC[[AB]:[AB]])),PRODUCT(INDEX(CMB[[BD_0O]:[BD_2O]],MATCH(ROUND(MIN(SUM(EL$4,$O25/1000),SUM($O25,EL$4/1000)),3),CMB[[Cmb_ID]:[Cmb_ID]],0),SUM(N(EL$1),N($R25),1)),CHOOSE(AC[[M]:[M]],1,0,1,AC[[DB]:[DB]])),PRODUCT(SUM(ROUND(AVERAGE(VALUE(EL$3),VALUE($P25)),0),CHOOSE(IF(OR(EL$1,$R25),4,INDEX(CMB[[Res_Rare]:[Res_Rare]],MATCH(ROUND(MIN(SUM(EL$4,$O25/1000),SUM($O25,EL$4/1000)),3),CMB[[Cmb_ID]:[Cmb_ID]],0))),-1,-1,0,0)),IF(OR(EL$1,$R25),4,INDEX(CMB[[Cmb_Rare]:[Cmb_Rare]],MATCH(ROUND(MIN(SUM(EL$4,$O25/1000),SUM($O25,EL$4/1000)),3),CMB[[Cmb_ID]:[Cmb_ID]],0))),CHOOSE(AC[[M]:[M]],2,1,1,SUM(AC[[AB]:[DB]])))),""))</f>
        <v/>
      </c>
      <c r="EM25" t="str">
        <f>IF(OR(EM$5="",$S25=""),"",IFERROR(SUM(PRODUCT(INDEX(CMB[[BA_0O]:[BA_2O]],MATCH(ROUND(MIN(SUM(EM$4,$O25/1000),SUM($O25,EM$4/1000)),3),CMB[[Cmb_ID]:[Cmb_ID]],0),SUM(N(EM$1),N($R25),1)),CHOOSE(AC[[M]:[M]],1,1,0,AC[[AB]:[AB]])),PRODUCT(INDEX(CMB[[BD_0O]:[BD_2O]],MATCH(ROUND(MIN(SUM(EM$4,$O25/1000),SUM($O25,EM$4/1000)),3),CMB[[Cmb_ID]:[Cmb_ID]],0),SUM(N(EM$1),N($R25),1)),CHOOSE(AC[[M]:[M]],1,0,1,AC[[DB]:[DB]])),PRODUCT(SUM(ROUND(AVERAGE(VALUE(EM$3),VALUE($P25)),0),CHOOSE(IF(OR(EM$1,$R25),4,INDEX(CMB[[Res_Rare]:[Res_Rare]],MATCH(ROUND(MIN(SUM(EM$4,$O25/1000),SUM($O25,EM$4/1000)),3),CMB[[Cmb_ID]:[Cmb_ID]],0))),-1,-1,0,0)),IF(OR(EM$1,$R25),4,INDEX(CMB[[Cmb_Rare]:[Cmb_Rare]],MATCH(ROUND(MIN(SUM(EM$4,$O25/1000),SUM($O25,EM$4/1000)),3),CMB[[Cmb_ID]:[Cmb_ID]],0))),CHOOSE(AC[[M]:[M]],2,1,1,SUM(AC[[AB]:[DB]])))),""))</f>
        <v/>
      </c>
      <c r="EN25" t="str">
        <f>IF(OR(EN$5="",$S25=""),"",IFERROR(SUM(PRODUCT(INDEX(CMB[[BA_0O]:[BA_2O]],MATCH(ROUND(MIN(SUM(EN$4,$O25/1000),SUM($O25,EN$4/1000)),3),CMB[[Cmb_ID]:[Cmb_ID]],0),SUM(N(EN$1),N($R25),1)),CHOOSE(AC[[M]:[M]],1,1,0,AC[[AB]:[AB]])),PRODUCT(INDEX(CMB[[BD_0O]:[BD_2O]],MATCH(ROUND(MIN(SUM(EN$4,$O25/1000),SUM($O25,EN$4/1000)),3),CMB[[Cmb_ID]:[Cmb_ID]],0),SUM(N(EN$1),N($R25),1)),CHOOSE(AC[[M]:[M]],1,0,1,AC[[DB]:[DB]])),PRODUCT(SUM(ROUND(AVERAGE(VALUE(EN$3),VALUE($P25)),0),CHOOSE(IF(OR(EN$1,$R25),4,INDEX(CMB[[Res_Rare]:[Res_Rare]],MATCH(ROUND(MIN(SUM(EN$4,$O25/1000),SUM($O25,EN$4/1000)),3),CMB[[Cmb_ID]:[Cmb_ID]],0))),-1,-1,0,0)),IF(OR(EN$1,$R25),4,INDEX(CMB[[Cmb_Rare]:[Cmb_Rare]],MATCH(ROUND(MIN(SUM(EN$4,$O25/1000),SUM($O25,EN$4/1000)),3),CMB[[Cmb_ID]:[Cmb_ID]],0))),CHOOSE(AC[[M]:[M]],2,1,1,SUM(AC[[AB]:[DB]])))),""))</f>
        <v/>
      </c>
      <c r="EO25" t="str">
        <f>IF(OR(EO$5="",$S25=""),"",IFERROR(SUM(PRODUCT(INDEX(CMB[[BA_0O]:[BA_2O]],MATCH(ROUND(MIN(SUM(EO$4,$O25/1000),SUM($O25,EO$4/1000)),3),CMB[[Cmb_ID]:[Cmb_ID]],0),SUM(N(EO$1),N($R25),1)),CHOOSE(AC[[M]:[M]],1,1,0,AC[[AB]:[AB]])),PRODUCT(INDEX(CMB[[BD_0O]:[BD_2O]],MATCH(ROUND(MIN(SUM(EO$4,$O25/1000),SUM($O25,EO$4/1000)),3),CMB[[Cmb_ID]:[Cmb_ID]],0),SUM(N(EO$1),N($R25),1)),CHOOSE(AC[[M]:[M]],1,0,1,AC[[DB]:[DB]])),PRODUCT(SUM(ROUND(AVERAGE(VALUE(EO$3),VALUE($P25)),0),CHOOSE(IF(OR(EO$1,$R25),4,INDEX(CMB[[Res_Rare]:[Res_Rare]],MATCH(ROUND(MIN(SUM(EO$4,$O25/1000),SUM($O25,EO$4/1000)),3),CMB[[Cmb_ID]:[Cmb_ID]],0))),-1,-1,0,0)),IF(OR(EO$1,$R25),4,INDEX(CMB[[Cmb_Rare]:[Cmb_Rare]],MATCH(ROUND(MIN(SUM(EO$4,$O25/1000),SUM($O25,EO$4/1000)),3),CMB[[Cmb_ID]:[Cmb_ID]],0))),CHOOSE(AC[[M]:[M]],2,1,1,SUM(AC[[AB]:[DB]])))),""))</f>
        <v/>
      </c>
      <c r="EP25" t="str">
        <f>IF(OR(EP$5="",$S25=""),"",IFERROR(SUM(PRODUCT(INDEX(CMB[[BA_0O]:[BA_2O]],MATCH(ROUND(MIN(SUM(EP$4,$O25/1000),SUM($O25,EP$4/1000)),3),CMB[[Cmb_ID]:[Cmb_ID]],0),SUM(N(EP$1),N($R25),1)),CHOOSE(AC[[M]:[M]],1,1,0,AC[[AB]:[AB]])),PRODUCT(INDEX(CMB[[BD_0O]:[BD_2O]],MATCH(ROUND(MIN(SUM(EP$4,$O25/1000),SUM($O25,EP$4/1000)),3),CMB[[Cmb_ID]:[Cmb_ID]],0),SUM(N(EP$1),N($R25),1)),CHOOSE(AC[[M]:[M]],1,0,1,AC[[DB]:[DB]])),PRODUCT(SUM(ROUND(AVERAGE(VALUE(EP$3),VALUE($P25)),0),CHOOSE(IF(OR(EP$1,$R25),4,INDEX(CMB[[Res_Rare]:[Res_Rare]],MATCH(ROUND(MIN(SUM(EP$4,$O25/1000),SUM($O25,EP$4/1000)),3),CMB[[Cmb_ID]:[Cmb_ID]],0))),-1,-1,0,0)),IF(OR(EP$1,$R25),4,INDEX(CMB[[Cmb_Rare]:[Cmb_Rare]],MATCH(ROUND(MIN(SUM(EP$4,$O25/1000),SUM($O25,EP$4/1000)),3),CMB[[Cmb_ID]:[Cmb_ID]],0))),CHOOSE(AC[[M]:[M]],2,1,1,SUM(AC[[AB]:[DB]])))),""))</f>
        <v/>
      </c>
      <c r="EQ25" t="str">
        <f>IF(OR(EQ$5="",$S25=""),"",IFERROR(SUM(PRODUCT(INDEX(CMB[[BA_0O]:[BA_2O]],MATCH(ROUND(MIN(SUM(EQ$4,$O25/1000),SUM($O25,EQ$4/1000)),3),CMB[[Cmb_ID]:[Cmb_ID]],0),SUM(N(EQ$1),N($R25),1)),CHOOSE(AC[[M]:[M]],1,1,0,AC[[AB]:[AB]])),PRODUCT(INDEX(CMB[[BD_0O]:[BD_2O]],MATCH(ROUND(MIN(SUM(EQ$4,$O25/1000),SUM($O25,EQ$4/1000)),3),CMB[[Cmb_ID]:[Cmb_ID]],0),SUM(N(EQ$1),N($R25),1)),CHOOSE(AC[[M]:[M]],1,0,1,AC[[DB]:[DB]])),PRODUCT(SUM(ROUND(AVERAGE(VALUE(EQ$3),VALUE($P25)),0),CHOOSE(IF(OR(EQ$1,$R25),4,INDEX(CMB[[Res_Rare]:[Res_Rare]],MATCH(ROUND(MIN(SUM(EQ$4,$O25/1000),SUM($O25,EQ$4/1000)),3),CMB[[Cmb_ID]:[Cmb_ID]],0))),-1,-1,0,0)),IF(OR(EQ$1,$R25),4,INDEX(CMB[[Cmb_Rare]:[Cmb_Rare]],MATCH(ROUND(MIN(SUM(EQ$4,$O25/1000),SUM($O25,EQ$4/1000)),3),CMB[[Cmb_ID]:[Cmb_ID]],0))),CHOOSE(AC[[M]:[M]],2,1,1,SUM(AC[[AB]:[DB]])))),""))</f>
        <v/>
      </c>
      <c r="ER25" t="str">
        <f>IF(OR(ER$5="",$S25=""),"",IFERROR(SUM(PRODUCT(INDEX(CMB[[BA_0O]:[BA_2O]],MATCH(ROUND(MIN(SUM(ER$4,$O25/1000),SUM($O25,ER$4/1000)),3),CMB[[Cmb_ID]:[Cmb_ID]],0),SUM(N(ER$1),N($R25),1)),CHOOSE(AC[[M]:[M]],1,1,0,AC[[AB]:[AB]])),PRODUCT(INDEX(CMB[[BD_0O]:[BD_2O]],MATCH(ROUND(MIN(SUM(ER$4,$O25/1000),SUM($O25,ER$4/1000)),3),CMB[[Cmb_ID]:[Cmb_ID]],0),SUM(N(ER$1),N($R25),1)),CHOOSE(AC[[M]:[M]],1,0,1,AC[[DB]:[DB]])),PRODUCT(SUM(ROUND(AVERAGE(VALUE(ER$3),VALUE($P25)),0),CHOOSE(IF(OR(ER$1,$R25),4,INDEX(CMB[[Res_Rare]:[Res_Rare]],MATCH(ROUND(MIN(SUM(ER$4,$O25/1000),SUM($O25,ER$4/1000)),3),CMB[[Cmb_ID]:[Cmb_ID]],0))),-1,-1,0,0)),IF(OR(ER$1,$R25),4,INDEX(CMB[[Cmb_Rare]:[Cmb_Rare]],MATCH(ROUND(MIN(SUM(ER$4,$O25/1000),SUM($O25,ER$4/1000)),3),CMB[[Cmb_ID]:[Cmb_ID]],0))),CHOOSE(AC[[M]:[M]],2,1,1,SUM(AC[[AB]:[DB]])))),""))</f>
        <v/>
      </c>
      <c r="ES25" t="str">
        <f>IF(OR(ES$5="",$S25=""),"",IFERROR(SUM(PRODUCT(INDEX(CMB[[BA_0O]:[BA_2O]],MATCH(ROUND(MIN(SUM(ES$4,$O25/1000),SUM($O25,ES$4/1000)),3),CMB[[Cmb_ID]:[Cmb_ID]],0),SUM(N(ES$1),N($R25),1)),CHOOSE(AC[[M]:[M]],1,1,0,AC[[AB]:[AB]])),PRODUCT(INDEX(CMB[[BD_0O]:[BD_2O]],MATCH(ROUND(MIN(SUM(ES$4,$O25/1000),SUM($O25,ES$4/1000)),3),CMB[[Cmb_ID]:[Cmb_ID]],0),SUM(N(ES$1),N($R25),1)),CHOOSE(AC[[M]:[M]],1,0,1,AC[[DB]:[DB]])),PRODUCT(SUM(ROUND(AVERAGE(VALUE(ES$3),VALUE($P25)),0),CHOOSE(IF(OR(ES$1,$R25),4,INDEX(CMB[[Res_Rare]:[Res_Rare]],MATCH(ROUND(MIN(SUM(ES$4,$O25/1000),SUM($O25,ES$4/1000)),3),CMB[[Cmb_ID]:[Cmb_ID]],0))),-1,-1,0,0)),IF(OR(ES$1,$R25),4,INDEX(CMB[[Cmb_Rare]:[Cmb_Rare]],MATCH(ROUND(MIN(SUM(ES$4,$O25/1000),SUM($O25,ES$4/1000)),3),CMB[[Cmb_ID]:[Cmb_ID]],0))),CHOOSE(AC[[M]:[M]],2,1,1,SUM(AC[[AB]:[DB]])))),""))</f>
        <v/>
      </c>
      <c r="ET25" t="str">
        <f>IF(OR(ET$5="",$S25=""),"",IFERROR(SUM(PRODUCT(INDEX(CMB[[BA_0O]:[BA_2O]],MATCH(ROUND(MIN(SUM(ET$4,$O25/1000),SUM($O25,ET$4/1000)),3),CMB[[Cmb_ID]:[Cmb_ID]],0),SUM(N(ET$1),N($R25),1)),CHOOSE(AC[[M]:[M]],1,1,0,AC[[AB]:[AB]])),PRODUCT(INDEX(CMB[[BD_0O]:[BD_2O]],MATCH(ROUND(MIN(SUM(ET$4,$O25/1000),SUM($O25,ET$4/1000)),3),CMB[[Cmb_ID]:[Cmb_ID]],0),SUM(N(ET$1),N($R25),1)),CHOOSE(AC[[M]:[M]],1,0,1,AC[[DB]:[DB]])),PRODUCT(SUM(ROUND(AVERAGE(VALUE(ET$3),VALUE($P25)),0),CHOOSE(IF(OR(ET$1,$R25),4,INDEX(CMB[[Res_Rare]:[Res_Rare]],MATCH(ROUND(MIN(SUM(ET$4,$O25/1000),SUM($O25,ET$4/1000)),3),CMB[[Cmb_ID]:[Cmb_ID]],0))),-1,-1,0,0)),IF(OR(ET$1,$R25),4,INDEX(CMB[[Cmb_Rare]:[Cmb_Rare]],MATCH(ROUND(MIN(SUM(ET$4,$O25/1000),SUM($O25,ET$4/1000)),3),CMB[[Cmb_ID]:[Cmb_ID]],0))),CHOOSE(AC[[M]:[M]],2,1,1,SUM(AC[[AB]:[DB]])))),""))</f>
        <v/>
      </c>
      <c r="EU25" t="str">
        <f>IF(OR(EU$5="",$S25=""),"",IFERROR(SUM(PRODUCT(INDEX(CMB[[BA_0O]:[BA_2O]],MATCH(ROUND(MIN(SUM(EU$4,$O25/1000),SUM($O25,EU$4/1000)),3),CMB[[Cmb_ID]:[Cmb_ID]],0),SUM(N(EU$1),N($R25),1)),CHOOSE(AC[[M]:[M]],1,1,0,AC[[AB]:[AB]])),PRODUCT(INDEX(CMB[[BD_0O]:[BD_2O]],MATCH(ROUND(MIN(SUM(EU$4,$O25/1000),SUM($O25,EU$4/1000)),3),CMB[[Cmb_ID]:[Cmb_ID]],0),SUM(N(EU$1),N($R25),1)),CHOOSE(AC[[M]:[M]],1,0,1,AC[[DB]:[DB]])),PRODUCT(SUM(ROUND(AVERAGE(VALUE(EU$3),VALUE($P25)),0),CHOOSE(IF(OR(EU$1,$R25),4,INDEX(CMB[[Res_Rare]:[Res_Rare]],MATCH(ROUND(MIN(SUM(EU$4,$O25/1000),SUM($O25,EU$4/1000)),3),CMB[[Cmb_ID]:[Cmb_ID]],0))),-1,-1,0,0)),IF(OR(EU$1,$R25),4,INDEX(CMB[[Cmb_Rare]:[Cmb_Rare]],MATCH(ROUND(MIN(SUM(EU$4,$O25/1000),SUM($O25,EU$4/1000)),3),CMB[[Cmb_ID]:[Cmb_ID]],0))),CHOOSE(AC[[M]:[M]],2,1,1,SUM(AC[[AB]:[DB]])))),""))</f>
        <v/>
      </c>
      <c r="EV25" t="str">
        <f>IF(OR(EV$5="",$S25=""),"",IFERROR(SUM(PRODUCT(INDEX(CMB[[BA_0O]:[BA_2O]],MATCH(ROUND(MIN(SUM(EV$4,$O25/1000),SUM($O25,EV$4/1000)),3),CMB[[Cmb_ID]:[Cmb_ID]],0),SUM(N(EV$1),N($R25),1)),CHOOSE(AC[[M]:[M]],1,1,0,AC[[AB]:[AB]])),PRODUCT(INDEX(CMB[[BD_0O]:[BD_2O]],MATCH(ROUND(MIN(SUM(EV$4,$O25/1000),SUM($O25,EV$4/1000)),3),CMB[[Cmb_ID]:[Cmb_ID]],0),SUM(N(EV$1),N($R25),1)),CHOOSE(AC[[M]:[M]],1,0,1,AC[[DB]:[DB]])),PRODUCT(SUM(ROUND(AVERAGE(VALUE(EV$3),VALUE($P25)),0),CHOOSE(IF(OR(EV$1,$R25),4,INDEX(CMB[[Res_Rare]:[Res_Rare]],MATCH(ROUND(MIN(SUM(EV$4,$O25/1000),SUM($O25,EV$4/1000)),3),CMB[[Cmb_ID]:[Cmb_ID]],0))),-1,-1,0,0)),IF(OR(EV$1,$R25),4,INDEX(CMB[[Cmb_Rare]:[Cmb_Rare]],MATCH(ROUND(MIN(SUM(EV$4,$O25/1000),SUM($O25,EV$4/1000)),3),CMB[[Cmb_ID]:[Cmb_ID]],0))),CHOOSE(AC[[M]:[M]],2,1,1,SUM(AC[[AB]:[DB]])))),""))</f>
        <v/>
      </c>
      <c r="EW25" t="str">
        <f>IF(OR(EW$5="",$S25=""),"",IFERROR(SUM(PRODUCT(INDEX(CMB[[BA_0O]:[BA_2O]],MATCH(ROUND(MIN(SUM(EW$4,$O25/1000),SUM($O25,EW$4/1000)),3),CMB[[Cmb_ID]:[Cmb_ID]],0),SUM(N(EW$1),N($R25),1)),CHOOSE(AC[[M]:[M]],1,1,0,AC[[AB]:[AB]])),PRODUCT(INDEX(CMB[[BD_0O]:[BD_2O]],MATCH(ROUND(MIN(SUM(EW$4,$O25/1000),SUM($O25,EW$4/1000)),3),CMB[[Cmb_ID]:[Cmb_ID]],0),SUM(N(EW$1),N($R25),1)),CHOOSE(AC[[M]:[M]],1,0,1,AC[[DB]:[DB]])),PRODUCT(SUM(ROUND(AVERAGE(VALUE(EW$3),VALUE($P25)),0),CHOOSE(IF(OR(EW$1,$R25),4,INDEX(CMB[[Res_Rare]:[Res_Rare]],MATCH(ROUND(MIN(SUM(EW$4,$O25/1000),SUM($O25,EW$4/1000)),3),CMB[[Cmb_ID]:[Cmb_ID]],0))),-1,-1,0,0)),IF(OR(EW$1,$R25),4,INDEX(CMB[[Cmb_Rare]:[Cmb_Rare]],MATCH(ROUND(MIN(SUM(EW$4,$O25/1000),SUM($O25,EW$4/1000)),3),CMB[[Cmb_ID]:[Cmb_ID]],0))),CHOOSE(AC[[M]:[M]],2,1,1,SUM(AC[[AB]:[DB]])))),""))</f>
        <v/>
      </c>
      <c r="EX25" t="str">
        <f>IF(OR(EX$5="",$S25=""),"",IFERROR(SUM(PRODUCT(INDEX(CMB[[BA_0O]:[BA_2O]],MATCH(ROUND(MIN(SUM(EX$4,$O25/1000),SUM($O25,EX$4/1000)),3),CMB[[Cmb_ID]:[Cmb_ID]],0),SUM(N(EX$1),N($R25),1)),CHOOSE(AC[[M]:[M]],1,1,0,AC[[AB]:[AB]])),PRODUCT(INDEX(CMB[[BD_0O]:[BD_2O]],MATCH(ROUND(MIN(SUM(EX$4,$O25/1000),SUM($O25,EX$4/1000)),3),CMB[[Cmb_ID]:[Cmb_ID]],0),SUM(N(EX$1),N($R25),1)),CHOOSE(AC[[M]:[M]],1,0,1,AC[[DB]:[DB]])),PRODUCT(SUM(ROUND(AVERAGE(VALUE(EX$3),VALUE($P25)),0),CHOOSE(IF(OR(EX$1,$R25),4,INDEX(CMB[[Res_Rare]:[Res_Rare]],MATCH(ROUND(MIN(SUM(EX$4,$O25/1000),SUM($O25,EX$4/1000)),3),CMB[[Cmb_ID]:[Cmb_ID]],0))),-1,-1,0,0)),IF(OR(EX$1,$R25),4,INDEX(CMB[[Cmb_Rare]:[Cmb_Rare]],MATCH(ROUND(MIN(SUM(EX$4,$O25/1000),SUM($O25,EX$4/1000)),3),CMB[[Cmb_ID]:[Cmb_ID]],0))),CHOOSE(AC[[M]:[M]],2,1,1,SUM(AC[[AB]:[DB]])))),""))</f>
        <v/>
      </c>
      <c r="EY25" t="str">
        <f>IF(OR(EY$5="",$S25=""),"",IFERROR(SUM(PRODUCT(INDEX(CMB[[BA_0O]:[BA_2O]],MATCH(ROUND(MIN(SUM(EY$4,$O25/1000),SUM($O25,EY$4/1000)),3),CMB[[Cmb_ID]:[Cmb_ID]],0),SUM(N(EY$1),N($R25),1)),CHOOSE(AC[[M]:[M]],1,1,0,AC[[AB]:[AB]])),PRODUCT(INDEX(CMB[[BD_0O]:[BD_2O]],MATCH(ROUND(MIN(SUM(EY$4,$O25/1000),SUM($O25,EY$4/1000)),3),CMB[[Cmb_ID]:[Cmb_ID]],0),SUM(N(EY$1),N($R25),1)),CHOOSE(AC[[M]:[M]],1,0,1,AC[[DB]:[DB]])),PRODUCT(SUM(ROUND(AVERAGE(VALUE(EY$3),VALUE($P25)),0),CHOOSE(IF(OR(EY$1,$R25),4,INDEX(CMB[[Res_Rare]:[Res_Rare]],MATCH(ROUND(MIN(SUM(EY$4,$O25/1000),SUM($O25,EY$4/1000)),3),CMB[[Cmb_ID]:[Cmb_ID]],0))),-1,-1,0,0)),IF(OR(EY$1,$R25),4,INDEX(CMB[[Cmb_Rare]:[Cmb_Rare]],MATCH(ROUND(MIN(SUM(EY$4,$O25/1000),SUM($O25,EY$4/1000)),3),CMB[[Cmb_ID]:[Cmb_ID]],0))),CHOOSE(AC[[M]:[M]],2,1,1,SUM(AC[[AB]:[DB]])))),""))</f>
        <v/>
      </c>
      <c r="EZ25" t="str">
        <f>IF(OR(EZ$5="",$S25=""),"",IFERROR(SUM(PRODUCT(INDEX(CMB[[BA_0O]:[BA_2O]],MATCH(ROUND(MIN(SUM(EZ$4,$O25/1000),SUM($O25,EZ$4/1000)),3),CMB[[Cmb_ID]:[Cmb_ID]],0),SUM(N(EZ$1),N($R25),1)),CHOOSE(AC[[M]:[M]],1,1,0,AC[[AB]:[AB]])),PRODUCT(INDEX(CMB[[BD_0O]:[BD_2O]],MATCH(ROUND(MIN(SUM(EZ$4,$O25/1000),SUM($O25,EZ$4/1000)),3),CMB[[Cmb_ID]:[Cmb_ID]],0),SUM(N(EZ$1),N($R25),1)),CHOOSE(AC[[M]:[M]],1,0,1,AC[[DB]:[DB]])),PRODUCT(SUM(ROUND(AVERAGE(VALUE(EZ$3),VALUE($P25)),0),CHOOSE(IF(OR(EZ$1,$R25),4,INDEX(CMB[[Res_Rare]:[Res_Rare]],MATCH(ROUND(MIN(SUM(EZ$4,$O25/1000),SUM($O25,EZ$4/1000)),3),CMB[[Cmb_ID]:[Cmb_ID]],0))),-1,-1,0,0)),IF(OR(EZ$1,$R25),4,INDEX(CMB[[Cmb_Rare]:[Cmb_Rare]],MATCH(ROUND(MIN(SUM(EZ$4,$O25/1000),SUM($O25,EZ$4/1000)),3),CMB[[Cmb_ID]:[Cmb_ID]],0))),CHOOSE(AC[[M]:[M]],2,1,1,SUM(AC[[AB]:[DB]])))),""))</f>
        <v/>
      </c>
      <c r="FA25" t="str">
        <f>IF(OR(FA$5="",$S25=""),"",IFERROR(SUM(PRODUCT(INDEX(CMB[[BA_0O]:[BA_2O]],MATCH(ROUND(MIN(SUM(FA$4,$O25/1000),SUM($O25,FA$4/1000)),3),CMB[[Cmb_ID]:[Cmb_ID]],0),SUM(N(FA$1),N($R25),1)),CHOOSE(AC[[M]:[M]],1,1,0,AC[[AB]:[AB]])),PRODUCT(INDEX(CMB[[BD_0O]:[BD_2O]],MATCH(ROUND(MIN(SUM(FA$4,$O25/1000),SUM($O25,FA$4/1000)),3),CMB[[Cmb_ID]:[Cmb_ID]],0),SUM(N(FA$1),N($R25),1)),CHOOSE(AC[[M]:[M]],1,0,1,AC[[DB]:[DB]])),PRODUCT(SUM(ROUND(AVERAGE(VALUE(FA$3),VALUE($P25)),0),CHOOSE(IF(OR(FA$1,$R25),4,INDEX(CMB[[Res_Rare]:[Res_Rare]],MATCH(ROUND(MIN(SUM(FA$4,$O25/1000),SUM($O25,FA$4/1000)),3),CMB[[Cmb_ID]:[Cmb_ID]],0))),-1,-1,0,0)),IF(OR(FA$1,$R25),4,INDEX(CMB[[Cmb_Rare]:[Cmb_Rare]],MATCH(ROUND(MIN(SUM(FA$4,$O25/1000),SUM($O25,FA$4/1000)),3),CMB[[Cmb_ID]:[Cmb_ID]],0))),CHOOSE(AC[[M]:[M]],2,1,1,SUM(AC[[AB]:[DB]])))),""))</f>
        <v/>
      </c>
      <c r="FB25" t="str">
        <f>IF(OR(FB$5="",$S25=""),"",IFERROR(SUM(PRODUCT(INDEX(CMB[[BA_0O]:[BA_2O]],MATCH(ROUND(MIN(SUM(FB$4,$O25/1000),SUM($O25,FB$4/1000)),3),CMB[[Cmb_ID]:[Cmb_ID]],0),SUM(N(FB$1),N($R25),1)),CHOOSE(AC[[M]:[M]],1,1,0,AC[[AB]:[AB]])),PRODUCT(INDEX(CMB[[BD_0O]:[BD_2O]],MATCH(ROUND(MIN(SUM(FB$4,$O25/1000),SUM($O25,FB$4/1000)),3),CMB[[Cmb_ID]:[Cmb_ID]],0),SUM(N(FB$1),N($R25),1)),CHOOSE(AC[[M]:[M]],1,0,1,AC[[DB]:[DB]])),PRODUCT(SUM(ROUND(AVERAGE(VALUE(FB$3),VALUE($P25)),0),CHOOSE(IF(OR(FB$1,$R25),4,INDEX(CMB[[Res_Rare]:[Res_Rare]],MATCH(ROUND(MIN(SUM(FB$4,$O25/1000),SUM($O25,FB$4/1000)),3),CMB[[Cmb_ID]:[Cmb_ID]],0))),-1,-1,0,0)),IF(OR(FB$1,$R25),4,INDEX(CMB[[Cmb_Rare]:[Cmb_Rare]],MATCH(ROUND(MIN(SUM(FB$4,$O25/1000),SUM($O25,FB$4/1000)),3),CMB[[Cmb_ID]:[Cmb_ID]],0))),CHOOSE(AC[[M]:[M]],2,1,1,SUM(AC[[AB]:[DB]])))),""))</f>
        <v/>
      </c>
      <c r="FC25" t="str">
        <f>IF(OR(FC$5="",$S25=""),"",IFERROR(SUM(PRODUCT(INDEX(CMB[[BA_0O]:[BA_2O]],MATCH(ROUND(MIN(SUM(FC$4,$O25/1000),SUM($O25,FC$4/1000)),3),CMB[[Cmb_ID]:[Cmb_ID]],0),SUM(N(FC$1),N($R25),1)),CHOOSE(AC[[M]:[M]],1,1,0,AC[[AB]:[AB]])),PRODUCT(INDEX(CMB[[BD_0O]:[BD_2O]],MATCH(ROUND(MIN(SUM(FC$4,$O25/1000),SUM($O25,FC$4/1000)),3),CMB[[Cmb_ID]:[Cmb_ID]],0),SUM(N(FC$1),N($R25),1)),CHOOSE(AC[[M]:[M]],1,0,1,AC[[DB]:[DB]])),PRODUCT(SUM(ROUND(AVERAGE(VALUE(FC$3),VALUE($P25)),0),CHOOSE(IF(OR(FC$1,$R25),4,INDEX(CMB[[Res_Rare]:[Res_Rare]],MATCH(ROUND(MIN(SUM(FC$4,$O25/1000),SUM($O25,FC$4/1000)),3),CMB[[Cmb_ID]:[Cmb_ID]],0))),-1,-1,0,0)),IF(OR(FC$1,$R25),4,INDEX(CMB[[Cmb_Rare]:[Cmb_Rare]],MATCH(ROUND(MIN(SUM(FC$4,$O25/1000),SUM($O25,FC$4/1000)),3),CMB[[Cmb_ID]:[Cmb_ID]],0))),CHOOSE(AC[[M]:[M]],2,1,1,SUM(AC[[AB]:[DB]])))),""))</f>
        <v/>
      </c>
      <c r="FD25" t="str">
        <f>IF(OR(FD$5="",$S25=""),"",IFERROR(SUM(PRODUCT(INDEX(CMB[[BA_0O]:[BA_2O]],MATCH(ROUND(MIN(SUM(FD$4,$O25/1000),SUM($O25,FD$4/1000)),3),CMB[[Cmb_ID]:[Cmb_ID]],0),SUM(N(FD$1),N($R25),1)),CHOOSE(AC[[M]:[M]],1,1,0,AC[[AB]:[AB]])),PRODUCT(INDEX(CMB[[BD_0O]:[BD_2O]],MATCH(ROUND(MIN(SUM(FD$4,$O25/1000),SUM($O25,FD$4/1000)),3),CMB[[Cmb_ID]:[Cmb_ID]],0),SUM(N(FD$1),N($R25),1)),CHOOSE(AC[[M]:[M]],1,0,1,AC[[DB]:[DB]])),PRODUCT(SUM(ROUND(AVERAGE(VALUE(FD$3),VALUE($P25)),0),CHOOSE(IF(OR(FD$1,$R25),4,INDEX(CMB[[Res_Rare]:[Res_Rare]],MATCH(ROUND(MIN(SUM(FD$4,$O25/1000),SUM($O25,FD$4/1000)),3),CMB[[Cmb_ID]:[Cmb_ID]],0))),-1,-1,0,0)),IF(OR(FD$1,$R25),4,INDEX(CMB[[Cmb_Rare]:[Cmb_Rare]],MATCH(ROUND(MIN(SUM(FD$4,$O25/1000),SUM($O25,FD$4/1000)),3),CMB[[Cmb_ID]:[Cmb_ID]],0))),CHOOSE(AC[[M]:[M]],2,1,1,SUM(AC[[AB]:[DB]])))),""))</f>
        <v/>
      </c>
      <c r="FE25" t="str">
        <f>IF(OR(FE$5="",$S25=""),"",IFERROR(SUM(PRODUCT(INDEX(CMB[[BA_0O]:[BA_2O]],MATCH(ROUND(MIN(SUM(FE$4,$O25/1000),SUM($O25,FE$4/1000)),3),CMB[[Cmb_ID]:[Cmb_ID]],0),SUM(N(FE$1),N($R25),1)),CHOOSE(AC[[M]:[M]],1,1,0,AC[[AB]:[AB]])),PRODUCT(INDEX(CMB[[BD_0O]:[BD_2O]],MATCH(ROUND(MIN(SUM(FE$4,$O25/1000),SUM($O25,FE$4/1000)),3),CMB[[Cmb_ID]:[Cmb_ID]],0),SUM(N(FE$1),N($R25),1)),CHOOSE(AC[[M]:[M]],1,0,1,AC[[DB]:[DB]])),PRODUCT(SUM(ROUND(AVERAGE(VALUE(FE$3),VALUE($P25)),0),CHOOSE(IF(OR(FE$1,$R25),4,INDEX(CMB[[Res_Rare]:[Res_Rare]],MATCH(ROUND(MIN(SUM(FE$4,$O25/1000),SUM($O25,FE$4/1000)),3),CMB[[Cmb_ID]:[Cmb_ID]],0))),-1,-1,0,0)),IF(OR(FE$1,$R25),4,INDEX(CMB[[Cmb_Rare]:[Cmb_Rare]],MATCH(ROUND(MIN(SUM(FE$4,$O25/1000),SUM($O25,FE$4/1000)),3),CMB[[Cmb_ID]:[Cmb_ID]],0))),CHOOSE(AC[[M]:[M]],2,1,1,SUM(AC[[AB]:[DB]])))),""))</f>
        <v/>
      </c>
      <c r="FF25" t="str">
        <f>IF(OR(FF$5="",$S25=""),"",IFERROR(SUM(PRODUCT(INDEX(CMB[[BA_0O]:[BA_2O]],MATCH(ROUND(MIN(SUM(FF$4,$O25/1000),SUM($O25,FF$4/1000)),3),CMB[[Cmb_ID]:[Cmb_ID]],0),SUM(N(FF$1),N($R25),1)),CHOOSE(AC[[M]:[M]],1,1,0,AC[[AB]:[AB]])),PRODUCT(INDEX(CMB[[BD_0O]:[BD_2O]],MATCH(ROUND(MIN(SUM(FF$4,$O25/1000),SUM($O25,FF$4/1000)),3),CMB[[Cmb_ID]:[Cmb_ID]],0),SUM(N(FF$1),N($R25),1)),CHOOSE(AC[[M]:[M]],1,0,1,AC[[DB]:[DB]])),PRODUCT(SUM(ROUND(AVERAGE(VALUE(FF$3),VALUE($P25)),0),CHOOSE(IF(OR(FF$1,$R25),4,INDEX(CMB[[Res_Rare]:[Res_Rare]],MATCH(ROUND(MIN(SUM(FF$4,$O25/1000),SUM($O25,FF$4/1000)),3),CMB[[Cmb_ID]:[Cmb_ID]],0))),-1,-1,0,0)),IF(OR(FF$1,$R25),4,INDEX(CMB[[Cmb_Rare]:[Cmb_Rare]],MATCH(ROUND(MIN(SUM(FF$4,$O25/1000),SUM($O25,FF$4/1000)),3),CMB[[Cmb_ID]:[Cmb_ID]],0))),CHOOSE(AC[[M]:[M]],2,1,1,SUM(AC[[AB]:[DB]])))),""))</f>
        <v/>
      </c>
      <c r="FG25" t="str">
        <f>IF(OR(FG$5="",$S25=""),"",IFERROR(SUM(PRODUCT(INDEX(CMB[[BA_0O]:[BA_2O]],MATCH(ROUND(MIN(SUM(FG$4,$O25/1000),SUM($O25,FG$4/1000)),3),CMB[[Cmb_ID]:[Cmb_ID]],0),SUM(N(FG$1),N($R25),1)),CHOOSE(AC[[M]:[M]],1,1,0,AC[[AB]:[AB]])),PRODUCT(INDEX(CMB[[BD_0O]:[BD_2O]],MATCH(ROUND(MIN(SUM(FG$4,$O25/1000),SUM($O25,FG$4/1000)),3),CMB[[Cmb_ID]:[Cmb_ID]],0),SUM(N(FG$1),N($R25),1)),CHOOSE(AC[[M]:[M]],1,0,1,AC[[DB]:[DB]])),PRODUCT(SUM(ROUND(AVERAGE(VALUE(FG$3),VALUE($P25)),0),CHOOSE(IF(OR(FG$1,$R25),4,INDEX(CMB[[Res_Rare]:[Res_Rare]],MATCH(ROUND(MIN(SUM(FG$4,$O25/1000),SUM($O25,FG$4/1000)),3),CMB[[Cmb_ID]:[Cmb_ID]],0))),-1,-1,0,0)),IF(OR(FG$1,$R25),4,INDEX(CMB[[Cmb_Rare]:[Cmb_Rare]],MATCH(ROUND(MIN(SUM(FG$4,$O25/1000),SUM($O25,FG$4/1000)),3),CMB[[Cmb_ID]:[Cmb_ID]],0))),CHOOSE(AC[[M]:[M]],2,1,1,SUM(AC[[AB]:[DB]])))),""))</f>
        <v/>
      </c>
      <c r="FH25" t="str">
        <f>IF(OR(FH$5="",$S25=""),"",IFERROR(SUM(PRODUCT(INDEX(CMB[[BA_0O]:[BA_2O]],MATCH(ROUND(MIN(SUM(FH$4,$O25/1000),SUM($O25,FH$4/1000)),3),CMB[[Cmb_ID]:[Cmb_ID]],0),SUM(N(FH$1),N($R25),1)),CHOOSE(AC[[M]:[M]],1,1,0,AC[[AB]:[AB]])),PRODUCT(INDEX(CMB[[BD_0O]:[BD_2O]],MATCH(ROUND(MIN(SUM(FH$4,$O25/1000),SUM($O25,FH$4/1000)),3),CMB[[Cmb_ID]:[Cmb_ID]],0),SUM(N(FH$1),N($R25),1)),CHOOSE(AC[[M]:[M]],1,0,1,AC[[DB]:[DB]])),PRODUCT(SUM(ROUND(AVERAGE(VALUE(FH$3),VALUE($P25)),0),CHOOSE(IF(OR(FH$1,$R25),4,INDEX(CMB[[Res_Rare]:[Res_Rare]],MATCH(ROUND(MIN(SUM(FH$4,$O25/1000),SUM($O25,FH$4/1000)),3),CMB[[Cmb_ID]:[Cmb_ID]],0))),-1,-1,0,0)),IF(OR(FH$1,$R25),4,INDEX(CMB[[Cmb_Rare]:[Cmb_Rare]],MATCH(ROUND(MIN(SUM(FH$4,$O25/1000),SUM($O25,FH$4/1000)),3),CMB[[Cmb_ID]:[Cmb_ID]],0))),CHOOSE(AC[[M]:[M]],2,1,1,SUM(AC[[AB]:[DB]])))),""))</f>
        <v/>
      </c>
      <c r="FI25" t="str">
        <f>IF(OR(FI$5="",$S25=""),"",IFERROR(SUM(PRODUCT(INDEX(CMB[[BA_0O]:[BA_2O]],MATCH(ROUND(MIN(SUM(FI$4,$O25/1000),SUM($O25,FI$4/1000)),3),CMB[[Cmb_ID]:[Cmb_ID]],0),SUM(N(FI$1),N($R25),1)),CHOOSE(AC[[M]:[M]],1,1,0,AC[[AB]:[AB]])),PRODUCT(INDEX(CMB[[BD_0O]:[BD_2O]],MATCH(ROUND(MIN(SUM(FI$4,$O25/1000),SUM($O25,FI$4/1000)),3),CMB[[Cmb_ID]:[Cmb_ID]],0),SUM(N(FI$1),N($R25),1)),CHOOSE(AC[[M]:[M]],1,0,1,AC[[DB]:[DB]])),PRODUCT(SUM(ROUND(AVERAGE(VALUE(FI$3),VALUE($P25)),0),CHOOSE(IF(OR(FI$1,$R25),4,INDEX(CMB[[Res_Rare]:[Res_Rare]],MATCH(ROUND(MIN(SUM(FI$4,$O25/1000),SUM($O25,FI$4/1000)),3),CMB[[Cmb_ID]:[Cmb_ID]],0))),-1,-1,0,0)),IF(OR(FI$1,$R25),4,INDEX(CMB[[Cmb_Rare]:[Cmb_Rare]],MATCH(ROUND(MIN(SUM(FI$4,$O25/1000),SUM($O25,FI$4/1000)),3),CMB[[Cmb_ID]:[Cmb_ID]],0))),CHOOSE(AC[[M]:[M]],2,1,1,SUM(AC[[AB]:[DB]])))),""))</f>
        <v/>
      </c>
      <c r="FJ25" t="str">
        <f>IF(OR(FJ$5="",$S25=""),"",IFERROR(SUM(PRODUCT(INDEX(CMB[[BA_0O]:[BA_2O]],MATCH(ROUND(MIN(SUM(FJ$4,$O25/1000),SUM($O25,FJ$4/1000)),3),CMB[[Cmb_ID]:[Cmb_ID]],0),SUM(N(FJ$1),N($R25),1)),CHOOSE(AC[[M]:[M]],1,1,0,AC[[AB]:[AB]])),PRODUCT(INDEX(CMB[[BD_0O]:[BD_2O]],MATCH(ROUND(MIN(SUM(FJ$4,$O25/1000),SUM($O25,FJ$4/1000)),3),CMB[[Cmb_ID]:[Cmb_ID]],0),SUM(N(FJ$1),N($R25),1)),CHOOSE(AC[[M]:[M]],1,0,1,AC[[DB]:[DB]])),PRODUCT(SUM(ROUND(AVERAGE(VALUE(FJ$3),VALUE($P25)),0),CHOOSE(IF(OR(FJ$1,$R25),4,INDEX(CMB[[Res_Rare]:[Res_Rare]],MATCH(ROUND(MIN(SUM(FJ$4,$O25/1000),SUM($O25,FJ$4/1000)),3),CMB[[Cmb_ID]:[Cmb_ID]],0))),-1,-1,0,0)),IF(OR(FJ$1,$R25),4,INDEX(CMB[[Cmb_Rare]:[Cmb_Rare]],MATCH(ROUND(MIN(SUM(FJ$4,$O25/1000),SUM($O25,FJ$4/1000)),3),CMB[[Cmb_ID]:[Cmb_ID]],0))),CHOOSE(AC[[M]:[M]],2,1,1,SUM(AC[[AB]:[DB]])))),""))</f>
        <v/>
      </c>
      <c r="FK25" t="str">
        <f>IF(OR(FK$5="",$S25=""),"",IFERROR(SUM(PRODUCT(INDEX(CMB[[BA_0O]:[BA_2O]],MATCH(ROUND(MIN(SUM(FK$4,$O25/1000),SUM($O25,FK$4/1000)),3),CMB[[Cmb_ID]:[Cmb_ID]],0),SUM(N(FK$1),N($R25),1)),CHOOSE(AC[[M]:[M]],1,1,0,AC[[AB]:[AB]])),PRODUCT(INDEX(CMB[[BD_0O]:[BD_2O]],MATCH(ROUND(MIN(SUM(FK$4,$O25/1000),SUM($O25,FK$4/1000)),3),CMB[[Cmb_ID]:[Cmb_ID]],0),SUM(N(FK$1),N($R25),1)),CHOOSE(AC[[M]:[M]],1,0,1,AC[[DB]:[DB]])),PRODUCT(SUM(ROUND(AVERAGE(VALUE(FK$3),VALUE($P25)),0),CHOOSE(IF(OR(FK$1,$R25),4,INDEX(CMB[[Res_Rare]:[Res_Rare]],MATCH(ROUND(MIN(SUM(FK$4,$O25/1000),SUM($O25,FK$4/1000)),3),CMB[[Cmb_ID]:[Cmb_ID]],0))),-1,-1,0,0)),IF(OR(FK$1,$R25),4,INDEX(CMB[[Cmb_Rare]:[Cmb_Rare]],MATCH(ROUND(MIN(SUM(FK$4,$O25/1000),SUM($O25,FK$4/1000)),3),CMB[[Cmb_ID]:[Cmb_ID]],0))),CHOOSE(AC[[M]:[M]],2,1,1,SUM(AC[[AB]:[DB]])))),""))</f>
        <v/>
      </c>
      <c r="FL25" t="str">
        <f>IF(OR(FL$5="",$S25=""),"",IFERROR(SUM(PRODUCT(INDEX(CMB[[BA_0O]:[BA_2O]],MATCH(ROUND(MIN(SUM(FL$4,$O25/1000),SUM($O25,FL$4/1000)),3),CMB[[Cmb_ID]:[Cmb_ID]],0),SUM(N(FL$1),N($R25),1)),CHOOSE(AC[[M]:[M]],1,1,0,AC[[AB]:[AB]])),PRODUCT(INDEX(CMB[[BD_0O]:[BD_2O]],MATCH(ROUND(MIN(SUM(FL$4,$O25/1000),SUM($O25,FL$4/1000)),3),CMB[[Cmb_ID]:[Cmb_ID]],0),SUM(N(FL$1),N($R25),1)),CHOOSE(AC[[M]:[M]],1,0,1,AC[[DB]:[DB]])),PRODUCT(SUM(ROUND(AVERAGE(VALUE(FL$3),VALUE($P25)),0),CHOOSE(IF(OR(FL$1,$R25),4,INDEX(CMB[[Res_Rare]:[Res_Rare]],MATCH(ROUND(MIN(SUM(FL$4,$O25/1000),SUM($O25,FL$4/1000)),3),CMB[[Cmb_ID]:[Cmb_ID]],0))),-1,-1,0,0)),IF(OR(FL$1,$R25),4,INDEX(CMB[[Cmb_Rare]:[Cmb_Rare]],MATCH(ROUND(MIN(SUM(FL$4,$O25/1000),SUM($O25,FL$4/1000)),3),CMB[[Cmb_ID]:[Cmb_ID]],0))),CHOOSE(AC[[M]:[M]],2,1,1,SUM(AC[[AB]:[DB]])))),""))</f>
        <v/>
      </c>
      <c r="FM25" t="str">
        <f>IF(OR(FM$5="",$S25=""),"",IFERROR(SUM(PRODUCT(INDEX(CMB[[BA_0O]:[BA_2O]],MATCH(ROUND(MIN(SUM(FM$4,$O25/1000),SUM($O25,FM$4/1000)),3),CMB[[Cmb_ID]:[Cmb_ID]],0),SUM(N(FM$1),N($R25),1)),CHOOSE(AC[[M]:[M]],1,1,0,AC[[AB]:[AB]])),PRODUCT(INDEX(CMB[[BD_0O]:[BD_2O]],MATCH(ROUND(MIN(SUM(FM$4,$O25/1000),SUM($O25,FM$4/1000)),3),CMB[[Cmb_ID]:[Cmb_ID]],0),SUM(N(FM$1),N($R25),1)),CHOOSE(AC[[M]:[M]],1,0,1,AC[[DB]:[DB]])),PRODUCT(SUM(ROUND(AVERAGE(VALUE(FM$3),VALUE($P25)),0),CHOOSE(IF(OR(FM$1,$R25),4,INDEX(CMB[[Res_Rare]:[Res_Rare]],MATCH(ROUND(MIN(SUM(FM$4,$O25/1000),SUM($O25,FM$4/1000)),3),CMB[[Cmb_ID]:[Cmb_ID]],0))),-1,-1,0,0)),IF(OR(FM$1,$R25),4,INDEX(CMB[[Cmb_Rare]:[Cmb_Rare]],MATCH(ROUND(MIN(SUM(FM$4,$O25/1000),SUM($O25,FM$4/1000)),3),CMB[[Cmb_ID]:[Cmb_ID]],0))),CHOOSE(AC[[M]:[M]],2,1,1,SUM(AC[[AB]:[DB]])))),""))</f>
        <v/>
      </c>
      <c r="FN25" s="7">
        <f t="shared" si="24"/>
        <v>288</v>
      </c>
      <c r="FO25" s="7">
        <f t="shared" si="24"/>
        <v>108</v>
      </c>
      <c r="FP25" s="7">
        <f t="shared" si="24"/>
        <v>108</v>
      </c>
      <c r="FQ25" s="7">
        <f t="shared" si="24"/>
        <v>108</v>
      </c>
      <c r="FR25" s="7">
        <f t="shared" si="24"/>
        <v>108</v>
      </c>
      <c r="FS25" s="7">
        <f t="shared" si="24"/>
        <v>108</v>
      </c>
      <c r="FT25" s="7">
        <f>SUM(IF(INDEX(LIB[[Quantity]:[Quantity]],MATCH($S25,LIB[[ID]:[ID]],0))&gt;=COLUMN(A$1),TRUNC(PRODUCT(AVERAGE($FN25:$FS25),POWER(AC[[CR]:[CR]],SUM(SUMIFS($D$11:$D24,$A$11:$A24,$A25,$E$11:$E24,"&gt;="&amp;$E25),SUMIFS($D26:$D$161,$A26:$A$161,$A25,$E26:$E$161,"&gt;"&amp;$E25),COLUMN(A$1),-1)),IF($Q25="Yes",AC[[FB]:[FB]],1))),0),ROW(A14)/-VALUE(1&amp;REPT("0",9-PRODUCT(COLUMN(A$1)-1,3))),1)</f>
        <v>138.99999998600001</v>
      </c>
      <c r="FU25" s="7">
        <f>SUM(IF(INDEX(LIB[[Quantity]:[Quantity]],MATCH($S25,LIB[[ID]:[ID]],0))&gt;=COLUMN(B$1),TRUNC(PRODUCT(AVERAGE($FN25:$FS25),POWER(AC[[CR]:[CR]],SUM(SUMIFS($D$11:$D24,$A$11:$A24,$A25,$E$11:$E24,"&gt;="&amp;$E25),SUMIFS($D26:$D$161,$A26:$A$161,$A25,$E26:$E$161,"&gt;"&amp;$E25),COLUMN(B$1),-1)),IF($Q25="Yes",AC[[FB]:[FB]],1))),0),ROW(B14)/-VALUE(1&amp;REPT("0",9-PRODUCT(COLUMN(B$1)-1,3))),1)</f>
        <v>110.99998600000001</v>
      </c>
      <c r="FV25" s="7">
        <f>SUM(IF(INDEX(LIB[[Quantity]:[Quantity]],MATCH($S25,LIB[[ID]:[ID]],0))&gt;=COLUMN(C$1),TRUNC(PRODUCT(AVERAGE($FN25:$FS25),POWER(AC[[CR]:[CR]],SUM(SUMIFS($D$11:$D24,$A$11:$A24,$A25,$E$11:$E24,"&gt;="&amp;$E25),SUMIFS($D26:$D$161,$A26:$A$161,$A25,$E26:$E$161,"&gt;"&amp;$E25),COLUMN(C$1),-1)),IF($Q25="Yes",AC[[FB]:[FB]],1))),0),ROW(C14)/-VALUE(1&amp;REPT("0",9-PRODUCT(COLUMN(C$1)-1,3))),1)</f>
        <v>88.986000000000004</v>
      </c>
      <c r="FW25">
        <f t="shared" si="19"/>
        <v>105</v>
      </c>
      <c r="FX25">
        <f t="shared" si="20"/>
        <v>109</v>
      </c>
      <c r="FY25">
        <f t="shared" si="21"/>
        <v>112</v>
      </c>
      <c r="GC25">
        <f t="shared" si="22"/>
        <v>0</v>
      </c>
      <c r="GD25" t="str">
        <f>IFERROR(SUBSTITUTE(SUBSTITUTE(INDEX(SUG[Card],MATCH(ROW(A14),GC$12:GC$161,0))," #2","")," #3",""),"")</f>
        <v>Werewolf (5)</v>
      </c>
      <c r="GE25">
        <f>SUM(GE24,IF(IFERROR(MATCH(GD25,GD$11:GD24,0)&lt;0,TRUE()),1,0))</f>
        <v>14</v>
      </c>
      <c r="GF25" t="str">
        <f t="shared" si="23"/>
        <v>Werewolf (5)</v>
      </c>
      <c r="GI25">
        <f>SUM(SUMIFS(D$11:D24,A$11:A24,A25,B$11:B24,"&gt;="&amp;B25),SUMIFS(D26:D$161,A26:A$161,A25,B26:B$161,"&gt;"&amp;B25),SUMIFS(D$11:D24,A$11:A24,A25&amp;":Onyx"),SUMIFS(D26:D$161,A26:A$161,A25&amp;":Onyx"))</f>
        <v>0</v>
      </c>
      <c r="GP25" t="str">
        <f t="shared" si="16"/>
        <v>Superhero (5) #2</v>
      </c>
      <c r="GQ25">
        <f t="shared" si="17"/>
        <v>532</v>
      </c>
      <c r="GR25" t="b">
        <f>COUNTIF(DECK[Card],IFERROR(MID($L25,1,FIND(" #",SUG_Helper[[#This Row],[Card]])-1),SUG_Helper[[#This Row],[Card]]))&gt;=IFERROR(VALUE(RIGHT(SUG_Helper[[#This Row],[Card]])),1)</f>
        <v>1</v>
      </c>
    </row>
    <row r="26" spans="1:200" x14ac:dyDescent="0.35">
      <c r="A26" t="s">
        <v>56</v>
      </c>
      <c r="B26" s="4">
        <v>5</v>
      </c>
      <c r="C26" s="4" t="s">
        <v>74</v>
      </c>
      <c r="D26" s="4">
        <v>3</v>
      </c>
      <c r="E26" t="str">
        <f>IF(INDEX(LIB[Card],ROW(A15))="","",INDEX(LIB[Card],ROW(A15))&amp;" ("&amp;INDEX(LIB[Level],ROW(A15))&amp;")"&amp;IF(INDEX(LIB[Fused],ROW(A15))="Yes","ƒ",""))</f>
        <v>Metal (5)</v>
      </c>
      <c r="F26">
        <v>15</v>
      </c>
      <c r="G26" t="s">
        <v>1789</v>
      </c>
      <c r="H26" t="str">
        <f>IF(DECK[[#This Row],[Card]]="","",MID(DECK[[#This Row],[Card]],1,FIND(" (",DECK[[#This Row],[Card]])-1))</f>
        <v>Knowledge</v>
      </c>
      <c r="I26" t="str">
        <f>IF(DECK[[#This Row],[Card]]="","",MID(DECK[[#This Row],[Card]],FIND("(",DECK[[#This Row],[Card]])+1,1))</f>
        <v>5</v>
      </c>
      <c r="J26" t="str">
        <f>IF(DECK[[#This Row],[Card]]="","",IF(RIGHT(DECK[[#This Row],[Card]])="ƒ","Yes","No"))</f>
        <v>No</v>
      </c>
      <c r="L26" t="str">
        <f t="shared" si="11"/>
        <v>Hammer (5)</v>
      </c>
      <c r="M26">
        <f t="shared" si="12"/>
        <v>512</v>
      </c>
      <c r="O26" s="6">
        <f>IF(S26="","",MATCH(MID(S26,1,MIN(FIND(" (",S26),IFERROR(FIND(":",S26),50))-1),CC[CC_Name],0))</f>
        <v>68</v>
      </c>
      <c r="P26" s="5" t="str">
        <f t="shared" si="13"/>
        <v>5</v>
      </c>
      <c r="Q26" s="5" t="str">
        <f t="shared" si="18"/>
        <v>No</v>
      </c>
      <c r="R26" s="5" t="b">
        <f t="shared" si="14"/>
        <v>0</v>
      </c>
      <c r="S26" t="str">
        <f>(INDEX(LIB[ID],ROW(A15)))</f>
        <v>Metal (5)</v>
      </c>
      <c r="T26">
        <f>IF(OR(T$5="",$S26=""),"",IFERROR(SUM(PRODUCT(INDEX(CMB[[BA_0O]:[BA_2O]],MATCH(ROUND(MIN(SUM(T$4,$O26/1000),SUM($O26,T$4/1000)),3),CMB[[Cmb_ID]:[Cmb_ID]],0),SUM(N(T$1),N($R26),1)),CHOOSE(AC[[M]:[M]],1,1,0,AC[[AB]:[AB]])),PRODUCT(INDEX(CMB[[BD_0O]:[BD_2O]],MATCH(ROUND(MIN(SUM(T$4,$O26/1000),SUM($O26,T$4/1000)),3),CMB[[Cmb_ID]:[Cmb_ID]],0),SUM(N(T$1),N($R26),1)),CHOOSE(AC[[M]:[M]],1,0,1,AC[[DB]:[DB]])),PRODUCT(SUM(ROUND(AVERAGE(VALUE(T$3),VALUE($P26)),0),CHOOSE(IF(OR(T$1,$R26),4,INDEX(CMB[[Res_Rare]:[Res_Rare]],MATCH(ROUND(MIN(SUM(T$4,$O26/1000),SUM($O26,T$4/1000)),3),CMB[[Cmb_ID]:[Cmb_ID]],0))),-1,-1,0,0)),IF(OR(T$1,$R26),4,INDEX(CMB[[Cmb_Rare]:[Cmb_Rare]],MATCH(ROUND(MIN(SUM(T$4,$O26/1000),SUM($O26,T$4/1000)),3),CMB[[Cmb_ID]:[Cmb_ID]],0))),CHOOSE(AC[[M]:[M]],2,1,1,SUM(AC[[AB]:[DB]])))),""))</f>
        <v>19</v>
      </c>
      <c r="U26">
        <f>IF(OR(U$5="",$S26=""),"",IFERROR(SUM(PRODUCT(INDEX(CMB[[BA_0O]:[BA_2O]],MATCH(ROUND(MIN(SUM(U$4,$O26/1000),SUM($O26,U$4/1000)),3),CMB[[Cmb_ID]:[Cmb_ID]],0),SUM(N(U$1),N($R26),1)),CHOOSE(AC[[M]:[M]],1,1,0,AC[[AB]:[AB]])),PRODUCT(INDEX(CMB[[BD_0O]:[BD_2O]],MATCH(ROUND(MIN(SUM(U$4,$O26/1000),SUM($O26,U$4/1000)),3),CMB[[Cmb_ID]:[Cmb_ID]],0),SUM(N(U$1),N($R26),1)),CHOOSE(AC[[M]:[M]],1,0,1,AC[[DB]:[DB]])),PRODUCT(SUM(ROUND(AVERAGE(VALUE(U$3),VALUE($P26)),0),CHOOSE(IF(OR(U$1,$R26),4,INDEX(CMB[[Res_Rare]:[Res_Rare]],MATCH(ROUND(MIN(SUM(U$4,$O26/1000),SUM($O26,U$4/1000)),3),CMB[[Cmb_ID]:[Cmb_ID]],0))),-1,-1,0,0)),IF(OR(U$1,$R26),4,INDEX(CMB[[Cmb_Rare]:[Cmb_Rare]],MATCH(ROUND(MIN(SUM(U$4,$O26/1000),SUM($O26,U$4/1000)),3),CMB[[Cmb_ID]:[Cmb_ID]],0))),CHOOSE(AC[[M]:[M]],2,1,1,SUM(AC[[AB]:[DB]])))),""))</f>
        <v>22</v>
      </c>
      <c r="V26">
        <f>IF(OR(V$5="",$S26=""),"",IFERROR(SUM(PRODUCT(INDEX(CMB[[BA_0O]:[BA_2O]],MATCH(ROUND(MIN(SUM(V$4,$O26/1000),SUM($O26,V$4/1000)),3),CMB[[Cmb_ID]:[Cmb_ID]],0),SUM(N(V$1),N($R26),1)),CHOOSE(AC[[M]:[M]],1,1,0,AC[[AB]:[AB]])),PRODUCT(INDEX(CMB[[BD_0O]:[BD_2O]],MATCH(ROUND(MIN(SUM(V$4,$O26/1000),SUM($O26,V$4/1000)),3),CMB[[Cmb_ID]:[Cmb_ID]],0),SUM(N(V$1),N($R26),1)),CHOOSE(AC[[M]:[M]],1,0,1,AC[[DB]:[DB]])),PRODUCT(SUM(ROUND(AVERAGE(VALUE(V$3),VALUE($P26)),0),CHOOSE(IF(OR(V$1,$R26),4,INDEX(CMB[[Res_Rare]:[Res_Rare]],MATCH(ROUND(MIN(SUM(V$4,$O26/1000),SUM($O26,V$4/1000)),3),CMB[[Cmb_ID]:[Cmb_ID]],0))),-1,-1,0,0)),IF(OR(V$1,$R26),4,INDEX(CMB[[Cmb_Rare]:[Cmb_Rare]],MATCH(ROUND(MIN(SUM(V$4,$O26/1000),SUM($O26,V$4/1000)),3),CMB[[Cmb_ID]:[Cmb_ID]],0))),CHOOSE(AC[[M]:[M]],2,1,1,SUM(AC[[AB]:[DB]])))),""))</f>
        <v>11</v>
      </c>
      <c r="W26">
        <f>IF(OR(W$5="",$S26=""),"",IFERROR(SUM(PRODUCT(INDEX(CMB[[BA_0O]:[BA_2O]],MATCH(ROUND(MIN(SUM(W$4,$O26/1000),SUM($O26,W$4/1000)),3),CMB[[Cmb_ID]:[Cmb_ID]],0),SUM(N(W$1),N($R26),1)),CHOOSE(AC[[M]:[M]],1,1,0,AC[[AB]:[AB]])),PRODUCT(INDEX(CMB[[BD_0O]:[BD_2O]],MATCH(ROUND(MIN(SUM(W$4,$O26/1000),SUM($O26,W$4/1000)),3),CMB[[Cmb_ID]:[Cmb_ID]],0),SUM(N(W$1),N($R26),1)),CHOOSE(AC[[M]:[M]],1,0,1,AC[[DB]:[DB]])),PRODUCT(SUM(ROUND(AVERAGE(VALUE(W$3),VALUE($P26)),0),CHOOSE(IF(OR(W$1,$R26),4,INDEX(CMB[[Res_Rare]:[Res_Rare]],MATCH(ROUND(MIN(SUM(W$4,$O26/1000),SUM($O26,W$4/1000)),3),CMB[[Cmb_ID]:[Cmb_ID]],0))),-1,-1,0,0)),IF(OR(W$1,$R26),4,INDEX(CMB[[Cmb_Rare]:[Cmb_Rare]],MATCH(ROUND(MIN(SUM(W$4,$O26/1000),SUM($O26,W$4/1000)),3),CMB[[Cmb_ID]:[Cmb_ID]],0))),CHOOSE(AC[[M]:[M]],2,1,1,SUM(AC[[AB]:[DB]])))),""))</f>
        <v>27</v>
      </c>
      <c r="X26" t="str">
        <f>IF(OR(X$5="",$S26=""),"",IFERROR(SUM(PRODUCT(INDEX(CMB[[BA_0O]:[BA_2O]],MATCH(ROUND(MIN(SUM(X$4,$O26/1000),SUM($O26,X$4/1000)),3),CMB[[Cmb_ID]:[Cmb_ID]],0),SUM(N(X$1),N($R26),1)),CHOOSE(AC[[M]:[M]],1,1,0,AC[[AB]:[AB]])),PRODUCT(INDEX(CMB[[BD_0O]:[BD_2O]],MATCH(ROUND(MIN(SUM(X$4,$O26/1000),SUM($O26,X$4/1000)),3),CMB[[Cmb_ID]:[Cmb_ID]],0),SUM(N(X$1),N($R26),1)),CHOOSE(AC[[M]:[M]],1,0,1,AC[[DB]:[DB]])),PRODUCT(SUM(ROUND(AVERAGE(VALUE(X$3),VALUE($P26)),0),CHOOSE(IF(OR(X$1,$R26),4,INDEX(CMB[[Res_Rare]:[Res_Rare]],MATCH(ROUND(MIN(SUM(X$4,$O26/1000),SUM($O26,X$4/1000)),3),CMB[[Cmb_ID]:[Cmb_ID]],0))),-1,-1,0,0)),IF(OR(X$1,$R26),4,INDEX(CMB[[Cmb_Rare]:[Cmb_Rare]],MATCH(ROUND(MIN(SUM(X$4,$O26/1000),SUM($O26,X$4/1000)),3),CMB[[Cmb_ID]:[Cmb_ID]],0))),CHOOSE(AC[[M]:[M]],2,1,1,SUM(AC[[AB]:[DB]])))),""))</f>
        <v/>
      </c>
      <c r="Y26">
        <f>IF(OR(Y$5="",$S26=""),"",IFERROR(SUM(PRODUCT(INDEX(CMB[[BA_0O]:[BA_2O]],MATCH(ROUND(MIN(SUM(Y$4,$O26/1000),SUM($O26,Y$4/1000)),3),CMB[[Cmb_ID]:[Cmb_ID]],0),SUM(N(Y$1),N($R26),1)),CHOOSE(AC[[M]:[M]],1,1,0,AC[[AB]:[AB]])),PRODUCT(INDEX(CMB[[BD_0O]:[BD_2O]],MATCH(ROUND(MIN(SUM(Y$4,$O26/1000),SUM($O26,Y$4/1000)),3),CMB[[Cmb_ID]:[Cmb_ID]],0),SUM(N(Y$1),N($R26),1)),CHOOSE(AC[[M]:[M]],1,0,1,AC[[DB]:[DB]])),PRODUCT(SUM(ROUND(AVERAGE(VALUE(Y$3),VALUE($P26)),0),CHOOSE(IF(OR(Y$1,$R26),4,INDEX(CMB[[Res_Rare]:[Res_Rare]],MATCH(ROUND(MIN(SUM(Y$4,$O26/1000),SUM($O26,Y$4/1000)),3),CMB[[Cmb_ID]:[Cmb_ID]],0))),-1,-1,0,0)),IF(OR(Y$1,$R26),4,INDEX(CMB[[Cmb_Rare]:[Cmb_Rare]],MATCH(ROUND(MIN(SUM(Y$4,$O26/1000),SUM($O26,Y$4/1000)),3),CMB[[Cmb_ID]:[Cmb_ID]],0))),CHOOSE(AC[[M]:[M]],2,1,1,SUM(AC[[AB]:[DB]])))),""))</f>
        <v>36</v>
      </c>
      <c r="Z26" t="str">
        <f>IF(OR(Z$5="",$S26=""),"",IFERROR(SUM(PRODUCT(INDEX(CMB[[BA_0O]:[BA_2O]],MATCH(ROUND(MIN(SUM(Z$4,$O26/1000),SUM($O26,Z$4/1000)),3),CMB[[Cmb_ID]:[Cmb_ID]],0),SUM(N(Z$1),N($R26),1)),CHOOSE(AC[[M]:[M]],1,1,0,AC[[AB]:[AB]])),PRODUCT(INDEX(CMB[[BD_0O]:[BD_2O]],MATCH(ROUND(MIN(SUM(Z$4,$O26/1000),SUM($O26,Z$4/1000)),3),CMB[[Cmb_ID]:[Cmb_ID]],0),SUM(N(Z$1),N($R26),1)),CHOOSE(AC[[M]:[M]],1,0,1,AC[[DB]:[DB]])),PRODUCT(SUM(ROUND(AVERAGE(VALUE(Z$3),VALUE($P26)),0),CHOOSE(IF(OR(Z$1,$R26),4,INDEX(CMB[[Res_Rare]:[Res_Rare]],MATCH(ROUND(MIN(SUM(Z$4,$O26/1000),SUM($O26,Z$4/1000)),3),CMB[[Cmb_ID]:[Cmb_ID]],0))),-1,-1,0,0)),IF(OR(Z$1,$R26),4,INDEX(CMB[[Cmb_Rare]:[Cmb_Rare]],MATCH(ROUND(MIN(SUM(Z$4,$O26/1000),SUM($O26,Z$4/1000)),3),CMB[[Cmb_ID]:[Cmb_ID]],0))),CHOOSE(AC[[M]:[M]],2,1,1,SUM(AC[[AB]:[DB]])))),""))</f>
        <v/>
      </c>
      <c r="AA26">
        <f>IF(OR(AA$5="",$S26=""),"",IFERROR(SUM(PRODUCT(INDEX(CMB[[BA_0O]:[BA_2O]],MATCH(ROUND(MIN(SUM(AA$4,$O26/1000),SUM($O26,AA$4/1000)),3),CMB[[Cmb_ID]:[Cmb_ID]],0),SUM(N(AA$1),N($R26),1)),CHOOSE(AC[[M]:[M]],1,1,0,AC[[AB]:[AB]])),PRODUCT(INDEX(CMB[[BD_0O]:[BD_2O]],MATCH(ROUND(MIN(SUM(AA$4,$O26/1000),SUM($O26,AA$4/1000)),3),CMB[[Cmb_ID]:[Cmb_ID]],0),SUM(N(AA$1),N($R26),1)),CHOOSE(AC[[M]:[M]],1,0,1,AC[[DB]:[DB]])),PRODUCT(SUM(ROUND(AVERAGE(VALUE(AA$3),VALUE($P26)),0),CHOOSE(IF(OR(AA$1,$R26),4,INDEX(CMB[[Res_Rare]:[Res_Rare]],MATCH(ROUND(MIN(SUM(AA$4,$O26/1000),SUM($O26,AA$4/1000)),3),CMB[[Cmb_ID]:[Cmb_ID]],0))),-1,-1,0,0)),IF(OR(AA$1,$R26),4,INDEX(CMB[[Cmb_Rare]:[Cmb_Rare]],MATCH(ROUND(MIN(SUM(AA$4,$O26/1000),SUM($O26,AA$4/1000)),3),CMB[[Cmb_ID]:[Cmb_ID]],0))),CHOOSE(AC[[M]:[M]],2,1,1,SUM(AC[[AB]:[DB]])))),""))</f>
        <v>20</v>
      </c>
      <c r="AB26">
        <f>IF(OR(AB$5="",$S26=""),"",IFERROR(SUM(PRODUCT(INDEX(CMB[[BA_0O]:[BA_2O]],MATCH(ROUND(MIN(SUM(AB$4,$O26/1000),SUM($O26,AB$4/1000)),3),CMB[[Cmb_ID]:[Cmb_ID]],0),SUM(N(AB$1),N($R26),1)),CHOOSE(AC[[M]:[M]],1,1,0,AC[[AB]:[AB]])),PRODUCT(INDEX(CMB[[BD_0O]:[BD_2O]],MATCH(ROUND(MIN(SUM(AB$4,$O26/1000),SUM($O26,AB$4/1000)),3),CMB[[Cmb_ID]:[Cmb_ID]],0),SUM(N(AB$1),N($R26),1)),CHOOSE(AC[[M]:[M]],1,0,1,AC[[DB]:[DB]])),PRODUCT(SUM(ROUND(AVERAGE(VALUE(AB$3),VALUE($P26)),0),CHOOSE(IF(OR(AB$1,$R26),4,INDEX(CMB[[Res_Rare]:[Res_Rare]],MATCH(ROUND(MIN(SUM(AB$4,$O26/1000),SUM($O26,AB$4/1000)),3),CMB[[Cmb_ID]:[Cmb_ID]],0))),-1,-1,0,0)),IF(OR(AB$1,$R26),4,INDEX(CMB[[Cmb_Rare]:[Cmb_Rare]],MATCH(ROUND(MIN(SUM(AB$4,$O26/1000),SUM($O26,AB$4/1000)),3),CMB[[Cmb_ID]:[Cmb_ID]],0))),CHOOSE(AC[[M]:[M]],2,1,1,SUM(AC[[AB]:[DB]])))),""))</f>
        <v>30</v>
      </c>
      <c r="AC26" t="str">
        <f>IF(OR(AC$5="",$S26=""),"",IFERROR(SUM(PRODUCT(INDEX(CMB[[BA_0O]:[BA_2O]],MATCH(ROUND(MIN(SUM(AC$4,$O26/1000),SUM($O26,AC$4/1000)),3),CMB[[Cmb_ID]:[Cmb_ID]],0),SUM(N(AC$1),N($R26),1)),CHOOSE(AC[[M]:[M]],1,1,0,AC[[AB]:[AB]])),PRODUCT(INDEX(CMB[[BD_0O]:[BD_2O]],MATCH(ROUND(MIN(SUM(AC$4,$O26/1000),SUM($O26,AC$4/1000)),3),CMB[[Cmb_ID]:[Cmb_ID]],0),SUM(N(AC$1),N($R26),1)),CHOOSE(AC[[M]:[M]],1,0,1,AC[[DB]:[DB]])),PRODUCT(SUM(ROUND(AVERAGE(VALUE(AC$3),VALUE($P26)),0),CHOOSE(IF(OR(AC$1,$R26),4,INDEX(CMB[[Res_Rare]:[Res_Rare]],MATCH(ROUND(MIN(SUM(AC$4,$O26/1000),SUM($O26,AC$4/1000)),3),CMB[[Cmb_ID]:[Cmb_ID]],0))),-1,-1,0,0)),IF(OR(AC$1,$R26),4,INDEX(CMB[[Cmb_Rare]:[Cmb_Rare]],MATCH(ROUND(MIN(SUM(AC$4,$O26/1000),SUM($O26,AC$4/1000)),3),CMB[[Cmb_ID]:[Cmb_ID]],0))),CHOOSE(AC[[M]:[M]],2,1,1,SUM(AC[[AB]:[DB]])))),""))</f>
        <v/>
      </c>
      <c r="AD26" t="str">
        <f>IF(OR(AD$5="",$S26=""),"",IFERROR(SUM(PRODUCT(INDEX(CMB[[BA_0O]:[BA_2O]],MATCH(ROUND(MIN(SUM(AD$4,$O26/1000),SUM($O26,AD$4/1000)),3),CMB[[Cmb_ID]:[Cmb_ID]],0),SUM(N(AD$1),N($R26),1)),CHOOSE(AC[[M]:[M]],1,1,0,AC[[AB]:[AB]])),PRODUCT(INDEX(CMB[[BD_0O]:[BD_2O]],MATCH(ROUND(MIN(SUM(AD$4,$O26/1000),SUM($O26,AD$4/1000)),3),CMB[[Cmb_ID]:[Cmb_ID]],0),SUM(N(AD$1),N($R26),1)),CHOOSE(AC[[M]:[M]],1,0,1,AC[[DB]:[DB]])),PRODUCT(SUM(ROUND(AVERAGE(VALUE(AD$3),VALUE($P26)),0),CHOOSE(IF(OR(AD$1,$R26),4,INDEX(CMB[[Res_Rare]:[Res_Rare]],MATCH(ROUND(MIN(SUM(AD$4,$O26/1000),SUM($O26,AD$4/1000)),3),CMB[[Cmb_ID]:[Cmb_ID]],0))),-1,-1,0,0)),IF(OR(AD$1,$R26),4,INDEX(CMB[[Cmb_Rare]:[Cmb_Rare]],MATCH(ROUND(MIN(SUM(AD$4,$O26/1000),SUM($O26,AD$4/1000)),3),CMB[[Cmb_ID]:[Cmb_ID]],0))),CHOOSE(AC[[M]:[M]],2,1,1,SUM(AC[[AB]:[DB]])))),""))</f>
        <v/>
      </c>
      <c r="AE26">
        <f>IF(OR(AE$5="",$S26=""),"",IFERROR(SUM(PRODUCT(INDEX(CMB[[BA_0O]:[BA_2O]],MATCH(ROUND(MIN(SUM(AE$4,$O26/1000),SUM($O26,AE$4/1000)),3),CMB[[Cmb_ID]:[Cmb_ID]],0),SUM(N(AE$1),N($R26),1)),CHOOSE(AC[[M]:[M]],1,1,0,AC[[AB]:[AB]])),PRODUCT(INDEX(CMB[[BD_0O]:[BD_2O]],MATCH(ROUND(MIN(SUM(AE$4,$O26/1000),SUM($O26,AE$4/1000)),3),CMB[[Cmb_ID]:[Cmb_ID]],0),SUM(N(AE$1),N($R26),1)),CHOOSE(AC[[M]:[M]],1,0,1,AC[[DB]:[DB]])),PRODUCT(SUM(ROUND(AVERAGE(VALUE(AE$3),VALUE($P26)),0),CHOOSE(IF(OR(AE$1,$R26),4,INDEX(CMB[[Res_Rare]:[Res_Rare]],MATCH(ROUND(MIN(SUM(AE$4,$O26/1000),SUM($O26,AE$4/1000)),3),CMB[[Cmb_ID]:[Cmb_ID]],0))),-1,-1,0,0)),IF(OR(AE$1,$R26),4,INDEX(CMB[[Cmb_Rare]:[Cmb_Rare]],MATCH(ROUND(MIN(SUM(AE$4,$O26/1000),SUM($O26,AE$4/1000)),3),CMB[[Cmb_ID]:[Cmb_ID]],0))),CHOOSE(AC[[M]:[M]],2,1,1,SUM(AC[[AB]:[DB]])))),""))</f>
        <v>40</v>
      </c>
      <c r="AF26" t="str">
        <f>IF(OR(AF$5="",$S26=""),"",IFERROR(SUM(PRODUCT(INDEX(CMB[[BA_0O]:[BA_2O]],MATCH(ROUND(MIN(SUM(AF$4,$O26/1000),SUM($O26,AF$4/1000)),3),CMB[[Cmb_ID]:[Cmb_ID]],0),SUM(N(AF$1),N($R26),1)),CHOOSE(AC[[M]:[M]],1,1,0,AC[[AB]:[AB]])),PRODUCT(INDEX(CMB[[BD_0O]:[BD_2O]],MATCH(ROUND(MIN(SUM(AF$4,$O26/1000),SUM($O26,AF$4/1000)),3),CMB[[Cmb_ID]:[Cmb_ID]],0),SUM(N(AF$1),N($R26),1)),CHOOSE(AC[[M]:[M]],1,0,1,AC[[DB]:[DB]])),PRODUCT(SUM(ROUND(AVERAGE(VALUE(AF$3),VALUE($P26)),0),CHOOSE(IF(OR(AF$1,$R26),4,INDEX(CMB[[Res_Rare]:[Res_Rare]],MATCH(ROUND(MIN(SUM(AF$4,$O26/1000),SUM($O26,AF$4/1000)),3),CMB[[Cmb_ID]:[Cmb_ID]],0))),-1,-1,0,0)),IF(OR(AF$1,$R26),4,INDEX(CMB[[Cmb_Rare]:[Cmb_Rare]],MATCH(ROUND(MIN(SUM(AF$4,$O26/1000),SUM($O26,AF$4/1000)),3),CMB[[Cmb_ID]:[Cmb_ID]],0))),CHOOSE(AC[[M]:[M]],2,1,1,SUM(AC[[AB]:[DB]])))),""))</f>
        <v/>
      </c>
      <c r="AG26">
        <f>IF(OR(AG$5="",$S26=""),"",IFERROR(SUM(PRODUCT(INDEX(CMB[[BA_0O]:[BA_2O]],MATCH(ROUND(MIN(SUM(AG$4,$O26/1000),SUM($O26,AG$4/1000)),3),CMB[[Cmb_ID]:[Cmb_ID]],0),SUM(N(AG$1),N($R26),1)),CHOOSE(AC[[M]:[M]],1,1,0,AC[[AB]:[AB]])),PRODUCT(INDEX(CMB[[BD_0O]:[BD_2O]],MATCH(ROUND(MIN(SUM(AG$4,$O26/1000),SUM($O26,AG$4/1000)),3),CMB[[Cmb_ID]:[Cmb_ID]],0),SUM(N(AG$1),N($R26),1)),CHOOSE(AC[[M]:[M]],1,0,1,AC[[DB]:[DB]])),PRODUCT(SUM(ROUND(AVERAGE(VALUE(AG$3),VALUE($P26)),0),CHOOSE(IF(OR(AG$1,$R26),4,INDEX(CMB[[Res_Rare]:[Res_Rare]],MATCH(ROUND(MIN(SUM(AG$4,$O26/1000),SUM($O26,AG$4/1000)),3),CMB[[Cmb_ID]:[Cmb_ID]],0))),-1,-1,0,0)),IF(OR(AG$1,$R26),4,INDEX(CMB[[Cmb_Rare]:[Cmb_Rare]],MATCH(ROUND(MIN(SUM(AG$4,$O26/1000),SUM($O26,AG$4/1000)),3),CMB[[Cmb_ID]:[Cmb_ID]],0))),CHOOSE(AC[[M]:[M]],2,1,1,SUM(AC[[AB]:[DB]])))),""))</f>
        <v>36</v>
      </c>
      <c r="AH26">
        <f>IF(OR(AH$5="",$S26=""),"",IFERROR(SUM(PRODUCT(INDEX(CMB[[BA_0O]:[BA_2O]],MATCH(ROUND(MIN(SUM(AH$4,$O26/1000),SUM($O26,AH$4/1000)),3),CMB[[Cmb_ID]:[Cmb_ID]],0),SUM(N(AH$1),N($R26),1)),CHOOSE(AC[[M]:[M]],1,1,0,AC[[AB]:[AB]])),PRODUCT(INDEX(CMB[[BD_0O]:[BD_2O]],MATCH(ROUND(MIN(SUM(AH$4,$O26/1000),SUM($O26,AH$4/1000)),3),CMB[[Cmb_ID]:[Cmb_ID]],0),SUM(N(AH$1),N($R26),1)),CHOOSE(AC[[M]:[M]],1,0,1,AC[[DB]:[DB]])),PRODUCT(SUM(ROUND(AVERAGE(VALUE(AH$3),VALUE($P26)),0),CHOOSE(IF(OR(AH$1,$R26),4,INDEX(CMB[[Res_Rare]:[Res_Rare]],MATCH(ROUND(MIN(SUM(AH$4,$O26/1000),SUM($O26,AH$4/1000)),3),CMB[[Cmb_ID]:[Cmb_ID]],0))),-1,-1,0,0)),IF(OR(AH$1,$R26),4,INDEX(CMB[[Cmb_Rare]:[Cmb_Rare]],MATCH(ROUND(MIN(SUM(AH$4,$O26/1000),SUM($O26,AH$4/1000)),3),CMB[[Cmb_ID]:[Cmb_ID]],0))),CHOOSE(AC[[M]:[M]],2,1,1,SUM(AC[[AB]:[DB]])))),""))</f>
        <v>36</v>
      </c>
      <c r="AI26">
        <f>IF(OR(AI$5="",$S26=""),"",IFERROR(SUM(PRODUCT(INDEX(CMB[[BA_0O]:[BA_2O]],MATCH(ROUND(MIN(SUM(AI$4,$O26/1000),SUM($O26,AI$4/1000)),3),CMB[[Cmb_ID]:[Cmb_ID]],0),SUM(N(AI$1),N($R26),1)),CHOOSE(AC[[M]:[M]],1,1,0,AC[[AB]:[AB]])),PRODUCT(INDEX(CMB[[BD_0O]:[BD_2O]],MATCH(ROUND(MIN(SUM(AI$4,$O26/1000),SUM($O26,AI$4/1000)),3),CMB[[Cmb_ID]:[Cmb_ID]],0),SUM(N(AI$1),N($R26),1)),CHOOSE(AC[[M]:[M]],1,0,1,AC[[DB]:[DB]])),PRODUCT(SUM(ROUND(AVERAGE(VALUE(AI$3),VALUE($P26)),0),CHOOSE(IF(OR(AI$1,$R26),4,INDEX(CMB[[Res_Rare]:[Res_Rare]],MATCH(ROUND(MIN(SUM(AI$4,$O26/1000),SUM($O26,AI$4/1000)),3),CMB[[Cmb_ID]:[Cmb_ID]],0))),-1,-1,0,0)),IF(OR(AI$1,$R26),4,INDEX(CMB[[Cmb_Rare]:[Cmb_Rare]],MATCH(ROUND(MIN(SUM(AI$4,$O26/1000),SUM($O26,AI$4/1000)),3),CMB[[Cmb_ID]:[Cmb_ID]],0))),CHOOSE(AC[[M]:[M]],2,1,1,SUM(AC[[AB]:[DB]])))),""))</f>
        <v>40</v>
      </c>
      <c r="AJ26">
        <f>IF(OR(AJ$5="",$S26=""),"",IFERROR(SUM(PRODUCT(INDEX(CMB[[BA_0O]:[BA_2O]],MATCH(ROUND(MIN(SUM(AJ$4,$O26/1000),SUM($O26,AJ$4/1000)),3),CMB[[Cmb_ID]:[Cmb_ID]],0),SUM(N(AJ$1),N($R26),1)),CHOOSE(AC[[M]:[M]],1,1,0,AC[[AB]:[AB]])),PRODUCT(INDEX(CMB[[BD_0O]:[BD_2O]],MATCH(ROUND(MIN(SUM(AJ$4,$O26/1000),SUM($O26,AJ$4/1000)),3),CMB[[Cmb_ID]:[Cmb_ID]],0),SUM(N(AJ$1),N($R26),1)),CHOOSE(AC[[M]:[M]],1,0,1,AC[[DB]:[DB]])),PRODUCT(SUM(ROUND(AVERAGE(VALUE(AJ$3),VALUE($P26)),0),CHOOSE(IF(OR(AJ$1,$R26),4,INDEX(CMB[[Res_Rare]:[Res_Rare]],MATCH(ROUND(MIN(SUM(AJ$4,$O26/1000),SUM($O26,AJ$4/1000)),3),CMB[[Cmb_ID]:[Cmb_ID]],0))),-1,-1,0,0)),IF(OR(AJ$1,$R26),4,INDEX(CMB[[Cmb_Rare]:[Cmb_Rare]],MATCH(ROUND(MIN(SUM(AJ$4,$O26/1000),SUM($O26,AJ$4/1000)),3),CMB[[Cmb_ID]:[Cmb_ID]],0))),CHOOSE(AC[[M]:[M]],2,1,1,SUM(AC[[AB]:[DB]])))),""))</f>
        <v>28</v>
      </c>
      <c r="AK26">
        <f>IF(OR(AK$5="",$S26=""),"",IFERROR(SUM(PRODUCT(INDEX(CMB[[BA_0O]:[BA_2O]],MATCH(ROUND(MIN(SUM(AK$4,$O26/1000),SUM($O26,AK$4/1000)),3),CMB[[Cmb_ID]:[Cmb_ID]],0),SUM(N(AK$1),N($R26),1)),CHOOSE(AC[[M]:[M]],1,1,0,AC[[AB]:[AB]])),PRODUCT(INDEX(CMB[[BD_0O]:[BD_2O]],MATCH(ROUND(MIN(SUM(AK$4,$O26/1000),SUM($O26,AK$4/1000)),3),CMB[[Cmb_ID]:[Cmb_ID]],0),SUM(N(AK$1),N($R26),1)),CHOOSE(AC[[M]:[M]],1,0,1,AC[[DB]:[DB]])),PRODUCT(SUM(ROUND(AVERAGE(VALUE(AK$3),VALUE($P26)),0),CHOOSE(IF(OR(AK$1,$R26),4,INDEX(CMB[[Res_Rare]:[Res_Rare]],MATCH(ROUND(MIN(SUM(AK$4,$O26/1000),SUM($O26,AK$4/1000)),3),CMB[[Cmb_ID]:[Cmb_ID]],0))),-1,-1,0,0)),IF(OR(AK$1,$R26),4,INDEX(CMB[[Cmb_Rare]:[Cmb_Rare]],MATCH(ROUND(MIN(SUM(AK$4,$O26/1000),SUM($O26,AK$4/1000)),3),CMB[[Cmb_ID]:[Cmb_ID]],0))),CHOOSE(AC[[M]:[M]],2,1,1,SUM(AC[[AB]:[DB]])))),""))</f>
        <v>36</v>
      </c>
      <c r="AL26">
        <f>IF(OR(AL$5="",$S26=""),"",IFERROR(SUM(PRODUCT(INDEX(CMB[[BA_0O]:[BA_2O]],MATCH(ROUND(MIN(SUM(AL$4,$O26/1000),SUM($O26,AL$4/1000)),3),CMB[[Cmb_ID]:[Cmb_ID]],0),SUM(N(AL$1),N($R26),1)),CHOOSE(AC[[M]:[M]],1,1,0,AC[[AB]:[AB]])),PRODUCT(INDEX(CMB[[BD_0O]:[BD_2O]],MATCH(ROUND(MIN(SUM(AL$4,$O26/1000),SUM($O26,AL$4/1000)),3),CMB[[Cmb_ID]:[Cmb_ID]],0),SUM(N(AL$1),N($R26),1)),CHOOSE(AC[[M]:[M]],1,0,1,AC[[DB]:[DB]])),PRODUCT(SUM(ROUND(AVERAGE(VALUE(AL$3),VALUE($P26)),0),CHOOSE(IF(OR(AL$1,$R26),4,INDEX(CMB[[Res_Rare]:[Res_Rare]],MATCH(ROUND(MIN(SUM(AL$4,$O26/1000),SUM($O26,AL$4/1000)),3),CMB[[Cmb_ID]:[Cmb_ID]],0))),-1,-1,0,0)),IF(OR(AL$1,$R26),4,INDEX(CMB[[Cmb_Rare]:[Cmb_Rare]],MATCH(ROUND(MIN(SUM(AL$4,$O26/1000),SUM($O26,AL$4/1000)),3),CMB[[Cmb_ID]:[Cmb_ID]],0))),CHOOSE(AC[[M]:[M]],2,1,1,SUM(AC[[AB]:[DB]])))),""))</f>
        <v>28</v>
      </c>
      <c r="AM26">
        <f>IF(OR(AM$5="",$S26=""),"",IFERROR(SUM(PRODUCT(INDEX(CMB[[BA_0O]:[BA_2O]],MATCH(ROUND(MIN(SUM(AM$4,$O26/1000),SUM($O26,AM$4/1000)),3),CMB[[Cmb_ID]:[Cmb_ID]],0),SUM(N(AM$1),N($R26),1)),CHOOSE(AC[[M]:[M]],1,1,0,AC[[AB]:[AB]])),PRODUCT(INDEX(CMB[[BD_0O]:[BD_2O]],MATCH(ROUND(MIN(SUM(AM$4,$O26/1000),SUM($O26,AM$4/1000)),3),CMB[[Cmb_ID]:[Cmb_ID]],0),SUM(N(AM$1),N($R26),1)),CHOOSE(AC[[M]:[M]],1,0,1,AC[[DB]:[DB]])),PRODUCT(SUM(ROUND(AVERAGE(VALUE(AM$3),VALUE($P26)),0),CHOOSE(IF(OR(AM$1,$R26),4,INDEX(CMB[[Res_Rare]:[Res_Rare]],MATCH(ROUND(MIN(SUM(AM$4,$O26/1000),SUM($O26,AM$4/1000)),3),CMB[[Cmb_ID]:[Cmb_ID]],0))),-1,-1,0,0)),IF(OR(AM$1,$R26),4,INDEX(CMB[[Cmb_Rare]:[Cmb_Rare]],MATCH(ROUND(MIN(SUM(AM$4,$O26/1000),SUM($O26,AM$4/1000)),3),CMB[[Cmb_ID]:[Cmb_ID]],0))),CHOOSE(AC[[M]:[M]],2,1,1,SUM(AC[[AB]:[DB]])))),""))</f>
        <v>20</v>
      </c>
      <c r="AN26" t="str">
        <f>IF(OR(AN$5="",$S26=""),"",IFERROR(SUM(PRODUCT(INDEX(CMB[[BA_0O]:[BA_2O]],MATCH(ROUND(MIN(SUM(AN$4,$O26/1000),SUM($O26,AN$4/1000)),3),CMB[[Cmb_ID]:[Cmb_ID]],0),SUM(N(AN$1),N($R26),1)),CHOOSE(AC[[M]:[M]],1,1,0,AC[[AB]:[AB]])),PRODUCT(INDEX(CMB[[BD_0O]:[BD_2O]],MATCH(ROUND(MIN(SUM(AN$4,$O26/1000),SUM($O26,AN$4/1000)),3),CMB[[Cmb_ID]:[Cmb_ID]],0),SUM(N(AN$1),N($R26),1)),CHOOSE(AC[[M]:[M]],1,0,1,AC[[DB]:[DB]])),PRODUCT(SUM(ROUND(AVERAGE(VALUE(AN$3),VALUE($P26)),0),CHOOSE(IF(OR(AN$1,$R26),4,INDEX(CMB[[Res_Rare]:[Res_Rare]],MATCH(ROUND(MIN(SUM(AN$4,$O26/1000),SUM($O26,AN$4/1000)),3),CMB[[Cmb_ID]:[Cmb_ID]],0))),-1,-1,0,0)),IF(OR(AN$1,$R26),4,INDEX(CMB[[Cmb_Rare]:[Cmb_Rare]],MATCH(ROUND(MIN(SUM(AN$4,$O26/1000),SUM($O26,AN$4/1000)),3),CMB[[Cmb_ID]:[Cmb_ID]],0))),CHOOSE(AC[[M]:[M]],2,1,1,SUM(AC[[AB]:[DB]])))),""))</f>
        <v/>
      </c>
      <c r="AO26" t="str">
        <f>IF(OR(AO$5="",$S26=""),"",IFERROR(SUM(PRODUCT(INDEX(CMB[[BA_0O]:[BA_2O]],MATCH(ROUND(MIN(SUM(AO$4,$O26/1000),SUM($O26,AO$4/1000)),3),CMB[[Cmb_ID]:[Cmb_ID]],0),SUM(N(AO$1),N($R26),1)),CHOOSE(AC[[M]:[M]],1,1,0,AC[[AB]:[AB]])),PRODUCT(INDEX(CMB[[BD_0O]:[BD_2O]],MATCH(ROUND(MIN(SUM(AO$4,$O26/1000),SUM($O26,AO$4/1000)),3),CMB[[Cmb_ID]:[Cmb_ID]],0),SUM(N(AO$1),N($R26),1)),CHOOSE(AC[[M]:[M]],1,0,1,AC[[DB]:[DB]])),PRODUCT(SUM(ROUND(AVERAGE(VALUE(AO$3),VALUE($P26)),0),CHOOSE(IF(OR(AO$1,$R26),4,INDEX(CMB[[Res_Rare]:[Res_Rare]],MATCH(ROUND(MIN(SUM(AO$4,$O26/1000),SUM($O26,AO$4/1000)),3),CMB[[Cmb_ID]:[Cmb_ID]],0))),-1,-1,0,0)),IF(OR(AO$1,$R26),4,INDEX(CMB[[Cmb_Rare]:[Cmb_Rare]],MATCH(ROUND(MIN(SUM(AO$4,$O26/1000),SUM($O26,AO$4/1000)),3),CMB[[Cmb_ID]:[Cmb_ID]],0))),CHOOSE(AC[[M]:[M]],2,1,1,SUM(AC[[AB]:[DB]])))),""))</f>
        <v/>
      </c>
      <c r="AP26">
        <f>IF(OR(AP$5="",$S26=""),"",IFERROR(SUM(PRODUCT(INDEX(CMB[[BA_0O]:[BA_2O]],MATCH(ROUND(MIN(SUM(AP$4,$O26/1000),SUM($O26,AP$4/1000)),3),CMB[[Cmb_ID]:[Cmb_ID]],0),SUM(N(AP$1),N($R26),1)),CHOOSE(AC[[M]:[M]],1,1,0,AC[[AB]:[AB]])),PRODUCT(INDEX(CMB[[BD_0O]:[BD_2O]],MATCH(ROUND(MIN(SUM(AP$4,$O26/1000),SUM($O26,AP$4/1000)),3),CMB[[Cmb_ID]:[Cmb_ID]],0),SUM(N(AP$1),N($R26),1)),CHOOSE(AC[[M]:[M]],1,0,1,AC[[DB]:[DB]])),PRODUCT(SUM(ROUND(AVERAGE(VALUE(AP$3),VALUE($P26)),0),CHOOSE(IF(OR(AP$1,$R26),4,INDEX(CMB[[Res_Rare]:[Res_Rare]],MATCH(ROUND(MIN(SUM(AP$4,$O26/1000),SUM($O26,AP$4/1000)),3),CMB[[Cmb_ID]:[Cmb_ID]],0))),-1,-1,0,0)),IF(OR(AP$1,$R26),4,INDEX(CMB[[Cmb_Rare]:[Cmb_Rare]],MATCH(ROUND(MIN(SUM(AP$4,$O26/1000),SUM($O26,AP$4/1000)),3),CMB[[Cmb_ID]:[Cmb_ID]],0))),CHOOSE(AC[[M]:[M]],2,1,1,SUM(AC[[AB]:[DB]])))),""))</f>
        <v>11</v>
      </c>
      <c r="AQ26">
        <f>IF(OR(AQ$5="",$S26=""),"",IFERROR(SUM(PRODUCT(INDEX(CMB[[BA_0O]:[BA_2O]],MATCH(ROUND(MIN(SUM(AQ$4,$O26/1000),SUM($O26,AQ$4/1000)),3),CMB[[Cmb_ID]:[Cmb_ID]],0),SUM(N(AQ$1),N($R26),1)),CHOOSE(AC[[M]:[M]],1,1,0,AC[[AB]:[AB]])),PRODUCT(INDEX(CMB[[BD_0O]:[BD_2O]],MATCH(ROUND(MIN(SUM(AQ$4,$O26/1000),SUM($O26,AQ$4/1000)),3),CMB[[Cmb_ID]:[Cmb_ID]],0),SUM(N(AQ$1),N($R26),1)),CHOOSE(AC[[M]:[M]],1,0,1,AC[[DB]:[DB]])),PRODUCT(SUM(ROUND(AVERAGE(VALUE(AQ$3),VALUE($P26)),0),CHOOSE(IF(OR(AQ$1,$R26),4,INDEX(CMB[[Res_Rare]:[Res_Rare]],MATCH(ROUND(MIN(SUM(AQ$4,$O26/1000),SUM($O26,AQ$4/1000)),3),CMB[[Cmb_ID]:[Cmb_ID]],0))),-1,-1,0,0)),IF(OR(AQ$1,$R26),4,INDEX(CMB[[Cmb_Rare]:[Cmb_Rare]],MATCH(ROUND(MIN(SUM(AQ$4,$O26/1000),SUM($O26,AQ$4/1000)),3),CMB[[Cmb_ID]:[Cmb_ID]],0))),CHOOSE(AC[[M]:[M]],2,1,1,SUM(AC[[AB]:[DB]])))),""))</f>
        <v>40</v>
      </c>
      <c r="AR26">
        <f>IF(OR(AR$5="",$S26=""),"",IFERROR(SUM(PRODUCT(INDEX(CMB[[BA_0O]:[BA_2O]],MATCH(ROUND(MIN(SUM(AR$4,$O26/1000),SUM($O26,AR$4/1000)),3),CMB[[Cmb_ID]:[Cmb_ID]],0),SUM(N(AR$1),N($R26),1)),CHOOSE(AC[[M]:[M]],1,1,0,AC[[AB]:[AB]])),PRODUCT(INDEX(CMB[[BD_0O]:[BD_2O]],MATCH(ROUND(MIN(SUM(AR$4,$O26/1000),SUM($O26,AR$4/1000)),3),CMB[[Cmb_ID]:[Cmb_ID]],0),SUM(N(AR$1),N($R26),1)),CHOOSE(AC[[M]:[M]],1,0,1,AC[[DB]:[DB]])),PRODUCT(SUM(ROUND(AVERAGE(VALUE(AR$3),VALUE($P26)),0),CHOOSE(IF(OR(AR$1,$R26),4,INDEX(CMB[[Res_Rare]:[Res_Rare]],MATCH(ROUND(MIN(SUM(AR$4,$O26/1000),SUM($O26,AR$4/1000)),3),CMB[[Cmb_ID]:[Cmb_ID]],0))),-1,-1,0,0)),IF(OR(AR$1,$R26),4,INDEX(CMB[[Cmb_Rare]:[Cmb_Rare]],MATCH(ROUND(MIN(SUM(AR$4,$O26/1000),SUM($O26,AR$4/1000)),3),CMB[[Cmb_ID]:[Cmb_ID]],0))),CHOOSE(AC[[M]:[M]],2,1,1,SUM(AC[[AB]:[DB]])))),""))</f>
        <v>36</v>
      </c>
      <c r="AS26">
        <f>IF(OR(AS$5="",$S26=""),"",IFERROR(SUM(PRODUCT(INDEX(CMB[[BA_0O]:[BA_2O]],MATCH(ROUND(MIN(SUM(AS$4,$O26/1000),SUM($O26,AS$4/1000)),3),CMB[[Cmb_ID]:[Cmb_ID]],0),SUM(N(AS$1),N($R26),1)),CHOOSE(AC[[M]:[M]],1,1,0,AC[[AB]:[AB]])),PRODUCT(INDEX(CMB[[BD_0O]:[BD_2O]],MATCH(ROUND(MIN(SUM(AS$4,$O26/1000),SUM($O26,AS$4/1000)),3),CMB[[Cmb_ID]:[Cmb_ID]],0),SUM(N(AS$1),N($R26),1)),CHOOSE(AC[[M]:[M]],1,0,1,AC[[DB]:[DB]])),PRODUCT(SUM(ROUND(AVERAGE(VALUE(AS$3),VALUE($P26)),0),CHOOSE(IF(OR(AS$1,$R26),4,INDEX(CMB[[Res_Rare]:[Res_Rare]],MATCH(ROUND(MIN(SUM(AS$4,$O26/1000),SUM($O26,AS$4/1000)),3),CMB[[Cmb_ID]:[Cmb_ID]],0))),-1,-1,0,0)),IF(OR(AS$1,$R26),4,INDEX(CMB[[Cmb_Rare]:[Cmb_Rare]],MATCH(ROUND(MIN(SUM(AS$4,$O26/1000),SUM($O26,AS$4/1000)),3),CMB[[Cmb_ID]:[Cmb_ID]],0))),CHOOSE(AC[[M]:[M]],2,1,1,SUM(AC[[AB]:[DB]])))),""))</f>
        <v>30</v>
      </c>
      <c r="AT26">
        <f>IF(OR(AT$5="",$S26=""),"",IFERROR(SUM(PRODUCT(INDEX(CMB[[BA_0O]:[BA_2O]],MATCH(ROUND(MIN(SUM(AT$4,$O26/1000),SUM($O26,AT$4/1000)),3),CMB[[Cmb_ID]:[Cmb_ID]],0),SUM(N(AT$1),N($R26),1)),CHOOSE(AC[[M]:[M]],1,1,0,AC[[AB]:[AB]])),PRODUCT(INDEX(CMB[[BD_0O]:[BD_2O]],MATCH(ROUND(MIN(SUM(AT$4,$O26/1000),SUM($O26,AT$4/1000)),3),CMB[[Cmb_ID]:[Cmb_ID]],0),SUM(N(AT$1),N($R26),1)),CHOOSE(AC[[M]:[M]],1,0,1,AC[[DB]:[DB]])),PRODUCT(SUM(ROUND(AVERAGE(VALUE(AT$3),VALUE($P26)),0),CHOOSE(IF(OR(AT$1,$R26),4,INDEX(CMB[[Res_Rare]:[Res_Rare]],MATCH(ROUND(MIN(SUM(AT$4,$O26/1000),SUM($O26,AT$4/1000)),3),CMB[[Cmb_ID]:[Cmb_ID]],0))),-1,-1,0,0)),IF(OR(AT$1,$R26),4,INDEX(CMB[[Cmb_Rare]:[Cmb_Rare]],MATCH(ROUND(MIN(SUM(AT$4,$O26/1000),SUM($O26,AT$4/1000)),3),CMB[[Cmb_ID]:[Cmb_ID]],0))),CHOOSE(AC[[M]:[M]],2,1,1,SUM(AC[[AB]:[DB]])))),""))</f>
        <v>40</v>
      </c>
      <c r="AU26">
        <f>IF(OR(AU$5="",$S26=""),"",IFERROR(SUM(PRODUCT(INDEX(CMB[[BA_0O]:[BA_2O]],MATCH(ROUND(MIN(SUM(AU$4,$O26/1000),SUM($O26,AU$4/1000)),3),CMB[[Cmb_ID]:[Cmb_ID]],0),SUM(N(AU$1),N($R26),1)),CHOOSE(AC[[M]:[M]],1,1,0,AC[[AB]:[AB]])),PRODUCT(INDEX(CMB[[BD_0O]:[BD_2O]],MATCH(ROUND(MIN(SUM(AU$4,$O26/1000),SUM($O26,AU$4/1000)),3),CMB[[Cmb_ID]:[Cmb_ID]],0),SUM(N(AU$1),N($R26),1)),CHOOSE(AC[[M]:[M]],1,0,1,AC[[DB]:[DB]])),PRODUCT(SUM(ROUND(AVERAGE(VALUE(AU$3),VALUE($P26)),0),CHOOSE(IF(OR(AU$1,$R26),4,INDEX(CMB[[Res_Rare]:[Res_Rare]],MATCH(ROUND(MIN(SUM(AU$4,$O26/1000),SUM($O26,AU$4/1000)),3),CMB[[Cmb_ID]:[Cmb_ID]],0))),-1,-1,0,0)),IF(OR(AU$1,$R26),4,INDEX(CMB[[Cmb_Rare]:[Cmb_Rare]],MATCH(ROUND(MIN(SUM(AU$4,$O26/1000),SUM($O26,AU$4/1000)),3),CMB[[Cmb_ID]:[Cmb_ID]],0))),CHOOSE(AC[[M]:[M]],2,1,1,SUM(AC[[AB]:[DB]])))),""))</f>
        <v>55</v>
      </c>
      <c r="AV26">
        <f>IF(OR(AV$5="",$S26=""),"",IFERROR(SUM(PRODUCT(INDEX(CMB[[BA_0O]:[BA_2O]],MATCH(ROUND(MIN(SUM(AV$4,$O26/1000),SUM($O26,AV$4/1000)),3),CMB[[Cmb_ID]:[Cmb_ID]],0),SUM(N(AV$1),N($R26),1)),CHOOSE(AC[[M]:[M]],1,1,0,AC[[AB]:[AB]])),PRODUCT(INDEX(CMB[[BD_0O]:[BD_2O]],MATCH(ROUND(MIN(SUM(AV$4,$O26/1000),SUM($O26,AV$4/1000)),3),CMB[[Cmb_ID]:[Cmb_ID]],0),SUM(N(AV$1),N($R26),1)),CHOOSE(AC[[M]:[M]],1,0,1,AC[[DB]:[DB]])),PRODUCT(SUM(ROUND(AVERAGE(VALUE(AV$3),VALUE($P26)),0),CHOOSE(IF(OR(AV$1,$R26),4,INDEX(CMB[[Res_Rare]:[Res_Rare]],MATCH(ROUND(MIN(SUM(AV$4,$O26/1000),SUM($O26,AV$4/1000)),3),CMB[[Cmb_ID]:[Cmb_ID]],0))),-1,-1,0,0)),IF(OR(AV$1,$R26),4,INDEX(CMB[[Cmb_Rare]:[Cmb_Rare]],MATCH(ROUND(MIN(SUM(AV$4,$O26/1000),SUM($O26,AV$4/1000)),3),CMB[[Cmb_ID]:[Cmb_ID]],0))),CHOOSE(AC[[M]:[M]],2,1,1,SUM(AC[[AB]:[DB]])))),""))</f>
        <v>53</v>
      </c>
      <c r="AW26">
        <f>IF(OR(AW$5="",$S26=""),"",IFERROR(SUM(PRODUCT(INDEX(CMB[[BA_0O]:[BA_2O]],MATCH(ROUND(MIN(SUM(AW$4,$O26/1000),SUM($O26,AW$4/1000)),3),CMB[[Cmb_ID]:[Cmb_ID]],0),SUM(N(AW$1),N($R26),1)),CHOOSE(AC[[M]:[M]],1,1,0,AC[[AB]:[AB]])),PRODUCT(INDEX(CMB[[BD_0O]:[BD_2O]],MATCH(ROUND(MIN(SUM(AW$4,$O26/1000),SUM($O26,AW$4/1000)),3),CMB[[Cmb_ID]:[Cmb_ID]],0),SUM(N(AW$1),N($R26),1)),CHOOSE(AC[[M]:[M]],1,0,1,AC[[DB]:[DB]])),PRODUCT(SUM(ROUND(AVERAGE(VALUE(AW$3),VALUE($P26)),0),CHOOSE(IF(OR(AW$1,$R26),4,INDEX(CMB[[Res_Rare]:[Res_Rare]],MATCH(ROUND(MIN(SUM(AW$4,$O26/1000),SUM($O26,AW$4/1000)),3),CMB[[Cmb_ID]:[Cmb_ID]],0))),-1,-1,0,0)),IF(OR(AW$1,$R26),4,INDEX(CMB[[Cmb_Rare]:[Cmb_Rare]],MATCH(ROUND(MIN(SUM(AW$4,$O26/1000),SUM($O26,AW$4/1000)),3),CMB[[Cmb_ID]:[Cmb_ID]],0))),CHOOSE(AC[[M]:[M]],2,1,1,SUM(AC[[AB]:[DB]])))),""))</f>
        <v>20</v>
      </c>
      <c r="AX26">
        <f>IF(OR(AX$5="",$S26=""),"",IFERROR(SUM(PRODUCT(INDEX(CMB[[BA_0O]:[BA_2O]],MATCH(ROUND(MIN(SUM(AX$4,$O26/1000),SUM($O26,AX$4/1000)),3),CMB[[Cmb_ID]:[Cmb_ID]],0),SUM(N(AX$1),N($R26),1)),CHOOSE(AC[[M]:[M]],1,1,0,AC[[AB]:[AB]])),PRODUCT(INDEX(CMB[[BD_0O]:[BD_2O]],MATCH(ROUND(MIN(SUM(AX$4,$O26/1000),SUM($O26,AX$4/1000)),3),CMB[[Cmb_ID]:[Cmb_ID]],0),SUM(N(AX$1),N($R26),1)),CHOOSE(AC[[M]:[M]],1,0,1,AC[[DB]:[DB]])),PRODUCT(SUM(ROUND(AVERAGE(VALUE(AX$3),VALUE($P26)),0),CHOOSE(IF(OR(AX$1,$R26),4,INDEX(CMB[[Res_Rare]:[Res_Rare]],MATCH(ROUND(MIN(SUM(AX$4,$O26/1000),SUM($O26,AX$4/1000)),3),CMB[[Cmb_ID]:[Cmb_ID]],0))),-1,-1,0,0)),IF(OR(AX$1,$R26),4,INDEX(CMB[[Cmb_Rare]:[Cmb_Rare]],MATCH(ROUND(MIN(SUM(AX$4,$O26/1000),SUM($O26,AX$4/1000)),3),CMB[[Cmb_ID]:[Cmb_ID]],0))),CHOOSE(AC[[M]:[M]],2,1,1,SUM(AC[[AB]:[DB]])))),""))</f>
        <v>35</v>
      </c>
      <c r="AY26">
        <f>IF(OR(AY$5="",$S26=""),"",IFERROR(SUM(PRODUCT(INDEX(CMB[[BA_0O]:[BA_2O]],MATCH(ROUND(MIN(SUM(AY$4,$O26/1000),SUM($O26,AY$4/1000)),3),CMB[[Cmb_ID]:[Cmb_ID]],0),SUM(N(AY$1),N($R26),1)),CHOOSE(AC[[M]:[M]],1,1,0,AC[[AB]:[AB]])),PRODUCT(INDEX(CMB[[BD_0O]:[BD_2O]],MATCH(ROUND(MIN(SUM(AY$4,$O26/1000),SUM($O26,AY$4/1000)),3),CMB[[Cmb_ID]:[Cmb_ID]],0),SUM(N(AY$1),N($R26),1)),CHOOSE(AC[[M]:[M]],1,0,1,AC[[DB]:[DB]])),PRODUCT(SUM(ROUND(AVERAGE(VALUE(AY$3),VALUE($P26)),0),CHOOSE(IF(OR(AY$1,$R26),4,INDEX(CMB[[Res_Rare]:[Res_Rare]],MATCH(ROUND(MIN(SUM(AY$4,$O26/1000),SUM($O26,AY$4/1000)),3),CMB[[Cmb_ID]:[Cmb_ID]],0))),-1,-1,0,0)),IF(OR(AY$1,$R26),4,INDEX(CMB[[Cmb_Rare]:[Cmb_Rare]],MATCH(ROUND(MIN(SUM(AY$4,$O26/1000),SUM($O26,AY$4/1000)),3),CMB[[Cmb_ID]:[Cmb_ID]],0))),CHOOSE(AC[[M]:[M]],2,1,1,SUM(AC[[AB]:[DB]])))),""))</f>
        <v>40</v>
      </c>
      <c r="AZ26">
        <f>IF(OR(AZ$5="",$S26=""),"",IFERROR(SUM(PRODUCT(INDEX(CMB[[BA_0O]:[BA_2O]],MATCH(ROUND(MIN(SUM(AZ$4,$O26/1000),SUM($O26,AZ$4/1000)),3),CMB[[Cmb_ID]:[Cmb_ID]],0),SUM(N(AZ$1),N($R26),1)),CHOOSE(AC[[M]:[M]],1,1,0,AC[[AB]:[AB]])),PRODUCT(INDEX(CMB[[BD_0O]:[BD_2O]],MATCH(ROUND(MIN(SUM(AZ$4,$O26/1000),SUM($O26,AZ$4/1000)),3),CMB[[Cmb_ID]:[Cmb_ID]],0),SUM(N(AZ$1),N($R26),1)),CHOOSE(AC[[M]:[M]],1,0,1,AC[[DB]:[DB]])),PRODUCT(SUM(ROUND(AVERAGE(VALUE(AZ$3),VALUE($P26)),0),CHOOSE(IF(OR(AZ$1,$R26),4,INDEX(CMB[[Res_Rare]:[Res_Rare]],MATCH(ROUND(MIN(SUM(AZ$4,$O26/1000),SUM($O26,AZ$4/1000)),3),CMB[[Cmb_ID]:[Cmb_ID]],0))),-1,-1,0,0)),IF(OR(AZ$1,$R26),4,INDEX(CMB[[Cmb_Rare]:[Cmb_Rare]],MATCH(ROUND(MIN(SUM(AZ$4,$O26/1000),SUM($O26,AZ$4/1000)),3),CMB[[Cmb_ID]:[Cmb_ID]],0))),CHOOSE(AC[[M]:[M]],2,1,1,SUM(AC[[AB]:[DB]])))),""))</f>
        <v>36</v>
      </c>
      <c r="BA26">
        <f>IF(OR(BA$5="",$S26=""),"",IFERROR(SUM(PRODUCT(INDEX(CMB[[BA_0O]:[BA_2O]],MATCH(ROUND(MIN(SUM(BA$4,$O26/1000),SUM($O26,BA$4/1000)),3),CMB[[Cmb_ID]:[Cmb_ID]],0),SUM(N(BA$1),N($R26),1)),CHOOSE(AC[[M]:[M]],1,1,0,AC[[AB]:[AB]])),PRODUCT(INDEX(CMB[[BD_0O]:[BD_2O]],MATCH(ROUND(MIN(SUM(BA$4,$O26/1000),SUM($O26,BA$4/1000)),3),CMB[[Cmb_ID]:[Cmb_ID]],0),SUM(N(BA$1),N($R26),1)),CHOOSE(AC[[M]:[M]],1,0,1,AC[[DB]:[DB]])),PRODUCT(SUM(ROUND(AVERAGE(VALUE(BA$3),VALUE($P26)),0),CHOOSE(IF(OR(BA$1,$R26),4,INDEX(CMB[[Res_Rare]:[Res_Rare]],MATCH(ROUND(MIN(SUM(BA$4,$O26/1000),SUM($O26,BA$4/1000)),3),CMB[[Cmb_ID]:[Cmb_ID]],0))),-1,-1,0,0)),IF(OR(BA$1,$R26),4,INDEX(CMB[[Cmb_Rare]:[Cmb_Rare]],MATCH(ROUND(MIN(SUM(BA$4,$O26/1000),SUM($O26,BA$4/1000)),3),CMB[[Cmb_ID]:[Cmb_ID]],0))),CHOOSE(AC[[M]:[M]],2,1,1,SUM(AC[[AB]:[DB]])))),""))</f>
        <v>55</v>
      </c>
      <c r="BB26">
        <f>IF(OR(BB$5="",$S26=""),"",IFERROR(SUM(PRODUCT(INDEX(CMB[[BA_0O]:[BA_2O]],MATCH(ROUND(MIN(SUM(BB$4,$O26/1000),SUM($O26,BB$4/1000)),3),CMB[[Cmb_ID]:[Cmb_ID]],0),SUM(N(BB$1),N($R26),1)),CHOOSE(AC[[M]:[M]],1,1,0,AC[[AB]:[AB]])),PRODUCT(INDEX(CMB[[BD_0O]:[BD_2O]],MATCH(ROUND(MIN(SUM(BB$4,$O26/1000),SUM($O26,BB$4/1000)),3),CMB[[Cmb_ID]:[Cmb_ID]],0),SUM(N(BB$1),N($R26),1)),CHOOSE(AC[[M]:[M]],1,0,1,AC[[DB]:[DB]])),PRODUCT(SUM(ROUND(AVERAGE(VALUE(BB$3),VALUE($P26)),0),CHOOSE(IF(OR(BB$1,$R26),4,INDEX(CMB[[Res_Rare]:[Res_Rare]],MATCH(ROUND(MIN(SUM(BB$4,$O26/1000),SUM($O26,BB$4/1000)),3),CMB[[Cmb_ID]:[Cmb_ID]],0))),-1,-1,0,0)),IF(OR(BB$1,$R26),4,INDEX(CMB[[Cmb_Rare]:[Cmb_Rare]],MATCH(ROUND(MIN(SUM(BB$4,$O26/1000),SUM($O26,BB$4/1000)),3),CMB[[Cmb_ID]:[Cmb_ID]],0))),CHOOSE(AC[[M]:[M]],2,1,1,SUM(AC[[AB]:[DB]])))),""))</f>
        <v>52</v>
      </c>
      <c r="BC26" t="str">
        <f>IF(OR(BC$5="",$S26=""),"",IFERROR(SUM(PRODUCT(INDEX(CMB[[BA_0O]:[BA_2O]],MATCH(ROUND(MIN(SUM(BC$4,$O26/1000),SUM($O26,BC$4/1000)),3),CMB[[Cmb_ID]:[Cmb_ID]],0),SUM(N(BC$1),N($R26),1)),CHOOSE(AC[[M]:[M]],1,1,0,AC[[AB]:[AB]])),PRODUCT(INDEX(CMB[[BD_0O]:[BD_2O]],MATCH(ROUND(MIN(SUM(BC$4,$O26/1000),SUM($O26,BC$4/1000)),3),CMB[[Cmb_ID]:[Cmb_ID]],0),SUM(N(BC$1),N($R26),1)),CHOOSE(AC[[M]:[M]],1,0,1,AC[[DB]:[DB]])),PRODUCT(SUM(ROUND(AVERAGE(VALUE(BC$3),VALUE($P26)),0),CHOOSE(IF(OR(BC$1,$R26),4,INDEX(CMB[[Res_Rare]:[Res_Rare]],MATCH(ROUND(MIN(SUM(BC$4,$O26/1000),SUM($O26,BC$4/1000)),3),CMB[[Cmb_ID]:[Cmb_ID]],0))),-1,-1,0,0)),IF(OR(BC$1,$R26),4,INDEX(CMB[[Cmb_Rare]:[Cmb_Rare]],MATCH(ROUND(MIN(SUM(BC$4,$O26/1000),SUM($O26,BC$4/1000)),3),CMB[[Cmb_ID]:[Cmb_ID]],0))),CHOOSE(AC[[M]:[M]],2,1,1,SUM(AC[[AB]:[DB]])))),""))</f>
        <v/>
      </c>
      <c r="BD26" t="str">
        <f>IF(OR(BD$5="",$S26=""),"",IFERROR(SUM(PRODUCT(INDEX(CMB[[BA_0O]:[BA_2O]],MATCH(ROUND(MIN(SUM(BD$4,$O26/1000),SUM($O26,BD$4/1000)),3),CMB[[Cmb_ID]:[Cmb_ID]],0),SUM(N(BD$1),N($R26),1)),CHOOSE(AC[[M]:[M]],1,1,0,AC[[AB]:[AB]])),PRODUCT(INDEX(CMB[[BD_0O]:[BD_2O]],MATCH(ROUND(MIN(SUM(BD$4,$O26/1000),SUM($O26,BD$4/1000)),3),CMB[[Cmb_ID]:[Cmb_ID]],0),SUM(N(BD$1),N($R26),1)),CHOOSE(AC[[M]:[M]],1,0,1,AC[[DB]:[DB]])),PRODUCT(SUM(ROUND(AVERAGE(VALUE(BD$3),VALUE($P26)),0),CHOOSE(IF(OR(BD$1,$R26),4,INDEX(CMB[[Res_Rare]:[Res_Rare]],MATCH(ROUND(MIN(SUM(BD$4,$O26/1000),SUM($O26,BD$4/1000)),3),CMB[[Cmb_ID]:[Cmb_ID]],0))),-1,-1,0,0)),IF(OR(BD$1,$R26),4,INDEX(CMB[[Cmb_Rare]:[Cmb_Rare]],MATCH(ROUND(MIN(SUM(BD$4,$O26/1000),SUM($O26,BD$4/1000)),3),CMB[[Cmb_ID]:[Cmb_ID]],0))),CHOOSE(AC[[M]:[M]],2,1,1,SUM(AC[[AB]:[DB]])))),""))</f>
        <v/>
      </c>
      <c r="BE26" t="str">
        <f>IF(OR(BE$5="",$S26=""),"",IFERROR(SUM(PRODUCT(INDEX(CMB[[BA_0O]:[BA_2O]],MATCH(ROUND(MIN(SUM(BE$4,$O26/1000),SUM($O26,BE$4/1000)),3),CMB[[Cmb_ID]:[Cmb_ID]],0),SUM(N(BE$1),N($R26),1)),CHOOSE(AC[[M]:[M]],1,1,0,AC[[AB]:[AB]])),PRODUCT(INDEX(CMB[[BD_0O]:[BD_2O]],MATCH(ROUND(MIN(SUM(BE$4,$O26/1000),SUM($O26,BE$4/1000)),3),CMB[[Cmb_ID]:[Cmb_ID]],0),SUM(N(BE$1),N($R26),1)),CHOOSE(AC[[M]:[M]],1,0,1,AC[[DB]:[DB]])),PRODUCT(SUM(ROUND(AVERAGE(VALUE(BE$3),VALUE($P26)),0),CHOOSE(IF(OR(BE$1,$R26),4,INDEX(CMB[[Res_Rare]:[Res_Rare]],MATCH(ROUND(MIN(SUM(BE$4,$O26/1000),SUM($O26,BE$4/1000)),3),CMB[[Cmb_ID]:[Cmb_ID]],0))),-1,-1,0,0)),IF(OR(BE$1,$R26),4,INDEX(CMB[[Cmb_Rare]:[Cmb_Rare]],MATCH(ROUND(MIN(SUM(BE$4,$O26/1000),SUM($O26,BE$4/1000)),3),CMB[[Cmb_ID]:[Cmb_ID]],0))),CHOOSE(AC[[M]:[M]],2,1,1,SUM(AC[[AB]:[DB]])))),""))</f>
        <v/>
      </c>
      <c r="BF26" t="str">
        <f>IF(OR(BF$5="",$S26=""),"",IFERROR(SUM(PRODUCT(INDEX(CMB[[BA_0O]:[BA_2O]],MATCH(ROUND(MIN(SUM(BF$4,$O26/1000),SUM($O26,BF$4/1000)),3),CMB[[Cmb_ID]:[Cmb_ID]],0),SUM(N(BF$1),N($R26),1)),CHOOSE(AC[[M]:[M]],1,1,0,AC[[AB]:[AB]])),PRODUCT(INDEX(CMB[[BD_0O]:[BD_2O]],MATCH(ROUND(MIN(SUM(BF$4,$O26/1000),SUM($O26,BF$4/1000)),3),CMB[[Cmb_ID]:[Cmb_ID]],0),SUM(N(BF$1),N($R26),1)),CHOOSE(AC[[M]:[M]],1,0,1,AC[[DB]:[DB]])),PRODUCT(SUM(ROUND(AVERAGE(VALUE(BF$3),VALUE($P26)),0),CHOOSE(IF(OR(BF$1,$R26),4,INDEX(CMB[[Res_Rare]:[Res_Rare]],MATCH(ROUND(MIN(SUM(BF$4,$O26/1000),SUM($O26,BF$4/1000)),3),CMB[[Cmb_ID]:[Cmb_ID]],0))),-1,-1,0,0)),IF(OR(BF$1,$R26),4,INDEX(CMB[[Cmb_Rare]:[Cmb_Rare]],MATCH(ROUND(MIN(SUM(BF$4,$O26/1000),SUM($O26,BF$4/1000)),3),CMB[[Cmb_ID]:[Cmb_ID]],0))),CHOOSE(AC[[M]:[M]],2,1,1,SUM(AC[[AB]:[DB]])))),""))</f>
        <v/>
      </c>
      <c r="BG26" t="str">
        <f>IF(OR(BG$5="",$S26=""),"",IFERROR(SUM(PRODUCT(INDEX(CMB[[BA_0O]:[BA_2O]],MATCH(ROUND(MIN(SUM(BG$4,$O26/1000),SUM($O26,BG$4/1000)),3),CMB[[Cmb_ID]:[Cmb_ID]],0),SUM(N(BG$1),N($R26),1)),CHOOSE(AC[[M]:[M]],1,1,0,AC[[AB]:[AB]])),PRODUCT(INDEX(CMB[[BD_0O]:[BD_2O]],MATCH(ROUND(MIN(SUM(BG$4,$O26/1000),SUM($O26,BG$4/1000)),3),CMB[[Cmb_ID]:[Cmb_ID]],0),SUM(N(BG$1),N($R26),1)),CHOOSE(AC[[M]:[M]],1,0,1,AC[[DB]:[DB]])),PRODUCT(SUM(ROUND(AVERAGE(VALUE(BG$3),VALUE($P26)),0),CHOOSE(IF(OR(BG$1,$R26),4,INDEX(CMB[[Res_Rare]:[Res_Rare]],MATCH(ROUND(MIN(SUM(BG$4,$O26/1000),SUM($O26,BG$4/1000)),3),CMB[[Cmb_ID]:[Cmb_ID]],0))),-1,-1,0,0)),IF(OR(BG$1,$R26),4,INDEX(CMB[[Cmb_Rare]:[Cmb_Rare]],MATCH(ROUND(MIN(SUM(BG$4,$O26/1000),SUM($O26,BG$4/1000)),3),CMB[[Cmb_ID]:[Cmb_ID]],0))),CHOOSE(AC[[M]:[M]],2,1,1,SUM(AC[[AB]:[DB]])))),""))</f>
        <v/>
      </c>
      <c r="BH26" t="str">
        <f>IF(OR(BH$5="",$S26=""),"",IFERROR(SUM(PRODUCT(INDEX(CMB[[BA_0O]:[BA_2O]],MATCH(ROUND(MIN(SUM(BH$4,$O26/1000),SUM($O26,BH$4/1000)),3),CMB[[Cmb_ID]:[Cmb_ID]],0),SUM(N(BH$1),N($R26),1)),CHOOSE(AC[[M]:[M]],1,1,0,AC[[AB]:[AB]])),PRODUCT(INDEX(CMB[[BD_0O]:[BD_2O]],MATCH(ROUND(MIN(SUM(BH$4,$O26/1000),SUM($O26,BH$4/1000)),3),CMB[[Cmb_ID]:[Cmb_ID]],0),SUM(N(BH$1),N($R26),1)),CHOOSE(AC[[M]:[M]],1,0,1,AC[[DB]:[DB]])),PRODUCT(SUM(ROUND(AVERAGE(VALUE(BH$3),VALUE($P26)),0),CHOOSE(IF(OR(BH$1,$R26),4,INDEX(CMB[[Res_Rare]:[Res_Rare]],MATCH(ROUND(MIN(SUM(BH$4,$O26/1000),SUM($O26,BH$4/1000)),3),CMB[[Cmb_ID]:[Cmb_ID]],0))),-1,-1,0,0)),IF(OR(BH$1,$R26),4,INDEX(CMB[[Cmb_Rare]:[Cmb_Rare]],MATCH(ROUND(MIN(SUM(BH$4,$O26/1000),SUM($O26,BH$4/1000)),3),CMB[[Cmb_ID]:[Cmb_ID]],0))),CHOOSE(AC[[M]:[M]],2,1,1,SUM(AC[[AB]:[DB]])))),""))</f>
        <v/>
      </c>
      <c r="BI26" t="str">
        <f>IF(OR(BI$5="",$S26=""),"",IFERROR(SUM(PRODUCT(INDEX(CMB[[BA_0O]:[BA_2O]],MATCH(ROUND(MIN(SUM(BI$4,$O26/1000),SUM($O26,BI$4/1000)),3),CMB[[Cmb_ID]:[Cmb_ID]],0),SUM(N(BI$1),N($R26),1)),CHOOSE(AC[[M]:[M]],1,1,0,AC[[AB]:[AB]])),PRODUCT(INDEX(CMB[[BD_0O]:[BD_2O]],MATCH(ROUND(MIN(SUM(BI$4,$O26/1000),SUM($O26,BI$4/1000)),3),CMB[[Cmb_ID]:[Cmb_ID]],0),SUM(N(BI$1),N($R26),1)),CHOOSE(AC[[M]:[M]],1,0,1,AC[[DB]:[DB]])),PRODUCT(SUM(ROUND(AVERAGE(VALUE(BI$3),VALUE($P26)),0),CHOOSE(IF(OR(BI$1,$R26),4,INDEX(CMB[[Res_Rare]:[Res_Rare]],MATCH(ROUND(MIN(SUM(BI$4,$O26/1000),SUM($O26,BI$4/1000)),3),CMB[[Cmb_ID]:[Cmb_ID]],0))),-1,-1,0,0)),IF(OR(BI$1,$R26),4,INDEX(CMB[[Cmb_Rare]:[Cmb_Rare]],MATCH(ROUND(MIN(SUM(BI$4,$O26/1000),SUM($O26,BI$4/1000)),3),CMB[[Cmb_ID]:[Cmb_ID]],0))),CHOOSE(AC[[M]:[M]],2,1,1,SUM(AC[[AB]:[DB]])))),""))</f>
        <v/>
      </c>
      <c r="BJ26" t="str">
        <f>IF(OR(BJ$5="",$S26=""),"",IFERROR(SUM(PRODUCT(INDEX(CMB[[BA_0O]:[BA_2O]],MATCH(ROUND(MIN(SUM(BJ$4,$O26/1000),SUM($O26,BJ$4/1000)),3),CMB[[Cmb_ID]:[Cmb_ID]],0),SUM(N(BJ$1),N($R26),1)),CHOOSE(AC[[M]:[M]],1,1,0,AC[[AB]:[AB]])),PRODUCT(INDEX(CMB[[BD_0O]:[BD_2O]],MATCH(ROUND(MIN(SUM(BJ$4,$O26/1000),SUM($O26,BJ$4/1000)),3),CMB[[Cmb_ID]:[Cmb_ID]],0),SUM(N(BJ$1),N($R26),1)),CHOOSE(AC[[M]:[M]],1,0,1,AC[[DB]:[DB]])),PRODUCT(SUM(ROUND(AVERAGE(VALUE(BJ$3),VALUE($P26)),0),CHOOSE(IF(OR(BJ$1,$R26),4,INDEX(CMB[[Res_Rare]:[Res_Rare]],MATCH(ROUND(MIN(SUM(BJ$4,$O26/1000),SUM($O26,BJ$4/1000)),3),CMB[[Cmb_ID]:[Cmb_ID]],0))),-1,-1,0,0)),IF(OR(BJ$1,$R26),4,INDEX(CMB[[Cmb_Rare]:[Cmb_Rare]],MATCH(ROUND(MIN(SUM(BJ$4,$O26/1000),SUM($O26,BJ$4/1000)),3),CMB[[Cmb_ID]:[Cmb_ID]],0))),CHOOSE(AC[[M]:[M]],2,1,1,SUM(AC[[AB]:[DB]])))),""))</f>
        <v/>
      </c>
      <c r="BK26" t="str">
        <f>IF(OR(BK$5="",$S26=""),"",IFERROR(SUM(PRODUCT(INDEX(CMB[[BA_0O]:[BA_2O]],MATCH(ROUND(MIN(SUM(BK$4,$O26/1000),SUM($O26,BK$4/1000)),3),CMB[[Cmb_ID]:[Cmb_ID]],0),SUM(N(BK$1),N($R26),1)),CHOOSE(AC[[M]:[M]],1,1,0,AC[[AB]:[AB]])),PRODUCT(INDEX(CMB[[BD_0O]:[BD_2O]],MATCH(ROUND(MIN(SUM(BK$4,$O26/1000),SUM($O26,BK$4/1000)),3),CMB[[Cmb_ID]:[Cmb_ID]],0),SUM(N(BK$1),N($R26),1)),CHOOSE(AC[[M]:[M]],1,0,1,AC[[DB]:[DB]])),PRODUCT(SUM(ROUND(AVERAGE(VALUE(BK$3),VALUE($P26)),0),CHOOSE(IF(OR(BK$1,$R26),4,INDEX(CMB[[Res_Rare]:[Res_Rare]],MATCH(ROUND(MIN(SUM(BK$4,$O26/1000),SUM($O26,BK$4/1000)),3),CMB[[Cmb_ID]:[Cmb_ID]],0))),-1,-1,0,0)),IF(OR(BK$1,$R26),4,INDEX(CMB[[Cmb_Rare]:[Cmb_Rare]],MATCH(ROUND(MIN(SUM(BK$4,$O26/1000),SUM($O26,BK$4/1000)),3),CMB[[Cmb_ID]:[Cmb_ID]],0))),CHOOSE(AC[[M]:[M]],2,1,1,SUM(AC[[AB]:[DB]])))),""))</f>
        <v/>
      </c>
      <c r="BL26" t="str">
        <f>IF(OR(BL$5="",$S26=""),"",IFERROR(SUM(PRODUCT(INDEX(CMB[[BA_0O]:[BA_2O]],MATCH(ROUND(MIN(SUM(BL$4,$O26/1000),SUM($O26,BL$4/1000)),3),CMB[[Cmb_ID]:[Cmb_ID]],0),SUM(N(BL$1),N($R26),1)),CHOOSE(AC[[M]:[M]],1,1,0,AC[[AB]:[AB]])),PRODUCT(INDEX(CMB[[BD_0O]:[BD_2O]],MATCH(ROUND(MIN(SUM(BL$4,$O26/1000),SUM($O26,BL$4/1000)),3),CMB[[Cmb_ID]:[Cmb_ID]],0),SUM(N(BL$1),N($R26),1)),CHOOSE(AC[[M]:[M]],1,0,1,AC[[DB]:[DB]])),PRODUCT(SUM(ROUND(AVERAGE(VALUE(BL$3),VALUE($P26)),0),CHOOSE(IF(OR(BL$1,$R26),4,INDEX(CMB[[Res_Rare]:[Res_Rare]],MATCH(ROUND(MIN(SUM(BL$4,$O26/1000),SUM($O26,BL$4/1000)),3),CMB[[Cmb_ID]:[Cmb_ID]],0))),-1,-1,0,0)),IF(OR(BL$1,$R26),4,INDEX(CMB[[Cmb_Rare]:[Cmb_Rare]],MATCH(ROUND(MIN(SUM(BL$4,$O26/1000),SUM($O26,BL$4/1000)),3),CMB[[Cmb_ID]:[Cmb_ID]],0))),CHOOSE(AC[[M]:[M]],2,1,1,SUM(AC[[AB]:[DB]])))),""))</f>
        <v/>
      </c>
      <c r="BM26" t="str">
        <f>IF(OR(BM$5="",$S26=""),"",IFERROR(SUM(PRODUCT(INDEX(CMB[[BA_0O]:[BA_2O]],MATCH(ROUND(MIN(SUM(BM$4,$O26/1000),SUM($O26,BM$4/1000)),3),CMB[[Cmb_ID]:[Cmb_ID]],0),SUM(N(BM$1),N($R26),1)),CHOOSE(AC[[M]:[M]],1,1,0,AC[[AB]:[AB]])),PRODUCT(INDEX(CMB[[BD_0O]:[BD_2O]],MATCH(ROUND(MIN(SUM(BM$4,$O26/1000),SUM($O26,BM$4/1000)),3),CMB[[Cmb_ID]:[Cmb_ID]],0),SUM(N(BM$1),N($R26),1)),CHOOSE(AC[[M]:[M]],1,0,1,AC[[DB]:[DB]])),PRODUCT(SUM(ROUND(AVERAGE(VALUE(BM$3),VALUE($P26)),0),CHOOSE(IF(OR(BM$1,$R26),4,INDEX(CMB[[Res_Rare]:[Res_Rare]],MATCH(ROUND(MIN(SUM(BM$4,$O26/1000),SUM($O26,BM$4/1000)),3),CMB[[Cmb_ID]:[Cmb_ID]],0))),-1,-1,0,0)),IF(OR(BM$1,$R26),4,INDEX(CMB[[Cmb_Rare]:[Cmb_Rare]],MATCH(ROUND(MIN(SUM(BM$4,$O26/1000),SUM($O26,BM$4/1000)),3),CMB[[Cmb_ID]:[Cmb_ID]],0))),CHOOSE(AC[[M]:[M]],2,1,1,SUM(AC[[AB]:[DB]])))),""))</f>
        <v/>
      </c>
      <c r="BN26" t="str">
        <f>IF(OR(BN$5="",$S26=""),"",IFERROR(SUM(PRODUCT(INDEX(CMB[[BA_0O]:[BA_2O]],MATCH(ROUND(MIN(SUM(BN$4,$O26/1000),SUM($O26,BN$4/1000)),3),CMB[[Cmb_ID]:[Cmb_ID]],0),SUM(N(BN$1),N($R26),1)),CHOOSE(AC[[M]:[M]],1,1,0,AC[[AB]:[AB]])),PRODUCT(INDEX(CMB[[BD_0O]:[BD_2O]],MATCH(ROUND(MIN(SUM(BN$4,$O26/1000),SUM($O26,BN$4/1000)),3),CMB[[Cmb_ID]:[Cmb_ID]],0),SUM(N(BN$1),N($R26),1)),CHOOSE(AC[[M]:[M]],1,0,1,AC[[DB]:[DB]])),PRODUCT(SUM(ROUND(AVERAGE(VALUE(BN$3),VALUE($P26)),0),CHOOSE(IF(OR(BN$1,$R26),4,INDEX(CMB[[Res_Rare]:[Res_Rare]],MATCH(ROUND(MIN(SUM(BN$4,$O26/1000),SUM($O26,BN$4/1000)),3),CMB[[Cmb_ID]:[Cmb_ID]],0))),-1,-1,0,0)),IF(OR(BN$1,$R26),4,INDEX(CMB[[Cmb_Rare]:[Cmb_Rare]],MATCH(ROUND(MIN(SUM(BN$4,$O26/1000),SUM($O26,BN$4/1000)),3),CMB[[Cmb_ID]:[Cmb_ID]],0))),CHOOSE(AC[[M]:[M]],2,1,1,SUM(AC[[AB]:[DB]])))),""))</f>
        <v/>
      </c>
      <c r="BO26" t="str">
        <f>IF(OR(BO$5="",$S26=""),"",IFERROR(SUM(PRODUCT(INDEX(CMB[[BA_0O]:[BA_2O]],MATCH(ROUND(MIN(SUM(BO$4,$O26/1000),SUM($O26,BO$4/1000)),3),CMB[[Cmb_ID]:[Cmb_ID]],0),SUM(N(BO$1),N($R26),1)),CHOOSE(AC[[M]:[M]],1,1,0,AC[[AB]:[AB]])),PRODUCT(INDEX(CMB[[BD_0O]:[BD_2O]],MATCH(ROUND(MIN(SUM(BO$4,$O26/1000),SUM($O26,BO$4/1000)),3),CMB[[Cmb_ID]:[Cmb_ID]],0),SUM(N(BO$1),N($R26),1)),CHOOSE(AC[[M]:[M]],1,0,1,AC[[DB]:[DB]])),PRODUCT(SUM(ROUND(AVERAGE(VALUE(BO$3),VALUE($P26)),0),CHOOSE(IF(OR(BO$1,$R26),4,INDEX(CMB[[Res_Rare]:[Res_Rare]],MATCH(ROUND(MIN(SUM(BO$4,$O26/1000),SUM($O26,BO$4/1000)),3),CMB[[Cmb_ID]:[Cmb_ID]],0))),-1,-1,0,0)),IF(OR(BO$1,$R26),4,INDEX(CMB[[Cmb_Rare]:[Cmb_Rare]],MATCH(ROUND(MIN(SUM(BO$4,$O26/1000),SUM($O26,BO$4/1000)),3),CMB[[Cmb_ID]:[Cmb_ID]],0))),CHOOSE(AC[[M]:[M]],2,1,1,SUM(AC[[AB]:[DB]])))),""))</f>
        <v/>
      </c>
      <c r="BP26" t="str">
        <f>IF(OR(BP$5="",$S26=""),"",IFERROR(SUM(PRODUCT(INDEX(CMB[[BA_0O]:[BA_2O]],MATCH(ROUND(MIN(SUM(BP$4,$O26/1000),SUM($O26,BP$4/1000)),3),CMB[[Cmb_ID]:[Cmb_ID]],0),SUM(N(BP$1),N($R26),1)),CHOOSE(AC[[M]:[M]],1,1,0,AC[[AB]:[AB]])),PRODUCT(INDEX(CMB[[BD_0O]:[BD_2O]],MATCH(ROUND(MIN(SUM(BP$4,$O26/1000),SUM($O26,BP$4/1000)),3),CMB[[Cmb_ID]:[Cmb_ID]],0),SUM(N(BP$1),N($R26),1)),CHOOSE(AC[[M]:[M]],1,0,1,AC[[DB]:[DB]])),PRODUCT(SUM(ROUND(AVERAGE(VALUE(BP$3),VALUE($P26)),0),CHOOSE(IF(OR(BP$1,$R26),4,INDEX(CMB[[Res_Rare]:[Res_Rare]],MATCH(ROUND(MIN(SUM(BP$4,$O26/1000),SUM($O26,BP$4/1000)),3),CMB[[Cmb_ID]:[Cmb_ID]],0))),-1,-1,0,0)),IF(OR(BP$1,$R26),4,INDEX(CMB[[Cmb_Rare]:[Cmb_Rare]],MATCH(ROUND(MIN(SUM(BP$4,$O26/1000),SUM($O26,BP$4/1000)),3),CMB[[Cmb_ID]:[Cmb_ID]],0))),CHOOSE(AC[[M]:[M]],2,1,1,SUM(AC[[AB]:[DB]])))),""))</f>
        <v/>
      </c>
      <c r="BQ26" t="str">
        <f>IF(OR(BQ$5="",$S26=""),"",IFERROR(SUM(PRODUCT(INDEX(CMB[[BA_0O]:[BA_2O]],MATCH(ROUND(MIN(SUM(BQ$4,$O26/1000),SUM($O26,BQ$4/1000)),3),CMB[[Cmb_ID]:[Cmb_ID]],0),SUM(N(BQ$1),N($R26),1)),CHOOSE(AC[[M]:[M]],1,1,0,AC[[AB]:[AB]])),PRODUCT(INDEX(CMB[[BD_0O]:[BD_2O]],MATCH(ROUND(MIN(SUM(BQ$4,$O26/1000),SUM($O26,BQ$4/1000)),3),CMB[[Cmb_ID]:[Cmb_ID]],0),SUM(N(BQ$1),N($R26),1)),CHOOSE(AC[[M]:[M]],1,0,1,AC[[DB]:[DB]])),PRODUCT(SUM(ROUND(AVERAGE(VALUE(BQ$3),VALUE($P26)),0),CHOOSE(IF(OR(BQ$1,$R26),4,INDEX(CMB[[Res_Rare]:[Res_Rare]],MATCH(ROUND(MIN(SUM(BQ$4,$O26/1000),SUM($O26,BQ$4/1000)),3),CMB[[Cmb_ID]:[Cmb_ID]],0))),-1,-1,0,0)),IF(OR(BQ$1,$R26),4,INDEX(CMB[[Cmb_Rare]:[Cmb_Rare]],MATCH(ROUND(MIN(SUM(BQ$4,$O26/1000),SUM($O26,BQ$4/1000)),3),CMB[[Cmb_ID]:[Cmb_ID]],0))),CHOOSE(AC[[M]:[M]],2,1,1,SUM(AC[[AB]:[DB]])))),""))</f>
        <v/>
      </c>
      <c r="BR26" t="str">
        <f>IF(OR(BR$5="",$S26=""),"",IFERROR(SUM(PRODUCT(INDEX(CMB[[BA_0O]:[BA_2O]],MATCH(ROUND(MIN(SUM(BR$4,$O26/1000),SUM($O26,BR$4/1000)),3),CMB[[Cmb_ID]:[Cmb_ID]],0),SUM(N(BR$1),N($R26),1)),CHOOSE(AC[[M]:[M]],1,1,0,AC[[AB]:[AB]])),PRODUCT(INDEX(CMB[[BD_0O]:[BD_2O]],MATCH(ROUND(MIN(SUM(BR$4,$O26/1000),SUM($O26,BR$4/1000)),3),CMB[[Cmb_ID]:[Cmb_ID]],0),SUM(N(BR$1),N($R26),1)),CHOOSE(AC[[M]:[M]],1,0,1,AC[[DB]:[DB]])),PRODUCT(SUM(ROUND(AVERAGE(VALUE(BR$3),VALUE($P26)),0),CHOOSE(IF(OR(BR$1,$R26),4,INDEX(CMB[[Res_Rare]:[Res_Rare]],MATCH(ROUND(MIN(SUM(BR$4,$O26/1000),SUM($O26,BR$4/1000)),3),CMB[[Cmb_ID]:[Cmb_ID]],0))),-1,-1,0,0)),IF(OR(BR$1,$R26),4,INDEX(CMB[[Cmb_Rare]:[Cmb_Rare]],MATCH(ROUND(MIN(SUM(BR$4,$O26/1000),SUM($O26,BR$4/1000)),3),CMB[[Cmb_ID]:[Cmb_ID]],0))),CHOOSE(AC[[M]:[M]],2,1,1,SUM(AC[[AB]:[DB]])))),""))</f>
        <v/>
      </c>
      <c r="BS26" t="str">
        <f>IF(OR(BS$5="",$S26=""),"",IFERROR(SUM(PRODUCT(INDEX(CMB[[BA_0O]:[BA_2O]],MATCH(ROUND(MIN(SUM(BS$4,$O26/1000),SUM($O26,BS$4/1000)),3),CMB[[Cmb_ID]:[Cmb_ID]],0),SUM(N(BS$1),N($R26),1)),CHOOSE(AC[[M]:[M]],1,1,0,AC[[AB]:[AB]])),PRODUCT(INDEX(CMB[[BD_0O]:[BD_2O]],MATCH(ROUND(MIN(SUM(BS$4,$O26/1000),SUM($O26,BS$4/1000)),3),CMB[[Cmb_ID]:[Cmb_ID]],0),SUM(N(BS$1),N($R26),1)),CHOOSE(AC[[M]:[M]],1,0,1,AC[[DB]:[DB]])),PRODUCT(SUM(ROUND(AVERAGE(VALUE(BS$3),VALUE($P26)),0),CHOOSE(IF(OR(BS$1,$R26),4,INDEX(CMB[[Res_Rare]:[Res_Rare]],MATCH(ROUND(MIN(SUM(BS$4,$O26/1000),SUM($O26,BS$4/1000)),3),CMB[[Cmb_ID]:[Cmb_ID]],0))),-1,-1,0,0)),IF(OR(BS$1,$R26),4,INDEX(CMB[[Cmb_Rare]:[Cmb_Rare]],MATCH(ROUND(MIN(SUM(BS$4,$O26/1000),SUM($O26,BS$4/1000)),3),CMB[[Cmb_ID]:[Cmb_ID]],0))),CHOOSE(AC[[M]:[M]],2,1,1,SUM(AC[[AB]:[DB]])))),""))</f>
        <v/>
      </c>
      <c r="BT26" t="str">
        <f>IF(OR(BT$5="",$S26=""),"",IFERROR(SUM(PRODUCT(INDEX(CMB[[BA_0O]:[BA_2O]],MATCH(ROUND(MIN(SUM(BT$4,$O26/1000),SUM($O26,BT$4/1000)),3),CMB[[Cmb_ID]:[Cmb_ID]],0),SUM(N(BT$1),N($R26),1)),CHOOSE(AC[[M]:[M]],1,1,0,AC[[AB]:[AB]])),PRODUCT(INDEX(CMB[[BD_0O]:[BD_2O]],MATCH(ROUND(MIN(SUM(BT$4,$O26/1000),SUM($O26,BT$4/1000)),3),CMB[[Cmb_ID]:[Cmb_ID]],0),SUM(N(BT$1),N($R26),1)),CHOOSE(AC[[M]:[M]],1,0,1,AC[[DB]:[DB]])),PRODUCT(SUM(ROUND(AVERAGE(VALUE(BT$3),VALUE($P26)),0),CHOOSE(IF(OR(BT$1,$R26),4,INDEX(CMB[[Res_Rare]:[Res_Rare]],MATCH(ROUND(MIN(SUM(BT$4,$O26/1000),SUM($O26,BT$4/1000)),3),CMB[[Cmb_ID]:[Cmb_ID]],0))),-1,-1,0,0)),IF(OR(BT$1,$R26),4,INDEX(CMB[[Cmb_Rare]:[Cmb_Rare]],MATCH(ROUND(MIN(SUM(BT$4,$O26/1000),SUM($O26,BT$4/1000)),3),CMB[[Cmb_ID]:[Cmb_ID]],0))),CHOOSE(AC[[M]:[M]],2,1,1,SUM(AC[[AB]:[DB]])))),""))</f>
        <v/>
      </c>
      <c r="BU26" t="str">
        <f>IF(OR(BU$5="",$S26=""),"",IFERROR(SUM(PRODUCT(INDEX(CMB[[BA_0O]:[BA_2O]],MATCH(ROUND(MIN(SUM(BU$4,$O26/1000),SUM($O26,BU$4/1000)),3),CMB[[Cmb_ID]:[Cmb_ID]],0),SUM(N(BU$1),N($R26),1)),CHOOSE(AC[[M]:[M]],1,1,0,AC[[AB]:[AB]])),PRODUCT(INDEX(CMB[[BD_0O]:[BD_2O]],MATCH(ROUND(MIN(SUM(BU$4,$O26/1000),SUM($O26,BU$4/1000)),3),CMB[[Cmb_ID]:[Cmb_ID]],0),SUM(N(BU$1),N($R26),1)),CHOOSE(AC[[M]:[M]],1,0,1,AC[[DB]:[DB]])),PRODUCT(SUM(ROUND(AVERAGE(VALUE(BU$3),VALUE($P26)),0),CHOOSE(IF(OR(BU$1,$R26),4,INDEX(CMB[[Res_Rare]:[Res_Rare]],MATCH(ROUND(MIN(SUM(BU$4,$O26/1000),SUM($O26,BU$4/1000)),3),CMB[[Cmb_ID]:[Cmb_ID]],0))),-1,-1,0,0)),IF(OR(BU$1,$R26),4,INDEX(CMB[[Cmb_Rare]:[Cmb_Rare]],MATCH(ROUND(MIN(SUM(BU$4,$O26/1000),SUM($O26,BU$4/1000)),3),CMB[[Cmb_ID]:[Cmb_ID]],0))),CHOOSE(AC[[M]:[M]],2,1,1,SUM(AC[[AB]:[DB]])))),""))</f>
        <v/>
      </c>
      <c r="BV26" t="str">
        <f>IF(OR(BV$5="",$S26=""),"",IFERROR(SUM(PRODUCT(INDEX(CMB[[BA_0O]:[BA_2O]],MATCH(ROUND(MIN(SUM(BV$4,$O26/1000),SUM($O26,BV$4/1000)),3),CMB[[Cmb_ID]:[Cmb_ID]],0),SUM(N(BV$1),N($R26),1)),CHOOSE(AC[[M]:[M]],1,1,0,AC[[AB]:[AB]])),PRODUCT(INDEX(CMB[[BD_0O]:[BD_2O]],MATCH(ROUND(MIN(SUM(BV$4,$O26/1000),SUM($O26,BV$4/1000)),3),CMB[[Cmb_ID]:[Cmb_ID]],0),SUM(N(BV$1),N($R26),1)),CHOOSE(AC[[M]:[M]],1,0,1,AC[[DB]:[DB]])),PRODUCT(SUM(ROUND(AVERAGE(VALUE(BV$3),VALUE($P26)),0),CHOOSE(IF(OR(BV$1,$R26),4,INDEX(CMB[[Res_Rare]:[Res_Rare]],MATCH(ROUND(MIN(SUM(BV$4,$O26/1000),SUM($O26,BV$4/1000)),3),CMB[[Cmb_ID]:[Cmb_ID]],0))),-1,-1,0,0)),IF(OR(BV$1,$R26),4,INDEX(CMB[[Cmb_Rare]:[Cmb_Rare]],MATCH(ROUND(MIN(SUM(BV$4,$O26/1000),SUM($O26,BV$4/1000)),3),CMB[[Cmb_ID]:[Cmb_ID]],0))),CHOOSE(AC[[M]:[M]],2,1,1,SUM(AC[[AB]:[DB]])))),""))</f>
        <v/>
      </c>
      <c r="BW26" t="str">
        <f>IF(OR(BW$5="",$S26=""),"",IFERROR(SUM(PRODUCT(INDEX(CMB[[BA_0O]:[BA_2O]],MATCH(ROUND(MIN(SUM(BW$4,$O26/1000),SUM($O26,BW$4/1000)),3),CMB[[Cmb_ID]:[Cmb_ID]],0),SUM(N(BW$1),N($R26),1)),CHOOSE(AC[[M]:[M]],1,1,0,AC[[AB]:[AB]])),PRODUCT(INDEX(CMB[[BD_0O]:[BD_2O]],MATCH(ROUND(MIN(SUM(BW$4,$O26/1000),SUM($O26,BW$4/1000)),3),CMB[[Cmb_ID]:[Cmb_ID]],0),SUM(N(BW$1),N($R26),1)),CHOOSE(AC[[M]:[M]],1,0,1,AC[[DB]:[DB]])),PRODUCT(SUM(ROUND(AVERAGE(VALUE(BW$3),VALUE($P26)),0),CHOOSE(IF(OR(BW$1,$R26),4,INDEX(CMB[[Res_Rare]:[Res_Rare]],MATCH(ROUND(MIN(SUM(BW$4,$O26/1000),SUM($O26,BW$4/1000)),3),CMB[[Cmb_ID]:[Cmb_ID]],0))),-1,-1,0,0)),IF(OR(BW$1,$R26),4,INDEX(CMB[[Cmb_Rare]:[Cmb_Rare]],MATCH(ROUND(MIN(SUM(BW$4,$O26/1000),SUM($O26,BW$4/1000)),3),CMB[[Cmb_ID]:[Cmb_ID]],0))),CHOOSE(AC[[M]:[M]],2,1,1,SUM(AC[[AB]:[DB]])))),""))</f>
        <v/>
      </c>
      <c r="BX26" t="str">
        <f>IF(OR(BX$5="",$S26=""),"",IFERROR(SUM(PRODUCT(INDEX(CMB[[BA_0O]:[BA_2O]],MATCH(ROUND(MIN(SUM(BX$4,$O26/1000),SUM($O26,BX$4/1000)),3),CMB[[Cmb_ID]:[Cmb_ID]],0),SUM(N(BX$1),N($R26),1)),CHOOSE(AC[[M]:[M]],1,1,0,AC[[AB]:[AB]])),PRODUCT(INDEX(CMB[[BD_0O]:[BD_2O]],MATCH(ROUND(MIN(SUM(BX$4,$O26/1000),SUM($O26,BX$4/1000)),3),CMB[[Cmb_ID]:[Cmb_ID]],0),SUM(N(BX$1),N($R26),1)),CHOOSE(AC[[M]:[M]],1,0,1,AC[[DB]:[DB]])),PRODUCT(SUM(ROUND(AVERAGE(VALUE(BX$3),VALUE($P26)),0),CHOOSE(IF(OR(BX$1,$R26),4,INDEX(CMB[[Res_Rare]:[Res_Rare]],MATCH(ROUND(MIN(SUM(BX$4,$O26/1000),SUM($O26,BX$4/1000)),3),CMB[[Cmb_ID]:[Cmb_ID]],0))),-1,-1,0,0)),IF(OR(BX$1,$R26),4,INDEX(CMB[[Cmb_Rare]:[Cmb_Rare]],MATCH(ROUND(MIN(SUM(BX$4,$O26/1000),SUM($O26,BX$4/1000)),3),CMB[[Cmb_ID]:[Cmb_ID]],0))),CHOOSE(AC[[M]:[M]],2,1,1,SUM(AC[[AB]:[DB]])))),""))</f>
        <v/>
      </c>
      <c r="BY26" t="str">
        <f>IF(OR(BY$5="",$S26=""),"",IFERROR(SUM(PRODUCT(INDEX(CMB[[BA_0O]:[BA_2O]],MATCH(ROUND(MIN(SUM(BY$4,$O26/1000),SUM($O26,BY$4/1000)),3),CMB[[Cmb_ID]:[Cmb_ID]],0),SUM(N(BY$1),N($R26),1)),CHOOSE(AC[[M]:[M]],1,1,0,AC[[AB]:[AB]])),PRODUCT(INDEX(CMB[[BD_0O]:[BD_2O]],MATCH(ROUND(MIN(SUM(BY$4,$O26/1000),SUM($O26,BY$4/1000)),3),CMB[[Cmb_ID]:[Cmb_ID]],0),SUM(N(BY$1),N($R26),1)),CHOOSE(AC[[M]:[M]],1,0,1,AC[[DB]:[DB]])),PRODUCT(SUM(ROUND(AVERAGE(VALUE(BY$3),VALUE($P26)),0),CHOOSE(IF(OR(BY$1,$R26),4,INDEX(CMB[[Res_Rare]:[Res_Rare]],MATCH(ROUND(MIN(SUM(BY$4,$O26/1000),SUM($O26,BY$4/1000)),3),CMB[[Cmb_ID]:[Cmb_ID]],0))),-1,-1,0,0)),IF(OR(BY$1,$R26),4,INDEX(CMB[[Cmb_Rare]:[Cmb_Rare]],MATCH(ROUND(MIN(SUM(BY$4,$O26/1000),SUM($O26,BY$4/1000)),3),CMB[[Cmb_ID]:[Cmb_ID]],0))),CHOOSE(AC[[M]:[M]],2,1,1,SUM(AC[[AB]:[DB]])))),""))</f>
        <v/>
      </c>
      <c r="BZ26" t="str">
        <f>IF(OR(BZ$5="",$S26=""),"",IFERROR(SUM(PRODUCT(INDEX(CMB[[BA_0O]:[BA_2O]],MATCH(ROUND(MIN(SUM(BZ$4,$O26/1000),SUM($O26,BZ$4/1000)),3),CMB[[Cmb_ID]:[Cmb_ID]],0),SUM(N(BZ$1),N($R26),1)),CHOOSE(AC[[M]:[M]],1,1,0,AC[[AB]:[AB]])),PRODUCT(INDEX(CMB[[BD_0O]:[BD_2O]],MATCH(ROUND(MIN(SUM(BZ$4,$O26/1000),SUM($O26,BZ$4/1000)),3),CMB[[Cmb_ID]:[Cmb_ID]],0),SUM(N(BZ$1),N($R26),1)),CHOOSE(AC[[M]:[M]],1,0,1,AC[[DB]:[DB]])),PRODUCT(SUM(ROUND(AVERAGE(VALUE(BZ$3),VALUE($P26)),0),CHOOSE(IF(OR(BZ$1,$R26),4,INDEX(CMB[[Res_Rare]:[Res_Rare]],MATCH(ROUND(MIN(SUM(BZ$4,$O26/1000),SUM($O26,BZ$4/1000)),3),CMB[[Cmb_ID]:[Cmb_ID]],0))),-1,-1,0,0)),IF(OR(BZ$1,$R26),4,INDEX(CMB[[Cmb_Rare]:[Cmb_Rare]],MATCH(ROUND(MIN(SUM(BZ$4,$O26/1000),SUM($O26,BZ$4/1000)),3),CMB[[Cmb_ID]:[Cmb_ID]],0))),CHOOSE(AC[[M]:[M]],2,1,1,SUM(AC[[AB]:[DB]])))),""))</f>
        <v/>
      </c>
      <c r="CA26" t="str">
        <f>IF(OR(CA$5="",$S26=""),"",IFERROR(SUM(PRODUCT(INDEX(CMB[[BA_0O]:[BA_2O]],MATCH(ROUND(MIN(SUM(CA$4,$O26/1000),SUM($O26,CA$4/1000)),3),CMB[[Cmb_ID]:[Cmb_ID]],0),SUM(N(CA$1),N($R26),1)),CHOOSE(AC[[M]:[M]],1,1,0,AC[[AB]:[AB]])),PRODUCT(INDEX(CMB[[BD_0O]:[BD_2O]],MATCH(ROUND(MIN(SUM(CA$4,$O26/1000),SUM($O26,CA$4/1000)),3),CMB[[Cmb_ID]:[Cmb_ID]],0),SUM(N(CA$1),N($R26),1)),CHOOSE(AC[[M]:[M]],1,0,1,AC[[DB]:[DB]])),PRODUCT(SUM(ROUND(AVERAGE(VALUE(CA$3),VALUE($P26)),0),CHOOSE(IF(OR(CA$1,$R26),4,INDEX(CMB[[Res_Rare]:[Res_Rare]],MATCH(ROUND(MIN(SUM(CA$4,$O26/1000),SUM($O26,CA$4/1000)),3),CMB[[Cmb_ID]:[Cmb_ID]],0))),-1,-1,0,0)),IF(OR(CA$1,$R26),4,INDEX(CMB[[Cmb_Rare]:[Cmb_Rare]],MATCH(ROUND(MIN(SUM(CA$4,$O26/1000),SUM($O26,CA$4/1000)),3),CMB[[Cmb_ID]:[Cmb_ID]],0))),CHOOSE(AC[[M]:[M]],2,1,1,SUM(AC[[AB]:[DB]])))),""))</f>
        <v/>
      </c>
      <c r="CB26" t="str">
        <f>IF(OR(CB$5="",$S26=""),"",IFERROR(SUM(PRODUCT(INDEX(CMB[[BA_0O]:[BA_2O]],MATCH(ROUND(MIN(SUM(CB$4,$O26/1000),SUM($O26,CB$4/1000)),3),CMB[[Cmb_ID]:[Cmb_ID]],0),SUM(N(CB$1),N($R26),1)),CHOOSE(AC[[M]:[M]],1,1,0,AC[[AB]:[AB]])),PRODUCT(INDEX(CMB[[BD_0O]:[BD_2O]],MATCH(ROUND(MIN(SUM(CB$4,$O26/1000),SUM($O26,CB$4/1000)),3),CMB[[Cmb_ID]:[Cmb_ID]],0),SUM(N(CB$1),N($R26),1)),CHOOSE(AC[[M]:[M]],1,0,1,AC[[DB]:[DB]])),PRODUCT(SUM(ROUND(AVERAGE(VALUE(CB$3),VALUE($P26)),0),CHOOSE(IF(OR(CB$1,$R26),4,INDEX(CMB[[Res_Rare]:[Res_Rare]],MATCH(ROUND(MIN(SUM(CB$4,$O26/1000),SUM($O26,CB$4/1000)),3),CMB[[Cmb_ID]:[Cmb_ID]],0))),-1,-1,0,0)),IF(OR(CB$1,$R26),4,INDEX(CMB[[Cmb_Rare]:[Cmb_Rare]],MATCH(ROUND(MIN(SUM(CB$4,$O26/1000),SUM($O26,CB$4/1000)),3),CMB[[Cmb_ID]:[Cmb_ID]],0))),CHOOSE(AC[[M]:[M]],2,1,1,SUM(AC[[AB]:[DB]])))),""))</f>
        <v/>
      </c>
      <c r="CC26" t="str">
        <f>IF(OR(CC$5="",$S26=""),"",IFERROR(SUM(PRODUCT(INDEX(CMB[[BA_0O]:[BA_2O]],MATCH(ROUND(MIN(SUM(CC$4,$O26/1000),SUM($O26,CC$4/1000)),3),CMB[[Cmb_ID]:[Cmb_ID]],0),SUM(N(CC$1),N($R26),1)),CHOOSE(AC[[M]:[M]],1,1,0,AC[[AB]:[AB]])),PRODUCT(INDEX(CMB[[BD_0O]:[BD_2O]],MATCH(ROUND(MIN(SUM(CC$4,$O26/1000),SUM($O26,CC$4/1000)),3),CMB[[Cmb_ID]:[Cmb_ID]],0),SUM(N(CC$1),N($R26),1)),CHOOSE(AC[[M]:[M]],1,0,1,AC[[DB]:[DB]])),PRODUCT(SUM(ROUND(AVERAGE(VALUE(CC$3),VALUE($P26)),0),CHOOSE(IF(OR(CC$1,$R26),4,INDEX(CMB[[Res_Rare]:[Res_Rare]],MATCH(ROUND(MIN(SUM(CC$4,$O26/1000),SUM($O26,CC$4/1000)),3),CMB[[Cmb_ID]:[Cmb_ID]],0))),-1,-1,0,0)),IF(OR(CC$1,$R26),4,INDEX(CMB[[Cmb_Rare]:[Cmb_Rare]],MATCH(ROUND(MIN(SUM(CC$4,$O26/1000),SUM($O26,CC$4/1000)),3),CMB[[Cmb_ID]:[Cmb_ID]],0))),CHOOSE(AC[[M]:[M]],2,1,1,SUM(AC[[AB]:[DB]])))),""))</f>
        <v/>
      </c>
      <c r="CD26" t="str">
        <f>IF(OR(CD$5="",$S26=""),"",IFERROR(SUM(PRODUCT(INDEX(CMB[[BA_0O]:[BA_2O]],MATCH(ROUND(MIN(SUM(CD$4,$O26/1000),SUM($O26,CD$4/1000)),3),CMB[[Cmb_ID]:[Cmb_ID]],0),SUM(N(CD$1),N($R26),1)),CHOOSE(AC[[M]:[M]],1,1,0,AC[[AB]:[AB]])),PRODUCT(INDEX(CMB[[BD_0O]:[BD_2O]],MATCH(ROUND(MIN(SUM(CD$4,$O26/1000),SUM($O26,CD$4/1000)),3),CMB[[Cmb_ID]:[Cmb_ID]],0),SUM(N(CD$1),N($R26),1)),CHOOSE(AC[[M]:[M]],1,0,1,AC[[DB]:[DB]])),PRODUCT(SUM(ROUND(AVERAGE(VALUE(CD$3),VALUE($P26)),0),CHOOSE(IF(OR(CD$1,$R26),4,INDEX(CMB[[Res_Rare]:[Res_Rare]],MATCH(ROUND(MIN(SUM(CD$4,$O26/1000),SUM($O26,CD$4/1000)),3),CMB[[Cmb_ID]:[Cmb_ID]],0))),-1,-1,0,0)),IF(OR(CD$1,$R26),4,INDEX(CMB[[Cmb_Rare]:[Cmb_Rare]],MATCH(ROUND(MIN(SUM(CD$4,$O26/1000),SUM($O26,CD$4/1000)),3),CMB[[Cmb_ID]:[Cmb_ID]],0))),CHOOSE(AC[[M]:[M]],2,1,1,SUM(AC[[AB]:[DB]])))),""))</f>
        <v/>
      </c>
      <c r="CE26" t="str">
        <f>IF(OR(CE$5="",$S26=""),"",IFERROR(SUM(PRODUCT(INDEX(CMB[[BA_0O]:[BA_2O]],MATCH(ROUND(MIN(SUM(CE$4,$O26/1000),SUM($O26,CE$4/1000)),3),CMB[[Cmb_ID]:[Cmb_ID]],0),SUM(N(CE$1),N($R26),1)),CHOOSE(AC[[M]:[M]],1,1,0,AC[[AB]:[AB]])),PRODUCT(INDEX(CMB[[BD_0O]:[BD_2O]],MATCH(ROUND(MIN(SUM(CE$4,$O26/1000),SUM($O26,CE$4/1000)),3),CMB[[Cmb_ID]:[Cmb_ID]],0),SUM(N(CE$1),N($R26),1)),CHOOSE(AC[[M]:[M]],1,0,1,AC[[DB]:[DB]])),PRODUCT(SUM(ROUND(AVERAGE(VALUE(CE$3),VALUE($P26)),0),CHOOSE(IF(OR(CE$1,$R26),4,INDEX(CMB[[Res_Rare]:[Res_Rare]],MATCH(ROUND(MIN(SUM(CE$4,$O26/1000),SUM($O26,CE$4/1000)),3),CMB[[Cmb_ID]:[Cmb_ID]],0))),-1,-1,0,0)),IF(OR(CE$1,$R26),4,INDEX(CMB[[Cmb_Rare]:[Cmb_Rare]],MATCH(ROUND(MIN(SUM(CE$4,$O26/1000),SUM($O26,CE$4/1000)),3),CMB[[Cmb_ID]:[Cmb_ID]],0))),CHOOSE(AC[[M]:[M]],2,1,1,SUM(AC[[AB]:[DB]])))),""))</f>
        <v/>
      </c>
      <c r="CF26" t="str">
        <f>IF(OR(CF$5="",$S26=""),"",IFERROR(SUM(PRODUCT(INDEX(CMB[[BA_0O]:[BA_2O]],MATCH(ROUND(MIN(SUM(CF$4,$O26/1000),SUM($O26,CF$4/1000)),3),CMB[[Cmb_ID]:[Cmb_ID]],0),SUM(N(CF$1),N($R26),1)),CHOOSE(AC[[M]:[M]],1,1,0,AC[[AB]:[AB]])),PRODUCT(INDEX(CMB[[BD_0O]:[BD_2O]],MATCH(ROUND(MIN(SUM(CF$4,$O26/1000),SUM($O26,CF$4/1000)),3),CMB[[Cmb_ID]:[Cmb_ID]],0),SUM(N(CF$1),N($R26),1)),CHOOSE(AC[[M]:[M]],1,0,1,AC[[DB]:[DB]])),PRODUCT(SUM(ROUND(AVERAGE(VALUE(CF$3),VALUE($P26)),0),CHOOSE(IF(OR(CF$1,$R26),4,INDEX(CMB[[Res_Rare]:[Res_Rare]],MATCH(ROUND(MIN(SUM(CF$4,$O26/1000),SUM($O26,CF$4/1000)),3),CMB[[Cmb_ID]:[Cmb_ID]],0))),-1,-1,0,0)),IF(OR(CF$1,$R26),4,INDEX(CMB[[Cmb_Rare]:[Cmb_Rare]],MATCH(ROUND(MIN(SUM(CF$4,$O26/1000),SUM($O26,CF$4/1000)),3),CMB[[Cmb_ID]:[Cmb_ID]],0))),CHOOSE(AC[[M]:[M]],2,1,1,SUM(AC[[AB]:[DB]])))),""))</f>
        <v/>
      </c>
      <c r="CG26" t="str">
        <f>IF(OR(CG$5="",$S26=""),"",IFERROR(SUM(PRODUCT(INDEX(CMB[[BA_0O]:[BA_2O]],MATCH(ROUND(MIN(SUM(CG$4,$O26/1000),SUM($O26,CG$4/1000)),3),CMB[[Cmb_ID]:[Cmb_ID]],0),SUM(N(CG$1),N($R26),1)),CHOOSE(AC[[M]:[M]],1,1,0,AC[[AB]:[AB]])),PRODUCT(INDEX(CMB[[BD_0O]:[BD_2O]],MATCH(ROUND(MIN(SUM(CG$4,$O26/1000),SUM($O26,CG$4/1000)),3),CMB[[Cmb_ID]:[Cmb_ID]],0),SUM(N(CG$1),N($R26),1)),CHOOSE(AC[[M]:[M]],1,0,1,AC[[DB]:[DB]])),PRODUCT(SUM(ROUND(AVERAGE(VALUE(CG$3),VALUE($P26)),0),CHOOSE(IF(OR(CG$1,$R26),4,INDEX(CMB[[Res_Rare]:[Res_Rare]],MATCH(ROUND(MIN(SUM(CG$4,$O26/1000),SUM($O26,CG$4/1000)),3),CMB[[Cmb_ID]:[Cmb_ID]],0))),-1,-1,0,0)),IF(OR(CG$1,$R26),4,INDEX(CMB[[Cmb_Rare]:[Cmb_Rare]],MATCH(ROUND(MIN(SUM(CG$4,$O26/1000),SUM($O26,CG$4/1000)),3),CMB[[Cmb_ID]:[Cmb_ID]],0))),CHOOSE(AC[[M]:[M]],2,1,1,SUM(AC[[AB]:[DB]])))),""))</f>
        <v/>
      </c>
      <c r="CH26" t="str">
        <f>IF(OR(CH$5="",$S26=""),"",IFERROR(SUM(PRODUCT(INDEX(CMB[[BA_0O]:[BA_2O]],MATCH(ROUND(MIN(SUM(CH$4,$O26/1000),SUM($O26,CH$4/1000)),3),CMB[[Cmb_ID]:[Cmb_ID]],0),SUM(N(CH$1),N($R26),1)),CHOOSE(AC[[M]:[M]],1,1,0,AC[[AB]:[AB]])),PRODUCT(INDEX(CMB[[BD_0O]:[BD_2O]],MATCH(ROUND(MIN(SUM(CH$4,$O26/1000),SUM($O26,CH$4/1000)),3),CMB[[Cmb_ID]:[Cmb_ID]],0),SUM(N(CH$1),N($R26),1)),CHOOSE(AC[[M]:[M]],1,0,1,AC[[DB]:[DB]])),PRODUCT(SUM(ROUND(AVERAGE(VALUE(CH$3),VALUE($P26)),0),CHOOSE(IF(OR(CH$1,$R26),4,INDEX(CMB[[Res_Rare]:[Res_Rare]],MATCH(ROUND(MIN(SUM(CH$4,$O26/1000),SUM($O26,CH$4/1000)),3),CMB[[Cmb_ID]:[Cmb_ID]],0))),-1,-1,0,0)),IF(OR(CH$1,$R26),4,INDEX(CMB[[Cmb_Rare]:[Cmb_Rare]],MATCH(ROUND(MIN(SUM(CH$4,$O26/1000),SUM($O26,CH$4/1000)),3),CMB[[Cmb_ID]:[Cmb_ID]],0))),CHOOSE(AC[[M]:[M]],2,1,1,SUM(AC[[AB]:[DB]])))),""))</f>
        <v/>
      </c>
      <c r="CI26" t="str">
        <f>IF(OR(CI$5="",$S26=""),"",IFERROR(SUM(PRODUCT(INDEX(CMB[[BA_0O]:[BA_2O]],MATCH(ROUND(MIN(SUM(CI$4,$O26/1000),SUM($O26,CI$4/1000)),3),CMB[[Cmb_ID]:[Cmb_ID]],0),SUM(N(CI$1),N($R26),1)),CHOOSE(AC[[M]:[M]],1,1,0,AC[[AB]:[AB]])),PRODUCT(INDEX(CMB[[BD_0O]:[BD_2O]],MATCH(ROUND(MIN(SUM(CI$4,$O26/1000),SUM($O26,CI$4/1000)),3),CMB[[Cmb_ID]:[Cmb_ID]],0),SUM(N(CI$1),N($R26),1)),CHOOSE(AC[[M]:[M]],1,0,1,AC[[DB]:[DB]])),PRODUCT(SUM(ROUND(AVERAGE(VALUE(CI$3),VALUE($P26)),0),CHOOSE(IF(OR(CI$1,$R26),4,INDEX(CMB[[Res_Rare]:[Res_Rare]],MATCH(ROUND(MIN(SUM(CI$4,$O26/1000),SUM($O26,CI$4/1000)),3),CMB[[Cmb_ID]:[Cmb_ID]],0))),-1,-1,0,0)),IF(OR(CI$1,$R26),4,INDEX(CMB[[Cmb_Rare]:[Cmb_Rare]],MATCH(ROUND(MIN(SUM(CI$4,$O26/1000),SUM($O26,CI$4/1000)),3),CMB[[Cmb_ID]:[Cmb_ID]],0))),CHOOSE(AC[[M]:[M]],2,1,1,SUM(AC[[AB]:[DB]])))),""))</f>
        <v/>
      </c>
      <c r="CJ26" t="str">
        <f>IF(OR(CJ$5="",$S26=""),"",IFERROR(SUM(PRODUCT(INDEX(CMB[[BA_0O]:[BA_2O]],MATCH(ROUND(MIN(SUM(CJ$4,$O26/1000),SUM($O26,CJ$4/1000)),3),CMB[[Cmb_ID]:[Cmb_ID]],0),SUM(N(CJ$1),N($R26),1)),CHOOSE(AC[[M]:[M]],1,1,0,AC[[AB]:[AB]])),PRODUCT(INDEX(CMB[[BD_0O]:[BD_2O]],MATCH(ROUND(MIN(SUM(CJ$4,$O26/1000),SUM($O26,CJ$4/1000)),3),CMB[[Cmb_ID]:[Cmb_ID]],0),SUM(N(CJ$1),N($R26),1)),CHOOSE(AC[[M]:[M]],1,0,1,AC[[DB]:[DB]])),PRODUCT(SUM(ROUND(AVERAGE(VALUE(CJ$3),VALUE($P26)),0),CHOOSE(IF(OR(CJ$1,$R26),4,INDEX(CMB[[Res_Rare]:[Res_Rare]],MATCH(ROUND(MIN(SUM(CJ$4,$O26/1000),SUM($O26,CJ$4/1000)),3),CMB[[Cmb_ID]:[Cmb_ID]],0))),-1,-1,0,0)),IF(OR(CJ$1,$R26),4,INDEX(CMB[[Cmb_Rare]:[Cmb_Rare]],MATCH(ROUND(MIN(SUM(CJ$4,$O26/1000),SUM($O26,CJ$4/1000)),3),CMB[[Cmb_ID]:[Cmb_ID]],0))),CHOOSE(AC[[M]:[M]],2,1,1,SUM(AC[[AB]:[DB]])))),""))</f>
        <v/>
      </c>
      <c r="CK26" t="str">
        <f>IF(OR(CK$5="",$S26=""),"",IFERROR(SUM(PRODUCT(INDEX(CMB[[BA_0O]:[BA_2O]],MATCH(ROUND(MIN(SUM(CK$4,$O26/1000),SUM($O26,CK$4/1000)),3),CMB[[Cmb_ID]:[Cmb_ID]],0),SUM(N(CK$1),N($R26),1)),CHOOSE(AC[[M]:[M]],1,1,0,AC[[AB]:[AB]])),PRODUCT(INDEX(CMB[[BD_0O]:[BD_2O]],MATCH(ROUND(MIN(SUM(CK$4,$O26/1000),SUM($O26,CK$4/1000)),3),CMB[[Cmb_ID]:[Cmb_ID]],0),SUM(N(CK$1),N($R26),1)),CHOOSE(AC[[M]:[M]],1,0,1,AC[[DB]:[DB]])),PRODUCT(SUM(ROUND(AVERAGE(VALUE(CK$3),VALUE($P26)),0),CHOOSE(IF(OR(CK$1,$R26),4,INDEX(CMB[[Res_Rare]:[Res_Rare]],MATCH(ROUND(MIN(SUM(CK$4,$O26/1000),SUM($O26,CK$4/1000)),3),CMB[[Cmb_ID]:[Cmb_ID]],0))),-1,-1,0,0)),IF(OR(CK$1,$R26),4,INDEX(CMB[[Cmb_Rare]:[Cmb_Rare]],MATCH(ROUND(MIN(SUM(CK$4,$O26/1000),SUM($O26,CK$4/1000)),3),CMB[[Cmb_ID]:[Cmb_ID]],0))),CHOOSE(AC[[M]:[M]],2,1,1,SUM(AC[[AB]:[DB]])))),""))</f>
        <v/>
      </c>
      <c r="CL26" t="str">
        <f>IF(OR(CL$5="",$S26=""),"",IFERROR(SUM(PRODUCT(INDEX(CMB[[BA_0O]:[BA_2O]],MATCH(ROUND(MIN(SUM(CL$4,$O26/1000),SUM($O26,CL$4/1000)),3),CMB[[Cmb_ID]:[Cmb_ID]],0),SUM(N(CL$1),N($R26),1)),CHOOSE(AC[[M]:[M]],1,1,0,AC[[AB]:[AB]])),PRODUCT(INDEX(CMB[[BD_0O]:[BD_2O]],MATCH(ROUND(MIN(SUM(CL$4,$O26/1000),SUM($O26,CL$4/1000)),3),CMB[[Cmb_ID]:[Cmb_ID]],0),SUM(N(CL$1),N($R26),1)),CHOOSE(AC[[M]:[M]],1,0,1,AC[[DB]:[DB]])),PRODUCT(SUM(ROUND(AVERAGE(VALUE(CL$3),VALUE($P26)),0),CHOOSE(IF(OR(CL$1,$R26),4,INDEX(CMB[[Res_Rare]:[Res_Rare]],MATCH(ROUND(MIN(SUM(CL$4,$O26/1000),SUM($O26,CL$4/1000)),3),CMB[[Cmb_ID]:[Cmb_ID]],0))),-1,-1,0,0)),IF(OR(CL$1,$R26),4,INDEX(CMB[[Cmb_Rare]:[Cmb_Rare]],MATCH(ROUND(MIN(SUM(CL$4,$O26/1000),SUM($O26,CL$4/1000)),3),CMB[[Cmb_ID]:[Cmb_ID]],0))),CHOOSE(AC[[M]:[M]],2,1,1,SUM(AC[[AB]:[DB]])))),""))</f>
        <v/>
      </c>
      <c r="CM26" t="str">
        <f>IF(OR(CM$5="",$S26=""),"",IFERROR(SUM(PRODUCT(INDEX(CMB[[BA_0O]:[BA_2O]],MATCH(ROUND(MIN(SUM(CM$4,$O26/1000),SUM($O26,CM$4/1000)),3),CMB[[Cmb_ID]:[Cmb_ID]],0),SUM(N(CM$1),N($R26),1)),CHOOSE(AC[[M]:[M]],1,1,0,AC[[AB]:[AB]])),PRODUCT(INDEX(CMB[[BD_0O]:[BD_2O]],MATCH(ROUND(MIN(SUM(CM$4,$O26/1000),SUM($O26,CM$4/1000)),3),CMB[[Cmb_ID]:[Cmb_ID]],0),SUM(N(CM$1),N($R26),1)),CHOOSE(AC[[M]:[M]],1,0,1,AC[[DB]:[DB]])),PRODUCT(SUM(ROUND(AVERAGE(VALUE(CM$3),VALUE($P26)),0),CHOOSE(IF(OR(CM$1,$R26),4,INDEX(CMB[[Res_Rare]:[Res_Rare]],MATCH(ROUND(MIN(SUM(CM$4,$O26/1000),SUM($O26,CM$4/1000)),3),CMB[[Cmb_ID]:[Cmb_ID]],0))),-1,-1,0,0)),IF(OR(CM$1,$R26),4,INDEX(CMB[[Cmb_Rare]:[Cmb_Rare]],MATCH(ROUND(MIN(SUM(CM$4,$O26/1000),SUM($O26,CM$4/1000)),3),CMB[[Cmb_ID]:[Cmb_ID]],0))),CHOOSE(AC[[M]:[M]],2,1,1,SUM(AC[[AB]:[DB]])))),""))</f>
        <v/>
      </c>
      <c r="CN26" t="str">
        <f>IF(OR(CN$5="",$S26=""),"",IFERROR(SUM(PRODUCT(INDEX(CMB[[BA_0O]:[BA_2O]],MATCH(ROUND(MIN(SUM(CN$4,$O26/1000),SUM($O26,CN$4/1000)),3),CMB[[Cmb_ID]:[Cmb_ID]],0),SUM(N(CN$1),N($R26),1)),CHOOSE(AC[[M]:[M]],1,1,0,AC[[AB]:[AB]])),PRODUCT(INDEX(CMB[[BD_0O]:[BD_2O]],MATCH(ROUND(MIN(SUM(CN$4,$O26/1000),SUM($O26,CN$4/1000)),3),CMB[[Cmb_ID]:[Cmb_ID]],0),SUM(N(CN$1),N($R26),1)),CHOOSE(AC[[M]:[M]],1,0,1,AC[[DB]:[DB]])),PRODUCT(SUM(ROUND(AVERAGE(VALUE(CN$3),VALUE($P26)),0),CHOOSE(IF(OR(CN$1,$R26),4,INDEX(CMB[[Res_Rare]:[Res_Rare]],MATCH(ROUND(MIN(SUM(CN$4,$O26/1000),SUM($O26,CN$4/1000)),3),CMB[[Cmb_ID]:[Cmb_ID]],0))),-1,-1,0,0)),IF(OR(CN$1,$R26),4,INDEX(CMB[[Cmb_Rare]:[Cmb_Rare]],MATCH(ROUND(MIN(SUM(CN$4,$O26/1000),SUM($O26,CN$4/1000)),3),CMB[[Cmb_ID]:[Cmb_ID]],0))),CHOOSE(AC[[M]:[M]],2,1,1,SUM(AC[[AB]:[DB]])))),""))</f>
        <v/>
      </c>
      <c r="CO26" t="str">
        <f>IF(OR(CO$5="",$S26=""),"",IFERROR(SUM(PRODUCT(INDEX(CMB[[BA_0O]:[BA_2O]],MATCH(ROUND(MIN(SUM(CO$4,$O26/1000),SUM($O26,CO$4/1000)),3),CMB[[Cmb_ID]:[Cmb_ID]],0),SUM(N(CO$1),N($R26),1)),CHOOSE(AC[[M]:[M]],1,1,0,AC[[AB]:[AB]])),PRODUCT(INDEX(CMB[[BD_0O]:[BD_2O]],MATCH(ROUND(MIN(SUM(CO$4,$O26/1000),SUM($O26,CO$4/1000)),3),CMB[[Cmb_ID]:[Cmb_ID]],0),SUM(N(CO$1),N($R26),1)),CHOOSE(AC[[M]:[M]],1,0,1,AC[[DB]:[DB]])),PRODUCT(SUM(ROUND(AVERAGE(VALUE(CO$3),VALUE($P26)),0),CHOOSE(IF(OR(CO$1,$R26),4,INDEX(CMB[[Res_Rare]:[Res_Rare]],MATCH(ROUND(MIN(SUM(CO$4,$O26/1000),SUM($O26,CO$4/1000)),3),CMB[[Cmb_ID]:[Cmb_ID]],0))),-1,-1,0,0)),IF(OR(CO$1,$R26),4,INDEX(CMB[[Cmb_Rare]:[Cmb_Rare]],MATCH(ROUND(MIN(SUM(CO$4,$O26/1000),SUM($O26,CO$4/1000)),3),CMB[[Cmb_ID]:[Cmb_ID]],0))),CHOOSE(AC[[M]:[M]],2,1,1,SUM(AC[[AB]:[DB]])))),""))</f>
        <v/>
      </c>
      <c r="CP26" t="str">
        <f>IF(OR(CP$5="",$S26=""),"",IFERROR(SUM(PRODUCT(INDEX(CMB[[BA_0O]:[BA_2O]],MATCH(ROUND(MIN(SUM(CP$4,$O26/1000),SUM($O26,CP$4/1000)),3),CMB[[Cmb_ID]:[Cmb_ID]],0),SUM(N(CP$1),N($R26),1)),CHOOSE(AC[[M]:[M]],1,1,0,AC[[AB]:[AB]])),PRODUCT(INDEX(CMB[[BD_0O]:[BD_2O]],MATCH(ROUND(MIN(SUM(CP$4,$O26/1000),SUM($O26,CP$4/1000)),3),CMB[[Cmb_ID]:[Cmb_ID]],0),SUM(N(CP$1),N($R26),1)),CHOOSE(AC[[M]:[M]],1,0,1,AC[[DB]:[DB]])),PRODUCT(SUM(ROUND(AVERAGE(VALUE(CP$3),VALUE($P26)),0),CHOOSE(IF(OR(CP$1,$R26),4,INDEX(CMB[[Res_Rare]:[Res_Rare]],MATCH(ROUND(MIN(SUM(CP$4,$O26/1000),SUM($O26,CP$4/1000)),3),CMB[[Cmb_ID]:[Cmb_ID]],0))),-1,-1,0,0)),IF(OR(CP$1,$R26),4,INDEX(CMB[[Cmb_Rare]:[Cmb_Rare]],MATCH(ROUND(MIN(SUM(CP$4,$O26/1000),SUM($O26,CP$4/1000)),3),CMB[[Cmb_ID]:[Cmb_ID]],0))),CHOOSE(AC[[M]:[M]],2,1,1,SUM(AC[[AB]:[DB]])))),""))</f>
        <v/>
      </c>
      <c r="CQ26" t="str">
        <f>IF(OR(CQ$5="",$S26=""),"",IFERROR(SUM(PRODUCT(INDEX(CMB[[BA_0O]:[BA_2O]],MATCH(ROUND(MIN(SUM(CQ$4,$O26/1000),SUM($O26,CQ$4/1000)),3),CMB[[Cmb_ID]:[Cmb_ID]],0),SUM(N(CQ$1),N($R26),1)),CHOOSE(AC[[M]:[M]],1,1,0,AC[[AB]:[AB]])),PRODUCT(INDEX(CMB[[BD_0O]:[BD_2O]],MATCH(ROUND(MIN(SUM(CQ$4,$O26/1000),SUM($O26,CQ$4/1000)),3),CMB[[Cmb_ID]:[Cmb_ID]],0),SUM(N(CQ$1),N($R26),1)),CHOOSE(AC[[M]:[M]],1,0,1,AC[[DB]:[DB]])),PRODUCT(SUM(ROUND(AVERAGE(VALUE(CQ$3),VALUE($P26)),0),CHOOSE(IF(OR(CQ$1,$R26),4,INDEX(CMB[[Res_Rare]:[Res_Rare]],MATCH(ROUND(MIN(SUM(CQ$4,$O26/1000),SUM($O26,CQ$4/1000)),3),CMB[[Cmb_ID]:[Cmb_ID]],0))),-1,-1,0,0)),IF(OR(CQ$1,$R26),4,INDEX(CMB[[Cmb_Rare]:[Cmb_Rare]],MATCH(ROUND(MIN(SUM(CQ$4,$O26/1000),SUM($O26,CQ$4/1000)),3),CMB[[Cmb_ID]:[Cmb_ID]],0))),CHOOSE(AC[[M]:[M]],2,1,1,SUM(AC[[AB]:[DB]])))),""))</f>
        <v/>
      </c>
      <c r="CR26" t="str">
        <f>IF(OR(CR$5="",$S26=""),"",IFERROR(SUM(PRODUCT(INDEX(CMB[[BA_0O]:[BA_2O]],MATCH(ROUND(MIN(SUM(CR$4,$O26/1000),SUM($O26,CR$4/1000)),3),CMB[[Cmb_ID]:[Cmb_ID]],0),SUM(N(CR$1),N($R26),1)),CHOOSE(AC[[M]:[M]],1,1,0,AC[[AB]:[AB]])),PRODUCT(INDEX(CMB[[BD_0O]:[BD_2O]],MATCH(ROUND(MIN(SUM(CR$4,$O26/1000),SUM($O26,CR$4/1000)),3),CMB[[Cmb_ID]:[Cmb_ID]],0),SUM(N(CR$1),N($R26),1)),CHOOSE(AC[[M]:[M]],1,0,1,AC[[DB]:[DB]])),PRODUCT(SUM(ROUND(AVERAGE(VALUE(CR$3),VALUE($P26)),0),CHOOSE(IF(OR(CR$1,$R26),4,INDEX(CMB[[Res_Rare]:[Res_Rare]],MATCH(ROUND(MIN(SUM(CR$4,$O26/1000),SUM($O26,CR$4/1000)),3),CMB[[Cmb_ID]:[Cmb_ID]],0))),-1,-1,0,0)),IF(OR(CR$1,$R26),4,INDEX(CMB[[Cmb_Rare]:[Cmb_Rare]],MATCH(ROUND(MIN(SUM(CR$4,$O26/1000),SUM($O26,CR$4/1000)),3),CMB[[Cmb_ID]:[Cmb_ID]],0))),CHOOSE(AC[[M]:[M]],2,1,1,SUM(AC[[AB]:[DB]])))),""))</f>
        <v/>
      </c>
      <c r="CS26" t="str">
        <f>IF(OR(CS$5="",$S26=""),"",IFERROR(SUM(PRODUCT(INDEX(CMB[[BA_0O]:[BA_2O]],MATCH(ROUND(MIN(SUM(CS$4,$O26/1000),SUM($O26,CS$4/1000)),3),CMB[[Cmb_ID]:[Cmb_ID]],0),SUM(N(CS$1),N($R26),1)),CHOOSE(AC[[M]:[M]],1,1,0,AC[[AB]:[AB]])),PRODUCT(INDEX(CMB[[BD_0O]:[BD_2O]],MATCH(ROUND(MIN(SUM(CS$4,$O26/1000),SUM($O26,CS$4/1000)),3),CMB[[Cmb_ID]:[Cmb_ID]],0),SUM(N(CS$1),N($R26),1)),CHOOSE(AC[[M]:[M]],1,0,1,AC[[DB]:[DB]])),PRODUCT(SUM(ROUND(AVERAGE(VALUE(CS$3),VALUE($P26)),0),CHOOSE(IF(OR(CS$1,$R26),4,INDEX(CMB[[Res_Rare]:[Res_Rare]],MATCH(ROUND(MIN(SUM(CS$4,$O26/1000),SUM($O26,CS$4/1000)),3),CMB[[Cmb_ID]:[Cmb_ID]],0))),-1,-1,0,0)),IF(OR(CS$1,$R26),4,INDEX(CMB[[Cmb_Rare]:[Cmb_Rare]],MATCH(ROUND(MIN(SUM(CS$4,$O26/1000),SUM($O26,CS$4/1000)),3),CMB[[Cmb_ID]:[Cmb_ID]],0))),CHOOSE(AC[[M]:[M]],2,1,1,SUM(AC[[AB]:[DB]])))),""))</f>
        <v/>
      </c>
      <c r="CT26" t="str">
        <f>IF(OR(CT$5="",$S26=""),"",IFERROR(SUM(PRODUCT(INDEX(CMB[[BA_0O]:[BA_2O]],MATCH(ROUND(MIN(SUM(CT$4,$O26/1000),SUM($O26,CT$4/1000)),3),CMB[[Cmb_ID]:[Cmb_ID]],0),SUM(N(CT$1),N($R26),1)),CHOOSE(AC[[M]:[M]],1,1,0,AC[[AB]:[AB]])),PRODUCT(INDEX(CMB[[BD_0O]:[BD_2O]],MATCH(ROUND(MIN(SUM(CT$4,$O26/1000),SUM($O26,CT$4/1000)),3),CMB[[Cmb_ID]:[Cmb_ID]],0),SUM(N(CT$1),N($R26),1)),CHOOSE(AC[[M]:[M]],1,0,1,AC[[DB]:[DB]])),PRODUCT(SUM(ROUND(AVERAGE(VALUE(CT$3),VALUE($P26)),0),CHOOSE(IF(OR(CT$1,$R26),4,INDEX(CMB[[Res_Rare]:[Res_Rare]],MATCH(ROUND(MIN(SUM(CT$4,$O26/1000),SUM($O26,CT$4/1000)),3),CMB[[Cmb_ID]:[Cmb_ID]],0))),-1,-1,0,0)),IF(OR(CT$1,$R26),4,INDEX(CMB[[Cmb_Rare]:[Cmb_Rare]],MATCH(ROUND(MIN(SUM(CT$4,$O26/1000),SUM($O26,CT$4/1000)),3),CMB[[Cmb_ID]:[Cmb_ID]],0))),CHOOSE(AC[[M]:[M]],2,1,1,SUM(AC[[AB]:[DB]])))),""))</f>
        <v/>
      </c>
      <c r="CU26" t="str">
        <f>IF(OR(CU$5="",$S26=""),"",IFERROR(SUM(PRODUCT(INDEX(CMB[[BA_0O]:[BA_2O]],MATCH(ROUND(MIN(SUM(CU$4,$O26/1000),SUM($O26,CU$4/1000)),3),CMB[[Cmb_ID]:[Cmb_ID]],0),SUM(N(CU$1),N($R26),1)),CHOOSE(AC[[M]:[M]],1,1,0,AC[[AB]:[AB]])),PRODUCT(INDEX(CMB[[BD_0O]:[BD_2O]],MATCH(ROUND(MIN(SUM(CU$4,$O26/1000),SUM($O26,CU$4/1000)),3),CMB[[Cmb_ID]:[Cmb_ID]],0),SUM(N(CU$1),N($R26),1)),CHOOSE(AC[[M]:[M]],1,0,1,AC[[DB]:[DB]])),PRODUCT(SUM(ROUND(AVERAGE(VALUE(CU$3),VALUE($P26)),0),CHOOSE(IF(OR(CU$1,$R26),4,INDEX(CMB[[Res_Rare]:[Res_Rare]],MATCH(ROUND(MIN(SUM(CU$4,$O26/1000),SUM($O26,CU$4/1000)),3),CMB[[Cmb_ID]:[Cmb_ID]],0))),-1,-1,0,0)),IF(OR(CU$1,$R26),4,INDEX(CMB[[Cmb_Rare]:[Cmb_Rare]],MATCH(ROUND(MIN(SUM(CU$4,$O26/1000),SUM($O26,CU$4/1000)),3),CMB[[Cmb_ID]:[Cmb_ID]],0))),CHOOSE(AC[[M]:[M]],2,1,1,SUM(AC[[AB]:[DB]])))),""))</f>
        <v/>
      </c>
      <c r="CV26" t="str">
        <f>IF(OR(CV$5="",$S26=""),"",IFERROR(SUM(PRODUCT(INDEX(CMB[[BA_0O]:[BA_2O]],MATCH(ROUND(MIN(SUM(CV$4,$O26/1000),SUM($O26,CV$4/1000)),3),CMB[[Cmb_ID]:[Cmb_ID]],0),SUM(N(CV$1),N($R26),1)),CHOOSE(AC[[M]:[M]],1,1,0,AC[[AB]:[AB]])),PRODUCT(INDEX(CMB[[BD_0O]:[BD_2O]],MATCH(ROUND(MIN(SUM(CV$4,$O26/1000),SUM($O26,CV$4/1000)),3),CMB[[Cmb_ID]:[Cmb_ID]],0),SUM(N(CV$1),N($R26),1)),CHOOSE(AC[[M]:[M]],1,0,1,AC[[DB]:[DB]])),PRODUCT(SUM(ROUND(AVERAGE(VALUE(CV$3),VALUE($P26)),0),CHOOSE(IF(OR(CV$1,$R26),4,INDEX(CMB[[Res_Rare]:[Res_Rare]],MATCH(ROUND(MIN(SUM(CV$4,$O26/1000),SUM($O26,CV$4/1000)),3),CMB[[Cmb_ID]:[Cmb_ID]],0))),-1,-1,0,0)),IF(OR(CV$1,$R26),4,INDEX(CMB[[Cmb_Rare]:[Cmb_Rare]],MATCH(ROUND(MIN(SUM(CV$4,$O26/1000),SUM($O26,CV$4/1000)),3),CMB[[Cmb_ID]:[Cmb_ID]],0))),CHOOSE(AC[[M]:[M]],2,1,1,SUM(AC[[AB]:[DB]])))),""))</f>
        <v/>
      </c>
      <c r="CW26" t="str">
        <f>IF(OR(CW$5="",$S26=""),"",IFERROR(SUM(PRODUCT(INDEX(CMB[[BA_0O]:[BA_2O]],MATCH(ROUND(MIN(SUM(CW$4,$O26/1000),SUM($O26,CW$4/1000)),3),CMB[[Cmb_ID]:[Cmb_ID]],0),SUM(N(CW$1),N($R26),1)),CHOOSE(AC[[M]:[M]],1,1,0,AC[[AB]:[AB]])),PRODUCT(INDEX(CMB[[BD_0O]:[BD_2O]],MATCH(ROUND(MIN(SUM(CW$4,$O26/1000),SUM($O26,CW$4/1000)),3),CMB[[Cmb_ID]:[Cmb_ID]],0),SUM(N(CW$1),N($R26),1)),CHOOSE(AC[[M]:[M]],1,0,1,AC[[DB]:[DB]])),PRODUCT(SUM(ROUND(AVERAGE(VALUE(CW$3),VALUE($P26)),0),CHOOSE(IF(OR(CW$1,$R26),4,INDEX(CMB[[Res_Rare]:[Res_Rare]],MATCH(ROUND(MIN(SUM(CW$4,$O26/1000),SUM($O26,CW$4/1000)),3),CMB[[Cmb_ID]:[Cmb_ID]],0))),-1,-1,0,0)),IF(OR(CW$1,$R26),4,INDEX(CMB[[Cmb_Rare]:[Cmb_Rare]],MATCH(ROUND(MIN(SUM(CW$4,$O26/1000),SUM($O26,CW$4/1000)),3),CMB[[Cmb_ID]:[Cmb_ID]],0))),CHOOSE(AC[[M]:[M]],2,1,1,SUM(AC[[AB]:[DB]])))),""))</f>
        <v/>
      </c>
      <c r="CX26" t="str">
        <f>IF(OR(CX$5="",$S26=""),"",IFERROR(SUM(PRODUCT(INDEX(CMB[[BA_0O]:[BA_2O]],MATCH(ROUND(MIN(SUM(CX$4,$O26/1000),SUM($O26,CX$4/1000)),3),CMB[[Cmb_ID]:[Cmb_ID]],0),SUM(N(CX$1),N($R26),1)),CHOOSE(AC[[M]:[M]],1,1,0,AC[[AB]:[AB]])),PRODUCT(INDEX(CMB[[BD_0O]:[BD_2O]],MATCH(ROUND(MIN(SUM(CX$4,$O26/1000),SUM($O26,CX$4/1000)),3),CMB[[Cmb_ID]:[Cmb_ID]],0),SUM(N(CX$1),N($R26),1)),CHOOSE(AC[[M]:[M]],1,0,1,AC[[DB]:[DB]])),PRODUCT(SUM(ROUND(AVERAGE(VALUE(CX$3),VALUE($P26)),0),CHOOSE(IF(OR(CX$1,$R26),4,INDEX(CMB[[Res_Rare]:[Res_Rare]],MATCH(ROUND(MIN(SUM(CX$4,$O26/1000),SUM($O26,CX$4/1000)),3),CMB[[Cmb_ID]:[Cmb_ID]],0))),-1,-1,0,0)),IF(OR(CX$1,$R26),4,INDEX(CMB[[Cmb_Rare]:[Cmb_Rare]],MATCH(ROUND(MIN(SUM(CX$4,$O26/1000),SUM($O26,CX$4/1000)),3),CMB[[Cmb_ID]:[Cmb_ID]],0))),CHOOSE(AC[[M]:[M]],2,1,1,SUM(AC[[AB]:[DB]])))),""))</f>
        <v/>
      </c>
      <c r="CY26" t="str">
        <f>IF(OR(CY$5="",$S26=""),"",IFERROR(SUM(PRODUCT(INDEX(CMB[[BA_0O]:[BA_2O]],MATCH(ROUND(MIN(SUM(CY$4,$O26/1000),SUM($O26,CY$4/1000)),3),CMB[[Cmb_ID]:[Cmb_ID]],0),SUM(N(CY$1),N($R26),1)),CHOOSE(AC[[M]:[M]],1,1,0,AC[[AB]:[AB]])),PRODUCT(INDEX(CMB[[BD_0O]:[BD_2O]],MATCH(ROUND(MIN(SUM(CY$4,$O26/1000),SUM($O26,CY$4/1000)),3),CMB[[Cmb_ID]:[Cmb_ID]],0),SUM(N(CY$1),N($R26),1)),CHOOSE(AC[[M]:[M]],1,0,1,AC[[DB]:[DB]])),PRODUCT(SUM(ROUND(AVERAGE(VALUE(CY$3),VALUE($P26)),0),CHOOSE(IF(OR(CY$1,$R26),4,INDEX(CMB[[Res_Rare]:[Res_Rare]],MATCH(ROUND(MIN(SUM(CY$4,$O26/1000),SUM($O26,CY$4/1000)),3),CMB[[Cmb_ID]:[Cmb_ID]],0))),-1,-1,0,0)),IF(OR(CY$1,$R26),4,INDEX(CMB[[Cmb_Rare]:[Cmb_Rare]],MATCH(ROUND(MIN(SUM(CY$4,$O26/1000),SUM($O26,CY$4/1000)),3),CMB[[Cmb_ID]:[Cmb_ID]],0))),CHOOSE(AC[[M]:[M]],2,1,1,SUM(AC[[AB]:[DB]])))),""))</f>
        <v/>
      </c>
      <c r="CZ26" t="str">
        <f>IF(OR(CZ$5="",$S26=""),"",IFERROR(SUM(PRODUCT(INDEX(CMB[[BA_0O]:[BA_2O]],MATCH(ROUND(MIN(SUM(CZ$4,$O26/1000),SUM($O26,CZ$4/1000)),3),CMB[[Cmb_ID]:[Cmb_ID]],0),SUM(N(CZ$1),N($R26),1)),CHOOSE(AC[[M]:[M]],1,1,0,AC[[AB]:[AB]])),PRODUCT(INDEX(CMB[[BD_0O]:[BD_2O]],MATCH(ROUND(MIN(SUM(CZ$4,$O26/1000),SUM($O26,CZ$4/1000)),3),CMB[[Cmb_ID]:[Cmb_ID]],0),SUM(N(CZ$1),N($R26),1)),CHOOSE(AC[[M]:[M]],1,0,1,AC[[DB]:[DB]])),PRODUCT(SUM(ROUND(AVERAGE(VALUE(CZ$3),VALUE($P26)),0),CHOOSE(IF(OR(CZ$1,$R26),4,INDEX(CMB[[Res_Rare]:[Res_Rare]],MATCH(ROUND(MIN(SUM(CZ$4,$O26/1000),SUM($O26,CZ$4/1000)),3),CMB[[Cmb_ID]:[Cmb_ID]],0))),-1,-1,0,0)),IF(OR(CZ$1,$R26),4,INDEX(CMB[[Cmb_Rare]:[Cmb_Rare]],MATCH(ROUND(MIN(SUM(CZ$4,$O26/1000),SUM($O26,CZ$4/1000)),3),CMB[[Cmb_ID]:[Cmb_ID]],0))),CHOOSE(AC[[M]:[M]],2,1,1,SUM(AC[[AB]:[DB]])))),""))</f>
        <v/>
      </c>
      <c r="DA26" t="str">
        <f>IF(OR(DA$5="",$S26=""),"",IFERROR(SUM(PRODUCT(INDEX(CMB[[BA_0O]:[BA_2O]],MATCH(ROUND(MIN(SUM(DA$4,$O26/1000),SUM($O26,DA$4/1000)),3),CMB[[Cmb_ID]:[Cmb_ID]],0),SUM(N(DA$1),N($R26),1)),CHOOSE(AC[[M]:[M]],1,1,0,AC[[AB]:[AB]])),PRODUCT(INDEX(CMB[[BD_0O]:[BD_2O]],MATCH(ROUND(MIN(SUM(DA$4,$O26/1000),SUM($O26,DA$4/1000)),3),CMB[[Cmb_ID]:[Cmb_ID]],0),SUM(N(DA$1),N($R26),1)),CHOOSE(AC[[M]:[M]],1,0,1,AC[[DB]:[DB]])),PRODUCT(SUM(ROUND(AVERAGE(VALUE(DA$3),VALUE($P26)),0),CHOOSE(IF(OR(DA$1,$R26),4,INDEX(CMB[[Res_Rare]:[Res_Rare]],MATCH(ROUND(MIN(SUM(DA$4,$O26/1000),SUM($O26,DA$4/1000)),3),CMB[[Cmb_ID]:[Cmb_ID]],0))),-1,-1,0,0)),IF(OR(DA$1,$R26),4,INDEX(CMB[[Cmb_Rare]:[Cmb_Rare]],MATCH(ROUND(MIN(SUM(DA$4,$O26/1000),SUM($O26,DA$4/1000)),3),CMB[[Cmb_ID]:[Cmb_ID]],0))),CHOOSE(AC[[M]:[M]],2,1,1,SUM(AC[[AB]:[DB]])))),""))</f>
        <v/>
      </c>
      <c r="DB26" t="str">
        <f>IF(OR(DB$5="",$S26=""),"",IFERROR(SUM(PRODUCT(INDEX(CMB[[BA_0O]:[BA_2O]],MATCH(ROUND(MIN(SUM(DB$4,$O26/1000),SUM($O26,DB$4/1000)),3),CMB[[Cmb_ID]:[Cmb_ID]],0),SUM(N(DB$1),N($R26),1)),CHOOSE(AC[[M]:[M]],1,1,0,AC[[AB]:[AB]])),PRODUCT(INDEX(CMB[[BD_0O]:[BD_2O]],MATCH(ROUND(MIN(SUM(DB$4,$O26/1000),SUM($O26,DB$4/1000)),3),CMB[[Cmb_ID]:[Cmb_ID]],0),SUM(N(DB$1),N($R26),1)),CHOOSE(AC[[M]:[M]],1,0,1,AC[[DB]:[DB]])),PRODUCT(SUM(ROUND(AVERAGE(VALUE(DB$3),VALUE($P26)),0),CHOOSE(IF(OR(DB$1,$R26),4,INDEX(CMB[[Res_Rare]:[Res_Rare]],MATCH(ROUND(MIN(SUM(DB$4,$O26/1000),SUM($O26,DB$4/1000)),3),CMB[[Cmb_ID]:[Cmb_ID]],0))),-1,-1,0,0)),IF(OR(DB$1,$R26),4,INDEX(CMB[[Cmb_Rare]:[Cmb_Rare]],MATCH(ROUND(MIN(SUM(DB$4,$O26/1000),SUM($O26,DB$4/1000)),3),CMB[[Cmb_ID]:[Cmb_ID]],0))),CHOOSE(AC[[M]:[M]],2,1,1,SUM(AC[[AB]:[DB]])))),""))</f>
        <v/>
      </c>
      <c r="DC26" t="str">
        <f>IF(OR(DC$5="",$S26=""),"",IFERROR(SUM(PRODUCT(INDEX(CMB[[BA_0O]:[BA_2O]],MATCH(ROUND(MIN(SUM(DC$4,$O26/1000),SUM($O26,DC$4/1000)),3),CMB[[Cmb_ID]:[Cmb_ID]],0),SUM(N(DC$1),N($R26),1)),CHOOSE(AC[[M]:[M]],1,1,0,AC[[AB]:[AB]])),PRODUCT(INDEX(CMB[[BD_0O]:[BD_2O]],MATCH(ROUND(MIN(SUM(DC$4,$O26/1000),SUM($O26,DC$4/1000)),3),CMB[[Cmb_ID]:[Cmb_ID]],0),SUM(N(DC$1),N($R26),1)),CHOOSE(AC[[M]:[M]],1,0,1,AC[[DB]:[DB]])),PRODUCT(SUM(ROUND(AVERAGE(VALUE(DC$3),VALUE($P26)),0),CHOOSE(IF(OR(DC$1,$R26),4,INDEX(CMB[[Res_Rare]:[Res_Rare]],MATCH(ROUND(MIN(SUM(DC$4,$O26/1000),SUM($O26,DC$4/1000)),3),CMB[[Cmb_ID]:[Cmb_ID]],0))),-1,-1,0,0)),IF(OR(DC$1,$R26),4,INDEX(CMB[[Cmb_Rare]:[Cmb_Rare]],MATCH(ROUND(MIN(SUM(DC$4,$O26/1000),SUM($O26,DC$4/1000)),3),CMB[[Cmb_ID]:[Cmb_ID]],0))),CHOOSE(AC[[M]:[M]],2,1,1,SUM(AC[[AB]:[DB]])))),""))</f>
        <v/>
      </c>
      <c r="DD26" t="str">
        <f>IF(OR(DD$5="",$S26=""),"",IFERROR(SUM(PRODUCT(INDEX(CMB[[BA_0O]:[BA_2O]],MATCH(ROUND(MIN(SUM(DD$4,$O26/1000),SUM($O26,DD$4/1000)),3),CMB[[Cmb_ID]:[Cmb_ID]],0),SUM(N(DD$1),N($R26),1)),CHOOSE(AC[[M]:[M]],1,1,0,AC[[AB]:[AB]])),PRODUCT(INDEX(CMB[[BD_0O]:[BD_2O]],MATCH(ROUND(MIN(SUM(DD$4,$O26/1000),SUM($O26,DD$4/1000)),3),CMB[[Cmb_ID]:[Cmb_ID]],0),SUM(N(DD$1),N($R26),1)),CHOOSE(AC[[M]:[M]],1,0,1,AC[[DB]:[DB]])),PRODUCT(SUM(ROUND(AVERAGE(VALUE(DD$3),VALUE($P26)),0),CHOOSE(IF(OR(DD$1,$R26),4,INDEX(CMB[[Res_Rare]:[Res_Rare]],MATCH(ROUND(MIN(SUM(DD$4,$O26/1000),SUM($O26,DD$4/1000)),3),CMB[[Cmb_ID]:[Cmb_ID]],0))),-1,-1,0,0)),IF(OR(DD$1,$R26),4,INDEX(CMB[[Cmb_Rare]:[Cmb_Rare]],MATCH(ROUND(MIN(SUM(DD$4,$O26/1000),SUM($O26,DD$4/1000)),3),CMB[[Cmb_ID]:[Cmb_ID]],0))),CHOOSE(AC[[M]:[M]],2,1,1,SUM(AC[[AB]:[DB]])))),""))</f>
        <v/>
      </c>
      <c r="DE26" t="str">
        <f>IF(OR(DE$5="",$S26=""),"",IFERROR(SUM(PRODUCT(INDEX(CMB[[BA_0O]:[BA_2O]],MATCH(ROUND(MIN(SUM(DE$4,$O26/1000),SUM($O26,DE$4/1000)),3),CMB[[Cmb_ID]:[Cmb_ID]],0),SUM(N(DE$1),N($R26),1)),CHOOSE(AC[[M]:[M]],1,1,0,AC[[AB]:[AB]])),PRODUCT(INDEX(CMB[[BD_0O]:[BD_2O]],MATCH(ROUND(MIN(SUM(DE$4,$O26/1000),SUM($O26,DE$4/1000)),3),CMB[[Cmb_ID]:[Cmb_ID]],0),SUM(N(DE$1),N($R26),1)),CHOOSE(AC[[M]:[M]],1,0,1,AC[[DB]:[DB]])),PRODUCT(SUM(ROUND(AVERAGE(VALUE(DE$3),VALUE($P26)),0),CHOOSE(IF(OR(DE$1,$R26),4,INDEX(CMB[[Res_Rare]:[Res_Rare]],MATCH(ROUND(MIN(SUM(DE$4,$O26/1000),SUM($O26,DE$4/1000)),3),CMB[[Cmb_ID]:[Cmb_ID]],0))),-1,-1,0,0)),IF(OR(DE$1,$R26),4,INDEX(CMB[[Cmb_Rare]:[Cmb_Rare]],MATCH(ROUND(MIN(SUM(DE$4,$O26/1000),SUM($O26,DE$4/1000)),3),CMB[[Cmb_ID]:[Cmb_ID]],0))),CHOOSE(AC[[M]:[M]],2,1,1,SUM(AC[[AB]:[DB]])))),""))</f>
        <v/>
      </c>
      <c r="DF26" t="str">
        <f>IF(OR(DF$5="",$S26=""),"",IFERROR(SUM(PRODUCT(INDEX(CMB[[BA_0O]:[BA_2O]],MATCH(ROUND(MIN(SUM(DF$4,$O26/1000),SUM($O26,DF$4/1000)),3),CMB[[Cmb_ID]:[Cmb_ID]],0),SUM(N(DF$1),N($R26),1)),CHOOSE(AC[[M]:[M]],1,1,0,AC[[AB]:[AB]])),PRODUCT(INDEX(CMB[[BD_0O]:[BD_2O]],MATCH(ROUND(MIN(SUM(DF$4,$O26/1000),SUM($O26,DF$4/1000)),3),CMB[[Cmb_ID]:[Cmb_ID]],0),SUM(N(DF$1),N($R26),1)),CHOOSE(AC[[M]:[M]],1,0,1,AC[[DB]:[DB]])),PRODUCT(SUM(ROUND(AVERAGE(VALUE(DF$3),VALUE($P26)),0),CHOOSE(IF(OR(DF$1,$R26),4,INDEX(CMB[[Res_Rare]:[Res_Rare]],MATCH(ROUND(MIN(SUM(DF$4,$O26/1000),SUM($O26,DF$4/1000)),3),CMB[[Cmb_ID]:[Cmb_ID]],0))),-1,-1,0,0)),IF(OR(DF$1,$R26),4,INDEX(CMB[[Cmb_Rare]:[Cmb_Rare]],MATCH(ROUND(MIN(SUM(DF$4,$O26/1000),SUM($O26,DF$4/1000)),3),CMB[[Cmb_ID]:[Cmb_ID]],0))),CHOOSE(AC[[M]:[M]],2,1,1,SUM(AC[[AB]:[DB]])))),""))</f>
        <v/>
      </c>
      <c r="DG26" t="str">
        <f>IF(OR(DG$5="",$S26=""),"",IFERROR(SUM(PRODUCT(INDEX(CMB[[BA_0O]:[BA_2O]],MATCH(ROUND(MIN(SUM(DG$4,$O26/1000),SUM($O26,DG$4/1000)),3),CMB[[Cmb_ID]:[Cmb_ID]],0),SUM(N(DG$1),N($R26),1)),CHOOSE(AC[[M]:[M]],1,1,0,AC[[AB]:[AB]])),PRODUCT(INDEX(CMB[[BD_0O]:[BD_2O]],MATCH(ROUND(MIN(SUM(DG$4,$O26/1000),SUM($O26,DG$4/1000)),3),CMB[[Cmb_ID]:[Cmb_ID]],0),SUM(N(DG$1),N($R26),1)),CHOOSE(AC[[M]:[M]],1,0,1,AC[[DB]:[DB]])),PRODUCT(SUM(ROUND(AVERAGE(VALUE(DG$3),VALUE($P26)),0),CHOOSE(IF(OR(DG$1,$R26),4,INDEX(CMB[[Res_Rare]:[Res_Rare]],MATCH(ROUND(MIN(SUM(DG$4,$O26/1000),SUM($O26,DG$4/1000)),3),CMB[[Cmb_ID]:[Cmb_ID]],0))),-1,-1,0,0)),IF(OR(DG$1,$R26),4,INDEX(CMB[[Cmb_Rare]:[Cmb_Rare]],MATCH(ROUND(MIN(SUM(DG$4,$O26/1000),SUM($O26,DG$4/1000)),3),CMB[[Cmb_ID]:[Cmb_ID]],0))),CHOOSE(AC[[M]:[M]],2,1,1,SUM(AC[[AB]:[DB]])))),""))</f>
        <v/>
      </c>
      <c r="DH26" t="str">
        <f>IF(OR(DH$5="",$S26=""),"",IFERROR(SUM(PRODUCT(INDEX(CMB[[BA_0O]:[BA_2O]],MATCH(ROUND(MIN(SUM(DH$4,$O26/1000),SUM($O26,DH$4/1000)),3),CMB[[Cmb_ID]:[Cmb_ID]],0),SUM(N(DH$1),N($R26),1)),CHOOSE(AC[[M]:[M]],1,1,0,AC[[AB]:[AB]])),PRODUCT(INDEX(CMB[[BD_0O]:[BD_2O]],MATCH(ROUND(MIN(SUM(DH$4,$O26/1000),SUM($O26,DH$4/1000)),3),CMB[[Cmb_ID]:[Cmb_ID]],0),SUM(N(DH$1),N($R26),1)),CHOOSE(AC[[M]:[M]],1,0,1,AC[[DB]:[DB]])),PRODUCT(SUM(ROUND(AVERAGE(VALUE(DH$3),VALUE($P26)),0),CHOOSE(IF(OR(DH$1,$R26),4,INDEX(CMB[[Res_Rare]:[Res_Rare]],MATCH(ROUND(MIN(SUM(DH$4,$O26/1000),SUM($O26,DH$4/1000)),3),CMB[[Cmb_ID]:[Cmb_ID]],0))),-1,-1,0,0)),IF(OR(DH$1,$R26),4,INDEX(CMB[[Cmb_Rare]:[Cmb_Rare]],MATCH(ROUND(MIN(SUM(DH$4,$O26/1000),SUM($O26,DH$4/1000)),3),CMB[[Cmb_ID]:[Cmb_ID]],0))),CHOOSE(AC[[M]:[M]],2,1,1,SUM(AC[[AB]:[DB]])))),""))</f>
        <v/>
      </c>
      <c r="DI26" t="str">
        <f>IF(OR(DI$5="",$S26=""),"",IFERROR(SUM(PRODUCT(INDEX(CMB[[BA_0O]:[BA_2O]],MATCH(ROUND(MIN(SUM(DI$4,$O26/1000),SUM($O26,DI$4/1000)),3),CMB[[Cmb_ID]:[Cmb_ID]],0),SUM(N(DI$1),N($R26),1)),CHOOSE(AC[[M]:[M]],1,1,0,AC[[AB]:[AB]])),PRODUCT(INDEX(CMB[[BD_0O]:[BD_2O]],MATCH(ROUND(MIN(SUM(DI$4,$O26/1000),SUM($O26,DI$4/1000)),3),CMB[[Cmb_ID]:[Cmb_ID]],0),SUM(N(DI$1),N($R26),1)),CHOOSE(AC[[M]:[M]],1,0,1,AC[[DB]:[DB]])),PRODUCT(SUM(ROUND(AVERAGE(VALUE(DI$3),VALUE($P26)),0),CHOOSE(IF(OR(DI$1,$R26),4,INDEX(CMB[[Res_Rare]:[Res_Rare]],MATCH(ROUND(MIN(SUM(DI$4,$O26/1000),SUM($O26,DI$4/1000)),3),CMB[[Cmb_ID]:[Cmb_ID]],0))),-1,-1,0,0)),IF(OR(DI$1,$R26),4,INDEX(CMB[[Cmb_Rare]:[Cmb_Rare]],MATCH(ROUND(MIN(SUM(DI$4,$O26/1000),SUM($O26,DI$4/1000)),3),CMB[[Cmb_ID]:[Cmb_ID]],0))),CHOOSE(AC[[M]:[M]],2,1,1,SUM(AC[[AB]:[DB]])))),""))</f>
        <v/>
      </c>
      <c r="DJ26" t="str">
        <f>IF(OR(DJ$5="",$S26=""),"",IFERROR(SUM(PRODUCT(INDEX(CMB[[BA_0O]:[BA_2O]],MATCH(ROUND(MIN(SUM(DJ$4,$O26/1000),SUM($O26,DJ$4/1000)),3),CMB[[Cmb_ID]:[Cmb_ID]],0),SUM(N(DJ$1),N($R26),1)),CHOOSE(AC[[M]:[M]],1,1,0,AC[[AB]:[AB]])),PRODUCT(INDEX(CMB[[BD_0O]:[BD_2O]],MATCH(ROUND(MIN(SUM(DJ$4,$O26/1000),SUM($O26,DJ$4/1000)),3),CMB[[Cmb_ID]:[Cmb_ID]],0),SUM(N(DJ$1),N($R26),1)),CHOOSE(AC[[M]:[M]],1,0,1,AC[[DB]:[DB]])),PRODUCT(SUM(ROUND(AVERAGE(VALUE(DJ$3),VALUE($P26)),0),CHOOSE(IF(OR(DJ$1,$R26),4,INDEX(CMB[[Res_Rare]:[Res_Rare]],MATCH(ROUND(MIN(SUM(DJ$4,$O26/1000),SUM($O26,DJ$4/1000)),3),CMB[[Cmb_ID]:[Cmb_ID]],0))),-1,-1,0,0)),IF(OR(DJ$1,$R26),4,INDEX(CMB[[Cmb_Rare]:[Cmb_Rare]],MATCH(ROUND(MIN(SUM(DJ$4,$O26/1000),SUM($O26,DJ$4/1000)),3),CMB[[Cmb_ID]:[Cmb_ID]],0))),CHOOSE(AC[[M]:[M]],2,1,1,SUM(AC[[AB]:[DB]])))),""))</f>
        <v/>
      </c>
      <c r="DK26" t="str">
        <f>IF(OR(DK$5="",$S26=""),"",IFERROR(SUM(PRODUCT(INDEX(CMB[[BA_0O]:[BA_2O]],MATCH(ROUND(MIN(SUM(DK$4,$O26/1000),SUM($O26,DK$4/1000)),3),CMB[[Cmb_ID]:[Cmb_ID]],0),SUM(N(DK$1),N($R26),1)),CHOOSE(AC[[M]:[M]],1,1,0,AC[[AB]:[AB]])),PRODUCT(INDEX(CMB[[BD_0O]:[BD_2O]],MATCH(ROUND(MIN(SUM(DK$4,$O26/1000),SUM($O26,DK$4/1000)),3),CMB[[Cmb_ID]:[Cmb_ID]],0),SUM(N(DK$1),N($R26),1)),CHOOSE(AC[[M]:[M]],1,0,1,AC[[DB]:[DB]])),PRODUCT(SUM(ROUND(AVERAGE(VALUE(DK$3),VALUE($P26)),0),CHOOSE(IF(OR(DK$1,$R26),4,INDEX(CMB[[Res_Rare]:[Res_Rare]],MATCH(ROUND(MIN(SUM(DK$4,$O26/1000),SUM($O26,DK$4/1000)),3),CMB[[Cmb_ID]:[Cmb_ID]],0))),-1,-1,0,0)),IF(OR(DK$1,$R26),4,INDEX(CMB[[Cmb_Rare]:[Cmb_Rare]],MATCH(ROUND(MIN(SUM(DK$4,$O26/1000),SUM($O26,DK$4/1000)),3),CMB[[Cmb_ID]:[Cmb_ID]],0))),CHOOSE(AC[[M]:[M]],2,1,1,SUM(AC[[AB]:[DB]])))),""))</f>
        <v/>
      </c>
      <c r="DL26" t="str">
        <f>IF(OR(DL$5="",$S26=""),"",IFERROR(SUM(PRODUCT(INDEX(CMB[[BA_0O]:[BA_2O]],MATCH(ROUND(MIN(SUM(DL$4,$O26/1000),SUM($O26,DL$4/1000)),3),CMB[[Cmb_ID]:[Cmb_ID]],0),SUM(N(DL$1),N($R26),1)),CHOOSE(AC[[M]:[M]],1,1,0,AC[[AB]:[AB]])),PRODUCT(INDEX(CMB[[BD_0O]:[BD_2O]],MATCH(ROUND(MIN(SUM(DL$4,$O26/1000),SUM($O26,DL$4/1000)),3),CMB[[Cmb_ID]:[Cmb_ID]],0),SUM(N(DL$1),N($R26),1)),CHOOSE(AC[[M]:[M]],1,0,1,AC[[DB]:[DB]])),PRODUCT(SUM(ROUND(AVERAGE(VALUE(DL$3),VALUE($P26)),0),CHOOSE(IF(OR(DL$1,$R26),4,INDEX(CMB[[Res_Rare]:[Res_Rare]],MATCH(ROUND(MIN(SUM(DL$4,$O26/1000),SUM($O26,DL$4/1000)),3),CMB[[Cmb_ID]:[Cmb_ID]],0))),-1,-1,0,0)),IF(OR(DL$1,$R26),4,INDEX(CMB[[Cmb_Rare]:[Cmb_Rare]],MATCH(ROUND(MIN(SUM(DL$4,$O26/1000),SUM($O26,DL$4/1000)),3),CMB[[Cmb_ID]:[Cmb_ID]],0))),CHOOSE(AC[[M]:[M]],2,1,1,SUM(AC[[AB]:[DB]])))),""))</f>
        <v/>
      </c>
      <c r="DM26" t="str">
        <f>IF(OR(DM$5="",$S26=""),"",IFERROR(SUM(PRODUCT(INDEX(CMB[[BA_0O]:[BA_2O]],MATCH(ROUND(MIN(SUM(DM$4,$O26/1000),SUM($O26,DM$4/1000)),3),CMB[[Cmb_ID]:[Cmb_ID]],0),SUM(N(DM$1),N($R26),1)),CHOOSE(AC[[M]:[M]],1,1,0,AC[[AB]:[AB]])),PRODUCT(INDEX(CMB[[BD_0O]:[BD_2O]],MATCH(ROUND(MIN(SUM(DM$4,$O26/1000),SUM($O26,DM$4/1000)),3),CMB[[Cmb_ID]:[Cmb_ID]],0),SUM(N(DM$1),N($R26),1)),CHOOSE(AC[[M]:[M]],1,0,1,AC[[DB]:[DB]])),PRODUCT(SUM(ROUND(AVERAGE(VALUE(DM$3),VALUE($P26)),0),CHOOSE(IF(OR(DM$1,$R26),4,INDEX(CMB[[Res_Rare]:[Res_Rare]],MATCH(ROUND(MIN(SUM(DM$4,$O26/1000),SUM($O26,DM$4/1000)),3),CMB[[Cmb_ID]:[Cmb_ID]],0))),-1,-1,0,0)),IF(OR(DM$1,$R26),4,INDEX(CMB[[Cmb_Rare]:[Cmb_Rare]],MATCH(ROUND(MIN(SUM(DM$4,$O26/1000),SUM($O26,DM$4/1000)),3),CMB[[Cmb_ID]:[Cmb_ID]],0))),CHOOSE(AC[[M]:[M]],2,1,1,SUM(AC[[AB]:[DB]])))),""))</f>
        <v/>
      </c>
      <c r="DN26" t="str">
        <f>IF(OR(DN$5="",$S26=""),"",IFERROR(SUM(PRODUCT(INDEX(CMB[[BA_0O]:[BA_2O]],MATCH(ROUND(MIN(SUM(DN$4,$O26/1000),SUM($O26,DN$4/1000)),3),CMB[[Cmb_ID]:[Cmb_ID]],0),SUM(N(DN$1),N($R26),1)),CHOOSE(AC[[M]:[M]],1,1,0,AC[[AB]:[AB]])),PRODUCT(INDEX(CMB[[BD_0O]:[BD_2O]],MATCH(ROUND(MIN(SUM(DN$4,$O26/1000),SUM($O26,DN$4/1000)),3),CMB[[Cmb_ID]:[Cmb_ID]],0),SUM(N(DN$1),N($R26),1)),CHOOSE(AC[[M]:[M]],1,0,1,AC[[DB]:[DB]])),PRODUCT(SUM(ROUND(AVERAGE(VALUE(DN$3),VALUE($P26)),0),CHOOSE(IF(OR(DN$1,$R26),4,INDEX(CMB[[Res_Rare]:[Res_Rare]],MATCH(ROUND(MIN(SUM(DN$4,$O26/1000),SUM($O26,DN$4/1000)),3),CMB[[Cmb_ID]:[Cmb_ID]],0))),-1,-1,0,0)),IF(OR(DN$1,$R26),4,INDEX(CMB[[Cmb_Rare]:[Cmb_Rare]],MATCH(ROUND(MIN(SUM(DN$4,$O26/1000),SUM($O26,DN$4/1000)),3),CMB[[Cmb_ID]:[Cmb_ID]],0))),CHOOSE(AC[[M]:[M]],2,1,1,SUM(AC[[AB]:[DB]])))),""))</f>
        <v/>
      </c>
      <c r="DO26" t="str">
        <f>IF(OR(DO$5="",$S26=""),"",IFERROR(SUM(PRODUCT(INDEX(CMB[[BA_0O]:[BA_2O]],MATCH(ROUND(MIN(SUM(DO$4,$O26/1000),SUM($O26,DO$4/1000)),3),CMB[[Cmb_ID]:[Cmb_ID]],0),SUM(N(DO$1),N($R26),1)),CHOOSE(AC[[M]:[M]],1,1,0,AC[[AB]:[AB]])),PRODUCT(INDEX(CMB[[BD_0O]:[BD_2O]],MATCH(ROUND(MIN(SUM(DO$4,$O26/1000),SUM($O26,DO$4/1000)),3),CMB[[Cmb_ID]:[Cmb_ID]],0),SUM(N(DO$1),N($R26),1)),CHOOSE(AC[[M]:[M]],1,0,1,AC[[DB]:[DB]])),PRODUCT(SUM(ROUND(AVERAGE(VALUE(DO$3),VALUE($P26)),0),CHOOSE(IF(OR(DO$1,$R26),4,INDEX(CMB[[Res_Rare]:[Res_Rare]],MATCH(ROUND(MIN(SUM(DO$4,$O26/1000),SUM($O26,DO$4/1000)),3),CMB[[Cmb_ID]:[Cmb_ID]],0))),-1,-1,0,0)),IF(OR(DO$1,$R26),4,INDEX(CMB[[Cmb_Rare]:[Cmb_Rare]],MATCH(ROUND(MIN(SUM(DO$4,$O26/1000),SUM($O26,DO$4/1000)),3),CMB[[Cmb_ID]:[Cmb_ID]],0))),CHOOSE(AC[[M]:[M]],2,1,1,SUM(AC[[AB]:[DB]])))),""))</f>
        <v/>
      </c>
      <c r="DP26" t="str">
        <f>IF(OR(DP$5="",$S26=""),"",IFERROR(SUM(PRODUCT(INDEX(CMB[[BA_0O]:[BA_2O]],MATCH(ROUND(MIN(SUM(DP$4,$O26/1000),SUM($O26,DP$4/1000)),3),CMB[[Cmb_ID]:[Cmb_ID]],0),SUM(N(DP$1),N($R26),1)),CHOOSE(AC[[M]:[M]],1,1,0,AC[[AB]:[AB]])),PRODUCT(INDEX(CMB[[BD_0O]:[BD_2O]],MATCH(ROUND(MIN(SUM(DP$4,$O26/1000),SUM($O26,DP$4/1000)),3),CMB[[Cmb_ID]:[Cmb_ID]],0),SUM(N(DP$1),N($R26),1)),CHOOSE(AC[[M]:[M]],1,0,1,AC[[DB]:[DB]])),PRODUCT(SUM(ROUND(AVERAGE(VALUE(DP$3),VALUE($P26)),0),CHOOSE(IF(OR(DP$1,$R26),4,INDEX(CMB[[Res_Rare]:[Res_Rare]],MATCH(ROUND(MIN(SUM(DP$4,$O26/1000),SUM($O26,DP$4/1000)),3),CMB[[Cmb_ID]:[Cmb_ID]],0))),-1,-1,0,0)),IF(OR(DP$1,$R26),4,INDEX(CMB[[Cmb_Rare]:[Cmb_Rare]],MATCH(ROUND(MIN(SUM(DP$4,$O26/1000),SUM($O26,DP$4/1000)),3),CMB[[Cmb_ID]:[Cmb_ID]],0))),CHOOSE(AC[[M]:[M]],2,1,1,SUM(AC[[AB]:[DB]])))),""))</f>
        <v/>
      </c>
      <c r="DQ26" t="str">
        <f>IF(OR(DQ$5="",$S26=""),"",IFERROR(SUM(PRODUCT(INDEX(CMB[[BA_0O]:[BA_2O]],MATCH(ROUND(MIN(SUM(DQ$4,$O26/1000),SUM($O26,DQ$4/1000)),3),CMB[[Cmb_ID]:[Cmb_ID]],0),SUM(N(DQ$1),N($R26),1)),CHOOSE(AC[[M]:[M]],1,1,0,AC[[AB]:[AB]])),PRODUCT(INDEX(CMB[[BD_0O]:[BD_2O]],MATCH(ROUND(MIN(SUM(DQ$4,$O26/1000),SUM($O26,DQ$4/1000)),3),CMB[[Cmb_ID]:[Cmb_ID]],0),SUM(N(DQ$1),N($R26),1)),CHOOSE(AC[[M]:[M]],1,0,1,AC[[DB]:[DB]])),PRODUCT(SUM(ROUND(AVERAGE(VALUE(DQ$3),VALUE($P26)),0),CHOOSE(IF(OR(DQ$1,$R26),4,INDEX(CMB[[Res_Rare]:[Res_Rare]],MATCH(ROUND(MIN(SUM(DQ$4,$O26/1000),SUM($O26,DQ$4/1000)),3),CMB[[Cmb_ID]:[Cmb_ID]],0))),-1,-1,0,0)),IF(OR(DQ$1,$R26),4,INDEX(CMB[[Cmb_Rare]:[Cmb_Rare]],MATCH(ROUND(MIN(SUM(DQ$4,$O26/1000),SUM($O26,DQ$4/1000)),3),CMB[[Cmb_ID]:[Cmb_ID]],0))),CHOOSE(AC[[M]:[M]],2,1,1,SUM(AC[[AB]:[DB]])))),""))</f>
        <v/>
      </c>
      <c r="DR26" t="str">
        <f>IF(OR(DR$5="",$S26=""),"",IFERROR(SUM(PRODUCT(INDEX(CMB[[BA_0O]:[BA_2O]],MATCH(ROUND(MIN(SUM(DR$4,$O26/1000),SUM($O26,DR$4/1000)),3),CMB[[Cmb_ID]:[Cmb_ID]],0),SUM(N(DR$1),N($R26),1)),CHOOSE(AC[[M]:[M]],1,1,0,AC[[AB]:[AB]])),PRODUCT(INDEX(CMB[[BD_0O]:[BD_2O]],MATCH(ROUND(MIN(SUM(DR$4,$O26/1000),SUM($O26,DR$4/1000)),3),CMB[[Cmb_ID]:[Cmb_ID]],0),SUM(N(DR$1),N($R26),1)),CHOOSE(AC[[M]:[M]],1,0,1,AC[[DB]:[DB]])),PRODUCT(SUM(ROUND(AVERAGE(VALUE(DR$3),VALUE($P26)),0),CHOOSE(IF(OR(DR$1,$R26),4,INDEX(CMB[[Res_Rare]:[Res_Rare]],MATCH(ROUND(MIN(SUM(DR$4,$O26/1000),SUM($O26,DR$4/1000)),3),CMB[[Cmb_ID]:[Cmb_ID]],0))),-1,-1,0,0)),IF(OR(DR$1,$R26),4,INDEX(CMB[[Cmb_Rare]:[Cmb_Rare]],MATCH(ROUND(MIN(SUM(DR$4,$O26/1000),SUM($O26,DR$4/1000)),3),CMB[[Cmb_ID]:[Cmb_ID]],0))),CHOOSE(AC[[M]:[M]],2,1,1,SUM(AC[[AB]:[DB]])))),""))</f>
        <v/>
      </c>
      <c r="DS26" t="str">
        <f>IF(OR(DS$5="",$S26=""),"",IFERROR(SUM(PRODUCT(INDEX(CMB[[BA_0O]:[BA_2O]],MATCH(ROUND(MIN(SUM(DS$4,$O26/1000),SUM($O26,DS$4/1000)),3),CMB[[Cmb_ID]:[Cmb_ID]],0),SUM(N(DS$1),N($R26),1)),CHOOSE(AC[[M]:[M]],1,1,0,AC[[AB]:[AB]])),PRODUCT(INDEX(CMB[[BD_0O]:[BD_2O]],MATCH(ROUND(MIN(SUM(DS$4,$O26/1000),SUM($O26,DS$4/1000)),3),CMB[[Cmb_ID]:[Cmb_ID]],0),SUM(N(DS$1),N($R26),1)),CHOOSE(AC[[M]:[M]],1,0,1,AC[[DB]:[DB]])),PRODUCT(SUM(ROUND(AVERAGE(VALUE(DS$3),VALUE($P26)),0),CHOOSE(IF(OR(DS$1,$R26),4,INDEX(CMB[[Res_Rare]:[Res_Rare]],MATCH(ROUND(MIN(SUM(DS$4,$O26/1000),SUM($O26,DS$4/1000)),3),CMB[[Cmb_ID]:[Cmb_ID]],0))),-1,-1,0,0)),IF(OR(DS$1,$R26),4,INDEX(CMB[[Cmb_Rare]:[Cmb_Rare]],MATCH(ROUND(MIN(SUM(DS$4,$O26/1000),SUM($O26,DS$4/1000)),3),CMB[[Cmb_ID]:[Cmb_ID]],0))),CHOOSE(AC[[M]:[M]],2,1,1,SUM(AC[[AB]:[DB]])))),""))</f>
        <v/>
      </c>
      <c r="DT26" t="str">
        <f>IF(OR(DT$5="",$S26=""),"",IFERROR(SUM(PRODUCT(INDEX(CMB[[BA_0O]:[BA_2O]],MATCH(ROUND(MIN(SUM(DT$4,$O26/1000),SUM($O26,DT$4/1000)),3),CMB[[Cmb_ID]:[Cmb_ID]],0),SUM(N(DT$1),N($R26),1)),CHOOSE(AC[[M]:[M]],1,1,0,AC[[AB]:[AB]])),PRODUCT(INDEX(CMB[[BD_0O]:[BD_2O]],MATCH(ROUND(MIN(SUM(DT$4,$O26/1000),SUM($O26,DT$4/1000)),3),CMB[[Cmb_ID]:[Cmb_ID]],0),SUM(N(DT$1),N($R26),1)),CHOOSE(AC[[M]:[M]],1,0,1,AC[[DB]:[DB]])),PRODUCT(SUM(ROUND(AVERAGE(VALUE(DT$3),VALUE($P26)),0),CHOOSE(IF(OR(DT$1,$R26),4,INDEX(CMB[[Res_Rare]:[Res_Rare]],MATCH(ROUND(MIN(SUM(DT$4,$O26/1000),SUM($O26,DT$4/1000)),3),CMB[[Cmb_ID]:[Cmb_ID]],0))),-1,-1,0,0)),IF(OR(DT$1,$R26),4,INDEX(CMB[[Cmb_Rare]:[Cmb_Rare]],MATCH(ROUND(MIN(SUM(DT$4,$O26/1000),SUM($O26,DT$4/1000)),3),CMB[[Cmb_ID]:[Cmb_ID]],0))),CHOOSE(AC[[M]:[M]],2,1,1,SUM(AC[[AB]:[DB]])))),""))</f>
        <v/>
      </c>
      <c r="DU26" t="str">
        <f>IF(OR(DU$5="",$S26=""),"",IFERROR(SUM(PRODUCT(INDEX(CMB[[BA_0O]:[BA_2O]],MATCH(ROUND(MIN(SUM(DU$4,$O26/1000),SUM($O26,DU$4/1000)),3),CMB[[Cmb_ID]:[Cmb_ID]],0),SUM(N(DU$1),N($R26),1)),CHOOSE(AC[[M]:[M]],1,1,0,AC[[AB]:[AB]])),PRODUCT(INDEX(CMB[[BD_0O]:[BD_2O]],MATCH(ROUND(MIN(SUM(DU$4,$O26/1000),SUM($O26,DU$4/1000)),3),CMB[[Cmb_ID]:[Cmb_ID]],0),SUM(N(DU$1),N($R26),1)),CHOOSE(AC[[M]:[M]],1,0,1,AC[[DB]:[DB]])),PRODUCT(SUM(ROUND(AVERAGE(VALUE(DU$3),VALUE($P26)),0),CHOOSE(IF(OR(DU$1,$R26),4,INDEX(CMB[[Res_Rare]:[Res_Rare]],MATCH(ROUND(MIN(SUM(DU$4,$O26/1000),SUM($O26,DU$4/1000)),3),CMB[[Cmb_ID]:[Cmb_ID]],0))),-1,-1,0,0)),IF(OR(DU$1,$R26),4,INDEX(CMB[[Cmb_Rare]:[Cmb_Rare]],MATCH(ROUND(MIN(SUM(DU$4,$O26/1000),SUM($O26,DU$4/1000)),3),CMB[[Cmb_ID]:[Cmb_ID]],0))),CHOOSE(AC[[M]:[M]],2,1,1,SUM(AC[[AB]:[DB]])))),""))</f>
        <v/>
      </c>
      <c r="DV26" t="str">
        <f>IF(OR(DV$5="",$S26=""),"",IFERROR(SUM(PRODUCT(INDEX(CMB[[BA_0O]:[BA_2O]],MATCH(ROUND(MIN(SUM(DV$4,$O26/1000),SUM($O26,DV$4/1000)),3),CMB[[Cmb_ID]:[Cmb_ID]],0),SUM(N(DV$1),N($R26),1)),CHOOSE(AC[[M]:[M]],1,1,0,AC[[AB]:[AB]])),PRODUCT(INDEX(CMB[[BD_0O]:[BD_2O]],MATCH(ROUND(MIN(SUM(DV$4,$O26/1000),SUM($O26,DV$4/1000)),3),CMB[[Cmb_ID]:[Cmb_ID]],0),SUM(N(DV$1),N($R26),1)),CHOOSE(AC[[M]:[M]],1,0,1,AC[[DB]:[DB]])),PRODUCT(SUM(ROUND(AVERAGE(VALUE(DV$3),VALUE($P26)),0),CHOOSE(IF(OR(DV$1,$R26),4,INDEX(CMB[[Res_Rare]:[Res_Rare]],MATCH(ROUND(MIN(SUM(DV$4,$O26/1000),SUM($O26,DV$4/1000)),3),CMB[[Cmb_ID]:[Cmb_ID]],0))),-1,-1,0,0)),IF(OR(DV$1,$R26),4,INDEX(CMB[[Cmb_Rare]:[Cmb_Rare]],MATCH(ROUND(MIN(SUM(DV$4,$O26/1000),SUM($O26,DV$4/1000)),3),CMB[[Cmb_ID]:[Cmb_ID]],0))),CHOOSE(AC[[M]:[M]],2,1,1,SUM(AC[[AB]:[DB]])))),""))</f>
        <v/>
      </c>
      <c r="DW26" t="str">
        <f>IF(OR(DW$5="",$S26=""),"",IFERROR(SUM(PRODUCT(INDEX(CMB[[BA_0O]:[BA_2O]],MATCH(ROUND(MIN(SUM(DW$4,$O26/1000),SUM($O26,DW$4/1000)),3),CMB[[Cmb_ID]:[Cmb_ID]],0),SUM(N(DW$1),N($R26),1)),CHOOSE(AC[[M]:[M]],1,1,0,AC[[AB]:[AB]])),PRODUCT(INDEX(CMB[[BD_0O]:[BD_2O]],MATCH(ROUND(MIN(SUM(DW$4,$O26/1000),SUM($O26,DW$4/1000)),3),CMB[[Cmb_ID]:[Cmb_ID]],0),SUM(N(DW$1),N($R26),1)),CHOOSE(AC[[M]:[M]],1,0,1,AC[[DB]:[DB]])),PRODUCT(SUM(ROUND(AVERAGE(VALUE(DW$3),VALUE($P26)),0),CHOOSE(IF(OR(DW$1,$R26),4,INDEX(CMB[[Res_Rare]:[Res_Rare]],MATCH(ROUND(MIN(SUM(DW$4,$O26/1000),SUM($O26,DW$4/1000)),3),CMB[[Cmb_ID]:[Cmb_ID]],0))),-1,-1,0,0)),IF(OR(DW$1,$R26),4,INDEX(CMB[[Cmb_Rare]:[Cmb_Rare]],MATCH(ROUND(MIN(SUM(DW$4,$O26/1000),SUM($O26,DW$4/1000)),3),CMB[[Cmb_ID]:[Cmb_ID]],0))),CHOOSE(AC[[M]:[M]],2,1,1,SUM(AC[[AB]:[DB]])))),""))</f>
        <v/>
      </c>
      <c r="DX26" t="str">
        <f>IF(OR(DX$5="",$S26=""),"",IFERROR(SUM(PRODUCT(INDEX(CMB[[BA_0O]:[BA_2O]],MATCH(ROUND(MIN(SUM(DX$4,$O26/1000),SUM($O26,DX$4/1000)),3),CMB[[Cmb_ID]:[Cmb_ID]],0),SUM(N(DX$1),N($R26),1)),CHOOSE(AC[[M]:[M]],1,1,0,AC[[AB]:[AB]])),PRODUCT(INDEX(CMB[[BD_0O]:[BD_2O]],MATCH(ROUND(MIN(SUM(DX$4,$O26/1000),SUM($O26,DX$4/1000)),3),CMB[[Cmb_ID]:[Cmb_ID]],0),SUM(N(DX$1),N($R26),1)),CHOOSE(AC[[M]:[M]],1,0,1,AC[[DB]:[DB]])),PRODUCT(SUM(ROUND(AVERAGE(VALUE(DX$3),VALUE($P26)),0),CHOOSE(IF(OR(DX$1,$R26),4,INDEX(CMB[[Res_Rare]:[Res_Rare]],MATCH(ROUND(MIN(SUM(DX$4,$O26/1000),SUM($O26,DX$4/1000)),3),CMB[[Cmb_ID]:[Cmb_ID]],0))),-1,-1,0,0)),IF(OR(DX$1,$R26),4,INDEX(CMB[[Cmb_Rare]:[Cmb_Rare]],MATCH(ROUND(MIN(SUM(DX$4,$O26/1000),SUM($O26,DX$4/1000)),3),CMB[[Cmb_ID]:[Cmb_ID]],0))),CHOOSE(AC[[M]:[M]],2,1,1,SUM(AC[[AB]:[DB]])))),""))</f>
        <v/>
      </c>
      <c r="DY26" t="str">
        <f>IF(OR(DY$5="",$S26=""),"",IFERROR(SUM(PRODUCT(INDEX(CMB[[BA_0O]:[BA_2O]],MATCH(ROUND(MIN(SUM(DY$4,$O26/1000),SUM($O26,DY$4/1000)),3),CMB[[Cmb_ID]:[Cmb_ID]],0),SUM(N(DY$1),N($R26),1)),CHOOSE(AC[[M]:[M]],1,1,0,AC[[AB]:[AB]])),PRODUCT(INDEX(CMB[[BD_0O]:[BD_2O]],MATCH(ROUND(MIN(SUM(DY$4,$O26/1000),SUM($O26,DY$4/1000)),3),CMB[[Cmb_ID]:[Cmb_ID]],0),SUM(N(DY$1),N($R26),1)),CHOOSE(AC[[M]:[M]],1,0,1,AC[[DB]:[DB]])),PRODUCT(SUM(ROUND(AVERAGE(VALUE(DY$3),VALUE($P26)),0),CHOOSE(IF(OR(DY$1,$R26),4,INDEX(CMB[[Res_Rare]:[Res_Rare]],MATCH(ROUND(MIN(SUM(DY$4,$O26/1000),SUM($O26,DY$4/1000)),3),CMB[[Cmb_ID]:[Cmb_ID]],0))),-1,-1,0,0)),IF(OR(DY$1,$R26),4,INDEX(CMB[[Cmb_Rare]:[Cmb_Rare]],MATCH(ROUND(MIN(SUM(DY$4,$O26/1000),SUM($O26,DY$4/1000)),3),CMB[[Cmb_ID]:[Cmb_ID]],0))),CHOOSE(AC[[M]:[M]],2,1,1,SUM(AC[[AB]:[DB]])))),""))</f>
        <v/>
      </c>
      <c r="DZ26" t="str">
        <f>IF(OR(DZ$5="",$S26=""),"",IFERROR(SUM(PRODUCT(INDEX(CMB[[BA_0O]:[BA_2O]],MATCH(ROUND(MIN(SUM(DZ$4,$O26/1000),SUM($O26,DZ$4/1000)),3),CMB[[Cmb_ID]:[Cmb_ID]],0),SUM(N(DZ$1),N($R26),1)),CHOOSE(AC[[M]:[M]],1,1,0,AC[[AB]:[AB]])),PRODUCT(INDEX(CMB[[BD_0O]:[BD_2O]],MATCH(ROUND(MIN(SUM(DZ$4,$O26/1000),SUM($O26,DZ$4/1000)),3),CMB[[Cmb_ID]:[Cmb_ID]],0),SUM(N(DZ$1),N($R26),1)),CHOOSE(AC[[M]:[M]],1,0,1,AC[[DB]:[DB]])),PRODUCT(SUM(ROUND(AVERAGE(VALUE(DZ$3),VALUE($P26)),0),CHOOSE(IF(OR(DZ$1,$R26),4,INDEX(CMB[[Res_Rare]:[Res_Rare]],MATCH(ROUND(MIN(SUM(DZ$4,$O26/1000),SUM($O26,DZ$4/1000)),3),CMB[[Cmb_ID]:[Cmb_ID]],0))),-1,-1,0,0)),IF(OR(DZ$1,$R26),4,INDEX(CMB[[Cmb_Rare]:[Cmb_Rare]],MATCH(ROUND(MIN(SUM(DZ$4,$O26/1000),SUM($O26,DZ$4/1000)),3),CMB[[Cmb_ID]:[Cmb_ID]],0))),CHOOSE(AC[[M]:[M]],2,1,1,SUM(AC[[AB]:[DB]])))),""))</f>
        <v/>
      </c>
      <c r="EA26" t="str">
        <f>IF(OR(EA$5="",$S26=""),"",IFERROR(SUM(PRODUCT(INDEX(CMB[[BA_0O]:[BA_2O]],MATCH(ROUND(MIN(SUM(EA$4,$O26/1000),SUM($O26,EA$4/1000)),3),CMB[[Cmb_ID]:[Cmb_ID]],0),SUM(N(EA$1),N($R26),1)),CHOOSE(AC[[M]:[M]],1,1,0,AC[[AB]:[AB]])),PRODUCT(INDEX(CMB[[BD_0O]:[BD_2O]],MATCH(ROUND(MIN(SUM(EA$4,$O26/1000),SUM($O26,EA$4/1000)),3),CMB[[Cmb_ID]:[Cmb_ID]],0),SUM(N(EA$1),N($R26),1)),CHOOSE(AC[[M]:[M]],1,0,1,AC[[DB]:[DB]])),PRODUCT(SUM(ROUND(AVERAGE(VALUE(EA$3),VALUE($P26)),0),CHOOSE(IF(OR(EA$1,$R26),4,INDEX(CMB[[Res_Rare]:[Res_Rare]],MATCH(ROUND(MIN(SUM(EA$4,$O26/1000),SUM($O26,EA$4/1000)),3),CMB[[Cmb_ID]:[Cmb_ID]],0))),-1,-1,0,0)),IF(OR(EA$1,$R26),4,INDEX(CMB[[Cmb_Rare]:[Cmb_Rare]],MATCH(ROUND(MIN(SUM(EA$4,$O26/1000),SUM($O26,EA$4/1000)),3),CMB[[Cmb_ID]:[Cmb_ID]],0))),CHOOSE(AC[[M]:[M]],2,1,1,SUM(AC[[AB]:[DB]])))),""))</f>
        <v/>
      </c>
      <c r="EB26" t="str">
        <f>IF(OR(EB$5="",$S26=""),"",IFERROR(SUM(PRODUCT(INDEX(CMB[[BA_0O]:[BA_2O]],MATCH(ROUND(MIN(SUM(EB$4,$O26/1000),SUM($O26,EB$4/1000)),3),CMB[[Cmb_ID]:[Cmb_ID]],0),SUM(N(EB$1),N($R26),1)),CHOOSE(AC[[M]:[M]],1,1,0,AC[[AB]:[AB]])),PRODUCT(INDEX(CMB[[BD_0O]:[BD_2O]],MATCH(ROUND(MIN(SUM(EB$4,$O26/1000),SUM($O26,EB$4/1000)),3),CMB[[Cmb_ID]:[Cmb_ID]],0),SUM(N(EB$1),N($R26),1)),CHOOSE(AC[[M]:[M]],1,0,1,AC[[DB]:[DB]])),PRODUCT(SUM(ROUND(AVERAGE(VALUE(EB$3),VALUE($P26)),0),CHOOSE(IF(OR(EB$1,$R26),4,INDEX(CMB[[Res_Rare]:[Res_Rare]],MATCH(ROUND(MIN(SUM(EB$4,$O26/1000),SUM($O26,EB$4/1000)),3),CMB[[Cmb_ID]:[Cmb_ID]],0))),-1,-1,0,0)),IF(OR(EB$1,$R26),4,INDEX(CMB[[Cmb_Rare]:[Cmb_Rare]],MATCH(ROUND(MIN(SUM(EB$4,$O26/1000),SUM($O26,EB$4/1000)),3),CMB[[Cmb_ID]:[Cmb_ID]],0))),CHOOSE(AC[[M]:[M]],2,1,1,SUM(AC[[AB]:[DB]])))),""))</f>
        <v/>
      </c>
      <c r="EC26" t="str">
        <f>IF(OR(EC$5="",$S26=""),"",IFERROR(SUM(PRODUCT(INDEX(CMB[[BA_0O]:[BA_2O]],MATCH(ROUND(MIN(SUM(EC$4,$O26/1000),SUM($O26,EC$4/1000)),3),CMB[[Cmb_ID]:[Cmb_ID]],0),SUM(N(EC$1),N($R26),1)),CHOOSE(AC[[M]:[M]],1,1,0,AC[[AB]:[AB]])),PRODUCT(INDEX(CMB[[BD_0O]:[BD_2O]],MATCH(ROUND(MIN(SUM(EC$4,$O26/1000),SUM($O26,EC$4/1000)),3),CMB[[Cmb_ID]:[Cmb_ID]],0),SUM(N(EC$1),N($R26),1)),CHOOSE(AC[[M]:[M]],1,0,1,AC[[DB]:[DB]])),PRODUCT(SUM(ROUND(AVERAGE(VALUE(EC$3),VALUE($P26)),0),CHOOSE(IF(OR(EC$1,$R26),4,INDEX(CMB[[Res_Rare]:[Res_Rare]],MATCH(ROUND(MIN(SUM(EC$4,$O26/1000),SUM($O26,EC$4/1000)),3),CMB[[Cmb_ID]:[Cmb_ID]],0))),-1,-1,0,0)),IF(OR(EC$1,$R26),4,INDEX(CMB[[Cmb_Rare]:[Cmb_Rare]],MATCH(ROUND(MIN(SUM(EC$4,$O26/1000),SUM($O26,EC$4/1000)),3),CMB[[Cmb_ID]:[Cmb_ID]],0))),CHOOSE(AC[[M]:[M]],2,1,1,SUM(AC[[AB]:[DB]])))),""))</f>
        <v/>
      </c>
      <c r="ED26" t="str">
        <f>IF(OR(ED$5="",$S26=""),"",IFERROR(SUM(PRODUCT(INDEX(CMB[[BA_0O]:[BA_2O]],MATCH(ROUND(MIN(SUM(ED$4,$O26/1000),SUM($O26,ED$4/1000)),3),CMB[[Cmb_ID]:[Cmb_ID]],0),SUM(N(ED$1),N($R26),1)),CHOOSE(AC[[M]:[M]],1,1,0,AC[[AB]:[AB]])),PRODUCT(INDEX(CMB[[BD_0O]:[BD_2O]],MATCH(ROUND(MIN(SUM(ED$4,$O26/1000),SUM($O26,ED$4/1000)),3),CMB[[Cmb_ID]:[Cmb_ID]],0),SUM(N(ED$1),N($R26),1)),CHOOSE(AC[[M]:[M]],1,0,1,AC[[DB]:[DB]])),PRODUCT(SUM(ROUND(AVERAGE(VALUE(ED$3),VALUE($P26)),0),CHOOSE(IF(OR(ED$1,$R26),4,INDEX(CMB[[Res_Rare]:[Res_Rare]],MATCH(ROUND(MIN(SUM(ED$4,$O26/1000),SUM($O26,ED$4/1000)),3),CMB[[Cmb_ID]:[Cmb_ID]],0))),-1,-1,0,0)),IF(OR(ED$1,$R26),4,INDEX(CMB[[Cmb_Rare]:[Cmb_Rare]],MATCH(ROUND(MIN(SUM(ED$4,$O26/1000),SUM($O26,ED$4/1000)),3),CMB[[Cmb_ID]:[Cmb_ID]],0))),CHOOSE(AC[[M]:[M]],2,1,1,SUM(AC[[AB]:[DB]])))),""))</f>
        <v/>
      </c>
      <c r="EE26" t="str">
        <f>IF(OR(EE$5="",$S26=""),"",IFERROR(SUM(PRODUCT(INDEX(CMB[[BA_0O]:[BA_2O]],MATCH(ROUND(MIN(SUM(EE$4,$O26/1000),SUM($O26,EE$4/1000)),3),CMB[[Cmb_ID]:[Cmb_ID]],0),SUM(N(EE$1),N($R26),1)),CHOOSE(AC[[M]:[M]],1,1,0,AC[[AB]:[AB]])),PRODUCT(INDEX(CMB[[BD_0O]:[BD_2O]],MATCH(ROUND(MIN(SUM(EE$4,$O26/1000),SUM($O26,EE$4/1000)),3),CMB[[Cmb_ID]:[Cmb_ID]],0),SUM(N(EE$1),N($R26),1)),CHOOSE(AC[[M]:[M]],1,0,1,AC[[DB]:[DB]])),PRODUCT(SUM(ROUND(AVERAGE(VALUE(EE$3),VALUE($P26)),0),CHOOSE(IF(OR(EE$1,$R26),4,INDEX(CMB[[Res_Rare]:[Res_Rare]],MATCH(ROUND(MIN(SUM(EE$4,$O26/1000),SUM($O26,EE$4/1000)),3),CMB[[Cmb_ID]:[Cmb_ID]],0))),-1,-1,0,0)),IF(OR(EE$1,$R26),4,INDEX(CMB[[Cmb_Rare]:[Cmb_Rare]],MATCH(ROUND(MIN(SUM(EE$4,$O26/1000),SUM($O26,EE$4/1000)),3),CMB[[Cmb_ID]:[Cmb_ID]],0))),CHOOSE(AC[[M]:[M]],2,1,1,SUM(AC[[AB]:[DB]])))),""))</f>
        <v/>
      </c>
      <c r="EF26" t="str">
        <f>IF(OR(EF$5="",$S26=""),"",IFERROR(SUM(PRODUCT(INDEX(CMB[[BA_0O]:[BA_2O]],MATCH(ROUND(MIN(SUM(EF$4,$O26/1000),SUM($O26,EF$4/1000)),3),CMB[[Cmb_ID]:[Cmb_ID]],0),SUM(N(EF$1),N($R26),1)),CHOOSE(AC[[M]:[M]],1,1,0,AC[[AB]:[AB]])),PRODUCT(INDEX(CMB[[BD_0O]:[BD_2O]],MATCH(ROUND(MIN(SUM(EF$4,$O26/1000),SUM($O26,EF$4/1000)),3),CMB[[Cmb_ID]:[Cmb_ID]],0),SUM(N(EF$1),N($R26),1)),CHOOSE(AC[[M]:[M]],1,0,1,AC[[DB]:[DB]])),PRODUCT(SUM(ROUND(AVERAGE(VALUE(EF$3),VALUE($P26)),0),CHOOSE(IF(OR(EF$1,$R26),4,INDEX(CMB[[Res_Rare]:[Res_Rare]],MATCH(ROUND(MIN(SUM(EF$4,$O26/1000),SUM($O26,EF$4/1000)),3),CMB[[Cmb_ID]:[Cmb_ID]],0))),-1,-1,0,0)),IF(OR(EF$1,$R26),4,INDEX(CMB[[Cmb_Rare]:[Cmb_Rare]],MATCH(ROUND(MIN(SUM(EF$4,$O26/1000),SUM($O26,EF$4/1000)),3),CMB[[Cmb_ID]:[Cmb_ID]],0))),CHOOSE(AC[[M]:[M]],2,1,1,SUM(AC[[AB]:[DB]])))),""))</f>
        <v/>
      </c>
      <c r="EG26" t="str">
        <f>IF(OR(EG$5="",$S26=""),"",IFERROR(SUM(PRODUCT(INDEX(CMB[[BA_0O]:[BA_2O]],MATCH(ROUND(MIN(SUM(EG$4,$O26/1000),SUM($O26,EG$4/1000)),3),CMB[[Cmb_ID]:[Cmb_ID]],0),SUM(N(EG$1),N($R26),1)),CHOOSE(AC[[M]:[M]],1,1,0,AC[[AB]:[AB]])),PRODUCT(INDEX(CMB[[BD_0O]:[BD_2O]],MATCH(ROUND(MIN(SUM(EG$4,$O26/1000),SUM($O26,EG$4/1000)),3),CMB[[Cmb_ID]:[Cmb_ID]],0),SUM(N(EG$1),N($R26),1)),CHOOSE(AC[[M]:[M]],1,0,1,AC[[DB]:[DB]])),PRODUCT(SUM(ROUND(AVERAGE(VALUE(EG$3),VALUE($P26)),0),CHOOSE(IF(OR(EG$1,$R26),4,INDEX(CMB[[Res_Rare]:[Res_Rare]],MATCH(ROUND(MIN(SUM(EG$4,$O26/1000),SUM($O26,EG$4/1000)),3),CMB[[Cmb_ID]:[Cmb_ID]],0))),-1,-1,0,0)),IF(OR(EG$1,$R26),4,INDEX(CMB[[Cmb_Rare]:[Cmb_Rare]],MATCH(ROUND(MIN(SUM(EG$4,$O26/1000),SUM($O26,EG$4/1000)),3),CMB[[Cmb_ID]:[Cmb_ID]],0))),CHOOSE(AC[[M]:[M]],2,1,1,SUM(AC[[AB]:[DB]])))),""))</f>
        <v/>
      </c>
      <c r="EH26" t="str">
        <f>IF(OR(EH$5="",$S26=""),"",IFERROR(SUM(PRODUCT(INDEX(CMB[[BA_0O]:[BA_2O]],MATCH(ROUND(MIN(SUM(EH$4,$O26/1000),SUM($O26,EH$4/1000)),3),CMB[[Cmb_ID]:[Cmb_ID]],0),SUM(N(EH$1),N($R26),1)),CHOOSE(AC[[M]:[M]],1,1,0,AC[[AB]:[AB]])),PRODUCT(INDEX(CMB[[BD_0O]:[BD_2O]],MATCH(ROUND(MIN(SUM(EH$4,$O26/1000),SUM($O26,EH$4/1000)),3),CMB[[Cmb_ID]:[Cmb_ID]],0),SUM(N(EH$1),N($R26),1)),CHOOSE(AC[[M]:[M]],1,0,1,AC[[DB]:[DB]])),PRODUCT(SUM(ROUND(AVERAGE(VALUE(EH$3),VALUE($P26)),0),CHOOSE(IF(OR(EH$1,$R26),4,INDEX(CMB[[Res_Rare]:[Res_Rare]],MATCH(ROUND(MIN(SUM(EH$4,$O26/1000),SUM($O26,EH$4/1000)),3),CMB[[Cmb_ID]:[Cmb_ID]],0))),-1,-1,0,0)),IF(OR(EH$1,$R26),4,INDEX(CMB[[Cmb_Rare]:[Cmb_Rare]],MATCH(ROUND(MIN(SUM(EH$4,$O26/1000),SUM($O26,EH$4/1000)),3),CMB[[Cmb_ID]:[Cmb_ID]],0))),CHOOSE(AC[[M]:[M]],2,1,1,SUM(AC[[AB]:[DB]])))),""))</f>
        <v/>
      </c>
      <c r="EI26" t="str">
        <f>IF(OR(EI$5="",$S26=""),"",IFERROR(SUM(PRODUCT(INDEX(CMB[[BA_0O]:[BA_2O]],MATCH(ROUND(MIN(SUM(EI$4,$O26/1000),SUM($O26,EI$4/1000)),3),CMB[[Cmb_ID]:[Cmb_ID]],0),SUM(N(EI$1),N($R26),1)),CHOOSE(AC[[M]:[M]],1,1,0,AC[[AB]:[AB]])),PRODUCT(INDEX(CMB[[BD_0O]:[BD_2O]],MATCH(ROUND(MIN(SUM(EI$4,$O26/1000),SUM($O26,EI$4/1000)),3),CMB[[Cmb_ID]:[Cmb_ID]],0),SUM(N(EI$1),N($R26),1)),CHOOSE(AC[[M]:[M]],1,0,1,AC[[DB]:[DB]])),PRODUCT(SUM(ROUND(AVERAGE(VALUE(EI$3),VALUE($P26)),0),CHOOSE(IF(OR(EI$1,$R26),4,INDEX(CMB[[Res_Rare]:[Res_Rare]],MATCH(ROUND(MIN(SUM(EI$4,$O26/1000),SUM($O26,EI$4/1000)),3),CMB[[Cmb_ID]:[Cmb_ID]],0))),-1,-1,0,0)),IF(OR(EI$1,$R26),4,INDEX(CMB[[Cmb_Rare]:[Cmb_Rare]],MATCH(ROUND(MIN(SUM(EI$4,$O26/1000),SUM($O26,EI$4/1000)),3),CMB[[Cmb_ID]:[Cmb_ID]],0))),CHOOSE(AC[[M]:[M]],2,1,1,SUM(AC[[AB]:[DB]])))),""))</f>
        <v/>
      </c>
      <c r="EJ26" t="str">
        <f>IF(OR(EJ$5="",$S26=""),"",IFERROR(SUM(PRODUCT(INDEX(CMB[[BA_0O]:[BA_2O]],MATCH(ROUND(MIN(SUM(EJ$4,$O26/1000),SUM($O26,EJ$4/1000)),3),CMB[[Cmb_ID]:[Cmb_ID]],0),SUM(N(EJ$1),N($R26),1)),CHOOSE(AC[[M]:[M]],1,1,0,AC[[AB]:[AB]])),PRODUCT(INDEX(CMB[[BD_0O]:[BD_2O]],MATCH(ROUND(MIN(SUM(EJ$4,$O26/1000),SUM($O26,EJ$4/1000)),3),CMB[[Cmb_ID]:[Cmb_ID]],0),SUM(N(EJ$1),N($R26),1)),CHOOSE(AC[[M]:[M]],1,0,1,AC[[DB]:[DB]])),PRODUCT(SUM(ROUND(AVERAGE(VALUE(EJ$3),VALUE($P26)),0),CHOOSE(IF(OR(EJ$1,$R26),4,INDEX(CMB[[Res_Rare]:[Res_Rare]],MATCH(ROUND(MIN(SUM(EJ$4,$O26/1000),SUM($O26,EJ$4/1000)),3),CMB[[Cmb_ID]:[Cmb_ID]],0))),-1,-1,0,0)),IF(OR(EJ$1,$R26),4,INDEX(CMB[[Cmb_Rare]:[Cmb_Rare]],MATCH(ROUND(MIN(SUM(EJ$4,$O26/1000),SUM($O26,EJ$4/1000)),3),CMB[[Cmb_ID]:[Cmb_ID]],0))),CHOOSE(AC[[M]:[M]],2,1,1,SUM(AC[[AB]:[DB]])))),""))</f>
        <v/>
      </c>
      <c r="EK26" t="str">
        <f>IF(OR(EK$5="",$S26=""),"",IFERROR(SUM(PRODUCT(INDEX(CMB[[BA_0O]:[BA_2O]],MATCH(ROUND(MIN(SUM(EK$4,$O26/1000),SUM($O26,EK$4/1000)),3),CMB[[Cmb_ID]:[Cmb_ID]],0),SUM(N(EK$1),N($R26),1)),CHOOSE(AC[[M]:[M]],1,1,0,AC[[AB]:[AB]])),PRODUCT(INDEX(CMB[[BD_0O]:[BD_2O]],MATCH(ROUND(MIN(SUM(EK$4,$O26/1000),SUM($O26,EK$4/1000)),3),CMB[[Cmb_ID]:[Cmb_ID]],0),SUM(N(EK$1),N($R26),1)),CHOOSE(AC[[M]:[M]],1,0,1,AC[[DB]:[DB]])),PRODUCT(SUM(ROUND(AVERAGE(VALUE(EK$3),VALUE($P26)),0),CHOOSE(IF(OR(EK$1,$R26),4,INDEX(CMB[[Res_Rare]:[Res_Rare]],MATCH(ROUND(MIN(SUM(EK$4,$O26/1000),SUM($O26,EK$4/1000)),3),CMB[[Cmb_ID]:[Cmb_ID]],0))),-1,-1,0,0)),IF(OR(EK$1,$R26),4,INDEX(CMB[[Cmb_Rare]:[Cmb_Rare]],MATCH(ROUND(MIN(SUM(EK$4,$O26/1000),SUM($O26,EK$4/1000)),3),CMB[[Cmb_ID]:[Cmb_ID]],0))),CHOOSE(AC[[M]:[M]],2,1,1,SUM(AC[[AB]:[DB]])))),""))</f>
        <v/>
      </c>
      <c r="EL26" t="str">
        <f>IF(OR(EL$5="",$S26=""),"",IFERROR(SUM(PRODUCT(INDEX(CMB[[BA_0O]:[BA_2O]],MATCH(ROUND(MIN(SUM(EL$4,$O26/1000),SUM($O26,EL$4/1000)),3),CMB[[Cmb_ID]:[Cmb_ID]],0),SUM(N(EL$1),N($R26),1)),CHOOSE(AC[[M]:[M]],1,1,0,AC[[AB]:[AB]])),PRODUCT(INDEX(CMB[[BD_0O]:[BD_2O]],MATCH(ROUND(MIN(SUM(EL$4,$O26/1000),SUM($O26,EL$4/1000)),3),CMB[[Cmb_ID]:[Cmb_ID]],0),SUM(N(EL$1),N($R26),1)),CHOOSE(AC[[M]:[M]],1,0,1,AC[[DB]:[DB]])),PRODUCT(SUM(ROUND(AVERAGE(VALUE(EL$3),VALUE($P26)),0),CHOOSE(IF(OR(EL$1,$R26),4,INDEX(CMB[[Res_Rare]:[Res_Rare]],MATCH(ROUND(MIN(SUM(EL$4,$O26/1000),SUM($O26,EL$4/1000)),3),CMB[[Cmb_ID]:[Cmb_ID]],0))),-1,-1,0,0)),IF(OR(EL$1,$R26),4,INDEX(CMB[[Cmb_Rare]:[Cmb_Rare]],MATCH(ROUND(MIN(SUM(EL$4,$O26/1000),SUM($O26,EL$4/1000)),3),CMB[[Cmb_ID]:[Cmb_ID]],0))),CHOOSE(AC[[M]:[M]],2,1,1,SUM(AC[[AB]:[DB]])))),""))</f>
        <v/>
      </c>
      <c r="EM26" t="str">
        <f>IF(OR(EM$5="",$S26=""),"",IFERROR(SUM(PRODUCT(INDEX(CMB[[BA_0O]:[BA_2O]],MATCH(ROUND(MIN(SUM(EM$4,$O26/1000),SUM($O26,EM$4/1000)),3),CMB[[Cmb_ID]:[Cmb_ID]],0),SUM(N(EM$1),N($R26),1)),CHOOSE(AC[[M]:[M]],1,1,0,AC[[AB]:[AB]])),PRODUCT(INDEX(CMB[[BD_0O]:[BD_2O]],MATCH(ROUND(MIN(SUM(EM$4,$O26/1000),SUM($O26,EM$4/1000)),3),CMB[[Cmb_ID]:[Cmb_ID]],0),SUM(N(EM$1),N($R26),1)),CHOOSE(AC[[M]:[M]],1,0,1,AC[[DB]:[DB]])),PRODUCT(SUM(ROUND(AVERAGE(VALUE(EM$3),VALUE($P26)),0),CHOOSE(IF(OR(EM$1,$R26),4,INDEX(CMB[[Res_Rare]:[Res_Rare]],MATCH(ROUND(MIN(SUM(EM$4,$O26/1000),SUM($O26,EM$4/1000)),3),CMB[[Cmb_ID]:[Cmb_ID]],0))),-1,-1,0,0)),IF(OR(EM$1,$R26),4,INDEX(CMB[[Cmb_Rare]:[Cmb_Rare]],MATCH(ROUND(MIN(SUM(EM$4,$O26/1000),SUM($O26,EM$4/1000)),3),CMB[[Cmb_ID]:[Cmb_ID]],0))),CHOOSE(AC[[M]:[M]],2,1,1,SUM(AC[[AB]:[DB]])))),""))</f>
        <v/>
      </c>
      <c r="EN26" t="str">
        <f>IF(OR(EN$5="",$S26=""),"",IFERROR(SUM(PRODUCT(INDEX(CMB[[BA_0O]:[BA_2O]],MATCH(ROUND(MIN(SUM(EN$4,$O26/1000),SUM($O26,EN$4/1000)),3),CMB[[Cmb_ID]:[Cmb_ID]],0),SUM(N(EN$1),N($R26),1)),CHOOSE(AC[[M]:[M]],1,1,0,AC[[AB]:[AB]])),PRODUCT(INDEX(CMB[[BD_0O]:[BD_2O]],MATCH(ROUND(MIN(SUM(EN$4,$O26/1000),SUM($O26,EN$4/1000)),3),CMB[[Cmb_ID]:[Cmb_ID]],0),SUM(N(EN$1),N($R26),1)),CHOOSE(AC[[M]:[M]],1,0,1,AC[[DB]:[DB]])),PRODUCT(SUM(ROUND(AVERAGE(VALUE(EN$3),VALUE($P26)),0),CHOOSE(IF(OR(EN$1,$R26),4,INDEX(CMB[[Res_Rare]:[Res_Rare]],MATCH(ROUND(MIN(SUM(EN$4,$O26/1000),SUM($O26,EN$4/1000)),3),CMB[[Cmb_ID]:[Cmb_ID]],0))),-1,-1,0,0)),IF(OR(EN$1,$R26),4,INDEX(CMB[[Cmb_Rare]:[Cmb_Rare]],MATCH(ROUND(MIN(SUM(EN$4,$O26/1000),SUM($O26,EN$4/1000)),3),CMB[[Cmb_ID]:[Cmb_ID]],0))),CHOOSE(AC[[M]:[M]],2,1,1,SUM(AC[[AB]:[DB]])))),""))</f>
        <v/>
      </c>
      <c r="EO26" t="str">
        <f>IF(OR(EO$5="",$S26=""),"",IFERROR(SUM(PRODUCT(INDEX(CMB[[BA_0O]:[BA_2O]],MATCH(ROUND(MIN(SUM(EO$4,$O26/1000),SUM($O26,EO$4/1000)),3),CMB[[Cmb_ID]:[Cmb_ID]],0),SUM(N(EO$1),N($R26),1)),CHOOSE(AC[[M]:[M]],1,1,0,AC[[AB]:[AB]])),PRODUCT(INDEX(CMB[[BD_0O]:[BD_2O]],MATCH(ROUND(MIN(SUM(EO$4,$O26/1000),SUM($O26,EO$4/1000)),3),CMB[[Cmb_ID]:[Cmb_ID]],0),SUM(N(EO$1),N($R26),1)),CHOOSE(AC[[M]:[M]],1,0,1,AC[[DB]:[DB]])),PRODUCT(SUM(ROUND(AVERAGE(VALUE(EO$3),VALUE($P26)),0),CHOOSE(IF(OR(EO$1,$R26),4,INDEX(CMB[[Res_Rare]:[Res_Rare]],MATCH(ROUND(MIN(SUM(EO$4,$O26/1000),SUM($O26,EO$4/1000)),3),CMB[[Cmb_ID]:[Cmb_ID]],0))),-1,-1,0,0)),IF(OR(EO$1,$R26),4,INDEX(CMB[[Cmb_Rare]:[Cmb_Rare]],MATCH(ROUND(MIN(SUM(EO$4,$O26/1000),SUM($O26,EO$4/1000)),3),CMB[[Cmb_ID]:[Cmb_ID]],0))),CHOOSE(AC[[M]:[M]],2,1,1,SUM(AC[[AB]:[DB]])))),""))</f>
        <v/>
      </c>
      <c r="EP26" t="str">
        <f>IF(OR(EP$5="",$S26=""),"",IFERROR(SUM(PRODUCT(INDEX(CMB[[BA_0O]:[BA_2O]],MATCH(ROUND(MIN(SUM(EP$4,$O26/1000),SUM($O26,EP$4/1000)),3),CMB[[Cmb_ID]:[Cmb_ID]],0),SUM(N(EP$1),N($R26),1)),CHOOSE(AC[[M]:[M]],1,1,0,AC[[AB]:[AB]])),PRODUCT(INDEX(CMB[[BD_0O]:[BD_2O]],MATCH(ROUND(MIN(SUM(EP$4,$O26/1000),SUM($O26,EP$4/1000)),3),CMB[[Cmb_ID]:[Cmb_ID]],0),SUM(N(EP$1),N($R26),1)),CHOOSE(AC[[M]:[M]],1,0,1,AC[[DB]:[DB]])),PRODUCT(SUM(ROUND(AVERAGE(VALUE(EP$3),VALUE($P26)),0),CHOOSE(IF(OR(EP$1,$R26),4,INDEX(CMB[[Res_Rare]:[Res_Rare]],MATCH(ROUND(MIN(SUM(EP$4,$O26/1000),SUM($O26,EP$4/1000)),3),CMB[[Cmb_ID]:[Cmb_ID]],0))),-1,-1,0,0)),IF(OR(EP$1,$R26),4,INDEX(CMB[[Cmb_Rare]:[Cmb_Rare]],MATCH(ROUND(MIN(SUM(EP$4,$O26/1000),SUM($O26,EP$4/1000)),3),CMB[[Cmb_ID]:[Cmb_ID]],0))),CHOOSE(AC[[M]:[M]],2,1,1,SUM(AC[[AB]:[DB]])))),""))</f>
        <v/>
      </c>
      <c r="EQ26" t="str">
        <f>IF(OR(EQ$5="",$S26=""),"",IFERROR(SUM(PRODUCT(INDEX(CMB[[BA_0O]:[BA_2O]],MATCH(ROUND(MIN(SUM(EQ$4,$O26/1000),SUM($O26,EQ$4/1000)),3),CMB[[Cmb_ID]:[Cmb_ID]],0),SUM(N(EQ$1),N($R26),1)),CHOOSE(AC[[M]:[M]],1,1,0,AC[[AB]:[AB]])),PRODUCT(INDEX(CMB[[BD_0O]:[BD_2O]],MATCH(ROUND(MIN(SUM(EQ$4,$O26/1000),SUM($O26,EQ$4/1000)),3),CMB[[Cmb_ID]:[Cmb_ID]],0),SUM(N(EQ$1),N($R26),1)),CHOOSE(AC[[M]:[M]],1,0,1,AC[[DB]:[DB]])),PRODUCT(SUM(ROUND(AVERAGE(VALUE(EQ$3),VALUE($P26)),0),CHOOSE(IF(OR(EQ$1,$R26),4,INDEX(CMB[[Res_Rare]:[Res_Rare]],MATCH(ROUND(MIN(SUM(EQ$4,$O26/1000),SUM($O26,EQ$4/1000)),3),CMB[[Cmb_ID]:[Cmb_ID]],0))),-1,-1,0,0)),IF(OR(EQ$1,$R26),4,INDEX(CMB[[Cmb_Rare]:[Cmb_Rare]],MATCH(ROUND(MIN(SUM(EQ$4,$O26/1000),SUM($O26,EQ$4/1000)),3),CMB[[Cmb_ID]:[Cmb_ID]],0))),CHOOSE(AC[[M]:[M]],2,1,1,SUM(AC[[AB]:[DB]])))),""))</f>
        <v/>
      </c>
      <c r="ER26" t="str">
        <f>IF(OR(ER$5="",$S26=""),"",IFERROR(SUM(PRODUCT(INDEX(CMB[[BA_0O]:[BA_2O]],MATCH(ROUND(MIN(SUM(ER$4,$O26/1000),SUM($O26,ER$4/1000)),3),CMB[[Cmb_ID]:[Cmb_ID]],0),SUM(N(ER$1),N($R26),1)),CHOOSE(AC[[M]:[M]],1,1,0,AC[[AB]:[AB]])),PRODUCT(INDEX(CMB[[BD_0O]:[BD_2O]],MATCH(ROUND(MIN(SUM(ER$4,$O26/1000),SUM($O26,ER$4/1000)),3),CMB[[Cmb_ID]:[Cmb_ID]],0),SUM(N(ER$1),N($R26),1)),CHOOSE(AC[[M]:[M]],1,0,1,AC[[DB]:[DB]])),PRODUCT(SUM(ROUND(AVERAGE(VALUE(ER$3),VALUE($P26)),0),CHOOSE(IF(OR(ER$1,$R26),4,INDEX(CMB[[Res_Rare]:[Res_Rare]],MATCH(ROUND(MIN(SUM(ER$4,$O26/1000),SUM($O26,ER$4/1000)),3),CMB[[Cmb_ID]:[Cmb_ID]],0))),-1,-1,0,0)),IF(OR(ER$1,$R26),4,INDEX(CMB[[Cmb_Rare]:[Cmb_Rare]],MATCH(ROUND(MIN(SUM(ER$4,$O26/1000),SUM($O26,ER$4/1000)),3),CMB[[Cmb_ID]:[Cmb_ID]],0))),CHOOSE(AC[[M]:[M]],2,1,1,SUM(AC[[AB]:[DB]])))),""))</f>
        <v/>
      </c>
      <c r="ES26" t="str">
        <f>IF(OR(ES$5="",$S26=""),"",IFERROR(SUM(PRODUCT(INDEX(CMB[[BA_0O]:[BA_2O]],MATCH(ROUND(MIN(SUM(ES$4,$O26/1000),SUM($O26,ES$4/1000)),3),CMB[[Cmb_ID]:[Cmb_ID]],0),SUM(N(ES$1),N($R26),1)),CHOOSE(AC[[M]:[M]],1,1,0,AC[[AB]:[AB]])),PRODUCT(INDEX(CMB[[BD_0O]:[BD_2O]],MATCH(ROUND(MIN(SUM(ES$4,$O26/1000),SUM($O26,ES$4/1000)),3),CMB[[Cmb_ID]:[Cmb_ID]],0),SUM(N(ES$1),N($R26),1)),CHOOSE(AC[[M]:[M]],1,0,1,AC[[DB]:[DB]])),PRODUCT(SUM(ROUND(AVERAGE(VALUE(ES$3),VALUE($P26)),0),CHOOSE(IF(OR(ES$1,$R26),4,INDEX(CMB[[Res_Rare]:[Res_Rare]],MATCH(ROUND(MIN(SUM(ES$4,$O26/1000),SUM($O26,ES$4/1000)),3),CMB[[Cmb_ID]:[Cmb_ID]],0))),-1,-1,0,0)),IF(OR(ES$1,$R26),4,INDEX(CMB[[Cmb_Rare]:[Cmb_Rare]],MATCH(ROUND(MIN(SUM(ES$4,$O26/1000),SUM($O26,ES$4/1000)),3),CMB[[Cmb_ID]:[Cmb_ID]],0))),CHOOSE(AC[[M]:[M]],2,1,1,SUM(AC[[AB]:[DB]])))),""))</f>
        <v/>
      </c>
      <c r="ET26" t="str">
        <f>IF(OR(ET$5="",$S26=""),"",IFERROR(SUM(PRODUCT(INDEX(CMB[[BA_0O]:[BA_2O]],MATCH(ROUND(MIN(SUM(ET$4,$O26/1000),SUM($O26,ET$4/1000)),3),CMB[[Cmb_ID]:[Cmb_ID]],0),SUM(N(ET$1),N($R26),1)),CHOOSE(AC[[M]:[M]],1,1,0,AC[[AB]:[AB]])),PRODUCT(INDEX(CMB[[BD_0O]:[BD_2O]],MATCH(ROUND(MIN(SUM(ET$4,$O26/1000),SUM($O26,ET$4/1000)),3),CMB[[Cmb_ID]:[Cmb_ID]],0),SUM(N(ET$1),N($R26),1)),CHOOSE(AC[[M]:[M]],1,0,1,AC[[DB]:[DB]])),PRODUCT(SUM(ROUND(AVERAGE(VALUE(ET$3),VALUE($P26)),0),CHOOSE(IF(OR(ET$1,$R26),4,INDEX(CMB[[Res_Rare]:[Res_Rare]],MATCH(ROUND(MIN(SUM(ET$4,$O26/1000),SUM($O26,ET$4/1000)),3),CMB[[Cmb_ID]:[Cmb_ID]],0))),-1,-1,0,0)),IF(OR(ET$1,$R26),4,INDEX(CMB[[Cmb_Rare]:[Cmb_Rare]],MATCH(ROUND(MIN(SUM(ET$4,$O26/1000),SUM($O26,ET$4/1000)),3),CMB[[Cmb_ID]:[Cmb_ID]],0))),CHOOSE(AC[[M]:[M]],2,1,1,SUM(AC[[AB]:[DB]])))),""))</f>
        <v/>
      </c>
      <c r="EU26" t="str">
        <f>IF(OR(EU$5="",$S26=""),"",IFERROR(SUM(PRODUCT(INDEX(CMB[[BA_0O]:[BA_2O]],MATCH(ROUND(MIN(SUM(EU$4,$O26/1000),SUM($O26,EU$4/1000)),3),CMB[[Cmb_ID]:[Cmb_ID]],0),SUM(N(EU$1),N($R26),1)),CHOOSE(AC[[M]:[M]],1,1,0,AC[[AB]:[AB]])),PRODUCT(INDEX(CMB[[BD_0O]:[BD_2O]],MATCH(ROUND(MIN(SUM(EU$4,$O26/1000),SUM($O26,EU$4/1000)),3),CMB[[Cmb_ID]:[Cmb_ID]],0),SUM(N(EU$1),N($R26),1)),CHOOSE(AC[[M]:[M]],1,0,1,AC[[DB]:[DB]])),PRODUCT(SUM(ROUND(AVERAGE(VALUE(EU$3),VALUE($P26)),0),CHOOSE(IF(OR(EU$1,$R26),4,INDEX(CMB[[Res_Rare]:[Res_Rare]],MATCH(ROUND(MIN(SUM(EU$4,$O26/1000),SUM($O26,EU$4/1000)),3),CMB[[Cmb_ID]:[Cmb_ID]],0))),-1,-1,0,0)),IF(OR(EU$1,$R26),4,INDEX(CMB[[Cmb_Rare]:[Cmb_Rare]],MATCH(ROUND(MIN(SUM(EU$4,$O26/1000),SUM($O26,EU$4/1000)),3),CMB[[Cmb_ID]:[Cmb_ID]],0))),CHOOSE(AC[[M]:[M]],2,1,1,SUM(AC[[AB]:[DB]])))),""))</f>
        <v/>
      </c>
      <c r="EV26" t="str">
        <f>IF(OR(EV$5="",$S26=""),"",IFERROR(SUM(PRODUCT(INDEX(CMB[[BA_0O]:[BA_2O]],MATCH(ROUND(MIN(SUM(EV$4,$O26/1000),SUM($O26,EV$4/1000)),3),CMB[[Cmb_ID]:[Cmb_ID]],0),SUM(N(EV$1),N($R26),1)),CHOOSE(AC[[M]:[M]],1,1,0,AC[[AB]:[AB]])),PRODUCT(INDEX(CMB[[BD_0O]:[BD_2O]],MATCH(ROUND(MIN(SUM(EV$4,$O26/1000),SUM($O26,EV$4/1000)),3),CMB[[Cmb_ID]:[Cmb_ID]],0),SUM(N(EV$1),N($R26),1)),CHOOSE(AC[[M]:[M]],1,0,1,AC[[DB]:[DB]])),PRODUCT(SUM(ROUND(AVERAGE(VALUE(EV$3),VALUE($P26)),0),CHOOSE(IF(OR(EV$1,$R26),4,INDEX(CMB[[Res_Rare]:[Res_Rare]],MATCH(ROUND(MIN(SUM(EV$4,$O26/1000),SUM($O26,EV$4/1000)),3),CMB[[Cmb_ID]:[Cmb_ID]],0))),-1,-1,0,0)),IF(OR(EV$1,$R26),4,INDEX(CMB[[Cmb_Rare]:[Cmb_Rare]],MATCH(ROUND(MIN(SUM(EV$4,$O26/1000),SUM($O26,EV$4/1000)),3),CMB[[Cmb_ID]:[Cmb_ID]],0))),CHOOSE(AC[[M]:[M]],2,1,1,SUM(AC[[AB]:[DB]])))),""))</f>
        <v/>
      </c>
      <c r="EW26" t="str">
        <f>IF(OR(EW$5="",$S26=""),"",IFERROR(SUM(PRODUCT(INDEX(CMB[[BA_0O]:[BA_2O]],MATCH(ROUND(MIN(SUM(EW$4,$O26/1000),SUM($O26,EW$4/1000)),3),CMB[[Cmb_ID]:[Cmb_ID]],0),SUM(N(EW$1),N($R26),1)),CHOOSE(AC[[M]:[M]],1,1,0,AC[[AB]:[AB]])),PRODUCT(INDEX(CMB[[BD_0O]:[BD_2O]],MATCH(ROUND(MIN(SUM(EW$4,$O26/1000),SUM($O26,EW$4/1000)),3),CMB[[Cmb_ID]:[Cmb_ID]],0),SUM(N(EW$1),N($R26),1)),CHOOSE(AC[[M]:[M]],1,0,1,AC[[DB]:[DB]])),PRODUCT(SUM(ROUND(AVERAGE(VALUE(EW$3),VALUE($P26)),0),CHOOSE(IF(OR(EW$1,$R26),4,INDEX(CMB[[Res_Rare]:[Res_Rare]],MATCH(ROUND(MIN(SUM(EW$4,$O26/1000),SUM($O26,EW$4/1000)),3),CMB[[Cmb_ID]:[Cmb_ID]],0))),-1,-1,0,0)),IF(OR(EW$1,$R26),4,INDEX(CMB[[Cmb_Rare]:[Cmb_Rare]],MATCH(ROUND(MIN(SUM(EW$4,$O26/1000),SUM($O26,EW$4/1000)),3),CMB[[Cmb_ID]:[Cmb_ID]],0))),CHOOSE(AC[[M]:[M]],2,1,1,SUM(AC[[AB]:[DB]])))),""))</f>
        <v/>
      </c>
      <c r="EX26" t="str">
        <f>IF(OR(EX$5="",$S26=""),"",IFERROR(SUM(PRODUCT(INDEX(CMB[[BA_0O]:[BA_2O]],MATCH(ROUND(MIN(SUM(EX$4,$O26/1000),SUM($O26,EX$4/1000)),3),CMB[[Cmb_ID]:[Cmb_ID]],0),SUM(N(EX$1),N($R26),1)),CHOOSE(AC[[M]:[M]],1,1,0,AC[[AB]:[AB]])),PRODUCT(INDEX(CMB[[BD_0O]:[BD_2O]],MATCH(ROUND(MIN(SUM(EX$4,$O26/1000),SUM($O26,EX$4/1000)),3),CMB[[Cmb_ID]:[Cmb_ID]],0),SUM(N(EX$1),N($R26),1)),CHOOSE(AC[[M]:[M]],1,0,1,AC[[DB]:[DB]])),PRODUCT(SUM(ROUND(AVERAGE(VALUE(EX$3),VALUE($P26)),0),CHOOSE(IF(OR(EX$1,$R26),4,INDEX(CMB[[Res_Rare]:[Res_Rare]],MATCH(ROUND(MIN(SUM(EX$4,$O26/1000),SUM($O26,EX$4/1000)),3),CMB[[Cmb_ID]:[Cmb_ID]],0))),-1,-1,0,0)),IF(OR(EX$1,$R26),4,INDEX(CMB[[Cmb_Rare]:[Cmb_Rare]],MATCH(ROUND(MIN(SUM(EX$4,$O26/1000),SUM($O26,EX$4/1000)),3),CMB[[Cmb_ID]:[Cmb_ID]],0))),CHOOSE(AC[[M]:[M]],2,1,1,SUM(AC[[AB]:[DB]])))),""))</f>
        <v/>
      </c>
      <c r="EY26" t="str">
        <f>IF(OR(EY$5="",$S26=""),"",IFERROR(SUM(PRODUCT(INDEX(CMB[[BA_0O]:[BA_2O]],MATCH(ROUND(MIN(SUM(EY$4,$O26/1000),SUM($O26,EY$4/1000)),3),CMB[[Cmb_ID]:[Cmb_ID]],0),SUM(N(EY$1),N($R26),1)),CHOOSE(AC[[M]:[M]],1,1,0,AC[[AB]:[AB]])),PRODUCT(INDEX(CMB[[BD_0O]:[BD_2O]],MATCH(ROUND(MIN(SUM(EY$4,$O26/1000),SUM($O26,EY$4/1000)),3),CMB[[Cmb_ID]:[Cmb_ID]],0),SUM(N(EY$1),N($R26),1)),CHOOSE(AC[[M]:[M]],1,0,1,AC[[DB]:[DB]])),PRODUCT(SUM(ROUND(AVERAGE(VALUE(EY$3),VALUE($P26)),0),CHOOSE(IF(OR(EY$1,$R26),4,INDEX(CMB[[Res_Rare]:[Res_Rare]],MATCH(ROUND(MIN(SUM(EY$4,$O26/1000),SUM($O26,EY$4/1000)),3),CMB[[Cmb_ID]:[Cmb_ID]],0))),-1,-1,0,0)),IF(OR(EY$1,$R26),4,INDEX(CMB[[Cmb_Rare]:[Cmb_Rare]],MATCH(ROUND(MIN(SUM(EY$4,$O26/1000),SUM($O26,EY$4/1000)),3),CMB[[Cmb_ID]:[Cmb_ID]],0))),CHOOSE(AC[[M]:[M]],2,1,1,SUM(AC[[AB]:[DB]])))),""))</f>
        <v/>
      </c>
      <c r="EZ26" t="str">
        <f>IF(OR(EZ$5="",$S26=""),"",IFERROR(SUM(PRODUCT(INDEX(CMB[[BA_0O]:[BA_2O]],MATCH(ROUND(MIN(SUM(EZ$4,$O26/1000),SUM($O26,EZ$4/1000)),3),CMB[[Cmb_ID]:[Cmb_ID]],0),SUM(N(EZ$1),N($R26),1)),CHOOSE(AC[[M]:[M]],1,1,0,AC[[AB]:[AB]])),PRODUCT(INDEX(CMB[[BD_0O]:[BD_2O]],MATCH(ROUND(MIN(SUM(EZ$4,$O26/1000),SUM($O26,EZ$4/1000)),3),CMB[[Cmb_ID]:[Cmb_ID]],0),SUM(N(EZ$1),N($R26),1)),CHOOSE(AC[[M]:[M]],1,0,1,AC[[DB]:[DB]])),PRODUCT(SUM(ROUND(AVERAGE(VALUE(EZ$3),VALUE($P26)),0),CHOOSE(IF(OR(EZ$1,$R26),4,INDEX(CMB[[Res_Rare]:[Res_Rare]],MATCH(ROUND(MIN(SUM(EZ$4,$O26/1000),SUM($O26,EZ$4/1000)),3),CMB[[Cmb_ID]:[Cmb_ID]],0))),-1,-1,0,0)),IF(OR(EZ$1,$R26),4,INDEX(CMB[[Cmb_Rare]:[Cmb_Rare]],MATCH(ROUND(MIN(SUM(EZ$4,$O26/1000),SUM($O26,EZ$4/1000)),3),CMB[[Cmb_ID]:[Cmb_ID]],0))),CHOOSE(AC[[M]:[M]],2,1,1,SUM(AC[[AB]:[DB]])))),""))</f>
        <v/>
      </c>
      <c r="FA26" t="str">
        <f>IF(OR(FA$5="",$S26=""),"",IFERROR(SUM(PRODUCT(INDEX(CMB[[BA_0O]:[BA_2O]],MATCH(ROUND(MIN(SUM(FA$4,$O26/1000),SUM($O26,FA$4/1000)),3),CMB[[Cmb_ID]:[Cmb_ID]],0),SUM(N(FA$1),N($R26),1)),CHOOSE(AC[[M]:[M]],1,1,0,AC[[AB]:[AB]])),PRODUCT(INDEX(CMB[[BD_0O]:[BD_2O]],MATCH(ROUND(MIN(SUM(FA$4,$O26/1000),SUM($O26,FA$4/1000)),3),CMB[[Cmb_ID]:[Cmb_ID]],0),SUM(N(FA$1),N($R26),1)),CHOOSE(AC[[M]:[M]],1,0,1,AC[[DB]:[DB]])),PRODUCT(SUM(ROUND(AVERAGE(VALUE(FA$3),VALUE($P26)),0),CHOOSE(IF(OR(FA$1,$R26),4,INDEX(CMB[[Res_Rare]:[Res_Rare]],MATCH(ROUND(MIN(SUM(FA$4,$O26/1000),SUM($O26,FA$4/1000)),3),CMB[[Cmb_ID]:[Cmb_ID]],0))),-1,-1,0,0)),IF(OR(FA$1,$R26),4,INDEX(CMB[[Cmb_Rare]:[Cmb_Rare]],MATCH(ROUND(MIN(SUM(FA$4,$O26/1000),SUM($O26,FA$4/1000)),3),CMB[[Cmb_ID]:[Cmb_ID]],0))),CHOOSE(AC[[M]:[M]],2,1,1,SUM(AC[[AB]:[DB]])))),""))</f>
        <v/>
      </c>
      <c r="FB26" t="str">
        <f>IF(OR(FB$5="",$S26=""),"",IFERROR(SUM(PRODUCT(INDEX(CMB[[BA_0O]:[BA_2O]],MATCH(ROUND(MIN(SUM(FB$4,$O26/1000),SUM($O26,FB$4/1000)),3),CMB[[Cmb_ID]:[Cmb_ID]],0),SUM(N(FB$1),N($R26),1)),CHOOSE(AC[[M]:[M]],1,1,0,AC[[AB]:[AB]])),PRODUCT(INDEX(CMB[[BD_0O]:[BD_2O]],MATCH(ROUND(MIN(SUM(FB$4,$O26/1000),SUM($O26,FB$4/1000)),3),CMB[[Cmb_ID]:[Cmb_ID]],0),SUM(N(FB$1),N($R26),1)),CHOOSE(AC[[M]:[M]],1,0,1,AC[[DB]:[DB]])),PRODUCT(SUM(ROUND(AVERAGE(VALUE(FB$3),VALUE($P26)),0),CHOOSE(IF(OR(FB$1,$R26),4,INDEX(CMB[[Res_Rare]:[Res_Rare]],MATCH(ROUND(MIN(SUM(FB$4,$O26/1000),SUM($O26,FB$4/1000)),3),CMB[[Cmb_ID]:[Cmb_ID]],0))),-1,-1,0,0)),IF(OR(FB$1,$R26),4,INDEX(CMB[[Cmb_Rare]:[Cmb_Rare]],MATCH(ROUND(MIN(SUM(FB$4,$O26/1000),SUM($O26,FB$4/1000)),3),CMB[[Cmb_ID]:[Cmb_ID]],0))),CHOOSE(AC[[M]:[M]],2,1,1,SUM(AC[[AB]:[DB]])))),""))</f>
        <v/>
      </c>
      <c r="FC26" t="str">
        <f>IF(OR(FC$5="",$S26=""),"",IFERROR(SUM(PRODUCT(INDEX(CMB[[BA_0O]:[BA_2O]],MATCH(ROUND(MIN(SUM(FC$4,$O26/1000),SUM($O26,FC$4/1000)),3),CMB[[Cmb_ID]:[Cmb_ID]],0),SUM(N(FC$1),N($R26),1)),CHOOSE(AC[[M]:[M]],1,1,0,AC[[AB]:[AB]])),PRODUCT(INDEX(CMB[[BD_0O]:[BD_2O]],MATCH(ROUND(MIN(SUM(FC$4,$O26/1000),SUM($O26,FC$4/1000)),3),CMB[[Cmb_ID]:[Cmb_ID]],0),SUM(N(FC$1),N($R26),1)),CHOOSE(AC[[M]:[M]],1,0,1,AC[[DB]:[DB]])),PRODUCT(SUM(ROUND(AVERAGE(VALUE(FC$3),VALUE($P26)),0),CHOOSE(IF(OR(FC$1,$R26),4,INDEX(CMB[[Res_Rare]:[Res_Rare]],MATCH(ROUND(MIN(SUM(FC$4,$O26/1000),SUM($O26,FC$4/1000)),3),CMB[[Cmb_ID]:[Cmb_ID]],0))),-1,-1,0,0)),IF(OR(FC$1,$R26),4,INDEX(CMB[[Cmb_Rare]:[Cmb_Rare]],MATCH(ROUND(MIN(SUM(FC$4,$O26/1000),SUM($O26,FC$4/1000)),3),CMB[[Cmb_ID]:[Cmb_ID]],0))),CHOOSE(AC[[M]:[M]],2,1,1,SUM(AC[[AB]:[DB]])))),""))</f>
        <v/>
      </c>
      <c r="FD26" t="str">
        <f>IF(OR(FD$5="",$S26=""),"",IFERROR(SUM(PRODUCT(INDEX(CMB[[BA_0O]:[BA_2O]],MATCH(ROUND(MIN(SUM(FD$4,$O26/1000),SUM($O26,FD$4/1000)),3),CMB[[Cmb_ID]:[Cmb_ID]],0),SUM(N(FD$1),N($R26),1)),CHOOSE(AC[[M]:[M]],1,1,0,AC[[AB]:[AB]])),PRODUCT(INDEX(CMB[[BD_0O]:[BD_2O]],MATCH(ROUND(MIN(SUM(FD$4,$O26/1000),SUM($O26,FD$4/1000)),3),CMB[[Cmb_ID]:[Cmb_ID]],0),SUM(N(FD$1),N($R26),1)),CHOOSE(AC[[M]:[M]],1,0,1,AC[[DB]:[DB]])),PRODUCT(SUM(ROUND(AVERAGE(VALUE(FD$3),VALUE($P26)),0),CHOOSE(IF(OR(FD$1,$R26),4,INDEX(CMB[[Res_Rare]:[Res_Rare]],MATCH(ROUND(MIN(SUM(FD$4,$O26/1000),SUM($O26,FD$4/1000)),3),CMB[[Cmb_ID]:[Cmb_ID]],0))),-1,-1,0,0)),IF(OR(FD$1,$R26),4,INDEX(CMB[[Cmb_Rare]:[Cmb_Rare]],MATCH(ROUND(MIN(SUM(FD$4,$O26/1000),SUM($O26,FD$4/1000)),3),CMB[[Cmb_ID]:[Cmb_ID]],0))),CHOOSE(AC[[M]:[M]],2,1,1,SUM(AC[[AB]:[DB]])))),""))</f>
        <v/>
      </c>
      <c r="FE26" t="str">
        <f>IF(OR(FE$5="",$S26=""),"",IFERROR(SUM(PRODUCT(INDEX(CMB[[BA_0O]:[BA_2O]],MATCH(ROUND(MIN(SUM(FE$4,$O26/1000),SUM($O26,FE$4/1000)),3),CMB[[Cmb_ID]:[Cmb_ID]],0),SUM(N(FE$1),N($R26),1)),CHOOSE(AC[[M]:[M]],1,1,0,AC[[AB]:[AB]])),PRODUCT(INDEX(CMB[[BD_0O]:[BD_2O]],MATCH(ROUND(MIN(SUM(FE$4,$O26/1000),SUM($O26,FE$4/1000)),3),CMB[[Cmb_ID]:[Cmb_ID]],0),SUM(N(FE$1),N($R26),1)),CHOOSE(AC[[M]:[M]],1,0,1,AC[[DB]:[DB]])),PRODUCT(SUM(ROUND(AVERAGE(VALUE(FE$3),VALUE($P26)),0),CHOOSE(IF(OR(FE$1,$R26),4,INDEX(CMB[[Res_Rare]:[Res_Rare]],MATCH(ROUND(MIN(SUM(FE$4,$O26/1000),SUM($O26,FE$4/1000)),3),CMB[[Cmb_ID]:[Cmb_ID]],0))),-1,-1,0,0)),IF(OR(FE$1,$R26),4,INDEX(CMB[[Cmb_Rare]:[Cmb_Rare]],MATCH(ROUND(MIN(SUM(FE$4,$O26/1000),SUM($O26,FE$4/1000)),3),CMB[[Cmb_ID]:[Cmb_ID]],0))),CHOOSE(AC[[M]:[M]],2,1,1,SUM(AC[[AB]:[DB]])))),""))</f>
        <v/>
      </c>
      <c r="FF26" t="str">
        <f>IF(OR(FF$5="",$S26=""),"",IFERROR(SUM(PRODUCT(INDEX(CMB[[BA_0O]:[BA_2O]],MATCH(ROUND(MIN(SUM(FF$4,$O26/1000),SUM($O26,FF$4/1000)),3),CMB[[Cmb_ID]:[Cmb_ID]],0),SUM(N(FF$1),N($R26),1)),CHOOSE(AC[[M]:[M]],1,1,0,AC[[AB]:[AB]])),PRODUCT(INDEX(CMB[[BD_0O]:[BD_2O]],MATCH(ROUND(MIN(SUM(FF$4,$O26/1000),SUM($O26,FF$4/1000)),3),CMB[[Cmb_ID]:[Cmb_ID]],0),SUM(N(FF$1),N($R26),1)),CHOOSE(AC[[M]:[M]],1,0,1,AC[[DB]:[DB]])),PRODUCT(SUM(ROUND(AVERAGE(VALUE(FF$3),VALUE($P26)),0),CHOOSE(IF(OR(FF$1,$R26),4,INDEX(CMB[[Res_Rare]:[Res_Rare]],MATCH(ROUND(MIN(SUM(FF$4,$O26/1000),SUM($O26,FF$4/1000)),3),CMB[[Cmb_ID]:[Cmb_ID]],0))),-1,-1,0,0)),IF(OR(FF$1,$R26),4,INDEX(CMB[[Cmb_Rare]:[Cmb_Rare]],MATCH(ROUND(MIN(SUM(FF$4,$O26/1000),SUM($O26,FF$4/1000)),3),CMB[[Cmb_ID]:[Cmb_ID]],0))),CHOOSE(AC[[M]:[M]],2,1,1,SUM(AC[[AB]:[DB]])))),""))</f>
        <v/>
      </c>
      <c r="FG26" t="str">
        <f>IF(OR(FG$5="",$S26=""),"",IFERROR(SUM(PRODUCT(INDEX(CMB[[BA_0O]:[BA_2O]],MATCH(ROUND(MIN(SUM(FG$4,$O26/1000),SUM($O26,FG$4/1000)),3),CMB[[Cmb_ID]:[Cmb_ID]],0),SUM(N(FG$1),N($R26),1)),CHOOSE(AC[[M]:[M]],1,1,0,AC[[AB]:[AB]])),PRODUCT(INDEX(CMB[[BD_0O]:[BD_2O]],MATCH(ROUND(MIN(SUM(FG$4,$O26/1000),SUM($O26,FG$4/1000)),3),CMB[[Cmb_ID]:[Cmb_ID]],0),SUM(N(FG$1),N($R26),1)),CHOOSE(AC[[M]:[M]],1,0,1,AC[[DB]:[DB]])),PRODUCT(SUM(ROUND(AVERAGE(VALUE(FG$3),VALUE($P26)),0),CHOOSE(IF(OR(FG$1,$R26),4,INDEX(CMB[[Res_Rare]:[Res_Rare]],MATCH(ROUND(MIN(SUM(FG$4,$O26/1000),SUM($O26,FG$4/1000)),3),CMB[[Cmb_ID]:[Cmb_ID]],0))),-1,-1,0,0)),IF(OR(FG$1,$R26),4,INDEX(CMB[[Cmb_Rare]:[Cmb_Rare]],MATCH(ROUND(MIN(SUM(FG$4,$O26/1000),SUM($O26,FG$4/1000)),3),CMB[[Cmb_ID]:[Cmb_ID]],0))),CHOOSE(AC[[M]:[M]],2,1,1,SUM(AC[[AB]:[DB]])))),""))</f>
        <v/>
      </c>
      <c r="FH26" t="str">
        <f>IF(OR(FH$5="",$S26=""),"",IFERROR(SUM(PRODUCT(INDEX(CMB[[BA_0O]:[BA_2O]],MATCH(ROUND(MIN(SUM(FH$4,$O26/1000),SUM($O26,FH$4/1000)),3),CMB[[Cmb_ID]:[Cmb_ID]],0),SUM(N(FH$1),N($R26),1)),CHOOSE(AC[[M]:[M]],1,1,0,AC[[AB]:[AB]])),PRODUCT(INDEX(CMB[[BD_0O]:[BD_2O]],MATCH(ROUND(MIN(SUM(FH$4,$O26/1000),SUM($O26,FH$4/1000)),3),CMB[[Cmb_ID]:[Cmb_ID]],0),SUM(N(FH$1),N($R26),1)),CHOOSE(AC[[M]:[M]],1,0,1,AC[[DB]:[DB]])),PRODUCT(SUM(ROUND(AVERAGE(VALUE(FH$3),VALUE($P26)),0),CHOOSE(IF(OR(FH$1,$R26),4,INDEX(CMB[[Res_Rare]:[Res_Rare]],MATCH(ROUND(MIN(SUM(FH$4,$O26/1000),SUM($O26,FH$4/1000)),3),CMB[[Cmb_ID]:[Cmb_ID]],0))),-1,-1,0,0)),IF(OR(FH$1,$R26),4,INDEX(CMB[[Cmb_Rare]:[Cmb_Rare]],MATCH(ROUND(MIN(SUM(FH$4,$O26/1000),SUM($O26,FH$4/1000)),3),CMB[[Cmb_ID]:[Cmb_ID]],0))),CHOOSE(AC[[M]:[M]],2,1,1,SUM(AC[[AB]:[DB]])))),""))</f>
        <v/>
      </c>
      <c r="FI26" t="str">
        <f>IF(OR(FI$5="",$S26=""),"",IFERROR(SUM(PRODUCT(INDEX(CMB[[BA_0O]:[BA_2O]],MATCH(ROUND(MIN(SUM(FI$4,$O26/1000),SUM($O26,FI$4/1000)),3),CMB[[Cmb_ID]:[Cmb_ID]],0),SUM(N(FI$1),N($R26),1)),CHOOSE(AC[[M]:[M]],1,1,0,AC[[AB]:[AB]])),PRODUCT(INDEX(CMB[[BD_0O]:[BD_2O]],MATCH(ROUND(MIN(SUM(FI$4,$O26/1000),SUM($O26,FI$4/1000)),3),CMB[[Cmb_ID]:[Cmb_ID]],0),SUM(N(FI$1),N($R26),1)),CHOOSE(AC[[M]:[M]],1,0,1,AC[[DB]:[DB]])),PRODUCT(SUM(ROUND(AVERAGE(VALUE(FI$3),VALUE($P26)),0),CHOOSE(IF(OR(FI$1,$R26),4,INDEX(CMB[[Res_Rare]:[Res_Rare]],MATCH(ROUND(MIN(SUM(FI$4,$O26/1000),SUM($O26,FI$4/1000)),3),CMB[[Cmb_ID]:[Cmb_ID]],0))),-1,-1,0,0)),IF(OR(FI$1,$R26),4,INDEX(CMB[[Cmb_Rare]:[Cmb_Rare]],MATCH(ROUND(MIN(SUM(FI$4,$O26/1000),SUM($O26,FI$4/1000)),3),CMB[[Cmb_ID]:[Cmb_ID]],0))),CHOOSE(AC[[M]:[M]],2,1,1,SUM(AC[[AB]:[DB]])))),""))</f>
        <v/>
      </c>
      <c r="FJ26" t="str">
        <f>IF(OR(FJ$5="",$S26=""),"",IFERROR(SUM(PRODUCT(INDEX(CMB[[BA_0O]:[BA_2O]],MATCH(ROUND(MIN(SUM(FJ$4,$O26/1000),SUM($O26,FJ$4/1000)),3),CMB[[Cmb_ID]:[Cmb_ID]],0),SUM(N(FJ$1),N($R26),1)),CHOOSE(AC[[M]:[M]],1,1,0,AC[[AB]:[AB]])),PRODUCT(INDEX(CMB[[BD_0O]:[BD_2O]],MATCH(ROUND(MIN(SUM(FJ$4,$O26/1000),SUM($O26,FJ$4/1000)),3),CMB[[Cmb_ID]:[Cmb_ID]],0),SUM(N(FJ$1),N($R26),1)),CHOOSE(AC[[M]:[M]],1,0,1,AC[[DB]:[DB]])),PRODUCT(SUM(ROUND(AVERAGE(VALUE(FJ$3),VALUE($P26)),0),CHOOSE(IF(OR(FJ$1,$R26),4,INDEX(CMB[[Res_Rare]:[Res_Rare]],MATCH(ROUND(MIN(SUM(FJ$4,$O26/1000),SUM($O26,FJ$4/1000)),3),CMB[[Cmb_ID]:[Cmb_ID]],0))),-1,-1,0,0)),IF(OR(FJ$1,$R26),4,INDEX(CMB[[Cmb_Rare]:[Cmb_Rare]],MATCH(ROUND(MIN(SUM(FJ$4,$O26/1000),SUM($O26,FJ$4/1000)),3),CMB[[Cmb_ID]:[Cmb_ID]],0))),CHOOSE(AC[[M]:[M]],2,1,1,SUM(AC[[AB]:[DB]])))),""))</f>
        <v/>
      </c>
      <c r="FK26" t="str">
        <f>IF(OR(FK$5="",$S26=""),"",IFERROR(SUM(PRODUCT(INDEX(CMB[[BA_0O]:[BA_2O]],MATCH(ROUND(MIN(SUM(FK$4,$O26/1000),SUM($O26,FK$4/1000)),3),CMB[[Cmb_ID]:[Cmb_ID]],0),SUM(N(FK$1),N($R26),1)),CHOOSE(AC[[M]:[M]],1,1,0,AC[[AB]:[AB]])),PRODUCT(INDEX(CMB[[BD_0O]:[BD_2O]],MATCH(ROUND(MIN(SUM(FK$4,$O26/1000),SUM($O26,FK$4/1000)),3),CMB[[Cmb_ID]:[Cmb_ID]],0),SUM(N(FK$1),N($R26),1)),CHOOSE(AC[[M]:[M]],1,0,1,AC[[DB]:[DB]])),PRODUCT(SUM(ROUND(AVERAGE(VALUE(FK$3),VALUE($P26)),0),CHOOSE(IF(OR(FK$1,$R26),4,INDEX(CMB[[Res_Rare]:[Res_Rare]],MATCH(ROUND(MIN(SUM(FK$4,$O26/1000),SUM($O26,FK$4/1000)),3),CMB[[Cmb_ID]:[Cmb_ID]],0))),-1,-1,0,0)),IF(OR(FK$1,$R26),4,INDEX(CMB[[Cmb_Rare]:[Cmb_Rare]],MATCH(ROUND(MIN(SUM(FK$4,$O26/1000),SUM($O26,FK$4/1000)),3),CMB[[Cmb_ID]:[Cmb_ID]],0))),CHOOSE(AC[[M]:[M]],2,1,1,SUM(AC[[AB]:[DB]])))),""))</f>
        <v/>
      </c>
      <c r="FL26" t="str">
        <f>IF(OR(FL$5="",$S26=""),"",IFERROR(SUM(PRODUCT(INDEX(CMB[[BA_0O]:[BA_2O]],MATCH(ROUND(MIN(SUM(FL$4,$O26/1000),SUM($O26,FL$4/1000)),3),CMB[[Cmb_ID]:[Cmb_ID]],0),SUM(N(FL$1),N($R26),1)),CHOOSE(AC[[M]:[M]],1,1,0,AC[[AB]:[AB]])),PRODUCT(INDEX(CMB[[BD_0O]:[BD_2O]],MATCH(ROUND(MIN(SUM(FL$4,$O26/1000),SUM($O26,FL$4/1000)),3),CMB[[Cmb_ID]:[Cmb_ID]],0),SUM(N(FL$1),N($R26),1)),CHOOSE(AC[[M]:[M]],1,0,1,AC[[DB]:[DB]])),PRODUCT(SUM(ROUND(AVERAGE(VALUE(FL$3),VALUE($P26)),0),CHOOSE(IF(OR(FL$1,$R26),4,INDEX(CMB[[Res_Rare]:[Res_Rare]],MATCH(ROUND(MIN(SUM(FL$4,$O26/1000),SUM($O26,FL$4/1000)),3),CMB[[Cmb_ID]:[Cmb_ID]],0))),-1,-1,0,0)),IF(OR(FL$1,$R26),4,INDEX(CMB[[Cmb_Rare]:[Cmb_Rare]],MATCH(ROUND(MIN(SUM(FL$4,$O26/1000),SUM($O26,FL$4/1000)),3),CMB[[Cmb_ID]:[Cmb_ID]],0))),CHOOSE(AC[[M]:[M]],2,1,1,SUM(AC[[AB]:[DB]])))),""))</f>
        <v/>
      </c>
      <c r="FM26" t="str">
        <f>IF(OR(FM$5="",$S26=""),"",IFERROR(SUM(PRODUCT(INDEX(CMB[[BA_0O]:[BA_2O]],MATCH(ROUND(MIN(SUM(FM$4,$O26/1000),SUM($O26,FM$4/1000)),3),CMB[[Cmb_ID]:[Cmb_ID]],0),SUM(N(FM$1),N($R26),1)),CHOOSE(AC[[M]:[M]],1,1,0,AC[[AB]:[AB]])),PRODUCT(INDEX(CMB[[BD_0O]:[BD_2O]],MATCH(ROUND(MIN(SUM(FM$4,$O26/1000),SUM($O26,FM$4/1000)),3),CMB[[Cmb_ID]:[Cmb_ID]],0),SUM(N(FM$1),N($R26),1)),CHOOSE(AC[[M]:[M]],1,0,1,AC[[DB]:[DB]])),PRODUCT(SUM(ROUND(AVERAGE(VALUE(FM$3),VALUE($P26)),0),CHOOSE(IF(OR(FM$1,$R26),4,INDEX(CMB[[Res_Rare]:[Res_Rare]],MATCH(ROUND(MIN(SUM(FM$4,$O26/1000),SUM($O26,FM$4/1000)),3),CMB[[Cmb_ID]:[Cmb_ID]],0))),-1,-1,0,0)),IF(OR(FM$1,$R26),4,INDEX(CMB[[Cmb_Rare]:[Cmb_Rare]],MATCH(ROUND(MIN(SUM(FM$4,$O26/1000),SUM($O26,FM$4/1000)),3),CMB[[Cmb_ID]:[Cmb_ID]],0))),CHOOSE(AC[[M]:[M]],2,1,1,SUM(AC[[AB]:[DB]])))),""))</f>
        <v/>
      </c>
      <c r="FN26" s="7">
        <f t="shared" si="24"/>
        <v>631</v>
      </c>
      <c r="FO26" s="7">
        <f t="shared" si="24"/>
        <v>415</v>
      </c>
      <c r="FP26" s="7">
        <f t="shared" si="24"/>
        <v>415</v>
      </c>
      <c r="FQ26" s="7">
        <f t="shared" si="24"/>
        <v>415</v>
      </c>
      <c r="FR26" s="7">
        <f t="shared" si="24"/>
        <v>415</v>
      </c>
      <c r="FS26" s="7">
        <f t="shared" si="24"/>
        <v>215</v>
      </c>
      <c r="FT26" s="7">
        <f>SUM(IF(INDEX(LIB[[Quantity]:[Quantity]],MATCH($S26,LIB[[ID]:[ID]],0))&gt;=COLUMN(A$1),TRUNC(PRODUCT(AVERAGE($FN26:$FS26),POWER(AC[[CR]:[CR]],SUM(SUMIFS($D$11:$D25,$A$11:$A25,$A26,$E$11:$E25,"&gt;="&amp;$E26),SUMIFS($D27:$D$161,$A27:$A$161,$A26,$E27:$E$161,"&gt;"&amp;$E26),COLUMN(A$1),-1)),IF($Q26="Yes",AC[[FB]:[FB]],1))),0),ROW(A15)/-VALUE(1&amp;REPT("0",9-PRODUCT(COLUMN(A$1)-1,3))),1)</f>
        <v>417.99999998499999</v>
      </c>
      <c r="FU26" s="7">
        <f>SUM(IF(INDEX(LIB[[Quantity]:[Quantity]],MATCH($S26,LIB[[ID]:[ID]],0))&gt;=COLUMN(B$1),TRUNC(PRODUCT(AVERAGE($FN26:$FS26),POWER(AC[[CR]:[CR]],SUM(SUMIFS($D$11:$D25,$A$11:$A25,$A26,$E$11:$E25,"&gt;="&amp;$E26),SUMIFS($D27:$D$161,$A27:$A$161,$A26,$E27:$E$161,"&gt;"&amp;$E26),COLUMN(B$1),-1)),IF($Q26="Yes",AC[[FB]:[FB]],1))),0),ROW(B15)/-VALUE(1&amp;REPT("0",9-PRODUCT(COLUMN(B$1)-1,3))),1)</f>
        <v>334.99998499999998</v>
      </c>
      <c r="FV26" s="7">
        <f>SUM(IF(INDEX(LIB[[Quantity]:[Quantity]],MATCH($S26,LIB[[ID]:[ID]],0))&gt;=COLUMN(C$1),TRUNC(PRODUCT(AVERAGE($FN26:$FS26),POWER(AC[[CR]:[CR]],SUM(SUMIFS($D$11:$D25,$A$11:$A25,$A26,$E$11:$E25,"&gt;="&amp;$E26),SUMIFS($D27:$D$161,$A27:$A$161,$A26,$E27:$E$161,"&gt;"&amp;$E26),COLUMN(C$1),-1)),IF($Q26="Yes",AC[[FB]:[FB]],1))),0),ROW(C15)/-VALUE(1&amp;REPT("0",9-PRODUCT(COLUMN(C$1)-1,3))),1)</f>
        <v>267.98500000000001</v>
      </c>
      <c r="FW26">
        <f t="shared" si="19"/>
        <v>25</v>
      </c>
      <c r="FX26">
        <f t="shared" si="20"/>
        <v>43</v>
      </c>
      <c r="FY26">
        <f t="shared" si="21"/>
        <v>67</v>
      </c>
      <c r="GC26">
        <f t="shared" si="22"/>
        <v>0</v>
      </c>
      <c r="GD26" t="str">
        <f>IFERROR(SUBSTITUTE(SUBSTITUTE(INDEX(SUG[Card],MATCH(ROW(A15),GC$12:GC$161,0))," #2","")," #3",""),"")</f>
        <v>Elf (5)</v>
      </c>
      <c r="GE26">
        <f>SUM(GE25,IF(IFERROR(MATCH(GD26,GD$11:GD25,0)&lt;0,TRUE()),1,0))</f>
        <v>15</v>
      </c>
      <c r="GF26" t="str">
        <f t="shared" si="23"/>
        <v>Elf (5)</v>
      </c>
      <c r="GI26">
        <f>SUM(SUMIFS(D$11:D25,A$11:A25,A26,B$11:B25,"&gt;="&amp;B26),SUMIFS(D27:D$161,A27:A$161,A26,B27:B$161,"&gt;"&amp;B26),SUMIFS(D$11:D25,A$11:A25,A26&amp;":Onyx"),SUMIFS(D27:D$161,A27:A$161,A26&amp;":Onyx"))</f>
        <v>0</v>
      </c>
      <c r="GP26" t="str">
        <f t="shared" si="16"/>
        <v>Hammer (5)</v>
      </c>
      <c r="GQ26">
        <f t="shared" si="17"/>
        <v>512</v>
      </c>
      <c r="GR26" t="b">
        <f>COUNTIF(DECK[Card],IFERROR(MID($L26,1,FIND(" #",SUG_Helper[[#This Row],[Card]])-1),SUG_Helper[[#This Row],[Card]]))&gt;=IFERROR(VALUE(RIGHT(SUG_Helper[[#This Row],[Card]])),1)</f>
        <v>1</v>
      </c>
    </row>
    <row r="27" spans="1:200" x14ac:dyDescent="0.35">
      <c r="A27" t="s">
        <v>57</v>
      </c>
      <c r="B27" s="4">
        <v>5</v>
      </c>
      <c r="C27" s="4" t="s">
        <v>74</v>
      </c>
      <c r="D27" s="4">
        <v>3</v>
      </c>
      <c r="E27" t="str">
        <f>IF(INDEX(LIB[Card],ROW(A16))="","",INDEX(LIB[Card],ROW(A16))&amp;" ("&amp;INDEX(LIB[Level],ROW(A16))&amp;")"&amp;IF(INDEX(LIB[Fused],ROW(A16))="Yes","ƒ",""))</f>
        <v>Poison (5)</v>
      </c>
      <c r="F27">
        <v>16</v>
      </c>
      <c r="G27" t="s">
        <v>1788</v>
      </c>
      <c r="H27" t="str">
        <f>IF(DECK[[#This Row],[Card]]="","",MID(DECK[[#This Row],[Card]],1,FIND(" (",DECK[[#This Row],[Card]])-1))</f>
        <v>Wizard</v>
      </c>
      <c r="I27" t="str">
        <f>IF(DECK[[#This Row],[Card]]="","",MID(DECK[[#This Row],[Card]],FIND("(",DECK[[#This Row],[Card]])+1,1))</f>
        <v>5</v>
      </c>
      <c r="J27" t="str">
        <f>IF(DECK[[#This Row],[Card]]="","",IF(RIGHT(DECK[[#This Row],[Card]])="ƒ","Yes","No"))</f>
        <v>No</v>
      </c>
      <c r="L27" t="str">
        <f t="shared" si="11"/>
        <v>Werewolf (5)</v>
      </c>
      <c r="M27">
        <f t="shared" si="12"/>
        <v>505</v>
      </c>
      <c r="O27" s="6">
        <f>IF(S27="","",MATCH(MID(S27,1,MIN(FIND(" (",S27),IFERROR(FIND(":",S27),50))-1),CC[CC_Name],0))</f>
        <v>83</v>
      </c>
      <c r="P27" s="5" t="str">
        <f t="shared" si="13"/>
        <v>5</v>
      </c>
      <c r="Q27" s="5" t="str">
        <f t="shared" si="18"/>
        <v>No</v>
      </c>
      <c r="R27" s="5" t="b">
        <f t="shared" si="14"/>
        <v>0</v>
      </c>
      <c r="S27" t="str">
        <f>(INDEX(LIB[ID],ROW(A16)))</f>
        <v>Poison (5)</v>
      </c>
      <c r="T27">
        <f>IF(OR(T$5="",$S27=""),"",IFERROR(SUM(PRODUCT(INDEX(CMB[[BA_0O]:[BA_2O]],MATCH(ROUND(MIN(SUM(T$4,$O27/1000),SUM($O27,T$4/1000)),3),CMB[[Cmb_ID]:[Cmb_ID]],0),SUM(N(T$1),N($R27),1)),CHOOSE(AC[[M]:[M]],1,1,0,AC[[AB]:[AB]])),PRODUCT(INDEX(CMB[[BD_0O]:[BD_2O]],MATCH(ROUND(MIN(SUM(T$4,$O27/1000),SUM($O27,T$4/1000)),3),CMB[[Cmb_ID]:[Cmb_ID]],0),SUM(N(T$1),N($R27),1)),CHOOSE(AC[[M]:[M]],1,0,1,AC[[DB]:[DB]])),PRODUCT(SUM(ROUND(AVERAGE(VALUE(T$3),VALUE($P27)),0),CHOOSE(IF(OR(T$1,$R27),4,INDEX(CMB[[Res_Rare]:[Res_Rare]],MATCH(ROUND(MIN(SUM(T$4,$O27/1000),SUM($O27,T$4/1000)),3),CMB[[Cmb_ID]:[Cmb_ID]],0))),-1,-1,0,0)),IF(OR(T$1,$R27),4,INDEX(CMB[[Cmb_Rare]:[Cmb_Rare]],MATCH(ROUND(MIN(SUM(T$4,$O27/1000),SUM($O27,T$4/1000)),3),CMB[[Cmb_ID]:[Cmb_ID]],0))),CHOOSE(AC[[M]:[M]],2,1,1,SUM(AC[[AB]:[DB]])))),""))</f>
        <v>19</v>
      </c>
      <c r="U27">
        <f>IF(OR(U$5="",$S27=""),"",IFERROR(SUM(PRODUCT(INDEX(CMB[[BA_0O]:[BA_2O]],MATCH(ROUND(MIN(SUM(U$4,$O27/1000),SUM($O27,U$4/1000)),3),CMB[[Cmb_ID]:[Cmb_ID]],0),SUM(N(U$1),N($R27),1)),CHOOSE(AC[[M]:[M]],1,1,0,AC[[AB]:[AB]])),PRODUCT(INDEX(CMB[[BD_0O]:[BD_2O]],MATCH(ROUND(MIN(SUM(U$4,$O27/1000),SUM($O27,U$4/1000)),3),CMB[[Cmb_ID]:[Cmb_ID]],0),SUM(N(U$1),N($R27),1)),CHOOSE(AC[[M]:[M]],1,0,1,AC[[DB]:[DB]])),PRODUCT(SUM(ROUND(AVERAGE(VALUE(U$3),VALUE($P27)),0),CHOOSE(IF(OR(U$1,$R27),4,INDEX(CMB[[Res_Rare]:[Res_Rare]],MATCH(ROUND(MIN(SUM(U$4,$O27/1000),SUM($O27,U$4/1000)),3),CMB[[Cmb_ID]:[Cmb_ID]],0))),-1,-1,0,0)),IF(OR(U$1,$R27),4,INDEX(CMB[[Cmb_Rare]:[Cmb_Rare]],MATCH(ROUND(MIN(SUM(U$4,$O27/1000),SUM($O27,U$4/1000)),3),CMB[[Cmb_ID]:[Cmb_ID]],0))),CHOOSE(AC[[M]:[M]],2,1,1,SUM(AC[[AB]:[DB]])))),""))</f>
        <v>27</v>
      </c>
      <c r="V27" t="str">
        <f>IF(OR(V$5="",$S27=""),"",IFERROR(SUM(PRODUCT(INDEX(CMB[[BA_0O]:[BA_2O]],MATCH(ROUND(MIN(SUM(V$4,$O27/1000),SUM($O27,V$4/1000)),3),CMB[[Cmb_ID]:[Cmb_ID]],0),SUM(N(V$1),N($R27),1)),CHOOSE(AC[[M]:[M]],1,1,0,AC[[AB]:[AB]])),PRODUCT(INDEX(CMB[[BD_0O]:[BD_2O]],MATCH(ROUND(MIN(SUM(V$4,$O27/1000),SUM($O27,V$4/1000)),3),CMB[[Cmb_ID]:[Cmb_ID]],0),SUM(N(V$1),N($R27),1)),CHOOSE(AC[[M]:[M]],1,0,1,AC[[DB]:[DB]])),PRODUCT(SUM(ROUND(AVERAGE(VALUE(V$3),VALUE($P27)),0),CHOOSE(IF(OR(V$1,$R27),4,INDEX(CMB[[Res_Rare]:[Res_Rare]],MATCH(ROUND(MIN(SUM(V$4,$O27/1000),SUM($O27,V$4/1000)),3),CMB[[Cmb_ID]:[Cmb_ID]],0))),-1,-1,0,0)),IF(OR(V$1,$R27),4,INDEX(CMB[[Cmb_Rare]:[Cmb_Rare]],MATCH(ROUND(MIN(SUM(V$4,$O27/1000),SUM($O27,V$4/1000)),3),CMB[[Cmb_ID]:[Cmb_ID]],0))),CHOOSE(AC[[M]:[M]],2,1,1,SUM(AC[[AB]:[DB]])))),""))</f>
        <v/>
      </c>
      <c r="W27">
        <f>IF(OR(W$5="",$S27=""),"",IFERROR(SUM(PRODUCT(INDEX(CMB[[BA_0O]:[BA_2O]],MATCH(ROUND(MIN(SUM(W$4,$O27/1000),SUM($O27,W$4/1000)),3),CMB[[Cmb_ID]:[Cmb_ID]],0),SUM(N(W$1),N($R27),1)),CHOOSE(AC[[M]:[M]],1,1,0,AC[[AB]:[AB]])),PRODUCT(INDEX(CMB[[BD_0O]:[BD_2O]],MATCH(ROUND(MIN(SUM(W$4,$O27/1000),SUM($O27,W$4/1000)),3),CMB[[Cmb_ID]:[Cmb_ID]],0),SUM(N(W$1),N($R27),1)),CHOOSE(AC[[M]:[M]],1,0,1,AC[[DB]:[DB]])),PRODUCT(SUM(ROUND(AVERAGE(VALUE(W$3),VALUE($P27)),0),CHOOSE(IF(OR(W$1,$R27),4,INDEX(CMB[[Res_Rare]:[Res_Rare]],MATCH(ROUND(MIN(SUM(W$4,$O27/1000),SUM($O27,W$4/1000)),3),CMB[[Cmb_ID]:[Cmb_ID]],0))),-1,-1,0,0)),IF(OR(W$1,$R27),4,INDEX(CMB[[Cmb_Rare]:[Cmb_Rare]],MATCH(ROUND(MIN(SUM(W$4,$O27/1000),SUM($O27,W$4/1000)),3),CMB[[Cmb_ID]:[Cmb_ID]],0))),CHOOSE(AC[[M]:[M]],2,1,1,SUM(AC[[AB]:[DB]])))),""))</f>
        <v>35</v>
      </c>
      <c r="X27">
        <f>IF(OR(X$5="",$S27=""),"",IFERROR(SUM(PRODUCT(INDEX(CMB[[BA_0O]:[BA_2O]],MATCH(ROUND(MIN(SUM(X$4,$O27/1000),SUM($O27,X$4/1000)),3),CMB[[Cmb_ID]:[Cmb_ID]],0),SUM(N(X$1),N($R27),1)),CHOOSE(AC[[M]:[M]],1,1,0,AC[[AB]:[AB]])),PRODUCT(INDEX(CMB[[BD_0O]:[BD_2O]],MATCH(ROUND(MIN(SUM(X$4,$O27/1000),SUM($O27,X$4/1000)),3),CMB[[Cmb_ID]:[Cmb_ID]],0),SUM(N(X$1),N($R27),1)),CHOOSE(AC[[M]:[M]],1,0,1,AC[[DB]:[DB]])),PRODUCT(SUM(ROUND(AVERAGE(VALUE(X$3),VALUE($P27)),0),CHOOSE(IF(OR(X$1,$R27),4,INDEX(CMB[[Res_Rare]:[Res_Rare]],MATCH(ROUND(MIN(SUM(X$4,$O27/1000),SUM($O27,X$4/1000)),3),CMB[[Cmb_ID]:[Cmb_ID]],0))),-1,-1,0,0)),IF(OR(X$1,$R27),4,INDEX(CMB[[Cmb_Rare]:[Cmb_Rare]],MATCH(ROUND(MIN(SUM(X$4,$O27/1000),SUM($O27,X$4/1000)),3),CMB[[Cmb_ID]:[Cmb_ID]],0))),CHOOSE(AC[[M]:[M]],2,1,1,SUM(AC[[AB]:[DB]])))),""))</f>
        <v>30</v>
      </c>
      <c r="Y27">
        <f>IF(OR(Y$5="",$S27=""),"",IFERROR(SUM(PRODUCT(INDEX(CMB[[BA_0O]:[BA_2O]],MATCH(ROUND(MIN(SUM(Y$4,$O27/1000),SUM($O27,Y$4/1000)),3),CMB[[Cmb_ID]:[Cmb_ID]],0),SUM(N(Y$1),N($R27),1)),CHOOSE(AC[[M]:[M]],1,1,0,AC[[AB]:[AB]])),PRODUCT(INDEX(CMB[[BD_0O]:[BD_2O]],MATCH(ROUND(MIN(SUM(Y$4,$O27/1000),SUM($O27,Y$4/1000)),3),CMB[[Cmb_ID]:[Cmb_ID]],0),SUM(N(Y$1),N($R27),1)),CHOOSE(AC[[M]:[M]],1,0,1,AC[[DB]:[DB]])),PRODUCT(SUM(ROUND(AVERAGE(VALUE(Y$3),VALUE($P27)),0),CHOOSE(IF(OR(Y$1,$R27),4,INDEX(CMB[[Res_Rare]:[Res_Rare]],MATCH(ROUND(MIN(SUM(Y$4,$O27/1000),SUM($O27,Y$4/1000)),3),CMB[[Cmb_ID]:[Cmb_ID]],0))),-1,-1,0,0)),IF(OR(Y$1,$R27),4,INDEX(CMB[[Cmb_Rare]:[Cmb_Rare]],MATCH(ROUND(MIN(SUM(Y$4,$O27/1000),SUM($O27,Y$4/1000)),3),CMB[[Cmb_ID]:[Cmb_ID]],0))),CHOOSE(AC[[M]:[M]],2,1,1,SUM(AC[[AB]:[DB]])))),""))</f>
        <v>37</v>
      </c>
      <c r="Z27" t="str">
        <f>IF(OR(Z$5="",$S27=""),"",IFERROR(SUM(PRODUCT(INDEX(CMB[[BA_0O]:[BA_2O]],MATCH(ROUND(MIN(SUM(Z$4,$O27/1000),SUM($O27,Z$4/1000)),3),CMB[[Cmb_ID]:[Cmb_ID]],0),SUM(N(Z$1),N($R27),1)),CHOOSE(AC[[M]:[M]],1,1,0,AC[[AB]:[AB]])),PRODUCT(INDEX(CMB[[BD_0O]:[BD_2O]],MATCH(ROUND(MIN(SUM(Z$4,$O27/1000),SUM($O27,Z$4/1000)),3),CMB[[Cmb_ID]:[Cmb_ID]],0),SUM(N(Z$1),N($R27),1)),CHOOSE(AC[[M]:[M]],1,0,1,AC[[DB]:[DB]])),PRODUCT(SUM(ROUND(AVERAGE(VALUE(Z$3),VALUE($P27)),0),CHOOSE(IF(OR(Z$1,$R27),4,INDEX(CMB[[Res_Rare]:[Res_Rare]],MATCH(ROUND(MIN(SUM(Z$4,$O27/1000),SUM($O27,Z$4/1000)),3),CMB[[Cmb_ID]:[Cmb_ID]],0))),-1,-1,0,0)),IF(OR(Z$1,$R27),4,INDEX(CMB[[Cmb_Rare]:[Cmb_Rare]],MATCH(ROUND(MIN(SUM(Z$4,$O27/1000),SUM($O27,Z$4/1000)),3),CMB[[Cmb_ID]:[Cmb_ID]],0))),CHOOSE(AC[[M]:[M]],2,1,1,SUM(AC[[AB]:[DB]])))),""))</f>
        <v/>
      </c>
      <c r="AA27">
        <f>IF(OR(AA$5="",$S27=""),"",IFERROR(SUM(PRODUCT(INDEX(CMB[[BA_0O]:[BA_2O]],MATCH(ROUND(MIN(SUM(AA$4,$O27/1000),SUM($O27,AA$4/1000)),3),CMB[[Cmb_ID]:[Cmb_ID]],0),SUM(N(AA$1),N($R27),1)),CHOOSE(AC[[M]:[M]],1,1,0,AC[[AB]:[AB]])),PRODUCT(INDEX(CMB[[BD_0O]:[BD_2O]],MATCH(ROUND(MIN(SUM(AA$4,$O27/1000),SUM($O27,AA$4/1000)),3),CMB[[Cmb_ID]:[Cmb_ID]],0),SUM(N(AA$1),N($R27),1)),CHOOSE(AC[[M]:[M]],1,0,1,AC[[DB]:[DB]])),PRODUCT(SUM(ROUND(AVERAGE(VALUE(AA$3),VALUE($P27)),0),CHOOSE(IF(OR(AA$1,$R27),4,INDEX(CMB[[Res_Rare]:[Res_Rare]],MATCH(ROUND(MIN(SUM(AA$4,$O27/1000),SUM($O27,AA$4/1000)),3),CMB[[Cmb_ID]:[Cmb_ID]],0))),-1,-1,0,0)),IF(OR(AA$1,$R27),4,INDEX(CMB[[Cmb_Rare]:[Cmb_Rare]],MATCH(ROUND(MIN(SUM(AA$4,$O27/1000),SUM($O27,AA$4/1000)),3),CMB[[Cmb_ID]:[Cmb_ID]],0))),CHOOSE(AC[[M]:[M]],2,1,1,SUM(AC[[AB]:[DB]])))),""))</f>
        <v>27</v>
      </c>
      <c r="AB27" t="str">
        <f>IF(OR(AB$5="",$S27=""),"",IFERROR(SUM(PRODUCT(INDEX(CMB[[BA_0O]:[BA_2O]],MATCH(ROUND(MIN(SUM(AB$4,$O27/1000),SUM($O27,AB$4/1000)),3),CMB[[Cmb_ID]:[Cmb_ID]],0),SUM(N(AB$1),N($R27),1)),CHOOSE(AC[[M]:[M]],1,1,0,AC[[AB]:[AB]])),PRODUCT(INDEX(CMB[[BD_0O]:[BD_2O]],MATCH(ROUND(MIN(SUM(AB$4,$O27/1000),SUM($O27,AB$4/1000)),3),CMB[[Cmb_ID]:[Cmb_ID]],0),SUM(N(AB$1),N($R27),1)),CHOOSE(AC[[M]:[M]],1,0,1,AC[[DB]:[DB]])),PRODUCT(SUM(ROUND(AVERAGE(VALUE(AB$3),VALUE($P27)),0),CHOOSE(IF(OR(AB$1,$R27),4,INDEX(CMB[[Res_Rare]:[Res_Rare]],MATCH(ROUND(MIN(SUM(AB$4,$O27/1000),SUM($O27,AB$4/1000)),3),CMB[[Cmb_ID]:[Cmb_ID]],0))),-1,-1,0,0)),IF(OR(AB$1,$R27),4,INDEX(CMB[[Cmb_Rare]:[Cmb_Rare]],MATCH(ROUND(MIN(SUM(AB$4,$O27/1000),SUM($O27,AB$4/1000)),3),CMB[[Cmb_ID]:[Cmb_ID]],0))),CHOOSE(AC[[M]:[M]],2,1,1,SUM(AC[[AB]:[DB]])))),""))</f>
        <v/>
      </c>
      <c r="AC27">
        <f>IF(OR(AC$5="",$S27=""),"",IFERROR(SUM(PRODUCT(INDEX(CMB[[BA_0O]:[BA_2O]],MATCH(ROUND(MIN(SUM(AC$4,$O27/1000),SUM($O27,AC$4/1000)),3),CMB[[Cmb_ID]:[Cmb_ID]],0),SUM(N(AC$1),N($R27),1)),CHOOSE(AC[[M]:[M]],1,1,0,AC[[AB]:[AB]])),PRODUCT(INDEX(CMB[[BD_0O]:[BD_2O]],MATCH(ROUND(MIN(SUM(AC$4,$O27/1000),SUM($O27,AC$4/1000)),3),CMB[[Cmb_ID]:[Cmb_ID]],0),SUM(N(AC$1),N($R27),1)),CHOOSE(AC[[M]:[M]],1,0,1,AC[[DB]:[DB]])),PRODUCT(SUM(ROUND(AVERAGE(VALUE(AC$3),VALUE($P27)),0),CHOOSE(IF(OR(AC$1,$R27),4,INDEX(CMB[[Res_Rare]:[Res_Rare]],MATCH(ROUND(MIN(SUM(AC$4,$O27/1000),SUM($O27,AC$4/1000)),3),CMB[[Cmb_ID]:[Cmb_ID]],0))),-1,-1,0,0)),IF(OR(AC$1,$R27),4,INDEX(CMB[[Cmb_Rare]:[Cmb_Rare]],MATCH(ROUND(MIN(SUM(AC$4,$O27/1000),SUM($O27,AC$4/1000)),3),CMB[[Cmb_ID]:[Cmb_ID]],0))),CHOOSE(AC[[M]:[M]],2,1,1,SUM(AC[[AB]:[DB]])))),""))</f>
        <v>11</v>
      </c>
      <c r="AD27">
        <f>IF(OR(AD$5="",$S27=""),"",IFERROR(SUM(PRODUCT(INDEX(CMB[[BA_0O]:[BA_2O]],MATCH(ROUND(MIN(SUM(AD$4,$O27/1000),SUM($O27,AD$4/1000)),3),CMB[[Cmb_ID]:[Cmb_ID]],0),SUM(N(AD$1),N($R27),1)),CHOOSE(AC[[M]:[M]],1,1,0,AC[[AB]:[AB]])),PRODUCT(INDEX(CMB[[BD_0O]:[BD_2O]],MATCH(ROUND(MIN(SUM(AD$4,$O27/1000),SUM($O27,AD$4/1000)),3),CMB[[Cmb_ID]:[Cmb_ID]],0),SUM(N(AD$1),N($R27),1)),CHOOSE(AC[[M]:[M]],1,0,1,AC[[DB]:[DB]])),PRODUCT(SUM(ROUND(AVERAGE(VALUE(AD$3),VALUE($P27)),0),CHOOSE(IF(OR(AD$1,$R27),4,INDEX(CMB[[Res_Rare]:[Res_Rare]],MATCH(ROUND(MIN(SUM(AD$4,$O27/1000),SUM($O27,AD$4/1000)),3),CMB[[Cmb_ID]:[Cmb_ID]],0))),-1,-1,0,0)),IF(OR(AD$1,$R27),4,INDEX(CMB[[Cmb_Rare]:[Cmb_Rare]],MATCH(ROUND(MIN(SUM(AD$4,$O27/1000),SUM($O27,AD$4/1000)),3),CMB[[Cmb_ID]:[Cmb_ID]],0))),CHOOSE(AC[[M]:[M]],2,1,1,SUM(AC[[AB]:[DB]])))),""))</f>
        <v>25</v>
      </c>
      <c r="AE27">
        <f>IF(OR(AE$5="",$S27=""),"",IFERROR(SUM(PRODUCT(INDEX(CMB[[BA_0O]:[BA_2O]],MATCH(ROUND(MIN(SUM(AE$4,$O27/1000),SUM($O27,AE$4/1000)),3),CMB[[Cmb_ID]:[Cmb_ID]],0),SUM(N(AE$1),N($R27),1)),CHOOSE(AC[[M]:[M]],1,1,0,AC[[AB]:[AB]])),PRODUCT(INDEX(CMB[[BD_0O]:[BD_2O]],MATCH(ROUND(MIN(SUM(AE$4,$O27/1000),SUM($O27,AE$4/1000)),3),CMB[[Cmb_ID]:[Cmb_ID]],0),SUM(N(AE$1),N($R27),1)),CHOOSE(AC[[M]:[M]],1,0,1,AC[[DB]:[DB]])),PRODUCT(SUM(ROUND(AVERAGE(VALUE(AE$3),VALUE($P27)),0),CHOOSE(IF(OR(AE$1,$R27),4,INDEX(CMB[[Res_Rare]:[Res_Rare]],MATCH(ROUND(MIN(SUM(AE$4,$O27/1000),SUM($O27,AE$4/1000)),3),CMB[[Cmb_ID]:[Cmb_ID]],0))),-1,-1,0,0)),IF(OR(AE$1,$R27),4,INDEX(CMB[[Cmb_Rare]:[Cmb_Rare]],MATCH(ROUND(MIN(SUM(AE$4,$O27/1000),SUM($O27,AE$4/1000)),3),CMB[[Cmb_ID]:[Cmb_ID]],0))),CHOOSE(AC[[M]:[M]],2,1,1,SUM(AC[[AB]:[DB]])))),""))</f>
        <v>36</v>
      </c>
      <c r="AF27" t="str">
        <f>IF(OR(AF$5="",$S27=""),"",IFERROR(SUM(PRODUCT(INDEX(CMB[[BA_0O]:[BA_2O]],MATCH(ROUND(MIN(SUM(AF$4,$O27/1000),SUM($O27,AF$4/1000)),3),CMB[[Cmb_ID]:[Cmb_ID]],0),SUM(N(AF$1),N($R27),1)),CHOOSE(AC[[M]:[M]],1,1,0,AC[[AB]:[AB]])),PRODUCT(INDEX(CMB[[BD_0O]:[BD_2O]],MATCH(ROUND(MIN(SUM(AF$4,$O27/1000),SUM($O27,AF$4/1000)),3),CMB[[Cmb_ID]:[Cmb_ID]],0),SUM(N(AF$1),N($R27),1)),CHOOSE(AC[[M]:[M]],1,0,1,AC[[DB]:[DB]])),PRODUCT(SUM(ROUND(AVERAGE(VALUE(AF$3),VALUE($P27)),0),CHOOSE(IF(OR(AF$1,$R27),4,INDEX(CMB[[Res_Rare]:[Res_Rare]],MATCH(ROUND(MIN(SUM(AF$4,$O27/1000),SUM($O27,AF$4/1000)),3),CMB[[Cmb_ID]:[Cmb_ID]],0))),-1,-1,0,0)),IF(OR(AF$1,$R27),4,INDEX(CMB[[Cmb_Rare]:[Cmb_Rare]],MATCH(ROUND(MIN(SUM(AF$4,$O27/1000),SUM($O27,AF$4/1000)),3),CMB[[Cmb_ID]:[Cmb_ID]],0))),CHOOSE(AC[[M]:[M]],2,1,1,SUM(AC[[AB]:[DB]])))),""))</f>
        <v/>
      </c>
      <c r="AG27" t="str">
        <f>IF(OR(AG$5="",$S27=""),"",IFERROR(SUM(PRODUCT(INDEX(CMB[[BA_0O]:[BA_2O]],MATCH(ROUND(MIN(SUM(AG$4,$O27/1000),SUM($O27,AG$4/1000)),3),CMB[[Cmb_ID]:[Cmb_ID]],0),SUM(N(AG$1),N($R27),1)),CHOOSE(AC[[M]:[M]],1,1,0,AC[[AB]:[AB]])),PRODUCT(INDEX(CMB[[BD_0O]:[BD_2O]],MATCH(ROUND(MIN(SUM(AG$4,$O27/1000),SUM($O27,AG$4/1000)),3),CMB[[Cmb_ID]:[Cmb_ID]],0),SUM(N(AG$1),N($R27),1)),CHOOSE(AC[[M]:[M]],1,0,1,AC[[DB]:[DB]])),PRODUCT(SUM(ROUND(AVERAGE(VALUE(AG$3),VALUE($P27)),0),CHOOSE(IF(OR(AG$1,$R27),4,INDEX(CMB[[Res_Rare]:[Res_Rare]],MATCH(ROUND(MIN(SUM(AG$4,$O27/1000),SUM($O27,AG$4/1000)),3),CMB[[Cmb_ID]:[Cmb_ID]],0))),-1,-1,0,0)),IF(OR(AG$1,$R27),4,INDEX(CMB[[Cmb_Rare]:[Cmb_Rare]],MATCH(ROUND(MIN(SUM(AG$4,$O27/1000),SUM($O27,AG$4/1000)),3),CMB[[Cmb_ID]:[Cmb_ID]],0))),CHOOSE(AC[[M]:[M]],2,1,1,SUM(AC[[AB]:[DB]])))),""))</f>
        <v/>
      </c>
      <c r="AH27">
        <f>IF(OR(AH$5="",$S27=""),"",IFERROR(SUM(PRODUCT(INDEX(CMB[[BA_0O]:[BA_2O]],MATCH(ROUND(MIN(SUM(AH$4,$O27/1000),SUM($O27,AH$4/1000)),3),CMB[[Cmb_ID]:[Cmb_ID]],0),SUM(N(AH$1),N($R27),1)),CHOOSE(AC[[M]:[M]],1,1,0,AC[[AB]:[AB]])),PRODUCT(INDEX(CMB[[BD_0O]:[BD_2O]],MATCH(ROUND(MIN(SUM(AH$4,$O27/1000),SUM($O27,AH$4/1000)),3),CMB[[Cmb_ID]:[Cmb_ID]],0),SUM(N(AH$1),N($R27),1)),CHOOSE(AC[[M]:[M]],1,0,1,AC[[DB]:[DB]])),PRODUCT(SUM(ROUND(AVERAGE(VALUE(AH$3),VALUE($P27)),0),CHOOSE(IF(OR(AH$1,$R27),4,INDEX(CMB[[Res_Rare]:[Res_Rare]],MATCH(ROUND(MIN(SUM(AH$4,$O27/1000),SUM($O27,AH$4/1000)),3),CMB[[Cmb_ID]:[Cmb_ID]],0))),-1,-1,0,0)),IF(OR(AH$1,$R27),4,INDEX(CMB[[Cmb_Rare]:[Cmb_Rare]],MATCH(ROUND(MIN(SUM(AH$4,$O27/1000),SUM($O27,AH$4/1000)),3),CMB[[Cmb_ID]:[Cmb_ID]],0))),CHOOSE(AC[[M]:[M]],2,1,1,SUM(AC[[AB]:[DB]])))),""))</f>
        <v>36</v>
      </c>
      <c r="AI27">
        <f>IF(OR(AI$5="",$S27=""),"",IFERROR(SUM(PRODUCT(INDEX(CMB[[BA_0O]:[BA_2O]],MATCH(ROUND(MIN(SUM(AI$4,$O27/1000),SUM($O27,AI$4/1000)),3),CMB[[Cmb_ID]:[Cmb_ID]],0),SUM(N(AI$1),N($R27),1)),CHOOSE(AC[[M]:[M]],1,1,0,AC[[AB]:[AB]])),PRODUCT(INDEX(CMB[[BD_0O]:[BD_2O]],MATCH(ROUND(MIN(SUM(AI$4,$O27/1000),SUM($O27,AI$4/1000)),3),CMB[[Cmb_ID]:[Cmb_ID]],0),SUM(N(AI$1),N($R27),1)),CHOOSE(AC[[M]:[M]],1,0,1,AC[[DB]:[DB]])),PRODUCT(SUM(ROUND(AVERAGE(VALUE(AI$3),VALUE($P27)),0),CHOOSE(IF(OR(AI$1,$R27),4,INDEX(CMB[[Res_Rare]:[Res_Rare]],MATCH(ROUND(MIN(SUM(AI$4,$O27/1000),SUM($O27,AI$4/1000)),3),CMB[[Cmb_ID]:[Cmb_ID]],0))),-1,-1,0,0)),IF(OR(AI$1,$R27),4,INDEX(CMB[[Cmb_Rare]:[Cmb_Rare]],MATCH(ROUND(MIN(SUM(AI$4,$O27/1000),SUM($O27,AI$4/1000)),3),CMB[[Cmb_ID]:[Cmb_ID]],0))),CHOOSE(AC[[M]:[M]],2,1,1,SUM(AC[[AB]:[DB]])))),""))</f>
        <v>36</v>
      </c>
      <c r="AJ27" t="str">
        <f>IF(OR(AJ$5="",$S27=""),"",IFERROR(SUM(PRODUCT(INDEX(CMB[[BA_0O]:[BA_2O]],MATCH(ROUND(MIN(SUM(AJ$4,$O27/1000),SUM($O27,AJ$4/1000)),3),CMB[[Cmb_ID]:[Cmb_ID]],0),SUM(N(AJ$1),N($R27),1)),CHOOSE(AC[[M]:[M]],1,1,0,AC[[AB]:[AB]])),PRODUCT(INDEX(CMB[[BD_0O]:[BD_2O]],MATCH(ROUND(MIN(SUM(AJ$4,$O27/1000),SUM($O27,AJ$4/1000)),3),CMB[[Cmb_ID]:[Cmb_ID]],0),SUM(N(AJ$1),N($R27),1)),CHOOSE(AC[[M]:[M]],1,0,1,AC[[DB]:[DB]])),PRODUCT(SUM(ROUND(AVERAGE(VALUE(AJ$3),VALUE($P27)),0),CHOOSE(IF(OR(AJ$1,$R27),4,INDEX(CMB[[Res_Rare]:[Res_Rare]],MATCH(ROUND(MIN(SUM(AJ$4,$O27/1000),SUM($O27,AJ$4/1000)),3),CMB[[Cmb_ID]:[Cmb_ID]],0))),-1,-1,0,0)),IF(OR(AJ$1,$R27),4,INDEX(CMB[[Cmb_Rare]:[Cmb_Rare]],MATCH(ROUND(MIN(SUM(AJ$4,$O27/1000),SUM($O27,AJ$4/1000)),3),CMB[[Cmb_ID]:[Cmb_ID]],0))),CHOOSE(AC[[M]:[M]],2,1,1,SUM(AC[[AB]:[DB]])))),""))</f>
        <v/>
      </c>
      <c r="AK27">
        <f>IF(OR(AK$5="",$S27=""),"",IFERROR(SUM(PRODUCT(INDEX(CMB[[BA_0O]:[BA_2O]],MATCH(ROUND(MIN(SUM(AK$4,$O27/1000),SUM($O27,AK$4/1000)),3),CMB[[Cmb_ID]:[Cmb_ID]],0),SUM(N(AK$1),N($R27),1)),CHOOSE(AC[[M]:[M]],1,1,0,AC[[AB]:[AB]])),PRODUCT(INDEX(CMB[[BD_0O]:[BD_2O]],MATCH(ROUND(MIN(SUM(AK$4,$O27/1000),SUM($O27,AK$4/1000)),3),CMB[[Cmb_ID]:[Cmb_ID]],0),SUM(N(AK$1),N($R27),1)),CHOOSE(AC[[M]:[M]],1,0,1,AC[[DB]:[DB]])),PRODUCT(SUM(ROUND(AVERAGE(VALUE(AK$3),VALUE($P27)),0),CHOOSE(IF(OR(AK$1,$R27),4,INDEX(CMB[[Res_Rare]:[Res_Rare]],MATCH(ROUND(MIN(SUM(AK$4,$O27/1000),SUM($O27,AK$4/1000)),3),CMB[[Cmb_ID]:[Cmb_ID]],0))),-1,-1,0,0)),IF(OR(AK$1,$R27),4,INDEX(CMB[[Cmb_Rare]:[Cmb_Rare]],MATCH(ROUND(MIN(SUM(AK$4,$O27/1000),SUM($O27,AK$4/1000)),3),CMB[[Cmb_ID]:[Cmb_ID]],0))),CHOOSE(AC[[M]:[M]],2,1,1,SUM(AC[[AB]:[DB]])))),""))</f>
        <v>37</v>
      </c>
      <c r="AL27">
        <f>IF(OR(AL$5="",$S27=""),"",IFERROR(SUM(PRODUCT(INDEX(CMB[[BA_0O]:[BA_2O]],MATCH(ROUND(MIN(SUM(AL$4,$O27/1000),SUM($O27,AL$4/1000)),3),CMB[[Cmb_ID]:[Cmb_ID]],0),SUM(N(AL$1),N($R27),1)),CHOOSE(AC[[M]:[M]],1,1,0,AC[[AB]:[AB]])),PRODUCT(INDEX(CMB[[BD_0O]:[BD_2O]],MATCH(ROUND(MIN(SUM(AL$4,$O27/1000),SUM($O27,AL$4/1000)),3),CMB[[Cmb_ID]:[Cmb_ID]],0),SUM(N(AL$1),N($R27),1)),CHOOSE(AC[[M]:[M]],1,0,1,AC[[DB]:[DB]])),PRODUCT(SUM(ROUND(AVERAGE(VALUE(AL$3),VALUE($P27)),0),CHOOSE(IF(OR(AL$1,$R27),4,INDEX(CMB[[Res_Rare]:[Res_Rare]],MATCH(ROUND(MIN(SUM(AL$4,$O27/1000),SUM($O27,AL$4/1000)),3),CMB[[Cmb_ID]:[Cmb_ID]],0))),-1,-1,0,0)),IF(OR(AL$1,$R27),4,INDEX(CMB[[Cmb_Rare]:[Cmb_Rare]],MATCH(ROUND(MIN(SUM(AL$4,$O27/1000),SUM($O27,AL$4/1000)),3),CMB[[Cmb_ID]:[Cmb_ID]],0))),CHOOSE(AC[[M]:[M]],2,1,1,SUM(AC[[AB]:[DB]])))),""))</f>
        <v>29</v>
      </c>
      <c r="AM27" t="str">
        <f>IF(OR(AM$5="",$S27=""),"",IFERROR(SUM(PRODUCT(INDEX(CMB[[BA_0O]:[BA_2O]],MATCH(ROUND(MIN(SUM(AM$4,$O27/1000),SUM($O27,AM$4/1000)),3),CMB[[Cmb_ID]:[Cmb_ID]],0),SUM(N(AM$1),N($R27),1)),CHOOSE(AC[[M]:[M]],1,1,0,AC[[AB]:[AB]])),PRODUCT(INDEX(CMB[[BD_0O]:[BD_2O]],MATCH(ROUND(MIN(SUM(AM$4,$O27/1000),SUM($O27,AM$4/1000)),3),CMB[[Cmb_ID]:[Cmb_ID]],0),SUM(N(AM$1),N($R27),1)),CHOOSE(AC[[M]:[M]],1,0,1,AC[[DB]:[DB]])),PRODUCT(SUM(ROUND(AVERAGE(VALUE(AM$3),VALUE($P27)),0),CHOOSE(IF(OR(AM$1,$R27),4,INDEX(CMB[[Res_Rare]:[Res_Rare]],MATCH(ROUND(MIN(SUM(AM$4,$O27/1000),SUM($O27,AM$4/1000)),3),CMB[[Cmb_ID]:[Cmb_ID]],0))),-1,-1,0,0)),IF(OR(AM$1,$R27),4,INDEX(CMB[[Cmb_Rare]:[Cmb_Rare]],MATCH(ROUND(MIN(SUM(AM$4,$O27/1000),SUM($O27,AM$4/1000)),3),CMB[[Cmb_ID]:[Cmb_ID]],0))),CHOOSE(AC[[M]:[M]],2,1,1,SUM(AC[[AB]:[DB]])))),""))</f>
        <v/>
      </c>
      <c r="AN27">
        <f>IF(OR(AN$5="",$S27=""),"",IFERROR(SUM(PRODUCT(INDEX(CMB[[BA_0O]:[BA_2O]],MATCH(ROUND(MIN(SUM(AN$4,$O27/1000),SUM($O27,AN$4/1000)),3),CMB[[Cmb_ID]:[Cmb_ID]],0),SUM(N(AN$1),N($R27),1)),CHOOSE(AC[[M]:[M]],1,1,0,AC[[AB]:[AB]])),PRODUCT(INDEX(CMB[[BD_0O]:[BD_2O]],MATCH(ROUND(MIN(SUM(AN$4,$O27/1000),SUM($O27,AN$4/1000)),3),CMB[[Cmb_ID]:[Cmb_ID]],0),SUM(N(AN$1),N($R27),1)),CHOOSE(AC[[M]:[M]],1,0,1,AC[[DB]:[DB]])),PRODUCT(SUM(ROUND(AVERAGE(VALUE(AN$3),VALUE($P27)),0),CHOOSE(IF(OR(AN$1,$R27),4,INDEX(CMB[[Res_Rare]:[Res_Rare]],MATCH(ROUND(MIN(SUM(AN$4,$O27/1000),SUM($O27,AN$4/1000)),3),CMB[[Cmb_ID]:[Cmb_ID]],0))),-1,-1,0,0)),IF(OR(AN$1,$R27),4,INDEX(CMB[[Cmb_Rare]:[Cmb_Rare]],MATCH(ROUND(MIN(SUM(AN$4,$O27/1000),SUM($O27,AN$4/1000)),3),CMB[[Cmb_ID]:[Cmb_ID]],0))),CHOOSE(AC[[M]:[M]],2,1,1,SUM(AC[[AB]:[DB]])))),""))</f>
        <v>30</v>
      </c>
      <c r="AO27" t="str">
        <f>IF(OR(AO$5="",$S27=""),"",IFERROR(SUM(PRODUCT(INDEX(CMB[[BA_0O]:[BA_2O]],MATCH(ROUND(MIN(SUM(AO$4,$O27/1000),SUM($O27,AO$4/1000)),3),CMB[[Cmb_ID]:[Cmb_ID]],0),SUM(N(AO$1),N($R27),1)),CHOOSE(AC[[M]:[M]],1,1,0,AC[[AB]:[AB]])),PRODUCT(INDEX(CMB[[BD_0O]:[BD_2O]],MATCH(ROUND(MIN(SUM(AO$4,$O27/1000),SUM($O27,AO$4/1000)),3),CMB[[Cmb_ID]:[Cmb_ID]],0),SUM(N(AO$1),N($R27),1)),CHOOSE(AC[[M]:[M]],1,0,1,AC[[DB]:[DB]])),PRODUCT(SUM(ROUND(AVERAGE(VALUE(AO$3),VALUE($P27)),0),CHOOSE(IF(OR(AO$1,$R27),4,INDEX(CMB[[Res_Rare]:[Res_Rare]],MATCH(ROUND(MIN(SUM(AO$4,$O27/1000),SUM($O27,AO$4/1000)),3),CMB[[Cmb_ID]:[Cmb_ID]],0))),-1,-1,0,0)),IF(OR(AO$1,$R27),4,INDEX(CMB[[Cmb_Rare]:[Cmb_Rare]],MATCH(ROUND(MIN(SUM(AO$4,$O27/1000),SUM($O27,AO$4/1000)),3),CMB[[Cmb_ID]:[Cmb_ID]],0))),CHOOSE(AC[[M]:[M]],2,1,1,SUM(AC[[AB]:[DB]])))),""))</f>
        <v/>
      </c>
      <c r="AP27" t="str">
        <f>IF(OR(AP$5="",$S27=""),"",IFERROR(SUM(PRODUCT(INDEX(CMB[[BA_0O]:[BA_2O]],MATCH(ROUND(MIN(SUM(AP$4,$O27/1000),SUM($O27,AP$4/1000)),3),CMB[[Cmb_ID]:[Cmb_ID]],0),SUM(N(AP$1),N($R27),1)),CHOOSE(AC[[M]:[M]],1,1,0,AC[[AB]:[AB]])),PRODUCT(INDEX(CMB[[BD_0O]:[BD_2O]],MATCH(ROUND(MIN(SUM(AP$4,$O27/1000),SUM($O27,AP$4/1000)),3),CMB[[Cmb_ID]:[Cmb_ID]],0),SUM(N(AP$1),N($R27),1)),CHOOSE(AC[[M]:[M]],1,0,1,AC[[DB]:[DB]])),PRODUCT(SUM(ROUND(AVERAGE(VALUE(AP$3),VALUE($P27)),0),CHOOSE(IF(OR(AP$1,$R27),4,INDEX(CMB[[Res_Rare]:[Res_Rare]],MATCH(ROUND(MIN(SUM(AP$4,$O27/1000),SUM($O27,AP$4/1000)),3),CMB[[Cmb_ID]:[Cmb_ID]],0))),-1,-1,0,0)),IF(OR(AP$1,$R27),4,INDEX(CMB[[Cmb_Rare]:[Cmb_Rare]],MATCH(ROUND(MIN(SUM(AP$4,$O27/1000),SUM($O27,AP$4/1000)),3),CMB[[Cmb_ID]:[Cmb_ID]],0))),CHOOSE(AC[[M]:[M]],2,1,1,SUM(AC[[AB]:[DB]])))),""))</f>
        <v/>
      </c>
      <c r="AQ27">
        <f>IF(OR(AQ$5="",$S27=""),"",IFERROR(SUM(PRODUCT(INDEX(CMB[[BA_0O]:[BA_2O]],MATCH(ROUND(MIN(SUM(AQ$4,$O27/1000),SUM($O27,AQ$4/1000)),3),CMB[[Cmb_ID]:[Cmb_ID]],0),SUM(N(AQ$1),N($R27),1)),CHOOSE(AC[[M]:[M]],1,1,0,AC[[AB]:[AB]])),PRODUCT(INDEX(CMB[[BD_0O]:[BD_2O]],MATCH(ROUND(MIN(SUM(AQ$4,$O27/1000),SUM($O27,AQ$4/1000)),3),CMB[[Cmb_ID]:[Cmb_ID]],0),SUM(N(AQ$1),N($R27),1)),CHOOSE(AC[[M]:[M]],1,0,1,AC[[DB]:[DB]])),PRODUCT(SUM(ROUND(AVERAGE(VALUE(AQ$3),VALUE($P27)),0),CHOOSE(IF(OR(AQ$1,$R27),4,INDEX(CMB[[Res_Rare]:[Res_Rare]],MATCH(ROUND(MIN(SUM(AQ$4,$O27/1000),SUM($O27,AQ$4/1000)),3),CMB[[Cmb_ID]:[Cmb_ID]],0))),-1,-1,0,0)),IF(OR(AQ$1,$R27),4,INDEX(CMB[[Cmb_Rare]:[Cmb_Rare]],MATCH(ROUND(MIN(SUM(AQ$4,$O27/1000),SUM($O27,AQ$4/1000)),3),CMB[[Cmb_ID]:[Cmb_ID]],0))),CHOOSE(AC[[M]:[M]],2,1,1,SUM(AC[[AB]:[DB]])))),""))</f>
        <v>36</v>
      </c>
      <c r="AR27">
        <f>IF(OR(AR$5="",$S27=""),"",IFERROR(SUM(PRODUCT(INDEX(CMB[[BA_0O]:[BA_2O]],MATCH(ROUND(MIN(SUM(AR$4,$O27/1000),SUM($O27,AR$4/1000)),3),CMB[[Cmb_ID]:[Cmb_ID]],0),SUM(N(AR$1),N($R27),1)),CHOOSE(AC[[M]:[M]],1,1,0,AC[[AB]:[AB]])),PRODUCT(INDEX(CMB[[BD_0O]:[BD_2O]],MATCH(ROUND(MIN(SUM(AR$4,$O27/1000),SUM($O27,AR$4/1000)),3),CMB[[Cmb_ID]:[Cmb_ID]],0),SUM(N(AR$1),N($R27),1)),CHOOSE(AC[[M]:[M]],1,0,1,AC[[DB]:[DB]])),PRODUCT(SUM(ROUND(AVERAGE(VALUE(AR$3),VALUE($P27)),0),CHOOSE(IF(OR(AR$1,$R27),4,INDEX(CMB[[Res_Rare]:[Res_Rare]],MATCH(ROUND(MIN(SUM(AR$4,$O27/1000),SUM($O27,AR$4/1000)),3),CMB[[Cmb_ID]:[Cmb_ID]],0))),-1,-1,0,0)),IF(OR(AR$1,$R27),4,INDEX(CMB[[Cmb_Rare]:[Cmb_Rare]],MATCH(ROUND(MIN(SUM(AR$4,$O27/1000),SUM($O27,AR$4/1000)),3),CMB[[Cmb_ID]:[Cmb_ID]],0))),CHOOSE(AC[[M]:[M]],2,1,1,SUM(AC[[AB]:[DB]])))),""))</f>
        <v>37</v>
      </c>
      <c r="AS27" t="str">
        <f>IF(OR(AS$5="",$S27=""),"",IFERROR(SUM(PRODUCT(INDEX(CMB[[BA_0O]:[BA_2O]],MATCH(ROUND(MIN(SUM(AS$4,$O27/1000),SUM($O27,AS$4/1000)),3),CMB[[Cmb_ID]:[Cmb_ID]],0),SUM(N(AS$1),N($R27),1)),CHOOSE(AC[[M]:[M]],1,1,0,AC[[AB]:[AB]])),PRODUCT(INDEX(CMB[[BD_0O]:[BD_2O]],MATCH(ROUND(MIN(SUM(AS$4,$O27/1000),SUM($O27,AS$4/1000)),3),CMB[[Cmb_ID]:[Cmb_ID]],0),SUM(N(AS$1),N($R27),1)),CHOOSE(AC[[M]:[M]],1,0,1,AC[[DB]:[DB]])),PRODUCT(SUM(ROUND(AVERAGE(VALUE(AS$3),VALUE($P27)),0),CHOOSE(IF(OR(AS$1,$R27),4,INDEX(CMB[[Res_Rare]:[Res_Rare]],MATCH(ROUND(MIN(SUM(AS$4,$O27/1000),SUM($O27,AS$4/1000)),3),CMB[[Cmb_ID]:[Cmb_ID]],0))),-1,-1,0,0)),IF(OR(AS$1,$R27),4,INDEX(CMB[[Cmb_Rare]:[Cmb_Rare]],MATCH(ROUND(MIN(SUM(AS$4,$O27/1000),SUM($O27,AS$4/1000)),3),CMB[[Cmb_ID]:[Cmb_ID]],0))),CHOOSE(AC[[M]:[M]],2,1,1,SUM(AC[[AB]:[DB]])))),""))</f>
        <v/>
      </c>
      <c r="AT27">
        <f>IF(OR(AT$5="",$S27=""),"",IFERROR(SUM(PRODUCT(INDEX(CMB[[BA_0O]:[BA_2O]],MATCH(ROUND(MIN(SUM(AT$4,$O27/1000),SUM($O27,AT$4/1000)),3),CMB[[Cmb_ID]:[Cmb_ID]],0),SUM(N(AT$1),N($R27),1)),CHOOSE(AC[[M]:[M]],1,1,0,AC[[AB]:[AB]])),PRODUCT(INDEX(CMB[[BD_0O]:[BD_2O]],MATCH(ROUND(MIN(SUM(AT$4,$O27/1000),SUM($O27,AT$4/1000)),3),CMB[[Cmb_ID]:[Cmb_ID]],0),SUM(N(AT$1),N($R27),1)),CHOOSE(AC[[M]:[M]],1,0,1,AC[[DB]:[DB]])),PRODUCT(SUM(ROUND(AVERAGE(VALUE(AT$3),VALUE($P27)),0),CHOOSE(IF(OR(AT$1,$R27),4,INDEX(CMB[[Res_Rare]:[Res_Rare]],MATCH(ROUND(MIN(SUM(AT$4,$O27/1000),SUM($O27,AT$4/1000)),3),CMB[[Cmb_ID]:[Cmb_ID]],0))),-1,-1,0,0)),IF(OR(AT$1,$R27),4,INDEX(CMB[[Cmb_Rare]:[Cmb_Rare]],MATCH(ROUND(MIN(SUM(AT$4,$O27/1000),SUM($O27,AT$4/1000)),3),CMB[[Cmb_ID]:[Cmb_ID]],0))),CHOOSE(AC[[M]:[M]],2,1,1,SUM(AC[[AB]:[DB]])))),""))</f>
        <v>36</v>
      </c>
      <c r="AU27">
        <f>IF(OR(AU$5="",$S27=""),"",IFERROR(SUM(PRODUCT(INDEX(CMB[[BA_0O]:[BA_2O]],MATCH(ROUND(MIN(SUM(AU$4,$O27/1000),SUM($O27,AU$4/1000)),3),CMB[[Cmb_ID]:[Cmb_ID]],0),SUM(N(AU$1),N($R27),1)),CHOOSE(AC[[M]:[M]],1,1,0,AC[[AB]:[AB]])),PRODUCT(INDEX(CMB[[BD_0O]:[BD_2O]],MATCH(ROUND(MIN(SUM(AU$4,$O27/1000),SUM($O27,AU$4/1000)),3),CMB[[Cmb_ID]:[Cmb_ID]],0),SUM(N(AU$1),N($R27),1)),CHOOSE(AC[[M]:[M]],1,0,1,AC[[DB]:[DB]])),PRODUCT(SUM(ROUND(AVERAGE(VALUE(AU$3),VALUE($P27)),0),CHOOSE(IF(OR(AU$1,$R27),4,INDEX(CMB[[Res_Rare]:[Res_Rare]],MATCH(ROUND(MIN(SUM(AU$4,$O27/1000),SUM($O27,AU$4/1000)),3),CMB[[Cmb_ID]:[Cmb_ID]],0))),-1,-1,0,0)),IF(OR(AU$1,$R27),4,INDEX(CMB[[Cmb_Rare]:[Cmb_Rare]],MATCH(ROUND(MIN(SUM(AU$4,$O27/1000),SUM($O27,AU$4/1000)),3),CMB[[Cmb_ID]:[Cmb_ID]],0))),CHOOSE(AC[[M]:[M]],2,1,1,SUM(AC[[AB]:[DB]])))),""))</f>
        <v>53</v>
      </c>
      <c r="AV27">
        <f>IF(OR(AV$5="",$S27=""),"",IFERROR(SUM(PRODUCT(INDEX(CMB[[BA_0O]:[BA_2O]],MATCH(ROUND(MIN(SUM(AV$4,$O27/1000),SUM($O27,AV$4/1000)),3),CMB[[Cmb_ID]:[Cmb_ID]],0),SUM(N(AV$1),N($R27),1)),CHOOSE(AC[[M]:[M]],1,1,0,AC[[AB]:[AB]])),PRODUCT(INDEX(CMB[[BD_0O]:[BD_2O]],MATCH(ROUND(MIN(SUM(AV$4,$O27/1000),SUM($O27,AV$4/1000)),3),CMB[[Cmb_ID]:[Cmb_ID]],0),SUM(N(AV$1),N($R27),1)),CHOOSE(AC[[M]:[M]],1,0,1,AC[[DB]:[DB]])),PRODUCT(SUM(ROUND(AVERAGE(VALUE(AV$3),VALUE($P27)),0),CHOOSE(IF(OR(AV$1,$R27),4,INDEX(CMB[[Res_Rare]:[Res_Rare]],MATCH(ROUND(MIN(SUM(AV$4,$O27/1000),SUM($O27,AV$4/1000)),3),CMB[[Cmb_ID]:[Cmb_ID]],0))),-1,-1,0,0)),IF(OR(AV$1,$R27),4,INDEX(CMB[[Cmb_Rare]:[Cmb_Rare]],MATCH(ROUND(MIN(SUM(AV$4,$O27/1000),SUM($O27,AV$4/1000)),3),CMB[[Cmb_ID]:[Cmb_ID]],0))),CHOOSE(AC[[M]:[M]],2,1,1,SUM(AC[[AB]:[DB]])))),""))</f>
        <v>52</v>
      </c>
      <c r="AW27" t="str">
        <f>IF(OR(AW$5="",$S27=""),"",IFERROR(SUM(PRODUCT(INDEX(CMB[[BA_0O]:[BA_2O]],MATCH(ROUND(MIN(SUM(AW$4,$O27/1000),SUM($O27,AW$4/1000)),3),CMB[[Cmb_ID]:[Cmb_ID]],0),SUM(N(AW$1),N($R27),1)),CHOOSE(AC[[M]:[M]],1,1,0,AC[[AB]:[AB]])),PRODUCT(INDEX(CMB[[BD_0O]:[BD_2O]],MATCH(ROUND(MIN(SUM(AW$4,$O27/1000),SUM($O27,AW$4/1000)),3),CMB[[Cmb_ID]:[Cmb_ID]],0),SUM(N(AW$1),N($R27),1)),CHOOSE(AC[[M]:[M]],1,0,1,AC[[DB]:[DB]])),PRODUCT(SUM(ROUND(AVERAGE(VALUE(AW$3),VALUE($P27)),0),CHOOSE(IF(OR(AW$1,$R27),4,INDEX(CMB[[Res_Rare]:[Res_Rare]],MATCH(ROUND(MIN(SUM(AW$4,$O27/1000),SUM($O27,AW$4/1000)),3),CMB[[Cmb_ID]:[Cmb_ID]],0))),-1,-1,0,0)),IF(OR(AW$1,$R27),4,INDEX(CMB[[Cmb_Rare]:[Cmb_Rare]],MATCH(ROUND(MIN(SUM(AW$4,$O27/1000),SUM($O27,AW$4/1000)),3),CMB[[Cmb_ID]:[Cmb_ID]],0))),CHOOSE(AC[[M]:[M]],2,1,1,SUM(AC[[AB]:[DB]])))),""))</f>
        <v/>
      </c>
      <c r="AX27">
        <f>IF(OR(AX$5="",$S27=""),"",IFERROR(SUM(PRODUCT(INDEX(CMB[[BA_0O]:[BA_2O]],MATCH(ROUND(MIN(SUM(AX$4,$O27/1000),SUM($O27,AX$4/1000)),3),CMB[[Cmb_ID]:[Cmb_ID]],0),SUM(N(AX$1),N($R27),1)),CHOOSE(AC[[M]:[M]],1,1,0,AC[[AB]:[AB]])),PRODUCT(INDEX(CMB[[BD_0O]:[BD_2O]],MATCH(ROUND(MIN(SUM(AX$4,$O27/1000),SUM($O27,AX$4/1000)),3),CMB[[Cmb_ID]:[Cmb_ID]],0),SUM(N(AX$1),N($R27),1)),CHOOSE(AC[[M]:[M]],1,0,1,AC[[DB]:[DB]])),PRODUCT(SUM(ROUND(AVERAGE(VALUE(AX$3),VALUE($P27)),0),CHOOSE(IF(OR(AX$1,$R27),4,INDEX(CMB[[Res_Rare]:[Res_Rare]],MATCH(ROUND(MIN(SUM(AX$4,$O27/1000),SUM($O27,AX$4/1000)),3),CMB[[Cmb_ID]:[Cmb_ID]],0))),-1,-1,0,0)),IF(OR(AX$1,$R27),4,INDEX(CMB[[Cmb_Rare]:[Cmb_Rare]],MATCH(ROUND(MIN(SUM(AX$4,$O27/1000),SUM($O27,AX$4/1000)),3),CMB[[Cmb_ID]:[Cmb_ID]],0))),CHOOSE(AC[[M]:[M]],2,1,1,SUM(AC[[AB]:[DB]])))),""))</f>
        <v>27</v>
      </c>
      <c r="AY27">
        <f>IF(OR(AY$5="",$S27=""),"",IFERROR(SUM(PRODUCT(INDEX(CMB[[BA_0O]:[BA_2O]],MATCH(ROUND(MIN(SUM(AY$4,$O27/1000),SUM($O27,AY$4/1000)),3),CMB[[Cmb_ID]:[Cmb_ID]],0),SUM(N(AY$1),N($R27),1)),CHOOSE(AC[[M]:[M]],1,1,0,AC[[AB]:[AB]])),PRODUCT(INDEX(CMB[[BD_0O]:[BD_2O]],MATCH(ROUND(MIN(SUM(AY$4,$O27/1000),SUM($O27,AY$4/1000)),3),CMB[[Cmb_ID]:[Cmb_ID]],0),SUM(N(AY$1),N($R27),1)),CHOOSE(AC[[M]:[M]],1,0,1,AC[[DB]:[DB]])),PRODUCT(SUM(ROUND(AVERAGE(VALUE(AY$3),VALUE($P27)),0),CHOOSE(IF(OR(AY$1,$R27),4,INDEX(CMB[[Res_Rare]:[Res_Rare]],MATCH(ROUND(MIN(SUM(AY$4,$O27/1000),SUM($O27,AY$4/1000)),3),CMB[[Cmb_ID]:[Cmb_ID]],0))),-1,-1,0,0)),IF(OR(AY$1,$R27),4,INDEX(CMB[[Cmb_Rare]:[Cmb_Rare]],MATCH(ROUND(MIN(SUM(AY$4,$O27/1000),SUM($O27,AY$4/1000)),3),CMB[[Cmb_ID]:[Cmb_ID]],0))),CHOOSE(AC[[M]:[M]],2,1,1,SUM(AC[[AB]:[DB]])))),""))</f>
        <v>36</v>
      </c>
      <c r="AZ27">
        <f>IF(OR(AZ$5="",$S27=""),"",IFERROR(SUM(PRODUCT(INDEX(CMB[[BA_0O]:[BA_2O]],MATCH(ROUND(MIN(SUM(AZ$4,$O27/1000),SUM($O27,AZ$4/1000)),3),CMB[[Cmb_ID]:[Cmb_ID]],0),SUM(N(AZ$1),N($R27),1)),CHOOSE(AC[[M]:[M]],1,1,0,AC[[AB]:[AB]])),PRODUCT(INDEX(CMB[[BD_0O]:[BD_2O]],MATCH(ROUND(MIN(SUM(AZ$4,$O27/1000),SUM($O27,AZ$4/1000)),3),CMB[[Cmb_ID]:[Cmb_ID]],0),SUM(N(AZ$1),N($R27),1)),CHOOSE(AC[[M]:[M]],1,0,1,AC[[DB]:[DB]])),PRODUCT(SUM(ROUND(AVERAGE(VALUE(AZ$3),VALUE($P27)),0),CHOOSE(IF(OR(AZ$1,$R27),4,INDEX(CMB[[Res_Rare]:[Res_Rare]],MATCH(ROUND(MIN(SUM(AZ$4,$O27/1000),SUM($O27,AZ$4/1000)),3),CMB[[Cmb_ID]:[Cmb_ID]],0))),-1,-1,0,0)),IF(OR(AZ$1,$R27),4,INDEX(CMB[[Cmb_Rare]:[Cmb_Rare]],MATCH(ROUND(MIN(SUM(AZ$4,$O27/1000),SUM($O27,AZ$4/1000)),3),CMB[[Cmb_ID]:[Cmb_ID]],0))),CHOOSE(AC[[M]:[M]],2,1,1,SUM(AC[[AB]:[DB]])))),""))</f>
        <v>36</v>
      </c>
      <c r="BA27">
        <f>IF(OR(BA$5="",$S27=""),"",IFERROR(SUM(PRODUCT(INDEX(CMB[[BA_0O]:[BA_2O]],MATCH(ROUND(MIN(SUM(BA$4,$O27/1000),SUM($O27,BA$4/1000)),3),CMB[[Cmb_ID]:[Cmb_ID]],0),SUM(N(BA$1),N($R27),1)),CHOOSE(AC[[M]:[M]],1,1,0,AC[[AB]:[AB]])),PRODUCT(INDEX(CMB[[BD_0O]:[BD_2O]],MATCH(ROUND(MIN(SUM(BA$4,$O27/1000),SUM($O27,BA$4/1000)),3),CMB[[Cmb_ID]:[Cmb_ID]],0),SUM(N(BA$1),N($R27),1)),CHOOSE(AC[[M]:[M]],1,0,1,AC[[DB]:[DB]])),PRODUCT(SUM(ROUND(AVERAGE(VALUE(BA$3),VALUE($P27)),0),CHOOSE(IF(OR(BA$1,$R27),4,INDEX(CMB[[Res_Rare]:[Res_Rare]],MATCH(ROUND(MIN(SUM(BA$4,$O27/1000),SUM($O27,BA$4/1000)),3),CMB[[Cmb_ID]:[Cmb_ID]],0))),-1,-1,0,0)),IF(OR(BA$1,$R27),4,INDEX(CMB[[Cmb_Rare]:[Cmb_Rare]],MATCH(ROUND(MIN(SUM(BA$4,$O27/1000),SUM($O27,BA$4/1000)),3),CMB[[Cmb_ID]:[Cmb_ID]],0))),CHOOSE(AC[[M]:[M]],2,1,1,SUM(AC[[AB]:[DB]])))),""))</f>
        <v>53</v>
      </c>
      <c r="BB27">
        <f>IF(OR(BB$5="",$S27=""),"",IFERROR(SUM(PRODUCT(INDEX(CMB[[BA_0O]:[BA_2O]],MATCH(ROUND(MIN(SUM(BB$4,$O27/1000),SUM($O27,BB$4/1000)),3),CMB[[Cmb_ID]:[Cmb_ID]],0),SUM(N(BB$1),N($R27),1)),CHOOSE(AC[[M]:[M]],1,1,0,AC[[AB]:[AB]])),PRODUCT(INDEX(CMB[[BD_0O]:[BD_2O]],MATCH(ROUND(MIN(SUM(BB$4,$O27/1000),SUM($O27,BB$4/1000)),3),CMB[[Cmb_ID]:[Cmb_ID]],0),SUM(N(BB$1),N($R27),1)),CHOOSE(AC[[M]:[M]],1,0,1,AC[[DB]:[DB]])),PRODUCT(SUM(ROUND(AVERAGE(VALUE(BB$3),VALUE($P27)),0),CHOOSE(IF(OR(BB$1,$R27),4,INDEX(CMB[[Res_Rare]:[Res_Rare]],MATCH(ROUND(MIN(SUM(BB$4,$O27/1000),SUM($O27,BB$4/1000)),3),CMB[[Cmb_ID]:[Cmb_ID]],0))),-1,-1,0,0)),IF(OR(BB$1,$R27),4,INDEX(CMB[[Cmb_Rare]:[Cmb_Rare]],MATCH(ROUND(MIN(SUM(BB$4,$O27/1000),SUM($O27,BB$4/1000)),3),CMB[[Cmb_ID]:[Cmb_ID]],0))),CHOOSE(AC[[M]:[M]],2,1,1,SUM(AC[[AB]:[DB]])))),""))</f>
        <v>45</v>
      </c>
      <c r="BC27" t="str">
        <f>IF(OR(BC$5="",$S27=""),"",IFERROR(SUM(PRODUCT(INDEX(CMB[[BA_0O]:[BA_2O]],MATCH(ROUND(MIN(SUM(BC$4,$O27/1000),SUM($O27,BC$4/1000)),3),CMB[[Cmb_ID]:[Cmb_ID]],0),SUM(N(BC$1),N($R27),1)),CHOOSE(AC[[M]:[M]],1,1,0,AC[[AB]:[AB]])),PRODUCT(INDEX(CMB[[BD_0O]:[BD_2O]],MATCH(ROUND(MIN(SUM(BC$4,$O27/1000),SUM($O27,BC$4/1000)),3),CMB[[Cmb_ID]:[Cmb_ID]],0),SUM(N(BC$1),N($R27),1)),CHOOSE(AC[[M]:[M]],1,0,1,AC[[DB]:[DB]])),PRODUCT(SUM(ROUND(AVERAGE(VALUE(BC$3),VALUE($P27)),0),CHOOSE(IF(OR(BC$1,$R27),4,INDEX(CMB[[Res_Rare]:[Res_Rare]],MATCH(ROUND(MIN(SUM(BC$4,$O27/1000),SUM($O27,BC$4/1000)),3),CMB[[Cmb_ID]:[Cmb_ID]],0))),-1,-1,0,0)),IF(OR(BC$1,$R27),4,INDEX(CMB[[Cmb_Rare]:[Cmb_Rare]],MATCH(ROUND(MIN(SUM(BC$4,$O27/1000),SUM($O27,BC$4/1000)),3),CMB[[Cmb_ID]:[Cmb_ID]],0))),CHOOSE(AC[[M]:[M]],2,1,1,SUM(AC[[AB]:[DB]])))),""))</f>
        <v/>
      </c>
      <c r="BD27" t="str">
        <f>IF(OR(BD$5="",$S27=""),"",IFERROR(SUM(PRODUCT(INDEX(CMB[[BA_0O]:[BA_2O]],MATCH(ROUND(MIN(SUM(BD$4,$O27/1000),SUM($O27,BD$4/1000)),3),CMB[[Cmb_ID]:[Cmb_ID]],0),SUM(N(BD$1),N($R27),1)),CHOOSE(AC[[M]:[M]],1,1,0,AC[[AB]:[AB]])),PRODUCT(INDEX(CMB[[BD_0O]:[BD_2O]],MATCH(ROUND(MIN(SUM(BD$4,$O27/1000),SUM($O27,BD$4/1000)),3),CMB[[Cmb_ID]:[Cmb_ID]],0),SUM(N(BD$1),N($R27),1)),CHOOSE(AC[[M]:[M]],1,0,1,AC[[DB]:[DB]])),PRODUCT(SUM(ROUND(AVERAGE(VALUE(BD$3),VALUE($P27)),0),CHOOSE(IF(OR(BD$1,$R27),4,INDEX(CMB[[Res_Rare]:[Res_Rare]],MATCH(ROUND(MIN(SUM(BD$4,$O27/1000),SUM($O27,BD$4/1000)),3),CMB[[Cmb_ID]:[Cmb_ID]],0))),-1,-1,0,0)),IF(OR(BD$1,$R27),4,INDEX(CMB[[Cmb_Rare]:[Cmb_Rare]],MATCH(ROUND(MIN(SUM(BD$4,$O27/1000),SUM($O27,BD$4/1000)),3),CMB[[Cmb_ID]:[Cmb_ID]],0))),CHOOSE(AC[[M]:[M]],2,1,1,SUM(AC[[AB]:[DB]])))),""))</f>
        <v/>
      </c>
      <c r="BE27" t="str">
        <f>IF(OR(BE$5="",$S27=""),"",IFERROR(SUM(PRODUCT(INDEX(CMB[[BA_0O]:[BA_2O]],MATCH(ROUND(MIN(SUM(BE$4,$O27/1000),SUM($O27,BE$4/1000)),3),CMB[[Cmb_ID]:[Cmb_ID]],0),SUM(N(BE$1),N($R27),1)),CHOOSE(AC[[M]:[M]],1,1,0,AC[[AB]:[AB]])),PRODUCT(INDEX(CMB[[BD_0O]:[BD_2O]],MATCH(ROUND(MIN(SUM(BE$4,$O27/1000),SUM($O27,BE$4/1000)),3),CMB[[Cmb_ID]:[Cmb_ID]],0),SUM(N(BE$1),N($R27),1)),CHOOSE(AC[[M]:[M]],1,0,1,AC[[DB]:[DB]])),PRODUCT(SUM(ROUND(AVERAGE(VALUE(BE$3),VALUE($P27)),0),CHOOSE(IF(OR(BE$1,$R27),4,INDEX(CMB[[Res_Rare]:[Res_Rare]],MATCH(ROUND(MIN(SUM(BE$4,$O27/1000),SUM($O27,BE$4/1000)),3),CMB[[Cmb_ID]:[Cmb_ID]],0))),-1,-1,0,0)),IF(OR(BE$1,$R27),4,INDEX(CMB[[Cmb_Rare]:[Cmb_Rare]],MATCH(ROUND(MIN(SUM(BE$4,$O27/1000),SUM($O27,BE$4/1000)),3),CMB[[Cmb_ID]:[Cmb_ID]],0))),CHOOSE(AC[[M]:[M]],2,1,1,SUM(AC[[AB]:[DB]])))),""))</f>
        <v/>
      </c>
      <c r="BF27" t="str">
        <f>IF(OR(BF$5="",$S27=""),"",IFERROR(SUM(PRODUCT(INDEX(CMB[[BA_0O]:[BA_2O]],MATCH(ROUND(MIN(SUM(BF$4,$O27/1000),SUM($O27,BF$4/1000)),3),CMB[[Cmb_ID]:[Cmb_ID]],0),SUM(N(BF$1),N($R27),1)),CHOOSE(AC[[M]:[M]],1,1,0,AC[[AB]:[AB]])),PRODUCT(INDEX(CMB[[BD_0O]:[BD_2O]],MATCH(ROUND(MIN(SUM(BF$4,$O27/1000),SUM($O27,BF$4/1000)),3),CMB[[Cmb_ID]:[Cmb_ID]],0),SUM(N(BF$1),N($R27),1)),CHOOSE(AC[[M]:[M]],1,0,1,AC[[DB]:[DB]])),PRODUCT(SUM(ROUND(AVERAGE(VALUE(BF$3),VALUE($P27)),0),CHOOSE(IF(OR(BF$1,$R27),4,INDEX(CMB[[Res_Rare]:[Res_Rare]],MATCH(ROUND(MIN(SUM(BF$4,$O27/1000),SUM($O27,BF$4/1000)),3),CMB[[Cmb_ID]:[Cmb_ID]],0))),-1,-1,0,0)),IF(OR(BF$1,$R27),4,INDEX(CMB[[Cmb_Rare]:[Cmb_Rare]],MATCH(ROUND(MIN(SUM(BF$4,$O27/1000),SUM($O27,BF$4/1000)),3),CMB[[Cmb_ID]:[Cmb_ID]],0))),CHOOSE(AC[[M]:[M]],2,1,1,SUM(AC[[AB]:[DB]])))),""))</f>
        <v/>
      </c>
      <c r="BG27" t="str">
        <f>IF(OR(BG$5="",$S27=""),"",IFERROR(SUM(PRODUCT(INDEX(CMB[[BA_0O]:[BA_2O]],MATCH(ROUND(MIN(SUM(BG$4,$O27/1000),SUM($O27,BG$4/1000)),3),CMB[[Cmb_ID]:[Cmb_ID]],0),SUM(N(BG$1),N($R27),1)),CHOOSE(AC[[M]:[M]],1,1,0,AC[[AB]:[AB]])),PRODUCT(INDEX(CMB[[BD_0O]:[BD_2O]],MATCH(ROUND(MIN(SUM(BG$4,$O27/1000),SUM($O27,BG$4/1000)),3),CMB[[Cmb_ID]:[Cmb_ID]],0),SUM(N(BG$1),N($R27),1)),CHOOSE(AC[[M]:[M]],1,0,1,AC[[DB]:[DB]])),PRODUCT(SUM(ROUND(AVERAGE(VALUE(BG$3),VALUE($P27)),0),CHOOSE(IF(OR(BG$1,$R27),4,INDEX(CMB[[Res_Rare]:[Res_Rare]],MATCH(ROUND(MIN(SUM(BG$4,$O27/1000),SUM($O27,BG$4/1000)),3),CMB[[Cmb_ID]:[Cmb_ID]],0))),-1,-1,0,0)),IF(OR(BG$1,$R27),4,INDEX(CMB[[Cmb_Rare]:[Cmb_Rare]],MATCH(ROUND(MIN(SUM(BG$4,$O27/1000),SUM($O27,BG$4/1000)),3),CMB[[Cmb_ID]:[Cmb_ID]],0))),CHOOSE(AC[[M]:[M]],2,1,1,SUM(AC[[AB]:[DB]])))),""))</f>
        <v/>
      </c>
      <c r="BH27" t="str">
        <f>IF(OR(BH$5="",$S27=""),"",IFERROR(SUM(PRODUCT(INDEX(CMB[[BA_0O]:[BA_2O]],MATCH(ROUND(MIN(SUM(BH$4,$O27/1000),SUM($O27,BH$4/1000)),3),CMB[[Cmb_ID]:[Cmb_ID]],0),SUM(N(BH$1),N($R27),1)),CHOOSE(AC[[M]:[M]],1,1,0,AC[[AB]:[AB]])),PRODUCT(INDEX(CMB[[BD_0O]:[BD_2O]],MATCH(ROUND(MIN(SUM(BH$4,$O27/1000),SUM($O27,BH$4/1000)),3),CMB[[Cmb_ID]:[Cmb_ID]],0),SUM(N(BH$1),N($R27),1)),CHOOSE(AC[[M]:[M]],1,0,1,AC[[DB]:[DB]])),PRODUCT(SUM(ROUND(AVERAGE(VALUE(BH$3),VALUE($P27)),0),CHOOSE(IF(OR(BH$1,$R27),4,INDEX(CMB[[Res_Rare]:[Res_Rare]],MATCH(ROUND(MIN(SUM(BH$4,$O27/1000),SUM($O27,BH$4/1000)),3),CMB[[Cmb_ID]:[Cmb_ID]],0))),-1,-1,0,0)),IF(OR(BH$1,$R27),4,INDEX(CMB[[Cmb_Rare]:[Cmb_Rare]],MATCH(ROUND(MIN(SUM(BH$4,$O27/1000),SUM($O27,BH$4/1000)),3),CMB[[Cmb_ID]:[Cmb_ID]],0))),CHOOSE(AC[[M]:[M]],2,1,1,SUM(AC[[AB]:[DB]])))),""))</f>
        <v/>
      </c>
      <c r="BI27" t="str">
        <f>IF(OR(BI$5="",$S27=""),"",IFERROR(SUM(PRODUCT(INDEX(CMB[[BA_0O]:[BA_2O]],MATCH(ROUND(MIN(SUM(BI$4,$O27/1000),SUM($O27,BI$4/1000)),3),CMB[[Cmb_ID]:[Cmb_ID]],0),SUM(N(BI$1),N($R27),1)),CHOOSE(AC[[M]:[M]],1,1,0,AC[[AB]:[AB]])),PRODUCT(INDEX(CMB[[BD_0O]:[BD_2O]],MATCH(ROUND(MIN(SUM(BI$4,$O27/1000),SUM($O27,BI$4/1000)),3),CMB[[Cmb_ID]:[Cmb_ID]],0),SUM(N(BI$1),N($R27),1)),CHOOSE(AC[[M]:[M]],1,0,1,AC[[DB]:[DB]])),PRODUCT(SUM(ROUND(AVERAGE(VALUE(BI$3),VALUE($P27)),0),CHOOSE(IF(OR(BI$1,$R27),4,INDEX(CMB[[Res_Rare]:[Res_Rare]],MATCH(ROUND(MIN(SUM(BI$4,$O27/1000),SUM($O27,BI$4/1000)),3),CMB[[Cmb_ID]:[Cmb_ID]],0))),-1,-1,0,0)),IF(OR(BI$1,$R27),4,INDEX(CMB[[Cmb_Rare]:[Cmb_Rare]],MATCH(ROUND(MIN(SUM(BI$4,$O27/1000),SUM($O27,BI$4/1000)),3),CMB[[Cmb_ID]:[Cmb_ID]],0))),CHOOSE(AC[[M]:[M]],2,1,1,SUM(AC[[AB]:[DB]])))),""))</f>
        <v/>
      </c>
      <c r="BJ27" t="str">
        <f>IF(OR(BJ$5="",$S27=""),"",IFERROR(SUM(PRODUCT(INDEX(CMB[[BA_0O]:[BA_2O]],MATCH(ROUND(MIN(SUM(BJ$4,$O27/1000),SUM($O27,BJ$4/1000)),3),CMB[[Cmb_ID]:[Cmb_ID]],0),SUM(N(BJ$1),N($R27),1)),CHOOSE(AC[[M]:[M]],1,1,0,AC[[AB]:[AB]])),PRODUCT(INDEX(CMB[[BD_0O]:[BD_2O]],MATCH(ROUND(MIN(SUM(BJ$4,$O27/1000),SUM($O27,BJ$4/1000)),3),CMB[[Cmb_ID]:[Cmb_ID]],0),SUM(N(BJ$1),N($R27),1)),CHOOSE(AC[[M]:[M]],1,0,1,AC[[DB]:[DB]])),PRODUCT(SUM(ROUND(AVERAGE(VALUE(BJ$3),VALUE($P27)),0),CHOOSE(IF(OR(BJ$1,$R27),4,INDEX(CMB[[Res_Rare]:[Res_Rare]],MATCH(ROUND(MIN(SUM(BJ$4,$O27/1000),SUM($O27,BJ$4/1000)),3),CMB[[Cmb_ID]:[Cmb_ID]],0))),-1,-1,0,0)),IF(OR(BJ$1,$R27),4,INDEX(CMB[[Cmb_Rare]:[Cmb_Rare]],MATCH(ROUND(MIN(SUM(BJ$4,$O27/1000),SUM($O27,BJ$4/1000)),3),CMB[[Cmb_ID]:[Cmb_ID]],0))),CHOOSE(AC[[M]:[M]],2,1,1,SUM(AC[[AB]:[DB]])))),""))</f>
        <v/>
      </c>
      <c r="BK27" t="str">
        <f>IF(OR(BK$5="",$S27=""),"",IFERROR(SUM(PRODUCT(INDEX(CMB[[BA_0O]:[BA_2O]],MATCH(ROUND(MIN(SUM(BK$4,$O27/1000),SUM($O27,BK$4/1000)),3),CMB[[Cmb_ID]:[Cmb_ID]],0),SUM(N(BK$1),N($R27),1)),CHOOSE(AC[[M]:[M]],1,1,0,AC[[AB]:[AB]])),PRODUCT(INDEX(CMB[[BD_0O]:[BD_2O]],MATCH(ROUND(MIN(SUM(BK$4,$O27/1000),SUM($O27,BK$4/1000)),3),CMB[[Cmb_ID]:[Cmb_ID]],0),SUM(N(BK$1),N($R27),1)),CHOOSE(AC[[M]:[M]],1,0,1,AC[[DB]:[DB]])),PRODUCT(SUM(ROUND(AVERAGE(VALUE(BK$3),VALUE($P27)),0),CHOOSE(IF(OR(BK$1,$R27),4,INDEX(CMB[[Res_Rare]:[Res_Rare]],MATCH(ROUND(MIN(SUM(BK$4,$O27/1000),SUM($O27,BK$4/1000)),3),CMB[[Cmb_ID]:[Cmb_ID]],0))),-1,-1,0,0)),IF(OR(BK$1,$R27),4,INDEX(CMB[[Cmb_Rare]:[Cmb_Rare]],MATCH(ROUND(MIN(SUM(BK$4,$O27/1000),SUM($O27,BK$4/1000)),3),CMB[[Cmb_ID]:[Cmb_ID]],0))),CHOOSE(AC[[M]:[M]],2,1,1,SUM(AC[[AB]:[DB]])))),""))</f>
        <v/>
      </c>
      <c r="BL27" t="str">
        <f>IF(OR(BL$5="",$S27=""),"",IFERROR(SUM(PRODUCT(INDEX(CMB[[BA_0O]:[BA_2O]],MATCH(ROUND(MIN(SUM(BL$4,$O27/1000),SUM($O27,BL$4/1000)),3),CMB[[Cmb_ID]:[Cmb_ID]],0),SUM(N(BL$1),N($R27),1)),CHOOSE(AC[[M]:[M]],1,1,0,AC[[AB]:[AB]])),PRODUCT(INDEX(CMB[[BD_0O]:[BD_2O]],MATCH(ROUND(MIN(SUM(BL$4,$O27/1000),SUM($O27,BL$4/1000)),3),CMB[[Cmb_ID]:[Cmb_ID]],0),SUM(N(BL$1),N($R27),1)),CHOOSE(AC[[M]:[M]],1,0,1,AC[[DB]:[DB]])),PRODUCT(SUM(ROUND(AVERAGE(VALUE(BL$3),VALUE($P27)),0),CHOOSE(IF(OR(BL$1,$R27),4,INDEX(CMB[[Res_Rare]:[Res_Rare]],MATCH(ROUND(MIN(SUM(BL$4,$O27/1000),SUM($O27,BL$4/1000)),3),CMB[[Cmb_ID]:[Cmb_ID]],0))),-1,-1,0,0)),IF(OR(BL$1,$R27),4,INDEX(CMB[[Cmb_Rare]:[Cmb_Rare]],MATCH(ROUND(MIN(SUM(BL$4,$O27/1000),SUM($O27,BL$4/1000)),3),CMB[[Cmb_ID]:[Cmb_ID]],0))),CHOOSE(AC[[M]:[M]],2,1,1,SUM(AC[[AB]:[DB]])))),""))</f>
        <v/>
      </c>
      <c r="BM27" t="str">
        <f>IF(OR(BM$5="",$S27=""),"",IFERROR(SUM(PRODUCT(INDEX(CMB[[BA_0O]:[BA_2O]],MATCH(ROUND(MIN(SUM(BM$4,$O27/1000),SUM($O27,BM$4/1000)),3),CMB[[Cmb_ID]:[Cmb_ID]],0),SUM(N(BM$1),N($R27),1)),CHOOSE(AC[[M]:[M]],1,1,0,AC[[AB]:[AB]])),PRODUCT(INDEX(CMB[[BD_0O]:[BD_2O]],MATCH(ROUND(MIN(SUM(BM$4,$O27/1000),SUM($O27,BM$4/1000)),3),CMB[[Cmb_ID]:[Cmb_ID]],0),SUM(N(BM$1),N($R27),1)),CHOOSE(AC[[M]:[M]],1,0,1,AC[[DB]:[DB]])),PRODUCT(SUM(ROUND(AVERAGE(VALUE(BM$3),VALUE($P27)),0),CHOOSE(IF(OR(BM$1,$R27),4,INDEX(CMB[[Res_Rare]:[Res_Rare]],MATCH(ROUND(MIN(SUM(BM$4,$O27/1000),SUM($O27,BM$4/1000)),3),CMB[[Cmb_ID]:[Cmb_ID]],0))),-1,-1,0,0)),IF(OR(BM$1,$R27),4,INDEX(CMB[[Cmb_Rare]:[Cmb_Rare]],MATCH(ROUND(MIN(SUM(BM$4,$O27/1000),SUM($O27,BM$4/1000)),3),CMB[[Cmb_ID]:[Cmb_ID]],0))),CHOOSE(AC[[M]:[M]],2,1,1,SUM(AC[[AB]:[DB]])))),""))</f>
        <v/>
      </c>
      <c r="BN27" t="str">
        <f>IF(OR(BN$5="",$S27=""),"",IFERROR(SUM(PRODUCT(INDEX(CMB[[BA_0O]:[BA_2O]],MATCH(ROUND(MIN(SUM(BN$4,$O27/1000),SUM($O27,BN$4/1000)),3),CMB[[Cmb_ID]:[Cmb_ID]],0),SUM(N(BN$1),N($R27),1)),CHOOSE(AC[[M]:[M]],1,1,0,AC[[AB]:[AB]])),PRODUCT(INDEX(CMB[[BD_0O]:[BD_2O]],MATCH(ROUND(MIN(SUM(BN$4,$O27/1000),SUM($O27,BN$4/1000)),3),CMB[[Cmb_ID]:[Cmb_ID]],0),SUM(N(BN$1),N($R27),1)),CHOOSE(AC[[M]:[M]],1,0,1,AC[[DB]:[DB]])),PRODUCT(SUM(ROUND(AVERAGE(VALUE(BN$3),VALUE($P27)),0),CHOOSE(IF(OR(BN$1,$R27),4,INDEX(CMB[[Res_Rare]:[Res_Rare]],MATCH(ROUND(MIN(SUM(BN$4,$O27/1000),SUM($O27,BN$4/1000)),3),CMB[[Cmb_ID]:[Cmb_ID]],0))),-1,-1,0,0)),IF(OR(BN$1,$R27),4,INDEX(CMB[[Cmb_Rare]:[Cmb_Rare]],MATCH(ROUND(MIN(SUM(BN$4,$O27/1000),SUM($O27,BN$4/1000)),3),CMB[[Cmb_ID]:[Cmb_ID]],0))),CHOOSE(AC[[M]:[M]],2,1,1,SUM(AC[[AB]:[DB]])))),""))</f>
        <v/>
      </c>
      <c r="BO27" t="str">
        <f>IF(OR(BO$5="",$S27=""),"",IFERROR(SUM(PRODUCT(INDEX(CMB[[BA_0O]:[BA_2O]],MATCH(ROUND(MIN(SUM(BO$4,$O27/1000),SUM($O27,BO$4/1000)),3),CMB[[Cmb_ID]:[Cmb_ID]],0),SUM(N(BO$1),N($R27),1)),CHOOSE(AC[[M]:[M]],1,1,0,AC[[AB]:[AB]])),PRODUCT(INDEX(CMB[[BD_0O]:[BD_2O]],MATCH(ROUND(MIN(SUM(BO$4,$O27/1000),SUM($O27,BO$4/1000)),3),CMB[[Cmb_ID]:[Cmb_ID]],0),SUM(N(BO$1),N($R27),1)),CHOOSE(AC[[M]:[M]],1,0,1,AC[[DB]:[DB]])),PRODUCT(SUM(ROUND(AVERAGE(VALUE(BO$3),VALUE($P27)),0),CHOOSE(IF(OR(BO$1,$R27),4,INDEX(CMB[[Res_Rare]:[Res_Rare]],MATCH(ROUND(MIN(SUM(BO$4,$O27/1000),SUM($O27,BO$4/1000)),3),CMB[[Cmb_ID]:[Cmb_ID]],0))),-1,-1,0,0)),IF(OR(BO$1,$R27),4,INDEX(CMB[[Cmb_Rare]:[Cmb_Rare]],MATCH(ROUND(MIN(SUM(BO$4,$O27/1000),SUM($O27,BO$4/1000)),3),CMB[[Cmb_ID]:[Cmb_ID]],0))),CHOOSE(AC[[M]:[M]],2,1,1,SUM(AC[[AB]:[DB]])))),""))</f>
        <v/>
      </c>
      <c r="BP27" t="str">
        <f>IF(OR(BP$5="",$S27=""),"",IFERROR(SUM(PRODUCT(INDEX(CMB[[BA_0O]:[BA_2O]],MATCH(ROUND(MIN(SUM(BP$4,$O27/1000),SUM($O27,BP$4/1000)),3),CMB[[Cmb_ID]:[Cmb_ID]],0),SUM(N(BP$1),N($R27),1)),CHOOSE(AC[[M]:[M]],1,1,0,AC[[AB]:[AB]])),PRODUCT(INDEX(CMB[[BD_0O]:[BD_2O]],MATCH(ROUND(MIN(SUM(BP$4,$O27/1000),SUM($O27,BP$4/1000)),3),CMB[[Cmb_ID]:[Cmb_ID]],0),SUM(N(BP$1),N($R27),1)),CHOOSE(AC[[M]:[M]],1,0,1,AC[[DB]:[DB]])),PRODUCT(SUM(ROUND(AVERAGE(VALUE(BP$3),VALUE($P27)),0),CHOOSE(IF(OR(BP$1,$R27),4,INDEX(CMB[[Res_Rare]:[Res_Rare]],MATCH(ROUND(MIN(SUM(BP$4,$O27/1000),SUM($O27,BP$4/1000)),3),CMB[[Cmb_ID]:[Cmb_ID]],0))),-1,-1,0,0)),IF(OR(BP$1,$R27),4,INDEX(CMB[[Cmb_Rare]:[Cmb_Rare]],MATCH(ROUND(MIN(SUM(BP$4,$O27/1000),SUM($O27,BP$4/1000)),3),CMB[[Cmb_ID]:[Cmb_ID]],0))),CHOOSE(AC[[M]:[M]],2,1,1,SUM(AC[[AB]:[DB]])))),""))</f>
        <v/>
      </c>
      <c r="BQ27" t="str">
        <f>IF(OR(BQ$5="",$S27=""),"",IFERROR(SUM(PRODUCT(INDEX(CMB[[BA_0O]:[BA_2O]],MATCH(ROUND(MIN(SUM(BQ$4,$O27/1000),SUM($O27,BQ$4/1000)),3),CMB[[Cmb_ID]:[Cmb_ID]],0),SUM(N(BQ$1),N($R27),1)),CHOOSE(AC[[M]:[M]],1,1,0,AC[[AB]:[AB]])),PRODUCT(INDEX(CMB[[BD_0O]:[BD_2O]],MATCH(ROUND(MIN(SUM(BQ$4,$O27/1000),SUM($O27,BQ$4/1000)),3),CMB[[Cmb_ID]:[Cmb_ID]],0),SUM(N(BQ$1),N($R27),1)),CHOOSE(AC[[M]:[M]],1,0,1,AC[[DB]:[DB]])),PRODUCT(SUM(ROUND(AVERAGE(VALUE(BQ$3),VALUE($P27)),0),CHOOSE(IF(OR(BQ$1,$R27),4,INDEX(CMB[[Res_Rare]:[Res_Rare]],MATCH(ROUND(MIN(SUM(BQ$4,$O27/1000),SUM($O27,BQ$4/1000)),3),CMB[[Cmb_ID]:[Cmb_ID]],0))),-1,-1,0,0)),IF(OR(BQ$1,$R27),4,INDEX(CMB[[Cmb_Rare]:[Cmb_Rare]],MATCH(ROUND(MIN(SUM(BQ$4,$O27/1000),SUM($O27,BQ$4/1000)),3),CMB[[Cmb_ID]:[Cmb_ID]],0))),CHOOSE(AC[[M]:[M]],2,1,1,SUM(AC[[AB]:[DB]])))),""))</f>
        <v/>
      </c>
      <c r="BR27" t="str">
        <f>IF(OR(BR$5="",$S27=""),"",IFERROR(SUM(PRODUCT(INDEX(CMB[[BA_0O]:[BA_2O]],MATCH(ROUND(MIN(SUM(BR$4,$O27/1000),SUM($O27,BR$4/1000)),3),CMB[[Cmb_ID]:[Cmb_ID]],0),SUM(N(BR$1),N($R27),1)),CHOOSE(AC[[M]:[M]],1,1,0,AC[[AB]:[AB]])),PRODUCT(INDEX(CMB[[BD_0O]:[BD_2O]],MATCH(ROUND(MIN(SUM(BR$4,$O27/1000),SUM($O27,BR$4/1000)),3),CMB[[Cmb_ID]:[Cmb_ID]],0),SUM(N(BR$1),N($R27),1)),CHOOSE(AC[[M]:[M]],1,0,1,AC[[DB]:[DB]])),PRODUCT(SUM(ROUND(AVERAGE(VALUE(BR$3),VALUE($P27)),0),CHOOSE(IF(OR(BR$1,$R27),4,INDEX(CMB[[Res_Rare]:[Res_Rare]],MATCH(ROUND(MIN(SUM(BR$4,$O27/1000),SUM($O27,BR$4/1000)),3),CMB[[Cmb_ID]:[Cmb_ID]],0))),-1,-1,0,0)),IF(OR(BR$1,$R27),4,INDEX(CMB[[Cmb_Rare]:[Cmb_Rare]],MATCH(ROUND(MIN(SUM(BR$4,$O27/1000),SUM($O27,BR$4/1000)),3),CMB[[Cmb_ID]:[Cmb_ID]],0))),CHOOSE(AC[[M]:[M]],2,1,1,SUM(AC[[AB]:[DB]])))),""))</f>
        <v/>
      </c>
      <c r="BS27" t="str">
        <f>IF(OR(BS$5="",$S27=""),"",IFERROR(SUM(PRODUCT(INDEX(CMB[[BA_0O]:[BA_2O]],MATCH(ROUND(MIN(SUM(BS$4,$O27/1000),SUM($O27,BS$4/1000)),3),CMB[[Cmb_ID]:[Cmb_ID]],0),SUM(N(BS$1),N($R27),1)),CHOOSE(AC[[M]:[M]],1,1,0,AC[[AB]:[AB]])),PRODUCT(INDEX(CMB[[BD_0O]:[BD_2O]],MATCH(ROUND(MIN(SUM(BS$4,$O27/1000),SUM($O27,BS$4/1000)),3),CMB[[Cmb_ID]:[Cmb_ID]],0),SUM(N(BS$1),N($R27),1)),CHOOSE(AC[[M]:[M]],1,0,1,AC[[DB]:[DB]])),PRODUCT(SUM(ROUND(AVERAGE(VALUE(BS$3),VALUE($P27)),0),CHOOSE(IF(OR(BS$1,$R27),4,INDEX(CMB[[Res_Rare]:[Res_Rare]],MATCH(ROUND(MIN(SUM(BS$4,$O27/1000),SUM($O27,BS$4/1000)),3),CMB[[Cmb_ID]:[Cmb_ID]],0))),-1,-1,0,0)),IF(OR(BS$1,$R27),4,INDEX(CMB[[Cmb_Rare]:[Cmb_Rare]],MATCH(ROUND(MIN(SUM(BS$4,$O27/1000),SUM($O27,BS$4/1000)),3),CMB[[Cmb_ID]:[Cmb_ID]],0))),CHOOSE(AC[[M]:[M]],2,1,1,SUM(AC[[AB]:[DB]])))),""))</f>
        <v/>
      </c>
      <c r="BT27" t="str">
        <f>IF(OR(BT$5="",$S27=""),"",IFERROR(SUM(PRODUCT(INDEX(CMB[[BA_0O]:[BA_2O]],MATCH(ROUND(MIN(SUM(BT$4,$O27/1000),SUM($O27,BT$4/1000)),3),CMB[[Cmb_ID]:[Cmb_ID]],0),SUM(N(BT$1),N($R27),1)),CHOOSE(AC[[M]:[M]],1,1,0,AC[[AB]:[AB]])),PRODUCT(INDEX(CMB[[BD_0O]:[BD_2O]],MATCH(ROUND(MIN(SUM(BT$4,$O27/1000),SUM($O27,BT$4/1000)),3),CMB[[Cmb_ID]:[Cmb_ID]],0),SUM(N(BT$1),N($R27),1)),CHOOSE(AC[[M]:[M]],1,0,1,AC[[DB]:[DB]])),PRODUCT(SUM(ROUND(AVERAGE(VALUE(BT$3),VALUE($P27)),0),CHOOSE(IF(OR(BT$1,$R27),4,INDEX(CMB[[Res_Rare]:[Res_Rare]],MATCH(ROUND(MIN(SUM(BT$4,$O27/1000),SUM($O27,BT$4/1000)),3),CMB[[Cmb_ID]:[Cmb_ID]],0))),-1,-1,0,0)),IF(OR(BT$1,$R27),4,INDEX(CMB[[Cmb_Rare]:[Cmb_Rare]],MATCH(ROUND(MIN(SUM(BT$4,$O27/1000),SUM($O27,BT$4/1000)),3),CMB[[Cmb_ID]:[Cmb_ID]],0))),CHOOSE(AC[[M]:[M]],2,1,1,SUM(AC[[AB]:[DB]])))),""))</f>
        <v/>
      </c>
      <c r="BU27" t="str">
        <f>IF(OR(BU$5="",$S27=""),"",IFERROR(SUM(PRODUCT(INDEX(CMB[[BA_0O]:[BA_2O]],MATCH(ROUND(MIN(SUM(BU$4,$O27/1000),SUM($O27,BU$4/1000)),3),CMB[[Cmb_ID]:[Cmb_ID]],0),SUM(N(BU$1),N($R27),1)),CHOOSE(AC[[M]:[M]],1,1,0,AC[[AB]:[AB]])),PRODUCT(INDEX(CMB[[BD_0O]:[BD_2O]],MATCH(ROUND(MIN(SUM(BU$4,$O27/1000),SUM($O27,BU$4/1000)),3),CMB[[Cmb_ID]:[Cmb_ID]],0),SUM(N(BU$1),N($R27),1)),CHOOSE(AC[[M]:[M]],1,0,1,AC[[DB]:[DB]])),PRODUCT(SUM(ROUND(AVERAGE(VALUE(BU$3),VALUE($P27)),0),CHOOSE(IF(OR(BU$1,$R27),4,INDEX(CMB[[Res_Rare]:[Res_Rare]],MATCH(ROUND(MIN(SUM(BU$4,$O27/1000),SUM($O27,BU$4/1000)),3),CMB[[Cmb_ID]:[Cmb_ID]],0))),-1,-1,0,0)),IF(OR(BU$1,$R27),4,INDEX(CMB[[Cmb_Rare]:[Cmb_Rare]],MATCH(ROUND(MIN(SUM(BU$4,$O27/1000),SUM($O27,BU$4/1000)),3),CMB[[Cmb_ID]:[Cmb_ID]],0))),CHOOSE(AC[[M]:[M]],2,1,1,SUM(AC[[AB]:[DB]])))),""))</f>
        <v/>
      </c>
      <c r="BV27" t="str">
        <f>IF(OR(BV$5="",$S27=""),"",IFERROR(SUM(PRODUCT(INDEX(CMB[[BA_0O]:[BA_2O]],MATCH(ROUND(MIN(SUM(BV$4,$O27/1000),SUM($O27,BV$4/1000)),3),CMB[[Cmb_ID]:[Cmb_ID]],0),SUM(N(BV$1),N($R27),1)),CHOOSE(AC[[M]:[M]],1,1,0,AC[[AB]:[AB]])),PRODUCT(INDEX(CMB[[BD_0O]:[BD_2O]],MATCH(ROUND(MIN(SUM(BV$4,$O27/1000),SUM($O27,BV$4/1000)),3),CMB[[Cmb_ID]:[Cmb_ID]],0),SUM(N(BV$1),N($R27),1)),CHOOSE(AC[[M]:[M]],1,0,1,AC[[DB]:[DB]])),PRODUCT(SUM(ROUND(AVERAGE(VALUE(BV$3),VALUE($P27)),0),CHOOSE(IF(OR(BV$1,$R27),4,INDEX(CMB[[Res_Rare]:[Res_Rare]],MATCH(ROUND(MIN(SUM(BV$4,$O27/1000),SUM($O27,BV$4/1000)),3),CMB[[Cmb_ID]:[Cmb_ID]],0))),-1,-1,0,0)),IF(OR(BV$1,$R27),4,INDEX(CMB[[Cmb_Rare]:[Cmb_Rare]],MATCH(ROUND(MIN(SUM(BV$4,$O27/1000),SUM($O27,BV$4/1000)),3),CMB[[Cmb_ID]:[Cmb_ID]],0))),CHOOSE(AC[[M]:[M]],2,1,1,SUM(AC[[AB]:[DB]])))),""))</f>
        <v/>
      </c>
      <c r="BW27" t="str">
        <f>IF(OR(BW$5="",$S27=""),"",IFERROR(SUM(PRODUCT(INDEX(CMB[[BA_0O]:[BA_2O]],MATCH(ROUND(MIN(SUM(BW$4,$O27/1000),SUM($O27,BW$4/1000)),3),CMB[[Cmb_ID]:[Cmb_ID]],0),SUM(N(BW$1),N($R27),1)),CHOOSE(AC[[M]:[M]],1,1,0,AC[[AB]:[AB]])),PRODUCT(INDEX(CMB[[BD_0O]:[BD_2O]],MATCH(ROUND(MIN(SUM(BW$4,$O27/1000),SUM($O27,BW$4/1000)),3),CMB[[Cmb_ID]:[Cmb_ID]],0),SUM(N(BW$1),N($R27),1)),CHOOSE(AC[[M]:[M]],1,0,1,AC[[DB]:[DB]])),PRODUCT(SUM(ROUND(AVERAGE(VALUE(BW$3),VALUE($P27)),0),CHOOSE(IF(OR(BW$1,$R27),4,INDEX(CMB[[Res_Rare]:[Res_Rare]],MATCH(ROUND(MIN(SUM(BW$4,$O27/1000),SUM($O27,BW$4/1000)),3),CMB[[Cmb_ID]:[Cmb_ID]],0))),-1,-1,0,0)),IF(OR(BW$1,$R27),4,INDEX(CMB[[Cmb_Rare]:[Cmb_Rare]],MATCH(ROUND(MIN(SUM(BW$4,$O27/1000),SUM($O27,BW$4/1000)),3),CMB[[Cmb_ID]:[Cmb_ID]],0))),CHOOSE(AC[[M]:[M]],2,1,1,SUM(AC[[AB]:[DB]])))),""))</f>
        <v/>
      </c>
      <c r="BX27" t="str">
        <f>IF(OR(BX$5="",$S27=""),"",IFERROR(SUM(PRODUCT(INDEX(CMB[[BA_0O]:[BA_2O]],MATCH(ROUND(MIN(SUM(BX$4,$O27/1000),SUM($O27,BX$4/1000)),3),CMB[[Cmb_ID]:[Cmb_ID]],0),SUM(N(BX$1),N($R27),1)),CHOOSE(AC[[M]:[M]],1,1,0,AC[[AB]:[AB]])),PRODUCT(INDEX(CMB[[BD_0O]:[BD_2O]],MATCH(ROUND(MIN(SUM(BX$4,$O27/1000),SUM($O27,BX$4/1000)),3),CMB[[Cmb_ID]:[Cmb_ID]],0),SUM(N(BX$1),N($R27),1)),CHOOSE(AC[[M]:[M]],1,0,1,AC[[DB]:[DB]])),PRODUCT(SUM(ROUND(AVERAGE(VALUE(BX$3),VALUE($P27)),0),CHOOSE(IF(OR(BX$1,$R27),4,INDEX(CMB[[Res_Rare]:[Res_Rare]],MATCH(ROUND(MIN(SUM(BX$4,$O27/1000),SUM($O27,BX$4/1000)),3),CMB[[Cmb_ID]:[Cmb_ID]],0))),-1,-1,0,0)),IF(OR(BX$1,$R27),4,INDEX(CMB[[Cmb_Rare]:[Cmb_Rare]],MATCH(ROUND(MIN(SUM(BX$4,$O27/1000),SUM($O27,BX$4/1000)),3),CMB[[Cmb_ID]:[Cmb_ID]],0))),CHOOSE(AC[[M]:[M]],2,1,1,SUM(AC[[AB]:[DB]])))),""))</f>
        <v/>
      </c>
      <c r="BY27" t="str">
        <f>IF(OR(BY$5="",$S27=""),"",IFERROR(SUM(PRODUCT(INDEX(CMB[[BA_0O]:[BA_2O]],MATCH(ROUND(MIN(SUM(BY$4,$O27/1000),SUM($O27,BY$4/1000)),3),CMB[[Cmb_ID]:[Cmb_ID]],0),SUM(N(BY$1),N($R27),1)),CHOOSE(AC[[M]:[M]],1,1,0,AC[[AB]:[AB]])),PRODUCT(INDEX(CMB[[BD_0O]:[BD_2O]],MATCH(ROUND(MIN(SUM(BY$4,$O27/1000),SUM($O27,BY$4/1000)),3),CMB[[Cmb_ID]:[Cmb_ID]],0),SUM(N(BY$1),N($R27),1)),CHOOSE(AC[[M]:[M]],1,0,1,AC[[DB]:[DB]])),PRODUCT(SUM(ROUND(AVERAGE(VALUE(BY$3),VALUE($P27)),0),CHOOSE(IF(OR(BY$1,$R27),4,INDEX(CMB[[Res_Rare]:[Res_Rare]],MATCH(ROUND(MIN(SUM(BY$4,$O27/1000),SUM($O27,BY$4/1000)),3),CMB[[Cmb_ID]:[Cmb_ID]],0))),-1,-1,0,0)),IF(OR(BY$1,$R27),4,INDEX(CMB[[Cmb_Rare]:[Cmb_Rare]],MATCH(ROUND(MIN(SUM(BY$4,$O27/1000),SUM($O27,BY$4/1000)),3),CMB[[Cmb_ID]:[Cmb_ID]],0))),CHOOSE(AC[[M]:[M]],2,1,1,SUM(AC[[AB]:[DB]])))),""))</f>
        <v/>
      </c>
      <c r="BZ27" t="str">
        <f>IF(OR(BZ$5="",$S27=""),"",IFERROR(SUM(PRODUCT(INDEX(CMB[[BA_0O]:[BA_2O]],MATCH(ROUND(MIN(SUM(BZ$4,$O27/1000),SUM($O27,BZ$4/1000)),3),CMB[[Cmb_ID]:[Cmb_ID]],0),SUM(N(BZ$1),N($R27),1)),CHOOSE(AC[[M]:[M]],1,1,0,AC[[AB]:[AB]])),PRODUCT(INDEX(CMB[[BD_0O]:[BD_2O]],MATCH(ROUND(MIN(SUM(BZ$4,$O27/1000),SUM($O27,BZ$4/1000)),3),CMB[[Cmb_ID]:[Cmb_ID]],0),SUM(N(BZ$1),N($R27),1)),CHOOSE(AC[[M]:[M]],1,0,1,AC[[DB]:[DB]])),PRODUCT(SUM(ROUND(AVERAGE(VALUE(BZ$3),VALUE($P27)),0),CHOOSE(IF(OR(BZ$1,$R27),4,INDEX(CMB[[Res_Rare]:[Res_Rare]],MATCH(ROUND(MIN(SUM(BZ$4,$O27/1000),SUM($O27,BZ$4/1000)),3),CMB[[Cmb_ID]:[Cmb_ID]],0))),-1,-1,0,0)),IF(OR(BZ$1,$R27),4,INDEX(CMB[[Cmb_Rare]:[Cmb_Rare]],MATCH(ROUND(MIN(SUM(BZ$4,$O27/1000),SUM($O27,BZ$4/1000)),3),CMB[[Cmb_ID]:[Cmb_ID]],0))),CHOOSE(AC[[M]:[M]],2,1,1,SUM(AC[[AB]:[DB]])))),""))</f>
        <v/>
      </c>
      <c r="CA27" t="str">
        <f>IF(OR(CA$5="",$S27=""),"",IFERROR(SUM(PRODUCT(INDEX(CMB[[BA_0O]:[BA_2O]],MATCH(ROUND(MIN(SUM(CA$4,$O27/1000),SUM($O27,CA$4/1000)),3),CMB[[Cmb_ID]:[Cmb_ID]],0),SUM(N(CA$1),N($R27),1)),CHOOSE(AC[[M]:[M]],1,1,0,AC[[AB]:[AB]])),PRODUCT(INDEX(CMB[[BD_0O]:[BD_2O]],MATCH(ROUND(MIN(SUM(CA$4,$O27/1000),SUM($O27,CA$4/1000)),3),CMB[[Cmb_ID]:[Cmb_ID]],0),SUM(N(CA$1),N($R27),1)),CHOOSE(AC[[M]:[M]],1,0,1,AC[[DB]:[DB]])),PRODUCT(SUM(ROUND(AVERAGE(VALUE(CA$3),VALUE($P27)),0),CHOOSE(IF(OR(CA$1,$R27),4,INDEX(CMB[[Res_Rare]:[Res_Rare]],MATCH(ROUND(MIN(SUM(CA$4,$O27/1000),SUM($O27,CA$4/1000)),3),CMB[[Cmb_ID]:[Cmb_ID]],0))),-1,-1,0,0)),IF(OR(CA$1,$R27),4,INDEX(CMB[[Cmb_Rare]:[Cmb_Rare]],MATCH(ROUND(MIN(SUM(CA$4,$O27/1000),SUM($O27,CA$4/1000)),3),CMB[[Cmb_ID]:[Cmb_ID]],0))),CHOOSE(AC[[M]:[M]],2,1,1,SUM(AC[[AB]:[DB]])))),""))</f>
        <v/>
      </c>
      <c r="CB27" t="str">
        <f>IF(OR(CB$5="",$S27=""),"",IFERROR(SUM(PRODUCT(INDEX(CMB[[BA_0O]:[BA_2O]],MATCH(ROUND(MIN(SUM(CB$4,$O27/1000),SUM($O27,CB$4/1000)),3),CMB[[Cmb_ID]:[Cmb_ID]],0),SUM(N(CB$1),N($R27),1)),CHOOSE(AC[[M]:[M]],1,1,0,AC[[AB]:[AB]])),PRODUCT(INDEX(CMB[[BD_0O]:[BD_2O]],MATCH(ROUND(MIN(SUM(CB$4,$O27/1000),SUM($O27,CB$4/1000)),3),CMB[[Cmb_ID]:[Cmb_ID]],0),SUM(N(CB$1),N($R27),1)),CHOOSE(AC[[M]:[M]],1,0,1,AC[[DB]:[DB]])),PRODUCT(SUM(ROUND(AVERAGE(VALUE(CB$3),VALUE($P27)),0),CHOOSE(IF(OR(CB$1,$R27),4,INDEX(CMB[[Res_Rare]:[Res_Rare]],MATCH(ROUND(MIN(SUM(CB$4,$O27/1000),SUM($O27,CB$4/1000)),3),CMB[[Cmb_ID]:[Cmb_ID]],0))),-1,-1,0,0)),IF(OR(CB$1,$R27),4,INDEX(CMB[[Cmb_Rare]:[Cmb_Rare]],MATCH(ROUND(MIN(SUM(CB$4,$O27/1000),SUM($O27,CB$4/1000)),3),CMB[[Cmb_ID]:[Cmb_ID]],0))),CHOOSE(AC[[M]:[M]],2,1,1,SUM(AC[[AB]:[DB]])))),""))</f>
        <v/>
      </c>
      <c r="CC27" t="str">
        <f>IF(OR(CC$5="",$S27=""),"",IFERROR(SUM(PRODUCT(INDEX(CMB[[BA_0O]:[BA_2O]],MATCH(ROUND(MIN(SUM(CC$4,$O27/1000),SUM($O27,CC$4/1000)),3),CMB[[Cmb_ID]:[Cmb_ID]],0),SUM(N(CC$1),N($R27),1)),CHOOSE(AC[[M]:[M]],1,1,0,AC[[AB]:[AB]])),PRODUCT(INDEX(CMB[[BD_0O]:[BD_2O]],MATCH(ROUND(MIN(SUM(CC$4,$O27/1000),SUM($O27,CC$4/1000)),3),CMB[[Cmb_ID]:[Cmb_ID]],0),SUM(N(CC$1),N($R27),1)),CHOOSE(AC[[M]:[M]],1,0,1,AC[[DB]:[DB]])),PRODUCT(SUM(ROUND(AVERAGE(VALUE(CC$3),VALUE($P27)),0),CHOOSE(IF(OR(CC$1,$R27),4,INDEX(CMB[[Res_Rare]:[Res_Rare]],MATCH(ROUND(MIN(SUM(CC$4,$O27/1000),SUM($O27,CC$4/1000)),3),CMB[[Cmb_ID]:[Cmb_ID]],0))),-1,-1,0,0)),IF(OR(CC$1,$R27),4,INDEX(CMB[[Cmb_Rare]:[Cmb_Rare]],MATCH(ROUND(MIN(SUM(CC$4,$O27/1000),SUM($O27,CC$4/1000)),3),CMB[[Cmb_ID]:[Cmb_ID]],0))),CHOOSE(AC[[M]:[M]],2,1,1,SUM(AC[[AB]:[DB]])))),""))</f>
        <v/>
      </c>
      <c r="CD27" t="str">
        <f>IF(OR(CD$5="",$S27=""),"",IFERROR(SUM(PRODUCT(INDEX(CMB[[BA_0O]:[BA_2O]],MATCH(ROUND(MIN(SUM(CD$4,$O27/1000),SUM($O27,CD$4/1000)),3),CMB[[Cmb_ID]:[Cmb_ID]],0),SUM(N(CD$1),N($R27),1)),CHOOSE(AC[[M]:[M]],1,1,0,AC[[AB]:[AB]])),PRODUCT(INDEX(CMB[[BD_0O]:[BD_2O]],MATCH(ROUND(MIN(SUM(CD$4,$O27/1000),SUM($O27,CD$4/1000)),3),CMB[[Cmb_ID]:[Cmb_ID]],0),SUM(N(CD$1),N($R27),1)),CHOOSE(AC[[M]:[M]],1,0,1,AC[[DB]:[DB]])),PRODUCT(SUM(ROUND(AVERAGE(VALUE(CD$3),VALUE($P27)),0),CHOOSE(IF(OR(CD$1,$R27),4,INDEX(CMB[[Res_Rare]:[Res_Rare]],MATCH(ROUND(MIN(SUM(CD$4,$O27/1000),SUM($O27,CD$4/1000)),3),CMB[[Cmb_ID]:[Cmb_ID]],0))),-1,-1,0,0)),IF(OR(CD$1,$R27),4,INDEX(CMB[[Cmb_Rare]:[Cmb_Rare]],MATCH(ROUND(MIN(SUM(CD$4,$O27/1000),SUM($O27,CD$4/1000)),3),CMB[[Cmb_ID]:[Cmb_ID]],0))),CHOOSE(AC[[M]:[M]],2,1,1,SUM(AC[[AB]:[DB]])))),""))</f>
        <v/>
      </c>
      <c r="CE27" t="str">
        <f>IF(OR(CE$5="",$S27=""),"",IFERROR(SUM(PRODUCT(INDEX(CMB[[BA_0O]:[BA_2O]],MATCH(ROUND(MIN(SUM(CE$4,$O27/1000),SUM($O27,CE$4/1000)),3),CMB[[Cmb_ID]:[Cmb_ID]],0),SUM(N(CE$1),N($R27),1)),CHOOSE(AC[[M]:[M]],1,1,0,AC[[AB]:[AB]])),PRODUCT(INDEX(CMB[[BD_0O]:[BD_2O]],MATCH(ROUND(MIN(SUM(CE$4,$O27/1000),SUM($O27,CE$4/1000)),3),CMB[[Cmb_ID]:[Cmb_ID]],0),SUM(N(CE$1),N($R27),1)),CHOOSE(AC[[M]:[M]],1,0,1,AC[[DB]:[DB]])),PRODUCT(SUM(ROUND(AVERAGE(VALUE(CE$3),VALUE($P27)),0),CHOOSE(IF(OR(CE$1,$R27),4,INDEX(CMB[[Res_Rare]:[Res_Rare]],MATCH(ROUND(MIN(SUM(CE$4,$O27/1000),SUM($O27,CE$4/1000)),3),CMB[[Cmb_ID]:[Cmb_ID]],0))),-1,-1,0,0)),IF(OR(CE$1,$R27),4,INDEX(CMB[[Cmb_Rare]:[Cmb_Rare]],MATCH(ROUND(MIN(SUM(CE$4,$O27/1000),SUM($O27,CE$4/1000)),3),CMB[[Cmb_ID]:[Cmb_ID]],0))),CHOOSE(AC[[M]:[M]],2,1,1,SUM(AC[[AB]:[DB]])))),""))</f>
        <v/>
      </c>
      <c r="CF27" t="str">
        <f>IF(OR(CF$5="",$S27=""),"",IFERROR(SUM(PRODUCT(INDEX(CMB[[BA_0O]:[BA_2O]],MATCH(ROUND(MIN(SUM(CF$4,$O27/1000),SUM($O27,CF$4/1000)),3),CMB[[Cmb_ID]:[Cmb_ID]],0),SUM(N(CF$1),N($R27),1)),CHOOSE(AC[[M]:[M]],1,1,0,AC[[AB]:[AB]])),PRODUCT(INDEX(CMB[[BD_0O]:[BD_2O]],MATCH(ROUND(MIN(SUM(CF$4,$O27/1000),SUM($O27,CF$4/1000)),3),CMB[[Cmb_ID]:[Cmb_ID]],0),SUM(N(CF$1),N($R27),1)),CHOOSE(AC[[M]:[M]],1,0,1,AC[[DB]:[DB]])),PRODUCT(SUM(ROUND(AVERAGE(VALUE(CF$3),VALUE($P27)),0),CHOOSE(IF(OR(CF$1,$R27),4,INDEX(CMB[[Res_Rare]:[Res_Rare]],MATCH(ROUND(MIN(SUM(CF$4,$O27/1000),SUM($O27,CF$4/1000)),3),CMB[[Cmb_ID]:[Cmb_ID]],0))),-1,-1,0,0)),IF(OR(CF$1,$R27),4,INDEX(CMB[[Cmb_Rare]:[Cmb_Rare]],MATCH(ROUND(MIN(SUM(CF$4,$O27/1000),SUM($O27,CF$4/1000)),3),CMB[[Cmb_ID]:[Cmb_ID]],0))),CHOOSE(AC[[M]:[M]],2,1,1,SUM(AC[[AB]:[DB]])))),""))</f>
        <v/>
      </c>
      <c r="CG27" t="str">
        <f>IF(OR(CG$5="",$S27=""),"",IFERROR(SUM(PRODUCT(INDEX(CMB[[BA_0O]:[BA_2O]],MATCH(ROUND(MIN(SUM(CG$4,$O27/1000),SUM($O27,CG$4/1000)),3),CMB[[Cmb_ID]:[Cmb_ID]],0),SUM(N(CG$1),N($R27),1)),CHOOSE(AC[[M]:[M]],1,1,0,AC[[AB]:[AB]])),PRODUCT(INDEX(CMB[[BD_0O]:[BD_2O]],MATCH(ROUND(MIN(SUM(CG$4,$O27/1000),SUM($O27,CG$4/1000)),3),CMB[[Cmb_ID]:[Cmb_ID]],0),SUM(N(CG$1),N($R27),1)),CHOOSE(AC[[M]:[M]],1,0,1,AC[[DB]:[DB]])),PRODUCT(SUM(ROUND(AVERAGE(VALUE(CG$3),VALUE($P27)),0),CHOOSE(IF(OR(CG$1,$R27),4,INDEX(CMB[[Res_Rare]:[Res_Rare]],MATCH(ROUND(MIN(SUM(CG$4,$O27/1000),SUM($O27,CG$4/1000)),3),CMB[[Cmb_ID]:[Cmb_ID]],0))),-1,-1,0,0)),IF(OR(CG$1,$R27),4,INDEX(CMB[[Cmb_Rare]:[Cmb_Rare]],MATCH(ROUND(MIN(SUM(CG$4,$O27/1000),SUM($O27,CG$4/1000)),3),CMB[[Cmb_ID]:[Cmb_ID]],0))),CHOOSE(AC[[M]:[M]],2,1,1,SUM(AC[[AB]:[DB]])))),""))</f>
        <v/>
      </c>
      <c r="CH27" t="str">
        <f>IF(OR(CH$5="",$S27=""),"",IFERROR(SUM(PRODUCT(INDEX(CMB[[BA_0O]:[BA_2O]],MATCH(ROUND(MIN(SUM(CH$4,$O27/1000),SUM($O27,CH$4/1000)),3),CMB[[Cmb_ID]:[Cmb_ID]],0),SUM(N(CH$1),N($R27),1)),CHOOSE(AC[[M]:[M]],1,1,0,AC[[AB]:[AB]])),PRODUCT(INDEX(CMB[[BD_0O]:[BD_2O]],MATCH(ROUND(MIN(SUM(CH$4,$O27/1000),SUM($O27,CH$4/1000)),3),CMB[[Cmb_ID]:[Cmb_ID]],0),SUM(N(CH$1),N($R27),1)),CHOOSE(AC[[M]:[M]],1,0,1,AC[[DB]:[DB]])),PRODUCT(SUM(ROUND(AVERAGE(VALUE(CH$3),VALUE($P27)),0),CHOOSE(IF(OR(CH$1,$R27),4,INDEX(CMB[[Res_Rare]:[Res_Rare]],MATCH(ROUND(MIN(SUM(CH$4,$O27/1000),SUM($O27,CH$4/1000)),3),CMB[[Cmb_ID]:[Cmb_ID]],0))),-1,-1,0,0)),IF(OR(CH$1,$R27),4,INDEX(CMB[[Cmb_Rare]:[Cmb_Rare]],MATCH(ROUND(MIN(SUM(CH$4,$O27/1000),SUM($O27,CH$4/1000)),3),CMB[[Cmb_ID]:[Cmb_ID]],0))),CHOOSE(AC[[M]:[M]],2,1,1,SUM(AC[[AB]:[DB]])))),""))</f>
        <v/>
      </c>
      <c r="CI27" t="str">
        <f>IF(OR(CI$5="",$S27=""),"",IFERROR(SUM(PRODUCT(INDEX(CMB[[BA_0O]:[BA_2O]],MATCH(ROUND(MIN(SUM(CI$4,$O27/1000),SUM($O27,CI$4/1000)),3),CMB[[Cmb_ID]:[Cmb_ID]],0),SUM(N(CI$1),N($R27),1)),CHOOSE(AC[[M]:[M]],1,1,0,AC[[AB]:[AB]])),PRODUCT(INDEX(CMB[[BD_0O]:[BD_2O]],MATCH(ROUND(MIN(SUM(CI$4,$O27/1000),SUM($O27,CI$4/1000)),3),CMB[[Cmb_ID]:[Cmb_ID]],0),SUM(N(CI$1),N($R27),1)),CHOOSE(AC[[M]:[M]],1,0,1,AC[[DB]:[DB]])),PRODUCT(SUM(ROUND(AVERAGE(VALUE(CI$3),VALUE($P27)),0),CHOOSE(IF(OR(CI$1,$R27),4,INDEX(CMB[[Res_Rare]:[Res_Rare]],MATCH(ROUND(MIN(SUM(CI$4,$O27/1000),SUM($O27,CI$4/1000)),3),CMB[[Cmb_ID]:[Cmb_ID]],0))),-1,-1,0,0)),IF(OR(CI$1,$R27),4,INDEX(CMB[[Cmb_Rare]:[Cmb_Rare]],MATCH(ROUND(MIN(SUM(CI$4,$O27/1000),SUM($O27,CI$4/1000)),3),CMB[[Cmb_ID]:[Cmb_ID]],0))),CHOOSE(AC[[M]:[M]],2,1,1,SUM(AC[[AB]:[DB]])))),""))</f>
        <v/>
      </c>
      <c r="CJ27" t="str">
        <f>IF(OR(CJ$5="",$S27=""),"",IFERROR(SUM(PRODUCT(INDEX(CMB[[BA_0O]:[BA_2O]],MATCH(ROUND(MIN(SUM(CJ$4,$O27/1000),SUM($O27,CJ$4/1000)),3),CMB[[Cmb_ID]:[Cmb_ID]],0),SUM(N(CJ$1),N($R27),1)),CHOOSE(AC[[M]:[M]],1,1,0,AC[[AB]:[AB]])),PRODUCT(INDEX(CMB[[BD_0O]:[BD_2O]],MATCH(ROUND(MIN(SUM(CJ$4,$O27/1000),SUM($O27,CJ$4/1000)),3),CMB[[Cmb_ID]:[Cmb_ID]],0),SUM(N(CJ$1),N($R27),1)),CHOOSE(AC[[M]:[M]],1,0,1,AC[[DB]:[DB]])),PRODUCT(SUM(ROUND(AVERAGE(VALUE(CJ$3),VALUE($P27)),0),CHOOSE(IF(OR(CJ$1,$R27),4,INDEX(CMB[[Res_Rare]:[Res_Rare]],MATCH(ROUND(MIN(SUM(CJ$4,$O27/1000),SUM($O27,CJ$4/1000)),3),CMB[[Cmb_ID]:[Cmb_ID]],0))),-1,-1,0,0)),IF(OR(CJ$1,$R27),4,INDEX(CMB[[Cmb_Rare]:[Cmb_Rare]],MATCH(ROUND(MIN(SUM(CJ$4,$O27/1000),SUM($O27,CJ$4/1000)),3),CMB[[Cmb_ID]:[Cmb_ID]],0))),CHOOSE(AC[[M]:[M]],2,1,1,SUM(AC[[AB]:[DB]])))),""))</f>
        <v/>
      </c>
      <c r="CK27" t="str">
        <f>IF(OR(CK$5="",$S27=""),"",IFERROR(SUM(PRODUCT(INDEX(CMB[[BA_0O]:[BA_2O]],MATCH(ROUND(MIN(SUM(CK$4,$O27/1000),SUM($O27,CK$4/1000)),3),CMB[[Cmb_ID]:[Cmb_ID]],0),SUM(N(CK$1),N($R27),1)),CHOOSE(AC[[M]:[M]],1,1,0,AC[[AB]:[AB]])),PRODUCT(INDEX(CMB[[BD_0O]:[BD_2O]],MATCH(ROUND(MIN(SUM(CK$4,$O27/1000),SUM($O27,CK$4/1000)),3),CMB[[Cmb_ID]:[Cmb_ID]],0),SUM(N(CK$1),N($R27),1)),CHOOSE(AC[[M]:[M]],1,0,1,AC[[DB]:[DB]])),PRODUCT(SUM(ROUND(AVERAGE(VALUE(CK$3),VALUE($P27)),0),CHOOSE(IF(OR(CK$1,$R27),4,INDEX(CMB[[Res_Rare]:[Res_Rare]],MATCH(ROUND(MIN(SUM(CK$4,$O27/1000),SUM($O27,CK$4/1000)),3),CMB[[Cmb_ID]:[Cmb_ID]],0))),-1,-1,0,0)),IF(OR(CK$1,$R27),4,INDEX(CMB[[Cmb_Rare]:[Cmb_Rare]],MATCH(ROUND(MIN(SUM(CK$4,$O27/1000),SUM($O27,CK$4/1000)),3),CMB[[Cmb_ID]:[Cmb_ID]],0))),CHOOSE(AC[[M]:[M]],2,1,1,SUM(AC[[AB]:[DB]])))),""))</f>
        <v/>
      </c>
      <c r="CL27" t="str">
        <f>IF(OR(CL$5="",$S27=""),"",IFERROR(SUM(PRODUCT(INDEX(CMB[[BA_0O]:[BA_2O]],MATCH(ROUND(MIN(SUM(CL$4,$O27/1000),SUM($O27,CL$4/1000)),3),CMB[[Cmb_ID]:[Cmb_ID]],0),SUM(N(CL$1),N($R27),1)),CHOOSE(AC[[M]:[M]],1,1,0,AC[[AB]:[AB]])),PRODUCT(INDEX(CMB[[BD_0O]:[BD_2O]],MATCH(ROUND(MIN(SUM(CL$4,$O27/1000),SUM($O27,CL$4/1000)),3),CMB[[Cmb_ID]:[Cmb_ID]],0),SUM(N(CL$1),N($R27),1)),CHOOSE(AC[[M]:[M]],1,0,1,AC[[DB]:[DB]])),PRODUCT(SUM(ROUND(AVERAGE(VALUE(CL$3),VALUE($P27)),0),CHOOSE(IF(OR(CL$1,$R27),4,INDEX(CMB[[Res_Rare]:[Res_Rare]],MATCH(ROUND(MIN(SUM(CL$4,$O27/1000),SUM($O27,CL$4/1000)),3),CMB[[Cmb_ID]:[Cmb_ID]],0))),-1,-1,0,0)),IF(OR(CL$1,$R27),4,INDEX(CMB[[Cmb_Rare]:[Cmb_Rare]],MATCH(ROUND(MIN(SUM(CL$4,$O27/1000),SUM($O27,CL$4/1000)),3),CMB[[Cmb_ID]:[Cmb_ID]],0))),CHOOSE(AC[[M]:[M]],2,1,1,SUM(AC[[AB]:[DB]])))),""))</f>
        <v/>
      </c>
      <c r="CM27" t="str">
        <f>IF(OR(CM$5="",$S27=""),"",IFERROR(SUM(PRODUCT(INDEX(CMB[[BA_0O]:[BA_2O]],MATCH(ROUND(MIN(SUM(CM$4,$O27/1000),SUM($O27,CM$4/1000)),3),CMB[[Cmb_ID]:[Cmb_ID]],0),SUM(N(CM$1),N($R27),1)),CHOOSE(AC[[M]:[M]],1,1,0,AC[[AB]:[AB]])),PRODUCT(INDEX(CMB[[BD_0O]:[BD_2O]],MATCH(ROUND(MIN(SUM(CM$4,$O27/1000),SUM($O27,CM$4/1000)),3),CMB[[Cmb_ID]:[Cmb_ID]],0),SUM(N(CM$1),N($R27),1)),CHOOSE(AC[[M]:[M]],1,0,1,AC[[DB]:[DB]])),PRODUCT(SUM(ROUND(AVERAGE(VALUE(CM$3),VALUE($P27)),0),CHOOSE(IF(OR(CM$1,$R27),4,INDEX(CMB[[Res_Rare]:[Res_Rare]],MATCH(ROUND(MIN(SUM(CM$4,$O27/1000),SUM($O27,CM$4/1000)),3),CMB[[Cmb_ID]:[Cmb_ID]],0))),-1,-1,0,0)),IF(OR(CM$1,$R27),4,INDEX(CMB[[Cmb_Rare]:[Cmb_Rare]],MATCH(ROUND(MIN(SUM(CM$4,$O27/1000),SUM($O27,CM$4/1000)),3),CMB[[Cmb_ID]:[Cmb_ID]],0))),CHOOSE(AC[[M]:[M]],2,1,1,SUM(AC[[AB]:[DB]])))),""))</f>
        <v/>
      </c>
      <c r="CN27" t="str">
        <f>IF(OR(CN$5="",$S27=""),"",IFERROR(SUM(PRODUCT(INDEX(CMB[[BA_0O]:[BA_2O]],MATCH(ROUND(MIN(SUM(CN$4,$O27/1000),SUM($O27,CN$4/1000)),3),CMB[[Cmb_ID]:[Cmb_ID]],0),SUM(N(CN$1),N($R27),1)),CHOOSE(AC[[M]:[M]],1,1,0,AC[[AB]:[AB]])),PRODUCT(INDEX(CMB[[BD_0O]:[BD_2O]],MATCH(ROUND(MIN(SUM(CN$4,$O27/1000),SUM($O27,CN$4/1000)),3),CMB[[Cmb_ID]:[Cmb_ID]],0),SUM(N(CN$1),N($R27),1)),CHOOSE(AC[[M]:[M]],1,0,1,AC[[DB]:[DB]])),PRODUCT(SUM(ROUND(AVERAGE(VALUE(CN$3),VALUE($P27)),0),CHOOSE(IF(OR(CN$1,$R27),4,INDEX(CMB[[Res_Rare]:[Res_Rare]],MATCH(ROUND(MIN(SUM(CN$4,$O27/1000),SUM($O27,CN$4/1000)),3),CMB[[Cmb_ID]:[Cmb_ID]],0))),-1,-1,0,0)),IF(OR(CN$1,$R27),4,INDEX(CMB[[Cmb_Rare]:[Cmb_Rare]],MATCH(ROUND(MIN(SUM(CN$4,$O27/1000),SUM($O27,CN$4/1000)),3),CMB[[Cmb_ID]:[Cmb_ID]],0))),CHOOSE(AC[[M]:[M]],2,1,1,SUM(AC[[AB]:[DB]])))),""))</f>
        <v/>
      </c>
      <c r="CO27" t="str">
        <f>IF(OR(CO$5="",$S27=""),"",IFERROR(SUM(PRODUCT(INDEX(CMB[[BA_0O]:[BA_2O]],MATCH(ROUND(MIN(SUM(CO$4,$O27/1000),SUM($O27,CO$4/1000)),3),CMB[[Cmb_ID]:[Cmb_ID]],0),SUM(N(CO$1),N($R27),1)),CHOOSE(AC[[M]:[M]],1,1,0,AC[[AB]:[AB]])),PRODUCT(INDEX(CMB[[BD_0O]:[BD_2O]],MATCH(ROUND(MIN(SUM(CO$4,$O27/1000),SUM($O27,CO$4/1000)),3),CMB[[Cmb_ID]:[Cmb_ID]],0),SUM(N(CO$1),N($R27),1)),CHOOSE(AC[[M]:[M]],1,0,1,AC[[DB]:[DB]])),PRODUCT(SUM(ROUND(AVERAGE(VALUE(CO$3),VALUE($P27)),0),CHOOSE(IF(OR(CO$1,$R27),4,INDEX(CMB[[Res_Rare]:[Res_Rare]],MATCH(ROUND(MIN(SUM(CO$4,$O27/1000),SUM($O27,CO$4/1000)),3),CMB[[Cmb_ID]:[Cmb_ID]],0))),-1,-1,0,0)),IF(OR(CO$1,$R27),4,INDEX(CMB[[Cmb_Rare]:[Cmb_Rare]],MATCH(ROUND(MIN(SUM(CO$4,$O27/1000),SUM($O27,CO$4/1000)),3),CMB[[Cmb_ID]:[Cmb_ID]],0))),CHOOSE(AC[[M]:[M]],2,1,1,SUM(AC[[AB]:[DB]])))),""))</f>
        <v/>
      </c>
      <c r="CP27" t="str">
        <f>IF(OR(CP$5="",$S27=""),"",IFERROR(SUM(PRODUCT(INDEX(CMB[[BA_0O]:[BA_2O]],MATCH(ROUND(MIN(SUM(CP$4,$O27/1000),SUM($O27,CP$4/1000)),3),CMB[[Cmb_ID]:[Cmb_ID]],0),SUM(N(CP$1),N($R27),1)),CHOOSE(AC[[M]:[M]],1,1,0,AC[[AB]:[AB]])),PRODUCT(INDEX(CMB[[BD_0O]:[BD_2O]],MATCH(ROUND(MIN(SUM(CP$4,$O27/1000),SUM($O27,CP$4/1000)),3),CMB[[Cmb_ID]:[Cmb_ID]],0),SUM(N(CP$1),N($R27),1)),CHOOSE(AC[[M]:[M]],1,0,1,AC[[DB]:[DB]])),PRODUCT(SUM(ROUND(AVERAGE(VALUE(CP$3),VALUE($P27)),0),CHOOSE(IF(OR(CP$1,$R27),4,INDEX(CMB[[Res_Rare]:[Res_Rare]],MATCH(ROUND(MIN(SUM(CP$4,$O27/1000),SUM($O27,CP$4/1000)),3),CMB[[Cmb_ID]:[Cmb_ID]],0))),-1,-1,0,0)),IF(OR(CP$1,$R27),4,INDEX(CMB[[Cmb_Rare]:[Cmb_Rare]],MATCH(ROUND(MIN(SUM(CP$4,$O27/1000),SUM($O27,CP$4/1000)),3),CMB[[Cmb_ID]:[Cmb_ID]],0))),CHOOSE(AC[[M]:[M]],2,1,1,SUM(AC[[AB]:[DB]])))),""))</f>
        <v/>
      </c>
      <c r="CQ27" t="str">
        <f>IF(OR(CQ$5="",$S27=""),"",IFERROR(SUM(PRODUCT(INDEX(CMB[[BA_0O]:[BA_2O]],MATCH(ROUND(MIN(SUM(CQ$4,$O27/1000),SUM($O27,CQ$4/1000)),3),CMB[[Cmb_ID]:[Cmb_ID]],0),SUM(N(CQ$1),N($R27),1)),CHOOSE(AC[[M]:[M]],1,1,0,AC[[AB]:[AB]])),PRODUCT(INDEX(CMB[[BD_0O]:[BD_2O]],MATCH(ROUND(MIN(SUM(CQ$4,$O27/1000),SUM($O27,CQ$4/1000)),3),CMB[[Cmb_ID]:[Cmb_ID]],0),SUM(N(CQ$1),N($R27),1)),CHOOSE(AC[[M]:[M]],1,0,1,AC[[DB]:[DB]])),PRODUCT(SUM(ROUND(AVERAGE(VALUE(CQ$3),VALUE($P27)),0),CHOOSE(IF(OR(CQ$1,$R27),4,INDEX(CMB[[Res_Rare]:[Res_Rare]],MATCH(ROUND(MIN(SUM(CQ$4,$O27/1000),SUM($O27,CQ$4/1000)),3),CMB[[Cmb_ID]:[Cmb_ID]],0))),-1,-1,0,0)),IF(OR(CQ$1,$R27),4,INDEX(CMB[[Cmb_Rare]:[Cmb_Rare]],MATCH(ROUND(MIN(SUM(CQ$4,$O27/1000),SUM($O27,CQ$4/1000)),3),CMB[[Cmb_ID]:[Cmb_ID]],0))),CHOOSE(AC[[M]:[M]],2,1,1,SUM(AC[[AB]:[DB]])))),""))</f>
        <v/>
      </c>
      <c r="CR27" t="str">
        <f>IF(OR(CR$5="",$S27=""),"",IFERROR(SUM(PRODUCT(INDEX(CMB[[BA_0O]:[BA_2O]],MATCH(ROUND(MIN(SUM(CR$4,$O27/1000),SUM($O27,CR$4/1000)),3),CMB[[Cmb_ID]:[Cmb_ID]],0),SUM(N(CR$1),N($R27),1)),CHOOSE(AC[[M]:[M]],1,1,0,AC[[AB]:[AB]])),PRODUCT(INDEX(CMB[[BD_0O]:[BD_2O]],MATCH(ROUND(MIN(SUM(CR$4,$O27/1000),SUM($O27,CR$4/1000)),3),CMB[[Cmb_ID]:[Cmb_ID]],0),SUM(N(CR$1),N($R27),1)),CHOOSE(AC[[M]:[M]],1,0,1,AC[[DB]:[DB]])),PRODUCT(SUM(ROUND(AVERAGE(VALUE(CR$3),VALUE($P27)),0),CHOOSE(IF(OR(CR$1,$R27),4,INDEX(CMB[[Res_Rare]:[Res_Rare]],MATCH(ROUND(MIN(SUM(CR$4,$O27/1000),SUM($O27,CR$4/1000)),3),CMB[[Cmb_ID]:[Cmb_ID]],0))),-1,-1,0,0)),IF(OR(CR$1,$R27),4,INDEX(CMB[[Cmb_Rare]:[Cmb_Rare]],MATCH(ROUND(MIN(SUM(CR$4,$O27/1000),SUM($O27,CR$4/1000)),3),CMB[[Cmb_ID]:[Cmb_ID]],0))),CHOOSE(AC[[M]:[M]],2,1,1,SUM(AC[[AB]:[DB]])))),""))</f>
        <v/>
      </c>
      <c r="CS27" t="str">
        <f>IF(OR(CS$5="",$S27=""),"",IFERROR(SUM(PRODUCT(INDEX(CMB[[BA_0O]:[BA_2O]],MATCH(ROUND(MIN(SUM(CS$4,$O27/1000),SUM($O27,CS$4/1000)),3),CMB[[Cmb_ID]:[Cmb_ID]],0),SUM(N(CS$1),N($R27),1)),CHOOSE(AC[[M]:[M]],1,1,0,AC[[AB]:[AB]])),PRODUCT(INDEX(CMB[[BD_0O]:[BD_2O]],MATCH(ROUND(MIN(SUM(CS$4,$O27/1000),SUM($O27,CS$4/1000)),3),CMB[[Cmb_ID]:[Cmb_ID]],0),SUM(N(CS$1),N($R27),1)),CHOOSE(AC[[M]:[M]],1,0,1,AC[[DB]:[DB]])),PRODUCT(SUM(ROUND(AVERAGE(VALUE(CS$3),VALUE($P27)),0),CHOOSE(IF(OR(CS$1,$R27),4,INDEX(CMB[[Res_Rare]:[Res_Rare]],MATCH(ROUND(MIN(SUM(CS$4,$O27/1000),SUM($O27,CS$4/1000)),3),CMB[[Cmb_ID]:[Cmb_ID]],0))),-1,-1,0,0)),IF(OR(CS$1,$R27),4,INDEX(CMB[[Cmb_Rare]:[Cmb_Rare]],MATCH(ROUND(MIN(SUM(CS$4,$O27/1000),SUM($O27,CS$4/1000)),3),CMB[[Cmb_ID]:[Cmb_ID]],0))),CHOOSE(AC[[M]:[M]],2,1,1,SUM(AC[[AB]:[DB]])))),""))</f>
        <v/>
      </c>
      <c r="CT27" t="str">
        <f>IF(OR(CT$5="",$S27=""),"",IFERROR(SUM(PRODUCT(INDEX(CMB[[BA_0O]:[BA_2O]],MATCH(ROUND(MIN(SUM(CT$4,$O27/1000),SUM($O27,CT$4/1000)),3),CMB[[Cmb_ID]:[Cmb_ID]],0),SUM(N(CT$1),N($R27),1)),CHOOSE(AC[[M]:[M]],1,1,0,AC[[AB]:[AB]])),PRODUCT(INDEX(CMB[[BD_0O]:[BD_2O]],MATCH(ROUND(MIN(SUM(CT$4,$O27/1000),SUM($O27,CT$4/1000)),3),CMB[[Cmb_ID]:[Cmb_ID]],0),SUM(N(CT$1),N($R27),1)),CHOOSE(AC[[M]:[M]],1,0,1,AC[[DB]:[DB]])),PRODUCT(SUM(ROUND(AVERAGE(VALUE(CT$3),VALUE($P27)),0),CHOOSE(IF(OR(CT$1,$R27),4,INDEX(CMB[[Res_Rare]:[Res_Rare]],MATCH(ROUND(MIN(SUM(CT$4,$O27/1000),SUM($O27,CT$4/1000)),3),CMB[[Cmb_ID]:[Cmb_ID]],0))),-1,-1,0,0)),IF(OR(CT$1,$R27),4,INDEX(CMB[[Cmb_Rare]:[Cmb_Rare]],MATCH(ROUND(MIN(SUM(CT$4,$O27/1000),SUM($O27,CT$4/1000)),3),CMB[[Cmb_ID]:[Cmb_ID]],0))),CHOOSE(AC[[M]:[M]],2,1,1,SUM(AC[[AB]:[DB]])))),""))</f>
        <v/>
      </c>
      <c r="CU27" t="str">
        <f>IF(OR(CU$5="",$S27=""),"",IFERROR(SUM(PRODUCT(INDEX(CMB[[BA_0O]:[BA_2O]],MATCH(ROUND(MIN(SUM(CU$4,$O27/1000),SUM($O27,CU$4/1000)),3),CMB[[Cmb_ID]:[Cmb_ID]],0),SUM(N(CU$1),N($R27),1)),CHOOSE(AC[[M]:[M]],1,1,0,AC[[AB]:[AB]])),PRODUCT(INDEX(CMB[[BD_0O]:[BD_2O]],MATCH(ROUND(MIN(SUM(CU$4,$O27/1000),SUM($O27,CU$4/1000)),3),CMB[[Cmb_ID]:[Cmb_ID]],0),SUM(N(CU$1),N($R27),1)),CHOOSE(AC[[M]:[M]],1,0,1,AC[[DB]:[DB]])),PRODUCT(SUM(ROUND(AVERAGE(VALUE(CU$3),VALUE($P27)),0),CHOOSE(IF(OR(CU$1,$R27),4,INDEX(CMB[[Res_Rare]:[Res_Rare]],MATCH(ROUND(MIN(SUM(CU$4,$O27/1000),SUM($O27,CU$4/1000)),3),CMB[[Cmb_ID]:[Cmb_ID]],0))),-1,-1,0,0)),IF(OR(CU$1,$R27),4,INDEX(CMB[[Cmb_Rare]:[Cmb_Rare]],MATCH(ROUND(MIN(SUM(CU$4,$O27/1000),SUM($O27,CU$4/1000)),3),CMB[[Cmb_ID]:[Cmb_ID]],0))),CHOOSE(AC[[M]:[M]],2,1,1,SUM(AC[[AB]:[DB]])))),""))</f>
        <v/>
      </c>
      <c r="CV27" t="str">
        <f>IF(OR(CV$5="",$S27=""),"",IFERROR(SUM(PRODUCT(INDEX(CMB[[BA_0O]:[BA_2O]],MATCH(ROUND(MIN(SUM(CV$4,$O27/1000),SUM($O27,CV$4/1000)),3),CMB[[Cmb_ID]:[Cmb_ID]],0),SUM(N(CV$1),N($R27),1)),CHOOSE(AC[[M]:[M]],1,1,0,AC[[AB]:[AB]])),PRODUCT(INDEX(CMB[[BD_0O]:[BD_2O]],MATCH(ROUND(MIN(SUM(CV$4,$O27/1000),SUM($O27,CV$4/1000)),3),CMB[[Cmb_ID]:[Cmb_ID]],0),SUM(N(CV$1),N($R27),1)),CHOOSE(AC[[M]:[M]],1,0,1,AC[[DB]:[DB]])),PRODUCT(SUM(ROUND(AVERAGE(VALUE(CV$3),VALUE($P27)),0),CHOOSE(IF(OR(CV$1,$R27),4,INDEX(CMB[[Res_Rare]:[Res_Rare]],MATCH(ROUND(MIN(SUM(CV$4,$O27/1000),SUM($O27,CV$4/1000)),3),CMB[[Cmb_ID]:[Cmb_ID]],0))),-1,-1,0,0)),IF(OR(CV$1,$R27),4,INDEX(CMB[[Cmb_Rare]:[Cmb_Rare]],MATCH(ROUND(MIN(SUM(CV$4,$O27/1000),SUM($O27,CV$4/1000)),3),CMB[[Cmb_ID]:[Cmb_ID]],0))),CHOOSE(AC[[M]:[M]],2,1,1,SUM(AC[[AB]:[DB]])))),""))</f>
        <v/>
      </c>
      <c r="CW27" t="str">
        <f>IF(OR(CW$5="",$S27=""),"",IFERROR(SUM(PRODUCT(INDEX(CMB[[BA_0O]:[BA_2O]],MATCH(ROUND(MIN(SUM(CW$4,$O27/1000),SUM($O27,CW$4/1000)),3),CMB[[Cmb_ID]:[Cmb_ID]],0),SUM(N(CW$1),N($R27),1)),CHOOSE(AC[[M]:[M]],1,1,0,AC[[AB]:[AB]])),PRODUCT(INDEX(CMB[[BD_0O]:[BD_2O]],MATCH(ROUND(MIN(SUM(CW$4,$O27/1000),SUM($O27,CW$4/1000)),3),CMB[[Cmb_ID]:[Cmb_ID]],0),SUM(N(CW$1),N($R27),1)),CHOOSE(AC[[M]:[M]],1,0,1,AC[[DB]:[DB]])),PRODUCT(SUM(ROUND(AVERAGE(VALUE(CW$3),VALUE($P27)),0),CHOOSE(IF(OR(CW$1,$R27),4,INDEX(CMB[[Res_Rare]:[Res_Rare]],MATCH(ROUND(MIN(SUM(CW$4,$O27/1000),SUM($O27,CW$4/1000)),3),CMB[[Cmb_ID]:[Cmb_ID]],0))),-1,-1,0,0)),IF(OR(CW$1,$R27),4,INDEX(CMB[[Cmb_Rare]:[Cmb_Rare]],MATCH(ROUND(MIN(SUM(CW$4,$O27/1000),SUM($O27,CW$4/1000)),3),CMB[[Cmb_ID]:[Cmb_ID]],0))),CHOOSE(AC[[M]:[M]],2,1,1,SUM(AC[[AB]:[DB]])))),""))</f>
        <v/>
      </c>
      <c r="CX27" t="str">
        <f>IF(OR(CX$5="",$S27=""),"",IFERROR(SUM(PRODUCT(INDEX(CMB[[BA_0O]:[BA_2O]],MATCH(ROUND(MIN(SUM(CX$4,$O27/1000),SUM($O27,CX$4/1000)),3),CMB[[Cmb_ID]:[Cmb_ID]],0),SUM(N(CX$1),N($R27),1)),CHOOSE(AC[[M]:[M]],1,1,0,AC[[AB]:[AB]])),PRODUCT(INDEX(CMB[[BD_0O]:[BD_2O]],MATCH(ROUND(MIN(SUM(CX$4,$O27/1000),SUM($O27,CX$4/1000)),3),CMB[[Cmb_ID]:[Cmb_ID]],0),SUM(N(CX$1),N($R27),1)),CHOOSE(AC[[M]:[M]],1,0,1,AC[[DB]:[DB]])),PRODUCT(SUM(ROUND(AVERAGE(VALUE(CX$3),VALUE($P27)),0),CHOOSE(IF(OR(CX$1,$R27),4,INDEX(CMB[[Res_Rare]:[Res_Rare]],MATCH(ROUND(MIN(SUM(CX$4,$O27/1000),SUM($O27,CX$4/1000)),3),CMB[[Cmb_ID]:[Cmb_ID]],0))),-1,-1,0,0)),IF(OR(CX$1,$R27),4,INDEX(CMB[[Cmb_Rare]:[Cmb_Rare]],MATCH(ROUND(MIN(SUM(CX$4,$O27/1000),SUM($O27,CX$4/1000)),3),CMB[[Cmb_ID]:[Cmb_ID]],0))),CHOOSE(AC[[M]:[M]],2,1,1,SUM(AC[[AB]:[DB]])))),""))</f>
        <v/>
      </c>
      <c r="CY27" t="str">
        <f>IF(OR(CY$5="",$S27=""),"",IFERROR(SUM(PRODUCT(INDEX(CMB[[BA_0O]:[BA_2O]],MATCH(ROUND(MIN(SUM(CY$4,$O27/1000),SUM($O27,CY$4/1000)),3),CMB[[Cmb_ID]:[Cmb_ID]],0),SUM(N(CY$1),N($R27),1)),CHOOSE(AC[[M]:[M]],1,1,0,AC[[AB]:[AB]])),PRODUCT(INDEX(CMB[[BD_0O]:[BD_2O]],MATCH(ROUND(MIN(SUM(CY$4,$O27/1000),SUM($O27,CY$4/1000)),3),CMB[[Cmb_ID]:[Cmb_ID]],0),SUM(N(CY$1),N($R27),1)),CHOOSE(AC[[M]:[M]],1,0,1,AC[[DB]:[DB]])),PRODUCT(SUM(ROUND(AVERAGE(VALUE(CY$3),VALUE($P27)),0),CHOOSE(IF(OR(CY$1,$R27),4,INDEX(CMB[[Res_Rare]:[Res_Rare]],MATCH(ROUND(MIN(SUM(CY$4,$O27/1000),SUM($O27,CY$4/1000)),3),CMB[[Cmb_ID]:[Cmb_ID]],0))),-1,-1,0,0)),IF(OR(CY$1,$R27),4,INDEX(CMB[[Cmb_Rare]:[Cmb_Rare]],MATCH(ROUND(MIN(SUM(CY$4,$O27/1000),SUM($O27,CY$4/1000)),3),CMB[[Cmb_ID]:[Cmb_ID]],0))),CHOOSE(AC[[M]:[M]],2,1,1,SUM(AC[[AB]:[DB]])))),""))</f>
        <v/>
      </c>
      <c r="CZ27" t="str">
        <f>IF(OR(CZ$5="",$S27=""),"",IFERROR(SUM(PRODUCT(INDEX(CMB[[BA_0O]:[BA_2O]],MATCH(ROUND(MIN(SUM(CZ$4,$O27/1000),SUM($O27,CZ$4/1000)),3),CMB[[Cmb_ID]:[Cmb_ID]],0),SUM(N(CZ$1),N($R27),1)),CHOOSE(AC[[M]:[M]],1,1,0,AC[[AB]:[AB]])),PRODUCT(INDEX(CMB[[BD_0O]:[BD_2O]],MATCH(ROUND(MIN(SUM(CZ$4,$O27/1000),SUM($O27,CZ$4/1000)),3),CMB[[Cmb_ID]:[Cmb_ID]],0),SUM(N(CZ$1),N($R27),1)),CHOOSE(AC[[M]:[M]],1,0,1,AC[[DB]:[DB]])),PRODUCT(SUM(ROUND(AVERAGE(VALUE(CZ$3),VALUE($P27)),0),CHOOSE(IF(OR(CZ$1,$R27),4,INDEX(CMB[[Res_Rare]:[Res_Rare]],MATCH(ROUND(MIN(SUM(CZ$4,$O27/1000),SUM($O27,CZ$4/1000)),3),CMB[[Cmb_ID]:[Cmb_ID]],0))),-1,-1,0,0)),IF(OR(CZ$1,$R27),4,INDEX(CMB[[Cmb_Rare]:[Cmb_Rare]],MATCH(ROUND(MIN(SUM(CZ$4,$O27/1000),SUM($O27,CZ$4/1000)),3),CMB[[Cmb_ID]:[Cmb_ID]],0))),CHOOSE(AC[[M]:[M]],2,1,1,SUM(AC[[AB]:[DB]])))),""))</f>
        <v/>
      </c>
      <c r="DA27" t="str">
        <f>IF(OR(DA$5="",$S27=""),"",IFERROR(SUM(PRODUCT(INDEX(CMB[[BA_0O]:[BA_2O]],MATCH(ROUND(MIN(SUM(DA$4,$O27/1000),SUM($O27,DA$4/1000)),3),CMB[[Cmb_ID]:[Cmb_ID]],0),SUM(N(DA$1),N($R27),1)),CHOOSE(AC[[M]:[M]],1,1,0,AC[[AB]:[AB]])),PRODUCT(INDEX(CMB[[BD_0O]:[BD_2O]],MATCH(ROUND(MIN(SUM(DA$4,$O27/1000),SUM($O27,DA$4/1000)),3),CMB[[Cmb_ID]:[Cmb_ID]],0),SUM(N(DA$1),N($R27),1)),CHOOSE(AC[[M]:[M]],1,0,1,AC[[DB]:[DB]])),PRODUCT(SUM(ROUND(AVERAGE(VALUE(DA$3),VALUE($P27)),0),CHOOSE(IF(OR(DA$1,$R27),4,INDEX(CMB[[Res_Rare]:[Res_Rare]],MATCH(ROUND(MIN(SUM(DA$4,$O27/1000),SUM($O27,DA$4/1000)),3),CMB[[Cmb_ID]:[Cmb_ID]],0))),-1,-1,0,0)),IF(OR(DA$1,$R27),4,INDEX(CMB[[Cmb_Rare]:[Cmb_Rare]],MATCH(ROUND(MIN(SUM(DA$4,$O27/1000),SUM($O27,DA$4/1000)),3),CMB[[Cmb_ID]:[Cmb_ID]],0))),CHOOSE(AC[[M]:[M]],2,1,1,SUM(AC[[AB]:[DB]])))),""))</f>
        <v/>
      </c>
      <c r="DB27" t="str">
        <f>IF(OR(DB$5="",$S27=""),"",IFERROR(SUM(PRODUCT(INDEX(CMB[[BA_0O]:[BA_2O]],MATCH(ROUND(MIN(SUM(DB$4,$O27/1000),SUM($O27,DB$4/1000)),3),CMB[[Cmb_ID]:[Cmb_ID]],0),SUM(N(DB$1),N($R27),1)),CHOOSE(AC[[M]:[M]],1,1,0,AC[[AB]:[AB]])),PRODUCT(INDEX(CMB[[BD_0O]:[BD_2O]],MATCH(ROUND(MIN(SUM(DB$4,$O27/1000),SUM($O27,DB$4/1000)),3),CMB[[Cmb_ID]:[Cmb_ID]],0),SUM(N(DB$1),N($R27),1)),CHOOSE(AC[[M]:[M]],1,0,1,AC[[DB]:[DB]])),PRODUCT(SUM(ROUND(AVERAGE(VALUE(DB$3),VALUE($P27)),0),CHOOSE(IF(OR(DB$1,$R27),4,INDEX(CMB[[Res_Rare]:[Res_Rare]],MATCH(ROUND(MIN(SUM(DB$4,$O27/1000),SUM($O27,DB$4/1000)),3),CMB[[Cmb_ID]:[Cmb_ID]],0))),-1,-1,0,0)),IF(OR(DB$1,$R27),4,INDEX(CMB[[Cmb_Rare]:[Cmb_Rare]],MATCH(ROUND(MIN(SUM(DB$4,$O27/1000),SUM($O27,DB$4/1000)),3),CMB[[Cmb_ID]:[Cmb_ID]],0))),CHOOSE(AC[[M]:[M]],2,1,1,SUM(AC[[AB]:[DB]])))),""))</f>
        <v/>
      </c>
      <c r="DC27" t="str">
        <f>IF(OR(DC$5="",$S27=""),"",IFERROR(SUM(PRODUCT(INDEX(CMB[[BA_0O]:[BA_2O]],MATCH(ROUND(MIN(SUM(DC$4,$O27/1000),SUM($O27,DC$4/1000)),3),CMB[[Cmb_ID]:[Cmb_ID]],0),SUM(N(DC$1),N($R27),1)),CHOOSE(AC[[M]:[M]],1,1,0,AC[[AB]:[AB]])),PRODUCT(INDEX(CMB[[BD_0O]:[BD_2O]],MATCH(ROUND(MIN(SUM(DC$4,$O27/1000),SUM($O27,DC$4/1000)),3),CMB[[Cmb_ID]:[Cmb_ID]],0),SUM(N(DC$1),N($R27),1)),CHOOSE(AC[[M]:[M]],1,0,1,AC[[DB]:[DB]])),PRODUCT(SUM(ROUND(AVERAGE(VALUE(DC$3),VALUE($P27)),0),CHOOSE(IF(OR(DC$1,$R27),4,INDEX(CMB[[Res_Rare]:[Res_Rare]],MATCH(ROUND(MIN(SUM(DC$4,$O27/1000),SUM($O27,DC$4/1000)),3),CMB[[Cmb_ID]:[Cmb_ID]],0))),-1,-1,0,0)),IF(OR(DC$1,$R27),4,INDEX(CMB[[Cmb_Rare]:[Cmb_Rare]],MATCH(ROUND(MIN(SUM(DC$4,$O27/1000),SUM($O27,DC$4/1000)),3),CMB[[Cmb_ID]:[Cmb_ID]],0))),CHOOSE(AC[[M]:[M]],2,1,1,SUM(AC[[AB]:[DB]])))),""))</f>
        <v/>
      </c>
      <c r="DD27" t="str">
        <f>IF(OR(DD$5="",$S27=""),"",IFERROR(SUM(PRODUCT(INDEX(CMB[[BA_0O]:[BA_2O]],MATCH(ROUND(MIN(SUM(DD$4,$O27/1000),SUM($O27,DD$4/1000)),3),CMB[[Cmb_ID]:[Cmb_ID]],0),SUM(N(DD$1),N($R27),1)),CHOOSE(AC[[M]:[M]],1,1,0,AC[[AB]:[AB]])),PRODUCT(INDEX(CMB[[BD_0O]:[BD_2O]],MATCH(ROUND(MIN(SUM(DD$4,$O27/1000),SUM($O27,DD$4/1000)),3),CMB[[Cmb_ID]:[Cmb_ID]],0),SUM(N(DD$1),N($R27),1)),CHOOSE(AC[[M]:[M]],1,0,1,AC[[DB]:[DB]])),PRODUCT(SUM(ROUND(AVERAGE(VALUE(DD$3),VALUE($P27)),0),CHOOSE(IF(OR(DD$1,$R27),4,INDEX(CMB[[Res_Rare]:[Res_Rare]],MATCH(ROUND(MIN(SUM(DD$4,$O27/1000),SUM($O27,DD$4/1000)),3),CMB[[Cmb_ID]:[Cmb_ID]],0))),-1,-1,0,0)),IF(OR(DD$1,$R27),4,INDEX(CMB[[Cmb_Rare]:[Cmb_Rare]],MATCH(ROUND(MIN(SUM(DD$4,$O27/1000),SUM($O27,DD$4/1000)),3),CMB[[Cmb_ID]:[Cmb_ID]],0))),CHOOSE(AC[[M]:[M]],2,1,1,SUM(AC[[AB]:[DB]])))),""))</f>
        <v/>
      </c>
      <c r="DE27" t="str">
        <f>IF(OR(DE$5="",$S27=""),"",IFERROR(SUM(PRODUCT(INDEX(CMB[[BA_0O]:[BA_2O]],MATCH(ROUND(MIN(SUM(DE$4,$O27/1000),SUM($O27,DE$4/1000)),3),CMB[[Cmb_ID]:[Cmb_ID]],0),SUM(N(DE$1),N($R27),1)),CHOOSE(AC[[M]:[M]],1,1,0,AC[[AB]:[AB]])),PRODUCT(INDEX(CMB[[BD_0O]:[BD_2O]],MATCH(ROUND(MIN(SUM(DE$4,$O27/1000),SUM($O27,DE$4/1000)),3),CMB[[Cmb_ID]:[Cmb_ID]],0),SUM(N(DE$1),N($R27),1)),CHOOSE(AC[[M]:[M]],1,0,1,AC[[DB]:[DB]])),PRODUCT(SUM(ROUND(AVERAGE(VALUE(DE$3),VALUE($P27)),0),CHOOSE(IF(OR(DE$1,$R27),4,INDEX(CMB[[Res_Rare]:[Res_Rare]],MATCH(ROUND(MIN(SUM(DE$4,$O27/1000),SUM($O27,DE$4/1000)),3),CMB[[Cmb_ID]:[Cmb_ID]],0))),-1,-1,0,0)),IF(OR(DE$1,$R27),4,INDEX(CMB[[Cmb_Rare]:[Cmb_Rare]],MATCH(ROUND(MIN(SUM(DE$4,$O27/1000),SUM($O27,DE$4/1000)),3),CMB[[Cmb_ID]:[Cmb_ID]],0))),CHOOSE(AC[[M]:[M]],2,1,1,SUM(AC[[AB]:[DB]])))),""))</f>
        <v/>
      </c>
      <c r="DF27" t="str">
        <f>IF(OR(DF$5="",$S27=""),"",IFERROR(SUM(PRODUCT(INDEX(CMB[[BA_0O]:[BA_2O]],MATCH(ROUND(MIN(SUM(DF$4,$O27/1000),SUM($O27,DF$4/1000)),3),CMB[[Cmb_ID]:[Cmb_ID]],0),SUM(N(DF$1),N($R27),1)),CHOOSE(AC[[M]:[M]],1,1,0,AC[[AB]:[AB]])),PRODUCT(INDEX(CMB[[BD_0O]:[BD_2O]],MATCH(ROUND(MIN(SUM(DF$4,$O27/1000),SUM($O27,DF$4/1000)),3),CMB[[Cmb_ID]:[Cmb_ID]],0),SUM(N(DF$1),N($R27),1)),CHOOSE(AC[[M]:[M]],1,0,1,AC[[DB]:[DB]])),PRODUCT(SUM(ROUND(AVERAGE(VALUE(DF$3),VALUE($P27)),0),CHOOSE(IF(OR(DF$1,$R27),4,INDEX(CMB[[Res_Rare]:[Res_Rare]],MATCH(ROUND(MIN(SUM(DF$4,$O27/1000),SUM($O27,DF$4/1000)),3),CMB[[Cmb_ID]:[Cmb_ID]],0))),-1,-1,0,0)),IF(OR(DF$1,$R27),4,INDEX(CMB[[Cmb_Rare]:[Cmb_Rare]],MATCH(ROUND(MIN(SUM(DF$4,$O27/1000),SUM($O27,DF$4/1000)),3),CMB[[Cmb_ID]:[Cmb_ID]],0))),CHOOSE(AC[[M]:[M]],2,1,1,SUM(AC[[AB]:[DB]])))),""))</f>
        <v/>
      </c>
      <c r="DG27" t="str">
        <f>IF(OR(DG$5="",$S27=""),"",IFERROR(SUM(PRODUCT(INDEX(CMB[[BA_0O]:[BA_2O]],MATCH(ROUND(MIN(SUM(DG$4,$O27/1000),SUM($O27,DG$4/1000)),3),CMB[[Cmb_ID]:[Cmb_ID]],0),SUM(N(DG$1),N($R27),1)),CHOOSE(AC[[M]:[M]],1,1,0,AC[[AB]:[AB]])),PRODUCT(INDEX(CMB[[BD_0O]:[BD_2O]],MATCH(ROUND(MIN(SUM(DG$4,$O27/1000),SUM($O27,DG$4/1000)),3),CMB[[Cmb_ID]:[Cmb_ID]],0),SUM(N(DG$1),N($R27),1)),CHOOSE(AC[[M]:[M]],1,0,1,AC[[DB]:[DB]])),PRODUCT(SUM(ROUND(AVERAGE(VALUE(DG$3),VALUE($P27)),0),CHOOSE(IF(OR(DG$1,$R27),4,INDEX(CMB[[Res_Rare]:[Res_Rare]],MATCH(ROUND(MIN(SUM(DG$4,$O27/1000),SUM($O27,DG$4/1000)),3),CMB[[Cmb_ID]:[Cmb_ID]],0))),-1,-1,0,0)),IF(OR(DG$1,$R27),4,INDEX(CMB[[Cmb_Rare]:[Cmb_Rare]],MATCH(ROUND(MIN(SUM(DG$4,$O27/1000),SUM($O27,DG$4/1000)),3),CMB[[Cmb_ID]:[Cmb_ID]],0))),CHOOSE(AC[[M]:[M]],2,1,1,SUM(AC[[AB]:[DB]])))),""))</f>
        <v/>
      </c>
      <c r="DH27" t="str">
        <f>IF(OR(DH$5="",$S27=""),"",IFERROR(SUM(PRODUCT(INDEX(CMB[[BA_0O]:[BA_2O]],MATCH(ROUND(MIN(SUM(DH$4,$O27/1000),SUM($O27,DH$4/1000)),3),CMB[[Cmb_ID]:[Cmb_ID]],0),SUM(N(DH$1),N($R27),1)),CHOOSE(AC[[M]:[M]],1,1,0,AC[[AB]:[AB]])),PRODUCT(INDEX(CMB[[BD_0O]:[BD_2O]],MATCH(ROUND(MIN(SUM(DH$4,$O27/1000),SUM($O27,DH$4/1000)),3),CMB[[Cmb_ID]:[Cmb_ID]],0),SUM(N(DH$1),N($R27),1)),CHOOSE(AC[[M]:[M]],1,0,1,AC[[DB]:[DB]])),PRODUCT(SUM(ROUND(AVERAGE(VALUE(DH$3),VALUE($P27)),0),CHOOSE(IF(OR(DH$1,$R27),4,INDEX(CMB[[Res_Rare]:[Res_Rare]],MATCH(ROUND(MIN(SUM(DH$4,$O27/1000),SUM($O27,DH$4/1000)),3),CMB[[Cmb_ID]:[Cmb_ID]],0))),-1,-1,0,0)),IF(OR(DH$1,$R27),4,INDEX(CMB[[Cmb_Rare]:[Cmb_Rare]],MATCH(ROUND(MIN(SUM(DH$4,$O27/1000),SUM($O27,DH$4/1000)),3),CMB[[Cmb_ID]:[Cmb_ID]],0))),CHOOSE(AC[[M]:[M]],2,1,1,SUM(AC[[AB]:[DB]])))),""))</f>
        <v/>
      </c>
      <c r="DI27" t="str">
        <f>IF(OR(DI$5="",$S27=""),"",IFERROR(SUM(PRODUCT(INDEX(CMB[[BA_0O]:[BA_2O]],MATCH(ROUND(MIN(SUM(DI$4,$O27/1000),SUM($O27,DI$4/1000)),3),CMB[[Cmb_ID]:[Cmb_ID]],0),SUM(N(DI$1),N($R27),1)),CHOOSE(AC[[M]:[M]],1,1,0,AC[[AB]:[AB]])),PRODUCT(INDEX(CMB[[BD_0O]:[BD_2O]],MATCH(ROUND(MIN(SUM(DI$4,$O27/1000),SUM($O27,DI$4/1000)),3),CMB[[Cmb_ID]:[Cmb_ID]],0),SUM(N(DI$1),N($R27),1)),CHOOSE(AC[[M]:[M]],1,0,1,AC[[DB]:[DB]])),PRODUCT(SUM(ROUND(AVERAGE(VALUE(DI$3),VALUE($P27)),0),CHOOSE(IF(OR(DI$1,$R27),4,INDEX(CMB[[Res_Rare]:[Res_Rare]],MATCH(ROUND(MIN(SUM(DI$4,$O27/1000),SUM($O27,DI$4/1000)),3),CMB[[Cmb_ID]:[Cmb_ID]],0))),-1,-1,0,0)),IF(OR(DI$1,$R27),4,INDEX(CMB[[Cmb_Rare]:[Cmb_Rare]],MATCH(ROUND(MIN(SUM(DI$4,$O27/1000),SUM($O27,DI$4/1000)),3),CMB[[Cmb_ID]:[Cmb_ID]],0))),CHOOSE(AC[[M]:[M]],2,1,1,SUM(AC[[AB]:[DB]])))),""))</f>
        <v/>
      </c>
      <c r="DJ27" t="str">
        <f>IF(OR(DJ$5="",$S27=""),"",IFERROR(SUM(PRODUCT(INDEX(CMB[[BA_0O]:[BA_2O]],MATCH(ROUND(MIN(SUM(DJ$4,$O27/1000),SUM($O27,DJ$4/1000)),3),CMB[[Cmb_ID]:[Cmb_ID]],0),SUM(N(DJ$1),N($R27),1)),CHOOSE(AC[[M]:[M]],1,1,0,AC[[AB]:[AB]])),PRODUCT(INDEX(CMB[[BD_0O]:[BD_2O]],MATCH(ROUND(MIN(SUM(DJ$4,$O27/1000),SUM($O27,DJ$4/1000)),3),CMB[[Cmb_ID]:[Cmb_ID]],0),SUM(N(DJ$1),N($R27),1)),CHOOSE(AC[[M]:[M]],1,0,1,AC[[DB]:[DB]])),PRODUCT(SUM(ROUND(AVERAGE(VALUE(DJ$3),VALUE($P27)),0),CHOOSE(IF(OR(DJ$1,$R27),4,INDEX(CMB[[Res_Rare]:[Res_Rare]],MATCH(ROUND(MIN(SUM(DJ$4,$O27/1000),SUM($O27,DJ$4/1000)),3),CMB[[Cmb_ID]:[Cmb_ID]],0))),-1,-1,0,0)),IF(OR(DJ$1,$R27),4,INDEX(CMB[[Cmb_Rare]:[Cmb_Rare]],MATCH(ROUND(MIN(SUM(DJ$4,$O27/1000),SUM($O27,DJ$4/1000)),3),CMB[[Cmb_ID]:[Cmb_ID]],0))),CHOOSE(AC[[M]:[M]],2,1,1,SUM(AC[[AB]:[DB]])))),""))</f>
        <v/>
      </c>
      <c r="DK27" t="str">
        <f>IF(OR(DK$5="",$S27=""),"",IFERROR(SUM(PRODUCT(INDEX(CMB[[BA_0O]:[BA_2O]],MATCH(ROUND(MIN(SUM(DK$4,$O27/1000),SUM($O27,DK$4/1000)),3),CMB[[Cmb_ID]:[Cmb_ID]],0),SUM(N(DK$1),N($R27),1)),CHOOSE(AC[[M]:[M]],1,1,0,AC[[AB]:[AB]])),PRODUCT(INDEX(CMB[[BD_0O]:[BD_2O]],MATCH(ROUND(MIN(SUM(DK$4,$O27/1000),SUM($O27,DK$4/1000)),3),CMB[[Cmb_ID]:[Cmb_ID]],0),SUM(N(DK$1),N($R27),1)),CHOOSE(AC[[M]:[M]],1,0,1,AC[[DB]:[DB]])),PRODUCT(SUM(ROUND(AVERAGE(VALUE(DK$3),VALUE($P27)),0),CHOOSE(IF(OR(DK$1,$R27),4,INDEX(CMB[[Res_Rare]:[Res_Rare]],MATCH(ROUND(MIN(SUM(DK$4,$O27/1000),SUM($O27,DK$4/1000)),3),CMB[[Cmb_ID]:[Cmb_ID]],0))),-1,-1,0,0)),IF(OR(DK$1,$R27),4,INDEX(CMB[[Cmb_Rare]:[Cmb_Rare]],MATCH(ROUND(MIN(SUM(DK$4,$O27/1000),SUM($O27,DK$4/1000)),3),CMB[[Cmb_ID]:[Cmb_ID]],0))),CHOOSE(AC[[M]:[M]],2,1,1,SUM(AC[[AB]:[DB]])))),""))</f>
        <v/>
      </c>
      <c r="DL27" t="str">
        <f>IF(OR(DL$5="",$S27=""),"",IFERROR(SUM(PRODUCT(INDEX(CMB[[BA_0O]:[BA_2O]],MATCH(ROUND(MIN(SUM(DL$4,$O27/1000),SUM($O27,DL$4/1000)),3),CMB[[Cmb_ID]:[Cmb_ID]],0),SUM(N(DL$1),N($R27),1)),CHOOSE(AC[[M]:[M]],1,1,0,AC[[AB]:[AB]])),PRODUCT(INDEX(CMB[[BD_0O]:[BD_2O]],MATCH(ROUND(MIN(SUM(DL$4,$O27/1000),SUM($O27,DL$4/1000)),3),CMB[[Cmb_ID]:[Cmb_ID]],0),SUM(N(DL$1),N($R27),1)),CHOOSE(AC[[M]:[M]],1,0,1,AC[[DB]:[DB]])),PRODUCT(SUM(ROUND(AVERAGE(VALUE(DL$3),VALUE($P27)),0),CHOOSE(IF(OR(DL$1,$R27),4,INDEX(CMB[[Res_Rare]:[Res_Rare]],MATCH(ROUND(MIN(SUM(DL$4,$O27/1000),SUM($O27,DL$4/1000)),3),CMB[[Cmb_ID]:[Cmb_ID]],0))),-1,-1,0,0)),IF(OR(DL$1,$R27),4,INDEX(CMB[[Cmb_Rare]:[Cmb_Rare]],MATCH(ROUND(MIN(SUM(DL$4,$O27/1000),SUM($O27,DL$4/1000)),3),CMB[[Cmb_ID]:[Cmb_ID]],0))),CHOOSE(AC[[M]:[M]],2,1,1,SUM(AC[[AB]:[DB]])))),""))</f>
        <v/>
      </c>
      <c r="DM27" t="str">
        <f>IF(OR(DM$5="",$S27=""),"",IFERROR(SUM(PRODUCT(INDEX(CMB[[BA_0O]:[BA_2O]],MATCH(ROUND(MIN(SUM(DM$4,$O27/1000),SUM($O27,DM$4/1000)),3),CMB[[Cmb_ID]:[Cmb_ID]],0),SUM(N(DM$1),N($R27),1)),CHOOSE(AC[[M]:[M]],1,1,0,AC[[AB]:[AB]])),PRODUCT(INDEX(CMB[[BD_0O]:[BD_2O]],MATCH(ROUND(MIN(SUM(DM$4,$O27/1000),SUM($O27,DM$4/1000)),3),CMB[[Cmb_ID]:[Cmb_ID]],0),SUM(N(DM$1),N($R27),1)),CHOOSE(AC[[M]:[M]],1,0,1,AC[[DB]:[DB]])),PRODUCT(SUM(ROUND(AVERAGE(VALUE(DM$3),VALUE($P27)),0),CHOOSE(IF(OR(DM$1,$R27),4,INDEX(CMB[[Res_Rare]:[Res_Rare]],MATCH(ROUND(MIN(SUM(DM$4,$O27/1000),SUM($O27,DM$4/1000)),3),CMB[[Cmb_ID]:[Cmb_ID]],0))),-1,-1,0,0)),IF(OR(DM$1,$R27),4,INDEX(CMB[[Cmb_Rare]:[Cmb_Rare]],MATCH(ROUND(MIN(SUM(DM$4,$O27/1000),SUM($O27,DM$4/1000)),3),CMB[[Cmb_ID]:[Cmb_ID]],0))),CHOOSE(AC[[M]:[M]],2,1,1,SUM(AC[[AB]:[DB]])))),""))</f>
        <v/>
      </c>
      <c r="DN27" t="str">
        <f>IF(OR(DN$5="",$S27=""),"",IFERROR(SUM(PRODUCT(INDEX(CMB[[BA_0O]:[BA_2O]],MATCH(ROUND(MIN(SUM(DN$4,$O27/1000),SUM($O27,DN$4/1000)),3),CMB[[Cmb_ID]:[Cmb_ID]],0),SUM(N(DN$1),N($R27),1)),CHOOSE(AC[[M]:[M]],1,1,0,AC[[AB]:[AB]])),PRODUCT(INDEX(CMB[[BD_0O]:[BD_2O]],MATCH(ROUND(MIN(SUM(DN$4,$O27/1000),SUM($O27,DN$4/1000)),3),CMB[[Cmb_ID]:[Cmb_ID]],0),SUM(N(DN$1),N($R27),1)),CHOOSE(AC[[M]:[M]],1,0,1,AC[[DB]:[DB]])),PRODUCT(SUM(ROUND(AVERAGE(VALUE(DN$3),VALUE($P27)),0),CHOOSE(IF(OR(DN$1,$R27),4,INDEX(CMB[[Res_Rare]:[Res_Rare]],MATCH(ROUND(MIN(SUM(DN$4,$O27/1000),SUM($O27,DN$4/1000)),3),CMB[[Cmb_ID]:[Cmb_ID]],0))),-1,-1,0,0)),IF(OR(DN$1,$R27),4,INDEX(CMB[[Cmb_Rare]:[Cmb_Rare]],MATCH(ROUND(MIN(SUM(DN$4,$O27/1000),SUM($O27,DN$4/1000)),3),CMB[[Cmb_ID]:[Cmb_ID]],0))),CHOOSE(AC[[M]:[M]],2,1,1,SUM(AC[[AB]:[DB]])))),""))</f>
        <v/>
      </c>
      <c r="DO27" t="str">
        <f>IF(OR(DO$5="",$S27=""),"",IFERROR(SUM(PRODUCT(INDEX(CMB[[BA_0O]:[BA_2O]],MATCH(ROUND(MIN(SUM(DO$4,$O27/1000),SUM($O27,DO$4/1000)),3),CMB[[Cmb_ID]:[Cmb_ID]],0),SUM(N(DO$1),N($R27),1)),CHOOSE(AC[[M]:[M]],1,1,0,AC[[AB]:[AB]])),PRODUCT(INDEX(CMB[[BD_0O]:[BD_2O]],MATCH(ROUND(MIN(SUM(DO$4,$O27/1000),SUM($O27,DO$4/1000)),3),CMB[[Cmb_ID]:[Cmb_ID]],0),SUM(N(DO$1),N($R27),1)),CHOOSE(AC[[M]:[M]],1,0,1,AC[[DB]:[DB]])),PRODUCT(SUM(ROUND(AVERAGE(VALUE(DO$3),VALUE($P27)),0),CHOOSE(IF(OR(DO$1,$R27),4,INDEX(CMB[[Res_Rare]:[Res_Rare]],MATCH(ROUND(MIN(SUM(DO$4,$O27/1000),SUM($O27,DO$4/1000)),3),CMB[[Cmb_ID]:[Cmb_ID]],0))),-1,-1,0,0)),IF(OR(DO$1,$R27),4,INDEX(CMB[[Cmb_Rare]:[Cmb_Rare]],MATCH(ROUND(MIN(SUM(DO$4,$O27/1000),SUM($O27,DO$4/1000)),3),CMB[[Cmb_ID]:[Cmb_ID]],0))),CHOOSE(AC[[M]:[M]],2,1,1,SUM(AC[[AB]:[DB]])))),""))</f>
        <v/>
      </c>
      <c r="DP27" t="str">
        <f>IF(OR(DP$5="",$S27=""),"",IFERROR(SUM(PRODUCT(INDEX(CMB[[BA_0O]:[BA_2O]],MATCH(ROUND(MIN(SUM(DP$4,$O27/1000),SUM($O27,DP$4/1000)),3),CMB[[Cmb_ID]:[Cmb_ID]],0),SUM(N(DP$1),N($R27),1)),CHOOSE(AC[[M]:[M]],1,1,0,AC[[AB]:[AB]])),PRODUCT(INDEX(CMB[[BD_0O]:[BD_2O]],MATCH(ROUND(MIN(SUM(DP$4,$O27/1000),SUM($O27,DP$4/1000)),3),CMB[[Cmb_ID]:[Cmb_ID]],0),SUM(N(DP$1),N($R27),1)),CHOOSE(AC[[M]:[M]],1,0,1,AC[[DB]:[DB]])),PRODUCT(SUM(ROUND(AVERAGE(VALUE(DP$3),VALUE($P27)),0),CHOOSE(IF(OR(DP$1,$R27),4,INDEX(CMB[[Res_Rare]:[Res_Rare]],MATCH(ROUND(MIN(SUM(DP$4,$O27/1000),SUM($O27,DP$4/1000)),3),CMB[[Cmb_ID]:[Cmb_ID]],0))),-1,-1,0,0)),IF(OR(DP$1,$R27),4,INDEX(CMB[[Cmb_Rare]:[Cmb_Rare]],MATCH(ROUND(MIN(SUM(DP$4,$O27/1000),SUM($O27,DP$4/1000)),3),CMB[[Cmb_ID]:[Cmb_ID]],0))),CHOOSE(AC[[M]:[M]],2,1,1,SUM(AC[[AB]:[DB]])))),""))</f>
        <v/>
      </c>
      <c r="DQ27" t="str">
        <f>IF(OR(DQ$5="",$S27=""),"",IFERROR(SUM(PRODUCT(INDEX(CMB[[BA_0O]:[BA_2O]],MATCH(ROUND(MIN(SUM(DQ$4,$O27/1000),SUM($O27,DQ$4/1000)),3),CMB[[Cmb_ID]:[Cmb_ID]],0),SUM(N(DQ$1),N($R27),1)),CHOOSE(AC[[M]:[M]],1,1,0,AC[[AB]:[AB]])),PRODUCT(INDEX(CMB[[BD_0O]:[BD_2O]],MATCH(ROUND(MIN(SUM(DQ$4,$O27/1000),SUM($O27,DQ$4/1000)),3),CMB[[Cmb_ID]:[Cmb_ID]],0),SUM(N(DQ$1),N($R27),1)),CHOOSE(AC[[M]:[M]],1,0,1,AC[[DB]:[DB]])),PRODUCT(SUM(ROUND(AVERAGE(VALUE(DQ$3),VALUE($P27)),0),CHOOSE(IF(OR(DQ$1,$R27),4,INDEX(CMB[[Res_Rare]:[Res_Rare]],MATCH(ROUND(MIN(SUM(DQ$4,$O27/1000),SUM($O27,DQ$4/1000)),3),CMB[[Cmb_ID]:[Cmb_ID]],0))),-1,-1,0,0)),IF(OR(DQ$1,$R27),4,INDEX(CMB[[Cmb_Rare]:[Cmb_Rare]],MATCH(ROUND(MIN(SUM(DQ$4,$O27/1000),SUM($O27,DQ$4/1000)),3),CMB[[Cmb_ID]:[Cmb_ID]],0))),CHOOSE(AC[[M]:[M]],2,1,1,SUM(AC[[AB]:[DB]])))),""))</f>
        <v/>
      </c>
      <c r="DR27" t="str">
        <f>IF(OR(DR$5="",$S27=""),"",IFERROR(SUM(PRODUCT(INDEX(CMB[[BA_0O]:[BA_2O]],MATCH(ROUND(MIN(SUM(DR$4,$O27/1000),SUM($O27,DR$4/1000)),3),CMB[[Cmb_ID]:[Cmb_ID]],0),SUM(N(DR$1),N($R27),1)),CHOOSE(AC[[M]:[M]],1,1,0,AC[[AB]:[AB]])),PRODUCT(INDEX(CMB[[BD_0O]:[BD_2O]],MATCH(ROUND(MIN(SUM(DR$4,$O27/1000),SUM($O27,DR$4/1000)),3),CMB[[Cmb_ID]:[Cmb_ID]],0),SUM(N(DR$1),N($R27),1)),CHOOSE(AC[[M]:[M]],1,0,1,AC[[DB]:[DB]])),PRODUCT(SUM(ROUND(AVERAGE(VALUE(DR$3),VALUE($P27)),0),CHOOSE(IF(OR(DR$1,$R27),4,INDEX(CMB[[Res_Rare]:[Res_Rare]],MATCH(ROUND(MIN(SUM(DR$4,$O27/1000),SUM($O27,DR$4/1000)),3),CMB[[Cmb_ID]:[Cmb_ID]],0))),-1,-1,0,0)),IF(OR(DR$1,$R27),4,INDEX(CMB[[Cmb_Rare]:[Cmb_Rare]],MATCH(ROUND(MIN(SUM(DR$4,$O27/1000),SUM($O27,DR$4/1000)),3),CMB[[Cmb_ID]:[Cmb_ID]],0))),CHOOSE(AC[[M]:[M]],2,1,1,SUM(AC[[AB]:[DB]])))),""))</f>
        <v/>
      </c>
      <c r="DS27" t="str">
        <f>IF(OR(DS$5="",$S27=""),"",IFERROR(SUM(PRODUCT(INDEX(CMB[[BA_0O]:[BA_2O]],MATCH(ROUND(MIN(SUM(DS$4,$O27/1000),SUM($O27,DS$4/1000)),3),CMB[[Cmb_ID]:[Cmb_ID]],0),SUM(N(DS$1),N($R27),1)),CHOOSE(AC[[M]:[M]],1,1,0,AC[[AB]:[AB]])),PRODUCT(INDEX(CMB[[BD_0O]:[BD_2O]],MATCH(ROUND(MIN(SUM(DS$4,$O27/1000),SUM($O27,DS$4/1000)),3),CMB[[Cmb_ID]:[Cmb_ID]],0),SUM(N(DS$1),N($R27),1)),CHOOSE(AC[[M]:[M]],1,0,1,AC[[DB]:[DB]])),PRODUCT(SUM(ROUND(AVERAGE(VALUE(DS$3),VALUE($P27)),0),CHOOSE(IF(OR(DS$1,$R27),4,INDEX(CMB[[Res_Rare]:[Res_Rare]],MATCH(ROUND(MIN(SUM(DS$4,$O27/1000),SUM($O27,DS$4/1000)),3),CMB[[Cmb_ID]:[Cmb_ID]],0))),-1,-1,0,0)),IF(OR(DS$1,$R27),4,INDEX(CMB[[Cmb_Rare]:[Cmb_Rare]],MATCH(ROUND(MIN(SUM(DS$4,$O27/1000),SUM($O27,DS$4/1000)),3),CMB[[Cmb_ID]:[Cmb_ID]],0))),CHOOSE(AC[[M]:[M]],2,1,1,SUM(AC[[AB]:[DB]])))),""))</f>
        <v/>
      </c>
      <c r="DT27" t="str">
        <f>IF(OR(DT$5="",$S27=""),"",IFERROR(SUM(PRODUCT(INDEX(CMB[[BA_0O]:[BA_2O]],MATCH(ROUND(MIN(SUM(DT$4,$O27/1000),SUM($O27,DT$4/1000)),3),CMB[[Cmb_ID]:[Cmb_ID]],0),SUM(N(DT$1),N($R27),1)),CHOOSE(AC[[M]:[M]],1,1,0,AC[[AB]:[AB]])),PRODUCT(INDEX(CMB[[BD_0O]:[BD_2O]],MATCH(ROUND(MIN(SUM(DT$4,$O27/1000),SUM($O27,DT$4/1000)),3),CMB[[Cmb_ID]:[Cmb_ID]],0),SUM(N(DT$1),N($R27),1)),CHOOSE(AC[[M]:[M]],1,0,1,AC[[DB]:[DB]])),PRODUCT(SUM(ROUND(AVERAGE(VALUE(DT$3),VALUE($P27)),0),CHOOSE(IF(OR(DT$1,$R27),4,INDEX(CMB[[Res_Rare]:[Res_Rare]],MATCH(ROUND(MIN(SUM(DT$4,$O27/1000),SUM($O27,DT$4/1000)),3),CMB[[Cmb_ID]:[Cmb_ID]],0))),-1,-1,0,0)),IF(OR(DT$1,$R27),4,INDEX(CMB[[Cmb_Rare]:[Cmb_Rare]],MATCH(ROUND(MIN(SUM(DT$4,$O27/1000),SUM($O27,DT$4/1000)),3),CMB[[Cmb_ID]:[Cmb_ID]],0))),CHOOSE(AC[[M]:[M]],2,1,1,SUM(AC[[AB]:[DB]])))),""))</f>
        <v/>
      </c>
      <c r="DU27" t="str">
        <f>IF(OR(DU$5="",$S27=""),"",IFERROR(SUM(PRODUCT(INDEX(CMB[[BA_0O]:[BA_2O]],MATCH(ROUND(MIN(SUM(DU$4,$O27/1000),SUM($O27,DU$4/1000)),3),CMB[[Cmb_ID]:[Cmb_ID]],0),SUM(N(DU$1),N($R27),1)),CHOOSE(AC[[M]:[M]],1,1,0,AC[[AB]:[AB]])),PRODUCT(INDEX(CMB[[BD_0O]:[BD_2O]],MATCH(ROUND(MIN(SUM(DU$4,$O27/1000),SUM($O27,DU$4/1000)),3),CMB[[Cmb_ID]:[Cmb_ID]],0),SUM(N(DU$1),N($R27),1)),CHOOSE(AC[[M]:[M]],1,0,1,AC[[DB]:[DB]])),PRODUCT(SUM(ROUND(AVERAGE(VALUE(DU$3),VALUE($P27)),0),CHOOSE(IF(OR(DU$1,$R27),4,INDEX(CMB[[Res_Rare]:[Res_Rare]],MATCH(ROUND(MIN(SUM(DU$4,$O27/1000),SUM($O27,DU$4/1000)),3),CMB[[Cmb_ID]:[Cmb_ID]],0))),-1,-1,0,0)),IF(OR(DU$1,$R27),4,INDEX(CMB[[Cmb_Rare]:[Cmb_Rare]],MATCH(ROUND(MIN(SUM(DU$4,$O27/1000),SUM($O27,DU$4/1000)),3),CMB[[Cmb_ID]:[Cmb_ID]],0))),CHOOSE(AC[[M]:[M]],2,1,1,SUM(AC[[AB]:[DB]])))),""))</f>
        <v/>
      </c>
      <c r="DV27" t="str">
        <f>IF(OR(DV$5="",$S27=""),"",IFERROR(SUM(PRODUCT(INDEX(CMB[[BA_0O]:[BA_2O]],MATCH(ROUND(MIN(SUM(DV$4,$O27/1000),SUM($O27,DV$4/1000)),3),CMB[[Cmb_ID]:[Cmb_ID]],0),SUM(N(DV$1),N($R27),1)),CHOOSE(AC[[M]:[M]],1,1,0,AC[[AB]:[AB]])),PRODUCT(INDEX(CMB[[BD_0O]:[BD_2O]],MATCH(ROUND(MIN(SUM(DV$4,$O27/1000),SUM($O27,DV$4/1000)),3),CMB[[Cmb_ID]:[Cmb_ID]],0),SUM(N(DV$1),N($R27),1)),CHOOSE(AC[[M]:[M]],1,0,1,AC[[DB]:[DB]])),PRODUCT(SUM(ROUND(AVERAGE(VALUE(DV$3),VALUE($P27)),0),CHOOSE(IF(OR(DV$1,$R27),4,INDEX(CMB[[Res_Rare]:[Res_Rare]],MATCH(ROUND(MIN(SUM(DV$4,$O27/1000),SUM($O27,DV$4/1000)),3),CMB[[Cmb_ID]:[Cmb_ID]],0))),-1,-1,0,0)),IF(OR(DV$1,$R27),4,INDEX(CMB[[Cmb_Rare]:[Cmb_Rare]],MATCH(ROUND(MIN(SUM(DV$4,$O27/1000),SUM($O27,DV$4/1000)),3),CMB[[Cmb_ID]:[Cmb_ID]],0))),CHOOSE(AC[[M]:[M]],2,1,1,SUM(AC[[AB]:[DB]])))),""))</f>
        <v/>
      </c>
      <c r="DW27" t="str">
        <f>IF(OR(DW$5="",$S27=""),"",IFERROR(SUM(PRODUCT(INDEX(CMB[[BA_0O]:[BA_2O]],MATCH(ROUND(MIN(SUM(DW$4,$O27/1000),SUM($O27,DW$4/1000)),3),CMB[[Cmb_ID]:[Cmb_ID]],0),SUM(N(DW$1),N($R27),1)),CHOOSE(AC[[M]:[M]],1,1,0,AC[[AB]:[AB]])),PRODUCT(INDEX(CMB[[BD_0O]:[BD_2O]],MATCH(ROUND(MIN(SUM(DW$4,$O27/1000),SUM($O27,DW$4/1000)),3),CMB[[Cmb_ID]:[Cmb_ID]],0),SUM(N(DW$1),N($R27),1)),CHOOSE(AC[[M]:[M]],1,0,1,AC[[DB]:[DB]])),PRODUCT(SUM(ROUND(AVERAGE(VALUE(DW$3),VALUE($P27)),0),CHOOSE(IF(OR(DW$1,$R27),4,INDEX(CMB[[Res_Rare]:[Res_Rare]],MATCH(ROUND(MIN(SUM(DW$4,$O27/1000),SUM($O27,DW$4/1000)),3),CMB[[Cmb_ID]:[Cmb_ID]],0))),-1,-1,0,0)),IF(OR(DW$1,$R27),4,INDEX(CMB[[Cmb_Rare]:[Cmb_Rare]],MATCH(ROUND(MIN(SUM(DW$4,$O27/1000),SUM($O27,DW$4/1000)),3),CMB[[Cmb_ID]:[Cmb_ID]],0))),CHOOSE(AC[[M]:[M]],2,1,1,SUM(AC[[AB]:[DB]])))),""))</f>
        <v/>
      </c>
      <c r="DX27" t="str">
        <f>IF(OR(DX$5="",$S27=""),"",IFERROR(SUM(PRODUCT(INDEX(CMB[[BA_0O]:[BA_2O]],MATCH(ROUND(MIN(SUM(DX$4,$O27/1000),SUM($O27,DX$4/1000)),3),CMB[[Cmb_ID]:[Cmb_ID]],0),SUM(N(DX$1),N($R27),1)),CHOOSE(AC[[M]:[M]],1,1,0,AC[[AB]:[AB]])),PRODUCT(INDEX(CMB[[BD_0O]:[BD_2O]],MATCH(ROUND(MIN(SUM(DX$4,$O27/1000),SUM($O27,DX$4/1000)),3),CMB[[Cmb_ID]:[Cmb_ID]],0),SUM(N(DX$1),N($R27),1)),CHOOSE(AC[[M]:[M]],1,0,1,AC[[DB]:[DB]])),PRODUCT(SUM(ROUND(AVERAGE(VALUE(DX$3),VALUE($P27)),0),CHOOSE(IF(OR(DX$1,$R27),4,INDEX(CMB[[Res_Rare]:[Res_Rare]],MATCH(ROUND(MIN(SUM(DX$4,$O27/1000),SUM($O27,DX$4/1000)),3),CMB[[Cmb_ID]:[Cmb_ID]],0))),-1,-1,0,0)),IF(OR(DX$1,$R27),4,INDEX(CMB[[Cmb_Rare]:[Cmb_Rare]],MATCH(ROUND(MIN(SUM(DX$4,$O27/1000),SUM($O27,DX$4/1000)),3),CMB[[Cmb_ID]:[Cmb_ID]],0))),CHOOSE(AC[[M]:[M]],2,1,1,SUM(AC[[AB]:[DB]])))),""))</f>
        <v/>
      </c>
      <c r="DY27" t="str">
        <f>IF(OR(DY$5="",$S27=""),"",IFERROR(SUM(PRODUCT(INDEX(CMB[[BA_0O]:[BA_2O]],MATCH(ROUND(MIN(SUM(DY$4,$O27/1000),SUM($O27,DY$4/1000)),3),CMB[[Cmb_ID]:[Cmb_ID]],0),SUM(N(DY$1),N($R27),1)),CHOOSE(AC[[M]:[M]],1,1,0,AC[[AB]:[AB]])),PRODUCT(INDEX(CMB[[BD_0O]:[BD_2O]],MATCH(ROUND(MIN(SUM(DY$4,$O27/1000),SUM($O27,DY$4/1000)),3),CMB[[Cmb_ID]:[Cmb_ID]],0),SUM(N(DY$1),N($R27),1)),CHOOSE(AC[[M]:[M]],1,0,1,AC[[DB]:[DB]])),PRODUCT(SUM(ROUND(AVERAGE(VALUE(DY$3),VALUE($P27)),0),CHOOSE(IF(OR(DY$1,$R27),4,INDEX(CMB[[Res_Rare]:[Res_Rare]],MATCH(ROUND(MIN(SUM(DY$4,$O27/1000),SUM($O27,DY$4/1000)),3),CMB[[Cmb_ID]:[Cmb_ID]],0))),-1,-1,0,0)),IF(OR(DY$1,$R27),4,INDEX(CMB[[Cmb_Rare]:[Cmb_Rare]],MATCH(ROUND(MIN(SUM(DY$4,$O27/1000),SUM($O27,DY$4/1000)),3),CMB[[Cmb_ID]:[Cmb_ID]],0))),CHOOSE(AC[[M]:[M]],2,1,1,SUM(AC[[AB]:[DB]])))),""))</f>
        <v/>
      </c>
      <c r="DZ27" t="str">
        <f>IF(OR(DZ$5="",$S27=""),"",IFERROR(SUM(PRODUCT(INDEX(CMB[[BA_0O]:[BA_2O]],MATCH(ROUND(MIN(SUM(DZ$4,$O27/1000),SUM($O27,DZ$4/1000)),3),CMB[[Cmb_ID]:[Cmb_ID]],0),SUM(N(DZ$1),N($R27),1)),CHOOSE(AC[[M]:[M]],1,1,0,AC[[AB]:[AB]])),PRODUCT(INDEX(CMB[[BD_0O]:[BD_2O]],MATCH(ROUND(MIN(SUM(DZ$4,$O27/1000),SUM($O27,DZ$4/1000)),3),CMB[[Cmb_ID]:[Cmb_ID]],0),SUM(N(DZ$1),N($R27),1)),CHOOSE(AC[[M]:[M]],1,0,1,AC[[DB]:[DB]])),PRODUCT(SUM(ROUND(AVERAGE(VALUE(DZ$3),VALUE($P27)),0),CHOOSE(IF(OR(DZ$1,$R27),4,INDEX(CMB[[Res_Rare]:[Res_Rare]],MATCH(ROUND(MIN(SUM(DZ$4,$O27/1000),SUM($O27,DZ$4/1000)),3),CMB[[Cmb_ID]:[Cmb_ID]],0))),-1,-1,0,0)),IF(OR(DZ$1,$R27),4,INDEX(CMB[[Cmb_Rare]:[Cmb_Rare]],MATCH(ROUND(MIN(SUM(DZ$4,$O27/1000),SUM($O27,DZ$4/1000)),3),CMB[[Cmb_ID]:[Cmb_ID]],0))),CHOOSE(AC[[M]:[M]],2,1,1,SUM(AC[[AB]:[DB]])))),""))</f>
        <v/>
      </c>
      <c r="EA27" t="str">
        <f>IF(OR(EA$5="",$S27=""),"",IFERROR(SUM(PRODUCT(INDEX(CMB[[BA_0O]:[BA_2O]],MATCH(ROUND(MIN(SUM(EA$4,$O27/1000),SUM($O27,EA$4/1000)),3),CMB[[Cmb_ID]:[Cmb_ID]],0),SUM(N(EA$1),N($R27),1)),CHOOSE(AC[[M]:[M]],1,1,0,AC[[AB]:[AB]])),PRODUCT(INDEX(CMB[[BD_0O]:[BD_2O]],MATCH(ROUND(MIN(SUM(EA$4,$O27/1000),SUM($O27,EA$4/1000)),3),CMB[[Cmb_ID]:[Cmb_ID]],0),SUM(N(EA$1),N($R27),1)),CHOOSE(AC[[M]:[M]],1,0,1,AC[[DB]:[DB]])),PRODUCT(SUM(ROUND(AVERAGE(VALUE(EA$3),VALUE($P27)),0),CHOOSE(IF(OR(EA$1,$R27),4,INDEX(CMB[[Res_Rare]:[Res_Rare]],MATCH(ROUND(MIN(SUM(EA$4,$O27/1000),SUM($O27,EA$4/1000)),3),CMB[[Cmb_ID]:[Cmb_ID]],0))),-1,-1,0,0)),IF(OR(EA$1,$R27),4,INDEX(CMB[[Cmb_Rare]:[Cmb_Rare]],MATCH(ROUND(MIN(SUM(EA$4,$O27/1000),SUM($O27,EA$4/1000)),3),CMB[[Cmb_ID]:[Cmb_ID]],0))),CHOOSE(AC[[M]:[M]],2,1,1,SUM(AC[[AB]:[DB]])))),""))</f>
        <v/>
      </c>
      <c r="EB27" t="str">
        <f>IF(OR(EB$5="",$S27=""),"",IFERROR(SUM(PRODUCT(INDEX(CMB[[BA_0O]:[BA_2O]],MATCH(ROUND(MIN(SUM(EB$4,$O27/1000),SUM($O27,EB$4/1000)),3),CMB[[Cmb_ID]:[Cmb_ID]],0),SUM(N(EB$1),N($R27),1)),CHOOSE(AC[[M]:[M]],1,1,0,AC[[AB]:[AB]])),PRODUCT(INDEX(CMB[[BD_0O]:[BD_2O]],MATCH(ROUND(MIN(SUM(EB$4,$O27/1000),SUM($O27,EB$4/1000)),3),CMB[[Cmb_ID]:[Cmb_ID]],0),SUM(N(EB$1),N($R27),1)),CHOOSE(AC[[M]:[M]],1,0,1,AC[[DB]:[DB]])),PRODUCT(SUM(ROUND(AVERAGE(VALUE(EB$3),VALUE($P27)),0),CHOOSE(IF(OR(EB$1,$R27),4,INDEX(CMB[[Res_Rare]:[Res_Rare]],MATCH(ROUND(MIN(SUM(EB$4,$O27/1000),SUM($O27,EB$4/1000)),3),CMB[[Cmb_ID]:[Cmb_ID]],0))),-1,-1,0,0)),IF(OR(EB$1,$R27),4,INDEX(CMB[[Cmb_Rare]:[Cmb_Rare]],MATCH(ROUND(MIN(SUM(EB$4,$O27/1000),SUM($O27,EB$4/1000)),3),CMB[[Cmb_ID]:[Cmb_ID]],0))),CHOOSE(AC[[M]:[M]],2,1,1,SUM(AC[[AB]:[DB]])))),""))</f>
        <v/>
      </c>
      <c r="EC27" t="str">
        <f>IF(OR(EC$5="",$S27=""),"",IFERROR(SUM(PRODUCT(INDEX(CMB[[BA_0O]:[BA_2O]],MATCH(ROUND(MIN(SUM(EC$4,$O27/1000),SUM($O27,EC$4/1000)),3),CMB[[Cmb_ID]:[Cmb_ID]],0),SUM(N(EC$1),N($R27),1)),CHOOSE(AC[[M]:[M]],1,1,0,AC[[AB]:[AB]])),PRODUCT(INDEX(CMB[[BD_0O]:[BD_2O]],MATCH(ROUND(MIN(SUM(EC$4,$O27/1000),SUM($O27,EC$4/1000)),3),CMB[[Cmb_ID]:[Cmb_ID]],0),SUM(N(EC$1),N($R27),1)),CHOOSE(AC[[M]:[M]],1,0,1,AC[[DB]:[DB]])),PRODUCT(SUM(ROUND(AVERAGE(VALUE(EC$3),VALUE($P27)),0),CHOOSE(IF(OR(EC$1,$R27),4,INDEX(CMB[[Res_Rare]:[Res_Rare]],MATCH(ROUND(MIN(SUM(EC$4,$O27/1000),SUM($O27,EC$4/1000)),3),CMB[[Cmb_ID]:[Cmb_ID]],0))),-1,-1,0,0)),IF(OR(EC$1,$R27),4,INDEX(CMB[[Cmb_Rare]:[Cmb_Rare]],MATCH(ROUND(MIN(SUM(EC$4,$O27/1000),SUM($O27,EC$4/1000)),3),CMB[[Cmb_ID]:[Cmb_ID]],0))),CHOOSE(AC[[M]:[M]],2,1,1,SUM(AC[[AB]:[DB]])))),""))</f>
        <v/>
      </c>
      <c r="ED27" t="str">
        <f>IF(OR(ED$5="",$S27=""),"",IFERROR(SUM(PRODUCT(INDEX(CMB[[BA_0O]:[BA_2O]],MATCH(ROUND(MIN(SUM(ED$4,$O27/1000),SUM($O27,ED$4/1000)),3),CMB[[Cmb_ID]:[Cmb_ID]],0),SUM(N(ED$1),N($R27),1)),CHOOSE(AC[[M]:[M]],1,1,0,AC[[AB]:[AB]])),PRODUCT(INDEX(CMB[[BD_0O]:[BD_2O]],MATCH(ROUND(MIN(SUM(ED$4,$O27/1000),SUM($O27,ED$4/1000)),3),CMB[[Cmb_ID]:[Cmb_ID]],0),SUM(N(ED$1),N($R27),1)),CHOOSE(AC[[M]:[M]],1,0,1,AC[[DB]:[DB]])),PRODUCT(SUM(ROUND(AVERAGE(VALUE(ED$3),VALUE($P27)),0),CHOOSE(IF(OR(ED$1,$R27),4,INDEX(CMB[[Res_Rare]:[Res_Rare]],MATCH(ROUND(MIN(SUM(ED$4,$O27/1000),SUM($O27,ED$4/1000)),3),CMB[[Cmb_ID]:[Cmb_ID]],0))),-1,-1,0,0)),IF(OR(ED$1,$R27),4,INDEX(CMB[[Cmb_Rare]:[Cmb_Rare]],MATCH(ROUND(MIN(SUM(ED$4,$O27/1000),SUM($O27,ED$4/1000)),3),CMB[[Cmb_ID]:[Cmb_ID]],0))),CHOOSE(AC[[M]:[M]],2,1,1,SUM(AC[[AB]:[DB]])))),""))</f>
        <v/>
      </c>
      <c r="EE27" t="str">
        <f>IF(OR(EE$5="",$S27=""),"",IFERROR(SUM(PRODUCT(INDEX(CMB[[BA_0O]:[BA_2O]],MATCH(ROUND(MIN(SUM(EE$4,$O27/1000),SUM($O27,EE$4/1000)),3),CMB[[Cmb_ID]:[Cmb_ID]],0),SUM(N(EE$1),N($R27),1)),CHOOSE(AC[[M]:[M]],1,1,0,AC[[AB]:[AB]])),PRODUCT(INDEX(CMB[[BD_0O]:[BD_2O]],MATCH(ROUND(MIN(SUM(EE$4,$O27/1000),SUM($O27,EE$4/1000)),3),CMB[[Cmb_ID]:[Cmb_ID]],0),SUM(N(EE$1),N($R27),1)),CHOOSE(AC[[M]:[M]],1,0,1,AC[[DB]:[DB]])),PRODUCT(SUM(ROUND(AVERAGE(VALUE(EE$3),VALUE($P27)),0),CHOOSE(IF(OR(EE$1,$R27),4,INDEX(CMB[[Res_Rare]:[Res_Rare]],MATCH(ROUND(MIN(SUM(EE$4,$O27/1000),SUM($O27,EE$4/1000)),3),CMB[[Cmb_ID]:[Cmb_ID]],0))),-1,-1,0,0)),IF(OR(EE$1,$R27),4,INDEX(CMB[[Cmb_Rare]:[Cmb_Rare]],MATCH(ROUND(MIN(SUM(EE$4,$O27/1000),SUM($O27,EE$4/1000)),3),CMB[[Cmb_ID]:[Cmb_ID]],0))),CHOOSE(AC[[M]:[M]],2,1,1,SUM(AC[[AB]:[DB]])))),""))</f>
        <v/>
      </c>
      <c r="EF27" t="str">
        <f>IF(OR(EF$5="",$S27=""),"",IFERROR(SUM(PRODUCT(INDEX(CMB[[BA_0O]:[BA_2O]],MATCH(ROUND(MIN(SUM(EF$4,$O27/1000),SUM($O27,EF$4/1000)),3),CMB[[Cmb_ID]:[Cmb_ID]],0),SUM(N(EF$1),N($R27),1)),CHOOSE(AC[[M]:[M]],1,1,0,AC[[AB]:[AB]])),PRODUCT(INDEX(CMB[[BD_0O]:[BD_2O]],MATCH(ROUND(MIN(SUM(EF$4,$O27/1000),SUM($O27,EF$4/1000)),3),CMB[[Cmb_ID]:[Cmb_ID]],0),SUM(N(EF$1),N($R27),1)),CHOOSE(AC[[M]:[M]],1,0,1,AC[[DB]:[DB]])),PRODUCT(SUM(ROUND(AVERAGE(VALUE(EF$3),VALUE($P27)),0),CHOOSE(IF(OR(EF$1,$R27),4,INDEX(CMB[[Res_Rare]:[Res_Rare]],MATCH(ROUND(MIN(SUM(EF$4,$O27/1000),SUM($O27,EF$4/1000)),3),CMB[[Cmb_ID]:[Cmb_ID]],0))),-1,-1,0,0)),IF(OR(EF$1,$R27),4,INDEX(CMB[[Cmb_Rare]:[Cmb_Rare]],MATCH(ROUND(MIN(SUM(EF$4,$O27/1000),SUM($O27,EF$4/1000)),3),CMB[[Cmb_ID]:[Cmb_ID]],0))),CHOOSE(AC[[M]:[M]],2,1,1,SUM(AC[[AB]:[DB]])))),""))</f>
        <v/>
      </c>
      <c r="EG27" t="str">
        <f>IF(OR(EG$5="",$S27=""),"",IFERROR(SUM(PRODUCT(INDEX(CMB[[BA_0O]:[BA_2O]],MATCH(ROUND(MIN(SUM(EG$4,$O27/1000),SUM($O27,EG$4/1000)),3),CMB[[Cmb_ID]:[Cmb_ID]],0),SUM(N(EG$1),N($R27),1)),CHOOSE(AC[[M]:[M]],1,1,0,AC[[AB]:[AB]])),PRODUCT(INDEX(CMB[[BD_0O]:[BD_2O]],MATCH(ROUND(MIN(SUM(EG$4,$O27/1000),SUM($O27,EG$4/1000)),3),CMB[[Cmb_ID]:[Cmb_ID]],0),SUM(N(EG$1),N($R27),1)),CHOOSE(AC[[M]:[M]],1,0,1,AC[[DB]:[DB]])),PRODUCT(SUM(ROUND(AVERAGE(VALUE(EG$3),VALUE($P27)),0),CHOOSE(IF(OR(EG$1,$R27),4,INDEX(CMB[[Res_Rare]:[Res_Rare]],MATCH(ROUND(MIN(SUM(EG$4,$O27/1000),SUM($O27,EG$4/1000)),3),CMB[[Cmb_ID]:[Cmb_ID]],0))),-1,-1,0,0)),IF(OR(EG$1,$R27),4,INDEX(CMB[[Cmb_Rare]:[Cmb_Rare]],MATCH(ROUND(MIN(SUM(EG$4,$O27/1000),SUM($O27,EG$4/1000)),3),CMB[[Cmb_ID]:[Cmb_ID]],0))),CHOOSE(AC[[M]:[M]],2,1,1,SUM(AC[[AB]:[DB]])))),""))</f>
        <v/>
      </c>
      <c r="EH27" t="str">
        <f>IF(OR(EH$5="",$S27=""),"",IFERROR(SUM(PRODUCT(INDEX(CMB[[BA_0O]:[BA_2O]],MATCH(ROUND(MIN(SUM(EH$4,$O27/1000),SUM($O27,EH$4/1000)),3),CMB[[Cmb_ID]:[Cmb_ID]],0),SUM(N(EH$1),N($R27),1)),CHOOSE(AC[[M]:[M]],1,1,0,AC[[AB]:[AB]])),PRODUCT(INDEX(CMB[[BD_0O]:[BD_2O]],MATCH(ROUND(MIN(SUM(EH$4,$O27/1000),SUM($O27,EH$4/1000)),3),CMB[[Cmb_ID]:[Cmb_ID]],0),SUM(N(EH$1),N($R27),1)),CHOOSE(AC[[M]:[M]],1,0,1,AC[[DB]:[DB]])),PRODUCT(SUM(ROUND(AVERAGE(VALUE(EH$3),VALUE($P27)),0),CHOOSE(IF(OR(EH$1,$R27),4,INDEX(CMB[[Res_Rare]:[Res_Rare]],MATCH(ROUND(MIN(SUM(EH$4,$O27/1000),SUM($O27,EH$4/1000)),3),CMB[[Cmb_ID]:[Cmb_ID]],0))),-1,-1,0,0)),IF(OR(EH$1,$R27),4,INDEX(CMB[[Cmb_Rare]:[Cmb_Rare]],MATCH(ROUND(MIN(SUM(EH$4,$O27/1000),SUM($O27,EH$4/1000)),3),CMB[[Cmb_ID]:[Cmb_ID]],0))),CHOOSE(AC[[M]:[M]],2,1,1,SUM(AC[[AB]:[DB]])))),""))</f>
        <v/>
      </c>
      <c r="EI27" t="str">
        <f>IF(OR(EI$5="",$S27=""),"",IFERROR(SUM(PRODUCT(INDEX(CMB[[BA_0O]:[BA_2O]],MATCH(ROUND(MIN(SUM(EI$4,$O27/1000),SUM($O27,EI$4/1000)),3),CMB[[Cmb_ID]:[Cmb_ID]],0),SUM(N(EI$1),N($R27),1)),CHOOSE(AC[[M]:[M]],1,1,0,AC[[AB]:[AB]])),PRODUCT(INDEX(CMB[[BD_0O]:[BD_2O]],MATCH(ROUND(MIN(SUM(EI$4,$O27/1000),SUM($O27,EI$4/1000)),3),CMB[[Cmb_ID]:[Cmb_ID]],0),SUM(N(EI$1),N($R27),1)),CHOOSE(AC[[M]:[M]],1,0,1,AC[[DB]:[DB]])),PRODUCT(SUM(ROUND(AVERAGE(VALUE(EI$3),VALUE($P27)),0),CHOOSE(IF(OR(EI$1,$R27),4,INDEX(CMB[[Res_Rare]:[Res_Rare]],MATCH(ROUND(MIN(SUM(EI$4,$O27/1000),SUM($O27,EI$4/1000)),3),CMB[[Cmb_ID]:[Cmb_ID]],0))),-1,-1,0,0)),IF(OR(EI$1,$R27),4,INDEX(CMB[[Cmb_Rare]:[Cmb_Rare]],MATCH(ROUND(MIN(SUM(EI$4,$O27/1000),SUM($O27,EI$4/1000)),3),CMB[[Cmb_ID]:[Cmb_ID]],0))),CHOOSE(AC[[M]:[M]],2,1,1,SUM(AC[[AB]:[DB]])))),""))</f>
        <v/>
      </c>
      <c r="EJ27" t="str">
        <f>IF(OR(EJ$5="",$S27=""),"",IFERROR(SUM(PRODUCT(INDEX(CMB[[BA_0O]:[BA_2O]],MATCH(ROUND(MIN(SUM(EJ$4,$O27/1000),SUM($O27,EJ$4/1000)),3),CMB[[Cmb_ID]:[Cmb_ID]],0),SUM(N(EJ$1),N($R27),1)),CHOOSE(AC[[M]:[M]],1,1,0,AC[[AB]:[AB]])),PRODUCT(INDEX(CMB[[BD_0O]:[BD_2O]],MATCH(ROUND(MIN(SUM(EJ$4,$O27/1000),SUM($O27,EJ$4/1000)),3),CMB[[Cmb_ID]:[Cmb_ID]],0),SUM(N(EJ$1),N($R27),1)),CHOOSE(AC[[M]:[M]],1,0,1,AC[[DB]:[DB]])),PRODUCT(SUM(ROUND(AVERAGE(VALUE(EJ$3),VALUE($P27)),0),CHOOSE(IF(OR(EJ$1,$R27),4,INDEX(CMB[[Res_Rare]:[Res_Rare]],MATCH(ROUND(MIN(SUM(EJ$4,$O27/1000),SUM($O27,EJ$4/1000)),3),CMB[[Cmb_ID]:[Cmb_ID]],0))),-1,-1,0,0)),IF(OR(EJ$1,$R27),4,INDEX(CMB[[Cmb_Rare]:[Cmb_Rare]],MATCH(ROUND(MIN(SUM(EJ$4,$O27/1000),SUM($O27,EJ$4/1000)),3),CMB[[Cmb_ID]:[Cmb_ID]],0))),CHOOSE(AC[[M]:[M]],2,1,1,SUM(AC[[AB]:[DB]])))),""))</f>
        <v/>
      </c>
      <c r="EK27" t="str">
        <f>IF(OR(EK$5="",$S27=""),"",IFERROR(SUM(PRODUCT(INDEX(CMB[[BA_0O]:[BA_2O]],MATCH(ROUND(MIN(SUM(EK$4,$O27/1000),SUM($O27,EK$4/1000)),3),CMB[[Cmb_ID]:[Cmb_ID]],0),SUM(N(EK$1),N($R27),1)),CHOOSE(AC[[M]:[M]],1,1,0,AC[[AB]:[AB]])),PRODUCT(INDEX(CMB[[BD_0O]:[BD_2O]],MATCH(ROUND(MIN(SUM(EK$4,$O27/1000),SUM($O27,EK$4/1000)),3),CMB[[Cmb_ID]:[Cmb_ID]],0),SUM(N(EK$1),N($R27),1)),CHOOSE(AC[[M]:[M]],1,0,1,AC[[DB]:[DB]])),PRODUCT(SUM(ROUND(AVERAGE(VALUE(EK$3),VALUE($P27)),0),CHOOSE(IF(OR(EK$1,$R27),4,INDEX(CMB[[Res_Rare]:[Res_Rare]],MATCH(ROUND(MIN(SUM(EK$4,$O27/1000),SUM($O27,EK$4/1000)),3),CMB[[Cmb_ID]:[Cmb_ID]],0))),-1,-1,0,0)),IF(OR(EK$1,$R27),4,INDEX(CMB[[Cmb_Rare]:[Cmb_Rare]],MATCH(ROUND(MIN(SUM(EK$4,$O27/1000),SUM($O27,EK$4/1000)),3),CMB[[Cmb_ID]:[Cmb_ID]],0))),CHOOSE(AC[[M]:[M]],2,1,1,SUM(AC[[AB]:[DB]])))),""))</f>
        <v/>
      </c>
      <c r="EL27" t="str">
        <f>IF(OR(EL$5="",$S27=""),"",IFERROR(SUM(PRODUCT(INDEX(CMB[[BA_0O]:[BA_2O]],MATCH(ROUND(MIN(SUM(EL$4,$O27/1000),SUM($O27,EL$4/1000)),3),CMB[[Cmb_ID]:[Cmb_ID]],0),SUM(N(EL$1),N($R27),1)),CHOOSE(AC[[M]:[M]],1,1,0,AC[[AB]:[AB]])),PRODUCT(INDEX(CMB[[BD_0O]:[BD_2O]],MATCH(ROUND(MIN(SUM(EL$4,$O27/1000),SUM($O27,EL$4/1000)),3),CMB[[Cmb_ID]:[Cmb_ID]],0),SUM(N(EL$1),N($R27),1)),CHOOSE(AC[[M]:[M]],1,0,1,AC[[DB]:[DB]])),PRODUCT(SUM(ROUND(AVERAGE(VALUE(EL$3),VALUE($P27)),0),CHOOSE(IF(OR(EL$1,$R27),4,INDEX(CMB[[Res_Rare]:[Res_Rare]],MATCH(ROUND(MIN(SUM(EL$4,$O27/1000),SUM($O27,EL$4/1000)),3),CMB[[Cmb_ID]:[Cmb_ID]],0))),-1,-1,0,0)),IF(OR(EL$1,$R27),4,INDEX(CMB[[Cmb_Rare]:[Cmb_Rare]],MATCH(ROUND(MIN(SUM(EL$4,$O27/1000),SUM($O27,EL$4/1000)),3),CMB[[Cmb_ID]:[Cmb_ID]],0))),CHOOSE(AC[[M]:[M]],2,1,1,SUM(AC[[AB]:[DB]])))),""))</f>
        <v/>
      </c>
      <c r="EM27" t="str">
        <f>IF(OR(EM$5="",$S27=""),"",IFERROR(SUM(PRODUCT(INDEX(CMB[[BA_0O]:[BA_2O]],MATCH(ROUND(MIN(SUM(EM$4,$O27/1000),SUM($O27,EM$4/1000)),3),CMB[[Cmb_ID]:[Cmb_ID]],0),SUM(N(EM$1),N($R27),1)),CHOOSE(AC[[M]:[M]],1,1,0,AC[[AB]:[AB]])),PRODUCT(INDEX(CMB[[BD_0O]:[BD_2O]],MATCH(ROUND(MIN(SUM(EM$4,$O27/1000),SUM($O27,EM$4/1000)),3),CMB[[Cmb_ID]:[Cmb_ID]],0),SUM(N(EM$1),N($R27),1)),CHOOSE(AC[[M]:[M]],1,0,1,AC[[DB]:[DB]])),PRODUCT(SUM(ROUND(AVERAGE(VALUE(EM$3),VALUE($P27)),0),CHOOSE(IF(OR(EM$1,$R27),4,INDEX(CMB[[Res_Rare]:[Res_Rare]],MATCH(ROUND(MIN(SUM(EM$4,$O27/1000),SUM($O27,EM$4/1000)),3),CMB[[Cmb_ID]:[Cmb_ID]],0))),-1,-1,0,0)),IF(OR(EM$1,$R27),4,INDEX(CMB[[Cmb_Rare]:[Cmb_Rare]],MATCH(ROUND(MIN(SUM(EM$4,$O27/1000),SUM($O27,EM$4/1000)),3),CMB[[Cmb_ID]:[Cmb_ID]],0))),CHOOSE(AC[[M]:[M]],2,1,1,SUM(AC[[AB]:[DB]])))),""))</f>
        <v/>
      </c>
      <c r="EN27" t="str">
        <f>IF(OR(EN$5="",$S27=""),"",IFERROR(SUM(PRODUCT(INDEX(CMB[[BA_0O]:[BA_2O]],MATCH(ROUND(MIN(SUM(EN$4,$O27/1000),SUM($O27,EN$4/1000)),3),CMB[[Cmb_ID]:[Cmb_ID]],0),SUM(N(EN$1),N($R27),1)),CHOOSE(AC[[M]:[M]],1,1,0,AC[[AB]:[AB]])),PRODUCT(INDEX(CMB[[BD_0O]:[BD_2O]],MATCH(ROUND(MIN(SUM(EN$4,$O27/1000),SUM($O27,EN$4/1000)),3),CMB[[Cmb_ID]:[Cmb_ID]],0),SUM(N(EN$1),N($R27),1)),CHOOSE(AC[[M]:[M]],1,0,1,AC[[DB]:[DB]])),PRODUCT(SUM(ROUND(AVERAGE(VALUE(EN$3),VALUE($P27)),0),CHOOSE(IF(OR(EN$1,$R27),4,INDEX(CMB[[Res_Rare]:[Res_Rare]],MATCH(ROUND(MIN(SUM(EN$4,$O27/1000),SUM($O27,EN$4/1000)),3),CMB[[Cmb_ID]:[Cmb_ID]],0))),-1,-1,0,0)),IF(OR(EN$1,$R27),4,INDEX(CMB[[Cmb_Rare]:[Cmb_Rare]],MATCH(ROUND(MIN(SUM(EN$4,$O27/1000),SUM($O27,EN$4/1000)),3),CMB[[Cmb_ID]:[Cmb_ID]],0))),CHOOSE(AC[[M]:[M]],2,1,1,SUM(AC[[AB]:[DB]])))),""))</f>
        <v/>
      </c>
      <c r="EO27" t="str">
        <f>IF(OR(EO$5="",$S27=""),"",IFERROR(SUM(PRODUCT(INDEX(CMB[[BA_0O]:[BA_2O]],MATCH(ROUND(MIN(SUM(EO$4,$O27/1000),SUM($O27,EO$4/1000)),3),CMB[[Cmb_ID]:[Cmb_ID]],0),SUM(N(EO$1),N($R27),1)),CHOOSE(AC[[M]:[M]],1,1,0,AC[[AB]:[AB]])),PRODUCT(INDEX(CMB[[BD_0O]:[BD_2O]],MATCH(ROUND(MIN(SUM(EO$4,$O27/1000),SUM($O27,EO$4/1000)),3),CMB[[Cmb_ID]:[Cmb_ID]],0),SUM(N(EO$1),N($R27),1)),CHOOSE(AC[[M]:[M]],1,0,1,AC[[DB]:[DB]])),PRODUCT(SUM(ROUND(AVERAGE(VALUE(EO$3),VALUE($P27)),0),CHOOSE(IF(OR(EO$1,$R27),4,INDEX(CMB[[Res_Rare]:[Res_Rare]],MATCH(ROUND(MIN(SUM(EO$4,$O27/1000),SUM($O27,EO$4/1000)),3),CMB[[Cmb_ID]:[Cmb_ID]],0))),-1,-1,0,0)),IF(OR(EO$1,$R27),4,INDEX(CMB[[Cmb_Rare]:[Cmb_Rare]],MATCH(ROUND(MIN(SUM(EO$4,$O27/1000),SUM($O27,EO$4/1000)),3),CMB[[Cmb_ID]:[Cmb_ID]],0))),CHOOSE(AC[[M]:[M]],2,1,1,SUM(AC[[AB]:[DB]])))),""))</f>
        <v/>
      </c>
      <c r="EP27" t="str">
        <f>IF(OR(EP$5="",$S27=""),"",IFERROR(SUM(PRODUCT(INDEX(CMB[[BA_0O]:[BA_2O]],MATCH(ROUND(MIN(SUM(EP$4,$O27/1000),SUM($O27,EP$4/1000)),3),CMB[[Cmb_ID]:[Cmb_ID]],0),SUM(N(EP$1),N($R27),1)),CHOOSE(AC[[M]:[M]],1,1,0,AC[[AB]:[AB]])),PRODUCT(INDEX(CMB[[BD_0O]:[BD_2O]],MATCH(ROUND(MIN(SUM(EP$4,$O27/1000),SUM($O27,EP$4/1000)),3),CMB[[Cmb_ID]:[Cmb_ID]],0),SUM(N(EP$1),N($R27),1)),CHOOSE(AC[[M]:[M]],1,0,1,AC[[DB]:[DB]])),PRODUCT(SUM(ROUND(AVERAGE(VALUE(EP$3),VALUE($P27)),0),CHOOSE(IF(OR(EP$1,$R27),4,INDEX(CMB[[Res_Rare]:[Res_Rare]],MATCH(ROUND(MIN(SUM(EP$4,$O27/1000),SUM($O27,EP$4/1000)),3),CMB[[Cmb_ID]:[Cmb_ID]],0))),-1,-1,0,0)),IF(OR(EP$1,$R27),4,INDEX(CMB[[Cmb_Rare]:[Cmb_Rare]],MATCH(ROUND(MIN(SUM(EP$4,$O27/1000),SUM($O27,EP$4/1000)),3),CMB[[Cmb_ID]:[Cmb_ID]],0))),CHOOSE(AC[[M]:[M]],2,1,1,SUM(AC[[AB]:[DB]])))),""))</f>
        <v/>
      </c>
      <c r="EQ27" t="str">
        <f>IF(OR(EQ$5="",$S27=""),"",IFERROR(SUM(PRODUCT(INDEX(CMB[[BA_0O]:[BA_2O]],MATCH(ROUND(MIN(SUM(EQ$4,$O27/1000),SUM($O27,EQ$4/1000)),3),CMB[[Cmb_ID]:[Cmb_ID]],0),SUM(N(EQ$1),N($R27),1)),CHOOSE(AC[[M]:[M]],1,1,0,AC[[AB]:[AB]])),PRODUCT(INDEX(CMB[[BD_0O]:[BD_2O]],MATCH(ROUND(MIN(SUM(EQ$4,$O27/1000),SUM($O27,EQ$4/1000)),3),CMB[[Cmb_ID]:[Cmb_ID]],0),SUM(N(EQ$1),N($R27),1)),CHOOSE(AC[[M]:[M]],1,0,1,AC[[DB]:[DB]])),PRODUCT(SUM(ROUND(AVERAGE(VALUE(EQ$3),VALUE($P27)),0),CHOOSE(IF(OR(EQ$1,$R27),4,INDEX(CMB[[Res_Rare]:[Res_Rare]],MATCH(ROUND(MIN(SUM(EQ$4,$O27/1000),SUM($O27,EQ$4/1000)),3),CMB[[Cmb_ID]:[Cmb_ID]],0))),-1,-1,0,0)),IF(OR(EQ$1,$R27),4,INDEX(CMB[[Cmb_Rare]:[Cmb_Rare]],MATCH(ROUND(MIN(SUM(EQ$4,$O27/1000),SUM($O27,EQ$4/1000)),3),CMB[[Cmb_ID]:[Cmb_ID]],0))),CHOOSE(AC[[M]:[M]],2,1,1,SUM(AC[[AB]:[DB]])))),""))</f>
        <v/>
      </c>
      <c r="ER27" t="str">
        <f>IF(OR(ER$5="",$S27=""),"",IFERROR(SUM(PRODUCT(INDEX(CMB[[BA_0O]:[BA_2O]],MATCH(ROUND(MIN(SUM(ER$4,$O27/1000),SUM($O27,ER$4/1000)),3),CMB[[Cmb_ID]:[Cmb_ID]],0),SUM(N(ER$1),N($R27),1)),CHOOSE(AC[[M]:[M]],1,1,0,AC[[AB]:[AB]])),PRODUCT(INDEX(CMB[[BD_0O]:[BD_2O]],MATCH(ROUND(MIN(SUM(ER$4,$O27/1000),SUM($O27,ER$4/1000)),3),CMB[[Cmb_ID]:[Cmb_ID]],0),SUM(N(ER$1),N($R27),1)),CHOOSE(AC[[M]:[M]],1,0,1,AC[[DB]:[DB]])),PRODUCT(SUM(ROUND(AVERAGE(VALUE(ER$3),VALUE($P27)),0),CHOOSE(IF(OR(ER$1,$R27),4,INDEX(CMB[[Res_Rare]:[Res_Rare]],MATCH(ROUND(MIN(SUM(ER$4,$O27/1000),SUM($O27,ER$4/1000)),3),CMB[[Cmb_ID]:[Cmb_ID]],0))),-1,-1,0,0)),IF(OR(ER$1,$R27),4,INDEX(CMB[[Cmb_Rare]:[Cmb_Rare]],MATCH(ROUND(MIN(SUM(ER$4,$O27/1000),SUM($O27,ER$4/1000)),3),CMB[[Cmb_ID]:[Cmb_ID]],0))),CHOOSE(AC[[M]:[M]],2,1,1,SUM(AC[[AB]:[DB]])))),""))</f>
        <v/>
      </c>
      <c r="ES27" t="str">
        <f>IF(OR(ES$5="",$S27=""),"",IFERROR(SUM(PRODUCT(INDEX(CMB[[BA_0O]:[BA_2O]],MATCH(ROUND(MIN(SUM(ES$4,$O27/1000),SUM($O27,ES$4/1000)),3),CMB[[Cmb_ID]:[Cmb_ID]],0),SUM(N(ES$1),N($R27),1)),CHOOSE(AC[[M]:[M]],1,1,0,AC[[AB]:[AB]])),PRODUCT(INDEX(CMB[[BD_0O]:[BD_2O]],MATCH(ROUND(MIN(SUM(ES$4,$O27/1000),SUM($O27,ES$4/1000)),3),CMB[[Cmb_ID]:[Cmb_ID]],0),SUM(N(ES$1),N($R27),1)),CHOOSE(AC[[M]:[M]],1,0,1,AC[[DB]:[DB]])),PRODUCT(SUM(ROUND(AVERAGE(VALUE(ES$3),VALUE($P27)),0),CHOOSE(IF(OR(ES$1,$R27),4,INDEX(CMB[[Res_Rare]:[Res_Rare]],MATCH(ROUND(MIN(SUM(ES$4,$O27/1000),SUM($O27,ES$4/1000)),3),CMB[[Cmb_ID]:[Cmb_ID]],0))),-1,-1,0,0)),IF(OR(ES$1,$R27),4,INDEX(CMB[[Cmb_Rare]:[Cmb_Rare]],MATCH(ROUND(MIN(SUM(ES$4,$O27/1000),SUM($O27,ES$4/1000)),3),CMB[[Cmb_ID]:[Cmb_ID]],0))),CHOOSE(AC[[M]:[M]],2,1,1,SUM(AC[[AB]:[DB]])))),""))</f>
        <v/>
      </c>
      <c r="ET27" t="str">
        <f>IF(OR(ET$5="",$S27=""),"",IFERROR(SUM(PRODUCT(INDEX(CMB[[BA_0O]:[BA_2O]],MATCH(ROUND(MIN(SUM(ET$4,$O27/1000),SUM($O27,ET$4/1000)),3),CMB[[Cmb_ID]:[Cmb_ID]],0),SUM(N(ET$1),N($R27),1)),CHOOSE(AC[[M]:[M]],1,1,0,AC[[AB]:[AB]])),PRODUCT(INDEX(CMB[[BD_0O]:[BD_2O]],MATCH(ROUND(MIN(SUM(ET$4,$O27/1000),SUM($O27,ET$4/1000)),3),CMB[[Cmb_ID]:[Cmb_ID]],0),SUM(N(ET$1),N($R27),1)),CHOOSE(AC[[M]:[M]],1,0,1,AC[[DB]:[DB]])),PRODUCT(SUM(ROUND(AVERAGE(VALUE(ET$3),VALUE($P27)),0),CHOOSE(IF(OR(ET$1,$R27),4,INDEX(CMB[[Res_Rare]:[Res_Rare]],MATCH(ROUND(MIN(SUM(ET$4,$O27/1000),SUM($O27,ET$4/1000)),3),CMB[[Cmb_ID]:[Cmb_ID]],0))),-1,-1,0,0)),IF(OR(ET$1,$R27),4,INDEX(CMB[[Cmb_Rare]:[Cmb_Rare]],MATCH(ROUND(MIN(SUM(ET$4,$O27/1000),SUM($O27,ET$4/1000)),3),CMB[[Cmb_ID]:[Cmb_ID]],0))),CHOOSE(AC[[M]:[M]],2,1,1,SUM(AC[[AB]:[DB]])))),""))</f>
        <v/>
      </c>
      <c r="EU27" t="str">
        <f>IF(OR(EU$5="",$S27=""),"",IFERROR(SUM(PRODUCT(INDEX(CMB[[BA_0O]:[BA_2O]],MATCH(ROUND(MIN(SUM(EU$4,$O27/1000),SUM($O27,EU$4/1000)),3),CMB[[Cmb_ID]:[Cmb_ID]],0),SUM(N(EU$1),N($R27),1)),CHOOSE(AC[[M]:[M]],1,1,0,AC[[AB]:[AB]])),PRODUCT(INDEX(CMB[[BD_0O]:[BD_2O]],MATCH(ROUND(MIN(SUM(EU$4,$O27/1000),SUM($O27,EU$4/1000)),3),CMB[[Cmb_ID]:[Cmb_ID]],0),SUM(N(EU$1),N($R27),1)),CHOOSE(AC[[M]:[M]],1,0,1,AC[[DB]:[DB]])),PRODUCT(SUM(ROUND(AVERAGE(VALUE(EU$3),VALUE($P27)),0),CHOOSE(IF(OR(EU$1,$R27),4,INDEX(CMB[[Res_Rare]:[Res_Rare]],MATCH(ROUND(MIN(SUM(EU$4,$O27/1000),SUM($O27,EU$4/1000)),3),CMB[[Cmb_ID]:[Cmb_ID]],0))),-1,-1,0,0)),IF(OR(EU$1,$R27),4,INDEX(CMB[[Cmb_Rare]:[Cmb_Rare]],MATCH(ROUND(MIN(SUM(EU$4,$O27/1000),SUM($O27,EU$4/1000)),3),CMB[[Cmb_ID]:[Cmb_ID]],0))),CHOOSE(AC[[M]:[M]],2,1,1,SUM(AC[[AB]:[DB]])))),""))</f>
        <v/>
      </c>
      <c r="EV27" t="str">
        <f>IF(OR(EV$5="",$S27=""),"",IFERROR(SUM(PRODUCT(INDEX(CMB[[BA_0O]:[BA_2O]],MATCH(ROUND(MIN(SUM(EV$4,$O27/1000),SUM($O27,EV$4/1000)),3),CMB[[Cmb_ID]:[Cmb_ID]],0),SUM(N(EV$1),N($R27),1)),CHOOSE(AC[[M]:[M]],1,1,0,AC[[AB]:[AB]])),PRODUCT(INDEX(CMB[[BD_0O]:[BD_2O]],MATCH(ROUND(MIN(SUM(EV$4,$O27/1000),SUM($O27,EV$4/1000)),3),CMB[[Cmb_ID]:[Cmb_ID]],0),SUM(N(EV$1),N($R27),1)),CHOOSE(AC[[M]:[M]],1,0,1,AC[[DB]:[DB]])),PRODUCT(SUM(ROUND(AVERAGE(VALUE(EV$3),VALUE($P27)),0),CHOOSE(IF(OR(EV$1,$R27),4,INDEX(CMB[[Res_Rare]:[Res_Rare]],MATCH(ROUND(MIN(SUM(EV$4,$O27/1000),SUM($O27,EV$4/1000)),3),CMB[[Cmb_ID]:[Cmb_ID]],0))),-1,-1,0,0)),IF(OR(EV$1,$R27),4,INDEX(CMB[[Cmb_Rare]:[Cmb_Rare]],MATCH(ROUND(MIN(SUM(EV$4,$O27/1000),SUM($O27,EV$4/1000)),3),CMB[[Cmb_ID]:[Cmb_ID]],0))),CHOOSE(AC[[M]:[M]],2,1,1,SUM(AC[[AB]:[DB]])))),""))</f>
        <v/>
      </c>
      <c r="EW27" t="str">
        <f>IF(OR(EW$5="",$S27=""),"",IFERROR(SUM(PRODUCT(INDEX(CMB[[BA_0O]:[BA_2O]],MATCH(ROUND(MIN(SUM(EW$4,$O27/1000),SUM($O27,EW$4/1000)),3),CMB[[Cmb_ID]:[Cmb_ID]],0),SUM(N(EW$1),N($R27),1)),CHOOSE(AC[[M]:[M]],1,1,0,AC[[AB]:[AB]])),PRODUCT(INDEX(CMB[[BD_0O]:[BD_2O]],MATCH(ROUND(MIN(SUM(EW$4,$O27/1000),SUM($O27,EW$4/1000)),3),CMB[[Cmb_ID]:[Cmb_ID]],0),SUM(N(EW$1),N($R27),1)),CHOOSE(AC[[M]:[M]],1,0,1,AC[[DB]:[DB]])),PRODUCT(SUM(ROUND(AVERAGE(VALUE(EW$3),VALUE($P27)),0),CHOOSE(IF(OR(EW$1,$R27),4,INDEX(CMB[[Res_Rare]:[Res_Rare]],MATCH(ROUND(MIN(SUM(EW$4,$O27/1000),SUM($O27,EW$4/1000)),3),CMB[[Cmb_ID]:[Cmb_ID]],0))),-1,-1,0,0)),IF(OR(EW$1,$R27),4,INDEX(CMB[[Cmb_Rare]:[Cmb_Rare]],MATCH(ROUND(MIN(SUM(EW$4,$O27/1000),SUM($O27,EW$4/1000)),3),CMB[[Cmb_ID]:[Cmb_ID]],0))),CHOOSE(AC[[M]:[M]],2,1,1,SUM(AC[[AB]:[DB]])))),""))</f>
        <v/>
      </c>
      <c r="EX27" t="str">
        <f>IF(OR(EX$5="",$S27=""),"",IFERROR(SUM(PRODUCT(INDEX(CMB[[BA_0O]:[BA_2O]],MATCH(ROUND(MIN(SUM(EX$4,$O27/1000),SUM($O27,EX$4/1000)),3),CMB[[Cmb_ID]:[Cmb_ID]],0),SUM(N(EX$1),N($R27),1)),CHOOSE(AC[[M]:[M]],1,1,0,AC[[AB]:[AB]])),PRODUCT(INDEX(CMB[[BD_0O]:[BD_2O]],MATCH(ROUND(MIN(SUM(EX$4,$O27/1000),SUM($O27,EX$4/1000)),3),CMB[[Cmb_ID]:[Cmb_ID]],0),SUM(N(EX$1),N($R27),1)),CHOOSE(AC[[M]:[M]],1,0,1,AC[[DB]:[DB]])),PRODUCT(SUM(ROUND(AVERAGE(VALUE(EX$3),VALUE($P27)),0),CHOOSE(IF(OR(EX$1,$R27),4,INDEX(CMB[[Res_Rare]:[Res_Rare]],MATCH(ROUND(MIN(SUM(EX$4,$O27/1000),SUM($O27,EX$4/1000)),3),CMB[[Cmb_ID]:[Cmb_ID]],0))),-1,-1,0,0)),IF(OR(EX$1,$R27),4,INDEX(CMB[[Cmb_Rare]:[Cmb_Rare]],MATCH(ROUND(MIN(SUM(EX$4,$O27/1000),SUM($O27,EX$4/1000)),3),CMB[[Cmb_ID]:[Cmb_ID]],0))),CHOOSE(AC[[M]:[M]],2,1,1,SUM(AC[[AB]:[DB]])))),""))</f>
        <v/>
      </c>
      <c r="EY27" t="str">
        <f>IF(OR(EY$5="",$S27=""),"",IFERROR(SUM(PRODUCT(INDEX(CMB[[BA_0O]:[BA_2O]],MATCH(ROUND(MIN(SUM(EY$4,$O27/1000),SUM($O27,EY$4/1000)),3),CMB[[Cmb_ID]:[Cmb_ID]],0),SUM(N(EY$1),N($R27),1)),CHOOSE(AC[[M]:[M]],1,1,0,AC[[AB]:[AB]])),PRODUCT(INDEX(CMB[[BD_0O]:[BD_2O]],MATCH(ROUND(MIN(SUM(EY$4,$O27/1000),SUM($O27,EY$4/1000)),3),CMB[[Cmb_ID]:[Cmb_ID]],0),SUM(N(EY$1),N($R27),1)),CHOOSE(AC[[M]:[M]],1,0,1,AC[[DB]:[DB]])),PRODUCT(SUM(ROUND(AVERAGE(VALUE(EY$3),VALUE($P27)),0),CHOOSE(IF(OR(EY$1,$R27),4,INDEX(CMB[[Res_Rare]:[Res_Rare]],MATCH(ROUND(MIN(SUM(EY$4,$O27/1000),SUM($O27,EY$4/1000)),3),CMB[[Cmb_ID]:[Cmb_ID]],0))),-1,-1,0,0)),IF(OR(EY$1,$R27),4,INDEX(CMB[[Cmb_Rare]:[Cmb_Rare]],MATCH(ROUND(MIN(SUM(EY$4,$O27/1000),SUM($O27,EY$4/1000)),3),CMB[[Cmb_ID]:[Cmb_ID]],0))),CHOOSE(AC[[M]:[M]],2,1,1,SUM(AC[[AB]:[DB]])))),""))</f>
        <v/>
      </c>
      <c r="EZ27" t="str">
        <f>IF(OR(EZ$5="",$S27=""),"",IFERROR(SUM(PRODUCT(INDEX(CMB[[BA_0O]:[BA_2O]],MATCH(ROUND(MIN(SUM(EZ$4,$O27/1000),SUM($O27,EZ$4/1000)),3),CMB[[Cmb_ID]:[Cmb_ID]],0),SUM(N(EZ$1),N($R27),1)),CHOOSE(AC[[M]:[M]],1,1,0,AC[[AB]:[AB]])),PRODUCT(INDEX(CMB[[BD_0O]:[BD_2O]],MATCH(ROUND(MIN(SUM(EZ$4,$O27/1000),SUM($O27,EZ$4/1000)),3),CMB[[Cmb_ID]:[Cmb_ID]],0),SUM(N(EZ$1),N($R27),1)),CHOOSE(AC[[M]:[M]],1,0,1,AC[[DB]:[DB]])),PRODUCT(SUM(ROUND(AVERAGE(VALUE(EZ$3),VALUE($P27)),0),CHOOSE(IF(OR(EZ$1,$R27),4,INDEX(CMB[[Res_Rare]:[Res_Rare]],MATCH(ROUND(MIN(SUM(EZ$4,$O27/1000),SUM($O27,EZ$4/1000)),3),CMB[[Cmb_ID]:[Cmb_ID]],0))),-1,-1,0,0)),IF(OR(EZ$1,$R27),4,INDEX(CMB[[Cmb_Rare]:[Cmb_Rare]],MATCH(ROUND(MIN(SUM(EZ$4,$O27/1000),SUM($O27,EZ$4/1000)),3),CMB[[Cmb_ID]:[Cmb_ID]],0))),CHOOSE(AC[[M]:[M]],2,1,1,SUM(AC[[AB]:[DB]])))),""))</f>
        <v/>
      </c>
      <c r="FA27" t="str">
        <f>IF(OR(FA$5="",$S27=""),"",IFERROR(SUM(PRODUCT(INDEX(CMB[[BA_0O]:[BA_2O]],MATCH(ROUND(MIN(SUM(FA$4,$O27/1000),SUM($O27,FA$4/1000)),3),CMB[[Cmb_ID]:[Cmb_ID]],0),SUM(N(FA$1),N($R27),1)),CHOOSE(AC[[M]:[M]],1,1,0,AC[[AB]:[AB]])),PRODUCT(INDEX(CMB[[BD_0O]:[BD_2O]],MATCH(ROUND(MIN(SUM(FA$4,$O27/1000),SUM($O27,FA$4/1000)),3),CMB[[Cmb_ID]:[Cmb_ID]],0),SUM(N(FA$1),N($R27),1)),CHOOSE(AC[[M]:[M]],1,0,1,AC[[DB]:[DB]])),PRODUCT(SUM(ROUND(AVERAGE(VALUE(FA$3),VALUE($P27)),0),CHOOSE(IF(OR(FA$1,$R27),4,INDEX(CMB[[Res_Rare]:[Res_Rare]],MATCH(ROUND(MIN(SUM(FA$4,$O27/1000),SUM($O27,FA$4/1000)),3),CMB[[Cmb_ID]:[Cmb_ID]],0))),-1,-1,0,0)),IF(OR(FA$1,$R27),4,INDEX(CMB[[Cmb_Rare]:[Cmb_Rare]],MATCH(ROUND(MIN(SUM(FA$4,$O27/1000),SUM($O27,FA$4/1000)),3),CMB[[Cmb_ID]:[Cmb_ID]],0))),CHOOSE(AC[[M]:[M]],2,1,1,SUM(AC[[AB]:[DB]])))),""))</f>
        <v/>
      </c>
      <c r="FB27" t="str">
        <f>IF(OR(FB$5="",$S27=""),"",IFERROR(SUM(PRODUCT(INDEX(CMB[[BA_0O]:[BA_2O]],MATCH(ROUND(MIN(SUM(FB$4,$O27/1000),SUM($O27,FB$4/1000)),3),CMB[[Cmb_ID]:[Cmb_ID]],0),SUM(N(FB$1),N($R27),1)),CHOOSE(AC[[M]:[M]],1,1,0,AC[[AB]:[AB]])),PRODUCT(INDEX(CMB[[BD_0O]:[BD_2O]],MATCH(ROUND(MIN(SUM(FB$4,$O27/1000),SUM($O27,FB$4/1000)),3),CMB[[Cmb_ID]:[Cmb_ID]],0),SUM(N(FB$1),N($R27),1)),CHOOSE(AC[[M]:[M]],1,0,1,AC[[DB]:[DB]])),PRODUCT(SUM(ROUND(AVERAGE(VALUE(FB$3),VALUE($P27)),0),CHOOSE(IF(OR(FB$1,$R27),4,INDEX(CMB[[Res_Rare]:[Res_Rare]],MATCH(ROUND(MIN(SUM(FB$4,$O27/1000),SUM($O27,FB$4/1000)),3),CMB[[Cmb_ID]:[Cmb_ID]],0))),-1,-1,0,0)),IF(OR(FB$1,$R27),4,INDEX(CMB[[Cmb_Rare]:[Cmb_Rare]],MATCH(ROUND(MIN(SUM(FB$4,$O27/1000),SUM($O27,FB$4/1000)),3),CMB[[Cmb_ID]:[Cmb_ID]],0))),CHOOSE(AC[[M]:[M]],2,1,1,SUM(AC[[AB]:[DB]])))),""))</f>
        <v/>
      </c>
      <c r="FC27" t="str">
        <f>IF(OR(FC$5="",$S27=""),"",IFERROR(SUM(PRODUCT(INDEX(CMB[[BA_0O]:[BA_2O]],MATCH(ROUND(MIN(SUM(FC$4,$O27/1000),SUM($O27,FC$4/1000)),3),CMB[[Cmb_ID]:[Cmb_ID]],0),SUM(N(FC$1),N($R27),1)),CHOOSE(AC[[M]:[M]],1,1,0,AC[[AB]:[AB]])),PRODUCT(INDEX(CMB[[BD_0O]:[BD_2O]],MATCH(ROUND(MIN(SUM(FC$4,$O27/1000),SUM($O27,FC$4/1000)),3),CMB[[Cmb_ID]:[Cmb_ID]],0),SUM(N(FC$1),N($R27),1)),CHOOSE(AC[[M]:[M]],1,0,1,AC[[DB]:[DB]])),PRODUCT(SUM(ROUND(AVERAGE(VALUE(FC$3),VALUE($P27)),0),CHOOSE(IF(OR(FC$1,$R27),4,INDEX(CMB[[Res_Rare]:[Res_Rare]],MATCH(ROUND(MIN(SUM(FC$4,$O27/1000),SUM($O27,FC$4/1000)),3),CMB[[Cmb_ID]:[Cmb_ID]],0))),-1,-1,0,0)),IF(OR(FC$1,$R27),4,INDEX(CMB[[Cmb_Rare]:[Cmb_Rare]],MATCH(ROUND(MIN(SUM(FC$4,$O27/1000),SUM($O27,FC$4/1000)),3),CMB[[Cmb_ID]:[Cmb_ID]],0))),CHOOSE(AC[[M]:[M]],2,1,1,SUM(AC[[AB]:[DB]])))),""))</f>
        <v/>
      </c>
      <c r="FD27" t="str">
        <f>IF(OR(FD$5="",$S27=""),"",IFERROR(SUM(PRODUCT(INDEX(CMB[[BA_0O]:[BA_2O]],MATCH(ROUND(MIN(SUM(FD$4,$O27/1000),SUM($O27,FD$4/1000)),3),CMB[[Cmb_ID]:[Cmb_ID]],0),SUM(N(FD$1),N($R27),1)),CHOOSE(AC[[M]:[M]],1,1,0,AC[[AB]:[AB]])),PRODUCT(INDEX(CMB[[BD_0O]:[BD_2O]],MATCH(ROUND(MIN(SUM(FD$4,$O27/1000),SUM($O27,FD$4/1000)),3),CMB[[Cmb_ID]:[Cmb_ID]],0),SUM(N(FD$1),N($R27),1)),CHOOSE(AC[[M]:[M]],1,0,1,AC[[DB]:[DB]])),PRODUCT(SUM(ROUND(AVERAGE(VALUE(FD$3),VALUE($P27)),0),CHOOSE(IF(OR(FD$1,$R27),4,INDEX(CMB[[Res_Rare]:[Res_Rare]],MATCH(ROUND(MIN(SUM(FD$4,$O27/1000),SUM($O27,FD$4/1000)),3),CMB[[Cmb_ID]:[Cmb_ID]],0))),-1,-1,0,0)),IF(OR(FD$1,$R27),4,INDEX(CMB[[Cmb_Rare]:[Cmb_Rare]],MATCH(ROUND(MIN(SUM(FD$4,$O27/1000),SUM($O27,FD$4/1000)),3),CMB[[Cmb_ID]:[Cmb_ID]],0))),CHOOSE(AC[[M]:[M]],2,1,1,SUM(AC[[AB]:[DB]])))),""))</f>
        <v/>
      </c>
      <c r="FE27" t="str">
        <f>IF(OR(FE$5="",$S27=""),"",IFERROR(SUM(PRODUCT(INDEX(CMB[[BA_0O]:[BA_2O]],MATCH(ROUND(MIN(SUM(FE$4,$O27/1000),SUM($O27,FE$4/1000)),3),CMB[[Cmb_ID]:[Cmb_ID]],0),SUM(N(FE$1),N($R27),1)),CHOOSE(AC[[M]:[M]],1,1,0,AC[[AB]:[AB]])),PRODUCT(INDEX(CMB[[BD_0O]:[BD_2O]],MATCH(ROUND(MIN(SUM(FE$4,$O27/1000),SUM($O27,FE$4/1000)),3),CMB[[Cmb_ID]:[Cmb_ID]],0),SUM(N(FE$1),N($R27),1)),CHOOSE(AC[[M]:[M]],1,0,1,AC[[DB]:[DB]])),PRODUCT(SUM(ROUND(AVERAGE(VALUE(FE$3),VALUE($P27)),0),CHOOSE(IF(OR(FE$1,$R27),4,INDEX(CMB[[Res_Rare]:[Res_Rare]],MATCH(ROUND(MIN(SUM(FE$4,$O27/1000),SUM($O27,FE$4/1000)),3),CMB[[Cmb_ID]:[Cmb_ID]],0))),-1,-1,0,0)),IF(OR(FE$1,$R27),4,INDEX(CMB[[Cmb_Rare]:[Cmb_Rare]],MATCH(ROUND(MIN(SUM(FE$4,$O27/1000),SUM($O27,FE$4/1000)),3),CMB[[Cmb_ID]:[Cmb_ID]],0))),CHOOSE(AC[[M]:[M]],2,1,1,SUM(AC[[AB]:[DB]])))),""))</f>
        <v/>
      </c>
      <c r="FF27" t="str">
        <f>IF(OR(FF$5="",$S27=""),"",IFERROR(SUM(PRODUCT(INDEX(CMB[[BA_0O]:[BA_2O]],MATCH(ROUND(MIN(SUM(FF$4,$O27/1000),SUM($O27,FF$4/1000)),3),CMB[[Cmb_ID]:[Cmb_ID]],0),SUM(N(FF$1),N($R27),1)),CHOOSE(AC[[M]:[M]],1,1,0,AC[[AB]:[AB]])),PRODUCT(INDEX(CMB[[BD_0O]:[BD_2O]],MATCH(ROUND(MIN(SUM(FF$4,$O27/1000),SUM($O27,FF$4/1000)),3),CMB[[Cmb_ID]:[Cmb_ID]],0),SUM(N(FF$1),N($R27),1)),CHOOSE(AC[[M]:[M]],1,0,1,AC[[DB]:[DB]])),PRODUCT(SUM(ROUND(AVERAGE(VALUE(FF$3),VALUE($P27)),0),CHOOSE(IF(OR(FF$1,$R27),4,INDEX(CMB[[Res_Rare]:[Res_Rare]],MATCH(ROUND(MIN(SUM(FF$4,$O27/1000),SUM($O27,FF$4/1000)),3),CMB[[Cmb_ID]:[Cmb_ID]],0))),-1,-1,0,0)),IF(OR(FF$1,$R27),4,INDEX(CMB[[Cmb_Rare]:[Cmb_Rare]],MATCH(ROUND(MIN(SUM(FF$4,$O27/1000),SUM($O27,FF$4/1000)),3),CMB[[Cmb_ID]:[Cmb_ID]],0))),CHOOSE(AC[[M]:[M]],2,1,1,SUM(AC[[AB]:[DB]])))),""))</f>
        <v/>
      </c>
      <c r="FG27" t="str">
        <f>IF(OR(FG$5="",$S27=""),"",IFERROR(SUM(PRODUCT(INDEX(CMB[[BA_0O]:[BA_2O]],MATCH(ROUND(MIN(SUM(FG$4,$O27/1000),SUM($O27,FG$4/1000)),3),CMB[[Cmb_ID]:[Cmb_ID]],0),SUM(N(FG$1),N($R27),1)),CHOOSE(AC[[M]:[M]],1,1,0,AC[[AB]:[AB]])),PRODUCT(INDEX(CMB[[BD_0O]:[BD_2O]],MATCH(ROUND(MIN(SUM(FG$4,$O27/1000),SUM($O27,FG$4/1000)),3),CMB[[Cmb_ID]:[Cmb_ID]],0),SUM(N(FG$1),N($R27),1)),CHOOSE(AC[[M]:[M]],1,0,1,AC[[DB]:[DB]])),PRODUCT(SUM(ROUND(AVERAGE(VALUE(FG$3),VALUE($P27)),0),CHOOSE(IF(OR(FG$1,$R27),4,INDEX(CMB[[Res_Rare]:[Res_Rare]],MATCH(ROUND(MIN(SUM(FG$4,$O27/1000),SUM($O27,FG$4/1000)),3),CMB[[Cmb_ID]:[Cmb_ID]],0))),-1,-1,0,0)),IF(OR(FG$1,$R27),4,INDEX(CMB[[Cmb_Rare]:[Cmb_Rare]],MATCH(ROUND(MIN(SUM(FG$4,$O27/1000),SUM($O27,FG$4/1000)),3),CMB[[Cmb_ID]:[Cmb_ID]],0))),CHOOSE(AC[[M]:[M]],2,1,1,SUM(AC[[AB]:[DB]])))),""))</f>
        <v/>
      </c>
      <c r="FH27" t="str">
        <f>IF(OR(FH$5="",$S27=""),"",IFERROR(SUM(PRODUCT(INDEX(CMB[[BA_0O]:[BA_2O]],MATCH(ROUND(MIN(SUM(FH$4,$O27/1000),SUM($O27,FH$4/1000)),3),CMB[[Cmb_ID]:[Cmb_ID]],0),SUM(N(FH$1),N($R27),1)),CHOOSE(AC[[M]:[M]],1,1,0,AC[[AB]:[AB]])),PRODUCT(INDEX(CMB[[BD_0O]:[BD_2O]],MATCH(ROUND(MIN(SUM(FH$4,$O27/1000),SUM($O27,FH$4/1000)),3),CMB[[Cmb_ID]:[Cmb_ID]],0),SUM(N(FH$1),N($R27),1)),CHOOSE(AC[[M]:[M]],1,0,1,AC[[DB]:[DB]])),PRODUCT(SUM(ROUND(AVERAGE(VALUE(FH$3),VALUE($P27)),0),CHOOSE(IF(OR(FH$1,$R27),4,INDEX(CMB[[Res_Rare]:[Res_Rare]],MATCH(ROUND(MIN(SUM(FH$4,$O27/1000),SUM($O27,FH$4/1000)),3),CMB[[Cmb_ID]:[Cmb_ID]],0))),-1,-1,0,0)),IF(OR(FH$1,$R27),4,INDEX(CMB[[Cmb_Rare]:[Cmb_Rare]],MATCH(ROUND(MIN(SUM(FH$4,$O27/1000),SUM($O27,FH$4/1000)),3),CMB[[Cmb_ID]:[Cmb_ID]],0))),CHOOSE(AC[[M]:[M]],2,1,1,SUM(AC[[AB]:[DB]])))),""))</f>
        <v/>
      </c>
      <c r="FI27" t="str">
        <f>IF(OR(FI$5="",$S27=""),"",IFERROR(SUM(PRODUCT(INDEX(CMB[[BA_0O]:[BA_2O]],MATCH(ROUND(MIN(SUM(FI$4,$O27/1000),SUM($O27,FI$4/1000)),3),CMB[[Cmb_ID]:[Cmb_ID]],0),SUM(N(FI$1),N($R27),1)),CHOOSE(AC[[M]:[M]],1,1,0,AC[[AB]:[AB]])),PRODUCT(INDEX(CMB[[BD_0O]:[BD_2O]],MATCH(ROUND(MIN(SUM(FI$4,$O27/1000),SUM($O27,FI$4/1000)),3),CMB[[Cmb_ID]:[Cmb_ID]],0),SUM(N(FI$1),N($R27),1)),CHOOSE(AC[[M]:[M]],1,0,1,AC[[DB]:[DB]])),PRODUCT(SUM(ROUND(AVERAGE(VALUE(FI$3),VALUE($P27)),0),CHOOSE(IF(OR(FI$1,$R27),4,INDEX(CMB[[Res_Rare]:[Res_Rare]],MATCH(ROUND(MIN(SUM(FI$4,$O27/1000),SUM($O27,FI$4/1000)),3),CMB[[Cmb_ID]:[Cmb_ID]],0))),-1,-1,0,0)),IF(OR(FI$1,$R27),4,INDEX(CMB[[Cmb_Rare]:[Cmb_Rare]],MATCH(ROUND(MIN(SUM(FI$4,$O27/1000),SUM($O27,FI$4/1000)),3),CMB[[Cmb_ID]:[Cmb_ID]],0))),CHOOSE(AC[[M]:[M]],2,1,1,SUM(AC[[AB]:[DB]])))),""))</f>
        <v/>
      </c>
      <c r="FJ27" t="str">
        <f>IF(OR(FJ$5="",$S27=""),"",IFERROR(SUM(PRODUCT(INDEX(CMB[[BA_0O]:[BA_2O]],MATCH(ROUND(MIN(SUM(FJ$4,$O27/1000),SUM($O27,FJ$4/1000)),3),CMB[[Cmb_ID]:[Cmb_ID]],0),SUM(N(FJ$1),N($R27),1)),CHOOSE(AC[[M]:[M]],1,1,0,AC[[AB]:[AB]])),PRODUCT(INDEX(CMB[[BD_0O]:[BD_2O]],MATCH(ROUND(MIN(SUM(FJ$4,$O27/1000),SUM($O27,FJ$4/1000)),3),CMB[[Cmb_ID]:[Cmb_ID]],0),SUM(N(FJ$1),N($R27),1)),CHOOSE(AC[[M]:[M]],1,0,1,AC[[DB]:[DB]])),PRODUCT(SUM(ROUND(AVERAGE(VALUE(FJ$3),VALUE($P27)),0),CHOOSE(IF(OR(FJ$1,$R27),4,INDEX(CMB[[Res_Rare]:[Res_Rare]],MATCH(ROUND(MIN(SUM(FJ$4,$O27/1000),SUM($O27,FJ$4/1000)),3),CMB[[Cmb_ID]:[Cmb_ID]],0))),-1,-1,0,0)),IF(OR(FJ$1,$R27),4,INDEX(CMB[[Cmb_Rare]:[Cmb_Rare]],MATCH(ROUND(MIN(SUM(FJ$4,$O27/1000),SUM($O27,FJ$4/1000)),3),CMB[[Cmb_ID]:[Cmb_ID]],0))),CHOOSE(AC[[M]:[M]],2,1,1,SUM(AC[[AB]:[DB]])))),""))</f>
        <v/>
      </c>
      <c r="FK27" t="str">
        <f>IF(OR(FK$5="",$S27=""),"",IFERROR(SUM(PRODUCT(INDEX(CMB[[BA_0O]:[BA_2O]],MATCH(ROUND(MIN(SUM(FK$4,$O27/1000),SUM($O27,FK$4/1000)),3),CMB[[Cmb_ID]:[Cmb_ID]],0),SUM(N(FK$1),N($R27),1)),CHOOSE(AC[[M]:[M]],1,1,0,AC[[AB]:[AB]])),PRODUCT(INDEX(CMB[[BD_0O]:[BD_2O]],MATCH(ROUND(MIN(SUM(FK$4,$O27/1000),SUM($O27,FK$4/1000)),3),CMB[[Cmb_ID]:[Cmb_ID]],0),SUM(N(FK$1),N($R27),1)),CHOOSE(AC[[M]:[M]],1,0,1,AC[[DB]:[DB]])),PRODUCT(SUM(ROUND(AVERAGE(VALUE(FK$3),VALUE($P27)),0),CHOOSE(IF(OR(FK$1,$R27),4,INDEX(CMB[[Res_Rare]:[Res_Rare]],MATCH(ROUND(MIN(SUM(FK$4,$O27/1000),SUM($O27,FK$4/1000)),3),CMB[[Cmb_ID]:[Cmb_ID]],0))),-1,-1,0,0)),IF(OR(FK$1,$R27),4,INDEX(CMB[[Cmb_Rare]:[Cmb_Rare]],MATCH(ROUND(MIN(SUM(FK$4,$O27/1000),SUM($O27,FK$4/1000)),3),CMB[[Cmb_ID]:[Cmb_ID]],0))),CHOOSE(AC[[M]:[M]],2,1,1,SUM(AC[[AB]:[DB]])))),""))</f>
        <v/>
      </c>
      <c r="FL27" t="str">
        <f>IF(OR(FL$5="",$S27=""),"",IFERROR(SUM(PRODUCT(INDEX(CMB[[BA_0O]:[BA_2O]],MATCH(ROUND(MIN(SUM(FL$4,$O27/1000),SUM($O27,FL$4/1000)),3),CMB[[Cmb_ID]:[Cmb_ID]],0),SUM(N(FL$1),N($R27),1)),CHOOSE(AC[[M]:[M]],1,1,0,AC[[AB]:[AB]])),PRODUCT(INDEX(CMB[[BD_0O]:[BD_2O]],MATCH(ROUND(MIN(SUM(FL$4,$O27/1000),SUM($O27,FL$4/1000)),3),CMB[[Cmb_ID]:[Cmb_ID]],0),SUM(N(FL$1),N($R27),1)),CHOOSE(AC[[M]:[M]],1,0,1,AC[[DB]:[DB]])),PRODUCT(SUM(ROUND(AVERAGE(VALUE(FL$3),VALUE($P27)),0),CHOOSE(IF(OR(FL$1,$R27),4,INDEX(CMB[[Res_Rare]:[Res_Rare]],MATCH(ROUND(MIN(SUM(FL$4,$O27/1000),SUM($O27,FL$4/1000)),3),CMB[[Cmb_ID]:[Cmb_ID]],0))),-1,-1,0,0)),IF(OR(FL$1,$R27),4,INDEX(CMB[[Cmb_Rare]:[Cmb_Rare]],MATCH(ROUND(MIN(SUM(FL$4,$O27/1000),SUM($O27,FL$4/1000)),3),CMB[[Cmb_ID]:[Cmb_ID]],0))),CHOOSE(AC[[M]:[M]],2,1,1,SUM(AC[[AB]:[DB]])))),""))</f>
        <v/>
      </c>
      <c r="FM27" t="str">
        <f>IF(OR(FM$5="",$S27=""),"",IFERROR(SUM(PRODUCT(INDEX(CMB[[BA_0O]:[BA_2O]],MATCH(ROUND(MIN(SUM(FM$4,$O27/1000),SUM($O27,FM$4/1000)),3),CMB[[Cmb_ID]:[Cmb_ID]],0),SUM(N(FM$1),N($R27),1)),CHOOSE(AC[[M]:[M]],1,1,0,AC[[AB]:[AB]])),PRODUCT(INDEX(CMB[[BD_0O]:[BD_2O]],MATCH(ROUND(MIN(SUM(FM$4,$O27/1000),SUM($O27,FM$4/1000)),3),CMB[[Cmb_ID]:[Cmb_ID]],0),SUM(N(FM$1),N($R27),1)),CHOOSE(AC[[M]:[M]],1,0,1,AC[[DB]:[DB]])),PRODUCT(SUM(ROUND(AVERAGE(VALUE(FM$3),VALUE($P27)),0),CHOOSE(IF(OR(FM$1,$R27),4,INDEX(CMB[[Res_Rare]:[Res_Rare]],MATCH(ROUND(MIN(SUM(FM$4,$O27/1000),SUM($O27,FM$4/1000)),3),CMB[[Cmb_ID]:[Cmb_ID]],0))),-1,-1,0,0)),IF(OR(FM$1,$R27),4,INDEX(CMB[[Cmb_Rare]:[Cmb_Rare]],MATCH(ROUND(MIN(SUM(FM$4,$O27/1000),SUM($O27,FM$4/1000)),3),CMB[[Cmb_ID]:[Cmb_ID]],0))),CHOOSE(AC[[M]:[M]],2,1,1,SUM(AC[[AB]:[DB]])))),""))</f>
        <v/>
      </c>
      <c r="FN27" s="7">
        <f t="shared" si="24"/>
        <v>566</v>
      </c>
      <c r="FO27" s="7">
        <f t="shared" si="24"/>
        <v>314</v>
      </c>
      <c r="FP27" s="7">
        <f t="shared" si="24"/>
        <v>203</v>
      </c>
      <c r="FQ27" s="7">
        <f t="shared" si="24"/>
        <v>203</v>
      </c>
      <c r="FR27" s="7">
        <f t="shared" si="24"/>
        <v>203</v>
      </c>
      <c r="FS27" s="7">
        <f t="shared" si="24"/>
        <v>203</v>
      </c>
      <c r="FT27" s="7">
        <f>SUM(IF(INDEX(LIB[[Quantity]:[Quantity]],MATCH($S27,LIB[[ID]:[ID]],0))&gt;=COLUMN(A$1),TRUNC(PRODUCT(AVERAGE($FN27:$FS27),POWER(AC[[CR]:[CR]],SUM(SUMIFS($D$11:$D26,$A$11:$A26,$A27,$E$11:$E26,"&gt;="&amp;$E27),SUMIFS($D28:$D$161,$A28:$A$161,$A27,$E28:$E$161,"&gt;"&amp;$E27),COLUMN(A$1),-1)),IF($Q27="Yes",AC[[FB]:[FB]],1))),0),ROW(A16)/-VALUE(1&amp;REPT("0",9-PRODUCT(COLUMN(A$1)-1,3))),1)</f>
        <v>282.999999984</v>
      </c>
      <c r="FU27" s="7">
        <f>SUM(IF(INDEX(LIB[[Quantity]:[Quantity]],MATCH($S27,LIB[[ID]:[ID]],0))&gt;=COLUMN(B$1),TRUNC(PRODUCT(AVERAGE($FN27:$FS27),POWER(AC[[CR]:[CR]],SUM(SUMIFS($D$11:$D26,$A$11:$A26,$A27,$E$11:$E26,"&gt;="&amp;$E27),SUMIFS($D28:$D$161,$A28:$A$161,$A27,$E28:$E$161,"&gt;"&amp;$E27),COLUMN(B$1),-1)),IF($Q27="Yes",AC[[FB]:[FB]],1))),0),ROW(B16)/-VALUE(1&amp;REPT("0",9-PRODUCT(COLUMN(B$1)-1,3))),1)</f>
        <v>225.99998400000001</v>
      </c>
      <c r="FV27" s="7">
        <f>SUM(IF(INDEX(LIB[[Quantity]:[Quantity]],MATCH($S27,LIB[[ID]:[ID]],0))&gt;=COLUMN(C$1),TRUNC(PRODUCT(AVERAGE($FN27:$FS27),POWER(AC[[CR]:[CR]],SUM(SUMIFS($D$11:$D26,$A$11:$A26,$A27,$E$11:$E26,"&gt;="&amp;$E27),SUMIFS($D28:$D$161,$A28:$A$161,$A27,$E28:$E$161,"&gt;"&amp;$E27),COLUMN(C$1),-1)),IF($Q27="Yes",AC[[FB]:[FB]],1))),0),ROW(C16)/-VALUE(1&amp;REPT("0",9-PRODUCT(COLUMN(C$1)-1,3))),1)</f>
        <v>180.98400000000001</v>
      </c>
      <c r="FW27">
        <f t="shared" si="19"/>
        <v>61</v>
      </c>
      <c r="FX27">
        <f t="shared" si="20"/>
        <v>83</v>
      </c>
      <c r="FY27">
        <f t="shared" si="21"/>
        <v>97</v>
      </c>
      <c r="GC27">
        <f t="shared" si="22"/>
        <v>0</v>
      </c>
      <c r="GD27" t="str">
        <f>IFERROR(SUBSTITUTE(SUBSTITUTE(INDEX(SUG[Card],MATCH(ROW(A16),GC$12:GC$161,0))," #2","")," #3",""),"")</f>
        <v>Rainbow (5)</v>
      </c>
      <c r="GE27">
        <f>SUM(GE26,IF(IFERROR(MATCH(GD27,GD$11:GD26,0)&lt;0,TRUE()),1,0))</f>
        <v>16</v>
      </c>
      <c r="GF27" t="str">
        <f t="shared" si="23"/>
        <v>Rainbow (5)</v>
      </c>
      <c r="GI27">
        <f>SUM(SUMIFS(D$11:D26,A$11:A26,A27,B$11:B26,"&gt;="&amp;B27),SUMIFS(D28:D$161,A28:A$161,A27,B28:B$161,"&gt;"&amp;B27),SUMIFS(D$11:D26,A$11:A26,A27&amp;":Onyx"),SUMIFS(D28:D$161,A28:A$161,A27&amp;":Onyx"))</f>
        <v>0</v>
      </c>
      <c r="GP27" t="str">
        <f t="shared" si="16"/>
        <v>Werewolf (5)</v>
      </c>
      <c r="GQ27">
        <f t="shared" si="17"/>
        <v>505</v>
      </c>
      <c r="GR27" t="b">
        <f>COUNTIF(DECK[Card],IFERROR(MID($L27,1,FIND(" #",SUG_Helper[[#This Row],[Card]])-1),SUG_Helper[[#This Row],[Card]]))&gt;=IFERROR(VALUE(RIGHT(SUG_Helper[[#This Row],[Card]])),1)</f>
        <v>1</v>
      </c>
    </row>
    <row r="28" spans="1:200" x14ac:dyDescent="0.35">
      <c r="A28" t="s">
        <v>58</v>
      </c>
      <c r="B28" s="4">
        <v>5</v>
      </c>
      <c r="C28" s="4" t="s">
        <v>74</v>
      </c>
      <c r="D28" s="4">
        <v>3</v>
      </c>
      <c r="E28" t="str">
        <f>IF(INDEX(LIB[Card],ROW(A17))="","",INDEX(LIB[Card],ROW(A17))&amp;" ("&amp;INDEX(LIB[Level],ROW(A17))&amp;")"&amp;IF(INDEX(LIB[Fused],ROW(A17))="Yes","ƒ",""))</f>
        <v>Radiation (5)</v>
      </c>
      <c r="F28">
        <v>17</v>
      </c>
      <c r="G28" t="s">
        <v>1783</v>
      </c>
      <c r="H28" t="str">
        <f>IF(DECK[[#This Row],[Card]]="","",MID(DECK[[#This Row],[Card]],1,FIND(" (",DECK[[#This Row],[Card]])-1))</f>
        <v>Trident</v>
      </c>
      <c r="I28" t="str">
        <f>IF(DECK[[#This Row],[Card]]="","",MID(DECK[[#This Row],[Card]],FIND("(",DECK[[#This Row],[Card]])+1,1))</f>
        <v>5</v>
      </c>
      <c r="J28" t="str">
        <f>IF(DECK[[#This Row],[Card]]="","",IF(RIGHT(DECK[[#This Row],[Card]])="ƒ","Yes","No"))</f>
        <v>No</v>
      </c>
      <c r="L28" t="str">
        <f t="shared" si="11"/>
        <v>Elf (5)</v>
      </c>
      <c r="M28">
        <f t="shared" si="12"/>
        <v>502</v>
      </c>
      <c r="O28" s="6">
        <f>IF(S28="","",MATCH(MID(S28,1,MIN(FIND(" (",S28),IFERROR(FIND(":",S28),50))-1),CC[CC_Name],0))</f>
        <v>88</v>
      </c>
      <c r="P28" s="5" t="str">
        <f t="shared" si="13"/>
        <v>5</v>
      </c>
      <c r="Q28" s="5" t="str">
        <f t="shared" si="18"/>
        <v>No</v>
      </c>
      <c r="R28" s="5" t="b">
        <f t="shared" si="14"/>
        <v>0</v>
      </c>
      <c r="S28" t="str">
        <f>(INDEX(LIB[ID],ROW(A17)))</f>
        <v>Radiation (5)</v>
      </c>
      <c r="T28" t="str">
        <f>IF(OR(T$5="",$S28=""),"",IFERROR(SUM(PRODUCT(INDEX(CMB[[BA_0O]:[BA_2O]],MATCH(ROUND(MIN(SUM(T$4,$O28/1000),SUM($O28,T$4/1000)),3),CMB[[Cmb_ID]:[Cmb_ID]],0),SUM(N(T$1),N($R28),1)),CHOOSE(AC[[M]:[M]],1,1,0,AC[[AB]:[AB]])),PRODUCT(INDEX(CMB[[BD_0O]:[BD_2O]],MATCH(ROUND(MIN(SUM(T$4,$O28/1000),SUM($O28,T$4/1000)),3),CMB[[Cmb_ID]:[Cmb_ID]],0),SUM(N(T$1),N($R28),1)),CHOOSE(AC[[M]:[M]],1,0,1,AC[[DB]:[DB]])),PRODUCT(SUM(ROUND(AVERAGE(VALUE(T$3),VALUE($P28)),0),CHOOSE(IF(OR(T$1,$R28),4,INDEX(CMB[[Res_Rare]:[Res_Rare]],MATCH(ROUND(MIN(SUM(T$4,$O28/1000),SUM($O28,T$4/1000)),3),CMB[[Cmb_ID]:[Cmb_ID]],0))),-1,-1,0,0)),IF(OR(T$1,$R28),4,INDEX(CMB[[Cmb_Rare]:[Cmb_Rare]],MATCH(ROUND(MIN(SUM(T$4,$O28/1000),SUM($O28,T$4/1000)),3),CMB[[Cmb_ID]:[Cmb_ID]],0))),CHOOSE(AC[[M]:[M]],2,1,1,SUM(AC[[AB]:[DB]])))),""))</f>
        <v/>
      </c>
      <c r="U28">
        <f>IF(OR(U$5="",$S28=""),"",IFERROR(SUM(PRODUCT(INDEX(CMB[[BA_0O]:[BA_2O]],MATCH(ROUND(MIN(SUM(U$4,$O28/1000),SUM($O28,U$4/1000)),3),CMB[[Cmb_ID]:[Cmb_ID]],0),SUM(N(U$1),N($R28),1)),CHOOSE(AC[[M]:[M]],1,1,0,AC[[AB]:[AB]])),PRODUCT(INDEX(CMB[[BD_0O]:[BD_2O]],MATCH(ROUND(MIN(SUM(U$4,$O28/1000),SUM($O28,U$4/1000)),3),CMB[[Cmb_ID]:[Cmb_ID]],0),SUM(N(U$1),N($R28),1)),CHOOSE(AC[[M]:[M]],1,0,1,AC[[DB]:[DB]])),PRODUCT(SUM(ROUND(AVERAGE(VALUE(U$3),VALUE($P28)),0),CHOOSE(IF(OR(U$1,$R28),4,INDEX(CMB[[Res_Rare]:[Res_Rare]],MATCH(ROUND(MIN(SUM(U$4,$O28/1000),SUM($O28,U$4/1000)),3),CMB[[Cmb_ID]:[Cmb_ID]],0))),-1,-1,0,0)),IF(OR(U$1,$R28),4,INDEX(CMB[[Cmb_Rare]:[Cmb_Rare]],MATCH(ROUND(MIN(SUM(U$4,$O28/1000),SUM($O28,U$4/1000)),3),CMB[[Cmb_ID]:[Cmb_ID]],0))),CHOOSE(AC[[M]:[M]],2,1,1,SUM(AC[[AB]:[DB]])))),""))</f>
        <v>27</v>
      </c>
      <c r="V28" t="str">
        <f>IF(OR(V$5="",$S28=""),"",IFERROR(SUM(PRODUCT(INDEX(CMB[[BA_0O]:[BA_2O]],MATCH(ROUND(MIN(SUM(V$4,$O28/1000),SUM($O28,V$4/1000)),3),CMB[[Cmb_ID]:[Cmb_ID]],0),SUM(N(V$1),N($R28),1)),CHOOSE(AC[[M]:[M]],1,1,0,AC[[AB]:[AB]])),PRODUCT(INDEX(CMB[[BD_0O]:[BD_2O]],MATCH(ROUND(MIN(SUM(V$4,$O28/1000),SUM($O28,V$4/1000)),3),CMB[[Cmb_ID]:[Cmb_ID]],0),SUM(N(V$1),N($R28),1)),CHOOSE(AC[[M]:[M]],1,0,1,AC[[DB]:[DB]])),PRODUCT(SUM(ROUND(AVERAGE(VALUE(V$3),VALUE($P28)),0),CHOOSE(IF(OR(V$1,$R28),4,INDEX(CMB[[Res_Rare]:[Res_Rare]],MATCH(ROUND(MIN(SUM(V$4,$O28/1000),SUM($O28,V$4/1000)),3),CMB[[Cmb_ID]:[Cmb_ID]],0))),-1,-1,0,0)),IF(OR(V$1,$R28),4,INDEX(CMB[[Cmb_Rare]:[Cmb_Rare]],MATCH(ROUND(MIN(SUM(V$4,$O28/1000),SUM($O28,V$4/1000)),3),CMB[[Cmb_ID]:[Cmb_ID]],0))),CHOOSE(AC[[M]:[M]],2,1,1,SUM(AC[[AB]:[DB]])))),""))</f>
        <v/>
      </c>
      <c r="W28">
        <f>IF(OR(W$5="",$S28=""),"",IFERROR(SUM(PRODUCT(INDEX(CMB[[BA_0O]:[BA_2O]],MATCH(ROUND(MIN(SUM(W$4,$O28/1000),SUM($O28,W$4/1000)),3),CMB[[Cmb_ID]:[Cmb_ID]],0),SUM(N(W$1),N($R28),1)),CHOOSE(AC[[M]:[M]],1,1,0,AC[[AB]:[AB]])),PRODUCT(INDEX(CMB[[BD_0O]:[BD_2O]],MATCH(ROUND(MIN(SUM(W$4,$O28/1000),SUM($O28,W$4/1000)),3),CMB[[Cmb_ID]:[Cmb_ID]],0),SUM(N(W$1),N($R28),1)),CHOOSE(AC[[M]:[M]],1,0,1,AC[[DB]:[DB]])),PRODUCT(SUM(ROUND(AVERAGE(VALUE(W$3),VALUE($P28)),0),CHOOSE(IF(OR(W$1,$R28),4,INDEX(CMB[[Res_Rare]:[Res_Rare]],MATCH(ROUND(MIN(SUM(W$4,$O28/1000),SUM($O28,W$4/1000)),3),CMB[[Cmb_ID]:[Cmb_ID]],0))),-1,-1,0,0)),IF(OR(W$1,$R28),4,INDEX(CMB[[Cmb_Rare]:[Cmb_Rare]],MATCH(ROUND(MIN(SUM(W$4,$O28/1000),SUM($O28,W$4/1000)),3),CMB[[Cmb_ID]:[Cmb_ID]],0))),CHOOSE(AC[[M]:[M]],2,1,1,SUM(AC[[AB]:[DB]])))),""))</f>
        <v>36</v>
      </c>
      <c r="X28">
        <f>IF(OR(X$5="",$S28=""),"",IFERROR(SUM(PRODUCT(INDEX(CMB[[BA_0O]:[BA_2O]],MATCH(ROUND(MIN(SUM(X$4,$O28/1000),SUM($O28,X$4/1000)),3),CMB[[Cmb_ID]:[Cmb_ID]],0),SUM(N(X$1),N($R28),1)),CHOOSE(AC[[M]:[M]],1,1,0,AC[[AB]:[AB]])),PRODUCT(INDEX(CMB[[BD_0O]:[BD_2O]],MATCH(ROUND(MIN(SUM(X$4,$O28/1000),SUM($O28,X$4/1000)),3),CMB[[Cmb_ID]:[Cmb_ID]],0),SUM(N(X$1),N($R28),1)),CHOOSE(AC[[M]:[M]],1,0,1,AC[[DB]:[DB]])),PRODUCT(SUM(ROUND(AVERAGE(VALUE(X$3),VALUE($P28)),0),CHOOSE(IF(OR(X$1,$R28),4,INDEX(CMB[[Res_Rare]:[Res_Rare]],MATCH(ROUND(MIN(SUM(X$4,$O28/1000),SUM($O28,X$4/1000)),3),CMB[[Cmb_ID]:[Cmb_ID]],0))),-1,-1,0,0)),IF(OR(X$1,$R28),4,INDEX(CMB[[Cmb_Rare]:[Cmb_Rare]],MATCH(ROUND(MIN(SUM(X$4,$O28/1000),SUM($O28,X$4/1000)),3),CMB[[Cmb_ID]:[Cmb_ID]],0))),CHOOSE(AC[[M]:[M]],2,1,1,SUM(AC[[AB]:[DB]])))),""))</f>
        <v>37</v>
      </c>
      <c r="Y28">
        <f>IF(OR(Y$5="",$S28=""),"",IFERROR(SUM(PRODUCT(INDEX(CMB[[BA_0O]:[BA_2O]],MATCH(ROUND(MIN(SUM(Y$4,$O28/1000),SUM($O28,Y$4/1000)),3),CMB[[Cmb_ID]:[Cmb_ID]],0),SUM(N(Y$1),N($R28),1)),CHOOSE(AC[[M]:[M]],1,1,0,AC[[AB]:[AB]])),PRODUCT(INDEX(CMB[[BD_0O]:[BD_2O]],MATCH(ROUND(MIN(SUM(Y$4,$O28/1000),SUM($O28,Y$4/1000)),3),CMB[[Cmb_ID]:[Cmb_ID]],0),SUM(N(Y$1),N($R28),1)),CHOOSE(AC[[M]:[M]],1,0,1,AC[[DB]:[DB]])),PRODUCT(SUM(ROUND(AVERAGE(VALUE(Y$3),VALUE($P28)),0),CHOOSE(IF(OR(Y$1,$R28),4,INDEX(CMB[[Res_Rare]:[Res_Rare]],MATCH(ROUND(MIN(SUM(Y$4,$O28/1000),SUM($O28,Y$4/1000)),3),CMB[[Cmb_ID]:[Cmb_ID]],0))),-1,-1,0,0)),IF(OR(Y$1,$R28),4,INDEX(CMB[[Cmb_Rare]:[Cmb_Rare]],MATCH(ROUND(MIN(SUM(Y$4,$O28/1000),SUM($O28,Y$4/1000)),3),CMB[[Cmb_ID]:[Cmb_ID]],0))),CHOOSE(AC[[M]:[M]],2,1,1,SUM(AC[[AB]:[DB]])))),""))</f>
        <v>40</v>
      </c>
      <c r="Z28" t="str">
        <f>IF(OR(Z$5="",$S28=""),"",IFERROR(SUM(PRODUCT(INDEX(CMB[[BA_0O]:[BA_2O]],MATCH(ROUND(MIN(SUM(Z$4,$O28/1000),SUM($O28,Z$4/1000)),3),CMB[[Cmb_ID]:[Cmb_ID]],0),SUM(N(Z$1),N($R28),1)),CHOOSE(AC[[M]:[M]],1,1,0,AC[[AB]:[AB]])),PRODUCT(INDEX(CMB[[BD_0O]:[BD_2O]],MATCH(ROUND(MIN(SUM(Z$4,$O28/1000),SUM($O28,Z$4/1000)),3),CMB[[Cmb_ID]:[Cmb_ID]],0),SUM(N(Z$1),N($R28),1)),CHOOSE(AC[[M]:[M]],1,0,1,AC[[DB]:[DB]])),PRODUCT(SUM(ROUND(AVERAGE(VALUE(Z$3),VALUE($P28)),0),CHOOSE(IF(OR(Z$1,$R28),4,INDEX(CMB[[Res_Rare]:[Res_Rare]],MATCH(ROUND(MIN(SUM(Z$4,$O28/1000),SUM($O28,Z$4/1000)),3),CMB[[Cmb_ID]:[Cmb_ID]],0))),-1,-1,0,0)),IF(OR(Z$1,$R28),4,INDEX(CMB[[Cmb_Rare]:[Cmb_Rare]],MATCH(ROUND(MIN(SUM(Z$4,$O28/1000),SUM($O28,Z$4/1000)),3),CMB[[Cmb_ID]:[Cmb_ID]],0))),CHOOSE(AC[[M]:[M]],2,1,1,SUM(AC[[AB]:[DB]])))),""))</f>
        <v/>
      </c>
      <c r="AA28">
        <f>IF(OR(AA$5="",$S28=""),"",IFERROR(SUM(PRODUCT(INDEX(CMB[[BA_0O]:[BA_2O]],MATCH(ROUND(MIN(SUM(AA$4,$O28/1000),SUM($O28,AA$4/1000)),3),CMB[[Cmb_ID]:[Cmb_ID]],0),SUM(N(AA$1),N($R28),1)),CHOOSE(AC[[M]:[M]],1,1,0,AC[[AB]:[AB]])),PRODUCT(INDEX(CMB[[BD_0O]:[BD_2O]],MATCH(ROUND(MIN(SUM(AA$4,$O28/1000),SUM($O28,AA$4/1000)),3),CMB[[Cmb_ID]:[Cmb_ID]],0),SUM(N(AA$1),N($R28),1)),CHOOSE(AC[[M]:[M]],1,0,1,AC[[DB]:[DB]])),PRODUCT(SUM(ROUND(AVERAGE(VALUE(AA$3),VALUE($P28)),0),CHOOSE(IF(OR(AA$1,$R28),4,INDEX(CMB[[Res_Rare]:[Res_Rare]],MATCH(ROUND(MIN(SUM(AA$4,$O28/1000),SUM($O28,AA$4/1000)),3),CMB[[Cmb_ID]:[Cmb_ID]],0))),-1,-1,0,0)),IF(OR(AA$1,$R28),4,INDEX(CMB[[Cmb_Rare]:[Cmb_Rare]],MATCH(ROUND(MIN(SUM(AA$4,$O28/1000),SUM($O28,AA$4/1000)),3),CMB[[Cmb_ID]:[Cmb_ID]],0))),CHOOSE(AC[[M]:[M]],2,1,1,SUM(AC[[AB]:[DB]])))),""))</f>
        <v>27</v>
      </c>
      <c r="AB28" t="str">
        <f>IF(OR(AB$5="",$S28=""),"",IFERROR(SUM(PRODUCT(INDEX(CMB[[BA_0O]:[BA_2O]],MATCH(ROUND(MIN(SUM(AB$4,$O28/1000),SUM($O28,AB$4/1000)),3),CMB[[Cmb_ID]:[Cmb_ID]],0),SUM(N(AB$1),N($R28),1)),CHOOSE(AC[[M]:[M]],1,1,0,AC[[AB]:[AB]])),PRODUCT(INDEX(CMB[[BD_0O]:[BD_2O]],MATCH(ROUND(MIN(SUM(AB$4,$O28/1000),SUM($O28,AB$4/1000)),3),CMB[[Cmb_ID]:[Cmb_ID]],0),SUM(N(AB$1),N($R28),1)),CHOOSE(AC[[M]:[M]],1,0,1,AC[[DB]:[DB]])),PRODUCT(SUM(ROUND(AVERAGE(VALUE(AB$3),VALUE($P28)),0),CHOOSE(IF(OR(AB$1,$R28),4,INDEX(CMB[[Res_Rare]:[Res_Rare]],MATCH(ROUND(MIN(SUM(AB$4,$O28/1000),SUM($O28,AB$4/1000)),3),CMB[[Cmb_ID]:[Cmb_ID]],0))),-1,-1,0,0)),IF(OR(AB$1,$R28),4,INDEX(CMB[[Cmb_Rare]:[Cmb_Rare]],MATCH(ROUND(MIN(SUM(AB$4,$O28/1000),SUM($O28,AB$4/1000)),3),CMB[[Cmb_ID]:[Cmb_ID]],0))),CHOOSE(AC[[M]:[M]],2,1,1,SUM(AC[[AB]:[DB]])))),""))</f>
        <v/>
      </c>
      <c r="AC28">
        <f>IF(OR(AC$5="",$S28=""),"",IFERROR(SUM(PRODUCT(INDEX(CMB[[BA_0O]:[BA_2O]],MATCH(ROUND(MIN(SUM(AC$4,$O28/1000),SUM($O28,AC$4/1000)),3),CMB[[Cmb_ID]:[Cmb_ID]],0),SUM(N(AC$1),N($R28),1)),CHOOSE(AC[[M]:[M]],1,1,0,AC[[AB]:[AB]])),PRODUCT(INDEX(CMB[[BD_0O]:[BD_2O]],MATCH(ROUND(MIN(SUM(AC$4,$O28/1000),SUM($O28,AC$4/1000)),3),CMB[[Cmb_ID]:[Cmb_ID]],0),SUM(N(AC$1),N($R28),1)),CHOOSE(AC[[M]:[M]],1,0,1,AC[[DB]:[DB]])),PRODUCT(SUM(ROUND(AVERAGE(VALUE(AC$3),VALUE($P28)),0),CHOOSE(IF(OR(AC$1,$R28),4,INDEX(CMB[[Res_Rare]:[Res_Rare]],MATCH(ROUND(MIN(SUM(AC$4,$O28/1000),SUM($O28,AC$4/1000)),3),CMB[[Cmb_ID]:[Cmb_ID]],0))),-1,-1,0,0)),IF(OR(AC$1,$R28),4,INDEX(CMB[[Cmb_Rare]:[Cmb_Rare]],MATCH(ROUND(MIN(SUM(AC$4,$O28/1000),SUM($O28,AC$4/1000)),3),CMB[[Cmb_ID]:[Cmb_ID]],0))),CHOOSE(AC[[M]:[M]],2,1,1,SUM(AC[[AB]:[DB]])))),""))</f>
        <v>26</v>
      </c>
      <c r="AD28">
        <f>IF(OR(AD$5="",$S28=""),"",IFERROR(SUM(PRODUCT(INDEX(CMB[[BA_0O]:[BA_2O]],MATCH(ROUND(MIN(SUM(AD$4,$O28/1000),SUM($O28,AD$4/1000)),3),CMB[[Cmb_ID]:[Cmb_ID]],0),SUM(N(AD$1),N($R28),1)),CHOOSE(AC[[M]:[M]],1,1,0,AC[[AB]:[AB]])),PRODUCT(INDEX(CMB[[BD_0O]:[BD_2O]],MATCH(ROUND(MIN(SUM(AD$4,$O28/1000),SUM($O28,AD$4/1000)),3),CMB[[Cmb_ID]:[Cmb_ID]],0),SUM(N(AD$1),N($R28),1)),CHOOSE(AC[[M]:[M]],1,0,1,AC[[DB]:[DB]])),PRODUCT(SUM(ROUND(AVERAGE(VALUE(AD$3),VALUE($P28)),0),CHOOSE(IF(OR(AD$1,$R28),4,INDEX(CMB[[Res_Rare]:[Res_Rare]],MATCH(ROUND(MIN(SUM(AD$4,$O28/1000),SUM($O28,AD$4/1000)),3),CMB[[Cmb_ID]:[Cmb_ID]],0))),-1,-1,0,0)),IF(OR(AD$1,$R28),4,INDEX(CMB[[Cmb_Rare]:[Cmb_Rare]],MATCH(ROUND(MIN(SUM(AD$4,$O28/1000),SUM($O28,AD$4/1000)),3),CMB[[Cmb_ID]:[Cmb_ID]],0))),CHOOSE(AC[[M]:[M]],2,1,1,SUM(AC[[AB]:[DB]])))),""))</f>
        <v>17</v>
      </c>
      <c r="AE28" t="str">
        <f>IF(OR(AE$5="",$S28=""),"",IFERROR(SUM(PRODUCT(INDEX(CMB[[BA_0O]:[BA_2O]],MATCH(ROUND(MIN(SUM(AE$4,$O28/1000),SUM($O28,AE$4/1000)),3),CMB[[Cmb_ID]:[Cmb_ID]],0),SUM(N(AE$1),N($R28),1)),CHOOSE(AC[[M]:[M]],1,1,0,AC[[AB]:[AB]])),PRODUCT(INDEX(CMB[[BD_0O]:[BD_2O]],MATCH(ROUND(MIN(SUM(AE$4,$O28/1000),SUM($O28,AE$4/1000)),3),CMB[[Cmb_ID]:[Cmb_ID]],0),SUM(N(AE$1),N($R28),1)),CHOOSE(AC[[M]:[M]],1,0,1,AC[[DB]:[DB]])),PRODUCT(SUM(ROUND(AVERAGE(VALUE(AE$3),VALUE($P28)),0),CHOOSE(IF(OR(AE$1,$R28),4,INDEX(CMB[[Res_Rare]:[Res_Rare]],MATCH(ROUND(MIN(SUM(AE$4,$O28/1000),SUM($O28,AE$4/1000)),3),CMB[[Cmb_ID]:[Cmb_ID]],0))),-1,-1,0,0)),IF(OR(AE$1,$R28),4,INDEX(CMB[[Cmb_Rare]:[Cmb_Rare]],MATCH(ROUND(MIN(SUM(AE$4,$O28/1000),SUM($O28,AE$4/1000)),3),CMB[[Cmb_ID]:[Cmb_ID]],0))),CHOOSE(AC[[M]:[M]],2,1,1,SUM(AC[[AB]:[DB]])))),""))</f>
        <v/>
      </c>
      <c r="AF28">
        <f>IF(OR(AF$5="",$S28=""),"",IFERROR(SUM(PRODUCT(INDEX(CMB[[BA_0O]:[BA_2O]],MATCH(ROUND(MIN(SUM(AF$4,$O28/1000),SUM($O28,AF$4/1000)),3),CMB[[Cmb_ID]:[Cmb_ID]],0),SUM(N(AF$1),N($R28),1)),CHOOSE(AC[[M]:[M]],1,1,0,AC[[AB]:[AB]])),PRODUCT(INDEX(CMB[[BD_0O]:[BD_2O]],MATCH(ROUND(MIN(SUM(AF$4,$O28/1000),SUM($O28,AF$4/1000)),3),CMB[[Cmb_ID]:[Cmb_ID]],0),SUM(N(AF$1),N($R28),1)),CHOOSE(AC[[M]:[M]],1,0,1,AC[[DB]:[DB]])),PRODUCT(SUM(ROUND(AVERAGE(VALUE(AF$3),VALUE($P28)),0),CHOOSE(IF(OR(AF$1,$R28),4,INDEX(CMB[[Res_Rare]:[Res_Rare]],MATCH(ROUND(MIN(SUM(AF$4,$O28/1000),SUM($O28,AF$4/1000)),3),CMB[[Cmb_ID]:[Cmb_ID]],0))),-1,-1,0,0)),IF(OR(AF$1,$R28),4,INDEX(CMB[[Cmb_Rare]:[Cmb_Rare]],MATCH(ROUND(MIN(SUM(AF$4,$O28/1000),SUM($O28,AF$4/1000)),3),CMB[[Cmb_ID]:[Cmb_ID]],0))),CHOOSE(AC[[M]:[M]],2,1,1,SUM(AC[[AB]:[DB]])))),""))</f>
        <v>30</v>
      </c>
      <c r="AG28">
        <f>IF(OR(AG$5="",$S28=""),"",IFERROR(SUM(PRODUCT(INDEX(CMB[[BA_0O]:[BA_2O]],MATCH(ROUND(MIN(SUM(AG$4,$O28/1000),SUM($O28,AG$4/1000)),3),CMB[[Cmb_ID]:[Cmb_ID]],0),SUM(N(AG$1),N($R28),1)),CHOOSE(AC[[M]:[M]],1,1,0,AC[[AB]:[AB]])),PRODUCT(INDEX(CMB[[BD_0O]:[BD_2O]],MATCH(ROUND(MIN(SUM(AG$4,$O28/1000),SUM($O28,AG$4/1000)),3),CMB[[Cmb_ID]:[Cmb_ID]],0),SUM(N(AG$1),N($R28),1)),CHOOSE(AC[[M]:[M]],1,0,1,AC[[DB]:[DB]])),PRODUCT(SUM(ROUND(AVERAGE(VALUE(AG$3),VALUE($P28)),0),CHOOSE(IF(OR(AG$1,$R28),4,INDEX(CMB[[Res_Rare]:[Res_Rare]],MATCH(ROUND(MIN(SUM(AG$4,$O28/1000),SUM($O28,AG$4/1000)),3),CMB[[Cmb_ID]:[Cmb_ID]],0))),-1,-1,0,0)),IF(OR(AG$1,$R28),4,INDEX(CMB[[Cmb_Rare]:[Cmb_Rare]],MATCH(ROUND(MIN(SUM(AG$4,$O28/1000),SUM($O28,AG$4/1000)),3),CMB[[Cmb_ID]:[Cmb_ID]],0))),CHOOSE(AC[[M]:[M]],2,1,1,SUM(AC[[AB]:[DB]])))),""))</f>
        <v>38</v>
      </c>
      <c r="AH28">
        <f>IF(OR(AH$5="",$S28=""),"",IFERROR(SUM(PRODUCT(INDEX(CMB[[BA_0O]:[BA_2O]],MATCH(ROUND(MIN(SUM(AH$4,$O28/1000),SUM($O28,AH$4/1000)),3),CMB[[Cmb_ID]:[Cmb_ID]],0),SUM(N(AH$1),N($R28),1)),CHOOSE(AC[[M]:[M]],1,1,0,AC[[AB]:[AB]])),PRODUCT(INDEX(CMB[[BD_0O]:[BD_2O]],MATCH(ROUND(MIN(SUM(AH$4,$O28/1000),SUM($O28,AH$4/1000)),3),CMB[[Cmb_ID]:[Cmb_ID]],0),SUM(N(AH$1),N($R28),1)),CHOOSE(AC[[M]:[M]],1,0,1,AC[[DB]:[DB]])),PRODUCT(SUM(ROUND(AVERAGE(VALUE(AH$3),VALUE($P28)),0),CHOOSE(IF(OR(AH$1,$R28),4,INDEX(CMB[[Res_Rare]:[Res_Rare]],MATCH(ROUND(MIN(SUM(AH$4,$O28/1000),SUM($O28,AH$4/1000)),3),CMB[[Cmb_ID]:[Cmb_ID]],0))),-1,-1,0,0)),IF(OR(AH$1,$R28),4,INDEX(CMB[[Cmb_Rare]:[Cmb_Rare]],MATCH(ROUND(MIN(SUM(AH$4,$O28/1000),SUM($O28,AH$4/1000)),3),CMB[[Cmb_ID]:[Cmb_ID]],0))),CHOOSE(AC[[M]:[M]],2,1,1,SUM(AC[[AB]:[DB]])))),""))</f>
        <v>25</v>
      </c>
      <c r="AI28" t="str">
        <f>IF(OR(AI$5="",$S28=""),"",IFERROR(SUM(PRODUCT(INDEX(CMB[[BA_0O]:[BA_2O]],MATCH(ROUND(MIN(SUM(AI$4,$O28/1000),SUM($O28,AI$4/1000)),3),CMB[[Cmb_ID]:[Cmb_ID]],0),SUM(N(AI$1),N($R28),1)),CHOOSE(AC[[M]:[M]],1,1,0,AC[[AB]:[AB]])),PRODUCT(INDEX(CMB[[BD_0O]:[BD_2O]],MATCH(ROUND(MIN(SUM(AI$4,$O28/1000),SUM($O28,AI$4/1000)),3),CMB[[Cmb_ID]:[Cmb_ID]],0),SUM(N(AI$1),N($R28),1)),CHOOSE(AC[[M]:[M]],1,0,1,AC[[DB]:[DB]])),PRODUCT(SUM(ROUND(AVERAGE(VALUE(AI$3),VALUE($P28)),0),CHOOSE(IF(OR(AI$1,$R28),4,INDEX(CMB[[Res_Rare]:[Res_Rare]],MATCH(ROUND(MIN(SUM(AI$4,$O28/1000),SUM($O28,AI$4/1000)),3),CMB[[Cmb_ID]:[Cmb_ID]],0))),-1,-1,0,0)),IF(OR(AI$1,$R28),4,INDEX(CMB[[Cmb_Rare]:[Cmb_Rare]],MATCH(ROUND(MIN(SUM(AI$4,$O28/1000),SUM($O28,AI$4/1000)),3),CMB[[Cmb_ID]:[Cmb_ID]],0))),CHOOSE(AC[[M]:[M]],2,1,1,SUM(AC[[AB]:[DB]])))),""))</f>
        <v/>
      </c>
      <c r="AJ28">
        <f>IF(OR(AJ$5="",$S28=""),"",IFERROR(SUM(PRODUCT(INDEX(CMB[[BA_0O]:[BA_2O]],MATCH(ROUND(MIN(SUM(AJ$4,$O28/1000),SUM($O28,AJ$4/1000)),3),CMB[[Cmb_ID]:[Cmb_ID]],0),SUM(N(AJ$1),N($R28),1)),CHOOSE(AC[[M]:[M]],1,1,0,AC[[AB]:[AB]])),PRODUCT(INDEX(CMB[[BD_0O]:[BD_2O]],MATCH(ROUND(MIN(SUM(AJ$4,$O28/1000),SUM($O28,AJ$4/1000)),3),CMB[[Cmb_ID]:[Cmb_ID]],0),SUM(N(AJ$1),N($R28),1)),CHOOSE(AC[[M]:[M]],1,0,1,AC[[DB]:[DB]])),PRODUCT(SUM(ROUND(AVERAGE(VALUE(AJ$3),VALUE($P28)),0),CHOOSE(IF(OR(AJ$1,$R28),4,INDEX(CMB[[Res_Rare]:[Res_Rare]],MATCH(ROUND(MIN(SUM(AJ$4,$O28/1000),SUM($O28,AJ$4/1000)),3),CMB[[Cmb_ID]:[Cmb_ID]],0))),-1,-1,0,0)),IF(OR(AJ$1,$R28),4,INDEX(CMB[[Cmb_Rare]:[Cmb_Rare]],MATCH(ROUND(MIN(SUM(AJ$4,$O28/1000),SUM($O28,AJ$4/1000)),3),CMB[[Cmb_ID]:[Cmb_ID]],0))),CHOOSE(AC[[M]:[M]],2,1,1,SUM(AC[[AB]:[DB]])))),""))</f>
        <v>29</v>
      </c>
      <c r="AK28">
        <f>IF(OR(AK$5="",$S28=""),"",IFERROR(SUM(PRODUCT(INDEX(CMB[[BA_0O]:[BA_2O]],MATCH(ROUND(MIN(SUM(AK$4,$O28/1000),SUM($O28,AK$4/1000)),3),CMB[[Cmb_ID]:[Cmb_ID]],0),SUM(N(AK$1),N($R28),1)),CHOOSE(AC[[M]:[M]],1,1,0,AC[[AB]:[AB]])),PRODUCT(INDEX(CMB[[BD_0O]:[BD_2O]],MATCH(ROUND(MIN(SUM(AK$4,$O28/1000),SUM($O28,AK$4/1000)),3),CMB[[Cmb_ID]:[Cmb_ID]],0),SUM(N(AK$1),N($R28),1)),CHOOSE(AC[[M]:[M]],1,0,1,AC[[DB]:[DB]])),PRODUCT(SUM(ROUND(AVERAGE(VALUE(AK$3),VALUE($P28)),0),CHOOSE(IF(OR(AK$1,$R28),4,INDEX(CMB[[Res_Rare]:[Res_Rare]],MATCH(ROUND(MIN(SUM(AK$4,$O28/1000),SUM($O28,AK$4/1000)),3),CMB[[Cmb_ID]:[Cmb_ID]],0))),-1,-1,0,0)),IF(OR(AK$1,$R28),4,INDEX(CMB[[Cmb_Rare]:[Cmb_Rare]],MATCH(ROUND(MIN(SUM(AK$4,$O28/1000),SUM($O28,AK$4/1000)),3),CMB[[Cmb_ID]:[Cmb_ID]],0))),CHOOSE(AC[[M]:[M]],2,1,1,SUM(AC[[AB]:[DB]])))),""))</f>
        <v>40</v>
      </c>
      <c r="AL28">
        <f>IF(OR(AL$5="",$S28=""),"",IFERROR(SUM(PRODUCT(INDEX(CMB[[BA_0O]:[BA_2O]],MATCH(ROUND(MIN(SUM(AL$4,$O28/1000),SUM($O28,AL$4/1000)),3),CMB[[Cmb_ID]:[Cmb_ID]],0),SUM(N(AL$1),N($R28),1)),CHOOSE(AC[[M]:[M]],1,1,0,AC[[AB]:[AB]])),PRODUCT(INDEX(CMB[[BD_0O]:[BD_2O]],MATCH(ROUND(MIN(SUM(AL$4,$O28/1000),SUM($O28,AL$4/1000)),3),CMB[[Cmb_ID]:[Cmb_ID]],0),SUM(N(AL$1),N($R28),1)),CHOOSE(AC[[M]:[M]],1,0,1,AC[[DB]:[DB]])),PRODUCT(SUM(ROUND(AVERAGE(VALUE(AL$3),VALUE($P28)),0),CHOOSE(IF(OR(AL$1,$R28),4,INDEX(CMB[[Res_Rare]:[Res_Rare]],MATCH(ROUND(MIN(SUM(AL$4,$O28/1000),SUM($O28,AL$4/1000)),3),CMB[[Cmb_ID]:[Cmb_ID]],0))),-1,-1,0,0)),IF(OR(AL$1,$R28),4,INDEX(CMB[[Cmb_Rare]:[Cmb_Rare]],MATCH(ROUND(MIN(SUM(AL$4,$O28/1000),SUM($O28,AL$4/1000)),3),CMB[[Cmb_ID]:[Cmb_ID]],0))),CHOOSE(AC[[M]:[M]],2,1,1,SUM(AC[[AB]:[DB]])))),""))</f>
        <v>37</v>
      </c>
      <c r="AM28" t="str">
        <f>IF(OR(AM$5="",$S28=""),"",IFERROR(SUM(PRODUCT(INDEX(CMB[[BA_0O]:[BA_2O]],MATCH(ROUND(MIN(SUM(AM$4,$O28/1000),SUM($O28,AM$4/1000)),3),CMB[[Cmb_ID]:[Cmb_ID]],0),SUM(N(AM$1),N($R28),1)),CHOOSE(AC[[M]:[M]],1,1,0,AC[[AB]:[AB]])),PRODUCT(INDEX(CMB[[BD_0O]:[BD_2O]],MATCH(ROUND(MIN(SUM(AM$4,$O28/1000),SUM($O28,AM$4/1000)),3),CMB[[Cmb_ID]:[Cmb_ID]],0),SUM(N(AM$1),N($R28),1)),CHOOSE(AC[[M]:[M]],1,0,1,AC[[DB]:[DB]])),PRODUCT(SUM(ROUND(AVERAGE(VALUE(AM$3),VALUE($P28)),0),CHOOSE(IF(OR(AM$1,$R28),4,INDEX(CMB[[Res_Rare]:[Res_Rare]],MATCH(ROUND(MIN(SUM(AM$4,$O28/1000),SUM($O28,AM$4/1000)),3),CMB[[Cmb_ID]:[Cmb_ID]],0))),-1,-1,0,0)),IF(OR(AM$1,$R28),4,INDEX(CMB[[Cmb_Rare]:[Cmb_Rare]],MATCH(ROUND(MIN(SUM(AM$4,$O28/1000),SUM($O28,AM$4/1000)),3),CMB[[Cmb_ID]:[Cmb_ID]],0))),CHOOSE(AC[[M]:[M]],2,1,1,SUM(AC[[AB]:[DB]])))),""))</f>
        <v/>
      </c>
      <c r="AN28">
        <f>IF(OR(AN$5="",$S28=""),"",IFERROR(SUM(PRODUCT(INDEX(CMB[[BA_0O]:[BA_2O]],MATCH(ROUND(MIN(SUM(AN$4,$O28/1000),SUM($O28,AN$4/1000)),3),CMB[[Cmb_ID]:[Cmb_ID]],0),SUM(N(AN$1),N($R28),1)),CHOOSE(AC[[M]:[M]],1,1,0,AC[[AB]:[AB]])),PRODUCT(INDEX(CMB[[BD_0O]:[BD_2O]],MATCH(ROUND(MIN(SUM(AN$4,$O28/1000),SUM($O28,AN$4/1000)),3),CMB[[Cmb_ID]:[Cmb_ID]],0),SUM(N(AN$1),N($R28),1)),CHOOSE(AC[[M]:[M]],1,0,1,AC[[DB]:[DB]])),PRODUCT(SUM(ROUND(AVERAGE(VALUE(AN$3),VALUE($P28)),0),CHOOSE(IF(OR(AN$1,$R28),4,INDEX(CMB[[Res_Rare]:[Res_Rare]],MATCH(ROUND(MIN(SUM(AN$4,$O28/1000),SUM($O28,AN$4/1000)),3),CMB[[Cmb_ID]:[Cmb_ID]],0))),-1,-1,0,0)),IF(OR(AN$1,$R28),4,INDEX(CMB[[Cmb_Rare]:[Cmb_Rare]],MATCH(ROUND(MIN(SUM(AN$4,$O28/1000),SUM($O28,AN$4/1000)),3),CMB[[Cmb_ID]:[Cmb_ID]],0))),CHOOSE(AC[[M]:[M]],2,1,1,SUM(AC[[AB]:[DB]])))),""))</f>
        <v>37</v>
      </c>
      <c r="AO28" t="str">
        <f>IF(OR(AO$5="",$S28=""),"",IFERROR(SUM(PRODUCT(INDEX(CMB[[BA_0O]:[BA_2O]],MATCH(ROUND(MIN(SUM(AO$4,$O28/1000),SUM($O28,AO$4/1000)),3),CMB[[Cmb_ID]:[Cmb_ID]],0),SUM(N(AO$1),N($R28),1)),CHOOSE(AC[[M]:[M]],1,1,0,AC[[AB]:[AB]])),PRODUCT(INDEX(CMB[[BD_0O]:[BD_2O]],MATCH(ROUND(MIN(SUM(AO$4,$O28/1000),SUM($O28,AO$4/1000)),3),CMB[[Cmb_ID]:[Cmb_ID]],0),SUM(N(AO$1),N($R28),1)),CHOOSE(AC[[M]:[M]],1,0,1,AC[[DB]:[DB]])),PRODUCT(SUM(ROUND(AVERAGE(VALUE(AO$3),VALUE($P28)),0),CHOOSE(IF(OR(AO$1,$R28),4,INDEX(CMB[[Res_Rare]:[Res_Rare]],MATCH(ROUND(MIN(SUM(AO$4,$O28/1000),SUM($O28,AO$4/1000)),3),CMB[[Cmb_ID]:[Cmb_ID]],0))),-1,-1,0,0)),IF(OR(AO$1,$R28),4,INDEX(CMB[[Cmb_Rare]:[Cmb_Rare]],MATCH(ROUND(MIN(SUM(AO$4,$O28/1000),SUM($O28,AO$4/1000)),3),CMB[[Cmb_ID]:[Cmb_ID]],0))),CHOOSE(AC[[M]:[M]],2,1,1,SUM(AC[[AB]:[DB]])))),""))</f>
        <v/>
      </c>
      <c r="AP28" t="str">
        <f>IF(OR(AP$5="",$S28=""),"",IFERROR(SUM(PRODUCT(INDEX(CMB[[BA_0O]:[BA_2O]],MATCH(ROUND(MIN(SUM(AP$4,$O28/1000),SUM($O28,AP$4/1000)),3),CMB[[Cmb_ID]:[Cmb_ID]],0),SUM(N(AP$1),N($R28),1)),CHOOSE(AC[[M]:[M]],1,1,0,AC[[AB]:[AB]])),PRODUCT(INDEX(CMB[[BD_0O]:[BD_2O]],MATCH(ROUND(MIN(SUM(AP$4,$O28/1000),SUM($O28,AP$4/1000)),3),CMB[[Cmb_ID]:[Cmb_ID]],0),SUM(N(AP$1),N($R28),1)),CHOOSE(AC[[M]:[M]],1,0,1,AC[[DB]:[DB]])),PRODUCT(SUM(ROUND(AVERAGE(VALUE(AP$3),VALUE($P28)),0),CHOOSE(IF(OR(AP$1,$R28),4,INDEX(CMB[[Res_Rare]:[Res_Rare]],MATCH(ROUND(MIN(SUM(AP$4,$O28/1000),SUM($O28,AP$4/1000)),3),CMB[[Cmb_ID]:[Cmb_ID]],0))),-1,-1,0,0)),IF(OR(AP$1,$R28),4,INDEX(CMB[[Cmb_Rare]:[Cmb_Rare]],MATCH(ROUND(MIN(SUM(AP$4,$O28/1000),SUM($O28,AP$4/1000)),3),CMB[[Cmb_ID]:[Cmb_ID]],0))),CHOOSE(AC[[M]:[M]],2,1,1,SUM(AC[[AB]:[DB]])))),""))</f>
        <v/>
      </c>
      <c r="AQ28" t="str">
        <f>IF(OR(AQ$5="",$S28=""),"",IFERROR(SUM(PRODUCT(INDEX(CMB[[BA_0O]:[BA_2O]],MATCH(ROUND(MIN(SUM(AQ$4,$O28/1000),SUM($O28,AQ$4/1000)),3),CMB[[Cmb_ID]:[Cmb_ID]],0),SUM(N(AQ$1),N($R28),1)),CHOOSE(AC[[M]:[M]],1,1,0,AC[[AB]:[AB]])),PRODUCT(INDEX(CMB[[BD_0O]:[BD_2O]],MATCH(ROUND(MIN(SUM(AQ$4,$O28/1000),SUM($O28,AQ$4/1000)),3),CMB[[Cmb_ID]:[Cmb_ID]],0),SUM(N(AQ$1),N($R28),1)),CHOOSE(AC[[M]:[M]],1,0,1,AC[[DB]:[DB]])),PRODUCT(SUM(ROUND(AVERAGE(VALUE(AQ$3),VALUE($P28)),0),CHOOSE(IF(OR(AQ$1,$R28),4,INDEX(CMB[[Res_Rare]:[Res_Rare]],MATCH(ROUND(MIN(SUM(AQ$4,$O28/1000),SUM($O28,AQ$4/1000)),3),CMB[[Cmb_ID]:[Cmb_ID]],0))),-1,-1,0,0)),IF(OR(AQ$1,$R28),4,INDEX(CMB[[Cmb_Rare]:[Cmb_Rare]],MATCH(ROUND(MIN(SUM(AQ$4,$O28/1000),SUM($O28,AQ$4/1000)),3),CMB[[Cmb_ID]:[Cmb_ID]],0))),CHOOSE(AC[[M]:[M]],2,1,1,SUM(AC[[AB]:[DB]])))),""))</f>
        <v/>
      </c>
      <c r="AR28">
        <f>IF(OR(AR$5="",$S28=""),"",IFERROR(SUM(PRODUCT(INDEX(CMB[[BA_0O]:[BA_2O]],MATCH(ROUND(MIN(SUM(AR$4,$O28/1000),SUM($O28,AR$4/1000)),3),CMB[[Cmb_ID]:[Cmb_ID]],0),SUM(N(AR$1),N($R28),1)),CHOOSE(AC[[M]:[M]],1,1,0,AC[[AB]:[AB]])),PRODUCT(INDEX(CMB[[BD_0O]:[BD_2O]],MATCH(ROUND(MIN(SUM(AR$4,$O28/1000),SUM($O28,AR$4/1000)),3),CMB[[Cmb_ID]:[Cmb_ID]],0),SUM(N(AR$1),N($R28),1)),CHOOSE(AC[[M]:[M]],1,0,1,AC[[DB]:[DB]])),PRODUCT(SUM(ROUND(AVERAGE(VALUE(AR$3),VALUE($P28)),0),CHOOSE(IF(OR(AR$1,$R28),4,INDEX(CMB[[Res_Rare]:[Res_Rare]],MATCH(ROUND(MIN(SUM(AR$4,$O28/1000),SUM($O28,AR$4/1000)),3),CMB[[Cmb_ID]:[Cmb_ID]],0))),-1,-1,0,0)),IF(OR(AR$1,$R28),4,INDEX(CMB[[Cmb_Rare]:[Cmb_Rare]],MATCH(ROUND(MIN(SUM(AR$4,$O28/1000),SUM($O28,AR$4/1000)),3),CMB[[Cmb_ID]:[Cmb_ID]],0))),CHOOSE(AC[[M]:[M]],2,1,1,SUM(AC[[AB]:[DB]])))),""))</f>
        <v>40</v>
      </c>
      <c r="AS28" t="str">
        <f>IF(OR(AS$5="",$S28=""),"",IFERROR(SUM(PRODUCT(INDEX(CMB[[BA_0O]:[BA_2O]],MATCH(ROUND(MIN(SUM(AS$4,$O28/1000),SUM($O28,AS$4/1000)),3),CMB[[Cmb_ID]:[Cmb_ID]],0),SUM(N(AS$1),N($R28),1)),CHOOSE(AC[[M]:[M]],1,1,0,AC[[AB]:[AB]])),PRODUCT(INDEX(CMB[[BD_0O]:[BD_2O]],MATCH(ROUND(MIN(SUM(AS$4,$O28/1000),SUM($O28,AS$4/1000)),3),CMB[[Cmb_ID]:[Cmb_ID]],0),SUM(N(AS$1),N($R28),1)),CHOOSE(AC[[M]:[M]],1,0,1,AC[[DB]:[DB]])),PRODUCT(SUM(ROUND(AVERAGE(VALUE(AS$3),VALUE($P28)),0),CHOOSE(IF(OR(AS$1,$R28),4,INDEX(CMB[[Res_Rare]:[Res_Rare]],MATCH(ROUND(MIN(SUM(AS$4,$O28/1000),SUM($O28,AS$4/1000)),3),CMB[[Cmb_ID]:[Cmb_ID]],0))),-1,-1,0,0)),IF(OR(AS$1,$R28),4,INDEX(CMB[[Cmb_Rare]:[Cmb_Rare]],MATCH(ROUND(MIN(SUM(AS$4,$O28/1000),SUM($O28,AS$4/1000)),3),CMB[[Cmb_ID]:[Cmb_ID]],0))),CHOOSE(AC[[M]:[M]],2,1,1,SUM(AC[[AB]:[DB]])))),""))</f>
        <v/>
      </c>
      <c r="AT28" t="str">
        <f>IF(OR(AT$5="",$S28=""),"",IFERROR(SUM(PRODUCT(INDEX(CMB[[BA_0O]:[BA_2O]],MATCH(ROUND(MIN(SUM(AT$4,$O28/1000),SUM($O28,AT$4/1000)),3),CMB[[Cmb_ID]:[Cmb_ID]],0),SUM(N(AT$1),N($R28),1)),CHOOSE(AC[[M]:[M]],1,1,0,AC[[AB]:[AB]])),PRODUCT(INDEX(CMB[[BD_0O]:[BD_2O]],MATCH(ROUND(MIN(SUM(AT$4,$O28/1000),SUM($O28,AT$4/1000)),3),CMB[[Cmb_ID]:[Cmb_ID]],0),SUM(N(AT$1),N($R28),1)),CHOOSE(AC[[M]:[M]],1,0,1,AC[[DB]:[DB]])),PRODUCT(SUM(ROUND(AVERAGE(VALUE(AT$3),VALUE($P28)),0),CHOOSE(IF(OR(AT$1,$R28),4,INDEX(CMB[[Res_Rare]:[Res_Rare]],MATCH(ROUND(MIN(SUM(AT$4,$O28/1000),SUM($O28,AT$4/1000)),3),CMB[[Cmb_ID]:[Cmb_ID]],0))),-1,-1,0,0)),IF(OR(AT$1,$R28),4,INDEX(CMB[[Cmb_Rare]:[Cmb_Rare]],MATCH(ROUND(MIN(SUM(AT$4,$O28/1000),SUM($O28,AT$4/1000)),3),CMB[[Cmb_ID]:[Cmb_ID]],0))),CHOOSE(AC[[M]:[M]],2,1,1,SUM(AC[[AB]:[DB]])))),""))</f>
        <v/>
      </c>
      <c r="AU28">
        <f>IF(OR(AU$5="",$S28=""),"",IFERROR(SUM(PRODUCT(INDEX(CMB[[BA_0O]:[BA_2O]],MATCH(ROUND(MIN(SUM(AU$4,$O28/1000),SUM($O28,AU$4/1000)),3),CMB[[Cmb_ID]:[Cmb_ID]],0),SUM(N(AU$1),N($R28),1)),CHOOSE(AC[[M]:[M]],1,1,0,AC[[AB]:[AB]])),PRODUCT(INDEX(CMB[[BD_0O]:[BD_2O]],MATCH(ROUND(MIN(SUM(AU$4,$O28/1000),SUM($O28,AU$4/1000)),3),CMB[[Cmb_ID]:[Cmb_ID]],0),SUM(N(AU$1),N($R28),1)),CHOOSE(AC[[M]:[M]],1,0,1,AC[[DB]:[DB]])),PRODUCT(SUM(ROUND(AVERAGE(VALUE(AU$3),VALUE($P28)),0),CHOOSE(IF(OR(AU$1,$R28),4,INDEX(CMB[[Res_Rare]:[Res_Rare]],MATCH(ROUND(MIN(SUM(AU$4,$O28/1000),SUM($O28,AU$4/1000)),3),CMB[[Cmb_ID]:[Cmb_ID]],0))),-1,-1,0,0)),IF(OR(AU$1,$R28),4,INDEX(CMB[[Cmb_Rare]:[Cmb_Rare]],MATCH(ROUND(MIN(SUM(AU$4,$O28/1000),SUM($O28,AU$4/1000)),3),CMB[[Cmb_ID]:[Cmb_ID]],0))),CHOOSE(AC[[M]:[M]],2,1,1,SUM(AC[[AB]:[DB]])))),""))</f>
        <v>53</v>
      </c>
      <c r="AV28">
        <f>IF(OR(AV$5="",$S28=""),"",IFERROR(SUM(PRODUCT(INDEX(CMB[[BA_0O]:[BA_2O]],MATCH(ROUND(MIN(SUM(AV$4,$O28/1000),SUM($O28,AV$4/1000)),3),CMB[[Cmb_ID]:[Cmb_ID]],0),SUM(N(AV$1),N($R28),1)),CHOOSE(AC[[M]:[M]],1,1,0,AC[[AB]:[AB]])),PRODUCT(INDEX(CMB[[BD_0O]:[BD_2O]],MATCH(ROUND(MIN(SUM(AV$4,$O28/1000),SUM($O28,AV$4/1000)),3),CMB[[Cmb_ID]:[Cmb_ID]],0),SUM(N(AV$1),N($R28),1)),CHOOSE(AC[[M]:[M]],1,0,1,AC[[DB]:[DB]])),PRODUCT(SUM(ROUND(AVERAGE(VALUE(AV$3),VALUE($P28)),0),CHOOSE(IF(OR(AV$1,$R28),4,INDEX(CMB[[Res_Rare]:[Res_Rare]],MATCH(ROUND(MIN(SUM(AV$4,$O28/1000),SUM($O28,AV$4/1000)),3),CMB[[Cmb_ID]:[Cmb_ID]],0))),-1,-1,0,0)),IF(OR(AV$1,$R28),4,INDEX(CMB[[Cmb_Rare]:[Cmb_Rare]],MATCH(ROUND(MIN(SUM(AV$4,$O28/1000),SUM($O28,AV$4/1000)),3),CMB[[Cmb_ID]:[Cmb_ID]],0))),CHOOSE(AC[[M]:[M]],2,1,1,SUM(AC[[AB]:[DB]])))),""))</f>
        <v>47</v>
      </c>
      <c r="AW28" t="str">
        <f>IF(OR(AW$5="",$S28=""),"",IFERROR(SUM(PRODUCT(INDEX(CMB[[BA_0O]:[BA_2O]],MATCH(ROUND(MIN(SUM(AW$4,$O28/1000),SUM($O28,AW$4/1000)),3),CMB[[Cmb_ID]:[Cmb_ID]],0),SUM(N(AW$1),N($R28),1)),CHOOSE(AC[[M]:[M]],1,1,0,AC[[AB]:[AB]])),PRODUCT(INDEX(CMB[[BD_0O]:[BD_2O]],MATCH(ROUND(MIN(SUM(AW$4,$O28/1000),SUM($O28,AW$4/1000)),3),CMB[[Cmb_ID]:[Cmb_ID]],0),SUM(N(AW$1),N($R28),1)),CHOOSE(AC[[M]:[M]],1,0,1,AC[[DB]:[DB]])),PRODUCT(SUM(ROUND(AVERAGE(VALUE(AW$3),VALUE($P28)),0),CHOOSE(IF(OR(AW$1,$R28),4,INDEX(CMB[[Res_Rare]:[Res_Rare]],MATCH(ROUND(MIN(SUM(AW$4,$O28/1000),SUM($O28,AW$4/1000)),3),CMB[[Cmb_ID]:[Cmb_ID]],0))),-1,-1,0,0)),IF(OR(AW$1,$R28),4,INDEX(CMB[[Cmb_Rare]:[Cmb_Rare]],MATCH(ROUND(MIN(SUM(AW$4,$O28/1000),SUM($O28,AW$4/1000)),3),CMB[[Cmb_ID]:[Cmb_ID]],0))),CHOOSE(AC[[M]:[M]],2,1,1,SUM(AC[[AB]:[DB]])))),""))</f>
        <v/>
      </c>
      <c r="AX28">
        <f>IF(OR(AX$5="",$S28=""),"",IFERROR(SUM(PRODUCT(INDEX(CMB[[BA_0O]:[BA_2O]],MATCH(ROUND(MIN(SUM(AX$4,$O28/1000),SUM($O28,AX$4/1000)),3),CMB[[Cmb_ID]:[Cmb_ID]],0),SUM(N(AX$1),N($R28),1)),CHOOSE(AC[[M]:[M]],1,1,0,AC[[AB]:[AB]])),PRODUCT(INDEX(CMB[[BD_0O]:[BD_2O]],MATCH(ROUND(MIN(SUM(AX$4,$O28/1000),SUM($O28,AX$4/1000)),3),CMB[[Cmb_ID]:[Cmb_ID]],0),SUM(N(AX$1),N($R28),1)),CHOOSE(AC[[M]:[M]],1,0,1,AC[[DB]:[DB]])),PRODUCT(SUM(ROUND(AVERAGE(VALUE(AX$3),VALUE($P28)),0),CHOOSE(IF(OR(AX$1,$R28),4,INDEX(CMB[[Res_Rare]:[Res_Rare]],MATCH(ROUND(MIN(SUM(AX$4,$O28/1000),SUM($O28,AX$4/1000)),3),CMB[[Cmb_ID]:[Cmb_ID]],0))),-1,-1,0,0)),IF(OR(AX$1,$R28),4,INDEX(CMB[[Cmb_Rare]:[Cmb_Rare]],MATCH(ROUND(MIN(SUM(AX$4,$O28/1000),SUM($O28,AX$4/1000)),3),CMB[[Cmb_ID]:[Cmb_ID]],0))),CHOOSE(AC[[M]:[M]],2,1,1,SUM(AC[[AB]:[DB]])))),""))</f>
        <v>49</v>
      </c>
      <c r="AY28" t="str">
        <f>IF(OR(AY$5="",$S28=""),"",IFERROR(SUM(PRODUCT(INDEX(CMB[[BA_0O]:[BA_2O]],MATCH(ROUND(MIN(SUM(AY$4,$O28/1000),SUM($O28,AY$4/1000)),3),CMB[[Cmb_ID]:[Cmb_ID]],0),SUM(N(AY$1),N($R28),1)),CHOOSE(AC[[M]:[M]],1,1,0,AC[[AB]:[AB]])),PRODUCT(INDEX(CMB[[BD_0O]:[BD_2O]],MATCH(ROUND(MIN(SUM(AY$4,$O28/1000),SUM($O28,AY$4/1000)),3),CMB[[Cmb_ID]:[Cmb_ID]],0),SUM(N(AY$1),N($R28),1)),CHOOSE(AC[[M]:[M]],1,0,1,AC[[DB]:[DB]])),PRODUCT(SUM(ROUND(AVERAGE(VALUE(AY$3),VALUE($P28)),0),CHOOSE(IF(OR(AY$1,$R28),4,INDEX(CMB[[Res_Rare]:[Res_Rare]],MATCH(ROUND(MIN(SUM(AY$4,$O28/1000),SUM($O28,AY$4/1000)),3),CMB[[Cmb_ID]:[Cmb_ID]],0))),-1,-1,0,0)),IF(OR(AY$1,$R28),4,INDEX(CMB[[Cmb_Rare]:[Cmb_Rare]],MATCH(ROUND(MIN(SUM(AY$4,$O28/1000),SUM($O28,AY$4/1000)),3),CMB[[Cmb_ID]:[Cmb_ID]],0))),CHOOSE(AC[[M]:[M]],2,1,1,SUM(AC[[AB]:[DB]])))),""))</f>
        <v/>
      </c>
      <c r="AZ28">
        <f>IF(OR(AZ$5="",$S28=""),"",IFERROR(SUM(PRODUCT(INDEX(CMB[[BA_0O]:[BA_2O]],MATCH(ROUND(MIN(SUM(AZ$4,$O28/1000),SUM($O28,AZ$4/1000)),3),CMB[[Cmb_ID]:[Cmb_ID]],0),SUM(N(AZ$1),N($R28),1)),CHOOSE(AC[[M]:[M]],1,1,0,AC[[AB]:[AB]])),PRODUCT(INDEX(CMB[[BD_0O]:[BD_2O]],MATCH(ROUND(MIN(SUM(AZ$4,$O28/1000),SUM($O28,AZ$4/1000)),3),CMB[[Cmb_ID]:[Cmb_ID]],0),SUM(N(AZ$1),N($R28),1)),CHOOSE(AC[[M]:[M]],1,0,1,AC[[DB]:[DB]])),PRODUCT(SUM(ROUND(AVERAGE(VALUE(AZ$3),VALUE($P28)),0),CHOOSE(IF(OR(AZ$1,$R28),4,INDEX(CMB[[Res_Rare]:[Res_Rare]],MATCH(ROUND(MIN(SUM(AZ$4,$O28/1000),SUM($O28,AZ$4/1000)),3),CMB[[Cmb_ID]:[Cmb_ID]],0))),-1,-1,0,0)),IF(OR(AZ$1,$R28),4,INDEX(CMB[[Cmb_Rare]:[Cmb_Rare]],MATCH(ROUND(MIN(SUM(AZ$4,$O28/1000),SUM($O28,AZ$4/1000)),3),CMB[[Cmb_ID]:[Cmb_ID]],0))),CHOOSE(AC[[M]:[M]],2,1,1,SUM(AC[[AB]:[DB]])))),""))</f>
        <v>25</v>
      </c>
      <c r="BA28">
        <f>IF(OR(BA$5="",$S28=""),"",IFERROR(SUM(PRODUCT(INDEX(CMB[[BA_0O]:[BA_2O]],MATCH(ROUND(MIN(SUM(BA$4,$O28/1000),SUM($O28,BA$4/1000)),3),CMB[[Cmb_ID]:[Cmb_ID]],0),SUM(N(BA$1),N($R28),1)),CHOOSE(AC[[M]:[M]],1,1,0,AC[[AB]:[AB]])),PRODUCT(INDEX(CMB[[BD_0O]:[BD_2O]],MATCH(ROUND(MIN(SUM(BA$4,$O28/1000),SUM($O28,BA$4/1000)),3),CMB[[Cmb_ID]:[Cmb_ID]],0),SUM(N(BA$1),N($R28),1)),CHOOSE(AC[[M]:[M]],1,0,1,AC[[DB]:[DB]])),PRODUCT(SUM(ROUND(AVERAGE(VALUE(BA$3),VALUE($P28)),0),CHOOSE(IF(OR(BA$1,$R28),4,INDEX(CMB[[Res_Rare]:[Res_Rare]],MATCH(ROUND(MIN(SUM(BA$4,$O28/1000),SUM($O28,BA$4/1000)),3),CMB[[Cmb_ID]:[Cmb_ID]],0))),-1,-1,0,0)),IF(OR(BA$1,$R28),4,INDEX(CMB[[Cmb_Rare]:[Cmb_Rare]],MATCH(ROUND(MIN(SUM(BA$4,$O28/1000),SUM($O28,BA$4/1000)),3),CMB[[Cmb_ID]:[Cmb_ID]],0))),CHOOSE(AC[[M]:[M]],2,1,1,SUM(AC[[AB]:[DB]])))),""))</f>
        <v>53</v>
      </c>
      <c r="BB28">
        <f>IF(OR(BB$5="",$S28=""),"",IFERROR(SUM(PRODUCT(INDEX(CMB[[BA_0O]:[BA_2O]],MATCH(ROUND(MIN(SUM(BB$4,$O28/1000),SUM($O28,BB$4/1000)),3),CMB[[Cmb_ID]:[Cmb_ID]],0),SUM(N(BB$1),N($R28),1)),CHOOSE(AC[[M]:[M]],1,1,0,AC[[AB]:[AB]])),PRODUCT(INDEX(CMB[[BD_0O]:[BD_2O]],MATCH(ROUND(MIN(SUM(BB$4,$O28/1000),SUM($O28,BB$4/1000)),3),CMB[[Cmb_ID]:[Cmb_ID]],0),SUM(N(BB$1),N($R28),1)),CHOOSE(AC[[M]:[M]],1,0,1,AC[[DB]:[DB]])),PRODUCT(SUM(ROUND(AVERAGE(VALUE(BB$3),VALUE($P28)),0),CHOOSE(IF(OR(BB$1,$R28),4,INDEX(CMB[[Res_Rare]:[Res_Rare]],MATCH(ROUND(MIN(SUM(BB$4,$O28/1000),SUM($O28,BB$4/1000)),3),CMB[[Cmb_ID]:[Cmb_ID]],0))),-1,-1,0,0)),IF(OR(BB$1,$R28),4,INDEX(CMB[[Cmb_Rare]:[Cmb_Rare]],MATCH(ROUND(MIN(SUM(BB$4,$O28/1000),SUM($O28,BB$4/1000)),3),CMB[[Cmb_ID]:[Cmb_ID]],0))),CHOOSE(AC[[M]:[M]],2,1,1,SUM(AC[[AB]:[DB]])))),""))</f>
        <v>33</v>
      </c>
      <c r="BC28" t="str">
        <f>IF(OR(BC$5="",$S28=""),"",IFERROR(SUM(PRODUCT(INDEX(CMB[[BA_0O]:[BA_2O]],MATCH(ROUND(MIN(SUM(BC$4,$O28/1000),SUM($O28,BC$4/1000)),3),CMB[[Cmb_ID]:[Cmb_ID]],0),SUM(N(BC$1),N($R28),1)),CHOOSE(AC[[M]:[M]],1,1,0,AC[[AB]:[AB]])),PRODUCT(INDEX(CMB[[BD_0O]:[BD_2O]],MATCH(ROUND(MIN(SUM(BC$4,$O28/1000),SUM($O28,BC$4/1000)),3),CMB[[Cmb_ID]:[Cmb_ID]],0),SUM(N(BC$1),N($R28),1)),CHOOSE(AC[[M]:[M]],1,0,1,AC[[DB]:[DB]])),PRODUCT(SUM(ROUND(AVERAGE(VALUE(BC$3),VALUE($P28)),0),CHOOSE(IF(OR(BC$1,$R28),4,INDEX(CMB[[Res_Rare]:[Res_Rare]],MATCH(ROUND(MIN(SUM(BC$4,$O28/1000),SUM($O28,BC$4/1000)),3),CMB[[Cmb_ID]:[Cmb_ID]],0))),-1,-1,0,0)),IF(OR(BC$1,$R28),4,INDEX(CMB[[Cmb_Rare]:[Cmb_Rare]],MATCH(ROUND(MIN(SUM(BC$4,$O28/1000),SUM($O28,BC$4/1000)),3),CMB[[Cmb_ID]:[Cmb_ID]],0))),CHOOSE(AC[[M]:[M]],2,1,1,SUM(AC[[AB]:[DB]])))),""))</f>
        <v/>
      </c>
      <c r="BD28" t="str">
        <f>IF(OR(BD$5="",$S28=""),"",IFERROR(SUM(PRODUCT(INDEX(CMB[[BA_0O]:[BA_2O]],MATCH(ROUND(MIN(SUM(BD$4,$O28/1000),SUM($O28,BD$4/1000)),3),CMB[[Cmb_ID]:[Cmb_ID]],0),SUM(N(BD$1),N($R28),1)),CHOOSE(AC[[M]:[M]],1,1,0,AC[[AB]:[AB]])),PRODUCT(INDEX(CMB[[BD_0O]:[BD_2O]],MATCH(ROUND(MIN(SUM(BD$4,$O28/1000),SUM($O28,BD$4/1000)),3),CMB[[Cmb_ID]:[Cmb_ID]],0),SUM(N(BD$1),N($R28),1)),CHOOSE(AC[[M]:[M]],1,0,1,AC[[DB]:[DB]])),PRODUCT(SUM(ROUND(AVERAGE(VALUE(BD$3),VALUE($P28)),0),CHOOSE(IF(OR(BD$1,$R28),4,INDEX(CMB[[Res_Rare]:[Res_Rare]],MATCH(ROUND(MIN(SUM(BD$4,$O28/1000),SUM($O28,BD$4/1000)),3),CMB[[Cmb_ID]:[Cmb_ID]],0))),-1,-1,0,0)),IF(OR(BD$1,$R28),4,INDEX(CMB[[Cmb_Rare]:[Cmb_Rare]],MATCH(ROUND(MIN(SUM(BD$4,$O28/1000),SUM($O28,BD$4/1000)),3),CMB[[Cmb_ID]:[Cmb_ID]],0))),CHOOSE(AC[[M]:[M]],2,1,1,SUM(AC[[AB]:[DB]])))),""))</f>
        <v/>
      </c>
      <c r="BE28" t="str">
        <f>IF(OR(BE$5="",$S28=""),"",IFERROR(SUM(PRODUCT(INDEX(CMB[[BA_0O]:[BA_2O]],MATCH(ROUND(MIN(SUM(BE$4,$O28/1000),SUM($O28,BE$4/1000)),3),CMB[[Cmb_ID]:[Cmb_ID]],0),SUM(N(BE$1),N($R28),1)),CHOOSE(AC[[M]:[M]],1,1,0,AC[[AB]:[AB]])),PRODUCT(INDEX(CMB[[BD_0O]:[BD_2O]],MATCH(ROUND(MIN(SUM(BE$4,$O28/1000),SUM($O28,BE$4/1000)),3),CMB[[Cmb_ID]:[Cmb_ID]],0),SUM(N(BE$1),N($R28),1)),CHOOSE(AC[[M]:[M]],1,0,1,AC[[DB]:[DB]])),PRODUCT(SUM(ROUND(AVERAGE(VALUE(BE$3),VALUE($P28)),0),CHOOSE(IF(OR(BE$1,$R28),4,INDEX(CMB[[Res_Rare]:[Res_Rare]],MATCH(ROUND(MIN(SUM(BE$4,$O28/1000),SUM($O28,BE$4/1000)),3),CMB[[Cmb_ID]:[Cmb_ID]],0))),-1,-1,0,0)),IF(OR(BE$1,$R28),4,INDEX(CMB[[Cmb_Rare]:[Cmb_Rare]],MATCH(ROUND(MIN(SUM(BE$4,$O28/1000),SUM($O28,BE$4/1000)),3),CMB[[Cmb_ID]:[Cmb_ID]],0))),CHOOSE(AC[[M]:[M]],2,1,1,SUM(AC[[AB]:[DB]])))),""))</f>
        <v/>
      </c>
      <c r="BF28" t="str">
        <f>IF(OR(BF$5="",$S28=""),"",IFERROR(SUM(PRODUCT(INDEX(CMB[[BA_0O]:[BA_2O]],MATCH(ROUND(MIN(SUM(BF$4,$O28/1000),SUM($O28,BF$4/1000)),3),CMB[[Cmb_ID]:[Cmb_ID]],0),SUM(N(BF$1),N($R28),1)),CHOOSE(AC[[M]:[M]],1,1,0,AC[[AB]:[AB]])),PRODUCT(INDEX(CMB[[BD_0O]:[BD_2O]],MATCH(ROUND(MIN(SUM(BF$4,$O28/1000),SUM($O28,BF$4/1000)),3),CMB[[Cmb_ID]:[Cmb_ID]],0),SUM(N(BF$1),N($R28),1)),CHOOSE(AC[[M]:[M]],1,0,1,AC[[DB]:[DB]])),PRODUCT(SUM(ROUND(AVERAGE(VALUE(BF$3),VALUE($P28)),0),CHOOSE(IF(OR(BF$1,$R28),4,INDEX(CMB[[Res_Rare]:[Res_Rare]],MATCH(ROUND(MIN(SUM(BF$4,$O28/1000),SUM($O28,BF$4/1000)),3),CMB[[Cmb_ID]:[Cmb_ID]],0))),-1,-1,0,0)),IF(OR(BF$1,$R28),4,INDEX(CMB[[Cmb_Rare]:[Cmb_Rare]],MATCH(ROUND(MIN(SUM(BF$4,$O28/1000),SUM($O28,BF$4/1000)),3),CMB[[Cmb_ID]:[Cmb_ID]],0))),CHOOSE(AC[[M]:[M]],2,1,1,SUM(AC[[AB]:[DB]])))),""))</f>
        <v/>
      </c>
      <c r="BG28" t="str">
        <f>IF(OR(BG$5="",$S28=""),"",IFERROR(SUM(PRODUCT(INDEX(CMB[[BA_0O]:[BA_2O]],MATCH(ROUND(MIN(SUM(BG$4,$O28/1000),SUM($O28,BG$4/1000)),3),CMB[[Cmb_ID]:[Cmb_ID]],0),SUM(N(BG$1),N($R28),1)),CHOOSE(AC[[M]:[M]],1,1,0,AC[[AB]:[AB]])),PRODUCT(INDEX(CMB[[BD_0O]:[BD_2O]],MATCH(ROUND(MIN(SUM(BG$4,$O28/1000),SUM($O28,BG$4/1000)),3),CMB[[Cmb_ID]:[Cmb_ID]],0),SUM(N(BG$1),N($R28),1)),CHOOSE(AC[[M]:[M]],1,0,1,AC[[DB]:[DB]])),PRODUCT(SUM(ROUND(AVERAGE(VALUE(BG$3),VALUE($P28)),0),CHOOSE(IF(OR(BG$1,$R28),4,INDEX(CMB[[Res_Rare]:[Res_Rare]],MATCH(ROUND(MIN(SUM(BG$4,$O28/1000),SUM($O28,BG$4/1000)),3),CMB[[Cmb_ID]:[Cmb_ID]],0))),-1,-1,0,0)),IF(OR(BG$1,$R28),4,INDEX(CMB[[Cmb_Rare]:[Cmb_Rare]],MATCH(ROUND(MIN(SUM(BG$4,$O28/1000),SUM($O28,BG$4/1000)),3),CMB[[Cmb_ID]:[Cmb_ID]],0))),CHOOSE(AC[[M]:[M]],2,1,1,SUM(AC[[AB]:[DB]])))),""))</f>
        <v/>
      </c>
      <c r="BH28" t="str">
        <f>IF(OR(BH$5="",$S28=""),"",IFERROR(SUM(PRODUCT(INDEX(CMB[[BA_0O]:[BA_2O]],MATCH(ROUND(MIN(SUM(BH$4,$O28/1000),SUM($O28,BH$4/1000)),3),CMB[[Cmb_ID]:[Cmb_ID]],0),SUM(N(BH$1),N($R28),1)),CHOOSE(AC[[M]:[M]],1,1,0,AC[[AB]:[AB]])),PRODUCT(INDEX(CMB[[BD_0O]:[BD_2O]],MATCH(ROUND(MIN(SUM(BH$4,$O28/1000),SUM($O28,BH$4/1000)),3),CMB[[Cmb_ID]:[Cmb_ID]],0),SUM(N(BH$1),N($R28),1)),CHOOSE(AC[[M]:[M]],1,0,1,AC[[DB]:[DB]])),PRODUCT(SUM(ROUND(AVERAGE(VALUE(BH$3),VALUE($P28)),0),CHOOSE(IF(OR(BH$1,$R28),4,INDEX(CMB[[Res_Rare]:[Res_Rare]],MATCH(ROUND(MIN(SUM(BH$4,$O28/1000),SUM($O28,BH$4/1000)),3),CMB[[Cmb_ID]:[Cmb_ID]],0))),-1,-1,0,0)),IF(OR(BH$1,$R28),4,INDEX(CMB[[Cmb_Rare]:[Cmb_Rare]],MATCH(ROUND(MIN(SUM(BH$4,$O28/1000),SUM($O28,BH$4/1000)),3),CMB[[Cmb_ID]:[Cmb_ID]],0))),CHOOSE(AC[[M]:[M]],2,1,1,SUM(AC[[AB]:[DB]])))),""))</f>
        <v/>
      </c>
      <c r="BI28" t="str">
        <f>IF(OR(BI$5="",$S28=""),"",IFERROR(SUM(PRODUCT(INDEX(CMB[[BA_0O]:[BA_2O]],MATCH(ROUND(MIN(SUM(BI$4,$O28/1000),SUM($O28,BI$4/1000)),3),CMB[[Cmb_ID]:[Cmb_ID]],0),SUM(N(BI$1),N($R28),1)),CHOOSE(AC[[M]:[M]],1,1,0,AC[[AB]:[AB]])),PRODUCT(INDEX(CMB[[BD_0O]:[BD_2O]],MATCH(ROUND(MIN(SUM(BI$4,$O28/1000),SUM($O28,BI$4/1000)),3),CMB[[Cmb_ID]:[Cmb_ID]],0),SUM(N(BI$1),N($R28),1)),CHOOSE(AC[[M]:[M]],1,0,1,AC[[DB]:[DB]])),PRODUCT(SUM(ROUND(AVERAGE(VALUE(BI$3),VALUE($P28)),0),CHOOSE(IF(OR(BI$1,$R28),4,INDEX(CMB[[Res_Rare]:[Res_Rare]],MATCH(ROUND(MIN(SUM(BI$4,$O28/1000),SUM($O28,BI$4/1000)),3),CMB[[Cmb_ID]:[Cmb_ID]],0))),-1,-1,0,0)),IF(OR(BI$1,$R28),4,INDEX(CMB[[Cmb_Rare]:[Cmb_Rare]],MATCH(ROUND(MIN(SUM(BI$4,$O28/1000),SUM($O28,BI$4/1000)),3),CMB[[Cmb_ID]:[Cmb_ID]],0))),CHOOSE(AC[[M]:[M]],2,1,1,SUM(AC[[AB]:[DB]])))),""))</f>
        <v/>
      </c>
      <c r="BJ28" t="str">
        <f>IF(OR(BJ$5="",$S28=""),"",IFERROR(SUM(PRODUCT(INDEX(CMB[[BA_0O]:[BA_2O]],MATCH(ROUND(MIN(SUM(BJ$4,$O28/1000),SUM($O28,BJ$4/1000)),3),CMB[[Cmb_ID]:[Cmb_ID]],0),SUM(N(BJ$1),N($R28),1)),CHOOSE(AC[[M]:[M]],1,1,0,AC[[AB]:[AB]])),PRODUCT(INDEX(CMB[[BD_0O]:[BD_2O]],MATCH(ROUND(MIN(SUM(BJ$4,$O28/1000),SUM($O28,BJ$4/1000)),3),CMB[[Cmb_ID]:[Cmb_ID]],0),SUM(N(BJ$1),N($R28),1)),CHOOSE(AC[[M]:[M]],1,0,1,AC[[DB]:[DB]])),PRODUCT(SUM(ROUND(AVERAGE(VALUE(BJ$3),VALUE($P28)),0),CHOOSE(IF(OR(BJ$1,$R28),4,INDEX(CMB[[Res_Rare]:[Res_Rare]],MATCH(ROUND(MIN(SUM(BJ$4,$O28/1000),SUM($O28,BJ$4/1000)),3),CMB[[Cmb_ID]:[Cmb_ID]],0))),-1,-1,0,0)),IF(OR(BJ$1,$R28),4,INDEX(CMB[[Cmb_Rare]:[Cmb_Rare]],MATCH(ROUND(MIN(SUM(BJ$4,$O28/1000),SUM($O28,BJ$4/1000)),3),CMB[[Cmb_ID]:[Cmb_ID]],0))),CHOOSE(AC[[M]:[M]],2,1,1,SUM(AC[[AB]:[DB]])))),""))</f>
        <v/>
      </c>
      <c r="BK28" t="str">
        <f>IF(OR(BK$5="",$S28=""),"",IFERROR(SUM(PRODUCT(INDEX(CMB[[BA_0O]:[BA_2O]],MATCH(ROUND(MIN(SUM(BK$4,$O28/1000),SUM($O28,BK$4/1000)),3),CMB[[Cmb_ID]:[Cmb_ID]],0),SUM(N(BK$1),N($R28),1)),CHOOSE(AC[[M]:[M]],1,1,0,AC[[AB]:[AB]])),PRODUCT(INDEX(CMB[[BD_0O]:[BD_2O]],MATCH(ROUND(MIN(SUM(BK$4,$O28/1000),SUM($O28,BK$4/1000)),3),CMB[[Cmb_ID]:[Cmb_ID]],0),SUM(N(BK$1),N($R28),1)),CHOOSE(AC[[M]:[M]],1,0,1,AC[[DB]:[DB]])),PRODUCT(SUM(ROUND(AVERAGE(VALUE(BK$3),VALUE($P28)),0),CHOOSE(IF(OR(BK$1,$R28),4,INDEX(CMB[[Res_Rare]:[Res_Rare]],MATCH(ROUND(MIN(SUM(BK$4,$O28/1000),SUM($O28,BK$4/1000)),3),CMB[[Cmb_ID]:[Cmb_ID]],0))),-1,-1,0,0)),IF(OR(BK$1,$R28),4,INDEX(CMB[[Cmb_Rare]:[Cmb_Rare]],MATCH(ROUND(MIN(SUM(BK$4,$O28/1000),SUM($O28,BK$4/1000)),3),CMB[[Cmb_ID]:[Cmb_ID]],0))),CHOOSE(AC[[M]:[M]],2,1,1,SUM(AC[[AB]:[DB]])))),""))</f>
        <v/>
      </c>
      <c r="BL28" t="str">
        <f>IF(OR(BL$5="",$S28=""),"",IFERROR(SUM(PRODUCT(INDEX(CMB[[BA_0O]:[BA_2O]],MATCH(ROUND(MIN(SUM(BL$4,$O28/1000),SUM($O28,BL$4/1000)),3),CMB[[Cmb_ID]:[Cmb_ID]],0),SUM(N(BL$1),N($R28),1)),CHOOSE(AC[[M]:[M]],1,1,0,AC[[AB]:[AB]])),PRODUCT(INDEX(CMB[[BD_0O]:[BD_2O]],MATCH(ROUND(MIN(SUM(BL$4,$O28/1000),SUM($O28,BL$4/1000)),3),CMB[[Cmb_ID]:[Cmb_ID]],0),SUM(N(BL$1),N($R28),1)),CHOOSE(AC[[M]:[M]],1,0,1,AC[[DB]:[DB]])),PRODUCT(SUM(ROUND(AVERAGE(VALUE(BL$3),VALUE($P28)),0),CHOOSE(IF(OR(BL$1,$R28),4,INDEX(CMB[[Res_Rare]:[Res_Rare]],MATCH(ROUND(MIN(SUM(BL$4,$O28/1000),SUM($O28,BL$4/1000)),3),CMB[[Cmb_ID]:[Cmb_ID]],0))),-1,-1,0,0)),IF(OR(BL$1,$R28),4,INDEX(CMB[[Cmb_Rare]:[Cmb_Rare]],MATCH(ROUND(MIN(SUM(BL$4,$O28/1000),SUM($O28,BL$4/1000)),3),CMB[[Cmb_ID]:[Cmb_ID]],0))),CHOOSE(AC[[M]:[M]],2,1,1,SUM(AC[[AB]:[DB]])))),""))</f>
        <v/>
      </c>
      <c r="BM28" t="str">
        <f>IF(OR(BM$5="",$S28=""),"",IFERROR(SUM(PRODUCT(INDEX(CMB[[BA_0O]:[BA_2O]],MATCH(ROUND(MIN(SUM(BM$4,$O28/1000),SUM($O28,BM$4/1000)),3),CMB[[Cmb_ID]:[Cmb_ID]],0),SUM(N(BM$1),N($R28),1)),CHOOSE(AC[[M]:[M]],1,1,0,AC[[AB]:[AB]])),PRODUCT(INDEX(CMB[[BD_0O]:[BD_2O]],MATCH(ROUND(MIN(SUM(BM$4,$O28/1000),SUM($O28,BM$4/1000)),3),CMB[[Cmb_ID]:[Cmb_ID]],0),SUM(N(BM$1),N($R28),1)),CHOOSE(AC[[M]:[M]],1,0,1,AC[[DB]:[DB]])),PRODUCT(SUM(ROUND(AVERAGE(VALUE(BM$3),VALUE($P28)),0),CHOOSE(IF(OR(BM$1,$R28),4,INDEX(CMB[[Res_Rare]:[Res_Rare]],MATCH(ROUND(MIN(SUM(BM$4,$O28/1000),SUM($O28,BM$4/1000)),3),CMB[[Cmb_ID]:[Cmb_ID]],0))),-1,-1,0,0)),IF(OR(BM$1,$R28),4,INDEX(CMB[[Cmb_Rare]:[Cmb_Rare]],MATCH(ROUND(MIN(SUM(BM$4,$O28/1000),SUM($O28,BM$4/1000)),3),CMB[[Cmb_ID]:[Cmb_ID]],0))),CHOOSE(AC[[M]:[M]],2,1,1,SUM(AC[[AB]:[DB]])))),""))</f>
        <v/>
      </c>
      <c r="BN28" t="str">
        <f>IF(OR(BN$5="",$S28=""),"",IFERROR(SUM(PRODUCT(INDEX(CMB[[BA_0O]:[BA_2O]],MATCH(ROUND(MIN(SUM(BN$4,$O28/1000),SUM($O28,BN$4/1000)),3),CMB[[Cmb_ID]:[Cmb_ID]],0),SUM(N(BN$1),N($R28),1)),CHOOSE(AC[[M]:[M]],1,1,0,AC[[AB]:[AB]])),PRODUCT(INDEX(CMB[[BD_0O]:[BD_2O]],MATCH(ROUND(MIN(SUM(BN$4,$O28/1000),SUM($O28,BN$4/1000)),3),CMB[[Cmb_ID]:[Cmb_ID]],0),SUM(N(BN$1),N($R28),1)),CHOOSE(AC[[M]:[M]],1,0,1,AC[[DB]:[DB]])),PRODUCT(SUM(ROUND(AVERAGE(VALUE(BN$3),VALUE($P28)),0),CHOOSE(IF(OR(BN$1,$R28),4,INDEX(CMB[[Res_Rare]:[Res_Rare]],MATCH(ROUND(MIN(SUM(BN$4,$O28/1000),SUM($O28,BN$4/1000)),3),CMB[[Cmb_ID]:[Cmb_ID]],0))),-1,-1,0,0)),IF(OR(BN$1,$R28),4,INDEX(CMB[[Cmb_Rare]:[Cmb_Rare]],MATCH(ROUND(MIN(SUM(BN$4,$O28/1000),SUM($O28,BN$4/1000)),3),CMB[[Cmb_ID]:[Cmb_ID]],0))),CHOOSE(AC[[M]:[M]],2,1,1,SUM(AC[[AB]:[DB]])))),""))</f>
        <v/>
      </c>
      <c r="BO28" t="str">
        <f>IF(OR(BO$5="",$S28=""),"",IFERROR(SUM(PRODUCT(INDEX(CMB[[BA_0O]:[BA_2O]],MATCH(ROUND(MIN(SUM(BO$4,$O28/1000),SUM($O28,BO$4/1000)),3),CMB[[Cmb_ID]:[Cmb_ID]],0),SUM(N(BO$1),N($R28),1)),CHOOSE(AC[[M]:[M]],1,1,0,AC[[AB]:[AB]])),PRODUCT(INDEX(CMB[[BD_0O]:[BD_2O]],MATCH(ROUND(MIN(SUM(BO$4,$O28/1000),SUM($O28,BO$4/1000)),3),CMB[[Cmb_ID]:[Cmb_ID]],0),SUM(N(BO$1),N($R28),1)),CHOOSE(AC[[M]:[M]],1,0,1,AC[[DB]:[DB]])),PRODUCT(SUM(ROUND(AVERAGE(VALUE(BO$3),VALUE($P28)),0),CHOOSE(IF(OR(BO$1,$R28),4,INDEX(CMB[[Res_Rare]:[Res_Rare]],MATCH(ROUND(MIN(SUM(BO$4,$O28/1000),SUM($O28,BO$4/1000)),3),CMB[[Cmb_ID]:[Cmb_ID]],0))),-1,-1,0,0)),IF(OR(BO$1,$R28),4,INDEX(CMB[[Cmb_Rare]:[Cmb_Rare]],MATCH(ROUND(MIN(SUM(BO$4,$O28/1000),SUM($O28,BO$4/1000)),3),CMB[[Cmb_ID]:[Cmb_ID]],0))),CHOOSE(AC[[M]:[M]],2,1,1,SUM(AC[[AB]:[DB]])))),""))</f>
        <v/>
      </c>
      <c r="BP28" t="str">
        <f>IF(OR(BP$5="",$S28=""),"",IFERROR(SUM(PRODUCT(INDEX(CMB[[BA_0O]:[BA_2O]],MATCH(ROUND(MIN(SUM(BP$4,$O28/1000),SUM($O28,BP$4/1000)),3),CMB[[Cmb_ID]:[Cmb_ID]],0),SUM(N(BP$1),N($R28),1)),CHOOSE(AC[[M]:[M]],1,1,0,AC[[AB]:[AB]])),PRODUCT(INDEX(CMB[[BD_0O]:[BD_2O]],MATCH(ROUND(MIN(SUM(BP$4,$O28/1000),SUM($O28,BP$4/1000)),3),CMB[[Cmb_ID]:[Cmb_ID]],0),SUM(N(BP$1),N($R28),1)),CHOOSE(AC[[M]:[M]],1,0,1,AC[[DB]:[DB]])),PRODUCT(SUM(ROUND(AVERAGE(VALUE(BP$3),VALUE($P28)),0),CHOOSE(IF(OR(BP$1,$R28),4,INDEX(CMB[[Res_Rare]:[Res_Rare]],MATCH(ROUND(MIN(SUM(BP$4,$O28/1000),SUM($O28,BP$4/1000)),3),CMB[[Cmb_ID]:[Cmb_ID]],0))),-1,-1,0,0)),IF(OR(BP$1,$R28),4,INDEX(CMB[[Cmb_Rare]:[Cmb_Rare]],MATCH(ROUND(MIN(SUM(BP$4,$O28/1000),SUM($O28,BP$4/1000)),3),CMB[[Cmb_ID]:[Cmb_ID]],0))),CHOOSE(AC[[M]:[M]],2,1,1,SUM(AC[[AB]:[DB]])))),""))</f>
        <v/>
      </c>
      <c r="BQ28" t="str">
        <f>IF(OR(BQ$5="",$S28=""),"",IFERROR(SUM(PRODUCT(INDEX(CMB[[BA_0O]:[BA_2O]],MATCH(ROUND(MIN(SUM(BQ$4,$O28/1000),SUM($O28,BQ$4/1000)),3),CMB[[Cmb_ID]:[Cmb_ID]],0),SUM(N(BQ$1),N($R28),1)),CHOOSE(AC[[M]:[M]],1,1,0,AC[[AB]:[AB]])),PRODUCT(INDEX(CMB[[BD_0O]:[BD_2O]],MATCH(ROUND(MIN(SUM(BQ$4,$O28/1000),SUM($O28,BQ$4/1000)),3),CMB[[Cmb_ID]:[Cmb_ID]],0),SUM(N(BQ$1),N($R28),1)),CHOOSE(AC[[M]:[M]],1,0,1,AC[[DB]:[DB]])),PRODUCT(SUM(ROUND(AVERAGE(VALUE(BQ$3),VALUE($P28)),0),CHOOSE(IF(OR(BQ$1,$R28),4,INDEX(CMB[[Res_Rare]:[Res_Rare]],MATCH(ROUND(MIN(SUM(BQ$4,$O28/1000),SUM($O28,BQ$4/1000)),3),CMB[[Cmb_ID]:[Cmb_ID]],0))),-1,-1,0,0)),IF(OR(BQ$1,$R28),4,INDEX(CMB[[Cmb_Rare]:[Cmb_Rare]],MATCH(ROUND(MIN(SUM(BQ$4,$O28/1000),SUM($O28,BQ$4/1000)),3),CMB[[Cmb_ID]:[Cmb_ID]],0))),CHOOSE(AC[[M]:[M]],2,1,1,SUM(AC[[AB]:[DB]])))),""))</f>
        <v/>
      </c>
      <c r="BR28" t="str">
        <f>IF(OR(BR$5="",$S28=""),"",IFERROR(SUM(PRODUCT(INDEX(CMB[[BA_0O]:[BA_2O]],MATCH(ROUND(MIN(SUM(BR$4,$O28/1000),SUM($O28,BR$4/1000)),3),CMB[[Cmb_ID]:[Cmb_ID]],0),SUM(N(BR$1),N($R28),1)),CHOOSE(AC[[M]:[M]],1,1,0,AC[[AB]:[AB]])),PRODUCT(INDEX(CMB[[BD_0O]:[BD_2O]],MATCH(ROUND(MIN(SUM(BR$4,$O28/1000),SUM($O28,BR$4/1000)),3),CMB[[Cmb_ID]:[Cmb_ID]],0),SUM(N(BR$1),N($R28),1)),CHOOSE(AC[[M]:[M]],1,0,1,AC[[DB]:[DB]])),PRODUCT(SUM(ROUND(AVERAGE(VALUE(BR$3),VALUE($P28)),0),CHOOSE(IF(OR(BR$1,$R28),4,INDEX(CMB[[Res_Rare]:[Res_Rare]],MATCH(ROUND(MIN(SUM(BR$4,$O28/1000),SUM($O28,BR$4/1000)),3),CMB[[Cmb_ID]:[Cmb_ID]],0))),-1,-1,0,0)),IF(OR(BR$1,$R28),4,INDEX(CMB[[Cmb_Rare]:[Cmb_Rare]],MATCH(ROUND(MIN(SUM(BR$4,$O28/1000),SUM($O28,BR$4/1000)),3),CMB[[Cmb_ID]:[Cmb_ID]],0))),CHOOSE(AC[[M]:[M]],2,1,1,SUM(AC[[AB]:[DB]])))),""))</f>
        <v/>
      </c>
      <c r="BS28" t="str">
        <f>IF(OR(BS$5="",$S28=""),"",IFERROR(SUM(PRODUCT(INDEX(CMB[[BA_0O]:[BA_2O]],MATCH(ROUND(MIN(SUM(BS$4,$O28/1000),SUM($O28,BS$4/1000)),3),CMB[[Cmb_ID]:[Cmb_ID]],0),SUM(N(BS$1),N($R28),1)),CHOOSE(AC[[M]:[M]],1,1,0,AC[[AB]:[AB]])),PRODUCT(INDEX(CMB[[BD_0O]:[BD_2O]],MATCH(ROUND(MIN(SUM(BS$4,$O28/1000),SUM($O28,BS$4/1000)),3),CMB[[Cmb_ID]:[Cmb_ID]],0),SUM(N(BS$1),N($R28),1)),CHOOSE(AC[[M]:[M]],1,0,1,AC[[DB]:[DB]])),PRODUCT(SUM(ROUND(AVERAGE(VALUE(BS$3),VALUE($P28)),0),CHOOSE(IF(OR(BS$1,$R28),4,INDEX(CMB[[Res_Rare]:[Res_Rare]],MATCH(ROUND(MIN(SUM(BS$4,$O28/1000),SUM($O28,BS$4/1000)),3),CMB[[Cmb_ID]:[Cmb_ID]],0))),-1,-1,0,0)),IF(OR(BS$1,$R28),4,INDEX(CMB[[Cmb_Rare]:[Cmb_Rare]],MATCH(ROUND(MIN(SUM(BS$4,$O28/1000),SUM($O28,BS$4/1000)),3),CMB[[Cmb_ID]:[Cmb_ID]],0))),CHOOSE(AC[[M]:[M]],2,1,1,SUM(AC[[AB]:[DB]])))),""))</f>
        <v/>
      </c>
      <c r="BT28" t="str">
        <f>IF(OR(BT$5="",$S28=""),"",IFERROR(SUM(PRODUCT(INDEX(CMB[[BA_0O]:[BA_2O]],MATCH(ROUND(MIN(SUM(BT$4,$O28/1000),SUM($O28,BT$4/1000)),3),CMB[[Cmb_ID]:[Cmb_ID]],0),SUM(N(BT$1),N($R28),1)),CHOOSE(AC[[M]:[M]],1,1,0,AC[[AB]:[AB]])),PRODUCT(INDEX(CMB[[BD_0O]:[BD_2O]],MATCH(ROUND(MIN(SUM(BT$4,$O28/1000),SUM($O28,BT$4/1000)),3),CMB[[Cmb_ID]:[Cmb_ID]],0),SUM(N(BT$1),N($R28),1)),CHOOSE(AC[[M]:[M]],1,0,1,AC[[DB]:[DB]])),PRODUCT(SUM(ROUND(AVERAGE(VALUE(BT$3),VALUE($P28)),0),CHOOSE(IF(OR(BT$1,$R28),4,INDEX(CMB[[Res_Rare]:[Res_Rare]],MATCH(ROUND(MIN(SUM(BT$4,$O28/1000),SUM($O28,BT$4/1000)),3),CMB[[Cmb_ID]:[Cmb_ID]],0))),-1,-1,0,0)),IF(OR(BT$1,$R28),4,INDEX(CMB[[Cmb_Rare]:[Cmb_Rare]],MATCH(ROUND(MIN(SUM(BT$4,$O28/1000),SUM($O28,BT$4/1000)),3),CMB[[Cmb_ID]:[Cmb_ID]],0))),CHOOSE(AC[[M]:[M]],2,1,1,SUM(AC[[AB]:[DB]])))),""))</f>
        <v/>
      </c>
      <c r="BU28" t="str">
        <f>IF(OR(BU$5="",$S28=""),"",IFERROR(SUM(PRODUCT(INDEX(CMB[[BA_0O]:[BA_2O]],MATCH(ROUND(MIN(SUM(BU$4,$O28/1000),SUM($O28,BU$4/1000)),3),CMB[[Cmb_ID]:[Cmb_ID]],0),SUM(N(BU$1),N($R28),1)),CHOOSE(AC[[M]:[M]],1,1,0,AC[[AB]:[AB]])),PRODUCT(INDEX(CMB[[BD_0O]:[BD_2O]],MATCH(ROUND(MIN(SUM(BU$4,$O28/1000),SUM($O28,BU$4/1000)),3),CMB[[Cmb_ID]:[Cmb_ID]],0),SUM(N(BU$1),N($R28),1)),CHOOSE(AC[[M]:[M]],1,0,1,AC[[DB]:[DB]])),PRODUCT(SUM(ROUND(AVERAGE(VALUE(BU$3),VALUE($P28)),0),CHOOSE(IF(OR(BU$1,$R28),4,INDEX(CMB[[Res_Rare]:[Res_Rare]],MATCH(ROUND(MIN(SUM(BU$4,$O28/1000),SUM($O28,BU$4/1000)),3),CMB[[Cmb_ID]:[Cmb_ID]],0))),-1,-1,0,0)),IF(OR(BU$1,$R28),4,INDEX(CMB[[Cmb_Rare]:[Cmb_Rare]],MATCH(ROUND(MIN(SUM(BU$4,$O28/1000),SUM($O28,BU$4/1000)),3),CMB[[Cmb_ID]:[Cmb_ID]],0))),CHOOSE(AC[[M]:[M]],2,1,1,SUM(AC[[AB]:[DB]])))),""))</f>
        <v/>
      </c>
      <c r="BV28" t="str">
        <f>IF(OR(BV$5="",$S28=""),"",IFERROR(SUM(PRODUCT(INDEX(CMB[[BA_0O]:[BA_2O]],MATCH(ROUND(MIN(SUM(BV$4,$O28/1000),SUM($O28,BV$4/1000)),3),CMB[[Cmb_ID]:[Cmb_ID]],0),SUM(N(BV$1),N($R28),1)),CHOOSE(AC[[M]:[M]],1,1,0,AC[[AB]:[AB]])),PRODUCT(INDEX(CMB[[BD_0O]:[BD_2O]],MATCH(ROUND(MIN(SUM(BV$4,$O28/1000),SUM($O28,BV$4/1000)),3),CMB[[Cmb_ID]:[Cmb_ID]],0),SUM(N(BV$1),N($R28),1)),CHOOSE(AC[[M]:[M]],1,0,1,AC[[DB]:[DB]])),PRODUCT(SUM(ROUND(AVERAGE(VALUE(BV$3),VALUE($P28)),0),CHOOSE(IF(OR(BV$1,$R28),4,INDEX(CMB[[Res_Rare]:[Res_Rare]],MATCH(ROUND(MIN(SUM(BV$4,$O28/1000),SUM($O28,BV$4/1000)),3),CMB[[Cmb_ID]:[Cmb_ID]],0))),-1,-1,0,0)),IF(OR(BV$1,$R28),4,INDEX(CMB[[Cmb_Rare]:[Cmb_Rare]],MATCH(ROUND(MIN(SUM(BV$4,$O28/1000),SUM($O28,BV$4/1000)),3),CMB[[Cmb_ID]:[Cmb_ID]],0))),CHOOSE(AC[[M]:[M]],2,1,1,SUM(AC[[AB]:[DB]])))),""))</f>
        <v/>
      </c>
      <c r="BW28" t="str">
        <f>IF(OR(BW$5="",$S28=""),"",IFERROR(SUM(PRODUCT(INDEX(CMB[[BA_0O]:[BA_2O]],MATCH(ROUND(MIN(SUM(BW$4,$O28/1000),SUM($O28,BW$4/1000)),3),CMB[[Cmb_ID]:[Cmb_ID]],0),SUM(N(BW$1),N($R28),1)),CHOOSE(AC[[M]:[M]],1,1,0,AC[[AB]:[AB]])),PRODUCT(INDEX(CMB[[BD_0O]:[BD_2O]],MATCH(ROUND(MIN(SUM(BW$4,$O28/1000),SUM($O28,BW$4/1000)),3),CMB[[Cmb_ID]:[Cmb_ID]],0),SUM(N(BW$1),N($R28),1)),CHOOSE(AC[[M]:[M]],1,0,1,AC[[DB]:[DB]])),PRODUCT(SUM(ROUND(AVERAGE(VALUE(BW$3),VALUE($P28)),0),CHOOSE(IF(OR(BW$1,$R28),4,INDEX(CMB[[Res_Rare]:[Res_Rare]],MATCH(ROUND(MIN(SUM(BW$4,$O28/1000),SUM($O28,BW$4/1000)),3),CMB[[Cmb_ID]:[Cmb_ID]],0))),-1,-1,0,0)),IF(OR(BW$1,$R28),4,INDEX(CMB[[Cmb_Rare]:[Cmb_Rare]],MATCH(ROUND(MIN(SUM(BW$4,$O28/1000),SUM($O28,BW$4/1000)),3),CMB[[Cmb_ID]:[Cmb_ID]],0))),CHOOSE(AC[[M]:[M]],2,1,1,SUM(AC[[AB]:[DB]])))),""))</f>
        <v/>
      </c>
      <c r="BX28" t="str">
        <f>IF(OR(BX$5="",$S28=""),"",IFERROR(SUM(PRODUCT(INDEX(CMB[[BA_0O]:[BA_2O]],MATCH(ROUND(MIN(SUM(BX$4,$O28/1000),SUM($O28,BX$4/1000)),3),CMB[[Cmb_ID]:[Cmb_ID]],0),SUM(N(BX$1),N($R28),1)),CHOOSE(AC[[M]:[M]],1,1,0,AC[[AB]:[AB]])),PRODUCT(INDEX(CMB[[BD_0O]:[BD_2O]],MATCH(ROUND(MIN(SUM(BX$4,$O28/1000),SUM($O28,BX$4/1000)),3),CMB[[Cmb_ID]:[Cmb_ID]],0),SUM(N(BX$1),N($R28),1)),CHOOSE(AC[[M]:[M]],1,0,1,AC[[DB]:[DB]])),PRODUCT(SUM(ROUND(AVERAGE(VALUE(BX$3),VALUE($P28)),0),CHOOSE(IF(OR(BX$1,$R28),4,INDEX(CMB[[Res_Rare]:[Res_Rare]],MATCH(ROUND(MIN(SUM(BX$4,$O28/1000),SUM($O28,BX$4/1000)),3),CMB[[Cmb_ID]:[Cmb_ID]],0))),-1,-1,0,0)),IF(OR(BX$1,$R28),4,INDEX(CMB[[Cmb_Rare]:[Cmb_Rare]],MATCH(ROUND(MIN(SUM(BX$4,$O28/1000),SUM($O28,BX$4/1000)),3),CMB[[Cmb_ID]:[Cmb_ID]],0))),CHOOSE(AC[[M]:[M]],2,1,1,SUM(AC[[AB]:[DB]])))),""))</f>
        <v/>
      </c>
      <c r="BY28" t="str">
        <f>IF(OR(BY$5="",$S28=""),"",IFERROR(SUM(PRODUCT(INDEX(CMB[[BA_0O]:[BA_2O]],MATCH(ROUND(MIN(SUM(BY$4,$O28/1000),SUM($O28,BY$4/1000)),3),CMB[[Cmb_ID]:[Cmb_ID]],0),SUM(N(BY$1),N($R28),1)),CHOOSE(AC[[M]:[M]],1,1,0,AC[[AB]:[AB]])),PRODUCT(INDEX(CMB[[BD_0O]:[BD_2O]],MATCH(ROUND(MIN(SUM(BY$4,$O28/1000),SUM($O28,BY$4/1000)),3),CMB[[Cmb_ID]:[Cmb_ID]],0),SUM(N(BY$1),N($R28),1)),CHOOSE(AC[[M]:[M]],1,0,1,AC[[DB]:[DB]])),PRODUCT(SUM(ROUND(AVERAGE(VALUE(BY$3),VALUE($P28)),0),CHOOSE(IF(OR(BY$1,$R28),4,INDEX(CMB[[Res_Rare]:[Res_Rare]],MATCH(ROUND(MIN(SUM(BY$4,$O28/1000),SUM($O28,BY$4/1000)),3),CMB[[Cmb_ID]:[Cmb_ID]],0))),-1,-1,0,0)),IF(OR(BY$1,$R28),4,INDEX(CMB[[Cmb_Rare]:[Cmb_Rare]],MATCH(ROUND(MIN(SUM(BY$4,$O28/1000),SUM($O28,BY$4/1000)),3),CMB[[Cmb_ID]:[Cmb_ID]],0))),CHOOSE(AC[[M]:[M]],2,1,1,SUM(AC[[AB]:[DB]])))),""))</f>
        <v/>
      </c>
      <c r="BZ28" t="str">
        <f>IF(OR(BZ$5="",$S28=""),"",IFERROR(SUM(PRODUCT(INDEX(CMB[[BA_0O]:[BA_2O]],MATCH(ROUND(MIN(SUM(BZ$4,$O28/1000),SUM($O28,BZ$4/1000)),3),CMB[[Cmb_ID]:[Cmb_ID]],0),SUM(N(BZ$1),N($R28),1)),CHOOSE(AC[[M]:[M]],1,1,0,AC[[AB]:[AB]])),PRODUCT(INDEX(CMB[[BD_0O]:[BD_2O]],MATCH(ROUND(MIN(SUM(BZ$4,$O28/1000),SUM($O28,BZ$4/1000)),3),CMB[[Cmb_ID]:[Cmb_ID]],0),SUM(N(BZ$1),N($R28),1)),CHOOSE(AC[[M]:[M]],1,0,1,AC[[DB]:[DB]])),PRODUCT(SUM(ROUND(AVERAGE(VALUE(BZ$3),VALUE($P28)),0),CHOOSE(IF(OR(BZ$1,$R28),4,INDEX(CMB[[Res_Rare]:[Res_Rare]],MATCH(ROUND(MIN(SUM(BZ$4,$O28/1000),SUM($O28,BZ$4/1000)),3),CMB[[Cmb_ID]:[Cmb_ID]],0))),-1,-1,0,0)),IF(OR(BZ$1,$R28),4,INDEX(CMB[[Cmb_Rare]:[Cmb_Rare]],MATCH(ROUND(MIN(SUM(BZ$4,$O28/1000),SUM($O28,BZ$4/1000)),3),CMB[[Cmb_ID]:[Cmb_ID]],0))),CHOOSE(AC[[M]:[M]],2,1,1,SUM(AC[[AB]:[DB]])))),""))</f>
        <v/>
      </c>
      <c r="CA28" t="str">
        <f>IF(OR(CA$5="",$S28=""),"",IFERROR(SUM(PRODUCT(INDEX(CMB[[BA_0O]:[BA_2O]],MATCH(ROUND(MIN(SUM(CA$4,$O28/1000),SUM($O28,CA$4/1000)),3),CMB[[Cmb_ID]:[Cmb_ID]],0),SUM(N(CA$1),N($R28),1)),CHOOSE(AC[[M]:[M]],1,1,0,AC[[AB]:[AB]])),PRODUCT(INDEX(CMB[[BD_0O]:[BD_2O]],MATCH(ROUND(MIN(SUM(CA$4,$O28/1000),SUM($O28,CA$4/1000)),3),CMB[[Cmb_ID]:[Cmb_ID]],0),SUM(N(CA$1),N($R28),1)),CHOOSE(AC[[M]:[M]],1,0,1,AC[[DB]:[DB]])),PRODUCT(SUM(ROUND(AVERAGE(VALUE(CA$3),VALUE($P28)),0),CHOOSE(IF(OR(CA$1,$R28),4,INDEX(CMB[[Res_Rare]:[Res_Rare]],MATCH(ROUND(MIN(SUM(CA$4,$O28/1000),SUM($O28,CA$4/1000)),3),CMB[[Cmb_ID]:[Cmb_ID]],0))),-1,-1,0,0)),IF(OR(CA$1,$R28),4,INDEX(CMB[[Cmb_Rare]:[Cmb_Rare]],MATCH(ROUND(MIN(SUM(CA$4,$O28/1000),SUM($O28,CA$4/1000)),3),CMB[[Cmb_ID]:[Cmb_ID]],0))),CHOOSE(AC[[M]:[M]],2,1,1,SUM(AC[[AB]:[DB]])))),""))</f>
        <v/>
      </c>
      <c r="CB28" t="str">
        <f>IF(OR(CB$5="",$S28=""),"",IFERROR(SUM(PRODUCT(INDEX(CMB[[BA_0O]:[BA_2O]],MATCH(ROUND(MIN(SUM(CB$4,$O28/1000),SUM($O28,CB$4/1000)),3),CMB[[Cmb_ID]:[Cmb_ID]],0),SUM(N(CB$1),N($R28),1)),CHOOSE(AC[[M]:[M]],1,1,0,AC[[AB]:[AB]])),PRODUCT(INDEX(CMB[[BD_0O]:[BD_2O]],MATCH(ROUND(MIN(SUM(CB$4,$O28/1000),SUM($O28,CB$4/1000)),3),CMB[[Cmb_ID]:[Cmb_ID]],0),SUM(N(CB$1),N($R28),1)),CHOOSE(AC[[M]:[M]],1,0,1,AC[[DB]:[DB]])),PRODUCT(SUM(ROUND(AVERAGE(VALUE(CB$3),VALUE($P28)),0),CHOOSE(IF(OR(CB$1,$R28),4,INDEX(CMB[[Res_Rare]:[Res_Rare]],MATCH(ROUND(MIN(SUM(CB$4,$O28/1000),SUM($O28,CB$4/1000)),3),CMB[[Cmb_ID]:[Cmb_ID]],0))),-1,-1,0,0)),IF(OR(CB$1,$R28),4,INDEX(CMB[[Cmb_Rare]:[Cmb_Rare]],MATCH(ROUND(MIN(SUM(CB$4,$O28/1000),SUM($O28,CB$4/1000)),3),CMB[[Cmb_ID]:[Cmb_ID]],0))),CHOOSE(AC[[M]:[M]],2,1,1,SUM(AC[[AB]:[DB]])))),""))</f>
        <v/>
      </c>
      <c r="CC28" t="str">
        <f>IF(OR(CC$5="",$S28=""),"",IFERROR(SUM(PRODUCT(INDEX(CMB[[BA_0O]:[BA_2O]],MATCH(ROUND(MIN(SUM(CC$4,$O28/1000),SUM($O28,CC$4/1000)),3),CMB[[Cmb_ID]:[Cmb_ID]],0),SUM(N(CC$1),N($R28),1)),CHOOSE(AC[[M]:[M]],1,1,0,AC[[AB]:[AB]])),PRODUCT(INDEX(CMB[[BD_0O]:[BD_2O]],MATCH(ROUND(MIN(SUM(CC$4,$O28/1000),SUM($O28,CC$4/1000)),3),CMB[[Cmb_ID]:[Cmb_ID]],0),SUM(N(CC$1),N($R28),1)),CHOOSE(AC[[M]:[M]],1,0,1,AC[[DB]:[DB]])),PRODUCT(SUM(ROUND(AVERAGE(VALUE(CC$3),VALUE($P28)),0),CHOOSE(IF(OR(CC$1,$R28),4,INDEX(CMB[[Res_Rare]:[Res_Rare]],MATCH(ROUND(MIN(SUM(CC$4,$O28/1000),SUM($O28,CC$4/1000)),3),CMB[[Cmb_ID]:[Cmb_ID]],0))),-1,-1,0,0)),IF(OR(CC$1,$R28),4,INDEX(CMB[[Cmb_Rare]:[Cmb_Rare]],MATCH(ROUND(MIN(SUM(CC$4,$O28/1000),SUM($O28,CC$4/1000)),3),CMB[[Cmb_ID]:[Cmb_ID]],0))),CHOOSE(AC[[M]:[M]],2,1,1,SUM(AC[[AB]:[DB]])))),""))</f>
        <v/>
      </c>
      <c r="CD28" t="str">
        <f>IF(OR(CD$5="",$S28=""),"",IFERROR(SUM(PRODUCT(INDEX(CMB[[BA_0O]:[BA_2O]],MATCH(ROUND(MIN(SUM(CD$4,$O28/1000),SUM($O28,CD$4/1000)),3),CMB[[Cmb_ID]:[Cmb_ID]],0),SUM(N(CD$1),N($R28),1)),CHOOSE(AC[[M]:[M]],1,1,0,AC[[AB]:[AB]])),PRODUCT(INDEX(CMB[[BD_0O]:[BD_2O]],MATCH(ROUND(MIN(SUM(CD$4,$O28/1000),SUM($O28,CD$4/1000)),3),CMB[[Cmb_ID]:[Cmb_ID]],0),SUM(N(CD$1),N($R28),1)),CHOOSE(AC[[M]:[M]],1,0,1,AC[[DB]:[DB]])),PRODUCT(SUM(ROUND(AVERAGE(VALUE(CD$3),VALUE($P28)),0),CHOOSE(IF(OR(CD$1,$R28),4,INDEX(CMB[[Res_Rare]:[Res_Rare]],MATCH(ROUND(MIN(SUM(CD$4,$O28/1000),SUM($O28,CD$4/1000)),3),CMB[[Cmb_ID]:[Cmb_ID]],0))),-1,-1,0,0)),IF(OR(CD$1,$R28),4,INDEX(CMB[[Cmb_Rare]:[Cmb_Rare]],MATCH(ROUND(MIN(SUM(CD$4,$O28/1000),SUM($O28,CD$4/1000)),3),CMB[[Cmb_ID]:[Cmb_ID]],0))),CHOOSE(AC[[M]:[M]],2,1,1,SUM(AC[[AB]:[DB]])))),""))</f>
        <v/>
      </c>
      <c r="CE28" t="str">
        <f>IF(OR(CE$5="",$S28=""),"",IFERROR(SUM(PRODUCT(INDEX(CMB[[BA_0O]:[BA_2O]],MATCH(ROUND(MIN(SUM(CE$4,$O28/1000),SUM($O28,CE$4/1000)),3),CMB[[Cmb_ID]:[Cmb_ID]],0),SUM(N(CE$1),N($R28),1)),CHOOSE(AC[[M]:[M]],1,1,0,AC[[AB]:[AB]])),PRODUCT(INDEX(CMB[[BD_0O]:[BD_2O]],MATCH(ROUND(MIN(SUM(CE$4,$O28/1000),SUM($O28,CE$4/1000)),3),CMB[[Cmb_ID]:[Cmb_ID]],0),SUM(N(CE$1),N($R28),1)),CHOOSE(AC[[M]:[M]],1,0,1,AC[[DB]:[DB]])),PRODUCT(SUM(ROUND(AVERAGE(VALUE(CE$3),VALUE($P28)),0),CHOOSE(IF(OR(CE$1,$R28),4,INDEX(CMB[[Res_Rare]:[Res_Rare]],MATCH(ROUND(MIN(SUM(CE$4,$O28/1000),SUM($O28,CE$4/1000)),3),CMB[[Cmb_ID]:[Cmb_ID]],0))),-1,-1,0,0)),IF(OR(CE$1,$R28),4,INDEX(CMB[[Cmb_Rare]:[Cmb_Rare]],MATCH(ROUND(MIN(SUM(CE$4,$O28/1000),SUM($O28,CE$4/1000)),3),CMB[[Cmb_ID]:[Cmb_ID]],0))),CHOOSE(AC[[M]:[M]],2,1,1,SUM(AC[[AB]:[DB]])))),""))</f>
        <v/>
      </c>
      <c r="CF28" t="str">
        <f>IF(OR(CF$5="",$S28=""),"",IFERROR(SUM(PRODUCT(INDEX(CMB[[BA_0O]:[BA_2O]],MATCH(ROUND(MIN(SUM(CF$4,$O28/1000),SUM($O28,CF$4/1000)),3),CMB[[Cmb_ID]:[Cmb_ID]],0),SUM(N(CF$1),N($R28),1)),CHOOSE(AC[[M]:[M]],1,1,0,AC[[AB]:[AB]])),PRODUCT(INDEX(CMB[[BD_0O]:[BD_2O]],MATCH(ROUND(MIN(SUM(CF$4,$O28/1000),SUM($O28,CF$4/1000)),3),CMB[[Cmb_ID]:[Cmb_ID]],0),SUM(N(CF$1),N($R28),1)),CHOOSE(AC[[M]:[M]],1,0,1,AC[[DB]:[DB]])),PRODUCT(SUM(ROUND(AVERAGE(VALUE(CF$3),VALUE($P28)),0),CHOOSE(IF(OR(CF$1,$R28),4,INDEX(CMB[[Res_Rare]:[Res_Rare]],MATCH(ROUND(MIN(SUM(CF$4,$O28/1000),SUM($O28,CF$4/1000)),3),CMB[[Cmb_ID]:[Cmb_ID]],0))),-1,-1,0,0)),IF(OR(CF$1,$R28),4,INDEX(CMB[[Cmb_Rare]:[Cmb_Rare]],MATCH(ROUND(MIN(SUM(CF$4,$O28/1000),SUM($O28,CF$4/1000)),3),CMB[[Cmb_ID]:[Cmb_ID]],0))),CHOOSE(AC[[M]:[M]],2,1,1,SUM(AC[[AB]:[DB]])))),""))</f>
        <v/>
      </c>
      <c r="CG28" t="str">
        <f>IF(OR(CG$5="",$S28=""),"",IFERROR(SUM(PRODUCT(INDEX(CMB[[BA_0O]:[BA_2O]],MATCH(ROUND(MIN(SUM(CG$4,$O28/1000),SUM($O28,CG$4/1000)),3),CMB[[Cmb_ID]:[Cmb_ID]],0),SUM(N(CG$1),N($R28),1)),CHOOSE(AC[[M]:[M]],1,1,0,AC[[AB]:[AB]])),PRODUCT(INDEX(CMB[[BD_0O]:[BD_2O]],MATCH(ROUND(MIN(SUM(CG$4,$O28/1000),SUM($O28,CG$4/1000)),3),CMB[[Cmb_ID]:[Cmb_ID]],0),SUM(N(CG$1),N($R28),1)),CHOOSE(AC[[M]:[M]],1,0,1,AC[[DB]:[DB]])),PRODUCT(SUM(ROUND(AVERAGE(VALUE(CG$3),VALUE($P28)),0),CHOOSE(IF(OR(CG$1,$R28),4,INDEX(CMB[[Res_Rare]:[Res_Rare]],MATCH(ROUND(MIN(SUM(CG$4,$O28/1000),SUM($O28,CG$4/1000)),3),CMB[[Cmb_ID]:[Cmb_ID]],0))),-1,-1,0,0)),IF(OR(CG$1,$R28),4,INDEX(CMB[[Cmb_Rare]:[Cmb_Rare]],MATCH(ROUND(MIN(SUM(CG$4,$O28/1000),SUM($O28,CG$4/1000)),3),CMB[[Cmb_ID]:[Cmb_ID]],0))),CHOOSE(AC[[M]:[M]],2,1,1,SUM(AC[[AB]:[DB]])))),""))</f>
        <v/>
      </c>
      <c r="CH28" t="str">
        <f>IF(OR(CH$5="",$S28=""),"",IFERROR(SUM(PRODUCT(INDEX(CMB[[BA_0O]:[BA_2O]],MATCH(ROUND(MIN(SUM(CH$4,$O28/1000),SUM($O28,CH$4/1000)),3),CMB[[Cmb_ID]:[Cmb_ID]],0),SUM(N(CH$1),N($R28),1)),CHOOSE(AC[[M]:[M]],1,1,0,AC[[AB]:[AB]])),PRODUCT(INDEX(CMB[[BD_0O]:[BD_2O]],MATCH(ROUND(MIN(SUM(CH$4,$O28/1000),SUM($O28,CH$4/1000)),3),CMB[[Cmb_ID]:[Cmb_ID]],0),SUM(N(CH$1),N($R28),1)),CHOOSE(AC[[M]:[M]],1,0,1,AC[[DB]:[DB]])),PRODUCT(SUM(ROUND(AVERAGE(VALUE(CH$3),VALUE($P28)),0),CHOOSE(IF(OR(CH$1,$R28),4,INDEX(CMB[[Res_Rare]:[Res_Rare]],MATCH(ROUND(MIN(SUM(CH$4,$O28/1000),SUM($O28,CH$4/1000)),3),CMB[[Cmb_ID]:[Cmb_ID]],0))),-1,-1,0,0)),IF(OR(CH$1,$R28),4,INDEX(CMB[[Cmb_Rare]:[Cmb_Rare]],MATCH(ROUND(MIN(SUM(CH$4,$O28/1000),SUM($O28,CH$4/1000)),3),CMB[[Cmb_ID]:[Cmb_ID]],0))),CHOOSE(AC[[M]:[M]],2,1,1,SUM(AC[[AB]:[DB]])))),""))</f>
        <v/>
      </c>
      <c r="CI28" t="str">
        <f>IF(OR(CI$5="",$S28=""),"",IFERROR(SUM(PRODUCT(INDEX(CMB[[BA_0O]:[BA_2O]],MATCH(ROUND(MIN(SUM(CI$4,$O28/1000),SUM($O28,CI$4/1000)),3),CMB[[Cmb_ID]:[Cmb_ID]],0),SUM(N(CI$1),N($R28),1)),CHOOSE(AC[[M]:[M]],1,1,0,AC[[AB]:[AB]])),PRODUCT(INDEX(CMB[[BD_0O]:[BD_2O]],MATCH(ROUND(MIN(SUM(CI$4,$O28/1000),SUM($O28,CI$4/1000)),3),CMB[[Cmb_ID]:[Cmb_ID]],0),SUM(N(CI$1),N($R28),1)),CHOOSE(AC[[M]:[M]],1,0,1,AC[[DB]:[DB]])),PRODUCT(SUM(ROUND(AVERAGE(VALUE(CI$3),VALUE($P28)),0),CHOOSE(IF(OR(CI$1,$R28),4,INDEX(CMB[[Res_Rare]:[Res_Rare]],MATCH(ROUND(MIN(SUM(CI$4,$O28/1000),SUM($O28,CI$4/1000)),3),CMB[[Cmb_ID]:[Cmb_ID]],0))),-1,-1,0,0)),IF(OR(CI$1,$R28),4,INDEX(CMB[[Cmb_Rare]:[Cmb_Rare]],MATCH(ROUND(MIN(SUM(CI$4,$O28/1000),SUM($O28,CI$4/1000)),3),CMB[[Cmb_ID]:[Cmb_ID]],0))),CHOOSE(AC[[M]:[M]],2,1,1,SUM(AC[[AB]:[DB]])))),""))</f>
        <v/>
      </c>
      <c r="CJ28" t="str">
        <f>IF(OR(CJ$5="",$S28=""),"",IFERROR(SUM(PRODUCT(INDEX(CMB[[BA_0O]:[BA_2O]],MATCH(ROUND(MIN(SUM(CJ$4,$O28/1000),SUM($O28,CJ$4/1000)),3),CMB[[Cmb_ID]:[Cmb_ID]],0),SUM(N(CJ$1),N($R28),1)),CHOOSE(AC[[M]:[M]],1,1,0,AC[[AB]:[AB]])),PRODUCT(INDEX(CMB[[BD_0O]:[BD_2O]],MATCH(ROUND(MIN(SUM(CJ$4,$O28/1000),SUM($O28,CJ$4/1000)),3),CMB[[Cmb_ID]:[Cmb_ID]],0),SUM(N(CJ$1),N($R28),1)),CHOOSE(AC[[M]:[M]],1,0,1,AC[[DB]:[DB]])),PRODUCT(SUM(ROUND(AVERAGE(VALUE(CJ$3),VALUE($P28)),0),CHOOSE(IF(OR(CJ$1,$R28),4,INDEX(CMB[[Res_Rare]:[Res_Rare]],MATCH(ROUND(MIN(SUM(CJ$4,$O28/1000),SUM($O28,CJ$4/1000)),3),CMB[[Cmb_ID]:[Cmb_ID]],0))),-1,-1,0,0)),IF(OR(CJ$1,$R28),4,INDEX(CMB[[Cmb_Rare]:[Cmb_Rare]],MATCH(ROUND(MIN(SUM(CJ$4,$O28/1000),SUM($O28,CJ$4/1000)),3),CMB[[Cmb_ID]:[Cmb_ID]],0))),CHOOSE(AC[[M]:[M]],2,1,1,SUM(AC[[AB]:[DB]])))),""))</f>
        <v/>
      </c>
      <c r="CK28" t="str">
        <f>IF(OR(CK$5="",$S28=""),"",IFERROR(SUM(PRODUCT(INDEX(CMB[[BA_0O]:[BA_2O]],MATCH(ROUND(MIN(SUM(CK$4,$O28/1000),SUM($O28,CK$4/1000)),3),CMB[[Cmb_ID]:[Cmb_ID]],0),SUM(N(CK$1),N($R28),1)),CHOOSE(AC[[M]:[M]],1,1,0,AC[[AB]:[AB]])),PRODUCT(INDEX(CMB[[BD_0O]:[BD_2O]],MATCH(ROUND(MIN(SUM(CK$4,$O28/1000),SUM($O28,CK$4/1000)),3),CMB[[Cmb_ID]:[Cmb_ID]],0),SUM(N(CK$1),N($R28),1)),CHOOSE(AC[[M]:[M]],1,0,1,AC[[DB]:[DB]])),PRODUCT(SUM(ROUND(AVERAGE(VALUE(CK$3),VALUE($P28)),0),CHOOSE(IF(OR(CK$1,$R28),4,INDEX(CMB[[Res_Rare]:[Res_Rare]],MATCH(ROUND(MIN(SUM(CK$4,$O28/1000),SUM($O28,CK$4/1000)),3),CMB[[Cmb_ID]:[Cmb_ID]],0))),-1,-1,0,0)),IF(OR(CK$1,$R28),4,INDEX(CMB[[Cmb_Rare]:[Cmb_Rare]],MATCH(ROUND(MIN(SUM(CK$4,$O28/1000),SUM($O28,CK$4/1000)),3),CMB[[Cmb_ID]:[Cmb_ID]],0))),CHOOSE(AC[[M]:[M]],2,1,1,SUM(AC[[AB]:[DB]])))),""))</f>
        <v/>
      </c>
      <c r="CL28" t="str">
        <f>IF(OR(CL$5="",$S28=""),"",IFERROR(SUM(PRODUCT(INDEX(CMB[[BA_0O]:[BA_2O]],MATCH(ROUND(MIN(SUM(CL$4,$O28/1000),SUM($O28,CL$4/1000)),3),CMB[[Cmb_ID]:[Cmb_ID]],0),SUM(N(CL$1),N($R28),1)),CHOOSE(AC[[M]:[M]],1,1,0,AC[[AB]:[AB]])),PRODUCT(INDEX(CMB[[BD_0O]:[BD_2O]],MATCH(ROUND(MIN(SUM(CL$4,$O28/1000),SUM($O28,CL$4/1000)),3),CMB[[Cmb_ID]:[Cmb_ID]],0),SUM(N(CL$1),N($R28),1)),CHOOSE(AC[[M]:[M]],1,0,1,AC[[DB]:[DB]])),PRODUCT(SUM(ROUND(AVERAGE(VALUE(CL$3),VALUE($P28)),0),CHOOSE(IF(OR(CL$1,$R28),4,INDEX(CMB[[Res_Rare]:[Res_Rare]],MATCH(ROUND(MIN(SUM(CL$4,$O28/1000),SUM($O28,CL$4/1000)),3),CMB[[Cmb_ID]:[Cmb_ID]],0))),-1,-1,0,0)),IF(OR(CL$1,$R28),4,INDEX(CMB[[Cmb_Rare]:[Cmb_Rare]],MATCH(ROUND(MIN(SUM(CL$4,$O28/1000),SUM($O28,CL$4/1000)),3),CMB[[Cmb_ID]:[Cmb_ID]],0))),CHOOSE(AC[[M]:[M]],2,1,1,SUM(AC[[AB]:[DB]])))),""))</f>
        <v/>
      </c>
      <c r="CM28" t="str">
        <f>IF(OR(CM$5="",$S28=""),"",IFERROR(SUM(PRODUCT(INDEX(CMB[[BA_0O]:[BA_2O]],MATCH(ROUND(MIN(SUM(CM$4,$O28/1000),SUM($O28,CM$4/1000)),3),CMB[[Cmb_ID]:[Cmb_ID]],0),SUM(N(CM$1),N($R28),1)),CHOOSE(AC[[M]:[M]],1,1,0,AC[[AB]:[AB]])),PRODUCT(INDEX(CMB[[BD_0O]:[BD_2O]],MATCH(ROUND(MIN(SUM(CM$4,$O28/1000),SUM($O28,CM$4/1000)),3),CMB[[Cmb_ID]:[Cmb_ID]],0),SUM(N(CM$1),N($R28),1)),CHOOSE(AC[[M]:[M]],1,0,1,AC[[DB]:[DB]])),PRODUCT(SUM(ROUND(AVERAGE(VALUE(CM$3),VALUE($P28)),0),CHOOSE(IF(OR(CM$1,$R28),4,INDEX(CMB[[Res_Rare]:[Res_Rare]],MATCH(ROUND(MIN(SUM(CM$4,$O28/1000),SUM($O28,CM$4/1000)),3),CMB[[Cmb_ID]:[Cmb_ID]],0))),-1,-1,0,0)),IF(OR(CM$1,$R28),4,INDEX(CMB[[Cmb_Rare]:[Cmb_Rare]],MATCH(ROUND(MIN(SUM(CM$4,$O28/1000),SUM($O28,CM$4/1000)),3),CMB[[Cmb_ID]:[Cmb_ID]],0))),CHOOSE(AC[[M]:[M]],2,1,1,SUM(AC[[AB]:[DB]])))),""))</f>
        <v/>
      </c>
      <c r="CN28" t="str">
        <f>IF(OR(CN$5="",$S28=""),"",IFERROR(SUM(PRODUCT(INDEX(CMB[[BA_0O]:[BA_2O]],MATCH(ROUND(MIN(SUM(CN$4,$O28/1000),SUM($O28,CN$4/1000)),3),CMB[[Cmb_ID]:[Cmb_ID]],0),SUM(N(CN$1),N($R28),1)),CHOOSE(AC[[M]:[M]],1,1,0,AC[[AB]:[AB]])),PRODUCT(INDEX(CMB[[BD_0O]:[BD_2O]],MATCH(ROUND(MIN(SUM(CN$4,$O28/1000),SUM($O28,CN$4/1000)),3),CMB[[Cmb_ID]:[Cmb_ID]],0),SUM(N(CN$1),N($R28),1)),CHOOSE(AC[[M]:[M]],1,0,1,AC[[DB]:[DB]])),PRODUCT(SUM(ROUND(AVERAGE(VALUE(CN$3),VALUE($P28)),0),CHOOSE(IF(OR(CN$1,$R28),4,INDEX(CMB[[Res_Rare]:[Res_Rare]],MATCH(ROUND(MIN(SUM(CN$4,$O28/1000),SUM($O28,CN$4/1000)),3),CMB[[Cmb_ID]:[Cmb_ID]],0))),-1,-1,0,0)),IF(OR(CN$1,$R28),4,INDEX(CMB[[Cmb_Rare]:[Cmb_Rare]],MATCH(ROUND(MIN(SUM(CN$4,$O28/1000),SUM($O28,CN$4/1000)),3),CMB[[Cmb_ID]:[Cmb_ID]],0))),CHOOSE(AC[[M]:[M]],2,1,1,SUM(AC[[AB]:[DB]])))),""))</f>
        <v/>
      </c>
      <c r="CO28" t="str">
        <f>IF(OR(CO$5="",$S28=""),"",IFERROR(SUM(PRODUCT(INDEX(CMB[[BA_0O]:[BA_2O]],MATCH(ROUND(MIN(SUM(CO$4,$O28/1000),SUM($O28,CO$4/1000)),3),CMB[[Cmb_ID]:[Cmb_ID]],0),SUM(N(CO$1),N($R28),1)),CHOOSE(AC[[M]:[M]],1,1,0,AC[[AB]:[AB]])),PRODUCT(INDEX(CMB[[BD_0O]:[BD_2O]],MATCH(ROUND(MIN(SUM(CO$4,$O28/1000),SUM($O28,CO$4/1000)),3),CMB[[Cmb_ID]:[Cmb_ID]],0),SUM(N(CO$1),N($R28),1)),CHOOSE(AC[[M]:[M]],1,0,1,AC[[DB]:[DB]])),PRODUCT(SUM(ROUND(AVERAGE(VALUE(CO$3),VALUE($P28)),0),CHOOSE(IF(OR(CO$1,$R28),4,INDEX(CMB[[Res_Rare]:[Res_Rare]],MATCH(ROUND(MIN(SUM(CO$4,$O28/1000),SUM($O28,CO$4/1000)),3),CMB[[Cmb_ID]:[Cmb_ID]],0))),-1,-1,0,0)),IF(OR(CO$1,$R28),4,INDEX(CMB[[Cmb_Rare]:[Cmb_Rare]],MATCH(ROUND(MIN(SUM(CO$4,$O28/1000),SUM($O28,CO$4/1000)),3),CMB[[Cmb_ID]:[Cmb_ID]],0))),CHOOSE(AC[[M]:[M]],2,1,1,SUM(AC[[AB]:[DB]])))),""))</f>
        <v/>
      </c>
      <c r="CP28" t="str">
        <f>IF(OR(CP$5="",$S28=""),"",IFERROR(SUM(PRODUCT(INDEX(CMB[[BA_0O]:[BA_2O]],MATCH(ROUND(MIN(SUM(CP$4,$O28/1000),SUM($O28,CP$4/1000)),3),CMB[[Cmb_ID]:[Cmb_ID]],0),SUM(N(CP$1),N($R28),1)),CHOOSE(AC[[M]:[M]],1,1,0,AC[[AB]:[AB]])),PRODUCT(INDEX(CMB[[BD_0O]:[BD_2O]],MATCH(ROUND(MIN(SUM(CP$4,$O28/1000),SUM($O28,CP$4/1000)),3),CMB[[Cmb_ID]:[Cmb_ID]],0),SUM(N(CP$1),N($R28),1)),CHOOSE(AC[[M]:[M]],1,0,1,AC[[DB]:[DB]])),PRODUCT(SUM(ROUND(AVERAGE(VALUE(CP$3),VALUE($P28)),0),CHOOSE(IF(OR(CP$1,$R28),4,INDEX(CMB[[Res_Rare]:[Res_Rare]],MATCH(ROUND(MIN(SUM(CP$4,$O28/1000),SUM($O28,CP$4/1000)),3),CMB[[Cmb_ID]:[Cmb_ID]],0))),-1,-1,0,0)),IF(OR(CP$1,$R28),4,INDEX(CMB[[Cmb_Rare]:[Cmb_Rare]],MATCH(ROUND(MIN(SUM(CP$4,$O28/1000),SUM($O28,CP$4/1000)),3),CMB[[Cmb_ID]:[Cmb_ID]],0))),CHOOSE(AC[[M]:[M]],2,1,1,SUM(AC[[AB]:[DB]])))),""))</f>
        <v/>
      </c>
      <c r="CQ28" t="str">
        <f>IF(OR(CQ$5="",$S28=""),"",IFERROR(SUM(PRODUCT(INDEX(CMB[[BA_0O]:[BA_2O]],MATCH(ROUND(MIN(SUM(CQ$4,$O28/1000),SUM($O28,CQ$4/1000)),3),CMB[[Cmb_ID]:[Cmb_ID]],0),SUM(N(CQ$1),N($R28),1)),CHOOSE(AC[[M]:[M]],1,1,0,AC[[AB]:[AB]])),PRODUCT(INDEX(CMB[[BD_0O]:[BD_2O]],MATCH(ROUND(MIN(SUM(CQ$4,$O28/1000),SUM($O28,CQ$4/1000)),3),CMB[[Cmb_ID]:[Cmb_ID]],0),SUM(N(CQ$1),N($R28),1)),CHOOSE(AC[[M]:[M]],1,0,1,AC[[DB]:[DB]])),PRODUCT(SUM(ROUND(AVERAGE(VALUE(CQ$3),VALUE($P28)),0),CHOOSE(IF(OR(CQ$1,$R28),4,INDEX(CMB[[Res_Rare]:[Res_Rare]],MATCH(ROUND(MIN(SUM(CQ$4,$O28/1000),SUM($O28,CQ$4/1000)),3),CMB[[Cmb_ID]:[Cmb_ID]],0))),-1,-1,0,0)),IF(OR(CQ$1,$R28),4,INDEX(CMB[[Cmb_Rare]:[Cmb_Rare]],MATCH(ROUND(MIN(SUM(CQ$4,$O28/1000),SUM($O28,CQ$4/1000)),3),CMB[[Cmb_ID]:[Cmb_ID]],0))),CHOOSE(AC[[M]:[M]],2,1,1,SUM(AC[[AB]:[DB]])))),""))</f>
        <v/>
      </c>
      <c r="CR28" t="str">
        <f>IF(OR(CR$5="",$S28=""),"",IFERROR(SUM(PRODUCT(INDEX(CMB[[BA_0O]:[BA_2O]],MATCH(ROUND(MIN(SUM(CR$4,$O28/1000),SUM($O28,CR$4/1000)),3),CMB[[Cmb_ID]:[Cmb_ID]],0),SUM(N(CR$1),N($R28),1)),CHOOSE(AC[[M]:[M]],1,1,0,AC[[AB]:[AB]])),PRODUCT(INDEX(CMB[[BD_0O]:[BD_2O]],MATCH(ROUND(MIN(SUM(CR$4,$O28/1000),SUM($O28,CR$4/1000)),3),CMB[[Cmb_ID]:[Cmb_ID]],0),SUM(N(CR$1),N($R28),1)),CHOOSE(AC[[M]:[M]],1,0,1,AC[[DB]:[DB]])),PRODUCT(SUM(ROUND(AVERAGE(VALUE(CR$3),VALUE($P28)),0),CHOOSE(IF(OR(CR$1,$R28),4,INDEX(CMB[[Res_Rare]:[Res_Rare]],MATCH(ROUND(MIN(SUM(CR$4,$O28/1000),SUM($O28,CR$4/1000)),3),CMB[[Cmb_ID]:[Cmb_ID]],0))),-1,-1,0,0)),IF(OR(CR$1,$R28),4,INDEX(CMB[[Cmb_Rare]:[Cmb_Rare]],MATCH(ROUND(MIN(SUM(CR$4,$O28/1000),SUM($O28,CR$4/1000)),3),CMB[[Cmb_ID]:[Cmb_ID]],0))),CHOOSE(AC[[M]:[M]],2,1,1,SUM(AC[[AB]:[DB]])))),""))</f>
        <v/>
      </c>
      <c r="CS28" t="str">
        <f>IF(OR(CS$5="",$S28=""),"",IFERROR(SUM(PRODUCT(INDEX(CMB[[BA_0O]:[BA_2O]],MATCH(ROUND(MIN(SUM(CS$4,$O28/1000),SUM($O28,CS$4/1000)),3),CMB[[Cmb_ID]:[Cmb_ID]],0),SUM(N(CS$1),N($R28),1)),CHOOSE(AC[[M]:[M]],1,1,0,AC[[AB]:[AB]])),PRODUCT(INDEX(CMB[[BD_0O]:[BD_2O]],MATCH(ROUND(MIN(SUM(CS$4,$O28/1000),SUM($O28,CS$4/1000)),3),CMB[[Cmb_ID]:[Cmb_ID]],0),SUM(N(CS$1),N($R28),1)),CHOOSE(AC[[M]:[M]],1,0,1,AC[[DB]:[DB]])),PRODUCT(SUM(ROUND(AVERAGE(VALUE(CS$3),VALUE($P28)),0),CHOOSE(IF(OR(CS$1,$R28),4,INDEX(CMB[[Res_Rare]:[Res_Rare]],MATCH(ROUND(MIN(SUM(CS$4,$O28/1000),SUM($O28,CS$4/1000)),3),CMB[[Cmb_ID]:[Cmb_ID]],0))),-1,-1,0,0)),IF(OR(CS$1,$R28),4,INDEX(CMB[[Cmb_Rare]:[Cmb_Rare]],MATCH(ROUND(MIN(SUM(CS$4,$O28/1000),SUM($O28,CS$4/1000)),3),CMB[[Cmb_ID]:[Cmb_ID]],0))),CHOOSE(AC[[M]:[M]],2,1,1,SUM(AC[[AB]:[DB]])))),""))</f>
        <v/>
      </c>
      <c r="CT28" t="str">
        <f>IF(OR(CT$5="",$S28=""),"",IFERROR(SUM(PRODUCT(INDEX(CMB[[BA_0O]:[BA_2O]],MATCH(ROUND(MIN(SUM(CT$4,$O28/1000),SUM($O28,CT$4/1000)),3),CMB[[Cmb_ID]:[Cmb_ID]],0),SUM(N(CT$1),N($R28),1)),CHOOSE(AC[[M]:[M]],1,1,0,AC[[AB]:[AB]])),PRODUCT(INDEX(CMB[[BD_0O]:[BD_2O]],MATCH(ROUND(MIN(SUM(CT$4,$O28/1000),SUM($O28,CT$4/1000)),3),CMB[[Cmb_ID]:[Cmb_ID]],0),SUM(N(CT$1),N($R28),1)),CHOOSE(AC[[M]:[M]],1,0,1,AC[[DB]:[DB]])),PRODUCT(SUM(ROUND(AVERAGE(VALUE(CT$3),VALUE($P28)),0),CHOOSE(IF(OR(CT$1,$R28),4,INDEX(CMB[[Res_Rare]:[Res_Rare]],MATCH(ROUND(MIN(SUM(CT$4,$O28/1000),SUM($O28,CT$4/1000)),3),CMB[[Cmb_ID]:[Cmb_ID]],0))),-1,-1,0,0)),IF(OR(CT$1,$R28),4,INDEX(CMB[[Cmb_Rare]:[Cmb_Rare]],MATCH(ROUND(MIN(SUM(CT$4,$O28/1000),SUM($O28,CT$4/1000)),3),CMB[[Cmb_ID]:[Cmb_ID]],0))),CHOOSE(AC[[M]:[M]],2,1,1,SUM(AC[[AB]:[DB]])))),""))</f>
        <v/>
      </c>
      <c r="CU28" t="str">
        <f>IF(OR(CU$5="",$S28=""),"",IFERROR(SUM(PRODUCT(INDEX(CMB[[BA_0O]:[BA_2O]],MATCH(ROUND(MIN(SUM(CU$4,$O28/1000),SUM($O28,CU$4/1000)),3),CMB[[Cmb_ID]:[Cmb_ID]],0),SUM(N(CU$1),N($R28),1)),CHOOSE(AC[[M]:[M]],1,1,0,AC[[AB]:[AB]])),PRODUCT(INDEX(CMB[[BD_0O]:[BD_2O]],MATCH(ROUND(MIN(SUM(CU$4,$O28/1000),SUM($O28,CU$4/1000)),3),CMB[[Cmb_ID]:[Cmb_ID]],0),SUM(N(CU$1),N($R28),1)),CHOOSE(AC[[M]:[M]],1,0,1,AC[[DB]:[DB]])),PRODUCT(SUM(ROUND(AVERAGE(VALUE(CU$3),VALUE($P28)),0),CHOOSE(IF(OR(CU$1,$R28),4,INDEX(CMB[[Res_Rare]:[Res_Rare]],MATCH(ROUND(MIN(SUM(CU$4,$O28/1000),SUM($O28,CU$4/1000)),3),CMB[[Cmb_ID]:[Cmb_ID]],0))),-1,-1,0,0)),IF(OR(CU$1,$R28),4,INDEX(CMB[[Cmb_Rare]:[Cmb_Rare]],MATCH(ROUND(MIN(SUM(CU$4,$O28/1000),SUM($O28,CU$4/1000)),3),CMB[[Cmb_ID]:[Cmb_ID]],0))),CHOOSE(AC[[M]:[M]],2,1,1,SUM(AC[[AB]:[DB]])))),""))</f>
        <v/>
      </c>
      <c r="CV28" t="str">
        <f>IF(OR(CV$5="",$S28=""),"",IFERROR(SUM(PRODUCT(INDEX(CMB[[BA_0O]:[BA_2O]],MATCH(ROUND(MIN(SUM(CV$4,$O28/1000),SUM($O28,CV$4/1000)),3),CMB[[Cmb_ID]:[Cmb_ID]],0),SUM(N(CV$1),N($R28),1)),CHOOSE(AC[[M]:[M]],1,1,0,AC[[AB]:[AB]])),PRODUCT(INDEX(CMB[[BD_0O]:[BD_2O]],MATCH(ROUND(MIN(SUM(CV$4,$O28/1000),SUM($O28,CV$4/1000)),3),CMB[[Cmb_ID]:[Cmb_ID]],0),SUM(N(CV$1),N($R28),1)),CHOOSE(AC[[M]:[M]],1,0,1,AC[[DB]:[DB]])),PRODUCT(SUM(ROUND(AVERAGE(VALUE(CV$3),VALUE($P28)),0),CHOOSE(IF(OR(CV$1,$R28),4,INDEX(CMB[[Res_Rare]:[Res_Rare]],MATCH(ROUND(MIN(SUM(CV$4,$O28/1000),SUM($O28,CV$4/1000)),3),CMB[[Cmb_ID]:[Cmb_ID]],0))),-1,-1,0,0)),IF(OR(CV$1,$R28),4,INDEX(CMB[[Cmb_Rare]:[Cmb_Rare]],MATCH(ROUND(MIN(SUM(CV$4,$O28/1000),SUM($O28,CV$4/1000)),3),CMB[[Cmb_ID]:[Cmb_ID]],0))),CHOOSE(AC[[M]:[M]],2,1,1,SUM(AC[[AB]:[DB]])))),""))</f>
        <v/>
      </c>
      <c r="CW28" t="str">
        <f>IF(OR(CW$5="",$S28=""),"",IFERROR(SUM(PRODUCT(INDEX(CMB[[BA_0O]:[BA_2O]],MATCH(ROUND(MIN(SUM(CW$4,$O28/1000),SUM($O28,CW$4/1000)),3),CMB[[Cmb_ID]:[Cmb_ID]],0),SUM(N(CW$1),N($R28),1)),CHOOSE(AC[[M]:[M]],1,1,0,AC[[AB]:[AB]])),PRODUCT(INDEX(CMB[[BD_0O]:[BD_2O]],MATCH(ROUND(MIN(SUM(CW$4,$O28/1000),SUM($O28,CW$4/1000)),3),CMB[[Cmb_ID]:[Cmb_ID]],0),SUM(N(CW$1),N($R28),1)),CHOOSE(AC[[M]:[M]],1,0,1,AC[[DB]:[DB]])),PRODUCT(SUM(ROUND(AVERAGE(VALUE(CW$3),VALUE($P28)),0),CHOOSE(IF(OR(CW$1,$R28),4,INDEX(CMB[[Res_Rare]:[Res_Rare]],MATCH(ROUND(MIN(SUM(CW$4,$O28/1000),SUM($O28,CW$4/1000)),3),CMB[[Cmb_ID]:[Cmb_ID]],0))),-1,-1,0,0)),IF(OR(CW$1,$R28),4,INDEX(CMB[[Cmb_Rare]:[Cmb_Rare]],MATCH(ROUND(MIN(SUM(CW$4,$O28/1000),SUM($O28,CW$4/1000)),3),CMB[[Cmb_ID]:[Cmb_ID]],0))),CHOOSE(AC[[M]:[M]],2,1,1,SUM(AC[[AB]:[DB]])))),""))</f>
        <v/>
      </c>
      <c r="CX28" t="str">
        <f>IF(OR(CX$5="",$S28=""),"",IFERROR(SUM(PRODUCT(INDEX(CMB[[BA_0O]:[BA_2O]],MATCH(ROUND(MIN(SUM(CX$4,$O28/1000),SUM($O28,CX$4/1000)),3),CMB[[Cmb_ID]:[Cmb_ID]],0),SUM(N(CX$1),N($R28),1)),CHOOSE(AC[[M]:[M]],1,1,0,AC[[AB]:[AB]])),PRODUCT(INDEX(CMB[[BD_0O]:[BD_2O]],MATCH(ROUND(MIN(SUM(CX$4,$O28/1000),SUM($O28,CX$4/1000)),3),CMB[[Cmb_ID]:[Cmb_ID]],0),SUM(N(CX$1),N($R28),1)),CHOOSE(AC[[M]:[M]],1,0,1,AC[[DB]:[DB]])),PRODUCT(SUM(ROUND(AVERAGE(VALUE(CX$3),VALUE($P28)),0),CHOOSE(IF(OR(CX$1,$R28),4,INDEX(CMB[[Res_Rare]:[Res_Rare]],MATCH(ROUND(MIN(SUM(CX$4,$O28/1000),SUM($O28,CX$4/1000)),3),CMB[[Cmb_ID]:[Cmb_ID]],0))),-1,-1,0,0)),IF(OR(CX$1,$R28),4,INDEX(CMB[[Cmb_Rare]:[Cmb_Rare]],MATCH(ROUND(MIN(SUM(CX$4,$O28/1000),SUM($O28,CX$4/1000)),3),CMB[[Cmb_ID]:[Cmb_ID]],0))),CHOOSE(AC[[M]:[M]],2,1,1,SUM(AC[[AB]:[DB]])))),""))</f>
        <v/>
      </c>
      <c r="CY28" t="str">
        <f>IF(OR(CY$5="",$S28=""),"",IFERROR(SUM(PRODUCT(INDEX(CMB[[BA_0O]:[BA_2O]],MATCH(ROUND(MIN(SUM(CY$4,$O28/1000),SUM($O28,CY$4/1000)),3),CMB[[Cmb_ID]:[Cmb_ID]],0),SUM(N(CY$1),N($R28),1)),CHOOSE(AC[[M]:[M]],1,1,0,AC[[AB]:[AB]])),PRODUCT(INDEX(CMB[[BD_0O]:[BD_2O]],MATCH(ROUND(MIN(SUM(CY$4,$O28/1000),SUM($O28,CY$4/1000)),3),CMB[[Cmb_ID]:[Cmb_ID]],0),SUM(N(CY$1),N($R28),1)),CHOOSE(AC[[M]:[M]],1,0,1,AC[[DB]:[DB]])),PRODUCT(SUM(ROUND(AVERAGE(VALUE(CY$3),VALUE($P28)),0),CHOOSE(IF(OR(CY$1,$R28),4,INDEX(CMB[[Res_Rare]:[Res_Rare]],MATCH(ROUND(MIN(SUM(CY$4,$O28/1000),SUM($O28,CY$4/1000)),3),CMB[[Cmb_ID]:[Cmb_ID]],0))),-1,-1,0,0)),IF(OR(CY$1,$R28),4,INDEX(CMB[[Cmb_Rare]:[Cmb_Rare]],MATCH(ROUND(MIN(SUM(CY$4,$O28/1000),SUM($O28,CY$4/1000)),3),CMB[[Cmb_ID]:[Cmb_ID]],0))),CHOOSE(AC[[M]:[M]],2,1,1,SUM(AC[[AB]:[DB]])))),""))</f>
        <v/>
      </c>
      <c r="CZ28" t="str">
        <f>IF(OR(CZ$5="",$S28=""),"",IFERROR(SUM(PRODUCT(INDEX(CMB[[BA_0O]:[BA_2O]],MATCH(ROUND(MIN(SUM(CZ$4,$O28/1000),SUM($O28,CZ$4/1000)),3),CMB[[Cmb_ID]:[Cmb_ID]],0),SUM(N(CZ$1),N($R28),1)),CHOOSE(AC[[M]:[M]],1,1,0,AC[[AB]:[AB]])),PRODUCT(INDEX(CMB[[BD_0O]:[BD_2O]],MATCH(ROUND(MIN(SUM(CZ$4,$O28/1000),SUM($O28,CZ$4/1000)),3),CMB[[Cmb_ID]:[Cmb_ID]],0),SUM(N(CZ$1),N($R28),1)),CHOOSE(AC[[M]:[M]],1,0,1,AC[[DB]:[DB]])),PRODUCT(SUM(ROUND(AVERAGE(VALUE(CZ$3),VALUE($P28)),0),CHOOSE(IF(OR(CZ$1,$R28),4,INDEX(CMB[[Res_Rare]:[Res_Rare]],MATCH(ROUND(MIN(SUM(CZ$4,$O28/1000),SUM($O28,CZ$4/1000)),3),CMB[[Cmb_ID]:[Cmb_ID]],0))),-1,-1,0,0)),IF(OR(CZ$1,$R28),4,INDEX(CMB[[Cmb_Rare]:[Cmb_Rare]],MATCH(ROUND(MIN(SUM(CZ$4,$O28/1000),SUM($O28,CZ$4/1000)),3),CMB[[Cmb_ID]:[Cmb_ID]],0))),CHOOSE(AC[[M]:[M]],2,1,1,SUM(AC[[AB]:[DB]])))),""))</f>
        <v/>
      </c>
      <c r="DA28" t="str">
        <f>IF(OR(DA$5="",$S28=""),"",IFERROR(SUM(PRODUCT(INDEX(CMB[[BA_0O]:[BA_2O]],MATCH(ROUND(MIN(SUM(DA$4,$O28/1000),SUM($O28,DA$4/1000)),3),CMB[[Cmb_ID]:[Cmb_ID]],0),SUM(N(DA$1),N($R28),1)),CHOOSE(AC[[M]:[M]],1,1,0,AC[[AB]:[AB]])),PRODUCT(INDEX(CMB[[BD_0O]:[BD_2O]],MATCH(ROUND(MIN(SUM(DA$4,$O28/1000),SUM($O28,DA$4/1000)),3),CMB[[Cmb_ID]:[Cmb_ID]],0),SUM(N(DA$1),N($R28),1)),CHOOSE(AC[[M]:[M]],1,0,1,AC[[DB]:[DB]])),PRODUCT(SUM(ROUND(AVERAGE(VALUE(DA$3),VALUE($P28)),0),CHOOSE(IF(OR(DA$1,$R28),4,INDEX(CMB[[Res_Rare]:[Res_Rare]],MATCH(ROUND(MIN(SUM(DA$4,$O28/1000),SUM($O28,DA$4/1000)),3),CMB[[Cmb_ID]:[Cmb_ID]],0))),-1,-1,0,0)),IF(OR(DA$1,$R28),4,INDEX(CMB[[Cmb_Rare]:[Cmb_Rare]],MATCH(ROUND(MIN(SUM(DA$4,$O28/1000),SUM($O28,DA$4/1000)),3),CMB[[Cmb_ID]:[Cmb_ID]],0))),CHOOSE(AC[[M]:[M]],2,1,1,SUM(AC[[AB]:[DB]])))),""))</f>
        <v/>
      </c>
      <c r="DB28" t="str">
        <f>IF(OR(DB$5="",$S28=""),"",IFERROR(SUM(PRODUCT(INDEX(CMB[[BA_0O]:[BA_2O]],MATCH(ROUND(MIN(SUM(DB$4,$O28/1000),SUM($O28,DB$4/1000)),3),CMB[[Cmb_ID]:[Cmb_ID]],0),SUM(N(DB$1),N($R28),1)),CHOOSE(AC[[M]:[M]],1,1,0,AC[[AB]:[AB]])),PRODUCT(INDEX(CMB[[BD_0O]:[BD_2O]],MATCH(ROUND(MIN(SUM(DB$4,$O28/1000),SUM($O28,DB$4/1000)),3),CMB[[Cmb_ID]:[Cmb_ID]],0),SUM(N(DB$1),N($R28),1)),CHOOSE(AC[[M]:[M]],1,0,1,AC[[DB]:[DB]])),PRODUCT(SUM(ROUND(AVERAGE(VALUE(DB$3),VALUE($P28)),0),CHOOSE(IF(OR(DB$1,$R28),4,INDEX(CMB[[Res_Rare]:[Res_Rare]],MATCH(ROUND(MIN(SUM(DB$4,$O28/1000),SUM($O28,DB$4/1000)),3),CMB[[Cmb_ID]:[Cmb_ID]],0))),-1,-1,0,0)),IF(OR(DB$1,$R28),4,INDEX(CMB[[Cmb_Rare]:[Cmb_Rare]],MATCH(ROUND(MIN(SUM(DB$4,$O28/1000),SUM($O28,DB$4/1000)),3),CMB[[Cmb_ID]:[Cmb_ID]],0))),CHOOSE(AC[[M]:[M]],2,1,1,SUM(AC[[AB]:[DB]])))),""))</f>
        <v/>
      </c>
      <c r="DC28" t="str">
        <f>IF(OR(DC$5="",$S28=""),"",IFERROR(SUM(PRODUCT(INDEX(CMB[[BA_0O]:[BA_2O]],MATCH(ROUND(MIN(SUM(DC$4,$O28/1000),SUM($O28,DC$4/1000)),3),CMB[[Cmb_ID]:[Cmb_ID]],0),SUM(N(DC$1),N($R28),1)),CHOOSE(AC[[M]:[M]],1,1,0,AC[[AB]:[AB]])),PRODUCT(INDEX(CMB[[BD_0O]:[BD_2O]],MATCH(ROUND(MIN(SUM(DC$4,$O28/1000),SUM($O28,DC$4/1000)),3),CMB[[Cmb_ID]:[Cmb_ID]],0),SUM(N(DC$1),N($R28),1)),CHOOSE(AC[[M]:[M]],1,0,1,AC[[DB]:[DB]])),PRODUCT(SUM(ROUND(AVERAGE(VALUE(DC$3),VALUE($P28)),0),CHOOSE(IF(OR(DC$1,$R28),4,INDEX(CMB[[Res_Rare]:[Res_Rare]],MATCH(ROUND(MIN(SUM(DC$4,$O28/1000),SUM($O28,DC$4/1000)),3),CMB[[Cmb_ID]:[Cmb_ID]],0))),-1,-1,0,0)),IF(OR(DC$1,$R28),4,INDEX(CMB[[Cmb_Rare]:[Cmb_Rare]],MATCH(ROUND(MIN(SUM(DC$4,$O28/1000),SUM($O28,DC$4/1000)),3),CMB[[Cmb_ID]:[Cmb_ID]],0))),CHOOSE(AC[[M]:[M]],2,1,1,SUM(AC[[AB]:[DB]])))),""))</f>
        <v/>
      </c>
      <c r="DD28" t="str">
        <f>IF(OR(DD$5="",$S28=""),"",IFERROR(SUM(PRODUCT(INDEX(CMB[[BA_0O]:[BA_2O]],MATCH(ROUND(MIN(SUM(DD$4,$O28/1000),SUM($O28,DD$4/1000)),3),CMB[[Cmb_ID]:[Cmb_ID]],0),SUM(N(DD$1),N($R28),1)),CHOOSE(AC[[M]:[M]],1,1,0,AC[[AB]:[AB]])),PRODUCT(INDEX(CMB[[BD_0O]:[BD_2O]],MATCH(ROUND(MIN(SUM(DD$4,$O28/1000),SUM($O28,DD$4/1000)),3),CMB[[Cmb_ID]:[Cmb_ID]],0),SUM(N(DD$1),N($R28),1)),CHOOSE(AC[[M]:[M]],1,0,1,AC[[DB]:[DB]])),PRODUCT(SUM(ROUND(AVERAGE(VALUE(DD$3),VALUE($P28)),0),CHOOSE(IF(OR(DD$1,$R28),4,INDEX(CMB[[Res_Rare]:[Res_Rare]],MATCH(ROUND(MIN(SUM(DD$4,$O28/1000),SUM($O28,DD$4/1000)),3),CMB[[Cmb_ID]:[Cmb_ID]],0))),-1,-1,0,0)),IF(OR(DD$1,$R28),4,INDEX(CMB[[Cmb_Rare]:[Cmb_Rare]],MATCH(ROUND(MIN(SUM(DD$4,$O28/1000),SUM($O28,DD$4/1000)),3),CMB[[Cmb_ID]:[Cmb_ID]],0))),CHOOSE(AC[[M]:[M]],2,1,1,SUM(AC[[AB]:[DB]])))),""))</f>
        <v/>
      </c>
      <c r="DE28" t="str">
        <f>IF(OR(DE$5="",$S28=""),"",IFERROR(SUM(PRODUCT(INDEX(CMB[[BA_0O]:[BA_2O]],MATCH(ROUND(MIN(SUM(DE$4,$O28/1000),SUM($O28,DE$4/1000)),3),CMB[[Cmb_ID]:[Cmb_ID]],0),SUM(N(DE$1),N($R28),1)),CHOOSE(AC[[M]:[M]],1,1,0,AC[[AB]:[AB]])),PRODUCT(INDEX(CMB[[BD_0O]:[BD_2O]],MATCH(ROUND(MIN(SUM(DE$4,$O28/1000),SUM($O28,DE$4/1000)),3),CMB[[Cmb_ID]:[Cmb_ID]],0),SUM(N(DE$1),N($R28),1)),CHOOSE(AC[[M]:[M]],1,0,1,AC[[DB]:[DB]])),PRODUCT(SUM(ROUND(AVERAGE(VALUE(DE$3),VALUE($P28)),0),CHOOSE(IF(OR(DE$1,$R28),4,INDEX(CMB[[Res_Rare]:[Res_Rare]],MATCH(ROUND(MIN(SUM(DE$4,$O28/1000),SUM($O28,DE$4/1000)),3),CMB[[Cmb_ID]:[Cmb_ID]],0))),-1,-1,0,0)),IF(OR(DE$1,$R28),4,INDEX(CMB[[Cmb_Rare]:[Cmb_Rare]],MATCH(ROUND(MIN(SUM(DE$4,$O28/1000),SUM($O28,DE$4/1000)),3),CMB[[Cmb_ID]:[Cmb_ID]],0))),CHOOSE(AC[[M]:[M]],2,1,1,SUM(AC[[AB]:[DB]])))),""))</f>
        <v/>
      </c>
      <c r="DF28" t="str">
        <f>IF(OR(DF$5="",$S28=""),"",IFERROR(SUM(PRODUCT(INDEX(CMB[[BA_0O]:[BA_2O]],MATCH(ROUND(MIN(SUM(DF$4,$O28/1000),SUM($O28,DF$4/1000)),3),CMB[[Cmb_ID]:[Cmb_ID]],0),SUM(N(DF$1),N($R28),1)),CHOOSE(AC[[M]:[M]],1,1,0,AC[[AB]:[AB]])),PRODUCT(INDEX(CMB[[BD_0O]:[BD_2O]],MATCH(ROUND(MIN(SUM(DF$4,$O28/1000),SUM($O28,DF$4/1000)),3),CMB[[Cmb_ID]:[Cmb_ID]],0),SUM(N(DF$1),N($R28),1)),CHOOSE(AC[[M]:[M]],1,0,1,AC[[DB]:[DB]])),PRODUCT(SUM(ROUND(AVERAGE(VALUE(DF$3),VALUE($P28)),0),CHOOSE(IF(OR(DF$1,$R28),4,INDEX(CMB[[Res_Rare]:[Res_Rare]],MATCH(ROUND(MIN(SUM(DF$4,$O28/1000),SUM($O28,DF$4/1000)),3),CMB[[Cmb_ID]:[Cmb_ID]],0))),-1,-1,0,0)),IF(OR(DF$1,$R28),4,INDEX(CMB[[Cmb_Rare]:[Cmb_Rare]],MATCH(ROUND(MIN(SUM(DF$4,$O28/1000),SUM($O28,DF$4/1000)),3),CMB[[Cmb_ID]:[Cmb_ID]],0))),CHOOSE(AC[[M]:[M]],2,1,1,SUM(AC[[AB]:[DB]])))),""))</f>
        <v/>
      </c>
      <c r="DG28" t="str">
        <f>IF(OR(DG$5="",$S28=""),"",IFERROR(SUM(PRODUCT(INDEX(CMB[[BA_0O]:[BA_2O]],MATCH(ROUND(MIN(SUM(DG$4,$O28/1000),SUM($O28,DG$4/1000)),3),CMB[[Cmb_ID]:[Cmb_ID]],0),SUM(N(DG$1),N($R28),1)),CHOOSE(AC[[M]:[M]],1,1,0,AC[[AB]:[AB]])),PRODUCT(INDEX(CMB[[BD_0O]:[BD_2O]],MATCH(ROUND(MIN(SUM(DG$4,$O28/1000),SUM($O28,DG$4/1000)),3),CMB[[Cmb_ID]:[Cmb_ID]],0),SUM(N(DG$1),N($R28),1)),CHOOSE(AC[[M]:[M]],1,0,1,AC[[DB]:[DB]])),PRODUCT(SUM(ROUND(AVERAGE(VALUE(DG$3),VALUE($P28)),0),CHOOSE(IF(OR(DG$1,$R28),4,INDEX(CMB[[Res_Rare]:[Res_Rare]],MATCH(ROUND(MIN(SUM(DG$4,$O28/1000),SUM($O28,DG$4/1000)),3),CMB[[Cmb_ID]:[Cmb_ID]],0))),-1,-1,0,0)),IF(OR(DG$1,$R28),4,INDEX(CMB[[Cmb_Rare]:[Cmb_Rare]],MATCH(ROUND(MIN(SUM(DG$4,$O28/1000),SUM($O28,DG$4/1000)),3),CMB[[Cmb_ID]:[Cmb_ID]],0))),CHOOSE(AC[[M]:[M]],2,1,1,SUM(AC[[AB]:[DB]])))),""))</f>
        <v/>
      </c>
      <c r="DH28" t="str">
        <f>IF(OR(DH$5="",$S28=""),"",IFERROR(SUM(PRODUCT(INDEX(CMB[[BA_0O]:[BA_2O]],MATCH(ROUND(MIN(SUM(DH$4,$O28/1000),SUM($O28,DH$4/1000)),3),CMB[[Cmb_ID]:[Cmb_ID]],0),SUM(N(DH$1),N($R28),1)),CHOOSE(AC[[M]:[M]],1,1,0,AC[[AB]:[AB]])),PRODUCT(INDEX(CMB[[BD_0O]:[BD_2O]],MATCH(ROUND(MIN(SUM(DH$4,$O28/1000),SUM($O28,DH$4/1000)),3),CMB[[Cmb_ID]:[Cmb_ID]],0),SUM(N(DH$1),N($R28),1)),CHOOSE(AC[[M]:[M]],1,0,1,AC[[DB]:[DB]])),PRODUCT(SUM(ROUND(AVERAGE(VALUE(DH$3),VALUE($P28)),0),CHOOSE(IF(OR(DH$1,$R28),4,INDEX(CMB[[Res_Rare]:[Res_Rare]],MATCH(ROUND(MIN(SUM(DH$4,$O28/1000),SUM($O28,DH$4/1000)),3),CMB[[Cmb_ID]:[Cmb_ID]],0))),-1,-1,0,0)),IF(OR(DH$1,$R28),4,INDEX(CMB[[Cmb_Rare]:[Cmb_Rare]],MATCH(ROUND(MIN(SUM(DH$4,$O28/1000),SUM($O28,DH$4/1000)),3),CMB[[Cmb_ID]:[Cmb_ID]],0))),CHOOSE(AC[[M]:[M]],2,1,1,SUM(AC[[AB]:[DB]])))),""))</f>
        <v/>
      </c>
      <c r="DI28" t="str">
        <f>IF(OR(DI$5="",$S28=""),"",IFERROR(SUM(PRODUCT(INDEX(CMB[[BA_0O]:[BA_2O]],MATCH(ROUND(MIN(SUM(DI$4,$O28/1000),SUM($O28,DI$4/1000)),3),CMB[[Cmb_ID]:[Cmb_ID]],0),SUM(N(DI$1),N($R28),1)),CHOOSE(AC[[M]:[M]],1,1,0,AC[[AB]:[AB]])),PRODUCT(INDEX(CMB[[BD_0O]:[BD_2O]],MATCH(ROUND(MIN(SUM(DI$4,$O28/1000),SUM($O28,DI$4/1000)),3),CMB[[Cmb_ID]:[Cmb_ID]],0),SUM(N(DI$1),N($R28),1)),CHOOSE(AC[[M]:[M]],1,0,1,AC[[DB]:[DB]])),PRODUCT(SUM(ROUND(AVERAGE(VALUE(DI$3),VALUE($P28)),0),CHOOSE(IF(OR(DI$1,$R28),4,INDEX(CMB[[Res_Rare]:[Res_Rare]],MATCH(ROUND(MIN(SUM(DI$4,$O28/1000),SUM($O28,DI$4/1000)),3),CMB[[Cmb_ID]:[Cmb_ID]],0))),-1,-1,0,0)),IF(OR(DI$1,$R28),4,INDEX(CMB[[Cmb_Rare]:[Cmb_Rare]],MATCH(ROUND(MIN(SUM(DI$4,$O28/1000),SUM($O28,DI$4/1000)),3),CMB[[Cmb_ID]:[Cmb_ID]],0))),CHOOSE(AC[[M]:[M]],2,1,1,SUM(AC[[AB]:[DB]])))),""))</f>
        <v/>
      </c>
      <c r="DJ28" t="str">
        <f>IF(OR(DJ$5="",$S28=""),"",IFERROR(SUM(PRODUCT(INDEX(CMB[[BA_0O]:[BA_2O]],MATCH(ROUND(MIN(SUM(DJ$4,$O28/1000),SUM($O28,DJ$4/1000)),3),CMB[[Cmb_ID]:[Cmb_ID]],0),SUM(N(DJ$1),N($R28),1)),CHOOSE(AC[[M]:[M]],1,1,0,AC[[AB]:[AB]])),PRODUCT(INDEX(CMB[[BD_0O]:[BD_2O]],MATCH(ROUND(MIN(SUM(DJ$4,$O28/1000),SUM($O28,DJ$4/1000)),3),CMB[[Cmb_ID]:[Cmb_ID]],0),SUM(N(DJ$1),N($R28),1)),CHOOSE(AC[[M]:[M]],1,0,1,AC[[DB]:[DB]])),PRODUCT(SUM(ROUND(AVERAGE(VALUE(DJ$3),VALUE($P28)),0),CHOOSE(IF(OR(DJ$1,$R28),4,INDEX(CMB[[Res_Rare]:[Res_Rare]],MATCH(ROUND(MIN(SUM(DJ$4,$O28/1000),SUM($O28,DJ$4/1000)),3),CMB[[Cmb_ID]:[Cmb_ID]],0))),-1,-1,0,0)),IF(OR(DJ$1,$R28),4,INDEX(CMB[[Cmb_Rare]:[Cmb_Rare]],MATCH(ROUND(MIN(SUM(DJ$4,$O28/1000),SUM($O28,DJ$4/1000)),3),CMB[[Cmb_ID]:[Cmb_ID]],0))),CHOOSE(AC[[M]:[M]],2,1,1,SUM(AC[[AB]:[DB]])))),""))</f>
        <v/>
      </c>
      <c r="DK28" t="str">
        <f>IF(OR(DK$5="",$S28=""),"",IFERROR(SUM(PRODUCT(INDEX(CMB[[BA_0O]:[BA_2O]],MATCH(ROUND(MIN(SUM(DK$4,$O28/1000),SUM($O28,DK$4/1000)),3),CMB[[Cmb_ID]:[Cmb_ID]],0),SUM(N(DK$1),N($R28),1)),CHOOSE(AC[[M]:[M]],1,1,0,AC[[AB]:[AB]])),PRODUCT(INDEX(CMB[[BD_0O]:[BD_2O]],MATCH(ROUND(MIN(SUM(DK$4,$O28/1000),SUM($O28,DK$4/1000)),3),CMB[[Cmb_ID]:[Cmb_ID]],0),SUM(N(DK$1),N($R28),1)),CHOOSE(AC[[M]:[M]],1,0,1,AC[[DB]:[DB]])),PRODUCT(SUM(ROUND(AVERAGE(VALUE(DK$3),VALUE($P28)),0),CHOOSE(IF(OR(DK$1,$R28),4,INDEX(CMB[[Res_Rare]:[Res_Rare]],MATCH(ROUND(MIN(SUM(DK$4,$O28/1000),SUM($O28,DK$4/1000)),3),CMB[[Cmb_ID]:[Cmb_ID]],0))),-1,-1,0,0)),IF(OR(DK$1,$R28),4,INDEX(CMB[[Cmb_Rare]:[Cmb_Rare]],MATCH(ROUND(MIN(SUM(DK$4,$O28/1000),SUM($O28,DK$4/1000)),3),CMB[[Cmb_ID]:[Cmb_ID]],0))),CHOOSE(AC[[M]:[M]],2,1,1,SUM(AC[[AB]:[DB]])))),""))</f>
        <v/>
      </c>
      <c r="DL28" t="str">
        <f>IF(OR(DL$5="",$S28=""),"",IFERROR(SUM(PRODUCT(INDEX(CMB[[BA_0O]:[BA_2O]],MATCH(ROUND(MIN(SUM(DL$4,$O28/1000),SUM($O28,DL$4/1000)),3),CMB[[Cmb_ID]:[Cmb_ID]],0),SUM(N(DL$1),N($R28),1)),CHOOSE(AC[[M]:[M]],1,1,0,AC[[AB]:[AB]])),PRODUCT(INDEX(CMB[[BD_0O]:[BD_2O]],MATCH(ROUND(MIN(SUM(DL$4,$O28/1000),SUM($O28,DL$4/1000)),3),CMB[[Cmb_ID]:[Cmb_ID]],0),SUM(N(DL$1),N($R28),1)),CHOOSE(AC[[M]:[M]],1,0,1,AC[[DB]:[DB]])),PRODUCT(SUM(ROUND(AVERAGE(VALUE(DL$3),VALUE($P28)),0),CHOOSE(IF(OR(DL$1,$R28),4,INDEX(CMB[[Res_Rare]:[Res_Rare]],MATCH(ROUND(MIN(SUM(DL$4,$O28/1000),SUM($O28,DL$4/1000)),3),CMB[[Cmb_ID]:[Cmb_ID]],0))),-1,-1,0,0)),IF(OR(DL$1,$R28),4,INDEX(CMB[[Cmb_Rare]:[Cmb_Rare]],MATCH(ROUND(MIN(SUM(DL$4,$O28/1000),SUM($O28,DL$4/1000)),3),CMB[[Cmb_ID]:[Cmb_ID]],0))),CHOOSE(AC[[M]:[M]],2,1,1,SUM(AC[[AB]:[DB]])))),""))</f>
        <v/>
      </c>
      <c r="DM28" t="str">
        <f>IF(OR(DM$5="",$S28=""),"",IFERROR(SUM(PRODUCT(INDEX(CMB[[BA_0O]:[BA_2O]],MATCH(ROUND(MIN(SUM(DM$4,$O28/1000),SUM($O28,DM$4/1000)),3),CMB[[Cmb_ID]:[Cmb_ID]],0),SUM(N(DM$1),N($R28),1)),CHOOSE(AC[[M]:[M]],1,1,0,AC[[AB]:[AB]])),PRODUCT(INDEX(CMB[[BD_0O]:[BD_2O]],MATCH(ROUND(MIN(SUM(DM$4,$O28/1000),SUM($O28,DM$4/1000)),3),CMB[[Cmb_ID]:[Cmb_ID]],0),SUM(N(DM$1),N($R28),1)),CHOOSE(AC[[M]:[M]],1,0,1,AC[[DB]:[DB]])),PRODUCT(SUM(ROUND(AVERAGE(VALUE(DM$3),VALUE($P28)),0),CHOOSE(IF(OR(DM$1,$R28),4,INDEX(CMB[[Res_Rare]:[Res_Rare]],MATCH(ROUND(MIN(SUM(DM$4,$O28/1000),SUM($O28,DM$4/1000)),3),CMB[[Cmb_ID]:[Cmb_ID]],0))),-1,-1,0,0)),IF(OR(DM$1,$R28),4,INDEX(CMB[[Cmb_Rare]:[Cmb_Rare]],MATCH(ROUND(MIN(SUM(DM$4,$O28/1000),SUM($O28,DM$4/1000)),3),CMB[[Cmb_ID]:[Cmb_ID]],0))),CHOOSE(AC[[M]:[M]],2,1,1,SUM(AC[[AB]:[DB]])))),""))</f>
        <v/>
      </c>
      <c r="DN28" t="str">
        <f>IF(OR(DN$5="",$S28=""),"",IFERROR(SUM(PRODUCT(INDEX(CMB[[BA_0O]:[BA_2O]],MATCH(ROUND(MIN(SUM(DN$4,$O28/1000),SUM($O28,DN$4/1000)),3),CMB[[Cmb_ID]:[Cmb_ID]],0),SUM(N(DN$1),N($R28),1)),CHOOSE(AC[[M]:[M]],1,1,0,AC[[AB]:[AB]])),PRODUCT(INDEX(CMB[[BD_0O]:[BD_2O]],MATCH(ROUND(MIN(SUM(DN$4,$O28/1000),SUM($O28,DN$4/1000)),3),CMB[[Cmb_ID]:[Cmb_ID]],0),SUM(N(DN$1),N($R28),1)),CHOOSE(AC[[M]:[M]],1,0,1,AC[[DB]:[DB]])),PRODUCT(SUM(ROUND(AVERAGE(VALUE(DN$3),VALUE($P28)),0),CHOOSE(IF(OR(DN$1,$R28),4,INDEX(CMB[[Res_Rare]:[Res_Rare]],MATCH(ROUND(MIN(SUM(DN$4,$O28/1000),SUM($O28,DN$4/1000)),3),CMB[[Cmb_ID]:[Cmb_ID]],0))),-1,-1,0,0)),IF(OR(DN$1,$R28),4,INDEX(CMB[[Cmb_Rare]:[Cmb_Rare]],MATCH(ROUND(MIN(SUM(DN$4,$O28/1000),SUM($O28,DN$4/1000)),3),CMB[[Cmb_ID]:[Cmb_ID]],0))),CHOOSE(AC[[M]:[M]],2,1,1,SUM(AC[[AB]:[DB]])))),""))</f>
        <v/>
      </c>
      <c r="DO28" t="str">
        <f>IF(OR(DO$5="",$S28=""),"",IFERROR(SUM(PRODUCT(INDEX(CMB[[BA_0O]:[BA_2O]],MATCH(ROUND(MIN(SUM(DO$4,$O28/1000),SUM($O28,DO$4/1000)),3),CMB[[Cmb_ID]:[Cmb_ID]],0),SUM(N(DO$1),N($R28),1)),CHOOSE(AC[[M]:[M]],1,1,0,AC[[AB]:[AB]])),PRODUCT(INDEX(CMB[[BD_0O]:[BD_2O]],MATCH(ROUND(MIN(SUM(DO$4,$O28/1000),SUM($O28,DO$4/1000)),3),CMB[[Cmb_ID]:[Cmb_ID]],0),SUM(N(DO$1),N($R28),1)),CHOOSE(AC[[M]:[M]],1,0,1,AC[[DB]:[DB]])),PRODUCT(SUM(ROUND(AVERAGE(VALUE(DO$3),VALUE($P28)),0),CHOOSE(IF(OR(DO$1,$R28),4,INDEX(CMB[[Res_Rare]:[Res_Rare]],MATCH(ROUND(MIN(SUM(DO$4,$O28/1000),SUM($O28,DO$4/1000)),3),CMB[[Cmb_ID]:[Cmb_ID]],0))),-1,-1,0,0)),IF(OR(DO$1,$R28),4,INDEX(CMB[[Cmb_Rare]:[Cmb_Rare]],MATCH(ROUND(MIN(SUM(DO$4,$O28/1000),SUM($O28,DO$4/1000)),3),CMB[[Cmb_ID]:[Cmb_ID]],0))),CHOOSE(AC[[M]:[M]],2,1,1,SUM(AC[[AB]:[DB]])))),""))</f>
        <v/>
      </c>
      <c r="DP28" t="str">
        <f>IF(OR(DP$5="",$S28=""),"",IFERROR(SUM(PRODUCT(INDEX(CMB[[BA_0O]:[BA_2O]],MATCH(ROUND(MIN(SUM(DP$4,$O28/1000),SUM($O28,DP$4/1000)),3),CMB[[Cmb_ID]:[Cmb_ID]],0),SUM(N(DP$1),N($R28),1)),CHOOSE(AC[[M]:[M]],1,1,0,AC[[AB]:[AB]])),PRODUCT(INDEX(CMB[[BD_0O]:[BD_2O]],MATCH(ROUND(MIN(SUM(DP$4,$O28/1000),SUM($O28,DP$4/1000)),3),CMB[[Cmb_ID]:[Cmb_ID]],0),SUM(N(DP$1),N($R28),1)),CHOOSE(AC[[M]:[M]],1,0,1,AC[[DB]:[DB]])),PRODUCT(SUM(ROUND(AVERAGE(VALUE(DP$3),VALUE($P28)),0),CHOOSE(IF(OR(DP$1,$R28),4,INDEX(CMB[[Res_Rare]:[Res_Rare]],MATCH(ROUND(MIN(SUM(DP$4,$O28/1000),SUM($O28,DP$4/1000)),3),CMB[[Cmb_ID]:[Cmb_ID]],0))),-1,-1,0,0)),IF(OR(DP$1,$R28),4,INDEX(CMB[[Cmb_Rare]:[Cmb_Rare]],MATCH(ROUND(MIN(SUM(DP$4,$O28/1000),SUM($O28,DP$4/1000)),3),CMB[[Cmb_ID]:[Cmb_ID]],0))),CHOOSE(AC[[M]:[M]],2,1,1,SUM(AC[[AB]:[DB]])))),""))</f>
        <v/>
      </c>
      <c r="DQ28" t="str">
        <f>IF(OR(DQ$5="",$S28=""),"",IFERROR(SUM(PRODUCT(INDEX(CMB[[BA_0O]:[BA_2O]],MATCH(ROUND(MIN(SUM(DQ$4,$O28/1000),SUM($O28,DQ$4/1000)),3),CMB[[Cmb_ID]:[Cmb_ID]],0),SUM(N(DQ$1),N($R28),1)),CHOOSE(AC[[M]:[M]],1,1,0,AC[[AB]:[AB]])),PRODUCT(INDEX(CMB[[BD_0O]:[BD_2O]],MATCH(ROUND(MIN(SUM(DQ$4,$O28/1000),SUM($O28,DQ$4/1000)),3),CMB[[Cmb_ID]:[Cmb_ID]],0),SUM(N(DQ$1),N($R28),1)),CHOOSE(AC[[M]:[M]],1,0,1,AC[[DB]:[DB]])),PRODUCT(SUM(ROUND(AVERAGE(VALUE(DQ$3),VALUE($P28)),0),CHOOSE(IF(OR(DQ$1,$R28),4,INDEX(CMB[[Res_Rare]:[Res_Rare]],MATCH(ROUND(MIN(SUM(DQ$4,$O28/1000),SUM($O28,DQ$4/1000)),3),CMB[[Cmb_ID]:[Cmb_ID]],0))),-1,-1,0,0)),IF(OR(DQ$1,$R28),4,INDEX(CMB[[Cmb_Rare]:[Cmb_Rare]],MATCH(ROUND(MIN(SUM(DQ$4,$O28/1000),SUM($O28,DQ$4/1000)),3),CMB[[Cmb_ID]:[Cmb_ID]],0))),CHOOSE(AC[[M]:[M]],2,1,1,SUM(AC[[AB]:[DB]])))),""))</f>
        <v/>
      </c>
      <c r="DR28" t="str">
        <f>IF(OR(DR$5="",$S28=""),"",IFERROR(SUM(PRODUCT(INDEX(CMB[[BA_0O]:[BA_2O]],MATCH(ROUND(MIN(SUM(DR$4,$O28/1000),SUM($O28,DR$4/1000)),3),CMB[[Cmb_ID]:[Cmb_ID]],0),SUM(N(DR$1),N($R28),1)),CHOOSE(AC[[M]:[M]],1,1,0,AC[[AB]:[AB]])),PRODUCT(INDEX(CMB[[BD_0O]:[BD_2O]],MATCH(ROUND(MIN(SUM(DR$4,$O28/1000),SUM($O28,DR$4/1000)),3),CMB[[Cmb_ID]:[Cmb_ID]],0),SUM(N(DR$1),N($R28),1)),CHOOSE(AC[[M]:[M]],1,0,1,AC[[DB]:[DB]])),PRODUCT(SUM(ROUND(AVERAGE(VALUE(DR$3),VALUE($P28)),0),CHOOSE(IF(OR(DR$1,$R28),4,INDEX(CMB[[Res_Rare]:[Res_Rare]],MATCH(ROUND(MIN(SUM(DR$4,$O28/1000),SUM($O28,DR$4/1000)),3),CMB[[Cmb_ID]:[Cmb_ID]],0))),-1,-1,0,0)),IF(OR(DR$1,$R28),4,INDEX(CMB[[Cmb_Rare]:[Cmb_Rare]],MATCH(ROUND(MIN(SUM(DR$4,$O28/1000),SUM($O28,DR$4/1000)),3),CMB[[Cmb_ID]:[Cmb_ID]],0))),CHOOSE(AC[[M]:[M]],2,1,1,SUM(AC[[AB]:[DB]])))),""))</f>
        <v/>
      </c>
      <c r="DS28" t="str">
        <f>IF(OR(DS$5="",$S28=""),"",IFERROR(SUM(PRODUCT(INDEX(CMB[[BA_0O]:[BA_2O]],MATCH(ROUND(MIN(SUM(DS$4,$O28/1000),SUM($O28,DS$4/1000)),3),CMB[[Cmb_ID]:[Cmb_ID]],0),SUM(N(DS$1),N($R28),1)),CHOOSE(AC[[M]:[M]],1,1,0,AC[[AB]:[AB]])),PRODUCT(INDEX(CMB[[BD_0O]:[BD_2O]],MATCH(ROUND(MIN(SUM(DS$4,$O28/1000),SUM($O28,DS$4/1000)),3),CMB[[Cmb_ID]:[Cmb_ID]],0),SUM(N(DS$1),N($R28),1)),CHOOSE(AC[[M]:[M]],1,0,1,AC[[DB]:[DB]])),PRODUCT(SUM(ROUND(AVERAGE(VALUE(DS$3),VALUE($P28)),0),CHOOSE(IF(OR(DS$1,$R28),4,INDEX(CMB[[Res_Rare]:[Res_Rare]],MATCH(ROUND(MIN(SUM(DS$4,$O28/1000),SUM($O28,DS$4/1000)),3),CMB[[Cmb_ID]:[Cmb_ID]],0))),-1,-1,0,0)),IF(OR(DS$1,$R28),4,INDEX(CMB[[Cmb_Rare]:[Cmb_Rare]],MATCH(ROUND(MIN(SUM(DS$4,$O28/1000),SUM($O28,DS$4/1000)),3),CMB[[Cmb_ID]:[Cmb_ID]],0))),CHOOSE(AC[[M]:[M]],2,1,1,SUM(AC[[AB]:[DB]])))),""))</f>
        <v/>
      </c>
      <c r="DT28" t="str">
        <f>IF(OR(DT$5="",$S28=""),"",IFERROR(SUM(PRODUCT(INDEX(CMB[[BA_0O]:[BA_2O]],MATCH(ROUND(MIN(SUM(DT$4,$O28/1000),SUM($O28,DT$4/1000)),3),CMB[[Cmb_ID]:[Cmb_ID]],0),SUM(N(DT$1),N($R28),1)),CHOOSE(AC[[M]:[M]],1,1,0,AC[[AB]:[AB]])),PRODUCT(INDEX(CMB[[BD_0O]:[BD_2O]],MATCH(ROUND(MIN(SUM(DT$4,$O28/1000),SUM($O28,DT$4/1000)),3),CMB[[Cmb_ID]:[Cmb_ID]],0),SUM(N(DT$1),N($R28),1)),CHOOSE(AC[[M]:[M]],1,0,1,AC[[DB]:[DB]])),PRODUCT(SUM(ROUND(AVERAGE(VALUE(DT$3),VALUE($P28)),0),CHOOSE(IF(OR(DT$1,$R28),4,INDEX(CMB[[Res_Rare]:[Res_Rare]],MATCH(ROUND(MIN(SUM(DT$4,$O28/1000),SUM($O28,DT$4/1000)),3),CMB[[Cmb_ID]:[Cmb_ID]],0))),-1,-1,0,0)),IF(OR(DT$1,$R28),4,INDEX(CMB[[Cmb_Rare]:[Cmb_Rare]],MATCH(ROUND(MIN(SUM(DT$4,$O28/1000),SUM($O28,DT$4/1000)),3),CMB[[Cmb_ID]:[Cmb_ID]],0))),CHOOSE(AC[[M]:[M]],2,1,1,SUM(AC[[AB]:[DB]])))),""))</f>
        <v/>
      </c>
      <c r="DU28" t="str">
        <f>IF(OR(DU$5="",$S28=""),"",IFERROR(SUM(PRODUCT(INDEX(CMB[[BA_0O]:[BA_2O]],MATCH(ROUND(MIN(SUM(DU$4,$O28/1000),SUM($O28,DU$4/1000)),3),CMB[[Cmb_ID]:[Cmb_ID]],0),SUM(N(DU$1),N($R28),1)),CHOOSE(AC[[M]:[M]],1,1,0,AC[[AB]:[AB]])),PRODUCT(INDEX(CMB[[BD_0O]:[BD_2O]],MATCH(ROUND(MIN(SUM(DU$4,$O28/1000),SUM($O28,DU$4/1000)),3),CMB[[Cmb_ID]:[Cmb_ID]],0),SUM(N(DU$1),N($R28),1)),CHOOSE(AC[[M]:[M]],1,0,1,AC[[DB]:[DB]])),PRODUCT(SUM(ROUND(AVERAGE(VALUE(DU$3),VALUE($P28)),0),CHOOSE(IF(OR(DU$1,$R28),4,INDEX(CMB[[Res_Rare]:[Res_Rare]],MATCH(ROUND(MIN(SUM(DU$4,$O28/1000),SUM($O28,DU$4/1000)),3),CMB[[Cmb_ID]:[Cmb_ID]],0))),-1,-1,0,0)),IF(OR(DU$1,$R28),4,INDEX(CMB[[Cmb_Rare]:[Cmb_Rare]],MATCH(ROUND(MIN(SUM(DU$4,$O28/1000),SUM($O28,DU$4/1000)),3),CMB[[Cmb_ID]:[Cmb_ID]],0))),CHOOSE(AC[[M]:[M]],2,1,1,SUM(AC[[AB]:[DB]])))),""))</f>
        <v/>
      </c>
      <c r="DV28" t="str">
        <f>IF(OR(DV$5="",$S28=""),"",IFERROR(SUM(PRODUCT(INDEX(CMB[[BA_0O]:[BA_2O]],MATCH(ROUND(MIN(SUM(DV$4,$O28/1000),SUM($O28,DV$4/1000)),3),CMB[[Cmb_ID]:[Cmb_ID]],0),SUM(N(DV$1),N($R28),1)),CHOOSE(AC[[M]:[M]],1,1,0,AC[[AB]:[AB]])),PRODUCT(INDEX(CMB[[BD_0O]:[BD_2O]],MATCH(ROUND(MIN(SUM(DV$4,$O28/1000),SUM($O28,DV$4/1000)),3),CMB[[Cmb_ID]:[Cmb_ID]],0),SUM(N(DV$1),N($R28),1)),CHOOSE(AC[[M]:[M]],1,0,1,AC[[DB]:[DB]])),PRODUCT(SUM(ROUND(AVERAGE(VALUE(DV$3),VALUE($P28)),0),CHOOSE(IF(OR(DV$1,$R28),4,INDEX(CMB[[Res_Rare]:[Res_Rare]],MATCH(ROUND(MIN(SUM(DV$4,$O28/1000),SUM($O28,DV$4/1000)),3),CMB[[Cmb_ID]:[Cmb_ID]],0))),-1,-1,0,0)),IF(OR(DV$1,$R28),4,INDEX(CMB[[Cmb_Rare]:[Cmb_Rare]],MATCH(ROUND(MIN(SUM(DV$4,$O28/1000),SUM($O28,DV$4/1000)),3),CMB[[Cmb_ID]:[Cmb_ID]],0))),CHOOSE(AC[[M]:[M]],2,1,1,SUM(AC[[AB]:[DB]])))),""))</f>
        <v/>
      </c>
      <c r="DW28" t="str">
        <f>IF(OR(DW$5="",$S28=""),"",IFERROR(SUM(PRODUCT(INDEX(CMB[[BA_0O]:[BA_2O]],MATCH(ROUND(MIN(SUM(DW$4,$O28/1000),SUM($O28,DW$4/1000)),3),CMB[[Cmb_ID]:[Cmb_ID]],0),SUM(N(DW$1),N($R28),1)),CHOOSE(AC[[M]:[M]],1,1,0,AC[[AB]:[AB]])),PRODUCT(INDEX(CMB[[BD_0O]:[BD_2O]],MATCH(ROUND(MIN(SUM(DW$4,$O28/1000),SUM($O28,DW$4/1000)),3),CMB[[Cmb_ID]:[Cmb_ID]],0),SUM(N(DW$1),N($R28),1)),CHOOSE(AC[[M]:[M]],1,0,1,AC[[DB]:[DB]])),PRODUCT(SUM(ROUND(AVERAGE(VALUE(DW$3),VALUE($P28)),0),CHOOSE(IF(OR(DW$1,$R28),4,INDEX(CMB[[Res_Rare]:[Res_Rare]],MATCH(ROUND(MIN(SUM(DW$4,$O28/1000),SUM($O28,DW$4/1000)),3),CMB[[Cmb_ID]:[Cmb_ID]],0))),-1,-1,0,0)),IF(OR(DW$1,$R28),4,INDEX(CMB[[Cmb_Rare]:[Cmb_Rare]],MATCH(ROUND(MIN(SUM(DW$4,$O28/1000),SUM($O28,DW$4/1000)),3),CMB[[Cmb_ID]:[Cmb_ID]],0))),CHOOSE(AC[[M]:[M]],2,1,1,SUM(AC[[AB]:[DB]])))),""))</f>
        <v/>
      </c>
      <c r="DX28" t="str">
        <f>IF(OR(DX$5="",$S28=""),"",IFERROR(SUM(PRODUCT(INDEX(CMB[[BA_0O]:[BA_2O]],MATCH(ROUND(MIN(SUM(DX$4,$O28/1000),SUM($O28,DX$4/1000)),3),CMB[[Cmb_ID]:[Cmb_ID]],0),SUM(N(DX$1),N($R28),1)),CHOOSE(AC[[M]:[M]],1,1,0,AC[[AB]:[AB]])),PRODUCT(INDEX(CMB[[BD_0O]:[BD_2O]],MATCH(ROUND(MIN(SUM(DX$4,$O28/1000),SUM($O28,DX$4/1000)),3),CMB[[Cmb_ID]:[Cmb_ID]],0),SUM(N(DX$1),N($R28),1)),CHOOSE(AC[[M]:[M]],1,0,1,AC[[DB]:[DB]])),PRODUCT(SUM(ROUND(AVERAGE(VALUE(DX$3),VALUE($P28)),0),CHOOSE(IF(OR(DX$1,$R28),4,INDEX(CMB[[Res_Rare]:[Res_Rare]],MATCH(ROUND(MIN(SUM(DX$4,$O28/1000),SUM($O28,DX$4/1000)),3),CMB[[Cmb_ID]:[Cmb_ID]],0))),-1,-1,0,0)),IF(OR(DX$1,$R28),4,INDEX(CMB[[Cmb_Rare]:[Cmb_Rare]],MATCH(ROUND(MIN(SUM(DX$4,$O28/1000),SUM($O28,DX$4/1000)),3),CMB[[Cmb_ID]:[Cmb_ID]],0))),CHOOSE(AC[[M]:[M]],2,1,1,SUM(AC[[AB]:[DB]])))),""))</f>
        <v/>
      </c>
      <c r="DY28" t="str">
        <f>IF(OR(DY$5="",$S28=""),"",IFERROR(SUM(PRODUCT(INDEX(CMB[[BA_0O]:[BA_2O]],MATCH(ROUND(MIN(SUM(DY$4,$O28/1000),SUM($O28,DY$4/1000)),3),CMB[[Cmb_ID]:[Cmb_ID]],0),SUM(N(DY$1),N($R28),1)),CHOOSE(AC[[M]:[M]],1,1,0,AC[[AB]:[AB]])),PRODUCT(INDEX(CMB[[BD_0O]:[BD_2O]],MATCH(ROUND(MIN(SUM(DY$4,$O28/1000),SUM($O28,DY$4/1000)),3),CMB[[Cmb_ID]:[Cmb_ID]],0),SUM(N(DY$1),N($R28),1)),CHOOSE(AC[[M]:[M]],1,0,1,AC[[DB]:[DB]])),PRODUCT(SUM(ROUND(AVERAGE(VALUE(DY$3),VALUE($P28)),0),CHOOSE(IF(OR(DY$1,$R28),4,INDEX(CMB[[Res_Rare]:[Res_Rare]],MATCH(ROUND(MIN(SUM(DY$4,$O28/1000),SUM($O28,DY$4/1000)),3),CMB[[Cmb_ID]:[Cmb_ID]],0))),-1,-1,0,0)),IF(OR(DY$1,$R28),4,INDEX(CMB[[Cmb_Rare]:[Cmb_Rare]],MATCH(ROUND(MIN(SUM(DY$4,$O28/1000),SUM($O28,DY$4/1000)),3),CMB[[Cmb_ID]:[Cmb_ID]],0))),CHOOSE(AC[[M]:[M]],2,1,1,SUM(AC[[AB]:[DB]])))),""))</f>
        <v/>
      </c>
      <c r="DZ28" t="str">
        <f>IF(OR(DZ$5="",$S28=""),"",IFERROR(SUM(PRODUCT(INDEX(CMB[[BA_0O]:[BA_2O]],MATCH(ROUND(MIN(SUM(DZ$4,$O28/1000),SUM($O28,DZ$4/1000)),3),CMB[[Cmb_ID]:[Cmb_ID]],0),SUM(N(DZ$1),N($R28),1)),CHOOSE(AC[[M]:[M]],1,1,0,AC[[AB]:[AB]])),PRODUCT(INDEX(CMB[[BD_0O]:[BD_2O]],MATCH(ROUND(MIN(SUM(DZ$4,$O28/1000),SUM($O28,DZ$4/1000)),3),CMB[[Cmb_ID]:[Cmb_ID]],0),SUM(N(DZ$1),N($R28),1)),CHOOSE(AC[[M]:[M]],1,0,1,AC[[DB]:[DB]])),PRODUCT(SUM(ROUND(AVERAGE(VALUE(DZ$3),VALUE($P28)),0),CHOOSE(IF(OR(DZ$1,$R28),4,INDEX(CMB[[Res_Rare]:[Res_Rare]],MATCH(ROUND(MIN(SUM(DZ$4,$O28/1000),SUM($O28,DZ$4/1000)),3),CMB[[Cmb_ID]:[Cmb_ID]],0))),-1,-1,0,0)),IF(OR(DZ$1,$R28),4,INDEX(CMB[[Cmb_Rare]:[Cmb_Rare]],MATCH(ROUND(MIN(SUM(DZ$4,$O28/1000),SUM($O28,DZ$4/1000)),3),CMB[[Cmb_ID]:[Cmb_ID]],0))),CHOOSE(AC[[M]:[M]],2,1,1,SUM(AC[[AB]:[DB]])))),""))</f>
        <v/>
      </c>
      <c r="EA28" t="str">
        <f>IF(OR(EA$5="",$S28=""),"",IFERROR(SUM(PRODUCT(INDEX(CMB[[BA_0O]:[BA_2O]],MATCH(ROUND(MIN(SUM(EA$4,$O28/1000),SUM($O28,EA$4/1000)),3),CMB[[Cmb_ID]:[Cmb_ID]],0),SUM(N(EA$1),N($R28),1)),CHOOSE(AC[[M]:[M]],1,1,0,AC[[AB]:[AB]])),PRODUCT(INDEX(CMB[[BD_0O]:[BD_2O]],MATCH(ROUND(MIN(SUM(EA$4,$O28/1000),SUM($O28,EA$4/1000)),3),CMB[[Cmb_ID]:[Cmb_ID]],0),SUM(N(EA$1),N($R28),1)),CHOOSE(AC[[M]:[M]],1,0,1,AC[[DB]:[DB]])),PRODUCT(SUM(ROUND(AVERAGE(VALUE(EA$3),VALUE($P28)),0),CHOOSE(IF(OR(EA$1,$R28),4,INDEX(CMB[[Res_Rare]:[Res_Rare]],MATCH(ROUND(MIN(SUM(EA$4,$O28/1000),SUM($O28,EA$4/1000)),3),CMB[[Cmb_ID]:[Cmb_ID]],0))),-1,-1,0,0)),IF(OR(EA$1,$R28),4,INDEX(CMB[[Cmb_Rare]:[Cmb_Rare]],MATCH(ROUND(MIN(SUM(EA$4,$O28/1000),SUM($O28,EA$4/1000)),3),CMB[[Cmb_ID]:[Cmb_ID]],0))),CHOOSE(AC[[M]:[M]],2,1,1,SUM(AC[[AB]:[DB]])))),""))</f>
        <v/>
      </c>
      <c r="EB28" t="str">
        <f>IF(OR(EB$5="",$S28=""),"",IFERROR(SUM(PRODUCT(INDEX(CMB[[BA_0O]:[BA_2O]],MATCH(ROUND(MIN(SUM(EB$4,$O28/1000),SUM($O28,EB$4/1000)),3),CMB[[Cmb_ID]:[Cmb_ID]],0),SUM(N(EB$1),N($R28),1)),CHOOSE(AC[[M]:[M]],1,1,0,AC[[AB]:[AB]])),PRODUCT(INDEX(CMB[[BD_0O]:[BD_2O]],MATCH(ROUND(MIN(SUM(EB$4,$O28/1000),SUM($O28,EB$4/1000)),3),CMB[[Cmb_ID]:[Cmb_ID]],0),SUM(N(EB$1),N($R28),1)),CHOOSE(AC[[M]:[M]],1,0,1,AC[[DB]:[DB]])),PRODUCT(SUM(ROUND(AVERAGE(VALUE(EB$3),VALUE($P28)),0),CHOOSE(IF(OR(EB$1,$R28),4,INDEX(CMB[[Res_Rare]:[Res_Rare]],MATCH(ROUND(MIN(SUM(EB$4,$O28/1000),SUM($O28,EB$4/1000)),3),CMB[[Cmb_ID]:[Cmb_ID]],0))),-1,-1,0,0)),IF(OR(EB$1,$R28),4,INDEX(CMB[[Cmb_Rare]:[Cmb_Rare]],MATCH(ROUND(MIN(SUM(EB$4,$O28/1000),SUM($O28,EB$4/1000)),3),CMB[[Cmb_ID]:[Cmb_ID]],0))),CHOOSE(AC[[M]:[M]],2,1,1,SUM(AC[[AB]:[DB]])))),""))</f>
        <v/>
      </c>
      <c r="EC28" t="str">
        <f>IF(OR(EC$5="",$S28=""),"",IFERROR(SUM(PRODUCT(INDEX(CMB[[BA_0O]:[BA_2O]],MATCH(ROUND(MIN(SUM(EC$4,$O28/1000),SUM($O28,EC$4/1000)),3),CMB[[Cmb_ID]:[Cmb_ID]],0),SUM(N(EC$1),N($R28),1)),CHOOSE(AC[[M]:[M]],1,1,0,AC[[AB]:[AB]])),PRODUCT(INDEX(CMB[[BD_0O]:[BD_2O]],MATCH(ROUND(MIN(SUM(EC$4,$O28/1000),SUM($O28,EC$4/1000)),3),CMB[[Cmb_ID]:[Cmb_ID]],0),SUM(N(EC$1),N($R28),1)),CHOOSE(AC[[M]:[M]],1,0,1,AC[[DB]:[DB]])),PRODUCT(SUM(ROUND(AVERAGE(VALUE(EC$3),VALUE($P28)),0),CHOOSE(IF(OR(EC$1,$R28),4,INDEX(CMB[[Res_Rare]:[Res_Rare]],MATCH(ROUND(MIN(SUM(EC$4,$O28/1000),SUM($O28,EC$4/1000)),3),CMB[[Cmb_ID]:[Cmb_ID]],0))),-1,-1,0,0)),IF(OR(EC$1,$R28),4,INDEX(CMB[[Cmb_Rare]:[Cmb_Rare]],MATCH(ROUND(MIN(SUM(EC$4,$O28/1000),SUM($O28,EC$4/1000)),3),CMB[[Cmb_ID]:[Cmb_ID]],0))),CHOOSE(AC[[M]:[M]],2,1,1,SUM(AC[[AB]:[DB]])))),""))</f>
        <v/>
      </c>
      <c r="ED28" t="str">
        <f>IF(OR(ED$5="",$S28=""),"",IFERROR(SUM(PRODUCT(INDEX(CMB[[BA_0O]:[BA_2O]],MATCH(ROUND(MIN(SUM(ED$4,$O28/1000),SUM($O28,ED$4/1000)),3),CMB[[Cmb_ID]:[Cmb_ID]],0),SUM(N(ED$1),N($R28),1)),CHOOSE(AC[[M]:[M]],1,1,0,AC[[AB]:[AB]])),PRODUCT(INDEX(CMB[[BD_0O]:[BD_2O]],MATCH(ROUND(MIN(SUM(ED$4,$O28/1000),SUM($O28,ED$4/1000)),3),CMB[[Cmb_ID]:[Cmb_ID]],0),SUM(N(ED$1),N($R28),1)),CHOOSE(AC[[M]:[M]],1,0,1,AC[[DB]:[DB]])),PRODUCT(SUM(ROUND(AVERAGE(VALUE(ED$3),VALUE($P28)),0),CHOOSE(IF(OR(ED$1,$R28),4,INDEX(CMB[[Res_Rare]:[Res_Rare]],MATCH(ROUND(MIN(SUM(ED$4,$O28/1000),SUM($O28,ED$4/1000)),3),CMB[[Cmb_ID]:[Cmb_ID]],0))),-1,-1,0,0)),IF(OR(ED$1,$R28),4,INDEX(CMB[[Cmb_Rare]:[Cmb_Rare]],MATCH(ROUND(MIN(SUM(ED$4,$O28/1000),SUM($O28,ED$4/1000)),3),CMB[[Cmb_ID]:[Cmb_ID]],0))),CHOOSE(AC[[M]:[M]],2,1,1,SUM(AC[[AB]:[DB]])))),""))</f>
        <v/>
      </c>
      <c r="EE28" t="str">
        <f>IF(OR(EE$5="",$S28=""),"",IFERROR(SUM(PRODUCT(INDEX(CMB[[BA_0O]:[BA_2O]],MATCH(ROUND(MIN(SUM(EE$4,$O28/1000),SUM($O28,EE$4/1000)),3),CMB[[Cmb_ID]:[Cmb_ID]],0),SUM(N(EE$1),N($R28),1)),CHOOSE(AC[[M]:[M]],1,1,0,AC[[AB]:[AB]])),PRODUCT(INDEX(CMB[[BD_0O]:[BD_2O]],MATCH(ROUND(MIN(SUM(EE$4,$O28/1000),SUM($O28,EE$4/1000)),3),CMB[[Cmb_ID]:[Cmb_ID]],0),SUM(N(EE$1),N($R28),1)),CHOOSE(AC[[M]:[M]],1,0,1,AC[[DB]:[DB]])),PRODUCT(SUM(ROUND(AVERAGE(VALUE(EE$3),VALUE($P28)),0),CHOOSE(IF(OR(EE$1,$R28),4,INDEX(CMB[[Res_Rare]:[Res_Rare]],MATCH(ROUND(MIN(SUM(EE$4,$O28/1000),SUM($O28,EE$4/1000)),3),CMB[[Cmb_ID]:[Cmb_ID]],0))),-1,-1,0,0)),IF(OR(EE$1,$R28),4,INDEX(CMB[[Cmb_Rare]:[Cmb_Rare]],MATCH(ROUND(MIN(SUM(EE$4,$O28/1000),SUM($O28,EE$4/1000)),3),CMB[[Cmb_ID]:[Cmb_ID]],0))),CHOOSE(AC[[M]:[M]],2,1,1,SUM(AC[[AB]:[DB]])))),""))</f>
        <v/>
      </c>
      <c r="EF28" t="str">
        <f>IF(OR(EF$5="",$S28=""),"",IFERROR(SUM(PRODUCT(INDEX(CMB[[BA_0O]:[BA_2O]],MATCH(ROUND(MIN(SUM(EF$4,$O28/1000),SUM($O28,EF$4/1000)),3),CMB[[Cmb_ID]:[Cmb_ID]],0),SUM(N(EF$1),N($R28),1)),CHOOSE(AC[[M]:[M]],1,1,0,AC[[AB]:[AB]])),PRODUCT(INDEX(CMB[[BD_0O]:[BD_2O]],MATCH(ROUND(MIN(SUM(EF$4,$O28/1000),SUM($O28,EF$4/1000)),3),CMB[[Cmb_ID]:[Cmb_ID]],0),SUM(N(EF$1),N($R28),1)),CHOOSE(AC[[M]:[M]],1,0,1,AC[[DB]:[DB]])),PRODUCT(SUM(ROUND(AVERAGE(VALUE(EF$3),VALUE($P28)),0),CHOOSE(IF(OR(EF$1,$R28),4,INDEX(CMB[[Res_Rare]:[Res_Rare]],MATCH(ROUND(MIN(SUM(EF$4,$O28/1000),SUM($O28,EF$4/1000)),3),CMB[[Cmb_ID]:[Cmb_ID]],0))),-1,-1,0,0)),IF(OR(EF$1,$R28),4,INDEX(CMB[[Cmb_Rare]:[Cmb_Rare]],MATCH(ROUND(MIN(SUM(EF$4,$O28/1000),SUM($O28,EF$4/1000)),3),CMB[[Cmb_ID]:[Cmb_ID]],0))),CHOOSE(AC[[M]:[M]],2,1,1,SUM(AC[[AB]:[DB]])))),""))</f>
        <v/>
      </c>
      <c r="EG28" t="str">
        <f>IF(OR(EG$5="",$S28=""),"",IFERROR(SUM(PRODUCT(INDEX(CMB[[BA_0O]:[BA_2O]],MATCH(ROUND(MIN(SUM(EG$4,$O28/1000),SUM($O28,EG$4/1000)),3),CMB[[Cmb_ID]:[Cmb_ID]],0),SUM(N(EG$1),N($R28),1)),CHOOSE(AC[[M]:[M]],1,1,0,AC[[AB]:[AB]])),PRODUCT(INDEX(CMB[[BD_0O]:[BD_2O]],MATCH(ROUND(MIN(SUM(EG$4,$O28/1000),SUM($O28,EG$4/1000)),3),CMB[[Cmb_ID]:[Cmb_ID]],0),SUM(N(EG$1),N($R28),1)),CHOOSE(AC[[M]:[M]],1,0,1,AC[[DB]:[DB]])),PRODUCT(SUM(ROUND(AVERAGE(VALUE(EG$3),VALUE($P28)),0),CHOOSE(IF(OR(EG$1,$R28),4,INDEX(CMB[[Res_Rare]:[Res_Rare]],MATCH(ROUND(MIN(SUM(EG$4,$O28/1000),SUM($O28,EG$4/1000)),3),CMB[[Cmb_ID]:[Cmb_ID]],0))),-1,-1,0,0)),IF(OR(EG$1,$R28),4,INDEX(CMB[[Cmb_Rare]:[Cmb_Rare]],MATCH(ROUND(MIN(SUM(EG$4,$O28/1000),SUM($O28,EG$4/1000)),3),CMB[[Cmb_ID]:[Cmb_ID]],0))),CHOOSE(AC[[M]:[M]],2,1,1,SUM(AC[[AB]:[DB]])))),""))</f>
        <v/>
      </c>
      <c r="EH28" t="str">
        <f>IF(OR(EH$5="",$S28=""),"",IFERROR(SUM(PRODUCT(INDEX(CMB[[BA_0O]:[BA_2O]],MATCH(ROUND(MIN(SUM(EH$4,$O28/1000),SUM($O28,EH$4/1000)),3),CMB[[Cmb_ID]:[Cmb_ID]],0),SUM(N(EH$1),N($R28),1)),CHOOSE(AC[[M]:[M]],1,1,0,AC[[AB]:[AB]])),PRODUCT(INDEX(CMB[[BD_0O]:[BD_2O]],MATCH(ROUND(MIN(SUM(EH$4,$O28/1000),SUM($O28,EH$4/1000)),3),CMB[[Cmb_ID]:[Cmb_ID]],0),SUM(N(EH$1),N($R28),1)),CHOOSE(AC[[M]:[M]],1,0,1,AC[[DB]:[DB]])),PRODUCT(SUM(ROUND(AVERAGE(VALUE(EH$3),VALUE($P28)),0),CHOOSE(IF(OR(EH$1,$R28),4,INDEX(CMB[[Res_Rare]:[Res_Rare]],MATCH(ROUND(MIN(SUM(EH$4,$O28/1000),SUM($O28,EH$4/1000)),3),CMB[[Cmb_ID]:[Cmb_ID]],0))),-1,-1,0,0)),IF(OR(EH$1,$R28),4,INDEX(CMB[[Cmb_Rare]:[Cmb_Rare]],MATCH(ROUND(MIN(SUM(EH$4,$O28/1000),SUM($O28,EH$4/1000)),3),CMB[[Cmb_ID]:[Cmb_ID]],0))),CHOOSE(AC[[M]:[M]],2,1,1,SUM(AC[[AB]:[DB]])))),""))</f>
        <v/>
      </c>
      <c r="EI28" t="str">
        <f>IF(OR(EI$5="",$S28=""),"",IFERROR(SUM(PRODUCT(INDEX(CMB[[BA_0O]:[BA_2O]],MATCH(ROUND(MIN(SUM(EI$4,$O28/1000),SUM($O28,EI$4/1000)),3),CMB[[Cmb_ID]:[Cmb_ID]],0),SUM(N(EI$1),N($R28),1)),CHOOSE(AC[[M]:[M]],1,1,0,AC[[AB]:[AB]])),PRODUCT(INDEX(CMB[[BD_0O]:[BD_2O]],MATCH(ROUND(MIN(SUM(EI$4,$O28/1000),SUM($O28,EI$4/1000)),3),CMB[[Cmb_ID]:[Cmb_ID]],0),SUM(N(EI$1),N($R28),1)),CHOOSE(AC[[M]:[M]],1,0,1,AC[[DB]:[DB]])),PRODUCT(SUM(ROUND(AVERAGE(VALUE(EI$3),VALUE($P28)),0),CHOOSE(IF(OR(EI$1,$R28),4,INDEX(CMB[[Res_Rare]:[Res_Rare]],MATCH(ROUND(MIN(SUM(EI$4,$O28/1000),SUM($O28,EI$4/1000)),3),CMB[[Cmb_ID]:[Cmb_ID]],0))),-1,-1,0,0)),IF(OR(EI$1,$R28),4,INDEX(CMB[[Cmb_Rare]:[Cmb_Rare]],MATCH(ROUND(MIN(SUM(EI$4,$O28/1000),SUM($O28,EI$4/1000)),3),CMB[[Cmb_ID]:[Cmb_ID]],0))),CHOOSE(AC[[M]:[M]],2,1,1,SUM(AC[[AB]:[DB]])))),""))</f>
        <v/>
      </c>
      <c r="EJ28" t="str">
        <f>IF(OR(EJ$5="",$S28=""),"",IFERROR(SUM(PRODUCT(INDEX(CMB[[BA_0O]:[BA_2O]],MATCH(ROUND(MIN(SUM(EJ$4,$O28/1000),SUM($O28,EJ$4/1000)),3),CMB[[Cmb_ID]:[Cmb_ID]],0),SUM(N(EJ$1),N($R28),1)),CHOOSE(AC[[M]:[M]],1,1,0,AC[[AB]:[AB]])),PRODUCT(INDEX(CMB[[BD_0O]:[BD_2O]],MATCH(ROUND(MIN(SUM(EJ$4,$O28/1000),SUM($O28,EJ$4/1000)),3),CMB[[Cmb_ID]:[Cmb_ID]],0),SUM(N(EJ$1),N($R28),1)),CHOOSE(AC[[M]:[M]],1,0,1,AC[[DB]:[DB]])),PRODUCT(SUM(ROUND(AVERAGE(VALUE(EJ$3),VALUE($P28)),0),CHOOSE(IF(OR(EJ$1,$R28),4,INDEX(CMB[[Res_Rare]:[Res_Rare]],MATCH(ROUND(MIN(SUM(EJ$4,$O28/1000),SUM($O28,EJ$4/1000)),3),CMB[[Cmb_ID]:[Cmb_ID]],0))),-1,-1,0,0)),IF(OR(EJ$1,$R28),4,INDEX(CMB[[Cmb_Rare]:[Cmb_Rare]],MATCH(ROUND(MIN(SUM(EJ$4,$O28/1000),SUM($O28,EJ$4/1000)),3),CMB[[Cmb_ID]:[Cmb_ID]],0))),CHOOSE(AC[[M]:[M]],2,1,1,SUM(AC[[AB]:[DB]])))),""))</f>
        <v/>
      </c>
      <c r="EK28" t="str">
        <f>IF(OR(EK$5="",$S28=""),"",IFERROR(SUM(PRODUCT(INDEX(CMB[[BA_0O]:[BA_2O]],MATCH(ROUND(MIN(SUM(EK$4,$O28/1000),SUM($O28,EK$4/1000)),3),CMB[[Cmb_ID]:[Cmb_ID]],0),SUM(N(EK$1),N($R28),1)),CHOOSE(AC[[M]:[M]],1,1,0,AC[[AB]:[AB]])),PRODUCT(INDEX(CMB[[BD_0O]:[BD_2O]],MATCH(ROUND(MIN(SUM(EK$4,$O28/1000),SUM($O28,EK$4/1000)),3),CMB[[Cmb_ID]:[Cmb_ID]],0),SUM(N(EK$1),N($R28),1)),CHOOSE(AC[[M]:[M]],1,0,1,AC[[DB]:[DB]])),PRODUCT(SUM(ROUND(AVERAGE(VALUE(EK$3),VALUE($P28)),0),CHOOSE(IF(OR(EK$1,$R28),4,INDEX(CMB[[Res_Rare]:[Res_Rare]],MATCH(ROUND(MIN(SUM(EK$4,$O28/1000),SUM($O28,EK$4/1000)),3),CMB[[Cmb_ID]:[Cmb_ID]],0))),-1,-1,0,0)),IF(OR(EK$1,$R28),4,INDEX(CMB[[Cmb_Rare]:[Cmb_Rare]],MATCH(ROUND(MIN(SUM(EK$4,$O28/1000),SUM($O28,EK$4/1000)),3),CMB[[Cmb_ID]:[Cmb_ID]],0))),CHOOSE(AC[[M]:[M]],2,1,1,SUM(AC[[AB]:[DB]])))),""))</f>
        <v/>
      </c>
      <c r="EL28" t="str">
        <f>IF(OR(EL$5="",$S28=""),"",IFERROR(SUM(PRODUCT(INDEX(CMB[[BA_0O]:[BA_2O]],MATCH(ROUND(MIN(SUM(EL$4,$O28/1000),SUM($O28,EL$4/1000)),3),CMB[[Cmb_ID]:[Cmb_ID]],0),SUM(N(EL$1),N($R28),1)),CHOOSE(AC[[M]:[M]],1,1,0,AC[[AB]:[AB]])),PRODUCT(INDEX(CMB[[BD_0O]:[BD_2O]],MATCH(ROUND(MIN(SUM(EL$4,$O28/1000),SUM($O28,EL$4/1000)),3),CMB[[Cmb_ID]:[Cmb_ID]],0),SUM(N(EL$1),N($R28),1)),CHOOSE(AC[[M]:[M]],1,0,1,AC[[DB]:[DB]])),PRODUCT(SUM(ROUND(AVERAGE(VALUE(EL$3),VALUE($P28)),0),CHOOSE(IF(OR(EL$1,$R28),4,INDEX(CMB[[Res_Rare]:[Res_Rare]],MATCH(ROUND(MIN(SUM(EL$4,$O28/1000),SUM($O28,EL$4/1000)),3),CMB[[Cmb_ID]:[Cmb_ID]],0))),-1,-1,0,0)),IF(OR(EL$1,$R28),4,INDEX(CMB[[Cmb_Rare]:[Cmb_Rare]],MATCH(ROUND(MIN(SUM(EL$4,$O28/1000),SUM($O28,EL$4/1000)),3),CMB[[Cmb_ID]:[Cmb_ID]],0))),CHOOSE(AC[[M]:[M]],2,1,1,SUM(AC[[AB]:[DB]])))),""))</f>
        <v/>
      </c>
      <c r="EM28" t="str">
        <f>IF(OR(EM$5="",$S28=""),"",IFERROR(SUM(PRODUCT(INDEX(CMB[[BA_0O]:[BA_2O]],MATCH(ROUND(MIN(SUM(EM$4,$O28/1000),SUM($O28,EM$4/1000)),3),CMB[[Cmb_ID]:[Cmb_ID]],0),SUM(N(EM$1),N($R28),1)),CHOOSE(AC[[M]:[M]],1,1,0,AC[[AB]:[AB]])),PRODUCT(INDEX(CMB[[BD_0O]:[BD_2O]],MATCH(ROUND(MIN(SUM(EM$4,$O28/1000),SUM($O28,EM$4/1000)),3),CMB[[Cmb_ID]:[Cmb_ID]],0),SUM(N(EM$1),N($R28),1)),CHOOSE(AC[[M]:[M]],1,0,1,AC[[DB]:[DB]])),PRODUCT(SUM(ROUND(AVERAGE(VALUE(EM$3),VALUE($P28)),0),CHOOSE(IF(OR(EM$1,$R28),4,INDEX(CMB[[Res_Rare]:[Res_Rare]],MATCH(ROUND(MIN(SUM(EM$4,$O28/1000),SUM($O28,EM$4/1000)),3),CMB[[Cmb_ID]:[Cmb_ID]],0))),-1,-1,0,0)),IF(OR(EM$1,$R28),4,INDEX(CMB[[Cmb_Rare]:[Cmb_Rare]],MATCH(ROUND(MIN(SUM(EM$4,$O28/1000),SUM($O28,EM$4/1000)),3),CMB[[Cmb_ID]:[Cmb_ID]],0))),CHOOSE(AC[[M]:[M]],2,1,1,SUM(AC[[AB]:[DB]])))),""))</f>
        <v/>
      </c>
      <c r="EN28" t="str">
        <f>IF(OR(EN$5="",$S28=""),"",IFERROR(SUM(PRODUCT(INDEX(CMB[[BA_0O]:[BA_2O]],MATCH(ROUND(MIN(SUM(EN$4,$O28/1000),SUM($O28,EN$4/1000)),3),CMB[[Cmb_ID]:[Cmb_ID]],0),SUM(N(EN$1),N($R28),1)),CHOOSE(AC[[M]:[M]],1,1,0,AC[[AB]:[AB]])),PRODUCT(INDEX(CMB[[BD_0O]:[BD_2O]],MATCH(ROUND(MIN(SUM(EN$4,$O28/1000),SUM($O28,EN$4/1000)),3),CMB[[Cmb_ID]:[Cmb_ID]],0),SUM(N(EN$1),N($R28),1)),CHOOSE(AC[[M]:[M]],1,0,1,AC[[DB]:[DB]])),PRODUCT(SUM(ROUND(AVERAGE(VALUE(EN$3),VALUE($P28)),0),CHOOSE(IF(OR(EN$1,$R28),4,INDEX(CMB[[Res_Rare]:[Res_Rare]],MATCH(ROUND(MIN(SUM(EN$4,$O28/1000),SUM($O28,EN$4/1000)),3),CMB[[Cmb_ID]:[Cmb_ID]],0))),-1,-1,0,0)),IF(OR(EN$1,$R28),4,INDEX(CMB[[Cmb_Rare]:[Cmb_Rare]],MATCH(ROUND(MIN(SUM(EN$4,$O28/1000),SUM($O28,EN$4/1000)),3),CMB[[Cmb_ID]:[Cmb_ID]],0))),CHOOSE(AC[[M]:[M]],2,1,1,SUM(AC[[AB]:[DB]])))),""))</f>
        <v/>
      </c>
      <c r="EO28" t="str">
        <f>IF(OR(EO$5="",$S28=""),"",IFERROR(SUM(PRODUCT(INDEX(CMB[[BA_0O]:[BA_2O]],MATCH(ROUND(MIN(SUM(EO$4,$O28/1000),SUM($O28,EO$4/1000)),3),CMB[[Cmb_ID]:[Cmb_ID]],0),SUM(N(EO$1),N($R28),1)),CHOOSE(AC[[M]:[M]],1,1,0,AC[[AB]:[AB]])),PRODUCT(INDEX(CMB[[BD_0O]:[BD_2O]],MATCH(ROUND(MIN(SUM(EO$4,$O28/1000),SUM($O28,EO$4/1000)),3),CMB[[Cmb_ID]:[Cmb_ID]],0),SUM(N(EO$1),N($R28),1)),CHOOSE(AC[[M]:[M]],1,0,1,AC[[DB]:[DB]])),PRODUCT(SUM(ROUND(AVERAGE(VALUE(EO$3),VALUE($P28)),0),CHOOSE(IF(OR(EO$1,$R28),4,INDEX(CMB[[Res_Rare]:[Res_Rare]],MATCH(ROUND(MIN(SUM(EO$4,$O28/1000),SUM($O28,EO$4/1000)),3),CMB[[Cmb_ID]:[Cmb_ID]],0))),-1,-1,0,0)),IF(OR(EO$1,$R28),4,INDEX(CMB[[Cmb_Rare]:[Cmb_Rare]],MATCH(ROUND(MIN(SUM(EO$4,$O28/1000),SUM($O28,EO$4/1000)),3),CMB[[Cmb_ID]:[Cmb_ID]],0))),CHOOSE(AC[[M]:[M]],2,1,1,SUM(AC[[AB]:[DB]])))),""))</f>
        <v/>
      </c>
      <c r="EP28" t="str">
        <f>IF(OR(EP$5="",$S28=""),"",IFERROR(SUM(PRODUCT(INDEX(CMB[[BA_0O]:[BA_2O]],MATCH(ROUND(MIN(SUM(EP$4,$O28/1000),SUM($O28,EP$4/1000)),3),CMB[[Cmb_ID]:[Cmb_ID]],0),SUM(N(EP$1),N($R28),1)),CHOOSE(AC[[M]:[M]],1,1,0,AC[[AB]:[AB]])),PRODUCT(INDEX(CMB[[BD_0O]:[BD_2O]],MATCH(ROUND(MIN(SUM(EP$4,$O28/1000),SUM($O28,EP$4/1000)),3),CMB[[Cmb_ID]:[Cmb_ID]],0),SUM(N(EP$1),N($R28),1)),CHOOSE(AC[[M]:[M]],1,0,1,AC[[DB]:[DB]])),PRODUCT(SUM(ROUND(AVERAGE(VALUE(EP$3),VALUE($P28)),0),CHOOSE(IF(OR(EP$1,$R28),4,INDEX(CMB[[Res_Rare]:[Res_Rare]],MATCH(ROUND(MIN(SUM(EP$4,$O28/1000),SUM($O28,EP$4/1000)),3),CMB[[Cmb_ID]:[Cmb_ID]],0))),-1,-1,0,0)),IF(OR(EP$1,$R28),4,INDEX(CMB[[Cmb_Rare]:[Cmb_Rare]],MATCH(ROUND(MIN(SUM(EP$4,$O28/1000),SUM($O28,EP$4/1000)),3),CMB[[Cmb_ID]:[Cmb_ID]],0))),CHOOSE(AC[[M]:[M]],2,1,1,SUM(AC[[AB]:[DB]])))),""))</f>
        <v/>
      </c>
      <c r="EQ28" t="str">
        <f>IF(OR(EQ$5="",$S28=""),"",IFERROR(SUM(PRODUCT(INDEX(CMB[[BA_0O]:[BA_2O]],MATCH(ROUND(MIN(SUM(EQ$4,$O28/1000),SUM($O28,EQ$4/1000)),3),CMB[[Cmb_ID]:[Cmb_ID]],0),SUM(N(EQ$1),N($R28),1)),CHOOSE(AC[[M]:[M]],1,1,0,AC[[AB]:[AB]])),PRODUCT(INDEX(CMB[[BD_0O]:[BD_2O]],MATCH(ROUND(MIN(SUM(EQ$4,$O28/1000),SUM($O28,EQ$4/1000)),3),CMB[[Cmb_ID]:[Cmb_ID]],0),SUM(N(EQ$1),N($R28),1)),CHOOSE(AC[[M]:[M]],1,0,1,AC[[DB]:[DB]])),PRODUCT(SUM(ROUND(AVERAGE(VALUE(EQ$3),VALUE($P28)),0),CHOOSE(IF(OR(EQ$1,$R28),4,INDEX(CMB[[Res_Rare]:[Res_Rare]],MATCH(ROUND(MIN(SUM(EQ$4,$O28/1000),SUM($O28,EQ$4/1000)),3),CMB[[Cmb_ID]:[Cmb_ID]],0))),-1,-1,0,0)),IF(OR(EQ$1,$R28),4,INDEX(CMB[[Cmb_Rare]:[Cmb_Rare]],MATCH(ROUND(MIN(SUM(EQ$4,$O28/1000),SUM($O28,EQ$4/1000)),3),CMB[[Cmb_ID]:[Cmb_ID]],0))),CHOOSE(AC[[M]:[M]],2,1,1,SUM(AC[[AB]:[DB]])))),""))</f>
        <v/>
      </c>
      <c r="ER28" t="str">
        <f>IF(OR(ER$5="",$S28=""),"",IFERROR(SUM(PRODUCT(INDEX(CMB[[BA_0O]:[BA_2O]],MATCH(ROUND(MIN(SUM(ER$4,$O28/1000),SUM($O28,ER$4/1000)),3),CMB[[Cmb_ID]:[Cmb_ID]],0),SUM(N(ER$1),N($R28),1)),CHOOSE(AC[[M]:[M]],1,1,0,AC[[AB]:[AB]])),PRODUCT(INDEX(CMB[[BD_0O]:[BD_2O]],MATCH(ROUND(MIN(SUM(ER$4,$O28/1000),SUM($O28,ER$4/1000)),3),CMB[[Cmb_ID]:[Cmb_ID]],0),SUM(N(ER$1),N($R28),1)),CHOOSE(AC[[M]:[M]],1,0,1,AC[[DB]:[DB]])),PRODUCT(SUM(ROUND(AVERAGE(VALUE(ER$3),VALUE($P28)),0),CHOOSE(IF(OR(ER$1,$R28),4,INDEX(CMB[[Res_Rare]:[Res_Rare]],MATCH(ROUND(MIN(SUM(ER$4,$O28/1000),SUM($O28,ER$4/1000)),3),CMB[[Cmb_ID]:[Cmb_ID]],0))),-1,-1,0,0)),IF(OR(ER$1,$R28),4,INDEX(CMB[[Cmb_Rare]:[Cmb_Rare]],MATCH(ROUND(MIN(SUM(ER$4,$O28/1000),SUM($O28,ER$4/1000)),3),CMB[[Cmb_ID]:[Cmb_ID]],0))),CHOOSE(AC[[M]:[M]],2,1,1,SUM(AC[[AB]:[DB]])))),""))</f>
        <v/>
      </c>
      <c r="ES28" t="str">
        <f>IF(OR(ES$5="",$S28=""),"",IFERROR(SUM(PRODUCT(INDEX(CMB[[BA_0O]:[BA_2O]],MATCH(ROUND(MIN(SUM(ES$4,$O28/1000),SUM($O28,ES$4/1000)),3),CMB[[Cmb_ID]:[Cmb_ID]],0),SUM(N(ES$1),N($R28),1)),CHOOSE(AC[[M]:[M]],1,1,0,AC[[AB]:[AB]])),PRODUCT(INDEX(CMB[[BD_0O]:[BD_2O]],MATCH(ROUND(MIN(SUM(ES$4,$O28/1000),SUM($O28,ES$4/1000)),3),CMB[[Cmb_ID]:[Cmb_ID]],0),SUM(N(ES$1),N($R28),1)),CHOOSE(AC[[M]:[M]],1,0,1,AC[[DB]:[DB]])),PRODUCT(SUM(ROUND(AVERAGE(VALUE(ES$3),VALUE($P28)),0),CHOOSE(IF(OR(ES$1,$R28),4,INDEX(CMB[[Res_Rare]:[Res_Rare]],MATCH(ROUND(MIN(SUM(ES$4,$O28/1000),SUM($O28,ES$4/1000)),3),CMB[[Cmb_ID]:[Cmb_ID]],0))),-1,-1,0,0)),IF(OR(ES$1,$R28),4,INDEX(CMB[[Cmb_Rare]:[Cmb_Rare]],MATCH(ROUND(MIN(SUM(ES$4,$O28/1000),SUM($O28,ES$4/1000)),3),CMB[[Cmb_ID]:[Cmb_ID]],0))),CHOOSE(AC[[M]:[M]],2,1,1,SUM(AC[[AB]:[DB]])))),""))</f>
        <v/>
      </c>
      <c r="ET28" t="str">
        <f>IF(OR(ET$5="",$S28=""),"",IFERROR(SUM(PRODUCT(INDEX(CMB[[BA_0O]:[BA_2O]],MATCH(ROUND(MIN(SUM(ET$4,$O28/1000),SUM($O28,ET$4/1000)),3),CMB[[Cmb_ID]:[Cmb_ID]],0),SUM(N(ET$1),N($R28),1)),CHOOSE(AC[[M]:[M]],1,1,0,AC[[AB]:[AB]])),PRODUCT(INDEX(CMB[[BD_0O]:[BD_2O]],MATCH(ROUND(MIN(SUM(ET$4,$O28/1000),SUM($O28,ET$4/1000)),3),CMB[[Cmb_ID]:[Cmb_ID]],0),SUM(N(ET$1),N($R28),1)),CHOOSE(AC[[M]:[M]],1,0,1,AC[[DB]:[DB]])),PRODUCT(SUM(ROUND(AVERAGE(VALUE(ET$3),VALUE($P28)),0),CHOOSE(IF(OR(ET$1,$R28),4,INDEX(CMB[[Res_Rare]:[Res_Rare]],MATCH(ROUND(MIN(SUM(ET$4,$O28/1000),SUM($O28,ET$4/1000)),3),CMB[[Cmb_ID]:[Cmb_ID]],0))),-1,-1,0,0)),IF(OR(ET$1,$R28),4,INDEX(CMB[[Cmb_Rare]:[Cmb_Rare]],MATCH(ROUND(MIN(SUM(ET$4,$O28/1000),SUM($O28,ET$4/1000)),3),CMB[[Cmb_ID]:[Cmb_ID]],0))),CHOOSE(AC[[M]:[M]],2,1,1,SUM(AC[[AB]:[DB]])))),""))</f>
        <v/>
      </c>
      <c r="EU28" t="str">
        <f>IF(OR(EU$5="",$S28=""),"",IFERROR(SUM(PRODUCT(INDEX(CMB[[BA_0O]:[BA_2O]],MATCH(ROUND(MIN(SUM(EU$4,$O28/1000),SUM($O28,EU$4/1000)),3),CMB[[Cmb_ID]:[Cmb_ID]],0),SUM(N(EU$1),N($R28),1)),CHOOSE(AC[[M]:[M]],1,1,0,AC[[AB]:[AB]])),PRODUCT(INDEX(CMB[[BD_0O]:[BD_2O]],MATCH(ROUND(MIN(SUM(EU$4,$O28/1000),SUM($O28,EU$4/1000)),3),CMB[[Cmb_ID]:[Cmb_ID]],0),SUM(N(EU$1),N($R28),1)),CHOOSE(AC[[M]:[M]],1,0,1,AC[[DB]:[DB]])),PRODUCT(SUM(ROUND(AVERAGE(VALUE(EU$3),VALUE($P28)),0),CHOOSE(IF(OR(EU$1,$R28),4,INDEX(CMB[[Res_Rare]:[Res_Rare]],MATCH(ROUND(MIN(SUM(EU$4,$O28/1000),SUM($O28,EU$4/1000)),3),CMB[[Cmb_ID]:[Cmb_ID]],0))),-1,-1,0,0)),IF(OR(EU$1,$R28),4,INDEX(CMB[[Cmb_Rare]:[Cmb_Rare]],MATCH(ROUND(MIN(SUM(EU$4,$O28/1000),SUM($O28,EU$4/1000)),3),CMB[[Cmb_ID]:[Cmb_ID]],0))),CHOOSE(AC[[M]:[M]],2,1,1,SUM(AC[[AB]:[DB]])))),""))</f>
        <v/>
      </c>
      <c r="EV28" t="str">
        <f>IF(OR(EV$5="",$S28=""),"",IFERROR(SUM(PRODUCT(INDEX(CMB[[BA_0O]:[BA_2O]],MATCH(ROUND(MIN(SUM(EV$4,$O28/1000),SUM($O28,EV$4/1000)),3),CMB[[Cmb_ID]:[Cmb_ID]],0),SUM(N(EV$1),N($R28),1)),CHOOSE(AC[[M]:[M]],1,1,0,AC[[AB]:[AB]])),PRODUCT(INDEX(CMB[[BD_0O]:[BD_2O]],MATCH(ROUND(MIN(SUM(EV$4,$O28/1000),SUM($O28,EV$4/1000)),3),CMB[[Cmb_ID]:[Cmb_ID]],0),SUM(N(EV$1),N($R28),1)),CHOOSE(AC[[M]:[M]],1,0,1,AC[[DB]:[DB]])),PRODUCT(SUM(ROUND(AVERAGE(VALUE(EV$3),VALUE($P28)),0),CHOOSE(IF(OR(EV$1,$R28),4,INDEX(CMB[[Res_Rare]:[Res_Rare]],MATCH(ROUND(MIN(SUM(EV$4,$O28/1000),SUM($O28,EV$4/1000)),3),CMB[[Cmb_ID]:[Cmb_ID]],0))),-1,-1,0,0)),IF(OR(EV$1,$R28),4,INDEX(CMB[[Cmb_Rare]:[Cmb_Rare]],MATCH(ROUND(MIN(SUM(EV$4,$O28/1000),SUM($O28,EV$4/1000)),3),CMB[[Cmb_ID]:[Cmb_ID]],0))),CHOOSE(AC[[M]:[M]],2,1,1,SUM(AC[[AB]:[DB]])))),""))</f>
        <v/>
      </c>
      <c r="EW28" t="str">
        <f>IF(OR(EW$5="",$S28=""),"",IFERROR(SUM(PRODUCT(INDEX(CMB[[BA_0O]:[BA_2O]],MATCH(ROUND(MIN(SUM(EW$4,$O28/1000),SUM($O28,EW$4/1000)),3),CMB[[Cmb_ID]:[Cmb_ID]],0),SUM(N(EW$1),N($R28),1)),CHOOSE(AC[[M]:[M]],1,1,0,AC[[AB]:[AB]])),PRODUCT(INDEX(CMB[[BD_0O]:[BD_2O]],MATCH(ROUND(MIN(SUM(EW$4,$O28/1000),SUM($O28,EW$4/1000)),3),CMB[[Cmb_ID]:[Cmb_ID]],0),SUM(N(EW$1),N($R28),1)),CHOOSE(AC[[M]:[M]],1,0,1,AC[[DB]:[DB]])),PRODUCT(SUM(ROUND(AVERAGE(VALUE(EW$3),VALUE($P28)),0),CHOOSE(IF(OR(EW$1,$R28),4,INDEX(CMB[[Res_Rare]:[Res_Rare]],MATCH(ROUND(MIN(SUM(EW$4,$O28/1000),SUM($O28,EW$4/1000)),3),CMB[[Cmb_ID]:[Cmb_ID]],0))),-1,-1,0,0)),IF(OR(EW$1,$R28),4,INDEX(CMB[[Cmb_Rare]:[Cmb_Rare]],MATCH(ROUND(MIN(SUM(EW$4,$O28/1000),SUM($O28,EW$4/1000)),3),CMB[[Cmb_ID]:[Cmb_ID]],0))),CHOOSE(AC[[M]:[M]],2,1,1,SUM(AC[[AB]:[DB]])))),""))</f>
        <v/>
      </c>
      <c r="EX28" t="str">
        <f>IF(OR(EX$5="",$S28=""),"",IFERROR(SUM(PRODUCT(INDEX(CMB[[BA_0O]:[BA_2O]],MATCH(ROUND(MIN(SUM(EX$4,$O28/1000),SUM($O28,EX$4/1000)),3),CMB[[Cmb_ID]:[Cmb_ID]],0),SUM(N(EX$1),N($R28),1)),CHOOSE(AC[[M]:[M]],1,1,0,AC[[AB]:[AB]])),PRODUCT(INDEX(CMB[[BD_0O]:[BD_2O]],MATCH(ROUND(MIN(SUM(EX$4,$O28/1000),SUM($O28,EX$4/1000)),3),CMB[[Cmb_ID]:[Cmb_ID]],0),SUM(N(EX$1),N($R28),1)),CHOOSE(AC[[M]:[M]],1,0,1,AC[[DB]:[DB]])),PRODUCT(SUM(ROUND(AVERAGE(VALUE(EX$3),VALUE($P28)),0),CHOOSE(IF(OR(EX$1,$R28),4,INDEX(CMB[[Res_Rare]:[Res_Rare]],MATCH(ROUND(MIN(SUM(EX$4,$O28/1000),SUM($O28,EX$4/1000)),3),CMB[[Cmb_ID]:[Cmb_ID]],0))),-1,-1,0,0)),IF(OR(EX$1,$R28),4,INDEX(CMB[[Cmb_Rare]:[Cmb_Rare]],MATCH(ROUND(MIN(SUM(EX$4,$O28/1000),SUM($O28,EX$4/1000)),3),CMB[[Cmb_ID]:[Cmb_ID]],0))),CHOOSE(AC[[M]:[M]],2,1,1,SUM(AC[[AB]:[DB]])))),""))</f>
        <v/>
      </c>
      <c r="EY28" t="str">
        <f>IF(OR(EY$5="",$S28=""),"",IFERROR(SUM(PRODUCT(INDEX(CMB[[BA_0O]:[BA_2O]],MATCH(ROUND(MIN(SUM(EY$4,$O28/1000),SUM($O28,EY$4/1000)),3),CMB[[Cmb_ID]:[Cmb_ID]],0),SUM(N(EY$1),N($R28),1)),CHOOSE(AC[[M]:[M]],1,1,0,AC[[AB]:[AB]])),PRODUCT(INDEX(CMB[[BD_0O]:[BD_2O]],MATCH(ROUND(MIN(SUM(EY$4,$O28/1000),SUM($O28,EY$4/1000)),3),CMB[[Cmb_ID]:[Cmb_ID]],0),SUM(N(EY$1),N($R28),1)),CHOOSE(AC[[M]:[M]],1,0,1,AC[[DB]:[DB]])),PRODUCT(SUM(ROUND(AVERAGE(VALUE(EY$3),VALUE($P28)),0),CHOOSE(IF(OR(EY$1,$R28),4,INDEX(CMB[[Res_Rare]:[Res_Rare]],MATCH(ROUND(MIN(SUM(EY$4,$O28/1000),SUM($O28,EY$4/1000)),3),CMB[[Cmb_ID]:[Cmb_ID]],0))),-1,-1,0,0)),IF(OR(EY$1,$R28),4,INDEX(CMB[[Cmb_Rare]:[Cmb_Rare]],MATCH(ROUND(MIN(SUM(EY$4,$O28/1000),SUM($O28,EY$4/1000)),3),CMB[[Cmb_ID]:[Cmb_ID]],0))),CHOOSE(AC[[M]:[M]],2,1,1,SUM(AC[[AB]:[DB]])))),""))</f>
        <v/>
      </c>
      <c r="EZ28" t="str">
        <f>IF(OR(EZ$5="",$S28=""),"",IFERROR(SUM(PRODUCT(INDEX(CMB[[BA_0O]:[BA_2O]],MATCH(ROUND(MIN(SUM(EZ$4,$O28/1000),SUM($O28,EZ$4/1000)),3),CMB[[Cmb_ID]:[Cmb_ID]],0),SUM(N(EZ$1),N($R28),1)),CHOOSE(AC[[M]:[M]],1,1,0,AC[[AB]:[AB]])),PRODUCT(INDEX(CMB[[BD_0O]:[BD_2O]],MATCH(ROUND(MIN(SUM(EZ$4,$O28/1000),SUM($O28,EZ$4/1000)),3),CMB[[Cmb_ID]:[Cmb_ID]],0),SUM(N(EZ$1),N($R28),1)),CHOOSE(AC[[M]:[M]],1,0,1,AC[[DB]:[DB]])),PRODUCT(SUM(ROUND(AVERAGE(VALUE(EZ$3),VALUE($P28)),0),CHOOSE(IF(OR(EZ$1,$R28),4,INDEX(CMB[[Res_Rare]:[Res_Rare]],MATCH(ROUND(MIN(SUM(EZ$4,$O28/1000),SUM($O28,EZ$4/1000)),3),CMB[[Cmb_ID]:[Cmb_ID]],0))),-1,-1,0,0)),IF(OR(EZ$1,$R28),4,INDEX(CMB[[Cmb_Rare]:[Cmb_Rare]],MATCH(ROUND(MIN(SUM(EZ$4,$O28/1000),SUM($O28,EZ$4/1000)),3),CMB[[Cmb_ID]:[Cmb_ID]],0))),CHOOSE(AC[[M]:[M]],2,1,1,SUM(AC[[AB]:[DB]])))),""))</f>
        <v/>
      </c>
      <c r="FA28" t="str">
        <f>IF(OR(FA$5="",$S28=""),"",IFERROR(SUM(PRODUCT(INDEX(CMB[[BA_0O]:[BA_2O]],MATCH(ROUND(MIN(SUM(FA$4,$O28/1000),SUM($O28,FA$4/1000)),3),CMB[[Cmb_ID]:[Cmb_ID]],0),SUM(N(FA$1),N($R28),1)),CHOOSE(AC[[M]:[M]],1,1,0,AC[[AB]:[AB]])),PRODUCT(INDEX(CMB[[BD_0O]:[BD_2O]],MATCH(ROUND(MIN(SUM(FA$4,$O28/1000),SUM($O28,FA$4/1000)),3),CMB[[Cmb_ID]:[Cmb_ID]],0),SUM(N(FA$1),N($R28),1)),CHOOSE(AC[[M]:[M]],1,0,1,AC[[DB]:[DB]])),PRODUCT(SUM(ROUND(AVERAGE(VALUE(FA$3),VALUE($P28)),0),CHOOSE(IF(OR(FA$1,$R28),4,INDEX(CMB[[Res_Rare]:[Res_Rare]],MATCH(ROUND(MIN(SUM(FA$4,$O28/1000),SUM($O28,FA$4/1000)),3),CMB[[Cmb_ID]:[Cmb_ID]],0))),-1,-1,0,0)),IF(OR(FA$1,$R28),4,INDEX(CMB[[Cmb_Rare]:[Cmb_Rare]],MATCH(ROUND(MIN(SUM(FA$4,$O28/1000),SUM($O28,FA$4/1000)),3),CMB[[Cmb_ID]:[Cmb_ID]],0))),CHOOSE(AC[[M]:[M]],2,1,1,SUM(AC[[AB]:[DB]])))),""))</f>
        <v/>
      </c>
      <c r="FB28" t="str">
        <f>IF(OR(FB$5="",$S28=""),"",IFERROR(SUM(PRODUCT(INDEX(CMB[[BA_0O]:[BA_2O]],MATCH(ROUND(MIN(SUM(FB$4,$O28/1000),SUM($O28,FB$4/1000)),3),CMB[[Cmb_ID]:[Cmb_ID]],0),SUM(N(FB$1),N($R28),1)),CHOOSE(AC[[M]:[M]],1,1,0,AC[[AB]:[AB]])),PRODUCT(INDEX(CMB[[BD_0O]:[BD_2O]],MATCH(ROUND(MIN(SUM(FB$4,$O28/1000),SUM($O28,FB$4/1000)),3),CMB[[Cmb_ID]:[Cmb_ID]],0),SUM(N(FB$1),N($R28),1)),CHOOSE(AC[[M]:[M]],1,0,1,AC[[DB]:[DB]])),PRODUCT(SUM(ROUND(AVERAGE(VALUE(FB$3),VALUE($P28)),0),CHOOSE(IF(OR(FB$1,$R28),4,INDEX(CMB[[Res_Rare]:[Res_Rare]],MATCH(ROUND(MIN(SUM(FB$4,$O28/1000),SUM($O28,FB$4/1000)),3),CMB[[Cmb_ID]:[Cmb_ID]],0))),-1,-1,0,0)),IF(OR(FB$1,$R28),4,INDEX(CMB[[Cmb_Rare]:[Cmb_Rare]],MATCH(ROUND(MIN(SUM(FB$4,$O28/1000),SUM($O28,FB$4/1000)),3),CMB[[Cmb_ID]:[Cmb_ID]],0))),CHOOSE(AC[[M]:[M]],2,1,1,SUM(AC[[AB]:[DB]])))),""))</f>
        <v/>
      </c>
      <c r="FC28" t="str">
        <f>IF(OR(FC$5="",$S28=""),"",IFERROR(SUM(PRODUCT(INDEX(CMB[[BA_0O]:[BA_2O]],MATCH(ROUND(MIN(SUM(FC$4,$O28/1000),SUM($O28,FC$4/1000)),3),CMB[[Cmb_ID]:[Cmb_ID]],0),SUM(N(FC$1),N($R28),1)),CHOOSE(AC[[M]:[M]],1,1,0,AC[[AB]:[AB]])),PRODUCT(INDEX(CMB[[BD_0O]:[BD_2O]],MATCH(ROUND(MIN(SUM(FC$4,$O28/1000),SUM($O28,FC$4/1000)),3),CMB[[Cmb_ID]:[Cmb_ID]],0),SUM(N(FC$1),N($R28),1)),CHOOSE(AC[[M]:[M]],1,0,1,AC[[DB]:[DB]])),PRODUCT(SUM(ROUND(AVERAGE(VALUE(FC$3),VALUE($P28)),0),CHOOSE(IF(OR(FC$1,$R28),4,INDEX(CMB[[Res_Rare]:[Res_Rare]],MATCH(ROUND(MIN(SUM(FC$4,$O28/1000),SUM($O28,FC$4/1000)),3),CMB[[Cmb_ID]:[Cmb_ID]],0))),-1,-1,0,0)),IF(OR(FC$1,$R28),4,INDEX(CMB[[Cmb_Rare]:[Cmb_Rare]],MATCH(ROUND(MIN(SUM(FC$4,$O28/1000),SUM($O28,FC$4/1000)),3),CMB[[Cmb_ID]:[Cmb_ID]],0))),CHOOSE(AC[[M]:[M]],2,1,1,SUM(AC[[AB]:[DB]])))),""))</f>
        <v/>
      </c>
      <c r="FD28" t="str">
        <f>IF(OR(FD$5="",$S28=""),"",IFERROR(SUM(PRODUCT(INDEX(CMB[[BA_0O]:[BA_2O]],MATCH(ROUND(MIN(SUM(FD$4,$O28/1000),SUM($O28,FD$4/1000)),3),CMB[[Cmb_ID]:[Cmb_ID]],0),SUM(N(FD$1),N($R28),1)),CHOOSE(AC[[M]:[M]],1,1,0,AC[[AB]:[AB]])),PRODUCT(INDEX(CMB[[BD_0O]:[BD_2O]],MATCH(ROUND(MIN(SUM(FD$4,$O28/1000),SUM($O28,FD$4/1000)),3),CMB[[Cmb_ID]:[Cmb_ID]],0),SUM(N(FD$1),N($R28),1)),CHOOSE(AC[[M]:[M]],1,0,1,AC[[DB]:[DB]])),PRODUCT(SUM(ROUND(AVERAGE(VALUE(FD$3),VALUE($P28)),0),CHOOSE(IF(OR(FD$1,$R28),4,INDEX(CMB[[Res_Rare]:[Res_Rare]],MATCH(ROUND(MIN(SUM(FD$4,$O28/1000),SUM($O28,FD$4/1000)),3),CMB[[Cmb_ID]:[Cmb_ID]],0))),-1,-1,0,0)),IF(OR(FD$1,$R28),4,INDEX(CMB[[Cmb_Rare]:[Cmb_Rare]],MATCH(ROUND(MIN(SUM(FD$4,$O28/1000),SUM($O28,FD$4/1000)),3),CMB[[Cmb_ID]:[Cmb_ID]],0))),CHOOSE(AC[[M]:[M]],2,1,1,SUM(AC[[AB]:[DB]])))),""))</f>
        <v/>
      </c>
      <c r="FE28" t="str">
        <f>IF(OR(FE$5="",$S28=""),"",IFERROR(SUM(PRODUCT(INDEX(CMB[[BA_0O]:[BA_2O]],MATCH(ROUND(MIN(SUM(FE$4,$O28/1000),SUM($O28,FE$4/1000)),3),CMB[[Cmb_ID]:[Cmb_ID]],0),SUM(N(FE$1),N($R28),1)),CHOOSE(AC[[M]:[M]],1,1,0,AC[[AB]:[AB]])),PRODUCT(INDEX(CMB[[BD_0O]:[BD_2O]],MATCH(ROUND(MIN(SUM(FE$4,$O28/1000),SUM($O28,FE$4/1000)),3),CMB[[Cmb_ID]:[Cmb_ID]],0),SUM(N(FE$1),N($R28),1)),CHOOSE(AC[[M]:[M]],1,0,1,AC[[DB]:[DB]])),PRODUCT(SUM(ROUND(AVERAGE(VALUE(FE$3),VALUE($P28)),0),CHOOSE(IF(OR(FE$1,$R28),4,INDEX(CMB[[Res_Rare]:[Res_Rare]],MATCH(ROUND(MIN(SUM(FE$4,$O28/1000),SUM($O28,FE$4/1000)),3),CMB[[Cmb_ID]:[Cmb_ID]],0))),-1,-1,0,0)),IF(OR(FE$1,$R28),4,INDEX(CMB[[Cmb_Rare]:[Cmb_Rare]],MATCH(ROUND(MIN(SUM(FE$4,$O28/1000),SUM($O28,FE$4/1000)),3),CMB[[Cmb_ID]:[Cmb_ID]],0))),CHOOSE(AC[[M]:[M]],2,1,1,SUM(AC[[AB]:[DB]])))),""))</f>
        <v/>
      </c>
      <c r="FF28" t="str">
        <f>IF(OR(FF$5="",$S28=""),"",IFERROR(SUM(PRODUCT(INDEX(CMB[[BA_0O]:[BA_2O]],MATCH(ROUND(MIN(SUM(FF$4,$O28/1000),SUM($O28,FF$4/1000)),3),CMB[[Cmb_ID]:[Cmb_ID]],0),SUM(N(FF$1),N($R28),1)),CHOOSE(AC[[M]:[M]],1,1,0,AC[[AB]:[AB]])),PRODUCT(INDEX(CMB[[BD_0O]:[BD_2O]],MATCH(ROUND(MIN(SUM(FF$4,$O28/1000),SUM($O28,FF$4/1000)),3),CMB[[Cmb_ID]:[Cmb_ID]],0),SUM(N(FF$1),N($R28),1)),CHOOSE(AC[[M]:[M]],1,0,1,AC[[DB]:[DB]])),PRODUCT(SUM(ROUND(AVERAGE(VALUE(FF$3),VALUE($P28)),0),CHOOSE(IF(OR(FF$1,$R28),4,INDEX(CMB[[Res_Rare]:[Res_Rare]],MATCH(ROUND(MIN(SUM(FF$4,$O28/1000),SUM($O28,FF$4/1000)),3),CMB[[Cmb_ID]:[Cmb_ID]],0))),-1,-1,0,0)),IF(OR(FF$1,$R28),4,INDEX(CMB[[Cmb_Rare]:[Cmb_Rare]],MATCH(ROUND(MIN(SUM(FF$4,$O28/1000),SUM($O28,FF$4/1000)),3),CMB[[Cmb_ID]:[Cmb_ID]],0))),CHOOSE(AC[[M]:[M]],2,1,1,SUM(AC[[AB]:[DB]])))),""))</f>
        <v/>
      </c>
      <c r="FG28" t="str">
        <f>IF(OR(FG$5="",$S28=""),"",IFERROR(SUM(PRODUCT(INDEX(CMB[[BA_0O]:[BA_2O]],MATCH(ROUND(MIN(SUM(FG$4,$O28/1000),SUM($O28,FG$4/1000)),3),CMB[[Cmb_ID]:[Cmb_ID]],0),SUM(N(FG$1),N($R28),1)),CHOOSE(AC[[M]:[M]],1,1,0,AC[[AB]:[AB]])),PRODUCT(INDEX(CMB[[BD_0O]:[BD_2O]],MATCH(ROUND(MIN(SUM(FG$4,$O28/1000),SUM($O28,FG$4/1000)),3),CMB[[Cmb_ID]:[Cmb_ID]],0),SUM(N(FG$1),N($R28),1)),CHOOSE(AC[[M]:[M]],1,0,1,AC[[DB]:[DB]])),PRODUCT(SUM(ROUND(AVERAGE(VALUE(FG$3),VALUE($P28)),0),CHOOSE(IF(OR(FG$1,$R28),4,INDEX(CMB[[Res_Rare]:[Res_Rare]],MATCH(ROUND(MIN(SUM(FG$4,$O28/1000),SUM($O28,FG$4/1000)),3),CMB[[Cmb_ID]:[Cmb_ID]],0))),-1,-1,0,0)),IF(OR(FG$1,$R28),4,INDEX(CMB[[Cmb_Rare]:[Cmb_Rare]],MATCH(ROUND(MIN(SUM(FG$4,$O28/1000),SUM($O28,FG$4/1000)),3),CMB[[Cmb_ID]:[Cmb_ID]],0))),CHOOSE(AC[[M]:[M]],2,1,1,SUM(AC[[AB]:[DB]])))),""))</f>
        <v/>
      </c>
      <c r="FH28" t="str">
        <f>IF(OR(FH$5="",$S28=""),"",IFERROR(SUM(PRODUCT(INDEX(CMB[[BA_0O]:[BA_2O]],MATCH(ROUND(MIN(SUM(FH$4,$O28/1000),SUM($O28,FH$4/1000)),3),CMB[[Cmb_ID]:[Cmb_ID]],0),SUM(N(FH$1),N($R28),1)),CHOOSE(AC[[M]:[M]],1,1,0,AC[[AB]:[AB]])),PRODUCT(INDEX(CMB[[BD_0O]:[BD_2O]],MATCH(ROUND(MIN(SUM(FH$4,$O28/1000),SUM($O28,FH$4/1000)),3),CMB[[Cmb_ID]:[Cmb_ID]],0),SUM(N(FH$1),N($R28),1)),CHOOSE(AC[[M]:[M]],1,0,1,AC[[DB]:[DB]])),PRODUCT(SUM(ROUND(AVERAGE(VALUE(FH$3),VALUE($P28)),0),CHOOSE(IF(OR(FH$1,$R28),4,INDEX(CMB[[Res_Rare]:[Res_Rare]],MATCH(ROUND(MIN(SUM(FH$4,$O28/1000),SUM($O28,FH$4/1000)),3),CMB[[Cmb_ID]:[Cmb_ID]],0))),-1,-1,0,0)),IF(OR(FH$1,$R28),4,INDEX(CMB[[Cmb_Rare]:[Cmb_Rare]],MATCH(ROUND(MIN(SUM(FH$4,$O28/1000),SUM($O28,FH$4/1000)),3),CMB[[Cmb_ID]:[Cmb_ID]],0))),CHOOSE(AC[[M]:[M]],2,1,1,SUM(AC[[AB]:[DB]])))),""))</f>
        <v/>
      </c>
      <c r="FI28" t="str">
        <f>IF(OR(FI$5="",$S28=""),"",IFERROR(SUM(PRODUCT(INDEX(CMB[[BA_0O]:[BA_2O]],MATCH(ROUND(MIN(SUM(FI$4,$O28/1000),SUM($O28,FI$4/1000)),3),CMB[[Cmb_ID]:[Cmb_ID]],0),SUM(N(FI$1),N($R28),1)),CHOOSE(AC[[M]:[M]],1,1,0,AC[[AB]:[AB]])),PRODUCT(INDEX(CMB[[BD_0O]:[BD_2O]],MATCH(ROUND(MIN(SUM(FI$4,$O28/1000),SUM($O28,FI$4/1000)),3),CMB[[Cmb_ID]:[Cmb_ID]],0),SUM(N(FI$1),N($R28),1)),CHOOSE(AC[[M]:[M]],1,0,1,AC[[DB]:[DB]])),PRODUCT(SUM(ROUND(AVERAGE(VALUE(FI$3),VALUE($P28)),0),CHOOSE(IF(OR(FI$1,$R28),4,INDEX(CMB[[Res_Rare]:[Res_Rare]],MATCH(ROUND(MIN(SUM(FI$4,$O28/1000),SUM($O28,FI$4/1000)),3),CMB[[Cmb_ID]:[Cmb_ID]],0))),-1,-1,0,0)),IF(OR(FI$1,$R28),4,INDEX(CMB[[Cmb_Rare]:[Cmb_Rare]],MATCH(ROUND(MIN(SUM(FI$4,$O28/1000),SUM($O28,FI$4/1000)),3),CMB[[Cmb_ID]:[Cmb_ID]],0))),CHOOSE(AC[[M]:[M]],2,1,1,SUM(AC[[AB]:[DB]])))),""))</f>
        <v/>
      </c>
      <c r="FJ28" t="str">
        <f>IF(OR(FJ$5="",$S28=""),"",IFERROR(SUM(PRODUCT(INDEX(CMB[[BA_0O]:[BA_2O]],MATCH(ROUND(MIN(SUM(FJ$4,$O28/1000),SUM($O28,FJ$4/1000)),3),CMB[[Cmb_ID]:[Cmb_ID]],0),SUM(N(FJ$1),N($R28),1)),CHOOSE(AC[[M]:[M]],1,1,0,AC[[AB]:[AB]])),PRODUCT(INDEX(CMB[[BD_0O]:[BD_2O]],MATCH(ROUND(MIN(SUM(FJ$4,$O28/1000),SUM($O28,FJ$4/1000)),3),CMB[[Cmb_ID]:[Cmb_ID]],0),SUM(N(FJ$1),N($R28),1)),CHOOSE(AC[[M]:[M]],1,0,1,AC[[DB]:[DB]])),PRODUCT(SUM(ROUND(AVERAGE(VALUE(FJ$3),VALUE($P28)),0),CHOOSE(IF(OR(FJ$1,$R28),4,INDEX(CMB[[Res_Rare]:[Res_Rare]],MATCH(ROUND(MIN(SUM(FJ$4,$O28/1000),SUM($O28,FJ$4/1000)),3),CMB[[Cmb_ID]:[Cmb_ID]],0))),-1,-1,0,0)),IF(OR(FJ$1,$R28),4,INDEX(CMB[[Cmb_Rare]:[Cmb_Rare]],MATCH(ROUND(MIN(SUM(FJ$4,$O28/1000),SUM($O28,FJ$4/1000)),3),CMB[[Cmb_ID]:[Cmb_ID]],0))),CHOOSE(AC[[M]:[M]],2,1,1,SUM(AC[[AB]:[DB]])))),""))</f>
        <v/>
      </c>
      <c r="FK28" t="str">
        <f>IF(OR(FK$5="",$S28=""),"",IFERROR(SUM(PRODUCT(INDEX(CMB[[BA_0O]:[BA_2O]],MATCH(ROUND(MIN(SUM(FK$4,$O28/1000),SUM($O28,FK$4/1000)),3),CMB[[Cmb_ID]:[Cmb_ID]],0),SUM(N(FK$1),N($R28),1)),CHOOSE(AC[[M]:[M]],1,1,0,AC[[AB]:[AB]])),PRODUCT(INDEX(CMB[[BD_0O]:[BD_2O]],MATCH(ROUND(MIN(SUM(FK$4,$O28/1000),SUM($O28,FK$4/1000)),3),CMB[[Cmb_ID]:[Cmb_ID]],0),SUM(N(FK$1),N($R28),1)),CHOOSE(AC[[M]:[M]],1,0,1,AC[[DB]:[DB]])),PRODUCT(SUM(ROUND(AVERAGE(VALUE(FK$3),VALUE($P28)),0),CHOOSE(IF(OR(FK$1,$R28),4,INDEX(CMB[[Res_Rare]:[Res_Rare]],MATCH(ROUND(MIN(SUM(FK$4,$O28/1000),SUM($O28,FK$4/1000)),3),CMB[[Cmb_ID]:[Cmb_ID]],0))),-1,-1,0,0)),IF(OR(FK$1,$R28),4,INDEX(CMB[[Cmb_Rare]:[Cmb_Rare]],MATCH(ROUND(MIN(SUM(FK$4,$O28/1000),SUM($O28,FK$4/1000)),3),CMB[[Cmb_ID]:[Cmb_ID]],0))),CHOOSE(AC[[M]:[M]],2,1,1,SUM(AC[[AB]:[DB]])))),""))</f>
        <v/>
      </c>
      <c r="FL28" t="str">
        <f>IF(OR(FL$5="",$S28=""),"",IFERROR(SUM(PRODUCT(INDEX(CMB[[BA_0O]:[BA_2O]],MATCH(ROUND(MIN(SUM(FL$4,$O28/1000),SUM($O28,FL$4/1000)),3),CMB[[Cmb_ID]:[Cmb_ID]],0),SUM(N(FL$1),N($R28),1)),CHOOSE(AC[[M]:[M]],1,1,0,AC[[AB]:[AB]])),PRODUCT(INDEX(CMB[[BD_0O]:[BD_2O]],MATCH(ROUND(MIN(SUM(FL$4,$O28/1000),SUM($O28,FL$4/1000)),3),CMB[[Cmb_ID]:[Cmb_ID]],0),SUM(N(FL$1),N($R28),1)),CHOOSE(AC[[M]:[M]],1,0,1,AC[[DB]:[DB]])),PRODUCT(SUM(ROUND(AVERAGE(VALUE(FL$3),VALUE($P28)),0),CHOOSE(IF(OR(FL$1,$R28),4,INDEX(CMB[[Res_Rare]:[Res_Rare]],MATCH(ROUND(MIN(SUM(FL$4,$O28/1000),SUM($O28,FL$4/1000)),3),CMB[[Cmb_ID]:[Cmb_ID]],0))),-1,-1,0,0)),IF(OR(FL$1,$R28),4,INDEX(CMB[[Cmb_Rare]:[Cmb_Rare]],MATCH(ROUND(MIN(SUM(FL$4,$O28/1000),SUM($O28,FL$4/1000)),3),CMB[[Cmb_ID]:[Cmb_ID]],0))),CHOOSE(AC[[M]:[M]],2,1,1,SUM(AC[[AB]:[DB]])))),""))</f>
        <v/>
      </c>
      <c r="FM28" t="str">
        <f>IF(OR(FM$5="",$S28=""),"",IFERROR(SUM(PRODUCT(INDEX(CMB[[BA_0O]:[BA_2O]],MATCH(ROUND(MIN(SUM(FM$4,$O28/1000),SUM($O28,FM$4/1000)),3),CMB[[Cmb_ID]:[Cmb_ID]],0),SUM(N(FM$1),N($R28),1)),CHOOSE(AC[[M]:[M]],1,1,0,AC[[AB]:[AB]])),PRODUCT(INDEX(CMB[[BD_0O]:[BD_2O]],MATCH(ROUND(MIN(SUM(FM$4,$O28/1000),SUM($O28,FM$4/1000)),3),CMB[[Cmb_ID]:[Cmb_ID]],0),SUM(N(FM$1),N($R28),1)),CHOOSE(AC[[M]:[M]],1,0,1,AC[[DB]:[DB]])),PRODUCT(SUM(ROUND(AVERAGE(VALUE(FM$3),VALUE($P28)),0),CHOOSE(IF(OR(FM$1,$R28),4,INDEX(CMB[[Res_Rare]:[Res_Rare]],MATCH(ROUND(MIN(SUM(FM$4,$O28/1000),SUM($O28,FM$4/1000)),3),CMB[[Cmb_ID]:[Cmb_ID]],0))),-1,-1,0,0)),IF(OR(FM$1,$R28),4,INDEX(CMB[[Cmb_Rare]:[Cmb_Rare]],MATCH(ROUND(MIN(SUM(FM$4,$O28/1000),SUM($O28,FM$4/1000)),3),CMB[[Cmb_ID]:[Cmb_ID]],0))),CHOOSE(AC[[M]:[M]],2,1,1,SUM(AC[[AB]:[DB]])))),""))</f>
        <v/>
      </c>
      <c r="FN28" s="7">
        <f t="shared" si="24"/>
        <v>507</v>
      </c>
      <c r="FO28" s="7">
        <f t="shared" si="24"/>
        <v>471</v>
      </c>
      <c r="FP28" s="7">
        <f t="shared" si="24"/>
        <v>360</v>
      </c>
      <c r="FQ28" s="7">
        <f t="shared" si="24"/>
        <v>322</v>
      </c>
      <c r="FR28" s="7">
        <f t="shared" si="24"/>
        <v>322</v>
      </c>
      <c r="FS28" s="7">
        <f t="shared" si="24"/>
        <v>202</v>
      </c>
      <c r="FT28" s="7">
        <f>SUM(IF(INDEX(LIB[[Quantity]:[Quantity]],MATCH($S28,LIB[[ID]:[ID]],0))&gt;=COLUMN(A$1),TRUNC(PRODUCT(AVERAGE($FN28:$FS28),POWER(AC[[CR]:[CR]],SUM(SUMIFS($D$11:$D27,$A$11:$A27,$A28,$E$11:$E27,"&gt;="&amp;$E28),SUMIFS($D29:$D$161,$A29:$A$161,$A28,$E29:$E$161,"&gt;"&amp;$E28),COLUMN(A$1),-1)),IF($Q28="Yes",AC[[FB]:[FB]],1))),0),ROW(A17)/-VALUE(1&amp;REPT("0",9-PRODUCT(COLUMN(A$1)-1,3))),1)</f>
        <v>364.99999998300001</v>
      </c>
      <c r="FU28" s="7">
        <f>SUM(IF(INDEX(LIB[[Quantity]:[Quantity]],MATCH($S28,LIB[[ID]:[ID]],0))&gt;=COLUMN(B$1),TRUNC(PRODUCT(AVERAGE($FN28:$FS28),POWER(AC[[CR]:[CR]],SUM(SUMIFS($D$11:$D27,$A$11:$A27,$A28,$E$11:$E27,"&gt;="&amp;$E28),SUMIFS($D29:$D$161,$A29:$A$161,$A28,$E29:$E$161,"&gt;"&amp;$E28),COLUMN(B$1),-1)),IF($Q28="Yes",AC[[FB]:[FB]],1))),0),ROW(B17)/-VALUE(1&amp;REPT("0",9-PRODUCT(COLUMN(B$1)-1,3))),1)</f>
        <v>291.99998299999999</v>
      </c>
      <c r="FV28" s="7">
        <f>SUM(IF(INDEX(LIB[[Quantity]:[Quantity]],MATCH($S28,LIB[[ID]:[ID]],0))&gt;=COLUMN(C$1),TRUNC(PRODUCT(AVERAGE($FN28:$FS28),POWER(AC[[CR]:[CR]],SUM(SUMIFS($D$11:$D27,$A$11:$A27,$A28,$E$11:$E27,"&gt;="&amp;$E28),SUMIFS($D29:$D$161,$A29:$A$161,$A28,$E29:$E$161,"&gt;"&amp;$E28),COLUMN(C$1),-1)),IF($Q28="Yes",AC[[FB]:[FB]],1))),0),ROW(C17)/-VALUE(1&amp;REPT("0",9-PRODUCT(COLUMN(C$1)-1,3))),1)</f>
        <v>232.983</v>
      </c>
      <c r="FW28">
        <f t="shared" si="19"/>
        <v>39</v>
      </c>
      <c r="FX28">
        <f t="shared" si="20"/>
        <v>60</v>
      </c>
      <c r="FY28">
        <f t="shared" si="21"/>
        <v>82</v>
      </c>
      <c r="GC28">
        <f t="shared" si="22"/>
        <v>0</v>
      </c>
      <c r="GD28" t="str">
        <f>IFERROR(SUBSTITUTE(SUBSTITUTE(INDEX(SUG[Card],MATCH(ROW(A17),GC$12:GC$161,0))," #2","")," #3",""),"")</f>
        <v>Sun (5)</v>
      </c>
      <c r="GE28">
        <f>SUM(GE27,IF(IFERROR(MATCH(GD28,GD$11:GD27,0)&lt;0,TRUE()),1,0))</f>
        <v>17</v>
      </c>
      <c r="GF28" t="str">
        <f t="shared" si="23"/>
        <v>Sun (5)</v>
      </c>
      <c r="GI28">
        <f>SUM(SUMIFS(D$11:D27,A$11:A27,A28,B$11:B27,"&gt;="&amp;B28),SUMIFS(D29:D$161,A29:A$161,A28,B29:B$161,"&gt;"&amp;B28),SUMIFS(D$11:D27,A$11:A27,A28&amp;":Onyx"),SUMIFS(D29:D$161,A29:A$161,A28&amp;":Onyx"))</f>
        <v>0</v>
      </c>
      <c r="GP28" t="str">
        <f t="shared" si="16"/>
        <v>Elf (5)</v>
      </c>
      <c r="GQ28">
        <f t="shared" si="17"/>
        <v>502</v>
      </c>
      <c r="GR28" t="b">
        <f>COUNTIF(DECK[Card],IFERROR(MID($L28,1,FIND(" #",SUG_Helper[[#This Row],[Card]])-1),SUG_Helper[[#This Row],[Card]]))&gt;=IFERROR(VALUE(RIGHT(SUG_Helper[[#This Row],[Card]])),1)</f>
        <v>1</v>
      </c>
    </row>
    <row r="29" spans="1:200" x14ac:dyDescent="0.35">
      <c r="A29" t="s">
        <v>59</v>
      </c>
      <c r="B29" s="4">
        <v>5</v>
      </c>
      <c r="C29" s="4" t="s">
        <v>74</v>
      </c>
      <c r="D29" s="4">
        <v>3</v>
      </c>
      <c r="E29" t="str">
        <f>IF(INDEX(LIB[Card],ROW(A18))="","",INDEX(LIB[Card],ROW(A18))&amp;" ("&amp;INDEX(LIB[Level],ROW(A18))&amp;")"&amp;IF(INDEX(LIB[Fused],ROW(A18))="Yes","ƒ",""))</f>
        <v>Rainbow (5)</v>
      </c>
      <c r="F29">
        <v>18</v>
      </c>
      <c r="G29" t="s">
        <v>1791</v>
      </c>
      <c r="H29" t="str">
        <f>IF(DECK[[#This Row],[Card]]="","",MID(DECK[[#This Row],[Card]],1,FIND(" (",DECK[[#This Row],[Card]])-1))</f>
        <v>Superhero</v>
      </c>
      <c r="I29" t="str">
        <f>IF(DECK[[#This Row],[Card]]="","",MID(DECK[[#This Row],[Card]],FIND("(",DECK[[#This Row],[Card]])+1,1))</f>
        <v>5</v>
      </c>
      <c r="J29" t="str">
        <f>IF(DECK[[#This Row],[Card]]="","",IF(RIGHT(DECK[[#This Row],[Card]])="ƒ","Yes","No"))</f>
        <v>No</v>
      </c>
      <c r="L29" t="str">
        <f t="shared" si="11"/>
        <v>Rainbow (5)</v>
      </c>
      <c r="M29">
        <f t="shared" si="12"/>
        <v>501</v>
      </c>
      <c r="O29" s="6">
        <f>IF(S29="","",MATCH(MID(S29,1,MIN(FIND(" (",S29),IFERROR(FIND(":",S29),50))-1),CC[CC_Name],0))</f>
        <v>89</v>
      </c>
      <c r="P29" s="5" t="str">
        <f t="shared" si="13"/>
        <v>5</v>
      </c>
      <c r="Q29" s="5" t="str">
        <f t="shared" si="18"/>
        <v>No</v>
      </c>
      <c r="R29" s="5" t="b">
        <f t="shared" si="14"/>
        <v>0</v>
      </c>
      <c r="S29" t="str">
        <f>(INDEX(LIB[ID],ROW(A18)))</f>
        <v>Rainbow (5)</v>
      </c>
      <c r="T29">
        <f>IF(OR(T$5="",$S29=""),"",IFERROR(SUM(PRODUCT(INDEX(CMB[[BA_0O]:[BA_2O]],MATCH(ROUND(MIN(SUM(T$4,$O29/1000),SUM($O29,T$4/1000)),3),CMB[[Cmb_ID]:[Cmb_ID]],0),SUM(N(T$1),N($R29),1)),CHOOSE(AC[[M]:[M]],1,1,0,AC[[AB]:[AB]])),PRODUCT(INDEX(CMB[[BD_0O]:[BD_2O]],MATCH(ROUND(MIN(SUM(T$4,$O29/1000),SUM($O29,T$4/1000)),3),CMB[[Cmb_ID]:[Cmb_ID]],0),SUM(N(T$1),N($R29),1)),CHOOSE(AC[[M]:[M]],1,0,1,AC[[DB]:[DB]])),PRODUCT(SUM(ROUND(AVERAGE(VALUE(T$3),VALUE($P29)),0),CHOOSE(IF(OR(T$1,$R29),4,INDEX(CMB[[Res_Rare]:[Res_Rare]],MATCH(ROUND(MIN(SUM(T$4,$O29/1000),SUM($O29,T$4/1000)),3),CMB[[Cmb_ID]:[Cmb_ID]],0))),-1,-1,0,0)),IF(OR(T$1,$R29),4,INDEX(CMB[[Cmb_Rare]:[Cmb_Rare]],MATCH(ROUND(MIN(SUM(T$4,$O29/1000),SUM($O29,T$4/1000)),3),CMB[[Cmb_ID]:[Cmb_ID]],0))),CHOOSE(AC[[M]:[M]],2,1,1,SUM(AC[[AB]:[DB]])))),""))</f>
        <v>27</v>
      </c>
      <c r="U29" t="str">
        <f>IF(OR(U$5="",$S29=""),"",IFERROR(SUM(PRODUCT(INDEX(CMB[[BA_0O]:[BA_2O]],MATCH(ROUND(MIN(SUM(U$4,$O29/1000),SUM($O29,U$4/1000)),3),CMB[[Cmb_ID]:[Cmb_ID]],0),SUM(N(U$1),N($R29),1)),CHOOSE(AC[[M]:[M]],1,1,0,AC[[AB]:[AB]])),PRODUCT(INDEX(CMB[[BD_0O]:[BD_2O]],MATCH(ROUND(MIN(SUM(U$4,$O29/1000),SUM($O29,U$4/1000)),3),CMB[[Cmb_ID]:[Cmb_ID]],0),SUM(N(U$1),N($R29),1)),CHOOSE(AC[[M]:[M]],1,0,1,AC[[DB]:[DB]])),PRODUCT(SUM(ROUND(AVERAGE(VALUE(U$3),VALUE($P29)),0),CHOOSE(IF(OR(U$1,$R29),4,INDEX(CMB[[Res_Rare]:[Res_Rare]],MATCH(ROUND(MIN(SUM(U$4,$O29/1000),SUM($O29,U$4/1000)),3),CMB[[Cmb_ID]:[Cmb_ID]],0))),-1,-1,0,0)),IF(OR(U$1,$R29),4,INDEX(CMB[[Cmb_Rare]:[Cmb_Rare]],MATCH(ROUND(MIN(SUM(U$4,$O29/1000),SUM($O29,U$4/1000)),3),CMB[[Cmb_ID]:[Cmb_ID]],0))),CHOOSE(AC[[M]:[M]],2,1,1,SUM(AC[[AB]:[DB]])))),""))</f>
        <v/>
      </c>
      <c r="V29" t="str">
        <f>IF(OR(V$5="",$S29=""),"",IFERROR(SUM(PRODUCT(INDEX(CMB[[BA_0O]:[BA_2O]],MATCH(ROUND(MIN(SUM(V$4,$O29/1000),SUM($O29,V$4/1000)),3),CMB[[Cmb_ID]:[Cmb_ID]],0),SUM(N(V$1),N($R29),1)),CHOOSE(AC[[M]:[M]],1,1,0,AC[[AB]:[AB]])),PRODUCT(INDEX(CMB[[BD_0O]:[BD_2O]],MATCH(ROUND(MIN(SUM(V$4,$O29/1000),SUM($O29,V$4/1000)),3),CMB[[Cmb_ID]:[Cmb_ID]],0),SUM(N(V$1),N($R29),1)),CHOOSE(AC[[M]:[M]],1,0,1,AC[[DB]:[DB]])),PRODUCT(SUM(ROUND(AVERAGE(VALUE(V$3),VALUE($P29)),0),CHOOSE(IF(OR(V$1,$R29),4,INDEX(CMB[[Res_Rare]:[Res_Rare]],MATCH(ROUND(MIN(SUM(V$4,$O29/1000),SUM($O29,V$4/1000)),3),CMB[[Cmb_ID]:[Cmb_ID]],0))),-1,-1,0,0)),IF(OR(V$1,$R29),4,INDEX(CMB[[Cmb_Rare]:[Cmb_Rare]],MATCH(ROUND(MIN(SUM(V$4,$O29/1000),SUM($O29,V$4/1000)),3),CMB[[Cmb_ID]:[Cmb_ID]],0))),CHOOSE(AC[[M]:[M]],2,1,1,SUM(AC[[AB]:[DB]])))),""))</f>
        <v/>
      </c>
      <c r="W29">
        <f>IF(OR(W$5="",$S29=""),"",IFERROR(SUM(PRODUCT(INDEX(CMB[[BA_0O]:[BA_2O]],MATCH(ROUND(MIN(SUM(W$4,$O29/1000),SUM($O29,W$4/1000)),3),CMB[[Cmb_ID]:[Cmb_ID]],0),SUM(N(W$1),N($R29),1)),CHOOSE(AC[[M]:[M]],1,1,0,AC[[AB]:[AB]])),PRODUCT(INDEX(CMB[[BD_0O]:[BD_2O]],MATCH(ROUND(MIN(SUM(W$4,$O29/1000),SUM($O29,W$4/1000)),3),CMB[[Cmb_ID]:[Cmb_ID]],0),SUM(N(W$1),N($R29),1)),CHOOSE(AC[[M]:[M]],1,0,1,AC[[DB]:[DB]])),PRODUCT(SUM(ROUND(AVERAGE(VALUE(W$3),VALUE($P29)),0),CHOOSE(IF(OR(W$1,$R29),4,INDEX(CMB[[Res_Rare]:[Res_Rare]],MATCH(ROUND(MIN(SUM(W$4,$O29/1000),SUM($O29,W$4/1000)),3),CMB[[Cmb_ID]:[Cmb_ID]],0))),-1,-1,0,0)),IF(OR(W$1,$R29),4,INDEX(CMB[[Cmb_Rare]:[Cmb_Rare]],MATCH(ROUND(MIN(SUM(W$4,$O29/1000),SUM($O29,W$4/1000)),3),CMB[[Cmb_ID]:[Cmb_ID]],0))),CHOOSE(AC[[M]:[M]],2,1,1,SUM(AC[[AB]:[DB]])))),""))</f>
        <v>36</v>
      </c>
      <c r="X29">
        <f>IF(OR(X$5="",$S29=""),"",IFERROR(SUM(PRODUCT(INDEX(CMB[[BA_0O]:[BA_2O]],MATCH(ROUND(MIN(SUM(X$4,$O29/1000),SUM($O29,X$4/1000)),3),CMB[[Cmb_ID]:[Cmb_ID]],0),SUM(N(X$1),N($R29),1)),CHOOSE(AC[[M]:[M]],1,1,0,AC[[AB]:[AB]])),PRODUCT(INDEX(CMB[[BD_0O]:[BD_2O]],MATCH(ROUND(MIN(SUM(X$4,$O29/1000),SUM($O29,X$4/1000)),3),CMB[[Cmb_ID]:[Cmb_ID]],0),SUM(N(X$1),N($R29),1)),CHOOSE(AC[[M]:[M]],1,0,1,AC[[DB]:[DB]])),PRODUCT(SUM(ROUND(AVERAGE(VALUE(X$3),VALUE($P29)),0),CHOOSE(IF(OR(X$1,$R29),4,INDEX(CMB[[Res_Rare]:[Res_Rare]],MATCH(ROUND(MIN(SUM(X$4,$O29/1000),SUM($O29,X$4/1000)),3),CMB[[Cmb_ID]:[Cmb_ID]],0))),-1,-1,0,0)),IF(OR(X$1,$R29),4,INDEX(CMB[[Cmb_Rare]:[Cmb_Rare]],MATCH(ROUND(MIN(SUM(X$4,$O29/1000),SUM($O29,X$4/1000)),3),CMB[[Cmb_ID]:[Cmb_ID]],0))),CHOOSE(AC[[M]:[M]],2,1,1,SUM(AC[[AB]:[DB]])))),""))</f>
        <v>39</v>
      </c>
      <c r="Y29">
        <f>IF(OR(Y$5="",$S29=""),"",IFERROR(SUM(PRODUCT(INDEX(CMB[[BA_0O]:[BA_2O]],MATCH(ROUND(MIN(SUM(Y$4,$O29/1000),SUM($O29,Y$4/1000)),3),CMB[[Cmb_ID]:[Cmb_ID]],0),SUM(N(Y$1),N($R29),1)),CHOOSE(AC[[M]:[M]],1,1,0,AC[[AB]:[AB]])),PRODUCT(INDEX(CMB[[BD_0O]:[BD_2O]],MATCH(ROUND(MIN(SUM(Y$4,$O29/1000),SUM($O29,Y$4/1000)),3),CMB[[Cmb_ID]:[Cmb_ID]],0),SUM(N(Y$1),N($R29),1)),CHOOSE(AC[[M]:[M]],1,0,1,AC[[DB]:[DB]])),PRODUCT(SUM(ROUND(AVERAGE(VALUE(Y$3),VALUE($P29)),0),CHOOSE(IF(OR(Y$1,$R29),4,INDEX(CMB[[Res_Rare]:[Res_Rare]],MATCH(ROUND(MIN(SUM(Y$4,$O29/1000),SUM($O29,Y$4/1000)),3),CMB[[Cmb_ID]:[Cmb_ID]],0))),-1,-1,0,0)),IF(OR(Y$1,$R29),4,INDEX(CMB[[Cmb_Rare]:[Cmb_Rare]],MATCH(ROUND(MIN(SUM(Y$4,$O29/1000),SUM($O29,Y$4/1000)),3),CMB[[Cmb_ID]:[Cmb_ID]],0))),CHOOSE(AC[[M]:[M]],2,1,1,SUM(AC[[AB]:[DB]])))),""))</f>
        <v>39</v>
      </c>
      <c r="Z29">
        <f>IF(OR(Z$5="",$S29=""),"",IFERROR(SUM(PRODUCT(INDEX(CMB[[BA_0O]:[BA_2O]],MATCH(ROUND(MIN(SUM(Z$4,$O29/1000),SUM($O29,Z$4/1000)),3),CMB[[Cmb_ID]:[Cmb_ID]],0),SUM(N(Z$1),N($R29),1)),CHOOSE(AC[[M]:[M]],1,1,0,AC[[AB]:[AB]])),PRODUCT(INDEX(CMB[[BD_0O]:[BD_2O]],MATCH(ROUND(MIN(SUM(Z$4,$O29/1000),SUM($O29,Z$4/1000)),3),CMB[[Cmb_ID]:[Cmb_ID]],0),SUM(N(Z$1),N($R29),1)),CHOOSE(AC[[M]:[M]],1,0,1,AC[[DB]:[DB]])),PRODUCT(SUM(ROUND(AVERAGE(VALUE(Z$3),VALUE($P29)),0),CHOOSE(IF(OR(Z$1,$R29),4,INDEX(CMB[[Res_Rare]:[Res_Rare]],MATCH(ROUND(MIN(SUM(Z$4,$O29/1000),SUM($O29,Z$4/1000)),3),CMB[[Cmb_ID]:[Cmb_ID]],0))),-1,-1,0,0)),IF(OR(Z$1,$R29),4,INDEX(CMB[[Cmb_Rare]:[Cmb_Rare]],MATCH(ROUND(MIN(SUM(Z$4,$O29/1000),SUM($O29,Z$4/1000)),3),CMB[[Cmb_ID]:[Cmb_ID]],0))),CHOOSE(AC[[M]:[M]],2,1,1,SUM(AC[[AB]:[DB]])))),""))</f>
        <v>28</v>
      </c>
      <c r="AA29">
        <f>IF(OR(AA$5="",$S29=""),"",IFERROR(SUM(PRODUCT(INDEX(CMB[[BA_0O]:[BA_2O]],MATCH(ROUND(MIN(SUM(AA$4,$O29/1000),SUM($O29,AA$4/1000)),3),CMB[[Cmb_ID]:[Cmb_ID]],0),SUM(N(AA$1),N($R29),1)),CHOOSE(AC[[M]:[M]],1,1,0,AC[[AB]:[AB]])),PRODUCT(INDEX(CMB[[BD_0O]:[BD_2O]],MATCH(ROUND(MIN(SUM(AA$4,$O29/1000),SUM($O29,AA$4/1000)),3),CMB[[Cmb_ID]:[Cmb_ID]],0),SUM(N(AA$1),N($R29),1)),CHOOSE(AC[[M]:[M]],1,0,1,AC[[DB]:[DB]])),PRODUCT(SUM(ROUND(AVERAGE(VALUE(AA$3),VALUE($P29)),0),CHOOSE(IF(OR(AA$1,$R29),4,INDEX(CMB[[Res_Rare]:[Res_Rare]],MATCH(ROUND(MIN(SUM(AA$4,$O29/1000),SUM($O29,AA$4/1000)),3),CMB[[Cmb_ID]:[Cmb_ID]],0))),-1,-1,0,0)),IF(OR(AA$1,$R29),4,INDEX(CMB[[Cmb_Rare]:[Cmb_Rare]],MATCH(ROUND(MIN(SUM(AA$4,$O29/1000),SUM($O29,AA$4/1000)),3),CMB[[Cmb_ID]:[Cmb_ID]],0))),CHOOSE(AC[[M]:[M]],2,1,1,SUM(AC[[AB]:[DB]])))),""))</f>
        <v>22</v>
      </c>
      <c r="AB29" t="str">
        <f>IF(OR(AB$5="",$S29=""),"",IFERROR(SUM(PRODUCT(INDEX(CMB[[BA_0O]:[BA_2O]],MATCH(ROUND(MIN(SUM(AB$4,$O29/1000),SUM($O29,AB$4/1000)),3),CMB[[Cmb_ID]:[Cmb_ID]],0),SUM(N(AB$1),N($R29),1)),CHOOSE(AC[[M]:[M]],1,1,0,AC[[AB]:[AB]])),PRODUCT(INDEX(CMB[[BD_0O]:[BD_2O]],MATCH(ROUND(MIN(SUM(AB$4,$O29/1000),SUM($O29,AB$4/1000)),3),CMB[[Cmb_ID]:[Cmb_ID]],0),SUM(N(AB$1),N($R29),1)),CHOOSE(AC[[M]:[M]],1,0,1,AC[[DB]:[DB]])),PRODUCT(SUM(ROUND(AVERAGE(VALUE(AB$3),VALUE($P29)),0),CHOOSE(IF(OR(AB$1,$R29),4,INDEX(CMB[[Res_Rare]:[Res_Rare]],MATCH(ROUND(MIN(SUM(AB$4,$O29/1000),SUM($O29,AB$4/1000)),3),CMB[[Cmb_ID]:[Cmb_ID]],0))),-1,-1,0,0)),IF(OR(AB$1,$R29),4,INDEX(CMB[[Cmb_Rare]:[Cmb_Rare]],MATCH(ROUND(MIN(SUM(AB$4,$O29/1000),SUM($O29,AB$4/1000)),3),CMB[[Cmb_ID]:[Cmb_ID]],0))),CHOOSE(AC[[M]:[M]],2,1,1,SUM(AC[[AB]:[DB]])))),""))</f>
        <v/>
      </c>
      <c r="AC29">
        <f>IF(OR(AC$5="",$S29=""),"",IFERROR(SUM(PRODUCT(INDEX(CMB[[BA_0O]:[BA_2O]],MATCH(ROUND(MIN(SUM(AC$4,$O29/1000),SUM($O29,AC$4/1000)),3),CMB[[Cmb_ID]:[Cmb_ID]],0),SUM(N(AC$1),N($R29),1)),CHOOSE(AC[[M]:[M]],1,1,0,AC[[AB]:[AB]])),PRODUCT(INDEX(CMB[[BD_0O]:[BD_2O]],MATCH(ROUND(MIN(SUM(AC$4,$O29/1000),SUM($O29,AC$4/1000)),3),CMB[[Cmb_ID]:[Cmb_ID]],0),SUM(N(AC$1),N($R29),1)),CHOOSE(AC[[M]:[M]],1,0,1,AC[[DB]:[DB]])),PRODUCT(SUM(ROUND(AVERAGE(VALUE(AC$3),VALUE($P29)),0),CHOOSE(IF(OR(AC$1,$R29),4,INDEX(CMB[[Res_Rare]:[Res_Rare]],MATCH(ROUND(MIN(SUM(AC$4,$O29/1000),SUM($O29,AC$4/1000)),3),CMB[[Cmb_ID]:[Cmb_ID]],0))),-1,-1,0,0)),IF(OR(AC$1,$R29),4,INDEX(CMB[[Cmb_Rare]:[Cmb_Rare]],MATCH(ROUND(MIN(SUM(AC$4,$O29/1000),SUM($O29,AC$4/1000)),3),CMB[[Cmb_ID]:[Cmb_ID]],0))),CHOOSE(AC[[M]:[M]],2,1,1,SUM(AC[[AB]:[DB]])))),""))</f>
        <v>26</v>
      </c>
      <c r="AD29" t="str">
        <f>IF(OR(AD$5="",$S29=""),"",IFERROR(SUM(PRODUCT(INDEX(CMB[[BA_0O]:[BA_2O]],MATCH(ROUND(MIN(SUM(AD$4,$O29/1000),SUM($O29,AD$4/1000)),3),CMB[[Cmb_ID]:[Cmb_ID]],0),SUM(N(AD$1),N($R29),1)),CHOOSE(AC[[M]:[M]],1,1,0,AC[[AB]:[AB]])),PRODUCT(INDEX(CMB[[BD_0O]:[BD_2O]],MATCH(ROUND(MIN(SUM(AD$4,$O29/1000),SUM($O29,AD$4/1000)),3),CMB[[Cmb_ID]:[Cmb_ID]],0),SUM(N(AD$1),N($R29),1)),CHOOSE(AC[[M]:[M]],1,0,1,AC[[DB]:[DB]])),PRODUCT(SUM(ROUND(AVERAGE(VALUE(AD$3),VALUE($P29)),0),CHOOSE(IF(OR(AD$1,$R29),4,INDEX(CMB[[Res_Rare]:[Res_Rare]],MATCH(ROUND(MIN(SUM(AD$4,$O29/1000),SUM($O29,AD$4/1000)),3),CMB[[Cmb_ID]:[Cmb_ID]],0))),-1,-1,0,0)),IF(OR(AD$1,$R29),4,INDEX(CMB[[Cmb_Rare]:[Cmb_Rare]],MATCH(ROUND(MIN(SUM(AD$4,$O29/1000),SUM($O29,AD$4/1000)),3),CMB[[Cmb_ID]:[Cmb_ID]],0))),CHOOSE(AC[[M]:[M]],2,1,1,SUM(AC[[AB]:[DB]])))),""))</f>
        <v/>
      </c>
      <c r="AE29">
        <f>IF(OR(AE$5="",$S29=""),"",IFERROR(SUM(PRODUCT(INDEX(CMB[[BA_0O]:[BA_2O]],MATCH(ROUND(MIN(SUM(AE$4,$O29/1000),SUM($O29,AE$4/1000)),3),CMB[[Cmb_ID]:[Cmb_ID]],0),SUM(N(AE$1),N($R29),1)),CHOOSE(AC[[M]:[M]],1,1,0,AC[[AB]:[AB]])),PRODUCT(INDEX(CMB[[BD_0O]:[BD_2O]],MATCH(ROUND(MIN(SUM(AE$4,$O29/1000),SUM($O29,AE$4/1000)),3),CMB[[Cmb_ID]:[Cmb_ID]],0),SUM(N(AE$1),N($R29),1)),CHOOSE(AC[[M]:[M]],1,0,1,AC[[DB]:[DB]])),PRODUCT(SUM(ROUND(AVERAGE(VALUE(AE$3),VALUE($P29)),0),CHOOSE(IF(OR(AE$1,$R29),4,INDEX(CMB[[Res_Rare]:[Res_Rare]],MATCH(ROUND(MIN(SUM(AE$4,$O29/1000),SUM($O29,AE$4/1000)),3),CMB[[Cmb_ID]:[Cmb_ID]],0))),-1,-1,0,0)),IF(OR(AE$1,$R29),4,INDEX(CMB[[Cmb_Rare]:[Cmb_Rare]],MATCH(ROUND(MIN(SUM(AE$4,$O29/1000),SUM($O29,AE$4/1000)),3),CMB[[Cmb_ID]:[Cmb_ID]],0))),CHOOSE(AC[[M]:[M]],2,1,1,SUM(AC[[AB]:[DB]])))),""))</f>
        <v>39</v>
      </c>
      <c r="AF29" t="str">
        <f>IF(OR(AF$5="",$S29=""),"",IFERROR(SUM(PRODUCT(INDEX(CMB[[BA_0O]:[BA_2O]],MATCH(ROUND(MIN(SUM(AF$4,$O29/1000),SUM($O29,AF$4/1000)),3),CMB[[Cmb_ID]:[Cmb_ID]],0),SUM(N(AF$1),N($R29),1)),CHOOSE(AC[[M]:[M]],1,1,0,AC[[AB]:[AB]])),PRODUCT(INDEX(CMB[[BD_0O]:[BD_2O]],MATCH(ROUND(MIN(SUM(AF$4,$O29/1000),SUM($O29,AF$4/1000)),3),CMB[[Cmb_ID]:[Cmb_ID]],0),SUM(N(AF$1),N($R29),1)),CHOOSE(AC[[M]:[M]],1,0,1,AC[[DB]:[DB]])),PRODUCT(SUM(ROUND(AVERAGE(VALUE(AF$3),VALUE($P29)),0),CHOOSE(IF(OR(AF$1,$R29),4,INDEX(CMB[[Res_Rare]:[Res_Rare]],MATCH(ROUND(MIN(SUM(AF$4,$O29/1000),SUM($O29,AF$4/1000)),3),CMB[[Cmb_ID]:[Cmb_ID]],0))),-1,-1,0,0)),IF(OR(AF$1,$R29),4,INDEX(CMB[[Cmb_Rare]:[Cmb_Rare]],MATCH(ROUND(MIN(SUM(AF$4,$O29/1000),SUM($O29,AF$4/1000)),3),CMB[[Cmb_ID]:[Cmb_ID]],0))),CHOOSE(AC[[M]:[M]],2,1,1,SUM(AC[[AB]:[DB]])))),""))</f>
        <v/>
      </c>
      <c r="AG29">
        <f>IF(OR(AG$5="",$S29=""),"",IFERROR(SUM(PRODUCT(INDEX(CMB[[BA_0O]:[BA_2O]],MATCH(ROUND(MIN(SUM(AG$4,$O29/1000),SUM($O29,AG$4/1000)),3),CMB[[Cmb_ID]:[Cmb_ID]],0),SUM(N(AG$1),N($R29),1)),CHOOSE(AC[[M]:[M]],1,1,0,AC[[AB]:[AB]])),PRODUCT(INDEX(CMB[[BD_0O]:[BD_2O]],MATCH(ROUND(MIN(SUM(AG$4,$O29/1000),SUM($O29,AG$4/1000)),3),CMB[[Cmb_ID]:[Cmb_ID]],0),SUM(N(AG$1),N($R29),1)),CHOOSE(AC[[M]:[M]],1,0,1,AC[[DB]:[DB]])),PRODUCT(SUM(ROUND(AVERAGE(VALUE(AG$3),VALUE($P29)),0),CHOOSE(IF(OR(AG$1,$R29),4,INDEX(CMB[[Res_Rare]:[Res_Rare]],MATCH(ROUND(MIN(SUM(AG$4,$O29/1000),SUM($O29,AG$4/1000)),3),CMB[[Cmb_ID]:[Cmb_ID]],0))),-1,-1,0,0)),IF(OR(AG$1,$R29),4,INDEX(CMB[[Cmb_Rare]:[Cmb_Rare]],MATCH(ROUND(MIN(SUM(AG$4,$O29/1000),SUM($O29,AG$4/1000)),3),CMB[[Cmb_ID]:[Cmb_ID]],0))),CHOOSE(AC[[M]:[M]],2,1,1,SUM(AC[[AB]:[DB]])))),""))</f>
        <v>30</v>
      </c>
      <c r="AH29">
        <f>IF(OR(AH$5="",$S29=""),"",IFERROR(SUM(PRODUCT(INDEX(CMB[[BA_0O]:[BA_2O]],MATCH(ROUND(MIN(SUM(AH$4,$O29/1000),SUM($O29,AH$4/1000)),3),CMB[[Cmb_ID]:[Cmb_ID]],0),SUM(N(AH$1),N($R29),1)),CHOOSE(AC[[M]:[M]],1,1,0,AC[[AB]:[AB]])),PRODUCT(INDEX(CMB[[BD_0O]:[BD_2O]],MATCH(ROUND(MIN(SUM(AH$4,$O29/1000),SUM($O29,AH$4/1000)),3),CMB[[Cmb_ID]:[Cmb_ID]],0),SUM(N(AH$1),N($R29),1)),CHOOSE(AC[[M]:[M]],1,0,1,AC[[DB]:[DB]])),PRODUCT(SUM(ROUND(AVERAGE(VALUE(AH$3),VALUE($P29)),0),CHOOSE(IF(OR(AH$1,$R29),4,INDEX(CMB[[Res_Rare]:[Res_Rare]],MATCH(ROUND(MIN(SUM(AH$4,$O29/1000),SUM($O29,AH$4/1000)),3),CMB[[Cmb_ID]:[Cmb_ID]],0))),-1,-1,0,0)),IF(OR(AH$1,$R29),4,INDEX(CMB[[Cmb_Rare]:[Cmb_Rare]],MATCH(ROUND(MIN(SUM(AH$4,$O29/1000),SUM($O29,AH$4/1000)),3),CMB[[Cmb_ID]:[Cmb_ID]],0))),CHOOSE(AC[[M]:[M]],2,1,1,SUM(AC[[AB]:[DB]])))),""))</f>
        <v>36</v>
      </c>
      <c r="AI29">
        <f>IF(OR(AI$5="",$S29=""),"",IFERROR(SUM(PRODUCT(INDEX(CMB[[BA_0O]:[BA_2O]],MATCH(ROUND(MIN(SUM(AI$4,$O29/1000),SUM($O29,AI$4/1000)),3),CMB[[Cmb_ID]:[Cmb_ID]],0),SUM(N(AI$1),N($R29),1)),CHOOSE(AC[[M]:[M]],1,1,0,AC[[AB]:[AB]])),PRODUCT(INDEX(CMB[[BD_0O]:[BD_2O]],MATCH(ROUND(MIN(SUM(AI$4,$O29/1000),SUM($O29,AI$4/1000)),3),CMB[[Cmb_ID]:[Cmb_ID]],0),SUM(N(AI$1),N($R29),1)),CHOOSE(AC[[M]:[M]],1,0,1,AC[[DB]:[DB]])),PRODUCT(SUM(ROUND(AVERAGE(VALUE(AI$3),VALUE($P29)),0),CHOOSE(IF(OR(AI$1,$R29),4,INDEX(CMB[[Res_Rare]:[Res_Rare]],MATCH(ROUND(MIN(SUM(AI$4,$O29/1000),SUM($O29,AI$4/1000)),3),CMB[[Cmb_ID]:[Cmb_ID]],0))),-1,-1,0,0)),IF(OR(AI$1,$R29),4,INDEX(CMB[[Cmb_Rare]:[Cmb_Rare]],MATCH(ROUND(MIN(SUM(AI$4,$O29/1000),SUM($O29,AI$4/1000)),3),CMB[[Cmb_ID]:[Cmb_ID]],0))),CHOOSE(AC[[M]:[M]],2,1,1,SUM(AC[[AB]:[DB]])))),""))</f>
        <v>39</v>
      </c>
      <c r="AJ29" t="str">
        <f>IF(OR(AJ$5="",$S29=""),"",IFERROR(SUM(PRODUCT(INDEX(CMB[[BA_0O]:[BA_2O]],MATCH(ROUND(MIN(SUM(AJ$4,$O29/1000),SUM($O29,AJ$4/1000)),3),CMB[[Cmb_ID]:[Cmb_ID]],0),SUM(N(AJ$1),N($R29),1)),CHOOSE(AC[[M]:[M]],1,1,0,AC[[AB]:[AB]])),PRODUCT(INDEX(CMB[[BD_0O]:[BD_2O]],MATCH(ROUND(MIN(SUM(AJ$4,$O29/1000),SUM($O29,AJ$4/1000)),3),CMB[[Cmb_ID]:[Cmb_ID]],0),SUM(N(AJ$1),N($R29),1)),CHOOSE(AC[[M]:[M]],1,0,1,AC[[DB]:[DB]])),PRODUCT(SUM(ROUND(AVERAGE(VALUE(AJ$3),VALUE($P29)),0),CHOOSE(IF(OR(AJ$1,$R29),4,INDEX(CMB[[Res_Rare]:[Res_Rare]],MATCH(ROUND(MIN(SUM(AJ$4,$O29/1000),SUM($O29,AJ$4/1000)),3),CMB[[Cmb_ID]:[Cmb_ID]],0))),-1,-1,0,0)),IF(OR(AJ$1,$R29),4,INDEX(CMB[[Cmb_Rare]:[Cmb_Rare]],MATCH(ROUND(MIN(SUM(AJ$4,$O29/1000),SUM($O29,AJ$4/1000)),3),CMB[[Cmb_ID]:[Cmb_ID]],0))),CHOOSE(AC[[M]:[M]],2,1,1,SUM(AC[[AB]:[DB]])))),""))</f>
        <v/>
      </c>
      <c r="AK29">
        <f>IF(OR(AK$5="",$S29=""),"",IFERROR(SUM(PRODUCT(INDEX(CMB[[BA_0O]:[BA_2O]],MATCH(ROUND(MIN(SUM(AK$4,$O29/1000),SUM($O29,AK$4/1000)),3),CMB[[Cmb_ID]:[Cmb_ID]],0),SUM(N(AK$1),N($R29),1)),CHOOSE(AC[[M]:[M]],1,1,0,AC[[AB]:[AB]])),PRODUCT(INDEX(CMB[[BD_0O]:[BD_2O]],MATCH(ROUND(MIN(SUM(AK$4,$O29/1000),SUM($O29,AK$4/1000)),3),CMB[[Cmb_ID]:[Cmb_ID]],0),SUM(N(AK$1),N($R29),1)),CHOOSE(AC[[M]:[M]],1,0,1,AC[[DB]:[DB]])),PRODUCT(SUM(ROUND(AVERAGE(VALUE(AK$3),VALUE($P29)),0),CHOOSE(IF(OR(AK$1,$R29),4,INDEX(CMB[[Res_Rare]:[Res_Rare]],MATCH(ROUND(MIN(SUM(AK$4,$O29/1000),SUM($O29,AK$4/1000)),3),CMB[[Cmb_ID]:[Cmb_ID]],0))),-1,-1,0,0)),IF(OR(AK$1,$R29),4,INDEX(CMB[[Cmb_Rare]:[Cmb_Rare]],MATCH(ROUND(MIN(SUM(AK$4,$O29/1000),SUM($O29,AK$4/1000)),3),CMB[[Cmb_ID]:[Cmb_ID]],0))),CHOOSE(AC[[M]:[M]],2,1,1,SUM(AC[[AB]:[DB]])))),""))</f>
        <v>39</v>
      </c>
      <c r="AL29">
        <f>IF(OR(AL$5="",$S29=""),"",IFERROR(SUM(PRODUCT(INDEX(CMB[[BA_0O]:[BA_2O]],MATCH(ROUND(MIN(SUM(AL$4,$O29/1000),SUM($O29,AL$4/1000)),3),CMB[[Cmb_ID]:[Cmb_ID]],0),SUM(N(AL$1),N($R29),1)),CHOOSE(AC[[M]:[M]],1,1,0,AC[[AB]:[AB]])),PRODUCT(INDEX(CMB[[BD_0O]:[BD_2O]],MATCH(ROUND(MIN(SUM(AL$4,$O29/1000),SUM($O29,AL$4/1000)),3),CMB[[Cmb_ID]:[Cmb_ID]],0),SUM(N(AL$1),N($R29),1)),CHOOSE(AC[[M]:[M]],1,0,1,AC[[DB]:[DB]])),PRODUCT(SUM(ROUND(AVERAGE(VALUE(AL$3),VALUE($P29)),0),CHOOSE(IF(OR(AL$1,$R29),4,INDEX(CMB[[Res_Rare]:[Res_Rare]],MATCH(ROUND(MIN(SUM(AL$4,$O29/1000),SUM($O29,AL$4/1000)),3),CMB[[Cmb_ID]:[Cmb_ID]],0))),-1,-1,0,0)),IF(OR(AL$1,$R29),4,INDEX(CMB[[Cmb_Rare]:[Cmb_Rare]],MATCH(ROUND(MIN(SUM(AL$4,$O29/1000),SUM($O29,AL$4/1000)),3),CMB[[Cmb_ID]:[Cmb_ID]],0))),CHOOSE(AC[[M]:[M]],2,1,1,SUM(AC[[AB]:[DB]])))),""))</f>
        <v>37</v>
      </c>
      <c r="AM29" t="str">
        <f>IF(OR(AM$5="",$S29=""),"",IFERROR(SUM(PRODUCT(INDEX(CMB[[BA_0O]:[BA_2O]],MATCH(ROUND(MIN(SUM(AM$4,$O29/1000),SUM($O29,AM$4/1000)),3),CMB[[Cmb_ID]:[Cmb_ID]],0),SUM(N(AM$1),N($R29),1)),CHOOSE(AC[[M]:[M]],1,1,0,AC[[AB]:[AB]])),PRODUCT(INDEX(CMB[[BD_0O]:[BD_2O]],MATCH(ROUND(MIN(SUM(AM$4,$O29/1000),SUM($O29,AM$4/1000)),3),CMB[[Cmb_ID]:[Cmb_ID]],0),SUM(N(AM$1),N($R29),1)),CHOOSE(AC[[M]:[M]],1,0,1,AC[[DB]:[DB]])),PRODUCT(SUM(ROUND(AVERAGE(VALUE(AM$3),VALUE($P29)),0),CHOOSE(IF(OR(AM$1,$R29),4,INDEX(CMB[[Res_Rare]:[Res_Rare]],MATCH(ROUND(MIN(SUM(AM$4,$O29/1000),SUM($O29,AM$4/1000)),3),CMB[[Cmb_ID]:[Cmb_ID]],0))),-1,-1,0,0)),IF(OR(AM$1,$R29),4,INDEX(CMB[[Cmb_Rare]:[Cmb_Rare]],MATCH(ROUND(MIN(SUM(AM$4,$O29/1000),SUM($O29,AM$4/1000)),3),CMB[[Cmb_ID]:[Cmb_ID]],0))),CHOOSE(AC[[M]:[M]],2,1,1,SUM(AC[[AB]:[DB]])))),""))</f>
        <v/>
      </c>
      <c r="AN29">
        <f>IF(OR(AN$5="",$S29=""),"",IFERROR(SUM(PRODUCT(INDEX(CMB[[BA_0O]:[BA_2O]],MATCH(ROUND(MIN(SUM(AN$4,$O29/1000),SUM($O29,AN$4/1000)),3),CMB[[Cmb_ID]:[Cmb_ID]],0),SUM(N(AN$1),N($R29),1)),CHOOSE(AC[[M]:[M]],1,1,0,AC[[AB]:[AB]])),PRODUCT(INDEX(CMB[[BD_0O]:[BD_2O]],MATCH(ROUND(MIN(SUM(AN$4,$O29/1000),SUM($O29,AN$4/1000)),3),CMB[[Cmb_ID]:[Cmb_ID]],0),SUM(N(AN$1),N($R29),1)),CHOOSE(AC[[M]:[M]],1,0,1,AC[[DB]:[DB]])),PRODUCT(SUM(ROUND(AVERAGE(VALUE(AN$3),VALUE($P29)),0),CHOOSE(IF(OR(AN$1,$R29),4,INDEX(CMB[[Res_Rare]:[Res_Rare]],MATCH(ROUND(MIN(SUM(AN$4,$O29/1000),SUM($O29,AN$4/1000)),3),CMB[[Cmb_ID]:[Cmb_ID]],0))),-1,-1,0,0)),IF(OR(AN$1,$R29),4,INDEX(CMB[[Cmb_Rare]:[Cmb_Rare]],MATCH(ROUND(MIN(SUM(AN$4,$O29/1000),SUM($O29,AN$4/1000)),3),CMB[[Cmb_ID]:[Cmb_ID]],0))),CHOOSE(AC[[M]:[M]],2,1,1,SUM(AC[[AB]:[DB]])))),""))</f>
        <v>39</v>
      </c>
      <c r="AO29">
        <f>IF(OR(AO$5="",$S29=""),"",IFERROR(SUM(PRODUCT(INDEX(CMB[[BA_0O]:[BA_2O]],MATCH(ROUND(MIN(SUM(AO$4,$O29/1000),SUM($O29,AO$4/1000)),3),CMB[[Cmb_ID]:[Cmb_ID]],0),SUM(N(AO$1),N($R29),1)),CHOOSE(AC[[M]:[M]],1,1,0,AC[[AB]:[AB]])),PRODUCT(INDEX(CMB[[BD_0O]:[BD_2O]],MATCH(ROUND(MIN(SUM(AO$4,$O29/1000),SUM($O29,AO$4/1000)),3),CMB[[Cmb_ID]:[Cmb_ID]],0),SUM(N(AO$1),N($R29),1)),CHOOSE(AC[[M]:[M]],1,0,1,AC[[DB]:[DB]])),PRODUCT(SUM(ROUND(AVERAGE(VALUE(AO$3),VALUE($P29)),0),CHOOSE(IF(OR(AO$1,$R29),4,INDEX(CMB[[Res_Rare]:[Res_Rare]],MATCH(ROUND(MIN(SUM(AO$4,$O29/1000),SUM($O29,AO$4/1000)),3),CMB[[Cmb_ID]:[Cmb_ID]],0))),-1,-1,0,0)),IF(OR(AO$1,$R29),4,INDEX(CMB[[Cmb_Rare]:[Cmb_Rare]],MATCH(ROUND(MIN(SUM(AO$4,$O29/1000),SUM($O29,AO$4/1000)),3),CMB[[Cmb_ID]:[Cmb_ID]],0))),CHOOSE(AC[[M]:[M]],2,1,1,SUM(AC[[AB]:[DB]])))),""))</f>
        <v>28</v>
      </c>
      <c r="AP29" t="str">
        <f>IF(OR(AP$5="",$S29=""),"",IFERROR(SUM(PRODUCT(INDEX(CMB[[BA_0O]:[BA_2O]],MATCH(ROUND(MIN(SUM(AP$4,$O29/1000),SUM($O29,AP$4/1000)),3),CMB[[Cmb_ID]:[Cmb_ID]],0),SUM(N(AP$1),N($R29),1)),CHOOSE(AC[[M]:[M]],1,1,0,AC[[AB]:[AB]])),PRODUCT(INDEX(CMB[[BD_0O]:[BD_2O]],MATCH(ROUND(MIN(SUM(AP$4,$O29/1000),SUM($O29,AP$4/1000)),3),CMB[[Cmb_ID]:[Cmb_ID]],0),SUM(N(AP$1),N($R29),1)),CHOOSE(AC[[M]:[M]],1,0,1,AC[[DB]:[DB]])),PRODUCT(SUM(ROUND(AVERAGE(VALUE(AP$3),VALUE($P29)),0),CHOOSE(IF(OR(AP$1,$R29),4,INDEX(CMB[[Res_Rare]:[Res_Rare]],MATCH(ROUND(MIN(SUM(AP$4,$O29/1000),SUM($O29,AP$4/1000)),3),CMB[[Cmb_ID]:[Cmb_ID]],0))),-1,-1,0,0)),IF(OR(AP$1,$R29),4,INDEX(CMB[[Cmb_Rare]:[Cmb_Rare]],MATCH(ROUND(MIN(SUM(AP$4,$O29/1000),SUM($O29,AP$4/1000)),3),CMB[[Cmb_ID]:[Cmb_ID]],0))),CHOOSE(AC[[M]:[M]],2,1,1,SUM(AC[[AB]:[DB]])))),""))</f>
        <v/>
      </c>
      <c r="AQ29">
        <f>IF(OR(AQ$5="",$S29=""),"",IFERROR(SUM(PRODUCT(INDEX(CMB[[BA_0O]:[BA_2O]],MATCH(ROUND(MIN(SUM(AQ$4,$O29/1000),SUM($O29,AQ$4/1000)),3),CMB[[Cmb_ID]:[Cmb_ID]],0),SUM(N(AQ$1),N($R29),1)),CHOOSE(AC[[M]:[M]],1,1,0,AC[[AB]:[AB]])),PRODUCT(INDEX(CMB[[BD_0O]:[BD_2O]],MATCH(ROUND(MIN(SUM(AQ$4,$O29/1000),SUM($O29,AQ$4/1000)),3),CMB[[Cmb_ID]:[Cmb_ID]],0),SUM(N(AQ$1),N($R29),1)),CHOOSE(AC[[M]:[M]],1,0,1,AC[[DB]:[DB]])),PRODUCT(SUM(ROUND(AVERAGE(VALUE(AQ$3),VALUE($P29)),0),CHOOSE(IF(OR(AQ$1,$R29),4,INDEX(CMB[[Res_Rare]:[Res_Rare]],MATCH(ROUND(MIN(SUM(AQ$4,$O29/1000),SUM($O29,AQ$4/1000)),3),CMB[[Cmb_ID]:[Cmb_ID]],0))),-1,-1,0,0)),IF(OR(AQ$1,$R29),4,INDEX(CMB[[Cmb_Rare]:[Cmb_Rare]],MATCH(ROUND(MIN(SUM(AQ$4,$O29/1000),SUM($O29,AQ$4/1000)),3),CMB[[Cmb_ID]:[Cmb_ID]],0))),CHOOSE(AC[[M]:[M]],2,1,1,SUM(AC[[AB]:[DB]])))),""))</f>
        <v>39</v>
      </c>
      <c r="AR29">
        <f>IF(OR(AR$5="",$S29=""),"",IFERROR(SUM(PRODUCT(INDEX(CMB[[BA_0O]:[BA_2O]],MATCH(ROUND(MIN(SUM(AR$4,$O29/1000),SUM($O29,AR$4/1000)),3),CMB[[Cmb_ID]:[Cmb_ID]],0),SUM(N(AR$1),N($R29),1)),CHOOSE(AC[[M]:[M]],1,1,0,AC[[AB]:[AB]])),PRODUCT(INDEX(CMB[[BD_0O]:[BD_2O]],MATCH(ROUND(MIN(SUM(AR$4,$O29/1000),SUM($O29,AR$4/1000)),3),CMB[[Cmb_ID]:[Cmb_ID]],0),SUM(N(AR$1),N($R29),1)),CHOOSE(AC[[M]:[M]],1,0,1,AC[[DB]:[DB]])),PRODUCT(SUM(ROUND(AVERAGE(VALUE(AR$3),VALUE($P29)),0),CHOOSE(IF(OR(AR$1,$R29),4,INDEX(CMB[[Res_Rare]:[Res_Rare]],MATCH(ROUND(MIN(SUM(AR$4,$O29/1000),SUM($O29,AR$4/1000)),3),CMB[[Cmb_ID]:[Cmb_ID]],0))),-1,-1,0,0)),IF(OR(AR$1,$R29),4,INDEX(CMB[[Cmb_Rare]:[Cmb_Rare]],MATCH(ROUND(MIN(SUM(AR$4,$O29/1000),SUM($O29,AR$4/1000)),3),CMB[[Cmb_ID]:[Cmb_ID]],0))),CHOOSE(AC[[M]:[M]],2,1,1,SUM(AC[[AB]:[DB]])))),""))</f>
        <v>39</v>
      </c>
      <c r="AS29" t="str">
        <f>IF(OR(AS$5="",$S29=""),"",IFERROR(SUM(PRODUCT(INDEX(CMB[[BA_0O]:[BA_2O]],MATCH(ROUND(MIN(SUM(AS$4,$O29/1000),SUM($O29,AS$4/1000)),3),CMB[[Cmb_ID]:[Cmb_ID]],0),SUM(N(AS$1),N($R29),1)),CHOOSE(AC[[M]:[M]],1,1,0,AC[[AB]:[AB]])),PRODUCT(INDEX(CMB[[BD_0O]:[BD_2O]],MATCH(ROUND(MIN(SUM(AS$4,$O29/1000),SUM($O29,AS$4/1000)),3),CMB[[Cmb_ID]:[Cmb_ID]],0),SUM(N(AS$1),N($R29),1)),CHOOSE(AC[[M]:[M]],1,0,1,AC[[DB]:[DB]])),PRODUCT(SUM(ROUND(AVERAGE(VALUE(AS$3),VALUE($P29)),0),CHOOSE(IF(OR(AS$1,$R29),4,INDEX(CMB[[Res_Rare]:[Res_Rare]],MATCH(ROUND(MIN(SUM(AS$4,$O29/1000),SUM($O29,AS$4/1000)),3),CMB[[Cmb_ID]:[Cmb_ID]],0))),-1,-1,0,0)),IF(OR(AS$1,$R29),4,INDEX(CMB[[Cmb_Rare]:[Cmb_Rare]],MATCH(ROUND(MIN(SUM(AS$4,$O29/1000),SUM($O29,AS$4/1000)),3),CMB[[Cmb_ID]:[Cmb_ID]],0))),CHOOSE(AC[[M]:[M]],2,1,1,SUM(AC[[AB]:[DB]])))),""))</f>
        <v/>
      </c>
      <c r="AT29">
        <f>IF(OR(AT$5="",$S29=""),"",IFERROR(SUM(PRODUCT(INDEX(CMB[[BA_0O]:[BA_2O]],MATCH(ROUND(MIN(SUM(AT$4,$O29/1000),SUM($O29,AT$4/1000)),3),CMB[[Cmb_ID]:[Cmb_ID]],0),SUM(N(AT$1),N($R29),1)),CHOOSE(AC[[M]:[M]],1,1,0,AC[[AB]:[AB]])),PRODUCT(INDEX(CMB[[BD_0O]:[BD_2O]],MATCH(ROUND(MIN(SUM(AT$4,$O29/1000),SUM($O29,AT$4/1000)),3),CMB[[Cmb_ID]:[Cmb_ID]],0),SUM(N(AT$1),N($R29),1)),CHOOSE(AC[[M]:[M]],1,0,1,AC[[DB]:[DB]])),PRODUCT(SUM(ROUND(AVERAGE(VALUE(AT$3),VALUE($P29)),0),CHOOSE(IF(OR(AT$1,$R29),4,INDEX(CMB[[Res_Rare]:[Res_Rare]],MATCH(ROUND(MIN(SUM(AT$4,$O29/1000),SUM($O29,AT$4/1000)),3),CMB[[Cmb_ID]:[Cmb_ID]],0))),-1,-1,0,0)),IF(OR(AT$1,$R29),4,INDEX(CMB[[Cmb_Rare]:[Cmb_Rare]],MATCH(ROUND(MIN(SUM(AT$4,$O29/1000),SUM($O29,AT$4/1000)),3),CMB[[Cmb_ID]:[Cmb_ID]],0))),CHOOSE(AC[[M]:[M]],2,1,1,SUM(AC[[AB]:[DB]])))),""))</f>
        <v>39</v>
      </c>
      <c r="AU29">
        <f>IF(OR(AU$5="",$S29=""),"",IFERROR(SUM(PRODUCT(INDEX(CMB[[BA_0O]:[BA_2O]],MATCH(ROUND(MIN(SUM(AU$4,$O29/1000),SUM($O29,AU$4/1000)),3),CMB[[Cmb_ID]:[Cmb_ID]],0),SUM(N(AU$1),N($R29),1)),CHOOSE(AC[[M]:[M]],1,1,0,AC[[AB]:[AB]])),PRODUCT(INDEX(CMB[[BD_0O]:[BD_2O]],MATCH(ROUND(MIN(SUM(AU$4,$O29/1000),SUM($O29,AU$4/1000)),3),CMB[[Cmb_ID]:[Cmb_ID]],0),SUM(N(AU$1),N($R29),1)),CHOOSE(AC[[M]:[M]],1,0,1,AC[[DB]:[DB]])),PRODUCT(SUM(ROUND(AVERAGE(VALUE(AU$3),VALUE($P29)),0),CHOOSE(IF(OR(AU$1,$R29),4,INDEX(CMB[[Res_Rare]:[Res_Rare]],MATCH(ROUND(MIN(SUM(AU$4,$O29/1000),SUM($O29,AU$4/1000)),3),CMB[[Cmb_ID]:[Cmb_ID]],0))),-1,-1,0,0)),IF(OR(AU$1,$R29),4,INDEX(CMB[[Cmb_Rare]:[Cmb_Rare]],MATCH(ROUND(MIN(SUM(AU$4,$O29/1000),SUM($O29,AU$4/1000)),3),CMB[[Cmb_ID]:[Cmb_ID]],0))),CHOOSE(AC[[M]:[M]],2,1,1,SUM(AC[[AB]:[DB]])))),""))</f>
        <v>49</v>
      </c>
      <c r="AV29">
        <f>IF(OR(AV$5="",$S29=""),"",IFERROR(SUM(PRODUCT(INDEX(CMB[[BA_0O]:[BA_2O]],MATCH(ROUND(MIN(SUM(AV$4,$O29/1000),SUM($O29,AV$4/1000)),3),CMB[[Cmb_ID]:[Cmb_ID]],0),SUM(N(AV$1),N($R29),1)),CHOOSE(AC[[M]:[M]],1,1,0,AC[[AB]:[AB]])),PRODUCT(INDEX(CMB[[BD_0O]:[BD_2O]],MATCH(ROUND(MIN(SUM(AV$4,$O29/1000),SUM($O29,AV$4/1000)),3),CMB[[Cmb_ID]:[Cmb_ID]],0),SUM(N(AV$1),N($R29),1)),CHOOSE(AC[[M]:[M]],1,0,1,AC[[DB]:[DB]])),PRODUCT(SUM(ROUND(AVERAGE(VALUE(AV$3),VALUE($P29)),0),CHOOSE(IF(OR(AV$1,$R29),4,INDEX(CMB[[Res_Rare]:[Res_Rare]],MATCH(ROUND(MIN(SUM(AV$4,$O29/1000),SUM($O29,AV$4/1000)),3),CMB[[Cmb_ID]:[Cmb_ID]],0))),-1,-1,0,0)),IF(OR(AV$1,$R29),4,INDEX(CMB[[Cmb_Rare]:[Cmb_Rare]],MATCH(ROUND(MIN(SUM(AV$4,$O29/1000),SUM($O29,AV$4/1000)),3),CMB[[Cmb_ID]:[Cmb_ID]],0))),CHOOSE(AC[[M]:[M]],2,1,1,SUM(AC[[AB]:[DB]])))),""))</f>
        <v>37</v>
      </c>
      <c r="AW29" t="str">
        <f>IF(OR(AW$5="",$S29=""),"",IFERROR(SUM(PRODUCT(INDEX(CMB[[BA_0O]:[BA_2O]],MATCH(ROUND(MIN(SUM(AW$4,$O29/1000),SUM($O29,AW$4/1000)),3),CMB[[Cmb_ID]:[Cmb_ID]],0),SUM(N(AW$1),N($R29),1)),CHOOSE(AC[[M]:[M]],1,1,0,AC[[AB]:[AB]])),PRODUCT(INDEX(CMB[[BD_0O]:[BD_2O]],MATCH(ROUND(MIN(SUM(AW$4,$O29/1000),SUM($O29,AW$4/1000)),3),CMB[[Cmb_ID]:[Cmb_ID]],0),SUM(N(AW$1),N($R29),1)),CHOOSE(AC[[M]:[M]],1,0,1,AC[[DB]:[DB]])),PRODUCT(SUM(ROUND(AVERAGE(VALUE(AW$3),VALUE($P29)),0),CHOOSE(IF(OR(AW$1,$R29),4,INDEX(CMB[[Res_Rare]:[Res_Rare]],MATCH(ROUND(MIN(SUM(AW$4,$O29/1000),SUM($O29,AW$4/1000)),3),CMB[[Cmb_ID]:[Cmb_ID]],0))),-1,-1,0,0)),IF(OR(AW$1,$R29),4,INDEX(CMB[[Cmb_Rare]:[Cmb_Rare]],MATCH(ROUND(MIN(SUM(AW$4,$O29/1000),SUM($O29,AW$4/1000)),3),CMB[[Cmb_ID]:[Cmb_ID]],0))),CHOOSE(AC[[M]:[M]],2,1,1,SUM(AC[[AB]:[DB]])))),""))</f>
        <v/>
      </c>
      <c r="AX29">
        <f>IF(OR(AX$5="",$S29=""),"",IFERROR(SUM(PRODUCT(INDEX(CMB[[BA_0O]:[BA_2O]],MATCH(ROUND(MIN(SUM(AX$4,$O29/1000),SUM($O29,AX$4/1000)),3),CMB[[Cmb_ID]:[Cmb_ID]],0),SUM(N(AX$1),N($R29),1)),CHOOSE(AC[[M]:[M]],1,1,0,AC[[AB]:[AB]])),PRODUCT(INDEX(CMB[[BD_0O]:[BD_2O]],MATCH(ROUND(MIN(SUM(AX$4,$O29/1000),SUM($O29,AX$4/1000)),3),CMB[[Cmb_ID]:[Cmb_ID]],0),SUM(N(AX$1),N($R29),1)),CHOOSE(AC[[M]:[M]],1,0,1,AC[[DB]:[DB]])),PRODUCT(SUM(ROUND(AVERAGE(VALUE(AX$3),VALUE($P29)),0),CHOOSE(IF(OR(AX$1,$R29),4,INDEX(CMB[[Res_Rare]:[Res_Rare]],MATCH(ROUND(MIN(SUM(AX$4,$O29/1000),SUM($O29,AX$4/1000)),3),CMB[[Cmb_ID]:[Cmb_ID]],0))),-1,-1,0,0)),IF(OR(AX$1,$R29),4,INDEX(CMB[[Cmb_Rare]:[Cmb_Rare]],MATCH(ROUND(MIN(SUM(AX$4,$O29/1000),SUM($O29,AX$4/1000)),3),CMB[[Cmb_ID]:[Cmb_ID]],0))),CHOOSE(AC[[M]:[M]],2,1,1,SUM(AC[[AB]:[DB]])))),""))</f>
        <v>55</v>
      </c>
      <c r="AY29">
        <f>IF(OR(AY$5="",$S29=""),"",IFERROR(SUM(PRODUCT(INDEX(CMB[[BA_0O]:[BA_2O]],MATCH(ROUND(MIN(SUM(AY$4,$O29/1000),SUM($O29,AY$4/1000)),3),CMB[[Cmb_ID]:[Cmb_ID]],0),SUM(N(AY$1),N($R29),1)),CHOOSE(AC[[M]:[M]],1,1,0,AC[[AB]:[AB]])),PRODUCT(INDEX(CMB[[BD_0O]:[BD_2O]],MATCH(ROUND(MIN(SUM(AY$4,$O29/1000),SUM($O29,AY$4/1000)),3),CMB[[Cmb_ID]:[Cmb_ID]],0),SUM(N(AY$1),N($R29),1)),CHOOSE(AC[[M]:[M]],1,0,1,AC[[DB]:[DB]])),PRODUCT(SUM(ROUND(AVERAGE(VALUE(AY$3),VALUE($P29)),0),CHOOSE(IF(OR(AY$1,$R29),4,INDEX(CMB[[Res_Rare]:[Res_Rare]],MATCH(ROUND(MIN(SUM(AY$4,$O29/1000),SUM($O29,AY$4/1000)),3),CMB[[Cmb_ID]:[Cmb_ID]],0))),-1,-1,0,0)),IF(OR(AY$1,$R29),4,INDEX(CMB[[Cmb_Rare]:[Cmb_Rare]],MATCH(ROUND(MIN(SUM(AY$4,$O29/1000),SUM($O29,AY$4/1000)),3),CMB[[Cmb_ID]:[Cmb_ID]],0))),CHOOSE(AC[[M]:[M]],2,1,1,SUM(AC[[AB]:[DB]])))),""))</f>
        <v>39</v>
      </c>
      <c r="AZ29">
        <f>IF(OR(AZ$5="",$S29=""),"",IFERROR(SUM(PRODUCT(INDEX(CMB[[BA_0O]:[BA_2O]],MATCH(ROUND(MIN(SUM(AZ$4,$O29/1000),SUM($O29,AZ$4/1000)),3),CMB[[Cmb_ID]:[Cmb_ID]],0),SUM(N(AZ$1),N($R29),1)),CHOOSE(AC[[M]:[M]],1,1,0,AC[[AB]:[AB]])),PRODUCT(INDEX(CMB[[BD_0O]:[BD_2O]],MATCH(ROUND(MIN(SUM(AZ$4,$O29/1000),SUM($O29,AZ$4/1000)),3),CMB[[Cmb_ID]:[Cmb_ID]],0),SUM(N(AZ$1),N($R29),1)),CHOOSE(AC[[M]:[M]],1,0,1,AC[[DB]:[DB]])),PRODUCT(SUM(ROUND(AVERAGE(VALUE(AZ$3),VALUE($P29)),0),CHOOSE(IF(OR(AZ$1,$R29),4,INDEX(CMB[[Res_Rare]:[Res_Rare]],MATCH(ROUND(MIN(SUM(AZ$4,$O29/1000),SUM($O29,AZ$4/1000)),3),CMB[[Cmb_ID]:[Cmb_ID]],0))),-1,-1,0,0)),IF(OR(AZ$1,$R29),4,INDEX(CMB[[Cmb_Rare]:[Cmb_Rare]],MATCH(ROUND(MIN(SUM(AZ$4,$O29/1000),SUM($O29,AZ$4/1000)),3),CMB[[Cmb_ID]:[Cmb_ID]],0))),CHOOSE(AC[[M]:[M]],2,1,1,SUM(AC[[AB]:[DB]])))),""))</f>
        <v>36</v>
      </c>
      <c r="BA29">
        <f>IF(OR(BA$5="",$S29=""),"",IFERROR(SUM(PRODUCT(INDEX(CMB[[BA_0O]:[BA_2O]],MATCH(ROUND(MIN(SUM(BA$4,$O29/1000),SUM($O29,BA$4/1000)),3),CMB[[Cmb_ID]:[Cmb_ID]],0),SUM(N(BA$1),N($R29),1)),CHOOSE(AC[[M]:[M]],1,1,0,AC[[AB]:[AB]])),PRODUCT(INDEX(CMB[[BD_0O]:[BD_2O]],MATCH(ROUND(MIN(SUM(BA$4,$O29/1000),SUM($O29,BA$4/1000)),3),CMB[[Cmb_ID]:[Cmb_ID]],0),SUM(N(BA$1),N($R29),1)),CHOOSE(AC[[M]:[M]],1,0,1,AC[[DB]:[DB]])),PRODUCT(SUM(ROUND(AVERAGE(VALUE(BA$3),VALUE($P29)),0),CHOOSE(IF(OR(BA$1,$R29),4,INDEX(CMB[[Res_Rare]:[Res_Rare]],MATCH(ROUND(MIN(SUM(BA$4,$O29/1000),SUM($O29,BA$4/1000)),3),CMB[[Cmb_ID]:[Cmb_ID]],0))),-1,-1,0,0)),IF(OR(BA$1,$R29),4,INDEX(CMB[[Cmb_Rare]:[Cmb_Rare]],MATCH(ROUND(MIN(SUM(BA$4,$O29/1000),SUM($O29,BA$4/1000)),3),CMB[[Cmb_ID]:[Cmb_ID]],0))),CHOOSE(AC[[M]:[M]],2,1,1,SUM(AC[[AB]:[DB]])))),""))</f>
        <v>49</v>
      </c>
      <c r="BB29">
        <f>IF(OR(BB$5="",$S29=""),"",IFERROR(SUM(PRODUCT(INDEX(CMB[[BA_0O]:[BA_2O]],MATCH(ROUND(MIN(SUM(BB$4,$O29/1000),SUM($O29,BB$4/1000)),3),CMB[[Cmb_ID]:[Cmb_ID]],0),SUM(N(BB$1),N($R29),1)),CHOOSE(AC[[M]:[M]],1,1,0,AC[[AB]:[AB]])),PRODUCT(INDEX(CMB[[BD_0O]:[BD_2O]],MATCH(ROUND(MIN(SUM(BB$4,$O29/1000),SUM($O29,BB$4/1000)),3),CMB[[Cmb_ID]:[Cmb_ID]],0),SUM(N(BB$1),N($R29),1)),CHOOSE(AC[[M]:[M]],1,0,1,AC[[DB]:[DB]])),PRODUCT(SUM(ROUND(AVERAGE(VALUE(BB$3),VALUE($P29)),0),CHOOSE(IF(OR(BB$1,$R29),4,INDEX(CMB[[Res_Rare]:[Res_Rare]],MATCH(ROUND(MIN(SUM(BB$4,$O29/1000),SUM($O29,BB$4/1000)),3),CMB[[Cmb_ID]:[Cmb_ID]],0))),-1,-1,0,0)),IF(OR(BB$1,$R29),4,INDEX(CMB[[Cmb_Rare]:[Cmb_Rare]],MATCH(ROUND(MIN(SUM(BB$4,$O29/1000),SUM($O29,BB$4/1000)),3),CMB[[Cmb_ID]:[Cmb_ID]],0))),CHOOSE(AC[[M]:[M]],2,1,1,SUM(AC[[AB]:[DB]])))),""))</f>
        <v>46</v>
      </c>
      <c r="BC29" t="str">
        <f>IF(OR(BC$5="",$S29=""),"",IFERROR(SUM(PRODUCT(INDEX(CMB[[BA_0O]:[BA_2O]],MATCH(ROUND(MIN(SUM(BC$4,$O29/1000),SUM($O29,BC$4/1000)),3),CMB[[Cmb_ID]:[Cmb_ID]],0),SUM(N(BC$1),N($R29),1)),CHOOSE(AC[[M]:[M]],1,1,0,AC[[AB]:[AB]])),PRODUCT(INDEX(CMB[[BD_0O]:[BD_2O]],MATCH(ROUND(MIN(SUM(BC$4,$O29/1000),SUM($O29,BC$4/1000)),3),CMB[[Cmb_ID]:[Cmb_ID]],0),SUM(N(BC$1),N($R29),1)),CHOOSE(AC[[M]:[M]],1,0,1,AC[[DB]:[DB]])),PRODUCT(SUM(ROUND(AVERAGE(VALUE(BC$3),VALUE($P29)),0),CHOOSE(IF(OR(BC$1,$R29),4,INDEX(CMB[[Res_Rare]:[Res_Rare]],MATCH(ROUND(MIN(SUM(BC$4,$O29/1000),SUM($O29,BC$4/1000)),3),CMB[[Cmb_ID]:[Cmb_ID]],0))),-1,-1,0,0)),IF(OR(BC$1,$R29),4,INDEX(CMB[[Cmb_Rare]:[Cmb_Rare]],MATCH(ROUND(MIN(SUM(BC$4,$O29/1000),SUM($O29,BC$4/1000)),3),CMB[[Cmb_ID]:[Cmb_ID]],0))),CHOOSE(AC[[M]:[M]],2,1,1,SUM(AC[[AB]:[DB]])))),""))</f>
        <v/>
      </c>
      <c r="BD29" t="str">
        <f>IF(OR(BD$5="",$S29=""),"",IFERROR(SUM(PRODUCT(INDEX(CMB[[BA_0O]:[BA_2O]],MATCH(ROUND(MIN(SUM(BD$4,$O29/1000),SUM($O29,BD$4/1000)),3),CMB[[Cmb_ID]:[Cmb_ID]],0),SUM(N(BD$1),N($R29),1)),CHOOSE(AC[[M]:[M]],1,1,0,AC[[AB]:[AB]])),PRODUCT(INDEX(CMB[[BD_0O]:[BD_2O]],MATCH(ROUND(MIN(SUM(BD$4,$O29/1000),SUM($O29,BD$4/1000)),3),CMB[[Cmb_ID]:[Cmb_ID]],0),SUM(N(BD$1),N($R29),1)),CHOOSE(AC[[M]:[M]],1,0,1,AC[[DB]:[DB]])),PRODUCT(SUM(ROUND(AVERAGE(VALUE(BD$3),VALUE($P29)),0),CHOOSE(IF(OR(BD$1,$R29),4,INDEX(CMB[[Res_Rare]:[Res_Rare]],MATCH(ROUND(MIN(SUM(BD$4,$O29/1000),SUM($O29,BD$4/1000)),3),CMB[[Cmb_ID]:[Cmb_ID]],0))),-1,-1,0,0)),IF(OR(BD$1,$R29),4,INDEX(CMB[[Cmb_Rare]:[Cmb_Rare]],MATCH(ROUND(MIN(SUM(BD$4,$O29/1000),SUM($O29,BD$4/1000)),3),CMB[[Cmb_ID]:[Cmb_ID]],0))),CHOOSE(AC[[M]:[M]],2,1,1,SUM(AC[[AB]:[DB]])))),""))</f>
        <v/>
      </c>
      <c r="BE29" t="str">
        <f>IF(OR(BE$5="",$S29=""),"",IFERROR(SUM(PRODUCT(INDEX(CMB[[BA_0O]:[BA_2O]],MATCH(ROUND(MIN(SUM(BE$4,$O29/1000),SUM($O29,BE$4/1000)),3),CMB[[Cmb_ID]:[Cmb_ID]],0),SUM(N(BE$1),N($R29),1)),CHOOSE(AC[[M]:[M]],1,1,0,AC[[AB]:[AB]])),PRODUCT(INDEX(CMB[[BD_0O]:[BD_2O]],MATCH(ROUND(MIN(SUM(BE$4,$O29/1000),SUM($O29,BE$4/1000)),3),CMB[[Cmb_ID]:[Cmb_ID]],0),SUM(N(BE$1),N($R29),1)),CHOOSE(AC[[M]:[M]],1,0,1,AC[[DB]:[DB]])),PRODUCT(SUM(ROUND(AVERAGE(VALUE(BE$3),VALUE($P29)),0),CHOOSE(IF(OR(BE$1,$R29),4,INDEX(CMB[[Res_Rare]:[Res_Rare]],MATCH(ROUND(MIN(SUM(BE$4,$O29/1000),SUM($O29,BE$4/1000)),3),CMB[[Cmb_ID]:[Cmb_ID]],0))),-1,-1,0,0)),IF(OR(BE$1,$R29),4,INDEX(CMB[[Cmb_Rare]:[Cmb_Rare]],MATCH(ROUND(MIN(SUM(BE$4,$O29/1000),SUM($O29,BE$4/1000)),3),CMB[[Cmb_ID]:[Cmb_ID]],0))),CHOOSE(AC[[M]:[M]],2,1,1,SUM(AC[[AB]:[DB]])))),""))</f>
        <v/>
      </c>
      <c r="BF29" t="str">
        <f>IF(OR(BF$5="",$S29=""),"",IFERROR(SUM(PRODUCT(INDEX(CMB[[BA_0O]:[BA_2O]],MATCH(ROUND(MIN(SUM(BF$4,$O29/1000),SUM($O29,BF$4/1000)),3),CMB[[Cmb_ID]:[Cmb_ID]],0),SUM(N(BF$1),N($R29),1)),CHOOSE(AC[[M]:[M]],1,1,0,AC[[AB]:[AB]])),PRODUCT(INDEX(CMB[[BD_0O]:[BD_2O]],MATCH(ROUND(MIN(SUM(BF$4,$O29/1000),SUM($O29,BF$4/1000)),3),CMB[[Cmb_ID]:[Cmb_ID]],0),SUM(N(BF$1),N($R29),1)),CHOOSE(AC[[M]:[M]],1,0,1,AC[[DB]:[DB]])),PRODUCT(SUM(ROUND(AVERAGE(VALUE(BF$3),VALUE($P29)),0),CHOOSE(IF(OR(BF$1,$R29),4,INDEX(CMB[[Res_Rare]:[Res_Rare]],MATCH(ROUND(MIN(SUM(BF$4,$O29/1000),SUM($O29,BF$4/1000)),3),CMB[[Cmb_ID]:[Cmb_ID]],0))),-1,-1,0,0)),IF(OR(BF$1,$R29),4,INDEX(CMB[[Cmb_Rare]:[Cmb_Rare]],MATCH(ROUND(MIN(SUM(BF$4,$O29/1000),SUM($O29,BF$4/1000)),3),CMB[[Cmb_ID]:[Cmb_ID]],0))),CHOOSE(AC[[M]:[M]],2,1,1,SUM(AC[[AB]:[DB]])))),""))</f>
        <v/>
      </c>
      <c r="BG29" t="str">
        <f>IF(OR(BG$5="",$S29=""),"",IFERROR(SUM(PRODUCT(INDEX(CMB[[BA_0O]:[BA_2O]],MATCH(ROUND(MIN(SUM(BG$4,$O29/1000),SUM($O29,BG$4/1000)),3),CMB[[Cmb_ID]:[Cmb_ID]],0),SUM(N(BG$1),N($R29),1)),CHOOSE(AC[[M]:[M]],1,1,0,AC[[AB]:[AB]])),PRODUCT(INDEX(CMB[[BD_0O]:[BD_2O]],MATCH(ROUND(MIN(SUM(BG$4,$O29/1000),SUM($O29,BG$4/1000)),3),CMB[[Cmb_ID]:[Cmb_ID]],0),SUM(N(BG$1),N($R29),1)),CHOOSE(AC[[M]:[M]],1,0,1,AC[[DB]:[DB]])),PRODUCT(SUM(ROUND(AVERAGE(VALUE(BG$3),VALUE($P29)),0),CHOOSE(IF(OR(BG$1,$R29),4,INDEX(CMB[[Res_Rare]:[Res_Rare]],MATCH(ROUND(MIN(SUM(BG$4,$O29/1000),SUM($O29,BG$4/1000)),3),CMB[[Cmb_ID]:[Cmb_ID]],0))),-1,-1,0,0)),IF(OR(BG$1,$R29),4,INDEX(CMB[[Cmb_Rare]:[Cmb_Rare]],MATCH(ROUND(MIN(SUM(BG$4,$O29/1000),SUM($O29,BG$4/1000)),3),CMB[[Cmb_ID]:[Cmb_ID]],0))),CHOOSE(AC[[M]:[M]],2,1,1,SUM(AC[[AB]:[DB]])))),""))</f>
        <v/>
      </c>
      <c r="BH29" t="str">
        <f>IF(OR(BH$5="",$S29=""),"",IFERROR(SUM(PRODUCT(INDEX(CMB[[BA_0O]:[BA_2O]],MATCH(ROUND(MIN(SUM(BH$4,$O29/1000),SUM($O29,BH$4/1000)),3),CMB[[Cmb_ID]:[Cmb_ID]],0),SUM(N(BH$1),N($R29),1)),CHOOSE(AC[[M]:[M]],1,1,0,AC[[AB]:[AB]])),PRODUCT(INDEX(CMB[[BD_0O]:[BD_2O]],MATCH(ROUND(MIN(SUM(BH$4,$O29/1000),SUM($O29,BH$4/1000)),3),CMB[[Cmb_ID]:[Cmb_ID]],0),SUM(N(BH$1),N($R29),1)),CHOOSE(AC[[M]:[M]],1,0,1,AC[[DB]:[DB]])),PRODUCT(SUM(ROUND(AVERAGE(VALUE(BH$3),VALUE($P29)),0),CHOOSE(IF(OR(BH$1,$R29),4,INDEX(CMB[[Res_Rare]:[Res_Rare]],MATCH(ROUND(MIN(SUM(BH$4,$O29/1000),SUM($O29,BH$4/1000)),3),CMB[[Cmb_ID]:[Cmb_ID]],0))),-1,-1,0,0)),IF(OR(BH$1,$R29),4,INDEX(CMB[[Cmb_Rare]:[Cmb_Rare]],MATCH(ROUND(MIN(SUM(BH$4,$O29/1000),SUM($O29,BH$4/1000)),3),CMB[[Cmb_ID]:[Cmb_ID]],0))),CHOOSE(AC[[M]:[M]],2,1,1,SUM(AC[[AB]:[DB]])))),""))</f>
        <v/>
      </c>
      <c r="BI29" t="str">
        <f>IF(OR(BI$5="",$S29=""),"",IFERROR(SUM(PRODUCT(INDEX(CMB[[BA_0O]:[BA_2O]],MATCH(ROUND(MIN(SUM(BI$4,$O29/1000),SUM($O29,BI$4/1000)),3),CMB[[Cmb_ID]:[Cmb_ID]],0),SUM(N(BI$1),N($R29),1)),CHOOSE(AC[[M]:[M]],1,1,0,AC[[AB]:[AB]])),PRODUCT(INDEX(CMB[[BD_0O]:[BD_2O]],MATCH(ROUND(MIN(SUM(BI$4,$O29/1000),SUM($O29,BI$4/1000)),3),CMB[[Cmb_ID]:[Cmb_ID]],0),SUM(N(BI$1),N($R29),1)),CHOOSE(AC[[M]:[M]],1,0,1,AC[[DB]:[DB]])),PRODUCT(SUM(ROUND(AVERAGE(VALUE(BI$3),VALUE($P29)),0),CHOOSE(IF(OR(BI$1,$R29),4,INDEX(CMB[[Res_Rare]:[Res_Rare]],MATCH(ROUND(MIN(SUM(BI$4,$O29/1000),SUM($O29,BI$4/1000)),3),CMB[[Cmb_ID]:[Cmb_ID]],0))),-1,-1,0,0)),IF(OR(BI$1,$R29),4,INDEX(CMB[[Cmb_Rare]:[Cmb_Rare]],MATCH(ROUND(MIN(SUM(BI$4,$O29/1000),SUM($O29,BI$4/1000)),3),CMB[[Cmb_ID]:[Cmb_ID]],0))),CHOOSE(AC[[M]:[M]],2,1,1,SUM(AC[[AB]:[DB]])))),""))</f>
        <v/>
      </c>
      <c r="BJ29" t="str">
        <f>IF(OR(BJ$5="",$S29=""),"",IFERROR(SUM(PRODUCT(INDEX(CMB[[BA_0O]:[BA_2O]],MATCH(ROUND(MIN(SUM(BJ$4,$O29/1000),SUM($O29,BJ$4/1000)),3),CMB[[Cmb_ID]:[Cmb_ID]],0),SUM(N(BJ$1),N($R29),1)),CHOOSE(AC[[M]:[M]],1,1,0,AC[[AB]:[AB]])),PRODUCT(INDEX(CMB[[BD_0O]:[BD_2O]],MATCH(ROUND(MIN(SUM(BJ$4,$O29/1000),SUM($O29,BJ$4/1000)),3),CMB[[Cmb_ID]:[Cmb_ID]],0),SUM(N(BJ$1),N($R29),1)),CHOOSE(AC[[M]:[M]],1,0,1,AC[[DB]:[DB]])),PRODUCT(SUM(ROUND(AVERAGE(VALUE(BJ$3),VALUE($P29)),0),CHOOSE(IF(OR(BJ$1,$R29),4,INDEX(CMB[[Res_Rare]:[Res_Rare]],MATCH(ROUND(MIN(SUM(BJ$4,$O29/1000),SUM($O29,BJ$4/1000)),3),CMB[[Cmb_ID]:[Cmb_ID]],0))),-1,-1,0,0)),IF(OR(BJ$1,$R29),4,INDEX(CMB[[Cmb_Rare]:[Cmb_Rare]],MATCH(ROUND(MIN(SUM(BJ$4,$O29/1000),SUM($O29,BJ$4/1000)),3),CMB[[Cmb_ID]:[Cmb_ID]],0))),CHOOSE(AC[[M]:[M]],2,1,1,SUM(AC[[AB]:[DB]])))),""))</f>
        <v/>
      </c>
      <c r="BK29" t="str">
        <f>IF(OR(BK$5="",$S29=""),"",IFERROR(SUM(PRODUCT(INDEX(CMB[[BA_0O]:[BA_2O]],MATCH(ROUND(MIN(SUM(BK$4,$O29/1000),SUM($O29,BK$4/1000)),3),CMB[[Cmb_ID]:[Cmb_ID]],0),SUM(N(BK$1),N($R29),1)),CHOOSE(AC[[M]:[M]],1,1,0,AC[[AB]:[AB]])),PRODUCT(INDEX(CMB[[BD_0O]:[BD_2O]],MATCH(ROUND(MIN(SUM(BK$4,$O29/1000),SUM($O29,BK$4/1000)),3),CMB[[Cmb_ID]:[Cmb_ID]],0),SUM(N(BK$1),N($R29),1)),CHOOSE(AC[[M]:[M]],1,0,1,AC[[DB]:[DB]])),PRODUCT(SUM(ROUND(AVERAGE(VALUE(BK$3),VALUE($P29)),0),CHOOSE(IF(OR(BK$1,$R29),4,INDEX(CMB[[Res_Rare]:[Res_Rare]],MATCH(ROUND(MIN(SUM(BK$4,$O29/1000),SUM($O29,BK$4/1000)),3),CMB[[Cmb_ID]:[Cmb_ID]],0))),-1,-1,0,0)),IF(OR(BK$1,$R29),4,INDEX(CMB[[Cmb_Rare]:[Cmb_Rare]],MATCH(ROUND(MIN(SUM(BK$4,$O29/1000),SUM($O29,BK$4/1000)),3),CMB[[Cmb_ID]:[Cmb_ID]],0))),CHOOSE(AC[[M]:[M]],2,1,1,SUM(AC[[AB]:[DB]])))),""))</f>
        <v/>
      </c>
      <c r="BL29" t="str">
        <f>IF(OR(BL$5="",$S29=""),"",IFERROR(SUM(PRODUCT(INDEX(CMB[[BA_0O]:[BA_2O]],MATCH(ROUND(MIN(SUM(BL$4,$O29/1000),SUM($O29,BL$4/1000)),3),CMB[[Cmb_ID]:[Cmb_ID]],0),SUM(N(BL$1),N($R29),1)),CHOOSE(AC[[M]:[M]],1,1,0,AC[[AB]:[AB]])),PRODUCT(INDEX(CMB[[BD_0O]:[BD_2O]],MATCH(ROUND(MIN(SUM(BL$4,$O29/1000),SUM($O29,BL$4/1000)),3),CMB[[Cmb_ID]:[Cmb_ID]],0),SUM(N(BL$1),N($R29),1)),CHOOSE(AC[[M]:[M]],1,0,1,AC[[DB]:[DB]])),PRODUCT(SUM(ROUND(AVERAGE(VALUE(BL$3),VALUE($P29)),0),CHOOSE(IF(OR(BL$1,$R29),4,INDEX(CMB[[Res_Rare]:[Res_Rare]],MATCH(ROUND(MIN(SUM(BL$4,$O29/1000),SUM($O29,BL$4/1000)),3),CMB[[Cmb_ID]:[Cmb_ID]],0))),-1,-1,0,0)),IF(OR(BL$1,$R29),4,INDEX(CMB[[Cmb_Rare]:[Cmb_Rare]],MATCH(ROUND(MIN(SUM(BL$4,$O29/1000),SUM($O29,BL$4/1000)),3),CMB[[Cmb_ID]:[Cmb_ID]],0))),CHOOSE(AC[[M]:[M]],2,1,1,SUM(AC[[AB]:[DB]])))),""))</f>
        <v/>
      </c>
      <c r="BM29" t="str">
        <f>IF(OR(BM$5="",$S29=""),"",IFERROR(SUM(PRODUCT(INDEX(CMB[[BA_0O]:[BA_2O]],MATCH(ROUND(MIN(SUM(BM$4,$O29/1000),SUM($O29,BM$4/1000)),3),CMB[[Cmb_ID]:[Cmb_ID]],0),SUM(N(BM$1),N($R29),1)),CHOOSE(AC[[M]:[M]],1,1,0,AC[[AB]:[AB]])),PRODUCT(INDEX(CMB[[BD_0O]:[BD_2O]],MATCH(ROUND(MIN(SUM(BM$4,$O29/1000),SUM($O29,BM$4/1000)),3),CMB[[Cmb_ID]:[Cmb_ID]],0),SUM(N(BM$1),N($R29),1)),CHOOSE(AC[[M]:[M]],1,0,1,AC[[DB]:[DB]])),PRODUCT(SUM(ROUND(AVERAGE(VALUE(BM$3),VALUE($P29)),0),CHOOSE(IF(OR(BM$1,$R29),4,INDEX(CMB[[Res_Rare]:[Res_Rare]],MATCH(ROUND(MIN(SUM(BM$4,$O29/1000),SUM($O29,BM$4/1000)),3),CMB[[Cmb_ID]:[Cmb_ID]],0))),-1,-1,0,0)),IF(OR(BM$1,$R29),4,INDEX(CMB[[Cmb_Rare]:[Cmb_Rare]],MATCH(ROUND(MIN(SUM(BM$4,$O29/1000),SUM($O29,BM$4/1000)),3),CMB[[Cmb_ID]:[Cmb_ID]],0))),CHOOSE(AC[[M]:[M]],2,1,1,SUM(AC[[AB]:[DB]])))),""))</f>
        <v/>
      </c>
      <c r="BN29" t="str">
        <f>IF(OR(BN$5="",$S29=""),"",IFERROR(SUM(PRODUCT(INDEX(CMB[[BA_0O]:[BA_2O]],MATCH(ROUND(MIN(SUM(BN$4,$O29/1000),SUM($O29,BN$4/1000)),3),CMB[[Cmb_ID]:[Cmb_ID]],0),SUM(N(BN$1),N($R29),1)),CHOOSE(AC[[M]:[M]],1,1,0,AC[[AB]:[AB]])),PRODUCT(INDEX(CMB[[BD_0O]:[BD_2O]],MATCH(ROUND(MIN(SUM(BN$4,$O29/1000),SUM($O29,BN$4/1000)),3),CMB[[Cmb_ID]:[Cmb_ID]],0),SUM(N(BN$1),N($R29),1)),CHOOSE(AC[[M]:[M]],1,0,1,AC[[DB]:[DB]])),PRODUCT(SUM(ROUND(AVERAGE(VALUE(BN$3),VALUE($P29)),0),CHOOSE(IF(OR(BN$1,$R29),4,INDEX(CMB[[Res_Rare]:[Res_Rare]],MATCH(ROUND(MIN(SUM(BN$4,$O29/1000),SUM($O29,BN$4/1000)),3),CMB[[Cmb_ID]:[Cmb_ID]],0))),-1,-1,0,0)),IF(OR(BN$1,$R29),4,INDEX(CMB[[Cmb_Rare]:[Cmb_Rare]],MATCH(ROUND(MIN(SUM(BN$4,$O29/1000),SUM($O29,BN$4/1000)),3),CMB[[Cmb_ID]:[Cmb_ID]],0))),CHOOSE(AC[[M]:[M]],2,1,1,SUM(AC[[AB]:[DB]])))),""))</f>
        <v/>
      </c>
      <c r="BO29" t="str">
        <f>IF(OR(BO$5="",$S29=""),"",IFERROR(SUM(PRODUCT(INDEX(CMB[[BA_0O]:[BA_2O]],MATCH(ROUND(MIN(SUM(BO$4,$O29/1000),SUM($O29,BO$4/1000)),3),CMB[[Cmb_ID]:[Cmb_ID]],0),SUM(N(BO$1),N($R29),1)),CHOOSE(AC[[M]:[M]],1,1,0,AC[[AB]:[AB]])),PRODUCT(INDEX(CMB[[BD_0O]:[BD_2O]],MATCH(ROUND(MIN(SUM(BO$4,$O29/1000),SUM($O29,BO$4/1000)),3),CMB[[Cmb_ID]:[Cmb_ID]],0),SUM(N(BO$1),N($R29),1)),CHOOSE(AC[[M]:[M]],1,0,1,AC[[DB]:[DB]])),PRODUCT(SUM(ROUND(AVERAGE(VALUE(BO$3),VALUE($P29)),0),CHOOSE(IF(OR(BO$1,$R29),4,INDEX(CMB[[Res_Rare]:[Res_Rare]],MATCH(ROUND(MIN(SUM(BO$4,$O29/1000),SUM($O29,BO$4/1000)),3),CMB[[Cmb_ID]:[Cmb_ID]],0))),-1,-1,0,0)),IF(OR(BO$1,$R29),4,INDEX(CMB[[Cmb_Rare]:[Cmb_Rare]],MATCH(ROUND(MIN(SUM(BO$4,$O29/1000),SUM($O29,BO$4/1000)),3),CMB[[Cmb_ID]:[Cmb_ID]],0))),CHOOSE(AC[[M]:[M]],2,1,1,SUM(AC[[AB]:[DB]])))),""))</f>
        <v/>
      </c>
      <c r="BP29" t="str">
        <f>IF(OR(BP$5="",$S29=""),"",IFERROR(SUM(PRODUCT(INDEX(CMB[[BA_0O]:[BA_2O]],MATCH(ROUND(MIN(SUM(BP$4,$O29/1000),SUM($O29,BP$4/1000)),3),CMB[[Cmb_ID]:[Cmb_ID]],0),SUM(N(BP$1),N($R29),1)),CHOOSE(AC[[M]:[M]],1,1,0,AC[[AB]:[AB]])),PRODUCT(INDEX(CMB[[BD_0O]:[BD_2O]],MATCH(ROUND(MIN(SUM(BP$4,$O29/1000),SUM($O29,BP$4/1000)),3),CMB[[Cmb_ID]:[Cmb_ID]],0),SUM(N(BP$1),N($R29),1)),CHOOSE(AC[[M]:[M]],1,0,1,AC[[DB]:[DB]])),PRODUCT(SUM(ROUND(AVERAGE(VALUE(BP$3),VALUE($P29)),0),CHOOSE(IF(OR(BP$1,$R29),4,INDEX(CMB[[Res_Rare]:[Res_Rare]],MATCH(ROUND(MIN(SUM(BP$4,$O29/1000),SUM($O29,BP$4/1000)),3),CMB[[Cmb_ID]:[Cmb_ID]],0))),-1,-1,0,0)),IF(OR(BP$1,$R29),4,INDEX(CMB[[Cmb_Rare]:[Cmb_Rare]],MATCH(ROUND(MIN(SUM(BP$4,$O29/1000),SUM($O29,BP$4/1000)),3),CMB[[Cmb_ID]:[Cmb_ID]],0))),CHOOSE(AC[[M]:[M]],2,1,1,SUM(AC[[AB]:[DB]])))),""))</f>
        <v/>
      </c>
      <c r="BQ29" t="str">
        <f>IF(OR(BQ$5="",$S29=""),"",IFERROR(SUM(PRODUCT(INDEX(CMB[[BA_0O]:[BA_2O]],MATCH(ROUND(MIN(SUM(BQ$4,$O29/1000),SUM($O29,BQ$4/1000)),3),CMB[[Cmb_ID]:[Cmb_ID]],0),SUM(N(BQ$1),N($R29),1)),CHOOSE(AC[[M]:[M]],1,1,0,AC[[AB]:[AB]])),PRODUCT(INDEX(CMB[[BD_0O]:[BD_2O]],MATCH(ROUND(MIN(SUM(BQ$4,$O29/1000),SUM($O29,BQ$4/1000)),3),CMB[[Cmb_ID]:[Cmb_ID]],0),SUM(N(BQ$1),N($R29),1)),CHOOSE(AC[[M]:[M]],1,0,1,AC[[DB]:[DB]])),PRODUCT(SUM(ROUND(AVERAGE(VALUE(BQ$3),VALUE($P29)),0),CHOOSE(IF(OR(BQ$1,$R29),4,INDEX(CMB[[Res_Rare]:[Res_Rare]],MATCH(ROUND(MIN(SUM(BQ$4,$O29/1000),SUM($O29,BQ$4/1000)),3),CMB[[Cmb_ID]:[Cmb_ID]],0))),-1,-1,0,0)),IF(OR(BQ$1,$R29),4,INDEX(CMB[[Cmb_Rare]:[Cmb_Rare]],MATCH(ROUND(MIN(SUM(BQ$4,$O29/1000),SUM($O29,BQ$4/1000)),3),CMB[[Cmb_ID]:[Cmb_ID]],0))),CHOOSE(AC[[M]:[M]],2,1,1,SUM(AC[[AB]:[DB]])))),""))</f>
        <v/>
      </c>
      <c r="BR29" t="str">
        <f>IF(OR(BR$5="",$S29=""),"",IFERROR(SUM(PRODUCT(INDEX(CMB[[BA_0O]:[BA_2O]],MATCH(ROUND(MIN(SUM(BR$4,$O29/1000),SUM($O29,BR$4/1000)),3),CMB[[Cmb_ID]:[Cmb_ID]],0),SUM(N(BR$1),N($R29),1)),CHOOSE(AC[[M]:[M]],1,1,0,AC[[AB]:[AB]])),PRODUCT(INDEX(CMB[[BD_0O]:[BD_2O]],MATCH(ROUND(MIN(SUM(BR$4,$O29/1000),SUM($O29,BR$4/1000)),3),CMB[[Cmb_ID]:[Cmb_ID]],0),SUM(N(BR$1),N($R29),1)),CHOOSE(AC[[M]:[M]],1,0,1,AC[[DB]:[DB]])),PRODUCT(SUM(ROUND(AVERAGE(VALUE(BR$3),VALUE($P29)),0),CHOOSE(IF(OR(BR$1,$R29),4,INDEX(CMB[[Res_Rare]:[Res_Rare]],MATCH(ROUND(MIN(SUM(BR$4,$O29/1000),SUM($O29,BR$4/1000)),3),CMB[[Cmb_ID]:[Cmb_ID]],0))),-1,-1,0,0)),IF(OR(BR$1,$R29),4,INDEX(CMB[[Cmb_Rare]:[Cmb_Rare]],MATCH(ROUND(MIN(SUM(BR$4,$O29/1000),SUM($O29,BR$4/1000)),3),CMB[[Cmb_ID]:[Cmb_ID]],0))),CHOOSE(AC[[M]:[M]],2,1,1,SUM(AC[[AB]:[DB]])))),""))</f>
        <v/>
      </c>
      <c r="BS29" t="str">
        <f>IF(OR(BS$5="",$S29=""),"",IFERROR(SUM(PRODUCT(INDEX(CMB[[BA_0O]:[BA_2O]],MATCH(ROUND(MIN(SUM(BS$4,$O29/1000),SUM($O29,BS$4/1000)),3),CMB[[Cmb_ID]:[Cmb_ID]],0),SUM(N(BS$1),N($R29),1)),CHOOSE(AC[[M]:[M]],1,1,0,AC[[AB]:[AB]])),PRODUCT(INDEX(CMB[[BD_0O]:[BD_2O]],MATCH(ROUND(MIN(SUM(BS$4,$O29/1000),SUM($O29,BS$4/1000)),3),CMB[[Cmb_ID]:[Cmb_ID]],0),SUM(N(BS$1),N($R29),1)),CHOOSE(AC[[M]:[M]],1,0,1,AC[[DB]:[DB]])),PRODUCT(SUM(ROUND(AVERAGE(VALUE(BS$3),VALUE($P29)),0),CHOOSE(IF(OR(BS$1,$R29),4,INDEX(CMB[[Res_Rare]:[Res_Rare]],MATCH(ROUND(MIN(SUM(BS$4,$O29/1000),SUM($O29,BS$4/1000)),3),CMB[[Cmb_ID]:[Cmb_ID]],0))),-1,-1,0,0)),IF(OR(BS$1,$R29),4,INDEX(CMB[[Cmb_Rare]:[Cmb_Rare]],MATCH(ROUND(MIN(SUM(BS$4,$O29/1000),SUM($O29,BS$4/1000)),3),CMB[[Cmb_ID]:[Cmb_ID]],0))),CHOOSE(AC[[M]:[M]],2,1,1,SUM(AC[[AB]:[DB]])))),""))</f>
        <v/>
      </c>
      <c r="BT29" t="str">
        <f>IF(OR(BT$5="",$S29=""),"",IFERROR(SUM(PRODUCT(INDEX(CMB[[BA_0O]:[BA_2O]],MATCH(ROUND(MIN(SUM(BT$4,$O29/1000),SUM($O29,BT$4/1000)),3),CMB[[Cmb_ID]:[Cmb_ID]],0),SUM(N(BT$1),N($R29),1)),CHOOSE(AC[[M]:[M]],1,1,0,AC[[AB]:[AB]])),PRODUCT(INDEX(CMB[[BD_0O]:[BD_2O]],MATCH(ROUND(MIN(SUM(BT$4,$O29/1000),SUM($O29,BT$4/1000)),3),CMB[[Cmb_ID]:[Cmb_ID]],0),SUM(N(BT$1),N($R29),1)),CHOOSE(AC[[M]:[M]],1,0,1,AC[[DB]:[DB]])),PRODUCT(SUM(ROUND(AVERAGE(VALUE(BT$3),VALUE($P29)),0),CHOOSE(IF(OR(BT$1,$R29),4,INDEX(CMB[[Res_Rare]:[Res_Rare]],MATCH(ROUND(MIN(SUM(BT$4,$O29/1000),SUM($O29,BT$4/1000)),3),CMB[[Cmb_ID]:[Cmb_ID]],0))),-1,-1,0,0)),IF(OR(BT$1,$R29),4,INDEX(CMB[[Cmb_Rare]:[Cmb_Rare]],MATCH(ROUND(MIN(SUM(BT$4,$O29/1000),SUM($O29,BT$4/1000)),3),CMB[[Cmb_ID]:[Cmb_ID]],0))),CHOOSE(AC[[M]:[M]],2,1,1,SUM(AC[[AB]:[DB]])))),""))</f>
        <v/>
      </c>
      <c r="BU29" t="str">
        <f>IF(OR(BU$5="",$S29=""),"",IFERROR(SUM(PRODUCT(INDEX(CMB[[BA_0O]:[BA_2O]],MATCH(ROUND(MIN(SUM(BU$4,$O29/1000),SUM($O29,BU$4/1000)),3),CMB[[Cmb_ID]:[Cmb_ID]],0),SUM(N(BU$1),N($R29),1)),CHOOSE(AC[[M]:[M]],1,1,0,AC[[AB]:[AB]])),PRODUCT(INDEX(CMB[[BD_0O]:[BD_2O]],MATCH(ROUND(MIN(SUM(BU$4,$O29/1000),SUM($O29,BU$4/1000)),3),CMB[[Cmb_ID]:[Cmb_ID]],0),SUM(N(BU$1),N($R29),1)),CHOOSE(AC[[M]:[M]],1,0,1,AC[[DB]:[DB]])),PRODUCT(SUM(ROUND(AVERAGE(VALUE(BU$3),VALUE($P29)),0),CHOOSE(IF(OR(BU$1,$R29),4,INDEX(CMB[[Res_Rare]:[Res_Rare]],MATCH(ROUND(MIN(SUM(BU$4,$O29/1000),SUM($O29,BU$4/1000)),3),CMB[[Cmb_ID]:[Cmb_ID]],0))),-1,-1,0,0)),IF(OR(BU$1,$R29),4,INDEX(CMB[[Cmb_Rare]:[Cmb_Rare]],MATCH(ROUND(MIN(SUM(BU$4,$O29/1000),SUM($O29,BU$4/1000)),3),CMB[[Cmb_ID]:[Cmb_ID]],0))),CHOOSE(AC[[M]:[M]],2,1,1,SUM(AC[[AB]:[DB]])))),""))</f>
        <v/>
      </c>
      <c r="BV29" t="str">
        <f>IF(OR(BV$5="",$S29=""),"",IFERROR(SUM(PRODUCT(INDEX(CMB[[BA_0O]:[BA_2O]],MATCH(ROUND(MIN(SUM(BV$4,$O29/1000),SUM($O29,BV$4/1000)),3),CMB[[Cmb_ID]:[Cmb_ID]],0),SUM(N(BV$1),N($R29),1)),CHOOSE(AC[[M]:[M]],1,1,0,AC[[AB]:[AB]])),PRODUCT(INDEX(CMB[[BD_0O]:[BD_2O]],MATCH(ROUND(MIN(SUM(BV$4,$O29/1000),SUM($O29,BV$4/1000)),3),CMB[[Cmb_ID]:[Cmb_ID]],0),SUM(N(BV$1),N($R29),1)),CHOOSE(AC[[M]:[M]],1,0,1,AC[[DB]:[DB]])),PRODUCT(SUM(ROUND(AVERAGE(VALUE(BV$3),VALUE($P29)),0),CHOOSE(IF(OR(BV$1,$R29),4,INDEX(CMB[[Res_Rare]:[Res_Rare]],MATCH(ROUND(MIN(SUM(BV$4,$O29/1000),SUM($O29,BV$4/1000)),3),CMB[[Cmb_ID]:[Cmb_ID]],0))),-1,-1,0,0)),IF(OR(BV$1,$R29),4,INDEX(CMB[[Cmb_Rare]:[Cmb_Rare]],MATCH(ROUND(MIN(SUM(BV$4,$O29/1000),SUM($O29,BV$4/1000)),3),CMB[[Cmb_ID]:[Cmb_ID]],0))),CHOOSE(AC[[M]:[M]],2,1,1,SUM(AC[[AB]:[DB]])))),""))</f>
        <v/>
      </c>
      <c r="BW29" t="str">
        <f>IF(OR(BW$5="",$S29=""),"",IFERROR(SUM(PRODUCT(INDEX(CMB[[BA_0O]:[BA_2O]],MATCH(ROUND(MIN(SUM(BW$4,$O29/1000),SUM($O29,BW$4/1000)),3),CMB[[Cmb_ID]:[Cmb_ID]],0),SUM(N(BW$1),N($R29),1)),CHOOSE(AC[[M]:[M]],1,1,0,AC[[AB]:[AB]])),PRODUCT(INDEX(CMB[[BD_0O]:[BD_2O]],MATCH(ROUND(MIN(SUM(BW$4,$O29/1000),SUM($O29,BW$4/1000)),3),CMB[[Cmb_ID]:[Cmb_ID]],0),SUM(N(BW$1),N($R29),1)),CHOOSE(AC[[M]:[M]],1,0,1,AC[[DB]:[DB]])),PRODUCT(SUM(ROUND(AVERAGE(VALUE(BW$3),VALUE($P29)),0),CHOOSE(IF(OR(BW$1,$R29),4,INDEX(CMB[[Res_Rare]:[Res_Rare]],MATCH(ROUND(MIN(SUM(BW$4,$O29/1000),SUM($O29,BW$4/1000)),3),CMB[[Cmb_ID]:[Cmb_ID]],0))),-1,-1,0,0)),IF(OR(BW$1,$R29),4,INDEX(CMB[[Cmb_Rare]:[Cmb_Rare]],MATCH(ROUND(MIN(SUM(BW$4,$O29/1000),SUM($O29,BW$4/1000)),3),CMB[[Cmb_ID]:[Cmb_ID]],0))),CHOOSE(AC[[M]:[M]],2,1,1,SUM(AC[[AB]:[DB]])))),""))</f>
        <v/>
      </c>
      <c r="BX29" t="str">
        <f>IF(OR(BX$5="",$S29=""),"",IFERROR(SUM(PRODUCT(INDEX(CMB[[BA_0O]:[BA_2O]],MATCH(ROUND(MIN(SUM(BX$4,$O29/1000),SUM($O29,BX$4/1000)),3),CMB[[Cmb_ID]:[Cmb_ID]],0),SUM(N(BX$1),N($R29),1)),CHOOSE(AC[[M]:[M]],1,1,0,AC[[AB]:[AB]])),PRODUCT(INDEX(CMB[[BD_0O]:[BD_2O]],MATCH(ROUND(MIN(SUM(BX$4,$O29/1000),SUM($O29,BX$4/1000)),3),CMB[[Cmb_ID]:[Cmb_ID]],0),SUM(N(BX$1),N($R29),1)),CHOOSE(AC[[M]:[M]],1,0,1,AC[[DB]:[DB]])),PRODUCT(SUM(ROUND(AVERAGE(VALUE(BX$3),VALUE($P29)),0),CHOOSE(IF(OR(BX$1,$R29),4,INDEX(CMB[[Res_Rare]:[Res_Rare]],MATCH(ROUND(MIN(SUM(BX$4,$O29/1000),SUM($O29,BX$4/1000)),3),CMB[[Cmb_ID]:[Cmb_ID]],0))),-1,-1,0,0)),IF(OR(BX$1,$R29),4,INDEX(CMB[[Cmb_Rare]:[Cmb_Rare]],MATCH(ROUND(MIN(SUM(BX$4,$O29/1000),SUM($O29,BX$4/1000)),3),CMB[[Cmb_ID]:[Cmb_ID]],0))),CHOOSE(AC[[M]:[M]],2,1,1,SUM(AC[[AB]:[DB]])))),""))</f>
        <v/>
      </c>
      <c r="BY29" t="str">
        <f>IF(OR(BY$5="",$S29=""),"",IFERROR(SUM(PRODUCT(INDEX(CMB[[BA_0O]:[BA_2O]],MATCH(ROUND(MIN(SUM(BY$4,$O29/1000),SUM($O29,BY$4/1000)),3),CMB[[Cmb_ID]:[Cmb_ID]],0),SUM(N(BY$1),N($R29),1)),CHOOSE(AC[[M]:[M]],1,1,0,AC[[AB]:[AB]])),PRODUCT(INDEX(CMB[[BD_0O]:[BD_2O]],MATCH(ROUND(MIN(SUM(BY$4,$O29/1000),SUM($O29,BY$4/1000)),3),CMB[[Cmb_ID]:[Cmb_ID]],0),SUM(N(BY$1),N($R29),1)),CHOOSE(AC[[M]:[M]],1,0,1,AC[[DB]:[DB]])),PRODUCT(SUM(ROUND(AVERAGE(VALUE(BY$3),VALUE($P29)),0),CHOOSE(IF(OR(BY$1,$R29),4,INDEX(CMB[[Res_Rare]:[Res_Rare]],MATCH(ROUND(MIN(SUM(BY$4,$O29/1000),SUM($O29,BY$4/1000)),3),CMB[[Cmb_ID]:[Cmb_ID]],0))),-1,-1,0,0)),IF(OR(BY$1,$R29),4,INDEX(CMB[[Cmb_Rare]:[Cmb_Rare]],MATCH(ROUND(MIN(SUM(BY$4,$O29/1000),SUM($O29,BY$4/1000)),3),CMB[[Cmb_ID]:[Cmb_ID]],0))),CHOOSE(AC[[M]:[M]],2,1,1,SUM(AC[[AB]:[DB]])))),""))</f>
        <v/>
      </c>
      <c r="BZ29" t="str">
        <f>IF(OR(BZ$5="",$S29=""),"",IFERROR(SUM(PRODUCT(INDEX(CMB[[BA_0O]:[BA_2O]],MATCH(ROUND(MIN(SUM(BZ$4,$O29/1000),SUM($O29,BZ$4/1000)),3),CMB[[Cmb_ID]:[Cmb_ID]],0),SUM(N(BZ$1),N($R29),1)),CHOOSE(AC[[M]:[M]],1,1,0,AC[[AB]:[AB]])),PRODUCT(INDEX(CMB[[BD_0O]:[BD_2O]],MATCH(ROUND(MIN(SUM(BZ$4,$O29/1000),SUM($O29,BZ$4/1000)),3),CMB[[Cmb_ID]:[Cmb_ID]],0),SUM(N(BZ$1),N($R29),1)),CHOOSE(AC[[M]:[M]],1,0,1,AC[[DB]:[DB]])),PRODUCT(SUM(ROUND(AVERAGE(VALUE(BZ$3),VALUE($P29)),0),CHOOSE(IF(OR(BZ$1,$R29),4,INDEX(CMB[[Res_Rare]:[Res_Rare]],MATCH(ROUND(MIN(SUM(BZ$4,$O29/1000),SUM($O29,BZ$4/1000)),3),CMB[[Cmb_ID]:[Cmb_ID]],0))),-1,-1,0,0)),IF(OR(BZ$1,$R29),4,INDEX(CMB[[Cmb_Rare]:[Cmb_Rare]],MATCH(ROUND(MIN(SUM(BZ$4,$O29/1000),SUM($O29,BZ$4/1000)),3),CMB[[Cmb_ID]:[Cmb_ID]],0))),CHOOSE(AC[[M]:[M]],2,1,1,SUM(AC[[AB]:[DB]])))),""))</f>
        <v/>
      </c>
      <c r="CA29" t="str">
        <f>IF(OR(CA$5="",$S29=""),"",IFERROR(SUM(PRODUCT(INDEX(CMB[[BA_0O]:[BA_2O]],MATCH(ROUND(MIN(SUM(CA$4,$O29/1000),SUM($O29,CA$4/1000)),3),CMB[[Cmb_ID]:[Cmb_ID]],0),SUM(N(CA$1),N($R29),1)),CHOOSE(AC[[M]:[M]],1,1,0,AC[[AB]:[AB]])),PRODUCT(INDEX(CMB[[BD_0O]:[BD_2O]],MATCH(ROUND(MIN(SUM(CA$4,$O29/1000),SUM($O29,CA$4/1000)),3),CMB[[Cmb_ID]:[Cmb_ID]],0),SUM(N(CA$1),N($R29),1)),CHOOSE(AC[[M]:[M]],1,0,1,AC[[DB]:[DB]])),PRODUCT(SUM(ROUND(AVERAGE(VALUE(CA$3),VALUE($P29)),0),CHOOSE(IF(OR(CA$1,$R29),4,INDEX(CMB[[Res_Rare]:[Res_Rare]],MATCH(ROUND(MIN(SUM(CA$4,$O29/1000),SUM($O29,CA$4/1000)),3),CMB[[Cmb_ID]:[Cmb_ID]],0))),-1,-1,0,0)),IF(OR(CA$1,$R29),4,INDEX(CMB[[Cmb_Rare]:[Cmb_Rare]],MATCH(ROUND(MIN(SUM(CA$4,$O29/1000),SUM($O29,CA$4/1000)),3),CMB[[Cmb_ID]:[Cmb_ID]],0))),CHOOSE(AC[[M]:[M]],2,1,1,SUM(AC[[AB]:[DB]])))),""))</f>
        <v/>
      </c>
      <c r="CB29" t="str">
        <f>IF(OR(CB$5="",$S29=""),"",IFERROR(SUM(PRODUCT(INDEX(CMB[[BA_0O]:[BA_2O]],MATCH(ROUND(MIN(SUM(CB$4,$O29/1000),SUM($O29,CB$4/1000)),3),CMB[[Cmb_ID]:[Cmb_ID]],0),SUM(N(CB$1),N($R29),1)),CHOOSE(AC[[M]:[M]],1,1,0,AC[[AB]:[AB]])),PRODUCT(INDEX(CMB[[BD_0O]:[BD_2O]],MATCH(ROUND(MIN(SUM(CB$4,$O29/1000),SUM($O29,CB$4/1000)),3),CMB[[Cmb_ID]:[Cmb_ID]],0),SUM(N(CB$1),N($R29),1)),CHOOSE(AC[[M]:[M]],1,0,1,AC[[DB]:[DB]])),PRODUCT(SUM(ROUND(AVERAGE(VALUE(CB$3),VALUE($P29)),0),CHOOSE(IF(OR(CB$1,$R29),4,INDEX(CMB[[Res_Rare]:[Res_Rare]],MATCH(ROUND(MIN(SUM(CB$4,$O29/1000),SUM($O29,CB$4/1000)),3),CMB[[Cmb_ID]:[Cmb_ID]],0))),-1,-1,0,0)),IF(OR(CB$1,$R29),4,INDEX(CMB[[Cmb_Rare]:[Cmb_Rare]],MATCH(ROUND(MIN(SUM(CB$4,$O29/1000),SUM($O29,CB$4/1000)),3),CMB[[Cmb_ID]:[Cmb_ID]],0))),CHOOSE(AC[[M]:[M]],2,1,1,SUM(AC[[AB]:[DB]])))),""))</f>
        <v/>
      </c>
      <c r="CC29" t="str">
        <f>IF(OR(CC$5="",$S29=""),"",IFERROR(SUM(PRODUCT(INDEX(CMB[[BA_0O]:[BA_2O]],MATCH(ROUND(MIN(SUM(CC$4,$O29/1000),SUM($O29,CC$4/1000)),3),CMB[[Cmb_ID]:[Cmb_ID]],0),SUM(N(CC$1),N($R29),1)),CHOOSE(AC[[M]:[M]],1,1,0,AC[[AB]:[AB]])),PRODUCT(INDEX(CMB[[BD_0O]:[BD_2O]],MATCH(ROUND(MIN(SUM(CC$4,$O29/1000),SUM($O29,CC$4/1000)),3),CMB[[Cmb_ID]:[Cmb_ID]],0),SUM(N(CC$1),N($R29),1)),CHOOSE(AC[[M]:[M]],1,0,1,AC[[DB]:[DB]])),PRODUCT(SUM(ROUND(AVERAGE(VALUE(CC$3),VALUE($P29)),0),CHOOSE(IF(OR(CC$1,$R29),4,INDEX(CMB[[Res_Rare]:[Res_Rare]],MATCH(ROUND(MIN(SUM(CC$4,$O29/1000),SUM($O29,CC$4/1000)),3),CMB[[Cmb_ID]:[Cmb_ID]],0))),-1,-1,0,0)),IF(OR(CC$1,$R29),4,INDEX(CMB[[Cmb_Rare]:[Cmb_Rare]],MATCH(ROUND(MIN(SUM(CC$4,$O29/1000),SUM($O29,CC$4/1000)),3),CMB[[Cmb_ID]:[Cmb_ID]],0))),CHOOSE(AC[[M]:[M]],2,1,1,SUM(AC[[AB]:[DB]])))),""))</f>
        <v/>
      </c>
      <c r="CD29" t="str">
        <f>IF(OR(CD$5="",$S29=""),"",IFERROR(SUM(PRODUCT(INDEX(CMB[[BA_0O]:[BA_2O]],MATCH(ROUND(MIN(SUM(CD$4,$O29/1000),SUM($O29,CD$4/1000)),3),CMB[[Cmb_ID]:[Cmb_ID]],0),SUM(N(CD$1),N($R29),1)),CHOOSE(AC[[M]:[M]],1,1,0,AC[[AB]:[AB]])),PRODUCT(INDEX(CMB[[BD_0O]:[BD_2O]],MATCH(ROUND(MIN(SUM(CD$4,$O29/1000),SUM($O29,CD$4/1000)),3),CMB[[Cmb_ID]:[Cmb_ID]],0),SUM(N(CD$1),N($R29),1)),CHOOSE(AC[[M]:[M]],1,0,1,AC[[DB]:[DB]])),PRODUCT(SUM(ROUND(AVERAGE(VALUE(CD$3),VALUE($P29)),0),CHOOSE(IF(OR(CD$1,$R29),4,INDEX(CMB[[Res_Rare]:[Res_Rare]],MATCH(ROUND(MIN(SUM(CD$4,$O29/1000),SUM($O29,CD$4/1000)),3),CMB[[Cmb_ID]:[Cmb_ID]],0))),-1,-1,0,0)),IF(OR(CD$1,$R29),4,INDEX(CMB[[Cmb_Rare]:[Cmb_Rare]],MATCH(ROUND(MIN(SUM(CD$4,$O29/1000),SUM($O29,CD$4/1000)),3),CMB[[Cmb_ID]:[Cmb_ID]],0))),CHOOSE(AC[[M]:[M]],2,1,1,SUM(AC[[AB]:[DB]])))),""))</f>
        <v/>
      </c>
      <c r="CE29" t="str">
        <f>IF(OR(CE$5="",$S29=""),"",IFERROR(SUM(PRODUCT(INDEX(CMB[[BA_0O]:[BA_2O]],MATCH(ROUND(MIN(SUM(CE$4,$O29/1000),SUM($O29,CE$4/1000)),3),CMB[[Cmb_ID]:[Cmb_ID]],0),SUM(N(CE$1),N($R29),1)),CHOOSE(AC[[M]:[M]],1,1,0,AC[[AB]:[AB]])),PRODUCT(INDEX(CMB[[BD_0O]:[BD_2O]],MATCH(ROUND(MIN(SUM(CE$4,$O29/1000),SUM($O29,CE$4/1000)),3),CMB[[Cmb_ID]:[Cmb_ID]],0),SUM(N(CE$1),N($R29),1)),CHOOSE(AC[[M]:[M]],1,0,1,AC[[DB]:[DB]])),PRODUCT(SUM(ROUND(AVERAGE(VALUE(CE$3),VALUE($P29)),0),CHOOSE(IF(OR(CE$1,$R29),4,INDEX(CMB[[Res_Rare]:[Res_Rare]],MATCH(ROUND(MIN(SUM(CE$4,$O29/1000),SUM($O29,CE$4/1000)),3),CMB[[Cmb_ID]:[Cmb_ID]],0))),-1,-1,0,0)),IF(OR(CE$1,$R29),4,INDEX(CMB[[Cmb_Rare]:[Cmb_Rare]],MATCH(ROUND(MIN(SUM(CE$4,$O29/1000),SUM($O29,CE$4/1000)),3),CMB[[Cmb_ID]:[Cmb_ID]],0))),CHOOSE(AC[[M]:[M]],2,1,1,SUM(AC[[AB]:[DB]])))),""))</f>
        <v/>
      </c>
      <c r="CF29" t="str">
        <f>IF(OR(CF$5="",$S29=""),"",IFERROR(SUM(PRODUCT(INDEX(CMB[[BA_0O]:[BA_2O]],MATCH(ROUND(MIN(SUM(CF$4,$O29/1000),SUM($O29,CF$4/1000)),3),CMB[[Cmb_ID]:[Cmb_ID]],0),SUM(N(CF$1),N($R29),1)),CHOOSE(AC[[M]:[M]],1,1,0,AC[[AB]:[AB]])),PRODUCT(INDEX(CMB[[BD_0O]:[BD_2O]],MATCH(ROUND(MIN(SUM(CF$4,$O29/1000),SUM($O29,CF$4/1000)),3),CMB[[Cmb_ID]:[Cmb_ID]],0),SUM(N(CF$1),N($R29),1)),CHOOSE(AC[[M]:[M]],1,0,1,AC[[DB]:[DB]])),PRODUCT(SUM(ROUND(AVERAGE(VALUE(CF$3),VALUE($P29)),0),CHOOSE(IF(OR(CF$1,$R29),4,INDEX(CMB[[Res_Rare]:[Res_Rare]],MATCH(ROUND(MIN(SUM(CF$4,$O29/1000),SUM($O29,CF$4/1000)),3),CMB[[Cmb_ID]:[Cmb_ID]],0))),-1,-1,0,0)),IF(OR(CF$1,$R29),4,INDEX(CMB[[Cmb_Rare]:[Cmb_Rare]],MATCH(ROUND(MIN(SUM(CF$4,$O29/1000),SUM($O29,CF$4/1000)),3),CMB[[Cmb_ID]:[Cmb_ID]],0))),CHOOSE(AC[[M]:[M]],2,1,1,SUM(AC[[AB]:[DB]])))),""))</f>
        <v/>
      </c>
      <c r="CG29" t="str">
        <f>IF(OR(CG$5="",$S29=""),"",IFERROR(SUM(PRODUCT(INDEX(CMB[[BA_0O]:[BA_2O]],MATCH(ROUND(MIN(SUM(CG$4,$O29/1000),SUM($O29,CG$4/1000)),3),CMB[[Cmb_ID]:[Cmb_ID]],0),SUM(N(CG$1),N($R29),1)),CHOOSE(AC[[M]:[M]],1,1,0,AC[[AB]:[AB]])),PRODUCT(INDEX(CMB[[BD_0O]:[BD_2O]],MATCH(ROUND(MIN(SUM(CG$4,$O29/1000),SUM($O29,CG$4/1000)),3),CMB[[Cmb_ID]:[Cmb_ID]],0),SUM(N(CG$1),N($R29),1)),CHOOSE(AC[[M]:[M]],1,0,1,AC[[DB]:[DB]])),PRODUCT(SUM(ROUND(AVERAGE(VALUE(CG$3),VALUE($P29)),0),CHOOSE(IF(OR(CG$1,$R29),4,INDEX(CMB[[Res_Rare]:[Res_Rare]],MATCH(ROUND(MIN(SUM(CG$4,$O29/1000),SUM($O29,CG$4/1000)),3),CMB[[Cmb_ID]:[Cmb_ID]],0))),-1,-1,0,0)),IF(OR(CG$1,$R29),4,INDEX(CMB[[Cmb_Rare]:[Cmb_Rare]],MATCH(ROUND(MIN(SUM(CG$4,$O29/1000),SUM($O29,CG$4/1000)),3),CMB[[Cmb_ID]:[Cmb_ID]],0))),CHOOSE(AC[[M]:[M]],2,1,1,SUM(AC[[AB]:[DB]])))),""))</f>
        <v/>
      </c>
      <c r="CH29" t="str">
        <f>IF(OR(CH$5="",$S29=""),"",IFERROR(SUM(PRODUCT(INDEX(CMB[[BA_0O]:[BA_2O]],MATCH(ROUND(MIN(SUM(CH$4,$O29/1000),SUM($O29,CH$4/1000)),3),CMB[[Cmb_ID]:[Cmb_ID]],0),SUM(N(CH$1),N($R29),1)),CHOOSE(AC[[M]:[M]],1,1,0,AC[[AB]:[AB]])),PRODUCT(INDEX(CMB[[BD_0O]:[BD_2O]],MATCH(ROUND(MIN(SUM(CH$4,$O29/1000),SUM($O29,CH$4/1000)),3),CMB[[Cmb_ID]:[Cmb_ID]],0),SUM(N(CH$1),N($R29),1)),CHOOSE(AC[[M]:[M]],1,0,1,AC[[DB]:[DB]])),PRODUCT(SUM(ROUND(AVERAGE(VALUE(CH$3),VALUE($P29)),0),CHOOSE(IF(OR(CH$1,$R29),4,INDEX(CMB[[Res_Rare]:[Res_Rare]],MATCH(ROUND(MIN(SUM(CH$4,$O29/1000),SUM($O29,CH$4/1000)),3),CMB[[Cmb_ID]:[Cmb_ID]],0))),-1,-1,0,0)),IF(OR(CH$1,$R29),4,INDEX(CMB[[Cmb_Rare]:[Cmb_Rare]],MATCH(ROUND(MIN(SUM(CH$4,$O29/1000),SUM($O29,CH$4/1000)),3),CMB[[Cmb_ID]:[Cmb_ID]],0))),CHOOSE(AC[[M]:[M]],2,1,1,SUM(AC[[AB]:[DB]])))),""))</f>
        <v/>
      </c>
      <c r="CI29" t="str">
        <f>IF(OR(CI$5="",$S29=""),"",IFERROR(SUM(PRODUCT(INDEX(CMB[[BA_0O]:[BA_2O]],MATCH(ROUND(MIN(SUM(CI$4,$O29/1000),SUM($O29,CI$4/1000)),3),CMB[[Cmb_ID]:[Cmb_ID]],0),SUM(N(CI$1),N($R29),1)),CHOOSE(AC[[M]:[M]],1,1,0,AC[[AB]:[AB]])),PRODUCT(INDEX(CMB[[BD_0O]:[BD_2O]],MATCH(ROUND(MIN(SUM(CI$4,$O29/1000),SUM($O29,CI$4/1000)),3),CMB[[Cmb_ID]:[Cmb_ID]],0),SUM(N(CI$1),N($R29),1)),CHOOSE(AC[[M]:[M]],1,0,1,AC[[DB]:[DB]])),PRODUCT(SUM(ROUND(AVERAGE(VALUE(CI$3),VALUE($P29)),0),CHOOSE(IF(OR(CI$1,$R29),4,INDEX(CMB[[Res_Rare]:[Res_Rare]],MATCH(ROUND(MIN(SUM(CI$4,$O29/1000),SUM($O29,CI$4/1000)),3),CMB[[Cmb_ID]:[Cmb_ID]],0))),-1,-1,0,0)),IF(OR(CI$1,$R29),4,INDEX(CMB[[Cmb_Rare]:[Cmb_Rare]],MATCH(ROUND(MIN(SUM(CI$4,$O29/1000),SUM($O29,CI$4/1000)),3),CMB[[Cmb_ID]:[Cmb_ID]],0))),CHOOSE(AC[[M]:[M]],2,1,1,SUM(AC[[AB]:[DB]])))),""))</f>
        <v/>
      </c>
      <c r="CJ29" t="str">
        <f>IF(OR(CJ$5="",$S29=""),"",IFERROR(SUM(PRODUCT(INDEX(CMB[[BA_0O]:[BA_2O]],MATCH(ROUND(MIN(SUM(CJ$4,$O29/1000),SUM($O29,CJ$4/1000)),3),CMB[[Cmb_ID]:[Cmb_ID]],0),SUM(N(CJ$1),N($R29),1)),CHOOSE(AC[[M]:[M]],1,1,0,AC[[AB]:[AB]])),PRODUCT(INDEX(CMB[[BD_0O]:[BD_2O]],MATCH(ROUND(MIN(SUM(CJ$4,$O29/1000),SUM($O29,CJ$4/1000)),3),CMB[[Cmb_ID]:[Cmb_ID]],0),SUM(N(CJ$1),N($R29),1)),CHOOSE(AC[[M]:[M]],1,0,1,AC[[DB]:[DB]])),PRODUCT(SUM(ROUND(AVERAGE(VALUE(CJ$3),VALUE($P29)),0),CHOOSE(IF(OR(CJ$1,$R29),4,INDEX(CMB[[Res_Rare]:[Res_Rare]],MATCH(ROUND(MIN(SUM(CJ$4,$O29/1000),SUM($O29,CJ$4/1000)),3),CMB[[Cmb_ID]:[Cmb_ID]],0))),-1,-1,0,0)),IF(OR(CJ$1,$R29),4,INDEX(CMB[[Cmb_Rare]:[Cmb_Rare]],MATCH(ROUND(MIN(SUM(CJ$4,$O29/1000),SUM($O29,CJ$4/1000)),3),CMB[[Cmb_ID]:[Cmb_ID]],0))),CHOOSE(AC[[M]:[M]],2,1,1,SUM(AC[[AB]:[DB]])))),""))</f>
        <v/>
      </c>
      <c r="CK29" t="str">
        <f>IF(OR(CK$5="",$S29=""),"",IFERROR(SUM(PRODUCT(INDEX(CMB[[BA_0O]:[BA_2O]],MATCH(ROUND(MIN(SUM(CK$4,$O29/1000),SUM($O29,CK$4/1000)),3),CMB[[Cmb_ID]:[Cmb_ID]],0),SUM(N(CK$1),N($R29),1)),CHOOSE(AC[[M]:[M]],1,1,0,AC[[AB]:[AB]])),PRODUCT(INDEX(CMB[[BD_0O]:[BD_2O]],MATCH(ROUND(MIN(SUM(CK$4,$O29/1000),SUM($O29,CK$4/1000)),3),CMB[[Cmb_ID]:[Cmb_ID]],0),SUM(N(CK$1),N($R29),1)),CHOOSE(AC[[M]:[M]],1,0,1,AC[[DB]:[DB]])),PRODUCT(SUM(ROUND(AVERAGE(VALUE(CK$3),VALUE($P29)),0),CHOOSE(IF(OR(CK$1,$R29),4,INDEX(CMB[[Res_Rare]:[Res_Rare]],MATCH(ROUND(MIN(SUM(CK$4,$O29/1000),SUM($O29,CK$4/1000)),3),CMB[[Cmb_ID]:[Cmb_ID]],0))),-1,-1,0,0)),IF(OR(CK$1,$R29),4,INDEX(CMB[[Cmb_Rare]:[Cmb_Rare]],MATCH(ROUND(MIN(SUM(CK$4,$O29/1000),SUM($O29,CK$4/1000)),3),CMB[[Cmb_ID]:[Cmb_ID]],0))),CHOOSE(AC[[M]:[M]],2,1,1,SUM(AC[[AB]:[DB]])))),""))</f>
        <v/>
      </c>
      <c r="CL29" t="str">
        <f>IF(OR(CL$5="",$S29=""),"",IFERROR(SUM(PRODUCT(INDEX(CMB[[BA_0O]:[BA_2O]],MATCH(ROUND(MIN(SUM(CL$4,$O29/1000),SUM($O29,CL$4/1000)),3),CMB[[Cmb_ID]:[Cmb_ID]],0),SUM(N(CL$1),N($R29),1)),CHOOSE(AC[[M]:[M]],1,1,0,AC[[AB]:[AB]])),PRODUCT(INDEX(CMB[[BD_0O]:[BD_2O]],MATCH(ROUND(MIN(SUM(CL$4,$O29/1000),SUM($O29,CL$4/1000)),3),CMB[[Cmb_ID]:[Cmb_ID]],0),SUM(N(CL$1),N($R29),1)),CHOOSE(AC[[M]:[M]],1,0,1,AC[[DB]:[DB]])),PRODUCT(SUM(ROUND(AVERAGE(VALUE(CL$3),VALUE($P29)),0),CHOOSE(IF(OR(CL$1,$R29),4,INDEX(CMB[[Res_Rare]:[Res_Rare]],MATCH(ROUND(MIN(SUM(CL$4,$O29/1000),SUM($O29,CL$4/1000)),3),CMB[[Cmb_ID]:[Cmb_ID]],0))),-1,-1,0,0)),IF(OR(CL$1,$R29),4,INDEX(CMB[[Cmb_Rare]:[Cmb_Rare]],MATCH(ROUND(MIN(SUM(CL$4,$O29/1000),SUM($O29,CL$4/1000)),3),CMB[[Cmb_ID]:[Cmb_ID]],0))),CHOOSE(AC[[M]:[M]],2,1,1,SUM(AC[[AB]:[DB]])))),""))</f>
        <v/>
      </c>
      <c r="CM29" t="str">
        <f>IF(OR(CM$5="",$S29=""),"",IFERROR(SUM(PRODUCT(INDEX(CMB[[BA_0O]:[BA_2O]],MATCH(ROUND(MIN(SUM(CM$4,$O29/1000),SUM($O29,CM$4/1000)),3),CMB[[Cmb_ID]:[Cmb_ID]],0),SUM(N(CM$1),N($R29),1)),CHOOSE(AC[[M]:[M]],1,1,0,AC[[AB]:[AB]])),PRODUCT(INDEX(CMB[[BD_0O]:[BD_2O]],MATCH(ROUND(MIN(SUM(CM$4,$O29/1000),SUM($O29,CM$4/1000)),3),CMB[[Cmb_ID]:[Cmb_ID]],0),SUM(N(CM$1),N($R29),1)),CHOOSE(AC[[M]:[M]],1,0,1,AC[[DB]:[DB]])),PRODUCT(SUM(ROUND(AVERAGE(VALUE(CM$3),VALUE($P29)),0),CHOOSE(IF(OR(CM$1,$R29),4,INDEX(CMB[[Res_Rare]:[Res_Rare]],MATCH(ROUND(MIN(SUM(CM$4,$O29/1000),SUM($O29,CM$4/1000)),3),CMB[[Cmb_ID]:[Cmb_ID]],0))),-1,-1,0,0)),IF(OR(CM$1,$R29),4,INDEX(CMB[[Cmb_Rare]:[Cmb_Rare]],MATCH(ROUND(MIN(SUM(CM$4,$O29/1000),SUM($O29,CM$4/1000)),3),CMB[[Cmb_ID]:[Cmb_ID]],0))),CHOOSE(AC[[M]:[M]],2,1,1,SUM(AC[[AB]:[DB]])))),""))</f>
        <v/>
      </c>
      <c r="CN29" t="str">
        <f>IF(OR(CN$5="",$S29=""),"",IFERROR(SUM(PRODUCT(INDEX(CMB[[BA_0O]:[BA_2O]],MATCH(ROUND(MIN(SUM(CN$4,$O29/1000),SUM($O29,CN$4/1000)),3),CMB[[Cmb_ID]:[Cmb_ID]],0),SUM(N(CN$1),N($R29),1)),CHOOSE(AC[[M]:[M]],1,1,0,AC[[AB]:[AB]])),PRODUCT(INDEX(CMB[[BD_0O]:[BD_2O]],MATCH(ROUND(MIN(SUM(CN$4,$O29/1000),SUM($O29,CN$4/1000)),3),CMB[[Cmb_ID]:[Cmb_ID]],0),SUM(N(CN$1),N($R29),1)),CHOOSE(AC[[M]:[M]],1,0,1,AC[[DB]:[DB]])),PRODUCT(SUM(ROUND(AVERAGE(VALUE(CN$3),VALUE($P29)),0),CHOOSE(IF(OR(CN$1,$R29),4,INDEX(CMB[[Res_Rare]:[Res_Rare]],MATCH(ROUND(MIN(SUM(CN$4,$O29/1000),SUM($O29,CN$4/1000)),3),CMB[[Cmb_ID]:[Cmb_ID]],0))),-1,-1,0,0)),IF(OR(CN$1,$R29),4,INDEX(CMB[[Cmb_Rare]:[Cmb_Rare]],MATCH(ROUND(MIN(SUM(CN$4,$O29/1000),SUM($O29,CN$4/1000)),3),CMB[[Cmb_ID]:[Cmb_ID]],0))),CHOOSE(AC[[M]:[M]],2,1,1,SUM(AC[[AB]:[DB]])))),""))</f>
        <v/>
      </c>
      <c r="CO29" t="str">
        <f>IF(OR(CO$5="",$S29=""),"",IFERROR(SUM(PRODUCT(INDEX(CMB[[BA_0O]:[BA_2O]],MATCH(ROUND(MIN(SUM(CO$4,$O29/1000),SUM($O29,CO$4/1000)),3),CMB[[Cmb_ID]:[Cmb_ID]],0),SUM(N(CO$1),N($R29),1)),CHOOSE(AC[[M]:[M]],1,1,0,AC[[AB]:[AB]])),PRODUCT(INDEX(CMB[[BD_0O]:[BD_2O]],MATCH(ROUND(MIN(SUM(CO$4,$O29/1000),SUM($O29,CO$4/1000)),3),CMB[[Cmb_ID]:[Cmb_ID]],0),SUM(N(CO$1),N($R29),1)),CHOOSE(AC[[M]:[M]],1,0,1,AC[[DB]:[DB]])),PRODUCT(SUM(ROUND(AVERAGE(VALUE(CO$3),VALUE($P29)),0),CHOOSE(IF(OR(CO$1,$R29),4,INDEX(CMB[[Res_Rare]:[Res_Rare]],MATCH(ROUND(MIN(SUM(CO$4,$O29/1000),SUM($O29,CO$4/1000)),3),CMB[[Cmb_ID]:[Cmb_ID]],0))),-1,-1,0,0)),IF(OR(CO$1,$R29),4,INDEX(CMB[[Cmb_Rare]:[Cmb_Rare]],MATCH(ROUND(MIN(SUM(CO$4,$O29/1000),SUM($O29,CO$4/1000)),3),CMB[[Cmb_ID]:[Cmb_ID]],0))),CHOOSE(AC[[M]:[M]],2,1,1,SUM(AC[[AB]:[DB]])))),""))</f>
        <v/>
      </c>
      <c r="CP29" t="str">
        <f>IF(OR(CP$5="",$S29=""),"",IFERROR(SUM(PRODUCT(INDEX(CMB[[BA_0O]:[BA_2O]],MATCH(ROUND(MIN(SUM(CP$4,$O29/1000),SUM($O29,CP$4/1000)),3),CMB[[Cmb_ID]:[Cmb_ID]],0),SUM(N(CP$1),N($R29),1)),CHOOSE(AC[[M]:[M]],1,1,0,AC[[AB]:[AB]])),PRODUCT(INDEX(CMB[[BD_0O]:[BD_2O]],MATCH(ROUND(MIN(SUM(CP$4,$O29/1000),SUM($O29,CP$4/1000)),3),CMB[[Cmb_ID]:[Cmb_ID]],0),SUM(N(CP$1),N($R29),1)),CHOOSE(AC[[M]:[M]],1,0,1,AC[[DB]:[DB]])),PRODUCT(SUM(ROUND(AVERAGE(VALUE(CP$3),VALUE($P29)),0),CHOOSE(IF(OR(CP$1,$R29),4,INDEX(CMB[[Res_Rare]:[Res_Rare]],MATCH(ROUND(MIN(SUM(CP$4,$O29/1000),SUM($O29,CP$4/1000)),3),CMB[[Cmb_ID]:[Cmb_ID]],0))),-1,-1,0,0)),IF(OR(CP$1,$R29),4,INDEX(CMB[[Cmb_Rare]:[Cmb_Rare]],MATCH(ROUND(MIN(SUM(CP$4,$O29/1000),SUM($O29,CP$4/1000)),3),CMB[[Cmb_ID]:[Cmb_ID]],0))),CHOOSE(AC[[M]:[M]],2,1,1,SUM(AC[[AB]:[DB]])))),""))</f>
        <v/>
      </c>
      <c r="CQ29" t="str">
        <f>IF(OR(CQ$5="",$S29=""),"",IFERROR(SUM(PRODUCT(INDEX(CMB[[BA_0O]:[BA_2O]],MATCH(ROUND(MIN(SUM(CQ$4,$O29/1000),SUM($O29,CQ$4/1000)),3),CMB[[Cmb_ID]:[Cmb_ID]],0),SUM(N(CQ$1),N($R29),1)),CHOOSE(AC[[M]:[M]],1,1,0,AC[[AB]:[AB]])),PRODUCT(INDEX(CMB[[BD_0O]:[BD_2O]],MATCH(ROUND(MIN(SUM(CQ$4,$O29/1000),SUM($O29,CQ$4/1000)),3),CMB[[Cmb_ID]:[Cmb_ID]],0),SUM(N(CQ$1),N($R29),1)),CHOOSE(AC[[M]:[M]],1,0,1,AC[[DB]:[DB]])),PRODUCT(SUM(ROUND(AVERAGE(VALUE(CQ$3),VALUE($P29)),0),CHOOSE(IF(OR(CQ$1,$R29),4,INDEX(CMB[[Res_Rare]:[Res_Rare]],MATCH(ROUND(MIN(SUM(CQ$4,$O29/1000),SUM($O29,CQ$4/1000)),3),CMB[[Cmb_ID]:[Cmb_ID]],0))),-1,-1,0,0)),IF(OR(CQ$1,$R29),4,INDEX(CMB[[Cmb_Rare]:[Cmb_Rare]],MATCH(ROUND(MIN(SUM(CQ$4,$O29/1000),SUM($O29,CQ$4/1000)),3),CMB[[Cmb_ID]:[Cmb_ID]],0))),CHOOSE(AC[[M]:[M]],2,1,1,SUM(AC[[AB]:[DB]])))),""))</f>
        <v/>
      </c>
      <c r="CR29" t="str">
        <f>IF(OR(CR$5="",$S29=""),"",IFERROR(SUM(PRODUCT(INDEX(CMB[[BA_0O]:[BA_2O]],MATCH(ROUND(MIN(SUM(CR$4,$O29/1000),SUM($O29,CR$4/1000)),3),CMB[[Cmb_ID]:[Cmb_ID]],0),SUM(N(CR$1),N($R29),1)),CHOOSE(AC[[M]:[M]],1,1,0,AC[[AB]:[AB]])),PRODUCT(INDEX(CMB[[BD_0O]:[BD_2O]],MATCH(ROUND(MIN(SUM(CR$4,$O29/1000),SUM($O29,CR$4/1000)),3),CMB[[Cmb_ID]:[Cmb_ID]],0),SUM(N(CR$1),N($R29),1)),CHOOSE(AC[[M]:[M]],1,0,1,AC[[DB]:[DB]])),PRODUCT(SUM(ROUND(AVERAGE(VALUE(CR$3),VALUE($P29)),0),CHOOSE(IF(OR(CR$1,$R29),4,INDEX(CMB[[Res_Rare]:[Res_Rare]],MATCH(ROUND(MIN(SUM(CR$4,$O29/1000),SUM($O29,CR$4/1000)),3),CMB[[Cmb_ID]:[Cmb_ID]],0))),-1,-1,0,0)),IF(OR(CR$1,$R29),4,INDEX(CMB[[Cmb_Rare]:[Cmb_Rare]],MATCH(ROUND(MIN(SUM(CR$4,$O29/1000),SUM($O29,CR$4/1000)),3),CMB[[Cmb_ID]:[Cmb_ID]],0))),CHOOSE(AC[[M]:[M]],2,1,1,SUM(AC[[AB]:[DB]])))),""))</f>
        <v/>
      </c>
      <c r="CS29" t="str">
        <f>IF(OR(CS$5="",$S29=""),"",IFERROR(SUM(PRODUCT(INDEX(CMB[[BA_0O]:[BA_2O]],MATCH(ROUND(MIN(SUM(CS$4,$O29/1000),SUM($O29,CS$4/1000)),3),CMB[[Cmb_ID]:[Cmb_ID]],0),SUM(N(CS$1),N($R29),1)),CHOOSE(AC[[M]:[M]],1,1,0,AC[[AB]:[AB]])),PRODUCT(INDEX(CMB[[BD_0O]:[BD_2O]],MATCH(ROUND(MIN(SUM(CS$4,$O29/1000),SUM($O29,CS$4/1000)),3),CMB[[Cmb_ID]:[Cmb_ID]],0),SUM(N(CS$1),N($R29),1)),CHOOSE(AC[[M]:[M]],1,0,1,AC[[DB]:[DB]])),PRODUCT(SUM(ROUND(AVERAGE(VALUE(CS$3),VALUE($P29)),0),CHOOSE(IF(OR(CS$1,$R29),4,INDEX(CMB[[Res_Rare]:[Res_Rare]],MATCH(ROUND(MIN(SUM(CS$4,$O29/1000),SUM($O29,CS$4/1000)),3),CMB[[Cmb_ID]:[Cmb_ID]],0))),-1,-1,0,0)),IF(OR(CS$1,$R29),4,INDEX(CMB[[Cmb_Rare]:[Cmb_Rare]],MATCH(ROUND(MIN(SUM(CS$4,$O29/1000),SUM($O29,CS$4/1000)),3),CMB[[Cmb_ID]:[Cmb_ID]],0))),CHOOSE(AC[[M]:[M]],2,1,1,SUM(AC[[AB]:[DB]])))),""))</f>
        <v/>
      </c>
      <c r="CT29" t="str">
        <f>IF(OR(CT$5="",$S29=""),"",IFERROR(SUM(PRODUCT(INDEX(CMB[[BA_0O]:[BA_2O]],MATCH(ROUND(MIN(SUM(CT$4,$O29/1000),SUM($O29,CT$4/1000)),3),CMB[[Cmb_ID]:[Cmb_ID]],0),SUM(N(CT$1),N($R29),1)),CHOOSE(AC[[M]:[M]],1,1,0,AC[[AB]:[AB]])),PRODUCT(INDEX(CMB[[BD_0O]:[BD_2O]],MATCH(ROUND(MIN(SUM(CT$4,$O29/1000),SUM($O29,CT$4/1000)),3),CMB[[Cmb_ID]:[Cmb_ID]],0),SUM(N(CT$1),N($R29),1)),CHOOSE(AC[[M]:[M]],1,0,1,AC[[DB]:[DB]])),PRODUCT(SUM(ROUND(AVERAGE(VALUE(CT$3),VALUE($P29)),0),CHOOSE(IF(OR(CT$1,$R29),4,INDEX(CMB[[Res_Rare]:[Res_Rare]],MATCH(ROUND(MIN(SUM(CT$4,$O29/1000),SUM($O29,CT$4/1000)),3),CMB[[Cmb_ID]:[Cmb_ID]],0))),-1,-1,0,0)),IF(OR(CT$1,$R29),4,INDEX(CMB[[Cmb_Rare]:[Cmb_Rare]],MATCH(ROUND(MIN(SUM(CT$4,$O29/1000),SUM($O29,CT$4/1000)),3),CMB[[Cmb_ID]:[Cmb_ID]],0))),CHOOSE(AC[[M]:[M]],2,1,1,SUM(AC[[AB]:[DB]])))),""))</f>
        <v/>
      </c>
      <c r="CU29" t="str">
        <f>IF(OR(CU$5="",$S29=""),"",IFERROR(SUM(PRODUCT(INDEX(CMB[[BA_0O]:[BA_2O]],MATCH(ROUND(MIN(SUM(CU$4,$O29/1000),SUM($O29,CU$4/1000)),3),CMB[[Cmb_ID]:[Cmb_ID]],0),SUM(N(CU$1),N($R29),1)),CHOOSE(AC[[M]:[M]],1,1,0,AC[[AB]:[AB]])),PRODUCT(INDEX(CMB[[BD_0O]:[BD_2O]],MATCH(ROUND(MIN(SUM(CU$4,$O29/1000),SUM($O29,CU$4/1000)),3),CMB[[Cmb_ID]:[Cmb_ID]],0),SUM(N(CU$1),N($R29),1)),CHOOSE(AC[[M]:[M]],1,0,1,AC[[DB]:[DB]])),PRODUCT(SUM(ROUND(AVERAGE(VALUE(CU$3),VALUE($P29)),0),CHOOSE(IF(OR(CU$1,$R29),4,INDEX(CMB[[Res_Rare]:[Res_Rare]],MATCH(ROUND(MIN(SUM(CU$4,$O29/1000),SUM($O29,CU$4/1000)),3),CMB[[Cmb_ID]:[Cmb_ID]],0))),-1,-1,0,0)),IF(OR(CU$1,$R29),4,INDEX(CMB[[Cmb_Rare]:[Cmb_Rare]],MATCH(ROUND(MIN(SUM(CU$4,$O29/1000),SUM($O29,CU$4/1000)),3),CMB[[Cmb_ID]:[Cmb_ID]],0))),CHOOSE(AC[[M]:[M]],2,1,1,SUM(AC[[AB]:[DB]])))),""))</f>
        <v/>
      </c>
      <c r="CV29" t="str">
        <f>IF(OR(CV$5="",$S29=""),"",IFERROR(SUM(PRODUCT(INDEX(CMB[[BA_0O]:[BA_2O]],MATCH(ROUND(MIN(SUM(CV$4,$O29/1000),SUM($O29,CV$4/1000)),3),CMB[[Cmb_ID]:[Cmb_ID]],0),SUM(N(CV$1),N($R29),1)),CHOOSE(AC[[M]:[M]],1,1,0,AC[[AB]:[AB]])),PRODUCT(INDEX(CMB[[BD_0O]:[BD_2O]],MATCH(ROUND(MIN(SUM(CV$4,$O29/1000),SUM($O29,CV$4/1000)),3),CMB[[Cmb_ID]:[Cmb_ID]],0),SUM(N(CV$1),N($R29),1)),CHOOSE(AC[[M]:[M]],1,0,1,AC[[DB]:[DB]])),PRODUCT(SUM(ROUND(AVERAGE(VALUE(CV$3),VALUE($P29)),0),CHOOSE(IF(OR(CV$1,$R29),4,INDEX(CMB[[Res_Rare]:[Res_Rare]],MATCH(ROUND(MIN(SUM(CV$4,$O29/1000),SUM($O29,CV$4/1000)),3),CMB[[Cmb_ID]:[Cmb_ID]],0))),-1,-1,0,0)),IF(OR(CV$1,$R29),4,INDEX(CMB[[Cmb_Rare]:[Cmb_Rare]],MATCH(ROUND(MIN(SUM(CV$4,$O29/1000),SUM($O29,CV$4/1000)),3),CMB[[Cmb_ID]:[Cmb_ID]],0))),CHOOSE(AC[[M]:[M]],2,1,1,SUM(AC[[AB]:[DB]])))),""))</f>
        <v/>
      </c>
      <c r="CW29" t="str">
        <f>IF(OR(CW$5="",$S29=""),"",IFERROR(SUM(PRODUCT(INDEX(CMB[[BA_0O]:[BA_2O]],MATCH(ROUND(MIN(SUM(CW$4,$O29/1000),SUM($O29,CW$4/1000)),3),CMB[[Cmb_ID]:[Cmb_ID]],0),SUM(N(CW$1),N($R29),1)),CHOOSE(AC[[M]:[M]],1,1,0,AC[[AB]:[AB]])),PRODUCT(INDEX(CMB[[BD_0O]:[BD_2O]],MATCH(ROUND(MIN(SUM(CW$4,$O29/1000),SUM($O29,CW$4/1000)),3),CMB[[Cmb_ID]:[Cmb_ID]],0),SUM(N(CW$1),N($R29),1)),CHOOSE(AC[[M]:[M]],1,0,1,AC[[DB]:[DB]])),PRODUCT(SUM(ROUND(AVERAGE(VALUE(CW$3),VALUE($P29)),0),CHOOSE(IF(OR(CW$1,$R29),4,INDEX(CMB[[Res_Rare]:[Res_Rare]],MATCH(ROUND(MIN(SUM(CW$4,$O29/1000),SUM($O29,CW$4/1000)),3),CMB[[Cmb_ID]:[Cmb_ID]],0))),-1,-1,0,0)),IF(OR(CW$1,$R29),4,INDEX(CMB[[Cmb_Rare]:[Cmb_Rare]],MATCH(ROUND(MIN(SUM(CW$4,$O29/1000),SUM($O29,CW$4/1000)),3),CMB[[Cmb_ID]:[Cmb_ID]],0))),CHOOSE(AC[[M]:[M]],2,1,1,SUM(AC[[AB]:[DB]])))),""))</f>
        <v/>
      </c>
      <c r="CX29" t="str">
        <f>IF(OR(CX$5="",$S29=""),"",IFERROR(SUM(PRODUCT(INDEX(CMB[[BA_0O]:[BA_2O]],MATCH(ROUND(MIN(SUM(CX$4,$O29/1000),SUM($O29,CX$4/1000)),3),CMB[[Cmb_ID]:[Cmb_ID]],0),SUM(N(CX$1),N($R29),1)),CHOOSE(AC[[M]:[M]],1,1,0,AC[[AB]:[AB]])),PRODUCT(INDEX(CMB[[BD_0O]:[BD_2O]],MATCH(ROUND(MIN(SUM(CX$4,$O29/1000),SUM($O29,CX$4/1000)),3),CMB[[Cmb_ID]:[Cmb_ID]],0),SUM(N(CX$1),N($R29),1)),CHOOSE(AC[[M]:[M]],1,0,1,AC[[DB]:[DB]])),PRODUCT(SUM(ROUND(AVERAGE(VALUE(CX$3),VALUE($P29)),0),CHOOSE(IF(OR(CX$1,$R29),4,INDEX(CMB[[Res_Rare]:[Res_Rare]],MATCH(ROUND(MIN(SUM(CX$4,$O29/1000),SUM($O29,CX$4/1000)),3),CMB[[Cmb_ID]:[Cmb_ID]],0))),-1,-1,0,0)),IF(OR(CX$1,$R29),4,INDEX(CMB[[Cmb_Rare]:[Cmb_Rare]],MATCH(ROUND(MIN(SUM(CX$4,$O29/1000),SUM($O29,CX$4/1000)),3),CMB[[Cmb_ID]:[Cmb_ID]],0))),CHOOSE(AC[[M]:[M]],2,1,1,SUM(AC[[AB]:[DB]])))),""))</f>
        <v/>
      </c>
      <c r="CY29" t="str">
        <f>IF(OR(CY$5="",$S29=""),"",IFERROR(SUM(PRODUCT(INDEX(CMB[[BA_0O]:[BA_2O]],MATCH(ROUND(MIN(SUM(CY$4,$O29/1000),SUM($O29,CY$4/1000)),3),CMB[[Cmb_ID]:[Cmb_ID]],0),SUM(N(CY$1),N($R29),1)),CHOOSE(AC[[M]:[M]],1,1,0,AC[[AB]:[AB]])),PRODUCT(INDEX(CMB[[BD_0O]:[BD_2O]],MATCH(ROUND(MIN(SUM(CY$4,$O29/1000),SUM($O29,CY$4/1000)),3),CMB[[Cmb_ID]:[Cmb_ID]],0),SUM(N(CY$1),N($R29),1)),CHOOSE(AC[[M]:[M]],1,0,1,AC[[DB]:[DB]])),PRODUCT(SUM(ROUND(AVERAGE(VALUE(CY$3),VALUE($P29)),0),CHOOSE(IF(OR(CY$1,$R29),4,INDEX(CMB[[Res_Rare]:[Res_Rare]],MATCH(ROUND(MIN(SUM(CY$4,$O29/1000),SUM($O29,CY$4/1000)),3),CMB[[Cmb_ID]:[Cmb_ID]],0))),-1,-1,0,0)),IF(OR(CY$1,$R29),4,INDEX(CMB[[Cmb_Rare]:[Cmb_Rare]],MATCH(ROUND(MIN(SUM(CY$4,$O29/1000),SUM($O29,CY$4/1000)),3),CMB[[Cmb_ID]:[Cmb_ID]],0))),CHOOSE(AC[[M]:[M]],2,1,1,SUM(AC[[AB]:[DB]])))),""))</f>
        <v/>
      </c>
      <c r="CZ29" t="str">
        <f>IF(OR(CZ$5="",$S29=""),"",IFERROR(SUM(PRODUCT(INDEX(CMB[[BA_0O]:[BA_2O]],MATCH(ROUND(MIN(SUM(CZ$4,$O29/1000),SUM($O29,CZ$4/1000)),3),CMB[[Cmb_ID]:[Cmb_ID]],0),SUM(N(CZ$1),N($R29),1)),CHOOSE(AC[[M]:[M]],1,1,0,AC[[AB]:[AB]])),PRODUCT(INDEX(CMB[[BD_0O]:[BD_2O]],MATCH(ROUND(MIN(SUM(CZ$4,$O29/1000),SUM($O29,CZ$4/1000)),3),CMB[[Cmb_ID]:[Cmb_ID]],0),SUM(N(CZ$1),N($R29),1)),CHOOSE(AC[[M]:[M]],1,0,1,AC[[DB]:[DB]])),PRODUCT(SUM(ROUND(AVERAGE(VALUE(CZ$3),VALUE($P29)),0),CHOOSE(IF(OR(CZ$1,$R29),4,INDEX(CMB[[Res_Rare]:[Res_Rare]],MATCH(ROUND(MIN(SUM(CZ$4,$O29/1000),SUM($O29,CZ$4/1000)),3),CMB[[Cmb_ID]:[Cmb_ID]],0))),-1,-1,0,0)),IF(OR(CZ$1,$R29),4,INDEX(CMB[[Cmb_Rare]:[Cmb_Rare]],MATCH(ROUND(MIN(SUM(CZ$4,$O29/1000),SUM($O29,CZ$4/1000)),3),CMB[[Cmb_ID]:[Cmb_ID]],0))),CHOOSE(AC[[M]:[M]],2,1,1,SUM(AC[[AB]:[DB]])))),""))</f>
        <v/>
      </c>
      <c r="DA29" t="str">
        <f>IF(OR(DA$5="",$S29=""),"",IFERROR(SUM(PRODUCT(INDEX(CMB[[BA_0O]:[BA_2O]],MATCH(ROUND(MIN(SUM(DA$4,$O29/1000),SUM($O29,DA$4/1000)),3),CMB[[Cmb_ID]:[Cmb_ID]],0),SUM(N(DA$1),N($R29),1)),CHOOSE(AC[[M]:[M]],1,1,0,AC[[AB]:[AB]])),PRODUCT(INDEX(CMB[[BD_0O]:[BD_2O]],MATCH(ROUND(MIN(SUM(DA$4,$O29/1000),SUM($O29,DA$4/1000)),3),CMB[[Cmb_ID]:[Cmb_ID]],0),SUM(N(DA$1),N($R29),1)),CHOOSE(AC[[M]:[M]],1,0,1,AC[[DB]:[DB]])),PRODUCT(SUM(ROUND(AVERAGE(VALUE(DA$3),VALUE($P29)),0),CHOOSE(IF(OR(DA$1,$R29),4,INDEX(CMB[[Res_Rare]:[Res_Rare]],MATCH(ROUND(MIN(SUM(DA$4,$O29/1000),SUM($O29,DA$4/1000)),3),CMB[[Cmb_ID]:[Cmb_ID]],0))),-1,-1,0,0)),IF(OR(DA$1,$R29),4,INDEX(CMB[[Cmb_Rare]:[Cmb_Rare]],MATCH(ROUND(MIN(SUM(DA$4,$O29/1000),SUM($O29,DA$4/1000)),3),CMB[[Cmb_ID]:[Cmb_ID]],0))),CHOOSE(AC[[M]:[M]],2,1,1,SUM(AC[[AB]:[DB]])))),""))</f>
        <v/>
      </c>
      <c r="DB29" t="str">
        <f>IF(OR(DB$5="",$S29=""),"",IFERROR(SUM(PRODUCT(INDEX(CMB[[BA_0O]:[BA_2O]],MATCH(ROUND(MIN(SUM(DB$4,$O29/1000),SUM($O29,DB$4/1000)),3),CMB[[Cmb_ID]:[Cmb_ID]],0),SUM(N(DB$1),N($R29),1)),CHOOSE(AC[[M]:[M]],1,1,0,AC[[AB]:[AB]])),PRODUCT(INDEX(CMB[[BD_0O]:[BD_2O]],MATCH(ROUND(MIN(SUM(DB$4,$O29/1000),SUM($O29,DB$4/1000)),3),CMB[[Cmb_ID]:[Cmb_ID]],0),SUM(N(DB$1),N($R29),1)),CHOOSE(AC[[M]:[M]],1,0,1,AC[[DB]:[DB]])),PRODUCT(SUM(ROUND(AVERAGE(VALUE(DB$3),VALUE($P29)),0),CHOOSE(IF(OR(DB$1,$R29),4,INDEX(CMB[[Res_Rare]:[Res_Rare]],MATCH(ROUND(MIN(SUM(DB$4,$O29/1000),SUM($O29,DB$4/1000)),3),CMB[[Cmb_ID]:[Cmb_ID]],0))),-1,-1,0,0)),IF(OR(DB$1,$R29),4,INDEX(CMB[[Cmb_Rare]:[Cmb_Rare]],MATCH(ROUND(MIN(SUM(DB$4,$O29/1000),SUM($O29,DB$4/1000)),3),CMB[[Cmb_ID]:[Cmb_ID]],0))),CHOOSE(AC[[M]:[M]],2,1,1,SUM(AC[[AB]:[DB]])))),""))</f>
        <v/>
      </c>
      <c r="DC29" t="str">
        <f>IF(OR(DC$5="",$S29=""),"",IFERROR(SUM(PRODUCT(INDEX(CMB[[BA_0O]:[BA_2O]],MATCH(ROUND(MIN(SUM(DC$4,$O29/1000),SUM($O29,DC$4/1000)),3),CMB[[Cmb_ID]:[Cmb_ID]],0),SUM(N(DC$1),N($R29),1)),CHOOSE(AC[[M]:[M]],1,1,0,AC[[AB]:[AB]])),PRODUCT(INDEX(CMB[[BD_0O]:[BD_2O]],MATCH(ROUND(MIN(SUM(DC$4,$O29/1000),SUM($O29,DC$4/1000)),3),CMB[[Cmb_ID]:[Cmb_ID]],0),SUM(N(DC$1),N($R29),1)),CHOOSE(AC[[M]:[M]],1,0,1,AC[[DB]:[DB]])),PRODUCT(SUM(ROUND(AVERAGE(VALUE(DC$3),VALUE($P29)),0),CHOOSE(IF(OR(DC$1,$R29),4,INDEX(CMB[[Res_Rare]:[Res_Rare]],MATCH(ROUND(MIN(SUM(DC$4,$O29/1000),SUM($O29,DC$4/1000)),3),CMB[[Cmb_ID]:[Cmb_ID]],0))),-1,-1,0,0)),IF(OR(DC$1,$R29),4,INDEX(CMB[[Cmb_Rare]:[Cmb_Rare]],MATCH(ROUND(MIN(SUM(DC$4,$O29/1000),SUM($O29,DC$4/1000)),3),CMB[[Cmb_ID]:[Cmb_ID]],0))),CHOOSE(AC[[M]:[M]],2,1,1,SUM(AC[[AB]:[DB]])))),""))</f>
        <v/>
      </c>
      <c r="DD29" t="str">
        <f>IF(OR(DD$5="",$S29=""),"",IFERROR(SUM(PRODUCT(INDEX(CMB[[BA_0O]:[BA_2O]],MATCH(ROUND(MIN(SUM(DD$4,$O29/1000),SUM($O29,DD$4/1000)),3),CMB[[Cmb_ID]:[Cmb_ID]],0),SUM(N(DD$1),N($R29),1)),CHOOSE(AC[[M]:[M]],1,1,0,AC[[AB]:[AB]])),PRODUCT(INDEX(CMB[[BD_0O]:[BD_2O]],MATCH(ROUND(MIN(SUM(DD$4,$O29/1000),SUM($O29,DD$4/1000)),3),CMB[[Cmb_ID]:[Cmb_ID]],0),SUM(N(DD$1),N($R29),1)),CHOOSE(AC[[M]:[M]],1,0,1,AC[[DB]:[DB]])),PRODUCT(SUM(ROUND(AVERAGE(VALUE(DD$3),VALUE($P29)),0),CHOOSE(IF(OR(DD$1,$R29),4,INDEX(CMB[[Res_Rare]:[Res_Rare]],MATCH(ROUND(MIN(SUM(DD$4,$O29/1000),SUM($O29,DD$4/1000)),3),CMB[[Cmb_ID]:[Cmb_ID]],0))),-1,-1,0,0)),IF(OR(DD$1,$R29),4,INDEX(CMB[[Cmb_Rare]:[Cmb_Rare]],MATCH(ROUND(MIN(SUM(DD$4,$O29/1000),SUM($O29,DD$4/1000)),3),CMB[[Cmb_ID]:[Cmb_ID]],0))),CHOOSE(AC[[M]:[M]],2,1,1,SUM(AC[[AB]:[DB]])))),""))</f>
        <v/>
      </c>
      <c r="DE29" t="str">
        <f>IF(OR(DE$5="",$S29=""),"",IFERROR(SUM(PRODUCT(INDEX(CMB[[BA_0O]:[BA_2O]],MATCH(ROUND(MIN(SUM(DE$4,$O29/1000),SUM($O29,DE$4/1000)),3),CMB[[Cmb_ID]:[Cmb_ID]],0),SUM(N(DE$1),N($R29),1)),CHOOSE(AC[[M]:[M]],1,1,0,AC[[AB]:[AB]])),PRODUCT(INDEX(CMB[[BD_0O]:[BD_2O]],MATCH(ROUND(MIN(SUM(DE$4,$O29/1000),SUM($O29,DE$4/1000)),3),CMB[[Cmb_ID]:[Cmb_ID]],0),SUM(N(DE$1),N($R29),1)),CHOOSE(AC[[M]:[M]],1,0,1,AC[[DB]:[DB]])),PRODUCT(SUM(ROUND(AVERAGE(VALUE(DE$3),VALUE($P29)),0),CHOOSE(IF(OR(DE$1,$R29),4,INDEX(CMB[[Res_Rare]:[Res_Rare]],MATCH(ROUND(MIN(SUM(DE$4,$O29/1000),SUM($O29,DE$4/1000)),3),CMB[[Cmb_ID]:[Cmb_ID]],0))),-1,-1,0,0)),IF(OR(DE$1,$R29),4,INDEX(CMB[[Cmb_Rare]:[Cmb_Rare]],MATCH(ROUND(MIN(SUM(DE$4,$O29/1000),SUM($O29,DE$4/1000)),3),CMB[[Cmb_ID]:[Cmb_ID]],0))),CHOOSE(AC[[M]:[M]],2,1,1,SUM(AC[[AB]:[DB]])))),""))</f>
        <v/>
      </c>
      <c r="DF29" t="str">
        <f>IF(OR(DF$5="",$S29=""),"",IFERROR(SUM(PRODUCT(INDEX(CMB[[BA_0O]:[BA_2O]],MATCH(ROUND(MIN(SUM(DF$4,$O29/1000),SUM($O29,DF$4/1000)),3),CMB[[Cmb_ID]:[Cmb_ID]],0),SUM(N(DF$1),N($R29),1)),CHOOSE(AC[[M]:[M]],1,1,0,AC[[AB]:[AB]])),PRODUCT(INDEX(CMB[[BD_0O]:[BD_2O]],MATCH(ROUND(MIN(SUM(DF$4,$O29/1000),SUM($O29,DF$4/1000)),3),CMB[[Cmb_ID]:[Cmb_ID]],0),SUM(N(DF$1),N($R29),1)),CHOOSE(AC[[M]:[M]],1,0,1,AC[[DB]:[DB]])),PRODUCT(SUM(ROUND(AVERAGE(VALUE(DF$3),VALUE($P29)),0),CHOOSE(IF(OR(DF$1,$R29),4,INDEX(CMB[[Res_Rare]:[Res_Rare]],MATCH(ROUND(MIN(SUM(DF$4,$O29/1000),SUM($O29,DF$4/1000)),3),CMB[[Cmb_ID]:[Cmb_ID]],0))),-1,-1,0,0)),IF(OR(DF$1,$R29),4,INDEX(CMB[[Cmb_Rare]:[Cmb_Rare]],MATCH(ROUND(MIN(SUM(DF$4,$O29/1000),SUM($O29,DF$4/1000)),3),CMB[[Cmb_ID]:[Cmb_ID]],0))),CHOOSE(AC[[M]:[M]],2,1,1,SUM(AC[[AB]:[DB]])))),""))</f>
        <v/>
      </c>
      <c r="DG29" t="str">
        <f>IF(OR(DG$5="",$S29=""),"",IFERROR(SUM(PRODUCT(INDEX(CMB[[BA_0O]:[BA_2O]],MATCH(ROUND(MIN(SUM(DG$4,$O29/1000),SUM($O29,DG$4/1000)),3),CMB[[Cmb_ID]:[Cmb_ID]],0),SUM(N(DG$1),N($R29),1)),CHOOSE(AC[[M]:[M]],1,1,0,AC[[AB]:[AB]])),PRODUCT(INDEX(CMB[[BD_0O]:[BD_2O]],MATCH(ROUND(MIN(SUM(DG$4,$O29/1000),SUM($O29,DG$4/1000)),3),CMB[[Cmb_ID]:[Cmb_ID]],0),SUM(N(DG$1),N($R29),1)),CHOOSE(AC[[M]:[M]],1,0,1,AC[[DB]:[DB]])),PRODUCT(SUM(ROUND(AVERAGE(VALUE(DG$3),VALUE($P29)),0),CHOOSE(IF(OR(DG$1,$R29),4,INDEX(CMB[[Res_Rare]:[Res_Rare]],MATCH(ROUND(MIN(SUM(DG$4,$O29/1000),SUM($O29,DG$4/1000)),3),CMB[[Cmb_ID]:[Cmb_ID]],0))),-1,-1,0,0)),IF(OR(DG$1,$R29),4,INDEX(CMB[[Cmb_Rare]:[Cmb_Rare]],MATCH(ROUND(MIN(SUM(DG$4,$O29/1000),SUM($O29,DG$4/1000)),3),CMB[[Cmb_ID]:[Cmb_ID]],0))),CHOOSE(AC[[M]:[M]],2,1,1,SUM(AC[[AB]:[DB]])))),""))</f>
        <v/>
      </c>
      <c r="DH29" t="str">
        <f>IF(OR(DH$5="",$S29=""),"",IFERROR(SUM(PRODUCT(INDEX(CMB[[BA_0O]:[BA_2O]],MATCH(ROUND(MIN(SUM(DH$4,$O29/1000),SUM($O29,DH$4/1000)),3),CMB[[Cmb_ID]:[Cmb_ID]],0),SUM(N(DH$1),N($R29),1)),CHOOSE(AC[[M]:[M]],1,1,0,AC[[AB]:[AB]])),PRODUCT(INDEX(CMB[[BD_0O]:[BD_2O]],MATCH(ROUND(MIN(SUM(DH$4,$O29/1000),SUM($O29,DH$4/1000)),3),CMB[[Cmb_ID]:[Cmb_ID]],0),SUM(N(DH$1),N($R29),1)),CHOOSE(AC[[M]:[M]],1,0,1,AC[[DB]:[DB]])),PRODUCT(SUM(ROUND(AVERAGE(VALUE(DH$3),VALUE($P29)),0),CHOOSE(IF(OR(DH$1,$R29),4,INDEX(CMB[[Res_Rare]:[Res_Rare]],MATCH(ROUND(MIN(SUM(DH$4,$O29/1000),SUM($O29,DH$4/1000)),3),CMB[[Cmb_ID]:[Cmb_ID]],0))),-1,-1,0,0)),IF(OR(DH$1,$R29),4,INDEX(CMB[[Cmb_Rare]:[Cmb_Rare]],MATCH(ROUND(MIN(SUM(DH$4,$O29/1000),SUM($O29,DH$4/1000)),3),CMB[[Cmb_ID]:[Cmb_ID]],0))),CHOOSE(AC[[M]:[M]],2,1,1,SUM(AC[[AB]:[DB]])))),""))</f>
        <v/>
      </c>
      <c r="DI29" t="str">
        <f>IF(OR(DI$5="",$S29=""),"",IFERROR(SUM(PRODUCT(INDEX(CMB[[BA_0O]:[BA_2O]],MATCH(ROUND(MIN(SUM(DI$4,$O29/1000),SUM($O29,DI$4/1000)),3),CMB[[Cmb_ID]:[Cmb_ID]],0),SUM(N(DI$1),N($R29),1)),CHOOSE(AC[[M]:[M]],1,1,0,AC[[AB]:[AB]])),PRODUCT(INDEX(CMB[[BD_0O]:[BD_2O]],MATCH(ROUND(MIN(SUM(DI$4,$O29/1000),SUM($O29,DI$4/1000)),3),CMB[[Cmb_ID]:[Cmb_ID]],0),SUM(N(DI$1),N($R29),1)),CHOOSE(AC[[M]:[M]],1,0,1,AC[[DB]:[DB]])),PRODUCT(SUM(ROUND(AVERAGE(VALUE(DI$3),VALUE($P29)),0),CHOOSE(IF(OR(DI$1,$R29),4,INDEX(CMB[[Res_Rare]:[Res_Rare]],MATCH(ROUND(MIN(SUM(DI$4,$O29/1000),SUM($O29,DI$4/1000)),3),CMB[[Cmb_ID]:[Cmb_ID]],0))),-1,-1,0,0)),IF(OR(DI$1,$R29),4,INDEX(CMB[[Cmb_Rare]:[Cmb_Rare]],MATCH(ROUND(MIN(SUM(DI$4,$O29/1000),SUM($O29,DI$4/1000)),3),CMB[[Cmb_ID]:[Cmb_ID]],0))),CHOOSE(AC[[M]:[M]],2,1,1,SUM(AC[[AB]:[DB]])))),""))</f>
        <v/>
      </c>
      <c r="DJ29" t="str">
        <f>IF(OR(DJ$5="",$S29=""),"",IFERROR(SUM(PRODUCT(INDEX(CMB[[BA_0O]:[BA_2O]],MATCH(ROUND(MIN(SUM(DJ$4,$O29/1000),SUM($O29,DJ$4/1000)),3),CMB[[Cmb_ID]:[Cmb_ID]],0),SUM(N(DJ$1),N($R29),1)),CHOOSE(AC[[M]:[M]],1,1,0,AC[[AB]:[AB]])),PRODUCT(INDEX(CMB[[BD_0O]:[BD_2O]],MATCH(ROUND(MIN(SUM(DJ$4,$O29/1000),SUM($O29,DJ$4/1000)),3),CMB[[Cmb_ID]:[Cmb_ID]],0),SUM(N(DJ$1),N($R29),1)),CHOOSE(AC[[M]:[M]],1,0,1,AC[[DB]:[DB]])),PRODUCT(SUM(ROUND(AVERAGE(VALUE(DJ$3),VALUE($P29)),0),CHOOSE(IF(OR(DJ$1,$R29),4,INDEX(CMB[[Res_Rare]:[Res_Rare]],MATCH(ROUND(MIN(SUM(DJ$4,$O29/1000),SUM($O29,DJ$4/1000)),3),CMB[[Cmb_ID]:[Cmb_ID]],0))),-1,-1,0,0)),IF(OR(DJ$1,$R29),4,INDEX(CMB[[Cmb_Rare]:[Cmb_Rare]],MATCH(ROUND(MIN(SUM(DJ$4,$O29/1000),SUM($O29,DJ$4/1000)),3),CMB[[Cmb_ID]:[Cmb_ID]],0))),CHOOSE(AC[[M]:[M]],2,1,1,SUM(AC[[AB]:[DB]])))),""))</f>
        <v/>
      </c>
      <c r="DK29" t="str">
        <f>IF(OR(DK$5="",$S29=""),"",IFERROR(SUM(PRODUCT(INDEX(CMB[[BA_0O]:[BA_2O]],MATCH(ROUND(MIN(SUM(DK$4,$O29/1000),SUM($O29,DK$4/1000)),3),CMB[[Cmb_ID]:[Cmb_ID]],0),SUM(N(DK$1),N($R29),1)),CHOOSE(AC[[M]:[M]],1,1,0,AC[[AB]:[AB]])),PRODUCT(INDEX(CMB[[BD_0O]:[BD_2O]],MATCH(ROUND(MIN(SUM(DK$4,$O29/1000),SUM($O29,DK$4/1000)),3),CMB[[Cmb_ID]:[Cmb_ID]],0),SUM(N(DK$1),N($R29),1)),CHOOSE(AC[[M]:[M]],1,0,1,AC[[DB]:[DB]])),PRODUCT(SUM(ROUND(AVERAGE(VALUE(DK$3),VALUE($P29)),0),CHOOSE(IF(OR(DK$1,$R29),4,INDEX(CMB[[Res_Rare]:[Res_Rare]],MATCH(ROUND(MIN(SUM(DK$4,$O29/1000),SUM($O29,DK$4/1000)),3),CMB[[Cmb_ID]:[Cmb_ID]],0))),-1,-1,0,0)),IF(OR(DK$1,$R29),4,INDEX(CMB[[Cmb_Rare]:[Cmb_Rare]],MATCH(ROUND(MIN(SUM(DK$4,$O29/1000),SUM($O29,DK$4/1000)),3),CMB[[Cmb_ID]:[Cmb_ID]],0))),CHOOSE(AC[[M]:[M]],2,1,1,SUM(AC[[AB]:[DB]])))),""))</f>
        <v/>
      </c>
      <c r="DL29" t="str">
        <f>IF(OR(DL$5="",$S29=""),"",IFERROR(SUM(PRODUCT(INDEX(CMB[[BA_0O]:[BA_2O]],MATCH(ROUND(MIN(SUM(DL$4,$O29/1000),SUM($O29,DL$4/1000)),3),CMB[[Cmb_ID]:[Cmb_ID]],0),SUM(N(DL$1),N($R29),1)),CHOOSE(AC[[M]:[M]],1,1,0,AC[[AB]:[AB]])),PRODUCT(INDEX(CMB[[BD_0O]:[BD_2O]],MATCH(ROUND(MIN(SUM(DL$4,$O29/1000),SUM($O29,DL$4/1000)),3),CMB[[Cmb_ID]:[Cmb_ID]],0),SUM(N(DL$1),N($R29),1)),CHOOSE(AC[[M]:[M]],1,0,1,AC[[DB]:[DB]])),PRODUCT(SUM(ROUND(AVERAGE(VALUE(DL$3),VALUE($P29)),0),CHOOSE(IF(OR(DL$1,$R29),4,INDEX(CMB[[Res_Rare]:[Res_Rare]],MATCH(ROUND(MIN(SUM(DL$4,$O29/1000),SUM($O29,DL$4/1000)),3),CMB[[Cmb_ID]:[Cmb_ID]],0))),-1,-1,0,0)),IF(OR(DL$1,$R29),4,INDEX(CMB[[Cmb_Rare]:[Cmb_Rare]],MATCH(ROUND(MIN(SUM(DL$4,$O29/1000),SUM($O29,DL$4/1000)),3),CMB[[Cmb_ID]:[Cmb_ID]],0))),CHOOSE(AC[[M]:[M]],2,1,1,SUM(AC[[AB]:[DB]])))),""))</f>
        <v/>
      </c>
      <c r="DM29" t="str">
        <f>IF(OR(DM$5="",$S29=""),"",IFERROR(SUM(PRODUCT(INDEX(CMB[[BA_0O]:[BA_2O]],MATCH(ROUND(MIN(SUM(DM$4,$O29/1000),SUM($O29,DM$4/1000)),3),CMB[[Cmb_ID]:[Cmb_ID]],0),SUM(N(DM$1),N($R29),1)),CHOOSE(AC[[M]:[M]],1,1,0,AC[[AB]:[AB]])),PRODUCT(INDEX(CMB[[BD_0O]:[BD_2O]],MATCH(ROUND(MIN(SUM(DM$4,$O29/1000),SUM($O29,DM$4/1000)),3),CMB[[Cmb_ID]:[Cmb_ID]],0),SUM(N(DM$1),N($R29),1)),CHOOSE(AC[[M]:[M]],1,0,1,AC[[DB]:[DB]])),PRODUCT(SUM(ROUND(AVERAGE(VALUE(DM$3),VALUE($P29)),0),CHOOSE(IF(OR(DM$1,$R29),4,INDEX(CMB[[Res_Rare]:[Res_Rare]],MATCH(ROUND(MIN(SUM(DM$4,$O29/1000),SUM($O29,DM$4/1000)),3),CMB[[Cmb_ID]:[Cmb_ID]],0))),-1,-1,0,0)),IF(OR(DM$1,$R29),4,INDEX(CMB[[Cmb_Rare]:[Cmb_Rare]],MATCH(ROUND(MIN(SUM(DM$4,$O29/1000),SUM($O29,DM$4/1000)),3),CMB[[Cmb_ID]:[Cmb_ID]],0))),CHOOSE(AC[[M]:[M]],2,1,1,SUM(AC[[AB]:[DB]])))),""))</f>
        <v/>
      </c>
      <c r="DN29" t="str">
        <f>IF(OR(DN$5="",$S29=""),"",IFERROR(SUM(PRODUCT(INDEX(CMB[[BA_0O]:[BA_2O]],MATCH(ROUND(MIN(SUM(DN$4,$O29/1000),SUM($O29,DN$4/1000)),3),CMB[[Cmb_ID]:[Cmb_ID]],0),SUM(N(DN$1),N($R29),1)),CHOOSE(AC[[M]:[M]],1,1,0,AC[[AB]:[AB]])),PRODUCT(INDEX(CMB[[BD_0O]:[BD_2O]],MATCH(ROUND(MIN(SUM(DN$4,$O29/1000),SUM($O29,DN$4/1000)),3),CMB[[Cmb_ID]:[Cmb_ID]],0),SUM(N(DN$1),N($R29),1)),CHOOSE(AC[[M]:[M]],1,0,1,AC[[DB]:[DB]])),PRODUCT(SUM(ROUND(AVERAGE(VALUE(DN$3),VALUE($P29)),0),CHOOSE(IF(OR(DN$1,$R29),4,INDEX(CMB[[Res_Rare]:[Res_Rare]],MATCH(ROUND(MIN(SUM(DN$4,$O29/1000),SUM($O29,DN$4/1000)),3),CMB[[Cmb_ID]:[Cmb_ID]],0))),-1,-1,0,0)),IF(OR(DN$1,$R29),4,INDEX(CMB[[Cmb_Rare]:[Cmb_Rare]],MATCH(ROUND(MIN(SUM(DN$4,$O29/1000),SUM($O29,DN$4/1000)),3),CMB[[Cmb_ID]:[Cmb_ID]],0))),CHOOSE(AC[[M]:[M]],2,1,1,SUM(AC[[AB]:[DB]])))),""))</f>
        <v/>
      </c>
      <c r="DO29" t="str">
        <f>IF(OR(DO$5="",$S29=""),"",IFERROR(SUM(PRODUCT(INDEX(CMB[[BA_0O]:[BA_2O]],MATCH(ROUND(MIN(SUM(DO$4,$O29/1000),SUM($O29,DO$4/1000)),3),CMB[[Cmb_ID]:[Cmb_ID]],0),SUM(N(DO$1),N($R29),1)),CHOOSE(AC[[M]:[M]],1,1,0,AC[[AB]:[AB]])),PRODUCT(INDEX(CMB[[BD_0O]:[BD_2O]],MATCH(ROUND(MIN(SUM(DO$4,$O29/1000),SUM($O29,DO$4/1000)),3),CMB[[Cmb_ID]:[Cmb_ID]],0),SUM(N(DO$1),N($R29),1)),CHOOSE(AC[[M]:[M]],1,0,1,AC[[DB]:[DB]])),PRODUCT(SUM(ROUND(AVERAGE(VALUE(DO$3),VALUE($P29)),0),CHOOSE(IF(OR(DO$1,$R29),4,INDEX(CMB[[Res_Rare]:[Res_Rare]],MATCH(ROUND(MIN(SUM(DO$4,$O29/1000),SUM($O29,DO$4/1000)),3),CMB[[Cmb_ID]:[Cmb_ID]],0))),-1,-1,0,0)),IF(OR(DO$1,$R29),4,INDEX(CMB[[Cmb_Rare]:[Cmb_Rare]],MATCH(ROUND(MIN(SUM(DO$4,$O29/1000),SUM($O29,DO$4/1000)),3),CMB[[Cmb_ID]:[Cmb_ID]],0))),CHOOSE(AC[[M]:[M]],2,1,1,SUM(AC[[AB]:[DB]])))),""))</f>
        <v/>
      </c>
      <c r="DP29" t="str">
        <f>IF(OR(DP$5="",$S29=""),"",IFERROR(SUM(PRODUCT(INDEX(CMB[[BA_0O]:[BA_2O]],MATCH(ROUND(MIN(SUM(DP$4,$O29/1000),SUM($O29,DP$4/1000)),3),CMB[[Cmb_ID]:[Cmb_ID]],0),SUM(N(DP$1),N($R29),1)),CHOOSE(AC[[M]:[M]],1,1,0,AC[[AB]:[AB]])),PRODUCT(INDEX(CMB[[BD_0O]:[BD_2O]],MATCH(ROUND(MIN(SUM(DP$4,$O29/1000),SUM($O29,DP$4/1000)),3),CMB[[Cmb_ID]:[Cmb_ID]],0),SUM(N(DP$1),N($R29),1)),CHOOSE(AC[[M]:[M]],1,0,1,AC[[DB]:[DB]])),PRODUCT(SUM(ROUND(AVERAGE(VALUE(DP$3),VALUE($P29)),0),CHOOSE(IF(OR(DP$1,$R29),4,INDEX(CMB[[Res_Rare]:[Res_Rare]],MATCH(ROUND(MIN(SUM(DP$4,$O29/1000),SUM($O29,DP$4/1000)),3),CMB[[Cmb_ID]:[Cmb_ID]],0))),-1,-1,0,0)),IF(OR(DP$1,$R29),4,INDEX(CMB[[Cmb_Rare]:[Cmb_Rare]],MATCH(ROUND(MIN(SUM(DP$4,$O29/1000),SUM($O29,DP$4/1000)),3),CMB[[Cmb_ID]:[Cmb_ID]],0))),CHOOSE(AC[[M]:[M]],2,1,1,SUM(AC[[AB]:[DB]])))),""))</f>
        <v/>
      </c>
      <c r="DQ29" t="str">
        <f>IF(OR(DQ$5="",$S29=""),"",IFERROR(SUM(PRODUCT(INDEX(CMB[[BA_0O]:[BA_2O]],MATCH(ROUND(MIN(SUM(DQ$4,$O29/1000),SUM($O29,DQ$4/1000)),3),CMB[[Cmb_ID]:[Cmb_ID]],0),SUM(N(DQ$1),N($R29),1)),CHOOSE(AC[[M]:[M]],1,1,0,AC[[AB]:[AB]])),PRODUCT(INDEX(CMB[[BD_0O]:[BD_2O]],MATCH(ROUND(MIN(SUM(DQ$4,$O29/1000),SUM($O29,DQ$4/1000)),3),CMB[[Cmb_ID]:[Cmb_ID]],0),SUM(N(DQ$1),N($R29),1)),CHOOSE(AC[[M]:[M]],1,0,1,AC[[DB]:[DB]])),PRODUCT(SUM(ROUND(AVERAGE(VALUE(DQ$3),VALUE($P29)),0),CHOOSE(IF(OR(DQ$1,$R29),4,INDEX(CMB[[Res_Rare]:[Res_Rare]],MATCH(ROUND(MIN(SUM(DQ$4,$O29/1000),SUM($O29,DQ$4/1000)),3),CMB[[Cmb_ID]:[Cmb_ID]],0))),-1,-1,0,0)),IF(OR(DQ$1,$R29),4,INDEX(CMB[[Cmb_Rare]:[Cmb_Rare]],MATCH(ROUND(MIN(SUM(DQ$4,$O29/1000),SUM($O29,DQ$4/1000)),3),CMB[[Cmb_ID]:[Cmb_ID]],0))),CHOOSE(AC[[M]:[M]],2,1,1,SUM(AC[[AB]:[DB]])))),""))</f>
        <v/>
      </c>
      <c r="DR29" t="str">
        <f>IF(OR(DR$5="",$S29=""),"",IFERROR(SUM(PRODUCT(INDEX(CMB[[BA_0O]:[BA_2O]],MATCH(ROUND(MIN(SUM(DR$4,$O29/1000),SUM($O29,DR$4/1000)),3),CMB[[Cmb_ID]:[Cmb_ID]],0),SUM(N(DR$1),N($R29),1)),CHOOSE(AC[[M]:[M]],1,1,0,AC[[AB]:[AB]])),PRODUCT(INDEX(CMB[[BD_0O]:[BD_2O]],MATCH(ROUND(MIN(SUM(DR$4,$O29/1000),SUM($O29,DR$4/1000)),3),CMB[[Cmb_ID]:[Cmb_ID]],0),SUM(N(DR$1),N($R29),1)),CHOOSE(AC[[M]:[M]],1,0,1,AC[[DB]:[DB]])),PRODUCT(SUM(ROUND(AVERAGE(VALUE(DR$3),VALUE($P29)),0),CHOOSE(IF(OR(DR$1,$R29),4,INDEX(CMB[[Res_Rare]:[Res_Rare]],MATCH(ROUND(MIN(SUM(DR$4,$O29/1000),SUM($O29,DR$4/1000)),3),CMB[[Cmb_ID]:[Cmb_ID]],0))),-1,-1,0,0)),IF(OR(DR$1,$R29),4,INDEX(CMB[[Cmb_Rare]:[Cmb_Rare]],MATCH(ROUND(MIN(SUM(DR$4,$O29/1000),SUM($O29,DR$4/1000)),3),CMB[[Cmb_ID]:[Cmb_ID]],0))),CHOOSE(AC[[M]:[M]],2,1,1,SUM(AC[[AB]:[DB]])))),""))</f>
        <v/>
      </c>
      <c r="DS29" t="str">
        <f>IF(OR(DS$5="",$S29=""),"",IFERROR(SUM(PRODUCT(INDEX(CMB[[BA_0O]:[BA_2O]],MATCH(ROUND(MIN(SUM(DS$4,$O29/1000),SUM($O29,DS$4/1000)),3),CMB[[Cmb_ID]:[Cmb_ID]],0),SUM(N(DS$1),N($R29),1)),CHOOSE(AC[[M]:[M]],1,1,0,AC[[AB]:[AB]])),PRODUCT(INDEX(CMB[[BD_0O]:[BD_2O]],MATCH(ROUND(MIN(SUM(DS$4,$O29/1000),SUM($O29,DS$4/1000)),3),CMB[[Cmb_ID]:[Cmb_ID]],0),SUM(N(DS$1),N($R29),1)),CHOOSE(AC[[M]:[M]],1,0,1,AC[[DB]:[DB]])),PRODUCT(SUM(ROUND(AVERAGE(VALUE(DS$3),VALUE($P29)),0),CHOOSE(IF(OR(DS$1,$R29),4,INDEX(CMB[[Res_Rare]:[Res_Rare]],MATCH(ROUND(MIN(SUM(DS$4,$O29/1000),SUM($O29,DS$4/1000)),3),CMB[[Cmb_ID]:[Cmb_ID]],0))),-1,-1,0,0)),IF(OR(DS$1,$R29),4,INDEX(CMB[[Cmb_Rare]:[Cmb_Rare]],MATCH(ROUND(MIN(SUM(DS$4,$O29/1000),SUM($O29,DS$4/1000)),3),CMB[[Cmb_ID]:[Cmb_ID]],0))),CHOOSE(AC[[M]:[M]],2,1,1,SUM(AC[[AB]:[DB]])))),""))</f>
        <v/>
      </c>
      <c r="DT29" t="str">
        <f>IF(OR(DT$5="",$S29=""),"",IFERROR(SUM(PRODUCT(INDEX(CMB[[BA_0O]:[BA_2O]],MATCH(ROUND(MIN(SUM(DT$4,$O29/1000),SUM($O29,DT$4/1000)),3),CMB[[Cmb_ID]:[Cmb_ID]],0),SUM(N(DT$1),N($R29),1)),CHOOSE(AC[[M]:[M]],1,1,0,AC[[AB]:[AB]])),PRODUCT(INDEX(CMB[[BD_0O]:[BD_2O]],MATCH(ROUND(MIN(SUM(DT$4,$O29/1000),SUM($O29,DT$4/1000)),3),CMB[[Cmb_ID]:[Cmb_ID]],0),SUM(N(DT$1),N($R29),1)),CHOOSE(AC[[M]:[M]],1,0,1,AC[[DB]:[DB]])),PRODUCT(SUM(ROUND(AVERAGE(VALUE(DT$3),VALUE($P29)),0),CHOOSE(IF(OR(DT$1,$R29),4,INDEX(CMB[[Res_Rare]:[Res_Rare]],MATCH(ROUND(MIN(SUM(DT$4,$O29/1000),SUM($O29,DT$4/1000)),3),CMB[[Cmb_ID]:[Cmb_ID]],0))),-1,-1,0,0)),IF(OR(DT$1,$R29),4,INDEX(CMB[[Cmb_Rare]:[Cmb_Rare]],MATCH(ROUND(MIN(SUM(DT$4,$O29/1000),SUM($O29,DT$4/1000)),3),CMB[[Cmb_ID]:[Cmb_ID]],0))),CHOOSE(AC[[M]:[M]],2,1,1,SUM(AC[[AB]:[DB]])))),""))</f>
        <v/>
      </c>
      <c r="DU29" t="str">
        <f>IF(OR(DU$5="",$S29=""),"",IFERROR(SUM(PRODUCT(INDEX(CMB[[BA_0O]:[BA_2O]],MATCH(ROUND(MIN(SUM(DU$4,$O29/1000),SUM($O29,DU$4/1000)),3),CMB[[Cmb_ID]:[Cmb_ID]],0),SUM(N(DU$1),N($R29),1)),CHOOSE(AC[[M]:[M]],1,1,0,AC[[AB]:[AB]])),PRODUCT(INDEX(CMB[[BD_0O]:[BD_2O]],MATCH(ROUND(MIN(SUM(DU$4,$O29/1000),SUM($O29,DU$4/1000)),3),CMB[[Cmb_ID]:[Cmb_ID]],0),SUM(N(DU$1),N($R29),1)),CHOOSE(AC[[M]:[M]],1,0,1,AC[[DB]:[DB]])),PRODUCT(SUM(ROUND(AVERAGE(VALUE(DU$3),VALUE($P29)),0),CHOOSE(IF(OR(DU$1,$R29),4,INDEX(CMB[[Res_Rare]:[Res_Rare]],MATCH(ROUND(MIN(SUM(DU$4,$O29/1000),SUM($O29,DU$4/1000)),3),CMB[[Cmb_ID]:[Cmb_ID]],0))),-1,-1,0,0)),IF(OR(DU$1,$R29),4,INDEX(CMB[[Cmb_Rare]:[Cmb_Rare]],MATCH(ROUND(MIN(SUM(DU$4,$O29/1000),SUM($O29,DU$4/1000)),3),CMB[[Cmb_ID]:[Cmb_ID]],0))),CHOOSE(AC[[M]:[M]],2,1,1,SUM(AC[[AB]:[DB]])))),""))</f>
        <v/>
      </c>
      <c r="DV29" t="str">
        <f>IF(OR(DV$5="",$S29=""),"",IFERROR(SUM(PRODUCT(INDEX(CMB[[BA_0O]:[BA_2O]],MATCH(ROUND(MIN(SUM(DV$4,$O29/1000),SUM($O29,DV$4/1000)),3),CMB[[Cmb_ID]:[Cmb_ID]],0),SUM(N(DV$1),N($R29),1)),CHOOSE(AC[[M]:[M]],1,1,0,AC[[AB]:[AB]])),PRODUCT(INDEX(CMB[[BD_0O]:[BD_2O]],MATCH(ROUND(MIN(SUM(DV$4,$O29/1000),SUM($O29,DV$4/1000)),3),CMB[[Cmb_ID]:[Cmb_ID]],0),SUM(N(DV$1),N($R29),1)),CHOOSE(AC[[M]:[M]],1,0,1,AC[[DB]:[DB]])),PRODUCT(SUM(ROUND(AVERAGE(VALUE(DV$3),VALUE($P29)),0),CHOOSE(IF(OR(DV$1,$R29),4,INDEX(CMB[[Res_Rare]:[Res_Rare]],MATCH(ROUND(MIN(SUM(DV$4,$O29/1000),SUM($O29,DV$4/1000)),3),CMB[[Cmb_ID]:[Cmb_ID]],0))),-1,-1,0,0)),IF(OR(DV$1,$R29),4,INDEX(CMB[[Cmb_Rare]:[Cmb_Rare]],MATCH(ROUND(MIN(SUM(DV$4,$O29/1000),SUM($O29,DV$4/1000)),3),CMB[[Cmb_ID]:[Cmb_ID]],0))),CHOOSE(AC[[M]:[M]],2,1,1,SUM(AC[[AB]:[DB]])))),""))</f>
        <v/>
      </c>
      <c r="DW29" t="str">
        <f>IF(OR(DW$5="",$S29=""),"",IFERROR(SUM(PRODUCT(INDEX(CMB[[BA_0O]:[BA_2O]],MATCH(ROUND(MIN(SUM(DW$4,$O29/1000),SUM($O29,DW$4/1000)),3),CMB[[Cmb_ID]:[Cmb_ID]],0),SUM(N(DW$1),N($R29),1)),CHOOSE(AC[[M]:[M]],1,1,0,AC[[AB]:[AB]])),PRODUCT(INDEX(CMB[[BD_0O]:[BD_2O]],MATCH(ROUND(MIN(SUM(DW$4,$O29/1000),SUM($O29,DW$4/1000)),3),CMB[[Cmb_ID]:[Cmb_ID]],0),SUM(N(DW$1),N($R29),1)),CHOOSE(AC[[M]:[M]],1,0,1,AC[[DB]:[DB]])),PRODUCT(SUM(ROUND(AVERAGE(VALUE(DW$3),VALUE($P29)),0),CHOOSE(IF(OR(DW$1,$R29),4,INDEX(CMB[[Res_Rare]:[Res_Rare]],MATCH(ROUND(MIN(SUM(DW$4,$O29/1000),SUM($O29,DW$4/1000)),3),CMB[[Cmb_ID]:[Cmb_ID]],0))),-1,-1,0,0)),IF(OR(DW$1,$R29),4,INDEX(CMB[[Cmb_Rare]:[Cmb_Rare]],MATCH(ROUND(MIN(SUM(DW$4,$O29/1000),SUM($O29,DW$4/1000)),3),CMB[[Cmb_ID]:[Cmb_ID]],0))),CHOOSE(AC[[M]:[M]],2,1,1,SUM(AC[[AB]:[DB]])))),""))</f>
        <v/>
      </c>
      <c r="DX29" t="str">
        <f>IF(OR(DX$5="",$S29=""),"",IFERROR(SUM(PRODUCT(INDEX(CMB[[BA_0O]:[BA_2O]],MATCH(ROUND(MIN(SUM(DX$4,$O29/1000),SUM($O29,DX$4/1000)),3),CMB[[Cmb_ID]:[Cmb_ID]],0),SUM(N(DX$1),N($R29),1)),CHOOSE(AC[[M]:[M]],1,1,0,AC[[AB]:[AB]])),PRODUCT(INDEX(CMB[[BD_0O]:[BD_2O]],MATCH(ROUND(MIN(SUM(DX$4,$O29/1000),SUM($O29,DX$4/1000)),3),CMB[[Cmb_ID]:[Cmb_ID]],0),SUM(N(DX$1),N($R29),1)),CHOOSE(AC[[M]:[M]],1,0,1,AC[[DB]:[DB]])),PRODUCT(SUM(ROUND(AVERAGE(VALUE(DX$3),VALUE($P29)),0),CHOOSE(IF(OR(DX$1,$R29),4,INDEX(CMB[[Res_Rare]:[Res_Rare]],MATCH(ROUND(MIN(SUM(DX$4,$O29/1000),SUM($O29,DX$4/1000)),3),CMB[[Cmb_ID]:[Cmb_ID]],0))),-1,-1,0,0)),IF(OR(DX$1,$R29),4,INDEX(CMB[[Cmb_Rare]:[Cmb_Rare]],MATCH(ROUND(MIN(SUM(DX$4,$O29/1000),SUM($O29,DX$4/1000)),3),CMB[[Cmb_ID]:[Cmb_ID]],0))),CHOOSE(AC[[M]:[M]],2,1,1,SUM(AC[[AB]:[DB]])))),""))</f>
        <v/>
      </c>
      <c r="DY29" t="str">
        <f>IF(OR(DY$5="",$S29=""),"",IFERROR(SUM(PRODUCT(INDEX(CMB[[BA_0O]:[BA_2O]],MATCH(ROUND(MIN(SUM(DY$4,$O29/1000),SUM($O29,DY$4/1000)),3),CMB[[Cmb_ID]:[Cmb_ID]],0),SUM(N(DY$1),N($R29),1)),CHOOSE(AC[[M]:[M]],1,1,0,AC[[AB]:[AB]])),PRODUCT(INDEX(CMB[[BD_0O]:[BD_2O]],MATCH(ROUND(MIN(SUM(DY$4,$O29/1000),SUM($O29,DY$4/1000)),3),CMB[[Cmb_ID]:[Cmb_ID]],0),SUM(N(DY$1),N($R29),1)),CHOOSE(AC[[M]:[M]],1,0,1,AC[[DB]:[DB]])),PRODUCT(SUM(ROUND(AVERAGE(VALUE(DY$3),VALUE($P29)),0),CHOOSE(IF(OR(DY$1,$R29),4,INDEX(CMB[[Res_Rare]:[Res_Rare]],MATCH(ROUND(MIN(SUM(DY$4,$O29/1000),SUM($O29,DY$4/1000)),3),CMB[[Cmb_ID]:[Cmb_ID]],0))),-1,-1,0,0)),IF(OR(DY$1,$R29),4,INDEX(CMB[[Cmb_Rare]:[Cmb_Rare]],MATCH(ROUND(MIN(SUM(DY$4,$O29/1000),SUM($O29,DY$4/1000)),3),CMB[[Cmb_ID]:[Cmb_ID]],0))),CHOOSE(AC[[M]:[M]],2,1,1,SUM(AC[[AB]:[DB]])))),""))</f>
        <v/>
      </c>
      <c r="DZ29" t="str">
        <f>IF(OR(DZ$5="",$S29=""),"",IFERROR(SUM(PRODUCT(INDEX(CMB[[BA_0O]:[BA_2O]],MATCH(ROUND(MIN(SUM(DZ$4,$O29/1000),SUM($O29,DZ$4/1000)),3),CMB[[Cmb_ID]:[Cmb_ID]],0),SUM(N(DZ$1),N($R29),1)),CHOOSE(AC[[M]:[M]],1,1,0,AC[[AB]:[AB]])),PRODUCT(INDEX(CMB[[BD_0O]:[BD_2O]],MATCH(ROUND(MIN(SUM(DZ$4,$O29/1000),SUM($O29,DZ$4/1000)),3),CMB[[Cmb_ID]:[Cmb_ID]],0),SUM(N(DZ$1),N($R29),1)),CHOOSE(AC[[M]:[M]],1,0,1,AC[[DB]:[DB]])),PRODUCT(SUM(ROUND(AVERAGE(VALUE(DZ$3),VALUE($P29)),0),CHOOSE(IF(OR(DZ$1,$R29),4,INDEX(CMB[[Res_Rare]:[Res_Rare]],MATCH(ROUND(MIN(SUM(DZ$4,$O29/1000),SUM($O29,DZ$4/1000)),3),CMB[[Cmb_ID]:[Cmb_ID]],0))),-1,-1,0,0)),IF(OR(DZ$1,$R29),4,INDEX(CMB[[Cmb_Rare]:[Cmb_Rare]],MATCH(ROUND(MIN(SUM(DZ$4,$O29/1000),SUM($O29,DZ$4/1000)),3),CMB[[Cmb_ID]:[Cmb_ID]],0))),CHOOSE(AC[[M]:[M]],2,1,1,SUM(AC[[AB]:[DB]])))),""))</f>
        <v/>
      </c>
      <c r="EA29" t="str">
        <f>IF(OR(EA$5="",$S29=""),"",IFERROR(SUM(PRODUCT(INDEX(CMB[[BA_0O]:[BA_2O]],MATCH(ROUND(MIN(SUM(EA$4,$O29/1000),SUM($O29,EA$4/1000)),3),CMB[[Cmb_ID]:[Cmb_ID]],0),SUM(N(EA$1),N($R29),1)),CHOOSE(AC[[M]:[M]],1,1,0,AC[[AB]:[AB]])),PRODUCT(INDEX(CMB[[BD_0O]:[BD_2O]],MATCH(ROUND(MIN(SUM(EA$4,$O29/1000),SUM($O29,EA$4/1000)),3),CMB[[Cmb_ID]:[Cmb_ID]],0),SUM(N(EA$1),N($R29),1)),CHOOSE(AC[[M]:[M]],1,0,1,AC[[DB]:[DB]])),PRODUCT(SUM(ROUND(AVERAGE(VALUE(EA$3),VALUE($P29)),0),CHOOSE(IF(OR(EA$1,$R29),4,INDEX(CMB[[Res_Rare]:[Res_Rare]],MATCH(ROUND(MIN(SUM(EA$4,$O29/1000),SUM($O29,EA$4/1000)),3),CMB[[Cmb_ID]:[Cmb_ID]],0))),-1,-1,0,0)),IF(OR(EA$1,$R29),4,INDEX(CMB[[Cmb_Rare]:[Cmb_Rare]],MATCH(ROUND(MIN(SUM(EA$4,$O29/1000),SUM($O29,EA$4/1000)),3),CMB[[Cmb_ID]:[Cmb_ID]],0))),CHOOSE(AC[[M]:[M]],2,1,1,SUM(AC[[AB]:[DB]])))),""))</f>
        <v/>
      </c>
      <c r="EB29" t="str">
        <f>IF(OR(EB$5="",$S29=""),"",IFERROR(SUM(PRODUCT(INDEX(CMB[[BA_0O]:[BA_2O]],MATCH(ROUND(MIN(SUM(EB$4,$O29/1000),SUM($O29,EB$4/1000)),3),CMB[[Cmb_ID]:[Cmb_ID]],0),SUM(N(EB$1),N($R29),1)),CHOOSE(AC[[M]:[M]],1,1,0,AC[[AB]:[AB]])),PRODUCT(INDEX(CMB[[BD_0O]:[BD_2O]],MATCH(ROUND(MIN(SUM(EB$4,$O29/1000),SUM($O29,EB$4/1000)),3),CMB[[Cmb_ID]:[Cmb_ID]],0),SUM(N(EB$1),N($R29),1)),CHOOSE(AC[[M]:[M]],1,0,1,AC[[DB]:[DB]])),PRODUCT(SUM(ROUND(AVERAGE(VALUE(EB$3),VALUE($P29)),0),CHOOSE(IF(OR(EB$1,$R29),4,INDEX(CMB[[Res_Rare]:[Res_Rare]],MATCH(ROUND(MIN(SUM(EB$4,$O29/1000),SUM($O29,EB$4/1000)),3),CMB[[Cmb_ID]:[Cmb_ID]],0))),-1,-1,0,0)),IF(OR(EB$1,$R29),4,INDEX(CMB[[Cmb_Rare]:[Cmb_Rare]],MATCH(ROUND(MIN(SUM(EB$4,$O29/1000),SUM($O29,EB$4/1000)),3),CMB[[Cmb_ID]:[Cmb_ID]],0))),CHOOSE(AC[[M]:[M]],2,1,1,SUM(AC[[AB]:[DB]])))),""))</f>
        <v/>
      </c>
      <c r="EC29" t="str">
        <f>IF(OR(EC$5="",$S29=""),"",IFERROR(SUM(PRODUCT(INDEX(CMB[[BA_0O]:[BA_2O]],MATCH(ROUND(MIN(SUM(EC$4,$O29/1000),SUM($O29,EC$4/1000)),3),CMB[[Cmb_ID]:[Cmb_ID]],0),SUM(N(EC$1),N($R29),1)),CHOOSE(AC[[M]:[M]],1,1,0,AC[[AB]:[AB]])),PRODUCT(INDEX(CMB[[BD_0O]:[BD_2O]],MATCH(ROUND(MIN(SUM(EC$4,$O29/1000),SUM($O29,EC$4/1000)),3),CMB[[Cmb_ID]:[Cmb_ID]],0),SUM(N(EC$1),N($R29),1)),CHOOSE(AC[[M]:[M]],1,0,1,AC[[DB]:[DB]])),PRODUCT(SUM(ROUND(AVERAGE(VALUE(EC$3),VALUE($P29)),0),CHOOSE(IF(OR(EC$1,$R29),4,INDEX(CMB[[Res_Rare]:[Res_Rare]],MATCH(ROUND(MIN(SUM(EC$4,$O29/1000),SUM($O29,EC$4/1000)),3),CMB[[Cmb_ID]:[Cmb_ID]],0))),-1,-1,0,0)),IF(OR(EC$1,$R29),4,INDEX(CMB[[Cmb_Rare]:[Cmb_Rare]],MATCH(ROUND(MIN(SUM(EC$4,$O29/1000),SUM($O29,EC$4/1000)),3),CMB[[Cmb_ID]:[Cmb_ID]],0))),CHOOSE(AC[[M]:[M]],2,1,1,SUM(AC[[AB]:[DB]])))),""))</f>
        <v/>
      </c>
      <c r="ED29" t="str">
        <f>IF(OR(ED$5="",$S29=""),"",IFERROR(SUM(PRODUCT(INDEX(CMB[[BA_0O]:[BA_2O]],MATCH(ROUND(MIN(SUM(ED$4,$O29/1000),SUM($O29,ED$4/1000)),3),CMB[[Cmb_ID]:[Cmb_ID]],0),SUM(N(ED$1),N($R29),1)),CHOOSE(AC[[M]:[M]],1,1,0,AC[[AB]:[AB]])),PRODUCT(INDEX(CMB[[BD_0O]:[BD_2O]],MATCH(ROUND(MIN(SUM(ED$4,$O29/1000),SUM($O29,ED$4/1000)),3),CMB[[Cmb_ID]:[Cmb_ID]],0),SUM(N(ED$1),N($R29),1)),CHOOSE(AC[[M]:[M]],1,0,1,AC[[DB]:[DB]])),PRODUCT(SUM(ROUND(AVERAGE(VALUE(ED$3),VALUE($P29)),0),CHOOSE(IF(OR(ED$1,$R29),4,INDEX(CMB[[Res_Rare]:[Res_Rare]],MATCH(ROUND(MIN(SUM(ED$4,$O29/1000),SUM($O29,ED$4/1000)),3),CMB[[Cmb_ID]:[Cmb_ID]],0))),-1,-1,0,0)),IF(OR(ED$1,$R29),4,INDEX(CMB[[Cmb_Rare]:[Cmb_Rare]],MATCH(ROUND(MIN(SUM(ED$4,$O29/1000),SUM($O29,ED$4/1000)),3),CMB[[Cmb_ID]:[Cmb_ID]],0))),CHOOSE(AC[[M]:[M]],2,1,1,SUM(AC[[AB]:[DB]])))),""))</f>
        <v/>
      </c>
      <c r="EE29" t="str">
        <f>IF(OR(EE$5="",$S29=""),"",IFERROR(SUM(PRODUCT(INDEX(CMB[[BA_0O]:[BA_2O]],MATCH(ROUND(MIN(SUM(EE$4,$O29/1000),SUM($O29,EE$4/1000)),3),CMB[[Cmb_ID]:[Cmb_ID]],0),SUM(N(EE$1),N($R29),1)),CHOOSE(AC[[M]:[M]],1,1,0,AC[[AB]:[AB]])),PRODUCT(INDEX(CMB[[BD_0O]:[BD_2O]],MATCH(ROUND(MIN(SUM(EE$4,$O29/1000),SUM($O29,EE$4/1000)),3),CMB[[Cmb_ID]:[Cmb_ID]],0),SUM(N(EE$1),N($R29),1)),CHOOSE(AC[[M]:[M]],1,0,1,AC[[DB]:[DB]])),PRODUCT(SUM(ROUND(AVERAGE(VALUE(EE$3),VALUE($P29)),0),CHOOSE(IF(OR(EE$1,$R29),4,INDEX(CMB[[Res_Rare]:[Res_Rare]],MATCH(ROUND(MIN(SUM(EE$4,$O29/1000),SUM($O29,EE$4/1000)),3),CMB[[Cmb_ID]:[Cmb_ID]],0))),-1,-1,0,0)),IF(OR(EE$1,$R29),4,INDEX(CMB[[Cmb_Rare]:[Cmb_Rare]],MATCH(ROUND(MIN(SUM(EE$4,$O29/1000),SUM($O29,EE$4/1000)),3),CMB[[Cmb_ID]:[Cmb_ID]],0))),CHOOSE(AC[[M]:[M]],2,1,1,SUM(AC[[AB]:[DB]])))),""))</f>
        <v/>
      </c>
      <c r="EF29" t="str">
        <f>IF(OR(EF$5="",$S29=""),"",IFERROR(SUM(PRODUCT(INDEX(CMB[[BA_0O]:[BA_2O]],MATCH(ROUND(MIN(SUM(EF$4,$O29/1000),SUM($O29,EF$4/1000)),3),CMB[[Cmb_ID]:[Cmb_ID]],0),SUM(N(EF$1),N($R29),1)),CHOOSE(AC[[M]:[M]],1,1,0,AC[[AB]:[AB]])),PRODUCT(INDEX(CMB[[BD_0O]:[BD_2O]],MATCH(ROUND(MIN(SUM(EF$4,$O29/1000),SUM($O29,EF$4/1000)),3),CMB[[Cmb_ID]:[Cmb_ID]],0),SUM(N(EF$1),N($R29),1)),CHOOSE(AC[[M]:[M]],1,0,1,AC[[DB]:[DB]])),PRODUCT(SUM(ROUND(AVERAGE(VALUE(EF$3),VALUE($P29)),0),CHOOSE(IF(OR(EF$1,$R29),4,INDEX(CMB[[Res_Rare]:[Res_Rare]],MATCH(ROUND(MIN(SUM(EF$4,$O29/1000),SUM($O29,EF$4/1000)),3),CMB[[Cmb_ID]:[Cmb_ID]],0))),-1,-1,0,0)),IF(OR(EF$1,$R29),4,INDEX(CMB[[Cmb_Rare]:[Cmb_Rare]],MATCH(ROUND(MIN(SUM(EF$4,$O29/1000),SUM($O29,EF$4/1000)),3),CMB[[Cmb_ID]:[Cmb_ID]],0))),CHOOSE(AC[[M]:[M]],2,1,1,SUM(AC[[AB]:[DB]])))),""))</f>
        <v/>
      </c>
      <c r="EG29" t="str">
        <f>IF(OR(EG$5="",$S29=""),"",IFERROR(SUM(PRODUCT(INDEX(CMB[[BA_0O]:[BA_2O]],MATCH(ROUND(MIN(SUM(EG$4,$O29/1000),SUM($O29,EG$4/1000)),3),CMB[[Cmb_ID]:[Cmb_ID]],0),SUM(N(EG$1),N($R29),1)),CHOOSE(AC[[M]:[M]],1,1,0,AC[[AB]:[AB]])),PRODUCT(INDEX(CMB[[BD_0O]:[BD_2O]],MATCH(ROUND(MIN(SUM(EG$4,$O29/1000),SUM($O29,EG$4/1000)),3),CMB[[Cmb_ID]:[Cmb_ID]],0),SUM(N(EG$1),N($R29),1)),CHOOSE(AC[[M]:[M]],1,0,1,AC[[DB]:[DB]])),PRODUCT(SUM(ROUND(AVERAGE(VALUE(EG$3),VALUE($P29)),0),CHOOSE(IF(OR(EG$1,$R29),4,INDEX(CMB[[Res_Rare]:[Res_Rare]],MATCH(ROUND(MIN(SUM(EG$4,$O29/1000),SUM($O29,EG$4/1000)),3),CMB[[Cmb_ID]:[Cmb_ID]],0))),-1,-1,0,0)),IF(OR(EG$1,$R29),4,INDEX(CMB[[Cmb_Rare]:[Cmb_Rare]],MATCH(ROUND(MIN(SUM(EG$4,$O29/1000),SUM($O29,EG$4/1000)),3),CMB[[Cmb_ID]:[Cmb_ID]],0))),CHOOSE(AC[[M]:[M]],2,1,1,SUM(AC[[AB]:[DB]])))),""))</f>
        <v/>
      </c>
      <c r="EH29" t="str">
        <f>IF(OR(EH$5="",$S29=""),"",IFERROR(SUM(PRODUCT(INDEX(CMB[[BA_0O]:[BA_2O]],MATCH(ROUND(MIN(SUM(EH$4,$O29/1000),SUM($O29,EH$4/1000)),3),CMB[[Cmb_ID]:[Cmb_ID]],0),SUM(N(EH$1),N($R29),1)),CHOOSE(AC[[M]:[M]],1,1,0,AC[[AB]:[AB]])),PRODUCT(INDEX(CMB[[BD_0O]:[BD_2O]],MATCH(ROUND(MIN(SUM(EH$4,$O29/1000),SUM($O29,EH$4/1000)),3),CMB[[Cmb_ID]:[Cmb_ID]],0),SUM(N(EH$1),N($R29),1)),CHOOSE(AC[[M]:[M]],1,0,1,AC[[DB]:[DB]])),PRODUCT(SUM(ROUND(AVERAGE(VALUE(EH$3),VALUE($P29)),0),CHOOSE(IF(OR(EH$1,$R29),4,INDEX(CMB[[Res_Rare]:[Res_Rare]],MATCH(ROUND(MIN(SUM(EH$4,$O29/1000),SUM($O29,EH$4/1000)),3),CMB[[Cmb_ID]:[Cmb_ID]],0))),-1,-1,0,0)),IF(OR(EH$1,$R29),4,INDEX(CMB[[Cmb_Rare]:[Cmb_Rare]],MATCH(ROUND(MIN(SUM(EH$4,$O29/1000),SUM($O29,EH$4/1000)),3),CMB[[Cmb_ID]:[Cmb_ID]],0))),CHOOSE(AC[[M]:[M]],2,1,1,SUM(AC[[AB]:[DB]])))),""))</f>
        <v/>
      </c>
      <c r="EI29" t="str">
        <f>IF(OR(EI$5="",$S29=""),"",IFERROR(SUM(PRODUCT(INDEX(CMB[[BA_0O]:[BA_2O]],MATCH(ROUND(MIN(SUM(EI$4,$O29/1000),SUM($O29,EI$4/1000)),3),CMB[[Cmb_ID]:[Cmb_ID]],0),SUM(N(EI$1),N($R29),1)),CHOOSE(AC[[M]:[M]],1,1,0,AC[[AB]:[AB]])),PRODUCT(INDEX(CMB[[BD_0O]:[BD_2O]],MATCH(ROUND(MIN(SUM(EI$4,$O29/1000),SUM($O29,EI$4/1000)),3),CMB[[Cmb_ID]:[Cmb_ID]],0),SUM(N(EI$1),N($R29),1)),CHOOSE(AC[[M]:[M]],1,0,1,AC[[DB]:[DB]])),PRODUCT(SUM(ROUND(AVERAGE(VALUE(EI$3),VALUE($P29)),0),CHOOSE(IF(OR(EI$1,$R29),4,INDEX(CMB[[Res_Rare]:[Res_Rare]],MATCH(ROUND(MIN(SUM(EI$4,$O29/1000),SUM($O29,EI$4/1000)),3),CMB[[Cmb_ID]:[Cmb_ID]],0))),-1,-1,0,0)),IF(OR(EI$1,$R29),4,INDEX(CMB[[Cmb_Rare]:[Cmb_Rare]],MATCH(ROUND(MIN(SUM(EI$4,$O29/1000),SUM($O29,EI$4/1000)),3),CMB[[Cmb_ID]:[Cmb_ID]],0))),CHOOSE(AC[[M]:[M]],2,1,1,SUM(AC[[AB]:[DB]])))),""))</f>
        <v/>
      </c>
      <c r="EJ29" t="str">
        <f>IF(OR(EJ$5="",$S29=""),"",IFERROR(SUM(PRODUCT(INDEX(CMB[[BA_0O]:[BA_2O]],MATCH(ROUND(MIN(SUM(EJ$4,$O29/1000),SUM($O29,EJ$4/1000)),3),CMB[[Cmb_ID]:[Cmb_ID]],0),SUM(N(EJ$1),N($R29),1)),CHOOSE(AC[[M]:[M]],1,1,0,AC[[AB]:[AB]])),PRODUCT(INDEX(CMB[[BD_0O]:[BD_2O]],MATCH(ROUND(MIN(SUM(EJ$4,$O29/1000),SUM($O29,EJ$4/1000)),3),CMB[[Cmb_ID]:[Cmb_ID]],0),SUM(N(EJ$1),N($R29),1)),CHOOSE(AC[[M]:[M]],1,0,1,AC[[DB]:[DB]])),PRODUCT(SUM(ROUND(AVERAGE(VALUE(EJ$3),VALUE($P29)),0),CHOOSE(IF(OR(EJ$1,$R29),4,INDEX(CMB[[Res_Rare]:[Res_Rare]],MATCH(ROUND(MIN(SUM(EJ$4,$O29/1000),SUM($O29,EJ$4/1000)),3),CMB[[Cmb_ID]:[Cmb_ID]],0))),-1,-1,0,0)),IF(OR(EJ$1,$R29),4,INDEX(CMB[[Cmb_Rare]:[Cmb_Rare]],MATCH(ROUND(MIN(SUM(EJ$4,$O29/1000),SUM($O29,EJ$4/1000)),3),CMB[[Cmb_ID]:[Cmb_ID]],0))),CHOOSE(AC[[M]:[M]],2,1,1,SUM(AC[[AB]:[DB]])))),""))</f>
        <v/>
      </c>
      <c r="EK29" t="str">
        <f>IF(OR(EK$5="",$S29=""),"",IFERROR(SUM(PRODUCT(INDEX(CMB[[BA_0O]:[BA_2O]],MATCH(ROUND(MIN(SUM(EK$4,$O29/1000),SUM($O29,EK$4/1000)),3),CMB[[Cmb_ID]:[Cmb_ID]],0),SUM(N(EK$1),N($R29),1)),CHOOSE(AC[[M]:[M]],1,1,0,AC[[AB]:[AB]])),PRODUCT(INDEX(CMB[[BD_0O]:[BD_2O]],MATCH(ROUND(MIN(SUM(EK$4,$O29/1000),SUM($O29,EK$4/1000)),3),CMB[[Cmb_ID]:[Cmb_ID]],0),SUM(N(EK$1),N($R29),1)),CHOOSE(AC[[M]:[M]],1,0,1,AC[[DB]:[DB]])),PRODUCT(SUM(ROUND(AVERAGE(VALUE(EK$3),VALUE($P29)),0),CHOOSE(IF(OR(EK$1,$R29),4,INDEX(CMB[[Res_Rare]:[Res_Rare]],MATCH(ROUND(MIN(SUM(EK$4,$O29/1000),SUM($O29,EK$4/1000)),3),CMB[[Cmb_ID]:[Cmb_ID]],0))),-1,-1,0,0)),IF(OR(EK$1,$R29),4,INDEX(CMB[[Cmb_Rare]:[Cmb_Rare]],MATCH(ROUND(MIN(SUM(EK$4,$O29/1000),SUM($O29,EK$4/1000)),3),CMB[[Cmb_ID]:[Cmb_ID]],0))),CHOOSE(AC[[M]:[M]],2,1,1,SUM(AC[[AB]:[DB]])))),""))</f>
        <v/>
      </c>
      <c r="EL29" t="str">
        <f>IF(OR(EL$5="",$S29=""),"",IFERROR(SUM(PRODUCT(INDEX(CMB[[BA_0O]:[BA_2O]],MATCH(ROUND(MIN(SUM(EL$4,$O29/1000),SUM($O29,EL$4/1000)),3),CMB[[Cmb_ID]:[Cmb_ID]],0),SUM(N(EL$1),N($R29),1)),CHOOSE(AC[[M]:[M]],1,1,0,AC[[AB]:[AB]])),PRODUCT(INDEX(CMB[[BD_0O]:[BD_2O]],MATCH(ROUND(MIN(SUM(EL$4,$O29/1000),SUM($O29,EL$4/1000)),3),CMB[[Cmb_ID]:[Cmb_ID]],0),SUM(N(EL$1),N($R29),1)),CHOOSE(AC[[M]:[M]],1,0,1,AC[[DB]:[DB]])),PRODUCT(SUM(ROUND(AVERAGE(VALUE(EL$3),VALUE($P29)),0),CHOOSE(IF(OR(EL$1,$R29),4,INDEX(CMB[[Res_Rare]:[Res_Rare]],MATCH(ROUND(MIN(SUM(EL$4,$O29/1000),SUM($O29,EL$4/1000)),3),CMB[[Cmb_ID]:[Cmb_ID]],0))),-1,-1,0,0)),IF(OR(EL$1,$R29),4,INDEX(CMB[[Cmb_Rare]:[Cmb_Rare]],MATCH(ROUND(MIN(SUM(EL$4,$O29/1000),SUM($O29,EL$4/1000)),3),CMB[[Cmb_ID]:[Cmb_ID]],0))),CHOOSE(AC[[M]:[M]],2,1,1,SUM(AC[[AB]:[DB]])))),""))</f>
        <v/>
      </c>
      <c r="EM29" t="str">
        <f>IF(OR(EM$5="",$S29=""),"",IFERROR(SUM(PRODUCT(INDEX(CMB[[BA_0O]:[BA_2O]],MATCH(ROUND(MIN(SUM(EM$4,$O29/1000),SUM($O29,EM$4/1000)),3),CMB[[Cmb_ID]:[Cmb_ID]],0),SUM(N(EM$1),N($R29),1)),CHOOSE(AC[[M]:[M]],1,1,0,AC[[AB]:[AB]])),PRODUCT(INDEX(CMB[[BD_0O]:[BD_2O]],MATCH(ROUND(MIN(SUM(EM$4,$O29/1000),SUM($O29,EM$4/1000)),3),CMB[[Cmb_ID]:[Cmb_ID]],0),SUM(N(EM$1),N($R29),1)),CHOOSE(AC[[M]:[M]],1,0,1,AC[[DB]:[DB]])),PRODUCT(SUM(ROUND(AVERAGE(VALUE(EM$3),VALUE($P29)),0),CHOOSE(IF(OR(EM$1,$R29),4,INDEX(CMB[[Res_Rare]:[Res_Rare]],MATCH(ROUND(MIN(SUM(EM$4,$O29/1000),SUM($O29,EM$4/1000)),3),CMB[[Cmb_ID]:[Cmb_ID]],0))),-1,-1,0,0)),IF(OR(EM$1,$R29),4,INDEX(CMB[[Cmb_Rare]:[Cmb_Rare]],MATCH(ROUND(MIN(SUM(EM$4,$O29/1000),SUM($O29,EM$4/1000)),3),CMB[[Cmb_ID]:[Cmb_ID]],0))),CHOOSE(AC[[M]:[M]],2,1,1,SUM(AC[[AB]:[DB]])))),""))</f>
        <v/>
      </c>
      <c r="EN29" t="str">
        <f>IF(OR(EN$5="",$S29=""),"",IFERROR(SUM(PRODUCT(INDEX(CMB[[BA_0O]:[BA_2O]],MATCH(ROUND(MIN(SUM(EN$4,$O29/1000),SUM($O29,EN$4/1000)),3),CMB[[Cmb_ID]:[Cmb_ID]],0),SUM(N(EN$1),N($R29),1)),CHOOSE(AC[[M]:[M]],1,1,0,AC[[AB]:[AB]])),PRODUCT(INDEX(CMB[[BD_0O]:[BD_2O]],MATCH(ROUND(MIN(SUM(EN$4,$O29/1000),SUM($O29,EN$4/1000)),3),CMB[[Cmb_ID]:[Cmb_ID]],0),SUM(N(EN$1),N($R29),1)),CHOOSE(AC[[M]:[M]],1,0,1,AC[[DB]:[DB]])),PRODUCT(SUM(ROUND(AVERAGE(VALUE(EN$3),VALUE($P29)),0),CHOOSE(IF(OR(EN$1,$R29),4,INDEX(CMB[[Res_Rare]:[Res_Rare]],MATCH(ROUND(MIN(SUM(EN$4,$O29/1000),SUM($O29,EN$4/1000)),3),CMB[[Cmb_ID]:[Cmb_ID]],0))),-1,-1,0,0)),IF(OR(EN$1,$R29),4,INDEX(CMB[[Cmb_Rare]:[Cmb_Rare]],MATCH(ROUND(MIN(SUM(EN$4,$O29/1000),SUM($O29,EN$4/1000)),3),CMB[[Cmb_ID]:[Cmb_ID]],0))),CHOOSE(AC[[M]:[M]],2,1,1,SUM(AC[[AB]:[DB]])))),""))</f>
        <v/>
      </c>
      <c r="EO29" t="str">
        <f>IF(OR(EO$5="",$S29=""),"",IFERROR(SUM(PRODUCT(INDEX(CMB[[BA_0O]:[BA_2O]],MATCH(ROUND(MIN(SUM(EO$4,$O29/1000),SUM($O29,EO$4/1000)),3),CMB[[Cmb_ID]:[Cmb_ID]],0),SUM(N(EO$1),N($R29),1)),CHOOSE(AC[[M]:[M]],1,1,0,AC[[AB]:[AB]])),PRODUCT(INDEX(CMB[[BD_0O]:[BD_2O]],MATCH(ROUND(MIN(SUM(EO$4,$O29/1000),SUM($O29,EO$4/1000)),3),CMB[[Cmb_ID]:[Cmb_ID]],0),SUM(N(EO$1),N($R29),1)),CHOOSE(AC[[M]:[M]],1,0,1,AC[[DB]:[DB]])),PRODUCT(SUM(ROUND(AVERAGE(VALUE(EO$3),VALUE($P29)),0),CHOOSE(IF(OR(EO$1,$R29),4,INDEX(CMB[[Res_Rare]:[Res_Rare]],MATCH(ROUND(MIN(SUM(EO$4,$O29/1000),SUM($O29,EO$4/1000)),3),CMB[[Cmb_ID]:[Cmb_ID]],0))),-1,-1,0,0)),IF(OR(EO$1,$R29),4,INDEX(CMB[[Cmb_Rare]:[Cmb_Rare]],MATCH(ROUND(MIN(SUM(EO$4,$O29/1000),SUM($O29,EO$4/1000)),3),CMB[[Cmb_ID]:[Cmb_ID]],0))),CHOOSE(AC[[M]:[M]],2,1,1,SUM(AC[[AB]:[DB]])))),""))</f>
        <v/>
      </c>
      <c r="EP29" t="str">
        <f>IF(OR(EP$5="",$S29=""),"",IFERROR(SUM(PRODUCT(INDEX(CMB[[BA_0O]:[BA_2O]],MATCH(ROUND(MIN(SUM(EP$4,$O29/1000),SUM($O29,EP$4/1000)),3),CMB[[Cmb_ID]:[Cmb_ID]],0),SUM(N(EP$1),N($R29),1)),CHOOSE(AC[[M]:[M]],1,1,0,AC[[AB]:[AB]])),PRODUCT(INDEX(CMB[[BD_0O]:[BD_2O]],MATCH(ROUND(MIN(SUM(EP$4,$O29/1000),SUM($O29,EP$4/1000)),3),CMB[[Cmb_ID]:[Cmb_ID]],0),SUM(N(EP$1),N($R29),1)),CHOOSE(AC[[M]:[M]],1,0,1,AC[[DB]:[DB]])),PRODUCT(SUM(ROUND(AVERAGE(VALUE(EP$3),VALUE($P29)),0),CHOOSE(IF(OR(EP$1,$R29),4,INDEX(CMB[[Res_Rare]:[Res_Rare]],MATCH(ROUND(MIN(SUM(EP$4,$O29/1000),SUM($O29,EP$4/1000)),3),CMB[[Cmb_ID]:[Cmb_ID]],0))),-1,-1,0,0)),IF(OR(EP$1,$R29),4,INDEX(CMB[[Cmb_Rare]:[Cmb_Rare]],MATCH(ROUND(MIN(SUM(EP$4,$O29/1000),SUM($O29,EP$4/1000)),3),CMB[[Cmb_ID]:[Cmb_ID]],0))),CHOOSE(AC[[M]:[M]],2,1,1,SUM(AC[[AB]:[DB]])))),""))</f>
        <v/>
      </c>
      <c r="EQ29" t="str">
        <f>IF(OR(EQ$5="",$S29=""),"",IFERROR(SUM(PRODUCT(INDEX(CMB[[BA_0O]:[BA_2O]],MATCH(ROUND(MIN(SUM(EQ$4,$O29/1000),SUM($O29,EQ$4/1000)),3),CMB[[Cmb_ID]:[Cmb_ID]],0),SUM(N(EQ$1),N($R29),1)),CHOOSE(AC[[M]:[M]],1,1,0,AC[[AB]:[AB]])),PRODUCT(INDEX(CMB[[BD_0O]:[BD_2O]],MATCH(ROUND(MIN(SUM(EQ$4,$O29/1000),SUM($O29,EQ$4/1000)),3),CMB[[Cmb_ID]:[Cmb_ID]],0),SUM(N(EQ$1),N($R29),1)),CHOOSE(AC[[M]:[M]],1,0,1,AC[[DB]:[DB]])),PRODUCT(SUM(ROUND(AVERAGE(VALUE(EQ$3),VALUE($P29)),0),CHOOSE(IF(OR(EQ$1,$R29),4,INDEX(CMB[[Res_Rare]:[Res_Rare]],MATCH(ROUND(MIN(SUM(EQ$4,$O29/1000),SUM($O29,EQ$4/1000)),3),CMB[[Cmb_ID]:[Cmb_ID]],0))),-1,-1,0,0)),IF(OR(EQ$1,$R29),4,INDEX(CMB[[Cmb_Rare]:[Cmb_Rare]],MATCH(ROUND(MIN(SUM(EQ$4,$O29/1000),SUM($O29,EQ$4/1000)),3),CMB[[Cmb_ID]:[Cmb_ID]],0))),CHOOSE(AC[[M]:[M]],2,1,1,SUM(AC[[AB]:[DB]])))),""))</f>
        <v/>
      </c>
      <c r="ER29" t="str">
        <f>IF(OR(ER$5="",$S29=""),"",IFERROR(SUM(PRODUCT(INDEX(CMB[[BA_0O]:[BA_2O]],MATCH(ROUND(MIN(SUM(ER$4,$O29/1000),SUM($O29,ER$4/1000)),3),CMB[[Cmb_ID]:[Cmb_ID]],0),SUM(N(ER$1),N($R29),1)),CHOOSE(AC[[M]:[M]],1,1,0,AC[[AB]:[AB]])),PRODUCT(INDEX(CMB[[BD_0O]:[BD_2O]],MATCH(ROUND(MIN(SUM(ER$4,$O29/1000),SUM($O29,ER$4/1000)),3),CMB[[Cmb_ID]:[Cmb_ID]],0),SUM(N(ER$1),N($R29),1)),CHOOSE(AC[[M]:[M]],1,0,1,AC[[DB]:[DB]])),PRODUCT(SUM(ROUND(AVERAGE(VALUE(ER$3),VALUE($P29)),0),CHOOSE(IF(OR(ER$1,$R29),4,INDEX(CMB[[Res_Rare]:[Res_Rare]],MATCH(ROUND(MIN(SUM(ER$4,$O29/1000),SUM($O29,ER$4/1000)),3),CMB[[Cmb_ID]:[Cmb_ID]],0))),-1,-1,0,0)),IF(OR(ER$1,$R29),4,INDEX(CMB[[Cmb_Rare]:[Cmb_Rare]],MATCH(ROUND(MIN(SUM(ER$4,$O29/1000),SUM($O29,ER$4/1000)),3),CMB[[Cmb_ID]:[Cmb_ID]],0))),CHOOSE(AC[[M]:[M]],2,1,1,SUM(AC[[AB]:[DB]])))),""))</f>
        <v/>
      </c>
      <c r="ES29" t="str">
        <f>IF(OR(ES$5="",$S29=""),"",IFERROR(SUM(PRODUCT(INDEX(CMB[[BA_0O]:[BA_2O]],MATCH(ROUND(MIN(SUM(ES$4,$O29/1000),SUM($O29,ES$4/1000)),3),CMB[[Cmb_ID]:[Cmb_ID]],0),SUM(N(ES$1),N($R29),1)),CHOOSE(AC[[M]:[M]],1,1,0,AC[[AB]:[AB]])),PRODUCT(INDEX(CMB[[BD_0O]:[BD_2O]],MATCH(ROUND(MIN(SUM(ES$4,$O29/1000),SUM($O29,ES$4/1000)),3),CMB[[Cmb_ID]:[Cmb_ID]],0),SUM(N(ES$1),N($R29),1)),CHOOSE(AC[[M]:[M]],1,0,1,AC[[DB]:[DB]])),PRODUCT(SUM(ROUND(AVERAGE(VALUE(ES$3),VALUE($P29)),0),CHOOSE(IF(OR(ES$1,$R29),4,INDEX(CMB[[Res_Rare]:[Res_Rare]],MATCH(ROUND(MIN(SUM(ES$4,$O29/1000),SUM($O29,ES$4/1000)),3),CMB[[Cmb_ID]:[Cmb_ID]],0))),-1,-1,0,0)),IF(OR(ES$1,$R29),4,INDEX(CMB[[Cmb_Rare]:[Cmb_Rare]],MATCH(ROUND(MIN(SUM(ES$4,$O29/1000),SUM($O29,ES$4/1000)),3),CMB[[Cmb_ID]:[Cmb_ID]],0))),CHOOSE(AC[[M]:[M]],2,1,1,SUM(AC[[AB]:[DB]])))),""))</f>
        <v/>
      </c>
      <c r="ET29" t="str">
        <f>IF(OR(ET$5="",$S29=""),"",IFERROR(SUM(PRODUCT(INDEX(CMB[[BA_0O]:[BA_2O]],MATCH(ROUND(MIN(SUM(ET$4,$O29/1000),SUM($O29,ET$4/1000)),3),CMB[[Cmb_ID]:[Cmb_ID]],0),SUM(N(ET$1),N($R29),1)),CHOOSE(AC[[M]:[M]],1,1,0,AC[[AB]:[AB]])),PRODUCT(INDEX(CMB[[BD_0O]:[BD_2O]],MATCH(ROUND(MIN(SUM(ET$4,$O29/1000),SUM($O29,ET$4/1000)),3),CMB[[Cmb_ID]:[Cmb_ID]],0),SUM(N(ET$1),N($R29),1)),CHOOSE(AC[[M]:[M]],1,0,1,AC[[DB]:[DB]])),PRODUCT(SUM(ROUND(AVERAGE(VALUE(ET$3),VALUE($P29)),0),CHOOSE(IF(OR(ET$1,$R29),4,INDEX(CMB[[Res_Rare]:[Res_Rare]],MATCH(ROUND(MIN(SUM(ET$4,$O29/1000),SUM($O29,ET$4/1000)),3),CMB[[Cmb_ID]:[Cmb_ID]],0))),-1,-1,0,0)),IF(OR(ET$1,$R29),4,INDEX(CMB[[Cmb_Rare]:[Cmb_Rare]],MATCH(ROUND(MIN(SUM(ET$4,$O29/1000),SUM($O29,ET$4/1000)),3),CMB[[Cmb_ID]:[Cmb_ID]],0))),CHOOSE(AC[[M]:[M]],2,1,1,SUM(AC[[AB]:[DB]])))),""))</f>
        <v/>
      </c>
      <c r="EU29" t="str">
        <f>IF(OR(EU$5="",$S29=""),"",IFERROR(SUM(PRODUCT(INDEX(CMB[[BA_0O]:[BA_2O]],MATCH(ROUND(MIN(SUM(EU$4,$O29/1000),SUM($O29,EU$4/1000)),3),CMB[[Cmb_ID]:[Cmb_ID]],0),SUM(N(EU$1),N($R29),1)),CHOOSE(AC[[M]:[M]],1,1,0,AC[[AB]:[AB]])),PRODUCT(INDEX(CMB[[BD_0O]:[BD_2O]],MATCH(ROUND(MIN(SUM(EU$4,$O29/1000),SUM($O29,EU$4/1000)),3),CMB[[Cmb_ID]:[Cmb_ID]],0),SUM(N(EU$1),N($R29),1)),CHOOSE(AC[[M]:[M]],1,0,1,AC[[DB]:[DB]])),PRODUCT(SUM(ROUND(AVERAGE(VALUE(EU$3),VALUE($P29)),0),CHOOSE(IF(OR(EU$1,$R29),4,INDEX(CMB[[Res_Rare]:[Res_Rare]],MATCH(ROUND(MIN(SUM(EU$4,$O29/1000),SUM($O29,EU$4/1000)),3),CMB[[Cmb_ID]:[Cmb_ID]],0))),-1,-1,0,0)),IF(OR(EU$1,$R29),4,INDEX(CMB[[Cmb_Rare]:[Cmb_Rare]],MATCH(ROUND(MIN(SUM(EU$4,$O29/1000),SUM($O29,EU$4/1000)),3),CMB[[Cmb_ID]:[Cmb_ID]],0))),CHOOSE(AC[[M]:[M]],2,1,1,SUM(AC[[AB]:[DB]])))),""))</f>
        <v/>
      </c>
      <c r="EV29" t="str">
        <f>IF(OR(EV$5="",$S29=""),"",IFERROR(SUM(PRODUCT(INDEX(CMB[[BA_0O]:[BA_2O]],MATCH(ROUND(MIN(SUM(EV$4,$O29/1000),SUM($O29,EV$4/1000)),3),CMB[[Cmb_ID]:[Cmb_ID]],0),SUM(N(EV$1),N($R29),1)),CHOOSE(AC[[M]:[M]],1,1,0,AC[[AB]:[AB]])),PRODUCT(INDEX(CMB[[BD_0O]:[BD_2O]],MATCH(ROUND(MIN(SUM(EV$4,$O29/1000),SUM($O29,EV$4/1000)),3),CMB[[Cmb_ID]:[Cmb_ID]],0),SUM(N(EV$1),N($R29),1)),CHOOSE(AC[[M]:[M]],1,0,1,AC[[DB]:[DB]])),PRODUCT(SUM(ROUND(AVERAGE(VALUE(EV$3),VALUE($P29)),0),CHOOSE(IF(OR(EV$1,$R29),4,INDEX(CMB[[Res_Rare]:[Res_Rare]],MATCH(ROUND(MIN(SUM(EV$4,$O29/1000),SUM($O29,EV$4/1000)),3),CMB[[Cmb_ID]:[Cmb_ID]],0))),-1,-1,0,0)),IF(OR(EV$1,$R29),4,INDEX(CMB[[Cmb_Rare]:[Cmb_Rare]],MATCH(ROUND(MIN(SUM(EV$4,$O29/1000),SUM($O29,EV$4/1000)),3),CMB[[Cmb_ID]:[Cmb_ID]],0))),CHOOSE(AC[[M]:[M]],2,1,1,SUM(AC[[AB]:[DB]])))),""))</f>
        <v/>
      </c>
      <c r="EW29" t="str">
        <f>IF(OR(EW$5="",$S29=""),"",IFERROR(SUM(PRODUCT(INDEX(CMB[[BA_0O]:[BA_2O]],MATCH(ROUND(MIN(SUM(EW$4,$O29/1000),SUM($O29,EW$4/1000)),3),CMB[[Cmb_ID]:[Cmb_ID]],0),SUM(N(EW$1),N($R29),1)),CHOOSE(AC[[M]:[M]],1,1,0,AC[[AB]:[AB]])),PRODUCT(INDEX(CMB[[BD_0O]:[BD_2O]],MATCH(ROUND(MIN(SUM(EW$4,$O29/1000),SUM($O29,EW$4/1000)),3),CMB[[Cmb_ID]:[Cmb_ID]],0),SUM(N(EW$1),N($R29),1)),CHOOSE(AC[[M]:[M]],1,0,1,AC[[DB]:[DB]])),PRODUCT(SUM(ROUND(AVERAGE(VALUE(EW$3),VALUE($P29)),0),CHOOSE(IF(OR(EW$1,$R29),4,INDEX(CMB[[Res_Rare]:[Res_Rare]],MATCH(ROUND(MIN(SUM(EW$4,$O29/1000),SUM($O29,EW$4/1000)),3),CMB[[Cmb_ID]:[Cmb_ID]],0))),-1,-1,0,0)),IF(OR(EW$1,$R29),4,INDEX(CMB[[Cmb_Rare]:[Cmb_Rare]],MATCH(ROUND(MIN(SUM(EW$4,$O29/1000),SUM($O29,EW$4/1000)),3),CMB[[Cmb_ID]:[Cmb_ID]],0))),CHOOSE(AC[[M]:[M]],2,1,1,SUM(AC[[AB]:[DB]])))),""))</f>
        <v/>
      </c>
      <c r="EX29" t="str">
        <f>IF(OR(EX$5="",$S29=""),"",IFERROR(SUM(PRODUCT(INDEX(CMB[[BA_0O]:[BA_2O]],MATCH(ROUND(MIN(SUM(EX$4,$O29/1000),SUM($O29,EX$4/1000)),3),CMB[[Cmb_ID]:[Cmb_ID]],0),SUM(N(EX$1),N($R29),1)),CHOOSE(AC[[M]:[M]],1,1,0,AC[[AB]:[AB]])),PRODUCT(INDEX(CMB[[BD_0O]:[BD_2O]],MATCH(ROUND(MIN(SUM(EX$4,$O29/1000),SUM($O29,EX$4/1000)),3),CMB[[Cmb_ID]:[Cmb_ID]],0),SUM(N(EX$1),N($R29),1)),CHOOSE(AC[[M]:[M]],1,0,1,AC[[DB]:[DB]])),PRODUCT(SUM(ROUND(AVERAGE(VALUE(EX$3),VALUE($P29)),0),CHOOSE(IF(OR(EX$1,$R29),4,INDEX(CMB[[Res_Rare]:[Res_Rare]],MATCH(ROUND(MIN(SUM(EX$4,$O29/1000),SUM($O29,EX$4/1000)),3),CMB[[Cmb_ID]:[Cmb_ID]],0))),-1,-1,0,0)),IF(OR(EX$1,$R29),4,INDEX(CMB[[Cmb_Rare]:[Cmb_Rare]],MATCH(ROUND(MIN(SUM(EX$4,$O29/1000),SUM($O29,EX$4/1000)),3),CMB[[Cmb_ID]:[Cmb_ID]],0))),CHOOSE(AC[[M]:[M]],2,1,1,SUM(AC[[AB]:[DB]])))),""))</f>
        <v/>
      </c>
      <c r="EY29" t="str">
        <f>IF(OR(EY$5="",$S29=""),"",IFERROR(SUM(PRODUCT(INDEX(CMB[[BA_0O]:[BA_2O]],MATCH(ROUND(MIN(SUM(EY$4,$O29/1000),SUM($O29,EY$4/1000)),3),CMB[[Cmb_ID]:[Cmb_ID]],0),SUM(N(EY$1),N($R29),1)),CHOOSE(AC[[M]:[M]],1,1,0,AC[[AB]:[AB]])),PRODUCT(INDEX(CMB[[BD_0O]:[BD_2O]],MATCH(ROUND(MIN(SUM(EY$4,$O29/1000),SUM($O29,EY$4/1000)),3),CMB[[Cmb_ID]:[Cmb_ID]],0),SUM(N(EY$1),N($R29),1)),CHOOSE(AC[[M]:[M]],1,0,1,AC[[DB]:[DB]])),PRODUCT(SUM(ROUND(AVERAGE(VALUE(EY$3),VALUE($P29)),0),CHOOSE(IF(OR(EY$1,$R29),4,INDEX(CMB[[Res_Rare]:[Res_Rare]],MATCH(ROUND(MIN(SUM(EY$4,$O29/1000),SUM($O29,EY$4/1000)),3),CMB[[Cmb_ID]:[Cmb_ID]],0))),-1,-1,0,0)),IF(OR(EY$1,$R29),4,INDEX(CMB[[Cmb_Rare]:[Cmb_Rare]],MATCH(ROUND(MIN(SUM(EY$4,$O29/1000),SUM($O29,EY$4/1000)),3),CMB[[Cmb_ID]:[Cmb_ID]],0))),CHOOSE(AC[[M]:[M]],2,1,1,SUM(AC[[AB]:[DB]])))),""))</f>
        <v/>
      </c>
      <c r="EZ29" t="str">
        <f>IF(OR(EZ$5="",$S29=""),"",IFERROR(SUM(PRODUCT(INDEX(CMB[[BA_0O]:[BA_2O]],MATCH(ROUND(MIN(SUM(EZ$4,$O29/1000),SUM($O29,EZ$4/1000)),3),CMB[[Cmb_ID]:[Cmb_ID]],0),SUM(N(EZ$1),N($R29),1)),CHOOSE(AC[[M]:[M]],1,1,0,AC[[AB]:[AB]])),PRODUCT(INDEX(CMB[[BD_0O]:[BD_2O]],MATCH(ROUND(MIN(SUM(EZ$4,$O29/1000),SUM($O29,EZ$4/1000)),3),CMB[[Cmb_ID]:[Cmb_ID]],0),SUM(N(EZ$1),N($R29),1)),CHOOSE(AC[[M]:[M]],1,0,1,AC[[DB]:[DB]])),PRODUCT(SUM(ROUND(AVERAGE(VALUE(EZ$3),VALUE($P29)),0),CHOOSE(IF(OR(EZ$1,$R29),4,INDEX(CMB[[Res_Rare]:[Res_Rare]],MATCH(ROUND(MIN(SUM(EZ$4,$O29/1000),SUM($O29,EZ$4/1000)),3),CMB[[Cmb_ID]:[Cmb_ID]],0))),-1,-1,0,0)),IF(OR(EZ$1,$R29),4,INDEX(CMB[[Cmb_Rare]:[Cmb_Rare]],MATCH(ROUND(MIN(SUM(EZ$4,$O29/1000),SUM($O29,EZ$4/1000)),3),CMB[[Cmb_ID]:[Cmb_ID]],0))),CHOOSE(AC[[M]:[M]],2,1,1,SUM(AC[[AB]:[DB]])))),""))</f>
        <v/>
      </c>
      <c r="FA29" t="str">
        <f>IF(OR(FA$5="",$S29=""),"",IFERROR(SUM(PRODUCT(INDEX(CMB[[BA_0O]:[BA_2O]],MATCH(ROUND(MIN(SUM(FA$4,$O29/1000),SUM($O29,FA$4/1000)),3),CMB[[Cmb_ID]:[Cmb_ID]],0),SUM(N(FA$1),N($R29),1)),CHOOSE(AC[[M]:[M]],1,1,0,AC[[AB]:[AB]])),PRODUCT(INDEX(CMB[[BD_0O]:[BD_2O]],MATCH(ROUND(MIN(SUM(FA$4,$O29/1000),SUM($O29,FA$4/1000)),3),CMB[[Cmb_ID]:[Cmb_ID]],0),SUM(N(FA$1),N($R29),1)),CHOOSE(AC[[M]:[M]],1,0,1,AC[[DB]:[DB]])),PRODUCT(SUM(ROUND(AVERAGE(VALUE(FA$3),VALUE($P29)),0),CHOOSE(IF(OR(FA$1,$R29),4,INDEX(CMB[[Res_Rare]:[Res_Rare]],MATCH(ROUND(MIN(SUM(FA$4,$O29/1000),SUM($O29,FA$4/1000)),3),CMB[[Cmb_ID]:[Cmb_ID]],0))),-1,-1,0,0)),IF(OR(FA$1,$R29),4,INDEX(CMB[[Cmb_Rare]:[Cmb_Rare]],MATCH(ROUND(MIN(SUM(FA$4,$O29/1000),SUM($O29,FA$4/1000)),3),CMB[[Cmb_ID]:[Cmb_ID]],0))),CHOOSE(AC[[M]:[M]],2,1,1,SUM(AC[[AB]:[DB]])))),""))</f>
        <v/>
      </c>
      <c r="FB29" t="str">
        <f>IF(OR(FB$5="",$S29=""),"",IFERROR(SUM(PRODUCT(INDEX(CMB[[BA_0O]:[BA_2O]],MATCH(ROUND(MIN(SUM(FB$4,$O29/1000),SUM($O29,FB$4/1000)),3),CMB[[Cmb_ID]:[Cmb_ID]],0),SUM(N(FB$1),N($R29),1)),CHOOSE(AC[[M]:[M]],1,1,0,AC[[AB]:[AB]])),PRODUCT(INDEX(CMB[[BD_0O]:[BD_2O]],MATCH(ROUND(MIN(SUM(FB$4,$O29/1000),SUM($O29,FB$4/1000)),3),CMB[[Cmb_ID]:[Cmb_ID]],0),SUM(N(FB$1),N($R29),1)),CHOOSE(AC[[M]:[M]],1,0,1,AC[[DB]:[DB]])),PRODUCT(SUM(ROUND(AVERAGE(VALUE(FB$3),VALUE($P29)),0),CHOOSE(IF(OR(FB$1,$R29),4,INDEX(CMB[[Res_Rare]:[Res_Rare]],MATCH(ROUND(MIN(SUM(FB$4,$O29/1000),SUM($O29,FB$4/1000)),3),CMB[[Cmb_ID]:[Cmb_ID]],0))),-1,-1,0,0)),IF(OR(FB$1,$R29),4,INDEX(CMB[[Cmb_Rare]:[Cmb_Rare]],MATCH(ROUND(MIN(SUM(FB$4,$O29/1000),SUM($O29,FB$4/1000)),3),CMB[[Cmb_ID]:[Cmb_ID]],0))),CHOOSE(AC[[M]:[M]],2,1,1,SUM(AC[[AB]:[DB]])))),""))</f>
        <v/>
      </c>
      <c r="FC29" t="str">
        <f>IF(OR(FC$5="",$S29=""),"",IFERROR(SUM(PRODUCT(INDEX(CMB[[BA_0O]:[BA_2O]],MATCH(ROUND(MIN(SUM(FC$4,$O29/1000),SUM($O29,FC$4/1000)),3),CMB[[Cmb_ID]:[Cmb_ID]],0),SUM(N(FC$1),N($R29),1)),CHOOSE(AC[[M]:[M]],1,1,0,AC[[AB]:[AB]])),PRODUCT(INDEX(CMB[[BD_0O]:[BD_2O]],MATCH(ROUND(MIN(SUM(FC$4,$O29/1000),SUM($O29,FC$4/1000)),3),CMB[[Cmb_ID]:[Cmb_ID]],0),SUM(N(FC$1),N($R29),1)),CHOOSE(AC[[M]:[M]],1,0,1,AC[[DB]:[DB]])),PRODUCT(SUM(ROUND(AVERAGE(VALUE(FC$3),VALUE($P29)),0),CHOOSE(IF(OR(FC$1,$R29),4,INDEX(CMB[[Res_Rare]:[Res_Rare]],MATCH(ROUND(MIN(SUM(FC$4,$O29/1000),SUM($O29,FC$4/1000)),3),CMB[[Cmb_ID]:[Cmb_ID]],0))),-1,-1,0,0)),IF(OR(FC$1,$R29),4,INDEX(CMB[[Cmb_Rare]:[Cmb_Rare]],MATCH(ROUND(MIN(SUM(FC$4,$O29/1000),SUM($O29,FC$4/1000)),3),CMB[[Cmb_ID]:[Cmb_ID]],0))),CHOOSE(AC[[M]:[M]],2,1,1,SUM(AC[[AB]:[DB]])))),""))</f>
        <v/>
      </c>
      <c r="FD29" t="str">
        <f>IF(OR(FD$5="",$S29=""),"",IFERROR(SUM(PRODUCT(INDEX(CMB[[BA_0O]:[BA_2O]],MATCH(ROUND(MIN(SUM(FD$4,$O29/1000),SUM($O29,FD$4/1000)),3),CMB[[Cmb_ID]:[Cmb_ID]],0),SUM(N(FD$1),N($R29),1)),CHOOSE(AC[[M]:[M]],1,1,0,AC[[AB]:[AB]])),PRODUCT(INDEX(CMB[[BD_0O]:[BD_2O]],MATCH(ROUND(MIN(SUM(FD$4,$O29/1000),SUM($O29,FD$4/1000)),3),CMB[[Cmb_ID]:[Cmb_ID]],0),SUM(N(FD$1),N($R29),1)),CHOOSE(AC[[M]:[M]],1,0,1,AC[[DB]:[DB]])),PRODUCT(SUM(ROUND(AVERAGE(VALUE(FD$3),VALUE($P29)),0),CHOOSE(IF(OR(FD$1,$R29),4,INDEX(CMB[[Res_Rare]:[Res_Rare]],MATCH(ROUND(MIN(SUM(FD$4,$O29/1000),SUM($O29,FD$4/1000)),3),CMB[[Cmb_ID]:[Cmb_ID]],0))),-1,-1,0,0)),IF(OR(FD$1,$R29),4,INDEX(CMB[[Cmb_Rare]:[Cmb_Rare]],MATCH(ROUND(MIN(SUM(FD$4,$O29/1000),SUM($O29,FD$4/1000)),3),CMB[[Cmb_ID]:[Cmb_ID]],0))),CHOOSE(AC[[M]:[M]],2,1,1,SUM(AC[[AB]:[DB]])))),""))</f>
        <v/>
      </c>
      <c r="FE29" t="str">
        <f>IF(OR(FE$5="",$S29=""),"",IFERROR(SUM(PRODUCT(INDEX(CMB[[BA_0O]:[BA_2O]],MATCH(ROUND(MIN(SUM(FE$4,$O29/1000),SUM($O29,FE$4/1000)),3),CMB[[Cmb_ID]:[Cmb_ID]],0),SUM(N(FE$1),N($R29),1)),CHOOSE(AC[[M]:[M]],1,1,0,AC[[AB]:[AB]])),PRODUCT(INDEX(CMB[[BD_0O]:[BD_2O]],MATCH(ROUND(MIN(SUM(FE$4,$O29/1000),SUM($O29,FE$4/1000)),3),CMB[[Cmb_ID]:[Cmb_ID]],0),SUM(N(FE$1),N($R29),1)),CHOOSE(AC[[M]:[M]],1,0,1,AC[[DB]:[DB]])),PRODUCT(SUM(ROUND(AVERAGE(VALUE(FE$3),VALUE($P29)),0),CHOOSE(IF(OR(FE$1,$R29),4,INDEX(CMB[[Res_Rare]:[Res_Rare]],MATCH(ROUND(MIN(SUM(FE$4,$O29/1000),SUM($O29,FE$4/1000)),3),CMB[[Cmb_ID]:[Cmb_ID]],0))),-1,-1,0,0)),IF(OR(FE$1,$R29),4,INDEX(CMB[[Cmb_Rare]:[Cmb_Rare]],MATCH(ROUND(MIN(SUM(FE$4,$O29/1000),SUM($O29,FE$4/1000)),3),CMB[[Cmb_ID]:[Cmb_ID]],0))),CHOOSE(AC[[M]:[M]],2,1,1,SUM(AC[[AB]:[DB]])))),""))</f>
        <v/>
      </c>
      <c r="FF29" t="str">
        <f>IF(OR(FF$5="",$S29=""),"",IFERROR(SUM(PRODUCT(INDEX(CMB[[BA_0O]:[BA_2O]],MATCH(ROUND(MIN(SUM(FF$4,$O29/1000),SUM($O29,FF$4/1000)),3),CMB[[Cmb_ID]:[Cmb_ID]],0),SUM(N(FF$1),N($R29),1)),CHOOSE(AC[[M]:[M]],1,1,0,AC[[AB]:[AB]])),PRODUCT(INDEX(CMB[[BD_0O]:[BD_2O]],MATCH(ROUND(MIN(SUM(FF$4,$O29/1000),SUM($O29,FF$4/1000)),3),CMB[[Cmb_ID]:[Cmb_ID]],0),SUM(N(FF$1),N($R29),1)),CHOOSE(AC[[M]:[M]],1,0,1,AC[[DB]:[DB]])),PRODUCT(SUM(ROUND(AVERAGE(VALUE(FF$3),VALUE($P29)),0),CHOOSE(IF(OR(FF$1,$R29),4,INDEX(CMB[[Res_Rare]:[Res_Rare]],MATCH(ROUND(MIN(SUM(FF$4,$O29/1000),SUM($O29,FF$4/1000)),3),CMB[[Cmb_ID]:[Cmb_ID]],0))),-1,-1,0,0)),IF(OR(FF$1,$R29),4,INDEX(CMB[[Cmb_Rare]:[Cmb_Rare]],MATCH(ROUND(MIN(SUM(FF$4,$O29/1000),SUM($O29,FF$4/1000)),3),CMB[[Cmb_ID]:[Cmb_ID]],0))),CHOOSE(AC[[M]:[M]],2,1,1,SUM(AC[[AB]:[DB]])))),""))</f>
        <v/>
      </c>
      <c r="FG29" t="str">
        <f>IF(OR(FG$5="",$S29=""),"",IFERROR(SUM(PRODUCT(INDEX(CMB[[BA_0O]:[BA_2O]],MATCH(ROUND(MIN(SUM(FG$4,$O29/1000),SUM($O29,FG$4/1000)),3),CMB[[Cmb_ID]:[Cmb_ID]],0),SUM(N(FG$1),N($R29),1)),CHOOSE(AC[[M]:[M]],1,1,0,AC[[AB]:[AB]])),PRODUCT(INDEX(CMB[[BD_0O]:[BD_2O]],MATCH(ROUND(MIN(SUM(FG$4,$O29/1000),SUM($O29,FG$4/1000)),3),CMB[[Cmb_ID]:[Cmb_ID]],0),SUM(N(FG$1),N($R29),1)),CHOOSE(AC[[M]:[M]],1,0,1,AC[[DB]:[DB]])),PRODUCT(SUM(ROUND(AVERAGE(VALUE(FG$3),VALUE($P29)),0),CHOOSE(IF(OR(FG$1,$R29),4,INDEX(CMB[[Res_Rare]:[Res_Rare]],MATCH(ROUND(MIN(SUM(FG$4,$O29/1000),SUM($O29,FG$4/1000)),3),CMB[[Cmb_ID]:[Cmb_ID]],0))),-1,-1,0,0)),IF(OR(FG$1,$R29),4,INDEX(CMB[[Cmb_Rare]:[Cmb_Rare]],MATCH(ROUND(MIN(SUM(FG$4,$O29/1000),SUM($O29,FG$4/1000)),3),CMB[[Cmb_ID]:[Cmb_ID]],0))),CHOOSE(AC[[M]:[M]],2,1,1,SUM(AC[[AB]:[DB]])))),""))</f>
        <v/>
      </c>
      <c r="FH29" t="str">
        <f>IF(OR(FH$5="",$S29=""),"",IFERROR(SUM(PRODUCT(INDEX(CMB[[BA_0O]:[BA_2O]],MATCH(ROUND(MIN(SUM(FH$4,$O29/1000),SUM($O29,FH$4/1000)),3),CMB[[Cmb_ID]:[Cmb_ID]],0),SUM(N(FH$1),N($R29),1)),CHOOSE(AC[[M]:[M]],1,1,0,AC[[AB]:[AB]])),PRODUCT(INDEX(CMB[[BD_0O]:[BD_2O]],MATCH(ROUND(MIN(SUM(FH$4,$O29/1000),SUM($O29,FH$4/1000)),3),CMB[[Cmb_ID]:[Cmb_ID]],0),SUM(N(FH$1),N($R29),1)),CHOOSE(AC[[M]:[M]],1,0,1,AC[[DB]:[DB]])),PRODUCT(SUM(ROUND(AVERAGE(VALUE(FH$3),VALUE($P29)),0),CHOOSE(IF(OR(FH$1,$R29),4,INDEX(CMB[[Res_Rare]:[Res_Rare]],MATCH(ROUND(MIN(SUM(FH$4,$O29/1000),SUM($O29,FH$4/1000)),3),CMB[[Cmb_ID]:[Cmb_ID]],0))),-1,-1,0,0)),IF(OR(FH$1,$R29),4,INDEX(CMB[[Cmb_Rare]:[Cmb_Rare]],MATCH(ROUND(MIN(SUM(FH$4,$O29/1000),SUM($O29,FH$4/1000)),3),CMB[[Cmb_ID]:[Cmb_ID]],0))),CHOOSE(AC[[M]:[M]],2,1,1,SUM(AC[[AB]:[DB]])))),""))</f>
        <v/>
      </c>
      <c r="FI29" t="str">
        <f>IF(OR(FI$5="",$S29=""),"",IFERROR(SUM(PRODUCT(INDEX(CMB[[BA_0O]:[BA_2O]],MATCH(ROUND(MIN(SUM(FI$4,$O29/1000),SUM($O29,FI$4/1000)),3),CMB[[Cmb_ID]:[Cmb_ID]],0),SUM(N(FI$1),N($R29),1)),CHOOSE(AC[[M]:[M]],1,1,0,AC[[AB]:[AB]])),PRODUCT(INDEX(CMB[[BD_0O]:[BD_2O]],MATCH(ROUND(MIN(SUM(FI$4,$O29/1000),SUM($O29,FI$4/1000)),3),CMB[[Cmb_ID]:[Cmb_ID]],0),SUM(N(FI$1),N($R29),1)),CHOOSE(AC[[M]:[M]],1,0,1,AC[[DB]:[DB]])),PRODUCT(SUM(ROUND(AVERAGE(VALUE(FI$3),VALUE($P29)),0),CHOOSE(IF(OR(FI$1,$R29),4,INDEX(CMB[[Res_Rare]:[Res_Rare]],MATCH(ROUND(MIN(SUM(FI$4,$O29/1000),SUM($O29,FI$4/1000)),3),CMB[[Cmb_ID]:[Cmb_ID]],0))),-1,-1,0,0)),IF(OR(FI$1,$R29),4,INDEX(CMB[[Cmb_Rare]:[Cmb_Rare]],MATCH(ROUND(MIN(SUM(FI$4,$O29/1000),SUM($O29,FI$4/1000)),3),CMB[[Cmb_ID]:[Cmb_ID]],0))),CHOOSE(AC[[M]:[M]],2,1,1,SUM(AC[[AB]:[DB]])))),""))</f>
        <v/>
      </c>
      <c r="FJ29" t="str">
        <f>IF(OR(FJ$5="",$S29=""),"",IFERROR(SUM(PRODUCT(INDEX(CMB[[BA_0O]:[BA_2O]],MATCH(ROUND(MIN(SUM(FJ$4,$O29/1000),SUM($O29,FJ$4/1000)),3),CMB[[Cmb_ID]:[Cmb_ID]],0),SUM(N(FJ$1),N($R29),1)),CHOOSE(AC[[M]:[M]],1,1,0,AC[[AB]:[AB]])),PRODUCT(INDEX(CMB[[BD_0O]:[BD_2O]],MATCH(ROUND(MIN(SUM(FJ$4,$O29/1000),SUM($O29,FJ$4/1000)),3),CMB[[Cmb_ID]:[Cmb_ID]],0),SUM(N(FJ$1),N($R29),1)),CHOOSE(AC[[M]:[M]],1,0,1,AC[[DB]:[DB]])),PRODUCT(SUM(ROUND(AVERAGE(VALUE(FJ$3),VALUE($P29)),0),CHOOSE(IF(OR(FJ$1,$R29),4,INDEX(CMB[[Res_Rare]:[Res_Rare]],MATCH(ROUND(MIN(SUM(FJ$4,$O29/1000),SUM($O29,FJ$4/1000)),3),CMB[[Cmb_ID]:[Cmb_ID]],0))),-1,-1,0,0)),IF(OR(FJ$1,$R29),4,INDEX(CMB[[Cmb_Rare]:[Cmb_Rare]],MATCH(ROUND(MIN(SUM(FJ$4,$O29/1000),SUM($O29,FJ$4/1000)),3),CMB[[Cmb_ID]:[Cmb_ID]],0))),CHOOSE(AC[[M]:[M]],2,1,1,SUM(AC[[AB]:[DB]])))),""))</f>
        <v/>
      </c>
      <c r="FK29" t="str">
        <f>IF(OR(FK$5="",$S29=""),"",IFERROR(SUM(PRODUCT(INDEX(CMB[[BA_0O]:[BA_2O]],MATCH(ROUND(MIN(SUM(FK$4,$O29/1000),SUM($O29,FK$4/1000)),3),CMB[[Cmb_ID]:[Cmb_ID]],0),SUM(N(FK$1),N($R29),1)),CHOOSE(AC[[M]:[M]],1,1,0,AC[[AB]:[AB]])),PRODUCT(INDEX(CMB[[BD_0O]:[BD_2O]],MATCH(ROUND(MIN(SUM(FK$4,$O29/1000),SUM($O29,FK$4/1000)),3),CMB[[Cmb_ID]:[Cmb_ID]],0),SUM(N(FK$1),N($R29),1)),CHOOSE(AC[[M]:[M]],1,0,1,AC[[DB]:[DB]])),PRODUCT(SUM(ROUND(AVERAGE(VALUE(FK$3),VALUE($P29)),0),CHOOSE(IF(OR(FK$1,$R29),4,INDEX(CMB[[Res_Rare]:[Res_Rare]],MATCH(ROUND(MIN(SUM(FK$4,$O29/1000),SUM($O29,FK$4/1000)),3),CMB[[Cmb_ID]:[Cmb_ID]],0))),-1,-1,0,0)),IF(OR(FK$1,$R29),4,INDEX(CMB[[Cmb_Rare]:[Cmb_Rare]],MATCH(ROUND(MIN(SUM(FK$4,$O29/1000),SUM($O29,FK$4/1000)),3),CMB[[Cmb_ID]:[Cmb_ID]],0))),CHOOSE(AC[[M]:[M]],2,1,1,SUM(AC[[AB]:[DB]])))),""))</f>
        <v/>
      </c>
      <c r="FL29" t="str">
        <f>IF(OR(FL$5="",$S29=""),"",IFERROR(SUM(PRODUCT(INDEX(CMB[[BA_0O]:[BA_2O]],MATCH(ROUND(MIN(SUM(FL$4,$O29/1000),SUM($O29,FL$4/1000)),3),CMB[[Cmb_ID]:[Cmb_ID]],0),SUM(N(FL$1),N($R29),1)),CHOOSE(AC[[M]:[M]],1,1,0,AC[[AB]:[AB]])),PRODUCT(INDEX(CMB[[BD_0O]:[BD_2O]],MATCH(ROUND(MIN(SUM(FL$4,$O29/1000),SUM($O29,FL$4/1000)),3),CMB[[Cmb_ID]:[Cmb_ID]],0),SUM(N(FL$1),N($R29),1)),CHOOSE(AC[[M]:[M]],1,0,1,AC[[DB]:[DB]])),PRODUCT(SUM(ROUND(AVERAGE(VALUE(FL$3),VALUE($P29)),0),CHOOSE(IF(OR(FL$1,$R29),4,INDEX(CMB[[Res_Rare]:[Res_Rare]],MATCH(ROUND(MIN(SUM(FL$4,$O29/1000),SUM($O29,FL$4/1000)),3),CMB[[Cmb_ID]:[Cmb_ID]],0))),-1,-1,0,0)),IF(OR(FL$1,$R29),4,INDEX(CMB[[Cmb_Rare]:[Cmb_Rare]],MATCH(ROUND(MIN(SUM(FL$4,$O29/1000),SUM($O29,FL$4/1000)),3),CMB[[Cmb_ID]:[Cmb_ID]],0))),CHOOSE(AC[[M]:[M]],2,1,1,SUM(AC[[AB]:[DB]])))),""))</f>
        <v/>
      </c>
      <c r="FM29" t="str">
        <f>IF(OR(FM$5="",$S29=""),"",IFERROR(SUM(PRODUCT(INDEX(CMB[[BA_0O]:[BA_2O]],MATCH(ROUND(MIN(SUM(FM$4,$O29/1000),SUM($O29,FM$4/1000)),3),CMB[[Cmb_ID]:[Cmb_ID]],0),SUM(N(FM$1),N($R29),1)),CHOOSE(AC[[M]:[M]],1,1,0,AC[[AB]:[AB]])),PRODUCT(INDEX(CMB[[BD_0O]:[BD_2O]],MATCH(ROUND(MIN(SUM(FM$4,$O29/1000),SUM($O29,FM$4/1000)),3),CMB[[Cmb_ID]:[Cmb_ID]],0),SUM(N(FM$1),N($R29),1)),CHOOSE(AC[[M]:[M]],1,0,1,AC[[DB]:[DB]])),PRODUCT(SUM(ROUND(AVERAGE(VALUE(FM$3),VALUE($P29)),0),CHOOSE(IF(OR(FM$1,$R29),4,INDEX(CMB[[Res_Rare]:[Res_Rare]],MATCH(ROUND(MIN(SUM(FM$4,$O29/1000),SUM($O29,FM$4/1000)),3),CMB[[Cmb_ID]:[Cmb_ID]],0))),-1,-1,0,0)),IF(OR(FM$1,$R29),4,INDEX(CMB[[Cmb_Rare]:[Cmb_Rare]],MATCH(ROUND(MIN(SUM(FM$4,$O29/1000),SUM($O29,FM$4/1000)),3),CMB[[Cmb_ID]:[Cmb_ID]],0))),CHOOSE(AC[[M]:[M]],2,1,1,SUM(AC[[AB]:[DB]])))),""))</f>
        <v/>
      </c>
      <c r="FN29" s="7">
        <f t="shared" si="24"/>
        <v>771</v>
      </c>
      <c r="FO29" s="7">
        <f t="shared" si="24"/>
        <v>663</v>
      </c>
      <c r="FP29" s="7">
        <f t="shared" si="24"/>
        <v>589</v>
      </c>
      <c r="FQ29" s="7">
        <f t="shared" si="24"/>
        <v>589</v>
      </c>
      <c r="FR29" s="7">
        <f t="shared" si="24"/>
        <v>199</v>
      </c>
      <c r="FS29" s="7">
        <f t="shared" si="24"/>
        <v>199</v>
      </c>
      <c r="FT29" s="7">
        <f>SUM(IF(INDEX(LIB[[Quantity]:[Quantity]],MATCH($S29,LIB[[ID]:[ID]],0))&gt;=COLUMN(A$1),TRUNC(PRODUCT(AVERAGE($FN29:$FS29),POWER(AC[[CR]:[CR]],SUM(SUMIFS($D$11:$D28,$A$11:$A28,$A29,$E$11:$E28,"&gt;="&amp;$E29),SUMIFS($D30:$D$161,$A30:$A$161,$A29,$E30:$E$161,"&gt;"&amp;$E29),COLUMN(A$1),-1)),IF($Q29="Yes",AC[[FB]:[FB]],1))),0),ROW(A18)/-VALUE(1&amp;REPT("0",9-PRODUCT(COLUMN(A$1)-1,3))),1)</f>
        <v>501.99999998200002</v>
      </c>
      <c r="FU29" s="7">
        <f>SUM(IF(INDEX(LIB[[Quantity]:[Quantity]],MATCH($S29,LIB[[ID]:[ID]],0))&gt;=COLUMN(B$1),TRUNC(PRODUCT(AVERAGE($FN29:$FS29),POWER(AC[[CR]:[CR]],SUM(SUMIFS($D$11:$D28,$A$11:$A28,$A29,$E$11:$E28,"&gt;="&amp;$E29),SUMIFS($D30:$D$161,$A30:$A$161,$A29,$E30:$E$161,"&gt;"&amp;$E29),COLUMN(B$1),-1)),IF($Q29="Yes",AC[[FB]:[FB]],1))),0),ROW(B18)/-VALUE(1&amp;REPT("0",9-PRODUCT(COLUMN(B$1)-1,3))),1)</f>
        <v>401.99998199999999</v>
      </c>
      <c r="FV29" s="7">
        <f>SUM(IF(INDEX(LIB[[Quantity]:[Quantity]],MATCH($S29,LIB[[ID]:[ID]],0))&gt;=COLUMN(C$1),TRUNC(PRODUCT(AVERAGE($FN29:$FS29),POWER(AC[[CR]:[CR]],SUM(SUMIFS($D$11:$D28,$A$11:$A28,$A29,$E$11:$E28,"&gt;="&amp;$E29),SUMIFS($D30:$D$161,$A30:$A$161,$A29,$E30:$E$161,"&gt;"&amp;$E29),COLUMN(C$1),-1)),IF($Q29="Yes",AC[[FB]:[FB]],1))),0),ROW(C18)/-VALUE(1&amp;REPT("0",9-PRODUCT(COLUMN(C$1)-1,3))),1)</f>
        <v>321.98200000000003</v>
      </c>
      <c r="FW29">
        <f t="shared" si="19"/>
        <v>18</v>
      </c>
      <c r="FX29">
        <f t="shared" si="20"/>
        <v>30</v>
      </c>
      <c r="FY29">
        <f t="shared" si="21"/>
        <v>51</v>
      </c>
      <c r="GC29">
        <f t="shared" si="22"/>
        <v>0</v>
      </c>
      <c r="GD29" t="str">
        <f>IFERROR(SUBSTITUTE(SUBSTITUTE(INDEX(SUG[Card],MATCH(ROW(A18),GC$12:GC$161,0))," #2","")," #3",""),"")</f>
        <v>Snake (5)</v>
      </c>
      <c r="GE29">
        <f>SUM(GE28,IF(IFERROR(MATCH(GD29,GD$11:GD28,0)&lt;0,TRUE()),1,0))</f>
        <v>18</v>
      </c>
      <c r="GF29" t="str">
        <f t="shared" si="23"/>
        <v>Snake (5)</v>
      </c>
      <c r="GI29">
        <f>SUM(SUMIFS(D$11:D28,A$11:A28,A29,B$11:B28,"&gt;="&amp;B29),SUMIFS(D30:D$161,A30:A$161,A29,B30:B$161,"&gt;"&amp;B29),SUMIFS(D$11:D28,A$11:A28,A29&amp;":Onyx"),SUMIFS(D30:D$161,A30:A$161,A29&amp;":Onyx"))</f>
        <v>0</v>
      </c>
      <c r="GP29" t="str">
        <f t="shared" si="16"/>
        <v>Rainbow (5)</v>
      </c>
      <c r="GQ29">
        <f t="shared" si="17"/>
        <v>501</v>
      </c>
      <c r="GR29" t="b">
        <f>COUNTIF(DECK[Card],IFERROR(MID($L29,1,FIND(" #",SUG_Helper[[#This Row],[Card]])-1),SUG_Helper[[#This Row],[Card]]))&gt;=IFERROR(VALUE(RIGHT(SUG_Helper[[#This Row],[Card]])),1)</f>
        <v>1</v>
      </c>
    </row>
    <row r="30" spans="1:200" x14ac:dyDescent="0.35">
      <c r="A30" t="s">
        <v>60</v>
      </c>
      <c r="B30" s="4">
        <v>5</v>
      </c>
      <c r="C30" s="4" t="s">
        <v>74</v>
      </c>
      <c r="D30" s="4">
        <v>3</v>
      </c>
      <c r="E30" t="str">
        <f>IF(INDEX(LIB[Card],ROW(A19))="","",INDEX(LIB[Card],ROW(A19))&amp;" ("&amp;INDEX(LIB[Level],ROW(A19))&amp;")"&amp;IF(INDEX(LIB[Fused],ROW(A19))="Yes","ƒ",""))</f>
        <v>Snake (5)</v>
      </c>
      <c r="F30">
        <v>19</v>
      </c>
      <c r="G30" t="s">
        <v>1811</v>
      </c>
      <c r="H30" t="str">
        <f>IF(DECK[[#This Row],[Card]]="","",MID(DECK[[#This Row],[Card]],1,FIND(" (",DECK[[#This Row],[Card]])-1))</f>
        <v>Prehistoric</v>
      </c>
      <c r="I30" t="str">
        <f>IF(DECK[[#This Row],[Card]]="","",MID(DECK[[#This Row],[Card]],FIND("(",DECK[[#This Row],[Card]])+1,1))</f>
        <v>5</v>
      </c>
      <c r="J30" t="str">
        <f>IF(DECK[[#This Row],[Card]]="","",IF(RIGHT(DECK[[#This Row],[Card]])="ƒ","Yes","No"))</f>
        <v>No</v>
      </c>
      <c r="L30" t="str">
        <f t="shared" si="11"/>
        <v>Chinchilla (5)</v>
      </c>
      <c r="M30">
        <f t="shared" si="12"/>
        <v>476</v>
      </c>
      <c r="O30" s="6">
        <f>IF(S30="","",MATCH(MID(S30,1,MIN(FIND(" (",S30),IFERROR(FIND(":",S30),50))-1),CC[CC_Name],0))</f>
        <v>101</v>
      </c>
      <c r="P30" s="5" t="str">
        <f t="shared" si="13"/>
        <v>5</v>
      </c>
      <c r="Q30" s="5" t="str">
        <f t="shared" si="18"/>
        <v>No</v>
      </c>
      <c r="R30" s="5" t="b">
        <f t="shared" si="14"/>
        <v>0</v>
      </c>
      <c r="S30" t="str">
        <f>(INDEX(LIB[ID],ROW(A19)))</f>
        <v>Snake (5)</v>
      </c>
      <c r="T30">
        <f>IF(OR(T$5="",$S30=""),"",IFERROR(SUM(PRODUCT(INDEX(CMB[[BA_0O]:[BA_2O]],MATCH(ROUND(MIN(SUM(T$4,$O30/1000),SUM($O30,T$4/1000)),3),CMB[[Cmb_ID]:[Cmb_ID]],0),SUM(N(T$1),N($R30),1)),CHOOSE(AC[[M]:[M]],1,1,0,AC[[AB]:[AB]])),PRODUCT(INDEX(CMB[[BD_0O]:[BD_2O]],MATCH(ROUND(MIN(SUM(T$4,$O30/1000),SUM($O30,T$4/1000)),3),CMB[[Cmb_ID]:[Cmb_ID]],0),SUM(N(T$1),N($R30),1)),CHOOSE(AC[[M]:[M]],1,0,1,AC[[DB]:[DB]])),PRODUCT(SUM(ROUND(AVERAGE(VALUE(T$3),VALUE($P30)),0),CHOOSE(IF(OR(T$1,$R30),4,INDEX(CMB[[Res_Rare]:[Res_Rare]],MATCH(ROUND(MIN(SUM(T$4,$O30/1000),SUM($O30,T$4/1000)),3),CMB[[Cmb_ID]:[Cmb_ID]],0))),-1,-1,0,0)),IF(OR(T$1,$R30),4,INDEX(CMB[[Cmb_Rare]:[Cmb_Rare]],MATCH(ROUND(MIN(SUM(T$4,$O30/1000),SUM($O30,T$4/1000)),3),CMB[[Cmb_ID]:[Cmb_ID]],0))),CHOOSE(AC[[M]:[M]],2,1,1,SUM(AC[[AB]:[DB]])))),""))</f>
        <v>16</v>
      </c>
      <c r="U30" t="str">
        <f>IF(OR(U$5="",$S30=""),"",IFERROR(SUM(PRODUCT(INDEX(CMB[[BA_0O]:[BA_2O]],MATCH(ROUND(MIN(SUM(U$4,$O30/1000),SUM($O30,U$4/1000)),3),CMB[[Cmb_ID]:[Cmb_ID]],0),SUM(N(U$1),N($R30),1)),CHOOSE(AC[[M]:[M]],1,1,0,AC[[AB]:[AB]])),PRODUCT(INDEX(CMB[[BD_0O]:[BD_2O]],MATCH(ROUND(MIN(SUM(U$4,$O30/1000),SUM($O30,U$4/1000)),3),CMB[[Cmb_ID]:[Cmb_ID]],0),SUM(N(U$1),N($R30),1)),CHOOSE(AC[[M]:[M]],1,0,1,AC[[DB]:[DB]])),PRODUCT(SUM(ROUND(AVERAGE(VALUE(U$3),VALUE($P30)),0),CHOOSE(IF(OR(U$1,$R30),4,INDEX(CMB[[Res_Rare]:[Res_Rare]],MATCH(ROUND(MIN(SUM(U$4,$O30/1000),SUM($O30,U$4/1000)),3),CMB[[Cmb_ID]:[Cmb_ID]],0))),-1,-1,0,0)),IF(OR(U$1,$R30),4,INDEX(CMB[[Cmb_Rare]:[Cmb_Rare]],MATCH(ROUND(MIN(SUM(U$4,$O30/1000),SUM($O30,U$4/1000)),3),CMB[[Cmb_ID]:[Cmb_ID]],0))),CHOOSE(AC[[M]:[M]],2,1,1,SUM(AC[[AB]:[DB]])))),""))</f>
        <v/>
      </c>
      <c r="V30" t="str">
        <f>IF(OR(V$5="",$S30=""),"",IFERROR(SUM(PRODUCT(INDEX(CMB[[BA_0O]:[BA_2O]],MATCH(ROUND(MIN(SUM(V$4,$O30/1000),SUM($O30,V$4/1000)),3),CMB[[Cmb_ID]:[Cmb_ID]],0),SUM(N(V$1),N($R30),1)),CHOOSE(AC[[M]:[M]],1,1,0,AC[[AB]:[AB]])),PRODUCT(INDEX(CMB[[BD_0O]:[BD_2O]],MATCH(ROUND(MIN(SUM(V$4,$O30/1000),SUM($O30,V$4/1000)),3),CMB[[Cmb_ID]:[Cmb_ID]],0),SUM(N(V$1),N($R30),1)),CHOOSE(AC[[M]:[M]],1,0,1,AC[[DB]:[DB]])),PRODUCT(SUM(ROUND(AVERAGE(VALUE(V$3),VALUE($P30)),0),CHOOSE(IF(OR(V$1,$R30),4,INDEX(CMB[[Res_Rare]:[Res_Rare]],MATCH(ROUND(MIN(SUM(V$4,$O30/1000),SUM($O30,V$4/1000)),3),CMB[[Cmb_ID]:[Cmb_ID]],0))),-1,-1,0,0)),IF(OR(V$1,$R30),4,INDEX(CMB[[Cmb_Rare]:[Cmb_Rare]],MATCH(ROUND(MIN(SUM(V$4,$O30/1000),SUM($O30,V$4/1000)),3),CMB[[Cmb_ID]:[Cmb_ID]],0))),CHOOSE(AC[[M]:[M]],2,1,1,SUM(AC[[AB]:[DB]])))),""))</f>
        <v/>
      </c>
      <c r="W30" t="str">
        <f>IF(OR(W$5="",$S30=""),"",IFERROR(SUM(PRODUCT(INDEX(CMB[[BA_0O]:[BA_2O]],MATCH(ROUND(MIN(SUM(W$4,$O30/1000),SUM($O30,W$4/1000)),3),CMB[[Cmb_ID]:[Cmb_ID]],0),SUM(N(W$1),N($R30),1)),CHOOSE(AC[[M]:[M]],1,1,0,AC[[AB]:[AB]])),PRODUCT(INDEX(CMB[[BD_0O]:[BD_2O]],MATCH(ROUND(MIN(SUM(W$4,$O30/1000),SUM($O30,W$4/1000)),3),CMB[[Cmb_ID]:[Cmb_ID]],0),SUM(N(W$1),N($R30),1)),CHOOSE(AC[[M]:[M]],1,0,1,AC[[DB]:[DB]])),PRODUCT(SUM(ROUND(AVERAGE(VALUE(W$3),VALUE($P30)),0),CHOOSE(IF(OR(W$1,$R30),4,INDEX(CMB[[Res_Rare]:[Res_Rare]],MATCH(ROUND(MIN(SUM(W$4,$O30/1000),SUM($O30,W$4/1000)),3),CMB[[Cmb_ID]:[Cmb_ID]],0))),-1,-1,0,0)),IF(OR(W$1,$R30),4,INDEX(CMB[[Cmb_Rare]:[Cmb_Rare]],MATCH(ROUND(MIN(SUM(W$4,$O30/1000),SUM($O30,W$4/1000)),3),CMB[[Cmb_ID]:[Cmb_ID]],0))),CHOOSE(AC[[M]:[M]],2,1,1,SUM(AC[[AB]:[DB]])))),""))</f>
        <v/>
      </c>
      <c r="X30" t="str">
        <f>IF(OR(X$5="",$S30=""),"",IFERROR(SUM(PRODUCT(INDEX(CMB[[BA_0O]:[BA_2O]],MATCH(ROUND(MIN(SUM(X$4,$O30/1000),SUM($O30,X$4/1000)),3),CMB[[Cmb_ID]:[Cmb_ID]],0),SUM(N(X$1),N($R30),1)),CHOOSE(AC[[M]:[M]],1,1,0,AC[[AB]:[AB]])),PRODUCT(INDEX(CMB[[BD_0O]:[BD_2O]],MATCH(ROUND(MIN(SUM(X$4,$O30/1000),SUM($O30,X$4/1000)),3),CMB[[Cmb_ID]:[Cmb_ID]],0),SUM(N(X$1),N($R30),1)),CHOOSE(AC[[M]:[M]],1,0,1,AC[[DB]:[DB]])),PRODUCT(SUM(ROUND(AVERAGE(VALUE(X$3),VALUE($P30)),0),CHOOSE(IF(OR(X$1,$R30),4,INDEX(CMB[[Res_Rare]:[Res_Rare]],MATCH(ROUND(MIN(SUM(X$4,$O30/1000),SUM($O30,X$4/1000)),3),CMB[[Cmb_ID]:[Cmb_ID]],0))),-1,-1,0,0)),IF(OR(X$1,$R30),4,INDEX(CMB[[Cmb_Rare]:[Cmb_Rare]],MATCH(ROUND(MIN(SUM(X$4,$O30/1000),SUM($O30,X$4/1000)),3),CMB[[Cmb_ID]:[Cmb_ID]],0))),CHOOSE(AC[[M]:[M]],2,1,1,SUM(AC[[AB]:[DB]])))),""))</f>
        <v/>
      </c>
      <c r="Y30" t="str">
        <f>IF(OR(Y$5="",$S30=""),"",IFERROR(SUM(PRODUCT(INDEX(CMB[[BA_0O]:[BA_2O]],MATCH(ROUND(MIN(SUM(Y$4,$O30/1000),SUM($O30,Y$4/1000)),3),CMB[[Cmb_ID]:[Cmb_ID]],0),SUM(N(Y$1),N($R30),1)),CHOOSE(AC[[M]:[M]],1,1,0,AC[[AB]:[AB]])),PRODUCT(INDEX(CMB[[BD_0O]:[BD_2O]],MATCH(ROUND(MIN(SUM(Y$4,$O30/1000),SUM($O30,Y$4/1000)),3),CMB[[Cmb_ID]:[Cmb_ID]],0),SUM(N(Y$1),N($R30),1)),CHOOSE(AC[[M]:[M]],1,0,1,AC[[DB]:[DB]])),PRODUCT(SUM(ROUND(AVERAGE(VALUE(Y$3),VALUE($P30)),0),CHOOSE(IF(OR(Y$1,$R30),4,INDEX(CMB[[Res_Rare]:[Res_Rare]],MATCH(ROUND(MIN(SUM(Y$4,$O30/1000),SUM($O30,Y$4/1000)),3),CMB[[Cmb_ID]:[Cmb_ID]],0))),-1,-1,0,0)),IF(OR(Y$1,$R30),4,INDEX(CMB[[Cmb_Rare]:[Cmb_Rare]],MATCH(ROUND(MIN(SUM(Y$4,$O30/1000),SUM($O30,Y$4/1000)),3),CMB[[Cmb_ID]:[Cmb_ID]],0))),CHOOSE(AC[[M]:[M]],2,1,1,SUM(AC[[AB]:[DB]])))),""))</f>
        <v/>
      </c>
      <c r="Z30" t="str">
        <f>IF(OR(Z$5="",$S30=""),"",IFERROR(SUM(PRODUCT(INDEX(CMB[[BA_0O]:[BA_2O]],MATCH(ROUND(MIN(SUM(Z$4,$O30/1000),SUM($O30,Z$4/1000)),3),CMB[[Cmb_ID]:[Cmb_ID]],0),SUM(N(Z$1),N($R30),1)),CHOOSE(AC[[M]:[M]],1,1,0,AC[[AB]:[AB]])),PRODUCT(INDEX(CMB[[BD_0O]:[BD_2O]],MATCH(ROUND(MIN(SUM(Z$4,$O30/1000),SUM($O30,Z$4/1000)),3),CMB[[Cmb_ID]:[Cmb_ID]],0),SUM(N(Z$1),N($R30),1)),CHOOSE(AC[[M]:[M]],1,0,1,AC[[DB]:[DB]])),PRODUCT(SUM(ROUND(AVERAGE(VALUE(Z$3),VALUE($P30)),0),CHOOSE(IF(OR(Z$1,$R30),4,INDEX(CMB[[Res_Rare]:[Res_Rare]],MATCH(ROUND(MIN(SUM(Z$4,$O30/1000),SUM($O30,Z$4/1000)),3),CMB[[Cmb_ID]:[Cmb_ID]],0))),-1,-1,0,0)),IF(OR(Z$1,$R30),4,INDEX(CMB[[Cmb_Rare]:[Cmb_Rare]],MATCH(ROUND(MIN(SUM(Z$4,$O30/1000),SUM($O30,Z$4/1000)),3),CMB[[Cmb_ID]:[Cmb_ID]],0))),CHOOSE(AC[[M]:[M]],2,1,1,SUM(AC[[AB]:[DB]])))),""))</f>
        <v/>
      </c>
      <c r="AA30">
        <f>IF(OR(AA$5="",$S30=""),"",IFERROR(SUM(PRODUCT(INDEX(CMB[[BA_0O]:[BA_2O]],MATCH(ROUND(MIN(SUM(AA$4,$O30/1000),SUM($O30,AA$4/1000)),3),CMB[[Cmb_ID]:[Cmb_ID]],0),SUM(N(AA$1),N($R30),1)),CHOOSE(AC[[M]:[M]],1,1,0,AC[[AB]:[AB]])),PRODUCT(INDEX(CMB[[BD_0O]:[BD_2O]],MATCH(ROUND(MIN(SUM(AA$4,$O30/1000),SUM($O30,AA$4/1000)),3),CMB[[Cmb_ID]:[Cmb_ID]],0),SUM(N(AA$1),N($R30),1)),CHOOSE(AC[[M]:[M]],1,0,1,AC[[DB]:[DB]])),PRODUCT(SUM(ROUND(AVERAGE(VALUE(AA$3),VALUE($P30)),0),CHOOSE(IF(OR(AA$1,$R30),4,INDEX(CMB[[Res_Rare]:[Res_Rare]],MATCH(ROUND(MIN(SUM(AA$4,$O30/1000),SUM($O30,AA$4/1000)),3),CMB[[Cmb_ID]:[Cmb_ID]],0))),-1,-1,0,0)),IF(OR(AA$1,$R30),4,INDEX(CMB[[Cmb_Rare]:[Cmb_Rare]],MATCH(ROUND(MIN(SUM(AA$4,$O30/1000),SUM($O30,AA$4/1000)),3),CMB[[Cmb_ID]:[Cmb_ID]],0))),CHOOSE(AC[[M]:[M]],2,1,1,SUM(AC[[AB]:[DB]])))),""))</f>
        <v>19</v>
      </c>
      <c r="AB30" t="str">
        <f>IF(OR(AB$5="",$S30=""),"",IFERROR(SUM(PRODUCT(INDEX(CMB[[BA_0O]:[BA_2O]],MATCH(ROUND(MIN(SUM(AB$4,$O30/1000),SUM($O30,AB$4/1000)),3),CMB[[Cmb_ID]:[Cmb_ID]],0),SUM(N(AB$1),N($R30),1)),CHOOSE(AC[[M]:[M]],1,1,0,AC[[AB]:[AB]])),PRODUCT(INDEX(CMB[[BD_0O]:[BD_2O]],MATCH(ROUND(MIN(SUM(AB$4,$O30/1000),SUM($O30,AB$4/1000)),3),CMB[[Cmb_ID]:[Cmb_ID]],0),SUM(N(AB$1),N($R30),1)),CHOOSE(AC[[M]:[M]],1,0,1,AC[[DB]:[DB]])),PRODUCT(SUM(ROUND(AVERAGE(VALUE(AB$3),VALUE($P30)),0),CHOOSE(IF(OR(AB$1,$R30),4,INDEX(CMB[[Res_Rare]:[Res_Rare]],MATCH(ROUND(MIN(SUM(AB$4,$O30/1000),SUM($O30,AB$4/1000)),3),CMB[[Cmb_ID]:[Cmb_ID]],0))),-1,-1,0,0)),IF(OR(AB$1,$R30),4,INDEX(CMB[[Cmb_Rare]:[Cmb_Rare]],MATCH(ROUND(MIN(SUM(AB$4,$O30/1000),SUM($O30,AB$4/1000)),3),CMB[[Cmb_ID]:[Cmb_ID]],0))),CHOOSE(AC[[M]:[M]],2,1,1,SUM(AC[[AB]:[DB]])))),""))</f>
        <v/>
      </c>
      <c r="AC30" t="str">
        <f>IF(OR(AC$5="",$S30=""),"",IFERROR(SUM(PRODUCT(INDEX(CMB[[BA_0O]:[BA_2O]],MATCH(ROUND(MIN(SUM(AC$4,$O30/1000),SUM($O30,AC$4/1000)),3),CMB[[Cmb_ID]:[Cmb_ID]],0),SUM(N(AC$1),N($R30),1)),CHOOSE(AC[[M]:[M]],1,1,0,AC[[AB]:[AB]])),PRODUCT(INDEX(CMB[[BD_0O]:[BD_2O]],MATCH(ROUND(MIN(SUM(AC$4,$O30/1000),SUM($O30,AC$4/1000)),3),CMB[[Cmb_ID]:[Cmb_ID]],0),SUM(N(AC$1),N($R30),1)),CHOOSE(AC[[M]:[M]],1,0,1,AC[[DB]:[DB]])),PRODUCT(SUM(ROUND(AVERAGE(VALUE(AC$3),VALUE($P30)),0),CHOOSE(IF(OR(AC$1,$R30),4,INDEX(CMB[[Res_Rare]:[Res_Rare]],MATCH(ROUND(MIN(SUM(AC$4,$O30/1000),SUM($O30,AC$4/1000)),3),CMB[[Cmb_ID]:[Cmb_ID]],0))),-1,-1,0,0)),IF(OR(AC$1,$R30),4,INDEX(CMB[[Cmb_Rare]:[Cmb_Rare]],MATCH(ROUND(MIN(SUM(AC$4,$O30/1000),SUM($O30,AC$4/1000)),3),CMB[[Cmb_ID]:[Cmb_ID]],0))),CHOOSE(AC[[M]:[M]],2,1,1,SUM(AC[[AB]:[DB]])))),""))</f>
        <v/>
      </c>
      <c r="AD30" t="str">
        <f>IF(OR(AD$5="",$S30=""),"",IFERROR(SUM(PRODUCT(INDEX(CMB[[BA_0O]:[BA_2O]],MATCH(ROUND(MIN(SUM(AD$4,$O30/1000),SUM($O30,AD$4/1000)),3),CMB[[Cmb_ID]:[Cmb_ID]],0),SUM(N(AD$1),N($R30),1)),CHOOSE(AC[[M]:[M]],1,1,0,AC[[AB]:[AB]])),PRODUCT(INDEX(CMB[[BD_0O]:[BD_2O]],MATCH(ROUND(MIN(SUM(AD$4,$O30/1000),SUM($O30,AD$4/1000)),3),CMB[[Cmb_ID]:[Cmb_ID]],0),SUM(N(AD$1),N($R30),1)),CHOOSE(AC[[M]:[M]],1,0,1,AC[[DB]:[DB]])),PRODUCT(SUM(ROUND(AVERAGE(VALUE(AD$3),VALUE($P30)),0),CHOOSE(IF(OR(AD$1,$R30),4,INDEX(CMB[[Res_Rare]:[Res_Rare]],MATCH(ROUND(MIN(SUM(AD$4,$O30/1000),SUM($O30,AD$4/1000)),3),CMB[[Cmb_ID]:[Cmb_ID]],0))),-1,-1,0,0)),IF(OR(AD$1,$R30),4,INDEX(CMB[[Cmb_Rare]:[Cmb_Rare]],MATCH(ROUND(MIN(SUM(AD$4,$O30/1000),SUM($O30,AD$4/1000)),3),CMB[[Cmb_ID]:[Cmb_ID]],0))),CHOOSE(AC[[M]:[M]],2,1,1,SUM(AC[[AB]:[DB]])))),""))</f>
        <v/>
      </c>
      <c r="AE30">
        <f>IF(OR(AE$5="",$S30=""),"",IFERROR(SUM(PRODUCT(INDEX(CMB[[BA_0O]:[BA_2O]],MATCH(ROUND(MIN(SUM(AE$4,$O30/1000),SUM($O30,AE$4/1000)),3),CMB[[Cmb_ID]:[Cmb_ID]],0),SUM(N(AE$1),N($R30),1)),CHOOSE(AC[[M]:[M]],1,1,0,AC[[AB]:[AB]])),PRODUCT(INDEX(CMB[[BD_0O]:[BD_2O]],MATCH(ROUND(MIN(SUM(AE$4,$O30/1000),SUM($O30,AE$4/1000)),3),CMB[[Cmb_ID]:[Cmb_ID]],0),SUM(N(AE$1),N($R30),1)),CHOOSE(AC[[M]:[M]],1,0,1,AC[[DB]:[DB]])),PRODUCT(SUM(ROUND(AVERAGE(VALUE(AE$3),VALUE($P30)),0),CHOOSE(IF(OR(AE$1,$R30),4,INDEX(CMB[[Res_Rare]:[Res_Rare]],MATCH(ROUND(MIN(SUM(AE$4,$O30/1000),SUM($O30,AE$4/1000)),3),CMB[[Cmb_ID]:[Cmb_ID]],0))),-1,-1,0,0)),IF(OR(AE$1,$R30),4,INDEX(CMB[[Cmb_Rare]:[Cmb_Rare]],MATCH(ROUND(MIN(SUM(AE$4,$O30/1000),SUM($O30,AE$4/1000)),3),CMB[[Cmb_ID]:[Cmb_ID]],0))),CHOOSE(AC[[M]:[M]],2,1,1,SUM(AC[[AB]:[DB]])))),""))</f>
        <v>36</v>
      </c>
      <c r="AF30">
        <f>IF(OR(AF$5="",$S30=""),"",IFERROR(SUM(PRODUCT(INDEX(CMB[[BA_0O]:[BA_2O]],MATCH(ROUND(MIN(SUM(AF$4,$O30/1000),SUM($O30,AF$4/1000)),3),CMB[[Cmb_ID]:[Cmb_ID]],0),SUM(N(AF$1),N($R30),1)),CHOOSE(AC[[M]:[M]],1,1,0,AC[[AB]:[AB]])),PRODUCT(INDEX(CMB[[BD_0O]:[BD_2O]],MATCH(ROUND(MIN(SUM(AF$4,$O30/1000),SUM($O30,AF$4/1000)),3),CMB[[Cmb_ID]:[Cmb_ID]],0),SUM(N(AF$1),N($R30),1)),CHOOSE(AC[[M]:[M]],1,0,1,AC[[DB]:[DB]])),PRODUCT(SUM(ROUND(AVERAGE(VALUE(AF$3),VALUE($P30)),0),CHOOSE(IF(OR(AF$1,$R30),4,INDEX(CMB[[Res_Rare]:[Res_Rare]],MATCH(ROUND(MIN(SUM(AF$4,$O30/1000),SUM($O30,AF$4/1000)),3),CMB[[Cmb_ID]:[Cmb_ID]],0))),-1,-1,0,0)),IF(OR(AF$1,$R30),4,INDEX(CMB[[Cmb_Rare]:[Cmb_Rare]],MATCH(ROUND(MIN(SUM(AF$4,$O30/1000),SUM($O30,AF$4/1000)),3),CMB[[Cmb_ID]:[Cmb_ID]],0))),CHOOSE(AC[[M]:[M]],2,1,1,SUM(AC[[AB]:[DB]])))),""))</f>
        <v>27</v>
      </c>
      <c r="AG30" t="str">
        <f>IF(OR(AG$5="",$S30=""),"",IFERROR(SUM(PRODUCT(INDEX(CMB[[BA_0O]:[BA_2O]],MATCH(ROUND(MIN(SUM(AG$4,$O30/1000),SUM($O30,AG$4/1000)),3),CMB[[Cmb_ID]:[Cmb_ID]],0),SUM(N(AG$1),N($R30),1)),CHOOSE(AC[[M]:[M]],1,1,0,AC[[AB]:[AB]])),PRODUCT(INDEX(CMB[[BD_0O]:[BD_2O]],MATCH(ROUND(MIN(SUM(AG$4,$O30/1000),SUM($O30,AG$4/1000)),3),CMB[[Cmb_ID]:[Cmb_ID]],0),SUM(N(AG$1),N($R30),1)),CHOOSE(AC[[M]:[M]],1,0,1,AC[[DB]:[DB]])),PRODUCT(SUM(ROUND(AVERAGE(VALUE(AG$3),VALUE($P30)),0),CHOOSE(IF(OR(AG$1,$R30),4,INDEX(CMB[[Res_Rare]:[Res_Rare]],MATCH(ROUND(MIN(SUM(AG$4,$O30/1000),SUM($O30,AG$4/1000)),3),CMB[[Cmb_ID]:[Cmb_ID]],0))),-1,-1,0,0)),IF(OR(AG$1,$R30),4,INDEX(CMB[[Cmb_Rare]:[Cmb_Rare]],MATCH(ROUND(MIN(SUM(AG$4,$O30/1000),SUM($O30,AG$4/1000)),3),CMB[[Cmb_ID]:[Cmb_ID]],0))),CHOOSE(AC[[M]:[M]],2,1,1,SUM(AC[[AB]:[DB]])))),""))</f>
        <v/>
      </c>
      <c r="AH30">
        <f>IF(OR(AH$5="",$S30=""),"",IFERROR(SUM(PRODUCT(INDEX(CMB[[BA_0O]:[BA_2O]],MATCH(ROUND(MIN(SUM(AH$4,$O30/1000),SUM($O30,AH$4/1000)),3),CMB[[Cmb_ID]:[Cmb_ID]],0),SUM(N(AH$1),N($R30),1)),CHOOSE(AC[[M]:[M]],1,1,0,AC[[AB]:[AB]])),PRODUCT(INDEX(CMB[[BD_0O]:[BD_2O]],MATCH(ROUND(MIN(SUM(AH$4,$O30/1000),SUM($O30,AH$4/1000)),3),CMB[[Cmb_ID]:[Cmb_ID]],0),SUM(N(AH$1),N($R30),1)),CHOOSE(AC[[M]:[M]],1,0,1,AC[[DB]:[DB]])),PRODUCT(SUM(ROUND(AVERAGE(VALUE(AH$3),VALUE($P30)),0),CHOOSE(IF(OR(AH$1,$R30),4,INDEX(CMB[[Res_Rare]:[Res_Rare]],MATCH(ROUND(MIN(SUM(AH$4,$O30/1000),SUM($O30,AH$4/1000)),3),CMB[[Cmb_ID]:[Cmb_ID]],0))),-1,-1,0,0)),IF(OR(AH$1,$R30),4,INDEX(CMB[[Cmb_Rare]:[Cmb_Rare]],MATCH(ROUND(MIN(SUM(AH$4,$O30/1000),SUM($O30,AH$4/1000)),3),CMB[[Cmb_ID]:[Cmb_ID]],0))),CHOOSE(AC[[M]:[M]],2,1,1,SUM(AC[[AB]:[DB]])))),""))</f>
        <v>38</v>
      </c>
      <c r="AI30">
        <f>IF(OR(AI$5="",$S30=""),"",IFERROR(SUM(PRODUCT(INDEX(CMB[[BA_0O]:[BA_2O]],MATCH(ROUND(MIN(SUM(AI$4,$O30/1000),SUM($O30,AI$4/1000)),3),CMB[[Cmb_ID]:[Cmb_ID]],0),SUM(N(AI$1),N($R30),1)),CHOOSE(AC[[M]:[M]],1,1,0,AC[[AB]:[AB]])),PRODUCT(INDEX(CMB[[BD_0O]:[BD_2O]],MATCH(ROUND(MIN(SUM(AI$4,$O30/1000),SUM($O30,AI$4/1000)),3),CMB[[Cmb_ID]:[Cmb_ID]],0),SUM(N(AI$1),N($R30),1)),CHOOSE(AC[[M]:[M]],1,0,1,AC[[DB]:[DB]])),PRODUCT(SUM(ROUND(AVERAGE(VALUE(AI$3),VALUE($P30)),0),CHOOSE(IF(OR(AI$1,$R30),4,INDEX(CMB[[Res_Rare]:[Res_Rare]],MATCH(ROUND(MIN(SUM(AI$4,$O30/1000),SUM($O30,AI$4/1000)),3),CMB[[Cmb_ID]:[Cmb_ID]],0))),-1,-1,0,0)),IF(OR(AI$1,$R30),4,INDEX(CMB[[Cmb_Rare]:[Cmb_Rare]],MATCH(ROUND(MIN(SUM(AI$4,$O30/1000),SUM($O30,AI$4/1000)),3),CMB[[Cmb_ID]:[Cmb_ID]],0))),CHOOSE(AC[[M]:[M]],2,1,1,SUM(AC[[AB]:[DB]])))),""))</f>
        <v>38</v>
      </c>
      <c r="AJ30" t="str">
        <f>IF(OR(AJ$5="",$S30=""),"",IFERROR(SUM(PRODUCT(INDEX(CMB[[BA_0O]:[BA_2O]],MATCH(ROUND(MIN(SUM(AJ$4,$O30/1000),SUM($O30,AJ$4/1000)),3),CMB[[Cmb_ID]:[Cmb_ID]],0),SUM(N(AJ$1),N($R30),1)),CHOOSE(AC[[M]:[M]],1,1,0,AC[[AB]:[AB]])),PRODUCT(INDEX(CMB[[BD_0O]:[BD_2O]],MATCH(ROUND(MIN(SUM(AJ$4,$O30/1000),SUM($O30,AJ$4/1000)),3),CMB[[Cmb_ID]:[Cmb_ID]],0),SUM(N(AJ$1),N($R30),1)),CHOOSE(AC[[M]:[M]],1,0,1,AC[[DB]:[DB]])),PRODUCT(SUM(ROUND(AVERAGE(VALUE(AJ$3),VALUE($P30)),0),CHOOSE(IF(OR(AJ$1,$R30),4,INDEX(CMB[[Res_Rare]:[Res_Rare]],MATCH(ROUND(MIN(SUM(AJ$4,$O30/1000),SUM($O30,AJ$4/1000)),3),CMB[[Cmb_ID]:[Cmb_ID]],0))),-1,-1,0,0)),IF(OR(AJ$1,$R30),4,INDEX(CMB[[Cmb_Rare]:[Cmb_Rare]],MATCH(ROUND(MIN(SUM(AJ$4,$O30/1000),SUM($O30,AJ$4/1000)),3),CMB[[Cmb_ID]:[Cmb_ID]],0))),CHOOSE(AC[[M]:[M]],2,1,1,SUM(AC[[AB]:[DB]])))),""))</f>
        <v/>
      </c>
      <c r="AK30" t="str">
        <f>IF(OR(AK$5="",$S30=""),"",IFERROR(SUM(PRODUCT(INDEX(CMB[[BA_0O]:[BA_2O]],MATCH(ROUND(MIN(SUM(AK$4,$O30/1000),SUM($O30,AK$4/1000)),3),CMB[[Cmb_ID]:[Cmb_ID]],0),SUM(N(AK$1),N($R30),1)),CHOOSE(AC[[M]:[M]],1,1,0,AC[[AB]:[AB]])),PRODUCT(INDEX(CMB[[BD_0O]:[BD_2O]],MATCH(ROUND(MIN(SUM(AK$4,$O30/1000),SUM($O30,AK$4/1000)),3),CMB[[Cmb_ID]:[Cmb_ID]],0),SUM(N(AK$1),N($R30),1)),CHOOSE(AC[[M]:[M]],1,0,1,AC[[DB]:[DB]])),PRODUCT(SUM(ROUND(AVERAGE(VALUE(AK$3),VALUE($P30)),0),CHOOSE(IF(OR(AK$1,$R30),4,INDEX(CMB[[Res_Rare]:[Res_Rare]],MATCH(ROUND(MIN(SUM(AK$4,$O30/1000),SUM($O30,AK$4/1000)),3),CMB[[Cmb_ID]:[Cmb_ID]],0))),-1,-1,0,0)),IF(OR(AK$1,$R30),4,INDEX(CMB[[Cmb_Rare]:[Cmb_Rare]],MATCH(ROUND(MIN(SUM(AK$4,$O30/1000),SUM($O30,AK$4/1000)),3),CMB[[Cmb_ID]:[Cmb_ID]],0))),CHOOSE(AC[[M]:[M]],2,1,1,SUM(AC[[AB]:[DB]])))),""))</f>
        <v/>
      </c>
      <c r="AL30">
        <f>IF(OR(AL$5="",$S30=""),"",IFERROR(SUM(PRODUCT(INDEX(CMB[[BA_0O]:[BA_2O]],MATCH(ROUND(MIN(SUM(AL$4,$O30/1000),SUM($O30,AL$4/1000)),3),CMB[[Cmb_ID]:[Cmb_ID]],0),SUM(N(AL$1),N($R30),1)),CHOOSE(AC[[M]:[M]],1,1,0,AC[[AB]:[AB]])),PRODUCT(INDEX(CMB[[BD_0O]:[BD_2O]],MATCH(ROUND(MIN(SUM(AL$4,$O30/1000),SUM($O30,AL$4/1000)),3),CMB[[Cmb_ID]:[Cmb_ID]],0),SUM(N(AL$1),N($R30),1)),CHOOSE(AC[[M]:[M]],1,0,1,AC[[DB]:[DB]])),PRODUCT(SUM(ROUND(AVERAGE(VALUE(AL$3),VALUE($P30)),0),CHOOSE(IF(OR(AL$1,$R30),4,INDEX(CMB[[Res_Rare]:[Res_Rare]],MATCH(ROUND(MIN(SUM(AL$4,$O30/1000),SUM($O30,AL$4/1000)),3),CMB[[Cmb_ID]:[Cmb_ID]],0))),-1,-1,0,0)),IF(OR(AL$1,$R30),4,INDEX(CMB[[Cmb_Rare]:[Cmb_Rare]],MATCH(ROUND(MIN(SUM(AL$4,$O30/1000),SUM($O30,AL$4/1000)),3),CMB[[Cmb_ID]:[Cmb_ID]],0))),CHOOSE(AC[[M]:[M]],2,1,1,SUM(AC[[AB]:[DB]])))),""))</f>
        <v>24</v>
      </c>
      <c r="AM30" t="str">
        <f>IF(OR(AM$5="",$S30=""),"",IFERROR(SUM(PRODUCT(INDEX(CMB[[BA_0O]:[BA_2O]],MATCH(ROUND(MIN(SUM(AM$4,$O30/1000),SUM($O30,AM$4/1000)),3),CMB[[Cmb_ID]:[Cmb_ID]],0),SUM(N(AM$1),N($R30),1)),CHOOSE(AC[[M]:[M]],1,1,0,AC[[AB]:[AB]])),PRODUCT(INDEX(CMB[[BD_0O]:[BD_2O]],MATCH(ROUND(MIN(SUM(AM$4,$O30/1000),SUM($O30,AM$4/1000)),3),CMB[[Cmb_ID]:[Cmb_ID]],0),SUM(N(AM$1),N($R30),1)),CHOOSE(AC[[M]:[M]],1,0,1,AC[[DB]:[DB]])),PRODUCT(SUM(ROUND(AVERAGE(VALUE(AM$3),VALUE($P30)),0),CHOOSE(IF(OR(AM$1,$R30),4,INDEX(CMB[[Res_Rare]:[Res_Rare]],MATCH(ROUND(MIN(SUM(AM$4,$O30/1000),SUM($O30,AM$4/1000)),3),CMB[[Cmb_ID]:[Cmb_ID]],0))),-1,-1,0,0)),IF(OR(AM$1,$R30),4,INDEX(CMB[[Cmb_Rare]:[Cmb_Rare]],MATCH(ROUND(MIN(SUM(AM$4,$O30/1000),SUM($O30,AM$4/1000)),3),CMB[[Cmb_ID]:[Cmb_ID]],0))),CHOOSE(AC[[M]:[M]],2,1,1,SUM(AC[[AB]:[DB]])))),""))</f>
        <v/>
      </c>
      <c r="AN30" t="str">
        <f>IF(OR(AN$5="",$S30=""),"",IFERROR(SUM(PRODUCT(INDEX(CMB[[BA_0O]:[BA_2O]],MATCH(ROUND(MIN(SUM(AN$4,$O30/1000),SUM($O30,AN$4/1000)),3),CMB[[Cmb_ID]:[Cmb_ID]],0),SUM(N(AN$1),N($R30),1)),CHOOSE(AC[[M]:[M]],1,1,0,AC[[AB]:[AB]])),PRODUCT(INDEX(CMB[[BD_0O]:[BD_2O]],MATCH(ROUND(MIN(SUM(AN$4,$O30/1000),SUM($O30,AN$4/1000)),3),CMB[[Cmb_ID]:[Cmb_ID]],0),SUM(N(AN$1),N($R30),1)),CHOOSE(AC[[M]:[M]],1,0,1,AC[[DB]:[DB]])),PRODUCT(SUM(ROUND(AVERAGE(VALUE(AN$3),VALUE($P30)),0),CHOOSE(IF(OR(AN$1,$R30),4,INDEX(CMB[[Res_Rare]:[Res_Rare]],MATCH(ROUND(MIN(SUM(AN$4,$O30/1000),SUM($O30,AN$4/1000)),3),CMB[[Cmb_ID]:[Cmb_ID]],0))),-1,-1,0,0)),IF(OR(AN$1,$R30),4,INDEX(CMB[[Cmb_Rare]:[Cmb_Rare]],MATCH(ROUND(MIN(SUM(AN$4,$O30/1000),SUM($O30,AN$4/1000)),3),CMB[[Cmb_ID]:[Cmb_ID]],0))),CHOOSE(AC[[M]:[M]],2,1,1,SUM(AC[[AB]:[DB]])))),""))</f>
        <v/>
      </c>
      <c r="AO30" t="str">
        <f>IF(OR(AO$5="",$S30=""),"",IFERROR(SUM(PRODUCT(INDEX(CMB[[BA_0O]:[BA_2O]],MATCH(ROUND(MIN(SUM(AO$4,$O30/1000),SUM($O30,AO$4/1000)),3),CMB[[Cmb_ID]:[Cmb_ID]],0),SUM(N(AO$1),N($R30),1)),CHOOSE(AC[[M]:[M]],1,1,0,AC[[AB]:[AB]])),PRODUCT(INDEX(CMB[[BD_0O]:[BD_2O]],MATCH(ROUND(MIN(SUM(AO$4,$O30/1000),SUM($O30,AO$4/1000)),3),CMB[[Cmb_ID]:[Cmb_ID]],0),SUM(N(AO$1),N($R30),1)),CHOOSE(AC[[M]:[M]],1,0,1,AC[[DB]:[DB]])),PRODUCT(SUM(ROUND(AVERAGE(VALUE(AO$3),VALUE($P30)),0),CHOOSE(IF(OR(AO$1,$R30),4,INDEX(CMB[[Res_Rare]:[Res_Rare]],MATCH(ROUND(MIN(SUM(AO$4,$O30/1000),SUM($O30,AO$4/1000)),3),CMB[[Cmb_ID]:[Cmb_ID]],0))),-1,-1,0,0)),IF(OR(AO$1,$R30),4,INDEX(CMB[[Cmb_Rare]:[Cmb_Rare]],MATCH(ROUND(MIN(SUM(AO$4,$O30/1000),SUM($O30,AO$4/1000)),3),CMB[[Cmb_ID]:[Cmb_ID]],0))),CHOOSE(AC[[M]:[M]],2,1,1,SUM(AC[[AB]:[DB]])))),""))</f>
        <v/>
      </c>
      <c r="AP30" t="str">
        <f>IF(OR(AP$5="",$S30=""),"",IFERROR(SUM(PRODUCT(INDEX(CMB[[BA_0O]:[BA_2O]],MATCH(ROUND(MIN(SUM(AP$4,$O30/1000),SUM($O30,AP$4/1000)),3),CMB[[Cmb_ID]:[Cmb_ID]],0),SUM(N(AP$1),N($R30),1)),CHOOSE(AC[[M]:[M]],1,1,0,AC[[AB]:[AB]])),PRODUCT(INDEX(CMB[[BD_0O]:[BD_2O]],MATCH(ROUND(MIN(SUM(AP$4,$O30/1000),SUM($O30,AP$4/1000)),3),CMB[[Cmb_ID]:[Cmb_ID]],0),SUM(N(AP$1),N($R30),1)),CHOOSE(AC[[M]:[M]],1,0,1,AC[[DB]:[DB]])),PRODUCT(SUM(ROUND(AVERAGE(VALUE(AP$3),VALUE($P30)),0),CHOOSE(IF(OR(AP$1,$R30),4,INDEX(CMB[[Res_Rare]:[Res_Rare]],MATCH(ROUND(MIN(SUM(AP$4,$O30/1000),SUM($O30,AP$4/1000)),3),CMB[[Cmb_ID]:[Cmb_ID]],0))),-1,-1,0,0)),IF(OR(AP$1,$R30),4,INDEX(CMB[[Cmb_Rare]:[Cmb_Rare]],MATCH(ROUND(MIN(SUM(AP$4,$O30/1000),SUM($O30,AP$4/1000)),3),CMB[[Cmb_ID]:[Cmb_ID]],0))),CHOOSE(AC[[M]:[M]],2,1,1,SUM(AC[[AB]:[DB]])))),""))</f>
        <v/>
      </c>
      <c r="AQ30">
        <f>IF(OR(AQ$5="",$S30=""),"",IFERROR(SUM(PRODUCT(INDEX(CMB[[BA_0O]:[BA_2O]],MATCH(ROUND(MIN(SUM(AQ$4,$O30/1000),SUM($O30,AQ$4/1000)),3),CMB[[Cmb_ID]:[Cmb_ID]],0),SUM(N(AQ$1),N($R30),1)),CHOOSE(AC[[M]:[M]],1,1,0,AC[[AB]:[AB]])),PRODUCT(INDEX(CMB[[BD_0O]:[BD_2O]],MATCH(ROUND(MIN(SUM(AQ$4,$O30/1000),SUM($O30,AQ$4/1000)),3),CMB[[Cmb_ID]:[Cmb_ID]],0),SUM(N(AQ$1),N($R30),1)),CHOOSE(AC[[M]:[M]],1,0,1,AC[[DB]:[DB]])),PRODUCT(SUM(ROUND(AVERAGE(VALUE(AQ$3),VALUE($P30)),0),CHOOSE(IF(OR(AQ$1,$R30),4,INDEX(CMB[[Res_Rare]:[Res_Rare]],MATCH(ROUND(MIN(SUM(AQ$4,$O30/1000),SUM($O30,AQ$4/1000)),3),CMB[[Cmb_ID]:[Cmb_ID]],0))),-1,-1,0,0)),IF(OR(AQ$1,$R30),4,INDEX(CMB[[Cmb_Rare]:[Cmb_Rare]],MATCH(ROUND(MIN(SUM(AQ$4,$O30/1000),SUM($O30,AQ$4/1000)),3),CMB[[Cmb_ID]:[Cmb_ID]],0))),CHOOSE(AC[[M]:[M]],2,1,1,SUM(AC[[AB]:[DB]])))),""))</f>
        <v>38</v>
      </c>
      <c r="AR30" t="str">
        <f>IF(OR(AR$5="",$S30=""),"",IFERROR(SUM(PRODUCT(INDEX(CMB[[BA_0O]:[BA_2O]],MATCH(ROUND(MIN(SUM(AR$4,$O30/1000),SUM($O30,AR$4/1000)),3),CMB[[Cmb_ID]:[Cmb_ID]],0),SUM(N(AR$1),N($R30),1)),CHOOSE(AC[[M]:[M]],1,1,0,AC[[AB]:[AB]])),PRODUCT(INDEX(CMB[[BD_0O]:[BD_2O]],MATCH(ROUND(MIN(SUM(AR$4,$O30/1000),SUM($O30,AR$4/1000)),3),CMB[[Cmb_ID]:[Cmb_ID]],0),SUM(N(AR$1),N($R30),1)),CHOOSE(AC[[M]:[M]],1,0,1,AC[[DB]:[DB]])),PRODUCT(SUM(ROUND(AVERAGE(VALUE(AR$3),VALUE($P30)),0),CHOOSE(IF(OR(AR$1,$R30),4,INDEX(CMB[[Res_Rare]:[Res_Rare]],MATCH(ROUND(MIN(SUM(AR$4,$O30/1000),SUM($O30,AR$4/1000)),3),CMB[[Cmb_ID]:[Cmb_ID]],0))),-1,-1,0,0)),IF(OR(AR$1,$R30),4,INDEX(CMB[[Cmb_Rare]:[Cmb_Rare]],MATCH(ROUND(MIN(SUM(AR$4,$O30/1000),SUM($O30,AR$4/1000)),3),CMB[[Cmb_ID]:[Cmb_ID]],0))),CHOOSE(AC[[M]:[M]],2,1,1,SUM(AC[[AB]:[DB]])))),""))</f>
        <v/>
      </c>
      <c r="AS30" t="str">
        <f>IF(OR(AS$5="",$S30=""),"",IFERROR(SUM(PRODUCT(INDEX(CMB[[BA_0O]:[BA_2O]],MATCH(ROUND(MIN(SUM(AS$4,$O30/1000),SUM($O30,AS$4/1000)),3),CMB[[Cmb_ID]:[Cmb_ID]],0),SUM(N(AS$1),N($R30),1)),CHOOSE(AC[[M]:[M]],1,1,0,AC[[AB]:[AB]])),PRODUCT(INDEX(CMB[[BD_0O]:[BD_2O]],MATCH(ROUND(MIN(SUM(AS$4,$O30/1000),SUM($O30,AS$4/1000)),3),CMB[[Cmb_ID]:[Cmb_ID]],0),SUM(N(AS$1),N($R30),1)),CHOOSE(AC[[M]:[M]],1,0,1,AC[[DB]:[DB]])),PRODUCT(SUM(ROUND(AVERAGE(VALUE(AS$3),VALUE($P30)),0),CHOOSE(IF(OR(AS$1,$R30),4,INDEX(CMB[[Res_Rare]:[Res_Rare]],MATCH(ROUND(MIN(SUM(AS$4,$O30/1000),SUM($O30,AS$4/1000)),3),CMB[[Cmb_ID]:[Cmb_ID]],0))),-1,-1,0,0)),IF(OR(AS$1,$R30),4,INDEX(CMB[[Cmb_Rare]:[Cmb_Rare]],MATCH(ROUND(MIN(SUM(AS$4,$O30/1000),SUM($O30,AS$4/1000)),3),CMB[[Cmb_ID]:[Cmb_ID]],0))),CHOOSE(AC[[M]:[M]],2,1,1,SUM(AC[[AB]:[DB]])))),""))</f>
        <v/>
      </c>
      <c r="AT30">
        <f>IF(OR(AT$5="",$S30=""),"",IFERROR(SUM(PRODUCT(INDEX(CMB[[BA_0O]:[BA_2O]],MATCH(ROUND(MIN(SUM(AT$4,$O30/1000),SUM($O30,AT$4/1000)),3),CMB[[Cmb_ID]:[Cmb_ID]],0),SUM(N(AT$1),N($R30),1)),CHOOSE(AC[[M]:[M]],1,1,0,AC[[AB]:[AB]])),PRODUCT(INDEX(CMB[[BD_0O]:[BD_2O]],MATCH(ROUND(MIN(SUM(AT$4,$O30/1000),SUM($O30,AT$4/1000)),3),CMB[[Cmb_ID]:[Cmb_ID]],0),SUM(N(AT$1),N($R30),1)),CHOOSE(AC[[M]:[M]],1,0,1,AC[[DB]:[DB]])),PRODUCT(SUM(ROUND(AVERAGE(VALUE(AT$3),VALUE($P30)),0),CHOOSE(IF(OR(AT$1,$R30),4,INDEX(CMB[[Res_Rare]:[Res_Rare]],MATCH(ROUND(MIN(SUM(AT$4,$O30/1000),SUM($O30,AT$4/1000)),3),CMB[[Cmb_ID]:[Cmb_ID]],0))),-1,-1,0,0)),IF(OR(AT$1,$R30),4,INDEX(CMB[[Cmb_Rare]:[Cmb_Rare]],MATCH(ROUND(MIN(SUM(AT$4,$O30/1000),SUM($O30,AT$4/1000)),3),CMB[[Cmb_ID]:[Cmb_ID]],0))),CHOOSE(AC[[M]:[M]],2,1,1,SUM(AC[[AB]:[DB]])))),""))</f>
        <v>38</v>
      </c>
      <c r="AU30">
        <f>IF(OR(AU$5="",$S30=""),"",IFERROR(SUM(PRODUCT(INDEX(CMB[[BA_0O]:[BA_2O]],MATCH(ROUND(MIN(SUM(AU$4,$O30/1000),SUM($O30,AU$4/1000)),3),CMB[[Cmb_ID]:[Cmb_ID]],0),SUM(N(AU$1),N($R30),1)),CHOOSE(AC[[M]:[M]],1,1,0,AC[[AB]:[AB]])),PRODUCT(INDEX(CMB[[BD_0O]:[BD_2O]],MATCH(ROUND(MIN(SUM(AU$4,$O30/1000),SUM($O30,AU$4/1000)),3),CMB[[Cmb_ID]:[Cmb_ID]],0),SUM(N(AU$1),N($R30),1)),CHOOSE(AC[[M]:[M]],1,0,1,AC[[DB]:[DB]])),PRODUCT(SUM(ROUND(AVERAGE(VALUE(AU$3),VALUE($P30)),0),CHOOSE(IF(OR(AU$1,$R30),4,INDEX(CMB[[Res_Rare]:[Res_Rare]],MATCH(ROUND(MIN(SUM(AU$4,$O30/1000),SUM($O30,AU$4/1000)),3),CMB[[Cmb_ID]:[Cmb_ID]],0))),-1,-1,0,0)),IF(OR(AU$1,$R30),4,INDEX(CMB[[Cmb_Rare]:[Cmb_Rare]],MATCH(ROUND(MIN(SUM(AU$4,$O30/1000),SUM($O30,AU$4/1000)),3),CMB[[Cmb_ID]:[Cmb_ID]],0))),CHOOSE(AC[[M]:[M]],2,1,1,SUM(AC[[AB]:[DB]])))),""))</f>
        <v>55</v>
      </c>
      <c r="AV30">
        <f>IF(OR(AV$5="",$S30=""),"",IFERROR(SUM(PRODUCT(INDEX(CMB[[BA_0O]:[BA_2O]],MATCH(ROUND(MIN(SUM(AV$4,$O30/1000),SUM($O30,AV$4/1000)),3),CMB[[Cmb_ID]:[Cmb_ID]],0),SUM(N(AV$1),N($R30),1)),CHOOSE(AC[[M]:[M]],1,1,0,AC[[AB]:[AB]])),PRODUCT(INDEX(CMB[[BD_0O]:[BD_2O]],MATCH(ROUND(MIN(SUM(AV$4,$O30/1000),SUM($O30,AV$4/1000)),3),CMB[[Cmb_ID]:[Cmb_ID]],0),SUM(N(AV$1),N($R30),1)),CHOOSE(AC[[M]:[M]],1,0,1,AC[[DB]:[DB]])),PRODUCT(SUM(ROUND(AVERAGE(VALUE(AV$3),VALUE($P30)),0),CHOOSE(IF(OR(AV$1,$R30),4,INDEX(CMB[[Res_Rare]:[Res_Rare]],MATCH(ROUND(MIN(SUM(AV$4,$O30/1000),SUM($O30,AV$4/1000)),3),CMB[[Cmb_ID]:[Cmb_ID]],0))),-1,-1,0,0)),IF(OR(AV$1,$R30),4,INDEX(CMB[[Cmb_Rare]:[Cmb_Rare]],MATCH(ROUND(MIN(SUM(AV$4,$O30/1000),SUM($O30,AV$4/1000)),3),CMB[[Cmb_ID]:[Cmb_ID]],0))),CHOOSE(AC[[M]:[M]],2,1,1,SUM(AC[[AB]:[DB]])))),""))</f>
        <v>50</v>
      </c>
      <c r="AW30" t="str">
        <f>IF(OR(AW$5="",$S30=""),"",IFERROR(SUM(PRODUCT(INDEX(CMB[[BA_0O]:[BA_2O]],MATCH(ROUND(MIN(SUM(AW$4,$O30/1000),SUM($O30,AW$4/1000)),3),CMB[[Cmb_ID]:[Cmb_ID]],0),SUM(N(AW$1),N($R30),1)),CHOOSE(AC[[M]:[M]],1,1,0,AC[[AB]:[AB]])),PRODUCT(INDEX(CMB[[BD_0O]:[BD_2O]],MATCH(ROUND(MIN(SUM(AW$4,$O30/1000),SUM($O30,AW$4/1000)),3),CMB[[Cmb_ID]:[Cmb_ID]],0),SUM(N(AW$1),N($R30),1)),CHOOSE(AC[[M]:[M]],1,0,1,AC[[DB]:[DB]])),PRODUCT(SUM(ROUND(AVERAGE(VALUE(AW$3),VALUE($P30)),0),CHOOSE(IF(OR(AW$1,$R30),4,INDEX(CMB[[Res_Rare]:[Res_Rare]],MATCH(ROUND(MIN(SUM(AW$4,$O30/1000),SUM($O30,AW$4/1000)),3),CMB[[Cmb_ID]:[Cmb_ID]],0))),-1,-1,0,0)),IF(OR(AW$1,$R30),4,INDEX(CMB[[Cmb_Rare]:[Cmb_Rare]],MATCH(ROUND(MIN(SUM(AW$4,$O30/1000),SUM($O30,AW$4/1000)),3),CMB[[Cmb_ID]:[Cmb_ID]],0))),CHOOSE(AC[[M]:[M]],2,1,1,SUM(AC[[AB]:[DB]])))),""))</f>
        <v/>
      </c>
      <c r="AX30">
        <f>IF(OR(AX$5="",$S30=""),"",IFERROR(SUM(PRODUCT(INDEX(CMB[[BA_0O]:[BA_2O]],MATCH(ROUND(MIN(SUM(AX$4,$O30/1000),SUM($O30,AX$4/1000)),3),CMB[[Cmb_ID]:[Cmb_ID]],0),SUM(N(AX$1),N($R30),1)),CHOOSE(AC[[M]:[M]],1,1,0,AC[[AB]:[AB]])),PRODUCT(INDEX(CMB[[BD_0O]:[BD_2O]],MATCH(ROUND(MIN(SUM(AX$4,$O30/1000),SUM($O30,AX$4/1000)),3),CMB[[Cmb_ID]:[Cmb_ID]],0),SUM(N(AX$1),N($R30),1)),CHOOSE(AC[[M]:[M]],1,0,1,AC[[DB]:[DB]])),PRODUCT(SUM(ROUND(AVERAGE(VALUE(AX$3),VALUE($P30)),0),CHOOSE(IF(OR(AX$1,$R30),4,INDEX(CMB[[Res_Rare]:[Res_Rare]],MATCH(ROUND(MIN(SUM(AX$4,$O30/1000),SUM($O30,AX$4/1000)),3),CMB[[Cmb_ID]:[Cmb_ID]],0))),-1,-1,0,0)),IF(OR(AX$1,$R30),4,INDEX(CMB[[Cmb_Rare]:[Cmb_Rare]],MATCH(ROUND(MIN(SUM(AX$4,$O30/1000),SUM($O30,AX$4/1000)),3),CMB[[Cmb_ID]:[Cmb_ID]],0))),CHOOSE(AC[[M]:[M]],2,1,1,SUM(AC[[AB]:[DB]])))),""))</f>
        <v>32</v>
      </c>
      <c r="AY30">
        <f>IF(OR(AY$5="",$S30=""),"",IFERROR(SUM(PRODUCT(INDEX(CMB[[BA_0O]:[BA_2O]],MATCH(ROUND(MIN(SUM(AY$4,$O30/1000),SUM($O30,AY$4/1000)),3),CMB[[Cmb_ID]:[Cmb_ID]],0),SUM(N(AY$1),N($R30),1)),CHOOSE(AC[[M]:[M]],1,1,0,AC[[AB]:[AB]])),PRODUCT(INDEX(CMB[[BD_0O]:[BD_2O]],MATCH(ROUND(MIN(SUM(AY$4,$O30/1000),SUM($O30,AY$4/1000)),3),CMB[[Cmb_ID]:[Cmb_ID]],0),SUM(N(AY$1),N($R30),1)),CHOOSE(AC[[M]:[M]],1,0,1,AC[[DB]:[DB]])),PRODUCT(SUM(ROUND(AVERAGE(VALUE(AY$3),VALUE($P30)),0),CHOOSE(IF(OR(AY$1,$R30),4,INDEX(CMB[[Res_Rare]:[Res_Rare]],MATCH(ROUND(MIN(SUM(AY$4,$O30/1000),SUM($O30,AY$4/1000)),3),CMB[[Cmb_ID]:[Cmb_ID]],0))),-1,-1,0,0)),IF(OR(AY$1,$R30),4,INDEX(CMB[[Cmb_Rare]:[Cmb_Rare]],MATCH(ROUND(MIN(SUM(AY$4,$O30/1000),SUM($O30,AY$4/1000)),3),CMB[[Cmb_ID]:[Cmb_ID]],0))),CHOOSE(AC[[M]:[M]],2,1,1,SUM(AC[[AB]:[DB]])))),""))</f>
        <v>36</v>
      </c>
      <c r="AZ30">
        <f>IF(OR(AZ$5="",$S30=""),"",IFERROR(SUM(PRODUCT(INDEX(CMB[[BA_0O]:[BA_2O]],MATCH(ROUND(MIN(SUM(AZ$4,$O30/1000),SUM($O30,AZ$4/1000)),3),CMB[[Cmb_ID]:[Cmb_ID]],0),SUM(N(AZ$1),N($R30),1)),CHOOSE(AC[[M]:[M]],1,1,0,AC[[AB]:[AB]])),PRODUCT(INDEX(CMB[[BD_0O]:[BD_2O]],MATCH(ROUND(MIN(SUM(AZ$4,$O30/1000),SUM($O30,AZ$4/1000)),3),CMB[[Cmb_ID]:[Cmb_ID]],0),SUM(N(AZ$1),N($R30),1)),CHOOSE(AC[[M]:[M]],1,0,1,AC[[DB]:[DB]])),PRODUCT(SUM(ROUND(AVERAGE(VALUE(AZ$3),VALUE($P30)),0),CHOOSE(IF(OR(AZ$1,$R30),4,INDEX(CMB[[Res_Rare]:[Res_Rare]],MATCH(ROUND(MIN(SUM(AZ$4,$O30/1000),SUM($O30,AZ$4/1000)),3),CMB[[Cmb_ID]:[Cmb_ID]],0))),-1,-1,0,0)),IF(OR(AZ$1,$R30),4,INDEX(CMB[[Cmb_Rare]:[Cmb_Rare]],MATCH(ROUND(MIN(SUM(AZ$4,$O30/1000),SUM($O30,AZ$4/1000)),3),CMB[[Cmb_ID]:[Cmb_ID]],0))),CHOOSE(AC[[M]:[M]],2,1,1,SUM(AC[[AB]:[DB]])))),""))</f>
        <v>38</v>
      </c>
      <c r="BA30">
        <f>IF(OR(BA$5="",$S30=""),"",IFERROR(SUM(PRODUCT(INDEX(CMB[[BA_0O]:[BA_2O]],MATCH(ROUND(MIN(SUM(BA$4,$O30/1000),SUM($O30,BA$4/1000)),3),CMB[[Cmb_ID]:[Cmb_ID]],0),SUM(N(BA$1),N($R30),1)),CHOOSE(AC[[M]:[M]],1,1,0,AC[[AB]:[AB]])),PRODUCT(INDEX(CMB[[BD_0O]:[BD_2O]],MATCH(ROUND(MIN(SUM(BA$4,$O30/1000),SUM($O30,BA$4/1000)),3),CMB[[Cmb_ID]:[Cmb_ID]],0),SUM(N(BA$1),N($R30),1)),CHOOSE(AC[[M]:[M]],1,0,1,AC[[DB]:[DB]])),PRODUCT(SUM(ROUND(AVERAGE(VALUE(BA$3),VALUE($P30)),0),CHOOSE(IF(OR(BA$1,$R30),4,INDEX(CMB[[Res_Rare]:[Res_Rare]],MATCH(ROUND(MIN(SUM(BA$4,$O30/1000),SUM($O30,BA$4/1000)),3),CMB[[Cmb_ID]:[Cmb_ID]],0))),-1,-1,0,0)),IF(OR(BA$1,$R30),4,INDEX(CMB[[Cmb_Rare]:[Cmb_Rare]],MATCH(ROUND(MIN(SUM(BA$4,$O30/1000),SUM($O30,BA$4/1000)),3),CMB[[Cmb_ID]:[Cmb_ID]],0))),CHOOSE(AC[[M]:[M]],2,1,1,SUM(AC[[AB]:[DB]])))),""))</f>
        <v>55</v>
      </c>
      <c r="BB30">
        <f>IF(OR(BB$5="",$S30=""),"",IFERROR(SUM(PRODUCT(INDEX(CMB[[BA_0O]:[BA_2O]],MATCH(ROUND(MIN(SUM(BB$4,$O30/1000),SUM($O30,BB$4/1000)),3),CMB[[Cmb_ID]:[Cmb_ID]],0),SUM(N(BB$1),N($R30),1)),CHOOSE(AC[[M]:[M]],1,1,0,AC[[AB]:[AB]])),PRODUCT(INDEX(CMB[[BD_0O]:[BD_2O]],MATCH(ROUND(MIN(SUM(BB$4,$O30/1000),SUM($O30,BB$4/1000)),3),CMB[[Cmb_ID]:[Cmb_ID]],0),SUM(N(BB$1),N($R30),1)),CHOOSE(AC[[M]:[M]],1,0,1,AC[[DB]:[DB]])),PRODUCT(SUM(ROUND(AVERAGE(VALUE(BB$3),VALUE($P30)),0),CHOOSE(IF(OR(BB$1,$R30),4,INDEX(CMB[[Res_Rare]:[Res_Rare]],MATCH(ROUND(MIN(SUM(BB$4,$O30/1000),SUM($O30,BB$4/1000)),3),CMB[[Cmb_ID]:[Cmb_ID]],0))),-1,-1,0,0)),IF(OR(BB$1,$R30),4,INDEX(CMB[[Cmb_Rare]:[Cmb_Rare]],MATCH(ROUND(MIN(SUM(BB$4,$O30/1000),SUM($O30,BB$4/1000)),3),CMB[[Cmb_ID]:[Cmb_ID]],0))),CHOOSE(AC[[M]:[M]],2,1,1,SUM(AC[[AB]:[DB]])))),""))</f>
        <v>50</v>
      </c>
      <c r="BC30" t="str">
        <f>IF(OR(BC$5="",$S30=""),"",IFERROR(SUM(PRODUCT(INDEX(CMB[[BA_0O]:[BA_2O]],MATCH(ROUND(MIN(SUM(BC$4,$O30/1000),SUM($O30,BC$4/1000)),3),CMB[[Cmb_ID]:[Cmb_ID]],0),SUM(N(BC$1),N($R30),1)),CHOOSE(AC[[M]:[M]],1,1,0,AC[[AB]:[AB]])),PRODUCT(INDEX(CMB[[BD_0O]:[BD_2O]],MATCH(ROUND(MIN(SUM(BC$4,$O30/1000),SUM($O30,BC$4/1000)),3),CMB[[Cmb_ID]:[Cmb_ID]],0),SUM(N(BC$1),N($R30),1)),CHOOSE(AC[[M]:[M]],1,0,1,AC[[DB]:[DB]])),PRODUCT(SUM(ROUND(AVERAGE(VALUE(BC$3),VALUE($P30)),0),CHOOSE(IF(OR(BC$1,$R30),4,INDEX(CMB[[Res_Rare]:[Res_Rare]],MATCH(ROUND(MIN(SUM(BC$4,$O30/1000),SUM($O30,BC$4/1000)),3),CMB[[Cmb_ID]:[Cmb_ID]],0))),-1,-1,0,0)),IF(OR(BC$1,$R30),4,INDEX(CMB[[Cmb_Rare]:[Cmb_Rare]],MATCH(ROUND(MIN(SUM(BC$4,$O30/1000),SUM($O30,BC$4/1000)),3),CMB[[Cmb_ID]:[Cmb_ID]],0))),CHOOSE(AC[[M]:[M]],2,1,1,SUM(AC[[AB]:[DB]])))),""))</f>
        <v/>
      </c>
      <c r="BD30" t="str">
        <f>IF(OR(BD$5="",$S30=""),"",IFERROR(SUM(PRODUCT(INDEX(CMB[[BA_0O]:[BA_2O]],MATCH(ROUND(MIN(SUM(BD$4,$O30/1000),SUM($O30,BD$4/1000)),3),CMB[[Cmb_ID]:[Cmb_ID]],0),SUM(N(BD$1),N($R30),1)),CHOOSE(AC[[M]:[M]],1,1,0,AC[[AB]:[AB]])),PRODUCT(INDEX(CMB[[BD_0O]:[BD_2O]],MATCH(ROUND(MIN(SUM(BD$4,$O30/1000),SUM($O30,BD$4/1000)),3),CMB[[Cmb_ID]:[Cmb_ID]],0),SUM(N(BD$1),N($R30),1)),CHOOSE(AC[[M]:[M]],1,0,1,AC[[DB]:[DB]])),PRODUCT(SUM(ROUND(AVERAGE(VALUE(BD$3),VALUE($P30)),0),CHOOSE(IF(OR(BD$1,$R30),4,INDEX(CMB[[Res_Rare]:[Res_Rare]],MATCH(ROUND(MIN(SUM(BD$4,$O30/1000),SUM($O30,BD$4/1000)),3),CMB[[Cmb_ID]:[Cmb_ID]],0))),-1,-1,0,0)),IF(OR(BD$1,$R30),4,INDEX(CMB[[Cmb_Rare]:[Cmb_Rare]],MATCH(ROUND(MIN(SUM(BD$4,$O30/1000),SUM($O30,BD$4/1000)),3),CMB[[Cmb_ID]:[Cmb_ID]],0))),CHOOSE(AC[[M]:[M]],2,1,1,SUM(AC[[AB]:[DB]])))),""))</f>
        <v/>
      </c>
      <c r="BE30" t="str">
        <f>IF(OR(BE$5="",$S30=""),"",IFERROR(SUM(PRODUCT(INDEX(CMB[[BA_0O]:[BA_2O]],MATCH(ROUND(MIN(SUM(BE$4,$O30/1000),SUM($O30,BE$4/1000)),3),CMB[[Cmb_ID]:[Cmb_ID]],0),SUM(N(BE$1),N($R30),1)),CHOOSE(AC[[M]:[M]],1,1,0,AC[[AB]:[AB]])),PRODUCT(INDEX(CMB[[BD_0O]:[BD_2O]],MATCH(ROUND(MIN(SUM(BE$4,$O30/1000),SUM($O30,BE$4/1000)),3),CMB[[Cmb_ID]:[Cmb_ID]],0),SUM(N(BE$1),N($R30),1)),CHOOSE(AC[[M]:[M]],1,0,1,AC[[DB]:[DB]])),PRODUCT(SUM(ROUND(AVERAGE(VALUE(BE$3),VALUE($P30)),0),CHOOSE(IF(OR(BE$1,$R30),4,INDEX(CMB[[Res_Rare]:[Res_Rare]],MATCH(ROUND(MIN(SUM(BE$4,$O30/1000),SUM($O30,BE$4/1000)),3),CMB[[Cmb_ID]:[Cmb_ID]],0))),-1,-1,0,0)),IF(OR(BE$1,$R30),4,INDEX(CMB[[Cmb_Rare]:[Cmb_Rare]],MATCH(ROUND(MIN(SUM(BE$4,$O30/1000),SUM($O30,BE$4/1000)),3),CMB[[Cmb_ID]:[Cmb_ID]],0))),CHOOSE(AC[[M]:[M]],2,1,1,SUM(AC[[AB]:[DB]])))),""))</f>
        <v/>
      </c>
      <c r="BF30" t="str">
        <f>IF(OR(BF$5="",$S30=""),"",IFERROR(SUM(PRODUCT(INDEX(CMB[[BA_0O]:[BA_2O]],MATCH(ROUND(MIN(SUM(BF$4,$O30/1000),SUM($O30,BF$4/1000)),3),CMB[[Cmb_ID]:[Cmb_ID]],0),SUM(N(BF$1),N($R30),1)),CHOOSE(AC[[M]:[M]],1,1,0,AC[[AB]:[AB]])),PRODUCT(INDEX(CMB[[BD_0O]:[BD_2O]],MATCH(ROUND(MIN(SUM(BF$4,$O30/1000),SUM($O30,BF$4/1000)),3),CMB[[Cmb_ID]:[Cmb_ID]],0),SUM(N(BF$1),N($R30),1)),CHOOSE(AC[[M]:[M]],1,0,1,AC[[DB]:[DB]])),PRODUCT(SUM(ROUND(AVERAGE(VALUE(BF$3),VALUE($P30)),0),CHOOSE(IF(OR(BF$1,$R30),4,INDEX(CMB[[Res_Rare]:[Res_Rare]],MATCH(ROUND(MIN(SUM(BF$4,$O30/1000),SUM($O30,BF$4/1000)),3),CMB[[Cmb_ID]:[Cmb_ID]],0))),-1,-1,0,0)),IF(OR(BF$1,$R30),4,INDEX(CMB[[Cmb_Rare]:[Cmb_Rare]],MATCH(ROUND(MIN(SUM(BF$4,$O30/1000),SUM($O30,BF$4/1000)),3),CMB[[Cmb_ID]:[Cmb_ID]],0))),CHOOSE(AC[[M]:[M]],2,1,1,SUM(AC[[AB]:[DB]])))),""))</f>
        <v/>
      </c>
      <c r="BG30" t="str">
        <f>IF(OR(BG$5="",$S30=""),"",IFERROR(SUM(PRODUCT(INDEX(CMB[[BA_0O]:[BA_2O]],MATCH(ROUND(MIN(SUM(BG$4,$O30/1000),SUM($O30,BG$4/1000)),3),CMB[[Cmb_ID]:[Cmb_ID]],0),SUM(N(BG$1),N($R30),1)),CHOOSE(AC[[M]:[M]],1,1,0,AC[[AB]:[AB]])),PRODUCT(INDEX(CMB[[BD_0O]:[BD_2O]],MATCH(ROUND(MIN(SUM(BG$4,$O30/1000),SUM($O30,BG$4/1000)),3),CMB[[Cmb_ID]:[Cmb_ID]],0),SUM(N(BG$1),N($R30),1)),CHOOSE(AC[[M]:[M]],1,0,1,AC[[DB]:[DB]])),PRODUCT(SUM(ROUND(AVERAGE(VALUE(BG$3),VALUE($P30)),0),CHOOSE(IF(OR(BG$1,$R30),4,INDEX(CMB[[Res_Rare]:[Res_Rare]],MATCH(ROUND(MIN(SUM(BG$4,$O30/1000),SUM($O30,BG$4/1000)),3),CMB[[Cmb_ID]:[Cmb_ID]],0))),-1,-1,0,0)),IF(OR(BG$1,$R30),4,INDEX(CMB[[Cmb_Rare]:[Cmb_Rare]],MATCH(ROUND(MIN(SUM(BG$4,$O30/1000),SUM($O30,BG$4/1000)),3),CMB[[Cmb_ID]:[Cmb_ID]],0))),CHOOSE(AC[[M]:[M]],2,1,1,SUM(AC[[AB]:[DB]])))),""))</f>
        <v/>
      </c>
      <c r="BH30" t="str">
        <f>IF(OR(BH$5="",$S30=""),"",IFERROR(SUM(PRODUCT(INDEX(CMB[[BA_0O]:[BA_2O]],MATCH(ROUND(MIN(SUM(BH$4,$O30/1000),SUM($O30,BH$4/1000)),3),CMB[[Cmb_ID]:[Cmb_ID]],0),SUM(N(BH$1),N($R30),1)),CHOOSE(AC[[M]:[M]],1,1,0,AC[[AB]:[AB]])),PRODUCT(INDEX(CMB[[BD_0O]:[BD_2O]],MATCH(ROUND(MIN(SUM(BH$4,$O30/1000),SUM($O30,BH$4/1000)),3),CMB[[Cmb_ID]:[Cmb_ID]],0),SUM(N(BH$1),N($R30),1)),CHOOSE(AC[[M]:[M]],1,0,1,AC[[DB]:[DB]])),PRODUCT(SUM(ROUND(AVERAGE(VALUE(BH$3),VALUE($P30)),0),CHOOSE(IF(OR(BH$1,$R30),4,INDEX(CMB[[Res_Rare]:[Res_Rare]],MATCH(ROUND(MIN(SUM(BH$4,$O30/1000),SUM($O30,BH$4/1000)),3),CMB[[Cmb_ID]:[Cmb_ID]],0))),-1,-1,0,0)),IF(OR(BH$1,$R30),4,INDEX(CMB[[Cmb_Rare]:[Cmb_Rare]],MATCH(ROUND(MIN(SUM(BH$4,$O30/1000),SUM($O30,BH$4/1000)),3),CMB[[Cmb_ID]:[Cmb_ID]],0))),CHOOSE(AC[[M]:[M]],2,1,1,SUM(AC[[AB]:[DB]])))),""))</f>
        <v/>
      </c>
      <c r="BI30" t="str">
        <f>IF(OR(BI$5="",$S30=""),"",IFERROR(SUM(PRODUCT(INDEX(CMB[[BA_0O]:[BA_2O]],MATCH(ROUND(MIN(SUM(BI$4,$O30/1000),SUM($O30,BI$4/1000)),3),CMB[[Cmb_ID]:[Cmb_ID]],0),SUM(N(BI$1),N($R30),1)),CHOOSE(AC[[M]:[M]],1,1,0,AC[[AB]:[AB]])),PRODUCT(INDEX(CMB[[BD_0O]:[BD_2O]],MATCH(ROUND(MIN(SUM(BI$4,$O30/1000),SUM($O30,BI$4/1000)),3),CMB[[Cmb_ID]:[Cmb_ID]],0),SUM(N(BI$1),N($R30),1)),CHOOSE(AC[[M]:[M]],1,0,1,AC[[DB]:[DB]])),PRODUCT(SUM(ROUND(AVERAGE(VALUE(BI$3),VALUE($P30)),0),CHOOSE(IF(OR(BI$1,$R30),4,INDEX(CMB[[Res_Rare]:[Res_Rare]],MATCH(ROUND(MIN(SUM(BI$4,$O30/1000),SUM($O30,BI$4/1000)),3),CMB[[Cmb_ID]:[Cmb_ID]],0))),-1,-1,0,0)),IF(OR(BI$1,$R30),4,INDEX(CMB[[Cmb_Rare]:[Cmb_Rare]],MATCH(ROUND(MIN(SUM(BI$4,$O30/1000),SUM($O30,BI$4/1000)),3),CMB[[Cmb_ID]:[Cmb_ID]],0))),CHOOSE(AC[[M]:[M]],2,1,1,SUM(AC[[AB]:[DB]])))),""))</f>
        <v/>
      </c>
      <c r="BJ30" t="str">
        <f>IF(OR(BJ$5="",$S30=""),"",IFERROR(SUM(PRODUCT(INDEX(CMB[[BA_0O]:[BA_2O]],MATCH(ROUND(MIN(SUM(BJ$4,$O30/1000),SUM($O30,BJ$4/1000)),3),CMB[[Cmb_ID]:[Cmb_ID]],0),SUM(N(BJ$1),N($R30),1)),CHOOSE(AC[[M]:[M]],1,1,0,AC[[AB]:[AB]])),PRODUCT(INDEX(CMB[[BD_0O]:[BD_2O]],MATCH(ROUND(MIN(SUM(BJ$4,$O30/1000),SUM($O30,BJ$4/1000)),3),CMB[[Cmb_ID]:[Cmb_ID]],0),SUM(N(BJ$1),N($R30),1)),CHOOSE(AC[[M]:[M]],1,0,1,AC[[DB]:[DB]])),PRODUCT(SUM(ROUND(AVERAGE(VALUE(BJ$3),VALUE($P30)),0),CHOOSE(IF(OR(BJ$1,$R30),4,INDEX(CMB[[Res_Rare]:[Res_Rare]],MATCH(ROUND(MIN(SUM(BJ$4,$O30/1000),SUM($O30,BJ$4/1000)),3),CMB[[Cmb_ID]:[Cmb_ID]],0))),-1,-1,0,0)),IF(OR(BJ$1,$R30),4,INDEX(CMB[[Cmb_Rare]:[Cmb_Rare]],MATCH(ROUND(MIN(SUM(BJ$4,$O30/1000),SUM($O30,BJ$4/1000)),3),CMB[[Cmb_ID]:[Cmb_ID]],0))),CHOOSE(AC[[M]:[M]],2,1,1,SUM(AC[[AB]:[DB]])))),""))</f>
        <v/>
      </c>
      <c r="BK30" t="str">
        <f>IF(OR(BK$5="",$S30=""),"",IFERROR(SUM(PRODUCT(INDEX(CMB[[BA_0O]:[BA_2O]],MATCH(ROUND(MIN(SUM(BK$4,$O30/1000),SUM($O30,BK$4/1000)),3),CMB[[Cmb_ID]:[Cmb_ID]],0),SUM(N(BK$1),N($R30),1)),CHOOSE(AC[[M]:[M]],1,1,0,AC[[AB]:[AB]])),PRODUCT(INDEX(CMB[[BD_0O]:[BD_2O]],MATCH(ROUND(MIN(SUM(BK$4,$O30/1000),SUM($O30,BK$4/1000)),3),CMB[[Cmb_ID]:[Cmb_ID]],0),SUM(N(BK$1),N($R30),1)),CHOOSE(AC[[M]:[M]],1,0,1,AC[[DB]:[DB]])),PRODUCT(SUM(ROUND(AVERAGE(VALUE(BK$3),VALUE($P30)),0),CHOOSE(IF(OR(BK$1,$R30),4,INDEX(CMB[[Res_Rare]:[Res_Rare]],MATCH(ROUND(MIN(SUM(BK$4,$O30/1000),SUM($O30,BK$4/1000)),3),CMB[[Cmb_ID]:[Cmb_ID]],0))),-1,-1,0,0)),IF(OR(BK$1,$R30),4,INDEX(CMB[[Cmb_Rare]:[Cmb_Rare]],MATCH(ROUND(MIN(SUM(BK$4,$O30/1000),SUM($O30,BK$4/1000)),3),CMB[[Cmb_ID]:[Cmb_ID]],0))),CHOOSE(AC[[M]:[M]],2,1,1,SUM(AC[[AB]:[DB]])))),""))</f>
        <v/>
      </c>
      <c r="BL30" t="str">
        <f>IF(OR(BL$5="",$S30=""),"",IFERROR(SUM(PRODUCT(INDEX(CMB[[BA_0O]:[BA_2O]],MATCH(ROUND(MIN(SUM(BL$4,$O30/1000),SUM($O30,BL$4/1000)),3),CMB[[Cmb_ID]:[Cmb_ID]],0),SUM(N(BL$1),N($R30),1)),CHOOSE(AC[[M]:[M]],1,1,0,AC[[AB]:[AB]])),PRODUCT(INDEX(CMB[[BD_0O]:[BD_2O]],MATCH(ROUND(MIN(SUM(BL$4,$O30/1000),SUM($O30,BL$4/1000)),3),CMB[[Cmb_ID]:[Cmb_ID]],0),SUM(N(BL$1),N($R30),1)),CHOOSE(AC[[M]:[M]],1,0,1,AC[[DB]:[DB]])),PRODUCT(SUM(ROUND(AVERAGE(VALUE(BL$3),VALUE($P30)),0),CHOOSE(IF(OR(BL$1,$R30),4,INDEX(CMB[[Res_Rare]:[Res_Rare]],MATCH(ROUND(MIN(SUM(BL$4,$O30/1000),SUM($O30,BL$4/1000)),3),CMB[[Cmb_ID]:[Cmb_ID]],0))),-1,-1,0,0)),IF(OR(BL$1,$R30),4,INDEX(CMB[[Cmb_Rare]:[Cmb_Rare]],MATCH(ROUND(MIN(SUM(BL$4,$O30/1000),SUM($O30,BL$4/1000)),3),CMB[[Cmb_ID]:[Cmb_ID]],0))),CHOOSE(AC[[M]:[M]],2,1,1,SUM(AC[[AB]:[DB]])))),""))</f>
        <v/>
      </c>
      <c r="BM30" t="str">
        <f>IF(OR(BM$5="",$S30=""),"",IFERROR(SUM(PRODUCT(INDEX(CMB[[BA_0O]:[BA_2O]],MATCH(ROUND(MIN(SUM(BM$4,$O30/1000),SUM($O30,BM$4/1000)),3),CMB[[Cmb_ID]:[Cmb_ID]],0),SUM(N(BM$1),N($R30),1)),CHOOSE(AC[[M]:[M]],1,1,0,AC[[AB]:[AB]])),PRODUCT(INDEX(CMB[[BD_0O]:[BD_2O]],MATCH(ROUND(MIN(SUM(BM$4,$O30/1000),SUM($O30,BM$4/1000)),3),CMB[[Cmb_ID]:[Cmb_ID]],0),SUM(N(BM$1),N($R30),1)),CHOOSE(AC[[M]:[M]],1,0,1,AC[[DB]:[DB]])),PRODUCT(SUM(ROUND(AVERAGE(VALUE(BM$3),VALUE($P30)),0),CHOOSE(IF(OR(BM$1,$R30),4,INDEX(CMB[[Res_Rare]:[Res_Rare]],MATCH(ROUND(MIN(SUM(BM$4,$O30/1000),SUM($O30,BM$4/1000)),3),CMB[[Cmb_ID]:[Cmb_ID]],0))),-1,-1,0,0)),IF(OR(BM$1,$R30),4,INDEX(CMB[[Cmb_Rare]:[Cmb_Rare]],MATCH(ROUND(MIN(SUM(BM$4,$O30/1000),SUM($O30,BM$4/1000)),3),CMB[[Cmb_ID]:[Cmb_ID]],0))),CHOOSE(AC[[M]:[M]],2,1,1,SUM(AC[[AB]:[DB]])))),""))</f>
        <v/>
      </c>
      <c r="BN30" t="str">
        <f>IF(OR(BN$5="",$S30=""),"",IFERROR(SUM(PRODUCT(INDEX(CMB[[BA_0O]:[BA_2O]],MATCH(ROUND(MIN(SUM(BN$4,$O30/1000),SUM($O30,BN$4/1000)),3),CMB[[Cmb_ID]:[Cmb_ID]],0),SUM(N(BN$1),N($R30),1)),CHOOSE(AC[[M]:[M]],1,1,0,AC[[AB]:[AB]])),PRODUCT(INDEX(CMB[[BD_0O]:[BD_2O]],MATCH(ROUND(MIN(SUM(BN$4,$O30/1000),SUM($O30,BN$4/1000)),3),CMB[[Cmb_ID]:[Cmb_ID]],0),SUM(N(BN$1),N($R30),1)),CHOOSE(AC[[M]:[M]],1,0,1,AC[[DB]:[DB]])),PRODUCT(SUM(ROUND(AVERAGE(VALUE(BN$3),VALUE($P30)),0),CHOOSE(IF(OR(BN$1,$R30),4,INDEX(CMB[[Res_Rare]:[Res_Rare]],MATCH(ROUND(MIN(SUM(BN$4,$O30/1000),SUM($O30,BN$4/1000)),3),CMB[[Cmb_ID]:[Cmb_ID]],0))),-1,-1,0,0)),IF(OR(BN$1,$R30),4,INDEX(CMB[[Cmb_Rare]:[Cmb_Rare]],MATCH(ROUND(MIN(SUM(BN$4,$O30/1000),SUM($O30,BN$4/1000)),3),CMB[[Cmb_ID]:[Cmb_ID]],0))),CHOOSE(AC[[M]:[M]],2,1,1,SUM(AC[[AB]:[DB]])))),""))</f>
        <v/>
      </c>
      <c r="BO30" t="str">
        <f>IF(OR(BO$5="",$S30=""),"",IFERROR(SUM(PRODUCT(INDEX(CMB[[BA_0O]:[BA_2O]],MATCH(ROUND(MIN(SUM(BO$4,$O30/1000),SUM($O30,BO$4/1000)),3),CMB[[Cmb_ID]:[Cmb_ID]],0),SUM(N(BO$1),N($R30),1)),CHOOSE(AC[[M]:[M]],1,1,0,AC[[AB]:[AB]])),PRODUCT(INDEX(CMB[[BD_0O]:[BD_2O]],MATCH(ROUND(MIN(SUM(BO$4,$O30/1000),SUM($O30,BO$4/1000)),3),CMB[[Cmb_ID]:[Cmb_ID]],0),SUM(N(BO$1),N($R30),1)),CHOOSE(AC[[M]:[M]],1,0,1,AC[[DB]:[DB]])),PRODUCT(SUM(ROUND(AVERAGE(VALUE(BO$3),VALUE($P30)),0),CHOOSE(IF(OR(BO$1,$R30),4,INDEX(CMB[[Res_Rare]:[Res_Rare]],MATCH(ROUND(MIN(SUM(BO$4,$O30/1000),SUM($O30,BO$4/1000)),3),CMB[[Cmb_ID]:[Cmb_ID]],0))),-1,-1,0,0)),IF(OR(BO$1,$R30),4,INDEX(CMB[[Cmb_Rare]:[Cmb_Rare]],MATCH(ROUND(MIN(SUM(BO$4,$O30/1000),SUM($O30,BO$4/1000)),3),CMB[[Cmb_ID]:[Cmb_ID]],0))),CHOOSE(AC[[M]:[M]],2,1,1,SUM(AC[[AB]:[DB]])))),""))</f>
        <v/>
      </c>
      <c r="BP30" t="str">
        <f>IF(OR(BP$5="",$S30=""),"",IFERROR(SUM(PRODUCT(INDEX(CMB[[BA_0O]:[BA_2O]],MATCH(ROUND(MIN(SUM(BP$4,$O30/1000),SUM($O30,BP$4/1000)),3),CMB[[Cmb_ID]:[Cmb_ID]],0),SUM(N(BP$1),N($R30),1)),CHOOSE(AC[[M]:[M]],1,1,0,AC[[AB]:[AB]])),PRODUCT(INDEX(CMB[[BD_0O]:[BD_2O]],MATCH(ROUND(MIN(SUM(BP$4,$O30/1000),SUM($O30,BP$4/1000)),3),CMB[[Cmb_ID]:[Cmb_ID]],0),SUM(N(BP$1),N($R30),1)),CHOOSE(AC[[M]:[M]],1,0,1,AC[[DB]:[DB]])),PRODUCT(SUM(ROUND(AVERAGE(VALUE(BP$3),VALUE($P30)),0),CHOOSE(IF(OR(BP$1,$R30),4,INDEX(CMB[[Res_Rare]:[Res_Rare]],MATCH(ROUND(MIN(SUM(BP$4,$O30/1000),SUM($O30,BP$4/1000)),3),CMB[[Cmb_ID]:[Cmb_ID]],0))),-1,-1,0,0)),IF(OR(BP$1,$R30),4,INDEX(CMB[[Cmb_Rare]:[Cmb_Rare]],MATCH(ROUND(MIN(SUM(BP$4,$O30/1000),SUM($O30,BP$4/1000)),3),CMB[[Cmb_ID]:[Cmb_ID]],0))),CHOOSE(AC[[M]:[M]],2,1,1,SUM(AC[[AB]:[DB]])))),""))</f>
        <v/>
      </c>
      <c r="BQ30" t="str">
        <f>IF(OR(BQ$5="",$S30=""),"",IFERROR(SUM(PRODUCT(INDEX(CMB[[BA_0O]:[BA_2O]],MATCH(ROUND(MIN(SUM(BQ$4,$O30/1000),SUM($O30,BQ$4/1000)),3),CMB[[Cmb_ID]:[Cmb_ID]],0),SUM(N(BQ$1),N($R30),1)),CHOOSE(AC[[M]:[M]],1,1,0,AC[[AB]:[AB]])),PRODUCT(INDEX(CMB[[BD_0O]:[BD_2O]],MATCH(ROUND(MIN(SUM(BQ$4,$O30/1000),SUM($O30,BQ$4/1000)),3),CMB[[Cmb_ID]:[Cmb_ID]],0),SUM(N(BQ$1),N($R30),1)),CHOOSE(AC[[M]:[M]],1,0,1,AC[[DB]:[DB]])),PRODUCT(SUM(ROUND(AVERAGE(VALUE(BQ$3),VALUE($P30)),0),CHOOSE(IF(OR(BQ$1,$R30),4,INDEX(CMB[[Res_Rare]:[Res_Rare]],MATCH(ROUND(MIN(SUM(BQ$4,$O30/1000),SUM($O30,BQ$4/1000)),3),CMB[[Cmb_ID]:[Cmb_ID]],0))),-1,-1,0,0)),IF(OR(BQ$1,$R30),4,INDEX(CMB[[Cmb_Rare]:[Cmb_Rare]],MATCH(ROUND(MIN(SUM(BQ$4,$O30/1000),SUM($O30,BQ$4/1000)),3),CMB[[Cmb_ID]:[Cmb_ID]],0))),CHOOSE(AC[[M]:[M]],2,1,1,SUM(AC[[AB]:[DB]])))),""))</f>
        <v/>
      </c>
      <c r="BR30" t="str">
        <f>IF(OR(BR$5="",$S30=""),"",IFERROR(SUM(PRODUCT(INDEX(CMB[[BA_0O]:[BA_2O]],MATCH(ROUND(MIN(SUM(BR$4,$O30/1000),SUM($O30,BR$4/1000)),3),CMB[[Cmb_ID]:[Cmb_ID]],0),SUM(N(BR$1),N($R30),1)),CHOOSE(AC[[M]:[M]],1,1,0,AC[[AB]:[AB]])),PRODUCT(INDEX(CMB[[BD_0O]:[BD_2O]],MATCH(ROUND(MIN(SUM(BR$4,$O30/1000),SUM($O30,BR$4/1000)),3),CMB[[Cmb_ID]:[Cmb_ID]],0),SUM(N(BR$1),N($R30),1)),CHOOSE(AC[[M]:[M]],1,0,1,AC[[DB]:[DB]])),PRODUCT(SUM(ROUND(AVERAGE(VALUE(BR$3),VALUE($P30)),0),CHOOSE(IF(OR(BR$1,$R30),4,INDEX(CMB[[Res_Rare]:[Res_Rare]],MATCH(ROUND(MIN(SUM(BR$4,$O30/1000),SUM($O30,BR$4/1000)),3),CMB[[Cmb_ID]:[Cmb_ID]],0))),-1,-1,0,0)),IF(OR(BR$1,$R30),4,INDEX(CMB[[Cmb_Rare]:[Cmb_Rare]],MATCH(ROUND(MIN(SUM(BR$4,$O30/1000),SUM($O30,BR$4/1000)),3),CMB[[Cmb_ID]:[Cmb_ID]],0))),CHOOSE(AC[[M]:[M]],2,1,1,SUM(AC[[AB]:[DB]])))),""))</f>
        <v/>
      </c>
      <c r="BS30" t="str">
        <f>IF(OR(BS$5="",$S30=""),"",IFERROR(SUM(PRODUCT(INDEX(CMB[[BA_0O]:[BA_2O]],MATCH(ROUND(MIN(SUM(BS$4,$O30/1000),SUM($O30,BS$4/1000)),3),CMB[[Cmb_ID]:[Cmb_ID]],0),SUM(N(BS$1),N($R30),1)),CHOOSE(AC[[M]:[M]],1,1,0,AC[[AB]:[AB]])),PRODUCT(INDEX(CMB[[BD_0O]:[BD_2O]],MATCH(ROUND(MIN(SUM(BS$4,$O30/1000),SUM($O30,BS$4/1000)),3),CMB[[Cmb_ID]:[Cmb_ID]],0),SUM(N(BS$1),N($R30),1)),CHOOSE(AC[[M]:[M]],1,0,1,AC[[DB]:[DB]])),PRODUCT(SUM(ROUND(AVERAGE(VALUE(BS$3),VALUE($P30)),0),CHOOSE(IF(OR(BS$1,$R30),4,INDEX(CMB[[Res_Rare]:[Res_Rare]],MATCH(ROUND(MIN(SUM(BS$4,$O30/1000),SUM($O30,BS$4/1000)),3),CMB[[Cmb_ID]:[Cmb_ID]],0))),-1,-1,0,0)),IF(OR(BS$1,$R30),4,INDEX(CMB[[Cmb_Rare]:[Cmb_Rare]],MATCH(ROUND(MIN(SUM(BS$4,$O30/1000),SUM($O30,BS$4/1000)),3),CMB[[Cmb_ID]:[Cmb_ID]],0))),CHOOSE(AC[[M]:[M]],2,1,1,SUM(AC[[AB]:[DB]])))),""))</f>
        <v/>
      </c>
      <c r="BT30" t="str">
        <f>IF(OR(BT$5="",$S30=""),"",IFERROR(SUM(PRODUCT(INDEX(CMB[[BA_0O]:[BA_2O]],MATCH(ROUND(MIN(SUM(BT$4,$O30/1000),SUM($O30,BT$4/1000)),3),CMB[[Cmb_ID]:[Cmb_ID]],0),SUM(N(BT$1),N($R30),1)),CHOOSE(AC[[M]:[M]],1,1,0,AC[[AB]:[AB]])),PRODUCT(INDEX(CMB[[BD_0O]:[BD_2O]],MATCH(ROUND(MIN(SUM(BT$4,$O30/1000),SUM($O30,BT$4/1000)),3),CMB[[Cmb_ID]:[Cmb_ID]],0),SUM(N(BT$1),N($R30),1)),CHOOSE(AC[[M]:[M]],1,0,1,AC[[DB]:[DB]])),PRODUCT(SUM(ROUND(AVERAGE(VALUE(BT$3),VALUE($P30)),0),CHOOSE(IF(OR(BT$1,$R30),4,INDEX(CMB[[Res_Rare]:[Res_Rare]],MATCH(ROUND(MIN(SUM(BT$4,$O30/1000),SUM($O30,BT$4/1000)),3),CMB[[Cmb_ID]:[Cmb_ID]],0))),-1,-1,0,0)),IF(OR(BT$1,$R30),4,INDEX(CMB[[Cmb_Rare]:[Cmb_Rare]],MATCH(ROUND(MIN(SUM(BT$4,$O30/1000),SUM($O30,BT$4/1000)),3),CMB[[Cmb_ID]:[Cmb_ID]],0))),CHOOSE(AC[[M]:[M]],2,1,1,SUM(AC[[AB]:[DB]])))),""))</f>
        <v/>
      </c>
      <c r="BU30" t="str">
        <f>IF(OR(BU$5="",$S30=""),"",IFERROR(SUM(PRODUCT(INDEX(CMB[[BA_0O]:[BA_2O]],MATCH(ROUND(MIN(SUM(BU$4,$O30/1000),SUM($O30,BU$4/1000)),3),CMB[[Cmb_ID]:[Cmb_ID]],0),SUM(N(BU$1),N($R30),1)),CHOOSE(AC[[M]:[M]],1,1,0,AC[[AB]:[AB]])),PRODUCT(INDEX(CMB[[BD_0O]:[BD_2O]],MATCH(ROUND(MIN(SUM(BU$4,$O30/1000),SUM($O30,BU$4/1000)),3),CMB[[Cmb_ID]:[Cmb_ID]],0),SUM(N(BU$1),N($R30),1)),CHOOSE(AC[[M]:[M]],1,0,1,AC[[DB]:[DB]])),PRODUCT(SUM(ROUND(AVERAGE(VALUE(BU$3),VALUE($P30)),0),CHOOSE(IF(OR(BU$1,$R30),4,INDEX(CMB[[Res_Rare]:[Res_Rare]],MATCH(ROUND(MIN(SUM(BU$4,$O30/1000),SUM($O30,BU$4/1000)),3),CMB[[Cmb_ID]:[Cmb_ID]],0))),-1,-1,0,0)),IF(OR(BU$1,$R30),4,INDEX(CMB[[Cmb_Rare]:[Cmb_Rare]],MATCH(ROUND(MIN(SUM(BU$4,$O30/1000),SUM($O30,BU$4/1000)),3),CMB[[Cmb_ID]:[Cmb_ID]],0))),CHOOSE(AC[[M]:[M]],2,1,1,SUM(AC[[AB]:[DB]])))),""))</f>
        <v/>
      </c>
      <c r="BV30" t="str">
        <f>IF(OR(BV$5="",$S30=""),"",IFERROR(SUM(PRODUCT(INDEX(CMB[[BA_0O]:[BA_2O]],MATCH(ROUND(MIN(SUM(BV$4,$O30/1000),SUM($O30,BV$4/1000)),3),CMB[[Cmb_ID]:[Cmb_ID]],0),SUM(N(BV$1),N($R30),1)),CHOOSE(AC[[M]:[M]],1,1,0,AC[[AB]:[AB]])),PRODUCT(INDEX(CMB[[BD_0O]:[BD_2O]],MATCH(ROUND(MIN(SUM(BV$4,$O30/1000),SUM($O30,BV$4/1000)),3),CMB[[Cmb_ID]:[Cmb_ID]],0),SUM(N(BV$1),N($R30),1)),CHOOSE(AC[[M]:[M]],1,0,1,AC[[DB]:[DB]])),PRODUCT(SUM(ROUND(AVERAGE(VALUE(BV$3),VALUE($P30)),0),CHOOSE(IF(OR(BV$1,$R30),4,INDEX(CMB[[Res_Rare]:[Res_Rare]],MATCH(ROUND(MIN(SUM(BV$4,$O30/1000),SUM($O30,BV$4/1000)),3),CMB[[Cmb_ID]:[Cmb_ID]],0))),-1,-1,0,0)),IF(OR(BV$1,$R30),4,INDEX(CMB[[Cmb_Rare]:[Cmb_Rare]],MATCH(ROUND(MIN(SUM(BV$4,$O30/1000),SUM($O30,BV$4/1000)),3),CMB[[Cmb_ID]:[Cmb_ID]],0))),CHOOSE(AC[[M]:[M]],2,1,1,SUM(AC[[AB]:[DB]])))),""))</f>
        <v/>
      </c>
      <c r="BW30" t="str">
        <f>IF(OR(BW$5="",$S30=""),"",IFERROR(SUM(PRODUCT(INDEX(CMB[[BA_0O]:[BA_2O]],MATCH(ROUND(MIN(SUM(BW$4,$O30/1000),SUM($O30,BW$4/1000)),3),CMB[[Cmb_ID]:[Cmb_ID]],0),SUM(N(BW$1),N($R30),1)),CHOOSE(AC[[M]:[M]],1,1,0,AC[[AB]:[AB]])),PRODUCT(INDEX(CMB[[BD_0O]:[BD_2O]],MATCH(ROUND(MIN(SUM(BW$4,$O30/1000),SUM($O30,BW$4/1000)),3),CMB[[Cmb_ID]:[Cmb_ID]],0),SUM(N(BW$1),N($R30),1)),CHOOSE(AC[[M]:[M]],1,0,1,AC[[DB]:[DB]])),PRODUCT(SUM(ROUND(AVERAGE(VALUE(BW$3),VALUE($P30)),0),CHOOSE(IF(OR(BW$1,$R30),4,INDEX(CMB[[Res_Rare]:[Res_Rare]],MATCH(ROUND(MIN(SUM(BW$4,$O30/1000),SUM($O30,BW$4/1000)),3),CMB[[Cmb_ID]:[Cmb_ID]],0))),-1,-1,0,0)),IF(OR(BW$1,$R30),4,INDEX(CMB[[Cmb_Rare]:[Cmb_Rare]],MATCH(ROUND(MIN(SUM(BW$4,$O30/1000),SUM($O30,BW$4/1000)),3),CMB[[Cmb_ID]:[Cmb_ID]],0))),CHOOSE(AC[[M]:[M]],2,1,1,SUM(AC[[AB]:[DB]])))),""))</f>
        <v/>
      </c>
      <c r="BX30" t="str">
        <f>IF(OR(BX$5="",$S30=""),"",IFERROR(SUM(PRODUCT(INDEX(CMB[[BA_0O]:[BA_2O]],MATCH(ROUND(MIN(SUM(BX$4,$O30/1000),SUM($O30,BX$4/1000)),3),CMB[[Cmb_ID]:[Cmb_ID]],0),SUM(N(BX$1),N($R30),1)),CHOOSE(AC[[M]:[M]],1,1,0,AC[[AB]:[AB]])),PRODUCT(INDEX(CMB[[BD_0O]:[BD_2O]],MATCH(ROUND(MIN(SUM(BX$4,$O30/1000),SUM($O30,BX$4/1000)),3),CMB[[Cmb_ID]:[Cmb_ID]],0),SUM(N(BX$1),N($R30),1)),CHOOSE(AC[[M]:[M]],1,0,1,AC[[DB]:[DB]])),PRODUCT(SUM(ROUND(AVERAGE(VALUE(BX$3),VALUE($P30)),0),CHOOSE(IF(OR(BX$1,$R30),4,INDEX(CMB[[Res_Rare]:[Res_Rare]],MATCH(ROUND(MIN(SUM(BX$4,$O30/1000),SUM($O30,BX$4/1000)),3),CMB[[Cmb_ID]:[Cmb_ID]],0))),-1,-1,0,0)),IF(OR(BX$1,$R30),4,INDEX(CMB[[Cmb_Rare]:[Cmb_Rare]],MATCH(ROUND(MIN(SUM(BX$4,$O30/1000),SUM($O30,BX$4/1000)),3),CMB[[Cmb_ID]:[Cmb_ID]],0))),CHOOSE(AC[[M]:[M]],2,1,1,SUM(AC[[AB]:[DB]])))),""))</f>
        <v/>
      </c>
      <c r="BY30" t="str">
        <f>IF(OR(BY$5="",$S30=""),"",IFERROR(SUM(PRODUCT(INDEX(CMB[[BA_0O]:[BA_2O]],MATCH(ROUND(MIN(SUM(BY$4,$O30/1000),SUM($O30,BY$4/1000)),3),CMB[[Cmb_ID]:[Cmb_ID]],0),SUM(N(BY$1),N($R30),1)),CHOOSE(AC[[M]:[M]],1,1,0,AC[[AB]:[AB]])),PRODUCT(INDEX(CMB[[BD_0O]:[BD_2O]],MATCH(ROUND(MIN(SUM(BY$4,$O30/1000),SUM($O30,BY$4/1000)),3),CMB[[Cmb_ID]:[Cmb_ID]],0),SUM(N(BY$1),N($R30),1)),CHOOSE(AC[[M]:[M]],1,0,1,AC[[DB]:[DB]])),PRODUCT(SUM(ROUND(AVERAGE(VALUE(BY$3),VALUE($P30)),0),CHOOSE(IF(OR(BY$1,$R30),4,INDEX(CMB[[Res_Rare]:[Res_Rare]],MATCH(ROUND(MIN(SUM(BY$4,$O30/1000),SUM($O30,BY$4/1000)),3),CMB[[Cmb_ID]:[Cmb_ID]],0))),-1,-1,0,0)),IF(OR(BY$1,$R30),4,INDEX(CMB[[Cmb_Rare]:[Cmb_Rare]],MATCH(ROUND(MIN(SUM(BY$4,$O30/1000),SUM($O30,BY$4/1000)),3),CMB[[Cmb_ID]:[Cmb_ID]],0))),CHOOSE(AC[[M]:[M]],2,1,1,SUM(AC[[AB]:[DB]])))),""))</f>
        <v/>
      </c>
      <c r="BZ30" t="str">
        <f>IF(OR(BZ$5="",$S30=""),"",IFERROR(SUM(PRODUCT(INDEX(CMB[[BA_0O]:[BA_2O]],MATCH(ROUND(MIN(SUM(BZ$4,$O30/1000),SUM($O30,BZ$4/1000)),3),CMB[[Cmb_ID]:[Cmb_ID]],0),SUM(N(BZ$1),N($R30),1)),CHOOSE(AC[[M]:[M]],1,1,0,AC[[AB]:[AB]])),PRODUCT(INDEX(CMB[[BD_0O]:[BD_2O]],MATCH(ROUND(MIN(SUM(BZ$4,$O30/1000),SUM($O30,BZ$4/1000)),3),CMB[[Cmb_ID]:[Cmb_ID]],0),SUM(N(BZ$1),N($R30),1)),CHOOSE(AC[[M]:[M]],1,0,1,AC[[DB]:[DB]])),PRODUCT(SUM(ROUND(AVERAGE(VALUE(BZ$3),VALUE($P30)),0),CHOOSE(IF(OR(BZ$1,$R30),4,INDEX(CMB[[Res_Rare]:[Res_Rare]],MATCH(ROUND(MIN(SUM(BZ$4,$O30/1000),SUM($O30,BZ$4/1000)),3),CMB[[Cmb_ID]:[Cmb_ID]],0))),-1,-1,0,0)),IF(OR(BZ$1,$R30),4,INDEX(CMB[[Cmb_Rare]:[Cmb_Rare]],MATCH(ROUND(MIN(SUM(BZ$4,$O30/1000),SUM($O30,BZ$4/1000)),3),CMB[[Cmb_ID]:[Cmb_ID]],0))),CHOOSE(AC[[M]:[M]],2,1,1,SUM(AC[[AB]:[DB]])))),""))</f>
        <v/>
      </c>
      <c r="CA30" t="str">
        <f>IF(OR(CA$5="",$S30=""),"",IFERROR(SUM(PRODUCT(INDEX(CMB[[BA_0O]:[BA_2O]],MATCH(ROUND(MIN(SUM(CA$4,$O30/1000),SUM($O30,CA$4/1000)),3),CMB[[Cmb_ID]:[Cmb_ID]],0),SUM(N(CA$1),N($R30),1)),CHOOSE(AC[[M]:[M]],1,1,0,AC[[AB]:[AB]])),PRODUCT(INDEX(CMB[[BD_0O]:[BD_2O]],MATCH(ROUND(MIN(SUM(CA$4,$O30/1000),SUM($O30,CA$4/1000)),3),CMB[[Cmb_ID]:[Cmb_ID]],0),SUM(N(CA$1),N($R30),1)),CHOOSE(AC[[M]:[M]],1,0,1,AC[[DB]:[DB]])),PRODUCT(SUM(ROUND(AVERAGE(VALUE(CA$3),VALUE($P30)),0),CHOOSE(IF(OR(CA$1,$R30),4,INDEX(CMB[[Res_Rare]:[Res_Rare]],MATCH(ROUND(MIN(SUM(CA$4,$O30/1000),SUM($O30,CA$4/1000)),3),CMB[[Cmb_ID]:[Cmb_ID]],0))),-1,-1,0,0)),IF(OR(CA$1,$R30),4,INDEX(CMB[[Cmb_Rare]:[Cmb_Rare]],MATCH(ROUND(MIN(SUM(CA$4,$O30/1000),SUM($O30,CA$4/1000)),3),CMB[[Cmb_ID]:[Cmb_ID]],0))),CHOOSE(AC[[M]:[M]],2,1,1,SUM(AC[[AB]:[DB]])))),""))</f>
        <v/>
      </c>
      <c r="CB30" t="str">
        <f>IF(OR(CB$5="",$S30=""),"",IFERROR(SUM(PRODUCT(INDEX(CMB[[BA_0O]:[BA_2O]],MATCH(ROUND(MIN(SUM(CB$4,$O30/1000),SUM($O30,CB$4/1000)),3),CMB[[Cmb_ID]:[Cmb_ID]],0),SUM(N(CB$1),N($R30),1)),CHOOSE(AC[[M]:[M]],1,1,0,AC[[AB]:[AB]])),PRODUCT(INDEX(CMB[[BD_0O]:[BD_2O]],MATCH(ROUND(MIN(SUM(CB$4,$O30/1000),SUM($O30,CB$4/1000)),3),CMB[[Cmb_ID]:[Cmb_ID]],0),SUM(N(CB$1),N($R30),1)),CHOOSE(AC[[M]:[M]],1,0,1,AC[[DB]:[DB]])),PRODUCT(SUM(ROUND(AVERAGE(VALUE(CB$3),VALUE($P30)),0),CHOOSE(IF(OR(CB$1,$R30),4,INDEX(CMB[[Res_Rare]:[Res_Rare]],MATCH(ROUND(MIN(SUM(CB$4,$O30/1000),SUM($O30,CB$4/1000)),3),CMB[[Cmb_ID]:[Cmb_ID]],0))),-1,-1,0,0)),IF(OR(CB$1,$R30),4,INDEX(CMB[[Cmb_Rare]:[Cmb_Rare]],MATCH(ROUND(MIN(SUM(CB$4,$O30/1000),SUM($O30,CB$4/1000)),3),CMB[[Cmb_ID]:[Cmb_ID]],0))),CHOOSE(AC[[M]:[M]],2,1,1,SUM(AC[[AB]:[DB]])))),""))</f>
        <v/>
      </c>
      <c r="CC30" t="str">
        <f>IF(OR(CC$5="",$S30=""),"",IFERROR(SUM(PRODUCT(INDEX(CMB[[BA_0O]:[BA_2O]],MATCH(ROUND(MIN(SUM(CC$4,$O30/1000),SUM($O30,CC$4/1000)),3),CMB[[Cmb_ID]:[Cmb_ID]],0),SUM(N(CC$1),N($R30),1)),CHOOSE(AC[[M]:[M]],1,1,0,AC[[AB]:[AB]])),PRODUCT(INDEX(CMB[[BD_0O]:[BD_2O]],MATCH(ROUND(MIN(SUM(CC$4,$O30/1000),SUM($O30,CC$4/1000)),3),CMB[[Cmb_ID]:[Cmb_ID]],0),SUM(N(CC$1),N($R30),1)),CHOOSE(AC[[M]:[M]],1,0,1,AC[[DB]:[DB]])),PRODUCT(SUM(ROUND(AVERAGE(VALUE(CC$3),VALUE($P30)),0),CHOOSE(IF(OR(CC$1,$R30),4,INDEX(CMB[[Res_Rare]:[Res_Rare]],MATCH(ROUND(MIN(SUM(CC$4,$O30/1000),SUM($O30,CC$4/1000)),3),CMB[[Cmb_ID]:[Cmb_ID]],0))),-1,-1,0,0)),IF(OR(CC$1,$R30),4,INDEX(CMB[[Cmb_Rare]:[Cmb_Rare]],MATCH(ROUND(MIN(SUM(CC$4,$O30/1000),SUM($O30,CC$4/1000)),3),CMB[[Cmb_ID]:[Cmb_ID]],0))),CHOOSE(AC[[M]:[M]],2,1,1,SUM(AC[[AB]:[DB]])))),""))</f>
        <v/>
      </c>
      <c r="CD30" t="str">
        <f>IF(OR(CD$5="",$S30=""),"",IFERROR(SUM(PRODUCT(INDEX(CMB[[BA_0O]:[BA_2O]],MATCH(ROUND(MIN(SUM(CD$4,$O30/1000),SUM($O30,CD$4/1000)),3),CMB[[Cmb_ID]:[Cmb_ID]],0),SUM(N(CD$1),N($R30),1)),CHOOSE(AC[[M]:[M]],1,1,0,AC[[AB]:[AB]])),PRODUCT(INDEX(CMB[[BD_0O]:[BD_2O]],MATCH(ROUND(MIN(SUM(CD$4,$O30/1000),SUM($O30,CD$4/1000)),3),CMB[[Cmb_ID]:[Cmb_ID]],0),SUM(N(CD$1),N($R30),1)),CHOOSE(AC[[M]:[M]],1,0,1,AC[[DB]:[DB]])),PRODUCT(SUM(ROUND(AVERAGE(VALUE(CD$3),VALUE($P30)),0),CHOOSE(IF(OR(CD$1,$R30),4,INDEX(CMB[[Res_Rare]:[Res_Rare]],MATCH(ROUND(MIN(SUM(CD$4,$O30/1000),SUM($O30,CD$4/1000)),3),CMB[[Cmb_ID]:[Cmb_ID]],0))),-1,-1,0,0)),IF(OR(CD$1,$R30),4,INDEX(CMB[[Cmb_Rare]:[Cmb_Rare]],MATCH(ROUND(MIN(SUM(CD$4,$O30/1000),SUM($O30,CD$4/1000)),3),CMB[[Cmb_ID]:[Cmb_ID]],0))),CHOOSE(AC[[M]:[M]],2,1,1,SUM(AC[[AB]:[DB]])))),""))</f>
        <v/>
      </c>
      <c r="CE30" t="str">
        <f>IF(OR(CE$5="",$S30=""),"",IFERROR(SUM(PRODUCT(INDEX(CMB[[BA_0O]:[BA_2O]],MATCH(ROUND(MIN(SUM(CE$4,$O30/1000),SUM($O30,CE$4/1000)),3),CMB[[Cmb_ID]:[Cmb_ID]],0),SUM(N(CE$1),N($R30),1)),CHOOSE(AC[[M]:[M]],1,1,0,AC[[AB]:[AB]])),PRODUCT(INDEX(CMB[[BD_0O]:[BD_2O]],MATCH(ROUND(MIN(SUM(CE$4,$O30/1000),SUM($O30,CE$4/1000)),3),CMB[[Cmb_ID]:[Cmb_ID]],0),SUM(N(CE$1),N($R30),1)),CHOOSE(AC[[M]:[M]],1,0,1,AC[[DB]:[DB]])),PRODUCT(SUM(ROUND(AVERAGE(VALUE(CE$3),VALUE($P30)),0),CHOOSE(IF(OR(CE$1,$R30),4,INDEX(CMB[[Res_Rare]:[Res_Rare]],MATCH(ROUND(MIN(SUM(CE$4,$O30/1000),SUM($O30,CE$4/1000)),3),CMB[[Cmb_ID]:[Cmb_ID]],0))),-1,-1,0,0)),IF(OR(CE$1,$R30),4,INDEX(CMB[[Cmb_Rare]:[Cmb_Rare]],MATCH(ROUND(MIN(SUM(CE$4,$O30/1000),SUM($O30,CE$4/1000)),3),CMB[[Cmb_ID]:[Cmb_ID]],0))),CHOOSE(AC[[M]:[M]],2,1,1,SUM(AC[[AB]:[DB]])))),""))</f>
        <v/>
      </c>
      <c r="CF30" t="str">
        <f>IF(OR(CF$5="",$S30=""),"",IFERROR(SUM(PRODUCT(INDEX(CMB[[BA_0O]:[BA_2O]],MATCH(ROUND(MIN(SUM(CF$4,$O30/1000),SUM($O30,CF$4/1000)),3),CMB[[Cmb_ID]:[Cmb_ID]],0),SUM(N(CF$1),N($R30),1)),CHOOSE(AC[[M]:[M]],1,1,0,AC[[AB]:[AB]])),PRODUCT(INDEX(CMB[[BD_0O]:[BD_2O]],MATCH(ROUND(MIN(SUM(CF$4,$O30/1000),SUM($O30,CF$4/1000)),3),CMB[[Cmb_ID]:[Cmb_ID]],0),SUM(N(CF$1),N($R30),1)),CHOOSE(AC[[M]:[M]],1,0,1,AC[[DB]:[DB]])),PRODUCT(SUM(ROUND(AVERAGE(VALUE(CF$3),VALUE($P30)),0),CHOOSE(IF(OR(CF$1,$R30),4,INDEX(CMB[[Res_Rare]:[Res_Rare]],MATCH(ROUND(MIN(SUM(CF$4,$O30/1000),SUM($O30,CF$4/1000)),3),CMB[[Cmb_ID]:[Cmb_ID]],0))),-1,-1,0,0)),IF(OR(CF$1,$R30),4,INDEX(CMB[[Cmb_Rare]:[Cmb_Rare]],MATCH(ROUND(MIN(SUM(CF$4,$O30/1000),SUM($O30,CF$4/1000)),3),CMB[[Cmb_ID]:[Cmb_ID]],0))),CHOOSE(AC[[M]:[M]],2,1,1,SUM(AC[[AB]:[DB]])))),""))</f>
        <v/>
      </c>
      <c r="CG30" t="str">
        <f>IF(OR(CG$5="",$S30=""),"",IFERROR(SUM(PRODUCT(INDEX(CMB[[BA_0O]:[BA_2O]],MATCH(ROUND(MIN(SUM(CG$4,$O30/1000),SUM($O30,CG$4/1000)),3),CMB[[Cmb_ID]:[Cmb_ID]],0),SUM(N(CG$1),N($R30),1)),CHOOSE(AC[[M]:[M]],1,1,0,AC[[AB]:[AB]])),PRODUCT(INDEX(CMB[[BD_0O]:[BD_2O]],MATCH(ROUND(MIN(SUM(CG$4,$O30/1000),SUM($O30,CG$4/1000)),3),CMB[[Cmb_ID]:[Cmb_ID]],0),SUM(N(CG$1),N($R30),1)),CHOOSE(AC[[M]:[M]],1,0,1,AC[[DB]:[DB]])),PRODUCT(SUM(ROUND(AVERAGE(VALUE(CG$3),VALUE($P30)),0),CHOOSE(IF(OR(CG$1,$R30),4,INDEX(CMB[[Res_Rare]:[Res_Rare]],MATCH(ROUND(MIN(SUM(CG$4,$O30/1000),SUM($O30,CG$4/1000)),3),CMB[[Cmb_ID]:[Cmb_ID]],0))),-1,-1,0,0)),IF(OR(CG$1,$R30),4,INDEX(CMB[[Cmb_Rare]:[Cmb_Rare]],MATCH(ROUND(MIN(SUM(CG$4,$O30/1000),SUM($O30,CG$4/1000)),3),CMB[[Cmb_ID]:[Cmb_ID]],0))),CHOOSE(AC[[M]:[M]],2,1,1,SUM(AC[[AB]:[DB]])))),""))</f>
        <v/>
      </c>
      <c r="CH30" t="str">
        <f>IF(OR(CH$5="",$S30=""),"",IFERROR(SUM(PRODUCT(INDEX(CMB[[BA_0O]:[BA_2O]],MATCH(ROUND(MIN(SUM(CH$4,$O30/1000),SUM($O30,CH$4/1000)),3),CMB[[Cmb_ID]:[Cmb_ID]],0),SUM(N(CH$1),N($R30),1)),CHOOSE(AC[[M]:[M]],1,1,0,AC[[AB]:[AB]])),PRODUCT(INDEX(CMB[[BD_0O]:[BD_2O]],MATCH(ROUND(MIN(SUM(CH$4,$O30/1000),SUM($O30,CH$4/1000)),3),CMB[[Cmb_ID]:[Cmb_ID]],0),SUM(N(CH$1),N($R30),1)),CHOOSE(AC[[M]:[M]],1,0,1,AC[[DB]:[DB]])),PRODUCT(SUM(ROUND(AVERAGE(VALUE(CH$3),VALUE($P30)),0),CHOOSE(IF(OR(CH$1,$R30),4,INDEX(CMB[[Res_Rare]:[Res_Rare]],MATCH(ROUND(MIN(SUM(CH$4,$O30/1000),SUM($O30,CH$4/1000)),3),CMB[[Cmb_ID]:[Cmb_ID]],0))),-1,-1,0,0)),IF(OR(CH$1,$R30),4,INDEX(CMB[[Cmb_Rare]:[Cmb_Rare]],MATCH(ROUND(MIN(SUM(CH$4,$O30/1000),SUM($O30,CH$4/1000)),3),CMB[[Cmb_ID]:[Cmb_ID]],0))),CHOOSE(AC[[M]:[M]],2,1,1,SUM(AC[[AB]:[DB]])))),""))</f>
        <v/>
      </c>
      <c r="CI30" t="str">
        <f>IF(OR(CI$5="",$S30=""),"",IFERROR(SUM(PRODUCT(INDEX(CMB[[BA_0O]:[BA_2O]],MATCH(ROUND(MIN(SUM(CI$4,$O30/1000),SUM($O30,CI$4/1000)),3),CMB[[Cmb_ID]:[Cmb_ID]],0),SUM(N(CI$1),N($R30),1)),CHOOSE(AC[[M]:[M]],1,1,0,AC[[AB]:[AB]])),PRODUCT(INDEX(CMB[[BD_0O]:[BD_2O]],MATCH(ROUND(MIN(SUM(CI$4,$O30/1000),SUM($O30,CI$4/1000)),3),CMB[[Cmb_ID]:[Cmb_ID]],0),SUM(N(CI$1),N($R30),1)),CHOOSE(AC[[M]:[M]],1,0,1,AC[[DB]:[DB]])),PRODUCT(SUM(ROUND(AVERAGE(VALUE(CI$3),VALUE($P30)),0),CHOOSE(IF(OR(CI$1,$R30),4,INDEX(CMB[[Res_Rare]:[Res_Rare]],MATCH(ROUND(MIN(SUM(CI$4,$O30/1000),SUM($O30,CI$4/1000)),3),CMB[[Cmb_ID]:[Cmb_ID]],0))),-1,-1,0,0)),IF(OR(CI$1,$R30),4,INDEX(CMB[[Cmb_Rare]:[Cmb_Rare]],MATCH(ROUND(MIN(SUM(CI$4,$O30/1000),SUM($O30,CI$4/1000)),3),CMB[[Cmb_ID]:[Cmb_ID]],0))),CHOOSE(AC[[M]:[M]],2,1,1,SUM(AC[[AB]:[DB]])))),""))</f>
        <v/>
      </c>
      <c r="CJ30" t="str">
        <f>IF(OR(CJ$5="",$S30=""),"",IFERROR(SUM(PRODUCT(INDEX(CMB[[BA_0O]:[BA_2O]],MATCH(ROUND(MIN(SUM(CJ$4,$O30/1000),SUM($O30,CJ$4/1000)),3),CMB[[Cmb_ID]:[Cmb_ID]],0),SUM(N(CJ$1),N($R30),1)),CHOOSE(AC[[M]:[M]],1,1,0,AC[[AB]:[AB]])),PRODUCT(INDEX(CMB[[BD_0O]:[BD_2O]],MATCH(ROUND(MIN(SUM(CJ$4,$O30/1000),SUM($O30,CJ$4/1000)),3),CMB[[Cmb_ID]:[Cmb_ID]],0),SUM(N(CJ$1),N($R30),1)),CHOOSE(AC[[M]:[M]],1,0,1,AC[[DB]:[DB]])),PRODUCT(SUM(ROUND(AVERAGE(VALUE(CJ$3),VALUE($P30)),0),CHOOSE(IF(OR(CJ$1,$R30),4,INDEX(CMB[[Res_Rare]:[Res_Rare]],MATCH(ROUND(MIN(SUM(CJ$4,$O30/1000),SUM($O30,CJ$4/1000)),3),CMB[[Cmb_ID]:[Cmb_ID]],0))),-1,-1,0,0)),IF(OR(CJ$1,$R30),4,INDEX(CMB[[Cmb_Rare]:[Cmb_Rare]],MATCH(ROUND(MIN(SUM(CJ$4,$O30/1000),SUM($O30,CJ$4/1000)),3),CMB[[Cmb_ID]:[Cmb_ID]],0))),CHOOSE(AC[[M]:[M]],2,1,1,SUM(AC[[AB]:[DB]])))),""))</f>
        <v/>
      </c>
      <c r="CK30" t="str">
        <f>IF(OR(CK$5="",$S30=""),"",IFERROR(SUM(PRODUCT(INDEX(CMB[[BA_0O]:[BA_2O]],MATCH(ROUND(MIN(SUM(CK$4,$O30/1000),SUM($O30,CK$4/1000)),3),CMB[[Cmb_ID]:[Cmb_ID]],0),SUM(N(CK$1),N($R30),1)),CHOOSE(AC[[M]:[M]],1,1,0,AC[[AB]:[AB]])),PRODUCT(INDEX(CMB[[BD_0O]:[BD_2O]],MATCH(ROUND(MIN(SUM(CK$4,$O30/1000),SUM($O30,CK$4/1000)),3),CMB[[Cmb_ID]:[Cmb_ID]],0),SUM(N(CK$1),N($R30),1)),CHOOSE(AC[[M]:[M]],1,0,1,AC[[DB]:[DB]])),PRODUCT(SUM(ROUND(AVERAGE(VALUE(CK$3),VALUE($P30)),0),CHOOSE(IF(OR(CK$1,$R30),4,INDEX(CMB[[Res_Rare]:[Res_Rare]],MATCH(ROUND(MIN(SUM(CK$4,$O30/1000),SUM($O30,CK$4/1000)),3),CMB[[Cmb_ID]:[Cmb_ID]],0))),-1,-1,0,0)),IF(OR(CK$1,$R30),4,INDEX(CMB[[Cmb_Rare]:[Cmb_Rare]],MATCH(ROUND(MIN(SUM(CK$4,$O30/1000),SUM($O30,CK$4/1000)),3),CMB[[Cmb_ID]:[Cmb_ID]],0))),CHOOSE(AC[[M]:[M]],2,1,1,SUM(AC[[AB]:[DB]])))),""))</f>
        <v/>
      </c>
      <c r="CL30" t="str">
        <f>IF(OR(CL$5="",$S30=""),"",IFERROR(SUM(PRODUCT(INDEX(CMB[[BA_0O]:[BA_2O]],MATCH(ROUND(MIN(SUM(CL$4,$O30/1000),SUM($O30,CL$4/1000)),3),CMB[[Cmb_ID]:[Cmb_ID]],0),SUM(N(CL$1),N($R30),1)),CHOOSE(AC[[M]:[M]],1,1,0,AC[[AB]:[AB]])),PRODUCT(INDEX(CMB[[BD_0O]:[BD_2O]],MATCH(ROUND(MIN(SUM(CL$4,$O30/1000),SUM($O30,CL$4/1000)),3),CMB[[Cmb_ID]:[Cmb_ID]],0),SUM(N(CL$1),N($R30),1)),CHOOSE(AC[[M]:[M]],1,0,1,AC[[DB]:[DB]])),PRODUCT(SUM(ROUND(AVERAGE(VALUE(CL$3),VALUE($P30)),0),CHOOSE(IF(OR(CL$1,$R30),4,INDEX(CMB[[Res_Rare]:[Res_Rare]],MATCH(ROUND(MIN(SUM(CL$4,$O30/1000),SUM($O30,CL$4/1000)),3),CMB[[Cmb_ID]:[Cmb_ID]],0))),-1,-1,0,0)),IF(OR(CL$1,$R30),4,INDEX(CMB[[Cmb_Rare]:[Cmb_Rare]],MATCH(ROUND(MIN(SUM(CL$4,$O30/1000),SUM($O30,CL$4/1000)),3),CMB[[Cmb_ID]:[Cmb_ID]],0))),CHOOSE(AC[[M]:[M]],2,1,1,SUM(AC[[AB]:[DB]])))),""))</f>
        <v/>
      </c>
      <c r="CM30" t="str">
        <f>IF(OR(CM$5="",$S30=""),"",IFERROR(SUM(PRODUCT(INDEX(CMB[[BA_0O]:[BA_2O]],MATCH(ROUND(MIN(SUM(CM$4,$O30/1000),SUM($O30,CM$4/1000)),3),CMB[[Cmb_ID]:[Cmb_ID]],0),SUM(N(CM$1),N($R30),1)),CHOOSE(AC[[M]:[M]],1,1,0,AC[[AB]:[AB]])),PRODUCT(INDEX(CMB[[BD_0O]:[BD_2O]],MATCH(ROUND(MIN(SUM(CM$4,$O30/1000),SUM($O30,CM$4/1000)),3),CMB[[Cmb_ID]:[Cmb_ID]],0),SUM(N(CM$1),N($R30),1)),CHOOSE(AC[[M]:[M]],1,0,1,AC[[DB]:[DB]])),PRODUCT(SUM(ROUND(AVERAGE(VALUE(CM$3),VALUE($P30)),0),CHOOSE(IF(OR(CM$1,$R30),4,INDEX(CMB[[Res_Rare]:[Res_Rare]],MATCH(ROUND(MIN(SUM(CM$4,$O30/1000),SUM($O30,CM$4/1000)),3),CMB[[Cmb_ID]:[Cmb_ID]],0))),-1,-1,0,0)),IF(OR(CM$1,$R30),4,INDEX(CMB[[Cmb_Rare]:[Cmb_Rare]],MATCH(ROUND(MIN(SUM(CM$4,$O30/1000),SUM($O30,CM$4/1000)),3),CMB[[Cmb_ID]:[Cmb_ID]],0))),CHOOSE(AC[[M]:[M]],2,1,1,SUM(AC[[AB]:[DB]])))),""))</f>
        <v/>
      </c>
      <c r="CN30" t="str">
        <f>IF(OR(CN$5="",$S30=""),"",IFERROR(SUM(PRODUCT(INDEX(CMB[[BA_0O]:[BA_2O]],MATCH(ROUND(MIN(SUM(CN$4,$O30/1000),SUM($O30,CN$4/1000)),3),CMB[[Cmb_ID]:[Cmb_ID]],0),SUM(N(CN$1),N($R30),1)),CHOOSE(AC[[M]:[M]],1,1,0,AC[[AB]:[AB]])),PRODUCT(INDEX(CMB[[BD_0O]:[BD_2O]],MATCH(ROUND(MIN(SUM(CN$4,$O30/1000),SUM($O30,CN$4/1000)),3),CMB[[Cmb_ID]:[Cmb_ID]],0),SUM(N(CN$1),N($R30),1)),CHOOSE(AC[[M]:[M]],1,0,1,AC[[DB]:[DB]])),PRODUCT(SUM(ROUND(AVERAGE(VALUE(CN$3),VALUE($P30)),0),CHOOSE(IF(OR(CN$1,$R30),4,INDEX(CMB[[Res_Rare]:[Res_Rare]],MATCH(ROUND(MIN(SUM(CN$4,$O30/1000),SUM($O30,CN$4/1000)),3),CMB[[Cmb_ID]:[Cmb_ID]],0))),-1,-1,0,0)),IF(OR(CN$1,$R30),4,INDEX(CMB[[Cmb_Rare]:[Cmb_Rare]],MATCH(ROUND(MIN(SUM(CN$4,$O30/1000),SUM($O30,CN$4/1000)),3),CMB[[Cmb_ID]:[Cmb_ID]],0))),CHOOSE(AC[[M]:[M]],2,1,1,SUM(AC[[AB]:[DB]])))),""))</f>
        <v/>
      </c>
      <c r="CO30" t="str">
        <f>IF(OR(CO$5="",$S30=""),"",IFERROR(SUM(PRODUCT(INDEX(CMB[[BA_0O]:[BA_2O]],MATCH(ROUND(MIN(SUM(CO$4,$O30/1000),SUM($O30,CO$4/1000)),3),CMB[[Cmb_ID]:[Cmb_ID]],0),SUM(N(CO$1),N($R30),1)),CHOOSE(AC[[M]:[M]],1,1,0,AC[[AB]:[AB]])),PRODUCT(INDEX(CMB[[BD_0O]:[BD_2O]],MATCH(ROUND(MIN(SUM(CO$4,$O30/1000),SUM($O30,CO$4/1000)),3),CMB[[Cmb_ID]:[Cmb_ID]],0),SUM(N(CO$1),N($R30),1)),CHOOSE(AC[[M]:[M]],1,0,1,AC[[DB]:[DB]])),PRODUCT(SUM(ROUND(AVERAGE(VALUE(CO$3),VALUE($P30)),0),CHOOSE(IF(OR(CO$1,$R30),4,INDEX(CMB[[Res_Rare]:[Res_Rare]],MATCH(ROUND(MIN(SUM(CO$4,$O30/1000),SUM($O30,CO$4/1000)),3),CMB[[Cmb_ID]:[Cmb_ID]],0))),-1,-1,0,0)),IF(OR(CO$1,$R30),4,INDEX(CMB[[Cmb_Rare]:[Cmb_Rare]],MATCH(ROUND(MIN(SUM(CO$4,$O30/1000),SUM($O30,CO$4/1000)),3),CMB[[Cmb_ID]:[Cmb_ID]],0))),CHOOSE(AC[[M]:[M]],2,1,1,SUM(AC[[AB]:[DB]])))),""))</f>
        <v/>
      </c>
      <c r="CP30" t="str">
        <f>IF(OR(CP$5="",$S30=""),"",IFERROR(SUM(PRODUCT(INDEX(CMB[[BA_0O]:[BA_2O]],MATCH(ROUND(MIN(SUM(CP$4,$O30/1000),SUM($O30,CP$4/1000)),3),CMB[[Cmb_ID]:[Cmb_ID]],0),SUM(N(CP$1),N($R30),1)),CHOOSE(AC[[M]:[M]],1,1,0,AC[[AB]:[AB]])),PRODUCT(INDEX(CMB[[BD_0O]:[BD_2O]],MATCH(ROUND(MIN(SUM(CP$4,$O30/1000),SUM($O30,CP$4/1000)),3),CMB[[Cmb_ID]:[Cmb_ID]],0),SUM(N(CP$1),N($R30),1)),CHOOSE(AC[[M]:[M]],1,0,1,AC[[DB]:[DB]])),PRODUCT(SUM(ROUND(AVERAGE(VALUE(CP$3),VALUE($P30)),0),CHOOSE(IF(OR(CP$1,$R30),4,INDEX(CMB[[Res_Rare]:[Res_Rare]],MATCH(ROUND(MIN(SUM(CP$4,$O30/1000),SUM($O30,CP$4/1000)),3),CMB[[Cmb_ID]:[Cmb_ID]],0))),-1,-1,0,0)),IF(OR(CP$1,$R30),4,INDEX(CMB[[Cmb_Rare]:[Cmb_Rare]],MATCH(ROUND(MIN(SUM(CP$4,$O30/1000),SUM($O30,CP$4/1000)),3),CMB[[Cmb_ID]:[Cmb_ID]],0))),CHOOSE(AC[[M]:[M]],2,1,1,SUM(AC[[AB]:[DB]])))),""))</f>
        <v/>
      </c>
      <c r="CQ30" t="str">
        <f>IF(OR(CQ$5="",$S30=""),"",IFERROR(SUM(PRODUCT(INDEX(CMB[[BA_0O]:[BA_2O]],MATCH(ROUND(MIN(SUM(CQ$4,$O30/1000),SUM($O30,CQ$4/1000)),3),CMB[[Cmb_ID]:[Cmb_ID]],0),SUM(N(CQ$1),N($R30),1)),CHOOSE(AC[[M]:[M]],1,1,0,AC[[AB]:[AB]])),PRODUCT(INDEX(CMB[[BD_0O]:[BD_2O]],MATCH(ROUND(MIN(SUM(CQ$4,$O30/1000),SUM($O30,CQ$4/1000)),3),CMB[[Cmb_ID]:[Cmb_ID]],0),SUM(N(CQ$1),N($R30),1)),CHOOSE(AC[[M]:[M]],1,0,1,AC[[DB]:[DB]])),PRODUCT(SUM(ROUND(AVERAGE(VALUE(CQ$3),VALUE($P30)),0),CHOOSE(IF(OR(CQ$1,$R30),4,INDEX(CMB[[Res_Rare]:[Res_Rare]],MATCH(ROUND(MIN(SUM(CQ$4,$O30/1000),SUM($O30,CQ$4/1000)),3),CMB[[Cmb_ID]:[Cmb_ID]],0))),-1,-1,0,0)),IF(OR(CQ$1,$R30),4,INDEX(CMB[[Cmb_Rare]:[Cmb_Rare]],MATCH(ROUND(MIN(SUM(CQ$4,$O30/1000),SUM($O30,CQ$4/1000)),3),CMB[[Cmb_ID]:[Cmb_ID]],0))),CHOOSE(AC[[M]:[M]],2,1,1,SUM(AC[[AB]:[DB]])))),""))</f>
        <v/>
      </c>
      <c r="CR30" t="str">
        <f>IF(OR(CR$5="",$S30=""),"",IFERROR(SUM(PRODUCT(INDEX(CMB[[BA_0O]:[BA_2O]],MATCH(ROUND(MIN(SUM(CR$4,$O30/1000),SUM($O30,CR$4/1000)),3),CMB[[Cmb_ID]:[Cmb_ID]],0),SUM(N(CR$1),N($R30),1)),CHOOSE(AC[[M]:[M]],1,1,0,AC[[AB]:[AB]])),PRODUCT(INDEX(CMB[[BD_0O]:[BD_2O]],MATCH(ROUND(MIN(SUM(CR$4,$O30/1000),SUM($O30,CR$4/1000)),3),CMB[[Cmb_ID]:[Cmb_ID]],0),SUM(N(CR$1),N($R30),1)),CHOOSE(AC[[M]:[M]],1,0,1,AC[[DB]:[DB]])),PRODUCT(SUM(ROUND(AVERAGE(VALUE(CR$3),VALUE($P30)),0),CHOOSE(IF(OR(CR$1,$R30),4,INDEX(CMB[[Res_Rare]:[Res_Rare]],MATCH(ROUND(MIN(SUM(CR$4,$O30/1000),SUM($O30,CR$4/1000)),3),CMB[[Cmb_ID]:[Cmb_ID]],0))),-1,-1,0,0)),IF(OR(CR$1,$R30),4,INDEX(CMB[[Cmb_Rare]:[Cmb_Rare]],MATCH(ROUND(MIN(SUM(CR$4,$O30/1000),SUM($O30,CR$4/1000)),3),CMB[[Cmb_ID]:[Cmb_ID]],0))),CHOOSE(AC[[M]:[M]],2,1,1,SUM(AC[[AB]:[DB]])))),""))</f>
        <v/>
      </c>
      <c r="CS30" t="str">
        <f>IF(OR(CS$5="",$S30=""),"",IFERROR(SUM(PRODUCT(INDEX(CMB[[BA_0O]:[BA_2O]],MATCH(ROUND(MIN(SUM(CS$4,$O30/1000),SUM($O30,CS$4/1000)),3),CMB[[Cmb_ID]:[Cmb_ID]],0),SUM(N(CS$1),N($R30),1)),CHOOSE(AC[[M]:[M]],1,1,0,AC[[AB]:[AB]])),PRODUCT(INDEX(CMB[[BD_0O]:[BD_2O]],MATCH(ROUND(MIN(SUM(CS$4,$O30/1000),SUM($O30,CS$4/1000)),3),CMB[[Cmb_ID]:[Cmb_ID]],0),SUM(N(CS$1),N($R30),1)),CHOOSE(AC[[M]:[M]],1,0,1,AC[[DB]:[DB]])),PRODUCT(SUM(ROUND(AVERAGE(VALUE(CS$3),VALUE($P30)),0),CHOOSE(IF(OR(CS$1,$R30),4,INDEX(CMB[[Res_Rare]:[Res_Rare]],MATCH(ROUND(MIN(SUM(CS$4,$O30/1000),SUM($O30,CS$4/1000)),3),CMB[[Cmb_ID]:[Cmb_ID]],0))),-1,-1,0,0)),IF(OR(CS$1,$R30),4,INDEX(CMB[[Cmb_Rare]:[Cmb_Rare]],MATCH(ROUND(MIN(SUM(CS$4,$O30/1000),SUM($O30,CS$4/1000)),3),CMB[[Cmb_ID]:[Cmb_ID]],0))),CHOOSE(AC[[M]:[M]],2,1,1,SUM(AC[[AB]:[DB]])))),""))</f>
        <v/>
      </c>
      <c r="CT30" t="str">
        <f>IF(OR(CT$5="",$S30=""),"",IFERROR(SUM(PRODUCT(INDEX(CMB[[BA_0O]:[BA_2O]],MATCH(ROUND(MIN(SUM(CT$4,$O30/1000),SUM($O30,CT$4/1000)),3),CMB[[Cmb_ID]:[Cmb_ID]],0),SUM(N(CT$1),N($R30),1)),CHOOSE(AC[[M]:[M]],1,1,0,AC[[AB]:[AB]])),PRODUCT(INDEX(CMB[[BD_0O]:[BD_2O]],MATCH(ROUND(MIN(SUM(CT$4,$O30/1000),SUM($O30,CT$4/1000)),3),CMB[[Cmb_ID]:[Cmb_ID]],0),SUM(N(CT$1),N($R30),1)),CHOOSE(AC[[M]:[M]],1,0,1,AC[[DB]:[DB]])),PRODUCT(SUM(ROUND(AVERAGE(VALUE(CT$3),VALUE($P30)),0),CHOOSE(IF(OR(CT$1,$R30),4,INDEX(CMB[[Res_Rare]:[Res_Rare]],MATCH(ROUND(MIN(SUM(CT$4,$O30/1000),SUM($O30,CT$4/1000)),3),CMB[[Cmb_ID]:[Cmb_ID]],0))),-1,-1,0,0)),IF(OR(CT$1,$R30),4,INDEX(CMB[[Cmb_Rare]:[Cmb_Rare]],MATCH(ROUND(MIN(SUM(CT$4,$O30/1000),SUM($O30,CT$4/1000)),3),CMB[[Cmb_ID]:[Cmb_ID]],0))),CHOOSE(AC[[M]:[M]],2,1,1,SUM(AC[[AB]:[DB]])))),""))</f>
        <v/>
      </c>
      <c r="CU30" t="str">
        <f>IF(OR(CU$5="",$S30=""),"",IFERROR(SUM(PRODUCT(INDEX(CMB[[BA_0O]:[BA_2O]],MATCH(ROUND(MIN(SUM(CU$4,$O30/1000),SUM($O30,CU$4/1000)),3),CMB[[Cmb_ID]:[Cmb_ID]],0),SUM(N(CU$1),N($R30),1)),CHOOSE(AC[[M]:[M]],1,1,0,AC[[AB]:[AB]])),PRODUCT(INDEX(CMB[[BD_0O]:[BD_2O]],MATCH(ROUND(MIN(SUM(CU$4,$O30/1000),SUM($O30,CU$4/1000)),3),CMB[[Cmb_ID]:[Cmb_ID]],0),SUM(N(CU$1),N($R30),1)),CHOOSE(AC[[M]:[M]],1,0,1,AC[[DB]:[DB]])),PRODUCT(SUM(ROUND(AVERAGE(VALUE(CU$3),VALUE($P30)),0),CHOOSE(IF(OR(CU$1,$R30),4,INDEX(CMB[[Res_Rare]:[Res_Rare]],MATCH(ROUND(MIN(SUM(CU$4,$O30/1000),SUM($O30,CU$4/1000)),3),CMB[[Cmb_ID]:[Cmb_ID]],0))),-1,-1,0,0)),IF(OR(CU$1,$R30),4,INDEX(CMB[[Cmb_Rare]:[Cmb_Rare]],MATCH(ROUND(MIN(SUM(CU$4,$O30/1000),SUM($O30,CU$4/1000)),3),CMB[[Cmb_ID]:[Cmb_ID]],0))),CHOOSE(AC[[M]:[M]],2,1,1,SUM(AC[[AB]:[DB]])))),""))</f>
        <v/>
      </c>
      <c r="CV30" t="str">
        <f>IF(OR(CV$5="",$S30=""),"",IFERROR(SUM(PRODUCT(INDEX(CMB[[BA_0O]:[BA_2O]],MATCH(ROUND(MIN(SUM(CV$4,$O30/1000),SUM($O30,CV$4/1000)),3),CMB[[Cmb_ID]:[Cmb_ID]],0),SUM(N(CV$1),N($R30),1)),CHOOSE(AC[[M]:[M]],1,1,0,AC[[AB]:[AB]])),PRODUCT(INDEX(CMB[[BD_0O]:[BD_2O]],MATCH(ROUND(MIN(SUM(CV$4,$O30/1000),SUM($O30,CV$4/1000)),3),CMB[[Cmb_ID]:[Cmb_ID]],0),SUM(N(CV$1),N($R30),1)),CHOOSE(AC[[M]:[M]],1,0,1,AC[[DB]:[DB]])),PRODUCT(SUM(ROUND(AVERAGE(VALUE(CV$3),VALUE($P30)),0),CHOOSE(IF(OR(CV$1,$R30),4,INDEX(CMB[[Res_Rare]:[Res_Rare]],MATCH(ROUND(MIN(SUM(CV$4,$O30/1000),SUM($O30,CV$4/1000)),3),CMB[[Cmb_ID]:[Cmb_ID]],0))),-1,-1,0,0)),IF(OR(CV$1,$R30),4,INDEX(CMB[[Cmb_Rare]:[Cmb_Rare]],MATCH(ROUND(MIN(SUM(CV$4,$O30/1000),SUM($O30,CV$4/1000)),3),CMB[[Cmb_ID]:[Cmb_ID]],0))),CHOOSE(AC[[M]:[M]],2,1,1,SUM(AC[[AB]:[DB]])))),""))</f>
        <v/>
      </c>
      <c r="CW30" t="str">
        <f>IF(OR(CW$5="",$S30=""),"",IFERROR(SUM(PRODUCT(INDEX(CMB[[BA_0O]:[BA_2O]],MATCH(ROUND(MIN(SUM(CW$4,$O30/1000),SUM($O30,CW$4/1000)),3),CMB[[Cmb_ID]:[Cmb_ID]],0),SUM(N(CW$1),N($R30),1)),CHOOSE(AC[[M]:[M]],1,1,0,AC[[AB]:[AB]])),PRODUCT(INDEX(CMB[[BD_0O]:[BD_2O]],MATCH(ROUND(MIN(SUM(CW$4,$O30/1000),SUM($O30,CW$4/1000)),3),CMB[[Cmb_ID]:[Cmb_ID]],0),SUM(N(CW$1),N($R30),1)),CHOOSE(AC[[M]:[M]],1,0,1,AC[[DB]:[DB]])),PRODUCT(SUM(ROUND(AVERAGE(VALUE(CW$3),VALUE($P30)),0),CHOOSE(IF(OR(CW$1,$R30),4,INDEX(CMB[[Res_Rare]:[Res_Rare]],MATCH(ROUND(MIN(SUM(CW$4,$O30/1000),SUM($O30,CW$4/1000)),3),CMB[[Cmb_ID]:[Cmb_ID]],0))),-1,-1,0,0)),IF(OR(CW$1,$R30),4,INDEX(CMB[[Cmb_Rare]:[Cmb_Rare]],MATCH(ROUND(MIN(SUM(CW$4,$O30/1000),SUM($O30,CW$4/1000)),3),CMB[[Cmb_ID]:[Cmb_ID]],0))),CHOOSE(AC[[M]:[M]],2,1,1,SUM(AC[[AB]:[DB]])))),""))</f>
        <v/>
      </c>
      <c r="CX30" t="str">
        <f>IF(OR(CX$5="",$S30=""),"",IFERROR(SUM(PRODUCT(INDEX(CMB[[BA_0O]:[BA_2O]],MATCH(ROUND(MIN(SUM(CX$4,$O30/1000),SUM($O30,CX$4/1000)),3),CMB[[Cmb_ID]:[Cmb_ID]],0),SUM(N(CX$1),N($R30),1)),CHOOSE(AC[[M]:[M]],1,1,0,AC[[AB]:[AB]])),PRODUCT(INDEX(CMB[[BD_0O]:[BD_2O]],MATCH(ROUND(MIN(SUM(CX$4,$O30/1000),SUM($O30,CX$4/1000)),3),CMB[[Cmb_ID]:[Cmb_ID]],0),SUM(N(CX$1),N($R30),1)),CHOOSE(AC[[M]:[M]],1,0,1,AC[[DB]:[DB]])),PRODUCT(SUM(ROUND(AVERAGE(VALUE(CX$3),VALUE($P30)),0),CHOOSE(IF(OR(CX$1,$R30),4,INDEX(CMB[[Res_Rare]:[Res_Rare]],MATCH(ROUND(MIN(SUM(CX$4,$O30/1000),SUM($O30,CX$4/1000)),3),CMB[[Cmb_ID]:[Cmb_ID]],0))),-1,-1,0,0)),IF(OR(CX$1,$R30),4,INDEX(CMB[[Cmb_Rare]:[Cmb_Rare]],MATCH(ROUND(MIN(SUM(CX$4,$O30/1000),SUM($O30,CX$4/1000)),3),CMB[[Cmb_ID]:[Cmb_ID]],0))),CHOOSE(AC[[M]:[M]],2,1,1,SUM(AC[[AB]:[DB]])))),""))</f>
        <v/>
      </c>
      <c r="CY30" t="str">
        <f>IF(OR(CY$5="",$S30=""),"",IFERROR(SUM(PRODUCT(INDEX(CMB[[BA_0O]:[BA_2O]],MATCH(ROUND(MIN(SUM(CY$4,$O30/1000),SUM($O30,CY$4/1000)),3),CMB[[Cmb_ID]:[Cmb_ID]],0),SUM(N(CY$1),N($R30),1)),CHOOSE(AC[[M]:[M]],1,1,0,AC[[AB]:[AB]])),PRODUCT(INDEX(CMB[[BD_0O]:[BD_2O]],MATCH(ROUND(MIN(SUM(CY$4,$O30/1000),SUM($O30,CY$4/1000)),3),CMB[[Cmb_ID]:[Cmb_ID]],0),SUM(N(CY$1),N($R30),1)),CHOOSE(AC[[M]:[M]],1,0,1,AC[[DB]:[DB]])),PRODUCT(SUM(ROUND(AVERAGE(VALUE(CY$3),VALUE($P30)),0),CHOOSE(IF(OR(CY$1,$R30),4,INDEX(CMB[[Res_Rare]:[Res_Rare]],MATCH(ROUND(MIN(SUM(CY$4,$O30/1000),SUM($O30,CY$4/1000)),3),CMB[[Cmb_ID]:[Cmb_ID]],0))),-1,-1,0,0)),IF(OR(CY$1,$R30),4,INDEX(CMB[[Cmb_Rare]:[Cmb_Rare]],MATCH(ROUND(MIN(SUM(CY$4,$O30/1000),SUM($O30,CY$4/1000)),3),CMB[[Cmb_ID]:[Cmb_ID]],0))),CHOOSE(AC[[M]:[M]],2,1,1,SUM(AC[[AB]:[DB]])))),""))</f>
        <v/>
      </c>
      <c r="CZ30" t="str">
        <f>IF(OR(CZ$5="",$S30=""),"",IFERROR(SUM(PRODUCT(INDEX(CMB[[BA_0O]:[BA_2O]],MATCH(ROUND(MIN(SUM(CZ$4,$O30/1000),SUM($O30,CZ$4/1000)),3),CMB[[Cmb_ID]:[Cmb_ID]],0),SUM(N(CZ$1),N($R30),1)),CHOOSE(AC[[M]:[M]],1,1,0,AC[[AB]:[AB]])),PRODUCT(INDEX(CMB[[BD_0O]:[BD_2O]],MATCH(ROUND(MIN(SUM(CZ$4,$O30/1000),SUM($O30,CZ$4/1000)),3),CMB[[Cmb_ID]:[Cmb_ID]],0),SUM(N(CZ$1),N($R30),1)),CHOOSE(AC[[M]:[M]],1,0,1,AC[[DB]:[DB]])),PRODUCT(SUM(ROUND(AVERAGE(VALUE(CZ$3),VALUE($P30)),0),CHOOSE(IF(OR(CZ$1,$R30),4,INDEX(CMB[[Res_Rare]:[Res_Rare]],MATCH(ROUND(MIN(SUM(CZ$4,$O30/1000),SUM($O30,CZ$4/1000)),3),CMB[[Cmb_ID]:[Cmb_ID]],0))),-1,-1,0,0)),IF(OR(CZ$1,$R30),4,INDEX(CMB[[Cmb_Rare]:[Cmb_Rare]],MATCH(ROUND(MIN(SUM(CZ$4,$O30/1000),SUM($O30,CZ$4/1000)),3),CMB[[Cmb_ID]:[Cmb_ID]],0))),CHOOSE(AC[[M]:[M]],2,1,1,SUM(AC[[AB]:[DB]])))),""))</f>
        <v/>
      </c>
      <c r="DA30" t="str">
        <f>IF(OR(DA$5="",$S30=""),"",IFERROR(SUM(PRODUCT(INDEX(CMB[[BA_0O]:[BA_2O]],MATCH(ROUND(MIN(SUM(DA$4,$O30/1000),SUM($O30,DA$4/1000)),3),CMB[[Cmb_ID]:[Cmb_ID]],0),SUM(N(DA$1),N($R30),1)),CHOOSE(AC[[M]:[M]],1,1,0,AC[[AB]:[AB]])),PRODUCT(INDEX(CMB[[BD_0O]:[BD_2O]],MATCH(ROUND(MIN(SUM(DA$4,$O30/1000),SUM($O30,DA$4/1000)),3),CMB[[Cmb_ID]:[Cmb_ID]],0),SUM(N(DA$1),N($R30),1)),CHOOSE(AC[[M]:[M]],1,0,1,AC[[DB]:[DB]])),PRODUCT(SUM(ROUND(AVERAGE(VALUE(DA$3),VALUE($P30)),0),CHOOSE(IF(OR(DA$1,$R30),4,INDEX(CMB[[Res_Rare]:[Res_Rare]],MATCH(ROUND(MIN(SUM(DA$4,$O30/1000),SUM($O30,DA$4/1000)),3),CMB[[Cmb_ID]:[Cmb_ID]],0))),-1,-1,0,0)),IF(OR(DA$1,$R30),4,INDEX(CMB[[Cmb_Rare]:[Cmb_Rare]],MATCH(ROUND(MIN(SUM(DA$4,$O30/1000),SUM($O30,DA$4/1000)),3),CMB[[Cmb_ID]:[Cmb_ID]],0))),CHOOSE(AC[[M]:[M]],2,1,1,SUM(AC[[AB]:[DB]])))),""))</f>
        <v/>
      </c>
      <c r="DB30" t="str">
        <f>IF(OR(DB$5="",$S30=""),"",IFERROR(SUM(PRODUCT(INDEX(CMB[[BA_0O]:[BA_2O]],MATCH(ROUND(MIN(SUM(DB$4,$O30/1000),SUM($O30,DB$4/1000)),3),CMB[[Cmb_ID]:[Cmb_ID]],0),SUM(N(DB$1),N($R30),1)),CHOOSE(AC[[M]:[M]],1,1,0,AC[[AB]:[AB]])),PRODUCT(INDEX(CMB[[BD_0O]:[BD_2O]],MATCH(ROUND(MIN(SUM(DB$4,$O30/1000),SUM($O30,DB$4/1000)),3),CMB[[Cmb_ID]:[Cmb_ID]],0),SUM(N(DB$1),N($R30),1)),CHOOSE(AC[[M]:[M]],1,0,1,AC[[DB]:[DB]])),PRODUCT(SUM(ROUND(AVERAGE(VALUE(DB$3),VALUE($P30)),0),CHOOSE(IF(OR(DB$1,$R30),4,INDEX(CMB[[Res_Rare]:[Res_Rare]],MATCH(ROUND(MIN(SUM(DB$4,$O30/1000),SUM($O30,DB$4/1000)),3),CMB[[Cmb_ID]:[Cmb_ID]],0))),-1,-1,0,0)),IF(OR(DB$1,$R30),4,INDEX(CMB[[Cmb_Rare]:[Cmb_Rare]],MATCH(ROUND(MIN(SUM(DB$4,$O30/1000),SUM($O30,DB$4/1000)),3),CMB[[Cmb_ID]:[Cmb_ID]],0))),CHOOSE(AC[[M]:[M]],2,1,1,SUM(AC[[AB]:[DB]])))),""))</f>
        <v/>
      </c>
      <c r="DC30" t="str">
        <f>IF(OR(DC$5="",$S30=""),"",IFERROR(SUM(PRODUCT(INDEX(CMB[[BA_0O]:[BA_2O]],MATCH(ROUND(MIN(SUM(DC$4,$O30/1000),SUM($O30,DC$4/1000)),3),CMB[[Cmb_ID]:[Cmb_ID]],0),SUM(N(DC$1),N($R30),1)),CHOOSE(AC[[M]:[M]],1,1,0,AC[[AB]:[AB]])),PRODUCT(INDEX(CMB[[BD_0O]:[BD_2O]],MATCH(ROUND(MIN(SUM(DC$4,$O30/1000),SUM($O30,DC$4/1000)),3),CMB[[Cmb_ID]:[Cmb_ID]],0),SUM(N(DC$1),N($R30),1)),CHOOSE(AC[[M]:[M]],1,0,1,AC[[DB]:[DB]])),PRODUCT(SUM(ROUND(AVERAGE(VALUE(DC$3),VALUE($P30)),0),CHOOSE(IF(OR(DC$1,$R30),4,INDEX(CMB[[Res_Rare]:[Res_Rare]],MATCH(ROUND(MIN(SUM(DC$4,$O30/1000),SUM($O30,DC$4/1000)),3),CMB[[Cmb_ID]:[Cmb_ID]],0))),-1,-1,0,0)),IF(OR(DC$1,$R30),4,INDEX(CMB[[Cmb_Rare]:[Cmb_Rare]],MATCH(ROUND(MIN(SUM(DC$4,$O30/1000),SUM($O30,DC$4/1000)),3),CMB[[Cmb_ID]:[Cmb_ID]],0))),CHOOSE(AC[[M]:[M]],2,1,1,SUM(AC[[AB]:[DB]])))),""))</f>
        <v/>
      </c>
      <c r="DD30" t="str">
        <f>IF(OR(DD$5="",$S30=""),"",IFERROR(SUM(PRODUCT(INDEX(CMB[[BA_0O]:[BA_2O]],MATCH(ROUND(MIN(SUM(DD$4,$O30/1000),SUM($O30,DD$4/1000)),3),CMB[[Cmb_ID]:[Cmb_ID]],0),SUM(N(DD$1),N($R30),1)),CHOOSE(AC[[M]:[M]],1,1,0,AC[[AB]:[AB]])),PRODUCT(INDEX(CMB[[BD_0O]:[BD_2O]],MATCH(ROUND(MIN(SUM(DD$4,$O30/1000),SUM($O30,DD$4/1000)),3),CMB[[Cmb_ID]:[Cmb_ID]],0),SUM(N(DD$1),N($R30),1)),CHOOSE(AC[[M]:[M]],1,0,1,AC[[DB]:[DB]])),PRODUCT(SUM(ROUND(AVERAGE(VALUE(DD$3),VALUE($P30)),0),CHOOSE(IF(OR(DD$1,$R30),4,INDEX(CMB[[Res_Rare]:[Res_Rare]],MATCH(ROUND(MIN(SUM(DD$4,$O30/1000),SUM($O30,DD$4/1000)),3),CMB[[Cmb_ID]:[Cmb_ID]],0))),-1,-1,0,0)),IF(OR(DD$1,$R30),4,INDEX(CMB[[Cmb_Rare]:[Cmb_Rare]],MATCH(ROUND(MIN(SUM(DD$4,$O30/1000),SUM($O30,DD$4/1000)),3),CMB[[Cmb_ID]:[Cmb_ID]],0))),CHOOSE(AC[[M]:[M]],2,1,1,SUM(AC[[AB]:[DB]])))),""))</f>
        <v/>
      </c>
      <c r="DE30" t="str">
        <f>IF(OR(DE$5="",$S30=""),"",IFERROR(SUM(PRODUCT(INDEX(CMB[[BA_0O]:[BA_2O]],MATCH(ROUND(MIN(SUM(DE$4,$O30/1000),SUM($O30,DE$4/1000)),3),CMB[[Cmb_ID]:[Cmb_ID]],0),SUM(N(DE$1),N($R30),1)),CHOOSE(AC[[M]:[M]],1,1,0,AC[[AB]:[AB]])),PRODUCT(INDEX(CMB[[BD_0O]:[BD_2O]],MATCH(ROUND(MIN(SUM(DE$4,$O30/1000),SUM($O30,DE$4/1000)),3),CMB[[Cmb_ID]:[Cmb_ID]],0),SUM(N(DE$1),N($R30),1)),CHOOSE(AC[[M]:[M]],1,0,1,AC[[DB]:[DB]])),PRODUCT(SUM(ROUND(AVERAGE(VALUE(DE$3),VALUE($P30)),0),CHOOSE(IF(OR(DE$1,$R30),4,INDEX(CMB[[Res_Rare]:[Res_Rare]],MATCH(ROUND(MIN(SUM(DE$4,$O30/1000),SUM($O30,DE$4/1000)),3),CMB[[Cmb_ID]:[Cmb_ID]],0))),-1,-1,0,0)),IF(OR(DE$1,$R30),4,INDEX(CMB[[Cmb_Rare]:[Cmb_Rare]],MATCH(ROUND(MIN(SUM(DE$4,$O30/1000),SUM($O30,DE$4/1000)),3),CMB[[Cmb_ID]:[Cmb_ID]],0))),CHOOSE(AC[[M]:[M]],2,1,1,SUM(AC[[AB]:[DB]])))),""))</f>
        <v/>
      </c>
      <c r="DF30" t="str">
        <f>IF(OR(DF$5="",$S30=""),"",IFERROR(SUM(PRODUCT(INDEX(CMB[[BA_0O]:[BA_2O]],MATCH(ROUND(MIN(SUM(DF$4,$O30/1000),SUM($O30,DF$4/1000)),3),CMB[[Cmb_ID]:[Cmb_ID]],0),SUM(N(DF$1),N($R30),1)),CHOOSE(AC[[M]:[M]],1,1,0,AC[[AB]:[AB]])),PRODUCT(INDEX(CMB[[BD_0O]:[BD_2O]],MATCH(ROUND(MIN(SUM(DF$4,$O30/1000),SUM($O30,DF$4/1000)),3),CMB[[Cmb_ID]:[Cmb_ID]],0),SUM(N(DF$1),N($R30),1)),CHOOSE(AC[[M]:[M]],1,0,1,AC[[DB]:[DB]])),PRODUCT(SUM(ROUND(AVERAGE(VALUE(DF$3),VALUE($P30)),0),CHOOSE(IF(OR(DF$1,$R30),4,INDEX(CMB[[Res_Rare]:[Res_Rare]],MATCH(ROUND(MIN(SUM(DF$4,$O30/1000),SUM($O30,DF$4/1000)),3),CMB[[Cmb_ID]:[Cmb_ID]],0))),-1,-1,0,0)),IF(OR(DF$1,$R30),4,INDEX(CMB[[Cmb_Rare]:[Cmb_Rare]],MATCH(ROUND(MIN(SUM(DF$4,$O30/1000),SUM($O30,DF$4/1000)),3),CMB[[Cmb_ID]:[Cmb_ID]],0))),CHOOSE(AC[[M]:[M]],2,1,1,SUM(AC[[AB]:[DB]])))),""))</f>
        <v/>
      </c>
      <c r="DG30" t="str">
        <f>IF(OR(DG$5="",$S30=""),"",IFERROR(SUM(PRODUCT(INDEX(CMB[[BA_0O]:[BA_2O]],MATCH(ROUND(MIN(SUM(DG$4,$O30/1000),SUM($O30,DG$4/1000)),3),CMB[[Cmb_ID]:[Cmb_ID]],0),SUM(N(DG$1),N($R30),1)),CHOOSE(AC[[M]:[M]],1,1,0,AC[[AB]:[AB]])),PRODUCT(INDEX(CMB[[BD_0O]:[BD_2O]],MATCH(ROUND(MIN(SUM(DG$4,$O30/1000),SUM($O30,DG$4/1000)),3),CMB[[Cmb_ID]:[Cmb_ID]],0),SUM(N(DG$1),N($R30),1)),CHOOSE(AC[[M]:[M]],1,0,1,AC[[DB]:[DB]])),PRODUCT(SUM(ROUND(AVERAGE(VALUE(DG$3),VALUE($P30)),0),CHOOSE(IF(OR(DG$1,$R30),4,INDEX(CMB[[Res_Rare]:[Res_Rare]],MATCH(ROUND(MIN(SUM(DG$4,$O30/1000),SUM($O30,DG$4/1000)),3),CMB[[Cmb_ID]:[Cmb_ID]],0))),-1,-1,0,0)),IF(OR(DG$1,$R30),4,INDEX(CMB[[Cmb_Rare]:[Cmb_Rare]],MATCH(ROUND(MIN(SUM(DG$4,$O30/1000),SUM($O30,DG$4/1000)),3),CMB[[Cmb_ID]:[Cmb_ID]],0))),CHOOSE(AC[[M]:[M]],2,1,1,SUM(AC[[AB]:[DB]])))),""))</f>
        <v/>
      </c>
      <c r="DH30" t="str">
        <f>IF(OR(DH$5="",$S30=""),"",IFERROR(SUM(PRODUCT(INDEX(CMB[[BA_0O]:[BA_2O]],MATCH(ROUND(MIN(SUM(DH$4,$O30/1000),SUM($O30,DH$4/1000)),3),CMB[[Cmb_ID]:[Cmb_ID]],0),SUM(N(DH$1),N($R30),1)),CHOOSE(AC[[M]:[M]],1,1,0,AC[[AB]:[AB]])),PRODUCT(INDEX(CMB[[BD_0O]:[BD_2O]],MATCH(ROUND(MIN(SUM(DH$4,$O30/1000),SUM($O30,DH$4/1000)),3),CMB[[Cmb_ID]:[Cmb_ID]],0),SUM(N(DH$1),N($R30),1)),CHOOSE(AC[[M]:[M]],1,0,1,AC[[DB]:[DB]])),PRODUCT(SUM(ROUND(AVERAGE(VALUE(DH$3),VALUE($P30)),0),CHOOSE(IF(OR(DH$1,$R30),4,INDEX(CMB[[Res_Rare]:[Res_Rare]],MATCH(ROUND(MIN(SUM(DH$4,$O30/1000),SUM($O30,DH$4/1000)),3),CMB[[Cmb_ID]:[Cmb_ID]],0))),-1,-1,0,0)),IF(OR(DH$1,$R30),4,INDEX(CMB[[Cmb_Rare]:[Cmb_Rare]],MATCH(ROUND(MIN(SUM(DH$4,$O30/1000),SUM($O30,DH$4/1000)),3),CMB[[Cmb_ID]:[Cmb_ID]],0))),CHOOSE(AC[[M]:[M]],2,1,1,SUM(AC[[AB]:[DB]])))),""))</f>
        <v/>
      </c>
      <c r="DI30" t="str">
        <f>IF(OR(DI$5="",$S30=""),"",IFERROR(SUM(PRODUCT(INDEX(CMB[[BA_0O]:[BA_2O]],MATCH(ROUND(MIN(SUM(DI$4,$O30/1000),SUM($O30,DI$4/1000)),3),CMB[[Cmb_ID]:[Cmb_ID]],0),SUM(N(DI$1),N($R30),1)),CHOOSE(AC[[M]:[M]],1,1,0,AC[[AB]:[AB]])),PRODUCT(INDEX(CMB[[BD_0O]:[BD_2O]],MATCH(ROUND(MIN(SUM(DI$4,$O30/1000),SUM($O30,DI$4/1000)),3),CMB[[Cmb_ID]:[Cmb_ID]],0),SUM(N(DI$1),N($R30),1)),CHOOSE(AC[[M]:[M]],1,0,1,AC[[DB]:[DB]])),PRODUCT(SUM(ROUND(AVERAGE(VALUE(DI$3),VALUE($P30)),0),CHOOSE(IF(OR(DI$1,$R30),4,INDEX(CMB[[Res_Rare]:[Res_Rare]],MATCH(ROUND(MIN(SUM(DI$4,$O30/1000),SUM($O30,DI$4/1000)),3),CMB[[Cmb_ID]:[Cmb_ID]],0))),-1,-1,0,0)),IF(OR(DI$1,$R30),4,INDEX(CMB[[Cmb_Rare]:[Cmb_Rare]],MATCH(ROUND(MIN(SUM(DI$4,$O30/1000),SUM($O30,DI$4/1000)),3),CMB[[Cmb_ID]:[Cmb_ID]],0))),CHOOSE(AC[[M]:[M]],2,1,1,SUM(AC[[AB]:[DB]])))),""))</f>
        <v/>
      </c>
      <c r="DJ30" t="str">
        <f>IF(OR(DJ$5="",$S30=""),"",IFERROR(SUM(PRODUCT(INDEX(CMB[[BA_0O]:[BA_2O]],MATCH(ROUND(MIN(SUM(DJ$4,$O30/1000),SUM($O30,DJ$4/1000)),3),CMB[[Cmb_ID]:[Cmb_ID]],0),SUM(N(DJ$1),N($R30),1)),CHOOSE(AC[[M]:[M]],1,1,0,AC[[AB]:[AB]])),PRODUCT(INDEX(CMB[[BD_0O]:[BD_2O]],MATCH(ROUND(MIN(SUM(DJ$4,$O30/1000),SUM($O30,DJ$4/1000)),3),CMB[[Cmb_ID]:[Cmb_ID]],0),SUM(N(DJ$1),N($R30),1)),CHOOSE(AC[[M]:[M]],1,0,1,AC[[DB]:[DB]])),PRODUCT(SUM(ROUND(AVERAGE(VALUE(DJ$3),VALUE($P30)),0),CHOOSE(IF(OR(DJ$1,$R30),4,INDEX(CMB[[Res_Rare]:[Res_Rare]],MATCH(ROUND(MIN(SUM(DJ$4,$O30/1000),SUM($O30,DJ$4/1000)),3),CMB[[Cmb_ID]:[Cmb_ID]],0))),-1,-1,0,0)),IF(OR(DJ$1,$R30),4,INDEX(CMB[[Cmb_Rare]:[Cmb_Rare]],MATCH(ROUND(MIN(SUM(DJ$4,$O30/1000),SUM($O30,DJ$4/1000)),3),CMB[[Cmb_ID]:[Cmb_ID]],0))),CHOOSE(AC[[M]:[M]],2,1,1,SUM(AC[[AB]:[DB]])))),""))</f>
        <v/>
      </c>
      <c r="DK30" t="str">
        <f>IF(OR(DK$5="",$S30=""),"",IFERROR(SUM(PRODUCT(INDEX(CMB[[BA_0O]:[BA_2O]],MATCH(ROUND(MIN(SUM(DK$4,$O30/1000),SUM($O30,DK$4/1000)),3),CMB[[Cmb_ID]:[Cmb_ID]],0),SUM(N(DK$1),N($R30),1)),CHOOSE(AC[[M]:[M]],1,1,0,AC[[AB]:[AB]])),PRODUCT(INDEX(CMB[[BD_0O]:[BD_2O]],MATCH(ROUND(MIN(SUM(DK$4,$O30/1000),SUM($O30,DK$4/1000)),3),CMB[[Cmb_ID]:[Cmb_ID]],0),SUM(N(DK$1),N($R30),1)),CHOOSE(AC[[M]:[M]],1,0,1,AC[[DB]:[DB]])),PRODUCT(SUM(ROUND(AVERAGE(VALUE(DK$3),VALUE($P30)),0),CHOOSE(IF(OR(DK$1,$R30),4,INDEX(CMB[[Res_Rare]:[Res_Rare]],MATCH(ROUND(MIN(SUM(DK$4,$O30/1000),SUM($O30,DK$4/1000)),3),CMB[[Cmb_ID]:[Cmb_ID]],0))),-1,-1,0,0)),IF(OR(DK$1,$R30),4,INDEX(CMB[[Cmb_Rare]:[Cmb_Rare]],MATCH(ROUND(MIN(SUM(DK$4,$O30/1000),SUM($O30,DK$4/1000)),3),CMB[[Cmb_ID]:[Cmb_ID]],0))),CHOOSE(AC[[M]:[M]],2,1,1,SUM(AC[[AB]:[DB]])))),""))</f>
        <v/>
      </c>
      <c r="DL30" t="str">
        <f>IF(OR(DL$5="",$S30=""),"",IFERROR(SUM(PRODUCT(INDEX(CMB[[BA_0O]:[BA_2O]],MATCH(ROUND(MIN(SUM(DL$4,$O30/1000),SUM($O30,DL$4/1000)),3),CMB[[Cmb_ID]:[Cmb_ID]],0),SUM(N(DL$1),N($R30),1)),CHOOSE(AC[[M]:[M]],1,1,0,AC[[AB]:[AB]])),PRODUCT(INDEX(CMB[[BD_0O]:[BD_2O]],MATCH(ROUND(MIN(SUM(DL$4,$O30/1000),SUM($O30,DL$4/1000)),3),CMB[[Cmb_ID]:[Cmb_ID]],0),SUM(N(DL$1),N($R30),1)),CHOOSE(AC[[M]:[M]],1,0,1,AC[[DB]:[DB]])),PRODUCT(SUM(ROUND(AVERAGE(VALUE(DL$3),VALUE($P30)),0),CHOOSE(IF(OR(DL$1,$R30),4,INDEX(CMB[[Res_Rare]:[Res_Rare]],MATCH(ROUND(MIN(SUM(DL$4,$O30/1000),SUM($O30,DL$4/1000)),3),CMB[[Cmb_ID]:[Cmb_ID]],0))),-1,-1,0,0)),IF(OR(DL$1,$R30),4,INDEX(CMB[[Cmb_Rare]:[Cmb_Rare]],MATCH(ROUND(MIN(SUM(DL$4,$O30/1000),SUM($O30,DL$4/1000)),3),CMB[[Cmb_ID]:[Cmb_ID]],0))),CHOOSE(AC[[M]:[M]],2,1,1,SUM(AC[[AB]:[DB]])))),""))</f>
        <v/>
      </c>
      <c r="DM30" t="str">
        <f>IF(OR(DM$5="",$S30=""),"",IFERROR(SUM(PRODUCT(INDEX(CMB[[BA_0O]:[BA_2O]],MATCH(ROUND(MIN(SUM(DM$4,$O30/1000),SUM($O30,DM$4/1000)),3),CMB[[Cmb_ID]:[Cmb_ID]],0),SUM(N(DM$1),N($R30),1)),CHOOSE(AC[[M]:[M]],1,1,0,AC[[AB]:[AB]])),PRODUCT(INDEX(CMB[[BD_0O]:[BD_2O]],MATCH(ROUND(MIN(SUM(DM$4,$O30/1000),SUM($O30,DM$4/1000)),3),CMB[[Cmb_ID]:[Cmb_ID]],0),SUM(N(DM$1),N($R30),1)),CHOOSE(AC[[M]:[M]],1,0,1,AC[[DB]:[DB]])),PRODUCT(SUM(ROUND(AVERAGE(VALUE(DM$3),VALUE($P30)),0),CHOOSE(IF(OR(DM$1,$R30),4,INDEX(CMB[[Res_Rare]:[Res_Rare]],MATCH(ROUND(MIN(SUM(DM$4,$O30/1000),SUM($O30,DM$4/1000)),3),CMB[[Cmb_ID]:[Cmb_ID]],0))),-1,-1,0,0)),IF(OR(DM$1,$R30),4,INDEX(CMB[[Cmb_Rare]:[Cmb_Rare]],MATCH(ROUND(MIN(SUM(DM$4,$O30/1000),SUM($O30,DM$4/1000)),3),CMB[[Cmb_ID]:[Cmb_ID]],0))),CHOOSE(AC[[M]:[M]],2,1,1,SUM(AC[[AB]:[DB]])))),""))</f>
        <v/>
      </c>
      <c r="DN30" t="str">
        <f>IF(OR(DN$5="",$S30=""),"",IFERROR(SUM(PRODUCT(INDEX(CMB[[BA_0O]:[BA_2O]],MATCH(ROUND(MIN(SUM(DN$4,$O30/1000),SUM($O30,DN$4/1000)),3),CMB[[Cmb_ID]:[Cmb_ID]],0),SUM(N(DN$1),N($R30),1)),CHOOSE(AC[[M]:[M]],1,1,0,AC[[AB]:[AB]])),PRODUCT(INDEX(CMB[[BD_0O]:[BD_2O]],MATCH(ROUND(MIN(SUM(DN$4,$O30/1000),SUM($O30,DN$4/1000)),3),CMB[[Cmb_ID]:[Cmb_ID]],0),SUM(N(DN$1),N($R30),1)),CHOOSE(AC[[M]:[M]],1,0,1,AC[[DB]:[DB]])),PRODUCT(SUM(ROUND(AVERAGE(VALUE(DN$3),VALUE($P30)),0),CHOOSE(IF(OR(DN$1,$R30),4,INDEX(CMB[[Res_Rare]:[Res_Rare]],MATCH(ROUND(MIN(SUM(DN$4,$O30/1000),SUM($O30,DN$4/1000)),3),CMB[[Cmb_ID]:[Cmb_ID]],0))),-1,-1,0,0)),IF(OR(DN$1,$R30),4,INDEX(CMB[[Cmb_Rare]:[Cmb_Rare]],MATCH(ROUND(MIN(SUM(DN$4,$O30/1000),SUM($O30,DN$4/1000)),3),CMB[[Cmb_ID]:[Cmb_ID]],0))),CHOOSE(AC[[M]:[M]],2,1,1,SUM(AC[[AB]:[DB]])))),""))</f>
        <v/>
      </c>
      <c r="DO30" t="str">
        <f>IF(OR(DO$5="",$S30=""),"",IFERROR(SUM(PRODUCT(INDEX(CMB[[BA_0O]:[BA_2O]],MATCH(ROUND(MIN(SUM(DO$4,$O30/1000),SUM($O30,DO$4/1000)),3),CMB[[Cmb_ID]:[Cmb_ID]],0),SUM(N(DO$1),N($R30),1)),CHOOSE(AC[[M]:[M]],1,1,0,AC[[AB]:[AB]])),PRODUCT(INDEX(CMB[[BD_0O]:[BD_2O]],MATCH(ROUND(MIN(SUM(DO$4,$O30/1000),SUM($O30,DO$4/1000)),3),CMB[[Cmb_ID]:[Cmb_ID]],0),SUM(N(DO$1),N($R30),1)),CHOOSE(AC[[M]:[M]],1,0,1,AC[[DB]:[DB]])),PRODUCT(SUM(ROUND(AVERAGE(VALUE(DO$3),VALUE($P30)),0),CHOOSE(IF(OR(DO$1,$R30),4,INDEX(CMB[[Res_Rare]:[Res_Rare]],MATCH(ROUND(MIN(SUM(DO$4,$O30/1000),SUM($O30,DO$4/1000)),3),CMB[[Cmb_ID]:[Cmb_ID]],0))),-1,-1,0,0)),IF(OR(DO$1,$R30),4,INDEX(CMB[[Cmb_Rare]:[Cmb_Rare]],MATCH(ROUND(MIN(SUM(DO$4,$O30/1000),SUM($O30,DO$4/1000)),3),CMB[[Cmb_ID]:[Cmb_ID]],0))),CHOOSE(AC[[M]:[M]],2,1,1,SUM(AC[[AB]:[DB]])))),""))</f>
        <v/>
      </c>
      <c r="DP30" t="str">
        <f>IF(OR(DP$5="",$S30=""),"",IFERROR(SUM(PRODUCT(INDEX(CMB[[BA_0O]:[BA_2O]],MATCH(ROUND(MIN(SUM(DP$4,$O30/1000),SUM($O30,DP$4/1000)),3),CMB[[Cmb_ID]:[Cmb_ID]],0),SUM(N(DP$1),N($R30),1)),CHOOSE(AC[[M]:[M]],1,1,0,AC[[AB]:[AB]])),PRODUCT(INDEX(CMB[[BD_0O]:[BD_2O]],MATCH(ROUND(MIN(SUM(DP$4,$O30/1000),SUM($O30,DP$4/1000)),3),CMB[[Cmb_ID]:[Cmb_ID]],0),SUM(N(DP$1),N($R30),1)),CHOOSE(AC[[M]:[M]],1,0,1,AC[[DB]:[DB]])),PRODUCT(SUM(ROUND(AVERAGE(VALUE(DP$3),VALUE($P30)),0),CHOOSE(IF(OR(DP$1,$R30),4,INDEX(CMB[[Res_Rare]:[Res_Rare]],MATCH(ROUND(MIN(SUM(DP$4,$O30/1000),SUM($O30,DP$4/1000)),3),CMB[[Cmb_ID]:[Cmb_ID]],0))),-1,-1,0,0)),IF(OR(DP$1,$R30),4,INDEX(CMB[[Cmb_Rare]:[Cmb_Rare]],MATCH(ROUND(MIN(SUM(DP$4,$O30/1000),SUM($O30,DP$4/1000)),3),CMB[[Cmb_ID]:[Cmb_ID]],0))),CHOOSE(AC[[M]:[M]],2,1,1,SUM(AC[[AB]:[DB]])))),""))</f>
        <v/>
      </c>
      <c r="DQ30" t="str">
        <f>IF(OR(DQ$5="",$S30=""),"",IFERROR(SUM(PRODUCT(INDEX(CMB[[BA_0O]:[BA_2O]],MATCH(ROUND(MIN(SUM(DQ$4,$O30/1000),SUM($O30,DQ$4/1000)),3),CMB[[Cmb_ID]:[Cmb_ID]],0),SUM(N(DQ$1),N($R30),1)),CHOOSE(AC[[M]:[M]],1,1,0,AC[[AB]:[AB]])),PRODUCT(INDEX(CMB[[BD_0O]:[BD_2O]],MATCH(ROUND(MIN(SUM(DQ$4,$O30/1000),SUM($O30,DQ$4/1000)),3),CMB[[Cmb_ID]:[Cmb_ID]],0),SUM(N(DQ$1),N($R30),1)),CHOOSE(AC[[M]:[M]],1,0,1,AC[[DB]:[DB]])),PRODUCT(SUM(ROUND(AVERAGE(VALUE(DQ$3),VALUE($P30)),0),CHOOSE(IF(OR(DQ$1,$R30),4,INDEX(CMB[[Res_Rare]:[Res_Rare]],MATCH(ROUND(MIN(SUM(DQ$4,$O30/1000),SUM($O30,DQ$4/1000)),3),CMB[[Cmb_ID]:[Cmb_ID]],0))),-1,-1,0,0)),IF(OR(DQ$1,$R30),4,INDEX(CMB[[Cmb_Rare]:[Cmb_Rare]],MATCH(ROUND(MIN(SUM(DQ$4,$O30/1000),SUM($O30,DQ$4/1000)),3),CMB[[Cmb_ID]:[Cmb_ID]],0))),CHOOSE(AC[[M]:[M]],2,1,1,SUM(AC[[AB]:[DB]])))),""))</f>
        <v/>
      </c>
      <c r="DR30" t="str">
        <f>IF(OR(DR$5="",$S30=""),"",IFERROR(SUM(PRODUCT(INDEX(CMB[[BA_0O]:[BA_2O]],MATCH(ROUND(MIN(SUM(DR$4,$O30/1000),SUM($O30,DR$4/1000)),3),CMB[[Cmb_ID]:[Cmb_ID]],0),SUM(N(DR$1),N($R30),1)),CHOOSE(AC[[M]:[M]],1,1,0,AC[[AB]:[AB]])),PRODUCT(INDEX(CMB[[BD_0O]:[BD_2O]],MATCH(ROUND(MIN(SUM(DR$4,$O30/1000),SUM($O30,DR$4/1000)),3),CMB[[Cmb_ID]:[Cmb_ID]],0),SUM(N(DR$1),N($R30),1)),CHOOSE(AC[[M]:[M]],1,0,1,AC[[DB]:[DB]])),PRODUCT(SUM(ROUND(AVERAGE(VALUE(DR$3),VALUE($P30)),0),CHOOSE(IF(OR(DR$1,$R30),4,INDEX(CMB[[Res_Rare]:[Res_Rare]],MATCH(ROUND(MIN(SUM(DR$4,$O30/1000),SUM($O30,DR$4/1000)),3),CMB[[Cmb_ID]:[Cmb_ID]],0))),-1,-1,0,0)),IF(OR(DR$1,$R30),4,INDEX(CMB[[Cmb_Rare]:[Cmb_Rare]],MATCH(ROUND(MIN(SUM(DR$4,$O30/1000),SUM($O30,DR$4/1000)),3),CMB[[Cmb_ID]:[Cmb_ID]],0))),CHOOSE(AC[[M]:[M]],2,1,1,SUM(AC[[AB]:[DB]])))),""))</f>
        <v/>
      </c>
      <c r="DS30" t="str">
        <f>IF(OR(DS$5="",$S30=""),"",IFERROR(SUM(PRODUCT(INDEX(CMB[[BA_0O]:[BA_2O]],MATCH(ROUND(MIN(SUM(DS$4,$O30/1000),SUM($O30,DS$4/1000)),3),CMB[[Cmb_ID]:[Cmb_ID]],0),SUM(N(DS$1),N($R30),1)),CHOOSE(AC[[M]:[M]],1,1,0,AC[[AB]:[AB]])),PRODUCT(INDEX(CMB[[BD_0O]:[BD_2O]],MATCH(ROUND(MIN(SUM(DS$4,$O30/1000),SUM($O30,DS$4/1000)),3),CMB[[Cmb_ID]:[Cmb_ID]],0),SUM(N(DS$1),N($R30),1)),CHOOSE(AC[[M]:[M]],1,0,1,AC[[DB]:[DB]])),PRODUCT(SUM(ROUND(AVERAGE(VALUE(DS$3),VALUE($P30)),0),CHOOSE(IF(OR(DS$1,$R30),4,INDEX(CMB[[Res_Rare]:[Res_Rare]],MATCH(ROUND(MIN(SUM(DS$4,$O30/1000),SUM($O30,DS$4/1000)),3),CMB[[Cmb_ID]:[Cmb_ID]],0))),-1,-1,0,0)),IF(OR(DS$1,$R30),4,INDEX(CMB[[Cmb_Rare]:[Cmb_Rare]],MATCH(ROUND(MIN(SUM(DS$4,$O30/1000),SUM($O30,DS$4/1000)),3),CMB[[Cmb_ID]:[Cmb_ID]],0))),CHOOSE(AC[[M]:[M]],2,1,1,SUM(AC[[AB]:[DB]])))),""))</f>
        <v/>
      </c>
      <c r="DT30" t="str">
        <f>IF(OR(DT$5="",$S30=""),"",IFERROR(SUM(PRODUCT(INDEX(CMB[[BA_0O]:[BA_2O]],MATCH(ROUND(MIN(SUM(DT$4,$O30/1000),SUM($O30,DT$4/1000)),3),CMB[[Cmb_ID]:[Cmb_ID]],0),SUM(N(DT$1),N($R30),1)),CHOOSE(AC[[M]:[M]],1,1,0,AC[[AB]:[AB]])),PRODUCT(INDEX(CMB[[BD_0O]:[BD_2O]],MATCH(ROUND(MIN(SUM(DT$4,$O30/1000),SUM($O30,DT$4/1000)),3),CMB[[Cmb_ID]:[Cmb_ID]],0),SUM(N(DT$1),N($R30),1)),CHOOSE(AC[[M]:[M]],1,0,1,AC[[DB]:[DB]])),PRODUCT(SUM(ROUND(AVERAGE(VALUE(DT$3),VALUE($P30)),0),CHOOSE(IF(OR(DT$1,$R30),4,INDEX(CMB[[Res_Rare]:[Res_Rare]],MATCH(ROUND(MIN(SUM(DT$4,$O30/1000),SUM($O30,DT$4/1000)),3),CMB[[Cmb_ID]:[Cmb_ID]],0))),-1,-1,0,0)),IF(OR(DT$1,$R30),4,INDEX(CMB[[Cmb_Rare]:[Cmb_Rare]],MATCH(ROUND(MIN(SUM(DT$4,$O30/1000),SUM($O30,DT$4/1000)),3),CMB[[Cmb_ID]:[Cmb_ID]],0))),CHOOSE(AC[[M]:[M]],2,1,1,SUM(AC[[AB]:[DB]])))),""))</f>
        <v/>
      </c>
      <c r="DU30" t="str">
        <f>IF(OR(DU$5="",$S30=""),"",IFERROR(SUM(PRODUCT(INDEX(CMB[[BA_0O]:[BA_2O]],MATCH(ROUND(MIN(SUM(DU$4,$O30/1000),SUM($O30,DU$4/1000)),3),CMB[[Cmb_ID]:[Cmb_ID]],0),SUM(N(DU$1),N($R30),1)),CHOOSE(AC[[M]:[M]],1,1,0,AC[[AB]:[AB]])),PRODUCT(INDEX(CMB[[BD_0O]:[BD_2O]],MATCH(ROUND(MIN(SUM(DU$4,$O30/1000),SUM($O30,DU$4/1000)),3),CMB[[Cmb_ID]:[Cmb_ID]],0),SUM(N(DU$1),N($R30),1)),CHOOSE(AC[[M]:[M]],1,0,1,AC[[DB]:[DB]])),PRODUCT(SUM(ROUND(AVERAGE(VALUE(DU$3),VALUE($P30)),0),CHOOSE(IF(OR(DU$1,$R30),4,INDEX(CMB[[Res_Rare]:[Res_Rare]],MATCH(ROUND(MIN(SUM(DU$4,$O30/1000),SUM($O30,DU$4/1000)),3),CMB[[Cmb_ID]:[Cmb_ID]],0))),-1,-1,0,0)),IF(OR(DU$1,$R30),4,INDEX(CMB[[Cmb_Rare]:[Cmb_Rare]],MATCH(ROUND(MIN(SUM(DU$4,$O30/1000),SUM($O30,DU$4/1000)),3),CMB[[Cmb_ID]:[Cmb_ID]],0))),CHOOSE(AC[[M]:[M]],2,1,1,SUM(AC[[AB]:[DB]])))),""))</f>
        <v/>
      </c>
      <c r="DV30" t="str">
        <f>IF(OR(DV$5="",$S30=""),"",IFERROR(SUM(PRODUCT(INDEX(CMB[[BA_0O]:[BA_2O]],MATCH(ROUND(MIN(SUM(DV$4,$O30/1000),SUM($O30,DV$4/1000)),3),CMB[[Cmb_ID]:[Cmb_ID]],0),SUM(N(DV$1),N($R30),1)),CHOOSE(AC[[M]:[M]],1,1,0,AC[[AB]:[AB]])),PRODUCT(INDEX(CMB[[BD_0O]:[BD_2O]],MATCH(ROUND(MIN(SUM(DV$4,$O30/1000),SUM($O30,DV$4/1000)),3),CMB[[Cmb_ID]:[Cmb_ID]],0),SUM(N(DV$1),N($R30),1)),CHOOSE(AC[[M]:[M]],1,0,1,AC[[DB]:[DB]])),PRODUCT(SUM(ROUND(AVERAGE(VALUE(DV$3),VALUE($P30)),0),CHOOSE(IF(OR(DV$1,$R30),4,INDEX(CMB[[Res_Rare]:[Res_Rare]],MATCH(ROUND(MIN(SUM(DV$4,$O30/1000),SUM($O30,DV$4/1000)),3),CMB[[Cmb_ID]:[Cmb_ID]],0))),-1,-1,0,0)),IF(OR(DV$1,$R30),4,INDEX(CMB[[Cmb_Rare]:[Cmb_Rare]],MATCH(ROUND(MIN(SUM(DV$4,$O30/1000),SUM($O30,DV$4/1000)),3),CMB[[Cmb_ID]:[Cmb_ID]],0))),CHOOSE(AC[[M]:[M]],2,1,1,SUM(AC[[AB]:[DB]])))),""))</f>
        <v/>
      </c>
      <c r="DW30" t="str">
        <f>IF(OR(DW$5="",$S30=""),"",IFERROR(SUM(PRODUCT(INDEX(CMB[[BA_0O]:[BA_2O]],MATCH(ROUND(MIN(SUM(DW$4,$O30/1000),SUM($O30,DW$4/1000)),3),CMB[[Cmb_ID]:[Cmb_ID]],0),SUM(N(DW$1),N($R30),1)),CHOOSE(AC[[M]:[M]],1,1,0,AC[[AB]:[AB]])),PRODUCT(INDEX(CMB[[BD_0O]:[BD_2O]],MATCH(ROUND(MIN(SUM(DW$4,$O30/1000),SUM($O30,DW$4/1000)),3),CMB[[Cmb_ID]:[Cmb_ID]],0),SUM(N(DW$1),N($R30),1)),CHOOSE(AC[[M]:[M]],1,0,1,AC[[DB]:[DB]])),PRODUCT(SUM(ROUND(AVERAGE(VALUE(DW$3),VALUE($P30)),0),CHOOSE(IF(OR(DW$1,$R30),4,INDEX(CMB[[Res_Rare]:[Res_Rare]],MATCH(ROUND(MIN(SUM(DW$4,$O30/1000),SUM($O30,DW$4/1000)),3),CMB[[Cmb_ID]:[Cmb_ID]],0))),-1,-1,0,0)),IF(OR(DW$1,$R30),4,INDEX(CMB[[Cmb_Rare]:[Cmb_Rare]],MATCH(ROUND(MIN(SUM(DW$4,$O30/1000),SUM($O30,DW$4/1000)),3),CMB[[Cmb_ID]:[Cmb_ID]],0))),CHOOSE(AC[[M]:[M]],2,1,1,SUM(AC[[AB]:[DB]])))),""))</f>
        <v/>
      </c>
      <c r="DX30" t="str">
        <f>IF(OR(DX$5="",$S30=""),"",IFERROR(SUM(PRODUCT(INDEX(CMB[[BA_0O]:[BA_2O]],MATCH(ROUND(MIN(SUM(DX$4,$O30/1000),SUM($O30,DX$4/1000)),3),CMB[[Cmb_ID]:[Cmb_ID]],0),SUM(N(DX$1),N($R30),1)),CHOOSE(AC[[M]:[M]],1,1,0,AC[[AB]:[AB]])),PRODUCT(INDEX(CMB[[BD_0O]:[BD_2O]],MATCH(ROUND(MIN(SUM(DX$4,$O30/1000),SUM($O30,DX$4/1000)),3),CMB[[Cmb_ID]:[Cmb_ID]],0),SUM(N(DX$1),N($R30),1)),CHOOSE(AC[[M]:[M]],1,0,1,AC[[DB]:[DB]])),PRODUCT(SUM(ROUND(AVERAGE(VALUE(DX$3),VALUE($P30)),0),CHOOSE(IF(OR(DX$1,$R30),4,INDEX(CMB[[Res_Rare]:[Res_Rare]],MATCH(ROUND(MIN(SUM(DX$4,$O30/1000),SUM($O30,DX$4/1000)),3),CMB[[Cmb_ID]:[Cmb_ID]],0))),-1,-1,0,0)),IF(OR(DX$1,$R30),4,INDEX(CMB[[Cmb_Rare]:[Cmb_Rare]],MATCH(ROUND(MIN(SUM(DX$4,$O30/1000),SUM($O30,DX$4/1000)),3),CMB[[Cmb_ID]:[Cmb_ID]],0))),CHOOSE(AC[[M]:[M]],2,1,1,SUM(AC[[AB]:[DB]])))),""))</f>
        <v/>
      </c>
      <c r="DY30" t="str">
        <f>IF(OR(DY$5="",$S30=""),"",IFERROR(SUM(PRODUCT(INDEX(CMB[[BA_0O]:[BA_2O]],MATCH(ROUND(MIN(SUM(DY$4,$O30/1000),SUM($O30,DY$4/1000)),3),CMB[[Cmb_ID]:[Cmb_ID]],0),SUM(N(DY$1),N($R30),1)),CHOOSE(AC[[M]:[M]],1,1,0,AC[[AB]:[AB]])),PRODUCT(INDEX(CMB[[BD_0O]:[BD_2O]],MATCH(ROUND(MIN(SUM(DY$4,$O30/1000),SUM($O30,DY$4/1000)),3),CMB[[Cmb_ID]:[Cmb_ID]],0),SUM(N(DY$1),N($R30),1)),CHOOSE(AC[[M]:[M]],1,0,1,AC[[DB]:[DB]])),PRODUCT(SUM(ROUND(AVERAGE(VALUE(DY$3),VALUE($P30)),0),CHOOSE(IF(OR(DY$1,$R30),4,INDEX(CMB[[Res_Rare]:[Res_Rare]],MATCH(ROUND(MIN(SUM(DY$4,$O30/1000),SUM($O30,DY$4/1000)),3),CMB[[Cmb_ID]:[Cmb_ID]],0))),-1,-1,0,0)),IF(OR(DY$1,$R30),4,INDEX(CMB[[Cmb_Rare]:[Cmb_Rare]],MATCH(ROUND(MIN(SUM(DY$4,$O30/1000),SUM($O30,DY$4/1000)),3),CMB[[Cmb_ID]:[Cmb_ID]],0))),CHOOSE(AC[[M]:[M]],2,1,1,SUM(AC[[AB]:[DB]])))),""))</f>
        <v/>
      </c>
      <c r="DZ30" t="str">
        <f>IF(OR(DZ$5="",$S30=""),"",IFERROR(SUM(PRODUCT(INDEX(CMB[[BA_0O]:[BA_2O]],MATCH(ROUND(MIN(SUM(DZ$4,$O30/1000),SUM($O30,DZ$4/1000)),3),CMB[[Cmb_ID]:[Cmb_ID]],0),SUM(N(DZ$1),N($R30),1)),CHOOSE(AC[[M]:[M]],1,1,0,AC[[AB]:[AB]])),PRODUCT(INDEX(CMB[[BD_0O]:[BD_2O]],MATCH(ROUND(MIN(SUM(DZ$4,$O30/1000),SUM($O30,DZ$4/1000)),3),CMB[[Cmb_ID]:[Cmb_ID]],0),SUM(N(DZ$1),N($R30),1)),CHOOSE(AC[[M]:[M]],1,0,1,AC[[DB]:[DB]])),PRODUCT(SUM(ROUND(AVERAGE(VALUE(DZ$3),VALUE($P30)),0),CHOOSE(IF(OR(DZ$1,$R30),4,INDEX(CMB[[Res_Rare]:[Res_Rare]],MATCH(ROUND(MIN(SUM(DZ$4,$O30/1000),SUM($O30,DZ$4/1000)),3),CMB[[Cmb_ID]:[Cmb_ID]],0))),-1,-1,0,0)),IF(OR(DZ$1,$R30),4,INDEX(CMB[[Cmb_Rare]:[Cmb_Rare]],MATCH(ROUND(MIN(SUM(DZ$4,$O30/1000),SUM($O30,DZ$4/1000)),3),CMB[[Cmb_ID]:[Cmb_ID]],0))),CHOOSE(AC[[M]:[M]],2,1,1,SUM(AC[[AB]:[DB]])))),""))</f>
        <v/>
      </c>
      <c r="EA30" t="str">
        <f>IF(OR(EA$5="",$S30=""),"",IFERROR(SUM(PRODUCT(INDEX(CMB[[BA_0O]:[BA_2O]],MATCH(ROUND(MIN(SUM(EA$4,$O30/1000),SUM($O30,EA$4/1000)),3),CMB[[Cmb_ID]:[Cmb_ID]],0),SUM(N(EA$1),N($R30),1)),CHOOSE(AC[[M]:[M]],1,1,0,AC[[AB]:[AB]])),PRODUCT(INDEX(CMB[[BD_0O]:[BD_2O]],MATCH(ROUND(MIN(SUM(EA$4,$O30/1000),SUM($O30,EA$4/1000)),3),CMB[[Cmb_ID]:[Cmb_ID]],0),SUM(N(EA$1),N($R30),1)),CHOOSE(AC[[M]:[M]],1,0,1,AC[[DB]:[DB]])),PRODUCT(SUM(ROUND(AVERAGE(VALUE(EA$3),VALUE($P30)),0),CHOOSE(IF(OR(EA$1,$R30),4,INDEX(CMB[[Res_Rare]:[Res_Rare]],MATCH(ROUND(MIN(SUM(EA$4,$O30/1000),SUM($O30,EA$4/1000)),3),CMB[[Cmb_ID]:[Cmb_ID]],0))),-1,-1,0,0)),IF(OR(EA$1,$R30),4,INDEX(CMB[[Cmb_Rare]:[Cmb_Rare]],MATCH(ROUND(MIN(SUM(EA$4,$O30/1000),SUM($O30,EA$4/1000)),3),CMB[[Cmb_ID]:[Cmb_ID]],0))),CHOOSE(AC[[M]:[M]],2,1,1,SUM(AC[[AB]:[DB]])))),""))</f>
        <v/>
      </c>
      <c r="EB30" t="str">
        <f>IF(OR(EB$5="",$S30=""),"",IFERROR(SUM(PRODUCT(INDEX(CMB[[BA_0O]:[BA_2O]],MATCH(ROUND(MIN(SUM(EB$4,$O30/1000),SUM($O30,EB$4/1000)),3),CMB[[Cmb_ID]:[Cmb_ID]],0),SUM(N(EB$1),N($R30),1)),CHOOSE(AC[[M]:[M]],1,1,0,AC[[AB]:[AB]])),PRODUCT(INDEX(CMB[[BD_0O]:[BD_2O]],MATCH(ROUND(MIN(SUM(EB$4,$O30/1000),SUM($O30,EB$4/1000)),3),CMB[[Cmb_ID]:[Cmb_ID]],0),SUM(N(EB$1),N($R30),1)),CHOOSE(AC[[M]:[M]],1,0,1,AC[[DB]:[DB]])),PRODUCT(SUM(ROUND(AVERAGE(VALUE(EB$3),VALUE($P30)),0),CHOOSE(IF(OR(EB$1,$R30),4,INDEX(CMB[[Res_Rare]:[Res_Rare]],MATCH(ROUND(MIN(SUM(EB$4,$O30/1000),SUM($O30,EB$4/1000)),3),CMB[[Cmb_ID]:[Cmb_ID]],0))),-1,-1,0,0)),IF(OR(EB$1,$R30),4,INDEX(CMB[[Cmb_Rare]:[Cmb_Rare]],MATCH(ROUND(MIN(SUM(EB$4,$O30/1000),SUM($O30,EB$4/1000)),3),CMB[[Cmb_ID]:[Cmb_ID]],0))),CHOOSE(AC[[M]:[M]],2,1,1,SUM(AC[[AB]:[DB]])))),""))</f>
        <v/>
      </c>
      <c r="EC30" t="str">
        <f>IF(OR(EC$5="",$S30=""),"",IFERROR(SUM(PRODUCT(INDEX(CMB[[BA_0O]:[BA_2O]],MATCH(ROUND(MIN(SUM(EC$4,$O30/1000),SUM($O30,EC$4/1000)),3),CMB[[Cmb_ID]:[Cmb_ID]],0),SUM(N(EC$1),N($R30),1)),CHOOSE(AC[[M]:[M]],1,1,0,AC[[AB]:[AB]])),PRODUCT(INDEX(CMB[[BD_0O]:[BD_2O]],MATCH(ROUND(MIN(SUM(EC$4,$O30/1000),SUM($O30,EC$4/1000)),3),CMB[[Cmb_ID]:[Cmb_ID]],0),SUM(N(EC$1),N($R30),1)),CHOOSE(AC[[M]:[M]],1,0,1,AC[[DB]:[DB]])),PRODUCT(SUM(ROUND(AVERAGE(VALUE(EC$3),VALUE($P30)),0),CHOOSE(IF(OR(EC$1,$R30),4,INDEX(CMB[[Res_Rare]:[Res_Rare]],MATCH(ROUND(MIN(SUM(EC$4,$O30/1000),SUM($O30,EC$4/1000)),3),CMB[[Cmb_ID]:[Cmb_ID]],0))),-1,-1,0,0)),IF(OR(EC$1,$R30),4,INDEX(CMB[[Cmb_Rare]:[Cmb_Rare]],MATCH(ROUND(MIN(SUM(EC$4,$O30/1000),SUM($O30,EC$4/1000)),3),CMB[[Cmb_ID]:[Cmb_ID]],0))),CHOOSE(AC[[M]:[M]],2,1,1,SUM(AC[[AB]:[DB]])))),""))</f>
        <v/>
      </c>
      <c r="ED30" t="str">
        <f>IF(OR(ED$5="",$S30=""),"",IFERROR(SUM(PRODUCT(INDEX(CMB[[BA_0O]:[BA_2O]],MATCH(ROUND(MIN(SUM(ED$4,$O30/1000),SUM($O30,ED$4/1000)),3),CMB[[Cmb_ID]:[Cmb_ID]],0),SUM(N(ED$1),N($R30),1)),CHOOSE(AC[[M]:[M]],1,1,0,AC[[AB]:[AB]])),PRODUCT(INDEX(CMB[[BD_0O]:[BD_2O]],MATCH(ROUND(MIN(SUM(ED$4,$O30/1000),SUM($O30,ED$4/1000)),3),CMB[[Cmb_ID]:[Cmb_ID]],0),SUM(N(ED$1),N($R30),1)),CHOOSE(AC[[M]:[M]],1,0,1,AC[[DB]:[DB]])),PRODUCT(SUM(ROUND(AVERAGE(VALUE(ED$3),VALUE($P30)),0),CHOOSE(IF(OR(ED$1,$R30),4,INDEX(CMB[[Res_Rare]:[Res_Rare]],MATCH(ROUND(MIN(SUM(ED$4,$O30/1000),SUM($O30,ED$4/1000)),3),CMB[[Cmb_ID]:[Cmb_ID]],0))),-1,-1,0,0)),IF(OR(ED$1,$R30),4,INDEX(CMB[[Cmb_Rare]:[Cmb_Rare]],MATCH(ROUND(MIN(SUM(ED$4,$O30/1000),SUM($O30,ED$4/1000)),3),CMB[[Cmb_ID]:[Cmb_ID]],0))),CHOOSE(AC[[M]:[M]],2,1,1,SUM(AC[[AB]:[DB]])))),""))</f>
        <v/>
      </c>
      <c r="EE30" t="str">
        <f>IF(OR(EE$5="",$S30=""),"",IFERROR(SUM(PRODUCT(INDEX(CMB[[BA_0O]:[BA_2O]],MATCH(ROUND(MIN(SUM(EE$4,$O30/1000),SUM($O30,EE$4/1000)),3),CMB[[Cmb_ID]:[Cmb_ID]],0),SUM(N(EE$1),N($R30),1)),CHOOSE(AC[[M]:[M]],1,1,0,AC[[AB]:[AB]])),PRODUCT(INDEX(CMB[[BD_0O]:[BD_2O]],MATCH(ROUND(MIN(SUM(EE$4,$O30/1000),SUM($O30,EE$4/1000)),3),CMB[[Cmb_ID]:[Cmb_ID]],0),SUM(N(EE$1),N($R30),1)),CHOOSE(AC[[M]:[M]],1,0,1,AC[[DB]:[DB]])),PRODUCT(SUM(ROUND(AVERAGE(VALUE(EE$3),VALUE($P30)),0),CHOOSE(IF(OR(EE$1,$R30),4,INDEX(CMB[[Res_Rare]:[Res_Rare]],MATCH(ROUND(MIN(SUM(EE$4,$O30/1000),SUM($O30,EE$4/1000)),3),CMB[[Cmb_ID]:[Cmb_ID]],0))),-1,-1,0,0)),IF(OR(EE$1,$R30),4,INDEX(CMB[[Cmb_Rare]:[Cmb_Rare]],MATCH(ROUND(MIN(SUM(EE$4,$O30/1000),SUM($O30,EE$4/1000)),3),CMB[[Cmb_ID]:[Cmb_ID]],0))),CHOOSE(AC[[M]:[M]],2,1,1,SUM(AC[[AB]:[DB]])))),""))</f>
        <v/>
      </c>
      <c r="EF30" t="str">
        <f>IF(OR(EF$5="",$S30=""),"",IFERROR(SUM(PRODUCT(INDEX(CMB[[BA_0O]:[BA_2O]],MATCH(ROUND(MIN(SUM(EF$4,$O30/1000),SUM($O30,EF$4/1000)),3),CMB[[Cmb_ID]:[Cmb_ID]],0),SUM(N(EF$1),N($R30),1)),CHOOSE(AC[[M]:[M]],1,1,0,AC[[AB]:[AB]])),PRODUCT(INDEX(CMB[[BD_0O]:[BD_2O]],MATCH(ROUND(MIN(SUM(EF$4,$O30/1000),SUM($O30,EF$4/1000)),3),CMB[[Cmb_ID]:[Cmb_ID]],0),SUM(N(EF$1),N($R30),1)),CHOOSE(AC[[M]:[M]],1,0,1,AC[[DB]:[DB]])),PRODUCT(SUM(ROUND(AVERAGE(VALUE(EF$3),VALUE($P30)),0),CHOOSE(IF(OR(EF$1,$R30),4,INDEX(CMB[[Res_Rare]:[Res_Rare]],MATCH(ROUND(MIN(SUM(EF$4,$O30/1000),SUM($O30,EF$4/1000)),3),CMB[[Cmb_ID]:[Cmb_ID]],0))),-1,-1,0,0)),IF(OR(EF$1,$R30),4,INDEX(CMB[[Cmb_Rare]:[Cmb_Rare]],MATCH(ROUND(MIN(SUM(EF$4,$O30/1000),SUM($O30,EF$4/1000)),3),CMB[[Cmb_ID]:[Cmb_ID]],0))),CHOOSE(AC[[M]:[M]],2,1,1,SUM(AC[[AB]:[DB]])))),""))</f>
        <v/>
      </c>
      <c r="EG30" t="str">
        <f>IF(OR(EG$5="",$S30=""),"",IFERROR(SUM(PRODUCT(INDEX(CMB[[BA_0O]:[BA_2O]],MATCH(ROUND(MIN(SUM(EG$4,$O30/1000),SUM($O30,EG$4/1000)),3),CMB[[Cmb_ID]:[Cmb_ID]],0),SUM(N(EG$1),N($R30),1)),CHOOSE(AC[[M]:[M]],1,1,0,AC[[AB]:[AB]])),PRODUCT(INDEX(CMB[[BD_0O]:[BD_2O]],MATCH(ROUND(MIN(SUM(EG$4,$O30/1000),SUM($O30,EG$4/1000)),3),CMB[[Cmb_ID]:[Cmb_ID]],0),SUM(N(EG$1),N($R30),1)),CHOOSE(AC[[M]:[M]],1,0,1,AC[[DB]:[DB]])),PRODUCT(SUM(ROUND(AVERAGE(VALUE(EG$3),VALUE($P30)),0),CHOOSE(IF(OR(EG$1,$R30),4,INDEX(CMB[[Res_Rare]:[Res_Rare]],MATCH(ROUND(MIN(SUM(EG$4,$O30/1000),SUM($O30,EG$4/1000)),3),CMB[[Cmb_ID]:[Cmb_ID]],0))),-1,-1,0,0)),IF(OR(EG$1,$R30),4,INDEX(CMB[[Cmb_Rare]:[Cmb_Rare]],MATCH(ROUND(MIN(SUM(EG$4,$O30/1000),SUM($O30,EG$4/1000)),3),CMB[[Cmb_ID]:[Cmb_ID]],0))),CHOOSE(AC[[M]:[M]],2,1,1,SUM(AC[[AB]:[DB]])))),""))</f>
        <v/>
      </c>
      <c r="EH30" t="str">
        <f>IF(OR(EH$5="",$S30=""),"",IFERROR(SUM(PRODUCT(INDEX(CMB[[BA_0O]:[BA_2O]],MATCH(ROUND(MIN(SUM(EH$4,$O30/1000),SUM($O30,EH$4/1000)),3),CMB[[Cmb_ID]:[Cmb_ID]],0),SUM(N(EH$1),N($R30),1)),CHOOSE(AC[[M]:[M]],1,1,0,AC[[AB]:[AB]])),PRODUCT(INDEX(CMB[[BD_0O]:[BD_2O]],MATCH(ROUND(MIN(SUM(EH$4,$O30/1000),SUM($O30,EH$4/1000)),3),CMB[[Cmb_ID]:[Cmb_ID]],0),SUM(N(EH$1),N($R30),1)),CHOOSE(AC[[M]:[M]],1,0,1,AC[[DB]:[DB]])),PRODUCT(SUM(ROUND(AVERAGE(VALUE(EH$3),VALUE($P30)),0),CHOOSE(IF(OR(EH$1,$R30),4,INDEX(CMB[[Res_Rare]:[Res_Rare]],MATCH(ROUND(MIN(SUM(EH$4,$O30/1000),SUM($O30,EH$4/1000)),3),CMB[[Cmb_ID]:[Cmb_ID]],0))),-1,-1,0,0)),IF(OR(EH$1,$R30),4,INDEX(CMB[[Cmb_Rare]:[Cmb_Rare]],MATCH(ROUND(MIN(SUM(EH$4,$O30/1000),SUM($O30,EH$4/1000)),3),CMB[[Cmb_ID]:[Cmb_ID]],0))),CHOOSE(AC[[M]:[M]],2,1,1,SUM(AC[[AB]:[DB]])))),""))</f>
        <v/>
      </c>
      <c r="EI30" t="str">
        <f>IF(OR(EI$5="",$S30=""),"",IFERROR(SUM(PRODUCT(INDEX(CMB[[BA_0O]:[BA_2O]],MATCH(ROUND(MIN(SUM(EI$4,$O30/1000),SUM($O30,EI$4/1000)),3),CMB[[Cmb_ID]:[Cmb_ID]],0),SUM(N(EI$1),N($R30),1)),CHOOSE(AC[[M]:[M]],1,1,0,AC[[AB]:[AB]])),PRODUCT(INDEX(CMB[[BD_0O]:[BD_2O]],MATCH(ROUND(MIN(SUM(EI$4,$O30/1000),SUM($O30,EI$4/1000)),3),CMB[[Cmb_ID]:[Cmb_ID]],0),SUM(N(EI$1),N($R30),1)),CHOOSE(AC[[M]:[M]],1,0,1,AC[[DB]:[DB]])),PRODUCT(SUM(ROUND(AVERAGE(VALUE(EI$3),VALUE($P30)),0),CHOOSE(IF(OR(EI$1,$R30),4,INDEX(CMB[[Res_Rare]:[Res_Rare]],MATCH(ROUND(MIN(SUM(EI$4,$O30/1000),SUM($O30,EI$4/1000)),3),CMB[[Cmb_ID]:[Cmb_ID]],0))),-1,-1,0,0)),IF(OR(EI$1,$R30),4,INDEX(CMB[[Cmb_Rare]:[Cmb_Rare]],MATCH(ROUND(MIN(SUM(EI$4,$O30/1000),SUM($O30,EI$4/1000)),3),CMB[[Cmb_ID]:[Cmb_ID]],0))),CHOOSE(AC[[M]:[M]],2,1,1,SUM(AC[[AB]:[DB]])))),""))</f>
        <v/>
      </c>
      <c r="EJ30" t="str">
        <f>IF(OR(EJ$5="",$S30=""),"",IFERROR(SUM(PRODUCT(INDEX(CMB[[BA_0O]:[BA_2O]],MATCH(ROUND(MIN(SUM(EJ$4,$O30/1000),SUM($O30,EJ$4/1000)),3),CMB[[Cmb_ID]:[Cmb_ID]],0),SUM(N(EJ$1),N($R30),1)),CHOOSE(AC[[M]:[M]],1,1,0,AC[[AB]:[AB]])),PRODUCT(INDEX(CMB[[BD_0O]:[BD_2O]],MATCH(ROUND(MIN(SUM(EJ$4,$O30/1000),SUM($O30,EJ$4/1000)),3),CMB[[Cmb_ID]:[Cmb_ID]],0),SUM(N(EJ$1),N($R30),1)),CHOOSE(AC[[M]:[M]],1,0,1,AC[[DB]:[DB]])),PRODUCT(SUM(ROUND(AVERAGE(VALUE(EJ$3),VALUE($P30)),0),CHOOSE(IF(OR(EJ$1,$R30),4,INDEX(CMB[[Res_Rare]:[Res_Rare]],MATCH(ROUND(MIN(SUM(EJ$4,$O30/1000),SUM($O30,EJ$4/1000)),3),CMB[[Cmb_ID]:[Cmb_ID]],0))),-1,-1,0,0)),IF(OR(EJ$1,$R30),4,INDEX(CMB[[Cmb_Rare]:[Cmb_Rare]],MATCH(ROUND(MIN(SUM(EJ$4,$O30/1000),SUM($O30,EJ$4/1000)),3),CMB[[Cmb_ID]:[Cmb_ID]],0))),CHOOSE(AC[[M]:[M]],2,1,1,SUM(AC[[AB]:[DB]])))),""))</f>
        <v/>
      </c>
      <c r="EK30" t="str">
        <f>IF(OR(EK$5="",$S30=""),"",IFERROR(SUM(PRODUCT(INDEX(CMB[[BA_0O]:[BA_2O]],MATCH(ROUND(MIN(SUM(EK$4,$O30/1000),SUM($O30,EK$4/1000)),3),CMB[[Cmb_ID]:[Cmb_ID]],0),SUM(N(EK$1),N($R30),1)),CHOOSE(AC[[M]:[M]],1,1,0,AC[[AB]:[AB]])),PRODUCT(INDEX(CMB[[BD_0O]:[BD_2O]],MATCH(ROUND(MIN(SUM(EK$4,$O30/1000),SUM($O30,EK$4/1000)),3),CMB[[Cmb_ID]:[Cmb_ID]],0),SUM(N(EK$1),N($R30),1)),CHOOSE(AC[[M]:[M]],1,0,1,AC[[DB]:[DB]])),PRODUCT(SUM(ROUND(AVERAGE(VALUE(EK$3),VALUE($P30)),0),CHOOSE(IF(OR(EK$1,$R30),4,INDEX(CMB[[Res_Rare]:[Res_Rare]],MATCH(ROUND(MIN(SUM(EK$4,$O30/1000),SUM($O30,EK$4/1000)),3),CMB[[Cmb_ID]:[Cmb_ID]],0))),-1,-1,0,0)),IF(OR(EK$1,$R30),4,INDEX(CMB[[Cmb_Rare]:[Cmb_Rare]],MATCH(ROUND(MIN(SUM(EK$4,$O30/1000),SUM($O30,EK$4/1000)),3),CMB[[Cmb_ID]:[Cmb_ID]],0))),CHOOSE(AC[[M]:[M]],2,1,1,SUM(AC[[AB]:[DB]])))),""))</f>
        <v/>
      </c>
      <c r="EL30" t="str">
        <f>IF(OR(EL$5="",$S30=""),"",IFERROR(SUM(PRODUCT(INDEX(CMB[[BA_0O]:[BA_2O]],MATCH(ROUND(MIN(SUM(EL$4,$O30/1000),SUM($O30,EL$4/1000)),3),CMB[[Cmb_ID]:[Cmb_ID]],0),SUM(N(EL$1),N($R30),1)),CHOOSE(AC[[M]:[M]],1,1,0,AC[[AB]:[AB]])),PRODUCT(INDEX(CMB[[BD_0O]:[BD_2O]],MATCH(ROUND(MIN(SUM(EL$4,$O30/1000),SUM($O30,EL$4/1000)),3),CMB[[Cmb_ID]:[Cmb_ID]],0),SUM(N(EL$1),N($R30),1)),CHOOSE(AC[[M]:[M]],1,0,1,AC[[DB]:[DB]])),PRODUCT(SUM(ROUND(AVERAGE(VALUE(EL$3),VALUE($P30)),0),CHOOSE(IF(OR(EL$1,$R30),4,INDEX(CMB[[Res_Rare]:[Res_Rare]],MATCH(ROUND(MIN(SUM(EL$4,$O30/1000),SUM($O30,EL$4/1000)),3),CMB[[Cmb_ID]:[Cmb_ID]],0))),-1,-1,0,0)),IF(OR(EL$1,$R30),4,INDEX(CMB[[Cmb_Rare]:[Cmb_Rare]],MATCH(ROUND(MIN(SUM(EL$4,$O30/1000),SUM($O30,EL$4/1000)),3),CMB[[Cmb_ID]:[Cmb_ID]],0))),CHOOSE(AC[[M]:[M]],2,1,1,SUM(AC[[AB]:[DB]])))),""))</f>
        <v/>
      </c>
      <c r="EM30" t="str">
        <f>IF(OR(EM$5="",$S30=""),"",IFERROR(SUM(PRODUCT(INDEX(CMB[[BA_0O]:[BA_2O]],MATCH(ROUND(MIN(SUM(EM$4,$O30/1000),SUM($O30,EM$4/1000)),3),CMB[[Cmb_ID]:[Cmb_ID]],0),SUM(N(EM$1),N($R30),1)),CHOOSE(AC[[M]:[M]],1,1,0,AC[[AB]:[AB]])),PRODUCT(INDEX(CMB[[BD_0O]:[BD_2O]],MATCH(ROUND(MIN(SUM(EM$4,$O30/1000),SUM($O30,EM$4/1000)),3),CMB[[Cmb_ID]:[Cmb_ID]],0),SUM(N(EM$1),N($R30),1)),CHOOSE(AC[[M]:[M]],1,0,1,AC[[DB]:[DB]])),PRODUCT(SUM(ROUND(AVERAGE(VALUE(EM$3),VALUE($P30)),0),CHOOSE(IF(OR(EM$1,$R30),4,INDEX(CMB[[Res_Rare]:[Res_Rare]],MATCH(ROUND(MIN(SUM(EM$4,$O30/1000),SUM($O30,EM$4/1000)),3),CMB[[Cmb_ID]:[Cmb_ID]],0))),-1,-1,0,0)),IF(OR(EM$1,$R30),4,INDEX(CMB[[Cmb_Rare]:[Cmb_Rare]],MATCH(ROUND(MIN(SUM(EM$4,$O30/1000),SUM($O30,EM$4/1000)),3),CMB[[Cmb_ID]:[Cmb_ID]],0))),CHOOSE(AC[[M]:[M]],2,1,1,SUM(AC[[AB]:[DB]])))),""))</f>
        <v/>
      </c>
      <c r="EN30" t="str">
        <f>IF(OR(EN$5="",$S30=""),"",IFERROR(SUM(PRODUCT(INDEX(CMB[[BA_0O]:[BA_2O]],MATCH(ROUND(MIN(SUM(EN$4,$O30/1000),SUM($O30,EN$4/1000)),3),CMB[[Cmb_ID]:[Cmb_ID]],0),SUM(N(EN$1),N($R30),1)),CHOOSE(AC[[M]:[M]],1,1,0,AC[[AB]:[AB]])),PRODUCT(INDEX(CMB[[BD_0O]:[BD_2O]],MATCH(ROUND(MIN(SUM(EN$4,$O30/1000),SUM($O30,EN$4/1000)),3),CMB[[Cmb_ID]:[Cmb_ID]],0),SUM(N(EN$1),N($R30),1)),CHOOSE(AC[[M]:[M]],1,0,1,AC[[DB]:[DB]])),PRODUCT(SUM(ROUND(AVERAGE(VALUE(EN$3),VALUE($P30)),0),CHOOSE(IF(OR(EN$1,$R30),4,INDEX(CMB[[Res_Rare]:[Res_Rare]],MATCH(ROUND(MIN(SUM(EN$4,$O30/1000),SUM($O30,EN$4/1000)),3),CMB[[Cmb_ID]:[Cmb_ID]],0))),-1,-1,0,0)),IF(OR(EN$1,$R30),4,INDEX(CMB[[Cmb_Rare]:[Cmb_Rare]],MATCH(ROUND(MIN(SUM(EN$4,$O30/1000),SUM($O30,EN$4/1000)),3),CMB[[Cmb_ID]:[Cmb_ID]],0))),CHOOSE(AC[[M]:[M]],2,1,1,SUM(AC[[AB]:[DB]])))),""))</f>
        <v/>
      </c>
      <c r="EO30" t="str">
        <f>IF(OR(EO$5="",$S30=""),"",IFERROR(SUM(PRODUCT(INDEX(CMB[[BA_0O]:[BA_2O]],MATCH(ROUND(MIN(SUM(EO$4,$O30/1000),SUM($O30,EO$4/1000)),3),CMB[[Cmb_ID]:[Cmb_ID]],0),SUM(N(EO$1),N($R30),1)),CHOOSE(AC[[M]:[M]],1,1,0,AC[[AB]:[AB]])),PRODUCT(INDEX(CMB[[BD_0O]:[BD_2O]],MATCH(ROUND(MIN(SUM(EO$4,$O30/1000),SUM($O30,EO$4/1000)),3),CMB[[Cmb_ID]:[Cmb_ID]],0),SUM(N(EO$1),N($R30),1)),CHOOSE(AC[[M]:[M]],1,0,1,AC[[DB]:[DB]])),PRODUCT(SUM(ROUND(AVERAGE(VALUE(EO$3),VALUE($P30)),0),CHOOSE(IF(OR(EO$1,$R30),4,INDEX(CMB[[Res_Rare]:[Res_Rare]],MATCH(ROUND(MIN(SUM(EO$4,$O30/1000),SUM($O30,EO$4/1000)),3),CMB[[Cmb_ID]:[Cmb_ID]],0))),-1,-1,0,0)),IF(OR(EO$1,$R30),4,INDEX(CMB[[Cmb_Rare]:[Cmb_Rare]],MATCH(ROUND(MIN(SUM(EO$4,$O30/1000),SUM($O30,EO$4/1000)),3),CMB[[Cmb_ID]:[Cmb_ID]],0))),CHOOSE(AC[[M]:[M]],2,1,1,SUM(AC[[AB]:[DB]])))),""))</f>
        <v/>
      </c>
      <c r="EP30" t="str">
        <f>IF(OR(EP$5="",$S30=""),"",IFERROR(SUM(PRODUCT(INDEX(CMB[[BA_0O]:[BA_2O]],MATCH(ROUND(MIN(SUM(EP$4,$O30/1000),SUM($O30,EP$4/1000)),3),CMB[[Cmb_ID]:[Cmb_ID]],0),SUM(N(EP$1),N($R30),1)),CHOOSE(AC[[M]:[M]],1,1,0,AC[[AB]:[AB]])),PRODUCT(INDEX(CMB[[BD_0O]:[BD_2O]],MATCH(ROUND(MIN(SUM(EP$4,$O30/1000),SUM($O30,EP$4/1000)),3),CMB[[Cmb_ID]:[Cmb_ID]],0),SUM(N(EP$1),N($R30),1)),CHOOSE(AC[[M]:[M]],1,0,1,AC[[DB]:[DB]])),PRODUCT(SUM(ROUND(AVERAGE(VALUE(EP$3),VALUE($P30)),0),CHOOSE(IF(OR(EP$1,$R30),4,INDEX(CMB[[Res_Rare]:[Res_Rare]],MATCH(ROUND(MIN(SUM(EP$4,$O30/1000),SUM($O30,EP$4/1000)),3),CMB[[Cmb_ID]:[Cmb_ID]],0))),-1,-1,0,0)),IF(OR(EP$1,$R30),4,INDEX(CMB[[Cmb_Rare]:[Cmb_Rare]],MATCH(ROUND(MIN(SUM(EP$4,$O30/1000),SUM($O30,EP$4/1000)),3),CMB[[Cmb_ID]:[Cmb_ID]],0))),CHOOSE(AC[[M]:[M]],2,1,1,SUM(AC[[AB]:[DB]])))),""))</f>
        <v/>
      </c>
      <c r="EQ30" t="str">
        <f>IF(OR(EQ$5="",$S30=""),"",IFERROR(SUM(PRODUCT(INDEX(CMB[[BA_0O]:[BA_2O]],MATCH(ROUND(MIN(SUM(EQ$4,$O30/1000),SUM($O30,EQ$4/1000)),3),CMB[[Cmb_ID]:[Cmb_ID]],0),SUM(N(EQ$1),N($R30),1)),CHOOSE(AC[[M]:[M]],1,1,0,AC[[AB]:[AB]])),PRODUCT(INDEX(CMB[[BD_0O]:[BD_2O]],MATCH(ROUND(MIN(SUM(EQ$4,$O30/1000),SUM($O30,EQ$4/1000)),3),CMB[[Cmb_ID]:[Cmb_ID]],0),SUM(N(EQ$1),N($R30),1)),CHOOSE(AC[[M]:[M]],1,0,1,AC[[DB]:[DB]])),PRODUCT(SUM(ROUND(AVERAGE(VALUE(EQ$3),VALUE($P30)),0),CHOOSE(IF(OR(EQ$1,$R30),4,INDEX(CMB[[Res_Rare]:[Res_Rare]],MATCH(ROUND(MIN(SUM(EQ$4,$O30/1000),SUM($O30,EQ$4/1000)),3),CMB[[Cmb_ID]:[Cmb_ID]],0))),-1,-1,0,0)),IF(OR(EQ$1,$R30),4,INDEX(CMB[[Cmb_Rare]:[Cmb_Rare]],MATCH(ROUND(MIN(SUM(EQ$4,$O30/1000),SUM($O30,EQ$4/1000)),3),CMB[[Cmb_ID]:[Cmb_ID]],0))),CHOOSE(AC[[M]:[M]],2,1,1,SUM(AC[[AB]:[DB]])))),""))</f>
        <v/>
      </c>
      <c r="ER30" t="str">
        <f>IF(OR(ER$5="",$S30=""),"",IFERROR(SUM(PRODUCT(INDEX(CMB[[BA_0O]:[BA_2O]],MATCH(ROUND(MIN(SUM(ER$4,$O30/1000),SUM($O30,ER$4/1000)),3),CMB[[Cmb_ID]:[Cmb_ID]],0),SUM(N(ER$1),N($R30),1)),CHOOSE(AC[[M]:[M]],1,1,0,AC[[AB]:[AB]])),PRODUCT(INDEX(CMB[[BD_0O]:[BD_2O]],MATCH(ROUND(MIN(SUM(ER$4,$O30/1000),SUM($O30,ER$4/1000)),3),CMB[[Cmb_ID]:[Cmb_ID]],0),SUM(N(ER$1),N($R30),1)),CHOOSE(AC[[M]:[M]],1,0,1,AC[[DB]:[DB]])),PRODUCT(SUM(ROUND(AVERAGE(VALUE(ER$3),VALUE($P30)),0),CHOOSE(IF(OR(ER$1,$R30),4,INDEX(CMB[[Res_Rare]:[Res_Rare]],MATCH(ROUND(MIN(SUM(ER$4,$O30/1000),SUM($O30,ER$4/1000)),3),CMB[[Cmb_ID]:[Cmb_ID]],0))),-1,-1,0,0)),IF(OR(ER$1,$R30),4,INDEX(CMB[[Cmb_Rare]:[Cmb_Rare]],MATCH(ROUND(MIN(SUM(ER$4,$O30/1000),SUM($O30,ER$4/1000)),3),CMB[[Cmb_ID]:[Cmb_ID]],0))),CHOOSE(AC[[M]:[M]],2,1,1,SUM(AC[[AB]:[DB]])))),""))</f>
        <v/>
      </c>
      <c r="ES30" t="str">
        <f>IF(OR(ES$5="",$S30=""),"",IFERROR(SUM(PRODUCT(INDEX(CMB[[BA_0O]:[BA_2O]],MATCH(ROUND(MIN(SUM(ES$4,$O30/1000),SUM($O30,ES$4/1000)),3),CMB[[Cmb_ID]:[Cmb_ID]],0),SUM(N(ES$1),N($R30),1)),CHOOSE(AC[[M]:[M]],1,1,0,AC[[AB]:[AB]])),PRODUCT(INDEX(CMB[[BD_0O]:[BD_2O]],MATCH(ROUND(MIN(SUM(ES$4,$O30/1000),SUM($O30,ES$4/1000)),3),CMB[[Cmb_ID]:[Cmb_ID]],0),SUM(N(ES$1),N($R30),1)),CHOOSE(AC[[M]:[M]],1,0,1,AC[[DB]:[DB]])),PRODUCT(SUM(ROUND(AVERAGE(VALUE(ES$3),VALUE($P30)),0),CHOOSE(IF(OR(ES$1,$R30),4,INDEX(CMB[[Res_Rare]:[Res_Rare]],MATCH(ROUND(MIN(SUM(ES$4,$O30/1000),SUM($O30,ES$4/1000)),3),CMB[[Cmb_ID]:[Cmb_ID]],0))),-1,-1,0,0)),IF(OR(ES$1,$R30),4,INDEX(CMB[[Cmb_Rare]:[Cmb_Rare]],MATCH(ROUND(MIN(SUM(ES$4,$O30/1000),SUM($O30,ES$4/1000)),3),CMB[[Cmb_ID]:[Cmb_ID]],0))),CHOOSE(AC[[M]:[M]],2,1,1,SUM(AC[[AB]:[DB]])))),""))</f>
        <v/>
      </c>
      <c r="ET30" t="str">
        <f>IF(OR(ET$5="",$S30=""),"",IFERROR(SUM(PRODUCT(INDEX(CMB[[BA_0O]:[BA_2O]],MATCH(ROUND(MIN(SUM(ET$4,$O30/1000),SUM($O30,ET$4/1000)),3),CMB[[Cmb_ID]:[Cmb_ID]],0),SUM(N(ET$1),N($R30),1)),CHOOSE(AC[[M]:[M]],1,1,0,AC[[AB]:[AB]])),PRODUCT(INDEX(CMB[[BD_0O]:[BD_2O]],MATCH(ROUND(MIN(SUM(ET$4,$O30/1000),SUM($O30,ET$4/1000)),3),CMB[[Cmb_ID]:[Cmb_ID]],0),SUM(N(ET$1),N($R30),1)),CHOOSE(AC[[M]:[M]],1,0,1,AC[[DB]:[DB]])),PRODUCT(SUM(ROUND(AVERAGE(VALUE(ET$3),VALUE($P30)),0),CHOOSE(IF(OR(ET$1,$R30),4,INDEX(CMB[[Res_Rare]:[Res_Rare]],MATCH(ROUND(MIN(SUM(ET$4,$O30/1000),SUM($O30,ET$4/1000)),3),CMB[[Cmb_ID]:[Cmb_ID]],0))),-1,-1,0,0)),IF(OR(ET$1,$R30),4,INDEX(CMB[[Cmb_Rare]:[Cmb_Rare]],MATCH(ROUND(MIN(SUM(ET$4,$O30/1000),SUM($O30,ET$4/1000)),3),CMB[[Cmb_ID]:[Cmb_ID]],0))),CHOOSE(AC[[M]:[M]],2,1,1,SUM(AC[[AB]:[DB]])))),""))</f>
        <v/>
      </c>
      <c r="EU30" t="str">
        <f>IF(OR(EU$5="",$S30=""),"",IFERROR(SUM(PRODUCT(INDEX(CMB[[BA_0O]:[BA_2O]],MATCH(ROUND(MIN(SUM(EU$4,$O30/1000),SUM($O30,EU$4/1000)),3),CMB[[Cmb_ID]:[Cmb_ID]],0),SUM(N(EU$1),N($R30),1)),CHOOSE(AC[[M]:[M]],1,1,0,AC[[AB]:[AB]])),PRODUCT(INDEX(CMB[[BD_0O]:[BD_2O]],MATCH(ROUND(MIN(SUM(EU$4,$O30/1000),SUM($O30,EU$4/1000)),3),CMB[[Cmb_ID]:[Cmb_ID]],0),SUM(N(EU$1),N($R30),1)),CHOOSE(AC[[M]:[M]],1,0,1,AC[[DB]:[DB]])),PRODUCT(SUM(ROUND(AVERAGE(VALUE(EU$3),VALUE($P30)),0),CHOOSE(IF(OR(EU$1,$R30),4,INDEX(CMB[[Res_Rare]:[Res_Rare]],MATCH(ROUND(MIN(SUM(EU$4,$O30/1000),SUM($O30,EU$4/1000)),3),CMB[[Cmb_ID]:[Cmb_ID]],0))),-1,-1,0,0)),IF(OR(EU$1,$R30),4,INDEX(CMB[[Cmb_Rare]:[Cmb_Rare]],MATCH(ROUND(MIN(SUM(EU$4,$O30/1000),SUM($O30,EU$4/1000)),3),CMB[[Cmb_ID]:[Cmb_ID]],0))),CHOOSE(AC[[M]:[M]],2,1,1,SUM(AC[[AB]:[DB]])))),""))</f>
        <v/>
      </c>
      <c r="EV30" t="str">
        <f>IF(OR(EV$5="",$S30=""),"",IFERROR(SUM(PRODUCT(INDEX(CMB[[BA_0O]:[BA_2O]],MATCH(ROUND(MIN(SUM(EV$4,$O30/1000),SUM($O30,EV$4/1000)),3),CMB[[Cmb_ID]:[Cmb_ID]],0),SUM(N(EV$1),N($R30),1)),CHOOSE(AC[[M]:[M]],1,1,0,AC[[AB]:[AB]])),PRODUCT(INDEX(CMB[[BD_0O]:[BD_2O]],MATCH(ROUND(MIN(SUM(EV$4,$O30/1000),SUM($O30,EV$4/1000)),3),CMB[[Cmb_ID]:[Cmb_ID]],0),SUM(N(EV$1),N($R30),1)),CHOOSE(AC[[M]:[M]],1,0,1,AC[[DB]:[DB]])),PRODUCT(SUM(ROUND(AVERAGE(VALUE(EV$3),VALUE($P30)),0),CHOOSE(IF(OR(EV$1,$R30),4,INDEX(CMB[[Res_Rare]:[Res_Rare]],MATCH(ROUND(MIN(SUM(EV$4,$O30/1000),SUM($O30,EV$4/1000)),3),CMB[[Cmb_ID]:[Cmb_ID]],0))),-1,-1,0,0)),IF(OR(EV$1,$R30),4,INDEX(CMB[[Cmb_Rare]:[Cmb_Rare]],MATCH(ROUND(MIN(SUM(EV$4,$O30/1000),SUM($O30,EV$4/1000)),3),CMB[[Cmb_ID]:[Cmb_ID]],0))),CHOOSE(AC[[M]:[M]],2,1,1,SUM(AC[[AB]:[DB]])))),""))</f>
        <v/>
      </c>
      <c r="EW30" t="str">
        <f>IF(OR(EW$5="",$S30=""),"",IFERROR(SUM(PRODUCT(INDEX(CMB[[BA_0O]:[BA_2O]],MATCH(ROUND(MIN(SUM(EW$4,$O30/1000),SUM($O30,EW$4/1000)),3),CMB[[Cmb_ID]:[Cmb_ID]],0),SUM(N(EW$1),N($R30),1)),CHOOSE(AC[[M]:[M]],1,1,0,AC[[AB]:[AB]])),PRODUCT(INDEX(CMB[[BD_0O]:[BD_2O]],MATCH(ROUND(MIN(SUM(EW$4,$O30/1000),SUM($O30,EW$4/1000)),3),CMB[[Cmb_ID]:[Cmb_ID]],0),SUM(N(EW$1),N($R30),1)),CHOOSE(AC[[M]:[M]],1,0,1,AC[[DB]:[DB]])),PRODUCT(SUM(ROUND(AVERAGE(VALUE(EW$3),VALUE($P30)),0),CHOOSE(IF(OR(EW$1,$R30),4,INDEX(CMB[[Res_Rare]:[Res_Rare]],MATCH(ROUND(MIN(SUM(EW$4,$O30/1000),SUM($O30,EW$4/1000)),3),CMB[[Cmb_ID]:[Cmb_ID]],0))),-1,-1,0,0)),IF(OR(EW$1,$R30),4,INDEX(CMB[[Cmb_Rare]:[Cmb_Rare]],MATCH(ROUND(MIN(SUM(EW$4,$O30/1000),SUM($O30,EW$4/1000)),3),CMB[[Cmb_ID]:[Cmb_ID]],0))),CHOOSE(AC[[M]:[M]],2,1,1,SUM(AC[[AB]:[DB]])))),""))</f>
        <v/>
      </c>
      <c r="EX30" t="str">
        <f>IF(OR(EX$5="",$S30=""),"",IFERROR(SUM(PRODUCT(INDEX(CMB[[BA_0O]:[BA_2O]],MATCH(ROUND(MIN(SUM(EX$4,$O30/1000),SUM($O30,EX$4/1000)),3),CMB[[Cmb_ID]:[Cmb_ID]],0),SUM(N(EX$1),N($R30),1)),CHOOSE(AC[[M]:[M]],1,1,0,AC[[AB]:[AB]])),PRODUCT(INDEX(CMB[[BD_0O]:[BD_2O]],MATCH(ROUND(MIN(SUM(EX$4,$O30/1000),SUM($O30,EX$4/1000)),3),CMB[[Cmb_ID]:[Cmb_ID]],0),SUM(N(EX$1),N($R30),1)),CHOOSE(AC[[M]:[M]],1,0,1,AC[[DB]:[DB]])),PRODUCT(SUM(ROUND(AVERAGE(VALUE(EX$3),VALUE($P30)),0),CHOOSE(IF(OR(EX$1,$R30),4,INDEX(CMB[[Res_Rare]:[Res_Rare]],MATCH(ROUND(MIN(SUM(EX$4,$O30/1000),SUM($O30,EX$4/1000)),3),CMB[[Cmb_ID]:[Cmb_ID]],0))),-1,-1,0,0)),IF(OR(EX$1,$R30),4,INDEX(CMB[[Cmb_Rare]:[Cmb_Rare]],MATCH(ROUND(MIN(SUM(EX$4,$O30/1000),SUM($O30,EX$4/1000)),3),CMB[[Cmb_ID]:[Cmb_ID]],0))),CHOOSE(AC[[M]:[M]],2,1,1,SUM(AC[[AB]:[DB]])))),""))</f>
        <v/>
      </c>
      <c r="EY30" t="str">
        <f>IF(OR(EY$5="",$S30=""),"",IFERROR(SUM(PRODUCT(INDEX(CMB[[BA_0O]:[BA_2O]],MATCH(ROUND(MIN(SUM(EY$4,$O30/1000),SUM($O30,EY$4/1000)),3),CMB[[Cmb_ID]:[Cmb_ID]],0),SUM(N(EY$1),N($R30),1)),CHOOSE(AC[[M]:[M]],1,1,0,AC[[AB]:[AB]])),PRODUCT(INDEX(CMB[[BD_0O]:[BD_2O]],MATCH(ROUND(MIN(SUM(EY$4,$O30/1000),SUM($O30,EY$4/1000)),3),CMB[[Cmb_ID]:[Cmb_ID]],0),SUM(N(EY$1),N($R30),1)),CHOOSE(AC[[M]:[M]],1,0,1,AC[[DB]:[DB]])),PRODUCT(SUM(ROUND(AVERAGE(VALUE(EY$3),VALUE($P30)),0),CHOOSE(IF(OR(EY$1,$R30),4,INDEX(CMB[[Res_Rare]:[Res_Rare]],MATCH(ROUND(MIN(SUM(EY$4,$O30/1000),SUM($O30,EY$4/1000)),3),CMB[[Cmb_ID]:[Cmb_ID]],0))),-1,-1,0,0)),IF(OR(EY$1,$R30),4,INDEX(CMB[[Cmb_Rare]:[Cmb_Rare]],MATCH(ROUND(MIN(SUM(EY$4,$O30/1000),SUM($O30,EY$4/1000)),3),CMB[[Cmb_ID]:[Cmb_ID]],0))),CHOOSE(AC[[M]:[M]],2,1,1,SUM(AC[[AB]:[DB]])))),""))</f>
        <v/>
      </c>
      <c r="EZ30" t="str">
        <f>IF(OR(EZ$5="",$S30=""),"",IFERROR(SUM(PRODUCT(INDEX(CMB[[BA_0O]:[BA_2O]],MATCH(ROUND(MIN(SUM(EZ$4,$O30/1000),SUM($O30,EZ$4/1000)),3),CMB[[Cmb_ID]:[Cmb_ID]],0),SUM(N(EZ$1),N($R30),1)),CHOOSE(AC[[M]:[M]],1,1,0,AC[[AB]:[AB]])),PRODUCT(INDEX(CMB[[BD_0O]:[BD_2O]],MATCH(ROUND(MIN(SUM(EZ$4,$O30/1000),SUM($O30,EZ$4/1000)),3),CMB[[Cmb_ID]:[Cmb_ID]],0),SUM(N(EZ$1),N($R30),1)),CHOOSE(AC[[M]:[M]],1,0,1,AC[[DB]:[DB]])),PRODUCT(SUM(ROUND(AVERAGE(VALUE(EZ$3),VALUE($P30)),0),CHOOSE(IF(OR(EZ$1,$R30),4,INDEX(CMB[[Res_Rare]:[Res_Rare]],MATCH(ROUND(MIN(SUM(EZ$4,$O30/1000),SUM($O30,EZ$4/1000)),3),CMB[[Cmb_ID]:[Cmb_ID]],0))),-1,-1,0,0)),IF(OR(EZ$1,$R30),4,INDEX(CMB[[Cmb_Rare]:[Cmb_Rare]],MATCH(ROUND(MIN(SUM(EZ$4,$O30/1000),SUM($O30,EZ$4/1000)),3),CMB[[Cmb_ID]:[Cmb_ID]],0))),CHOOSE(AC[[M]:[M]],2,1,1,SUM(AC[[AB]:[DB]])))),""))</f>
        <v/>
      </c>
      <c r="FA30" t="str">
        <f>IF(OR(FA$5="",$S30=""),"",IFERROR(SUM(PRODUCT(INDEX(CMB[[BA_0O]:[BA_2O]],MATCH(ROUND(MIN(SUM(FA$4,$O30/1000),SUM($O30,FA$4/1000)),3),CMB[[Cmb_ID]:[Cmb_ID]],0),SUM(N(FA$1),N($R30),1)),CHOOSE(AC[[M]:[M]],1,1,0,AC[[AB]:[AB]])),PRODUCT(INDEX(CMB[[BD_0O]:[BD_2O]],MATCH(ROUND(MIN(SUM(FA$4,$O30/1000),SUM($O30,FA$4/1000)),3),CMB[[Cmb_ID]:[Cmb_ID]],0),SUM(N(FA$1),N($R30),1)),CHOOSE(AC[[M]:[M]],1,0,1,AC[[DB]:[DB]])),PRODUCT(SUM(ROUND(AVERAGE(VALUE(FA$3),VALUE($P30)),0),CHOOSE(IF(OR(FA$1,$R30),4,INDEX(CMB[[Res_Rare]:[Res_Rare]],MATCH(ROUND(MIN(SUM(FA$4,$O30/1000),SUM($O30,FA$4/1000)),3),CMB[[Cmb_ID]:[Cmb_ID]],0))),-1,-1,0,0)),IF(OR(FA$1,$R30),4,INDEX(CMB[[Cmb_Rare]:[Cmb_Rare]],MATCH(ROUND(MIN(SUM(FA$4,$O30/1000),SUM($O30,FA$4/1000)),3),CMB[[Cmb_ID]:[Cmb_ID]],0))),CHOOSE(AC[[M]:[M]],2,1,1,SUM(AC[[AB]:[DB]])))),""))</f>
        <v/>
      </c>
      <c r="FB30" t="str">
        <f>IF(OR(FB$5="",$S30=""),"",IFERROR(SUM(PRODUCT(INDEX(CMB[[BA_0O]:[BA_2O]],MATCH(ROUND(MIN(SUM(FB$4,$O30/1000),SUM($O30,FB$4/1000)),3),CMB[[Cmb_ID]:[Cmb_ID]],0),SUM(N(FB$1),N($R30),1)),CHOOSE(AC[[M]:[M]],1,1,0,AC[[AB]:[AB]])),PRODUCT(INDEX(CMB[[BD_0O]:[BD_2O]],MATCH(ROUND(MIN(SUM(FB$4,$O30/1000),SUM($O30,FB$4/1000)),3),CMB[[Cmb_ID]:[Cmb_ID]],0),SUM(N(FB$1),N($R30),1)),CHOOSE(AC[[M]:[M]],1,0,1,AC[[DB]:[DB]])),PRODUCT(SUM(ROUND(AVERAGE(VALUE(FB$3),VALUE($P30)),0),CHOOSE(IF(OR(FB$1,$R30),4,INDEX(CMB[[Res_Rare]:[Res_Rare]],MATCH(ROUND(MIN(SUM(FB$4,$O30/1000),SUM($O30,FB$4/1000)),3),CMB[[Cmb_ID]:[Cmb_ID]],0))),-1,-1,0,0)),IF(OR(FB$1,$R30),4,INDEX(CMB[[Cmb_Rare]:[Cmb_Rare]],MATCH(ROUND(MIN(SUM(FB$4,$O30/1000),SUM($O30,FB$4/1000)),3),CMB[[Cmb_ID]:[Cmb_ID]],0))),CHOOSE(AC[[M]:[M]],2,1,1,SUM(AC[[AB]:[DB]])))),""))</f>
        <v/>
      </c>
      <c r="FC30" t="str">
        <f>IF(OR(FC$5="",$S30=""),"",IFERROR(SUM(PRODUCT(INDEX(CMB[[BA_0O]:[BA_2O]],MATCH(ROUND(MIN(SUM(FC$4,$O30/1000),SUM($O30,FC$4/1000)),3),CMB[[Cmb_ID]:[Cmb_ID]],0),SUM(N(FC$1),N($R30),1)),CHOOSE(AC[[M]:[M]],1,1,0,AC[[AB]:[AB]])),PRODUCT(INDEX(CMB[[BD_0O]:[BD_2O]],MATCH(ROUND(MIN(SUM(FC$4,$O30/1000),SUM($O30,FC$4/1000)),3),CMB[[Cmb_ID]:[Cmb_ID]],0),SUM(N(FC$1),N($R30),1)),CHOOSE(AC[[M]:[M]],1,0,1,AC[[DB]:[DB]])),PRODUCT(SUM(ROUND(AVERAGE(VALUE(FC$3),VALUE($P30)),0),CHOOSE(IF(OR(FC$1,$R30),4,INDEX(CMB[[Res_Rare]:[Res_Rare]],MATCH(ROUND(MIN(SUM(FC$4,$O30/1000),SUM($O30,FC$4/1000)),3),CMB[[Cmb_ID]:[Cmb_ID]],0))),-1,-1,0,0)),IF(OR(FC$1,$R30),4,INDEX(CMB[[Cmb_Rare]:[Cmb_Rare]],MATCH(ROUND(MIN(SUM(FC$4,$O30/1000),SUM($O30,FC$4/1000)),3),CMB[[Cmb_ID]:[Cmb_ID]],0))),CHOOSE(AC[[M]:[M]],2,1,1,SUM(AC[[AB]:[DB]])))),""))</f>
        <v/>
      </c>
      <c r="FD30" t="str">
        <f>IF(OR(FD$5="",$S30=""),"",IFERROR(SUM(PRODUCT(INDEX(CMB[[BA_0O]:[BA_2O]],MATCH(ROUND(MIN(SUM(FD$4,$O30/1000),SUM($O30,FD$4/1000)),3),CMB[[Cmb_ID]:[Cmb_ID]],0),SUM(N(FD$1),N($R30),1)),CHOOSE(AC[[M]:[M]],1,1,0,AC[[AB]:[AB]])),PRODUCT(INDEX(CMB[[BD_0O]:[BD_2O]],MATCH(ROUND(MIN(SUM(FD$4,$O30/1000),SUM($O30,FD$4/1000)),3),CMB[[Cmb_ID]:[Cmb_ID]],0),SUM(N(FD$1),N($R30),1)),CHOOSE(AC[[M]:[M]],1,0,1,AC[[DB]:[DB]])),PRODUCT(SUM(ROUND(AVERAGE(VALUE(FD$3),VALUE($P30)),0),CHOOSE(IF(OR(FD$1,$R30),4,INDEX(CMB[[Res_Rare]:[Res_Rare]],MATCH(ROUND(MIN(SUM(FD$4,$O30/1000),SUM($O30,FD$4/1000)),3),CMB[[Cmb_ID]:[Cmb_ID]],0))),-1,-1,0,0)),IF(OR(FD$1,$R30),4,INDEX(CMB[[Cmb_Rare]:[Cmb_Rare]],MATCH(ROUND(MIN(SUM(FD$4,$O30/1000),SUM($O30,FD$4/1000)),3),CMB[[Cmb_ID]:[Cmb_ID]],0))),CHOOSE(AC[[M]:[M]],2,1,1,SUM(AC[[AB]:[DB]])))),""))</f>
        <v/>
      </c>
      <c r="FE30" t="str">
        <f>IF(OR(FE$5="",$S30=""),"",IFERROR(SUM(PRODUCT(INDEX(CMB[[BA_0O]:[BA_2O]],MATCH(ROUND(MIN(SUM(FE$4,$O30/1000),SUM($O30,FE$4/1000)),3),CMB[[Cmb_ID]:[Cmb_ID]],0),SUM(N(FE$1),N($R30),1)),CHOOSE(AC[[M]:[M]],1,1,0,AC[[AB]:[AB]])),PRODUCT(INDEX(CMB[[BD_0O]:[BD_2O]],MATCH(ROUND(MIN(SUM(FE$4,$O30/1000),SUM($O30,FE$4/1000)),3),CMB[[Cmb_ID]:[Cmb_ID]],0),SUM(N(FE$1),N($R30),1)),CHOOSE(AC[[M]:[M]],1,0,1,AC[[DB]:[DB]])),PRODUCT(SUM(ROUND(AVERAGE(VALUE(FE$3),VALUE($P30)),0),CHOOSE(IF(OR(FE$1,$R30),4,INDEX(CMB[[Res_Rare]:[Res_Rare]],MATCH(ROUND(MIN(SUM(FE$4,$O30/1000),SUM($O30,FE$4/1000)),3),CMB[[Cmb_ID]:[Cmb_ID]],0))),-1,-1,0,0)),IF(OR(FE$1,$R30),4,INDEX(CMB[[Cmb_Rare]:[Cmb_Rare]],MATCH(ROUND(MIN(SUM(FE$4,$O30/1000),SUM($O30,FE$4/1000)),3),CMB[[Cmb_ID]:[Cmb_ID]],0))),CHOOSE(AC[[M]:[M]],2,1,1,SUM(AC[[AB]:[DB]])))),""))</f>
        <v/>
      </c>
      <c r="FF30" t="str">
        <f>IF(OR(FF$5="",$S30=""),"",IFERROR(SUM(PRODUCT(INDEX(CMB[[BA_0O]:[BA_2O]],MATCH(ROUND(MIN(SUM(FF$4,$O30/1000),SUM($O30,FF$4/1000)),3),CMB[[Cmb_ID]:[Cmb_ID]],0),SUM(N(FF$1),N($R30),1)),CHOOSE(AC[[M]:[M]],1,1,0,AC[[AB]:[AB]])),PRODUCT(INDEX(CMB[[BD_0O]:[BD_2O]],MATCH(ROUND(MIN(SUM(FF$4,$O30/1000),SUM($O30,FF$4/1000)),3),CMB[[Cmb_ID]:[Cmb_ID]],0),SUM(N(FF$1),N($R30),1)),CHOOSE(AC[[M]:[M]],1,0,1,AC[[DB]:[DB]])),PRODUCT(SUM(ROUND(AVERAGE(VALUE(FF$3),VALUE($P30)),0),CHOOSE(IF(OR(FF$1,$R30),4,INDEX(CMB[[Res_Rare]:[Res_Rare]],MATCH(ROUND(MIN(SUM(FF$4,$O30/1000),SUM($O30,FF$4/1000)),3),CMB[[Cmb_ID]:[Cmb_ID]],0))),-1,-1,0,0)),IF(OR(FF$1,$R30),4,INDEX(CMB[[Cmb_Rare]:[Cmb_Rare]],MATCH(ROUND(MIN(SUM(FF$4,$O30/1000),SUM($O30,FF$4/1000)),3),CMB[[Cmb_ID]:[Cmb_ID]],0))),CHOOSE(AC[[M]:[M]],2,1,1,SUM(AC[[AB]:[DB]])))),""))</f>
        <v/>
      </c>
      <c r="FG30" t="str">
        <f>IF(OR(FG$5="",$S30=""),"",IFERROR(SUM(PRODUCT(INDEX(CMB[[BA_0O]:[BA_2O]],MATCH(ROUND(MIN(SUM(FG$4,$O30/1000),SUM($O30,FG$4/1000)),3),CMB[[Cmb_ID]:[Cmb_ID]],0),SUM(N(FG$1),N($R30),1)),CHOOSE(AC[[M]:[M]],1,1,0,AC[[AB]:[AB]])),PRODUCT(INDEX(CMB[[BD_0O]:[BD_2O]],MATCH(ROUND(MIN(SUM(FG$4,$O30/1000),SUM($O30,FG$4/1000)),3),CMB[[Cmb_ID]:[Cmb_ID]],0),SUM(N(FG$1),N($R30),1)),CHOOSE(AC[[M]:[M]],1,0,1,AC[[DB]:[DB]])),PRODUCT(SUM(ROUND(AVERAGE(VALUE(FG$3),VALUE($P30)),0),CHOOSE(IF(OR(FG$1,$R30),4,INDEX(CMB[[Res_Rare]:[Res_Rare]],MATCH(ROUND(MIN(SUM(FG$4,$O30/1000),SUM($O30,FG$4/1000)),3),CMB[[Cmb_ID]:[Cmb_ID]],0))),-1,-1,0,0)),IF(OR(FG$1,$R30),4,INDEX(CMB[[Cmb_Rare]:[Cmb_Rare]],MATCH(ROUND(MIN(SUM(FG$4,$O30/1000),SUM($O30,FG$4/1000)),3),CMB[[Cmb_ID]:[Cmb_ID]],0))),CHOOSE(AC[[M]:[M]],2,1,1,SUM(AC[[AB]:[DB]])))),""))</f>
        <v/>
      </c>
      <c r="FH30" t="str">
        <f>IF(OR(FH$5="",$S30=""),"",IFERROR(SUM(PRODUCT(INDEX(CMB[[BA_0O]:[BA_2O]],MATCH(ROUND(MIN(SUM(FH$4,$O30/1000),SUM($O30,FH$4/1000)),3),CMB[[Cmb_ID]:[Cmb_ID]],0),SUM(N(FH$1),N($R30),1)),CHOOSE(AC[[M]:[M]],1,1,0,AC[[AB]:[AB]])),PRODUCT(INDEX(CMB[[BD_0O]:[BD_2O]],MATCH(ROUND(MIN(SUM(FH$4,$O30/1000),SUM($O30,FH$4/1000)),3),CMB[[Cmb_ID]:[Cmb_ID]],0),SUM(N(FH$1),N($R30),1)),CHOOSE(AC[[M]:[M]],1,0,1,AC[[DB]:[DB]])),PRODUCT(SUM(ROUND(AVERAGE(VALUE(FH$3),VALUE($P30)),0),CHOOSE(IF(OR(FH$1,$R30),4,INDEX(CMB[[Res_Rare]:[Res_Rare]],MATCH(ROUND(MIN(SUM(FH$4,$O30/1000),SUM($O30,FH$4/1000)),3),CMB[[Cmb_ID]:[Cmb_ID]],0))),-1,-1,0,0)),IF(OR(FH$1,$R30),4,INDEX(CMB[[Cmb_Rare]:[Cmb_Rare]],MATCH(ROUND(MIN(SUM(FH$4,$O30/1000),SUM($O30,FH$4/1000)),3),CMB[[Cmb_ID]:[Cmb_ID]],0))),CHOOSE(AC[[M]:[M]],2,1,1,SUM(AC[[AB]:[DB]])))),""))</f>
        <v/>
      </c>
      <c r="FI30" t="str">
        <f>IF(OR(FI$5="",$S30=""),"",IFERROR(SUM(PRODUCT(INDEX(CMB[[BA_0O]:[BA_2O]],MATCH(ROUND(MIN(SUM(FI$4,$O30/1000),SUM($O30,FI$4/1000)),3),CMB[[Cmb_ID]:[Cmb_ID]],0),SUM(N(FI$1),N($R30),1)),CHOOSE(AC[[M]:[M]],1,1,0,AC[[AB]:[AB]])),PRODUCT(INDEX(CMB[[BD_0O]:[BD_2O]],MATCH(ROUND(MIN(SUM(FI$4,$O30/1000),SUM($O30,FI$4/1000)),3),CMB[[Cmb_ID]:[Cmb_ID]],0),SUM(N(FI$1),N($R30),1)),CHOOSE(AC[[M]:[M]],1,0,1,AC[[DB]:[DB]])),PRODUCT(SUM(ROUND(AVERAGE(VALUE(FI$3),VALUE($P30)),0),CHOOSE(IF(OR(FI$1,$R30),4,INDEX(CMB[[Res_Rare]:[Res_Rare]],MATCH(ROUND(MIN(SUM(FI$4,$O30/1000),SUM($O30,FI$4/1000)),3),CMB[[Cmb_ID]:[Cmb_ID]],0))),-1,-1,0,0)),IF(OR(FI$1,$R30),4,INDEX(CMB[[Cmb_Rare]:[Cmb_Rare]],MATCH(ROUND(MIN(SUM(FI$4,$O30/1000),SUM($O30,FI$4/1000)),3),CMB[[Cmb_ID]:[Cmb_ID]],0))),CHOOSE(AC[[M]:[M]],2,1,1,SUM(AC[[AB]:[DB]])))),""))</f>
        <v/>
      </c>
      <c r="FJ30" t="str">
        <f>IF(OR(FJ$5="",$S30=""),"",IFERROR(SUM(PRODUCT(INDEX(CMB[[BA_0O]:[BA_2O]],MATCH(ROUND(MIN(SUM(FJ$4,$O30/1000),SUM($O30,FJ$4/1000)),3),CMB[[Cmb_ID]:[Cmb_ID]],0),SUM(N(FJ$1),N($R30),1)),CHOOSE(AC[[M]:[M]],1,1,0,AC[[AB]:[AB]])),PRODUCT(INDEX(CMB[[BD_0O]:[BD_2O]],MATCH(ROUND(MIN(SUM(FJ$4,$O30/1000),SUM($O30,FJ$4/1000)),3),CMB[[Cmb_ID]:[Cmb_ID]],0),SUM(N(FJ$1),N($R30),1)),CHOOSE(AC[[M]:[M]],1,0,1,AC[[DB]:[DB]])),PRODUCT(SUM(ROUND(AVERAGE(VALUE(FJ$3),VALUE($P30)),0),CHOOSE(IF(OR(FJ$1,$R30),4,INDEX(CMB[[Res_Rare]:[Res_Rare]],MATCH(ROUND(MIN(SUM(FJ$4,$O30/1000),SUM($O30,FJ$4/1000)),3),CMB[[Cmb_ID]:[Cmb_ID]],0))),-1,-1,0,0)),IF(OR(FJ$1,$R30),4,INDEX(CMB[[Cmb_Rare]:[Cmb_Rare]],MATCH(ROUND(MIN(SUM(FJ$4,$O30/1000),SUM($O30,FJ$4/1000)),3),CMB[[Cmb_ID]:[Cmb_ID]],0))),CHOOSE(AC[[M]:[M]],2,1,1,SUM(AC[[AB]:[DB]])))),""))</f>
        <v/>
      </c>
      <c r="FK30" t="str">
        <f>IF(OR(FK$5="",$S30=""),"",IFERROR(SUM(PRODUCT(INDEX(CMB[[BA_0O]:[BA_2O]],MATCH(ROUND(MIN(SUM(FK$4,$O30/1000),SUM($O30,FK$4/1000)),3),CMB[[Cmb_ID]:[Cmb_ID]],0),SUM(N(FK$1),N($R30),1)),CHOOSE(AC[[M]:[M]],1,1,0,AC[[AB]:[AB]])),PRODUCT(INDEX(CMB[[BD_0O]:[BD_2O]],MATCH(ROUND(MIN(SUM(FK$4,$O30/1000),SUM($O30,FK$4/1000)),3),CMB[[Cmb_ID]:[Cmb_ID]],0),SUM(N(FK$1),N($R30),1)),CHOOSE(AC[[M]:[M]],1,0,1,AC[[DB]:[DB]])),PRODUCT(SUM(ROUND(AVERAGE(VALUE(FK$3),VALUE($P30)),0),CHOOSE(IF(OR(FK$1,$R30),4,INDEX(CMB[[Res_Rare]:[Res_Rare]],MATCH(ROUND(MIN(SUM(FK$4,$O30/1000),SUM($O30,FK$4/1000)),3),CMB[[Cmb_ID]:[Cmb_ID]],0))),-1,-1,0,0)),IF(OR(FK$1,$R30),4,INDEX(CMB[[Cmb_Rare]:[Cmb_Rare]],MATCH(ROUND(MIN(SUM(FK$4,$O30/1000),SUM($O30,FK$4/1000)),3),CMB[[Cmb_ID]:[Cmb_ID]],0))),CHOOSE(AC[[M]:[M]],2,1,1,SUM(AC[[AB]:[DB]])))),""))</f>
        <v/>
      </c>
      <c r="FL30" t="str">
        <f>IF(OR(FL$5="",$S30=""),"",IFERROR(SUM(PRODUCT(INDEX(CMB[[BA_0O]:[BA_2O]],MATCH(ROUND(MIN(SUM(FL$4,$O30/1000),SUM($O30,FL$4/1000)),3),CMB[[Cmb_ID]:[Cmb_ID]],0),SUM(N(FL$1),N($R30),1)),CHOOSE(AC[[M]:[M]],1,1,0,AC[[AB]:[AB]])),PRODUCT(INDEX(CMB[[BD_0O]:[BD_2O]],MATCH(ROUND(MIN(SUM(FL$4,$O30/1000),SUM($O30,FL$4/1000)),3),CMB[[Cmb_ID]:[Cmb_ID]],0),SUM(N(FL$1),N($R30),1)),CHOOSE(AC[[M]:[M]],1,0,1,AC[[DB]:[DB]])),PRODUCT(SUM(ROUND(AVERAGE(VALUE(FL$3),VALUE($P30)),0),CHOOSE(IF(OR(FL$1,$R30),4,INDEX(CMB[[Res_Rare]:[Res_Rare]],MATCH(ROUND(MIN(SUM(FL$4,$O30/1000),SUM($O30,FL$4/1000)),3),CMB[[Cmb_ID]:[Cmb_ID]],0))),-1,-1,0,0)),IF(OR(FL$1,$R30),4,INDEX(CMB[[Cmb_Rare]:[Cmb_Rare]],MATCH(ROUND(MIN(SUM(FL$4,$O30/1000),SUM($O30,FL$4/1000)),3),CMB[[Cmb_ID]:[Cmb_ID]],0))),CHOOSE(AC[[M]:[M]],2,1,1,SUM(AC[[AB]:[DB]])))),""))</f>
        <v/>
      </c>
      <c r="FM30" t="str">
        <f>IF(OR(FM$5="",$S30=""),"",IFERROR(SUM(PRODUCT(INDEX(CMB[[BA_0O]:[BA_2O]],MATCH(ROUND(MIN(SUM(FM$4,$O30/1000),SUM($O30,FM$4/1000)),3),CMB[[Cmb_ID]:[Cmb_ID]],0),SUM(N(FM$1),N($R30),1)),CHOOSE(AC[[M]:[M]],1,1,0,AC[[AB]:[AB]])),PRODUCT(INDEX(CMB[[BD_0O]:[BD_2O]],MATCH(ROUND(MIN(SUM(FM$4,$O30/1000),SUM($O30,FM$4/1000)),3),CMB[[Cmb_ID]:[Cmb_ID]],0),SUM(N(FM$1),N($R30),1)),CHOOSE(AC[[M]:[M]],1,0,1,AC[[DB]:[DB]])),PRODUCT(SUM(ROUND(AVERAGE(VALUE(FM$3),VALUE($P30)),0),CHOOSE(IF(OR(FM$1,$R30),4,INDEX(CMB[[Res_Rare]:[Res_Rare]],MATCH(ROUND(MIN(SUM(FM$4,$O30/1000),SUM($O30,FM$4/1000)),3),CMB[[Cmb_ID]:[Cmb_ID]],0))),-1,-1,0,0)),IF(OR(FM$1,$R30),4,INDEX(CMB[[Cmb_Rare]:[Cmb_Rare]],MATCH(ROUND(MIN(SUM(FM$4,$O30/1000),SUM($O30,FM$4/1000)),3),CMB[[Cmb_ID]:[Cmb_ID]],0))),CHOOSE(AC[[M]:[M]],2,1,1,SUM(AC[[AB]:[DB]])))),""))</f>
        <v/>
      </c>
      <c r="FN30" s="7">
        <f t="shared" si="24"/>
        <v>472</v>
      </c>
      <c r="FO30" s="7">
        <f t="shared" si="24"/>
        <v>400</v>
      </c>
      <c r="FP30" s="7">
        <f t="shared" si="24"/>
        <v>400</v>
      </c>
      <c r="FQ30" s="7">
        <f t="shared" si="24"/>
        <v>210</v>
      </c>
      <c r="FR30" s="7">
        <f t="shared" si="24"/>
        <v>210</v>
      </c>
      <c r="FS30" s="7">
        <f t="shared" si="24"/>
        <v>210</v>
      </c>
      <c r="FT30" s="7">
        <f>SUM(IF(INDEX(LIB[[Quantity]:[Quantity]],MATCH($S30,LIB[[ID]:[ID]],0))&gt;=COLUMN(A$1),TRUNC(PRODUCT(AVERAGE($FN30:$FS30),POWER(AC[[CR]:[CR]],SUM(SUMIFS($D$11:$D29,$A$11:$A29,$A30,$E$11:$E29,"&gt;="&amp;$E30),SUMIFS($D31:$D$161,$A31:$A$161,$A30,$E31:$E$161,"&gt;"&amp;$E30),COLUMN(A$1),-1)),IF($Q30="Yes",AC[[FB]:[FB]],1))),0),ROW(A19)/-VALUE(1&amp;REPT("0",9-PRODUCT(COLUMN(A$1)-1,3))),1)</f>
        <v>317.99999998099997</v>
      </c>
      <c r="FU30" s="7">
        <f>SUM(IF(INDEX(LIB[[Quantity]:[Quantity]],MATCH($S30,LIB[[ID]:[ID]],0))&gt;=COLUMN(B$1),TRUNC(PRODUCT(AVERAGE($FN30:$FS30),POWER(AC[[CR]:[CR]],SUM(SUMIFS($D$11:$D29,$A$11:$A29,$A30,$E$11:$E29,"&gt;="&amp;$E30),SUMIFS($D31:$D$161,$A31:$A$161,$A30,$E31:$E$161,"&gt;"&amp;$E30),COLUMN(B$1),-1)),IF($Q30="Yes",AC[[FB]:[FB]],1))),0),ROW(B19)/-VALUE(1&amp;REPT("0",9-PRODUCT(COLUMN(B$1)-1,3))),1)</f>
        <v>253.99998099999999</v>
      </c>
      <c r="FV30" s="7">
        <f>SUM(IF(INDEX(LIB[[Quantity]:[Quantity]],MATCH($S30,LIB[[ID]:[ID]],0))&gt;=COLUMN(C$1),TRUNC(PRODUCT(AVERAGE($FN30:$FS30),POWER(AC[[CR]:[CR]],SUM(SUMIFS($D$11:$D29,$A$11:$A29,$A30,$E$11:$E29,"&gt;="&amp;$E30),SUMIFS($D31:$D$161,$A31:$A$161,$A30,$E31:$E$161,"&gt;"&amp;$E30),COLUMN(C$1),-1)),IF($Q30="Yes",AC[[FB]:[FB]],1))),0),ROW(C19)/-VALUE(1&amp;REPT("0",9-PRODUCT(COLUMN(C$1)-1,3))),1)</f>
        <v>202.98099999999999</v>
      </c>
      <c r="FW30">
        <f t="shared" si="19"/>
        <v>53</v>
      </c>
      <c r="FX30">
        <f t="shared" si="20"/>
        <v>74</v>
      </c>
      <c r="FY30">
        <f t="shared" si="21"/>
        <v>92</v>
      </c>
      <c r="GC30">
        <f t="shared" si="22"/>
        <v>0</v>
      </c>
      <c r="GD30" t="str">
        <f>IFERROR(SUBSTITUTE(SUBSTITUTE(INDEX(SUG[Card],MATCH(ROW(A19),GC$12:GC$161,0))," #2","")," #3",""),"")</f>
        <v>Dragon (5)</v>
      </c>
      <c r="GE30">
        <f>SUM(GE29,IF(IFERROR(MATCH(GD30,GD$11:GD29,0)&lt;0,TRUE()),1,0))</f>
        <v>19</v>
      </c>
      <c r="GF30" t="str">
        <f t="shared" si="23"/>
        <v>Dragon (5)</v>
      </c>
      <c r="GI30">
        <f>SUM(SUMIFS(D$11:D29,A$11:A29,A30,B$11:B29,"&gt;="&amp;B30),SUMIFS(D31:D$161,A31:A$161,A30,B31:B$161,"&gt;"&amp;B30),SUMIFS(D$11:D29,A$11:A29,A30&amp;":Onyx"),SUMIFS(D31:D$161,A31:A$161,A30&amp;":Onyx"))</f>
        <v>0</v>
      </c>
      <c r="GP30" t="str">
        <f t="shared" si="16"/>
        <v>Chinchilla (5)</v>
      </c>
      <c r="GQ30">
        <f t="shared" si="17"/>
        <v>476</v>
      </c>
      <c r="GR30" t="b">
        <f>COUNTIF(DECK[Card],IFERROR(MID($L30,1,FIND(" #",SUG_Helper[[#This Row],[Card]])-1),SUG_Helper[[#This Row],[Card]]))&gt;=IFERROR(VALUE(RIGHT(SUG_Helper[[#This Row],[Card]])),1)</f>
        <v>1</v>
      </c>
    </row>
    <row r="31" spans="1:200" x14ac:dyDescent="0.35">
      <c r="A31" t="s">
        <v>61</v>
      </c>
      <c r="B31" s="4">
        <v>5</v>
      </c>
      <c r="C31" s="4" t="s">
        <v>74</v>
      </c>
      <c r="D31" s="4">
        <v>3</v>
      </c>
      <c r="E31" t="str">
        <f>IF(INDEX(LIB[Card],ROW(A20))="","",INDEX(LIB[Card],ROW(A20))&amp;" ("&amp;INDEX(LIB[Level],ROW(A20))&amp;")"&amp;IF(INDEX(LIB[Fused],ROW(A20))="Yes","ƒ",""))</f>
        <v>Sun (5)</v>
      </c>
      <c r="F31">
        <v>20</v>
      </c>
      <c r="G31" t="s">
        <v>1781</v>
      </c>
      <c r="H31" t="str">
        <f>IF(DECK[[#This Row],[Card]]="","",MID(DECK[[#This Row],[Card]],1,FIND(" (",DECK[[#This Row],[Card]])-1))</f>
        <v>Hammer</v>
      </c>
      <c r="I31" t="str">
        <f>IF(DECK[[#This Row],[Card]]="","",MID(DECK[[#This Row],[Card]],FIND("(",DECK[[#This Row],[Card]])+1,1))</f>
        <v>5</v>
      </c>
      <c r="J31" t="str">
        <f>IF(DECK[[#This Row],[Card]]="","",IF(RIGHT(DECK[[#This Row],[Card]])="ƒ","Yes","No"))</f>
        <v>No</v>
      </c>
      <c r="L31" t="str">
        <f t="shared" si="11"/>
        <v>Magic (5) #2</v>
      </c>
      <c r="M31">
        <f t="shared" si="12"/>
        <v>457</v>
      </c>
      <c r="O31" s="6">
        <f>IF(S31="","",MATCH(MID(S31,1,MIN(FIND(" (",S31),IFERROR(FIND(":",S31),50))-1),CC[CC_Name],0))</f>
        <v>109</v>
      </c>
      <c r="P31" s="5" t="str">
        <f t="shared" si="13"/>
        <v>5</v>
      </c>
      <c r="Q31" s="5" t="str">
        <f t="shared" si="18"/>
        <v>No</v>
      </c>
      <c r="R31" s="5" t="b">
        <f t="shared" si="14"/>
        <v>0</v>
      </c>
      <c r="S31" t="str">
        <f>(INDEX(LIB[ID],ROW(A20)))</f>
        <v>Sun (5)</v>
      </c>
      <c r="T31">
        <f>IF(OR(T$5="",$S31=""),"",IFERROR(SUM(PRODUCT(INDEX(CMB[[BA_0O]:[BA_2O]],MATCH(ROUND(MIN(SUM(T$4,$O31/1000),SUM($O31,T$4/1000)),3),CMB[[Cmb_ID]:[Cmb_ID]],0),SUM(N(T$1),N($R31),1)),CHOOSE(AC[[M]:[M]],1,1,0,AC[[AB]:[AB]])),PRODUCT(INDEX(CMB[[BD_0O]:[BD_2O]],MATCH(ROUND(MIN(SUM(T$4,$O31/1000),SUM($O31,T$4/1000)),3),CMB[[Cmb_ID]:[Cmb_ID]],0),SUM(N(T$1),N($R31),1)),CHOOSE(AC[[M]:[M]],1,0,1,AC[[DB]:[DB]])),PRODUCT(SUM(ROUND(AVERAGE(VALUE(T$3),VALUE($P31)),0),CHOOSE(IF(OR(T$1,$R31),4,INDEX(CMB[[Res_Rare]:[Res_Rare]],MATCH(ROUND(MIN(SUM(T$4,$O31/1000),SUM($O31,T$4/1000)),3),CMB[[Cmb_ID]:[Cmb_ID]],0))),-1,-1,0,0)),IF(OR(T$1,$R31),4,INDEX(CMB[[Cmb_Rare]:[Cmb_Rare]],MATCH(ROUND(MIN(SUM(T$4,$O31/1000),SUM($O31,T$4/1000)),3),CMB[[Cmb_ID]:[Cmb_ID]],0))),CHOOSE(AC[[M]:[M]],2,1,1,SUM(AC[[AB]:[DB]])))),""))</f>
        <v>28</v>
      </c>
      <c r="U31" t="str">
        <f>IF(OR(U$5="",$S31=""),"",IFERROR(SUM(PRODUCT(INDEX(CMB[[BA_0O]:[BA_2O]],MATCH(ROUND(MIN(SUM(U$4,$O31/1000),SUM($O31,U$4/1000)),3),CMB[[Cmb_ID]:[Cmb_ID]],0),SUM(N(U$1),N($R31),1)),CHOOSE(AC[[M]:[M]],1,1,0,AC[[AB]:[AB]])),PRODUCT(INDEX(CMB[[BD_0O]:[BD_2O]],MATCH(ROUND(MIN(SUM(U$4,$O31/1000),SUM($O31,U$4/1000)),3),CMB[[Cmb_ID]:[Cmb_ID]],0),SUM(N(U$1),N($R31),1)),CHOOSE(AC[[M]:[M]],1,0,1,AC[[DB]:[DB]])),PRODUCT(SUM(ROUND(AVERAGE(VALUE(U$3),VALUE($P31)),0),CHOOSE(IF(OR(U$1,$R31),4,INDEX(CMB[[Res_Rare]:[Res_Rare]],MATCH(ROUND(MIN(SUM(U$4,$O31/1000),SUM($O31,U$4/1000)),3),CMB[[Cmb_ID]:[Cmb_ID]],0))),-1,-1,0,0)),IF(OR(U$1,$R31),4,INDEX(CMB[[Cmb_Rare]:[Cmb_Rare]],MATCH(ROUND(MIN(SUM(U$4,$O31/1000),SUM($O31,U$4/1000)),3),CMB[[Cmb_ID]:[Cmb_ID]],0))),CHOOSE(AC[[M]:[M]],2,1,1,SUM(AC[[AB]:[DB]])))),""))</f>
        <v/>
      </c>
      <c r="V31">
        <f>IF(OR(V$5="",$S31=""),"",IFERROR(SUM(PRODUCT(INDEX(CMB[[BA_0O]:[BA_2O]],MATCH(ROUND(MIN(SUM(V$4,$O31/1000),SUM($O31,V$4/1000)),3),CMB[[Cmb_ID]:[Cmb_ID]],0),SUM(N(V$1),N($R31),1)),CHOOSE(AC[[M]:[M]],1,1,0,AC[[AB]:[AB]])),PRODUCT(INDEX(CMB[[BD_0O]:[BD_2O]],MATCH(ROUND(MIN(SUM(V$4,$O31/1000),SUM($O31,V$4/1000)),3),CMB[[Cmb_ID]:[Cmb_ID]],0),SUM(N(V$1),N($R31),1)),CHOOSE(AC[[M]:[M]],1,0,1,AC[[DB]:[DB]])),PRODUCT(SUM(ROUND(AVERAGE(VALUE(V$3),VALUE($P31)),0),CHOOSE(IF(OR(V$1,$R31),4,INDEX(CMB[[Res_Rare]:[Res_Rare]],MATCH(ROUND(MIN(SUM(V$4,$O31/1000),SUM($O31,V$4/1000)),3),CMB[[Cmb_ID]:[Cmb_ID]],0))),-1,-1,0,0)),IF(OR(V$1,$R31),4,INDEX(CMB[[Cmb_Rare]:[Cmb_Rare]],MATCH(ROUND(MIN(SUM(V$4,$O31/1000),SUM($O31,V$4/1000)),3),CMB[[Cmb_ID]:[Cmb_ID]],0))),CHOOSE(AC[[M]:[M]],2,1,1,SUM(AC[[AB]:[DB]])))),""))</f>
        <v>13</v>
      </c>
      <c r="W31">
        <f>IF(OR(W$5="",$S31=""),"",IFERROR(SUM(PRODUCT(INDEX(CMB[[BA_0O]:[BA_2O]],MATCH(ROUND(MIN(SUM(W$4,$O31/1000),SUM($O31,W$4/1000)),3),CMB[[Cmb_ID]:[Cmb_ID]],0),SUM(N(W$1),N($R31),1)),CHOOSE(AC[[M]:[M]],1,1,0,AC[[AB]:[AB]])),PRODUCT(INDEX(CMB[[BD_0O]:[BD_2O]],MATCH(ROUND(MIN(SUM(W$4,$O31/1000),SUM($O31,W$4/1000)),3),CMB[[Cmb_ID]:[Cmb_ID]],0),SUM(N(W$1),N($R31),1)),CHOOSE(AC[[M]:[M]],1,0,1,AC[[DB]:[DB]])),PRODUCT(SUM(ROUND(AVERAGE(VALUE(W$3),VALUE($P31)),0),CHOOSE(IF(OR(W$1,$R31),4,INDEX(CMB[[Res_Rare]:[Res_Rare]],MATCH(ROUND(MIN(SUM(W$4,$O31/1000),SUM($O31,W$4/1000)),3),CMB[[Cmb_ID]:[Cmb_ID]],0))),-1,-1,0,0)),IF(OR(W$1,$R31),4,INDEX(CMB[[Cmb_Rare]:[Cmb_Rare]],MATCH(ROUND(MIN(SUM(W$4,$O31/1000),SUM($O31,W$4/1000)),3),CMB[[Cmb_ID]:[Cmb_ID]],0))),CHOOSE(AC[[M]:[M]],2,1,1,SUM(AC[[AB]:[DB]])))),""))</f>
        <v>36</v>
      </c>
      <c r="X31">
        <f>IF(OR(X$5="",$S31=""),"",IFERROR(SUM(PRODUCT(INDEX(CMB[[BA_0O]:[BA_2O]],MATCH(ROUND(MIN(SUM(X$4,$O31/1000),SUM($O31,X$4/1000)),3),CMB[[Cmb_ID]:[Cmb_ID]],0),SUM(N(X$1),N($R31),1)),CHOOSE(AC[[M]:[M]],1,1,0,AC[[AB]:[AB]])),PRODUCT(INDEX(CMB[[BD_0O]:[BD_2O]],MATCH(ROUND(MIN(SUM(X$4,$O31/1000),SUM($O31,X$4/1000)),3),CMB[[Cmb_ID]:[Cmb_ID]],0),SUM(N(X$1),N($R31),1)),CHOOSE(AC[[M]:[M]],1,0,1,AC[[DB]:[DB]])),PRODUCT(SUM(ROUND(AVERAGE(VALUE(X$3),VALUE($P31)),0),CHOOSE(IF(OR(X$1,$R31),4,INDEX(CMB[[Res_Rare]:[Res_Rare]],MATCH(ROUND(MIN(SUM(X$4,$O31/1000),SUM($O31,X$4/1000)),3),CMB[[Cmb_ID]:[Cmb_ID]],0))),-1,-1,0,0)),IF(OR(X$1,$R31),4,INDEX(CMB[[Cmb_Rare]:[Cmb_Rare]],MATCH(ROUND(MIN(SUM(X$4,$O31/1000),SUM($O31,X$4/1000)),3),CMB[[Cmb_ID]:[Cmb_ID]],0))),CHOOSE(AC[[M]:[M]],2,1,1,SUM(AC[[AB]:[DB]])))),""))</f>
        <v>38</v>
      </c>
      <c r="Y31">
        <f>IF(OR(Y$5="",$S31=""),"",IFERROR(SUM(PRODUCT(INDEX(CMB[[BA_0O]:[BA_2O]],MATCH(ROUND(MIN(SUM(Y$4,$O31/1000),SUM($O31,Y$4/1000)),3),CMB[[Cmb_ID]:[Cmb_ID]],0),SUM(N(Y$1),N($R31),1)),CHOOSE(AC[[M]:[M]],1,1,0,AC[[AB]:[AB]])),PRODUCT(INDEX(CMB[[BD_0O]:[BD_2O]],MATCH(ROUND(MIN(SUM(Y$4,$O31/1000),SUM($O31,Y$4/1000)),3),CMB[[Cmb_ID]:[Cmb_ID]],0),SUM(N(Y$1),N($R31),1)),CHOOSE(AC[[M]:[M]],1,0,1,AC[[DB]:[DB]])),PRODUCT(SUM(ROUND(AVERAGE(VALUE(Y$3),VALUE($P31)),0),CHOOSE(IF(OR(Y$1,$R31),4,INDEX(CMB[[Res_Rare]:[Res_Rare]],MATCH(ROUND(MIN(SUM(Y$4,$O31/1000),SUM($O31,Y$4/1000)),3),CMB[[Cmb_ID]:[Cmb_ID]],0))),-1,-1,0,0)),IF(OR(Y$1,$R31),4,INDEX(CMB[[Cmb_Rare]:[Cmb_Rare]],MATCH(ROUND(MIN(SUM(Y$4,$O31/1000),SUM($O31,Y$4/1000)),3),CMB[[Cmb_ID]:[Cmb_ID]],0))),CHOOSE(AC[[M]:[M]],2,1,1,SUM(AC[[AB]:[DB]])))),""))</f>
        <v>31</v>
      </c>
      <c r="Z31">
        <f>IF(OR(Z$5="",$S31=""),"",IFERROR(SUM(PRODUCT(INDEX(CMB[[BA_0O]:[BA_2O]],MATCH(ROUND(MIN(SUM(Z$4,$O31/1000),SUM($O31,Z$4/1000)),3),CMB[[Cmb_ID]:[Cmb_ID]],0),SUM(N(Z$1),N($R31),1)),CHOOSE(AC[[M]:[M]],1,1,0,AC[[AB]:[AB]])),PRODUCT(INDEX(CMB[[BD_0O]:[BD_2O]],MATCH(ROUND(MIN(SUM(Z$4,$O31/1000),SUM($O31,Z$4/1000)),3),CMB[[Cmb_ID]:[Cmb_ID]],0),SUM(N(Z$1),N($R31),1)),CHOOSE(AC[[M]:[M]],1,0,1,AC[[DB]:[DB]])),PRODUCT(SUM(ROUND(AVERAGE(VALUE(Z$3),VALUE($P31)),0),CHOOSE(IF(OR(Z$1,$R31),4,INDEX(CMB[[Res_Rare]:[Res_Rare]],MATCH(ROUND(MIN(SUM(Z$4,$O31/1000),SUM($O31,Z$4/1000)),3),CMB[[Cmb_ID]:[Cmb_ID]],0))),-1,-1,0,0)),IF(OR(Z$1,$R31),4,INDEX(CMB[[Cmb_Rare]:[Cmb_Rare]],MATCH(ROUND(MIN(SUM(Z$4,$O31/1000),SUM($O31,Z$4/1000)),3),CMB[[Cmb_ID]:[Cmb_ID]],0))),CHOOSE(AC[[M]:[M]],2,1,1,SUM(AC[[AB]:[DB]])))),""))</f>
        <v>26</v>
      </c>
      <c r="AA31">
        <f>IF(OR(AA$5="",$S31=""),"",IFERROR(SUM(PRODUCT(INDEX(CMB[[BA_0O]:[BA_2O]],MATCH(ROUND(MIN(SUM(AA$4,$O31/1000),SUM($O31,AA$4/1000)),3),CMB[[Cmb_ID]:[Cmb_ID]],0),SUM(N(AA$1),N($R31),1)),CHOOSE(AC[[M]:[M]],1,1,0,AC[[AB]:[AB]])),PRODUCT(INDEX(CMB[[BD_0O]:[BD_2O]],MATCH(ROUND(MIN(SUM(AA$4,$O31/1000),SUM($O31,AA$4/1000)),3),CMB[[Cmb_ID]:[Cmb_ID]],0),SUM(N(AA$1),N($R31),1)),CHOOSE(AC[[M]:[M]],1,0,1,AC[[DB]:[DB]])),PRODUCT(SUM(ROUND(AVERAGE(VALUE(AA$3),VALUE($P31)),0),CHOOSE(IF(OR(AA$1,$R31),4,INDEX(CMB[[Res_Rare]:[Res_Rare]],MATCH(ROUND(MIN(SUM(AA$4,$O31/1000),SUM($O31,AA$4/1000)),3),CMB[[Cmb_ID]:[Cmb_ID]],0))),-1,-1,0,0)),IF(OR(AA$1,$R31),4,INDEX(CMB[[Cmb_Rare]:[Cmb_Rare]],MATCH(ROUND(MIN(SUM(AA$4,$O31/1000),SUM($O31,AA$4/1000)),3),CMB[[Cmb_ID]:[Cmb_ID]],0))),CHOOSE(AC[[M]:[M]],2,1,1,SUM(AC[[AB]:[DB]])))),""))</f>
        <v>28</v>
      </c>
      <c r="AB31" t="str">
        <f>IF(OR(AB$5="",$S31=""),"",IFERROR(SUM(PRODUCT(INDEX(CMB[[BA_0O]:[BA_2O]],MATCH(ROUND(MIN(SUM(AB$4,$O31/1000),SUM($O31,AB$4/1000)),3),CMB[[Cmb_ID]:[Cmb_ID]],0),SUM(N(AB$1),N($R31),1)),CHOOSE(AC[[M]:[M]],1,1,0,AC[[AB]:[AB]])),PRODUCT(INDEX(CMB[[BD_0O]:[BD_2O]],MATCH(ROUND(MIN(SUM(AB$4,$O31/1000),SUM($O31,AB$4/1000)),3),CMB[[Cmb_ID]:[Cmb_ID]],0),SUM(N(AB$1),N($R31),1)),CHOOSE(AC[[M]:[M]],1,0,1,AC[[DB]:[DB]])),PRODUCT(SUM(ROUND(AVERAGE(VALUE(AB$3),VALUE($P31)),0),CHOOSE(IF(OR(AB$1,$R31),4,INDEX(CMB[[Res_Rare]:[Res_Rare]],MATCH(ROUND(MIN(SUM(AB$4,$O31/1000),SUM($O31,AB$4/1000)),3),CMB[[Cmb_ID]:[Cmb_ID]],0))),-1,-1,0,0)),IF(OR(AB$1,$R31),4,INDEX(CMB[[Cmb_Rare]:[Cmb_Rare]],MATCH(ROUND(MIN(SUM(AB$4,$O31/1000),SUM($O31,AB$4/1000)),3),CMB[[Cmb_ID]:[Cmb_ID]],0))),CHOOSE(AC[[M]:[M]],2,1,1,SUM(AC[[AB]:[DB]])))),""))</f>
        <v/>
      </c>
      <c r="AC31">
        <f>IF(OR(AC$5="",$S31=""),"",IFERROR(SUM(PRODUCT(INDEX(CMB[[BA_0O]:[BA_2O]],MATCH(ROUND(MIN(SUM(AC$4,$O31/1000),SUM($O31,AC$4/1000)),3),CMB[[Cmb_ID]:[Cmb_ID]],0),SUM(N(AC$1),N($R31),1)),CHOOSE(AC[[M]:[M]],1,1,0,AC[[AB]:[AB]])),PRODUCT(INDEX(CMB[[BD_0O]:[BD_2O]],MATCH(ROUND(MIN(SUM(AC$4,$O31/1000),SUM($O31,AC$4/1000)),3),CMB[[Cmb_ID]:[Cmb_ID]],0),SUM(N(AC$1),N($R31),1)),CHOOSE(AC[[M]:[M]],1,0,1,AC[[DB]:[DB]])),PRODUCT(SUM(ROUND(AVERAGE(VALUE(AC$3),VALUE($P31)),0),CHOOSE(IF(OR(AC$1,$R31),4,INDEX(CMB[[Res_Rare]:[Res_Rare]],MATCH(ROUND(MIN(SUM(AC$4,$O31/1000),SUM($O31,AC$4/1000)),3),CMB[[Cmb_ID]:[Cmb_ID]],0))),-1,-1,0,0)),IF(OR(AC$1,$R31),4,INDEX(CMB[[Cmb_Rare]:[Cmb_Rare]],MATCH(ROUND(MIN(SUM(AC$4,$O31/1000),SUM($O31,AC$4/1000)),3),CMB[[Cmb_ID]:[Cmb_ID]],0))),CHOOSE(AC[[M]:[M]],2,1,1,SUM(AC[[AB]:[DB]])))),""))</f>
        <v>24</v>
      </c>
      <c r="AD31" t="str">
        <f>IF(OR(AD$5="",$S31=""),"",IFERROR(SUM(PRODUCT(INDEX(CMB[[BA_0O]:[BA_2O]],MATCH(ROUND(MIN(SUM(AD$4,$O31/1000),SUM($O31,AD$4/1000)),3),CMB[[Cmb_ID]:[Cmb_ID]],0),SUM(N(AD$1),N($R31),1)),CHOOSE(AC[[M]:[M]],1,1,0,AC[[AB]:[AB]])),PRODUCT(INDEX(CMB[[BD_0O]:[BD_2O]],MATCH(ROUND(MIN(SUM(AD$4,$O31/1000),SUM($O31,AD$4/1000)),3),CMB[[Cmb_ID]:[Cmb_ID]],0),SUM(N(AD$1),N($R31),1)),CHOOSE(AC[[M]:[M]],1,0,1,AC[[DB]:[DB]])),PRODUCT(SUM(ROUND(AVERAGE(VALUE(AD$3),VALUE($P31)),0),CHOOSE(IF(OR(AD$1,$R31),4,INDEX(CMB[[Res_Rare]:[Res_Rare]],MATCH(ROUND(MIN(SUM(AD$4,$O31/1000),SUM($O31,AD$4/1000)),3),CMB[[Cmb_ID]:[Cmb_ID]],0))),-1,-1,0,0)),IF(OR(AD$1,$R31),4,INDEX(CMB[[Cmb_Rare]:[Cmb_Rare]],MATCH(ROUND(MIN(SUM(AD$4,$O31/1000),SUM($O31,AD$4/1000)),3),CMB[[Cmb_ID]:[Cmb_ID]],0))),CHOOSE(AC[[M]:[M]],2,1,1,SUM(AC[[AB]:[DB]])))),""))</f>
        <v/>
      </c>
      <c r="AE31">
        <f>IF(OR(AE$5="",$S31=""),"",IFERROR(SUM(PRODUCT(INDEX(CMB[[BA_0O]:[BA_2O]],MATCH(ROUND(MIN(SUM(AE$4,$O31/1000),SUM($O31,AE$4/1000)),3),CMB[[Cmb_ID]:[Cmb_ID]],0),SUM(N(AE$1),N($R31),1)),CHOOSE(AC[[M]:[M]],1,1,0,AC[[AB]:[AB]])),PRODUCT(INDEX(CMB[[BD_0O]:[BD_2O]],MATCH(ROUND(MIN(SUM(AE$4,$O31/1000),SUM($O31,AE$4/1000)),3),CMB[[Cmb_ID]:[Cmb_ID]],0),SUM(N(AE$1),N($R31),1)),CHOOSE(AC[[M]:[M]],1,0,1,AC[[DB]:[DB]])),PRODUCT(SUM(ROUND(AVERAGE(VALUE(AE$3),VALUE($P31)),0),CHOOSE(IF(OR(AE$1,$R31),4,INDEX(CMB[[Res_Rare]:[Res_Rare]],MATCH(ROUND(MIN(SUM(AE$4,$O31/1000),SUM($O31,AE$4/1000)),3),CMB[[Cmb_ID]:[Cmb_ID]],0))),-1,-1,0,0)),IF(OR(AE$1,$R31),4,INDEX(CMB[[Cmb_Rare]:[Cmb_Rare]],MATCH(ROUND(MIN(SUM(AE$4,$O31/1000),SUM($O31,AE$4/1000)),3),CMB[[Cmb_ID]:[Cmb_ID]],0))),CHOOSE(AC[[M]:[M]],2,1,1,SUM(AC[[AB]:[DB]])))),""))</f>
        <v>31</v>
      </c>
      <c r="AF31" t="str">
        <f>IF(OR(AF$5="",$S31=""),"",IFERROR(SUM(PRODUCT(INDEX(CMB[[BA_0O]:[BA_2O]],MATCH(ROUND(MIN(SUM(AF$4,$O31/1000),SUM($O31,AF$4/1000)),3),CMB[[Cmb_ID]:[Cmb_ID]],0),SUM(N(AF$1),N($R31),1)),CHOOSE(AC[[M]:[M]],1,1,0,AC[[AB]:[AB]])),PRODUCT(INDEX(CMB[[BD_0O]:[BD_2O]],MATCH(ROUND(MIN(SUM(AF$4,$O31/1000),SUM($O31,AF$4/1000)),3),CMB[[Cmb_ID]:[Cmb_ID]],0),SUM(N(AF$1),N($R31),1)),CHOOSE(AC[[M]:[M]],1,0,1,AC[[DB]:[DB]])),PRODUCT(SUM(ROUND(AVERAGE(VALUE(AF$3),VALUE($P31)),0),CHOOSE(IF(OR(AF$1,$R31),4,INDEX(CMB[[Res_Rare]:[Res_Rare]],MATCH(ROUND(MIN(SUM(AF$4,$O31/1000),SUM($O31,AF$4/1000)),3),CMB[[Cmb_ID]:[Cmb_ID]],0))),-1,-1,0,0)),IF(OR(AF$1,$R31),4,INDEX(CMB[[Cmb_Rare]:[Cmb_Rare]],MATCH(ROUND(MIN(SUM(AF$4,$O31/1000),SUM($O31,AF$4/1000)),3),CMB[[Cmb_ID]:[Cmb_ID]],0))),CHOOSE(AC[[M]:[M]],2,1,1,SUM(AC[[AB]:[DB]])))),""))</f>
        <v/>
      </c>
      <c r="AG31">
        <f>IF(OR(AG$5="",$S31=""),"",IFERROR(SUM(PRODUCT(INDEX(CMB[[BA_0O]:[BA_2O]],MATCH(ROUND(MIN(SUM(AG$4,$O31/1000),SUM($O31,AG$4/1000)),3),CMB[[Cmb_ID]:[Cmb_ID]],0),SUM(N(AG$1),N($R31),1)),CHOOSE(AC[[M]:[M]],1,1,0,AC[[AB]:[AB]])),PRODUCT(INDEX(CMB[[BD_0O]:[BD_2O]],MATCH(ROUND(MIN(SUM(AG$4,$O31/1000),SUM($O31,AG$4/1000)),3),CMB[[Cmb_ID]:[Cmb_ID]],0),SUM(N(AG$1),N($R31),1)),CHOOSE(AC[[M]:[M]],1,0,1,AC[[DB]:[DB]])),PRODUCT(SUM(ROUND(AVERAGE(VALUE(AG$3),VALUE($P31)),0),CHOOSE(IF(OR(AG$1,$R31),4,INDEX(CMB[[Res_Rare]:[Res_Rare]],MATCH(ROUND(MIN(SUM(AG$4,$O31/1000),SUM($O31,AG$4/1000)),3),CMB[[Cmb_ID]:[Cmb_ID]],0))),-1,-1,0,0)),IF(OR(AG$1,$R31),4,INDEX(CMB[[Cmb_Rare]:[Cmb_Rare]],MATCH(ROUND(MIN(SUM(AG$4,$O31/1000),SUM($O31,AG$4/1000)),3),CMB[[Cmb_ID]:[Cmb_ID]],0))),CHOOSE(AC[[M]:[M]],2,1,1,SUM(AC[[AB]:[DB]])))),""))</f>
        <v>34</v>
      </c>
      <c r="AH31">
        <f>IF(OR(AH$5="",$S31=""),"",IFERROR(SUM(PRODUCT(INDEX(CMB[[BA_0O]:[BA_2O]],MATCH(ROUND(MIN(SUM(AH$4,$O31/1000),SUM($O31,AH$4/1000)),3),CMB[[Cmb_ID]:[Cmb_ID]],0),SUM(N(AH$1),N($R31),1)),CHOOSE(AC[[M]:[M]],1,1,0,AC[[AB]:[AB]])),PRODUCT(INDEX(CMB[[BD_0O]:[BD_2O]],MATCH(ROUND(MIN(SUM(AH$4,$O31/1000),SUM($O31,AH$4/1000)),3),CMB[[Cmb_ID]:[Cmb_ID]],0),SUM(N(AH$1),N($R31),1)),CHOOSE(AC[[M]:[M]],1,0,1,AC[[DB]:[DB]])),PRODUCT(SUM(ROUND(AVERAGE(VALUE(AH$3),VALUE($P31)),0),CHOOSE(IF(OR(AH$1,$R31),4,INDEX(CMB[[Res_Rare]:[Res_Rare]],MATCH(ROUND(MIN(SUM(AH$4,$O31/1000),SUM($O31,AH$4/1000)),3),CMB[[Cmb_ID]:[Cmb_ID]],0))),-1,-1,0,0)),IF(OR(AH$1,$R31),4,INDEX(CMB[[Cmb_Rare]:[Cmb_Rare]],MATCH(ROUND(MIN(SUM(AH$4,$O31/1000),SUM($O31,AH$4/1000)),3),CMB[[Cmb_ID]:[Cmb_ID]],0))),CHOOSE(AC[[M]:[M]],2,1,1,SUM(AC[[AB]:[DB]])))),""))</f>
        <v>40</v>
      </c>
      <c r="AI31">
        <f>IF(OR(AI$5="",$S31=""),"",IFERROR(SUM(PRODUCT(INDEX(CMB[[BA_0O]:[BA_2O]],MATCH(ROUND(MIN(SUM(AI$4,$O31/1000),SUM($O31,AI$4/1000)),3),CMB[[Cmb_ID]:[Cmb_ID]],0),SUM(N(AI$1),N($R31),1)),CHOOSE(AC[[M]:[M]],1,1,0,AC[[AB]:[AB]])),PRODUCT(INDEX(CMB[[BD_0O]:[BD_2O]],MATCH(ROUND(MIN(SUM(AI$4,$O31/1000),SUM($O31,AI$4/1000)),3),CMB[[Cmb_ID]:[Cmb_ID]],0),SUM(N(AI$1),N($R31),1)),CHOOSE(AC[[M]:[M]],1,0,1,AC[[DB]:[DB]])),PRODUCT(SUM(ROUND(AVERAGE(VALUE(AI$3),VALUE($P31)),0),CHOOSE(IF(OR(AI$1,$R31),4,INDEX(CMB[[Res_Rare]:[Res_Rare]],MATCH(ROUND(MIN(SUM(AI$4,$O31/1000),SUM($O31,AI$4/1000)),3),CMB[[Cmb_ID]:[Cmb_ID]],0))),-1,-1,0,0)),IF(OR(AI$1,$R31),4,INDEX(CMB[[Cmb_Rare]:[Cmb_Rare]],MATCH(ROUND(MIN(SUM(AI$4,$O31/1000),SUM($O31,AI$4/1000)),3),CMB[[Cmb_ID]:[Cmb_ID]],0))),CHOOSE(AC[[M]:[M]],2,1,1,SUM(AC[[AB]:[DB]])))),""))</f>
        <v>39</v>
      </c>
      <c r="AJ31" t="str">
        <f>IF(OR(AJ$5="",$S31=""),"",IFERROR(SUM(PRODUCT(INDEX(CMB[[BA_0O]:[BA_2O]],MATCH(ROUND(MIN(SUM(AJ$4,$O31/1000),SUM($O31,AJ$4/1000)),3),CMB[[Cmb_ID]:[Cmb_ID]],0),SUM(N(AJ$1),N($R31),1)),CHOOSE(AC[[M]:[M]],1,1,0,AC[[AB]:[AB]])),PRODUCT(INDEX(CMB[[BD_0O]:[BD_2O]],MATCH(ROUND(MIN(SUM(AJ$4,$O31/1000),SUM($O31,AJ$4/1000)),3),CMB[[Cmb_ID]:[Cmb_ID]],0),SUM(N(AJ$1),N($R31),1)),CHOOSE(AC[[M]:[M]],1,0,1,AC[[DB]:[DB]])),PRODUCT(SUM(ROUND(AVERAGE(VALUE(AJ$3),VALUE($P31)),0),CHOOSE(IF(OR(AJ$1,$R31),4,INDEX(CMB[[Res_Rare]:[Res_Rare]],MATCH(ROUND(MIN(SUM(AJ$4,$O31/1000),SUM($O31,AJ$4/1000)),3),CMB[[Cmb_ID]:[Cmb_ID]],0))),-1,-1,0,0)),IF(OR(AJ$1,$R31),4,INDEX(CMB[[Cmb_Rare]:[Cmb_Rare]],MATCH(ROUND(MIN(SUM(AJ$4,$O31/1000),SUM($O31,AJ$4/1000)),3),CMB[[Cmb_ID]:[Cmb_ID]],0))),CHOOSE(AC[[M]:[M]],2,1,1,SUM(AC[[AB]:[DB]])))),""))</f>
        <v/>
      </c>
      <c r="AK31">
        <f>IF(OR(AK$5="",$S31=""),"",IFERROR(SUM(PRODUCT(INDEX(CMB[[BA_0O]:[BA_2O]],MATCH(ROUND(MIN(SUM(AK$4,$O31/1000),SUM($O31,AK$4/1000)),3),CMB[[Cmb_ID]:[Cmb_ID]],0),SUM(N(AK$1),N($R31),1)),CHOOSE(AC[[M]:[M]],1,1,0,AC[[AB]:[AB]])),PRODUCT(INDEX(CMB[[BD_0O]:[BD_2O]],MATCH(ROUND(MIN(SUM(AK$4,$O31/1000),SUM($O31,AK$4/1000)),3),CMB[[Cmb_ID]:[Cmb_ID]],0),SUM(N(AK$1),N($R31),1)),CHOOSE(AC[[M]:[M]],1,0,1,AC[[DB]:[DB]])),PRODUCT(SUM(ROUND(AVERAGE(VALUE(AK$3),VALUE($P31)),0),CHOOSE(IF(OR(AK$1,$R31),4,INDEX(CMB[[Res_Rare]:[Res_Rare]],MATCH(ROUND(MIN(SUM(AK$4,$O31/1000),SUM($O31,AK$4/1000)),3),CMB[[Cmb_ID]:[Cmb_ID]],0))),-1,-1,0,0)),IF(OR(AK$1,$R31),4,INDEX(CMB[[Cmb_Rare]:[Cmb_Rare]],MATCH(ROUND(MIN(SUM(AK$4,$O31/1000),SUM($O31,AK$4/1000)),3),CMB[[Cmb_ID]:[Cmb_ID]],0))),CHOOSE(AC[[M]:[M]],2,1,1,SUM(AC[[AB]:[DB]])))),""))</f>
        <v>31</v>
      </c>
      <c r="AL31">
        <f>IF(OR(AL$5="",$S31=""),"",IFERROR(SUM(PRODUCT(INDEX(CMB[[BA_0O]:[BA_2O]],MATCH(ROUND(MIN(SUM(AL$4,$O31/1000),SUM($O31,AL$4/1000)),3),CMB[[Cmb_ID]:[Cmb_ID]],0),SUM(N(AL$1),N($R31),1)),CHOOSE(AC[[M]:[M]],1,1,0,AC[[AB]:[AB]])),PRODUCT(INDEX(CMB[[BD_0O]:[BD_2O]],MATCH(ROUND(MIN(SUM(AL$4,$O31/1000),SUM($O31,AL$4/1000)),3),CMB[[Cmb_ID]:[Cmb_ID]],0),SUM(N(AL$1),N($R31),1)),CHOOSE(AC[[M]:[M]],1,0,1,AC[[DB]:[DB]])),PRODUCT(SUM(ROUND(AVERAGE(VALUE(AL$3),VALUE($P31)),0),CHOOSE(IF(OR(AL$1,$R31),4,INDEX(CMB[[Res_Rare]:[Res_Rare]],MATCH(ROUND(MIN(SUM(AL$4,$O31/1000),SUM($O31,AL$4/1000)),3),CMB[[Cmb_ID]:[Cmb_ID]],0))),-1,-1,0,0)),IF(OR(AL$1,$R31),4,INDEX(CMB[[Cmb_Rare]:[Cmb_Rare]],MATCH(ROUND(MIN(SUM(AL$4,$O31/1000),SUM($O31,AL$4/1000)),3),CMB[[Cmb_ID]:[Cmb_ID]],0))),CHOOSE(AC[[M]:[M]],2,1,1,SUM(AC[[AB]:[DB]])))),""))</f>
        <v>34</v>
      </c>
      <c r="AM31">
        <f>IF(OR(AM$5="",$S31=""),"",IFERROR(SUM(PRODUCT(INDEX(CMB[[BA_0O]:[BA_2O]],MATCH(ROUND(MIN(SUM(AM$4,$O31/1000),SUM($O31,AM$4/1000)),3),CMB[[Cmb_ID]:[Cmb_ID]],0),SUM(N(AM$1),N($R31),1)),CHOOSE(AC[[M]:[M]],1,1,0,AC[[AB]:[AB]])),PRODUCT(INDEX(CMB[[BD_0O]:[BD_2O]],MATCH(ROUND(MIN(SUM(AM$4,$O31/1000),SUM($O31,AM$4/1000)),3),CMB[[Cmb_ID]:[Cmb_ID]],0),SUM(N(AM$1),N($R31),1)),CHOOSE(AC[[M]:[M]],1,0,1,AC[[DB]:[DB]])),PRODUCT(SUM(ROUND(AVERAGE(VALUE(AM$3),VALUE($P31)),0),CHOOSE(IF(OR(AM$1,$R31),4,INDEX(CMB[[Res_Rare]:[Res_Rare]],MATCH(ROUND(MIN(SUM(AM$4,$O31/1000),SUM($O31,AM$4/1000)),3),CMB[[Cmb_ID]:[Cmb_ID]],0))),-1,-1,0,0)),IF(OR(AM$1,$R31),4,INDEX(CMB[[Cmb_Rare]:[Cmb_Rare]],MATCH(ROUND(MIN(SUM(AM$4,$O31/1000),SUM($O31,AM$4/1000)),3),CMB[[Cmb_ID]:[Cmb_ID]],0))),CHOOSE(AC[[M]:[M]],2,1,1,SUM(AC[[AB]:[DB]])))),""))</f>
        <v>19</v>
      </c>
      <c r="AN31">
        <f>IF(OR(AN$5="",$S31=""),"",IFERROR(SUM(PRODUCT(INDEX(CMB[[BA_0O]:[BA_2O]],MATCH(ROUND(MIN(SUM(AN$4,$O31/1000),SUM($O31,AN$4/1000)),3),CMB[[Cmb_ID]:[Cmb_ID]],0),SUM(N(AN$1),N($R31),1)),CHOOSE(AC[[M]:[M]],1,1,0,AC[[AB]:[AB]])),PRODUCT(INDEX(CMB[[BD_0O]:[BD_2O]],MATCH(ROUND(MIN(SUM(AN$4,$O31/1000),SUM($O31,AN$4/1000)),3),CMB[[Cmb_ID]:[Cmb_ID]],0),SUM(N(AN$1),N($R31),1)),CHOOSE(AC[[M]:[M]],1,0,1,AC[[DB]:[DB]])),PRODUCT(SUM(ROUND(AVERAGE(VALUE(AN$3),VALUE($P31)),0),CHOOSE(IF(OR(AN$1,$R31),4,INDEX(CMB[[Res_Rare]:[Res_Rare]],MATCH(ROUND(MIN(SUM(AN$4,$O31/1000),SUM($O31,AN$4/1000)),3),CMB[[Cmb_ID]:[Cmb_ID]],0))),-1,-1,0,0)),IF(OR(AN$1,$R31),4,INDEX(CMB[[Cmb_Rare]:[Cmb_Rare]],MATCH(ROUND(MIN(SUM(AN$4,$O31/1000),SUM($O31,AN$4/1000)),3),CMB[[Cmb_ID]:[Cmb_ID]],0))),CHOOSE(AC[[M]:[M]],2,1,1,SUM(AC[[AB]:[DB]])))),""))</f>
        <v>38</v>
      </c>
      <c r="AO31">
        <f>IF(OR(AO$5="",$S31=""),"",IFERROR(SUM(PRODUCT(INDEX(CMB[[BA_0O]:[BA_2O]],MATCH(ROUND(MIN(SUM(AO$4,$O31/1000),SUM($O31,AO$4/1000)),3),CMB[[Cmb_ID]:[Cmb_ID]],0),SUM(N(AO$1),N($R31),1)),CHOOSE(AC[[M]:[M]],1,1,0,AC[[AB]:[AB]])),PRODUCT(INDEX(CMB[[BD_0O]:[BD_2O]],MATCH(ROUND(MIN(SUM(AO$4,$O31/1000),SUM($O31,AO$4/1000)),3),CMB[[Cmb_ID]:[Cmb_ID]],0),SUM(N(AO$1),N($R31),1)),CHOOSE(AC[[M]:[M]],1,0,1,AC[[DB]:[DB]])),PRODUCT(SUM(ROUND(AVERAGE(VALUE(AO$3),VALUE($P31)),0),CHOOSE(IF(OR(AO$1,$R31),4,INDEX(CMB[[Res_Rare]:[Res_Rare]],MATCH(ROUND(MIN(SUM(AO$4,$O31/1000),SUM($O31,AO$4/1000)),3),CMB[[Cmb_ID]:[Cmb_ID]],0))),-1,-1,0,0)),IF(OR(AO$1,$R31),4,INDEX(CMB[[Cmb_Rare]:[Cmb_Rare]],MATCH(ROUND(MIN(SUM(AO$4,$O31/1000),SUM($O31,AO$4/1000)),3),CMB[[Cmb_ID]:[Cmb_ID]],0))),CHOOSE(AC[[M]:[M]],2,1,1,SUM(AC[[AB]:[DB]])))),""))</f>
        <v>26</v>
      </c>
      <c r="AP31">
        <f>IF(OR(AP$5="",$S31=""),"",IFERROR(SUM(PRODUCT(INDEX(CMB[[BA_0O]:[BA_2O]],MATCH(ROUND(MIN(SUM(AP$4,$O31/1000),SUM($O31,AP$4/1000)),3),CMB[[Cmb_ID]:[Cmb_ID]],0),SUM(N(AP$1),N($R31),1)),CHOOSE(AC[[M]:[M]],1,1,0,AC[[AB]:[AB]])),PRODUCT(INDEX(CMB[[BD_0O]:[BD_2O]],MATCH(ROUND(MIN(SUM(AP$4,$O31/1000),SUM($O31,AP$4/1000)),3),CMB[[Cmb_ID]:[Cmb_ID]],0),SUM(N(AP$1),N($R31),1)),CHOOSE(AC[[M]:[M]],1,0,1,AC[[DB]:[DB]])),PRODUCT(SUM(ROUND(AVERAGE(VALUE(AP$3),VALUE($P31)),0),CHOOSE(IF(OR(AP$1,$R31),4,INDEX(CMB[[Res_Rare]:[Res_Rare]],MATCH(ROUND(MIN(SUM(AP$4,$O31/1000),SUM($O31,AP$4/1000)),3),CMB[[Cmb_ID]:[Cmb_ID]],0))),-1,-1,0,0)),IF(OR(AP$1,$R31),4,INDEX(CMB[[Cmb_Rare]:[Cmb_Rare]],MATCH(ROUND(MIN(SUM(AP$4,$O31/1000),SUM($O31,AP$4/1000)),3),CMB[[Cmb_ID]:[Cmb_ID]],0))),CHOOSE(AC[[M]:[M]],2,1,1,SUM(AC[[AB]:[DB]])))),""))</f>
        <v>13</v>
      </c>
      <c r="AQ31">
        <f>IF(OR(AQ$5="",$S31=""),"",IFERROR(SUM(PRODUCT(INDEX(CMB[[BA_0O]:[BA_2O]],MATCH(ROUND(MIN(SUM(AQ$4,$O31/1000),SUM($O31,AQ$4/1000)),3),CMB[[Cmb_ID]:[Cmb_ID]],0),SUM(N(AQ$1),N($R31),1)),CHOOSE(AC[[M]:[M]],1,1,0,AC[[AB]:[AB]])),PRODUCT(INDEX(CMB[[BD_0O]:[BD_2O]],MATCH(ROUND(MIN(SUM(AQ$4,$O31/1000),SUM($O31,AQ$4/1000)),3),CMB[[Cmb_ID]:[Cmb_ID]],0),SUM(N(AQ$1),N($R31),1)),CHOOSE(AC[[M]:[M]],1,0,1,AC[[DB]:[DB]])),PRODUCT(SUM(ROUND(AVERAGE(VALUE(AQ$3),VALUE($P31)),0),CHOOSE(IF(OR(AQ$1,$R31),4,INDEX(CMB[[Res_Rare]:[Res_Rare]],MATCH(ROUND(MIN(SUM(AQ$4,$O31/1000),SUM($O31,AQ$4/1000)),3),CMB[[Cmb_ID]:[Cmb_ID]],0))),-1,-1,0,0)),IF(OR(AQ$1,$R31),4,INDEX(CMB[[Cmb_Rare]:[Cmb_Rare]],MATCH(ROUND(MIN(SUM(AQ$4,$O31/1000),SUM($O31,AQ$4/1000)),3),CMB[[Cmb_ID]:[Cmb_ID]],0))),CHOOSE(AC[[M]:[M]],2,1,1,SUM(AC[[AB]:[DB]])))),""))</f>
        <v>39</v>
      </c>
      <c r="AR31">
        <f>IF(OR(AR$5="",$S31=""),"",IFERROR(SUM(PRODUCT(INDEX(CMB[[BA_0O]:[BA_2O]],MATCH(ROUND(MIN(SUM(AR$4,$O31/1000),SUM($O31,AR$4/1000)),3),CMB[[Cmb_ID]:[Cmb_ID]],0),SUM(N(AR$1),N($R31),1)),CHOOSE(AC[[M]:[M]],1,1,0,AC[[AB]:[AB]])),PRODUCT(INDEX(CMB[[BD_0O]:[BD_2O]],MATCH(ROUND(MIN(SUM(AR$4,$O31/1000),SUM($O31,AR$4/1000)),3),CMB[[Cmb_ID]:[Cmb_ID]],0),SUM(N(AR$1),N($R31),1)),CHOOSE(AC[[M]:[M]],1,0,1,AC[[DB]:[DB]])),PRODUCT(SUM(ROUND(AVERAGE(VALUE(AR$3),VALUE($P31)),0),CHOOSE(IF(OR(AR$1,$R31),4,INDEX(CMB[[Res_Rare]:[Res_Rare]],MATCH(ROUND(MIN(SUM(AR$4,$O31/1000),SUM($O31,AR$4/1000)),3),CMB[[Cmb_ID]:[Cmb_ID]],0))),-1,-1,0,0)),IF(OR(AR$1,$R31),4,INDEX(CMB[[Cmb_Rare]:[Cmb_Rare]],MATCH(ROUND(MIN(SUM(AR$4,$O31/1000),SUM($O31,AR$4/1000)),3),CMB[[Cmb_ID]:[Cmb_ID]],0))),CHOOSE(AC[[M]:[M]],2,1,1,SUM(AC[[AB]:[DB]])))),""))</f>
        <v>31</v>
      </c>
      <c r="AS31" t="str">
        <f>IF(OR(AS$5="",$S31=""),"",IFERROR(SUM(PRODUCT(INDEX(CMB[[BA_0O]:[BA_2O]],MATCH(ROUND(MIN(SUM(AS$4,$O31/1000),SUM($O31,AS$4/1000)),3),CMB[[Cmb_ID]:[Cmb_ID]],0),SUM(N(AS$1),N($R31),1)),CHOOSE(AC[[M]:[M]],1,1,0,AC[[AB]:[AB]])),PRODUCT(INDEX(CMB[[BD_0O]:[BD_2O]],MATCH(ROUND(MIN(SUM(AS$4,$O31/1000),SUM($O31,AS$4/1000)),3),CMB[[Cmb_ID]:[Cmb_ID]],0),SUM(N(AS$1),N($R31),1)),CHOOSE(AC[[M]:[M]],1,0,1,AC[[DB]:[DB]])),PRODUCT(SUM(ROUND(AVERAGE(VALUE(AS$3),VALUE($P31)),0),CHOOSE(IF(OR(AS$1,$R31),4,INDEX(CMB[[Res_Rare]:[Res_Rare]],MATCH(ROUND(MIN(SUM(AS$4,$O31/1000),SUM($O31,AS$4/1000)),3),CMB[[Cmb_ID]:[Cmb_ID]],0))),-1,-1,0,0)),IF(OR(AS$1,$R31),4,INDEX(CMB[[Cmb_Rare]:[Cmb_Rare]],MATCH(ROUND(MIN(SUM(AS$4,$O31/1000),SUM($O31,AS$4/1000)),3),CMB[[Cmb_ID]:[Cmb_ID]],0))),CHOOSE(AC[[M]:[M]],2,1,1,SUM(AC[[AB]:[DB]])))),""))</f>
        <v/>
      </c>
      <c r="AT31">
        <f>IF(OR(AT$5="",$S31=""),"",IFERROR(SUM(PRODUCT(INDEX(CMB[[BA_0O]:[BA_2O]],MATCH(ROUND(MIN(SUM(AT$4,$O31/1000),SUM($O31,AT$4/1000)),3),CMB[[Cmb_ID]:[Cmb_ID]],0),SUM(N(AT$1),N($R31),1)),CHOOSE(AC[[M]:[M]],1,1,0,AC[[AB]:[AB]])),PRODUCT(INDEX(CMB[[BD_0O]:[BD_2O]],MATCH(ROUND(MIN(SUM(AT$4,$O31/1000),SUM($O31,AT$4/1000)),3),CMB[[Cmb_ID]:[Cmb_ID]],0),SUM(N(AT$1),N($R31),1)),CHOOSE(AC[[M]:[M]],1,0,1,AC[[DB]:[DB]])),PRODUCT(SUM(ROUND(AVERAGE(VALUE(AT$3),VALUE($P31)),0),CHOOSE(IF(OR(AT$1,$R31),4,INDEX(CMB[[Res_Rare]:[Res_Rare]],MATCH(ROUND(MIN(SUM(AT$4,$O31/1000),SUM($O31,AT$4/1000)),3),CMB[[Cmb_ID]:[Cmb_ID]],0))),-1,-1,0,0)),IF(OR(AT$1,$R31),4,INDEX(CMB[[Cmb_Rare]:[Cmb_Rare]],MATCH(ROUND(MIN(SUM(AT$4,$O31/1000),SUM($O31,AT$4/1000)),3),CMB[[Cmb_ID]:[Cmb_ID]],0))),CHOOSE(AC[[M]:[M]],2,1,1,SUM(AC[[AB]:[DB]])))),""))</f>
        <v>39</v>
      </c>
      <c r="AU31">
        <f>IF(OR(AU$5="",$S31=""),"",IFERROR(SUM(PRODUCT(INDEX(CMB[[BA_0O]:[BA_2O]],MATCH(ROUND(MIN(SUM(AU$4,$O31/1000),SUM($O31,AU$4/1000)),3),CMB[[Cmb_ID]:[Cmb_ID]],0),SUM(N(AU$1),N($R31),1)),CHOOSE(AC[[M]:[M]],1,1,0,AC[[AB]:[AB]])),PRODUCT(INDEX(CMB[[BD_0O]:[BD_2O]],MATCH(ROUND(MIN(SUM(AU$4,$O31/1000),SUM($O31,AU$4/1000)),3),CMB[[Cmb_ID]:[Cmb_ID]],0),SUM(N(AU$1),N($R31),1)),CHOOSE(AC[[M]:[M]],1,0,1,AC[[DB]:[DB]])),PRODUCT(SUM(ROUND(AVERAGE(VALUE(AU$3),VALUE($P31)),0),CHOOSE(IF(OR(AU$1,$R31),4,INDEX(CMB[[Res_Rare]:[Res_Rare]],MATCH(ROUND(MIN(SUM(AU$4,$O31/1000),SUM($O31,AU$4/1000)),3),CMB[[Cmb_ID]:[Cmb_ID]],0))),-1,-1,0,0)),IF(OR(AU$1,$R31),4,INDEX(CMB[[Cmb_Rare]:[Cmb_Rare]],MATCH(ROUND(MIN(SUM(AU$4,$O31/1000),SUM($O31,AU$4/1000)),3),CMB[[Cmb_ID]:[Cmb_ID]],0))),CHOOSE(AC[[M]:[M]],2,1,1,SUM(AC[[AB]:[DB]])))),""))</f>
        <v>54</v>
      </c>
      <c r="AV31">
        <f>IF(OR(AV$5="",$S31=""),"",IFERROR(SUM(PRODUCT(INDEX(CMB[[BA_0O]:[BA_2O]],MATCH(ROUND(MIN(SUM(AV$4,$O31/1000),SUM($O31,AV$4/1000)),3),CMB[[Cmb_ID]:[Cmb_ID]],0),SUM(N(AV$1),N($R31),1)),CHOOSE(AC[[M]:[M]],1,1,0,AC[[AB]:[AB]])),PRODUCT(INDEX(CMB[[BD_0O]:[BD_2O]],MATCH(ROUND(MIN(SUM(AV$4,$O31/1000),SUM($O31,AV$4/1000)),3),CMB[[Cmb_ID]:[Cmb_ID]],0),SUM(N(AV$1),N($R31),1)),CHOOSE(AC[[M]:[M]],1,0,1,AC[[DB]:[DB]])),PRODUCT(SUM(ROUND(AVERAGE(VALUE(AV$3),VALUE($P31)),0),CHOOSE(IF(OR(AV$1,$R31),4,INDEX(CMB[[Res_Rare]:[Res_Rare]],MATCH(ROUND(MIN(SUM(AV$4,$O31/1000),SUM($O31,AV$4/1000)),3),CMB[[Cmb_ID]:[Cmb_ID]],0))),-1,-1,0,0)),IF(OR(AV$1,$R31),4,INDEX(CMB[[Cmb_Rare]:[Cmb_Rare]],MATCH(ROUND(MIN(SUM(AV$4,$O31/1000),SUM($O31,AV$4/1000)),3),CMB[[Cmb_ID]:[Cmb_ID]],0))),CHOOSE(AC[[M]:[M]],2,1,1,SUM(AC[[AB]:[DB]])))),""))</f>
        <v>51</v>
      </c>
      <c r="AW31">
        <f>IF(OR(AW$5="",$S31=""),"",IFERROR(SUM(PRODUCT(INDEX(CMB[[BA_0O]:[BA_2O]],MATCH(ROUND(MIN(SUM(AW$4,$O31/1000),SUM($O31,AW$4/1000)),3),CMB[[Cmb_ID]:[Cmb_ID]],0),SUM(N(AW$1),N($R31),1)),CHOOSE(AC[[M]:[M]],1,1,0,AC[[AB]:[AB]])),PRODUCT(INDEX(CMB[[BD_0O]:[BD_2O]],MATCH(ROUND(MIN(SUM(AW$4,$O31/1000),SUM($O31,AW$4/1000)),3),CMB[[Cmb_ID]:[Cmb_ID]],0),SUM(N(AW$1),N($R31),1)),CHOOSE(AC[[M]:[M]],1,0,1,AC[[DB]:[DB]])),PRODUCT(SUM(ROUND(AVERAGE(VALUE(AW$3),VALUE($P31)),0),CHOOSE(IF(OR(AW$1,$R31),4,INDEX(CMB[[Res_Rare]:[Res_Rare]],MATCH(ROUND(MIN(SUM(AW$4,$O31/1000),SUM($O31,AW$4/1000)),3),CMB[[Cmb_ID]:[Cmb_ID]],0))),-1,-1,0,0)),IF(OR(AW$1,$R31),4,INDEX(CMB[[Cmb_Rare]:[Cmb_Rare]],MATCH(ROUND(MIN(SUM(AW$4,$O31/1000),SUM($O31,AW$4/1000)),3),CMB[[Cmb_ID]:[Cmb_ID]],0))),CHOOSE(AC[[M]:[M]],2,1,1,SUM(AC[[AB]:[DB]])))),""))</f>
        <v>19</v>
      </c>
      <c r="AX31">
        <f>IF(OR(AX$5="",$S31=""),"",IFERROR(SUM(PRODUCT(INDEX(CMB[[BA_0O]:[BA_2O]],MATCH(ROUND(MIN(SUM(AX$4,$O31/1000),SUM($O31,AX$4/1000)),3),CMB[[Cmb_ID]:[Cmb_ID]],0),SUM(N(AX$1),N($R31),1)),CHOOSE(AC[[M]:[M]],1,1,0,AC[[AB]:[AB]])),PRODUCT(INDEX(CMB[[BD_0O]:[BD_2O]],MATCH(ROUND(MIN(SUM(AX$4,$O31/1000),SUM($O31,AX$4/1000)),3),CMB[[Cmb_ID]:[Cmb_ID]],0),SUM(N(AX$1),N($R31),1)),CHOOSE(AC[[M]:[M]],1,0,1,AC[[DB]:[DB]])),PRODUCT(SUM(ROUND(AVERAGE(VALUE(AX$3),VALUE($P31)),0),CHOOSE(IF(OR(AX$1,$R31),4,INDEX(CMB[[Res_Rare]:[Res_Rare]],MATCH(ROUND(MIN(SUM(AX$4,$O31/1000),SUM($O31,AX$4/1000)),3),CMB[[Cmb_ID]:[Cmb_ID]],0))),-1,-1,0,0)),IF(OR(AX$1,$R31),4,INDEX(CMB[[Cmb_Rare]:[Cmb_Rare]],MATCH(ROUND(MIN(SUM(AX$4,$O31/1000),SUM($O31,AX$4/1000)),3),CMB[[Cmb_ID]:[Cmb_ID]],0))),CHOOSE(AC[[M]:[M]],2,1,1,SUM(AC[[AB]:[DB]])))),""))</f>
        <v>27</v>
      </c>
      <c r="AY31">
        <f>IF(OR(AY$5="",$S31=""),"",IFERROR(SUM(PRODUCT(INDEX(CMB[[BA_0O]:[BA_2O]],MATCH(ROUND(MIN(SUM(AY$4,$O31/1000),SUM($O31,AY$4/1000)),3),CMB[[Cmb_ID]:[Cmb_ID]],0),SUM(N(AY$1),N($R31),1)),CHOOSE(AC[[M]:[M]],1,1,0,AC[[AB]:[AB]])),PRODUCT(INDEX(CMB[[BD_0O]:[BD_2O]],MATCH(ROUND(MIN(SUM(AY$4,$O31/1000),SUM($O31,AY$4/1000)),3),CMB[[Cmb_ID]:[Cmb_ID]],0),SUM(N(AY$1),N($R31),1)),CHOOSE(AC[[M]:[M]],1,0,1,AC[[DB]:[DB]])),PRODUCT(SUM(ROUND(AVERAGE(VALUE(AY$3),VALUE($P31)),0),CHOOSE(IF(OR(AY$1,$R31),4,INDEX(CMB[[Res_Rare]:[Res_Rare]],MATCH(ROUND(MIN(SUM(AY$4,$O31/1000),SUM($O31,AY$4/1000)),3),CMB[[Cmb_ID]:[Cmb_ID]],0))),-1,-1,0,0)),IF(OR(AY$1,$R31),4,INDEX(CMB[[Cmb_Rare]:[Cmb_Rare]],MATCH(ROUND(MIN(SUM(AY$4,$O31/1000),SUM($O31,AY$4/1000)),3),CMB[[Cmb_ID]:[Cmb_ID]],0))),CHOOSE(AC[[M]:[M]],2,1,1,SUM(AC[[AB]:[DB]])))),""))</f>
        <v>31</v>
      </c>
      <c r="AZ31">
        <f>IF(OR(AZ$5="",$S31=""),"",IFERROR(SUM(PRODUCT(INDEX(CMB[[BA_0O]:[BA_2O]],MATCH(ROUND(MIN(SUM(AZ$4,$O31/1000),SUM($O31,AZ$4/1000)),3),CMB[[Cmb_ID]:[Cmb_ID]],0),SUM(N(AZ$1),N($R31),1)),CHOOSE(AC[[M]:[M]],1,1,0,AC[[AB]:[AB]])),PRODUCT(INDEX(CMB[[BD_0O]:[BD_2O]],MATCH(ROUND(MIN(SUM(AZ$4,$O31/1000),SUM($O31,AZ$4/1000)),3),CMB[[Cmb_ID]:[Cmb_ID]],0),SUM(N(AZ$1),N($R31),1)),CHOOSE(AC[[M]:[M]],1,0,1,AC[[DB]:[DB]])),PRODUCT(SUM(ROUND(AVERAGE(VALUE(AZ$3),VALUE($P31)),0),CHOOSE(IF(OR(AZ$1,$R31),4,INDEX(CMB[[Res_Rare]:[Res_Rare]],MATCH(ROUND(MIN(SUM(AZ$4,$O31/1000),SUM($O31,AZ$4/1000)),3),CMB[[Cmb_ID]:[Cmb_ID]],0))),-1,-1,0,0)),IF(OR(AZ$1,$R31),4,INDEX(CMB[[Cmb_Rare]:[Cmb_Rare]],MATCH(ROUND(MIN(SUM(AZ$4,$O31/1000),SUM($O31,AZ$4/1000)),3),CMB[[Cmb_ID]:[Cmb_ID]],0))),CHOOSE(AC[[M]:[M]],2,1,1,SUM(AC[[AB]:[DB]])))),""))</f>
        <v>40</v>
      </c>
      <c r="BA31">
        <f>IF(OR(BA$5="",$S31=""),"",IFERROR(SUM(PRODUCT(INDEX(CMB[[BA_0O]:[BA_2O]],MATCH(ROUND(MIN(SUM(BA$4,$O31/1000),SUM($O31,BA$4/1000)),3),CMB[[Cmb_ID]:[Cmb_ID]],0),SUM(N(BA$1),N($R31),1)),CHOOSE(AC[[M]:[M]],1,1,0,AC[[AB]:[AB]])),PRODUCT(INDEX(CMB[[BD_0O]:[BD_2O]],MATCH(ROUND(MIN(SUM(BA$4,$O31/1000),SUM($O31,BA$4/1000)),3),CMB[[Cmb_ID]:[Cmb_ID]],0),SUM(N(BA$1),N($R31),1)),CHOOSE(AC[[M]:[M]],1,0,1,AC[[DB]:[DB]])),PRODUCT(SUM(ROUND(AVERAGE(VALUE(BA$3),VALUE($P31)),0),CHOOSE(IF(OR(BA$1,$R31),4,INDEX(CMB[[Res_Rare]:[Res_Rare]],MATCH(ROUND(MIN(SUM(BA$4,$O31/1000),SUM($O31,BA$4/1000)),3),CMB[[Cmb_ID]:[Cmb_ID]],0))),-1,-1,0,0)),IF(OR(BA$1,$R31),4,INDEX(CMB[[Cmb_Rare]:[Cmb_Rare]],MATCH(ROUND(MIN(SUM(BA$4,$O31/1000),SUM($O31,BA$4/1000)),3),CMB[[Cmb_ID]:[Cmb_ID]],0))),CHOOSE(AC[[M]:[M]],2,1,1,SUM(AC[[AB]:[DB]])))),""))</f>
        <v>54</v>
      </c>
      <c r="BB31">
        <f>IF(OR(BB$5="",$S31=""),"",IFERROR(SUM(PRODUCT(INDEX(CMB[[BA_0O]:[BA_2O]],MATCH(ROUND(MIN(SUM(BB$4,$O31/1000),SUM($O31,BB$4/1000)),3),CMB[[Cmb_ID]:[Cmb_ID]],0),SUM(N(BB$1),N($R31),1)),CHOOSE(AC[[M]:[M]],1,1,0,AC[[AB]:[AB]])),PRODUCT(INDEX(CMB[[BD_0O]:[BD_2O]],MATCH(ROUND(MIN(SUM(BB$4,$O31/1000),SUM($O31,BB$4/1000)),3),CMB[[Cmb_ID]:[Cmb_ID]],0),SUM(N(BB$1),N($R31),1)),CHOOSE(AC[[M]:[M]],1,0,1,AC[[DB]:[DB]])),PRODUCT(SUM(ROUND(AVERAGE(VALUE(BB$3),VALUE($P31)),0),CHOOSE(IF(OR(BB$1,$R31),4,INDEX(CMB[[Res_Rare]:[Res_Rare]],MATCH(ROUND(MIN(SUM(BB$4,$O31/1000),SUM($O31,BB$4/1000)),3),CMB[[Cmb_ID]:[Cmb_ID]],0))),-1,-1,0,0)),IF(OR(BB$1,$R31),4,INDEX(CMB[[Cmb_Rare]:[Cmb_Rare]],MATCH(ROUND(MIN(SUM(BB$4,$O31/1000),SUM($O31,BB$4/1000)),3),CMB[[Cmb_ID]:[Cmb_ID]],0))),CHOOSE(AC[[M]:[M]],2,1,1,SUM(AC[[AB]:[DB]])))),""))</f>
        <v>51</v>
      </c>
      <c r="BC31" t="str">
        <f>IF(OR(BC$5="",$S31=""),"",IFERROR(SUM(PRODUCT(INDEX(CMB[[BA_0O]:[BA_2O]],MATCH(ROUND(MIN(SUM(BC$4,$O31/1000),SUM($O31,BC$4/1000)),3),CMB[[Cmb_ID]:[Cmb_ID]],0),SUM(N(BC$1),N($R31),1)),CHOOSE(AC[[M]:[M]],1,1,0,AC[[AB]:[AB]])),PRODUCT(INDEX(CMB[[BD_0O]:[BD_2O]],MATCH(ROUND(MIN(SUM(BC$4,$O31/1000),SUM($O31,BC$4/1000)),3),CMB[[Cmb_ID]:[Cmb_ID]],0),SUM(N(BC$1),N($R31),1)),CHOOSE(AC[[M]:[M]],1,0,1,AC[[DB]:[DB]])),PRODUCT(SUM(ROUND(AVERAGE(VALUE(BC$3),VALUE($P31)),0),CHOOSE(IF(OR(BC$1,$R31),4,INDEX(CMB[[Res_Rare]:[Res_Rare]],MATCH(ROUND(MIN(SUM(BC$4,$O31/1000),SUM($O31,BC$4/1000)),3),CMB[[Cmb_ID]:[Cmb_ID]],0))),-1,-1,0,0)),IF(OR(BC$1,$R31),4,INDEX(CMB[[Cmb_Rare]:[Cmb_Rare]],MATCH(ROUND(MIN(SUM(BC$4,$O31/1000),SUM($O31,BC$4/1000)),3),CMB[[Cmb_ID]:[Cmb_ID]],0))),CHOOSE(AC[[M]:[M]],2,1,1,SUM(AC[[AB]:[DB]])))),""))</f>
        <v/>
      </c>
      <c r="BD31" t="str">
        <f>IF(OR(BD$5="",$S31=""),"",IFERROR(SUM(PRODUCT(INDEX(CMB[[BA_0O]:[BA_2O]],MATCH(ROUND(MIN(SUM(BD$4,$O31/1000),SUM($O31,BD$4/1000)),3),CMB[[Cmb_ID]:[Cmb_ID]],0),SUM(N(BD$1),N($R31),1)),CHOOSE(AC[[M]:[M]],1,1,0,AC[[AB]:[AB]])),PRODUCT(INDEX(CMB[[BD_0O]:[BD_2O]],MATCH(ROUND(MIN(SUM(BD$4,$O31/1000),SUM($O31,BD$4/1000)),3),CMB[[Cmb_ID]:[Cmb_ID]],0),SUM(N(BD$1),N($R31),1)),CHOOSE(AC[[M]:[M]],1,0,1,AC[[DB]:[DB]])),PRODUCT(SUM(ROUND(AVERAGE(VALUE(BD$3),VALUE($P31)),0),CHOOSE(IF(OR(BD$1,$R31),4,INDEX(CMB[[Res_Rare]:[Res_Rare]],MATCH(ROUND(MIN(SUM(BD$4,$O31/1000),SUM($O31,BD$4/1000)),3),CMB[[Cmb_ID]:[Cmb_ID]],0))),-1,-1,0,0)),IF(OR(BD$1,$R31),4,INDEX(CMB[[Cmb_Rare]:[Cmb_Rare]],MATCH(ROUND(MIN(SUM(BD$4,$O31/1000),SUM($O31,BD$4/1000)),3),CMB[[Cmb_ID]:[Cmb_ID]],0))),CHOOSE(AC[[M]:[M]],2,1,1,SUM(AC[[AB]:[DB]])))),""))</f>
        <v/>
      </c>
      <c r="BE31" t="str">
        <f>IF(OR(BE$5="",$S31=""),"",IFERROR(SUM(PRODUCT(INDEX(CMB[[BA_0O]:[BA_2O]],MATCH(ROUND(MIN(SUM(BE$4,$O31/1000),SUM($O31,BE$4/1000)),3),CMB[[Cmb_ID]:[Cmb_ID]],0),SUM(N(BE$1),N($R31),1)),CHOOSE(AC[[M]:[M]],1,1,0,AC[[AB]:[AB]])),PRODUCT(INDEX(CMB[[BD_0O]:[BD_2O]],MATCH(ROUND(MIN(SUM(BE$4,$O31/1000),SUM($O31,BE$4/1000)),3),CMB[[Cmb_ID]:[Cmb_ID]],0),SUM(N(BE$1),N($R31),1)),CHOOSE(AC[[M]:[M]],1,0,1,AC[[DB]:[DB]])),PRODUCT(SUM(ROUND(AVERAGE(VALUE(BE$3),VALUE($P31)),0),CHOOSE(IF(OR(BE$1,$R31),4,INDEX(CMB[[Res_Rare]:[Res_Rare]],MATCH(ROUND(MIN(SUM(BE$4,$O31/1000),SUM($O31,BE$4/1000)),3),CMB[[Cmb_ID]:[Cmb_ID]],0))),-1,-1,0,0)),IF(OR(BE$1,$R31),4,INDEX(CMB[[Cmb_Rare]:[Cmb_Rare]],MATCH(ROUND(MIN(SUM(BE$4,$O31/1000),SUM($O31,BE$4/1000)),3),CMB[[Cmb_ID]:[Cmb_ID]],0))),CHOOSE(AC[[M]:[M]],2,1,1,SUM(AC[[AB]:[DB]])))),""))</f>
        <v/>
      </c>
      <c r="BF31" t="str">
        <f>IF(OR(BF$5="",$S31=""),"",IFERROR(SUM(PRODUCT(INDEX(CMB[[BA_0O]:[BA_2O]],MATCH(ROUND(MIN(SUM(BF$4,$O31/1000),SUM($O31,BF$4/1000)),3),CMB[[Cmb_ID]:[Cmb_ID]],0),SUM(N(BF$1),N($R31),1)),CHOOSE(AC[[M]:[M]],1,1,0,AC[[AB]:[AB]])),PRODUCT(INDEX(CMB[[BD_0O]:[BD_2O]],MATCH(ROUND(MIN(SUM(BF$4,$O31/1000),SUM($O31,BF$4/1000)),3),CMB[[Cmb_ID]:[Cmb_ID]],0),SUM(N(BF$1),N($R31),1)),CHOOSE(AC[[M]:[M]],1,0,1,AC[[DB]:[DB]])),PRODUCT(SUM(ROUND(AVERAGE(VALUE(BF$3),VALUE($P31)),0),CHOOSE(IF(OR(BF$1,$R31),4,INDEX(CMB[[Res_Rare]:[Res_Rare]],MATCH(ROUND(MIN(SUM(BF$4,$O31/1000),SUM($O31,BF$4/1000)),3),CMB[[Cmb_ID]:[Cmb_ID]],0))),-1,-1,0,0)),IF(OR(BF$1,$R31),4,INDEX(CMB[[Cmb_Rare]:[Cmb_Rare]],MATCH(ROUND(MIN(SUM(BF$4,$O31/1000),SUM($O31,BF$4/1000)),3),CMB[[Cmb_ID]:[Cmb_ID]],0))),CHOOSE(AC[[M]:[M]],2,1,1,SUM(AC[[AB]:[DB]])))),""))</f>
        <v/>
      </c>
      <c r="BG31" t="str">
        <f>IF(OR(BG$5="",$S31=""),"",IFERROR(SUM(PRODUCT(INDEX(CMB[[BA_0O]:[BA_2O]],MATCH(ROUND(MIN(SUM(BG$4,$O31/1000),SUM($O31,BG$4/1000)),3),CMB[[Cmb_ID]:[Cmb_ID]],0),SUM(N(BG$1),N($R31),1)),CHOOSE(AC[[M]:[M]],1,1,0,AC[[AB]:[AB]])),PRODUCT(INDEX(CMB[[BD_0O]:[BD_2O]],MATCH(ROUND(MIN(SUM(BG$4,$O31/1000),SUM($O31,BG$4/1000)),3),CMB[[Cmb_ID]:[Cmb_ID]],0),SUM(N(BG$1),N($R31),1)),CHOOSE(AC[[M]:[M]],1,0,1,AC[[DB]:[DB]])),PRODUCT(SUM(ROUND(AVERAGE(VALUE(BG$3),VALUE($P31)),0),CHOOSE(IF(OR(BG$1,$R31),4,INDEX(CMB[[Res_Rare]:[Res_Rare]],MATCH(ROUND(MIN(SUM(BG$4,$O31/1000),SUM($O31,BG$4/1000)),3),CMB[[Cmb_ID]:[Cmb_ID]],0))),-1,-1,0,0)),IF(OR(BG$1,$R31),4,INDEX(CMB[[Cmb_Rare]:[Cmb_Rare]],MATCH(ROUND(MIN(SUM(BG$4,$O31/1000),SUM($O31,BG$4/1000)),3),CMB[[Cmb_ID]:[Cmb_ID]],0))),CHOOSE(AC[[M]:[M]],2,1,1,SUM(AC[[AB]:[DB]])))),""))</f>
        <v/>
      </c>
      <c r="BH31" t="str">
        <f>IF(OR(BH$5="",$S31=""),"",IFERROR(SUM(PRODUCT(INDEX(CMB[[BA_0O]:[BA_2O]],MATCH(ROUND(MIN(SUM(BH$4,$O31/1000),SUM($O31,BH$4/1000)),3),CMB[[Cmb_ID]:[Cmb_ID]],0),SUM(N(BH$1),N($R31),1)),CHOOSE(AC[[M]:[M]],1,1,0,AC[[AB]:[AB]])),PRODUCT(INDEX(CMB[[BD_0O]:[BD_2O]],MATCH(ROUND(MIN(SUM(BH$4,$O31/1000),SUM($O31,BH$4/1000)),3),CMB[[Cmb_ID]:[Cmb_ID]],0),SUM(N(BH$1),N($R31),1)),CHOOSE(AC[[M]:[M]],1,0,1,AC[[DB]:[DB]])),PRODUCT(SUM(ROUND(AVERAGE(VALUE(BH$3),VALUE($P31)),0),CHOOSE(IF(OR(BH$1,$R31),4,INDEX(CMB[[Res_Rare]:[Res_Rare]],MATCH(ROUND(MIN(SUM(BH$4,$O31/1000),SUM($O31,BH$4/1000)),3),CMB[[Cmb_ID]:[Cmb_ID]],0))),-1,-1,0,0)),IF(OR(BH$1,$R31),4,INDEX(CMB[[Cmb_Rare]:[Cmb_Rare]],MATCH(ROUND(MIN(SUM(BH$4,$O31/1000),SUM($O31,BH$4/1000)),3),CMB[[Cmb_ID]:[Cmb_ID]],0))),CHOOSE(AC[[M]:[M]],2,1,1,SUM(AC[[AB]:[DB]])))),""))</f>
        <v/>
      </c>
      <c r="BI31" t="str">
        <f>IF(OR(BI$5="",$S31=""),"",IFERROR(SUM(PRODUCT(INDEX(CMB[[BA_0O]:[BA_2O]],MATCH(ROUND(MIN(SUM(BI$4,$O31/1000),SUM($O31,BI$4/1000)),3),CMB[[Cmb_ID]:[Cmb_ID]],0),SUM(N(BI$1),N($R31),1)),CHOOSE(AC[[M]:[M]],1,1,0,AC[[AB]:[AB]])),PRODUCT(INDEX(CMB[[BD_0O]:[BD_2O]],MATCH(ROUND(MIN(SUM(BI$4,$O31/1000),SUM($O31,BI$4/1000)),3),CMB[[Cmb_ID]:[Cmb_ID]],0),SUM(N(BI$1),N($R31),1)),CHOOSE(AC[[M]:[M]],1,0,1,AC[[DB]:[DB]])),PRODUCT(SUM(ROUND(AVERAGE(VALUE(BI$3),VALUE($P31)),0),CHOOSE(IF(OR(BI$1,$R31),4,INDEX(CMB[[Res_Rare]:[Res_Rare]],MATCH(ROUND(MIN(SUM(BI$4,$O31/1000),SUM($O31,BI$4/1000)),3),CMB[[Cmb_ID]:[Cmb_ID]],0))),-1,-1,0,0)),IF(OR(BI$1,$R31),4,INDEX(CMB[[Cmb_Rare]:[Cmb_Rare]],MATCH(ROUND(MIN(SUM(BI$4,$O31/1000),SUM($O31,BI$4/1000)),3),CMB[[Cmb_ID]:[Cmb_ID]],0))),CHOOSE(AC[[M]:[M]],2,1,1,SUM(AC[[AB]:[DB]])))),""))</f>
        <v/>
      </c>
      <c r="BJ31" t="str">
        <f>IF(OR(BJ$5="",$S31=""),"",IFERROR(SUM(PRODUCT(INDEX(CMB[[BA_0O]:[BA_2O]],MATCH(ROUND(MIN(SUM(BJ$4,$O31/1000),SUM($O31,BJ$4/1000)),3),CMB[[Cmb_ID]:[Cmb_ID]],0),SUM(N(BJ$1),N($R31),1)),CHOOSE(AC[[M]:[M]],1,1,0,AC[[AB]:[AB]])),PRODUCT(INDEX(CMB[[BD_0O]:[BD_2O]],MATCH(ROUND(MIN(SUM(BJ$4,$O31/1000),SUM($O31,BJ$4/1000)),3),CMB[[Cmb_ID]:[Cmb_ID]],0),SUM(N(BJ$1),N($R31),1)),CHOOSE(AC[[M]:[M]],1,0,1,AC[[DB]:[DB]])),PRODUCT(SUM(ROUND(AVERAGE(VALUE(BJ$3),VALUE($P31)),0),CHOOSE(IF(OR(BJ$1,$R31),4,INDEX(CMB[[Res_Rare]:[Res_Rare]],MATCH(ROUND(MIN(SUM(BJ$4,$O31/1000),SUM($O31,BJ$4/1000)),3),CMB[[Cmb_ID]:[Cmb_ID]],0))),-1,-1,0,0)),IF(OR(BJ$1,$R31),4,INDEX(CMB[[Cmb_Rare]:[Cmb_Rare]],MATCH(ROUND(MIN(SUM(BJ$4,$O31/1000),SUM($O31,BJ$4/1000)),3),CMB[[Cmb_ID]:[Cmb_ID]],0))),CHOOSE(AC[[M]:[M]],2,1,1,SUM(AC[[AB]:[DB]])))),""))</f>
        <v/>
      </c>
      <c r="BK31" t="str">
        <f>IF(OR(BK$5="",$S31=""),"",IFERROR(SUM(PRODUCT(INDEX(CMB[[BA_0O]:[BA_2O]],MATCH(ROUND(MIN(SUM(BK$4,$O31/1000),SUM($O31,BK$4/1000)),3),CMB[[Cmb_ID]:[Cmb_ID]],0),SUM(N(BK$1),N($R31),1)),CHOOSE(AC[[M]:[M]],1,1,0,AC[[AB]:[AB]])),PRODUCT(INDEX(CMB[[BD_0O]:[BD_2O]],MATCH(ROUND(MIN(SUM(BK$4,$O31/1000),SUM($O31,BK$4/1000)),3),CMB[[Cmb_ID]:[Cmb_ID]],0),SUM(N(BK$1),N($R31),1)),CHOOSE(AC[[M]:[M]],1,0,1,AC[[DB]:[DB]])),PRODUCT(SUM(ROUND(AVERAGE(VALUE(BK$3),VALUE($P31)),0),CHOOSE(IF(OR(BK$1,$R31),4,INDEX(CMB[[Res_Rare]:[Res_Rare]],MATCH(ROUND(MIN(SUM(BK$4,$O31/1000),SUM($O31,BK$4/1000)),3),CMB[[Cmb_ID]:[Cmb_ID]],0))),-1,-1,0,0)),IF(OR(BK$1,$R31),4,INDEX(CMB[[Cmb_Rare]:[Cmb_Rare]],MATCH(ROUND(MIN(SUM(BK$4,$O31/1000),SUM($O31,BK$4/1000)),3),CMB[[Cmb_ID]:[Cmb_ID]],0))),CHOOSE(AC[[M]:[M]],2,1,1,SUM(AC[[AB]:[DB]])))),""))</f>
        <v/>
      </c>
      <c r="BL31" t="str">
        <f>IF(OR(BL$5="",$S31=""),"",IFERROR(SUM(PRODUCT(INDEX(CMB[[BA_0O]:[BA_2O]],MATCH(ROUND(MIN(SUM(BL$4,$O31/1000),SUM($O31,BL$4/1000)),3),CMB[[Cmb_ID]:[Cmb_ID]],0),SUM(N(BL$1),N($R31),1)),CHOOSE(AC[[M]:[M]],1,1,0,AC[[AB]:[AB]])),PRODUCT(INDEX(CMB[[BD_0O]:[BD_2O]],MATCH(ROUND(MIN(SUM(BL$4,$O31/1000),SUM($O31,BL$4/1000)),3),CMB[[Cmb_ID]:[Cmb_ID]],0),SUM(N(BL$1),N($R31),1)),CHOOSE(AC[[M]:[M]],1,0,1,AC[[DB]:[DB]])),PRODUCT(SUM(ROUND(AVERAGE(VALUE(BL$3),VALUE($P31)),0),CHOOSE(IF(OR(BL$1,$R31),4,INDEX(CMB[[Res_Rare]:[Res_Rare]],MATCH(ROUND(MIN(SUM(BL$4,$O31/1000),SUM($O31,BL$4/1000)),3),CMB[[Cmb_ID]:[Cmb_ID]],0))),-1,-1,0,0)),IF(OR(BL$1,$R31),4,INDEX(CMB[[Cmb_Rare]:[Cmb_Rare]],MATCH(ROUND(MIN(SUM(BL$4,$O31/1000),SUM($O31,BL$4/1000)),3),CMB[[Cmb_ID]:[Cmb_ID]],0))),CHOOSE(AC[[M]:[M]],2,1,1,SUM(AC[[AB]:[DB]])))),""))</f>
        <v/>
      </c>
      <c r="BM31" t="str">
        <f>IF(OR(BM$5="",$S31=""),"",IFERROR(SUM(PRODUCT(INDEX(CMB[[BA_0O]:[BA_2O]],MATCH(ROUND(MIN(SUM(BM$4,$O31/1000),SUM($O31,BM$4/1000)),3),CMB[[Cmb_ID]:[Cmb_ID]],0),SUM(N(BM$1),N($R31),1)),CHOOSE(AC[[M]:[M]],1,1,0,AC[[AB]:[AB]])),PRODUCT(INDEX(CMB[[BD_0O]:[BD_2O]],MATCH(ROUND(MIN(SUM(BM$4,$O31/1000),SUM($O31,BM$4/1000)),3),CMB[[Cmb_ID]:[Cmb_ID]],0),SUM(N(BM$1),N($R31),1)),CHOOSE(AC[[M]:[M]],1,0,1,AC[[DB]:[DB]])),PRODUCT(SUM(ROUND(AVERAGE(VALUE(BM$3),VALUE($P31)),0),CHOOSE(IF(OR(BM$1,$R31),4,INDEX(CMB[[Res_Rare]:[Res_Rare]],MATCH(ROUND(MIN(SUM(BM$4,$O31/1000),SUM($O31,BM$4/1000)),3),CMB[[Cmb_ID]:[Cmb_ID]],0))),-1,-1,0,0)),IF(OR(BM$1,$R31),4,INDEX(CMB[[Cmb_Rare]:[Cmb_Rare]],MATCH(ROUND(MIN(SUM(BM$4,$O31/1000),SUM($O31,BM$4/1000)),3),CMB[[Cmb_ID]:[Cmb_ID]],0))),CHOOSE(AC[[M]:[M]],2,1,1,SUM(AC[[AB]:[DB]])))),""))</f>
        <v/>
      </c>
      <c r="BN31" t="str">
        <f>IF(OR(BN$5="",$S31=""),"",IFERROR(SUM(PRODUCT(INDEX(CMB[[BA_0O]:[BA_2O]],MATCH(ROUND(MIN(SUM(BN$4,$O31/1000),SUM($O31,BN$4/1000)),3),CMB[[Cmb_ID]:[Cmb_ID]],0),SUM(N(BN$1),N($R31),1)),CHOOSE(AC[[M]:[M]],1,1,0,AC[[AB]:[AB]])),PRODUCT(INDEX(CMB[[BD_0O]:[BD_2O]],MATCH(ROUND(MIN(SUM(BN$4,$O31/1000),SUM($O31,BN$4/1000)),3),CMB[[Cmb_ID]:[Cmb_ID]],0),SUM(N(BN$1),N($R31),1)),CHOOSE(AC[[M]:[M]],1,0,1,AC[[DB]:[DB]])),PRODUCT(SUM(ROUND(AVERAGE(VALUE(BN$3),VALUE($P31)),0),CHOOSE(IF(OR(BN$1,$R31),4,INDEX(CMB[[Res_Rare]:[Res_Rare]],MATCH(ROUND(MIN(SUM(BN$4,$O31/1000),SUM($O31,BN$4/1000)),3),CMB[[Cmb_ID]:[Cmb_ID]],0))),-1,-1,0,0)),IF(OR(BN$1,$R31),4,INDEX(CMB[[Cmb_Rare]:[Cmb_Rare]],MATCH(ROUND(MIN(SUM(BN$4,$O31/1000),SUM($O31,BN$4/1000)),3),CMB[[Cmb_ID]:[Cmb_ID]],0))),CHOOSE(AC[[M]:[M]],2,1,1,SUM(AC[[AB]:[DB]])))),""))</f>
        <v/>
      </c>
      <c r="BO31" t="str">
        <f>IF(OR(BO$5="",$S31=""),"",IFERROR(SUM(PRODUCT(INDEX(CMB[[BA_0O]:[BA_2O]],MATCH(ROUND(MIN(SUM(BO$4,$O31/1000),SUM($O31,BO$4/1000)),3),CMB[[Cmb_ID]:[Cmb_ID]],0),SUM(N(BO$1),N($R31),1)),CHOOSE(AC[[M]:[M]],1,1,0,AC[[AB]:[AB]])),PRODUCT(INDEX(CMB[[BD_0O]:[BD_2O]],MATCH(ROUND(MIN(SUM(BO$4,$O31/1000),SUM($O31,BO$4/1000)),3),CMB[[Cmb_ID]:[Cmb_ID]],0),SUM(N(BO$1),N($R31),1)),CHOOSE(AC[[M]:[M]],1,0,1,AC[[DB]:[DB]])),PRODUCT(SUM(ROUND(AVERAGE(VALUE(BO$3),VALUE($P31)),0),CHOOSE(IF(OR(BO$1,$R31),4,INDEX(CMB[[Res_Rare]:[Res_Rare]],MATCH(ROUND(MIN(SUM(BO$4,$O31/1000),SUM($O31,BO$4/1000)),3),CMB[[Cmb_ID]:[Cmb_ID]],0))),-1,-1,0,0)),IF(OR(BO$1,$R31),4,INDEX(CMB[[Cmb_Rare]:[Cmb_Rare]],MATCH(ROUND(MIN(SUM(BO$4,$O31/1000),SUM($O31,BO$4/1000)),3),CMB[[Cmb_ID]:[Cmb_ID]],0))),CHOOSE(AC[[M]:[M]],2,1,1,SUM(AC[[AB]:[DB]])))),""))</f>
        <v/>
      </c>
      <c r="BP31" t="str">
        <f>IF(OR(BP$5="",$S31=""),"",IFERROR(SUM(PRODUCT(INDEX(CMB[[BA_0O]:[BA_2O]],MATCH(ROUND(MIN(SUM(BP$4,$O31/1000),SUM($O31,BP$4/1000)),3),CMB[[Cmb_ID]:[Cmb_ID]],0),SUM(N(BP$1),N($R31),1)),CHOOSE(AC[[M]:[M]],1,1,0,AC[[AB]:[AB]])),PRODUCT(INDEX(CMB[[BD_0O]:[BD_2O]],MATCH(ROUND(MIN(SUM(BP$4,$O31/1000),SUM($O31,BP$4/1000)),3),CMB[[Cmb_ID]:[Cmb_ID]],0),SUM(N(BP$1),N($R31),1)),CHOOSE(AC[[M]:[M]],1,0,1,AC[[DB]:[DB]])),PRODUCT(SUM(ROUND(AVERAGE(VALUE(BP$3),VALUE($P31)),0),CHOOSE(IF(OR(BP$1,$R31),4,INDEX(CMB[[Res_Rare]:[Res_Rare]],MATCH(ROUND(MIN(SUM(BP$4,$O31/1000),SUM($O31,BP$4/1000)),3),CMB[[Cmb_ID]:[Cmb_ID]],0))),-1,-1,0,0)),IF(OR(BP$1,$R31),4,INDEX(CMB[[Cmb_Rare]:[Cmb_Rare]],MATCH(ROUND(MIN(SUM(BP$4,$O31/1000),SUM($O31,BP$4/1000)),3),CMB[[Cmb_ID]:[Cmb_ID]],0))),CHOOSE(AC[[M]:[M]],2,1,1,SUM(AC[[AB]:[DB]])))),""))</f>
        <v/>
      </c>
      <c r="BQ31" t="str">
        <f>IF(OR(BQ$5="",$S31=""),"",IFERROR(SUM(PRODUCT(INDEX(CMB[[BA_0O]:[BA_2O]],MATCH(ROUND(MIN(SUM(BQ$4,$O31/1000),SUM($O31,BQ$4/1000)),3),CMB[[Cmb_ID]:[Cmb_ID]],0),SUM(N(BQ$1),N($R31),1)),CHOOSE(AC[[M]:[M]],1,1,0,AC[[AB]:[AB]])),PRODUCT(INDEX(CMB[[BD_0O]:[BD_2O]],MATCH(ROUND(MIN(SUM(BQ$4,$O31/1000),SUM($O31,BQ$4/1000)),3),CMB[[Cmb_ID]:[Cmb_ID]],0),SUM(N(BQ$1),N($R31),1)),CHOOSE(AC[[M]:[M]],1,0,1,AC[[DB]:[DB]])),PRODUCT(SUM(ROUND(AVERAGE(VALUE(BQ$3),VALUE($P31)),0),CHOOSE(IF(OR(BQ$1,$R31),4,INDEX(CMB[[Res_Rare]:[Res_Rare]],MATCH(ROUND(MIN(SUM(BQ$4,$O31/1000),SUM($O31,BQ$4/1000)),3),CMB[[Cmb_ID]:[Cmb_ID]],0))),-1,-1,0,0)),IF(OR(BQ$1,$R31),4,INDEX(CMB[[Cmb_Rare]:[Cmb_Rare]],MATCH(ROUND(MIN(SUM(BQ$4,$O31/1000),SUM($O31,BQ$4/1000)),3),CMB[[Cmb_ID]:[Cmb_ID]],0))),CHOOSE(AC[[M]:[M]],2,1,1,SUM(AC[[AB]:[DB]])))),""))</f>
        <v/>
      </c>
      <c r="BR31" t="str">
        <f>IF(OR(BR$5="",$S31=""),"",IFERROR(SUM(PRODUCT(INDEX(CMB[[BA_0O]:[BA_2O]],MATCH(ROUND(MIN(SUM(BR$4,$O31/1000),SUM($O31,BR$4/1000)),3),CMB[[Cmb_ID]:[Cmb_ID]],0),SUM(N(BR$1),N($R31),1)),CHOOSE(AC[[M]:[M]],1,1,0,AC[[AB]:[AB]])),PRODUCT(INDEX(CMB[[BD_0O]:[BD_2O]],MATCH(ROUND(MIN(SUM(BR$4,$O31/1000),SUM($O31,BR$4/1000)),3),CMB[[Cmb_ID]:[Cmb_ID]],0),SUM(N(BR$1),N($R31),1)),CHOOSE(AC[[M]:[M]],1,0,1,AC[[DB]:[DB]])),PRODUCT(SUM(ROUND(AVERAGE(VALUE(BR$3),VALUE($P31)),0),CHOOSE(IF(OR(BR$1,$R31),4,INDEX(CMB[[Res_Rare]:[Res_Rare]],MATCH(ROUND(MIN(SUM(BR$4,$O31/1000),SUM($O31,BR$4/1000)),3),CMB[[Cmb_ID]:[Cmb_ID]],0))),-1,-1,0,0)),IF(OR(BR$1,$R31),4,INDEX(CMB[[Cmb_Rare]:[Cmb_Rare]],MATCH(ROUND(MIN(SUM(BR$4,$O31/1000),SUM($O31,BR$4/1000)),3),CMB[[Cmb_ID]:[Cmb_ID]],0))),CHOOSE(AC[[M]:[M]],2,1,1,SUM(AC[[AB]:[DB]])))),""))</f>
        <v/>
      </c>
      <c r="BS31" t="str">
        <f>IF(OR(BS$5="",$S31=""),"",IFERROR(SUM(PRODUCT(INDEX(CMB[[BA_0O]:[BA_2O]],MATCH(ROUND(MIN(SUM(BS$4,$O31/1000),SUM($O31,BS$4/1000)),3),CMB[[Cmb_ID]:[Cmb_ID]],0),SUM(N(BS$1),N($R31),1)),CHOOSE(AC[[M]:[M]],1,1,0,AC[[AB]:[AB]])),PRODUCT(INDEX(CMB[[BD_0O]:[BD_2O]],MATCH(ROUND(MIN(SUM(BS$4,$O31/1000),SUM($O31,BS$4/1000)),3),CMB[[Cmb_ID]:[Cmb_ID]],0),SUM(N(BS$1),N($R31),1)),CHOOSE(AC[[M]:[M]],1,0,1,AC[[DB]:[DB]])),PRODUCT(SUM(ROUND(AVERAGE(VALUE(BS$3),VALUE($P31)),0),CHOOSE(IF(OR(BS$1,$R31),4,INDEX(CMB[[Res_Rare]:[Res_Rare]],MATCH(ROUND(MIN(SUM(BS$4,$O31/1000),SUM($O31,BS$4/1000)),3),CMB[[Cmb_ID]:[Cmb_ID]],0))),-1,-1,0,0)),IF(OR(BS$1,$R31),4,INDEX(CMB[[Cmb_Rare]:[Cmb_Rare]],MATCH(ROUND(MIN(SUM(BS$4,$O31/1000),SUM($O31,BS$4/1000)),3),CMB[[Cmb_ID]:[Cmb_ID]],0))),CHOOSE(AC[[M]:[M]],2,1,1,SUM(AC[[AB]:[DB]])))),""))</f>
        <v/>
      </c>
      <c r="BT31" t="str">
        <f>IF(OR(BT$5="",$S31=""),"",IFERROR(SUM(PRODUCT(INDEX(CMB[[BA_0O]:[BA_2O]],MATCH(ROUND(MIN(SUM(BT$4,$O31/1000),SUM($O31,BT$4/1000)),3),CMB[[Cmb_ID]:[Cmb_ID]],0),SUM(N(BT$1),N($R31),1)),CHOOSE(AC[[M]:[M]],1,1,0,AC[[AB]:[AB]])),PRODUCT(INDEX(CMB[[BD_0O]:[BD_2O]],MATCH(ROUND(MIN(SUM(BT$4,$O31/1000),SUM($O31,BT$4/1000)),3),CMB[[Cmb_ID]:[Cmb_ID]],0),SUM(N(BT$1),N($R31),1)),CHOOSE(AC[[M]:[M]],1,0,1,AC[[DB]:[DB]])),PRODUCT(SUM(ROUND(AVERAGE(VALUE(BT$3),VALUE($P31)),0),CHOOSE(IF(OR(BT$1,$R31),4,INDEX(CMB[[Res_Rare]:[Res_Rare]],MATCH(ROUND(MIN(SUM(BT$4,$O31/1000),SUM($O31,BT$4/1000)),3),CMB[[Cmb_ID]:[Cmb_ID]],0))),-1,-1,0,0)),IF(OR(BT$1,$R31),4,INDEX(CMB[[Cmb_Rare]:[Cmb_Rare]],MATCH(ROUND(MIN(SUM(BT$4,$O31/1000),SUM($O31,BT$4/1000)),3),CMB[[Cmb_ID]:[Cmb_ID]],0))),CHOOSE(AC[[M]:[M]],2,1,1,SUM(AC[[AB]:[DB]])))),""))</f>
        <v/>
      </c>
      <c r="BU31" t="str">
        <f>IF(OR(BU$5="",$S31=""),"",IFERROR(SUM(PRODUCT(INDEX(CMB[[BA_0O]:[BA_2O]],MATCH(ROUND(MIN(SUM(BU$4,$O31/1000),SUM($O31,BU$4/1000)),3),CMB[[Cmb_ID]:[Cmb_ID]],0),SUM(N(BU$1),N($R31),1)),CHOOSE(AC[[M]:[M]],1,1,0,AC[[AB]:[AB]])),PRODUCT(INDEX(CMB[[BD_0O]:[BD_2O]],MATCH(ROUND(MIN(SUM(BU$4,$O31/1000),SUM($O31,BU$4/1000)),3),CMB[[Cmb_ID]:[Cmb_ID]],0),SUM(N(BU$1),N($R31),1)),CHOOSE(AC[[M]:[M]],1,0,1,AC[[DB]:[DB]])),PRODUCT(SUM(ROUND(AVERAGE(VALUE(BU$3),VALUE($P31)),0),CHOOSE(IF(OR(BU$1,$R31),4,INDEX(CMB[[Res_Rare]:[Res_Rare]],MATCH(ROUND(MIN(SUM(BU$4,$O31/1000),SUM($O31,BU$4/1000)),3),CMB[[Cmb_ID]:[Cmb_ID]],0))),-1,-1,0,0)),IF(OR(BU$1,$R31),4,INDEX(CMB[[Cmb_Rare]:[Cmb_Rare]],MATCH(ROUND(MIN(SUM(BU$4,$O31/1000),SUM($O31,BU$4/1000)),3),CMB[[Cmb_ID]:[Cmb_ID]],0))),CHOOSE(AC[[M]:[M]],2,1,1,SUM(AC[[AB]:[DB]])))),""))</f>
        <v/>
      </c>
      <c r="BV31" t="str">
        <f>IF(OR(BV$5="",$S31=""),"",IFERROR(SUM(PRODUCT(INDEX(CMB[[BA_0O]:[BA_2O]],MATCH(ROUND(MIN(SUM(BV$4,$O31/1000),SUM($O31,BV$4/1000)),3),CMB[[Cmb_ID]:[Cmb_ID]],0),SUM(N(BV$1),N($R31),1)),CHOOSE(AC[[M]:[M]],1,1,0,AC[[AB]:[AB]])),PRODUCT(INDEX(CMB[[BD_0O]:[BD_2O]],MATCH(ROUND(MIN(SUM(BV$4,$O31/1000),SUM($O31,BV$4/1000)),3),CMB[[Cmb_ID]:[Cmb_ID]],0),SUM(N(BV$1),N($R31),1)),CHOOSE(AC[[M]:[M]],1,0,1,AC[[DB]:[DB]])),PRODUCT(SUM(ROUND(AVERAGE(VALUE(BV$3),VALUE($P31)),0),CHOOSE(IF(OR(BV$1,$R31),4,INDEX(CMB[[Res_Rare]:[Res_Rare]],MATCH(ROUND(MIN(SUM(BV$4,$O31/1000),SUM($O31,BV$4/1000)),3),CMB[[Cmb_ID]:[Cmb_ID]],0))),-1,-1,0,0)),IF(OR(BV$1,$R31),4,INDEX(CMB[[Cmb_Rare]:[Cmb_Rare]],MATCH(ROUND(MIN(SUM(BV$4,$O31/1000),SUM($O31,BV$4/1000)),3),CMB[[Cmb_ID]:[Cmb_ID]],0))),CHOOSE(AC[[M]:[M]],2,1,1,SUM(AC[[AB]:[DB]])))),""))</f>
        <v/>
      </c>
      <c r="BW31" t="str">
        <f>IF(OR(BW$5="",$S31=""),"",IFERROR(SUM(PRODUCT(INDEX(CMB[[BA_0O]:[BA_2O]],MATCH(ROUND(MIN(SUM(BW$4,$O31/1000),SUM($O31,BW$4/1000)),3),CMB[[Cmb_ID]:[Cmb_ID]],0),SUM(N(BW$1),N($R31),1)),CHOOSE(AC[[M]:[M]],1,1,0,AC[[AB]:[AB]])),PRODUCT(INDEX(CMB[[BD_0O]:[BD_2O]],MATCH(ROUND(MIN(SUM(BW$4,$O31/1000),SUM($O31,BW$4/1000)),3),CMB[[Cmb_ID]:[Cmb_ID]],0),SUM(N(BW$1),N($R31),1)),CHOOSE(AC[[M]:[M]],1,0,1,AC[[DB]:[DB]])),PRODUCT(SUM(ROUND(AVERAGE(VALUE(BW$3),VALUE($P31)),0),CHOOSE(IF(OR(BW$1,$R31),4,INDEX(CMB[[Res_Rare]:[Res_Rare]],MATCH(ROUND(MIN(SUM(BW$4,$O31/1000),SUM($O31,BW$4/1000)),3),CMB[[Cmb_ID]:[Cmb_ID]],0))),-1,-1,0,0)),IF(OR(BW$1,$R31),4,INDEX(CMB[[Cmb_Rare]:[Cmb_Rare]],MATCH(ROUND(MIN(SUM(BW$4,$O31/1000),SUM($O31,BW$4/1000)),3),CMB[[Cmb_ID]:[Cmb_ID]],0))),CHOOSE(AC[[M]:[M]],2,1,1,SUM(AC[[AB]:[DB]])))),""))</f>
        <v/>
      </c>
      <c r="BX31" t="str">
        <f>IF(OR(BX$5="",$S31=""),"",IFERROR(SUM(PRODUCT(INDEX(CMB[[BA_0O]:[BA_2O]],MATCH(ROUND(MIN(SUM(BX$4,$O31/1000),SUM($O31,BX$4/1000)),3),CMB[[Cmb_ID]:[Cmb_ID]],0),SUM(N(BX$1),N($R31),1)),CHOOSE(AC[[M]:[M]],1,1,0,AC[[AB]:[AB]])),PRODUCT(INDEX(CMB[[BD_0O]:[BD_2O]],MATCH(ROUND(MIN(SUM(BX$4,$O31/1000),SUM($O31,BX$4/1000)),3),CMB[[Cmb_ID]:[Cmb_ID]],0),SUM(N(BX$1),N($R31),1)),CHOOSE(AC[[M]:[M]],1,0,1,AC[[DB]:[DB]])),PRODUCT(SUM(ROUND(AVERAGE(VALUE(BX$3),VALUE($P31)),0),CHOOSE(IF(OR(BX$1,$R31),4,INDEX(CMB[[Res_Rare]:[Res_Rare]],MATCH(ROUND(MIN(SUM(BX$4,$O31/1000),SUM($O31,BX$4/1000)),3),CMB[[Cmb_ID]:[Cmb_ID]],0))),-1,-1,0,0)),IF(OR(BX$1,$R31),4,INDEX(CMB[[Cmb_Rare]:[Cmb_Rare]],MATCH(ROUND(MIN(SUM(BX$4,$O31/1000),SUM($O31,BX$4/1000)),3),CMB[[Cmb_ID]:[Cmb_ID]],0))),CHOOSE(AC[[M]:[M]],2,1,1,SUM(AC[[AB]:[DB]])))),""))</f>
        <v/>
      </c>
      <c r="BY31" t="str">
        <f>IF(OR(BY$5="",$S31=""),"",IFERROR(SUM(PRODUCT(INDEX(CMB[[BA_0O]:[BA_2O]],MATCH(ROUND(MIN(SUM(BY$4,$O31/1000),SUM($O31,BY$4/1000)),3),CMB[[Cmb_ID]:[Cmb_ID]],0),SUM(N(BY$1),N($R31),1)),CHOOSE(AC[[M]:[M]],1,1,0,AC[[AB]:[AB]])),PRODUCT(INDEX(CMB[[BD_0O]:[BD_2O]],MATCH(ROUND(MIN(SUM(BY$4,$O31/1000),SUM($O31,BY$4/1000)),3),CMB[[Cmb_ID]:[Cmb_ID]],0),SUM(N(BY$1),N($R31),1)),CHOOSE(AC[[M]:[M]],1,0,1,AC[[DB]:[DB]])),PRODUCT(SUM(ROUND(AVERAGE(VALUE(BY$3),VALUE($P31)),0),CHOOSE(IF(OR(BY$1,$R31),4,INDEX(CMB[[Res_Rare]:[Res_Rare]],MATCH(ROUND(MIN(SUM(BY$4,$O31/1000),SUM($O31,BY$4/1000)),3),CMB[[Cmb_ID]:[Cmb_ID]],0))),-1,-1,0,0)),IF(OR(BY$1,$R31),4,INDEX(CMB[[Cmb_Rare]:[Cmb_Rare]],MATCH(ROUND(MIN(SUM(BY$4,$O31/1000),SUM($O31,BY$4/1000)),3),CMB[[Cmb_ID]:[Cmb_ID]],0))),CHOOSE(AC[[M]:[M]],2,1,1,SUM(AC[[AB]:[DB]])))),""))</f>
        <v/>
      </c>
      <c r="BZ31" t="str">
        <f>IF(OR(BZ$5="",$S31=""),"",IFERROR(SUM(PRODUCT(INDEX(CMB[[BA_0O]:[BA_2O]],MATCH(ROUND(MIN(SUM(BZ$4,$O31/1000),SUM($O31,BZ$4/1000)),3),CMB[[Cmb_ID]:[Cmb_ID]],0),SUM(N(BZ$1),N($R31),1)),CHOOSE(AC[[M]:[M]],1,1,0,AC[[AB]:[AB]])),PRODUCT(INDEX(CMB[[BD_0O]:[BD_2O]],MATCH(ROUND(MIN(SUM(BZ$4,$O31/1000),SUM($O31,BZ$4/1000)),3),CMB[[Cmb_ID]:[Cmb_ID]],0),SUM(N(BZ$1),N($R31),1)),CHOOSE(AC[[M]:[M]],1,0,1,AC[[DB]:[DB]])),PRODUCT(SUM(ROUND(AVERAGE(VALUE(BZ$3),VALUE($P31)),0),CHOOSE(IF(OR(BZ$1,$R31),4,INDEX(CMB[[Res_Rare]:[Res_Rare]],MATCH(ROUND(MIN(SUM(BZ$4,$O31/1000),SUM($O31,BZ$4/1000)),3),CMB[[Cmb_ID]:[Cmb_ID]],0))),-1,-1,0,0)),IF(OR(BZ$1,$R31),4,INDEX(CMB[[Cmb_Rare]:[Cmb_Rare]],MATCH(ROUND(MIN(SUM(BZ$4,$O31/1000),SUM($O31,BZ$4/1000)),3),CMB[[Cmb_ID]:[Cmb_ID]],0))),CHOOSE(AC[[M]:[M]],2,1,1,SUM(AC[[AB]:[DB]])))),""))</f>
        <v/>
      </c>
      <c r="CA31" t="str">
        <f>IF(OR(CA$5="",$S31=""),"",IFERROR(SUM(PRODUCT(INDEX(CMB[[BA_0O]:[BA_2O]],MATCH(ROUND(MIN(SUM(CA$4,$O31/1000),SUM($O31,CA$4/1000)),3),CMB[[Cmb_ID]:[Cmb_ID]],0),SUM(N(CA$1),N($R31),1)),CHOOSE(AC[[M]:[M]],1,1,0,AC[[AB]:[AB]])),PRODUCT(INDEX(CMB[[BD_0O]:[BD_2O]],MATCH(ROUND(MIN(SUM(CA$4,$O31/1000),SUM($O31,CA$4/1000)),3),CMB[[Cmb_ID]:[Cmb_ID]],0),SUM(N(CA$1),N($R31),1)),CHOOSE(AC[[M]:[M]],1,0,1,AC[[DB]:[DB]])),PRODUCT(SUM(ROUND(AVERAGE(VALUE(CA$3),VALUE($P31)),0),CHOOSE(IF(OR(CA$1,$R31),4,INDEX(CMB[[Res_Rare]:[Res_Rare]],MATCH(ROUND(MIN(SUM(CA$4,$O31/1000),SUM($O31,CA$4/1000)),3),CMB[[Cmb_ID]:[Cmb_ID]],0))),-1,-1,0,0)),IF(OR(CA$1,$R31),4,INDEX(CMB[[Cmb_Rare]:[Cmb_Rare]],MATCH(ROUND(MIN(SUM(CA$4,$O31/1000),SUM($O31,CA$4/1000)),3),CMB[[Cmb_ID]:[Cmb_ID]],0))),CHOOSE(AC[[M]:[M]],2,1,1,SUM(AC[[AB]:[DB]])))),""))</f>
        <v/>
      </c>
      <c r="CB31" t="str">
        <f>IF(OR(CB$5="",$S31=""),"",IFERROR(SUM(PRODUCT(INDEX(CMB[[BA_0O]:[BA_2O]],MATCH(ROUND(MIN(SUM(CB$4,$O31/1000),SUM($O31,CB$4/1000)),3),CMB[[Cmb_ID]:[Cmb_ID]],0),SUM(N(CB$1),N($R31),1)),CHOOSE(AC[[M]:[M]],1,1,0,AC[[AB]:[AB]])),PRODUCT(INDEX(CMB[[BD_0O]:[BD_2O]],MATCH(ROUND(MIN(SUM(CB$4,$O31/1000),SUM($O31,CB$4/1000)),3),CMB[[Cmb_ID]:[Cmb_ID]],0),SUM(N(CB$1),N($R31),1)),CHOOSE(AC[[M]:[M]],1,0,1,AC[[DB]:[DB]])),PRODUCT(SUM(ROUND(AVERAGE(VALUE(CB$3),VALUE($P31)),0),CHOOSE(IF(OR(CB$1,$R31),4,INDEX(CMB[[Res_Rare]:[Res_Rare]],MATCH(ROUND(MIN(SUM(CB$4,$O31/1000),SUM($O31,CB$4/1000)),3),CMB[[Cmb_ID]:[Cmb_ID]],0))),-1,-1,0,0)),IF(OR(CB$1,$R31),4,INDEX(CMB[[Cmb_Rare]:[Cmb_Rare]],MATCH(ROUND(MIN(SUM(CB$4,$O31/1000),SUM($O31,CB$4/1000)),3),CMB[[Cmb_ID]:[Cmb_ID]],0))),CHOOSE(AC[[M]:[M]],2,1,1,SUM(AC[[AB]:[DB]])))),""))</f>
        <v/>
      </c>
      <c r="CC31" t="str">
        <f>IF(OR(CC$5="",$S31=""),"",IFERROR(SUM(PRODUCT(INDEX(CMB[[BA_0O]:[BA_2O]],MATCH(ROUND(MIN(SUM(CC$4,$O31/1000),SUM($O31,CC$4/1000)),3),CMB[[Cmb_ID]:[Cmb_ID]],0),SUM(N(CC$1),N($R31),1)),CHOOSE(AC[[M]:[M]],1,1,0,AC[[AB]:[AB]])),PRODUCT(INDEX(CMB[[BD_0O]:[BD_2O]],MATCH(ROUND(MIN(SUM(CC$4,$O31/1000),SUM($O31,CC$4/1000)),3),CMB[[Cmb_ID]:[Cmb_ID]],0),SUM(N(CC$1),N($R31),1)),CHOOSE(AC[[M]:[M]],1,0,1,AC[[DB]:[DB]])),PRODUCT(SUM(ROUND(AVERAGE(VALUE(CC$3),VALUE($P31)),0),CHOOSE(IF(OR(CC$1,$R31),4,INDEX(CMB[[Res_Rare]:[Res_Rare]],MATCH(ROUND(MIN(SUM(CC$4,$O31/1000),SUM($O31,CC$4/1000)),3),CMB[[Cmb_ID]:[Cmb_ID]],0))),-1,-1,0,0)),IF(OR(CC$1,$R31),4,INDEX(CMB[[Cmb_Rare]:[Cmb_Rare]],MATCH(ROUND(MIN(SUM(CC$4,$O31/1000),SUM($O31,CC$4/1000)),3),CMB[[Cmb_ID]:[Cmb_ID]],0))),CHOOSE(AC[[M]:[M]],2,1,1,SUM(AC[[AB]:[DB]])))),""))</f>
        <v/>
      </c>
      <c r="CD31" t="str">
        <f>IF(OR(CD$5="",$S31=""),"",IFERROR(SUM(PRODUCT(INDEX(CMB[[BA_0O]:[BA_2O]],MATCH(ROUND(MIN(SUM(CD$4,$O31/1000),SUM($O31,CD$4/1000)),3),CMB[[Cmb_ID]:[Cmb_ID]],0),SUM(N(CD$1),N($R31),1)),CHOOSE(AC[[M]:[M]],1,1,0,AC[[AB]:[AB]])),PRODUCT(INDEX(CMB[[BD_0O]:[BD_2O]],MATCH(ROUND(MIN(SUM(CD$4,$O31/1000),SUM($O31,CD$4/1000)),3),CMB[[Cmb_ID]:[Cmb_ID]],0),SUM(N(CD$1),N($R31),1)),CHOOSE(AC[[M]:[M]],1,0,1,AC[[DB]:[DB]])),PRODUCT(SUM(ROUND(AVERAGE(VALUE(CD$3),VALUE($P31)),0),CHOOSE(IF(OR(CD$1,$R31),4,INDEX(CMB[[Res_Rare]:[Res_Rare]],MATCH(ROUND(MIN(SUM(CD$4,$O31/1000),SUM($O31,CD$4/1000)),3),CMB[[Cmb_ID]:[Cmb_ID]],0))),-1,-1,0,0)),IF(OR(CD$1,$R31),4,INDEX(CMB[[Cmb_Rare]:[Cmb_Rare]],MATCH(ROUND(MIN(SUM(CD$4,$O31/1000),SUM($O31,CD$4/1000)),3),CMB[[Cmb_ID]:[Cmb_ID]],0))),CHOOSE(AC[[M]:[M]],2,1,1,SUM(AC[[AB]:[DB]])))),""))</f>
        <v/>
      </c>
      <c r="CE31" t="str">
        <f>IF(OR(CE$5="",$S31=""),"",IFERROR(SUM(PRODUCT(INDEX(CMB[[BA_0O]:[BA_2O]],MATCH(ROUND(MIN(SUM(CE$4,$O31/1000),SUM($O31,CE$4/1000)),3),CMB[[Cmb_ID]:[Cmb_ID]],0),SUM(N(CE$1),N($R31),1)),CHOOSE(AC[[M]:[M]],1,1,0,AC[[AB]:[AB]])),PRODUCT(INDEX(CMB[[BD_0O]:[BD_2O]],MATCH(ROUND(MIN(SUM(CE$4,$O31/1000),SUM($O31,CE$4/1000)),3),CMB[[Cmb_ID]:[Cmb_ID]],0),SUM(N(CE$1),N($R31),1)),CHOOSE(AC[[M]:[M]],1,0,1,AC[[DB]:[DB]])),PRODUCT(SUM(ROUND(AVERAGE(VALUE(CE$3),VALUE($P31)),0),CHOOSE(IF(OR(CE$1,$R31),4,INDEX(CMB[[Res_Rare]:[Res_Rare]],MATCH(ROUND(MIN(SUM(CE$4,$O31/1000),SUM($O31,CE$4/1000)),3),CMB[[Cmb_ID]:[Cmb_ID]],0))),-1,-1,0,0)),IF(OR(CE$1,$R31),4,INDEX(CMB[[Cmb_Rare]:[Cmb_Rare]],MATCH(ROUND(MIN(SUM(CE$4,$O31/1000),SUM($O31,CE$4/1000)),3),CMB[[Cmb_ID]:[Cmb_ID]],0))),CHOOSE(AC[[M]:[M]],2,1,1,SUM(AC[[AB]:[DB]])))),""))</f>
        <v/>
      </c>
      <c r="CF31" t="str">
        <f>IF(OR(CF$5="",$S31=""),"",IFERROR(SUM(PRODUCT(INDEX(CMB[[BA_0O]:[BA_2O]],MATCH(ROUND(MIN(SUM(CF$4,$O31/1000),SUM($O31,CF$4/1000)),3),CMB[[Cmb_ID]:[Cmb_ID]],0),SUM(N(CF$1),N($R31),1)),CHOOSE(AC[[M]:[M]],1,1,0,AC[[AB]:[AB]])),PRODUCT(INDEX(CMB[[BD_0O]:[BD_2O]],MATCH(ROUND(MIN(SUM(CF$4,$O31/1000),SUM($O31,CF$4/1000)),3),CMB[[Cmb_ID]:[Cmb_ID]],0),SUM(N(CF$1),N($R31),1)),CHOOSE(AC[[M]:[M]],1,0,1,AC[[DB]:[DB]])),PRODUCT(SUM(ROUND(AVERAGE(VALUE(CF$3),VALUE($P31)),0),CHOOSE(IF(OR(CF$1,$R31),4,INDEX(CMB[[Res_Rare]:[Res_Rare]],MATCH(ROUND(MIN(SUM(CF$4,$O31/1000),SUM($O31,CF$4/1000)),3),CMB[[Cmb_ID]:[Cmb_ID]],0))),-1,-1,0,0)),IF(OR(CF$1,$R31),4,INDEX(CMB[[Cmb_Rare]:[Cmb_Rare]],MATCH(ROUND(MIN(SUM(CF$4,$O31/1000),SUM($O31,CF$4/1000)),3),CMB[[Cmb_ID]:[Cmb_ID]],0))),CHOOSE(AC[[M]:[M]],2,1,1,SUM(AC[[AB]:[DB]])))),""))</f>
        <v/>
      </c>
      <c r="CG31" t="str">
        <f>IF(OR(CG$5="",$S31=""),"",IFERROR(SUM(PRODUCT(INDEX(CMB[[BA_0O]:[BA_2O]],MATCH(ROUND(MIN(SUM(CG$4,$O31/1000),SUM($O31,CG$4/1000)),3),CMB[[Cmb_ID]:[Cmb_ID]],0),SUM(N(CG$1),N($R31),1)),CHOOSE(AC[[M]:[M]],1,1,0,AC[[AB]:[AB]])),PRODUCT(INDEX(CMB[[BD_0O]:[BD_2O]],MATCH(ROUND(MIN(SUM(CG$4,$O31/1000),SUM($O31,CG$4/1000)),3),CMB[[Cmb_ID]:[Cmb_ID]],0),SUM(N(CG$1),N($R31),1)),CHOOSE(AC[[M]:[M]],1,0,1,AC[[DB]:[DB]])),PRODUCT(SUM(ROUND(AVERAGE(VALUE(CG$3),VALUE($P31)),0),CHOOSE(IF(OR(CG$1,$R31),4,INDEX(CMB[[Res_Rare]:[Res_Rare]],MATCH(ROUND(MIN(SUM(CG$4,$O31/1000),SUM($O31,CG$4/1000)),3),CMB[[Cmb_ID]:[Cmb_ID]],0))),-1,-1,0,0)),IF(OR(CG$1,$R31),4,INDEX(CMB[[Cmb_Rare]:[Cmb_Rare]],MATCH(ROUND(MIN(SUM(CG$4,$O31/1000),SUM($O31,CG$4/1000)),3),CMB[[Cmb_ID]:[Cmb_ID]],0))),CHOOSE(AC[[M]:[M]],2,1,1,SUM(AC[[AB]:[DB]])))),""))</f>
        <v/>
      </c>
      <c r="CH31" t="str">
        <f>IF(OR(CH$5="",$S31=""),"",IFERROR(SUM(PRODUCT(INDEX(CMB[[BA_0O]:[BA_2O]],MATCH(ROUND(MIN(SUM(CH$4,$O31/1000),SUM($O31,CH$4/1000)),3),CMB[[Cmb_ID]:[Cmb_ID]],0),SUM(N(CH$1),N($R31),1)),CHOOSE(AC[[M]:[M]],1,1,0,AC[[AB]:[AB]])),PRODUCT(INDEX(CMB[[BD_0O]:[BD_2O]],MATCH(ROUND(MIN(SUM(CH$4,$O31/1000),SUM($O31,CH$4/1000)),3),CMB[[Cmb_ID]:[Cmb_ID]],0),SUM(N(CH$1),N($R31),1)),CHOOSE(AC[[M]:[M]],1,0,1,AC[[DB]:[DB]])),PRODUCT(SUM(ROUND(AVERAGE(VALUE(CH$3),VALUE($P31)),0),CHOOSE(IF(OR(CH$1,$R31),4,INDEX(CMB[[Res_Rare]:[Res_Rare]],MATCH(ROUND(MIN(SUM(CH$4,$O31/1000),SUM($O31,CH$4/1000)),3),CMB[[Cmb_ID]:[Cmb_ID]],0))),-1,-1,0,0)),IF(OR(CH$1,$R31),4,INDEX(CMB[[Cmb_Rare]:[Cmb_Rare]],MATCH(ROUND(MIN(SUM(CH$4,$O31/1000),SUM($O31,CH$4/1000)),3),CMB[[Cmb_ID]:[Cmb_ID]],0))),CHOOSE(AC[[M]:[M]],2,1,1,SUM(AC[[AB]:[DB]])))),""))</f>
        <v/>
      </c>
      <c r="CI31" t="str">
        <f>IF(OR(CI$5="",$S31=""),"",IFERROR(SUM(PRODUCT(INDEX(CMB[[BA_0O]:[BA_2O]],MATCH(ROUND(MIN(SUM(CI$4,$O31/1000),SUM($O31,CI$4/1000)),3),CMB[[Cmb_ID]:[Cmb_ID]],0),SUM(N(CI$1),N($R31),1)),CHOOSE(AC[[M]:[M]],1,1,0,AC[[AB]:[AB]])),PRODUCT(INDEX(CMB[[BD_0O]:[BD_2O]],MATCH(ROUND(MIN(SUM(CI$4,$O31/1000),SUM($O31,CI$4/1000)),3),CMB[[Cmb_ID]:[Cmb_ID]],0),SUM(N(CI$1),N($R31),1)),CHOOSE(AC[[M]:[M]],1,0,1,AC[[DB]:[DB]])),PRODUCT(SUM(ROUND(AVERAGE(VALUE(CI$3),VALUE($P31)),0),CHOOSE(IF(OR(CI$1,$R31),4,INDEX(CMB[[Res_Rare]:[Res_Rare]],MATCH(ROUND(MIN(SUM(CI$4,$O31/1000),SUM($O31,CI$4/1000)),3),CMB[[Cmb_ID]:[Cmb_ID]],0))),-1,-1,0,0)),IF(OR(CI$1,$R31),4,INDEX(CMB[[Cmb_Rare]:[Cmb_Rare]],MATCH(ROUND(MIN(SUM(CI$4,$O31/1000),SUM($O31,CI$4/1000)),3),CMB[[Cmb_ID]:[Cmb_ID]],0))),CHOOSE(AC[[M]:[M]],2,1,1,SUM(AC[[AB]:[DB]])))),""))</f>
        <v/>
      </c>
      <c r="CJ31" t="str">
        <f>IF(OR(CJ$5="",$S31=""),"",IFERROR(SUM(PRODUCT(INDEX(CMB[[BA_0O]:[BA_2O]],MATCH(ROUND(MIN(SUM(CJ$4,$O31/1000),SUM($O31,CJ$4/1000)),3),CMB[[Cmb_ID]:[Cmb_ID]],0),SUM(N(CJ$1),N($R31),1)),CHOOSE(AC[[M]:[M]],1,1,0,AC[[AB]:[AB]])),PRODUCT(INDEX(CMB[[BD_0O]:[BD_2O]],MATCH(ROUND(MIN(SUM(CJ$4,$O31/1000),SUM($O31,CJ$4/1000)),3),CMB[[Cmb_ID]:[Cmb_ID]],0),SUM(N(CJ$1),N($R31),1)),CHOOSE(AC[[M]:[M]],1,0,1,AC[[DB]:[DB]])),PRODUCT(SUM(ROUND(AVERAGE(VALUE(CJ$3),VALUE($P31)),0),CHOOSE(IF(OR(CJ$1,$R31),4,INDEX(CMB[[Res_Rare]:[Res_Rare]],MATCH(ROUND(MIN(SUM(CJ$4,$O31/1000),SUM($O31,CJ$4/1000)),3),CMB[[Cmb_ID]:[Cmb_ID]],0))),-1,-1,0,0)),IF(OR(CJ$1,$R31),4,INDEX(CMB[[Cmb_Rare]:[Cmb_Rare]],MATCH(ROUND(MIN(SUM(CJ$4,$O31/1000),SUM($O31,CJ$4/1000)),3),CMB[[Cmb_ID]:[Cmb_ID]],0))),CHOOSE(AC[[M]:[M]],2,1,1,SUM(AC[[AB]:[DB]])))),""))</f>
        <v/>
      </c>
      <c r="CK31" t="str">
        <f>IF(OR(CK$5="",$S31=""),"",IFERROR(SUM(PRODUCT(INDEX(CMB[[BA_0O]:[BA_2O]],MATCH(ROUND(MIN(SUM(CK$4,$O31/1000),SUM($O31,CK$4/1000)),3),CMB[[Cmb_ID]:[Cmb_ID]],0),SUM(N(CK$1),N($R31),1)),CHOOSE(AC[[M]:[M]],1,1,0,AC[[AB]:[AB]])),PRODUCT(INDEX(CMB[[BD_0O]:[BD_2O]],MATCH(ROUND(MIN(SUM(CK$4,$O31/1000),SUM($O31,CK$4/1000)),3),CMB[[Cmb_ID]:[Cmb_ID]],0),SUM(N(CK$1),N($R31),1)),CHOOSE(AC[[M]:[M]],1,0,1,AC[[DB]:[DB]])),PRODUCT(SUM(ROUND(AVERAGE(VALUE(CK$3),VALUE($P31)),0),CHOOSE(IF(OR(CK$1,$R31),4,INDEX(CMB[[Res_Rare]:[Res_Rare]],MATCH(ROUND(MIN(SUM(CK$4,$O31/1000),SUM($O31,CK$4/1000)),3),CMB[[Cmb_ID]:[Cmb_ID]],0))),-1,-1,0,0)),IF(OR(CK$1,$R31),4,INDEX(CMB[[Cmb_Rare]:[Cmb_Rare]],MATCH(ROUND(MIN(SUM(CK$4,$O31/1000),SUM($O31,CK$4/1000)),3),CMB[[Cmb_ID]:[Cmb_ID]],0))),CHOOSE(AC[[M]:[M]],2,1,1,SUM(AC[[AB]:[DB]])))),""))</f>
        <v/>
      </c>
      <c r="CL31" t="str">
        <f>IF(OR(CL$5="",$S31=""),"",IFERROR(SUM(PRODUCT(INDEX(CMB[[BA_0O]:[BA_2O]],MATCH(ROUND(MIN(SUM(CL$4,$O31/1000),SUM($O31,CL$4/1000)),3),CMB[[Cmb_ID]:[Cmb_ID]],0),SUM(N(CL$1),N($R31),1)),CHOOSE(AC[[M]:[M]],1,1,0,AC[[AB]:[AB]])),PRODUCT(INDEX(CMB[[BD_0O]:[BD_2O]],MATCH(ROUND(MIN(SUM(CL$4,$O31/1000),SUM($O31,CL$4/1000)),3),CMB[[Cmb_ID]:[Cmb_ID]],0),SUM(N(CL$1),N($R31),1)),CHOOSE(AC[[M]:[M]],1,0,1,AC[[DB]:[DB]])),PRODUCT(SUM(ROUND(AVERAGE(VALUE(CL$3),VALUE($P31)),0),CHOOSE(IF(OR(CL$1,$R31),4,INDEX(CMB[[Res_Rare]:[Res_Rare]],MATCH(ROUND(MIN(SUM(CL$4,$O31/1000),SUM($O31,CL$4/1000)),3),CMB[[Cmb_ID]:[Cmb_ID]],0))),-1,-1,0,0)),IF(OR(CL$1,$R31),4,INDEX(CMB[[Cmb_Rare]:[Cmb_Rare]],MATCH(ROUND(MIN(SUM(CL$4,$O31/1000),SUM($O31,CL$4/1000)),3),CMB[[Cmb_ID]:[Cmb_ID]],0))),CHOOSE(AC[[M]:[M]],2,1,1,SUM(AC[[AB]:[DB]])))),""))</f>
        <v/>
      </c>
      <c r="CM31" t="str">
        <f>IF(OR(CM$5="",$S31=""),"",IFERROR(SUM(PRODUCT(INDEX(CMB[[BA_0O]:[BA_2O]],MATCH(ROUND(MIN(SUM(CM$4,$O31/1000),SUM($O31,CM$4/1000)),3),CMB[[Cmb_ID]:[Cmb_ID]],0),SUM(N(CM$1),N($R31),1)),CHOOSE(AC[[M]:[M]],1,1,0,AC[[AB]:[AB]])),PRODUCT(INDEX(CMB[[BD_0O]:[BD_2O]],MATCH(ROUND(MIN(SUM(CM$4,$O31/1000),SUM($O31,CM$4/1000)),3),CMB[[Cmb_ID]:[Cmb_ID]],0),SUM(N(CM$1),N($R31),1)),CHOOSE(AC[[M]:[M]],1,0,1,AC[[DB]:[DB]])),PRODUCT(SUM(ROUND(AVERAGE(VALUE(CM$3),VALUE($P31)),0),CHOOSE(IF(OR(CM$1,$R31),4,INDEX(CMB[[Res_Rare]:[Res_Rare]],MATCH(ROUND(MIN(SUM(CM$4,$O31/1000),SUM($O31,CM$4/1000)),3),CMB[[Cmb_ID]:[Cmb_ID]],0))),-1,-1,0,0)),IF(OR(CM$1,$R31),4,INDEX(CMB[[Cmb_Rare]:[Cmb_Rare]],MATCH(ROUND(MIN(SUM(CM$4,$O31/1000),SUM($O31,CM$4/1000)),3),CMB[[Cmb_ID]:[Cmb_ID]],0))),CHOOSE(AC[[M]:[M]],2,1,1,SUM(AC[[AB]:[DB]])))),""))</f>
        <v/>
      </c>
      <c r="CN31" t="str">
        <f>IF(OR(CN$5="",$S31=""),"",IFERROR(SUM(PRODUCT(INDEX(CMB[[BA_0O]:[BA_2O]],MATCH(ROUND(MIN(SUM(CN$4,$O31/1000),SUM($O31,CN$4/1000)),3),CMB[[Cmb_ID]:[Cmb_ID]],0),SUM(N(CN$1),N($R31),1)),CHOOSE(AC[[M]:[M]],1,1,0,AC[[AB]:[AB]])),PRODUCT(INDEX(CMB[[BD_0O]:[BD_2O]],MATCH(ROUND(MIN(SUM(CN$4,$O31/1000),SUM($O31,CN$4/1000)),3),CMB[[Cmb_ID]:[Cmb_ID]],0),SUM(N(CN$1),N($R31),1)),CHOOSE(AC[[M]:[M]],1,0,1,AC[[DB]:[DB]])),PRODUCT(SUM(ROUND(AVERAGE(VALUE(CN$3),VALUE($P31)),0),CHOOSE(IF(OR(CN$1,$R31),4,INDEX(CMB[[Res_Rare]:[Res_Rare]],MATCH(ROUND(MIN(SUM(CN$4,$O31/1000),SUM($O31,CN$4/1000)),3),CMB[[Cmb_ID]:[Cmb_ID]],0))),-1,-1,0,0)),IF(OR(CN$1,$R31),4,INDEX(CMB[[Cmb_Rare]:[Cmb_Rare]],MATCH(ROUND(MIN(SUM(CN$4,$O31/1000),SUM($O31,CN$4/1000)),3),CMB[[Cmb_ID]:[Cmb_ID]],0))),CHOOSE(AC[[M]:[M]],2,1,1,SUM(AC[[AB]:[DB]])))),""))</f>
        <v/>
      </c>
      <c r="CO31" t="str">
        <f>IF(OR(CO$5="",$S31=""),"",IFERROR(SUM(PRODUCT(INDEX(CMB[[BA_0O]:[BA_2O]],MATCH(ROUND(MIN(SUM(CO$4,$O31/1000),SUM($O31,CO$4/1000)),3),CMB[[Cmb_ID]:[Cmb_ID]],0),SUM(N(CO$1),N($R31),1)),CHOOSE(AC[[M]:[M]],1,1,0,AC[[AB]:[AB]])),PRODUCT(INDEX(CMB[[BD_0O]:[BD_2O]],MATCH(ROUND(MIN(SUM(CO$4,$O31/1000),SUM($O31,CO$4/1000)),3),CMB[[Cmb_ID]:[Cmb_ID]],0),SUM(N(CO$1),N($R31),1)),CHOOSE(AC[[M]:[M]],1,0,1,AC[[DB]:[DB]])),PRODUCT(SUM(ROUND(AVERAGE(VALUE(CO$3),VALUE($P31)),0),CHOOSE(IF(OR(CO$1,$R31),4,INDEX(CMB[[Res_Rare]:[Res_Rare]],MATCH(ROUND(MIN(SUM(CO$4,$O31/1000),SUM($O31,CO$4/1000)),3),CMB[[Cmb_ID]:[Cmb_ID]],0))),-1,-1,0,0)),IF(OR(CO$1,$R31),4,INDEX(CMB[[Cmb_Rare]:[Cmb_Rare]],MATCH(ROUND(MIN(SUM(CO$4,$O31/1000),SUM($O31,CO$4/1000)),3),CMB[[Cmb_ID]:[Cmb_ID]],0))),CHOOSE(AC[[M]:[M]],2,1,1,SUM(AC[[AB]:[DB]])))),""))</f>
        <v/>
      </c>
      <c r="CP31" t="str">
        <f>IF(OR(CP$5="",$S31=""),"",IFERROR(SUM(PRODUCT(INDEX(CMB[[BA_0O]:[BA_2O]],MATCH(ROUND(MIN(SUM(CP$4,$O31/1000),SUM($O31,CP$4/1000)),3),CMB[[Cmb_ID]:[Cmb_ID]],0),SUM(N(CP$1),N($R31),1)),CHOOSE(AC[[M]:[M]],1,1,0,AC[[AB]:[AB]])),PRODUCT(INDEX(CMB[[BD_0O]:[BD_2O]],MATCH(ROUND(MIN(SUM(CP$4,$O31/1000),SUM($O31,CP$4/1000)),3),CMB[[Cmb_ID]:[Cmb_ID]],0),SUM(N(CP$1),N($R31),1)),CHOOSE(AC[[M]:[M]],1,0,1,AC[[DB]:[DB]])),PRODUCT(SUM(ROUND(AVERAGE(VALUE(CP$3),VALUE($P31)),0),CHOOSE(IF(OR(CP$1,$R31),4,INDEX(CMB[[Res_Rare]:[Res_Rare]],MATCH(ROUND(MIN(SUM(CP$4,$O31/1000),SUM($O31,CP$4/1000)),3),CMB[[Cmb_ID]:[Cmb_ID]],0))),-1,-1,0,0)),IF(OR(CP$1,$R31),4,INDEX(CMB[[Cmb_Rare]:[Cmb_Rare]],MATCH(ROUND(MIN(SUM(CP$4,$O31/1000),SUM($O31,CP$4/1000)),3),CMB[[Cmb_ID]:[Cmb_ID]],0))),CHOOSE(AC[[M]:[M]],2,1,1,SUM(AC[[AB]:[DB]])))),""))</f>
        <v/>
      </c>
      <c r="CQ31" t="str">
        <f>IF(OR(CQ$5="",$S31=""),"",IFERROR(SUM(PRODUCT(INDEX(CMB[[BA_0O]:[BA_2O]],MATCH(ROUND(MIN(SUM(CQ$4,$O31/1000),SUM($O31,CQ$4/1000)),3),CMB[[Cmb_ID]:[Cmb_ID]],0),SUM(N(CQ$1),N($R31),1)),CHOOSE(AC[[M]:[M]],1,1,0,AC[[AB]:[AB]])),PRODUCT(INDEX(CMB[[BD_0O]:[BD_2O]],MATCH(ROUND(MIN(SUM(CQ$4,$O31/1000),SUM($O31,CQ$4/1000)),3),CMB[[Cmb_ID]:[Cmb_ID]],0),SUM(N(CQ$1),N($R31),1)),CHOOSE(AC[[M]:[M]],1,0,1,AC[[DB]:[DB]])),PRODUCT(SUM(ROUND(AVERAGE(VALUE(CQ$3),VALUE($P31)),0),CHOOSE(IF(OR(CQ$1,$R31),4,INDEX(CMB[[Res_Rare]:[Res_Rare]],MATCH(ROUND(MIN(SUM(CQ$4,$O31/1000),SUM($O31,CQ$4/1000)),3),CMB[[Cmb_ID]:[Cmb_ID]],0))),-1,-1,0,0)),IF(OR(CQ$1,$R31),4,INDEX(CMB[[Cmb_Rare]:[Cmb_Rare]],MATCH(ROUND(MIN(SUM(CQ$4,$O31/1000),SUM($O31,CQ$4/1000)),3),CMB[[Cmb_ID]:[Cmb_ID]],0))),CHOOSE(AC[[M]:[M]],2,1,1,SUM(AC[[AB]:[DB]])))),""))</f>
        <v/>
      </c>
      <c r="CR31" t="str">
        <f>IF(OR(CR$5="",$S31=""),"",IFERROR(SUM(PRODUCT(INDEX(CMB[[BA_0O]:[BA_2O]],MATCH(ROUND(MIN(SUM(CR$4,$O31/1000),SUM($O31,CR$4/1000)),3),CMB[[Cmb_ID]:[Cmb_ID]],0),SUM(N(CR$1),N($R31),1)),CHOOSE(AC[[M]:[M]],1,1,0,AC[[AB]:[AB]])),PRODUCT(INDEX(CMB[[BD_0O]:[BD_2O]],MATCH(ROUND(MIN(SUM(CR$4,$O31/1000),SUM($O31,CR$4/1000)),3),CMB[[Cmb_ID]:[Cmb_ID]],0),SUM(N(CR$1),N($R31),1)),CHOOSE(AC[[M]:[M]],1,0,1,AC[[DB]:[DB]])),PRODUCT(SUM(ROUND(AVERAGE(VALUE(CR$3),VALUE($P31)),0),CHOOSE(IF(OR(CR$1,$R31),4,INDEX(CMB[[Res_Rare]:[Res_Rare]],MATCH(ROUND(MIN(SUM(CR$4,$O31/1000),SUM($O31,CR$4/1000)),3),CMB[[Cmb_ID]:[Cmb_ID]],0))),-1,-1,0,0)),IF(OR(CR$1,$R31),4,INDEX(CMB[[Cmb_Rare]:[Cmb_Rare]],MATCH(ROUND(MIN(SUM(CR$4,$O31/1000),SUM($O31,CR$4/1000)),3),CMB[[Cmb_ID]:[Cmb_ID]],0))),CHOOSE(AC[[M]:[M]],2,1,1,SUM(AC[[AB]:[DB]])))),""))</f>
        <v/>
      </c>
      <c r="CS31" t="str">
        <f>IF(OR(CS$5="",$S31=""),"",IFERROR(SUM(PRODUCT(INDEX(CMB[[BA_0O]:[BA_2O]],MATCH(ROUND(MIN(SUM(CS$4,$O31/1000),SUM($O31,CS$4/1000)),3),CMB[[Cmb_ID]:[Cmb_ID]],0),SUM(N(CS$1),N($R31),1)),CHOOSE(AC[[M]:[M]],1,1,0,AC[[AB]:[AB]])),PRODUCT(INDEX(CMB[[BD_0O]:[BD_2O]],MATCH(ROUND(MIN(SUM(CS$4,$O31/1000),SUM($O31,CS$4/1000)),3),CMB[[Cmb_ID]:[Cmb_ID]],0),SUM(N(CS$1),N($R31),1)),CHOOSE(AC[[M]:[M]],1,0,1,AC[[DB]:[DB]])),PRODUCT(SUM(ROUND(AVERAGE(VALUE(CS$3),VALUE($P31)),0),CHOOSE(IF(OR(CS$1,$R31),4,INDEX(CMB[[Res_Rare]:[Res_Rare]],MATCH(ROUND(MIN(SUM(CS$4,$O31/1000),SUM($O31,CS$4/1000)),3),CMB[[Cmb_ID]:[Cmb_ID]],0))),-1,-1,0,0)),IF(OR(CS$1,$R31),4,INDEX(CMB[[Cmb_Rare]:[Cmb_Rare]],MATCH(ROUND(MIN(SUM(CS$4,$O31/1000),SUM($O31,CS$4/1000)),3),CMB[[Cmb_ID]:[Cmb_ID]],0))),CHOOSE(AC[[M]:[M]],2,1,1,SUM(AC[[AB]:[DB]])))),""))</f>
        <v/>
      </c>
      <c r="CT31" t="str">
        <f>IF(OR(CT$5="",$S31=""),"",IFERROR(SUM(PRODUCT(INDEX(CMB[[BA_0O]:[BA_2O]],MATCH(ROUND(MIN(SUM(CT$4,$O31/1000),SUM($O31,CT$4/1000)),3),CMB[[Cmb_ID]:[Cmb_ID]],0),SUM(N(CT$1),N($R31),1)),CHOOSE(AC[[M]:[M]],1,1,0,AC[[AB]:[AB]])),PRODUCT(INDEX(CMB[[BD_0O]:[BD_2O]],MATCH(ROUND(MIN(SUM(CT$4,$O31/1000),SUM($O31,CT$4/1000)),3),CMB[[Cmb_ID]:[Cmb_ID]],0),SUM(N(CT$1),N($R31),1)),CHOOSE(AC[[M]:[M]],1,0,1,AC[[DB]:[DB]])),PRODUCT(SUM(ROUND(AVERAGE(VALUE(CT$3),VALUE($P31)),0),CHOOSE(IF(OR(CT$1,$R31),4,INDEX(CMB[[Res_Rare]:[Res_Rare]],MATCH(ROUND(MIN(SUM(CT$4,$O31/1000),SUM($O31,CT$4/1000)),3),CMB[[Cmb_ID]:[Cmb_ID]],0))),-1,-1,0,0)),IF(OR(CT$1,$R31),4,INDEX(CMB[[Cmb_Rare]:[Cmb_Rare]],MATCH(ROUND(MIN(SUM(CT$4,$O31/1000),SUM($O31,CT$4/1000)),3),CMB[[Cmb_ID]:[Cmb_ID]],0))),CHOOSE(AC[[M]:[M]],2,1,1,SUM(AC[[AB]:[DB]])))),""))</f>
        <v/>
      </c>
      <c r="CU31" t="str">
        <f>IF(OR(CU$5="",$S31=""),"",IFERROR(SUM(PRODUCT(INDEX(CMB[[BA_0O]:[BA_2O]],MATCH(ROUND(MIN(SUM(CU$4,$O31/1000),SUM($O31,CU$4/1000)),3),CMB[[Cmb_ID]:[Cmb_ID]],0),SUM(N(CU$1),N($R31),1)),CHOOSE(AC[[M]:[M]],1,1,0,AC[[AB]:[AB]])),PRODUCT(INDEX(CMB[[BD_0O]:[BD_2O]],MATCH(ROUND(MIN(SUM(CU$4,$O31/1000),SUM($O31,CU$4/1000)),3),CMB[[Cmb_ID]:[Cmb_ID]],0),SUM(N(CU$1),N($R31),1)),CHOOSE(AC[[M]:[M]],1,0,1,AC[[DB]:[DB]])),PRODUCT(SUM(ROUND(AVERAGE(VALUE(CU$3),VALUE($P31)),0),CHOOSE(IF(OR(CU$1,$R31),4,INDEX(CMB[[Res_Rare]:[Res_Rare]],MATCH(ROUND(MIN(SUM(CU$4,$O31/1000),SUM($O31,CU$4/1000)),3),CMB[[Cmb_ID]:[Cmb_ID]],0))),-1,-1,0,0)),IF(OR(CU$1,$R31),4,INDEX(CMB[[Cmb_Rare]:[Cmb_Rare]],MATCH(ROUND(MIN(SUM(CU$4,$O31/1000),SUM($O31,CU$4/1000)),3),CMB[[Cmb_ID]:[Cmb_ID]],0))),CHOOSE(AC[[M]:[M]],2,1,1,SUM(AC[[AB]:[DB]])))),""))</f>
        <v/>
      </c>
      <c r="CV31" t="str">
        <f>IF(OR(CV$5="",$S31=""),"",IFERROR(SUM(PRODUCT(INDEX(CMB[[BA_0O]:[BA_2O]],MATCH(ROUND(MIN(SUM(CV$4,$O31/1000),SUM($O31,CV$4/1000)),3),CMB[[Cmb_ID]:[Cmb_ID]],0),SUM(N(CV$1),N($R31),1)),CHOOSE(AC[[M]:[M]],1,1,0,AC[[AB]:[AB]])),PRODUCT(INDEX(CMB[[BD_0O]:[BD_2O]],MATCH(ROUND(MIN(SUM(CV$4,$O31/1000),SUM($O31,CV$4/1000)),3),CMB[[Cmb_ID]:[Cmb_ID]],0),SUM(N(CV$1),N($R31),1)),CHOOSE(AC[[M]:[M]],1,0,1,AC[[DB]:[DB]])),PRODUCT(SUM(ROUND(AVERAGE(VALUE(CV$3),VALUE($P31)),0),CHOOSE(IF(OR(CV$1,$R31),4,INDEX(CMB[[Res_Rare]:[Res_Rare]],MATCH(ROUND(MIN(SUM(CV$4,$O31/1000),SUM($O31,CV$4/1000)),3),CMB[[Cmb_ID]:[Cmb_ID]],0))),-1,-1,0,0)),IF(OR(CV$1,$R31),4,INDEX(CMB[[Cmb_Rare]:[Cmb_Rare]],MATCH(ROUND(MIN(SUM(CV$4,$O31/1000),SUM($O31,CV$4/1000)),3),CMB[[Cmb_ID]:[Cmb_ID]],0))),CHOOSE(AC[[M]:[M]],2,1,1,SUM(AC[[AB]:[DB]])))),""))</f>
        <v/>
      </c>
      <c r="CW31" t="str">
        <f>IF(OR(CW$5="",$S31=""),"",IFERROR(SUM(PRODUCT(INDEX(CMB[[BA_0O]:[BA_2O]],MATCH(ROUND(MIN(SUM(CW$4,$O31/1000),SUM($O31,CW$4/1000)),3),CMB[[Cmb_ID]:[Cmb_ID]],0),SUM(N(CW$1),N($R31),1)),CHOOSE(AC[[M]:[M]],1,1,0,AC[[AB]:[AB]])),PRODUCT(INDEX(CMB[[BD_0O]:[BD_2O]],MATCH(ROUND(MIN(SUM(CW$4,$O31/1000),SUM($O31,CW$4/1000)),3),CMB[[Cmb_ID]:[Cmb_ID]],0),SUM(N(CW$1),N($R31),1)),CHOOSE(AC[[M]:[M]],1,0,1,AC[[DB]:[DB]])),PRODUCT(SUM(ROUND(AVERAGE(VALUE(CW$3),VALUE($P31)),0),CHOOSE(IF(OR(CW$1,$R31),4,INDEX(CMB[[Res_Rare]:[Res_Rare]],MATCH(ROUND(MIN(SUM(CW$4,$O31/1000),SUM($O31,CW$4/1000)),3),CMB[[Cmb_ID]:[Cmb_ID]],0))),-1,-1,0,0)),IF(OR(CW$1,$R31),4,INDEX(CMB[[Cmb_Rare]:[Cmb_Rare]],MATCH(ROUND(MIN(SUM(CW$4,$O31/1000),SUM($O31,CW$4/1000)),3),CMB[[Cmb_ID]:[Cmb_ID]],0))),CHOOSE(AC[[M]:[M]],2,1,1,SUM(AC[[AB]:[DB]])))),""))</f>
        <v/>
      </c>
      <c r="CX31" t="str">
        <f>IF(OR(CX$5="",$S31=""),"",IFERROR(SUM(PRODUCT(INDEX(CMB[[BA_0O]:[BA_2O]],MATCH(ROUND(MIN(SUM(CX$4,$O31/1000),SUM($O31,CX$4/1000)),3),CMB[[Cmb_ID]:[Cmb_ID]],0),SUM(N(CX$1),N($R31),1)),CHOOSE(AC[[M]:[M]],1,1,0,AC[[AB]:[AB]])),PRODUCT(INDEX(CMB[[BD_0O]:[BD_2O]],MATCH(ROUND(MIN(SUM(CX$4,$O31/1000),SUM($O31,CX$4/1000)),3),CMB[[Cmb_ID]:[Cmb_ID]],0),SUM(N(CX$1),N($R31),1)),CHOOSE(AC[[M]:[M]],1,0,1,AC[[DB]:[DB]])),PRODUCT(SUM(ROUND(AVERAGE(VALUE(CX$3),VALUE($P31)),0),CHOOSE(IF(OR(CX$1,$R31),4,INDEX(CMB[[Res_Rare]:[Res_Rare]],MATCH(ROUND(MIN(SUM(CX$4,$O31/1000),SUM($O31,CX$4/1000)),3),CMB[[Cmb_ID]:[Cmb_ID]],0))),-1,-1,0,0)),IF(OR(CX$1,$R31),4,INDEX(CMB[[Cmb_Rare]:[Cmb_Rare]],MATCH(ROUND(MIN(SUM(CX$4,$O31/1000),SUM($O31,CX$4/1000)),3),CMB[[Cmb_ID]:[Cmb_ID]],0))),CHOOSE(AC[[M]:[M]],2,1,1,SUM(AC[[AB]:[DB]])))),""))</f>
        <v/>
      </c>
      <c r="CY31" t="str">
        <f>IF(OR(CY$5="",$S31=""),"",IFERROR(SUM(PRODUCT(INDEX(CMB[[BA_0O]:[BA_2O]],MATCH(ROUND(MIN(SUM(CY$4,$O31/1000),SUM($O31,CY$4/1000)),3),CMB[[Cmb_ID]:[Cmb_ID]],0),SUM(N(CY$1),N($R31),1)),CHOOSE(AC[[M]:[M]],1,1,0,AC[[AB]:[AB]])),PRODUCT(INDEX(CMB[[BD_0O]:[BD_2O]],MATCH(ROUND(MIN(SUM(CY$4,$O31/1000),SUM($O31,CY$4/1000)),3),CMB[[Cmb_ID]:[Cmb_ID]],0),SUM(N(CY$1),N($R31),1)),CHOOSE(AC[[M]:[M]],1,0,1,AC[[DB]:[DB]])),PRODUCT(SUM(ROUND(AVERAGE(VALUE(CY$3),VALUE($P31)),0),CHOOSE(IF(OR(CY$1,$R31),4,INDEX(CMB[[Res_Rare]:[Res_Rare]],MATCH(ROUND(MIN(SUM(CY$4,$O31/1000),SUM($O31,CY$4/1000)),3),CMB[[Cmb_ID]:[Cmb_ID]],0))),-1,-1,0,0)),IF(OR(CY$1,$R31),4,INDEX(CMB[[Cmb_Rare]:[Cmb_Rare]],MATCH(ROUND(MIN(SUM(CY$4,$O31/1000),SUM($O31,CY$4/1000)),3),CMB[[Cmb_ID]:[Cmb_ID]],0))),CHOOSE(AC[[M]:[M]],2,1,1,SUM(AC[[AB]:[DB]])))),""))</f>
        <v/>
      </c>
      <c r="CZ31" t="str">
        <f>IF(OR(CZ$5="",$S31=""),"",IFERROR(SUM(PRODUCT(INDEX(CMB[[BA_0O]:[BA_2O]],MATCH(ROUND(MIN(SUM(CZ$4,$O31/1000),SUM($O31,CZ$4/1000)),3),CMB[[Cmb_ID]:[Cmb_ID]],0),SUM(N(CZ$1),N($R31),1)),CHOOSE(AC[[M]:[M]],1,1,0,AC[[AB]:[AB]])),PRODUCT(INDEX(CMB[[BD_0O]:[BD_2O]],MATCH(ROUND(MIN(SUM(CZ$4,$O31/1000),SUM($O31,CZ$4/1000)),3),CMB[[Cmb_ID]:[Cmb_ID]],0),SUM(N(CZ$1),N($R31),1)),CHOOSE(AC[[M]:[M]],1,0,1,AC[[DB]:[DB]])),PRODUCT(SUM(ROUND(AVERAGE(VALUE(CZ$3),VALUE($P31)),0),CHOOSE(IF(OR(CZ$1,$R31),4,INDEX(CMB[[Res_Rare]:[Res_Rare]],MATCH(ROUND(MIN(SUM(CZ$4,$O31/1000),SUM($O31,CZ$4/1000)),3),CMB[[Cmb_ID]:[Cmb_ID]],0))),-1,-1,0,0)),IF(OR(CZ$1,$R31),4,INDEX(CMB[[Cmb_Rare]:[Cmb_Rare]],MATCH(ROUND(MIN(SUM(CZ$4,$O31/1000),SUM($O31,CZ$4/1000)),3),CMB[[Cmb_ID]:[Cmb_ID]],0))),CHOOSE(AC[[M]:[M]],2,1,1,SUM(AC[[AB]:[DB]])))),""))</f>
        <v/>
      </c>
      <c r="DA31" t="str">
        <f>IF(OR(DA$5="",$S31=""),"",IFERROR(SUM(PRODUCT(INDEX(CMB[[BA_0O]:[BA_2O]],MATCH(ROUND(MIN(SUM(DA$4,$O31/1000),SUM($O31,DA$4/1000)),3),CMB[[Cmb_ID]:[Cmb_ID]],0),SUM(N(DA$1),N($R31),1)),CHOOSE(AC[[M]:[M]],1,1,0,AC[[AB]:[AB]])),PRODUCT(INDEX(CMB[[BD_0O]:[BD_2O]],MATCH(ROUND(MIN(SUM(DA$4,$O31/1000),SUM($O31,DA$4/1000)),3),CMB[[Cmb_ID]:[Cmb_ID]],0),SUM(N(DA$1),N($R31),1)),CHOOSE(AC[[M]:[M]],1,0,1,AC[[DB]:[DB]])),PRODUCT(SUM(ROUND(AVERAGE(VALUE(DA$3),VALUE($P31)),0),CHOOSE(IF(OR(DA$1,$R31),4,INDEX(CMB[[Res_Rare]:[Res_Rare]],MATCH(ROUND(MIN(SUM(DA$4,$O31/1000),SUM($O31,DA$4/1000)),3),CMB[[Cmb_ID]:[Cmb_ID]],0))),-1,-1,0,0)),IF(OR(DA$1,$R31),4,INDEX(CMB[[Cmb_Rare]:[Cmb_Rare]],MATCH(ROUND(MIN(SUM(DA$4,$O31/1000),SUM($O31,DA$4/1000)),3),CMB[[Cmb_ID]:[Cmb_ID]],0))),CHOOSE(AC[[M]:[M]],2,1,1,SUM(AC[[AB]:[DB]])))),""))</f>
        <v/>
      </c>
      <c r="DB31" t="str">
        <f>IF(OR(DB$5="",$S31=""),"",IFERROR(SUM(PRODUCT(INDEX(CMB[[BA_0O]:[BA_2O]],MATCH(ROUND(MIN(SUM(DB$4,$O31/1000),SUM($O31,DB$4/1000)),3),CMB[[Cmb_ID]:[Cmb_ID]],0),SUM(N(DB$1),N($R31),1)),CHOOSE(AC[[M]:[M]],1,1,0,AC[[AB]:[AB]])),PRODUCT(INDEX(CMB[[BD_0O]:[BD_2O]],MATCH(ROUND(MIN(SUM(DB$4,$O31/1000),SUM($O31,DB$4/1000)),3),CMB[[Cmb_ID]:[Cmb_ID]],0),SUM(N(DB$1),N($R31),1)),CHOOSE(AC[[M]:[M]],1,0,1,AC[[DB]:[DB]])),PRODUCT(SUM(ROUND(AVERAGE(VALUE(DB$3),VALUE($P31)),0),CHOOSE(IF(OR(DB$1,$R31),4,INDEX(CMB[[Res_Rare]:[Res_Rare]],MATCH(ROUND(MIN(SUM(DB$4,$O31/1000),SUM($O31,DB$4/1000)),3),CMB[[Cmb_ID]:[Cmb_ID]],0))),-1,-1,0,0)),IF(OR(DB$1,$R31),4,INDEX(CMB[[Cmb_Rare]:[Cmb_Rare]],MATCH(ROUND(MIN(SUM(DB$4,$O31/1000),SUM($O31,DB$4/1000)),3),CMB[[Cmb_ID]:[Cmb_ID]],0))),CHOOSE(AC[[M]:[M]],2,1,1,SUM(AC[[AB]:[DB]])))),""))</f>
        <v/>
      </c>
      <c r="DC31" t="str">
        <f>IF(OR(DC$5="",$S31=""),"",IFERROR(SUM(PRODUCT(INDEX(CMB[[BA_0O]:[BA_2O]],MATCH(ROUND(MIN(SUM(DC$4,$O31/1000),SUM($O31,DC$4/1000)),3),CMB[[Cmb_ID]:[Cmb_ID]],0),SUM(N(DC$1),N($R31),1)),CHOOSE(AC[[M]:[M]],1,1,0,AC[[AB]:[AB]])),PRODUCT(INDEX(CMB[[BD_0O]:[BD_2O]],MATCH(ROUND(MIN(SUM(DC$4,$O31/1000),SUM($O31,DC$4/1000)),3),CMB[[Cmb_ID]:[Cmb_ID]],0),SUM(N(DC$1),N($R31),1)),CHOOSE(AC[[M]:[M]],1,0,1,AC[[DB]:[DB]])),PRODUCT(SUM(ROUND(AVERAGE(VALUE(DC$3),VALUE($P31)),0),CHOOSE(IF(OR(DC$1,$R31),4,INDEX(CMB[[Res_Rare]:[Res_Rare]],MATCH(ROUND(MIN(SUM(DC$4,$O31/1000),SUM($O31,DC$4/1000)),3),CMB[[Cmb_ID]:[Cmb_ID]],0))),-1,-1,0,0)),IF(OR(DC$1,$R31),4,INDEX(CMB[[Cmb_Rare]:[Cmb_Rare]],MATCH(ROUND(MIN(SUM(DC$4,$O31/1000),SUM($O31,DC$4/1000)),3),CMB[[Cmb_ID]:[Cmb_ID]],0))),CHOOSE(AC[[M]:[M]],2,1,1,SUM(AC[[AB]:[DB]])))),""))</f>
        <v/>
      </c>
      <c r="DD31" t="str">
        <f>IF(OR(DD$5="",$S31=""),"",IFERROR(SUM(PRODUCT(INDEX(CMB[[BA_0O]:[BA_2O]],MATCH(ROUND(MIN(SUM(DD$4,$O31/1000),SUM($O31,DD$4/1000)),3),CMB[[Cmb_ID]:[Cmb_ID]],0),SUM(N(DD$1),N($R31),1)),CHOOSE(AC[[M]:[M]],1,1,0,AC[[AB]:[AB]])),PRODUCT(INDEX(CMB[[BD_0O]:[BD_2O]],MATCH(ROUND(MIN(SUM(DD$4,$O31/1000),SUM($O31,DD$4/1000)),3),CMB[[Cmb_ID]:[Cmb_ID]],0),SUM(N(DD$1),N($R31),1)),CHOOSE(AC[[M]:[M]],1,0,1,AC[[DB]:[DB]])),PRODUCT(SUM(ROUND(AVERAGE(VALUE(DD$3),VALUE($P31)),0),CHOOSE(IF(OR(DD$1,$R31),4,INDEX(CMB[[Res_Rare]:[Res_Rare]],MATCH(ROUND(MIN(SUM(DD$4,$O31/1000),SUM($O31,DD$4/1000)),3),CMB[[Cmb_ID]:[Cmb_ID]],0))),-1,-1,0,0)),IF(OR(DD$1,$R31),4,INDEX(CMB[[Cmb_Rare]:[Cmb_Rare]],MATCH(ROUND(MIN(SUM(DD$4,$O31/1000),SUM($O31,DD$4/1000)),3),CMB[[Cmb_ID]:[Cmb_ID]],0))),CHOOSE(AC[[M]:[M]],2,1,1,SUM(AC[[AB]:[DB]])))),""))</f>
        <v/>
      </c>
      <c r="DE31" t="str">
        <f>IF(OR(DE$5="",$S31=""),"",IFERROR(SUM(PRODUCT(INDEX(CMB[[BA_0O]:[BA_2O]],MATCH(ROUND(MIN(SUM(DE$4,$O31/1000),SUM($O31,DE$4/1000)),3),CMB[[Cmb_ID]:[Cmb_ID]],0),SUM(N(DE$1),N($R31),1)),CHOOSE(AC[[M]:[M]],1,1,0,AC[[AB]:[AB]])),PRODUCT(INDEX(CMB[[BD_0O]:[BD_2O]],MATCH(ROUND(MIN(SUM(DE$4,$O31/1000),SUM($O31,DE$4/1000)),3),CMB[[Cmb_ID]:[Cmb_ID]],0),SUM(N(DE$1),N($R31),1)),CHOOSE(AC[[M]:[M]],1,0,1,AC[[DB]:[DB]])),PRODUCT(SUM(ROUND(AVERAGE(VALUE(DE$3),VALUE($P31)),0),CHOOSE(IF(OR(DE$1,$R31),4,INDEX(CMB[[Res_Rare]:[Res_Rare]],MATCH(ROUND(MIN(SUM(DE$4,$O31/1000),SUM($O31,DE$4/1000)),3),CMB[[Cmb_ID]:[Cmb_ID]],0))),-1,-1,0,0)),IF(OR(DE$1,$R31),4,INDEX(CMB[[Cmb_Rare]:[Cmb_Rare]],MATCH(ROUND(MIN(SUM(DE$4,$O31/1000),SUM($O31,DE$4/1000)),3),CMB[[Cmb_ID]:[Cmb_ID]],0))),CHOOSE(AC[[M]:[M]],2,1,1,SUM(AC[[AB]:[DB]])))),""))</f>
        <v/>
      </c>
      <c r="DF31" t="str">
        <f>IF(OR(DF$5="",$S31=""),"",IFERROR(SUM(PRODUCT(INDEX(CMB[[BA_0O]:[BA_2O]],MATCH(ROUND(MIN(SUM(DF$4,$O31/1000),SUM($O31,DF$4/1000)),3),CMB[[Cmb_ID]:[Cmb_ID]],0),SUM(N(DF$1),N($R31),1)),CHOOSE(AC[[M]:[M]],1,1,0,AC[[AB]:[AB]])),PRODUCT(INDEX(CMB[[BD_0O]:[BD_2O]],MATCH(ROUND(MIN(SUM(DF$4,$O31/1000),SUM($O31,DF$4/1000)),3),CMB[[Cmb_ID]:[Cmb_ID]],0),SUM(N(DF$1),N($R31),1)),CHOOSE(AC[[M]:[M]],1,0,1,AC[[DB]:[DB]])),PRODUCT(SUM(ROUND(AVERAGE(VALUE(DF$3),VALUE($P31)),0),CHOOSE(IF(OR(DF$1,$R31),4,INDEX(CMB[[Res_Rare]:[Res_Rare]],MATCH(ROUND(MIN(SUM(DF$4,$O31/1000),SUM($O31,DF$4/1000)),3),CMB[[Cmb_ID]:[Cmb_ID]],0))),-1,-1,0,0)),IF(OR(DF$1,$R31),4,INDEX(CMB[[Cmb_Rare]:[Cmb_Rare]],MATCH(ROUND(MIN(SUM(DF$4,$O31/1000),SUM($O31,DF$4/1000)),3),CMB[[Cmb_ID]:[Cmb_ID]],0))),CHOOSE(AC[[M]:[M]],2,1,1,SUM(AC[[AB]:[DB]])))),""))</f>
        <v/>
      </c>
      <c r="DG31" t="str">
        <f>IF(OR(DG$5="",$S31=""),"",IFERROR(SUM(PRODUCT(INDEX(CMB[[BA_0O]:[BA_2O]],MATCH(ROUND(MIN(SUM(DG$4,$O31/1000),SUM($O31,DG$4/1000)),3),CMB[[Cmb_ID]:[Cmb_ID]],0),SUM(N(DG$1),N($R31),1)),CHOOSE(AC[[M]:[M]],1,1,0,AC[[AB]:[AB]])),PRODUCT(INDEX(CMB[[BD_0O]:[BD_2O]],MATCH(ROUND(MIN(SUM(DG$4,$O31/1000),SUM($O31,DG$4/1000)),3),CMB[[Cmb_ID]:[Cmb_ID]],0),SUM(N(DG$1),N($R31),1)),CHOOSE(AC[[M]:[M]],1,0,1,AC[[DB]:[DB]])),PRODUCT(SUM(ROUND(AVERAGE(VALUE(DG$3),VALUE($P31)),0),CHOOSE(IF(OR(DG$1,$R31),4,INDEX(CMB[[Res_Rare]:[Res_Rare]],MATCH(ROUND(MIN(SUM(DG$4,$O31/1000),SUM($O31,DG$4/1000)),3),CMB[[Cmb_ID]:[Cmb_ID]],0))),-1,-1,0,0)),IF(OR(DG$1,$R31),4,INDEX(CMB[[Cmb_Rare]:[Cmb_Rare]],MATCH(ROUND(MIN(SUM(DG$4,$O31/1000),SUM($O31,DG$4/1000)),3),CMB[[Cmb_ID]:[Cmb_ID]],0))),CHOOSE(AC[[M]:[M]],2,1,1,SUM(AC[[AB]:[DB]])))),""))</f>
        <v/>
      </c>
      <c r="DH31" t="str">
        <f>IF(OR(DH$5="",$S31=""),"",IFERROR(SUM(PRODUCT(INDEX(CMB[[BA_0O]:[BA_2O]],MATCH(ROUND(MIN(SUM(DH$4,$O31/1000),SUM($O31,DH$4/1000)),3),CMB[[Cmb_ID]:[Cmb_ID]],0),SUM(N(DH$1),N($R31),1)),CHOOSE(AC[[M]:[M]],1,1,0,AC[[AB]:[AB]])),PRODUCT(INDEX(CMB[[BD_0O]:[BD_2O]],MATCH(ROUND(MIN(SUM(DH$4,$O31/1000),SUM($O31,DH$4/1000)),3),CMB[[Cmb_ID]:[Cmb_ID]],0),SUM(N(DH$1),N($R31),1)),CHOOSE(AC[[M]:[M]],1,0,1,AC[[DB]:[DB]])),PRODUCT(SUM(ROUND(AVERAGE(VALUE(DH$3),VALUE($P31)),0),CHOOSE(IF(OR(DH$1,$R31),4,INDEX(CMB[[Res_Rare]:[Res_Rare]],MATCH(ROUND(MIN(SUM(DH$4,$O31/1000),SUM($O31,DH$4/1000)),3),CMB[[Cmb_ID]:[Cmb_ID]],0))),-1,-1,0,0)),IF(OR(DH$1,$R31),4,INDEX(CMB[[Cmb_Rare]:[Cmb_Rare]],MATCH(ROUND(MIN(SUM(DH$4,$O31/1000),SUM($O31,DH$4/1000)),3),CMB[[Cmb_ID]:[Cmb_ID]],0))),CHOOSE(AC[[M]:[M]],2,1,1,SUM(AC[[AB]:[DB]])))),""))</f>
        <v/>
      </c>
      <c r="DI31" t="str">
        <f>IF(OR(DI$5="",$S31=""),"",IFERROR(SUM(PRODUCT(INDEX(CMB[[BA_0O]:[BA_2O]],MATCH(ROUND(MIN(SUM(DI$4,$O31/1000),SUM($O31,DI$4/1000)),3),CMB[[Cmb_ID]:[Cmb_ID]],0),SUM(N(DI$1),N($R31),1)),CHOOSE(AC[[M]:[M]],1,1,0,AC[[AB]:[AB]])),PRODUCT(INDEX(CMB[[BD_0O]:[BD_2O]],MATCH(ROUND(MIN(SUM(DI$4,$O31/1000),SUM($O31,DI$4/1000)),3),CMB[[Cmb_ID]:[Cmb_ID]],0),SUM(N(DI$1),N($R31),1)),CHOOSE(AC[[M]:[M]],1,0,1,AC[[DB]:[DB]])),PRODUCT(SUM(ROUND(AVERAGE(VALUE(DI$3),VALUE($P31)),0),CHOOSE(IF(OR(DI$1,$R31),4,INDEX(CMB[[Res_Rare]:[Res_Rare]],MATCH(ROUND(MIN(SUM(DI$4,$O31/1000),SUM($O31,DI$4/1000)),3),CMB[[Cmb_ID]:[Cmb_ID]],0))),-1,-1,0,0)),IF(OR(DI$1,$R31),4,INDEX(CMB[[Cmb_Rare]:[Cmb_Rare]],MATCH(ROUND(MIN(SUM(DI$4,$O31/1000),SUM($O31,DI$4/1000)),3),CMB[[Cmb_ID]:[Cmb_ID]],0))),CHOOSE(AC[[M]:[M]],2,1,1,SUM(AC[[AB]:[DB]])))),""))</f>
        <v/>
      </c>
      <c r="DJ31" t="str">
        <f>IF(OR(DJ$5="",$S31=""),"",IFERROR(SUM(PRODUCT(INDEX(CMB[[BA_0O]:[BA_2O]],MATCH(ROUND(MIN(SUM(DJ$4,$O31/1000),SUM($O31,DJ$4/1000)),3),CMB[[Cmb_ID]:[Cmb_ID]],0),SUM(N(DJ$1),N($R31),1)),CHOOSE(AC[[M]:[M]],1,1,0,AC[[AB]:[AB]])),PRODUCT(INDEX(CMB[[BD_0O]:[BD_2O]],MATCH(ROUND(MIN(SUM(DJ$4,$O31/1000),SUM($O31,DJ$4/1000)),3),CMB[[Cmb_ID]:[Cmb_ID]],0),SUM(N(DJ$1),N($R31),1)),CHOOSE(AC[[M]:[M]],1,0,1,AC[[DB]:[DB]])),PRODUCT(SUM(ROUND(AVERAGE(VALUE(DJ$3),VALUE($P31)),0),CHOOSE(IF(OR(DJ$1,$R31),4,INDEX(CMB[[Res_Rare]:[Res_Rare]],MATCH(ROUND(MIN(SUM(DJ$4,$O31/1000),SUM($O31,DJ$4/1000)),3),CMB[[Cmb_ID]:[Cmb_ID]],0))),-1,-1,0,0)),IF(OR(DJ$1,$R31),4,INDEX(CMB[[Cmb_Rare]:[Cmb_Rare]],MATCH(ROUND(MIN(SUM(DJ$4,$O31/1000),SUM($O31,DJ$4/1000)),3),CMB[[Cmb_ID]:[Cmb_ID]],0))),CHOOSE(AC[[M]:[M]],2,1,1,SUM(AC[[AB]:[DB]])))),""))</f>
        <v/>
      </c>
      <c r="DK31" t="str">
        <f>IF(OR(DK$5="",$S31=""),"",IFERROR(SUM(PRODUCT(INDEX(CMB[[BA_0O]:[BA_2O]],MATCH(ROUND(MIN(SUM(DK$4,$O31/1000),SUM($O31,DK$4/1000)),3),CMB[[Cmb_ID]:[Cmb_ID]],0),SUM(N(DK$1),N($R31),1)),CHOOSE(AC[[M]:[M]],1,1,0,AC[[AB]:[AB]])),PRODUCT(INDEX(CMB[[BD_0O]:[BD_2O]],MATCH(ROUND(MIN(SUM(DK$4,$O31/1000),SUM($O31,DK$4/1000)),3),CMB[[Cmb_ID]:[Cmb_ID]],0),SUM(N(DK$1),N($R31),1)),CHOOSE(AC[[M]:[M]],1,0,1,AC[[DB]:[DB]])),PRODUCT(SUM(ROUND(AVERAGE(VALUE(DK$3),VALUE($P31)),0),CHOOSE(IF(OR(DK$1,$R31),4,INDEX(CMB[[Res_Rare]:[Res_Rare]],MATCH(ROUND(MIN(SUM(DK$4,$O31/1000),SUM($O31,DK$4/1000)),3),CMB[[Cmb_ID]:[Cmb_ID]],0))),-1,-1,0,0)),IF(OR(DK$1,$R31),4,INDEX(CMB[[Cmb_Rare]:[Cmb_Rare]],MATCH(ROUND(MIN(SUM(DK$4,$O31/1000),SUM($O31,DK$4/1000)),3),CMB[[Cmb_ID]:[Cmb_ID]],0))),CHOOSE(AC[[M]:[M]],2,1,1,SUM(AC[[AB]:[DB]])))),""))</f>
        <v/>
      </c>
      <c r="DL31" t="str">
        <f>IF(OR(DL$5="",$S31=""),"",IFERROR(SUM(PRODUCT(INDEX(CMB[[BA_0O]:[BA_2O]],MATCH(ROUND(MIN(SUM(DL$4,$O31/1000),SUM($O31,DL$4/1000)),3),CMB[[Cmb_ID]:[Cmb_ID]],0),SUM(N(DL$1),N($R31),1)),CHOOSE(AC[[M]:[M]],1,1,0,AC[[AB]:[AB]])),PRODUCT(INDEX(CMB[[BD_0O]:[BD_2O]],MATCH(ROUND(MIN(SUM(DL$4,$O31/1000),SUM($O31,DL$4/1000)),3),CMB[[Cmb_ID]:[Cmb_ID]],0),SUM(N(DL$1),N($R31),1)),CHOOSE(AC[[M]:[M]],1,0,1,AC[[DB]:[DB]])),PRODUCT(SUM(ROUND(AVERAGE(VALUE(DL$3),VALUE($P31)),0),CHOOSE(IF(OR(DL$1,$R31),4,INDEX(CMB[[Res_Rare]:[Res_Rare]],MATCH(ROUND(MIN(SUM(DL$4,$O31/1000),SUM($O31,DL$4/1000)),3),CMB[[Cmb_ID]:[Cmb_ID]],0))),-1,-1,0,0)),IF(OR(DL$1,$R31),4,INDEX(CMB[[Cmb_Rare]:[Cmb_Rare]],MATCH(ROUND(MIN(SUM(DL$4,$O31/1000),SUM($O31,DL$4/1000)),3),CMB[[Cmb_ID]:[Cmb_ID]],0))),CHOOSE(AC[[M]:[M]],2,1,1,SUM(AC[[AB]:[DB]])))),""))</f>
        <v/>
      </c>
      <c r="DM31" t="str">
        <f>IF(OR(DM$5="",$S31=""),"",IFERROR(SUM(PRODUCT(INDEX(CMB[[BA_0O]:[BA_2O]],MATCH(ROUND(MIN(SUM(DM$4,$O31/1000),SUM($O31,DM$4/1000)),3),CMB[[Cmb_ID]:[Cmb_ID]],0),SUM(N(DM$1),N($R31),1)),CHOOSE(AC[[M]:[M]],1,1,0,AC[[AB]:[AB]])),PRODUCT(INDEX(CMB[[BD_0O]:[BD_2O]],MATCH(ROUND(MIN(SUM(DM$4,$O31/1000),SUM($O31,DM$4/1000)),3),CMB[[Cmb_ID]:[Cmb_ID]],0),SUM(N(DM$1),N($R31),1)),CHOOSE(AC[[M]:[M]],1,0,1,AC[[DB]:[DB]])),PRODUCT(SUM(ROUND(AVERAGE(VALUE(DM$3),VALUE($P31)),0),CHOOSE(IF(OR(DM$1,$R31),4,INDEX(CMB[[Res_Rare]:[Res_Rare]],MATCH(ROUND(MIN(SUM(DM$4,$O31/1000),SUM($O31,DM$4/1000)),3),CMB[[Cmb_ID]:[Cmb_ID]],0))),-1,-1,0,0)),IF(OR(DM$1,$R31),4,INDEX(CMB[[Cmb_Rare]:[Cmb_Rare]],MATCH(ROUND(MIN(SUM(DM$4,$O31/1000),SUM($O31,DM$4/1000)),3),CMB[[Cmb_ID]:[Cmb_ID]],0))),CHOOSE(AC[[M]:[M]],2,1,1,SUM(AC[[AB]:[DB]])))),""))</f>
        <v/>
      </c>
      <c r="DN31" t="str">
        <f>IF(OR(DN$5="",$S31=""),"",IFERROR(SUM(PRODUCT(INDEX(CMB[[BA_0O]:[BA_2O]],MATCH(ROUND(MIN(SUM(DN$4,$O31/1000),SUM($O31,DN$4/1000)),3),CMB[[Cmb_ID]:[Cmb_ID]],0),SUM(N(DN$1),N($R31),1)),CHOOSE(AC[[M]:[M]],1,1,0,AC[[AB]:[AB]])),PRODUCT(INDEX(CMB[[BD_0O]:[BD_2O]],MATCH(ROUND(MIN(SUM(DN$4,$O31/1000),SUM($O31,DN$4/1000)),3),CMB[[Cmb_ID]:[Cmb_ID]],0),SUM(N(DN$1),N($R31),1)),CHOOSE(AC[[M]:[M]],1,0,1,AC[[DB]:[DB]])),PRODUCT(SUM(ROUND(AVERAGE(VALUE(DN$3),VALUE($P31)),0),CHOOSE(IF(OR(DN$1,$R31),4,INDEX(CMB[[Res_Rare]:[Res_Rare]],MATCH(ROUND(MIN(SUM(DN$4,$O31/1000),SUM($O31,DN$4/1000)),3),CMB[[Cmb_ID]:[Cmb_ID]],0))),-1,-1,0,0)),IF(OR(DN$1,$R31),4,INDEX(CMB[[Cmb_Rare]:[Cmb_Rare]],MATCH(ROUND(MIN(SUM(DN$4,$O31/1000),SUM($O31,DN$4/1000)),3),CMB[[Cmb_ID]:[Cmb_ID]],0))),CHOOSE(AC[[M]:[M]],2,1,1,SUM(AC[[AB]:[DB]])))),""))</f>
        <v/>
      </c>
      <c r="DO31" t="str">
        <f>IF(OR(DO$5="",$S31=""),"",IFERROR(SUM(PRODUCT(INDEX(CMB[[BA_0O]:[BA_2O]],MATCH(ROUND(MIN(SUM(DO$4,$O31/1000),SUM($O31,DO$4/1000)),3),CMB[[Cmb_ID]:[Cmb_ID]],0),SUM(N(DO$1),N($R31),1)),CHOOSE(AC[[M]:[M]],1,1,0,AC[[AB]:[AB]])),PRODUCT(INDEX(CMB[[BD_0O]:[BD_2O]],MATCH(ROUND(MIN(SUM(DO$4,$O31/1000),SUM($O31,DO$4/1000)),3),CMB[[Cmb_ID]:[Cmb_ID]],0),SUM(N(DO$1),N($R31),1)),CHOOSE(AC[[M]:[M]],1,0,1,AC[[DB]:[DB]])),PRODUCT(SUM(ROUND(AVERAGE(VALUE(DO$3),VALUE($P31)),0),CHOOSE(IF(OR(DO$1,$R31),4,INDEX(CMB[[Res_Rare]:[Res_Rare]],MATCH(ROUND(MIN(SUM(DO$4,$O31/1000),SUM($O31,DO$4/1000)),3),CMB[[Cmb_ID]:[Cmb_ID]],0))),-1,-1,0,0)),IF(OR(DO$1,$R31),4,INDEX(CMB[[Cmb_Rare]:[Cmb_Rare]],MATCH(ROUND(MIN(SUM(DO$4,$O31/1000),SUM($O31,DO$4/1000)),3),CMB[[Cmb_ID]:[Cmb_ID]],0))),CHOOSE(AC[[M]:[M]],2,1,1,SUM(AC[[AB]:[DB]])))),""))</f>
        <v/>
      </c>
      <c r="DP31" t="str">
        <f>IF(OR(DP$5="",$S31=""),"",IFERROR(SUM(PRODUCT(INDEX(CMB[[BA_0O]:[BA_2O]],MATCH(ROUND(MIN(SUM(DP$4,$O31/1000),SUM($O31,DP$4/1000)),3),CMB[[Cmb_ID]:[Cmb_ID]],0),SUM(N(DP$1),N($R31),1)),CHOOSE(AC[[M]:[M]],1,1,0,AC[[AB]:[AB]])),PRODUCT(INDEX(CMB[[BD_0O]:[BD_2O]],MATCH(ROUND(MIN(SUM(DP$4,$O31/1000),SUM($O31,DP$4/1000)),3),CMB[[Cmb_ID]:[Cmb_ID]],0),SUM(N(DP$1),N($R31),1)),CHOOSE(AC[[M]:[M]],1,0,1,AC[[DB]:[DB]])),PRODUCT(SUM(ROUND(AVERAGE(VALUE(DP$3),VALUE($P31)),0),CHOOSE(IF(OR(DP$1,$R31),4,INDEX(CMB[[Res_Rare]:[Res_Rare]],MATCH(ROUND(MIN(SUM(DP$4,$O31/1000),SUM($O31,DP$4/1000)),3),CMB[[Cmb_ID]:[Cmb_ID]],0))),-1,-1,0,0)),IF(OR(DP$1,$R31),4,INDEX(CMB[[Cmb_Rare]:[Cmb_Rare]],MATCH(ROUND(MIN(SUM(DP$4,$O31/1000),SUM($O31,DP$4/1000)),3),CMB[[Cmb_ID]:[Cmb_ID]],0))),CHOOSE(AC[[M]:[M]],2,1,1,SUM(AC[[AB]:[DB]])))),""))</f>
        <v/>
      </c>
      <c r="DQ31" t="str">
        <f>IF(OR(DQ$5="",$S31=""),"",IFERROR(SUM(PRODUCT(INDEX(CMB[[BA_0O]:[BA_2O]],MATCH(ROUND(MIN(SUM(DQ$4,$O31/1000),SUM($O31,DQ$4/1000)),3),CMB[[Cmb_ID]:[Cmb_ID]],0),SUM(N(DQ$1),N($R31),1)),CHOOSE(AC[[M]:[M]],1,1,0,AC[[AB]:[AB]])),PRODUCT(INDEX(CMB[[BD_0O]:[BD_2O]],MATCH(ROUND(MIN(SUM(DQ$4,$O31/1000),SUM($O31,DQ$4/1000)),3),CMB[[Cmb_ID]:[Cmb_ID]],0),SUM(N(DQ$1),N($R31),1)),CHOOSE(AC[[M]:[M]],1,0,1,AC[[DB]:[DB]])),PRODUCT(SUM(ROUND(AVERAGE(VALUE(DQ$3),VALUE($P31)),0),CHOOSE(IF(OR(DQ$1,$R31),4,INDEX(CMB[[Res_Rare]:[Res_Rare]],MATCH(ROUND(MIN(SUM(DQ$4,$O31/1000),SUM($O31,DQ$4/1000)),3),CMB[[Cmb_ID]:[Cmb_ID]],0))),-1,-1,0,0)),IF(OR(DQ$1,$R31),4,INDEX(CMB[[Cmb_Rare]:[Cmb_Rare]],MATCH(ROUND(MIN(SUM(DQ$4,$O31/1000),SUM($O31,DQ$4/1000)),3),CMB[[Cmb_ID]:[Cmb_ID]],0))),CHOOSE(AC[[M]:[M]],2,1,1,SUM(AC[[AB]:[DB]])))),""))</f>
        <v/>
      </c>
      <c r="DR31" t="str">
        <f>IF(OR(DR$5="",$S31=""),"",IFERROR(SUM(PRODUCT(INDEX(CMB[[BA_0O]:[BA_2O]],MATCH(ROUND(MIN(SUM(DR$4,$O31/1000),SUM($O31,DR$4/1000)),3),CMB[[Cmb_ID]:[Cmb_ID]],0),SUM(N(DR$1),N($R31),1)),CHOOSE(AC[[M]:[M]],1,1,0,AC[[AB]:[AB]])),PRODUCT(INDEX(CMB[[BD_0O]:[BD_2O]],MATCH(ROUND(MIN(SUM(DR$4,$O31/1000),SUM($O31,DR$4/1000)),3),CMB[[Cmb_ID]:[Cmb_ID]],0),SUM(N(DR$1),N($R31),1)),CHOOSE(AC[[M]:[M]],1,0,1,AC[[DB]:[DB]])),PRODUCT(SUM(ROUND(AVERAGE(VALUE(DR$3),VALUE($P31)),0),CHOOSE(IF(OR(DR$1,$R31),4,INDEX(CMB[[Res_Rare]:[Res_Rare]],MATCH(ROUND(MIN(SUM(DR$4,$O31/1000),SUM($O31,DR$4/1000)),3),CMB[[Cmb_ID]:[Cmb_ID]],0))),-1,-1,0,0)),IF(OR(DR$1,$R31),4,INDEX(CMB[[Cmb_Rare]:[Cmb_Rare]],MATCH(ROUND(MIN(SUM(DR$4,$O31/1000),SUM($O31,DR$4/1000)),3),CMB[[Cmb_ID]:[Cmb_ID]],0))),CHOOSE(AC[[M]:[M]],2,1,1,SUM(AC[[AB]:[DB]])))),""))</f>
        <v/>
      </c>
      <c r="DS31" t="str">
        <f>IF(OR(DS$5="",$S31=""),"",IFERROR(SUM(PRODUCT(INDEX(CMB[[BA_0O]:[BA_2O]],MATCH(ROUND(MIN(SUM(DS$4,$O31/1000),SUM($O31,DS$4/1000)),3),CMB[[Cmb_ID]:[Cmb_ID]],0),SUM(N(DS$1),N($R31),1)),CHOOSE(AC[[M]:[M]],1,1,0,AC[[AB]:[AB]])),PRODUCT(INDEX(CMB[[BD_0O]:[BD_2O]],MATCH(ROUND(MIN(SUM(DS$4,$O31/1000),SUM($O31,DS$4/1000)),3),CMB[[Cmb_ID]:[Cmb_ID]],0),SUM(N(DS$1),N($R31),1)),CHOOSE(AC[[M]:[M]],1,0,1,AC[[DB]:[DB]])),PRODUCT(SUM(ROUND(AVERAGE(VALUE(DS$3),VALUE($P31)),0),CHOOSE(IF(OR(DS$1,$R31),4,INDEX(CMB[[Res_Rare]:[Res_Rare]],MATCH(ROUND(MIN(SUM(DS$4,$O31/1000),SUM($O31,DS$4/1000)),3),CMB[[Cmb_ID]:[Cmb_ID]],0))),-1,-1,0,0)),IF(OR(DS$1,$R31),4,INDEX(CMB[[Cmb_Rare]:[Cmb_Rare]],MATCH(ROUND(MIN(SUM(DS$4,$O31/1000),SUM($O31,DS$4/1000)),3),CMB[[Cmb_ID]:[Cmb_ID]],0))),CHOOSE(AC[[M]:[M]],2,1,1,SUM(AC[[AB]:[DB]])))),""))</f>
        <v/>
      </c>
      <c r="DT31" t="str">
        <f>IF(OR(DT$5="",$S31=""),"",IFERROR(SUM(PRODUCT(INDEX(CMB[[BA_0O]:[BA_2O]],MATCH(ROUND(MIN(SUM(DT$4,$O31/1000),SUM($O31,DT$4/1000)),3),CMB[[Cmb_ID]:[Cmb_ID]],0),SUM(N(DT$1),N($R31),1)),CHOOSE(AC[[M]:[M]],1,1,0,AC[[AB]:[AB]])),PRODUCT(INDEX(CMB[[BD_0O]:[BD_2O]],MATCH(ROUND(MIN(SUM(DT$4,$O31/1000),SUM($O31,DT$4/1000)),3),CMB[[Cmb_ID]:[Cmb_ID]],0),SUM(N(DT$1),N($R31),1)),CHOOSE(AC[[M]:[M]],1,0,1,AC[[DB]:[DB]])),PRODUCT(SUM(ROUND(AVERAGE(VALUE(DT$3),VALUE($P31)),0),CHOOSE(IF(OR(DT$1,$R31),4,INDEX(CMB[[Res_Rare]:[Res_Rare]],MATCH(ROUND(MIN(SUM(DT$4,$O31/1000),SUM($O31,DT$4/1000)),3),CMB[[Cmb_ID]:[Cmb_ID]],0))),-1,-1,0,0)),IF(OR(DT$1,$R31),4,INDEX(CMB[[Cmb_Rare]:[Cmb_Rare]],MATCH(ROUND(MIN(SUM(DT$4,$O31/1000),SUM($O31,DT$4/1000)),3),CMB[[Cmb_ID]:[Cmb_ID]],0))),CHOOSE(AC[[M]:[M]],2,1,1,SUM(AC[[AB]:[DB]])))),""))</f>
        <v/>
      </c>
      <c r="DU31" t="str">
        <f>IF(OR(DU$5="",$S31=""),"",IFERROR(SUM(PRODUCT(INDEX(CMB[[BA_0O]:[BA_2O]],MATCH(ROUND(MIN(SUM(DU$4,$O31/1000),SUM($O31,DU$4/1000)),3),CMB[[Cmb_ID]:[Cmb_ID]],0),SUM(N(DU$1),N($R31),1)),CHOOSE(AC[[M]:[M]],1,1,0,AC[[AB]:[AB]])),PRODUCT(INDEX(CMB[[BD_0O]:[BD_2O]],MATCH(ROUND(MIN(SUM(DU$4,$O31/1000),SUM($O31,DU$4/1000)),3),CMB[[Cmb_ID]:[Cmb_ID]],0),SUM(N(DU$1),N($R31),1)),CHOOSE(AC[[M]:[M]],1,0,1,AC[[DB]:[DB]])),PRODUCT(SUM(ROUND(AVERAGE(VALUE(DU$3),VALUE($P31)),0),CHOOSE(IF(OR(DU$1,$R31),4,INDEX(CMB[[Res_Rare]:[Res_Rare]],MATCH(ROUND(MIN(SUM(DU$4,$O31/1000),SUM($O31,DU$4/1000)),3),CMB[[Cmb_ID]:[Cmb_ID]],0))),-1,-1,0,0)),IF(OR(DU$1,$R31),4,INDEX(CMB[[Cmb_Rare]:[Cmb_Rare]],MATCH(ROUND(MIN(SUM(DU$4,$O31/1000),SUM($O31,DU$4/1000)),3),CMB[[Cmb_ID]:[Cmb_ID]],0))),CHOOSE(AC[[M]:[M]],2,1,1,SUM(AC[[AB]:[DB]])))),""))</f>
        <v/>
      </c>
      <c r="DV31" t="str">
        <f>IF(OR(DV$5="",$S31=""),"",IFERROR(SUM(PRODUCT(INDEX(CMB[[BA_0O]:[BA_2O]],MATCH(ROUND(MIN(SUM(DV$4,$O31/1000),SUM($O31,DV$4/1000)),3),CMB[[Cmb_ID]:[Cmb_ID]],0),SUM(N(DV$1),N($R31),1)),CHOOSE(AC[[M]:[M]],1,1,0,AC[[AB]:[AB]])),PRODUCT(INDEX(CMB[[BD_0O]:[BD_2O]],MATCH(ROUND(MIN(SUM(DV$4,$O31/1000),SUM($O31,DV$4/1000)),3),CMB[[Cmb_ID]:[Cmb_ID]],0),SUM(N(DV$1),N($R31),1)),CHOOSE(AC[[M]:[M]],1,0,1,AC[[DB]:[DB]])),PRODUCT(SUM(ROUND(AVERAGE(VALUE(DV$3),VALUE($P31)),0),CHOOSE(IF(OR(DV$1,$R31),4,INDEX(CMB[[Res_Rare]:[Res_Rare]],MATCH(ROUND(MIN(SUM(DV$4,$O31/1000),SUM($O31,DV$4/1000)),3),CMB[[Cmb_ID]:[Cmb_ID]],0))),-1,-1,0,0)),IF(OR(DV$1,$R31),4,INDEX(CMB[[Cmb_Rare]:[Cmb_Rare]],MATCH(ROUND(MIN(SUM(DV$4,$O31/1000),SUM($O31,DV$4/1000)),3),CMB[[Cmb_ID]:[Cmb_ID]],0))),CHOOSE(AC[[M]:[M]],2,1,1,SUM(AC[[AB]:[DB]])))),""))</f>
        <v/>
      </c>
      <c r="DW31" t="str">
        <f>IF(OR(DW$5="",$S31=""),"",IFERROR(SUM(PRODUCT(INDEX(CMB[[BA_0O]:[BA_2O]],MATCH(ROUND(MIN(SUM(DW$4,$O31/1000),SUM($O31,DW$4/1000)),3),CMB[[Cmb_ID]:[Cmb_ID]],0),SUM(N(DW$1),N($R31),1)),CHOOSE(AC[[M]:[M]],1,1,0,AC[[AB]:[AB]])),PRODUCT(INDEX(CMB[[BD_0O]:[BD_2O]],MATCH(ROUND(MIN(SUM(DW$4,$O31/1000),SUM($O31,DW$4/1000)),3),CMB[[Cmb_ID]:[Cmb_ID]],0),SUM(N(DW$1),N($R31),1)),CHOOSE(AC[[M]:[M]],1,0,1,AC[[DB]:[DB]])),PRODUCT(SUM(ROUND(AVERAGE(VALUE(DW$3),VALUE($P31)),0),CHOOSE(IF(OR(DW$1,$R31),4,INDEX(CMB[[Res_Rare]:[Res_Rare]],MATCH(ROUND(MIN(SUM(DW$4,$O31/1000),SUM($O31,DW$4/1000)),3),CMB[[Cmb_ID]:[Cmb_ID]],0))),-1,-1,0,0)),IF(OR(DW$1,$R31),4,INDEX(CMB[[Cmb_Rare]:[Cmb_Rare]],MATCH(ROUND(MIN(SUM(DW$4,$O31/1000),SUM($O31,DW$4/1000)),3),CMB[[Cmb_ID]:[Cmb_ID]],0))),CHOOSE(AC[[M]:[M]],2,1,1,SUM(AC[[AB]:[DB]])))),""))</f>
        <v/>
      </c>
      <c r="DX31" t="str">
        <f>IF(OR(DX$5="",$S31=""),"",IFERROR(SUM(PRODUCT(INDEX(CMB[[BA_0O]:[BA_2O]],MATCH(ROUND(MIN(SUM(DX$4,$O31/1000),SUM($O31,DX$4/1000)),3),CMB[[Cmb_ID]:[Cmb_ID]],0),SUM(N(DX$1),N($R31),1)),CHOOSE(AC[[M]:[M]],1,1,0,AC[[AB]:[AB]])),PRODUCT(INDEX(CMB[[BD_0O]:[BD_2O]],MATCH(ROUND(MIN(SUM(DX$4,$O31/1000),SUM($O31,DX$4/1000)),3),CMB[[Cmb_ID]:[Cmb_ID]],0),SUM(N(DX$1),N($R31),1)),CHOOSE(AC[[M]:[M]],1,0,1,AC[[DB]:[DB]])),PRODUCT(SUM(ROUND(AVERAGE(VALUE(DX$3),VALUE($P31)),0),CHOOSE(IF(OR(DX$1,$R31),4,INDEX(CMB[[Res_Rare]:[Res_Rare]],MATCH(ROUND(MIN(SUM(DX$4,$O31/1000),SUM($O31,DX$4/1000)),3),CMB[[Cmb_ID]:[Cmb_ID]],0))),-1,-1,0,0)),IF(OR(DX$1,$R31),4,INDEX(CMB[[Cmb_Rare]:[Cmb_Rare]],MATCH(ROUND(MIN(SUM(DX$4,$O31/1000),SUM($O31,DX$4/1000)),3),CMB[[Cmb_ID]:[Cmb_ID]],0))),CHOOSE(AC[[M]:[M]],2,1,1,SUM(AC[[AB]:[DB]])))),""))</f>
        <v/>
      </c>
      <c r="DY31" t="str">
        <f>IF(OR(DY$5="",$S31=""),"",IFERROR(SUM(PRODUCT(INDEX(CMB[[BA_0O]:[BA_2O]],MATCH(ROUND(MIN(SUM(DY$4,$O31/1000),SUM($O31,DY$4/1000)),3),CMB[[Cmb_ID]:[Cmb_ID]],0),SUM(N(DY$1),N($R31),1)),CHOOSE(AC[[M]:[M]],1,1,0,AC[[AB]:[AB]])),PRODUCT(INDEX(CMB[[BD_0O]:[BD_2O]],MATCH(ROUND(MIN(SUM(DY$4,$O31/1000),SUM($O31,DY$4/1000)),3),CMB[[Cmb_ID]:[Cmb_ID]],0),SUM(N(DY$1),N($R31),1)),CHOOSE(AC[[M]:[M]],1,0,1,AC[[DB]:[DB]])),PRODUCT(SUM(ROUND(AVERAGE(VALUE(DY$3),VALUE($P31)),0),CHOOSE(IF(OR(DY$1,$R31),4,INDEX(CMB[[Res_Rare]:[Res_Rare]],MATCH(ROUND(MIN(SUM(DY$4,$O31/1000),SUM($O31,DY$4/1000)),3),CMB[[Cmb_ID]:[Cmb_ID]],0))),-1,-1,0,0)),IF(OR(DY$1,$R31),4,INDEX(CMB[[Cmb_Rare]:[Cmb_Rare]],MATCH(ROUND(MIN(SUM(DY$4,$O31/1000),SUM($O31,DY$4/1000)),3),CMB[[Cmb_ID]:[Cmb_ID]],0))),CHOOSE(AC[[M]:[M]],2,1,1,SUM(AC[[AB]:[DB]])))),""))</f>
        <v/>
      </c>
      <c r="DZ31" t="str">
        <f>IF(OR(DZ$5="",$S31=""),"",IFERROR(SUM(PRODUCT(INDEX(CMB[[BA_0O]:[BA_2O]],MATCH(ROUND(MIN(SUM(DZ$4,$O31/1000),SUM($O31,DZ$4/1000)),3),CMB[[Cmb_ID]:[Cmb_ID]],0),SUM(N(DZ$1),N($R31),1)),CHOOSE(AC[[M]:[M]],1,1,0,AC[[AB]:[AB]])),PRODUCT(INDEX(CMB[[BD_0O]:[BD_2O]],MATCH(ROUND(MIN(SUM(DZ$4,$O31/1000),SUM($O31,DZ$4/1000)),3),CMB[[Cmb_ID]:[Cmb_ID]],0),SUM(N(DZ$1),N($R31),1)),CHOOSE(AC[[M]:[M]],1,0,1,AC[[DB]:[DB]])),PRODUCT(SUM(ROUND(AVERAGE(VALUE(DZ$3),VALUE($P31)),0),CHOOSE(IF(OR(DZ$1,$R31),4,INDEX(CMB[[Res_Rare]:[Res_Rare]],MATCH(ROUND(MIN(SUM(DZ$4,$O31/1000),SUM($O31,DZ$4/1000)),3),CMB[[Cmb_ID]:[Cmb_ID]],0))),-1,-1,0,0)),IF(OR(DZ$1,$R31),4,INDEX(CMB[[Cmb_Rare]:[Cmb_Rare]],MATCH(ROUND(MIN(SUM(DZ$4,$O31/1000),SUM($O31,DZ$4/1000)),3),CMB[[Cmb_ID]:[Cmb_ID]],0))),CHOOSE(AC[[M]:[M]],2,1,1,SUM(AC[[AB]:[DB]])))),""))</f>
        <v/>
      </c>
      <c r="EA31" t="str">
        <f>IF(OR(EA$5="",$S31=""),"",IFERROR(SUM(PRODUCT(INDEX(CMB[[BA_0O]:[BA_2O]],MATCH(ROUND(MIN(SUM(EA$4,$O31/1000),SUM($O31,EA$4/1000)),3),CMB[[Cmb_ID]:[Cmb_ID]],0),SUM(N(EA$1),N($R31),1)),CHOOSE(AC[[M]:[M]],1,1,0,AC[[AB]:[AB]])),PRODUCT(INDEX(CMB[[BD_0O]:[BD_2O]],MATCH(ROUND(MIN(SUM(EA$4,$O31/1000),SUM($O31,EA$4/1000)),3),CMB[[Cmb_ID]:[Cmb_ID]],0),SUM(N(EA$1),N($R31),1)),CHOOSE(AC[[M]:[M]],1,0,1,AC[[DB]:[DB]])),PRODUCT(SUM(ROUND(AVERAGE(VALUE(EA$3),VALUE($P31)),0),CHOOSE(IF(OR(EA$1,$R31),4,INDEX(CMB[[Res_Rare]:[Res_Rare]],MATCH(ROUND(MIN(SUM(EA$4,$O31/1000),SUM($O31,EA$4/1000)),3),CMB[[Cmb_ID]:[Cmb_ID]],0))),-1,-1,0,0)),IF(OR(EA$1,$R31),4,INDEX(CMB[[Cmb_Rare]:[Cmb_Rare]],MATCH(ROUND(MIN(SUM(EA$4,$O31/1000),SUM($O31,EA$4/1000)),3),CMB[[Cmb_ID]:[Cmb_ID]],0))),CHOOSE(AC[[M]:[M]],2,1,1,SUM(AC[[AB]:[DB]])))),""))</f>
        <v/>
      </c>
      <c r="EB31" t="str">
        <f>IF(OR(EB$5="",$S31=""),"",IFERROR(SUM(PRODUCT(INDEX(CMB[[BA_0O]:[BA_2O]],MATCH(ROUND(MIN(SUM(EB$4,$O31/1000),SUM($O31,EB$4/1000)),3),CMB[[Cmb_ID]:[Cmb_ID]],0),SUM(N(EB$1),N($R31),1)),CHOOSE(AC[[M]:[M]],1,1,0,AC[[AB]:[AB]])),PRODUCT(INDEX(CMB[[BD_0O]:[BD_2O]],MATCH(ROUND(MIN(SUM(EB$4,$O31/1000),SUM($O31,EB$4/1000)),3),CMB[[Cmb_ID]:[Cmb_ID]],0),SUM(N(EB$1),N($R31),1)),CHOOSE(AC[[M]:[M]],1,0,1,AC[[DB]:[DB]])),PRODUCT(SUM(ROUND(AVERAGE(VALUE(EB$3),VALUE($P31)),0),CHOOSE(IF(OR(EB$1,$R31),4,INDEX(CMB[[Res_Rare]:[Res_Rare]],MATCH(ROUND(MIN(SUM(EB$4,$O31/1000),SUM($O31,EB$4/1000)),3),CMB[[Cmb_ID]:[Cmb_ID]],0))),-1,-1,0,0)),IF(OR(EB$1,$R31),4,INDEX(CMB[[Cmb_Rare]:[Cmb_Rare]],MATCH(ROUND(MIN(SUM(EB$4,$O31/1000),SUM($O31,EB$4/1000)),3),CMB[[Cmb_ID]:[Cmb_ID]],0))),CHOOSE(AC[[M]:[M]],2,1,1,SUM(AC[[AB]:[DB]])))),""))</f>
        <v/>
      </c>
      <c r="EC31" t="str">
        <f>IF(OR(EC$5="",$S31=""),"",IFERROR(SUM(PRODUCT(INDEX(CMB[[BA_0O]:[BA_2O]],MATCH(ROUND(MIN(SUM(EC$4,$O31/1000),SUM($O31,EC$4/1000)),3),CMB[[Cmb_ID]:[Cmb_ID]],0),SUM(N(EC$1),N($R31),1)),CHOOSE(AC[[M]:[M]],1,1,0,AC[[AB]:[AB]])),PRODUCT(INDEX(CMB[[BD_0O]:[BD_2O]],MATCH(ROUND(MIN(SUM(EC$4,$O31/1000),SUM($O31,EC$4/1000)),3),CMB[[Cmb_ID]:[Cmb_ID]],0),SUM(N(EC$1),N($R31),1)),CHOOSE(AC[[M]:[M]],1,0,1,AC[[DB]:[DB]])),PRODUCT(SUM(ROUND(AVERAGE(VALUE(EC$3),VALUE($P31)),0),CHOOSE(IF(OR(EC$1,$R31),4,INDEX(CMB[[Res_Rare]:[Res_Rare]],MATCH(ROUND(MIN(SUM(EC$4,$O31/1000),SUM($O31,EC$4/1000)),3),CMB[[Cmb_ID]:[Cmb_ID]],0))),-1,-1,0,0)),IF(OR(EC$1,$R31),4,INDEX(CMB[[Cmb_Rare]:[Cmb_Rare]],MATCH(ROUND(MIN(SUM(EC$4,$O31/1000),SUM($O31,EC$4/1000)),3),CMB[[Cmb_ID]:[Cmb_ID]],0))),CHOOSE(AC[[M]:[M]],2,1,1,SUM(AC[[AB]:[DB]])))),""))</f>
        <v/>
      </c>
      <c r="ED31" t="str">
        <f>IF(OR(ED$5="",$S31=""),"",IFERROR(SUM(PRODUCT(INDEX(CMB[[BA_0O]:[BA_2O]],MATCH(ROUND(MIN(SUM(ED$4,$O31/1000),SUM($O31,ED$4/1000)),3),CMB[[Cmb_ID]:[Cmb_ID]],0),SUM(N(ED$1),N($R31),1)),CHOOSE(AC[[M]:[M]],1,1,0,AC[[AB]:[AB]])),PRODUCT(INDEX(CMB[[BD_0O]:[BD_2O]],MATCH(ROUND(MIN(SUM(ED$4,$O31/1000),SUM($O31,ED$4/1000)),3),CMB[[Cmb_ID]:[Cmb_ID]],0),SUM(N(ED$1),N($R31),1)),CHOOSE(AC[[M]:[M]],1,0,1,AC[[DB]:[DB]])),PRODUCT(SUM(ROUND(AVERAGE(VALUE(ED$3),VALUE($P31)),0),CHOOSE(IF(OR(ED$1,$R31),4,INDEX(CMB[[Res_Rare]:[Res_Rare]],MATCH(ROUND(MIN(SUM(ED$4,$O31/1000),SUM($O31,ED$4/1000)),3),CMB[[Cmb_ID]:[Cmb_ID]],0))),-1,-1,0,0)),IF(OR(ED$1,$R31),4,INDEX(CMB[[Cmb_Rare]:[Cmb_Rare]],MATCH(ROUND(MIN(SUM(ED$4,$O31/1000),SUM($O31,ED$4/1000)),3),CMB[[Cmb_ID]:[Cmb_ID]],0))),CHOOSE(AC[[M]:[M]],2,1,1,SUM(AC[[AB]:[DB]])))),""))</f>
        <v/>
      </c>
      <c r="EE31" t="str">
        <f>IF(OR(EE$5="",$S31=""),"",IFERROR(SUM(PRODUCT(INDEX(CMB[[BA_0O]:[BA_2O]],MATCH(ROUND(MIN(SUM(EE$4,$O31/1000),SUM($O31,EE$4/1000)),3),CMB[[Cmb_ID]:[Cmb_ID]],0),SUM(N(EE$1),N($R31),1)),CHOOSE(AC[[M]:[M]],1,1,0,AC[[AB]:[AB]])),PRODUCT(INDEX(CMB[[BD_0O]:[BD_2O]],MATCH(ROUND(MIN(SUM(EE$4,$O31/1000),SUM($O31,EE$4/1000)),3),CMB[[Cmb_ID]:[Cmb_ID]],0),SUM(N(EE$1),N($R31),1)),CHOOSE(AC[[M]:[M]],1,0,1,AC[[DB]:[DB]])),PRODUCT(SUM(ROUND(AVERAGE(VALUE(EE$3),VALUE($P31)),0),CHOOSE(IF(OR(EE$1,$R31),4,INDEX(CMB[[Res_Rare]:[Res_Rare]],MATCH(ROUND(MIN(SUM(EE$4,$O31/1000),SUM($O31,EE$4/1000)),3),CMB[[Cmb_ID]:[Cmb_ID]],0))),-1,-1,0,0)),IF(OR(EE$1,$R31),4,INDEX(CMB[[Cmb_Rare]:[Cmb_Rare]],MATCH(ROUND(MIN(SUM(EE$4,$O31/1000),SUM($O31,EE$4/1000)),3),CMB[[Cmb_ID]:[Cmb_ID]],0))),CHOOSE(AC[[M]:[M]],2,1,1,SUM(AC[[AB]:[DB]])))),""))</f>
        <v/>
      </c>
      <c r="EF31" t="str">
        <f>IF(OR(EF$5="",$S31=""),"",IFERROR(SUM(PRODUCT(INDEX(CMB[[BA_0O]:[BA_2O]],MATCH(ROUND(MIN(SUM(EF$4,$O31/1000),SUM($O31,EF$4/1000)),3),CMB[[Cmb_ID]:[Cmb_ID]],0),SUM(N(EF$1),N($R31),1)),CHOOSE(AC[[M]:[M]],1,1,0,AC[[AB]:[AB]])),PRODUCT(INDEX(CMB[[BD_0O]:[BD_2O]],MATCH(ROUND(MIN(SUM(EF$4,$O31/1000),SUM($O31,EF$4/1000)),3),CMB[[Cmb_ID]:[Cmb_ID]],0),SUM(N(EF$1),N($R31),1)),CHOOSE(AC[[M]:[M]],1,0,1,AC[[DB]:[DB]])),PRODUCT(SUM(ROUND(AVERAGE(VALUE(EF$3),VALUE($P31)),0),CHOOSE(IF(OR(EF$1,$R31),4,INDEX(CMB[[Res_Rare]:[Res_Rare]],MATCH(ROUND(MIN(SUM(EF$4,$O31/1000),SUM($O31,EF$4/1000)),3),CMB[[Cmb_ID]:[Cmb_ID]],0))),-1,-1,0,0)),IF(OR(EF$1,$R31),4,INDEX(CMB[[Cmb_Rare]:[Cmb_Rare]],MATCH(ROUND(MIN(SUM(EF$4,$O31/1000),SUM($O31,EF$4/1000)),3),CMB[[Cmb_ID]:[Cmb_ID]],0))),CHOOSE(AC[[M]:[M]],2,1,1,SUM(AC[[AB]:[DB]])))),""))</f>
        <v/>
      </c>
      <c r="EG31" t="str">
        <f>IF(OR(EG$5="",$S31=""),"",IFERROR(SUM(PRODUCT(INDEX(CMB[[BA_0O]:[BA_2O]],MATCH(ROUND(MIN(SUM(EG$4,$O31/1000),SUM($O31,EG$4/1000)),3),CMB[[Cmb_ID]:[Cmb_ID]],0),SUM(N(EG$1),N($R31),1)),CHOOSE(AC[[M]:[M]],1,1,0,AC[[AB]:[AB]])),PRODUCT(INDEX(CMB[[BD_0O]:[BD_2O]],MATCH(ROUND(MIN(SUM(EG$4,$O31/1000),SUM($O31,EG$4/1000)),3),CMB[[Cmb_ID]:[Cmb_ID]],0),SUM(N(EG$1),N($R31),1)),CHOOSE(AC[[M]:[M]],1,0,1,AC[[DB]:[DB]])),PRODUCT(SUM(ROUND(AVERAGE(VALUE(EG$3),VALUE($P31)),0),CHOOSE(IF(OR(EG$1,$R31),4,INDEX(CMB[[Res_Rare]:[Res_Rare]],MATCH(ROUND(MIN(SUM(EG$4,$O31/1000),SUM($O31,EG$4/1000)),3),CMB[[Cmb_ID]:[Cmb_ID]],0))),-1,-1,0,0)),IF(OR(EG$1,$R31),4,INDEX(CMB[[Cmb_Rare]:[Cmb_Rare]],MATCH(ROUND(MIN(SUM(EG$4,$O31/1000),SUM($O31,EG$4/1000)),3),CMB[[Cmb_ID]:[Cmb_ID]],0))),CHOOSE(AC[[M]:[M]],2,1,1,SUM(AC[[AB]:[DB]])))),""))</f>
        <v/>
      </c>
      <c r="EH31" t="str">
        <f>IF(OR(EH$5="",$S31=""),"",IFERROR(SUM(PRODUCT(INDEX(CMB[[BA_0O]:[BA_2O]],MATCH(ROUND(MIN(SUM(EH$4,$O31/1000),SUM($O31,EH$4/1000)),3),CMB[[Cmb_ID]:[Cmb_ID]],0),SUM(N(EH$1),N($R31),1)),CHOOSE(AC[[M]:[M]],1,1,0,AC[[AB]:[AB]])),PRODUCT(INDEX(CMB[[BD_0O]:[BD_2O]],MATCH(ROUND(MIN(SUM(EH$4,$O31/1000),SUM($O31,EH$4/1000)),3),CMB[[Cmb_ID]:[Cmb_ID]],0),SUM(N(EH$1),N($R31),1)),CHOOSE(AC[[M]:[M]],1,0,1,AC[[DB]:[DB]])),PRODUCT(SUM(ROUND(AVERAGE(VALUE(EH$3),VALUE($P31)),0),CHOOSE(IF(OR(EH$1,$R31),4,INDEX(CMB[[Res_Rare]:[Res_Rare]],MATCH(ROUND(MIN(SUM(EH$4,$O31/1000),SUM($O31,EH$4/1000)),3),CMB[[Cmb_ID]:[Cmb_ID]],0))),-1,-1,0,0)),IF(OR(EH$1,$R31),4,INDEX(CMB[[Cmb_Rare]:[Cmb_Rare]],MATCH(ROUND(MIN(SUM(EH$4,$O31/1000),SUM($O31,EH$4/1000)),3),CMB[[Cmb_ID]:[Cmb_ID]],0))),CHOOSE(AC[[M]:[M]],2,1,1,SUM(AC[[AB]:[DB]])))),""))</f>
        <v/>
      </c>
      <c r="EI31" t="str">
        <f>IF(OR(EI$5="",$S31=""),"",IFERROR(SUM(PRODUCT(INDEX(CMB[[BA_0O]:[BA_2O]],MATCH(ROUND(MIN(SUM(EI$4,$O31/1000),SUM($O31,EI$4/1000)),3),CMB[[Cmb_ID]:[Cmb_ID]],0),SUM(N(EI$1),N($R31),1)),CHOOSE(AC[[M]:[M]],1,1,0,AC[[AB]:[AB]])),PRODUCT(INDEX(CMB[[BD_0O]:[BD_2O]],MATCH(ROUND(MIN(SUM(EI$4,$O31/1000),SUM($O31,EI$4/1000)),3),CMB[[Cmb_ID]:[Cmb_ID]],0),SUM(N(EI$1),N($R31),1)),CHOOSE(AC[[M]:[M]],1,0,1,AC[[DB]:[DB]])),PRODUCT(SUM(ROUND(AVERAGE(VALUE(EI$3),VALUE($P31)),0),CHOOSE(IF(OR(EI$1,$R31),4,INDEX(CMB[[Res_Rare]:[Res_Rare]],MATCH(ROUND(MIN(SUM(EI$4,$O31/1000),SUM($O31,EI$4/1000)),3),CMB[[Cmb_ID]:[Cmb_ID]],0))),-1,-1,0,0)),IF(OR(EI$1,$R31),4,INDEX(CMB[[Cmb_Rare]:[Cmb_Rare]],MATCH(ROUND(MIN(SUM(EI$4,$O31/1000),SUM($O31,EI$4/1000)),3),CMB[[Cmb_ID]:[Cmb_ID]],0))),CHOOSE(AC[[M]:[M]],2,1,1,SUM(AC[[AB]:[DB]])))),""))</f>
        <v/>
      </c>
      <c r="EJ31" t="str">
        <f>IF(OR(EJ$5="",$S31=""),"",IFERROR(SUM(PRODUCT(INDEX(CMB[[BA_0O]:[BA_2O]],MATCH(ROUND(MIN(SUM(EJ$4,$O31/1000),SUM($O31,EJ$4/1000)),3),CMB[[Cmb_ID]:[Cmb_ID]],0),SUM(N(EJ$1),N($R31),1)),CHOOSE(AC[[M]:[M]],1,1,0,AC[[AB]:[AB]])),PRODUCT(INDEX(CMB[[BD_0O]:[BD_2O]],MATCH(ROUND(MIN(SUM(EJ$4,$O31/1000),SUM($O31,EJ$4/1000)),3),CMB[[Cmb_ID]:[Cmb_ID]],0),SUM(N(EJ$1),N($R31),1)),CHOOSE(AC[[M]:[M]],1,0,1,AC[[DB]:[DB]])),PRODUCT(SUM(ROUND(AVERAGE(VALUE(EJ$3),VALUE($P31)),0),CHOOSE(IF(OR(EJ$1,$R31),4,INDEX(CMB[[Res_Rare]:[Res_Rare]],MATCH(ROUND(MIN(SUM(EJ$4,$O31/1000),SUM($O31,EJ$4/1000)),3),CMB[[Cmb_ID]:[Cmb_ID]],0))),-1,-1,0,0)),IF(OR(EJ$1,$R31),4,INDEX(CMB[[Cmb_Rare]:[Cmb_Rare]],MATCH(ROUND(MIN(SUM(EJ$4,$O31/1000),SUM($O31,EJ$4/1000)),3),CMB[[Cmb_ID]:[Cmb_ID]],0))),CHOOSE(AC[[M]:[M]],2,1,1,SUM(AC[[AB]:[DB]])))),""))</f>
        <v/>
      </c>
      <c r="EK31" t="str">
        <f>IF(OR(EK$5="",$S31=""),"",IFERROR(SUM(PRODUCT(INDEX(CMB[[BA_0O]:[BA_2O]],MATCH(ROUND(MIN(SUM(EK$4,$O31/1000),SUM($O31,EK$4/1000)),3),CMB[[Cmb_ID]:[Cmb_ID]],0),SUM(N(EK$1),N($R31),1)),CHOOSE(AC[[M]:[M]],1,1,0,AC[[AB]:[AB]])),PRODUCT(INDEX(CMB[[BD_0O]:[BD_2O]],MATCH(ROUND(MIN(SUM(EK$4,$O31/1000),SUM($O31,EK$4/1000)),3),CMB[[Cmb_ID]:[Cmb_ID]],0),SUM(N(EK$1),N($R31),1)),CHOOSE(AC[[M]:[M]],1,0,1,AC[[DB]:[DB]])),PRODUCT(SUM(ROUND(AVERAGE(VALUE(EK$3),VALUE($P31)),0),CHOOSE(IF(OR(EK$1,$R31),4,INDEX(CMB[[Res_Rare]:[Res_Rare]],MATCH(ROUND(MIN(SUM(EK$4,$O31/1000),SUM($O31,EK$4/1000)),3),CMB[[Cmb_ID]:[Cmb_ID]],0))),-1,-1,0,0)),IF(OR(EK$1,$R31),4,INDEX(CMB[[Cmb_Rare]:[Cmb_Rare]],MATCH(ROUND(MIN(SUM(EK$4,$O31/1000),SUM($O31,EK$4/1000)),3),CMB[[Cmb_ID]:[Cmb_ID]],0))),CHOOSE(AC[[M]:[M]],2,1,1,SUM(AC[[AB]:[DB]])))),""))</f>
        <v/>
      </c>
      <c r="EL31" t="str">
        <f>IF(OR(EL$5="",$S31=""),"",IFERROR(SUM(PRODUCT(INDEX(CMB[[BA_0O]:[BA_2O]],MATCH(ROUND(MIN(SUM(EL$4,$O31/1000),SUM($O31,EL$4/1000)),3),CMB[[Cmb_ID]:[Cmb_ID]],0),SUM(N(EL$1),N($R31),1)),CHOOSE(AC[[M]:[M]],1,1,0,AC[[AB]:[AB]])),PRODUCT(INDEX(CMB[[BD_0O]:[BD_2O]],MATCH(ROUND(MIN(SUM(EL$4,$O31/1000),SUM($O31,EL$4/1000)),3),CMB[[Cmb_ID]:[Cmb_ID]],0),SUM(N(EL$1),N($R31),1)),CHOOSE(AC[[M]:[M]],1,0,1,AC[[DB]:[DB]])),PRODUCT(SUM(ROUND(AVERAGE(VALUE(EL$3),VALUE($P31)),0),CHOOSE(IF(OR(EL$1,$R31),4,INDEX(CMB[[Res_Rare]:[Res_Rare]],MATCH(ROUND(MIN(SUM(EL$4,$O31/1000),SUM($O31,EL$4/1000)),3),CMB[[Cmb_ID]:[Cmb_ID]],0))),-1,-1,0,0)),IF(OR(EL$1,$R31),4,INDEX(CMB[[Cmb_Rare]:[Cmb_Rare]],MATCH(ROUND(MIN(SUM(EL$4,$O31/1000),SUM($O31,EL$4/1000)),3),CMB[[Cmb_ID]:[Cmb_ID]],0))),CHOOSE(AC[[M]:[M]],2,1,1,SUM(AC[[AB]:[DB]])))),""))</f>
        <v/>
      </c>
      <c r="EM31" t="str">
        <f>IF(OR(EM$5="",$S31=""),"",IFERROR(SUM(PRODUCT(INDEX(CMB[[BA_0O]:[BA_2O]],MATCH(ROUND(MIN(SUM(EM$4,$O31/1000),SUM($O31,EM$4/1000)),3),CMB[[Cmb_ID]:[Cmb_ID]],0),SUM(N(EM$1),N($R31),1)),CHOOSE(AC[[M]:[M]],1,1,0,AC[[AB]:[AB]])),PRODUCT(INDEX(CMB[[BD_0O]:[BD_2O]],MATCH(ROUND(MIN(SUM(EM$4,$O31/1000),SUM($O31,EM$4/1000)),3),CMB[[Cmb_ID]:[Cmb_ID]],0),SUM(N(EM$1),N($R31),1)),CHOOSE(AC[[M]:[M]],1,0,1,AC[[DB]:[DB]])),PRODUCT(SUM(ROUND(AVERAGE(VALUE(EM$3),VALUE($P31)),0),CHOOSE(IF(OR(EM$1,$R31),4,INDEX(CMB[[Res_Rare]:[Res_Rare]],MATCH(ROUND(MIN(SUM(EM$4,$O31/1000),SUM($O31,EM$4/1000)),3),CMB[[Cmb_ID]:[Cmb_ID]],0))),-1,-1,0,0)),IF(OR(EM$1,$R31),4,INDEX(CMB[[Cmb_Rare]:[Cmb_Rare]],MATCH(ROUND(MIN(SUM(EM$4,$O31/1000),SUM($O31,EM$4/1000)),3),CMB[[Cmb_ID]:[Cmb_ID]],0))),CHOOSE(AC[[M]:[M]],2,1,1,SUM(AC[[AB]:[DB]])))),""))</f>
        <v/>
      </c>
      <c r="EN31" t="str">
        <f>IF(OR(EN$5="",$S31=""),"",IFERROR(SUM(PRODUCT(INDEX(CMB[[BA_0O]:[BA_2O]],MATCH(ROUND(MIN(SUM(EN$4,$O31/1000),SUM($O31,EN$4/1000)),3),CMB[[Cmb_ID]:[Cmb_ID]],0),SUM(N(EN$1),N($R31),1)),CHOOSE(AC[[M]:[M]],1,1,0,AC[[AB]:[AB]])),PRODUCT(INDEX(CMB[[BD_0O]:[BD_2O]],MATCH(ROUND(MIN(SUM(EN$4,$O31/1000),SUM($O31,EN$4/1000)),3),CMB[[Cmb_ID]:[Cmb_ID]],0),SUM(N(EN$1),N($R31),1)),CHOOSE(AC[[M]:[M]],1,0,1,AC[[DB]:[DB]])),PRODUCT(SUM(ROUND(AVERAGE(VALUE(EN$3),VALUE($P31)),0),CHOOSE(IF(OR(EN$1,$R31),4,INDEX(CMB[[Res_Rare]:[Res_Rare]],MATCH(ROUND(MIN(SUM(EN$4,$O31/1000),SUM($O31,EN$4/1000)),3),CMB[[Cmb_ID]:[Cmb_ID]],0))),-1,-1,0,0)),IF(OR(EN$1,$R31),4,INDEX(CMB[[Cmb_Rare]:[Cmb_Rare]],MATCH(ROUND(MIN(SUM(EN$4,$O31/1000),SUM($O31,EN$4/1000)),3),CMB[[Cmb_ID]:[Cmb_ID]],0))),CHOOSE(AC[[M]:[M]],2,1,1,SUM(AC[[AB]:[DB]])))),""))</f>
        <v/>
      </c>
      <c r="EO31" t="str">
        <f>IF(OR(EO$5="",$S31=""),"",IFERROR(SUM(PRODUCT(INDEX(CMB[[BA_0O]:[BA_2O]],MATCH(ROUND(MIN(SUM(EO$4,$O31/1000),SUM($O31,EO$4/1000)),3),CMB[[Cmb_ID]:[Cmb_ID]],0),SUM(N(EO$1),N($R31),1)),CHOOSE(AC[[M]:[M]],1,1,0,AC[[AB]:[AB]])),PRODUCT(INDEX(CMB[[BD_0O]:[BD_2O]],MATCH(ROUND(MIN(SUM(EO$4,$O31/1000),SUM($O31,EO$4/1000)),3),CMB[[Cmb_ID]:[Cmb_ID]],0),SUM(N(EO$1),N($R31),1)),CHOOSE(AC[[M]:[M]],1,0,1,AC[[DB]:[DB]])),PRODUCT(SUM(ROUND(AVERAGE(VALUE(EO$3),VALUE($P31)),0),CHOOSE(IF(OR(EO$1,$R31),4,INDEX(CMB[[Res_Rare]:[Res_Rare]],MATCH(ROUND(MIN(SUM(EO$4,$O31/1000),SUM($O31,EO$4/1000)),3),CMB[[Cmb_ID]:[Cmb_ID]],0))),-1,-1,0,0)),IF(OR(EO$1,$R31),4,INDEX(CMB[[Cmb_Rare]:[Cmb_Rare]],MATCH(ROUND(MIN(SUM(EO$4,$O31/1000),SUM($O31,EO$4/1000)),3),CMB[[Cmb_ID]:[Cmb_ID]],0))),CHOOSE(AC[[M]:[M]],2,1,1,SUM(AC[[AB]:[DB]])))),""))</f>
        <v/>
      </c>
      <c r="EP31" t="str">
        <f>IF(OR(EP$5="",$S31=""),"",IFERROR(SUM(PRODUCT(INDEX(CMB[[BA_0O]:[BA_2O]],MATCH(ROUND(MIN(SUM(EP$4,$O31/1000),SUM($O31,EP$4/1000)),3),CMB[[Cmb_ID]:[Cmb_ID]],0),SUM(N(EP$1),N($R31),1)),CHOOSE(AC[[M]:[M]],1,1,0,AC[[AB]:[AB]])),PRODUCT(INDEX(CMB[[BD_0O]:[BD_2O]],MATCH(ROUND(MIN(SUM(EP$4,$O31/1000),SUM($O31,EP$4/1000)),3),CMB[[Cmb_ID]:[Cmb_ID]],0),SUM(N(EP$1),N($R31),1)),CHOOSE(AC[[M]:[M]],1,0,1,AC[[DB]:[DB]])),PRODUCT(SUM(ROUND(AVERAGE(VALUE(EP$3),VALUE($P31)),0),CHOOSE(IF(OR(EP$1,$R31),4,INDEX(CMB[[Res_Rare]:[Res_Rare]],MATCH(ROUND(MIN(SUM(EP$4,$O31/1000),SUM($O31,EP$4/1000)),3),CMB[[Cmb_ID]:[Cmb_ID]],0))),-1,-1,0,0)),IF(OR(EP$1,$R31),4,INDEX(CMB[[Cmb_Rare]:[Cmb_Rare]],MATCH(ROUND(MIN(SUM(EP$4,$O31/1000),SUM($O31,EP$4/1000)),3),CMB[[Cmb_ID]:[Cmb_ID]],0))),CHOOSE(AC[[M]:[M]],2,1,1,SUM(AC[[AB]:[DB]])))),""))</f>
        <v/>
      </c>
      <c r="EQ31" t="str">
        <f>IF(OR(EQ$5="",$S31=""),"",IFERROR(SUM(PRODUCT(INDEX(CMB[[BA_0O]:[BA_2O]],MATCH(ROUND(MIN(SUM(EQ$4,$O31/1000),SUM($O31,EQ$4/1000)),3),CMB[[Cmb_ID]:[Cmb_ID]],0),SUM(N(EQ$1),N($R31),1)),CHOOSE(AC[[M]:[M]],1,1,0,AC[[AB]:[AB]])),PRODUCT(INDEX(CMB[[BD_0O]:[BD_2O]],MATCH(ROUND(MIN(SUM(EQ$4,$O31/1000),SUM($O31,EQ$4/1000)),3),CMB[[Cmb_ID]:[Cmb_ID]],0),SUM(N(EQ$1),N($R31),1)),CHOOSE(AC[[M]:[M]],1,0,1,AC[[DB]:[DB]])),PRODUCT(SUM(ROUND(AVERAGE(VALUE(EQ$3),VALUE($P31)),0),CHOOSE(IF(OR(EQ$1,$R31),4,INDEX(CMB[[Res_Rare]:[Res_Rare]],MATCH(ROUND(MIN(SUM(EQ$4,$O31/1000),SUM($O31,EQ$4/1000)),3),CMB[[Cmb_ID]:[Cmb_ID]],0))),-1,-1,0,0)),IF(OR(EQ$1,$R31),4,INDEX(CMB[[Cmb_Rare]:[Cmb_Rare]],MATCH(ROUND(MIN(SUM(EQ$4,$O31/1000),SUM($O31,EQ$4/1000)),3),CMB[[Cmb_ID]:[Cmb_ID]],0))),CHOOSE(AC[[M]:[M]],2,1,1,SUM(AC[[AB]:[DB]])))),""))</f>
        <v/>
      </c>
      <c r="ER31" t="str">
        <f>IF(OR(ER$5="",$S31=""),"",IFERROR(SUM(PRODUCT(INDEX(CMB[[BA_0O]:[BA_2O]],MATCH(ROUND(MIN(SUM(ER$4,$O31/1000),SUM($O31,ER$4/1000)),3),CMB[[Cmb_ID]:[Cmb_ID]],0),SUM(N(ER$1),N($R31),1)),CHOOSE(AC[[M]:[M]],1,1,0,AC[[AB]:[AB]])),PRODUCT(INDEX(CMB[[BD_0O]:[BD_2O]],MATCH(ROUND(MIN(SUM(ER$4,$O31/1000),SUM($O31,ER$4/1000)),3),CMB[[Cmb_ID]:[Cmb_ID]],0),SUM(N(ER$1),N($R31),1)),CHOOSE(AC[[M]:[M]],1,0,1,AC[[DB]:[DB]])),PRODUCT(SUM(ROUND(AVERAGE(VALUE(ER$3),VALUE($P31)),0),CHOOSE(IF(OR(ER$1,$R31),4,INDEX(CMB[[Res_Rare]:[Res_Rare]],MATCH(ROUND(MIN(SUM(ER$4,$O31/1000),SUM($O31,ER$4/1000)),3),CMB[[Cmb_ID]:[Cmb_ID]],0))),-1,-1,0,0)),IF(OR(ER$1,$R31),4,INDEX(CMB[[Cmb_Rare]:[Cmb_Rare]],MATCH(ROUND(MIN(SUM(ER$4,$O31/1000),SUM($O31,ER$4/1000)),3),CMB[[Cmb_ID]:[Cmb_ID]],0))),CHOOSE(AC[[M]:[M]],2,1,1,SUM(AC[[AB]:[DB]])))),""))</f>
        <v/>
      </c>
      <c r="ES31" t="str">
        <f>IF(OR(ES$5="",$S31=""),"",IFERROR(SUM(PRODUCT(INDEX(CMB[[BA_0O]:[BA_2O]],MATCH(ROUND(MIN(SUM(ES$4,$O31/1000),SUM($O31,ES$4/1000)),3),CMB[[Cmb_ID]:[Cmb_ID]],0),SUM(N(ES$1),N($R31),1)),CHOOSE(AC[[M]:[M]],1,1,0,AC[[AB]:[AB]])),PRODUCT(INDEX(CMB[[BD_0O]:[BD_2O]],MATCH(ROUND(MIN(SUM(ES$4,$O31/1000),SUM($O31,ES$4/1000)),3),CMB[[Cmb_ID]:[Cmb_ID]],0),SUM(N(ES$1),N($R31),1)),CHOOSE(AC[[M]:[M]],1,0,1,AC[[DB]:[DB]])),PRODUCT(SUM(ROUND(AVERAGE(VALUE(ES$3),VALUE($P31)),0),CHOOSE(IF(OR(ES$1,$R31),4,INDEX(CMB[[Res_Rare]:[Res_Rare]],MATCH(ROUND(MIN(SUM(ES$4,$O31/1000),SUM($O31,ES$4/1000)),3),CMB[[Cmb_ID]:[Cmb_ID]],0))),-1,-1,0,0)),IF(OR(ES$1,$R31),4,INDEX(CMB[[Cmb_Rare]:[Cmb_Rare]],MATCH(ROUND(MIN(SUM(ES$4,$O31/1000),SUM($O31,ES$4/1000)),3),CMB[[Cmb_ID]:[Cmb_ID]],0))),CHOOSE(AC[[M]:[M]],2,1,1,SUM(AC[[AB]:[DB]])))),""))</f>
        <v/>
      </c>
      <c r="ET31" t="str">
        <f>IF(OR(ET$5="",$S31=""),"",IFERROR(SUM(PRODUCT(INDEX(CMB[[BA_0O]:[BA_2O]],MATCH(ROUND(MIN(SUM(ET$4,$O31/1000),SUM($O31,ET$4/1000)),3),CMB[[Cmb_ID]:[Cmb_ID]],0),SUM(N(ET$1),N($R31),1)),CHOOSE(AC[[M]:[M]],1,1,0,AC[[AB]:[AB]])),PRODUCT(INDEX(CMB[[BD_0O]:[BD_2O]],MATCH(ROUND(MIN(SUM(ET$4,$O31/1000),SUM($O31,ET$4/1000)),3),CMB[[Cmb_ID]:[Cmb_ID]],0),SUM(N(ET$1),N($R31),1)),CHOOSE(AC[[M]:[M]],1,0,1,AC[[DB]:[DB]])),PRODUCT(SUM(ROUND(AVERAGE(VALUE(ET$3),VALUE($P31)),0),CHOOSE(IF(OR(ET$1,$R31),4,INDEX(CMB[[Res_Rare]:[Res_Rare]],MATCH(ROUND(MIN(SUM(ET$4,$O31/1000),SUM($O31,ET$4/1000)),3),CMB[[Cmb_ID]:[Cmb_ID]],0))),-1,-1,0,0)),IF(OR(ET$1,$R31),4,INDEX(CMB[[Cmb_Rare]:[Cmb_Rare]],MATCH(ROUND(MIN(SUM(ET$4,$O31/1000),SUM($O31,ET$4/1000)),3),CMB[[Cmb_ID]:[Cmb_ID]],0))),CHOOSE(AC[[M]:[M]],2,1,1,SUM(AC[[AB]:[DB]])))),""))</f>
        <v/>
      </c>
      <c r="EU31" t="str">
        <f>IF(OR(EU$5="",$S31=""),"",IFERROR(SUM(PRODUCT(INDEX(CMB[[BA_0O]:[BA_2O]],MATCH(ROUND(MIN(SUM(EU$4,$O31/1000),SUM($O31,EU$4/1000)),3),CMB[[Cmb_ID]:[Cmb_ID]],0),SUM(N(EU$1),N($R31),1)),CHOOSE(AC[[M]:[M]],1,1,0,AC[[AB]:[AB]])),PRODUCT(INDEX(CMB[[BD_0O]:[BD_2O]],MATCH(ROUND(MIN(SUM(EU$4,$O31/1000),SUM($O31,EU$4/1000)),3),CMB[[Cmb_ID]:[Cmb_ID]],0),SUM(N(EU$1),N($R31),1)),CHOOSE(AC[[M]:[M]],1,0,1,AC[[DB]:[DB]])),PRODUCT(SUM(ROUND(AVERAGE(VALUE(EU$3),VALUE($P31)),0),CHOOSE(IF(OR(EU$1,$R31),4,INDEX(CMB[[Res_Rare]:[Res_Rare]],MATCH(ROUND(MIN(SUM(EU$4,$O31/1000),SUM($O31,EU$4/1000)),3),CMB[[Cmb_ID]:[Cmb_ID]],0))),-1,-1,0,0)),IF(OR(EU$1,$R31),4,INDEX(CMB[[Cmb_Rare]:[Cmb_Rare]],MATCH(ROUND(MIN(SUM(EU$4,$O31/1000),SUM($O31,EU$4/1000)),3),CMB[[Cmb_ID]:[Cmb_ID]],0))),CHOOSE(AC[[M]:[M]],2,1,1,SUM(AC[[AB]:[DB]])))),""))</f>
        <v/>
      </c>
      <c r="EV31" t="str">
        <f>IF(OR(EV$5="",$S31=""),"",IFERROR(SUM(PRODUCT(INDEX(CMB[[BA_0O]:[BA_2O]],MATCH(ROUND(MIN(SUM(EV$4,$O31/1000),SUM($O31,EV$4/1000)),3),CMB[[Cmb_ID]:[Cmb_ID]],0),SUM(N(EV$1),N($R31),1)),CHOOSE(AC[[M]:[M]],1,1,0,AC[[AB]:[AB]])),PRODUCT(INDEX(CMB[[BD_0O]:[BD_2O]],MATCH(ROUND(MIN(SUM(EV$4,$O31/1000),SUM($O31,EV$4/1000)),3),CMB[[Cmb_ID]:[Cmb_ID]],0),SUM(N(EV$1),N($R31),1)),CHOOSE(AC[[M]:[M]],1,0,1,AC[[DB]:[DB]])),PRODUCT(SUM(ROUND(AVERAGE(VALUE(EV$3),VALUE($P31)),0),CHOOSE(IF(OR(EV$1,$R31),4,INDEX(CMB[[Res_Rare]:[Res_Rare]],MATCH(ROUND(MIN(SUM(EV$4,$O31/1000),SUM($O31,EV$4/1000)),3),CMB[[Cmb_ID]:[Cmb_ID]],0))),-1,-1,0,0)),IF(OR(EV$1,$R31),4,INDEX(CMB[[Cmb_Rare]:[Cmb_Rare]],MATCH(ROUND(MIN(SUM(EV$4,$O31/1000),SUM($O31,EV$4/1000)),3),CMB[[Cmb_ID]:[Cmb_ID]],0))),CHOOSE(AC[[M]:[M]],2,1,1,SUM(AC[[AB]:[DB]])))),""))</f>
        <v/>
      </c>
      <c r="EW31" t="str">
        <f>IF(OR(EW$5="",$S31=""),"",IFERROR(SUM(PRODUCT(INDEX(CMB[[BA_0O]:[BA_2O]],MATCH(ROUND(MIN(SUM(EW$4,$O31/1000),SUM($O31,EW$4/1000)),3),CMB[[Cmb_ID]:[Cmb_ID]],0),SUM(N(EW$1),N($R31),1)),CHOOSE(AC[[M]:[M]],1,1,0,AC[[AB]:[AB]])),PRODUCT(INDEX(CMB[[BD_0O]:[BD_2O]],MATCH(ROUND(MIN(SUM(EW$4,$O31/1000),SUM($O31,EW$4/1000)),3),CMB[[Cmb_ID]:[Cmb_ID]],0),SUM(N(EW$1),N($R31),1)),CHOOSE(AC[[M]:[M]],1,0,1,AC[[DB]:[DB]])),PRODUCT(SUM(ROUND(AVERAGE(VALUE(EW$3),VALUE($P31)),0),CHOOSE(IF(OR(EW$1,$R31),4,INDEX(CMB[[Res_Rare]:[Res_Rare]],MATCH(ROUND(MIN(SUM(EW$4,$O31/1000),SUM($O31,EW$4/1000)),3),CMB[[Cmb_ID]:[Cmb_ID]],0))),-1,-1,0,0)),IF(OR(EW$1,$R31),4,INDEX(CMB[[Cmb_Rare]:[Cmb_Rare]],MATCH(ROUND(MIN(SUM(EW$4,$O31/1000),SUM($O31,EW$4/1000)),3),CMB[[Cmb_ID]:[Cmb_ID]],0))),CHOOSE(AC[[M]:[M]],2,1,1,SUM(AC[[AB]:[DB]])))),""))</f>
        <v/>
      </c>
      <c r="EX31" t="str">
        <f>IF(OR(EX$5="",$S31=""),"",IFERROR(SUM(PRODUCT(INDEX(CMB[[BA_0O]:[BA_2O]],MATCH(ROUND(MIN(SUM(EX$4,$O31/1000),SUM($O31,EX$4/1000)),3),CMB[[Cmb_ID]:[Cmb_ID]],0),SUM(N(EX$1),N($R31),1)),CHOOSE(AC[[M]:[M]],1,1,0,AC[[AB]:[AB]])),PRODUCT(INDEX(CMB[[BD_0O]:[BD_2O]],MATCH(ROUND(MIN(SUM(EX$4,$O31/1000),SUM($O31,EX$4/1000)),3),CMB[[Cmb_ID]:[Cmb_ID]],0),SUM(N(EX$1),N($R31),1)),CHOOSE(AC[[M]:[M]],1,0,1,AC[[DB]:[DB]])),PRODUCT(SUM(ROUND(AVERAGE(VALUE(EX$3),VALUE($P31)),0),CHOOSE(IF(OR(EX$1,$R31),4,INDEX(CMB[[Res_Rare]:[Res_Rare]],MATCH(ROUND(MIN(SUM(EX$4,$O31/1000),SUM($O31,EX$4/1000)),3),CMB[[Cmb_ID]:[Cmb_ID]],0))),-1,-1,0,0)),IF(OR(EX$1,$R31),4,INDEX(CMB[[Cmb_Rare]:[Cmb_Rare]],MATCH(ROUND(MIN(SUM(EX$4,$O31/1000),SUM($O31,EX$4/1000)),3),CMB[[Cmb_ID]:[Cmb_ID]],0))),CHOOSE(AC[[M]:[M]],2,1,1,SUM(AC[[AB]:[DB]])))),""))</f>
        <v/>
      </c>
      <c r="EY31" t="str">
        <f>IF(OR(EY$5="",$S31=""),"",IFERROR(SUM(PRODUCT(INDEX(CMB[[BA_0O]:[BA_2O]],MATCH(ROUND(MIN(SUM(EY$4,$O31/1000),SUM($O31,EY$4/1000)),3),CMB[[Cmb_ID]:[Cmb_ID]],0),SUM(N(EY$1),N($R31),1)),CHOOSE(AC[[M]:[M]],1,1,0,AC[[AB]:[AB]])),PRODUCT(INDEX(CMB[[BD_0O]:[BD_2O]],MATCH(ROUND(MIN(SUM(EY$4,$O31/1000),SUM($O31,EY$4/1000)),3),CMB[[Cmb_ID]:[Cmb_ID]],0),SUM(N(EY$1),N($R31),1)),CHOOSE(AC[[M]:[M]],1,0,1,AC[[DB]:[DB]])),PRODUCT(SUM(ROUND(AVERAGE(VALUE(EY$3),VALUE($P31)),0),CHOOSE(IF(OR(EY$1,$R31),4,INDEX(CMB[[Res_Rare]:[Res_Rare]],MATCH(ROUND(MIN(SUM(EY$4,$O31/1000),SUM($O31,EY$4/1000)),3),CMB[[Cmb_ID]:[Cmb_ID]],0))),-1,-1,0,0)),IF(OR(EY$1,$R31),4,INDEX(CMB[[Cmb_Rare]:[Cmb_Rare]],MATCH(ROUND(MIN(SUM(EY$4,$O31/1000),SUM($O31,EY$4/1000)),3),CMB[[Cmb_ID]:[Cmb_ID]],0))),CHOOSE(AC[[M]:[M]],2,1,1,SUM(AC[[AB]:[DB]])))),""))</f>
        <v/>
      </c>
      <c r="EZ31" t="str">
        <f>IF(OR(EZ$5="",$S31=""),"",IFERROR(SUM(PRODUCT(INDEX(CMB[[BA_0O]:[BA_2O]],MATCH(ROUND(MIN(SUM(EZ$4,$O31/1000),SUM($O31,EZ$4/1000)),3),CMB[[Cmb_ID]:[Cmb_ID]],0),SUM(N(EZ$1),N($R31),1)),CHOOSE(AC[[M]:[M]],1,1,0,AC[[AB]:[AB]])),PRODUCT(INDEX(CMB[[BD_0O]:[BD_2O]],MATCH(ROUND(MIN(SUM(EZ$4,$O31/1000),SUM($O31,EZ$4/1000)),3),CMB[[Cmb_ID]:[Cmb_ID]],0),SUM(N(EZ$1),N($R31),1)),CHOOSE(AC[[M]:[M]],1,0,1,AC[[DB]:[DB]])),PRODUCT(SUM(ROUND(AVERAGE(VALUE(EZ$3),VALUE($P31)),0),CHOOSE(IF(OR(EZ$1,$R31),4,INDEX(CMB[[Res_Rare]:[Res_Rare]],MATCH(ROUND(MIN(SUM(EZ$4,$O31/1000),SUM($O31,EZ$4/1000)),3),CMB[[Cmb_ID]:[Cmb_ID]],0))),-1,-1,0,0)),IF(OR(EZ$1,$R31),4,INDEX(CMB[[Cmb_Rare]:[Cmb_Rare]],MATCH(ROUND(MIN(SUM(EZ$4,$O31/1000),SUM($O31,EZ$4/1000)),3),CMB[[Cmb_ID]:[Cmb_ID]],0))),CHOOSE(AC[[M]:[M]],2,1,1,SUM(AC[[AB]:[DB]])))),""))</f>
        <v/>
      </c>
      <c r="FA31" t="str">
        <f>IF(OR(FA$5="",$S31=""),"",IFERROR(SUM(PRODUCT(INDEX(CMB[[BA_0O]:[BA_2O]],MATCH(ROUND(MIN(SUM(FA$4,$O31/1000),SUM($O31,FA$4/1000)),3),CMB[[Cmb_ID]:[Cmb_ID]],0),SUM(N(FA$1),N($R31),1)),CHOOSE(AC[[M]:[M]],1,1,0,AC[[AB]:[AB]])),PRODUCT(INDEX(CMB[[BD_0O]:[BD_2O]],MATCH(ROUND(MIN(SUM(FA$4,$O31/1000),SUM($O31,FA$4/1000)),3),CMB[[Cmb_ID]:[Cmb_ID]],0),SUM(N(FA$1),N($R31),1)),CHOOSE(AC[[M]:[M]],1,0,1,AC[[DB]:[DB]])),PRODUCT(SUM(ROUND(AVERAGE(VALUE(FA$3),VALUE($P31)),0),CHOOSE(IF(OR(FA$1,$R31),4,INDEX(CMB[[Res_Rare]:[Res_Rare]],MATCH(ROUND(MIN(SUM(FA$4,$O31/1000),SUM($O31,FA$4/1000)),3),CMB[[Cmb_ID]:[Cmb_ID]],0))),-1,-1,0,0)),IF(OR(FA$1,$R31),4,INDEX(CMB[[Cmb_Rare]:[Cmb_Rare]],MATCH(ROUND(MIN(SUM(FA$4,$O31/1000),SUM($O31,FA$4/1000)),3),CMB[[Cmb_ID]:[Cmb_ID]],0))),CHOOSE(AC[[M]:[M]],2,1,1,SUM(AC[[AB]:[DB]])))),""))</f>
        <v/>
      </c>
      <c r="FB31" t="str">
        <f>IF(OR(FB$5="",$S31=""),"",IFERROR(SUM(PRODUCT(INDEX(CMB[[BA_0O]:[BA_2O]],MATCH(ROUND(MIN(SUM(FB$4,$O31/1000),SUM($O31,FB$4/1000)),3),CMB[[Cmb_ID]:[Cmb_ID]],0),SUM(N(FB$1),N($R31),1)),CHOOSE(AC[[M]:[M]],1,1,0,AC[[AB]:[AB]])),PRODUCT(INDEX(CMB[[BD_0O]:[BD_2O]],MATCH(ROUND(MIN(SUM(FB$4,$O31/1000),SUM($O31,FB$4/1000)),3),CMB[[Cmb_ID]:[Cmb_ID]],0),SUM(N(FB$1),N($R31),1)),CHOOSE(AC[[M]:[M]],1,0,1,AC[[DB]:[DB]])),PRODUCT(SUM(ROUND(AVERAGE(VALUE(FB$3),VALUE($P31)),0),CHOOSE(IF(OR(FB$1,$R31),4,INDEX(CMB[[Res_Rare]:[Res_Rare]],MATCH(ROUND(MIN(SUM(FB$4,$O31/1000),SUM($O31,FB$4/1000)),3),CMB[[Cmb_ID]:[Cmb_ID]],0))),-1,-1,0,0)),IF(OR(FB$1,$R31),4,INDEX(CMB[[Cmb_Rare]:[Cmb_Rare]],MATCH(ROUND(MIN(SUM(FB$4,$O31/1000),SUM($O31,FB$4/1000)),3),CMB[[Cmb_ID]:[Cmb_ID]],0))),CHOOSE(AC[[M]:[M]],2,1,1,SUM(AC[[AB]:[DB]])))),""))</f>
        <v/>
      </c>
      <c r="FC31" t="str">
        <f>IF(OR(FC$5="",$S31=""),"",IFERROR(SUM(PRODUCT(INDEX(CMB[[BA_0O]:[BA_2O]],MATCH(ROUND(MIN(SUM(FC$4,$O31/1000),SUM($O31,FC$4/1000)),3),CMB[[Cmb_ID]:[Cmb_ID]],0),SUM(N(FC$1),N($R31),1)),CHOOSE(AC[[M]:[M]],1,1,0,AC[[AB]:[AB]])),PRODUCT(INDEX(CMB[[BD_0O]:[BD_2O]],MATCH(ROUND(MIN(SUM(FC$4,$O31/1000),SUM($O31,FC$4/1000)),3),CMB[[Cmb_ID]:[Cmb_ID]],0),SUM(N(FC$1),N($R31),1)),CHOOSE(AC[[M]:[M]],1,0,1,AC[[DB]:[DB]])),PRODUCT(SUM(ROUND(AVERAGE(VALUE(FC$3),VALUE($P31)),0),CHOOSE(IF(OR(FC$1,$R31),4,INDEX(CMB[[Res_Rare]:[Res_Rare]],MATCH(ROUND(MIN(SUM(FC$4,$O31/1000),SUM($O31,FC$4/1000)),3),CMB[[Cmb_ID]:[Cmb_ID]],0))),-1,-1,0,0)),IF(OR(FC$1,$R31),4,INDEX(CMB[[Cmb_Rare]:[Cmb_Rare]],MATCH(ROUND(MIN(SUM(FC$4,$O31/1000),SUM($O31,FC$4/1000)),3),CMB[[Cmb_ID]:[Cmb_ID]],0))),CHOOSE(AC[[M]:[M]],2,1,1,SUM(AC[[AB]:[DB]])))),""))</f>
        <v/>
      </c>
      <c r="FD31" t="str">
        <f>IF(OR(FD$5="",$S31=""),"",IFERROR(SUM(PRODUCT(INDEX(CMB[[BA_0O]:[BA_2O]],MATCH(ROUND(MIN(SUM(FD$4,$O31/1000),SUM($O31,FD$4/1000)),3),CMB[[Cmb_ID]:[Cmb_ID]],0),SUM(N(FD$1),N($R31),1)),CHOOSE(AC[[M]:[M]],1,1,0,AC[[AB]:[AB]])),PRODUCT(INDEX(CMB[[BD_0O]:[BD_2O]],MATCH(ROUND(MIN(SUM(FD$4,$O31/1000),SUM($O31,FD$4/1000)),3),CMB[[Cmb_ID]:[Cmb_ID]],0),SUM(N(FD$1),N($R31),1)),CHOOSE(AC[[M]:[M]],1,0,1,AC[[DB]:[DB]])),PRODUCT(SUM(ROUND(AVERAGE(VALUE(FD$3),VALUE($P31)),0),CHOOSE(IF(OR(FD$1,$R31),4,INDEX(CMB[[Res_Rare]:[Res_Rare]],MATCH(ROUND(MIN(SUM(FD$4,$O31/1000),SUM($O31,FD$4/1000)),3),CMB[[Cmb_ID]:[Cmb_ID]],0))),-1,-1,0,0)),IF(OR(FD$1,$R31),4,INDEX(CMB[[Cmb_Rare]:[Cmb_Rare]],MATCH(ROUND(MIN(SUM(FD$4,$O31/1000),SUM($O31,FD$4/1000)),3),CMB[[Cmb_ID]:[Cmb_ID]],0))),CHOOSE(AC[[M]:[M]],2,1,1,SUM(AC[[AB]:[DB]])))),""))</f>
        <v/>
      </c>
      <c r="FE31" t="str">
        <f>IF(OR(FE$5="",$S31=""),"",IFERROR(SUM(PRODUCT(INDEX(CMB[[BA_0O]:[BA_2O]],MATCH(ROUND(MIN(SUM(FE$4,$O31/1000),SUM($O31,FE$4/1000)),3),CMB[[Cmb_ID]:[Cmb_ID]],0),SUM(N(FE$1),N($R31),1)),CHOOSE(AC[[M]:[M]],1,1,0,AC[[AB]:[AB]])),PRODUCT(INDEX(CMB[[BD_0O]:[BD_2O]],MATCH(ROUND(MIN(SUM(FE$4,$O31/1000),SUM($O31,FE$4/1000)),3),CMB[[Cmb_ID]:[Cmb_ID]],0),SUM(N(FE$1),N($R31),1)),CHOOSE(AC[[M]:[M]],1,0,1,AC[[DB]:[DB]])),PRODUCT(SUM(ROUND(AVERAGE(VALUE(FE$3),VALUE($P31)),0),CHOOSE(IF(OR(FE$1,$R31),4,INDEX(CMB[[Res_Rare]:[Res_Rare]],MATCH(ROUND(MIN(SUM(FE$4,$O31/1000),SUM($O31,FE$4/1000)),3),CMB[[Cmb_ID]:[Cmb_ID]],0))),-1,-1,0,0)),IF(OR(FE$1,$R31),4,INDEX(CMB[[Cmb_Rare]:[Cmb_Rare]],MATCH(ROUND(MIN(SUM(FE$4,$O31/1000),SUM($O31,FE$4/1000)),3),CMB[[Cmb_ID]:[Cmb_ID]],0))),CHOOSE(AC[[M]:[M]],2,1,1,SUM(AC[[AB]:[DB]])))),""))</f>
        <v/>
      </c>
      <c r="FF31" t="str">
        <f>IF(OR(FF$5="",$S31=""),"",IFERROR(SUM(PRODUCT(INDEX(CMB[[BA_0O]:[BA_2O]],MATCH(ROUND(MIN(SUM(FF$4,$O31/1000),SUM($O31,FF$4/1000)),3),CMB[[Cmb_ID]:[Cmb_ID]],0),SUM(N(FF$1),N($R31),1)),CHOOSE(AC[[M]:[M]],1,1,0,AC[[AB]:[AB]])),PRODUCT(INDEX(CMB[[BD_0O]:[BD_2O]],MATCH(ROUND(MIN(SUM(FF$4,$O31/1000),SUM($O31,FF$4/1000)),3),CMB[[Cmb_ID]:[Cmb_ID]],0),SUM(N(FF$1),N($R31),1)),CHOOSE(AC[[M]:[M]],1,0,1,AC[[DB]:[DB]])),PRODUCT(SUM(ROUND(AVERAGE(VALUE(FF$3),VALUE($P31)),0),CHOOSE(IF(OR(FF$1,$R31),4,INDEX(CMB[[Res_Rare]:[Res_Rare]],MATCH(ROUND(MIN(SUM(FF$4,$O31/1000),SUM($O31,FF$4/1000)),3),CMB[[Cmb_ID]:[Cmb_ID]],0))),-1,-1,0,0)),IF(OR(FF$1,$R31),4,INDEX(CMB[[Cmb_Rare]:[Cmb_Rare]],MATCH(ROUND(MIN(SUM(FF$4,$O31/1000),SUM($O31,FF$4/1000)),3),CMB[[Cmb_ID]:[Cmb_ID]],0))),CHOOSE(AC[[M]:[M]],2,1,1,SUM(AC[[AB]:[DB]])))),""))</f>
        <v/>
      </c>
      <c r="FG31" t="str">
        <f>IF(OR(FG$5="",$S31=""),"",IFERROR(SUM(PRODUCT(INDEX(CMB[[BA_0O]:[BA_2O]],MATCH(ROUND(MIN(SUM(FG$4,$O31/1000),SUM($O31,FG$4/1000)),3),CMB[[Cmb_ID]:[Cmb_ID]],0),SUM(N(FG$1),N($R31),1)),CHOOSE(AC[[M]:[M]],1,1,0,AC[[AB]:[AB]])),PRODUCT(INDEX(CMB[[BD_0O]:[BD_2O]],MATCH(ROUND(MIN(SUM(FG$4,$O31/1000),SUM($O31,FG$4/1000)),3),CMB[[Cmb_ID]:[Cmb_ID]],0),SUM(N(FG$1),N($R31),1)),CHOOSE(AC[[M]:[M]],1,0,1,AC[[DB]:[DB]])),PRODUCT(SUM(ROUND(AVERAGE(VALUE(FG$3),VALUE($P31)),0),CHOOSE(IF(OR(FG$1,$R31),4,INDEX(CMB[[Res_Rare]:[Res_Rare]],MATCH(ROUND(MIN(SUM(FG$4,$O31/1000),SUM($O31,FG$4/1000)),3),CMB[[Cmb_ID]:[Cmb_ID]],0))),-1,-1,0,0)),IF(OR(FG$1,$R31),4,INDEX(CMB[[Cmb_Rare]:[Cmb_Rare]],MATCH(ROUND(MIN(SUM(FG$4,$O31/1000),SUM($O31,FG$4/1000)),3),CMB[[Cmb_ID]:[Cmb_ID]],0))),CHOOSE(AC[[M]:[M]],2,1,1,SUM(AC[[AB]:[DB]])))),""))</f>
        <v/>
      </c>
      <c r="FH31" t="str">
        <f>IF(OR(FH$5="",$S31=""),"",IFERROR(SUM(PRODUCT(INDEX(CMB[[BA_0O]:[BA_2O]],MATCH(ROUND(MIN(SUM(FH$4,$O31/1000),SUM($O31,FH$4/1000)),3),CMB[[Cmb_ID]:[Cmb_ID]],0),SUM(N(FH$1),N($R31),1)),CHOOSE(AC[[M]:[M]],1,1,0,AC[[AB]:[AB]])),PRODUCT(INDEX(CMB[[BD_0O]:[BD_2O]],MATCH(ROUND(MIN(SUM(FH$4,$O31/1000),SUM($O31,FH$4/1000)),3),CMB[[Cmb_ID]:[Cmb_ID]],0),SUM(N(FH$1),N($R31),1)),CHOOSE(AC[[M]:[M]],1,0,1,AC[[DB]:[DB]])),PRODUCT(SUM(ROUND(AVERAGE(VALUE(FH$3),VALUE($P31)),0),CHOOSE(IF(OR(FH$1,$R31),4,INDEX(CMB[[Res_Rare]:[Res_Rare]],MATCH(ROUND(MIN(SUM(FH$4,$O31/1000),SUM($O31,FH$4/1000)),3),CMB[[Cmb_ID]:[Cmb_ID]],0))),-1,-1,0,0)),IF(OR(FH$1,$R31),4,INDEX(CMB[[Cmb_Rare]:[Cmb_Rare]],MATCH(ROUND(MIN(SUM(FH$4,$O31/1000),SUM($O31,FH$4/1000)),3),CMB[[Cmb_ID]:[Cmb_ID]],0))),CHOOSE(AC[[M]:[M]],2,1,1,SUM(AC[[AB]:[DB]])))),""))</f>
        <v/>
      </c>
      <c r="FI31" t="str">
        <f>IF(OR(FI$5="",$S31=""),"",IFERROR(SUM(PRODUCT(INDEX(CMB[[BA_0O]:[BA_2O]],MATCH(ROUND(MIN(SUM(FI$4,$O31/1000),SUM($O31,FI$4/1000)),3),CMB[[Cmb_ID]:[Cmb_ID]],0),SUM(N(FI$1),N($R31),1)),CHOOSE(AC[[M]:[M]],1,1,0,AC[[AB]:[AB]])),PRODUCT(INDEX(CMB[[BD_0O]:[BD_2O]],MATCH(ROUND(MIN(SUM(FI$4,$O31/1000),SUM($O31,FI$4/1000)),3),CMB[[Cmb_ID]:[Cmb_ID]],0),SUM(N(FI$1),N($R31),1)),CHOOSE(AC[[M]:[M]],1,0,1,AC[[DB]:[DB]])),PRODUCT(SUM(ROUND(AVERAGE(VALUE(FI$3),VALUE($P31)),0),CHOOSE(IF(OR(FI$1,$R31),4,INDEX(CMB[[Res_Rare]:[Res_Rare]],MATCH(ROUND(MIN(SUM(FI$4,$O31/1000),SUM($O31,FI$4/1000)),3),CMB[[Cmb_ID]:[Cmb_ID]],0))),-1,-1,0,0)),IF(OR(FI$1,$R31),4,INDEX(CMB[[Cmb_Rare]:[Cmb_Rare]],MATCH(ROUND(MIN(SUM(FI$4,$O31/1000),SUM($O31,FI$4/1000)),3),CMB[[Cmb_ID]:[Cmb_ID]],0))),CHOOSE(AC[[M]:[M]],2,1,1,SUM(AC[[AB]:[DB]])))),""))</f>
        <v/>
      </c>
      <c r="FJ31" t="str">
        <f>IF(OR(FJ$5="",$S31=""),"",IFERROR(SUM(PRODUCT(INDEX(CMB[[BA_0O]:[BA_2O]],MATCH(ROUND(MIN(SUM(FJ$4,$O31/1000),SUM($O31,FJ$4/1000)),3),CMB[[Cmb_ID]:[Cmb_ID]],0),SUM(N(FJ$1),N($R31),1)),CHOOSE(AC[[M]:[M]],1,1,0,AC[[AB]:[AB]])),PRODUCT(INDEX(CMB[[BD_0O]:[BD_2O]],MATCH(ROUND(MIN(SUM(FJ$4,$O31/1000),SUM($O31,FJ$4/1000)),3),CMB[[Cmb_ID]:[Cmb_ID]],0),SUM(N(FJ$1),N($R31),1)),CHOOSE(AC[[M]:[M]],1,0,1,AC[[DB]:[DB]])),PRODUCT(SUM(ROUND(AVERAGE(VALUE(FJ$3),VALUE($P31)),0),CHOOSE(IF(OR(FJ$1,$R31),4,INDEX(CMB[[Res_Rare]:[Res_Rare]],MATCH(ROUND(MIN(SUM(FJ$4,$O31/1000),SUM($O31,FJ$4/1000)),3),CMB[[Cmb_ID]:[Cmb_ID]],0))),-1,-1,0,0)),IF(OR(FJ$1,$R31),4,INDEX(CMB[[Cmb_Rare]:[Cmb_Rare]],MATCH(ROUND(MIN(SUM(FJ$4,$O31/1000),SUM($O31,FJ$4/1000)),3),CMB[[Cmb_ID]:[Cmb_ID]],0))),CHOOSE(AC[[M]:[M]],2,1,1,SUM(AC[[AB]:[DB]])))),""))</f>
        <v/>
      </c>
      <c r="FK31" t="str">
        <f>IF(OR(FK$5="",$S31=""),"",IFERROR(SUM(PRODUCT(INDEX(CMB[[BA_0O]:[BA_2O]],MATCH(ROUND(MIN(SUM(FK$4,$O31/1000),SUM($O31,FK$4/1000)),3),CMB[[Cmb_ID]:[Cmb_ID]],0),SUM(N(FK$1),N($R31),1)),CHOOSE(AC[[M]:[M]],1,1,0,AC[[AB]:[AB]])),PRODUCT(INDEX(CMB[[BD_0O]:[BD_2O]],MATCH(ROUND(MIN(SUM(FK$4,$O31/1000),SUM($O31,FK$4/1000)),3),CMB[[Cmb_ID]:[Cmb_ID]],0),SUM(N(FK$1),N($R31),1)),CHOOSE(AC[[M]:[M]],1,0,1,AC[[DB]:[DB]])),PRODUCT(SUM(ROUND(AVERAGE(VALUE(FK$3),VALUE($P31)),0),CHOOSE(IF(OR(FK$1,$R31),4,INDEX(CMB[[Res_Rare]:[Res_Rare]],MATCH(ROUND(MIN(SUM(FK$4,$O31/1000),SUM($O31,FK$4/1000)),3),CMB[[Cmb_ID]:[Cmb_ID]],0))),-1,-1,0,0)),IF(OR(FK$1,$R31),4,INDEX(CMB[[Cmb_Rare]:[Cmb_Rare]],MATCH(ROUND(MIN(SUM(FK$4,$O31/1000),SUM($O31,FK$4/1000)),3),CMB[[Cmb_ID]:[Cmb_ID]],0))),CHOOSE(AC[[M]:[M]],2,1,1,SUM(AC[[AB]:[DB]])))),""))</f>
        <v/>
      </c>
      <c r="FL31" t="str">
        <f>IF(OR(FL$5="",$S31=""),"",IFERROR(SUM(PRODUCT(INDEX(CMB[[BA_0O]:[BA_2O]],MATCH(ROUND(MIN(SUM(FL$4,$O31/1000),SUM($O31,FL$4/1000)),3),CMB[[Cmb_ID]:[Cmb_ID]],0),SUM(N(FL$1),N($R31),1)),CHOOSE(AC[[M]:[M]],1,1,0,AC[[AB]:[AB]])),PRODUCT(INDEX(CMB[[BD_0O]:[BD_2O]],MATCH(ROUND(MIN(SUM(FL$4,$O31/1000),SUM($O31,FL$4/1000)),3),CMB[[Cmb_ID]:[Cmb_ID]],0),SUM(N(FL$1),N($R31),1)),CHOOSE(AC[[M]:[M]],1,0,1,AC[[DB]:[DB]])),PRODUCT(SUM(ROUND(AVERAGE(VALUE(FL$3),VALUE($P31)),0),CHOOSE(IF(OR(FL$1,$R31),4,INDEX(CMB[[Res_Rare]:[Res_Rare]],MATCH(ROUND(MIN(SUM(FL$4,$O31/1000),SUM($O31,FL$4/1000)),3),CMB[[Cmb_ID]:[Cmb_ID]],0))),-1,-1,0,0)),IF(OR(FL$1,$R31),4,INDEX(CMB[[Cmb_Rare]:[Cmb_Rare]],MATCH(ROUND(MIN(SUM(FL$4,$O31/1000),SUM($O31,FL$4/1000)),3),CMB[[Cmb_ID]:[Cmb_ID]],0))),CHOOSE(AC[[M]:[M]],2,1,1,SUM(AC[[AB]:[DB]])))),""))</f>
        <v/>
      </c>
      <c r="FM31" t="str">
        <f>IF(OR(FM$5="",$S31=""),"",IFERROR(SUM(PRODUCT(INDEX(CMB[[BA_0O]:[BA_2O]],MATCH(ROUND(MIN(SUM(FM$4,$O31/1000),SUM($O31,FM$4/1000)),3),CMB[[Cmb_ID]:[Cmb_ID]],0),SUM(N(FM$1),N($R31),1)),CHOOSE(AC[[M]:[M]],1,1,0,AC[[AB]:[AB]])),PRODUCT(INDEX(CMB[[BD_0O]:[BD_2O]],MATCH(ROUND(MIN(SUM(FM$4,$O31/1000),SUM($O31,FM$4/1000)),3),CMB[[Cmb_ID]:[Cmb_ID]],0),SUM(N(FM$1),N($R31),1)),CHOOSE(AC[[M]:[M]],1,0,1,AC[[DB]:[DB]])),PRODUCT(SUM(ROUND(AVERAGE(VALUE(FM$3),VALUE($P31)),0),CHOOSE(IF(OR(FM$1,$R31),4,INDEX(CMB[[Res_Rare]:[Res_Rare]],MATCH(ROUND(MIN(SUM(FM$4,$O31/1000),SUM($O31,FM$4/1000)),3),CMB[[Cmb_ID]:[Cmb_ID]],0))),-1,-1,0,0)),IF(OR(FM$1,$R31),4,INDEX(CMB[[Cmb_Rare]:[Cmb_Rare]],MATCH(ROUND(MIN(SUM(FM$4,$O31/1000),SUM($O31,FM$4/1000)),3),CMB[[Cmb_ID]:[Cmb_ID]],0))),CHOOSE(AC[[M]:[M]],2,1,1,SUM(AC[[AB]:[DB]])))),""))</f>
        <v/>
      </c>
      <c r="FN31" s="7">
        <f t="shared" si="24"/>
        <v>519</v>
      </c>
      <c r="FO31" s="7">
        <f t="shared" si="24"/>
        <v>483</v>
      </c>
      <c r="FP31" s="7">
        <f t="shared" si="24"/>
        <v>483</v>
      </c>
      <c r="FQ31" s="7">
        <f t="shared" si="24"/>
        <v>407</v>
      </c>
      <c r="FR31" s="7">
        <f t="shared" si="24"/>
        <v>290</v>
      </c>
      <c r="FS31" s="7">
        <f t="shared" si="24"/>
        <v>210</v>
      </c>
      <c r="FT31" s="7">
        <f>SUM(IF(INDEX(LIB[[Quantity]:[Quantity]],MATCH($S31,LIB[[ID]:[ID]],0))&gt;=COLUMN(A$1),TRUNC(PRODUCT(AVERAGE($FN31:$FS31),POWER(AC[[CR]:[CR]],SUM(SUMIFS($D$11:$D30,$A$11:$A30,$A31,$E$11:$E30,"&gt;="&amp;$E31),SUMIFS($D32:$D$161,$A32:$A$161,$A31,$E32:$E$161,"&gt;"&amp;$E31),COLUMN(A$1),-1)),IF($Q31="Yes",AC[[FB]:[FB]],1))),0),ROW(A20)/-VALUE(1&amp;REPT("0",9-PRODUCT(COLUMN(A$1)-1,3))),1)</f>
        <v>398.99999997999998</v>
      </c>
      <c r="FU31" s="7">
        <f>SUM(IF(INDEX(LIB[[Quantity]:[Quantity]],MATCH($S31,LIB[[ID]:[ID]],0))&gt;=COLUMN(B$1),TRUNC(PRODUCT(AVERAGE($FN31:$FS31),POWER(AC[[CR]:[CR]],SUM(SUMIFS($D$11:$D30,$A$11:$A30,$A31,$E$11:$E30,"&gt;="&amp;$E31),SUMIFS($D32:$D$161,$A32:$A$161,$A31,$E32:$E$161,"&gt;"&amp;$E31),COLUMN(B$1),-1)),IF($Q31="Yes",AC[[FB]:[FB]],1))),0),ROW(B20)/-VALUE(1&amp;REPT("0",9-PRODUCT(COLUMN(B$1)-1,3))),1)</f>
        <v>318.99997999999999</v>
      </c>
      <c r="FV31" s="7">
        <f>SUM(IF(INDEX(LIB[[Quantity]:[Quantity]],MATCH($S31,LIB[[ID]:[ID]],0))&gt;=COLUMN(C$1),TRUNC(PRODUCT(AVERAGE($FN31:$FS31),POWER(AC[[CR]:[CR]],SUM(SUMIFS($D$11:$D30,$A$11:$A30,$A31,$E$11:$E30,"&gt;="&amp;$E31),SUMIFS($D32:$D$161,$A32:$A$161,$A31,$E32:$E$161,"&gt;"&amp;$E31),COLUMN(C$1),-1)),IF($Q31="Yes",AC[[FB]:[FB]],1))),0),ROW(C20)/-VALUE(1&amp;REPT("0",9-PRODUCT(COLUMN(C$1)-1,3))),1)</f>
        <v>255.98</v>
      </c>
      <c r="FW31">
        <f t="shared" si="19"/>
        <v>31</v>
      </c>
      <c r="FX31">
        <f t="shared" si="20"/>
        <v>52</v>
      </c>
      <c r="FY31">
        <f t="shared" si="21"/>
        <v>73</v>
      </c>
      <c r="GC31">
        <f t="shared" si="22"/>
        <v>0</v>
      </c>
      <c r="GD31" t="str">
        <f>IFERROR(SUBSTITUTE(SUBSTITUTE(INDEX(SUG[Card],MATCH(ROW(A20),GC$12:GC$161,0))," #2","")," #3",""),"")</f>
        <v>Angel (5)</v>
      </c>
      <c r="GE31">
        <f>SUM(GE30,IF(IFERROR(MATCH(GD31,GD$11:GD30,0)&lt;0,TRUE()),1,0))</f>
        <v>20</v>
      </c>
      <c r="GF31" t="str">
        <f t="shared" si="23"/>
        <v>Angel (5)</v>
      </c>
      <c r="GI31">
        <f>SUM(SUMIFS(D$11:D30,A$11:A30,A31,B$11:B30,"&gt;="&amp;B31),SUMIFS(D32:D$161,A32:A$161,A31,B32:B$161,"&gt;"&amp;B31),SUMIFS(D$11:D30,A$11:A30,A31&amp;":Onyx"),SUMIFS(D32:D$161,A32:A$161,A31&amp;":Onyx"))</f>
        <v>0</v>
      </c>
      <c r="GP31" t="str">
        <f t="shared" si="16"/>
        <v>Magic (5) #2</v>
      </c>
      <c r="GQ31">
        <f t="shared" si="17"/>
        <v>457</v>
      </c>
      <c r="GR31" t="b">
        <f>COUNTIF(DECK[Card],IFERROR(MID($L31,1,FIND(" #",SUG_Helper[[#This Row],[Card]])-1),SUG_Helper[[#This Row],[Card]]))&gt;=IFERROR(VALUE(RIGHT(SUG_Helper[[#This Row],[Card]])),1)</f>
        <v>1</v>
      </c>
    </row>
    <row r="32" spans="1:200" x14ac:dyDescent="0.35">
      <c r="A32" t="s">
        <v>62</v>
      </c>
      <c r="B32" s="4">
        <v>5</v>
      </c>
      <c r="C32" s="4" t="s">
        <v>74</v>
      </c>
      <c r="D32" s="4">
        <v>3</v>
      </c>
      <c r="E32" t="str">
        <f>IF(INDEX(LIB[Card],ROW(A21))="","",INDEX(LIB[Card],ROW(A21))&amp;" ("&amp;INDEX(LIB[Level],ROW(A21))&amp;")"&amp;IF(INDEX(LIB[Fused],ROW(A21))="Yes","ƒ",""))</f>
        <v>Tree (5)</v>
      </c>
      <c r="F32">
        <v>21</v>
      </c>
      <c r="G32" t="s">
        <v>1809</v>
      </c>
      <c r="H32" t="str">
        <f>IF(DECK[[#This Row],[Card]]="","",MID(DECK[[#This Row],[Card]],1,FIND(" (",DECK[[#This Row],[Card]])-1))</f>
        <v>Knight</v>
      </c>
      <c r="I32" t="str">
        <f>IF(DECK[[#This Row],[Card]]="","",MID(DECK[[#This Row],[Card]],FIND("(",DECK[[#This Row],[Card]])+1,1))</f>
        <v>5</v>
      </c>
      <c r="J32" t="str">
        <f>IF(DECK[[#This Row],[Card]]="","",IF(RIGHT(DECK[[#This Row],[Card]])="ƒ","Yes","No"))</f>
        <v>No</v>
      </c>
      <c r="L32" t="str">
        <f t="shared" si="11"/>
        <v>Wizard (5) #3</v>
      </c>
      <c r="M32">
        <f t="shared" si="12"/>
        <v>455</v>
      </c>
      <c r="O32" s="6">
        <f>IF(S32="","",MATCH(MID(S32,1,MIN(FIND(" (",S32),IFERROR(FIND(":",S32),50))-1),CC[CC_Name],0))</f>
        <v>116</v>
      </c>
      <c r="P32" s="5" t="str">
        <f t="shared" si="13"/>
        <v>5</v>
      </c>
      <c r="Q32" s="5" t="str">
        <f t="shared" si="18"/>
        <v>No</v>
      </c>
      <c r="R32" s="5" t="b">
        <f t="shared" si="14"/>
        <v>0</v>
      </c>
      <c r="S32" t="str">
        <f>(INDEX(LIB[ID],ROW(A21)))</f>
        <v>Tree (5)</v>
      </c>
      <c r="T32" t="str">
        <f>IF(OR(T$5="",$S32=""),"",IFERROR(SUM(PRODUCT(INDEX(CMB[[BA_0O]:[BA_2O]],MATCH(ROUND(MIN(SUM(T$4,$O32/1000),SUM($O32,T$4/1000)),3),CMB[[Cmb_ID]:[Cmb_ID]],0),SUM(N(T$1),N($R32),1)),CHOOSE(AC[[M]:[M]],1,1,0,AC[[AB]:[AB]])),PRODUCT(INDEX(CMB[[BD_0O]:[BD_2O]],MATCH(ROUND(MIN(SUM(T$4,$O32/1000),SUM($O32,T$4/1000)),3),CMB[[Cmb_ID]:[Cmb_ID]],0),SUM(N(T$1),N($R32),1)),CHOOSE(AC[[M]:[M]],1,0,1,AC[[DB]:[DB]])),PRODUCT(SUM(ROUND(AVERAGE(VALUE(T$3),VALUE($P32)),0),CHOOSE(IF(OR(T$1,$R32),4,INDEX(CMB[[Res_Rare]:[Res_Rare]],MATCH(ROUND(MIN(SUM(T$4,$O32/1000),SUM($O32,T$4/1000)),3),CMB[[Cmb_ID]:[Cmb_ID]],0))),-1,-1,0,0)),IF(OR(T$1,$R32),4,INDEX(CMB[[Cmb_Rare]:[Cmb_Rare]],MATCH(ROUND(MIN(SUM(T$4,$O32/1000),SUM($O32,T$4/1000)),3),CMB[[Cmb_ID]:[Cmb_ID]],0))),CHOOSE(AC[[M]:[M]],2,1,1,SUM(AC[[AB]:[DB]])))),""))</f>
        <v/>
      </c>
      <c r="U32">
        <f>IF(OR(U$5="",$S32=""),"",IFERROR(SUM(PRODUCT(INDEX(CMB[[BA_0O]:[BA_2O]],MATCH(ROUND(MIN(SUM(U$4,$O32/1000),SUM($O32,U$4/1000)),3),CMB[[Cmb_ID]:[Cmb_ID]],0),SUM(N(U$1),N($R32),1)),CHOOSE(AC[[M]:[M]],1,1,0,AC[[AB]:[AB]])),PRODUCT(INDEX(CMB[[BD_0O]:[BD_2O]],MATCH(ROUND(MIN(SUM(U$4,$O32/1000),SUM($O32,U$4/1000)),3),CMB[[Cmb_ID]:[Cmb_ID]],0),SUM(N(U$1),N($R32),1)),CHOOSE(AC[[M]:[M]],1,0,1,AC[[DB]:[DB]])),PRODUCT(SUM(ROUND(AVERAGE(VALUE(U$3),VALUE($P32)),0),CHOOSE(IF(OR(U$1,$R32),4,INDEX(CMB[[Res_Rare]:[Res_Rare]],MATCH(ROUND(MIN(SUM(U$4,$O32/1000),SUM($O32,U$4/1000)),3),CMB[[Cmb_ID]:[Cmb_ID]],0))),-1,-1,0,0)),IF(OR(U$1,$R32),4,INDEX(CMB[[Cmb_Rare]:[Cmb_Rare]],MATCH(ROUND(MIN(SUM(U$4,$O32/1000),SUM($O32,U$4/1000)),3),CMB[[Cmb_ID]:[Cmb_ID]],0))),CHOOSE(AC[[M]:[M]],2,1,1,SUM(AC[[AB]:[DB]])))),""))</f>
        <v>22</v>
      </c>
      <c r="V32" t="str">
        <f>IF(OR(V$5="",$S32=""),"",IFERROR(SUM(PRODUCT(INDEX(CMB[[BA_0O]:[BA_2O]],MATCH(ROUND(MIN(SUM(V$4,$O32/1000),SUM($O32,V$4/1000)),3),CMB[[Cmb_ID]:[Cmb_ID]],0),SUM(N(V$1),N($R32),1)),CHOOSE(AC[[M]:[M]],1,1,0,AC[[AB]:[AB]])),PRODUCT(INDEX(CMB[[BD_0O]:[BD_2O]],MATCH(ROUND(MIN(SUM(V$4,$O32/1000),SUM($O32,V$4/1000)),3),CMB[[Cmb_ID]:[Cmb_ID]],0),SUM(N(V$1),N($R32),1)),CHOOSE(AC[[M]:[M]],1,0,1,AC[[DB]:[DB]])),PRODUCT(SUM(ROUND(AVERAGE(VALUE(V$3),VALUE($P32)),0),CHOOSE(IF(OR(V$1,$R32),4,INDEX(CMB[[Res_Rare]:[Res_Rare]],MATCH(ROUND(MIN(SUM(V$4,$O32/1000),SUM($O32,V$4/1000)),3),CMB[[Cmb_ID]:[Cmb_ID]],0))),-1,-1,0,0)),IF(OR(V$1,$R32),4,INDEX(CMB[[Cmb_Rare]:[Cmb_Rare]],MATCH(ROUND(MIN(SUM(V$4,$O32/1000),SUM($O32,V$4/1000)),3),CMB[[Cmb_ID]:[Cmb_ID]],0))),CHOOSE(AC[[M]:[M]],2,1,1,SUM(AC[[AB]:[DB]])))),""))</f>
        <v/>
      </c>
      <c r="W32" t="str">
        <f>IF(OR(W$5="",$S32=""),"",IFERROR(SUM(PRODUCT(INDEX(CMB[[BA_0O]:[BA_2O]],MATCH(ROUND(MIN(SUM(W$4,$O32/1000),SUM($O32,W$4/1000)),3),CMB[[Cmb_ID]:[Cmb_ID]],0),SUM(N(W$1),N($R32),1)),CHOOSE(AC[[M]:[M]],1,1,0,AC[[AB]:[AB]])),PRODUCT(INDEX(CMB[[BD_0O]:[BD_2O]],MATCH(ROUND(MIN(SUM(W$4,$O32/1000),SUM($O32,W$4/1000)),3),CMB[[Cmb_ID]:[Cmb_ID]],0),SUM(N(W$1),N($R32),1)),CHOOSE(AC[[M]:[M]],1,0,1,AC[[DB]:[DB]])),PRODUCT(SUM(ROUND(AVERAGE(VALUE(W$3),VALUE($P32)),0),CHOOSE(IF(OR(W$1,$R32),4,INDEX(CMB[[Res_Rare]:[Res_Rare]],MATCH(ROUND(MIN(SUM(W$4,$O32/1000),SUM($O32,W$4/1000)),3),CMB[[Cmb_ID]:[Cmb_ID]],0))),-1,-1,0,0)),IF(OR(W$1,$R32),4,INDEX(CMB[[Cmb_Rare]:[Cmb_Rare]],MATCH(ROUND(MIN(SUM(W$4,$O32/1000),SUM($O32,W$4/1000)),3),CMB[[Cmb_ID]:[Cmb_ID]],0))),CHOOSE(AC[[M]:[M]],2,1,1,SUM(AC[[AB]:[DB]])))),""))</f>
        <v/>
      </c>
      <c r="X32">
        <f>IF(OR(X$5="",$S32=""),"",IFERROR(SUM(PRODUCT(INDEX(CMB[[BA_0O]:[BA_2O]],MATCH(ROUND(MIN(SUM(X$4,$O32/1000),SUM($O32,X$4/1000)),3),CMB[[Cmb_ID]:[Cmb_ID]],0),SUM(N(X$1),N($R32),1)),CHOOSE(AC[[M]:[M]],1,1,0,AC[[AB]:[AB]])),PRODUCT(INDEX(CMB[[BD_0O]:[BD_2O]],MATCH(ROUND(MIN(SUM(X$4,$O32/1000),SUM($O32,X$4/1000)),3),CMB[[Cmb_ID]:[Cmb_ID]],0),SUM(N(X$1),N($R32),1)),CHOOSE(AC[[M]:[M]],1,0,1,AC[[DB]:[DB]])),PRODUCT(SUM(ROUND(AVERAGE(VALUE(X$3),VALUE($P32)),0),CHOOSE(IF(OR(X$1,$R32),4,INDEX(CMB[[Res_Rare]:[Res_Rare]],MATCH(ROUND(MIN(SUM(X$4,$O32/1000),SUM($O32,X$4/1000)),3),CMB[[Cmb_ID]:[Cmb_ID]],0))),-1,-1,0,0)),IF(OR(X$1,$R32),4,INDEX(CMB[[Cmb_Rare]:[Cmb_Rare]],MATCH(ROUND(MIN(SUM(X$4,$O32/1000),SUM($O32,X$4/1000)),3),CMB[[Cmb_ID]:[Cmb_ID]],0))),CHOOSE(AC[[M]:[M]],2,1,1,SUM(AC[[AB]:[DB]])))),""))</f>
        <v>30</v>
      </c>
      <c r="Y32">
        <f>IF(OR(Y$5="",$S32=""),"",IFERROR(SUM(PRODUCT(INDEX(CMB[[BA_0O]:[BA_2O]],MATCH(ROUND(MIN(SUM(Y$4,$O32/1000),SUM($O32,Y$4/1000)),3),CMB[[Cmb_ID]:[Cmb_ID]],0),SUM(N(Y$1),N($R32),1)),CHOOSE(AC[[M]:[M]],1,1,0,AC[[AB]:[AB]])),PRODUCT(INDEX(CMB[[BD_0O]:[BD_2O]],MATCH(ROUND(MIN(SUM(Y$4,$O32/1000),SUM($O32,Y$4/1000)),3),CMB[[Cmb_ID]:[Cmb_ID]],0),SUM(N(Y$1),N($R32),1)),CHOOSE(AC[[M]:[M]],1,0,1,AC[[DB]:[DB]])),PRODUCT(SUM(ROUND(AVERAGE(VALUE(Y$3),VALUE($P32)),0),CHOOSE(IF(OR(Y$1,$R32),4,INDEX(CMB[[Res_Rare]:[Res_Rare]],MATCH(ROUND(MIN(SUM(Y$4,$O32/1000),SUM($O32,Y$4/1000)),3),CMB[[Cmb_ID]:[Cmb_ID]],0))),-1,-1,0,0)),IF(OR(Y$1,$R32),4,INDEX(CMB[[Cmb_Rare]:[Cmb_Rare]],MATCH(ROUND(MIN(SUM(Y$4,$O32/1000),SUM($O32,Y$4/1000)),3),CMB[[Cmb_ID]:[Cmb_ID]],0))),CHOOSE(AC[[M]:[M]],2,1,1,SUM(AC[[AB]:[DB]])))),""))</f>
        <v>26</v>
      </c>
      <c r="Z32" t="str">
        <f>IF(OR(Z$5="",$S32=""),"",IFERROR(SUM(PRODUCT(INDEX(CMB[[BA_0O]:[BA_2O]],MATCH(ROUND(MIN(SUM(Z$4,$O32/1000),SUM($O32,Z$4/1000)),3),CMB[[Cmb_ID]:[Cmb_ID]],0),SUM(N(Z$1),N($R32),1)),CHOOSE(AC[[M]:[M]],1,1,0,AC[[AB]:[AB]])),PRODUCT(INDEX(CMB[[BD_0O]:[BD_2O]],MATCH(ROUND(MIN(SUM(Z$4,$O32/1000),SUM($O32,Z$4/1000)),3),CMB[[Cmb_ID]:[Cmb_ID]],0),SUM(N(Z$1),N($R32),1)),CHOOSE(AC[[M]:[M]],1,0,1,AC[[DB]:[DB]])),PRODUCT(SUM(ROUND(AVERAGE(VALUE(Z$3),VALUE($P32)),0),CHOOSE(IF(OR(Z$1,$R32),4,INDEX(CMB[[Res_Rare]:[Res_Rare]],MATCH(ROUND(MIN(SUM(Z$4,$O32/1000),SUM($O32,Z$4/1000)),3),CMB[[Cmb_ID]:[Cmb_ID]],0))),-1,-1,0,0)),IF(OR(Z$1,$R32),4,INDEX(CMB[[Cmb_Rare]:[Cmb_Rare]],MATCH(ROUND(MIN(SUM(Z$4,$O32/1000),SUM($O32,Z$4/1000)),3),CMB[[Cmb_ID]:[Cmb_ID]],0))),CHOOSE(AC[[M]:[M]],2,1,1,SUM(AC[[AB]:[DB]])))),""))</f>
        <v/>
      </c>
      <c r="AA32" t="str">
        <f>IF(OR(AA$5="",$S32=""),"",IFERROR(SUM(PRODUCT(INDEX(CMB[[BA_0O]:[BA_2O]],MATCH(ROUND(MIN(SUM(AA$4,$O32/1000),SUM($O32,AA$4/1000)),3),CMB[[Cmb_ID]:[Cmb_ID]],0),SUM(N(AA$1),N($R32),1)),CHOOSE(AC[[M]:[M]],1,1,0,AC[[AB]:[AB]])),PRODUCT(INDEX(CMB[[BD_0O]:[BD_2O]],MATCH(ROUND(MIN(SUM(AA$4,$O32/1000),SUM($O32,AA$4/1000)),3),CMB[[Cmb_ID]:[Cmb_ID]],0),SUM(N(AA$1),N($R32),1)),CHOOSE(AC[[M]:[M]],1,0,1,AC[[DB]:[DB]])),PRODUCT(SUM(ROUND(AVERAGE(VALUE(AA$3),VALUE($P32)),0),CHOOSE(IF(OR(AA$1,$R32),4,INDEX(CMB[[Res_Rare]:[Res_Rare]],MATCH(ROUND(MIN(SUM(AA$4,$O32/1000),SUM($O32,AA$4/1000)),3),CMB[[Cmb_ID]:[Cmb_ID]],0))),-1,-1,0,0)),IF(OR(AA$1,$R32),4,INDEX(CMB[[Cmb_Rare]:[Cmb_Rare]],MATCH(ROUND(MIN(SUM(AA$4,$O32/1000),SUM($O32,AA$4/1000)),3),CMB[[Cmb_ID]:[Cmb_ID]],0))),CHOOSE(AC[[M]:[M]],2,1,1,SUM(AC[[AB]:[DB]])))),""))</f>
        <v/>
      </c>
      <c r="AB32">
        <f>IF(OR(AB$5="",$S32=""),"",IFERROR(SUM(PRODUCT(INDEX(CMB[[BA_0O]:[BA_2O]],MATCH(ROUND(MIN(SUM(AB$4,$O32/1000),SUM($O32,AB$4/1000)),3),CMB[[Cmb_ID]:[Cmb_ID]],0),SUM(N(AB$1),N($R32),1)),CHOOSE(AC[[M]:[M]],1,1,0,AC[[AB]:[AB]])),PRODUCT(INDEX(CMB[[BD_0O]:[BD_2O]],MATCH(ROUND(MIN(SUM(AB$4,$O32/1000),SUM($O32,AB$4/1000)),3),CMB[[Cmb_ID]:[Cmb_ID]],0),SUM(N(AB$1),N($R32),1)),CHOOSE(AC[[M]:[M]],1,0,1,AC[[DB]:[DB]])),PRODUCT(SUM(ROUND(AVERAGE(VALUE(AB$3),VALUE($P32)),0),CHOOSE(IF(OR(AB$1,$R32),4,INDEX(CMB[[Res_Rare]:[Res_Rare]],MATCH(ROUND(MIN(SUM(AB$4,$O32/1000),SUM($O32,AB$4/1000)),3),CMB[[Cmb_ID]:[Cmb_ID]],0))),-1,-1,0,0)),IF(OR(AB$1,$R32),4,INDEX(CMB[[Cmb_Rare]:[Cmb_Rare]],MATCH(ROUND(MIN(SUM(AB$4,$O32/1000),SUM($O32,AB$4/1000)),3),CMB[[Cmb_ID]:[Cmb_ID]],0))),CHOOSE(AC[[M]:[M]],2,1,1,SUM(AC[[AB]:[DB]])))),""))</f>
        <v>30</v>
      </c>
      <c r="AC32">
        <f>IF(OR(AC$5="",$S32=""),"",IFERROR(SUM(PRODUCT(INDEX(CMB[[BA_0O]:[BA_2O]],MATCH(ROUND(MIN(SUM(AC$4,$O32/1000),SUM($O32,AC$4/1000)),3),CMB[[Cmb_ID]:[Cmb_ID]],0),SUM(N(AC$1),N($R32),1)),CHOOSE(AC[[M]:[M]],1,1,0,AC[[AB]:[AB]])),PRODUCT(INDEX(CMB[[BD_0O]:[BD_2O]],MATCH(ROUND(MIN(SUM(AC$4,$O32/1000),SUM($O32,AC$4/1000)),3),CMB[[Cmb_ID]:[Cmb_ID]],0),SUM(N(AC$1),N($R32),1)),CHOOSE(AC[[M]:[M]],1,0,1,AC[[DB]:[DB]])),PRODUCT(SUM(ROUND(AVERAGE(VALUE(AC$3),VALUE($P32)),0),CHOOSE(IF(OR(AC$1,$R32),4,INDEX(CMB[[Res_Rare]:[Res_Rare]],MATCH(ROUND(MIN(SUM(AC$4,$O32/1000),SUM($O32,AC$4/1000)),3),CMB[[Cmb_ID]:[Cmb_ID]],0))),-1,-1,0,0)),IF(OR(AC$1,$R32),4,INDEX(CMB[[Cmb_Rare]:[Cmb_Rare]],MATCH(ROUND(MIN(SUM(AC$4,$O32/1000),SUM($O32,AC$4/1000)),3),CMB[[Cmb_ID]:[Cmb_ID]],0))),CHOOSE(AC[[M]:[M]],2,1,1,SUM(AC[[AB]:[DB]])))),""))</f>
        <v>19</v>
      </c>
      <c r="AD32">
        <f>IF(OR(AD$5="",$S32=""),"",IFERROR(SUM(PRODUCT(INDEX(CMB[[BA_0O]:[BA_2O]],MATCH(ROUND(MIN(SUM(AD$4,$O32/1000),SUM($O32,AD$4/1000)),3),CMB[[Cmb_ID]:[Cmb_ID]],0),SUM(N(AD$1),N($R32),1)),CHOOSE(AC[[M]:[M]],1,1,0,AC[[AB]:[AB]])),PRODUCT(INDEX(CMB[[BD_0O]:[BD_2O]],MATCH(ROUND(MIN(SUM(AD$4,$O32/1000),SUM($O32,AD$4/1000)),3),CMB[[Cmb_ID]:[Cmb_ID]],0),SUM(N(AD$1),N($R32),1)),CHOOSE(AC[[M]:[M]],1,0,1,AC[[DB]:[DB]])),PRODUCT(SUM(ROUND(AVERAGE(VALUE(AD$3),VALUE($P32)),0),CHOOSE(IF(OR(AD$1,$R32),4,INDEX(CMB[[Res_Rare]:[Res_Rare]],MATCH(ROUND(MIN(SUM(AD$4,$O32/1000),SUM($O32,AD$4/1000)),3),CMB[[Cmb_ID]:[Cmb_ID]],0))),-1,-1,0,0)),IF(OR(AD$1,$R32),4,INDEX(CMB[[Cmb_Rare]:[Cmb_Rare]],MATCH(ROUND(MIN(SUM(AD$4,$O32/1000),SUM($O32,AD$4/1000)),3),CMB[[Cmb_ID]:[Cmb_ID]],0))),CHOOSE(AC[[M]:[M]],2,1,1,SUM(AC[[AB]:[DB]])))),""))</f>
        <v>16</v>
      </c>
      <c r="AE32">
        <f>IF(OR(AE$5="",$S32=""),"",IFERROR(SUM(PRODUCT(INDEX(CMB[[BA_0O]:[BA_2O]],MATCH(ROUND(MIN(SUM(AE$4,$O32/1000),SUM($O32,AE$4/1000)),3),CMB[[Cmb_ID]:[Cmb_ID]],0),SUM(N(AE$1),N($R32),1)),CHOOSE(AC[[M]:[M]],1,1,0,AC[[AB]:[AB]])),PRODUCT(INDEX(CMB[[BD_0O]:[BD_2O]],MATCH(ROUND(MIN(SUM(AE$4,$O32/1000),SUM($O32,AE$4/1000)),3),CMB[[Cmb_ID]:[Cmb_ID]],0),SUM(N(AE$1),N($R32),1)),CHOOSE(AC[[M]:[M]],1,0,1,AC[[DB]:[DB]])),PRODUCT(SUM(ROUND(AVERAGE(VALUE(AE$3),VALUE($P32)),0),CHOOSE(IF(OR(AE$1,$R32),4,INDEX(CMB[[Res_Rare]:[Res_Rare]],MATCH(ROUND(MIN(SUM(AE$4,$O32/1000),SUM($O32,AE$4/1000)),3),CMB[[Cmb_ID]:[Cmb_ID]],0))),-1,-1,0,0)),IF(OR(AE$1,$R32),4,INDEX(CMB[[Cmb_Rare]:[Cmb_Rare]],MATCH(ROUND(MIN(SUM(AE$4,$O32/1000),SUM($O32,AE$4/1000)),3),CMB[[Cmb_ID]:[Cmb_ID]],0))),CHOOSE(AC[[M]:[M]],2,1,1,SUM(AC[[AB]:[DB]])))),""))</f>
        <v>30</v>
      </c>
      <c r="AF32">
        <f>IF(OR(AF$5="",$S32=""),"",IFERROR(SUM(PRODUCT(INDEX(CMB[[BA_0O]:[BA_2O]],MATCH(ROUND(MIN(SUM(AF$4,$O32/1000),SUM($O32,AF$4/1000)),3),CMB[[Cmb_ID]:[Cmb_ID]],0),SUM(N(AF$1),N($R32),1)),CHOOSE(AC[[M]:[M]],1,1,0,AC[[AB]:[AB]])),PRODUCT(INDEX(CMB[[BD_0O]:[BD_2O]],MATCH(ROUND(MIN(SUM(AF$4,$O32/1000),SUM($O32,AF$4/1000)),3),CMB[[Cmb_ID]:[Cmb_ID]],0),SUM(N(AF$1),N($R32),1)),CHOOSE(AC[[M]:[M]],1,0,1,AC[[DB]:[DB]])),PRODUCT(SUM(ROUND(AVERAGE(VALUE(AF$3),VALUE($P32)),0),CHOOSE(IF(OR(AF$1,$R32),4,INDEX(CMB[[Res_Rare]:[Res_Rare]],MATCH(ROUND(MIN(SUM(AF$4,$O32/1000),SUM($O32,AF$4/1000)),3),CMB[[Cmb_ID]:[Cmb_ID]],0))),-1,-1,0,0)),IF(OR(AF$1,$R32),4,INDEX(CMB[[Cmb_Rare]:[Cmb_Rare]],MATCH(ROUND(MIN(SUM(AF$4,$O32/1000),SUM($O32,AF$4/1000)),3),CMB[[Cmb_ID]:[Cmb_ID]],0))),CHOOSE(AC[[M]:[M]],2,1,1,SUM(AC[[AB]:[DB]])))),""))</f>
        <v>29</v>
      </c>
      <c r="AG32">
        <f>IF(OR(AG$5="",$S32=""),"",IFERROR(SUM(PRODUCT(INDEX(CMB[[BA_0O]:[BA_2O]],MATCH(ROUND(MIN(SUM(AG$4,$O32/1000),SUM($O32,AG$4/1000)),3),CMB[[Cmb_ID]:[Cmb_ID]],0),SUM(N(AG$1),N($R32),1)),CHOOSE(AC[[M]:[M]],1,1,0,AC[[AB]:[AB]])),PRODUCT(INDEX(CMB[[BD_0O]:[BD_2O]],MATCH(ROUND(MIN(SUM(AG$4,$O32/1000),SUM($O32,AG$4/1000)),3),CMB[[Cmb_ID]:[Cmb_ID]],0),SUM(N(AG$1),N($R32),1)),CHOOSE(AC[[M]:[M]],1,0,1,AC[[DB]:[DB]])),PRODUCT(SUM(ROUND(AVERAGE(VALUE(AG$3),VALUE($P32)),0),CHOOSE(IF(OR(AG$1,$R32),4,INDEX(CMB[[Res_Rare]:[Res_Rare]],MATCH(ROUND(MIN(SUM(AG$4,$O32/1000),SUM($O32,AG$4/1000)),3),CMB[[Cmb_ID]:[Cmb_ID]],0))),-1,-1,0,0)),IF(OR(AG$1,$R32),4,INDEX(CMB[[Cmb_Rare]:[Cmb_Rare]],MATCH(ROUND(MIN(SUM(AG$4,$O32/1000),SUM($O32,AG$4/1000)),3),CMB[[Cmb_ID]:[Cmb_ID]],0))),CHOOSE(AC[[M]:[M]],2,1,1,SUM(AC[[AB]:[DB]])))),""))</f>
        <v>36</v>
      </c>
      <c r="AH32">
        <f>IF(OR(AH$5="",$S32=""),"",IFERROR(SUM(PRODUCT(INDEX(CMB[[BA_0O]:[BA_2O]],MATCH(ROUND(MIN(SUM(AH$4,$O32/1000),SUM($O32,AH$4/1000)),3),CMB[[Cmb_ID]:[Cmb_ID]],0),SUM(N(AH$1),N($R32),1)),CHOOSE(AC[[M]:[M]],1,1,0,AC[[AB]:[AB]])),PRODUCT(INDEX(CMB[[BD_0O]:[BD_2O]],MATCH(ROUND(MIN(SUM(AH$4,$O32/1000),SUM($O32,AH$4/1000)),3),CMB[[Cmb_ID]:[Cmb_ID]],0),SUM(N(AH$1),N($R32),1)),CHOOSE(AC[[M]:[M]],1,0,1,AC[[DB]:[DB]])),PRODUCT(SUM(ROUND(AVERAGE(VALUE(AH$3),VALUE($P32)),0),CHOOSE(IF(OR(AH$1,$R32),4,INDEX(CMB[[Res_Rare]:[Res_Rare]],MATCH(ROUND(MIN(SUM(AH$4,$O32/1000),SUM($O32,AH$4/1000)),3),CMB[[Cmb_ID]:[Cmb_ID]],0))),-1,-1,0,0)),IF(OR(AH$1,$R32),4,INDEX(CMB[[Cmb_Rare]:[Cmb_Rare]],MATCH(ROUND(MIN(SUM(AH$4,$O32/1000),SUM($O32,AH$4/1000)),3),CMB[[Cmb_ID]:[Cmb_ID]],0))),CHOOSE(AC[[M]:[M]],2,1,1,SUM(AC[[AB]:[DB]])))),""))</f>
        <v>37</v>
      </c>
      <c r="AI32">
        <f>IF(OR(AI$5="",$S32=""),"",IFERROR(SUM(PRODUCT(INDEX(CMB[[BA_0O]:[BA_2O]],MATCH(ROUND(MIN(SUM(AI$4,$O32/1000),SUM($O32,AI$4/1000)),3),CMB[[Cmb_ID]:[Cmb_ID]],0),SUM(N(AI$1),N($R32),1)),CHOOSE(AC[[M]:[M]],1,1,0,AC[[AB]:[AB]])),PRODUCT(INDEX(CMB[[BD_0O]:[BD_2O]],MATCH(ROUND(MIN(SUM(AI$4,$O32/1000),SUM($O32,AI$4/1000)),3),CMB[[Cmb_ID]:[Cmb_ID]],0),SUM(N(AI$1),N($R32),1)),CHOOSE(AC[[M]:[M]],1,0,1,AC[[DB]:[DB]])),PRODUCT(SUM(ROUND(AVERAGE(VALUE(AI$3),VALUE($P32)),0),CHOOSE(IF(OR(AI$1,$R32),4,INDEX(CMB[[Res_Rare]:[Res_Rare]],MATCH(ROUND(MIN(SUM(AI$4,$O32/1000),SUM($O32,AI$4/1000)),3),CMB[[Cmb_ID]:[Cmb_ID]],0))),-1,-1,0,0)),IF(OR(AI$1,$R32),4,INDEX(CMB[[Cmb_Rare]:[Cmb_Rare]],MATCH(ROUND(MIN(SUM(AI$4,$O32/1000),SUM($O32,AI$4/1000)),3),CMB[[Cmb_ID]:[Cmb_ID]],0))),CHOOSE(AC[[M]:[M]],2,1,1,SUM(AC[[AB]:[DB]])))),""))</f>
        <v>36</v>
      </c>
      <c r="AJ32" t="str">
        <f>IF(OR(AJ$5="",$S32=""),"",IFERROR(SUM(PRODUCT(INDEX(CMB[[BA_0O]:[BA_2O]],MATCH(ROUND(MIN(SUM(AJ$4,$O32/1000),SUM($O32,AJ$4/1000)),3),CMB[[Cmb_ID]:[Cmb_ID]],0),SUM(N(AJ$1),N($R32),1)),CHOOSE(AC[[M]:[M]],1,1,0,AC[[AB]:[AB]])),PRODUCT(INDEX(CMB[[BD_0O]:[BD_2O]],MATCH(ROUND(MIN(SUM(AJ$4,$O32/1000),SUM($O32,AJ$4/1000)),3),CMB[[Cmb_ID]:[Cmb_ID]],0),SUM(N(AJ$1),N($R32),1)),CHOOSE(AC[[M]:[M]],1,0,1,AC[[DB]:[DB]])),PRODUCT(SUM(ROUND(AVERAGE(VALUE(AJ$3),VALUE($P32)),0),CHOOSE(IF(OR(AJ$1,$R32),4,INDEX(CMB[[Res_Rare]:[Res_Rare]],MATCH(ROUND(MIN(SUM(AJ$4,$O32/1000),SUM($O32,AJ$4/1000)),3),CMB[[Cmb_ID]:[Cmb_ID]],0))),-1,-1,0,0)),IF(OR(AJ$1,$R32),4,INDEX(CMB[[Cmb_Rare]:[Cmb_Rare]],MATCH(ROUND(MIN(SUM(AJ$4,$O32/1000),SUM($O32,AJ$4/1000)),3),CMB[[Cmb_ID]:[Cmb_ID]],0))),CHOOSE(AC[[M]:[M]],2,1,1,SUM(AC[[AB]:[DB]])))),""))</f>
        <v/>
      </c>
      <c r="AK32">
        <f>IF(OR(AK$5="",$S32=""),"",IFERROR(SUM(PRODUCT(INDEX(CMB[[BA_0O]:[BA_2O]],MATCH(ROUND(MIN(SUM(AK$4,$O32/1000),SUM($O32,AK$4/1000)),3),CMB[[Cmb_ID]:[Cmb_ID]],0),SUM(N(AK$1),N($R32),1)),CHOOSE(AC[[M]:[M]],1,1,0,AC[[AB]:[AB]])),PRODUCT(INDEX(CMB[[BD_0O]:[BD_2O]],MATCH(ROUND(MIN(SUM(AK$4,$O32/1000),SUM($O32,AK$4/1000)),3),CMB[[Cmb_ID]:[Cmb_ID]],0),SUM(N(AK$1),N($R32),1)),CHOOSE(AC[[M]:[M]],1,0,1,AC[[DB]:[DB]])),PRODUCT(SUM(ROUND(AVERAGE(VALUE(AK$3),VALUE($P32)),0),CHOOSE(IF(OR(AK$1,$R32),4,INDEX(CMB[[Res_Rare]:[Res_Rare]],MATCH(ROUND(MIN(SUM(AK$4,$O32/1000),SUM($O32,AK$4/1000)),3),CMB[[Cmb_ID]:[Cmb_ID]],0))),-1,-1,0,0)),IF(OR(AK$1,$R32),4,INDEX(CMB[[Cmb_Rare]:[Cmb_Rare]],MATCH(ROUND(MIN(SUM(AK$4,$O32/1000),SUM($O32,AK$4/1000)),3),CMB[[Cmb_ID]:[Cmb_ID]],0))),CHOOSE(AC[[M]:[M]],2,1,1,SUM(AC[[AB]:[DB]])))),""))</f>
        <v>26</v>
      </c>
      <c r="AL32">
        <f>IF(OR(AL$5="",$S32=""),"",IFERROR(SUM(PRODUCT(INDEX(CMB[[BA_0O]:[BA_2O]],MATCH(ROUND(MIN(SUM(AL$4,$O32/1000),SUM($O32,AL$4/1000)),3),CMB[[Cmb_ID]:[Cmb_ID]],0),SUM(N(AL$1),N($R32),1)),CHOOSE(AC[[M]:[M]],1,1,0,AC[[AB]:[AB]])),PRODUCT(INDEX(CMB[[BD_0O]:[BD_2O]],MATCH(ROUND(MIN(SUM(AL$4,$O32/1000),SUM($O32,AL$4/1000)),3),CMB[[Cmb_ID]:[Cmb_ID]],0),SUM(N(AL$1),N($R32),1)),CHOOSE(AC[[M]:[M]],1,0,1,AC[[DB]:[DB]])),PRODUCT(SUM(ROUND(AVERAGE(VALUE(AL$3),VALUE($P32)),0),CHOOSE(IF(OR(AL$1,$R32),4,INDEX(CMB[[Res_Rare]:[Res_Rare]],MATCH(ROUND(MIN(SUM(AL$4,$O32/1000),SUM($O32,AL$4/1000)),3),CMB[[Cmb_ID]:[Cmb_ID]],0))),-1,-1,0,0)),IF(OR(AL$1,$R32),4,INDEX(CMB[[Cmb_Rare]:[Cmb_Rare]],MATCH(ROUND(MIN(SUM(AL$4,$O32/1000),SUM($O32,AL$4/1000)),3),CMB[[Cmb_ID]:[Cmb_ID]],0))),CHOOSE(AC[[M]:[M]],2,1,1,SUM(AC[[AB]:[DB]])))),""))</f>
        <v>36</v>
      </c>
      <c r="AM32">
        <f>IF(OR(AM$5="",$S32=""),"",IFERROR(SUM(PRODUCT(INDEX(CMB[[BA_0O]:[BA_2O]],MATCH(ROUND(MIN(SUM(AM$4,$O32/1000),SUM($O32,AM$4/1000)),3),CMB[[Cmb_ID]:[Cmb_ID]],0),SUM(N(AM$1),N($R32),1)),CHOOSE(AC[[M]:[M]],1,1,0,AC[[AB]:[AB]])),PRODUCT(INDEX(CMB[[BD_0O]:[BD_2O]],MATCH(ROUND(MIN(SUM(AM$4,$O32/1000),SUM($O32,AM$4/1000)),3),CMB[[Cmb_ID]:[Cmb_ID]],0),SUM(N(AM$1),N($R32),1)),CHOOSE(AC[[M]:[M]],1,0,1,AC[[DB]:[DB]])),PRODUCT(SUM(ROUND(AVERAGE(VALUE(AM$3),VALUE($P32)),0),CHOOSE(IF(OR(AM$1,$R32),4,INDEX(CMB[[Res_Rare]:[Res_Rare]],MATCH(ROUND(MIN(SUM(AM$4,$O32/1000),SUM($O32,AM$4/1000)),3),CMB[[Cmb_ID]:[Cmb_ID]],0))),-1,-1,0,0)),IF(OR(AM$1,$R32),4,INDEX(CMB[[Cmb_Rare]:[Cmb_Rare]],MATCH(ROUND(MIN(SUM(AM$4,$O32/1000),SUM($O32,AM$4/1000)),3),CMB[[Cmb_ID]:[Cmb_ID]],0))),CHOOSE(AC[[M]:[M]],2,1,1,SUM(AC[[AB]:[DB]])))),""))</f>
        <v>21</v>
      </c>
      <c r="AN32">
        <f>IF(OR(AN$5="",$S32=""),"",IFERROR(SUM(PRODUCT(INDEX(CMB[[BA_0O]:[BA_2O]],MATCH(ROUND(MIN(SUM(AN$4,$O32/1000),SUM($O32,AN$4/1000)),3),CMB[[Cmb_ID]:[Cmb_ID]],0),SUM(N(AN$1),N($R32),1)),CHOOSE(AC[[M]:[M]],1,1,0,AC[[AB]:[AB]])),PRODUCT(INDEX(CMB[[BD_0O]:[BD_2O]],MATCH(ROUND(MIN(SUM(AN$4,$O32/1000),SUM($O32,AN$4/1000)),3),CMB[[Cmb_ID]:[Cmb_ID]],0),SUM(N(AN$1),N($R32),1)),CHOOSE(AC[[M]:[M]],1,0,1,AC[[DB]:[DB]])),PRODUCT(SUM(ROUND(AVERAGE(VALUE(AN$3),VALUE($P32)),0),CHOOSE(IF(OR(AN$1,$R32),4,INDEX(CMB[[Res_Rare]:[Res_Rare]],MATCH(ROUND(MIN(SUM(AN$4,$O32/1000),SUM($O32,AN$4/1000)),3),CMB[[Cmb_ID]:[Cmb_ID]],0))),-1,-1,0,0)),IF(OR(AN$1,$R32),4,INDEX(CMB[[Cmb_Rare]:[Cmb_Rare]],MATCH(ROUND(MIN(SUM(AN$4,$O32/1000),SUM($O32,AN$4/1000)),3),CMB[[Cmb_ID]:[Cmb_ID]],0))),CHOOSE(AC[[M]:[M]],2,1,1,SUM(AC[[AB]:[DB]])))),""))</f>
        <v>30</v>
      </c>
      <c r="AO32" t="str">
        <f>IF(OR(AO$5="",$S32=""),"",IFERROR(SUM(PRODUCT(INDEX(CMB[[BA_0O]:[BA_2O]],MATCH(ROUND(MIN(SUM(AO$4,$O32/1000),SUM($O32,AO$4/1000)),3),CMB[[Cmb_ID]:[Cmb_ID]],0),SUM(N(AO$1),N($R32),1)),CHOOSE(AC[[M]:[M]],1,1,0,AC[[AB]:[AB]])),PRODUCT(INDEX(CMB[[BD_0O]:[BD_2O]],MATCH(ROUND(MIN(SUM(AO$4,$O32/1000),SUM($O32,AO$4/1000)),3),CMB[[Cmb_ID]:[Cmb_ID]],0),SUM(N(AO$1),N($R32),1)),CHOOSE(AC[[M]:[M]],1,0,1,AC[[DB]:[DB]])),PRODUCT(SUM(ROUND(AVERAGE(VALUE(AO$3),VALUE($P32)),0),CHOOSE(IF(OR(AO$1,$R32),4,INDEX(CMB[[Res_Rare]:[Res_Rare]],MATCH(ROUND(MIN(SUM(AO$4,$O32/1000),SUM($O32,AO$4/1000)),3),CMB[[Cmb_ID]:[Cmb_ID]],0))),-1,-1,0,0)),IF(OR(AO$1,$R32),4,INDEX(CMB[[Cmb_Rare]:[Cmb_Rare]],MATCH(ROUND(MIN(SUM(AO$4,$O32/1000),SUM($O32,AO$4/1000)),3),CMB[[Cmb_ID]:[Cmb_ID]],0))),CHOOSE(AC[[M]:[M]],2,1,1,SUM(AC[[AB]:[DB]])))),""))</f>
        <v/>
      </c>
      <c r="AP32" t="str">
        <f>IF(OR(AP$5="",$S32=""),"",IFERROR(SUM(PRODUCT(INDEX(CMB[[BA_0O]:[BA_2O]],MATCH(ROUND(MIN(SUM(AP$4,$O32/1000),SUM($O32,AP$4/1000)),3),CMB[[Cmb_ID]:[Cmb_ID]],0),SUM(N(AP$1),N($R32),1)),CHOOSE(AC[[M]:[M]],1,1,0,AC[[AB]:[AB]])),PRODUCT(INDEX(CMB[[BD_0O]:[BD_2O]],MATCH(ROUND(MIN(SUM(AP$4,$O32/1000),SUM($O32,AP$4/1000)),3),CMB[[Cmb_ID]:[Cmb_ID]],0),SUM(N(AP$1),N($R32),1)),CHOOSE(AC[[M]:[M]],1,0,1,AC[[DB]:[DB]])),PRODUCT(SUM(ROUND(AVERAGE(VALUE(AP$3),VALUE($P32)),0),CHOOSE(IF(OR(AP$1,$R32),4,INDEX(CMB[[Res_Rare]:[Res_Rare]],MATCH(ROUND(MIN(SUM(AP$4,$O32/1000),SUM($O32,AP$4/1000)),3),CMB[[Cmb_ID]:[Cmb_ID]],0))),-1,-1,0,0)),IF(OR(AP$1,$R32),4,INDEX(CMB[[Cmb_Rare]:[Cmb_Rare]],MATCH(ROUND(MIN(SUM(AP$4,$O32/1000),SUM($O32,AP$4/1000)),3),CMB[[Cmb_ID]:[Cmb_ID]],0))),CHOOSE(AC[[M]:[M]],2,1,1,SUM(AC[[AB]:[DB]])))),""))</f>
        <v/>
      </c>
      <c r="AQ32">
        <f>IF(OR(AQ$5="",$S32=""),"",IFERROR(SUM(PRODUCT(INDEX(CMB[[BA_0O]:[BA_2O]],MATCH(ROUND(MIN(SUM(AQ$4,$O32/1000),SUM($O32,AQ$4/1000)),3),CMB[[Cmb_ID]:[Cmb_ID]],0),SUM(N(AQ$1),N($R32),1)),CHOOSE(AC[[M]:[M]],1,1,0,AC[[AB]:[AB]])),PRODUCT(INDEX(CMB[[BD_0O]:[BD_2O]],MATCH(ROUND(MIN(SUM(AQ$4,$O32/1000),SUM($O32,AQ$4/1000)),3),CMB[[Cmb_ID]:[Cmb_ID]],0),SUM(N(AQ$1),N($R32),1)),CHOOSE(AC[[M]:[M]],1,0,1,AC[[DB]:[DB]])),PRODUCT(SUM(ROUND(AVERAGE(VALUE(AQ$3),VALUE($P32)),0),CHOOSE(IF(OR(AQ$1,$R32),4,INDEX(CMB[[Res_Rare]:[Res_Rare]],MATCH(ROUND(MIN(SUM(AQ$4,$O32/1000),SUM($O32,AQ$4/1000)),3),CMB[[Cmb_ID]:[Cmb_ID]],0))),-1,-1,0,0)),IF(OR(AQ$1,$R32),4,INDEX(CMB[[Cmb_Rare]:[Cmb_Rare]],MATCH(ROUND(MIN(SUM(AQ$4,$O32/1000),SUM($O32,AQ$4/1000)),3),CMB[[Cmb_ID]:[Cmb_ID]],0))),CHOOSE(AC[[M]:[M]],2,1,1,SUM(AC[[AB]:[DB]])))),""))</f>
        <v>36</v>
      </c>
      <c r="AR32">
        <f>IF(OR(AR$5="",$S32=""),"",IFERROR(SUM(PRODUCT(INDEX(CMB[[BA_0O]:[BA_2O]],MATCH(ROUND(MIN(SUM(AR$4,$O32/1000),SUM($O32,AR$4/1000)),3),CMB[[Cmb_ID]:[Cmb_ID]],0),SUM(N(AR$1),N($R32),1)),CHOOSE(AC[[M]:[M]],1,1,0,AC[[AB]:[AB]])),PRODUCT(INDEX(CMB[[BD_0O]:[BD_2O]],MATCH(ROUND(MIN(SUM(AR$4,$O32/1000),SUM($O32,AR$4/1000)),3),CMB[[Cmb_ID]:[Cmb_ID]],0),SUM(N(AR$1),N($R32),1)),CHOOSE(AC[[M]:[M]],1,0,1,AC[[DB]:[DB]])),PRODUCT(SUM(ROUND(AVERAGE(VALUE(AR$3),VALUE($P32)),0),CHOOSE(IF(OR(AR$1,$R32),4,INDEX(CMB[[Res_Rare]:[Res_Rare]],MATCH(ROUND(MIN(SUM(AR$4,$O32/1000),SUM($O32,AR$4/1000)),3),CMB[[Cmb_ID]:[Cmb_ID]],0))),-1,-1,0,0)),IF(OR(AR$1,$R32),4,INDEX(CMB[[Cmb_Rare]:[Cmb_Rare]],MATCH(ROUND(MIN(SUM(AR$4,$O32/1000),SUM($O32,AR$4/1000)),3),CMB[[Cmb_ID]:[Cmb_ID]],0))),CHOOSE(AC[[M]:[M]],2,1,1,SUM(AC[[AB]:[DB]])))),""))</f>
        <v>26</v>
      </c>
      <c r="AS32">
        <f>IF(OR(AS$5="",$S32=""),"",IFERROR(SUM(PRODUCT(INDEX(CMB[[BA_0O]:[BA_2O]],MATCH(ROUND(MIN(SUM(AS$4,$O32/1000),SUM($O32,AS$4/1000)),3),CMB[[Cmb_ID]:[Cmb_ID]],0),SUM(N(AS$1),N($R32),1)),CHOOSE(AC[[M]:[M]],1,1,0,AC[[AB]:[AB]])),PRODUCT(INDEX(CMB[[BD_0O]:[BD_2O]],MATCH(ROUND(MIN(SUM(AS$4,$O32/1000),SUM($O32,AS$4/1000)),3),CMB[[Cmb_ID]:[Cmb_ID]],0),SUM(N(AS$1),N($R32),1)),CHOOSE(AC[[M]:[M]],1,0,1,AC[[DB]:[DB]])),PRODUCT(SUM(ROUND(AVERAGE(VALUE(AS$3),VALUE($P32)),0),CHOOSE(IF(OR(AS$1,$R32),4,INDEX(CMB[[Res_Rare]:[Res_Rare]],MATCH(ROUND(MIN(SUM(AS$4,$O32/1000),SUM($O32,AS$4/1000)),3),CMB[[Cmb_ID]:[Cmb_ID]],0))),-1,-1,0,0)),IF(OR(AS$1,$R32),4,INDEX(CMB[[Cmb_Rare]:[Cmb_Rare]],MATCH(ROUND(MIN(SUM(AS$4,$O32/1000),SUM($O32,AS$4/1000)),3),CMB[[Cmb_ID]:[Cmb_ID]],0))),CHOOSE(AC[[M]:[M]],2,1,1,SUM(AC[[AB]:[DB]])))),""))</f>
        <v>30</v>
      </c>
      <c r="AT32">
        <f>IF(OR(AT$5="",$S32=""),"",IFERROR(SUM(PRODUCT(INDEX(CMB[[BA_0O]:[BA_2O]],MATCH(ROUND(MIN(SUM(AT$4,$O32/1000),SUM($O32,AT$4/1000)),3),CMB[[Cmb_ID]:[Cmb_ID]],0),SUM(N(AT$1),N($R32),1)),CHOOSE(AC[[M]:[M]],1,1,0,AC[[AB]:[AB]])),PRODUCT(INDEX(CMB[[BD_0O]:[BD_2O]],MATCH(ROUND(MIN(SUM(AT$4,$O32/1000),SUM($O32,AT$4/1000)),3),CMB[[Cmb_ID]:[Cmb_ID]],0),SUM(N(AT$1),N($R32),1)),CHOOSE(AC[[M]:[M]],1,0,1,AC[[DB]:[DB]])),PRODUCT(SUM(ROUND(AVERAGE(VALUE(AT$3),VALUE($P32)),0),CHOOSE(IF(OR(AT$1,$R32),4,INDEX(CMB[[Res_Rare]:[Res_Rare]],MATCH(ROUND(MIN(SUM(AT$4,$O32/1000),SUM($O32,AT$4/1000)),3),CMB[[Cmb_ID]:[Cmb_ID]],0))),-1,-1,0,0)),IF(OR(AT$1,$R32),4,INDEX(CMB[[Cmb_Rare]:[Cmb_Rare]],MATCH(ROUND(MIN(SUM(AT$4,$O32/1000),SUM($O32,AT$4/1000)),3),CMB[[Cmb_ID]:[Cmb_ID]],0))),CHOOSE(AC[[M]:[M]],2,1,1,SUM(AC[[AB]:[DB]])))),""))</f>
        <v>36</v>
      </c>
      <c r="AU32">
        <f>IF(OR(AU$5="",$S32=""),"",IFERROR(SUM(PRODUCT(INDEX(CMB[[BA_0O]:[BA_2O]],MATCH(ROUND(MIN(SUM(AU$4,$O32/1000),SUM($O32,AU$4/1000)),3),CMB[[Cmb_ID]:[Cmb_ID]],0),SUM(N(AU$1),N($R32),1)),CHOOSE(AC[[M]:[M]],1,1,0,AC[[AB]:[AB]])),PRODUCT(INDEX(CMB[[BD_0O]:[BD_2O]],MATCH(ROUND(MIN(SUM(AU$4,$O32/1000),SUM($O32,AU$4/1000)),3),CMB[[Cmb_ID]:[Cmb_ID]],0),SUM(N(AU$1),N($R32),1)),CHOOSE(AC[[M]:[M]],1,0,1,AC[[DB]:[DB]])),PRODUCT(SUM(ROUND(AVERAGE(VALUE(AU$3),VALUE($P32)),0),CHOOSE(IF(OR(AU$1,$R32),4,INDEX(CMB[[Res_Rare]:[Res_Rare]],MATCH(ROUND(MIN(SUM(AU$4,$O32/1000),SUM($O32,AU$4/1000)),3),CMB[[Cmb_ID]:[Cmb_ID]],0))),-1,-1,0,0)),IF(OR(AU$1,$R32),4,INDEX(CMB[[Cmb_Rare]:[Cmb_Rare]],MATCH(ROUND(MIN(SUM(AU$4,$O32/1000),SUM($O32,AU$4/1000)),3),CMB[[Cmb_ID]:[Cmb_ID]],0))),CHOOSE(AC[[M]:[M]],2,1,1,SUM(AC[[AB]:[DB]])))),""))</f>
        <v>52</v>
      </c>
      <c r="AV32">
        <f>IF(OR(AV$5="",$S32=""),"",IFERROR(SUM(PRODUCT(INDEX(CMB[[BA_0O]:[BA_2O]],MATCH(ROUND(MIN(SUM(AV$4,$O32/1000),SUM($O32,AV$4/1000)),3),CMB[[Cmb_ID]:[Cmb_ID]],0),SUM(N(AV$1),N($R32),1)),CHOOSE(AC[[M]:[M]],1,1,0,AC[[AB]:[AB]])),PRODUCT(INDEX(CMB[[BD_0O]:[BD_2O]],MATCH(ROUND(MIN(SUM(AV$4,$O32/1000),SUM($O32,AV$4/1000)),3),CMB[[Cmb_ID]:[Cmb_ID]],0),SUM(N(AV$1),N($R32),1)),CHOOSE(AC[[M]:[M]],1,0,1,AC[[DB]:[DB]])),PRODUCT(SUM(ROUND(AVERAGE(VALUE(AV$3),VALUE($P32)),0),CHOOSE(IF(OR(AV$1,$R32),4,INDEX(CMB[[Res_Rare]:[Res_Rare]],MATCH(ROUND(MIN(SUM(AV$4,$O32/1000),SUM($O32,AV$4/1000)),3),CMB[[Cmb_ID]:[Cmb_ID]],0))),-1,-1,0,0)),IF(OR(AV$1,$R32),4,INDEX(CMB[[Cmb_Rare]:[Cmb_Rare]],MATCH(ROUND(MIN(SUM(AV$4,$O32/1000),SUM($O32,AV$4/1000)),3),CMB[[Cmb_ID]:[Cmb_ID]],0))),CHOOSE(AC[[M]:[M]],2,1,1,SUM(AC[[AB]:[DB]])))),""))</f>
        <v>52</v>
      </c>
      <c r="AW32">
        <f>IF(OR(AW$5="",$S32=""),"",IFERROR(SUM(PRODUCT(INDEX(CMB[[BA_0O]:[BA_2O]],MATCH(ROUND(MIN(SUM(AW$4,$O32/1000),SUM($O32,AW$4/1000)),3),CMB[[Cmb_ID]:[Cmb_ID]],0),SUM(N(AW$1),N($R32),1)),CHOOSE(AC[[M]:[M]],1,1,0,AC[[AB]:[AB]])),PRODUCT(INDEX(CMB[[BD_0O]:[BD_2O]],MATCH(ROUND(MIN(SUM(AW$4,$O32/1000),SUM($O32,AW$4/1000)),3),CMB[[Cmb_ID]:[Cmb_ID]],0),SUM(N(AW$1),N($R32),1)),CHOOSE(AC[[M]:[M]],1,0,1,AC[[DB]:[DB]])),PRODUCT(SUM(ROUND(AVERAGE(VALUE(AW$3),VALUE($P32)),0),CHOOSE(IF(OR(AW$1,$R32),4,INDEX(CMB[[Res_Rare]:[Res_Rare]],MATCH(ROUND(MIN(SUM(AW$4,$O32/1000),SUM($O32,AW$4/1000)),3),CMB[[Cmb_ID]:[Cmb_ID]],0))),-1,-1,0,0)),IF(OR(AW$1,$R32),4,INDEX(CMB[[Cmb_Rare]:[Cmb_Rare]],MATCH(ROUND(MIN(SUM(AW$4,$O32/1000),SUM($O32,AW$4/1000)),3),CMB[[Cmb_ID]:[Cmb_ID]],0))),CHOOSE(AC[[M]:[M]],2,1,1,SUM(AC[[AB]:[DB]])))),""))</f>
        <v>21</v>
      </c>
      <c r="AX32">
        <f>IF(OR(AX$5="",$S32=""),"",IFERROR(SUM(PRODUCT(INDEX(CMB[[BA_0O]:[BA_2O]],MATCH(ROUND(MIN(SUM(AX$4,$O32/1000),SUM($O32,AX$4/1000)),3),CMB[[Cmb_ID]:[Cmb_ID]],0),SUM(N(AX$1),N($R32),1)),CHOOSE(AC[[M]:[M]],1,1,0,AC[[AB]:[AB]])),PRODUCT(INDEX(CMB[[BD_0O]:[BD_2O]],MATCH(ROUND(MIN(SUM(AX$4,$O32/1000),SUM($O32,AX$4/1000)),3),CMB[[Cmb_ID]:[Cmb_ID]],0),SUM(N(AX$1),N($R32),1)),CHOOSE(AC[[M]:[M]],1,0,1,AC[[DB]:[DB]])),PRODUCT(SUM(ROUND(AVERAGE(VALUE(AX$3),VALUE($P32)),0),CHOOSE(IF(OR(AX$1,$R32),4,INDEX(CMB[[Res_Rare]:[Res_Rare]],MATCH(ROUND(MIN(SUM(AX$4,$O32/1000),SUM($O32,AX$4/1000)),3),CMB[[Cmb_ID]:[Cmb_ID]],0))),-1,-1,0,0)),IF(OR(AX$1,$R32),4,INDEX(CMB[[Cmb_Rare]:[Cmb_Rare]],MATCH(ROUND(MIN(SUM(AX$4,$O32/1000),SUM($O32,AX$4/1000)),3),CMB[[Cmb_ID]:[Cmb_ID]],0))),CHOOSE(AC[[M]:[M]],2,1,1,SUM(AC[[AB]:[DB]])))),""))</f>
        <v>52</v>
      </c>
      <c r="AY32">
        <f>IF(OR(AY$5="",$S32=""),"",IFERROR(SUM(PRODUCT(INDEX(CMB[[BA_0O]:[BA_2O]],MATCH(ROUND(MIN(SUM(AY$4,$O32/1000),SUM($O32,AY$4/1000)),3),CMB[[Cmb_ID]:[Cmb_ID]],0),SUM(N(AY$1),N($R32),1)),CHOOSE(AC[[M]:[M]],1,1,0,AC[[AB]:[AB]])),PRODUCT(INDEX(CMB[[BD_0O]:[BD_2O]],MATCH(ROUND(MIN(SUM(AY$4,$O32/1000),SUM($O32,AY$4/1000)),3),CMB[[Cmb_ID]:[Cmb_ID]],0),SUM(N(AY$1),N($R32),1)),CHOOSE(AC[[M]:[M]],1,0,1,AC[[DB]:[DB]])),PRODUCT(SUM(ROUND(AVERAGE(VALUE(AY$3),VALUE($P32)),0),CHOOSE(IF(OR(AY$1,$R32),4,INDEX(CMB[[Res_Rare]:[Res_Rare]],MATCH(ROUND(MIN(SUM(AY$4,$O32/1000),SUM($O32,AY$4/1000)),3),CMB[[Cmb_ID]:[Cmb_ID]],0))),-1,-1,0,0)),IF(OR(AY$1,$R32),4,INDEX(CMB[[Cmb_Rare]:[Cmb_Rare]],MATCH(ROUND(MIN(SUM(AY$4,$O32/1000),SUM($O32,AY$4/1000)),3),CMB[[Cmb_ID]:[Cmb_ID]],0))),CHOOSE(AC[[M]:[M]],2,1,1,SUM(AC[[AB]:[DB]])))),""))</f>
        <v>30</v>
      </c>
      <c r="AZ32">
        <f>IF(OR(AZ$5="",$S32=""),"",IFERROR(SUM(PRODUCT(INDEX(CMB[[BA_0O]:[BA_2O]],MATCH(ROUND(MIN(SUM(AZ$4,$O32/1000),SUM($O32,AZ$4/1000)),3),CMB[[Cmb_ID]:[Cmb_ID]],0),SUM(N(AZ$1),N($R32),1)),CHOOSE(AC[[M]:[M]],1,1,0,AC[[AB]:[AB]])),PRODUCT(INDEX(CMB[[BD_0O]:[BD_2O]],MATCH(ROUND(MIN(SUM(AZ$4,$O32/1000),SUM($O32,AZ$4/1000)),3),CMB[[Cmb_ID]:[Cmb_ID]],0),SUM(N(AZ$1),N($R32),1)),CHOOSE(AC[[M]:[M]],1,0,1,AC[[DB]:[DB]])),PRODUCT(SUM(ROUND(AVERAGE(VALUE(AZ$3),VALUE($P32)),0),CHOOSE(IF(OR(AZ$1,$R32),4,INDEX(CMB[[Res_Rare]:[Res_Rare]],MATCH(ROUND(MIN(SUM(AZ$4,$O32/1000),SUM($O32,AZ$4/1000)),3),CMB[[Cmb_ID]:[Cmb_ID]],0))),-1,-1,0,0)),IF(OR(AZ$1,$R32),4,INDEX(CMB[[Cmb_Rare]:[Cmb_Rare]],MATCH(ROUND(MIN(SUM(AZ$4,$O32/1000),SUM($O32,AZ$4/1000)),3),CMB[[Cmb_ID]:[Cmb_ID]],0))),CHOOSE(AC[[M]:[M]],2,1,1,SUM(AC[[AB]:[DB]])))),""))</f>
        <v>37</v>
      </c>
      <c r="BA32">
        <f>IF(OR(BA$5="",$S32=""),"",IFERROR(SUM(PRODUCT(INDEX(CMB[[BA_0O]:[BA_2O]],MATCH(ROUND(MIN(SUM(BA$4,$O32/1000),SUM($O32,BA$4/1000)),3),CMB[[Cmb_ID]:[Cmb_ID]],0),SUM(N(BA$1),N($R32),1)),CHOOSE(AC[[M]:[M]],1,1,0,AC[[AB]:[AB]])),PRODUCT(INDEX(CMB[[BD_0O]:[BD_2O]],MATCH(ROUND(MIN(SUM(BA$4,$O32/1000),SUM($O32,BA$4/1000)),3),CMB[[Cmb_ID]:[Cmb_ID]],0),SUM(N(BA$1),N($R32),1)),CHOOSE(AC[[M]:[M]],1,0,1,AC[[DB]:[DB]])),PRODUCT(SUM(ROUND(AVERAGE(VALUE(BA$3),VALUE($P32)),0),CHOOSE(IF(OR(BA$1,$R32),4,INDEX(CMB[[Res_Rare]:[Res_Rare]],MATCH(ROUND(MIN(SUM(BA$4,$O32/1000),SUM($O32,BA$4/1000)),3),CMB[[Cmb_ID]:[Cmb_ID]],0))),-1,-1,0,0)),IF(OR(BA$1,$R32),4,INDEX(CMB[[Cmb_Rare]:[Cmb_Rare]],MATCH(ROUND(MIN(SUM(BA$4,$O32/1000),SUM($O32,BA$4/1000)),3),CMB[[Cmb_ID]:[Cmb_ID]],0))),CHOOSE(AC[[M]:[M]],2,1,1,SUM(AC[[AB]:[DB]])))),""))</f>
        <v>52</v>
      </c>
      <c r="BB32">
        <f>IF(OR(BB$5="",$S32=""),"",IFERROR(SUM(PRODUCT(INDEX(CMB[[BA_0O]:[BA_2O]],MATCH(ROUND(MIN(SUM(BB$4,$O32/1000),SUM($O32,BB$4/1000)),3),CMB[[Cmb_ID]:[Cmb_ID]],0),SUM(N(BB$1),N($R32),1)),CHOOSE(AC[[M]:[M]],1,1,0,AC[[AB]:[AB]])),PRODUCT(INDEX(CMB[[BD_0O]:[BD_2O]],MATCH(ROUND(MIN(SUM(BB$4,$O32/1000),SUM($O32,BB$4/1000)),3),CMB[[Cmb_ID]:[Cmb_ID]],0),SUM(N(BB$1),N($R32),1)),CHOOSE(AC[[M]:[M]],1,0,1,AC[[DB]:[DB]])),PRODUCT(SUM(ROUND(AVERAGE(VALUE(BB$3),VALUE($P32)),0),CHOOSE(IF(OR(BB$1,$R32),4,INDEX(CMB[[Res_Rare]:[Res_Rare]],MATCH(ROUND(MIN(SUM(BB$4,$O32/1000),SUM($O32,BB$4/1000)),3),CMB[[Cmb_ID]:[Cmb_ID]],0))),-1,-1,0,0)),IF(OR(BB$1,$R32),4,INDEX(CMB[[Cmb_Rare]:[Cmb_Rare]],MATCH(ROUND(MIN(SUM(BB$4,$O32/1000),SUM($O32,BB$4/1000)),3),CMB[[Cmb_ID]:[Cmb_ID]],0))),CHOOSE(AC[[M]:[M]],2,1,1,SUM(AC[[AB]:[DB]])))),""))</f>
        <v>37</v>
      </c>
      <c r="BC32" t="str">
        <f>IF(OR(BC$5="",$S32=""),"",IFERROR(SUM(PRODUCT(INDEX(CMB[[BA_0O]:[BA_2O]],MATCH(ROUND(MIN(SUM(BC$4,$O32/1000),SUM($O32,BC$4/1000)),3),CMB[[Cmb_ID]:[Cmb_ID]],0),SUM(N(BC$1),N($R32),1)),CHOOSE(AC[[M]:[M]],1,1,0,AC[[AB]:[AB]])),PRODUCT(INDEX(CMB[[BD_0O]:[BD_2O]],MATCH(ROUND(MIN(SUM(BC$4,$O32/1000),SUM($O32,BC$4/1000)),3),CMB[[Cmb_ID]:[Cmb_ID]],0),SUM(N(BC$1),N($R32),1)),CHOOSE(AC[[M]:[M]],1,0,1,AC[[DB]:[DB]])),PRODUCT(SUM(ROUND(AVERAGE(VALUE(BC$3),VALUE($P32)),0),CHOOSE(IF(OR(BC$1,$R32),4,INDEX(CMB[[Res_Rare]:[Res_Rare]],MATCH(ROUND(MIN(SUM(BC$4,$O32/1000),SUM($O32,BC$4/1000)),3),CMB[[Cmb_ID]:[Cmb_ID]],0))),-1,-1,0,0)),IF(OR(BC$1,$R32),4,INDEX(CMB[[Cmb_Rare]:[Cmb_Rare]],MATCH(ROUND(MIN(SUM(BC$4,$O32/1000),SUM($O32,BC$4/1000)),3),CMB[[Cmb_ID]:[Cmb_ID]],0))),CHOOSE(AC[[M]:[M]],2,1,1,SUM(AC[[AB]:[DB]])))),""))</f>
        <v/>
      </c>
      <c r="BD32" t="str">
        <f>IF(OR(BD$5="",$S32=""),"",IFERROR(SUM(PRODUCT(INDEX(CMB[[BA_0O]:[BA_2O]],MATCH(ROUND(MIN(SUM(BD$4,$O32/1000),SUM($O32,BD$4/1000)),3),CMB[[Cmb_ID]:[Cmb_ID]],0),SUM(N(BD$1),N($R32),1)),CHOOSE(AC[[M]:[M]],1,1,0,AC[[AB]:[AB]])),PRODUCT(INDEX(CMB[[BD_0O]:[BD_2O]],MATCH(ROUND(MIN(SUM(BD$4,$O32/1000),SUM($O32,BD$4/1000)),3),CMB[[Cmb_ID]:[Cmb_ID]],0),SUM(N(BD$1),N($R32),1)),CHOOSE(AC[[M]:[M]],1,0,1,AC[[DB]:[DB]])),PRODUCT(SUM(ROUND(AVERAGE(VALUE(BD$3),VALUE($P32)),0),CHOOSE(IF(OR(BD$1,$R32),4,INDEX(CMB[[Res_Rare]:[Res_Rare]],MATCH(ROUND(MIN(SUM(BD$4,$O32/1000),SUM($O32,BD$4/1000)),3),CMB[[Cmb_ID]:[Cmb_ID]],0))),-1,-1,0,0)),IF(OR(BD$1,$R32),4,INDEX(CMB[[Cmb_Rare]:[Cmb_Rare]],MATCH(ROUND(MIN(SUM(BD$4,$O32/1000),SUM($O32,BD$4/1000)),3),CMB[[Cmb_ID]:[Cmb_ID]],0))),CHOOSE(AC[[M]:[M]],2,1,1,SUM(AC[[AB]:[DB]])))),""))</f>
        <v/>
      </c>
      <c r="BE32" t="str">
        <f>IF(OR(BE$5="",$S32=""),"",IFERROR(SUM(PRODUCT(INDEX(CMB[[BA_0O]:[BA_2O]],MATCH(ROUND(MIN(SUM(BE$4,$O32/1000),SUM($O32,BE$4/1000)),3),CMB[[Cmb_ID]:[Cmb_ID]],0),SUM(N(BE$1),N($R32),1)),CHOOSE(AC[[M]:[M]],1,1,0,AC[[AB]:[AB]])),PRODUCT(INDEX(CMB[[BD_0O]:[BD_2O]],MATCH(ROUND(MIN(SUM(BE$4,$O32/1000),SUM($O32,BE$4/1000)),3),CMB[[Cmb_ID]:[Cmb_ID]],0),SUM(N(BE$1),N($R32),1)),CHOOSE(AC[[M]:[M]],1,0,1,AC[[DB]:[DB]])),PRODUCT(SUM(ROUND(AVERAGE(VALUE(BE$3),VALUE($P32)),0),CHOOSE(IF(OR(BE$1,$R32),4,INDEX(CMB[[Res_Rare]:[Res_Rare]],MATCH(ROUND(MIN(SUM(BE$4,$O32/1000),SUM($O32,BE$4/1000)),3),CMB[[Cmb_ID]:[Cmb_ID]],0))),-1,-1,0,0)),IF(OR(BE$1,$R32),4,INDEX(CMB[[Cmb_Rare]:[Cmb_Rare]],MATCH(ROUND(MIN(SUM(BE$4,$O32/1000),SUM($O32,BE$4/1000)),3),CMB[[Cmb_ID]:[Cmb_ID]],0))),CHOOSE(AC[[M]:[M]],2,1,1,SUM(AC[[AB]:[DB]])))),""))</f>
        <v/>
      </c>
      <c r="BF32" t="str">
        <f>IF(OR(BF$5="",$S32=""),"",IFERROR(SUM(PRODUCT(INDEX(CMB[[BA_0O]:[BA_2O]],MATCH(ROUND(MIN(SUM(BF$4,$O32/1000),SUM($O32,BF$4/1000)),3),CMB[[Cmb_ID]:[Cmb_ID]],0),SUM(N(BF$1),N($R32),1)),CHOOSE(AC[[M]:[M]],1,1,0,AC[[AB]:[AB]])),PRODUCT(INDEX(CMB[[BD_0O]:[BD_2O]],MATCH(ROUND(MIN(SUM(BF$4,$O32/1000),SUM($O32,BF$4/1000)),3),CMB[[Cmb_ID]:[Cmb_ID]],0),SUM(N(BF$1),N($R32),1)),CHOOSE(AC[[M]:[M]],1,0,1,AC[[DB]:[DB]])),PRODUCT(SUM(ROUND(AVERAGE(VALUE(BF$3),VALUE($P32)),0),CHOOSE(IF(OR(BF$1,$R32),4,INDEX(CMB[[Res_Rare]:[Res_Rare]],MATCH(ROUND(MIN(SUM(BF$4,$O32/1000),SUM($O32,BF$4/1000)),3),CMB[[Cmb_ID]:[Cmb_ID]],0))),-1,-1,0,0)),IF(OR(BF$1,$R32),4,INDEX(CMB[[Cmb_Rare]:[Cmb_Rare]],MATCH(ROUND(MIN(SUM(BF$4,$O32/1000),SUM($O32,BF$4/1000)),3),CMB[[Cmb_ID]:[Cmb_ID]],0))),CHOOSE(AC[[M]:[M]],2,1,1,SUM(AC[[AB]:[DB]])))),""))</f>
        <v/>
      </c>
      <c r="BG32" t="str">
        <f>IF(OR(BG$5="",$S32=""),"",IFERROR(SUM(PRODUCT(INDEX(CMB[[BA_0O]:[BA_2O]],MATCH(ROUND(MIN(SUM(BG$4,$O32/1000),SUM($O32,BG$4/1000)),3),CMB[[Cmb_ID]:[Cmb_ID]],0),SUM(N(BG$1),N($R32),1)),CHOOSE(AC[[M]:[M]],1,1,0,AC[[AB]:[AB]])),PRODUCT(INDEX(CMB[[BD_0O]:[BD_2O]],MATCH(ROUND(MIN(SUM(BG$4,$O32/1000),SUM($O32,BG$4/1000)),3),CMB[[Cmb_ID]:[Cmb_ID]],0),SUM(N(BG$1),N($R32),1)),CHOOSE(AC[[M]:[M]],1,0,1,AC[[DB]:[DB]])),PRODUCT(SUM(ROUND(AVERAGE(VALUE(BG$3),VALUE($P32)),0),CHOOSE(IF(OR(BG$1,$R32),4,INDEX(CMB[[Res_Rare]:[Res_Rare]],MATCH(ROUND(MIN(SUM(BG$4,$O32/1000),SUM($O32,BG$4/1000)),3),CMB[[Cmb_ID]:[Cmb_ID]],0))),-1,-1,0,0)),IF(OR(BG$1,$R32),4,INDEX(CMB[[Cmb_Rare]:[Cmb_Rare]],MATCH(ROUND(MIN(SUM(BG$4,$O32/1000),SUM($O32,BG$4/1000)),3),CMB[[Cmb_ID]:[Cmb_ID]],0))),CHOOSE(AC[[M]:[M]],2,1,1,SUM(AC[[AB]:[DB]])))),""))</f>
        <v/>
      </c>
      <c r="BH32" t="str">
        <f>IF(OR(BH$5="",$S32=""),"",IFERROR(SUM(PRODUCT(INDEX(CMB[[BA_0O]:[BA_2O]],MATCH(ROUND(MIN(SUM(BH$4,$O32/1000),SUM($O32,BH$4/1000)),3),CMB[[Cmb_ID]:[Cmb_ID]],0),SUM(N(BH$1),N($R32),1)),CHOOSE(AC[[M]:[M]],1,1,0,AC[[AB]:[AB]])),PRODUCT(INDEX(CMB[[BD_0O]:[BD_2O]],MATCH(ROUND(MIN(SUM(BH$4,$O32/1000),SUM($O32,BH$4/1000)),3),CMB[[Cmb_ID]:[Cmb_ID]],0),SUM(N(BH$1),N($R32),1)),CHOOSE(AC[[M]:[M]],1,0,1,AC[[DB]:[DB]])),PRODUCT(SUM(ROUND(AVERAGE(VALUE(BH$3),VALUE($P32)),0),CHOOSE(IF(OR(BH$1,$R32),4,INDEX(CMB[[Res_Rare]:[Res_Rare]],MATCH(ROUND(MIN(SUM(BH$4,$O32/1000),SUM($O32,BH$4/1000)),3),CMB[[Cmb_ID]:[Cmb_ID]],0))),-1,-1,0,0)),IF(OR(BH$1,$R32),4,INDEX(CMB[[Cmb_Rare]:[Cmb_Rare]],MATCH(ROUND(MIN(SUM(BH$4,$O32/1000),SUM($O32,BH$4/1000)),3),CMB[[Cmb_ID]:[Cmb_ID]],0))),CHOOSE(AC[[M]:[M]],2,1,1,SUM(AC[[AB]:[DB]])))),""))</f>
        <v/>
      </c>
      <c r="BI32" t="str">
        <f>IF(OR(BI$5="",$S32=""),"",IFERROR(SUM(PRODUCT(INDEX(CMB[[BA_0O]:[BA_2O]],MATCH(ROUND(MIN(SUM(BI$4,$O32/1000),SUM($O32,BI$4/1000)),3),CMB[[Cmb_ID]:[Cmb_ID]],0),SUM(N(BI$1),N($R32),1)),CHOOSE(AC[[M]:[M]],1,1,0,AC[[AB]:[AB]])),PRODUCT(INDEX(CMB[[BD_0O]:[BD_2O]],MATCH(ROUND(MIN(SUM(BI$4,$O32/1000),SUM($O32,BI$4/1000)),3),CMB[[Cmb_ID]:[Cmb_ID]],0),SUM(N(BI$1),N($R32),1)),CHOOSE(AC[[M]:[M]],1,0,1,AC[[DB]:[DB]])),PRODUCT(SUM(ROUND(AVERAGE(VALUE(BI$3),VALUE($P32)),0),CHOOSE(IF(OR(BI$1,$R32),4,INDEX(CMB[[Res_Rare]:[Res_Rare]],MATCH(ROUND(MIN(SUM(BI$4,$O32/1000),SUM($O32,BI$4/1000)),3),CMB[[Cmb_ID]:[Cmb_ID]],0))),-1,-1,0,0)),IF(OR(BI$1,$R32),4,INDEX(CMB[[Cmb_Rare]:[Cmb_Rare]],MATCH(ROUND(MIN(SUM(BI$4,$O32/1000),SUM($O32,BI$4/1000)),3),CMB[[Cmb_ID]:[Cmb_ID]],0))),CHOOSE(AC[[M]:[M]],2,1,1,SUM(AC[[AB]:[DB]])))),""))</f>
        <v/>
      </c>
      <c r="BJ32" t="str">
        <f>IF(OR(BJ$5="",$S32=""),"",IFERROR(SUM(PRODUCT(INDEX(CMB[[BA_0O]:[BA_2O]],MATCH(ROUND(MIN(SUM(BJ$4,$O32/1000),SUM($O32,BJ$4/1000)),3),CMB[[Cmb_ID]:[Cmb_ID]],0),SUM(N(BJ$1),N($R32),1)),CHOOSE(AC[[M]:[M]],1,1,0,AC[[AB]:[AB]])),PRODUCT(INDEX(CMB[[BD_0O]:[BD_2O]],MATCH(ROUND(MIN(SUM(BJ$4,$O32/1000),SUM($O32,BJ$4/1000)),3),CMB[[Cmb_ID]:[Cmb_ID]],0),SUM(N(BJ$1),N($R32),1)),CHOOSE(AC[[M]:[M]],1,0,1,AC[[DB]:[DB]])),PRODUCT(SUM(ROUND(AVERAGE(VALUE(BJ$3),VALUE($P32)),0),CHOOSE(IF(OR(BJ$1,$R32),4,INDEX(CMB[[Res_Rare]:[Res_Rare]],MATCH(ROUND(MIN(SUM(BJ$4,$O32/1000),SUM($O32,BJ$4/1000)),3),CMB[[Cmb_ID]:[Cmb_ID]],0))),-1,-1,0,0)),IF(OR(BJ$1,$R32),4,INDEX(CMB[[Cmb_Rare]:[Cmb_Rare]],MATCH(ROUND(MIN(SUM(BJ$4,$O32/1000),SUM($O32,BJ$4/1000)),3),CMB[[Cmb_ID]:[Cmb_ID]],0))),CHOOSE(AC[[M]:[M]],2,1,1,SUM(AC[[AB]:[DB]])))),""))</f>
        <v/>
      </c>
      <c r="BK32" t="str">
        <f>IF(OR(BK$5="",$S32=""),"",IFERROR(SUM(PRODUCT(INDEX(CMB[[BA_0O]:[BA_2O]],MATCH(ROUND(MIN(SUM(BK$4,$O32/1000),SUM($O32,BK$4/1000)),3),CMB[[Cmb_ID]:[Cmb_ID]],0),SUM(N(BK$1),N($R32),1)),CHOOSE(AC[[M]:[M]],1,1,0,AC[[AB]:[AB]])),PRODUCT(INDEX(CMB[[BD_0O]:[BD_2O]],MATCH(ROUND(MIN(SUM(BK$4,$O32/1000),SUM($O32,BK$4/1000)),3),CMB[[Cmb_ID]:[Cmb_ID]],0),SUM(N(BK$1),N($R32),1)),CHOOSE(AC[[M]:[M]],1,0,1,AC[[DB]:[DB]])),PRODUCT(SUM(ROUND(AVERAGE(VALUE(BK$3),VALUE($P32)),0),CHOOSE(IF(OR(BK$1,$R32),4,INDEX(CMB[[Res_Rare]:[Res_Rare]],MATCH(ROUND(MIN(SUM(BK$4,$O32/1000),SUM($O32,BK$4/1000)),3),CMB[[Cmb_ID]:[Cmb_ID]],0))),-1,-1,0,0)),IF(OR(BK$1,$R32),4,INDEX(CMB[[Cmb_Rare]:[Cmb_Rare]],MATCH(ROUND(MIN(SUM(BK$4,$O32/1000),SUM($O32,BK$4/1000)),3),CMB[[Cmb_ID]:[Cmb_ID]],0))),CHOOSE(AC[[M]:[M]],2,1,1,SUM(AC[[AB]:[DB]])))),""))</f>
        <v/>
      </c>
      <c r="BL32" t="str">
        <f>IF(OR(BL$5="",$S32=""),"",IFERROR(SUM(PRODUCT(INDEX(CMB[[BA_0O]:[BA_2O]],MATCH(ROUND(MIN(SUM(BL$4,$O32/1000),SUM($O32,BL$4/1000)),3),CMB[[Cmb_ID]:[Cmb_ID]],0),SUM(N(BL$1),N($R32),1)),CHOOSE(AC[[M]:[M]],1,1,0,AC[[AB]:[AB]])),PRODUCT(INDEX(CMB[[BD_0O]:[BD_2O]],MATCH(ROUND(MIN(SUM(BL$4,$O32/1000),SUM($O32,BL$4/1000)),3),CMB[[Cmb_ID]:[Cmb_ID]],0),SUM(N(BL$1),N($R32),1)),CHOOSE(AC[[M]:[M]],1,0,1,AC[[DB]:[DB]])),PRODUCT(SUM(ROUND(AVERAGE(VALUE(BL$3),VALUE($P32)),0),CHOOSE(IF(OR(BL$1,$R32),4,INDEX(CMB[[Res_Rare]:[Res_Rare]],MATCH(ROUND(MIN(SUM(BL$4,$O32/1000),SUM($O32,BL$4/1000)),3),CMB[[Cmb_ID]:[Cmb_ID]],0))),-1,-1,0,0)),IF(OR(BL$1,$R32),4,INDEX(CMB[[Cmb_Rare]:[Cmb_Rare]],MATCH(ROUND(MIN(SUM(BL$4,$O32/1000),SUM($O32,BL$4/1000)),3),CMB[[Cmb_ID]:[Cmb_ID]],0))),CHOOSE(AC[[M]:[M]],2,1,1,SUM(AC[[AB]:[DB]])))),""))</f>
        <v/>
      </c>
      <c r="BM32" t="str">
        <f>IF(OR(BM$5="",$S32=""),"",IFERROR(SUM(PRODUCT(INDEX(CMB[[BA_0O]:[BA_2O]],MATCH(ROUND(MIN(SUM(BM$4,$O32/1000),SUM($O32,BM$4/1000)),3),CMB[[Cmb_ID]:[Cmb_ID]],0),SUM(N(BM$1),N($R32),1)),CHOOSE(AC[[M]:[M]],1,1,0,AC[[AB]:[AB]])),PRODUCT(INDEX(CMB[[BD_0O]:[BD_2O]],MATCH(ROUND(MIN(SUM(BM$4,$O32/1000),SUM($O32,BM$4/1000)),3),CMB[[Cmb_ID]:[Cmb_ID]],0),SUM(N(BM$1),N($R32),1)),CHOOSE(AC[[M]:[M]],1,0,1,AC[[DB]:[DB]])),PRODUCT(SUM(ROUND(AVERAGE(VALUE(BM$3),VALUE($P32)),0),CHOOSE(IF(OR(BM$1,$R32),4,INDEX(CMB[[Res_Rare]:[Res_Rare]],MATCH(ROUND(MIN(SUM(BM$4,$O32/1000),SUM($O32,BM$4/1000)),3),CMB[[Cmb_ID]:[Cmb_ID]],0))),-1,-1,0,0)),IF(OR(BM$1,$R32),4,INDEX(CMB[[Cmb_Rare]:[Cmb_Rare]],MATCH(ROUND(MIN(SUM(BM$4,$O32/1000),SUM($O32,BM$4/1000)),3),CMB[[Cmb_ID]:[Cmb_ID]],0))),CHOOSE(AC[[M]:[M]],2,1,1,SUM(AC[[AB]:[DB]])))),""))</f>
        <v/>
      </c>
      <c r="BN32" t="str">
        <f>IF(OR(BN$5="",$S32=""),"",IFERROR(SUM(PRODUCT(INDEX(CMB[[BA_0O]:[BA_2O]],MATCH(ROUND(MIN(SUM(BN$4,$O32/1000),SUM($O32,BN$4/1000)),3),CMB[[Cmb_ID]:[Cmb_ID]],0),SUM(N(BN$1),N($R32),1)),CHOOSE(AC[[M]:[M]],1,1,0,AC[[AB]:[AB]])),PRODUCT(INDEX(CMB[[BD_0O]:[BD_2O]],MATCH(ROUND(MIN(SUM(BN$4,$O32/1000),SUM($O32,BN$4/1000)),3),CMB[[Cmb_ID]:[Cmb_ID]],0),SUM(N(BN$1),N($R32),1)),CHOOSE(AC[[M]:[M]],1,0,1,AC[[DB]:[DB]])),PRODUCT(SUM(ROUND(AVERAGE(VALUE(BN$3),VALUE($P32)),0),CHOOSE(IF(OR(BN$1,$R32),4,INDEX(CMB[[Res_Rare]:[Res_Rare]],MATCH(ROUND(MIN(SUM(BN$4,$O32/1000),SUM($O32,BN$4/1000)),3),CMB[[Cmb_ID]:[Cmb_ID]],0))),-1,-1,0,0)),IF(OR(BN$1,$R32),4,INDEX(CMB[[Cmb_Rare]:[Cmb_Rare]],MATCH(ROUND(MIN(SUM(BN$4,$O32/1000),SUM($O32,BN$4/1000)),3),CMB[[Cmb_ID]:[Cmb_ID]],0))),CHOOSE(AC[[M]:[M]],2,1,1,SUM(AC[[AB]:[DB]])))),""))</f>
        <v/>
      </c>
      <c r="BO32" t="str">
        <f>IF(OR(BO$5="",$S32=""),"",IFERROR(SUM(PRODUCT(INDEX(CMB[[BA_0O]:[BA_2O]],MATCH(ROUND(MIN(SUM(BO$4,$O32/1000),SUM($O32,BO$4/1000)),3),CMB[[Cmb_ID]:[Cmb_ID]],0),SUM(N(BO$1),N($R32),1)),CHOOSE(AC[[M]:[M]],1,1,0,AC[[AB]:[AB]])),PRODUCT(INDEX(CMB[[BD_0O]:[BD_2O]],MATCH(ROUND(MIN(SUM(BO$4,$O32/1000),SUM($O32,BO$4/1000)),3),CMB[[Cmb_ID]:[Cmb_ID]],0),SUM(N(BO$1),N($R32),1)),CHOOSE(AC[[M]:[M]],1,0,1,AC[[DB]:[DB]])),PRODUCT(SUM(ROUND(AVERAGE(VALUE(BO$3),VALUE($P32)),0),CHOOSE(IF(OR(BO$1,$R32),4,INDEX(CMB[[Res_Rare]:[Res_Rare]],MATCH(ROUND(MIN(SUM(BO$4,$O32/1000),SUM($O32,BO$4/1000)),3),CMB[[Cmb_ID]:[Cmb_ID]],0))),-1,-1,0,0)),IF(OR(BO$1,$R32),4,INDEX(CMB[[Cmb_Rare]:[Cmb_Rare]],MATCH(ROUND(MIN(SUM(BO$4,$O32/1000),SUM($O32,BO$4/1000)),3),CMB[[Cmb_ID]:[Cmb_ID]],0))),CHOOSE(AC[[M]:[M]],2,1,1,SUM(AC[[AB]:[DB]])))),""))</f>
        <v/>
      </c>
      <c r="BP32" t="str">
        <f>IF(OR(BP$5="",$S32=""),"",IFERROR(SUM(PRODUCT(INDEX(CMB[[BA_0O]:[BA_2O]],MATCH(ROUND(MIN(SUM(BP$4,$O32/1000),SUM($O32,BP$4/1000)),3),CMB[[Cmb_ID]:[Cmb_ID]],0),SUM(N(BP$1),N($R32),1)),CHOOSE(AC[[M]:[M]],1,1,0,AC[[AB]:[AB]])),PRODUCT(INDEX(CMB[[BD_0O]:[BD_2O]],MATCH(ROUND(MIN(SUM(BP$4,$O32/1000),SUM($O32,BP$4/1000)),3),CMB[[Cmb_ID]:[Cmb_ID]],0),SUM(N(BP$1),N($R32),1)),CHOOSE(AC[[M]:[M]],1,0,1,AC[[DB]:[DB]])),PRODUCT(SUM(ROUND(AVERAGE(VALUE(BP$3),VALUE($P32)),0),CHOOSE(IF(OR(BP$1,$R32),4,INDEX(CMB[[Res_Rare]:[Res_Rare]],MATCH(ROUND(MIN(SUM(BP$4,$O32/1000),SUM($O32,BP$4/1000)),3),CMB[[Cmb_ID]:[Cmb_ID]],0))),-1,-1,0,0)),IF(OR(BP$1,$R32),4,INDEX(CMB[[Cmb_Rare]:[Cmb_Rare]],MATCH(ROUND(MIN(SUM(BP$4,$O32/1000),SUM($O32,BP$4/1000)),3),CMB[[Cmb_ID]:[Cmb_ID]],0))),CHOOSE(AC[[M]:[M]],2,1,1,SUM(AC[[AB]:[DB]])))),""))</f>
        <v/>
      </c>
      <c r="BQ32" t="str">
        <f>IF(OR(BQ$5="",$S32=""),"",IFERROR(SUM(PRODUCT(INDEX(CMB[[BA_0O]:[BA_2O]],MATCH(ROUND(MIN(SUM(BQ$4,$O32/1000),SUM($O32,BQ$4/1000)),3),CMB[[Cmb_ID]:[Cmb_ID]],0),SUM(N(BQ$1),N($R32),1)),CHOOSE(AC[[M]:[M]],1,1,0,AC[[AB]:[AB]])),PRODUCT(INDEX(CMB[[BD_0O]:[BD_2O]],MATCH(ROUND(MIN(SUM(BQ$4,$O32/1000),SUM($O32,BQ$4/1000)),3),CMB[[Cmb_ID]:[Cmb_ID]],0),SUM(N(BQ$1),N($R32),1)),CHOOSE(AC[[M]:[M]],1,0,1,AC[[DB]:[DB]])),PRODUCT(SUM(ROUND(AVERAGE(VALUE(BQ$3),VALUE($P32)),0),CHOOSE(IF(OR(BQ$1,$R32),4,INDEX(CMB[[Res_Rare]:[Res_Rare]],MATCH(ROUND(MIN(SUM(BQ$4,$O32/1000),SUM($O32,BQ$4/1000)),3),CMB[[Cmb_ID]:[Cmb_ID]],0))),-1,-1,0,0)),IF(OR(BQ$1,$R32),4,INDEX(CMB[[Cmb_Rare]:[Cmb_Rare]],MATCH(ROUND(MIN(SUM(BQ$4,$O32/1000),SUM($O32,BQ$4/1000)),3),CMB[[Cmb_ID]:[Cmb_ID]],0))),CHOOSE(AC[[M]:[M]],2,1,1,SUM(AC[[AB]:[DB]])))),""))</f>
        <v/>
      </c>
      <c r="BR32" t="str">
        <f>IF(OR(BR$5="",$S32=""),"",IFERROR(SUM(PRODUCT(INDEX(CMB[[BA_0O]:[BA_2O]],MATCH(ROUND(MIN(SUM(BR$4,$O32/1000),SUM($O32,BR$4/1000)),3),CMB[[Cmb_ID]:[Cmb_ID]],0),SUM(N(BR$1),N($R32),1)),CHOOSE(AC[[M]:[M]],1,1,0,AC[[AB]:[AB]])),PRODUCT(INDEX(CMB[[BD_0O]:[BD_2O]],MATCH(ROUND(MIN(SUM(BR$4,$O32/1000),SUM($O32,BR$4/1000)),3),CMB[[Cmb_ID]:[Cmb_ID]],0),SUM(N(BR$1),N($R32),1)),CHOOSE(AC[[M]:[M]],1,0,1,AC[[DB]:[DB]])),PRODUCT(SUM(ROUND(AVERAGE(VALUE(BR$3),VALUE($P32)),0),CHOOSE(IF(OR(BR$1,$R32),4,INDEX(CMB[[Res_Rare]:[Res_Rare]],MATCH(ROUND(MIN(SUM(BR$4,$O32/1000),SUM($O32,BR$4/1000)),3),CMB[[Cmb_ID]:[Cmb_ID]],0))),-1,-1,0,0)),IF(OR(BR$1,$R32),4,INDEX(CMB[[Cmb_Rare]:[Cmb_Rare]],MATCH(ROUND(MIN(SUM(BR$4,$O32/1000),SUM($O32,BR$4/1000)),3),CMB[[Cmb_ID]:[Cmb_ID]],0))),CHOOSE(AC[[M]:[M]],2,1,1,SUM(AC[[AB]:[DB]])))),""))</f>
        <v/>
      </c>
      <c r="BS32" t="str">
        <f>IF(OR(BS$5="",$S32=""),"",IFERROR(SUM(PRODUCT(INDEX(CMB[[BA_0O]:[BA_2O]],MATCH(ROUND(MIN(SUM(BS$4,$O32/1000),SUM($O32,BS$4/1000)),3),CMB[[Cmb_ID]:[Cmb_ID]],0),SUM(N(BS$1),N($R32),1)),CHOOSE(AC[[M]:[M]],1,1,0,AC[[AB]:[AB]])),PRODUCT(INDEX(CMB[[BD_0O]:[BD_2O]],MATCH(ROUND(MIN(SUM(BS$4,$O32/1000),SUM($O32,BS$4/1000)),3),CMB[[Cmb_ID]:[Cmb_ID]],0),SUM(N(BS$1),N($R32),1)),CHOOSE(AC[[M]:[M]],1,0,1,AC[[DB]:[DB]])),PRODUCT(SUM(ROUND(AVERAGE(VALUE(BS$3),VALUE($P32)),0),CHOOSE(IF(OR(BS$1,$R32),4,INDEX(CMB[[Res_Rare]:[Res_Rare]],MATCH(ROUND(MIN(SUM(BS$4,$O32/1000),SUM($O32,BS$4/1000)),3),CMB[[Cmb_ID]:[Cmb_ID]],0))),-1,-1,0,0)),IF(OR(BS$1,$R32),4,INDEX(CMB[[Cmb_Rare]:[Cmb_Rare]],MATCH(ROUND(MIN(SUM(BS$4,$O32/1000),SUM($O32,BS$4/1000)),3),CMB[[Cmb_ID]:[Cmb_ID]],0))),CHOOSE(AC[[M]:[M]],2,1,1,SUM(AC[[AB]:[DB]])))),""))</f>
        <v/>
      </c>
      <c r="BT32" t="str">
        <f>IF(OR(BT$5="",$S32=""),"",IFERROR(SUM(PRODUCT(INDEX(CMB[[BA_0O]:[BA_2O]],MATCH(ROUND(MIN(SUM(BT$4,$O32/1000),SUM($O32,BT$4/1000)),3),CMB[[Cmb_ID]:[Cmb_ID]],0),SUM(N(BT$1),N($R32),1)),CHOOSE(AC[[M]:[M]],1,1,0,AC[[AB]:[AB]])),PRODUCT(INDEX(CMB[[BD_0O]:[BD_2O]],MATCH(ROUND(MIN(SUM(BT$4,$O32/1000),SUM($O32,BT$4/1000)),3),CMB[[Cmb_ID]:[Cmb_ID]],0),SUM(N(BT$1),N($R32),1)),CHOOSE(AC[[M]:[M]],1,0,1,AC[[DB]:[DB]])),PRODUCT(SUM(ROUND(AVERAGE(VALUE(BT$3),VALUE($P32)),0),CHOOSE(IF(OR(BT$1,$R32),4,INDEX(CMB[[Res_Rare]:[Res_Rare]],MATCH(ROUND(MIN(SUM(BT$4,$O32/1000),SUM($O32,BT$4/1000)),3),CMB[[Cmb_ID]:[Cmb_ID]],0))),-1,-1,0,0)),IF(OR(BT$1,$R32),4,INDEX(CMB[[Cmb_Rare]:[Cmb_Rare]],MATCH(ROUND(MIN(SUM(BT$4,$O32/1000),SUM($O32,BT$4/1000)),3),CMB[[Cmb_ID]:[Cmb_ID]],0))),CHOOSE(AC[[M]:[M]],2,1,1,SUM(AC[[AB]:[DB]])))),""))</f>
        <v/>
      </c>
      <c r="BU32" t="str">
        <f>IF(OR(BU$5="",$S32=""),"",IFERROR(SUM(PRODUCT(INDEX(CMB[[BA_0O]:[BA_2O]],MATCH(ROUND(MIN(SUM(BU$4,$O32/1000),SUM($O32,BU$4/1000)),3),CMB[[Cmb_ID]:[Cmb_ID]],0),SUM(N(BU$1),N($R32),1)),CHOOSE(AC[[M]:[M]],1,1,0,AC[[AB]:[AB]])),PRODUCT(INDEX(CMB[[BD_0O]:[BD_2O]],MATCH(ROUND(MIN(SUM(BU$4,$O32/1000),SUM($O32,BU$4/1000)),3),CMB[[Cmb_ID]:[Cmb_ID]],0),SUM(N(BU$1),N($R32),1)),CHOOSE(AC[[M]:[M]],1,0,1,AC[[DB]:[DB]])),PRODUCT(SUM(ROUND(AVERAGE(VALUE(BU$3),VALUE($P32)),0),CHOOSE(IF(OR(BU$1,$R32),4,INDEX(CMB[[Res_Rare]:[Res_Rare]],MATCH(ROUND(MIN(SUM(BU$4,$O32/1000),SUM($O32,BU$4/1000)),3),CMB[[Cmb_ID]:[Cmb_ID]],0))),-1,-1,0,0)),IF(OR(BU$1,$R32),4,INDEX(CMB[[Cmb_Rare]:[Cmb_Rare]],MATCH(ROUND(MIN(SUM(BU$4,$O32/1000),SUM($O32,BU$4/1000)),3),CMB[[Cmb_ID]:[Cmb_ID]],0))),CHOOSE(AC[[M]:[M]],2,1,1,SUM(AC[[AB]:[DB]])))),""))</f>
        <v/>
      </c>
      <c r="BV32" t="str">
        <f>IF(OR(BV$5="",$S32=""),"",IFERROR(SUM(PRODUCT(INDEX(CMB[[BA_0O]:[BA_2O]],MATCH(ROUND(MIN(SUM(BV$4,$O32/1000),SUM($O32,BV$4/1000)),3),CMB[[Cmb_ID]:[Cmb_ID]],0),SUM(N(BV$1),N($R32),1)),CHOOSE(AC[[M]:[M]],1,1,0,AC[[AB]:[AB]])),PRODUCT(INDEX(CMB[[BD_0O]:[BD_2O]],MATCH(ROUND(MIN(SUM(BV$4,$O32/1000),SUM($O32,BV$4/1000)),3),CMB[[Cmb_ID]:[Cmb_ID]],0),SUM(N(BV$1),N($R32),1)),CHOOSE(AC[[M]:[M]],1,0,1,AC[[DB]:[DB]])),PRODUCT(SUM(ROUND(AVERAGE(VALUE(BV$3),VALUE($P32)),0),CHOOSE(IF(OR(BV$1,$R32),4,INDEX(CMB[[Res_Rare]:[Res_Rare]],MATCH(ROUND(MIN(SUM(BV$4,$O32/1000),SUM($O32,BV$4/1000)),3),CMB[[Cmb_ID]:[Cmb_ID]],0))),-1,-1,0,0)),IF(OR(BV$1,$R32),4,INDEX(CMB[[Cmb_Rare]:[Cmb_Rare]],MATCH(ROUND(MIN(SUM(BV$4,$O32/1000),SUM($O32,BV$4/1000)),3),CMB[[Cmb_ID]:[Cmb_ID]],0))),CHOOSE(AC[[M]:[M]],2,1,1,SUM(AC[[AB]:[DB]])))),""))</f>
        <v/>
      </c>
      <c r="BW32" t="str">
        <f>IF(OR(BW$5="",$S32=""),"",IFERROR(SUM(PRODUCT(INDEX(CMB[[BA_0O]:[BA_2O]],MATCH(ROUND(MIN(SUM(BW$4,$O32/1000),SUM($O32,BW$4/1000)),3),CMB[[Cmb_ID]:[Cmb_ID]],0),SUM(N(BW$1),N($R32),1)),CHOOSE(AC[[M]:[M]],1,1,0,AC[[AB]:[AB]])),PRODUCT(INDEX(CMB[[BD_0O]:[BD_2O]],MATCH(ROUND(MIN(SUM(BW$4,$O32/1000),SUM($O32,BW$4/1000)),3),CMB[[Cmb_ID]:[Cmb_ID]],0),SUM(N(BW$1),N($R32),1)),CHOOSE(AC[[M]:[M]],1,0,1,AC[[DB]:[DB]])),PRODUCT(SUM(ROUND(AVERAGE(VALUE(BW$3),VALUE($P32)),0),CHOOSE(IF(OR(BW$1,$R32),4,INDEX(CMB[[Res_Rare]:[Res_Rare]],MATCH(ROUND(MIN(SUM(BW$4,$O32/1000),SUM($O32,BW$4/1000)),3),CMB[[Cmb_ID]:[Cmb_ID]],0))),-1,-1,0,0)),IF(OR(BW$1,$R32),4,INDEX(CMB[[Cmb_Rare]:[Cmb_Rare]],MATCH(ROUND(MIN(SUM(BW$4,$O32/1000),SUM($O32,BW$4/1000)),3),CMB[[Cmb_ID]:[Cmb_ID]],0))),CHOOSE(AC[[M]:[M]],2,1,1,SUM(AC[[AB]:[DB]])))),""))</f>
        <v/>
      </c>
      <c r="BX32" t="str">
        <f>IF(OR(BX$5="",$S32=""),"",IFERROR(SUM(PRODUCT(INDEX(CMB[[BA_0O]:[BA_2O]],MATCH(ROUND(MIN(SUM(BX$4,$O32/1000),SUM($O32,BX$4/1000)),3),CMB[[Cmb_ID]:[Cmb_ID]],0),SUM(N(BX$1),N($R32),1)),CHOOSE(AC[[M]:[M]],1,1,0,AC[[AB]:[AB]])),PRODUCT(INDEX(CMB[[BD_0O]:[BD_2O]],MATCH(ROUND(MIN(SUM(BX$4,$O32/1000),SUM($O32,BX$4/1000)),3),CMB[[Cmb_ID]:[Cmb_ID]],0),SUM(N(BX$1),N($R32),1)),CHOOSE(AC[[M]:[M]],1,0,1,AC[[DB]:[DB]])),PRODUCT(SUM(ROUND(AVERAGE(VALUE(BX$3),VALUE($P32)),0),CHOOSE(IF(OR(BX$1,$R32),4,INDEX(CMB[[Res_Rare]:[Res_Rare]],MATCH(ROUND(MIN(SUM(BX$4,$O32/1000),SUM($O32,BX$4/1000)),3),CMB[[Cmb_ID]:[Cmb_ID]],0))),-1,-1,0,0)),IF(OR(BX$1,$R32),4,INDEX(CMB[[Cmb_Rare]:[Cmb_Rare]],MATCH(ROUND(MIN(SUM(BX$4,$O32/1000),SUM($O32,BX$4/1000)),3),CMB[[Cmb_ID]:[Cmb_ID]],0))),CHOOSE(AC[[M]:[M]],2,1,1,SUM(AC[[AB]:[DB]])))),""))</f>
        <v/>
      </c>
      <c r="BY32" t="str">
        <f>IF(OR(BY$5="",$S32=""),"",IFERROR(SUM(PRODUCT(INDEX(CMB[[BA_0O]:[BA_2O]],MATCH(ROUND(MIN(SUM(BY$4,$O32/1000),SUM($O32,BY$4/1000)),3),CMB[[Cmb_ID]:[Cmb_ID]],0),SUM(N(BY$1),N($R32),1)),CHOOSE(AC[[M]:[M]],1,1,0,AC[[AB]:[AB]])),PRODUCT(INDEX(CMB[[BD_0O]:[BD_2O]],MATCH(ROUND(MIN(SUM(BY$4,$O32/1000),SUM($O32,BY$4/1000)),3),CMB[[Cmb_ID]:[Cmb_ID]],0),SUM(N(BY$1),N($R32),1)),CHOOSE(AC[[M]:[M]],1,0,1,AC[[DB]:[DB]])),PRODUCT(SUM(ROUND(AVERAGE(VALUE(BY$3),VALUE($P32)),0),CHOOSE(IF(OR(BY$1,$R32),4,INDEX(CMB[[Res_Rare]:[Res_Rare]],MATCH(ROUND(MIN(SUM(BY$4,$O32/1000),SUM($O32,BY$4/1000)),3),CMB[[Cmb_ID]:[Cmb_ID]],0))),-1,-1,0,0)),IF(OR(BY$1,$R32),4,INDEX(CMB[[Cmb_Rare]:[Cmb_Rare]],MATCH(ROUND(MIN(SUM(BY$4,$O32/1000),SUM($O32,BY$4/1000)),3),CMB[[Cmb_ID]:[Cmb_ID]],0))),CHOOSE(AC[[M]:[M]],2,1,1,SUM(AC[[AB]:[DB]])))),""))</f>
        <v/>
      </c>
      <c r="BZ32" t="str">
        <f>IF(OR(BZ$5="",$S32=""),"",IFERROR(SUM(PRODUCT(INDEX(CMB[[BA_0O]:[BA_2O]],MATCH(ROUND(MIN(SUM(BZ$4,$O32/1000),SUM($O32,BZ$4/1000)),3),CMB[[Cmb_ID]:[Cmb_ID]],0),SUM(N(BZ$1),N($R32),1)),CHOOSE(AC[[M]:[M]],1,1,0,AC[[AB]:[AB]])),PRODUCT(INDEX(CMB[[BD_0O]:[BD_2O]],MATCH(ROUND(MIN(SUM(BZ$4,$O32/1000),SUM($O32,BZ$4/1000)),3),CMB[[Cmb_ID]:[Cmb_ID]],0),SUM(N(BZ$1),N($R32),1)),CHOOSE(AC[[M]:[M]],1,0,1,AC[[DB]:[DB]])),PRODUCT(SUM(ROUND(AVERAGE(VALUE(BZ$3),VALUE($P32)),0),CHOOSE(IF(OR(BZ$1,$R32),4,INDEX(CMB[[Res_Rare]:[Res_Rare]],MATCH(ROUND(MIN(SUM(BZ$4,$O32/1000),SUM($O32,BZ$4/1000)),3),CMB[[Cmb_ID]:[Cmb_ID]],0))),-1,-1,0,0)),IF(OR(BZ$1,$R32),4,INDEX(CMB[[Cmb_Rare]:[Cmb_Rare]],MATCH(ROUND(MIN(SUM(BZ$4,$O32/1000),SUM($O32,BZ$4/1000)),3),CMB[[Cmb_ID]:[Cmb_ID]],0))),CHOOSE(AC[[M]:[M]],2,1,1,SUM(AC[[AB]:[DB]])))),""))</f>
        <v/>
      </c>
      <c r="CA32" t="str">
        <f>IF(OR(CA$5="",$S32=""),"",IFERROR(SUM(PRODUCT(INDEX(CMB[[BA_0O]:[BA_2O]],MATCH(ROUND(MIN(SUM(CA$4,$O32/1000),SUM($O32,CA$4/1000)),3),CMB[[Cmb_ID]:[Cmb_ID]],0),SUM(N(CA$1),N($R32),1)),CHOOSE(AC[[M]:[M]],1,1,0,AC[[AB]:[AB]])),PRODUCT(INDEX(CMB[[BD_0O]:[BD_2O]],MATCH(ROUND(MIN(SUM(CA$4,$O32/1000),SUM($O32,CA$4/1000)),3),CMB[[Cmb_ID]:[Cmb_ID]],0),SUM(N(CA$1),N($R32),1)),CHOOSE(AC[[M]:[M]],1,0,1,AC[[DB]:[DB]])),PRODUCT(SUM(ROUND(AVERAGE(VALUE(CA$3),VALUE($P32)),0),CHOOSE(IF(OR(CA$1,$R32),4,INDEX(CMB[[Res_Rare]:[Res_Rare]],MATCH(ROUND(MIN(SUM(CA$4,$O32/1000),SUM($O32,CA$4/1000)),3),CMB[[Cmb_ID]:[Cmb_ID]],0))),-1,-1,0,0)),IF(OR(CA$1,$R32),4,INDEX(CMB[[Cmb_Rare]:[Cmb_Rare]],MATCH(ROUND(MIN(SUM(CA$4,$O32/1000),SUM($O32,CA$4/1000)),3),CMB[[Cmb_ID]:[Cmb_ID]],0))),CHOOSE(AC[[M]:[M]],2,1,1,SUM(AC[[AB]:[DB]])))),""))</f>
        <v/>
      </c>
      <c r="CB32" t="str">
        <f>IF(OR(CB$5="",$S32=""),"",IFERROR(SUM(PRODUCT(INDEX(CMB[[BA_0O]:[BA_2O]],MATCH(ROUND(MIN(SUM(CB$4,$O32/1000),SUM($O32,CB$4/1000)),3),CMB[[Cmb_ID]:[Cmb_ID]],0),SUM(N(CB$1),N($R32),1)),CHOOSE(AC[[M]:[M]],1,1,0,AC[[AB]:[AB]])),PRODUCT(INDEX(CMB[[BD_0O]:[BD_2O]],MATCH(ROUND(MIN(SUM(CB$4,$O32/1000),SUM($O32,CB$4/1000)),3),CMB[[Cmb_ID]:[Cmb_ID]],0),SUM(N(CB$1),N($R32),1)),CHOOSE(AC[[M]:[M]],1,0,1,AC[[DB]:[DB]])),PRODUCT(SUM(ROUND(AVERAGE(VALUE(CB$3),VALUE($P32)),0),CHOOSE(IF(OR(CB$1,$R32),4,INDEX(CMB[[Res_Rare]:[Res_Rare]],MATCH(ROUND(MIN(SUM(CB$4,$O32/1000),SUM($O32,CB$4/1000)),3),CMB[[Cmb_ID]:[Cmb_ID]],0))),-1,-1,0,0)),IF(OR(CB$1,$R32),4,INDEX(CMB[[Cmb_Rare]:[Cmb_Rare]],MATCH(ROUND(MIN(SUM(CB$4,$O32/1000),SUM($O32,CB$4/1000)),3),CMB[[Cmb_ID]:[Cmb_ID]],0))),CHOOSE(AC[[M]:[M]],2,1,1,SUM(AC[[AB]:[DB]])))),""))</f>
        <v/>
      </c>
      <c r="CC32" t="str">
        <f>IF(OR(CC$5="",$S32=""),"",IFERROR(SUM(PRODUCT(INDEX(CMB[[BA_0O]:[BA_2O]],MATCH(ROUND(MIN(SUM(CC$4,$O32/1000),SUM($O32,CC$4/1000)),3),CMB[[Cmb_ID]:[Cmb_ID]],0),SUM(N(CC$1),N($R32),1)),CHOOSE(AC[[M]:[M]],1,1,0,AC[[AB]:[AB]])),PRODUCT(INDEX(CMB[[BD_0O]:[BD_2O]],MATCH(ROUND(MIN(SUM(CC$4,$O32/1000),SUM($O32,CC$4/1000)),3),CMB[[Cmb_ID]:[Cmb_ID]],0),SUM(N(CC$1),N($R32),1)),CHOOSE(AC[[M]:[M]],1,0,1,AC[[DB]:[DB]])),PRODUCT(SUM(ROUND(AVERAGE(VALUE(CC$3),VALUE($P32)),0),CHOOSE(IF(OR(CC$1,$R32),4,INDEX(CMB[[Res_Rare]:[Res_Rare]],MATCH(ROUND(MIN(SUM(CC$4,$O32/1000),SUM($O32,CC$4/1000)),3),CMB[[Cmb_ID]:[Cmb_ID]],0))),-1,-1,0,0)),IF(OR(CC$1,$R32),4,INDEX(CMB[[Cmb_Rare]:[Cmb_Rare]],MATCH(ROUND(MIN(SUM(CC$4,$O32/1000),SUM($O32,CC$4/1000)),3),CMB[[Cmb_ID]:[Cmb_ID]],0))),CHOOSE(AC[[M]:[M]],2,1,1,SUM(AC[[AB]:[DB]])))),""))</f>
        <v/>
      </c>
      <c r="CD32" t="str">
        <f>IF(OR(CD$5="",$S32=""),"",IFERROR(SUM(PRODUCT(INDEX(CMB[[BA_0O]:[BA_2O]],MATCH(ROUND(MIN(SUM(CD$4,$O32/1000),SUM($O32,CD$4/1000)),3),CMB[[Cmb_ID]:[Cmb_ID]],0),SUM(N(CD$1),N($R32),1)),CHOOSE(AC[[M]:[M]],1,1,0,AC[[AB]:[AB]])),PRODUCT(INDEX(CMB[[BD_0O]:[BD_2O]],MATCH(ROUND(MIN(SUM(CD$4,$O32/1000),SUM($O32,CD$4/1000)),3),CMB[[Cmb_ID]:[Cmb_ID]],0),SUM(N(CD$1),N($R32),1)),CHOOSE(AC[[M]:[M]],1,0,1,AC[[DB]:[DB]])),PRODUCT(SUM(ROUND(AVERAGE(VALUE(CD$3),VALUE($P32)),0),CHOOSE(IF(OR(CD$1,$R32),4,INDEX(CMB[[Res_Rare]:[Res_Rare]],MATCH(ROUND(MIN(SUM(CD$4,$O32/1000),SUM($O32,CD$4/1000)),3),CMB[[Cmb_ID]:[Cmb_ID]],0))),-1,-1,0,0)),IF(OR(CD$1,$R32),4,INDEX(CMB[[Cmb_Rare]:[Cmb_Rare]],MATCH(ROUND(MIN(SUM(CD$4,$O32/1000),SUM($O32,CD$4/1000)),3),CMB[[Cmb_ID]:[Cmb_ID]],0))),CHOOSE(AC[[M]:[M]],2,1,1,SUM(AC[[AB]:[DB]])))),""))</f>
        <v/>
      </c>
      <c r="CE32" t="str">
        <f>IF(OR(CE$5="",$S32=""),"",IFERROR(SUM(PRODUCT(INDEX(CMB[[BA_0O]:[BA_2O]],MATCH(ROUND(MIN(SUM(CE$4,$O32/1000),SUM($O32,CE$4/1000)),3),CMB[[Cmb_ID]:[Cmb_ID]],0),SUM(N(CE$1),N($R32),1)),CHOOSE(AC[[M]:[M]],1,1,0,AC[[AB]:[AB]])),PRODUCT(INDEX(CMB[[BD_0O]:[BD_2O]],MATCH(ROUND(MIN(SUM(CE$4,$O32/1000),SUM($O32,CE$4/1000)),3),CMB[[Cmb_ID]:[Cmb_ID]],0),SUM(N(CE$1),N($R32),1)),CHOOSE(AC[[M]:[M]],1,0,1,AC[[DB]:[DB]])),PRODUCT(SUM(ROUND(AVERAGE(VALUE(CE$3),VALUE($P32)),0),CHOOSE(IF(OR(CE$1,$R32),4,INDEX(CMB[[Res_Rare]:[Res_Rare]],MATCH(ROUND(MIN(SUM(CE$4,$O32/1000),SUM($O32,CE$4/1000)),3),CMB[[Cmb_ID]:[Cmb_ID]],0))),-1,-1,0,0)),IF(OR(CE$1,$R32),4,INDEX(CMB[[Cmb_Rare]:[Cmb_Rare]],MATCH(ROUND(MIN(SUM(CE$4,$O32/1000),SUM($O32,CE$4/1000)),3),CMB[[Cmb_ID]:[Cmb_ID]],0))),CHOOSE(AC[[M]:[M]],2,1,1,SUM(AC[[AB]:[DB]])))),""))</f>
        <v/>
      </c>
      <c r="CF32" t="str">
        <f>IF(OR(CF$5="",$S32=""),"",IFERROR(SUM(PRODUCT(INDEX(CMB[[BA_0O]:[BA_2O]],MATCH(ROUND(MIN(SUM(CF$4,$O32/1000),SUM($O32,CF$4/1000)),3),CMB[[Cmb_ID]:[Cmb_ID]],0),SUM(N(CF$1),N($R32),1)),CHOOSE(AC[[M]:[M]],1,1,0,AC[[AB]:[AB]])),PRODUCT(INDEX(CMB[[BD_0O]:[BD_2O]],MATCH(ROUND(MIN(SUM(CF$4,$O32/1000),SUM($O32,CF$4/1000)),3),CMB[[Cmb_ID]:[Cmb_ID]],0),SUM(N(CF$1),N($R32),1)),CHOOSE(AC[[M]:[M]],1,0,1,AC[[DB]:[DB]])),PRODUCT(SUM(ROUND(AVERAGE(VALUE(CF$3),VALUE($P32)),0),CHOOSE(IF(OR(CF$1,$R32),4,INDEX(CMB[[Res_Rare]:[Res_Rare]],MATCH(ROUND(MIN(SUM(CF$4,$O32/1000),SUM($O32,CF$4/1000)),3),CMB[[Cmb_ID]:[Cmb_ID]],0))),-1,-1,0,0)),IF(OR(CF$1,$R32),4,INDEX(CMB[[Cmb_Rare]:[Cmb_Rare]],MATCH(ROUND(MIN(SUM(CF$4,$O32/1000),SUM($O32,CF$4/1000)),3),CMB[[Cmb_ID]:[Cmb_ID]],0))),CHOOSE(AC[[M]:[M]],2,1,1,SUM(AC[[AB]:[DB]])))),""))</f>
        <v/>
      </c>
      <c r="CG32" t="str">
        <f>IF(OR(CG$5="",$S32=""),"",IFERROR(SUM(PRODUCT(INDEX(CMB[[BA_0O]:[BA_2O]],MATCH(ROUND(MIN(SUM(CG$4,$O32/1000),SUM($O32,CG$4/1000)),3),CMB[[Cmb_ID]:[Cmb_ID]],0),SUM(N(CG$1),N($R32),1)),CHOOSE(AC[[M]:[M]],1,1,0,AC[[AB]:[AB]])),PRODUCT(INDEX(CMB[[BD_0O]:[BD_2O]],MATCH(ROUND(MIN(SUM(CG$4,$O32/1000),SUM($O32,CG$4/1000)),3),CMB[[Cmb_ID]:[Cmb_ID]],0),SUM(N(CG$1),N($R32),1)),CHOOSE(AC[[M]:[M]],1,0,1,AC[[DB]:[DB]])),PRODUCT(SUM(ROUND(AVERAGE(VALUE(CG$3),VALUE($P32)),0),CHOOSE(IF(OR(CG$1,$R32),4,INDEX(CMB[[Res_Rare]:[Res_Rare]],MATCH(ROUND(MIN(SUM(CG$4,$O32/1000),SUM($O32,CG$4/1000)),3),CMB[[Cmb_ID]:[Cmb_ID]],0))),-1,-1,0,0)),IF(OR(CG$1,$R32),4,INDEX(CMB[[Cmb_Rare]:[Cmb_Rare]],MATCH(ROUND(MIN(SUM(CG$4,$O32/1000),SUM($O32,CG$4/1000)),3),CMB[[Cmb_ID]:[Cmb_ID]],0))),CHOOSE(AC[[M]:[M]],2,1,1,SUM(AC[[AB]:[DB]])))),""))</f>
        <v/>
      </c>
      <c r="CH32" t="str">
        <f>IF(OR(CH$5="",$S32=""),"",IFERROR(SUM(PRODUCT(INDEX(CMB[[BA_0O]:[BA_2O]],MATCH(ROUND(MIN(SUM(CH$4,$O32/1000),SUM($O32,CH$4/1000)),3),CMB[[Cmb_ID]:[Cmb_ID]],0),SUM(N(CH$1),N($R32),1)),CHOOSE(AC[[M]:[M]],1,1,0,AC[[AB]:[AB]])),PRODUCT(INDEX(CMB[[BD_0O]:[BD_2O]],MATCH(ROUND(MIN(SUM(CH$4,$O32/1000),SUM($O32,CH$4/1000)),3),CMB[[Cmb_ID]:[Cmb_ID]],0),SUM(N(CH$1),N($R32),1)),CHOOSE(AC[[M]:[M]],1,0,1,AC[[DB]:[DB]])),PRODUCT(SUM(ROUND(AVERAGE(VALUE(CH$3),VALUE($P32)),0),CHOOSE(IF(OR(CH$1,$R32),4,INDEX(CMB[[Res_Rare]:[Res_Rare]],MATCH(ROUND(MIN(SUM(CH$4,$O32/1000),SUM($O32,CH$4/1000)),3),CMB[[Cmb_ID]:[Cmb_ID]],0))),-1,-1,0,0)),IF(OR(CH$1,$R32),4,INDEX(CMB[[Cmb_Rare]:[Cmb_Rare]],MATCH(ROUND(MIN(SUM(CH$4,$O32/1000),SUM($O32,CH$4/1000)),3),CMB[[Cmb_ID]:[Cmb_ID]],0))),CHOOSE(AC[[M]:[M]],2,1,1,SUM(AC[[AB]:[DB]])))),""))</f>
        <v/>
      </c>
      <c r="CI32" t="str">
        <f>IF(OR(CI$5="",$S32=""),"",IFERROR(SUM(PRODUCT(INDEX(CMB[[BA_0O]:[BA_2O]],MATCH(ROUND(MIN(SUM(CI$4,$O32/1000),SUM($O32,CI$4/1000)),3),CMB[[Cmb_ID]:[Cmb_ID]],0),SUM(N(CI$1),N($R32),1)),CHOOSE(AC[[M]:[M]],1,1,0,AC[[AB]:[AB]])),PRODUCT(INDEX(CMB[[BD_0O]:[BD_2O]],MATCH(ROUND(MIN(SUM(CI$4,$O32/1000),SUM($O32,CI$4/1000)),3),CMB[[Cmb_ID]:[Cmb_ID]],0),SUM(N(CI$1),N($R32),1)),CHOOSE(AC[[M]:[M]],1,0,1,AC[[DB]:[DB]])),PRODUCT(SUM(ROUND(AVERAGE(VALUE(CI$3),VALUE($P32)),0),CHOOSE(IF(OR(CI$1,$R32),4,INDEX(CMB[[Res_Rare]:[Res_Rare]],MATCH(ROUND(MIN(SUM(CI$4,$O32/1000),SUM($O32,CI$4/1000)),3),CMB[[Cmb_ID]:[Cmb_ID]],0))),-1,-1,0,0)),IF(OR(CI$1,$R32),4,INDEX(CMB[[Cmb_Rare]:[Cmb_Rare]],MATCH(ROUND(MIN(SUM(CI$4,$O32/1000),SUM($O32,CI$4/1000)),3),CMB[[Cmb_ID]:[Cmb_ID]],0))),CHOOSE(AC[[M]:[M]],2,1,1,SUM(AC[[AB]:[DB]])))),""))</f>
        <v/>
      </c>
      <c r="CJ32" t="str">
        <f>IF(OR(CJ$5="",$S32=""),"",IFERROR(SUM(PRODUCT(INDEX(CMB[[BA_0O]:[BA_2O]],MATCH(ROUND(MIN(SUM(CJ$4,$O32/1000),SUM($O32,CJ$4/1000)),3),CMB[[Cmb_ID]:[Cmb_ID]],0),SUM(N(CJ$1),N($R32),1)),CHOOSE(AC[[M]:[M]],1,1,0,AC[[AB]:[AB]])),PRODUCT(INDEX(CMB[[BD_0O]:[BD_2O]],MATCH(ROUND(MIN(SUM(CJ$4,$O32/1000),SUM($O32,CJ$4/1000)),3),CMB[[Cmb_ID]:[Cmb_ID]],0),SUM(N(CJ$1),N($R32),1)),CHOOSE(AC[[M]:[M]],1,0,1,AC[[DB]:[DB]])),PRODUCT(SUM(ROUND(AVERAGE(VALUE(CJ$3),VALUE($P32)),0),CHOOSE(IF(OR(CJ$1,$R32),4,INDEX(CMB[[Res_Rare]:[Res_Rare]],MATCH(ROUND(MIN(SUM(CJ$4,$O32/1000),SUM($O32,CJ$4/1000)),3),CMB[[Cmb_ID]:[Cmb_ID]],0))),-1,-1,0,0)),IF(OR(CJ$1,$R32),4,INDEX(CMB[[Cmb_Rare]:[Cmb_Rare]],MATCH(ROUND(MIN(SUM(CJ$4,$O32/1000),SUM($O32,CJ$4/1000)),3),CMB[[Cmb_ID]:[Cmb_ID]],0))),CHOOSE(AC[[M]:[M]],2,1,1,SUM(AC[[AB]:[DB]])))),""))</f>
        <v/>
      </c>
      <c r="CK32" t="str">
        <f>IF(OR(CK$5="",$S32=""),"",IFERROR(SUM(PRODUCT(INDEX(CMB[[BA_0O]:[BA_2O]],MATCH(ROUND(MIN(SUM(CK$4,$O32/1000),SUM($O32,CK$4/1000)),3),CMB[[Cmb_ID]:[Cmb_ID]],0),SUM(N(CK$1),N($R32),1)),CHOOSE(AC[[M]:[M]],1,1,0,AC[[AB]:[AB]])),PRODUCT(INDEX(CMB[[BD_0O]:[BD_2O]],MATCH(ROUND(MIN(SUM(CK$4,$O32/1000),SUM($O32,CK$4/1000)),3),CMB[[Cmb_ID]:[Cmb_ID]],0),SUM(N(CK$1),N($R32),1)),CHOOSE(AC[[M]:[M]],1,0,1,AC[[DB]:[DB]])),PRODUCT(SUM(ROUND(AVERAGE(VALUE(CK$3),VALUE($P32)),0),CHOOSE(IF(OR(CK$1,$R32),4,INDEX(CMB[[Res_Rare]:[Res_Rare]],MATCH(ROUND(MIN(SUM(CK$4,$O32/1000),SUM($O32,CK$4/1000)),3),CMB[[Cmb_ID]:[Cmb_ID]],0))),-1,-1,0,0)),IF(OR(CK$1,$R32),4,INDEX(CMB[[Cmb_Rare]:[Cmb_Rare]],MATCH(ROUND(MIN(SUM(CK$4,$O32/1000),SUM($O32,CK$4/1000)),3),CMB[[Cmb_ID]:[Cmb_ID]],0))),CHOOSE(AC[[M]:[M]],2,1,1,SUM(AC[[AB]:[DB]])))),""))</f>
        <v/>
      </c>
      <c r="CL32" t="str">
        <f>IF(OR(CL$5="",$S32=""),"",IFERROR(SUM(PRODUCT(INDEX(CMB[[BA_0O]:[BA_2O]],MATCH(ROUND(MIN(SUM(CL$4,$O32/1000),SUM($O32,CL$4/1000)),3),CMB[[Cmb_ID]:[Cmb_ID]],0),SUM(N(CL$1),N($R32),1)),CHOOSE(AC[[M]:[M]],1,1,0,AC[[AB]:[AB]])),PRODUCT(INDEX(CMB[[BD_0O]:[BD_2O]],MATCH(ROUND(MIN(SUM(CL$4,$O32/1000),SUM($O32,CL$4/1000)),3),CMB[[Cmb_ID]:[Cmb_ID]],0),SUM(N(CL$1),N($R32),1)),CHOOSE(AC[[M]:[M]],1,0,1,AC[[DB]:[DB]])),PRODUCT(SUM(ROUND(AVERAGE(VALUE(CL$3),VALUE($P32)),0),CHOOSE(IF(OR(CL$1,$R32),4,INDEX(CMB[[Res_Rare]:[Res_Rare]],MATCH(ROUND(MIN(SUM(CL$4,$O32/1000),SUM($O32,CL$4/1000)),3),CMB[[Cmb_ID]:[Cmb_ID]],0))),-1,-1,0,0)),IF(OR(CL$1,$R32),4,INDEX(CMB[[Cmb_Rare]:[Cmb_Rare]],MATCH(ROUND(MIN(SUM(CL$4,$O32/1000),SUM($O32,CL$4/1000)),3),CMB[[Cmb_ID]:[Cmb_ID]],0))),CHOOSE(AC[[M]:[M]],2,1,1,SUM(AC[[AB]:[DB]])))),""))</f>
        <v/>
      </c>
      <c r="CM32" t="str">
        <f>IF(OR(CM$5="",$S32=""),"",IFERROR(SUM(PRODUCT(INDEX(CMB[[BA_0O]:[BA_2O]],MATCH(ROUND(MIN(SUM(CM$4,$O32/1000),SUM($O32,CM$4/1000)),3),CMB[[Cmb_ID]:[Cmb_ID]],0),SUM(N(CM$1),N($R32),1)),CHOOSE(AC[[M]:[M]],1,1,0,AC[[AB]:[AB]])),PRODUCT(INDEX(CMB[[BD_0O]:[BD_2O]],MATCH(ROUND(MIN(SUM(CM$4,$O32/1000),SUM($O32,CM$4/1000)),3),CMB[[Cmb_ID]:[Cmb_ID]],0),SUM(N(CM$1),N($R32),1)),CHOOSE(AC[[M]:[M]],1,0,1,AC[[DB]:[DB]])),PRODUCT(SUM(ROUND(AVERAGE(VALUE(CM$3),VALUE($P32)),0),CHOOSE(IF(OR(CM$1,$R32),4,INDEX(CMB[[Res_Rare]:[Res_Rare]],MATCH(ROUND(MIN(SUM(CM$4,$O32/1000),SUM($O32,CM$4/1000)),3),CMB[[Cmb_ID]:[Cmb_ID]],0))),-1,-1,0,0)),IF(OR(CM$1,$R32),4,INDEX(CMB[[Cmb_Rare]:[Cmb_Rare]],MATCH(ROUND(MIN(SUM(CM$4,$O32/1000),SUM($O32,CM$4/1000)),3),CMB[[Cmb_ID]:[Cmb_ID]],0))),CHOOSE(AC[[M]:[M]],2,1,1,SUM(AC[[AB]:[DB]])))),""))</f>
        <v/>
      </c>
      <c r="CN32" t="str">
        <f>IF(OR(CN$5="",$S32=""),"",IFERROR(SUM(PRODUCT(INDEX(CMB[[BA_0O]:[BA_2O]],MATCH(ROUND(MIN(SUM(CN$4,$O32/1000),SUM($O32,CN$4/1000)),3),CMB[[Cmb_ID]:[Cmb_ID]],0),SUM(N(CN$1),N($R32),1)),CHOOSE(AC[[M]:[M]],1,1,0,AC[[AB]:[AB]])),PRODUCT(INDEX(CMB[[BD_0O]:[BD_2O]],MATCH(ROUND(MIN(SUM(CN$4,$O32/1000),SUM($O32,CN$4/1000)),3),CMB[[Cmb_ID]:[Cmb_ID]],0),SUM(N(CN$1),N($R32),1)),CHOOSE(AC[[M]:[M]],1,0,1,AC[[DB]:[DB]])),PRODUCT(SUM(ROUND(AVERAGE(VALUE(CN$3),VALUE($P32)),0),CHOOSE(IF(OR(CN$1,$R32),4,INDEX(CMB[[Res_Rare]:[Res_Rare]],MATCH(ROUND(MIN(SUM(CN$4,$O32/1000),SUM($O32,CN$4/1000)),3),CMB[[Cmb_ID]:[Cmb_ID]],0))),-1,-1,0,0)),IF(OR(CN$1,$R32),4,INDEX(CMB[[Cmb_Rare]:[Cmb_Rare]],MATCH(ROUND(MIN(SUM(CN$4,$O32/1000),SUM($O32,CN$4/1000)),3),CMB[[Cmb_ID]:[Cmb_ID]],0))),CHOOSE(AC[[M]:[M]],2,1,1,SUM(AC[[AB]:[DB]])))),""))</f>
        <v/>
      </c>
      <c r="CO32" t="str">
        <f>IF(OR(CO$5="",$S32=""),"",IFERROR(SUM(PRODUCT(INDEX(CMB[[BA_0O]:[BA_2O]],MATCH(ROUND(MIN(SUM(CO$4,$O32/1000),SUM($O32,CO$4/1000)),3),CMB[[Cmb_ID]:[Cmb_ID]],0),SUM(N(CO$1),N($R32),1)),CHOOSE(AC[[M]:[M]],1,1,0,AC[[AB]:[AB]])),PRODUCT(INDEX(CMB[[BD_0O]:[BD_2O]],MATCH(ROUND(MIN(SUM(CO$4,$O32/1000),SUM($O32,CO$4/1000)),3),CMB[[Cmb_ID]:[Cmb_ID]],0),SUM(N(CO$1),N($R32),1)),CHOOSE(AC[[M]:[M]],1,0,1,AC[[DB]:[DB]])),PRODUCT(SUM(ROUND(AVERAGE(VALUE(CO$3),VALUE($P32)),0),CHOOSE(IF(OR(CO$1,$R32),4,INDEX(CMB[[Res_Rare]:[Res_Rare]],MATCH(ROUND(MIN(SUM(CO$4,$O32/1000),SUM($O32,CO$4/1000)),3),CMB[[Cmb_ID]:[Cmb_ID]],0))),-1,-1,0,0)),IF(OR(CO$1,$R32),4,INDEX(CMB[[Cmb_Rare]:[Cmb_Rare]],MATCH(ROUND(MIN(SUM(CO$4,$O32/1000),SUM($O32,CO$4/1000)),3),CMB[[Cmb_ID]:[Cmb_ID]],0))),CHOOSE(AC[[M]:[M]],2,1,1,SUM(AC[[AB]:[DB]])))),""))</f>
        <v/>
      </c>
      <c r="CP32" t="str">
        <f>IF(OR(CP$5="",$S32=""),"",IFERROR(SUM(PRODUCT(INDEX(CMB[[BA_0O]:[BA_2O]],MATCH(ROUND(MIN(SUM(CP$4,$O32/1000),SUM($O32,CP$4/1000)),3),CMB[[Cmb_ID]:[Cmb_ID]],0),SUM(N(CP$1),N($R32),1)),CHOOSE(AC[[M]:[M]],1,1,0,AC[[AB]:[AB]])),PRODUCT(INDEX(CMB[[BD_0O]:[BD_2O]],MATCH(ROUND(MIN(SUM(CP$4,$O32/1000),SUM($O32,CP$4/1000)),3),CMB[[Cmb_ID]:[Cmb_ID]],0),SUM(N(CP$1),N($R32),1)),CHOOSE(AC[[M]:[M]],1,0,1,AC[[DB]:[DB]])),PRODUCT(SUM(ROUND(AVERAGE(VALUE(CP$3),VALUE($P32)),0),CHOOSE(IF(OR(CP$1,$R32),4,INDEX(CMB[[Res_Rare]:[Res_Rare]],MATCH(ROUND(MIN(SUM(CP$4,$O32/1000),SUM($O32,CP$4/1000)),3),CMB[[Cmb_ID]:[Cmb_ID]],0))),-1,-1,0,0)),IF(OR(CP$1,$R32),4,INDEX(CMB[[Cmb_Rare]:[Cmb_Rare]],MATCH(ROUND(MIN(SUM(CP$4,$O32/1000),SUM($O32,CP$4/1000)),3),CMB[[Cmb_ID]:[Cmb_ID]],0))),CHOOSE(AC[[M]:[M]],2,1,1,SUM(AC[[AB]:[DB]])))),""))</f>
        <v/>
      </c>
      <c r="CQ32" t="str">
        <f>IF(OR(CQ$5="",$S32=""),"",IFERROR(SUM(PRODUCT(INDEX(CMB[[BA_0O]:[BA_2O]],MATCH(ROUND(MIN(SUM(CQ$4,$O32/1000),SUM($O32,CQ$4/1000)),3),CMB[[Cmb_ID]:[Cmb_ID]],0),SUM(N(CQ$1),N($R32),1)),CHOOSE(AC[[M]:[M]],1,1,0,AC[[AB]:[AB]])),PRODUCT(INDEX(CMB[[BD_0O]:[BD_2O]],MATCH(ROUND(MIN(SUM(CQ$4,$O32/1000),SUM($O32,CQ$4/1000)),3),CMB[[Cmb_ID]:[Cmb_ID]],0),SUM(N(CQ$1),N($R32),1)),CHOOSE(AC[[M]:[M]],1,0,1,AC[[DB]:[DB]])),PRODUCT(SUM(ROUND(AVERAGE(VALUE(CQ$3),VALUE($P32)),0),CHOOSE(IF(OR(CQ$1,$R32),4,INDEX(CMB[[Res_Rare]:[Res_Rare]],MATCH(ROUND(MIN(SUM(CQ$4,$O32/1000),SUM($O32,CQ$4/1000)),3),CMB[[Cmb_ID]:[Cmb_ID]],0))),-1,-1,0,0)),IF(OR(CQ$1,$R32),4,INDEX(CMB[[Cmb_Rare]:[Cmb_Rare]],MATCH(ROUND(MIN(SUM(CQ$4,$O32/1000),SUM($O32,CQ$4/1000)),3),CMB[[Cmb_ID]:[Cmb_ID]],0))),CHOOSE(AC[[M]:[M]],2,1,1,SUM(AC[[AB]:[DB]])))),""))</f>
        <v/>
      </c>
      <c r="CR32" t="str">
        <f>IF(OR(CR$5="",$S32=""),"",IFERROR(SUM(PRODUCT(INDEX(CMB[[BA_0O]:[BA_2O]],MATCH(ROUND(MIN(SUM(CR$4,$O32/1000),SUM($O32,CR$4/1000)),3),CMB[[Cmb_ID]:[Cmb_ID]],0),SUM(N(CR$1),N($R32),1)),CHOOSE(AC[[M]:[M]],1,1,0,AC[[AB]:[AB]])),PRODUCT(INDEX(CMB[[BD_0O]:[BD_2O]],MATCH(ROUND(MIN(SUM(CR$4,$O32/1000),SUM($O32,CR$4/1000)),3),CMB[[Cmb_ID]:[Cmb_ID]],0),SUM(N(CR$1),N($R32),1)),CHOOSE(AC[[M]:[M]],1,0,1,AC[[DB]:[DB]])),PRODUCT(SUM(ROUND(AVERAGE(VALUE(CR$3),VALUE($P32)),0),CHOOSE(IF(OR(CR$1,$R32),4,INDEX(CMB[[Res_Rare]:[Res_Rare]],MATCH(ROUND(MIN(SUM(CR$4,$O32/1000),SUM($O32,CR$4/1000)),3),CMB[[Cmb_ID]:[Cmb_ID]],0))),-1,-1,0,0)),IF(OR(CR$1,$R32),4,INDEX(CMB[[Cmb_Rare]:[Cmb_Rare]],MATCH(ROUND(MIN(SUM(CR$4,$O32/1000),SUM($O32,CR$4/1000)),3),CMB[[Cmb_ID]:[Cmb_ID]],0))),CHOOSE(AC[[M]:[M]],2,1,1,SUM(AC[[AB]:[DB]])))),""))</f>
        <v/>
      </c>
      <c r="CS32" t="str">
        <f>IF(OR(CS$5="",$S32=""),"",IFERROR(SUM(PRODUCT(INDEX(CMB[[BA_0O]:[BA_2O]],MATCH(ROUND(MIN(SUM(CS$4,$O32/1000),SUM($O32,CS$4/1000)),3),CMB[[Cmb_ID]:[Cmb_ID]],0),SUM(N(CS$1),N($R32),1)),CHOOSE(AC[[M]:[M]],1,1,0,AC[[AB]:[AB]])),PRODUCT(INDEX(CMB[[BD_0O]:[BD_2O]],MATCH(ROUND(MIN(SUM(CS$4,$O32/1000),SUM($O32,CS$4/1000)),3),CMB[[Cmb_ID]:[Cmb_ID]],0),SUM(N(CS$1),N($R32),1)),CHOOSE(AC[[M]:[M]],1,0,1,AC[[DB]:[DB]])),PRODUCT(SUM(ROUND(AVERAGE(VALUE(CS$3),VALUE($P32)),0),CHOOSE(IF(OR(CS$1,$R32),4,INDEX(CMB[[Res_Rare]:[Res_Rare]],MATCH(ROUND(MIN(SUM(CS$4,$O32/1000),SUM($O32,CS$4/1000)),3),CMB[[Cmb_ID]:[Cmb_ID]],0))),-1,-1,0,0)),IF(OR(CS$1,$R32),4,INDEX(CMB[[Cmb_Rare]:[Cmb_Rare]],MATCH(ROUND(MIN(SUM(CS$4,$O32/1000),SUM($O32,CS$4/1000)),3),CMB[[Cmb_ID]:[Cmb_ID]],0))),CHOOSE(AC[[M]:[M]],2,1,1,SUM(AC[[AB]:[DB]])))),""))</f>
        <v/>
      </c>
      <c r="CT32" t="str">
        <f>IF(OR(CT$5="",$S32=""),"",IFERROR(SUM(PRODUCT(INDEX(CMB[[BA_0O]:[BA_2O]],MATCH(ROUND(MIN(SUM(CT$4,$O32/1000),SUM($O32,CT$4/1000)),3),CMB[[Cmb_ID]:[Cmb_ID]],0),SUM(N(CT$1),N($R32),1)),CHOOSE(AC[[M]:[M]],1,1,0,AC[[AB]:[AB]])),PRODUCT(INDEX(CMB[[BD_0O]:[BD_2O]],MATCH(ROUND(MIN(SUM(CT$4,$O32/1000),SUM($O32,CT$4/1000)),3),CMB[[Cmb_ID]:[Cmb_ID]],0),SUM(N(CT$1),N($R32),1)),CHOOSE(AC[[M]:[M]],1,0,1,AC[[DB]:[DB]])),PRODUCT(SUM(ROUND(AVERAGE(VALUE(CT$3),VALUE($P32)),0),CHOOSE(IF(OR(CT$1,$R32),4,INDEX(CMB[[Res_Rare]:[Res_Rare]],MATCH(ROUND(MIN(SUM(CT$4,$O32/1000),SUM($O32,CT$4/1000)),3),CMB[[Cmb_ID]:[Cmb_ID]],0))),-1,-1,0,0)),IF(OR(CT$1,$R32),4,INDEX(CMB[[Cmb_Rare]:[Cmb_Rare]],MATCH(ROUND(MIN(SUM(CT$4,$O32/1000),SUM($O32,CT$4/1000)),3),CMB[[Cmb_ID]:[Cmb_ID]],0))),CHOOSE(AC[[M]:[M]],2,1,1,SUM(AC[[AB]:[DB]])))),""))</f>
        <v/>
      </c>
      <c r="CU32" t="str">
        <f>IF(OR(CU$5="",$S32=""),"",IFERROR(SUM(PRODUCT(INDEX(CMB[[BA_0O]:[BA_2O]],MATCH(ROUND(MIN(SUM(CU$4,$O32/1000),SUM($O32,CU$4/1000)),3),CMB[[Cmb_ID]:[Cmb_ID]],0),SUM(N(CU$1),N($R32),1)),CHOOSE(AC[[M]:[M]],1,1,0,AC[[AB]:[AB]])),PRODUCT(INDEX(CMB[[BD_0O]:[BD_2O]],MATCH(ROUND(MIN(SUM(CU$4,$O32/1000),SUM($O32,CU$4/1000)),3),CMB[[Cmb_ID]:[Cmb_ID]],0),SUM(N(CU$1),N($R32),1)),CHOOSE(AC[[M]:[M]],1,0,1,AC[[DB]:[DB]])),PRODUCT(SUM(ROUND(AVERAGE(VALUE(CU$3),VALUE($P32)),0),CHOOSE(IF(OR(CU$1,$R32),4,INDEX(CMB[[Res_Rare]:[Res_Rare]],MATCH(ROUND(MIN(SUM(CU$4,$O32/1000),SUM($O32,CU$4/1000)),3),CMB[[Cmb_ID]:[Cmb_ID]],0))),-1,-1,0,0)),IF(OR(CU$1,$R32),4,INDEX(CMB[[Cmb_Rare]:[Cmb_Rare]],MATCH(ROUND(MIN(SUM(CU$4,$O32/1000),SUM($O32,CU$4/1000)),3),CMB[[Cmb_ID]:[Cmb_ID]],0))),CHOOSE(AC[[M]:[M]],2,1,1,SUM(AC[[AB]:[DB]])))),""))</f>
        <v/>
      </c>
      <c r="CV32" t="str">
        <f>IF(OR(CV$5="",$S32=""),"",IFERROR(SUM(PRODUCT(INDEX(CMB[[BA_0O]:[BA_2O]],MATCH(ROUND(MIN(SUM(CV$4,$O32/1000),SUM($O32,CV$4/1000)),3),CMB[[Cmb_ID]:[Cmb_ID]],0),SUM(N(CV$1),N($R32),1)),CHOOSE(AC[[M]:[M]],1,1,0,AC[[AB]:[AB]])),PRODUCT(INDEX(CMB[[BD_0O]:[BD_2O]],MATCH(ROUND(MIN(SUM(CV$4,$O32/1000),SUM($O32,CV$4/1000)),3),CMB[[Cmb_ID]:[Cmb_ID]],0),SUM(N(CV$1),N($R32),1)),CHOOSE(AC[[M]:[M]],1,0,1,AC[[DB]:[DB]])),PRODUCT(SUM(ROUND(AVERAGE(VALUE(CV$3),VALUE($P32)),0),CHOOSE(IF(OR(CV$1,$R32),4,INDEX(CMB[[Res_Rare]:[Res_Rare]],MATCH(ROUND(MIN(SUM(CV$4,$O32/1000),SUM($O32,CV$4/1000)),3),CMB[[Cmb_ID]:[Cmb_ID]],0))),-1,-1,0,0)),IF(OR(CV$1,$R32),4,INDEX(CMB[[Cmb_Rare]:[Cmb_Rare]],MATCH(ROUND(MIN(SUM(CV$4,$O32/1000),SUM($O32,CV$4/1000)),3),CMB[[Cmb_ID]:[Cmb_ID]],0))),CHOOSE(AC[[M]:[M]],2,1,1,SUM(AC[[AB]:[DB]])))),""))</f>
        <v/>
      </c>
      <c r="CW32" t="str">
        <f>IF(OR(CW$5="",$S32=""),"",IFERROR(SUM(PRODUCT(INDEX(CMB[[BA_0O]:[BA_2O]],MATCH(ROUND(MIN(SUM(CW$4,$O32/1000),SUM($O32,CW$4/1000)),3),CMB[[Cmb_ID]:[Cmb_ID]],0),SUM(N(CW$1),N($R32),1)),CHOOSE(AC[[M]:[M]],1,1,0,AC[[AB]:[AB]])),PRODUCT(INDEX(CMB[[BD_0O]:[BD_2O]],MATCH(ROUND(MIN(SUM(CW$4,$O32/1000),SUM($O32,CW$4/1000)),3),CMB[[Cmb_ID]:[Cmb_ID]],0),SUM(N(CW$1),N($R32),1)),CHOOSE(AC[[M]:[M]],1,0,1,AC[[DB]:[DB]])),PRODUCT(SUM(ROUND(AVERAGE(VALUE(CW$3),VALUE($P32)),0),CHOOSE(IF(OR(CW$1,$R32),4,INDEX(CMB[[Res_Rare]:[Res_Rare]],MATCH(ROUND(MIN(SUM(CW$4,$O32/1000),SUM($O32,CW$4/1000)),3),CMB[[Cmb_ID]:[Cmb_ID]],0))),-1,-1,0,0)),IF(OR(CW$1,$R32),4,INDEX(CMB[[Cmb_Rare]:[Cmb_Rare]],MATCH(ROUND(MIN(SUM(CW$4,$O32/1000),SUM($O32,CW$4/1000)),3),CMB[[Cmb_ID]:[Cmb_ID]],0))),CHOOSE(AC[[M]:[M]],2,1,1,SUM(AC[[AB]:[DB]])))),""))</f>
        <v/>
      </c>
      <c r="CX32" t="str">
        <f>IF(OR(CX$5="",$S32=""),"",IFERROR(SUM(PRODUCT(INDEX(CMB[[BA_0O]:[BA_2O]],MATCH(ROUND(MIN(SUM(CX$4,$O32/1000),SUM($O32,CX$4/1000)),3),CMB[[Cmb_ID]:[Cmb_ID]],0),SUM(N(CX$1),N($R32),1)),CHOOSE(AC[[M]:[M]],1,1,0,AC[[AB]:[AB]])),PRODUCT(INDEX(CMB[[BD_0O]:[BD_2O]],MATCH(ROUND(MIN(SUM(CX$4,$O32/1000),SUM($O32,CX$4/1000)),3),CMB[[Cmb_ID]:[Cmb_ID]],0),SUM(N(CX$1),N($R32),1)),CHOOSE(AC[[M]:[M]],1,0,1,AC[[DB]:[DB]])),PRODUCT(SUM(ROUND(AVERAGE(VALUE(CX$3),VALUE($P32)),0),CHOOSE(IF(OR(CX$1,$R32),4,INDEX(CMB[[Res_Rare]:[Res_Rare]],MATCH(ROUND(MIN(SUM(CX$4,$O32/1000),SUM($O32,CX$4/1000)),3),CMB[[Cmb_ID]:[Cmb_ID]],0))),-1,-1,0,0)),IF(OR(CX$1,$R32),4,INDEX(CMB[[Cmb_Rare]:[Cmb_Rare]],MATCH(ROUND(MIN(SUM(CX$4,$O32/1000),SUM($O32,CX$4/1000)),3),CMB[[Cmb_ID]:[Cmb_ID]],0))),CHOOSE(AC[[M]:[M]],2,1,1,SUM(AC[[AB]:[DB]])))),""))</f>
        <v/>
      </c>
      <c r="CY32" t="str">
        <f>IF(OR(CY$5="",$S32=""),"",IFERROR(SUM(PRODUCT(INDEX(CMB[[BA_0O]:[BA_2O]],MATCH(ROUND(MIN(SUM(CY$4,$O32/1000),SUM($O32,CY$4/1000)),3),CMB[[Cmb_ID]:[Cmb_ID]],0),SUM(N(CY$1),N($R32),1)),CHOOSE(AC[[M]:[M]],1,1,0,AC[[AB]:[AB]])),PRODUCT(INDEX(CMB[[BD_0O]:[BD_2O]],MATCH(ROUND(MIN(SUM(CY$4,$O32/1000),SUM($O32,CY$4/1000)),3),CMB[[Cmb_ID]:[Cmb_ID]],0),SUM(N(CY$1),N($R32),1)),CHOOSE(AC[[M]:[M]],1,0,1,AC[[DB]:[DB]])),PRODUCT(SUM(ROUND(AVERAGE(VALUE(CY$3),VALUE($P32)),0),CHOOSE(IF(OR(CY$1,$R32),4,INDEX(CMB[[Res_Rare]:[Res_Rare]],MATCH(ROUND(MIN(SUM(CY$4,$O32/1000),SUM($O32,CY$4/1000)),3),CMB[[Cmb_ID]:[Cmb_ID]],0))),-1,-1,0,0)),IF(OR(CY$1,$R32),4,INDEX(CMB[[Cmb_Rare]:[Cmb_Rare]],MATCH(ROUND(MIN(SUM(CY$4,$O32/1000),SUM($O32,CY$4/1000)),3),CMB[[Cmb_ID]:[Cmb_ID]],0))),CHOOSE(AC[[M]:[M]],2,1,1,SUM(AC[[AB]:[DB]])))),""))</f>
        <v/>
      </c>
      <c r="CZ32" t="str">
        <f>IF(OR(CZ$5="",$S32=""),"",IFERROR(SUM(PRODUCT(INDEX(CMB[[BA_0O]:[BA_2O]],MATCH(ROUND(MIN(SUM(CZ$4,$O32/1000),SUM($O32,CZ$4/1000)),3),CMB[[Cmb_ID]:[Cmb_ID]],0),SUM(N(CZ$1),N($R32),1)),CHOOSE(AC[[M]:[M]],1,1,0,AC[[AB]:[AB]])),PRODUCT(INDEX(CMB[[BD_0O]:[BD_2O]],MATCH(ROUND(MIN(SUM(CZ$4,$O32/1000),SUM($O32,CZ$4/1000)),3),CMB[[Cmb_ID]:[Cmb_ID]],0),SUM(N(CZ$1),N($R32),1)),CHOOSE(AC[[M]:[M]],1,0,1,AC[[DB]:[DB]])),PRODUCT(SUM(ROUND(AVERAGE(VALUE(CZ$3),VALUE($P32)),0),CHOOSE(IF(OR(CZ$1,$R32),4,INDEX(CMB[[Res_Rare]:[Res_Rare]],MATCH(ROUND(MIN(SUM(CZ$4,$O32/1000),SUM($O32,CZ$4/1000)),3),CMB[[Cmb_ID]:[Cmb_ID]],0))),-1,-1,0,0)),IF(OR(CZ$1,$R32),4,INDEX(CMB[[Cmb_Rare]:[Cmb_Rare]],MATCH(ROUND(MIN(SUM(CZ$4,$O32/1000),SUM($O32,CZ$4/1000)),3),CMB[[Cmb_ID]:[Cmb_ID]],0))),CHOOSE(AC[[M]:[M]],2,1,1,SUM(AC[[AB]:[DB]])))),""))</f>
        <v/>
      </c>
      <c r="DA32" t="str">
        <f>IF(OR(DA$5="",$S32=""),"",IFERROR(SUM(PRODUCT(INDEX(CMB[[BA_0O]:[BA_2O]],MATCH(ROUND(MIN(SUM(DA$4,$O32/1000),SUM($O32,DA$4/1000)),3),CMB[[Cmb_ID]:[Cmb_ID]],0),SUM(N(DA$1),N($R32),1)),CHOOSE(AC[[M]:[M]],1,1,0,AC[[AB]:[AB]])),PRODUCT(INDEX(CMB[[BD_0O]:[BD_2O]],MATCH(ROUND(MIN(SUM(DA$4,$O32/1000),SUM($O32,DA$4/1000)),3),CMB[[Cmb_ID]:[Cmb_ID]],0),SUM(N(DA$1),N($R32),1)),CHOOSE(AC[[M]:[M]],1,0,1,AC[[DB]:[DB]])),PRODUCT(SUM(ROUND(AVERAGE(VALUE(DA$3),VALUE($P32)),0),CHOOSE(IF(OR(DA$1,$R32),4,INDEX(CMB[[Res_Rare]:[Res_Rare]],MATCH(ROUND(MIN(SUM(DA$4,$O32/1000),SUM($O32,DA$4/1000)),3),CMB[[Cmb_ID]:[Cmb_ID]],0))),-1,-1,0,0)),IF(OR(DA$1,$R32),4,INDEX(CMB[[Cmb_Rare]:[Cmb_Rare]],MATCH(ROUND(MIN(SUM(DA$4,$O32/1000),SUM($O32,DA$4/1000)),3),CMB[[Cmb_ID]:[Cmb_ID]],0))),CHOOSE(AC[[M]:[M]],2,1,1,SUM(AC[[AB]:[DB]])))),""))</f>
        <v/>
      </c>
      <c r="DB32" t="str">
        <f>IF(OR(DB$5="",$S32=""),"",IFERROR(SUM(PRODUCT(INDEX(CMB[[BA_0O]:[BA_2O]],MATCH(ROUND(MIN(SUM(DB$4,$O32/1000),SUM($O32,DB$4/1000)),3),CMB[[Cmb_ID]:[Cmb_ID]],0),SUM(N(DB$1),N($R32),1)),CHOOSE(AC[[M]:[M]],1,1,0,AC[[AB]:[AB]])),PRODUCT(INDEX(CMB[[BD_0O]:[BD_2O]],MATCH(ROUND(MIN(SUM(DB$4,$O32/1000),SUM($O32,DB$4/1000)),3),CMB[[Cmb_ID]:[Cmb_ID]],0),SUM(N(DB$1),N($R32),1)),CHOOSE(AC[[M]:[M]],1,0,1,AC[[DB]:[DB]])),PRODUCT(SUM(ROUND(AVERAGE(VALUE(DB$3),VALUE($P32)),0),CHOOSE(IF(OR(DB$1,$R32),4,INDEX(CMB[[Res_Rare]:[Res_Rare]],MATCH(ROUND(MIN(SUM(DB$4,$O32/1000),SUM($O32,DB$4/1000)),3),CMB[[Cmb_ID]:[Cmb_ID]],0))),-1,-1,0,0)),IF(OR(DB$1,$R32),4,INDEX(CMB[[Cmb_Rare]:[Cmb_Rare]],MATCH(ROUND(MIN(SUM(DB$4,$O32/1000),SUM($O32,DB$4/1000)),3),CMB[[Cmb_ID]:[Cmb_ID]],0))),CHOOSE(AC[[M]:[M]],2,1,1,SUM(AC[[AB]:[DB]])))),""))</f>
        <v/>
      </c>
      <c r="DC32" t="str">
        <f>IF(OR(DC$5="",$S32=""),"",IFERROR(SUM(PRODUCT(INDEX(CMB[[BA_0O]:[BA_2O]],MATCH(ROUND(MIN(SUM(DC$4,$O32/1000),SUM($O32,DC$4/1000)),3),CMB[[Cmb_ID]:[Cmb_ID]],0),SUM(N(DC$1),N($R32),1)),CHOOSE(AC[[M]:[M]],1,1,0,AC[[AB]:[AB]])),PRODUCT(INDEX(CMB[[BD_0O]:[BD_2O]],MATCH(ROUND(MIN(SUM(DC$4,$O32/1000),SUM($O32,DC$4/1000)),3),CMB[[Cmb_ID]:[Cmb_ID]],0),SUM(N(DC$1),N($R32),1)),CHOOSE(AC[[M]:[M]],1,0,1,AC[[DB]:[DB]])),PRODUCT(SUM(ROUND(AVERAGE(VALUE(DC$3),VALUE($P32)),0),CHOOSE(IF(OR(DC$1,$R32),4,INDEX(CMB[[Res_Rare]:[Res_Rare]],MATCH(ROUND(MIN(SUM(DC$4,$O32/1000),SUM($O32,DC$4/1000)),3),CMB[[Cmb_ID]:[Cmb_ID]],0))),-1,-1,0,0)),IF(OR(DC$1,$R32),4,INDEX(CMB[[Cmb_Rare]:[Cmb_Rare]],MATCH(ROUND(MIN(SUM(DC$4,$O32/1000),SUM($O32,DC$4/1000)),3),CMB[[Cmb_ID]:[Cmb_ID]],0))),CHOOSE(AC[[M]:[M]],2,1,1,SUM(AC[[AB]:[DB]])))),""))</f>
        <v/>
      </c>
      <c r="DD32" t="str">
        <f>IF(OR(DD$5="",$S32=""),"",IFERROR(SUM(PRODUCT(INDEX(CMB[[BA_0O]:[BA_2O]],MATCH(ROUND(MIN(SUM(DD$4,$O32/1000),SUM($O32,DD$4/1000)),3),CMB[[Cmb_ID]:[Cmb_ID]],0),SUM(N(DD$1),N($R32),1)),CHOOSE(AC[[M]:[M]],1,1,0,AC[[AB]:[AB]])),PRODUCT(INDEX(CMB[[BD_0O]:[BD_2O]],MATCH(ROUND(MIN(SUM(DD$4,$O32/1000),SUM($O32,DD$4/1000)),3),CMB[[Cmb_ID]:[Cmb_ID]],0),SUM(N(DD$1),N($R32),1)),CHOOSE(AC[[M]:[M]],1,0,1,AC[[DB]:[DB]])),PRODUCT(SUM(ROUND(AVERAGE(VALUE(DD$3),VALUE($P32)),0),CHOOSE(IF(OR(DD$1,$R32),4,INDEX(CMB[[Res_Rare]:[Res_Rare]],MATCH(ROUND(MIN(SUM(DD$4,$O32/1000),SUM($O32,DD$4/1000)),3),CMB[[Cmb_ID]:[Cmb_ID]],0))),-1,-1,0,0)),IF(OR(DD$1,$R32),4,INDEX(CMB[[Cmb_Rare]:[Cmb_Rare]],MATCH(ROUND(MIN(SUM(DD$4,$O32/1000),SUM($O32,DD$4/1000)),3),CMB[[Cmb_ID]:[Cmb_ID]],0))),CHOOSE(AC[[M]:[M]],2,1,1,SUM(AC[[AB]:[DB]])))),""))</f>
        <v/>
      </c>
      <c r="DE32" t="str">
        <f>IF(OR(DE$5="",$S32=""),"",IFERROR(SUM(PRODUCT(INDEX(CMB[[BA_0O]:[BA_2O]],MATCH(ROUND(MIN(SUM(DE$4,$O32/1000),SUM($O32,DE$4/1000)),3),CMB[[Cmb_ID]:[Cmb_ID]],0),SUM(N(DE$1),N($R32),1)),CHOOSE(AC[[M]:[M]],1,1,0,AC[[AB]:[AB]])),PRODUCT(INDEX(CMB[[BD_0O]:[BD_2O]],MATCH(ROUND(MIN(SUM(DE$4,$O32/1000),SUM($O32,DE$4/1000)),3),CMB[[Cmb_ID]:[Cmb_ID]],0),SUM(N(DE$1),N($R32),1)),CHOOSE(AC[[M]:[M]],1,0,1,AC[[DB]:[DB]])),PRODUCT(SUM(ROUND(AVERAGE(VALUE(DE$3),VALUE($P32)),0),CHOOSE(IF(OR(DE$1,$R32),4,INDEX(CMB[[Res_Rare]:[Res_Rare]],MATCH(ROUND(MIN(SUM(DE$4,$O32/1000),SUM($O32,DE$4/1000)),3),CMB[[Cmb_ID]:[Cmb_ID]],0))),-1,-1,0,0)),IF(OR(DE$1,$R32),4,INDEX(CMB[[Cmb_Rare]:[Cmb_Rare]],MATCH(ROUND(MIN(SUM(DE$4,$O32/1000),SUM($O32,DE$4/1000)),3),CMB[[Cmb_ID]:[Cmb_ID]],0))),CHOOSE(AC[[M]:[M]],2,1,1,SUM(AC[[AB]:[DB]])))),""))</f>
        <v/>
      </c>
      <c r="DF32" t="str">
        <f>IF(OR(DF$5="",$S32=""),"",IFERROR(SUM(PRODUCT(INDEX(CMB[[BA_0O]:[BA_2O]],MATCH(ROUND(MIN(SUM(DF$4,$O32/1000),SUM($O32,DF$4/1000)),3),CMB[[Cmb_ID]:[Cmb_ID]],0),SUM(N(DF$1),N($R32),1)),CHOOSE(AC[[M]:[M]],1,1,0,AC[[AB]:[AB]])),PRODUCT(INDEX(CMB[[BD_0O]:[BD_2O]],MATCH(ROUND(MIN(SUM(DF$4,$O32/1000),SUM($O32,DF$4/1000)),3),CMB[[Cmb_ID]:[Cmb_ID]],0),SUM(N(DF$1),N($R32),1)),CHOOSE(AC[[M]:[M]],1,0,1,AC[[DB]:[DB]])),PRODUCT(SUM(ROUND(AVERAGE(VALUE(DF$3),VALUE($P32)),0),CHOOSE(IF(OR(DF$1,$R32),4,INDEX(CMB[[Res_Rare]:[Res_Rare]],MATCH(ROUND(MIN(SUM(DF$4,$O32/1000),SUM($O32,DF$4/1000)),3),CMB[[Cmb_ID]:[Cmb_ID]],0))),-1,-1,0,0)),IF(OR(DF$1,$R32),4,INDEX(CMB[[Cmb_Rare]:[Cmb_Rare]],MATCH(ROUND(MIN(SUM(DF$4,$O32/1000),SUM($O32,DF$4/1000)),3),CMB[[Cmb_ID]:[Cmb_ID]],0))),CHOOSE(AC[[M]:[M]],2,1,1,SUM(AC[[AB]:[DB]])))),""))</f>
        <v/>
      </c>
      <c r="DG32" t="str">
        <f>IF(OR(DG$5="",$S32=""),"",IFERROR(SUM(PRODUCT(INDEX(CMB[[BA_0O]:[BA_2O]],MATCH(ROUND(MIN(SUM(DG$4,$O32/1000),SUM($O32,DG$4/1000)),3),CMB[[Cmb_ID]:[Cmb_ID]],0),SUM(N(DG$1),N($R32),1)),CHOOSE(AC[[M]:[M]],1,1,0,AC[[AB]:[AB]])),PRODUCT(INDEX(CMB[[BD_0O]:[BD_2O]],MATCH(ROUND(MIN(SUM(DG$4,$O32/1000),SUM($O32,DG$4/1000)),3),CMB[[Cmb_ID]:[Cmb_ID]],0),SUM(N(DG$1),N($R32),1)),CHOOSE(AC[[M]:[M]],1,0,1,AC[[DB]:[DB]])),PRODUCT(SUM(ROUND(AVERAGE(VALUE(DG$3),VALUE($P32)),0),CHOOSE(IF(OR(DG$1,$R32),4,INDEX(CMB[[Res_Rare]:[Res_Rare]],MATCH(ROUND(MIN(SUM(DG$4,$O32/1000),SUM($O32,DG$4/1000)),3),CMB[[Cmb_ID]:[Cmb_ID]],0))),-1,-1,0,0)),IF(OR(DG$1,$R32),4,INDEX(CMB[[Cmb_Rare]:[Cmb_Rare]],MATCH(ROUND(MIN(SUM(DG$4,$O32/1000),SUM($O32,DG$4/1000)),3),CMB[[Cmb_ID]:[Cmb_ID]],0))),CHOOSE(AC[[M]:[M]],2,1,1,SUM(AC[[AB]:[DB]])))),""))</f>
        <v/>
      </c>
      <c r="DH32" t="str">
        <f>IF(OR(DH$5="",$S32=""),"",IFERROR(SUM(PRODUCT(INDEX(CMB[[BA_0O]:[BA_2O]],MATCH(ROUND(MIN(SUM(DH$4,$O32/1000),SUM($O32,DH$4/1000)),3),CMB[[Cmb_ID]:[Cmb_ID]],0),SUM(N(DH$1),N($R32),1)),CHOOSE(AC[[M]:[M]],1,1,0,AC[[AB]:[AB]])),PRODUCT(INDEX(CMB[[BD_0O]:[BD_2O]],MATCH(ROUND(MIN(SUM(DH$4,$O32/1000),SUM($O32,DH$4/1000)),3),CMB[[Cmb_ID]:[Cmb_ID]],0),SUM(N(DH$1),N($R32),1)),CHOOSE(AC[[M]:[M]],1,0,1,AC[[DB]:[DB]])),PRODUCT(SUM(ROUND(AVERAGE(VALUE(DH$3),VALUE($P32)),0),CHOOSE(IF(OR(DH$1,$R32),4,INDEX(CMB[[Res_Rare]:[Res_Rare]],MATCH(ROUND(MIN(SUM(DH$4,$O32/1000),SUM($O32,DH$4/1000)),3),CMB[[Cmb_ID]:[Cmb_ID]],0))),-1,-1,0,0)),IF(OR(DH$1,$R32),4,INDEX(CMB[[Cmb_Rare]:[Cmb_Rare]],MATCH(ROUND(MIN(SUM(DH$4,$O32/1000),SUM($O32,DH$4/1000)),3),CMB[[Cmb_ID]:[Cmb_ID]],0))),CHOOSE(AC[[M]:[M]],2,1,1,SUM(AC[[AB]:[DB]])))),""))</f>
        <v/>
      </c>
      <c r="DI32" t="str">
        <f>IF(OR(DI$5="",$S32=""),"",IFERROR(SUM(PRODUCT(INDEX(CMB[[BA_0O]:[BA_2O]],MATCH(ROUND(MIN(SUM(DI$4,$O32/1000),SUM($O32,DI$4/1000)),3),CMB[[Cmb_ID]:[Cmb_ID]],0),SUM(N(DI$1),N($R32),1)),CHOOSE(AC[[M]:[M]],1,1,0,AC[[AB]:[AB]])),PRODUCT(INDEX(CMB[[BD_0O]:[BD_2O]],MATCH(ROUND(MIN(SUM(DI$4,$O32/1000),SUM($O32,DI$4/1000)),3),CMB[[Cmb_ID]:[Cmb_ID]],0),SUM(N(DI$1),N($R32),1)),CHOOSE(AC[[M]:[M]],1,0,1,AC[[DB]:[DB]])),PRODUCT(SUM(ROUND(AVERAGE(VALUE(DI$3),VALUE($P32)),0),CHOOSE(IF(OR(DI$1,$R32),4,INDEX(CMB[[Res_Rare]:[Res_Rare]],MATCH(ROUND(MIN(SUM(DI$4,$O32/1000),SUM($O32,DI$4/1000)),3),CMB[[Cmb_ID]:[Cmb_ID]],0))),-1,-1,0,0)),IF(OR(DI$1,$R32),4,INDEX(CMB[[Cmb_Rare]:[Cmb_Rare]],MATCH(ROUND(MIN(SUM(DI$4,$O32/1000),SUM($O32,DI$4/1000)),3),CMB[[Cmb_ID]:[Cmb_ID]],0))),CHOOSE(AC[[M]:[M]],2,1,1,SUM(AC[[AB]:[DB]])))),""))</f>
        <v/>
      </c>
      <c r="DJ32" t="str">
        <f>IF(OR(DJ$5="",$S32=""),"",IFERROR(SUM(PRODUCT(INDEX(CMB[[BA_0O]:[BA_2O]],MATCH(ROUND(MIN(SUM(DJ$4,$O32/1000),SUM($O32,DJ$4/1000)),3),CMB[[Cmb_ID]:[Cmb_ID]],0),SUM(N(DJ$1),N($R32),1)),CHOOSE(AC[[M]:[M]],1,1,0,AC[[AB]:[AB]])),PRODUCT(INDEX(CMB[[BD_0O]:[BD_2O]],MATCH(ROUND(MIN(SUM(DJ$4,$O32/1000),SUM($O32,DJ$4/1000)),3),CMB[[Cmb_ID]:[Cmb_ID]],0),SUM(N(DJ$1),N($R32),1)),CHOOSE(AC[[M]:[M]],1,0,1,AC[[DB]:[DB]])),PRODUCT(SUM(ROUND(AVERAGE(VALUE(DJ$3),VALUE($P32)),0),CHOOSE(IF(OR(DJ$1,$R32),4,INDEX(CMB[[Res_Rare]:[Res_Rare]],MATCH(ROUND(MIN(SUM(DJ$4,$O32/1000),SUM($O32,DJ$4/1000)),3),CMB[[Cmb_ID]:[Cmb_ID]],0))),-1,-1,0,0)),IF(OR(DJ$1,$R32),4,INDEX(CMB[[Cmb_Rare]:[Cmb_Rare]],MATCH(ROUND(MIN(SUM(DJ$4,$O32/1000),SUM($O32,DJ$4/1000)),3),CMB[[Cmb_ID]:[Cmb_ID]],0))),CHOOSE(AC[[M]:[M]],2,1,1,SUM(AC[[AB]:[DB]])))),""))</f>
        <v/>
      </c>
      <c r="DK32" t="str">
        <f>IF(OR(DK$5="",$S32=""),"",IFERROR(SUM(PRODUCT(INDEX(CMB[[BA_0O]:[BA_2O]],MATCH(ROUND(MIN(SUM(DK$4,$O32/1000),SUM($O32,DK$4/1000)),3),CMB[[Cmb_ID]:[Cmb_ID]],0),SUM(N(DK$1),N($R32),1)),CHOOSE(AC[[M]:[M]],1,1,0,AC[[AB]:[AB]])),PRODUCT(INDEX(CMB[[BD_0O]:[BD_2O]],MATCH(ROUND(MIN(SUM(DK$4,$O32/1000),SUM($O32,DK$4/1000)),3),CMB[[Cmb_ID]:[Cmb_ID]],0),SUM(N(DK$1),N($R32),1)),CHOOSE(AC[[M]:[M]],1,0,1,AC[[DB]:[DB]])),PRODUCT(SUM(ROUND(AVERAGE(VALUE(DK$3),VALUE($P32)),0),CHOOSE(IF(OR(DK$1,$R32),4,INDEX(CMB[[Res_Rare]:[Res_Rare]],MATCH(ROUND(MIN(SUM(DK$4,$O32/1000),SUM($O32,DK$4/1000)),3),CMB[[Cmb_ID]:[Cmb_ID]],0))),-1,-1,0,0)),IF(OR(DK$1,$R32),4,INDEX(CMB[[Cmb_Rare]:[Cmb_Rare]],MATCH(ROUND(MIN(SUM(DK$4,$O32/1000),SUM($O32,DK$4/1000)),3),CMB[[Cmb_ID]:[Cmb_ID]],0))),CHOOSE(AC[[M]:[M]],2,1,1,SUM(AC[[AB]:[DB]])))),""))</f>
        <v/>
      </c>
      <c r="DL32" t="str">
        <f>IF(OR(DL$5="",$S32=""),"",IFERROR(SUM(PRODUCT(INDEX(CMB[[BA_0O]:[BA_2O]],MATCH(ROUND(MIN(SUM(DL$4,$O32/1000),SUM($O32,DL$4/1000)),3),CMB[[Cmb_ID]:[Cmb_ID]],0),SUM(N(DL$1),N($R32),1)),CHOOSE(AC[[M]:[M]],1,1,0,AC[[AB]:[AB]])),PRODUCT(INDEX(CMB[[BD_0O]:[BD_2O]],MATCH(ROUND(MIN(SUM(DL$4,$O32/1000),SUM($O32,DL$4/1000)),3),CMB[[Cmb_ID]:[Cmb_ID]],0),SUM(N(DL$1),N($R32),1)),CHOOSE(AC[[M]:[M]],1,0,1,AC[[DB]:[DB]])),PRODUCT(SUM(ROUND(AVERAGE(VALUE(DL$3),VALUE($P32)),0),CHOOSE(IF(OR(DL$1,$R32),4,INDEX(CMB[[Res_Rare]:[Res_Rare]],MATCH(ROUND(MIN(SUM(DL$4,$O32/1000),SUM($O32,DL$4/1000)),3),CMB[[Cmb_ID]:[Cmb_ID]],0))),-1,-1,0,0)),IF(OR(DL$1,$R32),4,INDEX(CMB[[Cmb_Rare]:[Cmb_Rare]],MATCH(ROUND(MIN(SUM(DL$4,$O32/1000),SUM($O32,DL$4/1000)),3),CMB[[Cmb_ID]:[Cmb_ID]],0))),CHOOSE(AC[[M]:[M]],2,1,1,SUM(AC[[AB]:[DB]])))),""))</f>
        <v/>
      </c>
      <c r="DM32" t="str">
        <f>IF(OR(DM$5="",$S32=""),"",IFERROR(SUM(PRODUCT(INDEX(CMB[[BA_0O]:[BA_2O]],MATCH(ROUND(MIN(SUM(DM$4,$O32/1000),SUM($O32,DM$4/1000)),3),CMB[[Cmb_ID]:[Cmb_ID]],0),SUM(N(DM$1),N($R32),1)),CHOOSE(AC[[M]:[M]],1,1,0,AC[[AB]:[AB]])),PRODUCT(INDEX(CMB[[BD_0O]:[BD_2O]],MATCH(ROUND(MIN(SUM(DM$4,$O32/1000),SUM($O32,DM$4/1000)),3),CMB[[Cmb_ID]:[Cmb_ID]],0),SUM(N(DM$1),N($R32),1)),CHOOSE(AC[[M]:[M]],1,0,1,AC[[DB]:[DB]])),PRODUCT(SUM(ROUND(AVERAGE(VALUE(DM$3),VALUE($P32)),0),CHOOSE(IF(OR(DM$1,$R32),4,INDEX(CMB[[Res_Rare]:[Res_Rare]],MATCH(ROUND(MIN(SUM(DM$4,$O32/1000),SUM($O32,DM$4/1000)),3),CMB[[Cmb_ID]:[Cmb_ID]],0))),-1,-1,0,0)),IF(OR(DM$1,$R32),4,INDEX(CMB[[Cmb_Rare]:[Cmb_Rare]],MATCH(ROUND(MIN(SUM(DM$4,$O32/1000),SUM($O32,DM$4/1000)),3),CMB[[Cmb_ID]:[Cmb_ID]],0))),CHOOSE(AC[[M]:[M]],2,1,1,SUM(AC[[AB]:[DB]])))),""))</f>
        <v/>
      </c>
      <c r="DN32" t="str">
        <f>IF(OR(DN$5="",$S32=""),"",IFERROR(SUM(PRODUCT(INDEX(CMB[[BA_0O]:[BA_2O]],MATCH(ROUND(MIN(SUM(DN$4,$O32/1000),SUM($O32,DN$4/1000)),3),CMB[[Cmb_ID]:[Cmb_ID]],0),SUM(N(DN$1),N($R32),1)),CHOOSE(AC[[M]:[M]],1,1,0,AC[[AB]:[AB]])),PRODUCT(INDEX(CMB[[BD_0O]:[BD_2O]],MATCH(ROUND(MIN(SUM(DN$4,$O32/1000),SUM($O32,DN$4/1000)),3),CMB[[Cmb_ID]:[Cmb_ID]],0),SUM(N(DN$1),N($R32),1)),CHOOSE(AC[[M]:[M]],1,0,1,AC[[DB]:[DB]])),PRODUCT(SUM(ROUND(AVERAGE(VALUE(DN$3),VALUE($P32)),0),CHOOSE(IF(OR(DN$1,$R32),4,INDEX(CMB[[Res_Rare]:[Res_Rare]],MATCH(ROUND(MIN(SUM(DN$4,$O32/1000),SUM($O32,DN$4/1000)),3),CMB[[Cmb_ID]:[Cmb_ID]],0))),-1,-1,0,0)),IF(OR(DN$1,$R32),4,INDEX(CMB[[Cmb_Rare]:[Cmb_Rare]],MATCH(ROUND(MIN(SUM(DN$4,$O32/1000),SUM($O32,DN$4/1000)),3),CMB[[Cmb_ID]:[Cmb_ID]],0))),CHOOSE(AC[[M]:[M]],2,1,1,SUM(AC[[AB]:[DB]])))),""))</f>
        <v/>
      </c>
      <c r="DO32" t="str">
        <f>IF(OR(DO$5="",$S32=""),"",IFERROR(SUM(PRODUCT(INDEX(CMB[[BA_0O]:[BA_2O]],MATCH(ROUND(MIN(SUM(DO$4,$O32/1000),SUM($O32,DO$4/1000)),3),CMB[[Cmb_ID]:[Cmb_ID]],0),SUM(N(DO$1),N($R32),1)),CHOOSE(AC[[M]:[M]],1,1,0,AC[[AB]:[AB]])),PRODUCT(INDEX(CMB[[BD_0O]:[BD_2O]],MATCH(ROUND(MIN(SUM(DO$4,$O32/1000),SUM($O32,DO$4/1000)),3),CMB[[Cmb_ID]:[Cmb_ID]],0),SUM(N(DO$1),N($R32),1)),CHOOSE(AC[[M]:[M]],1,0,1,AC[[DB]:[DB]])),PRODUCT(SUM(ROUND(AVERAGE(VALUE(DO$3),VALUE($P32)),0),CHOOSE(IF(OR(DO$1,$R32),4,INDEX(CMB[[Res_Rare]:[Res_Rare]],MATCH(ROUND(MIN(SUM(DO$4,$O32/1000),SUM($O32,DO$4/1000)),3),CMB[[Cmb_ID]:[Cmb_ID]],0))),-1,-1,0,0)),IF(OR(DO$1,$R32),4,INDEX(CMB[[Cmb_Rare]:[Cmb_Rare]],MATCH(ROUND(MIN(SUM(DO$4,$O32/1000),SUM($O32,DO$4/1000)),3),CMB[[Cmb_ID]:[Cmb_ID]],0))),CHOOSE(AC[[M]:[M]],2,1,1,SUM(AC[[AB]:[DB]])))),""))</f>
        <v/>
      </c>
      <c r="DP32" t="str">
        <f>IF(OR(DP$5="",$S32=""),"",IFERROR(SUM(PRODUCT(INDEX(CMB[[BA_0O]:[BA_2O]],MATCH(ROUND(MIN(SUM(DP$4,$O32/1000),SUM($O32,DP$4/1000)),3),CMB[[Cmb_ID]:[Cmb_ID]],0),SUM(N(DP$1),N($R32),1)),CHOOSE(AC[[M]:[M]],1,1,0,AC[[AB]:[AB]])),PRODUCT(INDEX(CMB[[BD_0O]:[BD_2O]],MATCH(ROUND(MIN(SUM(DP$4,$O32/1000),SUM($O32,DP$4/1000)),3),CMB[[Cmb_ID]:[Cmb_ID]],0),SUM(N(DP$1),N($R32),1)),CHOOSE(AC[[M]:[M]],1,0,1,AC[[DB]:[DB]])),PRODUCT(SUM(ROUND(AVERAGE(VALUE(DP$3),VALUE($P32)),0),CHOOSE(IF(OR(DP$1,$R32),4,INDEX(CMB[[Res_Rare]:[Res_Rare]],MATCH(ROUND(MIN(SUM(DP$4,$O32/1000),SUM($O32,DP$4/1000)),3),CMB[[Cmb_ID]:[Cmb_ID]],0))),-1,-1,0,0)),IF(OR(DP$1,$R32),4,INDEX(CMB[[Cmb_Rare]:[Cmb_Rare]],MATCH(ROUND(MIN(SUM(DP$4,$O32/1000),SUM($O32,DP$4/1000)),3),CMB[[Cmb_ID]:[Cmb_ID]],0))),CHOOSE(AC[[M]:[M]],2,1,1,SUM(AC[[AB]:[DB]])))),""))</f>
        <v/>
      </c>
      <c r="DQ32" t="str">
        <f>IF(OR(DQ$5="",$S32=""),"",IFERROR(SUM(PRODUCT(INDEX(CMB[[BA_0O]:[BA_2O]],MATCH(ROUND(MIN(SUM(DQ$4,$O32/1000),SUM($O32,DQ$4/1000)),3),CMB[[Cmb_ID]:[Cmb_ID]],0),SUM(N(DQ$1),N($R32),1)),CHOOSE(AC[[M]:[M]],1,1,0,AC[[AB]:[AB]])),PRODUCT(INDEX(CMB[[BD_0O]:[BD_2O]],MATCH(ROUND(MIN(SUM(DQ$4,$O32/1000),SUM($O32,DQ$4/1000)),3),CMB[[Cmb_ID]:[Cmb_ID]],0),SUM(N(DQ$1),N($R32),1)),CHOOSE(AC[[M]:[M]],1,0,1,AC[[DB]:[DB]])),PRODUCT(SUM(ROUND(AVERAGE(VALUE(DQ$3),VALUE($P32)),0),CHOOSE(IF(OR(DQ$1,$R32),4,INDEX(CMB[[Res_Rare]:[Res_Rare]],MATCH(ROUND(MIN(SUM(DQ$4,$O32/1000),SUM($O32,DQ$4/1000)),3),CMB[[Cmb_ID]:[Cmb_ID]],0))),-1,-1,0,0)),IF(OR(DQ$1,$R32),4,INDEX(CMB[[Cmb_Rare]:[Cmb_Rare]],MATCH(ROUND(MIN(SUM(DQ$4,$O32/1000),SUM($O32,DQ$4/1000)),3),CMB[[Cmb_ID]:[Cmb_ID]],0))),CHOOSE(AC[[M]:[M]],2,1,1,SUM(AC[[AB]:[DB]])))),""))</f>
        <v/>
      </c>
      <c r="DR32" t="str">
        <f>IF(OR(DR$5="",$S32=""),"",IFERROR(SUM(PRODUCT(INDEX(CMB[[BA_0O]:[BA_2O]],MATCH(ROUND(MIN(SUM(DR$4,$O32/1000),SUM($O32,DR$4/1000)),3),CMB[[Cmb_ID]:[Cmb_ID]],0),SUM(N(DR$1),N($R32),1)),CHOOSE(AC[[M]:[M]],1,1,0,AC[[AB]:[AB]])),PRODUCT(INDEX(CMB[[BD_0O]:[BD_2O]],MATCH(ROUND(MIN(SUM(DR$4,$O32/1000),SUM($O32,DR$4/1000)),3),CMB[[Cmb_ID]:[Cmb_ID]],0),SUM(N(DR$1),N($R32),1)),CHOOSE(AC[[M]:[M]],1,0,1,AC[[DB]:[DB]])),PRODUCT(SUM(ROUND(AVERAGE(VALUE(DR$3),VALUE($P32)),0),CHOOSE(IF(OR(DR$1,$R32),4,INDEX(CMB[[Res_Rare]:[Res_Rare]],MATCH(ROUND(MIN(SUM(DR$4,$O32/1000),SUM($O32,DR$4/1000)),3),CMB[[Cmb_ID]:[Cmb_ID]],0))),-1,-1,0,0)),IF(OR(DR$1,$R32),4,INDEX(CMB[[Cmb_Rare]:[Cmb_Rare]],MATCH(ROUND(MIN(SUM(DR$4,$O32/1000),SUM($O32,DR$4/1000)),3),CMB[[Cmb_ID]:[Cmb_ID]],0))),CHOOSE(AC[[M]:[M]],2,1,1,SUM(AC[[AB]:[DB]])))),""))</f>
        <v/>
      </c>
      <c r="DS32" t="str">
        <f>IF(OR(DS$5="",$S32=""),"",IFERROR(SUM(PRODUCT(INDEX(CMB[[BA_0O]:[BA_2O]],MATCH(ROUND(MIN(SUM(DS$4,$O32/1000),SUM($O32,DS$4/1000)),3),CMB[[Cmb_ID]:[Cmb_ID]],0),SUM(N(DS$1),N($R32),1)),CHOOSE(AC[[M]:[M]],1,1,0,AC[[AB]:[AB]])),PRODUCT(INDEX(CMB[[BD_0O]:[BD_2O]],MATCH(ROUND(MIN(SUM(DS$4,$O32/1000),SUM($O32,DS$4/1000)),3),CMB[[Cmb_ID]:[Cmb_ID]],0),SUM(N(DS$1),N($R32),1)),CHOOSE(AC[[M]:[M]],1,0,1,AC[[DB]:[DB]])),PRODUCT(SUM(ROUND(AVERAGE(VALUE(DS$3),VALUE($P32)),0),CHOOSE(IF(OR(DS$1,$R32),4,INDEX(CMB[[Res_Rare]:[Res_Rare]],MATCH(ROUND(MIN(SUM(DS$4,$O32/1000),SUM($O32,DS$4/1000)),3),CMB[[Cmb_ID]:[Cmb_ID]],0))),-1,-1,0,0)),IF(OR(DS$1,$R32),4,INDEX(CMB[[Cmb_Rare]:[Cmb_Rare]],MATCH(ROUND(MIN(SUM(DS$4,$O32/1000),SUM($O32,DS$4/1000)),3),CMB[[Cmb_ID]:[Cmb_ID]],0))),CHOOSE(AC[[M]:[M]],2,1,1,SUM(AC[[AB]:[DB]])))),""))</f>
        <v/>
      </c>
      <c r="DT32" t="str">
        <f>IF(OR(DT$5="",$S32=""),"",IFERROR(SUM(PRODUCT(INDEX(CMB[[BA_0O]:[BA_2O]],MATCH(ROUND(MIN(SUM(DT$4,$O32/1000),SUM($O32,DT$4/1000)),3),CMB[[Cmb_ID]:[Cmb_ID]],0),SUM(N(DT$1),N($R32),1)),CHOOSE(AC[[M]:[M]],1,1,0,AC[[AB]:[AB]])),PRODUCT(INDEX(CMB[[BD_0O]:[BD_2O]],MATCH(ROUND(MIN(SUM(DT$4,$O32/1000),SUM($O32,DT$4/1000)),3),CMB[[Cmb_ID]:[Cmb_ID]],0),SUM(N(DT$1),N($R32),1)),CHOOSE(AC[[M]:[M]],1,0,1,AC[[DB]:[DB]])),PRODUCT(SUM(ROUND(AVERAGE(VALUE(DT$3),VALUE($P32)),0),CHOOSE(IF(OR(DT$1,$R32),4,INDEX(CMB[[Res_Rare]:[Res_Rare]],MATCH(ROUND(MIN(SUM(DT$4,$O32/1000),SUM($O32,DT$4/1000)),3),CMB[[Cmb_ID]:[Cmb_ID]],0))),-1,-1,0,0)),IF(OR(DT$1,$R32),4,INDEX(CMB[[Cmb_Rare]:[Cmb_Rare]],MATCH(ROUND(MIN(SUM(DT$4,$O32/1000),SUM($O32,DT$4/1000)),3),CMB[[Cmb_ID]:[Cmb_ID]],0))),CHOOSE(AC[[M]:[M]],2,1,1,SUM(AC[[AB]:[DB]])))),""))</f>
        <v/>
      </c>
      <c r="DU32" t="str">
        <f>IF(OR(DU$5="",$S32=""),"",IFERROR(SUM(PRODUCT(INDEX(CMB[[BA_0O]:[BA_2O]],MATCH(ROUND(MIN(SUM(DU$4,$O32/1000),SUM($O32,DU$4/1000)),3),CMB[[Cmb_ID]:[Cmb_ID]],0),SUM(N(DU$1),N($R32),1)),CHOOSE(AC[[M]:[M]],1,1,0,AC[[AB]:[AB]])),PRODUCT(INDEX(CMB[[BD_0O]:[BD_2O]],MATCH(ROUND(MIN(SUM(DU$4,$O32/1000),SUM($O32,DU$4/1000)),3),CMB[[Cmb_ID]:[Cmb_ID]],0),SUM(N(DU$1),N($R32),1)),CHOOSE(AC[[M]:[M]],1,0,1,AC[[DB]:[DB]])),PRODUCT(SUM(ROUND(AVERAGE(VALUE(DU$3),VALUE($P32)),0),CHOOSE(IF(OR(DU$1,$R32),4,INDEX(CMB[[Res_Rare]:[Res_Rare]],MATCH(ROUND(MIN(SUM(DU$4,$O32/1000),SUM($O32,DU$4/1000)),3),CMB[[Cmb_ID]:[Cmb_ID]],0))),-1,-1,0,0)),IF(OR(DU$1,$R32),4,INDEX(CMB[[Cmb_Rare]:[Cmb_Rare]],MATCH(ROUND(MIN(SUM(DU$4,$O32/1000),SUM($O32,DU$4/1000)),3),CMB[[Cmb_ID]:[Cmb_ID]],0))),CHOOSE(AC[[M]:[M]],2,1,1,SUM(AC[[AB]:[DB]])))),""))</f>
        <v/>
      </c>
      <c r="DV32" t="str">
        <f>IF(OR(DV$5="",$S32=""),"",IFERROR(SUM(PRODUCT(INDEX(CMB[[BA_0O]:[BA_2O]],MATCH(ROUND(MIN(SUM(DV$4,$O32/1000),SUM($O32,DV$4/1000)),3),CMB[[Cmb_ID]:[Cmb_ID]],0),SUM(N(DV$1),N($R32),1)),CHOOSE(AC[[M]:[M]],1,1,0,AC[[AB]:[AB]])),PRODUCT(INDEX(CMB[[BD_0O]:[BD_2O]],MATCH(ROUND(MIN(SUM(DV$4,$O32/1000),SUM($O32,DV$4/1000)),3),CMB[[Cmb_ID]:[Cmb_ID]],0),SUM(N(DV$1),N($R32),1)),CHOOSE(AC[[M]:[M]],1,0,1,AC[[DB]:[DB]])),PRODUCT(SUM(ROUND(AVERAGE(VALUE(DV$3),VALUE($P32)),0),CHOOSE(IF(OR(DV$1,$R32),4,INDEX(CMB[[Res_Rare]:[Res_Rare]],MATCH(ROUND(MIN(SUM(DV$4,$O32/1000),SUM($O32,DV$4/1000)),3),CMB[[Cmb_ID]:[Cmb_ID]],0))),-1,-1,0,0)),IF(OR(DV$1,$R32),4,INDEX(CMB[[Cmb_Rare]:[Cmb_Rare]],MATCH(ROUND(MIN(SUM(DV$4,$O32/1000),SUM($O32,DV$4/1000)),3),CMB[[Cmb_ID]:[Cmb_ID]],0))),CHOOSE(AC[[M]:[M]],2,1,1,SUM(AC[[AB]:[DB]])))),""))</f>
        <v/>
      </c>
      <c r="DW32" t="str">
        <f>IF(OR(DW$5="",$S32=""),"",IFERROR(SUM(PRODUCT(INDEX(CMB[[BA_0O]:[BA_2O]],MATCH(ROUND(MIN(SUM(DW$4,$O32/1000),SUM($O32,DW$4/1000)),3),CMB[[Cmb_ID]:[Cmb_ID]],0),SUM(N(DW$1),N($R32),1)),CHOOSE(AC[[M]:[M]],1,1,0,AC[[AB]:[AB]])),PRODUCT(INDEX(CMB[[BD_0O]:[BD_2O]],MATCH(ROUND(MIN(SUM(DW$4,$O32/1000),SUM($O32,DW$4/1000)),3),CMB[[Cmb_ID]:[Cmb_ID]],0),SUM(N(DW$1),N($R32),1)),CHOOSE(AC[[M]:[M]],1,0,1,AC[[DB]:[DB]])),PRODUCT(SUM(ROUND(AVERAGE(VALUE(DW$3),VALUE($P32)),0),CHOOSE(IF(OR(DW$1,$R32),4,INDEX(CMB[[Res_Rare]:[Res_Rare]],MATCH(ROUND(MIN(SUM(DW$4,$O32/1000),SUM($O32,DW$4/1000)),3),CMB[[Cmb_ID]:[Cmb_ID]],0))),-1,-1,0,0)),IF(OR(DW$1,$R32),4,INDEX(CMB[[Cmb_Rare]:[Cmb_Rare]],MATCH(ROUND(MIN(SUM(DW$4,$O32/1000),SUM($O32,DW$4/1000)),3),CMB[[Cmb_ID]:[Cmb_ID]],0))),CHOOSE(AC[[M]:[M]],2,1,1,SUM(AC[[AB]:[DB]])))),""))</f>
        <v/>
      </c>
      <c r="DX32" t="str">
        <f>IF(OR(DX$5="",$S32=""),"",IFERROR(SUM(PRODUCT(INDEX(CMB[[BA_0O]:[BA_2O]],MATCH(ROUND(MIN(SUM(DX$4,$O32/1000),SUM($O32,DX$4/1000)),3),CMB[[Cmb_ID]:[Cmb_ID]],0),SUM(N(DX$1),N($R32),1)),CHOOSE(AC[[M]:[M]],1,1,0,AC[[AB]:[AB]])),PRODUCT(INDEX(CMB[[BD_0O]:[BD_2O]],MATCH(ROUND(MIN(SUM(DX$4,$O32/1000),SUM($O32,DX$4/1000)),3),CMB[[Cmb_ID]:[Cmb_ID]],0),SUM(N(DX$1),N($R32),1)),CHOOSE(AC[[M]:[M]],1,0,1,AC[[DB]:[DB]])),PRODUCT(SUM(ROUND(AVERAGE(VALUE(DX$3),VALUE($P32)),0),CHOOSE(IF(OR(DX$1,$R32),4,INDEX(CMB[[Res_Rare]:[Res_Rare]],MATCH(ROUND(MIN(SUM(DX$4,$O32/1000),SUM($O32,DX$4/1000)),3),CMB[[Cmb_ID]:[Cmb_ID]],0))),-1,-1,0,0)),IF(OR(DX$1,$R32),4,INDEX(CMB[[Cmb_Rare]:[Cmb_Rare]],MATCH(ROUND(MIN(SUM(DX$4,$O32/1000),SUM($O32,DX$4/1000)),3),CMB[[Cmb_ID]:[Cmb_ID]],0))),CHOOSE(AC[[M]:[M]],2,1,1,SUM(AC[[AB]:[DB]])))),""))</f>
        <v/>
      </c>
      <c r="DY32" t="str">
        <f>IF(OR(DY$5="",$S32=""),"",IFERROR(SUM(PRODUCT(INDEX(CMB[[BA_0O]:[BA_2O]],MATCH(ROUND(MIN(SUM(DY$4,$O32/1000),SUM($O32,DY$4/1000)),3),CMB[[Cmb_ID]:[Cmb_ID]],0),SUM(N(DY$1),N($R32),1)),CHOOSE(AC[[M]:[M]],1,1,0,AC[[AB]:[AB]])),PRODUCT(INDEX(CMB[[BD_0O]:[BD_2O]],MATCH(ROUND(MIN(SUM(DY$4,$O32/1000),SUM($O32,DY$4/1000)),3),CMB[[Cmb_ID]:[Cmb_ID]],0),SUM(N(DY$1),N($R32),1)),CHOOSE(AC[[M]:[M]],1,0,1,AC[[DB]:[DB]])),PRODUCT(SUM(ROUND(AVERAGE(VALUE(DY$3),VALUE($P32)),0),CHOOSE(IF(OR(DY$1,$R32),4,INDEX(CMB[[Res_Rare]:[Res_Rare]],MATCH(ROUND(MIN(SUM(DY$4,$O32/1000),SUM($O32,DY$4/1000)),3),CMB[[Cmb_ID]:[Cmb_ID]],0))),-1,-1,0,0)),IF(OR(DY$1,$R32),4,INDEX(CMB[[Cmb_Rare]:[Cmb_Rare]],MATCH(ROUND(MIN(SUM(DY$4,$O32/1000),SUM($O32,DY$4/1000)),3),CMB[[Cmb_ID]:[Cmb_ID]],0))),CHOOSE(AC[[M]:[M]],2,1,1,SUM(AC[[AB]:[DB]])))),""))</f>
        <v/>
      </c>
      <c r="DZ32" t="str">
        <f>IF(OR(DZ$5="",$S32=""),"",IFERROR(SUM(PRODUCT(INDEX(CMB[[BA_0O]:[BA_2O]],MATCH(ROUND(MIN(SUM(DZ$4,$O32/1000),SUM($O32,DZ$4/1000)),3),CMB[[Cmb_ID]:[Cmb_ID]],0),SUM(N(DZ$1),N($R32),1)),CHOOSE(AC[[M]:[M]],1,1,0,AC[[AB]:[AB]])),PRODUCT(INDEX(CMB[[BD_0O]:[BD_2O]],MATCH(ROUND(MIN(SUM(DZ$4,$O32/1000),SUM($O32,DZ$4/1000)),3),CMB[[Cmb_ID]:[Cmb_ID]],0),SUM(N(DZ$1),N($R32),1)),CHOOSE(AC[[M]:[M]],1,0,1,AC[[DB]:[DB]])),PRODUCT(SUM(ROUND(AVERAGE(VALUE(DZ$3),VALUE($P32)),0),CHOOSE(IF(OR(DZ$1,$R32),4,INDEX(CMB[[Res_Rare]:[Res_Rare]],MATCH(ROUND(MIN(SUM(DZ$4,$O32/1000),SUM($O32,DZ$4/1000)),3),CMB[[Cmb_ID]:[Cmb_ID]],0))),-1,-1,0,0)),IF(OR(DZ$1,$R32),4,INDEX(CMB[[Cmb_Rare]:[Cmb_Rare]],MATCH(ROUND(MIN(SUM(DZ$4,$O32/1000),SUM($O32,DZ$4/1000)),3),CMB[[Cmb_ID]:[Cmb_ID]],0))),CHOOSE(AC[[M]:[M]],2,1,1,SUM(AC[[AB]:[DB]])))),""))</f>
        <v/>
      </c>
      <c r="EA32" t="str">
        <f>IF(OR(EA$5="",$S32=""),"",IFERROR(SUM(PRODUCT(INDEX(CMB[[BA_0O]:[BA_2O]],MATCH(ROUND(MIN(SUM(EA$4,$O32/1000),SUM($O32,EA$4/1000)),3),CMB[[Cmb_ID]:[Cmb_ID]],0),SUM(N(EA$1),N($R32),1)),CHOOSE(AC[[M]:[M]],1,1,0,AC[[AB]:[AB]])),PRODUCT(INDEX(CMB[[BD_0O]:[BD_2O]],MATCH(ROUND(MIN(SUM(EA$4,$O32/1000),SUM($O32,EA$4/1000)),3),CMB[[Cmb_ID]:[Cmb_ID]],0),SUM(N(EA$1),N($R32),1)),CHOOSE(AC[[M]:[M]],1,0,1,AC[[DB]:[DB]])),PRODUCT(SUM(ROUND(AVERAGE(VALUE(EA$3),VALUE($P32)),0),CHOOSE(IF(OR(EA$1,$R32),4,INDEX(CMB[[Res_Rare]:[Res_Rare]],MATCH(ROUND(MIN(SUM(EA$4,$O32/1000),SUM($O32,EA$4/1000)),3),CMB[[Cmb_ID]:[Cmb_ID]],0))),-1,-1,0,0)),IF(OR(EA$1,$R32),4,INDEX(CMB[[Cmb_Rare]:[Cmb_Rare]],MATCH(ROUND(MIN(SUM(EA$4,$O32/1000),SUM($O32,EA$4/1000)),3),CMB[[Cmb_ID]:[Cmb_ID]],0))),CHOOSE(AC[[M]:[M]],2,1,1,SUM(AC[[AB]:[DB]])))),""))</f>
        <v/>
      </c>
      <c r="EB32" t="str">
        <f>IF(OR(EB$5="",$S32=""),"",IFERROR(SUM(PRODUCT(INDEX(CMB[[BA_0O]:[BA_2O]],MATCH(ROUND(MIN(SUM(EB$4,$O32/1000),SUM($O32,EB$4/1000)),3),CMB[[Cmb_ID]:[Cmb_ID]],0),SUM(N(EB$1),N($R32),1)),CHOOSE(AC[[M]:[M]],1,1,0,AC[[AB]:[AB]])),PRODUCT(INDEX(CMB[[BD_0O]:[BD_2O]],MATCH(ROUND(MIN(SUM(EB$4,$O32/1000),SUM($O32,EB$4/1000)),3),CMB[[Cmb_ID]:[Cmb_ID]],0),SUM(N(EB$1),N($R32),1)),CHOOSE(AC[[M]:[M]],1,0,1,AC[[DB]:[DB]])),PRODUCT(SUM(ROUND(AVERAGE(VALUE(EB$3),VALUE($P32)),0),CHOOSE(IF(OR(EB$1,$R32),4,INDEX(CMB[[Res_Rare]:[Res_Rare]],MATCH(ROUND(MIN(SUM(EB$4,$O32/1000),SUM($O32,EB$4/1000)),3),CMB[[Cmb_ID]:[Cmb_ID]],0))),-1,-1,0,0)),IF(OR(EB$1,$R32),4,INDEX(CMB[[Cmb_Rare]:[Cmb_Rare]],MATCH(ROUND(MIN(SUM(EB$4,$O32/1000),SUM($O32,EB$4/1000)),3),CMB[[Cmb_ID]:[Cmb_ID]],0))),CHOOSE(AC[[M]:[M]],2,1,1,SUM(AC[[AB]:[DB]])))),""))</f>
        <v/>
      </c>
      <c r="EC32" t="str">
        <f>IF(OR(EC$5="",$S32=""),"",IFERROR(SUM(PRODUCT(INDEX(CMB[[BA_0O]:[BA_2O]],MATCH(ROUND(MIN(SUM(EC$4,$O32/1000),SUM($O32,EC$4/1000)),3),CMB[[Cmb_ID]:[Cmb_ID]],0),SUM(N(EC$1),N($R32),1)),CHOOSE(AC[[M]:[M]],1,1,0,AC[[AB]:[AB]])),PRODUCT(INDEX(CMB[[BD_0O]:[BD_2O]],MATCH(ROUND(MIN(SUM(EC$4,$O32/1000),SUM($O32,EC$4/1000)),3),CMB[[Cmb_ID]:[Cmb_ID]],0),SUM(N(EC$1),N($R32),1)),CHOOSE(AC[[M]:[M]],1,0,1,AC[[DB]:[DB]])),PRODUCT(SUM(ROUND(AVERAGE(VALUE(EC$3),VALUE($P32)),0),CHOOSE(IF(OR(EC$1,$R32),4,INDEX(CMB[[Res_Rare]:[Res_Rare]],MATCH(ROUND(MIN(SUM(EC$4,$O32/1000),SUM($O32,EC$4/1000)),3),CMB[[Cmb_ID]:[Cmb_ID]],0))),-1,-1,0,0)),IF(OR(EC$1,$R32),4,INDEX(CMB[[Cmb_Rare]:[Cmb_Rare]],MATCH(ROUND(MIN(SUM(EC$4,$O32/1000),SUM($O32,EC$4/1000)),3),CMB[[Cmb_ID]:[Cmb_ID]],0))),CHOOSE(AC[[M]:[M]],2,1,1,SUM(AC[[AB]:[DB]])))),""))</f>
        <v/>
      </c>
      <c r="ED32" t="str">
        <f>IF(OR(ED$5="",$S32=""),"",IFERROR(SUM(PRODUCT(INDEX(CMB[[BA_0O]:[BA_2O]],MATCH(ROUND(MIN(SUM(ED$4,$O32/1000),SUM($O32,ED$4/1000)),3),CMB[[Cmb_ID]:[Cmb_ID]],0),SUM(N(ED$1),N($R32),1)),CHOOSE(AC[[M]:[M]],1,1,0,AC[[AB]:[AB]])),PRODUCT(INDEX(CMB[[BD_0O]:[BD_2O]],MATCH(ROUND(MIN(SUM(ED$4,$O32/1000),SUM($O32,ED$4/1000)),3),CMB[[Cmb_ID]:[Cmb_ID]],0),SUM(N(ED$1),N($R32),1)),CHOOSE(AC[[M]:[M]],1,0,1,AC[[DB]:[DB]])),PRODUCT(SUM(ROUND(AVERAGE(VALUE(ED$3),VALUE($P32)),0),CHOOSE(IF(OR(ED$1,$R32),4,INDEX(CMB[[Res_Rare]:[Res_Rare]],MATCH(ROUND(MIN(SUM(ED$4,$O32/1000),SUM($O32,ED$4/1000)),3),CMB[[Cmb_ID]:[Cmb_ID]],0))),-1,-1,0,0)),IF(OR(ED$1,$R32),4,INDEX(CMB[[Cmb_Rare]:[Cmb_Rare]],MATCH(ROUND(MIN(SUM(ED$4,$O32/1000),SUM($O32,ED$4/1000)),3),CMB[[Cmb_ID]:[Cmb_ID]],0))),CHOOSE(AC[[M]:[M]],2,1,1,SUM(AC[[AB]:[DB]])))),""))</f>
        <v/>
      </c>
      <c r="EE32" t="str">
        <f>IF(OR(EE$5="",$S32=""),"",IFERROR(SUM(PRODUCT(INDEX(CMB[[BA_0O]:[BA_2O]],MATCH(ROUND(MIN(SUM(EE$4,$O32/1000),SUM($O32,EE$4/1000)),3),CMB[[Cmb_ID]:[Cmb_ID]],0),SUM(N(EE$1),N($R32),1)),CHOOSE(AC[[M]:[M]],1,1,0,AC[[AB]:[AB]])),PRODUCT(INDEX(CMB[[BD_0O]:[BD_2O]],MATCH(ROUND(MIN(SUM(EE$4,$O32/1000),SUM($O32,EE$4/1000)),3),CMB[[Cmb_ID]:[Cmb_ID]],0),SUM(N(EE$1),N($R32),1)),CHOOSE(AC[[M]:[M]],1,0,1,AC[[DB]:[DB]])),PRODUCT(SUM(ROUND(AVERAGE(VALUE(EE$3),VALUE($P32)),0),CHOOSE(IF(OR(EE$1,$R32),4,INDEX(CMB[[Res_Rare]:[Res_Rare]],MATCH(ROUND(MIN(SUM(EE$4,$O32/1000),SUM($O32,EE$4/1000)),3),CMB[[Cmb_ID]:[Cmb_ID]],0))),-1,-1,0,0)),IF(OR(EE$1,$R32),4,INDEX(CMB[[Cmb_Rare]:[Cmb_Rare]],MATCH(ROUND(MIN(SUM(EE$4,$O32/1000),SUM($O32,EE$4/1000)),3),CMB[[Cmb_ID]:[Cmb_ID]],0))),CHOOSE(AC[[M]:[M]],2,1,1,SUM(AC[[AB]:[DB]])))),""))</f>
        <v/>
      </c>
      <c r="EF32" t="str">
        <f>IF(OR(EF$5="",$S32=""),"",IFERROR(SUM(PRODUCT(INDEX(CMB[[BA_0O]:[BA_2O]],MATCH(ROUND(MIN(SUM(EF$4,$O32/1000),SUM($O32,EF$4/1000)),3),CMB[[Cmb_ID]:[Cmb_ID]],0),SUM(N(EF$1),N($R32),1)),CHOOSE(AC[[M]:[M]],1,1,0,AC[[AB]:[AB]])),PRODUCT(INDEX(CMB[[BD_0O]:[BD_2O]],MATCH(ROUND(MIN(SUM(EF$4,$O32/1000),SUM($O32,EF$4/1000)),3),CMB[[Cmb_ID]:[Cmb_ID]],0),SUM(N(EF$1),N($R32),1)),CHOOSE(AC[[M]:[M]],1,0,1,AC[[DB]:[DB]])),PRODUCT(SUM(ROUND(AVERAGE(VALUE(EF$3),VALUE($P32)),0),CHOOSE(IF(OR(EF$1,$R32),4,INDEX(CMB[[Res_Rare]:[Res_Rare]],MATCH(ROUND(MIN(SUM(EF$4,$O32/1000),SUM($O32,EF$4/1000)),3),CMB[[Cmb_ID]:[Cmb_ID]],0))),-1,-1,0,0)),IF(OR(EF$1,$R32),4,INDEX(CMB[[Cmb_Rare]:[Cmb_Rare]],MATCH(ROUND(MIN(SUM(EF$4,$O32/1000),SUM($O32,EF$4/1000)),3),CMB[[Cmb_ID]:[Cmb_ID]],0))),CHOOSE(AC[[M]:[M]],2,1,1,SUM(AC[[AB]:[DB]])))),""))</f>
        <v/>
      </c>
      <c r="EG32" t="str">
        <f>IF(OR(EG$5="",$S32=""),"",IFERROR(SUM(PRODUCT(INDEX(CMB[[BA_0O]:[BA_2O]],MATCH(ROUND(MIN(SUM(EG$4,$O32/1000),SUM($O32,EG$4/1000)),3),CMB[[Cmb_ID]:[Cmb_ID]],0),SUM(N(EG$1),N($R32),1)),CHOOSE(AC[[M]:[M]],1,1,0,AC[[AB]:[AB]])),PRODUCT(INDEX(CMB[[BD_0O]:[BD_2O]],MATCH(ROUND(MIN(SUM(EG$4,$O32/1000),SUM($O32,EG$4/1000)),3),CMB[[Cmb_ID]:[Cmb_ID]],0),SUM(N(EG$1),N($R32),1)),CHOOSE(AC[[M]:[M]],1,0,1,AC[[DB]:[DB]])),PRODUCT(SUM(ROUND(AVERAGE(VALUE(EG$3),VALUE($P32)),0),CHOOSE(IF(OR(EG$1,$R32),4,INDEX(CMB[[Res_Rare]:[Res_Rare]],MATCH(ROUND(MIN(SUM(EG$4,$O32/1000),SUM($O32,EG$4/1000)),3),CMB[[Cmb_ID]:[Cmb_ID]],0))),-1,-1,0,0)),IF(OR(EG$1,$R32),4,INDEX(CMB[[Cmb_Rare]:[Cmb_Rare]],MATCH(ROUND(MIN(SUM(EG$4,$O32/1000),SUM($O32,EG$4/1000)),3),CMB[[Cmb_ID]:[Cmb_ID]],0))),CHOOSE(AC[[M]:[M]],2,1,1,SUM(AC[[AB]:[DB]])))),""))</f>
        <v/>
      </c>
      <c r="EH32" t="str">
        <f>IF(OR(EH$5="",$S32=""),"",IFERROR(SUM(PRODUCT(INDEX(CMB[[BA_0O]:[BA_2O]],MATCH(ROUND(MIN(SUM(EH$4,$O32/1000),SUM($O32,EH$4/1000)),3),CMB[[Cmb_ID]:[Cmb_ID]],0),SUM(N(EH$1),N($R32),1)),CHOOSE(AC[[M]:[M]],1,1,0,AC[[AB]:[AB]])),PRODUCT(INDEX(CMB[[BD_0O]:[BD_2O]],MATCH(ROUND(MIN(SUM(EH$4,$O32/1000),SUM($O32,EH$4/1000)),3),CMB[[Cmb_ID]:[Cmb_ID]],0),SUM(N(EH$1),N($R32),1)),CHOOSE(AC[[M]:[M]],1,0,1,AC[[DB]:[DB]])),PRODUCT(SUM(ROUND(AVERAGE(VALUE(EH$3),VALUE($P32)),0),CHOOSE(IF(OR(EH$1,$R32),4,INDEX(CMB[[Res_Rare]:[Res_Rare]],MATCH(ROUND(MIN(SUM(EH$4,$O32/1000),SUM($O32,EH$4/1000)),3),CMB[[Cmb_ID]:[Cmb_ID]],0))),-1,-1,0,0)),IF(OR(EH$1,$R32),4,INDEX(CMB[[Cmb_Rare]:[Cmb_Rare]],MATCH(ROUND(MIN(SUM(EH$4,$O32/1000),SUM($O32,EH$4/1000)),3),CMB[[Cmb_ID]:[Cmb_ID]],0))),CHOOSE(AC[[M]:[M]],2,1,1,SUM(AC[[AB]:[DB]])))),""))</f>
        <v/>
      </c>
      <c r="EI32" t="str">
        <f>IF(OR(EI$5="",$S32=""),"",IFERROR(SUM(PRODUCT(INDEX(CMB[[BA_0O]:[BA_2O]],MATCH(ROUND(MIN(SUM(EI$4,$O32/1000),SUM($O32,EI$4/1000)),3),CMB[[Cmb_ID]:[Cmb_ID]],0),SUM(N(EI$1),N($R32),1)),CHOOSE(AC[[M]:[M]],1,1,0,AC[[AB]:[AB]])),PRODUCT(INDEX(CMB[[BD_0O]:[BD_2O]],MATCH(ROUND(MIN(SUM(EI$4,$O32/1000),SUM($O32,EI$4/1000)),3),CMB[[Cmb_ID]:[Cmb_ID]],0),SUM(N(EI$1),N($R32),1)),CHOOSE(AC[[M]:[M]],1,0,1,AC[[DB]:[DB]])),PRODUCT(SUM(ROUND(AVERAGE(VALUE(EI$3),VALUE($P32)),0),CHOOSE(IF(OR(EI$1,$R32),4,INDEX(CMB[[Res_Rare]:[Res_Rare]],MATCH(ROUND(MIN(SUM(EI$4,$O32/1000),SUM($O32,EI$4/1000)),3),CMB[[Cmb_ID]:[Cmb_ID]],0))),-1,-1,0,0)),IF(OR(EI$1,$R32),4,INDEX(CMB[[Cmb_Rare]:[Cmb_Rare]],MATCH(ROUND(MIN(SUM(EI$4,$O32/1000),SUM($O32,EI$4/1000)),3),CMB[[Cmb_ID]:[Cmb_ID]],0))),CHOOSE(AC[[M]:[M]],2,1,1,SUM(AC[[AB]:[DB]])))),""))</f>
        <v/>
      </c>
      <c r="EJ32" t="str">
        <f>IF(OR(EJ$5="",$S32=""),"",IFERROR(SUM(PRODUCT(INDEX(CMB[[BA_0O]:[BA_2O]],MATCH(ROUND(MIN(SUM(EJ$4,$O32/1000),SUM($O32,EJ$4/1000)),3),CMB[[Cmb_ID]:[Cmb_ID]],0),SUM(N(EJ$1),N($R32),1)),CHOOSE(AC[[M]:[M]],1,1,0,AC[[AB]:[AB]])),PRODUCT(INDEX(CMB[[BD_0O]:[BD_2O]],MATCH(ROUND(MIN(SUM(EJ$4,$O32/1000),SUM($O32,EJ$4/1000)),3),CMB[[Cmb_ID]:[Cmb_ID]],0),SUM(N(EJ$1),N($R32),1)),CHOOSE(AC[[M]:[M]],1,0,1,AC[[DB]:[DB]])),PRODUCT(SUM(ROUND(AVERAGE(VALUE(EJ$3),VALUE($P32)),0),CHOOSE(IF(OR(EJ$1,$R32),4,INDEX(CMB[[Res_Rare]:[Res_Rare]],MATCH(ROUND(MIN(SUM(EJ$4,$O32/1000),SUM($O32,EJ$4/1000)),3),CMB[[Cmb_ID]:[Cmb_ID]],0))),-1,-1,0,0)),IF(OR(EJ$1,$R32),4,INDEX(CMB[[Cmb_Rare]:[Cmb_Rare]],MATCH(ROUND(MIN(SUM(EJ$4,$O32/1000),SUM($O32,EJ$4/1000)),3),CMB[[Cmb_ID]:[Cmb_ID]],0))),CHOOSE(AC[[M]:[M]],2,1,1,SUM(AC[[AB]:[DB]])))),""))</f>
        <v/>
      </c>
      <c r="EK32" t="str">
        <f>IF(OR(EK$5="",$S32=""),"",IFERROR(SUM(PRODUCT(INDEX(CMB[[BA_0O]:[BA_2O]],MATCH(ROUND(MIN(SUM(EK$4,$O32/1000),SUM($O32,EK$4/1000)),3),CMB[[Cmb_ID]:[Cmb_ID]],0),SUM(N(EK$1),N($R32),1)),CHOOSE(AC[[M]:[M]],1,1,0,AC[[AB]:[AB]])),PRODUCT(INDEX(CMB[[BD_0O]:[BD_2O]],MATCH(ROUND(MIN(SUM(EK$4,$O32/1000),SUM($O32,EK$4/1000)),3),CMB[[Cmb_ID]:[Cmb_ID]],0),SUM(N(EK$1),N($R32),1)),CHOOSE(AC[[M]:[M]],1,0,1,AC[[DB]:[DB]])),PRODUCT(SUM(ROUND(AVERAGE(VALUE(EK$3),VALUE($P32)),0),CHOOSE(IF(OR(EK$1,$R32),4,INDEX(CMB[[Res_Rare]:[Res_Rare]],MATCH(ROUND(MIN(SUM(EK$4,$O32/1000),SUM($O32,EK$4/1000)),3),CMB[[Cmb_ID]:[Cmb_ID]],0))),-1,-1,0,0)),IF(OR(EK$1,$R32),4,INDEX(CMB[[Cmb_Rare]:[Cmb_Rare]],MATCH(ROUND(MIN(SUM(EK$4,$O32/1000),SUM($O32,EK$4/1000)),3),CMB[[Cmb_ID]:[Cmb_ID]],0))),CHOOSE(AC[[M]:[M]],2,1,1,SUM(AC[[AB]:[DB]])))),""))</f>
        <v/>
      </c>
      <c r="EL32" t="str">
        <f>IF(OR(EL$5="",$S32=""),"",IFERROR(SUM(PRODUCT(INDEX(CMB[[BA_0O]:[BA_2O]],MATCH(ROUND(MIN(SUM(EL$4,$O32/1000),SUM($O32,EL$4/1000)),3),CMB[[Cmb_ID]:[Cmb_ID]],0),SUM(N(EL$1),N($R32),1)),CHOOSE(AC[[M]:[M]],1,1,0,AC[[AB]:[AB]])),PRODUCT(INDEX(CMB[[BD_0O]:[BD_2O]],MATCH(ROUND(MIN(SUM(EL$4,$O32/1000),SUM($O32,EL$4/1000)),3),CMB[[Cmb_ID]:[Cmb_ID]],0),SUM(N(EL$1),N($R32),1)),CHOOSE(AC[[M]:[M]],1,0,1,AC[[DB]:[DB]])),PRODUCT(SUM(ROUND(AVERAGE(VALUE(EL$3),VALUE($P32)),0),CHOOSE(IF(OR(EL$1,$R32),4,INDEX(CMB[[Res_Rare]:[Res_Rare]],MATCH(ROUND(MIN(SUM(EL$4,$O32/1000),SUM($O32,EL$4/1000)),3),CMB[[Cmb_ID]:[Cmb_ID]],0))),-1,-1,0,0)),IF(OR(EL$1,$R32),4,INDEX(CMB[[Cmb_Rare]:[Cmb_Rare]],MATCH(ROUND(MIN(SUM(EL$4,$O32/1000),SUM($O32,EL$4/1000)),3),CMB[[Cmb_ID]:[Cmb_ID]],0))),CHOOSE(AC[[M]:[M]],2,1,1,SUM(AC[[AB]:[DB]])))),""))</f>
        <v/>
      </c>
      <c r="EM32" t="str">
        <f>IF(OR(EM$5="",$S32=""),"",IFERROR(SUM(PRODUCT(INDEX(CMB[[BA_0O]:[BA_2O]],MATCH(ROUND(MIN(SUM(EM$4,$O32/1000),SUM($O32,EM$4/1000)),3),CMB[[Cmb_ID]:[Cmb_ID]],0),SUM(N(EM$1),N($R32),1)),CHOOSE(AC[[M]:[M]],1,1,0,AC[[AB]:[AB]])),PRODUCT(INDEX(CMB[[BD_0O]:[BD_2O]],MATCH(ROUND(MIN(SUM(EM$4,$O32/1000),SUM($O32,EM$4/1000)),3),CMB[[Cmb_ID]:[Cmb_ID]],0),SUM(N(EM$1),N($R32),1)),CHOOSE(AC[[M]:[M]],1,0,1,AC[[DB]:[DB]])),PRODUCT(SUM(ROUND(AVERAGE(VALUE(EM$3),VALUE($P32)),0),CHOOSE(IF(OR(EM$1,$R32),4,INDEX(CMB[[Res_Rare]:[Res_Rare]],MATCH(ROUND(MIN(SUM(EM$4,$O32/1000),SUM($O32,EM$4/1000)),3),CMB[[Cmb_ID]:[Cmb_ID]],0))),-1,-1,0,0)),IF(OR(EM$1,$R32),4,INDEX(CMB[[Cmb_Rare]:[Cmb_Rare]],MATCH(ROUND(MIN(SUM(EM$4,$O32/1000),SUM($O32,EM$4/1000)),3),CMB[[Cmb_ID]:[Cmb_ID]],0))),CHOOSE(AC[[M]:[M]],2,1,1,SUM(AC[[AB]:[DB]])))),""))</f>
        <v/>
      </c>
      <c r="EN32" t="str">
        <f>IF(OR(EN$5="",$S32=""),"",IFERROR(SUM(PRODUCT(INDEX(CMB[[BA_0O]:[BA_2O]],MATCH(ROUND(MIN(SUM(EN$4,$O32/1000),SUM($O32,EN$4/1000)),3),CMB[[Cmb_ID]:[Cmb_ID]],0),SUM(N(EN$1),N($R32),1)),CHOOSE(AC[[M]:[M]],1,1,0,AC[[AB]:[AB]])),PRODUCT(INDEX(CMB[[BD_0O]:[BD_2O]],MATCH(ROUND(MIN(SUM(EN$4,$O32/1000),SUM($O32,EN$4/1000)),3),CMB[[Cmb_ID]:[Cmb_ID]],0),SUM(N(EN$1),N($R32),1)),CHOOSE(AC[[M]:[M]],1,0,1,AC[[DB]:[DB]])),PRODUCT(SUM(ROUND(AVERAGE(VALUE(EN$3),VALUE($P32)),0),CHOOSE(IF(OR(EN$1,$R32),4,INDEX(CMB[[Res_Rare]:[Res_Rare]],MATCH(ROUND(MIN(SUM(EN$4,$O32/1000),SUM($O32,EN$4/1000)),3),CMB[[Cmb_ID]:[Cmb_ID]],0))),-1,-1,0,0)),IF(OR(EN$1,$R32),4,INDEX(CMB[[Cmb_Rare]:[Cmb_Rare]],MATCH(ROUND(MIN(SUM(EN$4,$O32/1000),SUM($O32,EN$4/1000)),3),CMB[[Cmb_ID]:[Cmb_ID]],0))),CHOOSE(AC[[M]:[M]],2,1,1,SUM(AC[[AB]:[DB]])))),""))</f>
        <v/>
      </c>
      <c r="EO32" t="str">
        <f>IF(OR(EO$5="",$S32=""),"",IFERROR(SUM(PRODUCT(INDEX(CMB[[BA_0O]:[BA_2O]],MATCH(ROUND(MIN(SUM(EO$4,$O32/1000),SUM($O32,EO$4/1000)),3),CMB[[Cmb_ID]:[Cmb_ID]],0),SUM(N(EO$1),N($R32),1)),CHOOSE(AC[[M]:[M]],1,1,0,AC[[AB]:[AB]])),PRODUCT(INDEX(CMB[[BD_0O]:[BD_2O]],MATCH(ROUND(MIN(SUM(EO$4,$O32/1000),SUM($O32,EO$4/1000)),3),CMB[[Cmb_ID]:[Cmb_ID]],0),SUM(N(EO$1),N($R32),1)),CHOOSE(AC[[M]:[M]],1,0,1,AC[[DB]:[DB]])),PRODUCT(SUM(ROUND(AVERAGE(VALUE(EO$3),VALUE($P32)),0),CHOOSE(IF(OR(EO$1,$R32),4,INDEX(CMB[[Res_Rare]:[Res_Rare]],MATCH(ROUND(MIN(SUM(EO$4,$O32/1000),SUM($O32,EO$4/1000)),3),CMB[[Cmb_ID]:[Cmb_ID]],0))),-1,-1,0,0)),IF(OR(EO$1,$R32),4,INDEX(CMB[[Cmb_Rare]:[Cmb_Rare]],MATCH(ROUND(MIN(SUM(EO$4,$O32/1000),SUM($O32,EO$4/1000)),3),CMB[[Cmb_ID]:[Cmb_ID]],0))),CHOOSE(AC[[M]:[M]],2,1,1,SUM(AC[[AB]:[DB]])))),""))</f>
        <v/>
      </c>
      <c r="EP32" t="str">
        <f>IF(OR(EP$5="",$S32=""),"",IFERROR(SUM(PRODUCT(INDEX(CMB[[BA_0O]:[BA_2O]],MATCH(ROUND(MIN(SUM(EP$4,$O32/1000),SUM($O32,EP$4/1000)),3),CMB[[Cmb_ID]:[Cmb_ID]],0),SUM(N(EP$1),N($R32),1)),CHOOSE(AC[[M]:[M]],1,1,0,AC[[AB]:[AB]])),PRODUCT(INDEX(CMB[[BD_0O]:[BD_2O]],MATCH(ROUND(MIN(SUM(EP$4,$O32/1000),SUM($O32,EP$4/1000)),3),CMB[[Cmb_ID]:[Cmb_ID]],0),SUM(N(EP$1),N($R32),1)),CHOOSE(AC[[M]:[M]],1,0,1,AC[[DB]:[DB]])),PRODUCT(SUM(ROUND(AVERAGE(VALUE(EP$3),VALUE($P32)),0),CHOOSE(IF(OR(EP$1,$R32),4,INDEX(CMB[[Res_Rare]:[Res_Rare]],MATCH(ROUND(MIN(SUM(EP$4,$O32/1000),SUM($O32,EP$4/1000)),3),CMB[[Cmb_ID]:[Cmb_ID]],0))),-1,-1,0,0)),IF(OR(EP$1,$R32),4,INDEX(CMB[[Cmb_Rare]:[Cmb_Rare]],MATCH(ROUND(MIN(SUM(EP$4,$O32/1000),SUM($O32,EP$4/1000)),3),CMB[[Cmb_ID]:[Cmb_ID]],0))),CHOOSE(AC[[M]:[M]],2,1,1,SUM(AC[[AB]:[DB]])))),""))</f>
        <v/>
      </c>
      <c r="EQ32" t="str">
        <f>IF(OR(EQ$5="",$S32=""),"",IFERROR(SUM(PRODUCT(INDEX(CMB[[BA_0O]:[BA_2O]],MATCH(ROUND(MIN(SUM(EQ$4,$O32/1000),SUM($O32,EQ$4/1000)),3),CMB[[Cmb_ID]:[Cmb_ID]],0),SUM(N(EQ$1),N($R32),1)),CHOOSE(AC[[M]:[M]],1,1,0,AC[[AB]:[AB]])),PRODUCT(INDEX(CMB[[BD_0O]:[BD_2O]],MATCH(ROUND(MIN(SUM(EQ$4,$O32/1000),SUM($O32,EQ$4/1000)),3),CMB[[Cmb_ID]:[Cmb_ID]],0),SUM(N(EQ$1),N($R32),1)),CHOOSE(AC[[M]:[M]],1,0,1,AC[[DB]:[DB]])),PRODUCT(SUM(ROUND(AVERAGE(VALUE(EQ$3),VALUE($P32)),0),CHOOSE(IF(OR(EQ$1,$R32),4,INDEX(CMB[[Res_Rare]:[Res_Rare]],MATCH(ROUND(MIN(SUM(EQ$4,$O32/1000),SUM($O32,EQ$4/1000)),3),CMB[[Cmb_ID]:[Cmb_ID]],0))),-1,-1,0,0)),IF(OR(EQ$1,$R32),4,INDEX(CMB[[Cmb_Rare]:[Cmb_Rare]],MATCH(ROUND(MIN(SUM(EQ$4,$O32/1000),SUM($O32,EQ$4/1000)),3),CMB[[Cmb_ID]:[Cmb_ID]],0))),CHOOSE(AC[[M]:[M]],2,1,1,SUM(AC[[AB]:[DB]])))),""))</f>
        <v/>
      </c>
      <c r="ER32" t="str">
        <f>IF(OR(ER$5="",$S32=""),"",IFERROR(SUM(PRODUCT(INDEX(CMB[[BA_0O]:[BA_2O]],MATCH(ROUND(MIN(SUM(ER$4,$O32/1000),SUM($O32,ER$4/1000)),3),CMB[[Cmb_ID]:[Cmb_ID]],0),SUM(N(ER$1),N($R32),1)),CHOOSE(AC[[M]:[M]],1,1,0,AC[[AB]:[AB]])),PRODUCT(INDEX(CMB[[BD_0O]:[BD_2O]],MATCH(ROUND(MIN(SUM(ER$4,$O32/1000),SUM($O32,ER$4/1000)),3),CMB[[Cmb_ID]:[Cmb_ID]],0),SUM(N(ER$1),N($R32),1)),CHOOSE(AC[[M]:[M]],1,0,1,AC[[DB]:[DB]])),PRODUCT(SUM(ROUND(AVERAGE(VALUE(ER$3),VALUE($P32)),0),CHOOSE(IF(OR(ER$1,$R32),4,INDEX(CMB[[Res_Rare]:[Res_Rare]],MATCH(ROUND(MIN(SUM(ER$4,$O32/1000),SUM($O32,ER$4/1000)),3),CMB[[Cmb_ID]:[Cmb_ID]],0))),-1,-1,0,0)),IF(OR(ER$1,$R32),4,INDEX(CMB[[Cmb_Rare]:[Cmb_Rare]],MATCH(ROUND(MIN(SUM(ER$4,$O32/1000),SUM($O32,ER$4/1000)),3),CMB[[Cmb_ID]:[Cmb_ID]],0))),CHOOSE(AC[[M]:[M]],2,1,1,SUM(AC[[AB]:[DB]])))),""))</f>
        <v/>
      </c>
      <c r="ES32" t="str">
        <f>IF(OR(ES$5="",$S32=""),"",IFERROR(SUM(PRODUCT(INDEX(CMB[[BA_0O]:[BA_2O]],MATCH(ROUND(MIN(SUM(ES$4,$O32/1000),SUM($O32,ES$4/1000)),3),CMB[[Cmb_ID]:[Cmb_ID]],0),SUM(N(ES$1),N($R32),1)),CHOOSE(AC[[M]:[M]],1,1,0,AC[[AB]:[AB]])),PRODUCT(INDEX(CMB[[BD_0O]:[BD_2O]],MATCH(ROUND(MIN(SUM(ES$4,$O32/1000),SUM($O32,ES$4/1000)),3),CMB[[Cmb_ID]:[Cmb_ID]],0),SUM(N(ES$1),N($R32),1)),CHOOSE(AC[[M]:[M]],1,0,1,AC[[DB]:[DB]])),PRODUCT(SUM(ROUND(AVERAGE(VALUE(ES$3),VALUE($P32)),0),CHOOSE(IF(OR(ES$1,$R32),4,INDEX(CMB[[Res_Rare]:[Res_Rare]],MATCH(ROUND(MIN(SUM(ES$4,$O32/1000),SUM($O32,ES$4/1000)),3),CMB[[Cmb_ID]:[Cmb_ID]],0))),-1,-1,0,0)),IF(OR(ES$1,$R32),4,INDEX(CMB[[Cmb_Rare]:[Cmb_Rare]],MATCH(ROUND(MIN(SUM(ES$4,$O32/1000),SUM($O32,ES$4/1000)),3),CMB[[Cmb_ID]:[Cmb_ID]],0))),CHOOSE(AC[[M]:[M]],2,1,1,SUM(AC[[AB]:[DB]])))),""))</f>
        <v/>
      </c>
      <c r="ET32" t="str">
        <f>IF(OR(ET$5="",$S32=""),"",IFERROR(SUM(PRODUCT(INDEX(CMB[[BA_0O]:[BA_2O]],MATCH(ROUND(MIN(SUM(ET$4,$O32/1000),SUM($O32,ET$4/1000)),3),CMB[[Cmb_ID]:[Cmb_ID]],0),SUM(N(ET$1),N($R32),1)),CHOOSE(AC[[M]:[M]],1,1,0,AC[[AB]:[AB]])),PRODUCT(INDEX(CMB[[BD_0O]:[BD_2O]],MATCH(ROUND(MIN(SUM(ET$4,$O32/1000),SUM($O32,ET$4/1000)),3),CMB[[Cmb_ID]:[Cmb_ID]],0),SUM(N(ET$1),N($R32),1)),CHOOSE(AC[[M]:[M]],1,0,1,AC[[DB]:[DB]])),PRODUCT(SUM(ROUND(AVERAGE(VALUE(ET$3),VALUE($P32)),0),CHOOSE(IF(OR(ET$1,$R32),4,INDEX(CMB[[Res_Rare]:[Res_Rare]],MATCH(ROUND(MIN(SUM(ET$4,$O32/1000),SUM($O32,ET$4/1000)),3),CMB[[Cmb_ID]:[Cmb_ID]],0))),-1,-1,0,0)),IF(OR(ET$1,$R32),4,INDEX(CMB[[Cmb_Rare]:[Cmb_Rare]],MATCH(ROUND(MIN(SUM(ET$4,$O32/1000),SUM($O32,ET$4/1000)),3),CMB[[Cmb_ID]:[Cmb_ID]],0))),CHOOSE(AC[[M]:[M]],2,1,1,SUM(AC[[AB]:[DB]])))),""))</f>
        <v/>
      </c>
      <c r="EU32" t="str">
        <f>IF(OR(EU$5="",$S32=""),"",IFERROR(SUM(PRODUCT(INDEX(CMB[[BA_0O]:[BA_2O]],MATCH(ROUND(MIN(SUM(EU$4,$O32/1000),SUM($O32,EU$4/1000)),3),CMB[[Cmb_ID]:[Cmb_ID]],0),SUM(N(EU$1),N($R32),1)),CHOOSE(AC[[M]:[M]],1,1,0,AC[[AB]:[AB]])),PRODUCT(INDEX(CMB[[BD_0O]:[BD_2O]],MATCH(ROUND(MIN(SUM(EU$4,$O32/1000),SUM($O32,EU$4/1000)),3),CMB[[Cmb_ID]:[Cmb_ID]],0),SUM(N(EU$1),N($R32),1)),CHOOSE(AC[[M]:[M]],1,0,1,AC[[DB]:[DB]])),PRODUCT(SUM(ROUND(AVERAGE(VALUE(EU$3),VALUE($P32)),0),CHOOSE(IF(OR(EU$1,$R32),4,INDEX(CMB[[Res_Rare]:[Res_Rare]],MATCH(ROUND(MIN(SUM(EU$4,$O32/1000),SUM($O32,EU$4/1000)),3),CMB[[Cmb_ID]:[Cmb_ID]],0))),-1,-1,0,0)),IF(OR(EU$1,$R32),4,INDEX(CMB[[Cmb_Rare]:[Cmb_Rare]],MATCH(ROUND(MIN(SUM(EU$4,$O32/1000),SUM($O32,EU$4/1000)),3),CMB[[Cmb_ID]:[Cmb_ID]],0))),CHOOSE(AC[[M]:[M]],2,1,1,SUM(AC[[AB]:[DB]])))),""))</f>
        <v/>
      </c>
      <c r="EV32" t="str">
        <f>IF(OR(EV$5="",$S32=""),"",IFERROR(SUM(PRODUCT(INDEX(CMB[[BA_0O]:[BA_2O]],MATCH(ROUND(MIN(SUM(EV$4,$O32/1000),SUM($O32,EV$4/1000)),3),CMB[[Cmb_ID]:[Cmb_ID]],0),SUM(N(EV$1),N($R32),1)),CHOOSE(AC[[M]:[M]],1,1,0,AC[[AB]:[AB]])),PRODUCT(INDEX(CMB[[BD_0O]:[BD_2O]],MATCH(ROUND(MIN(SUM(EV$4,$O32/1000),SUM($O32,EV$4/1000)),3),CMB[[Cmb_ID]:[Cmb_ID]],0),SUM(N(EV$1),N($R32),1)),CHOOSE(AC[[M]:[M]],1,0,1,AC[[DB]:[DB]])),PRODUCT(SUM(ROUND(AVERAGE(VALUE(EV$3),VALUE($P32)),0),CHOOSE(IF(OR(EV$1,$R32),4,INDEX(CMB[[Res_Rare]:[Res_Rare]],MATCH(ROUND(MIN(SUM(EV$4,$O32/1000),SUM($O32,EV$4/1000)),3),CMB[[Cmb_ID]:[Cmb_ID]],0))),-1,-1,0,0)),IF(OR(EV$1,$R32),4,INDEX(CMB[[Cmb_Rare]:[Cmb_Rare]],MATCH(ROUND(MIN(SUM(EV$4,$O32/1000),SUM($O32,EV$4/1000)),3),CMB[[Cmb_ID]:[Cmb_ID]],0))),CHOOSE(AC[[M]:[M]],2,1,1,SUM(AC[[AB]:[DB]])))),""))</f>
        <v/>
      </c>
      <c r="EW32" t="str">
        <f>IF(OR(EW$5="",$S32=""),"",IFERROR(SUM(PRODUCT(INDEX(CMB[[BA_0O]:[BA_2O]],MATCH(ROUND(MIN(SUM(EW$4,$O32/1000),SUM($O32,EW$4/1000)),3),CMB[[Cmb_ID]:[Cmb_ID]],0),SUM(N(EW$1),N($R32),1)),CHOOSE(AC[[M]:[M]],1,1,0,AC[[AB]:[AB]])),PRODUCT(INDEX(CMB[[BD_0O]:[BD_2O]],MATCH(ROUND(MIN(SUM(EW$4,$O32/1000),SUM($O32,EW$4/1000)),3),CMB[[Cmb_ID]:[Cmb_ID]],0),SUM(N(EW$1),N($R32),1)),CHOOSE(AC[[M]:[M]],1,0,1,AC[[DB]:[DB]])),PRODUCT(SUM(ROUND(AVERAGE(VALUE(EW$3),VALUE($P32)),0),CHOOSE(IF(OR(EW$1,$R32),4,INDEX(CMB[[Res_Rare]:[Res_Rare]],MATCH(ROUND(MIN(SUM(EW$4,$O32/1000),SUM($O32,EW$4/1000)),3),CMB[[Cmb_ID]:[Cmb_ID]],0))),-1,-1,0,0)),IF(OR(EW$1,$R32),4,INDEX(CMB[[Cmb_Rare]:[Cmb_Rare]],MATCH(ROUND(MIN(SUM(EW$4,$O32/1000),SUM($O32,EW$4/1000)),3),CMB[[Cmb_ID]:[Cmb_ID]],0))),CHOOSE(AC[[M]:[M]],2,1,1,SUM(AC[[AB]:[DB]])))),""))</f>
        <v/>
      </c>
      <c r="EX32" t="str">
        <f>IF(OR(EX$5="",$S32=""),"",IFERROR(SUM(PRODUCT(INDEX(CMB[[BA_0O]:[BA_2O]],MATCH(ROUND(MIN(SUM(EX$4,$O32/1000),SUM($O32,EX$4/1000)),3),CMB[[Cmb_ID]:[Cmb_ID]],0),SUM(N(EX$1),N($R32),1)),CHOOSE(AC[[M]:[M]],1,1,0,AC[[AB]:[AB]])),PRODUCT(INDEX(CMB[[BD_0O]:[BD_2O]],MATCH(ROUND(MIN(SUM(EX$4,$O32/1000),SUM($O32,EX$4/1000)),3),CMB[[Cmb_ID]:[Cmb_ID]],0),SUM(N(EX$1),N($R32),1)),CHOOSE(AC[[M]:[M]],1,0,1,AC[[DB]:[DB]])),PRODUCT(SUM(ROUND(AVERAGE(VALUE(EX$3),VALUE($P32)),0),CHOOSE(IF(OR(EX$1,$R32),4,INDEX(CMB[[Res_Rare]:[Res_Rare]],MATCH(ROUND(MIN(SUM(EX$4,$O32/1000),SUM($O32,EX$4/1000)),3),CMB[[Cmb_ID]:[Cmb_ID]],0))),-1,-1,0,0)),IF(OR(EX$1,$R32),4,INDEX(CMB[[Cmb_Rare]:[Cmb_Rare]],MATCH(ROUND(MIN(SUM(EX$4,$O32/1000),SUM($O32,EX$4/1000)),3),CMB[[Cmb_ID]:[Cmb_ID]],0))),CHOOSE(AC[[M]:[M]],2,1,1,SUM(AC[[AB]:[DB]])))),""))</f>
        <v/>
      </c>
      <c r="EY32" t="str">
        <f>IF(OR(EY$5="",$S32=""),"",IFERROR(SUM(PRODUCT(INDEX(CMB[[BA_0O]:[BA_2O]],MATCH(ROUND(MIN(SUM(EY$4,$O32/1000),SUM($O32,EY$4/1000)),3),CMB[[Cmb_ID]:[Cmb_ID]],0),SUM(N(EY$1),N($R32),1)),CHOOSE(AC[[M]:[M]],1,1,0,AC[[AB]:[AB]])),PRODUCT(INDEX(CMB[[BD_0O]:[BD_2O]],MATCH(ROUND(MIN(SUM(EY$4,$O32/1000),SUM($O32,EY$4/1000)),3),CMB[[Cmb_ID]:[Cmb_ID]],0),SUM(N(EY$1),N($R32),1)),CHOOSE(AC[[M]:[M]],1,0,1,AC[[DB]:[DB]])),PRODUCT(SUM(ROUND(AVERAGE(VALUE(EY$3),VALUE($P32)),0),CHOOSE(IF(OR(EY$1,$R32),4,INDEX(CMB[[Res_Rare]:[Res_Rare]],MATCH(ROUND(MIN(SUM(EY$4,$O32/1000),SUM($O32,EY$4/1000)),3),CMB[[Cmb_ID]:[Cmb_ID]],0))),-1,-1,0,0)),IF(OR(EY$1,$R32),4,INDEX(CMB[[Cmb_Rare]:[Cmb_Rare]],MATCH(ROUND(MIN(SUM(EY$4,$O32/1000),SUM($O32,EY$4/1000)),3),CMB[[Cmb_ID]:[Cmb_ID]],0))),CHOOSE(AC[[M]:[M]],2,1,1,SUM(AC[[AB]:[DB]])))),""))</f>
        <v/>
      </c>
      <c r="EZ32" t="str">
        <f>IF(OR(EZ$5="",$S32=""),"",IFERROR(SUM(PRODUCT(INDEX(CMB[[BA_0O]:[BA_2O]],MATCH(ROUND(MIN(SUM(EZ$4,$O32/1000),SUM($O32,EZ$4/1000)),3),CMB[[Cmb_ID]:[Cmb_ID]],0),SUM(N(EZ$1),N($R32),1)),CHOOSE(AC[[M]:[M]],1,1,0,AC[[AB]:[AB]])),PRODUCT(INDEX(CMB[[BD_0O]:[BD_2O]],MATCH(ROUND(MIN(SUM(EZ$4,$O32/1000),SUM($O32,EZ$4/1000)),3),CMB[[Cmb_ID]:[Cmb_ID]],0),SUM(N(EZ$1),N($R32),1)),CHOOSE(AC[[M]:[M]],1,0,1,AC[[DB]:[DB]])),PRODUCT(SUM(ROUND(AVERAGE(VALUE(EZ$3),VALUE($P32)),0),CHOOSE(IF(OR(EZ$1,$R32),4,INDEX(CMB[[Res_Rare]:[Res_Rare]],MATCH(ROUND(MIN(SUM(EZ$4,$O32/1000),SUM($O32,EZ$4/1000)),3),CMB[[Cmb_ID]:[Cmb_ID]],0))),-1,-1,0,0)),IF(OR(EZ$1,$R32),4,INDEX(CMB[[Cmb_Rare]:[Cmb_Rare]],MATCH(ROUND(MIN(SUM(EZ$4,$O32/1000),SUM($O32,EZ$4/1000)),3),CMB[[Cmb_ID]:[Cmb_ID]],0))),CHOOSE(AC[[M]:[M]],2,1,1,SUM(AC[[AB]:[DB]])))),""))</f>
        <v/>
      </c>
      <c r="FA32" t="str">
        <f>IF(OR(FA$5="",$S32=""),"",IFERROR(SUM(PRODUCT(INDEX(CMB[[BA_0O]:[BA_2O]],MATCH(ROUND(MIN(SUM(FA$4,$O32/1000),SUM($O32,FA$4/1000)),3),CMB[[Cmb_ID]:[Cmb_ID]],0),SUM(N(FA$1),N($R32),1)),CHOOSE(AC[[M]:[M]],1,1,0,AC[[AB]:[AB]])),PRODUCT(INDEX(CMB[[BD_0O]:[BD_2O]],MATCH(ROUND(MIN(SUM(FA$4,$O32/1000),SUM($O32,FA$4/1000)),3),CMB[[Cmb_ID]:[Cmb_ID]],0),SUM(N(FA$1),N($R32),1)),CHOOSE(AC[[M]:[M]],1,0,1,AC[[DB]:[DB]])),PRODUCT(SUM(ROUND(AVERAGE(VALUE(FA$3),VALUE($P32)),0),CHOOSE(IF(OR(FA$1,$R32),4,INDEX(CMB[[Res_Rare]:[Res_Rare]],MATCH(ROUND(MIN(SUM(FA$4,$O32/1000),SUM($O32,FA$4/1000)),3),CMB[[Cmb_ID]:[Cmb_ID]],0))),-1,-1,0,0)),IF(OR(FA$1,$R32),4,INDEX(CMB[[Cmb_Rare]:[Cmb_Rare]],MATCH(ROUND(MIN(SUM(FA$4,$O32/1000),SUM($O32,FA$4/1000)),3),CMB[[Cmb_ID]:[Cmb_ID]],0))),CHOOSE(AC[[M]:[M]],2,1,1,SUM(AC[[AB]:[DB]])))),""))</f>
        <v/>
      </c>
      <c r="FB32" t="str">
        <f>IF(OR(FB$5="",$S32=""),"",IFERROR(SUM(PRODUCT(INDEX(CMB[[BA_0O]:[BA_2O]],MATCH(ROUND(MIN(SUM(FB$4,$O32/1000),SUM($O32,FB$4/1000)),3),CMB[[Cmb_ID]:[Cmb_ID]],0),SUM(N(FB$1),N($R32),1)),CHOOSE(AC[[M]:[M]],1,1,0,AC[[AB]:[AB]])),PRODUCT(INDEX(CMB[[BD_0O]:[BD_2O]],MATCH(ROUND(MIN(SUM(FB$4,$O32/1000),SUM($O32,FB$4/1000)),3),CMB[[Cmb_ID]:[Cmb_ID]],0),SUM(N(FB$1),N($R32),1)),CHOOSE(AC[[M]:[M]],1,0,1,AC[[DB]:[DB]])),PRODUCT(SUM(ROUND(AVERAGE(VALUE(FB$3),VALUE($P32)),0),CHOOSE(IF(OR(FB$1,$R32),4,INDEX(CMB[[Res_Rare]:[Res_Rare]],MATCH(ROUND(MIN(SUM(FB$4,$O32/1000),SUM($O32,FB$4/1000)),3),CMB[[Cmb_ID]:[Cmb_ID]],0))),-1,-1,0,0)),IF(OR(FB$1,$R32),4,INDEX(CMB[[Cmb_Rare]:[Cmb_Rare]],MATCH(ROUND(MIN(SUM(FB$4,$O32/1000),SUM($O32,FB$4/1000)),3),CMB[[Cmb_ID]:[Cmb_ID]],0))),CHOOSE(AC[[M]:[M]],2,1,1,SUM(AC[[AB]:[DB]])))),""))</f>
        <v/>
      </c>
      <c r="FC32" t="str">
        <f>IF(OR(FC$5="",$S32=""),"",IFERROR(SUM(PRODUCT(INDEX(CMB[[BA_0O]:[BA_2O]],MATCH(ROUND(MIN(SUM(FC$4,$O32/1000),SUM($O32,FC$4/1000)),3),CMB[[Cmb_ID]:[Cmb_ID]],0),SUM(N(FC$1),N($R32),1)),CHOOSE(AC[[M]:[M]],1,1,0,AC[[AB]:[AB]])),PRODUCT(INDEX(CMB[[BD_0O]:[BD_2O]],MATCH(ROUND(MIN(SUM(FC$4,$O32/1000),SUM($O32,FC$4/1000)),3),CMB[[Cmb_ID]:[Cmb_ID]],0),SUM(N(FC$1),N($R32),1)),CHOOSE(AC[[M]:[M]],1,0,1,AC[[DB]:[DB]])),PRODUCT(SUM(ROUND(AVERAGE(VALUE(FC$3),VALUE($P32)),0),CHOOSE(IF(OR(FC$1,$R32),4,INDEX(CMB[[Res_Rare]:[Res_Rare]],MATCH(ROUND(MIN(SUM(FC$4,$O32/1000),SUM($O32,FC$4/1000)),3),CMB[[Cmb_ID]:[Cmb_ID]],0))),-1,-1,0,0)),IF(OR(FC$1,$R32),4,INDEX(CMB[[Cmb_Rare]:[Cmb_Rare]],MATCH(ROUND(MIN(SUM(FC$4,$O32/1000),SUM($O32,FC$4/1000)),3),CMB[[Cmb_ID]:[Cmb_ID]],0))),CHOOSE(AC[[M]:[M]],2,1,1,SUM(AC[[AB]:[DB]])))),""))</f>
        <v/>
      </c>
      <c r="FD32" t="str">
        <f>IF(OR(FD$5="",$S32=""),"",IFERROR(SUM(PRODUCT(INDEX(CMB[[BA_0O]:[BA_2O]],MATCH(ROUND(MIN(SUM(FD$4,$O32/1000),SUM($O32,FD$4/1000)),3),CMB[[Cmb_ID]:[Cmb_ID]],0),SUM(N(FD$1),N($R32),1)),CHOOSE(AC[[M]:[M]],1,1,0,AC[[AB]:[AB]])),PRODUCT(INDEX(CMB[[BD_0O]:[BD_2O]],MATCH(ROUND(MIN(SUM(FD$4,$O32/1000),SUM($O32,FD$4/1000)),3),CMB[[Cmb_ID]:[Cmb_ID]],0),SUM(N(FD$1),N($R32),1)),CHOOSE(AC[[M]:[M]],1,0,1,AC[[DB]:[DB]])),PRODUCT(SUM(ROUND(AVERAGE(VALUE(FD$3),VALUE($P32)),0),CHOOSE(IF(OR(FD$1,$R32),4,INDEX(CMB[[Res_Rare]:[Res_Rare]],MATCH(ROUND(MIN(SUM(FD$4,$O32/1000),SUM($O32,FD$4/1000)),3),CMB[[Cmb_ID]:[Cmb_ID]],0))),-1,-1,0,0)),IF(OR(FD$1,$R32),4,INDEX(CMB[[Cmb_Rare]:[Cmb_Rare]],MATCH(ROUND(MIN(SUM(FD$4,$O32/1000),SUM($O32,FD$4/1000)),3),CMB[[Cmb_ID]:[Cmb_ID]],0))),CHOOSE(AC[[M]:[M]],2,1,1,SUM(AC[[AB]:[DB]])))),""))</f>
        <v/>
      </c>
      <c r="FE32" t="str">
        <f>IF(OR(FE$5="",$S32=""),"",IFERROR(SUM(PRODUCT(INDEX(CMB[[BA_0O]:[BA_2O]],MATCH(ROUND(MIN(SUM(FE$4,$O32/1000),SUM($O32,FE$4/1000)),3),CMB[[Cmb_ID]:[Cmb_ID]],0),SUM(N(FE$1),N($R32),1)),CHOOSE(AC[[M]:[M]],1,1,0,AC[[AB]:[AB]])),PRODUCT(INDEX(CMB[[BD_0O]:[BD_2O]],MATCH(ROUND(MIN(SUM(FE$4,$O32/1000),SUM($O32,FE$4/1000)),3),CMB[[Cmb_ID]:[Cmb_ID]],0),SUM(N(FE$1),N($R32),1)),CHOOSE(AC[[M]:[M]],1,0,1,AC[[DB]:[DB]])),PRODUCT(SUM(ROUND(AVERAGE(VALUE(FE$3),VALUE($P32)),0),CHOOSE(IF(OR(FE$1,$R32),4,INDEX(CMB[[Res_Rare]:[Res_Rare]],MATCH(ROUND(MIN(SUM(FE$4,$O32/1000),SUM($O32,FE$4/1000)),3),CMB[[Cmb_ID]:[Cmb_ID]],0))),-1,-1,0,0)),IF(OR(FE$1,$R32),4,INDEX(CMB[[Cmb_Rare]:[Cmb_Rare]],MATCH(ROUND(MIN(SUM(FE$4,$O32/1000),SUM($O32,FE$4/1000)),3),CMB[[Cmb_ID]:[Cmb_ID]],0))),CHOOSE(AC[[M]:[M]],2,1,1,SUM(AC[[AB]:[DB]])))),""))</f>
        <v/>
      </c>
      <c r="FF32" t="str">
        <f>IF(OR(FF$5="",$S32=""),"",IFERROR(SUM(PRODUCT(INDEX(CMB[[BA_0O]:[BA_2O]],MATCH(ROUND(MIN(SUM(FF$4,$O32/1000),SUM($O32,FF$4/1000)),3),CMB[[Cmb_ID]:[Cmb_ID]],0),SUM(N(FF$1),N($R32),1)),CHOOSE(AC[[M]:[M]],1,1,0,AC[[AB]:[AB]])),PRODUCT(INDEX(CMB[[BD_0O]:[BD_2O]],MATCH(ROUND(MIN(SUM(FF$4,$O32/1000),SUM($O32,FF$4/1000)),3),CMB[[Cmb_ID]:[Cmb_ID]],0),SUM(N(FF$1),N($R32),1)),CHOOSE(AC[[M]:[M]],1,0,1,AC[[DB]:[DB]])),PRODUCT(SUM(ROUND(AVERAGE(VALUE(FF$3),VALUE($P32)),0),CHOOSE(IF(OR(FF$1,$R32),4,INDEX(CMB[[Res_Rare]:[Res_Rare]],MATCH(ROUND(MIN(SUM(FF$4,$O32/1000),SUM($O32,FF$4/1000)),3),CMB[[Cmb_ID]:[Cmb_ID]],0))),-1,-1,0,0)),IF(OR(FF$1,$R32),4,INDEX(CMB[[Cmb_Rare]:[Cmb_Rare]],MATCH(ROUND(MIN(SUM(FF$4,$O32/1000),SUM($O32,FF$4/1000)),3),CMB[[Cmb_ID]:[Cmb_ID]],0))),CHOOSE(AC[[M]:[M]],2,1,1,SUM(AC[[AB]:[DB]])))),""))</f>
        <v/>
      </c>
      <c r="FG32" t="str">
        <f>IF(OR(FG$5="",$S32=""),"",IFERROR(SUM(PRODUCT(INDEX(CMB[[BA_0O]:[BA_2O]],MATCH(ROUND(MIN(SUM(FG$4,$O32/1000),SUM($O32,FG$4/1000)),3),CMB[[Cmb_ID]:[Cmb_ID]],0),SUM(N(FG$1),N($R32),1)),CHOOSE(AC[[M]:[M]],1,1,0,AC[[AB]:[AB]])),PRODUCT(INDEX(CMB[[BD_0O]:[BD_2O]],MATCH(ROUND(MIN(SUM(FG$4,$O32/1000),SUM($O32,FG$4/1000)),3),CMB[[Cmb_ID]:[Cmb_ID]],0),SUM(N(FG$1),N($R32),1)),CHOOSE(AC[[M]:[M]],1,0,1,AC[[DB]:[DB]])),PRODUCT(SUM(ROUND(AVERAGE(VALUE(FG$3),VALUE($P32)),0),CHOOSE(IF(OR(FG$1,$R32),4,INDEX(CMB[[Res_Rare]:[Res_Rare]],MATCH(ROUND(MIN(SUM(FG$4,$O32/1000),SUM($O32,FG$4/1000)),3),CMB[[Cmb_ID]:[Cmb_ID]],0))),-1,-1,0,0)),IF(OR(FG$1,$R32),4,INDEX(CMB[[Cmb_Rare]:[Cmb_Rare]],MATCH(ROUND(MIN(SUM(FG$4,$O32/1000),SUM($O32,FG$4/1000)),3),CMB[[Cmb_ID]:[Cmb_ID]],0))),CHOOSE(AC[[M]:[M]],2,1,1,SUM(AC[[AB]:[DB]])))),""))</f>
        <v/>
      </c>
      <c r="FH32" t="str">
        <f>IF(OR(FH$5="",$S32=""),"",IFERROR(SUM(PRODUCT(INDEX(CMB[[BA_0O]:[BA_2O]],MATCH(ROUND(MIN(SUM(FH$4,$O32/1000),SUM($O32,FH$4/1000)),3),CMB[[Cmb_ID]:[Cmb_ID]],0),SUM(N(FH$1),N($R32),1)),CHOOSE(AC[[M]:[M]],1,1,0,AC[[AB]:[AB]])),PRODUCT(INDEX(CMB[[BD_0O]:[BD_2O]],MATCH(ROUND(MIN(SUM(FH$4,$O32/1000),SUM($O32,FH$4/1000)),3),CMB[[Cmb_ID]:[Cmb_ID]],0),SUM(N(FH$1),N($R32),1)),CHOOSE(AC[[M]:[M]],1,0,1,AC[[DB]:[DB]])),PRODUCT(SUM(ROUND(AVERAGE(VALUE(FH$3),VALUE($P32)),0),CHOOSE(IF(OR(FH$1,$R32),4,INDEX(CMB[[Res_Rare]:[Res_Rare]],MATCH(ROUND(MIN(SUM(FH$4,$O32/1000),SUM($O32,FH$4/1000)),3),CMB[[Cmb_ID]:[Cmb_ID]],0))),-1,-1,0,0)),IF(OR(FH$1,$R32),4,INDEX(CMB[[Cmb_Rare]:[Cmb_Rare]],MATCH(ROUND(MIN(SUM(FH$4,$O32/1000),SUM($O32,FH$4/1000)),3),CMB[[Cmb_ID]:[Cmb_ID]],0))),CHOOSE(AC[[M]:[M]],2,1,1,SUM(AC[[AB]:[DB]])))),""))</f>
        <v/>
      </c>
      <c r="FI32" t="str">
        <f>IF(OR(FI$5="",$S32=""),"",IFERROR(SUM(PRODUCT(INDEX(CMB[[BA_0O]:[BA_2O]],MATCH(ROUND(MIN(SUM(FI$4,$O32/1000),SUM($O32,FI$4/1000)),3),CMB[[Cmb_ID]:[Cmb_ID]],0),SUM(N(FI$1),N($R32),1)),CHOOSE(AC[[M]:[M]],1,1,0,AC[[AB]:[AB]])),PRODUCT(INDEX(CMB[[BD_0O]:[BD_2O]],MATCH(ROUND(MIN(SUM(FI$4,$O32/1000),SUM($O32,FI$4/1000)),3),CMB[[Cmb_ID]:[Cmb_ID]],0),SUM(N(FI$1),N($R32),1)),CHOOSE(AC[[M]:[M]],1,0,1,AC[[DB]:[DB]])),PRODUCT(SUM(ROUND(AVERAGE(VALUE(FI$3),VALUE($P32)),0),CHOOSE(IF(OR(FI$1,$R32),4,INDEX(CMB[[Res_Rare]:[Res_Rare]],MATCH(ROUND(MIN(SUM(FI$4,$O32/1000),SUM($O32,FI$4/1000)),3),CMB[[Cmb_ID]:[Cmb_ID]],0))),-1,-1,0,0)),IF(OR(FI$1,$R32),4,INDEX(CMB[[Cmb_Rare]:[Cmb_Rare]],MATCH(ROUND(MIN(SUM(FI$4,$O32/1000),SUM($O32,FI$4/1000)),3),CMB[[Cmb_ID]:[Cmb_ID]],0))),CHOOSE(AC[[M]:[M]],2,1,1,SUM(AC[[AB]:[DB]])))),""))</f>
        <v/>
      </c>
      <c r="FJ32" t="str">
        <f>IF(OR(FJ$5="",$S32=""),"",IFERROR(SUM(PRODUCT(INDEX(CMB[[BA_0O]:[BA_2O]],MATCH(ROUND(MIN(SUM(FJ$4,$O32/1000),SUM($O32,FJ$4/1000)),3),CMB[[Cmb_ID]:[Cmb_ID]],0),SUM(N(FJ$1),N($R32),1)),CHOOSE(AC[[M]:[M]],1,1,0,AC[[AB]:[AB]])),PRODUCT(INDEX(CMB[[BD_0O]:[BD_2O]],MATCH(ROUND(MIN(SUM(FJ$4,$O32/1000),SUM($O32,FJ$4/1000)),3),CMB[[Cmb_ID]:[Cmb_ID]],0),SUM(N(FJ$1),N($R32),1)),CHOOSE(AC[[M]:[M]],1,0,1,AC[[DB]:[DB]])),PRODUCT(SUM(ROUND(AVERAGE(VALUE(FJ$3),VALUE($P32)),0),CHOOSE(IF(OR(FJ$1,$R32),4,INDEX(CMB[[Res_Rare]:[Res_Rare]],MATCH(ROUND(MIN(SUM(FJ$4,$O32/1000),SUM($O32,FJ$4/1000)),3),CMB[[Cmb_ID]:[Cmb_ID]],0))),-1,-1,0,0)),IF(OR(FJ$1,$R32),4,INDEX(CMB[[Cmb_Rare]:[Cmb_Rare]],MATCH(ROUND(MIN(SUM(FJ$4,$O32/1000),SUM($O32,FJ$4/1000)),3),CMB[[Cmb_ID]:[Cmb_ID]],0))),CHOOSE(AC[[M]:[M]],2,1,1,SUM(AC[[AB]:[DB]])))),""))</f>
        <v/>
      </c>
      <c r="FK32" t="str">
        <f>IF(OR(FK$5="",$S32=""),"",IFERROR(SUM(PRODUCT(INDEX(CMB[[BA_0O]:[BA_2O]],MATCH(ROUND(MIN(SUM(FK$4,$O32/1000),SUM($O32,FK$4/1000)),3),CMB[[Cmb_ID]:[Cmb_ID]],0),SUM(N(FK$1),N($R32),1)),CHOOSE(AC[[M]:[M]],1,1,0,AC[[AB]:[AB]])),PRODUCT(INDEX(CMB[[BD_0O]:[BD_2O]],MATCH(ROUND(MIN(SUM(FK$4,$O32/1000),SUM($O32,FK$4/1000)),3),CMB[[Cmb_ID]:[Cmb_ID]],0),SUM(N(FK$1),N($R32),1)),CHOOSE(AC[[M]:[M]],1,0,1,AC[[DB]:[DB]])),PRODUCT(SUM(ROUND(AVERAGE(VALUE(FK$3),VALUE($P32)),0),CHOOSE(IF(OR(FK$1,$R32),4,INDEX(CMB[[Res_Rare]:[Res_Rare]],MATCH(ROUND(MIN(SUM(FK$4,$O32/1000),SUM($O32,FK$4/1000)),3),CMB[[Cmb_ID]:[Cmb_ID]],0))),-1,-1,0,0)),IF(OR(FK$1,$R32),4,INDEX(CMB[[Cmb_Rare]:[Cmb_Rare]],MATCH(ROUND(MIN(SUM(FK$4,$O32/1000),SUM($O32,FK$4/1000)),3),CMB[[Cmb_ID]:[Cmb_ID]],0))),CHOOSE(AC[[M]:[M]],2,1,1,SUM(AC[[AB]:[DB]])))),""))</f>
        <v/>
      </c>
      <c r="FL32" t="str">
        <f>IF(OR(FL$5="",$S32=""),"",IFERROR(SUM(PRODUCT(INDEX(CMB[[BA_0O]:[BA_2O]],MATCH(ROUND(MIN(SUM(FL$4,$O32/1000),SUM($O32,FL$4/1000)),3),CMB[[Cmb_ID]:[Cmb_ID]],0),SUM(N(FL$1),N($R32),1)),CHOOSE(AC[[M]:[M]],1,1,0,AC[[AB]:[AB]])),PRODUCT(INDEX(CMB[[BD_0O]:[BD_2O]],MATCH(ROUND(MIN(SUM(FL$4,$O32/1000),SUM($O32,FL$4/1000)),3),CMB[[Cmb_ID]:[Cmb_ID]],0),SUM(N(FL$1),N($R32),1)),CHOOSE(AC[[M]:[M]],1,0,1,AC[[DB]:[DB]])),PRODUCT(SUM(ROUND(AVERAGE(VALUE(FL$3),VALUE($P32)),0),CHOOSE(IF(OR(FL$1,$R32),4,INDEX(CMB[[Res_Rare]:[Res_Rare]],MATCH(ROUND(MIN(SUM(FL$4,$O32/1000),SUM($O32,FL$4/1000)),3),CMB[[Cmb_ID]:[Cmb_ID]],0))),-1,-1,0,0)),IF(OR(FL$1,$R32),4,INDEX(CMB[[Cmb_Rare]:[Cmb_Rare]],MATCH(ROUND(MIN(SUM(FL$4,$O32/1000),SUM($O32,FL$4/1000)),3),CMB[[Cmb_ID]:[Cmb_ID]],0))),CHOOSE(AC[[M]:[M]],2,1,1,SUM(AC[[AB]:[DB]])))),""))</f>
        <v/>
      </c>
      <c r="FM32" t="str">
        <f>IF(OR(FM$5="",$S32=""),"",IFERROR(SUM(PRODUCT(INDEX(CMB[[BA_0O]:[BA_2O]],MATCH(ROUND(MIN(SUM(FM$4,$O32/1000),SUM($O32,FM$4/1000)),3),CMB[[Cmb_ID]:[Cmb_ID]],0),SUM(N(FM$1),N($R32),1)),CHOOSE(AC[[M]:[M]],1,1,0,AC[[AB]:[AB]])),PRODUCT(INDEX(CMB[[BD_0O]:[BD_2O]],MATCH(ROUND(MIN(SUM(FM$4,$O32/1000),SUM($O32,FM$4/1000)),3),CMB[[Cmb_ID]:[Cmb_ID]],0),SUM(N(FM$1),N($R32),1)),CHOOSE(AC[[M]:[M]],1,0,1,AC[[DB]:[DB]])),PRODUCT(SUM(ROUND(AVERAGE(VALUE(FM$3),VALUE($P32)),0),CHOOSE(IF(OR(FM$1,$R32),4,INDEX(CMB[[Res_Rare]:[Res_Rare]],MATCH(ROUND(MIN(SUM(FM$4,$O32/1000),SUM($O32,FM$4/1000)),3),CMB[[Cmb_ID]:[Cmb_ID]],0))),-1,-1,0,0)),IF(OR(FM$1,$R32),4,INDEX(CMB[[Cmb_Rare]:[Cmb_Rare]],MATCH(ROUND(MIN(SUM(FM$4,$O32/1000),SUM($O32,FM$4/1000)),3),CMB[[Cmb_ID]:[Cmb_ID]],0))),CHOOSE(AC[[M]:[M]],2,1,1,SUM(AC[[AB]:[DB]])))),""))</f>
        <v/>
      </c>
      <c r="FN32" s="7">
        <f t="shared" ref="FN32:FS41" si="25">SUMIF($T32:$FM32,"&gt;="&amp;FN$11)</f>
        <v>499</v>
      </c>
      <c r="FO32" s="7">
        <f t="shared" si="25"/>
        <v>319</v>
      </c>
      <c r="FP32" s="7">
        <f t="shared" si="25"/>
        <v>208</v>
      </c>
      <c r="FQ32" s="7">
        <f t="shared" si="25"/>
        <v>208</v>
      </c>
      <c r="FR32" s="7">
        <f t="shared" si="25"/>
        <v>208</v>
      </c>
      <c r="FS32" s="7">
        <f t="shared" si="25"/>
        <v>208</v>
      </c>
      <c r="FT32" s="7">
        <f>SUM(IF(INDEX(LIB[[Quantity]:[Quantity]],MATCH($S32,LIB[[ID]:[ID]],0))&gt;=COLUMN(A$1),TRUNC(PRODUCT(AVERAGE($FN32:$FS32),POWER(AC[[CR]:[CR]],SUM(SUMIFS($D$11:$D31,$A$11:$A31,$A32,$E$11:$E31,"&gt;="&amp;$E32),SUMIFS($D33:$D$161,$A33:$A$161,$A32,$E33:$E$161,"&gt;"&amp;$E32),COLUMN(A$1),-1)),IF($Q32="Yes",AC[[FB]:[FB]],1))),0),ROW(A21)/-VALUE(1&amp;REPT("0",9-PRODUCT(COLUMN(A$1)-1,3))),1)</f>
        <v>275.99999997899999</v>
      </c>
      <c r="FU32" s="7">
        <f>SUM(IF(INDEX(LIB[[Quantity]:[Quantity]],MATCH($S32,LIB[[ID]:[ID]],0))&gt;=COLUMN(B$1),TRUNC(PRODUCT(AVERAGE($FN32:$FS32),POWER(AC[[CR]:[CR]],SUM(SUMIFS($D$11:$D31,$A$11:$A31,$A32,$E$11:$E31,"&gt;="&amp;$E32),SUMIFS($D33:$D$161,$A33:$A$161,$A32,$E33:$E$161,"&gt;"&amp;$E32),COLUMN(B$1),-1)),IF($Q32="Yes",AC[[FB]:[FB]],1))),0),ROW(B21)/-VALUE(1&amp;REPT("0",9-PRODUCT(COLUMN(B$1)-1,3))),1)</f>
        <v>220.999979</v>
      </c>
      <c r="FV32" s="7">
        <f>SUM(IF(INDEX(LIB[[Quantity]:[Quantity]],MATCH($S32,LIB[[ID]:[ID]],0))&gt;=COLUMN(C$1),TRUNC(PRODUCT(AVERAGE($FN32:$FS32),POWER(AC[[CR]:[CR]],SUM(SUMIFS($D$11:$D31,$A$11:$A31,$A32,$E$11:$E31,"&gt;="&amp;$E32),SUMIFS($D33:$D$161,$A33:$A$161,$A32,$E33:$E$161,"&gt;"&amp;$E32),COLUMN(C$1),-1)),IF($Q32="Yes",AC[[FB]:[FB]],1))),0),ROW(C21)/-VALUE(1&amp;REPT("0",9-PRODUCT(COLUMN(C$1)-1,3))),1)</f>
        <v>176.97900000000001</v>
      </c>
      <c r="FW32">
        <f t="shared" si="19"/>
        <v>66</v>
      </c>
      <c r="FX32">
        <f t="shared" si="20"/>
        <v>87</v>
      </c>
      <c r="FY32">
        <f t="shared" si="21"/>
        <v>100</v>
      </c>
      <c r="GC32">
        <f t="shared" si="22"/>
        <v>0</v>
      </c>
      <c r="GD32" t="str">
        <f>IFERROR(SUBSTITUTE(SUBSTITUTE(INDEX(SUG[Card],MATCH(ROW(A21),GC$12:GC$161,0))," #2","")," #3",""),"")</f>
        <v>Golem (5)</v>
      </c>
      <c r="GE32">
        <f>SUM(GE31,IF(IFERROR(MATCH(GD32,GD$11:GD31,0)&lt;0,TRUE()),1,0))</f>
        <v>21</v>
      </c>
      <c r="GF32" t="str">
        <f t="shared" si="23"/>
        <v>Golem (5)</v>
      </c>
      <c r="GI32">
        <f>SUM(SUMIFS(D$11:D31,A$11:A31,A32,B$11:B31,"&gt;="&amp;B32),SUMIFS(D33:D$161,A33:A$161,A32,B33:B$161,"&gt;"&amp;B32),SUMIFS(D$11:D31,A$11:A31,A32&amp;":Onyx"),SUMIFS(D33:D$161,A33:A$161,A32&amp;":Onyx"))</f>
        <v>0</v>
      </c>
      <c r="GP32" t="str">
        <f t="shared" si="16"/>
        <v>Wizard (5) #3</v>
      </c>
      <c r="GQ32">
        <f t="shared" si="17"/>
        <v>455</v>
      </c>
      <c r="GR32" t="b">
        <f>COUNTIF(DECK[Card],IFERROR(MID($L32,1,FIND(" #",SUG_Helper[[#This Row],[Card]])-1),SUG_Helper[[#This Row],[Card]]))&gt;=IFERROR(VALUE(RIGHT(SUG_Helper[[#This Row],[Card]])),1)</f>
        <v>1</v>
      </c>
    </row>
    <row r="33" spans="1:200" x14ac:dyDescent="0.35">
      <c r="A33" t="s">
        <v>63</v>
      </c>
      <c r="B33" s="4">
        <v>5</v>
      </c>
      <c r="C33" s="4" t="s">
        <v>74</v>
      </c>
      <c r="D33" s="4">
        <v>3</v>
      </c>
      <c r="E33" t="str">
        <f>IF(INDEX(LIB[Card],ROW(A22))="","",INDEX(LIB[Card],ROW(A22))&amp;" ("&amp;INDEX(LIB[Level],ROW(A22))&amp;")"&amp;IF(INDEX(LIB[Fused],ROW(A22))="Yes","ƒ",""))</f>
        <v>Trident (5)</v>
      </c>
      <c r="F33">
        <v>22</v>
      </c>
      <c r="G33" t="s">
        <v>1803</v>
      </c>
      <c r="H33" t="str">
        <f>IF(DECK[[#This Row],[Card]]="","",MID(DECK[[#This Row],[Card]],1,FIND(" (",DECK[[#This Row],[Card]])-1))</f>
        <v>Rainbow</v>
      </c>
      <c r="I33" t="str">
        <f>IF(DECK[[#This Row],[Card]]="","",MID(DECK[[#This Row],[Card]],FIND("(",DECK[[#This Row],[Card]])+1,1))</f>
        <v>5</v>
      </c>
      <c r="J33" t="str">
        <f>IF(DECK[[#This Row],[Card]]="","",IF(RIGHT(DECK[[#This Row],[Card]])="ƒ","Yes","No"))</f>
        <v>No</v>
      </c>
      <c r="L33" t="str">
        <f t="shared" si="11"/>
        <v>Knight (5) #2</v>
      </c>
      <c r="M33">
        <f t="shared" si="12"/>
        <v>445</v>
      </c>
      <c r="O33" s="6">
        <f>IF(S33="","",MATCH(MID(S33,1,MIN(FIND(" (",S33),IFERROR(FIND(":",S33),50))-1),CC[CC_Name],0))</f>
        <v>117</v>
      </c>
      <c r="P33" s="5" t="str">
        <f t="shared" si="13"/>
        <v>5</v>
      </c>
      <c r="Q33" s="5" t="str">
        <f t="shared" si="18"/>
        <v>No</v>
      </c>
      <c r="R33" s="5" t="b">
        <f t="shared" si="14"/>
        <v>0</v>
      </c>
      <c r="S33" t="str">
        <f>(INDEX(LIB[ID],ROW(A22)))</f>
        <v>Trident (5)</v>
      </c>
      <c r="T33" t="str">
        <f>IF(OR(T$5="",$S33=""),"",IFERROR(SUM(PRODUCT(INDEX(CMB[[BA_0O]:[BA_2O]],MATCH(ROUND(MIN(SUM(T$4,$O33/1000),SUM($O33,T$4/1000)),3),CMB[[Cmb_ID]:[Cmb_ID]],0),SUM(N(T$1),N($R33),1)),CHOOSE(AC[[M]:[M]],1,1,0,AC[[AB]:[AB]])),PRODUCT(INDEX(CMB[[BD_0O]:[BD_2O]],MATCH(ROUND(MIN(SUM(T$4,$O33/1000),SUM($O33,T$4/1000)),3),CMB[[Cmb_ID]:[Cmb_ID]],0),SUM(N(T$1),N($R33),1)),CHOOSE(AC[[M]:[M]],1,0,1,AC[[DB]:[DB]])),PRODUCT(SUM(ROUND(AVERAGE(VALUE(T$3),VALUE($P33)),0),CHOOSE(IF(OR(T$1,$R33),4,INDEX(CMB[[Res_Rare]:[Res_Rare]],MATCH(ROUND(MIN(SUM(T$4,$O33/1000),SUM($O33,T$4/1000)),3),CMB[[Cmb_ID]:[Cmb_ID]],0))),-1,-1,0,0)),IF(OR(T$1,$R33),4,INDEX(CMB[[Cmb_Rare]:[Cmb_Rare]],MATCH(ROUND(MIN(SUM(T$4,$O33/1000),SUM($O33,T$4/1000)),3),CMB[[Cmb_ID]:[Cmb_ID]],0))),CHOOSE(AC[[M]:[M]],2,1,1,SUM(AC[[AB]:[DB]])))),""))</f>
        <v/>
      </c>
      <c r="U33" t="str">
        <f>IF(OR(U$5="",$S33=""),"",IFERROR(SUM(PRODUCT(INDEX(CMB[[BA_0O]:[BA_2O]],MATCH(ROUND(MIN(SUM(U$4,$O33/1000),SUM($O33,U$4/1000)),3),CMB[[Cmb_ID]:[Cmb_ID]],0),SUM(N(U$1),N($R33),1)),CHOOSE(AC[[M]:[M]],1,1,0,AC[[AB]:[AB]])),PRODUCT(INDEX(CMB[[BD_0O]:[BD_2O]],MATCH(ROUND(MIN(SUM(U$4,$O33/1000),SUM($O33,U$4/1000)),3),CMB[[Cmb_ID]:[Cmb_ID]],0),SUM(N(U$1),N($R33),1)),CHOOSE(AC[[M]:[M]],1,0,1,AC[[DB]:[DB]])),PRODUCT(SUM(ROUND(AVERAGE(VALUE(U$3),VALUE($P33)),0),CHOOSE(IF(OR(U$1,$R33),4,INDEX(CMB[[Res_Rare]:[Res_Rare]],MATCH(ROUND(MIN(SUM(U$4,$O33/1000),SUM($O33,U$4/1000)),3),CMB[[Cmb_ID]:[Cmb_ID]],0))),-1,-1,0,0)),IF(OR(U$1,$R33),4,INDEX(CMB[[Cmb_Rare]:[Cmb_Rare]],MATCH(ROUND(MIN(SUM(U$4,$O33/1000),SUM($O33,U$4/1000)),3),CMB[[Cmb_ID]:[Cmb_ID]],0))),CHOOSE(AC[[M]:[M]],2,1,1,SUM(AC[[AB]:[DB]])))),""))</f>
        <v/>
      </c>
      <c r="V33" t="str">
        <f>IF(OR(V$5="",$S33=""),"",IFERROR(SUM(PRODUCT(INDEX(CMB[[BA_0O]:[BA_2O]],MATCH(ROUND(MIN(SUM(V$4,$O33/1000),SUM($O33,V$4/1000)),3),CMB[[Cmb_ID]:[Cmb_ID]],0),SUM(N(V$1),N($R33),1)),CHOOSE(AC[[M]:[M]],1,1,0,AC[[AB]:[AB]])),PRODUCT(INDEX(CMB[[BD_0O]:[BD_2O]],MATCH(ROUND(MIN(SUM(V$4,$O33/1000),SUM($O33,V$4/1000)),3),CMB[[Cmb_ID]:[Cmb_ID]],0),SUM(N(V$1),N($R33),1)),CHOOSE(AC[[M]:[M]],1,0,1,AC[[DB]:[DB]])),PRODUCT(SUM(ROUND(AVERAGE(VALUE(V$3),VALUE($P33)),0),CHOOSE(IF(OR(V$1,$R33),4,INDEX(CMB[[Res_Rare]:[Res_Rare]],MATCH(ROUND(MIN(SUM(V$4,$O33/1000),SUM($O33,V$4/1000)),3),CMB[[Cmb_ID]:[Cmb_ID]],0))),-1,-1,0,0)),IF(OR(V$1,$R33),4,INDEX(CMB[[Cmb_Rare]:[Cmb_Rare]],MATCH(ROUND(MIN(SUM(V$4,$O33/1000),SUM($O33,V$4/1000)),3),CMB[[Cmb_ID]:[Cmb_ID]],0))),CHOOSE(AC[[M]:[M]],2,1,1,SUM(AC[[AB]:[DB]])))),""))</f>
        <v/>
      </c>
      <c r="W33">
        <f>IF(OR(W$5="",$S33=""),"",IFERROR(SUM(PRODUCT(INDEX(CMB[[BA_0O]:[BA_2O]],MATCH(ROUND(MIN(SUM(W$4,$O33/1000),SUM($O33,W$4/1000)),3),CMB[[Cmb_ID]:[Cmb_ID]],0),SUM(N(W$1),N($R33),1)),CHOOSE(AC[[M]:[M]],1,1,0,AC[[AB]:[AB]])),PRODUCT(INDEX(CMB[[BD_0O]:[BD_2O]],MATCH(ROUND(MIN(SUM(W$4,$O33/1000),SUM($O33,W$4/1000)),3),CMB[[Cmb_ID]:[Cmb_ID]],0),SUM(N(W$1),N($R33),1)),CHOOSE(AC[[M]:[M]],1,0,1,AC[[DB]:[DB]])),PRODUCT(SUM(ROUND(AVERAGE(VALUE(W$3),VALUE($P33)),0),CHOOSE(IF(OR(W$1,$R33),4,INDEX(CMB[[Res_Rare]:[Res_Rare]],MATCH(ROUND(MIN(SUM(W$4,$O33/1000),SUM($O33,W$4/1000)),3),CMB[[Cmb_ID]:[Cmb_ID]],0))),-1,-1,0,0)),IF(OR(W$1,$R33),4,INDEX(CMB[[Cmb_Rare]:[Cmb_Rare]],MATCH(ROUND(MIN(SUM(W$4,$O33/1000),SUM($O33,W$4/1000)),3),CMB[[Cmb_ID]:[Cmb_ID]],0))),CHOOSE(AC[[M]:[M]],2,1,1,SUM(AC[[AB]:[DB]])))),""))</f>
        <v>39</v>
      </c>
      <c r="X33">
        <f>IF(OR(X$5="",$S33=""),"",IFERROR(SUM(PRODUCT(INDEX(CMB[[BA_0O]:[BA_2O]],MATCH(ROUND(MIN(SUM(X$4,$O33/1000),SUM($O33,X$4/1000)),3),CMB[[Cmb_ID]:[Cmb_ID]],0),SUM(N(X$1),N($R33),1)),CHOOSE(AC[[M]:[M]],1,1,0,AC[[AB]:[AB]])),PRODUCT(INDEX(CMB[[BD_0O]:[BD_2O]],MATCH(ROUND(MIN(SUM(X$4,$O33/1000),SUM($O33,X$4/1000)),3),CMB[[Cmb_ID]:[Cmb_ID]],0),SUM(N(X$1),N($R33),1)),CHOOSE(AC[[M]:[M]],1,0,1,AC[[DB]:[DB]])),PRODUCT(SUM(ROUND(AVERAGE(VALUE(X$3),VALUE($P33)),0),CHOOSE(IF(OR(X$1,$R33),4,INDEX(CMB[[Res_Rare]:[Res_Rare]],MATCH(ROUND(MIN(SUM(X$4,$O33/1000),SUM($O33,X$4/1000)),3),CMB[[Cmb_ID]:[Cmb_ID]],0))),-1,-1,0,0)),IF(OR(X$1,$R33),4,INDEX(CMB[[Cmb_Rare]:[Cmb_Rare]],MATCH(ROUND(MIN(SUM(X$4,$O33/1000),SUM($O33,X$4/1000)),3),CMB[[Cmb_ID]:[Cmb_ID]],0))),CHOOSE(AC[[M]:[M]],2,1,1,SUM(AC[[AB]:[DB]])))),""))</f>
        <v>35</v>
      </c>
      <c r="Y33">
        <f>IF(OR(Y$5="",$S33=""),"",IFERROR(SUM(PRODUCT(INDEX(CMB[[BA_0O]:[BA_2O]],MATCH(ROUND(MIN(SUM(Y$4,$O33/1000),SUM($O33,Y$4/1000)),3),CMB[[Cmb_ID]:[Cmb_ID]],0),SUM(N(Y$1),N($R33),1)),CHOOSE(AC[[M]:[M]],1,1,0,AC[[AB]:[AB]])),PRODUCT(INDEX(CMB[[BD_0O]:[BD_2O]],MATCH(ROUND(MIN(SUM(Y$4,$O33/1000),SUM($O33,Y$4/1000)),3),CMB[[Cmb_ID]:[Cmb_ID]],0),SUM(N(Y$1),N($R33),1)),CHOOSE(AC[[M]:[M]],1,0,1,AC[[DB]:[DB]])),PRODUCT(SUM(ROUND(AVERAGE(VALUE(Y$3),VALUE($P33)),0),CHOOSE(IF(OR(Y$1,$R33),4,INDEX(CMB[[Res_Rare]:[Res_Rare]],MATCH(ROUND(MIN(SUM(Y$4,$O33/1000),SUM($O33,Y$4/1000)),3),CMB[[Cmb_ID]:[Cmb_ID]],0))),-1,-1,0,0)),IF(OR(Y$1,$R33),4,INDEX(CMB[[Cmb_Rare]:[Cmb_Rare]],MATCH(ROUND(MIN(SUM(Y$4,$O33/1000),SUM($O33,Y$4/1000)),3),CMB[[Cmb_ID]:[Cmb_ID]],0))),CHOOSE(AC[[M]:[M]],2,1,1,SUM(AC[[AB]:[DB]])))),""))</f>
        <v>30</v>
      </c>
      <c r="Z33" t="str">
        <f>IF(OR(Z$5="",$S33=""),"",IFERROR(SUM(PRODUCT(INDEX(CMB[[BA_0O]:[BA_2O]],MATCH(ROUND(MIN(SUM(Z$4,$O33/1000),SUM($O33,Z$4/1000)),3),CMB[[Cmb_ID]:[Cmb_ID]],0),SUM(N(Z$1),N($R33),1)),CHOOSE(AC[[M]:[M]],1,1,0,AC[[AB]:[AB]])),PRODUCT(INDEX(CMB[[BD_0O]:[BD_2O]],MATCH(ROUND(MIN(SUM(Z$4,$O33/1000),SUM($O33,Z$4/1000)),3),CMB[[Cmb_ID]:[Cmb_ID]],0),SUM(N(Z$1),N($R33),1)),CHOOSE(AC[[M]:[M]],1,0,1,AC[[DB]:[DB]])),PRODUCT(SUM(ROUND(AVERAGE(VALUE(Z$3),VALUE($P33)),0),CHOOSE(IF(OR(Z$1,$R33),4,INDEX(CMB[[Res_Rare]:[Res_Rare]],MATCH(ROUND(MIN(SUM(Z$4,$O33/1000),SUM($O33,Z$4/1000)),3),CMB[[Cmb_ID]:[Cmb_ID]],0))),-1,-1,0,0)),IF(OR(Z$1,$R33),4,INDEX(CMB[[Cmb_Rare]:[Cmb_Rare]],MATCH(ROUND(MIN(SUM(Z$4,$O33/1000),SUM($O33,Z$4/1000)),3),CMB[[Cmb_ID]:[Cmb_ID]],0))),CHOOSE(AC[[M]:[M]],2,1,1,SUM(AC[[AB]:[DB]])))),""))</f>
        <v/>
      </c>
      <c r="AA33" t="str">
        <f>IF(OR(AA$5="",$S33=""),"",IFERROR(SUM(PRODUCT(INDEX(CMB[[BA_0O]:[BA_2O]],MATCH(ROUND(MIN(SUM(AA$4,$O33/1000),SUM($O33,AA$4/1000)),3),CMB[[Cmb_ID]:[Cmb_ID]],0),SUM(N(AA$1),N($R33),1)),CHOOSE(AC[[M]:[M]],1,1,0,AC[[AB]:[AB]])),PRODUCT(INDEX(CMB[[BD_0O]:[BD_2O]],MATCH(ROUND(MIN(SUM(AA$4,$O33/1000),SUM($O33,AA$4/1000)),3),CMB[[Cmb_ID]:[Cmb_ID]],0),SUM(N(AA$1),N($R33),1)),CHOOSE(AC[[M]:[M]],1,0,1,AC[[DB]:[DB]])),PRODUCT(SUM(ROUND(AVERAGE(VALUE(AA$3),VALUE($P33)),0),CHOOSE(IF(OR(AA$1,$R33),4,INDEX(CMB[[Res_Rare]:[Res_Rare]],MATCH(ROUND(MIN(SUM(AA$4,$O33/1000),SUM($O33,AA$4/1000)),3),CMB[[Cmb_ID]:[Cmb_ID]],0))),-1,-1,0,0)),IF(OR(AA$1,$R33),4,INDEX(CMB[[Cmb_Rare]:[Cmb_Rare]],MATCH(ROUND(MIN(SUM(AA$4,$O33/1000),SUM($O33,AA$4/1000)),3),CMB[[Cmb_ID]:[Cmb_ID]],0))),CHOOSE(AC[[M]:[M]],2,1,1,SUM(AC[[AB]:[DB]])))),""))</f>
        <v/>
      </c>
      <c r="AB33">
        <f>IF(OR(AB$5="",$S33=""),"",IFERROR(SUM(PRODUCT(INDEX(CMB[[BA_0O]:[BA_2O]],MATCH(ROUND(MIN(SUM(AB$4,$O33/1000),SUM($O33,AB$4/1000)),3),CMB[[Cmb_ID]:[Cmb_ID]],0),SUM(N(AB$1),N($R33),1)),CHOOSE(AC[[M]:[M]],1,1,0,AC[[AB]:[AB]])),PRODUCT(INDEX(CMB[[BD_0O]:[BD_2O]],MATCH(ROUND(MIN(SUM(AB$4,$O33/1000),SUM($O33,AB$4/1000)),3),CMB[[Cmb_ID]:[Cmb_ID]],0),SUM(N(AB$1),N($R33),1)),CHOOSE(AC[[M]:[M]],1,0,1,AC[[DB]:[DB]])),PRODUCT(SUM(ROUND(AVERAGE(VALUE(AB$3),VALUE($P33)),0),CHOOSE(IF(OR(AB$1,$R33),4,INDEX(CMB[[Res_Rare]:[Res_Rare]],MATCH(ROUND(MIN(SUM(AB$4,$O33/1000),SUM($O33,AB$4/1000)),3),CMB[[Cmb_ID]:[Cmb_ID]],0))),-1,-1,0,0)),IF(OR(AB$1,$R33),4,INDEX(CMB[[Cmb_Rare]:[Cmb_Rare]],MATCH(ROUND(MIN(SUM(AB$4,$O33/1000),SUM($O33,AB$4/1000)),3),CMB[[Cmb_ID]:[Cmb_ID]],0))),CHOOSE(AC[[M]:[M]],2,1,1,SUM(AC[[AB]:[DB]])))),""))</f>
        <v>27</v>
      </c>
      <c r="AC33" t="str">
        <f>IF(OR(AC$5="",$S33=""),"",IFERROR(SUM(PRODUCT(INDEX(CMB[[BA_0O]:[BA_2O]],MATCH(ROUND(MIN(SUM(AC$4,$O33/1000),SUM($O33,AC$4/1000)),3),CMB[[Cmb_ID]:[Cmb_ID]],0),SUM(N(AC$1),N($R33),1)),CHOOSE(AC[[M]:[M]],1,1,0,AC[[AB]:[AB]])),PRODUCT(INDEX(CMB[[BD_0O]:[BD_2O]],MATCH(ROUND(MIN(SUM(AC$4,$O33/1000),SUM($O33,AC$4/1000)),3),CMB[[Cmb_ID]:[Cmb_ID]],0),SUM(N(AC$1),N($R33),1)),CHOOSE(AC[[M]:[M]],1,0,1,AC[[DB]:[DB]])),PRODUCT(SUM(ROUND(AVERAGE(VALUE(AC$3),VALUE($P33)),0),CHOOSE(IF(OR(AC$1,$R33),4,INDEX(CMB[[Res_Rare]:[Res_Rare]],MATCH(ROUND(MIN(SUM(AC$4,$O33/1000),SUM($O33,AC$4/1000)),3),CMB[[Cmb_ID]:[Cmb_ID]],0))),-1,-1,0,0)),IF(OR(AC$1,$R33),4,INDEX(CMB[[Cmb_Rare]:[Cmb_Rare]],MATCH(ROUND(MIN(SUM(AC$4,$O33/1000),SUM($O33,AC$4/1000)),3),CMB[[Cmb_ID]:[Cmb_ID]],0))),CHOOSE(AC[[M]:[M]],2,1,1,SUM(AC[[AB]:[DB]])))),""))</f>
        <v/>
      </c>
      <c r="AD33">
        <f>IF(OR(AD$5="",$S33=""),"",IFERROR(SUM(PRODUCT(INDEX(CMB[[BA_0O]:[BA_2O]],MATCH(ROUND(MIN(SUM(AD$4,$O33/1000),SUM($O33,AD$4/1000)),3),CMB[[Cmb_ID]:[Cmb_ID]],0),SUM(N(AD$1),N($R33),1)),CHOOSE(AC[[M]:[M]],1,1,0,AC[[AB]:[AB]])),PRODUCT(INDEX(CMB[[BD_0O]:[BD_2O]],MATCH(ROUND(MIN(SUM(AD$4,$O33/1000),SUM($O33,AD$4/1000)),3),CMB[[Cmb_ID]:[Cmb_ID]],0),SUM(N(AD$1),N($R33),1)),CHOOSE(AC[[M]:[M]],1,0,1,AC[[DB]:[DB]])),PRODUCT(SUM(ROUND(AVERAGE(VALUE(AD$3),VALUE($P33)),0),CHOOSE(IF(OR(AD$1,$R33),4,INDEX(CMB[[Res_Rare]:[Res_Rare]],MATCH(ROUND(MIN(SUM(AD$4,$O33/1000),SUM($O33,AD$4/1000)),3),CMB[[Cmb_ID]:[Cmb_ID]],0))),-1,-1,0,0)),IF(OR(AD$1,$R33),4,INDEX(CMB[[Cmb_Rare]:[Cmb_Rare]],MATCH(ROUND(MIN(SUM(AD$4,$O33/1000),SUM($O33,AD$4/1000)),3),CMB[[Cmb_ID]:[Cmb_ID]],0))),CHOOSE(AC[[M]:[M]],2,1,1,SUM(AC[[AB]:[DB]])))),""))</f>
        <v>28</v>
      </c>
      <c r="AE33">
        <f>IF(OR(AE$5="",$S33=""),"",IFERROR(SUM(PRODUCT(INDEX(CMB[[BA_0O]:[BA_2O]],MATCH(ROUND(MIN(SUM(AE$4,$O33/1000),SUM($O33,AE$4/1000)),3),CMB[[Cmb_ID]:[Cmb_ID]],0),SUM(N(AE$1),N($R33),1)),CHOOSE(AC[[M]:[M]],1,1,0,AC[[AB]:[AB]])),PRODUCT(INDEX(CMB[[BD_0O]:[BD_2O]],MATCH(ROUND(MIN(SUM(AE$4,$O33/1000),SUM($O33,AE$4/1000)),3),CMB[[Cmb_ID]:[Cmb_ID]],0),SUM(N(AE$1),N($R33),1)),CHOOSE(AC[[M]:[M]],1,0,1,AC[[DB]:[DB]])),PRODUCT(SUM(ROUND(AVERAGE(VALUE(AE$3),VALUE($P33)),0),CHOOSE(IF(OR(AE$1,$R33),4,INDEX(CMB[[Res_Rare]:[Res_Rare]],MATCH(ROUND(MIN(SUM(AE$4,$O33/1000),SUM($O33,AE$4/1000)),3),CMB[[Cmb_ID]:[Cmb_ID]],0))),-1,-1,0,0)),IF(OR(AE$1,$R33),4,INDEX(CMB[[Cmb_Rare]:[Cmb_Rare]],MATCH(ROUND(MIN(SUM(AE$4,$O33/1000),SUM($O33,AE$4/1000)),3),CMB[[Cmb_ID]:[Cmb_ID]],0))),CHOOSE(AC[[M]:[M]],2,1,1,SUM(AC[[AB]:[DB]])))),""))</f>
        <v>38</v>
      </c>
      <c r="AF33">
        <f>IF(OR(AF$5="",$S33=""),"",IFERROR(SUM(PRODUCT(INDEX(CMB[[BA_0O]:[BA_2O]],MATCH(ROUND(MIN(SUM(AF$4,$O33/1000),SUM($O33,AF$4/1000)),3),CMB[[Cmb_ID]:[Cmb_ID]],0),SUM(N(AF$1),N($R33),1)),CHOOSE(AC[[M]:[M]],1,1,0,AC[[AB]:[AB]])),PRODUCT(INDEX(CMB[[BD_0O]:[BD_2O]],MATCH(ROUND(MIN(SUM(AF$4,$O33/1000),SUM($O33,AF$4/1000)),3),CMB[[Cmb_ID]:[Cmb_ID]],0),SUM(N(AF$1),N($R33),1)),CHOOSE(AC[[M]:[M]],1,0,1,AC[[DB]:[DB]])),PRODUCT(SUM(ROUND(AVERAGE(VALUE(AF$3),VALUE($P33)),0),CHOOSE(IF(OR(AF$1,$R33),4,INDEX(CMB[[Res_Rare]:[Res_Rare]],MATCH(ROUND(MIN(SUM(AF$4,$O33/1000),SUM($O33,AF$4/1000)),3),CMB[[Cmb_ID]:[Cmb_ID]],0))),-1,-1,0,0)),IF(OR(AF$1,$R33),4,INDEX(CMB[[Cmb_Rare]:[Cmb_Rare]],MATCH(ROUND(MIN(SUM(AF$4,$O33/1000),SUM($O33,AF$4/1000)),3),CMB[[Cmb_ID]:[Cmb_ID]],0))),CHOOSE(AC[[M]:[M]],2,1,1,SUM(AC[[AB]:[DB]])))),""))</f>
        <v>22</v>
      </c>
      <c r="AG33">
        <f>IF(OR(AG$5="",$S33=""),"",IFERROR(SUM(PRODUCT(INDEX(CMB[[BA_0O]:[BA_2O]],MATCH(ROUND(MIN(SUM(AG$4,$O33/1000),SUM($O33,AG$4/1000)),3),CMB[[Cmb_ID]:[Cmb_ID]],0),SUM(N(AG$1),N($R33),1)),CHOOSE(AC[[M]:[M]],1,1,0,AC[[AB]:[AB]])),PRODUCT(INDEX(CMB[[BD_0O]:[BD_2O]],MATCH(ROUND(MIN(SUM(AG$4,$O33/1000),SUM($O33,AG$4/1000)),3),CMB[[Cmb_ID]:[Cmb_ID]],0),SUM(N(AG$1),N($R33),1)),CHOOSE(AC[[M]:[M]],1,0,1,AC[[DB]:[DB]])),PRODUCT(SUM(ROUND(AVERAGE(VALUE(AG$3),VALUE($P33)),0),CHOOSE(IF(OR(AG$1,$R33),4,INDEX(CMB[[Res_Rare]:[Res_Rare]],MATCH(ROUND(MIN(SUM(AG$4,$O33/1000),SUM($O33,AG$4/1000)),3),CMB[[Cmb_ID]:[Cmb_ID]],0))),-1,-1,0,0)),IF(OR(AG$1,$R33),4,INDEX(CMB[[Cmb_Rare]:[Cmb_Rare]],MATCH(ROUND(MIN(SUM(AG$4,$O33/1000),SUM($O33,AG$4/1000)),3),CMB[[Cmb_ID]:[Cmb_ID]],0))),CHOOSE(AC[[M]:[M]],2,1,1,SUM(AC[[AB]:[DB]])))),""))</f>
        <v>40</v>
      </c>
      <c r="AH33">
        <f>IF(OR(AH$5="",$S33=""),"",IFERROR(SUM(PRODUCT(INDEX(CMB[[BA_0O]:[BA_2O]],MATCH(ROUND(MIN(SUM(AH$4,$O33/1000),SUM($O33,AH$4/1000)),3),CMB[[Cmb_ID]:[Cmb_ID]],0),SUM(N(AH$1),N($R33),1)),CHOOSE(AC[[M]:[M]],1,1,0,AC[[AB]:[AB]])),PRODUCT(INDEX(CMB[[BD_0O]:[BD_2O]],MATCH(ROUND(MIN(SUM(AH$4,$O33/1000),SUM($O33,AH$4/1000)),3),CMB[[Cmb_ID]:[Cmb_ID]],0),SUM(N(AH$1),N($R33),1)),CHOOSE(AC[[M]:[M]],1,0,1,AC[[DB]:[DB]])),PRODUCT(SUM(ROUND(AVERAGE(VALUE(AH$3),VALUE($P33)),0),CHOOSE(IF(OR(AH$1,$R33),4,INDEX(CMB[[Res_Rare]:[Res_Rare]],MATCH(ROUND(MIN(SUM(AH$4,$O33/1000),SUM($O33,AH$4/1000)),3),CMB[[Cmb_ID]:[Cmb_ID]],0))),-1,-1,0,0)),IF(OR(AH$1,$R33),4,INDEX(CMB[[Cmb_Rare]:[Cmb_Rare]],MATCH(ROUND(MIN(SUM(AH$4,$O33/1000),SUM($O33,AH$4/1000)),3),CMB[[Cmb_ID]:[Cmb_ID]],0))),CHOOSE(AC[[M]:[M]],2,1,1,SUM(AC[[AB]:[DB]])))),""))</f>
        <v>34</v>
      </c>
      <c r="AI33">
        <f>IF(OR(AI$5="",$S33=""),"",IFERROR(SUM(PRODUCT(INDEX(CMB[[BA_0O]:[BA_2O]],MATCH(ROUND(MIN(SUM(AI$4,$O33/1000),SUM($O33,AI$4/1000)),3),CMB[[Cmb_ID]:[Cmb_ID]],0),SUM(N(AI$1),N($R33),1)),CHOOSE(AC[[M]:[M]],1,1,0,AC[[AB]:[AB]])),PRODUCT(INDEX(CMB[[BD_0O]:[BD_2O]],MATCH(ROUND(MIN(SUM(AI$4,$O33/1000),SUM($O33,AI$4/1000)),3),CMB[[Cmb_ID]:[Cmb_ID]],0),SUM(N(AI$1),N($R33),1)),CHOOSE(AC[[M]:[M]],1,0,1,AC[[DB]:[DB]])),PRODUCT(SUM(ROUND(AVERAGE(VALUE(AI$3),VALUE($P33)),0),CHOOSE(IF(OR(AI$1,$R33),4,INDEX(CMB[[Res_Rare]:[Res_Rare]],MATCH(ROUND(MIN(SUM(AI$4,$O33/1000),SUM($O33,AI$4/1000)),3),CMB[[Cmb_ID]:[Cmb_ID]],0))),-1,-1,0,0)),IF(OR(AI$1,$R33),4,INDEX(CMB[[Cmb_Rare]:[Cmb_Rare]],MATCH(ROUND(MIN(SUM(AI$4,$O33/1000),SUM($O33,AI$4/1000)),3),CMB[[Cmb_ID]:[Cmb_ID]],0))),CHOOSE(AC[[M]:[M]],2,1,1,SUM(AC[[AB]:[DB]])))),""))</f>
        <v>38</v>
      </c>
      <c r="AJ33" t="str">
        <f>IF(OR(AJ$5="",$S33=""),"",IFERROR(SUM(PRODUCT(INDEX(CMB[[BA_0O]:[BA_2O]],MATCH(ROUND(MIN(SUM(AJ$4,$O33/1000),SUM($O33,AJ$4/1000)),3),CMB[[Cmb_ID]:[Cmb_ID]],0),SUM(N(AJ$1),N($R33),1)),CHOOSE(AC[[M]:[M]],1,1,0,AC[[AB]:[AB]])),PRODUCT(INDEX(CMB[[BD_0O]:[BD_2O]],MATCH(ROUND(MIN(SUM(AJ$4,$O33/1000),SUM($O33,AJ$4/1000)),3),CMB[[Cmb_ID]:[Cmb_ID]],0),SUM(N(AJ$1),N($R33),1)),CHOOSE(AC[[M]:[M]],1,0,1,AC[[DB]:[DB]])),PRODUCT(SUM(ROUND(AVERAGE(VALUE(AJ$3),VALUE($P33)),0),CHOOSE(IF(OR(AJ$1,$R33),4,INDEX(CMB[[Res_Rare]:[Res_Rare]],MATCH(ROUND(MIN(SUM(AJ$4,$O33/1000),SUM($O33,AJ$4/1000)),3),CMB[[Cmb_ID]:[Cmb_ID]],0))),-1,-1,0,0)),IF(OR(AJ$1,$R33),4,INDEX(CMB[[Cmb_Rare]:[Cmb_Rare]],MATCH(ROUND(MIN(SUM(AJ$4,$O33/1000),SUM($O33,AJ$4/1000)),3),CMB[[Cmb_ID]:[Cmb_ID]],0))),CHOOSE(AC[[M]:[M]],2,1,1,SUM(AC[[AB]:[DB]])))),""))</f>
        <v/>
      </c>
      <c r="AK33">
        <f>IF(OR(AK$5="",$S33=""),"",IFERROR(SUM(PRODUCT(INDEX(CMB[[BA_0O]:[BA_2O]],MATCH(ROUND(MIN(SUM(AK$4,$O33/1000),SUM($O33,AK$4/1000)),3),CMB[[Cmb_ID]:[Cmb_ID]],0),SUM(N(AK$1),N($R33),1)),CHOOSE(AC[[M]:[M]],1,1,0,AC[[AB]:[AB]])),PRODUCT(INDEX(CMB[[BD_0O]:[BD_2O]],MATCH(ROUND(MIN(SUM(AK$4,$O33/1000),SUM($O33,AK$4/1000)),3),CMB[[Cmb_ID]:[Cmb_ID]],0),SUM(N(AK$1),N($R33),1)),CHOOSE(AC[[M]:[M]],1,0,1,AC[[DB]:[DB]])),PRODUCT(SUM(ROUND(AVERAGE(VALUE(AK$3),VALUE($P33)),0),CHOOSE(IF(OR(AK$1,$R33),4,INDEX(CMB[[Res_Rare]:[Res_Rare]],MATCH(ROUND(MIN(SUM(AK$4,$O33/1000),SUM($O33,AK$4/1000)),3),CMB[[Cmb_ID]:[Cmb_ID]],0))),-1,-1,0,0)),IF(OR(AK$1,$R33),4,INDEX(CMB[[Cmb_Rare]:[Cmb_Rare]],MATCH(ROUND(MIN(SUM(AK$4,$O33/1000),SUM($O33,AK$4/1000)),3),CMB[[Cmb_ID]:[Cmb_ID]],0))),CHOOSE(AC[[M]:[M]],2,1,1,SUM(AC[[AB]:[DB]])))),""))</f>
        <v>30</v>
      </c>
      <c r="AL33">
        <f>IF(OR(AL$5="",$S33=""),"",IFERROR(SUM(PRODUCT(INDEX(CMB[[BA_0O]:[BA_2O]],MATCH(ROUND(MIN(SUM(AL$4,$O33/1000),SUM($O33,AL$4/1000)),3),CMB[[Cmb_ID]:[Cmb_ID]],0),SUM(N(AL$1),N($R33),1)),CHOOSE(AC[[M]:[M]],1,1,0,AC[[AB]:[AB]])),PRODUCT(INDEX(CMB[[BD_0O]:[BD_2O]],MATCH(ROUND(MIN(SUM(AL$4,$O33/1000),SUM($O33,AL$4/1000)),3),CMB[[Cmb_ID]:[Cmb_ID]],0),SUM(N(AL$1),N($R33),1)),CHOOSE(AC[[M]:[M]],1,0,1,AC[[DB]:[DB]])),PRODUCT(SUM(ROUND(AVERAGE(VALUE(AL$3),VALUE($P33)),0),CHOOSE(IF(OR(AL$1,$R33),4,INDEX(CMB[[Res_Rare]:[Res_Rare]],MATCH(ROUND(MIN(SUM(AL$4,$O33/1000),SUM($O33,AL$4/1000)),3),CMB[[Cmb_ID]:[Cmb_ID]],0))),-1,-1,0,0)),IF(OR(AL$1,$R33),4,INDEX(CMB[[Cmb_Rare]:[Cmb_Rare]],MATCH(ROUND(MIN(SUM(AL$4,$O33/1000),SUM($O33,AL$4/1000)),3),CMB[[Cmb_ID]:[Cmb_ID]],0))),CHOOSE(AC[[M]:[M]],2,1,1,SUM(AC[[AB]:[DB]])))),""))</f>
        <v>34</v>
      </c>
      <c r="AM33" t="str">
        <f>IF(OR(AM$5="",$S33=""),"",IFERROR(SUM(PRODUCT(INDEX(CMB[[BA_0O]:[BA_2O]],MATCH(ROUND(MIN(SUM(AM$4,$O33/1000),SUM($O33,AM$4/1000)),3),CMB[[Cmb_ID]:[Cmb_ID]],0),SUM(N(AM$1),N($R33),1)),CHOOSE(AC[[M]:[M]],1,1,0,AC[[AB]:[AB]])),PRODUCT(INDEX(CMB[[BD_0O]:[BD_2O]],MATCH(ROUND(MIN(SUM(AM$4,$O33/1000),SUM($O33,AM$4/1000)),3),CMB[[Cmb_ID]:[Cmb_ID]],0),SUM(N(AM$1),N($R33),1)),CHOOSE(AC[[M]:[M]],1,0,1,AC[[DB]:[DB]])),PRODUCT(SUM(ROUND(AVERAGE(VALUE(AM$3),VALUE($P33)),0),CHOOSE(IF(OR(AM$1,$R33),4,INDEX(CMB[[Res_Rare]:[Res_Rare]],MATCH(ROUND(MIN(SUM(AM$4,$O33/1000),SUM($O33,AM$4/1000)),3),CMB[[Cmb_ID]:[Cmb_ID]],0))),-1,-1,0,0)),IF(OR(AM$1,$R33),4,INDEX(CMB[[Cmb_Rare]:[Cmb_Rare]],MATCH(ROUND(MIN(SUM(AM$4,$O33/1000),SUM($O33,AM$4/1000)),3),CMB[[Cmb_ID]:[Cmb_ID]],0))),CHOOSE(AC[[M]:[M]],2,1,1,SUM(AC[[AB]:[DB]])))),""))</f>
        <v/>
      </c>
      <c r="AN33">
        <f>IF(OR(AN$5="",$S33=""),"",IFERROR(SUM(PRODUCT(INDEX(CMB[[BA_0O]:[BA_2O]],MATCH(ROUND(MIN(SUM(AN$4,$O33/1000),SUM($O33,AN$4/1000)),3),CMB[[Cmb_ID]:[Cmb_ID]],0),SUM(N(AN$1),N($R33),1)),CHOOSE(AC[[M]:[M]],1,1,0,AC[[AB]:[AB]])),PRODUCT(INDEX(CMB[[BD_0O]:[BD_2O]],MATCH(ROUND(MIN(SUM(AN$4,$O33/1000),SUM($O33,AN$4/1000)),3),CMB[[Cmb_ID]:[Cmb_ID]],0),SUM(N(AN$1),N($R33),1)),CHOOSE(AC[[M]:[M]],1,0,1,AC[[DB]:[DB]])),PRODUCT(SUM(ROUND(AVERAGE(VALUE(AN$3),VALUE($P33)),0),CHOOSE(IF(OR(AN$1,$R33),4,INDEX(CMB[[Res_Rare]:[Res_Rare]],MATCH(ROUND(MIN(SUM(AN$4,$O33/1000),SUM($O33,AN$4/1000)),3),CMB[[Cmb_ID]:[Cmb_ID]],0))),-1,-1,0,0)),IF(OR(AN$1,$R33),4,INDEX(CMB[[Cmb_Rare]:[Cmb_Rare]],MATCH(ROUND(MIN(SUM(AN$4,$O33/1000),SUM($O33,AN$4/1000)),3),CMB[[Cmb_ID]:[Cmb_ID]],0))),CHOOSE(AC[[M]:[M]],2,1,1,SUM(AC[[AB]:[DB]])))),""))</f>
        <v>35</v>
      </c>
      <c r="AO33" t="str">
        <f>IF(OR(AO$5="",$S33=""),"",IFERROR(SUM(PRODUCT(INDEX(CMB[[BA_0O]:[BA_2O]],MATCH(ROUND(MIN(SUM(AO$4,$O33/1000),SUM($O33,AO$4/1000)),3),CMB[[Cmb_ID]:[Cmb_ID]],0),SUM(N(AO$1),N($R33),1)),CHOOSE(AC[[M]:[M]],1,1,0,AC[[AB]:[AB]])),PRODUCT(INDEX(CMB[[BD_0O]:[BD_2O]],MATCH(ROUND(MIN(SUM(AO$4,$O33/1000),SUM($O33,AO$4/1000)),3),CMB[[Cmb_ID]:[Cmb_ID]],0),SUM(N(AO$1),N($R33),1)),CHOOSE(AC[[M]:[M]],1,0,1,AC[[DB]:[DB]])),PRODUCT(SUM(ROUND(AVERAGE(VALUE(AO$3),VALUE($P33)),0),CHOOSE(IF(OR(AO$1,$R33),4,INDEX(CMB[[Res_Rare]:[Res_Rare]],MATCH(ROUND(MIN(SUM(AO$4,$O33/1000),SUM($O33,AO$4/1000)),3),CMB[[Cmb_ID]:[Cmb_ID]],0))),-1,-1,0,0)),IF(OR(AO$1,$R33),4,INDEX(CMB[[Cmb_Rare]:[Cmb_Rare]],MATCH(ROUND(MIN(SUM(AO$4,$O33/1000),SUM($O33,AO$4/1000)),3),CMB[[Cmb_ID]:[Cmb_ID]],0))),CHOOSE(AC[[M]:[M]],2,1,1,SUM(AC[[AB]:[DB]])))),""))</f>
        <v/>
      </c>
      <c r="AP33" t="str">
        <f>IF(OR(AP$5="",$S33=""),"",IFERROR(SUM(PRODUCT(INDEX(CMB[[BA_0O]:[BA_2O]],MATCH(ROUND(MIN(SUM(AP$4,$O33/1000),SUM($O33,AP$4/1000)),3),CMB[[Cmb_ID]:[Cmb_ID]],0),SUM(N(AP$1),N($R33),1)),CHOOSE(AC[[M]:[M]],1,1,0,AC[[AB]:[AB]])),PRODUCT(INDEX(CMB[[BD_0O]:[BD_2O]],MATCH(ROUND(MIN(SUM(AP$4,$O33/1000),SUM($O33,AP$4/1000)),3),CMB[[Cmb_ID]:[Cmb_ID]],0),SUM(N(AP$1),N($R33),1)),CHOOSE(AC[[M]:[M]],1,0,1,AC[[DB]:[DB]])),PRODUCT(SUM(ROUND(AVERAGE(VALUE(AP$3),VALUE($P33)),0),CHOOSE(IF(OR(AP$1,$R33),4,INDEX(CMB[[Res_Rare]:[Res_Rare]],MATCH(ROUND(MIN(SUM(AP$4,$O33/1000),SUM($O33,AP$4/1000)),3),CMB[[Cmb_ID]:[Cmb_ID]],0))),-1,-1,0,0)),IF(OR(AP$1,$R33),4,INDEX(CMB[[Cmb_Rare]:[Cmb_Rare]],MATCH(ROUND(MIN(SUM(AP$4,$O33/1000),SUM($O33,AP$4/1000)),3),CMB[[Cmb_ID]:[Cmb_ID]],0))),CHOOSE(AC[[M]:[M]],2,1,1,SUM(AC[[AB]:[DB]])))),""))</f>
        <v/>
      </c>
      <c r="AQ33">
        <f>IF(OR(AQ$5="",$S33=""),"",IFERROR(SUM(PRODUCT(INDEX(CMB[[BA_0O]:[BA_2O]],MATCH(ROUND(MIN(SUM(AQ$4,$O33/1000),SUM($O33,AQ$4/1000)),3),CMB[[Cmb_ID]:[Cmb_ID]],0),SUM(N(AQ$1),N($R33),1)),CHOOSE(AC[[M]:[M]],1,1,0,AC[[AB]:[AB]])),PRODUCT(INDEX(CMB[[BD_0O]:[BD_2O]],MATCH(ROUND(MIN(SUM(AQ$4,$O33/1000),SUM($O33,AQ$4/1000)),3),CMB[[Cmb_ID]:[Cmb_ID]],0),SUM(N(AQ$1),N($R33),1)),CHOOSE(AC[[M]:[M]],1,0,1,AC[[DB]:[DB]])),PRODUCT(SUM(ROUND(AVERAGE(VALUE(AQ$3),VALUE($P33)),0),CHOOSE(IF(OR(AQ$1,$R33),4,INDEX(CMB[[Res_Rare]:[Res_Rare]],MATCH(ROUND(MIN(SUM(AQ$4,$O33/1000),SUM($O33,AQ$4/1000)),3),CMB[[Cmb_ID]:[Cmb_ID]],0))),-1,-1,0,0)),IF(OR(AQ$1,$R33),4,INDEX(CMB[[Cmb_Rare]:[Cmb_Rare]],MATCH(ROUND(MIN(SUM(AQ$4,$O33/1000),SUM($O33,AQ$4/1000)),3),CMB[[Cmb_ID]:[Cmb_ID]],0))),CHOOSE(AC[[M]:[M]],2,1,1,SUM(AC[[AB]:[DB]])))),""))</f>
        <v>38</v>
      </c>
      <c r="AR33">
        <f>IF(OR(AR$5="",$S33=""),"",IFERROR(SUM(PRODUCT(INDEX(CMB[[BA_0O]:[BA_2O]],MATCH(ROUND(MIN(SUM(AR$4,$O33/1000),SUM($O33,AR$4/1000)),3),CMB[[Cmb_ID]:[Cmb_ID]],0),SUM(N(AR$1),N($R33),1)),CHOOSE(AC[[M]:[M]],1,1,0,AC[[AB]:[AB]])),PRODUCT(INDEX(CMB[[BD_0O]:[BD_2O]],MATCH(ROUND(MIN(SUM(AR$4,$O33/1000),SUM($O33,AR$4/1000)),3),CMB[[Cmb_ID]:[Cmb_ID]],0),SUM(N(AR$1),N($R33),1)),CHOOSE(AC[[M]:[M]],1,0,1,AC[[DB]:[DB]])),PRODUCT(SUM(ROUND(AVERAGE(VALUE(AR$3),VALUE($P33)),0),CHOOSE(IF(OR(AR$1,$R33),4,INDEX(CMB[[Res_Rare]:[Res_Rare]],MATCH(ROUND(MIN(SUM(AR$4,$O33/1000),SUM($O33,AR$4/1000)),3),CMB[[Cmb_ID]:[Cmb_ID]],0))),-1,-1,0,0)),IF(OR(AR$1,$R33),4,INDEX(CMB[[Cmb_Rare]:[Cmb_Rare]],MATCH(ROUND(MIN(SUM(AR$4,$O33/1000),SUM($O33,AR$4/1000)),3),CMB[[Cmb_ID]:[Cmb_ID]],0))),CHOOSE(AC[[M]:[M]],2,1,1,SUM(AC[[AB]:[DB]])))),""))</f>
        <v>30</v>
      </c>
      <c r="AS33">
        <f>IF(OR(AS$5="",$S33=""),"",IFERROR(SUM(PRODUCT(INDEX(CMB[[BA_0O]:[BA_2O]],MATCH(ROUND(MIN(SUM(AS$4,$O33/1000),SUM($O33,AS$4/1000)),3),CMB[[Cmb_ID]:[Cmb_ID]],0),SUM(N(AS$1),N($R33),1)),CHOOSE(AC[[M]:[M]],1,1,0,AC[[AB]:[AB]])),PRODUCT(INDEX(CMB[[BD_0O]:[BD_2O]],MATCH(ROUND(MIN(SUM(AS$4,$O33/1000),SUM($O33,AS$4/1000)),3),CMB[[Cmb_ID]:[Cmb_ID]],0),SUM(N(AS$1),N($R33),1)),CHOOSE(AC[[M]:[M]],1,0,1,AC[[DB]:[DB]])),PRODUCT(SUM(ROUND(AVERAGE(VALUE(AS$3),VALUE($P33)),0),CHOOSE(IF(OR(AS$1,$R33),4,INDEX(CMB[[Res_Rare]:[Res_Rare]],MATCH(ROUND(MIN(SUM(AS$4,$O33/1000),SUM($O33,AS$4/1000)),3),CMB[[Cmb_ID]:[Cmb_ID]],0))),-1,-1,0,0)),IF(OR(AS$1,$R33),4,INDEX(CMB[[Cmb_Rare]:[Cmb_Rare]],MATCH(ROUND(MIN(SUM(AS$4,$O33/1000),SUM($O33,AS$4/1000)),3),CMB[[Cmb_ID]:[Cmb_ID]],0))),CHOOSE(AC[[M]:[M]],2,1,1,SUM(AC[[AB]:[DB]])))),""))</f>
        <v>27</v>
      </c>
      <c r="AT33">
        <f>IF(OR(AT$5="",$S33=""),"",IFERROR(SUM(PRODUCT(INDEX(CMB[[BA_0O]:[BA_2O]],MATCH(ROUND(MIN(SUM(AT$4,$O33/1000),SUM($O33,AT$4/1000)),3),CMB[[Cmb_ID]:[Cmb_ID]],0),SUM(N(AT$1),N($R33),1)),CHOOSE(AC[[M]:[M]],1,1,0,AC[[AB]:[AB]])),PRODUCT(INDEX(CMB[[BD_0O]:[BD_2O]],MATCH(ROUND(MIN(SUM(AT$4,$O33/1000),SUM($O33,AT$4/1000)),3),CMB[[Cmb_ID]:[Cmb_ID]],0),SUM(N(AT$1),N($R33),1)),CHOOSE(AC[[M]:[M]],1,0,1,AC[[DB]:[DB]])),PRODUCT(SUM(ROUND(AVERAGE(VALUE(AT$3),VALUE($P33)),0),CHOOSE(IF(OR(AT$1,$R33),4,INDEX(CMB[[Res_Rare]:[Res_Rare]],MATCH(ROUND(MIN(SUM(AT$4,$O33/1000),SUM($O33,AT$4/1000)),3),CMB[[Cmb_ID]:[Cmb_ID]],0))),-1,-1,0,0)),IF(OR(AT$1,$R33),4,INDEX(CMB[[Cmb_Rare]:[Cmb_Rare]],MATCH(ROUND(MIN(SUM(AT$4,$O33/1000),SUM($O33,AT$4/1000)),3),CMB[[Cmb_ID]:[Cmb_ID]],0))),CHOOSE(AC[[M]:[M]],2,1,1,SUM(AC[[AB]:[DB]])))),""))</f>
        <v>38</v>
      </c>
      <c r="AU33">
        <f>IF(OR(AU$5="",$S33=""),"",IFERROR(SUM(PRODUCT(INDEX(CMB[[BA_0O]:[BA_2O]],MATCH(ROUND(MIN(SUM(AU$4,$O33/1000),SUM($O33,AU$4/1000)),3),CMB[[Cmb_ID]:[Cmb_ID]],0),SUM(N(AU$1),N($R33),1)),CHOOSE(AC[[M]:[M]],1,1,0,AC[[AB]:[AB]])),PRODUCT(INDEX(CMB[[BD_0O]:[BD_2O]],MATCH(ROUND(MIN(SUM(AU$4,$O33/1000),SUM($O33,AU$4/1000)),3),CMB[[Cmb_ID]:[Cmb_ID]],0),SUM(N(AU$1),N($R33),1)),CHOOSE(AC[[M]:[M]],1,0,1,AC[[DB]:[DB]])),PRODUCT(SUM(ROUND(AVERAGE(VALUE(AU$3),VALUE($P33)),0),CHOOSE(IF(OR(AU$1,$R33),4,INDEX(CMB[[Res_Rare]:[Res_Rare]],MATCH(ROUND(MIN(SUM(AU$4,$O33/1000),SUM($O33,AU$4/1000)),3),CMB[[Cmb_ID]:[Cmb_ID]],0))),-1,-1,0,0)),IF(OR(AU$1,$R33),4,INDEX(CMB[[Cmb_Rare]:[Cmb_Rare]],MATCH(ROUND(MIN(SUM(AU$4,$O33/1000),SUM($O33,AU$4/1000)),3),CMB[[Cmb_ID]:[Cmb_ID]],0))),CHOOSE(AC[[M]:[M]],2,1,1,SUM(AC[[AB]:[DB]])))),""))</f>
        <v>54</v>
      </c>
      <c r="AV33">
        <f>IF(OR(AV$5="",$S33=""),"",IFERROR(SUM(PRODUCT(INDEX(CMB[[BA_0O]:[BA_2O]],MATCH(ROUND(MIN(SUM(AV$4,$O33/1000),SUM($O33,AV$4/1000)),3),CMB[[Cmb_ID]:[Cmb_ID]],0),SUM(N(AV$1),N($R33),1)),CHOOSE(AC[[M]:[M]],1,1,0,AC[[AB]:[AB]])),PRODUCT(INDEX(CMB[[BD_0O]:[BD_2O]],MATCH(ROUND(MIN(SUM(AV$4,$O33/1000),SUM($O33,AV$4/1000)),3),CMB[[Cmb_ID]:[Cmb_ID]],0),SUM(N(AV$1),N($R33),1)),CHOOSE(AC[[M]:[M]],1,0,1,AC[[DB]:[DB]])),PRODUCT(SUM(ROUND(AVERAGE(VALUE(AV$3),VALUE($P33)),0),CHOOSE(IF(OR(AV$1,$R33),4,INDEX(CMB[[Res_Rare]:[Res_Rare]],MATCH(ROUND(MIN(SUM(AV$4,$O33/1000),SUM($O33,AV$4/1000)),3),CMB[[Cmb_ID]:[Cmb_ID]],0))),-1,-1,0,0)),IF(OR(AV$1,$R33),4,INDEX(CMB[[Cmb_Rare]:[Cmb_Rare]],MATCH(ROUND(MIN(SUM(AV$4,$O33/1000),SUM($O33,AV$4/1000)),3),CMB[[Cmb_ID]:[Cmb_ID]],0))),CHOOSE(AC[[M]:[M]],2,1,1,SUM(AC[[AB]:[DB]])))),""))</f>
        <v>47</v>
      </c>
      <c r="AW33" t="str">
        <f>IF(OR(AW$5="",$S33=""),"",IFERROR(SUM(PRODUCT(INDEX(CMB[[BA_0O]:[BA_2O]],MATCH(ROUND(MIN(SUM(AW$4,$O33/1000),SUM($O33,AW$4/1000)),3),CMB[[Cmb_ID]:[Cmb_ID]],0),SUM(N(AW$1),N($R33),1)),CHOOSE(AC[[M]:[M]],1,1,0,AC[[AB]:[AB]])),PRODUCT(INDEX(CMB[[BD_0O]:[BD_2O]],MATCH(ROUND(MIN(SUM(AW$4,$O33/1000),SUM($O33,AW$4/1000)),3),CMB[[Cmb_ID]:[Cmb_ID]],0),SUM(N(AW$1),N($R33),1)),CHOOSE(AC[[M]:[M]],1,0,1,AC[[DB]:[DB]])),PRODUCT(SUM(ROUND(AVERAGE(VALUE(AW$3),VALUE($P33)),0),CHOOSE(IF(OR(AW$1,$R33),4,INDEX(CMB[[Res_Rare]:[Res_Rare]],MATCH(ROUND(MIN(SUM(AW$4,$O33/1000),SUM($O33,AW$4/1000)),3),CMB[[Cmb_ID]:[Cmb_ID]],0))),-1,-1,0,0)),IF(OR(AW$1,$R33),4,INDEX(CMB[[Cmb_Rare]:[Cmb_Rare]],MATCH(ROUND(MIN(SUM(AW$4,$O33/1000),SUM($O33,AW$4/1000)),3),CMB[[Cmb_ID]:[Cmb_ID]],0))),CHOOSE(AC[[M]:[M]],2,1,1,SUM(AC[[AB]:[DB]])))),""))</f>
        <v/>
      </c>
      <c r="AX33">
        <f>IF(OR(AX$5="",$S33=""),"",IFERROR(SUM(PRODUCT(INDEX(CMB[[BA_0O]:[BA_2O]],MATCH(ROUND(MIN(SUM(AX$4,$O33/1000),SUM($O33,AX$4/1000)),3),CMB[[Cmb_ID]:[Cmb_ID]],0),SUM(N(AX$1),N($R33),1)),CHOOSE(AC[[M]:[M]],1,1,0,AC[[AB]:[AB]])),PRODUCT(INDEX(CMB[[BD_0O]:[BD_2O]],MATCH(ROUND(MIN(SUM(AX$4,$O33/1000),SUM($O33,AX$4/1000)),3),CMB[[Cmb_ID]:[Cmb_ID]],0),SUM(N(AX$1),N($R33),1)),CHOOSE(AC[[M]:[M]],1,0,1,AC[[DB]:[DB]])),PRODUCT(SUM(ROUND(AVERAGE(VALUE(AX$3),VALUE($P33)),0),CHOOSE(IF(OR(AX$1,$R33),4,INDEX(CMB[[Res_Rare]:[Res_Rare]],MATCH(ROUND(MIN(SUM(AX$4,$O33/1000),SUM($O33,AX$4/1000)),3),CMB[[Cmb_ID]:[Cmb_ID]],0))),-1,-1,0,0)),IF(OR(AX$1,$R33),4,INDEX(CMB[[Cmb_Rare]:[Cmb_Rare]],MATCH(ROUND(MIN(SUM(AX$4,$O33/1000),SUM($O33,AX$4/1000)),3),CMB[[Cmb_ID]:[Cmb_ID]],0))),CHOOSE(AC[[M]:[M]],2,1,1,SUM(AC[[AB]:[DB]])))),""))</f>
        <v>54</v>
      </c>
      <c r="AY33">
        <f>IF(OR(AY$5="",$S33=""),"",IFERROR(SUM(PRODUCT(INDEX(CMB[[BA_0O]:[BA_2O]],MATCH(ROUND(MIN(SUM(AY$4,$O33/1000),SUM($O33,AY$4/1000)),3),CMB[[Cmb_ID]:[Cmb_ID]],0),SUM(N(AY$1),N($R33),1)),CHOOSE(AC[[M]:[M]],1,1,0,AC[[AB]:[AB]])),PRODUCT(INDEX(CMB[[BD_0O]:[BD_2O]],MATCH(ROUND(MIN(SUM(AY$4,$O33/1000),SUM($O33,AY$4/1000)),3),CMB[[Cmb_ID]:[Cmb_ID]],0),SUM(N(AY$1),N($R33),1)),CHOOSE(AC[[M]:[M]],1,0,1,AC[[DB]:[DB]])),PRODUCT(SUM(ROUND(AVERAGE(VALUE(AY$3),VALUE($P33)),0),CHOOSE(IF(OR(AY$1,$R33),4,INDEX(CMB[[Res_Rare]:[Res_Rare]],MATCH(ROUND(MIN(SUM(AY$4,$O33/1000),SUM($O33,AY$4/1000)),3),CMB[[Cmb_ID]:[Cmb_ID]],0))),-1,-1,0,0)),IF(OR(AY$1,$R33),4,INDEX(CMB[[Cmb_Rare]:[Cmb_Rare]],MATCH(ROUND(MIN(SUM(AY$4,$O33/1000),SUM($O33,AY$4/1000)),3),CMB[[Cmb_ID]:[Cmb_ID]],0))),CHOOSE(AC[[M]:[M]],2,1,1,SUM(AC[[AB]:[DB]])))),""))</f>
        <v>38</v>
      </c>
      <c r="AZ33">
        <f>IF(OR(AZ$5="",$S33=""),"",IFERROR(SUM(PRODUCT(INDEX(CMB[[BA_0O]:[BA_2O]],MATCH(ROUND(MIN(SUM(AZ$4,$O33/1000),SUM($O33,AZ$4/1000)),3),CMB[[Cmb_ID]:[Cmb_ID]],0),SUM(N(AZ$1),N($R33),1)),CHOOSE(AC[[M]:[M]],1,1,0,AC[[AB]:[AB]])),PRODUCT(INDEX(CMB[[BD_0O]:[BD_2O]],MATCH(ROUND(MIN(SUM(AZ$4,$O33/1000),SUM($O33,AZ$4/1000)),3),CMB[[Cmb_ID]:[Cmb_ID]],0),SUM(N(AZ$1),N($R33),1)),CHOOSE(AC[[M]:[M]],1,0,1,AC[[DB]:[DB]])),PRODUCT(SUM(ROUND(AVERAGE(VALUE(AZ$3),VALUE($P33)),0),CHOOSE(IF(OR(AZ$1,$R33),4,INDEX(CMB[[Res_Rare]:[Res_Rare]],MATCH(ROUND(MIN(SUM(AZ$4,$O33/1000),SUM($O33,AZ$4/1000)),3),CMB[[Cmb_ID]:[Cmb_ID]],0))),-1,-1,0,0)),IF(OR(AZ$1,$R33),4,INDEX(CMB[[Cmb_Rare]:[Cmb_Rare]],MATCH(ROUND(MIN(SUM(AZ$4,$O33/1000),SUM($O33,AZ$4/1000)),3),CMB[[Cmb_ID]:[Cmb_ID]],0))),CHOOSE(AC[[M]:[M]],2,1,1,SUM(AC[[AB]:[DB]])))),""))</f>
        <v>34</v>
      </c>
      <c r="BA33">
        <f>IF(OR(BA$5="",$S33=""),"",IFERROR(SUM(PRODUCT(INDEX(CMB[[BA_0O]:[BA_2O]],MATCH(ROUND(MIN(SUM(BA$4,$O33/1000),SUM($O33,BA$4/1000)),3),CMB[[Cmb_ID]:[Cmb_ID]],0),SUM(N(BA$1),N($R33),1)),CHOOSE(AC[[M]:[M]],1,1,0,AC[[AB]:[AB]])),PRODUCT(INDEX(CMB[[BD_0O]:[BD_2O]],MATCH(ROUND(MIN(SUM(BA$4,$O33/1000),SUM($O33,BA$4/1000)),3),CMB[[Cmb_ID]:[Cmb_ID]],0),SUM(N(BA$1),N($R33),1)),CHOOSE(AC[[M]:[M]],1,0,1,AC[[DB]:[DB]])),PRODUCT(SUM(ROUND(AVERAGE(VALUE(BA$3),VALUE($P33)),0),CHOOSE(IF(OR(BA$1,$R33),4,INDEX(CMB[[Res_Rare]:[Res_Rare]],MATCH(ROUND(MIN(SUM(BA$4,$O33/1000),SUM($O33,BA$4/1000)),3),CMB[[Cmb_ID]:[Cmb_ID]],0))),-1,-1,0,0)),IF(OR(BA$1,$R33),4,INDEX(CMB[[Cmb_Rare]:[Cmb_Rare]],MATCH(ROUND(MIN(SUM(BA$4,$O33/1000),SUM($O33,BA$4/1000)),3),CMB[[Cmb_ID]:[Cmb_ID]],0))),CHOOSE(AC[[M]:[M]],2,1,1,SUM(AC[[AB]:[DB]])))),""))</f>
        <v>54</v>
      </c>
      <c r="BB33">
        <f>IF(OR(BB$5="",$S33=""),"",IFERROR(SUM(PRODUCT(INDEX(CMB[[BA_0O]:[BA_2O]],MATCH(ROUND(MIN(SUM(BB$4,$O33/1000),SUM($O33,BB$4/1000)),3),CMB[[Cmb_ID]:[Cmb_ID]],0),SUM(N(BB$1),N($R33),1)),CHOOSE(AC[[M]:[M]],1,1,0,AC[[AB]:[AB]])),PRODUCT(INDEX(CMB[[BD_0O]:[BD_2O]],MATCH(ROUND(MIN(SUM(BB$4,$O33/1000),SUM($O33,BB$4/1000)),3),CMB[[Cmb_ID]:[Cmb_ID]],0),SUM(N(BB$1),N($R33),1)),CHOOSE(AC[[M]:[M]],1,0,1,AC[[DB]:[DB]])),PRODUCT(SUM(ROUND(AVERAGE(VALUE(BB$3),VALUE($P33)),0),CHOOSE(IF(OR(BB$1,$R33),4,INDEX(CMB[[Res_Rare]:[Res_Rare]],MATCH(ROUND(MIN(SUM(BB$4,$O33/1000),SUM($O33,BB$4/1000)),3),CMB[[Cmb_ID]:[Cmb_ID]],0))),-1,-1,0,0)),IF(OR(BB$1,$R33),4,INDEX(CMB[[Cmb_Rare]:[Cmb_Rare]],MATCH(ROUND(MIN(SUM(BB$4,$O33/1000),SUM($O33,BB$4/1000)),3),CMB[[Cmb_ID]:[Cmb_ID]],0))),CHOOSE(AC[[M]:[M]],2,1,1,SUM(AC[[AB]:[DB]])))),""))</f>
        <v>49</v>
      </c>
      <c r="BC33" t="str">
        <f>IF(OR(BC$5="",$S33=""),"",IFERROR(SUM(PRODUCT(INDEX(CMB[[BA_0O]:[BA_2O]],MATCH(ROUND(MIN(SUM(BC$4,$O33/1000),SUM($O33,BC$4/1000)),3),CMB[[Cmb_ID]:[Cmb_ID]],0),SUM(N(BC$1),N($R33),1)),CHOOSE(AC[[M]:[M]],1,1,0,AC[[AB]:[AB]])),PRODUCT(INDEX(CMB[[BD_0O]:[BD_2O]],MATCH(ROUND(MIN(SUM(BC$4,$O33/1000),SUM($O33,BC$4/1000)),3),CMB[[Cmb_ID]:[Cmb_ID]],0),SUM(N(BC$1),N($R33),1)),CHOOSE(AC[[M]:[M]],1,0,1,AC[[DB]:[DB]])),PRODUCT(SUM(ROUND(AVERAGE(VALUE(BC$3),VALUE($P33)),0),CHOOSE(IF(OR(BC$1,$R33),4,INDEX(CMB[[Res_Rare]:[Res_Rare]],MATCH(ROUND(MIN(SUM(BC$4,$O33/1000),SUM($O33,BC$4/1000)),3),CMB[[Cmb_ID]:[Cmb_ID]],0))),-1,-1,0,0)),IF(OR(BC$1,$R33),4,INDEX(CMB[[Cmb_Rare]:[Cmb_Rare]],MATCH(ROUND(MIN(SUM(BC$4,$O33/1000),SUM($O33,BC$4/1000)),3),CMB[[Cmb_ID]:[Cmb_ID]],0))),CHOOSE(AC[[M]:[M]],2,1,1,SUM(AC[[AB]:[DB]])))),""))</f>
        <v/>
      </c>
      <c r="BD33" t="str">
        <f>IF(OR(BD$5="",$S33=""),"",IFERROR(SUM(PRODUCT(INDEX(CMB[[BA_0O]:[BA_2O]],MATCH(ROUND(MIN(SUM(BD$4,$O33/1000),SUM($O33,BD$4/1000)),3),CMB[[Cmb_ID]:[Cmb_ID]],0),SUM(N(BD$1),N($R33),1)),CHOOSE(AC[[M]:[M]],1,1,0,AC[[AB]:[AB]])),PRODUCT(INDEX(CMB[[BD_0O]:[BD_2O]],MATCH(ROUND(MIN(SUM(BD$4,$O33/1000),SUM($O33,BD$4/1000)),3),CMB[[Cmb_ID]:[Cmb_ID]],0),SUM(N(BD$1),N($R33),1)),CHOOSE(AC[[M]:[M]],1,0,1,AC[[DB]:[DB]])),PRODUCT(SUM(ROUND(AVERAGE(VALUE(BD$3),VALUE($P33)),0),CHOOSE(IF(OR(BD$1,$R33),4,INDEX(CMB[[Res_Rare]:[Res_Rare]],MATCH(ROUND(MIN(SUM(BD$4,$O33/1000),SUM($O33,BD$4/1000)),3),CMB[[Cmb_ID]:[Cmb_ID]],0))),-1,-1,0,0)),IF(OR(BD$1,$R33),4,INDEX(CMB[[Cmb_Rare]:[Cmb_Rare]],MATCH(ROUND(MIN(SUM(BD$4,$O33/1000),SUM($O33,BD$4/1000)),3),CMB[[Cmb_ID]:[Cmb_ID]],0))),CHOOSE(AC[[M]:[M]],2,1,1,SUM(AC[[AB]:[DB]])))),""))</f>
        <v/>
      </c>
      <c r="BE33" t="str">
        <f>IF(OR(BE$5="",$S33=""),"",IFERROR(SUM(PRODUCT(INDEX(CMB[[BA_0O]:[BA_2O]],MATCH(ROUND(MIN(SUM(BE$4,$O33/1000),SUM($O33,BE$4/1000)),3),CMB[[Cmb_ID]:[Cmb_ID]],0),SUM(N(BE$1),N($R33),1)),CHOOSE(AC[[M]:[M]],1,1,0,AC[[AB]:[AB]])),PRODUCT(INDEX(CMB[[BD_0O]:[BD_2O]],MATCH(ROUND(MIN(SUM(BE$4,$O33/1000),SUM($O33,BE$4/1000)),3),CMB[[Cmb_ID]:[Cmb_ID]],0),SUM(N(BE$1),N($R33),1)),CHOOSE(AC[[M]:[M]],1,0,1,AC[[DB]:[DB]])),PRODUCT(SUM(ROUND(AVERAGE(VALUE(BE$3),VALUE($P33)),0),CHOOSE(IF(OR(BE$1,$R33),4,INDEX(CMB[[Res_Rare]:[Res_Rare]],MATCH(ROUND(MIN(SUM(BE$4,$O33/1000),SUM($O33,BE$4/1000)),3),CMB[[Cmb_ID]:[Cmb_ID]],0))),-1,-1,0,0)),IF(OR(BE$1,$R33),4,INDEX(CMB[[Cmb_Rare]:[Cmb_Rare]],MATCH(ROUND(MIN(SUM(BE$4,$O33/1000),SUM($O33,BE$4/1000)),3),CMB[[Cmb_ID]:[Cmb_ID]],0))),CHOOSE(AC[[M]:[M]],2,1,1,SUM(AC[[AB]:[DB]])))),""))</f>
        <v/>
      </c>
      <c r="BF33" t="str">
        <f>IF(OR(BF$5="",$S33=""),"",IFERROR(SUM(PRODUCT(INDEX(CMB[[BA_0O]:[BA_2O]],MATCH(ROUND(MIN(SUM(BF$4,$O33/1000),SUM($O33,BF$4/1000)),3),CMB[[Cmb_ID]:[Cmb_ID]],0),SUM(N(BF$1),N($R33),1)),CHOOSE(AC[[M]:[M]],1,1,0,AC[[AB]:[AB]])),PRODUCT(INDEX(CMB[[BD_0O]:[BD_2O]],MATCH(ROUND(MIN(SUM(BF$4,$O33/1000),SUM($O33,BF$4/1000)),3),CMB[[Cmb_ID]:[Cmb_ID]],0),SUM(N(BF$1),N($R33),1)),CHOOSE(AC[[M]:[M]],1,0,1,AC[[DB]:[DB]])),PRODUCT(SUM(ROUND(AVERAGE(VALUE(BF$3),VALUE($P33)),0),CHOOSE(IF(OR(BF$1,$R33),4,INDEX(CMB[[Res_Rare]:[Res_Rare]],MATCH(ROUND(MIN(SUM(BF$4,$O33/1000),SUM($O33,BF$4/1000)),3),CMB[[Cmb_ID]:[Cmb_ID]],0))),-1,-1,0,0)),IF(OR(BF$1,$R33),4,INDEX(CMB[[Cmb_Rare]:[Cmb_Rare]],MATCH(ROUND(MIN(SUM(BF$4,$O33/1000),SUM($O33,BF$4/1000)),3),CMB[[Cmb_ID]:[Cmb_ID]],0))),CHOOSE(AC[[M]:[M]],2,1,1,SUM(AC[[AB]:[DB]])))),""))</f>
        <v/>
      </c>
      <c r="BG33" t="str">
        <f>IF(OR(BG$5="",$S33=""),"",IFERROR(SUM(PRODUCT(INDEX(CMB[[BA_0O]:[BA_2O]],MATCH(ROUND(MIN(SUM(BG$4,$O33/1000),SUM($O33,BG$4/1000)),3),CMB[[Cmb_ID]:[Cmb_ID]],0),SUM(N(BG$1),N($R33),1)),CHOOSE(AC[[M]:[M]],1,1,0,AC[[AB]:[AB]])),PRODUCT(INDEX(CMB[[BD_0O]:[BD_2O]],MATCH(ROUND(MIN(SUM(BG$4,$O33/1000),SUM($O33,BG$4/1000)),3),CMB[[Cmb_ID]:[Cmb_ID]],0),SUM(N(BG$1),N($R33),1)),CHOOSE(AC[[M]:[M]],1,0,1,AC[[DB]:[DB]])),PRODUCT(SUM(ROUND(AVERAGE(VALUE(BG$3),VALUE($P33)),0),CHOOSE(IF(OR(BG$1,$R33),4,INDEX(CMB[[Res_Rare]:[Res_Rare]],MATCH(ROUND(MIN(SUM(BG$4,$O33/1000),SUM($O33,BG$4/1000)),3),CMB[[Cmb_ID]:[Cmb_ID]],0))),-1,-1,0,0)),IF(OR(BG$1,$R33),4,INDEX(CMB[[Cmb_Rare]:[Cmb_Rare]],MATCH(ROUND(MIN(SUM(BG$4,$O33/1000),SUM($O33,BG$4/1000)),3),CMB[[Cmb_ID]:[Cmb_ID]],0))),CHOOSE(AC[[M]:[M]],2,1,1,SUM(AC[[AB]:[DB]])))),""))</f>
        <v/>
      </c>
      <c r="BH33" t="str">
        <f>IF(OR(BH$5="",$S33=""),"",IFERROR(SUM(PRODUCT(INDEX(CMB[[BA_0O]:[BA_2O]],MATCH(ROUND(MIN(SUM(BH$4,$O33/1000),SUM($O33,BH$4/1000)),3),CMB[[Cmb_ID]:[Cmb_ID]],0),SUM(N(BH$1),N($R33),1)),CHOOSE(AC[[M]:[M]],1,1,0,AC[[AB]:[AB]])),PRODUCT(INDEX(CMB[[BD_0O]:[BD_2O]],MATCH(ROUND(MIN(SUM(BH$4,$O33/1000),SUM($O33,BH$4/1000)),3),CMB[[Cmb_ID]:[Cmb_ID]],0),SUM(N(BH$1),N($R33),1)),CHOOSE(AC[[M]:[M]],1,0,1,AC[[DB]:[DB]])),PRODUCT(SUM(ROUND(AVERAGE(VALUE(BH$3),VALUE($P33)),0),CHOOSE(IF(OR(BH$1,$R33),4,INDEX(CMB[[Res_Rare]:[Res_Rare]],MATCH(ROUND(MIN(SUM(BH$4,$O33/1000),SUM($O33,BH$4/1000)),3),CMB[[Cmb_ID]:[Cmb_ID]],0))),-1,-1,0,0)),IF(OR(BH$1,$R33),4,INDEX(CMB[[Cmb_Rare]:[Cmb_Rare]],MATCH(ROUND(MIN(SUM(BH$4,$O33/1000),SUM($O33,BH$4/1000)),3),CMB[[Cmb_ID]:[Cmb_ID]],0))),CHOOSE(AC[[M]:[M]],2,1,1,SUM(AC[[AB]:[DB]])))),""))</f>
        <v/>
      </c>
      <c r="BI33" t="str">
        <f>IF(OR(BI$5="",$S33=""),"",IFERROR(SUM(PRODUCT(INDEX(CMB[[BA_0O]:[BA_2O]],MATCH(ROUND(MIN(SUM(BI$4,$O33/1000),SUM($O33,BI$4/1000)),3),CMB[[Cmb_ID]:[Cmb_ID]],0),SUM(N(BI$1),N($R33),1)),CHOOSE(AC[[M]:[M]],1,1,0,AC[[AB]:[AB]])),PRODUCT(INDEX(CMB[[BD_0O]:[BD_2O]],MATCH(ROUND(MIN(SUM(BI$4,$O33/1000),SUM($O33,BI$4/1000)),3),CMB[[Cmb_ID]:[Cmb_ID]],0),SUM(N(BI$1),N($R33),1)),CHOOSE(AC[[M]:[M]],1,0,1,AC[[DB]:[DB]])),PRODUCT(SUM(ROUND(AVERAGE(VALUE(BI$3),VALUE($P33)),0),CHOOSE(IF(OR(BI$1,$R33),4,INDEX(CMB[[Res_Rare]:[Res_Rare]],MATCH(ROUND(MIN(SUM(BI$4,$O33/1000),SUM($O33,BI$4/1000)),3),CMB[[Cmb_ID]:[Cmb_ID]],0))),-1,-1,0,0)),IF(OR(BI$1,$R33),4,INDEX(CMB[[Cmb_Rare]:[Cmb_Rare]],MATCH(ROUND(MIN(SUM(BI$4,$O33/1000),SUM($O33,BI$4/1000)),3),CMB[[Cmb_ID]:[Cmb_ID]],0))),CHOOSE(AC[[M]:[M]],2,1,1,SUM(AC[[AB]:[DB]])))),""))</f>
        <v/>
      </c>
      <c r="BJ33" t="str">
        <f>IF(OR(BJ$5="",$S33=""),"",IFERROR(SUM(PRODUCT(INDEX(CMB[[BA_0O]:[BA_2O]],MATCH(ROUND(MIN(SUM(BJ$4,$O33/1000),SUM($O33,BJ$4/1000)),3),CMB[[Cmb_ID]:[Cmb_ID]],0),SUM(N(BJ$1),N($R33),1)),CHOOSE(AC[[M]:[M]],1,1,0,AC[[AB]:[AB]])),PRODUCT(INDEX(CMB[[BD_0O]:[BD_2O]],MATCH(ROUND(MIN(SUM(BJ$4,$O33/1000),SUM($O33,BJ$4/1000)),3),CMB[[Cmb_ID]:[Cmb_ID]],0),SUM(N(BJ$1),N($R33),1)),CHOOSE(AC[[M]:[M]],1,0,1,AC[[DB]:[DB]])),PRODUCT(SUM(ROUND(AVERAGE(VALUE(BJ$3),VALUE($P33)),0),CHOOSE(IF(OR(BJ$1,$R33),4,INDEX(CMB[[Res_Rare]:[Res_Rare]],MATCH(ROUND(MIN(SUM(BJ$4,$O33/1000),SUM($O33,BJ$4/1000)),3),CMB[[Cmb_ID]:[Cmb_ID]],0))),-1,-1,0,0)),IF(OR(BJ$1,$R33),4,INDEX(CMB[[Cmb_Rare]:[Cmb_Rare]],MATCH(ROUND(MIN(SUM(BJ$4,$O33/1000),SUM($O33,BJ$4/1000)),3),CMB[[Cmb_ID]:[Cmb_ID]],0))),CHOOSE(AC[[M]:[M]],2,1,1,SUM(AC[[AB]:[DB]])))),""))</f>
        <v/>
      </c>
      <c r="BK33" t="str">
        <f>IF(OR(BK$5="",$S33=""),"",IFERROR(SUM(PRODUCT(INDEX(CMB[[BA_0O]:[BA_2O]],MATCH(ROUND(MIN(SUM(BK$4,$O33/1000),SUM($O33,BK$4/1000)),3),CMB[[Cmb_ID]:[Cmb_ID]],0),SUM(N(BK$1),N($R33),1)),CHOOSE(AC[[M]:[M]],1,1,0,AC[[AB]:[AB]])),PRODUCT(INDEX(CMB[[BD_0O]:[BD_2O]],MATCH(ROUND(MIN(SUM(BK$4,$O33/1000),SUM($O33,BK$4/1000)),3),CMB[[Cmb_ID]:[Cmb_ID]],0),SUM(N(BK$1),N($R33),1)),CHOOSE(AC[[M]:[M]],1,0,1,AC[[DB]:[DB]])),PRODUCT(SUM(ROUND(AVERAGE(VALUE(BK$3),VALUE($P33)),0),CHOOSE(IF(OR(BK$1,$R33),4,INDEX(CMB[[Res_Rare]:[Res_Rare]],MATCH(ROUND(MIN(SUM(BK$4,$O33/1000),SUM($O33,BK$4/1000)),3),CMB[[Cmb_ID]:[Cmb_ID]],0))),-1,-1,0,0)),IF(OR(BK$1,$R33),4,INDEX(CMB[[Cmb_Rare]:[Cmb_Rare]],MATCH(ROUND(MIN(SUM(BK$4,$O33/1000),SUM($O33,BK$4/1000)),3),CMB[[Cmb_ID]:[Cmb_ID]],0))),CHOOSE(AC[[M]:[M]],2,1,1,SUM(AC[[AB]:[DB]])))),""))</f>
        <v/>
      </c>
      <c r="BL33" t="str">
        <f>IF(OR(BL$5="",$S33=""),"",IFERROR(SUM(PRODUCT(INDEX(CMB[[BA_0O]:[BA_2O]],MATCH(ROUND(MIN(SUM(BL$4,$O33/1000),SUM($O33,BL$4/1000)),3),CMB[[Cmb_ID]:[Cmb_ID]],0),SUM(N(BL$1),N($R33),1)),CHOOSE(AC[[M]:[M]],1,1,0,AC[[AB]:[AB]])),PRODUCT(INDEX(CMB[[BD_0O]:[BD_2O]],MATCH(ROUND(MIN(SUM(BL$4,$O33/1000),SUM($O33,BL$4/1000)),3),CMB[[Cmb_ID]:[Cmb_ID]],0),SUM(N(BL$1),N($R33),1)),CHOOSE(AC[[M]:[M]],1,0,1,AC[[DB]:[DB]])),PRODUCT(SUM(ROUND(AVERAGE(VALUE(BL$3),VALUE($P33)),0),CHOOSE(IF(OR(BL$1,$R33),4,INDEX(CMB[[Res_Rare]:[Res_Rare]],MATCH(ROUND(MIN(SUM(BL$4,$O33/1000),SUM($O33,BL$4/1000)),3),CMB[[Cmb_ID]:[Cmb_ID]],0))),-1,-1,0,0)),IF(OR(BL$1,$R33),4,INDEX(CMB[[Cmb_Rare]:[Cmb_Rare]],MATCH(ROUND(MIN(SUM(BL$4,$O33/1000),SUM($O33,BL$4/1000)),3),CMB[[Cmb_ID]:[Cmb_ID]],0))),CHOOSE(AC[[M]:[M]],2,1,1,SUM(AC[[AB]:[DB]])))),""))</f>
        <v/>
      </c>
      <c r="BM33" t="str">
        <f>IF(OR(BM$5="",$S33=""),"",IFERROR(SUM(PRODUCT(INDEX(CMB[[BA_0O]:[BA_2O]],MATCH(ROUND(MIN(SUM(BM$4,$O33/1000),SUM($O33,BM$4/1000)),3),CMB[[Cmb_ID]:[Cmb_ID]],0),SUM(N(BM$1),N($R33),1)),CHOOSE(AC[[M]:[M]],1,1,0,AC[[AB]:[AB]])),PRODUCT(INDEX(CMB[[BD_0O]:[BD_2O]],MATCH(ROUND(MIN(SUM(BM$4,$O33/1000),SUM($O33,BM$4/1000)),3),CMB[[Cmb_ID]:[Cmb_ID]],0),SUM(N(BM$1),N($R33),1)),CHOOSE(AC[[M]:[M]],1,0,1,AC[[DB]:[DB]])),PRODUCT(SUM(ROUND(AVERAGE(VALUE(BM$3),VALUE($P33)),0),CHOOSE(IF(OR(BM$1,$R33),4,INDEX(CMB[[Res_Rare]:[Res_Rare]],MATCH(ROUND(MIN(SUM(BM$4,$O33/1000),SUM($O33,BM$4/1000)),3),CMB[[Cmb_ID]:[Cmb_ID]],0))),-1,-1,0,0)),IF(OR(BM$1,$R33),4,INDEX(CMB[[Cmb_Rare]:[Cmb_Rare]],MATCH(ROUND(MIN(SUM(BM$4,$O33/1000),SUM($O33,BM$4/1000)),3),CMB[[Cmb_ID]:[Cmb_ID]],0))),CHOOSE(AC[[M]:[M]],2,1,1,SUM(AC[[AB]:[DB]])))),""))</f>
        <v/>
      </c>
      <c r="BN33" t="str">
        <f>IF(OR(BN$5="",$S33=""),"",IFERROR(SUM(PRODUCT(INDEX(CMB[[BA_0O]:[BA_2O]],MATCH(ROUND(MIN(SUM(BN$4,$O33/1000),SUM($O33,BN$4/1000)),3),CMB[[Cmb_ID]:[Cmb_ID]],0),SUM(N(BN$1),N($R33),1)),CHOOSE(AC[[M]:[M]],1,1,0,AC[[AB]:[AB]])),PRODUCT(INDEX(CMB[[BD_0O]:[BD_2O]],MATCH(ROUND(MIN(SUM(BN$4,$O33/1000),SUM($O33,BN$4/1000)),3),CMB[[Cmb_ID]:[Cmb_ID]],0),SUM(N(BN$1),N($R33),1)),CHOOSE(AC[[M]:[M]],1,0,1,AC[[DB]:[DB]])),PRODUCT(SUM(ROUND(AVERAGE(VALUE(BN$3),VALUE($P33)),0),CHOOSE(IF(OR(BN$1,$R33),4,INDEX(CMB[[Res_Rare]:[Res_Rare]],MATCH(ROUND(MIN(SUM(BN$4,$O33/1000),SUM($O33,BN$4/1000)),3),CMB[[Cmb_ID]:[Cmb_ID]],0))),-1,-1,0,0)),IF(OR(BN$1,$R33),4,INDEX(CMB[[Cmb_Rare]:[Cmb_Rare]],MATCH(ROUND(MIN(SUM(BN$4,$O33/1000),SUM($O33,BN$4/1000)),3),CMB[[Cmb_ID]:[Cmb_ID]],0))),CHOOSE(AC[[M]:[M]],2,1,1,SUM(AC[[AB]:[DB]])))),""))</f>
        <v/>
      </c>
      <c r="BO33" t="str">
        <f>IF(OR(BO$5="",$S33=""),"",IFERROR(SUM(PRODUCT(INDEX(CMB[[BA_0O]:[BA_2O]],MATCH(ROUND(MIN(SUM(BO$4,$O33/1000),SUM($O33,BO$4/1000)),3),CMB[[Cmb_ID]:[Cmb_ID]],0),SUM(N(BO$1),N($R33),1)),CHOOSE(AC[[M]:[M]],1,1,0,AC[[AB]:[AB]])),PRODUCT(INDEX(CMB[[BD_0O]:[BD_2O]],MATCH(ROUND(MIN(SUM(BO$4,$O33/1000),SUM($O33,BO$4/1000)),3),CMB[[Cmb_ID]:[Cmb_ID]],0),SUM(N(BO$1),N($R33),1)),CHOOSE(AC[[M]:[M]],1,0,1,AC[[DB]:[DB]])),PRODUCT(SUM(ROUND(AVERAGE(VALUE(BO$3),VALUE($P33)),0),CHOOSE(IF(OR(BO$1,$R33),4,INDEX(CMB[[Res_Rare]:[Res_Rare]],MATCH(ROUND(MIN(SUM(BO$4,$O33/1000),SUM($O33,BO$4/1000)),3),CMB[[Cmb_ID]:[Cmb_ID]],0))),-1,-1,0,0)),IF(OR(BO$1,$R33),4,INDEX(CMB[[Cmb_Rare]:[Cmb_Rare]],MATCH(ROUND(MIN(SUM(BO$4,$O33/1000),SUM($O33,BO$4/1000)),3),CMB[[Cmb_ID]:[Cmb_ID]],0))),CHOOSE(AC[[M]:[M]],2,1,1,SUM(AC[[AB]:[DB]])))),""))</f>
        <v/>
      </c>
      <c r="BP33" t="str">
        <f>IF(OR(BP$5="",$S33=""),"",IFERROR(SUM(PRODUCT(INDEX(CMB[[BA_0O]:[BA_2O]],MATCH(ROUND(MIN(SUM(BP$4,$O33/1000),SUM($O33,BP$4/1000)),3),CMB[[Cmb_ID]:[Cmb_ID]],0),SUM(N(BP$1),N($R33),1)),CHOOSE(AC[[M]:[M]],1,1,0,AC[[AB]:[AB]])),PRODUCT(INDEX(CMB[[BD_0O]:[BD_2O]],MATCH(ROUND(MIN(SUM(BP$4,$O33/1000),SUM($O33,BP$4/1000)),3),CMB[[Cmb_ID]:[Cmb_ID]],0),SUM(N(BP$1),N($R33),1)),CHOOSE(AC[[M]:[M]],1,0,1,AC[[DB]:[DB]])),PRODUCT(SUM(ROUND(AVERAGE(VALUE(BP$3),VALUE($P33)),0),CHOOSE(IF(OR(BP$1,$R33),4,INDEX(CMB[[Res_Rare]:[Res_Rare]],MATCH(ROUND(MIN(SUM(BP$4,$O33/1000),SUM($O33,BP$4/1000)),3),CMB[[Cmb_ID]:[Cmb_ID]],0))),-1,-1,0,0)),IF(OR(BP$1,$R33),4,INDEX(CMB[[Cmb_Rare]:[Cmb_Rare]],MATCH(ROUND(MIN(SUM(BP$4,$O33/1000),SUM($O33,BP$4/1000)),3),CMB[[Cmb_ID]:[Cmb_ID]],0))),CHOOSE(AC[[M]:[M]],2,1,1,SUM(AC[[AB]:[DB]])))),""))</f>
        <v/>
      </c>
      <c r="BQ33" t="str">
        <f>IF(OR(BQ$5="",$S33=""),"",IFERROR(SUM(PRODUCT(INDEX(CMB[[BA_0O]:[BA_2O]],MATCH(ROUND(MIN(SUM(BQ$4,$O33/1000),SUM($O33,BQ$4/1000)),3),CMB[[Cmb_ID]:[Cmb_ID]],0),SUM(N(BQ$1),N($R33),1)),CHOOSE(AC[[M]:[M]],1,1,0,AC[[AB]:[AB]])),PRODUCT(INDEX(CMB[[BD_0O]:[BD_2O]],MATCH(ROUND(MIN(SUM(BQ$4,$O33/1000),SUM($O33,BQ$4/1000)),3),CMB[[Cmb_ID]:[Cmb_ID]],0),SUM(N(BQ$1),N($R33),1)),CHOOSE(AC[[M]:[M]],1,0,1,AC[[DB]:[DB]])),PRODUCT(SUM(ROUND(AVERAGE(VALUE(BQ$3),VALUE($P33)),0),CHOOSE(IF(OR(BQ$1,$R33),4,INDEX(CMB[[Res_Rare]:[Res_Rare]],MATCH(ROUND(MIN(SUM(BQ$4,$O33/1000),SUM($O33,BQ$4/1000)),3),CMB[[Cmb_ID]:[Cmb_ID]],0))),-1,-1,0,0)),IF(OR(BQ$1,$R33),4,INDEX(CMB[[Cmb_Rare]:[Cmb_Rare]],MATCH(ROUND(MIN(SUM(BQ$4,$O33/1000),SUM($O33,BQ$4/1000)),3),CMB[[Cmb_ID]:[Cmb_ID]],0))),CHOOSE(AC[[M]:[M]],2,1,1,SUM(AC[[AB]:[DB]])))),""))</f>
        <v/>
      </c>
      <c r="BR33" t="str">
        <f>IF(OR(BR$5="",$S33=""),"",IFERROR(SUM(PRODUCT(INDEX(CMB[[BA_0O]:[BA_2O]],MATCH(ROUND(MIN(SUM(BR$4,$O33/1000),SUM($O33,BR$4/1000)),3),CMB[[Cmb_ID]:[Cmb_ID]],0),SUM(N(BR$1),N($R33),1)),CHOOSE(AC[[M]:[M]],1,1,0,AC[[AB]:[AB]])),PRODUCT(INDEX(CMB[[BD_0O]:[BD_2O]],MATCH(ROUND(MIN(SUM(BR$4,$O33/1000),SUM($O33,BR$4/1000)),3),CMB[[Cmb_ID]:[Cmb_ID]],0),SUM(N(BR$1),N($R33),1)),CHOOSE(AC[[M]:[M]],1,0,1,AC[[DB]:[DB]])),PRODUCT(SUM(ROUND(AVERAGE(VALUE(BR$3),VALUE($P33)),0),CHOOSE(IF(OR(BR$1,$R33),4,INDEX(CMB[[Res_Rare]:[Res_Rare]],MATCH(ROUND(MIN(SUM(BR$4,$O33/1000),SUM($O33,BR$4/1000)),3),CMB[[Cmb_ID]:[Cmb_ID]],0))),-1,-1,0,0)),IF(OR(BR$1,$R33),4,INDEX(CMB[[Cmb_Rare]:[Cmb_Rare]],MATCH(ROUND(MIN(SUM(BR$4,$O33/1000),SUM($O33,BR$4/1000)),3),CMB[[Cmb_ID]:[Cmb_ID]],0))),CHOOSE(AC[[M]:[M]],2,1,1,SUM(AC[[AB]:[DB]])))),""))</f>
        <v/>
      </c>
      <c r="BS33" t="str">
        <f>IF(OR(BS$5="",$S33=""),"",IFERROR(SUM(PRODUCT(INDEX(CMB[[BA_0O]:[BA_2O]],MATCH(ROUND(MIN(SUM(BS$4,$O33/1000),SUM($O33,BS$4/1000)),3),CMB[[Cmb_ID]:[Cmb_ID]],0),SUM(N(BS$1),N($R33),1)),CHOOSE(AC[[M]:[M]],1,1,0,AC[[AB]:[AB]])),PRODUCT(INDEX(CMB[[BD_0O]:[BD_2O]],MATCH(ROUND(MIN(SUM(BS$4,$O33/1000),SUM($O33,BS$4/1000)),3),CMB[[Cmb_ID]:[Cmb_ID]],0),SUM(N(BS$1),N($R33),1)),CHOOSE(AC[[M]:[M]],1,0,1,AC[[DB]:[DB]])),PRODUCT(SUM(ROUND(AVERAGE(VALUE(BS$3),VALUE($P33)),0),CHOOSE(IF(OR(BS$1,$R33),4,INDEX(CMB[[Res_Rare]:[Res_Rare]],MATCH(ROUND(MIN(SUM(BS$4,$O33/1000),SUM($O33,BS$4/1000)),3),CMB[[Cmb_ID]:[Cmb_ID]],0))),-1,-1,0,0)),IF(OR(BS$1,$R33),4,INDEX(CMB[[Cmb_Rare]:[Cmb_Rare]],MATCH(ROUND(MIN(SUM(BS$4,$O33/1000),SUM($O33,BS$4/1000)),3),CMB[[Cmb_ID]:[Cmb_ID]],0))),CHOOSE(AC[[M]:[M]],2,1,1,SUM(AC[[AB]:[DB]])))),""))</f>
        <v/>
      </c>
      <c r="BT33" t="str">
        <f>IF(OR(BT$5="",$S33=""),"",IFERROR(SUM(PRODUCT(INDEX(CMB[[BA_0O]:[BA_2O]],MATCH(ROUND(MIN(SUM(BT$4,$O33/1000),SUM($O33,BT$4/1000)),3),CMB[[Cmb_ID]:[Cmb_ID]],0),SUM(N(BT$1),N($R33),1)),CHOOSE(AC[[M]:[M]],1,1,0,AC[[AB]:[AB]])),PRODUCT(INDEX(CMB[[BD_0O]:[BD_2O]],MATCH(ROUND(MIN(SUM(BT$4,$O33/1000),SUM($O33,BT$4/1000)),3),CMB[[Cmb_ID]:[Cmb_ID]],0),SUM(N(BT$1),N($R33),1)),CHOOSE(AC[[M]:[M]],1,0,1,AC[[DB]:[DB]])),PRODUCT(SUM(ROUND(AVERAGE(VALUE(BT$3),VALUE($P33)),0),CHOOSE(IF(OR(BT$1,$R33),4,INDEX(CMB[[Res_Rare]:[Res_Rare]],MATCH(ROUND(MIN(SUM(BT$4,$O33/1000),SUM($O33,BT$4/1000)),3),CMB[[Cmb_ID]:[Cmb_ID]],0))),-1,-1,0,0)),IF(OR(BT$1,$R33),4,INDEX(CMB[[Cmb_Rare]:[Cmb_Rare]],MATCH(ROUND(MIN(SUM(BT$4,$O33/1000),SUM($O33,BT$4/1000)),3),CMB[[Cmb_ID]:[Cmb_ID]],0))),CHOOSE(AC[[M]:[M]],2,1,1,SUM(AC[[AB]:[DB]])))),""))</f>
        <v/>
      </c>
      <c r="BU33" t="str">
        <f>IF(OR(BU$5="",$S33=""),"",IFERROR(SUM(PRODUCT(INDEX(CMB[[BA_0O]:[BA_2O]],MATCH(ROUND(MIN(SUM(BU$4,$O33/1000),SUM($O33,BU$4/1000)),3),CMB[[Cmb_ID]:[Cmb_ID]],0),SUM(N(BU$1),N($R33),1)),CHOOSE(AC[[M]:[M]],1,1,0,AC[[AB]:[AB]])),PRODUCT(INDEX(CMB[[BD_0O]:[BD_2O]],MATCH(ROUND(MIN(SUM(BU$4,$O33/1000),SUM($O33,BU$4/1000)),3),CMB[[Cmb_ID]:[Cmb_ID]],0),SUM(N(BU$1),N($R33),1)),CHOOSE(AC[[M]:[M]],1,0,1,AC[[DB]:[DB]])),PRODUCT(SUM(ROUND(AVERAGE(VALUE(BU$3),VALUE($P33)),0),CHOOSE(IF(OR(BU$1,$R33),4,INDEX(CMB[[Res_Rare]:[Res_Rare]],MATCH(ROUND(MIN(SUM(BU$4,$O33/1000),SUM($O33,BU$4/1000)),3),CMB[[Cmb_ID]:[Cmb_ID]],0))),-1,-1,0,0)),IF(OR(BU$1,$R33),4,INDEX(CMB[[Cmb_Rare]:[Cmb_Rare]],MATCH(ROUND(MIN(SUM(BU$4,$O33/1000),SUM($O33,BU$4/1000)),3),CMB[[Cmb_ID]:[Cmb_ID]],0))),CHOOSE(AC[[M]:[M]],2,1,1,SUM(AC[[AB]:[DB]])))),""))</f>
        <v/>
      </c>
      <c r="BV33" t="str">
        <f>IF(OR(BV$5="",$S33=""),"",IFERROR(SUM(PRODUCT(INDEX(CMB[[BA_0O]:[BA_2O]],MATCH(ROUND(MIN(SUM(BV$4,$O33/1000),SUM($O33,BV$4/1000)),3),CMB[[Cmb_ID]:[Cmb_ID]],0),SUM(N(BV$1),N($R33),1)),CHOOSE(AC[[M]:[M]],1,1,0,AC[[AB]:[AB]])),PRODUCT(INDEX(CMB[[BD_0O]:[BD_2O]],MATCH(ROUND(MIN(SUM(BV$4,$O33/1000),SUM($O33,BV$4/1000)),3),CMB[[Cmb_ID]:[Cmb_ID]],0),SUM(N(BV$1),N($R33),1)),CHOOSE(AC[[M]:[M]],1,0,1,AC[[DB]:[DB]])),PRODUCT(SUM(ROUND(AVERAGE(VALUE(BV$3),VALUE($P33)),0),CHOOSE(IF(OR(BV$1,$R33),4,INDEX(CMB[[Res_Rare]:[Res_Rare]],MATCH(ROUND(MIN(SUM(BV$4,$O33/1000),SUM($O33,BV$4/1000)),3),CMB[[Cmb_ID]:[Cmb_ID]],0))),-1,-1,0,0)),IF(OR(BV$1,$R33),4,INDEX(CMB[[Cmb_Rare]:[Cmb_Rare]],MATCH(ROUND(MIN(SUM(BV$4,$O33/1000),SUM($O33,BV$4/1000)),3),CMB[[Cmb_ID]:[Cmb_ID]],0))),CHOOSE(AC[[M]:[M]],2,1,1,SUM(AC[[AB]:[DB]])))),""))</f>
        <v/>
      </c>
      <c r="BW33" t="str">
        <f>IF(OR(BW$5="",$S33=""),"",IFERROR(SUM(PRODUCT(INDEX(CMB[[BA_0O]:[BA_2O]],MATCH(ROUND(MIN(SUM(BW$4,$O33/1000),SUM($O33,BW$4/1000)),3),CMB[[Cmb_ID]:[Cmb_ID]],0),SUM(N(BW$1),N($R33),1)),CHOOSE(AC[[M]:[M]],1,1,0,AC[[AB]:[AB]])),PRODUCT(INDEX(CMB[[BD_0O]:[BD_2O]],MATCH(ROUND(MIN(SUM(BW$4,$O33/1000),SUM($O33,BW$4/1000)),3),CMB[[Cmb_ID]:[Cmb_ID]],0),SUM(N(BW$1),N($R33),1)),CHOOSE(AC[[M]:[M]],1,0,1,AC[[DB]:[DB]])),PRODUCT(SUM(ROUND(AVERAGE(VALUE(BW$3),VALUE($P33)),0),CHOOSE(IF(OR(BW$1,$R33),4,INDEX(CMB[[Res_Rare]:[Res_Rare]],MATCH(ROUND(MIN(SUM(BW$4,$O33/1000),SUM($O33,BW$4/1000)),3),CMB[[Cmb_ID]:[Cmb_ID]],0))),-1,-1,0,0)),IF(OR(BW$1,$R33),4,INDEX(CMB[[Cmb_Rare]:[Cmb_Rare]],MATCH(ROUND(MIN(SUM(BW$4,$O33/1000),SUM($O33,BW$4/1000)),3),CMB[[Cmb_ID]:[Cmb_ID]],0))),CHOOSE(AC[[M]:[M]],2,1,1,SUM(AC[[AB]:[DB]])))),""))</f>
        <v/>
      </c>
      <c r="BX33" t="str">
        <f>IF(OR(BX$5="",$S33=""),"",IFERROR(SUM(PRODUCT(INDEX(CMB[[BA_0O]:[BA_2O]],MATCH(ROUND(MIN(SUM(BX$4,$O33/1000),SUM($O33,BX$4/1000)),3),CMB[[Cmb_ID]:[Cmb_ID]],0),SUM(N(BX$1),N($R33),1)),CHOOSE(AC[[M]:[M]],1,1,0,AC[[AB]:[AB]])),PRODUCT(INDEX(CMB[[BD_0O]:[BD_2O]],MATCH(ROUND(MIN(SUM(BX$4,$O33/1000),SUM($O33,BX$4/1000)),3),CMB[[Cmb_ID]:[Cmb_ID]],0),SUM(N(BX$1),N($R33),1)),CHOOSE(AC[[M]:[M]],1,0,1,AC[[DB]:[DB]])),PRODUCT(SUM(ROUND(AVERAGE(VALUE(BX$3),VALUE($P33)),0),CHOOSE(IF(OR(BX$1,$R33),4,INDEX(CMB[[Res_Rare]:[Res_Rare]],MATCH(ROUND(MIN(SUM(BX$4,$O33/1000),SUM($O33,BX$4/1000)),3),CMB[[Cmb_ID]:[Cmb_ID]],0))),-1,-1,0,0)),IF(OR(BX$1,$R33),4,INDEX(CMB[[Cmb_Rare]:[Cmb_Rare]],MATCH(ROUND(MIN(SUM(BX$4,$O33/1000),SUM($O33,BX$4/1000)),3),CMB[[Cmb_ID]:[Cmb_ID]],0))),CHOOSE(AC[[M]:[M]],2,1,1,SUM(AC[[AB]:[DB]])))),""))</f>
        <v/>
      </c>
      <c r="BY33" t="str">
        <f>IF(OR(BY$5="",$S33=""),"",IFERROR(SUM(PRODUCT(INDEX(CMB[[BA_0O]:[BA_2O]],MATCH(ROUND(MIN(SUM(BY$4,$O33/1000),SUM($O33,BY$4/1000)),3),CMB[[Cmb_ID]:[Cmb_ID]],0),SUM(N(BY$1),N($R33),1)),CHOOSE(AC[[M]:[M]],1,1,0,AC[[AB]:[AB]])),PRODUCT(INDEX(CMB[[BD_0O]:[BD_2O]],MATCH(ROUND(MIN(SUM(BY$4,$O33/1000),SUM($O33,BY$4/1000)),3),CMB[[Cmb_ID]:[Cmb_ID]],0),SUM(N(BY$1),N($R33),1)),CHOOSE(AC[[M]:[M]],1,0,1,AC[[DB]:[DB]])),PRODUCT(SUM(ROUND(AVERAGE(VALUE(BY$3),VALUE($P33)),0),CHOOSE(IF(OR(BY$1,$R33),4,INDEX(CMB[[Res_Rare]:[Res_Rare]],MATCH(ROUND(MIN(SUM(BY$4,$O33/1000),SUM($O33,BY$4/1000)),3),CMB[[Cmb_ID]:[Cmb_ID]],0))),-1,-1,0,0)),IF(OR(BY$1,$R33),4,INDEX(CMB[[Cmb_Rare]:[Cmb_Rare]],MATCH(ROUND(MIN(SUM(BY$4,$O33/1000),SUM($O33,BY$4/1000)),3),CMB[[Cmb_ID]:[Cmb_ID]],0))),CHOOSE(AC[[M]:[M]],2,1,1,SUM(AC[[AB]:[DB]])))),""))</f>
        <v/>
      </c>
      <c r="BZ33" t="str">
        <f>IF(OR(BZ$5="",$S33=""),"",IFERROR(SUM(PRODUCT(INDEX(CMB[[BA_0O]:[BA_2O]],MATCH(ROUND(MIN(SUM(BZ$4,$O33/1000),SUM($O33,BZ$4/1000)),3),CMB[[Cmb_ID]:[Cmb_ID]],0),SUM(N(BZ$1),N($R33),1)),CHOOSE(AC[[M]:[M]],1,1,0,AC[[AB]:[AB]])),PRODUCT(INDEX(CMB[[BD_0O]:[BD_2O]],MATCH(ROUND(MIN(SUM(BZ$4,$O33/1000),SUM($O33,BZ$4/1000)),3),CMB[[Cmb_ID]:[Cmb_ID]],0),SUM(N(BZ$1),N($R33),1)),CHOOSE(AC[[M]:[M]],1,0,1,AC[[DB]:[DB]])),PRODUCT(SUM(ROUND(AVERAGE(VALUE(BZ$3),VALUE($P33)),0),CHOOSE(IF(OR(BZ$1,$R33),4,INDEX(CMB[[Res_Rare]:[Res_Rare]],MATCH(ROUND(MIN(SUM(BZ$4,$O33/1000),SUM($O33,BZ$4/1000)),3),CMB[[Cmb_ID]:[Cmb_ID]],0))),-1,-1,0,0)),IF(OR(BZ$1,$R33),4,INDEX(CMB[[Cmb_Rare]:[Cmb_Rare]],MATCH(ROUND(MIN(SUM(BZ$4,$O33/1000),SUM($O33,BZ$4/1000)),3),CMB[[Cmb_ID]:[Cmb_ID]],0))),CHOOSE(AC[[M]:[M]],2,1,1,SUM(AC[[AB]:[DB]])))),""))</f>
        <v/>
      </c>
      <c r="CA33" t="str">
        <f>IF(OR(CA$5="",$S33=""),"",IFERROR(SUM(PRODUCT(INDEX(CMB[[BA_0O]:[BA_2O]],MATCH(ROUND(MIN(SUM(CA$4,$O33/1000),SUM($O33,CA$4/1000)),3),CMB[[Cmb_ID]:[Cmb_ID]],0),SUM(N(CA$1),N($R33),1)),CHOOSE(AC[[M]:[M]],1,1,0,AC[[AB]:[AB]])),PRODUCT(INDEX(CMB[[BD_0O]:[BD_2O]],MATCH(ROUND(MIN(SUM(CA$4,$O33/1000),SUM($O33,CA$4/1000)),3),CMB[[Cmb_ID]:[Cmb_ID]],0),SUM(N(CA$1),N($R33),1)),CHOOSE(AC[[M]:[M]],1,0,1,AC[[DB]:[DB]])),PRODUCT(SUM(ROUND(AVERAGE(VALUE(CA$3),VALUE($P33)),0),CHOOSE(IF(OR(CA$1,$R33),4,INDEX(CMB[[Res_Rare]:[Res_Rare]],MATCH(ROUND(MIN(SUM(CA$4,$O33/1000),SUM($O33,CA$4/1000)),3),CMB[[Cmb_ID]:[Cmb_ID]],0))),-1,-1,0,0)),IF(OR(CA$1,$R33),4,INDEX(CMB[[Cmb_Rare]:[Cmb_Rare]],MATCH(ROUND(MIN(SUM(CA$4,$O33/1000),SUM($O33,CA$4/1000)),3),CMB[[Cmb_ID]:[Cmb_ID]],0))),CHOOSE(AC[[M]:[M]],2,1,1,SUM(AC[[AB]:[DB]])))),""))</f>
        <v/>
      </c>
      <c r="CB33" t="str">
        <f>IF(OR(CB$5="",$S33=""),"",IFERROR(SUM(PRODUCT(INDEX(CMB[[BA_0O]:[BA_2O]],MATCH(ROUND(MIN(SUM(CB$4,$O33/1000),SUM($O33,CB$4/1000)),3),CMB[[Cmb_ID]:[Cmb_ID]],0),SUM(N(CB$1),N($R33),1)),CHOOSE(AC[[M]:[M]],1,1,0,AC[[AB]:[AB]])),PRODUCT(INDEX(CMB[[BD_0O]:[BD_2O]],MATCH(ROUND(MIN(SUM(CB$4,$O33/1000),SUM($O33,CB$4/1000)),3),CMB[[Cmb_ID]:[Cmb_ID]],0),SUM(N(CB$1),N($R33),1)),CHOOSE(AC[[M]:[M]],1,0,1,AC[[DB]:[DB]])),PRODUCT(SUM(ROUND(AVERAGE(VALUE(CB$3),VALUE($P33)),0),CHOOSE(IF(OR(CB$1,$R33),4,INDEX(CMB[[Res_Rare]:[Res_Rare]],MATCH(ROUND(MIN(SUM(CB$4,$O33/1000),SUM($O33,CB$4/1000)),3),CMB[[Cmb_ID]:[Cmb_ID]],0))),-1,-1,0,0)),IF(OR(CB$1,$R33),4,INDEX(CMB[[Cmb_Rare]:[Cmb_Rare]],MATCH(ROUND(MIN(SUM(CB$4,$O33/1000),SUM($O33,CB$4/1000)),3),CMB[[Cmb_ID]:[Cmb_ID]],0))),CHOOSE(AC[[M]:[M]],2,1,1,SUM(AC[[AB]:[DB]])))),""))</f>
        <v/>
      </c>
      <c r="CC33" t="str">
        <f>IF(OR(CC$5="",$S33=""),"",IFERROR(SUM(PRODUCT(INDEX(CMB[[BA_0O]:[BA_2O]],MATCH(ROUND(MIN(SUM(CC$4,$O33/1000),SUM($O33,CC$4/1000)),3),CMB[[Cmb_ID]:[Cmb_ID]],0),SUM(N(CC$1),N($R33),1)),CHOOSE(AC[[M]:[M]],1,1,0,AC[[AB]:[AB]])),PRODUCT(INDEX(CMB[[BD_0O]:[BD_2O]],MATCH(ROUND(MIN(SUM(CC$4,$O33/1000),SUM($O33,CC$4/1000)),3),CMB[[Cmb_ID]:[Cmb_ID]],0),SUM(N(CC$1),N($R33),1)),CHOOSE(AC[[M]:[M]],1,0,1,AC[[DB]:[DB]])),PRODUCT(SUM(ROUND(AVERAGE(VALUE(CC$3),VALUE($P33)),0),CHOOSE(IF(OR(CC$1,$R33),4,INDEX(CMB[[Res_Rare]:[Res_Rare]],MATCH(ROUND(MIN(SUM(CC$4,$O33/1000),SUM($O33,CC$4/1000)),3),CMB[[Cmb_ID]:[Cmb_ID]],0))),-1,-1,0,0)),IF(OR(CC$1,$R33),4,INDEX(CMB[[Cmb_Rare]:[Cmb_Rare]],MATCH(ROUND(MIN(SUM(CC$4,$O33/1000),SUM($O33,CC$4/1000)),3),CMB[[Cmb_ID]:[Cmb_ID]],0))),CHOOSE(AC[[M]:[M]],2,1,1,SUM(AC[[AB]:[DB]])))),""))</f>
        <v/>
      </c>
      <c r="CD33" t="str">
        <f>IF(OR(CD$5="",$S33=""),"",IFERROR(SUM(PRODUCT(INDEX(CMB[[BA_0O]:[BA_2O]],MATCH(ROUND(MIN(SUM(CD$4,$O33/1000),SUM($O33,CD$4/1000)),3),CMB[[Cmb_ID]:[Cmb_ID]],0),SUM(N(CD$1),N($R33),1)),CHOOSE(AC[[M]:[M]],1,1,0,AC[[AB]:[AB]])),PRODUCT(INDEX(CMB[[BD_0O]:[BD_2O]],MATCH(ROUND(MIN(SUM(CD$4,$O33/1000),SUM($O33,CD$4/1000)),3),CMB[[Cmb_ID]:[Cmb_ID]],0),SUM(N(CD$1),N($R33),1)),CHOOSE(AC[[M]:[M]],1,0,1,AC[[DB]:[DB]])),PRODUCT(SUM(ROUND(AVERAGE(VALUE(CD$3),VALUE($P33)),0),CHOOSE(IF(OR(CD$1,$R33),4,INDEX(CMB[[Res_Rare]:[Res_Rare]],MATCH(ROUND(MIN(SUM(CD$4,$O33/1000),SUM($O33,CD$4/1000)),3),CMB[[Cmb_ID]:[Cmb_ID]],0))),-1,-1,0,0)),IF(OR(CD$1,$R33),4,INDEX(CMB[[Cmb_Rare]:[Cmb_Rare]],MATCH(ROUND(MIN(SUM(CD$4,$O33/1000),SUM($O33,CD$4/1000)),3),CMB[[Cmb_ID]:[Cmb_ID]],0))),CHOOSE(AC[[M]:[M]],2,1,1,SUM(AC[[AB]:[DB]])))),""))</f>
        <v/>
      </c>
      <c r="CE33" t="str">
        <f>IF(OR(CE$5="",$S33=""),"",IFERROR(SUM(PRODUCT(INDEX(CMB[[BA_0O]:[BA_2O]],MATCH(ROUND(MIN(SUM(CE$4,$O33/1000),SUM($O33,CE$4/1000)),3),CMB[[Cmb_ID]:[Cmb_ID]],0),SUM(N(CE$1),N($R33),1)),CHOOSE(AC[[M]:[M]],1,1,0,AC[[AB]:[AB]])),PRODUCT(INDEX(CMB[[BD_0O]:[BD_2O]],MATCH(ROUND(MIN(SUM(CE$4,$O33/1000),SUM($O33,CE$4/1000)),3),CMB[[Cmb_ID]:[Cmb_ID]],0),SUM(N(CE$1),N($R33),1)),CHOOSE(AC[[M]:[M]],1,0,1,AC[[DB]:[DB]])),PRODUCT(SUM(ROUND(AVERAGE(VALUE(CE$3),VALUE($P33)),0),CHOOSE(IF(OR(CE$1,$R33),4,INDEX(CMB[[Res_Rare]:[Res_Rare]],MATCH(ROUND(MIN(SUM(CE$4,$O33/1000),SUM($O33,CE$4/1000)),3),CMB[[Cmb_ID]:[Cmb_ID]],0))),-1,-1,0,0)),IF(OR(CE$1,$R33),4,INDEX(CMB[[Cmb_Rare]:[Cmb_Rare]],MATCH(ROUND(MIN(SUM(CE$4,$O33/1000),SUM($O33,CE$4/1000)),3),CMB[[Cmb_ID]:[Cmb_ID]],0))),CHOOSE(AC[[M]:[M]],2,1,1,SUM(AC[[AB]:[DB]])))),""))</f>
        <v/>
      </c>
      <c r="CF33" t="str">
        <f>IF(OR(CF$5="",$S33=""),"",IFERROR(SUM(PRODUCT(INDEX(CMB[[BA_0O]:[BA_2O]],MATCH(ROUND(MIN(SUM(CF$4,$O33/1000),SUM($O33,CF$4/1000)),3),CMB[[Cmb_ID]:[Cmb_ID]],0),SUM(N(CF$1),N($R33),1)),CHOOSE(AC[[M]:[M]],1,1,0,AC[[AB]:[AB]])),PRODUCT(INDEX(CMB[[BD_0O]:[BD_2O]],MATCH(ROUND(MIN(SUM(CF$4,$O33/1000),SUM($O33,CF$4/1000)),3),CMB[[Cmb_ID]:[Cmb_ID]],0),SUM(N(CF$1),N($R33),1)),CHOOSE(AC[[M]:[M]],1,0,1,AC[[DB]:[DB]])),PRODUCT(SUM(ROUND(AVERAGE(VALUE(CF$3),VALUE($P33)),0),CHOOSE(IF(OR(CF$1,$R33),4,INDEX(CMB[[Res_Rare]:[Res_Rare]],MATCH(ROUND(MIN(SUM(CF$4,$O33/1000),SUM($O33,CF$4/1000)),3),CMB[[Cmb_ID]:[Cmb_ID]],0))),-1,-1,0,0)),IF(OR(CF$1,$R33),4,INDEX(CMB[[Cmb_Rare]:[Cmb_Rare]],MATCH(ROUND(MIN(SUM(CF$4,$O33/1000),SUM($O33,CF$4/1000)),3),CMB[[Cmb_ID]:[Cmb_ID]],0))),CHOOSE(AC[[M]:[M]],2,1,1,SUM(AC[[AB]:[DB]])))),""))</f>
        <v/>
      </c>
      <c r="CG33" t="str">
        <f>IF(OR(CG$5="",$S33=""),"",IFERROR(SUM(PRODUCT(INDEX(CMB[[BA_0O]:[BA_2O]],MATCH(ROUND(MIN(SUM(CG$4,$O33/1000),SUM($O33,CG$4/1000)),3),CMB[[Cmb_ID]:[Cmb_ID]],0),SUM(N(CG$1),N($R33),1)),CHOOSE(AC[[M]:[M]],1,1,0,AC[[AB]:[AB]])),PRODUCT(INDEX(CMB[[BD_0O]:[BD_2O]],MATCH(ROUND(MIN(SUM(CG$4,$O33/1000),SUM($O33,CG$4/1000)),3),CMB[[Cmb_ID]:[Cmb_ID]],0),SUM(N(CG$1),N($R33),1)),CHOOSE(AC[[M]:[M]],1,0,1,AC[[DB]:[DB]])),PRODUCT(SUM(ROUND(AVERAGE(VALUE(CG$3),VALUE($P33)),0),CHOOSE(IF(OR(CG$1,$R33),4,INDEX(CMB[[Res_Rare]:[Res_Rare]],MATCH(ROUND(MIN(SUM(CG$4,$O33/1000),SUM($O33,CG$4/1000)),3),CMB[[Cmb_ID]:[Cmb_ID]],0))),-1,-1,0,0)),IF(OR(CG$1,$R33),4,INDEX(CMB[[Cmb_Rare]:[Cmb_Rare]],MATCH(ROUND(MIN(SUM(CG$4,$O33/1000),SUM($O33,CG$4/1000)),3),CMB[[Cmb_ID]:[Cmb_ID]],0))),CHOOSE(AC[[M]:[M]],2,1,1,SUM(AC[[AB]:[DB]])))),""))</f>
        <v/>
      </c>
      <c r="CH33" t="str">
        <f>IF(OR(CH$5="",$S33=""),"",IFERROR(SUM(PRODUCT(INDEX(CMB[[BA_0O]:[BA_2O]],MATCH(ROUND(MIN(SUM(CH$4,$O33/1000),SUM($O33,CH$4/1000)),3),CMB[[Cmb_ID]:[Cmb_ID]],0),SUM(N(CH$1),N($R33),1)),CHOOSE(AC[[M]:[M]],1,1,0,AC[[AB]:[AB]])),PRODUCT(INDEX(CMB[[BD_0O]:[BD_2O]],MATCH(ROUND(MIN(SUM(CH$4,$O33/1000),SUM($O33,CH$4/1000)),3),CMB[[Cmb_ID]:[Cmb_ID]],0),SUM(N(CH$1),N($R33),1)),CHOOSE(AC[[M]:[M]],1,0,1,AC[[DB]:[DB]])),PRODUCT(SUM(ROUND(AVERAGE(VALUE(CH$3),VALUE($P33)),0),CHOOSE(IF(OR(CH$1,$R33),4,INDEX(CMB[[Res_Rare]:[Res_Rare]],MATCH(ROUND(MIN(SUM(CH$4,$O33/1000),SUM($O33,CH$4/1000)),3),CMB[[Cmb_ID]:[Cmb_ID]],0))),-1,-1,0,0)),IF(OR(CH$1,$R33),4,INDEX(CMB[[Cmb_Rare]:[Cmb_Rare]],MATCH(ROUND(MIN(SUM(CH$4,$O33/1000),SUM($O33,CH$4/1000)),3),CMB[[Cmb_ID]:[Cmb_ID]],0))),CHOOSE(AC[[M]:[M]],2,1,1,SUM(AC[[AB]:[DB]])))),""))</f>
        <v/>
      </c>
      <c r="CI33" t="str">
        <f>IF(OR(CI$5="",$S33=""),"",IFERROR(SUM(PRODUCT(INDEX(CMB[[BA_0O]:[BA_2O]],MATCH(ROUND(MIN(SUM(CI$4,$O33/1000),SUM($O33,CI$4/1000)),3),CMB[[Cmb_ID]:[Cmb_ID]],0),SUM(N(CI$1),N($R33),1)),CHOOSE(AC[[M]:[M]],1,1,0,AC[[AB]:[AB]])),PRODUCT(INDEX(CMB[[BD_0O]:[BD_2O]],MATCH(ROUND(MIN(SUM(CI$4,$O33/1000),SUM($O33,CI$4/1000)),3),CMB[[Cmb_ID]:[Cmb_ID]],0),SUM(N(CI$1),N($R33),1)),CHOOSE(AC[[M]:[M]],1,0,1,AC[[DB]:[DB]])),PRODUCT(SUM(ROUND(AVERAGE(VALUE(CI$3),VALUE($P33)),0),CHOOSE(IF(OR(CI$1,$R33),4,INDEX(CMB[[Res_Rare]:[Res_Rare]],MATCH(ROUND(MIN(SUM(CI$4,$O33/1000),SUM($O33,CI$4/1000)),3),CMB[[Cmb_ID]:[Cmb_ID]],0))),-1,-1,0,0)),IF(OR(CI$1,$R33),4,INDEX(CMB[[Cmb_Rare]:[Cmb_Rare]],MATCH(ROUND(MIN(SUM(CI$4,$O33/1000),SUM($O33,CI$4/1000)),3),CMB[[Cmb_ID]:[Cmb_ID]],0))),CHOOSE(AC[[M]:[M]],2,1,1,SUM(AC[[AB]:[DB]])))),""))</f>
        <v/>
      </c>
      <c r="CJ33" t="str">
        <f>IF(OR(CJ$5="",$S33=""),"",IFERROR(SUM(PRODUCT(INDEX(CMB[[BA_0O]:[BA_2O]],MATCH(ROUND(MIN(SUM(CJ$4,$O33/1000),SUM($O33,CJ$4/1000)),3),CMB[[Cmb_ID]:[Cmb_ID]],0),SUM(N(CJ$1),N($R33),1)),CHOOSE(AC[[M]:[M]],1,1,0,AC[[AB]:[AB]])),PRODUCT(INDEX(CMB[[BD_0O]:[BD_2O]],MATCH(ROUND(MIN(SUM(CJ$4,$O33/1000),SUM($O33,CJ$4/1000)),3),CMB[[Cmb_ID]:[Cmb_ID]],0),SUM(N(CJ$1),N($R33),1)),CHOOSE(AC[[M]:[M]],1,0,1,AC[[DB]:[DB]])),PRODUCT(SUM(ROUND(AVERAGE(VALUE(CJ$3),VALUE($P33)),0),CHOOSE(IF(OR(CJ$1,$R33),4,INDEX(CMB[[Res_Rare]:[Res_Rare]],MATCH(ROUND(MIN(SUM(CJ$4,$O33/1000),SUM($O33,CJ$4/1000)),3),CMB[[Cmb_ID]:[Cmb_ID]],0))),-1,-1,0,0)),IF(OR(CJ$1,$R33),4,INDEX(CMB[[Cmb_Rare]:[Cmb_Rare]],MATCH(ROUND(MIN(SUM(CJ$4,$O33/1000),SUM($O33,CJ$4/1000)),3),CMB[[Cmb_ID]:[Cmb_ID]],0))),CHOOSE(AC[[M]:[M]],2,1,1,SUM(AC[[AB]:[DB]])))),""))</f>
        <v/>
      </c>
      <c r="CK33" t="str">
        <f>IF(OR(CK$5="",$S33=""),"",IFERROR(SUM(PRODUCT(INDEX(CMB[[BA_0O]:[BA_2O]],MATCH(ROUND(MIN(SUM(CK$4,$O33/1000),SUM($O33,CK$4/1000)),3),CMB[[Cmb_ID]:[Cmb_ID]],0),SUM(N(CK$1),N($R33),1)),CHOOSE(AC[[M]:[M]],1,1,0,AC[[AB]:[AB]])),PRODUCT(INDEX(CMB[[BD_0O]:[BD_2O]],MATCH(ROUND(MIN(SUM(CK$4,$O33/1000),SUM($O33,CK$4/1000)),3),CMB[[Cmb_ID]:[Cmb_ID]],0),SUM(N(CK$1),N($R33),1)),CHOOSE(AC[[M]:[M]],1,0,1,AC[[DB]:[DB]])),PRODUCT(SUM(ROUND(AVERAGE(VALUE(CK$3),VALUE($P33)),0),CHOOSE(IF(OR(CK$1,$R33),4,INDEX(CMB[[Res_Rare]:[Res_Rare]],MATCH(ROUND(MIN(SUM(CK$4,$O33/1000),SUM($O33,CK$4/1000)),3),CMB[[Cmb_ID]:[Cmb_ID]],0))),-1,-1,0,0)),IF(OR(CK$1,$R33),4,INDEX(CMB[[Cmb_Rare]:[Cmb_Rare]],MATCH(ROUND(MIN(SUM(CK$4,$O33/1000),SUM($O33,CK$4/1000)),3),CMB[[Cmb_ID]:[Cmb_ID]],0))),CHOOSE(AC[[M]:[M]],2,1,1,SUM(AC[[AB]:[DB]])))),""))</f>
        <v/>
      </c>
      <c r="CL33" t="str">
        <f>IF(OR(CL$5="",$S33=""),"",IFERROR(SUM(PRODUCT(INDEX(CMB[[BA_0O]:[BA_2O]],MATCH(ROUND(MIN(SUM(CL$4,$O33/1000),SUM($O33,CL$4/1000)),3),CMB[[Cmb_ID]:[Cmb_ID]],0),SUM(N(CL$1),N($R33),1)),CHOOSE(AC[[M]:[M]],1,1,0,AC[[AB]:[AB]])),PRODUCT(INDEX(CMB[[BD_0O]:[BD_2O]],MATCH(ROUND(MIN(SUM(CL$4,$O33/1000),SUM($O33,CL$4/1000)),3),CMB[[Cmb_ID]:[Cmb_ID]],0),SUM(N(CL$1),N($R33),1)),CHOOSE(AC[[M]:[M]],1,0,1,AC[[DB]:[DB]])),PRODUCT(SUM(ROUND(AVERAGE(VALUE(CL$3),VALUE($P33)),0),CHOOSE(IF(OR(CL$1,$R33),4,INDEX(CMB[[Res_Rare]:[Res_Rare]],MATCH(ROUND(MIN(SUM(CL$4,$O33/1000),SUM($O33,CL$4/1000)),3),CMB[[Cmb_ID]:[Cmb_ID]],0))),-1,-1,0,0)),IF(OR(CL$1,$R33),4,INDEX(CMB[[Cmb_Rare]:[Cmb_Rare]],MATCH(ROUND(MIN(SUM(CL$4,$O33/1000),SUM($O33,CL$4/1000)),3),CMB[[Cmb_ID]:[Cmb_ID]],0))),CHOOSE(AC[[M]:[M]],2,1,1,SUM(AC[[AB]:[DB]])))),""))</f>
        <v/>
      </c>
      <c r="CM33" t="str">
        <f>IF(OR(CM$5="",$S33=""),"",IFERROR(SUM(PRODUCT(INDEX(CMB[[BA_0O]:[BA_2O]],MATCH(ROUND(MIN(SUM(CM$4,$O33/1000),SUM($O33,CM$4/1000)),3),CMB[[Cmb_ID]:[Cmb_ID]],0),SUM(N(CM$1),N($R33),1)),CHOOSE(AC[[M]:[M]],1,1,0,AC[[AB]:[AB]])),PRODUCT(INDEX(CMB[[BD_0O]:[BD_2O]],MATCH(ROUND(MIN(SUM(CM$4,$O33/1000),SUM($O33,CM$4/1000)),3),CMB[[Cmb_ID]:[Cmb_ID]],0),SUM(N(CM$1),N($R33),1)),CHOOSE(AC[[M]:[M]],1,0,1,AC[[DB]:[DB]])),PRODUCT(SUM(ROUND(AVERAGE(VALUE(CM$3),VALUE($P33)),0),CHOOSE(IF(OR(CM$1,$R33),4,INDEX(CMB[[Res_Rare]:[Res_Rare]],MATCH(ROUND(MIN(SUM(CM$4,$O33/1000),SUM($O33,CM$4/1000)),3),CMB[[Cmb_ID]:[Cmb_ID]],0))),-1,-1,0,0)),IF(OR(CM$1,$R33),4,INDEX(CMB[[Cmb_Rare]:[Cmb_Rare]],MATCH(ROUND(MIN(SUM(CM$4,$O33/1000),SUM($O33,CM$4/1000)),3),CMB[[Cmb_ID]:[Cmb_ID]],0))),CHOOSE(AC[[M]:[M]],2,1,1,SUM(AC[[AB]:[DB]])))),""))</f>
        <v/>
      </c>
      <c r="CN33" t="str">
        <f>IF(OR(CN$5="",$S33=""),"",IFERROR(SUM(PRODUCT(INDEX(CMB[[BA_0O]:[BA_2O]],MATCH(ROUND(MIN(SUM(CN$4,$O33/1000),SUM($O33,CN$4/1000)),3),CMB[[Cmb_ID]:[Cmb_ID]],0),SUM(N(CN$1),N($R33),1)),CHOOSE(AC[[M]:[M]],1,1,0,AC[[AB]:[AB]])),PRODUCT(INDEX(CMB[[BD_0O]:[BD_2O]],MATCH(ROUND(MIN(SUM(CN$4,$O33/1000),SUM($O33,CN$4/1000)),3),CMB[[Cmb_ID]:[Cmb_ID]],0),SUM(N(CN$1),N($R33),1)),CHOOSE(AC[[M]:[M]],1,0,1,AC[[DB]:[DB]])),PRODUCT(SUM(ROUND(AVERAGE(VALUE(CN$3),VALUE($P33)),0),CHOOSE(IF(OR(CN$1,$R33),4,INDEX(CMB[[Res_Rare]:[Res_Rare]],MATCH(ROUND(MIN(SUM(CN$4,$O33/1000),SUM($O33,CN$4/1000)),3),CMB[[Cmb_ID]:[Cmb_ID]],0))),-1,-1,0,0)),IF(OR(CN$1,$R33),4,INDEX(CMB[[Cmb_Rare]:[Cmb_Rare]],MATCH(ROUND(MIN(SUM(CN$4,$O33/1000),SUM($O33,CN$4/1000)),3),CMB[[Cmb_ID]:[Cmb_ID]],0))),CHOOSE(AC[[M]:[M]],2,1,1,SUM(AC[[AB]:[DB]])))),""))</f>
        <v/>
      </c>
      <c r="CO33" t="str">
        <f>IF(OR(CO$5="",$S33=""),"",IFERROR(SUM(PRODUCT(INDEX(CMB[[BA_0O]:[BA_2O]],MATCH(ROUND(MIN(SUM(CO$4,$O33/1000),SUM($O33,CO$4/1000)),3),CMB[[Cmb_ID]:[Cmb_ID]],0),SUM(N(CO$1),N($R33),1)),CHOOSE(AC[[M]:[M]],1,1,0,AC[[AB]:[AB]])),PRODUCT(INDEX(CMB[[BD_0O]:[BD_2O]],MATCH(ROUND(MIN(SUM(CO$4,$O33/1000),SUM($O33,CO$4/1000)),3),CMB[[Cmb_ID]:[Cmb_ID]],0),SUM(N(CO$1),N($R33),1)),CHOOSE(AC[[M]:[M]],1,0,1,AC[[DB]:[DB]])),PRODUCT(SUM(ROUND(AVERAGE(VALUE(CO$3),VALUE($P33)),0),CHOOSE(IF(OR(CO$1,$R33),4,INDEX(CMB[[Res_Rare]:[Res_Rare]],MATCH(ROUND(MIN(SUM(CO$4,$O33/1000),SUM($O33,CO$4/1000)),3),CMB[[Cmb_ID]:[Cmb_ID]],0))),-1,-1,0,0)),IF(OR(CO$1,$R33),4,INDEX(CMB[[Cmb_Rare]:[Cmb_Rare]],MATCH(ROUND(MIN(SUM(CO$4,$O33/1000),SUM($O33,CO$4/1000)),3),CMB[[Cmb_ID]:[Cmb_ID]],0))),CHOOSE(AC[[M]:[M]],2,1,1,SUM(AC[[AB]:[DB]])))),""))</f>
        <v/>
      </c>
      <c r="CP33" t="str">
        <f>IF(OR(CP$5="",$S33=""),"",IFERROR(SUM(PRODUCT(INDEX(CMB[[BA_0O]:[BA_2O]],MATCH(ROUND(MIN(SUM(CP$4,$O33/1000),SUM($O33,CP$4/1000)),3),CMB[[Cmb_ID]:[Cmb_ID]],0),SUM(N(CP$1),N($R33),1)),CHOOSE(AC[[M]:[M]],1,1,0,AC[[AB]:[AB]])),PRODUCT(INDEX(CMB[[BD_0O]:[BD_2O]],MATCH(ROUND(MIN(SUM(CP$4,$O33/1000),SUM($O33,CP$4/1000)),3),CMB[[Cmb_ID]:[Cmb_ID]],0),SUM(N(CP$1),N($R33),1)),CHOOSE(AC[[M]:[M]],1,0,1,AC[[DB]:[DB]])),PRODUCT(SUM(ROUND(AVERAGE(VALUE(CP$3),VALUE($P33)),0),CHOOSE(IF(OR(CP$1,$R33),4,INDEX(CMB[[Res_Rare]:[Res_Rare]],MATCH(ROUND(MIN(SUM(CP$4,$O33/1000),SUM($O33,CP$4/1000)),3),CMB[[Cmb_ID]:[Cmb_ID]],0))),-1,-1,0,0)),IF(OR(CP$1,$R33),4,INDEX(CMB[[Cmb_Rare]:[Cmb_Rare]],MATCH(ROUND(MIN(SUM(CP$4,$O33/1000),SUM($O33,CP$4/1000)),3),CMB[[Cmb_ID]:[Cmb_ID]],0))),CHOOSE(AC[[M]:[M]],2,1,1,SUM(AC[[AB]:[DB]])))),""))</f>
        <v/>
      </c>
      <c r="CQ33" t="str">
        <f>IF(OR(CQ$5="",$S33=""),"",IFERROR(SUM(PRODUCT(INDEX(CMB[[BA_0O]:[BA_2O]],MATCH(ROUND(MIN(SUM(CQ$4,$O33/1000),SUM($O33,CQ$4/1000)),3),CMB[[Cmb_ID]:[Cmb_ID]],0),SUM(N(CQ$1),N($R33),1)),CHOOSE(AC[[M]:[M]],1,1,0,AC[[AB]:[AB]])),PRODUCT(INDEX(CMB[[BD_0O]:[BD_2O]],MATCH(ROUND(MIN(SUM(CQ$4,$O33/1000),SUM($O33,CQ$4/1000)),3),CMB[[Cmb_ID]:[Cmb_ID]],0),SUM(N(CQ$1),N($R33),1)),CHOOSE(AC[[M]:[M]],1,0,1,AC[[DB]:[DB]])),PRODUCT(SUM(ROUND(AVERAGE(VALUE(CQ$3),VALUE($P33)),0),CHOOSE(IF(OR(CQ$1,$R33),4,INDEX(CMB[[Res_Rare]:[Res_Rare]],MATCH(ROUND(MIN(SUM(CQ$4,$O33/1000),SUM($O33,CQ$4/1000)),3),CMB[[Cmb_ID]:[Cmb_ID]],0))),-1,-1,0,0)),IF(OR(CQ$1,$R33),4,INDEX(CMB[[Cmb_Rare]:[Cmb_Rare]],MATCH(ROUND(MIN(SUM(CQ$4,$O33/1000),SUM($O33,CQ$4/1000)),3),CMB[[Cmb_ID]:[Cmb_ID]],0))),CHOOSE(AC[[M]:[M]],2,1,1,SUM(AC[[AB]:[DB]])))),""))</f>
        <v/>
      </c>
      <c r="CR33" t="str">
        <f>IF(OR(CR$5="",$S33=""),"",IFERROR(SUM(PRODUCT(INDEX(CMB[[BA_0O]:[BA_2O]],MATCH(ROUND(MIN(SUM(CR$4,$O33/1000),SUM($O33,CR$4/1000)),3),CMB[[Cmb_ID]:[Cmb_ID]],0),SUM(N(CR$1),N($R33),1)),CHOOSE(AC[[M]:[M]],1,1,0,AC[[AB]:[AB]])),PRODUCT(INDEX(CMB[[BD_0O]:[BD_2O]],MATCH(ROUND(MIN(SUM(CR$4,$O33/1000),SUM($O33,CR$4/1000)),3),CMB[[Cmb_ID]:[Cmb_ID]],0),SUM(N(CR$1),N($R33),1)),CHOOSE(AC[[M]:[M]],1,0,1,AC[[DB]:[DB]])),PRODUCT(SUM(ROUND(AVERAGE(VALUE(CR$3),VALUE($P33)),0),CHOOSE(IF(OR(CR$1,$R33),4,INDEX(CMB[[Res_Rare]:[Res_Rare]],MATCH(ROUND(MIN(SUM(CR$4,$O33/1000),SUM($O33,CR$4/1000)),3),CMB[[Cmb_ID]:[Cmb_ID]],0))),-1,-1,0,0)),IF(OR(CR$1,$R33),4,INDEX(CMB[[Cmb_Rare]:[Cmb_Rare]],MATCH(ROUND(MIN(SUM(CR$4,$O33/1000),SUM($O33,CR$4/1000)),3),CMB[[Cmb_ID]:[Cmb_ID]],0))),CHOOSE(AC[[M]:[M]],2,1,1,SUM(AC[[AB]:[DB]])))),""))</f>
        <v/>
      </c>
      <c r="CS33" t="str">
        <f>IF(OR(CS$5="",$S33=""),"",IFERROR(SUM(PRODUCT(INDEX(CMB[[BA_0O]:[BA_2O]],MATCH(ROUND(MIN(SUM(CS$4,$O33/1000),SUM($O33,CS$4/1000)),3),CMB[[Cmb_ID]:[Cmb_ID]],0),SUM(N(CS$1),N($R33),1)),CHOOSE(AC[[M]:[M]],1,1,0,AC[[AB]:[AB]])),PRODUCT(INDEX(CMB[[BD_0O]:[BD_2O]],MATCH(ROUND(MIN(SUM(CS$4,$O33/1000),SUM($O33,CS$4/1000)),3),CMB[[Cmb_ID]:[Cmb_ID]],0),SUM(N(CS$1),N($R33),1)),CHOOSE(AC[[M]:[M]],1,0,1,AC[[DB]:[DB]])),PRODUCT(SUM(ROUND(AVERAGE(VALUE(CS$3),VALUE($P33)),0),CHOOSE(IF(OR(CS$1,$R33),4,INDEX(CMB[[Res_Rare]:[Res_Rare]],MATCH(ROUND(MIN(SUM(CS$4,$O33/1000),SUM($O33,CS$4/1000)),3),CMB[[Cmb_ID]:[Cmb_ID]],0))),-1,-1,0,0)),IF(OR(CS$1,$R33),4,INDEX(CMB[[Cmb_Rare]:[Cmb_Rare]],MATCH(ROUND(MIN(SUM(CS$4,$O33/1000),SUM($O33,CS$4/1000)),3),CMB[[Cmb_ID]:[Cmb_ID]],0))),CHOOSE(AC[[M]:[M]],2,1,1,SUM(AC[[AB]:[DB]])))),""))</f>
        <v/>
      </c>
      <c r="CT33" t="str">
        <f>IF(OR(CT$5="",$S33=""),"",IFERROR(SUM(PRODUCT(INDEX(CMB[[BA_0O]:[BA_2O]],MATCH(ROUND(MIN(SUM(CT$4,$O33/1000),SUM($O33,CT$4/1000)),3),CMB[[Cmb_ID]:[Cmb_ID]],0),SUM(N(CT$1),N($R33),1)),CHOOSE(AC[[M]:[M]],1,1,0,AC[[AB]:[AB]])),PRODUCT(INDEX(CMB[[BD_0O]:[BD_2O]],MATCH(ROUND(MIN(SUM(CT$4,$O33/1000),SUM($O33,CT$4/1000)),3),CMB[[Cmb_ID]:[Cmb_ID]],0),SUM(N(CT$1),N($R33),1)),CHOOSE(AC[[M]:[M]],1,0,1,AC[[DB]:[DB]])),PRODUCT(SUM(ROUND(AVERAGE(VALUE(CT$3),VALUE($P33)),0),CHOOSE(IF(OR(CT$1,$R33),4,INDEX(CMB[[Res_Rare]:[Res_Rare]],MATCH(ROUND(MIN(SUM(CT$4,$O33/1000),SUM($O33,CT$4/1000)),3),CMB[[Cmb_ID]:[Cmb_ID]],0))),-1,-1,0,0)),IF(OR(CT$1,$R33),4,INDEX(CMB[[Cmb_Rare]:[Cmb_Rare]],MATCH(ROUND(MIN(SUM(CT$4,$O33/1000),SUM($O33,CT$4/1000)),3),CMB[[Cmb_ID]:[Cmb_ID]],0))),CHOOSE(AC[[M]:[M]],2,1,1,SUM(AC[[AB]:[DB]])))),""))</f>
        <v/>
      </c>
      <c r="CU33" t="str">
        <f>IF(OR(CU$5="",$S33=""),"",IFERROR(SUM(PRODUCT(INDEX(CMB[[BA_0O]:[BA_2O]],MATCH(ROUND(MIN(SUM(CU$4,$O33/1000),SUM($O33,CU$4/1000)),3),CMB[[Cmb_ID]:[Cmb_ID]],0),SUM(N(CU$1),N($R33),1)),CHOOSE(AC[[M]:[M]],1,1,0,AC[[AB]:[AB]])),PRODUCT(INDEX(CMB[[BD_0O]:[BD_2O]],MATCH(ROUND(MIN(SUM(CU$4,$O33/1000),SUM($O33,CU$4/1000)),3),CMB[[Cmb_ID]:[Cmb_ID]],0),SUM(N(CU$1),N($R33),1)),CHOOSE(AC[[M]:[M]],1,0,1,AC[[DB]:[DB]])),PRODUCT(SUM(ROUND(AVERAGE(VALUE(CU$3),VALUE($P33)),0),CHOOSE(IF(OR(CU$1,$R33),4,INDEX(CMB[[Res_Rare]:[Res_Rare]],MATCH(ROUND(MIN(SUM(CU$4,$O33/1000),SUM($O33,CU$4/1000)),3),CMB[[Cmb_ID]:[Cmb_ID]],0))),-1,-1,0,0)),IF(OR(CU$1,$R33),4,INDEX(CMB[[Cmb_Rare]:[Cmb_Rare]],MATCH(ROUND(MIN(SUM(CU$4,$O33/1000),SUM($O33,CU$4/1000)),3),CMB[[Cmb_ID]:[Cmb_ID]],0))),CHOOSE(AC[[M]:[M]],2,1,1,SUM(AC[[AB]:[DB]])))),""))</f>
        <v/>
      </c>
      <c r="CV33" t="str">
        <f>IF(OR(CV$5="",$S33=""),"",IFERROR(SUM(PRODUCT(INDEX(CMB[[BA_0O]:[BA_2O]],MATCH(ROUND(MIN(SUM(CV$4,$O33/1000),SUM($O33,CV$4/1000)),3),CMB[[Cmb_ID]:[Cmb_ID]],0),SUM(N(CV$1),N($R33),1)),CHOOSE(AC[[M]:[M]],1,1,0,AC[[AB]:[AB]])),PRODUCT(INDEX(CMB[[BD_0O]:[BD_2O]],MATCH(ROUND(MIN(SUM(CV$4,$O33/1000),SUM($O33,CV$4/1000)),3),CMB[[Cmb_ID]:[Cmb_ID]],0),SUM(N(CV$1),N($R33),1)),CHOOSE(AC[[M]:[M]],1,0,1,AC[[DB]:[DB]])),PRODUCT(SUM(ROUND(AVERAGE(VALUE(CV$3),VALUE($P33)),0),CHOOSE(IF(OR(CV$1,$R33),4,INDEX(CMB[[Res_Rare]:[Res_Rare]],MATCH(ROUND(MIN(SUM(CV$4,$O33/1000),SUM($O33,CV$4/1000)),3),CMB[[Cmb_ID]:[Cmb_ID]],0))),-1,-1,0,0)),IF(OR(CV$1,$R33),4,INDEX(CMB[[Cmb_Rare]:[Cmb_Rare]],MATCH(ROUND(MIN(SUM(CV$4,$O33/1000),SUM($O33,CV$4/1000)),3),CMB[[Cmb_ID]:[Cmb_ID]],0))),CHOOSE(AC[[M]:[M]],2,1,1,SUM(AC[[AB]:[DB]])))),""))</f>
        <v/>
      </c>
      <c r="CW33" t="str">
        <f>IF(OR(CW$5="",$S33=""),"",IFERROR(SUM(PRODUCT(INDEX(CMB[[BA_0O]:[BA_2O]],MATCH(ROUND(MIN(SUM(CW$4,$O33/1000),SUM($O33,CW$4/1000)),3),CMB[[Cmb_ID]:[Cmb_ID]],0),SUM(N(CW$1),N($R33),1)),CHOOSE(AC[[M]:[M]],1,1,0,AC[[AB]:[AB]])),PRODUCT(INDEX(CMB[[BD_0O]:[BD_2O]],MATCH(ROUND(MIN(SUM(CW$4,$O33/1000),SUM($O33,CW$4/1000)),3),CMB[[Cmb_ID]:[Cmb_ID]],0),SUM(N(CW$1),N($R33),1)),CHOOSE(AC[[M]:[M]],1,0,1,AC[[DB]:[DB]])),PRODUCT(SUM(ROUND(AVERAGE(VALUE(CW$3),VALUE($P33)),0),CHOOSE(IF(OR(CW$1,$R33),4,INDEX(CMB[[Res_Rare]:[Res_Rare]],MATCH(ROUND(MIN(SUM(CW$4,$O33/1000),SUM($O33,CW$4/1000)),3),CMB[[Cmb_ID]:[Cmb_ID]],0))),-1,-1,0,0)),IF(OR(CW$1,$R33),4,INDEX(CMB[[Cmb_Rare]:[Cmb_Rare]],MATCH(ROUND(MIN(SUM(CW$4,$O33/1000),SUM($O33,CW$4/1000)),3),CMB[[Cmb_ID]:[Cmb_ID]],0))),CHOOSE(AC[[M]:[M]],2,1,1,SUM(AC[[AB]:[DB]])))),""))</f>
        <v/>
      </c>
      <c r="CX33" t="str">
        <f>IF(OR(CX$5="",$S33=""),"",IFERROR(SUM(PRODUCT(INDEX(CMB[[BA_0O]:[BA_2O]],MATCH(ROUND(MIN(SUM(CX$4,$O33/1000),SUM($O33,CX$4/1000)),3),CMB[[Cmb_ID]:[Cmb_ID]],0),SUM(N(CX$1),N($R33),1)),CHOOSE(AC[[M]:[M]],1,1,0,AC[[AB]:[AB]])),PRODUCT(INDEX(CMB[[BD_0O]:[BD_2O]],MATCH(ROUND(MIN(SUM(CX$4,$O33/1000),SUM($O33,CX$4/1000)),3),CMB[[Cmb_ID]:[Cmb_ID]],0),SUM(N(CX$1),N($R33),1)),CHOOSE(AC[[M]:[M]],1,0,1,AC[[DB]:[DB]])),PRODUCT(SUM(ROUND(AVERAGE(VALUE(CX$3),VALUE($P33)),0),CHOOSE(IF(OR(CX$1,$R33),4,INDEX(CMB[[Res_Rare]:[Res_Rare]],MATCH(ROUND(MIN(SUM(CX$4,$O33/1000),SUM($O33,CX$4/1000)),3),CMB[[Cmb_ID]:[Cmb_ID]],0))),-1,-1,0,0)),IF(OR(CX$1,$R33),4,INDEX(CMB[[Cmb_Rare]:[Cmb_Rare]],MATCH(ROUND(MIN(SUM(CX$4,$O33/1000),SUM($O33,CX$4/1000)),3),CMB[[Cmb_ID]:[Cmb_ID]],0))),CHOOSE(AC[[M]:[M]],2,1,1,SUM(AC[[AB]:[DB]])))),""))</f>
        <v/>
      </c>
      <c r="CY33" t="str">
        <f>IF(OR(CY$5="",$S33=""),"",IFERROR(SUM(PRODUCT(INDEX(CMB[[BA_0O]:[BA_2O]],MATCH(ROUND(MIN(SUM(CY$4,$O33/1000),SUM($O33,CY$4/1000)),3),CMB[[Cmb_ID]:[Cmb_ID]],0),SUM(N(CY$1),N($R33),1)),CHOOSE(AC[[M]:[M]],1,1,0,AC[[AB]:[AB]])),PRODUCT(INDEX(CMB[[BD_0O]:[BD_2O]],MATCH(ROUND(MIN(SUM(CY$4,$O33/1000),SUM($O33,CY$4/1000)),3),CMB[[Cmb_ID]:[Cmb_ID]],0),SUM(N(CY$1),N($R33),1)),CHOOSE(AC[[M]:[M]],1,0,1,AC[[DB]:[DB]])),PRODUCT(SUM(ROUND(AVERAGE(VALUE(CY$3),VALUE($P33)),0),CHOOSE(IF(OR(CY$1,$R33),4,INDEX(CMB[[Res_Rare]:[Res_Rare]],MATCH(ROUND(MIN(SUM(CY$4,$O33/1000),SUM($O33,CY$4/1000)),3),CMB[[Cmb_ID]:[Cmb_ID]],0))),-1,-1,0,0)),IF(OR(CY$1,$R33),4,INDEX(CMB[[Cmb_Rare]:[Cmb_Rare]],MATCH(ROUND(MIN(SUM(CY$4,$O33/1000),SUM($O33,CY$4/1000)),3),CMB[[Cmb_ID]:[Cmb_ID]],0))),CHOOSE(AC[[M]:[M]],2,1,1,SUM(AC[[AB]:[DB]])))),""))</f>
        <v/>
      </c>
      <c r="CZ33" t="str">
        <f>IF(OR(CZ$5="",$S33=""),"",IFERROR(SUM(PRODUCT(INDEX(CMB[[BA_0O]:[BA_2O]],MATCH(ROUND(MIN(SUM(CZ$4,$O33/1000),SUM($O33,CZ$4/1000)),3),CMB[[Cmb_ID]:[Cmb_ID]],0),SUM(N(CZ$1),N($R33),1)),CHOOSE(AC[[M]:[M]],1,1,0,AC[[AB]:[AB]])),PRODUCT(INDEX(CMB[[BD_0O]:[BD_2O]],MATCH(ROUND(MIN(SUM(CZ$4,$O33/1000),SUM($O33,CZ$4/1000)),3),CMB[[Cmb_ID]:[Cmb_ID]],0),SUM(N(CZ$1),N($R33),1)),CHOOSE(AC[[M]:[M]],1,0,1,AC[[DB]:[DB]])),PRODUCT(SUM(ROUND(AVERAGE(VALUE(CZ$3),VALUE($P33)),0),CHOOSE(IF(OR(CZ$1,$R33),4,INDEX(CMB[[Res_Rare]:[Res_Rare]],MATCH(ROUND(MIN(SUM(CZ$4,$O33/1000),SUM($O33,CZ$4/1000)),3),CMB[[Cmb_ID]:[Cmb_ID]],0))),-1,-1,0,0)),IF(OR(CZ$1,$R33),4,INDEX(CMB[[Cmb_Rare]:[Cmb_Rare]],MATCH(ROUND(MIN(SUM(CZ$4,$O33/1000),SUM($O33,CZ$4/1000)),3),CMB[[Cmb_ID]:[Cmb_ID]],0))),CHOOSE(AC[[M]:[M]],2,1,1,SUM(AC[[AB]:[DB]])))),""))</f>
        <v/>
      </c>
      <c r="DA33" t="str">
        <f>IF(OR(DA$5="",$S33=""),"",IFERROR(SUM(PRODUCT(INDEX(CMB[[BA_0O]:[BA_2O]],MATCH(ROUND(MIN(SUM(DA$4,$O33/1000),SUM($O33,DA$4/1000)),3),CMB[[Cmb_ID]:[Cmb_ID]],0),SUM(N(DA$1),N($R33),1)),CHOOSE(AC[[M]:[M]],1,1,0,AC[[AB]:[AB]])),PRODUCT(INDEX(CMB[[BD_0O]:[BD_2O]],MATCH(ROUND(MIN(SUM(DA$4,$O33/1000),SUM($O33,DA$4/1000)),3),CMB[[Cmb_ID]:[Cmb_ID]],0),SUM(N(DA$1),N($R33),1)),CHOOSE(AC[[M]:[M]],1,0,1,AC[[DB]:[DB]])),PRODUCT(SUM(ROUND(AVERAGE(VALUE(DA$3),VALUE($P33)),0),CHOOSE(IF(OR(DA$1,$R33),4,INDEX(CMB[[Res_Rare]:[Res_Rare]],MATCH(ROUND(MIN(SUM(DA$4,$O33/1000),SUM($O33,DA$4/1000)),3),CMB[[Cmb_ID]:[Cmb_ID]],0))),-1,-1,0,0)),IF(OR(DA$1,$R33),4,INDEX(CMB[[Cmb_Rare]:[Cmb_Rare]],MATCH(ROUND(MIN(SUM(DA$4,$O33/1000),SUM($O33,DA$4/1000)),3),CMB[[Cmb_ID]:[Cmb_ID]],0))),CHOOSE(AC[[M]:[M]],2,1,1,SUM(AC[[AB]:[DB]])))),""))</f>
        <v/>
      </c>
      <c r="DB33" t="str">
        <f>IF(OR(DB$5="",$S33=""),"",IFERROR(SUM(PRODUCT(INDEX(CMB[[BA_0O]:[BA_2O]],MATCH(ROUND(MIN(SUM(DB$4,$O33/1000),SUM($O33,DB$4/1000)),3),CMB[[Cmb_ID]:[Cmb_ID]],0),SUM(N(DB$1),N($R33),1)),CHOOSE(AC[[M]:[M]],1,1,0,AC[[AB]:[AB]])),PRODUCT(INDEX(CMB[[BD_0O]:[BD_2O]],MATCH(ROUND(MIN(SUM(DB$4,$O33/1000),SUM($O33,DB$4/1000)),3),CMB[[Cmb_ID]:[Cmb_ID]],0),SUM(N(DB$1),N($R33),1)),CHOOSE(AC[[M]:[M]],1,0,1,AC[[DB]:[DB]])),PRODUCT(SUM(ROUND(AVERAGE(VALUE(DB$3),VALUE($P33)),0),CHOOSE(IF(OR(DB$1,$R33),4,INDEX(CMB[[Res_Rare]:[Res_Rare]],MATCH(ROUND(MIN(SUM(DB$4,$O33/1000),SUM($O33,DB$4/1000)),3),CMB[[Cmb_ID]:[Cmb_ID]],0))),-1,-1,0,0)),IF(OR(DB$1,$R33),4,INDEX(CMB[[Cmb_Rare]:[Cmb_Rare]],MATCH(ROUND(MIN(SUM(DB$4,$O33/1000),SUM($O33,DB$4/1000)),3),CMB[[Cmb_ID]:[Cmb_ID]],0))),CHOOSE(AC[[M]:[M]],2,1,1,SUM(AC[[AB]:[DB]])))),""))</f>
        <v/>
      </c>
      <c r="DC33" t="str">
        <f>IF(OR(DC$5="",$S33=""),"",IFERROR(SUM(PRODUCT(INDEX(CMB[[BA_0O]:[BA_2O]],MATCH(ROUND(MIN(SUM(DC$4,$O33/1000),SUM($O33,DC$4/1000)),3),CMB[[Cmb_ID]:[Cmb_ID]],0),SUM(N(DC$1),N($R33),1)),CHOOSE(AC[[M]:[M]],1,1,0,AC[[AB]:[AB]])),PRODUCT(INDEX(CMB[[BD_0O]:[BD_2O]],MATCH(ROUND(MIN(SUM(DC$4,$O33/1000),SUM($O33,DC$4/1000)),3),CMB[[Cmb_ID]:[Cmb_ID]],0),SUM(N(DC$1),N($R33),1)),CHOOSE(AC[[M]:[M]],1,0,1,AC[[DB]:[DB]])),PRODUCT(SUM(ROUND(AVERAGE(VALUE(DC$3),VALUE($P33)),0),CHOOSE(IF(OR(DC$1,$R33),4,INDEX(CMB[[Res_Rare]:[Res_Rare]],MATCH(ROUND(MIN(SUM(DC$4,$O33/1000),SUM($O33,DC$4/1000)),3),CMB[[Cmb_ID]:[Cmb_ID]],0))),-1,-1,0,0)),IF(OR(DC$1,$R33),4,INDEX(CMB[[Cmb_Rare]:[Cmb_Rare]],MATCH(ROUND(MIN(SUM(DC$4,$O33/1000),SUM($O33,DC$4/1000)),3),CMB[[Cmb_ID]:[Cmb_ID]],0))),CHOOSE(AC[[M]:[M]],2,1,1,SUM(AC[[AB]:[DB]])))),""))</f>
        <v/>
      </c>
      <c r="DD33" t="str">
        <f>IF(OR(DD$5="",$S33=""),"",IFERROR(SUM(PRODUCT(INDEX(CMB[[BA_0O]:[BA_2O]],MATCH(ROUND(MIN(SUM(DD$4,$O33/1000),SUM($O33,DD$4/1000)),3),CMB[[Cmb_ID]:[Cmb_ID]],0),SUM(N(DD$1),N($R33),1)),CHOOSE(AC[[M]:[M]],1,1,0,AC[[AB]:[AB]])),PRODUCT(INDEX(CMB[[BD_0O]:[BD_2O]],MATCH(ROUND(MIN(SUM(DD$4,$O33/1000),SUM($O33,DD$4/1000)),3),CMB[[Cmb_ID]:[Cmb_ID]],0),SUM(N(DD$1),N($R33),1)),CHOOSE(AC[[M]:[M]],1,0,1,AC[[DB]:[DB]])),PRODUCT(SUM(ROUND(AVERAGE(VALUE(DD$3),VALUE($P33)),0),CHOOSE(IF(OR(DD$1,$R33),4,INDEX(CMB[[Res_Rare]:[Res_Rare]],MATCH(ROUND(MIN(SUM(DD$4,$O33/1000),SUM($O33,DD$4/1000)),3),CMB[[Cmb_ID]:[Cmb_ID]],0))),-1,-1,0,0)),IF(OR(DD$1,$R33),4,INDEX(CMB[[Cmb_Rare]:[Cmb_Rare]],MATCH(ROUND(MIN(SUM(DD$4,$O33/1000),SUM($O33,DD$4/1000)),3),CMB[[Cmb_ID]:[Cmb_ID]],0))),CHOOSE(AC[[M]:[M]],2,1,1,SUM(AC[[AB]:[DB]])))),""))</f>
        <v/>
      </c>
      <c r="DE33" t="str">
        <f>IF(OR(DE$5="",$S33=""),"",IFERROR(SUM(PRODUCT(INDEX(CMB[[BA_0O]:[BA_2O]],MATCH(ROUND(MIN(SUM(DE$4,$O33/1000),SUM($O33,DE$4/1000)),3),CMB[[Cmb_ID]:[Cmb_ID]],0),SUM(N(DE$1),N($R33),1)),CHOOSE(AC[[M]:[M]],1,1,0,AC[[AB]:[AB]])),PRODUCT(INDEX(CMB[[BD_0O]:[BD_2O]],MATCH(ROUND(MIN(SUM(DE$4,$O33/1000),SUM($O33,DE$4/1000)),3),CMB[[Cmb_ID]:[Cmb_ID]],0),SUM(N(DE$1),N($R33),1)),CHOOSE(AC[[M]:[M]],1,0,1,AC[[DB]:[DB]])),PRODUCT(SUM(ROUND(AVERAGE(VALUE(DE$3),VALUE($P33)),0),CHOOSE(IF(OR(DE$1,$R33),4,INDEX(CMB[[Res_Rare]:[Res_Rare]],MATCH(ROUND(MIN(SUM(DE$4,$O33/1000),SUM($O33,DE$4/1000)),3),CMB[[Cmb_ID]:[Cmb_ID]],0))),-1,-1,0,0)),IF(OR(DE$1,$R33),4,INDEX(CMB[[Cmb_Rare]:[Cmb_Rare]],MATCH(ROUND(MIN(SUM(DE$4,$O33/1000),SUM($O33,DE$4/1000)),3),CMB[[Cmb_ID]:[Cmb_ID]],0))),CHOOSE(AC[[M]:[M]],2,1,1,SUM(AC[[AB]:[DB]])))),""))</f>
        <v/>
      </c>
      <c r="DF33" t="str">
        <f>IF(OR(DF$5="",$S33=""),"",IFERROR(SUM(PRODUCT(INDEX(CMB[[BA_0O]:[BA_2O]],MATCH(ROUND(MIN(SUM(DF$4,$O33/1000),SUM($O33,DF$4/1000)),3),CMB[[Cmb_ID]:[Cmb_ID]],0),SUM(N(DF$1),N($R33),1)),CHOOSE(AC[[M]:[M]],1,1,0,AC[[AB]:[AB]])),PRODUCT(INDEX(CMB[[BD_0O]:[BD_2O]],MATCH(ROUND(MIN(SUM(DF$4,$O33/1000),SUM($O33,DF$4/1000)),3),CMB[[Cmb_ID]:[Cmb_ID]],0),SUM(N(DF$1),N($R33),1)),CHOOSE(AC[[M]:[M]],1,0,1,AC[[DB]:[DB]])),PRODUCT(SUM(ROUND(AVERAGE(VALUE(DF$3),VALUE($P33)),0),CHOOSE(IF(OR(DF$1,$R33),4,INDEX(CMB[[Res_Rare]:[Res_Rare]],MATCH(ROUND(MIN(SUM(DF$4,$O33/1000),SUM($O33,DF$4/1000)),3),CMB[[Cmb_ID]:[Cmb_ID]],0))),-1,-1,0,0)),IF(OR(DF$1,$R33),4,INDEX(CMB[[Cmb_Rare]:[Cmb_Rare]],MATCH(ROUND(MIN(SUM(DF$4,$O33/1000),SUM($O33,DF$4/1000)),3),CMB[[Cmb_ID]:[Cmb_ID]],0))),CHOOSE(AC[[M]:[M]],2,1,1,SUM(AC[[AB]:[DB]])))),""))</f>
        <v/>
      </c>
      <c r="DG33" t="str">
        <f>IF(OR(DG$5="",$S33=""),"",IFERROR(SUM(PRODUCT(INDEX(CMB[[BA_0O]:[BA_2O]],MATCH(ROUND(MIN(SUM(DG$4,$O33/1000),SUM($O33,DG$4/1000)),3),CMB[[Cmb_ID]:[Cmb_ID]],0),SUM(N(DG$1),N($R33),1)),CHOOSE(AC[[M]:[M]],1,1,0,AC[[AB]:[AB]])),PRODUCT(INDEX(CMB[[BD_0O]:[BD_2O]],MATCH(ROUND(MIN(SUM(DG$4,$O33/1000),SUM($O33,DG$4/1000)),3),CMB[[Cmb_ID]:[Cmb_ID]],0),SUM(N(DG$1),N($R33),1)),CHOOSE(AC[[M]:[M]],1,0,1,AC[[DB]:[DB]])),PRODUCT(SUM(ROUND(AVERAGE(VALUE(DG$3),VALUE($P33)),0),CHOOSE(IF(OR(DG$1,$R33),4,INDEX(CMB[[Res_Rare]:[Res_Rare]],MATCH(ROUND(MIN(SUM(DG$4,$O33/1000),SUM($O33,DG$4/1000)),3),CMB[[Cmb_ID]:[Cmb_ID]],0))),-1,-1,0,0)),IF(OR(DG$1,$R33),4,INDEX(CMB[[Cmb_Rare]:[Cmb_Rare]],MATCH(ROUND(MIN(SUM(DG$4,$O33/1000),SUM($O33,DG$4/1000)),3),CMB[[Cmb_ID]:[Cmb_ID]],0))),CHOOSE(AC[[M]:[M]],2,1,1,SUM(AC[[AB]:[DB]])))),""))</f>
        <v/>
      </c>
      <c r="DH33" t="str">
        <f>IF(OR(DH$5="",$S33=""),"",IFERROR(SUM(PRODUCT(INDEX(CMB[[BA_0O]:[BA_2O]],MATCH(ROUND(MIN(SUM(DH$4,$O33/1000),SUM($O33,DH$4/1000)),3),CMB[[Cmb_ID]:[Cmb_ID]],0),SUM(N(DH$1),N($R33),1)),CHOOSE(AC[[M]:[M]],1,1,0,AC[[AB]:[AB]])),PRODUCT(INDEX(CMB[[BD_0O]:[BD_2O]],MATCH(ROUND(MIN(SUM(DH$4,$O33/1000),SUM($O33,DH$4/1000)),3),CMB[[Cmb_ID]:[Cmb_ID]],0),SUM(N(DH$1),N($R33),1)),CHOOSE(AC[[M]:[M]],1,0,1,AC[[DB]:[DB]])),PRODUCT(SUM(ROUND(AVERAGE(VALUE(DH$3),VALUE($P33)),0),CHOOSE(IF(OR(DH$1,$R33),4,INDEX(CMB[[Res_Rare]:[Res_Rare]],MATCH(ROUND(MIN(SUM(DH$4,$O33/1000),SUM($O33,DH$4/1000)),3),CMB[[Cmb_ID]:[Cmb_ID]],0))),-1,-1,0,0)),IF(OR(DH$1,$R33),4,INDEX(CMB[[Cmb_Rare]:[Cmb_Rare]],MATCH(ROUND(MIN(SUM(DH$4,$O33/1000),SUM($O33,DH$4/1000)),3),CMB[[Cmb_ID]:[Cmb_ID]],0))),CHOOSE(AC[[M]:[M]],2,1,1,SUM(AC[[AB]:[DB]])))),""))</f>
        <v/>
      </c>
      <c r="DI33" t="str">
        <f>IF(OR(DI$5="",$S33=""),"",IFERROR(SUM(PRODUCT(INDEX(CMB[[BA_0O]:[BA_2O]],MATCH(ROUND(MIN(SUM(DI$4,$O33/1000),SUM($O33,DI$4/1000)),3),CMB[[Cmb_ID]:[Cmb_ID]],0),SUM(N(DI$1),N($R33),1)),CHOOSE(AC[[M]:[M]],1,1,0,AC[[AB]:[AB]])),PRODUCT(INDEX(CMB[[BD_0O]:[BD_2O]],MATCH(ROUND(MIN(SUM(DI$4,$O33/1000),SUM($O33,DI$4/1000)),3),CMB[[Cmb_ID]:[Cmb_ID]],0),SUM(N(DI$1),N($R33),1)),CHOOSE(AC[[M]:[M]],1,0,1,AC[[DB]:[DB]])),PRODUCT(SUM(ROUND(AVERAGE(VALUE(DI$3),VALUE($P33)),0),CHOOSE(IF(OR(DI$1,$R33),4,INDEX(CMB[[Res_Rare]:[Res_Rare]],MATCH(ROUND(MIN(SUM(DI$4,$O33/1000),SUM($O33,DI$4/1000)),3),CMB[[Cmb_ID]:[Cmb_ID]],0))),-1,-1,0,0)),IF(OR(DI$1,$R33),4,INDEX(CMB[[Cmb_Rare]:[Cmb_Rare]],MATCH(ROUND(MIN(SUM(DI$4,$O33/1000),SUM($O33,DI$4/1000)),3),CMB[[Cmb_ID]:[Cmb_ID]],0))),CHOOSE(AC[[M]:[M]],2,1,1,SUM(AC[[AB]:[DB]])))),""))</f>
        <v/>
      </c>
      <c r="DJ33" t="str">
        <f>IF(OR(DJ$5="",$S33=""),"",IFERROR(SUM(PRODUCT(INDEX(CMB[[BA_0O]:[BA_2O]],MATCH(ROUND(MIN(SUM(DJ$4,$O33/1000),SUM($O33,DJ$4/1000)),3),CMB[[Cmb_ID]:[Cmb_ID]],0),SUM(N(DJ$1),N($R33),1)),CHOOSE(AC[[M]:[M]],1,1,0,AC[[AB]:[AB]])),PRODUCT(INDEX(CMB[[BD_0O]:[BD_2O]],MATCH(ROUND(MIN(SUM(DJ$4,$O33/1000),SUM($O33,DJ$4/1000)),3),CMB[[Cmb_ID]:[Cmb_ID]],0),SUM(N(DJ$1),N($R33),1)),CHOOSE(AC[[M]:[M]],1,0,1,AC[[DB]:[DB]])),PRODUCT(SUM(ROUND(AVERAGE(VALUE(DJ$3),VALUE($P33)),0),CHOOSE(IF(OR(DJ$1,$R33),4,INDEX(CMB[[Res_Rare]:[Res_Rare]],MATCH(ROUND(MIN(SUM(DJ$4,$O33/1000),SUM($O33,DJ$4/1000)),3),CMB[[Cmb_ID]:[Cmb_ID]],0))),-1,-1,0,0)),IF(OR(DJ$1,$R33),4,INDEX(CMB[[Cmb_Rare]:[Cmb_Rare]],MATCH(ROUND(MIN(SUM(DJ$4,$O33/1000),SUM($O33,DJ$4/1000)),3),CMB[[Cmb_ID]:[Cmb_ID]],0))),CHOOSE(AC[[M]:[M]],2,1,1,SUM(AC[[AB]:[DB]])))),""))</f>
        <v/>
      </c>
      <c r="DK33" t="str">
        <f>IF(OR(DK$5="",$S33=""),"",IFERROR(SUM(PRODUCT(INDEX(CMB[[BA_0O]:[BA_2O]],MATCH(ROUND(MIN(SUM(DK$4,$O33/1000),SUM($O33,DK$4/1000)),3),CMB[[Cmb_ID]:[Cmb_ID]],0),SUM(N(DK$1),N($R33),1)),CHOOSE(AC[[M]:[M]],1,1,0,AC[[AB]:[AB]])),PRODUCT(INDEX(CMB[[BD_0O]:[BD_2O]],MATCH(ROUND(MIN(SUM(DK$4,$O33/1000),SUM($O33,DK$4/1000)),3),CMB[[Cmb_ID]:[Cmb_ID]],0),SUM(N(DK$1),N($R33),1)),CHOOSE(AC[[M]:[M]],1,0,1,AC[[DB]:[DB]])),PRODUCT(SUM(ROUND(AVERAGE(VALUE(DK$3),VALUE($P33)),0),CHOOSE(IF(OR(DK$1,$R33),4,INDEX(CMB[[Res_Rare]:[Res_Rare]],MATCH(ROUND(MIN(SUM(DK$4,$O33/1000),SUM($O33,DK$4/1000)),3),CMB[[Cmb_ID]:[Cmb_ID]],0))),-1,-1,0,0)),IF(OR(DK$1,$R33),4,INDEX(CMB[[Cmb_Rare]:[Cmb_Rare]],MATCH(ROUND(MIN(SUM(DK$4,$O33/1000),SUM($O33,DK$4/1000)),3),CMB[[Cmb_ID]:[Cmb_ID]],0))),CHOOSE(AC[[M]:[M]],2,1,1,SUM(AC[[AB]:[DB]])))),""))</f>
        <v/>
      </c>
      <c r="DL33" t="str">
        <f>IF(OR(DL$5="",$S33=""),"",IFERROR(SUM(PRODUCT(INDEX(CMB[[BA_0O]:[BA_2O]],MATCH(ROUND(MIN(SUM(DL$4,$O33/1000),SUM($O33,DL$4/1000)),3),CMB[[Cmb_ID]:[Cmb_ID]],0),SUM(N(DL$1),N($R33),1)),CHOOSE(AC[[M]:[M]],1,1,0,AC[[AB]:[AB]])),PRODUCT(INDEX(CMB[[BD_0O]:[BD_2O]],MATCH(ROUND(MIN(SUM(DL$4,$O33/1000),SUM($O33,DL$4/1000)),3),CMB[[Cmb_ID]:[Cmb_ID]],0),SUM(N(DL$1),N($R33),1)),CHOOSE(AC[[M]:[M]],1,0,1,AC[[DB]:[DB]])),PRODUCT(SUM(ROUND(AVERAGE(VALUE(DL$3),VALUE($P33)),0),CHOOSE(IF(OR(DL$1,$R33),4,INDEX(CMB[[Res_Rare]:[Res_Rare]],MATCH(ROUND(MIN(SUM(DL$4,$O33/1000),SUM($O33,DL$4/1000)),3),CMB[[Cmb_ID]:[Cmb_ID]],0))),-1,-1,0,0)),IF(OR(DL$1,$R33),4,INDEX(CMB[[Cmb_Rare]:[Cmb_Rare]],MATCH(ROUND(MIN(SUM(DL$4,$O33/1000),SUM($O33,DL$4/1000)),3),CMB[[Cmb_ID]:[Cmb_ID]],0))),CHOOSE(AC[[M]:[M]],2,1,1,SUM(AC[[AB]:[DB]])))),""))</f>
        <v/>
      </c>
      <c r="DM33" t="str">
        <f>IF(OR(DM$5="",$S33=""),"",IFERROR(SUM(PRODUCT(INDEX(CMB[[BA_0O]:[BA_2O]],MATCH(ROUND(MIN(SUM(DM$4,$O33/1000),SUM($O33,DM$4/1000)),3),CMB[[Cmb_ID]:[Cmb_ID]],0),SUM(N(DM$1),N($R33),1)),CHOOSE(AC[[M]:[M]],1,1,0,AC[[AB]:[AB]])),PRODUCT(INDEX(CMB[[BD_0O]:[BD_2O]],MATCH(ROUND(MIN(SUM(DM$4,$O33/1000),SUM($O33,DM$4/1000)),3),CMB[[Cmb_ID]:[Cmb_ID]],0),SUM(N(DM$1),N($R33),1)),CHOOSE(AC[[M]:[M]],1,0,1,AC[[DB]:[DB]])),PRODUCT(SUM(ROUND(AVERAGE(VALUE(DM$3),VALUE($P33)),0),CHOOSE(IF(OR(DM$1,$R33),4,INDEX(CMB[[Res_Rare]:[Res_Rare]],MATCH(ROUND(MIN(SUM(DM$4,$O33/1000),SUM($O33,DM$4/1000)),3),CMB[[Cmb_ID]:[Cmb_ID]],0))),-1,-1,0,0)),IF(OR(DM$1,$R33),4,INDEX(CMB[[Cmb_Rare]:[Cmb_Rare]],MATCH(ROUND(MIN(SUM(DM$4,$O33/1000),SUM($O33,DM$4/1000)),3),CMB[[Cmb_ID]:[Cmb_ID]],0))),CHOOSE(AC[[M]:[M]],2,1,1,SUM(AC[[AB]:[DB]])))),""))</f>
        <v/>
      </c>
      <c r="DN33" t="str">
        <f>IF(OR(DN$5="",$S33=""),"",IFERROR(SUM(PRODUCT(INDEX(CMB[[BA_0O]:[BA_2O]],MATCH(ROUND(MIN(SUM(DN$4,$O33/1000),SUM($O33,DN$4/1000)),3),CMB[[Cmb_ID]:[Cmb_ID]],0),SUM(N(DN$1),N($R33),1)),CHOOSE(AC[[M]:[M]],1,1,0,AC[[AB]:[AB]])),PRODUCT(INDEX(CMB[[BD_0O]:[BD_2O]],MATCH(ROUND(MIN(SUM(DN$4,$O33/1000),SUM($O33,DN$4/1000)),3),CMB[[Cmb_ID]:[Cmb_ID]],0),SUM(N(DN$1),N($R33),1)),CHOOSE(AC[[M]:[M]],1,0,1,AC[[DB]:[DB]])),PRODUCT(SUM(ROUND(AVERAGE(VALUE(DN$3),VALUE($P33)),0),CHOOSE(IF(OR(DN$1,$R33),4,INDEX(CMB[[Res_Rare]:[Res_Rare]],MATCH(ROUND(MIN(SUM(DN$4,$O33/1000),SUM($O33,DN$4/1000)),3),CMB[[Cmb_ID]:[Cmb_ID]],0))),-1,-1,0,0)),IF(OR(DN$1,$R33),4,INDEX(CMB[[Cmb_Rare]:[Cmb_Rare]],MATCH(ROUND(MIN(SUM(DN$4,$O33/1000),SUM($O33,DN$4/1000)),3),CMB[[Cmb_ID]:[Cmb_ID]],0))),CHOOSE(AC[[M]:[M]],2,1,1,SUM(AC[[AB]:[DB]])))),""))</f>
        <v/>
      </c>
      <c r="DO33" t="str">
        <f>IF(OR(DO$5="",$S33=""),"",IFERROR(SUM(PRODUCT(INDEX(CMB[[BA_0O]:[BA_2O]],MATCH(ROUND(MIN(SUM(DO$4,$O33/1000),SUM($O33,DO$4/1000)),3),CMB[[Cmb_ID]:[Cmb_ID]],0),SUM(N(DO$1),N($R33),1)),CHOOSE(AC[[M]:[M]],1,1,0,AC[[AB]:[AB]])),PRODUCT(INDEX(CMB[[BD_0O]:[BD_2O]],MATCH(ROUND(MIN(SUM(DO$4,$O33/1000),SUM($O33,DO$4/1000)),3),CMB[[Cmb_ID]:[Cmb_ID]],0),SUM(N(DO$1),N($R33),1)),CHOOSE(AC[[M]:[M]],1,0,1,AC[[DB]:[DB]])),PRODUCT(SUM(ROUND(AVERAGE(VALUE(DO$3),VALUE($P33)),0),CHOOSE(IF(OR(DO$1,$R33),4,INDEX(CMB[[Res_Rare]:[Res_Rare]],MATCH(ROUND(MIN(SUM(DO$4,$O33/1000),SUM($O33,DO$4/1000)),3),CMB[[Cmb_ID]:[Cmb_ID]],0))),-1,-1,0,0)),IF(OR(DO$1,$R33),4,INDEX(CMB[[Cmb_Rare]:[Cmb_Rare]],MATCH(ROUND(MIN(SUM(DO$4,$O33/1000),SUM($O33,DO$4/1000)),3),CMB[[Cmb_ID]:[Cmb_ID]],0))),CHOOSE(AC[[M]:[M]],2,1,1,SUM(AC[[AB]:[DB]])))),""))</f>
        <v/>
      </c>
      <c r="DP33" t="str">
        <f>IF(OR(DP$5="",$S33=""),"",IFERROR(SUM(PRODUCT(INDEX(CMB[[BA_0O]:[BA_2O]],MATCH(ROUND(MIN(SUM(DP$4,$O33/1000),SUM($O33,DP$4/1000)),3),CMB[[Cmb_ID]:[Cmb_ID]],0),SUM(N(DP$1),N($R33),1)),CHOOSE(AC[[M]:[M]],1,1,0,AC[[AB]:[AB]])),PRODUCT(INDEX(CMB[[BD_0O]:[BD_2O]],MATCH(ROUND(MIN(SUM(DP$4,$O33/1000),SUM($O33,DP$4/1000)),3),CMB[[Cmb_ID]:[Cmb_ID]],0),SUM(N(DP$1),N($R33),1)),CHOOSE(AC[[M]:[M]],1,0,1,AC[[DB]:[DB]])),PRODUCT(SUM(ROUND(AVERAGE(VALUE(DP$3),VALUE($P33)),0),CHOOSE(IF(OR(DP$1,$R33),4,INDEX(CMB[[Res_Rare]:[Res_Rare]],MATCH(ROUND(MIN(SUM(DP$4,$O33/1000),SUM($O33,DP$4/1000)),3),CMB[[Cmb_ID]:[Cmb_ID]],0))),-1,-1,0,0)),IF(OR(DP$1,$R33),4,INDEX(CMB[[Cmb_Rare]:[Cmb_Rare]],MATCH(ROUND(MIN(SUM(DP$4,$O33/1000),SUM($O33,DP$4/1000)),3),CMB[[Cmb_ID]:[Cmb_ID]],0))),CHOOSE(AC[[M]:[M]],2,1,1,SUM(AC[[AB]:[DB]])))),""))</f>
        <v/>
      </c>
      <c r="DQ33" t="str">
        <f>IF(OR(DQ$5="",$S33=""),"",IFERROR(SUM(PRODUCT(INDEX(CMB[[BA_0O]:[BA_2O]],MATCH(ROUND(MIN(SUM(DQ$4,$O33/1000),SUM($O33,DQ$4/1000)),3),CMB[[Cmb_ID]:[Cmb_ID]],0),SUM(N(DQ$1),N($R33),1)),CHOOSE(AC[[M]:[M]],1,1,0,AC[[AB]:[AB]])),PRODUCT(INDEX(CMB[[BD_0O]:[BD_2O]],MATCH(ROUND(MIN(SUM(DQ$4,$O33/1000),SUM($O33,DQ$4/1000)),3),CMB[[Cmb_ID]:[Cmb_ID]],0),SUM(N(DQ$1),N($R33),1)),CHOOSE(AC[[M]:[M]],1,0,1,AC[[DB]:[DB]])),PRODUCT(SUM(ROUND(AVERAGE(VALUE(DQ$3),VALUE($P33)),0),CHOOSE(IF(OR(DQ$1,$R33),4,INDEX(CMB[[Res_Rare]:[Res_Rare]],MATCH(ROUND(MIN(SUM(DQ$4,$O33/1000),SUM($O33,DQ$4/1000)),3),CMB[[Cmb_ID]:[Cmb_ID]],0))),-1,-1,0,0)),IF(OR(DQ$1,$R33),4,INDEX(CMB[[Cmb_Rare]:[Cmb_Rare]],MATCH(ROUND(MIN(SUM(DQ$4,$O33/1000),SUM($O33,DQ$4/1000)),3),CMB[[Cmb_ID]:[Cmb_ID]],0))),CHOOSE(AC[[M]:[M]],2,1,1,SUM(AC[[AB]:[DB]])))),""))</f>
        <v/>
      </c>
      <c r="DR33" t="str">
        <f>IF(OR(DR$5="",$S33=""),"",IFERROR(SUM(PRODUCT(INDEX(CMB[[BA_0O]:[BA_2O]],MATCH(ROUND(MIN(SUM(DR$4,$O33/1000),SUM($O33,DR$4/1000)),3),CMB[[Cmb_ID]:[Cmb_ID]],0),SUM(N(DR$1),N($R33),1)),CHOOSE(AC[[M]:[M]],1,1,0,AC[[AB]:[AB]])),PRODUCT(INDEX(CMB[[BD_0O]:[BD_2O]],MATCH(ROUND(MIN(SUM(DR$4,$O33/1000),SUM($O33,DR$4/1000)),3),CMB[[Cmb_ID]:[Cmb_ID]],0),SUM(N(DR$1),N($R33),1)),CHOOSE(AC[[M]:[M]],1,0,1,AC[[DB]:[DB]])),PRODUCT(SUM(ROUND(AVERAGE(VALUE(DR$3),VALUE($P33)),0),CHOOSE(IF(OR(DR$1,$R33),4,INDEX(CMB[[Res_Rare]:[Res_Rare]],MATCH(ROUND(MIN(SUM(DR$4,$O33/1000),SUM($O33,DR$4/1000)),3),CMB[[Cmb_ID]:[Cmb_ID]],0))),-1,-1,0,0)),IF(OR(DR$1,$R33),4,INDEX(CMB[[Cmb_Rare]:[Cmb_Rare]],MATCH(ROUND(MIN(SUM(DR$4,$O33/1000),SUM($O33,DR$4/1000)),3),CMB[[Cmb_ID]:[Cmb_ID]],0))),CHOOSE(AC[[M]:[M]],2,1,1,SUM(AC[[AB]:[DB]])))),""))</f>
        <v/>
      </c>
      <c r="DS33" t="str">
        <f>IF(OR(DS$5="",$S33=""),"",IFERROR(SUM(PRODUCT(INDEX(CMB[[BA_0O]:[BA_2O]],MATCH(ROUND(MIN(SUM(DS$4,$O33/1000),SUM($O33,DS$4/1000)),3),CMB[[Cmb_ID]:[Cmb_ID]],0),SUM(N(DS$1),N($R33),1)),CHOOSE(AC[[M]:[M]],1,1,0,AC[[AB]:[AB]])),PRODUCT(INDEX(CMB[[BD_0O]:[BD_2O]],MATCH(ROUND(MIN(SUM(DS$4,$O33/1000),SUM($O33,DS$4/1000)),3),CMB[[Cmb_ID]:[Cmb_ID]],0),SUM(N(DS$1),N($R33),1)),CHOOSE(AC[[M]:[M]],1,0,1,AC[[DB]:[DB]])),PRODUCT(SUM(ROUND(AVERAGE(VALUE(DS$3),VALUE($P33)),0),CHOOSE(IF(OR(DS$1,$R33),4,INDEX(CMB[[Res_Rare]:[Res_Rare]],MATCH(ROUND(MIN(SUM(DS$4,$O33/1000),SUM($O33,DS$4/1000)),3),CMB[[Cmb_ID]:[Cmb_ID]],0))),-1,-1,0,0)),IF(OR(DS$1,$R33),4,INDEX(CMB[[Cmb_Rare]:[Cmb_Rare]],MATCH(ROUND(MIN(SUM(DS$4,$O33/1000),SUM($O33,DS$4/1000)),3),CMB[[Cmb_ID]:[Cmb_ID]],0))),CHOOSE(AC[[M]:[M]],2,1,1,SUM(AC[[AB]:[DB]])))),""))</f>
        <v/>
      </c>
      <c r="DT33" t="str">
        <f>IF(OR(DT$5="",$S33=""),"",IFERROR(SUM(PRODUCT(INDEX(CMB[[BA_0O]:[BA_2O]],MATCH(ROUND(MIN(SUM(DT$4,$O33/1000),SUM($O33,DT$4/1000)),3),CMB[[Cmb_ID]:[Cmb_ID]],0),SUM(N(DT$1),N($R33),1)),CHOOSE(AC[[M]:[M]],1,1,0,AC[[AB]:[AB]])),PRODUCT(INDEX(CMB[[BD_0O]:[BD_2O]],MATCH(ROUND(MIN(SUM(DT$4,$O33/1000),SUM($O33,DT$4/1000)),3),CMB[[Cmb_ID]:[Cmb_ID]],0),SUM(N(DT$1),N($R33),1)),CHOOSE(AC[[M]:[M]],1,0,1,AC[[DB]:[DB]])),PRODUCT(SUM(ROUND(AVERAGE(VALUE(DT$3),VALUE($P33)),0),CHOOSE(IF(OR(DT$1,$R33),4,INDEX(CMB[[Res_Rare]:[Res_Rare]],MATCH(ROUND(MIN(SUM(DT$4,$O33/1000),SUM($O33,DT$4/1000)),3),CMB[[Cmb_ID]:[Cmb_ID]],0))),-1,-1,0,0)),IF(OR(DT$1,$R33),4,INDEX(CMB[[Cmb_Rare]:[Cmb_Rare]],MATCH(ROUND(MIN(SUM(DT$4,$O33/1000),SUM($O33,DT$4/1000)),3),CMB[[Cmb_ID]:[Cmb_ID]],0))),CHOOSE(AC[[M]:[M]],2,1,1,SUM(AC[[AB]:[DB]])))),""))</f>
        <v/>
      </c>
      <c r="DU33" t="str">
        <f>IF(OR(DU$5="",$S33=""),"",IFERROR(SUM(PRODUCT(INDEX(CMB[[BA_0O]:[BA_2O]],MATCH(ROUND(MIN(SUM(DU$4,$O33/1000),SUM($O33,DU$4/1000)),3),CMB[[Cmb_ID]:[Cmb_ID]],0),SUM(N(DU$1),N($R33),1)),CHOOSE(AC[[M]:[M]],1,1,0,AC[[AB]:[AB]])),PRODUCT(INDEX(CMB[[BD_0O]:[BD_2O]],MATCH(ROUND(MIN(SUM(DU$4,$O33/1000),SUM($O33,DU$4/1000)),3),CMB[[Cmb_ID]:[Cmb_ID]],0),SUM(N(DU$1),N($R33),1)),CHOOSE(AC[[M]:[M]],1,0,1,AC[[DB]:[DB]])),PRODUCT(SUM(ROUND(AVERAGE(VALUE(DU$3),VALUE($P33)),0),CHOOSE(IF(OR(DU$1,$R33),4,INDEX(CMB[[Res_Rare]:[Res_Rare]],MATCH(ROUND(MIN(SUM(DU$4,$O33/1000),SUM($O33,DU$4/1000)),3),CMB[[Cmb_ID]:[Cmb_ID]],0))),-1,-1,0,0)),IF(OR(DU$1,$R33),4,INDEX(CMB[[Cmb_Rare]:[Cmb_Rare]],MATCH(ROUND(MIN(SUM(DU$4,$O33/1000),SUM($O33,DU$4/1000)),3),CMB[[Cmb_ID]:[Cmb_ID]],0))),CHOOSE(AC[[M]:[M]],2,1,1,SUM(AC[[AB]:[DB]])))),""))</f>
        <v/>
      </c>
      <c r="DV33" t="str">
        <f>IF(OR(DV$5="",$S33=""),"",IFERROR(SUM(PRODUCT(INDEX(CMB[[BA_0O]:[BA_2O]],MATCH(ROUND(MIN(SUM(DV$4,$O33/1000),SUM($O33,DV$4/1000)),3),CMB[[Cmb_ID]:[Cmb_ID]],0),SUM(N(DV$1),N($R33),1)),CHOOSE(AC[[M]:[M]],1,1,0,AC[[AB]:[AB]])),PRODUCT(INDEX(CMB[[BD_0O]:[BD_2O]],MATCH(ROUND(MIN(SUM(DV$4,$O33/1000),SUM($O33,DV$4/1000)),3),CMB[[Cmb_ID]:[Cmb_ID]],0),SUM(N(DV$1),N($R33),1)),CHOOSE(AC[[M]:[M]],1,0,1,AC[[DB]:[DB]])),PRODUCT(SUM(ROUND(AVERAGE(VALUE(DV$3),VALUE($P33)),0),CHOOSE(IF(OR(DV$1,$R33),4,INDEX(CMB[[Res_Rare]:[Res_Rare]],MATCH(ROUND(MIN(SUM(DV$4,$O33/1000),SUM($O33,DV$4/1000)),3),CMB[[Cmb_ID]:[Cmb_ID]],0))),-1,-1,0,0)),IF(OR(DV$1,$R33),4,INDEX(CMB[[Cmb_Rare]:[Cmb_Rare]],MATCH(ROUND(MIN(SUM(DV$4,$O33/1000),SUM($O33,DV$4/1000)),3),CMB[[Cmb_ID]:[Cmb_ID]],0))),CHOOSE(AC[[M]:[M]],2,1,1,SUM(AC[[AB]:[DB]])))),""))</f>
        <v/>
      </c>
      <c r="DW33" t="str">
        <f>IF(OR(DW$5="",$S33=""),"",IFERROR(SUM(PRODUCT(INDEX(CMB[[BA_0O]:[BA_2O]],MATCH(ROUND(MIN(SUM(DW$4,$O33/1000),SUM($O33,DW$4/1000)),3),CMB[[Cmb_ID]:[Cmb_ID]],0),SUM(N(DW$1),N($R33),1)),CHOOSE(AC[[M]:[M]],1,1,0,AC[[AB]:[AB]])),PRODUCT(INDEX(CMB[[BD_0O]:[BD_2O]],MATCH(ROUND(MIN(SUM(DW$4,$O33/1000),SUM($O33,DW$4/1000)),3),CMB[[Cmb_ID]:[Cmb_ID]],0),SUM(N(DW$1),N($R33),1)),CHOOSE(AC[[M]:[M]],1,0,1,AC[[DB]:[DB]])),PRODUCT(SUM(ROUND(AVERAGE(VALUE(DW$3),VALUE($P33)),0),CHOOSE(IF(OR(DW$1,$R33),4,INDEX(CMB[[Res_Rare]:[Res_Rare]],MATCH(ROUND(MIN(SUM(DW$4,$O33/1000),SUM($O33,DW$4/1000)),3),CMB[[Cmb_ID]:[Cmb_ID]],0))),-1,-1,0,0)),IF(OR(DW$1,$R33),4,INDEX(CMB[[Cmb_Rare]:[Cmb_Rare]],MATCH(ROUND(MIN(SUM(DW$4,$O33/1000),SUM($O33,DW$4/1000)),3),CMB[[Cmb_ID]:[Cmb_ID]],0))),CHOOSE(AC[[M]:[M]],2,1,1,SUM(AC[[AB]:[DB]])))),""))</f>
        <v/>
      </c>
      <c r="DX33" t="str">
        <f>IF(OR(DX$5="",$S33=""),"",IFERROR(SUM(PRODUCT(INDEX(CMB[[BA_0O]:[BA_2O]],MATCH(ROUND(MIN(SUM(DX$4,$O33/1000),SUM($O33,DX$4/1000)),3),CMB[[Cmb_ID]:[Cmb_ID]],0),SUM(N(DX$1),N($R33),1)),CHOOSE(AC[[M]:[M]],1,1,0,AC[[AB]:[AB]])),PRODUCT(INDEX(CMB[[BD_0O]:[BD_2O]],MATCH(ROUND(MIN(SUM(DX$4,$O33/1000),SUM($O33,DX$4/1000)),3),CMB[[Cmb_ID]:[Cmb_ID]],0),SUM(N(DX$1),N($R33),1)),CHOOSE(AC[[M]:[M]],1,0,1,AC[[DB]:[DB]])),PRODUCT(SUM(ROUND(AVERAGE(VALUE(DX$3),VALUE($P33)),0),CHOOSE(IF(OR(DX$1,$R33),4,INDEX(CMB[[Res_Rare]:[Res_Rare]],MATCH(ROUND(MIN(SUM(DX$4,$O33/1000),SUM($O33,DX$4/1000)),3),CMB[[Cmb_ID]:[Cmb_ID]],0))),-1,-1,0,0)),IF(OR(DX$1,$R33),4,INDEX(CMB[[Cmb_Rare]:[Cmb_Rare]],MATCH(ROUND(MIN(SUM(DX$4,$O33/1000),SUM($O33,DX$4/1000)),3),CMB[[Cmb_ID]:[Cmb_ID]],0))),CHOOSE(AC[[M]:[M]],2,1,1,SUM(AC[[AB]:[DB]])))),""))</f>
        <v/>
      </c>
      <c r="DY33" t="str">
        <f>IF(OR(DY$5="",$S33=""),"",IFERROR(SUM(PRODUCT(INDEX(CMB[[BA_0O]:[BA_2O]],MATCH(ROUND(MIN(SUM(DY$4,$O33/1000),SUM($O33,DY$4/1000)),3),CMB[[Cmb_ID]:[Cmb_ID]],0),SUM(N(DY$1),N($R33),1)),CHOOSE(AC[[M]:[M]],1,1,0,AC[[AB]:[AB]])),PRODUCT(INDEX(CMB[[BD_0O]:[BD_2O]],MATCH(ROUND(MIN(SUM(DY$4,$O33/1000),SUM($O33,DY$4/1000)),3),CMB[[Cmb_ID]:[Cmb_ID]],0),SUM(N(DY$1),N($R33),1)),CHOOSE(AC[[M]:[M]],1,0,1,AC[[DB]:[DB]])),PRODUCT(SUM(ROUND(AVERAGE(VALUE(DY$3),VALUE($P33)),0),CHOOSE(IF(OR(DY$1,$R33),4,INDEX(CMB[[Res_Rare]:[Res_Rare]],MATCH(ROUND(MIN(SUM(DY$4,$O33/1000),SUM($O33,DY$4/1000)),3),CMB[[Cmb_ID]:[Cmb_ID]],0))),-1,-1,0,0)),IF(OR(DY$1,$R33),4,INDEX(CMB[[Cmb_Rare]:[Cmb_Rare]],MATCH(ROUND(MIN(SUM(DY$4,$O33/1000),SUM($O33,DY$4/1000)),3),CMB[[Cmb_ID]:[Cmb_ID]],0))),CHOOSE(AC[[M]:[M]],2,1,1,SUM(AC[[AB]:[DB]])))),""))</f>
        <v/>
      </c>
      <c r="DZ33" t="str">
        <f>IF(OR(DZ$5="",$S33=""),"",IFERROR(SUM(PRODUCT(INDEX(CMB[[BA_0O]:[BA_2O]],MATCH(ROUND(MIN(SUM(DZ$4,$O33/1000),SUM($O33,DZ$4/1000)),3),CMB[[Cmb_ID]:[Cmb_ID]],0),SUM(N(DZ$1),N($R33),1)),CHOOSE(AC[[M]:[M]],1,1,0,AC[[AB]:[AB]])),PRODUCT(INDEX(CMB[[BD_0O]:[BD_2O]],MATCH(ROUND(MIN(SUM(DZ$4,$O33/1000),SUM($O33,DZ$4/1000)),3),CMB[[Cmb_ID]:[Cmb_ID]],0),SUM(N(DZ$1),N($R33),1)),CHOOSE(AC[[M]:[M]],1,0,1,AC[[DB]:[DB]])),PRODUCT(SUM(ROUND(AVERAGE(VALUE(DZ$3),VALUE($P33)),0),CHOOSE(IF(OR(DZ$1,$R33),4,INDEX(CMB[[Res_Rare]:[Res_Rare]],MATCH(ROUND(MIN(SUM(DZ$4,$O33/1000),SUM($O33,DZ$4/1000)),3),CMB[[Cmb_ID]:[Cmb_ID]],0))),-1,-1,0,0)),IF(OR(DZ$1,$R33),4,INDEX(CMB[[Cmb_Rare]:[Cmb_Rare]],MATCH(ROUND(MIN(SUM(DZ$4,$O33/1000),SUM($O33,DZ$4/1000)),3),CMB[[Cmb_ID]:[Cmb_ID]],0))),CHOOSE(AC[[M]:[M]],2,1,1,SUM(AC[[AB]:[DB]])))),""))</f>
        <v/>
      </c>
      <c r="EA33" t="str">
        <f>IF(OR(EA$5="",$S33=""),"",IFERROR(SUM(PRODUCT(INDEX(CMB[[BA_0O]:[BA_2O]],MATCH(ROUND(MIN(SUM(EA$4,$O33/1000),SUM($O33,EA$4/1000)),3),CMB[[Cmb_ID]:[Cmb_ID]],0),SUM(N(EA$1),N($R33),1)),CHOOSE(AC[[M]:[M]],1,1,0,AC[[AB]:[AB]])),PRODUCT(INDEX(CMB[[BD_0O]:[BD_2O]],MATCH(ROUND(MIN(SUM(EA$4,$O33/1000),SUM($O33,EA$4/1000)),3),CMB[[Cmb_ID]:[Cmb_ID]],0),SUM(N(EA$1),N($R33),1)),CHOOSE(AC[[M]:[M]],1,0,1,AC[[DB]:[DB]])),PRODUCT(SUM(ROUND(AVERAGE(VALUE(EA$3),VALUE($P33)),0),CHOOSE(IF(OR(EA$1,$R33),4,INDEX(CMB[[Res_Rare]:[Res_Rare]],MATCH(ROUND(MIN(SUM(EA$4,$O33/1000),SUM($O33,EA$4/1000)),3),CMB[[Cmb_ID]:[Cmb_ID]],0))),-1,-1,0,0)),IF(OR(EA$1,$R33),4,INDEX(CMB[[Cmb_Rare]:[Cmb_Rare]],MATCH(ROUND(MIN(SUM(EA$4,$O33/1000),SUM($O33,EA$4/1000)),3),CMB[[Cmb_ID]:[Cmb_ID]],0))),CHOOSE(AC[[M]:[M]],2,1,1,SUM(AC[[AB]:[DB]])))),""))</f>
        <v/>
      </c>
      <c r="EB33" t="str">
        <f>IF(OR(EB$5="",$S33=""),"",IFERROR(SUM(PRODUCT(INDEX(CMB[[BA_0O]:[BA_2O]],MATCH(ROUND(MIN(SUM(EB$4,$O33/1000),SUM($O33,EB$4/1000)),3),CMB[[Cmb_ID]:[Cmb_ID]],0),SUM(N(EB$1),N($R33),1)),CHOOSE(AC[[M]:[M]],1,1,0,AC[[AB]:[AB]])),PRODUCT(INDEX(CMB[[BD_0O]:[BD_2O]],MATCH(ROUND(MIN(SUM(EB$4,$O33/1000),SUM($O33,EB$4/1000)),3),CMB[[Cmb_ID]:[Cmb_ID]],0),SUM(N(EB$1),N($R33),1)),CHOOSE(AC[[M]:[M]],1,0,1,AC[[DB]:[DB]])),PRODUCT(SUM(ROUND(AVERAGE(VALUE(EB$3),VALUE($P33)),0),CHOOSE(IF(OR(EB$1,$R33),4,INDEX(CMB[[Res_Rare]:[Res_Rare]],MATCH(ROUND(MIN(SUM(EB$4,$O33/1000),SUM($O33,EB$4/1000)),3),CMB[[Cmb_ID]:[Cmb_ID]],0))),-1,-1,0,0)),IF(OR(EB$1,$R33),4,INDEX(CMB[[Cmb_Rare]:[Cmb_Rare]],MATCH(ROUND(MIN(SUM(EB$4,$O33/1000),SUM($O33,EB$4/1000)),3),CMB[[Cmb_ID]:[Cmb_ID]],0))),CHOOSE(AC[[M]:[M]],2,1,1,SUM(AC[[AB]:[DB]])))),""))</f>
        <v/>
      </c>
      <c r="EC33" t="str">
        <f>IF(OR(EC$5="",$S33=""),"",IFERROR(SUM(PRODUCT(INDEX(CMB[[BA_0O]:[BA_2O]],MATCH(ROUND(MIN(SUM(EC$4,$O33/1000),SUM($O33,EC$4/1000)),3),CMB[[Cmb_ID]:[Cmb_ID]],0),SUM(N(EC$1),N($R33),1)),CHOOSE(AC[[M]:[M]],1,1,0,AC[[AB]:[AB]])),PRODUCT(INDEX(CMB[[BD_0O]:[BD_2O]],MATCH(ROUND(MIN(SUM(EC$4,$O33/1000),SUM($O33,EC$4/1000)),3),CMB[[Cmb_ID]:[Cmb_ID]],0),SUM(N(EC$1),N($R33),1)),CHOOSE(AC[[M]:[M]],1,0,1,AC[[DB]:[DB]])),PRODUCT(SUM(ROUND(AVERAGE(VALUE(EC$3),VALUE($P33)),0),CHOOSE(IF(OR(EC$1,$R33),4,INDEX(CMB[[Res_Rare]:[Res_Rare]],MATCH(ROUND(MIN(SUM(EC$4,$O33/1000),SUM($O33,EC$4/1000)),3),CMB[[Cmb_ID]:[Cmb_ID]],0))),-1,-1,0,0)),IF(OR(EC$1,$R33),4,INDEX(CMB[[Cmb_Rare]:[Cmb_Rare]],MATCH(ROUND(MIN(SUM(EC$4,$O33/1000),SUM($O33,EC$4/1000)),3),CMB[[Cmb_ID]:[Cmb_ID]],0))),CHOOSE(AC[[M]:[M]],2,1,1,SUM(AC[[AB]:[DB]])))),""))</f>
        <v/>
      </c>
      <c r="ED33" t="str">
        <f>IF(OR(ED$5="",$S33=""),"",IFERROR(SUM(PRODUCT(INDEX(CMB[[BA_0O]:[BA_2O]],MATCH(ROUND(MIN(SUM(ED$4,$O33/1000),SUM($O33,ED$4/1000)),3),CMB[[Cmb_ID]:[Cmb_ID]],0),SUM(N(ED$1),N($R33),1)),CHOOSE(AC[[M]:[M]],1,1,0,AC[[AB]:[AB]])),PRODUCT(INDEX(CMB[[BD_0O]:[BD_2O]],MATCH(ROUND(MIN(SUM(ED$4,$O33/1000),SUM($O33,ED$4/1000)),3),CMB[[Cmb_ID]:[Cmb_ID]],0),SUM(N(ED$1),N($R33),1)),CHOOSE(AC[[M]:[M]],1,0,1,AC[[DB]:[DB]])),PRODUCT(SUM(ROUND(AVERAGE(VALUE(ED$3),VALUE($P33)),0),CHOOSE(IF(OR(ED$1,$R33),4,INDEX(CMB[[Res_Rare]:[Res_Rare]],MATCH(ROUND(MIN(SUM(ED$4,$O33/1000),SUM($O33,ED$4/1000)),3),CMB[[Cmb_ID]:[Cmb_ID]],0))),-1,-1,0,0)),IF(OR(ED$1,$R33),4,INDEX(CMB[[Cmb_Rare]:[Cmb_Rare]],MATCH(ROUND(MIN(SUM(ED$4,$O33/1000),SUM($O33,ED$4/1000)),3),CMB[[Cmb_ID]:[Cmb_ID]],0))),CHOOSE(AC[[M]:[M]],2,1,1,SUM(AC[[AB]:[DB]])))),""))</f>
        <v/>
      </c>
      <c r="EE33" t="str">
        <f>IF(OR(EE$5="",$S33=""),"",IFERROR(SUM(PRODUCT(INDEX(CMB[[BA_0O]:[BA_2O]],MATCH(ROUND(MIN(SUM(EE$4,$O33/1000),SUM($O33,EE$4/1000)),3),CMB[[Cmb_ID]:[Cmb_ID]],0),SUM(N(EE$1),N($R33),1)),CHOOSE(AC[[M]:[M]],1,1,0,AC[[AB]:[AB]])),PRODUCT(INDEX(CMB[[BD_0O]:[BD_2O]],MATCH(ROUND(MIN(SUM(EE$4,$O33/1000),SUM($O33,EE$4/1000)),3),CMB[[Cmb_ID]:[Cmb_ID]],0),SUM(N(EE$1),N($R33),1)),CHOOSE(AC[[M]:[M]],1,0,1,AC[[DB]:[DB]])),PRODUCT(SUM(ROUND(AVERAGE(VALUE(EE$3),VALUE($P33)),0),CHOOSE(IF(OR(EE$1,$R33),4,INDEX(CMB[[Res_Rare]:[Res_Rare]],MATCH(ROUND(MIN(SUM(EE$4,$O33/1000),SUM($O33,EE$4/1000)),3),CMB[[Cmb_ID]:[Cmb_ID]],0))),-1,-1,0,0)),IF(OR(EE$1,$R33),4,INDEX(CMB[[Cmb_Rare]:[Cmb_Rare]],MATCH(ROUND(MIN(SUM(EE$4,$O33/1000),SUM($O33,EE$4/1000)),3),CMB[[Cmb_ID]:[Cmb_ID]],0))),CHOOSE(AC[[M]:[M]],2,1,1,SUM(AC[[AB]:[DB]])))),""))</f>
        <v/>
      </c>
      <c r="EF33" t="str">
        <f>IF(OR(EF$5="",$S33=""),"",IFERROR(SUM(PRODUCT(INDEX(CMB[[BA_0O]:[BA_2O]],MATCH(ROUND(MIN(SUM(EF$4,$O33/1000),SUM($O33,EF$4/1000)),3),CMB[[Cmb_ID]:[Cmb_ID]],0),SUM(N(EF$1),N($R33),1)),CHOOSE(AC[[M]:[M]],1,1,0,AC[[AB]:[AB]])),PRODUCT(INDEX(CMB[[BD_0O]:[BD_2O]],MATCH(ROUND(MIN(SUM(EF$4,$O33/1000),SUM($O33,EF$4/1000)),3),CMB[[Cmb_ID]:[Cmb_ID]],0),SUM(N(EF$1),N($R33),1)),CHOOSE(AC[[M]:[M]],1,0,1,AC[[DB]:[DB]])),PRODUCT(SUM(ROUND(AVERAGE(VALUE(EF$3),VALUE($P33)),0),CHOOSE(IF(OR(EF$1,$R33),4,INDEX(CMB[[Res_Rare]:[Res_Rare]],MATCH(ROUND(MIN(SUM(EF$4,$O33/1000),SUM($O33,EF$4/1000)),3),CMB[[Cmb_ID]:[Cmb_ID]],0))),-1,-1,0,0)),IF(OR(EF$1,$R33),4,INDEX(CMB[[Cmb_Rare]:[Cmb_Rare]],MATCH(ROUND(MIN(SUM(EF$4,$O33/1000),SUM($O33,EF$4/1000)),3),CMB[[Cmb_ID]:[Cmb_ID]],0))),CHOOSE(AC[[M]:[M]],2,1,1,SUM(AC[[AB]:[DB]])))),""))</f>
        <v/>
      </c>
      <c r="EG33" t="str">
        <f>IF(OR(EG$5="",$S33=""),"",IFERROR(SUM(PRODUCT(INDEX(CMB[[BA_0O]:[BA_2O]],MATCH(ROUND(MIN(SUM(EG$4,$O33/1000),SUM($O33,EG$4/1000)),3),CMB[[Cmb_ID]:[Cmb_ID]],0),SUM(N(EG$1),N($R33),1)),CHOOSE(AC[[M]:[M]],1,1,0,AC[[AB]:[AB]])),PRODUCT(INDEX(CMB[[BD_0O]:[BD_2O]],MATCH(ROUND(MIN(SUM(EG$4,$O33/1000),SUM($O33,EG$4/1000)),3),CMB[[Cmb_ID]:[Cmb_ID]],0),SUM(N(EG$1),N($R33),1)),CHOOSE(AC[[M]:[M]],1,0,1,AC[[DB]:[DB]])),PRODUCT(SUM(ROUND(AVERAGE(VALUE(EG$3),VALUE($P33)),0),CHOOSE(IF(OR(EG$1,$R33),4,INDEX(CMB[[Res_Rare]:[Res_Rare]],MATCH(ROUND(MIN(SUM(EG$4,$O33/1000),SUM($O33,EG$4/1000)),3),CMB[[Cmb_ID]:[Cmb_ID]],0))),-1,-1,0,0)),IF(OR(EG$1,$R33),4,INDEX(CMB[[Cmb_Rare]:[Cmb_Rare]],MATCH(ROUND(MIN(SUM(EG$4,$O33/1000),SUM($O33,EG$4/1000)),3),CMB[[Cmb_ID]:[Cmb_ID]],0))),CHOOSE(AC[[M]:[M]],2,1,1,SUM(AC[[AB]:[DB]])))),""))</f>
        <v/>
      </c>
      <c r="EH33" t="str">
        <f>IF(OR(EH$5="",$S33=""),"",IFERROR(SUM(PRODUCT(INDEX(CMB[[BA_0O]:[BA_2O]],MATCH(ROUND(MIN(SUM(EH$4,$O33/1000),SUM($O33,EH$4/1000)),3),CMB[[Cmb_ID]:[Cmb_ID]],0),SUM(N(EH$1),N($R33),1)),CHOOSE(AC[[M]:[M]],1,1,0,AC[[AB]:[AB]])),PRODUCT(INDEX(CMB[[BD_0O]:[BD_2O]],MATCH(ROUND(MIN(SUM(EH$4,$O33/1000),SUM($O33,EH$4/1000)),3),CMB[[Cmb_ID]:[Cmb_ID]],0),SUM(N(EH$1),N($R33),1)),CHOOSE(AC[[M]:[M]],1,0,1,AC[[DB]:[DB]])),PRODUCT(SUM(ROUND(AVERAGE(VALUE(EH$3),VALUE($P33)),0),CHOOSE(IF(OR(EH$1,$R33),4,INDEX(CMB[[Res_Rare]:[Res_Rare]],MATCH(ROUND(MIN(SUM(EH$4,$O33/1000),SUM($O33,EH$4/1000)),3),CMB[[Cmb_ID]:[Cmb_ID]],0))),-1,-1,0,0)),IF(OR(EH$1,$R33),4,INDEX(CMB[[Cmb_Rare]:[Cmb_Rare]],MATCH(ROUND(MIN(SUM(EH$4,$O33/1000),SUM($O33,EH$4/1000)),3),CMB[[Cmb_ID]:[Cmb_ID]],0))),CHOOSE(AC[[M]:[M]],2,1,1,SUM(AC[[AB]:[DB]])))),""))</f>
        <v/>
      </c>
      <c r="EI33" t="str">
        <f>IF(OR(EI$5="",$S33=""),"",IFERROR(SUM(PRODUCT(INDEX(CMB[[BA_0O]:[BA_2O]],MATCH(ROUND(MIN(SUM(EI$4,$O33/1000),SUM($O33,EI$4/1000)),3),CMB[[Cmb_ID]:[Cmb_ID]],0),SUM(N(EI$1),N($R33),1)),CHOOSE(AC[[M]:[M]],1,1,0,AC[[AB]:[AB]])),PRODUCT(INDEX(CMB[[BD_0O]:[BD_2O]],MATCH(ROUND(MIN(SUM(EI$4,$O33/1000),SUM($O33,EI$4/1000)),3),CMB[[Cmb_ID]:[Cmb_ID]],0),SUM(N(EI$1),N($R33),1)),CHOOSE(AC[[M]:[M]],1,0,1,AC[[DB]:[DB]])),PRODUCT(SUM(ROUND(AVERAGE(VALUE(EI$3),VALUE($P33)),0),CHOOSE(IF(OR(EI$1,$R33),4,INDEX(CMB[[Res_Rare]:[Res_Rare]],MATCH(ROUND(MIN(SUM(EI$4,$O33/1000),SUM($O33,EI$4/1000)),3),CMB[[Cmb_ID]:[Cmb_ID]],0))),-1,-1,0,0)),IF(OR(EI$1,$R33),4,INDEX(CMB[[Cmb_Rare]:[Cmb_Rare]],MATCH(ROUND(MIN(SUM(EI$4,$O33/1000),SUM($O33,EI$4/1000)),3),CMB[[Cmb_ID]:[Cmb_ID]],0))),CHOOSE(AC[[M]:[M]],2,1,1,SUM(AC[[AB]:[DB]])))),""))</f>
        <v/>
      </c>
      <c r="EJ33" t="str">
        <f>IF(OR(EJ$5="",$S33=""),"",IFERROR(SUM(PRODUCT(INDEX(CMB[[BA_0O]:[BA_2O]],MATCH(ROUND(MIN(SUM(EJ$4,$O33/1000),SUM($O33,EJ$4/1000)),3),CMB[[Cmb_ID]:[Cmb_ID]],0),SUM(N(EJ$1),N($R33),1)),CHOOSE(AC[[M]:[M]],1,1,0,AC[[AB]:[AB]])),PRODUCT(INDEX(CMB[[BD_0O]:[BD_2O]],MATCH(ROUND(MIN(SUM(EJ$4,$O33/1000),SUM($O33,EJ$4/1000)),3),CMB[[Cmb_ID]:[Cmb_ID]],0),SUM(N(EJ$1),N($R33),1)),CHOOSE(AC[[M]:[M]],1,0,1,AC[[DB]:[DB]])),PRODUCT(SUM(ROUND(AVERAGE(VALUE(EJ$3),VALUE($P33)),0),CHOOSE(IF(OR(EJ$1,$R33),4,INDEX(CMB[[Res_Rare]:[Res_Rare]],MATCH(ROUND(MIN(SUM(EJ$4,$O33/1000),SUM($O33,EJ$4/1000)),3),CMB[[Cmb_ID]:[Cmb_ID]],0))),-1,-1,0,0)),IF(OR(EJ$1,$R33),4,INDEX(CMB[[Cmb_Rare]:[Cmb_Rare]],MATCH(ROUND(MIN(SUM(EJ$4,$O33/1000),SUM($O33,EJ$4/1000)),3),CMB[[Cmb_ID]:[Cmb_ID]],0))),CHOOSE(AC[[M]:[M]],2,1,1,SUM(AC[[AB]:[DB]])))),""))</f>
        <v/>
      </c>
      <c r="EK33" t="str">
        <f>IF(OR(EK$5="",$S33=""),"",IFERROR(SUM(PRODUCT(INDEX(CMB[[BA_0O]:[BA_2O]],MATCH(ROUND(MIN(SUM(EK$4,$O33/1000),SUM($O33,EK$4/1000)),3),CMB[[Cmb_ID]:[Cmb_ID]],0),SUM(N(EK$1),N($R33),1)),CHOOSE(AC[[M]:[M]],1,1,0,AC[[AB]:[AB]])),PRODUCT(INDEX(CMB[[BD_0O]:[BD_2O]],MATCH(ROUND(MIN(SUM(EK$4,$O33/1000),SUM($O33,EK$4/1000)),3),CMB[[Cmb_ID]:[Cmb_ID]],0),SUM(N(EK$1),N($R33),1)),CHOOSE(AC[[M]:[M]],1,0,1,AC[[DB]:[DB]])),PRODUCT(SUM(ROUND(AVERAGE(VALUE(EK$3),VALUE($P33)),0),CHOOSE(IF(OR(EK$1,$R33),4,INDEX(CMB[[Res_Rare]:[Res_Rare]],MATCH(ROUND(MIN(SUM(EK$4,$O33/1000),SUM($O33,EK$4/1000)),3),CMB[[Cmb_ID]:[Cmb_ID]],0))),-1,-1,0,0)),IF(OR(EK$1,$R33),4,INDEX(CMB[[Cmb_Rare]:[Cmb_Rare]],MATCH(ROUND(MIN(SUM(EK$4,$O33/1000),SUM($O33,EK$4/1000)),3),CMB[[Cmb_ID]:[Cmb_ID]],0))),CHOOSE(AC[[M]:[M]],2,1,1,SUM(AC[[AB]:[DB]])))),""))</f>
        <v/>
      </c>
      <c r="EL33" t="str">
        <f>IF(OR(EL$5="",$S33=""),"",IFERROR(SUM(PRODUCT(INDEX(CMB[[BA_0O]:[BA_2O]],MATCH(ROUND(MIN(SUM(EL$4,$O33/1000),SUM($O33,EL$4/1000)),3),CMB[[Cmb_ID]:[Cmb_ID]],0),SUM(N(EL$1),N($R33),1)),CHOOSE(AC[[M]:[M]],1,1,0,AC[[AB]:[AB]])),PRODUCT(INDEX(CMB[[BD_0O]:[BD_2O]],MATCH(ROUND(MIN(SUM(EL$4,$O33/1000),SUM($O33,EL$4/1000)),3),CMB[[Cmb_ID]:[Cmb_ID]],0),SUM(N(EL$1),N($R33),1)),CHOOSE(AC[[M]:[M]],1,0,1,AC[[DB]:[DB]])),PRODUCT(SUM(ROUND(AVERAGE(VALUE(EL$3),VALUE($P33)),0),CHOOSE(IF(OR(EL$1,$R33),4,INDEX(CMB[[Res_Rare]:[Res_Rare]],MATCH(ROUND(MIN(SUM(EL$4,$O33/1000),SUM($O33,EL$4/1000)),3),CMB[[Cmb_ID]:[Cmb_ID]],0))),-1,-1,0,0)),IF(OR(EL$1,$R33),4,INDEX(CMB[[Cmb_Rare]:[Cmb_Rare]],MATCH(ROUND(MIN(SUM(EL$4,$O33/1000),SUM($O33,EL$4/1000)),3),CMB[[Cmb_ID]:[Cmb_ID]],0))),CHOOSE(AC[[M]:[M]],2,1,1,SUM(AC[[AB]:[DB]])))),""))</f>
        <v/>
      </c>
      <c r="EM33" t="str">
        <f>IF(OR(EM$5="",$S33=""),"",IFERROR(SUM(PRODUCT(INDEX(CMB[[BA_0O]:[BA_2O]],MATCH(ROUND(MIN(SUM(EM$4,$O33/1000),SUM($O33,EM$4/1000)),3),CMB[[Cmb_ID]:[Cmb_ID]],0),SUM(N(EM$1),N($R33),1)),CHOOSE(AC[[M]:[M]],1,1,0,AC[[AB]:[AB]])),PRODUCT(INDEX(CMB[[BD_0O]:[BD_2O]],MATCH(ROUND(MIN(SUM(EM$4,$O33/1000),SUM($O33,EM$4/1000)),3),CMB[[Cmb_ID]:[Cmb_ID]],0),SUM(N(EM$1),N($R33),1)),CHOOSE(AC[[M]:[M]],1,0,1,AC[[DB]:[DB]])),PRODUCT(SUM(ROUND(AVERAGE(VALUE(EM$3),VALUE($P33)),0),CHOOSE(IF(OR(EM$1,$R33),4,INDEX(CMB[[Res_Rare]:[Res_Rare]],MATCH(ROUND(MIN(SUM(EM$4,$O33/1000),SUM($O33,EM$4/1000)),3),CMB[[Cmb_ID]:[Cmb_ID]],0))),-1,-1,0,0)),IF(OR(EM$1,$R33),4,INDEX(CMB[[Cmb_Rare]:[Cmb_Rare]],MATCH(ROUND(MIN(SUM(EM$4,$O33/1000),SUM($O33,EM$4/1000)),3),CMB[[Cmb_ID]:[Cmb_ID]],0))),CHOOSE(AC[[M]:[M]],2,1,1,SUM(AC[[AB]:[DB]])))),""))</f>
        <v/>
      </c>
      <c r="EN33" t="str">
        <f>IF(OR(EN$5="",$S33=""),"",IFERROR(SUM(PRODUCT(INDEX(CMB[[BA_0O]:[BA_2O]],MATCH(ROUND(MIN(SUM(EN$4,$O33/1000),SUM($O33,EN$4/1000)),3),CMB[[Cmb_ID]:[Cmb_ID]],0),SUM(N(EN$1),N($R33),1)),CHOOSE(AC[[M]:[M]],1,1,0,AC[[AB]:[AB]])),PRODUCT(INDEX(CMB[[BD_0O]:[BD_2O]],MATCH(ROUND(MIN(SUM(EN$4,$O33/1000),SUM($O33,EN$4/1000)),3),CMB[[Cmb_ID]:[Cmb_ID]],0),SUM(N(EN$1),N($R33),1)),CHOOSE(AC[[M]:[M]],1,0,1,AC[[DB]:[DB]])),PRODUCT(SUM(ROUND(AVERAGE(VALUE(EN$3),VALUE($P33)),0),CHOOSE(IF(OR(EN$1,$R33),4,INDEX(CMB[[Res_Rare]:[Res_Rare]],MATCH(ROUND(MIN(SUM(EN$4,$O33/1000),SUM($O33,EN$4/1000)),3),CMB[[Cmb_ID]:[Cmb_ID]],0))),-1,-1,0,0)),IF(OR(EN$1,$R33),4,INDEX(CMB[[Cmb_Rare]:[Cmb_Rare]],MATCH(ROUND(MIN(SUM(EN$4,$O33/1000),SUM($O33,EN$4/1000)),3),CMB[[Cmb_ID]:[Cmb_ID]],0))),CHOOSE(AC[[M]:[M]],2,1,1,SUM(AC[[AB]:[DB]])))),""))</f>
        <v/>
      </c>
      <c r="EO33" t="str">
        <f>IF(OR(EO$5="",$S33=""),"",IFERROR(SUM(PRODUCT(INDEX(CMB[[BA_0O]:[BA_2O]],MATCH(ROUND(MIN(SUM(EO$4,$O33/1000),SUM($O33,EO$4/1000)),3),CMB[[Cmb_ID]:[Cmb_ID]],0),SUM(N(EO$1),N($R33),1)),CHOOSE(AC[[M]:[M]],1,1,0,AC[[AB]:[AB]])),PRODUCT(INDEX(CMB[[BD_0O]:[BD_2O]],MATCH(ROUND(MIN(SUM(EO$4,$O33/1000),SUM($O33,EO$4/1000)),3),CMB[[Cmb_ID]:[Cmb_ID]],0),SUM(N(EO$1),N($R33),1)),CHOOSE(AC[[M]:[M]],1,0,1,AC[[DB]:[DB]])),PRODUCT(SUM(ROUND(AVERAGE(VALUE(EO$3),VALUE($P33)),0),CHOOSE(IF(OR(EO$1,$R33),4,INDEX(CMB[[Res_Rare]:[Res_Rare]],MATCH(ROUND(MIN(SUM(EO$4,$O33/1000),SUM($O33,EO$4/1000)),3),CMB[[Cmb_ID]:[Cmb_ID]],0))),-1,-1,0,0)),IF(OR(EO$1,$R33),4,INDEX(CMB[[Cmb_Rare]:[Cmb_Rare]],MATCH(ROUND(MIN(SUM(EO$4,$O33/1000),SUM($O33,EO$4/1000)),3),CMB[[Cmb_ID]:[Cmb_ID]],0))),CHOOSE(AC[[M]:[M]],2,1,1,SUM(AC[[AB]:[DB]])))),""))</f>
        <v/>
      </c>
      <c r="EP33" t="str">
        <f>IF(OR(EP$5="",$S33=""),"",IFERROR(SUM(PRODUCT(INDEX(CMB[[BA_0O]:[BA_2O]],MATCH(ROUND(MIN(SUM(EP$4,$O33/1000),SUM($O33,EP$4/1000)),3),CMB[[Cmb_ID]:[Cmb_ID]],0),SUM(N(EP$1),N($R33),1)),CHOOSE(AC[[M]:[M]],1,1,0,AC[[AB]:[AB]])),PRODUCT(INDEX(CMB[[BD_0O]:[BD_2O]],MATCH(ROUND(MIN(SUM(EP$4,$O33/1000),SUM($O33,EP$4/1000)),3),CMB[[Cmb_ID]:[Cmb_ID]],0),SUM(N(EP$1),N($R33),1)),CHOOSE(AC[[M]:[M]],1,0,1,AC[[DB]:[DB]])),PRODUCT(SUM(ROUND(AVERAGE(VALUE(EP$3),VALUE($P33)),0),CHOOSE(IF(OR(EP$1,$R33),4,INDEX(CMB[[Res_Rare]:[Res_Rare]],MATCH(ROUND(MIN(SUM(EP$4,$O33/1000),SUM($O33,EP$4/1000)),3),CMB[[Cmb_ID]:[Cmb_ID]],0))),-1,-1,0,0)),IF(OR(EP$1,$R33),4,INDEX(CMB[[Cmb_Rare]:[Cmb_Rare]],MATCH(ROUND(MIN(SUM(EP$4,$O33/1000),SUM($O33,EP$4/1000)),3),CMB[[Cmb_ID]:[Cmb_ID]],0))),CHOOSE(AC[[M]:[M]],2,1,1,SUM(AC[[AB]:[DB]])))),""))</f>
        <v/>
      </c>
      <c r="EQ33" t="str">
        <f>IF(OR(EQ$5="",$S33=""),"",IFERROR(SUM(PRODUCT(INDEX(CMB[[BA_0O]:[BA_2O]],MATCH(ROUND(MIN(SUM(EQ$4,$O33/1000),SUM($O33,EQ$4/1000)),3),CMB[[Cmb_ID]:[Cmb_ID]],0),SUM(N(EQ$1),N($R33),1)),CHOOSE(AC[[M]:[M]],1,1,0,AC[[AB]:[AB]])),PRODUCT(INDEX(CMB[[BD_0O]:[BD_2O]],MATCH(ROUND(MIN(SUM(EQ$4,$O33/1000),SUM($O33,EQ$4/1000)),3),CMB[[Cmb_ID]:[Cmb_ID]],0),SUM(N(EQ$1),N($R33),1)),CHOOSE(AC[[M]:[M]],1,0,1,AC[[DB]:[DB]])),PRODUCT(SUM(ROUND(AVERAGE(VALUE(EQ$3),VALUE($P33)),0),CHOOSE(IF(OR(EQ$1,$R33),4,INDEX(CMB[[Res_Rare]:[Res_Rare]],MATCH(ROUND(MIN(SUM(EQ$4,$O33/1000),SUM($O33,EQ$4/1000)),3),CMB[[Cmb_ID]:[Cmb_ID]],0))),-1,-1,0,0)),IF(OR(EQ$1,$R33),4,INDEX(CMB[[Cmb_Rare]:[Cmb_Rare]],MATCH(ROUND(MIN(SUM(EQ$4,$O33/1000),SUM($O33,EQ$4/1000)),3),CMB[[Cmb_ID]:[Cmb_ID]],0))),CHOOSE(AC[[M]:[M]],2,1,1,SUM(AC[[AB]:[DB]])))),""))</f>
        <v/>
      </c>
      <c r="ER33" t="str">
        <f>IF(OR(ER$5="",$S33=""),"",IFERROR(SUM(PRODUCT(INDEX(CMB[[BA_0O]:[BA_2O]],MATCH(ROUND(MIN(SUM(ER$4,$O33/1000),SUM($O33,ER$4/1000)),3),CMB[[Cmb_ID]:[Cmb_ID]],0),SUM(N(ER$1),N($R33),1)),CHOOSE(AC[[M]:[M]],1,1,0,AC[[AB]:[AB]])),PRODUCT(INDEX(CMB[[BD_0O]:[BD_2O]],MATCH(ROUND(MIN(SUM(ER$4,$O33/1000),SUM($O33,ER$4/1000)),3),CMB[[Cmb_ID]:[Cmb_ID]],0),SUM(N(ER$1),N($R33),1)),CHOOSE(AC[[M]:[M]],1,0,1,AC[[DB]:[DB]])),PRODUCT(SUM(ROUND(AVERAGE(VALUE(ER$3),VALUE($P33)),0),CHOOSE(IF(OR(ER$1,$R33),4,INDEX(CMB[[Res_Rare]:[Res_Rare]],MATCH(ROUND(MIN(SUM(ER$4,$O33/1000),SUM($O33,ER$4/1000)),3),CMB[[Cmb_ID]:[Cmb_ID]],0))),-1,-1,0,0)),IF(OR(ER$1,$R33),4,INDEX(CMB[[Cmb_Rare]:[Cmb_Rare]],MATCH(ROUND(MIN(SUM(ER$4,$O33/1000),SUM($O33,ER$4/1000)),3),CMB[[Cmb_ID]:[Cmb_ID]],0))),CHOOSE(AC[[M]:[M]],2,1,1,SUM(AC[[AB]:[DB]])))),""))</f>
        <v/>
      </c>
      <c r="ES33" t="str">
        <f>IF(OR(ES$5="",$S33=""),"",IFERROR(SUM(PRODUCT(INDEX(CMB[[BA_0O]:[BA_2O]],MATCH(ROUND(MIN(SUM(ES$4,$O33/1000),SUM($O33,ES$4/1000)),3),CMB[[Cmb_ID]:[Cmb_ID]],0),SUM(N(ES$1),N($R33),1)),CHOOSE(AC[[M]:[M]],1,1,0,AC[[AB]:[AB]])),PRODUCT(INDEX(CMB[[BD_0O]:[BD_2O]],MATCH(ROUND(MIN(SUM(ES$4,$O33/1000),SUM($O33,ES$4/1000)),3),CMB[[Cmb_ID]:[Cmb_ID]],0),SUM(N(ES$1),N($R33),1)),CHOOSE(AC[[M]:[M]],1,0,1,AC[[DB]:[DB]])),PRODUCT(SUM(ROUND(AVERAGE(VALUE(ES$3),VALUE($P33)),0),CHOOSE(IF(OR(ES$1,$R33),4,INDEX(CMB[[Res_Rare]:[Res_Rare]],MATCH(ROUND(MIN(SUM(ES$4,$O33/1000),SUM($O33,ES$4/1000)),3),CMB[[Cmb_ID]:[Cmb_ID]],0))),-1,-1,0,0)),IF(OR(ES$1,$R33),4,INDEX(CMB[[Cmb_Rare]:[Cmb_Rare]],MATCH(ROUND(MIN(SUM(ES$4,$O33/1000),SUM($O33,ES$4/1000)),3),CMB[[Cmb_ID]:[Cmb_ID]],0))),CHOOSE(AC[[M]:[M]],2,1,1,SUM(AC[[AB]:[DB]])))),""))</f>
        <v/>
      </c>
      <c r="ET33" t="str">
        <f>IF(OR(ET$5="",$S33=""),"",IFERROR(SUM(PRODUCT(INDEX(CMB[[BA_0O]:[BA_2O]],MATCH(ROUND(MIN(SUM(ET$4,$O33/1000),SUM($O33,ET$4/1000)),3),CMB[[Cmb_ID]:[Cmb_ID]],0),SUM(N(ET$1),N($R33),1)),CHOOSE(AC[[M]:[M]],1,1,0,AC[[AB]:[AB]])),PRODUCT(INDEX(CMB[[BD_0O]:[BD_2O]],MATCH(ROUND(MIN(SUM(ET$4,$O33/1000),SUM($O33,ET$4/1000)),3),CMB[[Cmb_ID]:[Cmb_ID]],0),SUM(N(ET$1),N($R33),1)),CHOOSE(AC[[M]:[M]],1,0,1,AC[[DB]:[DB]])),PRODUCT(SUM(ROUND(AVERAGE(VALUE(ET$3),VALUE($P33)),0),CHOOSE(IF(OR(ET$1,$R33),4,INDEX(CMB[[Res_Rare]:[Res_Rare]],MATCH(ROUND(MIN(SUM(ET$4,$O33/1000),SUM($O33,ET$4/1000)),3),CMB[[Cmb_ID]:[Cmb_ID]],0))),-1,-1,0,0)),IF(OR(ET$1,$R33),4,INDEX(CMB[[Cmb_Rare]:[Cmb_Rare]],MATCH(ROUND(MIN(SUM(ET$4,$O33/1000),SUM($O33,ET$4/1000)),3),CMB[[Cmb_ID]:[Cmb_ID]],0))),CHOOSE(AC[[M]:[M]],2,1,1,SUM(AC[[AB]:[DB]])))),""))</f>
        <v/>
      </c>
      <c r="EU33" t="str">
        <f>IF(OR(EU$5="",$S33=""),"",IFERROR(SUM(PRODUCT(INDEX(CMB[[BA_0O]:[BA_2O]],MATCH(ROUND(MIN(SUM(EU$4,$O33/1000),SUM($O33,EU$4/1000)),3),CMB[[Cmb_ID]:[Cmb_ID]],0),SUM(N(EU$1),N($R33),1)),CHOOSE(AC[[M]:[M]],1,1,0,AC[[AB]:[AB]])),PRODUCT(INDEX(CMB[[BD_0O]:[BD_2O]],MATCH(ROUND(MIN(SUM(EU$4,$O33/1000),SUM($O33,EU$4/1000)),3),CMB[[Cmb_ID]:[Cmb_ID]],0),SUM(N(EU$1),N($R33),1)),CHOOSE(AC[[M]:[M]],1,0,1,AC[[DB]:[DB]])),PRODUCT(SUM(ROUND(AVERAGE(VALUE(EU$3),VALUE($P33)),0),CHOOSE(IF(OR(EU$1,$R33),4,INDEX(CMB[[Res_Rare]:[Res_Rare]],MATCH(ROUND(MIN(SUM(EU$4,$O33/1000),SUM($O33,EU$4/1000)),3),CMB[[Cmb_ID]:[Cmb_ID]],0))),-1,-1,0,0)),IF(OR(EU$1,$R33),4,INDEX(CMB[[Cmb_Rare]:[Cmb_Rare]],MATCH(ROUND(MIN(SUM(EU$4,$O33/1000),SUM($O33,EU$4/1000)),3),CMB[[Cmb_ID]:[Cmb_ID]],0))),CHOOSE(AC[[M]:[M]],2,1,1,SUM(AC[[AB]:[DB]])))),""))</f>
        <v/>
      </c>
      <c r="EV33" t="str">
        <f>IF(OR(EV$5="",$S33=""),"",IFERROR(SUM(PRODUCT(INDEX(CMB[[BA_0O]:[BA_2O]],MATCH(ROUND(MIN(SUM(EV$4,$O33/1000),SUM($O33,EV$4/1000)),3),CMB[[Cmb_ID]:[Cmb_ID]],0),SUM(N(EV$1),N($R33),1)),CHOOSE(AC[[M]:[M]],1,1,0,AC[[AB]:[AB]])),PRODUCT(INDEX(CMB[[BD_0O]:[BD_2O]],MATCH(ROUND(MIN(SUM(EV$4,$O33/1000),SUM($O33,EV$4/1000)),3),CMB[[Cmb_ID]:[Cmb_ID]],0),SUM(N(EV$1),N($R33),1)),CHOOSE(AC[[M]:[M]],1,0,1,AC[[DB]:[DB]])),PRODUCT(SUM(ROUND(AVERAGE(VALUE(EV$3),VALUE($P33)),0),CHOOSE(IF(OR(EV$1,$R33),4,INDEX(CMB[[Res_Rare]:[Res_Rare]],MATCH(ROUND(MIN(SUM(EV$4,$O33/1000),SUM($O33,EV$4/1000)),3),CMB[[Cmb_ID]:[Cmb_ID]],0))),-1,-1,0,0)),IF(OR(EV$1,$R33),4,INDEX(CMB[[Cmb_Rare]:[Cmb_Rare]],MATCH(ROUND(MIN(SUM(EV$4,$O33/1000),SUM($O33,EV$4/1000)),3),CMB[[Cmb_ID]:[Cmb_ID]],0))),CHOOSE(AC[[M]:[M]],2,1,1,SUM(AC[[AB]:[DB]])))),""))</f>
        <v/>
      </c>
      <c r="EW33" t="str">
        <f>IF(OR(EW$5="",$S33=""),"",IFERROR(SUM(PRODUCT(INDEX(CMB[[BA_0O]:[BA_2O]],MATCH(ROUND(MIN(SUM(EW$4,$O33/1000),SUM($O33,EW$4/1000)),3),CMB[[Cmb_ID]:[Cmb_ID]],0),SUM(N(EW$1),N($R33),1)),CHOOSE(AC[[M]:[M]],1,1,0,AC[[AB]:[AB]])),PRODUCT(INDEX(CMB[[BD_0O]:[BD_2O]],MATCH(ROUND(MIN(SUM(EW$4,$O33/1000),SUM($O33,EW$4/1000)),3),CMB[[Cmb_ID]:[Cmb_ID]],0),SUM(N(EW$1),N($R33),1)),CHOOSE(AC[[M]:[M]],1,0,1,AC[[DB]:[DB]])),PRODUCT(SUM(ROUND(AVERAGE(VALUE(EW$3),VALUE($P33)),0),CHOOSE(IF(OR(EW$1,$R33),4,INDEX(CMB[[Res_Rare]:[Res_Rare]],MATCH(ROUND(MIN(SUM(EW$4,$O33/1000),SUM($O33,EW$4/1000)),3),CMB[[Cmb_ID]:[Cmb_ID]],0))),-1,-1,0,0)),IF(OR(EW$1,$R33),4,INDEX(CMB[[Cmb_Rare]:[Cmb_Rare]],MATCH(ROUND(MIN(SUM(EW$4,$O33/1000),SUM($O33,EW$4/1000)),3),CMB[[Cmb_ID]:[Cmb_ID]],0))),CHOOSE(AC[[M]:[M]],2,1,1,SUM(AC[[AB]:[DB]])))),""))</f>
        <v/>
      </c>
      <c r="EX33" t="str">
        <f>IF(OR(EX$5="",$S33=""),"",IFERROR(SUM(PRODUCT(INDEX(CMB[[BA_0O]:[BA_2O]],MATCH(ROUND(MIN(SUM(EX$4,$O33/1000),SUM($O33,EX$4/1000)),3),CMB[[Cmb_ID]:[Cmb_ID]],0),SUM(N(EX$1),N($R33),1)),CHOOSE(AC[[M]:[M]],1,1,0,AC[[AB]:[AB]])),PRODUCT(INDEX(CMB[[BD_0O]:[BD_2O]],MATCH(ROUND(MIN(SUM(EX$4,$O33/1000),SUM($O33,EX$4/1000)),3),CMB[[Cmb_ID]:[Cmb_ID]],0),SUM(N(EX$1),N($R33),1)),CHOOSE(AC[[M]:[M]],1,0,1,AC[[DB]:[DB]])),PRODUCT(SUM(ROUND(AVERAGE(VALUE(EX$3),VALUE($P33)),0),CHOOSE(IF(OR(EX$1,$R33),4,INDEX(CMB[[Res_Rare]:[Res_Rare]],MATCH(ROUND(MIN(SUM(EX$4,$O33/1000),SUM($O33,EX$4/1000)),3),CMB[[Cmb_ID]:[Cmb_ID]],0))),-1,-1,0,0)),IF(OR(EX$1,$R33),4,INDEX(CMB[[Cmb_Rare]:[Cmb_Rare]],MATCH(ROUND(MIN(SUM(EX$4,$O33/1000),SUM($O33,EX$4/1000)),3),CMB[[Cmb_ID]:[Cmb_ID]],0))),CHOOSE(AC[[M]:[M]],2,1,1,SUM(AC[[AB]:[DB]])))),""))</f>
        <v/>
      </c>
      <c r="EY33" t="str">
        <f>IF(OR(EY$5="",$S33=""),"",IFERROR(SUM(PRODUCT(INDEX(CMB[[BA_0O]:[BA_2O]],MATCH(ROUND(MIN(SUM(EY$4,$O33/1000),SUM($O33,EY$4/1000)),3),CMB[[Cmb_ID]:[Cmb_ID]],0),SUM(N(EY$1),N($R33),1)),CHOOSE(AC[[M]:[M]],1,1,0,AC[[AB]:[AB]])),PRODUCT(INDEX(CMB[[BD_0O]:[BD_2O]],MATCH(ROUND(MIN(SUM(EY$4,$O33/1000),SUM($O33,EY$4/1000)),3),CMB[[Cmb_ID]:[Cmb_ID]],0),SUM(N(EY$1),N($R33),1)),CHOOSE(AC[[M]:[M]],1,0,1,AC[[DB]:[DB]])),PRODUCT(SUM(ROUND(AVERAGE(VALUE(EY$3),VALUE($P33)),0),CHOOSE(IF(OR(EY$1,$R33),4,INDEX(CMB[[Res_Rare]:[Res_Rare]],MATCH(ROUND(MIN(SUM(EY$4,$O33/1000),SUM($O33,EY$4/1000)),3),CMB[[Cmb_ID]:[Cmb_ID]],0))),-1,-1,0,0)),IF(OR(EY$1,$R33),4,INDEX(CMB[[Cmb_Rare]:[Cmb_Rare]],MATCH(ROUND(MIN(SUM(EY$4,$O33/1000),SUM($O33,EY$4/1000)),3),CMB[[Cmb_ID]:[Cmb_ID]],0))),CHOOSE(AC[[M]:[M]],2,1,1,SUM(AC[[AB]:[DB]])))),""))</f>
        <v/>
      </c>
      <c r="EZ33" t="str">
        <f>IF(OR(EZ$5="",$S33=""),"",IFERROR(SUM(PRODUCT(INDEX(CMB[[BA_0O]:[BA_2O]],MATCH(ROUND(MIN(SUM(EZ$4,$O33/1000),SUM($O33,EZ$4/1000)),3),CMB[[Cmb_ID]:[Cmb_ID]],0),SUM(N(EZ$1),N($R33),1)),CHOOSE(AC[[M]:[M]],1,1,0,AC[[AB]:[AB]])),PRODUCT(INDEX(CMB[[BD_0O]:[BD_2O]],MATCH(ROUND(MIN(SUM(EZ$4,$O33/1000),SUM($O33,EZ$4/1000)),3),CMB[[Cmb_ID]:[Cmb_ID]],0),SUM(N(EZ$1),N($R33),1)),CHOOSE(AC[[M]:[M]],1,0,1,AC[[DB]:[DB]])),PRODUCT(SUM(ROUND(AVERAGE(VALUE(EZ$3),VALUE($P33)),0),CHOOSE(IF(OR(EZ$1,$R33),4,INDEX(CMB[[Res_Rare]:[Res_Rare]],MATCH(ROUND(MIN(SUM(EZ$4,$O33/1000),SUM($O33,EZ$4/1000)),3),CMB[[Cmb_ID]:[Cmb_ID]],0))),-1,-1,0,0)),IF(OR(EZ$1,$R33),4,INDEX(CMB[[Cmb_Rare]:[Cmb_Rare]],MATCH(ROUND(MIN(SUM(EZ$4,$O33/1000),SUM($O33,EZ$4/1000)),3),CMB[[Cmb_ID]:[Cmb_ID]],0))),CHOOSE(AC[[M]:[M]],2,1,1,SUM(AC[[AB]:[DB]])))),""))</f>
        <v/>
      </c>
      <c r="FA33" t="str">
        <f>IF(OR(FA$5="",$S33=""),"",IFERROR(SUM(PRODUCT(INDEX(CMB[[BA_0O]:[BA_2O]],MATCH(ROUND(MIN(SUM(FA$4,$O33/1000),SUM($O33,FA$4/1000)),3),CMB[[Cmb_ID]:[Cmb_ID]],0),SUM(N(FA$1),N($R33),1)),CHOOSE(AC[[M]:[M]],1,1,0,AC[[AB]:[AB]])),PRODUCT(INDEX(CMB[[BD_0O]:[BD_2O]],MATCH(ROUND(MIN(SUM(FA$4,$O33/1000),SUM($O33,FA$4/1000)),3),CMB[[Cmb_ID]:[Cmb_ID]],0),SUM(N(FA$1),N($R33),1)),CHOOSE(AC[[M]:[M]],1,0,1,AC[[DB]:[DB]])),PRODUCT(SUM(ROUND(AVERAGE(VALUE(FA$3),VALUE($P33)),0),CHOOSE(IF(OR(FA$1,$R33),4,INDEX(CMB[[Res_Rare]:[Res_Rare]],MATCH(ROUND(MIN(SUM(FA$4,$O33/1000),SUM($O33,FA$4/1000)),3),CMB[[Cmb_ID]:[Cmb_ID]],0))),-1,-1,0,0)),IF(OR(FA$1,$R33),4,INDEX(CMB[[Cmb_Rare]:[Cmb_Rare]],MATCH(ROUND(MIN(SUM(FA$4,$O33/1000),SUM($O33,FA$4/1000)),3),CMB[[Cmb_ID]:[Cmb_ID]],0))),CHOOSE(AC[[M]:[M]],2,1,1,SUM(AC[[AB]:[DB]])))),""))</f>
        <v/>
      </c>
      <c r="FB33" t="str">
        <f>IF(OR(FB$5="",$S33=""),"",IFERROR(SUM(PRODUCT(INDEX(CMB[[BA_0O]:[BA_2O]],MATCH(ROUND(MIN(SUM(FB$4,$O33/1000),SUM($O33,FB$4/1000)),3),CMB[[Cmb_ID]:[Cmb_ID]],0),SUM(N(FB$1),N($R33),1)),CHOOSE(AC[[M]:[M]],1,1,0,AC[[AB]:[AB]])),PRODUCT(INDEX(CMB[[BD_0O]:[BD_2O]],MATCH(ROUND(MIN(SUM(FB$4,$O33/1000),SUM($O33,FB$4/1000)),3),CMB[[Cmb_ID]:[Cmb_ID]],0),SUM(N(FB$1),N($R33),1)),CHOOSE(AC[[M]:[M]],1,0,1,AC[[DB]:[DB]])),PRODUCT(SUM(ROUND(AVERAGE(VALUE(FB$3),VALUE($P33)),0),CHOOSE(IF(OR(FB$1,$R33),4,INDEX(CMB[[Res_Rare]:[Res_Rare]],MATCH(ROUND(MIN(SUM(FB$4,$O33/1000),SUM($O33,FB$4/1000)),3),CMB[[Cmb_ID]:[Cmb_ID]],0))),-1,-1,0,0)),IF(OR(FB$1,$R33),4,INDEX(CMB[[Cmb_Rare]:[Cmb_Rare]],MATCH(ROUND(MIN(SUM(FB$4,$O33/1000),SUM($O33,FB$4/1000)),3),CMB[[Cmb_ID]:[Cmb_ID]],0))),CHOOSE(AC[[M]:[M]],2,1,1,SUM(AC[[AB]:[DB]])))),""))</f>
        <v/>
      </c>
      <c r="FC33" t="str">
        <f>IF(OR(FC$5="",$S33=""),"",IFERROR(SUM(PRODUCT(INDEX(CMB[[BA_0O]:[BA_2O]],MATCH(ROUND(MIN(SUM(FC$4,$O33/1000),SUM($O33,FC$4/1000)),3),CMB[[Cmb_ID]:[Cmb_ID]],0),SUM(N(FC$1),N($R33),1)),CHOOSE(AC[[M]:[M]],1,1,0,AC[[AB]:[AB]])),PRODUCT(INDEX(CMB[[BD_0O]:[BD_2O]],MATCH(ROUND(MIN(SUM(FC$4,$O33/1000),SUM($O33,FC$4/1000)),3),CMB[[Cmb_ID]:[Cmb_ID]],0),SUM(N(FC$1),N($R33),1)),CHOOSE(AC[[M]:[M]],1,0,1,AC[[DB]:[DB]])),PRODUCT(SUM(ROUND(AVERAGE(VALUE(FC$3),VALUE($P33)),0),CHOOSE(IF(OR(FC$1,$R33),4,INDEX(CMB[[Res_Rare]:[Res_Rare]],MATCH(ROUND(MIN(SUM(FC$4,$O33/1000),SUM($O33,FC$4/1000)),3),CMB[[Cmb_ID]:[Cmb_ID]],0))),-1,-1,0,0)),IF(OR(FC$1,$R33),4,INDEX(CMB[[Cmb_Rare]:[Cmb_Rare]],MATCH(ROUND(MIN(SUM(FC$4,$O33/1000),SUM($O33,FC$4/1000)),3),CMB[[Cmb_ID]:[Cmb_ID]],0))),CHOOSE(AC[[M]:[M]],2,1,1,SUM(AC[[AB]:[DB]])))),""))</f>
        <v/>
      </c>
      <c r="FD33" t="str">
        <f>IF(OR(FD$5="",$S33=""),"",IFERROR(SUM(PRODUCT(INDEX(CMB[[BA_0O]:[BA_2O]],MATCH(ROUND(MIN(SUM(FD$4,$O33/1000),SUM($O33,FD$4/1000)),3),CMB[[Cmb_ID]:[Cmb_ID]],0),SUM(N(FD$1),N($R33),1)),CHOOSE(AC[[M]:[M]],1,1,0,AC[[AB]:[AB]])),PRODUCT(INDEX(CMB[[BD_0O]:[BD_2O]],MATCH(ROUND(MIN(SUM(FD$4,$O33/1000),SUM($O33,FD$4/1000)),3),CMB[[Cmb_ID]:[Cmb_ID]],0),SUM(N(FD$1),N($R33),1)),CHOOSE(AC[[M]:[M]],1,0,1,AC[[DB]:[DB]])),PRODUCT(SUM(ROUND(AVERAGE(VALUE(FD$3),VALUE($P33)),0),CHOOSE(IF(OR(FD$1,$R33),4,INDEX(CMB[[Res_Rare]:[Res_Rare]],MATCH(ROUND(MIN(SUM(FD$4,$O33/1000),SUM($O33,FD$4/1000)),3),CMB[[Cmb_ID]:[Cmb_ID]],0))),-1,-1,0,0)),IF(OR(FD$1,$R33),4,INDEX(CMB[[Cmb_Rare]:[Cmb_Rare]],MATCH(ROUND(MIN(SUM(FD$4,$O33/1000),SUM($O33,FD$4/1000)),3),CMB[[Cmb_ID]:[Cmb_ID]],0))),CHOOSE(AC[[M]:[M]],2,1,1,SUM(AC[[AB]:[DB]])))),""))</f>
        <v/>
      </c>
      <c r="FE33" t="str">
        <f>IF(OR(FE$5="",$S33=""),"",IFERROR(SUM(PRODUCT(INDEX(CMB[[BA_0O]:[BA_2O]],MATCH(ROUND(MIN(SUM(FE$4,$O33/1000),SUM($O33,FE$4/1000)),3),CMB[[Cmb_ID]:[Cmb_ID]],0),SUM(N(FE$1),N($R33),1)),CHOOSE(AC[[M]:[M]],1,1,0,AC[[AB]:[AB]])),PRODUCT(INDEX(CMB[[BD_0O]:[BD_2O]],MATCH(ROUND(MIN(SUM(FE$4,$O33/1000),SUM($O33,FE$4/1000)),3),CMB[[Cmb_ID]:[Cmb_ID]],0),SUM(N(FE$1),N($R33),1)),CHOOSE(AC[[M]:[M]],1,0,1,AC[[DB]:[DB]])),PRODUCT(SUM(ROUND(AVERAGE(VALUE(FE$3),VALUE($P33)),0),CHOOSE(IF(OR(FE$1,$R33),4,INDEX(CMB[[Res_Rare]:[Res_Rare]],MATCH(ROUND(MIN(SUM(FE$4,$O33/1000),SUM($O33,FE$4/1000)),3),CMB[[Cmb_ID]:[Cmb_ID]],0))),-1,-1,0,0)),IF(OR(FE$1,$R33),4,INDEX(CMB[[Cmb_Rare]:[Cmb_Rare]],MATCH(ROUND(MIN(SUM(FE$4,$O33/1000),SUM($O33,FE$4/1000)),3),CMB[[Cmb_ID]:[Cmb_ID]],0))),CHOOSE(AC[[M]:[M]],2,1,1,SUM(AC[[AB]:[DB]])))),""))</f>
        <v/>
      </c>
      <c r="FF33" t="str">
        <f>IF(OR(FF$5="",$S33=""),"",IFERROR(SUM(PRODUCT(INDEX(CMB[[BA_0O]:[BA_2O]],MATCH(ROUND(MIN(SUM(FF$4,$O33/1000),SUM($O33,FF$4/1000)),3),CMB[[Cmb_ID]:[Cmb_ID]],0),SUM(N(FF$1),N($R33),1)),CHOOSE(AC[[M]:[M]],1,1,0,AC[[AB]:[AB]])),PRODUCT(INDEX(CMB[[BD_0O]:[BD_2O]],MATCH(ROUND(MIN(SUM(FF$4,$O33/1000),SUM($O33,FF$4/1000)),3),CMB[[Cmb_ID]:[Cmb_ID]],0),SUM(N(FF$1),N($R33),1)),CHOOSE(AC[[M]:[M]],1,0,1,AC[[DB]:[DB]])),PRODUCT(SUM(ROUND(AVERAGE(VALUE(FF$3),VALUE($P33)),0),CHOOSE(IF(OR(FF$1,$R33),4,INDEX(CMB[[Res_Rare]:[Res_Rare]],MATCH(ROUND(MIN(SUM(FF$4,$O33/1000),SUM($O33,FF$4/1000)),3),CMB[[Cmb_ID]:[Cmb_ID]],0))),-1,-1,0,0)),IF(OR(FF$1,$R33),4,INDEX(CMB[[Cmb_Rare]:[Cmb_Rare]],MATCH(ROUND(MIN(SUM(FF$4,$O33/1000),SUM($O33,FF$4/1000)),3),CMB[[Cmb_ID]:[Cmb_ID]],0))),CHOOSE(AC[[M]:[M]],2,1,1,SUM(AC[[AB]:[DB]])))),""))</f>
        <v/>
      </c>
      <c r="FG33" t="str">
        <f>IF(OR(FG$5="",$S33=""),"",IFERROR(SUM(PRODUCT(INDEX(CMB[[BA_0O]:[BA_2O]],MATCH(ROUND(MIN(SUM(FG$4,$O33/1000),SUM($O33,FG$4/1000)),3),CMB[[Cmb_ID]:[Cmb_ID]],0),SUM(N(FG$1),N($R33),1)),CHOOSE(AC[[M]:[M]],1,1,0,AC[[AB]:[AB]])),PRODUCT(INDEX(CMB[[BD_0O]:[BD_2O]],MATCH(ROUND(MIN(SUM(FG$4,$O33/1000),SUM($O33,FG$4/1000)),3),CMB[[Cmb_ID]:[Cmb_ID]],0),SUM(N(FG$1),N($R33),1)),CHOOSE(AC[[M]:[M]],1,0,1,AC[[DB]:[DB]])),PRODUCT(SUM(ROUND(AVERAGE(VALUE(FG$3),VALUE($P33)),0),CHOOSE(IF(OR(FG$1,$R33),4,INDEX(CMB[[Res_Rare]:[Res_Rare]],MATCH(ROUND(MIN(SUM(FG$4,$O33/1000),SUM($O33,FG$4/1000)),3),CMB[[Cmb_ID]:[Cmb_ID]],0))),-1,-1,0,0)),IF(OR(FG$1,$R33),4,INDEX(CMB[[Cmb_Rare]:[Cmb_Rare]],MATCH(ROUND(MIN(SUM(FG$4,$O33/1000),SUM($O33,FG$4/1000)),3),CMB[[Cmb_ID]:[Cmb_ID]],0))),CHOOSE(AC[[M]:[M]],2,1,1,SUM(AC[[AB]:[DB]])))),""))</f>
        <v/>
      </c>
      <c r="FH33" t="str">
        <f>IF(OR(FH$5="",$S33=""),"",IFERROR(SUM(PRODUCT(INDEX(CMB[[BA_0O]:[BA_2O]],MATCH(ROUND(MIN(SUM(FH$4,$O33/1000),SUM($O33,FH$4/1000)),3),CMB[[Cmb_ID]:[Cmb_ID]],0),SUM(N(FH$1),N($R33),1)),CHOOSE(AC[[M]:[M]],1,1,0,AC[[AB]:[AB]])),PRODUCT(INDEX(CMB[[BD_0O]:[BD_2O]],MATCH(ROUND(MIN(SUM(FH$4,$O33/1000),SUM($O33,FH$4/1000)),3),CMB[[Cmb_ID]:[Cmb_ID]],0),SUM(N(FH$1),N($R33),1)),CHOOSE(AC[[M]:[M]],1,0,1,AC[[DB]:[DB]])),PRODUCT(SUM(ROUND(AVERAGE(VALUE(FH$3),VALUE($P33)),0),CHOOSE(IF(OR(FH$1,$R33),4,INDEX(CMB[[Res_Rare]:[Res_Rare]],MATCH(ROUND(MIN(SUM(FH$4,$O33/1000),SUM($O33,FH$4/1000)),3),CMB[[Cmb_ID]:[Cmb_ID]],0))),-1,-1,0,0)),IF(OR(FH$1,$R33),4,INDEX(CMB[[Cmb_Rare]:[Cmb_Rare]],MATCH(ROUND(MIN(SUM(FH$4,$O33/1000),SUM($O33,FH$4/1000)),3),CMB[[Cmb_ID]:[Cmb_ID]],0))),CHOOSE(AC[[M]:[M]],2,1,1,SUM(AC[[AB]:[DB]])))),""))</f>
        <v/>
      </c>
      <c r="FI33" t="str">
        <f>IF(OR(FI$5="",$S33=""),"",IFERROR(SUM(PRODUCT(INDEX(CMB[[BA_0O]:[BA_2O]],MATCH(ROUND(MIN(SUM(FI$4,$O33/1000),SUM($O33,FI$4/1000)),3),CMB[[Cmb_ID]:[Cmb_ID]],0),SUM(N(FI$1),N($R33),1)),CHOOSE(AC[[M]:[M]],1,1,0,AC[[AB]:[AB]])),PRODUCT(INDEX(CMB[[BD_0O]:[BD_2O]],MATCH(ROUND(MIN(SUM(FI$4,$O33/1000),SUM($O33,FI$4/1000)),3),CMB[[Cmb_ID]:[Cmb_ID]],0),SUM(N(FI$1),N($R33),1)),CHOOSE(AC[[M]:[M]],1,0,1,AC[[DB]:[DB]])),PRODUCT(SUM(ROUND(AVERAGE(VALUE(FI$3),VALUE($P33)),0),CHOOSE(IF(OR(FI$1,$R33),4,INDEX(CMB[[Res_Rare]:[Res_Rare]],MATCH(ROUND(MIN(SUM(FI$4,$O33/1000),SUM($O33,FI$4/1000)),3),CMB[[Cmb_ID]:[Cmb_ID]],0))),-1,-1,0,0)),IF(OR(FI$1,$R33),4,INDEX(CMB[[Cmb_Rare]:[Cmb_Rare]],MATCH(ROUND(MIN(SUM(FI$4,$O33/1000),SUM($O33,FI$4/1000)),3),CMB[[Cmb_ID]:[Cmb_ID]],0))),CHOOSE(AC[[M]:[M]],2,1,1,SUM(AC[[AB]:[DB]])))),""))</f>
        <v/>
      </c>
      <c r="FJ33" t="str">
        <f>IF(OR(FJ$5="",$S33=""),"",IFERROR(SUM(PRODUCT(INDEX(CMB[[BA_0O]:[BA_2O]],MATCH(ROUND(MIN(SUM(FJ$4,$O33/1000),SUM($O33,FJ$4/1000)),3),CMB[[Cmb_ID]:[Cmb_ID]],0),SUM(N(FJ$1),N($R33),1)),CHOOSE(AC[[M]:[M]],1,1,0,AC[[AB]:[AB]])),PRODUCT(INDEX(CMB[[BD_0O]:[BD_2O]],MATCH(ROUND(MIN(SUM(FJ$4,$O33/1000),SUM($O33,FJ$4/1000)),3),CMB[[Cmb_ID]:[Cmb_ID]],0),SUM(N(FJ$1),N($R33),1)),CHOOSE(AC[[M]:[M]],1,0,1,AC[[DB]:[DB]])),PRODUCT(SUM(ROUND(AVERAGE(VALUE(FJ$3),VALUE($P33)),0),CHOOSE(IF(OR(FJ$1,$R33),4,INDEX(CMB[[Res_Rare]:[Res_Rare]],MATCH(ROUND(MIN(SUM(FJ$4,$O33/1000),SUM($O33,FJ$4/1000)),3),CMB[[Cmb_ID]:[Cmb_ID]],0))),-1,-1,0,0)),IF(OR(FJ$1,$R33),4,INDEX(CMB[[Cmb_Rare]:[Cmb_Rare]],MATCH(ROUND(MIN(SUM(FJ$4,$O33/1000),SUM($O33,FJ$4/1000)),3),CMB[[Cmb_ID]:[Cmb_ID]],0))),CHOOSE(AC[[M]:[M]],2,1,1,SUM(AC[[AB]:[DB]])))),""))</f>
        <v/>
      </c>
      <c r="FK33" t="str">
        <f>IF(OR(FK$5="",$S33=""),"",IFERROR(SUM(PRODUCT(INDEX(CMB[[BA_0O]:[BA_2O]],MATCH(ROUND(MIN(SUM(FK$4,$O33/1000),SUM($O33,FK$4/1000)),3),CMB[[Cmb_ID]:[Cmb_ID]],0),SUM(N(FK$1),N($R33),1)),CHOOSE(AC[[M]:[M]],1,1,0,AC[[AB]:[AB]])),PRODUCT(INDEX(CMB[[BD_0O]:[BD_2O]],MATCH(ROUND(MIN(SUM(FK$4,$O33/1000),SUM($O33,FK$4/1000)),3),CMB[[Cmb_ID]:[Cmb_ID]],0),SUM(N(FK$1),N($R33),1)),CHOOSE(AC[[M]:[M]],1,0,1,AC[[DB]:[DB]])),PRODUCT(SUM(ROUND(AVERAGE(VALUE(FK$3),VALUE($P33)),0),CHOOSE(IF(OR(FK$1,$R33),4,INDEX(CMB[[Res_Rare]:[Res_Rare]],MATCH(ROUND(MIN(SUM(FK$4,$O33/1000),SUM($O33,FK$4/1000)),3),CMB[[Cmb_ID]:[Cmb_ID]],0))),-1,-1,0,0)),IF(OR(FK$1,$R33),4,INDEX(CMB[[Cmb_Rare]:[Cmb_Rare]],MATCH(ROUND(MIN(SUM(FK$4,$O33/1000),SUM($O33,FK$4/1000)),3),CMB[[Cmb_ID]:[Cmb_ID]],0))),CHOOSE(AC[[M]:[M]],2,1,1,SUM(AC[[AB]:[DB]])))),""))</f>
        <v/>
      </c>
      <c r="FL33" t="str">
        <f>IF(OR(FL$5="",$S33=""),"",IFERROR(SUM(PRODUCT(INDEX(CMB[[BA_0O]:[BA_2O]],MATCH(ROUND(MIN(SUM(FL$4,$O33/1000),SUM($O33,FL$4/1000)),3),CMB[[Cmb_ID]:[Cmb_ID]],0),SUM(N(FL$1),N($R33),1)),CHOOSE(AC[[M]:[M]],1,1,0,AC[[AB]:[AB]])),PRODUCT(INDEX(CMB[[BD_0O]:[BD_2O]],MATCH(ROUND(MIN(SUM(FL$4,$O33/1000),SUM($O33,FL$4/1000)),3),CMB[[Cmb_ID]:[Cmb_ID]],0),SUM(N(FL$1),N($R33),1)),CHOOSE(AC[[M]:[M]],1,0,1,AC[[DB]:[DB]])),PRODUCT(SUM(ROUND(AVERAGE(VALUE(FL$3),VALUE($P33)),0),CHOOSE(IF(OR(FL$1,$R33),4,INDEX(CMB[[Res_Rare]:[Res_Rare]],MATCH(ROUND(MIN(SUM(FL$4,$O33/1000),SUM($O33,FL$4/1000)),3),CMB[[Cmb_ID]:[Cmb_ID]],0))),-1,-1,0,0)),IF(OR(FL$1,$R33),4,INDEX(CMB[[Cmb_Rare]:[Cmb_Rare]],MATCH(ROUND(MIN(SUM(FL$4,$O33/1000),SUM($O33,FL$4/1000)),3),CMB[[Cmb_ID]:[Cmb_ID]],0))),CHOOSE(AC[[M]:[M]],2,1,1,SUM(AC[[AB]:[DB]])))),""))</f>
        <v/>
      </c>
      <c r="FM33" t="str">
        <f>IF(OR(FM$5="",$S33=""),"",IFERROR(SUM(PRODUCT(INDEX(CMB[[BA_0O]:[BA_2O]],MATCH(ROUND(MIN(SUM(FM$4,$O33/1000),SUM($O33,FM$4/1000)),3),CMB[[Cmb_ID]:[Cmb_ID]],0),SUM(N(FM$1),N($R33),1)),CHOOSE(AC[[M]:[M]],1,1,0,AC[[AB]:[AB]])),PRODUCT(INDEX(CMB[[BD_0O]:[BD_2O]],MATCH(ROUND(MIN(SUM(FM$4,$O33/1000),SUM($O33,FM$4/1000)),3),CMB[[Cmb_ID]:[Cmb_ID]],0),SUM(N(FM$1),N($R33),1)),CHOOSE(AC[[M]:[M]],1,0,1,AC[[DB]:[DB]])),PRODUCT(SUM(ROUND(AVERAGE(VALUE(FM$3),VALUE($P33)),0),CHOOSE(IF(OR(FM$1,$R33),4,INDEX(CMB[[Res_Rare]:[Res_Rare]],MATCH(ROUND(MIN(SUM(FM$4,$O33/1000),SUM($O33,FM$4/1000)),3),CMB[[Cmb_ID]:[Cmb_ID]],0))),-1,-1,0,0)),IF(OR(FM$1,$R33),4,INDEX(CMB[[Cmb_Rare]:[Cmb_Rare]],MATCH(ROUND(MIN(SUM(FM$4,$O33/1000),SUM($O33,FM$4/1000)),3),CMB[[Cmb_ID]:[Cmb_ID]],0))),CHOOSE(AC[[M]:[M]],2,1,1,SUM(AC[[AB]:[DB]])))),""))</f>
        <v/>
      </c>
      <c r="FN33" s="7">
        <f t="shared" si="25"/>
        <v>527</v>
      </c>
      <c r="FO33" s="7">
        <f t="shared" si="25"/>
        <v>527</v>
      </c>
      <c r="FP33" s="7">
        <f t="shared" si="25"/>
        <v>527</v>
      </c>
      <c r="FQ33" s="7">
        <f t="shared" si="25"/>
        <v>337</v>
      </c>
      <c r="FR33" s="7">
        <f t="shared" si="25"/>
        <v>298</v>
      </c>
      <c r="FS33" s="7">
        <f t="shared" si="25"/>
        <v>258</v>
      </c>
      <c r="FT33" s="7">
        <f>SUM(IF(INDEX(LIB[[Quantity]:[Quantity]],MATCH($S33,LIB[[ID]:[ID]],0))&gt;=COLUMN(A$1),TRUNC(PRODUCT(AVERAGE($FN33:$FS33),POWER(AC[[CR]:[CR]],SUM(SUMIFS($D$11:$D32,$A$11:$A32,$A33,$E$11:$E32,"&gt;="&amp;$E33),SUMIFS($D34:$D$161,$A34:$A$161,$A33,$E34:$E$161,"&gt;"&amp;$E33),COLUMN(A$1),-1)),IF($Q33="Yes",AC[[FB]:[FB]],1))),0),ROW(A22)/-VALUE(1&amp;REPT("0",9-PRODUCT(COLUMN(A$1)-1,3))),1)</f>
        <v>412.99999997800001</v>
      </c>
      <c r="FU33" s="7">
        <f>SUM(IF(INDEX(LIB[[Quantity]:[Quantity]],MATCH($S33,LIB[[ID]:[ID]],0))&gt;=COLUMN(B$1),TRUNC(PRODUCT(AVERAGE($FN33:$FS33),POWER(AC[[CR]:[CR]],SUM(SUMIFS($D$11:$D32,$A$11:$A32,$A33,$E$11:$E32,"&gt;="&amp;$E33),SUMIFS($D34:$D$161,$A34:$A$161,$A33,$E34:$E$161,"&gt;"&amp;$E33),COLUMN(B$1),-1)),IF($Q33="Yes",AC[[FB]:[FB]],1))),0),ROW(B22)/-VALUE(1&amp;REPT("0",9-PRODUCT(COLUMN(B$1)-1,3))),1)</f>
        <v>329.999978</v>
      </c>
      <c r="FV33" s="7">
        <f>SUM(IF(INDEX(LIB[[Quantity]:[Quantity]],MATCH($S33,LIB[[ID]:[ID]],0))&gt;=COLUMN(C$1),TRUNC(PRODUCT(AVERAGE($FN33:$FS33),POWER(AC[[CR]:[CR]],SUM(SUMIFS($D$11:$D32,$A$11:$A32,$A33,$E$11:$E32,"&gt;="&amp;$E33),SUMIFS($D34:$D$161,$A34:$A$161,$A33,$E34:$E$161,"&gt;"&amp;$E33),COLUMN(C$1),-1)),IF($Q33="Yes",AC[[FB]:[FB]],1))),0),ROW(C22)/-VALUE(1&amp;REPT("0",9-PRODUCT(COLUMN(C$1)-1,3))),1)</f>
        <v>263.97800000000001</v>
      </c>
      <c r="FW33">
        <f t="shared" si="19"/>
        <v>26</v>
      </c>
      <c r="FX33">
        <f t="shared" si="20"/>
        <v>44</v>
      </c>
      <c r="FY33">
        <f t="shared" si="21"/>
        <v>68</v>
      </c>
      <c r="GC33">
        <f t="shared" si="22"/>
        <v>0</v>
      </c>
      <c r="GD33" t="str">
        <f>IFERROR(SUBSTITUTE(SUBSTITUTE(INDEX(SUG[Card],MATCH(ROW(A22),GC$12:GC$161,0))," #2","")," #3",""),"")</f>
        <v>Wings (5)</v>
      </c>
      <c r="GE33">
        <f>SUM(GE32,IF(IFERROR(MATCH(GD33,GD$11:GD32,0)&lt;0,TRUE()),1,0))</f>
        <v>22</v>
      </c>
      <c r="GF33" t="str">
        <f t="shared" si="23"/>
        <v>Wings (5)</v>
      </c>
      <c r="GI33">
        <f>SUM(SUMIFS(D$11:D32,A$11:A32,A33,B$11:B32,"&gt;="&amp;B33),SUMIFS(D34:D$161,A34:A$161,A33,B34:B$161,"&gt;"&amp;B33),SUMIFS(D$11:D32,A$11:A32,A33&amp;":Onyx"),SUMIFS(D34:D$161,A34:A$161,A33&amp;":Onyx"))</f>
        <v>0</v>
      </c>
      <c r="GP33" t="str">
        <f t="shared" si="16"/>
        <v>Knight (5) #2</v>
      </c>
      <c r="GQ33">
        <f t="shared" si="17"/>
        <v>445</v>
      </c>
      <c r="GR33" t="b">
        <f>COUNTIF(DECK[Card],IFERROR(MID($L33,1,FIND(" #",SUG_Helper[[#This Row],[Card]])-1),SUG_Helper[[#This Row],[Card]]))&gt;=IFERROR(VALUE(RIGHT(SUG_Helper[[#This Row],[Card]])),1)</f>
        <v>1</v>
      </c>
    </row>
    <row r="34" spans="1:200" x14ac:dyDescent="0.35">
      <c r="A34" t="s">
        <v>64</v>
      </c>
      <c r="B34" s="4">
        <v>5</v>
      </c>
      <c r="C34" s="4" t="s">
        <v>74</v>
      </c>
      <c r="D34" s="4">
        <v>3</v>
      </c>
      <c r="E34" t="str">
        <f>IF(INDEX(LIB[Card],ROW(A23))="","",INDEX(LIB[Card],ROW(A23))&amp;" ("&amp;INDEX(LIB[Level],ROW(A23))&amp;")"&amp;IF(INDEX(LIB[Fused],ROW(A23))="Yes","ƒ",""))</f>
        <v>Undead (5)</v>
      </c>
      <c r="F34">
        <v>23</v>
      </c>
      <c r="G34" t="s">
        <v>1792</v>
      </c>
      <c r="H34" t="str">
        <f>IF(DECK[[#This Row],[Card]]="","",MID(DECK[[#This Row],[Card]],1,FIND(" (",DECK[[#This Row],[Card]])-1))</f>
        <v>Werewolf</v>
      </c>
      <c r="I34" t="str">
        <f>IF(DECK[[#This Row],[Card]]="","",MID(DECK[[#This Row],[Card]],FIND("(",DECK[[#This Row],[Card]])+1,1))</f>
        <v>5</v>
      </c>
      <c r="J34" t="str">
        <f>IF(DECK[[#This Row],[Card]]="","",IF(RIGHT(DECK[[#This Row],[Card]])="ƒ","Yes","No"))</f>
        <v>No</v>
      </c>
      <c r="L34" t="str">
        <f t="shared" si="11"/>
        <v>Sword (5)</v>
      </c>
      <c r="M34">
        <f t="shared" si="12"/>
        <v>433</v>
      </c>
      <c r="O34" s="6">
        <f>IF(S34="","",MATCH(MID(S34,1,MIN(FIND(" (",S34),IFERROR(FIND(":",S34),50))-1),CC[CC_Name],0))</f>
        <v>120</v>
      </c>
      <c r="P34" s="5" t="str">
        <f t="shared" si="13"/>
        <v>5</v>
      </c>
      <c r="Q34" s="5" t="str">
        <f t="shared" si="18"/>
        <v>No</v>
      </c>
      <c r="R34" s="5" t="b">
        <f t="shared" si="14"/>
        <v>0</v>
      </c>
      <c r="S34" t="str">
        <f>(INDEX(LIB[ID],ROW(A23)))</f>
        <v>Undead (5)</v>
      </c>
      <c r="T34">
        <f>IF(OR(T$5="",$S34=""),"",IFERROR(SUM(PRODUCT(INDEX(CMB[[BA_0O]:[BA_2O]],MATCH(ROUND(MIN(SUM(T$4,$O34/1000),SUM($O34,T$4/1000)),3),CMB[[Cmb_ID]:[Cmb_ID]],0),SUM(N(T$1),N($R34),1)),CHOOSE(AC[[M]:[M]],1,1,0,AC[[AB]:[AB]])),PRODUCT(INDEX(CMB[[BD_0O]:[BD_2O]],MATCH(ROUND(MIN(SUM(T$4,$O34/1000),SUM($O34,T$4/1000)),3),CMB[[Cmb_ID]:[Cmb_ID]],0),SUM(N(T$1),N($R34),1)),CHOOSE(AC[[M]:[M]],1,0,1,AC[[DB]:[DB]])),PRODUCT(SUM(ROUND(AVERAGE(VALUE(T$3),VALUE($P34)),0),CHOOSE(IF(OR(T$1,$R34),4,INDEX(CMB[[Res_Rare]:[Res_Rare]],MATCH(ROUND(MIN(SUM(T$4,$O34/1000),SUM($O34,T$4/1000)),3),CMB[[Cmb_ID]:[Cmb_ID]],0))),-1,-1,0,0)),IF(OR(T$1,$R34),4,INDEX(CMB[[Cmb_Rare]:[Cmb_Rare]],MATCH(ROUND(MIN(SUM(T$4,$O34/1000),SUM($O34,T$4/1000)),3),CMB[[Cmb_ID]:[Cmb_ID]],0))),CHOOSE(AC[[M]:[M]],2,1,1,SUM(AC[[AB]:[DB]])))),""))</f>
        <v>17</v>
      </c>
      <c r="U34">
        <f>IF(OR(U$5="",$S34=""),"",IFERROR(SUM(PRODUCT(INDEX(CMB[[BA_0O]:[BA_2O]],MATCH(ROUND(MIN(SUM(U$4,$O34/1000),SUM($O34,U$4/1000)),3),CMB[[Cmb_ID]:[Cmb_ID]],0),SUM(N(U$1),N($R34),1)),CHOOSE(AC[[M]:[M]],1,1,0,AC[[AB]:[AB]])),PRODUCT(INDEX(CMB[[BD_0O]:[BD_2O]],MATCH(ROUND(MIN(SUM(U$4,$O34/1000),SUM($O34,U$4/1000)),3),CMB[[Cmb_ID]:[Cmb_ID]],0),SUM(N(U$1),N($R34),1)),CHOOSE(AC[[M]:[M]],1,0,1,AC[[DB]:[DB]])),PRODUCT(SUM(ROUND(AVERAGE(VALUE(U$3),VALUE($P34)),0),CHOOSE(IF(OR(U$1,$R34),4,INDEX(CMB[[Res_Rare]:[Res_Rare]],MATCH(ROUND(MIN(SUM(U$4,$O34/1000),SUM($O34,U$4/1000)),3),CMB[[Cmb_ID]:[Cmb_ID]],0))),-1,-1,0,0)),IF(OR(U$1,$R34),4,INDEX(CMB[[Cmb_Rare]:[Cmb_Rare]],MATCH(ROUND(MIN(SUM(U$4,$O34/1000),SUM($O34,U$4/1000)),3),CMB[[Cmb_ID]:[Cmb_ID]],0))),CHOOSE(AC[[M]:[M]],2,1,1,SUM(AC[[AB]:[DB]])))),""))</f>
        <v>30</v>
      </c>
      <c r="V34" t="str">
        <f>IF(OR(V$5="",$S34=""),"",IFERROR(SUM(PRODUCT(INDEX(CMB[[BA_0O]:[BA_2O]],MATCH(ROUND(MIN(SUM(V$4,$O34/1000),SUM($O34,V$4/1000)),3),CMB[[Cmb_ID]:[Cmb_ID]],0),SUM(N(V$1),N($R34),1)),CHOOSE(AC[[M]:[M]],1,1,0,AC[[AB]:[AB]])),PRODUCT(INDEX(CMB[[BD_0O]:[BD_2O]],MATCH(ROUND(MIN(SUM(V$4,$O34/1000),SUM($O34,V$4/1000)),3),CMB[[Cmb_ID]:[Cmb_ID]],0),SUM(N(V$1),N($R34),1)),CHOOSE(AC[[M]:[M]],1,0,1,AC[[DB]:[DB]])),PRODUCT(SUM(ROUND(AVERAGE(VALUE(V$3),VALUE($P34)),0),CHOOSE(IF(OR(V$1,$R34),4,INDEX(CMB[[Res_Rare]:[Res_Rare]],MATCH(ROUND(MIN(SUM(V$4,$O34/1000),SUM($O34,V$4/1000)),3),CMB[[Cmb_ID]:[Cmb_ID]],0))),-1,-1,0,0)),IF(OR(V$1,$R34),4,INDEX(CMB[[Cmb_Rare]:[Cmb_Rare]],MATCH(ROUND(MIN(SUM(V$4,$O34/1000),SUM($O34,V$4/1000)),3),CMB[[Cmb_ID]:[Cmb_ID]],0))),CHOOSE(AC[[M]:[M]],2,1,1,SUM(AC[[AB]:[DB]])))),""))</f>
        <v/>
      </c>
      <c r="W34">
        <f>IF(OR(W$5="",$S34=""),"",IFERROR(SUM(PRODUCT(INDEX(CMB[[BA_0O]:[BA_2O]],MATCH(ROUND(MIN(SUM(W$4,$O34/1000),SUM($O34,W$4/1000)),3),CMB[[Cmb_ID]:[Cmb_ID]],0),SUM(N(W$1),N($R34),1)),CHOOSE(AC[[M]:[M]],1,1,0,AC[[AB]:[AB]])),PRODUCT(INDEX(CMB[[BD_0O]:[BD_2O]],MATCH(ROUND(MIN(SUM(W$4,$O34/1000),SUM($O34,W$4/1000)),3),CMB[[Cmb_ID]:[Cmb_ID]],0),SUM(N(W$1),N($R34),1)),CHOOSE(AC[[M]:[M]],1,0,1,AC[[DB]:[DB]])),PRODUCT(SUM(ROUND(AVERAGE(VALUE(W$3),VALUE($P34)),0),CHOOSE(IF(OR(W$1,$R34),4,INDEX(CMB[[Res_Rare]:[Res_Rare]],MATCH(ROUND(MIN(SUM(W$4,$O34/1000),SUM($O34,W$4/1000)),3),CMB[[Cmb_ID]:[Cmb_ID]],0))),-1,-1,0,0)),IF(OR(W$1,$R34),4,INDEX(CMB[[Cmb_Rare]:[Cmb_Rare]],MATCH(ROUND(MIN(SUM(W$4,$O34/1000),SUM($O34,W$4/1000)),3),CMB[[Cmb_ID]:[Cmb_ID]],0))),CHOOSE(AC[[M]:[M]],2,1,1,SUM(AC[[AB]:[DB]])))),""))</f>
        <v>36</v>
      </c>
      <c r="X34">
        <f>IF(OR(X$5="",$S34=""),"",IFERROR(SUM(PRODUCT(INDEX(CMB[[BA_0O]:[BA_2O]],MATCH(ROUND(MIN(SUM(X$4,$O34/1000),SUM($O34,X$4/1000)),3),CMB[[Cmb_ID]:[Cmb_ID]],0),SUM(N(X$1),N($R34),1)),CHOOSE(AC[[M]:[M]],1,1,0,AC[[AB]:[AB]])),PRODUCT(INDEX(CMB[[BD_0O]:[BD_2O]],MATCH(ROUND(MIN(SUM(X$4,$O34/1000),SUM($O34,X$4/1000)),3),CMB[[Cmb_ID]:[Cmb_ID]],0),SUM(N(X$1),N($R34),1)),CHOOSE(AC[[M]:[M]],1,0,1,AC[[DB]:[DB]])),PRODUCT(SUM(ROUND(AVERAGE(VALUE(X$3),VALUE($P34)),0),CHOOSE(IF(OR(X$1,$R34),4,INDEX(CMB[[Res_Rare]:[Res_Rare]],MATCH(ROUND(MIN(SUM(X$4,$O34/1000),SUM($O34,X$4/1000)),3),CMB[[Cmb_ID]:[Cmb_ID]],0))),-1,-1,0,0)),IF(OR(X$1,$R34),4,INDEX(CMB[[Cmb_Rare]:[Cmb_Rare]],MATCH(ROUND(MIN(SUM(X$4,$O34/1000),SUM($O34,X$4/1000)),3),CMB[[Cmb_ID]:[Cmb_ID]],0))),CHOOSE(AC[[M]:[M]],2,1,1,SUM(AC[[AB]:[DB]])))),""))</f>
        <v>37</v>
      </c>
      <c r="Y34">
        <f>IF(OR(Y$5="",$S34=""),"",IFERROR(SUM(PRODUCT(INDEX(CMB[[BA_0O]:[BA_2O]],MATCH(ROUND(MIN(SUM(Y$4,$O34/1000),SUM($O34,Y$4/1000)),3),CMB[[Cmb_ID]:[Cmb_ID]],0),SUM(N(Y$1),N($R34),1)),CHOOSE(AC[[M]:[M]],1,1,0,AC[[AB]:[AB]])),PRODUCT(INDEX(CMB[[BD_0O]:[BD_2O]],MATCH(ROUND(MIN(SUM(Y$4,$O34/1000),SUM($O34,Y$4/1000)),3),CMB[[Cmb_ID]:[Cmb_ID]],0),SUM(N(Y$1),N($R34),1)),CHOOSE(AC[[M]:[M]],1,0,1,AC[[DB]:[DB]])),PRODUCT(SUM(ROUND(AVERAGE(VALUE(Y$3),VALUE($P34)),0),CHOOSE(IF(OR(Y$1,$R34),4,INDEX(CMB[[Res_Rare]:[Res_Rare]],MATCH(ROUND(MIN(SUM(Y$4,$O34/1000),SUM($O34,Y$4/1000)),3),CMB[[Cmb_ID]:[Cmb_ID]],0))),-1,-1,0,0)),IF(OR(Y$1,$R34),4,INDEX(CMB[[Cmb_Rare]:[Cmb_Rare]],MATCH(ROUND(MIN(SUM(Y$4,$O34/1000),SUM($O34,Y$4/1000)),3),CMB[[Cmb_ID]:[Cmb_ID]],0))),CHOOSE(AC[[M]:[M]],2,1,1,SUM(AC[[AB]:[DB]])))),""))</f>
        <v>30</v>
      </c>
      <c r="Z34" t="str">
        <f>IF(OR(Z$5="",$S34=""),"",IFERROR(SUM(PRODUCT(INDEX(CMB[[BA_0O]:[BA_2O]],MATCH(ROUND(MIN(SUM(Z$4,$O34/1000),SUM($O34,Z$4/1000)),3),CMB[[Cmb_ID]:[Cmb_ID]],0),SUM(N(Z$1),N($R34),1)),CHOOSE(AC[[M]:[M]],1,1,0,AC[[AB]:[AB]])),PRODUCT(INDEX(CMB[[BD_0O]:[BD_2O]],MATCH(ROUND(MIN(SUM(Z$4,$O34/1000),SUM($O34,Z$4/1000)),3),CMB[[Cmb_ID]:[Cmb_ID]],0),SUM(N(Z$1),N($R34),1)),CHOOSE(AC[[M]:[M]],1,0,1,AC[[DB]:[DB]])),PRODUCT(SUM(ROUND(AVERAGE(VALUE(Z$3),VALUE($P34)),0),CHOOSE(IF(OR(Z$1,$R34),4,INDEX(CMB[[Res_Rare]:[Res_Rare]],MATCH(ROUND(MIN(SUM(Z$4,$O34/1000),SUM($O34,Z$4/1000)),3),CMB[[Cmb_ID]:[Cmb_ID]],0))),-1,-1,0,0)),IF(OR(Z$1,$R34),4,INDEX(CMB[[Cmb_Rare]:[Cmb_Rare]],MATCH(ROUND(MIN(SUM(Z$4,$O34/1000),SUM($O34,Z$4/1000)),3),CMB[[Cmb_ID]:[Cmb_ID]],0))),CHOOSE(AC[[M]:[M]],2,1,1,SUM(AC[[AB]:[DB]])))),""))</f>
        <v/>
      </c>
      <c r="AA34">
        <f>IF(OR(AA$5="",$S34=""),"",IFERROR(SUM(PRODUCT(INDEX(CMB[[BA_0O]:[BA_2O]],MATCH(ROUND(MIN(SUM(AA$4,$O34/1000),SUM($O34,AA$4/1000)),3),CMB[[Cmb_ID]:[Cmb_ID]],0),SUM(N(AA$1),N($R34),1)),CHOOSE(AC[[M]:[M]],1,1,0,AC[[AB]:[AB]])),PRODUCT(INDEX(CMB[[BD_0O]:[BD_2O]],MATCH(ROUND(MIN(SUM(AA$4,$O34/1000),SUM($O34,AA$4/1000)),3),CMB[[Cmb_ID]:[Cmb_ID]],0),SUM(N(AA$1),N($R34),1)),CHOOSE(AC[[M]:[M]],1,0,1,AC[[DB]:[DB]])),PRODUCT(SUM(ROUND(AVERAGE(VALUE(AA$3),VALUE($P34)),0),CHOOSE(IF(OR(AA$1,$R34),4,INDEX(CMB[[Res_Rare]:[Res_Rare]],MATCH(ROUND(MIN(SUM(AA$4,$O34/1000),SUM($O34,AA$4/1000)),3),CMB[[Cmb_ID]:[Cmb_ID]],0))),-1,-1,0,0)),IF(OR(AA$1,$R34),4,INDEX(CMB[[Cmb_Rare]:[Cmb_Rare]],MATCH(ROUND(MIN(SUM(AA$4,$O34/1000),SUM($O34,AA$4/1000)),3),CMB[[Cmb_ID]:[Cmb_ID]],0))),CHOOSE(AC[[M]:[M]],2,1,1,SUM(AC[[AB]:[DB]])))),""))</f>
        <v>26</v>
      </c>
      <c r="AB34" t="str">
        <f>IF(OR(AB$5="",$S34=""),"",IFERROR(SUM(PRODUCT(INDEX(CMB[[BA_0O]:[BA_2O]],MATCH(ROUND(MIN(SUM(AB$4,$O34/1000),SUM($O34,AB$4/1000)),3),CMB[[Cmb_ID]:[Cmb_ID]],0),SUM(N(AB$1),N($R34),1)),CHOOSE(AC[[M]:[M]],1,1,0,AC[[AB]:[AB]])),PRODUCT(INDEX(CMB[[BD_0O]:[BD_2O]],MATCH(ROUND(MIN(SUM(AB$4,$O34/1000),SUM($O34,AB$4/1000)),3),CMB[[Cmb_ID]:[Cmb_ID]],0),SUM(N(AB$1),N($R34),1)),CHOOSE(AC[[M]:[M]],1,0,1,AC[[DB]:[DB]])),PRODUCT(SUM(ROUND(AVERAGE(VALUE(AB$3),VALUE($P34)),0),CHOOSE(IF(OR(AB$1,$R34),4,INDEX(CMB[[Res_Rare]:[Res_Rare]],MATCH(ROUND(MIN(SUM(AB$4,$O34/1000),SUM($O34,AB$4/1000)),3),CMB[[Cmb_ID]:[Cmb_ID]],0))),-1,-1,0,0)),IF(OR(AB$1,$R34),4,INDEX(CMB[[Cmb_Rare]:[Cmb_Rare]],MATCH(ROUND(MIN(SUM(AB$4,$O34/1000),SUM($O34,AB$4/1000)),3),CMB[[Cmb_ID]:[Cmb_ID]],0))),CHOOSE(AC[[M]:[M]],2,1,1,SUM(AC[[AB]:[DB]])))),""))</f>
        <v/>
      </c>
      <c r="AC34">
        <f>IF(OR(AC$5="",$S34=""),"",IFERROR(SUM(PRODUCT(INDEX(CMB[[BA_0O]:[BA_2O]],MATCH(ROUND(MIN(SUM(AC$4,$O34/1000),SUM($O34,AC$4/1000)),3),CMB[[Cmb_ID]:[Cmb_ID]],0),SUM(N(AC$1),N($R34),1)),CHOOSE(AC[[M]:[M]],1,1,0,AC[[AB]:[AB]])),PRODUCT(INDEX(CMB[[BD_0O]:[BD_2O]],MATCH(ROUND(MIN(SUM(AC$4,$O34/1000),SUM($O34,AC$4/1000)),3),CMB[[Cmb_ID]:[Cmb_ID]],0),SUM(N(AC$1),N($R34),1)),CHOOSE(AC[[M]:[M]],1,0,1,AC[[DB]:[DB]])),PRODUCT(SUM(ROUND(AVERAGE(VALUE(AC$3),VALUE($P34)),0),CHOOSE(IF(OR(AC$1,$R34),4,INDEX(CMB[[Res_Rare]:[Res_Rare]],MATCH(ROUND(MIN(SUM(AC$4,$O34/1000),SUM($O34,AC$4/1000)),3),CMB[[Cmb_ID]:[Cmb_ID]],0))),-1,-1,0,0)),IF(OR(AC$1,$R34),4,INDEX(CMB[[Cmb_Rare]:[Cmb_Rare]],MATCH(ROUND(MIN(SUM(AC$4,$O34/1000),SUM($O34,AC$4/1000)),3),CMB[[Cmb_ID]:[Cmb_ID]],0))),CHOOSE(AC[[M]:[M]],2,1,1,SUM(AC[[AB]:[DB]])))),""))</f>
        <v>28</v>
      </c>
      <c r="AD34">
        <f>IF(OR(AD$5="",$S34=""),"",IFERROR(SUM(PRODUCT(INDEX(CMB[[BA_0O]:[BA_2O]],MATCH(ROUND(MIN(SUM(AD$4,$O34/1000),SUM($O34,AD$4/1000)),3),CMB[[Cmb_ID]:[Cmb_ID]],0),SUM(N(AD$1),N($R34),1)),CHOOSE(AC[[M]:[M]],1,1,0,AC[[AB]:[AB]])),PRODUCT(INDEX(CMB[[BD_0O]:[BD_2O]],MATCH(ROUND(MIN(SUM(AD$4,$O34/1000),SUM($O34,AD$4/1000)),3),CMB[[Cmb_ID]:[Cmb_ID]],0),SUM(N(AD$1),N($R34),1)),CHOOSE(AC[[M]:[M]],1,0,1,AC[[DB]:[DB]])),PRODUCT(SUM(ROUND(AVERAGE(VALUE(AD$3),VALUE($P34)),0),CHOOSE(IF(OR(AD$1,$R34),4,INDEX(CMB[[Res_Rare]:[Res_Rare]],MATCH(ROUND(MIN(SUM(AD$4,$O34/1000),SUM($O34,AD$4/1000)),3),CMB[[Cmb_ID]:[Cmb_ID]],0))),-1,-1,0,0)),IF(OR(AD$1,$R34),4,INDEX(CMB[[Cmb_Rare]:[Cmb_Rare]],MATCH(ROUND(MIN(SUM(AD$4,$O34/1000),SUM($O34,AD$4/1000)),3),CMB[[Cmb_ID]:[Cmb_ID]],0))),CHOOSE(AC[[M]:[M]],2,1,1,SUM(AC[[AB]:[DB]])))),""))</f>
        <v>28</v>
      </c>
      <c r="AE34">
        <f>IF(OR(AE$5="",$S34=""),"",IFERROR(SUM(PRODUCT(INDEX(CMB[[BA_0O]:[BA_2O]],MATCH(ROUND(MIN(SUM(AE$4,$O34/1000),SUM($O34,AE$4/1000)),3),CMB[[Cmb_ID]:[Cmb_ID]],0),SUM(N(AE$1),N($R34),1)),CHOOSE(AC[[M]:[M]],1,1,0,AC[[AB]:[AB]])),PRODUCT(INDEX(CMB[[BD_0O]:[BD_2O]],MATCH(ROUND(MIN(SUM(AE$4,$O34/1000),SUM($O34,AE$4/1000)),3),CMB[[Cmb_ID]:[Cmb_ID]],0),SUM(N(AE$1),N($R34),1)),CHOOSE(AC[[M]:[M]],1,0,1,AC[[DB]:[DB]])),PRODUCT(SUM(ROUND(AVERAGE(VALUE(AE$3),VALUE($P34)),0),CHOOSE(IF(OR(AE$1,$R34),4,INDEX(CMB[[Res_Rare]:[Res_Rare]],MATCH(ROUND(MIN(SUM(AE$4,$O34/1000),SUM($O34,AE$4/1000)),3),CMB[[Cmb_ID]:[Cmb_ID]],0))),-1,-1,0,0)),IF(OR(AE$1,$R34),4,INDEX(CMB[[Cmb_Rare]:[Cmb_Rare]],MATCH(ROUND(MIN(SUM(AE$4,$O34/1000),SUM($O34,AE$4/1000)),3),CMB[[Cmb_ID]:[Cmb_ID]],0))),CHOOSE(AC[[M]:[M]],2,1,1,SUM(AC[[AB]:[DB]])))),""))</f>
        <v>26</v>
      </c>
      <c r="AF34" t="str">
        <f>IF(OR(AF$5="",$S34=""),"",IFERROR(SUM(PRODUCT(INDEX(CMB[[BA_0O]:[BA_2O]],MATCH(ROUND(MIN(SUM(AF$4,$O34/1000),SUM($O34,AF$4/1000)),3),CMB[[Cmb_ID]:[Cmb_ID]],0),SUM(N(AF$1),N($R34),1)),CHOOSE(AC[[M]:[M]],1,1,0,AC[[AB]:[AB]])),PRODUCT(INDEX(CMB[[BD_0O]:[BD_2O]],MATCH(ROUND(MIN(SUM(AF$4,$O34/1000),SUM($O34,AF$4/1000)),3),CMB[[Cmb_ID]:[Cmb_ID]],0),SUM(N(AF$1),N($R34),1)),CHOOSE(AC[[M]:[M]],1,0,1,AC[[DB]:[DB]])),PRODUCT(SUM(ROUND(AVERAGE(VALUE(AF$3),VALUE($P34)),0),CHOOSE(IF(OR(AF$1,$R34),4,INDEX(CMB[[Res_Rare]:[Res_Rare]],MATCH(ROUND(MIN(SUM(AF$4,$O34/1000),SUM($O34,AF$4/1000)),3),CMB[[Cmb_ID]:[Cmb_ID]],0))),-1,-1,0,0)),IF(OR(AF$1,$R34),4,INDEX(CMB[[Cmb_Rare]:[Cmb_Rare]],MATCH(ROUND(MIN(SUM(AF$4,$O34/1000),SUM($O34,AF$4/1000)),3),CMB[[Cmb_ID]:[Cmb_ID]],0))),CHOOSE(AC[[M]:[M]],2,1,1,SUM(AC[[AB]:[DB]])))),""))</f>
        <v/>
      </c>
      <c r="AG34">
        <f>IF(OR(AG$5="",$S34=""),"",IFERROR(SUM(PRODUCT(INDEX(CMB[[BA_0O]:[BA_2O]],MATCH(ROUND(MIN(SUM(AG$4,$O34/1000),SUM($O34,AG$4/1000)),3),CMB[[Cmb_ID]:[Cmb_ID]],0),SUM(N(AG$1),N($R34),1)),CHOOSE(AC[[M]:[M]],1,1,0,AC[[AB]:[AB]])),PRODUCT(INDEX(CMB[[BD_0O]:[BD_2O]],MATCH(ROUND(MIN(SUM(AG$4,$O34/1000),SUM($O34,AG$4/1000)),3),CMB[[Cmb_ID]:[Cmb_ID]],0),SUM(N(AG$1),N($R34),1)),CHOOSE(AC[[M]:[M]],1,0,1,AC[[DB]:[DB]])),PRODUCT(SUM(ROUND(AVERAGE(VALUE(AG$3),VALUE($P34)),0),CHOOSE(IF(OR(AG$1,$R34),4,INDEX(CMB[[Res_Rare]:[Res_Rare]],MATCH(ROUND(MIN(SUM(AG$4,$O34/1000),SUM($O34,AG$4/1000)),3),CMB[[Cmb_ID]:[Cmb_ID]],0))),-1,-1,0,0)),IF(OR(AG$1,$R34),4,INDEX(CMB[[Cmb_Rare]:[Cmb_Rare]],MATCH(ROUND(MIN(SUM(AG$4,$O34/1000),SUM($O34,AG$4/1000)),3),CMB[[Cmb_ID]:[Cmb_ID]],0))),CHOOSE(AC[[M]:[M]],2,1,1,SUM(AC[[AB]:[DB]])))),""))</f>
        <v>38</v>
      </c>
      <c r="AH34">
        <f>IF(OR(AH$5="",$S34=""),"",IFERROR(SUM(PRODUCT(INDEX(CMB[[BA_0O]:[BA_2O]],MATCH(ROUND(MIN(SUM(AH$4,$O34/1000),SUM($O34,AH$4/1000)),3),CMB[[Cmb_ID]:[Cmb_ID]],0),SUM(N(AH$1),N($R34),1)),CHOOSE(AC[[M]:[M]],1,1,0,AC[[AB]:[AB]])),PRODUCT(INDEX(CMB[[BD_0O]:[BD_2O]],MATCH(ROUND(MIN(SUM(AH$4,$O34/1000),SUM($O34,AH$4/1000)),3),CMB[[Cmb_ID]:[Cmb_ID]],0),SUM(N(AH$1),N($R34),1)),CHOOSE(AC[[M]:[M]],1,0,1,AC[[DB]:[DB]])),PRODUCT(SUM(ROUND(AVERAGE(VALUE(AH$3),VALUE($P34)),0),CHOOSE(IF(OR(AH$1,$R34),4,INDEX(CMB[[Res_Rare]:[Res_Rare]],MATCH(ROUND(MIN(SUM(AH$4,$O34/1000),SUM($O34,AH$4/1000)),3),CMB[[Cmb_ID]:[Cmb_ID]],0))),-1,-1,0,0)),IF(OR(AH$1,$R34),4,INDEX(CMB[[Cmb_Rare]:[Cmb_Rare]],MATCH(ROUND(MIN(SUM(AH$4,$O34/1000),SUM($O34,AH$4/1000)),3),CMB[[Cmb_ID]:[Cmb_ID]],0))),CHOOSE(AC[[M]:[M]],2,1,1,SUM(AC[[AB]:[DB]])))),""))</f>
        <v>34</v>
      </c>
      <c r="AI34">
        <f>IF(OR(AI$5="",$S34=""),"",IFERROR(SUM(PRODUCT(INDEX(CMB[[BA_0O]:[BA_2O]],MATCH(ROUND(MIN(SUM(AI$4,$O34/1000),SUM($O34,AI$4/1000)),3),CMB[[Cmb_ID]:[Cmb_ID]],0),SUM(N(AI$1),N($R34),1)),CHOOSE(AC[[M]:[M]],1,1,0,AC[[AB]:[AB]])),PRODUCT(INDEX(CMB[[BD_0O]:[BD_2O]],MATCH(ROUND(MIN(SUM(AI$4,$O34/1000),SUM($O34,AI$4/1000)),3),CMB[[Cmb_ID]:[Cmb_ID]],0),SUM(N(AI$1),N($R34),1)),CHOOSE(AC[[M]:[M]],1,0,1,AC[[DB]:[DB]])),PRODUCT(SUM(ROUND(AVERAGE(VALUE(AI$3),VALUE($P34)),0),CHOOSE(IF(OR(AI$1,$R34),4,INDEX(CMB[[Res_Rare]:[Res_Rare]],MATCH(ROUND(MIN(SUM(AI$4,$O34/1000),SUM($O34,AI$4/1000)),3),CMB[[Cmb_ID]:[Cmb_ID]],0))),-1,-1,0,0)),IF(OR(AI$1,$R34),4,INDEX(CMB[[Cmb_Rare]:[Cmb_Rare]],MATCH(ROUND(MIN(SUM(AI$4,$O34/1000),SUM($O34,AI$4/1000)),3),CMB[[Cmb_ID]:[Cmb_ID]],0))),CHOOSE(AC[[M]:[M]],2,1,1,SUM(AC[[AB]:[DB]])))),""))</f>
        <v>34</v>
      </c>
      <c r="AJ34">
        <f>IF(OR(AJ$5="",$S34=""),"",IFERROR(SUM(PRODUCT(INDEX(CMB[[BA_0O]:[BA_2O]],MATCH(ROUND(MIN(SUM(AJ$4,$O34/1000),SUM($O34,AJ$4/1000)),3),CMB[[Cmb_ID]:[Cmb_ID]],0),SUM(N(AJ$1),N($R34),1)),CHOOSE(AC[[M]:[M]],1,1,0,AC[[AB]:[AB]])),PRODUCT(INDEX(CMB[[BD_0O]:[BD_2O]],MATCH(ROUND(MIN(SUM(AJ$4,$O34/1000),SUM($O34,AJ$4/1000)),3),CMB[[Cmb_ID]:[Cmb_ID]],0),SUM(N(AJ$1),N($R34),1)),CHOOSE(AC[[M]:[M]],1,0,1,AC[[DB]:[DB]])),PRODUCT(SUM(ROUND(AVERAGE(VALUE(AJ$3),VALUE($P34)),0),CHOOSE(IF(OR(AJ$1,$R34),4,INDEX(CMB[[Res_Rare]:[Res_Rare]],MATCH(ROUND(MIN(SUM(AJ$4,$O34/1000),SUM($O34,AJ$4/1000)),3),CMB[[Cmb_ID]:[Cmb_ID]],0))),-1,-1,0,0)),IF(OR(AJ$1,$R34),4,INDEX(CMB[[Cmb_Rare]:[Cmb_Rare]],MATCH(ROUND(MIN(SUM(AJ$4,$O34/1000),SUM($O34,AJ$4/1000)),3),CMB[[Cmb_ID]:[Cmb_ID]],0))),CHOOSE(AC[[M]:[M]],2,1,1,SUM(AC[[AB]:[DB]])))),""))</f>
        <v>29</v>
      </c>
      <c r="AK34">
        <f>IF(OR(AK$5="",$S34=""),"",IFERROR(SUM(PRODUCT(INDEX(CMB[[BA_0O]:[BA_2O]],MATCH(ROUND(MIN(SUM(AK$4,$O34/1000),SUM($O34,AK$4/1000)),3),CMB[[Cmb_ID]:[Cmb_ID]],0),SUM(N(AK$1),N($R34),1)),CHOOSE(AC[[M]:[M]],1,1,0,AC[[AB]:[AB]])),PRODUCT(INDEX(CMB[[BD_0O]:[BD_2O]],MATCH(ROUND(MIN(SUM(AK$4,$O34/1000),SUM($O34,AK$4/1000)),3),CMB[[Cmb_ID]:[Cmb_ID]],0),SUM(N(AK$1),N($R34),1)),CHOOSE(AC[[M]:[M]],1,0,1,AC[[DB]:[DB]])),PRODUCT(SUM(ROUND(AVERAGE(VALUE(AK$3),VALUE($P34)),0),CHOOSE(IF(OR(AK$1,$R34),4,INDEX(CMB[[Res_Rare]:[Res_Rare]],MATCH(ROUND(MIN(SUM(AK$4,$O34/1000),SUM($O34,AK$4/1000)),3),CMB[[Cmb_ID]:[Cmb_ID]],0))),-1,-1,0,0)),IF(OR(AK$1,$R34),4,INDEX(CMB[[Cmb_Rare]:[Cmb_Rare]],MATCH(ROUND(MIN(SUM(AK$4,$O34/1000),SUM($O34,AK$4/1000)),3),CMB[[Cmb_ID]:[Cmb_ID]],0))),CHOOSE(AC[[M]:[M]],2,1,1,SUM(AC[[AB]:[DB]])))),""))</f>
        <v>30</v>
      </c>
      <c r="AL34">
        <f>IF(OR(AL$5="",$S34=""),"",IFERROR(SUM(PRODUCT(INDEX(CMB[[BA_0O]:[BA_2O]],MATCH(ROUND(MIN(SUM(AL$4,$O34/1000),SUM($O34,AL$4/1000)),3),CMB[[Cmb_ID]:[Cmb_ID]],0),SUM(N(AL$1),N($R34),1)),CHOOSE(AC[[M]:[M]],1,1,0,AC[[AB]:[AB]])),PRODUCT(INDEX(CMB[[BD_0O]:[BD_2O]],MATCH(ROUND(MIN(SUM(AL$4,$O34/1000),SUM($O34,AL$4/1000)),3),CMB[[Cmb_ID]:[Cmb_ID]],0),SUM(N(AL$1),N($R34),1)),CHOOSE(AC[[M]:[M]],1,0,1,AC[[DB]:[DB]])),PRODUCT(SUM(ROUND(AVERAGE(VALUE(AL$3),VALUE($P34)),0),CHOOSE(IF(OR(AL$1,$R34),4,INDEX(CMB[[Res_Rare]:[Res_Rare]],MATCH(ROUND(MIN(SUM(AL$4,$O34/1000),SUM($O34,AL$4/1000)),3),CMB[[Cmb_ID]:[Cmb_ID]],0))),-1,-1,0,0)),IF(OR(AL$1,$R34),4,INDEX(CMB[[Cmb_Rare]:[Cmb_Rare]],MATCH(ROUND(MIN(SUM(AL$4,$O34/1000),SUM($O34,AL$4/1000)),3),CMB[[Cmb_ID]:[Cmb_ID]],0))),CHOOSE(AC[[M]:[M]],2,1,1,SUM(AC[[AB]:[DB]])))),""))</f>
        <v>38</v>
      </c>
      <c r="AM34" t="str">
        <f>IF(OR(AM$5="",$S34=""),"",IFERROR(SUM(PRODUCT(INDEX(CMB[[BA_0O]:[BA_2O]],MATCH(ROUND(MIN(SUM(AM$4,$O34/1000),SUM($O34,AM$4/1000)),3),CMB[[Cmb_ID]:[Cmb_ID]],0),SUM(N(AM$1),N($R34),1)),CHOOSE(AC[[M]:[M]],1,1,0,AC[[AB]:[AB]])),PRODUCT(INDEX(CMB[[BD_0O]:[BD_2O]],MATCH(ROUND(MIN(SUM(AM$4,$O34/1000),SUM($O34,AM$4/1000)),3),CMB[[Cmb_ID]:[Cmb_ID]],0),SUM(N(AM$1),N($R34),1)),CHOOSE(AC[[M]:[M]],1,0,1,AC[[DB]:[DB]])),PRODUCT(SUM(ROUND(AVERAGE(VALUE(AM$3),VALUE($P34)),0),CHOOSE(IF(OR(AM$1,$R34),4,INDEX(CMB[[Res_Rare]:[Res_Rare]],MATCH(ROUND(MIN(SUM(AM$4,$O34/1000),SUM($O34,AM$4/1000)),3),CMB[[Cmb_ID]:[Cmb_ID]],0))),-1,-1,0,0)),IF(OR(AM$1,$R34),4,INDEX(CMB[[Cmb_Rare]:[Cmb_Rare]],MATCH(ROUND(MIN(SUM(AM$4,$O34/1000),SUM($O34,AM$4/1000)),3),CMB[[Cmb_ID]:[Cmb_ID]],0))),CHOOSE(AC[[M]:[M]],2,1,1,SUM(AC[[AB]:[DB]])))),""))</f>
        <v/>
      </c>
      <c r="AN34">
        <f>IF(OR(AN$5="",$S34=""),"",IFERROR(SUM(PRODUCT(INDEX(CMB[[BA_0O]:[BA_2O]],MATCH(ROUND(MIN(SUM(AN$4,$O34/1000),SUM($O34,AN$4/1000)),3),CMB[[Cmb_ID]:[Cmb_ID]],0),SUM(N(AN$1),N($R34),1)),CHOOSE(AC[[M]:[M]],1,1,0,AC[[AB]:[AB]])),PRODUCT(INDEX(CMB[[BD_0O]:[BD_2O]],MATCH(ROUND(MIN(SUM(AN$4,$O34/1000),SUM($O34,AN$4/1000)),3),CMB[[Cmb_ID]:[Cmb_ID]],0),SUM(N(AN$1),N($R34),1)),CHOOSE(AC[[M]:[M]],1,0,1,AC[[DB]:[DB]])),PRODUCT(SUM(ROUND(AVERAGE(VALUE(AN$3),VALUE($P34)),0),CHOOSE(IF(OR(AN$1,$R34),4,INDEX(CMB[[Res_Rare]:[Res_Rare]],MATCH(ROUND(MIN(SUM(AN$4,$O34/1000),SUM($O34,AN$4/1000)),3),CMB[[Cmb_ID]:[Cmb_ID]],0))),-1,-1,0,0)),IF(OR(AN$1,$R34),4,INDEX(CMB[[Cmb_Rare]:[Cmb_Rare]],MATCH(ROUND(MIN(SUM(AN$4,$O34/1000),SUM($O34,AN$4/1000)),3),CMB[[Cmb_ID]:[Cmb_ID]],0))),CHOOSE(AC[[M]:[M]],2,1,1,SUM(AC[[AB]:[DB]])))),""))</f>
        <v>37</v>
      </c>
      <c r="AO34" t="str">
        <f>IF(OR(AO$5="",$S34=""),"",IFERROR(SUM(PRODUCT(INDEX(CMB[[BA_0O]:[BA_2O]],MATCH(ROUND(MIN(SUM(AO$4,$O34/1000),SUM($O34,AO$4/1000)),3),CMB[[Cmb_ID]:[Cmb_ID]],0),SUM(N(AO$1),N($R34),1)),CHOOSE(AC[[M]:[M]],1,1,0,AC[[AB]:[AB]])),PRODUCT(INDEX(CMB[[BD_0O]:[BD_2O]],MATCH(ROUND(MIN(SUM(AO$4,$O34/1000),SUM($O34,AO$4/1000)),3),CMB[[Cmb_ID]:[Cmb_ID]],0),SUM(N(AO$1),N($R34),1)),CHOOSE(AC[[M]:[M]],1,0,1,AC[[DB]:[DB]])),PRODUCT(SUM(ROUND(AVERAGE(VALUE(AO$3),VALUE($P34)),0),CHOOSE(IF(OR(AO$1,$R34),4,INDEX(CMB[[Res_Rare]:[Res_Rare]],MATCH(ROUND(MIN(SUM(AO$4,$O34/1000),SUM($O34,AO$4/1000)),3),CMB[[Cmb_ID]:[Cmb_ID]],0))),-1,-1,0,0)),IF(OR(AO$1,$R34),4,INDEX(CMB[[Cmb_Rare]:[Cmb_Rare]],MATCH(ROUND(MIN(SUM(AO$4,$O34/1000),SUM($O34,AO$4/1000)),3),CMB[[Cmb_ID]:[Cmb_ID]],0))),CHOOSE(AC[[M]:[M]],2,1,1,SUM(AC[[AB]:[DB]])))),""))</f>
        <v/>
      </c>
      <c r="AP34" t="str">
        <f>IF(OR(AP$5="",$S34=""),"",IFERROR(SUM(PRODUCT(INDEX(CMB[[BA_0O]:[BA_2O]],MATCH(ROUND(MIN(SUM(AP$4,$O34/1000),SUM($O34,AP$4/1000)),3),CMB[[Cmb_ID]:[Cmb_ID]],0),SUM(N(AP$1),N($R34),1)),CHOOSE(AC[[M]:[M]],1,1,0,AC[[AB]:[AB]])),PRODUCT(INDEX(CMB[[BD_0O]:[BD_2O]],MATCH(ROUND(MIN(SUM(AP$4,$O34/1000),SUM($O34,AP$4/1000)),3),CMB[[Cmb_ID]:[Cmb_ID]],0),SUM(N(AP$1),N($R34),1)),CHOOSE(AC[[M]:[M]],1,0,1,AC[[DB]:[DB]])),PRODUCT(SUM(ROUND(AVERAGE(VALUE(AP$3),VALUE($P34)),0),CHOOSE(IF(OR(AP$1,$R34),4,INDEX(CMB[[Res_Rare]:[Res_Rare]],MATCH(ROUND(MIN(SUM(AP$4,$O34/1000),SUM($O34,AP$4/1000)),3),CMB[[Cmb_ID]:[Cmb_ID]],0))),-1,-1,0,0)),IF(OR(AP$1,$R34),4,INDEX(CMB[[Cmb_Rare]:[Cmb_Rare]],MATCH(ROUND(MIN(SUM(AP$4,$O34/1000),SUM($O34,AP$4/1000)),3),CMB[[Cmb_ID]:[Cmb_ID]],0))),CHOOSE(AC[[M]:[M]],2,1,1,SUM(AC[[AB]:[DB]])))),""))</f>
        <v/>
      </c>
      <c r="AQ34">
        <f>IF(OR(AQ$5="",$S34=""),"",IFERROR(SUM(PRODUCT(INDEX(CMB[[BA_0O]:[BA_2O]],MATCH(ROUND(MIN(SUM(AQ$4,$O34/1000),SUM($O34,AQ$4/1000)),3),CMB[[Cmb_ID]:[Cmb_ID]],0),SUM(N(AQ$1),N($R34),1)),CHOOSE(AC[[M]:[M]],1,1,0,AC[[AB]:[AB]])),PRODUCT(INDEX(CMB[[BD_0O]:[BD_2O]],MATCH(ROUND(MIN(SUM(AQ$4,$O34/1000),SUM($O34,AQ$4/1000)),3),CMB[[Cmb_ID]:[Cmb_ID]],0),SUM(N(AQ$1),N($R34),1)),CHOOSE(AC[[M]:[M]],1,0,1,AC[[DB]:[DB]])),PRODUCT(SUM(ROUND(AVERAGE(VALUE(AQ$3),VALUE($P34)),0),CHOOSE(IF(OR(AQ$1,$R34),4,INDEX(CMB[[Res_Rare]:[Res_Rare]],MATCH(ROUND(MIN(SUM(AQ$4,$O34/1000),SUM($O34,AQ$4/1000)),3),CMB[[Cmb_ID]:[Cmb_ID]],0))),-1,-1,0,0)),IF(OR(AQ$1,$R34),4,INDEX(CMB[[Cmb_Rare]:[Cmb_Rare]],MATCH(ROUND(MIN(SUM(AQ$4,$O34/1000),SUM($O34,AQ$4/1000)),3),CMB[[Cmb_ID]:[Cmb_ID]],0))),CHOOSE(AC[[M]:[M]],2,1,1,SUM(AC[[AB]:[DB]])))),""))</f>
        <v>34</v>
      </c>
      <c r="AR34">
        <f>IF(OR(AR$5="",$S34=""),"",IFERROR(SUM(PRODUCT(INDEX(CMB[[BA_0O]:[BA_2O]],MATCH(ROUND(MIN(SUM(AR$4,$O34/1000),SUM($O34,AR$4/1000)),3),CMB[[Cmb_ID]:[Cmb_ID]],0),SUM(N(AR$1),N($R34),1)),CHOOSE(AC[[M]:[M]],1,1,0,AC[[AB]:[AB]])),PRODUCT(INDEX(CMB[[BD_0O]:[BD_2O]],MATCH(ROUND(MIN(SUM(AR$4,$O34/1000),SUM($O34,AR$4/1000)),3),CMB[[Cmb_ID]:[Cmb_ID]],0),SUM(N(AR$1),N($R34),1)),CHOOSE(AC[[M]:[M]],1,0,1,AC[[DB]:[DB]])),PRODUCT(SUM(ROUND(AVERAGE(VALUE(AR$3),VALUE($P34)),0),CHOOSE(IF(OR(AR$1,$R34),4,INDEX(CMB[[Res_Rare]:[Res_Rare]],MATCH(ROUND(MIN(SUM(AR$4,$O34/1000),SUM($O34,AR$4/1000)),3),CMB[[Cmb_ID]:[Cmb_ID]],0))),-1,-1,0,0)),IF(OR(AR$1,$R34),4,INDEX(CMB[[Cmb_Rare]:[Cmb_Rare]],MATCH(ROUND(MIN(SUM(AR$4,$O34/1000),SUM($O34,AR$4/1000)),3),CMB[[Cmb_ID]:[Cmb_ID]],0))),CHOOSE(AC[[M]:[M]],2,1,1,SUM(AC[[AB]:[DB]])))),""))</f>
        <v>30</v>
      </c>
      <c r="AS34" t="str">
        <f>IF(OR(AS$5="",$S34=""),"",IFERROR(SUM(PRODUCT(INDEX(CMB[[BA_0O]:[BA_2O]],MATCH(ROUND(MIN(SUM(AS$4,$O34/1000),SUM($O34,AS$4/1000)),3),CMB[[Cmb_ID]:[Cmb_ID]],0),SUM(N(AS$1),N($R34),1)),CHOOSE(AC[[M]:[M]],1,1,0,AC[[AB]:[AB]])),PRODUCT(INDEX(CMB[[BD_0O]:[BD_2O]],MATCH(ROUND(MIN(SUM(AS$4,$O34/1000),SUM($O34,AS$4/1000)),3),CMB[[Cmb_ID]:[Cmb_ID]],0),SUM(N(AS$1),N($R34),1)),CHOOSE(AC[[M]:[M]],1,0,1,AC[[DB]:[DB]])),PRODUCT(SUM(ROUND(AVERAGE(VALUE(AS$3),VALUE($P34)),0),CHOOSE(IF(OR(AS$1,$R34),4,INDEX(CMB[[Res_Rare]:[Res_Rare]],MATCH(ROUND(MIN(SUM(AS$4,$O34/1000),SUM($O34,AS$4/1000)),3),CMB[[Cmb_ID]:[Cmb_ID]],0))),-1,-1,0,0)),IF(OR(AS$1,$R34),4,INDEX(CMB[[Cmb_Rare]:[Cmb_Rare]],MATCH(ROUND(MIN(SUM(AS$4,$O34/1000),SUM($O34,AS$4/1000)),3),CMB[[Cmb_ID]:[Cmb_ID]],0))),CHOOSE(AC[[M]:[M]],2,1,1,SUM(AC[[AB]:[DB]])))),""))</f>
        <v/>
      </c>
      <c r="AT34">
        <f>IF(OR(AT$5="",$S34=""),"",IFERROR(SUM(PRODUCT(INDEX(CMB[[BA_0O]:[BA_2O]],MATCH(ROUND(MIN(SUM(AT$4,$O34/1000),SUM($O34,AT$4/1000)),3),CMB[[Cmb_ID]:[Cmb_ID]],0),SUM(N(AT$1),N($R34),1)),CHOOSE(AC[[M]:[M]],1,1,0,AC[[AB]:[AB]])),PRODUCT(INDEX(CMB[[BD_0O]:[BD_2O]],MATCH(ROUND(MIN(SUM(AT$4,$O34/1000),SUM($O34,AT$4/1000)),3),CMB[[Cmb_ID]:[Cmb_ID]],0),SUM(N(AT$1),N($R34),1)),CHOOSE(AC[[M]:[M]],1,0,1,AC[[DB]:[DB]])),PRODUCT(SUM(ROUND(AVERAGE(VALUE(AT$3),VALUE($P34)),0),CHOOSE(IF(OR(AT$1,$R34),4,INDEX(CMB[[Res_Rare]:[Res_Rare]],MATCH(ROUND(MIN(SUM(AT$4,$O34/1000),SUM($O34,AT$4/1000)),3),CMB[[Cmb_ID]:[Cmb_ID]],0))),-1,-1,0,0)),IF(OR(AT$1,$R34),4,INDEX(CMB[[Cmb_Rare]:[Cmb_Rare]],MATCH(ROUND(MIN(SUM(AT$4,$O34/1000),SUM($O34,AT$4/1000)),3),CMB[[Cmb_ID]:[Cmb_ID]],0))),CHOOSE(AC[[M]:[M]],2,1,1,SUM(AC[[AB]:[DB]])))),""))</f>
        <v>34</v>
      </c>
      <c r="AU34">
        <f>IF(OR(AU$5="",$S34=""),"",IFERROR(SUM(PRODUCT(INDEX(CMB[[BA_0O]:[BA_2O]],MATCH(ROUND(MIN(SUM(AU$4,$O34/1000),SUM($O34,AU$4/1000)),3),CMB[[Cmb_ID]:[Cmb_ID]],0),SUM(N(AU$1),N($R34),1)),CHOOSE(AC[[M]:[M]],1,1,0,AC[[AB]:[AB]])),PRODUCT(INDEX(CMB[[BD_0O]:[BD_2O]],MATCH(ROUND(MIN(SUM(AU$4,$O34/1000),SUM($O34,AU$4/1000)),3),CMB[[Cmb_ID]:[Cmb_ID]],0),SUM(N(AU$1),N($R34),1)),CHOOSE(AC[[M]:[M]],1,0,1,AC[[DB]:[DB]])),PRODUCT(SUM(ROUND(AVERAGE(VALUE(AU$3),VALUE($P34)),0),CHOOSE(IF(OR(AU$1,$R34),4,INDEX(CMB[[Res_Rare]:[Res_Rare]],MATCH(ROUND(MIN(SUM(AU$4,$O34/1000),SUM($O34,AU$4/1000)),3),CMB[[Cmb_ID]:[Cmb_ID]],0))),-1,-1,0,0)),IF(OR(AU$1,$R34),4,INDEX(CMB[[Cmb_Rare]:[Cmb_Rare]],MATCH(ROUND(MIN(SUM(AU$4,$O34/1000),SUM($O34,AU$4/1000)),3),CMB[[Cmb_ID]:[Cmb_ID]],0))),CHOOSE(AC[[M]:[M]],2,1,1,SUM(AC[[AB]:[DB]])))),""))</f>
        <v>50</v>
      </c>
      <c r="AV34">
        <f>IF(OR(AV$5="",$S34=""),"",IFERROR(SUM(PRODUCT(INDEX(CMB[[BA_0O]:[BA_2O]],MATCH(ROUND(MIN(SUM(AV$4,$O34/1000),SUM($O34,AV$4/1000)),3),CMB[[Cmb_ID]:[Cmb_ID]],0),SUM(N(AV$1),N($R34),1)),CHOOSE(AC[[M]:[M]],1,1,0,AC[[AB]:[AB]])),PRODUCT(INDEX(CMB[[BD_0O]:[BD_2O]],MATCH(ROUND(MIN(SUM(AV$4,$O34/1000),SUM($O34,AV$4/1000)),3),CMB[[Cmb_ID]:[Cmb_ID]],0),SUM(N(AV$1),N($R34),1)),CHOOSE(AC[[M]:[M]],1,0,1,AC[[DB]:[DB]])),PRODUCT(SUM(ROUND(AVERAGE(VALUE(AV$3),VALUE($P34)),0),CHOOSE(IF(OR(AV$1,$R34),4,INDEX(CMB[[Res_Rare]:[Res_Rare]],MATCH(ROUND(MIN(SUM(AV$4,$O34/1000),SUM($O34,AV$4/1000)),3),CMB[[Cmb_ID]:[Cmb_ID]],0))),-1,-1,0,0)),IF(OR(AV$1,$R34),4,INDEX(CMB[[Cmb_Rare]:[Cmb_Rare]],MATCH(ROUND(MIN(SUM(AV$4,$O34/1000),SUM($O34,AV$4/1000)),3),CMB[[Cmb_ID]:[Cmb_ID]],0))),CHOOSE(AC[[M]:[M]],2,1,1,SUM(AC[[AB]:[DB]])))),""))</f>
        <v>48</v>
      </c>
      <c r="AW34" t="str">
        <f>IF(OR(AW$5="",$S34=""),"",IFERROR(SUM(PRODUCT(INDEX(CMB[[BA_0O]:[BA_2O]],MATCH(ROUND(MIN(SUM(AW$4,$O34/1000),SUM($O34,AW$4/1000)),3),CMB[[Cmb_ID]:[Cmb_ID]],0),SUM(N(AW$1),N($R34),1)),CHOOSE(AC[[M]:[M]],1,1,0,AC[[AB]:[AB]])),PRODUCT(INDEX(CMB[[BD_0O]:[BD_2O]],MATCH(ROUND(MIN(SUM(AW$4,$O34/1000),SUM($O34,AW$4/1000)),3),CMB[[Cmb_ID]:[Cmb_ID]],0),SUM(N(AW$1),N($R34),1)),CHOOSE(AC[[M]:[M]],1,0,1,AC[[DB]:[DB]])),PRODUCT(SUM(ROUND(AVERAGE(VALUE(AW$3),VALUE($P34)),0),CHOOSE(IF(OR(AW$1,$R34),4,INDEX(CMB[[Res_Rare]:[Res_Rare]],MATCH(ROUND(MIN(SUM(AW$4,$O34/1000),SUM($O34,AW$4/1000)),3),CMB[[Cmb_ID]:[Cmb_ID]],0))),-1,-1,0,0)),IF(OR(AW$1,$R34),4,INDEX(CMB[[Cmb_Rare]:[Cmb_Rare]],MATCH(ROUND(MIN(SUM(AW$4,$O34/1000),SUM($O34,AW$4/1000)),3),CMB[[Cmb_ID]:[Cmb_ID]],0))),CHOOSE(AC[[M]:[M]],2,1,1,SUM(AC[[AB]:[DB]])))),""))</f>
        <v/>
      </c>
      <c r="AX34">
        <f>IF(OR(AX$5="",$S34=""),"",IFERROR(SUM(PRODUCT(INDEX(CMB[[BA_0O]:[BA_2O]],MATCH(ROUND(MIN(SUM(AX$4,$O34/1000),SUM($O34,AX$4/1000)),3),CMB[[Cmb_ID]:[Cmb_ID]],0),SUM(N(AX$1),N($R34),1)),CHOOSE(AC[[M]:[M]],1,1,0,AC[[AB]:[AB]])),PRODUCT(INDEX(CMB[[BD_0O]:[BD_2O]],MATCH(ROUND(MIN(SUM(AX$4,$O34/1000),SUM($O34,AX$4/1000)),3),CMB[[Cmb_ID]:[Cmb_ID]],0),SUM(N(AX$1),N($R34),1)),CHOOSE(AC[[M]:[M]],1,0,1,AC[[DB]:[DB]])),PRODUCT(SUM(ROUND(AVERAGE(VALUE(AX$3),VALUE($P34)),0),CHOOSE(IF(OR(AX$1,$R34),4,INDEX(CMB[[Res_Rare]:[Res_Rare]],MATCH(ROUND(MIN(SUM(AX$4,$O34/1000),SUM($O34,AX$4/1000)),3),CMB[[Cmb_ID]:[Cmb_ID]],0))),-1,-1,0,0)),IF(OR(AX$1,$R34),4,INDEX(CMB[[Cmb_Rare]:[Cmb_Rare]],MATCH(ROUND(MIN(SUM(AX$4,$O34/1000),SUM($O34,AX$4/1000)),3),CMB[[Cmb_ID]:[Cmb_ID]],0))),CHOOSE(AC[[M]:[M]],2,1,1,SUM(AC[[AB]:[DB]])))),""))</f>
        <v>33</v>
      </c>
      <c r="AY34">
        <f>IF(OR(AY$5="",$S34=""),"",IFERROR(SUM(PRODUCT(INDEX(CMB[[BA_0O]:[BA_2O]],MATCH(ROUND(MIN(SUM(AY$4,$O34/1000),SUM($O34,AY$4/1000)),3),CMB[[Cmb_ID]:[Cmb_ID]],0),SUM(N(AY$1),N($R34),1)),CHOOSE(AC[[M]:[M]],1,1,0,AC[[AB]:[AB]])),PRODUCT(INDEX(CMB[[BD_0O]:[BD_2O]],MATCH(ROUND(MIN(SUM(AY$4,$O34/1000),SUM($O34,AY$4/1000)),3),CMB[[Cmb_ID]:[Cmb_ID]],0),SUM(N(AY$1),N($R34),1)),CHOOSE(AC[[M]:[M]],1,0,1,AC[[DB]:[DB]])),PRODUCT(SUM(ROUND(AVERAGE(VALUE(AY$3),VALUE($P34)),0),CHOOSE(IF(OR(AY$1,$R34),4,INDEX(CMB[[Res_Rare]:[Res_Rare]],MATCH(ROUND(MIN(SUM(AY$4,$O34/1000),SUM($O34,AY$4/1000)),3),CMB[[Cmb_ID]:[Cmb_ID]],0))),-1,-1,0,0)),IF(OR(AY$1,$R34),4,INDEX(CMB[[Cmb_Rare]:[Cmb_Rare]],MATCH(ROUND(MIN(SUM(AY$4,$O34/1000),SUM($O34,AY$4/1000)),3),CMB[[Cmb_ID]:[Cmb_ID]],0))),CHOOSE(AC[[M]:[M]],2,1,1,SUM(AC[[AB]:[DB]])))),""))</f>
        <v>26</v>
      </c>
      <c r="AZ34">
        <f>IF(OR(AZ$5="",$S34=""),"",IFERROR(SUM(PRODUCT(INDEX(CMB[[BA_0O]:[BA_2O]],MATCH(ROUND(MIN(SUM(AZ$4,$O34/1000),SUM($O34,AZ$4/1000)),3),CMB[[Cmb_ID]:[Cmb_ID]],0),SUM(N(AZ$1),N($R34),1)),CHOOSE(AC[[M]:[M]],1,1,0,AC[[AB]:[AB]])),PRODUCT(INDEX(CMB[[BD_0O]:[BD_2O]],MATCH(ROUND(MIN(SUM(AZ$4,$O34/1000),SUM($O34,AZ$4/1000)),3),CMB[[Cmb_ID]:[Cmb_ID]],0),SUM(N(AZ$1),N($R34),1)),CHOOSE(AC[[M]:[M]],1,0,1,AC[[DB]:[DB]])),PRODUCT(SUM(ROUND(AVERAGE(VALUE(AZ$3),VALUE($P34)),0),CHOOSE(IF(OR(AZ$1,$R34),4,INDEX(CMB[[Res_Rare]:[Res_Rare]],MATCH(ROUND(MIN(SUM(AZ$4,$O34/1000),SUM($O34,AZ$4/1000)),3),CMB[[Cmb_ID]:[Cmb_ID]],0))),-1,-1,0,0)),IF(OR(AZ$1,$R34),4,INDEX(CMB[[Cmb_Rare]:[Cmb_Rare]],MATCH(ROUND(MIN(SUM(AZ$4,$O34/1000),SUM($O34,AZ$4/1000)),3),CMB[[Cmb_ID]:[Cmb_ID]],0))),CHOOSE(AC[[M]:[M]],2,1,1,SUM(AC[[AB]:[DB]])))),""))</f>
        <v>34</v>
      </c>
      <c r="BA34">
        <f>IF(OR(BA$5="",$S34=""),"",IFERROR(SUM(PRODUCT(INDEX(CMB[[BA_0O]:[BA_2O]],MATCH(ROUND(MIN(SUM(BA$4,$O34/1000),SUM($O34,BA$4/1000)),3),CMB[[Cmb_ID]:[Cmb_ID]],0),SUM(N(BA$1),N($R34),1)),CHOOSE(AC[[M]:[M]],1,1,0,AC[[AB]:[AB]])),PRODUCT(INDEX(CMB[[BD_0O]:[BD_2O]],MATCH(ROUND(MIN(SUM(BA$4,$O34/1000),SUM($O34,BA$4/1000)),3),CMB[[Cmb_ID]:[Cmb_ID]],0),SUM(N(BA$1),N($R34),1)),CHOOSE(AC[[M]:[M]],1,0,1,AC[[DB]:[DB]])),PRODUCT(SUM(ROUND(AVERAGE(VALUE(BA$3),VALUE($P34)),0),CHOOSE(IF(OR(BA$1,$R34),4,INDEX(CMB[[Res_Rare]:[Res_Rare]],MATCH(ROUND(MIN(SUM(BA$4,$O34/1000),SUM($O34,BA$4/1000)),3),CMB[[Cmb_ID]:[Cmb_ID]],0))),-1,-1,0,0)),IF(OR(BA$1,$R34),4,INDEX(CMB[[Cmb_Rare]:[Cmb_Rare]],MATCH(ROUND(MIN(SUM(BA$4,$O34/1000),SUM($O34,BA$4/1000)),3),CMB[[Cmb_ID]:[Cmb_ID]],0))),CHOOSE(AC[[M]:[M]],2,1,1,SUM(AC[[AB]:[DB]])))),""))</f>
        <v>50</v>
      </c>
      <c r="BB34">
        <f>IF(OR(BB$5="",$S34=""),"",IFERROR(SUM(PRODUCT(INDEX(CMB[[BA_0O]:[BA_2O]],MATCH(ROUND(MIN(SUM(BB$4,$O34/1000),SUM($O34,BB$4/1000)),3),CMB[[Cmb_ID]:[Cmb_ID]],0),SUM(N(BB$1),N($R34),1)),CHOOSE(AC[[M]:[M]],1,1,0,AC[[AB]:[AB]])),PRODUCT(INDEX(CMB[[BD_0O]:[BD_2O]],MATCH(ROUND(MIN(SUM(BB$4,$O34/1000),SUM($O34,BB$4/1000)),3),CMB[[Cmb_ID]:[Cmb_ID]],0),SUM(N(BB$1),N($R34),1)),CHOOSE(AC[[M]:[M]],1,0,1,AC[[DB]:[DB]])),PRODUCT(SUM(ROUND(AVERAGE(VALUE(BB$3),VALUE($P34)),0),CHOOSE(IF(OR(BB$1,$R34),4,INDEX(CMB[[Res_Rare]:[Res_Rare]],MATCH(ROUND(MIN(SUM(BB$4,$O34/1000),SUM($O34,BB$4/1000)),3),CMB[[Cmb_ID]:[Cmb_ID]],0))),-1,-1,0,0)),IF(OR(BB$1,$R34),4,INDEX(CMB[[Cmb_Rare]:[Cmb_Rare]],MATCH(ROUND(MIN(SUM(BB$4,$O34/1000),SUM($O34,BB$4/1000)),3),CMB[[Cmb_ID]:[Cmb_ID]],0))),CHOOSE(AC[[M]:[M]],2,1,1,SUM(AC[[AB]:[DB]])))),""))</f>
        <v>46</v>
      </c>
      <c r="BC34" t="str">
        <f>IF(OR(BC$5="",$S34=""),"",IFERROR(SUM(PRODUCT(INDEX(CMB[[BA_0O]:[BA_2O]],MATCH(ROUND(MIN(SUM(BC$4,$O34/1000),SUM($O34,BC$4/1000)),3),CMB[[Cmb_ID]:[Cmb_ID]],0),SUM(N(BC$1),N($R34),1)),CHOOSE(AC[[M]:[M]],1,1,0,AC[[AB]:[AB]])),PRODUCT(INDEX(CMB[[BD_0O]:[BD_2O]],MATCH(ROUND(MIN(SUM(BC$4,$O34/1000),SUM($O34,BC$4/1000)),3),CMB[[Cmb_ID]:[Cmb_ID]],0),SUM(N(BC$1),N($R34),1)),CHOOSE(AC[[M]:[M]],1,0,1,AC[[DB]:[DB]])),PRODUCT(SUM(ROUND(AVERAGE(VALUE(BC$3),VALUE($P34)),0),CHOOSE(IF(OR(BC$1,$R34),4,INDEX(CMB[[Res_Rare]:[Res_Rare]],MATCH(ROUND(MIN(SUM(BC$4,$O34/1000),SUM($O34,BC$4/1000)),3),CMB[[Cmb_ID]:[Cmb_ID]],0))),-1,-1,0,0)),IF(OR(BC$1,$R34),4,INDEX(CMB[[Cmb_Rare]:[Cmb_Rare]],MATCH(ROUND(MIN(SUM(BC$4,$O34/1000),SUM($O34,BC$4/1000)),3),CMB[[Cmb_ID]:[Cmb_ID]],0))),CHOOSE(AC[[M]:[M]],2,1,1,SUM(AC[[AB]:[DB]])))),""))</f>
        <v/>
      </c>
      <c r="BD34" t="str">
        <f>IF(OR(BD$5="",$S34=""),"",IFERROR(SUM(PRODUCT(INDEX(CMB[[BA_0O]:[BA_2O]],MATCH(ROUND(MIN(SUM(BD$4,$O34/1000),SUM($O34,BD$4/1000)),3),CMB[[Cmb_ID]:[Cmb_ID]],0),SUM(N(BD$1),N($R34),1)),CHOOSE(AC[[M]:[M]],1,1,0,AC[[AB]:[AB]])),PRODUCT(INDEX(CMB[[BD_0O]:[BD_2O]],MATCH(ROUND(MIN(SUM(BD$4,$O34/1000),SUM($O34,BD$4/1000)),3),CMB[[Cmb_ID]:[Cmb_ID]],0),SUM(N(BD$1),N($R34),1)),CHOOSE(AC[[M]:[M]],1,0,1,AC[[DB]:[DB]])),PRODUCT(SUM(ROUND(AVERAGE(VALUE(BD$3),VALUE($P34)),0),CHOOSE(IF(OR(BD$1,$R34),4,INDEX(CMB[[Res_Rare]:[Res_Rare]],MATCH(ROUND(MIN(SUM(BD$4,$O34/1000),SUM($O34,BD$4/1000)),3),CMB[[Cmb_ID]:[Cmb_ID]],0))),-1,-1,0,0)),IF(OR(BD$1,$R34),4,INDEX(CMB[[Cmb_Rare]:[Cmb_Rare]],MATCH(ROUND(MIN(SUM(BD$4,$O34/1000),SUM($O34,BD$4/1000)),3),CMB[[Cmb_ID]:[Cmb_ID]],0))),CHOOSE(AC[[M]:[M]],2,1,1,SUM(AC[[AB]:[DB]])))),""))</f>
        <v/>
      </c>
      <c r="BE34" t="str">
        <f>IF(OR(BE$5="",$S34=""),"",IFERROR(SUM(PRODUCT(INDEX(CMB[[BA_0O]:[BA_2O]],MATCH(ROUND(MIN(SUM(BE$4,$O34/1000),SUM($O34,BE$4/1000)),3),CMB[[Cmb_ID]:[Cmb_ID]],0),SUM(N(BE$1),N($R34),1)),CHOOSE(AC[[M]:[M]],1,1,0,AC[[AB]:[AB]])),PRODUCT(INDEX(CMB[[BD_0O]:[BD_2O]],MATCH(ROUND(MIN(SUM(BE$4,$O34/1000),SUM($O34,BE$4/1000)),3),CMB[[Cmb_ID]:[Cmb_ID]],0),SUM(N(BE$1),N($R34),1)),CHOOSE(AC[[M]:[M]],1,0,1,AC[[DB]:[DB]])),PRODUCT(SUM(ROUND(AVERAGE(VALUE(BE$3),VALUE($P34)),0),CHOOSE(IF(OR(BE$1,$R34),4,INDEX(CMB[[Res_Rare]:[Res_Rare]],MATCH(ROUND(MIN(SUM(BE$4,$O34/1000),SUM($O34,BE$4/1000)),3),CMB[[Cmb_ID]:[Cmb_ID]],0))),-1,-1,0,0)),IF(OR(BE$1,$R34),4,INDEX(CMB[[Cmb_Rare]:[Cmb_Rare]],MATCH(ROUND(MIN(SUM(BE$4,$O34/1000),SUM($O34,BE$4/1000)),3),CMB[[Cmb_ID]:[Cmb_ID]],0))),CHOOSE(AC[[M]:[M]],2,1,1,SUM(AC[[AB]:[DB]])))),""))</f>
        <v/>
      </c>
      <c r="BF34" t="str">
        <f>IF(OR(BF$5="",$S34=""),"",IFERROR(SUM(PRODUCT(INDEX(CMB[[BA_0O]:[BA_2O]],MATCH(ROUND(MIN(SUM(BF$4,$O34/1000),SUM($O34,BF$4/1000)),3),CMB[[Cmb_ID]:[Cmb_ID]],0),SUM(N(BF$1),N($R34),1)),CHOOSE(AC[[M]:[M]],1,1,0,AC[[AB]:[AB]])),PRODUCT(INDEX(CMB[[BD_0O]:[BD_2O]],MATCH(ROUND(MIN(SUM(BF$4,$O34/1000),SUM($O34,BF$4/1000)),3),CMB[[Cmb_ID]:[Cmb_ID]],0),SUM(N(BF$1),N($R34),1)),CHOOSE(AC[[M]:[M]],1,0,1,AC[[DB]:[DB]])),PRODUCT(SUM(ROUND(AVERAGE(VALUE(BF$3),VALUE($P34)),0),CHOOSE(IF(OR(BF$1,$R34),4,INDEX(CMB[[Res_Rare]:[Res_Rare]],MATCH(ROUND(MIN(SUM(BF$4,$O34/1000),SUM($O34,BF$4/1000)),3),CMB[[Cmb_ID]:[Cmb_ID]],0))),-1,-1,0,0)),IF(OR(BF$1,$R34),4,INDEX(CMB[[Cmb_Rare]:[Cmb_Rare]],MATCH(ROUND(MIN(SUM(BF$4,$O34/1000),SUM($O34,BF$4/1000)),3),CMB[[Cmb_ID]:[Cmb_ID]],0))),CHOOSE(AC[[M]:[M]],2,1,1,SUM(AC[[AB]:[DB]])))),""))</f>
        <v/>
      </c>
      <c r="BG34" t="str">
        <f>IF(OR(BG$5="",$S34=""),"",IFERROR(SUM(PRODUCT(INDEX(CMB[[BA_0O]:[BA_2O]],MATCH(ROUND(MIN(SUM(BG$4,$O34/1000),SUM($O34,BG$4/1000)),3),CMB[[Cmb_ID]:[Cmb_ID]],0),SUM(N(BG$1),N($R34),1)),CHOOSE(AC[[M]:[M]],1,1,0,AC[[AB]:[AB]])),PRODUCT(INDEX(CMB[[BD_0O]:[BD_2O]],MATCH(ROUND(MIN(SUM(BG$4,$O34/1000),SUM($O34,BG$4/1000)),3),CMB[[Cmb_ID]:[Cmb_ID]],0),SUM(N(BG$1),N($R34),1)),CHOOSE(AC[[M]:[M]],1,0,1,AC[[DB]:[DB]])),PRODUCT(SUM(ROUND(AVERAGE(VALUE(BG$3),VALUE($P34)),0),CHOOSE(IF(OR(BG$1,$R34),4,INDEX(CMB[[Res_Rare]:[Res_Rare]],MATCH(ROUND(MIN(SUM(BG$4,$O34/1000),SUM($O34,BG$4/1000)),3),CMB[[Cmb_ID]:[Cmb_ID]],0))),-1,-1,0,0)),IF(OR(BG$1,$R34),4,INDEX(CMB[[Cmb_Rare]:[Cmb_Rare]],MATCH(ROUND(MIN(SUM(BG$4,$O34/1000),SUM($O34,BG$4/1000)),3),CMB[[Cmb_ID]:[Cmb_ID]],0))),CHOOSE(AC[[M]:[M]],2,1,1,SUM(AC[[AB]:[DB]])))),""))</f>
        <v/>
      </c>
      <c r="BH34" t="str">
        <f>IF(OR(BH$5="",$S34=""),"",IFERROR(SUM(PRODUCT(INDEX(CMB[[BA_0O]:[BA_2O]],MATCH(ROUND(MIN(SUM(BH$4,$O34/1000),SUM($O34,BH$4/1000)),3),CMB[[Cmb_ID]:[Cmb_ID]],0),SUM(N(BH$1),N($R34),1)),CHOOSE(AC[[M]:[M]],1,1,0,AC[[AB]:[AB]])),PRODUCT(INDEX(CMB[[BD_0O]:[BD_2O]],MATCH(ROUND(MIN(SUM(BH$4,$O34/1000),SUM($O34,BH$4/1000)),3),CMB[[Cmb_ID]:[Cmb_ID]],0),SUM(N(BH$1),N($R34),1)),CHOOSE(AC[[M]:[M]],1,0,1,AC[[DB]:[DB]])),PRODUCT(SUM(ROUND(AVERAGE(VALUE(BH$3),VALUE($P34)),0),CHOOSE(IF(OR(BH$1,$R34),4,INDEX(CMB[[Res_Rare]:[Res_Rare]],MATCH(ROUND(MIN(SUM(BH$4,$O34/1000),SUM($O34,BH$4/1000)),3),CMB[[Cmb_ID]:[Cmb_ID]],0))),-1,-1,0,0)),IF(OR(BH$1,$R34),4,INDEX(CMB[[Cmb_Rare]:[Cmb_Rare]],MATCH(ROUND(MIN(SUM(BH$4,$O34/1000),SUM($O34,BH$4/1000)),3),CMB[[Cmb_ID]:[Cmb_ID]],0))),CHOOSE(AC[[M]:[M]],2,1,1,SUM(AC[[AB]:[DB]])))),""))</f>
        <v/>
      </c>
      <c r="BI34" t="str">
        <f>IF(OR(BI$5="",$S34=""),"",IFERROR(SUM(PRODUCT(INDEX(CMB[[BA_0O]:[BA_2O]],MATCH(ROUND(MIN(SUM(BI$4,$O34/1000),SUM($O34,BI$4/1000)),3),CMB[[Cmb_ID]:[Cmb_ID]],0),SUM(N(BI$1),N($R34),1)),CHOOSE(AC[[M]:[M]],1,1,0,AC[[AB]:[AB]])),PRODUCT(INDEX(CMB[[BD_0O]:[BD_2O]],MATCH(ROUND(MIN(SUM(BI$4,$O34/1000),SUM($O34,BI$4/1000)),3),CMB[[Cmb_ID]:[Cmb_ID]],0),SUM(N(BI$1),N($R34),1)),CHOOSE(AC[[M]:[M]],1,0,1,AC[[DB]:[DB]])),PRODUCT(SUM(ROUND(AVERAGE(VALUE(BI$3),VALUE($P34)),0),CHOOSE(IF(OR(BI$1,$R34),4,INDEX(CMB[[Res_Rare]:[Res_Rare]],MATCH(ROUND(MIN(SUM(BI$4,$O34/1000),SUM($O34,BI$4/1000)),3),CMB[[Cmb_ID]:[Cmb_ID]],0))),-1,-1,0,0)),IF(OR(BI$1,$R34),4,INDEX(CMB[[Cmb_Rare]:[Cmb_Rare]],MATCH(ROUND(MIN(SUM(BI$4,$O34/1000),SUM($O34,BI$4/1000)),3),CMB[[Cmb_ID]:[Cmb_ID]],0))),CHOOSE(AC[[M]:[M]],2,1,1,SUM(AC[[AB]:[DB]])))),""))</f>
        <v/>
      </c>
      <c r="BJ34" t="str">
        <f>IF(OR(BJ$5="",$S34=""),"",IFERROR(SUM(PRODUCT(INDEX(CMB[[BA_0O]:[BA_2O]],MATCH(ROUND(MIN(SUM(BJ$4,$O34/1000),SUM($O34,BJ$4/1000)),3),CMB[[Cmb_ID]:[Cmb_ID]],0),SUM(N(BJ$1),N($R34),1)),CHOOSE(AC[[M]:[M]],1,1,0,AC[[AB]:[AB]])),PRODUCT(INDEX(CMB[[BD_0O]:[BD_2O]],MATCH(ROUND(MIN(SUM(BJ$4,$O34/1000),SUM($O34,BJ$4/1000)),3),CMB[[Cmb_ID]:[Cmb_ID]],0),SUM(N(BJ$1),N($R34),1)),CHOOSE(AC[[M]:[M]],1,0,1,AC[[DB]:[DB]])),PRODUCT(SUM(ROUND(AVERAGE(VALUE(BJ$3),VALUE($P34)),0),CHOOSE(IF(OR(BJ$1,$R34),4,INDEX(CMB[[Res_Rare]:[Res_Rare]],MATCH(ROUND(MIN(SUM(BJ$4,$O34/1000),SUM($O34,BJ$4/1000)),3),CMB[[Cmb_ID]:[Cmb_ID]],0))),-1,-1,0,0)),IF(OR(BJ$1,$R34),4,INDEX(CMB[[Cmb_Rare]:[Cmb_Rare]],MATCH(ROUND(MIN(SUM(BJ$4,$O34/1000),SUM($O34,BJ$4/1000)),3),CMB[[Cmb_ID]:[Cmb_ID]],0))),CHOOSE(AC[[M]:[M]],2,1,1,SUM(AC[[AB]:[DB]])))),""))</f>
        <v/>
      </c>
      <c r="BK34" t="str">
        <f>IF(OR(BK$5="",$S34=""),"",IFERROR(SUM(PRODUCT(INDEX(CMB[[BA_0O]:[BA_2O]],MATCH(ROUND(MIN(SUM(BK$4,$O34/1000),SUM($O34,BK$4/1000)),3),CMB[[Cmb_ID]:[Cmb_ID]],0),SUM(N(BK$1),N($R34),1)),CHOOSE(AC[[M]:[M]],1,1,0,AC[[AB]:[AB]])),PRODUCT(INDEX(CMB[[BD_0O]:[BD_2O]],MATCH(ROUND(MIN(SUM(BK$4,$O34/1000),SUM($O34,BK$4/1000)),3),CMB[[Cmb_ID]:[Cmb_ID]],0),SUM(N(BK$1),N($R34),1)),CHOOSE(AC[[M]:[M]],1,0,1,AC[[DB]:[DB]])),PRODUCT(SUM(ROUND(AVERAGE(VALUE(BK$3),VALUE($P34)),0),CHOOSE(IF(OR(BK$1,$R34),4,INDEX(CMB[[Res_Rare]:[Res_Rare]],MATCH(ROUND(MIN(SUM(BK$4,$O34/1000),SUM($O34,BK$4/1000)),3),CMB[[Cmb_ID]:[Cmb_ID]],0))),-1,-1,0,0)),IF(OR(BK$1,$R34),4,INDEX(CMB[[Cmb_Rare]:[Cmb_Rare]],MATCH(ROUND(MIN(SUM(BK$4,$O34/1000),SUM($O34,BK$4/1000)),3),CMB[[Cmb_ID]:[Cmb_ID]],0))),CHOOSE(AC[[M]:[M]],2,1,1,SUM(AC[[AB]:[DB]])))),""))</f>
        <v/>
      </c>
      <c r="BL34" t="str">
        <f>IF(OR(BL$5="",$S34=""),"",IFERROR(SUM(PRODUCT(INDEX(CMB[[BA_0O]:[BA_2O]],MATCH(ROUND(MIN(SUM(BL$4,$O34/1000),SUM($O34,BL$4/1000)),3),CMB[[Cmb_ID]:[Cmb_ID]],0),SUM(N(BL$1),N($R34),1)),CHOOSE(AC[[M]:[M]],1,1,0,AC[[AB]:[AB]])),PRODUCT(INDEX(CMB[[BD_0O]:[BD_2O]],MATCH(ROUND(MIN(SUM(BL$4,$O34/1000),SUM($O34,BL$4/1000)),3),CMB[[Cmb_ID]:[Cmb_ID]],0),SUM(N(BL$1),N($R34),1)),CHOOSE(AC[[M]:[M]],1,0,1,AC[[DB]:[DB]])),PRODUCT(SUM(ROUND(AVERAGE(VALUE(BL$3),VALUE($P34)),0),CHOOSE(IF(OR(BL$1,$R34),4,INDEX(CMB[[Res_Rare]:[Res_Rare]],MATCH(ROUND(MIN(SUM(BL$4,$O34/1000),SUM($O34,BL$4/1000)),3),CMB[[Cmb_ID]:[Cmb_ID]],0))),-1,-1,0,0)),IF(OR(BL$1,$R34),4,INDEX(CMB[[Cmb_Rare]:[Cmb_Rare]],MATCH(ROUND(MIN(SUM(BL$4,$O34/1000),SUM($O34,BL$4/1000)),3),CMB[[Cmb_ID]:[Cmb_ID]],0))),CHOOSE(AC[[M]:[M]],2,1,1,SUM(AC[[AB]:[DB]])))),""))</f>
        <v/>
      </c>
      <c r="BM34" t="str">
        <f>IF(OR(BM$5="",$S34=""),"",IFERROR(SUM(PRODUCT(INDEX(CMB[[BA_0O]:[BA_2O]],MATCH(ROUND(MIN(SUM(BM$4,$O34/1000),SUM($O34,BM$4/1000)),3),CMB[[Cmb_ID]:[Cmb_ID]],0),SUM(N(BM$1),N($R34),1)),CHOOSE(AC[[M]:[M]],1,1,0,AC[[AB]:[AB]])),PRODUCT(INDEX(CMB[[BD_0O]:[BD_2O]],MATCH(ROUND(MIN(SUM(BM$4,$O34/1000),SUM($O34,BM$4/1000)),3),CMB[[Cmb_ID]:[Cmb_ID]],0),SUM(N(BM$1),N($R34),1)),CHOOSE(AC[[M]:[M]],1,0,1,AC[[DB]:[DB]])),PRODUCT(SUM(ROUND(AVERAGE(VALUE(BM$3),VALUE($P34)),0),CHOOSE(IF(OR(BM$1,$R34),4,INDEX(CMB[[Res_Rare]:[Res_Rare]],MATCH(ROUND(MIN(SUM(BM$4,$O34/1000),SUM($O34,BM$4/1000)),3),CMB[[Cmb_ID]:[Cmb_ID]],0))),-1,-1,0,0)),IF(OR(BM$1,$R34),4,INDEX(CMB[[Cmb_Rare]:[Cmb_Rare]],MATCH(ROUND(MIN(SUM(BM$4,$O34/1000),SUM($O34,BM$4/1000)),3),CMB[[Cmb_ID]:[Cmb_ID]],0))),CHOOSE(AC[[M]:[M]],2,1,1,SUM(AC[[AB]:[DB]])))),""))</f>
        <v/>
      </c>
      <c r="BN34" t="str">
        <f>IF(OR(BN$5="",$S34=""),"",IFERROR(SUM(PRODUCT(INDEX(CMB[[BA_0O]:[BA_2O]],MATCH(ROUND(MIN(SUM(BN$4,$O34/1000),SUM($O34,BN$4/1000)),3),CMB[[Cmb_ID]:[Cmb_ID]],0),SUM(N(BN$1),N($R34),1)),CHOOSE(AC[[M]:[M]],1,1,0,AC[[AB]:[AB]])),PRODUCT(INDEX(CMB[[BD_0O]:[BD_2O]],MATCH(ROUND(MIN(SUM(BN$4,$O34/1000),SUM($O34,BN$4/1000)),3),CMB[[Cmb_ID]:[Cmb_ID]],0),SUM(N(BN$1),N($R34),1)),CHOOSE(AC[[M]:[M]],1,0,1,AC[[DB]:[DB]])),PRODUCT(SUM(ROUND(AVERAGE(VALUE(BN$3),VALUE($P34)),0),CHOOSE(IF(OR(BN$1,$R34),4,INDEX(CMB[[Res_Rare]:[Res_Rare]],MATCH(ROUND(MIN(SUM(BN$4,$O34/1000),SUM($O34,BN$4/1000)),3),CMB[[Cmb_ID]:[Cmb_ID]],0))),-1,-1,0,0)),IF(OR(BN$1,$R34),4,INDEX(CMB[[Cmb_Rare]:[Cmb_Rare]],MATCH(ROUND(MIN(SUM(BN$4,$O34/1000),SUM($O34,BN$4/1000)),3),CMB[[Cmb_ID]:[Cmb_ID]],0))),CHOOSE(AC[[M]:[M]],2,1,1,SUM(AC[[AB]:[DB]])))),""))</f>
        <v/>
      </c>
      <c r="BO34" t="str">
        <f>IF(OR(BO$5="",$S34=""),"",IFERROR(SUM(PRODUCT(INDEX(CMB[[BA_0O]:[BA_2O]],MATCH(ROUND(MIN(SUM(BO$4,$O34/1000),SUM($O34,BO$4/1000)),3),CMB[[Cmb_ID]:[Cmb_ID]],0),SUM(N(BO$1),N($R34),1)),CHOOSE(AC[[M]:[M]],1,1,0,AC[[AB]:[AB]])),PRODUCT(INDEX(CMB[[BD_0O]:[BD_2O]],MATCH(ROUND(MIN(SUM(BO$4,$O34/1000),SUM($O34,BO$4/1000)),3),CMB[[Cmb_ID]:[Cmb_ID]],0),SUM(N(BO$1),N($R34),1)),CHOOSE(AC[[M]:[M]],1,0,1,AC[[DB]:[DB]])),PRODUCT(SUM(ROUND(AVERAGE(VALUE(BO$3),VALUE($P34)),0),CHOOSE(IF(OR(BO$1,$R34),4,INDEX(CMB[[Res_Rare]:[Res_Rare]],MATCH(ROUND(MIN(SUM(BO$4,$O34/1000),SUM($O34,BO$4/1000)),3),CMB[[Cmb_ID]:[Cmb_ID]],0))),-1,-1,0,0)),IF(OR(BO$1,$R34),4,INDEX(CMB[[Cmb_Rare]:[Cmb_Rare]],MATCH(ROUND(MIN(SUM(BO$4,$O34/1000),SUM($O34,BO$4/1000)),3),CMB[[Cmb_ID]:[Cmb_ID]],0))),CHOOSE(AC[[M]:[M]],2,1,1,SUM(AC[[AB]:[DB]])))),""))</f>
        <v/>
      </c>
      <c r="BP34" t="str">
        <f>IF(OR(BP$5="",$S34=""),"",IFERROR(SUM(PRODUCT(INDEX(CMB[[BA_0O]:[BA_2O]],MATCH(ROUND(MIN(SUM(BP$4,$O34/1000),SUM($O34,BP$4/1000)),3),CMB[[Cmb_ID]:[Cmb_ID]],0),SUM(N(BP$1),N($R34),1)),CHOOSE(AC[[M]:[M]],1,1,0,AC[[AB]:[AB]])),PRODUCT(INDEX(CMB[[BD_0O]:[BD_2O]],MATCH(ROUND(MIN(SUM(BP$4,$O34/1000),SUM($O34,BP$4/1000)),3),CMB[[Cmb_ID]:[Cmb_ID]],0),SUM(N(BP$1),N($R34),1)),CHOOSE(AC[[M]:[M]],1,0,1,AC[[DB]:[DB]])),PRODUCT(SUM(ROUND(AVERAGE(VALUE(BP$3),VALUE($P34)),0),CHOOSE(IF(OR(BP$1,$R34),4,INDEX(CMB[[Res_Rare]:[Res_Rare]],MATCH(ROUND(MIN(SUM(BP$4,$O34/1000),SUM($O34,BP$4/1000)),3),CMB[[Cmb_ID]:[Cmb_ID]],0))),-1,-1,0,0)),IF(OR(BP$1,$R34),4,INDEX(CMB[[Cmb_Rare]:[Cmb_Rare]],MATCH(ROUND(MIN(SUM(BP$4,$O34/1000),SUM($O34,BP$4/1000)),3),CMB[[Cmb_ID]:[Cmb_ID]],0))),CHOOSE(AC[[M]:[M]],2,1,1,SUM(AC[[AB]:[DB]])))),""))</f>
        <v/>
      </c>
      <c r="BQ34" t="str">
        <f>IF(OR(BQ$5="",$S34=""),"",IFERROR(SUM(PRODUCT(INDEX(CMB[[BA_0O]:[BA_2O]],MATCH(ROUND(MIN(SUM(BQ$4,$O34/1000),SUM($O34,BQ$4/1000)),3),CMB[[Cmb_ID]:[Cmb_ID]],0),SUM(N(BQ$1),N($R34),1)),CHOOSE(AC[[M]:[M]],1,1,0,AC[[AB]:[AB]])),PRODUCT(INDEX(CMB[[BD_0O]:[BD_2O]],MATCH(ROUND(MIN(SUM(BQ$4,$O34/1000),SUM($O34,BQ$4/1000)),3),CMB[[Cmb_ID]:[Cmb_ID]],0),SUM(N(BQ$1),N($R34),1)),CHOOSE(AC[[M]:[M]],1,0,1,AC[[DB]:[DB]])),PRODUCT(SUM(ROUND(AVERAGE(VALUE(BQ$3),VALUE($P34)),0),CHOOSE(IF(OR(BQ$1,$R34),4,INDEX(CMB[[Res_Rare]:[Res_Rare]],MATCH(ROUND(MIN(SUM(BQ$4,$O34/1000),SUM($O34,BQ$4/1000)),3),CMB[[Cmb_ID]:[Cmb_ID]],0))),-1,-1,0,0)),IF(OR(BQ$1,$R34),4,INDEX(CMB[[Cmb_Rare]:[Cmb_Rare]],MATCH(ROUND(MIN(SUM(BQ$4,$O34/1000),SUM($O34,BQ$4/1000)),3),CMB[[Cmb_ID]:[Cmb_ID]],0))),CHOOSE(AC[[M]:[M]],2,1,1,SUM(AC[[AB]:[DB]])))),""))</f>
        <v/>
      </c>
      <c r="BR34" t="str">
        <f>IF(OR(BR$5="",$S34=""),"",IFERROR(SUM(PRODUCT(INDEX(CMB[[BA_0O]:[BA_2O]],MATCH(ROUND(MIN(SUM(BR$4,$O34/1000),SUM($O34,BR$4/1000)),3),CMB[[Cmb_ID]:[Cmb_ID]],0),SUM(N(BR$1),N($R34),1)),CHOOSE(AC[[M]:[M]],1,1,0,AC[[AB]:[AB]])),PRODUCT(INDEX(CMB[[BD_0O]:[BD_2O]],MATCH(ROUND(MIN(SUM(BR$4,$O34/1000),SUM($O34,BR$4/1000)),3),CMB[[Cmb_ID]:[Cmb_ID]],0),SUM(N(BR$1),N($R34),1)),CHOOSE(AC[[M]:[M]],1,0,1,AC[[DB]:[DB]])),PRODUCT(SUM(ROUND(AVERAGE(VALUE(BR$3),VALUE($P34)),0),CHOOSE(IF(OR(BR$1,$R34),4,INDEX(CMB[[Res_Rare]:[Res_Rare]],MATCH(ROUND(MIN(SUM(BR$4,$O34/1000),SUM($O34,BR$4/1000)),3),CMB[[Cmb_ID]:[Cmb_ID]],0))),-1,-1,0,0)),IF(OR(BR$1,$R34),4,INDEX(CMB[[Cmb_Rare]:[Cmb_Rare]],MATCH(ROUND(MIN(SUM(BR$4,$O34/1000),SUM($O34,BR$4/1000)),3),CMB[[Cmb_ID]:[Cmb_ID]],0))),CHOOSE(AC[[M]:[M]],2,1,1,SUM(AC[[AB]:[DB]])))),""))</f>
        <v/>
      </c>
      <c r="BS34" t="str">
        <f>IF(OR(BS$5="",$S34=""),"",IFERROR(SUM(PRODUCT(INDEX(CMB[[BA_0O]:[BA_2O]],MATCH(ROUND(MIN(SUM(BS$4,$O34/1000),SUM($O34,BS$4/1000)),3),CMB[[Cmb_ID]:[Cmb_ID]],0),SUM(N(BS$1),N($R34),1)),CHOOSE(AC[[M]:[M]],1,1,0,AC[[AB]:[AB]])),PRODUCT(INDEX(CMB[[BD_0O]:[BD_2O]],MATCH(ROUND(MIN(SUM(BS$4,$O34/1000),SUM($O34,BS$4/1000)),3),CMB[[Cmb_ID]:[Cmb_ID]],0),SUM(N(BS$1),N($R34),1)),CHOOSE(AC[[M]:[M]],1,0,1,AC[[DB]:[DB]])),PRODUCT(SUM(ROUND(AVERAGE(VALUE(BS$3),VALUE($P34)),0),CHOOSE(IF(OR(BS$1,$R34),4,INDEX(CMB[[Res_Rare]:[Res_Rare]],MATCH(ROUND(MIN(SUM(BS$4,$O34/1000),SUM($O34,BS$4/1000)),3),CMB[[Cmb_ID]:[Cmb_ID]],0))),-1,-1,0,0)),IF(OR(BS$1,$R34),4,INDEX(CMB[[Cmb_Rare]:[Cmb_Rare]],MATCH(ROUND(MIN(SUM(BS$4,$O34/1000),SUM($O34,BS$4/1000)),3),CMB[[Cmb_ID]:[Cmb_ID]],0))),CHOOSE(AC[[M]:[M]],2,1,1,SUM(AC[[AB]:[DB]])))),""))</f>
        <v/>
      </c>
      <c r="BT34" t="str">
        <f>IF(OR(BT$5="",$S34=""),"",IFERROR(SUM(PRODUCT(INDEX(CMB[[BA_0O]:[BA_2O]],MATCH(ROUND(MIN(SUM(BT$4,$O34/1000),SUM($O34,BT$4/1000)),3),CMB[[Cmb_ID]:[Cmb_ID]],0),SUM(N(BT$1),N($R34),1)),CHOOSE(AC[[M]:[M]],1,1,0,AC[[AB]:[AB]])),PRODUCT(INDEX(CMB[[BD_0O]:[BD_2O]],MATCH(ROUND(MIN(SUM(BT$4,$O34/1000),SUM($O34,BT$4/1000)),3),CMB[[Cmb_ID]:[Cmb_ID]],0),SUM(N(BT$1),N($R34),1)),CHOOSE(AC[[M]:[M]],1,0,1,AC[[DB]:[DB]])),PRODUCT(SUM(ROUND(AVERAGE(VALUE(BT$3),VALUE($P34)),0),CHOOSE(IF(OR(BT$1,$R34),4,INDEX(CMB[[Res_Rare]:[Res_Rare]],MATCH(ROUND(MIN(SUM(BT$4,$O34/1000),SUM($O34,BT$4/1000)),3),CMB[[Cmb_ID]:[Cmb_ID]],0))),-1,-1,0,0)),IF(OR(BT$1,$R34),4,INDEX(CMB[[Cmb_Rare]:[Cmb_Rare]],MATCH(ROUND(MIN(SUM(BT$4,$O34/1000),SUM($O34,BT$4/1000)),3),CMB[[Cmb_ID]:[Cmb_ID]],0))),CHOOSE(AC[[M]:[M]],2,1,1,SUM(AC[[AB]:[DB]])))),""))</f>
        <v/>
      </c>
      <c r="BU34" t="str">
        <f>IF(OR(BU$5="",$S34=""),"",IFERROR(SUM(PRODUCT(INDEX(CMB[[BA_0O]:[BA_2O]],MATCH(ROUND(MIN(SUM(BU$4,$O34/1000),SUM($O34,BU$4/1000)),3),CMB[[Cmb_ID]:[Cmb_ID]],0),SUM(N(BU$1),N($R34),1)),CHOOSE(AC[[M]:[M]],1,1,0,AC[[AB]:[AB]])),PRODUCT(INDEX(CMB[[BD_0O]:[BD_2O]],MATCH(ROUND(MIN(SUM(BU$4,$O34/1000),SUM($O34,BU$4/1000)),3),CMB[[Cmb_ID]:[Cmb_ID]],0),SUM(N(BU$1),N($R34),1)),CHOOSE(AC[[M]:[M]],1,0,1,AC[[DB]:[DB]])),PRODUCT(SUM(ROUND(AVERAGE(VALUE(BU$3),VALUE($P34)),0),CHOOSE(IF(OR(BU$1,$R34),4,INDEX(CMB[[Res_Rare]:[Res_Rare]],MATCH(ROUND(MIN(SUM(BU$4,$O34/1000),SUM($O34,BU$4/1000)),3),CMB[[Cmb_ID]:[Cmb_ID]],0))),-1,-1,0,0)),IF(OR(BU$1,$R34),4,INDEX(CMB[[Cmb_Rare]:[Cmb_Rare]],MATCH(ROUND(MIN(SUM(BU$4,$O34/1000),SUM($O34,BU$4/1000)),3),CMB[[Cmb_ID]:[Cmb_ID]],0))),CHOOSE(AC[[M]:[M]],2,1,1,SUM(AC[[AB]:[DB]])))),""))</f>
        <v/>
      </c>
      <c r="BV34" t="str">
        <f>IF(OR(BV$5="",$S34=""),"",IFERROR(SUM(PRODUCT(INDEX(CMB[[BA_0O]:[BA_2O]],MATCH(ROUND(MIN(SUM(BV$4,$O34/1000),SUM($O34,BV$4/1000)),3),CMB[[Cmb_ID]:[Cmb_ID]],0),SUM(N(BV$1),N($R34),1)),CHOOSE(AC[[M]:[M]],1,1,0,AC[[AB]:[AB]])),PRODUCT(INDEX(CMB[[BD_0O]:[BD_2O]],MATCH(ROUND(MIN(SUM(BV$4,$O34/1000),SUM($O34,BV$4/1000)),3),CMB[[Cmb_ID]:[Cmb_ID]],0),SUM(N(BV$1),N($R34),1)),CHOOSE(AC[[M]:[M]],1,0,1,AC[[DB]:[DB]])),PRODUCT(SUM(ROUND(AVERAGE(VALUE(BV$3),VALUE($P34)),0),CHOOSE(IF(OR(BV$1,$R34),4,INDEX(CMB[[Res_Rare]:[Res_Rare]],MATCH(ROUND(MIN(SUM(BV$4,$O34/1000),SUM($O34,BV$4/1000)),3),CMB[[Cmb_ID]:[Cmb_ID]],0))),-1,-1,0,0)),IF(OR(BV$1,$R34),4,INDEX(CMB[[Cmb_Rare]:[Cmb_Rare]],MATCH(ROUND(MIN(SUM(BV$4,$O34/1000),SUM($O34,BV$4/1000)),3),CMB[[Cmb_ID]:[Cmb_ID]],0))),CHOOSE(AC[[M]:[M]],2,1,1,SUM(AC[[AB]:[DB]])))),""))</f>
        <v/>
      </c>
      <c r="BW34" t="str">
        <f>IF(OR(BW$5="",$S34=""),"",IFERROR(SUM(PRODUCT(INDEX(CMB[[BA_0O]:[BA_2O]],MATCH(ROUND(MIN(SUM(BW$4,$O34/1000),SUM($O34,BW$4/1000)),3),CMB[[Cmb_ID]:[Cmb_ID]],0),SUM(N(BW$1),N($R34),1)),CHOOSE(AC[[M]:[M]],1,1,0,AC[[AB]:[AB]])),PRODUCT(INDEX(CMB[[BD_0O]:[BD_2O]],MATCH(ROUND(MIN(SUM(BW$4,$O34/1000),SUM($O34,BW$4/1000)),3),CMB[[Cmb_ID]:[Cmb_ID]],0),SUM(N(BW$1),N($R34),1)),CHOOSE(AC[[M]:[M]],1,0,1,AC[[DB]:[DB]])),PRODUCT(SUM(ROUND(AVERAGE(VALUE(BW$3),VALUE($P34)),0),CHOOSE(IF(OR(BW$1,$R34),4,INDEX(CMB[[Res_Rare]:[Res_Rare]],MATCH(ROUND(MIN(SUM(BW$4,$O34/1000),SUM($O34,BW$4/1000)),3),CMB[[Cmb_ID]:[Cmb_ID]],0))),-1,-1,0,0)),IF(OR(BW$1,$R34),4,INDEX(CMB[[Cmb_Rare]:[Cmb_Rare]],MATCH(ROUND(MIN(SUM(BW$4,$O34/1000),SUM($O34,BW$4/1000)),3),CMB[[Cmb_ID]:[Cmb_ID]],0))),CHOOSE(AC[[M]:[M]],2,1,1,SUM(AC[[AB]:[DB]])))),""))</f>
        <v/>
      </c>
      <c r="BX34" t="str">
        <f>IF(OR(BX$5="",$S34=""),"",IFERROR(SUM(PRODUCT(INDEX(CMB[[BA_0O]:[BA_2O]],MATCH(ROUND(MIN(SUM(BX$4,$O34/1000),SUM($O34,BX$4/1000)),3),CMB[[Cmb_ID]:[Cmb_ID]],0),SUM(N(BX$1),N($R34),1)),CHOOSE(AC[[M]:[M]],1,1,0,AC[[AB]:[AB]])),PRODUCT(INDEX(CMB[[BD_0O]:[BD_2O]],MATCH(ROUND(MIN(SUM(BX$4,$O34/1000),SUM($O34,BX$4/1000)),3),CMB[[Cmb_ID]:[Cmb_ID]],0),SUM(N(BX$1),N($R34),1)),CHOOSE(AC[[M]:[M]],1,0,1,AC[[DB]:[DB]])),PRODUCT(SUM(ROUND(AVERAGE(VALUE(BX$3),VALUE($P34)),0),CHOOSE(IF(OR(BX$1,$R34),4,INDEX(CMB[[Res_Rare]:[Res_Rare]],MATCH(ROUND(MIN(SUM(BX$4,$O34/1000),SUM($O34,BX$4/1000)),3),CMB[[Cmb_ID]:[Cmb_ID]],0))),-1,-1,0,0)),IF(OR(BX$1,$R34),4,INDEX(CMB[[Cmb_Rare]:[Cmb_Rare]],MATCH(ROUND(MIN(SUM(BX$4,$O34/1000),SUM($O34,BX$4/1000)),3),CMB[[Cmb_ID]:[Cmb_ID]],0))),CHOOSE(AC[[M]:[M]],2,1,1,SUM(AC[[AB]:[DB]])))),""))</f>
        <v/>
      </c>
      <c r="BY34" t="str">
        <f>IF(OR(BY$5="",$S34=""),"",IFERROR(SUM(PRODUCT(INDEX(CMB[[BA_0O]:[BA_2O]],MATCH(ROUND(MIN(SUM(BY$4,$O34/1000),SUM($O34,BY$4/1000)),3),CMB[[Cmb_ID]:[Cmb_ID]],0),SUM(N(BY$1),N($R34),1)),CHOOSE(AC[[M]:[M]],1,1,0,AC[[AB]:[AB]])),PRODUCT(INDEX(CMB[[BD_0O]:[BD_2O]],MATCH(ROUND(MIN(SUM(BY$4,$O34/1000),SUM($O34,BY$4/1000)),3),CMB[[Cmb_ID]:[Cmb_ID]],0),SUM(N(BY$1),N($R34),1)),CHOOSE(AC[[M]:[M]],1,0,1,AC[[DB]:[DB]])),PRODUCT(SUM(ROUND(AVERAGE(VALUE(BY$3),VALUE($P34)),0),CHOOSE(IF(OR(BY$1,$R34),4,INDEX(CMB[[Res_Rare]:[Res_Rare]],MATCH(ROUND(MIN(SUM(BY$4,$O34/1000),SUM($O34,BY$4/1000)),3),CMB[[Cmb_ID]:[Cmb_ID]],0))),-1,-1,0,0)),IF(OR(BY$1,$R34),4,INDEX(CMB[[Cmb_Rare]:[Cmb_Rare]],MATCH(ROUND(MIN(SUM(BY$4,$O34/1000),SUM($O34,BY$4/1000)),3),CMB[[Cmb_ID]:[Cmb_ID]],0))),CHOOSE(AC[[M]:[M]],2,1,1,SUM(AC[[AB]:[DB]])))),""))</f>
        <v/>
      </c>
      <c r="BZ34" t="str">
        <f>IF(OR(BZ$5="",$S34=""),"",IFERROR(SUM(PRODUCT(INDEX(CMB[[BA_0O]:[BA_2O]],MATCH(ROUND(MIN(SUM(BZ$4,$O34/1000),SUM($O34,BZ$4/1000)),3),CMB[[Cmb_ID]:[Cmb_ID]],0),SUM(N(BZ$1),N($R34),1)),CHOOSE(AC[[M]:[M]],1,1,0,AC[[AB]:[AB]])),PRODUCT(INDEX(CMB[[BD_0O]:[BD_2O]],MATCH(ROUND(MIN(SUM(BZ$4,$O34/1000),SUM($O34,BZ$4/1000)),3),CMB[[Cmb_ID]:[Cmb_ID]],0),SUM(N(BZ$1),N($R34),1)),CHOOSE(AC[[M]:[M]],1,0,1,AC[[DB]:[DB]])),PRODUCT(SUM(ROUND(AVERAGE(VALUE(BZ$3),VALUE($P34)),0),CHOOSE(IF(OR(BZ$1,$R34),4,INDEX(CMB[[Res_Rare]:[Res_Rare]],MATCH(ROUND(MIN(SUM(BZ$4,$O34/1000),SUM($O34,BZ$4/1000)),3),CMB[[Cmb_ID]:[Cmb_ID]],0))),-1,-1,0,0)),IF(OR(BZ$1,$R34),4,INDEX(CMB[[Cmb_Rare]:[Cmb_Rare]],MATCH(ROUND(MIN(SUM(BZ$4,$O34/1000),SUM($O34,BZ$4/1000)),3),CMB[[Cmb_ID]:[Cmb_ID]],0))),CHOOSE(AC[[M]:[M]],2,1,1,SUM(AC[[AB]:[DB]])))),""))</f>
        <v/>
      </c>
      <c r="CA34" t="str">
        <f>IF(OR(CA$5="",$S34=""),"",IFERROR(SUM(PRODUCT(INDEX(CMB[[BA_0O]:[BA_2O]],MATCH(ROUND(MIN(SUM(CA$4,$O34/1000),SUM($O34,CA$4/1000)),3),CMB[[Cmb_ID]:[Cmb_ID]],0),SUM(N(CA$1),N($R34),1)),CHOOSE(AC[[M]:[M]],1,1,0,AC[[AB]:[AB]])),PRODUCT(INDEX(CMB[[BD_0O]:[BD_2O]],MATCH(ROUND(MIN(SUM(CA$4,$O34/1000),SUM($O34,CA$4/1000)),3),CMB[[Cmb_ID]:[Cmb_ID]],0),SUM(N(CA$1),N($R34),1)),CHOOSE(AC[[M]:[M]],1,0,1,AC[[DB]:[DB]])),PRODUCT(SUM(ROUND(AVERAGE(VALUE(CA$3),VALUE($P34)),0),CHOOSE(IF(OR(CA$1,$R34),4,INDEX(CMB[[Res_Rare]:[Res_Rare]],MATCH(ROUND(MIN(SUM(CA$4,$O34/1000),SUM($O34,CA$4/1000)),3),CMB[[Cmb_ID]:[Cmb_ID]],0))),-1,-1,0,0)),IF(OR(CA$1,$R34),4,INDEX(CMB[[Cmb_Rare]:[Cmb_Rare]],MATCH(ROUND(MIN(SUM(CA$4,$O34/1000),SUM($O34,CA$4/1000)),3),CMB[[Cmb_ID]:[Cmb_ID]],0))),CHOOSE(AC[[M]:[M]],2,1,1,SUM(AC[[AB]:[DB]])))),""))</f>
        <v/>
      </c>
      <c r="CB34" t="str">
        <f>IF(OR(CB$5="",$S34=""),"",IFERROR(SUM(PRODUCT(INDEX(CMB[[BA_0O]:[BA_2O]],MATCH(ROUND(MIN(SUM(CB$4,$O34/1000),SUM($O34,CB$4/1000)),3),CMB[[Cmb_ID]:[Cmb_ID]],0),SUM(N(CB$1),N($R34),1)),CHOOSE(AC[[M]:[M]],1,1,0,AC[[AB]:[AB]])),PRODUCT(INDEX(CMB[[BD_0O]:[BD_2O]],MATCH(ROUND(MIN(SUM(CB$4,$O34/1000),SUM($O34,CB$4/1000)),3),CMB[[Cmb_ID]:[Cmb_ID]],0),SUM(N(CB$1),N($R34),1)),CHOOSE(AC[[M]:[M]],1,0,1,AC[[DB]:[DB]])),PRODUCT(SUM(ROUND(AVERAGE(VALUE(CB$3),VALUE($P34)),0),CHOOSE(IF(OR(CB$1,$R34),4,INDEX(CMB[[Res_Rare]:[Res_Rare]],MATCH(ROUND(MIN(SUM(CB$4,$O34/1000),SUM($O34,CB$4/1000)),3),CMB[[Cmb_ID]:[Cmb_ID]],0))),-1,-1,0,0)),IF(OR(CB$1,$R34),4,INDEX(CMB[[Cmb_Rare]:[Cmb_Rare]],MATCH(ROUND(MIN(SUM(CB$4,$O34/1000),SUM($O34,CB$4/1000)),3),CMB[[Cmb_ID]:[Cmb_ID]],0))),CHOOSE(AC[[M]:[M]],2,1,1,SUM(AC[[AB]:[DB]])))),""))</f>
        <v/>
      </c>
      <c r="CC34" t="str">
        <f>IF(OR(CC$5="",$S34=""),"",IFERROR(SUM(PRODUCT(INDEX(CMB[[BA_0O]:[BA_2O]],MATCH(ROUND(MIN(SUM(CC$4,$O34/1000),SUM($O34,CC$4/1000)),3),CMB[[Cmb_ID]:[Cmb_ID]],0),SUM(N(CC$1),N($R34),1)),CHOOSE(AC[[M]:[M]],1,1,0,AC[[AB]:[AB]])),PRODUCT(INDEX(CMB[[BD_0O]:[BD_2O]],MATCH(ROUND(MIN(SUM(CC$4,$O34/1000),SUM($O34,CC$4/1000)),3),CMB[[Cmb_ID]:[Cmb_ID]],0),SUM(N(CC$1),N($R34),1)),CHOOSE(AC[[M]:[M]],1,0,1,AC[[DB]:[DB]])),PRODUCT(SUM(ROUND(AVERAGE(VALUE(CC$3),VALUE($P34)),0),CHOOSE(IF(OR(CC$1,$R34),4,INDEX(CMB[[Res_Rare]:[Res_Rare]],MATCH(ROUND(MIN(SUM(CC$4,$O34/1000),SUM($O34,CC$4/1000)),3),CMB[[Cmb_ID]:[Cmb_ID]],0))),-1,-1,0,0)),IF(OR(CC$1,$R34),4,INDEX(CMB[[Cmb_Rare]:[Cmb_Rare]],MATCH(ROUND(MIN(SUM(CC$4,$O34/1000),SUM($O34,CC$4/1000)),3),CMB[[Cmb_ID]:[Cmb_ID]],0))),CHOOSE(AC[[M]:[M]],2,1,1,SUM(AC[[AB]:[DB]])))),""))</f>
        <v/>
      </c>
      <c r="CD34" t="str">
        <f>IF(OR(CD$5="",$S34=""),"",IFERROR(SUM(PRODUCT(INDEX(CMB[[BA_0O]:[BA_2O]],MATCH(ROUND(MIN(SUM(CD$4,$O34/1000),SUM($O34,CD$4/1000)),3),CMB[[Cmb_ID]:[Cmb_ID]],0),SUM(N(CD$1),N($R34),1)),CHOOSE(AC[[M]:[M]],1,1,0,AC[[AB]:[AB]])),PRODUCT(INDEX(CMB[[BD_0O]:[BD_2O]],MATCH(ROUND(MIN(SUM(CD$4,$O34/1000),SUM($O34,CD$4/1000)),3),CMB[[Cmb_ID]:[Cmb_ID]],0),SUM(N(CD$1),N($R34),1)),CHOOSE(AC[[M]:[M]],1,0,1,AC[[DB]:[DB]])),PRODUCT(SUM(ROUND(AVERAGE(VALUE(CD$3),VALUE($P34)),0),CHOOSE(IF(OR(CD$1,$R34),4,INDEX(CMB[[Res_Rare]:[Res_Rare]],MATCH(ROUND(MIN(SUM(CD$4,$O34/1000),SUM($O34,CD$4/1000)),3),CMB[[Cmb_ID]:[Cmb_ID]],0))),-1,-1,0,0)),IF(OR(CD$1,$R34),4,INDEX(CMB[[Cmb_Rare]:[Cmb_Rare]],MATCH(ROUND(MIN(SUM(CD$4,$O34/1000),SUM($O34,CD$4/1000)),3),CMB[[Cmb_ID]:[Cmb_ID]],0))),CHOOSE(AC[[M]:[M]],2,1,1,SUM(AC[[AB]:[DB]])))),""))</f>
        <v/>
      </c>
      <c r="CE34" t="str">
        <f>IF(OR(CE$5="",$S34=""),"",IFERROR(SUM(PRODUCT(INDEX(CMB[[BA_0O]:[BA_2O]],MATCH(ROUND(MIN(SUM(CE$4,$O34/1000),SUM($O34,CE$4/1000)),3),CMB[[Cmb_ID]:[Cmb_ID]],0),SUM(N(CE$1),N($R34),1)),CHOOSE(AC[[M]:[M]],1,1,0,AC[[AB]:[AB]])),PRODUCT(INDEX(CMB[[BD_0O]:[BD_2O]],MATCH(ROUND(MIN(SUM(CE$4,$O34/1000),SUM($O34,CE$4/1000)),3),CMB[[Cmb_ID]:[Cmb_ID]],0),SUM(N(CE$1),N($R34),1)),CHOOSE(AC[[M]:[M]],1,0,1,AC[[DB]:[DB]])),PRODUCT(SUM(ROUND(AVERAGE(VALUE(CE$3),VALUE($P34)),0),CHOOSE(IF(OR(CE$1,$R34),4,INDEX(CMB[[Res_Rare]:[Res_Rare]],MATCH(ROUND(MIN(SUM(CE$4,$O34/1000),SUM($O34,CE$4/1000)),3),CMB[[Cmb_ID]:[Cmb_ID]],0))),-1,-1,0,0)),IF(OR(CE$1,$R34),4,INDEX(CMB[[Cmb_Rare]:[Cmb_Rare]],MATCH(ROUND(MIN(SUM(CE$4,$O34/1000),SUM($O34,CE$4/1000)),3),CMB[[Cmb_ID]:[Cmb_ID]],0))),CHOOSE(AC[[M]:[M]],2,1,1,SUM(AC[[AB]:[DB]])))),""))</f>
        <v/>
      </c>
      <c r="CF34" t="str">
        <f>IF(OR(CF$5="",$S34=""),"",IFERROR(SUM(PRODUCT(INDEX(CMB[[BA_0O]:[BA_2O]],MATCH(ROUND(MIN(SUM(CF$4,$O34/1000),SUM($O34,CF$4/1000)),3),CMB[[Cmb_ID]:[Cmb_ID]],0),SUM(N(CF$1),N($R34),1)),CHOOSE(AC[[M]:[M]],1,1,0,AC[[AB]:[AB]])),PRODUCT(INDEX(CMB[[BD_0O]:[BD_2O]],MATCH(ROUND(MIN(SUM(CF$4,$O34/1000),SUM($O34,CF$4/1000)),3),CMB[[Cmb_ID]:[Cmb_ID]],0),SUM(N(CF$1),N($R34),1)),CHOOSE(AC[[M]:[M]],1,0,1,AC[[DB]:[DB]])),PRODUCT(SUM(ROUND(AVERAGE(VALUE(CF$3),VALUE($P34)),0),CHOOSE(IF(OR(CF$1,$R34),4,INDEX(CMB[[Res_Rare]:[Res_Rare]],MATCH(ROUND(MIN(SUM(CF$4,$O34/1000),SUM($O34,CF$4/1000)),3),CMB[[Cmb_ID]:[Cmb_ID]],0))),-1,-1,0,0)),IF(OR(CF$1,$R34),4,INDEX(CMB[[Cmb_Rare]:[Cmb_Rare]],MATCH(ROUND(MIN(SUM(CF$4,$O34/1000),SUM($O34,CF$4/1000)),3),CMB[[Cmb_ID]:[Cmb_ID]],0))),CHOOSE(AC[[M]:[M]],2,1,1,SUM(AC[[AB]:[DB]])))),""))</f>
        <v/>
      </c>
      <c r="CG34" t="str">
        <f>IF(OR(CG$5="",$S34=""),"",IFERROR(SUM(PRODUCT(INDEX(CMB[[BA_0O]:[BA_2O]],MATCH(ROUND(MIN(SUM(CG$4,$O34/1000),SUM($O34,CG$4/1000)),3),CMB[[Cmb_ID]:[Cmb_ID]],0),SUM(N(CG$1),N($R34),1)),CHOOSE(AC[[M]:[M]],1,1,0,AC[[AB]:[AB]])),PRODUCT(INDEX(CMB[[BD_0O]:[BD_2O]],MATCH(ROUND(MIN(SUM(CG$4,$O34/1000),SUM($O34,CG$4/1000)),3),CMB[[Cmb_ID]:[Cmb_ID]],0),SUM(N(CG$1),N($R34),1)),CHOOSE(AC[[M]:[M]],1,0,1,AC[[DB]:[DB]])),PRODUCT(SUM(ROUND(AVERAGE(VALUE(CG$3),VALUE($P34)),0),CHOOSE(IF(OR(CG$1,$R34),4,INDEX(CMB[[Res_Rare]:[Res_Rare]],MATCH(ROUND(MIN(SUM(CG$4,$O34/1000),SUM($O34,CG$4/1000)),3),CMB[[Cmb_ID]:[Cmb_ID]],0))),-1,-1,0,0)),IF(OR(CG$1,$R34),4,INDEX(CMB[[Cmb_Rare]:[Cmb_Rare]],MATCH(ROUND(MIN(SUM(CG$4,$O34/1000),SUM($O34,CG$4/1000)),3),CMB[[Cmb_ID]:[Cmb_ID]],0))),CHOOSE(AC[[M]:[M]],2,1,1,SUM(AC[[AB]:[DB]])))),""))</f>
        <v/>
      </c>
      <c r="CH34" t="str">
        <f>IF(OR(CH$5="",$S34=""),"",IFERROR(SUM(PRODUCT(INDEX(CMB[[BA_0O]:[BA_2O]],MATCH(ROUND(MIN(SUM(CH$4,$O34/1000),SUM($O34,CH$4/1000)),3),CMB[[Cmb_ID]:[Cmb_ID]],0),SUM(N(CH$1),N($R34),1)),CHOOSE(AC[[M]:[M]],1,1,0,AC[[AB]:[AB]])),PRODUCT(INDEX(CMB[[BD_0O]:[BD_2O]],MATCH(ROUND(MIN(SUM(CH$4,$O34/1000),SUM($O34,CH$4/1000)),3),CMB[[Cmb_ID]:[Cmb_ID]],0),SUM(N(CH$1),N($R34),1)),CHOOSE(AC[[M]:[M]],1,0,1,AC[[DB]:[DB]])),PRODUCT(SUM(ROUND(AVERAGE(VALUE(CH$3),VALUE($P34)),0),CHOOSE(IF(OR(CH$1,$R34),4,INDEX(CMB[[Res_Rare]:[Res_Rare]],MATCH(ROUND(MIN(SUM(CH$4,$O34/1000),SUM($O34,CH$4/1000)),3),CMB[[Cmb_ID]:[Cmb_ID]],0))),-1,-1,0,0)),IF(OR(CH$1,$R34),4,INDEX(CMB[[Cmb_Rare]:[Cmb_Rare]],MATCH(ROUND(MIN(SUM(CH$4,$O34/1000),SUM($O34,CH$4/1000)),3),CMB[[Cmb_ID]:[Cmb_ID]],0))),CHOOSE(AC[[M]:[M]],2,1,1,SUM(AC[[AB]:[DB]])))),""))</f>
        <v/>
      </c>
      <c r="CI34" t="str">
        <f>IF(OR(CI$5="",$S34=""),"",IFERROR(SUM(PRODUCT(INDEX(CMB[[BA_0O]:[BA_2O]],MATCH(ROUND(MIN(SUM(CI$4,$O34/1000),SUM($O34,CI$4/1000)),3),CMB[[Cmb_ID]:[Cmb_ID]],0),SUM(N(CI$1),N($R34),1)),CHOOSE(AC[[M]:[M]],1,1,0,AC[[AB]:[AB]])),PRODUCT(INDEX(CMB[[BD_0O]:[BD_2O]],MATCH(ROUND(MIN(SUM(CI$4,$O34/1000),SUM($O34,CI$4/1000)),3),CMB[[Cmb_ID]:[Cmb_ID]],0),SUM(N(CI$1),N($R34),1)),CHOOSE(AC[[M]:[M]],1,0,1,AC[[DB]:[DB]])),PRODUCT(SUM(ROUND(AVERAGE(VALUE(CI$3),VALUE($P34)),0),CHOOSE(IF(OR(CI$1,$R34),4,INDEX(CMB[[Res_Rare]:[Res_Rare]],MATCH(ROUND(MIN(SUM(CI$4,$O34/1000),SUM($O34,CI$4/1000)),3),CMB[[Cmb_ID]:[Cmb_ID]],0))),-1,-1,0,0)),IF(OR(CI$1,$R34),4,INDEX(CMB[[Cmb_Rare]:[Cmb_Rare]],MATCH(ROUND(MIN(SUM(CI$4,$O34/1000),SUM($O34,CI$4/1000)),3),CMB[[Cmb_ID]:[Cmb_ID]],0))),CHOOSE(AC[[M]:[M]],2,1,1,SUM(AC[[AB]:[DB]])))),""))</f>
        <v/>
      </c>
      <c r="CJ34" t="str">
        <f>IF(OR(CJ$5="",$S34=""),"",IFERROR(SUM(PRODUCT(INDEX(CMB[[BA_0O]:[BA_2O]],MATCH(ROUND(MIN(SUM(CJ$4,$O34/1000),SUM($O34,CJ$4/1000)),3),CMB[[Cmb_ID]:[Cmb_ID]],0),SUM(N(CJ$1),N($R34),1)),CHOOSE(AC[[M]:[M]],1,1,0,AC[[AB]:[AB]])),PRODUCT(INDEX(CMB[[BD_0O]:[BD_2O]],MATCH(ROUND(MIN(SUM(CJ$4,$O34/1000),SUM($O34,CJ$4/1000)),3),CMB[[Cmb_ID]:[Cmb_ID]],0),SUM(N(CJ$1),N($R34),1)),CHOOSE(AC[[M]:[M]],1,0,1,AC[[DB]:[DB]])),PRODUCT(SUM(ROUND(AVERAGE(VALUE(CJ$3),VALUE($P34)),0),CHOOSE(IF(OR(CJ$1,$R34),4,INDEX(CMB[[Res_Rare]:[Res_Rare]],MATCH(ROUND(MIN(SUM(CJ$4,$O34/1000),SUM($O34,CJ$4/1000)),3),CMB[[Cmb_ID]:[Cmb_ID]],0))),-1,-1,0,0)),IF(OR(CJ$1,$R34),4,INDEX(CMB[[Cmb_Rare]:[Cmb_Rare]],MATCH(ROUND(MIN(SUM(CJ$4,$O34/1000),SUM($O34,CJ$4/1000)),3),CMB[[Cmb_ID]:[Cmb_ID]],0))),CHOOSE(AC[[M]:[M]],2,1,1,SUM(AC[[AB]:[DB]])))),""))</f>
        <v/>
      </c>
      <c r="CK34" t="str">
        <f>IF(OR(CK$5="",$S34=""),"",IFERROR(SUM(PRODUCT(INDEX(CMB[[BA_0O]:[BA_2O]],MATCH(ROUND(MIN(SUM(CK$4,$O34/1000),SUM($O34,CK$4/1000)),3),CMB[[Cmb_ID]:[Cmb_ID]],0),SUM(N(CK$1),N($R34),1)),CHOOSE(AC[[M]:[M]],1,1,0,AC[[AB]:[AB]])),PRODUCT(INDEX(CMB[[BD_0O]:[BD_2O]],MATCH(ROUND(MIN(SUM(CK$4,$O34/1000),SUM($O34,CK$4/1000)),3),CMB[[Cmb_ID]:[Cmb_ID]],0),SUM(N(CK$1),N($R34),1)),CHOOSE(AC[[M]:[M]],1,0,1,AC[[DB]:[DB]])),PRODUCT(SUM(ROUND(AVERAGE(VALUE(CK$3),VALUE($P34)),0),CHOOSE(IF(OR(CK$1,$R34),4,INDEX(CMB[[Res_Rare]:[Res_Rare]],MATCH(ROUND(MIN(SUM(CK$4,$O34/1000),SUM($O34,CK$4/1000)),3),CMB[[Cmb_ID]:[Cmb_ID]],0))),-1,-1,0,0)),IF(OR(CK$1,$R34),4,INDEX(CMB[[Cmb_Rare]:[Cmb_Rare]],MATCH(ROUND(MIN(SUM(CK$4,$O34/1000),SUM($O34,CK$4/1000)),3),CMB[[Cmb_ID]:[Cmb_ID]],0))),CHOOSE(AC[[M]:[M]],2,1,1,SUM(AC[[AB]:[DB]])))),""))</f>
        <v/>
      </c>
      <c r="CL34" t="str">
        <f>IF(OR(CL$5="",$S34=""),"",IFERROR(SUM(PRODUCT(INDEX(CMB[[BA_0O]:[BA_2O]],MATCH(ROUND(MIN(SUM(CL$4,$O34/1000),SUM($O34,CL$4/1000)),3),CMB[[Cmb_ID]:[Cmb_ID]],0),SUM(N(CL$1),N($R34),1)),CHOOSE(AC[[M]:[M]],1,1,0,AC[[AB]:[AB]])),PRODUCT(INDEX(CMB[[BD_0O]:[BD_2O]],MATCH(ROUND(MIN(SUM(CL$4,$O34/1000),SUM($O34,CL$4/1000)),3),CMB[[Cmb_ID]:[Cmb_ID]],0),SUM(N(CL$1),N($R34),1)),CHOOSE(AC[[M]:[M]],1,0,1,AC[[DB]:[DB]])),PRODUCT(SUM(ROUND(AVERAGE(VALUE(CL$3),VALUE($P34)),0),CHOOSE(IF(OR(CL$1,$R34),4,INDEX(CMB[[Res_Rare]:[Res_Rare]],MATCH(ROUND(MIN(SUM(CL$4,$O34/1000),SUM($O34,CL$4/1000)),3),CMB[[Cmb_ID]:[Cmb_ID]],0))),-1,-1,0,0)),IF(OR(CL$1,$R34),4,INDEX(CMB[[Cmb_Rare]:[Cmb_Rare]],MATCH(ROUND(MIN(SUM(CL$4,$O34/1000),SUM($O34,CL$4/1000)),3),CMB[[Cmb_ID]:[Cmb_ID]],0))),CHOOSE(AC[[M]:[M]],2,1,1,SUM(AC[[AB]:[DB]])))),""))</f>
        <v/>
      </c>
      <c r="CM34" t="str">
        <f>IF(OR(CM$5="",$S34=""),"",IFERROR(SUM(PRODUCT(INDEX(CMB[[BA_0O]:[BA_2O]],MATCH(ROUND(MIN(SUM(CM$4,$O34/1000),SUM($O34,CM$4/1000)),3),CMB[[Cmb_ID]:[Cmb_ID]],0),SUM(N(CM$1),N($R34),1)),CHOOSE(AC[[M]:[M]],1,1,0,AC[[AB]:[AB]])),PRODUCT(INDEX(CMB[[BD_0O]:[BD_2O]],MATCH(ROUND(MIN(SUM(CM$4,$O34/1000),SUM($O34,CM$4/1000)),3),CMB[[Cmb_ID]:[Cmb_ID]],0),SUM(N(CM$1),N($R34),1)),CHOOSE(AC[[M]:[M]],1,0,1,AC[[DB]:[DB]])),PRODUCT(SUM(ROUND(AVERAGE(VALUE(CM$3),VALUE($P34)),0),CHOOSE(IF(OR(CM$1,$R34),4,INDEX(CMB[[Res_Rare]:[Res_Rare]],MATCH(ROUND(MIN(SUM(CM$4,$O34/1000),SUM($O34,CM$4/1000)),3),CMB[[Cmb_ID]:[Cmb_ID]],0))),-1,-1,0,0)),IF(OR(CM$1,$R34),4,INDEX(CMB[[Cmb_Rare]:[Cmb_Rare]],MATCH(ROUND(MIN(SUM(CM$4,$O34/1000),SUM($O34,CM$4/1000)),3),CMB[[Cmb_ID]:[Cmb_ID]],0))),CHOOSE(AC[[M]:[M]],2,1,1,SUM(AC[[AB]:[DB]])))),""))</f>
        <v/>
      </c>
      <c r="CN34" t="str">
        <f>IF(OR(CN$5="",$S34=""),"",IFERROR(SUM(PRODUCT(INDEX(CMB[[BA_0O]:[BA_2O]],MATCH(ROUND(MIN(SUM(CN$4,$O34/1000),SUM($O34,CN$4/1000)),3),CMB[[Cmb_ID]:[Cmb_ID]],0),SUM(N(CN$1),N($R34),1)),CHOOSE(AC[[M]:[M]],1,1,0,AC[[AB]:[AB]])),PRODUCT(INDEX(CMB[[BD_0O]:[BD_2O]],MATCH(ROUND(MIN(SUM(CN$4,$O34/1000),SUM($O34,CN$4/1000)),3),CMB[[Cmb_ID]:[Cmb_ID]],0),SUM(N(CN$1),N($R34),1)),CHOOSE(AC[[M]:[M]],1,0,1,AC[[DB]:[DB]])),PRODUCT(SUM(ROUND(AVERAGE(VALUE(CN$3),VALUE($P34)),0),CHOOSE(IF(OR(CN$1,$R34),4,INDEX(CMB[[Res_Rare]:[Res_Rare]],MATCH(ROUND(MIN(SUM(CN$4,$O34/1000),SUM($O34,CN$4/1000)),3),CMB[[Cmb_ID]:[Cmb_ID]],0))),-1,-1,0,0)),IF(OR(CN$1,$R34),4,INDEX(CMB[[Cmb_Rare]:[Cmb_Rare]],MATCH(ROUND(MIN(SUM(CN$4,$O34/1000),SUM($O34,CN$4/1000)),3),CMB[[Cmb_ID]:[Cmb_ID]],0))),CHOOSE(AC[[M]:[M]],2,1,1,SUM(AC[[AB]:[DB]])))),""))</f>
        <v/>
      </c>
      <c r="CO34" t="str">
        <f>IF(OR(CO$5="",$S34=""),"",IFERROR(SUM(PRODUCT(INDEX(CMB[[BA_0O]:[BA_2O]],MATCH(ROUND(MIN(SUM(CO$4,$O34/1000),SUM($O34,CO$4/1000)),3),CMB[[Cmb_ID]:[Cmb_ID]],0),SUM(N(CO$1),N($R34),1)),CHOOSE(AC[[M]:[M]],1,1,0,AC[[AB]:[AB]])),PRODUCT(INDEX(CMB[[BD_0O]:[BD_2O]],MATCH(ROUND(MIN(SUM(CO$4,$O34/1000),SUM($O34,CO$4/1000)),3),CMB[[Cmb_ID]:[Cmb_ID]],0),SUM(N(CO$1),N($R34),1)),CHOOSE(AC[[M]:[M]],1,0,1,AC[[DB]:[DB]])),PRODUCT(SUM(ROUND(AVERAGE(VALUE(CO$3),VALUE($P34)),0),CHOOSE(IF(OR(CO$1,$R34),4,INDEX(CMB[[Res_Rare]:[Res_Rare]],MATCH(ROUND(MIN(SUM(CO$4,$O34/1000),SUM($O34,CO$4/1000)),3),CMB[[Cmb_ID]:[Cmb_ID]],0))),-1,-1,0,0)),IF(OR(CO$1,$R34),4,INDEX(CMB[[Cmb_Rare]:[Cmb_Rare]],MATCH(ROUND(MIN(SUM(CO$4,$O34/1000),SUM($O34,CO$4/1000)),3),CMB[[Cmb_ID]:[Cmb_ID]],0))),CHOOSE(AC[[M]:[M]],2,1,1,SUM(AC[[AB]:[DB]])))),""))</f>
        <v/>
      </c>
      <c r="CP34" t="str">
        <f>IF(OR(CP$5="",$S34=""),"",IFERROR(SUM(PRODUCT(INDEX(CMB[[BA_0O]:[BA_2O]],MATCH(ROUND(MIN(SUM(CP$4,$O34/1000),SUM($O34,CP$4/1000)),3),CMB[[Cmb_ID]:[Cmb_ID]],0),SUM(N(CP$1),N($R34),1)),CHOOSE(AC[[M]:[M]],1,1,0,AC[[AB]:[AB]])),PRODUCT(INDEX(CMB[[BD_0O]:[BD_2O]],MATCH(ROUND(MIN(SUM(CP$4,$O34/1000),SUM($O34,CP$4/1000)),3),CMB[[Cmb_ID]:[Cmb_ID]],0),SUM(N(CP$1),N($R34),1)),CHOOSE(AC[[M]:[M]],1,0,1,AC[[DB]:[DB]])),PRODUCT(SUM(ROUND(AVERAGE(VALUE(CP$3),VALUE($P34)),0),CHOOSE(IF(OR(CP$1,$R34),4,INDEX(CMB[[Res_Rare]:[Res_Rare]],MATCH(ROUND(MIN(SUM(CP$4,$O34/1000),SUM($O34,CP$4/1000)),3),CMB[[Cmb_ID]:[Cmb_ID]],0))),-1,-1,0,0)),IF(OR(CP$1,$R34),4,INDEX(CMB[[Cmb_Rare]:[Cmb_Rare]],MATCH(ROUND(MIN(SUM(CP$4,$O34/1000),SUM($O34,CP$4/1000)),3),CMB[[Cmb_ID]:[Cmb_ID]],0))),CHOOSE(AC[[M]:[M]],2,1,1,SUM(AC[[AB]:[DB]])))),""))</f>
        <v/>
      </c>
      <c r="CQ34" t="str">
        <f>IF(OR(CQ$5="",$S34=""),"",IFERROR(SUM(PRODUCT(INDEX(CMB[[BA_0O]:[BA_2O]],MATCH(ROUND(MIN(SUM(CQ$4,$O34/1000),SUM($O34,CQ$4/1000)),3),CMB[[Cmb_ID]:[Cmb_ID]],0),SUM(N(CQ$1),N($R34),1)),CHOOSE(AC[[M]:[M]],1,1,0,AC[[AB]:[AB]])),PRODUCT(INDEX(CMB[[BD_0O]:[BD_2O]],MATCH(ROUND(MIN(SUM(CQ$4,$O34/1000),SUM($O34,CQ$4/1000)),3),CMB[[Cmb_ID]:[Cmb_ID]],0),SUM(N(CQ$1),N($R34),1)),CHOOSE(AC[[M]:[M]],1,0,1,AC[[DB]:[DB]])),PRODUCT(SUM(ROUND(AVERAGE(VALUE(CQ$3),VALUE($P34)),0),CHOOSE(IF(OR(CQ$1,$R34),4,INDEX(CMB[[Res_Rare]:[Res_Rare]],MATCH(ROUND(MIN(SUM(CQ$4,$O34/1000),SUM($O34,CQ$4/1000)),3),CMB[[Cmb_ID]:[Cmb_ID]],0))),-1,-1,0,0)),IF(OR(CQ$1,$R34),4,INDEX(CMB[[Cmb_Rare]:[Cmb_Rare]],MATCH(ROUND(MIN(SUM(CQ$4,$O34/1000),SUM($O34,CQ$4/1000)),3),CMB[[Cmb_ID]:[Cmb_ID]],0))),CHOOSE(AC[[M]:[M]],2,1,1,SUM(AC[[AB]:[DB]])))),""))</f>
        <v/>
      </c>
      <c r="CR34" t="str">
        <f>IF(OR(CR$5="",$S34=""),"",IFERROR(SUM(PRODUCT(INDEX(CMB[[BA_0O]:[BA_2O]],MATCH(ROUND(MIN(SUM(CR$4,$O34/1000),SUM($O34,CR$4/1000)),3),CMB[[Cmb_ID]:[Cmb_ID]],0),SUM(N(CR$1),N($R34),1)),CHOOSE(AC[[M]:[M]],1,1,0,AC[[AB]:[AB]])),PRODUCT(INDEX(CMB[[BD_0O]:[BD_2O]],MATCH(ROUND(MIN(SUM(CR$4,$O34/1000),SUM($O34,CR$4/1000)),3),CMB[[Cmb_ID]:[Cmb_ID]],0),SUM(N(CR$1),N($R34),1)),CHOOSE(AC[[M]:[M]],1,0,1,AC[[DB]:[DB]])),PRODUCT(SUM(ROUND(AVERAGE(VALUE(CR$3),VALUE($P34)),0),CHOOSE(IF(OR(CR$1,$R34),4,INDEX(CMB[[Res_Rare]:[Res_Rare]],MATCH(ROUND(MIN(SUM(CR$4,$O34/1000),SUM($O34,CR$4/1000)),3),CMB[[Cmb_ID]:[Cmb_ID]],0))),-1,-1,0,0)),IF(OR(CR$1,$R34),4,INDEX(CMB[[Cmb_Rare]:[Cmb_Rare]],MATCH(ROUND(MIN(SUM(CR$4,$O34/1000),SUM($O34,CR$4/1000)),3),CMB[[Cmb_ID]:[Cmb_ID]],0))),CHOOSE(AC[[M]:[M]],2,1,1,SUM(AC[[AB]:[DB]])))),""))</f>
        <v/>
      </c>
      <c r="CS34" t="str">
        <f>IF(OR(CS$5="",$S34=""),"",IFERROR(SUM(PRODUCT(INDEX(CMB[[BA_0O]:[BA_2O]],MATCH(ROUND(MIN(SUM(CS$4,$O34/1000),SUM($O34,CS$4/1000)),3),CMB[[Cmb_ID]:[Cmb_ID]],0),SUM(N(CS$1),N($R34),1)),CHOOSE(AC[[M]:[M]],1,1,0,AC[[AB]:[AB]])),PRODUCT(INDEX(CMB[[BD_0O]:[BD_2O]],MATCH(ROUND(MIN(SUM(CS$4,$O34/1000),SUM($O34,CS$4/1000)),3),CMB[[Cmb_ID]:[Cmb_ID]],0),SUM(N(CS$1),N($R34),1)),CHOOSE(AC[[M]:[M]],1,0,1,AC[[DB]:[DB]])),PRODUCT(SUM(ROUND(AVERAGE(VALUE(CS$3),VALUE($P34)),0),CHOOSE(IF(OR(CS$1,$R34),4,INDEX(CMB[[Res_Rare]:[Res_Rare]],MATCH(ROUND(MIN(SUM(CS$4,$O34/1000),SUM($O34,CS$4/1000)),3),CMB[[Cmb_ID]:[Cmb_ID]],0))),-1,-1,0,0)),IF(OR(CS$1,$R34),4,INDEX(CMB[[Cmb_Rare]:[Cmb_Rare]],MATCH(ROUND(MIN(SUM(CS$4,$O34/1000),SUM($O34,CS$4/1000)),3),CMB[[Cmb_ID]:[Cmb_ID]],0))),CHOOSE(AC[[M]:[M]],2,1,1,SUM(AC[[AB]:[DB]])))),""))</f>
        <v/>
      </c>
      <c r="CT34" t="str">
        <f>IF(OR(CT$5="",$S34=""),"",IFERROR(SUM(PRODUCT(INDEX(CMB[[BA_0O]:[BA_2O]],MATCH(ROUND(MIN(SUM(CT$4,$O34/1000),SUM($O34,CT$4/1000)),3),CMB[[Cmb_ID]:[Cmb_ID]],0),SUM(N(CT$1),N($R34),1)),CHOOSE(AC[[M]:[M]],1,1,0,AC[[AB]:[AB]])),PRODUCT(INDEX(CMB[[BD_0O]:[BD_2O]],MATCH(ROUND(MIN(SUM(CT$4,$O34/1000),SUM($O34,CT$4/1000)),3),CMB[[Cmb_ID]:[Cmb_ID]],0),SUM(N(CT$1),N($R34),1)),CHOOSE(AC[[M]:[M]],1,0,1,AC[[DB]:[DB]])),PRODUCT(SUM(ROUND(AVERAGE(VALUE(CT$3),VALUE($P34)),0),CHOOSE(IF(OR(CT$1,$R34),4,INDEX(CMB[[Res_Rare]:[Res_Rare]],MATCH(ROUND(MIN(SUM(CT$4,$O34/1000),SUM($O34,CT$4/1000)),3),CMB[[Cmb_ID]:[Cmb_ID]],0))),-1,-1,0,0)),IF(OR(CT$1,$R34),4,INDEX(CMB[[Cmb_Rare]:[Cmb_Rare]],MATCH(ROUND(MIN(SUM(CT$4,$O34/1000),SUM($O34,CT$4/1000)),3),CMB[[Cmb_ID]:[Cmb_ID]],0))),CHOOSE(AC[[M]:[M]],2,1,1,SUM(AC[[AB]:[DB]])))),""))</f>
        <v/>
      </c>
      <c r="CU34" t="str">
        <f>IF(OR(CU$5="",$S34=""),"",IFERROR(SUM(PRODUCT(INDEX(CMB[[BA_0O]:[BA_2O]],MATCH(ROUND(MIN(SUM(CU$4,$O34/1000),SUM($O34,CU$4/1000)),3),CMB[[Cmb_ID]:[Cmb_ID]],0),SUM(N(CU$1),N($R34),1)),CHOOSE(AC[[M]:[M]],1,1,0,AC[[AB]:[AB]])),PRODUCT(INDEX(CMB[[BD_0O]:[BD_2O]],MATCH(ROUND(MIN(SUM(CU$4,$O34/1000),SUM($O34,CU$4/1000)),3),CMB[[Cmb_ID]:[Cmb_ID]],0),SUM(N(CU$1),N($R34),1)),CHOOSE(AC[[M]:[M]],1,0,1,AC[[DB]:[DB]])),PRODUCT(SUM(ROUND(AVERAGE(VALUE(CU$3),VALUE($P34)),0),CHOOSE(IF(OR(CU$1,$R34),4,INDEX(CMB[[Res_Rare]:[Res_Rare]],MATCH(ROUND(MIN(SUM(CU$4,$O34/1000),SUM($O34,CU$4/1000)),3),CMB[[Cmb_ID]:[Cmb_ID]],0))),-1,-1,0,0)),IF(OR(CU$1,$R34),4,INDEX(CMB[[Cmb_Rare]:[Cmb_Rare]],MATCH(ROUND(MIN(SUM(CU$4,$O34/1000),SUM($O34,CU$4/1000)),3),CMB[[Cmb_ID]:[Cmb_ID]],0))),CHOOSE(AC[[M]:[M]],2,1,1,SUM(AC[[AB]:[DB]])))),""))</f>
        <v/>
      </c>
      <c r="CV34" t="str">
        <f>IF(OR(CV$5="",$S34=""),"",IFERROR(SUM(PRODUCT(INDEX(CMB[[BA_0O]:[BA_2O]],MATCH(ROUND(MIN(SUM(CV$4,$O34/1000),SUM($O34,CV$4/1000)),3),CMB[[Cmb_ID]:[Cmb_ID]],0),SUM(N(CV$1),N($R34),1)),CHOOSE(AC[[M]:[M]],1,1,0,AC[[AB]:[AB]])),PRODUCT(INDEX(CMB[[BD_0O]:[BD_2O]],MATCH(ROUND(MIN(SUM(CV$4,$O34/1000),SUM($O34,CV$4/1000)),3),CMB[[Cmb_ID]:[Cmb_ID]],0),SUM(N(CV$1),N($R34),1)),CHOOSE(AC[[M]:[M]],1,0,1,AC[[DB]:[DB]])),PRODUCT(SUM(ROUND(AVERAGE(VALUE(CV$3),VALUE($P34)),0),CHOOSE(IF(OR(CV$1,$R34),4,INDEX(CMB[[Res_Rare]:[Res_Rare]],MATCH(ROUND(MIN(SUM(CV$4,$O34/1000),SUM($O34,CV$4/1000)),3),CMB[[Cmb_ID]:[Cmb_ID]],0))),-1,-1,0,0)),IF(OR(CV$1,$R34),4,INDEX(CMB[[Cmb_Rare]:[Cmb_Rare]],MATCH(ROUND(MIN(SUM(CV$4,$O34/1000),SUM($O34,CV$4/1000)),3),CMB[[Cmb_ID]:[Cmb_ID]],0))),CHOOSE(AC[[M]:[M]],2,1,1,SUM(AC[[AB]:[DB]])))),""))</f>
        <v/>
      </c>
      <c r="CW34" t="str">
        <f>IF(OR(CW$5="",$S34=""),"",IFERROR(SUM(PRODUCT(INDEX(CMB[[BA_0O]:[BA_2O]],MATCH(ROUND(MIN(SUM(CW$4,$O34/1000),SUM($O34,CW$4/1000)),3),CMB[[Cmb_ID]:[Cmb_ID]],0),SUM(N(CW$1),N($R34),1)),CHOOSE(AC[[M]:[M]],1,1,0,AC[[AB]:[AB]])),PRODUCT(INDEX(CMB[[BD_0O]:[BD_2O]],MATCH(ROUND(MIN(SUM(CW$4,$O34/1000),SUM($O34,CW$4/1000)),3),CMB[[Cmb_ID]:[Cmb_ID]],0),SUM(N(CW$1),N($R34),1)),CHOOSE(AC[[M]:[M]],1,0,1,AC[[DB]:[DB]])),PRODUCT(SUM(ROUND(AVERAGE(VALUE(CW$3),VALUE($P34)),0),CHOOSE(IF(OR(CW$1,$R34),4,INDEX(CMB[[Res_Rare]:[Res_Rare]],MATCH(ROUND(MIN(SUM(CW$4,$O34/1000),SUM($O34,CW$4/1000)),3),CMB[[Cmb_ID]:[Cmb_ID]],0))),-1,-1,0,0)),IF(OR(CW$1,$R34),4,INDEX(CMB[[Cmb_Rare]:[Cmb_Rare]],MATCH(ROUND(MIN(SUM(CW$4,$O34/1000),SUM($O34,CW$4/1000)),3),CMB[[Cmb_ID]:[Cmb_ID]],0))),CHOOSE(AC[[M]:[M]],2,1,1,SUM(AC[[AB]:[DB]])))),""))</f>
        <v/>
      </c>
      <c r="CX34" t="str">
        <f>IF(OR(CX$5="",$S34=""),"",IFERROR(SUM(PRODUCT(INDEX(CMB[[BA_0O]:[BA_2O]],MATCH(ROUND(MIN(SUM(CX$4,$O34/1000),SUM($O34,CX$4/1000)),3),CMB[[Cmb_ID]:[Cmb_ID]],0),SUM(N(CX$1),N($R34),1)),CHOOSE(AC[[M]:[M]],1,1,0,AC[[AB]:[AB]])),PRODUCT(INDEX(CMB[[BD_0O]:[BD_2O]],MATCH(ROUND(MIN(SUM(CX$4,$O34/1000),SUM($O34,CX$4/1000)),3),CMB[[Cmb_ID]:[Cmb_ID]],0),SUM(N(CX$1),N($R34),1)),CHOOSE(AC[[M]:[M]],1,0,1,AC[[DB]:[DB]])),PRODUCT(SUM(ROUND(AVERAGE(VALUE(CX$3),VALUE($P34)),0),CHOOSE(IF(OR(CX$1,$R34),4,INDEX(CMB[[Res_Rare]:[Res_Rare]],MATCH(ROUND(MIN(SUM(CX$4,$O34/1000),SUM($O34,CX$4/1000)),3),CMB[[Cmb_ID]:[Cmb_ID]],0))),-1,-1,0,0)),IF(OR(CX$1,$R34),4,INDEX(CMB[[Cmb_Rare]:[Cmb_Rare]],MATCH(ROUND(MIN(SUM(CX$4,$O34/1000),SUM($O34,CX$4/1000)),3),CMB[[Cmb_ID]:[Cmb_ID]],0))),CHOOSE(AC[[M]:[M]],2,1,1,SUM(AC[[AB]:[DB]])))),""))</f>
        <v/>
      </c>
      <c r="CY34" t="str">
        <f>IF(OR(CY$5="",$S34=""),"",IFERROR(SUM(PRODUCT(INDEX(CMB[[BA_0O]:[BA_2O]],MATCH(ROUND(MIN(SUM(CY$4,$O34/1000),SUM($O34,CY$4/1000)),3),CMB[[Cmb_ID]:[Cmb_ID]],0),SUM(N(CY$1),N($R34),1)),CHOOSE(AC[[M]:[M]],1,1,0,AC[[AB]:[AB]])),PRODUCT(INDEX(CMB[[BD_0O]:[BD_2O]],MATCH(ROUND(MIN(SUM(CY$4,$O34/1000),SUM($O34,CY$4/1000)),3),CMB[[Cmb_ID]:[Cmb_ID]],0),SUM(N(CY$1),N($R34),1)),CHOOSE(AC[[M]:[M]],1,0,1,AC[[DB]:[DB]])),PRODUCT(SUM(ROUND(AVERAGE(VALUE(CY$3),VALUE($P34)),0),CHOOSE(IF(OR(CY$1,$R34),4,INDEX(CMB[[Res_Rare]:[Res_Rare]],MATCH(ROUND(MIN(SUM(CY$4,$O34/1000),SUM($O34,CY$4/1000)),3),CMB[[Cmb_ID]:[Cmb_ID]],0))),-1,-1,0,0)),IF(OR(CY$1,$R34),4,INDEX(CMB[[Cmb_Rare]:[Cmb_Rare]],MATCH(ROUND(MIN(SUM(CY$4,$O34/1000),SUM($O34,CY$4/1000)),3),CMB[[Cmb_ID]:[Cmb_ID]],0))),CHOOSE(AC[[M]:[M]],2,1,1,SUM(AC[[AB]:[DB]])))),""))</f>
        <v/>
      </c>
      <c r="CZ34" t="str">
        <f>IF(OR(CZ$5="",$S34=""),"",IFERROR(SUM(PRODUCT(INDEX(CMB[[BA_0O]:[BA_2O]],MATCH(ROUND(MIN(SUM(CZ$4,$O34/1000),SUM($O34,CZ$4/1000)),3),CMB[[Cmb_ID]:[Cmb_ID]],0),SUM(N(CZ$1),N($R34),1)),CHOOSE(AC[[M]:[M]],1,1,0,AC[[AB]:[AB]])),PRODUCT(INDEX(CMB[[BD_0O]:[BD_2O]],MATCH(ROUND(MIN(SUM(CZ$4,$O34/1000),SUM($O34,CZ$4/1000)),3),CMB[[Cmb_ID]:[Cmb_ID]],0),SUM(N(CZ$1),N($R34),1)),CHOOSE(AC[[M]:[M]],1,0,1,AC[[DB]:[DB]])),PRODUCT(SUM(ROUND(AVERAGE(VALUE(CZ$3),VALUE($P34)),0),CHOOSE(IF(OR(CZ$1,$R34),4,INDEX(CMB[[Res_Rare]:[Res_Rare]],MATCH(ROUND(MIN(SUM(CZ$4,$O34/1000),SUM($O34,CZ$4/1000)),3),CMB[[Cmb_ID]:[Cmb_ID]],0))),-1,-1,0,0)),IF(OR(CZ$1,$R34),4,INDEX(CMB[[Cmb_Rare]:[Cmb_Rare]],MATCH(ROUND(MIN(SUM(CZ$4,$O34/1000),SUM($O34,CZ$4/1000)),3),CMB[[Cmb_ID]:[Cmb_ID]],0))),CHOOSE(AC[[M]:[M]],2,1,1,SUM(AC[[AB]:[DB]])))),""))</f>
        <v/>
      </c>
      <c r="DA34" t="str">
        <f>IF(OR(DA$5="",$S34=""),"",IFERROR(SUM(PRODUCT(INDEX(CMB[[BA_0O]:[BA_2O]],MATCH(ROUND(MIN(SUM(DA$4,$O34/1000),SUM($O34,DA$4/1000)),3),CMB[[Cmb_ID]:[Cmb_ID]],0),SUM(N(DA$1),N($R34),1)),CHOOSE(AC[[M]:[M]],1,1,0,AC[[AB]:[AB]])),PRODUCT(INDEX(CMB[[BD_0O]:[BD_2O]],MATCH(ROUND(MIN(SUM(DA$4,$O34/1000),SUM($O34,DA$4/1000)),3),CMB[[Cmb_ID]:[Cmb_ID]],0),SUM(N(DA$1),N($R34),1)),CHOOSE(AC[[M]:[M]],1,0,1,AC[[DB]:[DB]])),PRODUCT(SUM(ROUND(AVERAGE(VALUE(DA$3),VALUE($P34)),0),CHOOSE(IF(OR(DA$1,$R34),4,INDEX(CMB[[Res_Rare]:[Res_Rare]],MATCH(ROUND(MIN(SUM(DA$4,$O34/1000),SUM($O34,DA$4/1000)),3),CMB[[Cmb_ID]:[Cmb_ID]],0))),-1,-1,0,0)),IF(OR(DA$1,$R34),4,INDEX(CMB[[Cmb_Rare]:[Cmb_Rare]],MATCH(ROUND(MIN(SUM(DA$4,$O34/1000),SUM($O34,DA$4/1000)),3),CMB[[Cmb_ID]:[Cmb_ID]],0))),CHOOSE(AC[[M]:[M]],2,1,1,SUM(AC[[AB]:[DB]])))),""))</f>
        <v/>
      </c>
      <c r="DB34" t="str">
        <f>IF(OR(DB$5="",$S34=""),"",IFERROR(SUM(PRODUCT(INDEX(CMB[[BA_0O]:[BA_2O]],MATCH(ROUND(MIN(SUM(DB$4,$O34/1000),SUM($O34,DB$4/1000)),3),CMB[[Cmb_ID]:[Cmb_ID]],0),SUM(N(DB$1),N($R34),1)),CHOOSE(AC[[M]:[M]],1,1,0,AC[[AB]:[AB]])),PRODUCT(INDEX(CMB[[BD_0O]:[BD_2O]],MATCH(ROUND(MIN(SUM(DB$4,$O34/1000),SUM($O34,DB$4/1000)),3),CMB[[Cmb_ID]:[Cmb_ID]],0),SUM(N(DB$1),N($R34),1)),CHOOSE(AC[[M]:[M]],1,0,1,AC[[DB]:[DB]])),PRODUCT(SUM(ROUND(AVERAGE(VALUE(DB$3),VALUE($P34)),0),CHOOSE(IF(OR(DB$1,$R34),4,INDEX(CMB[[Res_Rare]:[Res_Rare]],MATCH(ROUND(MIN(SUM(DB$4,$O34/1000),SUM($O34,DB$4/1000)),3),CMB[[Cmb_ID]:[Cmb_ID]],0))),-1,-1,0,0)),IF(OR(DB$1,$R34),4,INDEX(CMB[[Cmb_Rare]:[Cmb_Rare]],MATCH(ROUND(MIN(SUM(DB$4,$O34/1000),SUM($O34,DB$4/1000)),3),CMB[[Cmb_ID]:[Cmb_ID]],0))),CHOOSE(AC[[M]:[M]],2,1,1,SUM(AC[[AB]:[DB]])))),""))</f>
        <v/>
      </c>
      <c r="DC34" t="str">
        <f>IF(OR(DC$5="",$S34=""),"",IFERROR(SUM(PRODUCT(INDEX(CMB[[BA_0O]:[BA_2O]],MATCH(ROUND(MIN(SUM(DC$4,$O34/1000),SUM($O34,DC$4/1000)),3),CMB[[Cmb_ID]:[Cmb_ID]],0),SUM(N(DC$1),N($R34),1)),CHOOSE(AC[[M]:[M]],1,1,0,AC[[AB]:[AB]])),PRODUCT(INDEX(CMB[[BD_0O]:[BD_2O]],MATCH(ROUND(MIN(SUM(DC$4,$O34/1000),SUM($O34,DC$4/1000)),3),CMB[[Cmb_ID]:[Cmb_ID]],0),SUM(N(DC$1),N($R34),1)),CHOOSE(AC[[M]:[M]],1,0,1,AC[[DB]:[DB]])),PRODUCT(SUM(ROUND(AVERAGE(VALUE(DC$3),VALUE($P34)),0),CHOOSE(IF(OR(DC$1,$R34),4,INDEX(CMB[[Res_Rare]:[Res_Rare]],MATCH(ROUND(MIN(SUM(DC$4,$O34/1000),SUM($O34,DC$4/1000)),3),CMB[[Cmb_ID]:[Cmb_ID]],0))),-1,-1,0,0)),IF(OR(DC$1,$R34),4,INDEX(CMB[[Cmb_Rare]:[Cmb_Rare]],MATCH(ROUND(MIN(SUM(DC$4,$O34/1000),SUM($O34,DC$4/1000)),3),CMB[[Cmb_ID]:[Cmb_ID]],0))),CHOOSE(AC[[M]:[M]],2,1,1,SUM(AC[[AB]:[DB]])))),""))</f>
        <v/>
      </c>
      <c r="DD34" t="str">
        <f>IF(OR(DD$5="",$S34=""),"",IFERROR(SUM(PRODUCT(INDEX(CMB[[BA_0O]:[BA_2O]],MATCH(ROUND(MIN(SUM(DD$4,$O34/1000),SUM($O34,DD$4/1000)),3),CMB[[Cmb_ID]:[Cmb_ID]],0),SUM(N(DD$1),N($R34),1)),CHOOSE(AC[[M]:[M]],1,1,0,AC[[AB]:[AB]])),PRODUCT(INDEX(CMB[[BD_0O]:[BD_2O]],MATCH(ROUND(MIN(SUM(DD$4,$O34/1000),SUM($O34,DD$4/1000)),3),CMB[[Cmb_ID]:[Cmb_ID]],0),SUM(N(DD$1),N($R34),1)),CHOOSE(AC[[M]:[M]],1,0,1,AC[[DB]:[DB]])),PRODUCT(SUM(ROUND(AVERAGE(VALUE(DD$3),VALUE($P34)),0),CHOOSE(IF(OR(DD$1,$R34),4,INDEX(CMB[[Res_Rare]:[Res_Rare]],MATCH(ROUND(MIN(SUM(DD$4,$O34/1000),SUM($O34,DD$4/1000)),3),CMB[[Cmb_ID]:[Cmb_ID]],0))),-1,-1,0,0)),IF(OR(DD$1,$R34),4,INDEX(CMB[[Cmb_Rare]:[Cmb_Rare]],MATCH(ROUND(MIN(SUM(DD$4,$O34/1000),SUM($O34,DD$4/1000)),3),CMB[[Cmb_ID]:[Cmb_ID]],0))),CHOOSE(AC[[M]:[M]],2,1,1,SUM(AC[[AB]:[DB]])))),""))</f>
        <v/>
      </c>
      <c r="DE34" t="str">
        <f>IF(OR(DE$5="",$S34=""),"",IFERROR(SUM(PRODUCT(INDEX(CMB[[BA_0O]:[BA_2O]],MATCH(ROUND(MIN(SUM(DE$4,$O34/1000),SUM($O34,DE$4/1000)),3),CMB[[Cmb_ID]:[Cmb_ID]],0),SUM(N(DE$1),N($R34),1)),CHOOSE(AC[[M]:[M]],1,1,0,AC[[AB]:[AB]])),PRODUCT(INDEX(CMB[[BD_0O]:[BD_2O]],MATCH(ROUND(MIN(SUM(DE$4,$O34/1000),SUM($O34,DE$4/1000)),3),CMB[[Cmb_ID]:[Cmb_ID]],0),SUM(N(DE$1),N($R34),1)),CHOOSE(AC[[M]:[M]],1,0,1,AC[[DB]:[DB]])),PRODUCT(SUM(ROUND(AVERAGE(VALUE(DE$3),VALUE($P34)),0),CHOOSE(IF(OR(DE$1,$R34),4,INDEX(CMB[[Res_Rare]:[Res_Rare]],MATCH(ROUND(MIN(SUM(DE$4,$O34/1000),SUM($O34,DE$4/1000)),3),CMB[[Cmb_ID]:[Cmb_ID]],0))),-1,-1,0,0)),IF(OR(DE$1,$R34),4,INDEX(CMB[[Cmb_Rare]:[Cmb_Rare]],MATCH(ROUND(MIN(SUM(DE$4,$O34/1000),SUM($O34,DE$4/1000)),3),CMB[[Cmb_ID]:[Cmb_ID]],0))),CHOOSE(AC[[M]:[M]],2,1,1,SUM(AC[[AB]:[DB]])))),""))</f>
        <v/>
      </c>
      <c r="DF34" t="str">
        <f>IF(OR(DF$5="",$S34=""),"",IFERROR(SUM(PRODUCT(INDEX(CMB[[BA_0O]:[BA_2O]],MATCH(ROUND(MIN(SUM(DF$4,$O34/1000),SUM($O34,DF$4/1000)),3),CMB[[Cmb_ID]:[Cmb_ID]],0),SUM(N(DF$1),N($R34),1)),CHOOSE(AC[[M]:[M]],1,1,0,AC[[AB]:[AB]])),PRODUCT(INDEX(CMB[[BD_0O]:[BD_2O]],MATCH(ROUND(MIN(SUM(DF$4,$O34/1000),SUM($O34,DF$4/1000)),3),CMB[[Cmb_ID]:[Cmb_ID]],0),SUM(N(DF$1),N($R34),1)),CHOOSE(AC[[M]:[M]],1,0,1,AC[[DB]:[DB]])),PRODUCT(SUM(ROUND(AVERAGE(VALUE(DF$3),VALUE($P34)),0),CHOOSE(IF(OR(DF$1,$R34),4,INDEX(CMB[[Res_Rare]:[Res_Rare]],MATCH(ROUND(MIN(SUM(DF$4,$O34/1000),SUM($O34,DF$4/1000)),3),CMB[[Cmb_ID]:[Cmb_ID]],0))),-1,-1,0,0)),IF(OR(DF$1,$R34),4,INDEX(CMB[[Cmb_Rare]:[Cmb_Rare]],MATCH(ROUND(MIN(SUM(DF$4,$O34/1000),SUM($O34,DF$4/1000)),3),CMB[[Cmb_ID]:[Cmb_ID]],0))),CHOOSE(AC[[M]:[M]],2,1,1,SUM(AC[[AB]:[DB]])))),""))</f>
        <v/>
      </c>
      <c r="DG34" t="str">
        <f>IF(OR(DG$5="",$S34=""),"",IFERROR(SUM(PRODUCT(INDEX(CMB[[BA_0O]:[BA_2O]],MATCH(ROUND(MIN(SUM(DG$4,$O34/1000),SUM($O34,DG$4/1000)),3),CMB[[Cmb_ID]:[Cmb_ID]],0),SUM(N(DG$1),N($R34),1)),CHOOSE(AC[[M]:[M]],1,1,0,AC[[AB]:[AB]])),PRODUCT(INDEX(CMB[[BD_0O]:[BD_2O]],MATCH(ROUND(MIN(SUM(DG$4,$O34/1000),SUM($O34,DG$4/1000)),3),CMB[[Cmb_ID]:[Cmb_ID]],0),SUM(N(DG$1),N($R34),1)),CHOOSE(AC[[M]:[M]],1,0,1,AC[[DB]:[DB]])),PRODUCT(SUM(ROUND(AVERAGE(VALUE(DG$3),VALUE($P34)),0),CHOOSE(IF(OR(DG$1,$R34),4,INDEX(CMB[[Res_Rare]:[Res_Rare]],MATCH(ROUND(MIN(SUM(DG$4,$O34/1000),SUM($O34,DG$4/1000)),3),CMB[[Cmb_ID]:[Cmb_ID]],0))),-1,-1,0,0)),IF(OR(DG$1,$R34),4,INDEX(CMB[[Cmb_Rare]:[Cmb_Rare]],MATCH(ROUND(MIN(SUM(DG$4,$O34/1000),SUM($O34,DG$4/1000)),3),CMB[[Cmb_ID]:[Cmb_ID]],0))),CHOOSE(AC[[M]:[M]],2,1,1,SUM(AC[[AB]:[DB]])))),""))</f>
        <v/>
      </c>
      <c r="DH34" t="str">
        <f>IF(OR(DH$5="",$S34=""),"",IFERROR(SUM(PRODUCT(INDEX(CMB[[BA_0O]:[BA_2O]],MATCH(ROUND(MIN(SUM(DH$4,$O34/1000),SUM($O34,DH$4/1000)),3),CMB[[Cmb_ID]:[Cmb_ID]],0),SUM(N(DH$1),N($R34),1)),CHOOSE(AC[[M]:[M]],1,1,0,AC[[AB]:[AB]])),PRODUCT(INDEX(CMB[[BD_0O]:[BD_2O]],MATCH(ROUND(MIN(SUM(DH$4,$O34/1000),SUM($O34,DH$4/1000)),3),CMB[[Cmb_ID]:[Cmb_ID]],0),SUM(N(DH$1),N($R34),1)),CHOOSE(AC[[M]:[M]],1,0,1,AC[[DB]:[DB]])),PRODUCT(SUM(ROUND(AVERAGE(VALUE(DH$3),VALUE($P34)),0),CHOOSE(IF(OR(DH$1,$R34),4,INDEX(CMB[[Res_Rare]:[Res_Rare]],MATCH(ROUND(MIN(SUM(DH$4,$O34/1000),SUM($O34,DH$4/1000)),3),CMB[[Cmb_ID]:[Cmb_ID]],0))),-1,-1,0,0)),IF(OR(DH$1,$R34),4,INDEX(CMB[[Cmb_Rare]:[Cmb_Rare]],MATCH(ROUND(MIN(SUM(DH$4,$O34/1000),SUM($O34,DH$4/1000)),3),CMB[[Cmb_ID]:[Cmb_ID]],0))),CHOOSE(AC[[M]:[M]],2,1,1,SUM(AC[[AB]:[DB]])))),""))</f>
        <v/>
      </c>
      <c r="DI34" t="str">
        <f>IF(OR(DI$5="",$S34=""),"",IFERROR(SUM(PRODUCT(INDEX(CMB[[BA_0O]:[BA_2O]],MATCH(ROUND(MIN(SUM(DI$4,$O34/1000),SUM($O34,DI$4/1000)),3),CMB[[Cmb_ID]:[Cmb_ID]],0),SUM(N(DI$1),N($R34),1)),CHOOSE(AC[[M]:[M]],1,1,0,AC[[AB]:[AB]])),PRODUCT(INDEX(CMB[[BD_0O]:[BD_2O]],MATCH(ROUND(MIN(SUM(DI$4,$O34/1000),SUM($O34,DI$4/1000)),3),CMB[[Cmb_ID]:[Cmb_ID]],0),SUM(N(DI$1),N($R34),1)),CHOOSE(AC[[M]:[M]],1,0,1,AC[[DB]:[DB]])),PRODUCT(SUM(ROUND(AVERAGE(VALUE(DI$3),VALUE($P34)),0),CHOOSE(IF(OR(DI$1,$R34),4,INDEX(CMB[[Res_Rare]:[Res_Rare]],MATCH(ROUND(MIN(SUM(DI$4,$O34/1000),SUM($O34,DI$4/1000)),3),CMB[[Cmb_ID]:[Cmb_ID]],0))),-1,-1,0,0)),IF(OR(DI$1,$R34),4,INDEX(CMB[[Cmb_Rare]:[Cmb_Rare]],MATCH(ROUND(MIN(SUM(DI$4,$O34/1000),SUM($O34,DI$4/1000)),3),CMB[[Cmb_ID]:[Cmb_ID]],0))),CHOOSE(AC[[M]:[M]],2,1,1,SUM(AC[[AB]:[DB]])))),""))</f>
        <v/>
      </c>
      <c r="DJ34" t="str">
        <f>IF(OR(DJ$5="",$S34=""),"",IFERROR(SUM(PRODUCT(INDEX(CMB[[BA_0O]:[BA_2O]],MATCH(ROUND(MIN(SUM(DJ$4,$O34/1000),SUM($O34,DJ$4/1000)),3),CMB[[Cmb_ID]:[Cmb_ID]],0),SUM(N(DJ$1),N($R34),1)),CHOOSE(AC[[M]:[M]],1,1,0,AC[[AB]:[AB]])),PRODUCT(INDEX(CMB[[BD_0O]:[BD_2O]],MATCH(ROUND(MIN(SUM(DJ$4,$O34/1000),SUM($O34,DJ$4/1000)),3),CMB[[Cmb_ID]:[Cmb_ID]],0),SUM(N(DJ$1),N($R34),1)),CHOOSE(AC[[M]:[M]],1,0,1,AC[[DB]:[DB]])),PRODUCT(SUM(ROUND(AVERAGE(VALUE(DJ$3),VALUE($P34)),0),CHOOSE(IF(OR(DJ$1,$R34),4,INDEX(CMB[[Res_Rare]:[Res_Rare]],MATCH(ROUND(MIN(SUM(DJ$4,$O34/1000),SUM($O34,DJ$4/1000)),3),CMB[[Cmb_ID]:[Cmb_ID]],0))),-1,-1,0,0)),IF(OR(DJ$1,$R34),4,INDEX(CMB[[Cmb_Rare]:[Cmb_Rare]],MATCH(ROUND(MIN(SUM(DJ$4,$O34/1000),SUM($O34,DJ$4/1000)),3),CMB[[Cmb_ID]:[Cmb_ID]],0))),CHOOSE(AC[[M]:[M]],2,1,1,SUM(AC[[AB]:[DB]])))),""))</f>
        <v/>
      </c>
      <c r="DK34" t="str">
        <f>IF(OR(DK$5="",$S34=""),"",IFERROR(SUM(PRODUCT(INDEX(CMB[[BA_0O]:[BA_2O]],MATCH(ROUND(MIN(SUM(DK$4,$O34/1000),SUM($O34,DK$4/1000)),3),CMB[[Cmb_ID]:[Cmb_ID]],0),SUM(N(DK$1),N($R34),1)),CHOOSE(AC[[M]:[M]],1,1,0,AC[[AB]:[AB]])),PRODUCT(INDEX(CMB[[BD_0O]:[BD_2O]],MATCH(ROUND(MIN(SUM(DK$4,$O34/1000),SUM($O34,DK$4/1000)),3),CMB[[Cmb_ID]:[Cmb_ID]],0),SUM(N(DK$1),N($R34),1)),CHOOSE(AC[[M]:[M]],1,0,1,AC[[DB]:[DB]])),PRODUCT(SUM(ROUND(AVERAGE(VALUE(DK$3),VALUE($P34)),0),CHOOSE(IF(OR(DK$1,$R34),4,INDEX(CMB[[Res_Rare]:[Res_Rare]],MATCH(ROUND(MIN(SUM(DK$4,$O34/1000),SUM($O34,DK$4/1000)),3),CMB[[Cmb_ID]:[Cmb_ID]],0))),-1,-1,0,0)),IF(OR(DK$1,$R34),4,INDEX(CMB[[Cmb_Rare]:[Cmb_Rare]],MATCH(ROUND(MIN(SUM(DK$4,$O34/1000),SUM($O34,DK$4/1000)),3),CMB[[Cmb_ID]:[Cmb_ID]],0))),CHOOSE(AC[[M]:[M]],2,1,1,SUM(AC[[AB]:[DB]])))),""))</f>
        <v/>
      </c>
      <c r="DL34" t="str">
        <f>IF(OR(DL$5="",$S34=""),"",IFERROR(SUM(PRODUCT(INDEX(CMB[[BA_0O]:[BA_2O]],MATCH(ROUND(MIN(SUM(DL$4,$O34/1000),SUM($O34,DL$4/1000)),3),CMB[[Cmb_ID]:[Cmb_ID]],0),SUM(N(DL$1),N($R34),1)),CHOOSE(AC[[M]:[M]],1,1,0,AC[[AB]:[AB]])),PRODUCT(INDEX(CMB[[BD_0O]:[BD_2O]],MATCH(ROUND(MIN(SUM(DL$4,$O34/1000),SUM($O34,DL$4/1000)),3),CMB[[Cmb_ID]:[Cmb_ID]],0),SUM(N(DL$1),N($R34),1)),CHOOSE(AC[[M]:[M]],1,0,1,AC[[DB]:[DB]])),PRODUCT(SUM(ROUND(AVERAGE(VALUE(DL$3),VALUE($P34)),0),CHOOSE(IF(OR(DL$1,$R34),4,INDEX(CMB[[Res_Rare]:[Res_Rare]],MATCH(ROUND(MIN(SUM(DL$4,$O34/1000),SUM($O34,DL$4/1000)),3),CMB[[Cmb_ID]:[Cmb_ID]],0))),-1,-1,0,0)),IF(OR(DL$1,$R34),4,INDEX(CMB[[Cmb_Rare]:[Cmb_Rare]],MATCH(ROUND(MIN(SUM(DL$4,$O34/1000),SUM($O34,DL$4/1000)),3),CMB[[Cmb_ID]:[Cmb_ID]],0))),CHOOSE(AC[[M]:[M]],2,1,1,SUM(AC[[AB]:[DB]])))),""))</f>
        <v/>
      </c>
      <c r="DM34" t="str">
        <f>IF(OR(DM$5="",$S34=""),"",IFERROR(SUM(PRODUCT(INDEX(CMB[[BA_0O]:[BA_2O]],MATCH(ROUND(MIN(SUM(DM$4,$O34/1000),SUM($O34,DM$4/1000)),3),CMB[[Cmb_ID]:[Cmb_ID]],0),SUM(N(DM$1),N($R34),1)),CHOOSE(AC[[M]:[M]],1,1,0,AC[[AB]:[AB]])),PRODUCT(INDEX(CMB[[BD_0O]:[BD_2O]],MATCH(ROUND(MIN(SUM(DM$4,$O34/1000),SUM($O34,DM$4/1000)),3),CMB[[Cmb_ID]:[Cmb_ID]],0),SUM(N(DM$1),N($R34),1)),CHOOSE(AC[[M]:[M]],1,0,1,AC[[DB]:[DB]])),PRODUCT(SUM(ROUND(AVERAGE(VALUE(DM$3),VALUE($P34)),0),CHOOSE(IF(OR(DM$1,$R34),4,INDEX(CMB[[Res_Rare]:[Res_Rare]],MATCH(ROUND(MIN(SUM(DM$4,$O34/1000),SUM($O34,DM$4/1000)),3),CMB[[Cmb_ID]:[Cmb_ID]],0))),-1,-1,0,0)),IF(OR(DM$1,$R34),4,INDEX(CMB[[Cmb_Rare]:[Cmb_Rare]],MATCH(ROUND(MIN(SUM(DM$4,$O34/1000),SUM($O34,DM$4/1000)),3),CMB[[Cmb_ID]:[Cmb_ID]],0))),CHOOSE(AC[[M]:[M]],2,1,1,SUM(AC[[AB]:[DB]])))),""))</f>
        <v/>
      </c>
      <c r="DN34" t="str">
        <f>IF(OR(DN$5="",$S34=""),"",IFERROR(SUM(PRODUCT(INDEX(CMB[[BA_0O]:[BA_2O]],MATCH(ROUND(MIN(SUM(DN$4,$O34/1000),SUM($O34,DN$4/1000)),3),CMB[[Cmb_ID]:[Cmb_ID]],0),SUM(N(DN$1),N($R34),1)),CHOOSE(AC[[M]:[M]],1,1,0,AC[[AB]:[AB]])),PRODUCT(INDEX(CMB[[BD_0O]:[BD_2O]],MATCH(ROUND(MIN(SUM(DN$4,$O34/1000),SUM($O34,DN$4/1000)),3),CMB[[Cmb_ID]:[Cmb_ID]],0),SUM(N(DN$1),N($R34),1)),CHOOSE(AC[[M]:[M]],1,0,1,AC[[DB]:[DB]])),PRODUCT(SUM(ROUND(AVERAGE(VALUE(DN$3),VALUE($P34)),0),CHOOSE(IF(OR(DN$1,$R34),4,INDEX(CMB[[Res_Rare]:[Res_Rare]],MATCH(ROUND(MIN(SUM(DN$4,$O34/1000),SUM($O34,DN$4/1000)),3),CMB[[Cmb_ID]:[Cmb_ID]],0))),-1,-1,0,0)),IF(OR(DN$1,$R34),4,INDEX(CMB[[Cmb_Rare]:[Cmb_Rare]],MATCH(ROUND(MIN(SUM(DN$4,$O34/1000),SUM($O34,DN$4/1000)),3),CMB[[Cmb_ID]:[Cmb_ID]],0))),CHOOSE(AC[[M]:[M]],2,1,1,SUM(AC[[AB]:[DB]])))),""))</f>
        <v/>
      </c>
      <c r="DO34" t="str">
        <f>IF(OR(DO$5="",$S34=""),"",IFERROR(SUM(PRODUCT(INDEX(CMB[[BA_0O]:[BA_2O]],MATCH(ROUND(MIN(SUM(DO$4,$O34/1000),SUM($O34,DO$4/1000)),3),CMB[[Cmb_ID]:[Cmb_ID]],0),SUM(N(DO$1),N($R34),1)),CHOOSE(AC[[M]:[M]],1,1,0,AC[[AB]:[AB]])),PRODUCT(INDEX(CMB[[BD_0O]:[BD_2O]],MATCH(ROUND(MIN(SUM(DO$4,$O34/1000),SUM($O34,DO$4/1000)),3),CMB[[Cmb_ID]:[Cmb_ID]],0),SUM(N(DO$1),N($R34),1)),CHOOSE(AC[[M]:[M]],1,0,1,AC[[DB]:[DB]])),PRODUCT(SUM(ROUND(AVERAGE(VALUE(DO$3),VALUE($P34)),0),CHOOSE(IF(OR(DO$1,$R34),4,INDEX(CMB[[Res_Rare]:[Res_Rare]],MATCH(ROUND(MIN(SUM(DO$4,$O34/1000),SUM($O34,DO$4/1000)),3),CMB[[Cmb_ID]:[Cmb_ID]],0))),-1,-1,0,0)),IF(OR(DO$1,$R34),4,INDEX(CMB[[Cmb_Rare]:[Cmb_Rare]],MATCH(ROUND(MIN(SUM(DO$4,$O34/1000),SUM($O34,DO$4/1000)),3),CMB[[Cmb_ID]:[Cmb_ID]],0))),CHOOSE(AC[[M]:[M]],2,1,1,SUM(AC[[AB]:[DB]])))),""))</f>
        <v/>
      </c>
      <c r="DP34" t="str">
        <f>IF(OR(DP$5="",$S34=""),"",IFERROR(SUM(PRODUCT(INDEX(CMB[[BA_0O]:[BA_2O]],MATCH(ROUND(MIN(SUM(DP$4,$O34/1000),SUM($O34,DP$4/1000)),3),CMB[[Cmb_ID]:[Cmb_ID]],0),SUM(N(DP$1),N($R34),1)),CHOOSE(AC[[M]:[M]],1,1,0,AC[[AB]:[AB]])),PRODUCT(INDEX(CMB[[BD_0O]:[BD_2O]],MATCH(ROUND(MIN(SUM(DP$4,$O34/1000),SUM($O34,DP$4/1000)),3),CMB[[Cmb_ID]:[Cmb_ID]],0),SUM(N(DP$1),N($R34),1)),CHOOSE(AC[[M]:[M]],1,0,1,AC[[DB]:[DB]])),PRODUCT(SUM(ROUND(AVERAGE(VALUE(DP$3),VALUE($P34)),0),CHOOSE(IF(OR(DP$1,$R34),4,INDEX(CMB[[Res_Rare]:[Res_Rare]],MATCH(ROUND(MIN(SUM(DP$4,$O34/1000),SUM($O34,DP$4/1000)),3),CMB[[Cmb_ID]:[Cmb_ID]],0))),-1,-1,0,0)),IF(OR(DP$1,$R34),4,INDEX(CMB[[Cmb_Rare]:[Cmb_Rare]],MATCH(ROUND(MIN(SUM(DP$4,$O34/1000),SUM($O34,DP$4/1000)),3),CMB[[Cmb_ID]:[Cmb_ID]],0))),CHOOSE(AC[[M]:[M]],2,1,1,SUM(AC[[AB]:[DB]])))),""))</f>
        <v/>
      </c>
      <c r="DQ34" t="str">
        <f>IF(OR(DQ$5="",$S34=""),"",IFERROR(SUM(PRODUCT(INDEX(CMB[[BA_0O]:[BA_2O]],MATCH(ROUND(MIN(SUM(DQ$4,$O34/1000),SUM($O34,DQ$4/1000)),3),CMB[[Cmb_ID]:[Cmb_ID]],0),SUM(N(DQ$1),N($R34),1)),CHOOSE(AC[[M]:[M]],1,1,0,AC[[AB]:[AB]])),PRODUCT(INDEX(CMB[[BD_0O]:[BD_2O]],MATCH(ROUND(MIN(SUM(DQ$4,$O34/1000),SUM($O34,DQ$4/1000)),3),CMB[[Cmb_ID]:[Cmb_ID]],0),SUM(N(DQ$1),N($R34),1)),CHOOSE(AC[[M]:[M]],1,0,1,AC[[DB]:[DB]])),PRODUCT(SUM(ROUND(AVERAGE(VALUE(DQ$3),VALUE($P34)),0),CHOOSE(IF(OR(DQ$1,$R34),4,INDEX(CMB[[Res_Rare]:[Res_Rare]],MATCH(ROUND(MIN(SUM(DQ$4,$O34/1000),SUM($O34,DQ$4/1000)),3),CMB[[Cmb_ID]:[Cmb_ID]],0))),-1,-1,0,0)),IF(OR(DQ$1,$R34),4,INDEX(CMB[[Cmb_Rare]:[Cmb_Rare]],MATCH(ROUND(MIN(SUM(DQ$4,$O34/1000),SUM($O34,DQ$4/1000)),3),CMB[[Cmb_ID]:[Cmb_ID]],0))),CHOOSE(AC[[M]:[M]],2,1,1,SUM(AC[[AB]:[DB]])))),""))</f>
        <v/>
      </c>
      <c r="DR34" t="str">
        <f>IF(OR(DR$5="",$S34=""),"",IFERROR(SUM(PRODUCT(INDEX(CMB[[BA_0O]:[BA_2O]],MATCH(ROUND(MIN(SUM(DR$4,$O34/1000),SUM($O34,DR$4/1000)),3),CMB[[Cmb_ID]:[Cmb_ID]],0),SUM(N(DR$1),N($R34),1)),CHOOSE(AC[[M]:[M]],1,1,0,AC[[AB]:[AB]])),PRODUCT(INDEX(CMB[[BD_0O]:[BD_2O]],MATCH(ROUND(MIN(SUM(DR$4,$O34/1000),SUM($O34,DR$4/1000)),3),CMB[[Cmb_ID]:[Cmb_ID]],0),SUM(N(DR$1),N($R34),1)),CHOOSE(AC[[M]:[M]],1,0,1,AC[[DB]:[DB]])),PRODUCT(SUM(ROUND(AVERAGE(VALUE(DR$3),VALUE($P34)),0),CHOOSE(IF(OR(DR$1,$R34),4,INDEX(CMB[[Res_Rare]:[Res_Rare]],MATCH(ROUND(MIN(SUM(DR$4,$O34/1000),SUM($O34,DR$4/1000)),3),CMB[[Cmb_ID]:[Cmb_ID]],0))),-1,-1,0,0)),IF(OR(DR$1,$R34),4,INDEX(CMB[[Cmb_Rare]:[Cmb_Rare]],MATCH(ROUND(MIN(SUM(DR$4,$O34/1000),SUM($O34,DR$4/1000)),3),CMB[[Cmb_ID]:[Cmb_ID]],0))),CHOOSE(AC[[M]:[M]],2,1,1,SUM(AC[[AB]:[DB]])))),""))</f>
        <v/>
      </c>
      <c r="DS34" t="str">
        <f>IF(OR(DS$5="",$S34=""),"",IFERROR(SUM(PRODUCT(INDEX(CMB[[BA_0O]:[BA_2O]],MATCH(ROUND(MIN(SUM(DS$4,$O34/1000),SUM($O34,DS$4/1000)),3),CMB[[Cmb_ID]:[Cmb_ID]],0),SUM(N(DS$1),N($R34),1)),CHOOSE(AC[[M]:[M]],1,1,0,AC[[AB]:[AB]])),PRODUCT(INDEX(CMB[[BD_0O]:[BD_2O]],MATCH(ROUND(MIN(SUM(DS$4,$O34/1000),SUM($O34,DS$4/1000)),3),CMB[[Cmb_ID]:[Cmb_ID]],0),SUM(N(DS$1),N($R34),1)),CHOOSE(AC[[M]:[M]],1,0,1,AC[[DB]:[DB]])),PRODUCT(SUM(ROUND(AVERAGE(VALUE(DS$3),VALUE($P34)),0),CHOOSE(IF(OR(DS$1,$R34),4,INDEX(CMB[[Res_Rare]:[Res_Rare]],MATCH(ROUND(MIN(SUM(DS$4,$O34/1000),SUM($O34,DS$4/1000)),3),CMB[[Cmb_ID]:[Cmb_ID]],0))),-1,-1,0,0)),IF(OR(DS$1,$R34),4,INDEX(CMB[[Cmb_Rare]:[Cmb_Rare]],MATCH(ROUND(MIN(SUM(DS$4,$O34/1000),SUM($O34,DS$4/1000)),3),CMB[[Cmb_ID]:[Cmb_ID]],0))),CHOOSE(AC[[M]:[M]],2,1,1,SUM(AC[[AB]:[DB]])))),""))</f>
        <v/>
      </c>
      <c r="DT34" t="str">
        <f>IF(OR(DT$5="",$S34=""),"",IFERROR(SUM(PRODUCT(INDEX(CMB[[BA_0O]:[BA_2O]],MATCH(ROUND(MIN(SUM(DT$4,$O34/1000),SUM($O34,DT$4/1000)),3),CMB[[Cmb_ID]:[Cmb_ID]],0),SUM(N(DT$1),N($R34),1)),CHOOSE(AC[[M]:[M]],1,1,0,AC[[AB]:[AB]])),PRODUCT(INDEX(CMB[[BD_0O]:[BD_2O]],MATCH(ROUND(MIN(SUM(DT$4,$O34/1000),SUM($O34,DT$4/1000)),3),CMB[[Cmb_ID]:[Cmb_ID]],0),SUM(N(DT$1),N($R34),1)),CHOOSE(AC[[M]:[M]],1,0,1,AC[[DB]:[DB]])),PRODUCT(SUM(ROUND(AVERAGE(VALUE(DT$3),VALUE($P34)),0),CHOOSE(IF(OR(DT$1,$R34),4,INDEX(CMB[[Res_Rare]:[Res_Rare]],MATCH(ROUND(MIN(SUM(DT$4,$O34/1000),SUM($O34,DT$4/1000)),3),CMB[[Cmb_ID]:[Cmb_ID]],0))),-1,-1,0,0)),IF(OR(DT$1,$R34),4,INDEX(CMB[[Cmb_Rare]:[Cmb_Rare]],MATCH(ROUND(MIN(SUM(DT$4,$O34/1000),SUM($O34,DT$4/1000)),3),CMB[[Cmb_ID]:[Cmb_ID]],0))),CHOOSE(AC[[M]:[M]],2,1,1,SUM(AC[[AB]:[DB]])))),""))</f>
        <v/>
      </c>
      <c r="DU34" t="str">
        <f>IF(OR(DU$5="",$S34=""),"",IFERROR(SUM(PRODUCT(INDEX(CMB[[BA_0O]:[BA_2O]],MATCH(ROUND(MIN(SUM(DU$4,$O34/1000),SUM($O34,DU$4/1000)),3),CMB[[Cmb_ID]:[Cmb_ID]],0),SUM(N(DU$1),N($R34),1)),CHOOSE(AC[[M]:[M]],1,1,0,AC[[AB]:[AB]])),PRODUCT(INDEX(CMB[[BD_0O]:[BD_2O]],MATCH(ROUND(MIN(SUM(DU$4,$O34/1000),SUM($O34,DU$4/1000)),3),CMB[[Cmb_ID]:[Cmb_ID]],0),SUM(N(DU$1),N($R34),1)),CHOOSE(AC[[M]:[M]],1,0,1,AC[[DB]:[DB]])),PRODUCT(SUM(ROUND(AVERAGE(VALUE(DU$3),VALUE($P34)),0),CHOOSE(IF(OR(DU$1,$R34),4,INDEX(CMB[[Res_Rare]:[Res_Rare]],MATCH(ROUND(MIN(SUM(DU$4,$O34/1000),SUM($O34,DU$4/1000)),3),CMB[[Cmb_ID]:[Cmb_ID]],0))),-1,-1,0,0)),IF(OR(DU$1,$R34),4,INDEX(CMB[[Cmb_Rare]:[Cmb_Rare]],MATCH(ROUND(MIN(SUM(DU$4,$O34/1000),SUM($O34,DU$4/1000)),3),CMB[[Cmb_ID]:[Cmb_ID]],0))),CHOOSE(AC[[M]:[M]],2,1,1,SUM(AC[[AB]:[DB]])))),""))</f>
        <v/>
      </c>
      <c r="DV34" t="str">
        <f>IF(OR(DV$5="",$S34=""),"",IFERROR(SUM(PRODUCT(INDEX(CMB[[BA_0O]:[BA_2O]],MATCH(ROUND(MIN(SUM(DV$4,$O34/1000),SUM($O34,DV$4/1000)),3),CMB[[Cmb_ID]:[Cmb_ID]],0),SUM(N(DV$1),N($R34),1)),CHOOSE(AC[[M]:[M]],1,1,0,AC[[AB]:[AB]])),PRODUCT(INDEX(CMB[[BD_0O]:[BD_2O]],MATCH(ROUND(MIN(SUM(DV$4,$O34/1000),SUM($O34,DV$4/1000)),3),CMB[[Cmb_ID]:[Cmb_ID]],0),SUM(N(DV$1),N($R34),1)),CHOOSE(AC[[M]:[M]],1,0,1,AC[[DB]:[DB]])),PRODUCT(SUM(ROUND(AVERAGE(VALUE(DV$3),VALUE($P34)),0),CHOOSE(IF(OR(DV$1,$R34),4,INDEX(CMB[[Res_Rare]:[Res_Rare]],MATCH(ROUND(MIN(SUM(DV$4,$O34/1000),SUM($O34,DV$4/1000)),3),CMB[[Cmb_ID]:[Cmb_ID]],0))),-1,-1,0,0)),IF(OR(DV$1,$R34),4,INDEX(CMB[[Cmb_Rare]:[Cmb_Rare]],MATCH(ROUND(MIN(SUM(DV$4,$O34/1000),SUM($O34,DV$4/1000)),3),CMB[[Cmb_ID]:[Cmb_ID]],0))),CHOOSE(AC[[M]:[M]],2,1,1,SUM(AC[[AB]:[DB]])))),""))</f>
        <v/>
      </c>
      <c r="DW34" t="str">
        <f>IF(OR(DW$5="",$S34=""),"",IFERROR(SUM(PRODUCT(INDEX(CMB[[BA_0O]:[BA_2O]],MATCH(ROUND(MIN(SUM(DW$4,$O34/1000),SUM($O34,DW$4/1000)),3),CMB[[Cmb_ID]:[Cmb_ID]],0),SUM(N(DW$1),N($R34),1)),CHOOSE(AC[[M]:[M]],1,1,0,AC[[AB]:[AB]])),PRODUCT(INDEX(CMB[[BD_0O]:[BD_2O]],MATCH(ROUND(MIN(SUM(DW$4,$O34/1000),SUM($O34,DW$4/1000)),3),CMB[[Cmb_ID]:[Cmb_ID]],0),SUM(N(DW$1),N($R34),1)),CHOOSE(AC[[M]:[M]],1,0,1,AC[[DB]:[DB]])),PRODUCT(SUM(ROUND(AVERAGE(VALUE(DW$3),VALUE($P34)),0),CHOOSE(IF(OR(DW$1,$R34),4,INDEX(CMB[[Res_Rare]:[Res_Rare]],MATCH(ROUND(MIN(SUM(DW$4,$O34/1000),SUM($O34,DW$4/1000)),3),CMB[[Cmb_ID]:[Cmb_ID]],0))),-1,-1,0,0)),IF(OR(DW$1,$R34),4,INDEX(CMB[[Cmb_Rare]:[Cmb_Rare]],MATCH(ROUND(MIN(SUM(DW$4,$O34/1000),SUM($O34,DW$4/1000)),3),CMB[[Cmb_ID]:[Cmb_ID]],0))),CHOOSE(AC[[M]:[M]],2,1,1,SUM(AC[[AB]:[DB]])))),""))</f>
        <v/>
      </c>
      <c r="DX34" t="str">
        <f>IF(OR(DX$5="",$S34=""),"",IFERROR(SUM(PRODUCT(INDEX(CMB[[BA_0O]:[BA_2O]],MATCH(ROUND(MIN(SUM(DX$4,$O34/1000),SUM($O34,DX$4/1000)),3),CMB[[Cmb_ID]:[Cmb_ID]],0),SUM(N(DX$1),N($R34),1)),CHOOSE(AC[[M]:[M]],1,1,0,AC[[AB]:[AB]])),PRODUCT(INDEX(CMB[[BD_0O]:[BD_2O]],MATCH(ROUND(MIN(SUM(DX$4,$O34/1000),SUM($O34,DX$4/1000)),3),CMB[[Cmb_ID]:[Cmb_ID]],0),SUM(N(DX$1),N($R34),1)),CHOOSE(AC[[M]:[M]],1,0,1,AC[[DB]:[DB]])),PRODUCT(SUM(ROUND(AVERAGE(VALUE(DX$3),VALUE($P34)),0),CHOOSE(IF(OR(DX$1,$R34),4,INDEX(CMB[[Res_Rare]:[Res_Rare]],MATCH(ROUND(MIN(SUM(DX$4,$O34/1000),SUM($O34,DX$4/1000)),3),CMB[[Cmb_ID]:[Cmb_ID]],0))),-1,-1,0,0)),IF(OR(DX$1,$R34),4,INDEX(CMB[[Cmb_Rare]:[Cmb_Rare]],MATCH(ROUND(MIN(SUM(DX$4,$O34/1000),SUM($O34,DX$4/1000)),3),CMB[[Cmb_ID]:[Cmb_ID]],0))),CHOOSE(AC[[M]:[M]],2,1,1,SUM(AC[[AB]:[DB]])))),""))</f>
        <v/>
      </c>
      <c r="DY34" t="str">
        <f>IF(OR(DY$5="",$S34=""),"",IFERROR(SUM(PRODUCT(INDEX(CMB[[BA_0O]:[BA_2O]],MATCH(ROUND(MIN(SUM(DY$4,$O34/1000),SUM($O34,DY$4/1000)),3),CMB[[Cmb_ID]:[Cmb_ID]],0),SUM(N(DY$1),N($R34),1)),CHOOSE(AC[[M]:[M]],1,1,0,AC[[AB]:[AB]])),PRODUCT(INDEX(CMB[[BD_0O]:[BD_2O]],MATCH(ROUND(MIN(SUM(DY$4,$O34/1000),SUM($O34,DY$4/1000)),3),CMB[[Cmb_ID]:[Cmb_ID]],0),SUM(N(DY$1),N($R34),1)),CHOOSE(AC[[M]:[M]],1,0,1,AC[[DB]:[DB]])),PRODUCT(SUM(ROUND(AVERAGE(VALUE(DY$3),VALUE($P34)),0),CHOOSE(IF(OR(DY$1,$R34),4,INDEX(CMB[[Res_Rare]:[Res_Rare]],MATCH(ROUND(MIN(SUM(DY$4,$O34/1000),SUM($O34,DY$4/1000)),3),CMB[[Cmb_ID]:[Cmb_ID]],0))),-1,-1,0,0)),IF(OR(DY$1,$R34),4,INDEX(CMB[[Cmb_Rare]:[Cmb_Rare]],MATCH(ROUND(MIN(SUM(DY$4,$O34/1000),SUM($O34,DY$4/1000)),3),CMB[[Cmb_ID]:[Cmb_ID]],0))),CHOOSE(AC[[M]:[M]],2,1,1,SUM(AC[[AB]:[DB]])))),""))</f>
        <v/>
      </c>
      <c r="DZ34" t="str">
        <f>IF(OR(DZ$5="",$S34=""),"",IFERROR(SUM(PRODUCT(INDEX(CMB[[BA_0O]:[BA_2O]],MATCH(ROUND(MIN(SUM(DZ$4,$O34/1000),SUM($O34,DZ$4/1000)),3),CMB[[Cmb_ID]:[Cmb_ID]],0),SUM(N(DZ$1),N($R34),1)),CHOOSE(AC[[M]:[M]],1,1,0,AC[[AB]:[AB]])),PRODUCT(INDEX(CMB[[BD_0O]:[BD_2O]],MATCH(ROUND(MIN(SUM(DZ$4,$O34/1000),SUM($O34,DZ$4/1000)),3),CMB[[Cmb_ID]:[Cmb_ID]],0),SUM(N(DZ$1),N($R34),1)),CHOOSE(AC[[M]:[M]],1,0,1,AC[[DB]:[DB]])),PRODUCT(SUM(ROUND(AVERAGE(VALUE(DZ$3),VALUE($P34)),0),CHOOSE(IF(OR(DZ$1,$R34),4,INDEX(CMB[[Res_Rare]:[Res_Rare]],MATCH(ROUND(MIN(SUM(DZ$4,$O34/1000),SUM($O34,DZ$4/1000)),3),CMB[[Cmb_ID]:[Cmb_ID]],0))),-1,-1,0,0)),IF(OR(DZ$1,$R34),4,INDEX(CMB[[Cmb_Rare]:[Cmb_Rare]],MATCH(ROUND(MIN(SUM(DZ$4,$O34/1000),SUM($O34,DZ$4/1000)),3),CMB[[Cmb_ID]:[Cmb_ID]],0))),CHOOSE(AC[[M]:[M]],2,1,1,SUM(AC[[AB]:[DB]])))),""))</f>
        <v/>
      </c>
      <c r="EA34" t="str">
        <f>IF(OR(EA$5="",$S34=""),"",IFERROR(SUM(PRODUCT(INDEX(CMB[[BA_0O]:[BA_2O]],MATCH(ROUND(MIN(SUM(EA$4,$O34/1000),SUM($O34,EA$4/1000)),3),CMB[[Cmb_ID]:[Cmb_ID]],0),SUM(N(EA$1),N($R34),1)),CHOOSE(AC[[M]:[M]],1,1,0,AC[[AB]:[AB]])),PRODUCT(INDEX(CMB[[BD_0O]:[BD_2O]],MATCH(ROUND(MIN(SUM(EA$4,$O34/1000),SUM($O34,EA$4/1000)),3),CMB[[Cmb_ID]:[Cmb_ID]],0),SUM(N(EA$1),N($R34),1)),CHOOSE(AC[[M]:[M]],1,0,1,AC[[DB]:[DB]])),PRODUCT(SUM(ROUND(AVERAGE(VALUE(EA$3),VALUE($P34)),0),CHOOSE(IF(OR(EA$1,$R34),4,INDEX(CMB[[Res_Rare]:[Res_Rare]],MATCH(ROUND(MIN(SUM(EA$4,$O34/1000),SUM($O34,EA$4/1000)),3),CMB[[Cmb_ID]:[Cmb_ID]],0))),-1,-1,0,0)),IF(OR(EA$1,$R34),4,INDEX(CMB[[Cmb_Rare]:[Cmb_Rare]],MATCH(ROUND(MIN(SUM(EA$4,$O34/1000),SUM($O34,EA$4/1000)),3),CMB[[Cmb_ID]:[Cmb_ID]],0))),CHOOSE(AC[[M]:[M]],2,1,1,SUM(AC[[AB]:[DB]])))),""))</f>
        <v/>
      </c>
      <c r="EB34" t="str">
        <f>IF(OR(EB$5="",$S34=""),"",IFERROR(SUM(PRODUCT(INDEX(CMB[[BA_0O]:[BA_2O]],MATCH(ROUND(MIN(SUM(EB$4,$O34/1000),SUM($O34,EB$4/1000)),3),CMB[[Cmb_ID]:[Cmb_ID]],0),SUM(N(EB$1),N($R34),1)),CHOOSE(AC[[M]:[M]],1,1,0,AC[[AB]:[AB]])),PRODUCT(INDEX(CMB[[BD_0O]:[BD_2O]],MATCH(ROUND(MIN(SUM(EB$4,$O34/1000),SUM($O34,EB$4/1000)),3),CMB[[Cmb_ID]:[Cmb_ID]],0),SUM(N(EB$1),N($R34),1)),CHOOSE(AC[[M]:[M]],1,0,1,AC[[DB]:[DB]])),PRODUCT(SUM(ROUND(AVERAGE(VALUE(EB$3),VALUE($P34)),0),CHOOSE(IF(OR(EB$1,$R34),4,INDEX(CMB[[Res_Rare]:[Res_Rare]],MATCH(ROUND(MIN(SUM(EB$4,$O34/1000),SUM($O34,EB$4/1000)),3),CMB[[Cmb_ID]:[Cmb_ID]],0))),-1,-1,0,0)),IF(OR(EB$1,$R34),4,INDEX(CMB[[Cmb_Rare]:[Cmb_Rare]],MATCH(ROUND(MIN(SUM(EB$4,$O34/1000),SUM($O34,EB$4/1000)),3),CMB[[Cmb_ID]:[Cmb_ID]],0))),CHOOSE(AC[[M]:[M]],2,1,1,SUM(AC[[AB]:[DB]])))),""))</f>
        <v/>
      </c>
      <c r="EC34" t="str">
        <f>IF(OR(EC$5="",$S34=""),"",IFERROR(SUM(PRODUCT(INDEX(CMB[[BA_0O]:[BA_2O]],MATCH(ROUND(MIN(SUM(EC$4,$O34/1000),SUM($O34,EC$4/1000)),3),CMB[[Cmb_ID]:[Cmb_ID]],0),SUM(N(EC$1),N($R34),1)),CHOOSE(AC[[M]:[M]],1,1,0,AC[[AB]:[AB]])),PRODUCT(INDEX(CMB[[BD_0O]:[BD_2O]],MATCH(ROUND(MIN(SUM(EC$4,$O34/1000),SUM($O34,EC$4/1000)),3),CMB[[Cmb_ID]:[Cmb_ID]],0),SUM(N(EC$1),N($R34),1)),CHOOSE(AC[[M]:[M]],1,0,1,AC[[DB]:[DB]])),PRODUCT(SUM(ROUND(AVERAGE(VALUE(EC$3),VALUE($P34)),0),CHOOSE(IF(OR(EC$1,$R34),4,INDEX(CMB[[Res_Rare]:[Res_Rare]],MATCH(ROUND(MIN(SUM(EC$4,$O34/1000),SUM($O34,EC$4/1000)),3),CMB[[Cmb_ID]:[Cmb_ID]],0))),-1,-1,0,0)),IF(OR(EC$1,$R34),4,INDEX(CMB[[Cmb_Rare]:[Cmb_Rare]],MATCH(ROUND(MIN(SUM(EC$4,$O34/1000),SUM($O34,EC$4/1000)),3),CMB[[Cmb_ID]:[Cmb_ID]],0))),CHOOSE(AC[[M]:[M]],2,1,1,SUM(AC[[AB]:[DB]])))),""))</f>
        <v/>
      </c>
      <c r="ED34" t="str">
        <f>IF(OR(ED$5="",$S34=""),"",IFERROR(SUM(PRODUCT(INDEX(CMB[[BA_0O]:[BA_2O]],MATCH(ROUND(MIN(SUM(ED$4,$O34/1000),SUM($O34,ED$4/1000)),3),CMB[[Cmb_ID]:[Cmb_ID]],0),SUM(N(ED$1),N($R34),1)),CHOOSE(AC[[M]:[M]],1,1,0,AC[[AB]:[AB]])),PRODUCT(INDEX(CMB[[BD_0O]:[BD_2O]],MATCH(ROUND(MIN(SUM(ED$4,$O34/1000),SUM($O34,ED$4/1000)),3),CMB[[Cmb_ID]:[Cmb_ID]],0),SUM(N(ED$1),N($R34),1)),CHOOSE(AC[[M]:[M]],1,0,1,AC[[DB]:[DB]])),PRODUCT(SUM(ROUND(AVERAGE(VALUE(ED$3),VALUE($P34)),0),CHOOSE(IF(OR(ED$1,$R34),4,INDEX(CMB[[Res_Rare]:[Res_Rare]],MATCH(ROUND(MIN(SUM(ED$4,$O34/1000),SUM($O34,ED$4/1000)),3),CMB[[Cmb_ID]:[Cmb_ID]],0))),-1,-1,0,0)),IF(OR(ED$1,$R34),4,INDEX(CMB[[Cmb_Rare]:[Cmb_Rare]],MATCH(ROUND(MIN(SUM(ED$4,$O34/1000),SUM($O34,ED$4/1000)),3),CMB[[Cmb_ID]:[Cmb_ID]],0))),CHOOSE(AC[[M]:[M]],2,1,1,SUM(AC[[AB]:[DB]])))),""))</f>
        <v/>
      </c>
      <c r="EE34" t="str">
        <f>IF(OR(EE$5="",$S34=""),"",IFERROR(SUM(PRODUCT(INDEX(CMB[[BA_0O]:[BA_2O]],MATCH(ROUND(MIN(SUM(EE$4,$O34/1000),SUM($O34,EE$4/1000)),3),CMB[[Cmb_ID]:[Cmb_ID]],0),SUM(N(EE$1),N($R34),1)),CHOOSE(AC[[M]:[M]],1,1,0,AC[[AB]:[AB]])),PRODUCT(INDEX(CMB[[BD_0O]:[BD_2O]],MATCH(ROUND(MIN(SUM(EE$4,$O34/1000),SUM($O34,EE$4/1000)),3),CMB[[Cmb_ID]:[Cmb_ID]],0),SUM(N(EE$1),N($R34),1)),CHOOSE(AC[[M]:[M]],1,0,1,AC[[DB]:[DB]])),PRODUCT(SUM(ROUND(AVERAGE(VALUE(EE$3),VALUE($P34)),0),CHOOSE(IF(OR(EE$1,$R34),4,INDEX(CMB[[Res_Rare]:[Res_Rare]],MATCH(ROUND(MIN(SUM(EE$4,$O34/1000),SUM($O34,EE$4/1000)),3),CMB[[Cmb_ID]:[Cmb_ID]],0))),-1,-1,0,0)),IF(OR(EE$1,$R34),4,INDEX(CMB[[Cmb_Rare]:[Cmb_Rare]],MATCH(ROUND(MIN(SUM(EE$4,$O34/1000),SUM($O34,EE$4/1000)),3),CMB[[Cmb_ID]:[Cmb_ID]],0))),CHOOSE(AC[[M]:[M]],2,1,1,SUM(AC[[AB]:[DB]])))),""))</f>
        <v/>
      </c>
      <c r="EF34" t="str">
        <f>IF(OR(EF$5="",$S34=""),"",IFERROR(SUM(PRODUCT(INDEX(CMB[[BA_0O]:[BA_2O]],MATCH(ROUND(MIN(SUM(EF$4,$O34/1000),SUM($O34,EF$4/1000)),3),CMB[[Cmb_ID]:[Cmb_ID]],0),SUM(N(EF$1),N($R34),1)),CHOOSE(AC[[M]:[M]],1,1,0,AC[[AB]:[AB]])),PRODUCT(INDEX(CMB[[BD_0O]:[BD_2O]],MATCH(ROUND(MIN(SUM(EF$4,$O34/1000),SUM($O34,EF$4/1000)),3),CMB[[Cmb_ID]:[Cmb_ID]],0),SUM(N(EF$1),N($R34),1)),CHOOSE(AC[[M]:[M]],1,0,1,AC[[DB]:[DB]])),PRODUCT(SUM(ROUND(AVERAGE(VALUE(EF$3),VALUE($P34)),0),CHOOSE(IF(OR(EF$1,$R34),4,INDEX(CMB[[Res_Rare]:[Res_Rare]],MATCH(ROUND(MIN(SUM(EF$4,$O34/1000),SUM($O34,EF$4/1000)),3),CMB[[Cmb_ID]:[Cmb_ID]],0))),-1,-1,0,0)),IF(OR(EF$1,$R34),4,INDEX(CMB[[Cmb_Rare]:[Cmb_Rare]],MATCH(ROUND(MIN(SUM(EF$4,$O34/1000),SUM($O34,EF$4/1000)),3),CMB[[Cmb_ID]:[Cmb_ID]],0))),CHOOSE(AC[[M]:[M]],2,1,1,SUM(AC[[AB]:[DB]])))),""))</f>
        <v/>
      </c>
      <c r="EG34" t="str">
        <f>IF(OR(EG$5="",$S34=""),"",IFERROR(SUM(PRODUCT(INDEX(CMB[[BA_0O]:[BA_2O]],MATCH(ROUND(MIN(SUM(EG$4,$O34/1000),SUM($O34,EG$4/1000)),3),CMB[[Cmb_ID]:[Cmb_ID]],0),SUM(N(EG$1),N($R34),1)),CHOOSE(AC[[M]:[M]],1,1,0,AC[[AB]:[AB]])),PRODUCT(INDEX(CMB[[BD_0O]:[BD_2O]],MATCH(ROUND(MIN(SUM(EG$4,$O34/1000),SUM($O34,EG$4/1000)),3),CMB[[Cmb_ID]:[Cmb_ID]],0),SUM(N(EG$1),N($R34),1)),CHOOSE(AC[[M]:[M]],1,0,1,AC[[DB]:[DB]])),PRODUCT(SUM(ROUND(AVERAGE(VALUE(EG$3),VALUE($P34)),0),CHOOSE(IF(OR(EG$1,$R34),4,INDEX(CMB[[Res_Rare]:[Res_Rare]],MATCH(ROUND(MIN(SUM(EG$4,$O34/1000),SUM($O34,EG$4/1000)),3),CMB[[Cmb_ID]:[Cmb_ID]],0))),-1,-1,0,0)),IF(OR(EG$1,$R34),4,INDEX(CMB[[Cmb_Rare]:[Cmb_Rare]],MATCH(ROUND(MIN(SUM(EG$4,$O34/1000),SUM($O34,EG$4/1000)),3),CMB[[Cmb_ID]:[Cmb_ID]],0))),CHOOSE(AC[[M]:[M]],2,1,1,SUM(AC[[AB]:[DB]])))),""))</f>
        <v/>
      </c>
      <c r="EH34" t="str">
        <f>IF(OR(EH$5="",$S34=""),"",IFERROR(SUM(PRODUCT(INDEX(CMB[[BA_0O]:[BA_2O]],MATCH(ROUND(MIN(SUM(EH$4,$O34/1000),SUM($O34,EH$4/1000)),3),CMB[[Cmb_ID]:[Cmb_ID]],0),SUM(N(EH$1),N($R34),1)),CHOOSE(AC[[M]:[M]],1,1,0,AC[[AB]:[AB]])),PRODUCT(INDEX(CMB[[BD_0O]:[BD_2O]],MATCH(ROUND(MIN(SUM(EH$4,$O34/1000),SUM($O34,EH$4/1000)),3),CMB[[Cmb_ID]:[Cmb_ID]],0),SUM(N(EH$1),N($R34),1)),CHOOSE(AC[[M]:[M]],1,0,1,AC[[DB]:[DB]])),PRODUCT(SUM(ROUND(AVERAGE(VALUE(EH$3),VALUE($P34)),0),CHOOSE(IF(OR(EH$1,$R34),4,INDEX(CMB[[Res_Rare]:[Res_Rare]],MATCH(ROUND(MIN(SUM(EH$4,$O34/1000),SUM($O34,EH$4/1000)),3),CMB[[Cmb_ID]:[Cmb_ID]],0))),-1,-1,0,0)),IF(OR(EH$1,$R34),4,INDEX(CMB[[Cmb_Rare]:[Cmb_Rare]],MATCH(ROUND(MIN(SUM(EH$4,$O34/1000),SUM($O34,EH$4/1000)),3),CMB[[Cmb_ID]:[Cmb_ID]],0))),CHOOSE(AC[[M]:[M]],2,1,1,SUM(AC[[AB]:[DB]])))),""))</f>
        <v/>
      </c>
      <c r="EI34" t="str">
        <f>IF(OR(EI$5="",$S34=""),"",IFERROR(SUM(PRODUCT(INDEX(CMB[[BA_0O]:[BA_2O]],MATCH(ROUND(MIN(SUM(EI$4,$O34/1000),SUM($O34,EI$4/1000)),3),CMB[[Cmb_ID]:[Cmb_ID]],0),SUM(N(EI$1),N($R34),1)),CHOOSE(AC[[M]:[M]],1,1,0,AC[[AB]:[AB]])),PRODUCT(INDEX(CMB[[BD_0O]:[BD_2O]],MATCH(ROUND(MIN(SUM(EI$4,$O34/1000),SUM($O34,EI$4/1000)),3),CMB[[Cmb_ID]:[Cmb_ID]],0),SUM(N(EI$1),N($R34),1)),CHOOSE(AC[[M]:[M]],1,0,1,AC[[DB]:[DB]])),PRODUCT(SUM(ROUND(AVERAGE(VALUE(EI$3),VALUE($P34)),0),CHOOSE(IF(OR(EI$1,$R34),4,INDEX(CMB[[Res_Rare]:[Res_Rare]],MATCH(ROUND(MIN(SUM(EI$4,$O34/1000),SUM($O34,EI$4/1000)),3),CMB[[Cmb_ID]:[Cmb_ID]],0))),-1,-1,0,0)),IF(OR(EI$1,$R34),4,INDEX(CMB[[Cmb_Rare]:[Cmb_Rare]],MATCH(ROUND(MIN(SUM(EI$4,$O34/1000),SUM($O34,EI$4/1000)),3),CMB[[Cmb_ID]:[Cmb_ID]],0))),CHOOSE(AC[[M]:[M]],2,1,1,SUM(AC[[AB]:[DB]])))),""))</f>
        <v/>
      </c>
      <c r="EJ34" t="str">
        <f>IF(OR(EJ$5="",$S34=""),"",IFERROR(SUM(PRODUCT(INDEX(CMB[[BA_0O]:[BA_2O]],MATCH(ROUND(MIN(SUM(EJ$4,$O34/1000),SUM($O34,EJ$4/1000)),3),CMB[[Cmb_ID]:[Cmb_ID]],0),SUM(N(EJ$1),N($R34),1)),CHOOSE(AC[[M]:[M]],1,1,0,AC[[AB]:[AB]])),PRODUCT(INDEX(CMB[[BD_0O]:[BD_2O]],MATCH(ROUND(MIN(SUM(EJ$4,$O34/1000),SUM($O34,EJ$4/1000)),3),CMB[[Cmb_ID]:[Cmb_ID]],0),SUM(N(EJ$1),N($R34),1)),CHOOSE(AC[[M]:[M]],1,0,1,AC[[DB]:[DB]])),PRODUCT(SUM(ROUND(AVERAGE(VALUE(EJ$3),VALUE($P34)),0),CHOOSE(IF(OR(EJ$1,$R34),4,INDEX(CMB[[Res_Rare]:[Res_Rare]],MATCH(ROUND(MIN(SUM(EJ$4,$O34/1000),SUM($O34,EJ$4/1000)),3),CMB[[Cmb_ID]:[Cmb_ID]],0))),-1,-1,0,0)),IF(OR(EJ$1,$R34),4,INDEX(CMB[[Cmb_Rare]:[Cmb_Rare]],MATCH(ROUND(MIN(SUM(EJ$4,$O34/1000),SUM($O34,EJ$4/1000)),3),CMB[[Cmb_ID]:[Cmb_ID]],0))),CHOOSE(AC[[M]:[M]],2,1,1,SUM(AC[[AB]:[DB]])))),""))</f>
        <v/>
      </c>
      <c r="EK34" t="str">
        <f>IF(OR(EK$5="",$S34=""),"",IFERROR(SUM(PRODUCT(INDEX(CMB[[BA_0O]:[BA_2O]],MATCH(ROUND(MIN(SUM(EK$4,$O34/1000),SUM($O34,EK$4/1000)),3),CMB[[Cmb_ID]:[Cmb_ID]],0),SUM(N(EK$1),N($R34),1)),CHOOSE(AC[[M]:[M]],1,1,0,AC[[AB]:[AB]])),PRODUCT(INDEX(CMB[[BD_0O]:[BD_2O]],MATCH(ROUND(MIN(SUM(EK$4,$O34/1000),SUM($O34,EK$4/1000)),3),CMB[[Cmb_ID]:[Cmb_ID]],0),SUM(N(EK$1),N($R34),1)),CHOOSE(AC[[M]:[M]],1,0,1,AC[[DB]:[DB]])),PRODUCT(SUM(ROUND(AVERAGE(VALUE(EK$3),VALUE($P34)),0),CHOOSE(IF(OR(EK$1,$R34),4,INDEX(CMB[[Res_Rare]:[Res_Rare]],MATCH(ROUND(MIN(SUM(EK$4,$O34/1000),SUM($O34,EK$4/1000)),3),CMB[[Cmb_ID]:[Cmb_ID]],0))),-1,-1,0,0)),IF(OR(EK$1,$R34),4,INDEX(CMB[[Cmb_Rare]:[Cmb_Rare]],MATCH(ROUND(MIN(SUM(EK$4,$O34/1000),SUM($O34,EK$4/1000)),3),CMB[[Cmb_ID]:[Cmb_ID]],0))),CHOOSE(AC[[M]:[M]],2,1,1,SUM(AC[[AB]:[DB]])))),""))</f>
        <v/>
      </c>
      <c r="EL34" t="str">
        <f>IF(OR(EL$5="",$S34=""),"",IFERROR(SUM(PRODUCT(INDEX(CMB[[BA_0O]:[BA_2O]],MATCH(ROUND(MIN(SUM(EL$4,$O34/1000),SUM($O34,EL$4/1000)),3),CMB[[Cmb_ID]:[Cmb_ID]],0),SUM(N(EL$1),N($R34),1)),CHOOSE(AC[[M]:[M]],1,1,0,AC[[AB]:[AB]])),PRODUCT(INDEX(CMB[[BD_0O]:[BD_2O]],MATCH(ROUND(MIN(SUM(EL$4,$O34/1000),SUM($O34,EL$4/1000)),3),CMB[[Cmb_ID]:[Cmb_ID]],0),SUM(N(EL$1),N($R34),1)),CHOOSE(AC[[M]:[M]],1,0,1,AC[[DB]:[DB]])),PRODUCT(SUM(ROUND(AVERAGE(VALUE(EL$3),VALUE($P34)),0),CHOOSE(IF(OR(EL$1,$R34),4,INDEX(CMB[[Res_Rare]:[Res_Rare]],MATCH(ROUND(MIN(SUM(EL$4,$O34/1000),SUM($O34,EL$4/1000)),3),CMB[[Cmb_ID]:[Cmb_ID]],0))),-1,-1,0,0)),IF(OR(EL$1,$R34),4,INDEX(CMB[[Cmb_Rare]:[Cmb_Rare]],MATCH(ROUND(MIN(SUM(EL$4,$O34/1000),SUM($O34,EL$4/1000)),3),CMB[[Cmb_ID]:[Cmb_ID]],0))),CHOOSE(AC[[M]:[M]],2,1,1,SUM(AC[[AB]:[DB]])))),""))</f>
        <v/>
      </c>
      <c r="EM34" t="str">
        <f>IF(OR(EM$5="",$S34=""),"",IFERROR(SUM(PRODUCT(INDEX(CMB[[BA_0O]:[BA_2O]],MATCH(ROUND(MIN(SUM(EM$4,$O34/1000),SUM($O34,EM$4/1000)),3),CMB[[Cmb_ID]:[Cmb_ID]],0),SUM(N(EM$1),N($R34),1)),CHOOSE(AC[[M]:[M]],1,1,0,AC[[AB]:[AB]])),PRODUCT(INDEX(CMB[[BD_0O]:[BD_2O]],MATCH(ROUND(MIN(SUM(EM$4,$O34/1000),SUM($O34,EM$4/1000)),3),CMB[[Cmb_ID]:[Cmb_ID]],0),SUM(N(EM$1),N($R34),1)),CHOOSE(AC[[M]:[M]],1,0,1,AC[[DB]:[DB]])),PRODUCT(SUM(ROUND(AVERAGE(VALUE(EM$3),VALUE($P34)),0),CHOOSE(IF(OR(EM$1,$R34),4,INDEX(CMB[[Res_Rare]:[Res_Rare]],MATCH(ROUND(MIN(SUM(EM$4,$O34/1000),SUM($O34,EM$4/1000)),3),CMB[[Cmb_ID]:[Cmb_ID]],0))),-1,-1,0,0)),IF(OR(EM$1,$R34),4,INDEX(CMB[[Cmb_Rare]:[Cmb_Rare]],MATCH(ROUND(MIN(SUM(EM$4,$O34/1000),SUM($O34,EM$4/1000)),3),CMB[[Cmb_ID]:[Cmb_ID]],0))),CHOOSE(AC[[M]:[M]],2,1,1,SUM(AC[[AB]:[DB]])))),""))</f>
        <v/>
      </c>
      <c r="EN34" t="str">
        <f>IF(OR(EN$5="",$S34=""),"",IFERROR(SUM(PRODUCT(INDEX(CMB[[BA_0O]:[BA_2O]],MATCH(ROUND(MIN(SUM(EN$4,$O34/1000),SUM($O34,EN$4/1000)),3),CMB[[Cmb_ID]:[Cmb_ID]],0),SUM(N(EN$1),N($R34),1)),CHOOSE(AC[[M]:[M]],1,1,0,AC[[AB]:[AB]])),PRODUCT(INDEX(CMB[[BD_0O]:[BD_2O]],MATCH(ROUND(MIN(SUM(EN$4,$O34/1000),SUM($O34,EN$4/1000)),3),CMB[[Cmb_ID]:[Cmb_ID]],0),SUM(N(EN$1),N($R34),1)),CHOOSE(AC[[M]:[M]],1,0,1,AC[[DB]:[DB]])),PRODUCT(SUM(ROUND(AVERAGE(VALUE(EN$3),VALUE($P34)),0),CHOOSE(IF(OR(EN$1,$R34),4,INDEX(CMB[[Res_Rare]:[Res_Rare]],MATCH(ROUND(MIN(SUM(EN$4,$O34/1000),SUM($O34,EN$4/1000)),3),CMB[[Cmb_ID]:[Cmb_ID]],0))),-1,-1,0,0)),IF(OR(EN$1,$R34),4,INDEX(CMB[[Cmb_Rare]:[Cmb_Rare]],MATCH(ROUND(MIN(SUM(EN$4,$O34/1000),SUM($O34,EN$4/1000)),3),CMB[[Cmb_ID]:[Cmb_ID]],0))),CHOOSE(AC[[M]:[M]],2,1,1,SUM(AC[[AB]:[DB]])))),""))</f>
        <v/>
      </c>
      <c r="EO34" t="str">
        <f>IF(OR(EO$5="",$S34=""),"",IFERROR(SUM(PRODUCT(INDEX(CMB[[BA_0O]:[BA_2O]],MATCH(ROUND(MIN(SUM(EO$4,$O34/1000),SUM($O34,EO$4/1000)),3),CMB[[Cmb_ID]:[Cmb_ID]],0),SUM(N(EO$1),N($R34),1)),CHOOSE(AC[[M]:[M]],1,1,0,AC[[AB]:[AB]])),PRODUCT(INDEX(CMB[[BD_0O]:[BD_2O]],MATCH(ROUND(MIN(SUM(EO$4,$O34/1000),SUM($O34,EO$4/1000)),3),CMB[[Cmb_ID]:[Cmb_ID]],0),SUM(N(EO$1),N($R34),1)),CHOOSE(AC[[M]:[M]],1,0,1,AC[[DB]:[DB]])),PRODUCT(SUM(ROUND(AVERAGE(VALUE(EO$3),VALUE($P34)),0),CHOOSE(IF(OR(EO$1,$R34),4,INDEX(CMB[[Res_Rare]:[Res_Rare]],MATCH(ROUND(MIN(SUM(EO$4,$O34/1000),SUM($O34,EO$4/1000)),3),CMB[[Cmb_ID]:[Cmb_ID]],0))),-1,-1,0,0)),IF(OR(EO$1,$R34),4,INDEX(CMB[[Cmb_Rare]:[Cmb_Rare]],MATCH(ROUND(MIN(SUM(EO$4,$O34/1000),SUM($O34,EO$4/1000)),3),CMB[[Cmb_ID]:[Cmb_ID]],0))),CHOOSE(AC[[M]:[M]],2,1,1,SUM(AC[[AB]:[DB]])))),""))</f>
        <v/>
      </c>
      <c r="EP34" t="str">
        <f>IF(OR(EP$5="",$S34=""),"",IFERROR(SUM(PRODUCT(INDEX(CMB[[BA_0O]:[BA_2O]],MATCH(ROUND(MIN(SUM(EP$4,$O34/1000),SUM($O34,EP$4/1000)),3),CMB[[Cmb_ID]:[Cmb_ID]],0),SUM(N(EP$1),N($R34),1)),CHOOSE(AC[[M]:[M]],1,1,0,AC[[AB]:[AB]])),PRODUCT(INDEX(CMB[[BD_0O]:[BD_2O]],MATCH(ROUND(MIN(SUM(EP$4,$O34/1000),SUM($O34,EP$4/1000)),3),CMB[[Cmb_ID]:[Cmb_ID]],0),SUM(N(EP$1),N($R34),1)),CHOOSE(AC[[M]:[M]],1,0,1,AC[[DB]:[DB]])),PRODUCT(SUM(ROUND(AVERAGE(VALUE(EP$3),VALUE($P34)),0),CHOOSE(IF(OR(EP$1,$R34),4,INDEX(CMB[[Res_Rare]:[Res_Rare]],MATCH(ROUND(MIN(SUM(EP$4,$O34/1000),SUM($O34,EP$4/1000)),3),CMB[[Cmb_ID]:[Cmb_ID]],0))),-1,-1,0,0)),IF(OR(EP$1,$R34),4,INDEX(CMB[[Cmb_Rare]:[Cmb_Rare]],MATCH(ROUND(MIN(SUM(EP$4,$O34/1000),SUM($O34,EP$4/1000)),3),CMB[[Cmb_ID]:[Cmb_ID]],0))),CHOOSE(AC[[M]:[M]],2,1,1,SUM(AC[[AB]:[DB]])))),""))</f>
        <v/>
      </c>
      <c r="EQ34" t="str">
        <f>IF(OR(EQ$5="",$S34=""),"",IFERROR(SUM(PRODUCT(INDEX(CMB[[BA_0O]:[BA_2O]],MATCH(ROUND(MIN(SUM(EQ$4,$O34/1000),SUM($O34,EQ$4/1000)),3),CMB[[Cmb_ID]:[Cmb_ID]],0),SUM(N(EQ$1),N($R34),1)),CHOOSE(AC[[M]:[M]],1,1,0,AC[[AB]:[AB]])),PRODUCT(INDEX(CMB[[BD_0O]:[BD_2O]],MATCH(ROUND(MIN(SUM(EQ$4,$O34/1000),SUM($O34,EQ$4/1000)),3),CMB[[Cmb_ID]:[Cmb_ID]],0),SUM(N(EQ$1),N($R34),1)),CHOOSE(AC[[M]:[M]],1,0,1,AC[[DB]:[DB]])),PRODUCT(SUM(ROUND(AVERAGE(VALUE(EQ$3),VALUE($P34)),0),CHOOSE(IF(OR(EQ$1,$R34),4,INDEX(CMB[[Res_Rare]:[Res_Rare]],MATCH(ROUND(MIN(SUM(EQ$4,$O34/1000),SUM($O34,EQ$4/1000)),3),CMB[[Cmb_ID]:[Cmb_ID]],0))),-1,-1,0,0)),IF(OR(EQ$1,$R34),4,INDEX(CMB[[Cmb_Rare]:[Cmb_Rare]],MATCH(ROUND(MIN(SUM(EQ$4,$O34/1000),SUM($O34,EQ$4/1000)),3),CMB[[Cmb_ID]:[Cmb_ID]],0))),CHOOSE(AC[[M]:[M]],2,1,1,SUM(AC[[AB]:[DB]])))),""))</f>
        <v/>
      </c>
      <c r="ER34" t="str">
        <f>IF(OR(ER$5="",$S34=""),"",IFERROR(SUM(PRODUCT(INDEX(CMB[[BA_0O]:[BA_2O]],MATCH(ROUND(MIN(SUM(ER$4,$O34/1000),SUM($O34,ER$4/1000)),3),CMB[[Cmb_ID]:[Cmb_ID]],0),SUM(N(ER$1),N($R34),1)),CHOOSE(AC[[M]:[M]],1,1,0,AC[[AB]:[AB]])),PRODUCT(INDEX(CMB[[BD_0O]:[BD_2O]],MATCH(ROUND(MIN(SUM(ER$4,$O34/1000),SUM($O34,ER$4/1000)),3),CMB[[Cmb_ID]:[Cmb_ID]],0),SUM(N(ER$1),N($R34),1)),CHOOSE(AC[[M]:[M]],1,0,1,AC[[DB]:[DB]])),PRODUCT(SUM(ROUND(AVERAGE(VALUE(ER$3),VALUE($P34)),0),CHOOSE(IF(OR(ER$1,$R34),4,INDEX(CMB[[Res_Rare]:[Res_Rare]],MATCH(ROUND(MIN(SUM(ER$4,$O34/1000),SUM($O34,ER$4/1000)),3),CMB[[Cmb_ID]:[Cmb_ID]],0))),-1,-1,0,0)),IF(OR(ER$1,$R34),4,INDEX(CMB[[Cmb_Rare]:[Cmb_Rare]],MATCH(ROUND(MIN(SUM(ER$4,$O34/1000),SUM($O34,ER$4/1000)),3),CMB[[Cmb_ID]:[Cmb_ID]],0))),CHOOSE(AC[[M]:[M]],2,1,1,SUM(AC[[AB]:[DB]])))),""))</f>
        <v/>
      </c>
      <c r="ES34" t="str">
        <f>IF(OR(ES$5="",$S34=""),"",IFERROR(SUM(PRODUCT(INDEX(CMB[[BA_0O]:[BA_2O]],MATCH(ROUND(MIN(SUM(ES$4,$O34/1000),SUM($O34,ES$4/1000)),3),CMB[[Cmb_ID]:[Cmb_ID]],0),SUM(N(ES$1),N($R34),1)),CHOOSE(AC[[M]:[M]],1,1,0,AC[[AB]:[AB]])),PRODUCT(INDEX(CMB[[BD_0O]:[BD_2O]],MATCH(ROUND(MIN(SUM(ES$4,$O34/1000),SUM($O34,ES$4/1000)),3),CMB[[Cmb_ID]:[Cmb_ID]],0),SUM(N(ES$1),N($R34),1)),CHOOSE(AC[[M]:[M]],1,0,1,AC[[DB]:[DB]])),PRODUCT(SUM(ROUND(AVERAGE(VALUE(ES$3),VALUE($P34)),0),CHOOSE(IF(OR(ES$1,$R34),4,INDEX(CMB[[Res_Rare]:[Res_Rare]],MATCH(ROUND(MIN(SUM(ES$4,$O34/1000),SUM($O34,ES$4/1000)),3),CMB[[Cmb_ID]:[Cmb_ID]],0))),-1,-1,0,0)),IF(OR(ES$1,$R34),4,INDEX(CMB[[Cmb_Rare]:[Cmb_Rare]],MATCH(ROUND(MIN(SUM(ES$4,$O34/1000),SUM($O34,ES$4/1000)),3),CMB[[Cmb_ID]:[Cmb_ID]],0))),CHOOSE(AC[[M]:[M]],2,1,1,SUM(AC[[AB]:[DB]])))),""))</f>
        <v/>
      </c>
      <c r="ET34" t="str">
        <f>IF(OR(ET$5="",$S34=""),"",IFERROR(SUM(PRODUCT(INDEX(CMB[[BA_0O]:[BA_2O]],MATCH(ROUND(MIN(SUM(ET$4,$O34/1000),SUM($O34,ET$4/1000)),3),CMB[[Cmb_ID]:[Cmb_ID]],0),SUM(N(ET$1),N($R34),1)),CHOOSE(AC[[M]:[M]],1,1,0,AC[[AB]:[AB]])),PRODUCT(INDEX(CMB[[BD_0O]:[BD_2O]],MATCH(ROUND(MIN(SUM(ET$4,$O34/1000),SUM($O34,ET$4/1000)),3),CMB[[Cmb_ID]:[Cmb_ID]],0),SUM(N(ET$1),N($R34),1)),CHOOSE(AC[[M]:[M]],1,0,1,AC[[DB]:[DB]])),PRODUCT(SUM(ROUND(AVERAGE(VALUE(ET$3),VALUE($P34)),0),CHOOSE(IF(OR(ET$1,$R34),4,INDEX(CMB[[Res_Rare]:[Res_Rare]],MATCH(ROUND(MIN(SUM(ET$4,$O34/1000),SUM($O34,ET$4/1000)),3),CMB[[Cmb_ID]:[Cmb_ID]],0))),-1,-1,0,0)),IF(OR(ET$1,$R34),4,INDEX(CMB[[Cmb_Rare]:[Cmb_Rare]],MATCH(ROUND(MIN(SUM(ET$4,$O34/1000),SUM($O34,ET$4/1000)),3),CMB[[Cmb_ID]:[Cmb_ID]],0))),CHOOSE(AC[[M]:[M]],2,1,1,SUM(AC[[AB]:[DB]])))),""))</f>
        <v/>
      </c>
      <c r="EU34" t="str">
        <f>IF(OR(EU$5="",$S34=""),"",IFERROR(SUM(PRODUCT(INDEX(CMB[[BA_0O]:[BA_2O]],MATCH(ROUND(MIN(SUM(EU$4,$O34/1000),SUM($O34,EU$4/1000)),3),CMB[[Cmb_ID]:[Cmb_ID]],0),SUM(N(EU$1),N($R34),1)),CHOOSE(AC[[M]:[M]],1,1,0,AC[[AB]:[AB]])),PRODUCT(INDEX(CMB[[BD_0O]:[BD_2O]],MATCH(ROUND(MIN(SUM(EU$4,$O34/1000),SUM($O34,EU$4/1000)),3),CMB[[Cmb_ID]:[Cmb_ID]],0),SUM(N(EU$1),N($R34),1)),CHOOSE(AC[[M]:[M]],1,0,1,AC[[DB]:[DB]])),PRODUCT(SUM(ROUND(AVERAGE(VALUE(EU$3),VALUE($P34)),0),CHOOSE(IF(OR(EU$1,$R34),4,INDEX(CMB[[Res_Rare]:[Res_Rare]],MATCH(ROUND(MIN(SUM(EU$4,$O34/1000),SUM($O34,EU$4/1000)),3),CMB[[Cmb_ID]:[Cmb_ID]],0))),-1,-1,0,0)),IF(OR(EU$1,$R34),4,INDEX(CMB[[Cmb_Rare]:[Cmb_Rare]],MATCH(ROUND(MIN(SUM(EU$4,$O34/1000),SUM($O34,EU$4/1000)),3),CMB[[Cmb_ID]:[Cmb_ID]],0))),CHOOSE(AC[[M]:[M]],2,1,1,SUM(AC[[AB]:[DB]])))),""))</f>
        <v/>
      </c>
      <c r="EV34" t="str">
        <f>IF(OR(EV$5="",$S34=""),"",IFERROR(SUM(PRODUCT(INDEX(CMB[[BA_0O]:[BA_2O]],MATCH(ROUND(MIN(SUM(EV$4,$O34/1000),SUM($O34,EV$4/1000)),3),CMB[[Cmb_ID]:[Cmb_ID]],0),SUM(N(EV$1),N($R34),1)),CHOOSE(AC[[M]:[M]],1,1,0,AC[[AB]:[AB]])),PRODUCT(INDEX(CMB[[BD_0O]:[BD_2O]],MATCH(ROUND(MIN(SUM(EV$4,$O34/1000),SUM($O34,EV$4/1000)),3),CMB[[Cmb_ID]:[Cmb_ID]],0),SUM(N(EV$1),N($R34),1)),CHOOSE(AC[[M]:[M]],1,0,1,AC[[DB]:[DB]])),PRODUCT(SUM(ROUND(AVERAGE(VALUE(EV$3),VALUE($P34)),0),CHOOSE(IF(OR(EV$1,$R34),4,INDEX(CMB[[Res_Rare]:[Res_Rare]],MATCH(ROUND(MIN(SUM(EV$4,$O34/1000),SUM($O34,EV$4/1000)),3),CMB[[Cmb_ID]:[Cmb_ID]],0))),-1,-1,0,0)),IF(OR(EV$1,$R34),4,INDEX(CMB[[Cmb_Rare]:[Cmb_Rare]],MATCH(ROUND(MIN(SUM(EV$4,$O34/1000),SUM($O34,EV$4/1000)),3),CMB[[Cmb_ID]:[Cmb_ID]],0))),CHOOSE(AC[[M]:[M]],2,1,1,SUM(AC[[AB]:[DB]])))),""))</f>
        <v/>
      </c>
      <c r="EW34" t="str">
        <f>IF(OR(EW$5="",$S34=""),"",IFERROR(SUM(PRODUCT(INDEX(CMB[[BA_0O]:[BA_2O]],MATCH(ROUND(MIN(SUM(EW$4,$O34/1000),SUM($O34,EW$4/1000)),3),CMB[[Cmb_ID]:[Cmb_ID]],0),SUM(N(EW$1),N($R34),1)),CHOOSE(AC[[M]:[M]],1,1,0,AC[[AB]:[AB]])),PRODUCT(INDEX(CMB[[BD_0O]:[BD_2O]],MATCH(ROUND(MIN(SUM(EW$4,$O34/1000),SUM($O34,EW$4/1000)),3),CMB[[Cmb_ID]:[Cmb_ID]],0),SUM(N(EW$1),N($R34),1)),CHOOSE(AC[[M]:[M]],1,0,1,AC[[DB]:[DB]])),PRODUCT(SUM(ROUND(AVERAGE(VALUE(EW$3),VALUE($P34)),0),CHOOSE(IF(OR(EW$1,$R34),4,INDEX(CMB[[Res_Rare]:[Res_Rare]],MATCH(ROUND(MIN(SUM(EW$4,$O34/1000),SUM($O34,EW$4/1000)),3),CMB[[Cmb_ID]:[Cmb_ID]],0))),-1,-1,0,0)),IF(OR(EW$1,$R34),4,INDEX(CMB[[Cmb_Rare]:[Cmb_Rare]],MATCH(ROUND(MIN(SUM(EW$4,$O34/1000),SUM($O34,EW$4/1000)),3),CMB[[Cmb_ID]:[Cmb_ID]],0))),CHOOSE(AC[[M]:[M]],2,1,1,SUM(AC[[AB]:[DB]])))),""))</f>
        <v/>
      </c>
      <c r="EX34" t="str">
        <f>IF(OR(EX$5="",$S34=""),"",IFERROR(SUM(PRODUCT(INDEX(CMB[[BA_0O]:[BA_2O]],MATCH(ROUND(MIN(SUM(EX$4,$O34/1000),SUM($O34,EX$4/1000)),3),CMB[[Cmb_ID]:[Cmb_ID]],0),SUM(N(EX$1),N($R34),1)),CHOOSE(AC[[M]:[M]],1,1,0,AC[[AB]:[AB]])),PRODUCT(INDEX(CMB[[BD_0O]:[BD_2O]],MATCH(ROUND(MIN(SUM(EX$4,$O34/1000),SUM($O34,EX$4/1000)),3),CMB[[Cmb_ID]:[Cmb_ID]],0),SUM(N(EX$1),N($R34),1)),CHOOSE(AC[[M]:[M]],1,0,1,AC[[DB]:[DB]])),PRODUCT(SUM(ROUND(AVERAGE(VALUE(EX$3),VALUE($P34)),0),CHOOSE(IF(OR(EX$1,$R34),4,INDEX(CMB[[Res_Rare]:[Res_Rare]],MATCH(ROUND(MIN(SUM(EX$4,$O34/1000),SUM($O34,EX$4/1000)),3),CMB[[Cmb_ID]:[Cmb_ID]],0))),-1,-1,0,0)),IF(OR(EX$1,$R34),4,INDEX(CMB[[Cmb_Rare]:[Cmb_Rare]],MATCH(ROUND(MIN(SUM(EX$4,$O34/1000),SUM($O34,EX$4/1000)),3),CMB[[Cmb_ID]:[Cmb_ID]],0))),CHOOSE(AC[[M]:[M]],2,1,1,SUM(AC[[AB]:[DB]])))),""))</f>
        <v/>
      </c>
      <c r="EY34" t="str">
        <f>IF(OR(EY$5="",$S34=""),"",IFERROR(SUM(PRODUCT(INDEX(CMB[[BA_0O]:[BA_2O]],MATCH(ROUND(MIN(SUM(EY$4,$O34/1000),SUM($O34,EY$4/1000)),3),CMB[[Cmb_ID]:[Cmb_ID]],0),SUM(N(EY$1),N($R34),1)),CHOOSE(AC[[M]:[M]],1,1,0,AC[[AB]:[AB]])),PRODUCT(INDEX(CMB[[BD_0O]:[BD_2O]],MATCH(ROUND(MIN(SUM(EY$4,$O34/1000),SUM($O34,EY$4/1000)),3),CMB[[Cmb_ID]:[Cmb_ID]],0),SUM(N(EY$1),N($R34),1)),CHOOSE(AC[[M]:[M]],1,0,1,AC[[DB]:[DB]])),PRODUCT(SUM(ROUND(AVERAGE(VALUE(EY$3),VALUE($P34)),0),CHOOSE(IF(OR(EY$1,$R34),4,INDEX(CMB[[Res_Rare]:[Res_Rare]],MATCH(ROUND(MIN(SUM(EY$4,$O34/1000),SUM($O34,EY$4/1000)),3),CMB[[Cmb_ID]:[Cmb_ID]],0))),-1,-1,0,0)),IF(OR(EY$1,$R34),4,INDEX(CMB[[Cmb_Rare]:[Cmb_Rare]],MATCH(ROUND(MIN(SUM(EY$4,$O34/1000),SUM($O34,EY$4/1000)),3),CMB[[Cmb_ID]:[Cmb_ID]],0))),CHOOSE(AC[[M]:[M]],2,1,1,SUM(AC[[AB]:[DB]])))),""))</f>
        <v/>
      </c>
      <c r="EZ34" t="str">
        <f>IF(OR(EZ$5="",$S34=""),"",IFERROR(SUM(PRODUCT(INDEX(CMB[[BA_0O]:[BA_2O]],MATCH(ROUND(MIN(SUM(EZ$4,$O34/1000),SUM($O34,EZ$4/1000)),3),CMB[[Cmb_ID]:[Cmb_ID]],0),SUM(N(EZ$1),N($R34),1)),CHOOSE(AC[[M]:[M]],1,1,0,AC[[AB]:[AB]])),PRODUCT(INDEX(CMB[[BD_0O]:[BD_2O]],MATCH(ROUND(MIN(SUM(EZ$4,$O34/1000),SUM($O34,EZ$4/1000)),3),CMB[[Cmb_ID]:[Cmb_ID]],0),SUM(N(EZ$1),N($R34),1)),CHOOSE(AC[[M]:[M]],1,0,1,AC[[DB]:[DB]])),PRODUCT(SUM(ROUND(AVERAGE(VALUE(EZ$3),VALUE($P34)),0),CHOOSE(IF(OR(EZ$1,$R34),4,INDEX(CMB[[Res_Rare]:[Res_Rare]],MATCH(ROUND(MIN(SUM(EZ$4,$O34/1000),SUM($O34,EZ$4/1000)),3),CMB[[Cmb_ID]:[Cmb_ID]],0))),-1,-1,0,0)),IF(OR(EZ$1,$R34),4,INDEX(CMB[[Cmb_Rare]:[Cmb_Rare]],MATCH(ROUND(MIN(SUM(EZ$4,$O34/1000),SUM($O34,EZ$4/1000)),3),CMB[[Cmb_ID]:[Cmb_ID]],0))),CHOOSE(AC[[M]:[M]],2,1,1,SUM(AC[[AB]:[DB]])))),""))</f>
        <v/>
      </c>
      <c r="FA34" t="str">
        <f>IF(OR(FA$5="",$S34=""),"",IFERROR(SUM(PRODUCT(INDEX(CMB[[BA_0O]:[BA_2O]],MATCH(ROUND(MIN(SUM(FA$4,$O34/1000),SUM($O34,FA$4/1000)),3),CMB[[Cmb_ID]:[Cmb_ID]],0),SUM(N(FA$1),N($R34),1)),CHOOSE(AC[[M]:[M]],1,1,0,AC[[AB]:[AB]])),PRODUCT(INDEX(CMB[[BD_0O]:[BD_2O]],MATCH(ROUND(MIN(SUM(FA$4,$O34/1000),SUM($O34,FA$4/1000)),3),CMB[[Cmb_ID]:[Cmb_ID]],0),SUM(N(FA$1),N($R34),1)),CHOOSE(AC[[M]:[M]],1,0,1,AC[[DB]:[DB]])),PRODUCT(SUM(ROUND(AVERAGE(VALUE(FA$3),VALUE($P34)),0),CHOOSE(IF(OR(FA$1,$R34),4,INDEX(CMB[[Res_Rare]:[Res_Rare]],MATCH(ROUND(MIN(SUM(FA$4,$O34/1000),SUM($O34,FA$4/1000)),3),CMB[[Cmb_ID]:[Cmb_ID]],0))),-1,-1,0,0)),IF(OR(FA$1,$R34),4,INDEX(CMB[[Cmb_Rare]:[Cmb_Rare]],MATCH(ROUND(MIN(SUM(FA$4,$O34/1000),SUM($O34,FA$4/1000)),3),CMB[[Cmb_ID]:[Cmb_ID]],0))),CHOOSE(AC[[M]:[M]],2,1,1,SUM(AC[[AB]:[DB]])))),""))</f>
        <v/>
      </c>
      <c r="FB34" t="str">
        <f>IF(OR(FB$5="",$S34=""),"",IFERROR(SUM(PRODUCT(INDEX(CMB[[BA_0O]:[BA_2O]],MATCH(ROUND(MIN(SUM(FB$4,$O34/1000),SUM($O34,FB$4/1000)),3),CMB[[Cmb_ID]:[Cmb_ID]],0),SUM(N(FB$1),N($R34),1)),CHOOSE(AC[[M]:[M]],1,1,0,AC[[AB]:[AB]])),PRODUCT(INDEX(CMB[[BD_0O]:[BD_2O]],MATCH(ROUND(MIN(SUM(FB$4,$O34/1000),SUM($O34,FB$4/1000)),3),CMB[[Cmb_ID]:[Cmb_ID]],0),SUM(N(FB$1),N($R34),1)),CHOOSE(AC[[M]:[M]],1,0,1,AC[[DB]:[DB]])),PRODUCT(SUM(ROUND(AVERAGE(VALUE(FB$3),VALUE($P34)),0),CHOOSE(IF(OR(FB$1,$R34),4,INDEX(CMB[[Res_Rare]:[Res_Rare]],MATCH(ROUND(MIN(SUM(FB$4,$O34/1000),SUM($O34,FB$4/1000)),3),CMB[[Cmb_ID]:[Cmb_ID]],0))),-1,-1,0,0)),IF(OR(FB$1,$R34),4,INDEX(CMB[[Cmb_Rare]:[Cmb_Rare]],MATCH(ROUND(MIN(SUM(FB$4,$O34/1000),SUM($O34,FB$4/1000)),3),CMB[[Cmb_ID]:[Cmb_ID]],0))),CHOOSE(AC[[M]:[M]],2,1,1,SUM(AC[[AB]:[DB]])))),""))</f>
        <v/>
      </c>
      <c r="FC34" t="str">
        <f>IF(OR(FC$5="",$S34=""),"",IFERROR(SUM(PRODUCT(INDEX(CMB[[BA_0O]:[BA_2O]],MATCH(ROUND(MIN(SUM(FC$4,$O34/1000),SUM($O34,FC$4/1000)),3),CMB[[Cmb_ID]:[Cmb_ID]],0),SUM(N(FC$1),N($R34),1)),CHOOSE(AC[[M]:[M]],1,1,0,AC[[AB]:[AB]])),PRODUCT(INDEX(CMB[[BD_0O]:[BD_2O]],MATCH(ROUND(MIN(SUM(FC$4,$O34/1000),SUM($O34,FC$4/1000)),3),CMB[[Cmb_ID]:[Cmb_ID]],0),SUM(N(FC$1),N($R34),1)),CHOOSE(AC[[M]:[M]],1,0,1,AC[[DB]:[DB]])),PRODUCT(SUM(ROUND(AVERAGE(VALUE(FC$3),VALUE($P34)),0),CHOOSE(IF(OR(FC$1,$R34),4,INDEX(CMB[[Res_Rare]:[Res_Rare]],MATCH(ROUND(MIN(SUM(FC$4,$O34/1000),SUM($O34,FC$4/1000)),3),CMB[[Cmb_ID]:[Cmb_ID]],0))),-1,-1,0,0)),IF(OR(FC$1,$R34),4,INDEX(CMB[[Cmb_Rare]:[Cmb_Rare]],MATCH(ROUND(MIN(SUM(FC$4,$O34/1000),SUM($O34,FC$4/1000)),3),CMB[[Cmb_ID]:[Cmb_ID]],0))),CHOOSE(AC[[M]:[M]],2,1,1,SUM(AC[[AB]:[DB]])))),""))</f>
        <v/>
      </c>
      <c r="FD34" t="str">
        <f>IF(OR(FD$5="",$S34=""),"",IFERROR(SUM(PRODUCT(INDEX(CMB[[BA_0O]:[BA_2O]],MATCH(ROUND(MIN(SUM(FD$4,$O34/1000),SUM($O34,FD$4/1000)),3),CMB[[Cmb_ID]:[Cmb_ID]],0),SUM(N(FD$1),N($R34),1)),CHOOSE(AC[[M]:[M]],1,1,0,AC[[AB]:[AB]])),PRODUCT(INDEX(CMB[[BD_0O]:[BD_2O]],MATCH(ROUND(MIN(SUM(FD$4,$O34/1000),SUM($O34,FD$4/1000)),3),CMB[[Cmb_ID]:[Cmb_ID]],0),SUM(N(FD$1),N($R34),1)),CHOOSE(AC[[M]:[M]],1,0,1,AC[[DB]:[DB]])),PRODUCT(SUM(ROUND(AVERAGE(VALUE(FD$3),VALUE($P34)),0),CHOOSE(IF(OR(FD$1,$R34),4,INDEX(CMB[[Res_Rare]:[Res_Rare]],MATCH(ROUND(MIN(SUM(FD$4,$O34/1000),SUM($O34,FD$4/1000)),3),CMB[[Cmb_ID]:[Cmb_ID]],0))),-1,-1,0,0)),IF(OR(FD$1,$R34),4,INDEX(CMB[[Cmb_Rare]:[Cmb_Rare]],MATCH(ROUND(MIN(SUM(FD$4,$O34/1000),SUM($O34,FD$4/1000)),3),CMB[[Cmb_ID]:[Cmb_ID]],0))),CHOOSE(AC[[M]:[M]],2,1,1,SUM(AC[[AB]:[DB]])))),""))</f>
        <v/>
      </c>
      <c r="FE34" t="str">
        <f>IF(OR(FE$5="",$S34=""),"",IFERROR(SUM(PRODUCT(INDEX(CMB[[BA_0O]:[BA_2O]],MATCH(ROUND(MIN(SUM(FE$4,$O34/1000),SUM($O34,FE$4/1000)),3),CMB[[Cmb_ID]:[Cmb_ID]],0),SUM(N(FE$1),N($R34),1)),CHOOSE(AC[[M]:[M]],1,1,0,AC[[AB]:[AB]])),PRODUCT(INDEX(CMB[[BD_0O]:[BD_2O]],MATCH(ROUND(MIN(SUM(FE$4,$O34/1000),SUM($O34,FE$4/1000)),3),CMB[[Cmb_ID]:[Cmb_ID]],0),SUM(N(FE$1),N($R34),1)),CHOOSE(AC[[M]:[M]],1,0,1,AC[[DB]:[DB]])),PRODUCT(SUM(ROUND(AVERAGE(VALUE(FE$3),VALUE($P34)),0),CHOOSE(IF(OR(FE$1,$R34),4,INDEX(CMB[[Res_Rare]:[Res_Rare]],MATCH(ROUND(MIN(SUM(FE$4,$O34/1000),SUM($O34,FE$4/1000)),3),CMB[[Cmb_ID]:[Cmb_ID]],0))),-1,-1,0,0)),IF(OR(FE$1,$R34),4,INDEX(CMB[[Cmb_Rare]:[Cmb_Rare]],MATCH(ROUND(MIN(SUM(FE$4,$O34/1000),SUM($O34,FE$4/1000)),3),CMB[[Cmb_ID]:[Cmb_ID]],0))),CHOOSE(AC[[M]:[M]],2,1,1,SUM(AC[[AB]:[DB]])))),""))</f>
        <v/>
      </c>
      <c r="FF34" t="str">
        <f>IF(OR(FF$5="",$S34=""),"",IFERROR(SUM(PRODUCT(INDEX(CMB[[BA_0O]:[BA_2O]],MATCH(ROUND(MIN(SUM(FF$4,$O34/1000),SUM($O34,FF$4/1000)),3),CMB[[Cmb_ID]:[Cmb_ID]],0),SUM(N(FF$1),N($R34),1)),CHOOSE(AC[[M]:[M]],1,1,0,AC[[AB]:[AB]])),PRODUCT(INDEX(CMB[[BD_0O]:[BD_2O]],MATCH(ROUND(MIN(SUM(FF$4,$O34/1000),SUM($O34,FF$4/1000)),3),CMB[[Cmb_ID]:[Cmb_ID]],0),SUM(N(FF$1),N($R34),1)),CHOOSE(AC[[M]:[M]],1,0,1,AC[[DB]:[DB]])),PRODUCT(SUM(ROUND(AVERAGE(VALUE(FF$3),VALUE($P34)),0),CHOOSE(IF(OR(FF$1,$R34),4,INDEX(CMB[[Res_Rare]:[Res_Rare]],MATCH(ROUND(MIN(SUM(FF$4,$O34/1000),SUM($O34,FF$4/1000)),3),CMB[[Cmb_ID]:[Cmb_ID]],0))),-1,-1,0,0)),IF(OR(FF$1,$R34),4,INDEX(CMB[[Cmb_Rare]:[Cmb_Rare]],MATCH(ROUND(MIN(SUM(FF$4,$O34/1000),SUM($O34,FF$4/1000)),3),CMB[[Cmb_ID]:[Cmb_ID]],0))),CHOOSE(AC[[M]:[M]],2,1,1,SUM(AC[[AB]:[DB]])))),""))</f>
        <v/>
      </c>
      <c r="FG34" t="str">
        <f>IF(OR(FG$5="",$S34=""),"",IFERROR(SUM(PRODUCT(INDEX(CMB[[BA_0O]:[BA_2O]],MATCH(ROUND(MIN(SUM(FG$4,$O34/1000),SUM($O34,FG$4/1000)),3),CMB[[Cmb_ID]:[Cmb_ID]],0),SUM(N(FG$1),N($R34),1)),CHOOSE(AC[[M]:[M]],1,1,0,AC[[AB]:[AB]])),PRODUCT(INDEX(CMB[[BD_0O]:[BD_2O]],MATCH(ROUND(MIN(SUM(FG$4,$O34/1000),SUM($O34,FG$4/1000)),3),CMB[[Cmb_ID]:[Cmb_ID]],0),SUM(N(FG$1),N($R34),1)),CHOOSE(AC[[M]:[M]],1,0,1,AC[[DB]:[DB]])),PRODUCT(SUM(ROUND(AVERAGE(VALUE(FG$3),VALUE($P34)),0),CHOOSE(IF(OR(FG$1,$R34),4,INDEX(CMB[[Res_Rare]:[Res_Rare]],MATCH(ROUND(MIN(SUM(FG$4,$O34/1000),SUM($O34,FG$4/1000)),3),CMB[[Cmb_ID]:[Cmb_ID]],0))),-1,-1,0,0)),IF(OR(FG$1,$R34),4,INDEX(CMB[[Cmb_Rare]:[Cmb_Rare]],MATCH(ROUND(MIN(SUM(FG$4,$O34/1000),SUM($O34,FG$4/1000)),3),CMB[[Cmb_ID]:[Cmb_ID]],0))),CHOOSE(AC[[M]:[M]],2,1,1,SUM(AC[[AB]:[DB]])))),""))</f>
        <v/>
      </c>
      <c r="FH34" t="str">
        <f>IF(OR(FH$5="",$S34=""),"",IFERROR(SUM(PRODUCT(INDEX(CMB[[BA_0O]:[BA_2O]],MATCH(ROUND(MIN(SUM(FH$4,$O34/1000),SUM($O34,FH$4/1000)),3),CMB[[Cmb_ID]:[Cmb_ID]],0),SUM(N(FH$1),N($R34),1)),CHOOSE(AC[[M]:[M]],1,1,0,AC[[AB]:[AB]])),PRODUCT(INDEX(CMB[[BD_0O]:[BD_2O]],MATCH(ROUND(MIN(SUM(FH$4,$O34/1000),SUM($O34,FH$4/1000)),3),CMB[[Cmb_ID]:[Cmb_ID]],0),SUM(N(FH$1),N($R34),1)),CHOOSE(AC[[M]:[M]],1,0,1,AC[[DB]:[DB]])),PRODUCT(SUM(ROUND(AVERAGE(VALUE(FH$3),VALUE($P34)),0),CHOOSE(IF(OR(FH$1,$R34),4,INDEX(CMB[[Res_Rare]:[Res_Rare]],MATCH(ROUND(MIN(SUM(FH$4,$O34/1000),SUM($O34,FH$4/1000)),3),CMB[[Cmb_ID]:[Cmb_ID]],0))),-1,-1,0,0)),IF(OR(FH$1,$R34),4,INDEX(CMB[[Cmb_Rare]:[Cmb_Rare]],MATCH(ROUND(MIN(SUM(FH$4,$O34/1000),SUM($O34,FH$4/1000)),3),CMB[[Cmb_ID]:[Cmb_ID]],0))),CHOOSE(AC[[M]:[M]],2,1,1,SUM(AC[[AB]:[DB]])))),""))</f>
        <v/>
      </c>
      <c r="FI34" t="str">
        <f>IF(OR(FI$5="",$S34=""),"",IFERROR(SUM(PRODUCT(INDEX(CMB[[BA_0O]:[BA_2O]],MATCH(ROUND(MIN(SUM(FI$4,$O34/1000),SUM($O34,FI$4/1000)),3),CMB[[Cmb_ID]:[Cmb_ID]],0),SUM(N(FI$1),N($R34),1)),CHOOSE(AC[[M]:[M]],1,1,0,AC[[AB]:[AB]])),PRODUCT(INDEX(CMB[[BD_0O]:[BD_2O]],MATCH(ROUND(MIN(SUM(FI$4,$O34/1000),SUM($O34,FI$4/1000)),3),CMB[[Cmb_ID]:[Cmb_ID]],0),SUM(N(FI$1),N($R34),1)),CHOOSE(AC[[M]:[M]],1,0,1,AC[[DB]:[DB]])),PRODUCT(SUM(ROUND(AVERAGE(VALUE(FI$3),VALUE($P34)),0),CHOOSE(IF(OR(FI$1,$R34),4,INDEX(CMB[[Res_Rare]:[Res_Rare]],MATCH(ROUND(MIN(SUM(FI$4,$O34/1000),SUM($O34,FI$4/1000)),3),CMB[[Cmb_ID]:[Cmb_ID]],0))),-1,-1,0,0)),IF(OR(FI$1,$R34),4,INDEX(CMB[[Cmb_Rare]:[Cmb_Rare]],MATCH(ROUND(MIN(SUM(FI$4,$O34/1000),SUM($O34,FI$4/1000)),3),CMB[[Cmb_ID]:[Cmb_ID]],0))),CHOOSE(AC[[M]:[M]],2,1,1,SUM(AC[[AB]:[DB]])))),""))</f>
        <v/>
      </c>
      <c r="FJ34" t="str">
        <f>IF(OR(FJ$5="",$S34=""),"",IFERROR(SUM(PRODUCT(INDEX(CMB[[BA_0O]:[BA_2O]],MATCH(ROUND(MIN(SUM(FJ$4,$O34/1000),SUM($O34,FJ$4/1000)),3),CMB[[Cmb_ID]:[Cmb_ID]],0),SUM(N(FJ$1),N($R34),1)),CHOOSE(AC[[M]:[M]],1,1,0,AC[[AB]:[AB]])),PRODUCT(INDEX(CMB[[BD_0O]:[BD_2O]],MATCH(ROUND(MIN(SUM(FJ$4,$O34/1000),SUM($O34,FJ$4/1000)),3),CMB[[Cmb_ID]:[Cmb_ID]],0),SUM(N(FJ$1),N($R34),1)),CHOOSE(AC[[M]:[M]],1,0,1,AC[[DB]:[DB]])),PRODUCT(SUM(ROUND(AVERAGE(VALUE(FJ$3),VALUE($P34)),0),CHOOSE(IF(OR(FJ$1,$R34),4,INDEX(CMB[[Res_Rare]:[Res_Rare]],MATCH(ROUND(MIN(SUM(FJ$4,$O34/1000),SUM($O34,FJ$4/1000)),3),CMB[[Cmb_ID]:[Cmb_ID]],0))),-1,-1,0,0)),IF(OR(FJ$1,$R34),4,INDEX(CMB[[Cmb_Rare]:[Cmb_Rare]],MATCH(ROUND(MIN(SUM(FJ$4,$O34/1000),SUM($O34,FJ$4/1000)),3),CMB[[Cmb_ID]:[Cmb_ID]],0))),CHOOSE(AC[[M]:[M]],2,1,1,SUM(AC[[AB]:[DB]])))),""))</f>
        <v/>
      </c>
      <c r="FK34" t="str">
        <f>IF(OR(FK$5="",$S34=""),"",IFERROR(SUM(PRODUCT(INDEX(CMB[[BA_0O]:[BA_2O]],MATCH(ROUND(MIN(SUM(FK$4,$O34/1000),SUM($O34,FK$4/1000)),3),CMB[[Cmb_ID]:[Cmb_ID]],0),SUM(N(FK$1),N($R34),1)),CHOOSE(AC[[M]:[M]],1,1,0,AC[[AB]:[AB]])),PRODUCT(INDEX(CMB[[BD_0O]:[BD_2O]],MATCH(ROUND(MIN(SUM(FK$4,$O34/1000),SUM($O34,FK$4/1000)),3),CMB[[Cmb_ID]:[Cmb_ID]],0),SUM(N(FK$1),N($R34),1)),CHOOSE(AC[[M]:[M]],1,0,1,AC[[DB]:[DB]])),PRODUCT(SUM(ROUND(AVERAGE(VALUE(FK$3),VALUE($P34)),0),CHOOSE(IF(OR(FK$1,$R34),4,INDEX(CMB[[Res_Rare]:[Res_Rare]],MATCH(ROUND(MIN(SUM(FK$4,$O34/1000),SUM($O34,FK$4/1000)),3),CMB[[Cmb_ID]:[Cmb_ID]],0))),-1,-1,0,0)),IF(OR(FK$1,$R34),4,INDEX(CMB[[Cmb_Rare]:[Cmb_Rare]],MATCH(ROUND(MIN(SUM(FK$4,$O34/1000),SUM($O34,FK$4/1000)),3),CMB[[Cmb_ID]:[Cmb_ID]],0))),CHOOSE(AC[[M]:[M]],2,1,1,SUM(AC[[AB]:[DB]])))),""))</f>
        <v/>
      </c>
      <c r="FL34" t="str">
        <f>IF(OR(FL$5="",$S34=""),"",IFERROR(SUM(PRODUCT(INDEX(CMB[[BA_0O]:[BA_2O]],MATCH(ROUND(MIN(SUM(FL$4,$O34/1000),SUM($O34,FL$4/1000)),3),CMB[[Cmb_ID]:[Cmb_ID]],0),SUM(N(FL$1),N($R34),1)),CHOOSE(AC[[M]:[M]],1,1,0,AC[[AB]:[AB]])),PRODUCT(INDEX(CMB[[BD_0O]:[BD_2O]],MATCH(ROUND(MIN(SUM(FL$4,$O34/1000),SUM($O34,FL$4/1000)),3),CMB[[Cmb_ID]:[Cmb_ID]],0),SUM(N(FL$1),N($R34),1)),CHOOSE(AC[[M]:[M]],1,0,1,AC[[DB]:[DB]])),PRODUCT(SUM(ROUND(AVERAGE(VALUE(FL$3),VALUE($P34)),0),CHOOSE(IF(OR(FL$1,$R34),4,INDEX(CMB[[Res_Rare]:[Res_Rare]],MATCH(ROUND(MIN(SUM(FL$4,$O34/1000),SUM($O34,FL$4/1000)),3),CMB[[Cmb_ID]:[Cmb_ID]],0))),-1,-1,0,0)),IF(OR(FL$1,$R34),4,INDEX(CMB[[Cmb_Rare]:[Cmb_Rare]],MATCH(ROUND(MIN(SUM(FL$4,$O34/1000),SUM($O34,FL$4/1000)),3),CMB[[Cmb_ID]:[Cmb_ID]],0))),CHOOSE(AC[[M]:[M]],2,1,1,SUM(AC[[AB]:[DB]])))),""))</f>
        <v/>
      </c>
      <c r="FM34" t="str">
        <f>IF(OR(FM$5="",$S34=""),"",IFERROR(SUM(PRODUCT(INDEX(CMB[[BA_0O]:[BA_2O]],MATCH(ROUND(MIN(SUM(FM$4,$O34/1000),SUM($O34,FM$4/1000)),3),CMB[[Cmb_ID]:[Cmb_ID]],0),SUM(N(FM$1),N($R34),1)),CHOOSE(AC[[M]:[M]],1,1,0,AC[[AB]:[AB]])),PRODUCT(INDEX(CMB[[BD_0O]:[BD_2O]],MATCH(ROUND(MIN(SUM(FM$4,$O34/1000),SUM($O34,FM$4/1000)),3),CMB[[Cmb_ID]:[Cmb_ID]],0),SUM(N(FM$1),N($R34),1)),CHOOSE(AC[[M]:[M]],1,0,1,AC[[DB]:[DB]])),PRODUCT(SUM(ROUND(AVERAGE(VALUE(FM$3),VALUE($P34)),0),CHOOSE(IF(OR(FM$1,$R34),4,INDEX(CMB[[Res_Rare]:[Res_Rare]],MATCH(ROUND(MIN(SUM(FM$4,$O34/1000),SUM($O34,FM$4/1000)),3),CMB[[Cmb_ID]:[Cmb_ID]],0))),-1,-1,0,0)),IF(OR(FM$1,$R34),4,INDEX(CMB[[Cmb_Rare]:[Cmb_Rare]],MATCH(ROUND(MIN(SUM(FM$4,$O34/1000),SUM($O34,FM$4/1000)),3),CMB[[Cmb_ID]:[Cmb_ID]],0))),CHOOSE(AC[[M]:[M]],2,1,1,SUM(AC[[AB]:[DB]])))),""))</f>
        <v/>
      </c>
      <c r="FN34" s="7">
        <f t="shared" si="25"/>
        <v>380</v>
      </c>
      <c r="FO34" s="7">
        <f t="shared" si="25"/>
        <v>344</v>
      </c>
      <c r="FP34" s="7">
        <f t="shared" si="25"/>
        <v>270</v>
      </c>
      <c r="FQ34" s="7">
        <f t="shared" si="25"/>
        <v>194</v>
      </c>
      <c r="FR34" s="7">
        <f t="shared" si="25"/>
        <v>194</v>
      </c>
      <c r="FS34" s="7">
        <f t="shared" si="25"/>
        <v>194</v>
      </c>
      <c r="FT34" s="7">
        <f>SUM(IF(INDEX(LIB[[Quantity]:[Quantity]],MATCH($S34,LIB[[ID]:[ID]],0))&gt;=COLUMN(A$1),TRUNC(PRODUCT(AVERAGE($FN34:$FS34),POWER(AC[[CR]:[CR]],SUM(SUMIFS($D$11:$D33,$A$11:$A33,$A34,$E$11:$E33,"&gt;="&amp;$E34),SUMIFS($D35:$D$161,$A35:$A$161,$A34,$E35:$E$161,"&gt;"&amp;$E34),COLUMN(A$1),-1)),IF($Q34="Yes",AC[[FB]:[FB]],1))),0),ROW(A23)/-VALUE(1&amp;REPT("0",9-PRODUCT(COLUMN(A$1)-1,3))),1)</f>
        <v>262.99999997700002</v>
      </c>
      <c r="FU34" s="7">
        <f>SUM(IF(INDEX(LIB[[Quantity]:[Quantity]],MATCH($S34,LIB[[ID]:[ID]],0))&gt;=COLUMN(B$1),TRUNC(PRODUCT(AVERAGE($FN34:$FS34),POWER(AC[[CR]:[CR]],SUM(SUMIFS($D$11:$D33,$A$11:$A33,$A34,$E$11:$E33,"&gt;="&amp;$E34),SUMIFS($D35:$D$161,$A35:$A$161,$A34,$E35:$E$161,"&gt;"&amp;$E34),COLUMN(B$1),-1)),IF($Q34="Yes",AC[[FB]:[FB]],1))),0),ROW(B23)/-VALUE(1&amp;REPT("0",9-PRODUCT(COLUMN(B$1)-1,3))),1)</f>
        <v>210.999977</v>
      </c>
      <c r="FV34" s="7">
        <f>SUM(IF(INDEX(LIB[[Quantity]:[Quantity]],MATCH($S34,LIB[[ID]:[ID]],0))&gt;=COLUMN(C$1),TRUNC(PRODUCT(AVERAGE($FN34:$FS34),POWER(AC[[CR]:[CR]],SUM(SUMIFS($D$11:$D33,$A$11:$A33,$A34,$E$11:$E33,"&gt;="&amp;$E34),SUMIFS($D35:$D$161,$A35:$A$161,$A34,$E35:$E$161,"&gt;"&amp;$E34),COLUMN(C$1),-1)),IF($Q34="Yes",AC[[FB]:[FB]],1))),0),ROW(C23)/-VALUE(1&amp;REPT("0",9-PRODUCT(COLUMN(C$1)-1,3))),1)</f>
        <v>168.977</v>
      </c>
      <c r="FW34">
        <f t="shared" si="19"/>
        <v>69</v>
      </c>
      <c r="FX34">
        <f t="shared" si="20"/>
        <v>88</v>
      </c>
      <c r="FY34">
        <f t="shared" si="21"/>
        <v>101</v>
      </c>
      <c r="GC34">
        <f t="shared" si="22"/>
        <v>0</v>
      </c>
      <c r="GD34" t="str">
        <f>IFERROR(SUBSTITUTE(SUBSTITUTE(INDEX(SUG[Card],MATCH(ROW(A23),GC$12:GC$161,0))," #2","")," #3",""),"")</f>
        <v>Water (5)</v>
      </c>
      <c r="GE34">
        <f>SUM(GE33,IF(IFERROR(MATCH(GD34,GD$11:GD33,0)&lt;0,TRUE()),1,0))</f>
        <v>23</v>
      </c>
      <c r="GF34" t="str">
        <f t="shared" si="23"/>
        <v>Water (5)</v>
      </c>
      <c r="GI34">
        <f>SUM(SUMIFS(D$11:D33,A$11:A33,A34,B$11:B33,"&gt;="&amp;B34),SUMIFS(D35:D$161,A35:A$161,A34,B35:B$161,"&gt;"&amp;B34),SUMIFS(D$11:D33,A$11:A33,A34&amp;":Onyx"),SUMIFS(D35:D$161,A35:A$161,A34&amp;":Onyx"))</f>
        <v>0</v>
      </c>
      <c r="GP34" t="str">
        <f t="shared" si="16"/>
        <v>Sword (5)</v>
      </c>
      <c r="GQ34">
        <f t="shared" si="17"/>
        <v>433</v>
      </c>
      <c r="GR34" t="b">
        <f>COUNTIF(DECK[Card],IFERROR(MID($L34,1,FIND(" #",SUG_Helper[[#This Row],[Card]])-1),SUG_Helper[[#This Row],[Card]]))&gt;=IFERROR(VALUE(RIGHT(SUG_Helper[[#This Row],[Card]])),1)</f>
        <v>1</v>
      </c>
    </row>
    <row r="35" spans="1:200" x14ac:dyDescent="0.35">
      <c r="A35" t="s">
        <v>65</v>
      </c>
      <c r="B35" s="4">
        <v>5</v>
      </c>
      <c r="C35" s="4" t="s">
        <v>74</v>
      </c>
      <c r="D35" s="4">
        <v>3</v>
      </c>
      <c r="E35" t="str">
        <f>IF(INDEX(LIB[Card],ROW(A24))="","",INDEX(LIB[Card],ROW(A24))&amp;" ("&amp;INDEX(LIB[Level],ROW(A24))&amp;")"&amp;IF(INDEX(LIB[Fused],ROW(A24))="Yes","ƒ",""))</f>
        <v>Vampire (5)</v>
      </c>
      <c r="F35">
        <v>24</v>
      </c>
      <c r="G35" t="s">
        <v>1788</v>
      </c>
      <c r="H35" t="str">
        <f>IF(DECK[[#This Row],[Card]]="","",MID(DECK[[#This Row],[Card]],1,FIND(" (",DECK[[#This Row],[Card]])-1))</f>
        <v>Wizard</v>
      </c>
      <c r="I35" t="str">
        <f>IF(DECK[[#This Row],[Card]]="","",MID(DECK[[#This Row],[Card]],FIND("(",DECK[[#This Row],[Card]])+1,1))</f>
        <v>5</v>
      </c>
      <c r="J35" t="str">
        <f>IF(DECK[[#This Row],[Card]]="","",IF(RIGHT(DECK[[#This Row],[Card]])="ƒ","Yes","No"))</f>
        <v>No</v>
      </c>
      <c r="L35" t="str">
        <f t="shared" si="11"/>
        <v>Superhero (5) #3</v>
      </c>
      <c r="M35">
        <f t="shared" si="12"/>
        <v>426</v>
      </c>
      <c r="O35" s="6">
        <f>IF(S35="","",MATCH(MID(S35,1,MIN(FIND(" (",S35),IFERROR(FIND(":",S35),50))-1),CC[CC_Name],0))</f>
        <v>123</v>
      </c>
      <c r="P35" s="5" t="str">
        <f t="shared" si="13"/>
        <v>5</v>
      </c>
      <c r="Q35" s="5" t="str">
        <f t="shared" si="18"/>
        <v>No</v>
      </c>
      <c r="R35" s="5" t="b">
        <f t="shared" si="14"/>
        <v>0</v>
      </c>
      <c r="S35" t="str">
        <f>(INDEX(LIB[ID],ROW(A24)))</f>
        <v>Vampire (5)</v>
      </c>
      <c r="T35">
        <f>IF(OR(T$5="",$S35=""),"",IFERROR(SUM(PRODUCT(INDEX(CMB[[BA_0O]:[BA_2O]],MATCH(ROUND(MIN(SUM(T$4,$O35/1000),SUM($O35,T$4/1000)),3),CMB[[Cmb_ID]:[Cmb_ID]],0),SUM(N(T$1),N($R35),1)),CHOOSE(AC[[M]:[M]],1,1,0,AC[[AB]:[AB]])),PRODUCT(INDEX(CMB[[BD_0O]:[BD_2O]],MATCH(ROUND(MIN(SUM(T$4,$O35/1000),SUM($O35,T$4/1000)),3),CMB[[Cmb_ID]:[Cmb_ID]],0),SUM(N(T$1),N($R35),1)),CHOOSE(AC[[M]:[M]],1,0,1,AC[[DB]:[DB]])),PRODUCT(SUM(ROUND(AVERAGE(VALUE(T$3),VALUE($P35)),0),CHOOSE(IF(OR(T$1,$R35),4,INDEX(CMB[[Res_Rare]:[Res_Rare]],MATCH(ROUND(MIN(SUM(T$4,$O35/1000),SUM($O35,T$4/1000)),3),CMB[[Cmb_ID]:[Cmb_ID]],0))),-1,-1,0,0)),IF(OR(T$1,$R35),4,INDEX(CMB[[Cmb_Rare]:[Cmb_Rare]],MATCH(ROUND(MIN(SUM(T$4,$O35/1000),SUM($O35,T$4/1000)),3),CMB[[Cmb_ID]:[Cmb_ID]],0))),CHOOSE(AC[[M]:[M]],2,1,1,SUM(AC[[AB]:[DB]])))),""))</f>
        <v>11</v>
      </c>
      <c r="U35">
        <f>IF(OR(U$5="",$S35=""),"",IFERROR(SUM(PRODUCT(INDEX(CMB[[BA_0O]:[BA_2O]],MATCH(ROUND(MIN(SUM(U$4,$O35/1000),SUM($O35,U$4/1000)),3),CMB[[Cmb_ID]:[Cmb_ID]],0),SUM(N(U$1),N($R35),1)),CHOOSE(AC[[M]:[M]],1,1,0,AC[[AB]:[AB]])),PRODUCT(INDEX(CMB[[BD_0O]:[BD_2O]],MATCH(ROUND(MIN(SUM(U$4,$O35/1000),SUM($O35,U$4/1000)),3),CMB[[Cmb_ID]:[Cmb_ID]],0),SUM(N(U$1),N($R35),1)),CHOOSE(AC[[M]:[M]],1,0,1,AC[[DB]:[DB]])),PRODUCT(SUM(ROUND(AVERAGE(VALUE(U$3),VALUE($P35)),0),CHOOSE(IF(OR(U$1,$R35),4,INDEX(CMB[[Res_Rare]:[Res_Rare]],MATCH(ROUND(MIN(SUM(U$4,$O35/1000),SUM($O35,U$4/1000)),3),CMB[[Cmb_ID]:[Cmb_ID]],0))),-1,-1,0,0)),IF(OR(U$1,$R35),4,INDEX(CMB[[Cmb_Rare]:[Cmb_Rare]],MATCH(ROUND(MIN(SUM(U$4,$O35/1000),SUM($O35,U$4/1000)),3),CMB[[Cmb_ID]:[Cmb_ID]],0))),CHOOSE(AC[[M]:[M]],2,1,1,SUM(AC[[AB]:[DB]])))),""))</f>
        <v>29</v>
      </c>
      <c r="V35">
        <f>IF(OR(V$5="",$S35=""),"",IFERROR(SUM(PRODUCT(INDEX(CMB[[BA_0O]:[BA_2O]],MATCH(ROUND(MIN(SUM(V$4,$O35/1000),SUM($O35,V$4/1000)),3),CMB[[Cmb_ID]:[Cmb_ID]],0),SUM(N(V$1),N($R35),1)),CHOOSE(AC[[M]:[M]],1,1,0,AC[[AB]:[AB]])),PRODUCT(INDEX(CMB[[BD_0O]:[BD_2O]],MATCH(ROUND(MIN(SUM(V$4,$O35/1000),SUM($O35,V$4/1000)),3),CMB[[Cmb_ID]:[Cmb_ID]],0),SUM(N(V$1),N($R35),1)),CHOOSE(AC[[M]:[M]],1,0,1,AC[[DB]:[DB]])),PRODUCT(SUM(ROUND(AVERAGE(VALUE(V$3),VALUE($P35)),0),CHOOSE(IF(OR(V$1,$R35),4,INDEX(CMB[[Res_Rare]:[Res_Rare]],MATCH(ROUND(MIN(SUM(V$4,$O35/1000),SUM($O35,V$4/1000)),3),CMB[[Cmb_ID]:[Cmb_ID]],0))),-1,-1,0,0)),IF(OR(V$1,$R35),4,INDEX(CMB[[Cmb_Rare]:[Cmb_Rare]],MATCH(ROUND(MIN(SUM(V$4,$O35/1000),SUM($O35,V$4/1000)),3),CMB[[Cmb_ID]:[Cmb_ID]],0))),CHOOSE(AC[[M]:[M]],2,1,1,SUM(AC[[AB]:[DB]])))),""))</f>
        <v>28</v>
      </c>
      <c r="W35">
        <f>IF(OR(W$5="",$S35=""),"",IFERROR(SUM(PRODUCT(INDEX(CMB[[BA_0O]:[BA_2O]],MATCH(ROUND(MIN(SUM(W$4,$O35/1000),SUM($O35,W$4/1000)),3),CMB[[Cmb_ID]:[Cmb_ID]],0),SUM(N(W$1),N($R35),1)),CHOOSE(AC[[M]:[M]],1,1,0,AC[[AB]:[AB]])),PRODUCT(INDEX(CMB[[BD_0O]:[BD_2O]],MATCH(ROUND(MIN(SUM(W$4,$O35/1000),SUM($O35,W$4/1000)),3),CMB[[Cmb_ID]:[Cmb_ID]],0),SUM(N(W$1),N($R35),1)),CHOOSE(AC[[M]:[M]],1,0,1,AC[[DB]:[DB]])),PRODUCT(SUM(ROUND(AVERAGE(VALUE(W$3),VALUE($P35)),0),CHOOSE(IF(OR(W$1,$R35),4,INDEX(CMB[[Res_Rare]:[Res_Rare]],MATCH(ROUND(MIN(SUM(W$4,$O35/1000),SUM($O35,W$4/1000)),3),CMB[[Cmb_ID]:[Cmb_ID]],0))),-1,-1,0,0)),IF(OR(W$1,$R35),4,INDEX(CMB[[Cmb_Rare]:[Cmb_Rare]],MATCH(ROUND(MIN(SUM(W$4,$O35/1000),SUM($O35,W$4/1000)),3),CMB[[Cmb_ID]:[Cmb_ID]],0))),CHOOSE(AC[[M]:[M]],2,1,1,SUM(AC[[AB]:[DB]])))),""))</f>
        <v>36</v>
      </c>
      <c r="X35">
        <f>IF(OR(X$5="",$S35=""),"",IFERROR(SUM(PRODUCT(INDEX(CMB[[BA_0O]:[BA_2O]],MATCH(ROUND(MIN(SUM(X$4,$O35/1000),SUM($O35,X$4/1000)),3),CMB[[Cmb_ID]:[Cmb_ID]],0),SUM(N(X$1),N($R35),1)),CHOOSE(AC[[M]:[M]],1,1,0,AC[[AB]:[AB]])),PRODUCT(INDEX(CMB[[BD_0O]:[BD_2O]],MATCH(ROUND(MIN(SUM(X$4,$O35/1000),SUM($O35,X$4/1000)),3),CMB[[Cmb_ID]:[Cmb_ID]],0),SUM(N(X$1),N($R35),1)),CHOOSE(AC[[M]:[M]],1,0,1,AC[[DB]:[DB]])),PRODUCT(SUM(ROUND(AVERAGE(VALUE(X$3),VALUE($P35)),0),CHOOSE(IF(OR(X$1,$R35),4,INDEX(CMB[[Res_Rare]:[Res_Rare]],MATCH(ROUND(MIN(SUM(X$4,$O35/1000),SUM($O35,X$4/1000)),3),CMB[[Cmb_ID]:[Cmb_ID]],0))),-1,-1,0,0)),IF(OR(X$1,$R35),4,INDEX(CMB[[Cmb_Rare]:[Cmb_Rare]],MATCH(ROUND(MIN(SUM(X$4,$O35/1000),SUM($O35,X$4/1000)),3),CMB[[Cmb_ID]:[Cmb_ID]],0))),CHOOSE(AC[[M]:[M]],2,1,1,SUM(AC[[AB]:[DB]])))),""))</f>
        <v>36</v>
      </c>
      <c r="Y35">
        <f>IF(OR(Y$5="",$S35=""),"",IFERROR(SUM(PRODUCT(INDEX(CMB[[BA_0O]:[BA_2O]],MATCH(ROUND(MIN(SUM(Y$4,$O35/1000),SUM($O35,Y$4/1000)),3),CMB[[Cmb_ID]:[Cmb_ID]],0),SUM(N(Y$1),N($R35),1)),CHOOSE(AC[[M]:[M]],1,1,0,AC[[AB]:[AB]])),PRODUCT(INDEX(CMB[[BD_0O]:[BD_2O]],MATCH(ROUND(MIN(SUM(Y$4,$O35/1000),SUM($O35,Y$4/1000)),3),CMB[[Cmb_ID]:[Cmb_ID]],0),SUM(N(Y$1),N($R35),1)),CHOOSE(AC[[M]:[M]],1,0,1,AC[[DB]:[DB]])),PRODUCT(SUM(ROUND(AVERAGE(VALUE(Y$3),VALUE($P35)),0),CHOOSE(IF(OR(Y$1,$R35),4,INDEX(CMB[[Res_Rare]:[Res_Rare]],MATCH(ROUND(MIN(SUM(Y$4,$O35/1000),SUM($O35,Y$4/1000)),3),CMB[[Cmb_ID]:[Cmb_ID]],0))),-1,-1,0,0)),IF(OR(Y$1,$R35),4,INDEX(CMB[[Cmb_Rare]:[Cmb_Rare]],MATCH(ROUND(MIN(SUM(Y$4,$O35/1000),SUM($O35,Y$4/1000)),3),CMB[[Cmb_ID]:[Cmb_ID]],0))),CHOOSE(AC[[M]:[M]],2,1,1,SUM(AC[[AB]:[DB]])))),""))</f>
        <v>26</v>
      </c>
      <c r="Z35" t="str">
        <f>IF(OR(Z$5="",$S35=""),"",IFERROR(SUM(PRODUCT(INDEX(CMB[[BA_0O]:[BA_2O]],MATCH(ROUND(MIN(SUM(Z$4,$O35/1000),SUM($O35,Z$4/1000)),3),CMB[[Cmb_ID]:[Cmb_ID]],0),SUM(N(Z$1),N($R35),1)),CHOOSE(AC[[M]:[M]],1,1,0,AC[[AB]:[AB]])),PRODUCT(INDEX(CMB[[BD_0O]:[BD_2O]],MATCH(ROUND(MIN(SUM(Z$4,$O35/1000),SUM($O35,Z$4/1000)),3),CMB[[Cmb_ID]:[Cmb_ID]],0),SUM(N(Z$1),N($R35),1)),CHOOSE(AC[[M]:[M]],1,0,1,AC[[DB]:[DB]])),PRODUCT(SUM(ROUND(AVERAGE(VALUE(Z$3),VALUE($P35)),0),CHOOSE(IF(OR(Z$1,$R35),4,INDEX(CMB[[Res_Rare]:[Res_Rare]],MATCH(ROUND(MIN(SUM(Z$4,$O35/1000),SUM($O35,Z$4/1000)),3),CMB[[Cmb_ID]:[Cmb_ID]],0))),-1,-1,0,0)),IF(OR(Z$1,$R35),4,INDEX(CMB[[Cmb_Rare]:[Cmb_Rare]],MATCH(ROUND(MIN(SUM(Z$4,$O35/1000),SUM($O35,Z$4/1000)),3),CMB[[Cmb_ID]:[Cmb_ID]],0))),CHOOSE(AC[[M]:[M]],2,1,1,SUM(AC[[AB]:[DB]])))),""))</f>
        <v/>
      </c>
      <c r="AA35" t="str">
        <f>IF(OR(AA$5="",$S35=""),"",IFERROR(SUM(PRODUCT(INDEX(CMB[[BA_0O]:[BA_2O]],MATCH(ROUND(MIN(SUM(AA$4,$O35/1000),SUM($O35,AA$4/1000)),3),CMB[[Cmb_ID]:[Cmb_ID]],0),SUM(N(AA$1),N($R35),1)),CHOOSE(AC[[M]:[M]],1,1,0,AC[[AB]:[AB]])),PRODUCT(INDEX(CMB[[BD_0O]:[BD_2O]],MATCH(ROUND(MIN(SUM(AA$4,$O35/1000),SUM($O35,AA$4/1000)),3),CMB[[Cmb_ID]:[Cmb_ID]],0),SUM(N(AA$1),N($R35),1)),CHOOSE(AC[[M]:[M]],1,0,1,AC[[DB]:[DB]])),PRODUCT(SUM(ROUND(AVERAGE(VALUE(AA$3),VALUE($P35)),0),CHOOSE(IF(OR(AA$1,$R35),4,INDEX(CMB[[Res_Rare]:[Res_Rare]],MATCH(ROUND(MIN(SUM(AA$4,$O35/1000),SUM($O35,AA$4/1000)),3),CMB[[Cmb_ID]:[Cmb_ID]],0))),-1,-1,0,0)),IF(OR(AA$1,$R35),4,INDEX(CMB[[Cmb_Rare]:[Cmb_Rare]],MATCH(ROUND(MIN(SUM(AA$4,$O35/1000),SUM($O35,AA$4/1000)),3),CMB[[Cmb_ID]:[Cmb_ID]],0))),CHOOSE(AC[[M]:[M]],2,1,1,SUM(AC[[AB]:[DB]])))),""))</f>
        <v/>
      </c>
      <c r="AB35" t="str">
        <f>IF(OR(AB$5="",$S35=""),"",IFERROR(SUM(PRODUCT(INDEX(CMB[[BA_0O]:[BA_2O]],MATCH(ROUND(MIN(SUM(AB$4,$O35/1000),SUM($O35,AB$4/1000)),3),CMB[[Cmb_ID]:[Cmb_ID]],0),SUM(N(AB$1),N($R35),1)),CHOOSE(AC[[M]:[M]],1,1,0,AC[[AB]:[AB]])),PRODUCT(INDEX(CMB[[BD_0O]:[BD_2O]],MATCH(ROUND(MIN(SUM(AB$4,$O35/1000),SUM($O35,AB$4/1000)),3),CMB[[Cmb_ID]:[Cmb_ID]],0),SUM(N(AB$1),N($R35),1)),CHOOSE(AC[[M]:[M]],1,0,1,AC[[DB]:[DB]])),PRODUCT(SUM(ROUND(AVERAGE(VALUE(AB$3),VALUE($P35)),0),CHOOSE(IF(OR(AB$1,$R35),4,INDEX(CMB[[Res_Rare]:[Res_Rare]],MATCH(ROUND(MIN(SUM(AB$4,$O35/1000),SUM($O35,AB$4/1000)),3),CMB[[Cmb_ID]:[Cmb_ID]],0))),-1,-1,0,0)),IF(OR(AB$1,$R35),4,INDEX(CMB[[Cmb_Rare]:[Cmb_Rare]],MATCH(ROUND(MIN(SUM(AB$4,$O35/1000),SUM($O35,AB$4/1000)),3),CMB[[Cmb_ID]:[Cmb_ID]],0))),CHOOSE(AC[[M]:[M]],2,1,1,SUM(AC[[AB]:[DB]])))),""))</f>
        <v/>
      </c>
      <c r="AC35">
        <f>IF(OR(AC$5="",$S35=""),"",IFERROR(SUM(PRODUCT(INDEX(CMB[[BA_0O]:[BA_2O]],MATCH(ROUND(MIN(SUM(AC$4,$O35/1000),SUM($O35,AC$4/1000)),3),CMB[[Cmb_ID]:[Cmb_ID]],0),SUM(N(AC$1),N($R35),1)),CHOOSE(AC[[M]:[M]],1,1,0,AC[[AB]:[AB]])),PRODUCT(INDEX(CMB[[BD_0O]:[BD_2O]],MATCH(ROUND(MIN(SUM(AC$4,$O35/1000),SUM($O35,AC$4/1000)),3),CMB[[Cmb_ID]:[Cmb_ID]],0),SUM(N(AC$1),N($R35),1)),CHOOSE(AC[[M]:[M]],1,0,1,AC[[DB]:[DB]])),PRODUCT(SUM(ROUND(AVERAGE(VALUE(AC$3),VALUE($P35)),0),CHOOSE(IF(OR(AC$1,$R35),4,INDEX(CMB[[Res_Rare]:[Res_Rare]],MATCH(ROUND(MIN(SUM(AC$4,$O35/1000),SUM($O35,AC$4/1000)),3),CMB[[Cmb_ID]:[Cmb_ID]],0))),-1,-1,0,0)),IF(OR(AC$1,$R35),4,INDEX(CMB[[Cmb_Rare]:[Cmb_Rare]],MATCH(ROUND(MIN(SUM(AC$4,$O35/1000),SUM($O35,AC$4/1000)),3),CMB[[Cmb_ID]:[Cmb_ID]],0))),CHOOSE(AC[[M]:[M]],2,1,1,SUM(AC[[AB]:[DB]])))),""))</f>
        <v>10</v>
      </c>
      <c r="AD35">
        <f>IF(OR(AD$5="",$S35=""),"",IFERROR(SUM(PRODUCT(INDEX(CMB[[BA_0O]:[BA_2O]],MATCH(ROUND(MIN(SUM(AD$4,$O35/1000),SUM($O35,AD$4/1000)),3),CMB[[Cmb_ID]:[Cmb_ID]],0),SUM(N(AD$1),N($R35),1)),CHOOSE(AC[[M]:[M]],1,1,0,AC[[AB]:[AB]])),PRODUCT(INDEX(CMB[[BD_0O]:[BD_2O]],MATCH(ROUND(MIN(SUM(AD$4,$O35/1000),SUM($O35,AD$4/1000)),3),CMB[[Cmb_ID]:[Cmb_ID]],0),SUM(N(AD$1),N($R35),1)),CHOOSE(AC[[M]:[M]],1,0,1,AC[[DB]:[DB]])),PRODUCT(SUM(ROUND(AVERAGE(VALUE(AD$3),VALUE($P35)),0),CHOOSE(IF(OR(AD$1,$R35),4,INDEX(CMB[[Res_Rare]:[Res_Rare]],MATCH(ROUND(MIN(SUM(AD$4,$O35/1000),SUM($O35,AD$4/1000)),3),CMB[[Cmb_ID]:[Cmb_ID]],0))),-1,-1,0,0)),IF(OR(AD$1,$R35),4,INDEX(CMB[[Cmb_Rare]:[Cmb_Rare]],MATCH(ROUND(MIN(SUM(AD$4,$O35/1000),SUM($O35,AD$4/1000)),3),CMB[[Cmb_ID]:[Cmb_ID]],0))),CHOOSE(AC[[M]:[M]],2,1,1,SUM(AC[[AB]:[DB]])))),""))</f>
        <v>29</v>
      </c>
      <c r="AE35">
        <f>IF(OR(AE$5="",$S35=""),"",IFERROR(SUM(PRODUCT(INDEX(CMB[[BA_0O]:[BA_2O]],MATCH(ROUND(MIN(SUM(AE$4,$O35/1000),SUM($O35,AE$4/1000)),3),CMB[[Cmb_ID]:[Cmb_ID]],0),SUM(N(AE$1),N($R35),1)),CHOOSE(AC[[M]:[M]],1,1,0,AC[[AB]:[AB]])),PRODUCT(INDEX(CMB[[BD_0O]:[BD_2O]],MATCH(ROUND(MIN(SUM(AE$4,$O35/1000),SUM($O35,AE$4/1000)),3),CMB[[Cmb_ID]:[Cmb_ID]],0),SUM(N(AE$1),N($R35),1)),CHOOSE(AC[[M]:[M]],1,0,1,AC[[DB]:[DB]])),PRODUCT(SUM(ROUND(AVERAGE(VALUE(AE$3),VALUE($P35)),0),CHOOSE(IF(OR(AE$1,$R35),4,INDEX(CMB[[Res_Rare]:[Res_Rare]],MATCH(ROUND(MIN(SUM(AE$4,$O35/1000),SUM($O35,AE$4/1000)),3),CMB[[Cmb_ID]:[Cmb_ID]],0))),-1,-1,0,0)),IF(OR(AE$1,$R35),4,INDEX(CMB[[Cmb_Rare]:[Cmb_Rare]],MATCH(ROUND(MIN(SUM(AE$4,$O35/1000),SUM($O35,AE$4/1000)),3),CMB[[Cmb_ID]:[Cmb_ID]],0))),CHOOSE(AC[[M]:[M]],2,1,1,SUM(AC[[AB]:[DB]])))),""))</f>
        <v>35</v>
      </c>
      <c r="AF35" t="str">
        <f>IF(OR(AF$5="",$S35=""),"",IFERROR(SUM(PRODUCT(INDEX(CMB[[BA_0O]:[BA_2O]],MATCH(ROUND(MIN(SUM(AF$4,$O35/1000),SUM($O35,AF$4/1000)),3),CMB[[Cmb_ID]:[Cmb_ID]],0),SUM(N(AF$1),N($R35),1)),CHOOSE(AC[[M]:[M]],1,1,0,AC[[AB]:[AB]])),PRODUCT(INDEX(CMB[[BD_0O]:[BD_2O]],MATCH(ROUND(MIN(SUM(AF$4,$O35/1000),SUM($O35,AF$4/1000)),3),CMB[[Cmb_ID]:[Cmb_ID]],0),SUM(N(AF$1),N($R35),1)),CHOOSE(AC[[M]:[M]],1,0,1,AC[[DB]:[DB]])),PRODUCT(SUM(ROUND(AVERAGE(VALUE(AF$3),VALUE($P35)),0),CHOOSE(IF(OR(AF$1,$R35),4,INDEX(CMB[[Res_Rare]:[Res_Rare]],MATCH(ROUND(MIN(SUM(AF$4,$O35/1000),SUM($O35,AF$4/1000)),3),CMB[[Cmb_ID]:[Cmb_ID]],0))),-1,-1,0,0)),IF(OR(AF$1,$R35),4,INDEX(CMB[[Cmb_Rare]:[Cmb_Rare]],MATCH(ROUND(MIN(SUM(AF$4,$O35/1000),SUM($O35,AF$4/1000)),3),CMB[[Cmb_ID]:[Cmb_ID]],0))),CHOOSE(AC[[M]:[M]],2,1,1,SUM(AC[[AB]:[DB]])))),""))</f>
        <v/>
      </c>
      <c r="AG35">
        <f>IF(OR(AG$5="",$S35=""),"",IFERROR(SUM(PRODUCT(INDEX(CMB[[BA_0O]:[BA_2O]],MATCH(ROUND(MIN(SUM(AG$4,$O35/1000),SUM($O35,AG$4/1000)),3),CMB[[Cmb_ID]:[Cmb_ID]],0),SUM(N(AG$1),N($R35),1)),CHOOSE(AC[[M]:[M]],1,1,0,AC[[AB]:[AB]])),PRODUCT(INDEX(CMB[[BD_0O]:[BD_2O]],MATCH(ROUND(MIN(SUM(AG$4,$O35/1000),SUM($O35,AG$4/1000)),3),CMB[[Cmb_ID]:[Cmb_ID]],0),SUM(N(AG$1),N($R35),1)),CHOOSE(AC[[M]:[M]],1,0,1,AC[[DB]:[DB]])),PRODUCT(SUM(ROUND(AVERAGE(VALUE(AG$3),VALUE($P35)),0),CHOOSE(IF(OR(AG$1,$R35),4,INDEX(CMB[[Res_Rare]:[Res_Rare]],MATCH(ROUND(MIN(SUM(AG$4,$O35/1000),SUM($O35,AG$4/1000)),3),CMB[[Cmb_ID]:[Cmb_ID]],0))),-1,-1,0,0)),IF(OR(AG$1,$R35),4,INDEX(CMB[[Cmb_Rare]:[Cmb_Rare]],MATCH(ROUND(MIN(SUM(AG$4,$O35/1000),SUM($O35,AG$4/1000)),3),CMB[[Cmb_ID]:[Cmb_ID]],0))),CHOOSE(AC[[M]:[M]],2,1,1,SUM(AC[[AB]:[DB]])))),""))</f>
        <v>34</v>
      </c>
      <c r="AH35">
        <f>IF(OR(AH$5="",$S35=""),"",IFERROR(SUM(PRODUCT(INDEX(CMB[[BA_0O]:[BA_2O]],MATCH(ROUND(MIN(SUM(AH$4,$O35/1000),SUM($O35,AH$4/1000)),3),CMB[[Cmb_ID]:[Cmb_ID]],0),SUM(N(AH$1),N($R35),1)),CHOOSE(AC[[M]:[M]],1,1,0,AC[[AB]:[AB]])),PRODUCT(INDEX(CMB[[BD_0O]:[BD_2O]],MATCH(ROUND(MIN(SUM(AH$4,$O35/1000),SUM($O35,AH$4/1000)),3),CMB[[Cmb_ID]:[Cmb_ID]],0),SUM(N(AH$1),N($R35),1)),CHOOSE(AC[[M]:[M]],1,0,1,AC[[DB]:[DB]])),PRODUCT(SUM(ROUND(AVERAGE(VALUE(AH$3),VALUE($P35)),0),CHOOSE(IF(OR(AH$1,$R35),4,INDEX(CMB[[Res_Rare]:[Res_Rare]],MATCH(ROUND(MIN(SUM(AH$4,$O35/1000),SUM($O35,AH$4/1000)),3),CMB[[Cmb_ID]:[Cmb_ID]],0))),-1,-1,0,0)),IF(OR(AH$1,$R35),4,INDEX(CMB[[Cmb_Rare]:[Cmb_Rare]],MATCH(ROUND(MIN(SUM(AH$4,$O35/1000),SUM($O35,AH$4/1000)),3),CMB[[Cmb_ID]:[Cmb_ID]],0))),CHOOSE(AC[[M]:[M]],2,1,1,SUM(AC[[AB]:[DB]])))),""))</f>
        <v>35</v>
      </c>
      <c r="AI35">
        <f>IF(OR(AI$5="",$S35=""),"",IFERROR(SUM(PRODUCT(INDEX(CMB[[BA_0O]:[BA_2O]],MATCH(ROUND(MIN(SUM(AI$4,$O35/1000),SUM($O35,AI$4/1000)),3),CMB[[Cmb_ID]:[Cmb_ID]],0),SUM(N(AI$1),N($R35),1)),CHOOSE(AC[[M]:[M]],1,1,0,AC[[AB]:[AB]])),PRODUCT(INDEX(CMB[[BD_0O]:[BD_2O]],MATCH(ROUND(MIN(SUM(AI$4,$O35/1000),SUM($O35,AI$4/1000)),3),CMB[[Cmb_ID]:[Cmb_ID]],0),SUM(N(AI$1),N($R35),1)),CHOOSE(AC[[M]:[M]],1,0,1,AC[[DB]:[DB]])),PRODUCT(SUM(ROUND(AVERAGE(VALUE(AI$3),VALUE($P35)),0),CHOOSE(IF(OR(AI$1,$R35),4,INDEX(CMB[[Res_Rare]:[Res_Rare]],MATCH(ROUND(MIN(SUM(AI$4,$O35/1000),SUM($O35,AI$4/1000)),3),CMB[[Cmb_ID]:[Cmb_ID]],0))),-1,-1,0,0)),IF(OR(AI$1,$R35),4,INDEX(CMB[[Cmb_Rare]:[Cmb_Rare]],MATCH(ROUND(MIN(SUM(AI$4,$O35/1000),SUM($O35,AI$4/1000)),3),CMB[[Cmb_ID]:[Cmb_ID]],0))),CHOOSE(AC[[M]:[M]],2,1,1,SUM(AC[[AB]:[DB]])))),""))</f>
        <v>35</v>
      </c>
      <c r="AJ35" t="str">
        <f>IF(OR(AJ$5="",$S35=""),"",IFERROR(SUM(PRODUCT(INDEX(CMB[[BA_0O]:[BA_2O]],MATCH(ROUND(MIN(SUM(AJ$4,$O35/1000),SUM($O35,AJ$4/1000)),3),CMB[[Cmb_ID]:[Cmb_ID]],0),SUM(N(AJ$1),N($R35),1)),CHOOSE(AC[[M]:[M]],1,1,0,AC[[AB]:[AB]])),PRODUCT(INDEX(CMB[[BD_0O]:[BD_2O]],MATCH(ROUND(MIN(SUM(AJ$4,$O35/1000),SUM($O35,AJ$4/1000)),3),CMB[[Cmb_ID]:[Cmb_ID]],0),SUM(N(AJ$1),N($R35),1)),CHOOSE(AC[[M]:[M]],1,0,1,AC[[DB]:[DB]])),PRODUCT(SUM(ROUND(AVERAGE(VALUE(AJ$3),VALUE($P35)),0),CHOOSE(IF(OR(AJ$1,$R35),4,INDEX(CMB[[Res_Rare]:[Res_Rare]],MATCH(ROUND(MIN(SUM(AJ$4,$O35/1000),SUM($O35,AJ$4/1000)),3),CMB[[Cmb_ID]:[Cmb_ID]],0))),-1,-1,0,0)),IF(OR(AJ$1,$R35),4,INDEX(CMB[[Cmb_Rare]:[Cmb_Rare]],MATCH(ROUND(MIN(SUM(AJ$4,$O35/1000),SUM($O35,AJ$4/1000)),3),CMB[[Cmb_ID]:[Cmb_ID]],0))),CHOOSE(AC[[M]:[M]],2,1,1,SUM(AC[[AB]:[DB]])))),""))</f>
        <v/>
      </c>
      <c r="AK35">
        <f>IF(OR(AK$5="",$S35=""),"",IFERROR(SUM(PRODUCT(INDEX(CMB[[BA_0O]:[BA_2O]],MATCH(ROUND(MIN(SUM(AK$4,$O35/1000),SUM($O35,AK$4/1000)),3),CMB[[Cmb_ID]:[Cmb_ID]],0),SUM(N(AK$1),N($R35),1)),CHOOSE(AC[[M]:[M]],1,1,0,AC[[AB]:[AB]])),PRODUCT(INDEX(CMB[[BD_0O]:[BD_2O]],MATCH(ROUND(MIN(SUM(AK$4,$O35/1000),SUM($O35,AK$4/1000)),3),CMB[[Cmb_ID]:[Cmb_ID]],0),SUM(N(AK$1),N($R35),1)),CHOOSE(AC[[M]:[M]],1,0,1,AC[[DB]:[DB]])),PRODUCT(SUM(ROUND(AVERAGE(VALUE(AK$3),VALUE($P35)),0),CHOOSE(IF(OR(AK$1,$R35),4,INDEX(CMB[[Res_Rare]:[Res_Rare]],MATCH(ROUND(MIN(SUM(AK$4,$O35/1000),SUM($O35,AK$4/1000)),3),CMB[[Cmb_ID]:[Cmb_ID]],0))),-1,-1,0,0)),IF(OR(AK$1,$R35),4,INDEX(CMB[[Cmb_Rare]:[Cmb_Rare]],MATCH(ROUND(MIN(SUM(AK$4,$O35/1000),SUM($O35,AK$4/1000)),3),CMB[[Cmb_ID]:[Cmb_ID]],0))),CHOOSE(AC[[M]:[M]],2,1,1,SUM(AC[[AB]:[DB]])))),""))</f>
        <v>26</v>
      </c>
      <c r="AL35">
        <f>IF(OR(AL$5="",$S35=""),"",IFERROR(SUM(PRODUCT(INDEX(CMB[[BA_0O]:[BA_2O]],MATCH(ROUND(MIN(SUM(AL$4,$O35/1000),SUM($O35,AL$4/1000)),3),CMB[[Cmb_ID]:[Cmb_ID]],0),SUM(N(AL$1),N($R35),1)),CHOOSE(AC[[M]:[M]],1,1,0,AC[[AB]:[AB]])),PRODUCT(INDEX(CMB[[BD_0O]:[BD_2O]],MATCH(ROUND(MIN(SUM(AL$4,$O35/1000),SUM($O35,AL$4/1000)),3),CMB[[Cmb_ID]:[Cmb_ID]],0),SUM(N(AL$1),N($R35),1)),CHOOSE(AC[[M]:[M]],1,0,1,AC[[DB]:[DB]])),PRODUCT(SUM(ROUND(AVERAGE(VALUE(AL$3),VALUE($P35)),0),CHOOSE(IF(OR(AL$1,$R35),4,INDEX(CMB[[Res_Rare]:[Res_Rare]],MATCH(ROUND(MIN(SUM(AL$4,$O35/1000),SUM($O35,AL$4/1000)),3),CMB[[Cmb_ID]:[Cmb_ID]],0))),-1,-1,0,0)),IF(OR(AL$1,$R35),4,INDEX(CMB[[Cmb_Rare]:[Cmb_Rare]],MATCH(ROUND(MIN(SUM(AL$4,$O35/1000),SUM($O35,AL$4/1000)),3),CMB[[Cmb_ID]:[Cmb_ID]],0))),CHOOSE(AC[[M]:[M]],2,1,1,SUM(AC[[AB]:[DB]])))),""))</f>
        <v>38</v>
      </c>
      <c r="AM35" t="str">
        <f>IF(OR(AM$5="",$S35=""),"",IFERROR(SUM(PRODUCT(INDEX(CMB[[BA_0O]:[BA_2O]],MATCH(ROUND(MIN(SUM(AM$4,$O35/1000),SUM($O35,AM$4/1000)),3),CMB[[Cmb_ID]:[Cmb_ID]],0),SUM(N(AM$1),N($R35),1)),CHOOSE(AC[[M]:[M]],1,1,0,AC[[AB]:[AB]])),PRODUCT(INDEX(CMB[[BD_0O]:[BD_2O]],MATCH(ROUND(MIN(SUM(AM$4,$O35/1000),SUM($O35,AM$4/1000)),3),CMB[[Cmb_ID]:[Cmb_ID]],0),SUM(N(AM$1),N($R35),1)),CHOOSE(AC[[M]:[M]],1,0,1,AC[[DB]:[DB]])),PRODUCT(SUM(ROUND(AVERAGE(VALUE(AM$3),VALUE($P35)),0),CHOOSE(IF(OR(AM$1,$R35),4,INDEX(CMB[[Res_Rare]:[Res_Rare]],MATCH(ROUND(MIN(SUM(AM$4,$O35/1000),SUM($O35,AM$4/1000)),3),CMB[[Cmb_ID]:[Cmb_ID]],0))),-1,-1,0,0)),IF(OR(AM$1,$R35),4,INDEX(CMB[[Cmb_Rare]:[Cmb_Rare]],MATCH(ROUND(MIN(SUM(AM$4,$O35/1000),SUM($O35,AM$4/1000)),3),CMB[[Cmb_ID]:[Cmb_ID]],0))),CHOOSE(AC[[M]:[M]],2,1,1,SUM(AC[[AB]:[DB]])))),""))</f>
        <v/>
      </c>
      <c r="AN35">
        <f>IF(OR(AN$5="",$S35=""),"",IFERROR(SUM(PRODUCT(INDEX(CMB[[BA_0O]:[BA_2O]],MATCH(ROUND(MIN(SUM(AN$4,$O35/1000),SUM($O35,AN$4/1000)),3),CMB[[Cmb_ID]:[Cmb_ID]],0),SUM(N(AN$1),N($R35),1)),CHOOSE(AC[[M]:[M]],1,1,0,AC[[AB]:[AB]])),PRODUCT(INDEX(CMB[[BD_0O]:[BD_2O]],MATCH(ROUND(MIN(SUM(AN$4,$O35/1000),SUM($O35,AN$4/1000)),3),CMB[[Cmb_ID]:[Cmb_ID]],0),SUM(N(AN$1),N($R35),1)),CHOOSE(AC[[M]:[M]],1,0,1,AC[[DB]:[DB]])),PRODUCT(SUM(ROUND(AVERAGE(VALUE(AN$3),VALUE($P35)),0),CHOOSE(IF(OR(AN$1,$R35),4,INDEX(CMB[[Res_Rare]:[Res_Rare]],MATCH(ROUND(MIN(SUM(AN$4,$O35/1000),SUM($O35,AN$4/1000)),3),CMB[[Cmb_ID]:[Cmb_ID]],0))),-1,-1,0,0)),IF(OR(AN$1,$R35),4,INDEX(CMB[[Cmb_Rare]:[Cmb_Rare]],MATCH(ROUND(MIN(SUM(AN$4,$O35/1000),SUM($O35,AN$4/1000)),3),CMB[[Cmb_ID]:[Cmb_ID]],0))),CHOOSE(AC[[M]:[M]],2,1,1,SUM(AC[[AB]:[DB]])))),""))</f>
        <v>36</v>
      </c>
      <c r="AO35" t="str">
        <f>IF(OR(AO$5="",$S35=""),"",IFERROR(SUM(PRODUCT(INDEX(CMB[[BA_0O]:[BA_2O]],MATCH(ROUND(MIN(SUM(AO$4,$O35/1000),SUM($O35,AO$4/1000)),3),CMB[[Cmb_ID]:[Cmb_ID]],0),SUM(N(AO$1),N($R35),1)),CHOOSE(AC[[M]:[M]],1,1,0,AC[[AB]:[AB]])),PRODUCT(INDEX(CMB[[BD_0O]:[BD_2O]],MATCH(ROUND(MIN(SUM(AO$4,$O35/1000),SUM($O35,AO$4/1000)),3),CMB[[Cmb_ID]:[Cmb_ID]],0),SUM(N(AO$1),N($R35),1)),CHOOSE(AC[[M]:[M]],1,0,1,AC[[DB]:[DB]])),PRODUCT(SUM(ROUND(AVERAGE(VALUE(AO$3),VALUE($P35)),0),CHOOSE(IF(OR(AO$1,$R35),4,INDEX(CMB[[Res_Rare]:[Res_Rare]],MATCH(ROUND(MIN(SUM(AO$4,$O35/1000),SUM($O35,AO$4/1000)),3),CMB[[Cmb_ID]:[Cmb_ID]],0))),-1,-1,0,0)),IF(OR(AO$1,$R35),4,INDEX(CMB[[Cmb_Rare]:[Cmb_Rare]],MATCH(ROUND(MIN(SUM(AO$4,$O35/1000),SUM($O35,AO$4/1000)),3),CMB[[Cmb_ID]:[Cmb_ID]],0))),CHOOSE(AC[[M]:[M]],2,1,1,SUM(AC[[AB]:[DB]])))),""))</f>
        <v/>
      </c>
      <c r="AP35">
        <f>IF(OR(AP$5="",$S35=""),"",IFERROR(SUM(PRODUCT(INDEX(CMB[[BA_0O]:[BA_2O]],MATCH(ROUND(MIN(SUM(AP$4,$O35/1000),SUM($O35,AP$4/1000)),3),CMB[[Cmb_ID]:[Cmb_ID]],0),SUM(N(AP$1),N($R35),1)),CHOOSE(AC[[M]:[M]],1,1,0,AC[[AB]:[AB]])),PRODUCT(INDEX(CMB[[BD_0O]:[BD_2O]],MATCH(ROUND(MIN(SUM(AP$4,$O35/1000),SUM($O35,AP$4/1000)),3),CMB[[Cmb_ID]:[Cmb_ID]],0),SUM(N(AP$1),N($R35),1)),CHOOSE(AC[[M]:[M]],1,0,1,AC[[DB]:[DB]])),PRODUCT(SUM(ROUND(AVERAGE(VALUE(AP$3),VALUE($P35)),0),CHOOSE(IF(OR(AP$1,$R35),4,INDEX(CMB[[Res_Rare]:[Res_Rare]],MATCH(ROUND(MIN(SUM(AP$4,$O35/1000),SUM($O35,AP$4/1000)),3),CMB[[Cmb_ID]:[Cmb_ID]],0))),-1,-1,0,0)),IF(OR(AP$1,$R35),4,INDEX(CMB[[Cmb_Rare]:[Cmb_Rare]],MATCH(ROUND(MIN(SUM(AP$4,$O35/1000),SUM($O35,AP$4/1000)),3),CMB[[Cmb_ID]:[Cmb_ID]],0))),CHOOSE(AC[[M]:[M]],2,1,1,SUM(AC[[AB]:[DB]])))),""))</f>
        <v>28</v>
      </c>
      <c r="AQ35">
        <f>IF(OR(AQ$5="",$S35=""),"",IFERROR(SUM(PRODUCT(INDEX(CMB[[BA_0O]:[BA_2O]],MATCH(ROUND(MIN(SUM(AQ$4,$O35/1000),SUM($O35,AQ$4/1000)),3),CMB[[Cmb_ID]:[Cmb_ID]],0),SUM(N(AQ$1),N($R35),1)),CHOOSE(AC[[M]:[M]],1,1,0,AC[[AB]:[AB]])),PRODUCT(INDEX(CMB[[BD_0O]:[BD_2O]],MATCH(ROUND(MIN(SUM(AQ$4,$O35/1000),SUM($O35,AQ$4/1000)),3),CMB[[Cmb_ID]:[Cmb_ID]],0),SUM(N(AQ$1),N($R35),1)),CHOOSE(AC[[M]:[M]],1,0,1,AC[[DB]:[DB]])),PRODUCT(SUM(ROUND(AVERAGE(VALUE(AQ$3),VALUE($P35)),0),CHOOSE(IF(OR(AQ$1,$R35),4,INDEX(CMB[[Res_Rare]:[Res_Rare]],MATCH(ROUND(MIN(SUM(AQ$4,$O35/1000),SUM($O35,AQ$4/1000)),3),CMB[[Cmb_ID]:[Cmb_ID]],0))),-1,-1,0,0)),IF(OR(AQ$1,$R35),4,INDEX(CMB[[Cmb_Rare]:[Cmb_Rare]],MATCH(ROUND(MIN(SUM(AQ$4,$O35/1000),SUM($O35,AQ$4/1000)),3),CMB[[Cmb_ID]:[Cmb_ID]],0))),CHOOSE(AC[[M]:[M]],2,1,1,SUM(AC[[AB]:[DB]])))),""))</f>
        <v>35</v>
      </c>
      <c r="AR35">
        <f>IF(OR(AR$5="",$S35=""),"",IFERROR(SUM(PRODUCT(INDEX(CMB[[BA_0O]:[BA_2O]],MATCH(ROUND(MIN(SUM(AR$4,$O35/1000),SUM($O35,AR$4/1000)),3),CMB[[Cmb_ID]:[Cmb_ID]],0),SUM(N(AR$1),N($R35),1)),CHOOSE(AC[[M]:[M]],1,1,0,AC[[AB]:[AB]])),PRODUCT(INDEX(CMB[[BD_0O]:[BD_2O]],MATCH(ROUND(MIN(SUM(AR$4,$O35/1000),SUM($O35,AR$4/1000)),3),CMB[[Cmb_ID]:[Cmb_ID]],0),SUM(N(AR$1),N($R35),1)),CHOOSE(AC[[M]:[M]],1,0,1,AC[[DB]:[DB]])),PRODUCT(SUM(ROUND(AVERAGE(VALUE(AR$3),VALUE($P35)),0),CHOOSE(IF(OR(AR$1,$R35),4,INDEX(CMB[[Res_Rare]:[Res_Rare]],MATCH(ROUND(MIN(SUM(AR$4,$O35/1000),SUM($O35,AR$4/1000)),3),CMB[[Cmb_ID]:[Cmb_ID]],0))),-1,-1,0,0)),IF(OR(AR$1,$R35),4,INDEX(CMB[[Cmb_Rare]:[Cmb_Rare]],MATCH(ROUND(MIN(SUM(AR$4,$O35/1000),SUM($O35,AR$4/1000)),3),CMB[[Cmb_ID]:[Cmb_ID]],0))),CHOOSE(AC[[M]:[M]],2,1,1,SUM(AC[[AB]:[DB]])))),""))</f>
        <v>26</v>
      </c>
      <c r="AS35" t="str">
        <f>IF(OR(AS$5="",$S35=""),"",IFERROR(SUM(PRODUCT(INDEX(CMB[[BA_0O]:[BA_2O]],MATCH(ROUND(MIN(SUM(AS$4,$O35/1000),SUM($O35,AS$4/1000)),3),CMB[[Cmb_ID]:[Cmb_ID]],0),SUM(N(AS$1),N($R35),1)),CHOOSE(AC[[M]:[M]],1,1,0,AC[[AB]:[AB]])),PRODUCT(INDEX(CMB[[BD_0O]:[BD_2O]],MATCH(ROUND(MIN(SUM(AS$4,$O35/1000),SUM($O35,AS$4/1000)),3),CMB[[Cmb_ID]:[Cmb_ID]],0),SUM(N(AS$1),N($R35),1)),CHOOSE(AC[[M]:[M]],1,0,1,AC[[DB]:[DB]])),PRODUCT(SUM(ROUND(AVERAGE(VALUE(AS$3),VALUE($P35)),0),CHOOSE(IF(OR(AS$1,$R35),4,INDEX(CMB[[Res_Rare]:[Res_Rare]],MATCH(ROUND(MIN(SUM(AS$4,$O35/1000),SUM($O35,AS$4/1000)),3),CMB[[Cmb_ID]:[Cmb_ID]],0))),-1,-1,0,0)),IF(OR(AS$1,$R35),4,INDEX(CMB[[Cmb_Rare]:[Cmb_Rare]],MATCH(ROUND(MIN(SUM(AS$4,$O35/1000),SUM($O35,AS$4/1000)),3),CMB[[Cmb_ID]:[Cmb_ID]],0))),CHOOSE(AC[[M]:[M]],2,1,1,SUM(AC[[AB]:[DB]])))),""))</f>
        <v/>
      </c>
      <c r="AT35">
        <f>IF(OR(AT$5="",$S35=""),"",IFERROR(SUM(PRODUCT(INDEX(CMB[[BA_0O]:[BA_2O]],MATCH(ROUND(MIN(SUM(AT$4,$O35/1000),SUM($O35,AT$4/1000)),3),CMB[[Cmb_ID]:[Cmb_ID]],0),SUM(N(AT$1),N($R35),1)),CHOOSE(AC[[M]:[M]],1,1,0,AC[[AB]:[AB]])),PRODUCT(INDEX(CMB[[BD_0O]:[BD_2O]],MATCH(ROUND(MIN(SUM(AT$4,$O35/1000),SUM($O35,AT$4/1000)),3),CMB[[Cmb_ID]:[Cmb_ID]],0),SUM(N(AT$1),N($R35),1)),CHOOSE(AC[[M]:[M]],1,0,1,AC[[DB]:[DB]])),PRODUCT(SUM(ROUND(AVERAGE(VALUE(AT$3),VALUE($P35)),0),CHOOSE(IF(OR(AT$1,$R35),4,INDEX(CMB[[Res_Rare]:[Res_Rare]],MATCH(ROUND(MIN(SUM(AT$4,$O35/1000),SUM($O35,AT$4/1000)),3),CMB[[Cmb_ID]:[Cmb_ID]],0))),-1,-1,0,0)),IF(OR(AT$1,$R35),4,INDEX(CMB[[Cmb_Rare]:[Cmb_Rare]],MATCH(ROUND(MIN(SUM(AT$4,$O35/1000),SUM($O35,AT$4/1000)),3),CMB[[Cmb_ID]:[Cmb_ID]],0))),CHOOSE(AC[[M]:[M]],2,1,1,SUM(AC[[AB]:[DB]])))),""))</f>
        <v>35</v>
      </c>
      <c r="AU35">
        <f>IF(OR(AU$5="",$S35=""),"",IFERROR(SUM(PRODUCT(INDEX(CMB[[BA_0O]:[BA_2O]],MATCH(ROUND(MIN(SUM(AU$4,$O35/1000),SUM($O35,AU$4/1000)),3),CMB[[Cmb_ID]:[Cmb_ID]],0),SUM(N(AU$1),N($R35),1)),CHOOSE(AC[[M]:[M]],1,1,0,AC[[AB]:[AB]])),PRODUCT(INDEX(CMB[[BD_0O]:[BD_2O]],MATCH(ROUND(MIN(SUM(AU$4,$O35/1000),SUM($O35,AU$4/1000)),3),CMB[[Cmb_ID]:[Cmb_ID]],0),SUM(N(AU$1),N($R35),1)),CHOOSE(AC[[M]:[M]],1,0,1,AC[[DB]:[DB]])),PRODUCT(SUM(ROUND(AVERAGE(VALUE(AU$3),VALUE($P35)),0),CHOOSE(IF(OR(AU$1,$R35),4,INDEX(CMB[[Res_Rare]:[Res_Rare]],MATCH(ROUND(MIN(SUM(AU$4,$O35/1000),SUM($O35,AU$4/1000)),3),CMB[[Cmb_ID]:[Cmb_ID]],0))),-1,-1,0,0)),IF(OR(AU$1,$R35),4,INDEX(CMB[[Cmb_Rare]:[Cmb_Rare]],MATCH(ROUND(MIN(SUM(AU$4,$O35/1000),SUM($O35,AU$4/1000)),3),CMB[[Cmb_ID]:[Cmb_ID]],0))),CHOOSE(AC[[M]:[M]],2,1,1,SUM(AC[[AB]:[DB]])))),""))</f>
        <v>54</v>
      </c>
      <c r="AV35">
        <f>IF(OR(AV$5="",$S35=""),"",IFERROR(SUM(PRODUCT(INDEX(CMB[[BA_0O]:[BA_2O]],MATCH(ROUND(MIN(SUM(AV$4,$O35/1000),SUM($O35,AV$4/1000)),3),CMB[[Cmb_ID]:[Cmb_ID]],0),SUM(N(AV$1),N($R35),1)),CHOOSE(AC[[M]:[M]],1,1,0,AC[[AB]:[AB]])),PRODUCT(INDEX(CMB[[BD_0O]:[BD_2O]],MATCH(ROUND(MIN(SUM(AV$4,$O35/1000),SUM($O35,AV$4/1000)),3),CMB[[Cmb_ID]:[Cmb_ID]],0),SUM(N(AV$1),N($R35),1)),CHOOSE(AC[[M]:[M]],1,0,1,AC[[DB]:[DB]])),PRODUCT(SUM(ROUND(AVERAGE(VALUE(AV$3),VALUE($P35)),0),CHOOSE(IF(OR(AV$1,$R35),4,INDEX(CMB[[Res_Rare]:[Res_Rare]],MATCH(ROUND(MIN(SUM(AV$4,$O35/1000),SUM($O35,AV$4/1000)),3),CMB[[Cmb_ID]:[Cmb_ID]],0))),-1,-1,0,0)),IF(OR(AV$1,$R35),4,INDEX(CMB[[Cmb_Rare]:[Cmb_Rare]],MATCH(ROUND(MIN(SUM(AV$4,$O35/1000),SUM($O35,AV$4/1000)),3),CMB[[Cmb_ID]:[Cmb_ID]],0))),CHOOSE(AC[[M]:[M]],2,1,1,SUM(AC[[AB]:[DB]])))),""))</f>
        <v>45</v>
      </c>
      <c r="AW35" t="str">
        <f>IF(OR(AW$5="",$S35=""),"",IFERROR(SUM(PRODUCT(INDEX(CMB[[BA_0O]:[BA_2O]],MATCH(ROUND(MIN(SUM(AW$4,$O35/1000),SUM($O35,AW$4/1000)),3),CMB[[Cmb_ID]:[Cmb_ID]],0),SUM(N(AW$1),N($R35),1)),CHOOSE(AC[[M]:[M]],1,1,0,AC[[AB]:[AB]])),PRODUCT(INDEX(CMB[[BD_0O]:[BD_2O]],MATCH(ROUND(MIN(SUM(AW$4,$O35/1000),SUM($O35,AW$4/1000)),3),CMB[[Cmb_ID]:[Cmb_ID]],0),SUM(N(AW$1),N($R35),1)),CHOOSE(AC[[M]:[M]],1,0,1,AC[[DB]:[DB]])),PRODUCT(SUM(ROUND(AVERAGE(VALUE(AW$3),VALUE($P35)),0),CHOOSE(IF(OR(AW$1,$R35),4,INDEX(CMB[[Res_Rare]:[Res_Rare]],MATCH(ROUND(MIN(SUM(AW$4,$O35/1000),SUM($O35,AW$4/1000)),3),CMB[[Cmb_ID]:[Cmb_ID]],0))),-1,-1,0,0)),IF(OR(AW$1,$R35),4,INDEX(CMB[[Cmb_Rare]:[Cmb_Rare]],MATCH(ROUND(MIN(SUM(AW$4,$O35/1000),SUM($O35,AW$4/1000)),3),CMB[[Cmb_ID]:[Cmb_ID]],0))),CHOOSE(AC[[M]:[M]],2,1,1,SUM(AC[[AB]:[DB]])))),""))</f>
        <v/>
      </c>
      <c r="AX35" t="str">
        <f>IF(OR(AX$5="",$S35=""),"",IFERROR(SUM(PRODUCT(INDEX(CMB[[BA_0O]:[BA_2O]],MATCH(ROUND(MIN(SUM(AX$4,$O35/1000),SUM($O35,AX$4/1000)),3),CMB[[Cmb_ID]:[Cmb_ID]],0),SUM(N(AX$1),N($R35),1)),CHOOSE(AC[[M]:[M]],1,1,0,AC[[AB]:[AB]])),PRODUCT(INDEX(CMB[[BD_0O]:[BD_2O]],MATCH(ROUND(MIN(SUM(AX$4,$O35/1000),SUM($O35,AX$4/1000)),3),CMB[[Cmb_ID]:[Cmb_ID]],0),SUM(N(AX$1),N($R35),1)),CHOOSE(AC[[M]:[M]],1,0,1,AC[[DB]:[DB]])),PRODUCT(SUM(ROUND(AVERAGE(VALUE(AX$3),VALUE($P35)),0),CHOOSE(IF(OR(AX$1,$R35),4,INDEX(CMB[[Res_Rare]:[Res_Rare]],MATCH(ROUND(MIN(SUM(AX$4,$O35/1000),SUM($O35,AX$4/1000)),3),CMB[[Cmb_ID]:[Cmb_ID]],0))),-1,-1,0,0)),IF(OR(AX$1,$R35),4,INDEX(CMB[[Cmb_Rare]:[Cmb_Rare]],MATCH(ROUND(MIN(SUM(AX$4,$O35/1000),SUM($O35,AX$4/1000)),3),CMB[[Cmb_ID]:[Cmb_ID]],0))),CHOOSE(AC[[M]:[M]],2,1,1,SUM(AC[[AB]:[DB]])))),""))</f>
        <v/>
      </c>
      <c r="AY35">
        <f>IF(OR(AY$5="",$S35=""),"",IFERROR(SUM(PRODUCT(INDEX(CMB[[BA_0O]:[BA_2O]],MATCH(ROUND(MIN(SUM(AY$4,$O35/1000),SUM($O35,AY$4/1000)),3),CMB[[Cmb_ID]:[Cmb_ID]],0),SUM(N(AY$1),N($R35),1)),CHOOSE(AC[[M]:[M]],1,1,0,AC[[AB]:[AB]])),PRODUCT(INDEX(CMB[[BD_0O]:[BD_2O]],MATCH(ROUND(MIN(SUM(AY$4,$O35/1000),SUM($O35,AY$4/1000)),3),CMB[[Cmb_ID]:[Cmb_ID]],0),SUM(N(AY$1),N($R35),1)),CHOOSE(AC[[M]:[M]],1,0,1,AC[[DB]:[DB]])),PRODUCT(SUM(ROUND(AVERAGE(VALUE(AY$3),VALUE($P35)),0),CHOOSE(IF(OR(AY$1,$R35),4,INDEX(CMB[[Res_Rare]:[Res_Rare]],MATCH(ROUND(MIN(SUM(AY$4,$O35/1000),SUM($O35,AY$4/1000)),3),CMB[[Cmb_ID]:[Cmb_ID]],0))),-1,-1,0,0)),IF(OR(AY$1,$R35),4,INDEX(CMB[[Cmb_Rare]:[Cmb_Rare]],MATCH(ROUND(MIN(SUM(AY$4,$O35/1000),SUM($O35,AY$4/1000)),3),CMB[[Cmb_ID]:[Cmb_ID]],0))),CHOOSE(AC[[M]:[M]],2,1,1,SUM(AC[[AB]:[DB]])))),""))</f>
        <v>35</v>
      </c>
      <c r="AZ35">
        <f>IF(OR(AZ$5="",$S35=""),"",IFERROR(SUM(PRODUCT(INDEX(CMB[[BA_0O]:[BA_2O]],MATCH(ROUND(MIN(SUM(AZ$4,$O35/1000),SUM($O35,AZ$4/1000)),3),CMB[[Cmb_ID]:[Cmb_ID]],0),SUM(N(AZ$1),N($R35),1)),CHOOSE(AC[[M]:[M]],1,1,0,AC[[AB]:[AB]])),PRODUCT(INDEX(CMB[[BD_0O]:[BD_2O]],MATCH(ROUND(MIN(SUM(AZ$4,$O35/1000),SUM($O35,AZ$4/1000)),3),CMB[[Cmb_ID]:[Cmb_ID]],0),SUM(N(AZ$1),N($R35),1)),CHOOSE(AC[[M]:[M]],1,0,1,AC[[DB]:[DB]])),PRODUCT(SUM(ROUND(AVERAGE(VALUE(AZ$3),VALUE($P35)),0),CHOOSE(IF(OR(AZ$1,$R35),4,INDEX(CMB[[Res_Rare]:[Res_Rare]],MATCH(ROUND(MIN(SUM(AZ$4,$O35/1000),SUM($O35,AZ$4/1000)),3),CMB[[Cmb_ID]:[Cmb_ID]],0))),-1,-1,0,0)),IF(OR(AZ$1,$R35),4,INDEX(CMB[[Cmb_Rare]:[Cmb_Rare]],MATCH(ROUND(MIN(SUM(AZ$4,$O35/1000),SUM($O35,AZ$4/1000)),3),CMB[[Cmb_ID]:[Cmb_ID]],0))),CHOOSE(AC[[M]:[M]],2,1,1,SUM(AC[[AB]:[DB]])))),""))</f>
        <v>35</v>
      </c>
      <c r="BA35">
        <f>IF(OR(BA$5="",$S35=""),"",IFERROR(SUM(PRODUCT(INDEX(CMB[[BA_0O]:[BA_2O]],MATCH(ROUND(MIN(SUM(BA$4,$O35/1000),SUM($O35,BA$4/1000)),3),CMB[[Cmb_ID]:[Cmb_ID]],0),SUM(N(BA$1),N($R35),1)),CHOOSE(AC[[M]:[M]],1,1,0,AC[[AB]:[AB]])),PRODUCT(INDEX(CMB[[BD_0O]:[BD_2O]],MATCH(ROUND(MIN(SUM(BA$4,$O35/1000),SUM($O35,BA$4/1000)),3),CMB[[Cmb_ID]:[Cmb_ID]],0),SUM(N(BA$1),N($R35),1)),CHOOSE(AC[[M]:[M]],1,0,1,AC[[DB]:[DB]])),PRODUCT(SUM(ROUND(AVERAGE(VALUE(BA$3),VALUE($P35)),0),CHOOSE(IF(OR(BA$1,$R35),4,INDEX(CMB[[Res_Rare]:[Res_Rare]],MATCH(ROUND(MIN(SUM(BA$4,$O35/1000),SUM($O35,BA$4/1000)),3),CMB[[Cmb_ID]:[Cmb_ID]],0))),-1,-1,0,0)),IF(OR(BA$1,$R35),4,INDEX(CMB[[Cmb_Rare]:[Cmb_Rare]],MATCH(ROUND(MIN(SUM(BA$4,$O35/1000),SUM($O35,BA$4/1000)),3),CMB[[Cmb_ID]:[Cmb_ID]],0))),CHOOSE(AC[[M]:[M]],2,1,1,SUM(AC[[AB]:[DB]])))),""))</f>
        <v>54</v>
      </c>
      <c r="BB35">
        <f>IF(OR(BB$5="",$S35=""),"",IFERROR(SUM(PRODUCT(INDEX(CMB[[BA_0O]:[BA_2O]],MATCH(ROUND(MIN(SUM(BB$4,$O35/1000),SUM($O35,BB$4/1000)),3),CMB[[Cmb_ID]:[Cmb_ID]],0),SUM(N(BB$1),N($R35),1)),CHOOSE(AC[[M]:[M]],1,1,0,AC[[AB]:[AB]])),PRODUCT(INDEX(CMB[[BD_0O]:[BD_2O]],MATCH(ROUND(MIN(SUM(BB$4,$O35/1000),SUM($O35,BB$4/1000)),3),CMB[[Cmb_ID]:[Cmb_ID]],0),SUM(N(BB$1),N($R35),1)),CHOOSE(AC[[M]:[M]],1,0,1,AC[[DB]:[DB]])),PRODUCT(SUM(ROUND(AVERAGE(VALUE(BB$3),VALUE($P35)),0),CHOOSE(IF(OR(BB$1,$R35),4,INDEX(CMB[[Res_Rare]:[Res_Rare]],MATCH(ROUND(MIN(SUM(BB$4,$O35/1000),SUM($O35,BB$4/1000)),3),CMB[[Cmb_ID]:[Cmb_ID]],0))),-1,-1,0,0)),IF(OR(BB$1,$R35),4,INDEX(CMB[[Cmb_Rare]:[Cmb_Rare]],MATCH(ROUND(MIN(SUM(BB$4,$O35/1000),SUM($O35,BB$4/1000)),3),CMB[[Cmb_ID]:[Cmb_ID]],0))),CHOOSE(AC[[M]:[M]],2,1,1,SUM(AC[[AB]:[DB]])))),""))</f>
        <v>52</v>
      </c>
      <c r="BC35" t="str">
        <f>IF(OR(BC$5="",$S35=""),"",IFERROR(SUM(PRODUCT(INDEX(CMB[[BA_0O]:[BA_2O]],MATCH(ROUND(MIN(SUM(BC$4,$O35/1000),SUM($O35,BC$4/1000)),3),CMB[[Cmb_ID]:[Cmb_ID]],0),SUM(N(BC$1),N($R35),1)),CHOOSE(AC[[M]:[M]],1,1,0,AC[[AB]:[AB]])),PRODUCT(INDEX(CMB[[BD_0O]:[BD_2O]],MATCH(ROUND(MIN(SUM(BC$4,$O35/1000),SUM($O35,BC$4/1000)),3),CMB[[Cmb_ID]:[Cmb_ID]],0),SUM(N(BC$1),N($R35),1)),CHOOSE(AC[[M]:[M]],1,0,1,AC[[DB]:[DB]])),PRODUCT(SUM(ROUND(AVERAGE(VALUE(BC$3),VALUE($P35)),0),CHOOSE(IF(OR(BC$1,$R35),4,INDEX(CMB[[Res_Rare]:[Res_Rare]],MATCH(ROUND(MIN(SUM(BC$4,$O35/1000),SUM($O35,BC$4/1000)),3),CMB[[Cmb_ID]:[Cmb_ID]],0))),-1,-1,0,0)),IF(OR(BC$1,$R35),4,INDEX(CMB[[Cmb_Rare]:[Cmb_Rare]],MATCH(ROUND(MIN(SUM(BC$4,$O35/1000),SUM($O35,BC$4/1000)),3),CMB[[Cmb_ID]:[Cmb_ID]],0))),CHOOSE(AC[[M]:[M]],2,1,1,SUM(AC[[AB]:[DB]])))),""))</f>
        <v/>
      </c>
      <c r="BD35" t="str">
        <f>IF(OR(BD$5="",$S35=""),"",IFERROR(SUM(PRODUCT(INDEX(CMB[[BA_0O]:[BA_2O]],MATCH(ROUND(MIN(SUM(BD$4,$O35/1000),SUM($O35,BD$4/1000)),3),CMB[[Cmb_ID]:[Cmb_ID]],0),SUM(N(BD$1),N($R35),1)),CHOOSE(AC[[M]:[M]],1,1,0,AC[[AB]:[AB]])),PRODUCT(INDEX(CMB[[BD_0O]:[BD_2O]],MATCH(ROUND(MIN(SUM(BD$4,$O35/1000),SUM($O35,BD$4/1000)),3),CMB[[Cmb_ID]:[Cmb_ID]],0),SUM(N(BD$1),N($R35),1)),CHOOSE(AC[[M]:[M]],1,0,1,AC[[DB]:[DB]])),PRODUCT(SUM(ROUND(AVERAGE(VALUE(BD$3),VALUE($P35)),0),CHOOSE(IF(OR(BD$1,$R35),4,INDEX(CMB[[Res_Rare]:[Res_Rare]],MATCH(ROUND(MIN(SUM(BD$4,$O35/1000),SUM($O35,BD$4/1000)),3),CMB[[Cmb_ID]:[Cmb_ID]],0))),-1,-1,0,0)),IF(OR(BD$1,$R35),4,INDEX(CMB[[Cmb_Rare]:[Cmb_Rare]],MATCH(ROUND(MIN(SUM(BD$4,$O35/1000),SUM($O35,BD$4/1000)),3),CMB[[Cmb_ID]:[Cmb_ID]],0))),CHOOSE(AC[[M]:[M]],2,1,1,SUM(AC[[AB]:[DB]])))),""))</f>
        <v/>
      </c>
      <c r="BE35" t="str">
        <f>IF(OR(BE$5="",$S35=""),"",IFERROR(SUM(PRODUCT(INDEX(CMB[[BA_0O]:[BA_2O]],MATCH(ROUND(MIN(SUM(BE$4,$O35/1000),SUM($O35,BE$4/1000)),3),CMB[[Cmb_ID]:[Cmb_ID]],0),SUM(N(BE$1),N($R35),1)),CHOOSE(AC[[M]:[M]],1,1,0,AC[[AB]:[AB]])),PRODUCT(INDEX(CMB[[BD_0O]:[BD_2O]],MATCH(ROUND(MIN(SUM(BE$4,$O35/1000),SUM($O35,BE$4/1000)),3),CMB[[Cmb_ID]:[Cmb_ID]],0),SUM(N(BE$1),N($R35),1)),CHOOSE(AC[[M]:[M]],1,0,1,AC[[DB]:[DB]])),PRODUCT(SUM(ROUND(AVERAGE(VALUE(BE$3),VALUE($P35)),0),CHOOSE(IF(OR(BE$1,$R35),4,INDEX(CMB[[Res_Rare]:[Res_Rare]],MATCH(ROUND(MIN(SUM(BE$4,$O35/1000),SUM($O35,BE$4/1000)),3),CMB[[Cmb_ID]:[Cmb_ID]],0))),-1,-1,0,0)),IF(OR(BE$1,$R35),4,INDEX(CMB[[Cmb_Rare]:[Cmb_Rare]],MATCH(ROUND(MIN(SUM(BE$4,$O35/1000),SUM($O35,BE$4/1000)),3),CMB[[Cmb_ID]:[Cmb_ID]],0))),CHOOSE(AC[[M]:[M]],2,1,1,SUM(AC[[AB]:[DB]])))),""))</f>
        <v/>
      </c>
      <c r="BF35" t="str">
        <f>IF(OR(BF$5="",$S35=""),"",IFERROR(SUM(PRODUCT(INDEX(CMB[[BA_0O]:[BA_2O]],MATCH(ROUND(MIN(SUM(BF$4,$O35/1000),SUM($O35,BF$4/1000)),3),CMB[[Cmb_ID]:[Cmb_ID]],0),SUM(N(BF$1),N($R35),1)),CHOOSE(AC[[M]:[M]],1,1,0,AC[[AB]:[AB]])),PRODUCT(INDEX(CMB[[BD_0O]:[BD_2O]],MATCH(ROUND(MIN(SUM(BF$4,$O35/1000),SUM($O35,BF$4/1000)),3),CMB[[Cmb_ID]:[Cmb_ID]],0),SUM(N(BF$1),N($R35),1)),CHOOSE(AC[[M]:[M]],1,0,1,AC[[DB]:[DB]])),PRODUCT(SUM(ROUND(AVERAGE(VALUE(BF$3),VALUE($P35)),0),CHOOSE(IF(OR(BF$1,$R35),4,INDEX(CMB[[Res_Rare]:[Res_Rare]],MATCH(ROUND(MIN(SUM(BF$4,$O35/1000),SUM($O35,BF$4/1000)),3),CMB[[Cmb_ID]:[Cmb_ID]],0))),-1,-1,0,0)),IF(OR(BF$1,$R35),4,INDEX(CMB[[Cmb_Rare]:[Cmb_Rare]],MATCH(ROUND(MIN(SUM(BF$4,$O35/1000),SUM($O35,BF$4/1000)),3),CMB[[Cmb_ID]:[Cmb_ID]],0))),CHOOSE(AC[[M]:[M]],2,1,1,SUM(AC[[AB]:[DB]])))),""))</f>
        <v/>
      </c>
      <c r="BG35" t="str">
        <f>IF(OR(BG$5="",$S35=""),"",IFERROR(SUM(PRODUCT(INDEX(CMB[[BA_0O]:[BA_2O]],MATCH(ROUND(MIN(SUM(BG$4,$O35/1000),SUM($O35,BG$4/1000)),3),CMB[[Cmb_ID]:[Cmb_ID]],0),SUM(N(BG$1),N($R35),1)),CHOOSE(AC[[M]:[M]],1,1,0,AC[[AB]:[AB]])),PRODUCT(INDEX(CMB[[BD_0O]:[BD_2O]],MATCH(ROUND(MIN(SUM(BG$4,$O35/1000),SUM($O35,BG$4/1000)),3),CMB[[Cmb_ID]:[Cmb_ID]],0),SUM(N(BG$1),N($R35),1)),CHOOSE(AC[[M]:[M]],1,0,1,AC[[DB]:[DB]])),PRODUCT(SUM(ROUND(AVERAGE(VALUE(BG$3),VALUE($P35)),0),CHOOSE(IF(OR(BG$1,$R35),4,INDEX(CMB[[Res_Rare]:[Res_Rare]],MATCH(ROUND(MIN(SUM(BG$4,$O35/1000),SUM($O35,BG$4/1000)),3),CMB[[Cmb_ID]:[Cmb_ID]],0))),-1,-1,0,0)),IF(OR(BG$1,$R35),4,INDEX(CMB[[Cmb_Rare]:[Cmb_Rare]],MATCH(ROUND(MIN(SUM(BG$4,$O35/1000),SUM($O35,BG$4/1000)),3),CMB[[Cmb_ID]:[Cmb_ID]],0))),CHOOSE(AC[[M]:[M]],2,1,1,SUM(AC[[AB]:[DB]])))),""))</f>
        <v/>
      </c>
      <c r="BH35" t="str">
        <f>IF(OR(BH$5="",$S35=""),"",IFERROR(SUM(PRODUCT(INDEX(CMB[[BA_0O]:[BA_2O]],MATCH(ROUND(MIN(SUM(BH$4,$O35/1000),SUM($O35,BH$4/1000)),3),CMB[[Cmb_ID]:[Cmb_ID]],0),SUM(N(BH$1),N($R35),1)),CHOOSE(AC[[M]:[M]],1,1,0,AC[[AB]:[AB]])),PRODUCT(INDEX(CMB[[BD_0O]:[BD_2O]],MATCH(ROUND(MIN(SUM(BH$4,$O35/1000),SUM($O35,BH$4/1000)),3),CMB[[Cmb_ID]:[Cmb_ID]],0),SUM(N(BH$1),N($R35),1)),CHOOSE(AC[[M]:[M]],1,0,1,AC[[DB]:[DB]])),PRODUCT(SUM(ROUND(AVERAGE(VALUE(BH$3),VALUE($P35)),0),CHOOSE(IF(OR(BH$1,$R35),4,INDEX(CMB[[Res_Rare]:[Res_Rare]],MATCH(ROUND(MIN(SUM(BH$4,$O35/1000),SUM($O35,BH$4/1000)),3),CMB[[Cmb_ID]:[Cmb_ID]],0))),-1,-1,0,0)),IF(OR(BH$1,$R35),4,INDEX(CMB[[Cmb_Rare]:[Cmb_Rare]],MATCH(ROUND(MIN(SUM(BH$4,$O35/1000),SUM($O35,BH$4/1000)),3),CMB[[Cmb_ID]:[Cmb_ID]],0))),CHOOSE(AC[[M]:[M]],2,1,1,SUM(AC[[AB]:[DB]])))),""))</f>
        <v/>
      </c>
      <c r="BI35" t="str">
        <f>IF(OR(BI$5="",$S35=""),"",IFERROR(SUM(PRODUCT(INDEX(CMB[[BA_0O]:[BA_2O]],MATCH(ROUND(MIN(SUM(BI$4,$O35/1000),SUM($O35,BI$4/1000)),3),CMB[[Cmb_ID]:[Cmb_ID]],0),SUM(N(BI$1),N($R35),1)),CHOOSE(AC[[M]:[M]],1,1,0,AC[[AB]:[AB]])),PRODUCT(INDEX(CMB[[BD_0O]:[BD_2O]],MATCH(ROUND(MIN(SUM(BI$4,$O35/1000),SUM($O35,BI$4/1000)),3),CMB[[Cmb_ID]:[Cmb_ID]],0),SUM(N(BI$1),N($R35),1)),CHOOSE(AC[[M]:[M]],1,0,1,AC[[DB]:[DB]])),PRODUCT(SUM(ROUND(AVERAGE(VALUE(BI$3),VALUE($P35)),0),CHOOSE(IF(OR(BI$1,$R35),4,INDEX(CMB[[Res_Rare]:[Res_Rare]],MATCH(ROUND(MIN(SUM(BI$4,$O35/1000),SUM($O35,BI$4/1000)),3),CMB[[Cmb_ID]:[Cmb_ID]],0))),-1,-1,0,0)),IF(OR(BI$1,$R35),4,INDEX(CMB[[Cmb_Rare]:[Cmb_Rare]],MATCH(ROUND(MIN(SUM(BI$4,$O35/1000),SUM($O35,BI$4/1000)),3),CMB[[Cmb_ID]:[Cmb_ID]],0))),CHOOSE(AC[[M]:[M]],2,1,1,SUM(AC[[AB]:[DB]])))),""))</f>
        <v/>
      </c>
      <c r="BJ35" t="str">
        <f>IF(OR(BJ$5="",$S35=""),"",IFERROR(SUM(PRODUCT(INDEX(CMB[[BA_0O]:[BA_2O]],MATCH(ROUND(MIN(SUM(BJ$4,$O35/1000),SUM($O35,BJ$4/1000)),3),CMB[[Cmb_ID]:[Cmb_ID]],0),SUM(N(BJ$1),N($R35),1)),CHOOSE(AC[[M]:[M]],1,1,0,AC[[AB]:[AB]])),PRODUCT(INDEX(CMB[[BD_0O]:[BD_2O]],MATCH(ROUND(MIN(SUM(BJ$4,$O35/1000),SUM($O35,BJ$4/1000)),3),CMB[[Cmb_ID]:[Cmb_ID]],0),SUM(N(BJ$1),N($R35),1)),CHOOSE(AC[[M]:[M]],1,0,1,AC[[DB]:[DB]])),PRODUCT(SUM(ROUND(AVERAGE(VALUE(BJ$3),VALUE($P35)),0),CHOOSE(IF(OR(BJ$1,$R35),4,INDEX(CMB[[Res_Rare]:[Res_Rare]],MATCH(ROUND(MIN(SUM(BJ$4,$O35/1000),SUM($O35,BJ$4/1000)),3),CMB[[Cmb_ID]:[Cmb_ID]],0))),-1,-1,0,0)),IF(OR(BJ$1,$R35),4,INDEX(CMB[[Cmb_Rare]:[Cmb_Rare]],MATCH(ROUND(MIN(SUM(BJ$4,$O35/1000),SUM($O35,BJ$4/1000)),3),CMB[[Cmb_ID]:[Cmb_ID]],0))),CHOOSE(AC[[M]:[M]],2,1,1,SUM(AC[[AB]:[DB]])))),""))</f>
        <v/>
      </c>
      <c r="BK35" t="str">
        <f>IF(OR(BK$5="",$S35=""),"",IFERROR(SUM(PRODUCT(INDEX(CMB[[BA_0O]:[BA_2O]],MATCH(ROUND(MIN(SUM(BK$4,$O35/1000),SUM($O35,BK$4/1000)),3),CMB[[Cmb_ID]:[Cmb_ID]],0),SUM(N(BK$1),N($R35),1)),CHOOSE(AC[[M]:[M]],1,1,0,AC[[AB]:[AB]])),PRODUCT(INDEX(CMB[[BD_0O]:[BD_2O]],MATCH(ROUND(MIN(SUM(BK$4,$O35/1000),SUM($O35,BK$4/1000)),3),CMB[[Cmb_ID]:[Cmb_ID]],0),SUM(N(BK$1),N($R35),1)),CHOOSE(AC[[M]:[M]],1,0,1,AC[[DB]:[DB]])),PRODUCT(SUM(ROUND(AVERAGE(VALUE(BK$3),VALUE($P35)),0),CHOOSE(IF(OR(BK$1,$R35),4,INDEX(CMB[[Res_Rare]:[Res_Rare]],MATCH(ROUND(MIN(SUM(BK$4,$O35/1000),SUM($O35,BK$4/1000)),3),CMB[[Cmb_ID]:[Cmb_ID]],0))),-1,-1,0,0)),IF(OR(BK$1,$R35),4,INDEX(CMB[[Cmb_Rare]:[Cmb_Rare]],MATCH(ROUND(MIN(SUM(BK$4,$O35/1000),SUM($O35,BK$4/1000)),3),CMB[[Cmb_ID]:[Cmb_ID]],0))),CHOOSE(AC[[M]:[M]],2,1,1,SUM(AC[[AB]:[DB]])))),""))</f>
        <v/>
      </c>
      <c r="BL35" t="str">
        <f>IF(OR(BL$5="",$S35=""),"",IFERROR(SUM(PRODUCT(INDEX(CMB[[BA_0O]:[BA_2O]],MATCH(ROUND(MIN(SUM(BL$4,$O35/1000),SUM($O35,BL$4/1000)),3),CMB[[Cmb_ID]:[Cmb_ID]],0),SUM(N(BL$1),N($R35),1)),CHOOSE(AC[[M]:[M]],1,1,0,AC[[AB]:[AB]])),PRODUCT(INDEX(CMB[[BD_0O]:[BD_2O]],MATCH(ROUND(MIN(SUM(BL$4,$O35/1000),SUM($O35,BL$4/1000)),3),CMB[[Cmb_ID]:[Cmb_ID]],0),SUM(N(BL$1),N($R35),1)),CHOOSE(AC[[M]:[M]],1,0,1,AC[[DB]:[DB]])),PRODUCT(SUM(ROUND(AVERAGE(VALUE(BL$3),VALUE($P35)),0),CHOOSE(IF(OR(BL$1,$R35),4,INDEX(CMB[[Res_Rare]:[Res_Rare]],MATCH(ROUND(MIN(SUM(BL$4,$O35/1000),SUM($O35,BL$4/1000)),3),CMB[[Cmb_ID]:[Cmb_ID]],0))),-1,-1,0,0)),IF(OR(BL$1,$R35),4,INDEX(CMB[[Cmb_Rare]:[Cmb_Rare]],MATCH(ROUND(MIN(SUM(BL$4,$O35/1000),SUM($O35,BL$4/1000)),3),CMB[[Cmb_ID]:[Cmb_ID]],0))),CHOOSE(AC[[M]:[M]],2,1,1,SUM(AC[[AB]:[DB]])))),""))</f>
        <v/>
      </c>
      <c r="BM35" t="str">
        <f>IF(OR(BM$5="",$S35=""),"",IFERROR(SUM(PRODUCT(INDEX(CMB[[BA_0O]:[BA_2O]],MATCH(ROUND(MIN(SUM(BM$4,$O35/1000),SUM($O35,BM$4/1000)),3),CMB[[Cmb_ID]:[Cmb_ID]],0),SUM(N(BM$1),N($R35),1)),CHOOSE(AC[[M]:[M]],1,1,0,AC[[AB]:[AB]])),PRODUCT(INDEX(CMB[[BD_0O]:[BD_2O]],MATCH(ROUND(MIN(SUM(BM$4,$O35/1000),SUM($O35,BM$4/1000)),3),CMB[[Cmb_ID]:[Cmb_ID]],0),SUM(N(BM$1),N($R35),1)),CHOOSE(AC[[M]:[M]],1,0,1,AC[[DB]:[DB]])),PRODUCT(SUM(ROUND(AVERAGE(VALUE(BM$3),VALUE($P35)),0),CHOOSE(IF(OR(BM$1,$R35),4,INDEX(CMB[[Res_Rare]:[Res_Rare]],MATCH(ROUND(MIN(SUM(BM$4,$O35/1000),SUM($O35,BM$4/1000)),3),CMB[[Cmb_ID]:[Cmb_ID]],0))),-1,-1,0,0)),IF(OR(BM$1,$R35),4,INDEX(CMB[[Cmb_Rare]:[Cmb_Rare]],MATCH(ROUND(MIN(SUM(BM$4,$O35/1000),SUM($O35,BM$4/1000)),3),CMB[[Cmb_ID]:[Cmb_ID]],0))),CHOOSE(AC[[M]:[M]],2,1,1,SUM(AC[[AB]:[DB]])))),""))</f>
        <v/>
      </c>
      <c r="BN35" t="str">
        <f>IF(OR(BN$5="",$S35=""),"",IFERROR(SUM(PRODUCT(INDEX(CMB[[BA_0O]:[BA_2O]],MATCH(ROUND(MIN(SUM(BN$4,$O35/1000),SUM($O35,BN$4/1000)),3),CMB[[Cmb_ID]:[Cmb_ID]],0),SUM(N(BN$1),N($R35),1)),CHOOSE(AC[[M]:[M]],1,1,0,AC[[AB]:[AB]])),PRODUCT(INDEX(CMB[[BD_0O]:[BD_2O]],MATCH(ROUND(MIN(SUM(BN$4,$O35/1000),SUM($O35,BN$4/1000)),3),CMB[[Cmb_ID]:[Cmb_ID]],0),SUM(N(BN$1),N($R35),1)),CHOOSE(AC[[M]:[M]],1,0,1,AC[[DB]:[DB]])),PRODUCT(SUM(ROUND(AVERAGE(VALUE(BN$3),VALUE($P35)),0),CHOOSE(IF(OR(BN$1,$R35),4,INDEX(CMB[[Res_Rare]:[Res_Rare]],MATCH(ROUND(MIN(SUM(BN$4,$O35/1000),SUM($O35,BN$4/1000)),3),CMB[[Cmb_ID]:[Cmb_ID]],0))),-1,-1,0,0)),IF(OR(BN$1,$R35),4,INDEX(CMB[[Cmb_Rare]:[Cmb_Rare]],MATCH(ROUND(MIN(SUM(BN$4,$O35/1000),SUM($O35,BN$4/1000)),3),CMB[[Cmb_ID]:[Cmb_ID]],0))),CHOOSE(AC[[M]:[M]],2,1,1,SUM(AC[[AB]:[DB]])))),""))</f>
        <v/>
      </c>
      <c r="BO35" t="str">
        <f>IF(OR(BO$5="",$S35=""),"",IFERROR(SUM(PRODUCT(INDEX(CMB[[BA_0O]:[BA_2O]],MATCH(ROUND(MIN(SUM(BO$4,$O35/1000),SUM($O35,BO$4/1000)),3),CMB[[Cmb_ID]:[Cmb_ID]],0),SUM(N(BO$1),N($R35),1)),CHOOSE(AC[[M]:[M]],1,1,0,AC[[AB]:[AB]])),PRODUCT(INDEX(CMB[[BD_0O]:[BD_2O]],MATCH(ROUND(MIN(SUM(BO$4,$O35/1000),SUM($O35,BO$4/1000)),3),CMB[[Cmb_ID]:[Cmb_ID]],0),SUM(N(BO$1),N($R35),1)),CHOOSE(AC[[M]:[M]],1,0,1,AC[[DB]:[DB]])),PRODUCT(SUM(ROUND(AVERAGE(VALUE(BO$3),VALUE($P35)),0),CHOOSE(IF(OR(BO$1,$R35),4,INDEX(CMB[[Res_Rare]:[Res_Rare]],MATCH(ROUND(MIN(SUM(BO$4,$O35/1000),SUM($O35,BO$4/1000)),3),CMB[[Cmb_ID]:[Cmb_ID]],0))),-1,-1,0,0)),IF(OR(BO$1,$R35),4,INDEX(CMB[[Cmb_Rare]:[Cmb_Rare]],MATCH(ROUND(MIN(SUM(BO$4,$O35/1000),SUM($O35,BO$4/1000)),3),CMB[[Cmb_ID]:[Cmb_ID]],0))),CHOOSE(AC[[M]:[M]],2,1,1,SUM(AC[[AB]:[DB]])))),""))</f>
        <v/>
      </c>
      <c r="BP35" t="str">
        <f>IF(OR(BP$5="",$S35=""),"",IFERROR(SUM(PRODUCT(INDEX(CMB[[BA_0O]:[BA_2O]],MATCH(ROUND(MIN(SUM(BP$4,$O35/1000),SUM($O35,BP$4/1000)),3),CMB[[Cmb_ID]:[Cmb_ID]],0),SUM(N(BP$1),N($R35),1)),CHOOSE(AC[[M]:[M]],1,1,0,AC[[AB]:[AB]])),PRODUCT(INDEX(CMB[[BD_0O]:[BD_2O]],MATCH(ROUND(MIN(SUM(BP$4,$O35/1000),SUM($O35,BP$4/1000)),3),CMB[[Cmb_ID]:[Cmb_ID]],0),SUM(N(BP$1),N($R35),1)),CHOOSE(AC[[M]:[M]],1,0,1,AC[[DB]:[DB]])),PRODUCT(SUM(ROUND(AVERAGE(VALUE(BP$3),VALUE($P35)),0),CHOOSE(IF(OR(BP$1,$R35),4,INDEX(CMB[[Res_Rare]:[Res_Rare]],MATCH(ROUND(MIN(SUM(BP$4,$O35/1000),SUM($O35,BP$4/1000)),3),CMB[[Cmb_ID]:[Cmb_ID]],0))),-1,-1,0,0)),IF(OR(BP$1,$R35),4,INDEX(CMB[[Cmb_Rare]:[Cmb_Rare]],MATCH(ROUND(MIN(SUM(BP$4,$O35/1000),SUM($O35,BP$4/1000)),3),CMB[[Cmb_ID]:[Cmb_ID]],0))),CHOOSE(AC[[M]:[M]],2,1,1,SUM(AC[[AB]:[DB]])))),""))</f>
        <v/>
      </c>
      <c r="BQ35" t="str">
        <f>IF(OR(BQ$5="",$S35=""),"",IFERROR(SUM(PRODUCT(INDEX(CMB[[BA_0O]:[BA_2O]],MATCH(ROUND(MIN(SUM(BQ$4,$O35/1000),SUM($O35,BQ$4/1000)),3),CMB[[Cmb_ID]:[Cmb_ID]],0),SUM(N(BQ$1),N($R35),1)),CHOOSE(AC[[M]:[M]],1,1,0,AC[[AB]:[AB]])),PRODUCT(INDEX(CMB[[BD_0O]:[BD_2O]],MATCH(ROUND(MIN(SUM(BQ$4,$O35/1000),SUM($O35,BQ$4/1000)),3),CMB[[Cmb_ID]:[Cmb_ID]],0),SUM(N(BQ$1),N($R35),1)),CHOOSE(AC[[M]:[M]],1,0,1,AC[[DB]:[DB]])),PRODUCT(SUM(ROUND(AVERAGE(VALUE(BQ$3),VALUE($P35)),0),CHOOSE(IF(OR(BQ$1,$R35),4,INDEX(CMB[[Res_Rare]:[Res_Rare]],MATCH(ROUND(MIN(SUM(BQ$4,$O35/1000),SUM($O35,BQ$4/1000)),3),CMB[[Cmb_ID]:[Cmb_ID]],0))),-1,-1,0,0)),IF(OR(BQ$1,$R35),4,INDEX(CMB[[Cmb_Rare]:[Cmb_Rare]],MATCH(ROUND(MIN(SUM(BQ$4,$O35/1000),SUM($O35,BQ$4/1000)),3),CMB[[Cmb_ID]:[Cmb_ID]],0))),CHOOSE(AC[[M]:[M]],2,1,1,SUM(AC[[AB]:[DB]])))),""))</f>
        <v/>
      </c>
      <c r="BR35" t="str">
        <f>IF(OR(BR$5="",$S35=""),"",IFERROR(SUM(PRODUCT(INDEX(CMB[[BA_0O]:[BA_2O]],MATCH(ROUND(MIN(SUM(BR$4,$O35/1000),SUM($O35,BR$4/1000)),3),CMB[[Cmb_ID]:[Cmb_ID]],0),SUM(N(BR$1),N($R35),1)),CHOOSE(AC[[M]:[M]],1,1,0,AC[[AB]:[AB]])),PRODUCT(INDEX(CMB[[BD_0O]:[BD_2O]],MATCH(ROUND(MIN(SUM(BR$4,$O35/1000),SUM($O35,BR$4/1000)),3),CMB[[Cmb_ID]:[Cmb_ID]],0),SUM(N(BR$1),N($R35),1)),CHOOSE(AC[[M]:[M]],1,0,1,AC[[DB]:[DB]])),PRODUCT(SUM(ROUND(AVERAGE(VALUE(BR$3),VALUE($P35)),0),CHOOSE(IF(OR(BR$1,$R35),4,INDEX(CMB[[Res_Rare]:[Res_Rare]],MATCH(ROUND(MIN(SUM(BR$4,$O35/1000),SUM($O35,BR$4/1000)),3),CMB[[Cmb_ID]:[Cmb_ID]],0))),-1,-1,0,0)),IF(OR(BR$1,$R35),4,INDEX(CMB[[Cmb_Rare]:[Cmb_Rare]],MATCH(ROUND(MIN(SUM(BR$4,$O35/1000),SUM($O35,BR$4/1000)),3),CMB[[Cmb_ID]:[Cmb_ID]],0))),CHOOSE(AC[[M]:[M]],2,1,1,SUM(AC[[AB]:[DB]])))),""))</f>
        <v/>
      </c>
      <c r="BS35" t="str">
        <f>IF(OR(BS$5="",$S35=""),"",IFERROR(SUM(PRODUCT(INDEX(CMB[[BA_0O]:[BA_2O]],MATCH(ROUND(MIN(SUM(BS$4,$O35/1000),SUM($O35,BS$4/1000)),3),CMB[[Cmb_ID]:[Cmb_ID]],0),SUM(N(BS$1),N($R35),1)),CHOOSE(AC[[M]:[M]],1,1,0,AC[[AB]:[AB]])),PRODUCT(INDEX(CMB[[BD_0O]:[BD_2O]],MATCH(ROUND(MIN(SUM(BS$4,$O35/1000),SUM($O35,BS$4/1000)),3),CMB[[Cmb_ID]:[Cmb_ID]],0),SUM(N(BS$1),N($R35),1)),CHOOSE(AC[[M]:[M]],1,0,1,AC[[DB]:[DB]])),PRODUCT(SUM(ROUND(AVERAGE(VALUE(BS$3),VALUE($P35)),0),CHOOSE(IF(OR(BS$1,$R35),4,INDEX(CMB[[Res_Rare]:[Res_Rare]],MATCH(ROUND(MIN(SUM(BS$4,$O35/1000),SUM($O35,BS$4/1000)),3),CMB[[Cmb_ID]:[Cmb_ID]],0))),-1,-1,0,0)),IF(OR(BS$1,$R35),4,INDEX(CMB[[Cmb_Rare]:[Cmb_Rare]],MATCH(ROUND(MIN(SUM(BS$4,$O35/1000),SUM($O35,BS$4/1000)),3),CMB[[Cmb_ID]:[Cmb_ID]],0))),CHOOSE(AC[[M]:[M]],2,1,1,SUM(AC[[AB]:[DB]])))),""))</f>
        <v/>
      </c>
      <c r="BT35" t="str">
        <f>IF(OR(BT$5="",$S35=""),"",IFERROR(SUM(PRODUCT(INDEX(CMB[[BA_0O]:[BA_2O]],MATCH(ROUND(MIN(SUM(BT$4,$O35/1000),SUM($O35,BT$4/1000)),3),CMB[[Cmb_ID]:[Cmb_ID]],0),SUM(N(BT$1),N($R35),1)),CHOOSE(AC[[M]:[M]],1,1,0,AC[[AB]:[AB]])),PRODUCT(INDEX(CMB[[BD_0O]:[BD_2O]],MATCH(ROUND(MIN(SUM(BT$4,$O35/1000),SUM($O35,BT$4/1000)),3),CMB[[Cmb_ID]:[Cmb_ID]],0),SUM(N(BT$1),N($R35),1)),CHOOSE(AC[[M]:[M]],1,0,1,AC[[DB]:[DB]])),PRODUCT(SUM(ROUND(AVERAGE(VALUE(BT$3),VALUE($P35)),0),CHOOSE(IF(OR(BT$1,$R35),4,INDEX(CMB[[Res_Rare]:[Res_Rare]],MATCH(ROUND(MIN(SUM(BT$4,$O35/1000),SUM($O35,BT$4/1000)),3),CMB[[Cmb_ID]:[Cmb_ID]],0))),-1,-1,0,0)),IF(OR(BT$1,$R35),4,INDEX(CMB[[Cmb_Rare]:[Cmb_Rare]],MATCH(ROUND(MIN(SUM(BT$4,$O35/1000),SUM($O35,BT$4/1000)),3),CMB[[Cmb_ID]:[Cmb_ID]],0))),CHOOSE(AC[[M]:[M]],2,1,1,SUM(AC[[AB]:[DB]])))),""))</f>
        <v/>
      </c>
      <c r="BU35" t="str">
        <f>IF(OR(BU$5="",$S35=""),"",IFERROR(SUM(PRODUCT(INDEX(CMB[[BA_0O]:[BA_2O]],MATCH(ROUND(MIN(SUM(BU$4,$O35/1000),SUM($O35,BU$4/1000)),3),CMB[[Cmb_ID]:[Cmb_ID]],0),SUM(N(BU$1),N($R35),1)),CHOOSE(AC[[M]:[M]],1,1,0,AC[[AB]:[AB]])),PRODUCT(INDEX(CMB[[BD_0O]:[BD_2O]],MATCH(ROUND(MIN(SUM(BU$4,$O35/1000),SUM($O35,BU$4/1000)),3),CMB[[Cmb_ID]:[Cmb_ID]],0),SUM(N(BU$1),N($R35),1)),CHOOSE(AC[[M]:[M]],1,0,1,AC[[DB]:[DB]])),PRODUCT(SUM(ROUND(AVERAGE(VALUE(BU$3),VALUE($P35)),0),CHOOSE(IF(OR(BU$1,$R35),4,INDEX(CMB[[Res_Rare]:[Res_Rare]],MATCH(ROUND(MIN(SUM(BU$4,$O35/1000),SUM($O35,BU$4/1000)),3),CMB[[Cmb_ID]:[Cmb_ID]],0))),-1,-1,0,0)),IF(OR(BU$1,$R35),4,INDEX(CMB[[Cmb_Rare]:[Cmb_Rare]],MATCH(ROUND(MIN(SUM(BU$4,$O35/1000),SUM($O35,BU$4/1000)),3),CMB[[Cmb_ID]:[Cmb_ID]],0))),CHOOSE(AC[[M]:[M]],2,1,1,SUM(AC[[AB]:[DB]])))),""))</f>
        <v/>
      </c>
      <c r="BV35" t="str">
        <f>IF(OR(BV$5="",$S35=""),"",IFERROR(SUM(PRODUCT(INDEX(CMB[[BA_0O]:[BA_2O]],MATCH(ROUND(MIN(SUM(BV$4,$O35/1000),SUM($O35,BV$4/1000)),3),CMB[[Cmb_ID]:[Cmb_ID]],0),SUM(N(BV$1),N($R35),1)),CHOOSE(AC[[M]:[M]],1,1,0,AC[[AB]:[AB]])),PRODUCT(INDEX(CMB[[BD_0O]:[BD_2O]],MATCH(ROUND(MIN(SUM(BV$4,$O35/1000),SUM($O35,BV$4/1000)),3),CMB[[Cmb_ID]:[Cmb_ID]],0),SUM(N(BV$1),N($R35),1)),CHOOSE(AC[[M]:[M]],1,0,1,AC[[DB]:[DB]])),PRODUCT(SUM(ROUND(AVERAGE(VALUE(BV$3),VALUE($P35)),0),CHOOSE(IF(OR(BV$1,$R35),4,INDEX(CMB[[Res_Rare]:[Res_Rare]],MATCH(ROUND(MIN(SUM(BV$4,$O35/1000),SUM($O35,BV$4/1000)),3),CMB[[Cmb_ID]:[Cmb_ID]],0))),-1,-1,0,0)),IF(OR(BV$1,$R35),4,INDEX(CMB[[Cmb_Rare]:[Cmb_Rare]],MATCH(ROUND(MIN(SUM(BV$4,$O35/1000),SUM($O35,BV$4/1000)),3),CMB[[Cmb_ID]:[Cmb_ID]],0))),CHOOSE(AC[[M]:[M]],2,1,1,SUM(AC[[AB]:[DB]])))),""))</f>
        <v/>
      </c>
      <c r="BW35" t="str">
        <f>IF(OR(BW$5="",$S35=""),"",IFERROR(SUM(PRODUCT(INDEX(CMB[[BA_0O]:[BA_2O]],MATCH(ROUND(MIN(SUM(BW$4,$O35/1000),SUM($O35,BW$4/1000)),3),CMB[[Cmb_ID]:[Cmb_ID]],0),SUM(N(BW$1),N($R35),1)),CHOOSE(AC[[M]:[M]],1,1,0,AC[[AB]:[AB]])),PRODUCT(INDEX(CMB[[BD_0O]:[BD_2O]],MATCH(ROUND(MIN(SUM(BW$4,$O35/1000),SUM($O35,BW$4/1000)),3),CMB[[Cmb_ID]:[Cmb_ID]],0),SUM(N(BW$1),N($R35),1)),CHOOSE(AC[[M]:[M]],1,0,1,AC[[DB]:[DB]])),PRODUCT(SUM(ROUND(AVERAGE(VALUE(BW$3),VALUE($P35)),0),CHOOSE(IF(OR(BW$1,$R35),4,INDEX(CMB[[Res_Rare]:[Res_Rare]],MATCH(ROUND(MIN(SUM(BW$4,$O35/1000),SUM($O35,BW$4/1000)),3),CMB[[Cmb_ID]:[Cmb_ID]],0))),-1,-1,0,0)),IF(OR(BW$1,$R35),4,INDEX(CMB[[Cmb_Rare]:[Cmb_Rare]],MATCH(ROUND(MIN(SUM(BW$4,$O35/1000),SUM($O35,BW$4/1000)),3),CMB[[Cmb_ID]:[Cmb_ID]],0))),CHOOSE(AC[[M]:[M]],2,1,1,SUM(AC[[AB]:[DB]])))),""))</f>
        <v/>
      </c>
      <c r="BX35" t="str">
        <f>IF(OR(BX$5="",$S35=""),"",IFERROR(SUM(PRODUCT(INDEX(CMB[[BA_0O]:[BA_2O]],MATCH(ROUND(MIN(SUM(BX$4,$O35/1000),SUM($O35,BX$4/1000)),3),CMB[[Cmb_ID]:[Cmb_ID]],0),SUM(N(BX$1),N($R35),1)),CHOOSE(AC[[M]:[M]],1,1,0,AC[[AB]:[AB]])),PRODUCT(INDEX(CMB[[BD_0O]:[BD_2O]],MATCH(ROUND(MIN(SUM(BX$4,$O35/1000),SUM($O35,BX$4/1000)),3),CMB[[Cmb_ID]:[Cmb_ID]],0),SUM(N(BX$1),N($R35),1)),CHOOSE(AC[[M]:[M]],1,0,1,AC[[DB]:[DB]])),PRODUCT(SUM(ROUND(AVERAGE(VALUE(BX$3),VALUE($P35)),0),CHOOSE(IF(OR(BX$1,$R35),4,INDEX(CMB[[Res_Rare]:[Res_Rare]],MATCH(ROUND(MIN(SUM(BX$4,$O35/1000),SUM($O35,BX$4/1000)),3),CMB[[Cmb_ID]:[Cmb_ID]],0))),-1,-1,0,0)),IF(OR(BX$1,$R35),4,INDEX(CMB[[Cmb_Rare]:[Cmb_Rare]],MATCH(ROUND(MIN(SUM(BX$4,$O35/1000),SUM($O35,BX$4/1000)),3),CMB[[Cmb_ID]:[Cmb_ID]],0))),CHOOSE(AC[[M]:[M]],2,1,1,SUM(AC[[AB]:[DB]])))),""))</f>
        <v/>
      </c>
      <c r="BY35" t="str">
        <f>IF(OR(BY$5="",$S35=""),"",IFERROR(SUM(PRODUCT(INDEX(CMB[[BA_0O]:[BA_2O]],MATCH(ROUND(MIN(SUM(BY$4,$O35/1000),SUM($O35,BY$4/1000)),3),CMB[[Cmb_ID]:[Cmb_ID]],0),SUM(N(BY$1),N($R35),1)),CHOOSE(AC[[M]:[M]],1,1,0,AC[[AB]:[AB]])),PRODUCT(INDEX(CMB[[BD_0O]:[BD_2O]],MATCH(ROUND(MIN(SUM(BY$4,$O35/1000),SUM($O35,BY$4/1000)),3),CMB[[Cmb_ID]:[Cmb_ID]],0),SUM(N(BY$1),N($R35),1)),CHOOSE(AC[[M]:[M]],1,0,1,AC[[DB]:[DB]])),PRODUCT(SUM(ROUND(AVERAGE(VALUE(BY$3),VALUE($P35)),0),CHOOSE(IF(OR(BY$1,$R35),4,INDEX(CMB[[Res_Rare]:[Res_Rare]],MATCH(ROUND(MIN(SUM(BY$4,$O35/1000),SUM($O35,BY$4/1000)),3),CMB[[Cmb_ID]:[Cmb_ID]],0))),-1,-1,0,0)),IF(OR(BY$1,$R35),4,INDEX(CMB[[Cmb_Rare]:[Cmb_Rare]],MATCH(ROUND(MIN(SUM(BY$4,$O35/1000),SUM($O35,BY$4/1000)),3),CMB[[Cmb_ID]:[Cmb_ID]],0))),CHOOSE(AC[[M]:[M]],2,1,1,SUM(AC[[AB]:[DB]])))),""))</f>
        <v/>
      </c>
      <c r="BZ35" t="str">
        <f>IF(OR(BZ$5="",$S35=""),"",IFERROR(SUM(PRODUCT(INDEX(CMB[[BA_0O]:[BA_2O]],MATCH(ROUND(MIN(SUM(BZ$4,$O35/1000),SUM($O35,BZ$4/1000)),3),CMB[[Cmb_ID]:[Cmb_ID]],0),SUM(N(BZ$1),N($R35),1)),CHOOSE(AC[[M]:[M]],1,1,0,AC[[AB]:[AB]])),PRODUCT(INDEX(CMB[[BD_0O]:[BD_2O]],MATCH(ROUND(MIN(SUM(BZ$4,$O35/1000),SUM($O35,BZ$4/1000)),3),CMB[[Cmb_ID]:[Cmb_ID]],0),SUM(N(BZ$1),N($R35),1)),CHOOSE(AC[[M]:[M]],1,0,1,AC[[DB]:[DB]])),PRODUCT(SUM(ROUND(AVERAGE(VALUE(BZ$3),VALUE($P35)),0),CHOOSE(IF(OR(BZ$1,$R35),4,INDEX(CMB[[Res_Rare]:[Res_Rare]],MATCH(ROUND(MIN(SUM(BZ$4,$O35/1000),SUM($O35,BZ$4/1000)),3),CMB[[Cmb_ID]:[Cmb_ID]],0))),-1,-1,0,0)),IF(OR(BZ$1,$R35),4,INDEX(CMB[[Cmb_Rare]:[Cmb_Rare]],MATCH(ROUND(MIN(SUM(BZ$4,$O35/1000),SUM($O35,BZ$4/1000)),3),CMB[[Cmb_ID]:[Cmb_ID]],0))),CHOOSE(AC[[M]:[M]],2,1,1,SUM(AC[[AB]:[DB]])))),""))</f>
        <v/>
      </c>
      <c r="CA35" t="str">
        <f>IF(OR(CA$5="",$S35=""),"",IFERROR(SUM(PRODUCT(INDEX(CMB[[BA_0O]:[BA_2O]],MATCH(ROUND(MIN(SUM(CA$4,$O35/1000),SUM($O35,CA$4/1000)),3),CMB[[Cmb_ID]:[Cmb_ID]],0),SUM(N(CA$1),N($R35),1)),CHOOSE(AC[[M]:[M]],1,1,0,AC[[AB]:[AB]])),PRODUCT(INDEX(CMB[[BD_0O]:[BD_2O]],MATCH(ROUND(MIN(SUM(CA$4,$O35/1000),SUM($O35,CA$4/1000)),3),CMB[[Cmb_ID]:[Cmb_ID]],0),SUM(N(CA$1),N($R35),1)),CHOOSE(AC[[M]:[M]],1,0,1,AC[[DB]:[DB]])),PRODUCT(SUM(ROUND(AVERAGE(VALUE(CA$3),VALUE($P35)),0),CHOOSE(IF(OR(CA$1,$R35),4,INDEX(CMB[[Res_Rare]:[Res_Rare]],MATCH(ROUND(MIN(SUM(CA$4,$O35/1000),SUM($O35,CA$4/1000)),3),CMB[[Cmb_ID]:[Cmb_ID]],0))),-1,-1,0,0)),IF(OR(CA$1,$R35),4,INDEX(CMB[[Cmb_Rare]:[Cmb_Rare]],MATCH(ROUND(MIN(SUM(CA$4,$O35/1000),SUM($O35,CA$4/1000)),3),CMB[[Cmb_ID]:[Cmb_ID]],0))),CHOOSE(AC[[M]:[M]],2,1,1,SUM(AC[[AB]:[DB]])))),""))</f>
        <v/>
      </c>
      <c r="CB35" t="str">
        <f>IF(OR(CB$5="",$S35=""),"",IFERROR(SUM(PRODUCT(INDEX(CMB[[BA_0O]:[BA_2O]],MATCH(ROUND(MIN(SUM(CB$4,$O35/1000),SUM($O35,CB$4/1000)),3),CMB[[Cmb_ID]:[Cmb_ID]],0),SUM(N(CB$1),N($R35),1)),CHOOSE(AC[[M]:[M]],1,1,0,AC[[AB]:[AB]])),PRODUCT(INDEX(CMB[[BD_0O]:[BD_2O]],MATCH(ROUND(MIN(SUM(CB$4,$O35/1000),SUM($O35,CB$4/1000)),3),CMB[[Cmb_ID]:[Cmb_ID]],0),SUM(N(CB$1),N($R35),1)),CHOOSE(AC[[M]:[M]],1,0,1,AC[[DB]:[DB]])),PRODUCT(SUM(ROUND(AVERAGE(VALUE(CB$3),VALUE($P35)),0),CHOOSE(IF(OR(CB$1,$R35),4,INDEX(CMB[[Res_Rare]:[Res_Rare]],MATCH(ROUND(MIN(SUM(CB$4,$O35/1000),SUM($O35,CB$4/1000)),3),CMB[[Cmb_ID]:[Cmb_ID]],0))),-1,-1,0,0)),IF(OR(CB$1,$R35),4,INDEX(CMB[[Cmb_Rare]:[Cmb_Rare]],MATCH(ROUND(MIN(SUM(CB$4,$O35/1000),SUM($O35,CB$4/1000)),3),CMB[[Cmb_ID]:[Cmb_ID]],0))),CHOOSE(AC[[M]:[M]],2,1,1,SUM(AC[[AB]:[DB]])))),""))</f>
        <v/>
      </c>
      <c r="CC35" t="str">
        <f>IF(OR(CC$5="",$S35=""),"",IFERROR(SUM(PRODUCT(INDEX(CMB[[BA_0O]:[BA_2O]],MATCH(ROUND(MIN(SUM(CC$4,$O35/1000),SUM($O35,CC$4/1000)),3),CMB[[Cmb_ID]:[Cmb_ID]],0),SUM(N(CC$1),N($R35),1)),CHOOSE(AC[[M]:[M]],1,1,0,AC[[AB]:[AB]])),PRODUCT(INDEX(CMB[[BD_0O]:[BD_2O]],MATCH(ROUND(MIN(SUM(CC$4,$O35/1000),SUM($O35,CC$4/1000)),3),CMB[[Cmb_ID]:[Cmb_ID]],0),SUM(N(CC$1),N($R35),1)),CHOOSE(AC[[M]:[M]],1,0,1,AC[[DB]:[DB]])),PRODUCT(SUM(ROUND(AVERAGE(VALUE(CC$3),VALUE($P35)),0),CHOOSE(IF(OR(CC$1,$R35),4,INDEX(CMB[[Res_Rare]:[Res_Rare]],MATCH(ROUND(MIN(SUM(CC$4,$O35/1000),SUM($O35,CC$4/1000)),3),CMB[[Cmb_ID]:[Cmb_ID]],0))),-1,-1,0,0)),IF(OR(CC$1,$R35),4,INDEX(CMB[[Cmb_Rare]:[Cmb_Rare]],MATCH(ROUND(MIN(SUM(CC$4,$O35/1000),SUM($O35,CC$4/1000)),3),CMB[[Cmb_ID]:[Cmb_ID]],0))),CHOOSE(AC[[M]:[M]],2,1,1,SUM(AC[[AB]:[DB]])))),""))</f>
        <v/>
      </c>
      <c r="CD35" t="str">
        <f>IF(OR(CD$5="",$S35=""),"",IFERROR(SUM(PRODUCT(INDEX(CMB[[BA_0O]:[BA_2O]],MATCH(ROUND(MIN(SUM(CD$4,$O35/1000),SUM($O35,CD$4/1000)),3),CMB[[Cmb_ID]:[Cmb_ID]],0),SUM(N(CD$1),N($R35),1)),CHOOSE(AC[[M]:[M]],1,1,0,AC[[AB]:[AB]])),PRODUCT(INDEX(CMB[[BD_0O]:[BD_2O]],MATCH(ROUND(MIN(SUM(CD$4,$O35/1000),SUM($O35,CD$4/1000)),3),CMB[[Cmb_ID]:[Cmb_ID]],0),SUM(N(CD$1),N($R35),1)),CHOOSE(AC[[M]:[M]],1,0,1,AC[[DB]:[DB]])),PRODUCT(SUM(ROUND(AVERAGE(VALUE(CD$3),VALUE($P35)),0),CHOOSE(IF(OR(CD$1,$R35),4,INDEX(CMB[[Res_Rare]:[Res_Rare]],MATCH(ROUND(MIN(SUM(CD$4,$O35/1000),SUM($O35,CD$4/1000)),3),CMB[[Cmb_ID]:[Cmb_ID]],0))),-1,-1,0,0)),IF(OR(CD$1,$R35),4,INDEX(CMB[[Cmb_Rare]:[Cmb_Rare]],MATCH(ROUND(MIN(SUM(CD$4,$O35/1000),SUM($O35,CD$4/1000)),3),CMB[[Cmb_ID]:[Cmb_ID]],0))),CHOOSE(AC[[M]:[M]],2,1,1,SUM(AC[[AB]:[DB]])))),""))</f>
        <v/>
      </c>
      <c r="CE35" t="str">
        <f>IF(OR(CE$5="",$S35=""),"",IFERROR(SUM(PRODUCT(INDEX(CMB[[BA_0O]:[BA_2O]],MATCH(ROUND(MIN(SUM(CE$4,$O35/1000),SUM($O35,CE$4/1000)),3),CMB[[Cmb_ID]:[Cmb_ID]],0),SUM(N(CE$1),N($R35),1)),CHOOSE(AC[[M]:[M]],1,1,0,AC[[AB]:[AB]])),PRODUCT(INDEX(CMB[[BD_0O]:[BD_2O]],MATCH(ROUND(MIN(SUM(CE$4,$O35/1000),SUM($O35,CE$4/1000)),3),CMB[[Cmb_ID]:[Cmb_ID]],0),SUM(N(CE$1),N($R35),1)),CHOOSE(AC[[M]:[M]],1,0,1,AC[[DB]:[DB]])),PRODUCT(SUM(ROUND(AVERAGE(VALUE(CE$3),VALUE($P35)),0),CHOOSE(IF(OR(CE$1,$R35),4,INDEX(CMB[[Res_Rare]:[Res_Rare]],MATCH(ROUND(MIN(SUM(CE$4,$O35/1000),SUM($O35,CE$4/1000)),3),CMB[[Cmb_ID]:[Cmb_ID]],0))),-1,-1,0,0)),IF(OR(CE$1,$R35),4,INDEX(CMB[[Cmb_Rare]:[Cmb_Rare]],MATCH(ROUND(MIN(SUM(CE$4,$O35/1000),SUM($O35,CE$4/1000)),3),CMB[[Cmb_ID]:[Cmb_ID]],0))),CHOOSE(AC[[M]:[M]],2,1,1,SUM(AC[[AB]:[DB]])))),""))</f>
        <v/>
      </c>
      <c r="CF35" t="str">
        <f>IF(OR(CF$5="",$S35=""),"",IFERROR(SUM(PRODUCT(INDEX(CMB[[BA_0O]:[BA_2O]],MATCH(ROUND(MIN(SUM(CF$4,$O35/1000),SUM($O35,CF$4/1000)),3),CMB[[Cmb_ID]:[Cmb_ID]],0),SUM(N(CF$1),N($R35),1)),CHOOSE(AC[[M]:[M]],1,1,0,AC[[AB]:[AB]])),PRODUCT(INDEX(CMB[[BD_0O]:[BD_2O]],MATCH(ROUND(MIN(SUM(CF$4,$O35/1000),SUM($O35,CF$4/1000)),3),CMB[[Cmb_ID]:[Cmb_ID]],0),SUM(N(CF$1),N($R35),1)),CHOOSE(AC[[M]:[M]],1,0,1,AC[[DB]:[DB]])),PRODUCT(SUM(ROUND(AVERAGE(VALUE(CF$3),VALUE($P35)),0),CHOOSE(IF(OR(CF$1,$R35),4,INDEX(CMB[[Res_Rare]:[Res_Rare]],MATCH(ROUND(MIN(SUM(CF$4,$O35/1000),SUM($O35,CF$4/1000)),3),CMB[[Cmb_ID]:[Cmb_ID]],0))),-1,-1,0,0)),IF(OR(CF$1,$R35),4,INDEX(CMB[[Cmb_Rare]:[Cmb_Rare]],MATCH(ROUND(MIN(SUM(CF$4,$O35/1000),SUM($O35,CF$4/1000)),3),CMB[[Cmb_ID]:[Cmb_ID]],0))),CHOOSE(AC[[M]:[M]],2,1,1,SUM(AC[[AB]:[DB]])))),""))</f>
        <v/>
      </c>
      <c r="CG35" t="str">
        <f>IF(OR(CG$5="",$S35=""),"",IFERROR(SUM(PRODUCT(INDEX(CMB[[BA_0O]:[BA_2O]],MATCH(ROUND(MIN(SUM(CG$4,$O35/1000),SUM($O35,CG$4/1000)),3),CMB[[Cmb_ID]:[Cmb_ID]],0),SUM(N(CG$1),N($R35),1)),CHOOSE(AC[[M]:[M]],1,1,0,AC[[AB]:[AB]])),PRODUCT(INDEX(CMB[[BD_0O]:[BD_2O]],MATCH(ROUND(MIN(SUM(CG$4,$O35/1000),SUM($O35,CG$4/1000)),3),CMB[[Cmb_ID]:[Cmb_ID]],0),SUM(N(CG$1),N($R35),1)),CHOOSE(AC[[M]:[M]],1,0,1,AC[[DB]:[DB]])),PRODUCT(SUM(ROUND(AVERAGE(VALUE(CG$3),VALUE($P35)),0),CHOOSE(IF(OR(CG$1,$R35),4,INDEX(CMB[[Res_Rare]:[Res_Rare]],MATCH(ROUND(MIN(SUM(CG$4,$O35/1000),SUM($O35,CG$4/1000)),3),CMB[[Cmb_ID]:[Cmb_ID]],0))),-1,-1,0,0)),IF(OR(CG$1,$R35),4,INDEX(CMB[[Cmb_Rare]:[Cmb_Rare]],MATCH(ROUND(MIN(SUM(CG$4,$O35/1000),SUM($O35,CG$4/1000)),3),CMB[[Cmb_ID]:[Cmb_ID]],0))),CHOOSE(AC[[M]:[M]],2,1,1,SUM(AC[[AB]:[DB]])))),""))</f>
        <v/>
      </c>
      <c r="CH35" t="str">
        <f>IF(OR(CH$5="",$S35=""),"",IFERROR(SUM(PRODUCT(INDEX(CMB[[BA_0O]:[BA_2O]],MATCH(ROUND(MIN(SUM(CH$4,$O35/1000),SUM($O35,CH$4/1000)),3),CMB[[Cmb_ID]:[Cmb_ID]],0),SUM(N(CH$1),N($R35),1)),CHOOSE(AC[[M]:[M]],1,1,0,AC[[AB]:[AB]])),PRODUCT(INDEX(CMB[[BD_0O]:[BD_2O]],MATCH(ROUND(MIN(SUM(CH$4,$O35/1000),SUM($O35,CH$4/1000)),3),CMB[[Cmb_ID]:[Cmb_ID]],0),SUM(N(CH$1),N($R35),1)),CHOOSE(AC[[M]:[M]],1,0,1,AC[[DB]:[DB]])),PRODUCT(SUM(ROUND(AVERAGE(VALUE(CH$3),VALUE($P35)),0),CHOOSE(IF(OR(CH$1,$R35),4,INDEX(CMB[[Res_Rare]:[Res_Rare]],MATCH(ROUND(MIN(SUM(CH$4,$O35/1000),SUM($O35,CH$4/1000)),3),CMB[[Cmb_ID]:[Cmb_ID]],0))),-1,-1,0,0)),IF(OR(CH$1,$R35),4,INDEX(CMB[[Cmb_Rare]:[Cmb_Rare]],MATCH(ROUND(MIN(SUM(CH$4,$O35/1000),SUM($O35,CH$4/1000)),3),CMB[[Cmb_ID]:[Cmb_ID]],0))),CHOOSE(AC[[M]:[M]],2,1,1,SUM(AC[[AB]:[DB]])))),""))</f>
        <v/>
      </c>
      <c r="CI35" t="str">
        <f>IF(OR(CI$5="",$S35=""),"",IFERROR(SUM(PRODUCT(INDEX(CMB[[BA_0O]:[BA_2O]],MATCH(ROUND(MIN(SUM(CI$4,$O35/1000),SUM($O35,CI$4/1000)),3),CMB[[Cmb_ID]:[Cmb_ID]],0),SUM(N(CI$1),N($R35),1)),CHOOSE(AC[[M]:[M]],1,1,0,AC[[AB]:[AB]])),PRODUCT(INDEX(CMB[[BD_0O]:[BD_2O]],MATCH(ROUND(MIN(SUM(CI$4,$O35/1000),SUM($O35,CI$4/1000)),3),CMB[[Cmb_ID]:[Cmb_ID]],0),SUM(N(CI$1),N($R35),1)),CHOOSE(AC[[M]:[M]],1,0,1,AC[[DB]:[DB]])),PRODUCT(SUM(ROUND(AVERAGE(VALUE(CI$3),VALUE($P35)),0),CHOOSE(IF(OR(CI$1,$R35),4,INDEX(CMB[[Res_Rare]:[Res_Rare]],MATCH(ROUND(MIN(SUM(CI$4,$O35/1000),SUM($O35,CI$4/1000)),3),CMB[[Cmb_ID]:[Cmb_ID]],0))),-1,-1,0,0)),IF(OR(CI$1,$R35),4,INDEX(CMB[[Cmb_Rare]:[Cmb_Rare]],MATCH(ROUND(MIN(SUM(CI$4,$O35/1000),SUM($O35,CI$4/1000)),3),CMB[[Cmb_ID]:[Cmb_ID]],0))),CHOOSE(AC[[M]:[M]],2,1,1,SUM(AC[[AB]:[DB]])))),""))</f>
        <v/>
      </c>
      <c r="CJ35" t="str">
        <f>IF(OR(CJ$5="",$S35=""),"",IFERROR(SUM(PRODUCT(INDEX(CMB[[BA_0O]:[BA_2O]],MATCH(ROUND(MIN(SUM(CJ$4,$O35/1000),SUM($O35,CJ$4/1000)),3),CMB[[Cmb_ID]:[Cmb_ID]],0),SUM(N(CJ$1),N($R35),1)),CHOOSE(AC[[M]:[M]],1,1,0,AC[[AB]:[AB]])),PRODUCT(INDEX(CMB[[BD_0O]:[BD_2O]],MATCH(ROUND(MIN(SUM(CJ$4,$O35/1000),SUM($O35,CJ$4/1000)),3),CMB[[Cmb_ID]:[Cmb_ID]],0),SUM(N(CJ$1),N($R35),1)),CHOOSE(AC[[M]:[M]],1,0,1,AC[[DB]:[DB]])),PRODUCT(SUM(ROUND(AVERAGE(VALUE(CJ$3),VALUE($P35)),0),CHOOSE(IF(OR(CJ$1,$R35),4,INDEX(CMB[[Res_Rare]:[Res_Rare]],MATCH(ROUND(MIN(SUM(CJ$4,$O35/1000),SUM($O35,CJ$4/1000)),3),CMB[[Cmb_ID]:[Cmb_ID]],0))),-1,-1,0,0)),IF(OR(CJ$1,$R35),4,INDEX(CMB[[Cmb_Rare]:[Cmb_Rare]],MATCH(ROUND(MIN(SUM(CJ$4,$O35/1000),SUM($O35,CJ$4/1000)),3),CMB[[Cmb_ID]:[Cmb_ID]],0))),CHOOSE(AC[[M]:[M]],2,1,1,SUM(AC[[AB]:[DB]])))),""))</f>
        <v/>
      </c>
      <c r="CK35" t="str">
        <f>IF(OR(CK$5="",$S35=""),"",IFERROR(SUM(PRODUCT(INDEX(CMB[[BA_0O]:[BA_2O]],MATCH(ROUND(MIN(SUM(CK$4,$O35/1000),SUM($O35,CK$4/1000)),3),CMB[[Cmb_ID]:[Cmb_ID]],0),SUM(N(CK$1),N($R35),1)),CHOOSE(AC[[M]:[M]],1,1,0,AC[[AB]:[AB]])),PRODUCT(INDEX(CMB[[BD_0O]:[BD_2O]],MATCH(ROUND(MIN(SUM(CK$4,$O35/1000),SUM($O35,CK$4/1000)),3),CMB[[Cmb_ID]:[Cmb_ID]],0),SUM(N(CK$1),N($R35),1)),CHOOSE(AC[[M]:[M]],1,0,1,AC[[DB]:[DB]])),PRODUCT(SUM(ROUND(AVERAGE(VALUE(CK$3),VALUE($P35)),0),CHOOSE(IF(OR(CK$1,$R35),4,INDEX(CMB[[Res_Rare]:[Res_Rare]],MATCH(ROUND(MIN(SUM(CK$4,$O35/1000),SUM($O35,CK$4/1000)),3),CMB[[Cmb_ID]:[Cmb_ID]],0))),-1,-1,0,0)),IF(OR(CK$1,$R35),4,INDEX(CMB[[Cmb_Rare]:[Cmb_Rare]],MATCH(ROUND(MIN(SUM(CK$4,$O35/1000),SUM($O35,CK$4/1000)),3),CMB[[Cmb_ID]:[Cmb_ID]],0))),CHOOSE(AC[[M]:[M]],2,1,1,SUM(AC[[AB]:[DB]])))),""))</f>
        <v/>
      </c>
      <c r="CL35" t="str">
        <f>IF(OR(CL$5="",$S35=""),"",IFERROR(SUM(PRODUCT(INDEX(CMB[[BA_0O]:[BA_2O]],MATCH(ROUND(MIN(SUM(CL$4,$O35/1000),SUM($O35,CL$4/1000)),3),CMB[[Cmb_ID]:[Cmb_ID]],0),SUM(N(CL$1),N($R35),1)),CHOOSE(AC[[M]:[M]],1,1,0,AC[[AB]:[AB]])),PRODUCT(INDEX(CMB[[BD_0O]:[BD_2O]],MATCH(ROUND(MIN(SUM(CL$4,$O35/1000),SUM($O35,CL$4/1000)),3),CMB[[Cmb_ID]:[Cmb_ID]],0),SUM(N(CL$1),N($R35),1)),CHOOSE(AC[[M]:[M]],1,0,1,AC[[DB]:[DB]])),PRODUCT(SUM(ROUND(AVERAGE(VALUE(CL$3),VALUE($P35)),0),CHOOSE(IF(OR(CL$1,$R35),4,INDEX(CMB[[Res_Rare]:[Res_Rare]],MATCH(ROUND(MIN(SUM(CL$4,$O35/1000),SUM($O35,CL$4/1000)),3),CMB[[Cmb_ID]:[Cmb_ID]],0))),-1,-1,0,0)),IF(OR(CL$1,$R35),4,INDEX(CMB[[Cmb_Rare]:[Cmb_Rare]],MATCH(ROUND(MIN(SUM(CL$4,$O35/1000),SUM($O35,CL$4/1000)),3),CMB[[Cmb_ID]:[Cmb_ID]],0))),CHOOSE(AC[[M]:[M]],2,1,1,SUM(AC[[AB]:[DB]])))),""))</f>
        <v/>
      </c>
      <c r="CM35" t="str">
        <f>IF(OR(CM$5="",$S35=""),"",IFERROR(SUM(PRODUCT(INDEX(CMB[[BA_0O]:[BA_2O]],MATCH(ROUND(MIN(SUM(CM$4,$O35/1000),SUM($O35,CM$4/1000)),3),CMB[[Cmb_ID]:[Cmb_ID]],0),SUM(N(CM$1),N($R35),1)),CHOOSE(AC[[M]:[M]],1,1,0,AC[[AB]:[AB]])),PRODUCT(INDEX(CMB[[BD_0O]:[BD_2O]],MATCH(ROUND(MIN(SUM(CM$4,$O35/1000),SUM($O35,CM$4/1000)),3),CMB[[Cmb_ID]:[Cmb_ID]],0),SUM(N(CM$1),N($R35),1)),CHOOSE(AC[[M]:[M]],1,0,1,AC[[DB]:[DB]])),PRODUCT(SUM(ROUND(AVERAGE(VALUE(CM$3),VALUE($P35)),0),CHOOSE(IF(OR(CM$1,$R35),4,INDEX(CMB[[Res_Rare]:[Res_Rare]],MATCH(ROUND(MIN(SUM(CM$4,$O35/1000),SUM($O35,CM$4/1000)),3),CMB[[Cmb_ID]:[Cmb_ID]],0))),-1,-1,0,0)),IF(OR(CM$1,$R35),4,INDEX(CMB[[Cmb_Rare]:[Cmb_Rare]],MATCH(ROUND(MIN(SUM(CM$4,$O35/1000),SUM($O35,CM$4/1000)),3),CMB[[Cmb_ID]:[Cmb_ID]],0))),CHOOSE(AC[[M]:[M]],2,1,1,SUM(AC[[AB]:[DB]])))),""))</f>
        <v/>
      </c>
      <c r="CN35" t="str">
        <f>IF(OR(CN$5="",$S35=""),"",IFERROR(SUM(PRODUCT(INDEX(CMB[[BA_0O]:[BA_2O]],MATCH(ROUND(MIN(SUM(CN$4,$O35/1000),SUM($O35,CN$4/1000)),3),CMB[[Cmb_ID]:[Cmb_ID]],0),SUM(N(CN$1),N($R35),1)),CHOOSE(AC[[M]:[M]],1,1,0,AC[[AB]:[AB]])),PRODUCT(INDEX(CMB[[BD_0O]:[BD_2O]],MATCH(ROUND(MIN(SUM(CN$4,$O35/1000),SUM($O35,CN$4/1000)),3),CMB[[Cmb_ID]:[Cmb_ID]],0),SUM(N(CN$1),N($R35),1)),CHOOSE(AC[[M]:[M]],1,0,1,AC[[DB]:[DB]])),PRODUCT(SUM(ROUND(AVERAGE(VALUE(CN$3),VALUE($P35)),0),CHOOSE(IF(OR(CN$1,$R35),4,INDEX(CMB[[Res_Rare]:[Res_Rare]],MATCH(ROUND(MIN(SUM(CN$4,$O35/1000),SUM($O35,CN$4/1000)),3),CMB[[Cmb_ID]:[Cmb_ID]],0))),-1,-1,0,0)),IF(OR(CN$1,$R35),4,INDEX(CMB[[Cmb_Rare]:[Cmb_Rare]],MATCH(ROUND(MIN(SUM(CN$4,$O35/1000),SUM($O35,CN$4/1000)),3),CMB[[Cmb_ID]:[Cmb_ID]],0))),CHOOSE(AC[[M]:[M]],2,1,1,SUM(AC[[AB]:[DB]])))),""))</f>
        <v/>
      </c>
      <c r="CO35" t="str">
        <f>IF(OR(CO$5="",$S35=""),"",IFERROR(SUM(PRODUCT(INDEX(CMB[[BA_0O]:[BA_2O]],MATCH(ROUND(MIN(SUM(CO$4,$O35/1000),SUM($O35,CO$4/1000)),3),CMB[[Cmb_ID]:[Cmb_ID]],0),SUM(N(CO$1),N($R35),1)),CHOOSE(AC[[M]:[M]],1,1,0,AC[[AB]:[AB]])),PRODUCT(INDEX(CMB[[BD_0O]:[BD_2O]],MATCH(ROUND(MIN(SUM(CO$4,$O35/1000),SUM($O35,CO$4/1000)),3),CMB[[Cmb_ID]:[Cmb_ID]],0),SUM(N(CO$1),N($R35),1)),CHOOSE(AC[[M]:[M]],1,0,1,AC[[DB]:[DB]])),PRODUCT(SUM(ROUND(AVERAGE(VALUE(CO$3),VALUE($P35)),0),CHOOSE(IF(OR(CO$1,$R35),4,INDEX(CMB[[Res_Rare]:[Res_Rare]],MATCH(ROUND(MIN(SUM(CO$4,$O35/1000),SUM($O35,CO$4/1000)),3),CMB[[Cmb_ID]:[Cmb_ID]],0))),-1,-1,0,0)),IF(OR(CO$1,$R35),4,INDEX(CMB[[Cmb_Rare]:[Cmb_Rare]],MATCH(ROUND(MIN(SUM(CO$4,$O35/1000),SUM($O35,CO$4/1000)),3),CMB[[Cmb_ID]:[Cmb_ID]],0))),CHOOSE(AC[[M]:[M]],2,1,1,SUM(AC[[AB]:[DB]])))),""))</f>
        <v/>
      </c>
      <c r="CP35" t="str">
        <f>IF(OR(CP$5="",$S35=""),"",IFERROR(SUM(PRODUCT(INDEX(CMB[[BA_0O]:[BA_2O]],MATCH(ROUND(MIN(SUM(CP$4,$O35/1000),SUM($O35,CP$4/1000)),3),CMB[[Cmb_ID]:[Cmb_ID]],0),SUM(N(CP$1),N($R35),1)),CHOOSE(AC[[M]:[M]],1,1,0,AC[[AB]:[AB]])),PRODUCT(INDEX(CMB[[BD_0O]:[BD_2O]],MATCH(ROUND(MIN(SUM(CP$4,$O35/1000),SUM($O35,CP$4/1000)),3),CMB[[Cmb_ID]:[Cmb_ID]],0),SUM(N(CP$1),N($R35),1)),CHOOSE(AC[[M]:[M]],1,0,1,AC[[DB]:[DB]])),PRODUCT(SUM(ROUND(AVERAGE(VALUE(CP$3),VALUE($P35)),0),CHOOSE(IF(OR(CP$1,$R35),4,INDEX(CMB[[Res_Rare]:[Res_Rare]],MATCH(ROUND(MIN(SUM(CP$4,$O35/1000),SUM($O35,CP$4/1000)),3),CMB[[Cmb_ID]:[Cmb_ID]],0))),-1,-1,0,0)),IF(OR(CP$1,$R35),4,INDEX(CMB[[Cmb_Rare]:[Cmb_Rare]],MATCH(ROUND(MIN(SUM(CP$4,$O35/1000),SUM($O35,CP$4/1000)),3),CMB[[Cmb_ID]:[Cmb_ID]],0))),CHOOSE(AC[[M]:[M]],2,1,1,SUM(AC[[AB]:[DB]])))),""))</f>
        <v/>
      </c>
      <c r="CQ35" t="str">
        <f>IF(OR(CQ$5="",$S35=""),"",IFERROR(SUM(PRODUCT(INDEX(CMB[[BA_0O]:[BA_2O]],MATCH(ROUND(MIN(SUM(CQ$4,$O35/1000),SUM($O35,CQ$4/1000)),3),CMB[[Cmb_ID]:[Cmb_ID]],0),SUM(N(CQ$1),N($R35),1)),CHOOSE(AC[[M]:[M]],1,1,0,AC[[AB]:[AB]])),PRODUCT(INDEX(CMB[[BD_0O]:[BD_2O]],MATCH(ROUND(MIN(SUM(CQ$4,$O35/1000),SUM($O35,CQ$4/1000)),3),CMB[[Cmb_ID]:[Cmb_ID]],0),SUM(N(CQ$1),N($R35),1)),CHOOSE(AC[[M]:[M]],1,0,1,AC[[DB]:[DB]])),PRODUCT(SUM(ROUND(AVERAGE(VALUE(CQ$3),VALUE($P35)),0),CHOOSE(IF(OR(CQ$1,$R35),4,INDEX(CMB[[Res_Rare]:[Res_Rare]],MATCH(ROUND(MIN(SUM(CQ$4,$O35/1000),SUM($O35,CQ$4/1000)),3),CMB[[Cmb_ID]:[Cmb_ID]],0))),-1,-1,0,0)),IF(OR(CQ$1,$R35),4,INDEX(CMB[[Cmb_Rare]:[Cmb_Rare]],MATCH(ROUND(MIN(SUM(CQ$4,$O35/1000),SUM($O35,CQ$4/1000)),3),CMB[[Cmb_ID]:[Cmb_ID]],0))),CHOOSE(AC[[M]:[M]],2,1,1,SUM(AC[[AB]:[DB]])))),""))</f>
        <v/>
      </c>
      <c r="CR35" t="str">
        <f>IF(OR(CR$5="",$S35=""),"",IFERROR(SUM(PRODUCT(INDEX(CMB[[BA_0O]:[BA_2O]],MATCH(ROUND(MIN(SUM(CR$4,$O35/1000),SUM($O35,CR$4/1000)),3),CMB[[Cmb_ID]:[Cmb_ID]],0),SUM(N(CR$1),N($R35),1)),CHOOSE(AC[[M]:[M]],1,1,0,AC[[AB]:[AB]])),PRODUCT(INDEX(CMB[[BD_0O]:[BD_2O]],MATCH(ROUND(MIN(SUM(CR$4,$O35/1000),SUM($O35,CR$4/1000)),3),CMB[[Cmb_ID]:[Cmb_ID]],0),SUM(N(CR$1),N($R35),1)),CHOOSE(AC[[M]:[M]],1,0,1,AC[[DB]:[DB]])),PRODUCT(SUM(ROUND(AVERAGE(VALUE(CR$3),VALUE($P35)),0),CHOOSE(IF(OR(CR$1,$R35),4,INDEX(CMB[[Res_Rare]:[Res_Rare]],MATCH(ROUND(MIN(SUM(CR$4,$O35/1000),SUM($O35,CR$4/1000)),3),CMB[[Cmb_ID]:[Cmb_ID]],0))),-1,-1,0,0)),IF(OR(CR$1,$R35),4,INDEX(CMB[[Cmb_Rare]:[Cmb_Rare]],MATCH(ROUND(MIN(SUM(CR$4,$O35/1000),SUM($O35,CR$4/1000)),3),CMB[[Cmb_ID]:[Cmb_ID]],0))),CHOOSE(AC[[M]:[M]],2,1,1,SUM(AC[[AB]:[DB]])))),""))</f>
        <v/>
      </c>
      <c r="CS35" t="str">
        <f>IF(OR(CS$5="",$S35=""),"",IFERROR(SUM(PRODUCT(INDEX(CMB[[BA_0O]:[BA_2O]],MATCH(ROUND(MIN(SUM(CS$4,$O35/1000),SUM($O35,CS$4/1000)),3),CMB[[Cmb_ID]:[Cmb_ID]],0),SUM(N(CS$1),N($R35),1)),CHOOSE(AC[[M]:[M]],1,1,0,AC[[AB]:[AB]])),PRODUCT(INDEX(CMB[[BD_0O]:[BD_2O]],MATCH(ROUND(MIN(SUM(CS$4,$O35/1000),SUM($O35,CS$4/1000)),3),CMB[[Cmb_ID]:[Cmb_ID]],0),SUM(N(CS$1),N($R35),1)),CHOOSE(AC[[M]:[M]],1,0,1,AC[[DB]:[DB]])),PRODUCT(SUM(ROUND(AVERAGE(VALUE(CS$3),VALUE($P35)),0),CHOOSE(IF(OR(CS$1,$R35),4,INDEX(CMB[[Res_Rare]:[Res_Rare]],MATCH(ROUND(MIN(SUM(CS$4,$O35/1000),SUM($O35,CS$4/1000)),3),CMB[[Cmb_ID]:[Cmb_ID]],0))),-1,-1,0,0)),IF(OR(CS$1,$R35),4,INDEX(CMB[[Cmb_Rare]:[Cmb_Rare]],MATCH(ROUND(MIN(SUM(CS$4,$O35/1000),SUM($O35,CS$4/1000)),3),CMB[[Cmb_ID]:[Cmb_ID]],0))),CHOOSE(AC[[M]:[M]],2,1,1,SUM(AC[[AB]:[DB]])))),""))</f>
        <v/>
      </c>
      <c r="CT35" t="str">
        <f>IF(OR(CT$5="",$S35=""),"",IFERROR(SUM(PRODUCT(INDEX(CMB[[BA_0O]:[BA_2O]],MATCH(ROUND(MIN(SUM(CT$4,$O35/1000),SUM($O35,CT$4/1000)),3),CMB[[Cmb_ID]:[Cmb_ID]],0),SUM(N(CT$1),N($R35),1)),CHOOSE(AC[[M]:[M]],1,1,0,AC[[AB]:[AB]])),PRODUCT(INDEX(CMB[[BD_0O]:[BD_2O]],MATCH(ROUND(MIN(SUM(CT$4,$O35/1000),SUM($O35,CT$4/1000)),3),CMB[[Cmb_ID]:[Cmb_ID]],0),SUM(N(CT$1),N($R35),1)),CHOOSE(AC[[M]:[M]],1,0,1,AC[[DB]:[DB]])),PRODUCT(SUM(ROUND(AVERAGE(VALUE(CT$3),VALUE($P35)),0),CHOOSE(IF(OR(CT$1,$R35),4,INDEX(CMB[[Res_Rare]:[Res_Rare]],MATCH(ROUND(MIN(SUM(CT$4,$O35/1000),SUM($O35,CT$4/1000)),3),CMB[[Cmb_ID]:[Cmb_ID]],0))),-1,-1,0,0)),IF(OR(CT$1,$R35),4,INDEX(CMB[[Cmb_Rare]:[Cmb_Rare]],MATCH(ROUND(MIN(SUM(CT$4,$O35/1000),SUM($O35,CT$4/1000)),3),CMB[[Cmb_ID]:[Cmb_ID]],0))),CHOOSE(AC[[M]:[M]],2,1,1,SUM(AC[[AB]:[DB]])))),""))</f>
        <v/>
      </c>
      <c r="CU35" t="str">
        <f>IF(OR(CU$5="",$S35=""),"",IFERROR(SUM(PRODUCT(INDEX(CMB[[BA_0O]:[BA_2O]],MATCH(ROUND(MIN(SUM(CU$4,$O35/1000),SUM($O35,CU$4/1000)),3),CMB[[Cmb_ID]:[Cmb_ID]],0),SUM(N(CU$1),N($R35),1)),CHOOSE(AC[[M]:[M]],1,1,0,AC[[AB]:[AB]])),PRODUCT(INDEX(CMB[[BD_0O]:[BD_2O]],MATCH(ROUND(MIN(SUM(CU$4,$O35/1000),SUM($O35,CU$4/1000)),3),CMB[[Cmb_ID]:[Cmb_ID]],0),SUM(N(CU$1),N($R35),1)),CHOOSE(AC[[M]:[M]],1,0,1,AC[[DB]:[DB]])),PRODUCT(SUM(ROUND(AVERAGE(VALUE(CU$3),VALUE($P35)),0),CHOOSE(IF(OR(CU$1,$R35),4,INDEX(CMB[[Res_Rare]:[Res_Rare]],MATCH(ROUND(MIN(SUM(CU$4,$O35/1000),SUM($O35,CU$4/1000)),3),CMB[[Cmb_ID]:[Cmb_ID]],0))),-1,-1,0,0)),IF(OR(CU$1,$R35),4,INDEX(CMB[[Cmb_Rare]:[Cmb_Rare]],MATCH(ROUND(MIN(SUM(CU$4,$O35/1000),SUM($O35,CU$4/1000)),3),CMB[[Cmb_ID]:[Cmb_ID]],0))),CHOOSE(AC[[M]:[M]],2,1,1,SUM(AC[[AB]:[DB]])))),""))</f>
        <v/>
      </c>
      <c r="CV35" t="str">
        <f>IF(OR(CV$5="",$S35=""),"",IFERROR(SUM(PRODUCT(INDEX(CMB[[BA_0O]:[BA_2O]],MATCH(ROUND(MIN(SUM(CV$4,$O35/1000),SUM($O35,CV$4/1000)),3),CMB[[Cmb_ID]:[Cmb_ID]],0),SUM(N(CV$1),N($R35),1)),CHOOSE(AC[[M]:[M]],1,1,0,AC[[AB]:[AB]])),PRODUCT(INDEX(CMB[[BD_0O]:[BD_2O]],MATCH(ROUND(MIN(SUM(CV$4,$O35/1000),SUM($O35,CV$4/1000)),3),CMB[[Cmb_ID]:[Cmb_ID]],0),SUM(N(CV$1),N($R35),1)),CHOOSE(AC[[M]:[M]],1,0,1,AC[[DB]:[DB]])),PRODUCT(SUM(ROUND(AVERAGE(VALUE(CV$3),VALUE($P35)),0),CHOOSE(IF(OR(CV$1,$R35),4,INDEX(CMB[[Res_Rare]:[Res_Rare]],MATCH(ROUND(MIN(SUM(CV$4,$O35/1000),SUM($O35,CV$4/1000)),3),CMB[[Cmb_ID]:[Cmb_ID]],0))),-1,-1,0,0)),IF(OR(CV$1,$R35),4,INDEX(CMB[[Cmb_Rare]:[Cmb_Rare]],MATCH(ROUND(MIN(SUM(CV$4,$O35/1000),SUM($O35,CV$4/1000)),3),CMB[[Cmb_ID]:[Cmb_ID]],0))),CHOOSE(AC[[M]:[M]],2,1,1,SUM(AC[[AB]:[DB]])))),""))</f>
        <v/>
      </c>
      <c r="CW35" t="str">
        <f>IF(OR(CW$5="",$S35=""),"",IFERROR(SUM(PRODUCT(INDEX(CMB[[BA_0O]:[BA_2O]],MATCH(ROUND(MIN(SUM(CW$4,$O35/1000),SUM($O35,CW$4/1000)),3),CMB[[Cmb_ID]:[Cmb_ID]],0),SUM(N(CW$1),N($R35),1)),CHOOSE(AC[[M]:[M]],1,1,0,AC[[AB]:[AB]])),PRODUCT(INDEX(CMB[[BD_0O]:[BD_2O]],MATCH(ROUND(MIN(SUM(CW$4,$O35/1000),SUM($O35,CW$4/1000)),3),CMB[[Cmb_ID]:[Cmb_ID]],0),SUM(N(CW$1),N($R35),1)),CHOOSE(AC[[M]:[M]],1,0,1,AC[[DB]:[DB]])),PRODUCT(SUM(ROUND(AVERAGE(VALUE(CW$3),VALUE($P35)),0),CHOOSE(IF(OR(CW$1,$R35),4,INDEX(CMB[[Res_Rare]:[Res_Rare]],MATCH(ROUND(MIN(SUM(CW$4,$O35/1000),SUM($O35,CW$4/1000)),3),CMB[[Cmb_ID]:[Cmb_ID]],0))),-1,-1,0,0)),IF(OR(CW$1,$R35),4,INDEX(CMB[[Cmb_Rare]:[Cmb_Rare]],MATCH(ROUND(MIN(SUM(CW$4,$O35/1000),SUM($O35,CW$4/1000)),3),CMB[[Cmb_ID]:[Cmb_ID]],0))),CHOOSE(AC[[M]:[M]],2,1,1,SUM(AC[[AB]:[DB]])))),""))</f>
        <v/>
      </c>
      <c r="CX35" t="str">
        <f>IF(OR(CX$5="",$S35=""),"",IFERROR(SUM(PRODUCT(INDEX(CMB[[BA_0O]:[BA_2O]],MATCH(ROUND(MIN(SUM(CX$4,$O35/1000),SUM($O35,CX$4/1000)),3),CMB[[Cmb_ID]:[Cmb_ID]],0),SUM(N(CX$1),N($R35),1)),CHOOSE(AC[[M]:[M]],1,1,0,AC[[AB]:[AB]])),PRODUCT(INDEX(CMB[[BD_0O]:[BD_2O]],MATCH(ROUND(MIN(SUM(CX$4,$O35/1000),SUM($O35,CX$4/1000)),3),CMB[[Cmb_ID]:[Cmb_ID]],0),SUM(N(CX$1),N($R35),1)),CHOOSE(AC[[M]:[M]],1,0,1,AC[[DB]:[DB]])),PRODUCT(SUM(ROUND(AVERAGE(VALUE(CX$3),VALUE($P35)),0),CHOOSE(IF(OR(CX$1,$R35),4,INDEX(CMB[[Res_Rare]:[Res_Rare]],MATCH(ROUND(MIN(SUM(CX$4,$O35/1000),SUM($O35,CX$4/1000)),3),CMB[[Cmb_ID]:[Cmb_ID]],0))),-1,-1,0,0)),IF(OR(CX$1,$R35),4,INDEX(CMB[[Cmb_Rare]:[Cmb_Rare]],MATCH(ROUND(MIN(SUM(CX$4,$O35/1000),SUM($O35,CX$4/1000)),3),CMB[[Cmb_ID]:[Cmb_ID]],0))),CHOOSE(AC[[M]:[M]],2,1,1,SUM(AC[[AB]:[DB]])))),""))</f>
        <v/>
      </c>
      <c r="CY35" t="str">
        <f>IF(OR(CY$5="",$S35=""),"",IFERROR(SUM(PRODUCT(INDEX(CMB[[BA_0O]:[BA_2O]],MATCH(ROUND(MIN(SUM(CY$4,$O35/1000),SUM($O35,CY$4/1000)),3),CMB[[Cmb_ID]:[Cmb_ID]],0),SUM(N(CY$1),N($R35),1)),CHOOSE(AC[[M]:[M]],1,1,0,AC[[AB]:[AB]])),PRODUCT(INDEX(CMB[[BD_0O]:[BD_2O]],MATCH(ROUND(MIN(SUM(CY$4,$O35/1000),SUM($O35,CY$4/1000)),3),CMB[[Cmb_ID]:[Cmb_ID]],0),SUM(N(CY$1),N($R35),1)),CHOOSE(AC[[M]:[M]],1,0,1,AC[[DB]:[DB]])),PRODUCT(SUM(ROUND(AVERAGE(VALUE(CY$3),VALUE($P35)),0),CHOOSE(IF(OR(CY$1,$R35),4,INDEX(CMB[[Res_Rare]:[Res_Rare]],MATCH(ROUND(MIN(SUM(CY$4,$O35/1000),SUM($O35,CY$4/1000)),3),CMB[[Cmb_ID]:[Cmb_ID]],0))),-1,-1,0,0)),IF(OR(CY$1,$R35),4,INDEX(CMB[[Cmb_Rare]:[Cmb_Rare]],MATCH(ROUND(MIN(SUM(CY$4,$O35/1000),SUM($O35,CY$4/1000)),3),CMB[[Cmb_ID]:[Cmb_ID]],0))),CHOOSE(AC[[M]:[M]],2,1,1,SUM(AC[[AB]:[DB]])))),""))</f>
        <v/>
      </c>
      <c r="CZ35" t="str">
        <f>IF(OR(CZ$5="",$S35=""),"",IFERROR(SUM(PRODUCT(INDEX(CMB[[BA_0O]:[BA_2O]],MATCH(ROUND(MIN(SUM(CZ$4,$O35/1000),SUM($O35,CZ$4/1000)),3),CMB[[Cmb_ID]:[Cmb_ID]],0),SUM(N(CZ$1),N($R35),1)),CHOOSE(AC[[M]:[M]],1,1,0,AC[[AB]:[AB]])),PRODUCT(INDEX(CMB[[BD_0O]:[BD_2O]],MATCH(ROUND(MIN(SUM(CZ$4,$O35/1000),SUM($O35,CZ$4/1000)),3),CMB[[Cmb_ID]:[Cmb_ID]],0),SUM(N(CZ$1),N($R35),1)),CHOOSE(AC[[M]:[M]],1,0,1,AC[[DB]:[DB]])),PRODUCT(SUM(ROUND(AVERAGE(VALUE(CZ$3),VALUE($P35)),0),CHOOSE(IF(OR(CZ$1,$R35),4,INDEX(CMB[[Res_Rare]:[Res_Rare]],MATCH(ROUND(MIN(SUM(CZ$4,$O35/1000),SUM($O35,CZ$4/1000)),3),CMB[[Cmb_ID]:[Cmb_ID]],0))),-1,-1,0,0)),IF(OR(CZ$1,$R35),4,INDEX(CMB[[Cmb_Rare]:[Cmb_Rare]],MATCH(ROUND(MIN(SUM(CZ$4,$O35/1000),SUM($O35,CZ$4/1000)),3),CMB[[Cmb_ID]:[Cmb_ID]],0))),CHOOSE(AC[[M]:[M]],2,1,1,SUM(AC[[AB]:[DB]])))),""))</f>
        <v/>
      </c>
      <c r="DA35" t="str">
        <f>IF(OR(DA$5="",$S35=""),"",IFERROR(SUM(PRODUCT(INDEX(CMB[[BA_0O]:[BA_2O]],MATCH(ROUND(MIN(SUM(DA$4,$O35/1000),SUM($O35,DA$4/1000)),3),CMB[[Cmb_ID]:[Cmb_ID]],0),SUM(N(DA$1),N($R35),1)),CHOOSE(AC[[M]:[M]],1,1,0,AC[[AB]:[AB]])),PRODUCT(INDEX(CMB[[BD_0O]:[BD_2O]],MATCH(ROUND(MIN(SUM(DA$4,$O35/1000),SUM($O35,DA$4/1000)),3),CMB[[Cmb_ID]:[Cmb_ID]],0),SUM(N(DA$1),N($R35),1)),CHOOSE(AC[[M]:[M]],1,0,1,AC[[DB]:[DB]])),PRODUCT(SUM(ROUND(AVERAGE(VALUE(DA$3),VALUE($P35)),0),CHOOSE(IF(OR(DA$1,$R35),4,INDEX(CMB[[Res_Rare]:[Res_Rare]],MATCH(ROUND(MIN(SUM(DA$4,$O35/1000),SUM($O35,DA$4/1000)),3),CMB[[Cmb_ID]:[Cmb_ID]],0))),-1,-1,0,0)),IF(OR(DA$1,$R35),4,INDEX(CMB[[Cmb_Rare]:[Cmb_Rare]],MATCH(ROUND(MIN(SUM(DA$4,$O35/1000),SUM($O35,DA$4/1000)),3),CMB[[Cmb_ID]:[Cmb_ID]],0))),CHOOSE(AC[[M]:[M]],2,1,1,SUM(AC[[AB]:[DB]])))),""))</f>
        <v/>
      </c>
      <c r="DB35" t="str">
        <f>IF(OR(DB$5="",$S35=""),"",IFERROR(SUM(PRODUCT(INDEX(CMB[[BA_0O]:[BA_2O]],MATCH(ROUND(MIN(SUM(DB$4,$O35/1000),SUM($O35,DB$4/1000)),3),CMB[[Cmb_ID]:[Cmb_ID]],0),SUM(N(DB$1),N($R35),1)),CHOOSE(AC[[M]:[M]],1,1,0,AC[[AB]:[AB]])),PRODUCT(INDEX(CMB[[BD_0O]:[BD_2O]],MATCH(ROUND(MIN(SUM(DB$4,$O35/1000),SUM($O35,DB$4/1000)),3),CMB[[Cmb_ID]:[Cmb_ID]],0),SUM(N(DB$1),N($R35),1)),CHOOSE(AC[[M]:[M]],1,0,1,AC[[DB]:[DB]])),PRODUCT(SUM(ROUND(AVERAGE(VALUE(DB$3),VALUE($P35)),0),CHOOSE(IF(OR(DB$1,$R35),4,INDEX(CMB[[Res_Rare]:[Res_Rare]],MATCH(ROUND(MIN(SUM(DB$4,$O35/1000),SUM($O35,DB$4/1000)),3),CMB[[Cmb_ID]:[Cmb_ID]],0))),-1,-1,0,0)),IF(OR(DB$1,$R35),4,INDEX(CMB[[Cmb_Rare]:[Cmb_Rare]],MATCH(ROUND(MIN(SUM(DB$4,$O35/1000),SUM($O35,DB$4/1000)),3),CMB[[Cmb_ID]:[Cmb_ID]],0))),CHOOSE(AC[[M]:[M]],2,1,1,SUM(AC[[AB]:[DB]])))),""))</f>
        <v/>
      </c>
      <c r="DC35" t="str">
        <f>IF(OR(DC$5="",$S35=""),"",IFERROR(SUM(PRODUCT(INDEX(CMB[[BA_0O]:[BA_2O]],MATCH(ROUND(MIN(SUM(DC$4,$O35/1000),SUM($O35,DC$4/1000)),3),CMB[[Cmb_ID]:[Cmb_ID]],0),SUM(N(DC$1),N($R35),1)),CHOOSE(AC[[M]:[M]],1,1,0,AC[[AB]:[AB]])),PRODUCT(INDEX(CMB[[BD_0O]:[BD_2O]],MATCH(ROUND(MIN(SUM(DC$4,$O35/1000),SUM($O35,DC$4/1000)),3),CMB[[Cmb_ID]:[Cmb_ID]],0),SUM(N(DC$1),N($R35),1)),CHOOSE(AC[[M]:[M]],1,0,1,AC[[DB]:[DB]])),PRODUCT(SUM(ROUND(AVERAGE(VALUE(DC$3),VALUE($P35)),0),CHOOSE(IF(OR(DC$1,$R35),4,INDEX(CMB[[Res_Rare]:[Res_Rare]],MATCH(ROUND(MIN(SUM(DC$4,$O35/1000),SUM($O35,DC$4/1000)),3),CMB[[Cmb_ID]:[Cmb_ID]],0))),-1,-1,0,0)),IF(OR(DC$1,$R35),4,INDEX(CMB[[Cmb_Rare]:[Cmb_Rare]],MATCH(ROUND(MIN(SUM(DC$4,$O35/1000),SUM($O35,DC$4/1000)),3),CMB[[Cmb_ID]:[Cmb_ID]],0))),CHOOSE(AC[[M]:[M]],2,1,1,SUM(AC[[AB]:[DB]])))),""))</f>
        <v/>
      </c>
      <c r="DD35" t="str">
        <f>IF(OR(DD$5="",$S35=""),"",IFERROR(SUM(PRODUCT(INDEX(CMB[[BA_0O]:[BA_2O]],MATCH(ROUND(MIN(SUM(DD$4,$O35/1000),SUM($O35,DD$4/1000)),3),CMB[[Cmb_ID]:[Cmb_ID]],0),SUM(N(DD$1),N($R35),1)),CHOOSE(AC[[M]:[M]],1,1,0,AC[[AB]:[AB]])),PRODUCT(INDEX(CMB[[BD_0O]:[BD_2O]],MATCH(ROUND(MIN(SUM(DD$4,$O35/1000),SUM($O35,DD$4/1000)),3),CMB[[Cmb_ID]:[Cmb_ID]],0),SUM(N(DD$1),N($R35),1)),CHOOSE(AC[[M]:[M]],1,0,1,AC[[DB]:[DB]])),PRODUCT(SUM(ROUND(AVERAGE(VALUE(DD$3),VALUE($P35)),0),CHOOSE(IF(OR(DD$1,$R35),4,INDEX(CMB[[Res_Rare]:[Res_Rare]],MATCH(ROUND(MIN(SUM(DD$4,$O35/1000),SUM($O35,DD$4/1000)),3),CMB[[Cmb_ID]:[Cmb_ID]],0))),-1,-1,0,0)),IF(OR(DD$1,$R35),4,INDEX(CMB[[Cmb_Rare]:[Cmb_Rare]],MATCH(ROUND(MIN(SUM(DD$4,$O35/1000),SUM($O35,DD$4/1000)),3),CMB[[Cmb_ID]:[Cmb_ID]],0))),CHOOSE(AC[[M]:[M]],2,1,1,SUM(AC[[AB]:[DB]])))),""))</f>
        <v/>
      </c>
      <c r="DE35" t="str">
        <f>IF(OR(DE$5="",$S35=""),"",IFERROR(SUM(PRODUCT(INDEX(CMB[[BA_0O]:[BA_2O]],MATCH(ROUND(MIN(SUM(DE$4,$O35/1000),SUM($O35,DE$4/1000)),3),CMB[[Cmb_ID]:[Cmb_ID]],0),SUM(N(DE$1),N($R35),1)),CHOOSE(AC[[M]:[M]],1,1,0,AC[[AB]:[AB]])),PRODUCT(INDEX(CMB[[BD_0O]:[BD_2O]],MATCH(ROUND(MIN(SUM(DE$4,$O35/1000),SUM($O35,DE$4/1000)),3),CMB[[Cmb_ID]:[Cmb_ID]],0),SUM(N(DE$1),N($R35),1)),CHOOSE(AC[[M]:[M]],1,0,1,AC[[DB]:[DB]])),PRODUCT(SUM(ROUND(AVERAGE(VALUE(DE$3),VALUE($P35)),0),CHOOSE(IF(OR(DE$1,$R35),4,INDEX(CMB[[Res_Rare]:[Res_Rare]],MATCH(ROUND(MIN(SUM(DE$4,$O35/1000),SUM($O35,DE$4/1000)),3),CMB[[Cmb_ID]:[Cmb_ID]],0))),-1,-1,0,0)),IF(OR(DE$1,$R35),4,INDEX(CMB[[Cmb_Rare]:[Cmb_Rare]],MATCH(ROUND(MIN(SUM(DE$4,$O35/1000),SUM($O35,DE$4/1000)),3),CMB[[Cmb_ID]:[Cmb_ID]],0))),CHOOSE(AC[[M]:[M]],2,1,1,SUM(AC[[AB]:[DB]])))),""))</f>
        <v/>
      </c>
      <c r="DF35" t="str">
        <f>IF(OR(DF$5="",$S35=""),"",IFERROR(SUM(PRODUCT(INDEX(CMB[[BA_0O]:[BA_2O]],MATCH(ROUND(MIN(SUM(DF$4,$O35/1000),SUM($O35,DF$4/1000)),3),CMB[[Cmb_ID]:[Cmb_ID]],0),SUM(N(DF$1),N($R35),1)),CHOOSE(AC[[M]:[M]],1,1,0,AC[[AB]:[AB]])),PRODUCT(INDEX(CMB[[BD_0O]:[BD_2O]],MATCH(ROUND(MIN(SUM(DF$4,$O35/1000),SUM($O35,DF$4/1000)),3),CMB[[Cmb_ID]:[Cmb_ID]],0),SUM(N(DF$1),N($R35),1)),CHOOSE(AC[[M]:[M]],1,0,1,AC[[DB]:[DB]])),PRODUCT(SUM(ROUND(AVERAGE(VALUE(DF$3),VALUE($P35)),0),CHOOSE(IF(OR(DF$1,$R35),4,INDEX(CMB[[Res_Rare]:[Res_Rare]],MATCH(ROUND(MIN(SUM(DF$4,$O35/1000),SUM($O35,DF$4/1000)),3),CMB[[Cmb_ID]:[Cmb_ID]],0))),-1,-1,0,0)),IF(OR(DF$1,$R35),4,INDEX(CMB[[Cmb_Rare]:[Cmb_Rare]],MATCH(ROUND(MIN(SUM(DF$4,$O35/1000),SUM($O35,DF$4/1000)),3),CMB[[Cmb_ID]:[Cmb_ID]],0))),CHOOSE(AC[[M]:[M]],2,1,1,SUM(AC[[AB]:[DB]])))),""))</f>
        <v/>
      </c>
      <c r="DG35" t="str">
        <f>IF(OR(DG$5="",$S35=""),"",IFERROR(SUM(PRODUCT(INDEX(CMB[[BA_0O]:[BA_2O]],MATCH(ROUND(MIN(SUM(DG$4,$O35/1000),SUM($O35,DG$4/1000)),3),CMB[[Cmb_ID]:[Cmb_ID]],0),SUM(N(DG$1),N($R35),1)),CHOOSE(AC[[M]:[M]],1,1,0,AC[[AB]:[AB]])),PRODUCT(INDEX(CMB[[BD_0O]:[BD_2O]],MATCH(ROUND(MIN(SUM(DG$4,$O35/1000),SUM($O35,DG$4/1000)),3),CMB[[Cmb_ID]:[Cmb_ID]],0),SUM(N(DG$1),N($R35),1)),CHOOSE(AC[[M]:[M]],1,0,1,AC[[DB]:[DB]])),PRODUCT(SUM(ROUND(AVERAGE(VALUE(DG$3),VALUE($P35)),0),CHOOSE(IF(OR(DG$1,$R35),4,INDEX(CMB[[Res_Rare]:[Res_Rare]],MATCH(ROUND(MIN(SUM(DG$4,$O35/1000),SUM($O35,DG$4/1000)),3),CMB[[Cmb_ID]:[Cmb_ID]],0))),-1,-1,0,0)),IF(OR(DG$1,$R35),4,INDEX(CMB[[Cmb_Rare]:[Cmb_Rare]],MATCH(ROUND(MIN(SUM(DG$4,$O35/1000),SUM($O35,DG$4/1000)),3),CMB[[Cmb_ID]:[Cmb_ID]],0))),CHOOSE(AC[[M]:[M]],2,1,1,SUM(AC[[AB]:[DB]])))),""))</f>
        <v/>
      </c>
      <c r="DH35" t="str">
        <f>IF(OR(DH$5="",$S35=""),"",IFERROR(SUM(PRODUCT(INDEX(CMB[[BA_0O]:[BA_2O]],MATCH(ROUND(MIN(SUM(DH$4,$O35/1000),SUM($O35,DH$4/1000)),3),CMB[[Cmb_ID]:[Cmb_ID]],0),SUM(N(DH$1),N($R35),1)),CHOOSE(AC[[M]:[M]],1,1,0,AC[[AB]:[AB]])),PRODUCT(INDEX(CMB[[BD_0O]:[BD_2O]],MATCH(ROUND(MIN(SUM(DH$4,$O35/1000),SUM($O35,DH$4/1000)),3),CMB[[Cmb_ID]:[Cmb_ID]],0),SUM(N(DH$1),N($R35),1)),CHOOSE(AC[[M]:[M]],1,0,1,AC[[DB]:[DB]])),PRODUCT(SUM(ROUND(AVERAGE(VALUE(DH$3),VALUE($P35)),0),CHOOSE(IF(OR(DH$1,$R35),4,INDEX(CMB[[Res_Rare]:[Res_Rare]],MATCH(ROUND(MIN(SUM(DH$4,$O35/1000),SUM($O35,DH$4/1000)),3),CMB[[Cmb_ID]:[Cmb_ID]],0))),-1,-1,0,0)),IF(OR(DH$1,$R35),4,INDEX(CMB[[Cmb_Rare]:[Cmb_Rare]],MATCH(ROUND(MIN(SUM(DH$4,$O35/1000),SUM($O35,DH$4/1000)),3),CMB[[Cmb_ID]:[Cmb_ID]],0))),CHOOSE(AC[[M]:[M]],2,1,1,SUM(AC[[AB]:[DB]])))),""))</f>
        <v/>
      </c>
      <c r="DI35" t="str">
        <f>IF(OR(DI$5="",$S35=""),"",IFERROR(SUM(PRODUCT(INDEX(CMB[[BA_0O]:[BA_2O]],MATCH(ROUND(MIN(SUM(DI$4,$O35/1000),SUM($O35,DI$4/1000)),3),CMB[[Cmb_ID]:[Cmb_ID]],0),SUM(N(DI$1),N($R35),1)),CHOOSE(AC[[M]:[M]],1,1,0,AC[[AB]:[AB]])),PRODUCT(INDEX(CMB[[BD_0O]:[BD_2O]],MATCH(ROUND(MIN(SUM(DI$4,$O35/1000),SUM($O35,DI$4/1000)),3),CMB[[Cmb_ID]:[Cmb_ID]],0),SUM(N(DI$1),N($R35),1)),CHOOSE(AC[[M]:[M]],1,0,1,AC[[DB]:[DB]])),PRODUCT(SUM(ROUND(AVERAGE(VALUE(DI$3),VALUE($P35)),0),CHOOSE(IF(OR(DI$1,$R35),4,INDEX(CMB[[Res_Rare]:[Res_Rare]],MATCH(ROUND(MIN(SUM(DI$4,$O35/1000),SUM($O35,DI$4/1000)),3),CMB[[Cmb_ID]:[Cmb_ID]],0))),-1,-1,0,0)),IF(OR(DI$1,$R35),4,INDEX(CMB[[Cmb_Rare]:[Cmb_Rare]],MATCH(ROUND(MIN(SUM(DI$4,$O35/1000),SUM($O35,DI$4/1000)),3),CMB[[Cmb_ID]:[Cmb_ID]],0))),CHOOSE(AC[[M]:[M]],2,1,1,SUM(AC[[AB]:[DB]])))),""))</f>
        <v/>
      </c>
      <c r="DJ35" t="str">
        <f>IF(OR(DJ$5="",$S35=""),"",IFERROR(SUM(PRODUCT(INDEX(CMB[[BA_0O]:[BA_2O]],MATCH(ROUND(MIN(SUM(DJ$4,$O35/1000),SUM($O35,DJ$4/1000)),3),CMB[[Cmb_ID]:[Cmb_ID]],0),SUM(N(DJ$1),N($R35),1)),CHOOSE(AC[[M]:[M]],1,1,0,AC[[AB]:[AB]])),PRODUCT(INDEX(CMB[[BD_0O]:[BD_2O]],MATCH(ROUND(MIN(SUM(DJ$4,$O35/1000),SUM($O35,DJ$4/1000)),3),CMB[[Cmb_ID]:[Cmb_ID]],0),SUM(N(DJ$1),N($R35),1)),CHOOSE(AC[[M]:[M]],1,0,1,AC[[DB]:[DB]])),PRODUCT(SUM(ROUND(AVERAGE(VALUE(DJ$3),VALUE($P35)),0),CHOOSE(IF(OR(DJ$1,$R35),4,INDEX(CMB[[Res_Rare]:[Res_Rare]],MATCH(ROUND(MIN(SUM(DJ$4,$O35/1000),SUM($O35,DJ$4/1000)),3),CMB[[Cmb_ID]:[Cmb_ID]],0))),-1,-1,0,0)),IF(OR(DJ$1,$R35),4,INDEX(CMB[[Cmb_Rare]:[Cmb_Rare]],MATCH(ROUND(MIN(SUM(DJ$4,$O35/1000),SUM($O35,DJ$4/1000)),3),CMB[[Cmb_ID]:[Cmb_ID]],0))),CHOOSE(AC[[M]:[M]],2,1,1,SUM(AC[[AB]:[DB]])))),""))</f>
        <v/>
      </c>
      <c r="DK35" t="str">
        <f>IF(OR(DK$5="",$S35=""),"",IFERROR(SUM(PRODUCT(INDEX(CMB[[BA_0O]:[BA_2O]],MATCH(ROUND(MIN(SUM(DK$4,$O35/1000),SUM($O35,DK$4/1000)),3),CMB[[Cmb_ID]:[Cmb_ID]],0),SUM(N(DK$1),N($R35),1)),CHOOSE(AC[[M]:[M]],1,1,0,AC[[AB]:[AB]])),PRODUCT(INDEX(CMB[[BD_0O]:[BD_2O]],MATCH(ROUND(MIN(SUM(DK$4,$O35/1000),SUM($O35,DK$4/1000)),3),CMB[[Cmb_ID]:[Cmb_ID]],0),SUM(N(DK$1),N($R35),1)),CHOOSE(AC[[M]:[M]],1,0,1,AC[[DB]:[DB]])),PRODUCT(SUM(ROUND(AVERAGE(VALUE(DK$3),VALUE($P35)),0),CHOOSE(IF(OR(DK$1,$R35),4,INDEX(CMB[[Res_Rare]:[Res_Rare]],MATCH(ROUND(MIN(SUM(DK$4,$O35/1000),SUM($O35,DK$4/1000)),3),CMB[[Cmb_ID]:[Cmb_ID]],0))),-1,-1,0,0)),IF(OR(DK$1,$R35),4,INDEX(CMB[[Cmb_Rare]:[Cmb_Rare]],MATCH(ROUND(MIN(SUM(DK$4,$O35/1000),SUM($O35,DK$4/1000)),3),CMB[[Cmb_ID]:[Cmb_ID]],0))),CHOOSE(AC[[M]:[M]],2,1,1,SUM(AC[[AB]:[DB]])))),""))</f>
        <v/>
      </c>
      <c r="DL35" t="str">
        <f>IF(OR(DL$5="",$S35=""),"",IFERROR(SUM(PRODUCT(INDEX(CMB[[BA_0O]:[BA_2O]],MATCH(ROUND(MIN(SUM(DL$4,$O35/1000),SUM($O35,DL$4/1000)),3),CMB[[Cmb_ID]:[Cmb_ID]],0),SUM(N(DL$1),N($R35),1)),CHOOSE(AC[[M]:[M]],1,1,0,AC[[AB]:[AB]])),PRODUCT(INDEX(CMB[[BD_0O]:[BD_2O]],MATCH(ROUND(MIN(SUM(DL$4,$O35/1000),SUM($O35,DL$4/1000)),3),CMB[[Cmb_ID]:[Cmb_ID]],0),SUM(N(DL$1),N($R35),1)),CHOOSE(AC[[M]:[M]],1,0,1,AC[[DB]:[DB]])),PRODUCT(SUM(ROUND(AVERAGE(VALUE(DL$3),VALUE($P35)),0),CHOOSE(IF(OR(DL$1,$R35),4,INDEX(CMB[[Res_Rare]:[Res_Rare]],MATCH(ROUND(MIN(SUM(DL$4,$O35/1000),SUM($O35,DL$4/1000)),3),CMB[[Cmb_ID]:[Cmb_ID]],0))),-1,-1,0,0)),IF(OR(DL$1,$R35),4,INDEX(CMB[[Cmb_Rare]:[Cmb_Rare]],MATCH(ROUND(MIN(SUM(DL$4,$O35/1000),SUM($O35,DL$4/1000)),3),CMB[[Cmb_ID]:[Cmb_ID]],0))),CHOOSE(AC[[M]:[M]],2,1,1,SUM(AC[[AB]:[DB]])))),""))</f>
        <v/>
      </c>
      <c r="DM35" t="str">
        <f>IF(OR(DM$5="",$S35=""),"",IFERROR(SUM(PRODUCT(INDEX(CMB[[BA_0O]:[BA_2O]],MATCH(ROUND(MIN(SUM(DM$4,$O35/1000),SUM($O35,DM$4/1000)),3),CMB[[Cmb_ID]:[Cmb_ID]],0),SUM(N(DM$1),N($R35),1)),CHOOSE(AC[[M]:[M]],1,1,0,AC[[AB]:[AB]])),PRODUCT(INDEX(CMB[[BD_0O]:[BD_2O]],MATCH(ROUND(MIN(SUM(DM$4,$O35/1000),SUM($O35,DM$4/1000)),3),CMB[[Cmb_ID]:[Cmb_ID]],0),SUM(N(DM$1),N($R35),1)),CHOOSE(AC[[M]:[M]],1,0,1,AC[[DB]:[DB]])),PRODUCT(SUM(ROUND(AVERAGE(VALUE(DM$3),VALUE($P35)),0),CHOOSE(IF(OR(DM$1,$R35),4,INDEX(CMB[[Res_Rare]:[Res_Rare]],MATCH(ROUND(MIN(SUM(DM$4,$O35/1000),SUM($O35,DM$4/1000)),3),CMB[[Cmb_ID]:[Cmb_ID]],0))),-1,-1,0,0)),IF(OR(DM$1,$R35),4,INDEX(CMB[[Cmb_Rare]:[Cmb_Rare]],MATCH(ROUND(MIN(SUM(DM$4,$O35/1000),SUM($O35,DM$4/1000)),3),CMB[[Cmb_ID]:[Cmb_ID]],0))),CHOOSE(AC[[M]:[M]],2,1,1,SUM(AC[[AB]:[DB]])))),""))</f>
        <v/>
      </c>
      <c r="DN35" t="str">
        <f>IF(OR(DN$5="",$S35=""),"",IFERROR(SUM(PRODUCT(INDEX(CMB[[BA_0O]:[BA_2O]],MATCH(ROUND(MIN(SUM(DN$4,$O35/1000),SUM($O35,DN$4/1000)),3),CMB[[Cmb_ID]:[Cmb_ID]],0),SUM(N(DN$1),N($R35),1)),CHOOSE(AC[[M]:[M]],1,1,0,AC[[AB]:[AB]])),PRODUCT(INDEX(CMB[[BD_0O]:[BD_2O]],MATCH(ROUND(MIN(SUM(DN$4,$O35/1000),SUM($O35,DN$4/1000)),3),CMB[[Cmb_ID]:[Cmb_ID]],0),SUM(N(DN$1),N($R35),1)),CHOOSE(AC[[M]:[M]],1,0,1,AC[[DB]:[DB]])),PRODUCT(SUM(ROUND(AVERAGE(VALUE(DN$3),VALUE($P35)),0),CHOOSE(IF(OR(DN$1,$R35),4,INDEX(CMB[[Res_Rare]:[Res_Rare]],MATCH(ROUND(MIN(SUM(DN$4,$O35/1000),SUM($O35,DN$4/1000)),3),CMB[[Cmb_ID]:[Cmb_ID]],0))),-1,-1,0,0)),IF(OR(DN$1,$R35),4,INDEX(CMB[[Cmb_Rare]:[Cmb_Rare]],MATCH(ROUND(MIN(SUM(DN$4,$O35/1000),SUM($O35,DN$4/1000)),3),CMB[[Cmb_ID]:[Cmb_ID]],0))),CHOOSE(AC[[M]:[M]],2,1,1,SUM(AC[[AB]:[DB]])))),""))</f>
        <v/>
      </c>
      <c r="DO35" t="str">
        <f>IF(OR(DO$5="",$S35=""),"",IFERROR(SUM(PRODUCT(INDEX(CMB[[BA_0O]:[BA_2O]],MATCH(ROUND(MIN(SUM(DO$4,$O35/1000),SUM($O35,DO$4/1000)),3),CMB[[Cmb_ID]:[Cmb_ID]],0),SUM(N(DO$1),N($R35),1)),CHOOSE(AC[[M]:[M]],1,1,0,AC[[AB]:[AB]])),PRODUCT(INDEX(CMB[[BD_0O]:[BD_2O]],MATCH(ROUND(MIN(SUM(DO$4,$O35/1000),SUM($O35,DO$4/1000)),3),CMB[[Cmb_ID]:[Cmb_ID]],0),SUM(N(DO$1),N($R35),1)),CHOOSE(AC[[M]:[M]],1,0,1,AC[[DB]:[DB]])),PRODUCT(SUM(ROUND(AVERAGE(VALUE(DO$3),VALUE($P35)),0),CHOOSE(IF(OR(DO$1,$R35),4,INDEX(CMB[[Res_Rare]:[Res_Rare]],MATCH(ROUND(MIN(SUM(DO$4,$O35/1000),SUM($O35,DO$4/1000)),3),CMB[[Cmb_ID]:[Cmb_ID]],0))),-1,-1,0,0)),IF(OR(DO$1,$R35),4,INDEX(CMB[[Cmb_Rare]:[Cmb_Rare]],MATCH(ROUND(MIN(SUM(DO$4,$O35/1000),SUM($O35,DO$4/1000)),3),CMB[[Cmb_ID]:[Cmb_ID]],0))),CHOOSE(AC[[M]:[M]],2,1,1,SUM(AC[[AB]:[DB]])))),""))</f>
        <v/>
      </c>
      <c r="DP35" t="str">
        <f>IF(OR(DP$5="",$S35=""),"",IFERROR(SUM(PRODUCT(INDEX(CMB[[BA_0O]:[BA_2O]],MATCH(ROUND(MIN(SUM(DP$4,$O35/1000),SUM($O35,DP$4/1000)),3),CMB[[Cmb_ID]:[Cmb_ID]],0),SUM(N(DP$1),N($R35),1)),CHOOSE(AC[[M]:[M]],1,1,0,AC[[AB]:[AB]])),PRODUCT(INDEX(CMB[[BD_0O]:[BD_2O]],MATCH(ROUND(MIN(SUM(DP$4,$O35/1000),SUM($O35,DP$4/1000)),3),CMB[[Cmb_ID]:[Cmb_ID]],0),SUM(N(DP$1),N($R35),1)),CHOOSE(AC[[M]:[M]],1,0,1,AC[[DB]:[DB]])),PRODUCT(SUM(ROUND(AVERAGE(VALUE(DP$3),VALUE($P35)),0),CHOOSE(IF(OR(DP$1,$R35),4,INDEX(CMB[[Res_Rare]:[Res_Rare]],MATCH(ROUND(MIN(SUM(DP$4,$O35/1000),SUM($O35,DP$4/1000)),3),CMB[[Cmb_ID]:[Cmb_ID]],0))),-1,-1,0,0)),IF(OR(DP$1,$R35),4,INDEX(CMB[[Cmb_Rare]:[Cmb_Rare]],MATCH(ROUND(MIN(SUM(DP$4,$O35/1000),SUM($O35,DP$4/1000)),3),CMB[[Cmb_ID]:[Cmb_ID]],0))),CHOOSE(AC[[M]:[M]],2,1,1,SUM(AC[[AB]:[DB]])))),""))</f>
        <v/>
      </c>
      <c r="DQ35" t="str">
        <f>IF(OR(DQ$5="",$S35=""),"",IFERROR(SUM(PRODUCT(INDEX(CMB[[BA_0O]:[BA_2O]],MATCH(ROUND(MIN(SUM(DQ$4,$O35/1000),SUM($O35,DQ$4/1000)),3),CMB[[Cmb_ID]:[Cmb_ID]],0),SUM(N(DQ$1),N($R35),1)),CHOOSE(AC[[M]:[M]],1,1,0,AC[[AB]:[AB]])),PRODUCT(INDEX(CMB[[BD_0O]:[BD_2O]],MATCH(ROUND(MIN(SUM(DQ$4,$O35/1000),SUM($O35,DQ$4/1000)),3),CMB[[Cmb_ID]:[Cmb_ID]],0),SUM(N(DQ$1),N($R35),1)),CHOOSE(AC[[M]:[M]],1,0,1,AC[[DB]:[DB]])),PRODUCT(SUM(ROUND(AVERAGE(VALUE(DQ$3),VALUE($P35)),0),CHOOSE(IF(OR(DQ$1,$R35),4,INDEX(CMB[[Res_Rare]:[Res_Rare]],MATCH(ROUND(MIN(SUM(DQ$4,$O35/1000),SUM($O35,DQ$4/1000)),3),CMB[[Cmb_ID]:[Cmb_ID]],0))),-1,-1,0,0)),IF(OR(DQ$1,$R35),4,INDEX(CMB[[Cmb_Rare]:[Cmb_Rare]],MATCH(ROUND(MIN(SUM(DQ$4,$O35/1000),SUM($O35,DQ$4/1000)),3),CMB[[Cmb_ID]:[Cmb_ID]],0))),CHOOSE(AC[[M]:[M]],2,1,1,SUM(AC[[AB]:[DB]])))),""))</f>
        <v/>
      </c>
      <c r="DR35" t="str">
        <f>IF(OR(DR$5="",$S35=""),"",IFERROR(SUM(PRODUCT(INDEX(CMB[[BA_0O]:[BA_2O]],MATCH(ROUND(MIN(SUM(DR$4,$O35/1000),SUM($O35,DR$4/1000)),3),CMB[[Cmb_ID]:[Cmb_ID]],0),SUM(N(DR$1),N($R35),1)),CHOOSE(AC[[M]:[M]],1,1,0,AC[[AB]:[AB]])),PRODUCT(INDEX(CMB[[BD_0O]:[BD_2O]],MATCH(ROUND(MIN(SUM(DR$4,$O35/1000),SUM($O35,DR$4/1000)),3),CMB[[Cmb_ID]:[Cmb_ID]],0),SUM(N(DR$1),N($R35),1)),CHOOSE(AC[[M]:[M]],1,0,1,AC[[DB]:[DB]])),PRODUCT(SUM(ROUND(AVERAGE(VALUE(DR$3),VALUE($P35)),0),CHOOSE(IF(OR(DR$1,$R35),4,INDEX(CMB[[Res_Rare]:[Res_Rare]],MATCH(ROUND(MIN(SUM(DR$4,$O35/1000),SUM($O35,DR$4/1000)),3),CMB[[Cmb_ID]:[Cmb_ID]],0))),-1,-1,0,0)),IF(OR(DR$1,$R35),4,INDEX(CMB[[Cmb_Rare]:[Cmb_Rare]],MATCH(ROUND(MIN(SUM(DR$4,$O35/1000),SUM($O35,DR$4/1000)),3),CMB[[Cmb_ID]:[Cmb_ID]],0))),CHOOSE(AC[[M]:[M]],2,1,1,SUM(AC[[AB]:[DB]])))),""))</f>
        <v/>
      </c>
      <c r="DS35" t="str">
        <f>IF(OR(DS$5="",$S35=""),"",IFERROR(SUM(PRODUCT(INDEX(CMB[[BA_0O]:[BA_2O]],MATCH(ROUND(MIN(SUM(DS$4,$O35/1000),SUM($O35,DS$4/1000)),3),CMB[[Cmb_ID]:[Cmb_ID]],0),SUM(N(DS$1),N($R35),1)),CHOOSE(AC[[M]:[M]],1,1,0,AC[[AB]:[AB]])),PRODUCT(INDEX(CMB[[BD_0O]:[BD_2O]],MATCH(ROUND(MIN(SUM(DS$4,$O35/1000),SUM($O35,DS$4/1000)),3),CMB[[Cmb_ID]:[Cmb_ID]],0),SUM(N(DS$1),N($R35),1)),CHOOSE(AC[[M]:[M]],1,0,1,AC[[DB]:[DB]])),PRODUCT(SUM(ROUND(AVERAGE(VALUE(DS$3),VALUE($P35)),0),CHOOSE(IF(OR(DS$1,$R35),4,INDEX(CMB[[Res_Rare]:[Res_Rare]],MATCH(ROUND(MIN(SUM(DS$4,$O35/1000),SUM($O35,DS$4/1000)),3),CMB[[Cmb_ID]:[Cmb_ID]],0))),-1,-1,0,0)),IF(OR(DS$1,$R35),4,INDEX(CMB[[Cmb_Rare]:[Cmb_Rare]],MATCH(ROUND(MIN(SUM(DS$4,$O35/1000),SUM($O35,DS$4/1000)),3),CMB[[Cmb_ID]:[Cmb_ID]],0))),CHOOSE(AC[[M]:[M]],2,1,1,SUM(AC[[AB]:[DB]])))),""))</f>
        <v/>
      </c>
      <c r="DT35" t="str">
        <f>IF(OR(DT$5="",$S35=""),"",IFERROR(SUM(PRODUCT(INDEX(CMB[[BA_0O]:[BA_2O]],MATCH(ROUND(MIN(SUM(DT$4,$O35/1000),SUM($O35,DT$4/1000)),3),CMB[[Cmb_ID]:[Cmb_ID]],0),SUM(N(DT$1),N($R35),1)),CHOOSE(AC[[M]:[M]],1,1,0,AC[[AB]:[AB]])),PRODUCT(INDEX(CMB[[BD_0O]:[BD_2O]],MATCH(ROUND(MIN(SUM(DT$4,$O35/1000),SUM($O35,DT$4/1000)),3),CMB[[Cmb_ID]:[Cmb_ID]],0),SUM(N(DT$1),N($R35),1)),CHOOSE(AC[[M]:[M]],1,0,1,AC[[DB]:[DB]])),PRODUCT(SUM(ROUND(AVERAGE(VALUE(DT$3),VALUE($P35)),0),CHOOSE(IF(OR(DT$1,$R35),4,INDEX(CMB[[Res_Rare]:[Res_Rare]],MATCH(ROUND(MIN(SUM(DT$4,$O35/1000),SUM($O35,DT$4/1000)),3),CMB[[Cmb_ID]:[Cmb_ID]],0))),-1,-1,0,0)),IF(OR(DT$1,$R35),4,INDEX(CMB[[Cmb_Rare]:[Cmb_Rare]],MATCH(ROUND(MIN(SUM(DT$4,$O35/1000),SUM($O35,DT$4/1000)),3),CMB[[Cmb_ID]:[Cmb_ID]],0))),CHOOSE(AC[[M]:[M]],2,1,1,SUM(AC[[AB]:[DB]])))),""))</f>
        <v/>
      </c>
      <c r="DU35" t="str">
        <f>IF(OR(DU$5="",$S35=""),"",IFERROR(SUM(PRODUCT(INDEX(CMB[[BA_0O]:[BA_2O]],MATCH(ROUND(MIN(SUM(DU$4,$O35/1000),SUM($O35,DU$4/1000)),3),CMB[[Cmb_ID]:[Cmb_ID]],0),SUM(N(DU$1),N($R35),1)),CHOOSE(AC[[M]:[M]],1,1,0,AC[[AB]:[AB]])),PRODUCT(INDEX(CMB[[BD_0O]:[BD_2O]],MATCH(ROUND(MIN(SUM(DU$4,$O35/1000),SUM($O35,DU$4/1000)),3),CMB[[Cmb_ID]:[Cmb_ID]],0),SUM(N(DU$1),N($R35),1)),CHOOSE(AC[[M]:[M]],1,0,1,AC[[DB]:[DB]])),PRODUCT(SUM(ROUND(AVERAGE(VALUE(DU$3),VALUE($P35)),0),CHOOSE(IF(OR(DU$1,$R35),4,INDEX(CMB[[Res_Rare]:[Res_Rare]],MATCH(ROUND(MIN(SUM(DU$4,$O35/1000),SUM($O35,DU$4/1000)),3),CMB[[Cmb_ID]:[Cmb_ID]],0))),-1,-1,0,0)),IF(OR(DU$1,$R35),4,INDEX(CMB[[Cmb_Rare]:[Cmb_Rare]],MATCH(ROUND(MIN(SUM(DU$4,$O35/1000),SUM($O35,DU$4/1000)),3),CMB[[Cmb_ID]:[Cmb_ID]],0))),CHOOSE(AC[[M]:[M]],2,1,1,SUM(AC[[AB]:[DB]])))),""))</f>
        <v/>
      </c>
      <c r="DV35" t="str">
        <f>IF(OR(DV$5="",$S35=""),"",IFERROR(SUM(PRODUCT(INDEX(CMB[[BA_0O]:[BA_2O]],MATCH(ROUND(MIN(SUM(DV$4,$O35/1000),SUM($O35,DV$4/1000)),3),CMB[[Cmb_ID]:[Cmb_ID]],0),SUM(N(DV$1),N($R35),1)),CHOOSE(AC[[M]:[M]],1,1,0,AC[[AB]:[AB]])),PRODUCT(INDEX(CMB[[BD_0O]:[BD_2O]],MATCH(ROUND(MIN(SUM(DV$4,$O35/1000),SUM($O35,DV$4/1000)),3),CMB[[Cmb_ID]:[Cmb_ID]],0),SUM(N(DV$1),N($R35),1)),CHOOSE(AC[[M]:[M]],1,0,1,AC[[DB]:[DB]])),PRODUCT(SUM(ROUND(AVERAGE(VALUE(DV$3),VALUE($P35)),0),CHOOSE(IF(OR(DV$1,$R35),4,INDEX(CMB[[Res_Rare]:[Res_Rare]],MATCH(ROUND(MIN(SUM(DV$4,$O35/1000),SUM($O35,DV$4/1000)),3),CMB[[Cmb_ID]:[Cmb_ID]],0))),-1,-1,0,0)),IF(OR(DV$1,$R35),4,INDEX(CMB[[Cmb_Rare]:[Cmb_Rare]],MATCH(ROUND(MIN(SUM(DV$4,$O35/1000),SUM($O35,DV$4/1000)),3),CMB[[Cmb_ID]:[Cmb_ID]],0))),CHOOSE(AC[[M]:[M]],2,1,1,SUM(AC[[AB]:[DB]])))),""))</f>
        <v/>
      </c>
      <c r="DW35" t="str">
        <f>IF(OR(DW$5="",$S35=""),"",IFERROR(SUM(PRODUCT(INDEX(CMB[[BA_0O]:[BA_2O]],MATCH(ROUND(MIN(SUM(DW$4,$O35/1000),SUM($O35,DW$4/1000)),3),CMB[[Cmb_ID]:[Cmb_ID]],0),SUM(N(DW$1),N($R35),1)),CHOOSE(AC[[M]:[M]],1,1,0,AC[[AB]:[AB]])),PRODUCT(INDEX(CMB[[BD_0O]:[BD_2O]],MATCH(ROUND(MIN(SUM(DW$4,$O35/1000),SUM($O35,DW$4/1000)),3),CMB[[Cmb_ID]:[Cmb_ID]],0),SUM(N(DW$1),N($R35),1)),CHOOSE(AC[[M]:[M]],1,0,1,AC[[DB]:[DB]])),PRODUCT(SUM(ROUND(AVERAGE(VALUE(DW$3),VALUE($P35)),0),CHOOSE(IF(OR(DW$1,$R35),4,INDEX(CMB[[Res_Rare]:[Res_Rare]],MATCH(ROUND(MIN(SUM(DW$4,$O35/1000),SUM($O35,DW$4/1000)),3),CMB[[Cmb_ID]:[Cmb_ID]],0))),-1,-1,0,0)),IF(OR(DW$1,$R35),4,INDEX(CMB[[Cmb_Rare]:[Cmb_Rare]],MATCH(ROUND(MIN(SUM(DW$4,$O35/1000),SUM($O35,DW$4/1000)),3),CMB[[Cmb_ID]:[Cmb_ID]],0))),CHOOSE(AC[[M]:[M]],2,1,1,SUM(AC[[AB]:[DB]])))),""))</f>
        <v/>
      </c>
      <c r="DX35" t="str">
        <f>IF(OR(DX$5="",$S35=""),"",IFERROR(SUM(PRODUCT(INDEX(CMB[[BA_0O]:[BA_2O]],MATCH(ROUND(MIN(SUM(DX$4,$O35/1000),SUM($O35,DX$4/1000)),3),CMB[[Cmb_ID]:[Cmb_ID]],0),SUM(N(DX$1),N($R35),1)),CHOOSE(AC[[M]:[M]],1,1,0,AC[[AB]:[AB]])),PRODUCT(INDEX(CMB[[BD_0O]:[BD_2O]],MATCH(ROUND(MIN(SUM(DX$4,$O35/1000),SUM($O35,DX$4/1000)),3),CMB[[Cmb_ID]:[Cmb_ID]],0),SUM(N(DX$1),N($R35),1)),CHOOSE(AC[[M]:[M]],1,0,1,AC[[DB]:[DB]])),PRODUCT(SUM(ROUND(AVERAGE(VALUE(DX$3),VALUE($P35)),0),CHOOSE(IF(OR(DX$1,$R35),4,INDEX(CMB[[Res_Rare]:[Res_Rare]],MATCH(ROUND(MIN(SUM(DX$4,$O35/1000),SUM($O35,DX$4/1000)),3),CMB[[Cmb_ID]:[Cmb_ID]],0))),-1,-1,0,0)),IF(OR(DX$1,$R35),4,INDEX(CMB[[Cmb_Rare]:[Cmb_Rare]],MATCH(ROUND(MIN(SUM(DX$4,$O35/1000),SUM($O35,DX$4/1000)),3),CMB[[Cmb_ID]:[Cmb_ID]],0))),CHOOSE(AC[[M]:[M]],2,1,1,SUM(AC[[AB]:[DB]])))),""))</f>
        <v/>
      </c>
      <c r="DY35" t="str">
        <f>IF(OR(DY$5="",$S35=""),"",IFERROR(SUM(PRODUCT(INDEX(CMB[[BA_0O]:[BA_2O]],MATCH(ROUND(MIN(SUM(DY$4,$O35/1000),SUM($O35,DY$4/1000)),3),CMB[[Cmb_ID]:[Cmb_ID]],0),SUM(N(DY$1),N($R35),1)),CHOOSE(AC[[M]:[M]],1,1,0,AC[[AB]:[AB]])),PRODUCT(INDEX(CMB[[BD_0O]:[BD_2O]],MATCH(ROUND(MIN(SUM(DY$4,$O35/1000),SUM($O35,DY$4/1000)),3),CMB[[Cmb_ID]:[Cmb_ID]],0),SUM(N(DY$1),N($R35),1)),CHOOSE(AC[[M]:[M]],1,0,1,AC[[DB]:[DB]])),PRODUCT(SUM(ROUND(AVERAGE(VALUE(DY$3),VALUE($P35)),0),CHOOSE(IF(OR(DY$1,$R35),4,INDEX(CMB[[Res_Rare]:[Res_Rare]],MATCH(ROUND(MIN(SUM(DY$4,$O35/1000),SUM($O35,DY$4/1000)),3),CMB[[Cmb_ID]:[Cmb_ID]],0))),-1,-1,0,0)),IF(OR(DY$1,$R35),4,INDEX(CMB[[Cmb_Rare]:[Cmb_Rare]],MATCH(ROUND(MIN(SUM(DY$4,$O35/1000),SUM($O35,DY$4/1000)),3),CMB[[Cmb_ID]:[Cmb_ID]],0))),CHOOSE(AC[[M]:[M]],2,1,1,SUM(AC[[AB]:[DB]])))),""))</f>
        <v/>
      </c>
      <c r="DZ35" t="str">
        <f>IF(OR(DZ$5="",$S35=""),"",IFERROR(SUM(PRODUCT(INDEX(CMB[[BA_0O]:[BA_2O]],MATCH(ROUND(MIN(SUM(DZ$4,$O35/1000),SUM($O35,DZ$4/1000)),3),CMB[[Cmb_ID]:[Cmb_ID]],0),SUM(N(DZ$1),N($R35),1)),CHOOSE(AC[[M]:[M]],1,1,0,AC[[AB]:[AB]])),PRODUCT(INDEX(CMB[[BD_0O]:[BD_2O]],MATCH(ROUND(MIN(SUM(DZ$4,$O35/1000),SUM($O35,DZ$4/1000)),3),CMB[[Cmb_ID]:[Cmb_ID]],0),SUM(N(DZ$1),N($R35),1)),CHOOSE(AC[[M]:[M]],1,0,1,AC[[DB]:[DB]])),PRODUCT(SUM(ROUND(AVERAGE(VALUE(DZ$3),VALUE($P35)),0),CHOOSE(IF(OR(DZ$1,$R35),4,INDEX(CMB[[Res_Rare]:[Res_Rare]],MATCH(ROUND(MIN(SUM(DZ$4,$O35/1000),SUM($O35,DZ$4/1000)),3),CMB[[Cmb_ID]:[Cmb_ID]],0))),-1,-1,0,0)),IF(OR(DZ$1,$R35),4,INDEX(CMB[[Cmb_Rare]:[Cmb_Rare]],MATCH(ROUND(MIN(SUM(DZ$4,$O35/1000),SUM($O35,DZ$4/1000)),3),CMB[[Cmb_ID]:[Cmb_ID]],0))),CHOOSE(AC[[M]:[M]],2,1,1,SUM(AC[[AB]:[DB]])))),""))</f>
        <v/>
      </c>
      <c r="EA35" t="str">
        <f>IF(OR(EA$5="",$S35=""),"",IFERROR(SUM(PRODUCT(INDEX(CMB[[BA_0O]:[BA_2O]],MATCH(ROUND(MIN(SUM(EA$4,$O35/1000),SUM($O35,EA$4/1000)),3),CMB[[Cmb_ID]:[Cmb_ID]],0),SUM(N(EA$1),N($R35),1)),CHOOSE(AC[[M]:[M]],1,1,0,AC[[AB]:[AB]])),PRODUCT(INDEX(CMB[[BD_0O]:[BD_2O]],MATCH(ROUND(MIN(SUM(EA$4,$O35/1000),SUM($O35,EA$4/1000)),3),CMB[[Cmb_ID]:[Cmb_ID]],0),SUM(N(EA$1),N($R35),1)),CHOOSE(AC[[M]:[M]],1,0,1,AC[[DB]:[DB]])),PRODUCT(SUM(ROUND(AVERAGE(VALUE(EA$3),VALUE($P35)),0),CHOOSE(IF(OR(EA$1,$R35),4,INDEX(CMB[[Res_Rare]:[Res_Rare]],MATCH(ROUND(MIN(SUM(EA$4,$O35/1000),SUM($O35,EA$4/1000)),3),CMB[[Cmb_ID]:[Cmb_ID]],0))),-1,-1,0,0)),IF(OR(EA$1,$R35),4,INDEX(CMB[[Cmb_Rare]:[Cmb_Rare]],MATCH(ROUND(MIN(SUM(EA$4,$O35/1000),SUM($O35,EA$4/1000)),3),CMB[[Cmb_ID]:[Cmb_ID]],0))),CHOOSE(AC[[M]:[M]],2,1,1,SUM(AC[[AB]:[DB]])))),""))</f>
        <v/>
      </c>
      <c r="EB35" t="str">
        <f>IF(OR(EB$5="",$S35=""),"",IFERROR(SUM(PRODUCT(INDEX(CMB[[BA_0O]:[BA_2O]],MATCH(ROUND(MIN(SUM(EB$4,$O35/1000),SUM($O35,EB$4/1000)),3),CMB[[Cmb_ID]:[Cmb_ID]],0),SUM(N(EB$1),N($R35),1)),CHOOSE(AC[[M]:[M]],1,1,0,AC[[AB]:[AB]])),PRODUCT(INDEX(CMB[[BD_0O]:[BD_2O]],MATCH(ROUND(MIN(SUM(EB$4,$O35/1000),SUM($O35,EB$4/1000)),3),CMB[[Cmb_ID]:[Cmb_ID]],0),SUM(N(EB$1),N($R35),1)),CHOOSE(AC[[M]:[M]],1,0,1,AC[[DB]:[DB]])),PRODUCT(SUM(ROUND(AVERAGE(VALUE(EB$3),VALUE($P35)),0),CHOOSE(IF(OR(EB$1,$R35),4,INDEX(CMB[[Res_Rare]:[Res_Rare]],MATCH(ROUND(MIN(SUM(EB$4,$O35/1000),SUM($O35,EB$4/1000)),3),CMB[[Cmb_ID]:[Cmb_ID]],0))),-1,-1,0,0)),IF(OR(EB$1,$R35),4,INDEX(CMB[[Cmb_Rare]:[Cmb_Rare]],MATCH(ROUND(MIN(SUM(EB$4,$O35/1000),SUM($O35,EB$4/1000)),3),CMB[[Cmb_ID]:[Cmb_ID]],0))),CHOOSE(AC[[M]:[M]],2,1,1,SUM(AC[[AB]:[DB]])))),""))</f>
        <v/>
      </c>
      <c r="EC35" t="str">
        <f>IF(OR(EC$5="",$S35=""),"",IFERROR(SUM(PRODUCT(INDEX(CMB[[BA_0O]:[BA_2O]],MATCH(ROUND(MIN(SUM(EC$4,$O35/1000),SUM($O35,EC$4/1000)),3),CMB[[Cmb_ID]:[Cmb_ID]],0),SUM(N(EC$1),N($R35),1)),CHOOSE(AC[[M]:[M]],1,1,0,AC[[AB]:[AB]])),PRODUCT(INDEX(CMB[[BD_0O]:[BD_2O]],MATCH(ROUND(MIN(SUM(EC$4,$O35/1000),SUM($O35,EC$4/1000)),3),CMB[[Cmb_ID]:[Cmb_ID]],0),SUM(N(EC$1),N($R35),1)),CHOOSE(AC[[M]:[M]],1,0,1,AC[[DB]:[DB]])),PRODUCT(SUM(ROUND(AVERAGE(VALUE(EC$3),VALUE($P35)),0),CHOOSE(IF(OR(EC$1,$R35),4,INDEX(CMB[[Res_Rare]:[Res_Rare]],MATCH(ROUND(MIN(SUM(EC$4,$O35/1000),SUM($O35,EC$4/1000)),3),CMB[[Cmb_ID]:[Cmb_ID]],0))),-1,-1,0,0)),IF(OR(EC$1,$R35),4,INDEX(CMB[[Cmb_Rare]:[Cmb_Rare]],MATCH(ROUND(MIN(SUM(EC$4,$O35/1000),SUM($O35,EC$4/1000)),3),CMB[[Cmb_ID]:[Cmb_ID]],0))),CHOOSE(AC[[M]:[M]],2,1,1,SUM(AC[[AB]:[DB]])))),""))</f>
        <v/>
      </c>
      <c r="ED35" t="str">
        <f>IF(OR(ED$5="",$S35=""),"",IFERROR(SUM(PRODUCT(INDEX(CMB[[BA_0O]:[BA_2O]],MATCH(ROUND(MIN(SUM(ED$4,$O35/1000),SUM($O35,ED$4/1000)),3),CMB[[Cmb_ID]:[Cmb_ID]],0),SUM(N(ED$1),N($R35),1)),CHOOSE(AC[[M]:[M]],1,1,0,AC[[AB]:[AB]])),PRODUCT(INDEX(CMB[[BD_0O]:[BD_2O]],MATCH(ROUND(MIN(SUM(ED$4,$O35/1000),SUM($O35,ED$4/1000)),3),CMB[[Cmb_ID]:[Cmb_ID]],0),SUM(N(ED$1),N($R35),1)),CHOOSE(AC[[M]:[M]],1,0,1,AC[[DB]:[DB]])),PRODUCT(SUM(ROUND(AVERAGE(VALUE(ED$3),VALUE($P35)),0),CHOOSE(IF(OR(ED$1,$R35),4,INDEX(CMB[[Res_Rare]:[Res_Rare]],MATCH(ROUND(MIN(SUM(ED$4,$O35/1000),SUM($O35,ED$4/1000)),3),CMB[[Cmb_ID]:[Cmb_ID]],0))),-1,-1,0,0)),IF(OR(ED$1,$R35),4,INDEX(CMB[[Cmb_Rare]:[Cmb_Rare]],MATCH(ROUND(MIN(SUM(ED$4,$O35/1000),SUM($O35,ED$4/1000)),3),CMB[[Cmb_ID]:[Cmb_ID]],0))),CHOOSE(AC[[M]:[M]],2,1,1,SUM(AC[[AB]:[DB]])))),""))</f>
        <v/>
      </c>
      <c r="EE35" t="str">
        <f>IF(OR(EE$5="",$S35=""),"",IFERROR(SUM(PRODUCT(INDEX(CMB[[BA_0O]:[BA_2O]],MATCH(ROUND(MIN(SUM(EE$4,$O35/1000),SUM($O35,EE$4/1000)),3),CMB[[Cmb_ID]:[Cmb_ID]],0),SUM(N(EE$1),N($R35),1)),CHOOSE(AC[[M]:[M]],1,1,0,AC[[AB]:[AB]])),PRODUCT(INDEX(CMB[[BD_0O]:[BD_2O]],MATCH(ROUND(MIN(SUM(EE$4,$O35/1000),SUM($O35,EE$4/1000)),3),CMB[[Cmb_ID]:[Cmb_ID]],0),SUM(N(EE$1),N($R35),1)),CHOOSE(AC[[M]:[M]],1,0,1,AC[[DB]:[DB]])),PRODUCT(SUM(ROUND(AVERAGE(VALUE(EE$3),VALUE($P35)),0),CHOOSE(IF(OR(EE$1,$R35),4,INDEX(CMB[[Res_Rare]:[Res_Rare]],MATCH(ROUND(MIN(SUM(EE$4,$O35/1000),SUM($O35,EE$4/1000)),3),CMB[[Cmb_ID]:[Cmb_ID]],0))),-1,-1,0,0)),IF(OR(EE$1,$R35),4,INDEX(CMB[[Cmb_Rare]:[Cmb_Rare]],MATCH(ROUND(MIN(SUM(EE$4,$O35/1000),SUM($O35,EE$4/1000)),3),CMB[[Cmb_ID]:[Cmb_ID]],0))),CHOOSE(AC[[M]:[M]],2,1,1,SUM(AC[[AB]:[DB]])))),""))</f>
        <v/>
      </c>
      <c r="EF35" t="str">
        <f>IF(OR(EF$5="",$S35=""),"",IFERROR(SUM(PRODUCT(INDEX(CMB[[BA_0O]:[BA_2O]],MATCH(ROUND(MIN(SUM(EF$4,$O35/1000),SUM($O35,EF$4/1000)),3),CMB[[Cmb_ID]:[Cmb_ID]],0),SUM(N(EF$1),N($R35),1)),CHOOSE(AC[[M]:[M]],1,1,0,AC[[AB]:[AB]])),PRODUCT(INDEX(CMB[[BD_0O]:[BD_2O]],MATCH(ROUND(MIN(SUM(EF$4,$O35/1000),SUM($O35,EF$4/1000)),3),CMB[[Cmb_ID]:[Cmb_ID]],0),SUM(N(EF$1),N($R35),1)),CHOOSE(AC[[M]:[M]],1,0,1,AC[[DB]:[DB]])),PRODUCT(SUM(ROUND(AVERAGE(VALUE(EF$3),VALUE($P35)),0),CHOOSE(IF(OR(EF$1,$R35),4,INDEX(CMB[[Res_Rare]:[Res_Rare]],MATCH(ROUND(MIN(SUM(EF$4,$O35/1000),SUM($O35,EF$4/1000)),3),CMB[[Cmb_ID]:[Cmb_ID]],0))),-1,-1,0,0)),IF(OR(EF$1,$R35),4,INDEX(CMB[[Cmb_Rare]:[Cmb_Rare]],MATCH(ROUND(MIN(SUM(EF$4,$O35/1000),SUM($O35,EF$4/1000)),3),CMB[[Cmb_ID]:[Cmb_ID]],0))),CHOOSE(AC[[M]:[M]],2,1,1,SUM(AC[[AB]:[DB]])))),""))</f>
        <v/>
      </c>
      <c r="EG35" t="str">
        <f>IF(OR(EG$5="",$S35=""),"",IFERROR(SUM(PRODUCT(INDEX(CMB[[BA_0O]:[BA_2O]],MATCH(ROUND(MIN(SUM(EG$4,$O35/1000),SUM($O35,EG$4/1000)),3),CMB[[Cmb_ID]:[Cmb_ID]],0),SUM(N(EG$1),N($R35),1)),CHOOSE(AC[[M]:[M]],1,1,0,AC[[AB]:[AB]])),PRODUCT(INDEX(CMB[[BD_0O]:[BD_2O]],MATCH(ROUND(MIN(SUM(EG$4,$O35/1000),SUM($O35,EG$4/1000)),3),CMB[[Cmb_ID]:[Cmb_ID]],0),SUM(N(EG$1),N($R35),1)),CHOOSE(AC[[M]:[M]],1,0,1,AC[[DB]:[DB]])),PRODUCT(SUM(ROUND(AVERAGE(VALUE(EG$3),VALUE($P35)),0),CHOOSE(IF(OR(EG$1,$R35),4,INDEX(CMB[[Res_Rare]:[Res_Rare]],MATCH(ROUND(MIN(SUM(EG$4,$O35/1000),SUM($O35,EG$4/1000)),3),CMB[[Cmb_ID]:[Cmb_ID]],0))),-1,-1,0,0)),IF(OR(EG$1,$R35),4,INDEX(CMB[[Cmb_Rare]:[Cmb_Rare]],MATCH(ROUND(MIN(SUM(EG$4,$O35/1000),SUM($O35,EG$4/1000)),3),CMB[[Cmb_ID]:[Cmb_ID]],0))),CHOOSE(AC[[M]:[M]],2,1,1,SUM(AC[[AB]:[DB]])))),""))</f>
        <v/>
      </c>
      <c r="EH35" t="str">
        <f>IF(OR(EH$5="",$S35=""),"",IFERROR(SUM(PRODUCT(INDEX(CMB[[BA_0O]:[BA_2O]],MATCH(ROUND(MIN(SUM(EH$4,$O35/1000),SUM($O35,EH$4/1000)),3),CMB[[Cmb_ID]:[Cmb_ID]],0),SUM(N(EH$1),N($R35),1)),CHOOSE(AC[[M]:[M]],1,1,0,AC[[AB]:[AB]])),PRODUCT(INDEX(CMB[[BD_0O]:[BD_2O]],MATCH(ROUND(MIN(SUM(EH$4,$O35/1000),SUM($O35,EH$4/1000)),3),CMB[[Cmb_ID]:[Cmb_ID]],0),SUM(N(EH$1),N($R35),1)),CHOOSE(AC[[M]:[M]],1,0,1,AC[[DB]:[DB]])),PRODUCT(SUM(ROUND(AVERAGE(VALUE(EH$3),VALUE($P35)),0),CHOOSE(IF(OR(EH$1,$R35),4,INDEX(CMB[[Res_Rare]:[Res_Rare]],MATCH(ROUND(MIN(SUM(EH$4,$O35/1000),SUM($O35,EH$4/1000)),3),CMB[[Cmb_ID]:[Cmb_ID]],0))),-1,-1,0,0)),IF(OR(EH$1,$R35),4,INDEX(CMB[[Cmb_Rare]:[Cmb_Rare]],MATCH(ROUND(MIN(SUM(EH$4,$O35/1000),SUM($O35,EH$4/1000)),3),CMB[[Cmb_ID]:[Cmb_ID]],0))),CHOOSE(AC[[M]:[M]],2,1,1,SUM(AC[[AB]:[DB]])))),""))</f>
        <v/>
      </c>
      <c r="EI35" t="str">
        <f>IF(OR(EI$5="",$S35=""),"",IFERROR(SUM(PRODUCT(INDEX(CMB[[BA_0O]:[BA_2O]],MATCH(ROUND(MIN(SUM(EI$4,$O35/1000),SUM($O35,EI$4/1000)),3),CMB[[Cmb_ID]:[Cmb_ID]],0),SUM(N(EI$1),N($R35),1)),CHOOSE(AC[[M]:[M]],1,1,0,AC[[AB]:[AB]])),PRODUCT(INDEX(CMB[[BD_0O]:[BD_2O]],MATCH(ROUND(MIN(SUM(EI$4,$O35/1000),SUM($O35,EI$4/1000)),3),CMB[[Cmb_ID]:[Cmb_ID]],0),SUM(N(EI$1),N($R35),1)),CHOOSE(AC[[M]:[M]],1,0,1,AC[[DB]:[DB]])),PRODUCT(SUM(ROUND(AVERAGE(VALUE(EI$3),VALUE($P35)),0),CHOOSE(IF(OR(EI$1,$R35),4,INDEX(CMB[[Res_Rare]:[Res_Rare]],MATCH(ROUND(MIN(SUM(EI$4,$O35/1000),SUM($O35,EI$4/1000)),3),CMB[[Cmb_ID]:[Cmb_ID]],0))),-1,-1,0,0)),IF(OR(EI$1,$R35),4,INDEX(CMB[[Cmb_Rare]:[Cmb_Rare]],MATCH(ROUND(MIN(SUM(EI$4,$O35/1000),SUM($O35,EI$4/1000)),3),CMB[[Cmb_ID]:[Cmb_ID]],0))),CHOOSE(AC[[M]:[M]],2,1,1,SUM(AC[[AB]:[DB]])))),""))</f>
        <v/>
      </c>
      <c r="EJ35" t="str">
        <f>IF(OR(EJ$5="",$S35=""),"",IFERROR(SUM(PRODUCT(INDEX(CMB[[BA_0O]:[BA_2O]],MATCH(ROUND(MIN(SUM(EJ$4,$O35/1000),SUM($O35,EJ$4/1000)),3),CMB[[Cmb_ID]:[Cmb_ID]],0),SUM(N(EJ$1),N($R35),1)),CHOOSE(AC[[M]:[M]],1,1,0,AC[[AB]:[AB]])),PRODUCT(INDEX(CMB[[BD_0O]:[BD_2O]],MATCH(ROUND(MIN(SUM(EJ$4,$O35/1000),SUM($O35,EJ$4/1000)),3),CMB[[Cmb_ID]:[Cmb_ID]],0),SUM(N(EJ$1),N($R35),1)),CHOOSE(AC[[M]:[M]],1,0,1,AC[[DB]:[DB]])),PRODUCT(SUM(ROUND(AVERAGE(VALUE(EJ$3),VALUE($P35)),0),CHOOSE(IF(OR(EJ$1,$R35),4,INDEX(CMB[[Res_Rare]:[Res_Rare]],MATCH(ROUND(MIN(SUM(EJ$4,$O35/1000),SUM($O35,EJ$4/1000)),3),CMB[[Cmb_ID]:[Cmb_ID]],0))),-1,-1,0,0)),IF(OR(EJ$1,$R35),4,INDEX(CMB[[Cmb_Rare]:[Cmb_Rare]],MATCH(ROUND(MIN(SUM(EJ$4,$O35/1000),SUM($O35,EJ$4/1000)),3),CMB[[Cmb_ID]:[Cmb_ID]],0))),CHOOSE(AC[[M]:[M]],2,1,1,SUM(AC[[AB]:[DB]])))),""))</f>
        <v/>
      </c>
      <c r="EK35" t="str">
        <f>IF(OR(EK$5="",$S35=""),"",IFERROR(SUM(PRODUCT(INDEX(CMB[[BA_0O]:[BA_2O]],MATCH(ROUND(MIN(SUM(EK$4,$O35/1000),SUM($O35,EK$4/1000)),3),CMB[[Cmb_ID]:[Cmb_ID]],0),SUM(N(EK$1),N($R35),1)),CHOOSE(AC[[M]:[M]],1,1,0,AC[[AB]:[AB]])),PRODUCT(INDEX(CMB[[BD_0O]:[BD_2O]],MATCH(ROUND(MIN(SUM(EK$4,$O35/1000),SUM($O35,EK$4/1000)),3),CMB[[Cmb_ID]:[Cmb_ID]],0),SUM(N(EK$1),N($R35),1)),CHOOSE(AC[[M]:[M]],1,0,1,AC[[DB]:[DB]])),PRODUCT(SUM(ROUND(AVERAGE(VALUE(EK$3),VALUE($P35)),0),CHOOSE(IF(OR(EK$1,$R35),4,INDEX(CMB[[Res_Rare]:[Res_Rare]],MATCH(ROUND(MIN(SUM(EK$4,$O35/1000),SUM($O35,EK$4/1000)),3),CMB[[Cmb_ID]:[Cmb_ID]],0))),-1,-1,0,0)),IF(OR(EK$1,$R35),4,INDEX(CMB[[Cmb_Rare]:[Cmb_Rare]],MATCH(ROUND(MIN(SUM(EK$4,$O35/1000),SUM($O35,EK$4/1000)),3),CMB[[Cmb_ID]:[Cmb_ID]],0))),CHOOSE(AC[[M]:[M]],2,1,1,SUM(AC[[AB]:[DB]])))),""))</f>
        <v/>
      </c>
      <c r="EL35" t="str">
        <f>IF(OR(EL$5="",$S35=""),"",IFERROR(SUM(PRODUCT(INDEX(CMB[[BA_0O]:[BA_2O]],MATCH(ROUND(MIN(SUM(EL$4,$O35/1000),SUM($O35,EL$4/1000)),3),CMB[[Cmb_ID]:[Cmb_ID]],0),SUM(N(EL$1),N($R35),1)),CHOOSE(AC[[M]:[M]],1,1,0,AC[[AB]:[AB]])),PRODUCT(INDEX(CMB[[BD_0O]:[BD_2O]],MATCH(ROUND(MIN(SUM(EL$4,$O35/1000),SUM($O35,EL$4/1000)),3),CMB[[Cmb_ID]:[Cmb_ID]],0),SUM(N(EL$1),N($R35),1)),CHOOSE(AC[[M]:[M]],1,0,1,AC[[DB]:[DB]])),PRODUCT(SUM(ROUND(AVERAGE(VALUE(EL$3),VALUE($P35)),0),CHOOSE(IF(OR(EL$1,$R35),4,INDEX(CMB[[Res_Rare]:[Res_Rare]],MATCH(ROUND(MIN(SUM(EL$4,$O35/1000),SUM($O35,EL$4/1000)),3),CMB[[Cmb_ID]:[Cmb_ID]],0))),-1,-1,0,0)),IF(OR(EL$1,$R35),4,INDEX(CMB[[Cmb_Rare]:[Cmb_Rare]],MATCH(ROUND(MIN(SUM(EL$4,$O35/1000),SUM($O35,EL$4/1000)),3),CMB[[Cmb_ID]:[Cmb_ID]],0))),CHOOSE(AC[[M]:[M]],2,1,1,SUM(AC[[AB]:[DB]])))),""))</f>
        <v/>
      </c>
      <c r="EM35" t="str">
        <f>IF(OR(EM$5="",$S35=""),"",IFERROR(SUM(PRODUCT(INDEX(CMB[[BA_0O]:[BA_2O]],MATCH(ROUND(MIN(SUM(EM$4,$O35/1000),SUM($O35,EM$4/1000)),3),CMB[[Cmb_ID]:[Cmb_ID]],0),SUM(N(EM$1),N($R35),1)),CHOOSE(AC[[M]:[M]],1,1,0,AC[[AB]:[AB]])),PRODUCT(INDEX(CMB[[BD_0O]:[BD_2O]],MATCH(ROUND(MIN(SUM(EM$4,$O35/1000),SUM($O35,EM$4/1000)),3),CMB[[Cmb_ID]:[Cmb_ID]],0),SUM(N(EM$1),N($R35),1)),CHOOSE(AC[[M]:[M]],1,0,1,AC[[DB]:[DB]])),PRODUCT(SUM(ROUND(AVERAGE(VALUE(EM$3),VALUE($P35)),0),CHOOSE(IF(OR(EM$1,$R35),4,INDEX(CMB[[Res_Rare]:[Res_Rare]],MATCH(ROUND(MIN(SUM(EM$4,$O35/1000),SUM($O35,EM$4/1000)),3),CMB[[Cmb_ID]:[Cmb_ID]],0))),-1,-1,0,0)),IF(OR(EM$1,$R35),4,INDEX(CMB[[Cmb_Rare]:[Cmb_Rare]],MATCH(ROUND(MIN(SUM(EM$4,$O35/1000),SUM($O35,EM$4/1000)),3),CMB[[Cmb_ID]:[Cmb_ID]],0))),CHOOSE(AC[[M]:[M]],2,1,1,SUM(AC[[AB]:[DB]])))),""))</f>
        <v/>
      </c>
      <c r="EN35" t="str">
        <f>IF(OR(EN$5="",$S35=""),"",IFERROR(SUM(PRODUCT(INDEX(CMB[[BA_0O]:[BA_2O]],MATCH(ROUND(MIN(SUM(EN$4,$O35/1000),SUM($O35,EN$4/1000)),3),CMB[[Cmb_ID]:[Cmb_ID]],0),SUM(N(EN$1),N($R35),1)),CHOOSE(AC[[M]:[M]],1,1,0,AC[[AB]:[AB]])),PRODUCT(INDEX(CMB[[BD_0O]:[BD_2O]],MATCH(ROUND(MIN(SUM(EN$4,$O35/1000),SUM($O35,EN$4/1000)),3),CMB[[Cmb_ID]:[Cmb_ID]],0),SUM(N(EN$1),N($R35),1)),CHOOSE(AC[[M]:[M]],1,0,1,AC[[DB]:[DB]])),PRODUCT(SUM(ROUND(AVERAGE(VALUE(EN$3),VALUE($P35)),0),CHOOSE(IF(OR(EN$1,$R35),4,INDEX(CMB[[Res_Rare]:[Res_Rare]],MATCH(ROUND(MIN(SUM(EN$4,$O35/1000),SUM($O35,EN$4/1000)),3),CMB[[Cmb_ID]:[Cmb_ID]],0))),-1,-1,0,0)),IF(OR(EN$1,$R35),4,INDEX(CMB[[Cmb_Rare]:[Cmb_Rare]],MATCH(ROUND(MIN(SUM(EN$4,$O35/1000),SUM($O35,EN$4/1000)),3),CMB[[Cmb_ID]:[Cmb_ID]],0))),CHOOSE(AC[[M]:[M]],2,1,1,SUM(AC[[AB]:[DB]])))),""))</f>
        <v/>
      </c>
      <c r="EO35" t="str">
        <f>IF(OR(EO$5="",$S35=""),"",IFERROR(SUM(PRODUCT(INDEX(CMB[[BA_0O]:[BA_2O]],MATCH(ROUND(MIN(SUM(EO$4,$O35/1000),SUM($O35,EO$4/1000)),3),CMB[[Cmb_ID]:[Cmb_ID]],0),SUM(N(EO$1),N($R35),1)),CHOOSE(AC[[M]:[M]],1,1,0,AC[[AB]:[AB]])),PRODUCT(INDEX(CMB[[BD_0O]:[BD_2O]],MATCH(ROUND(MIN(SUM(EO$4,$O35/1000),SUM($O35,EO$4/1000)),3),CMB[[Cmb_ID]:[Cmb_ID]],0),SUM(N(EO$1),N($R35),1)),CHOOSE(AC[[M]:[M]],1,0,1,AC[[DB]:[DB]])),PRODUCT(SUM(ROUND(AVERAGE(VALUE(EO$3),VALUE($P35)),0),CHOOSE(IF(OR(EO$1,$R35),4,INDEX(CMB[[Res_Rare]:[Res_Rare]],MATCH(ROUND(MIN(SUM(EO$4,$O35/1000),SUM($O35,EO$4/1000)),3),CMB[[Cmb_ID]:[Cmb_ID]],0))),-1,-1,0,0)),IF(OR(EO$1,$R35),4,INDEX(CMB[[Cmb_Rare]:[Cmb_Rare]],MATCH(ROUND(MIN(SUM(EO$4,$O35/1000),SUM($O35,EO$4/1000)),3),CMB[[Cmb_ID]:[Cmb_ID]],0))),CHOOSE(AC[[M]:[M]],2,1,1,SUM(AC[[AB]:[DB]])))),""))</f>
        <v/>
      </c>
      <c r="EP35" t="str">
        <f>IF(OR(EP$5="",$S35=""),"",IFERROR(SUM(PRODUCT(INDEX(CMB[[BA_0O]:[BA_2O]],MATCH(ROUND(MIN(SUM(EP$4,$O35/1000),SUM($O35,EP$4/1000)),3),CMB[[Cmb_ID]:[Cmb_ID]],0),SUM(N(EP$1),N($R35),1)),CHOOSE(AC[[M]:[M]],1,1,0,AC[[AB]:[AB]])),PRODUCT(INDEX(CMB[[BD_0O]:[BD_2O]],MATCH(ROUND(MIN(SUM(EP$4,$O35/1000),SUM($O35,EP$4/1000)),3),CMB[[Cmb_ID]:[Cmb_ID]],0),SUM(N(EP$1),N($R35),1)),CHOOSE(AC[[M]:[M]],1,0,1,AC[[DB]:[DB]])),PRODUCT(SUM(ROUND(AVERAGE(VALUE(EP$3),VALUE($P35)),0),CHOOSE(IF(OR(EP$1,$R35),4,INDEX(CMB[[Res_Rare]:[Res_Rare]],MATCH(ROUND(MIN(SUM(EP$4,$O35/1000),SUM($O35,EP$4/1000)),3),CMB[[Cmb_ID]:[Cmb_ID]],0))),-1,-1,0,0)),IF(OR(EP$1,$R35),4,INDEX(CMB[[Cmb_Rare]:[Cmb_Rare]],MATCH(ROUND(MIN(SUM(EP$4,$O35/1000),SUM($O35,EP$4/1000)),3),CMB[[Cmb_ID]:[Cmb_ID]],0))),CHOOSE(AC[[M]:[M]],2,1,1,SUM(AC[[AB]:[DB]])))),""))</f>
        <v/>
      </c>
      <c r="EQ35" t="str">
        <f>IF(OR(EQ$5="",$S35=""),"",IFERROR(SUM(PRODUCT(INDEX(CMB[[BA_0O]:[BA_2O]],MATCH(ROUND(MIN(SUM(EQ$4,$O35/1000),SUM($O35,EQ$4/1000)),3),CMB[[Cmb_ID]:[Cmb_ID]],0),SUM(N(EQ$1),N($R35),1)),CHOOSE(AC[[M]:[M]],1,1,0,AC[[AB]:[AB]])),PRODUCT(INDEX(CMB[[BD_0O]:[BD_2O]],MATCH(ROUND(MIN(SUM(EQ$4,$O35/1000),SUM($O35,EQ$4/1000)),3),CMB[[Cmb_ID]:[Cmb_ID]],0),SUM(N(EQ$1),N($R35),1)),CHOOSE(AC[[M]:[M]],1,0,1,AC[[DB]:[DB]])),PRODUCT(SUM(ROUND(AVERAGE(VALUE(EQ$3),VALUE($P35)),0),CHOOSE(IF(OR(EQ$1,$R35),4,INDEX(CMB[[Res_Rare]:[Res_Rare]],MATCH(ROUND(MIN(SUM(EQ$4,$O35/1000),SUM($O35,EQ$4/1000)),3),CMB[[Cmb_ID]:[Cmb_ID]],0))),-1,-1,0,0)),IF(OR(EQ$1,$R35),4,INDEX(CMB[[Cmb_Rare]:[Cmb_Rare]],MATCH(ROUND(MIN(SUM(EQ$4,$O35/1000),SUM($O35,EQ$4/1000)),3),CMB[[Cmb_ID]:[Cmb_ID]],0))),CHOOSE(AC[[M]:[M]],2,1,1,SUM(AC[[AB]:[DB]])))),""))</f>
        <v/>
      </c>
      <c r="ER35" t="str">
        <f>IF(OR(ER$5="",$S35=""),"",IFERROR(SUM(PRODUCT(INDEX(CMB[[BA_0O]:[BA_2O]],MATCH(ROUND(MIN(SUM(ER$4,$O35/1000),SUM($O35,ER$4/1000)),3),CMB[[Cmb_ID]:[Cmb_ID]],0),SUM(N(ER$1),N($R35),1)),CHOOSE(AC[[M]:[M]],1,1,0,AC[[AB]:[AB]])),PRODUCT(INDEX(CMB[[BD_0O]:[BD_2O]],MATCH(ROUND(MIN(SUM(ER$4,$O35/1000),SUM($O35,ER$4/1000)),3),CMB[[Cmb_ID]:[Cmb_ID]],0),SUM(N(ER$1),N($R35),1)),CHOOSE(AC[[M]:[M]],1,0,1,AC[[DB]:[DB]])),PRODUCT(SUM(ROUND(AVERAGE(VALUE(ER$3),VALUE($P35)),0),CHOOSE(IF(OR(ER$1,$R35),4,INDEX(CMB[[Res_Rare]:[Res_Rare]],MATCH(ROUND(MIN(SUM(ER$4,$O35/1000),SUM($O35,ER$4/1000)),3),CMB[[Cmb_ID]:[Cmb_ID]],0))),-1,-1,0,0)),IF(OR(ER$1,$R35),4,INDEX(CMB[[Cmb_Rare]:[Cmb_Rare]],MATCH(ROUND(MIN(SUM(ER$4,$O35/1000),SUM($O35,ER$4/1000)),3),CMB[[Cmb_ID]:[Cmb_ID]],0))),CHOOSE(AC[[M]:[M]],2,1,1,SUM(AC[[AB]:[DB]])))),""))</f>
        <v/>
      </c>
      <c r="ES35" t="str">
        <f>IF(OR(ES$5="",$S35=""),"",IFERROR(SUM(PRODUCT(INDEX(CMB[[BA_0O]:[BA_2O]],MATCH(ROUND(MIN(SUM(ES$4,$O35/1000),SUM($O35,ES$4/1000)),3),CMB[[Cmb_ID]:[Cmb_ID]],0),SUM(N(ES$1),N($R35),1)),CHOOSE(AC[[M]:[M]],1,1,0,AC[[AB]:[AB]])),PRODUCT(INDEX(CMB[[BD_0O]:[BD_2O]],MATCH(ROUND(MIN(SUM(ES$4,$O35/1000),SUM($O35,ES$4/1000)),3),CMB[[Cmb_ID]:[Cmb_ID]],0),SUM(N(ES$1),N($R35),1)),CHOOSE(AC[[M]:[M]],1,0,1,AC[[DB]:[DB]])),PRODUCT(SUM(ROUND(AVERAGE(VALUE(ES$3),VALUE($P35)),0),CHOOSE(IF(OR(ES$1,$R35),4,INDEX(CMB[[Res_Rare]:[Res_Rare]],MATCH(ROUND(MIN(SUM(ES$4,$O35/1000),SUM($O35,ES$4/1000)),3),CMB[[Cmb_ID]:[Cmb_ID]],0))),-1,-1,0,0)),IF(OR(ES$1,$R35),4,INDEX(CMB[[Cmb_Rare]:[Cmb_Rare]],MATCH(ROUND(MIN(SUM(ES$4,$O35/1000),SUM($O35,ES$4/1000)),3),CMB[[Cmb_ID]:[Cmb_ID]],0))),CHOOSE(AC[[M]:[M]],2,1,1,SUM(AC[[AB]:[DB]])))),""))</f>
        <v/>
      </c>
      <c r="ET35" t="str">
        <f>IF(OR(ET$5="",$S35=""),"",IFERROR(SUM(PRODUCT(INDEX(CMB[[BA_0O]:[BA_2O]],MATCH(ROUND(MIN(SUM(ET$4,$O35/1000),SUM($O35,ET$4/1000)),3),CMB[[Cmb_ID]:[Cmb_ID]],0),SUM(N(ET$1),N($R35),1)),CHOOSE(AC[[M]:[M]],1,1,0,AC[[AB]:[AB]])),PRODUCT(INDEX(CMB[[BD_0O]:[BD_2O]],MATCH(ROUND(MIN(SUM(ET$4,$O35/1000),SUM($O35,ET$4/1000)),3),CMB[[Cmb_ID]:[Cmb_ID]],0),SUM(N(ET$1),N($R35),1)),CHOOSE(AC[[M]:[M]],1,0,1,AC[[DB]:[DB]])),PRODUCT(SUM(ROUND(AVERAGE(VALUE(ET$3),VALUE($P35)),0),CHOOSE(IF(OR(ET$1,$R35),4,INDEX(CMB[[Res_Rare]:[Res_Rare]],MATCH(ROUND(MIN(SUM(ET$4,$O35/1000),SUM($O35,ET$4/1000)),3),CMB[[Cmb_ID]:[Cmb_ID]],0))),-1,-1,0,0)),IF(OR(ET$1,$R35),4,INDEX(CMB[[Cmb_Rare]:[Cmb_Rare]],MATCH(ROUND(MIN(SUM(ET$4,$O35/1000),SUM($O35,ET$4/1000)),3),CMB[[Cmb_ID]:[Cmb_ID]],0))),CHOOSE(AC[[M]:[M]],2,1,1,SUM(AC[[AB]:[DB]])))),""))</f>
        <v/>
      </c>
      <c r="EU35" t="str">
        <f>IF(OR(EU$5="",$S35=""),"",IFERROR(SUM(PRODUCT(INDEX(CMB[[BA_0O]:[BA_2O]],MATCH(ROUND(MIN(SUM(EU$4,$O35/1000),SUM($O35,EU$4/1000)),3),CMB[[Cmb_ID]:[Cmb_ID]],0),SUM(N(EU$1),N($R35),1)),CHOOSE(AC[[M]:[M]],1,1,0,AC[[AB]:[AB]])),PRODUCT(INDEX(CMB[[BD_0O]:[BD_2O]],MATCH(ROUND(MIN(SUM(EU$4,$O35/1000),SUM($O35,EU$4/1000)),3),CMB[[Cmb_ID]:[Cmb_ID]],0),SUM(N(EU$1),N($R35),1)),CHOOSE(AC[[M]:[M]],1,0,1,AC[[DB]:[DB]])),PRODUCT(SUM(ROUND(AVERAGE(VALUE(EU$3),VALUE($P35)),0),CHOOSE(IF(OR(EU$1,$R35),4,INDEX(CMB[[Res_Rare]:[Res_Rare]],MATCH(ROUND(MIN(SUM(EU$4,$O35/1000),SUM($O35,EU$4/1000)),3),CMB[[Cmb_ID]:[Cmb_ID]],0))),-1,-1,0,0)),IF(OR(EU$1,$R35),4,INDEX(CMB[[Cmb_Rare]:[Cmb_Rare]],MATCH(ROUND(MIN(SUM(EU$4,$O35/1000),SUM($O35,EU$4/1000)),3),CMB[[Cmb_ID]:[Cmb_ID]],0))),CHOOSE(AC[[M]:[M]],2,1,1,SUM(AC[[AB]:[DB]])))),""))</f>
        <v/>
      </c>
      <c r="EV35" t="str">
        <f>IF(OR(EV$5="",$S35=""),"",IFERROR(SUM(PRODUCT(INDEX(CMB[[BA_0O]:[BA_2O]],MATCH(ROUND(MIN(SUM(EV$4,$O35/1000),SUM($O35,EV$4/1000)),3),CMB[[Cmb_ID]:[Cmb_ID]],0),SUM(N(EV$1),N($R35),1)),CHOOSE(AC[[M]:[M]],1,1,0,AC[[AB]:[AB]])),PRODUCT(INDEX(CMB[[BD_0O]:[BD_2O]],MATCH(ROUND(MIN(SUM(EV$4,$O35/1000),SUM($O35,EV$4/1000)),3),CMB[[Cmb_ID]:[Cmb_ID]],0),SUM(N(EV$1),N($R35),1)),CHOOSE(AC[[M]:[M]],1,0,1,AC[[DB]:[DB]])),PRODUCT(SUM(ROUND(AVERAGE(VALUE(EV$3),VALUE($P35)),0),CHOOSE(IF(OR(EV$1,$R35),4,INDEX(CMB[[Res_Rare]:[Res_Rare]],MATCH(ROUND(MIN(SUM(EV$4,$O35/1000),SUM($O35,EV$4/1000)),3),CMB[[Cmb_ID]:[Cmb_ID]],0))),-1,-1,0,0)),IF(OR(EV$1,$R35),4,INDEX(CMB[[Cmb_Rare]:[Cmb_Rare]],MATCH(ROUND(MIN(SUM(EV$4,$O35/1000),SUM($O35,EV$4/1000)),3),CMB[[Cmb_ID]:[Cmb_ID]],0))),CHOOSE(AC[[M]:[M]],2,1,1,SUM(AC[[AB]:[DB]])))),""))</f>
        <v/>
      </c>
      <c r="EW35" t="str">
        <f>IF(OR(EW$5="",$S35=""),"",IFERROR(SUM(PRODUCT(INDEX(CMB[[BA_0O]:[BA_2O]],MATCH(ROUND(MIN(SUM(EW$4,$O35/1000),SUM($O35,EW$4/1000)),3),CMB[[Cmb_ID]:[Cmb_ID]],0),SUM(N(EW$1),N($R35),1)),CHOOSE(AC[[M]:[M]],1,1,0,AC[[AB]:[AB]])),PRODUCT(INDEX(CMB[[BD_0O]:[BD_2O]],MATCH(ROUND(MIN(SUM(EW$4,$O35/1000),SUM($O35,EW$4/1000)),3),CMB[[Cmb_ID]:[Cmb_ID]],0),SUM(N(EW$1),N($R35),1)),CHOOSE(AC[[M]:[M]],1,0,1,AC[[DB]:[DB]])),PRODUCT(SUM(ROUND(AVERAGE(VALUE(EW$3),VALUE($P35)),0),CHOOSE(IF(OR(EW$1,$R35),4,INDEX(CMB[[Res_Rare]:[Res_Rare]],MATCH(ROUND(MIN(SUM(EW$4,$O35/1000),SUM($O35,EW$4/1000)),3),CMB[[Cmb_ID]:[Cmb_ID]],0))),-1,-1,0,0)),IF(OR(EW$1,$R35),4,INDEX(CMB[[Cmb_Rare]:[Cmb_Rare]],MATCH(ROUND(MIN(SUM(EW$4,$O35/1000),SUM($O35,EW$4/1000)),3),CMB[[Cmb_ID]:[Cmb_ID]],0))),CHOOSE(AC[[M]:[M]],2,1,1,SUM(AC[[AB]:[DB]])))),""))</f>
        <v/>
      </c>
      <c r="EX35" t="str">
        <f>IF(OR(EX$5="",$S35=""),"",IFERROR(SUM(PRODUCT(INDEX(CMB[[BA_0O]:[BA_2O]],MATCH(ROUND(MIN(SUM(EX$4,$O35/1000),SUM($O35,EX$4/1000)),3),CMB[[Cmb_ID]:[Cmb_ID]],0),SUM(N(EX$1),N($R35),1)),CHOOSE(AC[[M]:[M]],1,1,0,AC[[AB]:[AB]])),PRODUCT(INDEX(CMB[[BD_0O]:[BD_2O]],MATCH(ROUND(MIN(SUM(EX$4,$O35/1000),SUM($O35,EX$4/1000)),3),CMB[[Cmb_ID]:[Cmb_ID]],0),SUM(N(EX$1),N($R35),1)),CHOOSE(AC[[M]:[M]],1,0,1,AC[[DB]:[DB]])),PRODUCT(SUM(ROUND(AVERAGE(VALUE(EX$3),VALUE($P35)),0),CHOOSE(IF(OR(EX$1,$R35),4,INDEX(CMB[[Res_Rare]:[Res_Rare]],MATCH(ROUND(MIN(SUM(EX$4,$O35/1000),SUM($O35,EX$4/1000)),3),CMB[[Cmb_ID]:[Cmb_ID]],0))),-1,-1,0,0)),IF(OR(EX$1,$R35),4,INDEX(CMB[[Cmb_Rare]:[Cmb_Rare]],MATCH(ROUND(MIN(SUM(EX$4,$O35/1000),SUM($O35,EX$4/1000)),3),CMB[[Cmb_ID]:[Cmb_ID]],0))),CHOOSE(AC[[M]:[M]],2,1,1,SUM(AC[[AB]:[DB]])))),""))</f>
        <v/>
      </c>
      <c r="EY35" t="str">
        <f>IF(OR(EY$5="",$S35=""),"",IFERROR(SUM(PRODUCT(INDEX(CMB[[BA_0O]:[BA_2O]],MATCH(ROUND(MIN(SUM(EY$4,$O35/1000),SUM($O35,EY$4/1000)),3),CMB[[Cmb_ID]:[Cmb_ID]],0),SUM(N(EY$1),N($R35),1)),CHOOSE(AC[[M]:[M]],1,1,0,AC[[AB]:[AB]])),PRODUCT(INDEX(CMB[[BD_0O]:[BD_2O]],MATCH(ROUND(MIN(SUM(EY$4,$O35/1000),SUM($O35,EY$4/1000)),3),CMB[[Cmb_ID]:[Cmb_ID]],0),SUM(N(EY$1),N($R35),1)),CHOOSE(AC[[M]:[M]],1,0,1,AC[[DB]:[DB]])),PRODUCT(SUM(ROUND(AVERAGE(VALUE(EY$3),VALUE($P35)),0),CHOOSE(IF(OR(EY$1,$R35),4,INDEX(CMB[[Res_Rare]:[Res_Rare]],MATCH(ROUND(MIN(SUM(EY$4,$O35/1000),SUM($O35,EY$4/1000)),3),CMB[[Cmb_ID]:[Cmb_ID]],0))),-1,-1,0,0)),IF(OR(EY$1,$R35),4,INDEX(CMB[[Cmb_Rare]:[Cmb_Rare]],MATCH(ROUND(MIN(SUM(EY$4,$O35/1000),SUM($O35,EY$4/1000)),3),CMB[[Cmb_ID]:[Cmb_ID]],0))),CHOOSE(AC[[M]:[M]],2,1,1,SUM(AC[[AB]:[DB]])))),""))</f>
        <v/>
      </c>
      <c r="EZ35" t="str">
        <f>IF(OR(EZ$5="",$S35=""),"",IFERROR(SUM(PRODUCT(INDEX(CMB[[BA_0O]:[BA_2O]],MATCH(ROUND(MIN(SUM(EZ$4,$O35/1000),SUM($O35,EZ$4/1000)),3),CMB[[Cmb_ID]:[Cmb_ID]],0),SUM(N(EZ$1),N($R35),1)),CHOOSE(AC[[M]:[M]],1,1,0,AC[[AB]:[AB]])),PRODUCT(INDEX(CMB[[BD_0O]:[BD_2O]],MATCH(ROUND(MIN(SUM(EZ$4,$O35/1000),SUM($O35,EZ$4/1000)),3),CMB[[Cmb_ID]:[Cmb_ID]],0),SUM(N(EZ$1),N($R35),1)),CHOOSE(AC[[M]:[M]],1,0,1,AC[[DB]:[DB]])),PRODUCT(SUM(ROUND(AVERAGE(VALUE(EZ$3),VALUE($P35)),0),CHOOSE(IF(OR(EZ$1,$R35),4,INDEX(CMB[[Res_Rare]:[Res_Rare]],MATCH(ROUND(MIN(SUM(EZ$4,$O35/1000),SUM($O35,EZ$4/1000)),3),CMB[[Cmb_ID]:[Cmb_ID]],0))),-1,-1,0,0)),IF(OR(EZ$1,$R35),4,INDEX(CMB[[Cmb_Rare]:[Cmb_Rare]],MATCH(ROUND(MIN(SUM(EZ$4,$O35/1000),SUM($O35,EZ$4/1000)),3),CMB[[Cmb_ID]:[Cmb_ID]],0))),CHOOSE(AC[[M]:[M]],2,1,1,SUM(AC[[AB]:[DB]])))),""))</f>
        <v/>
      </c>
      <c r="FA35" t="str">
        <f>IF(OR(FA$5="",$S35=""),"",IFERROR(SUM(PRODUCT(INDEX(CMB[[BA_0O]:[BA_2O]],MATCH(ROUND(MIN(SUM(FA$4,$O35/1000),SUM($O35,FA$4/1000)),3),CMB[[Cmb_ID]:[Cmb_ID]],0),SUM(N(FA$1),N($R35),1)),CHOOSE(AC[[M]:[M]],1,1,0,AC[[AB]:[AB]])),PRODUCT(INDEX(CMB[[BD_0O]:[BD_2O]],MATCH(ROUND(MIN(SUM(FA$4,$O35/1000),SUM($O35,FA$4/1000)),3),CMB[[Cmb_ID]:[Cmb_ID]],0),SUM(N(FA$1),N($R35),1)),CHOOSE(AC[[M]:[M]],1,0,1,AC[[DB]:[DB]])),PRODUCT(SUM(ROUND(AVERAGE(VALUE(FA$3),VALUE($P35)),0),CHOOSE(IF(OR(FA$1,$R35),4,INDEX(CMB[[Res_Rare]:[Res_Rare]],MATCH(ROUND(MIN(SUM(FA$4,$O35/1000),SUM($O35,FA$4/1000)),3),CMB[[Cmb_ID]:[Cmb_ID]],0))),-1,-1,0,0)),IF(OR(FA$1,$R35),4,INDEX(CMB[[Cmb_Rare]:[Cmb_Rare]],MATCH(ROUND(MIN(SUM(FA$4,$O35/1000),SUM($O35,FA$4/1000)),3),CMB[[Cmb_ID]:[Cmb_ID]],0))),CHOOSE(AC[[M]:[M]],2,1,1,SUM(AC[[AB]:[DB]])))),""))</f>
        <v/>
      </c>
      <c r="FB35" t="str">
        <f>IF(OR(FB$5="",$S35=""),"",IFERROR(SUM(PRODUCT(INDEX(CMB[[BA_0O]:[BA_2O]],MATCH(ROUND(MIN(SUM(FB$4,$O35/1000),SUM($O35,FB$4/1000)),3),CMB[[Cmb_ID]:[Cmb_ID]],0),SUM(N(FB$1),N($R35),1)),CHOOSE(AC[[M]:[M]],1,1,0,AC[[AB]:[AB]])),PRODUCT(INDEX(CMB[[BD_0O]:[BD_2O]],MATCH(ROUND(MIN(SUM(FB$4,$O35/1000),SUM($O35,FB$4/1000)),3),CMB[[Cmb_ID]:[Cmb_ID]],0),SUM(N(FB$1),N($R35),1)),CHOOSE(AC[[M]:[M]],1,0,1,AC[[DB]:[DB]])),PRODUCT(SUM(ROUND(AVERAGE(VALUE(FB$3),VALUE($P35)),0),CHOOSE(IF(OR(FB$1,$R35),4,INDEX(CMB[[Res_Rare]:[Res_Rare]],MATCH(ROUND(MIN(SUM(FB$4,$O35/1000),SUM($O35,FB$4/1000)),3),CMB[[Cmb_ID]:[Cmb_ID]],0))),-1,-1,0,0)),IF(OR(FB$1,$R35),4,INDEX(CMB[[Cmb_Rare]:[Cmb_Rare]],MATCH(ROUND(MIN(SUM(FB$4,$O35/1000),SUM($O35,FB$4/1000)),3),CMB[[Cmb_ID]:[Cmb_ID]],0))),CHOOSE(AC[[M]:[M]],2,1,1,SUM(AC[[AB]:[DB]])))),""))</f>
        <v/>
      </c>
      <c r="FC35" t="str">
        <f>IF(OR(FC$5="",$S35=""),"",IFERROR(SUM(PRODUCT(INDEX(CMB[[BA_0O]:[BA_2O]],MATCH(ROUND(MIN(SUM(FC$4,$O35/1000),SUM($O35,FC$4/1000)),3),CMB[[Cmb_ID]:[Cmb_ID]],0),SUM(N(FC$1),N($R35),1)),CHOOSE(AC[[M]:[M]],1,1,0,AC[[AB]:[AB]])),PRODUCT(INDEX(CMB[[BD_0O]:[BD_2O]],MATCH(ROUND(MIN(SUM(FC$4,$O35/1000),SUM($O35,FC$4/1000)),3),CMB[[Cmb_ID]:[Cmb_ID]],0),SUM(N(FC$1),N($R35),1)),CHOOSE(AC[[M]:[M]],1,0,1,AC[[DB]:[DB]])),PRODUCT(SUM(ROUND(AVERAGE(VALUE(FC$3),VALUE($P35)),0),CHOOSE(IF(OR(FC$1,$R35),4,INDEX(CMB[[Res_Rare]:[Res_Rare]],MATCH(ROUND(MIN(SUM(FC$4,$O35/1000),SUM($O35,FC$4/1000)),3),CMB[[Cmb_ID]:[Cmb_ID]],0))),-1,-1,0,0)),IF(OR(FC$1,$R35),4,INDEX(CMB[[Cmb_Rare]:[Cmb_Rare]],MATCH(ROUND(MIN(SUM(FC$4,$O35/1000),SUM($O35,FC$4/1000)),3),CMB[[Cmb_ID]:[Cmb_ID]],0))),CHOOSE(AC[[M]:[M]],2,1,1,SUM(AC[[AB]:[DB]])))),""))</f>
        <v/>
      </c>
      <c r="FD35" t="str">
        <f>IF(OR(FD$5="",$S35=""),"",IFERROR(SUM(PRODUCT(INDEX(CMB[[BA_0O]:[BA_2O]],MATCH(ROUND(MIN(SUM(FD$4,$O35/1000),SUM($O35,FD$4/1000)),3),CMB[[Cmb_ID]:[Cmb_ID]],0),SUM(N(FD$1),N($R35),1)),CHOOSE(AC[[M]:[M]],1,1,0,AC[[AB]:[AB]])),PRODUCT(INDEX(CMB[[BD_0O]:[BD_2O]],MATCH(ROUND(MIN(SUM(FD$4,$O35/1000),SUM($O35,FD$4/1000)),3),CMB[[Cmb_ID]:[Cmb_ID]],0),SUM(N(FD$1),N($R35),1)),CHOOSE(AC[[M]:[M]],1,0,1,AC[[DB]:[DB]])),PRODUCT(SUM(ROUND(AVERAGE(VALUE(FD$3),VALUE($P35)),0),CHOOSE(IF(OR(FD$1,$R35),4,INDEX(CMB[[Res_Rare]:[Res_Rare]],MATCH(ROUND(MIN(SUM(FD$4,$O35/1000),SUM($O35,FD$4/1000)),3),CMB[[Cmb_ID]:[Cmb_ID]],0))),-1,-1,0,0)),IF(OR(FD$1,$R35),4,INDEX(CMB[[Cmb_Rare]:[Cmb_Rare]],MATCH(ROUND(MIN(SUM(FD$4,$O35/1000),SUM($O35,FD$4/1000)),3),CMB[[Cmb_ID]:[Cmb_ID]],0))),CHOOSE(AC[[M]:[M]],2,1,1,SUM(AC[[AB]:[DB]])))),""))</f>
        <v/>
      </c>
      <c r="FE35" t="str">
        <f>IF(OR(FE$5="",$S35=""),"",IFERROR(SUM(PRODUCT(INDEX(CMB[[BA_0O]:[BA_2O]],MATCH(ROUND(MIN(SUM(FE$4,$O35/1000),SUM($O35,FE$4/1000)),3),CMB[[Cmb_ID]:[Cmb_ID]],0),SUM(N(FE$1),N($R35),1)),CHOOSE(AC[[M]:[M]],1,1,0,AC[[AB]:[AB]])),PRODUCT(INDEX(CMB[[BD_0O]:[BD_2O]],MATCH(ROUND(MIN(SUM(FE$4,$O35/1000),SUM($O35,FE$4/1000)),3),CMB[[Cmb_ID]:[Cmb_ID]],0),SUM(N(FE$1),N($R35),1)),CHOOSE(AC[[M]:[M]],1,0,1,AC[[DB]:[DB]])),PRODUCT(SUM(ROUND(AVERAGE(VALUE(FE$3),VALUE($P35)),0),CHOOSE(IF(OR(FE$1,$R35),4,INDEX(CMB[[Res_Rare]:[Res_Rare]],MATCH(ROUND(MIN(SUM(FE$4,$O35/1000),SUM($O35,FE$4/1000)),3),CMB[[Cmb_ID]:[Cmb_ID]],0))),-1,-1,0,0)),IF(OR(FE$1,$R35),4,INDEX(CMB[[Cmb_Rare]:[Cmb_Rare]],MATCH(ROUND(MIN(SUM(FE$4,$O35/1000),SUM($O35,FE$4/1000)),3),CMB[[Cmb_ID]:[Cmb_ID]],0))),CHOOSE(AC[[M]:[M]],2,1,1,SUM(AC[[AB]:[DB]])))),""))</f>
        <v/>
      </c>
      <c r="FF35" t="str">
        <f>IF(OR(FF$5="",$S35=""),"",IFERROR(SUM(PRODUCT(INDEX(CMB[[BA_0O]:[BA_2O]],MATCH(ROUND(MIN(SUM(FF$4,$O35/1000),SUM($O35,FF$4/1000)),3),CMB[[Cmb_ID]:[Cmb_ID]],0),SUM(N(FF$1),N($R35),1)),CHOOSE(AC[[M]:[M]],1,1,0,AC[[AB]:[AB]])),PRODUCT(INDEX(CMB[[BD_0O]:[BD_2O]],MATCH(ROUND(MIN(SUM(FF$4,$O35/1000),SUM($O35,FF$4/1000)),3),CMB[[Cmb_ID]:[Cmb_ID]],0),SUM(N(FF$1),N($R35),1)),CHOOSE(AC[[M]:[M]],1,0,1,AC[[DB]:[DB]])),PRODUCT(SUM(ROUND(AVERAGE(VALUE(FF$3),VALUE($P35)),0),CHOOSE(IF(OR(FF$1,$R35),4,INDEX(CMB[[Res_Rare]:[Res_Rare]],MATCH(ROUND(MIN(SUM(FF$4,$O35/1000),SUM($O35,FF$4/1000)),3),CMB[[Cmb_ID]:[Cmb_ID]],0))),-1,-1,0,0)),IF(OR(FF$1,$R35),4,INDEX(CMB[[Cmb_Rare]:[Cmb_Rare]],MATCH(ROUND(MIN(SUM(FF$4,$O35/1000),SUM($O35,FF$4/1000)),3),CMB[[Cmb_ID]:[Cmb_ID]],0))),CHOOSE(AC[[M]:[M]],2,1,1,SUM(AC[[AB]:[DB]])))),""))</f>
        <v/>
      </c>
      <c r="FG35" t="str">
        <f>IF(OR(FG$5="",$S35=""),"",IFERROR(SUM(PRODUCT(INDEX(CMB[[BA_0O]:[BA_2O]],MATCH(ROUND(MIN(SUM(FG$4,$O35/1000),SUM($O35,FG$4/1000)),3),CMB[[Cmb_ID]:[Cmb_ID]],0),SUM(N(FG$1),N($R35),1)),CHOOSE(AC[[M]:[M]],1,1,0,AC[[AB]:[AB]])),PRODUCT(INDEX(CMB[[BD_0O]:[BD_2O]],MATCH(ROUND(MIN(SUM(FG$4,$O35/1000),SUM($O35,FG$4/1000)),3),CMB[[Cmb_ID]:[Cmb_ID]],0),SUM(N(FG$1),N($R35),1)),CHOOSE(AC[[M]:[M]],1,0,1,AC[[DB]:[DB]])),PRODUCT(SUM(ROUND(AVERAGE(VALUE(FG$3),VALUE($P35)),0),CHOOSE(IF(OR(FG$1,$R35),4,INDEX(CMB[[Res_Rare]:[Res_Rare]],MATCH(ROUND(MIN(SUM(FG$4,$O35/1000),SUM($O35,FG$4/1000)),3),CMB[[Cmb_ID]:[Cmb_ID]],0))),-1,-1,0,0)),IF(OR(FG$1,$R35),4,INDEX(CMB[[Cmb_Rare]:[Cmb_Rare]],MATCH(ROUND(MIN(SUM(FG$4,$O35/1000),SUM($O35,FG$4/1000)),3),CMB[[Cmb_ID]:[Cmb_ID]],0))),CHOOSE(AC[[M]:[M]],2,1,1,SUM(AC[[AB]:[DB]])))),""))</f>
        <v/>
      </c>
      <c r="FH35" t="str">
        <f>IF(OR(FH$5="",$S35=""),"",IFERROR(SUM(PRODUCT(INDEX(CMB[[BA_0O]:[BA_2O]],MATCH(ROUND(MIN(SUM(FH$4,$O35/1000),SUM($O35,FH$4/1000)),3),CMB[[Cmb_ID]:[Cmb_ID]],0),SUM(N(FH$1),N($R35),1)),CHOOSE(AC[[M]:[M]],1,1,0,AC[[AB]:[AB]])),PRODUCT(INDEX(CMB[[BD_0O]:[BD_2O]],MATCH(ROUND(MIN(SUM(FH$4,$O35/1000),SUM($O35,FH$4/1000)),3),CMB[[Cmb_ID]:[Cmb_ID]],0),SUM(N(FH$1),N($R35),1)),CHOOSE(AC[[M]:[M]],1,0,1,AC[[DB]:[DB]])),PRODUCT(SUM(ROUND(AVERAGE(VALUE(FH$3),VALUE($P35)),0),CHOOSE(IF(OR(FH$1,$R35),4,INDEX(CMB[[Res_Rare]:[Res_Rare]],MATCH(ROUND(MIN(SUM(FH$4,$O35/1000),SUM($O35,FH$4/1000)),3),CMB[[Cmb_ID]:[Cmb_ID]],0))),-1,-1,0,0)),IF(OR(FH$1,$R35),4,INDEX(CMB[[Cmb_Rare]:[Cmb_Rare]],MATCH(ROUND(MIN(SUM(FH$4,$O35/1000),SUM($O35,FH$4/1000)),3),CMB[[Cmb_ID]:[Cmb_ID]],0))),CHOOSE(AC[[M]:[M]],2,1,1,SUM(AC[[AB]:[DB]])))),""))</f>
        <v/>
      </c>
      <c r="FI35" t="str">
        <f>IF(OR(FI$5="",$S35=""),"",IFERROR(SUM(PRODUCT(INDEX(CMB[[BA_0O]:[BA_2O]],MATCH(ROUND(MIN(SUM(FI$4,$O35/1000),SUM($O35,FI$4/1000)),3),CMB[[Cmb_ID]:[Cmb_ID]],0),SUM(N(FI$1),N($R35),1)),CHOOSE(AC[[M]:[M]],1,1,0,AC[[AB]:[AB]])),PRODUCT(INDEX(CMB[[BD_0O]:[BD_2O]],MATCH(ROUND(MIN(SUM(FI$4,$O35/1000),SUM($O35,FI$4/1000)),3),CMB[[Cmb_ID]:[Cmb_ID]],0),SUM(N(FI$1),N($R35),1)),CHOOSE(AC[[M]:[M]],1,0,1,AC[[DB]:[DB]])),PRODUCT(SUM(ROUND(AVERAGE(VALUE(FI$3),VALUE($P35)),0),CHOOSE(IF(OR(FI$1,$R35),4,INDEX(CMB[[Res_Rare]:[Res_Rare]],MATCH(ROUND(MIN(SUM(FI$4,$O35/1000),SUM($O35,FI$4/1000)),3),CMB[[Cmb_ID]:[Cmb_ID]],0))),-1,-1,0,0)),IF(OR(FI$1,$R35),4,INDEX(CMB[[Cmb_Rare]:[Cmb_Rare]],MATCH(ROUND(MIN(SUM(FI$4,$O35/1000),SUM($O35,FI$4/1000)),3),CMB[[Cmb_ID]:[Cmb_ID]],0))),CHOOSE(AC[[M]:[M]],2,1,1,SUM(AC[[AB]:[DB]])))),""))</f>
        <v/>
      </c>
      <c r="FJ35" t="str">
        <f>IF(OR(FJ$5="",$S35=""),"",IFERROR(SUM(PRODUCT(INDEX(CMB[[BA_0O]:[BA_2O]],MATCH(ROUND(MIN(SUM(FJ$4,$O35/1000),SUM($O35,FJ$4/1000)),3),CMB[[Cmb_ID]:[Cmb_ID]],0),SUM(N(FJ$1),N($R35),1)),CHOOSE(AC[[M]:[M]],1,1,0,AC[[AB]:[AB]])),PRODUCT(INDEX(CMB[[BD_0O]:[BD_2O]],MATCH(ROUND(MIN(SUM(FJ$4,$O35/1000),SUM($O35,FJ$4/1000)),3),CMB[[Cmb_ID]:[Cmb_ID]],0),SUM(N(FJ$1),N($R35),1)),CHOOSE(AC[[M]:[M]],1,0,1,AC[[DB]:[DB]])),PRODUCT(SUM(ROUND(AVERAGE(VALUE(FJ$3),VALUE($P35)),0),CHOOSE(IF(OR(FJ$1,$R35),4,INDEX(CMB[[Res_Rare]:[Res_Rare]],MATCH(ROUND(MIN(SUM(FJ$4,$O35/1000),SUM($O35,FJ$4/1000)),3),CMB[[Cmb_ID]:[Cmb_ID]],0))),-1,-1,0,0)),IF(OR(FJ$1,$R35),4,INDEX(CMB[[Cmb_Rare]:[Cmb_Rare]],MATCH(ROUND(MIN(SUM(FJ$4,$O35/1000),SUM($O35,FJ$4/1000)),3),CMB[[Cmb_ID]:[Cmb_ID]],0))),CHOOSE(AC[[M]:[M]],2,1,1,SUM(AC[[AB]:[DB]])))),""))</f>
        <v/>
      </c>
      <c r="FK35" t="str">
        <f>IF(OR(FK$5="",$S35=""),"",IFERROR(SUM(PRODUCT(INDEX(CMB[[BA_0O]:[BA_2O]],MATCH(ROUND(MIN(SUM(FK$4,$O35/1000),SUM($O35,FK$4/1000)),3),CMB[[Cmb_ID]:[Cmb_ID]],0),SUM(N(FK$1),N($R35),1)),CHOOSE(AC[[M]:[M]],1,1,0,AC[[AB]:[AB]])),PRODUCT(INDEX(CMB[[BD_0O]:[BD_2O]],MATCH(ROUND(MIN(SUM(FK$4,$O35/1000),SUM($O35,FK$4/1000)),3),CMB[[Cmb_ID]:[Cmb_ID]],0),SUM(N(FK$1),N($R35),1)),CHOOSE(AC[[M]:[M]],1,0,1,AC[[DB]:[DB]])),PRODUCT(SUM(ROUND(AVERAGE(VALUE(FK$3),VALUE($P35)),0),CHOOSE(IF(OR(FK$1,$R35),4,INDEX(CMB[[Res_Rare]:[Res_Rare]],MATCH(ROUND(MIN(SUM(FK$4,$O35/1000),SUM($O35,FK$4/1000)),3),CMB[[Cmb_ID]:[Cmb_ID]],0))),-1,-1,0,0)),IF(OR(FK$1,$R35),4,INDEX(CMB[[Cmb_Rare]:[Cmb_Rare]],MATCH(ROUND(MIN(SUM(FK$4,$O35/1000),SUM($O35,FK$4/1000)),3),CMB[[Cmb_ID]:[Cmb_ID]],0))),CHOOSE(AC[[M]:[M]],2,1,1,SUM(AC[[AB]:[DB]])))),""))</f>
        <v/>
      </c>
      <c r="FL35" t="str">
        <f>IF(OR(FL$5="",$S35=""),"",IFERROR(SUM(PRODUCT(INDEX(CMB[[BA_0O]:[BA_2O]],MATCH(ROUND(MIN(SUM(FL$4,$O35/1000),SUM($O35,FL$4/1000)),3),CMB[[Cmb_ID]:[Cmb_ID]],0),SUM(N(FL$1),N($R35),1)),CHOOSE(AC[[M]:[M]],1,1,0,AC[[AB]:[AB]])),PRODUCT(INDEX(CMB[[BD_0O]:[BD_2O]],MATCH(ROUND(MIN(SUM(FL$4,$O35/1000),SUM($O35,FL$4/1000)),3),CMB[[Cmb_ID]:[Cmb_ID]],0),SUM(N(FL$1),N($R35),1)),CHOOSE(AC[[M]:[M]],1,0,1,AC[[DB]:[DB]])),PRODUCT(SUM(ROUND(AVERAGE(VALUE(FL$3),VALUE($P35)),0),CHOOSE(IF(OR(FL$1,$R35),4,INDEX(CMB[[Res_Rare]:[Res_Rare]],MATCH(ROUND(MIN(SUM(FL$4,$O35/1000),SUM($O35,FL$4/1000)),3),CMB[[Cmb_ID]:[Cmb_ID]],0))),-1,-1,0,0)),IF(OR(FL$1,$R35),4,INDEX(CMB[[Cmb_Rare]:[Cmb_Rare]],MATCH(ROUND(MIN(SUM(FL$4,$O35/1000),SUM($O35,FL$4/1000)),3),CMB[[Cmb_ID]:[Cmb_ID]],0))),CHOOSE(AC[[M]:[M]],2,1,1,SUM(AC[[AB]:[DB]])))),""))</f>
        <v/>
      </c>
      <c r="FM35" t="str">
        <f>IF(OR(FM$5="",$S35=""),"",IFERROR(SUM(PRODUCT(INDEX(CMB[[BA_0O]:[BA_2O]],MATCH(ROUND(MIN(SUM(FM$4,$O35/1000),SUM($O35,FM$4/1000)),3),CMB[[Cmb_ID]:[Cmb_ID]],0),SUM(N(FM$1),N($R35),1)),CHOOSE(AC[[M]:[M]],1,1,0,AC[[AB]:[AB]])),PRODUCT(INDEX(CMB[[BD_0O]:[BD_2O]],MATCH(ROUND(MIN(SUM(FM$4,$O35/1000),SUM($O35,FM$4/1000)),3),CMB[[Cmb_ID]:[Cmb_ID]],0),SUM(N(FM$1),N($R35),1)),CHOOSE(AC[[M]:[M]],1,0,1,AC[[DB]:[DB]])),PRODUCT(SUM(ROUND(AVERAGE(VALUE(FM$3),VALUE($P35)),0),CHOOSE(IF(OR(FM$1,$R35),4,INDEX(CMB[[Res_Rare]:[Res_Rare]],MATCH(ROUND(MIN(SUM(FM$4,$O35/1000),SUM($O35,FM$4/1000)),3),CMB[[Cmb_ID]:[Cmb_ID]],0))),-1,-1,0,0)),IF(OR(FM$1,$R35),4,INDEX(CMB[[Cmb_Rare]:[Cmb_Rare]],MATCH(ROUND(MIN(SUM(FM$4,$O35/1000),SUM($O35,FM$4/1000)),3),CMB[[Cmb_ID]:[Cmb_ID]],0))),CHOOSE(AC[[M]:[M]],2,1,1,SUM(AC[[AB]:[DB]])))),""))</f>
        <v/>
      </c>
      <c r="FN35" s="7">
        <f t="shared" si="25"/>
        <v>351</v>
      </c>
      <c r="FO35" s="7">
        <f t="shared" si="25"/>
        <v>243</v>
      </c>
      <c r="FP35" s="7">
        <f t="shared" si="25"/>
        <v>243</v>
      </c>
      <c r="FQ35" s="7">
        <f t="shared" si="25"/>
        <v>205</v>
      </c>
      <c r="FR35" s="7">
        <f t="shared" si="25"/>
        <v>205</v>
      </c>
      <c r="FS35" s="7">
        <f t="shared" si="25"/>
        <v>205</v>
      </c>
      <c r="FT35" s="7">
        <f>SUM(IF(INDEX(LIB[[Quantity]:[Quantity]],MATCH($S35,LIB[[ID]:[ID]],0))&gt;=COLUMN(A$1),TRUNC(PRODUCT(AVERAGE($FN35:$FS35),POWER(AC[[CR]:[CR]],SUM(SUMIFS($D$11:$D34,$A$11:$A34,$A35,$E$11:$E34,"&gt;="&amp;$E35),SUMIFS($D36:$D$161,$A36:$A$161,$A35,$E36:$E$161,"&gt;"&amp;$E35),COLUMN(A$1),-1)),IF($Q35="Yes",AC[[FB]:[FB]],1))),0),ROW(A24)/-VALUE(1&amp;REPT("0",9-PRODUCT(COLUMN(A$1)-1,3))),1)</f>
        <v>242.999999976</v>
      </c>
      <c r="FU35" s="7">
        <f>SUM(IF(INDEX(LIB[[Quantity]:[Quantity]],MATCH($S35,LIB[[ID]:[ID]],0))&gt;=COLUMN(B$1),TRUNC(PRODUCT(AVERAGE($FN35:$FS35),POWER(AC[[CR]:[CR]],SUM(SUMIFS($D$11:$D34,$A$11:$A34,$A35,$E$11:$E34,"&gt;="&amp;$E35),SUMIFS($D36:$D$161,$A36:$A$161,$A35,$E36:$E$161,"&gt;"&amp;$E35),COLUMN(B$1),-1)),IF($Q35="Yes",AC[[FB]:[FB]],1))),0),ROW(B24)/-VALUE(1&amp;REPT("0",9-PRODUCT(COLUMN(B$1)-1,3))),1)</f>
        <v>193.999976</v>
      </c>
      <c r="FV35" s="7">
        <f>SUM(IF(INDEX(LIB[[Quantity]:[Quantity]],MATCH($S35,LIB[[ID]:[ID]],0))&gt;=COLUMN(C$1),TRUNC(PRODUCT(AVERAGE($FN35:$FS35),POWER(AC[[CR]:[CR]],SUM(SUMIFS($D$11:$D34,$A$11:$A34,$A35,$E$11:$E34,"&gt;="&amp;$E35),SUMIFS($D36:$D$161,$A36:$A$161,$A35,$E36:$E$161,"&gt;"&amp;$E35),COLUMN(C$1),-1)),IF($Q35="Yes",AC[[FB]:[FB]],1))),0),ROW(C24)/-VALUE(1&amp;REPT("0",9-PRODUCT(COLUMN(C$1)-1,3))),1)</f>
        <v>154.976</v>
      </c>
      <c r="FW35">
        <f t="shared" si="19"/>
        <v>80</v>
      </c>
      <c r="FX35">
        <f t="shared" si="20"/>
        <v>95</v>
      </c>
      <c r="FY35">
        <f t="shared" si="21"/>
        <v>103</v>
      </c>
      <c r="GC35">
        <f t="shared" si="22"/>
        <v>0</v>
      </c>
      <c r="GD35" t="str">
        <f>IFERROR(SUBSTITUTE(SUBSTITUTE(INDEX(SUG[Card],MATCH(ROW(A24),GC$12:GC$161,0))," #2","")," #3",""),"")</f>
        <v>Holy Water (5)</v>
      </c>
      <c r="GE35">
        <f>SUM(GE34,IF(IFERROR(MATCH(GD35,GD$11:GD34,0)&lt;0,TRUE()),1,0))</f>
        <v>23</v>
      </c>
      <c r="GF35" t="str">
        <f t="shared" si="23"/>
        <v>Poison (5)</v>
      </c>
      <c r="GI35">
        <f>SUM(SUMIFS(D$11:D34,A$11:A34,A35,B$11:B34,"&gt;="&amp;B35),SUMIFS(D36:D$161,A36:A$161,A35,B36:B$161,"&gt;"&amp;B35),SUMIFS(D$11:D34,A$11:A34,A35&amp;":Onyx"),SUMIFS(D36:D$161,A36:A$161,A35&amp;":Onyx"))</f>
        <v>0</v>
      </c>
      <c r="GP35" t="str">
        <f t="shared" si="16"/>
        <v>Superhero (5) #3</v>
      </c>
      <c r="GQ35">
        <f t="shared" si="17"/>
        <v>426</v>
      </c>
      <c r="GR35" t="b">
        <f>COUNTIF(DECK[Card],IFERROR(MID($L35,1,FIND(" #",SUG_Helper[[#This Row],[Card]])-1),SUG_Helper[[#This Row],[Card]]))&gt;=IFERROR(VALUE(RIGHT(SUG_Helper[[#This Row],[Card]])),1)</f>
        <v>1</v>
      </c>
    </row>
    <row r="36" spans="1:200" x14ac:dyDescent="0.35">
      <c r="A36" t="s">
        <v>66</v>
      </c>
      <c r="B36" s="4">
        <v>5</v>
      </c>
      <c r="C36" s="4" t="s">
        <v>74</v>
      </c>
      <c r="D36" s="4">
        <v>3</v>
      </c>
      <c r="E36" t="str">
        <f>IF(INDEX(LIB[Card],ROW(A25))="","",INDEX(LIB[Card],ROW(A25))&amp;" ("&amp;INDEX(LIB[Level],ROW(A25))&amp;")"&amp;IF(INDEX(LIB[Fused],ROW(A25))="Yes","ƒ",""))</f>
        <v>Water (5)</v>
      </c>
      <c r="F36">
        <v>25</v>
      </c>
      <c r="G36" t="s">
        <v>1791</v>
      </c>
      <c r="H36" t="str">
        <f>IF(DECK[[#This Row],[Card]]="","",MID(DECK[[#This Row],[Card]],1,FIND(" (",DECK[[#This Row],[Card]])-1))</f>
        <v>Superhero</v>
      </c>
      <c r="I36" t="str">
        <f>IF(DECK[[#This Row],[Card]]="","",MID(DECK[[#This Row],[Card]],FIND("(",DECK[[#This Row],[Card]])+1,1))</f>
        <v>5</v>
      </c>
      <c r="J36" t="str">
        <f>IF(DECK[[#This Row],[Card]]="","",IF(RIGHT(DECK[[#This Row],[Card]])="ƒ","Yes","No"))</f>
        <v>No</v>
      </c>
      <c r="L36" t="str">
        <f t="shared" si="11"/>
        <v>Metal (5)</v>
      </c>
      <c r="M36">
        <f t="shared" si="12"/>
        <v>417</v>
      </c>
      <c r="O36" s="6">
        <f>IF(S36="","",MATCH(MID(S36,1,MIN(FIND(" (",S36),IFERROR(FIND(":",S36),50))-1),CC[CC_Name],0))</f>
        <v>129</v>
      </c>
      <c r="P36" s="5" t="str">
        <f t="shared" si="13"/>
        <v>5</v>
      </c>
      <c r="Q36" s="5" t="str">
        <f t="shared" si="18"/>
        <v>No</v>
      </c>
      <c r="R36" s="5" t="b">
        <f t="shared" si="14"/>
        <v>0</v>
      </c>
      <c r="S36" t="str">
        <f>(INDEX(LIB[ID],ROW(A25)))</f>
        <v>Water (5)</v>
      </c>
      <c r="T36">
        <f>IF(OR(T$5="",$S36=""),"",IFERROR(SUM(PRODUCT(INDEX(CMB[[BA_0O]:[BA_2O]],MATCH(ROUND(MIN(SUM(T$4,$O36/1000),SUM($O36,T$4/1000)),3),CMB[[Cmb_ID]:[Cmb_ID]],0),SUM(N(T$1),N($R36),1)),CHOOSE(AC[[M]:[M]],1,1,0,AC[[AB]:[AB]])),PRODUCT(INDEX(CMB[[BD_0O]:[BD_2O]],MATCH(ROUND(MIN(SUM(T$4,$O36/1000),SUM($O36,T$4/1000)),3),CMB[[Cmb_ID]:[Cmb_ID]],0),SUM(N(T$1),N($R36),1)),CHOOSE(AC[[M]:[M]],1,0,1,AC[[DB]:[DB]])),PRODUCT(SUM(ROUND(AVERAGE(VALUE(T$3),VALUE($P36)),0),CHOOSE(IF(OR(T$1,$R36),4,INDEX(CMB[[Res_Rare]:[Res_Rare]],MATCH(ROUND(MIN(SUM(T$4,$O36/1000),SUM($O36,T$4/1000)),3),CMB[[Cmb_ID]:[Cmb_ID]],0))),-1,-1,0,0)),IF(OR(T$1,$R36),4,INDEX(CMB[[Cmb_Rare]:[Cmb_Rare]],MATCH(ROUND(MIN(SUM(T$4,$O36/1000),SUM($O36,T$4/1000)),3),CMB[[Cmb_ID]:[Cmb_ID]],0))),CHOOSE(AC[[M]:[M]],2,1,1,SUM(AC[[AB]:[DB]])))),""))</f>
        <v>30</v>
      </c>
      <c r="U36">
        <f>IF(OR(U$5="",$S36=""),"",IFERROR(SUM(PRODUCT(INDEX(CMB[[BA_0O]:[BA_2O]],MATCH(ROUND(MIN(SUM(U$4,$O36/1000),SUM($O36,U$4/1000)),3),CMB[[Cmb_ID]:[Cmb_ID]],0),SUM(N(U$1),N($R36),1)),CHOOSE(AC[[M]:[M]],1,1,0,AC[[AB]:[AB]])),PRODUCT(INDEX(CMB[[BD_0O]:[BD_2O]],MATCH(ROUND(MIN(SUM(U$4,$O36/1000),SUM($O36,U$4/1000)),3),CMB[[Cmb_ID]:[Cmb_ID]],0),SUM(N(U$1),N($R36),1)),CHOOSE(AC[[M]:[M]],1,0,1,AC[[DB]:[DB]])),PRODUCT(SUM(ROUND(AVERAGE(VALUE(U$3),VALUE($P36)),0),CHOOSE(IF(OR(U$1,$R36),4,INDEX(CMB[[Res_Rare]:[Res_Rare]],MATCH(ROUND(MIN(SUM(U$4,$O36/1000),SUM($O36,U$4/1000)),3),CMB[[Cmb_ID]:[Cmb_ID]],0))),-1,-1,0,0)),IF(OR(U$1,$R36),4,INDEX(CMB[[Cmb_Rare]:[Cmb_Rare]],MATCH(ROUND(MIN(SUM(U$4,$O36/1000),SUM($O36,U$4/1000)),3),CMB[[Cmb_ID]:[Cmb_ID]],0))),CHOOSE(AC[[M]:[M]],2,1,1,SUM(AC[[AB]:[DB]])))),""))</f>
        <v>20</v>
      </c>
      <c r="V36" t="str">
        <f>IF(OR(V$5="",$S36=""),"",IFERROR(SUM(PRODUCT(INDEX(CMB[[BA_0O]:[BA_2O]],MATCH(ROUND(MIN(SUM(V$4,$O36/1000),SUM($O36,V$4/1000)),3),CMB[[Cmb_ID]:[Cmb_ID]],0),SUM(N(V$1),N($R36),1)),CHOOSE(AC[[M]:[M]],1,1,0,AC[[AB]:[AB]])),PRODUCT(INDEX(CMB[[BD_0O]:[BD_2O]],MATCH(ROUND(MIN(SUM(V$4,$O36/1000),SUM($O36,V$4/1000)),3),CMB[[Cmb_ID]:[Cmb_ID]],0),SUM(N(V$1),N($R36),1)),CHOOSE(AC[[M]:[M]],1,0,1,AC[[DB]:[DB]])),PRODUCT(SUM(ROUND(AVERAGE(VALUE(V$3),VALUE($P36)),0),CHOOSE(IF(OR(V$1,$R36),4,INDEX(CMB[[Res_Rare]:[Res_Rare]],MATCH(ROUND(MIN(SUM(V$4,$O36/1000),SUM($O36,V$4/1000)),3),CMB[[Cmb_ID]:[Cmb_ID]],0))),-1,-1,0,0)),IF(OR(V$1,$R36),4,INDEX(CMB[[Cmb_Rare]:[Cmb_Rare]],MATCH(ROUND(MIN(SUM(V$4,$O36/1000),SUM($O36,V$4/1000)),3),CMB[[Cmb_ID]:[Cmb_ID]],0))),CHOOSE(AC[[M]:[M]],2,1,1,SUM(AC[[AB]:[DB]])))),""))</f>
        <v/>
      </c>
      <c r="W36">
        <f>IF(OR(W$5="",$S36=""),"",IFERROR(SUM(PRODUCT(INDEX(CMB[[BA_0O]:[BA_2O]],MATCH(ROUND(MIN(SUM(W$4,$O36/1000),SUM($O36,W$4/1000)),3),CMB[[Cmb_ID]:[Cmb_ID]],0),SUM(N(W$1),N($R36),1)),CHOOSE(AC[[M]:[M]],1,1,0,AC[[AB]:[AB]])),PRODUCT(INDEX(CMB[[BD_0O]:[BD_2O]],MATCH(ROUND(MIN(SUM(W$4,$O36/1000),SUM($O36,W$4/1000)),3),CMB[[Cmb_ID]:[Cmb_ID]],0),SUM(N(W$1),N($R36),1)),CHOOSE(AC[[M]:[M]],1,0,1,AC[[DB]:[DB]])),PRODUCT(SUM(ROUND(AVERAGE(VALUE(W$3),VALUE($P36)),0),CHOOSE(IF(OR(W$1,$R36),4,INDEX(CMB[[Res_Rare]:[Res_Rare]],MATCH(ROUND(MIN(SUM(W$4,$O36/1000),SUM($O36,W$4/1000)),3),CMB[[Cmb_ID]:[Cmb_ID]],0))),-1,-1,0,0)),IF(OR(W$1,$R36),4,INDEX(CMB[[Cmb_Rare]:[Cmb_Rare]],MATCH(ROUND(MIN(SUM(W$4,$O36/1000),SUM($O36,W$4/1000)),3),CMB[[Cmb_ID]:[Cmb_ID]],0))),CHOOSE(AC[[M]:[M]],2,1,1,SUM(AC[[AB]:[DB]])))),""))</f>
        <v>20</v>
      </c>
      <c r="X36">
        <f>IF(OR(X$5="",$S36=""),"",IFERROR(SUM(PRODUCT(INDEX(CMB[[BA_0O]:[BA_2O]],MATCH(ROUND(MIN(SUM(X$4,$O36/1000),SUM($O36,X$4/1000)),3),CMB[[Cmb_ID]:[Cmb_ID]],0),SUM(N(X$1),N($R36),1)),CHOOSE(AC[[M]:[M]],1,1,0,AC[[AB]:[AB]])),PRODUCT(INDEX(CMB[[BD_0O]:[BD_2O]],MATCH(ROUND(MIN(SUM(X$4,$O36/1000),SUM($O36,X$4/1000)),3),CMB[[Cmb_ID]:[Cmb_ID]],0),SUM(N(X$1),N($R36),1)),CHOOSE(AC[[M]:[M]],1,0,1,AC[[DB]:[DB]])),PRODUCT(SUM(ROUND(AVERAGE(VALUE(X$3),VALUE($P36)),0),CHOOSE(IF(OR(X$1,$R36),4,INDEX(CMB[[Res_Rare]:[Res_Rare]],MATCH(ROUND(MIN(SUM(X$4,$O36/1000),SUM($O36,X$4/1000)),3),CMB[[Cmb_ID]:[Cmb_ID]],0))),-1,-1,0,0)),IF(OR(X$1,$R36),4,INDEX(CMB[[Cmb_Rare]:[Cmb_Rare]],MATCH(ROUND(MIN(SUM(X$4,$O36/1000),SUM($O36,X$4/1000)),3),CMB[[Cmb_ID]:[Cmb_ID]],0))),CHOOSE(AC[[M]:[M]],2,1,1,SUM(AC[[AB]:[DB]])))),""))</f>
        <v>30</v>
      </c>
      <c r="Y36">
        <f>IF(OR(Y$5="",$S36=""),"",IFERROR(SUM(PRODUCT(INDEX(CMB[[BA_0O]:[BA_2O]],MATCH(ROUND(MIN(SUM(Y$4,$O36/1000),SUM($O36,Y$4/1000)),3),CMB[[Cmb_ID]:[Cmb_ID]],0),SUM(N(Y$1),N($R36),1)),CHOOSE(AC[[M]:[M]],1,1,0,AC[[AB]:[AB]])),PRODUCT(INDEX(CMB[[BD_0O]:[BD_2O]],MATCH(ROUND(MIN(SUM(Y$4,$O36/1000),SUM($O36,Y$4/1000)),3),CMB[[Cmb_ID]:[Cmb_ID]],0),SUM(N(Y$1),N($R36),1)),CHOOSE(AC[[M]:[M]],1,0,1,AC[[DB]:[DB]])),PRODUCT(SUM(ROUND(AVERAGE(VALUE(Y$3),VALUE($P36)),0),CHOOSE(IF(OR(Y$1,$R36),4,INDEX(CMB[[Res_Rare]:[Res_Rare]],MATCH(ROUND(MIN(SUM(Y$4,$O36/1000),SUM($O36,Y$4/1000)),3),CMB[[Cmb_ID]:[Cmb_ID]],0))),-1,-1,0,0)),IF(OR(Y$1,$R36),4,INDEX(CMB[[Cmb_Rare]:[Cmb_Rare]],MATCH(ROUND(MIN(SUM(Y$4,$O36/1000),SUM($O36,Y$4/1000)),3),CMB[[Cmb_ID]:[Cmb_ID]],0))),CHOOSE(AC[[M]:[M]],2,1,1,SUM(AC[[AB]:[DB]])))),""))</f>
        <v>26</v>
      </c>
      <c r="Z36">
        <f>IF(OR(Z$5="",$S36=""),"",IFERROR(SUM(PRODUCT(INDEX(CMB[[BA_0O]:[BA_2O]],MATCH(ROUND(MIN(SUM(Z$4,$O36/1000),SUM($O36,Z$4/1000)),3),CMB[[Cmb_ID]:[Cmb_ID]],0),SUM(N(Z$1),N($R36),1)),CHOOSE(AC[[M]:[M]],1,1,0,AC[[AB]:[AB]])),PRODUCT(INDEX(CMB[[BD_0O]:[BD_2O]],MATCH(ROUND(MIN(SUM(Z$4,$O36/1000),SUM($O36,Z$4/1000)),3),CMB[[Cmb_ID]:[Cmb_ID]],0),SUM(N(Z$1),N($R36),1)),CHOOSE(AC[[M]:[M]],1,0,1,AC[[DB]:[DB]])),PRODUCT(SUM(ROUND(AVERAGE(VALUE(Z$3),VALUE($P36)),0),CHOOSE(IF(OR(Z$1,$R36),4,INDEX(CMB[[Res_Rare]:[Res_Rare]],MATCH(ROUND(MIN(SUM(Z$4,$O36/1000),SUM($O36,Z$4/1000)),3),CMB[[Cmb_ID]:[Cmb_ID]],0))),-1,-1,0,0)),IF(OR(Z$1,$R36),4,INDEX(CMB[[Cmb_Rare]:[Cmb_Rare]],MATCH(ROUND(MIN(SUM(Z$4,$O36/1000),SUM($O36,Z$4/1000)),3),CMB[[Cmb_ID]:[Cmb_ID]],0))),CHOOSE(AC[[M]:[M]],2,1,1,SUM(AC[[AB]:[DB]])))),""))</f>
        <v>29</v>
      </c>
      <c r="AA36">
        <f>IF(OR(AA$5="",$S36=""),"",IFERROR(SUM(PRODUCT(INDEX(CMB[[BA_0O]:[BA_2O]],MATCH(ROUND(MIN(SUM(AA$4,$O36/1000),SUM($O36,AA$4/1000)),3),CMB[[Cmb_ID]:[Cmb_ID]],0),SUM(N(AA$1),N($R36),1)),CHOOSE(AC[[M]:[M]],1,1,0,AC[[AB]:[AB]])),PRODUCT(INDEX(CMB[[BD_0O]:[BD_2O]],MATCH(ROUND(MIN(SUM(AA$4,$O36/1000),SUM($O36,AA$4/1000)),3),CMB[[Cmb_ID]:[Cmb_ID]],0),SUM(N(AA$1),N($R36),1)),CHOOSE(AC[[M]:[M]],1,0,1,AC[[DB]:[DB]])),PRODUCT(SUM(ROUND(AVERAGE(VALUE(AA$3),VALUE($P36)),0),CHOOSE(IF(OR(AA$1,$R36),4,INDEX(CMB[[Res_Rare]:[Res_Rare]],MATCH(ROUND(MIN(SUM(AA$4,$O36/1000),SUM($O36,AA$4/1000)),3),CMB[[Cmb_ID]:[Cmb_ID]],0))),-1,-1,0,0)),IF(OR(AA$1,$R36),4,INDEX(CMB[[Cmb_Rare]:[Cmb_Rare]],MATCH(ROUND(MIN(SUM(AA$4,$O36/1000),SUM($O36,AA$4/1000)),3),CMB[[Cmb_ID]:[Cmb_ID]],0))),CHOOSE(AC[[M]:[M]],2,1,1,SUM(AC[[AB]:[DB]])))),""))</f>
        <v>13</v>
      </c>
      <c r="AB36">
        <f>IF(OR(AB$5="",$S36=""),"",IFERROR(SUM(PRODUCT(INDEX(CMB[[BA_0O]:[BA_2O]],MATCH(ROUND(MIN(SUM(AB$4,$O36/1000),SUM($O36,AB$4/1000)),3),CMB[[Cmb_ID]:[Cmb_ID]],0),SUM(N(AB$1),N($R36),1)),CHOOSE(AC[[M]:[M]],1,1,0,AC[[AB]:[AB]])),PRODUCT(INDEX(CMB[[BD_0O]:[BD_2O]],MATCH(ROUND(MIN(SUM(AB$4,$O36/1000),SUM($O36,AB$4/1000)),3),CMB[[Cmb_ID]:[Cmb_ID]],0),SUM(N(AB$1),N($R36),1)),CHOOSE(AC[[M]:[M]],1,0,1,AC[[DB]:[DB]])),PRODUCT(SUM(ROUND(AVERAGE(VALUE(AB$3),VALUE($P36)),0),CHOOSE(IF(OR(AB$1,$R36),4,INDEX(CMB[[Res_Rare]:[Res_Rare]],MATCH(ROUND(MIN(SUM(AB$4,$O36/1000),SUM($O36,AB$4/1000)),3),CMB[[Cmb_ID]:[Cmb_ID]],0))),-1,-1,0,0)),IF(OR(AB$1,$R36),4,INDEX(CMB[[Cmb_Rare]:[Cmb_Rare]],MATCH(ROUND(MIN(SUM(AB$4,$O36/1000),SUM($O36,AB$4/1000)),3),CMB[[Cmb_ID]:[Cmb_ID]],0))),CHOOSE(AC[[M]:[M]],2,1,1,SUM(AC[[AB]:[DB]])))),""))</f>
        <v>27</v>
      </c>
      <c r="AC36">
        <f>IF(OR(AC$5="",$S36=""),"",IFERROR(SUM(PRODUCT(INDEX(CMB[[BA_0O]:[BA_2O]],MATCH(ROUND(MIN(SUM(AC$4,$O36/1000),SUM($O36,AC$4/1000)),3),CMB[[Cmb_ID]:[Cmb_ID]],0),SUM(N(AC$1),N($R36),1)),CHOOSE(AC[[M]:[M]],1,1,0,AC[[AB]:[AB]])),PRODUCT(INDEX(CMB[[BD_0O]:[BD_2O]],MATCH(ROUND(MIN(SUM(AC$4,$O36/1000),SUM($O36,AC$4/1000)),3),CMB[[Cmb_ID]:[Cmb_ID]],0),SUM(N(AC$1),N($R36),1)),CHOOSE(AC[[M]:[M]],1,0,1,AC[[DB]:[DB]])),PRODUCT(SUM(ROUND(AVERAGE(VALUE(AC$3),VALUE($P36)),0),CHOOSE(IF(OR(AC$1,$R36),4,INDEX(CMB[[Res_Rare]:[Res_Rare]],MATCH(ROUND(MIN(SUM(AC$4,$O36/1000),SUM($O36,AC$4/1000)),3),CMB[[Cmb_ID]:[Cmb_ID]],0))),-1,-1,0,0)),IF(OR(AC$1,$R36),4,INDEX(CMB[[Cmb_Rare]:[Cmb_Rare]],MATCH(ROUND(MIN(SUM(AC$4,$O36/1000),SUM($O36,AC$4/1000)),3),CMB[[Cmb_ID]:[Cmb_ID]],0))),CHOOSE(AC[[M]:[M]],2,1,1,SUM(AC[[AB]:[DB]])))),""))</f>
        <v>13</v>
      </c>
      <c r="AD36">
        <f>IF(OR(AD$5="",$S36=""),"",IFERROR(SUM(PRODUCT(INDEX(CMB[[BA_0O]:[BA_2O]],MATCH(ROUND(MIN(SUM(AD$4,$O36/1000),SUM($O36,AD$4/1000)),3),CMB[[Cmb_ID]:[Cmb_ID]],0),SUM(N(AD$1),N($R36),1)),CHOOSE(AC[[M]:[M]],1,1,0,AC[[AB]:[AB]])),PRODUCT(INDEX(CMB[[BD_0O]:[BD_2O]],MATCH(ROUND(MIN(SUM(AD$4,$O36/1000),SUM($O36,AD$4/1000)),3),CMB[[Cmb_ID]:[Cmb_ID]],0),SUM(N(AD$1),N($R36),1)),CHOOSE(AC[[M]:[M]],1,0,1,AC[[DB]:[DB]])),PRODUCT(SUM(ROUND(AVERAGE(VALUE(AD$3),VALUE($P36)),0),CHOOSE(IF(OR(AD$1,$R36),4,INDEX(CMB[[Res_Rare]:[Res_Rare]],MATCH(ROUND(MIN(SUM(AD$4,$O36/1000),SUM($O36,AD$4/1000)),3),CMB[[Cmb_ID]:[Cmb_ID]],0))),-1,-1,0,0)),IF(OR(AD$1,$R36),4,INDEX(CMB[[Cmb_Rare]:[Cmb_Rare]],MATCH(ROUND(MIN(SUM(AD$4,$O36/1000),SUM($O36,AD$4/1000)),3),CMB[[Cmb_ID]:[Cmb_ID]],0))),CHOOSE(AC[[M]:[M]],2,1,1,SUM(AC[[AB]:[DB]])))),""))</f>
        <v>16</v>
      </c>
      <c r="AE36">
        <f>IF(OR(AE$5="",$S36=""),"",IFERROR(SUM(PRODUCT(INDEX(CMB[[BA_0O]:[BA_2O]],MATCH(ROUND(MIN(SUM(AE$4,$O36/1000),SUM($O36,AE$4/1000)),3),CMB[[Cmb_ID]:[Cmb_ID]],0),SUM(N(AE$1),N($R36),1)),CHOOSE(AC[[M]:[M]],1,1,0,AC[[AB]:[AB]])),PRODUCT(INDEX(CMB[[BD_0O]:[BD_2O]],MATCH(ROUND(MIN(SUM(AE$4,$O36/1000),SUM($O36,AE$4/1000)),3),CMB[[Cmb_ID]:[Cmb_ID]],0),SUM(N(AE$1),N($R36),1)),CHOOSE(AC[[M]:[M]],1,0,1,AC[[DB]:[DB]])),PRODUCT(SUM(ROUND(AVERAGE(VALUE(AE$3),VALUE($P36)),0),CHOOSE(IF(OR(AE$1,$R36),4,INDEX(CMB[[Res_Rare]:[Res_Rare]],MATCH(ROUND(MIN(SUM(AE$4,$O36/1000),SUM($O36,AE$4/1000)),3),CMB[[Cmb_ID]:[Cmb_ID]],0))),-1,-1,0,0)),IF(OR(AE$1,$R36),4,INDEX(CMB[[Cmb_Rare]:[Cmb_Rare]],MATCH(ROUND(MIN(SUM(AE$4,$O36/1000),SUM($O36,AE$4/1000)),3),CMB[[Cmb_ID]:[Cmb_ID]],0))),CHOOSE(AC[[M]:[M]],2,1,1,SUM(AC[[AB]:[DB]])))),""))</f>
        <v>21</v>
      </c>
      <c r="AF36">
        <f>IF(OR(AF$5="",$S36=""),"",IFERROR(SUM(PRODUCT(INDEX(CMB[[BA_0O]:[BA_2O]],MATCH(ROUND(MIN(SUM(AF$4,$O36/1000),SUM($O36,AF$4/1000)),3),CMB[[Cmb_ID]:[Cmb_ID]],0),SUM(N(AF$1),N($R36),1)),CHOOSE(AC[[M]:[M]],1,1,0,AC[[AB]:[AB]])),PRODUCT(INDEX(CMB[[BD_0O]:[BD_2O]],MATCH(ROUND(MIN(SUM(AF$4,$O36/1000),SUM($O36,AF$4/1000)),3),CMB[[Cmb_ID]:[Cmb_ID]],0),SUM(N(AF$1),N($R36),1)),CHOOSE(AC[[M]:[M]],1,0,1,AC[[DB]:[DB]])),PRODUCT(SUM(ROUND(AVERAGE(VALUE(AF$3),VALUE($P36)),0),CHOOSE(IF(OR(AF$1,$R36),4,INDEX(CMB[[Res_Rare]:[Res_Rare]],MATCH(ROUND(MIN(SUM(AF$4,$O36/1000),SUM($O36,AF$4/1000)),3),CMB[[Cmb_ID]:[Cmb_ID]],0))),-1,-1,0,0)),IF(OR(AF$1,$R36),4,INDEX(CMB[[Cmb_Rare]:[Cmb_Rare]],MATCH(ROUND(MIN(SUM(AF$4,$O36/1000),SUM($O36,AF$4/1000)),3),CMB[[Cmb_ID]:[Cmb_ID]],0))),CHOOSE(AC[[M]:[M]],2,1,1,SUM(AC[[AB]:[DB]])))),""))</f>
        <v>28</v>
      </c>
      <c r="AG36">
        <f>IF(OR(AG$5="",$S36=""),"",IFERROR(SUM(PRODUCT(INDEX(CMB[[BA_0O]:[BA_2O]],MATCH(ROUND(MIN(SUM(AG$4,$O36/1000),SUM($O36,AG$4/1000)),3),CMB[[Cmb_ID]:[Cmb_ID]],0),SUM(N(AG$1),N($R36),1)),CHOOSE(AC[[M]:[M]],1,1,0,AC[[AB]:[AB]])),PRODUCT(INDEX(CMB[[BD_0O]:[BD_2O]],MATCH(ROUND(MIN(SUM(AG$4,$O36/1000),SUM($O36,AG$4/1000)),3),CMB[[Cmb_ID]:[Cmb_ID]],0),SUM(N(AG$1),N($R36),1)),CHOOSE(AC[[M]:[M]],1,0,1,AC[[DB]:[DB]])),PRODUCT(SUM(ROUND(AVERAGE(VALUE(AG$3),VALUE($P36)),0),CHOOSE(IF(OR(AG$1,$R36),4,INDEX(CMB[[Res_Rare]:[Res_Rare]],MATCH(ROUND(MIN(SUM(AG$4,$O36/1000),SUM($O36,AG$4/1000)),3),CMB[[Cmb_ID]:[Cmb_ID]],0))),-1,-1,0,0)),IF(OR(AG$1,$R36),4,INDEX(CMB[[Cmb_Rare]:[Cmb_Rare]],MATCH(ROUND(MIN(SUM(AG$4,$O36/1000),SUM($O36,AG$4/1000)),3),CMB[[Cmb_ID]:[Cmb_ID]],0))),CHOOSE(AC[[M]:[M]],2,1,1,SUM(AC[[AB]:[DB]])))),""))</f>
        <v>35</v>
      </c>
      <c r="AH36">
        <f>IF(OR(AH$5="",$S36=""),"",IFERROR(SUM(PRODUCT(INDEX(CMB[[BA_0O]:[BA_2O]],MATCH(ROUND(MIN(SUM(AH$4,$O36/1000),SUM($O36,AH$4/1000)),3),CMB[[Cmb_ID]:[Cmb_ID]],0),SUM(N(AH$1),N($R36),1)),CHOOSE(AC[[M]:[M]],1,1,0,AC[[AB]:[AB]])),PRODUCT(INDEX(CMB[[BD_0O]:[BD_2O]],MATCH(ROUND(MIN(SUM(AH$4,$O36/1000),SUM($O36,AH$4/1000)),3),CMB[[Cmb_ID]:[Cmb_ID]],0),SUM(N(AH$1),N($R36),1)),CHOOSE(AC[[M]:[M]],1,0,1,AC[[DB]:[DB]])),PRODUCT(SUM(ROUND(AVERAGE(VALUE(AH$3),VALUE($P36)),0),CHOOSE(IF(OR(AH$1,$R36),4,INDEX(CMB[[Res_Rare]:[Res_Rare]],MATCH(ROUND(MIN(SUM(AH$4,$O36/1000),SUM($O36,AH$4/1000)),3),CMB[[Cmb_ID]:[Cmb_ID]],0))),-1,-1,0,0)),IF(OR(AH$1,$R36),4,INDEX(CMB[[Cmb_Rare]:[Cmb_Rare]],MATCH(ROUND(MIN(SUM(AH$4,$O36/1000),SUM($O36,AH$4/1000)),3),CMB[[Cmb_ID]:[Cmb_ID]],0))),CHOOSE(AC[[M]:[M]],2,1,1,SUM(AC[[AB]:[DB]])))),""))</f>
        <v>36</v>
      </c>
      <c r="AI36">
        <f>IF(OR(AI$5="",$S36=""),"",IFERROR(SUM(PRODUCT(INDEX(CMB[[BA_0O]:[BA_2O]],MATCH(ROUND(MIN(SUM(AI$4,$O36/1000),SUM($O36,AI$4/1000)),3),CMB[[Cmb_ID]:[Cmb_ID]],0),SUM(N(AI$1),N($R36),1)),CHOOSE(AC[[M]:[M]],1,1,0,AC[[AB]:[AB]])),PRODUCT(INDEX(CMB[[BD_0O]:[BD_2O]],MATCH(ROUND(MIN(SUM(AI$4,$O36/1000),SUM($O36,AI$4/1000)),3),CMB[[Cmb_ID]:[Cmb_ID]],0),SUM(N(AI$1),N($R36),1)),CHOOSE(AC[[M]:[M]],1,0,1,AC[[DB]:[DB]])),PRODUCT(SUM(ROUND(AVERAGE(VALUE(AI$3),VALUE($P36)),0),CHOOSE(IF(OR(AI$1,$R36),4,INDEX(CMB[[Res_Rare]:[Res_Rare]],MATCH(ROUND(MIN(SUM(AI$4,$O36/1000),SUM($O36,AI$4/1000)),3),CMB[[Cmb_ID]:[Cmb_ID]],0))),-1,-1,0,0)),IF(OR(AI$1,$R36),4,INDEX(CMB[[Cmb_Rare]:[Cmb_Rare]],MATCH(ROUND(MIN(SUM(AI$4,$O36/1000),SUM($O36,AI$4/1000)),3),CMB[[Cmb_ID]:[Cmb_ID]],0))),CHOOSE(AC[[M]:[M]],2,1,1,SUM(AC[[AB]:[DB]])))),""))</f>
        <v>36</v>
      </c>
      <c r="AJ36">
        <f>IF(OR(AJ$5="",$S36=""),"",IFERROR(SUM(PRODUCT(INDEX(CMB[[BA_0O]:[BA_2O]],MATCH(ROUND(MIN(SUM(AJ$4,$O36/1000),SUM($O36,AJ$4/1000)),3),CMB[[Cmb_ID]:[Cmb_ID]],0),SUM(N(AJ$1),N($R36),1)),CHOOSE(AC[[M]:[M]],1,1,0,AC[[AB]:[AB]])),PRODUCT(INDEX(CMB[[BD_0O]:[BD_2O]],MATCH(ROUND(MIN(SUM(AJ$4,$O36/1000),SUM($O36,AJ$4/1000)),3),CMB[[Cmb_ID]:[Cmb_ID]],0),SUM(N(AJ$1),N($R36),1)),CHOOSE(AC[[M]:[M]],1,0,1,AC[[DB]:[DB]])),PRODUCT(SUM(ROUND(AVERAGE(VALUE(AJ$3),VALUE($P36)),0),CHOOSE(IF(OR(AJ$1,$R36),4,INDEX(CMB[[Res_Rare]:[Res_Rare]],MATCH(ROUND(MIN(SUM(AJ$4,$O36/1000),SUM($O36,AJ$4/1000)),3),CMB[[Cmb_ID]:[Cmb_ID]],0))),-1,-1,0,0)),IF(OR(AJ$1,$R36),4,INDEX(CMB[[Cmb_Rare]:[Cmb_Rare]],MATCH(ROUND(MIN(SUM(AJ$4,$O36/1000),SUM($O36,AJ$4/1000)),3),CMB[[Cmb_ID]:[Cmb_ID]],0))),CHOOSE(AC[[M]:[M]],2,1,1,SUM(AC[[AB]:[DB]])))),""))</f>
        <v>22</v>
      </c>
      <c r="AK36">
        <f>IF(OR(AK$5="",$S36=""),"",IFERROR(SUM(PRODUCT(INDEX(CMB[[BA_0O]:[BA_2O]],MATCH(ROUND(MIN(SUM(AK$4,$O36/1000),SUM($O36,AK$4/1000)),3),CMB[[Cmb_ID]:[Cmb_ID]],0),SUM(N(AK$1),N($R36),1)),CHOOSE(AC[[M]:[M]],1,1,0,AC[[AB]:[AB]])),PRODUCT(INDEX(CMB[[BD_0O]:[BD_2O]],MATCH(ROUND(MIN(SUM(AK$4,$O36/1000),SUM($O36,AK$4/1000)),3),CMB[[Cmb_ID]:[Cmb_ID]],0),SUM(N(AK$1),N($R36),1)),CHOOSE(AC[[M]:[M]],1,0,1,AC[[DB]:[DB]])),PRODUCT(SUM(ROUND(AVERAGE(VALUE(AK$3),VALUE($P36)),0),CHOOSE(IF(OR(AK$1,$R36),4,INDEX(CMB[[Res_Rare]:[Res_Rare]],MATCH(ROUND(MIN(SUM(AK$4,$O36/1000),SUM($O36,AK$4/1000)),3),CMB[[Cmb_ID]:[Cmb_ID]],0))),-1,-1,0,0)),IF(OR(AK$1,$R36),4,INDEX(CMB[[Cmb_Rare]:[Cmb_Rare]],MATCH(ROUND(MIN(SUM(AK$4,$O36/1000),SUM($O36,AK$4/1000)),3),CMB[[Cmb_ID]:[Cmb_ID]],0))),CHOOSE(AC[[M]:[M]],2,1,1,SUM(AC[[AB]:[DB]])))),""))</f>
        <v>26</v>
      </c>
      <c r="AL36">
        <f>IF(OR(AL$5="",$S36=""),"",IFERROR(SUM(PRODUCT(INDEX(CMB[[BA_0O]:[BA_2O]],MATCH(ROUND(MIN(SUM(AL$4,$O36/1000),SUM($O36,AL$4/1000)),3),CMB[[Cmb_ID]:[Cmb_ID]],0),SUM(N(AL$1),N($R36),1)),CHOOSE(AC[[M]:[M]],1,1,0,AC[[AB]:[AB]])),PRODUCT(INDEX(CMB[[BD_0O]:[BD_2O]],MATCH(ROUND(MIN(SUM(AL$4,$O36/1000),SUM($O36,AL$4/1000)),3),CMB[[Cmb_ID]:[Cmb_ID]],0),SUM(N(AL$1),N($R36),1)),CHOOSE(AC[[M]:[M]],1,0,1,AC[[DB]:[DB]])),PRODUCT(SUM(ROUND(AVERAGE(VALUE(AL$3),VALUE($P36)),0),CHOOSE(IF(OR(AL$1,$R36),4,INDEX(CMB[[Res_Rare]:[Res_Rare]],MATCH(ROUND(MIN(SUM(AL$4,$O36/1000),SUM($O36,AL$4/1000)),3),CMB[[Cmb_ID]:[Cmb_ID]],0))),-1,-1,0,0)),IF(OR(AL$1,$R36),4,INDEX(CMB[[Cmb_Rare]:[Cmb_Rare]],MATCH(ROUND(MIN(SUM(AL$4,$O36/1000),SUM($O36,AL$4/1000)),3),CMB[[Cmb_ID]:[Cmb_ID]],0))),CHOOSE(AC[[M]:[M]],2,1,1,SUM(AC[[AB]:[DB]])))),""))</f>
        <v>38</v>
      </c>
      <c r="AM36">
        <f>IF(OR(AM$5="",$S36=""),"",IFERROR(SUM(PRODUCT(INDEX(CMB[[BA_0O]:[BA_2O]],MATCH(ROUND(MIN(SUM(AM$4,$O36/1000),SUM($O36,AM$4/1000)),3),CMB[[Cmb_ID]:[Cmb_ID]],0),SUM(N(AM$1),N($R36),1)),CHOOSE(AC[[M]:[M]],1,1,0,AC[[AB]:[AB]])),PRODUCT(INDEX(CMB[[BD_0O]:[BD_2O]],MATCH(ROUND(MIN(SUM(AM$4,$O36/1000),SUM($O36,AM$4/1000)),3),CMB[[Cmb_ID]:[Cmb_ID]],0),SUM(N(AM$1),N($R36),1)),CHOOSE(AC[[M]:[M]],1,0,1,AC[[DB]:[DB]])),PRODUCT(SUM(ROUND(AVERAGE(VALUE(AM$3),VALUE($P36)),0),CHOOSE(IF(OR(AM$1,$R36),4,INDEX(CMB[[Res_Rare]:[Res_Rare]],MATCH(ROUND(MIN(SUM(AM$4,$O36/1000),SUM($O36,AM$4/1000)),3),CMB[[Cmb_ID]:[Cmb_ID]],0))),-1,-1,0,0)),IF(OR(AM$1,$R36),4,INDEX(CMB[[Cmb_Rare]:[Cmb_Rare]],MATCH(ROUND(MIN(SUM(AM$4,$O36/1000),SUM($O36,AM$4/1000)),3),CMB[[Cmb_ID]:[Cmb_ID]],0))),CHOOSE(AC[[M]:[M]],2,1,1,SUM(AC[[AB]:[DB]])))),""))</f>
        <v>12</v>
      </c>
      <c r="AN36">
        <f>IF(OR(AN$5="",$S36=""),"",IFERROR(SUM(PRODUCT(INDEX(CMB[[BA_0O]:[BA_2O]],MATCH(ROUND(MIN(SUM(AN$4,$O36/1000),SUM($O36,AN$4/1000)),3),CMB[[Cmb_ID]:[Cmb_ID]],0),SUM(N(AN$1),N($R36),1)),CHOOSE(AC[[M]:[M]],1,1,0,AC[[AB]:[AB]])),PRODUCT(INDEX(CMB[[BD_0O]:[BD_2O]],MATCH(ROUND(MIN(SUM(AN$4,$O36/1000),SUM($O36,AN$4/1000)),3),CMB[[Cmb_ID]:[Cmb_ID]],0),SUM(N(AN$1),N($R36),1)),CHOOSE(AC[[M]:[M]],1,0,1,AC[[DB]:[DB]])),PRODUCT(SUM(ROUND(AVERAGE(VALUE(AN$3),VALUE($P36)),0),CHOOSE(IF(OR(AN$1,$R36),4,INDEX(CMB[[Res_Rare]:[Res_Rare]],MATCH(ROUND(MIN(SUM(AN$4,$O36/1000),SUM($O36,AN$4/1000)),3),CMB[[Cmb_ID]:[Cmb_ID]],0))),-1,-1,0,0)),IF(OR(AN$1,$R36),4,INDEX(CMB[[Cmb_Rare]:[Cmb_Rare]],MATCH(ROUND(MIN(SUM(AN$4,$O36/1000),SUM($O36,AN$4/1000)),3),CMB[[Cmb_ID]:[Cmb_ID]],0))),CHOOSE(AC[[M]:[M]],2,1,1,SUM(AC[[AB]:[DB]])))),""))</f>
        <v>30</v>
      </c>
      <c r="AO36">
        <f>IF(OR(AO$5="",$S36=""),"",IFERROR(SUM(PRODUCT(INDEX(CMB[[BA_0O]:[BA_2O]],MATCH(ROUND(MIN(SUM(AO$4,$O36/1000),SUM($O36,AO$4/1000)),3),CMB[[Cmb_ID]:[Cmb_ID]],0),SUM(N(AO$1),N($R36),1)),CHOOSE(AC[[M]:[M]],1,1,0,AC[[AB]:[AB]])),PRODUCT(INDEX(CMB[[BD_0O]:[BD_2O]],MATCH(ROUND(MIN(SUM(AO$4,$O36/1000),SUM($O36,AO$4/1000)),3),CMB[[Cmb_ID]:[Cmb_ID]],0),SUM(N(AO$1),N($R36),1)),CHOOSE(AC[[M]:[M]],1,0,1,AC[[DB]:[DB]])),PRODUCT(SUM(ROUND(AVERAGE(VALUE(AO$3),VALUE($P36)),0),CHOOSE(IF(OR(AO$1,$R36),4,INDEX(CMB[[Res_Rare]:[Res_Rare]],MATCH(ROUND(MIN(SUM(AO$4,$O36/1000),SUM($O36,AO$4/1000)),3),CMB[[Cmb_ID]:[Cmb_ID]],0))),-1,-1,0,0)),IF(OR(AO$1,$R36),4,INDEX(CMB[[Cmb_Rare]:[Cmb_Rare]],MATCH(ROUND(MIN(SUM(AO$4,$O36/1000),SUM($O36,AO$4/1000)),3),CMB[[Cmb_ID]:[Cmb_ID]],0))),CHOOSE(AC[[M]:[M]],2,1,1,SUM(AC[[AB]:[DB]])))),""))</f>
        <v>29</v>
      </c>
      <c r="AP36" t="str">
        <f>IF(OR(AP$5="",$S36=""),"",IFERROR(SUM(PRODUCT(INDEX(CMB[[BA_0O]:[BA_2O]],MATCH(ROUND(MIN(SUM(AP$4,$O36/1000),SUM($O36,AP$4/1000)),3),CMB[[Cmb_ID]:[Cmb_ID]],0),SUM(N(AP$1),N($R36),1)),CHOOSE(AC[[M]:[M]],1,1,0,AC[[AB]:[AB]])),PRODUCT(INDEX(CMB[[BD_0O]:[BD_2O]],MATCH(ROUND(MIN(SUM(AP$4,$O36/1000),SUM($O36,AP$4/1000)),3),CMB[[Cmb_ID]:[Cmb_ID]],0),SUM(N(AP$1),N($R36),1)),CHOOSE(AC[[M]:[M]],1,0,1,AC[[DB]:[DB]])),PRODUCT(SUM(ROUND(AVERAGE(VALUE(AP$3),VALUE($P36)),0),CHOOSE(IF(OR(AP$1,$R36),4,INDEX(CMB[[Res_Rare]:[Res_Rare]],MATCH(ROUND(MIN(SUM(AP$4,$O36/1000),SUM($O36,AP$4/1000)),3),CMB[[Cmb_ID]:[Cmb_ID]],0))),-1,-1,0,0)),IF(OR(AP$1,$R36),4,INDEX(CMB[[Cmb_Rare]:[Cmb_Rare]],MATCH(ROUND(MIN(SUM(AP$4,$O36/1000),SUM($O36,AP$4/1000)),3),CMB[[Cmb_ID]:[Cmb_ID]],0))),CHOOSE(AC[[M]:[M]],2,1,1,SUM(AC[[AB]:[DB]])))),""))</f>
        <v/>
      </c>
      <c r="AQ36">
        <f>IF(OR(AQ$5="",$S36=""),"",IFERROR(SUM(PRODUCT(INDEX(CMB[[BA_0O]:[BA_2O]],MATCH(ROUND(MIN(SUM(AQ$4,$O36/1000),SUM($O36,AQ$4/1000)),3),CMB[[Cmb_ID]:[Cmb_ID]],0),SUM(N(AQ$1),N($R36),1)),CHOOSE(AC[[M]:[M]],1,1,0,AC[[AB]:[AB]])),PRODUCT(INDEX(CMB[[BD_0O]:[BD_2O]],MATCH(ROUND(MIN(SUM(AQ$4,$O36/1000),SUM($O36,AQ$4/1000)),3),CMB[[Cmb_ID]:[Cmb_ID]],0),SUM(N(AQ$1),N($R36),1)),CHOOSE(AC[[M]:[M]],1,0,1,AC[[DB]:[DB]])),PRODUCT(SUM(ROUND(AVERAGE(VALUE(AQ$3),VALUE($P36)),0),CHOOSE(IF(OR(AQ$1,$R36),4,INDEX(CMB[[Res_Rare]:[Res_Rare]],MATCH(ROUND(MIN(SUM(AQ$4,$O36/1000),SUM($O36,AQ$4/1000)),3),CMB[[Cmb_ID]:[Cmb_ID]],0))),-1,-1,0,0)),IF(OR(AQ$1,$R36),4,INDEX(CMB[[Cmb_Rare]:[Cmb_Rare]],MATCH(ROUND(MIN(SUM(AQ$4,$O36/1000),SUM($O36,AQ$4/1000)),3),CMB[[Cmb_ID]:[Cmb_ID]],0))),CHOOSE(AC[[M]:[M]],2,1,1,SUM(AC[[AB]:[DB]])))),""))</f>
        <v>36</v>
      </c>
      <c r="AR36">
        <f>IF(OR(AR$5="",$S36=""),"",IFERROR(SUM(PRODUCT(INDEX(CMB[[BA_0O]:[BA_2O]],MATCH(ROUND(MIN(SUM(AR$4,$O36/1000),SUM($O36,AR$4/1000)),3),CMB[[Cmb_ID]:[Cmb_ID]],0),SUM(N(AR$1),N($R36),1)),CHOOSE(AC[[M]:[M]],1,1,0,AC[[AB]:[AB]])),PRODUCT(INDEX(CMB[[BD_0O]:[BD_2O]],MATCH(ROUND(MIN(SUM(AR$4,$O36/1000),SUM($O36,AR$4/1000)),3),CMB[[Cmb_ID]:[Cmb_ID]],0),SUM(N(AR$1),N($R36),1)),CHOOSE(AC[[M]:[M]],1,0,1,AC[[DB]:[DB]])),PRODUCT(SUM(ROUND(AVERAGE(VALUE(AR$3),VALUE($P36)),0),CHOOSE(IF(OR(AR$1,$R36),4,INDEX(CMB[[Res_Rare]:[Res_Rare]],MATCH(ROUND(MIN(SUM(AR$4,$O36/1000),SUM($O36,AR$4/1000)),3),CMB[[Cmb_ID]:[Cmb_ID]],0))),-1,-1,0,0)),IF(OR(AR$1,$R36),4,INDEX(CMB[[Cmb_Rare]:[Cmb_Rare]],MATCH(ROUND(MIN(SUM(AR$4,$O36/1000),SUM($O36,AR$4/1000)),3),CMB[[Cmb_ID]:[Cmb_ID]],0))),CHOOSE(AC[[M]:[M]],2,1,1,SUM(AC[[AB]:[DB]])))),""))</f>
        <v>26</v>
      </c>
      <c r="AS36">
        <f>IF(OR(AS$5="",$S36=""),"",IFERROR(SUM(PRODUCT(INDEX(CMB[[BA_0O]:[BA_2O]],MATCH(ROUND(MIN(SUM(AS$4,$O36/1000),SUM($O36,AS$4/1000)),3),CMB[[Cmb_ID]:[Cmb_ID]],0),SUM(N(AS$1),N($R36),1)),CHOOSE(AC[[M]:[M]],1,1,0,AC[[AB]:[AB]])),PRODUCT(INDEX(CMB[[BD_0O]:[BD_2O]],MATCH(ROUND(MIN(SUM(AS$4,$O36/1000),SUM($O36,AS$4/1000)),3),CMB[[Cmb_ID]:[Cmb_ID]],0),SUM(N(AS$1),N($R36),1)),CHOOSE(AC[[M]:[M]],1,0,1,AC[[DB]:[DB]])),PRODUCT(SUM(ROUND(AVERAGE(VALUE(AS$3),VALUE($P36)),0),CHOOSE(IF(OR(AS$1,$R36),4,INDEX(CMB[[Res_Rare]:[Res_Rare]],MATCH(ROUND(MIN(SUM(AS$4,$O36/1000),SUM($O36,AS$4/1000)),3),CMB[[Cmb_ID]:[Cmb_ID]],0))),-1,-1,0,0)),IF(OR(AS$1,$R36),4,INDEX(CMB[[Cmb_Rare]:[Cmb_Rare]],MATCH(ROUND(MIN(SUM(AS$4,$O36/1000),SUM($O36,AS$4/1000)),3),CMB[[Cmb_ID]:[Cmb_ID]],0))),CHOOSE(AC[[M]:[M]],2,1,1,SUM(AC[[AB]:[DB]])))),""))</f>
        <v>27</v>
      </c>
      <c r="AT36">
        <f>IF(OR(AT$5="",$S36=""),"",IFERROR(SUM(PRODUCT(INDEX(CMB[[BA_0O]:[BA_2O]],MATCH(ROUND(MIN(SUM(AT$4,$O36/1000),SUM($O36,AT$4/1000)),3),CMB[[Cmb_ID]:[Cmb_ID]],0),SUM(N(AT$1),N($R36),1)),CHOOSE(AC[[M]:[M]],1,1,0,AC[[AB]:[AB]])),PRODUCT(INDEX(CMB[[BD_0O]:[BD_2O]],MATCH(ROUND(MIN(SUM(AT$4,$O36/1000),SUM($O36,AT$4/1000)),3),CMB[[Cmb_ID]:[Cmb_ID]],0),SUM(N(AT$1),N($R36),1)),CHOOSE(AC[[M]:[M]],1,0,1,AC[[DB]:[DB]])),PRODUCT(SUM(ROUND(AVERAGE(VALUE(AT$3),VALUE($P36)),0),CHOOSE(IF(OR(AT$1,$R36),4,INDEX(CMB[[Res_Rare]:[Res_Rare]],MATCH(ROUND(MIN(SUM(AT$4,$O36/1000),SUM($O36,AT$4/1000)),3),CMB[[Cmb_ID]:[Cmb_ID]],0))),-1,-1,0,0)),IF(OR(AT$1,$R36),4,INDEX(CMB[[Cmb_Rare]:[Cmb_Rare]],MATCH(ROUND(MIN(SUM(AT$4,$O36/1000),SUM($O36,AT$4/1000)),3),CMB[[Cmb_ID]:[Cmb_ID]],0))),CHOOSE(AC[[M]:[M]],2,1,1,SUM(AC[[AB]:[DB]])))),""))</f>
        <v>36</v>
      </c>
      <c r="AU36">
        <f>IF(OR(AU$5="",$S36=""),"",IFERROR(SUM(PRODUCT(INDEX(CMB[[BA_0O]:[BA_2O]],MATCH(ROUND(MIN(SUM(AU$4,$O36/1000),SUM($O36,AU$4/1000)),3),CMB[[Cmb_ID]:[Cmb_ID]],0),SUM(N(AU$1),N($R36),1)),CHOOSE(AC[[M]:[M]],1,1,0,AC[[AB]:[AB]])),PRODUCT(INDEX(CMB[[BD_0O]:[BD_2O]],MATCH(ROUND(MIN(SUM(AU$4,$O36/1000),SUM($O36,AU$4/1000)),3),CMB[[Cmb_ID]:[Cmb_ID]],0),SUM(N(AU$1),N($R36),1)),CHOOSE(AC[[M]:[M]],1,0,1,AC[[DB]:[DB]])),PRODUCT(SUM(ROUND(AVERAGE(VALUE(AU$3),VALUE($P36)),0),CHOOSE(IF(OR(AU$1,$R36),4,INDEX(CMB[[Res_Rare]:[Res_Rare]],MATCH(ROUND(MIN(SUM(AU$4,$O36/1000),SUM($O36,AU$4/1000)),3),CMB[[Cmb_ID]:[Cmb_ID]],0))),-1,-1,0,0)),IF(OR(AU$1,$R36),4,INDEX(CMB[[Cmb_Rare]:[Cmb_Rare]],MATCH(ROUND(MIN(SUM(AU$4,$O36/1000),SUM($O36,AU$4/1000)),3),CMB[[Cmb_ID]:[Cmb_ID]],0))),CHOOSE(AC[[M]:[M]],2,1,1,SUM(AC[[AB]:[DB]])))),""))</f>
        <v>51</v>
      </c>
      <c r="AV36">
        <f>IF(OR(AV$5="",$S36=""),"",IFERROR(SUM(PRODUCT(INDEX(CMB[[BA_0O]:[BA_2O]],MATCH(ROUND(MIN(SUM(AV$4,$O36/1000),SUM($O36,AV$4/1000)),3),CMB[[Cmb_ID]:[Cmb_ID]],0),SUM(N(AV$1),N($R36),1)),CHOOSE(AC[[M]:[M]],1,1,0,AC[[AB]:[AB]])),PRODUCT(INDEX(CMB[[BD_0O]:[BD_2O]],MATCH(ROUND(MIN(SUM(AV$4,$O36/1000),SUM($O36,AV$4/1000)),3),CMB[[Cmb_ID]:[Cmb_ID]],0),SUM(N(AV$1),N($R36),1)),CHOOSE(AC[[M]:[M]],1,0,1,AC[[DB]:[DB]])),PRODUCT(SUM(ROUND(AVERAGE(VALUE(AV$3),VALUE($P36)),0),CHOOSE(IF(OR(AV$1,$R36),4,INDEX(CMB[[Res_Rare]:[Res_Rare]],MATCH(ROUND(MIN(SUM(AV$4,$O36/1000),SUM($O36,AV$4/1000)),3),CMB[[Cmb_ID]:[Cmb_ID]],0))),-1,-1,0,0)),IF(OR(AV$1,$R36),4,INDEX(CMB[[Cmb_Rare]:[Cmb_Rare]],MATCH(ROUND(MIN(SUM(AV$4,$O36/1000),SUM($O36,AV$4/1000)),3),CMB[[Cmb_ID]:[Cmb_ID]],0))),CHOOSE(AC[[M]:[M]],2,1,1,SUM(AC[[AB]:[DB]])))),""))</f>
        <v>51</v>
      </c>
      <c r="AW36">
        <f>IF(OR(AW$5="",$S36=""),"",IFERROR(SUM(PRODUCT(INDEX(CMB[[BA_0O]:[BA_2O]],MATCH(ROUND(MIN(SUM(AW$4,$O36/1000),SUM($O36,AW$4/1000)),3),CMB[[Cmb_ID]:[Cmb_ID]],0),SUM(N(AW$1),N($R36),1)),CHOOSE(AC[[M]:[M]],1,1,0,AC[[AB]:[AB]])),PRODUCT(INDEX(CMB[[BD_0O]:[BD_2O]],MATCH(ROUND(MIN(SUM(AW$4,$O36/1000),SUM($O36,AW$4/1000)),3),CMB[[Cmb_ID]:[Cmb_ID]],0),SUM(N(AW$1),N($R36),1)),CHOOSE(AC[[M]:[M]],1,0,1,AC[[DB]:[DB]])),PRODUCT(SUM(ROUND(AVERAGE(VALUE(AW$3),VALUE($P36)),0),CHOOSE(IF(OR(AW$1,$R36),4,INDEX(CMB[[Res_Rare]:[Res_Rare]],MATCH(ROUND(MIN(SUM(AW$4,$O36/1000),SUM($O36,AW$4/1000)),3),CMB[[Cmb_ID]:[Cmb_ID]],0))),-1,-1,0,0)),IF(OR(AW$1,$R36),4,INDEX(CMB[[Cmb_Rare]:[Cmb_Rare]],MATCH(ROUND(MIN(SUM(AW$4,$O36/1000),SUM($O36,AW$4/1000)),3),CMB[[Cmb_ID]:[Cmb_ID]],0))),CHOOSE(AC[[M]:[M]],2,1,1,SUM(AC[[AB]:[DB]])))),""))</f>
        <v>12</v>
      </c>
      <c r="AX36">
        <f>IF(OR(AX$5="",$S36=""),"",IFERROR(SUM(PRODUCT(INDEX(CMB[[BA_0O]:[BA_2O]],MATCH(ROUND(MIN(SUM(AX$4,$O36/1000),SUM($O36,AX$4/1000)),3),CMB[[Cmb_ID]:[Cmb_ID]],0),SUM(N(AX$1),N($R36),1)),CHOOSE(AC[[M]:[M]],1,1,0,AC[[AB]:[AB]])),PRODUCT(INDEX(CMB[[BD_0O]:[BD_2O]],MATCH(ROUND(MIN(SUM(AX$4,$O36/1000),SUM($O36,AX$4/1000)),3),CMB[[Cmb_ID]:[Cmb_ID]],0),SUM(N(AX$1),N($R36),1)),CHOOSE(AC[[M]:[M]],1,0,1,AC[[DB]:[DB]])),PRODUCT(SUM(ROUND(AVERAGE(VALUE(AX$3),VALUE($P36)),0),CHOOSE(IF(OR(AX$1,$R36),4,INDEX(CMB[[Res_Rare]:[Res_Rare]],MATCH(ROUND(MIN(SUM(AX$4,$O36/1000),SUM($O36,AX$4/1000)),3),CMB[[Cmb_ID]:[Cmb_ID]],0))),-1,-1,0,0)),IF(OR(AX$1,$R36),4,INDEX(CMB[[Cmb_Rare]:[Cmb_Rare]],MATCH(ROUND(MIN(SUM(AX$4,$O36/1000),SUM($O36,AX$4/1000)),3),CMB[[Cmb_ID]:[Cmb_ID]],0))),CHOOSE(AC[[M]:[M]],2,1,1,SUM(AC[[AB]:[DB]])))),""))</f>
        <v>51</v>
      </c>
      <c r="AY36">
        <f>IF(OR(AY$5="",$S36=""),"",IFERROR(SUM(PRODUCT(INDEX(CMB[[BA_0O]:[BA_2O]],MATCH(ROUND(MIN(SUM(AY$4,$O36/1000),SUM($O36,AY$4/1000)),3),CMB[[Cmb_ID]:[Cmb_ID]],0),SUM(N(AY$1),N($R36),1)),CHOOSE(AC[[M]:[M]],1,1,0,AC[[AB]:[AB]])),PRODUCT(INDEX(CMB[[BD_0O]:[BD_2O]],MATCH(ROUND(MIN(SUM(AY$4,$O36/1000),SUM($O36,AY$4/1000)),3),CMB[[Cmb_ID]:[Cmb_ID]],0),SUM(N(AY$1),N($R36),1)),CHOOSE(AC[[M]:[M]],1,0,1,AC[[DB]:[DB]])),PRODUCT(SUM(ROUND(AVERAGE(VALUE(AY$3),VALUE($P36)),0),CHOOSE(IF(OR(AY$1,$R36),4,INDEX(CMB[[Res_Rare]:[Res_Rare]],MATCH(ROUND(MIN(SUM(AY$4,$O36/1000),SUM($O36,AY$4/1000)),3),CMB[[Cmb_ID]:[Cmb_ID]],0))),-1,-1,0,0)),IF(OR(AY$1,$R36),4,INDEX(CMB[[Cmb_Rare]:[Cmb_Rare]],MATCH(ROUND(MIN(SUM(AY$4,$O36/1000),SUM($O36,AY$4/1000)),3),CMB[[Cmb_ID]:[Cmb_ID]],0))),CHOOSE(AC[[M]:[M]],2,1,1,SUM(AC[[AB]:[DB]])))),""))</f>
        <v>21</v>
      </c>
      <c r="AZ36">
        <f>IF(OR(AZ$5="",$S36=""),"",IFERROR(SUM(PRODUCT(INDEX(CMB[[BA_0O]:[BA_2O]],MATCH(ROUND(MIN(SUM(AZ$4,$O36/1000),SUM($O36,AZ$4/1000)),3),CMB[[Cmb_ID]:[Cmb_ID]],0),SUM(N(AZ$1),N($R36),1)),CHOOSE(AC[[M]:[M]],1,1,0,AC[[AB]:[AB]])),PRODUCT(INDEX(CMB[[BD_0O]:[BD_2O]],MATCH(ROUND(MIN(SUM(AZ$4,$O36/1000),SUM($O36,AZ$4/1000)),3),CMB[[Cmb_ID]:[Cmb_ID]],0),SUM(N(AZ$1),N($R36),1)),CHOOSE(AC[[M]:[M]],1,0,1,AC[[DB]:[DB]])),PRODUCT(SUM(ROUND(AVERAGE(VALUE(AZ$3),VALUE($P36)),0),CHOOSE(IF(OR(AZ$1,$R36),4,INDEX(CMB[[Res_Rare]:[Res_Rare]],MATCH(ROUND(MIN(SUM(AZ$4,$O36/1000),SUM($O36,AZ$4/1000)),3),CMB[[Cmb_ID]:[Cmb_ID]],0))),-1,-1,0,0)),IF(OR(AZ$1,$R36),4,INDEX(CMB[[Cmb_Rare]:[Cmb_Rare]],MATCH(ROUND(MIN(SUM(AZ$4,$O36/1000),SUM($O36,AZ$4/1000)),3),CMB[[Cmb_ID]:[Cmb_ID]],0))),CHOOSE(AC[[M]:[M]],2,1,1,SUM(AC[[AB]:[DB]])))),""))</f>
        <v>36</v>
      </c>
      <c r="BA36">
        <f>IF(OR(BA$5="",$S36=""),"",IFERROR(SUM(PRODUCT(INDEX(CMB[[BA_0O]:[BA_2O]],MATCH(ROUND(MIN(SUM(BA$4,$O36/1000),SUM($O36,BA$4/1000)),3),CMB[[Cmb_ID]:[Cmb_ID]],0),SUM(N(BA$1),N($R36),1)),CHOOSE(AC[[M]:[M]],1,1,0,AC[[AB]:[AB]])),PRODUCT(INDEX(CMB[[BD_0O]:[BD_2O]],MATCH(ROUND(MIN(SUM(BA$4,$O36/1000),SUM($O36,BA$4/1000)),3),CMB[[Cmb_ID]:[Cmb_ID]],0),SUM(N(BA$1),N($R36),1)),CHOOSE(AC[[M]:[M]],1,0,1,AC[[DB]:[DB]])),PRODUCT(SUM(ROUND(AVERAGE(VALUE(BA$3),VALUE($P36)),0),CHOOSE(IF(OR(BA$1,$R36),4,INDEX(CMB[[Res_Rare]:[Res_Rare]],MATCH(ROUND(MIN(SUM(BA$4,$O36/1000),SUM($O36,BA$4/1000)),3),CMB[[Cmb_ID]:[Cmb_ID]],0))),-1,-1,0,0)),IF(OR(BA$1,$R36),4,INDEX(CMB[[Cmb_Rare]:[Cmb_Rare]],MATCH(ROUND(MIN(SUM(BA$4,$O36/1000),SUM($O36,BA$4/1000)),3),CMB[[Cmb_ID]:[Cmb_ID]],0))),CHOOSE(AC[[M]:[M]],2,1,1,SUM(AC[[AB]:[DB]])))),""))</f>
        <v>51</v>
      </c>
      <c r="BB36">
        <f>IF(OR(BB$5="",$S36=""),"",IFERROR(SUM(PRODUCT(INDEX(CMB[[BA_0O]:[BA_2O]],MATCH(ROUND(MIN(SUM(BB$4,$O36/1000),SUM($O36,BB$4/1000)),3),CMB[[Cmb_ID]:[Cmb_ID]],0),SUM(N(BB$1),N($R36),1)),CHOOSE(AC[[M]:[M]],1,1,0,AC[[AB]:[AB]])),PRODUCT(INDEX(CMB[[BD_0O]:[BD_2O]],MATCH(ROUND(MIN(SUM(BB$4,$O36/1000),SUM($O36,BB$4/1000)),3),CMB[[Cmb_ID]:[Cmb_ID]],0),SUM(N(BB$1),N($R36),1)),CHOOSE(AC[[M]:[M]],1,0,1,AC[[DB]:[DB]])),PRODUCT(SUM(ROUND(AVERAGE(VALUE(BB$3),VALUE($P36)),0),CHOOSE(IF(OR(BB$1,$R36),4,INDEX(CMB[[Res_Rare]:[Res_Rare]],MATCH(ROUND(MIN(SUM(BB$4,$O36/1000),SUM($O36,BB$4/1000)),3),CMB[[Cmb_ID]:[Cmb_ID]],0))),-1,-1,0,0)),IF(OR(BB$1,$R36),4,INDEX(CMB[[Cmb_Rare]:[Cmb_Rare]],MATCH(ROUND(MIN(SUM(BB$4,$O36/1000),SUM($O36,BB$4/1000)),3),CMB[[Cmb_ID]:[Cmb_ID]],0))),CHOOSE(AC[[M]:[M]],2,1,1,SUM(AC[[AB]:[DB]])))),""))</f>
        <v>54</v>
      </c>
      <c r="BC36" t="str">
        <f>IF(OR(BC$5="",$S36=""),"",IFERROR(SUM(PRODUCT(INDEX(CMB[[BA_0O]:[BA_2O]],MATCH(ROUND(MIN(SUM(BC$4,$O36/1000),SUM($O36,BC$4/1000)),3),CMB[[Cmb_ID]:[Cmb_ID]],0),SUM(N(BC$1),N($R36),1)),CHOOSE(AC[[M]:[M]],1,1,0,AC[[AB]:[AB]])),PRODUCT(INDEX(CMB[[BD_0O]:[BD_2O]],MATCH(ROUND(MIN(SUM(BC$4,$O36/1000),SUM($O36,BC$4/1000)),3),CMB[[Cmb_ID]:[Cmb_ID]],0),SUM(N(BC$1),N($R36),1)),CHOOSE(AC[[M]:[M]],1,0,1,AC[[DB]:[DB]])),PRODUCT(SUM(ROUND(AVERAGE(VALUE(BC$3),VALUE($P36)),0),CHOOSE(IF(OR(BC$1,$R36),4,INDEX(CMB[[Res_Rare]:[Res_Rare]],MATCH(ROUND(MIN(SUM(BC$4,$O36/1000),SUM($O36,BC$4/1000)),3),CMB[[Cmb_ID]:[Cmb_ID]],0))),-1,-1,0,0)),IF(OR(BC$1,$R36),4,INDEX(CMB[[Cmb_Rare]:[Cmb_Rare]],MATCH(ROUND(MIN(SUM(BC$4,$O36/1000),SUM($O36,BC$4/1000)),3),CMB[[Cmb_ID]:[Cmb_ID]],0))),CHOOSE(AC[[M]:[M]],2,1,1,SUM(AC[[AB]:[DB]])))),""))</f>
        <v/>
      </c>
      <c r="BD36" t="str">
        <f>IF(OR(BD$5="",$S36=""),"",IFERROR(SUM(PRODUCT(INDEX(CMB[[BA_0O]:[BA_2O]],MATCH(ROUND(MIN(SUM(BD$4,$O36/1000),SUM($O36,BD$4/1000)),3),CMB[[Cmb_ID]:[Cmb_ID]],0),SUM(N(BD$1),N($R36),1)),CHOOSE(AC[[M]:[M]],1,1,0,AC[[AB]:[AB]])),PRODUCT(INDEX(CMB[[BD_0O]:[BD_2O]],MATCH(ROUND(MIN(SUM(BD$4,$O36/1000),SUM($O36,BD$4/1000)),3),CMB[[Cmb_ID]:[Cmb_ID]],0),SUM(N(BD$1),N($R36),1)),CHOOSE(AC[[M]:[M]],1,0,1,AC[[DB]:[DB]])),PRODUCT(SUM(ROUND(AVERAGE(VALUE(BD$3),VALUE($P36)),0),CHOOSE(IF(OR(BD$1,$R36),4,INDEX(CMB[[Res_Rare]:[Res_Rare]],MATCH(ROUND(MIN(SUM(BD$4,$O36/1000),SUM($O36,BD$4/1000)),3),CMB[[Cmb_ID]:[Cmb_ID]],0))),-1,-1,0,0)),IF(OR(BD$1,$R36),4,INDEX(CMB[[Cmb_Rare]:[Cmb_Rare]],MATCH(ROUND(MIN(SUM(BD$4,$O36/1000),SUM($O36,BD$4/1000)),3),CMB[[Cmb_ID]:[Cmb_ID]],0))),CHOOSE(AC[[M]:[M]],2,1,1,SUM(AC[[AB]:[DB]])))),""))</f>
        <v/>
      </c>
      <c r="BE36" t="str">
        <f>IF(OR(BE$5="",$S36=""),"",IFERROR(SUM(PRODUCT(INDEX(CMB[[BA_0O]:[BA_2O]],MATCH(ROUND(MIN(SUM(BE$4,$O36/1000),SUM($O36,BE$4/1000)),3),CMB[[Cmb_ID]:[Cmb_ID]],0),SUM(N(BE$1),N($R36),1)),CHOOSE(AC[[M]:[M]],1,1,0,AC[[AB]:[AB]])),PRODUCT(INDEX(CMB[[BD_0O]:[BD_2O]],MATCH(ROUND(MIN(SUM(BE$4,$O36/1000),SUM($O36,BE$4/1000)),3),CMB[[Cmb_ID]:[Cmb_ID]],0),SUM(N(BE$1),N($R36),1)),CHOOSE(AC[[M]:[M]],1,0,1,AC[[DB]:[DB]])),PRODUCT(SUM(ROUND(AVERAGE(VALUE(BE$3),VALUE($P36)),0),CHOOSE(IF(OR(BE$1,$R36),4,INDEX(CMB[[Res_Rare]:[Res_Rare]],MATCH(ROUND(MIN(SUM(BE$4,$O36/1000),SUM($O36,BE$4/1000)),3),CMB[[Cmb_ID]:[Cmb_ID]],0))),-1,-1,0,0)),IF(OR(BE$1,$R36),4,INDEX(CMB[[Cmb_Rare]:[Cmb_Rare]],MATCH(ROUND(MIN(SUM(BE$4,$O36/1000),SUM($O36,BE$4/1000)),3),CMB[[Cmb_ID]:[Cmb_ID]],0))),CHOOSE(AC[[M]:[M]],2,1,1,SUM(AC[[AB]:[DB]])))),""))</f>
        <v/>
      </c>
      <c r="BF36" t="str">
        <f>IF(OR(BF$5="",$S36=""),"",IFERROR(SUM(PRODUCT(INDEX(CMB[[BA_0O]:[BA_2O]],MATCH(ROUND(MIN(SUM(BF$4,$O36/1000),SUM($O36,BF$4/1000)),3),CMB[[Cmb_ID]:[Cmb_ID]],0),SUM(N(BF$1),N($R36),1)),CHOOSE(AC[[M]:[M]],1,1,0,AC[[AB]:[AB]])),PRODUCT(INDEX(CMB[[BD_0O]:[BD_2O]],MATCH(ROUND(MIN(SUM(BF$4,$O36/1000),SUM($O36,BF$4/1000)),3),CMB[[Cmb_ID]:[Cmb_ID]],0),SUM(N(BF$1),N($R36),1)),CHOOSE(AC[[M]:[M]],1,0,1,AC[[DB]:[DB]])),PRODUCT(SUM(ROUND(AVERAGE(VALUE(BF$3),VALUE($P36)),0),CHOOSE(IF(OR(BF$1,$R36),4,INDEX(CMB[[Res_Rare]:[Res_Rare]],MATCH(ROUND(MIN(SUM(BF$4,$O36/1000),SUM($O36,BF$4/1000)),3),CMB[[Cmb_ID]:[Cmb_ID]],0))),-1,-1,0,0)),IF(OR(BF$1,$R36),4,INDEX(CMB[[Cmb_Rare]:[Cmb_Rare]],MATCH(ROUND(MIN(SUM(BF$4,$O36/1000),SUM($O36,BF$4/1000)),3),CMB[[Cmb_ID]:[Cmb_ID]],0))),CHOOSE(AC[[M]:[M]],2,1,1,SUM(AC[[AB]:[DB]])))),""))</f>
        <v/>
      </c>
      <c r="BG36" t="str">
        <f>IF(OR(BG$5="",$S36=""),"",IFERROR(SUM(PRODUCT(INDEX(CMB[[BA_0O]:[BA_2O]],MATCH(ROUND(MIN(SUM(BG$4,$O36/1000),SUM($O36,BG$4/1000)),3),CMB[[Cmb_ID]:[Cmb_ID]],0),SUM(N(BG$1),N($R36),1)),CHOOSE(AC[[M]:[M]],1,1,0,AC[[AB]:[AB]])),PRODUCT(INDEX(CMB[[BD_0O]:[BD_2O]],MATCH(ROUND(MIN(SUM(BG$4,$O36/1000),SUM($O36,BG$4/1000)),3),CMB[[Cmb_ID]:[Cmb_ID]],0),SUM(N(BG$1),N($R36),1)),CHOOSE(AC[[M]:[M]],1,0,1,AC[[DB]:[DB]])),PRODUCT(SUM(ROUND(AVERAGE(VALUE(BG$3),VALUE($P36)),0),CHOOSE(IF(OR(BG$1,$R36),4,INDEX(CMB[[Res_Rare]:[Res_Rare]],MATCH(ROUND(MIN(SUM(BG$4,$O36/1000),SUM($O36,BG$4/1000)),3),CMB[[Cmb_ID]:[Cmb_ID]],0))),-1,-1,0,0)),IF(OR(BG$1,$R36),4,INDEX(CMB[[Cmb_Rare]:[Cmb_Rare]],MATCH(ROUND(MIN(SUM(BG$4,$O36/1000),SUM($O36,BG$4/1000)),3),CMB[[Cmb_ID]:[Cmb_ID]],0))),CHOOSE(AC[[M]:[M]],2,1,1,SUM(AC[[AB]:[DB]])))),""))</f>
        <v/>
      </c>
      <c r="BH36" t="str">
        <f>IF(OR(BH$5="",$S36=""),"",IFERROR(SUM(PRODUCT(INDEX(CMB[[BA_0O]:[BA_2O]],MATCH(ROUND(MIN(SUM(BH$4,$O36/1000),SUM($O36,BH$4/1000)),3),CMB[[Cmb_ID]:[Cmb_ID]],0),SUM(N(BH$1),N($R36),1)),CHOOSE(AC[[M]:[M]],1,1,0,AC[[AB]:[AB]])),PRODUCT(INDEX(CMB[[BD_0O]:[BD_2O]],MATCH(ROUND(MIN(SUM(BH$4,$O36/1000),SUM($O36,BH$4/1000)),3),CMB[[Cmb_ID]:[Cmb_ID]],0),SUM(N(BH$1),N($R36),1)),CHOOSE(AC[[M]:[M]],1,0,1,AC[[DB]:[DB]])),PRODUCT(SUM(ROUND(AVERAGE(VALUE(BH$3),VALUE($P36)),0),CHOOSE(IF(OR(BH$1,$R36),4,INDEX(CMB[[Res_Rare]:[Res_Rare]],MATCH(ROUND(MIN(SUM(BH$4,$O36/1000),SUM($O36,BH$4/1000)),3),CMB[[Cmb_ID]:[Cmb_ID]],0))),-1,-1,0,0)),IF(OR(BH$1,$R36),4,INDEX(CMB[[Cmb_Rare]:[Cmb_Rare]],MATCH(ROUND(MIN(SUM(BH$4,$O36/1000),SUM($O36,BH$4/1000)),3),CMB[[Cmb_ID]:[Cmb_ID]],0))),CHOOSE(AC[[M]:[M]],2,1,1,SUM(AC[[AB]:[DB]])))),""))</f>
        <v/>
      </c>
      <c r="BI36" t="str">
        <f>IF(OR(BI$5="",$S36=""),"",IFERROR(SUM(PRODUCT(INDEX(CMB[[BA_0O]:[BA_2O]],MATCH(ROUND(MIN(SUM(BI$4,$O36/1000),SUM($O36,BI$4/1000)),3),CMB[[Cmb_ID]:[Cmb_ID]],0),SUM(N(BI$1),N($R36),1)),CHOOSE(AC[[M]:[M]],1,1,0,AC[[AB]:[AB]])),PRODUCT(INDEX(CMB[[BD_0O]:[BD_2O]],MATCH(ROUND(MIN(SUM(BI$4,$O36/1000),SUM($O36,BI$4/1000)),3),CMB[[Cmb_ID]:[Cmb_ID]],0),SUM(N(BI$1),N($R36),1)),CHOOSE(AC[[M]:[M]],1,0,1,AC[[DB]:[DB]])),PRODUCT(SUM(ROUND(AVERAGE(VALUE(BI$3),VALUE($P36)),0),CHOOSE(IF(OR(BI$1,$R36),4,INDEX(CMB[[Res_Rare]:[Res_Rare]],MATCH(ROUND(MIN(SUM(BI$4,$O36/1000),SUM($O36,BI$4/1000)),3),CMB[[Cmb_ID]:[Cmb_ID]],0))),-1,-1,0,0)),IF(OR(BI$1,$R36),4,INDEX(CMB[[Cmb_Rare]:[Cmb_Rare]],MATCH(ROUND(MIN(SUM(BI$4,$O36/1000),SUM($O36,BI$4/1000)),3),CMB[[Cmb_ID]:[Cmb_ID]],0))),CHOOSE(AC[[M]:[M]],2,1,1,SUM(AC[[AB]:[DB]])))),""))</f>
        <v/>
      </c>
      <c r="BJ36" t="str">
        <f>IF(OR(BJ$5="",$S36=""),"",IFERROR(SUM(PRODUCT(INDEX(CMB[[BA_0O]:[BA_2O]],MATCH(ROUND(MIN(SUM(BJ$4,$O36/1000),SUM($O36,BJ$4/1000)),3),CMB[[Cmb_ID]:[Cmb_ID]],0),SUM(N(BJ$1),N($R36),1)),CHOOSE(AC[[M]:[M]],1,1,0,AC[[AB]:[AB]])),PRODUCT(INDEX(CMB[[BD_0O]:[BD_2O]],MATCH(ROUND(MIN(SUM(BJ$4,$O36/1000),SUM($O36,BJ$4/1000)),3),CMB[[Cmb_ID]:[Cmb_ID]],0),SUM(N(BJ$1),N($R36),1)),CHOOSE(AC[[M]:[M]],1,0,1,AC[[DB]:[DB]])),PRODUCT(SUM(ROUND(AVERAGE(VALUE(BJ$3),VALUE($P36)),0),CHOOSE(IF(OR(BJ$1,$R36),4,INDEX(CMB[[Res_Rare]:[Res_Rare]],MATCH(ROUND(MIN(SUM(BJ$4,$O36/1000),SUM($O36,BJ$4/1000)),3),CMB[[Cmb_ID]:[Cmb_ID]],0))),-1,-1,0,0)),IF(OR(BJ$1,$R36),4,INDEX(CMB[[Cmb_Rare]:[Cmb_Rare]],MATCH(ROUND(MIN(SUM(BJ$4,$O36/1000),SUM($O36,BJ$4/1000)),3),CMB[[Cmb_ID]:[Cmb_ID]],0))),CHOOSE(AC[[M]:[M]],2,1,1,SUM(AC[[AB]:[DB]])))),""))</f>
        <v/>
      </c>
      <c r="BK36" t="str">
        <f>IF(OR(BK$5="",$S36=""),"",IFERROR(SUM(PRODUCT(INDEX(CMB[[BA_0O]:[BA_2O]],MATCH(ROUND(MIN(SUM(BK$4,$O36/1000),SUM($O36,BK$4/1000)),3),CMB[[Cmb_ID]:[Cmb_ID]],0),SUM(N(BK$1),N($R36),1)),CHOOSE(AC[[M]:[M]],1,1,0,AC[[AB]:[AB]])),PRODUCT(INDEX(CMB[[BD_0O]:[BD_2O]],MATCH(ROUND(MIN(SUM(BK$4,$O36/1000),SUM($O36,BK$4/1000)),3),CMB[[Cmb_ID]:[Cmb_ID]],0),SUM(N(BK$1),N($R36),1)),CHOOSE(AC[[M]:[M]],1,0,1,AC[[DB]:[DB]])),PRODUCT(SUM(ROUND(AVERAGE(VALUE(BK$3),VALUE($P36)),0),CHOOSE(IF(OR(BK$1,$R36),4,INDEX(CMB[[Res_Rare]:[Res_Rare]],MATCH(ROUND(MIN(SUM(BK$4,$O36/1000),SUM($O36,BK$4/1000)),3),CMB[[Cmb_ID]:[Cmb_ID]],0))),-1,-1,0,0)),IF(OR(BK$1,$R36),4,INDEX(CMB[[Cmb_Rare]:[Cmb_Rare]],MATCH(ROUND(MIN(SUM(BK$4,$O36/1000),SUM($O36,BK$4/1000)),3),CMB[[Cmb_ID]:[Cmb_ID]],0))),CHOOSE(AC[[M]:[M]],2,1,1,SUM(AC[[AB]:[DB]])))),""))</f>
        <v/>
      </c>
      <c r="BL36" t="str">
        <f>IF(OR(BL$5="",$S36=""),"",IFERROR(SUM(PRODUCT(INDEX(CMB[[BA_0O]:[BA_2O]],MATCH(ROUND(MIN(SUM(BL$4,$O36/1000),SUM($O36,BL$4/1000)),3),CMB[[Cmb_ID]:[Cmb_ID]],0),SUM(N(BL$1),N($R36),1)),CHOOSE(AC[[M]:[M]],1,1,0,AC[[AB]:[AB]])),PRODUCT(INDEX(CMB[[BD_0O]:[BD_2O]],MATCH(ROUND(MIN(SUM(BL$4,$O36/1000),SUM($O36,BL$4/1000)),3),CMB[[Cmb_ID]:[Cmb_ID]],0),SUM(N(BL$1),N($R36),1)),CHOOSE(AC[[M]:[M]],1,0,1,AC[[DB]:[DB]])),PRODUCT(SUM(ROUND(AVERAGE(VALUE(BL$3),VALUE($P36)),0),CHOOSE(IF(OR(BL$1,$R36),4,INDEX(CMB[[Res_Rare]:[Res_Rare]],MATCH(ROUND(MIN(SUM(BL$4,$O36/1000),SUM($O36,BL$4/1000)),3),CMB[[Cmb_ID]:[Cmb_ID]],0))),-1,-1,0,0)),IF(OR(BL$1,$R36),4,INDEX(CMB[[Cmb_Rare]:[Cmb_Rare]],MATCH(ROUND(MIN(SUM(BL$4,$O36/1000),SUM($O36,BL$4/1000)),3),CMB[[Cmb_ID]:[Cmb_ID]],0))),CHOOSE(AC[[M]:[M]],2,1,1,SUM(AC[[AB]:[DB]])))),""))</f>
        <v/>
      </c>
      <c r="BM36" t="str">
        <f>IF(OR(BM$5="",$S36=""),"",IFERROR(SUM(PRODUCT(INDEX(CMB[[BA_0O]:[BA_2O]],MATCH(ROUND(MIN(SUM(BM$4,$O36/1000),SUM($O36,BM$4/1000)),3),CMB[[Cmb_ID]:[Cmb_ID]],0),SUM(N(BM$1),N($R36),1)),CHOOSE(AC[[M]:[M]],1,1,0,AC[[AB]:[AB]])),PRODUCT(INDEX(CMB[[BD_0O]:[BD_2O]],MATCH(ROUND(MIN(SUM(BM$4,$O36/1000),SUM($O36,BM$4/1000)),3),CMB[[Cmb_ID]:[Cmb_ID]],0),SUM(N(BM$1),N($R36),1)),CHOOSE(AC[[M]:[M]],1,0,1,AC[[DB]:[DB]])),PRODUCT(SUM(ROUND(AVERAGE(VALUE(BM$3),VALUE($P36)),0),CHOOSE(IF(OR(BM$1,$R36),4,INDEX(CMB[[Res_Rare]:[Res_Rare]],MATCH(ROUND(MIN(SUM(BM$4,$O36/1000),SUM($O36,BM$4/1000)),3),CMB[[Cmb_ID]:[Cmb_ID]],0))),-1,-1,0,0)),IF(OR(BM$1,$R36),4,INDEX(CMB[[Cmb_Rare]:[Cmb_Rare]],MATCH(ROUND(MIN(SUM(BM$4,$O36/1000),SUM($O36,BM$4/1000)),3),CMB[[Cmb_ID]:[Cmb_ID]],0))),CHOOSE(AC[[M]:[M]],2,1,1,SUM(AC[[AB]:[DB]])))),""))</f>
        <v/>
      </c>
      <c r="BN36" t="str">
        <f>IF(OR(BN$5="",$S36=""),"",IFERROR(SUM(PRODUCT(INDEX(CMB[[BA_0O]:[BA_2O]],MATCH(ROUND(MIN(SUM(BN$4,$O36/1000),SUM($O36,BN$4/1000)),3),CMB[[Cmb_ID]:[Cmb_ID]],0),SUM(N(BN$1),N($R36),1)),CHOOSE(AC[[M]:[M]],1,1,0,AC[[AB]:[AB]])),PRODUCT(INDEX(CMB[[BD_0O]:[BD_2O]],MATCH(ROUND(MIN(SUM(BN$4,$O36/1000),SUM($O36,BN$4/1000)),3),CMB[[Cmb_ID]:[Cmb_ID]],0),SUM(N(BN$1),N($R36),1)),CHOOSE(AC[[M]:[M]],1,0,1,AC[[DB]:[DB]])),PRODUCT(SUM(ROUND(AVERAGE(VALUE(BN$3),VALUE($P36)),0),CHOOSE(IF(OR(BN$1,$R36),4,INDEX(CMB[[Res_Rare]:[Res_Rare]],MATCH(ROUND(MIN(SUM(BN$4,$O36/1000),SUM($O36,BN$4/1000)),3),CMB[[Cmb_ID]:[Cmb_ID]],0))),-1,-1,0,0)),IF(OR(BN$1,$R36),4,INDEX(CMB[[Cmb_Rare]:[Cmb_Rare]],MATCH(ROUND(MIN(SUM(BN$4,$O36/1000),SUM($O36,BN$4/1000)),3),CMB[[Cmb_ID]:[Cmb_ID]],0))),CHOOSE(AC[[M]:[M]],2,1,1,SUM(AC[[AB]:[DB]])))),""))</f>
        <v/>
      </c>
      <c r="BO36" t="str">
        <f>IF(OR(BO$5="",$S36=""),"",IFERROR(SUM(PRODUCT(INDEX(CMB[[BA_0O]:[BA_2O]],MATCH(ROUND(MIN(SUM(BO$4,$O36/1000),SUM($O36,BO$4/1000)),3),CMB[[Cmb_ID]:[Cmb_ID]],0),SUM(N(BO$1),N($R36),1)),CHOOSE(AC[[M]:[M]],1,1,0,AC[[AB]:[AB]])),PRODUCT(INDEX(CMB[[BD_0O]:[BD_2O]],MATCH(ROUND(MIN(SUM(BO$4,$O36/1000),SUM($O36,BO$4/1000)),3),CMB[[Cmb_ID]:[Cmb_ID]],0),SUM(N(BO$1),N($R36),1)),CHOOSE(AC[[M]:[M]],1,0,1,AC[[DB]:[DB]])),PRODUCT(SUM(ROUND(AVERAGE(VALUE(BO$3),VALUE($P36)),0),CHOOSE(IF(OR(BO$1,$R36),4,INDEX(CMB[[Res_Rare]:[Res_Rare]],MATCH(ROUND(MIN(SUM(BO$4,$O36/1000),SUM($O36,BO$4/1000)),3),CMB[[Cmb_ID]:[Cmb_ID]],0))),-1,-1,0,0)),IF(OR(BO$1,$R36),4,INDEX(CMB[[Cmb_Rare]:[Cmb_Rare]],MATCH(ROUND(MIN(SUM(BO$4,$O36/1000),SUM($O36,BO$4/1000)),3),CMB[[Cmb_ID]:[Cmb_ID]],0))),CHOOSE(AC[[M]:[M]],2,1,1,SUM(AC[[AB]:[DB]])))),""))</f>
        <v/>
      </c>
      <c r="BP36" t="str">
        <f>IF(OR(BP$5="",$S36=""),"",IFERROR(SUM(PRODUCT(INDEX(CMB[[BA_0O]:[BA_2O]],MATCH(ROUND(MIN(SUM(BP$4,$O36/1000),SUM($O36,BP$4/1000)),3),CMB[[Cmb_ID]:[Cmb_ID]],0),SUM(N(BP$1),N($R36),1)),CHOOSE(AC[[M]:[M]],1,1,0,AC[[AB]:[AB]])),PRODUCT(INDEX(CMB[[BD_0O]:[BD_2O]],MATCH(ROUND(MIN(SUM(BP$4,$O36/1000),SUM($O36,BP$4/1000)),3),CMB[[Cmb_ID]:[Cmb_ID]],0),SUM(N(BP$1),N($R36),1)),CHOOSE(AC[[M]:[M]],1,0,1,AC[[DB]:[DB]])),PRODUCT(SUM(ROUND(AVERAGE(VALUE(BP$3),VALUE($P36)),0),CHOOSE(IF(OR(BP$1,$R36),4,INDEX(CMB[[Res_Rare]:[Res_Rare]],MATCH(ROUND(MIN(SUM(BP$4,$O36/1000),SUM($O36,BP$4/1000)),3),CMB[[Cmb_ID]:[Cmb_ID]],0))),-1,-1,0,0)),IF(OR(BP$1,$R36),4,INDEX(CMB[[Cmb_Rare]:[Cmb_Rare]],MATCH(ROUND(MIN(SUM(BP$4,$O36/1000),SUM($O36,BP$4/1000)),3),CMB[[Cmb_ID]:[Cmb_ID]],0))),CHOOSE(AC[[M]:[M]],2,1,1,SUM(AC[[AB]:[DB]])))),""))</f>
        <v/>
      </c>
      <c r="BQ36" t="str">
        <f>IF(OR(BQ$5="",$S36=""),"",IFERROR(SUM(PRODUCT(INDEX(CMB[[BA_0O]:[BA_2O]],MATCH(ROUND(MIN(SUM(BQ$4,$O36/1000),SUM($O36,BQ$4/1000)),3),CMB[[Cmb_ID]:[Cmb_ID]],0),SUM(N(BQ$1),N($R36),1)),CHOOSE(AC[[M]:[M]],1,1,0,AC[[AB]:[AB]])),PRODUCT(INDEX(CMB[[BD_0O]:[BD_2O]],MATCH(ROUND(MIN(SUM(BQ$4,$O36/1000),SUM($O36,BQ$4/1000)),3),CMB[[Cmb_ID]:[Cmb_ID]],0),SUM(N(BQ$1),N($R36),1)),CHOOSE(AC[[M]:[M]],1,0,1,AC[[DB]:[DB]])),PRODUCT(SUM(ROUND(AVERAGE(VALUE(BQ$3),VALUE($P36)),0),CHOOSE(IF(OR(BQ$1,$R36),4,INDEX(CMB[[Res_Rare]:[Res_Rare]],MATCH(ROUND(MIN(SUM(BQ$4,$O36/1000),SUM($O36,BQ$4/1000)),3),CMB[[Cmb_ID]:[Cmb_ID]],0))),-1,-1,0,0)),IF(OR(BQ$1,$R36),4,INDEX(CMB[[Cmb_Rare]:[Cmb_Rare]],MATCH(ROUND(MIN(SUM(BQ$4,$O36/1000),SUM($O36,BQ$4/1000)),3),CMB[[Cmb_ID]:[Cmb_ID]],0))),CHOOSE(AC[[M]:[M]],2,1,1,SUM(AC[[AB]:[DB]])))),""))</f>
        <v/>
      </c>
      <c r="BR36" t="str">
        <f>IF(OR(BR$5="",$S36=""),"",IFERROR(SUM(PRODUCT(INDEX(CMB[[BA_0O]:[BA_2O]],MATCH(ROUND(MIN(SUM(BR$4,$O36/1000),SUM($O36,BR$4/1000)),3),CMB[[Cmb_ID]:[Cmb_ID]],0),SUM(N(BR$1),N($R36),1)),CHOOSE(AC[[M]:[M]],1,1,0,AC[[AB]:[AB]])),PRODUCT(INDEX(CMB[[BD_0O]:[BD_2O]],MATCH(ROUND(MIN(SUM(BR$4,$O36/1000),SUM($O36,BR$4/1000)),3),CMB[[Cmb_ID]:[Cmb_ID]],0),SUM(N(BR$1),N($R36),1)),CHOOSE(AC[[M]:[M]],1,0,1,AC[[DB]:[DB]])),PRODUCT(SUM(ROUND(AVERAGE(VALUE(BR$3),VALUE($P36)),0),CHOOSE(IF(OR(BR$1,$R36),4,INDEX(CMB[[Res_Rare]:[Res_Rare]],MATCH(ROUND(MIN(SUM(BR$4,$O36/1000),SUM($O36,BR$4/1000)),3),CMB[[Cmb_ID]:[Cmb_ID]],0))),-1,-1,0,0)),IF(OR(BR$1,$R36),4,INDEX(CMB[[Cmb_Rare]:[Cmb_Rare]],MATCH(ROUND(MIN(SUM(BR$4,$O36/1000),SUM($O36,BR$4/1000)),3),CMB[[Cmb_ID]:[Cmb_ID]],0))),CHOOSE(AC[[M]:[M]],2,1,1,SUM(AC[[AB]:[DB]])))),""))</f>
        <v/>
      </c>
      <c r="BS36" t="str">
        <f>IF(OR(BS$5="",$S36=""),"",IFERROR(SUM(PRODUCT(INDEX(CMB[[BA_0O]:[BA_2O]],MATCH(ROUND(MIN(SUM(BS$4,$O36/1000),SUM($O36,BS$4/1000)),3),CMB[[Cmb_ID]:[Cmb_ID]],0),SUM(N(BS$1),N($R36),1)),CHOOSE(AC[[M]:[M]],1,1,0,AC[[AB]:[AB]])),PRODUCT(INDEX(CMB[[BD_0O]:[BD_2O]],MATCH(ROUND(MIN(SUM(BS$4,$O36/1000),SUM($O36,BS$4/1000)),3),CMB[[Cmb_ID]:[Cmb_ID]],0),SUM(N(BS$1),N($R36),1)),CHOOSE(AC[[M]:[M]],1,0,1,AC[[DB]:[DB]])),PRODUCT(SUM(ROUND(AVERAGE(VALUE(BS$3),VALUE($P36)),0),CHOOSE(IF(OR(BS$1,$R36),4,INDEX(CMB[[Res_Rare]:[Res_Rare]],MATCH(ROUND(MIN(SUM(BS$4,$O36/1000),SUM($O36,BS$4/1000)),3),CMB[[Cmb_ID]:[Cmb_ID]],0))),-1,-1,0,0)),IF(OR(BS$1,$R36),4,INDEX(CMB[[Cmb_Rare]:[Cmb_Rare]],MATCH(ROUND(MIN(SUM(BS$4,$O36/1000),SUM($O36,BS$4/1000)),3),CMB[[Cmb_ID]:[Cmb_ID]],0))),CHOOSE(AC[[M]:[M]],2,1,1,SUM(AC[[AB]:[DB]])))),""))</f>
        <v/>
      </c>
      <c r="BT36" t="str">
        <f>IF(OR(BT$5="",$S36=""),"",IFERROR(SUM(PRODUCT(INDEX(CMB[[BA_0O]:[BA_2O]],MATCH(ROUND(MIN(SUM(BT$4,$O36/1000),SUM($O36,BT$4/1000)),3),CMB[[Cmb_ID]:[Cmb_ID]],0),SUM(N(BT$1),N($R36),1)),CHOOSE(AC[[M]:[M]],1,1,0,AC[[AB]:[AB]])),PRODUCT(INDEX(CMB[[BD_0O]:[BD_2O]],MATCH(ROUND(MIN(SUM(BT$4,$O36/1000),SUM($O36,BT$4/1000)),3),CMB[[Cmb_ID]:[Cmb_ID]],0),SUM(N(BT$1),N($R36),1)),CHOOSE(AC[[M]:[M]],1,0,1,AC[[DB]:[DB]])),PRODUCT(SUM(ROUND(AVERAGE(VALUE(BT$3),VALUE($P36)),0),CHOOSE(IF(OR(BT$1,$R36),4,INDEX(CMB[[Res_Rare]:[Res_Rare]],MATCH(ROUND(MIN(SUM(BT$4,$O36/1000),SUM($O36,BT$4/1000)),3),CMB[[Cmb_ID]:[Cmb_ID]],0))),-1,-1,0,0)),IF(OR(BT$1,$R36),4,INDEX(CMB[[Cmb_Rare]:[Cmb_Rare]],MATCH(ROUND(MIN(SUM(BT$4,$O36/1000),SUM($O36,BT$4/1000)),3),CMB[[Cmb_ID]:[Cmb_ID]],0))),CHOOSE(AC[[M]:[M]],2,1,1,SUM(AC[[AB]:[DB]])))),""))</f>
        <v/>
      </c>
      <c r="BU36" t="str">
        <f>IF(OR(BU$5="",$S36=""),"",IFERROR(SUM(PRODUCT(INDEX(CMB[[BA_0O]:[BA_2O]],MATCH(ROUND(MIN(SUM(BU$4,$O36/1000),SUM($O36,BU$4/1000)),3),CMB[[Cmb_ID]:[Cmb_ID]],0),SUM(N(BU$1),N($R36),1)),CHOOSE(AC[[M]:[M]],1,1,0,AC[[AB]:[AB]])),PRODUCT(INDEX(CMB[[BD_0O]:[BD_2O]],MATCH(ROUND(MIN(SUM(BU$4,$O36/1000),SUM($O36,BU$4/1000)),3),CMB[[Cmb_ID]:[Cmb_ID]],0),SUM(N(BU$1),N($R36),1)),CHOOSE(AC[[M]:[M]],1,0,1,AC[[DB]:[DB]])),PRODUCT(SUM(ROUND(AVERAGE(VALUE(BU$3),VALUE($P36)),0),CHOOSE(IF(OR(BU$1,$R36),4,INDEX(CMB[[Res_Rare]:[Res_Rare]],MATCH(ROUND(MIN(SUM(BU$4,$O36/1000),SUM($O36,BU$4/1000)),3),CMB[[Cmb_ID]:[Cmb_ID]],0))),-1,-1,0,0)),IF(OR(BU$1,$R36),4,INDEX(CMB[[Cmb_Rare]:[Cmb_Rare]],MATCH(ROUND(MIN(SUM(BU$4,$O36/1000),SUM($O36,BU$4/1000)),3),CMB[[Cmb_ID]:[Cmb_ID]],0))),CHOOSE(AC[[M]:[M]],2,1,1,SUM(AC[[AB]:[DB]])))),""))</f>
        <v/>
      </c>
      <c r="BV36" t="str">
        <f>IF(OR(BV$5="",$S36=""),"",IFERROR(SUM(PRODUCT(INDEX(CMB[[BA_0O]:[BA_2O]],MATCH(ROUND(MIN(SUM(BV$4,$O36/1000),SUM($O36,BV$4/1000)),3),CMB[[Cmb_ID]:[Cmb_ID]],0),SUM(N(BV$1),N($R36),1)),CHOOSE(AC[[M]:[M]],1,1,0,AC[[AB]:[AB]])),PRODUCT(INDEX(CMB[[BD_0O]:[BD_2O]],MATCH(ROUND(MIN(SUM(BV$4,$O36/1000),SUM($O36,BV$4/1000)),3),CMB[[Cmb_ID]:[Cmb_ID]],0),SUM(N(BV$1),N($R36),1)),CHOOSE(AC[[M]:[M]],1,0,1,AC[[DB]:[DB]])),PRODUCT(SUM(ROUND(AVERAGE(VALUE(BV$3),VALUE($P36)),0),CHOOSE(IF(OR(BV$1,$R36),4,INDEX(CMB[[Res_Rare]:[Res_Rare]],MATCH(ROUND(MIN(SUM(BV$4,$O36/1000),SUM($O36,BV$4/1000)),3),CMB[[Cmb_ID]:[Cmb_ID]],0))),-1,-1,0,0)),IF(OR(BV$1,$R36),4,INDEX(CMB[[Cmb_Rare]:[Cmb_Rare]],MATCH(ROUND(MIN(SUM(BV$4,$O36/1000),SUM($O36,BV$4/1000)),3),CMB[[Cmb_ID]:[Cmb_ID]],0))),CHOOSE(AC[[M]:[M]],2,1,1,SUM(AC[[AB]:[DB]])))),""))</f>
        <v/>
      </c>
      <c r="BW36" t="str">
        <f>IF(OR(BW$5="",$S36=""),"",IFERROR(SUM(PRODUCT(INDEX(CMB[[BA_0O]:[BA_2O]],MATCH(ROUND(MIN(SUM(BW$4,$O36/1000),SUM($O36,BW$4/1000)),3),CMB[[Cmb_ID]:[Cmb_ID]],0),SUM(N(BW$1),N($R36),1)),CHOOSE(AC[[M]:[M]],1,1,0,AC[[AB]:[AB]])),PRODUCT(INDEX(CMB[[BD_0O]:[BD_2O]],MATCH(ROUND(MIN(SUM(BW$4,$O36/1000),SUM($O36,BW$4/1000)),3),CMB[[Cmb_ID]:[Cmb_ID]],0),SUM(N(BW$1),N($R36),1)),CHOOSE(AC[[M]:[M]],1,0,1,AC[[DB]:[DB]])),PRODUCT(SUM(ROUND(AVERAGE(VALUE(BW$3),VALUE($P36)),0),CHOOSE(IF(OR(BW$1,$R36),4,INDEX(CMB[[Res_Rare]:[Res_Rare]],MATCH(ROUND(MIN(SUM(BW$4,$O36/1000),SUM($O36,BW$4/1000)),3),CMB[[Cmb_ID]:[Cmb_ID]],0))),-1,-1,0,0)),IF(OR(BW$1,$R36),4,INDEX(CMB[[Cmb_Rare]:[Cmb_Rare]],MATCH(ROUND(MIN(SUM(BW$4,$O36/1000),SUM($O36,BW$4/1000)),3),CMB[[Cmb_ID]:[Cmb_ID]],0))),CHOOSE(AC[[M]:[M]],2,1,1,SUM(AC[[AB]:[DB]])))),""))</f>
        <v/>
      </c>
      <c r="BX36" t="str">
        <f>IF(OR(BX$5="",$S36=""),"",IFERROR(SUM(PRODUCT(INDEX(CMB[[BA_0O]:[BA_2O]],MATCH(ROUND(MIN(SUM(BX$4,$O36/1000),SUM($O36,BX$4/1000)),3),CMB[[Cmb_ID]:[Cmb_ID]],0),SUM(N(BX$1),N($R36),1)),CHOOSE(AC[[M]:[M]],1,1,0,AC[[AB]:[AB]])),PRODUCT(INDEX(CMB[[BD_0O]:[BD_2O]],MATCH(ROUND(MIN(SUM(BX$4,$O36/1000),SUM($O36,BX$4/1000)),3),CMB[[Cmb_ID]:[Cmb_ID]],0),SUM(N(BX$1),N($R36),1)),CHOOSE(AC[[M]:[M]],1,0,1,AC[[DB]:[DB]])),PRODUCT(SUM(ROUND(AVERAGE(VALUE(BX$3),VALUE($P36)),0),CHOOSE(IF(OR(BX$1,$R36),4,INDEX(CMB[[Res_Rare]:[Res_Rare]],MATCH(ROUND(MIN(SUM(BX$4,$O36/1000),SUM($O36,BX$4/1000)),3),CMB[[Cmb_ID]:[Cmb_ID]],0))),-1,-1,0,0)),IF(OR(BX$1,$R36),4,INDEX(CMB[[Cmb_Rare]:[Cmb_Rare]],MATCH(ROUND(MIN(SUM(BX$4,$O36/1000),SUM($O36,BX$4/1000)),3),CMB[[Cmb_ID]:[Cmb_ID]],0))),CHOOSE(AC[[M]:[M]],2,1,1,SUM(AC[[AB]:[DB]])))),""))</f>
        <v/>
      </c>
      <c r="BY36" t="str">
        <f>IF(OR(BY$5="",$S36=""),"",IFERROR(SUM(PRODUCT(INDEX(CMB[[BA_0O]:[BA_2O]],MATCH(ROUND(MIN(SUM(BY$4,$O36/1000),SUM($O36,BY$4/1000)),3),CMB[[Cmb_ID]:[Cmb_ID]],0),SUM(N(BY$1),N($R36),1)),CHOOSE(AC[[M]:[M]],1,1,0,AC[[AB]:[AB]])),PRODUCT(INDEX(CMB[[BD_0O]:[BD_2O]],MATCH(ROUND(MIN(SUM(BY$4,$O36/1000),SUM($O36,BY$4/1000)),3),CMB[[Cmb_ID]:[Cmb_ID]],0),SUM(N(BY$1),N($R36),1)),CHOOSE(AC[[M]:[M]],1,0,1,AC[[DB]:[DB]])),PRODUCT(SUM(ROUND(AVERAGE(VALUE(BY$3),VALUE($P36)),0),CHOOSE(IF(OR(BY$1,$R36),4,INDEX(CMB[[Res_Rare]:[Res_Rare]],MATCH(ROUND(MIN(SUM(BY$4,$O36/1000),SUM($O36,BY$4/1000)),3),CMB[[Cmb_ID]:[Cmb_ID]],0))),-1,-1,0,0)),IF(OR(BY$1,$R36),4,INDEX(CMB[[Cmb_Rare]:[Cmb_Rare]],MATCH(ROUND(MIN(SUM(BY$4,$O36/1000),SUM($O36,BY$4/1000)),3),CMB[[Cmb_ID]:[Cmb_ID]],0))),CHOOSE(AC[[M]:[M]],2,1,1,SUM(AC[[AB]:[DB]])))),""))</f>
        <v/>
      </c>
      <c r="BZ36" t="str">
        <f>IF(OR(BZ$5="",$S36=""),"",IFERROR(SUM(PRODUCT(INDEX(CMB[[BA_0O]:[BA_2O]],MATCH(ROUND(MIN(SUM(BZ$4,$O36/1000),SUM($O36,BZ$4/1000)),3),CMB[[Cmb_ID]:[Cmb_ID]],0),SUM(N(BZ$1),N($R36),1)),CHOOSE(AC[[M]:[M]],1,1,0,AC[[AB]:[AB]])),PRODUCT(INDEX(CMB[[BD_0O]:[BD_2O]],MATCH(ROUND(MIN(SUM(BZ$4,$O36/1000),SUM($O36,BZ$4/1000)),3),CMB[[Cmb_ID]:[Cmb_ID]],0),SUM(N(BZ$1),N($R36),1)),CHOOSE(AC[[M]:[M]],1,0,1,AC[[DB]:[DB]])),PRODUCT(SUM(ROUND(AVERAGE(VALUE(BZ$3),VALUE($P36)),0),CHOOSE(IF(OR(BZ$1,$R36),4,INDEX(CMB[[Res_Rare]:[Res_Rare]],MATCH(ROUND(MIN(SUM(BZ$4,$O36/1000),SUM($O36,BZ$4/1000)),3),CMB[[Cmb_ID]:[Cmb_ID]],0))),-1,-1,0,0)),IF(OR(BZ$1,$R36),4,INDEX(CMB[[Cmb_Rare]:[Cmb_Rare]],MATCH(ROUND(MIN(SUM(BZ$4,$O36/1000),SUM($O36,BZ$4/1000)),3),CMB[[Cmb_ID]:[Cmb_ID]],0))),CHOOSE(AC[[M]:[M]],2,1,1,SUM(AC[[AB]:[DB]])))),""))</f>
        <v/>
      </c>
      <c r="CA36" t="str">
        <f>IF(OR(CA$5="",$S36=""),"",IFERROR(SUM(PRODUCT(INDEX(CMB[[BA_0O]:[BA_2O]],MATCH(ROUND(MIN(SUM(CA$4,$O36/1000),SUM($O36,CA$4/1000)),3),CMB[[Cmb_ID]:[Cmb_ID]],0),SUM(N(CA$1),N($R36),1)),CHOOSE(AC[[M]:[M]],1,1,0,AC[[AB]:[AB]])),PRODUCT(INDEX(CMB[[BD_0O]:[BD_2O]],MATCH(ROUND(MIN(SUM(CA$4,$O36/1000),SUM($O36,CA$4/1000)),3),CMB[[Cmb_ID]:[Cmb_ID]],0),SUM(N(CA$1),N($R36),1)),CHOOSE(AC[[M]:[M]],1,0,1,AC[[DB]:[DB]])),PRODUCT(SUM(ROUND(AVERAGE(VALUE(CA$3),VALUE($P36)),0),CHOOSE(IF(OR(CA$1,$R36),4,INDEX(CMB[[Res_Rare]:[Res_Rare]],MATCH(ROUND(MIN(SUM(CA$4,$O36/1000),SUM($O36,CA$4/1000)),3),CMB[[Cmb_ID]:[Cmb_ID]],0))),-1,-1,0,0)),IF(OR(CA$1,$R36),4,INDEX(CMB[[Cmb_Rare]:[Cmb_Rare]],MATCH(ROUND(MIN(SUM(CA$4,$O36/1000),SUM($O36,CA$4/1000)),3),CMB[[Cmb_ID]:[Cmb_ID]],0))),CHOOSE(AC[[M]:[M]],2,1,1,SUM(AC[[AB]:[DB]])))),""))</f>
        <v/>
      </c>
      <c r="CB36" t="str">
        <f>IF(OR(CB$5="",$S36=""),"",IFERROR(SUM(PRODUCT(INDEX(CMB[[BA_0O]:[BA_2O]],MATCH(ROUND(MIN(SUM(CB$4,$O36/1000),SUM($O36,CB$4/1000)),3),CMB[[Cmb_ID]:[Cmb_ID]],0),SUM(N(CB$1),N($R36),1)),CHOOSE(AC[[M]:[M]],1,1,0,AC[[AB]:[AB]])),PRODUCT(INDEX(CMB[[BD_0O]:[BD_2O]],MATCH(ROUND(MIN(SUM(CB$4,$O36/1000),SUM($O36,CB$4/1000)),3),CMB[[Cmb_ID]:[Cmb_ID]],0),SUM(N(CB$1),N($R36),1)),CHOOSE(AC[[M]:[M]],1,0,1,AC[[DB]:[DB]])),PRODUCT(SUM(ROUND(AVERAGE(VALUE(CB$3),VALUE($P36)),0),CHOOSE(IF(OR(CB$1,$R36),4,INDEX(CMB[[Res_Rare]:[Res_Rare]],MATCH(ROUND(MIN(SUM(CB$4,$O36/1000),SUM($O36,CB$4/1000)),3),CMB[[Cmb_ID]:[Cmb_ID]],0))),-1,-1,0,0)),IF(OR(CB$1,$R36),4,INDEX(CMB[[Cmb_Rare]:[Cmb_Rare]],MATCH(ROUND(MIN(SUM(CB$4,$O36/1000),SUM($O36,CB$4/1000)),3),CMB[[Cmb_ID]:[Cmb_ID]],0))),CHOOSE(AC[[M]:[M]],2,1,1,SUM(AC[[AB]:[DB]])))),""))</f>
        <v/>
      </c>
      <c r="CC36" t="str">
        <f>IF(OR(CC$5="",$S36=""),"",IFERROR(SUM(PRODUCT(INDEX(CMB[[BA_0O]:[BA_2O]],MATCH(ROUND(MIN(SUM(CC$4,$O36/1000),SUM($O36,CC$4/1000)),3),CMB[[Cmb_ID]:[Cmb_ID]],0),SUM(N(CC$1),N($R36),1)),CHOOSE(AC[[M]:[M]],1,1,0,AC[[AB]:[AB]])),PRODUCT(INDEX(CMB[[BD_0O]:[BD_2O]],MATCH(ROUND(MIN(SUM(CC$4,$O36/1000),SUM($O36,CC$4/1000)),3),CMB[[Cmb_ID]:[Cmb_ID]],0),SUM(N(CC$1),N($R36),1)),CHOOSE(AC[[M]:[M]],1,0,1,AC[[DB]:[DB]])),PRODUCT(SUM(ROUND(AVERAGE(VALUE(CC$3),VALUE($P36)),0),CHOOSE(IF(OR(CC$1,$R36),4,INDEX(CMB[[Res_Rare]:[Res_Rare]],MATCH(ROUND(MIN(SUM(CC$4,$O36/1000),SUM($O36,CC$4/1000)),3),CMB[[Cmb_ID]:[Cmb_ID]],0))),-1,-1,0,0)),IF(OR(CC$1,$R36),4,INDEX(CMB[[Cmb_Rare]:[Cmb_Rare]],MATCH(ROUND(MIN(SUM(CC$4,$O36/1000),SUM($O36,CC$4/1000)),3),CMB[[Cmb_ID]:[Cmb_ID]],0))),CHOOSE(AC[[M]:[M]],2,1,1,SUM(AC[[AB]:[DB]])))),""))</f>
        <v/>
      </c>
      <c r="CD36" t="str">
        <f>IF(OR(CD$5="",$S36=""),"",IFERROR(SUM(PRODUCT(INDEX(CMB[[BA_0O]:[BA_2O]],MATCH(ROUND(MIN(SUM(CD$4,$O36/1000),SUM($O36,CD$4/1000)),3),CMB[[Cmb_ID]:[Cmb_ID]],0),SUM(N(CD$1),N($R36),1)),CHOOSE(AC[[M]:[M]],1,1,0,AC[[AB]:[AB]])),PRODUCT(INDEX(CMB[[BD_0O]:[BD_2O]],MATCH(ROUND(MIN(SUM(CD$4,$O36/1000),SUM($O36,CD$4/1000)),3),CMB[[Cmb_ID]:[Cmb_ID]],0),SUM(N(CD$1),N($R36),1)),CHOOSE(AC[[M]:[M]],1,0,1,AC[[DB]:[DB]])),PRODUCT(SUM(ROUND(AVERAGE(VALUE(CD$3),VALUE($P36)),0),CHOOSE(IF(OR(CD$1,$R36),4,INDEX(CMB[[Res_Rare]:[Res_Rare]],MATCH(ROUND(MIN(SUM(CD$4,$O36/1000),SUM($O36,CD$4/1000)),3),CMB[[Cmb_ID]:[Cmb_ID]],0))),-1,-1,0,0)),IF(OR(CD$1,$R36),4,INDEX(CMB[[Cmb_Rare]:[Cmb_Rare]],MATCH(ROUND(MIN(SUM(CD$4,$O36/1000),SUM($O36,CD$4/1000)),3),CMB[[Cmb_ID]:[Cmb_ID]],0))),CHOOSE(AC[[M]:[M]],2,1,1,SUM(AC[[AB]:[DB]])))),""))</f>
        <v/>
      </c>
      <c r="CE36" t="str">
        <f>IF(OR(CE$5="",$S36=""),"",IFERROR(SUM(PRODUCT(INDEX(CMB[[BA_0O]:[BA_2O]],MATCH(ROUND(MIN(SUM(CE$4,$O36/1000),SUM($O36,CE$4/1000)),3),CMB[[Cmb_ID]:[Cmb_ID]],0),SUM(N(CE$1),N($R36),1)),CHOOSE(AC[[M]:[M]],1,1,0,AC[[AB]:[AB]])),PRODUCT(INDEX(CMB[[BD_0O]:[BD_2O]],MATCH(ROUND(MIN(SUM(CE$4,$O36/1000),SUM($O36,CE$4/1000)),3),CMB[[Cmb_ID]:[Cmb_ID]],0),SUM(N(CE$1),N($R36),1)),CHOOSE(AC[[M]:[M]],1,0,1,AC[[DB]:[DB]])),PRODUCT(SUM(ROUND(AVERAGE(VALUE(CE$3),VALUE($P36)),0),CHOOSE(IF(OR(CE$1,$R36),4,INDEX(CMB[[Res_Rare]:[Res_Rare]],MATCH(ROUND(MIN(SUM(CE$4,$O36/1000),SUM($O36,CE$4/1000)),3),CMB[[Cmb_ID]:[Cmb_ID]],0))),-1,-1,0,0)),IF(OR(CE$1,$R36),4,INDEX(CMB[[Cmb_Rare]:[Cmb_Rare]],MATCH(ROUND(MIN(SUM(CE$4,$O36/1000),SUM($O36,CE$4/1000)),3),CMB[[Cmb_ID]:[Cmb_ID]],0))),CHOOSE(AC[[M]:[M]],2,1,1,SUM(AC[[AB]:[DB]])))),""))</f>
        <v/>
      </c>
      <c r="CF36" t="str">
        <f>IF(OR(CF$5="",$S36=""),"",IFERROR(SUM(PRODUCT(INDEX(CMB[[BA_0O]:[BA_2O]],MATCH(ROUND(MIN(SUM(CF$4,$O36/1000),SUM($O36,CF$4/1000)),3),CMB[[Cmb_ID]:[Cmb_ID]],0),SUM(N(CF$1),N($R36),1)),CHOOSE(AC[[M]:[M]],1,1,0,AC[[AB]:[AB]])),PRODUCT(INDEX(CMB[[BD_0O]:[BD_2O]],MATCH(ROUND(MIN(SUM(CF$4,$O36/1000),SUM($O36,CF$4/1000)),3),CMB[[Cmb_ID]:[Cmb_ID]],0),SUM(N(CF$1),N($R36),1)),CHOOSE(AC[[M]:[M]],1,0,1,AC[[DB]:[DB]])),PRODUCT(SUM(ROUND(AVERAGE(VALUE(CF$3),VALUE($P36)),0),CHOOSE(IF(OR(CF$1,$R36),4,INDEX(CMB[[Res_Rare]:[Res_Rare]],MATCH(ROUND(MIN(SUM(CF$4,$O36/1000),SUM($O36,CF$4/1000)),3),CMB[[Cmb_ID]:[Cmb_ID]],0))),-1,-1,0,0)),IF(OR(CF$1,$R36),4,INDEX(CMB[[Cmb_Rare]:[Cmb_Rare]],MATCH(ROUND(MIN(SUM(CF$4,$O36/1000),SUM($O36,CF$4/1000)),3),CMB[[Cmb_ID]:[Cmb_ID]],0))),CHOOSE(AC[[M]:[M]],2,1,1,SUM(AC[[AB]:[DB]])))),""))</f>
        <v/>
      </c>
      <c r="CG36" t="str">
        <f>IF(OR(CG$5="",$S36=""),"",IFERROR(SUM(PRODUCT(INDEX(CMB[[BA_0O]:[BA_2O]],MATCH(ROUND(MIN(SUM(CG$4,$O36/1000),SUM($O36,CG$4/1000)),3),CMB[[Cmb_ID]:[Cmb_ID]],0),SUM(N(CG$1),N($R36),1)),CHOOSE(AC[[M]:[M]],1,1,0,AC[[AB]:[AB]])),PRODUCT(INDEX(CMB[[BD_0O]:[BD_2O]],MATCH(ROUND(MIN(SUM(CG$4,$O36/1000),SUM($O36,CG$4/1000)),3),CMB[[Cmb_ID]:[Cmb_ID]],0),SUM(N(CG$1),N($R36),1)),CHOOSE(AC[[M]:[M]],1,0,1,AC[[DB]:[DB]])),PRODUCT(SUM(ROUND(AVERAGE(VALUE(CG$3),VALUE($P36)),0),CHOOSE(IF(OR(CG$1,$R36),4,INDEX(CMB[[Res_Rare]:[Res_Rare]],MATCH(ROUND(MIN(SUM(CG$4,$O36/1000),SUM($O36,CG$4/1000)),3),CMB[[Cmb_ID]:[Cmb_ID]],0))),-1,-1,0,0)),IF(OR(CG$1,$R36),4,INDEX(CMB[[Cmb_Rare]:[Cmb_Rare]],MATCH(ROUND(MIN(SUM(CG$4,$O36/1000),SUM($O36,CG$4/1000)),3),CMB[[Cmb_ID]:[Cmb_ID]],0))),CHOOSE(AC[[M]:[M]],2,1,1,SUM(AC[[AB]:[DB]])))),""))</f>
        <v/>
      </c>
      <c r="CH36" t="str">
        <f>IF(OR(CH$5="",$S36=""),"",IFERROR(SUM(PRODUCT(INDEX(CMB[[BA_0O]:[BA_2O]],MATCH(ROUND(MIN(SUM(CH$4,$O36/1000),SUM($O36,CH$4/1000)),3),CMB[[Cmb_ID]:[Cmb_ID]],0),SUM(N(CH$1),N($R36),1)),CHOOSE(AC[[M]:[M]],1,1,0,AC[[AB]:[AB]])),PRODUCT(INDEX(CMB[[BD_0O]:[BD_2O]],MATCH(ROUND(MIN(SUM(CH$4,$O36/1000),SUM($O36,CH$4/1000)),3),CMB[[Cmb_ID]:[Cmb_ID]],0),SUM(N(CH$1),N($R36),1)),CHOOSE(AC[[M]:[M]],1,0,1,AC[[DB]:[DB]])),PRODUCT(SUM(ROUND(AVERAGE(VALUE(CH$3),VALUE($P36)),0),CHOOSE(IF(OR(CH$1,$R36),4,INDEX(CMB[[Res_Rare]:[Res_Rare]],MATCH(ROUND(MIN(SUM(CH$4,$O36/1000),SUM($O36,CH$4/1000)),3),CMB[[Cmb_ID]:[Cmb_ID]],0))),-1,-1,0,0)),IF(OR(CH$1,$R36),4,INDEX(CMB[[Cmb_Rare]:[Cmb_Rare]],MATCH(ROUND(MIN(SUM(CH$4,$O36/1000),SUM($O36,CH$4/1000)),3),CMB[[Cmb_ID]:[Cmb_ID]],0))),CHOOSE(AC[[M]:[M]],2,1,1,SUM(AC[[AB]:[DB]])))),""))</f>
        <v/>
      </c>
      <c r="CI36" t="str">
        <f>IF(OR(CI$5="",$S36=""),"",IFERROR(SUM(PRODUCT(INDEX(CMB[[BA_0O]:[BA_2O]],MATCH(ROUND(MIN(SUM(CI$4,$O36/1000),SUM($O36,CI$4/1000)),3),CMB[[Cmb_ID]:[Cmb_ID]],0),SUM(N(CI$1),N($R36),1)),CHOOSE(AC[[M]:[M]],1,1,0,AC[[AB]:[AB]])),PRODUCT(INDEX(CMB[[BD_0O]:[BD_2O]],MATCH(ROUND(MIN(SUM(CI$4,$O36/1000),SUM($O36,CI$4/1000)),3),CMB[[Cmb_ID]:[Cmb_ID]],0),SUM(N(CI$1),N($R36),1)),CHOOSE(AC[[M]:[M]],1,0,1,AC[[DB]:[DB]])),PRODUCT(SUM(ROUND(AVERAGE(VALUE(CI$3),VALUE($P36)),0),CHOOSE(IF(OR(CI$1,$R36),4,INDEX(CMB[[Res_Rare]:[Res_Rare]],MATCH(ROUND(MIN(SUM(CI$4,$O36/1000),SUM($O36,CI$4/1000)),3),CMB[[Cmb_ID]:[Cmb_ID]],0))),-1,-1,0,0)),IF(OR(CI$1,$R36),4,INDEX(CMB[[Cmb_Rare]:[Cmb_Rare]],MATCH(ROUND(MIN(SUM(CI$4,$O36/1000),SUM($O36,CI$4/1000)),3),CMB[[Cmb_ID]:[Cmb_ID]],0))),CHOOSE(AC[[M]:[M]],2,1,1,SUM(AC[[AB]:[DB]])))),""))</f>
        <v/>
      </c>
      <c r="CJ36" t="str">
        <f>IF(OR(CJ$5="",$S36=""),"",IFERROR(SUM(PRODUCT(INDEX(CMB[[BA_0O]:[BA_2O]],MATCH(ROUND(MIN(SUM(CJ$4,$O36/1000),SUM($O36,CJ$4/1000)),3),CMB[[Cmb_ID]:[Cmb_ID]],0),SUM(N(CJ$1),N($R36),1)),CHOOSE(AC[[M]:[M]],1,1,0,AC[[AB]:[AB]])),PRODUCT(INDEX(CMB[[BD_0O]:[BD_2O]],MATCH(ROUND(MIN(SUM(CJ$4,$O36/1000),SUM($O36,CJ$4/1000)),3),CMB[[Cmb_ID]:[Cmb_ID]],0),SUM(N(CJ$1),N($R36),1)),CHOOSE(AC[[M]:[M]],1,0,1,AC[[DB]:[DB]])),PRODUCT(SUM(ROUND(AVERAGE(VALUE(CJ$3),VALUE($P36)),0),CHOOSE(IF(OR(CJ$1,$R36),4,INDEX(CMB[[Res_Rare]:[Res_Rare]],MATCH(ROUND(MIN(SUM(CJ$4,$O36/1000),SUM($O36,CJ$4/1000)),3),CMB[[Cmb_ID]:[Cmb_ID]],0))),-1,-1,0,0)),IF(OR(CJ$1,$R36),4,INDEX(CMB[[Cmb_Rare]:[Cmb_Rare]],MATCH(ROUND(MIN(SUM(CJ$4,$O36/1000),SUM($O36,CJ$4/1000)),3),CMB[[Cmb_ID]:[Cmb_ID]],0))),CHOOSE(AC[[M]:[M]],2,1,1,SUM(AC[[AB]:[DB]])))),""))</f>
        <v/>
      </c>
      <c r="CK36" t="str">
        <f>IF(OR(CK$5="",$S36=""),"",IFERROR(SUM(PRODUCT(INDEX(CMB[[BA_0O]:[BA_2O]],MATCH(ROUND(MIN(SUM(CK$4,$O36/1000),SUM($O36,CK$4/1000)),3),CMB[[Cmb_ID]:[Cmb_ID]],0),SUM(N(CK$1),N($R36),1)),CHOOSE(AC[[M]:[M]],1,1,0,AC[[AB]:[AB]])),PRODUCT(INDEX(CMB[[BD_0O]:[BD_2O]],MATCH(ROUND(MIN(SUM(CK$4,$O36/1000),SUM($O36,CK$4/1000)),3),CMB[[Cmb_ID]:[Cmb_ID]],0),SUM(N(CK$1),N($R36),1)),CHOOSE(AC[[M]:[M]],1,0,1,AC[[DB]:[DB]])),PRODUCT(SUM(ROUND(AVERAGE(VALUE(CK$3),VALUE($P36)),0),CHOOSE(IF(OR(CK$1,$R36),4,INDEX(CMB[[Res_Rare]:[Res_Rare]],MATCH(ROUND(MIN(SUM(CK$4,$O36/1000),SUM($O36,CK$4/1000)),3),CMB[[Cmb_ID]:[Cmb_ID]],0))),-1,-1,0,0)),IF(OR(CK$1,$R36),4,INDEX(CMB[[Cmb_Rare]:[Cmb_Rare]],MATCH(ROUND(MIN(SUM(CK$4,$O36/1000),SUM($O36,CK$4/1000)),3),CMB[[Cmb_ID]:[Cmb_ID]],0))),CHOOSE(AC[[M]:[M]],2,1,1,SUM(AC[[AB]:[DB]])))),""))</f>
        <v/>
      </c>
      <c r="CL36" t="str">
        <f>IF(OR(CL$5="",$S36=""),"",IFERROR(SUM(PRODUCT(INDEX(CMB[[BA_0O]:[BA_2O]],MATCH(ROUND(MIN(SUM(CL$4,$O36/1000),SUM($O36,CL$4/1000)),3),CMB[[Cmb_ID]:[Cmb_ID]],0),SUM(N(CL$1),N($R36),1)),CHOOSE(AC[[M]:[M]],1,1,0,AC[[AB]:[AB]])),PRODUCT(INDEX(CMB[[BD_0O]:[BD_2O]],MATCH(ROUND(MIN(SUM(CL$4,$O36/1000),SUM($O36,CL$4/1000)),3),CMB[[Cmb_ID]:[Cmb_ID]],0),SUM(N(CL$1),N($R36),1)),CHOOSE(AC[[M]:[M]],1,0,1,AC[[DB]:[DB]])),PRODUCT(SUM(ROUND(AVERAGE(VALUE(CL$3),VALUE($P36)),0),CHOOSE(IF(OR(CL$1,$R36),4,INDEX(CMB[[Res_Rare]:[Res_Rare]],MATCH(ROUND(MIN(SUM(CL$4,$O36/1000),SUM($O36,CL$4/1000)),3),CMB[[Cmb_ID]:[Cmb_ID]],0))),-1,-1,0,0)),IF(OR(CL$1,$R36),4,INDEX(CMB[[Cmb_Rare]:[Cmb_Rare]],MATCH(ROUND(MIN(SUM(CL$4,$O36/1000),SUM($O36,CL$4/1000)),3),CMB[[Cmb_ID]:[Cmb_ID]],0))),CHOOSE(AC[[M]:[M]],2,1,1,SUM(AC[[AB]:[DB]])))),""))</f>
        <v/>
      </c>
      <c r="CM36" t="str">
        <f>IF(OR(CM$5="",$S36=""),"",IFERROR(SUM(PRODUCT(INDEX(CMB[[BA_0O]:[BA_2O]],MATCH(ROUND(MIN(SUM(CM$4,$O36/1000),SUM($O36,CM$4/1000)),3),CMB[[Cmb_ID]:[Cmb_ID]],0),SUM(N(CM$1),N($R36),1)),CHOOSE(AC[[M]:[M]],1,1,0,AC[[AB]:[AB]])),PRODUCT(INDEX(CMB[[BD_0O]:[BD_2O]],MATCH(ROUND(MIN(SUM(CM$4,$O36/1000),SUM($O36,CM$4/1000)),3),CMB[[Cmb_ID]:[Cmb_ID]],0),SUM(N(CM$1),N($R36),1)),CHOOSE(AC[[M]:[M]],1,0,1,AC[[DB]:[DB]])),PRODUCT(SUM(ROUND(AVERAGE(VALUE(CM$3),VALUE($P36)),0),CHOOSE(IF(OR(CM$1,$R36),4,INDEX(CMB[[Res_Rare]:[Res_Rare]],MATCH(ROUND(MIN(SUM(CM$4,$O36/1000),SUM($O36,CM$4/1000)),3),CMB[[Cmb_ID]:[Cmb_ID]],0))),-1,-1,0,0)),IF(OR(CM$1,$R36),4,INDEX(CMB[[Cmb_Rare]:[Cmb_Rare]],MATCH(ROUND(MIN(SUM(CM$4,$O36/1000),SUM($O36,CM$4/1000)),3),CMB[[Cmb_ID]:[Cmb_ID]],0))),CHOOSE(AC[[M]:[M]],2,1,1,SUM(AC[[AB]:[DB]])))),""))</f>
        <v/>
      </c>
      <c r="CN36" t="str">
        <f>IF(OR(CN$5="",$S36=""),"",IFERROR(SUM(PRODUCT(INDEX(CMB[[BA_0O]:[BA_2O]],MATCH(ROUND(MIN(SUM(CN$4,$O36/1000),SUM($O36,CN$4/1000)),3),CMB[[Cmb_ID]:[Cmb_ID]],0),SUM(N(CN$1),N($R36),1)),CHOOSE(AC[[M]:[M]],1,1,0,AC[[AB]:[AB]])),PRODUCT(INDEX(CMB[[BD_0O]:[BD_2O]],MATCH(ROUND(MIN(SUM(CN$4,$O36/1000),SUM($O36,CN$4/1000)),3),CMB[[Cmb_ID]:[Cmb_ID]],0),SUM(N(CN$1),N($R36),1)),CHOOSE(AC[[M]:[M]],1,0,1,AC[[DB]:[DB]])),PRODUCT(SUM(ROUND(AVERAGE(VALUE(CN$3),VALUE($P36)),0),CHOOSE(IF(OR(CN$1,$R36),4,INDEX(CMB[[Res_Rare]:[Res_Rare]],MATCH(ROUND(MIN(SUM(CN$4,$O36/1000),SUM($O36,CN$4/1000)),3),CMB[[Cmb_ID]:[Cmb_ID]],0))),-1,-1,0,0)),IF(OR(CN$1,$R36),4,INDEX(CMB[[Cmb_Rare]:[Cmb_Rare]],MATCH(ROUND(MIN(SUM(CN$4,$O36/1000),SUM($O36,CN$4/1000)),3),CMB[[Cmb_ID]:[Cmb_ID]],0))),CHOOSE(AC[[M]:[M]],2,1,1,SUM(AC[[AB]:[DB]])))),""))</f>
        <v/>
      </c>
      <c r="CO36" t="str">
        <f>IF(OR(CO$5="",$S36=""),"",IFERROR(SUM(PRODUCT(INDEX(CMB[[BA_0O]:[BA_2O]],MATCH(ROUND(MIN(SUM(CO$4,$O36/1000),SUM($O36,CO$4/1000)),3),CMB[[Cmb_ID]:[Cmb_ID]],0),SUM(N(CO$1),N($R36),1)),CHOOSE(AC[[M]:[M]],1,1,0,AC[[AB]:[AB]])),PRODUCT(INDEX(CMB[[BD_0O]:[BD_2O]],MATCH(ROUND(MIN(SUM(CO$4,$O36/1000),SUM($O36,CO$4/1000)),3),CMB[[Cmb_ID]:[Cmb_ID]],0),SUM(N(CO$1),N($R36),1)),CHOOSE(AC[[M]:[M]],1,0,1,AC[[DB]:[DB]])),PRODUCT(SUM(ROUND(AVERAGE(VALUE(CO$3),VALUE($P36)),0),CHOOSE(IF(OR(CO$1,$R36),4,INDEX(CMB[[Res_Rare]:[Res_Rare]],MATCH(ROUND(MIN(SUM(CO$4,$O36/1000),SUM($O36,CO$4/1000)),3),CMB[[Cmb_ID]:[Cmb_ID]],0))),-1,-1,0,0)),IF(OR(CO$1,$R36),4,INDEX(CMB[[Cmb_Rare]:[Cmb_Rare]],MATCH(ROUND(MIN(SUM(CO$4,$O36/1000),SUM($O36,CO$4/1000)),3),CMB[[Cmb_ID]:[Cmb_ID]],0))),CHOOSE(AC[[M]:[M]],2,1,1,SUM(AC[[AB]:[DB]])))),""))</f>
        <v/>
      </c>
      <c r="CP36" t="str">
        <f>IF(OR(CP$5="",$S36=""),"",IFERROR(SUM(PRODUCT(INDEX(CMB[[BA_0O]:[BA_2O]],MATCH(ROUND(MIN(SUM(CP$4,$O36/1000),SUM($O36,CP$4/1000)),3),CMB[[Cmb_ID]:[Cmb_ID]],0),SUM(N(CP$1),N($R36),1)),CHOOSE(AC[[M]:[M]],1,1,0,AC[[AB]:[AB]])),PRODUCT(INDEX(CMB[[BD_0O]:[BD_2O]],MATCH(ROUND(MIN(SUM(CP$4,$O36/1000),SUM($O36,CP$4/1000)),3),CMB[[Cmb_ID]:[Cmb_ID]],0),SUM(N(CP$1),N($R36),1)),CHOOSE(AC[[M]:[M]],1,0,1,AC[[DB]:[DB]])),PRODUCT(SUM(ROUND(AVERAGE(VALUE(CP$3),VALUE($P36)),0),CHOOSE(IF(OR(CP$1,$R36),4,INDEX(CMB[[Res_Rare]:[Res_Rare]],MATCH(ROUND(MIN(SUM(CP$4,$O36/1000),SUM($O36,CP$4/1000)),3),CMB[[Cmb_ID]:[Cmb_ID]],0))),-1,-1,0,0)),IF(OR(CP$1,$R36),4,INDEX(CMB[[Cmb_Rare]:[Cmb_Rare]],MATCH(ROUND(MIN(SUM(CP$4,$O36/1000),SUM($O36,CP$4/1000)),3),CMB[[Cmb_ID]:[Cmb_ID]],0))),CHOOSE(AC[[M]:[M]],2,1,1,SUM(AC[[AB]:[DB]])))),""))</f>
        <v/>
      </c>
      <c r="CQ36" t="str">
        <f>IF(OR(CQ$5="",$S36=""),"",IFERROR(SUM(PRODUCT(INDEX(CMB[[BA_0O]:[BA_2O]],MATCH(ROUND(MIN(SUM(CQ$4,$O36/1000),SUM($O36,CQ$4/1000)),3),CMB[[Cmb_ID]:[Cmb_ID]],0),SUM(N(CQ$1),N($R36),1)),CHOOSE(AC[[M]:[M]],1,1,0,AC[[AB]:[AB]])),PRODUCT(INDEX(CMB[[BD_0O]:[BD_2O]],MATCH(ROUND(MIN(SUM(CQ$4,$O36/1000),SUM($O36,CQ$4/1000)),3),CMB[[Cmb_ID]:[Cmb_ID]],0),SUM(N(CQ$1),N($R36),1)),CHOOSE(AC[[M]:[M]],1,0,1,AC[[DB]:[DB]])),PRODUCT(SUM(ROUND(AVERAGE(VALUE(CQ$3),VALUE($P36)),0),CHOOSE(IF(OR(CQ$1,$R36),4,INDEX(CMB[[Res_Rare]:[Res_Rare]],MATCH(ROUND(MIN(SUM(CQ$4,$O36/1000),SUM($O36,CQ$4/1000)),3),CMB[[Cmb_ID]:[Cmb_ID]],0))),-1,-1,0,0)),IF(OR(CQ$1,$R36),4,INDEX(CMB[[Cmb_Rare]:[Cmb_Rare]],MATCH(ROUND(MIN(SUM(CQ$4,$O36/1000),SUM($O36,CQ$4/1000)),3),CMB[[Cmb_ID]:[Cmb_ID]],0))),CHOOSE(AC[[M]:[M]],2,1,1,SUM(AC[[AB]:[DB]])))),""))</f>
        <v/>
      </c>
      <c r="CR36" t="str">
        <f>IF(OR(CR$5="",$S36=""),"",IFERROR(SUM(PRODUCT(INDEX(CMB[[BA_0O]:[BA_2O]],MATCH(ROUND(MIN(SUM(CR$4,$O36/1000),SUM($O36,CR$4/1000)),3),CMB[[Cmb_ID]:[Cmb_ID]],0),SUM(N(CR$1),N($R36),1)),CHOOSE(AC[[M]:[M]],1,1,0,AC[[AB]:[AB]])),PRODUCT(INDEX(CMB[[BD_0O]:[BD_2O]],MATCH(ROUND(MIN(SUM(CR$4,$O36/1000),SUM($O36,CR$4/1000)),3),CMB[[Cmb_ID]:[Cmb_ID]],0),SUM(N(CR$1),N($R36),1)),CHOOSE(AC[[M]:[M]],1,0,1,AC[[DB]:[DB]])),PRODUCT(SUM(ROUND(AVERAGE(VALUE(CR$3),VALUE($P36)),0),CHOOSE(IF(OR(CR$1,$R36),4,INDEX(CMB[[Res_Rare]:[Res_Rare]],MATCH(ROUND(MIN(SUM(CR$4,$O36/1000),SUM($O36,CR$4/1000)),3),CMB[[Cmb_ID]:[Cmb_ID]],0))),-1,-1,0,0)),IF(OR(CR$1,$R36),4,INDEX(CMB[[Cmb_Rare]:[Cmb_Rare]],MATCH(ROUND(MIN(SUM(CR$4,$O36/1000),SUM($O36,CR$4/1000)),3),CMB[[Cmb_ID]:[Cmb_ID]],0))),CHOOSE(AC[[M]:[M]],2,1,1,SUM(AC[[AB]:[DB]])))),""))</f>
        <v/>
      </c>
      <c r="CS36" t="str">
        <f>IF(OR(CS$5="",$S36=""),"",IFERROR(SUM(PRODUCT(INDEX(CMB[[BA_0O]:[BA_2O]],MATCH(ROUND(MIN(SUM(CS$4,$O36/1000),SUM($O36,CS$4/1000)),3),CMB[[Cmb_ID]:[Cmb_ID]],0),SUM(N(CS$1),N($R36),1)),CHOOSE(AC[[M]:[M]],1,1,0,AC[[AB]:[AB]])),PRODUCT(INDEX(CMB[[BD_0O]:[BD_2O]],MATCH(ROUND(MIN(SUM(CS$4,$O36/1000),SUM($O36,CS$4/1000)),3),CMB[[Cmb_ID]:[Cmb_ID]],0),SUM(N(CS$1),N($R36),1)),CHOOSE(AC[[M]:[M]],1,0,1,AC[[DB]:[DB]])),PRODUCT(SUM(ROUND(AVERAGE(VALUE(CS$3),VALUE($P36)),0),CHOOSE(IF(OR(CS$1,$R36),4,INDEX(CMB[[Res_Rare]:[Res_Rare]],MATCH(ROUND(MIN(SUM(CS$4,$O36/1000),SUM($O36,CS$4/1000)),3),CMB[[Cmb_ID]:[Cmb_ID]],0))),-1,-1,0,0)),IF(OR(CS$1,$R36),4,INDEX(CMB[[Cmb_Rare]:[Cmb_Rare]],MATCH(ROUND(MIN(SUM(CS$4,$O36/1000),SUM($O36,CS$4/1000)),3),CMB[[Cmb_ID]:[Cmb_ID]],0))),CHOOSE(AC[[M]:[M]],2,1,1,SUM(AC[[AB]:[DB]])))),""))</f>
        <v/>
      </c>
      <c r="CT36" t="str">
        <f>IF(OR(CT$5="",$S36=""),"",IFERROR(SUM(PRODUCT(INDEX(CMB[[BA_0O]:[BA_2O]],MATCH(ROUND(MIN(SUM(CT$4,$O36/1000),SUM($O36,CT$4/1000)),3),CMB[[Cmb_ID]:[Cmb_ID]],0),SUM(N(CT$1),N($R36),1)),CHOOSE(AC[[M]:[M]],1,1,0,AC[[AB]:[AB]])),PRODUCT(INDEX(CMB[[BD_0O]:[BD_2O]],MATCH(ROUND(MIN(SUM(CT$4,$O36/1000),SUM($O36,CT$4/1000)),3),CMB[[Cmb_ID]:[Cmb_ID]],0),SUM(N(CT$1),N($R36),1)),CHOOSE(AC[[M]:[M]],1,0,1,AC[[DB]:[DB]])),PRODUCT(SUM(ROUND(AVERAGE(VALUE(CT$3),VALUE($P36)),0),CHOOSE(IF(OR(CT$1,$R36),4,INDEX(CMB[[Res_Rare]:[Res_Rare]],MATCH(ROUND(MIN(SUM(CT$4,$O36/1000),SUM($O36,CT$4/1000)),3),CMB[[Cmb_ID]:[Cmb_ID]],0))),-1,-1,0,0)),IF(OR(CT$1,$R36),4,INDEX(CMB[[Cmb_Rare]:[Cmb_Rare]],MATCH(ROUND(MIN(SUM(CT$4,$O36/1000),SUM($O36,CT$4/1000)),3),CMB[[Cmb_ID]:[Cmb_ID]],0))),CHOOSE(AC[[M]:[M]],2,1,1,SUM(AC[[AB]:[DB]])))),""))</f>
        <v/>
      </c>
      <c r="CU36" t="str">
        <f>IF(OR(CU$5="",$S36=""),"",IFERROR(SUM(PRODUCT(INDEX(CMB[[BA_0O]:[BA_2O]],MATCH(ROUND(MIN(SUM(CU$4,$O36/1000),SUM($O36,CU$4/1000)),3),CMB[[Cmb_ID]:[Cmb_ID]],0),SUM(N(CU$1),N($R36),1)),CHOOSE(AC[[M]:[M]],1,1,0,AC[[AB]:[AB]])),PRODUCT(INDEX(CMB[[BD_0O]:[BD_2O]],MATCH(ROUND(MIN(SUM(CU$4,$O36/1000),SUM($O36,CU$4/1000)),3),CMB[[Cmb_ID]:[Cmb_ID]],0),SUM(N(CU$1),N($R36),1)),CHOOSE(AC[[M]:[M]],1,0,1,AC[[DB]:[DB]])),PRODUCT(SUM(ROUND(AVERAGE(VALUE(CU$3),VALUE($P36)),0),CHOOSE(IF(OR(CU$1,$R36),4,INDEX(CMB[[Res_Rare]:[Res_Rare]],MATCH(ROUND(MIN(SUM(CU$4,$O36/1000),SUM($O36,CU$4/1000)),3),CMB[[Cmb_ID]:[Cmb_ID]],0))),-1,-1,0,0)),IF(OR(CU$1,$R36),4,INDEX(CMB[[Cmb_Rare]:[Cmb_Rare]],MATCH(ROUND(MIN(SUM(CU$4,$O36/1000),SUM($O36,CU$4/1000)),3),CMB[[Cmb_ID]:[Cmb_ID]],0))),CHOOSE(AC[[M]:[M]],2,1,1,SUM(AC[[AB]:[DB]])))),""))</f>
        <v/>
      </c>
      <c r="CV36" t="str">
        <f>IF(OR(CV$5="",$S36=""),"",IFERROR(SUM(PRODUCT(INDEX(CMB[[BA_0O]:[BA_2O]],MATCH(ROUND(MIN(SUM(CV$4,$O36/1000),SUM($O36,CV$4/1000)),3),CMB[[Cmb_ID]:[Cmb_ID]],0),SUM(N(CV$1),N($R36),1)),CHOOSE(AC[[M]:[M]],1,1,0,AC[[AB]:[AB]])),PRODUCT(INDEX(CMB[[BD_0O]:[BD_2O]],MATCH(ROUND(MIN(SUM(CV$4,$O36/1000),SUM($O36,CV$4/1000)),3),CMB[[Cmb_ID]:[Cmb_ID]],0),SUM(N(CV$1),N($R36),1)),CHOOSE(AC[[M]:[M]],1,0,1,AC[[DB]:[DB]])),PRODUCT(SUM(ROUND(AVERAGE(VALUE(CV$3),VALUE($P36)),0),CHOOSE(IF(OR(CV$1,$R36),4,INDEX(CMB[[Res_Rare]:[Res_Rare]],MATCH(ROUND(MIN(SUM(CV$4,$O36/1000),SUM($O36,CV$4/1000)),3),CMB[[Cmb_ID]:[Cmb_ID]],0))),-1,-1,0,0)),IF(OR(CV$1,$R36),4,INDEX(CMB[[Cmb_Rare]:[Cmb_Rare]],MATCH(ROUND(MIN(SUM(CV$4,$O36/1000),SUM($O36,CV$4/1000)),3),CMB[[Cmb_ID]:[Cmb_ID]],0))),CHOOSE(AC[[M]:[M]],2,1,1,SUM(AC[[AB]:[DB]])))),""))</f>
        <v/>
      </c>
      <c r="CW36" t="str">
        <f>IF(OR(CW$5="",$S36=""),"",IFERROR(SUM(PRODUCT(INDEX(CMB[[BA_0O]:[BA_2O]],MATCH(ROUND(MIN(SUM(CW$4,$O36/1000),SUM($O36,CW$4/1000)),3),CMB[[Cmb_ID]:[Cmb_ID]],0),SUM(N(CW$1),N($R36),1)),CHOOSE(AC[[M]:[M]],1,1,0,AC[[AB]:[AB]])),PRODUCT(INDEX(CMB[[BD_0O]:[BD_2O]],MATCH(ROUND(MIN(SUM(CW$4,$O36/1000),SUM($O36,CW$4/1000)),3),CMB[[Cmb_ID]:[Cmb_ID]],0),SUM(N(CW$1),N($R36),1)),CHOOSE(AC[[M]:[M]],1,0,1,AC[[DB]:[DB]])),PRODUCT(SUM(ROUND(AVERAGE(VALUE(CW$3),VALUE($P36)),0),CHOOSE(IF(OR(CW$1,$R36),4,INDEX(CMB[[Res_Rare]:[Res_Rare]],MATCH(ROUND(MIN(SUM(CW$4,$O36/1000),SUM($O36,CW$4/1000)),3),CMB[[Cmb_ID]:[Cmb_ID]],0))),-1,-1,0,0)),IF(OR(CW$1,$R36),4,INDEX(CMB[[Cmb_Rare]:[Cmb_Rare]],MATCH(ROUND(MIN(SUM(CW$4,$O36/1000),SUM($O36,CW$4/1000)),3),CMB[[Cmb_ID]:[Cmb_ID]],0))),CHOOSE(AC[[M]:[M]],2,1,1,SUM(AC[[AB]:[DB]])))),""))</f>
        <v/>
      </c>
      <c r="CX36" t="str">
        <f>IF(OR(CX$5="",$S36=""),"",IFERROR(SUM(PRODUCT(INDEX(CMB[[BA_0O]:[BA_2O]],MATCH(ROUND(MIN(SUM(CX$4,$O36/1000),SUM($O36,CX$4/1000)),3),CMB[[Cmb_ID]:[Cmb_ID]],0),SUM(N(CX$1),N($R36),1)),CHOOSE(AC[[M]:[M]],1,1,0,AC[[AB]:[AB]])),PRODUCT(INDEX(CMB[[BD_0O]:[BD_2O]],MATCH(ROUND(MIN(SUM(CX$4,$O36/1000),SUM($O36,CX$4/1000)),3),CMB[[Cmb_ID]:[Cmb_ID]],0),SUM(N(CX$1),N($R36),1)),CHOOSE(AC[[M]:[M]],1,0,1,AC[[DB]:[DB]])),PRODUCT(SUM(ROUND(AVERAGE(VALUE(CX$3),VALUE($P36)),0),CHOOSE(IF(OR(CX$1,$R36),4,INDEX(CMB[[Res_Rare]:[Res_Rare]],MATCH(ROUND(MIN(SUM(CX$4,$O36/1000),SUM($O36,CX$4/1000)),3),CMB[[Cmb_ID]:[Cmb_ID]],0))),-1,-1,0,0)),IF(OR(CX$1,$R36),4,INDEX(CMB[[Cmb_Rare]:[Cmb_Rare]],MATCH(ROUND(MIN(SUM(CX$4,$O36/1000),SUM($O36,CX$4/1000)),3),CMB[[Cmb_ID]:[Cmb_ID]],0))),CHOOSE(AC[[M]:[M]],2,1,1,SUM(AC[[AB]:[DB]])))),""))</f>
        <v/>
      </c>
      <c r="CY36" t="str">
        <f>IF(OR(CY$5="",$S36=""),"",IFERROR(SUM(PRODUCT(INDEX(CMB[[BA_0O]:[BA_2O]],MATCH(ROUND(MIN(SUM(CY$4,$O36/1000),SUM($O36,CY$4/1000)),3),CMB[[Cmb_ID]:[Cmb_ID]],0),SUM(N(CY$1),N($R36),1)),CHOOSE(AC[[M]:[M]],1,1,0,AC[[AB]:[AB]])),PRODUCT(INDEX(CMB[[BD_0O]:[BD_2O]],MATCH(ROUND(MIN(SUM(CY$4,$O36/1000),SUM($O36,CY$4/1000)),3),CMB[[Cmb_ID]:[Cmb_ID]],0),SUM(N(CY$1),N($R36),1)),CHOOSE(AC[[M]:[M]],1,0,1,AC[[DB]:[DB]])),PRODUCT(SUM(ROUND(AVERAGE(VALUE(CY$3),VALUE($P36)),0),CHOOSE(IF(OR(CY$1,$R36),4,INDEX(CMB[[Res_Rare]:[Res_Rare]],MATCH(ROUND(MIN(SUM(CY$4,$O36/1000),SUM($O36,CY$4/1000)),3),CMB[[Cmb_ID]:[Cmb_ID]],0))),-1,-1,0,0)),IF(OR(CY$1,$R36),4,INDEX(CMB[[Cmb_Rare]:[Cmb_Rare]],MATCH(ROUND(MIN(SUM(CY$4,$O36/1000),SUM($O36,CY$4/1000)),3),CMB[[Cmb_ID]:[Cmb_ID]],0))),CHOOSE(AC[[M]:[M]],2,1,1,SUM(AC[[AB]:[DB]])))),""))</f>
        <v/>
      </c>
      <c r="CZ36" t="str">
        <f>IF(OR(CZ$5="",$S36=""),"",IFERROR(SUM(PRODUCT(INDEX(CMB[[BA_0O]:[BA_2O]],MATCH(ROUND(MIN(SUM(CZ$4,$O36/1000),SUM($O36,CZ$4/1000)),3),CMB[[Cmb_ID]:[Cmb_ID]],0),SUM(N(CZ$1),N($R36),1)),CHOOSE(AC[[M]:[M]],1,1,0,AC[[AB]:[AB]])),PRODUCT(INDEX(CMB[[BD_0O]:[BD_2O]],MATCH(ROUND(MIN(SUM(CZ$4,$O36/1000),SUM($O36,CZ$4/1000)),3),CMB[[Cmb_ID]:[Cmb_ID]],0),SUM(N(CZ$1),N($R36),1)),CHOOSE(AC[[M]:[M]],1,0,1,AC[[DB]:[DB]])),PRODUCT(SUM(ROUND(AVERAGE(VALUE(CZ$3),VALUE($P36)),0),CHOOSE(IF(OR(CZ$1,$R36),4,INDEX(CMB[[Res_Rare]:[Res_Rare]],MATCH(ROUND(MIN(SUM(CZ$4,$O36/1000),SUM($O36,CZ$4/1000)),3),CMB[[Cmb_ID]:[Cmb_ID]],0))),-1,-1,0,0)),IF(OR(CZ$1,$R36),4,INDEX(CMB[[Cmb_Rare]:[Cmb_Rare]],MATCH(ROUND(MIN(SUM(CZ$4,$O36/1000),SUM($O36,CZ$4/1000)),3),CMB[[Cmb_ID]:[Cmb_ID]],0))),CHOOSE(AC[[M]:[M]],2,1,1,SUM(AC[[AB]:[DB]])))),""))</f>
        <v/>
      </c>
      <c r="DA36" t="str">
        <f>IF(OR(DA$5="",$S36=""),"",IFERROR(SUM(PRODUCT(INDEX(CMB[[BA_0O]:[BA_2O]],MATCH(ROUND(MIN(SUM(DA$4,$O36/1000),SUM($O36,DA$4/1000)),3),CMB[[Cmb_ID]:[Cmb_ID]],0),SUM(N(DA$1),N($R36),1)),CHOOSE(AC[[M]:[M]],1,1,0,AC[[AB]:[AB]])),PRODUCT(INDEX(CMB[[BD_0O]:[BD_2O]],MATCH(ROUND(MIN(SUM(DA$4,$O36/1000),SUM($O36,DA$4/1000)),3),CMB[[Cmb_ID]:[Cmb_ID]],0),SUM(N(DA$1),N($R36),1)),CHOOSE(AC[[M]:[M]],1,0,1,AC[[DB]:[DB]])),PRODUCT(SUM(ROUND(AVERAGE(VALUE(DA$3),VALUE($P36)),0),CHOOSE(IF(OR(DA$1,$R36),4,INDEX(CMB[[Res_Rare]:[Res_Rare]],MATCH(ROUND(MIN(SUM(DA$4,$O36/1000),SUM($O36,DA$4/1000)),3),CMB[[Cmb_ID]:[Cmb_ID]],0))),-1,-1,0,0)),IF(OR(DA$1,$R36),4,INDEX(CMB[[Cmb_Rare]:[Cmb_Rare]],MATCH(ROUND(MIN(SUM(DA$4,$O36/1000),SUM($O36,DA$4/1000)),3),CMB[[Cmb_ID]:[Cmb_ID]],0))),CHOOSE(AC[[M]:[M]],2,1,1,SUM(AC[[AB]:[DB]])))),""))</f>
        <v/>
      </c>
      <c r="DB36" t="str">
        <f>IF(OR(DB$5="",$S36=""),"",IFERROR(SUM(PRODUCT(INDEX(CMB[[BA_0O]:[BA_2O]],MATCH(ROUND(MIN(SUM(DB$4,$O36/1000),SUM($O36,DB$4/1000)),3),CMB[[Cmb_ID]:[Cmb_ID]],0),SUM(N(DB$1),N($R36),1)),CHOOSE(AC[[M]:[M]],1,1,0,AC[[AB]:[AB]])),PRODUCT(INDEX(CMB[[BD_0O]:[BD_2O]],MATCH(ROUND(MIN(SUM(DB$4,$O36/1000),SUM($O36,DB$4/1000)),3),CMB[[Cmb_ID]:[Cmb_ID]],0),SUM(N(DB$1),N($R36),1)),CHOOSE(AC[[M]:[M]],1,0,1,AC[[DB]:[DB]])),PRODUCT(SUM(ROUND(AVERAGE(VALUE(DB$3),VALUE($P36)),0),CHOOSE(IF(OR(DB$1,$R36),4,INDEX(CMB[[Res_Rare]:[Res_Rare]],MATCH(ROUND(MIN(SUM(DB$4,$O36/1000),SUM($O36,DB$4/1000)),3),CMB[[Cmb_ID]:[Cmb_ID]],0))),-1,-1,0,0)),IF(OR(DB$1,$R36),4,INDEX(CMB[[Cmb_Rare]:[Cmb_Rare]],MATCH(ROUND(MIN(SUM(DB$4,$O36/1000),SUM($O36,DB$4/1000)),3),CMB[[Cmb_ID]:[Cmb_ID]],0))),CHOOSE(AC[[M]:[M]],2,1,1,SUM(AC[[AB]:[DB]])))),""))</f>
        <v/>
      </c>
      <c r="DC36" t="str">
        <f>IF(OR(DC$5="",$S36=""),"",IFERROR(SUM(PRODUCT(INDEX(CMB[[BA_0O]:[BA_2O]],MATCH(ROUND(MIN(SUM(DC$4,$O36/1000),SUM($O36,DC$4/1000)),3),CMB[[Cmb_ID]:[Cmb_ID]],0),SUM(N(DC$1),N($R36),1)),CHOOSE(AC[[M]:[M]],1,1,0,AC[[AB]:[AB]])),PRODUCT(INDEX(CMB[[BD_0O]:[BD_2O]],MATCH(ROUND(MIN(SUM(DC$4,$O36/1000),SUM($O36,DC$4/1000)),3),CMB[[Cmb_ID]:[Cmb_ID]],0),SUM(N(DC$1),N($R36),1)),CHOOSE(AC[[M]:[M]],1,0,1,AC[[DB]:[DB]])),PRODUCT(SUM(ROUND(AVERAGE(VALUE(DC$3),VALUE($P36)),0),CHOOSE(IF(OR(DC$1,$R36),4,INDEX(CMB[[Res_Rare]:[Res_Rare]],MATCH(ROUND(MIN(SUM(DC$4,$O36/1000),SUM($O36,DC$4/1000)),3),CMB[[Cmb_ID]:[Cmb_ID]],0))),-1,-1,0,0)),IF(OR(DC$1,$R36),4,INDEX(CMB[[Cmb_Rare]:[Cmb_Rare]],MATCH(ROUND(MIN(SUM(DC$4,$O36/1000),SUM($O36,DC$4/1000)),3),CMB[[Cmb_ID]:[Cmb_ID]],0))),CHOOSE(AC[[M]:[M]],2,1,1,SUM(AC[[AB]:[DB]])))),""))</f>
        <v/>
      </c>
      <c r="DD36" t="str">
        <f>IF(OR(DD$5="",$S36=""),"",IFERROR(SUM(PRODUCT(INDEX(CMB[[BA_0O]:[BA_2O]],MATCH(ROUND(MIN(SUM(DD$4,$O36/1000),SUM($O36,DD$4/1000)),3),CMB[[Cmb_ID]:[Cmb_ID]],0),SUM(N(DD$1),N($R36),1)),CHOOSE(AC[[M]:[M]],1,1,0,AC[[AB]:[AB]])),PRODUCT(INDEX(CMB[[BD_0O]:[BD_2O]],MATCH(ROUND(MIN(SUM(DD$4,$O36/1000),SUM($O36,DD$4/1000)),3),CMB[[Cmb_ID]:[Cmb_ID]],0),SUM(N(DD$1),N($R36),1)),CHOOSE(AC[[M]:[M]],1,0,1,AC[[DB]:[DB]])),PRODUCT(SUM(ROUND(AVERAGE(VALUE(DD$3),VALUE($P36)),0),CHOOSE(IF(OR(DD$1,$R36),4,INDEX(CMB[[Res_Rare]:[Res_Rare]],MATCH(ROUND(MIN(SUM(DD$4,$O36/1000),SUM($O36,DD$4/1000)),3),CMB[[Cmb_ID]:[Cmb_ID]],0))),-1,-1,0,0)),IF(OR(DD$1,$R36),4,INDEX(CMB[[Cmb_Rare]:[Cmb_Rare]],MATCH(ROUND(MIN(SUM(DD$4,$O36/1000),SUM($O36,DD$4/1000)),3),CMB[[Cmb_ID]:[Cmb_ID]],0))),CHOOSE(AC[[M]:[M]],2,1,1,SUM(AC[[AB]:[DB]])))),""))</f>
        <v/>
      </c>
      <c r="DE36" t="str">
        <f>IF(OR(DE$5="",$S36=""),"",IFERROR(SUM(PRODUCT(INDEX(CMB[[BA_0O]:[BA_2O]],MATCH(ROUND(MIN(SUM(DE$4,$O36/1000),SUM($O36,DE$4/1000)),3),CMB[[Cmb_ID]:[Cmb_ID]],0),SUM(N(DE$1),N($R36),1)),CHOOSE(AC[[M]:[M]],1,1,0,AC[[AB]:[AB]])),PRODUCT(INDEX(CMB[[BD_0O]:[BD_2O]],MATCH(ROUND(MIN(SUM(DE$4,$O36/1000),SUM($O36,DE$4/1000)),3),CMB[[Cmb_ID]:[Cmb_ID]],0),SUM(N(DE$1),N($R36),1)),CHOOSE(AC[[M]:[M]],1,0,1,AC[[DB]:[DB]])),PRODUCT(SUM(ROUND(AVERAGE(VALUE(DE$3),VALUE($P36)),0),CHOOSE(IF(OR(DE$1,$R36),4,INDEX(CMB[[Res_Rare]:[Res_Rare]],MATCH(ROUND(MIN(SUM(DE$4,$O36/1000),SUM($O36,DE$4/1000)),3),CMB[[Cmb_ID]:[Cmb_ID]],0))),-1,-1,0,0)),IF(OR(DE$1,$R36),4,INDEX(CMB[[Cmb_Rare]:[Cmb_Rare]],MATCH(ROUND(MIN(SUM(DE$4,$O36/1000),SUM($O36,DE$4/1000)),3),CMB[[Cmb_ID]:[Cmb_ID]],0))),CHOOSE(AC[[M]:[M]],2,1,1,SUM(AC[[AB]:[DB]])))),""))</f>
        <v/>
      </c>
      <c r="DF36" t="str">
        <f>IF(OR(DF$5="",$S36=""),"",IFERROR(SUM(PRODUCT(INDEX(CMB[[BA_0O]:[BA_2O]],MATCH(ROUND(MIN(SUM(DF$4,$O36/1000),SUM($O36,DF$4/1000)),3),CMB[[Cmb_ID]:[Cmb_ID]],0),SUM(N(DF$1),N($R36),1)),CHOOSE(AC[[M]:[M]],1,1,0,AC[[AB]:[AB]])),PRODUCT(INDEX(CMB[[BD_0O]:[BD_2O]],MATCH(ROUND(MIN(SUM(DF$4,$O36/1000),SUM($O36,DF$4/1000)),3),CMB[[Cmb_ID]:[Cmb_ID]],0),SUM(N(DF$1),N($R36),1)),CHOOSE(AC[[M]:[M]],1,0,1,AC[[DB]:[DB]])),PRODUCT(SUM(ROUND(AVERAGE(VALUE(DF$3),VALUE($P36)),0),CHOOSE(IF(OR(DF$1,$R36),4,INDEX(CMB[[Res_Rare]:[Res_Rare]],MATCH(ROUND(MIN(SUM(DF$4,$O36/1000),SUM($O36,DF$4/1000)),3),CMB[[Cmb_ID]:[Cmb_ID]],0))),-1,-1,0,0)),IF(OR(DF$1,$R36),4,INDEX(CMB[[Cmb_Rare]:[Cmb_Rare]],MATCH(ROUND(MIN(SUM(DF$4,$O36/1000),SUM($O36,DF$4/1000)),3),CMB[[Cmb_ID]:[Cmb_ID]],0))),CHOOSE(AC[[M]:[M]],2,1,1,SUM(AC[[AB]:[DB]])))),""))</f>
        <v/>
      </c>
      <c r="DG36" t="str">
        <f>IF(OR(DG$5="",$S36=""),"",IFERROR(SUM(PRODUCT(INDEX(CMB[[BA_0O]:[BA_2O]],MATCH(ROUND(MIN(SUM(DG$4,$O36/1000),SUM($O36,DG$4/1000)),3),CMB[[Cmb_ID]:[Cmb_ID]],0),SUM(N(DG$1),N($R36),1)),CHOOSE(AC[[M]:[M]],1,1,0,AC[[AB]:[AB]])),PRODUCT(INDEX(CMB[[BD_0O]:[BD_2O]],MATCH(ROUND(MIN(SUM(DG$4,$O36/1000),SUM($O36,DG$4/1000)),3),CMB[[Cmb_ID]:[Cmb_ID]],0),SUM(N(DG$1),N($R36),1)),CHOOSE(AC[[M]:[M]],1,0,1,AC[[DB]:[DB]])),PRODUCT(SUM(ROUND(AVERAGE(VALUE(DG$3),VALUE($P36)),0),CHOOSE(IF(OR(DG$1,$R36),4,INDEX(CMB[[Res_Rare]:[Res_Rare]],MATCH(ROUND(MIN(SUM(DG$4,$O36/1000),SUM($O36,DG$4/1000)),3),CMB[[Cmb_ID]:[Cmb_ID]],0))),-1,-1,0,0)),IF(OR(DG$1,$R36),4,INDEX(CMB[[Cmb_Rare]:[Cmb_Rare]],MATCH(ROUND(MIN(SUM(DG$4,$O36/1000),SUM($O36,DG$4/1000)),3),CMB[[Cmb_ID]:[Cmb_ID]],0))),CHOOSE(AC[[M]:[M]],2,1,1,SUM(AC[[AB]:[DB]])))),""))</f>
        <v/>
      </c>
      <c r="DH36" t="str">
        <f>IF(OR(DH$5="",$S36=""),"",IFERROR(SUM(PRODUCT(INDEX(CMB[[BA_0O]:[BA_2O]],MATCH(ROUND(MIN(SUM(DH$4,$O36/1000),SUM($O36,DH$4/1000)),3),CMB[[Cmb_ID]:[Cmb_ID]],0),SUM(N(DH$1),N($R36),1)),CHOOSE(AC[[M]:[M]],1,1,0,AC[[AB]:[AB]])),PRODUCT(INDEX(CMB[[BD_0O]:[BD_2O]],MATCH(ROUND(MIN(SUM(DH$4,$O36/1000),SUM($O36,DH$4/1000)),3),CMB[[Cmb_ID]:[Cmb_ID]],0),SUM(N(DH$1),N($R36),1)),CHOOSE(AC[[M]:[M]],1,0,1,AC[[DB]:[DB]])),PRODUCT(SUM(ROUND(AVERAGE(VALUE(DH$3),VALUE($P36)),0),CHOOSE(IF(OR(DH$1,$R36),4,INDEX(CMB[[Res_Rare]:[Res_Rare]],MATCH(ROUND(MIN(SUM(DH$4,$O36/1000),SUM($O36,DH$4/1000)),3),CMB[[Cmb_ID]:[Cmb_ID]],0))),-1,-1,0,0)),IF(OR(DH$1,$R36),4,INDEX(CMB[[Cmb_Rare]:[Cmb_Rare]],MATCH(ROUND(MIN(SUM(DH$4,$O36/1000),SUM($O36,DH$4/1000)),3),CMB[[Cmb_ID]:[Cmb_ID]],0))),CHOOSE(AC[[M]:[M]],2,1,1,SUM(AC[[AB]:[DB]])))),""))</f>
        <v/>
      </c>
      <c r="DI36" t="str">
        <f>IF(OR(DI$5="",$S36=""),"",IFERROR(SUM(PRODUCT(INDEX(CMB[[BA_0O]:[BA_2O]],MATCH(ROUND(MIN(SUM(DI$4,$O36/1000),SUM($O36,DI$4/1000)),3),CMB[[Cmb_ID]:[Cmb_ID]],0),SUM(N(DI$1),N($R36),1)),CHOOSE(AC[[M]:[M]],1,1,0,AC[[AB]:[AB]])),PRODUCT(INDEX(CMB[[BD_0O]:[BD_2O]],MATCH(ROUND(MIN(SUM(DI$4,$O36/1000),SUM($O36,DI$4/1000)),3),CMB[[Cmb_ID]:[Cmb_ID]],0),SUM(N(DI$1),N($R36),1)),CHOOSE(AC[[M]:[M]],1,0,1,AC[[DB]:[DB]])),PRODUCT(SUM(ROUND(AVERAGE(VALUE(DI$3),VALUE($P36)),0),CHOOSE(IF(OR(DI$1,$R36),4,INDEX(CMB[[Res_Rare]:[Res_Rare]],MATCH(ROUND(MIN(SUM(DI$4,$O36/1000),SUM($O36,DI$4/1000)),3),CMB[[Cmb_ID]:[Cmb_ID]],0))),-1,-1,0,0)),IF(OR(DI$1,$R36),4,INDEX(CMB[[Cmb_Rare]:[Cmb_Rare]],MATCH(ROUND(MIN(SUM(DI$4,$O36/1000),SUM($O36,DI$4/1000)),3),CMB[[Cmb_ID]:[Cmb_ID]],0))),CHOOSE(AC[[M]:[M]],2,1,1,SUM(AC[[AB]:[DB]])))),""))</f>
        <v/>
      </c>
      <c r="DJ36" t="str">
        <f>IF(OR(DJ$5="",$S36=""),"",IFERROR(SUM(PRODUCT(INDEX(CMB[[BA_0O]:[BA_2O]],MATCH(ROUND(MIN(SUM(DJ$4,$O36/1000),SUM($O36,DJ$4/1000)),3),CMB[[Cmb_ID]:[Cmb_ID]],0),SUM(N(DJ$1),N($R36),1)),CHOOSE(AC[[M]:[M]],1,1,0,AC[[AB]:[AB]])),PRODUCT(INDEX(CMB[[BD_0O]:[BD_2O]],MATCH(ROUND(MIN(SUM(DJ$4,$O36/1000),SUM($O36,DJ$4/1000)),3),CMB[[Cmb_ID]:[Cmb_ID]],0),SUM(N(DJ$1),N($R36),1)),CHOOSE(AC[[M]:[M]],1,0,1,AC[[DB]:[DB]])),PRODUCT(SUM(ROUND(AVERAGE(VALUE(DJ$3),VALUE($P36)),0),CHOOSE(IF(OR(DJ$1,$R36),4,INDEX(CMB[[Res_Rare]:[Res_Rare]],MATCH(ROUND(MIN(SUM(DJ$4,$O36/1000),SUM($O36,DJ$4/1000)),3),CMB[[Cmb_ID]:[Cmb_ID]],0))),-1,-1,0,0)),IF(OR(DJ$1,$R36),4,INDEX(CMB[[Cmb_Rare]:[Cmb_Rare]],MATCH(ROUND(MIN(SUM(DJ$4,$O36/1000),SUM($O36,DJ$4/1000)),3),CMB[[Cmb_ID]:[Cmb_ID]],0))),CHOOSE(AC[[M]:[M]],2,1,1,SUM(AC[[AB]:[DB]])))),""))</f>
        <v/>
      </c>
      <c r="DK36" t="str">
        <f>IF(OR(DK$5="",$S36=""),"",IFERROR(SUM(PRODUCT(INDEX(CMB[[BA_0O]:[BA_2O]],MATCH(ROUND(MIN(SUM(DK$4,$O36/1000),SUM($O36,DK$4/1000)),3),CMB[[Cmb_ID]:[Cmb_ID]],0),SUM(N(DK$1),N($R36),1)),CHOOSE(AC[[M]:[M]],1,1,0,AC[[AB]:[AB]])),PRODUCT(INDEX(CMB[[BD_0O]:[BD_2O]],MATCH(ROUND(MIN(SUM(DK$4,$O36/1000),SUM($O36,DK$4/1000)),3),CMB[[Cmb_ID]:[Cmb_ID]],0),SUM(N(DK$1),N($R36),1)),CHOOSE(AC[[M]:[M]],1,0,1,AC[[DB]:[DB]])),PRODUCT(SUM(ROUND(AVERAGE(VALUE(DK$3),VALUE($P36)),0),CHOOSE(IF(OR(DK$1,$R36),4,INDEX(CMB[[Res_Rare]:[Res_Rare]],MATCH(ROUND(MIN(SUM(DK$4,$O36/1000),SUM($O36,DK$4/1000)),3),CMB[[Cmb_ID]:[Cmb_ID]],0))),-1,-1,0,0)),IF(OR(DK$1,$R36),4,INDEX(CMB[[Cmb_Rare]:[Cmb_Rare]],MATCH(ROUND(MIN(SUM(DK$4,$O36/1000),SUM($O36,DK$4/1000)),3),CMB[[Cmb_ID]:[Cmb_ID]],0))),CHOOSE(AC[[M]:[M]],2,1,1,SUM(AC[[AB]:[DB]])))),""))</f>
        <v/>
      </c>
      <c r="DL36" t="str">
        <f>IF(OR(DL$5="",$S36=""),"",IFERROR(SUM(PRODUCT(INDEX(CMB[[BA_0O]:[BA_2O]],MATCH(ROUND(MIN(SUM(DL$4,$O36/1000),SUM($O36,DL$4/1000)),3),CMB[[Cmb_ID]:[Cmb_ID]],0),SUM(N(DL$1),N($R36),1)),CHOOSE(AC[[M]:[M]],1,1,0,AC[[AB]:[AB]])),PRODUCT(INDEX(CMB[[BD_0O]:[BD_2O]],MATCH(ROUND(MIN(SUM(DL$4,$O36/1000),SUM($O36,DL$4/1000)),3),CMB[[Cmb_ID]:[Cmb_ID]],0),SUM(N(DL$1),N($R36),1)),CHOOSE(AC[[M]:[M]],1,0,1,AC[[DB]:[DB]])),PRODUCT(SUM(ROUND(AVERAGE(VALUE(DL$3),VALUE($P36)),0),CHOOSE(IF(OR(DL$1,$R36),4,INDEX(CMB[[Res_Rare]:[Res_Rare]],MATCH(ROUND(MIN(SUM(DL$4,$O36/1000),SUM($O36,DL$4/1000)),3),CMB[[Cmb_ID]:[Cmb_ID]],0))),-1,-1,0,0)),IF(OR(DL$1,$R36),4,INDEX(CMB[[Cmb_Rare]:[Cmb_Rare]],MATCH(ROUND(MIN(SUM(DL$4,$O36/1000),SUM($O36,DL$4/1000)),3),CMB[[Cmb_ID]:[Cmb_ID]],0))),CHOOSE(AC[[M]:[M]],2,1,1,SUM(AC[[AB]:[DB]])))),""))</f>
        <v/>
      </c>
      <c r="DM36" t="str">
        <f>IF(OR(DM$5="",$S36=""),"",IFERROR(SUM(PRODUCT(INDEX(CMB[[BA_0O]:[BA_2O]],MATCH(ROUND(MIN(SUM(DM$4,$O36/1000),SUM($O36,DM$4/1000)),3),CMB[[Cmb_ID]:[Cmb_ID]],0),SUM(N(DM$1),N($R36),1)),CHOOSE(AC[[M]:[M]],1,1,0,AC[[AB]:[AB]])),PRODUCT(INDEX(CMB[[BD_0O]:[BD_2O]],MATCH(ROUND(MIN(SUM(DM$4,$O36/1000),SUM($O36,DM$4/1000)),3),CMB[[Cmb_ID]:[Cmb_ID]],0),SUM(N(DM$1),N($R36),1)),CHOOSE(AC[[M]:[M]],1,0,1,AC[[DB]:[DB]])),PRODUCT(SUM(ROUND(AVERAGE(VALUE(DM$3),VALUE($P36)),0),CHOOSE(IF(OR(DM$1,$R36),4,INDEX(CMB[[Res_Rare]:[Res_Rare]],MATCH(ROUND(MIN(SUM(DM$4,$O36/1000),SUM($O36,DM$4/1000)),3),CMB[[Cmb_ID]:[Cmb_ID]],0))),-1,-1,0,0)),IF(OR(DM$1,$R36),4,INDEX(CMB[[Cmb_Rare]:[Cmb_Rare]],MATCH(ROUND(MIN(SUM(DM$4,$O36/1000),SUM($O36,DM$4/1000)),3),CMB[[Cmb_ID]:[Cmb_ID]],0))),CHOOSE(AC[[M]:[M]],2,1,1,SUM(AC[[AB]:[DB]])))),""))</f>
        <v/>
      </c>
      <c r="DN36" t="str">
        <f>IF(OR(DN$5="",$S36=""),"",IFERROR(SUM(PRODUCT(INDEX(CMB[[BA_0O]:[BA_2O]],MATCH(ROUND(MIN(SUM(DN$4,$O36/1000),SUM($O36,DN$4/1000)),3),CMB[[Cmb_ID]:[Cmb_ID]],0),SUM(N(DN$1),N($R36),1)),CHOOSE(AC[[M]:[M]],1,1,0,AC[[AB]:[AB]])),PRODUCT(INDEX(CMB[[BD_0O]:[BD_2O]],MATCH(ROUND(MIN(SUM(DN$4,$O36/1000),SUM($O36,DN$4/1000)),3),CMB[[Cmb_ID]:[Cmb_ID]],0),SUM(N(DN$1),N($R36),1)),CHOOSE(AC[[M]:[M]],1,0,1,AC[[DB]:[DB]])),PRODUCT(SUM(ROUND(AVERAGE(VALUE(DN$3),VALUE($P36)),0),CHOOSE(IF(OR(DN$1,$R36),4,INDEX(CMB[[Res_Rare]:[Res_Rare]],MATCH(ROUND(MIN(SUM(DN$4,$O36/1000),SUM($O36,DN$4/1000)),3),CMB[[Cmb_ID]:[Cmb_ID]],0))),-1,-1,0,0)),IF(OR(DN$1,$R36),4,INDEX(CMB[[Cmb_Rare]:[Cmb_Rare]],MATCH(ROUND(MIN(SUM(DN$4,$O36/1000),SUM($O36,DN$4/1000)),3),CMB[[Cmb_ID]:[Cmb_ID]],0))),CHOOSE(AC[[M]:[M]],2,1,1,SUM(AC[[AB]:[DB]])))),""))</f>
        <v/>
      </c>
      <c r="DO36" t="str">
        <f>IF(OR(DO$5="",$S36=""),"",IFERROR(SUM(PRODUCT(INDEX(CMB[[BA_0O]:[BA_2O]],MATCH(ROUND(MIN(SUM(DO$4,$O36/1000),SUM($O36,DO$4/1000)),3),CMB[[Cmb_ID]:[Cmb_ID]],0),SUM(N(DO$1),N($R36),1)),CHOOSE(AC[[M]:[M]],1,1,0,AC[[AB]:[AB]])),PRODUCT(INDEX(CMB[[BD_0O]:[BD_2O]],MATCH(ROUND(MIN(SUM(DO$4,$O36/1000),SUM($O36,DO$4/1000)),3),CMB[[Cmb_ID]:[Cmb_ID]],0),SUM(N(DO$1),N($R36),1)),CHOOSE(AC[[M]:[M]],1,0,1,AC[[DB]:[DB]])),PRODUCT(SUM(ROUND(AVERAGE(VALUE(DO$3),VALUE($P36)),0),CHOOSE(IF(OR(DO$1,$R36),4,INDEX(CMB[[Res_Rare]:[Res_Rare]],MATCH(ROUND(MIN(SUM(DO$4,$O36/1000),SUM($O36,DO$4/1000)),3),CMB[[Cmb_ID]:[Cmb_ID]],0))),-1,-1,0,0)),IF(OR(DO$1,$R36),4,INDEX(CMB[[Cmb_Rare]:[Cmb_Rare]],MATCH(ROUND(MIN(SUM(DO$4,$O36/1000),SUM($O36,DO$4/1000)),3),CMB[[Cmb_ID]:[Cmb_ID]],0))),CHOOSE(AC[[M]:[M]],2,1,1,SUM(AC[[AB]:[DB]])))),""))</f>
        <v/>
      </c>
      <c r="DP36" t="str">
        <f>IF(OR(DP$5="",$S36=""),"",IFERROR(SUM(PRODUCT(INDEX(CMB[[BA_0O]:[BA_2O]],MATCH(ROUND(MIN(SUM(DP$4,$O36/1000),SUM($O36,DP$4/1000)),3),CMB[[Cmb_ID]:[Cmb_ID]],0),SUM(N(DP$1),N($R36),1)),CHOOSE(AC[[M]:[M]],1,1,0,AC[[AB]:[AB]])),PRODUCT(INDEX(CMB[[BD_0O]:[BD_2O]],MATCH(ROUND(MIN(SUM(DP$4,$O36/1000),SUM($O36,DP$4/1000)),3),CMB[[Cmb_ID]:[Cmb_ID]],0),SUM(N(DP$1),N($R36),1)),CHOOSE(AC[[M]:[M]],1,0,1,AC[[DB]:[DB]])),PRODUCT(SUM(ROUND(AVERAGE(VALUE(DP$3),VALUE($P36)),0),CHOOSE(IF(OR(DP$1,$R36),4,INDEX(CMB[[Res_Rare]:[Res_Rare]],MATCH(ROUND(MIN(SUM(DP$4,$O36/1000),SUM($O36,DP$4/1000)),3),CMB[[Cmb_ID]:[Cmb_ID]],0))),-1,-1,0,0)),IF(OR(DP$1,$R36),4,INDEX(CMB[[Cmb_Rare]:[Cmb_Rare]],MATCH(ROUND(MIN(SUM(DP$4,$O36/1000),SUM($O36,DP$4/1000)),3),CMB[[Cmb_ID]:[Cmb_ID]],0))),CHOOSE(AC[[M]:[M]],2,1,1,SUM(AC[[AB]:[DB]])))),""))</f>
        <v/>
      </c>
      <c r="DQ36" t="str">
        <f>IF(OR(DQ$5="",$S36=""),"",IFERROR(SUM(PRODUCT(INDEX(CMB[[BA_0O]:[BA_2O]],MATCH(ROUND(MIN(SUM(DQ$4,$O36/1000),SUM($O36,DQ$4/1000)),3),CMB[[Cmb_ID]:[Cmb_ID]],0),SUM(N(DQ$1),N($R36),1)),CHOOSE(AC[[M]:[M]],1,1,0,AC[[AB]:[AB]])),PRODUCT(INDEX(CMB[[BD_0O]:[BD_2O]],MATCH(ROUND(MIN(SUM(DQ$4,$O36/1000),SUM($O36,DQ$4/1000)),3),CMB[[Cmb_ID]:[Cmb_ID]],0),SUM(N(DQ$1),N($R36),1)),CHOOSE(AC[[M]:[M]],1,0,1,AC[[DB]:[DB]])),PRODUCT(SUM(ROUND(AVERAGE(VALUE(DQ$3),VALUE($P36)),0),CHOOSE(IF(OR(DQ$1,$R36),4,INDEX(CMB[[Res_Rare]:[Res_Rare]],MATCH(ROUND(MIN(SUM(DQ$4,$O36/1000),SUM($O36,DQ$4/1000)),3),CMB[[Cmb_ID]:[Cmb_ID]],0))),-1,-1,0,0)),IF(OR(DQ$1,$R36),4,INDEX(CMB[[Cmb_Rare]:[Cmb_Rare]],MATCH(ROUND(MIN(SUM(DQ$4,$O36/1000),SUM($O36,DQ$4/1000)),3),CMB[[Cmb_ID]:[Cmb_ID]],0))),CHOOSE(AC[[M]:[M]],2,1,1,SUM(AC[[AB]:[DB]])))),""))</f>
        <v/>
      </c>
      <c r="DR36" t="str">
        <f>IF(OR(DR$5="",$S36=""),"",IFERROR(SUM(PRODUCT(INDEX(CMB[[BA_0O]:[BA_2O]],MATCH(ROUND(MIN(SUM(DR$4,$O36/1000),SUM($O36,DR$4/1000)),3),CMB[[Cmb_ID]:[Cmb_ID]],0),SUM(N(DR$1),N($R36),1)),CHOOSE(AC[[M]:[M]],1,1,0,AC[[AB]:[AB]])),PRODUCT(INDEX(CMB[[BD_0O]:[BD_2O]],MATCH(ROUND(MIN(SUM(DR$4,$O36/1000),SUM($O36,DR$4/1000)),3),CMB[[Cmb_ID]:[Cmb_ID]],0),SUM(N(DR$1),N($R36),1)),CHOOSE(AC[[M]:[M]],1,0,1,AC[[DB]:[DB]])),PRODUCT(SUM(ROUND(AVERAGE(VALUE(DR$3),VALUE($P36)),0),CHOOSE(IF(OR(DR$1,$R36),4,INDEX(CMB[[Res_Rare]:[Res_Rare]],MATCH(ROUND(MIN(SUM(DR$4,$O36/1000),SUM($O36,DR$4/1000)),3),CMB[[Cmb_ID]:[Cmb_ID]],0))),-1,-1,0,0)),IF(OR(DR$1,$R36),4,INDEX(CMB[[Cmb_Rare]:[Cmb_Rare]],MATCH(ROUND(MIN(SUM(DR$4,$O36/1000),SUM($O36,DR$4/1000)),3),CMB[[Cmb_ID]:[Cmb_ID]],0))),CHOOSE(AC[[M]:[M]],2,1,1,SUM(AC[[AB]:[DB]])))),""))</f>
        <v/>
      </c>
      <c r="DS36" t="str">
        <f>IF(OR(DS$5="",$S36=""),"",IFERROR(SUM(PRODUCT(INDEX(CMB[[BA_0O]:[BA_2O]],MATCH(ROUND(MIN(SUM(DS$4,$O36/1000),SUM($O36,DS$4/1000)),3),CMB[[Cmb_ID]:[Cmb_ID]],0),SUM(N(DS$1),N($R36),1)),CHOOSE(AC[[M]:[M]],1,1,0,AC[[AB]:[AB]])),PRODUCT(INDEX(CMB[[BD_0O]:[BD_2O]],MATCH(ROUND(MIN(SUM(DS$4,$O36/1000),SUM($O36,DS$4/1000)),3),CMB[[Cmb_ID]:[Cmb_ID]],0),SUM(N(DS$1),N($R36),1)),CHOOSE(AC[[M]:[M]],1,0,1,AC[[DB]:[DB]])),PRODUCT(SUM(ROUND(AVERAGE(VALUE(DS$3),VALUE($P36)),0),CHOOSE(IF(OR(DS$1,$R36),4,INDEX(CMB[[Res_Rare]:[Res_Rare]],MATCH(ROUND(MIN(SUM(DS$4,$O36/1000),SUM($O36,DS$4/1000)),3),CMB[[Cmb_ID]:[Cmb_ID]],0))),-1,-1,0,0)),IF(OR(DS$1,$R36),4,INDEX(CMB[[Cmb_Rare]:[Cmb_Rare]],MATCH(ROUND(MIN(SUM(DS$4,$O36/1000),SUM($O36,DS$4/1000)),3),CMB[[Cmb_ID]:[Cmb_ID]],0))),CHOOSE(AC[[M]:[M]],2,1,1,SUM(AC[[AB]:[DB]])))),""))</f>
        <v/>
      </c>
      <c r="DT36" t="str">
        <f>IF(OR(DT$5="",$S36=""),"",IFERROR(SUM(PRODUCT(INDEX(CMB[[BA_0O]:[BA_2O]],MATCH(ROUND(MIN(SUM(DT$4,$O36/1000),SUM($O36,DT$4/1000)),3),CMB[[Cmb_ID]:[Cmb_ID]],0),SUM(N(DT$1),N($R36),1)),CHOOSE(AC[[M]:[M]],1,1,0,AC[[AB]:[AB]])),PRODUCT(INDEX(CMB[[BD_0O]:[BD_2O]],MATCH(ROUND(MIN(SUM(DT$4,$O36/1000),SUM($O36,DT$4/1000)),3),CMB[[Cmb_ID]:[Cmb_ID]],0),SUM(N(DT$1),N($R36),1)),CHOOSE(AC[[M]:[M]],1,0,1,AC[[DB]:[DB]])),PRODUCT(SUM(ROUND(AVERAGE(VALUE(DT$3),VALUE($P36)),0),CHOOSE(IF(OR(DT$1,$R36),4,INDEX(CMB[[Res_Rare]:[Res_Rare]],MATCH(ROUND(MIN(SUM(DT$4,$O36/1000),SUM($O36,DT$4/1000)),3),CMB[[Cmb_ID]:[Cmb_ID]],0))),-1,-1,0,0)),IF(OR(DT$1,$R36),4,INDEX(CMB[[Cmb_Rare]:[Cmb_Rare]],MATCH(ROUND(MIN(SUM(DT$4,$O36/1000),SUM($O36,DT$4/1000)),3),CMB[[Cmb_ID]:[Cmb_ID]],0))),CHOOSE(AC[[M]:[M]],2,1,1,SUM(AC[[AB]:[DB]])))),""))</f>
        <v/>
      </c>
      <c r="DU36" t="str">
        <f>IF(OR(DU$5="",$S36=""),"",IFERROR(SUM(PRODUCT(INDEX(CMB[[BA_0O]:[BA_2O]],MATCH(ROUND(MIN(SUM(DU$4,$O36/1000),SUM($O36,DU$4/1000)),3),CMB[[Cmb_ID]:[Cmb_ID]],0),SUM(N(DU$1),N($R36),1)),CHOOSE(AC[[M]:[M]],1,1,0,AC[[AB]:[AB]])),PRODUCT(INDEX(CMB[[BD_0O]:[BD_2O]],MATCH(ROUND(MIN(SUM(DU$4,$O36/1000),SUM($O36,DU$4/1000)),3),CMB[[Cmb_ID]:[Cmb_ID]],0),SUM(N(DU$1),N($R36),1)),CHOOSE(AC[[M]:[M]],1,0,1,AC[[DB]:[DB]])),PRODUCT(SUM(ROUND(AVERAGE(VALUE(DU$3),VALUE($P36)),0),CHOOSE(IF(OR(DU$1,$R36),4,INDEX(CMB[[Res_Rare]:[Res_Rare]],MATCH(ROUND(MIN(SUM(DU$4,$O36/1000),SUM($O36,DU$4/1000)),3),CMB[[Cmb_ID]:[Cmb_ID]],0))),-1,-1,0,0)),IF(OR(DU$1,$R36),4,INDEX(CMB[[Cmb_Rare]:[Cmb_Rare]],MATCH(ROUND(MIN(SUM(DU$4,$O36/1000),SUM($O36,DU$4/1000)),3),CMB[[Cmb_ID]:[Cmb_ID]],0))),CHOOSE(AC[[M]:[M]],2,1,1,SUM(AC[[AB]:[DB]])))),""))</f>
        <v/>
      </c>
      <c r="DV36" t="str">
        <f>IF(OR(DV$5="",$S36=""),"",IFERROR(SUM(PRODUCT(INDEX(CMB[[BA_0O]:[BA_2O]],MATCH(ROUND(MIN(SUM(DV$4,$O36/1000),SUM($O36,DV$4/1000)),3),CMB[[Cmb_ID]:[Cmb_ID]],0),SUM(N(DV$1),N($R36),1)),CHOOSE(AC[[M]:[M]],1,1,0,AC[[AB]:[AB]])),PRODUCT(INDEX(CMB[[BD_0O]:[BD_2O]],MATCH(ROUND(MIN(SUM(DV$4,$O36/1000),SUM($O36,DV$4/1000)),3),CMB[[Cmb_ID]:[Cmb_ID]],0),SUM(N(DV$1),N($R36),1)),CHOOSE(AC[[M]:[M]],1,0,1,AC[[DB]:[DB]])),PRODUCT(SUM(ROUND(AVERAGE(VALUE(DV$3),VALUE($P36)),0),CHOOSE(IF(OR(DV$1,$R36),4,INDEX(CMB[[Res_Rare]:[Res_Rare]],MATCH(ROUND(MIN(SUM(DV$4,$O36/1000),SUM($O36,DV$4/1000)),3),CMB[[Cmb_ID]:[Cmb_ID]],0))),-1,-1,0,0)),IF(OR(DV$1,$R36),4,INDEX(CMB[[Cmb_Rare]:[Cmb_Rare]],MATCH(ROUND(MIN(SUM(DV$4,$O36/1000),SUM($O36,DV$4/1000)),3),CMB[[Cmb_ID]:[Cmb_ID]],0))),CHOOSE(AC[[M]:[M]],2,1,1,SUM(AC[[AB]:[DB]])))),""))</f>
        <v/>
      </c>
      <c r="DW36" t="str">
        <f>IF(OR(DW$5="",$S36=""),"",IFERROR(SUM(PRODUCT(INDEX(CMB[[BA_0O]:[BA_2O]],MATCH(ROUND(MIN(SUM(DW$4,$O36/1000),SUM($O36,DW$4/1000)),3),CMB[[Cmb_ID]:[Cmb_ID]],0),SUM(N(DW$1),N($R36),1)),CHOOSE(AC[[M]:[M]],1,1,0,AC[[AB]:[AB]])),PRODUCT(INDEX(CMB[[BD_0O]:[BD_2O]],MATCH(ROUND(MIN(SUM(DW$4,$O36/1000),SUM($O36,DW$4/1000)),3),CMB[[Cmb_ID]:[Cmb_ID]],0),SUM(N(DW$1),N($R36),1)),CHOOSE(AC[[M]:[M]],1,0,1,AC[[DB]:[DB]])),PRODUCT(SUM(ROUND(AVERAGE(VALUE(DW$3),VALUE($P36)),0),CHOOSE(IF(OR(DW$1,$R36),4,INDEX(CMB[[Res_Rare]:[Res_Rare]],MATCH(ROUND(MIN(SUM(DW$4,$O36/1000),SUM($O36,DW$4/1000)),3),CMB[[Cmb_ID]:[Cmb_ID]],0))),-1,-1,0,0)),IF(OR(DW$1,$R36),4,INDEX(CMB[[Cmb_Rare]:[Cmb_Rare]],MATCH(ROUND(MIN(SUM(DW$4,$O36/1000),SUM($O36,DW$4/1000)),3),CMB[[Cmb_ID]:[Cmb_ID]],0))),CHOOSE(AC[[M]:[M]],2,1,1,SUM(AC[[AB]:[DB]])))),""))</f>
        <v/>
      </c>
      <c r="DX36" t="str">
        <f>IF(OR(DX$5="",$S36=""),"",IFERROR(SUM(PRODUCT(INDEX(CMB[[BA_0O]:[BA_2O]],MATCH(ROUND(MIN(SUM(DX$4,$O36/1000),SUM($O36,DX$4/1000)),3),CMB[[Cmb_ID]:[Cmb_ID]],0),SUM(N(DX$1),N($R36),1)),CHOOSE(AC[[M]:[M]],1,1,0,AC[[AB]:[AB]])),PRODUCT(INDEX(CMB[[BD_0O]:[BD_2O]],MATCH(ROUND(MIN(SUM(DX$4,$O36/1000),SUM($O36,DX$4/1000)),3),CMB[[Cmb_ID]:[Cmb_ID]],0),SUM(N(DX$1),N($R36),1)),CHOOSE(AC[[M]:[M]],1,0,1,AC[[DB]:[DB]])),PRODUCT(SUM(ROUND(AVERAGE(VALUE(DX$3),VALUE($P36)),0),CHOOSE(IF(OR(DX$1,$R36),4,INDEX(CMB[[Res_Rare]:[Res_Rare]],MATCH(ROUND(MIN(SUM(DX$4,$O36/1000),SUM($O36,DX$4/1000)),3),CMB[[Cmb_ID]:[Cmb_ID]],0))),-1,-1,0,0)),IF(OR(DX$1,$R36),4,INDEX(CMB[[Cmb_Rare]:[Cmb_Rare]],MATCH(ROUND(MIN(SUM(DX$4,$O36/1000),SUM($O36,DX$4/1000)),3),CMB[[Cmb_ID]:[Cmb_ID]],0))),CHOOSE(AC[[M]:[M]],2,1,1,SUM(AC[[AB]:[DB]])))),""))</f>
        <v/>
      </c>
      <c r="DY36" t="str">
        <f>IF(OR(DY$5="",$S36=""),"",IFERROR(SUM(PRODUCT(INDEX(CMB[[BA_0O]:[BA_2O]],MATCH(ROUND(MIN(SUM(DY$4,$O36/1000),SUM($O36,DY$4/1000)),3),CMB[[Cmb_ID]:[Cmb_ID]],0),SUM(N(DY$1),N($R36),1)),CHOOSE(AC[[M]:[M]],1,1,0,AC[[AB]:[AB]])),PRODUCT(INDEX(CMB[[BD_0O]:[BD_2O]],MATCH(ROUND(MIN(SUM(DY$4,$O36/1000),SUM($O36,DY$4/1000)),3),CMB[[Cmb_ID]:[Cmb_ID]],0),SUM(N(DY$1),N($R36),1)),CHOOSE(AC[[M]:[M]],1,0,1,AC[[DB]:[DB]])),PRODUCT(SUM(ROUND(AVERAGE(VALUE(DY$3),VALUE($P36)),0),CHOOSE(IF(OR(DY$1,$R36),4,INDEX(CMB[[Res_Rare]:[Res_Rare]],MATCH(ROUND(MIN(SUM(DY$4,$O36/1000),SUM($O36,DY$4/1000)),3),CMB[[Cmb_ID]:[Cmb_ID]],0))),-1,-1,0,0)),IF(OR(DY$1,$R36),4,INDEX(CMB[[Cmb_Rare]:[Cmb_Rare]],MATCH(ROUND(MIN(SUM(DY$4,$O36/1000),SUM($O36,DY$4/1000)),3),CMB[[Cmb_ID]:[Cmb_ID]],0))),CHOOSE(AC[[M]:[M]],2,1,1,SUM(AC[[AB]:[DB]])))),""))</f>
        <v/>
      </c>
      <c r="DZ36" t="str">
        <f>IF(OR(DZ$5="",$S36=""),"",IFERROR(SUM(PRODUCT(INDEX(CMB[[BA_0O]:[BA_2O]],MATCH(ROUND(MIN(SUM(DZ$4,$O36/1000),SUM($O36,DZ$4/1000)),3),CMB[[Cmb_ID]:[Cmb_ID]],0),SUM(N(DZ$1),N($R36),1)),CHOOSE(AC[[M]:[M]],1,1,0,AC[[AB]:[AB]])),PRODUCT(INDEX(CMB[[BD_0O]:[BD_2O]],MATCH(ROUND(MIN(SUM(DZ$4,$O36/1000),SUM($O36,DZ$4/1000)),3),CMB[[Cmb_ID]:[Cmb_ID]],0),SUM(N(DZ$1),N($R36),1)),CHOOSE(AC[[M]:[M]],1,0,1,AC[[DB]:[DB]])),PRODUCT(SUM(ROUND(AVERAGE(VALUE(DZ$3),VALUE($P36)),0),CHOOSE(IF(OR(DZ$1,$R36),4,INDEX(CMB[[Res_Rare]:[Res_Rare]],MATCH(ROUND(MIN(SUM(DZ$4,$O36/1000),SUM($O36,DZ$4/1000)),3),CMB[[Cmb_ID]:[Cmb_ID]],0))),-1,-1,0,0)),IF(OR(DZ$1,$R36),4,INDEX(CMB[[Cmb_Rare]:[Cmb_Rare]],MATCH(ROUND(MIN(SUM(DZ$4,$O36/1000),SUM($O36,DZ$4/1000)),3),CMB[[Cmb_ID]:[Cmb_ID]],0))),CHOOSE(AC[[M]:[M]],2,1,1,SUM(AC[[AB]:[DB]])))),""))</f>
        <v/>
      </c>
      <c r="EA36" t="str">
        <f>IF(OR(EA$5="",$S36=""),"",IFERROR(SUM(PRODUCT(INDEX(CMB[[BA_0O]:[BA_2O]],MATCH(ROUND(MIN(SUM(EA$4,$O36/1000),SUM($O36,EA$4/1000)),3),CMB[[Cmb_ID]:[Cmb_ID]],0),SUM(N(EA$1),N($R36),1)),CHOOSE(AC[[M]:[M]],1,1,0,AC[[AB]:[AB]])),PRODUCT(INDEX(CMB[[BD_0O]:[BD_2O]],MATCH(ROUND(MIN(SUM(EA$4,$O36/1000),SUM($O36,EA$4/1000)),3),CMB[[Cmb_ID]:[Cmb_ID]],0),SUM(N(EA$1),N($R36),1)),CHOOSE(AC[[M]:[M]],1,0,1,AC[[DB]:[DB]])),PRODUCT(SUM(ROUND(AVERAGE(VALUE(EA$3),VALUE($P36)),0),CHOOSE(IF(OR(EA$1,$R36),4,INDEX(CMB[[Res_Rare]:[Res_Rare]],MATCH(ROUND(MIN(SUM(EA$4,$O36/1000),SUM($O36,EA$4/1000)),3),CMB[[Cmb_ID]:[Cmb_ID]],0))),-1,-1,0,0)),IF(OR(EA$1,$R36),4,INDEX(CMB[[Cmb_Rare]:[Cmb_Rare]],MATCH(ROUND(MIN(SUM(EA$4,$O36/1000),SUM($O36,EA$4/1000)),3),CMB[[Cmb_ID]:[Cmb_ID]],0))),CHOOSE(AC[[M]:[M]],2,1,1,SUM(AC[[AB]:[DB]])))),""))</f>
        <v/>
      </c>
      <c r="EB36" t="str">
        <f>IF(OR(EB$5="",$S36=""),"",IFERROR(SUM(PRODUCT(INDEX(CMB[[BA_0O]:[BA_2O]],MATCH(ROUND(MIN(SUM(EB$4,$O36/1000),SUM($O36,EB$4/1000)),3),CMB[[Cmb_ID]:[Cmb_ID]],0),SUM(N(EB$1),N($R36),1)),CHOOSE(AC[[M]:[M]],1,1,0,AC[[AB]:[AB]])),PRODUCT(INDEX(CMB[[BD_0O]:[BD_2O]],MATCH(ROUND(MIN(SUM(EB$4,$O36/1000),SUM($O36,EB$4/1000)),3),CMB[[Cmb_ID]:[Cmb_ID]],0),SUM(N(EB$1),N($R36),1)),CHOOSE(AC[[M]:[M]],1,0,1,AC[[DB]:[DB]])),PRODUCT(SUM(ROUND(AVERAGE(VALUE(EB$3),VALUE($P36)),0),CHOOSE(IF(OR(EB$1,$R36),4,INDEX(CMB[[Res_Rare]:[Res_Rare]],MATCH(ROUND(MIN(SUM(EB$4,$O36/1000),SUM($O36,EB$4/1000)),3),CMB[[Cmb_ID]:[Cmb_ID]],0))),-1,-1,0,0)),IF(OR(EB$1,$R36),4,INDEX(CMB[[Cmb_Rare]:[Cmb_Rare]],MATCH(ROUND(MIN(SUM(EB$4,$O36/1000),SUM($O36,EB$4/1000)),3),CMB[[Cmb_ID]:[Cmb_ID]],0))),CHOOSE(AC[[M]:[M]],2,1,1,SUM(AC[[AB]:[DB]])))),""))</f>
        <v/>
      </c>
      <c r="EC36" t="str">
        <f>IF(OR(EC$5="",$S36=""),"",IFERROR(SUM(PRODUCT(INDEX(CMB[[BA_0O]:[BA_2O]],MATCH(ROUND(MIN(SUM(EC$4,$O36/1000),SUM($O36,EC$4/1000)),3),CMB[[Cmb_ID]:[Cmb_ID]],0),SUM(N(EC$1),N($R36),1)),CHOOSE(AC[[M]:[M]],1,1,0,AC[[AB]:[AB]])),PRODUCT(INDEX(CMB[[BD_0O]:[BD_2O]],MATCH(ROUND(MIN(SUM(EC$4,$O36/1000),SUM($O36,EC$4/1000)),3),CMB[[Cmb_ID]:[Cmb_ID]],0),SUM(N(EC$1),N($R36),1)),CHOOSE(AC[[M]:[M]],1,0,1,AC[[DB]:[DB]])),PRODUCT(SUM(ROUND(AVERAGE(VALUE(EC$3),VALUE($P36)),0),CHOOSE(IF(OR(EC$1,$R36),4,INDEX(CMB[[Res_Rare]:[Res_Rare]],MATCH(ROUND(MIN(SUM(EC$4,$O36/1000),SUM($O36,EC$4/1000)),3),CMB[[Cmb_ID]:[Cmb_ID]],0))),-1,-1,0,0)),IF(OR(EC$1,$R36),4,INDEX(CMB[[Cmb_Rare]:[Cmb_Rare]],MATCH(ROUND(MIN(SUM(EC$4,$O36/1000),SUM($O36,EC$4/1000)),3),CMB[[Cmb_ID]:[Cmb_ID]],0))),CHOOSE(AC[[M]:[M]],2,1,1,SUM(AC[[AB]:[DB]])))),""))</f>
        <v/>
      </c>
      <c r="ED36" t="str">
        <f>IF(OR(ED$5="",$S36=""),"",IFERROR(SUM(PRODUCT(INDEX(CMB[[BA_0O]:[BA_2O]],MATCH(ROUND(MIN(SUM(ED$4,$O36/1000),SUM($O36,ED$4/1000)),3),CMB[[Cmb_ID]:[Cmb_ID]],0),SUM(N(ED$1),N($R36),1)),CHOOSE(AC[[M]:[M]],1,1,0,AC[[AB]:[AB]])),PRODUCT(INDEX(CMB[[BD_0O]:[BD_2O]],MATCH(ROUND(MIN(SUM(ED$4,$O36/1000),SUM($O36,ED$4/1000)),3),CMB[[Cmb_ID]:[Cmb_ID]],0),SUM(N(ED$1),N($R36),1)),CHOOSE(AC[[M]:[M]],1,0,1,AC[[DB]:[DB]])),PRODUCT(SUM(ROUND(AVERAGE(VALUE(ED$3),VALUE($P36)),0),CHOOSE(IF(OR(ED$1,$R36),4,INDEX(CMB[[Res_Rare]:[Res_Rare]],MATCH(ROUND(MIN(SUM(ED$4,$O36/1000),SUM($O36,ED$4/1000)),3),CMB[[Cmb_ID]:[Cmb_ID]],0))),-1,-1,0,0)),IF(OR(ED$1,$R36),4,INDEX(CMB[[Cmb_Rare]:[Cmb_Rare]],MATCH(ROUND(MIN(SUM(ED$4,$O36/1000),SUM($O36,ED$4/1000)),3),CMB[[Cmb_ID]:[Cmb_ID]],0))),CHOOSE(AC[[M]:[M]],2,1,1,SUM(AC[[AB]:[DB]])))),""))</f>
        <v/>
      </c>
      <c r="EE36" t="str">
        <f>IF(OR(EE$5="",$S36=""),"",IFERROR(SUM(PRODUCT(INDEX(CMB[[BA_0O]:[BA_2O]],MATCH(ROUND(MIN(SUM(EE$4,$O36/1000),SUM($O36,EE$4/1000)),3),CMB[[Cmb_ID]:[Cmb_ID]],0),SUM(N(EE$1),N($R36),1)),CHOOSE(AC[[M]:[M]],1,1,0,AC[[AB]:[AB]])),PRODUCT(INDEX(CMB[[BD_0O]:[BD_2O]],MATCH(ROUND(MIN(SUM(EE$4,$O36/1000),SUM($O36,EE$4/1000)),3),CMB[[Cmb_ID]:[Cmb_ID]],0),SUM(N(EE$1),N($R36),1)),CHOOSE(AC[[M]:[M]],1,0,1,AC[[DB]:[DB]])),PRODUCT(SUM(ROUND(AVERAGE(VALUE(EE$3),VALUE($P36)),0),CHOOSE(IF(OR(EE$1,$R36),4,INDEX(CMB[[Res_Rare]:[Res_Rare]],MATCH(ROUND(MIN(SUM(EE$4,$O36/1000),SUM($O36,EE$4/1000)),3),CMB[[Cmb_ID]:[Cmb_ID]],0))),-1,-1,0,0)),IF(OR(EE$1,$R36),4,INDEX(CMB[[Cmb_Rare]:[Cmb_Rare]],MATCH(ROUND(MIN(SUM(EE$4,$O36/1000),SUM($O36,EE$4/1000)),3),CMB[[Cmb_ID]:[Cmb_ID]],0))),CHOOSE(AC[[M]:[M]],2,1,1,SUM(AC[[AB]:[DB]])))),""))</f>
        <v/>
      </c>
      <c r="EF36" t="str">
        <f>IF(OR(EF$5="",$S36=""),"",IFERROR(SUM(PRODUCT(INDEX(CMB[[BA_0O]:[BA_2O]],MATCH(ROUND(MIN(SUM(EF$4,$O36/1000),SUM($O36,EF$4/1000)),3),CMB[[Cmb_ID]:[Cmb_ID]],0),SUM(N(EF$1),N($R36),1)),CHOOSE(AC[[M]:[M]],1,1,0,AC[[AB]:[AB]])),PRODUCT(INDEX(CMB[[BD_0O]:[BD_2O]],MATCH(ROUND(MIN(SUM(EF$4,$O36/1000),SUM($O36,EF$4/1000)),3),CMB[[Cmb_ID]:[Cmb_ID]],0),SUM(N(EF$1),N($R36),1)),CHOOSE(AC[[M]:[M]],1,0,1,AC[[DB]:[DB]])),PRODUCT(SUM(ROUND(AVERAGE(VALUE(EF$3),VALUE($P36)),0),CHOOSE(IF(OR(EF$1,$R36),4,INDEX(CMB[[Res_Rare]:[Res_Rare]],MATCH(ROUND(MIN(SUM(EF$4,$O36/1000),SUM($O36,EF$4/1000)),3),CMB[[Cmb_ID]:[Cmb_ID]],0))),-1,-1,0,0)),IF(OR(EF$1,$R36),4,INDEX(CMB[[Cmb_Rare]:[Cmb_Rare]],MATCH(ROUND(MIN(SUM(EF$4,$O36/1000),SUM($O36,EF$4/1000)),3),CMB[[Cmb_ID]:[Cmb_ID]],0))),CHOOSE(AC[[M]:[M]],2,1,1,SUM(AC[[AB]:[DB]])))),""))</f>
        <v/>
      </c>
      <c r="EG36" t="str">
        <f>IF(OR(EG$5="",$S36=""),"",IFERROR(SUM(PRODUCT(INDEX(CMB[[BA_0O]:[BA_2O]],MATCH(ROUND(MIN(SUM(EG$4,$O36/1000),SUM($O36,EG$4/1000)),3),CMB[[Cmb_ID]:[Cmb_ID]],0),SUM(N(EG$1),N($R36),1)),CHOOSE(AC[[M]:[M]],1,1,0,AC[[AB]:[AB]])),PRODUCT(INDEX(CMB[[BD_0O]:[BD_2O]],MATCH(ROUND(MIN(SUM(EG$4,$O36/1000),SUM($O36,EG$4/1000)),3),CMB[[Cmb_ID]:[Cmb_ID]],0),SUM(N(EG$1),N($R36),1)),CHOOSE(AC[[M]:[M]],1,0,1,AC[[DB]:[DB]])),PRODUCT(SUM(ROUND(AVERAGE(VALUE(EG$3),VALUE($P36)),0),CHOOSE(IF(OR(EG$1,$R36),4,INDEX(CMB[[Res_Rare]:[Res_Rare]],MATCH(ROUND(MIN(SUM(EG$4,$O36/1000),SUM($O36,EG$4/1000)),3),CMB[[Cmb_ID]:[Cmb_ID]],0))),-1,-1,0,0)),IF(OR(EG$1,$R36),4,INDEX(CMB[[Cmb_Rare]:[Cmb_Rare]],MATCH(ROUND(MIN(SUM(EG$4,$O36/1000),SUM($O36,EG$4/1000)),3),CMB[[Cmb_ID]:[Cmb_ID]],0))),CHOOSE(AC[[M]:[M]],2,1,1,SUM(AC[[AB]:[DB]])))),""))</f>
        <v/>
      </c>
      <c r="EH36" t="str">
        <f>IF(OR(EH$5="",$S36=""),"",IFERROR(SUM(PRODUCT(INDEX(CMB[[BA_0O]:[BA_2O]],MATCH(ROUND(MIN(SUM(EH$4,$O36/1000),SUM($O36,EH$4/1000)),3),CMB[[Cmb_ID]:[Cmb_ID]],0),SUM(N(EH$1),N($R36),1)),CHOOSE(AC[[M]:[M]],1,1,0,AC[[AB]:[AB]])),PRODUCT(INDEX(CMB[[BD_0O]:[BD_2O]],MATCH(ROUND(MIN(SUM(EH$4,$O36/1000),SUM($O36,EH$4/1000)),3),CMB[[Cmb_ID]:[Cmb_ID]],0),SUM(N(EH$1),N($R36),1)),CHOOSE(AC[[M]:[M]],1,0,1,AC[[DB]:[DB]])),PRODUCT(SUM(ROUND(AVERAGE(VALUE(EH$3),VALUE($P36)),0),CHOOSE(IF(OR(EH$1,$R36),4,INDEX(CMB[[Res_Rare]:[Res_Rare]],MATCH(ROUND(MIN(SUM(EH$4,$O36/1000),SUM($O36,EH$4/1000)),3),CMB[[Cmb_ID]:[Cmb_ID]],0))),-1,-1,0,0)),IF(OR(EH$1,$R36),4,INDEX(CMB[[Cmb_Rare]:[Cmb_Rare]],MATCH(ROUND(MIN(SUM(EH$4,$O36/1000),SUM($O36,EH$4/1000)),3),CMB[[Cmb_ID]:[Cmb_ID]],0))),CHOOSE(AC[[M]:[M]],2,1,1,SUM(AC[[AB]:[DB]])))),""))</f>
        <v/>
      </c>
      <c r="EI36" t="str">
        <f>IF(OR(EI$5="",$S36=""),"",IFERROR(SUM(PRODUCT(INDEX(CMB[[BA_0O]:[BA_2O]],MATCH(ROUND(MIN(SUM(EI$4,$O36/1000),SUM($O36,EI$4/1000)),3),CMB[[Cmb_ID]:[Cmb_ID]],0),SUM(N(EI$1),N($R36),1)),CHOOSE(AC[[M]:[M]],1,1,0,AC[[AB]:[AB]])),PRODUCT(INDEX(CMB[[BD_0O]:[BD_2O]],MATCH(ROUND(MIN(SUM(EI$4,$O36/1000),SUM($O36,EI$4/1000)),3),CMB[[Cmb_ID]:[Cmb_ID]],0),SUM(N(EI$1),N($R36),1)),CHOOSE(AC[[M]:[M]],1,0,1,AC[[DB]:[DB]])),PRODUCT(SUM(ROUND(AVERAGE(VALUE(EI$3),VALUE($P36)),0),CHOOSE(IF(OR(EI$1,$R36),4,INDEX(CMB[[Res_Rare]:[Res_Rare]],MATCH(ROUND(MIN(SUM(EI$4,$O36/1000),SUM($O36,EI$4/1000)),3),CMB[[Cmb_ID]:[Cmb_ID]],0))),-1,-1,0,0)),IF(OR(EI$1,$R36),4,INDEX(CMB[[Cmb_Rare]:[Cmb_Rare]],MATCH(ROUND(MIN(SUM(EI$4,$O36/1000),SUM($O36,EI$4/1000)),3),CMB[[Cmb_ID]:[Cmb_ID]],0))),CHOOSE(AC[[M]:[M]],2,1,1,SUM(AC[[AB]:[DB]])))),""))</f>
        <v/>
      </c>
      <c r="EJ36" t="str">
        <f>IF(OR(EJ$5="",$S36=""),"",IFERROR(SUM(PRODUCT(INDEX(CMB[[BA_0O]:[BA_2O]],MATCH(ROUND(MIN(SUM(EJ$4,$O36/1000),SUM($O36,EJ$4/1000)),3),CMB[[Cmb_ID]:[Cmb_ID]],0),SUM(N(EJ$1),N($R36),1)),CHOOSE(AC[[M]:[M]],1,1,0,AC[[AB]:[AB]])),PRODUCT(INDEX(CMB[[BD_0O]:[BD_2O]],MATCH(ROUND(MIN(SUM(EJ$4,$O36/1000),SUM($O36,EJ$4/1000)),3),CMB[[Cmb_ID]:[Cmb_ID]],0),SUM(N(EJ$1),N($R36),1)),CHOOSE(AC[[M]:[M]],1,0,1,AC[[DB]:[DB]])),PRODUCT(SUM(ROUND(AVERAGE(VALUE(EJ$3),VALUE($P36)),0),CHOOSE(IF(OR(EJ$1,$R36),4,INDEX(CMB[[Res_Rare]:[Res_Rare]],MATCH(ROUND(MIN(SUM(EJ$4,$O36/1000),SUM($O36,EJ$4/1000)),3),CMB[[Cmb_ID]:[Cmb_ID]],0))),-1,-1,0,0)),IF(OR(EJ$1,$R36),4,INDEX(CMB[[Cmb_Rare]:[Cmb_Rare]],MATCH(ROUND(MIN(SUM(EJ$4,$O36/1000),SUM($O36,EJ$4/1000)),3),CMB[[Cmb_ID]:[Cmb_ID]],0))),CHOOSE(AC[[M]:[M]],2,1,1,SUM(AC[[AB]:[DB]])))),""))</f>
        <v/>
      </c>
      <c r="EK36" t="str">
        <f>IF(OR(EK$5="",$S36=""),"",IFERROR(SUM(PRODUCT(INDEX(CMB[[BA_0O]:[BA_2O]],MATCH(ROUND(MIN(SUM(EK$4,$O36/1000),SUM($O36,EK$4/1000)),3),CMB[[Cmb_ID]:[Cmb_ID]],0),SUM(N(EK$1),N($R36),1)),CHOOSE(AC[[M]:[M]],1,1,0,AC[[AB]:[AB]])),PRODUCT(INDEX(CMB[[BD_0O]:[BD_2O]],MATCH(ROUND(MIN(SUM(EK$4,$O36/1000),SUM($O36,EK$4/1000)),3),CMB[[Cmb_ID]:[Cmb_ID]],0),SUM(N(EK$1),N($R36),1)),CHOOSE(AC[[M]:[M]],1,0,1,AC[[DB]:[DB]])),PRODUCT(SUM(ROUND(AVERAGE(VALUE(EK$3),VALUE($P36)),0),CHOOSE(IF(OR(EK$1,$R36),4,INDEX(CMB[[Res_Rare]:[Res_Rare]],MATCH(ROUND(MIN(SUM(EK$4,$O36/1000),SUM($O36,EK$4/1000)),3),CMB[[Cmb_ID]:[Cmb_ID]],0))),-1,-1,0,0)),IF(OR(EK$1,$R36),4,INDEX(CMB[[Cmb_Rare]:[Cmb_Rare]],MATCH(ROUND(MIN(SUM(EK$4,$O36/1000),SUM($O36,EK$4/1000)),3),CMB[[Cmb_ID]:[Cmb_ID]],0))),CHOOSE(AC[[M]:[M]],2,1,1,SUM(AC[[AB]:[DB]])))),""))</f>
        <v/>
      </c>
      <c r="EL36" t="str">
        <f>IF(OR(EL$5="",$S36=""),"",IFERROR(SUM(PRODUCT(INDEX(CMB[[BA_0O]:[BA_2O]],MATCH(ROUND(MIN(SUM(EL$4,$O36/1000),SUM($O36,EL$4/1000)),3),CMB[[Cmb_ID]:[Cmb_ID]],0),SUM(N(EL$1),N($R36),1)),CHOOSE(AC[[M]:[M]],1,1,0,AC[[AB]:[AB]])),PRODUCT(INDEX(CMB[[BD_0O]:[BD_2O]],MATCH(ROUND(MIN(SUM(EL$4,$O36/1000),SUM($O36,EL$4/1000)),3),CMB[[Cmb_ID]:[Cmb_ID]],0),SUM(N(EL$1),N($R36),1)),CHOOSE(AC[[M]:[M]],1,0,1,AC[[DB]:[DB]])),PRODUCT(SUM(ROUND(AVERAGE(VALUE(EL$3),VALUE($P36)),0),CHOOSE(IF(OR(EL$1,$R36),4,INDEX(CMB[[Res_Rare]:[Res_Rare]],MATCH(ROUND(MIN(SUM(EL$4,$O36/1000),SUM($O36,EL$4/1000)),3),CMB[[Cmb_ID]:[Cmb_ID]],0))),-1,-1,0,0)),IF(OR(EL$1,$R36),4,INDEX(CMB[[Cmb_Rare]:[Cmb_Rare]],MATCH(ROUND(MIN(SUM(EL$4,$O36/1000),SUM($O36,EL$4/1000)),3),CMB[[Cmb_ID]:[Cmb_ID]],0))),CHOOSE(AC[[M]:[M]],2,1,1,SUM(AC[[AB]:[DB]])))),""))</f>
        <v/>
      </c>
      <c r="EM36" t="str">
        <f>IF(OR(EM$5="",$S36=""),"",IFERROR(SUM(PRODUCT(INDEX(CMB[[BA_0O]:[BA_2O]],MATCH(ROUND(MIN(SUM(EM$4,$O36/1000),SUM($O36,EM$4/1000)),3),CMB[[Cmb_ID]:[Cmb_ID]],0),SUM(N(EM$1),N($R36),1)),CHOOSE(AC[[M]:[M]],1,1,0,AC[[AB]:[AB]])),PRODUCT(INDEX(CMB[[BD_0O]:[BD_2O]],MATCH(ROUND(MIN(SUM(EM$4,$O36/1000),SUM($O36,EM$4/1000)),3),CMB[[Cmb_ID]:[Cmb_ID]],0),SUM(N(EM$1),N($R36),1)),CHOOSE(AC[[M]:[M]],1,0,1,AC[[DB]:[DB]])),PRODUCT(SUM(ROUND(AVERAGE(VALUE(EM$3),VALUE($P36)),0),CHOOSE(IF(OR(EM$1,$R36),4,INDEX(CMB[[Res_Rare]:[Res_Rare]],MATCH(ROUND(MIN(SUM(EM$4,$O36/1000),SUM($O36,EM$4/1000)),3),CMB[[Cmb_ID]:[Cmb_ID]],0))),-1,-1,0,0)),IF(OR(EM$1,$R36),4,INDEX(CMB[[Cmb_Rare]:[Cmb_Rare]],MATCH(ROUND(MIN(SUM(EM$4,$O36/1000),SUM($O36,EM$4/1000)),3),CMB[[Cmb_ID]:[Cmb_ID]],0))),CHOOSE(AC[[M]:[M]],2,1,1,SUM(AC[[AB]:[DB]])))),""))</f>
        <v/>
      </c>
      <c r="EN36" t="str">
        <f>IF(OR(EN$5="",$S36=""),"",IFERROR(SUM(PRODUCT(INDEX(CMB[[BA_0O]:[BA_2O]],MATCH(ROUND(MIN(SUM(EN$4,$O36/1000),SUM($O36,EN$4/1000)),3),CMB[[Cmb_ID]:[Cmb_ID]],0),SUM(N(EN$1),N($R36),1)),CHOOSE(AC[[M]:[M]],1,1,0,AC[[AB]:[AB]])),PRODUCT(INDEX(CMB[[BD_0O]:[BD_2O]],MATCH(ROUND(MIN(SUM(EN$4,$O36/1000),SUM($O36,EN$4/1000)),3),CMB[[Cmb_ID]:[Cmb_ID]],0),SUM(N(EN$1),N($R36),1)),CHOOSE(AC[[M]:[M]],1,0,1,AC[[DB]:[DB]])),PRODUCT(SUM(ROUND(AVERAGE(VALUE(EN$3),VALUE($P36)),0),CHOOSE(IF(OR(EN$1,$R36),4,INDEX(CMB[[Res_Rare]:[Res_Rare]],MATCH(ROUND(MIN(SUM(EN$4,$O36/1000),SUM($O36,EN$4/1000)),3),CMB[[Cmb_ID]:[Cmb_ID]],0))),-1,-1,0,0)),IF(OR(EN$1,$R36),4,INDEX(CMB[[Cmb_Rare]:[Cmb_Rare]],MATCH(ROUND(MIN(SUM(EN$4,$O36/1000),SUM($O36,EN$4/1000)),3),CMB[[Cmb_ID]:[Cmb_ID]],0))),CHOOSE(AC[[M]:[M]],2,1,1,SUM(AC[[AB]:[DB]])))),""))</f>
        <v/>
      </c>
      <c r="EO36" t="str">
        <f>IF(OR(EO$5="",$S36=""),"",IFERROR(SUM(PRODUCT(INDEX(CMB[[BA_0O]:[BA_2O]],MATCH(ROUND(MIN(SUM(EO$4,$O36/1000),SUM($O36,EO$4/1000)),3),CMB[[Cmb_ID]:[Cmb_ID]],0),SUM(N(EO$1),N($R36),1)),CHOOSE(AC[[M]:[M]],1,1,0,AC[[AB]:[AB]])),PRODUCT(INDEX(CMB[[BD_0O]:[BD_2O]],MATCH(ROUND(MIN(SUM(EO$4,$O36/1000),SUM($O36,EO$4/1000)),3),CMB[[Cmb_ID]:[Cmb_ID]],0),SUM(N(EO$1),N($R36),1)),CHOOSE(AC[[M]:[M]],1,0,1,AC[[DB]:[DB]])),PRODUCT(SUM(ROUND(AVERAGE(VALUE(EO$3),VALUE($P36)),0),CHOOSE(IF(OR(EO$1,$R36),4,INDEX(CMB[[Res_Rare]:[Res_Rare]],MATCH(ROUND(MIN(SUM(EO$4,$O36/1000),SUM($O36,EO$4/1000)),3),CMB[[Cmb_ID]:[Cmb_ID]],0))),-1,-1,0,0)),IF(OR(EO$1,$R36),4,INDEX(CMB[[Cmb_Rare]:[Cmb_Rare]],MATCH(ROUND(MIN(SUM(EO$4,$O36/1000),SUM($O36,EO$4/1000)),3),CMB[[Cmb_ID]:[Cmb_ID]],0))),CHOOSE(AC[[M]:[M]],2,1,1,SUM(AC[[AB]:[DB]])))),""))</f>
        <v/>
      </c>
      <c r="EP36" t="str">
        <f>IF(OR(EP$5="",$S36=""),"",IFERROR(SUM(PRODUCT(INDEX(CMB[[BA_0O]:[BA_2O]],MATCH(ROUND(MIN(SUM(EP$4,$O36/1000),SUM($O36,EP$4/1000)),3),CMB[[Cmb_ID]:[Cmb_ID]],0),SUM(N(EP$1),N($R36),1)),CHOOSE(AC[[M]:[M]],1,1,0,AC[[AB]:[AB]])),PRODUCT(INDEX(CMB[[BD_0O]:[BD_2O]],MATCH(ROUND(MIN(SUM(EP$4,$O36/1000),SUM($O36,EP$4/1000)),3),CMB[[Cmb_ID]:[Cmb_ID]],0),SUM(N(EP$1),N($R36),1)),CHOOSE(AC[[M]:[M]],1,0,1,AC[[DB]:[DB]])),PRODUCT(SUM(ROUND(AVERAGE(VALUE(EP$3),VALUE($P36)),0),CHOOSE(IF(OR(EP$1,$R36),4,INDEX(CMB[[Res_Rare]:[Res_Rare]],MATCH(ROUND(MIN(SUM(EP$4,$O36/1000),SUM($O36,EP$4/1000)),3),CMB[[Cmb_ID]:[Cmb_ID]],0))),-1,-1,0,0)),IF(OR(EP$1,$R36),4,INDEX(CMB[[Cmb_Rare]:[Cmb_Rare]],MATCH(ROUND(MIN(SUM(EP$4,$O36/1000),SUM($O36,EP$4/1000)),3),CMB[[Cmb_ID]:[Cmb_ID]],0))),CHOOSE(AC[[M]:[M]],2,1,1,SUM(AC[[AB]:[DB]])))),""))</f>
        <v/>
      </c>
      <c r="EQ36" t="str">
        <f>IF(OR(EQ$5="",$S36=""),"",IFERROR(SUM(PRODUCT(INDEX(CMB[[BA_0O]:[BA_2O]],MATCH(ROUND(MIN(SUM(EQ$4,$O36/1000),SUM($O36,EQ$4/1000)),3),CMB[[Cmb_ID]:[Cmb_ID]],0),SUM(N(EQ$1),N($R36),1)),CHOOSE(AC[[M]:[M]],1,1,0,AC[[AB]:[AB]])),PRODUCT(INDEX(CMB[[BD_0O]:[BD_2O]],MATCH(ROUND(MIN(SUM(EQ$4,$O36/1000),SUM($O36,EQ$4/1000)),3),CMB[[Cmb_ID]:[Cmb_ID]],0),SUM(N(EQ$1),N($R36),1)),CHOOSE(AC[[M]:[M]],1,0,1,AC[[DB]:[DB]])),PRODUCT(SUM(ROUND(AVERAGE(VALUE(EQ$3),VALUE($P36)),0),CHOOSE(IF(OR(EQ$1,$R36),4,INDEX(CMB[[Res_Rare]:[Res_Rare]],MATCH(ROUND(MIN(SUM(EQ$4,$O36/1000),SUM($O36,EQ$4/1000)),3),CMB[[Cmb_ID]:[Cmb_ID]],0))),-1,-1,0,0)),IF(OR(EQ$1,$R36),4,INDEX(CMB[[Cmb_Rare]:[Cmb_Rare]],MATCH(ROUND(MIN(SUM(EQ$4,$O36/1000),SUM($O36,EQ$4/1000)),3),CMB[[Cmb_ID]:[Cmb_ID]],0))),CHOOSE(AC[[M]:[M]],2,1,1,SUM(AC[[AB]:[DB]])))),""))</f>
        <v/>
      </c>
      <c r="ER36" t="str">
        <f>IF(OR(ER$5="",$S36=""),"",IFERROR(SUM(PRODUCT(INDEX(CMB[[BA_0O]:[BA_2O]],MATCH(ROUND(MIN(SUM(ER$4,$O36/1000),SUM($O36,ER$4/1000)),3),CMB[[Cmb_ID]:[Cmb_ID]],0),SUM(N(ER$1),N($R36),1)),CHOOSE(AC[[M]:[M]],1,1,0,AC[[AB]:[AB]])),PRODUCT(INDEX(CMB[[BD_0O]:[BD_2O]],MATCH(ROUND(MIN(SUM(ER$4,$O36/1000),SUM($O36,ER$4/1000)),3),CMB[[Cmb_ID]:[Cmb_ID]],0),SUM(N(ER$1),N($R36),1)),CHOOSE(AC[[M]:[M]],1,0,1,AC[[DB]:[DB]])),PRODUCT(SUM(ROUND(AVERAGE(VALUE(ER$3),VALUE($P36)),0),CHOOSE(IF(OR(ER$1,$R36),4,INDEX(CMB[[Res_Rare]:[Res_Rare]],MATCH(ROUND(MIN(SUM(ER$4,$O36/1000),SUM($O36,ER$4/1000)),3),CMB[[Cmb_ID]:[Cmb_ID]],0))),-1,-1,0,0)),IF(OR(ER$1,$R36),4,INDEX(CMB[[Cmb_Rare]:[Cmb_Rare]],MATCH(ROUND(MIN(SUM(ER$4,$O36/1000),SUM($O36,ER$4/1000)),3),CMB[[Cmb_ID]:[Cmb_ID]],0))),CHOOSE(AC[[M]:[M]],2,1,1,SUM(AC[[AB]:[DB]])))),""))</f>
        <v/>
      </c>
      <c r="ES36" t="str">
        <f>IF(OR(ES$5="",$S36=""),"",IFERROR(SUM(PRODUCT(INDEX(CMB[[BA_0O]:[BA_2O]],MATCH(ROUND(MIN(SUM(ES$4,$O36/1000),SUM($O36,ES$4/1000)),3),CMB[[Cmb_ID]:[Cmb_ID]],0),SUM(N(ES$1),N($R36),1)),CHOOSE(AC[[M]:[M]],1,1,0,AC[[AB]:[AB]])),PRODUCT(INDEX(CMB[[BD_0O]:[BD_2O]],MATCH(ROUND(MIN(SUM(ES$4,$O36/1000),SUM($O36,ES$4/1000)),3),CMB[[Cmb_ID]:[Cmb_ID]],0),SUM(N(ES$1),N($R36),1)),CHOOSE(AC[[M]:[M]],1,0,1,AC[[DB]:[DB]])),PRODUCT(SUM(ROUND(AVERAGE(VALUE(ES$3),VALUE($P36)),0),CHOOSE(IF(OR(ES$1,$R36),4,INDEX(CMB[[Res_Rare]:[Res_Rare]],MATCH(ROUND(MIN(SUM(ES$4,$O36/1000),SUM($O36,ES$4/1000)),3),CMB[[Cmb_ID]:[Cmb_ID]],0))),-1,-1,0,0)),IF(OR(ES$1,$R36),4,INDEX(CMB[[Cmb_Rare]:[Cmb_Rare]],MATCH(ROUND(MIN(SUM(ES$4,$O36/1000),SUM($O36,ES$4/1000)),3),CMB[[Cmb_ID]:[Cmb_ID]],0))),CHOOSE(AC[[M]:[M]],2,1,1,SUM(AC[[AB]:[DB]])))),""))</f>
        <v/>
      </c>
      <c r="ET36" t="str">
        <f>IF(OR(ET$5="",$S36=""),"",IFERROR(SUM(PRODUCT(INDEX(CMB[[BA_0O]:[BA_2O]],MATCH(ROUND(MIN(SUM(ET$4,$O36/1000),SUM($O36,ET$4/1000)),3),CMB[[Cmb_ID]:[Cmb_ID]],0),SUM(N(ET$1),N($R36),1)),CHOOSE(AC[[M]:[M]],1,1,0,AC[[AB]:[AB]])),PRODUCT(INDEX(CMB[[BD_0O]:[BD_2O]],MATCH(ROUND(MIN(SUM(ET$4,$O36/1000),SUM($O36,ET$4/1000)),3),CMB[[Cmb_ID]:[Cmb_ID]],0),SUM(N(ET$1),N($R36),1)),CHOOSE(AC[[M]:[M]],1,0,1,AC[[DB]:[DB]])),PRODUCT(SUM(ROUND(AVERAGE(VALUE(ET$3),VALUE($P36)),0),CHOOSE(IF(OR(ET$1,$R36),4,INDEX(CMB[[Res_Rare]:[Res_Rare]],MATCH(ROUND(MIN(SUM(ET$4,$O36/1000),SUM($O36,ET$4/1000)),3),CMB[[Cmb_ID]:[Cmb_ID]],0))),-1,-1,0,0)),IF(OR(ET$1,$R36),4,INDEX(CMB[[Cmb_Rare]:[Cmb_Rare]],MATCH(ROUND(MIN(SUM(ET$4,$O36/1000),SUM($O36,ET$4/1000)),3),CMB[[Cmb_ID]:[Cmb_ID]],0))),CHOOSE(AC[[M]:[M]],2,1,1,SUM(AC[[AB]:[DB]])))),""))</f>
        <v/>
      </c>
      <c r="EU36" t="str">
        <f>IF(OR(EU$5="",$S36=""),"",IFERROR(SUM(PRODUCT(INDEX(CMB[[BA_0O]:[BA_2O]],MATCH(ROUND(MIN(SUM(EU$4,$O36/1000),SUM($O36,EU$4/1000)),3),CMB[[Cmb_ID]:[Cmb_ID]],0),SUM(N(EU$1),N($R36),1)),CHOOSE(AC[[M]:[M]],1,1,0,AC[[AB]:[AB]])),PRODUCT(INDEX(CMB[[BD_0O]:[BD_2O]],MATCH(ROUND(MIN(SUM(EU$4,$O36/1000),SUM($O36,EU$4/1000)),3),CMB[[Cmb_ID]:[Cmb_ID]],0),SUM(N(EU$1),N($R36),1)),CHOOSE(AC[[M]:[M]],1,0,1,AC[[DB]:[DB]])),PRODUCT(SUM(ROUND(AVERAGE(VALUE(EU$3),VALUE($P36)),0),CHOOSE(IF(OR(EU$1,$R36),4,INDEX(CMB[[Res_Rare]:[Res_Rare]],MATCH(ROUND(MIN(SUM(EU$4,$O36/1000),SUM($O36,EU$4/1000)),3),CMB[[Cmb_ID]:[Cmb_ID]],0))),-1,-1,0,0)),IF(OR(EU$1,$R36),4,INDEX(CMB[[Cmb_Rare]:[Cmb_Rare]],MATCH(ROUND(MIN(SUM(EU$4,$O36/1000),SUM($O36,EU$4/1000)),3),CMB[[Cmb_ID]:[Cmb_ID]],0))),CHOOSE(AC[[M]:[M]],2,1,1,SUM(AC[[AB]:[DB]])))),""))</f>
        <v/>
      </c>
      <c r="EV36" t="str">
        <f>IF(OR(EV$5="",$S36=""),"",IFERROR(SUM(PRODUCT(INDEX(CMB[[BA_0O]:[BA_2O]],MATCH(ROUND(MIN(SUM(EV$4,$O36/1000),SUM($O36,EV$4/1000)),3),CMB[[Cmb_ID]:[Cmb_ID]],0),SUM(N(EV$1),N($R36),1)),CHOOSE(AC[[M]:[M]],1,1,0,AC[[AB]:[AB]])),PRODUCT(INDEX(CMB[[BD_0O]:[BD_2O]],MATCH(ROUND(MIN(SUM(EV$4,$O36/1000),SUM($O36,EV$4/1000)),3),CMB[[Cmb_ID]:[Cmb_ID]],0),SUM(N(EV$1),N($R36),1)),CHOOSE(AC[[M]:[M]],1,0,1,AC[[DB]:[DB]])),PRODUCT(SUM(ROUND(AVERAGE(VALUE(EV$3),VALUE($P36)),0),CHOOSE(IF(OR(EV$1,$R36),4,INDEX(CMB[[Res_Rare]:[Res_Rare]],MATCH(ROUND(MIN(SUM(EV$4,$O36/1000),SUM($O36,EV$4/1000)),3),CMB[[Cmb_ID]:[Cmb_ID]],0))),-1,-1,0,0)),IF(OR(EV$1,$R36),4,INDEX(CMB[[Cmb_Rare]:[Cmb_Rare]],MATCH(ROUND(MIN(SUM(EV$4,$O36/1000),SUM($O36,EV$4/1000)),3),CMB[[Cmb_ID]:[Cmb_ID]],0))),CHOOSE(AC[[M]:[M]],2,1,1,SUM(AC[[AB]:[DB]])))),""))</f>
        <v/>
      </c>
      <c r="EW36" t="str">
        <f>IF(OR(EW$5="",$S36=""),"",IFERROR(SUM(PRODUCT(INDEX(CMB[[BA_0O]:[BA_2O]],MATCH(ROUND(MIN(SUM(EW$4,$O36/1000),SUM($O36,EW$4/1000)),3),CMB[[Cmb_ID]:[Cmb_ID]],0),SUM(N(EW$1),N($R36),1)),CHOOSE(AC[[M]:[M]],1,1,0,AC[[AB]:[AB]])),PRODUCT(INDEX(CMB[[BD_0O]:[BD_2O]],MATCH(ROUND(MIN(SUM(EW$4,$O36/1000),SUM($O36,EW$4/1000)),3),CMB[[Cmb_ID]:[Cmb_ID]],0),SUM(N(EW$1),N($R36),1)),CHOOSE(AC[[M]:[M]],1,0,1,AC[[DB]:[DB]])),PRODUCT(SUM(ROUND(AVERAGE(VALUE(EW$3),VALUE($P36)),0),CHOOSE(IF(OR(EW$1,$R36),4,INDEX(CMB[[Res_Rare]:[Res_Rare]],MATCH(ROUND(MIN(SUM(EW$4,$O36/1000),SUM($O36,EW$4/1000)),3),CMB[[Cmb_ID]:[Cmb_ID]],0))),-1,-1,0,0)),IF(OR(EW$1,$R36),4,INDEX(CMB[[Cmb_Rare]:[Cmb_Rare]],MATCH(ROUND(MIN(SUM(EW$4,$O36/1000),SUM($O36,EW$4/1000)),3),CMB[[Cmb_ID]:[Cmb_ID]],0))),CHOOSE(AC[[M]:[M]],2,1,1,SUM(AC[[AB]:[DB]])))),""))</f>
        <v/>
      </c>
      <c r="EX36" t="str">
        <f>IF(OR(EX$5="",$S36=""),"",IFERROR(SUM(PRODUCT(INDEX(CMB[[BA_0O]:[BA_2O]],MATCH(ROUND(MIN(SUM(EX$4,$O36/1000),SUM($O36,EX$4/1000)),3),CMB[[Cmb_ID]:[Cmb_ID]],0),SUM(N(EX$1),N($R36),1)),CHOOSE(AC[[M]:[M]],1,1,0,AC[[AB]:[AB]])),PRODUCT(INDEX(CMB[[BD_0O]:[BD_2O]],MATCH(ROUND(MIN(SUM(EX$4,$O36/1000),SUM($O36,EX$4/1000)),3),CMB[[Cmb_ID]:[Cmb_ID]],0),SUM(N(EX$1),N($R36),1)),CHOOSE(AC[[M]:[M]],1,0,1,AC[[DB]:[DB]])),PRODUCT(SUM(ROUND(AVERAGE(VALUE(EX$3),VALUE($P36)),0),CHOOSE(IF(OR(EX$1,$R36),4,INDEX(CMB[[Res_Rare]:[Res_Rare]],MATCH(ROUND(MIN(SUM(EX$4,$O36/1000),SUM($O36,EX$4/1000)),3),CMB[[Cmb_ID]:[Cmb_ID]],0))),-1,-1,0,0)),IF(OR(EX$1,$R36),4,INDEX(CMB[[Cmb_Rare]:[Cmb_Rare]],MATCH(ROUND(MIN(SUM(EX$4,$O36/1000),SUM($O36,EX$4/1000)),3),CMB[[Cmb_ID]:[Cmb_ID]],0))),CHOOSE(AC[[M]:[M]],2,1,1,SUM(AC[[AB]:[DB]])))),""))</f>
        <v/>
      </c>
      <c r="EY36" t="str">
        <f>IF(OR(EY$5="",$S36=""),"",IFERROR(SUM(PRODUCT(INDEX(CMB[[BA_0O]:[BA_2O]],MATCH(ROUND(MIN(SUM(EY$4,$O36/1000),SUM($O36,EY$4/1000)),3),CMB[[Cmb_ID]:[Cmb_ID]],0),SUM(N(EY$1),N($R36),1)),CHOOSE(AC[[M]:[M]],1,1,0,AC[[AB]:[AB]])),PRODUCT(INDEX(CMB[[BD_0O]:[BD_2O]],MATCH(ROUND(MIN(SUM(EY$4,$O36/1000),SUM($O36,EY$4/1000)),3),CMB[[Cmb_ID]:[Cmb_ID]],0),SUM(N(EY$1),N($R36),1)),CHOOSE(AC[[M]:[M]],1,0,1,AC[[DB]:[DB]])),PRODUCT(SUM(ROUND(AVERAGE(VALUE(EY$3),VALUE($P36)),0),CHOOSE(IF(OR(EY$1,$R36),4,INDEX(CMB[[Res_Rare]:[Res_Rare]],MATCH(ROUND(MIN(SUM(EY$4,$O36/1000),SUM($O36,EY$4/1000)),3),CMB[[Cmb_ID]:[Cmb_ID]],0))),-1,-1,0,0)),IF(OR(EY$1,$R36),4,INDEX(CMB[[Cmb_Rare]:[Cmb_Rare]],MATCH(ROUND(MIN(SUM(EY$4,$O36/1000),SUM($O36,EY$4/1000)),3),CMB[[Cmb_ID]:[Cmb_ID]],0))),CHOOSE(AC[[M]:[M]],2,1,1,SUM(AC[[AB]:[DB]])))),""))</f>
        <v/>
      </c>
      <c r="EZ36" t="str">
        <f>IF(OR(EZ$5="",$S36=""),"",IFERROR(SUM(PRODUCT(INDEX(CMB[[BA_0O]:[BA_2O]],MATCH(ROUND(MIN(SUM(EZ$4,$O36/1000),SUM($O36,EZ$4/1000)),3),CMB[[Cmb_ID]:[Cmb_ID]],0),SUM(N(EZ$1),N($R36),1)),CHOOSE(AC[[M]:[M]],1,1,0,AC[[AB]:[AB]])),PRODUCT(INDEX(CMB[[BD_0O]:[BD_2O]],MATCH(ROUND(MIN(SUM(EZ$4,$O36/1000),SUM($O36,EZ$4/1000)),3),CMB[[Cmb_ID]:[Cmb_ID]],0),SUM(N(EZ$1),N($R36),1)),CHOOSE(AC[[M]:[M]],1,0,1,AC[[DB]:[DB]])),PRODUCT(SUM(ROUND(AVERAGE(VALUE(EZ$3),VALUE($P36)),0),CHOOSE(IF(OR(EZ$1,$R36),4,INDEX(CMB[[Res_Rare]:[Res_Rare]],MATCH(ROUND(MIN(SUM(EZ$4,$O36/1000),SUM($O36,EZ$4/1000)),3),CMB[[Cmb_ID]:[Cmb_ID]],0))),-1,-1,0,0)),IF(OR(EZ$1,$R36),4,INDEX(CMB[[Cmb_Rare]:[Cmb_Rare]],MATCH(ROUND(MIN(SUM(EZ$4,$O36/1000),SUM($O36,EZ$4/1000)),3),CMB[[Cmb_ID]:[Cmb_ID]],0))),CHOOSE(AC[[M]:[M]],2,1,1,SUM(AC[[AB]:[DB]])))),""))</f>
        <v/>
      </c>
      <c r="FA36" t="str">
        <f>IF(OR(FA$5="",$S36=""),"",IFERROR(SUM(PRODUCT(INDEX(CMB[[BA_0O]:[BA_2O]],MATCH(ROUND(MIN(SUM(FA$4,$O36/1000),SUM($O36,FA$4/1000)),3),CMB[[Cmb_ID]:[Cmb_ID]],0),SUM(N(FA$1),N($R36),1)),CHOOSE(AC[[M]:[M]],1,1,0,AC[[AB]:[AB]])),PRODUCT(INDEX(CMB[[BD_0O]:[BD_2O]],MATCH(ROUND(MIN(SUM(FA$4,$O36/1000),SUM($O36,FA$4/1000)),3),CMB[[Cmb_ID]:[Cmb_ID]],0),SUM(N(FA$1),N($R36),1)),CHOOSE(AC[[M]:[M]],1,0,1,AC[[DB]:[DB]])),PRODUCT(SUM(ROUND(AVERAGE(VALUE(FA$3),VALUE($P36)),0),CHOOSE(IF(OR(FA$1,$R36),4,INDEX(CMB[[Res_Rare]:[Res_Rare]],MATCH(ROUND(MIN(SUM(FA$4,$O36/1000),SUM($O36,FA$4/1000)),3),CMB[[Cmb_ID]:[Cmb_ID]],0))),-1,-1,0,0)),IF(OR(FA$1,$R36),4,INDEX(CMB[[Cmb_Rare]:[Cmb_Rare]],MATCH(ROUND(MIN(SUM(FA$4,$O36/1000),SUM($O36,FA$4/1000)),3),CMB[[Cmb_ID]:[Cmb_ID]],0))),CHOOSE(AC[[M]:[M]],2,1,1,SUM(AC[[AB]:[DB]])))),""))</f>
        <v/>
      </c>
      <c r="FB36" t="str">
        <f>IF(OR(FB$5="",$S36=""),"",IFERROR(SUM(PRODUCT(INDEX(CMB[[BA_0O]:[BA_2O]],MATCH(ROUND(MIN(SUM(FB$4,$O36/1000),SUM($O36,FB$4/1000)),3),CMB[[Cmb_ID]:[Cmb_ID]],0),SUM(N(FB$1),N($R36),1)),CHOOSE(AC[[M]:[M]],1,1,0,AC[[AB]:[AB]])),PRODUCT(INDEX(CMB[[BD_0O]:[BD_2O]],MATCH(ROUND(MIN(SUM(FB$4,$O36/1000),SUM($O36,FB$4/1000)),3),CMB[[Cmb_ID]:[Cmb_ID]],0),SUM(N(FB$1),N($R36),1)),CHOOSE(AC[[M]:[M]],1,0,1,AC[[DB]:[DB]])),PRODUCT(SUM(ROUND(AVERAGE(VALUE(FB$3),VALUE($P36)),0),CHOOSE(IF(OR(FB$1,$R36),4,INDEX(CMB[[Res_Rare]:[Res_Rare]],MATCH(ROUND(MIN(SUM(FB$4,$O36/1000),SUM($O36,FB$4/1000)),3),CMB[[Cmb_ID]:[Cmb_ID]],0))),-1,-1,0,0)),IF(OR(FB$1,$R36),4,INDEX(CMB[[Cmb_Rare]:[Cmb_Rare]],MATCH(ROUND(MIN(SUM(FB$4,$O36/1000),SUM($O36,FB$4/1000)),3),CMB[[Cmb_ID]:[Cmb_ID]],0))),CHOOSE(AC[[M]:[M]],2,1,1,SUM(AC[[AB]:[DB]])))),""))</f>
        <v/>
      </c>
      <c r="FC36" t="str">
        <f>IF(OR(FC$5="",$S36=""),"",IFERROR(SUM(PRODUCT(INDEX(CMB[[BA_0O]:[BA_2O]],MATCH(ROUND(MIN(SUM(FC$4,$O36/1000),SUM($O36,FC$4/1000)),3),CMB[[Cmb_ID]:[Cmb_ID]],0),SUM(N(FC$1),N($R36),1)),CHOOSE(AC[[M]:[M]],1,1,0,AC[[AB]:[AB]])),PRODUCT(INDEX(CMB[[BD_0O]:[BD_2O]],MATCH(ROUND(MIN(SUM(FC$4,$O36/1000),SUM($O36,FC$4/1000)),3),CMB[[Cmb_ID]:[Cmb_ID]],0),SUM(N(FC$1),N($R36),1)),CHOOSE(AC[[M]:[M]],1,0,1,AC[[DB]:[DB]])),PRODUCT(SUM(ROUND(AVERAGE(VALUE(FC$3),VALUE($P36)),0),CHOOSE(IF(OR(FC$1,$R36),4,INDEX(CMB[[Res_Rare]:[Res_Rare]],MATCH(ROUND(MIN(SUM(FC$4,$O36/1000),SUM($O36,FC$4/1000)),3),CMB[[Cmb_ID]:[Cmb_ID]],0))),-1,-1,0,0)),IF(OR(FC$1,$R36),4,INDEX(CMB[[Cmb_Rare]:[Cmb_Rare]],MATCH(ROUND(MIN(SUM(FC$4,$O36/1000),SUM($O36,FC$4/1000)),3),CMB[[Cmb_ID]:[Cmb_ID]],0))),CHOOSE(AC[[M]:[M]],2,1,1,SUM(AC[[AB]:[DB]])))),""))</f>
        <v/>
      </c>
      <c r="FD36" t="str">
        <f>IF(OR(FD$5="",$S36=""),"",IFERROR(SUM(PRODUCT(INDEX(CMB[[BA_0O]:[BA_2O]],MATCH(ROUND(MIN(SUM(FD$4,$O36/1000),SUM($O36,FD$4/1000)),3),CMB[[Cmb_ID]:[Cmb_ID]],0),SUM(N(FD$1),N($R36),1)),CHOOSE(AC[[M]:[M]],1,1,0,AC[[AB]:[AB]])),PRODUCT(INDEX(CMB[[BD_0O]:[BD_2O]],MATCH(ROUND(MIN(SUM(FD$4,$O36/1000),SUM($O36,FD$4/1000)),3),CMB[[Cmb_ID]:[Cmb_ID]],0),SUM(N(FD$1),N($R36),1)),CHOOSE(AC[[M]:[M]],1,0,1,AC[[DB]:[DB]])),PRODUCT(SUM(ROUND(AVERAGE(VALUE(FD$3),VALUE($P36)),0),CHOOSE(IF(OR(FD$1,$R36),4,INDEX(CMB[[Res_Rare]:[Res_Rare]],MATCH(ROUND(MIN(SUM(FD$4,$O36/1000),SUM($O36,FD$4/1000)),3),CMB[[Cmb_ID]:[Cmb_ID]],0))),-1,-1,0,0)),IF(OR(FD$1,$R36),4,INDEX(CMB[[Cmb_Rare]:[Cmb_Rare]],MATCH(ROUND(MIN(SUM(FD$4,$O36/1000),SUM($O36,FD$4/1000)),3),CMB[[Cmb_ID]:[Cmb_ID]],0))),CHOOSE(AC[[M]:[M]],2,1,1,SUM(AC[[AB]:[DB]])))),""))</f>
        <v/>
      </c>
      <c r="FE36" t="str">
        <f>IF(OR(FE$5="",$S36=""),"",IFERROR(SUM(PRODUCT(INDEX(CMB[[BA_0O]:[BA_2O]],MATCH(ROUND(MIN(SUM(FE$4,$O36/1000),SUM($O36,FE$4/1000)),3),CMB[[Cmb_ID]:[Cmb_ID]],0),SUM(N(FE$1),N($R36),1)),CHOOSE(AC[[M]:[M]],1,1,0,AC[[AB]:[AB]])),PRODUCT(INDEX(CMB[[BD_0O]:[BD_2O]],MATCH(ROUND(MIN(SUM(FE$4,$O36/1000),SUM($O36,FE$4/1000)),3),CMB[[Cmb_ID]:[Cmb_ID]],0),SUM(N(FE$1),N($R36),1)),CHOOSE(AC[[M]:[M]],1,0,1,AC[[DB]:[DB]])),PRODUCT(SUM(ROUND(AVERAGE(VALUE(FE$3),VALUE($P36)),0),CHOOSE(IF(OR(FE$1,$R36),4,INDEX(CMB[[Res_Rare]:[Res_Rare]],MATCH(ROUND(MIN(SUM(FE$4,$O36/1000),SUM($O36,FE$4/1000)),3),CMB[[Cmb_ID]:[Cmb_ID]],0))),-1,-1,0,0)),IF(OR(FE$1,$R36),4,INDEX(CMB[[Cmb_Rare]:[Cmb_Rare]],MATCH(ROUND(MIN(SUM(FE$4,$O36/1000),SUM($O36,FE$4/1000)),3),CMB[[Cmb_ID]:[Cmb_ID]],0))),CHOOSE(AC[[M]:[M]],2,1,1,SUM(AC[[AB]:[DB]])))),""))</f>
        <v/>
      </c>
      <c r="FF36" t="str">
        <f>IF(OR(FF$5="",$S36=""),"",IFERROR(SUM(PRODUCT(INDEX(CMB[[BA_0O]:[BA_2O]],MATCH(ROUND(MIN(SUM(FF$4,$O36/1000),SUM($O36,FF$4/1000)),3),CMB[[Cmb_ID]:[Cmb_ID]],0),SUM(N(FF$1),N($R36),1)),CHOOSE(AC[[M]:[M]],1,1,0,AC[[AB]:[AB]])),PRODUCT(INDEX(CMB[[BD_0O]:[BD_2O]],MATCH(ROUND(MIN(SUM(FF$4,$O36/1000),SUM($O36,FF$4/1000)),3),CMB[[Cmb_ID]:[Cmb_ID]],0),SUM(N(FF$1),N($R36),1)),CHOOSE(AC[[M]:[M]],1,0,1,AC[[DB]:[DB]])),PRODUCT(SUM(ROUND(AVERAGE(VALUE(FF$3),VALUE($P36)),0),CHOOSE(IF(OR(FF$1,$R36),4,INDEX(CMB[[Res_Rare]:[Res_Rare]],MATCH(ROUND(MIN(SUM(FF$4,$O36/1000),SUM($O36,FF$4/1000)),3),CMB[[Cmb_ID]:[Cmb_ID]],0))),-1,-1,0,0)),IF(OR(FF$1,$R36),4,INDEX(CMB[[Cmb_Rare]:[Cmb_Rare]],MATCH(ROUND(MIN(SUM(FF$4,$O36/1000),SUM($O36,FF$4/1000)),3),CMB[[Cmb_ID]:[Cmb_ID]],0))),CHOOSE(AC[[M]:[M]],2,1,1,SUM(AC[[AB]:[DB]])))),""))</f>
        <v/>
      </c>
      <c r="FG36" t="str">
        <f>IF(OR(FG$5="",$S36=""),"",IFERROR(SUM(PRODUCT(INDEX(CMB[[BA_0O]:[BA_2O]],MATCH(ROUND(MIN(SUM(FG$4,$O36/1000),SUM($O36,FG$4/1000)),3),CMB[[Cmb_ID]:[Cmb_ID]],0),SUM(N(FG$1),N($R36),1)),CHOOSE(AC[[M]:[M]],1,1,0,AC[[AB]:[AB]])),PRODUCT(INDEX(CMB[[BD_0O]:[BD_2O]],MATCH(ROUND(MIN(SUM(FG$4,$O36/1000),SUM($O36,FG$4/1000)),3),CMB[[Cmb_ID]:[Cmb_ID]],0),SUM(N(FG$1),N($R36),1)),CHOOSE(AC[[M]:[M]],1,0,1,AC[[DB]:[DB]])),PRODUCT(SUM(ROUND(AVERAGE(VALUE(FG$3),VALUE($P36)),0),CHOOSE(IF(OR(FG$1,$R36),4,INDEX(CMB[[Res_Rare]:[Res_Rare]],MATCH(ROUND(MIN(SUM(FG$4,$O36/1000),SUM($O36,FG$4/1000)),3),CMB[[Cmb_ID]:[Cmb_ID]],0))),-1,-1,0,0)),IF(OR(FG$1,$R36),4,INDEX(CMB[[Cmb_Rare]:[Cmb_Rare]],MATCH(ROUND(MIN(SUM(FG$4,$O36/1000),SUM($O36,FG$4/1000)),3),CMB[[Cmb_ID]:[Cmb_ID]],0))),CHOOSE(AC[[M]:[M]],2,1,1,SUM(AC[[AB]:[DB]])))),""))</f>
        <v/>
      </c>
      <c r="FH36" t="str">
        <f>IF(OR(FH$5="",$S36=""),"",IFERROR(SUM(PRODUCT(INDEX(CMB[[BA_0O]:[BA_2O]],MATCH(ROUND(MIN(SUM(FH$4,$O36/1000),SUM($O36,FH$4/1000)),3),CMB[[Cmb_ID]:[Cmb_ID]],0),SUM(N(FH$1),N($R36),1)),CHOOSE(AC[[M]:[M]],1,1,0,AC[[AB]:[AB]])),PRODUCT(INDEX(CMB[[BD_0O]:[BD_2O]],MATCH(ROUND(MIN(SUM(FH$4,$O36/1000),SUM($O36,FH$4/1000)),3),CMB[[Cmb_ID]:[Cmb_ID]],0),SUM(N(FH$1),N($R36),1)),CHOOSE(AC[[M]:[M]],1,0,1,AC[[DB]:[DB]])),PRODUCT(SUM(ROUND(AVERAGE(VALUE(FH$3),VALUE($P36)),0),CHOOSE(IF(OR(FH$1,$R36),4,INDEX(CMB[[Res_Rare]:[Res_Rare]],MATCH(ROUND(MIN(SUM(FH$4,$O36/1000),SUM($O36,FH$4/1000)),3),CMB[[Cmb_ID]:[Cmb_ID]],0))),-1,-1,0,0)),IF(OR(FH$1,$R36),4,INDEX(CMB[[Cmb_Rare]:[Cmb_Rare]],MATCH(ROUND(MIN(SUM(FH$4,$O36/1000),SUM($O36,FH$4/1000)),3),CMB[[Cmb_ID]:[Cmb_ID]],0))),CHOOSE(AC[[M]:[M]],2,1,1,SUM(AC[[AB]:[DB]])))),""))</f>
        <v/>
      </c>
      <c r="FI36" t="str">
        <f>IF(OR(FI$5="",$S36=""),"",IFERROR(SUM(PRODUCT(INDEX(CMB[[BA_0O]:[BA_2O]],MATCH(ROUND(MIN(SUM(FI$4,$O36/1000),SUM($O36,FI$4/1000)),3),CMB[[Cmb_ID]:[Cmb_ID]],0),SUM(N(FI$1),N($R36),1)),CHOOSE(AC[[M]:[M]],1,1,0,AC[[AB]:[AB]])),PRODUCT(INDEX(CMB[[BD_0O]:[BD_2O]],MATCH(ROUND(MIN(SUM(FI$4,$O36/1000),SUM($O36,FI$4/1000)),3),CMB[[Cmb_ID]:[Cmb_ID]],0),SUM(N(FI$1),N($R36),1)),CHOOSE(AC[[M]:[M]],1,0,1,AC[[DB]:[DB]])),PRODUCT(SUM(ROUND(AVERAGE(VALUE(FI$3),VALUE($P36)),0),CHOOSE(IF(OR(FI$1,$R36),4,INDEX(CMB[[Res_Rare]:[Res_Rare]],MATCH(ROUND(MIN(SUM(FI$4,$O36/1000),SUM($O36,FI$4/1000)),3),CMB[[Cmb_ID]:[Cmb_ID]],0))),-1,-1,0,0)),IF(OR(FI$1,$R36),4,INDEX(CMB[[Cmb_Rare]:[Cmb_Rare]],MATCH(ROUND(MIN(SUM(FI$4,$O36/1000),SUM($O36,FI$4/1000)),3),CMB[[Cmb_ID]:[Cmb_ID]],0))),CHOOSE(AC[[M]:[M]],2,1,1,SUM(AC[[AB]:[DB]])))),""))</f>
        <v/>
      </c>
      <c r="FJ36" t="str">
        <f>IF(OR(FJ$5="",$S36=""),"",IFERROR(SUM(PRODUCT(INDEX(CMB[[BA_0O]:[BA_2O]],MATCH(ROUND(MIN(SUM(FJ$4,$O36/1000),SUM($O36,FJ$4/1000)),3),CMB[[Cmb_ID]:[Cmb_ID]],0),SUM(N(FJ$1),N($R36),1)),CHOOSE(AC[[M]:[M]],1,1,0,AC[[AB]:[AB]])),PRODUCT(INDEX(CMB[[BD_0O]:[BD_2O]],MATCH(ROUND(MIN(SUM(FJ$4,$O36/1000),SUM($O36,FJ$4/1000)),3),CMB[[Cmb_ID]:[Cmb_ID]],0),SUM(N(FJ$1),N($R36),1)),CHOOSE(AC[[M]:[M]],1,0,1,AC[[DB]:[DB]])),PRODUCT(SUM(ROUND(AVERAGE(VALUE(FJ$3),VALUE($P36)),0),CHOOSE(IF(OR(FJ$1,$R36),4,INDEX(CMB[[Res_Rare]:[Res_Rare]],MATCH(ROUND(MIN(SUM(FJ$4,$O36/1000),SUM($O36,FJ$4/1000)),3),CMB[[Cmb_ID]:[Cmb_ID]],0))),-1,-1,0,0)),IF(OR(FJ$1,$R36),4,INDEX(CMB[[Cmb_Rare]:[Cmb_Rare]],MATCH(ROUND(MIN(SUM(FJ$4,$O36/1000),SUM($O36,FJ$4/1000)),3),CMB[[Cmb_ID]:[Cmb_ID]],0))),CHOOSE(AC[[M]:[M]],2,1,1,SUM(AC[[AB]:[DB]])))),""))</f>
        <v/>
      </c>
      <c r="FK36" t="str">
        <f>IF(OR(FK$5="",$S36=""),"",IFERROR(SUM(PRODUCT(INDEX(CMB[[BA_0O]:[BA_2O]],MATCH(ROUND(MIN(SUM(FK$4,$O36/1000),SUM($O36,FK$4/1000)),3),CMB[[Cmb_ID]:[Cmb_ID]],0),SUM(N(FK$1),N($R36),1)),CHOOSE(AC[[M]:[M]],1,1,0,AC[[AB]:[AB]])),PRODUCT(INDEX(CMB[[BD_0O]:[BD_2O]],MATCH(ROUND(MIN(SUM(FK$4,$O36/1000),SUM($O36,FK$4/1000)),3),CMB[[Cmb_ID]:[Cmb_ID]],0),SUM(N(FK$1),N($R36),1)),CHOOSE(AC[[M]:[M]],1,0,1,AC[[DB]:[DB]])),PRODUCT(SUM(ROUND(AVERAGE(VALUE(FK$3),VALUE($P36)),0),CHOOSE(IF(OR(FK$1,$R36),4,INDEX(CMB[[Res_Rare]:[Res_Rare]],MATCH(ROUND(MIN(SUM(FK$4,$O36/1000),SUM($O36,FK$4/1000)),3),CMB[[Cmb_ID]:[Cmb_ID]],0))),-1,-1,0,0)),IF(OR(FK$1,$R36),4,INDEX(CMB[[Cmb_Rare]:[Cmb_Rare]],MATCH(ROUND(MIN(SUM(FK$4,$O36/1000),SUM($O36,FK$4/1000)),3),CMB[[Cmb_ID]:[Cmb_ID]],0))),CHOOSE(AC[[M]:[M]],2,1,1,SUM(AC[[AB]:[DB]])))),""))</f>
        <v/>
      </c>
      <c r="FL36" t="str">
        <f>IF(OR(FL$5="",$S36=""),"",IFERROR(SUM(PRODUCT(INDEX(CMB[[BA_0O]:[BA_2O]],MATCH(ROUND(MIN(SUM(FL$4,$O36/1000),SUM($O36,FL$4/1000)),3),CMB[[Cmb_ID]:[Cmb_ID]],0),SUM(N(FL$1),N($R36),1)),CHOOSE(AC[[M]:[M]],1,1,0,AC[[AB]:[AB]])),PRODUCT(INDEX(CMB[[BD_0O]:[BD_2O]],MATCH(ROUND(MIN(SUM(FL$4,$O36/1000),SUM($O36,FL$4/1000)),3),CMB[[Cmb_ID]:[Cmb_ID]],0),SUM(N(FL$1),N($R36),1)),CHOOSE(AC[[M]:[M]],1,0,1,AC[[DB]:[DB]])),PRODUCT(SUM(ROUND(AVERAGE(VALUE(FL$3),VALUE($P36)),0),CHOOSE(IF(OR(FL$1,$R36),4,INDEX(CMB[[Res_Rare]:[Res_Rare]],MATCH(ROUND(MIN(SUM(FL$4,$O36/1000),SUM($O36,FL$4/1000)),3),CMB[[Cmb_ID]:[Cmb_ID]],0))),-1,-1,0,0)),IF(OR(FL$1,$R36),4,INDEX(CMB[[Cmb_Rare]:[Cmb_Rare]],MATCH(ROUND(MIN(SUM(FL$4,$O36/1000),SUM($O36,FL$4/1000)),3),CMB[[Cmb_ID]:[Cmb_ID]],0))),CHOOSE(AC[[M]:[M]],2,1,1,SUM(AC[[AB]:[DB]])))),""))</f>
        <v/>
      </c>
      <c r="FM36" t="str">
        <f>IF(OR(FM$5="",$S36=""),"",IFERROR(SUM(PRODUCT(INDEX(CMB[[BA_0O]:[BA_2O]],MATCH(ROUND(MIN(SUM(FM$4,$O36/1000),SUM($O36,FM$4/1000)),3),CMB[[Cmb_ID]:[Cmb_ID]],0),SUM(N(FM$1),N($R36),1)),CHOOSE(AC[[M]:[M]],1,1,0,AC[[AB]:[AB]])),PRODUCT(INDEX(CMB[[BD_0O]:[BD_2O]],MATCH(ROUND(MIN(SUM(FM$4,$O36/1000),SUM($O36,FM$4/1000)),3),CMB[[Cmb_ID]:[Cmb_ID]],0),SUM(N(FM$1),N($R36),1)),CHOOSE(AC[[M]:[M]],1,0,1,AC[[DB]:[DB]])),PRODUCT(SUM(ROUND(AVERAGE(VALUE(FM$3),VALUE($P36)),0),CHOOSE(IF(OR(FM$1,$R36),4,INDEX(CMB[[Res_Rare]:[Res_Rare]],MATCH(ROUND(MIN(SUM(FM$4,$O36/1000),SUM($O36,FM$4/1000)),3),CMB[[Cmb_ID]:[Cmb_ID]],0))),-1,-1,0,0)),IF(OR(FM$1,$R36),4,INDEX(CMB[[Cmb_Rare]:[Cmb_Rare]],MATCH(ROUND(MIN(SUM(FM$4,$O36/1000),SUM($O36,FM$4/1000)),3),CMB[[Cmb_ID]:[Cmb_ID]],0))),CHOOSE(AC[[M]:[M]],2,1,1,SUM(AC[[AB]:[DB]])))),""))</f>
        <v/>
      </c>
      <c r="FN36" s="7">
        <f t="shared" si="25"/>
        <v>476</v>
      </c>
      <c r="FO36" s="7">
        <f t="shared" si="25"/>
        <v>296</v>
      </c>
      <c r="FP36" s="7">
        <f t="shared" si="25"/>
        <v>296</v>
      </c>
      <c r="FQ36" s="7">
        <f t="shared" si="25"/>
        <v>258</v>
      </c>
      <c r="FR36" s="7">
        <f t="shared" si="25"/>
        <v>258</v>
      </c>
      <c r="FS36" s="7">
        <f t="shared" si="25"/>
        <v>258</v>
      </c>
      <c r="FT36" s="7">
        <f>SUM(IF(INDEX(LIB[[Quantity]:[Quantity]],MATCH($S36,LIB[[ID]:[ID]],0))&gt;=COLUMN(A$1),TRUNC(PRODUCT(AVERAGE($FN36:$FS36),POWER(AC[[CR]:[CR]],SUM(SUMIFS($D$11:$D35,$A$11:$A35,$A36,$E$11:$E35,"&gt;="&amp;$E36),SUMIFS($D37:$D$161,$A37:$A$161,$A36,$E37:$E$161,"&gt;"&amp;$E36),COLUMN(A$1),-1)),IF($Q36="Yes",AC[[FB]:[FB]],1))),0),ROW(A25)/-VALUE(1&amp;REPT("0",9-PRODUCT(COLUMN(A$1)-1,3))),1)</f>
        <v>307.99999997499998</v>
      </c>
      <c r="FU36" s="7">
        <f>SUM(IF(INDEX(LIB[[Quantity]:[Quantity]],MATCH($S36,LIB[[ID]:[ID]],0))&gt;=COLUMN(B$1),TRUNC(PRODUCT(AVERAGE($FN36:$FS36),POWER(AC[[CR]:[CR]],SUM(SUMIFS($D$11:$D35,$A$11:$A35,$A36,$E$11:$E35,"&gt;="&amp;$E36),SUMIFS($D37:$D$161,$A37:$A$161,$A36,$E37:$E$161,"&gt;"&amp;$E36),COLUMN(B$1),-1)),IF($Q36="Yes",AC[[FB]:[FB]],1))),0),ROW(B25)/-VALUE(1&amp;REPT("0",9-PRODUCT(COLUMN(B$1)-1,3))),1)</f>
        <v>245.99997500000001</v>
      </c>
      <c r="FV36" s="7">
        <f>SUM(IF(INDEX(LIB[[Quantity]:[Quantity]],MATCH($S36,LIB[[ID]:[ID]],0))&gt;=COLUMN(C$1),TRUNC(PRODUCT(AVERAGE($FN36:$FS36),POWER(AC[[CR]:[CR]],SUM(SUMIFS($D$11:$D35,$A$11:$A35,$A36,$E$11:$E35,"&gt;="&amp;$E36),SUMIFS($D37:$D$161,$A37:$A$161,$A36,$E37:$E$161,"&gt;"&amp;$E36),COLUMN(C$1),-1)),IF($Q36="Yes",AC[[FB]:[FB]],1))),0),ROW(C25)/-VALUE(1&amp;REPT("0",9-PRODUCT(COLUMN(C$1)-1,3))),1)</f>
        <v>196.97499999999999</v>
      </c>
      <c r="FW36">
        <f t="shared" si="19"/>
        <v>58</v>
      </c>
      <c r="FX36">
        <f t="shared" si="20"/>
        <v>79</v>
      </c>
      <c r="FY36">
        <f t="shared" si="21"/>
        <v>93</v>
      </c>
      <c r="GC36">
        <f t="shared" si="22"/>
        <v>0</v>
      </c>
      <c r="GD36" t="str">
        <f>IFERROR(SUBSTITUTE(SUBSTITUTE(INDEX(SUG[Card],MATCH(ROW(A25),GC$12:GC$161,0))," #2","")," #3",""),"")</f>
        <v>Radiation (5)</v>
      </c>
      <c r="GE36">
        <f>SUM(GE35,IF(IFERROR(MATCH(GD36,GD$11:GD35,0)&lt;0,TRUE()),1,0))</f>
        <v>23</v>
      </c>
      <c r="GF36" t="str">
        <f t="shared" si="23"/>
        <v>Water Serpent (5)</v>
      </c>
      <c r="GI36">
        <f>SUM(SUMIFS(D$11:D35,A$11:A35,A36,B$11:B35,"&gt;="&amp;B36),SUMIFS(D37:D$161,A37:A$161,A36,B37:B$161,"&gt;"&amp;B36),SUMIFS(D$11:D35,A$11:A35,A36&amp;":Onyx"),SUMIFS(D37:D$161,A37:A$161,A36&amp;":Onyx"))</f>
        <v>0</v>
      </c>
      <c r="GP36" t="str">
        <f t="shared" si="16"/>
        <v>Metal (5)</v>
      </c>
      <c r="GQ36">
        <f t="shared" si="17"/>
        <v>417</v>
      </c>
      <c r="GR36" t="b">
        <f>COUNTIF(DECK[Card],IFERROR(MID($L36,1,FIND(" #",SUG_Helper[[#This Row],[Card]])-1),SUG_Helper[[#This Row],[Card]]))&gt;=IFERROR(VALUE(RIGHT(SUG_Helper[[#This Row],[Card]])),1)</f>
        <v>1</v>
      </c>
    </row>
    <row r="37" spans="1:200" x14ac:dyDescent="0.35">
      <c r="A37" t="s">
        <v>67</v>
      </c>
      <c r="B37" s="4">
        <v>5</v>
      </c>
      <c r="C37" s="4" t="s">
        <v>74</v>
      </c>
      <c r="D37" s="4">
        <v>3</v>
      </c>
      <c r="E37" t="str">
        <f>IF(INDEX(LIB[Card],ROW(A26))="","",INDEX(LIB[Card],ROW(A26))&amp;" ("&amp;INDEX(LIB[Level],ROW(A26))&amp;")"&amp;IF(INDEX(LIB[Fused],ROW(A26))="Yes","ƒ",""))</f>
        <v>Water Serpent (5)</v>
      </c>
      <c r="F37">
        <v>26</v>
      </c>
      <c r="G37" t="s">
        <v>1801</v>
      </c>
      <c r="H37" t="str">
        <f>IF(DECK[[#This Row],[Card]]="","",MID(DECK[[#This Row],[Card]],1,FIND(" (",DECK[[#This Row],[Card]])-1))</f>
        <v>Elf</v>
      </c>
      <c r="I37" t="str">
        <f>IF(DECK[[#This Row],[Card]]="","",MID(DECK[[#This Row],[Card]],FIND("(",DECK[[#This Row],[Card]])+1,1))</f>
        <v>5</v>
      </c>
      <c r="J37" t="str">
        <f>IF(DECK[[#This Row],[Card]]="","",IF(RIGHT(DECK[[#This Row],[Card]])="ƒ","Yes","No"))</f>
        <v>No</v>
      </c>
      <c r="L37" t="str">
        <f t="shared" si="11"/>
        <v>Trident (5)</v>
      </c>
      <c r="M37">
        <f t="shared" si="12"/>
        <v>412</v>
      </c>
      <c r="O37" s="6">
        <f>IF(S37="","",MATCH(MID(S37,1,MIN(FIND(" (",S37),IFERROR(FIND(":",S37),50))-1),CC[CC_Name],0))</f>
        <v>130</v>
      </c>
      <c r="P37" s="5" t="str">
        <f t="shared" si="13"/>
        <v>5</v>
      </c>
      <c r="Q37" s="5" t="str">
        <f t="shared" si="18"/>
        <v>No</v>
      </c>
      <c r="R37" s="5" t="b">
        <f t="shared" si="14"/>
        <v>0</v>
      </c>
      <c r="S37" t="str">
        <f>(INDEX(LIB[ID],ROW(A26)))</f>
        <v>Water Serpent (5)</v>
      </c>
      <c r="T37" t="str">
        <f>IF(OR(T$5="",$S37=""),"",IFERROR(SUM(PRODUCT(INDEX(CMB[[BA_0O]:[BA_2O]],MATCH(ROUND(MIN(SUM(T$4,$O37/1000),SUM($O37,T$4/1000)),3),CMB[[Cmb_ID]:[Cmb_ID]],0),SUM(N(T$1),N($R37),1)),CHOOSE(AC[[M]:[M]],1,1,0,AC[[AB]:[AB]])),PRODUCT(INDEX(CMB[[BD_0O]:[BD_2O]],MATCH(ROUND(MIN(SUM(T$4,$O37/1000),SUM($O37,T$4/1000)),3),CMB[[Cmb_ID]:[Cmb_ID]],0),SUM(N(T$1),N($R37),1)),CHOOSE(AC[[M]:[M]],1,0,1,AC[[DB]:[DB]])),PRODUCT(SUM(ROUND(AVERAGE(VALUE(T$3),VALUE($P37)),0),CHOOSE(IF(OR(T$1,$R37),4,INDEX(CMB[[Res_Rare]:[Res_Rare]],MATCH(ROUND(MIN(SUM(T$4,$O37/1000),SUM($O37,T$4/1000)),3),CMB[[Cmb_ID]:[Cmb_ID]],0))),-1,-1,0,0)),IF(OR(T$1,$R37),4,INDEX(CMB[[Cmb_Rare]:[Cmb_Rare]],MATCH(ROUND(MIN(SUM(T$4,$O37/1000),SUM($O37,T$4/1000)),3),CMB[[Cmb_ID]:[Cmb_ID]],0))),CHOOSE(AC[[M]:[M]],2,1,1,SUM(AC[[AB]:[DB]])))),""))</f>
        <v/>
      </c>
      <c r="U37">
        <f>IF(OR(U$5="",$S37=""),"",IFERROR(SUM(PRODUCT(INDEX(CMB[[BA_0O]:[BA_2O]],MATCH(ROUND(MIN(SUM(U$4,$O37/1000),SUM($O37,U$4/1000)),3),CMB[[Cmb_ID]:[Cmb_ID]],0),SUM(N(U$1),N($R37),1)),CHOOSE(AC[[M]:[M]],1,1,0,AC[[AB]:[AB]])),PRODUCT(INDEX(CMB[[BD_0O]:[BD_2O]],MATCH(ROUND(MIN(SUM(U$4,$O37/1000),SUM($O37,U$4/1000)),3),CMB[[Cmb_ID]:[Cmb_ID]],0),SUM(N(U$1),N($R37),1)),CHOOSE(AC[[M]:[M]],1,0,1,AC[[DB]:[DB]])),PRODUCT(SUM(ROUND(AVERAGE(VALUE(U$3),VALUE($P37)),0),CHOOSE(IF(OR(U$1,$R37),4,INDEX(CMB[[Res_Rare]:[Res_Rare]],MATCH(ROUND(MIN(SUM(U$4,$O37/1000),SUM($O37,U$4/1000)),3),CMB[[Cmb_ID]:[Cmb_ID]],0))),-1,-1,0,0)),IF(OR(U$1,$R37),4,INDEX(CMB[[Cmb_Rare]:[Cmb_Rare]],MATCH(ROUND(MIN(SUM(U$4,$O37/1000),SUM($O37,U$4/1000)),3),CMB[[Cmb_ID]:[Cmb_ID]],0))),CHOOSE(AC[[M]:[M]],2,1,1,SUM(AC[[AB]:[DB]])))),""))</f>
        <v>33</v>
      </c>
      <c r="V37" t="str">
        <f>IF(OR(V$5="",$S37=""),"",IFERROR(SUM(PRODUCT(INDEX(CMB[[BA_0O]:[BA_2O]],MATCH(ROUND(MIN(SUM(V$4,$O37/1000),SUM($O37,V$4/1000)),3),CMB[[Cmb_ID]:[Cmb_ID]],0),SUM(N(V$1),N($R37),1)),CHOOSE(AC[[M]:[M]],1,1,0,AC[[AB]:[AB]])),PRODUCT(INDEX(CMB[[BD_0O]:[BD_2O]],MATCH(ROUND(MIN(SUM(V$4,$O37/1000),SUM($O37,V$4/1000)),3),CMB[[Cmb_ID]:[Cmb_ID]],0),SUM(N(V$1),N($R37),1)),CHOOSE(AC[[M]:[M]],1,0,1,AC[[DB]:[DB]])),PRODUCT(SUM(ROUND(AVERAGE(VALUE(V$3),VALUE($P37)),0),CHOOSE(IF(OR(V$1,$R37),4,INDEX(CMB[[Res_Rare]:[Res_Rare]],MATCH(ROUND(MIN(SUM(V$4,$O37/1000),SUM($O37,V$4/1000)),3),CMB[[Cmb_ID]:[Cmb_ID]],0))),-1,-1,0,0)),IF(OR(V$1,$R37),4,INDEX(CMB[[Cmb_Rare]:[Cmb_Rare]],MATCH(ROUND(MIN(SUM(V$4,$O37/1000),SUM($O37,V$4/1000)),3),CMB[[Cmb_ID]:[Cmb_ID]],0))),CHOOSE(AC[[M]:[M]],2,1,1,SUM(AC[[AB]:[DB]])))),""))</f>
        <v/>
      </c>
      <c r="W37">
        <f>IF(OR(W$5="",$S37=""),"",IFERROR(SUM(PRODUCT(INDEX(CMB[[BA_0O]:[BA_2O]],MATCH(ROUND(MIN(SUM(W$4,$O37/1000),SUM($O37,W$4/1000)),3),CMB[[Cmb_ID]:[Cmb_ID]],0),SUM(N(W$1),N($R37),1)),CHOOSE(AC[[M]:[M]],1,1,0,AC[[AB]:[AB]])),PRODUCT(INDEX(CMB[[BD_0O]:[BD_2O]],MATCH(ROUND(MIN(SUM(W$4,$O37/1000),SUM($O37,W$4/1000)),3),CMB[[Cmb_ID]:[Cmb_ID]],0),SUM(N(W$1),N($R37),1)),CHOOSE(AC[[M]:[M]],1,0,1,AC[[DB]:[DB]])),PRODUCT(SUM(ROUND(AVERAGE(VALUE(W$3),VALUE($P37)),0),CHOOSE(IF(OR(W$1,$R37),4,INDEX(CMB[[Res_Rare]:[Res_Rare]],MATCH(ROUND(MIN(SUM(W$4,$O37/1000),SUM($O37,W$4/1000)),3),CMB[[Cmb_ID]:[Cmb_ID]],0))),-1,-1,0,0)),IF(OR(W$1,$R37),4,INDEX(CMB[[Cmb_Rare]:[Cmb_Rare]],MATCH(ROUND(MIN(SUM(W$4,$O37/1000),SUM($O37,W$4/1000)),3),CMB[[Cmb_ID]:[Cmb_ID]],0))),CHOOSE(AC[[M]:[M]],2,1,1,SUM(AC[[AB]:[DB]])))),""))</f>
        <v>37</v>
      </c>
      <c r="X37">
        <f>IF(OR(X$5="",$S37=""),"",IFERROR(SUM(PRODUCT(INDEX(CMB[[BA_0O]:[BA_2O]],MATCH(ROUND(MIN(SUM(X$4,$O37/1000),SUM($O37,X$4/1000)),3),CMB[[Cmb_ID]:[Cmb_ID]],0),SUM(N(X$1),N($R37),1)),CHOOSE(AC[[M]:[M]],1,1,0,AC[[AB]:[AB]])),PRODUCT(INDEX(CMB[[BD_0O]:[BD_2O]],MATCH(ROUND(MIN(SUM(X$4,$O37/1000),SUM($O37,X$4/1000)),3),CMB[[Cmb_ID]:[Cmb_ID]],0),SUM(N(X$1),N($R37),1)),CHOOSE(AC[[M]:[M]],1,0,1,AC[[DB]:[DB]])),PRODUCT(SUM(ROUND(AVERAGE(VALUE(X$3),VALUE($P37)),0),CHOOSE(IF(OR(X$1,$R37),4,INDEX(CMB[[Res_Rare]:[Res_Rare]],MATCH(ROUND(MIN(SUM(X$4,$O37/1000),SUM($O37,X$4/1000)),3),CMB[[Cmb_ID]:[Cmb_ID]],0))),-1,-1,0,0)),IF(OR(X$1,$R37),4,INDEX(CMB[[Cmb_Rare]:[Cmb_Rare]],MATCH(ROUND(MIN(SUM(X$4,$O37/1000),SUM($O37,X$4/1000)),3),CMB[[Cmb_ID]:[Cmb_ID]],0))),CHOOSE(AC[[M]:[M]],2,1,1,SUM(AC[[AB]:[DB]])))),""))</f>
        <v>26</v>
      </c>
      <c r="Y37">
        <f>IF(OR(Y$5="",$S37=""),"",IFERROR(SUM(PRODUCT(INDEX(CMB[[BA_0O]:[BA_2O]],MATCH(ROUND(MIN(SUM(Y$4,$O37/1000),SUM($O37,Y$4/1000)),3),CMB[[Cmb_ID]:[Cmb_ID]],0),SUM(N(Y$1),N($R37),1)),CHOOSE(AC[[M]:[M]],1,1,0,AC[[AB]:[AB]])),PRODUCT(INDEX(CMB[[BD_0O]:[BD_2O]],MATCH(ROUND(MIN(SUM(Y$4,$O37/1000),SUM($O37,Y$4/1000)),3),CMB[[Cmb_ID]:[Cmb_ID]],0),SUM(N(Y$1),N($R37),1)),CHOOSE(AC[[M]:[M]],1,0,1,AC[[DB]:[DB]])),PRODUCT(SUM(ROUND(AVERAGE(VALUE(Y$3),VALUE($P37)),0),CHOOSE(IF(OR(Y$1,$R37),4,INDEX(CMB[[Res_Rare]:[Res_Rare]],MATCH(ROUND(MIN(SUM(Y$4,$O37/1000),SUM($O37,Y$4/1000)),3),CMB[[Cmb_ID]:[Cmb_ID]],0))),-1,-1,0,0)),IF(OR(Y$1,$R37),4,INDEX(CMB[[Cmb_Rare]:[Cmb_Rare]],MATCH(ROUND(MIN(SUM(Y$4,$O37/1000),SUM($O37,Y$4/1000)),3),CMB[[Cmb_ID]:[Cmb_ID]],0))),CHOOSE(AC[[M]:[M]],2,1,1,SUM(AC[[AB]:[DB]])))),""))</f>
        <v>26</v>
      </c>
      <c r="Z37" t="str">
        <f>IF(OR(Z$5="",$S37=""),"",IFERROR(SUM(PRODUCT(INDEX(CMB[[BA_0O]:[BA_2O]],MATCH(ROUND(MIN(SUM(Z$4,$O37/1000),SUM($O37,Z$4/1000)),3),CMB[[Cmb_ID]:[Cmb_ID]],0),SUM(N(Z$1),N($R37),1)),CHOOSE(AC[[M]:[M]],1,1,0,AC[[AB]:[AB]])),PRODUCT(INDEX(CMB[[BD_0O]:[BD_2O]],MATCH(ROUND(MIN(SUM(Z$4,$O37/1000),SUM($O37,Z$4/1000)),3),CMB[[Cmb_ID]:[Cmb_ID]],0),SUM(N(Z$1),N($R37),1)),CHOOSE(AC[[M]:[M]],1,0,1,AC[[DB]:[DB]])),PRODUCT(SUM(ROUND(AVERAGE(VALUE(Z$3),VALUE($P37)),0),CHOOSE(IF(OR(Z$1,$R37),4,INDEX(CMB[[Res_Rare]:[Res_Rare]],MATCH(ROUND(MIN(SUM(Z$4,$O37/1000),SUM($O37,Z$4/1000)),3),CMB[[Cmb_ID]:[Cmb_ID]],0))),-1,-1,0,0)),IF(OR(Z$1,$R37),4,INDEX(CMB[[Cmb_Rare]:[Cmb_Rare]],MATCH(ROUND(MIN(SUM(Z$4,$O37/1000),SUM($O37,Z$4/1000)),3),CMB[[Cmb_ID]:[Cmb_ID]],0))),CHOOSE(AC[[M]:[M]],2,1,1,SUM(AC[[AB]:[DB]])))),""))</f>
        <v/>
      </c>
      <c r="AA37">
        <f>IF(OR(AA$5="",$S37=""),"",IFERROR(SUM(PRODUCT(INDEX(CMB[[BA_0O]:[BA_2O]],MATCH(ROUND(MIN(SUM(AA$4,$O37/1000),SUM($O37,AA$4/1000)),3),CMB[[Cmb_ID]:[Cmb_ID]],0),SUM(N(AA$1),N($R37),1)),CHOOSE(AC[[M]:[M]],1,1,0,AC[[AB]:[AB]])),PRODUCT(INDEX(CMB[[BD_0O]:[BD_2O]],MATCH(ROUND(MIN(SUM(AA$4,$O37/1000),SUM($O37,AA$4/1000)),3),CMB[[Cmb_ID]:[Cmb_ID]],0),SUM(N(AA$1),N($R37),1)),CHOOSE(AC[[M]:[M]],1,0,1,AC[[DB]:[DB]])),PRODUCT(SUM(ROUND(AVERAGE(VALUE(AA$3),VALUE($P37)),0),CHOOSE(IF(OR(AA$1,$R37),4,INDEX(CMB[[Res_Rare]:[Res_Rare]],MATCH(ROUND(MIN(SUM(AA$4,$O37/1000),SUM($O37,AA$4/1000)),3),CMB[[Cmb_ID]:[Cmb_ID]],0))),-1,-1,0,0)),IF(OR(AA$1,$R37),4,INDEX(CMB[[Cmb_Rare]:[Cmb_Rare]],MATCH(ROUND(MIN(SUM(AA$4,$O37/1000),SUM($O37,AA$4/1000)),3),CMB[[Cmb_ID]:[Cmb_ID]],0))),CHOOSE(AC[[M]:[M]],2,1,1,SUM(AC[[AB]:[DB]])))),""))</f>
        <v>26</v>
      </c>
      <c r="AB37">
        <f>IF(OR(AB$5="",$S37=""),"",IFERROR(SUM(PRODUCT(INDEX(CMB[[BA_0O]:[BA_2O]],MATCH(ROUND(MIN(SUM(AB$4,$O37/1000),SUM($O37,AB$4/1000)),3),CMB[[Cmb_ID]:[Cmb_ID]],0),SUM(N(AB$1),N($R37),1)),CHOOSE(AC[[M]:[M]],1,1,0,AC[[AB]:[AB]])),PRODUCT(INDEX(CMB[[BD_0O]:[BD_2O]],MATCH(ROUND(MIN(SUM(AB$4,$O37/1000),SUM($O37,AB$4/1000)),3),CMB[[Cmb_ID]:[Cmb_ID]],0),SUM(N(AB$1),N($R37),1)),CHOOSE(AC[[M]:[M]],1,0,1,AC[[DB]:[DB]])),PRODUCT(SUM(ROUND(AVERAGE(VALUE(AB$3),VALUE($P37)),0),CHOOSE(IF(OR(AB$1,$R37),4,INDEX(CMB[[Res_Rare]:[Res_Rare]],MATCH(ROUND(MIN(SUM(AB$4,$O37/1000),SUM($O37,AB$4/1000)),3),CMB[[Cmb_ID]:[Cmb_ID]],0))),-1,-1,0,0)),IF(OR(AB$1,$R37),4,INDEX(CMB[[Cmb_Rare]:[Cmb_Rare]],MATCH(ROUND(MIN(SUM(AB$4,$O37/1000),SUM($O37,AB$4/1000)),3),CMB[[Cmb_ID]:[Cmb_ID]],0))),CHOOSE(AC[[M]:[M]],2,1,1,SUM(AC[[AB]:[DB]])))),""))</f>
        <v>27</v>
      </c>
      <c r="AC37" t="str">
        <f>IF(OR(AC$5="",$S37=""),"",IFERROR(SUM(PRODUCT(INDEX(CMB[[BA_0O]:[BA_2O]],MATCH(ROUND(MIN(SUM(AC$4,$O37/1000),SUM($O37,AC$4/1000)),3),CMB[[Cmb_ID]:[Cmb_ID]],0),SUM(N(AC$1),N($R37),1)),CHOOSE(AC[[M]:[M]],1,1,0,AC[[AB]:[AB]])),PRODUCT(INDEX(CMB[[BD_0O]:[BD_2O]],MATCH(ROUND(MIN(SUM(AC$4,$O37/1000),SUM($O37,AC$4/1000)),3),CMB[[Cmb_ID]:[Cmb_ID]],0),SUM(N(AC$1),N($R37),1)),CHOOSE(AC[[M]:[M]],1,0,1,AC[[DB]:[DB]])),PRODUCT(SUM(ROUND(AVERAGE(VALUE(AC$3),VALUE($P37)),0),CHOOSE(IF(OR(AC$1,$R37),4,INDEX(CMB[[Res_Rare]:[Res_Rare]],MATCH(ROUND(MIN(SUM(AC$4,$O37/1000),SUM($O37,AC$4/1000)),3),CMB[[Cmb_ID]:[Cmb_ID]],0))),-1,-1,0,0)),IF(OR(AC$1,$R37),4,INDEX(CMB[[Cmb_Rare]:[Cmb_Rare]],MATCH(ROUND(MIN(SUM(AC$4,$O37/1000),SUM($O37,AC$4/1000)),3),CMB[[Cmb_ID]:[Cmb_ID]],0))),CHOOSE(AC[[M]:[M]],2,1,1,SUM(AC[[AB]:[DB]])))),""))</f>
        <v/>
      </c>
      <c r="AD37" t="str">
        <f>IF(OR(AD$5="",$S37=""),"",IFERROR(SUM(PRODUCT(INDEX(CMB[[BA_0O]:[BA_2O]],MATCH(ROUND(MIN(SUM(AD$4,$O37/1000),SUM($O37,AD$4/1000)),3),CMB[[Cmb_ID]:[Cmb_ID]],0),SUM(N(AD$1),N($R37),1)),CHOOSE(AC[[M]:[M]],1,1,0,AC[[AB]:[AB]])),PRODUCT(INDEX(CMB[[BD_0O]:[BD_2O]],MATCH(ROUND(MIN(SUM(AD$4,$O37/1000),SUM($O37,AD$4/1000)),3),CMB[[Cmb_ID]:[Cmb_ID]],0),SUM(N(AD$1),N($R37),1)),CHOOSE(AC[[M]:[M]],1,0,1,AC[[DB]:[DB]])),PRODUCT(SUM(ROUND(AVERAGE(VALUE(AD$3),VALUE($P37)),0),CHOOSE(IF(OR(AD$1,$R37),4,INDEX(CMB[[Res_Rare]:[Res_Rare]],MATCH(ROUND(MIN(SUM(AD$4,$O37/1000),SUM($O37,AD$4/1000)),3),CMB[[Cmb_ID]:[Cmb_ID]],0))),-1,-1,0,0)),IF(OR(AD$1,$R37),4,INDEX(CMB[[Cmb_Rare]:[Cmb_Rare]],MATCH(ROUND(MIN(SUM(AD$4,$O37/1000),SUM($O37,AD$4/1000)),3),CMB[[Cmb_ID]:[Cmb_ID]],0))),CHOOSE(AC[[M]:[M]],2,1,1,SUM(AC[[AB]:[DB]])))),""))</f>
        <v/>
      </c>
      <c r="AE37">
        <f>IF(OR(AE$5="",$S37=""),"",IFERROR(SUM(PRODUCT(INDEX(CMB[[BA_0O]:[BA_2O]],MATCH(ROUND(MIN(SUM(AE$4,$O37/1000),SUM($O37,AE$4/1000)),3),CMB[[Cmb_ID]:[Cmb_ID]],0),SUM(N(AE$1),N($R37),1)),CHOOSE(AC[[M]:[M]],1,1,0,AC[[AB]:[AB]])),PRODUCT(INDEX(CMB[[BD_0O]:[BD_2O]],MATCH(ROUND(MIN(SUM(AE$4,$O37/1000),SUM($O37,AE$4/1000)),3),CMB[[Cmb_ID]:[Cmb_ID]],0),SUM(N(AE$1),N($R37),1)),CHOOSE(AC[[M]:[M]],1,0,1,AC[[DB]:[DB]])),PRODUCT(SUM(ROUND(AVERAGE(VALUE(AE$3),VALUE($P37)),0),CHOOSE(IF(OR(AE$1,$R37),4,INDEX(CMB[[Res_Rare]:[Res_Rare]],MATCH(ROUND(MIN(SUM(AE$4,$O37/1000),SUM($O37,AE$4/1000)),3),CMB[[Cmb_ID]:[Cmb_ID]],0))),-1,-1,0,0)),IF(OR(AE$1,$R37),4,INDEX(CMB[[Cmb_Rare]:[Cmb_Rare]],MATCH(ROUND(MIN(SUM(AE$4,$O37/1000),SUM($O37,AE$4/1000)),3),CMB[[Cmb_ID]:[Cmb_ID]],0))),CHOOSE(AC[[M]:[M]],2,1,1,SUM(AC[[AB]:[DB]])))),""))</f>
        <v>29</v>
      </c>
      <c r="AF37" t="str">
        <f>IF(OR(AF$5="",$S37=""),"",IFERROR(SUM(PRODUCT(INDEX(CMB[[BA_0O]:[BA_2O]],MATCH(ROUND(MIN(SUM(AF$4,$O37/1000),SUM($O37,AF$4/1000)),3),CMB[[Cmb_ID]:[Cmb_ID]],0),SUM(N(AF$1),N($R37),1)),CHOOSE(AC[[M]:[M]],1,1,0,AC[[AB]:[AB]])),PRODUCT(INDEX(CMB[[BD_0O]:[BD_2O]],MATCH(ROUND(MIN(SUM(AF$4,$O37/1000),SUM($O37,AF$4/1000)),3),CMB[[Cmb_ID]:[Cmb_ID]],0),SUM(N(AF$1),N($R37),1)),CHOOSE(AC[[M]:[M]],1,0,1,AC[[DB]:[DB]])),PRODUCT(SUM(ROUND(AVERAGE(VALUE(AF$3),VALUE($P37)),0),CHOOSE(IF(OR(AF$1,$R37),4,INDEX(CMB[[Res_Rare]:[Res_Rare]],MATCH(ROUND(MIN(SUM(AF$4,$O37/1000),SUM($O37,AF$4/1000)),3),CMB[[Cmb_ID]:[Cmb_ID]],0))),-1,-1,0,0)),IF(OR(AF$1,$R37),4,INDEX(CMB[[Cmb_Rare]:[Cmb_Rare]],MATCH(ROUND(MIN(SUM(AF$4,$O37/1000),SUM($O37,AF$4/1000)),3),CMB[[Cmb_ID]:[Cmb_ID]],0))),CHOOSE(AC[[M]:[M]],2,1,1,SUM(AC[[AB]:[DB]])))),""))</f>
        <v/>
      </c>
      <c r="AG37">
        <f>IF(OR(AG$5="",$S37=""),"",IFERROR(SUM(PRODUCT(INDEX(CMB[[BA_0O]:[BA_2O]],MATCH(ROUND(MIN(SUM(AG$4,$O37/1000),SUM($O37,AG$4/1000)),3),CMB[[Cmb_ID]:[Cmb_ID]],0),SUM(N(AG$1),N($R37),1)),CHOOSE(AC[[M]:[M]],1,1,0,AC[[AB]:[AB]])),PRODUCT(INDEX(CMB[[BD_0O]:[BD_2O]],MATCH(ROUND(MIN(SUM(AG$4,$O37/1000),SUM($O37,AG$4/1000)),3),CMB[[Cmb_ID]:[Cmb_ID]],0),SUM(N(AG$1),N($R37),1)),CHOOSE(AC[[M]:[M]],1,0,1,AC[[DB]:[DB]])),PRODUCT(SUM(ROUND(AVERAGE(VALUE(AG$3),VALUE($P37)),0),CHOOSE(IF(OR(AG$1,$R37),4,INDEX(CMB[[Res_Rare]:[Res_Rare]],MATCH(ROUND(MIN(SUM(AG$4,$O37/1000),SUM($O37,AG$4/1000)),3),CMB[[Cmb_ID]:[Cmb_ID]],0))),-1,-1,0,0)),IF(OR(AG$1,$R37),4,INDEX(CMB[[Cmb_Rare]:[Cmb_Rare]],MATCH(ROUND(MIN(SUM(AG$4,$O37/1000),SUM($O37,AG$4/1000)),3),CMB[[Cmb_ID]:[Cmb_ID]],0))),CHOOSE(AC[[M]:[M]],2,1,1,SUM(AC[[AB]:[DB]])))),""))</f>
        <v>35</v>
      </c>
      <c r="AH37">
        <f>IF(OR(AH$5="",$S37=""),"",IFERROR(SUM(PRODUCT(INDEX(CMB[[BA_0O]:[BA_2O]],MATCH(ROUND(MIN(SUM(AH$4,$O37/1000),SUM($O37,AH$4/1000)),3),CMB[[Cmb_ID]:[Cmb_ID]],0),SUM(N(AH$1),N($R37),1)),CHOOSE(AC[[M]:[M]],1,1,0,AC[[AB]:[AB]])),PRODUCT(INDEX(CMB[[BD_0O]:[BD_2O]],MATCH(ROUND(MIN(SUM(AH$4,$O37/1000),SUM($O37,AH$4/1000)),3),CMB[[Cmb_ID]:[Cmb_ID]],0),SUM(N(AH$1),N($R37),1)),CHOOSE(AC[[M]:[M]],1,0,1,AC[[DB]:[DB]])),PRODUCT(SUM(ROUND(AVERAGE(VALUE(AH$3),VALUE($P37)),0),CHOOSE(IF(OR(AH$1,$R37),4,INDEX(CMB[[Res_Rare]:[Res_Rare]],MATCH(ROUND(MIN(SUM(AH$4,$O37/1000),SUM($O37,AH$4/1000)),3),CMB[[Cmb_ID]:[Cmb_ID]],0))),-1,-1,0,0)),IF(OR(AH$1,$R37),4,INDEX(CMB[[Cmb_Rare]:[Cmb_Rare]],MATCH(ROUND(MIN(SUM(AH$4,$O37/1000),SUM($O37,AH$4/1000)),3),CMB[[Cmb_ID]:[Cmb_ID]],0))),CHOOSE(AC[[M]:[M]],2,1,1,SUM(AC[[AB]:[DB]])))),""))</f>
        <v>34</v>
      </c>
      <c r="AI37">
        <f>IF(OR(AI$5="",$S37=""),"",IFERROR(SUM(PRODUCT(INDEX(CMB[[BA_0O]:[BA_2O]],MATCH(ROUND(MIN(SUM(AI$4,$O37/1000),SUM($O37,AI$4/1000)),3),CMB[[Cmb_ID]:[Cmb_ID]],0),SUM(N(AI$1),N($R37),1)),CHOOSE(AC[[M]:[M]],1,1,0,AC[[AB]:[AB]])),PRODUCT(INDEX(CMB[[BD_0O]:[BD_2O]],MATCH(ROUND(MIN(SUM(AI$4,$O37/1000),SUM($O37,AI$4/1000)),3),CMB[[Cmb_ID]:[Cmb_ID]],0),SUM(N(AI$1),N($R37),1)),CHOOSE(AC[[M]:[M]],1,0,1,AC[[DB]:[DB]])),PRODUCT(SUM(ROUND(AVERAGE(VALUE(AI$3),VALUE($P37)),0),CHOOSE(IF(OR(AI$1,$R37),4,INDEX(CMB[[Res_Rare]:[Res_Rare]],MATCH(ROUND(MIN(SUM(AI$4,$O37/1000),SUM($O37,AI$4/1000)),3),CMB[[Cmb_ID]:[Cmb_ID]],0))),-1,-1,0,0)),IF(OR(AI$1,$R37),4,INDEX(CMB[[Cmb_Rare]:[Cmb_Rare]],MATCH(ROUND(MIN(SUM(AI$4,$O37/1000),SUM($O37,AI$4/1000)),3),CMB[[Cmb_ID]:[Cmb_ID]],0))),CHOOSE(AC[[M]:[M]],2,1,1,SUM(AC[[AB]:[DB]])))),""))</f>
        <v>36</v>
      </c>
      <c r="AJ37" t="str">
        <f>IF(OR(AJ$5="",$S37=""),"",IFERROR(SUM(PRODUCT(INDEX(CMB[[BA_0O]:[BA_2O]],MATCH(ROUND(MIN(SUM(AJ$4,$O37/1000),SUM($O37,AJ$4/1000)),3),CMB[[Cmb_ID]:[Cmb_ID]],0),SUM(N(AJ$1),N($R37),1)),CHOOSE(AC[[M]:[M]],1,1,0,AC[[AB]:[AB]])),PRODUCT(INDEX(CMB[[BD_0O]:[BD_2O]],MATCH(ROUND(MIN(SUM(AJ$4,$O37/1000),SUM($O37,AJ$4/1000)),3),CMB[[Cmb_ID]:[Cmb_ID]],0),SUM(N(AJ$1),N($R37),1)),CHOOSE(AC[[M]:[M]],1,0,1,AC[[DB]:[DB]])),PRODUCT(SUM(ROUND(AVERAGE(VALUE(AJ$3),VALUE($P37)),0),CHOOSE(IF(OR(AJ$1,$R37),4,INDEX(CMB[[Res_Rare]:[Res_Rare]],MATCH(ROUND(MIN(SUM(AJ$4,$O37/1000),SUM($O37,AJ$4/1000)),3),CMB[[Cmb_ID]:[Cmb_ID]],0))),-1,-1,0,0)),IF(OR(AJ$1,$R37),4,INDEX(CMB[[Cmb_Rare]:[Cmb_Rare]],MATCH(ROUND(MIN(SUM(AJ$4,$O37/1000),SUM($O37,AJ$4/1000)),3),CMB[[Cmb_ID]:[Cmb_ID]],0))),CHOOSE(AC[[M]:[M]],2,1,1,SUM(AC[[AB]:[DB]])))),""))</f>
        <v/>
      </c>
      <c r="AK37">
        <f>IF(OR(AK$5="",$S37=""),"",IFERROR(SUM(PRODUCT(INDEX(CMB[[BA_0O]:[BA_2O]],MATCH(ROUND(MIN(SUM(AK$4,$O37/1000),SUM($O37,AK$4/1000)),3),CMB[[Cmb_ID]:[Cmb_ID]],0),SUM(N(AK$1),N($R37),1)),CHOOSE(AC[[M]:[M]],1,1,0,AC[[AB]:[AB]])),PRODUCT(INDEX(CMB[[BD_0O]:[BD_2O]],MATCH(ROUND(MIN(SUM(AK$4,$O37/1000),SUM($O37,AK$4/1000)),3),CMB[[Cmb_ID]:[Cmb_ID]],0),SUM(N(AK$1),N($R37),1)),CHOOSE(AC[[M]:[M]],1,0,1,AC[[DB]:[DB]])),PRODUCT(SUM(ROUND(AVERAGE(VALUE(AK$3),VALUE($P37)),0),CHOOSE(IF(OR(AK$1,$R37),4,INDEX(CMB[[Res_Rare]:[Res_Rare]],MATCH(ROUND(MIN(SUM(AK$4,$O37/1000),SUM($O37,AK$4/1000)),3),CMB[[Cmb_ID]:[Cmb_ID]],0))),-1,-1,0,0)),IF(OR(AK$1,$R37),4,INDEX(CMB[[Cmb_Rare]:[Cmb_Rare]],MATCH(ROUND(MIN(SUM(AK$4,$O37/1000),SUM($O37,AK$4/1000)),3),CMB[[Cmb_ID]:[Cmb_ID]],0))),CHOOSE(AC[[M]:[M]],2,1,1,SUM(AC[[AB]:[DB]])))),""))</f>
        <v>26</v>
      </c>
      <c r="AL37">
        <f>IF(OR(AL$5="",$S37=""),"",IFERROR(SUM(PRODUCT(INDEX(CMB[[BA_0O]:[BA_2O]],MATCH(ROUND(MIN(SUM(AL$4,$O37/1000),SUM($O37,AL$4/1000)),3),CMB[[Cmb_ID]:[Cmb_ID]],0),SUM(N(AL$1),N($R37),1)),CHOOSE(AC[[M]:[M]],1,1,0,AC[[AB]:[AB]])),PRODUCT(INDEX(CMB[[BD_0O]:[BD_2O]],MATCH(ROUND(MIN(SUM(AL$4,$O37/1000),SUM($O37,AL$4/1000)),3),CMB[[Cmb_ID]:[Cmb_ID]],0),SUM(N(AL$1),N($R37),1)),CHOOSE(AC[[M]:[M]],1,0,1,AC[[DB]:[DB]])),PRODUCT(SUM(ROUND(AVERAGE(VALUE(AL$3),VALUE($P37)),0),CHOOSE(IF(OR(AL$1,$R37),4,INDEX(CMB[[Res_Rare]:[Res_Rare]],MATCH(ROUND(MIN(SUM(AL$4,$O37/1000),SUM($O37,AL$4/1000)),3),CMB[[Cmb_ID]:[Cmb_ID]],0))),-1,-1,0,0)),IF(OR(AL$1,$R37),4,INDEX(CMB[[Cmb_Rare]:[Cmb_Rare]],MATCH(ROUND(MIN(SUM(AL$4,$O37/1000),SUM($O37,AL$4/1000)),3),CMB[[Cmb_ID]:[Cmb_ID]],0))),CHOOSE(AC[[M]:[M]],2,1,1,SUM(AC[[AB]:[DB]])))),""))</f>
        <v>29</v>
      </c>
      <c r="AM37" t="str">
        <f>IF(OR(AM$5="",$S37=""),"",IFERROR(SUM(PRODUCT(INDEX(CMB[[BA_0O]:[BA_2O]],MATCH(ROUND(MIN(SUM(AM$4,$O37/1000),SUM($O37,AM$4/1000)),3),CMB[[Cmb_ID]:[Cmb_ID]],0),SUM(N(AM$1),N($R37),1)),CHOOSE(AC[[M]:[M]],1,1,0,AC[[AB]:[AB]])),PRODUCT(INDEX(CMB[[BD_0O]:[BD_2O]],MATCH(ROUND(MIN(SUM(AM$4,$O37/1000),SUM($O37,AM$4/1000)),3),CMB[[Cmb_ID]:[Cmb_ID]],0),SUM(N(AM$1),N($R37),1)),CHOOSE(AC[[M]:[M]],1,0,1,AC[[DB]:[DB]])),PRODUCT(SUM(ROUND(AVERAGE(VALUE(AM$3),VALUE($P37)),0),CHOOSE(IF(OR(AM$1,$R37),4,INDEX(CMB[[Res_Rare]:[Res_Rare]],MATCH(ROUND(MIN(SUM(AM$4,$O37/1000),SUM($O37,AM$4/1000)),3),CMB[[Cmb_ID]:[Cmb_ID]],0))),-1,-1,0,0)),IF(OR(AM$1,$R37),4,INDEX(CMB[[Cmb_Rare]:[Cmb_Rare]],MATCH(ROUND(MIN(SUM(AM$4,$O37/1000),SUM($O37,AM$4/1000)),3),CMB[[Cmb_ID]:[Cmb_ID]],0))),CHOOSE(AC[[M]:[M]],2,1,1,SUM(AC[[AB]:[DB]])))),""))</f>
        <v/>
      </c>
      <c r="AN37">
        <f>IF(OR(AN$5="",$S37=""),"",IFERROR(SUM(PRODUCT(INDEX(CMB[[BA_0O]:[BA_2O]],MATCH(ROUND(MIN(SUM(AN$4,$O37/1000),SUM($O37,AN$4/1000)),3),CMB[[Cmb_ID]:[Cmb_ID]],0),SUM(N(AN$1),N($R37),1)),CHOOSE(AC[[M]:[M]],1,1,0,AC[[AB]:[AB]])),PRODUCT(INDEX(CMB[[BD_0O]:[BD_2O]],MATCH(ROUND(MIN(SUM(AN$4,$O37/1000),SUM($O37,AN$4/1000)),3),CMB[[Cmb_ID]:[Cmb_ID]],0),SUM(N(AN$1),N($R37),1)),CHOOSE(AC[[M]:[M]],1,0,1,AC[[DB]:[DB]])),PRODUCT(SUM(ROUND(AVERAGE(VALUE(AN$3),VALUE($P37)),0),CHOOSE(IF(OR(AN$1,$R37),4,INDEX(CMB[[Res_Rare]:[Res_Rare]],MATCH(ROUND(MIN(SUM(AN$4,$O37/1000),SUM($O37,AN$4/1000)),3),CMB[[Cmb_ID]:[Cmb_ID]],0))),-1,-1,0,0)),IF(OR(AN$1,$R37),4,INDEX(CMB[[Cmb_Rare]:[Cmb_Rare]],MATCH(ROUND(MIN(SUM(AN$4,$O37/1000),SUM($O37,AN$4/1000)),3),CMB[[Cmb_ID]:[Cmb_ID]],0))),CHOOSE(AC[[M]:[M]],2,1,1,SUM(AC[[AB]:[DB]])))),""))</f>
        <v>26</v>
      </c>
      <c r="AO37" t="str">
        <f>IF(OR(AO$5="",$S37=""),"",IFERROR(SUM(PRODUCT(INDEX(CMB[[BA_0O]:[BA_2O]],MATCH(ROUND(MIN(SUM(AO$4,$O37/1000),SUM($O37,AO$4/1000)),3),CMB[[Cmb_ID]:[Cmb_ID]],0),SUM(N(AO$1),N($R37),1)),CHOOSE(AC[[M]:[M]],1,1,0,AC[[AB]:[AB]])),PRODUCT(INDEX(CMB[[BD_0O]:[BD_2O]],MATCH(ROUND(MIN(SUM(AO$4,$O37/1000),SUM($O37,AO$4/1000)),3),CMB[[Cmb_ID]:[Cmb_ID]],0),SUM(N(AO$1),N($R37),1)),CHOOSE(AC[[M]:[M]],1,0,1,AC[[DB]:[DB]])),PRODUCT(SUM(ROUND(AVERAGE(VALUE(AO$3),VALUE($P37)),0),CHOOSE(IF(OR(AO$1,$R37),4,INDEX(CMB[[Res_Rare]:[Res_Rare]],MATCH(ROUND(MIN(SUM(AO$4,$O37/1000),SUM($O37,AO$4/1000)),3),CMB[[Cmb_ID]:[Cmb_ID]],0))),-1,-1,0,0)),IF(OR(AO$1,$R37),4,INDEX(CMB[[Cmb_Rare]:[Cmb_Rare]],MATCH(ROUND(MIN(SUM(AO$4,$O37/1000),SUM($O37,AO$4/1000)),3),CMB[[Cmb_ID]:[Cmb_ID]],0))),CHOOSE(AC[[M]:[M]],2,1,1,SUM(AC[[AB]:[DB]])))),""))</f>
        <v/>
      </c>
      <c r="AP37" t="str">
        <f>IF(OR(AP$5="",$S37=""),"",IFERROR(SUM(PRODUCT(INDEX(CMB[[BA_0O]:[BA_2O]],MATCH(ROUND(MIN(SUM(AP$4,$O37/1000),SUM($O37,AP$4/1000)),3),CMB[[Cmb_ID]:[Cmb_ID]],0),SUM(N(AP$1),N($R37),1)),CHOOSE(AC[[M]:[M]],1,1,0,AC[[AB]:[AB]])),PRODUCT(INDEX(CMB[[BD_0O]:[BD_2O]],MATCH(ROUND(MIN(SUM(AP$4,$O37/1000),SUM($O37,AP$4/1000)),3),CMB[[Cmb_ID]:[Cmb_ID]],0),SUM(N(AP$1),N($R37),1)),CHOOSE(AC[[M]:[M]],1,0,1,AC[[DB]:[DB]])),PRODUCT(SUM(ROUND(AVERAGE(VALUE(AP$3),VALUE($P37)),0),CHOOSE(IF(OR(AP$1,$R37),4,INDEX(CMB[[Res_Rare]:[Res_Rare]],MATCH(ROUND(MIN(SUM(AP$4,$O37/1000),SUM($O37,AP$4/1000)),3),CMB[[Cmb_ID]:[Cmb_ID]],0))),-1,-1,0,0)),IF(OR(AP$1,$R37),4,INDEX(CMB[[Cmb_Rare]:[Cmb_Rare]],MATCH(ROUND(MIN(SUM(AP$4,$O37/1000),SUM($O37,AP$4/1000)),3),CMB[[Cmb_ID]:[Cmb_ID]],0))),CHOOSE(AC[[M]:[M]],2,1,1,SUM(AC[[AB]:[DB]])))),""))</f>
        <v/>
      </c>
      <c r="AQ37">
        <f>IF(OR(AQ$5="",$S37=""),"",IFERROR(SUM(PRODUCT(INDEX(CMB[[BA_0O]:[BA_2O]],MATCH(ROUND(MIN(SUM(AQ$4,$O37/1000),SUM($O37,AQ$4/1000)),3),CMB[[Cmb_ID]:[Cmb_ID]],0),SUM(N(AQ$1),N($R37),1)),CHOOSE(AC[[M]:[M]],1,1,0,AC[[AB]:[AB]])),PRODUCT(INDEX(CMB[[BD_0O]:[BD_2O]],MATCH(ROUND(MIN(SUM(AQ$4,$O37/1000),SUM($O37,AQ$4/1000)),3),CMB[[Cmb_ID]:[Cmb_ID]],0),SUM(N(AQ$1),N($R37),1)),CHOOSE(AC[[M]:[M]],1,0,1,AC[[DB]:[DB]])),PRODUCT(SUM(ROUND(AVERAGE(VALUE(AQ$3),VALUE($P37)),0),CHOOSE(IF(OR(AQ$1,$R37),4,INDEX(CMB[[Res_Rare]:[Res_Rare]],MATCH(ROUND(MIN(SUM(AQ$4,$O37/1000),SUM($O37,AQ$4/1000)),3),CMB[[Cmb_ID]:[Cmb_ID]],0))),-1,-1,0,0)),IF(OR(AQ$1,$R37),4,INDEX(CMB[[Cmb_Rare]:[Cmb_Rare]],MATCH(ROUND(MIN(SUM(AQ$4,$O37/1000),SUM($O37,AQ$4/1000)),3),CMB[[Cmb_ID]:[Cmb_ID]],0))),CHOOSE(AC[[M]:[M]],2,1,1,SUM(AC[[AB]:[DB]])))),""))</f>
        <v>36</v>
      </c>
      <c r="AR37">
        <f>IF(OR(AR$5="",$S37=""),"",IFERROR(SUM(PRODUCT(INDEX(CMB[[BA_0O]:[BA_2O]],MATCH(ROUND(MIN(SUM(AR$4,$O37/1000),SUM($O37,AR$4/1000)),3),CMB[[Cmb_ID]:[Cmb_ID]],0),SUM(N(AR$1),N($R37),1)),CHOOSE(AC[[M]:[M]],1,1,0,AC[[AB]:[AB]])),PRODUCT(INDEX(CMB[[BD_0O]:[BD_2O]],MATCH(ROUND(MIN(SUM(AR$4,$O37/1000),SUM($O37,AR$4/1000)),3),CMB[[Cmb_ID]:[Cmb_ID]],0),SUM(N(AR$1),N($R37),1)),CHOOSE(AC[[M]:[M]],1,0,1,AC[[DB]:[DB]])),PRODUCT(SUM(ROUND(AVERAGE(VALUE(AR$3),VALUE($P37)),0),CHOOSE(IF(OR(AR$1,$R37),4,INDEX(CMB[[Res_Rare]:[Res_Rare]],MATCH(ROUND(MIN(SUM(AR$4,$O37/1000),SUM($O37,AR$4/1000)),3),CMB[[Cmb_ID]:[Cmb_ID]],0))),-1,-1,0,0)),IF(OR(AR$1,$R37),4,INDEX(CMB[[Cmb_Rare]:[Cmb_Rare]],MATCH(ROUND(MIN(SUM(AR$4,$O37/1000),SUM($O37,AR$4/1000)),3),CMB[[Cmb_ID]:[Cmb_ID]],0))),CHOOSE(AC[[M]:[M]],2,1,1,SUM(AC[[AB]:[DB]])))),""))</f>
        <v>26</v>
      </c>
      <c r="AS37">
        <f>IF(OR(AS$5="",$S37=""),"",IFERROR(SUM(PRODUCT(INDEX(CMB[[BA_0O]:[BA_2O]],MATCH(ROUND(MIN(SUM(AS$4,$O37/1000),SUM($O37,AS$4/1000)),3),CMB[[Cmb_ID]:[Cmb_ID]],0),SUM(N(AS$1),N($R37),1)),CHOOSE(AC[[M]:[M]],1,1,0,AC[[AB]:[AB]])),PRODUCT(INDEX(CMB[[BD_0O]:[BD_2O]],MATCH(ROUND(MIN(SUM(AS$4,$O37/1000),SUM($O37,AS$4/1000)),3),CMB[[Cmb_ID]:[Cmb_ID]],0),SUM(N(AS$1),N($R37),1)),CHOOSE(AC[[M]:[M]],1,0,1,AC[[DB]:[DB]])),PRODUCT(SUM(ROUND(AVERAGE(VALUE(AS$3),VALUE($P37)),0),CHOOSE(IF(OR(AS$1,$R37),4,INDEX(CMB[[Res_Rare]:[Res_Rare]],MATCH(ROUND(MIN(SUM(AS$4,$O37/1000),SUM($O37,AS$4/1000)),3),CMB[[Cmb_ID]:[Cmb_ID]],0))),-1,-1,0,0)),IF(OR(AS$1,$R37),4,INDEX(CMB[[Cmb_Rare]:[Cmb_Rare]],MATCH(ROUND(MIN(SUM(AS$4,$O37/1000),SUM($O37,AS$4/1000)),3),CMB[[Cmb_ID]:[Cmb_ID]],0))),CHOOSE(AC[[M]:[M]],2,1,1,SUM(AC[[AB]:[DB]])))),""))</f>
        <v>27</v>
      </c>
      <c r="AT37">
        <f>IF(OR(AT$5="",$S37=""),"",IFERROR(SUM(PRODUCT(INDEX(CMB[[BA_0O]:[BA_2O]],MATCH(ROUND(MIN(SUM(AT$4,$O37/1000),SUM($O37,AT$4/1000)),3),CMB[[Cmb_ID]:[Cmb_ID]],0),SUM(N(AT$1),N($R37),1)),CHOOSE(AC[[M]:[M]],1,1,0,AC[[AB]:[AB]])),PRODUCT(INDEX(CMB[[BD_0O]:[BD_2O]],MATCH(ROUND(MIN(SUM(AT$4,$O37/1000),SUM($O37,AT$4/1000)),3),CMB[[Cmb_ID]:[Cmb_ID]],0),SUM(N(AT$1),N($R37),1)),CHOOSE(AC[[M]:[M]],1,0,1,AC[[DB]:[DB]])),PRODUCT(SUM(ROUND(AVERAGE(VALUE(AT$3),VALUE($P37)),0),CHOOSE(IF(OR(AT$1,$R37),4,INDEX(CMB[[Res_Rare]:[Res_Rare]],MATCH(ROUND(MIN(SUM(AT$4,$O37/1000),SUM($O37,AT$4/1000)),3),CMB[[Cmb_ID]:[Cmb_ID]],0))),-1,-1,0,0)),IF(OR(AT$1,$R37),4,INDEX(CMB[[Cmb_Rare]:[Cmb_Rare]],MATCH(ROUND(MIN(SUM(AT$4,$O37/1000),SUM($O37,AT$4/1000)),3),CMB[[Cmb_ID]:[Cmb_ID]],0))),CHOOSE(AC[[M]:[M]],2,1,1,SUM(AC[[AB]:[DB]])))),""))</f>
        <v>36</v>
      </c>
      <c r="AU37">
        <f>IF(OR(AU$5="",$S37=""),"",IFERROR(SUM(PRODUCT(INDEX(CMB[[BA_0O]:[BA_2O]],MATCH(ROUND(MIN(SUM(AU$4,$O37/1000),SUM($O37,AU$4/1000)),3),CMB[[Cmb_ID]:[Cmb_ID]],0),SUM(N(AU$1),N($R37),1)),CHOOSE(AC[[M]:[M]],1,1,0,AC[[AB]:[AB]])),PRODUCT(INDEX(CMB[[BD_0O]:[BD_2O]],MATCH(ROUND(MIN(SUM(AU$4,$O37/1000),SUM($O37,AU$4/1000)),3),CMB[[Cmb_ID]:[Cmb_ID]],0),SUM(N(AU$1),N($R37),1)),CHOOSE(AC[[M]:[M]],1,0,1,AC[[DB]:[DB]])),PRODUCT(SUM(ROUND(AVERAGE(VALUE(AU$3),VALUE($P37)),0),CHOOSE(IF(OR(AU$1,$R37),4,INDEX(CMB[[Res_Rare]:[Res_Rare]],MATCH(ROUND(MIN(SUM(AU$4,$O37/1000),SUM($O37,AU$4/1000)),3),CMB[[Cmb_ID]:[Cmb_ID]],0))),-1,-1,0,0)),IF(OR(AU$1,$R37),4,INDEX(CMB[[Cmb_Rare]:[Cmb_Rare]],MATCH(ROUND(MIN(SUM(AU$4,$O37/1000),SUM($O37,AU$4/1000)),3),CMB[[Cmb_ID]:[Cmb_ID]],0))),CHOOSE(AC[[M]:[M]],2,1,1,SUM(AC[[AB]:[DB]])))),""))</f>
        <v>52</v>
      </c>
      <c r="AV37">
        <f>IF(OR(AV$5="",$S37=""),"",IFERROR(SUM(PRODUCT(INDEX(CMB[[BA_0O]:[BA_2O]],MATCH(ROUND(MIN(SUM(AV$4,$O37/1000),SUM($O37,AV$4/1000)),3),CMB[[Cmb_ID]:[Cmb_ID]],0),SUM(N(AV$1),N($R37),1)),CHOOSE(AC[[M]:[M]],1,1,0,AC[[AB]:[AB]])),PRODUCT(INDEX(CMB[[BD_0O]:[BD_2O]],MATCH(ROUND(MIN(SUM(AV$4,$O37/1000),SUM($O37,AV$4/1000)),3),CMB[[Cmb_ID]:[Cmb_ID]],0),SUM(N(AV$1),N($R37),1)),CHOOSE(AC[[M]:[M]],1,0,1,AC[[DB]:[DB]])),PRODUCT(SUM(ROUND(AVERAGE(VALUE(AV$3),VALUE($P37)),0),CHOOSE(IF(OR(AV$1,$R37),4,INDEX(CMB[[Res_Rare]:[Res_Rare]],MATCH(ROUND(MIN(SUM(AV$4,$O37/1000),SUM($O37,AV$4/1000)),3),CMB[[Cmb_ID]:[Cmb_ID]],0))),-1,-1,0,0)),IF(OR(AV$1,$R37),4,INDEX(CMB[[Cmb_Rare]:[Cmb_Rare]],MATCH(ROUND(MIN(SUM(AV$4,$O37/1000),SUM($O37,AV$4/1000)),3),CMB[[Cmb_ID]:[Cmb_ID]],0))),CHOOSE(AC[[M]:[M]],2,1,1,SUM(AC[[AB]:[DB]])))),""))</f>
        <v>47</v>
      </c>
      <c r="AW37" t="str">
        <f>IF(OR(AW$5="",$S37=""),"",IFERROR(SUM(PRODUCT(INDEX(CMB[[BA_0O]:[BA_2O]],MATCH(ROUND(MIN(SUM(AW$4,$O37/1000),SUM($O37,AW$4/1000)),3),CMB[[Cmb_ID]:[Cmb_ID]],0),SUM(N(AW$1),N($R37),1)),CHOOSE(AC[[M]:[M]],1,1,0,AC[[AB]:[AB]])),PRODUCT(INDEX(CMB[[BD_0O]:[BD_2O]],MATCH(ROUND(MIN(SUM(AW$4,$O37/1000),SUM($O37,AW$4/1000)),3),CMB[[Cmb_ID]:[Cmb_ID]],0),SUM(N(AW$1),N($R37),1)),CHOOSE(AC[[M]:[M]],1,0,1,AC[[DB]:[DB]])),PRODUCT(SUM(ROUND(AVERAGE(VALUE(AW$3),VALUE($P37)),0),CHOOSE(IF(OR(AW$1,$R37),4,INDEX(CMB[[Res_Rare]:[Res_Rare]],MATCH(ROUND(MIN(SUM(AW$4,$O37/1000),SUM($O37,AW$4/1000)),3),CMB[[Cmb_ID]:[Cmb_ID]],0))),-1,-1,0,0)),IF(OR(AW$1,$R37),4,INDEX(CMB[[Cmb_Rare]:[Cmb_Rare]],MATCH(ROUND(MIN(SUM(AW$4,$O37/1000),SUM($O37,AW$4/1000)),3),CMB[[Cmb_ID]:[Cmb_ID]],0))),CHOOSE(AC[[M]:[M]],2,1,1,SUM(AC[[AB]:[DB]])))),""))</f>
        <v/>
      </c>
      <c r="AX37">
        <f>IF(OR(AX$5="",$S37=""),"",IFERROR(SUM(PRODUCT(INDEX(CMB[[BA_0O]:[BA_2O]],MATCH(ROUND(MIN(SUM(AX$4,$O37/1000),SUM($O37,AX$4/1000)),3),CMB[[Cmb_ID]:[Cmb_ID]],0),SUM(N(AX$1),N($R37),1)),CHOOSE(AC[[M]:[M]],1,1,0,AC[[AB]:[AB]])),PRODUCT(INDEX(CMB[[BD_0O]:[BD_2O]],MATCH(ROUND(MIN(SUM(AX$4,$O37/1000),SUM($O37,AX$4/1000)),3),CMB[[Cmb_ID]:[Cmb_ID]],0),SUM(N(AX$1),N($R37),1)),CHOOSE(AC[[M]:[M]],1,0,1,AC[[DB]:[DB]])),PRODUCT(SUM(ROUND(AVERAGE(VALUE(AX$3),VALUE($P37)),0),CHOOSE(IF(OR(AX$1,$R37),4,INDEX(CMB[[Res_Rare]:[Res_Rare]],MATCH(ROUND(MIN(SUM(AX$4,$O37/1000),SUM($O37,AX$4/1000)),3),CMB[[Cmb_ID]:[Cmb_ID]],0))),-1,-1,0,0)),IF(OR(AX$1,$R37),4,INDEX(CMB[[Cmb_Rare]:[Cmb_Rare]],MATCH(ROUND(MIN(SUM(AX$4,$O37/1000),SUM($O37,AX$4/1000)),3),CMB[[Cmb_ID]:[Cmb_ID]],0))),CHOOSE(AC[[M]:[M]],2,1,1,SUM(AC[[AB]:[DB]])))),""))</f>
        <v>53</v>
      </c>
      <c r="AY37">
        <f>IF(OR(AY$5="",$S37=""),"",IFERROR(SUM(PRODUCT(INDEX(CMB[[BA_0O]:[BA_2O]],MATCH(ROUND(MIN(SUM(AY$4,$O37/1000),SUM($O37,AY$4/1000)),3),CMB[[Cmb_ID]:[Cmb_ID]],0),SUM(N(AY$1),N($R37),1)),CHOOSE(AC[[M]:[M]],1,1,0,AC[[AB]:[AB]])),PRODUCT(INDEX(CMB[[BD_0O]:[BD_2O]],MATCH(ROUND(MIN(SUM(AY$4,$O37/1000),SUM($O37,AY$4/1000)),3),CMB[[Cmb_ID]:[Cmb_ID]],0),SUM(N(AY$1),N($R37),1)),CHOOSE(AC[[M]:[M]],1,0,1,AC[[DB]:[DB]])),PRODUCT(SUM(ROUND(AVERAGE(VALUE(AY$3),VALUE($P37)),0),CHOOSE(IF(OR(AY$1,$R37),4,INDEX(CMB[[Res_Rare]:[Res_Rare]],MATCH(ROUND(MIN(SUM(AY$4,$O37/1000),SUM($O37,AY$4/1000)),3),CMB[[Cmb_ID]:[Cmb_ID]],0))),-1,-1,0,0)),IF(OR(AY$1,$R37),4,INDEX(CMB[[Cmb_Rare]:[Cmb_Rare]],MATCH(ROUND(MIN(SUM(AY$4,$O37/1000),SUM($O37,AY$4/1000)),3),CMB[[Cmb_ID]:[Cmb_ID]],0))),CHOOSE(AC[[M]:[M]],2,1,1,SUM(AC[[AB]:[DB]])))),""))</f>
        <v>29</v>
      </c>
      <c r="AZ37">
        <f>IF(OR(AZ$5="",$S37=""),"",IFERROR(SUM(PRODUCT(INDEX(CMB[[BA_0O]:[BA_2O]],MATCH(ROUND(MIN(SUM(AZ$4,$O37/1000),SUM($O37,AZ$4/1000)),3),CMB[[Cmb_ID]:[Cmb_ID]],0),SUM(N(AZ$1),N($R37),1)),CHOOSE(AC[[M]:[M]],1,1,0,AC[[AB]:[AB]])),PRODUCT(INDEX(CMB[[BD_0O]:[BD_2O]],MATCH(ROUND(MIN(SUM(AZ$4,$O37/1000),SUM($O37,AZ$4/1000)),3),CMB[[Cmb_ID]:[Cmb_ID]],0),SUM(N(AZ$1),N($R37),1)),CHOOSE(AC[[M]:[M]],1,0,1,AC[[DB]:[DB]])),PRODUCT(SUM(ROUND(AVERAGE(VALUE(AZ$3),VALUE($P37)),0),CHOOSE(IF(OR(AZ$1,$R37),4,INDEX(CMB[[Res_Rare]:[Res_Rare]],MATCH(ROUND(MIN(SUM(AZ$4,$O37/1000),SUM($O37,AZ$4/1000)),3),CMB[[Cmb_ID]:[Cmb_ID]],0))),-1,-1,0,0)),IF(OR(AZ$1,$R37),4,INDEX(CMB[[Cmb_Rare]:[Cmb_Rare]],MATCH(ROUND(MIN(SUM(AZ$4,$O37/1000),SUM($O37,AZ$4/1000)),3),CMB[[Cmb_ID]:[Cmb_ID]],0))),CHOOSE(AC[[M]:[M]],2,1,1,SUM(AC[[AB]:[DB]])))),""))</f>
        <v>34</v>
      </c>
      <c r="BA37">
        <f>IF(OR(BA$5="",$S37=""),"",IFERROR(SUM(PRODUCT(INDEX(CMB[[BA_0O]:[BA_2O]],MATCH(ROUND(MIN(SUM(BA$4,$O37/1000),SUM($O37,BA$4/1000)),3),CMB[[Cmb_ID]:[Cmb_ID]],0),SUM(N(BA$1),N($R37),1)),CHOOSE(AC[[M]:[M]],1,1,0,AC[[AB]:[AB]])),PRODUCT(INDEX(CMB[[BD_0O]:[BD_2O]],MATCH(ROUND(MIN(SUM(BA$4,$O37/1000),SUM($O37,BA$4/1000)),3),CMB[[Cmb_ID]:[Cmb_ID]],0),SUM(N(BA$1),N($R37),1)),CHOOSE(AC[[M]:[M]],1,0,1,AC[[DB]:[DB]])),PRODUCT(SUM(ROUND(AVERAGE(VALUE(BA$3),VALUE($P37)),0),CHOOSE(IF(OR(BA$1,$R37),4,INDEX(CMB[[Res_Rare]:[Res_Rare]],MATCH(ROUND(MIN(SUM(BA$4,$O37/1000),SUM($O37,BA$4/1000)),3),CMB[[Cmb_ID]:[Cmb_ID]],0))),-1,-1,0,0)),IF(OR(BA$1,$R37),4,INDEX(CMB[[Cmb_Rare]:[Cmb_Rare]],MATCH(ROUND(MIN(SUM(BA$4,$O37/1000),SUM($O37,BA$4/1000)),3),CMB[[Cmb_ID]:[Cmb_ID]],0))),CHOOSE(AC[[M]:[M]],2,1,1,SUM(AC[[AB]:[DB]])))),""))</f>
        <v>52</v>
      </c>
      <c r="BB37">
        <f>IF(OR(BB$5="",$S37=""),"",IFERROR(SUM(PRODUCT(INDEX(CMB[[BA_0O]:[BA_2O]],MATCH(ROUND(MIN(SUM(BB$4,$O37/1000),SUM($O37,BB$4/1000)),3),CMB[[Cmb_ID]:[Cmb_ID]],0),SUM(N(BB$1),N($R37),1)),CHOOSE(AC[[M]:[M]],1,1,0,AC[[AB]:[AB]])),PRODUCT(INDEX(CMB[[BD_0O]:[BD_2O]],MATCH(ROUND(MIN(SUM(BB$4,$O37/1000),SUM($O37,BB$4/1000)),3),CMB[[Cmb_ID]:[Cmb_ID]],0),SUM(N(BB$1),N($R37),1)),CHOOSE(AC[[M]:[M]],1,0,1,AC[[DB]:[DB]])),PRODUCT(SUM(ROUND(AVERAGE(VALUE(BB$3),VALUE($P37)),0),CHOOSE(IF(OR(BB$1,$R37),4,INDEX(CMB[[Res_Rare]:[Res_Rare]],MATCH(ROUND(MIN(SUM(BB$4,$O37/1000),SUM($O37,BB$4/1000)),3),CMB[[Cmb_ID]:[Cmb_ID]],0))),-1,-1,0,0)),IF(OR(BB$1,$R37),4,INDEX(CMB[[Cmb_Rare]:[Cmb_Rare]],MATCH(ROUND(MIN(SUM(BB$4,$O37/1000),SUM($O37,BB$4/1000)),3),CMB[[Cmb_ID]:[Cmb_ID]],0))),CHOOSE(AC[[M]:[M]],2,1,1,SUM(AC[[AB]:[DB]])))),""))</f>
        <v>47</v>
      </c>
      <c r="BC37" t="str">
        <f>IF(OR(BC$5="",$S37=""),"",IFERROR(SUM(PRODUCT(INDEX(CMB[[BA_0O]:[BA_2O]],MATCH(ROUND(MIN(SUM(BC$4,$O37/1000),SUM($O37,BC$4/1000)),3),CMB[[Cmb_ID]:[Cmb_ID]],0),SUM(N(BC$1),N($R37),1)),CHOOSE(AC[[M]:[M]],1,1,0,AC[[AB]:[AB]])),PRODUCT(INDEX(CMB[[BD_0O]:[BD_2O]],MATCH(ROUND(MIN(SUM(BC$4,$O37/1000),SUM($O37,BC$4/1000)),3),CMB[[Cmb_ID]:[Cmb_ID]],0),SUM(N(BC$1),N($R37),1)),CHOOSE(AC[[M]:[M]],1,0,1,AC[[DB]:[DB]])),PRODUCT(SUM(ROUND(AVERAGE(VALUE(BC$3),VALUE($P37)),0),CHOOSE(IF(OR(BC$1,$R37),4,INDEX(CMB[[Res_Rare]:[Res_Rare]],MATCH(ROUND(MIN(SUM(BC$4,$O37/1000),SUM($O37,BC$4/1000)),3),CMB[[Cmb_ID]:[Cmb_ID]],0))),-1,-1,0,0)),IF(OR(BC$1,$R37),4,INDEX(CMB[[Cmb_Rare]:[Cmb_Rare]],MATCH(ROUND(MIN(SUM(BC$4,$O37/1000),SUM($O37,BC$4/1000)),3),CMB[[Cmb_ID]:[Cmb_ID]],0))),CHOOSE(AC[[M]:[M]],2,1,1,SUM(AC[[AB]:[DB]])))),""))</f>
        <v/>
      </c>
      <c r="BD37" t="str">
        <f>IF(OR(BD$5="",$S37=""),"",IFERROR(SUM(PRODUCT(INDEX(CMB[[BA_0O]:[BA_2O]],MATCH(ROUND(MIN(SUM(BD$4,$O37/1000),SUM($O37,BD$4/1000)),3),CMB[[Cmb_ID]:[Cmb_ID]],0),SUM(N(BD$1),N($R37),1)),CHOOSE(AC[[M]:[M]],1,1,0,AC[[AB]:[AB]])),PRODUCT(INDEX(CMB[[BD_0O]:[BD_2O]],MATCH(ROUND(MIN(SUM(BD$4,$O37/1000),SUM($O37,BD$4/1000)),3),CMB[[Cmb_ID]:[Cmb_ID]],0),SUM(N(BD$1),N($R37),1)),CHOOSE(AC[[M]:[M]],1,0,1,AC[[DB]:[DB]])),PRODUCT(SUM(ROUND(AVERAGE(VALUE(BD$3),VALUE($P37)),0),CHOOSE(IF(OR(BD$1,$R37),4,INDEX(CMB[[Res_Rare]:[Res_Rare]],MATCH(ROUND(MIN(SUM(BD$4,$O37/1000),SUM($O37,BD$4/1000)),3),CMB[[Cmb_ID]:[Cmb_ID]],0))),-1,-1,0,0)),IF(OR(BD$1,$R37),4,INDEX(CMB[[Cmb_Rare]:[Cmb_Rare]],MATCH(ROUND(MIN(SUM(BD$4,$O37/1000),SUM($O37,BD$4/1000)),3),CMB[[Cmb_ID]:[Cmb_ID]],0))),CHOOSE(AC[[M]:[M]],2,1,1,SUM(AC[[AB]:[DB]])))),""))</f>
        <v/>
      </c>
      <c r="BE37" t="str">
        <f>IF(OR(BE$5="",$S37=""),"",IFERROR(SUM(PRODUCT(INDEX(CMB[[BA_0O]:[BA_2O]],MATCH(ROUND(MIN(SUM(BE$4,$O37/1000),SUM($O37,BE$4/1000)),3),CMB[[Cmb_ID]:[Cmb_ID]],0),SUM(N(BE$1),N($R37),1)),CHOOSE(AC[[M]:[M]],1,1,0,AC[[AB]:[AB]])),PRODUCT(INDEX(CMB[[BD_0O]:[BD_2O]],MATCH(ROUND(MIN(SUM(BE$4,$O37/1000),SUM($O37,BE$4/1000)),3),CMB[[Cmb_ID]:[Cmb_ID]],0),SUM(N(BE$1),N($R37),1)),CHOOSE(AC[[M]:[M]],1,0,1,AC[[DB]:[DB]])),PRODUCT(SUM(ROUND(AVERAGE(VALUE(BE$3),VALUE($P37)),0),CHOOSE(IF(OR(BE$1,$R37),4,INDEX(CMB[[Res_Rare]:[Res_Rare]],MATCH(ROUND(MIN(SUM(BE$4,$O37/1000),SUM($O37,BE$4/1000)),3),CMB[[Cmb_ID]:[Cmb_ID]],0))),-1,-1,0,0)),IF(OR(BE$1,$R37),4,INDEX(CMB[[Cmb_Rare]:[Cmb_Rare]],MATCH(ROUND(MIN(SUM(BE$4,$O37/1000),SUM($O37,BE$4/1000)),3),CMB[[Cmb_ID]:[Cmb_ID]],0))),CHOOSE(AC[[M]:[M]],2,1,1,SUM(AC[[AB]:[DB]])))),""))</f>
        <v/>
      </c>
      <c r="BF37" t="str">
        <f>IF(OR(BF$5="",$S37=""),"",IFERROR(SUM(PRODUCT(INDEX(CMB[[BA_0O]:[BA_2O]],MATCH(ROUND(MIN(SUM(BF$4,$O37/1000),SUM($O37,BF$4/1000)),3),CMB[[Cmb_ID]:[Cmb_ID]],0),SUM(N(BF$1),N($R37),1)),CHOOSE(AC[[M]:[M]],1,1,0,AC[[AB]:[AB]])),PRODUCT(INDEX(CMB[[BD_0O]:[BD_2O]],MATCH(ROUND(MIN(SUM(BF$4,$O37/1000),SUM($O37,BF$4/1000)),3),CMB[[Cmb_ID]:[Cmb_ID]],0),SUM(N(BF$1),N($R37),1)),CHOOSE(AC[[M]:[M]],1,0,1,AC[[DB]:[DB]])),PRODUCT(SUM(ROUND(AVERAGE(VALUE(BF$3),VALUE($P37)),0),CHOOSE(IF(OR(BF$1,$R37),4,INDEX(CMB[[Res_Rare]:[Res_Rare]],MATCH(ROUND(MIN(SUM(BF$4,$O37/1000),SUM($O37,BF$4/1000)),3),CMB[[Cmb_ID]:[Cmb_ID]],0))),-1,-1,0,0)),IF(OR(BF$1,$R37),4,INDEX(CMB[[Cmb_Rare]:[Cmb_Rare]],MATCH(ROUND(MIN(SUM(BF$4,$O37/1000),SUM($O37,BF$4/1000)),3),CMB[[Cmb_ID]:[Cmb_ID]],0))),CHOOSE(AC[[M]:[M]],2,1,1,SUM(AC[[AB]:[DB]])))),""))</f>
        <v/>
      </c>
      <c r="BG37" t="str">
        <f>IF(OR(BG$5="",$S37=""),"",IFERROR(SUM(PRODUCT(INDEX(CMB[[BA_0O]:[BA_2O]],MATCH(ROUND(MIN(SUM(BG$4,$O37/1000),SUM($O37,BG$4/1000)),3),CMB[[Cmb_ID]:[Cmb_ID]],0),SUM(N(BG$1),N($R37),1)),CHOOSE(AC[[M]:[M]],1,1,0,AC[[AB]:[AB]])),PRODUCT(INDEX(CMB[[BD_0O]:[BD_2O]],MATCH(ROUND(MIN(SUM(BG$4,$O37/1000),SUM($O37,BG$4/1000)),3),CMB[[Cmb_ID]:[Cmb_ID]],0),SUM(N(BG$1),N($R37),1)),CHOOSE(AC[[M]:[M]],1,0,1,AC[[DB]:[DB]])),PRODUCT(SUM(ROUND(AVERAGE(VALUE(BG$3),VALUE($P37)),0),CHOOSE(IF(OR(BG$1,$R37),4,INDEX(CMB[[Res_Rare]:[Res_Rare]],MATCH(ROUND(MIN(SUM(BG$4,$O37/1000),SUM($O37,BG$4/1000)),3),CMB[[Cmb_ID]:[Cmb_ID]],0))),-1,-1,0,0)),IF(OR(BG$1,$R37),4,INDEX(CMB[[Cmb_Rare]:[Cmb_Rare]],MATCH(ROUND(MIN(SUM(BG$4,$O37/1000),SUM($O37,BG$4/1000)),3),CMB[[Cmb_ID]:[Cmb_ID]],0))),CHOOSE(AC[[M]:[M]],2,1,1,SUM(AC[[AB]:[DB]])))),""))</f>
        <v/>
      </c>
      <c r="BH37" t="str">
        <f>IF(OR(BH$5="",$S37=""),"",IFERROR(SUM(PRODUCT(INDEX(CMB[[BA_0O]:[BA_2O]],MATCH(ROUND(MIN(SUM(BH$4,$O37/1000),SUM($O37,BH$4/1000)),3),CMB[[Cmb_ID]:[Cmb_ID]],0),SUM(N(BH$1),N($R37),1)),CHOOSE(AC[[M]:[M]],1,1,0,AC[[AB]:[AB]])),PRODUCT(INDEX(CMB[[BD_0O]:[BD_2O]],MATCH(ROUND(MIN(SUM(BH$4,$O37/1000),SUM($O37,BH$4/1000)),3),CMB[[Cmb_ID]:[Cmb_ID]],0),SUM(N(BH$1),N($R37),1)),CHOOSE(AC[[M]:[M]],1,0,1,AC[[DB]:[DB]])),PRODUCT(SUM(ROUND(AVERAGE(VALUE(BH$3),VALUE($P37)),0),CHOOSE(IF(OR(BH$1,$R37),4,INDEX(CMB[[Res_Rare]:[Res_Rare]],MATCH(ROUND(MIN(SUM(BH$4,$O37/1000),SUM($O37,BH$4/1000)),3),CMB[[Cmb_ID]:[Cmb_ID]],0))),-1,-1,0,0)),IF(OR(BH$1,$R37),4,INDEX(CMB[[Cmb_Rare]:[Cmb_Rare]],MATCH(ROUND(MIN(SUM(BH$4,$O37/1000),SUM($O37,BH$4/1000)),3),CMB[[Cmb_ID]:[Cmb_ID]],0))),CHOOSE(AC[[M]:[M]],2,1,1,SUM(AC[[AB]:[DB]])))),""))</f>
        <v/>
      </c>
      <c r="BI37" t="str">
        <f>IF(OR(BI$5="",$S37=""),"",IFERROR(SUM(PRODUCT(INDEX(CMB[[BA_0O]:[BA_2O]],MATCH(ROUND(MIN(SUM(BI$4,$O37/1000),SUM($O37,BI$4/1000)),3),CMB[[Cmb_ID]:[Cmb_ID]],0),SUM(N(BI$1),N($R37),1)),CHOOSE(AC[[M]:[M]],1,1,0,AC[[AB]:[AB]])),PRODUCT(INDEX(CMB[[BD_0O]:[BD_2O]],MATCH(ROUND(MIN(SUM(BI$4,$O37/1000),SUM($O37,BI$4/1000)),3),CMB[[Cmb_ID]:[Cmb_ID]],0),SUM(N(BI$1),N($R37),1)),CHOOSE(AC[[M]:[M]],1,0,1,AC[[DB]:[DB]])),PRODUCT(SUM(ROUND(AVERAGE(VALUE(BI$3),VALUE($P37)),0),CHOOSE(IF(OR(BI$1,$R37),4,INDEX(CMB[[Res_Rare]:[Res_Rare]],MATCH(ROUND(MIN(SUM(BI$4,$O37/1000),SUM($O37,BI$4/1000)),3),CMB[[Cmb_ID]:[Cmb_ID]],0))),-1,-1,0,0)),IF(OR(BI$1,$R37),4,INDEX(CMB[[Cmb_Rare]:[Cmb_Rare]],MATCH(ROUND(MIN(SUM(BI$4,$O37/1000),SUM($O37,BI$4/1000)),3),CMB[[Cmb_ID]:[Cmb_ID]],0))),CHOOSE(AC[[M]:[M]],2,1,1,SUM(AC[[AB]:[DB]])))),""))</f>
        <v/>
      </c>
      <c r="BJ37" t="str">
        <f>IF(OR(BJ$5="",$S37=""),"",IFERROR(SUM(PRODUCT(INDEX(CMB[[BA_0O]:[BA_2O]],MATCH(ROUND(MIN(SUM(BJ$4,$O37/1000),SUM($O37,BJ$4/1000)),3),CMB[[Cmb_ID]:[Cmb_ID]],0),SUM(N(BJ$1),N($R37),1)),CHOOSE(AC[[M]:[M]],1,1,0,AC[[AB]:[AB]])),PRODUCT(INDEX(CMB[[BD_0O]:[BD_2O]],MATCH(ROUND(MIN(SUM(BJ$4,$O37/1000),SUM($O37,BJ$4/1000)),3),CMB[[Cmb_ID]:[Cmb_ID]],0),SUM(N(BJ$1),N($R37),1)),CHOOSE(AC[[M]:[M]],1,0,1,AC[[DB]:[DB]])),PRODUCT(SUM(ROUND(AVERAGE(VALUE(BJ$3),VALUE($P37)),0),CHOOSE(IF(OR(BJ$1,$R37),4,INDEX(CMB[[Res_Rare]:[Res_Rare]],MATCH(ROUND(MIN(SUM(BJ$4,$O37/1000),SUM($O37,BJ$4/1000)),3),CMB[[Cmb_ID]:[Cmb_ID]],0))),-1,-1,0,0)),IF(OR(BJ$1,$R37),4,INDEX(CMB[[Cmb_Rare]:[Cmb_Rare]],MATCH(ROUND(MIN(SUM(BJ$4,$O37/1000),SUM($O37,BJ$4/1000)),3),CMB[[Cmb_ID]:[Cmb_ID]],0))),CHOOSE(AC[[M]:[M]],2,1,1,SUM(AC[[AB]:[DB]])))),""))</f>
        <v/>
      </c>
      <c r="BK37" t="str">
        <f>IF(OR(BK$5="",$S37=""),"",IFERROR(SUM(PRODUCT(INDEX(CMB[[BA_0O]:[BA_2O]],MATCH(ROUND(MIN(SUM(BK$4,$O37/1000),SUM($O37,BK$4/1000)),3),CMB[[Cmb_ID]:[Cmb_ID]],0),SUM(N(BK$1),N($R37),1)),CHOOSE(AC[[M]:[M]],1,1,0,AC[[AB]:[AB]])),PRODUCT(INDEX(CMB[[BD_0O]:[BD_2O]],MATCH(ROUND(MIN(SUM(BK$4,$O37/1000),SUM($O37,BK$4/1000)),3),CMB[[Cmb_ID]:[Cmb_ID]],0),SUM(N(BK$1),N($R37),1)),CHOOSE(AC[[M]:[M]],1,0,1,AC[[DB]:[DB]])),PRODUCT(SUM(ROUND(AVERAGE(VALUE(BK$3),VALUE($P37)),0),CHOOSE(IF(OR(BK$1,$R37),4,INDEX(CMB[[Res_Rare]:[Res_Rare]],MATCH(ROUND(MIN(SUM(BK$4,$O37/1000),SUM($O37,BK$4/1000)),3),CMB[[Cmb_ID]:[Cmb_ID]],0))),-1,-1,0,0)),IF(OR(BK$1,$R37),4,INDEX(CMB[[Cmb_Rare]:[Cmb_Rare]],MATCH(ROUND(MIN(SUM(BK$4,$O37/1000),SUM($O37,BK$4/1000)),3),CMB[[Cmb_ID]:[Cmb_ID]],0))),CHOOSE(AC[[M]:[M]],2,1,1,SUM(AC[[AB]:[DB]])))),""))</f>
        <v/>
      </c>
      <c r="BL37" t="str">
        <f>IF(OR(BL$5="",$S37=""),"",IFERROR(SUM(PRODUCT(INDEX(CMB[[BA_0O]:[BA_2O]],MATCH(ROUND(MIN(SUM(BL$4,$O37/1000),SUM($O37,BL$4/1000)),3),CMB[[Cmb_ID]:[Cmb_ID]],0),SUM(N(BL$1),N($R37),1)),CHOOSE(AC[[M]:[M]],1,1,0,AC[[AB]:[AB]])),PRODUCT(INDEX(CMB[[BD_0O]:[BD_2O]],MATCH(ROUND(MIN(SUM(BL$4,$O37/1000),SUM($O37,BL$4/1000)),3),CMB[[Cmb_ID]:[Cmb_ID]],0),SUM(N(BL$1),N($R37),1)),CHOOSE(AC[[M]:[M]],1,0,1,AC[[DB]:[DB]])),PRODUCT(SUM(ROUND(AVERAGE(VALUE(BL$3),VALUE($P37)),0),CHOOSE(IF(OR(BL$1,$R37),4,INDEX(CMB[[Res_Rare]:[Res_Rare]],MATCH(ROUND(MIN(SUM(BL$4,$O37/1000),SUM($O37,BL$4/1000)),3),CMB[[Cmb_ID]:[Cmb_ID]],0))),-1,-1,0,0)),IF(OR(BL$1,$R37),4,INDEX(CMB[[Cmb_Rare]:[Cmb_Rare]],MATCH(ROUND(MIN(SUM(BL$4,$O37/1000),SUM($O37,BL$4/1000)),3),CMB[[Cmb_ID]:[Cmb_ID]],0))),CHOOSE(AC[[M]:[M]],2,1,1,SUM(AC[[AB]:[DB]])))),""))</f>
        <v/>
      </c>
      <c r="BM37" t="str">
        <f>IF(OR(BM$5="",$S37=""),"",IFERROR(SUM(PRODUCT(INDEX(CMB[[BA_0O]:[BA_2O]],MATCH(ROUND(MIN(SUM(BM$4,$O37/1000),SUM($O37,BM$4/1000)),3),CMB[[Cmb_ID]:[Cmb_ID]],0),SUM(N(BM$1),N($R37),1)),CHOOSE(AC[[M]:[M]],1,1,0,AC[[AB]:[AB]])),PRODUCT(INDEX(CMB[[BD_0O]:[BD_2O]],MATCH(ROUND(MIN(SUM(BM$4,$O37/1000),SUM($O37,BM$4/1000)),3),CMB[[Cmb_ID]:[Cmb_ID]],0),SUM(N(BM$1),N($R37),1)),CHOOSE(AC[[M]:[M]],1,0,1,AC[[DB]:[DB]])),PRODUCT(SUM(ROUND(AVERAGE(VALUE(BM$3),VALUE($P37)),0),CHOOSE(IF(OR(BM$1,$R37),4,INDEX(CMB[[Res_Rare]:[Res_Rare]],MATCH(ROUND(MIN(SUM(BM$4,$O37/1000),SUM($O37,BM$4/1000)),3),CMB[[Cmb_ID]:[Cmb_ID]],0))),-1,-1,0,0)),IF(OR(BM$1,$R37),4,INDEX(CMB[[Cmb_Rare]:[Cmb_Rare]],MATCH(ROUND(MIN(SUM(BM$4,$O37/1000),SUM($O37,BM$4/1000)),3),CMB[[Cmb_ID]:[Cmb_ID]],0))),CHOOSE(AC[[M]:[M]],2,1,1,SUM(AC[[AB]:[DB]])))),""))</f>
        <v/>
      </c>
      <c r="BN37" t="str">
        <f>IF(OR(BN$5="",$S37=""),"",IFERROR(SUM(PRODUCT(INDEX(CMB[[BA_0O]:[BA_2O]],MATCH(ROUND(MIN(SUM(BN$4,$O37/1000),SUM($O37,BN$4/1000)),3),CMB[[Cmb_ID]:[Cmb_ID]],0),SUM(N(BN$1),N($R37),1)),CHOOSE(AC[[M]:[M]],1,1,0,AC[[AB]:[AB]])),PRODUCT(INDEX(CMB[[BD_0O]:[BD_2O]],MATCH(ROUND(MIN(SUM(BN$4,$O37/1000),SUM($O37,BN$4/1000)),3),CMB[[Cmb_ID]:[Cmb_ID]],0),SUM(N(BN$1),N($R37),1)),CHOOSE(AC[[M]:[M]],1,0,1,AC[[DB]:[DB]])),PRODUCT(SUM(ROUND(AVERAGE(VALUE(BN$3),VALUE($P37)),0),CHOOSE(IF(OR(BN$1,$R37),4,INDEX(CMB[[Res_Rare]:[Res_Rare]],MATCH(ROUND(MIN(SUM(BN$4,$O37/1000),SUM($O37,BN$4/1000)),3),CMB[[Cmb_ID]:[Cmb_ID]],0))),-1,-1,0,0)),IF(OR(BN$1,$R37),4,INDEX(CMB[[Cmb_Rare]:[Cmb_Rare]],MATCH(ROUND(MIN(SUM(BN$4,$O37/1000),SUM($O37,BN$4/1000)),3),CMB[[Cmb_ID]:[Cmb_ID]],0))),CHOOSE(AC[[M]:[M]],2,1,1,SUM(AC[[AB]:[DB]])))),""))</f>
        <v/>
      </c>
      <c r="BO37" t="str">
        <f>IF(OR(BO$5="",$S37=""),"",IFERROR(SUM(PRODUCT(INDEX(CMB[[BA_0O]:[BA_2O]],MATCH(ROUND(MIN(SUM(BO$4,$O37/1000),SUM($O37,BO$4/1000)),3),CMB[[Cmb_ID]:[Cmb_ID]],0),SUM(N(BO$1),N($R37),1)),CHOOSE(AC[[M]:[M]],1,1,0,AC[[AB]:[AB]])),PRODUCT(INDEX(CMB[[BD_0O]:[BD_2O]],MATCH(ROUND(MIN(SUM(BO$4,$O37/1000),SUM($O37,BO$4/1000)),3),CMB[[Cmb_ID]:[Cmb_ID]],0),SUM(N(BO$1),N($R37),1)),CHOOSE(AC[[M]:[M]],1,0,1,AC[[DB]:[DB]])),PRODUCT(SUM(ROUND(AVERAGE(VALUE(BO$3),VALUE($P37)),0),CHOOSE(IF(OR(BO$1,$R37),4,INDEX(CMB[[Res_Rare]:[Res_Rare]],MATCH(ROUND(MIN(SUM(BO$4,$O37/1000),SUM($O37,BO$4/1000)),3),CMB[[Cmb_ID]:[Cmb_ID]],0))),-1,-1,0,0)),IF(OR(BO$1,$R37),4,INDEX(CMB[[Cmb_Rare]:[Cmb_Rare]],MATCH(ROUND(MIN(SUM(BO$4,$O37/1000),SUM($O37,BO$4/1000)),3),CMB[[Cmb_ID]:[Cmb_ID]],0))),CHOOSE(AC[[M]:[M]],2,1,1,SUM(AC[[AB]:[DB]])))),""))</f>
        <v/>
      </c>
      <c r="BP37" t="str">
        <f>IF(OR(BP$5="",$S37=""),"",IFERROR(SUM(PRODUCT(INDEX(CMB[[BA_0O]:[BA_2O]],MATCH(ROUND(MIN(SUM(BP$4,$O37/1000),SUM($O37,BP$4/1000)),3),CMB[[Cmb_ID]:[Cmb_ID]],0),SUM(N(BP$1),N($R37),1)),CHOOSE(AC[[M]:[M]],1,1,0,AC[[AB]:[AB]])),PRODUCT(INDEX(CMB[[BD_0O]:[BD_2O]],MATCH(ROUND(MIN(SUM(BP$4,$O37/1000),SUM($O37,BP$4/1000)),3),CMB[[Cmb_ID]:[Cmb_ID]],0),SUM(N(BP$1),N($R37),1)),CHOOSE(AC[[M]:[M]],1,0,1,AC[[DB]:[DB]])),PRODUCT(SUM(ROUND(AVERAGE(VALUE(BP$3),VALUE($P37)),0),CHOOSE(IF(OR(BP$1,$R37),4,INDEX(CMB[[Res_Rare]:[Res_Rare]],MATCH(ROUND(MIN(SUM(BP$4,$O37/1000),SUM($O37,BP$4/1000)),3),CMB[[Cmb_ID]:[Cmb_ID]],0))),-1,-1,0,0)),IF(OR(BP$1,$R37),4,INDEX(CMB[[Cmb_Rare]:[Cmb_Rare]],MATCH(ROUND(MIN(SUM(BP$4,$O37/1000),SUM($O37,BP$4/1000)),3),CMB[[Cmb_ID]:[Cmb_ID]],0))),CHOOSE(AC[[M]:[M]],2,1,1,SUM(AC[[AB]:[DB]])))),""))</f>
        <v/>
      </c>
      <c r="BQ37" t="str">
        <f>IF(OR(BQ$5="",$S37=""),"",IFERROR(SUM(PRODUCT(INDEX(CMB[[BA_0O]:[BA_2O]],MATCH(ROUND(MIN(SUM(BQ$4,$O37/1000),SUM($O37,BQ$4/1000)),3),CMB[[Cmb_ID]:[Cmb_ID]],0),SUM(N(BQ$1),N($R37),1)),CHOOSE(AC[[M]:[M]],1,1,0,AC[[AB]:[AB]])),PRODUCT(INDEX(CMB[[BD_0O]:[BD_2O]],MATCH(ROUND(MIN(SUM(BQ$4,$O37/1000),SUM($O37,BQ$4/1000)),3),CMB[[Cmb_ID]:[Cmb_ID]],0),SUM(N(BQ$1),N($R37),1)),CHOOSE(AC[[M]:[M]],1,0,1,AC[[DB]:[DB]])),PRODUCT(SUM(ROUND(AVERAGE(VALUE(BQ$3),VALUE($P37)),0),CHOOSE(IF(OR(BQ$1,$R37),4,INDEX(CMB[[Res_Rare]:[Res_Rare]],MATCH(ROUND(MIN(SUM(BQ$4,$O37/1000),SUM($O37,BQ$4/1000)),3),CMB[[Cmb_ID]:[Cmb_ID]],0))),-1,-1,0,0)),IF(OR(BQ$1,$R37),4,INDEX(CMB[[Cmb_Rare]:[Cmb_Rare]],MATCH(ROUND(MIN(SUM(BQ$4,$O37/1000),SUM($O37,BQ$4/1000)),3),CMB[[Cmb_ID]:[Cmb_ID]],0))),CHOOSE(AC[[M]:[M]],2,1,1,SUM(AC[[AB]:[DB]])))),""))</f>
        <v/>
      </c>
      <c r="BR37" t="str">
        <f>IF(OR(BR$5="",$S37=""),"",IFERROR(SUM(PRODUCT(INDEX(CMB[[BA_0O]:[BA_2O]],MATCH(ROUND(MIN(SUM(BR$4,$O37/1000),SUM($O37,BR$4/1000)),3),CMB[[Cmb_ID]:[Cmb_ID]],0),SUM(N(BR$1),N($R37),1)),CHOOSE(AC[[M]:[M]],1,1,0,AC[[AB]:[AB]])),PRODUCT(INDEX(CMB[[BD_0O]:[BD_2O]],MATCH(ROUND(MIN(SUM(BR$4,$O37/1000),SUM($O37,BR$4/1000)),3),CMB[[Cmb_ID]:[Cmb_ID]],0),SUM(N(BR$1),N($R37),1)),CHOOSE(AC[[M]:[M]],1,0,1,AC[[DB]:[DB]])),PRODUCT(SUM(ROUND(AVERAGE(VALUE(BR$3),VALUE($P37)),0),CHOOSE(IF(OR(BR$1,$R37),4,INDEX(CMB[[Res_Rare]:[Res_Rare]],MATCH(ROUND(MIN(SUM(BR$4,$O37/1000),SUM($O37,BR$4/1000)),3),CMB[[Cmb_ID]:[Cmb_ID]],0))),-1,-1,0,0)),IF(OR(BR$1,$R37),4,INDEX(CMB[[Cmb_Rare]:[Cmb_Rare]],MATCH(ROUND(MIN(SUM(BR$4,$O37/1000),SUM($O37,BR$4/1000)),3),CMB[[Cmb_ID]:[Cmb_ID]],0))),CHOOSE(AC[[M]:[M]],2,1,1,SUM(AC[[AB]:[DB]])))),""))</f>
        <v/>
      </c>
      <c r="BS37" t="str">
        <f>IF(OR(BS$5="",$S37=""),"",IFERROR(SUM(PRODUCT(INDEX(CMB[[BA_0O]:[BA_2O]],MATCH(ROUND(MIN(SUM(BS$4,$O37/1000),SUM($O37,BS$4/1000)),3),CMB[[Cmb_ID]:[Cmb_ID]],0),SUM(N(BS$1),N($R37),1)),CHOOSE(AC[[M]:[M]],1,1,0,AC[[AB]:[AB]])),PRODUCT(INDEX(CMB[[BD_0O]:[BD_2O]],MATCH(ROUND(MIN(SUM(BS$4,$O37/1000),SUM($O37,BS$4/1000)),3),CMB[[Cmb_ID]:[Cmb_ID]],0),SUM(N(BS$1),N($R37),1)),CHOOSE(AC[[M]:[M]],1,0,1,AC[[DB]:[DB]])),PRODUCT(SUM(ROUND(AVERAGE(VALUE(BS$3),VALUE($P37)),0),CHOOSE(IF(OR(BS$1,$R37),4,INDEX(CMB[[Res_Rare]:[Res_Rare]],MATCH(ROUND(MIN(SUM(BS$4,$O37/1000),SUM($O37,BS$4/1000)),3),CMB[[Cmb_ID]:[Cmb_ID]],0))),-1,-1,0,0)),IF(OR(BS$1,$R37),4,INDEX(CMB[[Cmb_Rare]:[Cmb_Rare]],MATCH(ROUND(MIN(SUM(BS$4,$O37/1000),SUM($O37,BS$4/1000)),3),CMB[[Cmb_ID]:[Cmb_ID]],0))),CHOOSE(AC[[M]:[M]],2,1,1,SUM(AC[[AB]:[DB]])))),""))</f>
        <v/>
      </c>
      <c r="BT37" t="str">
        <f>IF(OR(BT$5="",$S37=""),"",IFERROR(SUM(PRODUCT(INDEX(CMB[[BA_0O]:[BA_2O]],MATCH(ROUND(MIN(SUM(BT$4,$O37/1000),SUM($O37,BT$4/1000)),3),CMB[[Cmb_ID]:[Cmb_ID]],0),SUM(N(BT$1),N($R37),1)),CHOOSE(AC[[M]:[M]],1,1,0,AC[[AB]:[AB]])),PRODUCT(INDEX(CMB[[BD_0O]:[BD_2O]],MATCH(ROUND(MIN(SUM(BT$4,$O37/1000),SUM($O37,BT$4/1000)),3),CMB[[Cmb_ID]:[Cmb_ID]],0),SUM(N(BT$1),N($R37),1)),CHOOSE(AC[[M]:[M]],1,0,1,AC[[DB]:[DB]])),PRODUCT(SUM(ROUND(AVERAGE(VALUE(BT$3),VALUE($P37)),0),CHOOSE(IF(OR(BT$1,$R37),4,INDEX(CMB[[Res_Rare]:[Res_Rare]],MATCH(ROUND(MIN(SUM(BT$4,$O37/1000),SUM($O37,BT$4/1000)),3),CMB[[Cmb_ID]:[Cmb_ID]],0))),-1,-1,0,0)),IF(OR(BT$1,$R37),4,INDEX(CMB[[Cmb_Rare]:[Cmb_Rare]],MATCH(ROUND(MIN(SUM(BT$4,$O37/1000),SUM($O37,BT$4/1000)),3),CMB[[Cmb_ID]:[Cmb_ID]],0))),CHOOSE(AC[[M]:[M]],2,1,1,SUM(AC[[AB]:[DB]])))),""))</f>
        <v/>
      </c>
      <c r="BU37" t="str">
        <f>IF(OR(BU$5="",$S37=""),"",IFERROR(SUM(PRODUCT(INDEX(CMB[[BA_0O]:[BA_2O]],MATCH(ROUND(MIN(SUM(BU$4,$O37/1000),SUM($O37,BU$4/1000)),3),CMB[[Cmb_ID]:[Cmb_ID]],0),SUM(N(BU$1),N($R37),1)),CHOOSE(AC[[M]:[M]],1,1,0,AC[[AB]:[AB]])),PRODUCT(INDEX(CMB[[BD_0O]:[BD_2O]],MATCH(ROUND(MIN(SUM(BU$4,$O37/1000),SUM($O37,BU$4/1000)),3),CMB[[Cmb_ID]:[Cmb_ID]],0),SUM(N(BU$1),N($R37),1)),CHOOSE(AC[[M]:[M]],1,0,1,AC[[DB]:[DB]])),PRODUCT(SUM(ROUND(AVERAGE(VALUE(BU$3),VALUE($P37)),0),CHOOSE(IF(OR(BU$1,$R37),4,INDEX(CMB[[Res_Rare]:[Res_Rare]],MATCH(ROUND(MIN(SUM(BU$4,$O37/1000),SUM($O37,BU$4/1000)),3),CMB[[Cmb_ID]:[Cmb_ID]],0))),-1,-1,0,0)),IF(OR(BU$1,$R37),4,INDEX(CMB[[Cmb_Rare]:[Cmb_Rare]],MATCH(ROUND(MIN(SUM(BU$4,$O37/1000),SUM($O37,BU$4/1000)),3),CMB[[Cmb_ID]:[Cmb_ID]],0))),CHOOSE(AC[[M]:[M]],2,1,1,SUM(AC[[AB]:[DB]])))),""))</f>
        <v/>
      </c>
      <c r="BV37" t="str">
        <f>IF(OR(BV$5="",$S37=""),"",IFERROR(SUM(PRODUCT(INDEX(CMB[[BA_0O]:[BA_2O]],MATCH(ROUND(MIN(SUM(BV$4,$O37/1000),SUM($O37,BV$4/1000)),3),CMB[[Cmb_ID]:[Cmb_ID]],0),SUM(N(BV$1),N($R37),1)),CHOOSE(AC[[M]:[M]],1,1,0,AC[[AB]:[AB]])),PRODUCT(INDEX(CMB[[BD_0O]:[BD_2O]],MATCH(ROUND(MIN(SUM(BV$4,$O37/1000),SUM($O37,BV$4/1000)),3),CMB[[Cmb_ID]:[Cmb_ID]],0),SUM(N(BV$1),N($R37),1)),CHOOSE(AC[[M]:[M]],1,0,1,AC[[DB]:[DB]])),PRODUCT(SUM(ROUND(AVERAGE(VALUE(BV$3),VALUE($P37)),0),CHOOSE(IF(OR(BV$1,$R37),4,INDEX(CMB[[Res_Rare]:[Res_Rare]],MATCH(ROUND(MIN(SUM(BV$4,$O37/1000),SUM($O37,BV$4/1000)),3),CMB[[Cmb_ID]:[Cmb_ID]],0))),-1,-1,0,0)),IF(OR(BV$1,$R37),4,INDEX(CMB[[Cmb_Rare]:[Cmb_Rare]],MATCH(ROUND(MIN(SUM(BV$4,$O37/1000),SUM($O37,BV$4/1000)),3),CMB[[Cmb_ID]:[Cmb_ID]],0))),CHOOSE(AC[[M]:[M]],2,1,1,SUM(AC[[AB]:[DB]])))),""))</f>
        <v/>
      </c>
      <c r="BW37" t="str">
        <f>IF(OR(BW$5="",$S37=""),"",IFERROR(SUM(PRODUCT(INDEX(CMB[[BA_0O]:[BA_2O]],MATCH(ROUND(MIN(SUM(BW$4,$O37/1000),SUM($O37,BW$4/1000)),3),CMB[[Cmb_ID]:[Cmb_ID]],0),SUM(N(BW$1),N($R37),1)),CHOOSE(AC[[M]:[M]],1,1,0,AC[[AB]:[AB]])),PRODUCT(INDEX(CMB[[BD_0O]:[BD_2O]],MATCH(ROUND(MIN(SUM(BW$4,$O37/1000),SUM($O37,BW$4/1000)),3),CMB[[Cmb_ID]:[Cmb_ID]],0),SUM(N(BW$1),N($R37),1)),CHOOSE(AC[[M]:[M]],1,0,1,AC[[DB]:[DB]])),PRODUCT(SUM(ROUND(AVERAGE(VALUE(BW$3),VALUE($P37)),0),CHOOSE(IF(OR(BW$1,$R37),4,INDEX(CMB[[Res_Rare]:[Res_Rare]],MATCH(ROUND(MIN(SUM(BW$4,$O37/1000),SUM($O37,BW$4/1000)),3),CMB[[Cmb_ID]:[Cmb_ID]],0))),-1,-1,0,0)),IF(OR(BW$1,$R37),4,INDEX(CMB[[Cmb_Rare]:[Cmb_Rare]],MATCH(ROUND(MIN(SUM(BW$4,$O37/1000),SUM($O37,BW$4/1000)),3),CMB[[Cmb_ID]:[Cmb_ID]],0))),CHOOSE(AC[[M]:[M]],2,1,1,SUM(AC[[AB]:[DB]])))),""))</f>
        <v/>
      </c>
      <c r="BX37" t="str">
        <f>IF(OR(BX$5="",$S37=""),"",IFERROR(SUM(PRODUCT(INDEX(CMB[[BA_0O]:[BA_2O]],MATCH(ROUND(MIN(SUM(BX$4,$O37/1000),SUM($O37,BX$4/1000)),3),CMB[[Cmb_ID]:[Cmb_ID]],0),SUM(N(BX$1),N($R37),1)),CHOOSE(AC[[M]:[M]],1,1,0,AC[[AB]:[AB]])),PRODUCT(INDEX(CMB[[BD_0O]:[BD_2O]],MATCH(ROUND(MIN(SUM(BX$4,$O37/1000),SUM($O37,BX$4/1000)),3),CMB[[Cmb_ID]:[Cmb_ID]],0),SUM(N(BX$1),N($R37),1)),CHOOSE(AC[[M]:[M]],1,0,1,AC[[DB]:[DB]])),PRODUCT(SUM(ROUND(AVERAGE(VALUE(BX$3),VALUE($P37)),0),CHOOSE(IF(OR(BX$1,$R37),4,INDEX(CMB[[Res_Rare]:[Res_Rare]],MATCH(ROUND(MIN(SUM(BX$4,$O37/1000),SUM($O37,BX$4/1000)),3),CMB[[Cmb_ID]:[Cmb_ID]],0))),-1,-1,0,0)),IF(OR(BX$1,$R37),4,INDEX(CMB[[Cmb_Rare]:[Cmb_Rare]],MATCH(ROUND(MIN(SUM(BX$4,$O37/1000),SUM($O37,BX$4/1000)),3),CMB[[Cmb_ID]:[Cmb_ID]],0))),CHOOSE(AC[[M]:[M]],2,1,1,SUM(AC[[AB]:[DB]])))),""))</f>
        <v/>
      </c>
      <c r="BY37" t="str">
        <f>IF(OR(BY$5="",$S37=""),"",IFERROR(SUM(PRODUCT(INDEX(CMB[[BA_0O]:[BA_2O]],MATCH(ROUND(MIN(SUM(BY$4,$O37/1000),SUM($O37,BY$4/1000)),3),CMB[[Cmb_ID]:[Cmb_ID]],0),SUM(N(BY$1),N($R37),1)),CHOOSE(AC[[M]:[M]],1,1,0,AC[[AB]:[AB]])),PRODUCT(INDEX(CMB[[BD_0O]:[BD_2O]],MATCH(ROUND(MIN(SUM(BY$4,$O37/1000),SUM($O37,BY$4/1000)),3),CMB[[Cmb_ID]:[Cmb_ID]],0),SUM(N(BY$1),N($R37),1)),CHOOSE(AC[[M]:[M]],1,0,1,AC[[DB]:[DB]])),PRODUCT(SUM(ROUND(AVERAGE(VALUE(BY$3),VALUE($P37)),0),CHOOSE(IF(OR(BY$1,$R37),4,INDEX(CMB[[Res_Rare]:[Res_Rare]],MATCH(ROUND(MIN(SUM(BY$4,$O37/1000),SUM($O37,BY$4/1000)),3),CMB[[Cmb_ID]:[Cmb_ID]],0))),-1,-1,0,0)),IF(OR(BY$1,$R37),4,INDEX(CMB[[Cmb_Rare]:[Cmb_Rare]],MATCH(ROUND(MIN(SUM(BY$4,$O37/1000),SUM($O37,BY$4/1000)),3),CMB[[Cmb_ID]:[Cmb_ID]],0))),CHOOSE(AC[[M]:[M]],2,1,1,SUM(AC[[AB]:[DB]])))),""))</f>
        <v/>
      </c>
      <c r="BZ37" t="str">
        <f>IF(OR(BZ$5="",$S37=""),"",IFERROR(SUM(PRODUCT(INDEX(CMB[[BA_0O]:[BA_2O]],MATCH(ROUND(MIN(SUM(BZ$4,$O37/1000),SUM($O37,BZ$4/1000)),3),CMB[[Cmb_ID]:[Cmb_ID]],0),SUM(N(BZ$1),N($R37),1)),CHOOSE(AC[[M]:[M]],1,1,0,AC[[AB]:[AB]])),PRODUCT(INDEX(CMB[[BD_0O]:[BD_2O]],MATCH(ROUND(MIN(SUM(BZ$4,$O37/1000),SUM($O37,BZ$4/1000)),3),CMB[[Cmb_ID]:[Cmb_ID]],0),SUM(N(BZ$1),N($R37),1)),CHOOSE(AC[[M]:[M]],1,0,1,AC[[DB]:[DB]])),PRODUCT(SUM(ROUND(AVERAGE(VALUE(BZ$3),VALUE($P37)),0),CHOOSE(IF(OR(BZ$1,$R37),4,INDEX(CMB[[Res_Rare]:[Res_Rare]],MATCH(ROUND(MIN(SUM(BZ$4,$O37/1000),SUM($O37,BZ$4/1000)),3),CMB[[Cmb_ID]:[Cmb_ID]],0))),-1,-1,0,0)),IF(OR(BZ$1,$R37),4,INDEX(CMB[[Cmb_Rare]:[Cmb_Rare]],MATCH(ROUND(MIN(SUM(BZ$4,$O37/1000),SUM($O37,BZ$4/1000)),3),CMB[[Cmb_ID]:[Cmb_ID]],0))),CHOOSE(AC[[M]:[M]],2,1,1,SUM(AC[[AB]:[DB]])))),""))</f>
        <v/>
      </c>
      <c r="CA37" t="str">
        <f>IF(OR(CA$5="",$S37=""),"",IFERROR(SUM(PRODUCT(INDEX(CMB[[BA_0O]:[BA_2O]],MATCH(ROUND(MIN(SUM(CA$4,$O37/1000),SUM($O37,CA$4/1000)),3),CMB[[Cmb_ID]:[Cmb_ID]],0),SUM(N(CA$1),N($R37),1)),CHOOSE(AC[[M]:[M]],1,1,0,AC[[AB]:[AB]])),PRODUCT(INDEX(CMB[[BD_0O]:[BD_2O]],MATCH(ROUND(MIN(SUM(CA$4,$O37/1000),SUM($O37,CA$4/1000)),3),CMB[[Cmb_ID]:[Cmb_ID]],0),SUM(N(CA$1),N($R37),1)),CHOOSE(AC[[M]:[M]],1,0,1,AC[[DB]:[DB]])),PRODUCT(SUM(ROUND(AVERAGE(VALUE(CA$3),VALUE($P37)),0),CHOOSE(IF(OR(CA$1,$R37),4,INDEX(CMB[[Res_Rare]:[Res_Rare]],MATCH(ROUND(MIN(SUM(CA$4,$O37/1000),SUM($O37,CA$4/1000)),3),CMB[[Cmb_ID]:[Cmb_ID]],0))),-1,-1,0,0)),IF(OR(CA$1,$R37),4,INDEX(CMB[[Cmb_Rare]:[Cmb_Rare]],MATCH(ROUND(MIN(SUM(CA$4,$O37/1000),SUM($O37,CA$4/1000)),3),CMB[[Cmb_ID]:[Cmb_ID]],0))),CHOOSE(AC[[M]:[M]],2,1,1,SUM(AC[[AB]:[DB]])))),""))</f>
        <v/>
      </c>
      <c r="CB37" t="str">
        <f>IF(OR(CB$5="",$S37=""),"",IFERROR(SUM(PRODUCT(INDEX(CMB[[BA_0O]:[BA_2O]],MATCH(ROUND(MIN(SUM(CB$4,$O37/1000),SUM($O37,CB$4/1000)),3),CMB[[Cmb_ID]:[Cmb_ID]],0),SUM(N(CB$1),N($R37),1)),CHOOSE(AC[[M]:[M]],1,1,0,AC[[AB]:[AB]])),PRODUCT(INDEX(CMB[[BD_0O]:[BD_2O]],MATCH(ROUND(MIN(SUM(CB$4,$O37/1000),SUM($O37,CB$4/1000)),3),CMB[[Cmb_ID]:[Cmb_ID]],0),SUM(N(CB$1),N($R37),1)),CHOOSE(AC[[M]:[M]],1,0,1,AC[[DB]:[DB]])),PRODUCT(SUM(ROUND(AVERAGE(VALUE(CB$3),VALUE($P37)),0),CHOOSE(IF(OR(CB$1,$R37),4,INDEX(CMB[[Res_Rare]:[Res_Rare]],MATCH(ROUND(MIN(SUM(CB$4,$O37/1000),SUM($O37,CB$4/1000)),3),CMB[[Cmb_ID]:[Cmb_ID]],0))),-1,-1,0,0)),IF(OR(CB$1,$R37),4,INDEX(CMB[[Cmb_Rare]:[Cmb_Rare]],MATCH(ROUND(MIN(SUM(CB$4,$O37/1000),SUM($O37,CB$4/1000)),3),CMB[[Cmb_ID]:[Cmb_ID]],0))),CHOOSE(AC[[M]:[M]],2,1,1,SUM(AC[[AB]:[DB]])))),""))</f>
        <v/>
      </c>
      <c r="CC37" t="str">
        <f>IF(OR(CC$5="",$S37=""),"",IFERROR(SUM(PRODUCT(INDEX(CMB[[BA_0O]:[BA_2O]],MATCH(ROUND(MIN(SUM(CC$4,$O37/1000),SUM($O37,CC$4/1000)),3),CMB[[Cmb_ID]:[Cmb_ID]],0),SUM(N(CC$1),N($R37),1)),CHOOSE(AC[[M]:[M]],1,1,0,AC[[AB]:[AB]])),PRODUCT(INDEX(CMB[[BD_0O]:[BD_2O]],MATCH(ROUND(MIN(SUM(CC$4,$O37/1000),SUM($O37,CC$4/1000)),3),CMB[[Cmb_ID]:[Cmb_ID]],0),SUM(N(CC$1),N($R37),1)),CHOOSE(AC[[M]:[M]],1,0,1,AC[[DB]:[DB]])),PRODUCT(SUM(ROUND(AVERAGE(VALUE(CC$3),VALUE($P37)),0),CHOOSE(IF(OR(CC$1,$R37),4,INDEX(CMB[[Res_Rare]:[Res_Rare]],MATCH(ROUND(MIN(SUM(CC$4,$O37/1000),SUM($O37,CC$4/1000)),3),CMB[[Cmb_ID]:[Cmb_ID]],0))),-1,-1,0,0)),IF(OR(CC$1,$R37),4,INDEX(CMB[[Cmb_Rare]:[Cmb_Rare]],MATCH(ROUND(MIN(SUM(CC$4,$O37/1000),SUM($O37,CC$4/1000)),3),CMB[[Cmb_ID]:[Cmb_ID]],0))),CHOOSE(AC[[M]:[M]],2,1,1,SUM(AC[[AB]:[DB]])))),""))</f>
        <v/>
      </c>
      <c r="CD37" t="str">
        <f>IF(OR(CD$5="",$S37=""),"",IFERROR(SUM(PRODUCT(INDEX(CMB[[BA_0O]:[BA_2O]],MATCH(ROUND(MIN(SUM(CD$4,$O37/1000),SUM($O37,CD$4/1000)),3),CMB[[Cmb_ID]:[Cmb_ID]],0),SUM(N(CD$1),N($R37),1)),CHOOSE(AC[[M]:[M]],1,1,0,AC[[AB]:[AB]])),PRODUCT(INDEX(CMB[[BD_0O]:[BD_2O]],MATCH(ROUND(MIN(SUM(CD$4,$O37/1000),SUM($O37,CD$4/1000)),3),CMB[[Cmb_ID]:[Cmb_ID]],0),SUM(N(CD$1),N($R37),1)),CHOOSE(AC[[M]:[M]],1,0,1,AC[[DB]:[DB]])),PRODUCT(SUM(ROUND(AVERAGE(VALUE(CD$3),VALUE($P37)),0),CHOOSE(IF(OR(CD$1,$R37),4,INDEX(CMB[[Res_Rare]:[Res_Rare]],MATCH(ROUND(MIN(SUM(CD$4,$O37/1000),SUM($O37,CD$4/1000)),3),CMB[[Cmb_ID]:[Cmb_ID]],0))),-1,-1,0,0)),IF(OR(CD$1,$R37),4,INDEX(CMB[[Cmb_Rare]:[Cmb_Rare]],MATCH(ROUND(MIN(SUM(CD$4,$O37/1000),SUM($O37,CD$4/1000)),3),CMB[[Cmb_ID]:[Cmb_ID]],0))),CHOOSE(AC[[M]:[M]],2,1,1,SUM(AC[[AB]:[DB]])))),""))</f>
        <v/>
      </c>
      <c r="CE37" t="str">
        <f>IF(OR(CE$5="",$S37=""),"",IFERROR(SUM(PRODUCT(INDEX(CMB[[BA_0O]:[BA_2O]],MATCH(ROUND(MIN(SUM(CE$4,$O37/1000),SUM($O37,CE$4/1000)),3),CMB[[Cmb_ID]:[Cmb_ID]],0),SUM(N(CE$1),N($R37),1)),CHOOSE(AC[[M]:[M]],1,1,0,AC[[AB]:[AB]])),PRODUCT(INDEX(CMB[[BD_0O]:[BD_2O]],MATCH(ROUND(MIN(SUM(CE$4,$O37/1000),SUM($O37,CE$4/1000)),3),CMB[[Cmb_ID]:[Cmb_ID]],0),SUM(N(CE$1),N($R37),1)),CHOOSE(AC[[M]:[M]],1,0,1,AC[[DB]:[DB]])),PRODUCT(SUM(ROUND(AVERAGE(VALUE(CE$3),VALUE($P37)),0),CHOOSE(IF(OR(CE$1,$R37),4,INDEX(CMB[[Res_Rare]:[Res_Rare]],MATCH(ROUND(MIN(SUM(CE$4,$O37/1000),SUM($O37,CE$4/1000)),3),CMB[[Cmb_ID]:[Cmb_ID]],0))),-1,-1,0,0)),IF(OR(CE$1,$R37),4,INDEX(CMB[[Cmb_Rare]:[Cmb_Rare]],MATCH(ROUND(MIN(SUM(CE$4,$O37/1000),SUM($O37,CE$4/1000)),3),CMB[[Cmb_ID]:[Cmb_ID]],0))),CHOOSE(AC[[M]:[M]],2,1,1,SUM(AC[[AB]:[DB]])))),""))</f>
        <v/>
      </c>
      <c r="CF37" t="str">
        <f>IF(OR(CF$5="",$S37=""),"",IFERROR(SUM(PRODUCT(INDEX(CMB[[BA_0O]:[BA_2O]],MATCH(ROUND(MIN(SUM(CF$4,$O37/1000),SUM($O37,CF$4/1000)),3),CMB[[Cmb_ID]:[Cmb_ID]],0),SUM(N(CF$1),N($R37),1)),CHOOSE(AC[[M]:[M]],1,1,0,AC[[AB]:[AB]])),PRODUCT(INDEX(CMB[[BD_0O]:[BD_2O]],MATCH(ROUND(MIN(SUM(CF$4,$O37/1000),SUM($O37,CF$4/1000)),3),CMB[[Cmb_ID]:[Cmb_ID]],0),SUM(N(CF$1),N($R37),1)),CHOOSE(AC[[M]:[M]],1,0,1,AC[[DB]:[DB]])),PRODUCT(SUM(ROUND(AVERAGE(VALUE(CF$3),VALUE($P37)),0),CHOOSE(IF(OR(CF$1,$R37),4,INDEX(CMB[[Res_Rare]:[Res_Rare]],MATCH(ROUND(MIN(SUM(CF$4,$O37/1000),SUM($O37,CF$4/1000)),3),CMB[[Cmb_ID]:[Cmb_ID]],0))),-1,-1,0,0)),IF(OR(CF$1,$R37),4,INDEX(CMB[[Cmb_Rare]:[Cmb_Rare]],MATCH(ROUND(MIN(SUM(CF$4,$O37/1000),SUM($O37,CF$4/1000)),3),CMB[[Cmb_ID]:[Cmb_ID]],0))),CHOOSE(AC[[M]:[M]],2,1,1,SUM(AC[[AB]:[DB]])))),""))</f>
        <v/>
      </c>
      <c r="CG37" t="str">
        <f>IF(OR(CG$5="",$S37=""),"",IFERROR(SUM(PRODUCT(INDEX(CMB[[BA_0O]:[BA_2O]],MATCH(ROUND(MIN(SUM(CG$4,$O37/1000),SUM($O37,CG$4/1000)),3),CMB[[Cmb_ID]:[Cmb_ID]],0),SUM(N(CG$1),N($R37),1)),CHOOSE(AC[[M]:[M]],1,1,0,AC[[AB]:[AB]])),PRODUCT(INDEX(CMB[[BD_0O]:[BD_2O]],MATCH(ROUND(MIN(SUM(CG$4,$O37/1000),SUM($O37,CG$4/1000)),3),CMB[[Cmb_ID]:[Cmb_ID]],0),SUM(N(CG$1),N($R37),1)),CHOOSE(AC[[M]:[M]],1,0,1,AC[[DB]:[DB]])),PRODUCT(SUM(ROUND(AVERAGE(VALUE(CG$3),VALUE($P37)),0),CHOOSE(IF(OR(CG$1,$R37),4,INDEX(CMB[[Res_Rare]:[Res_Rare]],MATCH(ROUND(MIN(SUM(CG$4,$O37/1000),SUM($O37,CG$4/1000)),3),CMB[[Cmb_ID]:[Cmb_ID]],0))),-1,-1,0,0)),IF(OR(CG$1,$R37),4,INDEX(CMB[[Cmb_Rare]:[Cmb_Rare]],MATCH(ROUND(MIN(SUM(CG$4,$O37/1000),SUM($O37,CG$4/1000)),3),CMB[[Cmb_ID]:[Cmb_ID]],0))),CHOOSE(AC[[M]:[M]],2,1,1,SUM(AC[[AB]:[DB]])))),""))</f>
        <v/>
      </c>
      <c r="CH37" t="str">
        <f>IF(OR(CH$5="",$S37=""),"",IFERROR(SUM(PRODUCT(INDEX(CMB[[BA_0O]:[BA_2O]],MATCH(ROUND(MIN(SUM(CH$4,$O37/1000),SUM($O37,CH$4/1000)),3),CMB[[Cmb_ID]:[Cmb_ID]],0),SUM(N(CH$1),N($R37),1)),CHOOSE(AC[[M]:[M]],1,1,0,AC[[AB]:[AB]])),PRODUCT(INDEX(CMB[[BD_0O]:[BD_2O]],MATCH(ROUND(MIN(SUM(CH$4,$O37/1000),SUM($O37,CH$4/1000)),3),CMB[[Cmb_ID]:[Cmb_ID]],0),SUM(N(CH$1),N($R37),1)),CHOOSE(AC[[M]:[M]],1,0,1,AC[[DB]:[DB]])),PRODUCT(SUM(ROUND(AVERAGE(VALUE(CH$3),VALUE($P37)),0),CHOOSE(IF(OR(CH$1,$R37),4,INDEX(CMB[[Res_Rare]:[Res_Rare]],MATCH(ROUND(MIN(SUM(CH$4,$O37/1000),SUM($O37,CH$4/1000)),3),CMB[[Cmb_ID]:[Cmb_ID]],0))),-1,-1,0,0)),IF(OR(CH$1,$R37),4,INDEX(CMB[[Cmb_Rare]:[Cmb_Rare]],MATCH(ROUND(MIN(SUM(CH$4,$O37/1000),SUM($O37,CH$4/1000)),3),CMB[[Cmb_ID]:[Cmb_ID]],0))),CHOOSE(AC[[M]:[M]],2,1,1,SUM(AC[[AB]:[DB]])))),""))</f>
        <v/>
      </c>
      <c r="CI37" t="str">
        <f>IF(OR(CI$5="",$S37=""),"",IFERROR(SUM(PRODUCT(INDEX(CMB[[BA_0O]:[BA_2O]],MATCH(ROUND(MIN(SUM(CI$4,$O37/1000),SUM($O37,CI$4/1000)),3),CMB[[Cmb_ID]:[Cmb_ID]],0),SUM(N(CI$1),N($R37),1)),CHOOSE(AC[[M]:[M]],1,1,0,AC[[AB]:[AB]])),PRODUCT(INDEX(CMB[[BD_0O]:[BD_2O]],MATCH(ROUND(MIN(SUM(CI$4,$O37/1000),SUM($O37,CI$4/1000)),3),CMB[[Cmb_ID]:[Cmb_ID]],0),SUM(N(CI$1),N($R37),1)),CHOOSE(AC[[M]:[M]],1,0,1,AC[[DB]:[DB]])),PRODUCT(SUM(ROUND(AVERAGE(VALUE(CI$3),VALUE($P37)),0),CHOOSE(IF(OR(CI$1,$R37),4,INDEX(CMB[[Res_Rare]:[Res_Rare]],MATCH(ROUND(MIN(SUM(CI$4,$O37/1000),SUM($O37,CI$4/1000)),3),CMB[[Cmb_ID]:[Cmb_ID]],0))),-1,-1,0,0)),IF(OR(CI$1,$R37),4,INDEX(CMB[[Cmb_Rare]:[Cmb_Rare]],MATCH(ROUND(MIN(SUM(CI$4,$O37/1000),SUM($O37,CI$4/1000)),3),CMB[[Cmb_ID]:[Cmb_ID]],0))),CHOOSE(AC[[M]:[M]],2,1,1,SUM(AC[[AB]:[DB]])))),""))</f>
        <v/>
      </c>
      <c r="CJ37" t="str">
        <f>IF(OR(CJ$5="",$S37=""),"",IFERROR(SUM(PRODUCT(INDEX(CMB[[BA_0O]:[BA_2O]],MATCH(ROUND(MIN(SUM(CJ$4,$O37/1000),SUM($O37,CJ$4/1000)),3),CMB[[Cmb_ID]:[Cmb_ID]],0),SUM(N(CJ$1),N($R37),1)),CHOOSE(AC[[M]:[M]],1,1,0,AC[[AB]:[AB]])),PRODUCT(INDEX(CMB[[BD_0O]:[BD_2O]],MATCH(ROUND(MIN(SUM(CJ$4,$O37/1000),SUM($O37,CJ$4/1000)),3),CMB[[Cmb_ID]:[Cmb_ID]],0),SUM(N(CJ$1),N($R37),1)),CHOOSE(AC[[M]:[M]],1,0,1,AC[[DB]:[DB]])),PRODUCT(SUM(ROUND(AVERAGE(VALUE(CJ$3),VALUE($P37)),0),CHOOSE(IF(OR(CJ$1,$R37),4,INDEX(CMB[[Res_Rare]:[Res_Rare]],MATCH(ROUND(MIN(SUM(CJ$4,$O37/1000),SUM($O37,CJ$4/1000)),3),CMB[[Cmb_ID]:[Cmb_ID]],0))),-1,-1,0,0)),IF(OR(CJ$1,$R37),4,INDEX(CMB[[Cmb_Rare]:[Cmb_Rare]],MATCH(ROUND(MIN(SUM(CJ$4,$O37/1000),SUM($O37,CJ$4/1000)),3),CMB[[Cmb_ID]:[Cmb_ID]],0))),CHOOSE(AC[[M]:[M]],2,1,1,SUM(AC[[AB]:[DB]])))),""))</f>
        <v/>
      </c>
      <c r="CK37" t="str">
        <f>IF(OR(CK$5="",$S37=""),"",IFERROR(SUM(PRODUCT(INDEX(CMB[[BA_0O]:[BA_2O]],MATCH(ROUND(MIN(SUM(CK$4,$O37/1000),SUM($O37,CK$4/1000)),3),CMB[[Cmb_ID]:[Cmb_ID]],0),SUM(N(CK$1),N($R37),1)),CHOOSE(AC[[M]:[M]],1,1,0,AC[[AB]:[AB]])),PRODUCT(INDEX(CMB[[BD_0O]:[BD_2O]],MATCH(ROUND(MIN(SUM(CK$4,$O37/1000),SUM($O37,CK$4/1000)),3),CMB[[Cmb_ID]:[Cmb_ID]],0),SUM(N(CK$1),N($R37),1)),CHOOSE(AC[[M]:[M]],1,0,1,AC[[DB]:[DB]])),PRODUCT(SUM(ROUND(AVERAGE(VALUE(CK$3),VALUE($P37)),0),CHOOSE(IF(OR(CK$1,$R37),4,INDEX(CMB[[Res_Rare]:[Res_Rare]],MATCH(ROUND(MIN(SUM(CK$4,$O37/1000),SUM($O37,CK$4/1000)),3),CMB[[Cmb_ID]:[Cmb_ID]],0))),-1,-1,0,0)),IF(OR(CK$1,$R37),4,INDEX(CMB[[Cmb_Rare]:[Cmb_Rare]],MATCH(ROUND(MIN(SUM(CK$4,$O37/1000),SUM($O37,CK$4/1000)),3),CMB[[Cmb_ID]:[Cmb_ID]],0))),CHOOSE(AC[[M]:[M]],2,1,1,SUM(AC[[AB]:[DB]])))),""))</f>
        <v/>
      </c>
      <c r="CL37" t="str">
        <f>IF(OR(CL$5="",$S37=""),"",IFERROR(SUM(PRODUCT(INDEX(CMB[[BA_0O]:[BA_2O]],MATCH(ROUND(MIN(SUM(CL$4,$O37/1000),SUM($O37,CL$4/1000)),3),CMB[[Cmb_ID]:[Cmb_ID]],0),SUM(N(CL$1),N($R37),1)),CHOOSE(AC[[M]:[M]],1,1,0,AC[[AB]:[AB]])),PRODUCT(INDEX(CMB[[BD_0O]:[BD_2O]],MATCH(ROUND(MIN(SUM(CL$4,$O37/1000),SUM($O37,CL$4/1000)),3),CMB[[Cmb_ID]:[Cmb_ID]],0),SUM(N(CL$1),N($R37),1)),CHOOSE(AC[[M]:[M]],1,0,1,AC[[DB]:[DB]])),PRODUCT(SUM(ROUND(AVERAGE(VALUE(CL$3),VALUE($P37)),0),CHOOSE(IF(OR(CL$1,$R37),4,INDEX(CMB[[Res_Rare]:[Res_Rare]],MATCH(ROUND(MIN(SUM(CL$4,$O37/1000),SUM($O37,CL$4/1000)),3),CMB[[Cmb_ID]:[Cmb_ID]],0))),-1,-1,0,0)),IF(OR(CL$1,$R37),4,INDEX(CMB[[Cmb_Rare]:[Cmb_Rare]],MATCH(ROUND(MIN(SUM(CL$4,$O37/1000),SUM($O37,CL$4/1000)),3),CMB[[Cmb_ID]:[Cmb_ID]],0))),CHOOSE(AC[[M]:[M]],2,1,1,SUM(AC[[AB]:[DB]])))),""))</f>
        <v/>
      </c>
      <c r="CM37" t="str">
        <f>IF(OR(CM$5="",$S37=""),"",IFERROR(SUM(PRODUCT(INDEX(CMB[[BA_0O]:[BA_2O]],MATCH(ROUND(MIN(SUM(CM$4,$O37/1000),SUM($O37,CM$4/1000)),3),CMB[[Cmb_ID]:[Cmb_ID]],0),SUM(N(CM$1),N($R37),1)),CHOOSE(AC[[M]:[M]],1,1,0,AC[[AB]:[AB]])),PRODUCT(INDEX(CMB[[BD_0O]:[BD_2O]],MATCH(ROUND(MIN(SUM(CM$4,$O37/1000),SUM($O37,CM$4/1000)),3),CMB[[Cmb_ID]:[Cmb_ID]],0),SUM(N(CM$1),N($R37),1)),CHOOSE(AC[[M]:[M]],1,0,1,AC[[DB]:[DB]])),PRODUCT(SUM(ROUND(AVERAGE(VALUE(CM$3),VALUE($P37)),0),CHOOSE(IF(OR(CM$1,$R37),4,INDEX(CMB[[Res_Rare]:[Res_Rare]],MATCH(ROUND(MIN(SUM(CM$4,$O37/1000),SUM($O37,CM$4/1000)),3),CMB[[Cmb_ID]:[Cmb_ID]],0))),-1,-1,0,0)),IF(OR(CM$1,$R37),4,INDEX(CMB[[Cmb_Rare]:[Cmb_Rare]],MATCH(ROUND(MIN(SUM(CM$4,$O37/1000),SUM($O37,CM$4/1000)),3),CMB[[Cmb_ID]:[Cmb_ID]],0))),CHOOSE(AC[[M]:[M]],2,1,1,SUM(AC[[AB]:[DB]])))),""))</f>
        <v/>
      </c>
      <c r="CN37" t="str">
        <f>IF(OR(CN$5="",$S37=""),"",IFERROR(SUM(PRODUCT(INDEX(CMB[[BA_0O]:[BA_2O]],MATCH(ROUND(MIN(SUM(CN$4,$O37/1000),SUM($O37,CN$4/1000)),3),CMB[[Cmb_ID]:[Cmb_ID]],0),SUM(N(CN$1),N($R37),1)),CHOOSE(AC[[M]:[M]],1,1,0,AC[[AB]:[AB]])),PRODUCT(INDEX(CMB[[BD_0O]:[BD_2O]],MATCH(ROUND(MIN(SUM(CN$4,$O37/1000),SUM($O37,CN$4/1000)),3),CMB[[Cmb_ID]:[Cmb_ID]],0),SUM(N(CN$1),N($R37),1)),CHOOSE(AC[[M]:[M]],1,0,1,AC[[DB]:[DB]])),PRODUCT(SUM(ROUND(AVERAGE(VALUE(CN$3),VALUE($P37)),0),CHOOSE(IF(OR(CN$1,$R37),4,INDEX(CMB[[Res_Rare]:[Res_Rare]],MATCH(ROUND(MIN(SUM(CN$4,$O37/1000),SUM($O37,CN$4/1000)),3),CMB[[Cmb_ID]:[Cmb_ID]],0))),-1,-1,0,0)),IF(OR(CN$1,$R37),4,INDEX(CMB[[Cmb_Rare]:[Cmb_Rare]],MATCH(ROUND(MIN(SUM(CN$4,$O37/1000),SUM($O37,CN$4/1000)),3),CMB[[Cmb_ID]:[Cmb_ID]],0))),CHOOSE(AC[[M]:[M]],2,1,1,SUM(AC[[AB]:[DB]])))),""))</f>
        <v/>
      </c>
      <c r="CO37" t="str">
        <f>IF(OR(CO$5="",$S37=""),"",IFERROR(SUM(PRODUCT(INDEX(CMB[[BA_0O]:[BA_2O]],MATCH(ROUND(MIN(SUM(CO$4,$O37/1000),SUM($O37,CO$4/1000)),3),CMB[[Cmb_ID]:[Cmb_ID]],0),SUM(N(CO$1),N($R37),1)),CHOOSE(AC[[M]:[M]],1,1,0,AC[[AB]:[AB]])),PRODUCT(INDEX(CMB[[BD_0O]:[BD_2O]],MATCH(ROUND(MIN(SUM(CO$4,$O37/1000),SUM($O37,CO$4/1000)),3),CMB[[Cmb_ID]:[Cmb_ID]],0),SUM(N(CO$1),N($R37),1)),CHOOSE(AC[[M]:[M]],1,0,1,AC[[DB]:[DB]])),PRODUCT(SUM(ROUND(AVERAGE(VALUE(CO$3),VALUE($P37)),0),CHOOSE(IF(OR(CO$1,$R37),4,INDEX(CMB[[Res_Rare]:[Res_Rare]],MATCH(ROUND(MIN(SUM(CO$4,$O37/1000),SUM($O37,CO$4/1000)),3),CMB[[Cmb_ID]:[Cmb_ID]],0))),-1,-1,0,0)),IF(OR(CO$1,$R37),4,INDEX(CMB[[Cmb_Rare]:[Cmb_Rare]],MATCH(ROUND(MIN(SUM(CO$4,$O37/1000),SUM($O37,CO$4/1000)),3),CMB[[Cmb_ID]:[Cmb_ID]],0))),CHOOSE(AC[[M]:[M]],2,1,1,SUM(AC[[AB]:[DB]])))),""))</f>
        <v/>
      </c>
      <c r="CP37" t="str">
        <f>IF(OR(CP$5="",$S37=""),"",IFERROR(SUM(PRODUCT(INDEX(CMB[[BA_0O]:[BA_2O]],MATCH(ROUND(MIN(SUM(CP$4,$O37/1000),SUM($O37,CP$4/1000)),3),CMB[[Cmb_ID]:[Cmb_ID]],0),SUM(N(CP$1),N($R37),1)),CHOOSE(AC[[M]:[M]],1,1,0,AC[[AB]:[AB]])),PRODUCT(INDEX(CMB[[BD_0O]:[BD_2O]],MATCH(ROUND(MIN(SUM(CP$4,$O37/1000),SUM($O37,CP$4/1000)),3),CMB[[Cmb_ID]:[Cmb_ID]],0),SUM(N(CP$1),N($R37),1)),CHOOSE(AC[[M]:[M]],1,0,1,AC[[DB]:[DB]])),PRODUCT(SUM(ROUND(AVERAGE(VALUE(CP$3),VALUE($P37)),0),CHOOSE(IF(OR(CP$1,$R37),4,INDEX(CMB[[Res_Rare]:[Res_Rare]],MATCH(ROUND(MIN(SUM(CP$4,$O37/1000),SUM($O37,CP$4/1000)),3),CMB[[Cmb_ID]:[Cmb_ID]],0))),-1,-1,0,0)),IF(OR(CP$1,$R37),4,INDEX(CMB[[Cmb_Rare]:[Cmb_Rare]],MATCH(ROUND(MIN(SUM(CP$4,$O37/1000),SUM($O37,CP$4/1000)),3),CMB[[Cmb_ID]:[Cmb_ID]],0))),CHOOSE(AC[[M]:[M]],2,1,1,SUM(AC[[AB]:[DB]])))),""))</f>
        <v/>
      </c>
      <c r="CQ37" t="str">
        <f>IF(OR(CQ$5="",$S37=""),"",IFERROR(SUM(PRODUCT(INDEX(CMB[[BA_0O]:[BA_2O]],MATCH(ROUND(MIN(SUM(CQ$4,$O37/1000),SUM($O37,CQ$4/1000)),3),CMB[[Cmb_ID]:[Cmb_ID]],0),SUM(N(CQ$1),N($R37),1)),CHOOSE(AC[[M]:[M]],1,1,0,AC[[AB]:[AB]])),PRODUCT(INDEX(CMB[[BD_0O]:[BD_2O]],MATCH(ROUND(MIN(SUM(CQ$4,$O37/1000),SUM($O37,CQ$4/1000)),3),CMB[[Cmb_ID]:[Cmb_ID]],0),SUM(N(CQ$1),N($R37),1)),CHOOSE(AC[[M]:[M]],1,0,1,AC[[DB]:[DB]])),PRODUCT(SUM(ROUND(AVERAGE(VALUE(CQ$3),VALUE($P37)),0),CHOOSE(IF(OR(CQ$1,$R37),4,INDEX(CMB[[Res_Rare]:[Res_Rare]],MATCH(ROUND(MIN(SUM(CQ$4,$O37/1000),SUM($O37,CQ$4/1000)),3),CMB[[Cmb_ID]:[Cmb_ID]],0))),-1,-1,0,0)),IF(OR(CQ$1,$R37),4,INDEX(CMB[[Cmb_Rare]:[Cmb_Rare]],MATCH(ROUND(MIN(SUM(CQ$4,$O37/1000),SUM($O37,CQ$4/1000)),3),CMB[[Cmb_ID]:[Cmb_ID]],0))),CHOOSE(AC[[M]:[M]],2,1,1,SUM(AC[[AB]:[DB]])))),""))</f>
        <v/>
      </c>
      <c r="CR37" t="str">
        <f>IF(OR(CR$5="",$S37=""),"",IFERROR(SUM(PRODUCT(INDEX(CMB[[BA_0O]:[BA_2O]],MATCH(ROUND(MIN(SUM(CR$4,$O37/1000),SUM($O37,CR$4/1000)),3),CMB[[Cmb_ID]:[Cmb_ID]],0),SUM(N(CR$1),N($R37),1)),CHOOSE(AC[[M]:[M]],1,1,0,AC[[AB]:[AB]])),PRODUCT(INDEX(CMB[[BD_0O]:[BD_2O]],MATCH(ROUND(MIN(SUM(CR$4,$O37/1000),SUM($O37,CR$4/1000)),3),CMB[[Cmb_ID]:[Cmb_ID]],0),SUM(N(CR$1),N($R37),1)),CHOOSE(AC[[M]:[M]],1,0,1,AC[[DB]:[DB]])),PRODUCT(SUM(ROUND(AVERAGE(VALUE(CR$3),VALUE($P37)),0),CHOOSE(IF(OR(CR$1,$R37),4,INDEX(CMB[[Res_Rare]:[Res_Rare]],MATCH(ROUND(MIN(SUM(CR$4,$O37/1000),SUM($O37,CR$4/1000)),3),CMB[[Cmb_ID]:[Cmb_ID]],0))),-1,-1,0,0)),IF(OR(CR$1,$R37),4,INDEX(CMB[[Cmb_Rare]:[Cmb_Rare]],MATCH(ROUND(MIN(SUM(CR$4,$O37/1000),SUM($O37,CR$4/1000)),3),CMB[[Cmb_ID]:[Cmb_ID]],0))),CHOOSE(AC[[M]:[M]],2,1,1,SUM(AC[[AB]:[DB]])))),""))</f>
        <v/>
      </c>
      <c r="CS37" t="str">
        <f>IF(OR(CS$5="",$S37=""),"",IFERROR(SUM(PRODUCT(INDEX(CMB[[BA_0O]:[BA_2O]],MATCH(ROUND(MIN(SUM(CS$4,$O37/1000),SUM($O37,CS$4/1000)),3),CMB[[Cmb_ID]:[Cmb_ID]],0),SUM(N(CS$1),N($R37),1)),CHOOSE(AC[[M]:[M]],1,1,0,AC[[AB]:[AB]])),PRODUCT(INDEX(CMB[[BD_0O]:[BD_2O]],MATCH(ROUND(MIN(SUM(CS$4,$O37/1000),SUM($O37,CS$4/1000)),3),CMB[[Cmb_ID]:[Cmb_ID]],0),SUM(N(CS$1),N($R37),1)),CHOOSE(AC[[M]:[M]],1,0,1,AC[[DB]:[DB]])),PRODUCT(SUM(ROUND(AVERAGE(VALUE(CS$3),VALUE($P37)),0),CHOOSE(IF(OR(CS$1,$R37),4,INDEX(CMB[[Res_Rare]:[Res_Rare]],MATCH(ROUND(MIN(SUM(CS$4,$O37/1000),SUM($O37,CS$4/1000)),3),CMB[[Cmb_ID]:[Cmb_ID]],0))),-1,-1,0,0)),IF(OR(CS$1,$R37),4,INDEX(CMB[[Cmb_Rare]:[Cmb_Rare]],MATCH(ROUND(MIN(SUM(CS$4,$O37/1000),SUM($O37,CS$4/1000)),3),CMB[[Cmb_ID]:[Cmb_ID]],0))),CHOOSE(AC[[M]:[M]],2,1,1,SUM(AC[[AB]:[DB]])))),""))</f>
        <v/>
      </c>
      <c r="CT37" t="str">
        <f>IF(OR(CT$5="",$S37=""),"",IFERROR(SUM(PRODUCT(INDEX(CMB[[BA_0O]:[BA_2O]],MATCH(ROUND(MIN(SUM(CT$4,$O37/1000),SUM($O37,CT$4/1000)),3),CMB[[Cmb_ID]:[Cmb_ID]],0),SUM(N(CT$1),N($R37),1)),CHOOSE(AC[[M]:[M]],1,1,0,AC[[AB]:[AB]])),PRODUCT(INDEX(CMB[[BD_0O]:[BD_2O]],MATCH(ROUND(MIN(SUM(CT$4,$O37/1000),SUM($O37,CT$4/1000)),3),CMB[[Cmb_ID]:[Cmb_ID]],0),SUM(N(CT$1),N($R37),1)),CHOOSE(AC[[M]:[M]],1,0,1,AC[[DB]:[DB]])),PRODUCT(SUM(ROUND(AVERAGE(VALUE(CT$3),VALUE($P37)),0),CHOOSE(IF(OR(CT$1,$R37),4,INDEX(CMB[[Res_Rare]:[Res_Rare]],MATCH(ROUND(MIN(SUM(CT$4,$O37/1000),SUM($O37,CT$4/1000)),3),CMB[[Cmb_ID]:[Cmb_ID]],0))),-1,-1,0,0)),IF(OR(CT$1,$R37),4,INDEX(CMB[[Cmb_Rare]:[Cmb_Rare]],MATCH(ROUND(MIN(SUM(CT$4,$O37/1000),SUM($O37,CT$4/1000)),3),CMB[[Cmb_ID]:[Cmb_ID]],0))),CHOOSE(AC[[M]:[M]],2,1,1,SUM(AC[[AB]:[DB]])))),""))</f>
        <v/>
      </c>
      <c r="CU37" t="str">
        <f>IF(OR(CU$5="",$S37=""),"",IFERROR(SUM(PRODUCT(INDEX(CMB[[BA_0O]:[BA_2O]],MATCH(ROUND(MIN(SUM(CU$4,$O37/1000),SUM($O37,CU$4/1000)),3),CMB[[Cmb_ID]:[Cmb_ID]],0),SUM(N(CU$1),N($R37),1)),CHOOSE(AC[[M]:[M]],1,1,0,AC[[AB]:[AB]])),PRODUCT(INDEX(CMB[[BD_0O]:[BD_2O]],MATCH(ROUND(MIN(SUM(CU$4,$O37/1000),SUM($O37,CU$4/1000)),3),CMB[[Cmb_ID]:[Cmb_ID]],0),SUM(N(CU$1),N($R37),1)),CHOOSE(AC[[M]:[M]],1,0,1,AC[[DB]:[DB]])),PRODUCT(SUM(ROUND(AVERAGE(VALUE(CU$3),VALUE($P37)),0),CHOOSE(IF(OR(CU$1,$R37),4,INDEX(CMB[[Res_Rare]:[Res_Rare]],MATCH(ROUND(MIN(SUM(CU$4,$O37/1000),SUM($O37,CU$4/1000)),3),CMB[[Cmb_ID]:[Cmb_ID]],0))),-1,-1,0,0)),IF(OR(CU$1,$R37),4,INDEX(CMB[[Cmb_Rare]:[Cmb_Rare]],MATCH(ROUND(MIN(SUM(CU$4,$O37/1000),SUM($O37,CU$4/1000)),3),CMB[[Cmb_ID]:[Cmb_ID]],0))),CHOOSE(AC[[M]:[M]],2,1,1,SUM(AC[[AB]:[DB]])))),""))</f>
        <v/>
      </c>
      <c r="CV37" t="str">
        <f>IF(OR(CV$5="",$S37=""),"",IFERROR(SUM(PRODUCT(INDEX(CMB[[BA_0O]:[BA_2O]],MATCH(ROUND(MIN(SUM(CV$4,$O37/1000),SUM($O37,CV$4/1000)),3),CMB[[Cmb_ID]:[Cmb_ID]],0),SUM(N(CV$1),N($R37),1)),CHOOSE(AC[[M]:[M]],1,1,0,AC[[AB]:[AB]])),PRODUCT(INDEX(CMB[[BD_0O]:[BD_2O]],MATCH(ROUND(MIN(SUM(CV$4,$O37/1000),SUM($O37,CV$4/1000)),3),CMB[[Cmb_ID]:[Cmb_ID]],0),SUM(N(CV$1),N($R37),1)),CHOOSE(AC[[M]:[M]],1,0,1,AC[[DB]:[DB]])),PRODUCT(SUM(ROUND(AVERAGE(VALUE(CV$3),VALUE($P37)),0),CHOOSE(IF(OR(CV$1,$R37),4,INDEX(CMB[[Res_Rare]:[Res_Rare]],MATCH(ROUND(MIN(SUM(CV$4,$O37/1000),SUM($O37,CV$4/1000)),3),CMB[[Cmb_ID]:[Cmb_ID]],0))),-1,-1,0,0)),IF(OR(CV$1,$R37),4,INDEX(CMB[[Cmb_Rare]:[Cmb_Rare]],MATCH(ROUND(MIN(SUM(CV$4,$O37/1000),SUM($O37,CV$4/1000)),3),CMB[[Cmb_ID]:[Cmb_ID]],0))),CHOOSE(AC[[M]:[M]],2,1,1,SUM(AC[[AB]:[DB]])))),""))</f>
        <v/>
      </c>
      <c r="CW37" t="str">
        <f>IF(OR(CW$5="",$S37=""),"",IFERROR(SUM(PRODUCT(INDEX(CMB[[BA_0O]:[BA_2O]],MATCH(ROUND(MIN(SUM(CW$4,$O37/1000),SUM($O37,CW$4/1000)),3),CMB[[Cmb_ID]:[Cmb_ID]],0),SUM(N(CW$1),N($R37),1)),CHOOSE(AC[[M]:[M]],1,1,0,AC[[AB]:[AB]])),PRODUCT(INDEX(CMB[[BD_0O]:[BD_2O]],MATCH(ROUND(MIN(SUM(CW$4,$O37/1000),SUM($O37,CW$4/1000)),3),CMB[[Cmb_ID]:[Cmb_ID]],0),SUM(N(CW$1),N($R37),1)),CHOOSE(AC[[M]:[M]],1,0,1,AC[[DB]:[DB]])),PRODUCT(SUM(ROUND(AVERAGE(VALUE(CW$3),VALUE($P37)),0),CHOOSE(IF(OR(CW$1,$R37),4,INDEX(CMB[[Res_Rare]:[Res_Rare]],MATCH(ROUND(MIN(SUM(CW$4,$O37/1000),SUM($O37,CW$4/1000)),3),CMB[[Cmb_ID]:[Cmb_ID]],0))),-1,-1,0,0)),IF(OR(CW$1,$R37),4,INDEX(CMB[[Cmb_Rare]:[Cmb_Rare]],MATCH(ROUND(MIN(SUM(CW$4,$O37/1000),SUM($O37,CW$4/1000)),3),CMB[[Cmb_ID]:[Cmb_ID]],0))),CHOOSE(AC[[M]:[M]],2,1,1,SUM(AC[[AB]:[DB]])))),""))</f>
        <v/>
      </c>
      <c r="CX37" t="str">
        <f>IF(OR(CX$5="",$S37=""),"",IFERROR(SUM(PRODUCT(INDEX(CMB[[BA_0O]:[BA_2O]],MATCH(ROUND(MIN(SUM(CX$4,$O37/1000),SUM($O37,CX$4/1000)),3),CMB[[Cmb_ID]:[Cmb_ID]],0),SUM(N(CX$1),N($R37),1)),CHOOSE(AC[[M]:[M]],1,1,0,AC[[AB]:[AB]])),PRODUCT(INDEX(CMB[[BD_0O]:[BD_2O]],MATCH(ROUND(MIN(SUM(CX$4,$O37/1000),SUM($O37,CX$4/1000)),3),CMB[[Cmb_ID]:[Cmb_ID]],0),SUM(N(CX$1),N($R37),1)),CHOOSE(AC[[M]:[M]],1,0,1,AC[[DB]:[DB]])),PRODUCT(SUM(ROUND(AVERAGE(VALUE(CX$3),VALUE($P37)),0),CHOOSE(IF(OR(CX$1,$R37),4,INDEX(CMB[[Res_Rare]:[Res_Rare]],MATCH(ROUND(MIN(SUM(CX$4,$O37/1000),SUM($O37,CX$4/1000)),3),CMB[[Cmb_ID]:[Cmb_ID]],0))),-1,-1,0,0)),IF(OR(CX$1,$R37),4,INDEX(CMB[[Cmb_Rare]:[Cmb_Rare]],MATCH(ROUND(MIN(SUM(CX$4,$O37/1000),SUM($O37,CX$4/1000)),3),CMB[[Cmb_ID]:[Cmb_ID]],0))),CHOOSE(AC[[M]:[M]],2,1,1,SUM(AC[[AB]:[DB]])))),""))</f>
        <v/>
      </c>
      <c r="CY37" t="str">
        <f>IF(OR(CY$5="",$S37=""),"",IFERROR(SUM(PRODUCT(INDEX(CMB[[BA_0O]:[BA_2O]],MATCH(ROUND(MIN(SUM(CY$4,$O37/1000),SUM($O37,CY$4/1000)),3),CMB[[Cmb_ID]:[Cmb_ID]],0),SUM(N(CY$1),N($R37),1)),CHOOSE(AC[[M]:[M]],1,1,0,AC[[AB]:[AB]])),PRODUCT(INDEX(CMB[[BD_0O]:[BD_2O]],MATCH(ROUND(MIN(SUM(CY$4,$O37/1000),SUM($O37,CY$4/1000)),3),CMB[[Cmb_ID]:[Cmb_ID]],0),SUM(N(CY$1),N($R37),1)),CHOOSE(AC[[M]:[M]],1,0,1,AC[[DB]:[DB]])),PRODUCT(SUM(ROUND(AVERAGE(VALUE(CY$3),VALUE($P37)),0),CHOOSE(IF(OR(CY$1,$R37),4,INDEX(CMB[[Res_Rare]:[Res_Rare]],MATCH(ROUND(MIN(SUM(CY$4,$O37/1000),SUM($O37,CY$4/1000)),3),CMB[[Cmb_ID]:[Cmb_ID]],0))),-1,-1,0,0)),IF(OR(CY$1,$R37),4,INDEX(CMB[[Cmb_Rare]:[Cmb_Rare]],MATCH(ROUND(MIN(SUM(CY$4,$O37/1000),SUM($O37,CY$4/1000)),3),CMB[[Cmb_ID]:[Cmb_ID]],0))),CHOOSE(AC[[M]:[M]],2,1,1,SUM(AC[[AB]:[DB]])))),""))</f>
        <v/>
      </c>
      <c r="CZ37" t="str">
        <f>IF(OR(CZ$5="",$S37=""),"",IFERROR(SUM(PRODUCT(INDEX(CMB[[BA_0O]:[BA_2O]],MATCH(ROUND(MIN(SUM(CZ$4,$O37/1000),SUM($O37,CZ$4/1000)),3),CMB[[Cmb_ID]:[Cmb_ID]],0),SUM(N(CZ$1),N($R37),1)),CHOOSE(AC[[M]:[M]],1,1,0,AC[[AB]:[AB]])),PRODUCT(INDEX(CMB[[BD_0O]:[BD_2O]],MATCH(ROUND(MIN(SUM(CZ$4,$O37/1000),SUM($O37,CZ$4/1000)),3),CMB[[Cmb_ID]:[Cmb_ID]],0),SUM(N(CZ$1),N($R37),1)),CHOOSE(AC[[M]:[M]],1,0,1,AC[[DB]:[DB]])),PRODUCT(SUM(ROUND(AVERAGE(VALUE(CZ$3),VALUE($P37)),0),CHOOSE(IF(OR(CZ$1,$R37),4,INDEX(CMB[[Res_Rare]:[Res_Rare]],MATCH(ROUND(MIN(SUM(CZ$4,$O37/1000),SUM($O37,CZ$4/1000)),3),CMB[[Cmb_ID]:[Cmb_ID]],0))),-1,-1,0,0)),IF(OR(CZ$1,$R37),4,INDEX(CMB[[Cmb_Rare]:[Cmb_Rare]],MATCH(ROUND(MIN(SUM(CZ$4,$O37/1000),SUM($O37,CZ$4/1000)),3),CMB[[Cmb_ID]:[Cmb_ID]],0))),CHOOSE(AC[[M]:[M]],2,1,1,SUM(AC[[AB]:[DB]])))),""))</f>
        <v/>
      </c>
      <c r="DA37" t="str">
        <f>IF(OR(DA$5="",$S37=""),"",IFERROR(SUM(PRODUCT(INDEX(CMB[[BA_0O]:[BA_2O]],MATCH(ROUND(MIN(SUM(DA$4,$O37/1000),SUM($O37,DA$4/1000)),3),CMB[[Cmb_ID]:[Cmb_ID]],0),SUM(N(DA$1),N($R37),1)),CHOOSE(AC[[M]:[M]],1,1,0,AC[[AB]:[AB]])),PRODUCT(INDEX(CMB[[BD_0O]:[BD_2O]],MATCH(ROUND(MIN(SUM(DA$4,$O37/1000),SUM($O37,DA$4/1000)),3),CMB[[Cmb_ID]:[Cmb_ID]],0),SUM(N(DA$1),N($R37),1)),CHOOSE(AC[[M]:[M]],1,0,1,AC[[DB]:[DB]])),PRODUCT(SUM(ROUND(AVERAGE(VALUE(DA$3),VALUE($P37)),0),CHOOSE(IF(OR(DA$1,$R37),4,INDEX(CMB[[Res_Rare]:[Res_Rare]],MATCH(ROUND(MIN(SUM(DA$4,$O37/1000),SUM($O37,DA$4/1000)),3),CMB[[Cmb_ID]:[Cmb_ID]],0))),-1,-1,0,0)),IF(OR(DA$1,$R37),4,INDEX(CMB[[Cmb_Rare]:[Cmb_Rare]],MATCH(ROUND(MIN(SUM(DA$4,$O37/1000),SUM($O37,DA$4/1000)),3),CMB[[Cmb_ID]:[Cmb_ID]],0))),CHOOSE(AC[[M]:[M]],2,1,1,SUM(AC[[AB]:[DB]])))),""))</f>
        <v/>
      </c>
      <c r="DB37" t="str">
        <f>IF(OR(DB$5="",$S37=""),"",IFERROR(SUM(PRODUCT(INDEX(CMB[[BA_0O]:[BA_2O]],MATCH(ROUND(MIN(SUM(DB$4,$O37/1000),SUM($O37,DB$4/1000)),3),CMB[[Cmb_ID]:[Cmb_ID]],0),SUM(N(DB$1),N($R37),1)),CHOOSE(AC[[M]:[M]],1,1,0,AC[[AB]:[AB]])),PRODUCT(INDEX(CMB[[BD_0O]:[BD_2O]],MATCH(ROUND(MIN(SUM(DB$4,$O37/1000),SUM($O37,DB$4/1000)),3),CMB[[Cmb_ID]:[Cmb_ID]],0),SUM(N(DB$1),N($R37),1)),CHOOSE(AC[[M]:[M]],1,0,1,AC[[DB]:[DB]])),PRODUCT(SUM(ROUND(AVERAGE(VALUE(DB$3),VALUE($P37)),0),CHOOSE(IF(OR(DB$1,$R37),4,INDEX(CMB[[Res_Rare]:[Res_Rare]],MATCH(ROUND(MIN(SUM(DB$4,$O37/1000),SUM($O37,DB$4/1000)),3),CMB[[Cmb_ID]:[Cmb_ID]],0))),-1,-1,0,0)),IF(OR(DB$1,$R37),4,INDEX(CMB[[Cmb_Rare]:[Cmb_Rare]],MATCH(ROUND(MIN(SUM(DB$4,$O37/1000),SUM($O37,DB$4/1000)),3),CMB[[Cmb_ID]:[Cmb_ID]],0))),CHOOSE(AC[[M]:[M]],2,1,1,SUM(AC[[AB]:[DB]])))),""))</f>
        <v/>
      </c>
      <c r="DC37" t="str">
        <f>IF(OR(DC$5="",$S37=""),"",IFERROR(SUM(PRODUCT(INDEX(CMB[[BA_0O]:[BA_2O]],MATCH(ROUND(MIN(SUM(DC$4,$O37/1000),SUM($O37,DC$4/1000)),3),CMB[[Cmb_ID]:[Cmb_ID]],0),SUM(N(DC$1),N($R37),1)),CHOOSE(AC[[M]:[M]],1,1,0,AC[[AB]:[AB]])),PRODUCT(INDEX(CMB[[BD_0O]:[BD_2O]],MATCH(ROUND(MIN(SUM(DC$4,$O37/1000),SUM($O37,DC$4/1000)),3),CMB[[Cmb_ID]:[Cmb_ID]],0),SUM(N(DC$1),N($R37),1)),CHOOSE(AC[[M]:[M]],1,0,1,AC[[DB]:[DB]])),PRODUCT(SUM(ROUND(AVERAGE(VALUE(DC$3),VALUE($P37)),0),CHOOSE(IF(OR(DC$1,$R37),4,INDEX(CMB[[Res_Rare]:[Res_Rare]],MATCH(ROUND(MIN(SUM(DC$4,$O37/1000),SUM($O37,DC$4/1000)),3),CMB[[Cmb_ID]:[Cmb_ID]],0))),-1,-1,0,0)),IF(OR(DC$1,$R37),4,INDEX(CMB[[Cmb_Rare]:[Cmb_Rare]],MATCH(ROUND(MIN(SUM(DC$4,$O37/1000),SUM($O37,DC$4/1000)),3),CMB[[Cmb_ID]:[Cmb_ID]],0))),CHOOSE(AC[[M]:[M]],2,1,1,SUM(AC[[AB]:[DB]])))),""))</f>
        <v/>
      </c>
      <c r="DD37" t="str">
        <f>IF(OR(DD$5="",$S37=""),"",IFERROR(SUM(PRODUCT(INDEX(CMB[[BA_0O]:[BA_2O]],MATCH(ROUND(MIN(SUM(DD$4,$O37/1000),SUM($O37,DD$4/1000)),3),CMB[[Cmb_ID]:[Cmb_ID]],0),SUM(N(DD$1),N($R37),1)),CHOOSE(AC[[M]:[M]],1,1,0,AC[[AB]:[AB]])),PRODUCT(INDEX(CMB[[BD_0O]:[BD_2O]],MATCH(ROUND(MIN(SUM(DD$4,$O37/1000),SUM($O37,DD$4/1000)),3),CMB[[Cmb_ID]:[Cmb_ID]],0),SUM(N(DD$1),N($R37),1)),CHOOSE(AC[[M]:[M]],1,0,1,AC[[DB]:[DB]])),PRODUCT(SUM(ROUND(AVERAGE(VALUE(DD$3),VALUE($P37)),0),CHOOSE(IF(OR(DD$1,$R37),4,INDEX(CMB[[Res_Rare]:[Res_Rare]],MATCH(ROUND(MIN(SUM(DD$4,$O37/1000),SUM($O37,DD$4/1000)),3),CMB[[Cmb_ID]:[Cmb_ID]],0))),-1,-1,0,0)),IF(OR(DD$1,$R37),4,INDEX(CMB[[Cmb_Rare]:[Cmb_Rare]],MATCH(ROUND(MIN(SUM(DD$4,$O37/1000),SUM($O37,DD$4/1000)),3),CMB[[Cmb_ID]:[Cmb_ID]],0))),CHOOSE(AC[[M]:[M]],2,1,1,SUM(AC[[AB]:[DB]])))),""))</f>
        <v/>
      </c>
      <c r="DE37" t="str">
        <f>IF(OR(DE$5="",$S37=""),"",IFERROR(SUM(PRODUCT(INDEX(CMB[[BA_0O]:[BA_2O]],MATCH(ROUND(MIN(SUM(DE$4,$O37/1000),SUM($O37,DE$4/1000)),3),CMB[[Cmb_ID]:[Cmb_ID]],0),SUM(N(DE$1),N($R37),1)),CHOOSE(AC[[M]:[M]],1,1,0,AC[[AB]:[AB]])),PRODUCT(INDEX(CMB[[BD_0O]:[BD_2O]],MATCH(ROUND(MIN(SUM(DE$4,$O37/1000),SUM($O37,DE$4/1000)),3),CMB[[Cmb_ID]:[Cmb_ID]],0),SUM(N(DE$1),N($R37),1)),CHOOSE(AC[[M]:[M]],1,0,1,AC[[DB]:[DB]])),PRODUCT(SUM(ROUND(AVERAGE(VALUE(DE$3),VALUE($P37)),0),CHOOSE(IF(OR(DE$1,$R37),4,INDEX(CMB[[Res_Rare]:[Res_Rare]],MATCH(ROUND(MIN(SUM(DE$4,$O37/1000),SUM($O37,DE$4/1000)),3),CMB[[Cmb_ID]:[Cmb_ID]],0))),-1,-1,0,0)),IF(OR(DE$1,$R37),4,INDEX(CMB[[Cmb_Rare]:[Cmb_Rare]],MATCH(ROUND(MIN(SUM(DE$4,$O37/1000),SUM($O37,DE$4/1000)),3),CMB[[Cmb_ID]:[Cmb_ID]],0))),CHOOSE(AC[[M]:[M]],2,1,1,SUM(AC[[AB]:[DB]])))),""))</f>
        <v/>
      </c>
      <c r="DF37" t="str">
        <f>IF(OR(DF$5="",$S37=""),"",IFERROR(SUM(PRODUCT(INDEX(CMB[[BA_0O]:[BA_2O]],MATCH(ROUND(MIN(SUM(DF$4,$O37/1000),SUM($O37,DF$4/1000)),3),CMB[[Cmb_ID]:[Cmb_ID]],0),SUM(N(DF$1),N($R37),1)),CHOOSE(AC[[M]:[M]],1,1,0,AC[[AB]:[AB]])),PRODUCT(INDEX(CMB[[BD_0O]:[BD_2O]],MATCH(ROUND(MIN(SUM(DF$4,$O37/1000),SUM($O37,DF$4/1000)),3),CMB[[Cmb_ID]:[Cmb_ID]],0),SUM(N(DF$1),N($R37),1)),CHOOSE(AC[[M]:[M]],1,0,1,AC[[DB]:[DB]])),PRODUCT(SUM(ROUND(AVERAGE(VALUE(DF$3),VALUE($P37)),0),CHOOSE(IF(OR(DF$1,$R37),4,INDEX(CMB[[Res_Rare]:[Res_Rare]],MATCH(ROUND(MIN(SUM(DF$4,$O37/1000),SUM($O37,DF$4/1000)),3),CMB[[Cmb_ID]:[Cmb_ID]],0))),-1,-1,0,0)),IF(OR(DF$1,$R37),4,INDEX(CMB[[Cmb_Rare]:[Cmb_Rare]],MATCH(ROUND(MIN(SUM(DF$4,$O37/1000),SUM($O37,DF$4/1000)),3),CMB[[Cmb_ID]:[Cmb_ID]],0))),CHOOSE(AC[[M]:[M]],2,1,1,SUM(AC[[AB]:[DB]])))),""))</f>
        <v/>
      </c>
      <c r="DG37" t="str">
        <f>IF(OR(DG$5="",$S37=""),"",IFERROR(SUM(PRODUCT(INDEX(CMB[[BA_0O]:[BA_2O]],MATCH(ROUND(MIN(SUM(DG$4,$O37/1000),SUM($O37,DG$4/1000)),3),CMB[[Cmb_ID]:[Cmb_ID]],0),SUM(N(DG$1),N($R37),1)),CHOOSE(AC[[M]:[M]],1,1,0,AC[[AB]:[AB]])),PRODUCT(INDEX(CMB[[BD_0O]:[BD_2O]],MATCH(ROUND(MIN(SUM(DG$4,$O37/1000),SUM($O37,DG$4/1000)),3),CMB[[Cmb_ID]:[Cmb_ID]],0),SUM(N(DG$1),N($R37),1)),CHOOSE(AC[[M]:[M]],1,0,1,AC[[DB]:[DB]])),PRODUCT(SUM(ROUND(AVERAGE(VALUE(DG$3),VALUE($P37)),0),CHOOSE(IF(OR(DG$1,$R37),4,INDEX(CMB[[Res_Rare]:[Res_Rare]],MATCH(ROUND(MIN(SUM(DG$4,$O37/1000),SUM($O37,DG$4/1000)),3),CMB[[Cmb_ID]:[Cmb_ID]],0))),-1,-1,0,0)),IF(OR(DG$1,$R37),4,INDEX(CMB[[Cmb_Rare]:[Cmb_Rare]],MATCH(ROUND(MIN(SUM(DG$4,$O37/1000),SUM($O37,DG$4/1000)),3),CMB[[Cmb_ID]:[Cmb_ID]],0))),CHOOSE(AC[[M]:[M]],2,1,1,SUM(AC[[AB]:[DB]])))),""))</f>
        <v/>
      </c>
      <c r="DH37" t="str">
        <f>IF(OR(DH$5="",$S37=""),"",IFERROR(SUM(PRODUCT(INDEX(CMB[[BA_0O]:[BA_2O]],MATCH(ROUND(MIN(SUM(DH$4,$O37/1000),SUM($O37,DH$4/1000)),3),CMB[[Cmb_ID]:[Cmb_ID]],0),SUM(N(DH$1),N($R37),1)),CHOOSE(AC[[M]:[M]],1,1,0,AC[[AB]:[AB]])),PRODUCT(INDEX(CMB[[BD_0O]:[BD_2O]],MATCH(ROUND(MIN(SUM(DH$4,$O37/1000),SUM($O37,DH$4/1000)),3),CMB[[Cmb_ID]:[Cmb_ID]],0),SUM(N(DH$1),N($R37),1)),CHOOSE(AC[[M]:[M]],1,0,1,AC[[DB]:[DB]])),PRODUCT(SUM(ROUND(AVERAGE(VALUE(DH$3),VALUE($P37)),0),CHOOSE(IF(OR(DH$1,$R37),4,INDEX(CMB[[Res_Rare]:[Res_Rare]],MATCH(ROUND(MIN(SUM(DH$4,$O37/1000),SUM($O37,DH$4/1000)),3),CMB[[Cmb_ID]:[Cmb_ID]],0))),-1,-1,0,0)),IF(OR(DH$1,$R37),4,INDEX(CMB[[Cmb_Rare]:[Cmb_Rare]],MATCH(ROUND(MIN(SUM(DH$4,$O37/1000),SUM($O37,DH$4/1000)),3),CMB[[Cmb_ID]:[Cmb_ID]],0))),CHOOSE(AC[[M]:[M]],2,1,1,SUM(AC[[AB]:[DB]])))),""))</f>
        <v/>
      </c>
      <c r="DI37" t="str">
        <f>IF(OR(DI$5="",$S37=""),"",IFERROR(SUM(PRODUCT(INDEX(CMB[[BA_0O]:[BA_2O]],MATCH(ROUND(MIN(SUM(DI$4,$O37/1000),SUM($O37,DI$4/1000)),3),CMB[[Cmb_ID]:[Cmb_ID]],0),SUM(N(DI$1),N($R37),1)),CHOOSE(AC[[M]:[M]],1,1,0,AC[[AB]:[AB]])),PRODUCT(INDEX(CMB[[BD_0O]:[BD_2O]],MATCH(ROUND(MIN(SUM(DI$4,$O37/1000),SUM($O37,DI$4/1000)),3),CMB[[Cmb_ID]:[Cmb_ID]],0),SUM(N(DI$1),N($R37),1)),CHOOSE(AC[[M]:[M]],1,0,1,AC[[DB]:[DB]])),PRODUCT(SUM(ROUND(AVERAGE(VALUE(DI$3),VALUE($P37)),0),CHOOSE(IF(OR(DI$1,$R37),4,INDEX(CMB[[Res_Rare]:[Res_Rare]],MATCH(ROUND(MIN(SUM(DI$4,$O37/1000),SUM($O37,DI$4/1000)),3),CMB[[Cmb_ID]:[Cmb_ID]],0))),-1,-1,0,0)),IF(OR(DI$1,$R37),4,INDEX(CMB[[Cmb_Rare]:[Cmb_Rare]],MATCH(ROUND(MIN(SUM(DI$4,$O37/1000),SUM($O37,DI$4/1000)),3),CMB[[Cmb_ID]:[Cmb_ID]],0))),CHOOSE(AC[[M]:[M]],2,1,1,SUM(AC[[AB]:[DB]])))),""))</f>
        <v/>
      </c>
      <c r="DJ37" t="str">
        <f>IF(OR(DJ$5="",$S37=""),"",IFERROR(SUM(PRODUCT(INDEX(CMB[[BA_0O]:[BA_2O]],MATCH(ROUND(MIN(SUM(DJ$4,$O37/1000),SUM($O37,DJ$4/1000)),3),CMB[[Cmb_ID]:[Cmb_ID]],0),SUM(N(DJ$1),N($R37),1)),CHOOSE(AC[[M]:[M]],1,1,0,AC[[AB]:[AB]])),PRODUCT(INDEX(CMB[[BD_0O]:[BD_2O]],MATCH(ROUND(MIN(SUM(DJ$4,$O37/1000),SUM($O37,DJ$4/1000)),3),CMB[[Cmb_ID]:[Cmb_ID]],0),SUM(N(DJ$1),N($R37),1)),CHOOSE(AC[[M]:[M]],1,0,1,AC[[DB]:[DB]])),PRODUCT(SUM(ROUND(AVERAGE(VALUE(DJ$3),VALUE($P37)),0),CHOOSE(IF(OR(DJ$1,$R37),4,INDEX(CMB[[Res_Rare]:[Res_Rare]],MATCH(ROUND(MIN(SUM(DJ$4,$O37/1000),SUM($O37,DJ$4/1000)),3),CMB[[Cmb_ID]:[Cmb_ID]],0))),-1,-1,0,0)),IF(OR(DJ$1,$R37),4,INDEX(CMB[[Cmb_Rare]:[Cmb_Rare]],MATCH(ROUND(MIN(SUM(DJ$4,$O37/1000),SUM($O37,DJ$4/1000)),3),CMB[[Cmb_ID]:[Cmb_ID]],0))),CHOOSE(AC[[M]:[M]],2,1,1,SUM(AC[[AB]:[DB]])))),""))</f>
        <v/>
      </c>
      <c r="DK37" t="str">
        <f>IF(OR(DK$5="",$S37=""),"",IFERROR(SUM(PRODUCT(INDEX(CMB[[BA_0O]:[BA_2O]],MATCH(ROUND(MIN(SUM(DK$4,$O37/1000),SUM($O37,DK$4/1000)),3),CMB[[Cmb_ID]:[Cmb_ID]],0),SUM(N(DK$1),N($R37),1)),CHOOSE(AC[[M]:[M]],1,1,0,AC[[AB]:[AB]])),PRODUCT(INDEX(CMB[[BD_0O]:[BD_2O]],MATCH(ROUND(MIN(SUM(DK$4,$O37/1000),SUM($O37,DK$4/1000)),3),CMB[[Cmb_ID]:[Cmb_ID]],0),SUM(N(DK$1),N($R37),1)),CHOOSE(AC[[M]:[M]],1,0,1,AC[[DB]:[DB]])),PRODUCT(SUM(ROUND(AVERAGE(VALUE(DK$3),VALUE($P37)),0),CHOOSE(IF(OR(DK$1,$R37),4,INDEX(CMB[[Res_Rare]:[Res_Rare]],MATCH(ROUND(MIN(SUM(DK$4,$O37/1000),SUM($O37,DK$4/1000)),3),CMB[[Cmb_ID]:[Cmb_ID]],0))),-1,-1,0,0)),IF(OR(DK$1,$R37),4,INDEX(CMB[[Cmb_Rare]:[Cmb_Rare]],MATCH(ROUND(MIN(SUM(DK$4,$O37/1000),SUM($O37,DK$4/1000)),3),CMB[[Cmb_ID]:[Cmb_ID]],0))),CHOOSE(AC[[M]:[M]],2,1,1,SUM(AC[[AB]:[DB]])))),""))</f>
        <v/>
      </c>
      <c r="DL37" t="str">
        <f>IF(OR(DL$5="",$S37=""),"",IFERROR(SUM(PRODUCT(INDEX(CMB[[BA_0O]:[BA_2O]],MATCH(ROUND(MIN(SUM(DL$4,$O37/1000),SUM($O37,DL$4/1000)),3),CMB[[Cmb_ID]:[Cmb_ID]],0),SUM(N(DL$1),N($R37),1)),CHOOSE(AC[[M]:[M]],1,1,0,AC[[AB]:[AB]])),PRODUCT(INDEX(CMB[[BD_0O]:[BD_2O]],MATCH(ROUND(MIN(SUM(DL$4,$O37/1000),SUM($O37,DL$4/1000)),3),CMB[[Cmb_ID]:[Cmb_ID]],0),SUM(N(DL$1),N($R37),1)),CHOOSE(AC[[M]:[M]],1,0,1,AC[[DB]:[DB]])),PRODUCT(SUM(ROUND(AVERAGE(VALUE(DL$3),VALUE($P37)),0),CHOOSE(IF(OR(DL$1,$R37),4,INDEX(CMB[[Res_Rare]:[Res_Rare]],MATCH(ROUND(MIN(SUM(DL$4,$O37/1000),SUM($O37,DL$4/1000)),3),CMB[[Cmb_ID]:[Cmb_ID]],0))),-1,-1,0,0)),IF(OR(DL$1,$R37),4,INDEX(CMB[[Cmb_Rare]:[Cmb_Rare]],MATCH(ROUND(MIN(SUM(DL$4,$O37/1000),SUM($O37,DL$4/1000)),3),CMB[[Cmb_ID]:[Cmb_ID]],0))),CHOOSE(AC[[M]:[M]],2,1,1,SUM(AC[[AB]:[DB]])))),""))</f>
        <v/>
      </c>
      <c r="DM37" t="str">
        <f>IF(OR(DM$5="",$S37=""),"",IFERROR(SUM(PRODUCT(INDEX(CMB[[BA_0O]:[BA_2O]],MATCH(ROUND(MIN(SUM(DM$4,$O37/1000),SUM($O37,DM$4/1000)),3),CMB[[Cmb_ID]:[Cmb_ID]],0),SUM(N(DM$1),N($R37),1)),CHOOSE(AC[[M]:[M]],1,1,0,AC[[AB]:[AB]])),PRODUCT(INDEX(CMB[[BD_0O]:[BD_2O]],MATCH(ROUND(MIN(SUM(DM$4,$O37/1000),SUM($O37,DM$4/1000)),3),CMB[[Cmb_ID]:[Cmb_ID]],0),SUM(N(DM$1),N($R37),1)),CHOOSE(AC[[M]:[M]],1,0,1,AC[[DB]:[DB]])),PRODUCT(SUM(ROUND(AVERAGE(VALUE(DM$3),VALUE($P37)),0),CHOOSE(IF(OR(DM$1,$R37),4,INDEX(CMB[[Res_Rare]:[Res_Rare]],MATCH(ROUND(MIN(SUM(DM$4,$O37/1000),SUM($O37,DM$4/1000)),3),CMB[[Cmb_ID]:[Cmb_ID]],0))),-1,-1,0,0)),IF(OR(DM$1,$R37),4,INDEX(CMB[[Cmb_Rare]:[Cmb_Rare]],MATCH(ROUND(MIN(SUM(DM$4,$O37/1000),SUM($O37,DM$4/1000)),3),CMB[[Cmb_ID]:[Cmb_ID]],0))),CHOOSE(AC[[M]:[M]],2,1,1,SUM(AC[[AB]:[DB]])))),""))</f>
        <v/>
      </c>
      <c r="DN37" t="str">
        <f>IF(OR(DN$5="",$S37=""),"",IFERROR(SUM(PRODUCT(INDEX(CMB[[BA_0O]:[BA_2O]],MATCH(ROUND(MIN(SUM(DN$4,$O37/1000),SUM($O37,DN$4/1000)),3),CMB[[Cmb_ID]:[Cmb_ID]],0),SUM(N(DN$1),N($R37),1)),CHOOSE(AC[[M]:[M]],1,1,0,AC[[AB]:[AB]])),PRODUCT(INDEX(CMB[[BD_0O]:[BD_2O]],MATCH(ROUND(MIN(SUM(DN$4,$O37/1000),SUM($O37,DN$4/1000)),3),CMB[[Cmb_ID]:[Cmb_ID]],0),SUM(N(DN$1),N($R37),1)),CHOOSE(AC[[M]:[M]],1,0,1,AC[[DB]:[DB]])),PRODUCT(SUM(ROUND(AVERAGE(VALUE(DN$3),VALUE($P37)),0),CHOOSE(IF(OR(DN$1,$R37),4,INDEX(CMB[[Res_Rare]:[Res_Rare]],MATCH(ROUND(MIN(SUM(DN$4,$O37/1000),SUM($O37,DN$4/1000)),3),CMB[[Cmb_ID]:[Cmb_ID]],0))),-1,-1,0,0)),IF(OR(DN$1,$R37),4,INDEX(CMB[[Cmb_Rare]:[Cmb_Rare]],MATCH(ROUND(MIN(SUM(DN$4,$O37/1000),SUM($O37,DN$4/1000)),3),CMB[[Cmb_ID]:[Cmb_ID]],0))),CHOOSE(AC[[M]:[M]],2,1,1,SUM(AC[[AB]:[DB]])))),""))</f>
        <v/>
      </c>
      <c r="DO37" t="str">
        <f>IF(OR(DO$5="",$S37=""),"",IFERROR(SUM(PRODUCT(INDEX(CMB[[BA_0O]:[BA_2O]],MATCH(ROUND(MIN(SUM(DO$4,$O37/1000),SUM($O37,DO$4/1000)),3),CMB[[Cmb_ID]:[Cmb_ID]],0),SUM(N(DO$1),N($R37),1)),CHOOSE(AC[[M]:[M]],1,1,0,AC[[AB]:[AB]])),PRODUCT(INDEX(CMB[[BD_0O]:[BD_2O]],MATCH(ROUND(MIN(SUM(DO$4,$O37/1000),SUM($O37,DO$4/1000)),3),CMB[[Cmb_ID]:[Cmb_ID]],0),SUM(N(DO$1),N($R37),1)),CHOOSE(AC[[M]:[M]],1,0,1,AC[[DB]:[DB]])),PRODUCT(SUM(ROUND(AVERAGE(VALUE(DO$3),VALUE($P37)),0),CHOOSE(IF(OR(DO$1,$R37),4,INDEX(CMB[[Res_Rare]:[Res_Rare]],MATCH(ROUND(MIN(SUM(DO$4,$O37/1000),SUM($O37,DO$4/1000)),3),CMB[[Cmb_ID]:[Cmb_ID]],0))),-1,-1,0,0)),IF(OR(DO$1,$R37),4,INDEX(CMB[[Cmb_Rare]:[Cmb_Rare]],MATCH(ROUND(MIN(SUM(DO$4,$O37/1000),SUM($O37,DO$4/1000)),3),CMB[[Cmb_ID]:[Cmb_ID]],0))),CHOOSE(AC[[M]:[M]],2,1,1,SUM(AC[[AB]:[DB]])))),""))</f>
        <v/>
      </c>
      <c r="DP37" t="str">
        <f>IF(OR(DP$5="",$S37=""),"",IFERROR(SUM(PRODUCT(INDEX(CMB[[BA_0O]:[BA_2O]],MATCH(ROUND(MIN(SUM(DP$4,$O37/1000),SUM($O37,DP$4/1000)),3),CMB[[Cmb_ID]:[Cmb_ID]],0),SUM(N(DP$1),N($R37),1)),CHOOSE(AC[[M]:[M]],1,1,0,AC[[AB]:[AB]])),PRODUCT(INDEX(CMB[[BD_0O]:[BD_2O]],MATCH(ROUND(MIN(SUM(DP$4,$O37/1000),SUM($O37,DP$4/1000)),3),CMB[[Cmb_ID]:[Cmb_ID]],0),SUM(N(DP$1),N($R37),1)),CHOOSE(AC[[M]:[M]],1,0,1,AC[[DB]:[DB]])),PRODUCT(SUM(ROUND(AVERAGE(VALUE(DP$3),VALUE($P37)),0),CHOOSE(IF(OR(DP$1,$R37),4,INDEX(CMB[[Res_Rare]:[Res_Rare]],MATCH(ROUND(MIN(SUM(DP$4,$O37/1000),SUM($O37,DP$4/1000)),3),CMB[[Cmb_ID]:[Cmb_ID]],0))),-1,-1,0,0)),IF(OR(DP$1,$R37),4,INDEX(CMB[[Cmb_Rare]:[Cmb_Rare]],MATCH(ROUND(MIN(SUM(DP$4,$O37/1000),SUM($O37,DP$4/1000)),3),CMB[[Cmb_ID]:[Cmb_ID]],0))),CHOOSE(AC[[M]:[M]],2,1,1,SUM(AC[[AB]:[DB]])))),""))</f>
        <v/>
      </c>
      <c r="DQ37" t="str">
        <f>IF(OR(DQ$5="",$S37=""),"",IFERROR(SUM(PRODUCT(INDEX(CMB[[BA_0O]:[BA_2O]],MATCH(ROUND(MIN(SUM(DQ$4,$O37/1000),SUM($O37,DQ$4/1000)),3),CMB[[Cmb_ID]:[Cmb_ID]],0),SUM(N(DQ$1),N($R37),1)),CHOOSE(AC[[M]:[M]],1,1,0,AC[[AB]:[AB]])),PRODUCT(INDEX(CMB[[BD_0O]:[BD_2O]],MATCH(ROUND(MIN(SUM(DQ$4,$O37/1000),SUM($O37,DQ$4/1000)),3),CMB[[Cmb_ID]:[Cmb_ID]],0),SUM(N(DQ$1),N($R37),1)),CHOOSE(AC[[M]:[M]],1,0,1,AC[[DB]:[DB]])),PRODUCT(SUM(ROUND(AVERAGE(VALUE(DQ$3),VALUE($P37)),0),CHOOSE(IF(OR(DQ$1,$R37),4,INDEX(CMB[[Res_Rare]:[Res_Rare]],MATCH(ROUND(MIN(SUM(DQ$4,$O37/1000),SUM($O37,DQ$4/1000)),3),CMB[[Cmb_ID]:[Cmb_ID]],0))),-1,-1,0,0)),IF(OR(DQ$1,$R37),4,INDEX(CMB[[Cmb_Rare]:[Cmb_Rare]],MATCH(ROUND(MIN(SUM(DQ$4,$O37/1000),SUM($O37,DQ$4/1000)),3),CMB[[Cmb_ID]:[Cmb_ID]],0))),CHOOSE(AC[[M]:[M]],2,1,1,SUM(AC[[AB]:[DB]])))),""))</f>
        <v/>
      </c>
      <c r="DR37" t="str">
        <f>IF(OR(DR$5="",$S37=""),"",IFERROR(SUM(PRODUCT(INDEX(CMB[[BA_0O]:[BA_2O]],MATCH(ROUND(MIN(SUM(DR$4,$O37/1000),SUM($O37,DR$4/1000)),3),CMB[[Cmb_ID]:[Cmb_ID]],0),SUM(N(DR$1),N($R37),1)),CHOOSE(AC[[M]:[M]],1,1,0,AC[[AB]:[AB]])),PRODUCT(INDEX(CMB[[BD_0O]:[BD_2O]],MATCH(ROUND(MIN(SUM(DR$4,$O37/1000),SUM($O37,DR$4/1000)),3),CMB[[Cmb_ID]:[Cmb_ID]],0),SUM(N(DR$1),N($R37),1)),CHOOSE(AC[[M]:[M]],1,0,1,AC[[DB]:[DB]])),PRODUCT(SUM(ROUND(AVERAGE(VALUE(DR$3),VALUE($P37)),0),CHOOSE(IF(OR(DR$1,$R37),4,INDEX(CMB[[Res_Rare]:[Res_Rare]],MATCH(ROUND(MIN(SUM(DR$4,$O37/1000),SUM($O37,DR$4/1000)),3),CMB[[Cmb_ID]:[Cmb_ID]],0))),-1,-1,0,0)),IF(OR(DR$1,$R37),4,INDEX(CMB[[Cmb_Rare]:[Cmb_Rare]],MATCH(ROUND(MIN(SUM(DR$4,$O37/1000),SUM($O37,DR$4/1000)),3),CMB[[Cmb_ID]:[Cmb_ID]],0))),CHOOSE(AC[[M]:[M]],2,1,1,SUM(AC[[AB]:[DB]])))),""))</f>
        <v/>
      </c>
      <c r="DS37" t="str">
        <f>IF(OR(DS$5="",$S37=""),"",IFERROR(SUM(PRODUCT(INDEX(CMB[[BA_0O]:[BA_2O]],MATCH(ROUND(MIN(SUM(DS$4,$O37/1000),SUM($O37,DS$4/1000)),3),CMB[[Cmb_ID]:[Cmb_ID]],0),SUM(N(DS$1),N($R37),1)),CHOOSE(AC[[M]:[M]],1,1,0,AC[[AB]:[AB]])),PRODUCT(INDEX(CMB[[BD_0O]:[BD_2O]],MATCH(ROUND(MIN(SUM(DS$4,$O37/1000),SUM($O37,DS$4/1000)),3),CMB[[Cmb_ID]:[Cmb_ID]],0),SUM(N(DS$1),N($R37),1)),CHOOSE(AC[[M]:[M]],1,0,1,AC[[DB]:[DB]])),PRODUCT(SUM(ROUND(AVERAGE(VALUE(DS$3),VALUE($P37)),0),CHOOSE(IF(OR(DS$1,$R37),4,INDEX(CMB[[Res_Rare]:[Res_Rare]],MATCH(ROUND(MIN(SUM(DS$4,$O37/1000),SUM($O37,DS$4/1000)),3),CMB[[Cmb_ID]:[Cmb_ID]],0))),-1,-1,0,0)),IF(OR(DS$1,$R37),4,INDEX(CMB[[Cmb_Rare]:[Cmb_Rare]],MATCH(ROUND(MIN(SUM(DS$4,$O37/1000),SUM($O37,DS$4/1000)),3),CMB[[Cmb_ID]:[Cmb_ID]],0))),CHOOSE(AC[[M]:[M]],2,1,1,SUM(AC[[AB]:[DB]])))),""))</f>
        <v/>
      </c>
      <c r="DT37" t="str">
        <f>IF(OR(DT$5="",$S37=""),"",IFERROR(SUM(PRODUCT(INDEX(CMB[[BA_0O]:[BA_2O]],MATCH(ROUND(MIN(SUM(DT$4,$O37/1000),SUM($O37,DT$4/1000)),3),CMB[[Cmb_ID]:[Cmb_ID]],0),SUM(N(DT$1),N($R37),1)),CHOOSE(AC[[M]:[M]],1,1,0,AC[[AB]:[AB]])),PRODUCT(INDEX(CMB[[BD_0O]:[BD_2O]],MATCH(ROUND(MIN(SUM(DT$4,$O37/1000),SUM($O37,DT$4/1000)),3),CMB[[Cmb_ID]:[Cmb_ID]],0),SUM(N(DT$1),N($R37),1)),CHOOSE(AC[[M]:[M]],1,0,1,AC[[DB]:[DB]])),PRODUCT(SUM(ROUND(AVERAGE(VALUE(DT$3),VALUE($P37)),0),CHOOSE(IF(OR(DT$1,$R37),4,INDEX(CMB[[Res_Rare]:[Res_Rare]],MATCH(ROUND(MIN(SUM(DT$4,$O37/1000),SUM($O37,DT$4/1000)),3),CMB[[Cmb_ID]:[Cmb_ID]],0))),-1,-1,0,0)),IF(OR(DT$1,$R37),4,INDEX(CMB[[Cmb_Rare]:[Cmb_Rare]],MATCH(ROUND(MIN(SUM(DT$4,$O37/1000),SUM($O37,DT$4/1000)),3),CMB[[Cmb_ID]:[Cmb_ID]],0))),CHOOSE(AC[[M]:[M]],2,1,1,SUM(AC[[AB]:[DB]])))),""))</f>
        <v/>
      </c>
      <c r="DU37" t="str">
        <f>IF(OR(DU$5="",$S37=""),"",IFERROR(SUM(PRODUCT(INDEX(CMB[[BA_0O]:[BA_2O]],MATCH(ROUND(MIN(SUM(DU$4,$O37/1000),SUM($O37,DU$4/1000)),3),CMB[[Cmb_ID]:[Cmb_ID]],0),SUM(N(DU$1),N($R37),1)),CHOOSE(AC[[M]:[M]],1,1,0,AC[[AB]:[AB]])),PRODUCT(INDEX(CMB[[BD_0O]:[BD_2O]],MATCH(ROUND(MIN(SUM(DU$4,$O37/1000),SUM($O37,DU$4/1000)),3),CMB[[Cmb_ID]:[Cmb_ID]],0),SUM(N(DU$1),N($R37),1)),CHOOSE(AC[[M]:[M]],1,0,1,AC[[DB]:[DB]])),PRODUCT(SUM(ROUND(AVERAGE(VALUE(DU$3),VALUE($P37)),0),CHOOSE(IF(OR(DU$1,$R37),4,INDEX(CMB[[Res_Rare]:[Res_Rare]],MATCH(ROUND(MIN(SUM(DU$4,$O37/1000),SUM($O37,DU$4/1000)),3),CMB[[Cmb_ID]:[Cmb_ID]],0))),-1,-1,0,0)),IF(OR(DU$1,$R37),4,INDEX(CMB[[Cmb_Rare]:[Cmb_Rare]],MATCH(ROUND(MIN(SUM(DU$4,$O37/1000),SUM($O37,DU$4/1000)),3),CMB[[Cmb_ID]:[Cmb_ID]],0))),CHOOSE(AC[[M]:[M]],2,1,1,SUM(AC[[AB]:[DB]])))),""))</f>
        <v/>
      </c>
      <c r="DV37" t="str">
        <f>IF(OR(DV$5="",$S37=""),"",IFERROR(SUM(PRODUCT(INDEX(CMB[[BA_0O]:[BA_2O]],MATCH(ROUND(MIN(SUM(DV$4,$O37/1000),SUM($O37,DV$4/1000)),3),CMB[[Cmb_ID]:[Cmb_ID]],0),SUM(N(DV$1),N($R37),1)),CHOOSE(AC[[M]:[M]],1,1,0,AC[[AB]:[AB]])),PRODUCT(INDEX(CMB[[BD_0O]:[BD_2O]],MATCH(ROUND(MIN(SUM(DV$4,$O37/1000),SUM($O37,DV$4/1000)),3),CMB[[Cmb_ID]:[Cmb_ID]],0),SUM(N(DV$1),N($R37),1)),CHOOSE(AC[[M]:[M]],1,0,1,AC[[DB]:[DB]])),PRODUCT(SUM(ROUND(AVERAGE(VALUE(DV$3),VALUE($P37)),0),CHOOSE(IF(OR(DV$1,$R37),4,INDEX(CMB[[Res_Rare]:[Res_Rare]],MATCH(ROUND(MIN(SUM(DV$4,$O37/1000),SUM($O37,DV$4/1000)),3),CMB[[Cmb_ID]:[Cmb_ID]],0))),-1,-1,0,0)),IF(OR(DV$1,$R37),4,INDEX(CMB[[Cmb_Rare]:[Cmb_Rare]],MATCH(ROUND(MIN(SUM(DV$4,$O37/1000),SUM($O37,DV$4/1000)),3),CMB[[Cmb_ID]:[Cmb_ID]],0))),CHOOSE(AC[[M]:[M]],2,1,1,SUM(AC[[AB]:[DB]])))),""))</f>
        <v/>
      </c>
      <c r="DW37" t="str">
        <f>IF(OR(DW$5="",$S37=""),"",IFERROR(SUM(PRODUCT(INDEX(CMB[[BA_0O]:[BA_2O]],MATCH(ROUND(MIN(SUM(DW$4,$O37/1000),SUM($O37,DW$4/1000)),3),CMB[[Cmb_ID]:[Cmb_ID]],0),SUM(N(DW$1),N($R37),1)),CHOOSE(AC[[M]:[M]],1,1,0,AC[[AB]:[AB]])),PRODUCT(INDEX(CMB[[BD_0O]:[BD_2O]],MATCH(ROUND(MIN(SUM(DW$4,$O37/1000),SUM($O37,DW$4/1000)),3),CMB[[Cmb_ID]:[Cmb_ID]],0),SUM(N(DW$1),N($R37),1)),CHOOSE(AC[[M]:[M]],1,0,1,AC[[DB]:[DB]])),PRODUCT(SUM(ROUND(AVERAGE(VALUE(DW$3),VALUE($P37)),0),CHOOSE(IF(OR(DW$1,$R37),4,INDEX(CMB[[Res_Rare]:[Res_Rare]],MATCH(ROUND(MIN(SUM(DW$4,$O37/1000),SUM($O37,DW$4/1000)),3),CMB[[Cmb_ID]:[Cmb_ID]],0))),-1,-1,0,0)),IF(OR(DW$1,$R37),4,INDEX(CMB[[Cmb_Rare]:[Cmb_Rare]],MATCH(ROUND(MIN(SUM(DW$4,$O37/1000),SUM($O37,DW$4/1000)),3),CMB[[Cmb_ID]:[Cmb_ID]],0))),CHOOSE(AC[[M]:[M]],2,1,1,SUM(AC[[AB]:[DB]])))),""))</f>
        <v/>
      </c>
      <c r="DX37" t="str">
        <f>IF(OR(DX$5="",$S37=""),"",IFERROR(SUM(PRODUCT(INDEX(CMB[[BA_0O]:[BA_2O]],MATCH(ROUND(MIN(SUM(DX$4,$O37/1000),SUM($O37,DX$4/1000)),3),CMB[[Cmb_ID]:[Cmb_ID]],0),SUM(N(DX$1),N($R37),1)),CHOOSE(AC[[M]:[M]],1,1,0,AC[[AB]:[AB]])),PRODUCT(INDEX(CMB[[BD_0O]:[BD_2O]],MATCH(ROUND(MIN(SUM(DX$4,$O37/1000),SUM($O37,DX$4/1000)),3),CMB[[Cmb_ID]:[Cmb_ID]],0),SUM(N(DX$1),N($R37),1)),CHOOSE(AC[[M]:[M]],1,0,1,AC[[DB]:[DB]])),PRODUCT(SUM(ROUND(AVERAGE(VALUE(DX$3),VALUE($P37)),0),CHOOSE(IF(OR(DX$1,$R37),4,INDEX(CMB[[Res_Rare]:[Res_Rare]],MATCH(ROUND(MIN(SUM(DX$4,$O37/1000),SUM($O37,DX$4/1000)),3),CMB[[Cmb_ID]:[Cmb_ID]],0))),-1,-1,0,0)),IF(OR(DX$1,$R37),4,INDEX(CMB[[Cmb_Rare]:[Cmb_Rare]],MATCH(ROUND(MIN(SUM(DX$4,$O37/1000),SUM($O37,DX$4/1000)),3),CMB[[Cmb_ID]:[Cmb_ID]],0))),CHOOSE(AC[[M]:[M]],2,1,1,SUM(AC[[AB]:[DB]])))),""))</f>
        <v/>
      </c>
      <c r="DY37" t="str">
        <f>IF(OR(DY$5="",$S37=""),"",IFERROR(SUM(PRODUCT(INDEX(CMB[[BA_0O]:[BA_2O]],MATCH(ROUND(MIN(SUM(DY$4,$O37/1000),SUM($O37,DY$4/1000)),3),CMB[[Cmb_ID]:[Cmb_ID]],0),SUM(N(DY$1),N($R37),1)),CHOOSE(AC[[M]:[M]],1,1,0,AC[[AB]:[AB]])),PRODUCT(INDEX(CMB[[BD_0O]:[BD_2O]],MATCH(ROUND(MIN(SUM(DY$4,$O37/1000),SUM($O37,DY$4/1000)),3),CMB[[Cmb_ID]:[Cmb_ID]],0),SUM(N(DY$1),N($R37),1)),CHOOSE(AC[[M]:[M]],1,0,1,AC[[DB]:[DB]])),PRODUCT(SUM(ROUND(AVERAGE(VALUE(DY$3),VALUE($P37)),0),CHOOSE(IF(OR(DY$1,$R37),4,INDEX(CMB[[Res_Rare]:[Res_Rare]],MATCH(ROUND(MIN(SUM(DY$4,$O37/1000),SUM($O37,DY$4/1000)),3),CMB[[Cmb_ID]:[Cmb_ID]],0))),-1,-1,0,0)),IF(OR(DY$1,$R37),4,INDEX(CMB[[Cmb_Rare]:[Cmb_Rare]],MATCH(ROUND(MIN(SUM(DY$4,$O37/1000),SUM($O37,DY$4/1000)),3),CMB[[Cmb_ID]:[Cmb_ID]],0))),CHOOSE(AC[[M]:[M]],2,1,1,SUM(AC[[AB]:[DB]])))),""))</f>
        <v/>
      </c>
      <c r="DZ37" t="str">
        <f>IF(OR(DZ$5="",$S37=""),"",IFERROR(SUM(PRODUCT(INDEX(CMB[[BA_0O]:[BA_2O]],MATCH(ROUND(MIN(SUM(DZ$4,$O37/1000),SUM($O37,DZ$4/1000)),3),CMB[[Cmb_ID]:[Cmb_ID]],0),SUM(N(DZ$1),N($R37),1)),CHOOSE(AC[[M]:[M]],1,1,0,AC[[AB]:[AB]])),PRODUCT(INDEX(CMB[[BD_0O]:[BD_2O]],MATCH(ROUND(MIN(SUM(DZ$4,$O37/1000),SUM($O37,DZ$4/1000)),3),CMB[[Cmb_ID]:[Cmb_ID]],0),SUM(N(DZ$1),N($R37),1)),CHOOSE(AC[[M]:[M]],1,0,1,AC[[DB]:[DB]])),PRODUCT(SUM(ROUND(AVERAGE(VALUE(DZ$3),VALUE($P37)),0),CHOOSE(IF(OR(DZ$1,$R37),4,INDEX(CMB[[Res_Rare]:[Res_Rare]],MATCH(ROUND(MIN(SUM(DZ$4,$O37/1000),SUM($O37,DZ$4/1000)),3),CMB[[Cmb_ID]:[Cmb_ID]],0))),-1,-1,0,0)),IF(OR(DZ$1,$R37),4,INDEX(CMB[[Cmb_Rare]:[Cmb_Rare]],MATCH(ROUND(MIN(SUM(DZ$4,$O37/1000),SUM($O37,DZ$4/1000)),3),CMB[[Cmb_ID]:[Cmb_ID]],0))),CHOOSE(AC[[M]:[M]],2,1,1,SUM(AC[[AB]:[DB]])))),""))</f>
        <v/>
      </c>
      <c r="EA37" t="str">
        <f>IF(OR(EA$5="",$S37=""),"",IFERROR(SUM(PRODUCT(INDEX(CMB[[BA_0O]:[BA_2O]],MATCH(ROUND(MIN(SUM(EA$4,$O37/1000),SUM($O37,EA$4/1000)),3),CMB[[Cmb_ID]:[Cmb_ID]],0),SUM(N(EA$1),N($R37),1)),CHOOSE(AC[[M]:[M]],1,1,0,AC[[AB]:[AB]])),PRODUCT(INDEX(CMB[[BD_0O]:[BD_2O]],MATCH(ROUND(MIN(SUM(EA$4,$O37/1000),SUM($O37,EA$4/1000)),3),CMB[[Cmb_ID]:[Cmb_ID]],0),SUM(N(EA$1),N($R37),1)),CHOOSE(AC[[M]:[M]],1,0,1,AC[[DB]:[DB]])),PRODUCT(SUM(ROUND(AVERAGE(VALUE(EA$3),VALUE($P37)),0),CHOOSE(IF(OR(EA$1,$R37),4,INDEX(CMB[[Res_Rare]:[Res_Rare]],MATCH(ROUND(MIN(SUM(EA$4,$O37/1000),SUM($O37,EA$4/1000)),3),CMB[[Cmb_ID]:[Cmb_ID]],0))),-1,-1,0,0)),IF(OR(EA$1,$R37),4,INDEX(CMB[[Cmb_Rare]:[Cmb_Rare]],MATCH(ROUND(MIN(SUM(EA$4,$O37/1000),SUM($O37,EA$4/1000)),3),CMB[[Cmb_ID]:[Cmb_ID]],0))),CHOOSE(AC[[M]:[M]],2,1,1,SUM(AC[[AB]:[DB]])))),""))</f>
        <v/>
      </c>
      <c r="EB37" t="str">
        <f>IF(OR(EB$5="",$S37=""),"",IFERROR(SUM(PRODUCT(INDEX(CMB[[BA_0O]:[BA_2O]],MATCH(ROUND(MIN(SUM(EB$4,$O37/1000),SUM($O37,EB$4/1000)),3),CMB[[Cmb_ID]:[Cmb_ID]],0),SUM(N(EB$1),N($R37),1)),CHOOSE(AC[[M]:[M]],1,1,0,AC[[AB]:[AB]])),PRODUCT(INDEX(CMB[[BD_0O]:[BD_2O]],MATCH(ROUND(MIN(SUM(EB$4,$O37/1000),SUM($O37,EB$4/1000)),3),CMB[[Cmb_ID]:[Cmb_ID]],0),SUM(N(EB$1),N($R37),1)),CHOOSE(AC[[M]:[M]],1,0,1,AC[[DB]:[DB]])),PRODUCT(SUM(ROUND(AVERAGE(VALUE(EB$3),VALUE($P37)),0),CHOOSE(IF(OR(EB$1,$R37),4,INDEX(CMB[[Res_Rare]:[Res_Rare]],MATCH(ROUND(MIN(SUM(EB$4,$O37/1000),SUM($O37,EB$4/1000)),3),CMB[[Cmb_ID]:[Cmb_ID]],0))),-1,-1,0,0)),IF(OR(EB$1,$R37),4,INDEX(CMB[[Cmb_Rare]:[Cmb_Rare]],MATCH(ROUND(MIN(SUM(EB$4,$O37/1000),SUM($O37,EB$4/1000)),3),CMB[[Cmb_ID]:[Cmb_ID]],0))),CHOOSE(AC[[M]:[M]],2,1,1,SUM(AC[[AB]:[DB]])))),""))</f>
        <v/>
      </c>
      <c r="EC37" t="str">
        <f>IF(OR(EC$5="",$S37=""),"",IFERROR(SUM(PRODUCT(INDEX(CMB[[BA_0O]:[BA_2O]],MATCH(ROUND(MIN(SUM(EC$4,$O37/1000),SUM($O37,EC$4/1000)),3),CMB[[Cmb_ID]:[Cmb_ID]],0),SUM(N(EC$1),N($R37),1)),CHOOSE(AC[[M]:[M]],1,1,0,AC[[AB]:[AB]])),PRODUCT(INDEX(CMB[[BD_0O]:[BD_2O]],MATCH(ROUND(MIN(SUM(EC$4,$O37/1000),SUM($O37,EC$4/1000)),3),CMB[[Cmb_ID]:[Cmb_ID]],0),SUM(N(EC$1),N($R37),1)),CHOOSE(AC[[M]:[M]],1,0,1,AC[[DB]:[DB]])),PRODUCT(SUM(ROUND(AVERAGE(VALUE(EC$3),VALUE($P37)),0),CHOOSE(IF(OR(EC$1,$R37),4,INDEX(CMB[[Res_Rare]:[Res_Rare]],MATCH(ROUND(MIN(SUM(EC$4,$O37/1000),SUM($O37,EC$4/1000)),3),CMB[[Cmb_ID]:[Cmb_ID]],0))),-1,-1,0,0)),IF(OR(EC$1,$R37),4,INDEX(CMB[[Cmb_Rare]:[Cmb_Rare]],MATCH(ROUND(MIN(SUM(EC$4,$O37/1000),SUM($O37,EC$4/1000)),3),CMB[[Cmb_ID]:[Cmb_ID]],0))),CHOOSE(AC[[M]:[M]],2,1,1,SUM(AC[[AB]:[DB]])))),""))</f>
        <v/>
      </c>
      <c r="ED37" t="str">
        <f>IF(OR(ED$5="",$S37=""),"",IFERROR(SUM(PRODUCT(INDEX(CMB[[BA_0O]:[BA_2O]],MATCH(ROUND(MIN(SUM(ED$4,$O37/1000),SUM($O37,ED$4/1000)),3),CMB[[Cmb_ID]:[Cmb_ID]],0),SUM(N(ED$1),N($R37),1)),CHOOSE(AC[[M]:[M]],1,1,0,AC[[AB]:[AB]])),PRODUCT(INDEX(CMB[[BD_0O]:[BD_2O]],MATCH(ROUND(MIN(SUM(ED$4,$O37/1000),SUM($O37,ED$4/1000)),3),CMB[[Cmb_ID]:[Cmb_ID]],0),SUM(N(ED$1),N($R37),1)),CHOOSE(AC[[M]:[M]],1,0,1,AC[[DB]:[DB]])),PRODUCT(SUM(ROUND(AVERAGE(VALUE(ED$3),VALUE($P37)),0),CHOOSE(IF(OR(ED$1,$R37),4,INDEX(CMB[[Res_Rare]:[Res_Rare]],MATCH(ROUND(MIN(SUM(ED$4,$O37/1000),SUM($O37,ED$4/1000)),3),CMB[[Cmb_ID]:[Cmb_ID]],0))),-1,-1,0,0)),IF(OR(ED$1,$R37),4,INDEX(CMB[[Cmb_Rare]:[Cmb_Rare]],MATCH(ROUND(MIN(SUM(ED$4,$O37/1000),SUM($O37,ED$4/1000)),3),CMB[[Cmb_ID]:[Cmb_ID]],0))),CHOOSE(AC[[M]:[M]],2,1,1,SUM(AC[[AB]:[DB]])))),""))</f>
        <v/>
      </c>
      <c r="EE37" t="str">
        <f>IF(OR(EE$5="",$S37=""),"",IFERROR(SUM(PRODUCT(INDEX(CMB[[BA_0O]:[BA_2O]],MATCH(ROUND(MIN(SUM(EE$4,$O37/1000),SUM($O37,EE$4/1000)),3),CMB[[Cmb_ID]:[Cmb_ID]],0),SUM(N(EE$1),N($R37),1)),CHOOSE(AC[[M]:[M]],1,1,0,AC[[AB]:[AB]])),PRODUCT(INDEX(CMB[[BD_0O]:[BD_2O]],MATCH(ROUND(MIN(SUM(EE$4,$O37/1000),SUM($O37,EE$4/1000)),3),CMB[[Cmb_ID]:[Cmb_ID]],0),SUM(N(EE$1),N($R37),1)),CHOOSE(AC[[M]:[M]],1,0,1,AC[[DB]:[DB]])),PRODUCT(SUM(ROUND(AVERAGE(VALUE(EE$3),VALUE($P37)),0),CHOOSE(IF(OR(EE$1,$R37),4,INDEX(CMB[[Res_Rare]:[Res_Rare]],MATCH(ROUND(MIN(SUM(EE$4,$O37/1000),SUM($O37,EE$4/1000)),3),CMB[[Cmb_ID]:[Cmb_ID]],0))),-1,-1,0,0)),IF(OR(EE$1,$R37),4,INDEX(CMB[[Cmb_Rare]:[Cmb_Rare]],MATCH(ROUND(MIN(SUM(EE$4,$O37/1000),SUM($O37,EE$4/1000)),3),CMB[[Cmb_ID]:[Cmb_ID]],0))),CHOOSE(AC[[M]:[M]],2,1,1,SUM(AC[[AB]:[DB]])))),""))</f>
        <v/>
      </c>
      <c r="EF37" t="str">
        <f>IF(OR(EF$5="",$S37=""),"",IFERROR(SUM(PRODUCT(INDEX(CMB[[BA_0O]:[BA_2O]],MATCH(ROUND(MIN(SUM(EF$4,$O37/1000),SUM($O37,EF$4/1000)),3),CMB[[Cmb_ID]:[Cmb_ID]],0),SUM(N(EF$1),N($R37),1)),CHOOSE(AC[[M]:[M]],1,1,0,AC[[AB]:[AB]])),PRODUCT(INDEX(CMB[[BD_0O]:[BD_2O]],MATCH(ROUND(MIN(SUM(EF$4,$O37/1000),SUM($O37,EF$4/1000)),3),CMB[[Cmb_ID]:[Cmb_ID]],0),SUM(N(EF$1),N($R37),1)),CHOOSE(AC[[M]:[M]],1,0,1,AC[[DB]:[DB]])),PRODUCT(SUM(ROUND(AVERAGE(VALUE(EF$3),VALUE($P37)),0),CHOOSE(IF(OR(EF$1,$R37),4,INDEX(CMB[[Res_Rare]:[Res_Rare]],MATCH(ROUND(MIN(SUM(EF$4,$O37/1000),SUM($O37,EF$4/1000)),3),CMB[[Cmb_ID]:[Cmb_ID]],0))),-1,-1,0,0)),IF(OR(EF$1,$R37),4,INDEX(CMB[[Cmb_Rare]:[Cmb_Rare]],MATCH(ROUND(MIN(SUM(EF$4,$O37/1000),SUM($O37,EF$4/1000)),3),CMB[[Cmb_ID]:[Cmb_ID]],0))),CHOOSE(AC[[M]:[M]],2,1,1,SUM(AC[[AB]:[DB]])))),""))</f>
        <v/>
      </c>
      <c r="EG37" t="str">
        <f>IF(OR(EG$5="",$S37=""),"",IFERROR(SUM(PRODUCT(INDEX(CMB[[BA_0O]:[BA_2O]],MATCH(ROUND(MIN(SUM(EG$4,$O37/1000),SUM($O37,EG$4/1000)),3),CMB[[Cmb_ID]:[Cmb_ID]],0),SUM(N(EG$1),N($R37),1)),CHOOSE(AC[[M]:[M]],1,1,0,AC[[AB]:[AB]])),PRODUCT(INDEX(CMB[[BD_0O]:[BD_2O]],MATCH(ROUND(MIN(SUM(EG$4,$O37/1000),SUM($O37,EG$4/1000)),3),CMB[[Cmb_ID]:[Cmb_ID]],0),SUM(N(EG$1),N($R37),1)),CHOOSE(AC[[M]:[M]],1,0,1,AC[[DB]:[DB]])),PRODUCT(SUM(ROUND(AVERAGE(VALUE(EG$3),VALUE($P37)),0),CHOOSE(IF(OR(EG$1,$R37),4,INDEX(CMB[[Res_Rare]:[Res_Rare]],MATCH(ROUND(MIN(SUM(EG$4,$O37/1000),SUM($O37,EG$4/1000)),3),CMB[[Cmb_ID]:[Cmb_ID]],0))),-1,-1,0,0)),IF(OR(EG$1,$R37),4,INDEX(CMB[[Cmb_Rare]:[Cmb_Rare]],MATCH(ROUND(MIN(SUM(EG$4,$O37/1000),SUM($O37,EG$4/1000)),3),CMB[[Cmb_ID]:[Cmb_ID]],0))),CHOOSE(AC[[M]:[M]],2,1,1,SUM(AC[[AB]:[DB]])))),""))</f>
        <v/>
      </c>
      <c r="EH37" t="str">
        <f>IF(OR(EH$5="",$S37=""),"",IFERROR(SUM(PRODUCT(INDEX(CMB[[BA_0O]:[BA_2O]],MATCH(ROUND(MIN(SUM(EH$4,$O37/1000),SUM($O37,EH$4/1000)),3),CMB[[Cmb_ID]:[Cmb_ID]],0),SUM(N(EH$1),N($R37),1)),CHOOSE(AC[[M]:[M]],1,1,0,AC[[AB]:[AB]])),PRODUCT(INDEX(CMB[[BD_0O]:[BD_2O]],MATCH(ROUND(MIN(SUM(EH$4,$O37/1000),SUM($O37,EH$4/1000)),3),CMB[[Cmb_ID]:[Cmb_ID]],0),SUM(N(EH$1),N($R37),1)),CHOOSE(AC[[M]:[M]],1,0,1,AC[[DB]:[DB]])),PRODUCT(SUM(ROUND(AVERAGE(VALUE(EH$3),VALUE($P37)),0),CHOOSE(IF(OR(EH$1,$R37),4,INDEX(CMB[[Res_Rare]:[Res_Rare]],MATCH(ROUND(MIN(SUM(EH$4,$O37/1000),SUM($O37,EH$4/1000)),3),CMB[[Cmb_ID]:[Cmb_ID]],0))),-1,-1,0,0)),IF(OR(EH$1,$R37),4,INDEX(CMB[[Cmb_Rare]:[Cmb_Rare]],MATCH(ROUND(MIN(SUM(EH$4,$O37/1000),SUM($O37,EH$4/1000)),3),CMB[[Cmb_ID]:[Cmb_ID]],0))),CHOOSE(AC[[M]:[M]],2,1,1,SUM(AC[[AB]:[DB]])))),""))</f>
        <v/>
      </c>
      <c r="EI37" t="str">
        <f>IF(OR(EI$5="",$S37=""),"",IFERROR(SUM(PRODUCT(INDEX(CMB[[BA_0O]:[BA_2O]],MATCH(ROUND(MIN(SUM(EI$4,$O37/1000),SUM($O37,EI$4/1000)),3),CMB[[Cmb_ID]:[Cmb_ID]],0),SUM(N(EI$1),N($R37),1)),CHOOSE(AC[[M]:[M]],1,1,0,AC[[AB]:[AB]])),PRODUCT(INDEX(CMB[[BD_0O]:[BD_2O]],MATCH(ROUND(MIN(SUM(EI$4,$O37/1000),SUM($O37,EI$4/1000)),3),CMB[[Cmb_ID]:[Cmb_ID]],0),SUM(N(EI$1),N($R37),1)),CHOOSE(AC[[M]:[M]],1,0,1,AC[[DB]:[DB]])),PRODUCT(SUM(ROUND(AVERAGE(VALUE(EI$3),VALUE($P37)),0),CHOOSE(IF(OR(EI$1,$R37),4,INDEX(CMB[[Res_Rare]:[Res_Rare]],MATCH(ROUND(MIN(SUM(EI$4,$O37/1000),SUM($O37,EI$4/1000)),3),CMB[[Cmb_ID]:[Cmb_ID]],0))),-1,-1,0,0)),IF(OR(EI$1,$R37),4,INDEX(CMB[[Cmb_Rare]:[Cmb_Rare]],MATCH(ROUND(MIN(SUM(EI$4,$O37/1000),SUM($O37,EI$4/1000)),3),CMB[[Cmb_ID]:[Cmb_ID]],0))),CHOOSE(AC[[M]:[M]],2,1,1,SUM(AC[[AB]:[DB]])))),""))</f>
        <v/>
      </c>
      <c r="EJ37" t="str">
        <f>IF(OR(EJ$5="",$S37=""),"",IFERROR(SUM(PRODUCT(INDEX(CMB[[BA_0O]:[BA_2O]],MATCH(ROUND(MIN(SUM(EJ$4,$O37/1000),SUM($O37,EJ$4/1000)),3),CMB[[Cmb_ID]:[Cmb_ID]],0),SUM(N(EJ$1),N($R37),1)),CHOOSE(AC[[M]:[M]],1,1,0,AC[[AB]:[AB]])),PRODUCT(INDEX(CMB[[BD_0O]:[BD_2O]],MATCH(ROUND(MIN(SUM(EJ$4,$O37/1000),SUM($O37,EJ$4/1000)),3),CMB[[Cmb_ID]:[Cmb_ID]],0),SUM(N(EJ$1),N($R37),1)),CHOOSE(AC[[M]:[M]],1,0,1,AC[[DB]:[DB]])),PRODUCT(SUM(ROUND(AVERAGE(VALUE(EJ$3),VALUE($P37)),0),CHOOSE(IF(OR(EJ$1,$R37),4,INDEX(CMB[[Res_Rare]:[Res_Rare]],MATCH(ROUND(MIN(SUM(EJ$4,$O37/1000),SUM($O37,EJ$4/1000)),3),CMB[[Cmb_ID]:[Cmb_ID]],0))),-1,-1,0,0)),IF(OR(EJ$1,$R37),4,INDEX(CMB[[Cmb_Rare]:[Cmb_Rare]],MATCH(ROUND(MIN(SUM(EJ$4,$O37/1000),SUM($O37,EJ$4/1000)),3),CMB[[Cmb_ID]:[Cmb_ID]],0))),CHOOSE(AC[[M]:[M]],2,1,1,SUM(AC[[AB]:[DB]])))),""))</f>
        <v/>
      </c>
      <c r="EK37" t="str">
        <f>IF(OR(EK$5="",$S37=""),"",IFERROR(SUM(PRODUCT(INDEX(CMB[[BA_0O]:[BA_2O]],MATCH(ROUND(MIN(SUM(EK$4,$O37/1000),SUM($O37,EK$4/1000)),3),CMB[[Cmb_ID]:[Cmb_ID]],0),SUM(N(EK$1),N($R37),1)),CHOOSE(AC[[M]:[M]],1,1,0,AC[[AB]:[AB]])),PRODUCT(INDEX(CMB[[BD_0O]:[BD_2O]],MATCH(ROUND(MIN(SUM(EK$4,$O37/1000),SUM($O37,EK$4/1000)),3),CMB[[Cmb_ID]:[Cmb_ID]],0),SUM(N(EK$1),N($R37),1)),CHOOSE(AC[[M]:[M]],1,0,1,AC[[DB]:[DB]])),PRODUCT(SUM(ROUND(AVERAGE(VALUE(EK$3),VALUE($P37)),0),CHOOSE(IF(OR(EK$1,$R37),4,INDEX(CMB[[Res_Rare]:[Res_Rare]],MATCH(ROUND(MIN(SUM(EK$4,$O37/1000),SUM($O37,EK$4/1000)),3),CMB[[Cmb_ID]:[Cmb_ID]],0))),-1,-1,0,0)),IF(OR(EK$1,$R37),4,INDEX(CMB[[Cmb_Rare]:[Cmb_Rare]],MATCH(ROUND(MIN(SUM(EK$4,$O37/1000),SUM($O37,EK$4/1000)),3),CMB[[Cmb_ID]:[Cmb_ID]],0))),CHOOSE(AC[[M]:[M]],2,1,1,SUM(AC[[AB]:[DB]])))),""))</f>
        <v/>
      </c>
      <c r="EL37" t="str">
        <f>IF(OR(EL$5="",$S37=""),"",IFERROR(SUM(PRODUCT(INDEX(CMB[[BA_0O]:[BA_2O]],MATCH(ROUND(MIN(SUM(EL$4,$O37/1000),SUM($O37,EL$4/1000)),3),CMB[[Cmb_ID]:[Cmb_ID]],0),SUM(N(EL$1),N($R37),1)),CHOOSE(AC[[M]:[M]],1,1,0,AC[[AB]:[AB]])),PRODUCT(INDEX(CMB[[BD_0O]:[BD_2O]],MATCH(ROUND(MIN(SUM(EL$4,$O37/1000),SUM($O37,EL$4/1000)),3),CMB[[Cmb_ID]:[Cmb_ID]],0),SUM(N(EL$1),N($R37),1)),CHOOSE(AC[[M]:[M]],1,0,1,AC[[DB]:[DB]])),PRODUCT(SUM(ROUND(AVERAGE(VALUE(EL$3),VALUE($P37)),0),CHOOSE(IF(OR(EL$1,$R37),4,INDEX(CMB[[Res_Rare]:[Res_Rare]],MATCH(ROUND(MIN(SUM(EL$4,$O37/1000),SUM($O37,EL$4/1000)),3),CMB[[Cmb_ID]:[Cmb_ID]],0))),-1,-1,0,0)),IF(OR(EL$1,$R37),4,INDEX(CMB[[Cmb_Rare]:[Cmb_Rare]],MATCH(ROUND(MIN(SUM(EL$4,$O37/1000),SUM($O37,EL$4/1000)),3),CMB[[Cmb_ID]:[Cmb_ID]],0))),CHOOSE(AC[[M]:[M]],2,1,1,SUM(AC[[AB]:[DB]])))),""))</f>
        <v/>
      </c>
      <c r="EM37" t="str">
        <f>IF(OR(EM$5="",$S37=""),"",IFERROR(SUM(PRODUCT(INDEX(CMB[[BA_0O]:[BA_2O]],MATCH(ROUND(MIN(SUM(EM$4,$O37/1000),SUM($O37,EM$4/1000)),3),CMB[[Cmb_ID]:[Cmb_ID]],0),SUM(N(EM$1),N($R37),1)),CHOOSE(AC[[M]:[M]],1,1,0,AC[[AB]:[AB]])),PRODUCT(INDEX(CMB[[BD_0O]:[BD_2O]],MATCH(ROUND(MIN(SUM(EM$4,$O37/1000),SUM($O37,EM$4/1000)),3),CMB[[Cmb_ID]:[Cmb_ID]],0),SUM(N(EM$1),N($R37),1)),CHOOSE(AC[[M]:[M]],1,0,1,AC[[DB]:[DB]])),PRODUCT(SUM(ROUND(AVERAGE(VALUE(EM$3),VALUE($P37)),0),CHOOSE(IF(OR(EM$1,$R37),4,INDEX(CMB[[Res_Rare]:[Res_Rare]],MATCH(ROUND(MIN(SUM(EM$4,$O37/1000),SUM($O37,EM$4/1000)),3),CMB[[Cmb_ID]:[Cmb_ID]],0))),-1,-1,0,0)),IF(OR(EM$1,$R37),4,INDEX(CMB[[Cmb_Rare]:[Cmb_Rare]],MATCH(ROUND(MIN(SUM(EM$4,$O37/1000),SUM($O37,EM$4/1000)),3),CMB[[Cmb_ID]:[Cmb_ID]],0))),CHOOSE(AC[[M]:[M]],2,1,1,SUM(AC[[AB]:[DB]])))),""))</f>
        <v/>
      </c>
      <c r="EN37" t="str">
        <f>IF(OR(EN$5="",$S37=""),"",IFERROR(SUM(PRODUCT(INDEX(CMB[[BA_0O]:[BA_2O]],MATCH(ROUND(MIN(SUM(EN$4,$O37/1000),SUM($O37,EN$4/1000)),3),CMB[[Cmb_ID]:[Cmb_ID]],0),SUM(N(EN$1),N($R37),1)),CHOOSE(AC[[M]:[M]],1,1,0,AC[[AB]:[AB]])),PRODUCT(INDEX(CMB[[BD_0O]:[BD_2O]],MATCH(ROUND(MIN(SUM(EN$4,$O37/1000),SUM($O37,EN$4/1000)),3),CMB[[Cmb_ID]:[Cmb_ID]],0),SUM(N(EN$1),N($R37),1)),CHOOSE(AC[[M]:[M]],1,0,1,AC[[DB]:[DB]])),PRODUCT(SUM(ROUND(AVERAGE(VALUE(EN$3),VALUE($P37)),0),CHOOSE(IF(OR(EN$1,$R37),4,INDEX(CMB[[Res_Rare]:[Res_Rare]],MATCH(ROUND(MIN(SUM(EN$4,$O37/1000),SUM($O37,EN$4/1000)),3),CMB[[Cmb_ID]:[Cmb_ID]],0))),-1,-1,0,0)),IF(OR(EN$1,$R37),4,INDEX(CMB[[Cmb_Rare]:[Cmb_Rare]],MATCH(ROUND(MIN(SUM(EN$4,$O37/1000),SUM($O37,EN$4/1000)),3),CMB[[Cmb_ID]:[Cmb_ID]],0))),CHOOSE(AC[[M]:[M]],2,1,1,SUM(AC[[AB]:[DB]])))),""))</f>
        <v/>
      </c>
      <c r="EO37" t="str">
        <f>IF(OR(EO$5="",$S37=""),"",IFERROR(SUM(PRODUCT(INDEX(CMB[[BA_0O]:[BA_2O]],MATCH(ROUND(MIN(SUM(EO$4,$O37/1000),SUM($O37,EO$4/1000)),3),CMB[[Cmb_ID]:[Cmb_ID]],0),SUM(N(EO$1),N($R37),1)),CHOOSE(AC[[M]:[M]],1,1,0,AC[[AB]:[AB]])),PRODUCT(INDEX(CMB[[BD_0O]:[BD_2O]],MATCH(ROUND(MIN(SUM(EO$4,$O37/1000),SUM($O37,EO$4/1000)),3),CMB[[Cmb_ID]:[Cmb_ID]],0),SUM(N(EO$1),N($R37),1)),CHOOSE(AC[[M]:[M]],1,0,1,AC[[DB]:[DB]])),PRODUCT(SUM(ROUND(AVERAGE(VALUE(EO$3),VALUE($P37)),0),CHOOSE(IF(OR(EO$1,$R37),4,INDEX(CMB[[Res_Rare]:[Res_Rare]],MATCH(ROUND(MIN(SUM(EO$4,$O37/1000),SUM($O37,EO$4/1000)),3),CMB[[Cmb_ID]:[Cmb_ID]],0))),-1,-1,0,0)),IF(OR(EO$1,$R37),4,INDEX(CMB[[Cmb_Rare]:[Cmb_Rare]],MATCH(ROUND(MIN(SUM(EO$4,$O37/1000),SUM($O37,EO$4/1000)),3),CMB[[Cmb_ID]:[Cmb_ID]],0))),CHOOSE(AC[[M]:[M]],2,1,1,SUM(AC[[AB]:[DB]])))),""))</f>
        <v/>
      </c>
      <c r="EP37" t="str">
        <f>IF(OR(EP$5="",$S37=""),"",IFERROR(SUM(PRODUCT(INDEX(CMB[[BA_0O]:[BA_2O]],MATCH(ROUND(MIN(SUM(EP$4,$O37/1000),SUM($O37,EP$4/1000)),3),CMB[[Cmb_ID]:[Cmb_ID]],0),SUM(N(EP$1),N($R37),1)),CHOOSE(AC[[M]:[M]],1,1,0,AC[[AB]:[AB]])),PRODUCT(INDEX(CMB[[BD_0O]:[BD_2O]],MATCH(ROUND(MIN(SUM(EP$4,$O37/1000),SUM($O37,EP$4/1000)),3),CMB[[Cmb_ID]:[Cmb_ID]],0),SUM(N(EP$1),N($R37),1)),CHOOSE(AC[[M]:[M]],1,0,1,AC[[DB]:[DB]])),PRODUCT(SUM(ROUND(AVERAGE(VALUE(EP$3),VALUE($P37)),0),CHOOSE(IF(OR(EP$1,$R37),4,INDEX(CMB[[Res_Rare]:[Res_Rare]],MATCH(ROUND(MIN(SUM(EP$4,$O37/1000),SUM($O37,EP$4/1000)),3),CMB[[Cmb_ID]:[Cmb_ID]],0))),-1,-1,0,0)),IF(OR(EP$1,$R37),4,INDEX(CMB[[Cmb_Rare]:[Cmb_Rare]],MATCH(ROUND(MIN(SUM(EP$4,$O37/1000),SUM($O37,EP$4/1000)),3),CMB[[Cmb_ID]:[Cmb_ID]],0))),CHOOSE(AC[[M]:[M]],2,1,1,SUM(AC[[AB]:[DB]])))),""))</f>
        <v/>
      </c>
      <c r="EQ37" t="str">
        <f>IF(OR(EQ$5="",$S37=""),"",IFERROR(SUM(PRODUCT(INDEX(CMB[[BA_0O]:[BA_2O]],MATCH(ROUND(MIN(SUM(EQ$4,$O37/1000),SUM($O37,EQ$4/1000)),3),CMB[[Cmb_ID]:[Cmb_ID]],0),SUM(N(EQ$1),N($R37),1)),CHOOSE(AC[[M]:[M]],1,1,0,AC[[AB]:[AB]])),PRODUCT(INDEX(CMB[[BD_0O]:[BD_2O]],MATCH(ROUND(MIN(SUM(EQ$4,$O37/1000),SUM($O37,EQ$4/1000)),3),CMB[[Cmb_ID]:[Cmb_ID]],0),SUM(N(EQ$1),N($R37),1)),CHOOSE(AC[[M]:[M]],1,0,1,AC[[DB]:[DB]])),PRODUCT(SUM(ROUND(AVERAGE(VALUE(EQ$3),VALUE($P37)),0),CHOOSE(IF(OR(EQ$1,$R37),4,INDEX(CMB[[Res_Rare]:[Res_Rare]],MATCH(ROUND(MIN(SUM(EQ$4,$O37/1000),SUM($O37,EQ$4/1000)),3),CMB[[Cmb_ID]:[Cmb_ID]],0))),-1,-1,0,0)),IF(OR(EQ$1,$R37),4,INDEX(CMB[[Cmb_Rare]:[Cmb_Rare]],MATCH(ROUND(MIN(SUM(EQ$4,$O37/1000),SUM($O37,EQ$4/1000)),3),CMB[[Cmb_ID]:[Cmb_ID]],0))),CHOOSE(AC[[M]:[M]],2,1,1,SUM(AC[[AB]:[DB]])))),""))</f>
        <v/>
      </c>
      <c r="ER37" t="str">
        <f>IF(OR(ER$5="",$S37=""),"",IFERROR(SUM(PRODUCT(INDEX(CMB[[BA_0O]:[BA_2O]],MATCH(ROUND(MIN(SUM(ER$4,$O37/1000),SUM($O37,ER$4/1000)),3),CMB[[Cmb_ID]:[Cmb_ID]],0),SUM(N(ER$1),N($R37),1)),CHOOSE(AC[[M]:[M]],1,1,0,AC[[AB]:[AB]])),PRODUCT(INDEX(CMB[[BD_0O]:[BD_2O]],MATCH(ROUND(MIN(SUM(ER$4,$O37/1000),SUM($O37,ER$4/1000)),3),CMB[[Cmb_ID]:[Cmb_ID]],0),SUM(N(ER$1),N($R37),1)),CHOOSE(AC[[M]:[M]],1,0,1,AC[[DB]:[DB]])),PRODUCT(SUM(ROUND(AVERAGE(VALUE(ER$3),VALUE($P37)),0),CHOOSE(IF(OR(ER$1,$R37),4,INDEX(CMB[[Res_Rare]:[Res_Rare]],MATCH(ROUND(MIN(SUM(ER$4,$O37/1000),SUM($O37,ER$4/1000)),3),CMB[[Cmb_ID]:[Cmb_ID]],0))),-1,-1,0,0)),IF(OR(ER$1,$R37),4,INDEX(CMB[[Cmb_Rare]:[Cmb_Rare]],MATCH(ROUND(MIN(SUM(ER$4,$O37/1000),SUM($O37,ER$4/1000)),3),CMB[[Cmb_ID]:[Cmb_ID]],0))),CHOOSE(AC[[M]:[M]],2,1,1,SUM(AC[[AB]:[DB]])))),""))</f>
        <v/>
      </c>
      <c r="ES37" t="str">
        <f>IF(OR(ES$5="",$S37=""),"",IFERROR(SUM(PRODUCT(INDEX(CMB[[BA_0O]:[BA_2O]],MATCH(ROUND(MIN(SUM(ES$4,$O37/1000),SUM($O37,ES$4/1000)),3),CMB[[Cmb_ID]:[Cmb_ID]],0),SUM(N(ES$1),N($R37),1)),CHOOSE(AC[[M]:[M]],1,1,0,AC[[AB]:[AB]])),PRODUCT(INDEX(CMB[[BD_0O]:[BD_2O]],MATCH(ROUND(MIN(SUM(ES$4,$O37/1000),SUM($O37,ES$4/1000)),3),CMB[[Cmb_ID]:[Cmb_ID]],0),SUM(N(ES$1),N($R37),1)),CHOOSE(AC[[M]:[M]],1,0,1,AC[[DB]:[DB]])),PRODUCT(SUM(ROUND(AVERAGE(VALUE(ES$3),VALUE($P37)),0),CHOOSE(IF(OR(ES$1,$R37),4,INDEX(CMB[[Res_Rare]:[Res_Rare]],MATCH(ROUND(MIN(SUM(ES$4,$O37/1000),SUM($O37,ES$4/1000)),3),CMB[[Cmb_ID]:[Cmb_ID]],0))),-1,-1,0,0)),IF(OR(ES$1,$R37),4,INDEX(CMB[[Cmb_Rare]:[Cmb_Rare]],MATCH(ROUND(MIN(SUM(ES$4,$O37/1000),SUM($O37,ES$4/1000)),3),CMB[[Cmb_ID]:[Cmb_ID]],0))),CHOOSE(AC[[M]:[M]],2,1,1,SUM(AC[[AB]:[DB]])))),""))</f>
        <v/>
      </c>
      <c r="ET37" t="str">
        <f>IF(OR(ET$5="",$S37=""),"",IFERROR(SUM(PRODUCT(INDEX(CMB[[BA_0O]:[BA_2O]],MATCH(ROUND(MIN(SUM(ET$4,$O37/1000),SUM($O37,ET$4/1000)),3),CMB[[Cmb_ID]:[Cmb_ID]],0),SUM(N(ET$1),N($R37),1)),CHOOSE(AC[[M]:[M]],1,1,0,AC[[AB]:[AB]])),PRODUCT(INDEX(CMB[[BD_0O]:[BD_2O]],MATCH(ROUND(MIN(SUM(ET$4,$O37/1000),SUM($O37,ET$4/1000)),3),CMB[[Cmb_ID]:[Cmb_ID]],0),SUM(N(ET$1),N($R37),1)),CHOOSE(AC[[M]:[M]],1,0,1,AC[[DB]:[DB]])),PRODUCT(SUM(ROUND(AVERAGE(VALUE(ET$3),VALUE($P37)),0),CHOOSE(IF(OR(ET$1,$R37),4,INDEX(CMB[[Res_Rare]:[Res_Rare]],MATCH(ROUND(MIN(SUM(ET$4,$O37/1000),SUM($O37,ET$4/1000)),3),CMB[[Cmb_ID]:[Cmb_ID]],0))),-1,-1,0,0)),IF(OR(ET$1,$R37),4,INDEX(CMB[[Cmb_Rare]:[Cmb_Rare]],MATCH(ROUND(MIN(SUM(ET$4,$O37/1000),SUM($O37,ET$4/1000)),3),CMB[[Cmb_ID]:[Cmb_ID]],0))),CHOOSE(AC[[M]:[M]],2,1,1,SUM(AC[[AB]:[DB]])))),""))</f>
        <v/>
      </c>
      <c r="EU37" t="str">
        <f>IF(OR(EU$5="",$S37=""),"",IFERROR(SUM(PRODUCT(INDEX(CMB[[BA_0O]:[BA_2O]],MATCH(ROUND(MIN(SUM(EU$4,$O37/1000),SUM($O37,EU$4/1000)),3),CMB[[Cmb_ID]:[Cmb_ID]],0),SUM(N(EU$1),N($R37),1)),CHOOSE(AC[[M]:[M]],1,1,0,AC[[AB]:[AB]])),PRODUCT(INDEX(CMB[[BD_0O]:[BD_2O]],MATCH(ROUND(MIN(SUM(EU$4,$O37/1000),SUM($O37,EU$4/1000)),3),CMB[[Cmb_ID]:[Cmb_ID]],0),SUM(N(EU$1),N($R37),1)),CHOOSE(AC[[M]:[M]],1,0,1,AC[[DB]:[DB]])),PRODUCT(SUM(ROUND(AVERAGE(VALUE(EU$3),VALUE($P37)),0),CHOOSE(IF(OR(EU$1,$R37),4,INDEX(CMB[[Res_Rare]:[Res_Rare]],MATCH(ROUND(MIN(SUM(EU$4,$O37/1000),SUM($O37,EU$4/1000)),3),CMB[[Cmb_ID]:[Cmb_ID]],0))),-1,-1,0,0)),IF(OR(EU$1,$R37),4,INDEX(CMB[[Cmb_Rare]:[Cmb_Rare]],MATCH(ROUND(MIN(SUM(EU$4,$O37/1000),SUM($O37,EU$4/1000)),3),CMB[[Cmb_ID]:[Cmb_ID]],0))),CHOOSE(AC[[M]:[M]],2,1,1,SUM(AC[[AB]:[DB]])))),""))</f>
        <v/>
      </c>
      <c r="EV37" t="str">
        <f>IF(OR(EV$5="",$S37=""),"",IFERROR(SUM(PRODUCT(INDEX(CMB[[BA_0O]:[BA_2O]],MATCH(ROUND(MIN(SUM(EV$4,$O37/1000),SUM($O37,EV$4/1000)),3),CMB[[Cmb_ID]:[Cmb_ID]],0),SUM(N(EV$1),N($R37),1)),CHOOSE(AC[[M]:[M]],1,1,0,AC[[AB]:[AB]])),PRODUCT(INDEX(CMB[[BD_0O]:[BD_2O]],MATCH(ROUND(MIN(SUM(EV$4,$O37/1000),SUM($O37,EV$4/1000)),3),CMB[[Cmb_ID]:[Cmb_ID]],0),SUM(N(EV$1),N($R37),1)),CHOOSE(AC[[M]:[M]],1,0,1,AC[[DB]:[DB]])),PRODUCT(SUM(ROUND(AVERAGE(VALUE(EV$3),VALUE($P37)),0),CHOOSE(IF(OR(EV$1,$R37),4,INDEX(CMB[[Res_Rare]:[Res_Rare]],MATCH(ROUND(MIN(SUM(EV$4,$O37/1000),SUM($O37,EV$4/1000)),3),CMB[[Cmb_ID]:[Cmb_ID]],0))),-1,-1,0,0)),IF(OR(EV$1,$R37),4,INDEX(CMB[[Cmb_Rare]:[Cmb_Rare]],MATCH(ROUND(MIN(SUM(EV$4,$O37/1000),SUM($O37,EV$4/1000)),3),CMB[[Cmb_ID]:[Cmb_ID]],0))),CHOOSE(AC[[M]:[M]],2,1,1,SUM(AC[[AB]:[DB]])))),""))</f>
        <v/>
      </c>
      <c r="EW37" t="str">
        <f>IF(OR(EW$5="",$S37=""),"",IFERROR(SUM(PRODUCT(INDEX(CMB[[BA_0O]:[BA_2O]],MATCH(ROUND(MIN(SUM(EW$4,$O37/1000),SUM($O37,EW$4/1000)),3),CMB[[Cmb_ID]:[Cmb_ID]],0),SUM(N(EW$1),N($R37),1)),CHOOSE(AC[[M]:[M]],1,1,0,AC[[AB]:[AB]])),PRODUCT(INDEX(CMB[[BD_0O]:[BD_2O]],MATCH(ROUND(MIN(SUM(EW$4,$O37/1000),SUM($O37,EW$4/1000)),3),CMB[[Cmb_ID]:[Cmb_ID]],0),SUM(N(EW$1),N($R37),1)),CHOOSE(AC[[M]:[M]],1,0,1,AC[[DB]:[DB]])),PRODUCT(SUM(ROUND(AVERAGE(VALUE(EW$3),VALUE($P37)),0),CHOOSE(IF(OR(EW$1,$R37),4,INDEX(CMB[[Res_Rare]:[Res_Rare]],MATCH(ROUND(MIN(SUM(EW$4,$O37/1000),SUM($O37,EW$4/1000)),3),CMB[[Cmb_ID]:[Cmb_ID]],0))),-1,-1,0,0)),IF(OR(EW$1,$R37),4,INDEX(CMB[[Cmb_Rare]:[Cmb_Rare]],MATCH(ROUND(MIN(SUM(EW$4,$O37/1000),SUM($O37,EW$4/1000)),3),CMB[[Cmb_ID]:[Cmb_ID]],0))),CHOOSE(AC[[M]:[M]],2,1,1,SUM(AC[[AB]:[DB]])))),""))</f>
        <v/>
      </c>
      <c r="EX37" t="str">
        <f>IF(OR(EX$5="",$S37=""),"",IFERROR(SUM(PRODUCT(INDEX(CMB[[BA_0O]:[BA_2O]],MATCH(ROUND(MIN(SUM(EX$4,$O37/1000),SUM($O37,EX$4/1000)),3),CMB[[Cmb_ID]:[Cmb_ID]],0),SUM(N(EX$1),N($R37),1)),CHOOSE(AC[[M]:[M]],1,1,0,AC[[AB]:[AB]])),PRODUCT(INDEX(CMB[[BD_0O]:[BD_2O]],MATCH(ROUND(MIN(SUM(EX$4,$O37/1000),SUM($O37,EX$4/1000)),3),CMB[[Cmb_ID]:[Cmb_ID]],0),SUM(N(EX$1),N($R37),1)),CHOOSE(AC[[M]:[M]],1,0,1,AC[[DB]:[DB]])),PRODUCT(SUM(ROUND(AVERAGE(VALUE(EX$3),VALUE($P37)),0),CHOOSE(IF(OR(EX$1,$R37),4,INDEX(CMB[[Res_Rare]:[Res_Rare]],MATCH(ROUND(MIN(SUM(EX$4,$O37/1000),SUM($O37,EX$4/1000)),3),CMB[[Cmb_ID]:[Cmb_ID]],0))),-1,-1,0,0)),IF(OR(EX$1,$R37),4,INDEX(CMB[[Cmb_Rare]:[Cmb_Rare]],MATCH(ROUND(MIN(SUM(EX$4,$O37/1000),SUM($O37,EX$4/1000)),3),CMB[[Cmb_ID]:[Cmb_ID]],0))),CHOOSE(AC[[M]:[M]],2,1,1,SUM(AC[[AB]:[DB]])))),""))</f>
        <v/>
      </c>
      <c r="EY37" t="str">
        <f>IF(OR(EY$5="",$S37=""),"",IFERROR(SUM(PRODUCT(INDEX(CMB[[BA_0O]:[BA_2O]],MATCH(ROUND(MIN(SUM(EY$4,$O37/1000),SUM($O37,EY$4/1000)),3),CMB[[Cmb_ID]:[Cmb_ID]],0),SUM(N(EY$1),N($R37),1)),CHOOSE(AC[[M]:[M]],1,1,0,AC[[AB]:[AB]])),PRODUCT(INDEX(CMB[[BD_0O]:[BD_2O]],MATCH(ROUND(MIN(SUM(EY$4,$O37/1000),SUM($O37,EY$4/1000)),3),CMB[[Cmb_ID]:[Cmb_ID]],0),SUM(N(EY$1),N($R37),1)),CHOOSE(AC[[M]:[M]],1,0,1,AC[[DB]:[DB]])),PRODUCT(SUM(ROUND(AVERAGE(VALUE(EY$3),VALUE($P37)),0),CHOOSE(IF(OR(EY$1,$R37),4,INDEX(CMB[[Res_Rare]:[Res_Rare]],MATCH(ROUND(MIN(SUM(EY$4,$O37/1000),SUM($O37,EY$4/1000)),3),CMB[[Cmb_ID]:[Cmb_ID]],0))),-1,-1,0,0)),IF(OR(EY$1,$R37),4,INDEX(CMB[[Cmb_Rare]:[Cmb_Rare]],MATCH(ROUND(MIN(SUM(EY$4,$O37/1000),SUM($O37,EY$4/1000)),3),CMB[[Cmb_ID]:[Cmb_ID]],0))),CHOOSE(AC[[M]:[M]],2,1,1,SUM(AC[[AB]:[DB]])))),""))</f>
        <v/>
      </c>
      <c r="EZ37" t="str">
        <f>IF(OR(EZ$5="",$S37=""),"",IFERROR(SUM(PRODUCT(INDEX(CMB[[BA_0O]:[BA_2O]],MATCH(ROUND(MIN(SUM(EZ$4,$O37/1000),SUM($O37,EZ$4/1000)),3),CMB[[Cmb_ID]:[Cmb_ID]],0),SUM(N(EZ$1),N($R37),1)),CHOOSE(AC[[M]:[M]],1,1,0,AC[[AB]:[AB]])),PRODUCT(INDEX(CMB[[BD_0O]:[BD_2O]],MATCH(ROUND(MIN(SUM(EZ$4,$O37/1000),SUM($O37,EZ$4/1000)),3),CMB[[Cmb_ID]:[Cmb_ID]],0),SUM(N(EZ$1),N($R37),1)),CHOOSE(AC[[M]:[M]],1,0,1,AC[[DB]:[DB]])),PRODUCT(SUM(ROUND(AVERAGE(VALUE(EZ$3),VALUE($P37)),0),CHOOSE(IF(OR(EZ$1,$R37),4,INDEX(CMB[[Res_Rare]:[Res_Rare]],MATCH(ROUND(MIN(SUM(EZ$4,$O37/1000),SUM($O37,EZ$4/1000)),3),CMB[[Cmb_ID]:[Cmb_ID]],0))),-1,-1,0,0)),IF(OR(EZ$1,$R37),4,INDEX(CMB[[Cmb_Rare]:[Cmb_Rare]],MATCH(ROUND(MIN(SUM(EZ$4,$O37/1000),SUM($O37,EZ$4/1000)),3),CMB[[Cmb_ID]:[Cmb_ID]],0))),CHOOSE(AC[[M]:[M]],2,1,1,SUM(AC[[AB]:[DB]])))),""))</f>
        <v/>
      </c>
      <c r="FA37" t="str">
        <f>IF(OR(FA$5="",$S37=""),"",IFERROR(SUM(PRODUCT(INDEX(CMB[[BA_0O]:[BA_2O]],MATCH(ROUND(MIN(SUM(FA$4,$O37/1000),SUM($O37,FA$4/1000)),3),CMB[[Cmb_ID]:[Cmb_ID]],0),SUM(N(FA$1),N($R37),1)),CHOOSE(AC[[M]:[M]],1,1,0,AC[[AB]:[AB]])),PRODUCT(INDEX(CMB[[BD_0O]:[BD_2O]],MATCH(ROUND(MIN(SUM(FA$4,$O37/1000),SUM($O37,FA$4/1000)),3),CMB[[Cmb_ID]:[Cmb_ID]],0),SUM(N(FA$1),N($R37),1)),CHOOSE(AC[[M]:[M]],1,0,1,AC[[DB]:[DB]])),PRODUCT(SUM(ROUND(AVERAGE(VALUE(FA$3),VALUE($P37)),0),CHOOSE(IF(OR(FA$1,$R37),4,INDEX(CMB[[Res_Rare]:[Res_Rare]],MATCH(ROUND(MIN(SUM(FA$4,$O37/1000),SUM($O37,FA$4/1000)),3),CMB[[Cmb_ID]:[Cmb_ID]],0))),-1,-1,0,0)),IF(OR(FA$1,$R37),4,INDEX(CMB[[Cmb_Rare]:[Cmb_Rare]],MATCH(ROUND(MIN(SUM(FA$4,$O37/1000),SUM($O37,FA$4/1000)),3),CMB[[Cmb_ID]:[Cmb_ID]],0))),CHOOSE(AC[[M]:[M]],2,1,1,SUM(AC[[AB]:[DB]])))),""))</f>
        <v/>
      </c>
      <c r="FB37" t="str">
        <f>IF(OR(FB$5="",$S37=""),"",IFERROR(SUM(PRODUCT(INDEX(CMB[[BA_0O]:[BA_2O]],MATCH(ROUND(MIN(SUM(FB$4,$O37/1000),SUM($O37,FB$4/1000)),3),CMB[[Cmb_ID]:[Cmb_ID]],0),SUM(N(FB$1),N($R37),1)),CHOOSE(AC[[M]:[M]],1,1,0,AC[[AB]:[AB]])),PRODUCT(INDEX(CMB[[BD_0O]:[BD_2O]],MATCH(ROUND(MIN(SUM(FB$4,$O37/1000),SUM($O37,FB$4/1000)),3),CMB[[Cmb_ID]:[Cmb_ID]],0),SUM(N(FB$1),N($R37),1)),CHOOSE(AC[[M]:[M]],1,0,1,AC[[DB]:[DB]])),PRODUCT(SUM(ROUND(AVERAGE(VALUE(FB$3),VALUE($P37)),0),CHOOSE(IF(OR(FB$1,$R37),4,INDEX(CMB[[Res_Rare]:[Res_Rare]],MATCH(ROUND(MIN(SUM(FB$4,$O37/1000),SUM($O37,FB$4/1000)),3),CMB[[Cmb_ID]:[Cmb_ID]],0))),-1,-1,0,0)),IF(OR(FB$1,$R37),4,INDEX(CMB[[Cmb_Rare]:[Cmb_Rare]],MATCH(ROUND(MIN(SUM(FB$4,$O37/1000),SUM($O37,FB$4/1000)),3),CMB[[Cmb_ID]:[Cmb_ID]],0))),CHOOSE(AC[[M]:[M]],2,1,1,SUM(AC[[AB]:[DB]])))),""))</f>
        <v/>
      </c>
      <c r="FC37" t="str">
        <f>IF(OR(FC$5="",$S37=""),"",IFERROR(SUM(PRODUCT(INDEX(CMB[[BA_0O]:[BA_2O]],MATCH(ROUND(MIN(SUM(FC$4,$O37/1000),SUM($O37,FC$4/1000)),3),CMB[[Cmb_ID]:[Cmb_ID]],0),SUM(N(FC$1),N($R37),1)),CHOOSE(AC[[M]:[M]],1,1,0,AC[[AB]:[AB]])),PRODUCT(INDEX(CMB[[BD_0O]:[BD_2O]],MATCH(ROUND(MIN(SUM(FC$4,$O37/1000),SUM($O37,FC$4/1000)),3),CMB[[Cmb_ID]:[Cmb_ID]],0),SUM(N(FC$1),N($R37),1)),CHOOSE(AC[[M]:[M]],1,0,1,AC[[DB]:[DB]])),PRODUCT(SUM(ROUND(AVERAGE(VALUE(FC$3),VALUE($P37)),0),CHOOSE(IF(OR(FC$1,$R37),4,INDEX(CMB[[Res_Rare]:[Res_Rare]],MATCH(ROUND(MIN(SUM(FC$4,$O37/1000),SUM($O37,FC$4/1000)),3),CMB[[Cmb_ID]:[Cmb_ID]],0))),-1,-1,0,0)),IF(OR(FC$1,$R37),4,INDEX(CMB[[Cmb_Rare]:[Cmb_Rare]],MATCH(ROUND(MIN(SUM(FC$4,$O37/1000),SUM($O37,FC$4/1000)),3),CMB[[Cmb_ID]:[Cmb_ID]],0))),CHOOSE(AC[[M]:[M]],2,1,1,SUM(AC[[AB]:[DB]])))),""))</f>
        <v/>
      </c>
      <c r="FD37" t="str">
        <f>IF(OR(FD$5="",$S37=""),"",IFERROR(SUM(PRODUCT(INDEX(CMB[[BA_0O]:[BA_2O]],MATCH(ROUND(MIN(SUM(FD$4,$O37/1000),SUM($O37,FD$4/1000)),3),CMB[[Cmb_ID]:[Cmb_ID]],0),SUM(N(FD$1),N($R37),1)),CHOOSE(AC[[M]:[M]],1,1,0,AC[[AB]:[AB]])),PRODUCT(INDEX(CMB[[BD_0O]:[BD_2O]],MATCH(ROUND(MIN(SUM(FD$4,$O37/1000),SUM($O37,FD$4/1000)),3),CMB[[Cmb_ID]:[Cmb_ID]],0),SUM(N(FD$1),N($R37),1)),CHOOSE(AC[[M]:[M]],1,0,1,AC[[DB]:[DB]])),PRODUCT(SUM(ROUND(AVERAGE(VALUE(FD$3),VALUE($P37)),0),CHOOSE(IF(OR(FD$1,$R37),4,INDEX(CMB[[Res_Rare]:[Res_Rare]],MATCH(ROUND(MIN(SUM(FD$4,$O37/1000),SUM($O37,FD$4/1000)),3),CMB[[Cmb_ID]:[Cmb_ID]],0))),-1,-1,0,0)),IF(OR(FD$1,$R37),4,INDEX(CMB[[Cmb_Rare]:[Cmb_Rare]],MATCH(ROUND(MIN(SUM(FD$4,$O37/1000),SUM($O37,FD$4/1000)),3),CMB[[Cmb_ID]:[Cmb_ID]],0))),CHOOSE(AC[[M]:[M]],2,1,1,SUM(AC[[AB]:[DB]])))),""))</f>
        <v/>
      </c>
      <c r="FE37" t="str">
        <f>IF(OR(FE$5="",$S37=""),"",IFERROR(SUM(PRODUCT(INDEX(CMB[[BA_0O]:[BA_2O]],MATCH(ROUND(MIN(SUM(FE$4,$O37/1000),SUM($O37,FE$4/1000)),3),CMB[[Cmb_ID]:[Cmb_ID]],0),SUM(N(FE$1),N($R37),1)),CHOOSE(AC[[M]:[M]],1,1,0,AC[[AB]:[AB]])),PRODUCT(INDEX(CMB[[BD_0O]:[BD_2O]],MATCH(ROUND(MIN(SUM(FE$4,$O37/1000),SUM($O37,FE$4/1000)),3),CMB[[Cmb_ID]:[Cmb_ID]],0),SUM(N(FE$1),N($R37),1)),CHOOSE(AC[[M]:[M]],1,0,1,AC[[DB]:[DB]])),PRODUCT(SUM(ROUND(AVERAGE(VALUE(FE$3),VALUE($P37)),0),CHOOSE(IF(OR(FE$1,$R37),4,INDEX(CMB[[Res_Rare]:[Res_Rare]],MATCH(ROUND(MIN(SUM(FE$4,$O37/1000),SUM($O37,FE$4/1000)),3),CMB[[Cmb_ID]:[Cmb_ID]],0))),-1,-1,0,0)),IF(OR(FE$1,$R37),4,INDEX(CMB[[Cmb_Rare]:[Cmb_Rare]],MATCH(ROUND(MIN(SUM(FE$4,$O37/1000),SUM($O37,FE$4/1000)),3),CMB[[Cmb_ID]:[Cmb_ID]],0))),CHOOSE(AC[[M]:[M]],2,1,1,SUM(AC[[AB]:[DB]])))),""))</f>
        <v/>
      </c>
      <c r="FF37" t="str">
        <f>IF(OR(FF$5="",$S37=""),"",IFERROR(SUM(PRODUCT(INDEX(CMB[[BA_0O]:[BA_2O]],MATCH(ROUND(MIN(SUM(FF$4,$O37/1000),SUM($O37,FF$4/1000)),3),CMB[[Cmb_ID]:[Cmb_ID]],0),SUM(N(FF$1),N($R37),1)),CHOOSE(AC[[M]:[M]],1,1,0,AC[[AB]:[AB]])),PRODUCT(INDEX(CMB[[BD_0O]:[BD_2O]],MATCH(ROUND(MIN(SUM(FF$4,$O37/1000),SUM($O37,FF$4/1000)),3),CMB[[Cmb_ID]:[Cmb_ID]],0),SUM(N(FF$1),N($R37),1)),CHOOSE(AC[[M]:[M]],1,0,1,AC[[DB]:[DB]])),PRODUCT(SUM(ROUND(AVERAGE(VALUE(FF$3),VALUE($P37)),0),CHOOSE(IF(OR(FF$1,$R37),4,INDEX(CMB[[Res_Rare]:[Res_Rare]],MATCH(ROUND(MIN(SUM(FF$4,$O37/1000),SUM($O37,FF$4/1000)),3),CMB[[Cmb_ID]:[Cmb_ID]],0))),-1,-1,0,0)),IF(OR(FF$1,$R37),4,INDEX(CMB[[Cmb_Rare]:[Cmb_Rare]],MATCH(ROUND(MIN(SUM(FF$4,$O37/1000),SUM($O37,FF$4/1000)),3),CMB[[Cmb_ID]:[Cmb_ID]],0))),CHOOSE(AC[[M]:[M]],2,1,1,SUM(AC[[AB]:[DB]])))),""))</f>
        <v/>
      </c>
      <c r="FG37" t="str">
        <f>IF(OR(FG$5="",$S37=""),"",IFERROR(SUM(PRODUCT(INDEX(CMB[[BA_0O]:[BA_2O]],MATCH(ROUND(MIN(SUM(FG$4,$O37/1000),SUM($O37,FG$4/1000)),3),CMB[[Cmb_ID]:[Cmb_ID]],0),SUM(N(FG$1),N($R37),1)),CHOOSE(AC[[M]:[M]],1,1,0,AC[[AB]:[AB]])),PRODUCT(INDEX(CMB[[BD_0O]:[BD_2O]],MATCH(ROUND(MIN(SUM(FG$4,$O37/1000),SUM($O37,FG$4/1000)),3),CMB[[Cmb_ID]:[Cmb_ID]],0),SUM(N(FG$1),N($R37),1)),CHOOSE(AC[[M]:[M]],1,0,1,AC[[DB]:[DB]])),PRODUCT(SUM(ROUND(AVERAGE(VALUE(FG$3),VALUE($P37)),0),CHOOSE(IF(OR(FG$1,$R37),4,INDEX(CMB[[Res_Rare]:[Res_Rare]],MATCH(ROUND(MIN(SUM(FG$4,$O37/1000),SUM($O37,FG$4/1000)),3),CMB[[Cmb_ID]:[Cmb_ID]],0))),-1,-1,0,0)),IF(OR(FG$1,$R37),4,INDEX(CMB[[Cmb_Rare]:[Cmb_Rare]],MATCH(ROUND(MIN(SUM(FG$4,$O37/1000),SUM($O37,FG$4/1000)),3),CMB[[Cmb_ID]:[Cmb_ID]],0))),CHOOSE(AC[[M]:[M]],2,1,1,SUM(AC[[AB]:[DB]])))),""))</f>
        <v/>
      </c>
      <c r="FH37" t="str">
        <f>IF(OR(FH$5="",$S37=""),"",IFERROR(SUM(PRODUCT(INDEX(CMB[[BA_0O]:[BA_2O]],MATCH(ROUND(MIN(SUM(FH$4,$O37/1000),SUM($O37,FH$4/1000)),3),CMB[[Cmb_ID]:[Cmb_ID]],0),SUM(N(FH$1),N($R37),1)),CHOOSE(AC[[M]:[M]],1,1,0,AC[[AB]:[AB]])),PRODUCT(INDEX(CMB[[BD_0O]:[BD_2O]],MATCH(ROUND(MIN(SUM(FH$4,$O37/1000),SUM($O37,FH$4/1000)),3),CMB[[Cmb_ID]:[Cmb_ID]],0),SUM(N(FH$1),N($R37),1)),CHOOSE(AC[[M]:[M]],1,0,1,AC[[DB]:[DB]])),PRODUCT(SUM(ROUND(AVERAGE(VALUE(FH$3),VALUE($P37)),0),CHOOSE(IF(OR(FH$1,$R37),4,INDEX(CMB[[Res_Rare]:[Res_Rare]],MATCH(ROUND(MIN(SUM(FH$4,$O37/1000),SUM($O37,FH$4/1000)),3),CMB[[Cmb_ID]:[Cmb_ID]],0))),-1,-1,0,0)),IF(OR(FH$1,$R37),4,INDEX(CMB[[Cmb_Rare]:[Cmb_Rare]],MATCH(ROUND(MIN(SUM(FH$4,$O37/1000),SUM($O37,FH$4/1000)),3),CMB[[Cmb_ID]:[Cmb_ID]],0))),CHOOSE(AC[[M]:[M]],2,1,1,SUM(AC[[AB]:[DB]])))),""))</f>
        <v/>
      </c>
      <c r="FI37" t="str">
        <f>IF(OR(FI$5="",$S37=""),"",IFERROR(SUM(PRODUCT(INDEX(CMB[[BA_0O]:[BA_2O]],MATCH(ROUND(MIN(SUM(FI$4,$O37/1000),SUM($O37,FI$4/1000)),3),CMB[[Cmb_ID]:[Cmb_ID]],0),SUM(N(FI$1),N($R37),1)),CHOOSE(AC[[M]:[M]],1,1,0,AC[[AB]:[AB]])),PRODUCT(INDEX(CMB[[BD_0O]:[BD_2O]],MATCH(ROUND(MIN(SUM(FI$4,$O37/1000),SUM($O37,FI$4/1000)),3),CMB[[Cmb_ID]:[Cmb_ID]],0),SUM(N(FI$1),N($R37),1)),CHOOSE(AC[[M]:[M]],1,0,1,AC[[DB]:[DB]])),PRODUCT(SUM(ROUND(AVERAGE(VALUE(FI$3),VALUE($P37)),0),CHOOSE(IF(OR(FI$1,$R37),4,INDEX(CMB[[Res_Rare]:[Res_Rare]],MATCH(ROUND(MIN(SUM(FI$4,$O37/1000),SUM($O37,FI$4/1000)),3),CMB[[Cmb_ID]:[Cmb_ID]],0))),-1,-1,0,0)),IF(OR(FI$1,$R37),4,INDEX(CMB[[Cmb_Rare]:[Cmb_Rare]],MATCH(ROUND(MIN(SUM(FI$4,$O37/1000),SUM($O37,FI$4/1000)),3),CMB[[Cmb_ID]:[Cmb_ID]],0))),CHOOSE(AC[[M]:[M]],2,1,1,SUM(AC[[AB]:[DB]])))),""))</f>
        <v/>
      </c>
      <c r="FJ37" t="str">
        <f>IF(OR(FJ$5="",$S37=""),"",IFERROR(SUM(PRODUCT(INDEX(CMB[[BA_0O]:[BA_2O]],MATCH(ROUND(MIN(SUM(FJ$4,$O37/1000),SUM($O37,FJ$4/1000)),3),CMB[[Cmb_ID]:[Cmb_ID]],0),SUM(N(FJ$1),N($R37),1)),CHOOSE(AC[[M]:[M]],1,1,0,AC[[AB]:[AB]])),PRODUCT(INDEX(CMB[[BD_0O]:[BD_2O]],MATCH(ROUND(MIN(SUM(FJ$4,$O37/1000),SUM($O37,FJ$4/1000)),3),CMB[[Cmb_ID]:[Cmb_ID]],0),SUM(N(FJ$1),N($R37),1)),CHOOSE(AC[[M]:[M]],1,0,1,AC[[DB]:[DB]])),PRODUCT(SUM(ROUND(AVERAGE(VALUE(FJ$3),VALUE($P37)),0),CHOOSE(IF(OR(FJ$1,$R37),4,INDEX(CMB[[Res_Rare]:[Res_Rare]],MATCH(ROUND(MIN(SUM(FJ$4,$O37/1000),SUM($O37,FJ$4/1000)),3),CMB[[Cmb_ID]:[Cmb_ID]],0))),-1,-1,0,0)),IF(OR(FJ$1,$R37),4,INDEX(CMB[[Cmb_Rare]:[Cmb_Rare]],MATCH(ROUND(MIN(SUM(FJ$4,$O37/1000),SUM($O37,FJ$4/1000)),3),CMB[[Cmb_ID]:[Cmb_ID]],0))),CHOOSE(AC[[M]:[M]],2,1,1,SUM(AC[[AB]:[DB]])))),""))</f>
        <v/>
      </c>
      <c r="FK37" t="str">
        <f>IF(OR(FK$5="",$S37=""),"",IFERROR(SUM(PRODUCT(INDEX(CMB[[BA_0O]:[BA_2O]],MATCH(ROUND(MIN(SUM(FK$4,$O37/1000),SUM($O37,FK$4/1000)),3),CMB[[Cmb_ID]:[Cmb_ID]],0),SUM(N(FK$1),N($R37),1)),CHOOSE(AC[[M]:[M]],1,1,0,AC[[AB]:[AB]])),PRODUCT(INDEX(CMB[[BD_0O]:[BD_2O]],MATCH(ROUND(MIN(SUM(FK$4,$O37/1000),SUM($O37,FK$4/1000)),3),CMB[[Cmb_ID]:[Cmb_ID]],0),SUM(N(FK$1),N($R37),1)),CHOOSE(AC[[M]:[M]],1,0,1,AC[[DB]:[DB]])),PRODUCT(SUM(ROUND(AVERAGE(VALUE(FK$3),VALUE($P37)),0),CHOOSE(IF(OR(FK$1,$R37),4,INDEX(CMB[[Res_Rare]:[Res_Rare]],MATCH(ROUND(MIN(SUM(FK$4,$O37/1000),SUM($O37,FK$4/1000)),3),CMB[[Cmb_ID]:[Cmb_ID]],0))),-1,-1,0,0)),IF(OR(FK$1,$R37),4,INDEX(CMB[[Cmb_Rare]:[Cmb_Rare]],MATCH(ROUND(MIN(SUM(FK$4,$O37/1000),SUM($O37,FK$4/1000)),3),CMB[[Cmb_ID]:[Cmb_ID]],0))),CHOOSE(AC[[M]:[M]],2,1,1,SUM(AC[[AB]:[DB]])))),""))</f>
        <v/>
      </c>
      <c r="FL37" t="str">
        <f>IF(OR(FL$5="",$S37=""),"",IFERROR(SUM(PRODUCT(INDEX(CMB[[BA_0O]:[BA_2O]],MATCH(ROUND(MIN(SUM(FL$4,$O37/1000),SUM($O37,FL$4/1000)),3),CMB[[Cmb_ID]:[Cmb_ID]],0),SUM(N(FL$1),N($R37),1)),CHOOSE(AC[[M]:[M]],1,1,0,AC[[AB]:[AB]])),PRODUCT(INDEX(CMB[[BD_0O]:[BD_2O]],MATCH(ROUND(MIN(SUM(FL$4,$O37/1000),SUM($O37,FL$4/1000)),3),CMB[[Cmb_ID]:[Cmb_ID]],0),SUM(N(FL$1),N($R37),1)),CHOOSE(AC[[M]:[M]],1,0,1,AC[[DB]:[DB]])),PRODUCT(SUM(ROUND(AVERAGE(VALUE(FL$3),VALUE($P37)),0),CHOOSE(IF(OR(FL$1,$R37),4,INDEX(CMB[[Res_Rare]:[Res_Rare]],MATCH(ROUND(MIN(SUM(FL$4,$O37/1000),SUM($O37,FL$4/1000)),3),CMB[[Cmb_ID]:[Cmb_ID]],0))),-1,-1,0,0)),IF(OR(FL$1,$R37),4,INDEX(CMB[[Cmb_Rare]:[Cmb_Rare]],MATCH(ROUND(MIN(SUM(FL$4,$O37/1000),SUM($O37,FL$4/1000)),3),CMB[[Cmb_ID]:[Cmb_ID]],0))),CHOOSE(AC[[M]:[M]],2,1,1,SUM(AC[[AB]:[DB]])))),""))</f>
        <v/>
      </c>
      <c r="FM37" t="str">
        <f>IF(OR(FM$5="",$S37=""),"",IFERROR(SUM(PRODUCT(INDEX(CMB[[BA_0O]:[BA_2O]],MATCH(ROUND(MIN(SUM(FM$4,$O37/1000),SUM($O37,FM$4/1000)),3),CMB[[Cmb_ID]:[Cmb_ID]],0),SUM(N(FM$1),N($R37),1)),CHOOSE(AC[[M]:[M]],1,1,0,AC[[AB]:[AB]])),PRODUCT(INDEX(CMB[[BD_0O]:[BD_2O]],MATCH(ROUND(MIN(SUM(FM$4,$O37/1000),SUM($O37,FM$4/1000)),3),CMB[[Cmb_ID]:[Cmb_ID]],0),SUM(N(FM$1),N($R37),1)),CHOOSE(AC[[M]:[M]],1,0,1,AC[[DB]:[DB]])),PRODUCT(SUM(ROUND(AVERAGE(VALUE(FM$3),VALUE($P37)),0),CHOOSE(IF(OR(FM$1,$R37),4,INDEX(CMB[[Res_Rare]:[Res_Rare]],MATCH(ROUND(MIN(SUM(FM$4,$O37/1000),SUM($O37,FM$4/1000)),3),CMB[[Cmb_ID]:[Cmb_ID]],0))),-1,-1,0,0)),IF(OR(FM$1,$R37),4,INDEX(CMB[[Cmb_Rare]:[Cmb_Rare]],MATCH(ROUND(MIN(SUM(FM$4,$O37/1000),SUM($O37,FM$4/1000)),3),CMB[[Cmb_ID]:[Cmb_ID]],0))),CHOOSE(AC[[M]:[M]],2,1,1,SUM(AC[[AB]:[DB]])))),""))</f>
        <v/>
      </c>
      <c r="FN37" s="7">
        <f t="shared" si="25"/>
        <v>396</v>
      </c>
      <c r="FO37" s="7">
        <f t="shared" si="25"/>
        <v>288</v>
      </c>
      <c r="FP37" s="7">
        <f t="shared" si="25"/>
        <v>251</v>
      </c>
      <c r="FQ37" s="7">
        <f t="shared" si="25"/>
        <v>251</v>
      </c>
      <c r="FR37" s="7">
        <f t="shared" si="25"/>
        <v>251</v>
      </c>
      <c r="FS37" s="7">
        <f t="shared" si="25"/>
        <v>251</v>
      </c>
      <c r="FT37" s="7">
        <f>SUM(IF(INDEX(LIB[[Quantity]:[Quantity]],MATCH($S37,LIB[[ID]:[ID]],0))&gt;=COLUMN(A$1),TRUNC(PRODUCT(AVERAGE($FN37:$FS37),POWER(AC[[CR]:[CR]],SUM(SUMIFS($D$11:$D36,$A$11:$A36,$A37,$E$11:$E36,"&gt;="&amp;$E37),SUMIFS($D38:$D$161,$A38:$A$161,$A37,$E38:$E$161,"&gt;"&amp;$E37),COLUMN(A$1),-1)),IF($Q37="Yes",AC[[FB]:[FB]],1))),0),ROW(A26)/-VALUE(1&amp;REPT("0",9-PRODUCT(COLUMN(A$1)-1,3))),1)</f>
        <v>281.99999997399999</v>
      </c>
      <c r="FU37" s="7">
        <f>SUM(IF(INDEX(LIB[[Quantity]:[Quantity]],MATCH($S37,LIB[[ID]:[ID]],0))&gt;=COLUMN(B$1),TRUNC(PRODUCT(AVERAGE($FN37:$FS37),POWER(AC[[CR]:[CR]],SUM(SUMIFS($D$11:$D36,$A$11:$A36,$A37,$E$11:$E36,"&gt;="&amp;$E37),SUMIFS($D38:$D$161,$A38:$A$161,$A37,$E38:$E$161,"&gt;"&amp;$E37),COLUMN(B$1),-1)),IF($Q37="Yes",AC[[FB]:[FB]],1))),0),ROW(B26)/-VALUE(1&amp;REPT("0",9-PRODUCT(COLUMN(B$1)-1,3))),1)</f>
        <v>225.99997400000001</v>
      </c>
      <c r="FV37" s="7">
        <f>SUM(IF(INDEX(LIB[[Quantity]:[Quantity]],MATCH($S37,LIB[[ID]:[ID]],0))&gt;=COLUMN(C$1),TRUNC(PRODUCT(AVERAGE($FN37:$FS37),POWER(AC[[CR]:[CR]],SUM(SUMIFS($D$11:$D36,$A$11:$A36,$A37,$E$11:$E36,"&gt;="&amp;$E37),SUMIFS($D38:$D$161,$A38:$A$161,$A37,$E38:$E$161,"&gt;"&amp;$E37),COLUMN(C$1),-1)),IF($Q37="Yes",AC[[FB]:[FB]],1))),0),ROW(C26)/-VALUE(1&amp;REPT("0",9-PRODUCT(COLUMN(C$1)-1,3))),1)</f>
        <v>180.97399999999999</v>
      </c>
      <c r="FW37">
        <f t="shared" si="19"/>
        <v>62</v>
      </c>
      <c r="FX37">
        <f t="shared" si="20"/>
        <v>84</v>
      </c>
      <c r="FY37">
        <f t="shared" si="21"/>
        <v>98</v>
      </c>
      <c r="GC37">
        <f t="shared" si="22"/>
        <v>0</v>
      </c>
      <c r="GD37" t="str">
        <f>IFERROR(SUBSTITUTE(SUBSTITUTE(INDEX(SUG[Card],MATCH(ROW(A26),GC$12:GC$161,0))," #2","")," #3",""),"")</f>
        <v>Poison (5)</v>
      </c>
      <c r="GE37">
        <f>SUM(GE36,IF(IFERROR(MATCH(GD37,GD$11:GD36,0)&lt;0,TRUE()),1,0))</f>
        <v>24</v>
      </c>
      <c r="GF37" t="str">
        <f t="shared" si="23"/>
        <v>Earth (5)</v>
      </c>
      <c r="GI37">
        <f>SUM(SUMIFS(D$11:D36,A$11:A36,A37,B$11:B36,"&gt;="&amp;B37),SUMIFS(D38:D$161,A38:A$161,A37,B38:B$161,"&gt;"&amp;B37),SUMIFS(D$11:D36,A$11:A36,A37&amp;":Onyx"),SUMIFS(D38:D$161,A38:A$161,A37&amp;":Onyx"))</f>
        <v>0</v>
      </c>
      <c r="GP37" t="str">
        <f t="shared" si="16"/>
        <v>Trident (5)</v>
      </c>
      <c r="GQ37">
        <f t="shared" si="17"/>
        <v>412</v>
      </c>
      <c r="GR37" t="b">
        <f>COUNTIF(DECK[Card],IFERROR(MID($L37,1,FIND(" #",SUG_Helper[[#This Row],[Card]])-1),SUG_Helper[[#This Row],[Card]]))&gt;=IFERROR(VALUE(RIGHT(SUG_Helper[[#This Row],[Card]])),1)</f>
        <v>1</v>
      </c>
    </row>
    <row r="38" spans="1:200" x14ac:dyDescent="0.35">
      <c r="A38" t="s">
        <v>68</v>
      </c>
      <c r="B38" s="4">
        <v>5</v>
      </c>
      <c r="C38" s="4" t="s">
        <v>74</v>
      </c>
      <c r="D38" s="4">
        <v>3</v>
      </c>
      <c r="E38" t="str">
        <f>IF(INDEX(LIB[Card],ROW(A27))="","",INDEX(LIB[Card],ROW(A27))&amp;" ("&amp;INDEX(LIB[Level],ROW(A27))&amp;")"&amp;IF(INDEX(LIB[Fused],ROW(A27))="Yes","ƒ",""))</f>
        <v>Werewolf (5)</v>
      </c>
      <c r="F38">
        <v>27</v>
      </c>
      <c r="G38" t="s">
        <v>1788</v>
      </c>
      <c r="H38" t="str">
        <f>IF(DECK[[#This Row],[Card]]="","",MID(DECK[[#This Row],[Card]],1,FIND(" (",DECK[[#This Row],[Card]])-1))</f>
        <v>Wizard</v>
      </c>
      <c r="I38" t="str">
        <f>IF(DECK[[#This Row],[Card]]="","",MID(DECK[[#This Row],[Card]],FIND("(",DECK[[#This Row],[Card]])+1,1))</f>
        <v>5</v>
      </c>
      <c r="J38" t="str">
        <f>IF(DECK[[#This Row],[Card]]="","",IF(RIGHT(DECK[[#This Row],[Card]])="ƒ","Yes","No"))</f>
        <v>No</v>
      </c>
      <c r="L38" t="str">
        <f t="shared" si="11"/>
        <v>Hammer (5) #2</v>
      </c>
      <c r="M38">
        <f t="shared" si="12"/>
        <v>410</v>
      </c>
      <c r="O38" s="6">
        <f>IF(S38="","",MATCH(MID(S38,1,MIN(FIND(" (",S38),IFERROR(FIND(":",S38),50))-1),CC[CC_Name],0))</f>
        <v>133</v>
      </c>
      <c r="P38" s="5" t="str">
        <f t="shared" si="13"/>
        <v>5</v>
      </c>
      <c r="Q38" s="5" t="str">
        <f t="shared" si="18"/>
        <v>No</v>
      </c>
      <c r="R38" s="5" t="b">
        <f t="shared" si="14"/>
        <v>0</v>
      </c>
      <c r="S38" t="str">
        <f>(INDEX(LIB[ID],ROW(A27)))</f>
        <v>Werewolf (5)</v>
      </c>
      <c r="T38">
        <f>IF(OR(T$5="",$S38=""),"",IFERROR(SUM(PRODUCT(INDEX(CMB[[BA_0O]:[BA_2O]],MATCH(ROUND(MIN(SUM(T$4,$O38/1000),SUM($O38,T$4/1000)),3),CMB[[Cmb_ID]:[Cmb_ID]],0),SUM(N(T$1),N($R38),1)),CHOOSE(AC[[M]:[M]],1,1,0,AC[[AB]:[AB]])),PRODUCT(INDEX(CMB[[BD_0O]:[BD_2O]],MATCH(ROUND(MIN(SUM(T$4,$O38/1000),SUM($O38,T$4/1000)),3),CMB[[Cmb_ID]:[Cmb_ID]],0),SUM(N(T$1),N($R38),1)),CHOOSE(AC[[M]:[M]],1,0,1,AC[[DB]:[DB]])),PRODUCT(SUM(ROUND(AVERAGE(VALUE(T$3),VALUE($P38)),0),CHOOSE(IF(OR(T$1,$R38),4,INDEX(CMB[[Res_Rare]:[Res_Rare]],MATCH(ROUND(MIN(SUM(T$4,$O38/1000),SUM($O38,T$4/1000)),3),CMB[[Cmb_ID]:[Cmb_ID]],0))),-1,-1,0,0)),IF(OR(T$1,$R38),4,INDEX(CMB[[Cmb_Rare]:[Cmb_Rare]],MATCH(ROUND(MIN(SUM(T$4,$O38/1000),SUM($O38,T$4/1000)),3),CMB[[Cmb_ID]:[Cmb_ID]],0))),CHOOSE(AC[[M]:[M]],2,1,1,SUM(AC[[AB]:[DB]])))),""))</f>
        <v>29</v>
      </c>
      <c r="U38" t="str">
        <f>IF(OR(U$5="",$S38=""),"",IFERROR(SUM(PRODUCT(INDEX(CMB[[BA_0O]:[BA_2O]],MATCH(ROUND(MIN(SUM(U$4,$O38/1000),SUM($O38,U$4/1000)),3),CMB[[Cmb_ID]:[Cmb_ID]],0),SUM(N(U$1),N($R38),1)),CHOOSE(AC[[M]:[M]],1,1,0,AC[[AB]:[AB]])),PRODUCT(INDEX(CMB[[BD_0O]:[BD_2O]],MATCH(ROUND(MIN(SUM(U$4,$O38/1000),SUM($O38,U$4/1000)),3),CMB[[Cmb_ID]:[Cmb_ID]],0),SUM(N(U$1),N($R38),1)),CHOOSE(AC[[M]:[M]],1,0,1,AC[[DB]:[DB]])),PRODUCT(SUM(ROUND(AVERAGE(VALUE(U$3),VALUE($P38)),0),CHOOSE(IF(OR(U$1,$R38),4,INDEX(CMB[[Res_Rare]:[Res_Rare]],MATCH(ROUND(MIN(SUM(U$4,$O38/1000),SUM($O38,U$4/1000)),3),CMB[[Cmb_ID]:[Cmb_ID]],0))),-1,-1,0,0)),IF(OR(U$1,$R38),4,INDEX(CMB[[Cmb_Rare]:[Cmb_Rare]],MATCH(ROUND(MIN(SUM(U$4,$O38/1000),SUM($O38,U$4/1000)),3),CMB[[Cmb_ID]:[Cmb_ID]],0))),CHOOSE(AC[[M]:[M]],2,1,1,SUM(AC[[AB]:[DB]])))),""))</f>
        <v/>
      </c>
      <c r="V38">
        <f>IF(OR(V$5="",$S38=""),"",IFERROR(SUM(PRODUCT(INDEX(CMB[[BA_0O]:[BA_2O]],MATCH(ROUND(MIN(SUM(V$4,$O38/1000),SUM($O38,V$4/1000)),3),CMB[[Cmb_ID]:[Cmb_ID]],0),SUM(N(V$1),N($R38),1)),CHOOSE(AC[[M]:[M]],1,1,0,AC[[AB]:[AB]])),PRODUCT(INDEX(CMB[[BD_0O]:[BD_2O]],MATCH(ROUND(MIN(SUM(V$4,$O38/1000),SUM($O38,V$4/1000)),3),CMB[[Cmb_ID]:[Cmb_ID]],0),SUM(N(V$1),N($R38),1)),CHOOSE(AC[[M]:[M]],1,0,1,AC[[DB]:[DB]])),PRODUCT(SUM(ROUND(AVERAGE(VALUE(V$3),VALUE($P38)),0),CHOOSE(IF(OR(V$1,$R38),4,INDEX(CMB[[Res_Rare]:[Res_Rare]],MATCH(ROUND(MIN(SUM(V$4,$O38/1000),SUM($O38,V$4/1000)),3),CMB[[Cmb_ID]:[Cmb_ID]],0))),-1,-1,0,0)),IF(OR(V$1,$R38),4,INDEX(CMB[[Cmb_Rare]:[Cmb_Rare]],MATCH(ROUND(MIN(SUM(V$4,$O38/1000),SUM($O38,V$4/1000)),3),CMB[[Cmb_ID]:[Cmb_ID]],0))),CHOOSE(AC[[M]:[M]],2,1,1,SUM(AC[[AB]:[DB]])))),""))</f>
        <v>17</v>
      </c>
      <c r="W38">
        <f>IF(OR(W$5="",$S38=""),"",IFERROR(SUM(PRODUCT(INDEX(CMB[[BA_0O]:[BA_2O]],MATCH(ROUND(MIN(SUM(W$4,$O38/1000),SUM($O38,W$4/1000)),3),CMB[[Cmb_ID]:[Cmb_ID]],0),SUM(N(W$1),N($R38),1)),CHOOSE(AC[[M]:[M]],1,1,0,AC[[AB]:[AB]])),PRODUCT(INDEX(CMB[[BD_0O]:[BD_2O]],MATCH(ROUND(MIN(SUM(W$4,$O38/1000),SUM($O38,W$4/1000)),3),CMB[[Cmb_ID]:[Cmb_ID]],0),SUM(N(W$1),N($R38),1)),CHOOSE(AC[[M]:[M]],1,0,1,AC[[DB]:[DB]])),PRODUCT(SUM(ROUND(AVERAGE(VALUE(W$3),VALUE($P38)),0),CHOOSE(IF(OR(W$1,$R38),4,INDEX(CMB[[Res_Rare]:[Res_Rare]],MATCH(ROUND(MIN(SUM(W$4,$O38/1000),SUM($O38,W$4/1000)),3),CMB[[Cmb_ID]:[Cmb_ID]],0))),-1,-1,0,0)),IF(OR(W$1,$R38),4,INDEX(CMB[[Cmb_Rare]:[Cmb_Rare]],MATCH(ROUND(MIN(SUM(W$4,$O38/1000),SUM($O38,W$4/1000)),3),CMB[[Cmb_ID]:[Cmb_ID]],0))),CHOOSE(AC[[M]:[M]],2,1,1,SUM(AC[[AB]:[DB]])))),""))</f>
        <v>40</v>
      </c>
      <c r="X38">
        <f>IF(OR(X$5="",$S38=""),"",IFERROR(SUM(PRODUCT(INDEX(CMB[[BA_0O]:[BA_2O]],MATCH(ROUND(MIN(SUM(X$4,$O38/1000),SUM($O38,X$4/1000)),3),CMB[[Cmb_ID]:[Cmb_ID]],0),SUM(N(X$1),N($R38),1)),CHOOSE(AC[[M]:[M]],1,1,0,AC[[AB]:[AB]])),PRODUCT(INDEX(CMB[[BD_0O]:[BD_2O]],MATCH(ROUND(MIN(SUM(X$4,$O38/1000),SUM($O38,X$4/1000)),3),CMB[[Cmb_ID]:[Cmb_ID]],0),SUM(N(X$1),N($R38),1)),CHOOSE(AC[[M]:[M]],1,0,1,AC[[DB]:[DB]])),PRODUCT(SUM(ROUND(AVERAGE(VALUE(X$3),VALUE($P38)),0),CHOOSE(IF(OR(X$1,$R38),4,INDEX(CMB[[Res_Rare]:[Res_Rare]],MATCH(ROUND(MIN(SUM(X$4,$O38/1000),SUM($O38,X$4/1000)),3),CMB[[Cmb_ID]:[Cmb_ID]],0))),-1,-1,0,0)),IF(OR(X$1,$R38),4,INDEX(CMB[[Cmb_Rare]:[Cmb_Rare]],MATCH(ROUND(MIN(SUM(X$4,$O38/1000),SUM($O38,X$4/1000)),3),CMB[[Cmb_ID]:[Cmb_ID]],0))),CHOOSE(AC[[M]:[M]],2,1,1,SUM(AC[[AB]:[DB]])))),""))</f>
        <v>39</v>
      </c>
      <c r="Y38">
        <f>IF(OR(Y$5="",$S38=""),"",IFERROR(SUM(PRODUCT(INDEX(CMB[[BA_0O]:[BA_2O]],MATCH(ROUND(MIN(SUM(Y$4,$O38/1000),SUM($O38,Y$4/1000)),3),CMB[[Cmb_ID]:[Cmb_ID]],0),SUM(N(Y$1),N($R38),1)),CHOOSE(AC[[M]:[M]],1,1,0,AC[[AB]:[AB]])),PRODUCT(INDEX(CMB[[BD_0O]:[BD_2O]],MATCH(ROUND(MIN(SUM(Y$4,$O38/1000),SUM($O38,Y$4/1000)),3),CMB[[Cmb_ID]:[Cmb_ID]],0),SUM(N(Y$1),N($R38),1)),CHOOSE(AC[[M]:[M]],1,0,1,AC[[DB]:[DB]])),PRODUCT(SUM(ROUND(AVERAGE(VALUE(Y$3),VALUE($P38)),0),CHOOSE(IF(OR(Y$1,$R38),4,INDEX(CMB[[Res_Rare]:[Res_Rare]],MATCH(ROUND(MIN(SUM(Y$4,$O38/1000),SUM($O38,Y$4/1000)),3),CMB[[Cmb_ID]:[Cmb_ID]],0))),-1,-1,0,0)),IF(OR(Y$1,$R38),4,INDEX(CMB[[Cmb_Rare]:[Cmb_Rare]],MATCH(ROUND(MIN(SUM(Y$4,$O38/1000),SUM($O38,Y$4/1000)),3),CMB[[Cmb_ID]:[Cmb_ID]],0))),CHOOSE(AC[[M]:[M]],2,1,1,SUM(AC[[AB]:[DB]])))),""))</f>
        <v>39</v>
      </c>
      <c r="Z38" t="str">
        <f>IF(OR(Z$5="",$S38=""),"",IFERROR(SUM(PRODUCT(INDEX(CMB[[BA_0O]:[BA_2O]],MATCH(ROUND(MIN(SUM(Z$4,$O38/1000),SUM($O38,Z$4/1000)),3),CMB[[Cmb_ID]:[Cmb_ID]],0),SUM(N(Z$1),N($R38),1)),CHOOSE(AC[[M]:[M]],1,1,0,AC[[AB]:[AB]])),PRODUCT(INDEX(CMB[[BD_0O]:[BD_2O]],MATCH(ROUND(MIN(SUM(Z$4,$O38/1000),SUM($O38,Z$4/1000)),3),CMB[[Cmb_ID]:[Cmb_ID]],0),SUM(N(Z$1),N($R38),1)),CHOOSE(AC[[M]:[M]],1,0,1,AC[[DB]:[DB]])),PRODUCT(SUM(ROUND(AVERAGE(VALUE(Z$3),VALUE($P38)),0),CHOOSE(IF(OR(Z$1,$R38),4,INDEX(CMB[[Res_Rare]:[Res_Rare]],MATCH(ROUND(MIN(SUM(Z$4,$O38/1000),SUM($O38,Z$4/1000)),3),CMB[[Cmb_ID]:[Cmb_ID]],0))),-1,-1,0,0)),IF(OR(Z$1,$R38),4,INDEX(CMB[[Cmb_Rare]:[Cmb_Rare]],MATCH(ROUND(MIN(SUM(Z$4,$O38/1000),SUM($O38,Z$4/1000)),3),CMB[[Cmb_ID]:[Cmb_ID]],0))),CHOOSE(AC[[M]:[M]],2,1,1,SUM(AC[[AB]:[DB]])))),""))</f>
        <v/>
      </c>
      <c r="AA38" t="str">
        <f>IF(OR(AA$5="",$S38=""),"",IFERROR(SUM(PRODUCT(INDEX(CMB[[BA_0O]:[BA_2O]],MATCH(ROUND(MIN(SUM(AA$4,$O38/1000),SUM($O38,AA$4/1000)),3),CMB[[Cmb_ID]:[Cmb_ID]],0),SUM(N(AA$1),N($R38),1)),CHOOSE(AC[[M]:[M]],1,1,0,AC[[AB]:[AB]])),PRODUCT(INDEX(CMB[[BD_0O]:[BD_2O]],MATCH(ROUND(MIN(SUM(AA$4,$O38/1000),SUM($O38,AA$4/1000)),3),CMB[[Cmb_ID]:[Cmb_ID]],0),SUM(N(AA$1),N($R38),1)),CHOOSE(AC[[M]:[M]],1,0,1,AC[[DB]:[DB]])),PRODUCT(SUM(ROUND(AVERAGE(VALUE(AA$3),VALUE($P38)),0),CHOOSE(IF(OR(AA$1,$R38),4,INDEX(CMB[[Res_Rare]:[Res_Rare]],MATCH(ROUND(MIN(SUM(AA$4,$O38/1000),SUM($O38,AA$4/1000)),3),CMB[[Cmb_ID]:[Cmb_ID]],0))),-1,-1,0,0)),IF(OR(AA$1,$R38),4,INDEX(CMB[[Cmb_Rare]:[Cmb_Rare]],MATCH(ROUND(MIN(SUM(AA$4,$O38/1000),SUM($O38,AA$4/1000)),3),CMB[[Cmb_ID]:[Cmb_ID]],0))),CHOOSE(AC[[M]:[M]],2,1,1,SUM(AC[[AB]:[DB]])))),""))</f>
        <v/>
      </c>
      <c r="AB38" t="str">
        <f>IF(OR(AB$5="",$S38=""),"",IFERROR(SUM(PRODUCT(INDEX(CMB[[BA_0O]:[BA_2O]],MATCH(ROUND(MIN(SUM(AB$4,$O38/1000),SUM($O38,AB$4/1000)),3),CMB[[Cmb_ID]:[Cmb_ID]],0),SUM(N(AB$1),N($R38),1)),CHOOSE(AC[[M]:[M]],1,1,0,AC[[AB]:[AB]])),PRODUCT(INDEX(CMB[[BD_0O]:[BD_2O]],MATCH(ROUND(MIN(SUM(AB$4,$O38/1000),SUM($O38,AB$4/1000)),3),CMB[[Cmb_ID]:[Cmb_ID]],0),SUM(N(AB$1),N($R38),1)),CHOOSE(AC[[M]:[M]],1,0,1,AC[[DB]:[DB]])),PRODUCT(SUM(ROUND(AVERAGE(VALUE(AB$3),VALUE($P38)),0),CHOOSE(IF(OR(AB$1,$R38),4,INDEX(CMB[[Res_Rare]:[Res_Rare]],MATCH(ROUND(MIN(SUM(AB$4,$O38/1000),SUM($O38,AB$4/1000)),3),CMB[[Cmb_ID]:[Cmb_ID]],0))),-1,-1,0,0)),IF(OR(AB$1,$R38),4,INDEX(CMB[[Cmb_Rare]:[Cmb_Rare]],MATCH(ROUND(MIN(SUM(AB$4,$O38/1000),SUM($O38,AB$4/1000)),3),CMB[[Cmb_ID]:[Cmb_ID]],0))),CHOOSE(AC[[M]:[M]],2,1,1,SUM(AC[[AB]:[DB]])))),""))</f>
        <v/>
      </c>
      <c r="AC38">
        <f>IF(OR(AC$5="",$S38=""),"",IFERROR(SUM(PRODUCT(INDEX(CMB[[BA_0O]:[BA_2O]],MATCH(ROUND(MIN(SUM(AC$4,$O38/1000),SUM($O38,AC$4/1000)),3),CMB[[Cmb_ID]:[Cmb_ID]],0),SUM(N(AC$1),N($R38),1)),CHOOSE(AC[[M]:[M]],1,1,0,AC[[AB]:[AB]])),PRODUCT(INDEX(CMB[[BD_0O]:[BD_2O]],MATCH(ROUND(MIN(SUM(AC$4,$O38/1000),SUM($O38,AC$4/1000)),3),CMB[[Cmb_ID]:[Cmb_ID]],0),SUM(N(AC$1),N($R38),1)),CHOOSE(AC[[M]:[M]],1,0,1,AC[[DB]:[DB]])),PRODUCT(SUM(ROUND(AVERAGE(VALUE(AC$3),VALUE($P38)),0),CHOOSE(IF(OR(AC$1,$R38),4,INDEX(CMB[[Res_Rare]:[Res_Rare]],MATCH(ROUND(MIN(SUM(AC$4,$O38/1000),SUM($O38,AC$4/1000)),3),CMB[[Cmb_ID]:[Cmb_ID]],0))),-1,-1,0,0)),IF(OR(AC$1,$R38),4,INDEX(CMB[[Cmb_Rare]:[Cmb_Rare]],MATCH(ROUND(MIN(SUM(AC$4,$O38/1000),SUM($O38,AC$4/1000)),3),CMB[[Cmb_ID]:[Cmb_ID]],0))),CHOOSE(AC[[M]:[M]],2,1,1,SUM(AC[[AB]:[DB]])))),""))</f>
        <v>13</v>
      </c>
      <c r="AD38">
        <f>IF(OR(AD$5="",$S38=""),"",IFERROR(SUM(PRODUCT(INDEX(CMB[[BA_0O]:[BA_2O]],MATCH(ROUND(MIN(SUM(AD$4,$O38/1000),SUM($O38,AD$4/1000)),3),CMB[[Cmb_ID]:[Cmb_ID]],0),SUM(N(AD$1),N($R38),1)),CHOOSE(AC[[M]:[M]],1,1,0,AC[[AB]:[AB]])),PRODUCT(INDEX(CMB[[BD_0O]:[BD_2O]],MATCH(ROUND(MIN(SUM(AD$4,$O38/1000),SUM($O38,AD$4/1000)),3),CMB[[Cmb_ID]:[Cmb_ID]],0),SUM(N(AD$1),N($R38),1)),CHOOSE(AC[[M]:[M]],1,0,1,AC[[DB]:[DB]])),PRODUCT(SUM(ROUND(AVERAGE(VALUE(AD$3),VALUE($P38)),0),CHOOSE(IF(OR(AD$1,$R38),4,INDEX(CMB[[Res_Rare]:[Res_Rare]],MATCH(ROUND(MIN(SUM(AD$4,$O38/1000),SUM($O38,AD$4/1000)),3),CMB[[Cmb_ID]:[Cmb_ID]],0))),-1,-1,0,0)),IF(OR(AD$1,$R38),4,INDEX(CMB[[Cmb_Rare]:[Cmb_Rare]],MATCH(ROUND(MIN(SUM(AD$4,$O38/1000),SUM($O38,AD$4/1000)),3),CMB[[Cmb_ID]:[Cmb_ID]],0))),CHOOSE(AC[[M]:[M]],2,1,1,SUM(AC[[AB]:[DB]])))),""))</f>
        <v>11</v>
      </c>
      <c r="AE38">
        <f>IF(OR(AE$5="",$S38=""),"",IFERROR(SUM(PRODUCT(INDEX(CMB[[BA_0O]:[BA_2O]],MATCH(ROUND(MIN(SUM(AE$4,$O38/1000),SUM($O38,AE$4/1000)),3),CMB[[Cmb_ID]:[Cmb_ID]],0),SUM(N(AE$1),N($R38),1)),CHOOSE(AC[[M]:[M]],1,1,0,AC[[AB]:[AB]])),PRODUCT(INDEX(CMB[[BD_0O]:[BD_2O]],MATCH(ROUND(MIN(SUM(AE$4,$O38/1000),SUM($O38,AE$4/1000)),3),CMB[[Cmb_ID]:[Cmb_ID]],0),SUM(N(AE$1),N($R38),1)),CHOOSE(AC[[M]:[M]],1,0,1,AC[[DB]:[DB]])),PRODUCT(SUM(ROUND(AVERAGE(VALUE(AE$3),VALUE($P38)),0),CHOOSE(IF(OR(AE$1,$R38),4,INDEX(CMB[[Res_Rare]:[Res_Rare]],MATCH(ROUND(MIN(SUM(AE$4,$O38/1000),SUM($O38,AE$4/1000)),3),CMB[[Cmb_ID]:[Cmb_ID]],0))),-1,-1,0,0)),IF(OR(AE$1,$R38),4,INDEX(CMB[[Cmb_Rare]:[Cmb_Rare]],MATCH(ROUND(MIN(SUM(AE$4,$O38/1000),SUM($O38,AE$4/1000)),3),CMB[[Cmb_ID]:[Cmb_ID]],0))),CHOOSE(AC[[M]:[M]],2,1,1,SUM(AC[[AB]:[DB]])))),""))</f>
        <v>38</v>
      </c>
      <c r="AF38" t="str">
        <f>IF(OR(AF$5="",$S38=""),"",IFERROR(SUM(PRODUCT(INDEX(CMB[[BA_0O]:[BA_2O]],MATCH(ROUND(MIN(SUM(AF$4,$O38/1000),SUM($O38,AF$4/1000)),3),CMB[[Cmb_ID]:[Cmb_ID]],0),SUM(N(AF$1),N($R38),1)),CHOOSE(AC[[M]:[M]],1,1,0,AC[[AB]:[AB]])),PRODUCT(INDEX(CMB[[BD_0O]:[BD_2O]],MATCH(ROUND(MIN(SUM(AF$4,$O38/1000),SUM($O38,AF$4/1000)),3),CMB[[Cmb_ID]:[Cmb_ID]],0),SUM(N(AF$1),N($R38),1)),CHOOSE(AC[[M]:[M]],1,0,1,AC[[DB]:[DB]])),PRODUCT(SUM(ROUND(AVERAGE(VALUE(AF$3),VALUE($P38)),0),CHOOSE(IF(OR(AF$1,$R38),4,INDEX(CMB[[Res_Rare]:[Res_Rare]],MATCH(ROUND(MIN(SUM(AF$4,$O38/1000),SUM($O38,AF$4/1000)),3),CMB[[Cmb_ID]:[Cmb_ID]],0))),-1,-1,0,0)),IF(OR(AF$1,$R38),4,INDEX(CMB[[Cmb_Rare]:[Cmb_Rare]],MATCH(ROUND(MIN(SUM(AF$4,$O38/1000),SUM($O38,AF$4/1000)),3),CMB[[Cmb_ID]:[Cmb_ID]],0))),CHOOSE(AC[[M]:[M]],2,1,1,SUM(AC[[AB]:[DB]])))),""))</f>
        <v/>
      </c>
      <c r="AG38" t="str">
        <f>IF(OR(AG$5="",$S38=""),"",IFERROR(SUM(PRODUCT(INDEX(CMB[[BA_0O]:[BA_2O]],MATCH(ROUND(MIN(SUM(AG$4,$O38/1000),SUM($O38,AG$4/1000)),3),CMB[[Cmb_ID]:[Cmb_ID]],0),SUM(N(AG$1),N($R38),1)),CHOOSE(AC[[M]:[M]],1,1,0,AC[[AB]:[AB]])),PRODUCT(INDEX(CMB[[BD_0O]:[BD_2O]],MATCH(ROUND(MIN(SUM(AG$4,$O38/1000),SUM($O38,AG$4/1000)),3),CMB[[Cmb_ID]:[Cmb_ID]],0),SUM(N(AG$1),N($R38),1)),CHOOSE(AC[[M]:[M]],1,0,1,AC[[DB]:[DB]])),PRODUCT(SUM(ROUND(AVERAGE(VALUE(AG$3),VALUE($P38)),0),CHOOSE(IF(OR(AG$1,$R38),4,INDEX(CMB[[Res_Rare]:[Res_Rare]],MATCH(ROUND(MIN(SUM(AG$4,$O38/1000),SUM($O38,AG$4/1000)),3),CMB[[Cmb_ID]:[Cmb_ID]],0))),-1,-1,0,0)),IF(OR(AG$1,$R38),4,INDEX(CMB[[Cmb_Rare]:[Cmb_Rare]],MATCH(ROUND(MIN(SUM(AG$4,$O38/1000),SUM($O38,AG$4/1000)),3),CMB[[Cmb_ID]:[Cmb_ID]],0))),CHOOSE(AC[[M]:[M]],2,1,1,SUM(AC[[AB]:[DB]])))),""))</f>
        <v/>
      </c>
      <c r="AH38" t="str">
        <f>IF(OR(AH$5="",$S38=""),"",IFERROR(SUM(PRODUCT(INDEX(CMB[[BA_0O]:[BA_2O]],MATCH(ROUND(MIN(SUM(AH$4,$O38/1000),SUM($O38,AH$4/1000)),3),CMB[[Cmb_ID]:[Cmb_ID]],0),SUM(N(AH$1),N($R38),1)),CHOOSE(AC[[M]:[M]],1,1,0,AC[[AB]:[AB]])),PRODUCT(INDEX(CMB[[BD_0O]:[BD_2O]],MATCH(ROUND(MIN(SUM(AH$4,$O38/1000),SUM($O38,AH$4/1000)),3),CMB[[Cmb_ID]:[Cmb_ID]],0),SUM(N(AH$1),N($R38),1)),CHOOSE(AC[[M]:[M]],1,0,1,AC[[DB]:[DB]])),PRODUCT(SUM(ROUND(AVERAGE(VALUE(AH$3),VALUE($P38)),0),CHOOSE(IF(OR(AH$1,$R38),4,INDEX(CMB[[Res_Rare]:[Res_Rare]],MATCH(ROUND(MIN(SUM(AH$4,$O38/1000),SUM($O38,AH$4/1000)),3),CMB[[Cmb_ID]:[Cmb_ID]],0))),-1,-1,0,0)),IF(OR(AH$1,$R38),4,INDEX(CMB[[Cmb_Rare]:[Cmb_Rare]],MATCH(ROUND(MIN(SUM(AH$4,$O38/1000),SUM($O38,AH$4/1000)),3),CMB[[Cmb_ID]:[Cmb_ID]],0))),CHOOSE(AC[[M]:[M]],2,1,1,SUM(AC[[AB]:[DB]])))),""))</f>
        <v/>
      </c>
      <c r="AI38">
        <f>IF(OR(AI$5="",$S38=""),"",IFERROR(SUM(PRODUCT(INDEX(CMB[[BA_0O]:[BA_2O]],MATCH(ROUND(MIN(SUM(AI$4,$O38/1000),SUM($O38,AI$4/1000)),3),CMB[[Cmb_ID]:[Cmb_ID]],0),SUM(N(AI$1),N($R38),1)),CHOOSE(AC[[M]:[M]],1,1,0,AC[[AB]:[AB]])),PRODUCT(INDEX(CMB[[BD_0O]:[BD_2O]],MATCH(ROUND(MIN(SUM(AI$4,$O38/1000),SUM($O38,AI$4/1000)),3),CMB[[Cmb_ID]:[Cmb_ID]],0),SUM(N(AI$1),N($R38),1)),CHOOSE(AC[[M]:[M]],1,0,1,AC[[DB]:[DB]])),PRODUCT(SUM(ROUND(AVERAGE(VALUE(AI$3),VALUE($P38)),0),CHOOSE(IF(OR(AI$1,$R38),4,INDEX(CMB[[Res_Rare]:[Res_Rare]],MATCH(ROUND(MIN(SUM(AI$4,$O38/1000),SUM($O38,AI$4/1000)),3),CMB[[Cmb_ID]:[Cmb_ID]],0))),-1,-1,0,0)),IF(OR(AI$1,$R38),4,INDEX(CMB[[Cmb_Rare]:[Cmb_Rare]],MATCH(ROUND(MIN(SUM(AI$4,$O38/1000),SUM($O38,AI$4/1000)),3),CMB[[Cmb_ID]:[Cmb_ID]],0))),CHOOSE(AC[[M]:[M]],2,1,1,SUM(AC[[AB]:[DB]])))),""))</f>
        <v>38</v>
      </c>
      <c r="AJ38" t="str">
        <f>IF(OR(AJ$5="",$S38=""),"",IFERROR(SUM(PRODUCT(INDEX(CMB[[BA_0O]:[BA_2O]],MATCH(ROUND(MIN(SUM(AJ$4,$O38/1000),SUM($O38,AJ$4/1000)),3),CMB[[Cmb_ID]:[Cmb_ID]],0),SUM(N(AJ$1),N($R38),1)),CHOOSE(AC[[M]:[M]],1,1,0,AC[[AB]:[AB]])),PRODUCT(INDEX(CMB[[BD_0O]:[BD_2O]],MATCH(ROUND(MIN(SUM(AJ$4,$O38/1000),SUM($O38,AJ$4/1000)),3),CMB[[Cmb_ID]:[Cmb_ID]],0),SUM(N(AJ$1),N($R38),1)),CHOOSE(AC[[M]:[M]],1,0,1,AC[[DB]:[DB]])),PRODUCT(SUM(ROUND(AVERAGE(VALUE(AJ$3),VALUE($P38)),0),CHOOSE(IF(OR(AJ$1,$R38),4,INDEX(CMB[[Res_Rare]:[Res_Rare]],MATCH(ROUND(MIN(SUM(AJ$4,$O38/1000),SUM($O38,AJ$4/1000)),3),CMB[[Cmb_ID]:[Cmb_ID]],0))),-1,-1,0,0)),IF(OR(AJ$1,$R38),4,INDEX(CMB[[Cmb_Rare]:[Cmb_Rare]],MATCH(ROUND(MIN(SUM(AJ$4,$O38/1000),SUM($O38,AJ$4/1000)),3),CMB[[Cmb_ID]:[Cmb_ID]],0))),CHOOSE(AC[[M]:[M]],2,1,1,SUM(AC[[AB]:[DB]])))),""))</f>
        <v/>
      </c>
      <c r="AK38">
        <f>IF(OR(AK$5="",$S38=""),"",IFERROR(SUM(PRODUCT(INDEX(CMB[[BA_0O]:[BA_2O]],MATCH(ROUND(MIN(SUM(AK$4,$O38/1000),SUM($O38,AK$4/1000)),3),CMB[[Cmb_ID]:[Cmb_ID]],0),SUM(N(AK$1),N($R38),1)),CHOOSE(AC[[M]:[M]],1,1,0,AC[[AB]:[AB]])),PRODUCT(INDEX(CMB[[BD_0O]:[BD_2O]],MATCH(ROUND(MIN(SUM(AK$4,$O38/1000),SUM($O38,AK$4/1000)),3),CMB[[Cmb_ID]:[Cmb_ID]],0),SUM(N(AK$1),N($R38),1)),CHOOSE(AC[[M]:[M]],1,0,1,AC[[DB]:[DB]])),PRODUCT(SUM(ROUND(AVERAGE(VALUE(AK$3),VALUE($P38)),0),CHOOSE(IF(OR(AK$1,$R38),4,INDEX(CMB[[Res_Rare]:[Res_Rare]],MATCH(ROUND(MIN(SUM(AK$4,$O38/1000),SUM($O38,AK$4/1000)),3),CMB[[Cmb_ID]:[Cmb_ID]],0))),-1,-1,0,0)),IF(OR(AK$1,$R38),4,INDEX(CMB[[Cmb_Rare]:[Cmb_Rare]],MATCH(ROUND(MIN(SUM(AK$4,$O38/1000),SUM($O38,AK$4/1000)),3),CMB[[Cmb_ID]:[Cmb_ID]],0))),CHOOSE(AC[[M]:[M]],2,1,1,SUM(AC[[AB]:[DB]])))),""))</f>
        <v>39</v>
      </c>
      <c r="AL38">
        <f>IF(OR(AL$5="",$S38=""),"",IFERROR(SUM(PRODUCT(INDEX(CMB[[BA_0O]:[BA_2O]],MATCH(ROUND(MIN(SUM(AL$4,$O38/1000),SUM($O38,AL$4/1000)),3),CMB[[Cmb_ID]:[Cmb_ID]],0),SUM(N(AL$1),N($R38),1)),CHOOSE(AC[[M]:[M]],1,1,0,AC[[AB]:[AB]])),PRODUCT(INDEX(CMB[[BD_0O]:[BD_2O]],MATCH(ROUND(MIN(SUM(AL$4,$O38/1000),SUM($O38,AL$4/1000)),3),CMB[[Cmb_ID]:[Cmb_ID]],0),SUM(N(AL$1),N($R38),1)),CHOOSE(AC[[M]:[M]],1,0,1,AC[[DB]:[DB]])),PRODUCT(SUM(ROUND(AVERAGE(VALUE(AL$3),VALUE($P38)),0),CHOOSE(IF(OR(AL$1,$R38),4,INDEX(CMB[[Res_Rare]:[Res_Rare]],MATCH(ROUND(MIN(SUM(AL$4,$O38/1000),SUM($O38,AL$4/1000)),3),CMB[[Cmb_ID]:[Cmb_ID]],0))),-1,-1,0,0)),IF(OR(AL$1,$R38),4,INDEX(CMB[[Cmb_Rare]:[Cmb_Rare]],MATCH(ROUND(MIN(SUM(AL$4,$O38/1000),SUM($O38,AL$4/1000)),3),CMB[[Cmb_ID]:[Cmb_ID]],0))),CHOOSE(AC[[M]:[M]],2,1,1,SUM(AC[[AB]:[DB]])))),""))</f>
        <v>27</v>
      </c>
      <c r="AM38" t="str">
        <f>IF(OR(AM$5="",$S38=""),"",IFERROR(SUM(PRODUCT(INDEX(CMB[[BA_0O]:[BA_2O]],MATCH(ROUND(MIN(SUM(AM$4,$O38/1000),SUM($O38,AM$4/1000)),3),CMB[[Cmb_ID]:[Cmb_ID]],0),SUM(N(AM$1),N($R38),1)),CHOOSE(AC[[M]:[M]],1,1,0,AC[[AB]:[AB]])),PRODUCT(INDEX(CMB[[BD_0O]:[BD_2O]],MATCH(ROUND(MIN(SUM(AM$4,$O38/1000),SUM($O38,AM$4/1000)),3),CMB[[Cmb_ID]:[Cmb_ID]],0),SUM(N(AM$1),N($R38),1)),CHOOSE(AC[[M]:[M]],1,0,1,AC[[DB]:[DB]])),PRODUCT(SUM(ROUND(AVERAGE(VALUE(AM$3),VALUE($P38)),0),CHOOSE(IF(OR(AM$1,$R38),4,INDEX(CMB[[Res_Rare]:[Res_Rare]],MATCH(ROUND(MIN(SUM(AM$4,$O38/1000),SUM($O38,AM$4/1000)),3),CMB[[Cmb_ID]:[Cmb_ID]],0))),-1,-1,0,0)),IF(OR(AM$1,$R38),4,INDEX(CMB[[Cmb_Rare]:[Cmb_Rare]],MATCH(ROUND(MIN(SUM(AM$4,$O38/1000),SUM($O38,AM$4/1000)),3),CMB[[Cmb_ID]:[Cmb_ID]],0))),CHOOSE(AC[[M]:[M]],2,1,1,SUM(AC[[AB]:[DB]])))),""))</f>
        <v/>
      </c>
      <c r="AN38">
        <f>IF(OR(AN$5="",$S38=""),"",IFERROR(SUM(PRODUCT(INDEX(CMB[[BA_0O]:[BA_2O]],MATCH(ROUND(MIN(SUM(AN$4,$O38/1000),SUM($O38,AN$4/1000)),3),CMB[[Cmb_ID]:[Cmb_ID]],0),SUM(N(AN$1),N($R38),1)),CHOOSE(AC[[M]:[M]],1,1,0,AC[[AB]:[AB]])),PRODUCT(INDEX(CMB[[BD_0O]:[BD_2O]],MATCH(ROUND(MIN(SUM(AN$4,$O38/1000),SUM($O38,AN$4/1000)),3),CMB[[Cmb_ID]:[Cmb_ID]],0),SUM(N(AN$1),N($R38),1)),CHOOSE(AC[[M]:[M]],1,0,1,AC[[DB]:[DB]])),PRODUCT(SUM(ROUND(AVERAGE(VALUE(AN$3),VALUE($P38)),0),CHOOSE(IF(OR(AN$1,$R38),4,INDEX(CMB[[Res_Rare]:[Res_Rare]],MATCH(ROUND(MIN(SUM(AN$4,$O38/1000),SUM($O38,AN$4/1000)),3),CMB[[Cmb_ID]:[Cmb_ID]],0))),-1,-1,0,0)),IF(OR(AN$1,$R38),4,INDEX(CMB[[Cmb_Rare]:[Cmb_Rare]],MATCH(ROUND(MIN(SUM(AN$4,$O38/1000),SUM($O38,AN$4/1000)),3),CMB[[Cmb_ID]:[Cmb_ID]],0))),CHOOSE(AC[[M]:[M]],2,1,1,SUM(AC[[AB]:[DB]])))),""))</f>
        <v>39</v>
      </c>
      <c r="AO38" t="str">
        <f>IF(OR(AO$5="",$S38=""),"",IFERROR(SUM(PRODUCT(INDEX(CMB[[BA_0O]:[BA_2O]],MATCH(ROUND(MIN(SUM(AO$4,$O38/1000),SUM($O38,AO$4/1000)),3),CMB[[Cmb_ID]:[Cmb_ID]],0),SUM(N(AO$1),N($R38),1)),CHOOSE(AC[[M]:[M]],1,1,0,AC[[AB]:[AB]])),PRODUCT(INDEX(CMB[[BD_0O]:[BD_2O]],MATCH(ROUND(MIN(SUM(AO$4,$O38/1000),SUM($O38,AO$4/1000)),3),CMB[[Cmb_ID]:[Cmb_ID]],0),SUM(N(AO$1),N($R38),1)),CHOOSE(AC[[M]:[M]],1,0,1,AC[[DB]:[DB]])),PRODUCT(SUM(ROUND(AVERAGE(VALUE(AO$3),VALUE($P38)),0),CHOOSE(IF(OR(AO$1,$R38),4,INDEX(CMB[[Res_Rare]:[Res_Rare]],MATCH(ROUND(MIN(SUM(AO$4,$O38/1000),SUM($O38,AO$4/1000)),3),CMB[[Cmb_ID]:[Cmb_ID]],0))),-1,-1,0,0)),IF(OR(AO$1,$R38),4,INDEX(CMB[[Cmb_Rare]:[Cmb_Rare]],MATCH(ROUND(MIN(SUM(AO$4,$O38/1000),SUM($O38,AO$4/1000)),3),CMB[[Cmb_ID]:[Cmb_ID]],0))),CHOOSE(AC[[M]:[M]],2,1,1,SUM(AC[[AB]:[DB]])))),""))</f>
        <v/>
      </c>
      <c r="AP38">
        <f>IF(OR(AP$5="",$S38=""),"",IFERROR(SUM(PRODUCT(INDEX(CMB[[BA_0O]:[BA_2O]],MATCH(ROUND(MIN(SUM(AP$4,$O38/1000),SUM($O38,AP$4/1000)),3),CMB[[Cmb_ID]:[Cmb_ID]],0),SUM(N(AP$1),N($R38),1)),CHOOSE(AC[[M]:[M]],1,1,0,AC[[AB]:[AB]])),PRODUCT(INDEX(CMB[[BD_0O]:[BD_2O]],MATCH(ROUND(MIN(SUM(AP$4,$O38/1000),SUM($O38,AP$4/1000)),3),CMB[[Cmb_ID]:[Cmb_ID]],0),SUM(N(AP$1),N($R38),1)),CHOOSE(AC[[M]:[M]],1,0,1,AC[[DB]:[DB]])),PRODUCT(SUM(ROUND(AVERAGE(VALUE(AP$3),VALUE($P38)),0),CHOOSE(IF(OR(AP$1,$R38),4,INDEX(CMB[[Res_Rare]:[Res_Rare]],MATCH(ROUND(MIN(SUM(AP$4,$O38/1000),SUM($O38,AP$4/1000)),3),CMB[[Cmb_ID]:[Cmb_ID]],0))),-1,-1,0,0)),IF(OR(AP$1,$R38),4,INDEX(CMB[[Cmb_Rare]:[Cmb_Rare]],MATCH(ROUND(MIN(SUM(AP$4,$O38/1000),SUM($O38,AP$4/1000)),3),CMB[[Cmb_ID]:[Cmb_ID]],0))),CHOOSE(AC[[M]:[M]],2,1,1,SUM(AC[[AB]:[DB]])))),""))</f>
        <v>17</v>
      </c>
      <c r="AQ38">
        <f>IF(OR(AQ$5="",$S38=""),"",IFERROR(SUM(PRODUCT(INDEX(CMB[[BA_0O]:[BA_2O]],MATCH(ROUND(MIN(SUM(AQ$4,$O38/1000),SUM($O38,AQ$4/1000)),3),CMB[[Cmb_ID]:[Cmb_ID]],0),SUM(N(AQ$1),N($R38),1)),CHOOSE(AC[[M]:[M]],1,1,0,AC[[AB]:[AB]])),PRODUCT(INDEX(CMB[[BD_0O]:[BD_2O]],MATCH(ROUND(MIN(SUM(AQ$4,$O38/1000),SUM($O38,AQ$4/1000)),3),CMB[[Cmb_ID]:[Cmb_ID]],0),SUM(N(AQ$1),N($R38),1)),CHOOSE(AC[[M]:[M]],1,0,1,AC[[DB]:[DB]])),PRODUCT(SUM(ROUND(AVERAGE(VALUE(AQ$3),VALUE($P38)),0),CHOOSE(IF(OR(AQ$1,$R38),4,INDEX(CMB[[Res_Rare]:[Res_Rare]],MATCH(ROUND(MIN(SUM(AQ$4,$O38/1000),SUM($O38,AQ$4/1000)),3),CMB[[Cmb_ID]:[Cmb_ID]],0))),-1,-1,0,0)),IF(OR(AQ$1,$R38),4,INDEX(CMB[[Cmb_Rare]:[Cmb_Rare]],MATCH(ROUND(MIN(SUM(AQ$4,$O38/1000),SUM($O38,AQ$4/1000)),3),CMB[[Cmb_ID]:[Cmb_ID]],0))),CHOOSE(AC[[M]:[M]],2,1,1,SUM(AC[[AB]:[DB]])))),""))</f>
        <v>38</v>
      </c>
      <c r="AR38">
        <f>IF(OR(AR$5="",$S38=""),"",IFERROR(SUM(PRODUCT(INDEX(CMB[[BA_0O]:[BA_2O]],MATCH(ROUND(MIN(SUM(AR$4,$O38/1000),SUM($O38,AR$4/1000)),3),CMB[[Cmb_ID]:[Cmb_ID]],0),SUM(N(AR$1),N($R38),1)),CHOOSE(AC[[M]:[M]],1,1,0,AC[[AB]:[AB]])),PRODUCT(INDEX(CMB[[BD_0O]:[BD_2O]],MATCH(ROUND(MIN(SUM(AR$4,$O38/1000),SUM($O38,AR$4/1000)),3),CMB[[Cmb_ID]:[Cmb_ID]],0),SUM(N(AR$1),N($R38),1)),CHOOSE(AC[[M]:[M]],1,0,1,AC[[DB]:[DB]])),PRODUCT(SUM(ROUND(AVERAGE(VALUE(AR$3),VALUE($P38)),0),CHOOSE(IF(OR(AR$1,$R38),4,INDEX(CMB[[Res_Rare]:[Res_Rare]],MATCH(ROUND(MIN(SUM(AR$4,$O38/1000),SUM($O38,AR$4/1000)),3),CMB[[Cmb_ID]:[Cmb_ID]],0))),-1,-1,0,0)),IF(OR(AR$1,$R38),4,INDEX(CMB[[Cmb_Rare]:[Cmb_Rare]],MATCH(ROUND(MIN(SUM(AR$4,$O38/1000),SUM($O38,AR$4/1000)),3),CMB[[Cmb_ID]:[Cmb_ID]],0))),CHOOSE(AC[[M]:[M]],2,1,1,SUM(AC[[AB]:[DB]])))),""))</f>
        <v>39</v>
      </c>
      <c r="AS38" t="str">
        <f>IF(OR(AS$5="",$S38=""),"",IFERROR(SUM(PRODUCT(INDEX(CMB[[BA_0O]:[BA_2O]],MATCH(ROUND(MIN(SUM(AS$4,$O38/1000),SUM($O38,AS$4/1000)),3),CMB[[Cmb_ID]:[Cmb_ID]],0),SUM(N(AS$1),N($R38),1)),CHOOSE(AC[[M]:[M]],1,1,0,AC[[AB]:[AB]])),PRODUCT(INDEX(CMB[[BD_0O]:[BD_2O]],MATCH(ROUND(MIN(SUM(AS$4,$O38/1000),SUM($O38,AS$4/1000)),3),CMB[[Cmb_ID]:[Cmb_ID]],0),SUM(N(AS$1),N($R38),1)),CHOOSE(AC[[M]:[M]],1,0,1,AC[[DB]:[DB]])),PRODUCT(SUM(ROUND(AVERAGE(VALUE(AS$3),VALUE($P38)),0),CHOOSE(IF(OR(AS$1,$R38),4,INDEX(CMB[[Res_Rare]:[Res_Rare]],MATCH(ROUND(MIN(SUM(AS$4,$O38/1000),SUM($O38,AS$4/1000)),3),CMB[[Cmb_ID]:[Cmb_ID]],0))),-1,-1,0,0)),IF(OR(AS$1,$R38),4,INDEX(CMB[[Cmb_Rare]:[Cmb_Rare]],MATCH(ROUND(MIN(SUM(AS$4,$O38/1000),SUM($O38,AS$4/1000)),3),CMB[[Cmb_ID]:[Cmb_ID]],0))),CHOOSE(AC[[M]:[M]],2,1,1,SUM(AC[[AB]:[DB]])))),""))</f>
        <v/>
      </c>
      <c r="AT38">
        <f>IF(OR(AT$5="",$S38=""),"",IFERROR(SUM(PRODUCT(INDEX(CMB[[BA_0O]:[BA_2O]],MATCH(ROUND(MIN(SUM(AT$4,$O38/1000),SUM($O38,AT$4/1000)),3),CMB[[Cmb_ID]:[Cmb_ID]],0),SUM(N(AT$1),N($R38),1)),CHOOSE(AC[[M]:[M]],1,1,0,AC[[AB]:[AB]])),PRODUCT(INDEX(CMB[[BD_0O]:[BD_2O]],MATCH(ROUND(MIN(SUM(AT$4,$O38/1000),SUM($O38,AT$4/1000)),3),CMB[[Cmb_ID]:[Cmb_ID]],0),SUM(N(AT$1),N($R38),1)),CHOOSE(AC[[M]:[M]],1,0,1,AC[[DB]:[DB]])),PRODUCT(SUM(ROUND(AVERAGE(VALUE(AT$3),VALUE($P38)),0),CHOOSE(IF(OR(AT$1,$R38),4,INDEX(CMB[[Res_Rare]:[Res_Rare]],MATCH(ROUND(MIN(SUM(AT$4,$O38/1000),SUM($O38,AT$4/1000)),3),CMB[[Cmb_ID]:[Cmb_ID]],0))),-1,-1,0,0)),IF(OR(AT$1,$R38),4,INDEX(CMB[[Cmb_Rare]:[Cmb_Rare]],MATCH(ROUND(MIN(SUM(AT$4,$O38/1000),SUM($O38,AT$4/1000)),3),CMB[[Cmb_ID]:[Cmb_ID]],0))),CHOOSE(AC[[M]:[M]],2,1,1,SUM(AC[[AB]:[DB]])))),""))</f>
        <v>38</v>
      </c>
      <c r="AU38">
        <f>IF(OR(AU$5="",$S38=""),"",IFERROR(SUM(PRODUCT(INDEX(CMB[[BA_0O]:[BA_2O]],MATCH(ROUND(MIN(SUM(AU$4,$O38/1000),SUM($O38,AU$4/1000)),3),CMB[[Cmb_ID]:[Cmb_ID]],0),SUM(N(AU$1),N($R38),1)),CHOOSE(AC[[M]:[M]],1,1,0,AC[[AB]:[AB]])),PRODUCT(INDEX(CMB[[BD_0O]:[BD_2O]],MATCH(ROUND(MIN(SUM(AU$4,$O38/1000),SUM($O38,AU$4/1000)),3),CMB[[Cmb_ID]:[Cmb_ID]],0),SUM(N(AU$1),N($R38),1)),CHOOSE(AC[[M]:[M]],1,0,1,AC[[DB]:[DB]])),PRODUCT(SUM(ROUND(AVERAGE(VALUE(AU$3),VALUE($P38)),0),CHOOSE(IF(OR(AU$1,$R38),4,INDEX(CMB[[Res_Rare]:[Res_Rare]],MATCH(ROUND(MIN(SUM(AU$4,$O38/1000),SUM($O38,AU$4/1000)),3),CMB[[Cmb_ID]:[Cmb_ID]],0))),-1,-1,0,0)),IF(OR(AU$1,$R38),4,INDEX(CMB[[Cmb_Rare]:[Cmb_Rare]],MATCH(ROUND(MIN(SUM(AU$4,$O38/1000),SUM($O38,AU$4/1000)),3),CMB[[Cmb_ID]:[Cmb_ID]],0))),CHOOSE(AC[[M]:[M]],2,1,1,SUM(AC[[AB]:[DB]])))),""))</f>
        <v>46</v>
      </c>
      <c r="AV38">
        <f>IF(OR(AV$5="",$S38=""),"",IFERROR(SUM(PRODUCT(INDEX(CMB[[BA_0O]:[BA_2O]],MATCH(ROUND(MIN(SUM(AV$4,$O38/1000),SUM($O38,AV$4/1000)),3),CMB[[Cmb_ID]:[Cmb_ID]],0),SUM(N(AV$1),N($R38),1)),CHOOSE(AC[[M]:[M]],1,1,0,AC[[AB]:[AB]])),PRODUCT(INDEX(CMB[[BD_0O]:[BD_2O]],MATCH(ROUND(MIN(SUM(AV$4,$O38/1000),SUM($O38,AV$4/1000)),3),CMB[[Cmb_ID]:[Cmb_ID]],0),SUM(N(AV$1),N($R38),1)),CHOOSE(AC[[M]:[M]],1,0,1,AC[[DB]:[DB]])),PRODUCT(SUM(ROUND(AVERAGE(VALUE(AV$3),VALUE($P38)),0),CHOOSE(IF(OR(AV$1,$R38),4,INDEX(CMB[[Res_Rare]:[Res_Rare]],MATCH(ROUND(MIN(SUM(AV$4,$O38/1000),SUM($O38,AV$4/1000)),3),CMB[[Cmb_ID]:[Cmb_ID]],0))),-1,-1,0,0)),IF(OR(AV$1,$R38),4,INDEX(CMB[[Cmb_Rare]:[Cmb_Rare]],MATCH(ROUND(MIN(SUM(AV$4,$O38/1000),SUM($O38,AV$4/1000)),3),CMB[[Cmb_ID]:[Cmb_ID]],0))),CHOOSE(AC[[M]:[M]],2,1,1,SUM(AC[[AB]:[DB]])))),""))</f>
        <v>50</v>
      </c>
      <c r="AW38" t="str">
        <f>IF(OR(AW$5="",$S38=""),"",IFERROR(SUM(PRODUCT(INDEX(CMB[[BA_0O]:[BA_2O]],MATCH(ROUND(MIN(SUM(AW$4,$O38/1000),SUM($O38,AW$4/1000)),3),CMB[[Cmb_ID]:[Cmb_ID]],0),SUM(N(AW$1),N($R38),1)),CHOOSE(AC[[M]:[M]],1,1,0,AC[[AB]:[AB]])),PRODUCT(INDEX(CMB[[BD_0O]:[BD_2O]],MATCH(ROUND(MIN(SUM(AW$4,$O38/1000),SUM($O38,AW$4/1000)),3),CMB[[Cmb_ID]:[Cmb_ID]],0),SUM(N(AW$1),N($R38),1)),CHOOSE(AC[[M]:[M]],1,0,1,AC[[DB]:[DB]])),PRODUCT(SUM(ROUND(AVERAGE(VALUE(AW$3),VALUE($P38)),0),CHOOSE(IF(OR(AW$1,$R38),4,INDEX(CMB[[Res_Rare]:[Res_Rare]],MATCH(ROUND(MIN(SUM(AW$4,$O38/1000),SUM($O38,AW$4/1000)),3),CMB[[Cmb_ID]:[Cmb_ID]],0))),-1,-1,0,0)),IF(OR(AW$1,$R38),4,INDEX(CMB[[Cmb_Rare]:[Cmb_Rare]],MATCH(ROUND(MIN(SUM(AW$4,$O38/1000),SUM($O38,AW$4/1000)),3),CMB[[Cmb_ID]:[Cmb_ID]],0))),CHOOSE(AC[[M]:[M]],2,1,1,SUM(AC[[AB]:[DB]])))),""))</f>
        <v/>
      </c>
      <c r="AX38">
        <f>IF(OR(AX$5="",$S38=""),"",IFERROR(SUM(PRODUCT(INDEX(CMB[[BA_0O]:[BA_2O]],MATCH(ROUND(MIN(SUM(AX$4,$O38/1000),SUM($O38,AX$4/1000)),3),CMB[[Cmb_ID]:[Cmb_ID]],0),SUM(N(AX$1),N($R38),1)),CHOOSE(AC[[M]:[M]],1,1,0,AC[[AB]:[AB]])),PRODUCT(INDEX(CMB[[BD_0O]:[BD_2O]],MATCH(ROUND(MIN(SUM(AX$4,$O38/1000),SUM($O38,AX$4/1000)),3),CMB[[Cmb_ID]:[Cmb_ID]],0),SUM(N(AX$1),N($R38),1)),CHOOSE(AC[[M]:[M]],1,0,1,AC[[DB]:[DB]])),PRODUCT(SUM(ROUND(AVERAGE(VALUE(AX$3),VALUE($P38)),0),CHOOSE(IF(OR(AX$1,$R38),4,INDEX(CMB[[Res_Rare]:[Res_Rare]],MATCH(ROUND(MIN(SUM(AX$4,$O38/1000),SUM($O38,AX$4/1000)),3),CMB[[Cmb_ID]:[Cmb_ID]],0))),-1,-1,0,0)),IF(OR(AX$1,$R38),4,INDEX(CMB[[Cmb_Rare]:[Cmb_Rare]],MATCH(ROUND(MIN(SUM(AX$4,$O38/1000),SUM($O38,AX$4/1000)),3),CMB[[Cmb_ID]:[Cmb_ID]],0))),CHOOSE(AC[[M]:[M]],2,1,1,SUM(AC[[AB]:[DB]])))),""))</f>
        <v>55</v>
      </c>
      <c r="AY38">
        <f>IF(OR(AY$5="",$S38=""),"",IFERROR(SUM(PRODUCT(INDEX(CMB[[BA_0O]:[BA_2O]],MATCH(ROUND(MIN(SUM(AY$4,$O38/1000),SUM($O38,AY$4/1000)),3),CMB[[Cmb_ID]:[Cmb_ID]],0),SUM(N(AY$1),N($R38),1)),CHOOSE(AC[[M]:[M]],1,1,0,AC[[AB]:[AB]])),PRODUCT(INDEX(CMB[[BD_0O]:[BD_2O]],MATCH(ROUND(MIN(SUM(AY$4,$O38/1000),SUM($O38,AY$4/1000)),3),CMB[[Cmb_ID]:[Cmb_ID]],0),SUM(N(AY$1),N($R38),1)),CHOOSE(AC[[M]:[M]],1,0,1,AC[[DB]:[DB]])),PRODUCT(SUM(ROUND(AVERAGE(VALUE(AY$3),VALUE($P38)),0),CHOOSE(IF(OR(AY$1,$R38),4,INDEX(CMB[[Res_Rare]:[Res_Rare]],MATCH(ROUND(MIN(SUM(AY$4,$O38/1000),SUM($O38,AY$4/1000)),3),CMB[[Cmb_ID]:[Cmb_ID]],0))),-1,-1,0,0)),IF(OR(AY$1,$R38),4,INDEX(CMB[[Cmb_Rare]:[Cmb_Rare]],MATCH(ROUND(MIN(SUM(AY$4,$O38/1000),SUM($O38,AY$4/1000)),3),CMB[[Cmb_ID]:[Cmb_ID]],0))),CHOOSE(AC[[M]:[M]],2,1,1,SUM(AC[[AB]:[DB]])))),""))</f>
        <v>38</v>
      </c>
      <c r="AZ38" t="str">
        <f>IF(OR(AZ$5="",$S38=""),"",IFERROR(SUM(PRODUCT(INDEX(CMB[[BA_0O]:[BA_2O]],MATCH(ROUND(MIN(SUM(AZ$4,$O38/1000),SUM($O38,AZ$4/1000)),3),CMB[[Cmb_ID]:[Cmb_ID]],0),SUM(N(AZ$1),N($R38),1)),CHOOSE(AC[[M]:[M]],1,1,0,AC[[AB]:[AB]])),PRODUCT(INDEX(CMB[[BD_0O]:[BD_2O]],MATCH(ROUND(MIN(SUM(AZ$4,$O38/1000),SUM($O38,AZ$4/1000)),3),CMB[[Cmb_ID]:[Cmb_ID]],0),SUM(N(AZ$1),N($R38),1)),CHOOSE(AC[[M]:[M]],1,0,1,AC[[DB]:[DB]])),PRODUCT(SUM(ROUND(AVERAGE(VALUE(AZ$3),VALUE($P38)),0),CHOOSE(IF(OR(AZ$1,$R38),4,INDEX(CMB[[Res_Rare]:[Res_Rare]],MATCH(ROUND(MIN(SUM(AZ$4,$O38/1000),SUM($O38,AZ$4/1000)),3),CMB[[Cmb_ID]:[Cmb_ID]],0))),-1,-1,0,0)),IF(OR(AZ$1,$R38),4,INDEX(CMB[[Cmb_Rare]:[Cmb_Rare]],MATCH(ROUND(MIN(SUM(AZ$4,$O38/1000),SUM($O38,AZ$4/1000)),3),CMB[[Cmb_ID]:[Cmb_ID]],0))),CHOOSE(AC[[M]:[M]],2,1,1,SUM(AC[[AB]:[DB]])))),""))</f>
        <v/>
      </c>
      <c r="BA38">
        <f>IF(OR(BA$5="",$S38=""),"",IFERROR(SUM(PRODUCT(INDEX(CMB[[BA_0O]:[BA_2O]],MATCH(ROUND(MIN(SUM(BA$4,$O38/1000),SUM($O38,BA$4/1000)),3),CMB[[Cmb_ID]:[Cmb_ID]],0),SUM(N(BA$1),N($R38),1)),CHOOSE(AC[[M]:[M]],1,1,0,AC[[AB]:[AB]])),PRODUCT(INDEX(CMB[[BD_0O]:[BD_2O]],MATCH(ROUND(MIN(SUM(BA$4,$O38/1000),SUM($O38,BA$4/1000)),3),CMB[[Cmb_ID]:[Cmb_ID]],0),SUM(N(BA$1),N($R38),1)),CHOOSE(AC[[M]:[M]],1,0,1,AC[[DB]:[DB]])),PRODUCT(SUM(ROUND(AVERAGE(VALUE(BA$3),VALUE($P38)),0),CHOOSE(IF(OR(BA$1,$R38),4,INDEX(CMB[[Res_Rare]:[Res_Rare]],MATCH(ROUND(MIN(SUM(BA$4,$O38/1000),SUM($O38,BA$4/1000)),3),CMB[[Cmb_ID]:[Cmb_ID]],0))),-1,-1,0,0)),IF(OR(BA$1,$R38),4,INDEX(CMB[[Cmb_Rare]:[Cmb_Rare]],MATCH(ROUND(MIN(SUM(BA$4,$O38/1000),SUM($O38,BA$4/1000)),3),CMB[[Cmb_ID]:[Cmb_ID]],0))),CHOOSE(AC[[M]:[M]],2,1,1,SUM(AC[[AB]:[DB]])))),""))</f>
        <v>46</v>
      </c>
      <c r="BB38">
        <f>IF(OR(BB$5="",$S38=""),"",IFERROR(SUM(PRODUCT(INDEX(CMB[[BA_0O]:[BA_2O]],MATCH(ROUND(MIN(SUM(BB$4,$O38/1000),SUM($O38,BB$4/1000)),3),CMB[[Cmb_ID]:[Cmb_ID]],0),SUM(N(BB$1),N($R38),1)),CHOOSE(AC[[M]:[M]],1,1,0,AC[[AB]:[AB]])),PRODUCT(INDEX(CMB[[BD_0O]:[BD_2O]],MATCH(ROUND(MIN(SUM(BB$4,$O38/1000),SUM($O38,BB$4/1000)),3),CMB[[Cmb_ID]:[Cmb_ID]],0),SUM(N(BB$1),N($R38),1)),CHOOSE(AC[[M]:[M]],1,0,1,AC[[DB]:[DB]])),PRODUCT(SUM(ROUND(AVERAGE(VALUE(BB$3),VALUE($P38)),0),CHOOSE(IF(OR(BB$1,$R38),4,INDEX(CMB[[Res_Rare]:[Res_Rare]],MATCH(ROUND(MIN(SUM(BB$4,$O38/1000),SUM($O38,BB$4/1000)),3),CMB[[Cmb_ID]:[Cmb_ID]],0))),-1,-1,0,0)),IF(OR(BB$1,$R38),4,INDEX(CMB[[Cmb_Rare]:[Cmb_Rare]],MATCH(ROUND(MIN(SUM(BB$4,$O38/1000),SUM($O38,BB$4/1000)),3),CMB[[Cmb_ID]:[Cmb_ID]],0))),CHOOSE(AC[[M]:[M]],2,1,1,SUM(AC[[AB]:[DB]])))),""))</f>
        <v>50</v>
      </c>
      <c r="BC38" t="str">
        <f>IF(OR(BC$5="",$S38=""),"",IFERROR(SUM(PRODUCT(INDEX(CMB[[BA_0O]:[BA_2O]],MATCH(ROUND(MIN(SUM(BC$4,$O38/1000),SUM($O38,BC$4/1000)),3),CMB[[Cmb_ID]:[Cmb_ID]],0),SUM(N(BC$1),N($R38),1)),CHOOSE(AC[[M]:[M]],1,1,0,AC[[AB]:[AB]])),PRODUCT(INDEX(CMB[[BD_0O]:[BD_2O]],MATCH(ROUND(MIN(SUM(BC$4,$O38/1000),SUM($O38,BC$4/1000)),3),CMB[[Cmb_ID]:[Cmb_ID]],0),SUM(N(BC$1),N($R38),1)),CHOOSE(AC[[M]:[M]],1,0,1,AC[[DB]:[DB]])),PRODUCT(SUM(ROUND(AVERAGE(VALUE(BC$3),VALUE($P38)),0),CHOOSE(IF(OR(BC$1,$R38),4,INDEX(CMB[[Res_Rare]:[Res_Rare]],MATCH(ROUND(MIN(SUM(BC$4,$O38/1000),SUM($O38,BC$4/1000)),3),CMB[[Cmb_ID]:[Cmb_ID]],0))),-1,-1,0,0)),IF(OR(BC$1,$R38),4,INDEX(CMB[[Cmb_Rare]:[Cmb_Rare]],MATCH(ROUND(MIN(SUM(BC$4,$O38/1000),SUM($O38,BC$4/1000)),3),CMB[[Cmb_ID]:[Cmb_ID]],0))),CHOOSE(AC[[M]:[M]],2,1,1,SUM(AC[[AB]:[DB]])))),""))</f>
        <v/>
      </c>
      <c r="BD38" t="str">
        <f>IF(OR(BD$5="",$S38=""),"",IFERROR(SUM(PRODUCT(INDEX(CMB[[BA_0O]:[BA_2O]],MATCH(ROUND(MIN(SUM(BD$4,$O38/1000),SUM($O38,BD$4/1000)),3),CMB[[Cmb_ID]:[Cmb_ID]],0),SUM(N(BD$1),N($R38),1)),CHOOSE(AC[[M]:[M]],1,1,0,AC[[AB]:[AB]])),PRODUCT(INDEX(CMB[[BD_0O]:[BD_2O]],MATCH(ROUND(MIN(SUM(BD$4,$O38/1000),SUM($O38,BD$4/1000)),3),CMB[[Cmb_ID]:[Cmb_ID]],0),SUM(N(BD$1),N($R38),1)),CHOOSE(AC[[M]:[M]],1,0,1,AC[[DB]:[DB]])),PRODUCT(SUM(ROUND(AVERAGE(VALUE(BD$3),VALUE($P38)),0),CHOOSE(IF(OR(BD$1,$R38),4,INDEX(CMB[[Res_Rare]:[Res_Rare]],MATCH(ROUND(MIN(SUM(BD$4,$O38/1000),SUM($O38,BD$4/1000)),3),CMB[[Cmb_ID]:[Cmb_ID]],0))),-1,-1,0,0)),IF(OR(BD$1,$R38),4,INDEX(CMB[[Cmb_Rare]:[Cmb_Rare]],MATCH(ROUND(MIN(SUM(BD$4,$O38/1000),SUM($O38,BD$4/1000)),3),CMB[[Cmb_ID]:[Cmb_ID]],0))),CHOOSE(AC[[M]:[M]],2,1,1,SUM(AC[[AB]:[DB]])))),""))</f>
        <v/>
      </c>
      <c r="BE38" t="str">
        <f>IF(OR(BE$5="",$S38=""),"",IFERROR(SUM(PRODUCT(INDEX(CMB[[BA_0O]:[BA_2O]],MATCH(ROUND(MIN(SUM(BE$4,$O38/1000),SUM($O38,BE$4/1000)),3),CMB[[Cmb_ID]:[Cmb_ID]],0),SUM(N(BE$1),N($R38),1)),CHOOSE(AC[[M]:[M]],1,1,0,AC[[AB]:[AB]])),PRODUCT(INDEX(CMB[[BD_0O]:[BD_2O]],MATCH(ROUND(MIN(SUM(BE$4,$O38/1000),SUM($O38,BE$4/1000)),3),CMB[[Cmb_ID]:[Cmb_ID]],0),SUM(N(BE$1),N($R38),1)),CHOOSE(AC[[M]:[M]],1,0,1,AC[[DB]:[DB]])),PRODUCT(SUM(ROUND(AVERAGE(VALUE(BE$3),VALUE($P38)),0),CHOOSE(IF(OR(BE$1,$R38),4,INDEX(CMB[[Res_Rare]:[Res_Rare]],MATCH(ROUND(MIN(SUM(BE$4,$O38/1000),SUM($O38,BE$4/1000)),3),CMB[[Cmb_ID]:[Cmb_ID]],0))),-1,-1,0,0)),IF(OR(BE$1,$R38),4,INDEX(CMB[[Cmb_Rare]:[Cmb_Rare]],MATCH(ROUND(MIN(SUM(BE$4,$O38/1000),SUM($O38,BE$4/1000)),3),CMB[[Cmb_ID]:[Cmb_ID]],0))),CHOOSE(AC[[M]:[M]],2,1,1,SUM(AC[[AB]:[DB]])))),""))</f>
        <v/>
      </c>
      <c r="BF38" t="str">
        <f>IF(OR(BF$5="",$S38=""),"",IFERROR(SUM(PRODUCT(INDEX(CMB[[BA_0O]:[BA_2O]],MATCH(ROUND(MIN(SUM(BF$4,$O38/1000),SUM($O38,BF$4/1000)),3),CMB[[Cmb_ID]:[Cmb_ID]],0),SUM(N(BF$1),N($R38),1)),CHOOSE(AC[[M]:[M]],1,1,0,AC[[AB]:[AB]])),PRODUCT(INDEX(CMB[[BD_0O]:[BD_2O]],MATCH(ROUND(MIN(SUM(BF$4,$O38/1000),SUM($O38,BF$4/1000)),3),CMB[[Cmb_ID]:[Cmb_ID]],0),SUM(N(BF$1),N($R38),1)),CHOOSE(AC[[M]:[M]],1,0,1,AC[[DB]:[DB]])),PRODUCT(SUM(ROUND(AVERAGE(VALUE(BF$3),VALUE($P38)),0),CHOOSE(IF(OR(BF$1,$R38),4,INDEX(CMB[[Res_Rare]:[Res_Rare]],MATCH(ROUND(MIN(SUM(BF$4,$O38/1000),SUM($O38,BF$4/1000)),3),CMB[[Cmb_ID]:[Cmb_ID]],0))),-1,-1,0,0)),IF(OR(BF$1,$R38),4,INDEX(CMB[[Cmb_Rare]:[Cmb_Rare]],MATCH(ROUND(MIN(SUM(BF$4,$O38/1000),SUM($O38,BF$4/1000)),3),CMB[[Cmb_ID]:[Cmb_ID]],0))),CHOOSE(AC[[M]:[M]],2,1,1,SUM(AC[[AB]:[DB]])))),""))</f>
        <v/>
      </c>
      <c r="BG38" t="str">
        <f>IF(OR(BG$5="",$S38=""),"",IFERROR(SUM(PRODUCT(INDEX(CMB[[BA_0O]:[BA_2O]],MATCH(ROUND(MIN(SUM(BG$4,$O38/1000),SUM($O38,BG$4/1000)),3),CMB[[Cmb_ID]:[Cmb_ID]],0),SUM(N(BG$1),N($R38),1)),CHOOSE(AC[[M]:[M]],1,1,0,AC[[AB]:[AB]])),PRODUCT(INDEX(CMB[[BD_0O]:[BD_2O]],MATCH(ROUND(MIN(SUM(BG$4,$O38/1000),SUM($O38,BG$4/1000)),3),CMB[[Cmb_ID]:[Cmb_ID]],0),SUM(N(BG$1),N($R38),1)),CHOOSE(AC[[M]:[M]],1,0,1,AC[[DB]:[DB]])),PRODUCT(SUM(ROUND(AVERAGE(VALUE(BG$3),VALUE($P38)),0),CHOOSE(IF(OR(BG$1,$R38),4,INDEX(CMB[[Res_Rare]:[Res_Rare]],MATCH(ROUND(MIN(SUM(BG$4,$O38/1000),SUM($O38,BG$4/1000)),3),CMB[[Cmb_ID]:[Cmb_ID]],0))),-1,-1,0,0)),IF(OR(BG$1,$R38),4,INDEX(CMB[[Cmb_Rare]:[Cmb_Rare]],MATCH(ROUND(MIN(SUM(BG$4,$O38/1000),SUM($O38,BG$4/1000)),3),CMB[[Cmb_ID]:[Cmb_ID]],0))),CHOOSE(AC[[M]:[M]],2,1,1,SUM(AC[[AB]:[DB]])))),""))</f>
        <v/>
      </c>
      <c r="BH38" t="str">
        <f>IF(OR(BH$5="",$S38=""),"",IFERROR(SUM(PRODUCT(INDEX(CMB[[BA_0O]:[BA_2O]],MATCH(ROUND(MIN(SUM(BH$4,$O38/1000),SUM($O38,BH$4/1000)),3),CMB[[Cmb_ID]:[Cmb_ID]],0),SUM(N(BH$1),N($R38),1)),CHOOSE(AC[[M]:[M]],1,1,0,AC[[AB]:[AB]])),PRODUCT(INDEX(CMB[[BD_0O]:[BD_2O]],MATCH(ROUND(MIN(SUM(BH$4,$O38/1000),SUM($O38,BH$4/1000)),3),CMB[[Cmb_ID]:[Cmb_ID]],0),SUM(N(BH$1),N($R38),1)),CHOOSE(AC[[M]:[M]],1,0,1,AC[[DB]:[DB]])),PRODUCT(SUM(ROUND(AVERAGE(VALUE(BH$3),VALUE($P38)),0),CHOOSE(IF(OR(BH$1,$R38),4,INDEX(CMB[[Res_Rare]:[Res_Rare]],MATCH(ROUND(MIN(SUM(BH$4,$O38/1000),SUM($O38,BH$4/1000)),3),CMB[[Cmb_ID]:[Cmb_ID]],0))),-1,-1,0,0)),IF(OR(BH$1,$R38),4,INDEX(CMB[[Cmb_Rare]:[Cmb_Rare]],MATCH(ROUND(MIN(SUM(BH$4,$O38/1000),SUM($O38,BH$4/1000)),3),CMB[[Cmb_ID]:[Cmb_ID]],0))),CHOOSE(AC[[M]:[M]],2,1,1,SUM(AC[[AB]:[DB]])))),""))</f>
        <v/>
      </c>
      <c r="BI38" t="str">
        <f>IF(OR(BI$5="",$S38=""),"",IFERROR(SUM(PRODUCT(INDEX(CMB[[BA_0O]:[BA_2O]],MATCH(ROUND(MIN(SUM(BI$4,$O38/1000),SUM($O38,BI$4/1000)),3),CMB[[Cmb_ID]:[Cmb_ID]],0),SUM(N(BI$1),N($R38),1)),CHOOSE(AC[[M]:[M]],1,1,0,AC[[AB]:[AB]])),PRODUCT(INDEX(CMB[[BD_0O]:[BD_2O]],MATCH(ROUND(MIN(SUM(BI$4,$O38/1000),SUM($O38,BI$4/1000)),3),CMB[[Cmb_ID]:[Cmb_ID]],0),SUM(N(BI$1),N($R38),1)),CHOOSE(AC[[M]:[M]],1,0,1,AC[[DB]:[DB]])),PRODUCT(SUM(ROUND(AVERAGE(VALUE(BI$3),VALUE($P38)),0),CHOOSE(IF(OR(BI$1,$R38),4,INDEX(CMB[[Res_Rare]:[Res_Rare]],MATCH(ROUND(MIN(SUM(BI$4,$O38/1000),SUM($O38,BI$4/1000)),3),CMB[[Cmb_ID]:[Cmb_ID]],0))),-1,-1,0,0)),IF(OR(BI$1,$R38),4,INDEX(CMB[[Cmb_Rare]:[Cmb_Rare]],MATCH(ROUND(MIN(SUM(BI$4,$O38/1000),SUM($O38,BI$4/1000)),3),CMB[[Cmb_ID]:[Cmb_ID]],0))),CHOOSE(AC[[M]:[M]],2,1,1,SUM(AC[[AB]:[DB]])))),""))</f>
        <v/>
      </c>
      <c r="BJ38" t="str">
        <f>IF(OR(BJ$5="",$S38=""),"",IFERROR(SUM(PRODUCT(INDEX(CMB[[BA_0O]:[BA_2O]],MATCH(ROUND(MIN(SUM(BJ$4,$O38/1000),SUM($O38,BJ$4/1000)),3),CMB[[Cmb_ID]:[Cmb_ID]],0),SUM(N(BJ$1),N($R38),1)),CHOOSE(AC[[M]:[M]],1,1,0,AC[[AB]:[AB]])),PRODUCT(INDEX(CMB[[BD_0O]:[BD_2O]],MATCH(ROUND(MIN(SUM(BJ$4,$O38/1000),SUM($O38,BJ$4/1000)),3),CMB[[Cmb_ID]:[Cmb_ID]],0),SUM(N(BJ$1),N($R38),1)),CHOOSE(AC[[M]:[M]],1,0,1,AC[[DB]:[DB]])),PRODUCT(SUM(ROUND(AVERAGE(VALUE(BJ$3),VALUE($P38)),0),CHOOSE(IF(OR(BJ$1,$R38),4,INDEX(CMB[[Res_Rare]:[Res_Rare]],MATCH(ROUND(MIN(SUM(BJ$4,$O38/1000),SUM($O38,BJ$4/1000)),3),CMB[[Cmb_ID]:[Cmb_ID]],0))),-1,-1,0,0)),IF(OR(BJ$1,$R38),4,INDEX(CMB[[Cmb_Rare]:[Cmb_Rare]],MATCH(ROUND(MIN(SUM(BJ$4,$O38/1000),SUM($O38,BJ$4/1000)),3),CMB[[Cmb_ID]:[Cmb_ID]],0))),CHOOSE(AC[[M]:[M]],2,1,1,SUM(AC[[AB]:[DB]])))),""))</f>
        <v/>
      </c>
      <c r="BK38" t="str">
        <f>IF(OR(BK$5="",$S38=""),"",IFERROR(SUM(PRODUCT(INDEX(CMB[[BA_0O]:[BA_2O]],MATCH(ROUND(MIN(SUM(BK$4,$O38/1000),SUM($O38,BK$4/1000)),3),CMB[[Cmb_ID]:[Cmb_ID]],0),SUM(N(BK$1),N($R38),1)),CHOOSE(AC[[M]:[M]],1,1,0,AC[[AB]:[AB]])),PRODUCT(INDEX(CMB[[BD_0O]:[BD_2O]],MATCH(ROUND(MIN(SUM(BK$4,$O38/1000),SUM($O38,BK$4/1000)),3),CMB[[Cmb_ID]:[Cmb_ID]],0),SUM(N(BK$1),N($R38),1)),CHOOSE(AC[[M]:[M]],1,0,1,AC[[DB]:[DB]])),PRODUCT(SUM(ROUND(AVERAGE(VALUE(BK$3),VALUE($P38)),0),CHOOSE(IF(OR(BK$1,$R38),4,INDEX(CMB[[Res_Rare]:[Res_Rare]],MATCH(ROUND(MIN(SUM(BK$4,$O38/1000),SUM($O38,BK$4/1000)),3),CMB[[Cmb_ID]:[Cmb_ID]],0))),-1,-1,0,0)),IF(OR(BK$1,$R38),4,INDEX(CMB[[Cmb_Rare]:[Cmb_Rare]],MATCH(ROUND(MIN(SUM(BK$4,$O38/1000),SUM($O38,BK$4/1000)),3),CMB[[Cmb_ID]:[Cmb_ID]],0))),CHOOSE(AC[[M]:[M]],2,1,1,SUM(AC[[AB]:[DB]])))),""))</f>
        <v/>
      </c>
      <c r="BL38" t="str">
        <f>IF(OR(BL$5="",$S38=""),"",IFERROR(SUM(PRODUCT(INDEX(CMB[[BA_0O]:[BA_2O]],MATCH(ROUND(MIN(SUM(BL$4,$O38/1000),SUM($O38,BL$4/1000)),3),CMB[[Cmb_ID]:[Cmb_ID]],0),SUM(N(BL$1),N($R38),1)),CHOOSE(AC[[M]:[M]],1,1,0,AC[[AB]:[AB]])),PRODUCT(INDEX(CMB[[BD_0O]:[BD_2O]],MATCH(ROUND(MIN(SUM(BL$4,$O38/1000),SUM($O38,BL$4/1000)),3),CMB[[Cmb_ID]:[Cmb_ID]],0),SUM(N(BL$1),N($R38),1)),CHOOSE(AC[[M]:[M]],1,0,1,AC[[DB]:[DB]])),PRODUCT(SUM(ROUND(AVERAGE(VALUE(BL$3),VALUE($P38)),0),CHOOSE(IF(OR(BL$1,$R38),4,INDEX(CMB[[Res_Rare]:[Res_Rare]],MATCH(ROUND(MIN(SUM(BL$4,$O38/1000),SUM($O38,BL$4/1000)),3),CMB[[Cmb_ID]:[Cmb_ID]],0))),-1,-1,0,0)),IF(OR(BL$1,$R38),4,INDEX(CMB[[Cmb_Rare]:[Cmb_Rare]],MATCH(ROUND(MIN(SUM(BL$4,$O38/1000),SUM($O38,BL$4/1000)),3),CMB[[Cmb_ID]:[Cmb_ID]],0))),CHOOSE(AC[[M]:[M]],2,1,1,SUM(AC[[AB]:[DB]])))),""))</f>
        <v/>
      </c>
      <c r="BM38" t="str">
        <f>IF(OR(BM$5="",$S38=""),"",IFERROR(SUM(PRODUCT(INDEX(CMB[[BA_0O]:[BA_2O]],MATCH(ROUND(MIN(SUM(BM$4,$O38/1000),SUM($O38,BM$4/1000)),3),CMB[[Cmb_ID]:[Cmb_ID]],0),SUM(N(BM$1),N($R38),1)),CHOOSE(AC[[M]:[M]],1,1,0,AC[[AB]:[AB]])),PRODUCT(INDEX(CMB[[BD_0O]:[BD_2O]],MATCH(ROUND(MIN(SUM(BM$4,$O38/1000),SUM($O38,BM$4/1000)),3),CMB[[Cmb_ID]:[Cmb_ID]],0),SUM(N(BM$1),N($R38),1)),CHOOSE(AC[[M]:[M]],1,0,1,AC[[DB]:[DB]])),PRODUCT(SUM(ROUND(AVERAGE(VALUE(BM$3),VALUE($P38)),0),CHOOSE(IF(OR(BM$1,$R38),4,INDEX(CMB[[Res_Rare]:[Res_Rare]],MATCH(ROUND(MIN(SUM(BM$4,$O38/1000),SUM($O38,BM$4/1000)),3),CMB[[Cmb_ID]:[Cmb_ID]],0))),-1,-1,0,0)),IF(OR(BM$1,$R38),4,INDEX(CMB[[Cmb_Rare]:[Cmb_Rare]],MATCH(ROUND(MIN(SUM(BM$4,$O38/1000),SUM($O38,BM$4/1000)),3),CMB[[Cmb_ID]:[Cmb_ID]],0))),CHOOSE(AC[[M]:[M]],2,1,1,SUM(AC[[AB]:[DB]])))),""))</f>
        <v/>
      </c>
      <c r="BN38" t="str">
        <f>IF(OR(BN$5="",$S38=""),"",IFERROR(SUM(PRODUCT(INDEX(CMB[[BA_0O]:[BA_2O]],MATCH(ROUND(MIN(SUM(BN$4,$O38/1000),SUM($O38,BN$4/1000)),3),CMB[[Cmb_ID]:[Cmb_ID]],0),SUM(N(BN$1),N($R38),1)),CHOOSE(AC[[M]:[M]],1,1,0,AC[[AB]:[AB]])),PRODUCT(INDEX(CMB[[BD_0O]:[BD_2O]],MATCH(ROUND(MIN(SUM(BN$4,$O38/1000),SUM($O38,BN$4/1000)),3),CMB[[Cmb_ID]:[Cmb_ID]],0),SUM(N(BN$1),N($R38),1)),CHOOSE(AC[[M]:[M]],1,0,1,AC[[DB]:[DB]])),PRODUCT(SUM(ROUND(AVERAGE(VALUE(BN$3),VALUE($P38)),0),CHOOSE(IF(OR(BN$1,$R38),4,INDEX(CMB[[Res_Rare]:[Res_Rare]],MATCH(ROUND(MIN(SUM(BN$4,$O38/1000),SUM($O38,BN$4/1000)),3),CMB[[Cmb_ID]:[Cmb_ID]],0))),-1,-1,0,0)),IF(OR(BN$1,$R38),4,INDEX(CMB[[Cmb_Rare]:[Cmb_Rare]],MATCH(ROUND(MIN(SUM(BN$4,$O38/1000),SUM($O38,BN$4/1000)),3),CMB[[Cmb_ID]:[Cmb_ID]],0))),CHOOSE(AC[[M]:[M]],2,1,1,SUM(AC[[AB]:[DB]])))),""))</f>
        <v/>
      </c>
      <c r="BO38" t="str">
        <f>IF(OR(BO$5="",$S38=""),"",IFERROR(SUM(PRODUCT(INDEX(CMB[[BA_0O]:[BA_2O]],MATCH(ROUND(MIN(SUM(BO$4,$O38/1000),SUM($O38,BO$4/1000)),3),CMB[[Cmb_ID]:[Cmb_ID]],0),SUM(N(BO$1),N($R38),1)),CHOOSE(AC[[M]:[M]],1,1,0,AC[[AB]:[AB]])),PRODUCT(INDEX(CMB[[BD_0O]:[BD_2O]],MATCH(ROUND(MIN(SUM(BO$4,$O38/1000),SUM($O38,BO$4/1000)),3),CMB[[Cmb_ID]:[Cmb_ID]],0),SUM(N(BO$1),N($R38),1)),CHOOSE(AC[[M]:[M]],1,0,1,AC[[DB]:[DB]])),PRODUCT(SUM(ROUND(AVERAGE(VALUE(BO$3),VALUE($P38)),0),CHOOSE(IF(OR(BO$1,$R38),4,INDEX(CMB[[Res_Rare]:[Res_Rare]],MATCH(ROUND(MIN(SUM(BO$4,$O38/1000),SUM($O38,BO$4/1000)),3),CMB[[Cmb_ID]:[Cmb_ID]],0))),-1,-1,0,0)),IF(OR(BO$1,$R38),4,INDEX(CMB[[Cmb_Rare]:[Cmb_Rare]],MATCH(ROUND(MIN(SUM(BO$4,$O38/1000),SUM($O38,BO$4/1000)),3),CMB[[Cmb_ID]:[Cmb_ID]],0))),CHOOSE(AC[[M]:[M]],2,1,1,SUM(AC[[AB]:[DB]])))),""))</f>
        <v/>
      </c>
      <c r="BP38" t="str">
        <f>IF(OR(BP$5="",$S38=""),"",IFERROR(SUM(PRODUCT(INDEX(CMB[[BA_0O]:[BA_2O]],MATCH(ROUND(MIN(SUM(BP$4,$O38/1000),SUM($O38,BP$4/1000)),3),CMB[[Cmb_ID]:[Cmb_ID]],0),SUM(N(BP$1),N($R38),1)),CHOOSE(AC[[M]:[M]],1,1,0,AC[[AB]:[AB]])),PRODUCT(INDEX(CMB[[BD_0O]:[BD_2O]],MATCH(ROUND(MIN(SUM(BP$4,$O38/1000),SUM($O38,BP$4/1000)),3),CMB[[Cmb_ID]:[Cmb_ID]],0),SUM(N(BP$1),N($R38),1)),CHOOSE(AC[[M]:[M]],1,0,1,AC[[DB]:[DB]])),PRODUCT(SUM(ROUND(AVERAGE(VALUE(BP$3),VALUE($P38)),0),CHOOSE(IF(OR(BP$1,$R38),4,INDEX(CMB[[Res_Rare]:[Res_Rare]],MATCH(ROUND(MIN(SUM(BP$4,$O38/1000),SUM($O38,BP$4/1000)),3),CMB[[Cmb_ID]:[Cmb_ID]],0))),-1,-1,0,0)),IF(OR(BP$1,$R38),4,INDEX(CMB[[Cmb_Rare]:[Cmb_Rare]],MATCH(ROUND(MIN(SUM(BP$4,$O38/1000),SUM($O38,BP$4/1000)),3),CMB[[Cmb_ID]:[Cmb_ID]],0))),CHOOSE(AC[[M]:[M]],2,1,1,SUM(AC[[AB]:[DB]])))),""))</f>
        <v/>
      </c>
      <c r="BQ38" t="str">
        <f>IF(OR(BQ$5="",$S38=""),"",IFERROR(SUM(PRODUCT(INDEX(CMB[[BA_0O]:[BA_2O]],MATCH(ROUND(MIN(SUM(BQ$4,$O38/1000),SUM($O38,BQ$4/1000)),3),CMB[[Cmb_ID]:[Cmb_ID]],0),SUM(N(BQ$1),N($R38),1)),CHOOSE(AC[[M]:[M]],1,1,0,AC[[AB]:[AB]])),PRODUCT(INDEX(CMB[[BD_0O]:[BD_2O]],MATCH(ROUND(MIN(SUM(BQ$4,$O38/1000),SUM($O38,BQ$4/1000)),3),CMB[[Cmb_ID]:[Cmb_ID]],0),SUM(N(BQ$1),N($R38),1)),CHOOSE(AC[[M]:[M]],1,0,1,AC[[DB]:[DB]])),PRODUCT(SUM(ROUND(AVERAGE(VALUE(BQ$3),VALUE($P38)),0),CHOOSE(IF(OR(BQ$1,$R38),4,INDEX(CMB[[Res_Rare]:[Res_Rare]],MATCH(ROUND(MIN(SUM(BQ$4,$O38/1000),SUM($O38,BQ$4/1000)),3),CMB[[Cmb_ID]:[Cmb_ID]],0))),-1,-1,0,0)),IF(OR(BQ$1,$R38),4,INDEX(CMB[[Cmb_Rare]:[Cmb_Rare]],MATCH(ROUND(MIN(SUM(BQ$4,$O38/1000),SUM($O38,BQ$4/1000)),3),CMB[[Cmb_ID]:[Cmb_ID]],0))),CHOOSE(AC[[M]:[M]],2,1,1,SUM(AC[[AB]:[DB]])))),""))</f>
        <v/>
      </c>
      <c r="BR38" t="str">
        <f>IF(OR(BR$5="",$S38=""),"",IFERROR(SUM(PRODUCT(INDEX(CMB[[BA_0O]:[BA_2O]],MATCH(ROUND(MIN(SUM(BR$4,$O38/1000),SUM($O38,BR$4/1000)),3),CMB[[Cmb_ID]:[Cmb_ID]],0),SUM(N(BR$1),N($R38),1)),CHOOSE(AC[[M]:[M]],1,1,0,AC[[AB]:[AB]])),PRODUCT(INDEX(CMB[[BD_0O]:[BD_2O]],MATCH(ROUND(MIN(SUM(BR$4,$O38/1000),SUM($O38,BR$4/1000)),3),CMB[[Cmb_ID]:[Cmb_ID]],0),SUM(N(BR$1),N($R38),1)),CHOOSE(AC[[M]:[M]],1,0,1,AC[[DB]:[DB]])),PRODUCT(SUM(ROUND(AVERAGE(VALUE(BR$3),VALUE($P38)),0),CHOOSE(IF(OR(BR$1,$R38),4,INDEX(CMB[[Res_Rare]:[Res_Rare]],MATCH(ROUND(MIN(SUM(BR$4,$O38/1000),SUM($O38,BR$4/1000)),3),CMB[[Cmb_ID]:[Cmb_ID]],0))),-1,-1,0,0)),IF(OR(BR$1,$R38),4,INDEX(CMB[[Cmb_Rare]:[Cmb_Rare]],MATCH(ROUND(MIN(SUM(BR$4,$O38/1000),SUM($O38,BR$4/1000)),3),CMB[[Cmb_ID]:[Cmb_ID]],0))),CHOOSE(AC[[M]:[M]],2,1,1,SUM(AC[[AB]:[DB]])))),""))</f>
        <v/>
      </c>
      <c r="BS38" t="str">
        <f>IF(OR(BS$5="",$S38=""),"",IFERROR(SUM(PRODUCT(INDEX(CMB[[BA_0O]:[BA_2O]],MATCH(ROUND(MIN(SUM(BS$4,$O38/1000),SUM($O38,BS$4/1000)),3),CMB[[Cmb_ID]:[Cmb_ID]],0),SUM(N(BS$1),N($R38),1)),CHOOSE(AC[[M]:[M]],1,1,0,AC[[AB]:[AB]])),PRODUCT(INDEX(CMB[[BD_0O]:[BD_2O]],MATCH(ROUND(MIN(SUM(BS$4,$O38/1000),SUM($O38,BS$4/1000)),3),CMB[[Cmb_ID]:[Cmb_ID]],0),SUM(N(BS$1),N($R38),1)),CHOOSE(AC[[M]:[M]],1,0,1,AC[[DB]:[DB]])),PRODUCT(SUM(ROUND(AVERAGE(VALUE(BS$3),VALUE($P38)),0),CHOOSE(IF(OR(BS$1,$R38),4,INDEX(CMB[[Res_Rare]:[Res_Rare]],MATCH(ROUND(MIN(SUM(BS$4,$O38/1000),SUM($O38,BS$4/1000)),3),CMB[[Cmb_ID]:[Cmb_ID]],0))),-1,-1,0,0)),IF(OR(BS$1,$R38),4,INDEX(CMB[[Cmb_Rare]:[Cmb_Rare]],MATCH(ROUND(MIN(SUM(BS$4,$O38/1000),SUM($O38,BS$4/1000)),3),CMB[[Cmb_ID]:[Cmb_ID]],0))),CHOOSE(AC[[M]:[M]],2,1,1,SUM(AC[[AB]:[DB]])))),""))</f>
        <v/>
      </c>
      <c r="BT38" t="str">
        <f>IF(OR(BT$5="",$S38=""),"",IFERROR(SUM(PRODUCT(INDEX(CMB[[BA_0O]:[BA_2O]],MATCH(ROUND(MIN(SUM(BT$4,$O38/1000),SUM($O38,BT$4/1000)),3),CMB[[Cmb_ID]:[Cmb_ID]],0),SUM(N(BT$1),N($R38),1)),CHOOSE(AC[[M]:[M]],1,1,0,AC[[AB]:[AB]])),PRODUCT(INDEX(CMB[[BD_0O]:[BD_2O]],MATCH(ROUND(MIN(SUM(BT$4,$O38/1000),SUM($O38,BT$4/1000)),3),CMB[[Cmb_ID]:[Cmb_ID]],0),SUM(N(BT$1),N($R38),1)),CHOOSE(AC[[M]:[M]],1,0,1,AC[[DB]:[DB]])),PRODUCT(SUM(ROUND(AVERAGE(VALUE(BT$3),VALUE($P38)),0),CHOOSE(IF(OR(BT$1,$R38),4,INDEX(CMB[[Res_Rare]:[Res_Rare]],MATCH(ROUND(MIN(SUM(BT$4,$O38/1000),SUM($O38,BT$4/1000)),3),CMB[[Cmb_ID]:[Cmb_ID]],0))),-1,-1,0,0)),IF(OR(BT$1,$R38),4,INDEX(CMB[[Cmb_Rare]:[Cmb_Rare]],MATCH(ROUND(MIN(SUM(BT$4,$O38/1000),SUM($O38,BT$4/1000)),3),CMB[[Cmb_ID]:[Cmb_ID]],0))),CHOOSE(AC[[M]:[M]],2,1,1,SUM(AC[[AB]:[DB]])))),""))</f>
        <v/>
      </c>
      <c r="BU38" t="str">
        <f>IF(OR(BU$5="",$S38=""),"",IFERROR(SUM(PRODUCT(INDEX(CMB[[BA_0O]:[BA_2O]],MATCH(ROUND(MIN(SUM(BU$4,$O38/1000),SUM($O38,BU$4/1000)),3),CMB[[Cmb_ID]:[Cmb_ID]],0),SUM(N(BU$1),N($R38),1)),CHOOSE(AC[[M]:[M]],1,1,0,AC[[AB]:[AB]])),PRODUCT(INDEX(CMB[[BD_0O]:[BD_2O]],MATCH(ROUND(MIN(SUM(BU$4,$O38/1000),SUM($O38,BU$4/1000)),3),CMB[[Cmb_ID]:[Cmb_ID]],0),SUM(N(BU$1),N($R38),1)),CHOOSE(AC[[M]:[M]],1,0,1,AC[[DB]:[DB]])),PRODUCT(SUM(ROUND(AVERAGE(VALUE(BU$3),VALUE($P38)),0),CHOOSE(IF(OR(BU$1,$R38),4,INDEX(CMB[[Res_Rare]:[Res_Rare]],MATCH(ROUND(MIN(SUM(BU$4,$O38/1000),SUM($O38,BU$4/1000)),3),CMB[[Cmb_ID]:[Cmb_ID]],0))),-1,-1,0,0)),IF(OR(BU$1,$R38),4,INDEX(CMB[[Cmb_Rare]:[Cmb_Rare]],MATCH(ROUND(MIN(SUM(BU$4,$O38/1000),SUM($O38,BU$4/1000)),3),CMB[[Cmb_ID]:[Cmb_ID]],0))),CHOOSE(AC[[M]:[M]],2,1,1,SUM(AC[[AB]:[DB]])))),""))</f>
        <v/>
      </c>
      <c r="BV38" t="str">
        <f>IF(OR(BV$5="",$S38=""),"",IFERROR(SUM(PRODUCT(INDEX(CMB[[BA_0O]:[BA_2O]],MATCH(ROUND(MIN(SUM(BV$4,$O38/1000),SUM($O38,BV$4/1000)),3),CMB[[Cmb_ID]:[Cmb_ID]],0),SUM(N(BV$1),N($R38),1)),CHOOSE(AC[[M]:[M]],1,1,0,AC[[AB]:[AB]])),PRODUCT(INDEX(CMB[[BD_0O]:[BD_2O]],MATCH(ROUND(MIN(SUM(BV$4,$O38/1000),SUM($O38,BV$4/1000)),3),CMB[[Cmb_ID]:[Cmb_ID]],0),SUM(N(BV$1),N($R38),1)),CHOOSE(AC[[M]:[M]],1,0,1,AC[[DB]:[DB]])),PRODUCT(SUM(ROUND(AVERAGE(VALUE(BV$3),VALUE($P38)),0),CHOOSE(IF(OR(BV$1,$R38),4,INDEX(CMB[[Res_Rare]:[Res_Rare]],MATCH(ROUND(MIN(SUM(BV$4,$O38/1000),SUM($O38,BV$4/1000)),3),CMB[[Cmb_ID]:[Cmb_ID]],0))),-1,-1,0,0)),IF(OR(BV$1,$R38),4,INDEX(CMB[[Cmb_Rare]:[Cmb_Rare]],MATCH(ROUND(MIN(SUM(BV$4,$O38/1000),SUM($O38,BV$4/1000)),3),CMB[[Cmb_ID]:[Cmb_ID]],0))),CHOOSE(AC[[M]:[M]],2,1,1,SUM(AC[[AB]:[DB]])))),""))</f>
        <v/>
      </c>
      <c r="BW38" t="str">
        <f>IF(OR(BW$5="",$S38=""),"",IFERROR(SUM(PRODUCT(INDEX(CMB[[BA_0O]:[BA_2O]],MATCH(ROUND(MIN(SUM(BW$4,$O38/1000),SUM($O38,BW$4/1000)),3),CMB[[Cmb_ID]:[Cmb_ID]],0),SUM(N(BW$1),N($R38),1)),CHOOSE(AC[[M]:[M]],1,1,0,AC[[AB]:[AB]])),PRODUCT(INDEX(CMB[[BD_0O]:[BD_2O]],MATCH(ROUND(MIN(SUM(BW$4,$O38/1000),SUM($O38,BW$4/1000)),3),CMB[[Cmb_ID]:[Cmb_ID]],0),SUM(N(BW$1),N($R38),1)),CHOOSE(AC[[M]:[M]],1,0,1,AC[[DB]:[DB]])),PRODUCT(SUM(ROUND(AVERAGE(VALUE(BW$3),VALUE($P38)),0),CHOOSE(IF(OR(BW$1,$R38),4,INDEX(CMB[[Res_Rare]:[Res_Rare]],MATCH(ROUND(MIN(SUM(BW$4,$O38/1000),SUM($O38,BW$4/1000)),3),CMB[[Cmb_ID]:[Cmb_ID]],0))),-1,-1,0,0)),IF(OR(BW$1,$R38),4,INDEX(CMB[[Cmb_Rare]:[Cmb_Rare]],MATCH(ROUND(MIN(SUM(BW$4,$O38/1000),SUM($O38,BW$4/1000)),3),CMB[[Cmb_ID]:[Cmb_ID]],0))),CHOOSE(AC[[M]:[M]],2,1,1,SUM(AC[[AB]:[DB]])))),""))</f>
        <v/>
      </c>
      <c r="BX38" t="str">
        <f>IF(OR(BX$5="",$S38=""),"",IFERROR(SUM(PRODUCT(INDEX(CMB[[BA_0O]:[BA_2O]],MATCH(ROUND(MIN(SUM(BX$4,$O38/1000),SUM($O38,BX$4/1000)),3),CMB[[Cmb_ID]:[Cmb_ID]],0),SUM(N(BX$1),N($R38),1)),CHOOSE(AC[[M]:[M]],1,1,0,AC[[AB]:[AB]])),PRODUCT(INDEX(CMB[[BD_0O]:[BD_2O]],MATCH(ROUND(MIN(SUM(BX$4,$O38/1000),SUM($O38,BX$4/1000)),3),CMB[[Cmb_ID]:[Cmb_ID]],0),SUM(N(BX$1),N($R38),1)),CHOOSE(AC[[M]:[M]],1,0,1,AC[[DB]:[DB]])),PRODUCT(SUM(ROUND(AVERAGE(VALUE(BX$3),VALUE($P38)),0),CHOOSE(IF(OR(BX$1,$R38),4,INDEX(CMB[[Res_Rare]:[Res_Rare]],MATCH(ROUND(MIN(SUM(BX$4,$O38/1000),SUM($O38,BX$4/1000)),3),CMB[[Cmb_ID]:[Cmb_ID]],0))),-1,-1,0,0)),IF(OR(BX$1,$R38),4,INDEX(CMB[[Cmb_Rare]:[Cmb_Rare]],MATCH(ROUND(MIN(SUM(BX$4,$O38/1000),SUM($O38,BX$4/1000)),3),CMB[[Cmb_ID]:[Cmb_ID]],0))),CHOOSE(AC[[M]:[M]],2,1,1,SUM(AC[[AB]:[DB]])))),""))</f>
        <v/>
      </c>
      <c r="BY38" t="str">
        <f>IF(OR(BY$5="",$S38=""),"",IFERROR(SUM(PRODUCT(INDEX(CMB[[BA_0O]:[BA_2O]],MATCH(ROUND(MIN(SUM(BY$4,$O38/1000),SUM($O38,BY$4/1000)),3),CMB[[Cmb_ID]:[Cmb_ID]],0),SUM(N(BY$1),N($R38),1)),CHOOSE(AC[[M]:[M]],1,1,0,AC[[AB]:[AB]])),PRODUCT(INDEX(CMB[[BD_0O]:[BD_2O]],MATCH(ROUND(MIN(SUM(BY$4,$O38/1000),SUM($O38,BY$4/1000)),3),CMB[[Cmb_ID]:[Cmb_ID]],0),SUM(N(BY$1),N($R38),1)),CHOOSE(AC[[M]:[M]],1,0,1,AC[[DB]:[DB]])),PRODUCT(SUM(ROUND(AVERAGE(VALUE(BY$3),VALUE($P38)),0),CHOOSE(IF(OR(BY$1,$R38),4,INDEX(CMB[[Res_Rare]:[Res_Rare]],MATCH(ROUND(MIN(SUM(BY$4,$O38/1000),SUM($O38,BY$4/1000)),3),CMB[[Cmb_ID]:[Cmb_ID]],0))),-1,-1,0,0)),IF(OR(BY$1,$R38),4,INDEX(CMB[[Cmb_Rare]:[Cmb_Rare]],MATCH(ROUND(MIN(SUM(BY$4,$O38/1000),SUM($O38,BY$4/1000)),3),CMB[[Cmb_ID]:[Cmb_ID]],0))),CHOOSE(AC[[M]:[M]],2,1,1,SUM(AC[[AB]:[DB]])))),""))</f>
        <v/>
      </c>
      <c r="BZ38" t="str">
        <f>IF(OR(BZ$5="",$S38=""),"",IFERROR(SUM(PRODUCT(INDEX(CMB[[BA_0O]:[BA_2O]],MATCH(ROUND(MIN(SUM(BZ$4,$O38/1000),SUM($O38,BZ$4/1000)),3),CMB[[Cmb_ID]:[Cmb_ID]],0),SUM(N(BZ$1),N($R38),1)),CHOOSE(AC[[M]:[M]],1,1,0,AC[[AB]:[AB]])),PRODUCT(INDEX(CMB[[BD_0O]:[BD_2O]],MATCH(ROUND(MIN(SUM(BZ$4,$O38/1000),SUM($O38,BZ$4/1000)),3),CMB[[Cmb_ID]:[Cmb_ID]],0),SUM(N(BZ$1),N($R38),1)),CHOOSE(AC[[M]:[M]],1,0,1,AC[[DB]:[DB]])),PRODUCT(SUM(ROUND(AVERAGE(VALUE(BZ$3),VALUE($P38)),0),CHOOSE(IF(OR(BZ$1,$R38),4,INDEX(CMB[[Res_Rare]:[Res_Rare]],MATCH(ROUND(MIN(SUM(BZ$4,$O38/1000),SUM($O38,BZ$4/1000)),3),CMB[[Cmb_ID]:[Cmb_ID]],0))),-1,-1,0,0)),IF(OR(BZ$1,$R38),4,INDEX(CMB[[Cmb_Rare]:[Cmb_Rare]],MATCH(ROUND(MIN(SUM(BZ$4,$O38/1000),SUM($O38,BZ$4/1000)),3),CMB[[Cmb_ID]:[Cmb_ID]],0))),CHOOSE(AC[[M]:[M]],2,1,1,SUM(AC[[AB]:[DB]])))),""))</f>
        <v/>
      </c>
      <c r="CA38" t="str">
        <f>IF(OR(CA$5="",$S38=""),"",IFERROR(SUM(PRODUCT(INDEX(CMB[[BA_0O]:[BA_2O]],MATCH(ROUND(MIN(SUM(CA$4,$O38/1000),SUM($O38,CA$4/1000)),3),CMB[[Cmb_ID]:[Cmb_ID]],0),SUM(N(CA$1),N($R38),1)),CHOOSE(AC[[M]:[M]],1,1,0,AC[[AB]:[AB]])),PRODUCT(INDEX(CMB[[BD_0O]:[BD_2O]],MATCH(ROUND(MIN(SUM(CA$4,$O38/1000),SUM($O38,CA$4/1000)),3),CMB[[Cmb_ID]:[Cmb_ID]],0),SUM(N(CA$1),N($R38),1)),CHOOSE(AC[[M]:[M]],1,0,1,AC[[DB]:[DB]])),PRODUCT(SUM(ROUND(AVERAGE(VALUE(CA$3),VALUE($P38)),0),CHOOSE(IF(OR(CA$1,$R38),4,INDEX(CMB[[Res_Rare]:[Res_Rare]],MATCH(ROUND(MIN(SUM(CA$4,$O38/1000),SUM($O38,CA$4/1000)),3),CMB[[Cmb_ID]:[Cmb_ID]],0))),-1,-1,0,0)),IF(OR(CA$1,$R38),4,INDEX(CMB[[Cmb_Rare]:[Cmb_Rare]],MATCH(ROUND(MIN(SUM(CA$4,$O38/1000),SUM($O38,CA$4/1000)),3),CMB[[Cmb_ID]:[Cmb_ID]],0))),CHOOSE(AC[[M]:[M]],2,1,1,SUM(AC[[AB]:[DB]])))),""))</f>
        <v/>
      </c>
      <c r="CB38" t="str">
        <f>IF(OR(CB$5="",$S38=""),"",IFERROR(SUM(PRODUCT(INDEX(CMB[[BA_0O]:[BA_2O]],MATCH(ROUND(MIN(SUM(CB$4,$O38/1000),SUM($O38,CB$4/1000)),3),CMB[[Cmb_ID]:[Cmb_ID]],0),SUM(N(CB$1),N($R38),1)),CHOOSE(AC[[M]:[M]],1,1,0,AC[[AB]:[AB]])),PRODUCT(INDEX(CMB[[BD_0O]:[BD_2O]],MATCH(ROUND(MIN(SUM(CB$4,$O38/1000),SUM($O38,CB$4/1000)),3),CMB[[Cmb_ID]:[Cmb_ID]],0),SUM(N(CB$1),N($R38),1)),CHOOSE(AC[[M]:[M]],1,0,1,AC[[DB]:[DB]])),PRODUCT(SUM(ROUND(AVERAGE(VALUE(CB$3),VALUE($P38)),0),CHOOSE(IF(OR(CB$1,$R38),4,INDEX(CMB[[Res_Rare]:[Res_Rare]],MATCH(ROUND(MIN(SUM(CB$4,$O38/1000),SUM($O38,CB$4/1000)),3),CMB[[Cmb_ID]:[Cmb_ID]],0))),-1,-1,0,0)),IF(OR(CB$1,$R38),4,INDEX(CMB[[Cmb_Rare]:[Cmb_Rare]],MATCH(ROUND(MIN(SUM(CB$4,$O38/1000),SUM($O38,CB$4/1000)),3),CMB[[Cmb_ID]:[Cmb_ID]],0))),CHOOSE(AC[[M]:[M]],2,1,1,SUM(AC[[AB]:[DB]])))),""))</f>
        <v/>
      </c>
      <c r="CC38" t="str">
        <f>IF(OR(CC$5="",$S38=""),"",IFERROR(SUM(PRODUCT(INDEX(CMB[[BA_0O]:[BA_2O]],MATCH(ROUND(MIN(SUM(CC$4,$O38/1000),SUM($O38,CC$4/1000)),3),CMB[[Cmb_ID]:[Cmb_ID]],0),SUM(N(CC$1),N($R38),1)),CHOOSE(AC[[M]:[M]],1,1,0,AC[[AB]:[AB]])),PRODUCT(INDEX(CMB[[BD_0O]:[BD_2O]],MATCH(ROUND(MIN(SUM(CC$4,$O38/1000),SUM($O38,CC$4/1000)),3),CMB[[Cmb_ID]:[Cmb_ID]],0),SUM(N(CC$1),N($R38),1)),CHOOSE(AC[[M]:[M]],1,0,1,AC[[DB]:[DB]])),PRODUCT(SUM(ROUND(AVERAGE(VALUE(CC$3),VALUE($P38)),0),CHOOSE(IF(OR(CC$1,$R38),4,INDEX(CMB[[Res_Rare]:[Res_Rare]],MATCH(ROUND(MIN(SUM(CC$4,$O38/1000),SUM($O38,CC$4/1000)),3),CMB[[Cmb_ID]:[Cmb_ID]],0))),-1,-1,0,0)),IF(OR(CC$1,$R38),4,INDEX(CMB[[Cmb_Rare]:[Cmb_Rare]],MATCH(ROUND(MIN(SUM(CC$4,$O38/1000),SUM($O38,CC$4/1000)),3),CMB[[Cmb_ID]:[Cmb_ID]],0))),CHOOSE(AC[[M]:[M]],2,1,1,SUM(AC[[AB]:[DB]])))),""))</f>
        <v/>
      </c>
      <c r="CD38" t="str">
        <f>IF(OR(CD$5="",$S38=""),"",IFERROR(SUM(PRODUCT(INDEX(CMB[[BA_0O]:[BA_2O]],MATCH(ROUND(MIN(SUM(CD$4,$O38/1000),SUM($O38,CD$4/1000)),3),CMB[[Cmb_ID]:[Cmb_ID]],0),SUM(N(CD$1),N($R38),1)),CHOOSE(AC[[M]:[M]],1,1,0,AC[[AB]:[AB]])),PRODUCT(INDEX(CMB[[BD_0O]:[BD_2O]],MATCH(ROUND(MIN(SUM(CD$4,$O38/1000),SUM($O38,CD$4/1000)),3),CMB[[Cmb_ID]:[Cmb_ID]],0),SUM(N(CD$1),N($R38),1)),CHOOSE(AC[[M]:[M]],1,0,1,AC[[DB]:[DB]])),PRODUCT(SUM(ROUND(AVERAGE(VALUE(CD$3),VALUE($P38)),0),CHOOSE(IF(OR(CD$1,$R38),4,INDEX(CMB[[Res_Rare]:[Res_Rare]],MATCH(ROUND(MIN(SUM(CD$4,$O38/1000),SUM($O38,CD$4/1000)),3),CMB[[Cmb_ID]:[Cmb_ID]],0))),-1,-1,0,0)),IF(OR(CD$1,$R38),4,INDEX(CMB[[Cmb_Rare]:[Cmb_Rare]],MATCH(ROUND(MIN(SUM(CD$4,$O38/1000),SUM($O38,CD$4/1000)),3),CMB[[Cmb_ID]:[Cmb_ID]],0))),CHOOSE(AC[[M]:[M]],2,1,1,SUM(AC[[AB]:[DB]])))),""))</f>
        <v/>
      </c>
      <c r="CE38" t="str">
        <f>IF(OR(CE$5="",$S38=""),"",IFERROR(SUM(PRODUCT(INDEX(CMB[[BA_0O]:[BA_2O]],MATCH(ROUND(MIN(SUM(CE$4,$O38/1000),SUM($O38,CE$4/1000)),3),CMB[[Cmb_ID]:[Cmb_ID]],0),SUM(N(CE$1),N($R38),1)),CHOOSE(AC[[M]:[M]],1,1,0,AC[[AB]:[AB]])),PRODUCT(INDEX(CMB[[BD_0O]:[BD_2O]],MATCH(ROUND(MIN(SUM(CE$4,$O38/1000),SUM($O38,CE$4/1000)),3),CMB[[Cmb_ID]:[Cmb_ID]],0),SUM(N(CE$1),N($R38),1)),CHOOSE(AC[[M]:[M]],1,0,1,AC[[DB]:[DB]])),PRODUCT(SUM(ROUND(AVERAGE(VALUE(CE$3),VALUE($P38)),0),CHOOSE(IF(OR(CE$1,$R38),4,INDEX(CMB[[Res_Rare]:[Res_Rare]],MATCH(ROUND(MIN(SUM(CE$4,$O38/1000),SUM($O38,CE$4/1000)),3),CMB[[Cmb_ID]:[Cmb_ID]],0))),-1,-1,0,0)),IF(OR(CE$1,$R38),4,INDEX(CMB[[Cmb_Rare]:[Cmb_Rare]],MATCH(ROUND(MIN(SUM(CE$4,$O38/1000),SUM($O38,CE$4/1000)),3),CMB[[Cmb_ID]:[Cmb_ID]],0))),CHOOSE(AC[[M]:[M]],2,1,1,SUM(AC[[AB]:[DB]])))),""))</f>
        <v/>
      </c>
      <c r="CF38" t="str">
        <f>IF(OR(CF$5="",$S38=""),"",IFERROR(SUM(PRODUCT(INDEX(CMB[[BA_0O]:[BA_2O]],MATCH(ROUND(MIN(SUM(CF$4,$O38/1000),SUM($O38,CF$4/1000)),3),CMB[[Cmb_ID]:[Cmb_ID]],0),SUM(N(CF$1),N($R38),1)),CHOOSE(AC[[M]:[M]],1,1,0,AC[[AB]:[AB]])),PRODUCT(INDEX(CMB[[BD_0O]:[BD_2O]],MATCH(ROUND(MIN(SUM(CF$4,$O38/1000),SUM($O38,CF$4/1000)),3),CMB[[Cmb_ID]:[Cmb_ID]],0),SUM(N(CF$1),N($R38),1)),CHOOSE(AC[[M]:[M]],1,0,1,AC[[DB]:[DB]])),PRODUCT(SUM(ROUND(AVERAGE(VALUE(CF$3),VALUE($P38)),0),CHOOSE(IF(OR(CF$1,$R38),4,INDEX(CMB[[Res_Rare]:[Res_Rare]],MATCH(ROUND(MIN(SUM(CF$4,$O38/1000),SUM($O38,CF$4/1000)),3),CMB[[Cmb_ID]:[Cmb_ID]],0))),-1,-1,0,0)),IF(OR(CF$1,$R38),4,INDEX(CMB[[Cmb_Rare]:[Cmb_Rare]],MATCH(ROUND(MIN(SUM(CF$4,$O38/1000),SUM($O38,CF$4/1000)),3),CMB[[Cmb_ID]:[Cmb_ID]],0))),CHOOSE(AC[[M]:[M]],2,1,1,SUM(AC[[AB]:[DB]])))),""))</f>
        <v/>
      </c>
      <c r="CG38" t="str">
        <f>IF(OR(CG$5="",$S38=""),"",IFERROR(SUM(PRODUCT(INDEX(CMB[[BA_0O]:[BA_2O]],MATCH(ROUND(MIN(SUM(CG$4,$O38/1000),SUM($O38,CG$4/1000)),3),CMB[[Cmb_ID]:[Cmb_ID]],0),SUM(N(CG$1),N($R38),1)),CHOOSE(AC[[M]:[M]],1,1,0,AC[[AB]:[AB]])),PRODUCT(INDEX(CMB[[BD_0O]:[BD_2O]],MATCH(ROUND(MIN(SUM(CG$4,$O38/1000),SUM($O38,CG$4/1000)),3),CMB[[Cmb_ID]:[Cmb_ID]],0),SUM(N(CG$1),N($R38),1)),CHOOSE(AC[[M]:[M]],1,0,1,AC[[DB]:[DB]])),PRODUCT(SUM(ROUND(AVERAGE(VALUE(CG$3),VALUE($P38)),0),CHOOSE(IF(OR(CG$1,$R38),4,INDEX(CMB[[Res_Rare]:[Res_Rare]],MATCH(ROUND(MIN(SUM(CG$4,$O38/1000),SUM($O38,CG$4/1000)),3),CMB[[Cmb_ID]:[Cmb_ID]],0))),-1,-1,0,0)),IF(OR(CG$1,$R38),4,INDEX(CMB[[Cmb_Rare]:[Cmb_Rare]],MATCH(ROUND(MIN(SUM(CG$4,$O38/1000),SUM($O38,CG$4/1000)),3),CMB[[Cmb_ID]:[Cmb_ID]],0))),CHOOSE(AC[[M]:[M]],2,1,1,SUM(AC[[AB]:[DB]])))),""))</f>
        <v/>
      </c>
      <c r="CH38" t="str">
        <f>IF(OR(CH$5="",$S38=""),"",IFERROR(SUM(PRODUCT(INDEX(CMB[[BA_0O]:[BA_2O]],MATCH(ROUND(MIN(SUM(CH$4,$O38/1000),SUM($O38,CH$4/1000)),3),CMB[[Cmb_ID]:[Cmb_ID]],0),SUM(N(CH$1),N($R38),1)),CHOOSE(AC[[M]:[M]],1,1,0,AC[[AB]:[AB]])),PRODUCT(INDEX(CMB[[BD_0O]:[BD_2O]],MATCH(ROUND(MIN(SUM(CH$4,$O38/1000),SUM($O38,CH$4/1000)),3),CMB[[Cmb_ID]:[Cmb_ID]],0),SUM(N(CH$1),N($R38),1)),CHOOSE(AC[[M]:[M]],1,0,1,AC[[DB]:[DB]])),PRODUCT(SUM(ROUND(AVERAGE(VALUE(CH$3),VALUE($P38)),0),CHOOSE(IF(OR(CH$1,$R38),4,INDEX(CMB[[Res_Rare]:[Res_Rare]],MATCH(ROUND(MIN(SUM(CH$4,$O38/1000),SUM($O38,CH$4/1000)),3),CMB[[Cmb_ID]:[Cmb_ID]],0))),-1,-1,0,0)),IF(OR(CH$1,$R38),4,INDEX(CMB[[Cmb_Rare]:[Cmb_Rare]],MATCH(ROUND(MIN(SUM(CH$4,$O38/1000),SUM($O38,CH$4/1000)),3),CMB[[Cmb_ID]:[Cmb_ID]],0))),CHOOSE(AC[[M]:[M]],2,1,1,SUM(AC[[AB]:[DB]])))),""))</f>
        <v/>
      </c>
      <c r="CI38" t="str">
        <f>IF(OR(CI$5="",$S38=""),"",IFERROR(SUM(PRODUCT(INDEX(CMB[[BA_0O]:[BA_2O]],MATCH(ROUND(MIN(SUM(CI$4,$O38/1000),SUM($O38,CI$4/1000)),3),CMB[[Cmb_ID]:[Cmb_ID]],0),SUM(N(CI$1),N($R38),1)),CHOOSE(AC[[M]:[M]],1,1,0,AC[[AB]:[AB]])),PRODUCT(INDEX(CMB[[BD_0O]:[BD_2O]],MATCH(ROUND(MIN(SUM(CI$4,$O38/1000),SUM($O38,CI$4/1000)),3),CMB[[Cmb_ID]:[Cmb_ID]],0),SUM(N(CI$1),N($R38),1)),CHOOSE(AC[[M]:[M]],1,0,1,AC[[DB]:[DB]])),PRODUCT(SUM(ROUND(AVERAGE(VALUE(CI$3),VALUE($P38)),0),CHOOSE(IF(OR(CI$1,$R38),4,INDEX(CMB[[Res_Rare]:[Res_Rare]],MATCH(ROUND(MIN(SUM(CI$4,$O38/1000),SUM($O38,CI$4/1000)),3),CMB[[Cmb_ID]:[Cmb_ID]],0))),-1,-1,0,0)),IF(OR(CI$1,$R38),4,INDEX(CMB[[Cmb_Rare]:[Cmb_Rare]],MATCH(ROUND(MIN(SUM(CI$4,$O38/1000),SUM($O38,CI$4/1000)),3),CMB[[Cmb_ID]:[Cmb_ID]],0))),CHOOSE(AC[[M]:[M]],2,1,1,SUM(AC[[AB]:[DB]])))),""))</f>
        <v/>
      </c>
      <c r="CJ38" t="str">
        <f>IF(OR(CJ$5="",$S38=""),"",IFERROR(SUM(PRODUCT(INDEX(CMB[[BA_0O]:[BA_2O]],MATCH(ROUND(MIN(SUM(CJ$4,$O38/1000),SUM($O38,CJ$4/1000)),3),CMB[[Cmb_ID]:[Cmb_ID]],0),SUM(N(CJ$1),N($R38),1)),CHOOSE(AC[[M]:[M]],1,1,0,AC[[AB]:[AB]])),PRODUCT(INDEX(CMB[[BD_0O]:[BD_2O]],MATCH(ROUND(MIN(SUM(CJ$4,$O38/1000),SUM($O38,CJ$4/1000)),3),CMB[[Cmb_ID]:[Cmb_ID]],0),SUM(N(CJ$1),N($R38),1)),CHOOSE(AC[[M]:[M]],1,0,1,AC[[DB]:[DB]])),PRODUCT(SUM(ROUND(AVERAGE(VALUE(CJ$3),VALUE($P38)),0),CHOOSE(IF(OR(CJ$1,$R38),4,INDEX(CMB[[Res_Rare]:[Res_Rare]],MATCH(ROUND(MIN(SUM(CJ$4,$O38/1000),SUM($O38,CJ$4/1000)),3),CMB[[Cmb_ID]:[Cmb_ID]],0))),-1,-1,0,0)),IF(OR(CJ$1,$R38),4,INDEX(CMB[[Cmb_Rare]:[Cmb_Rare]],MATCH(ROUND(MIN(SUM(CJ$4,$O38/1000),SUM($O38,CJ$4/1000)),3),CMB[[Cmb_ID]:[Cmb_ID]],0))),CHOOSE(AC[[M]:[M]],2,1,1,SUM(AC[[AB]:[DB]])))),""))</f>
        <v/>
      </c>
      <c r="CK38" t="str">
        <f>IF(OR(CK$5="",$S38=""),"",IFERROR(SUM(PRODUCT(INDEX(CMB[[BA_0O]:[BA_2O]],MATCH(ROUND(MIN(SUM(CK$4,$O38/1000),SUM($O38,CK$4/1000)),3),CMB[[Cmb_ID]:[Cmb_ID]],0),SUM(N(CK$1),N($R38),1)),CHOOSE(AC[[M]:[M]],1,1,0,AC[[AB]:[AB]])),PRODUCT(INDEX(CMB[[BD_0O]:[BD_2O]],MATCH(ROUND(MIN(SUM(CK$4,$O38/1000),SUM($O38,CK$4/1000)),3),CMB[[Cmb_ID]:[Cmb_ID]],0),SUM(N(CK$1),N($R38),1)),CHOOSE(AC[[M]:[M]],1,0,1,AC[[DB]:[DB]])),PRODUCT(SUM(ROUND(AVERAGE(VALUE(CK$3),VALUE($P38)),0),CHOOSE(IF(OR(CK$1,$R38),4,INDEX(CMB[[Res_Rare]:[Res_Rare]],MATCH(ROUND(MIN(SUM(CK$4,$O38/1000),SUM($O38,CK$4/1000)),3),CMB[[Cmb_ID]:[Cmb_ID]],0))),-1,-1,0,0)),IF(OR(CK$1,$R38),4,INDEX(CMB[[Cmb_Rare]:[Cmb_Rare]],MATCH(ROUND(MIN(SUM(CK$4,$O38/1000),SUM($O38,CK$4/1000)),3),CMB[[Cmb_ID]:[Cmb_ID]],0))),CHOOSE(AC[[M]:[M]],2,1,1,SUM(AC[[AB]:[DB]])))),""))</f>
        <v/>
      </c>
      <c r="CL38" t="str">
        <f>IF(OR(CL$5="",$S38=""),"",IFERROR(SUM(PRODUCT(INDEX(CMB[[BA_0O]:[BA_2O]],MATCH(ROUND(MIN(SUM(CL$4,$O38/1000),SUM($O38,CL$4/1000)),3),CMB[[Cmb_ID]:[Cmb_ID]],0),SUM(N(CL$1),N($R38),1)),CHOOSE(AC[[M]:[M]],1,1,0,AC[[AB]:[AB]])),PRODUCT(INDEX(CMB[[BD_0O]:[BD_2O]],MATCH(ROUND(MIN(SUM(CL$4,$O38/1000),SUM($O38,CL$4/1000)),3),CMB[[Cmb_ID]:[Cmb_ID]],0),SUM(N(CL$1),N($R38),1)),CHOOSE(AC[[M]:[M]],1,0,1,AC[[DB]:[DB]])),PRODUCT(SUM(ROUND(AVERAGE(VALUE(CL$3),VALUE($P38)),0),CHOOSE(IF(OR(CL$1,$R38),4,INDEX(CMB[[Res_Rare]:[Res_Rare]],MATCH(ROUND(MIN(SUM(CL$4,$O38/1000),SUM($O38,CL$4/1000)),3),CMB[[Cmb_ID]:[Cmb_ID]],0))),-1,-1,0,0)),IF(OR(CL$1,$R38),4,INDEX(CMB[[Cmb_Rare]:[Cmb_Rare]],MATCH(ROUND(MIN(SUM(CL$4,$O38/1000),SUM($O38,CL$4/1000)),3),CMB[[Cmb_ID]:[Cmb_ID]],0))),CHOOSE(AC[[M]:[M]],2,1,1,SUM(AC[[AB]:[DB]])))),""))</f>
        <v/>
      </c>
      <c r="CM38" t="str">
        <f>IF(OR(CM$5="",$S38=""),"",IFERROR(SUM(PRODUCT(INDEX(CMB[[BA_0O]:[BA_2O]],MATCH(ROUND(MIN(SUM(CM$4,$O38/1000),SUM($O38,CM$4/1000)),3),CMB[[Cmb_ID]:[Cmb_ID]],0),SUM(N(CM$1),N($R38),1)),CHOOSE(AC[[M]:[M]],1,1,0,AC[[AB]:[AB]])),PRODUCT(INDEX(CMB[[BD_0O]:[BD_2O]],MATCH(ROUND(MIN(SUM(CM$4,$O38/1000),SUM($O38,CM$4/1000)),3),CMB[[Cmb_ID]:[Cmb_ID]],0),SUM(N(CM$1),N($R38),1)),CHOOSE(AC[[M]:[M]],1,0,1,AC[[DB]:[DB]])),PRODUCT(SUM(ROUND(AVERAGE(VALUE(CM$3),VALUE($P38)),0),CHOOSE(IF(OR(CM$1,$R38),4,INDEX(CMB[[Res_Rare]:[Res_Rare]],MATCH(ROUND(MIN(SUM(CM$4,$O38/1000),SUM($O38,CM$4/1000)),3),CMB[[Cmb_ID]:[Cmb_ID]],0))),-1,-1,0,0)),IF(OR(CM$1,$R38),4,INDEX(CMB[[Cmb_Rare]:[Cmb_Rare]],MATCH(ROUND(MIN(SUM(CM$4,$O38/1000),SUM($O38,CM$4/1000)),3),CMB[[Cmb_ID]:[Cmb_ID]],0))),CHOOSE(AC[[M]:[M]],2,1,1,SUM(AC[[AB]:[DB]])))),""))</f>
        <v/>
      </c>
      <c r="CN38" t="str">
        <f>IF(OR(CN$5="",$S38=""),"",IFERROR(SUM(PRODUCT(INDEX(CMB[[BA_0O]:[BA_2O]],MATCH(ROUND(MIN(SUM(CN$4,$O38/1000),SUM($O38,CN$4/1000)),3),CMB[[Cmb_ID]:[Cmb_ID]],0),SUM(N(CN$1),N($R38),1)),CHOOSE(AC[[M]:[M]],1,1,0,AC[[AB]:[AB]])),PRODUCT(INDEX(CMB[[BD_0O]:[BD_2O]],MATCH(ROUND(MIN(SUM(CN$4,$O38/1000),SUM($O38,CN$4/1000)),3),CMB[[Cmb_ID]:[Cmb_ID]],0),SUM(N(CN$1),N($R38),1)),CHOOSE(AC[[M]:[M]],1,0,1,AC[[DB]:[DB]])),PRODUCT(SUM(ROUND(AVERAGE(VALUE(CN$3),VALUE($P38)),0),CHOOSE(IF(OR(CN$1,$R38),4,INDEX(CMB[[Res_Rare]:[Res_Rare]],MATCH(ROUND(MIN(SUM(CN$4,$O38/1000),SUM($O38,CN$4/1000)),3),CMB[[Cmb_ID]:[Cmb_ID]],0))),-1,-1,0,0)),IF(OR(CN$1,$R38),4,INDEX(CMB[[Cmb_Rare]:[Cmb_Rare]],MATCH(ROUND(MIN(SUM(CN$4,$O38/1000),SUM($O38,CN$4/1000)),3),CMB[[Cmb_ID]:[Cmb_ID]],0))),CHOOSE(AC[[M]:[M]],2,1,1,SUM(AC[[AB]:[DB]])))),""))</f>
        <v/>
      </c>
      <c r="CO38" t="str">
        <f>IF(OR(CO$5="",$S38=""),"",IFERROR(SUM(PRODUCT(INDEX(CMB[[BA_0O]:[BA_2O]],MATCH(ROUND(MIN(SUM(CO$4,$O38/1000),SUM($O38,CO$4/1000)),3),CMB[[Cmb_ID]:[Cmb_ID]],0),SUM(N(CO$1),N($R38),1)),CHOOSE(AC[[M]:[M]],1,1,0,AC[[AB]:[AB]])),PRODUCT(INDEX(CMB[[BD_0O]:[BD_2O]],MATCH(ROUND(MIN(SUM(CO$4,$O38/1000),SUM($O38,CO$4/1000)),3),CMB[[Cmb_ID]:[Cmb_ID]],0),SUM(N(CO$1),N($R38),1)),CHOOSE(AC[[M]:[M]],1,0,1,AC[[DB]:[DB]])),PRODUCT(SUM(ROUND(AVERAGE(VALUE(CO$3),VALUE($P38)),0),CHOOSE(IF(OR(CO$1,$R38),4,INDEX(CMB[[Res_Rare]:[Res_Rare]],MATCH(ROUND(MIN(SUM(CO$4,$O38/1000),SUM($O38,CO$4/1000)),3),CMB[[Cmb_ID]:[Cmb_ID]],0))),-1,-1,0,0)),IF(OR(CO$1,$R38),4,INDEX(CMB[[Cmb_Rare]:[Cmb_Rare]],MATCH(ROUND(MIN(SUM(CO$4,$O38/1000),SUM($O38,CO$4/1000)),3),CMB[[Cmb_ID]:[Cmb_ID]],0))),CHOOSE(AC[[M]:[M]],2,1,1,SUM(AC[[AB]:[DB]])))),""))</f>
        <v/>
      </c>
      <c r="CP38" t="str">
        <f>IF(OR(CP$5="",$S38=""),"",IFERROR(SUM(PRODUCT(INDEX(CMB[[BA_0O]:[BA_2O]],MATCH(ROUND(MIN(SUM(CP$4,$O38/1000),SUM($O38,CP$4/1000)),3),CMB[[Cmb_ID]:[Cmb_ID]],0),SUM(N(CP$1),N($R38),1)),CHOOSE(AC[[M]:[M]],1,1,0,AC[[AB]:[AB]])),PRODUCT(INDEX(CMB[[BD_0O]:[BD_2O]],MATCH(ROUND(MIN(SUM(CP$4,$O38/1000),SUM($O38,CP$4/1000)),3),CMB[[Cmb_ID]:[Cmb_ID]],0),SUM(N(CP$1),N($R38),1)),CHOOSE(AC[[M]:[M]],1,0,1,AC[[DB]:[DB]])),PRODUCT(SUM(ROUND(AVERAGE(VALUE(CP$3),VALUE($P38)),0),CHOOSE(IF(OR(CP$1,$R38),4,INDEX(CMB[[Res_Rare]:[Res_Rare]],MATCH(ROUND(MIN(SUM(CP$4,$O38/1000),SUM($O38,CP$4/1000)),3),CMB[[Cmb_ID]:[Cmb_ID]],0))),-1,-1,0,0)),IF(OR(CP$1,$R38),4,INDEX(CMB[[Cmb_Rare]:[Cmb_Rare]],MATCH(ROUND(MIN(SUM(CP$4,$O38/1000),SUM($O38,CP$4/1000)),3),CMB[[Cmb_ID]:[Cmb_ID]],0))),CHOOSE(AC[[M]:[M]],2,1,1,SUM(AC[[AB]:[DB]])))),""))</f>
        <v/>
      </c>
      <c r="CQ38" t="str">
        <f>IF(OR(CQ$5="",$S38=""),"",IFERROR(SUM(PRODUCT(INDEX(CMB[[BA_0O]:[BA_2O]],MATCH(ROUND(MIN(SUM(CQ$4,$O38/1000),SUM($O38,CQ$4/1000)),3),CMB[[Cmb_ID]:[Cmb_ID]],0),SUM(N(CQ$1),N($R38),1)),CHOOSE(AC[[M]:[M]],1,1,0,AC[[AB]:[AB]])),PRODUCT(INDEX(CMB[[BD_0O]:[BD_2O]],MATCH(ROUND(MIN(SUM(CQ$4,$O38/1000),SUM($O38,CQ$4/1000)),3),CMB[[Cmb_ID]:[Cmb_ID]],0),SUM(N(CQ$1),N($R38),1)),CHOOSE(AC[[M]:[M]],1,0,1,AC[[DB]:[DB]])),PRODUCT(SUM(ROUND(AVERAGE(VALUE(CQ$3),VALUE($P38)),0),CHOOSE(IF(OR(CQ$1,$R38),4,INDEX(CMB[[Res_Rare]:[Res_Rare]],MATCH(ROUND(MIN(SUM(CQ$4,$O38/1000),SUM($O38,CQ$4/1000)),3),CMB[[Cmb_ID]:[Cmb_ID]],0))),-1,-1,0,0)),IF(OR(CQ$1,$R38),4,INDEX(CMB[[Cmb_Rare]:[Cmb_Rare]],MATCH(ROUND(MIN(SUM(CQ$4,$O38/1000),SUM($O38,CQ$4/1000)),3),CMB[[Cmb_ID]:[Cmb_ID]],0))),CHOOSE(AC[[M]:[M]],2,1,1,SUM(AC[[AB]:[DB]])))),""))</f>
        <v/>
      </c>
      <c r="CR38" t="str">
        <f>IF(OR(CR$5="",$S38=""),"",IFERROR(SUM(PRODUCT(INDEX(CMB[[BA_0O]:[BA_2O]],MATCH(ROUND(MIN(SUM(CR$4,$O38/1000),SUM($O38,CR$4/1000)),3),CMB[[Cmb_ID]:[Cmb_ID]],0),SUM(N(CR$1),N($R38),1)),CHOOSE(AC[[M]:[M]],1,1,0,AC[[AB]:[AB]])),PRODUCT(INDEX(CMB[[BD_0O]:[BD_2O]],MATCH(ROUND(MIN(SUM(CR$4,$O38/1000),SUM($O38,CR$4/1000)),3),CMB[[Cmb_ID]:[Cmb_ID]],0),SUM(N(CR$1),N($R38),1)),CHOOSE(AC[[M]:[M]],1,0,1,AC[[DB]:[DB]])),PRODUCT(SUM(ROUND(AVERAGE(VALUE(CR$3),VALUE($P38)),0),CHOOSE(IF(OR(CR$1,$R38),4,INDEX(CMB[[Res_Rare]:[Res_Rare]],MATCH(ROUND(MIN(SUM(CR$4,$O38/1000),SUM($O38,CR$4/1000)),3),CMB[[Cmb_ID]:[Cmb_ID]],0))),-1,-1,0,0)),IF(OR(CR$1,$R38),4,INDEX(CMB[[Cmb_Rare]:[Cmb_Rare]],MATCH(ROUND(MIN(SUM(CR$4,$O38/1000),SUM($O38,CR$4/1000)),3),CMB[[Cmb_ID]:[Cmb_ID]],0))),CHOOSE(AC[[M]:[M]],2,1,1,SUM(AC[[AB]:[DB]])))),""))</f>
        <v/>
      </c>
      <c r="CS38" t="str">
        <f>IF(OR(CS$5="",$S38=""),"",IFERROR(SUM(PRODUCT(INDEX(CMB[[BA_0O]:[BA_2O]],MATCH(ROUND(MIN(SUM(CS$4,$O38/1000),SUM($O38,CS$4/1000)),3),CMB[[Cmb_ID]:[Cmb_ID]],0),SUM(N(CS$1),N($R38),1)),CHOOSE(AC[[M]:[M]],1,1,0,AC[[AB]:[AB]])),PRODUCT(INDEX(CMB[[BD_0O]:[BD_2O]],MATCH(ROUND(MIN(SUM(CS$4,$O38/1000),SUM($O38,CS$4/1000)),3),CMB[[Cmb_ID]:[Cmb_ID]],0),SUM(N(CS$1),N($R38),1)),CHOOSE(AC[[M]:[M]],1,0,1,AC[[DB]:[DB]])),PRODUCT(SUM(ROUND(AVERAGE(VALUE(CS$3),VALUE($P38)),0),CHOOSE(IF(OR(CS$1,$R38),4,INDEX(CMB[[Res_Rare]:[Res_Rare]],MATCH(ROUND(MIN(SUM(CS$4,$O38/1000),SUM($O38,CS$4/1000)),3),CMB[[Cmb_ID]:[Cmb_ID]],0))),-1,-1,0,0)),IF(OR(CS$1,$R38),4,INDEX(CMB[[Cmb_Rare]:[Cmb_Rare]],MATCH(ROUND(MIN(SUM(CS$4,$O38/1000),SUM($O38,CS$4/1000)),3),CMB[[Cmb_ID]:[Cmb_ID]],0))),CHOOSE(AC[[M]:[M]],2,1,1,SUM(AC[[AB]:[DB]])))),""))</f>
        <v/>
      </c>
      <c r="CT38" t="str">
        <f>IF(OR(CT$5="",$S38=""),"",IFERROR(SUM(PRODUCT(INDEX(CMB[[BA_0O]:[BA_2O]],MATCH(ROUND(MIN(SUM(CT$4,$O38/1000),SUM($O38,CT$4/1000)),3),CMB[[Cmb_ID]:[Cmb_ID]],0),SUM(N(CT$1),N($R38),1)),CHOOSE(AC[[M]:[M]],1,1,0,AC[[AB]:[AB]])),PRODUCT(INDEX(CMB[[BD_0O]:[BD_2O]],MATCH(ROUND(MIN(SUM(CT$4,$O38/1000),SUM($O38,CT$4/1000)),3),CMB[[Cmb_ID]:[Cmb_ID]],0),SUM(N(CT$1),N($R38),1)),CHOOSE(AC[[M]:[M]],1,0,1,AC[[DB]:[DB]])),PRODUCT(SUM(ROUND(AVERAGE(VALUE(CT$3),VALUE($P38)),0),CHOOSE(IF(OR(CT$1,$R38),4,INDEX(CMB[[Res_Rare]:[Res_Rare]],MATCH(ROUND(MIN(SUM(CT$4,$O38/1000),SUM($O38,CT$4/1000)),3),CMB[[Cmb_ID]:[Cmb_ID]],0))),-1,-1,0,0)),IF(OR(CT$1,$R38),4,INDEX(CMB[[Cmb_Rare]:[Cmb_Rare]],MATCH(ROUND(MIN(SUM(CT$4,$O38/1000),SUM($O38,CT$4/1000)),3),CMB[[Cmb_ID]:[Cmb_ID]],0))),CHOOSE(AC[[M]:[M]],2,1,1,SUM(AC[[AB]:[DB]])))),""))</f>
        <v/>
      </c>
      <c r="CU38" t="str">
        <f>IF(OR(CU$5="",$S38=""),"",IFERROR(SUM(PRODUCT(INDEX(CMB[[BA_0O]:[BA_2O]],MATCH(ROUND(MIN(SUM(CU$4,$O38/1000),SUM($O38,CU$4/1000)),3),CMB[[Cmb_ID]:[Cmb_ID]],0),SUM(N(CU$1),N($R38),1)),CHOOSE(AC[[M]:[M]],1,1,0,AC[[AB]:[AB]])),PRODUCT(INDEX(CMB[[BD_0O]:[BD_2O]],MATCH(ROUND(MIN(SUM(CU$4,$O38/1000),SUM($O38,CU$4/1000)),3),CMB[[Cmb_ID]:[Cmb_ID]],0),SUM(N(CU$1),N($R38),1)),CHOOSE(AC[[M]:[M]],1,0,1,AC[[DB]:[DB]])),PRODUCT(SUM(ROUND(AVERAGE(VALUE(CU$3),VALUE($P38)),0),CHOOSE(IF(OR(CU$1,$R38),4,INDEX(CMB[[Res_Rare]:[Res_Rare]],MATCH(ROUND(MIN(SUM(CU$4,$O38/1000),SUM($O38,CU$4/1000)),3),CMB[[Cmb_ID]:[Cmb_ID]],0))),-1,-1,0,0)),IF(OR(CU$1,$R38),4,INDEX(CMB[[Cmb_Rare]:[Cmb_Rare]],MATCH(ROUND(MIN(SUM(CU$4,$O38/1000),SUM($O38,CU$4/1000)),3),CMB[[Cmb_ID]:[Cmb_ID]],0))),CHOOSE(AC[[M]:[M]],2,1,1,SUM(AC[[AB]:[DB]])))),""))</f>
        <v/>
      </c>
      <c r="CV38" t="str">
        <f>IF(OR(CV$5="",$S38=""),"",IFERROR(SUM(PRODUCT(INDEX(CMB[[BA_0O]:[BA_2O]],MATCH(ROUND(MIN(SUM(CV$4,$O38/1000),SUM($O38,CV$4/1000)),3),CMB[[Cmb_ID]:[Cmb_ID]],0),SUM(N(CV$1),N($R38),1)),CHOOSE(AC[[M]:[M]],1,1,0,AC[[AB]:[AB]])),PRODUCT(INDEX(CMB[[BD_0O]:[BD_2O]],MATCH(ROUND(MIN(SUM(CV$4,$O38/1000),SUM($O38,CV$4/1000)),3),CMB[[Cmb_ID]:[Cmb_ID]],0),SUM(N(CV$1),N($R38),1)),CHOOSE(AC[[M]:[M]],1,0,1,AC[[DB]:[DB]])),PRODUCT(SUM(ROUND(AVERAGE(VALUE(CV$3),VALUE($P38)),0),CHOOSE(IF(OR(CV$1,$R38),4,INDEX(CMB[[Res_Rare]:[Res_Rare]],MATCH(ROUND(MIN(SUM(CV$4,$O38/1000),SUM($O38,CV$4/1000)),3),CMB[[Cmb_ID]:[Cmb_ID]],0))),-1,-1,0,0)),IF(OR(CV$1,$R38),4,INDEX(CMB[[Cmb_Rare]:[Cmb_Rare]],MATCH(ROUND(MIN(SUM(CV$4,$O38/1000),SUM($O38,CV$4/1000)),3),CMB[[Cmb_ID]:[Cmb_ID]],0))),CHOOSE(AC[[M]:[M]],2,1,1,SUM(AC[[AB]:[DB]])))),""))</f>
        <v/>
      </c>
      <c r="CW38" t="str">
        <f>IF(OR(CW$5="",$S38=""),"",IFERROR(SUM(PRODUCT(INDEX(CMB[[BA_0O]:[BA_2O]],MATCH(ROUND(MIN(SUM(CW$4,$O38/1000),SUM($O38,CW$4/1000)),3),CMB[[Cmb_ID]:[Cmb_ID]],0),SUM(N(CW$1),N($R38),1)),CHOOSE(AC[[M]:[M]],1,1,0,AC[[AB]:[AB]])),PRODUCT(INDEX(CMB[[BD_0O]:[BD_2O]],MATCH(ROUND(MIN(SUM(CW$4,$O38/1000),SUM($O38,CW$4/1000)),3),CMB[[Cmb_ID]:[Cmb_ID]],0),SUM(N(CW$1),N($R38),1)),CHOOSE(AC[[M]:[M]],1,0,1,AC[[DB]:[DB]])),PRODUCT(SUM(ROUND(AVERAGE(VALUE(CW$3),VALUE($P38)),0),CHOOSE(IF(OR(CW$1,$R38),4,INDEX(CMB[[Res_Rare]:[Res_Rare]],MATCH(ROUND(MIN(SUM(CW$4,$O38/1000),SUM($O38,CW$4/1000)),3),CMB[[Cmb_ID]:[Cmb_ID]],0))),-1,-1,0,0)),IF(OR(CW$1,$R38),4,INDEX(CMB[[Cmb_Rare]:[Cmb_Rare]],MATCH(ROUND(MIN(SUM(CW$4,$O38/1000),SUM($O38,CW$4/1000)),3),CMB[[Cmb_ID]:[Cmb_ID]],0))),CHOOSE(AC[[M]:[M]],2,1,1,SUM(AC[[AB]:[DB]])))),""))</f>
        <v/>
      </c>
      <c r="CX38" t="str">
        <f>IF(OR(CX$5="",$S38=""),"",IFERROR(SUM(PRODUCT(INDEX(CMB[[BA_0O]:[BA_2O]],MATCH(ROUND(MIN(SUM(CX$4,$O38/1000),SUM($O38,CX$4/1000)),3),CMB[[Cmb_ID]:[Cmb_ID]],0),SUM(N(CX$1),N($R38),1)),CHOOSE(AC[[M]:[M]],1,1,0,AC[[AB]:[AB]])),PRODUCT(INDEX(CMB[[BD_0O]:[BD_2O]],MATCH(ROUND(MIN(SUM(CX$4,$O38/1000),SUM($O38,CX$4/1000)),3),CMB[[Cmb_ID]:[Cmb_ID]],0),SUM(N(CX$1),N($R38),1)),CHOOSE(AC[[M]:[M]],1,0,1,AC[[DB]:[DB]])),PRODUCT(SUM(ROUND(AVERAGE(VALUE(CX$3),VALUE($P38)),0),CHOOSE(IF(OR(CX$1,$R38),4,INDEX(CMB[[Res_Rare]:[Res_Rare]],MATCH(ROUND(MIN(SUM(CX$4,$O38/1000),SUM($O38,CX$4/1000)),3),CMB[[Cmb_ID]:[Cmb_ID]],0))),-1,-1,0,0)),IF(OR(CX$1,$R38),4,INDEX(CMB[[Cmb_Rare]:[Cmb_Rare]],MATCH(ROUND(MIN(SUM(CX$4,$O38/1000),SUM($O38,CX$4/1000)),3),CMB[[Cmb_ID]:[Cmb_ID]],0))),CHOOSE(AC[[M]:[M]],2,1,1,SUM(AC[[AB]:[DB]])))),""))</f>
        <v/>
      </c>
      <c r="CY38" t="str">
        <f>IF(OR(CY$5="",$S38=""),"",IFERROR(SUM(PRODUCT(INDEX(CMB[[BA_0O]:[BA_2O]],MATCH(ROUND(MIN(SUM(CY$4,$O38/1000),SUM($O38,CY$4/1000)),3),CMB[[Cmb_ID]:[Cmb_ID]],0),SUM(N(CY$1),N($R38),1)),CHOOSE(AC[[M]:[M]],1,1,0,AC[[AB]:[AB]])),PRODUCT(INDEX(CMB[[BD_0O]:[BD_2O]],MATCH(ROUND(MIN(SUM(CY$4,$O38/1000),SUM($O38,CY$4/1000)),3),CMB[[Cmb_ID]:[Cmb_ID]],0),SUM(N(CY$1),N($R38),1)),CHOOSE(AC[[M]:[M]],1,0,1,AC[[DB]:[DB]])),PRODUCT(SUM(ROUND(AVERAGE(VALUE(CY$3),VALUE($P38)),0),CHOOSE(IF(OR(CY$1,$R38),4,INDEX(CMB[[Res_Rare]:[Res_Rare]],MATCH(ROUND(MIN(SUM(CY$4,$O38/1000),SUM($O38,CY$4/1000)),3),CMB[[Cmb_ID]:[Cmb_ID]],0))),-1,-1,0,0)),IF(OR(CY$1,$R38),4,INDEX(CMB[[Cmb_Rare]:[Cmb_Rare]],MATCH(ROUND(MIN(SUM(CY$4,$O38/1000),SUM($O38,CY$4/1000)),3),CMB[[Cmb_ID]:[Cmb_ID]],0))),CHOOSE(AC[[M]:[M]],2,1,1,SUM(AC[[AB]:[DB]])))),""))</f>
        <v/>
      </c>
      <c r="CZ38" t="str">
        <f>IF(OR(CZ$5="",$S38=""),"",IFERROR(SUM(PRODUCT(INDEX(CMB[[BA_0O]:[BA_2O]],MATCH(ROUND(MIN(SUM(CZ$4,$O38/1000),SUM($O38,CZ$4/1000)),3),CMB[[Cmb_ID]:[Cmb_ID]],0),SUM(N(CZ$1),N($R38),1)),CHOOSE(AC[[M]:[M]],1,1,0,AC[[AB]:[AB]])),PRODUCT(INDEX(CMB[[BD_0O]:[BD_2O]],MATCH(ROUND(MIN(SUM(CZ$4,$O38/1000),SUM($O38,CZ$4/1000)),3),CMB[[Cmb_ID]:[Cmb_ID]],0),SUM(N(CZ$1),N($R38),1)),CHOOSE(AC[[M]:[M]],1,0,1,AC[[DB]:[DB]])),PRODUCT(SUM(ROUND(AVERAGE(VALUE(CZ$3),VALUE($P38)),0),CHOOSE(IF(OR(CZ$1,$R38),4,INDEX(CMB[[Res_Rare]:[Res_Rare]],MATCH(ROUND(MIN(SUM(CZ$4,$O38/1000),SUM($O38,CZ$4/1000)),3),CMB[[Cmb_ID]:[Cmb_ID]],0))),-1,-1,0,0)),IF(OR(CZ$1,$R38),4,INDEX(CMB[[Cmb_Rare]:[Cmb_Rare]],MATCH(ROUND(MIN(SUM(CZ$4,$O38/1000),SUM($O38,CZ$4/1000)),3),CMB[[Cmb_ID]:[Cmb_ID]],0))),CHOOSE(AC[[M]:[M]],2,1,1,SUM(AC[[AB]:[DB]])))),""))</f>
        <v/>
      </c>
      <c r="DA38" t="str">
        <f>IF(OR(DA$5="",$S38=""),"",IFERROR(SUM(PRODUCT(INDEX(CMB[[BA_0O]:[BA_2O]],MATCH(ROUND(MIN(SUM(DA$4,$O38/1000),SUM($O38,DA$4/1000)),3),CMB[[Cmb_ID]:[Cmb_ID]],0),SUM(N(DA$1),N($R38),1)),CHOOSE(AC[[M]:[M]],1,1,0,AC[[AB]:[AB]])),PRODUCT(INDEX(CMB[[BD_0O]:[BD_2O]],MATCH(ROUND(MIN(SUM(DA$4,$O38/1000),SUM($O38,DA$4/1000)),3),CMB[[Cmb_ID]:[Cmb_ID]],0),SUM(N(DA$1),N($R38),1)),CHOOSE(AC[[M]:[M]],1,0,1,AC[[DB]:[DB]])),PRODUCT(SUM(ROUND(AVERAGE(VALUE(DA$3),VALUE($P38)),0),CHOOSE(IF(OR(DA$1,$R38),4,INDEX(CMB[[Res_Rare]:[Res_Rare]],MATCH(ROUND(MIN(SUM(DA$4,$O38/1000),SUM($O38,DA$4/1000)),3),CMB[[Cmb_ID]:[Cmb_ID]],0))),-1,-1,0,0)),IF(OR(DA$1,$R38),4,INDEX(CMB[[Cmb_Rare]:[Cmb_Rare]],MATCH(ROUND(MIN(SUM(DA$4,$O38/1000),SUM($O38,DA$4/1000)),3),CMB[[Cmb_ID]:[Cmb_ID]],0))),CHOOSE(AC[[M]:[M]],2,1,1,SUM(AC[[AB]:[DB]])))),""))</f>
        <v/>
      </c>
      <c r="DB38" t="str">
        <f>IF(OR(DB$5="",$S38=""),"",IFERROR(SUM(PRODUCT(INDEX(CMB[[BA_0O]:[BA_2O]],MATCH(ROUND(MIN(SUM(DB$4,$O38/1000),SUM($O38,DB$4/1000)),3),CMB[[Cmb_ID]:[Cmb_ID]],0),SUM(N(DB$1),N($R38),1)),CHOOSE(AC[[M]:[M]],1,1,0,AC[[AB]:[AB]])),PRODUCT(INDEX(CMB[[BD_0O]:[BD_2O]],MATCH(ROUND(MIN(SUM(DB$4,$O38/1000),SUM($O38,DB$4/1000)),3),CMB[[Cmb_ID]:[Cmb_ID]],0),SUM(N(DB$1),N($R38),1)),CHOOSE(AC[[M]:[M]],1,0,1,AC[[DB]:[DB]])),PRODUCT(SUM(ROUND(AVERAGE(VALUE(DB$3),VALUE($P38)),0),CHOOSE(IF(OR(DB$1,$R38),4,INDEX(CMB[[Res_Rare]:[Res_Rare]],MATCH(ROUND(MIN(SUM(DB$4,$O38/1000),SUM($O38,DB$4/1000)),3),CMB[[Cmb_ID]:[Cmb_ID]],0))),-1,-1,0,0)),IF(OR(DB$1,$R38),4,INDEX(CMB[[Cmb_Rare]:[Cmb_Rare]],MATCH(ROUND(MIN(SUM(DB$4,$O38/1000),SUM($O38,DB$4/1000)),3),CMB[[Cmb_ID]:[Cmb_ID]],0))),CHOOSE(AC[[M]:[M]],2,1,1,SUM(AC[[AB]:[DB]])))),""))</f>
        <v/>
      </c>
      <c r="DC38" t="str">
        <f>IF(OR(DC$5="",$S38=""),"",IFERROR(SUM(PRODUCT(INDEX(CMB[[BA_0O]:[BA_2O]],MATCH(ROUND(MIN(SUM(DC$4,$O38/1000),SUM($O38,DC$4/1000)),3),CMB[[Cmb_ID]:[Cmb_ID]],0),SUM(N(DC$1),N($R38),1)),CHOOSE(AC[[M]:[M]],1,1,0,AC[[AB]:[AB]])),PRODUCT(INDEX(CMB[[BD_0O]:[BD_2O]],MATCH(ROUND(MIN(SUM(DC$4,$O38/1000),SUM($O38,DC$4/1000)),3),CMB[[Cmb_ID]:[Cmb_ID]],0),SUM(N(DC$1),N($R38),1)),CHOOSE(AC[[M]:[M]],1,0,1,AC[[DB]:[DB]])),PRODUCT(SUM(ROUND(AVERAGE(VALUE(DC$3),VALUE($P38)),0),CHOOSE(IF(OR(DC$1,$R38),4,INDEX(CMB[[Res_Rare]:[Res_Rare]],MATCH(ROUND(MIN(SUM(DC$4,$O38/1000),SUM($O38,DC$4/1000)),3),CMB[[Cmb_ID]:[Cmb_ID]],0))),-1,-1,0,0)),IF(OR(DC$1,$R38),4,INDEX(CMB[[Cmb_Rare]:[Cmb_Rare]],MATCH(ROUND(MIN(SUM(DC$4,$O38/1000),SUM($O38,DC$4/1000)),3),CMB[[Cmb_ID]:[Cmb_ID]],0))),CHOOSE(AC[[M]:[M]],2,1,1,SUM(AC[[AB]:[DB]])))),""))</f>
        <v/>
      </c>
      <c r="DD38" t="str">
        <f>IF(OR(DD$5="",$S38=""),"",IFERROR(SUM(PRODUCT(INDEX(CMB[[BA_0O]:[BA_2O]],MATCH(ROUND(MIN(SUM(DD$4,$O38/1000),SUM($O38,DD$4/1000)),3),CMB[[Cmb_ID]:[Cmb_ID]],0),SUM(N(DD$1),N($R38),1)),CHOOSE(AC[[M]:[M]],1,1,0,AC[[AB]:[AB]])),PRODUCT(INDEX(CMB[[BD_0O]:[BD_2O]],MATCH(ROUND(MIN(SUM(DD$4,$O38/1000),SUM($O38,DD$4/1000)),3),CMB[[Cmb_ID]:[Cmb_ID]],0),SUM(N(DD$1),N($R38),1)),CHOOSE(AC[[M]:[M]],1,0,1,AC[[DB]:[DB]])),PRODUCT(SUM(ROUND(AVERAGE(VALUE(DD$3),VALUE($P38)),0),CHOOSE(IF(OR(DD$1,$R38),4,INDEX(CMB[[Res_Rare]:[Res_Rare]],MATCH(ROUND(MIN(SUM(DD$4,$O38/1000),SUM($O38,DD$4/1000)),3),CMB[[Cmb_ID]:[Cmb_ID]],0))),-1,-1,0,0)),IF(OR(DD$1,$R38),4,INDEX(CMB[[Cmb_Rare]:[Cmb_Rare]],MATCH(ROUND(MIN(SUM(DD$4,$O38/1000),SUM($O38,DD$4/1000)),3),CMB[[Cmb_ID]:[Cmb_ID]],0))),CHOOSE(AC[[M]:[M]],2,1,1,SUM(AC[[AB]:[DB]])))),""))</f>
        <v/>
      </c>
      <c r="DE38" t="str">
        <f>IF(OR(DE$5="",$S38=""),"",IFERROR(SUM(PRODUCT(INDEX(CMB[[BA_0O]:[BA_2O]],MATCH(ROUND(MIN(SUM(DE$4,$O38/1000),SUM($O38,DE$4/1000)),3),CMB[[Cmb_ID]:[Cmb_ID]],0),SUM(N(DE$1),N($R38),1)),CHOOSE(AC[[M]:[M]],1,1,0,AC[[AB]:[AB]])),PRODUCT(INDEX(CMB[[BD_0O]:[BD_2O]],MATCH(ROUND(MIN(SUM(DE$4,$O38/1000),SUM($O38,DE$4/1000)),3),CMB[[Cmb_ID]:[Cmb_ID]],0),SUM(N(DE$1),N($R38),1)),CHOOSE(AC[[M]:[M]],1,0,1,AC[[DB]:[DB]])),PRODUCT(SUM(ROUND(AVERAGE(VALUE(DE$3),VALUE($P38)),0),CHOOSE(IF(OR(DE$1,$R38),4,INDEX(CMB[[Res_Rare]:[Res_Rare]],MATCH(ROUND(MIN(SUM(DE$4,$O38/1000),SUM($O38,DE$4/1000)),3),CMB[[Cmb_ID]:[Cmb_ID]],0))),-1,-1,0,0)),IF(OR(DE$1,$R38),4,INDEX(CMB[[Cmb_Rare]:[Cmb_Rare]],MATCH(ROUND(MIN(SUM(DE$4,$O38/1000),SUM($O38,DE$4/1000)),3),CMB[[Cmb_ID]:[Cmb_ID]],0))),CHOOSE(AC[[M]:[M]],2,1,1,SUM(AC[[AB]:[DB]])))),""))</f>
        <v/>
      </c>
      <c r="DF38" t="str">
        <f>IF(OR(DF$5="",$S38=""),"",IFERROR(SUM(PRODUCT(INDEX(CMB[[BA_0O]:[BA_2O]],MATCH(ROUND(MIN(SUM(DF$4,$O38/1000),SUM($O38,DF$4/1000)),3),CMB[[Cmb_ID]:[Cmb_ID]],0),SUM(N(DF$1),N($R38),1)),CHOOSE(AC[[M]:[M]],1,1,0,AC[[AB]:[AB]])),PRODUCT(INDEX(CMB[[BD_0O]:[BD_2O]],MATCH(ROUND(MIN(SUM(DF$4,$O38/1000),SUM($O38,DF$4/1000)),3),CMB[[Cmb_ID]:[Cmb_ID]],0),SUM(N(DF$1),N($R38),1)),CHOOSE(AC[[M]:[M]],1,0,1,AC[[DB]:[DB]])),PRODUCT(SUM(ROUND(AVERAGE(VALUE(DF$3),VALUE($P38)),0),CHOOSE(IF(OR(DF$1,$R38),4,INDEX(CMB[[Res_Rare]:[Res_Rare]],MATCH(ROUND(MIN(SUM(DF$4,$O38/1000),SUM($O38,DF$4/1000)),3),CMB[[Cmb_ID]:[Cmb_ID]],0))),-1,-1,0,0)),IF(OR(DF$1,$R38),4,INDEX(CMB[[Cmb_Rare]:[Cmb_Rare]],MATCH(ROUND(MIN(SUM(DF$4,$O38/1000),SUM($O38,DF$4/1000)),3),CMB[[Cmb_ID]:[Cmb_ID]],0))),CHOOSE(AC[[M]:[M]],2,1,1,SUM(AC[[AB]:[DB]])))),""))</f>
        <v/>
      </c>
      <c r="DG38" t="str">
        <f>IF(OR(DG$5="",$S38=""),"",IFERROR(SUM(PRODUCT(INDEX(CMB[[BA_0O]:[BA_2O]],MATCH(ROUND(MIN(SUM(DG$4,$O38/1000),SUM($O38,DG$4/1000)),3),CMB[[Cmb_ID]:[Cmb_ID]],0),SUM(N(DG$1),N($R38),1)),CHOOSE(AC[[M]:[M]],1,1,0,AC[[AB]:[AB]])),PRODUCT(INDEX(CMB[[BD_0O]:[BD_2O]],MATCH(ROUND(MIN(SUM(DG$4,$O38/1000),SUM($O38,DG$4/1000)),3),CMB[[Cmb_ID]:[Cmb_ID]],0),SUM(N(DG$1),N($R38),1)),CHOOSE(AC[[M]:[M]],1,0,1,AC[[DB]:[DB]])),PRODUCT(SUM(ROUND(AVERAGE(VALUE(DG$3),VALUE($P38)),0),CHOOSE(IF(OR(DG$1,$R38),4,INDEX(CMB[[Res_Rare]:[Res_Rare]],MATCH(ROUND(MIN(SUM(DG$4,$O38/1000),SUM($O38,DG$4/1000)),3),CMB[[Cmb_ID]:[Cmb_ID]],0))),-1,-1,0,0)),IF(OR(DG$1,$R38),4,INDEX(CMB[[Cmb_Rare]:[Cmb_Rare]],MATCH(ROUND(MIN(SUM(DG$4,$O38/1000),SUM($O38,DG$4/1000)),3),CMB[[Cmb_ID]:[Cmb_ID]],0))),CHOOSE(AC[[M]:[M]],2,1,1,SUM(AC[[AB]:[DB]])))),""))</f>
        <v/>
      </c>
      <c r="DH38" t="str">
        <f>IF(OR(DH$5="",$S38=""),"",IFERROR(SUM(PRODUCT(INDEX(CMB[[BA_0O]:[BA_2O]],MATCH(ROUND(MIN(SUM(DH$4,$O38/1000),SUM($O38,DH$4/1000)),3),CMB[[Cmb_ID]:[Cmb_ID]],0),SUM(N(DH$1),N($R38),1)),CHOOSE(AC[[M]:[M]],1,1,0,AC[[AB]:[AB]])),PRODUCT(INDEX(CMB[[BD_0O]:[BD_2O]],MATCH(ROUND(MIN(SUM(DH$4,$O38/1000),SUM($O38,DH$4/1000)),3),CMB[[Cmb_ID]:[Cmb_ID]],0),SUM(N(DH$1),N($R38),1)),CHOOSE(AC[[M]:[M]],1,0,1,AC[[DB]:[DB]])),PRODUCT(SUM(ROUND(AVERAGE(VALUE(DH$3),VALUE($P38)),0),CHOOSE(IF(OR(DH$1,$R38),4,INDEX(CMB[[Res_Rare]:[Res_Rare]],MATCH(ROUND(MIN(SUM(DH$4,$O38/1000),SUM($O38,DH$4/1000)),3),CMB[[Cmb_ID]:[Cmb_ID]],0))),-1,-1,0,0)),IF(OR(DH$1,$R38),4,INDEX(CMB[[Cmb_Rare]:[Cmb_Rare]],MATCH(ROUND(MIN(SUM(DH$4,$O38/1000),SUM($O38,DH$4/1000)),3),CMB[[Cmb_ID]:[Cmb_ID]],0))),CHOOSE(AC[[M]:[M]],2,1,1,SUM(AC[[AB]:[DB]])))),""))</f>
        <v/>
      </c>
      <c r="DI38" t="str">
        <f>IF(OR(DI$5="",$S38=""),"",IFERROR(SUM(PRODUCT(INDEX(CMB[[BA_0O]:[BA_2O]],MATCH(ROUND(MIN(SUM(DI$4,$O38/1000),SUM($O38,DI$4/1000)),3),CMB[[Cmb_ID]:[Cmb_ID]],0),SUM(N(DI$1),N($R38),1)),CHOOSE(AC[[M]:[M]],1,1,0,AC[[AB]:[AB]])),PRODUCT(INDEX(CMB[[BD_0O]:[BD_2O]],MATCH(ROUND(MIN(SUM(DI$4,$O38/1000),SUM($O38,DI$4/1000)),3),CMB[[Cmb_ID]:[Cmb_ID]],0),SUM(N(DI$1),N($R38),1)),CHOOSE(AC[[M]:[M]],1,0,1,AC[[DB]:[DB]])),PRODUCT(SUM(ROUND(AVERAGE(VALUE(DI$3),VALUE($P38)),0),CHOOSE(IF(OR(DI$1,$R38),4,INDEX(CMB[[Res_Rare]:[Res_Rare]],MATCH(ROUND(MIN(SUM(DI$4,$O38/1000),SUM($O38,DI$4/1000)),3),CMB[[Cmb_ID]:[Cmb_ID]],0))),-1,-1,0,0)),IF(OR(DI$1,$R38),4,INDEX(CMB[[Cmb_Rare]:[Cmb_Rare]],MATCH(ROUND(MIN(SUM(DI$4,$O38/1000),SUM($O38,DI$4/1000)),3),CMB[[Cmb_ID]:[Cmb_ID]],0))),CHOOSE(AC[[M]:[M]],2,1,1,SUM(AC[[AB]:[DB]])))),""))</f>
        <v/>
      </c>
      <c r="DJ38" t="str">
        <f>IF(OR(DJ$5="",$S38=""),"",IFERROR(SUM(PRODUCT(INDEX(CMB[[BA_0O]:[BA_2O]],MATCH(ROUND(MIN(SUM(DJ$4,$O38/1000),SUM($O38,DJ$4/1000)),3),CMB[[Cmb_ID]:[Cmb_ID]],0),SUM(N(DJ$1),N($R38),1)),CHOOSE(AC[[M]:[M]],1,1,0,AC[[AB]:[AB]])),PRODUCT(INDEX(CMB[[BD_0O]:[BD_2O]],MATCH(ROUND(MIN(SUM(DJ$4,$O38/1000),SUM($O38,DJ$4/1000)),3),CMB[[Cmb_ID]:[Cmb_ID]],0),SUM(N(DJ$1),N($R38),1)),CHOOSE(AC[[M]:[M]],1,0,1,AC[[DB]:[DB]])),PRODUCT(SUM(ROUND(AVERAGE(VALUE(DJ$3),VALUE($P38)),0),CHOOSE(IF(OR(DJ$1,$R38),4,INDEX(CMB[[Res_Rare]:[Res_Rare]],MATCH(ROUND(MIN(SUM(DJ$4,$O38/1000),SUM($O38,DJ$4/1000)),3),CMB[[Cmb_ID]:[Cmb_ID]],0))),-1,-1,0,0)),IF(OR(DJ$1,$R38),4,INDEX(CMB[[Cmb_Rare]:[Cmb_Rare]],MATCH(ROUND(MIN(SUM(DJ$4,$O38/1000),SUM($O38,DJ$4/1000)),3),CMB[[Cmb_ID]:[Cmb_ID]],0))),CHOOSE(AC[[M]:[M]],2,1,1,SUM(AC[[AB]:[DB]])))),""))</f>
        <v/>
      </c>
      <c r="DK38" t="str">
        <f>IF(OR(DK$5="",$S38=""),"",IFERROR(SUM(PRODUCT(INDEX(CMB[[BA_0O]:[BA_2O]],MATCH(ROUND(MIN(SUM(DK$4,$O38/1000),SUM($O38,DK$4/1000)),3),CMB[[Cmb_ID]:[Cmb_ID]],0),SUM(N(DK$1),N($R38),1)),CHOOSE(AC[[M]:[M]],1,1,0,AC[[AB]:[AB]])),PRODUCT(INDEX(CMB[[BD_0O]:[BD_2O]],MATCH(ROUND(MIN(SUM(DK$4,$O38/1000),SUM($O38,DK$4/1000)),3),CMB[[Cmb_ID]:[Cmb_ID]],0),SUM(N(DK$1),N($R38),1)),CHOOSE(AC[[M]:[M]],1,0,1,AC[[DB]:[DB]])),PRODUCT(SUM(ROUND(AVERAGE(VALUE(DK$3),VALUE($P38)),0),CHOOSE(IF(OR(DK$1,$R38),4,INDEX(CMB[[Res_Rare]:[Res_Rare]],MATCH(ROUND(MIN(SUM(DK$4,$O38/1000),SUM($O38,DK$4/1000)),3),CMB[[Cmb_ID]:[Cmb_ID]],0))),-1,-1,0,0)),IF(OR(DK$1,$R38),4,INDEX(CMB[[Cmb_Rare]:[Cmb_Rare]],MATCH(ROUND(MIN(SUM(DK$4,$O38/1000),SUM($O38,DK$4/1000)),3),CMB[[Cmb_ID]:[Cmb_ID]],0))),CHOOSE(AC[[M]:[M]],2,1,1,SUM(AC[[AB]:[DB]])))),""))</f>
        <v/>
      </c>
      <c r="DL38" t="str">
        <f>IF(OR(DL$5="",$S38=""),"",IFERROR(SUM(PRODUCT(INDEX(CMB[[BA_0O]:[BA_2O]],MATCH(ROUND(MIN(SUM(DL$4,$O38/1000),SUM($O38,DL$4/1000)),3),CMB[[Cmb_ID]:[Cmb_ID]],0),SUM(N(DL$1),N($R38),1)),CHOOSE(AC[[M]:[M]],1,1,0,AC[[AB]:[AB]])),PRODUCT(INDEX(CMB[[BD_0O]:[BD_2O]],MATCH(ROUND(MIN(SUM(DL$4,$O38/1000),SUM($O38,DL$4/1000)),3),CMB[[Cmb_ID]:[Cmb_ID]],0),SUM(N(DL$1),N($R38),1)),CHOOSE(AC[[M]:[M]],1,0,1,AC[[DB]:[DB]])),PRODUCT(SUM(ROUND(AVERAGE(VALUE(DL$3),VALUE($P38)),0),CHOOSE(IF(OR(DL$1,$R38),4,INDEX(CMB[[Res_Rare]:[Res_Rare]],MATCH(ROUND(MIN(SUM(DL$4,$O38/1000),SUM($O38,DL$4/1000)),3),CMB[[Cmb_ID]:[Cmb_ID]],0))),-1,-1,0,0)),IF(OR(DL$1,$R38),4,INDEX(CMB[[Cmb_Rare]:[Cmb_Rare]],MATCH(ROUND(MIN(SUM(DL$4,$O38/1000),SUM($O38,DL$4/1000)),3),CMB[[Cmb_ID]:[Cmb_ID]],0))),CHOOSE(AC[[M]:[M]],2,1,1,SUM(AC[[AB]:[DB]])))),""))</f>
        <v/>
      </c>
      <c r="DM38" t="str">
        <f>IF(OR(DM$5="",$S38=""),"",IFERROR(SUM(PRODUCT(INDEX(CMB[[BA_0O]:[BA_2O]],MATCH(ROUND(MIN(SUM(DM$4,$O38/1000),SUM($O38,DM$4/1000)),3),CMB[[Cmb_ID]:[Cmb_ID]],0),SUM(N(DM$1),N($R38),1)),CHOOSE(AC[[M]:[M]],1,1,0,AC[[AB]:[AB]])),PRODUCT(INDEX(CMB[[BD_0O]:[BD_2O]],MATCH(ROUND(MIN(SUM(DM$4,$O38/1000),SUM($O38,DM$4/1000)),3),CMB[[Cmb_ID]:[Cmb_ID]],0),SUM(N(DM$1),N($R38),1)),CHOOSE(AC[[M]:[M]],1,0,1,AC[[DB]:[DB]])),PRODUCT(SUM(ROUND(AVERAGE(VALUE(DM$3),VALUE($P38)),0),CHOOSE(IF(OR(DM$1,$R38),4,INDEX(CMB[[Res_Rare]:[Res_Rare]],MATCH(ROUND(MIN(SUM(DM$4,$O38/1000),SUM($O38,DM$4/1000)),3),CMB[[Cmb_ID]:[Cmb_ID]],0))),-1,-1,0,0)),IF(OR(DM$1,$R38),4,INDEX(CMB[[Cmb_Rare]:[Cmb_Rare]],MATCH(ROUND(MIN(SUM(DM$4,$O38/1000),SUM($O38,DM$4/1000)),3),CMB[[Cmb_ID]:[Cmb_ID]],0))),CHOOSE(AC[[M]:[M]],2,1,1,SUM(AC[[AB]:[DB]])))),""))</f>
        <v/>
      </c>
      <c r="DN38" t="str">
        <f>IF(OR(DN$5="",$S38=""),"",IFERROR(SUM(PRODUCT(INDEX(CMB[[BA_0O]:[BA_2O]],MATCH(ROUND(MIN(SUM(DN$4,$O38/1000),SUM($O38,DN$4/1000)),3),CMB[[Cmb_ID]:[Cmb_ID]],0),SUM(N(DN$1),N($R38),1)),CHOOSE(AC[[M]:[M]],1,1,0,AC[[AB]:[AB]])),PRODUCT(INDEX(CMB[[BD_0O]:[BD_2O]],MATCH(ROUND(MIN(SUM(DN$4,$O38/1000),SUM($O38,DN$4/1000)),3),CMB[[Cmb_ID]:[Cmb_ID]],0),SUM(N(DN$1),N($R38),1)),CHOOSE(AC[[M]:[M]],1,0,1,AC[[DB]:[DB]])),PRODUCT(SUM(ROUND(AVERAGE(VALUE(DN$3),VALUE($P38)),0),CHOOSE(IF(OR(DN$1,$R38),4,INDEX(CMB[[Res_Rare]:[Res_Rare]],MATCH(ROUND(MIN(SUM(DN$4,$O38/1000),SUM($O38,DN$4/1000)),3),CMB[[Cmb_ID]:[Cmb_ID]],0))),-1,-1,0,0)),IF(OR(DN$1,$R38),4,INDEX(CMB[[Cmb_Rare]:[Cmb_Rare]],MATCH(ROUND(MIN(SUM(DN$4,$O38/1000),SUM($O38,DN$4/1000)),3),CMB[[Cmb_ID]:[Cmb_ID]],0))),CHOOSE(AC[[M]:[M]],2,1,1,SUM(AC[[AB]:[DB]])))),""))</f>
        <v/>
      </c>
      <c r="DO38" t="str">
        <f>IF(OR(DO$5="",$S38=""),"",IFERROR(SUM(PRODUCT(INDEX(CMB[[BA_0O]:[BA_2O]],MATCH(ROUND(MIN(SUM(DO$4,$O38/1000),SUM($O38,DO$4/1000)),3),CMB[[Cmb_ID]:[Cmb_ID]],0),SUM(N(DO$1),N($R38),1)),CHOOSE(AC[[M]:[M]],1,1,0,AC[[AB]:[AB]])),PRODUCT(INDEX(CMB[[BD_0O]:[BD_2O]],MATCH(ROUND(MIN(SUM(DO$4,$O38/1000),SUM($O38,DO$4/1000)),3),CMB[[Cmb_ID]:[Cmb_ID]],0),SUM(N(DO$1),N($R38),1)),CHOOSE(AC[[M]:[M]],1,0,1,AC[[DB]:[DB]])),PRODUCT(SUM(ROUND(AVERAGE(VALUE(DO$3),VALUE($P38)),0),CHOOSE(IF(OR(DO$1,$R38),4,INDEX(CMB[[Res_Rare]:[Res_Rare]],MATCH(ROUND(MIN(SUM(DO$4,$O38/1000),SUM($O38,DO$4/1000)),3),CMB[[Cmb_ID]:[Cmb_ID]],0))),-1,-1,0,0)),IF(OR(DO$1,$R38),4,INDEX(CMB[[Cmb_Rare]:[Cmb_Rare]],MATCH(ROUND(MIN(SUM(DO$4,$O38/1000),SUM($O38,DO$4/1000)),3),CMB[[Cmb_ID]:[Cmb_ID]],0))),CHOOSE(AC[[M]:[M]],2,1,1,SUM(AC[[AB]:[DB]])))),""))</f>
        <v/>
      </c>
      <c r="DP38" t="str">
        <f>IF(OR(DP$5="",$S38=""),"",IFERROR(SUM(PRODUCT(INDEX(CMB[[BA_0O]:[BA_2O]],MATCH(ROUND(MIN(SUM(DP$4,$O38/1000),SUM($O38,DP$4/1000)),3),CMB[[Cmb_ID]:[Cmb_ID]],0),SUM(N(DP$1),N($R38),1)),CHOOSE(AC[[M]:[M]],1,1,0,AC[[AB]:[AB]])),PRODUCT(INDEX(CMB[[BD_0O]:[BD_2O]],MATCH(ROUND(MIN(SUM(DP$4,$O38/1000),SUM($O38,DP$4/1000)),3),CMB[[Cmb_ID]:[Cmb_ID]],0),SUM(N(DP$1),N($R38),1)),CHOOSE(AC[[M]:[M]],1,0,1,AC[[DB]:[DB]])),PRODUCT(SUM(ROUND(AVERAGE(VALUE(DP$3),VALUE($P38)),0),CHOOSE(IF(OR(DP$1,$R38),4,INDEX(CMB[[Res_Rare]:[Res_Rare]],MATCH(ROUND(MIN(SUM(DP$4,$O38/1000),SUM($O38,DP$4/1000)),3),CMB[[Cmb_ID]:[Cmb_ID]],0))),-1,-1,0,0)),IF(OR(DP$1,$R38),4,INDEX(CMB[[Cmb_Rare]:[Cmb_Rare]],MATCH(ROUND(MIN(SUM(DP$4,$O38/1000),SUM($O38,DP$4/1000)),3),CMB[[Cmb_ID]:[Cmb_ID]],0))),CHOOSE(AC[[M]:[M]],2,1,1,SUM(AC[[AB]:[DB]])))),""))</f>
        <v/>
      </c>
      <c r="DQ38" t="str">
        <f>IF(OR(DQ$5="",$S38=""),"",IFERROR(SUM(PRODUCT(INDEX(CMB[[BA_0O]:[BA_2O]],MATCH(ROUND(MIN(SUM(DQ$4,$O38/1000),SUM($O38,DQ$4/1000)),3),CMB[[Cmb_ID]:[Cmb_ID]],0),SUM(N(DQ$1),N($R38),1)),CHOOSE(AC[[M]:[M]],1,1,0,AC[[AB]:[AB]])),PRODUCT(INDEX(CMB[[BD_0O]:[BD_2O]],MATCH(ROUND(MIN(SUM(DQ$4,$O38/1000),SUM($O38,DQ$4/1000)),3),CMB[[Cmb_ID]:[Cmb_ID]],0),SUM(N(DQ$1),N($R38),1)),CHOOSE(AC[[M]:[M]],1,0,1,AC[[DB]:[DB]])),PRODUCT(SUM(ROUND(AVERAGE(VALUE(DQ$3),VALUE($P38)),0),CHOOSE(IF(OR(DQ$1,$R38),4,INDEX(CMB[[Res_Rare]:[Res_Rare]],MATCH(ROUND(MIN(SUM(DQ$4,$O38/1000),SUM($O38,DQ$4/1000)),3),CMB[[Cmb_ID]:[Cmb_ID]],0))),-1,-1,0,0)),IF(OR(DQ$1,$R38),4,INDEX(CMB[[Cmb_Rare]:[Cmb_Rare]],MATCH(ROUND(MIN(SUM(DQ$4,$O38/1000),SUM($O38,DQ$4/1000)),3),CMB[[Cmb_ID]:[Cmb_ID]],0))),CHOOSE(AC[[M]:[M]],2,1,1,SUM(AC[[AB]:[DB]])))),""))</f>
        <v/>
      </c>
      <c r="DR38" t="str">
        <f>IF(OR(DR$5="",$S38=""),"",IFERROR(SUM(PRODUCT(INDEX(CMB[[BA_0O]:[BA_2O]],MATCH(ROUND(MIN(SUM(DR$4,$O38/1000),SUM($O38,DR$4/1000)),3),CMB[[Cmb_ID]:[Cmb_ID]],0),SUM(N(DR$1),N($R38),1)),CHOOSE(AC[[M]:[M]],1,1,0,AC[[AB]:[AB]])),PRODUCT(INDEX(CMB[[BD_0O]:[BD_2O]],MATCH(ROUND(MIN(SUM(DR$4,$O38/1000),SUM($O38,DR$4/1000)),3),CMB[[Cmb_ID]:[Cmb_ID]],0),SUM(N(DR$1),N($R38),1)),CHOOSE(AC[[M]:[M]],1,0,1,AC[[DB]:[DB]])),PRODUCT(SUM(ROUND(AVERAGE(VALUE(DR$3),VALUE($P38)),0),CHOOSE(IF(OR(DR$1,$R38),4,INDEX(CMB[[Res_Rare]:[Res_Rare]],MATCH(ROUND(MIN(SUM(DR$4,$O38/1000),SUM($O38,DR$4/1000)),3),CMB[[Cmb_ID]:[Cmb_ID]],0))),-1,-1,0,0)),IF(OR(DR$1,$R38),4,INDEX(CMB[[Cmb_Rare]:[Cmb_Rare]],MATCH(ROUND(MIN(SUM(DR$4,$O38/1000),SUM($O38,DR$4/1000)),3),CMB[[Cmb_ID]:[Cmb_ID]],0))),CHOOSE(AC[[M]:[M]],2,1,1,SUM(AC[[AB]:[DB]])))),""))</f>
        <v/>
      </c>
      <c r="DS38" t="str">
        <f>IF(OR(DS$5="",$S38=""),"",IFERROR(SUM(PRODUCT(INDEX(CMB[[BA_0O]:[BA_2O]],MATCH(ROUND(MIN(SUM(DS$4,$O38/1000),SUM($O38,DS$4/1000)),3),CMB[[Cmb_ID]:[Cmb_ID]],0),SUM(N(DS$1),N($R38),1)),CHOOSE(AC[[M]:[M]],1,1,0,AC[[AB]:[AB]])),PRODUCT(INDEX(CMB[[BD_0O]:[BD_2O]],MATCH(ROUND(MIN(SUM(DS$4,$O38/1000),SUM($O38,DS$4/1000)),3),CMB[[Cmb_ID]:[Cmb_ID]],0),SUM(N(DS$1),N($R38),1)),CHOOSE(AC[[M]:[M]],1,0,1,AC[[DB]:[DB]])),PRODUCT(SUM(ROUND(AVERAGE(VALUE(DS$3),VALUE($P38)),0),CHOOSE(IF(OR(DS$1,$R38),4,INDEX(CMB[[Res_Rare]:[Res_Rare]],MATCH(ROUND(MIN(SUM(DS$4,$O38/1000),SUM($O38,DS$4/1000)),3),CMB[[Cmb_ID]:[Cmb_ID]],0))),-1,-1,0,0)),IF(OR(DS$1,$R38),4,INDEX(CMB[[Cmb_Rare]:[Cmb_Rare]],MATCH(ROUND(MIN(SUM(DS$4,$O38/1000),SUM($O38,DS$4/1000)),3),CMB[[Cmb_ID]:[Cmb_ID]],0))),CHOOSE(AC[[M]:[M]],2,1,1,SUM(AC[[AB]:[DB]])))),""))</f>
        <v/>
      </c>
      <c r="DT38" t="str">
        <f>IF(OR(DT$5="",$S38=""),"",IFERROR(SUM(PRODUCT(INDEX(CMB[[BA_0O]:[BA_2O]],MATCH(ROUND(MIN(SUM(DT$4,$O38/1000),SUM($O38,DT$4/1000)),3),CMB[[Cmb_ID]:[Cmb_ID]],0),SUM(N(DT$1),N($R38),1)),CHOOSE(AC[[M]:[M]],1,1,0,AC[[AB]:[AB]])),PRODUCT(INDEX(CMB[[BD_0O]:[BD_2O]],MATCH(ROUND(MIN(SUM(DT$4,$O38/1000),SUM($O38,DT$4/1000)),3),CMB[[Cmb_ID]:[Cmb_ID]],0),SUM(N(DT$1),N($R38),1)),CHOOSE(AC[[M]:[M]],1,0,1,AC[[DB]:[DB]])),PRODUCT(SUM(ROUND(AVERAGE(VALUE(DT$3),VALUE($P38)),0),CHOOSE(IF(OR(DT$1,$R38),4,INDEX(CMB[[Res_Rare]:[Res_Rare]],MATCH(ROUND(MIN(SUM(DT$4,$O38/1000),SUM($O38,DT$4/1000)),3),CMB[[Cmb_ID]:[Cmb_ID]],0))),-1,-1,0,0)),IF(OR(DT$1,$R38),4,INDEX(CMB[[Cmb_Rare]:[Cmb_Rare]],MATCH(ROUND(MIN(SUM(DT$4,$O38/1000),SUM($O38,DT$4/1000)),3),CMB[[Cmb_ID]:[Cmb_ID]],0))),CHOOSE(AC[[M]:[M]],2,1,1,SUM(AC[[AB]:[DB]])))),""))</f>
        <v/>
      </c>
      <c r="DU38" t="str">
        <f>IF(OR(DU$5="",$S38=""),"",IFERROR(SUM(PRODUCT(INDEX(CMB[[BA_0O]:[BA_2O]],MATCH(ROUND(MIN(SUM(DU$4,$O38/1000),SUM($O38,DU$4/1000)),3),CMB[[Cmb_ID]:[Cmb_ID]],0),SUM(N(DU$1),N($R38),1)),CHOOSE(AC[[M]:[M]],1,1,0,AC[[AB]:[AB]])),PRODUCT(INDEX(CMB[[BD_0O]:[BD_2O]],MATCH(ROUND(MIN(SUM(DU$4,$O38/1000),SUM($O38,DU$4/1000)),3),CMB[[Cmb_ID]:[Cmb_ID]],0),SUM(N(DU$1),N($R38),1)),CHOOSE(AC[[M]:[M]],1,0,1,AC[[DB]:[DB]])),PRODUCT(SUM(ROUND(AVERAGE(VALUE(DU$3),VALUE($P38)),0),CHOOSE(IF(OR(DU$1,$R38),4,INDEX(CMB[[Res_Rare]:[Res_Rare]],MATCH(ROUND(MIN(SUM(DU$4,$O38/1000),SUM($O38,DU$4/1000)),3),CMB[[Cmb_ID]:[Cmb_ID]],0))),-1,-1,0,0)),IF(OR(DU$1,$R38),4,INDEX(CMB[[Cmb_Rare]:[Cmb_Rare]],MATCH(ROUND(MIN(SUM(DU$4,$O38/1000),SUM($O38,DU$4/1000)),3),CMB[[Cmb_ID]:[Cmb_ID]],0))),CHOOSE(AC[[M]:[M]],2,1,1,SUM(AC[[AB]:[DB]])))),""))</f>
        <v/>
      </c>
      <c r="DV38" t="str">
        <f>IF(OR(DV$5="",$S38=""),"",IFERROR(SUM(PRODUCT(INDEX(CMB[[BA_0O]:[BA_2O]],MATCH(ROUND(MIN(SUM(DV$4,$O38/1000),SUM($O38,DV$4/1000)),3),CMB[[Cmb_ID]:[Cmb_ID]],0),SUM(N(DV$1),N($R38),1)),CHOOSE(AC[[M]:[M]],1,1,0,AC[[AB]:[AB]])),PRODUCT(INDEX(CMB[[BD_0O]:[BD_2O]],MATCH(ROUND(MIN(SUM(DV$4,$O38/1000),SUM($O38,DV$4/1000)),3),CMB[[Cmb_ID]:[Cmb_ID]],0),SUM(N(DV$1),N($R38),1)),CHOOSE(AC[[M]:[M]],1,0,1,AC[[DB]:[DB]])),PRODUCT(SUM(ROUND(AVERAGE(VALUE(DV$3),VALUE($P38)),0),CHOOSE(IF(OR(DV$1,$R38),4,INDEX(CMB[[Res_Rare]:[Res_Rare]],MATCH(ROUND(MIN(SUM(DV$4,$O38/1000),SUM($O38,DV$4/1000)),3),CMB[[Cmb_ID]:[Cmb_ID]],0))),-1,-1,0,0)),IF(OR(DV$1,$R38),4,INDEX(CMB[[Cmb_Rare]:[Cmb_Rare]],MATCH(ROUND(MIN(SUM(DV$4,$O38/1000),SUM($O38,DV$4/1000)),3),CMB[[Cmb_ID]:[Cmb_ID]],0))),CHOOSE(AC[[M]:[M]],2,1,1,SUM(AC[[AB]:[DB]])))),""))</f>
        <v/>
      </c>
      <c r="DW38" t="str">
        <f>IF(OR(DW$5="",$S38=""),"",IFERROR(SUM(PRODUCT(INDEX(CMB[[BA_0O]:[BA_2O]],MATCH(ROUND(MIN(SUM(DW$4,$O38/1000),SUM($O38,DW$4/1000)),3),CMB[[Cmb_ID]:[Cmb_ID]],0),SUM(N(DW$1),N($R38),1)),CHOOSE(AC[[M]:[M]],1,1,0,AC[[AB]:[AB]])),PRODUCT(INDEX(CMB[[BD_0O]:[BD_2O]],MATCH(ROUND(MIN(SUM(DW$4,$O38/1000),SUM($O38,DW$4/1000)),3),CMB[[Cmb_ID]:[Cmb_ID]],0),SUM(N(DW$1),N($R38),1)),CHOOSE(AC[[M]:[M]],1,0,1,AC[[DB]:[DB]])),PRODUCT(SUM(ROUND(AVERAGE(VALUE(DW$3),VALUE($P38)),0),CHOOSE(IF(OR(DW$1,$R38),4,INDEX(CMB[[Res_Rare]:[Res_Rare]],MATCH(ROUND(MIN(SUM(DW$4,$O38/1000),SUM($O38,DW$4/1000)),3),CMB[[Cmb_ID]:[Cmb_ID]],0))),-1,-1,0,0)),IF(OR(DW$1,$R38),4,INDEX(CMB[[Cmb_Rare]:[Cmb_Rare]],MATCH(ROUND(MIN(SUM(DW$4,$O38/1000),SUM($O38,DW$4/1000)),3),CMB[[Cmb_ID]:[Cmb_ID]],0))),CHOOSE(AC[[M]:[M]],2,1,1,SUM(AC[[AB]:[DB]])))),""))</f>
        <v/>
      </c>
      <c r="DX38" t="str">
        <f>IF(OR(DX$5="",$S38=""),"",IFERROR(SUM(PRODUCT(INDEX(CMB[[BA_0O]:[BA_2O]],MATCH(ROUND(MIN(SUM(DX$4,$O38/1000),SUM($O38,DX$4/1000)),3),CMB[[Cmb_ID]:[Cmb_ID]],0),SUM(N(DX$1),N($R38),1)),CHOOSE(AC[[M]:[M]],1,1,0,AC[[AB]:[AB]])),PRODUCT(INDEX(CMB[[BD_0O]:[BD_2O]],MATCH(ROUND(MIN(SUM(DX$4,$O38/1000),SUM($O38,DX$4/1000)),3),CMB[[Cmb_ID]:[Cmb_ID]],0),SUM(N(DX$1),N($R38),1)),CHOOSE(AC[[M]:[M]],1,0,1,AC[[DB]:[DB]])),PRODUCT(SUM(ROUND(AVERAGE(VALUE(DX$3),VALUE($P38)),0),CHOOSE(IF(OR(DX$1,$R38),4,INDEX(CMB[[Res_Rare]:[Res_Rare]],MATCH(ROUND(MIN(SUM(DX$4,$O38/1000),SUM($O38,DX$4/1000)),3),CMB[[Cmb_ID]:[Cmb_ID]],0))),-1,-1,0,0)),IF(OR(DX$1,$R38),4,INDEX(CMB[[Cmb_Rare]:[Cmb_Rare]],MATCH(ROUND(MIN(SUM(DX$4,$O38/1000),SUM($O38,DX$4/1000)),3),CMB[[Cmb_ID]:[Cmb_ID]],0))),CHOOSE(AC[[M]:[M]],2,1,1,SUM(AC[[AB]:[DB]])))),""))</f>
        <v/>
      </c>
      <c r="DY38" t="str">
        <f>IF(OR(DY$5="",$S38=""),"",IFERROR(SUM(PRODUCT(INDEX(CMB[[BA_0O]:[BA_2O]],MATCH(ROUND(MIN(SUM(DY$4,$O38/1000),SUM($O38,DY$4/1000)),3),CMB[[Cmb_ID]:[Cmb_ID]],0),SUM(N(DY$1),N($R38),1)),CHOOSE(AC[[M]:[M]],1,1,0,AC[[AB]:[AB]])),PRODUCT(INDEX(CMB[[BD_0O]:[BD_2O]],MATCH(ROUND(MIN(SUM(DY$4,$O38/1000),SUM($O38,DY$4/1000)),3),CMB[[Cmb_ID]:[Cmb_ID]],0),SUM(N(DY$1),N($R38),1)),CHOOSE(AC[[M]:[M]],1,0,1,AC[[DB]:[DB]])),PRODUCT(SUM(ROUND(AVERAGE(VALUE(DY$3),VALUE($P38)),0),CHOOSE(IF(OR(DY$1,$R38),4,INDEX(CMB[[Res_Rare]:[Res_Rare]],MATCH(ROUND(MIN(SUM(DY$4,$O38/1000),SUM($O38,DY$4/1000)),3),CMB[[Cmb_ID]:[Cmb_ID]],0))),-1,-1,0,0)),IF(OR(DY$1,$R38),4,INDEX(CMB[[Cmb_Rare]:[Cmb_Rare]],MATCH(ROUND(MIN(SUM(DY$4,$O38/1000),SUM($O38,DY$4/1000)),3),CMB[[Cmb_ID]:[Cmb_ID]],0))),CHOOSE(AC[[M]:[M]],2,1,1,SUM(AC[[AB]:[DB]])))),""))</f>
        <v/>
      </c>
      <c r="DZ38" t="str">
        <f>IF(OR(DZ$5="",$S38=""),"",IFERROR(SUM(PRODUCT(INDEX(CMB[[BA_0O]:[BA_2O]],MATCH(ROUND(MIN(SUM(DZ$4,$O38/1000),SUM($O38,DZ$4/1000)),3),CMB[[Cmb_ID]:[Cmb_ID]],0),SUM(N(DZ$1),N($R38),1)),CHOOSE(AC[[M]:[M]],1,1,0,AC[[AB]:[AB]])),PRODUCT(INDEX(CMB[[BD_0O]:[BD_2O]],MATCH(ROUND(MIN(SUM(DZ$4,$O38/1000),SUM($O38,DZ$4/1000)),3),CMB[[Cmb_ID]:[Cmb_ID]],0),SUM(N(DZ$1),N($R38),1)),CHOOSE(AC[[M]:[M]],1,0,1,AC[[DB]:[DB]])),PRODUCT(SUM(ROUND(AVERAGE(VALUE(DZ$3),VALUE($P38)),0),CHOOSE(IF(OR(DZ$1,$R38),4,INDEX(CMB[[Res_Rare]:[Res_Rare]],MATCH(ROUND(MIN(SUM(DZ$4,$O38/1000),SUM($O38,DZ$4/1000)),3),CMB[[Cmb_ID]:[Cmb_ID]],0))),-1,-1,0,0)),IF(OR(DZ$1,$R38),4,INDEX(CMB[[Cmb_Rare]:[Cmb_Rare]],MATCH(ROUND(MIN(SUM(DZ$4,$O38/1000),SUM($O38,DZ$4/1000)),3),CMB[[Cmb_ID]:[Cmb_ID]],0))),CHOOSE(AC[[M]:[M]],2,1,1,SUM(AC[[AB]:[DB]])))),""))</f>
        <v/>
      </c>
      <c r="EA38" t="str">
        <f>IF(OR(EA$5="",$S38=""),"",IFERROR(SUM(PRODUCT(INDEX(CMB[[BA_0O]:[BA_2O]],MATCH(ROUND(MIN(SUM(EA$4,$O38/1000),SUM($O38,EA$4/1000)),3),CMB[[Cmb_ID]:[Cmb_ID]],0),SUM(N(EA$1),N($R38),1)),CHOOSE(AC[[M]:[M]],1,1,0,AC[[AB]:[AB]])),PRODUCT(INDEX(CMB[[BD_0O]:[BD_2O]],MATCH(ROUND(MIN(SUM(EA$4,$O38/1000),SUM($O38,EA$4/1000)),3),CMB[[Cmb_ID]:[Cmb_ID]],0),SUM(N(EA$1),N($R38),1)),CHOOSE(AC[[M]:[M]],1,0,1,AC[[DB]:[DB]])),PRODUCT(SUM(ROUND(AVERAGE(VALUE(EA$3),VALUE($P38)),0),CHOOSE(IF(OR(EA$1,$R38),4,INDEX(CMB[[Res_Rare]:[Res_Rare]],MATCH(ROUND(MIN(SUM(EA$4,$O38/1000),SUM($O38,EA$4/1000)),3),CMB[[Cmb_ID]:[Cmb_ID]],0))),-1,-1,0,0)),IF(OR(EA$1,$R38),4,INDEX(CMB[[Cmb_Rare]:[Cmb_Rare]],MATCH(ROUND(MIN(SUM(EA$4,$O38/1000),SUM($O38,EA$4/1000)),3),CMB[[Cmb_ID]:[Cmb_ID]],0))),CHOOSE(AC[[M]:[M]],2,1,1,SUM(AC[[AB]:[DB]])))),""))</f>
        <v/>
      </c>
      <c r="EB38" t="str">
        <f>IF(OR(EB$5="",$S38=""),"",IFERROR(SUM(PRODUCT(INDEX(CMB[[BA_0O]:[BA_2O]],MATCH(ROUND(MIN(SUM(EB$4,$O38/1000),SUM($O38,EB$4/1000)),3),CMB[[Cmb_ID]:[Cmb_ID]],0),SUM(N(EB$1),N($R38),1)),CHOOSE(AC[[M]:[M]],1,1,0,AC[[AB]:[AB]])),PRODUCT(INDEX(CMB[[BD_0O]:[BD_2O]],MATCH(ROUND(MIN(SUM(EB$4,$O38/1000),SUM($O38,EB$4/1000)),3),CMB[[Cmb_ID]:[Cmb_ID]],0),SUM(N(EB$1),N($R38),1)),CHOOSE(AC[[M]:[M]],1,0,1,AC[[DB]:[DB]])),PRODUCT(SUM(ROUND(AVERAGE(VALUE(EB$3),VALUE($P38)),0),CHOOSE(IF(OR(EB$1,$R38),4,INDEX(CMB[[Res_Rare]:[Res_Rare]],MATCH(ROUND(MIN(SUM(EB$4,$O38/1000),SUM($O38,EB$4/1000)),3),CMB[[Cmb_ID]:[Cmb_ID]],0))),-1,-1,0,0)),IF(OR(EB$1,$R38),4,INDEX(CMB[[Cmb_Rare]:[Cmb_Rare]],MATCH(ROUND(MIN(SUM(EB$4,$O38/1000),SUM($O38,EB$4/1000)),3),CMB[[Cmb_ID]:[Cmb_ID]],0))),CHOOSE(AC[[M]:[M]],2,1,1,SUM(AC[[AB]:[DB]])))),""))</f>
        <v/>
      </c>
      <c r="EC38" t="str">
        <f>IF(OR(EC$5="",$S38=""),"",IFERROR(SUM(PRODUCT(INDEX(CMB[[BA_0O]:[BA_2O]],MATCH(ROUND(MIN(SUM(EC$4,$O38/1000),SUM($O38,EC$4/1000)),3),CMB[[Cmb_ID]:[Cmb_ID]],0),SUM(N(EC$1),N($R38),1)),CHOOSE(AC[[M]:[M]],1,1,0,AC[[AB]:[AB]])),PRODUCT(INDEX(CMB[[BD_0O]:[BD_2O]],MATCH(ROUND(MIN(SUM(EC$4,$O38/1000),SUM($O38,EC$4/1000)),3),CMB[[Cmb_ID]:[Cmb_ID]],0),SUM(N(EC$1),N($R38),1)),CHOOSE(AC[[M]:[M]],1,0,1,AC[[DB]:[DB]])),PRODUCT(SUM(ROUND(AVERAGE(VALUE(EC$3),VALUE($P38)),0),CHOOSE(IF(OR(EC$1,$R38),4,INDEX(CMB[[Res_Rare]:[Res_Rare]],MATCH(ROUND(MIN(SUM(EC$4,$O38/1000),SUM($O38,EC$4/1000)),3),CMB[[Cmb_ID]:[Cmb_ID]],0))),-1,-1,0,0)),IF(OR(EC$1,$R38),4,INDEX(CMB[[Cmb_Rare]:[Cmb_Rare]],MATCH(ROUND(MIN(SUM(EC$4,$O38/1000),SUM($O38,EC$4/1000)),3),CMB[[Cmb_ID]:[Cmb_ID]],0))),CHOOSE(AC[[M]:[M]],2,1,1,SUM(AC[[AB]:[DB]])))),""))</f>
        <v/>
      </c>
      <c r="ED38" t="str">
        <f>IF(OR(ED$5="",$S38=""),"",IFERROR(SUM(PRODUCT(INDEX(CMB[[BA_0O]:[BA_2O]],MATCH(ROUND(MIN(SUM(ED$4,$O38/1000),SUM($O38,ED$4/1000)),3),CMB[[Cmb_ID]:[Cmb_ID]],0),SUM(N(ED$1),N($R38),1)),CHOOSE(AC[[M]:[M]],1,1,0,AC[[AB]:[AB]])),PRODUCT(INDEX(CMB[[BD_0O]:[BD_2O]],MATCH(ROUND(MIN(SUM(ED$4,$O38/1000),SUM($O38,ED$4/1000)),3),CMB[[Cmb_ID]:[Cmb_ID]],0),SUM(N(ED$1),N($R38),1)),CHOOSE(AC[[M]:[M]],1,0,1,AC[[DB]:[DB]])),PRODUCT(SUM(ROUND(AVERAGE(VALUE(ED$3),VALUE($P38)),0),CHOOSE(IF(OR(ED$1,$R38),4,INDEX(CMB[[Res_Rare]:[Res_Rare]],MATCH(ROUND(MIN(SUM(ED$4,$O38/1000),SUM($O38,ED$4/1000)),3),CMB[[Cmb_ID]:[Cmb_ID]],0))),-1,-1,0,0)),IF(OR(ED$1,$R38),4,INDEX(CMB[[Cmb_Rare]:[Cmb_Rare]],MATCH(ROUND(MIN(SUM(ED$4,$O38/1000),SUM($O38,ED$4/1000)),3),CMB[[Cmb_ID]:[Cmb_ID]],0))),CHOOSE(AC[[M]:[M]],2,1,1,SUM(AC[[AB]:[DB]])))),""))</f>
        <v/>
      </c>
      <c r="EE38" t="str">
        <f>IF(OR(EE$5="",$S38=""),"",IFERROR(SUM(PRODUCT(INDEX(CMB[[BA_0O]:[BA_2O]],MATCH(ROUND(MIN(SUM(EE$4,$O38/1000),SUM($O38,EE$4/1000)),3),CMB[[Cmb_ID]:[Cmb_ID]],0),SUM(N(EE$1),N($R38),1)),CHOOSE(AC[[M]:[M]],1,1,0,AC[[AB]:[AB]])),PRODUCT(INDEX(CMB[[BD_0O]:[BD_2O]],MATCH(ROUND(MIN(SUM(EE$4,$O38/1000),SUM($O38,EE$4/1000)),3),CMB[[Cmb_ID]:[Cmb_ID]],0),SUM(N(EE$1),N($R38),1)),CHOOSE(AC[[M]:[M]],1,0,1,AC[[DB]:[DB]])),PRODUCT(SUM(ROUND(AVERAGE(VALUE(EE$3),VALUE($P38)),0),CHOOSE(IF(OR(EE$1,$R38),4,INDEX(CMB[[Res_Rare]:[Res_Rare]],MATCH(ROUND(MIN(SUM(EE$4,$O38/1000),SUM($O38,EE$4/1000)),3),CMB[[Cmb_ID]:[Cmb_ID]],0))),-1,-1,0,0)),IF(OR(EE$1,$R38),4,INDEX(CMB[[Cmb_Rare]:[Cmb_Rare]],MATCH(ROUND(MIN(SUM(EE$4,$O38/1000),SUM($O38,EE$4/1000)),3),CMB[[Cmb_ID]:[Cmb_ID]],0))),CHOOSE(AC[[M]:[M]],2,1,1,SUM(AC[[AB]:[DB]])))),""))</f>
        <v/>
      </c>
      <c r="EF38" t="str">
        <f>IF(OR(EF$5="",$S38=""),"",IFERROR(SUM(PRODUCT(INDEX(CMB[[BA_0O]:[BA_2O]],MATCH(ROUND(MIN(SUM(EF$4,$O38/1000),SUM($O38,EF$4/1000)),3),CMB[[Cmb_ID]:[Cmb_ID]],0),SUM(N(EF$1),N($R38),1)),CHOOSE(AC[[M]:[M]],1,1,0,AC[[AB]:[AB]])),PRODUCT(INDEX(CMB[[BD_0O]:[BD_2O]],MATCH(ROUND(MIN(SUM(EF$4,$O38/1000),SUM($O38,EF$4/1000)),3),CMB[[Cmb_ID]:[Cmb_ID]],0),SUM(N(EF$1),N($R38),1)),CHOOSE(AC[[M]:[M]],1,0,1,AC[[DB]:[DB]])),PRODUCT(SUM(ROUND(AVERAGE(VALUE(EF$3),VALUE($P38)),0),CHOOSE(IF(OR(EF$1,$R38),4,INDEX(CMB[[Res_Rare]:[Res_Rare]],MATCH(ROUND(MIN(SUM(EF$4,$O38/1000),SUM($O38,EF$4/1000)),3),CMB[[Cmb_ID]:[Cmb_ID]],0))),-1,-1,0,0)),IF(OR(EF$1,$R38),4,INDEX(CMB[[Cmb_Rare]:[Cmb_Rare]],MATCH(ROUND(MIN(SUM(EF$4,$O38/1000),SUM($O38,EF$4/1000)),3),CMB[[Cmb_ID]:[Cmb_ID]],0))),CHOOSE(AC[[M]:[M]],2,1,1,SUM(AC[[AB]:[DB]])))),""))</f>
        <v/>
      </c>
      <c r="EG38" t="str">
        <f>IF(OR(EG$5="",$S38=""),"",IFERROR(SUM(PRODUCT(INDEX(CMB[[BA_0O]:[BA_2O]],MATCH(ROUND(MIN(SUM(EG$4,$O38/1000),SUM($O38,EG$4/1000)),3),CMB[[Cmb_ID]:[Cmb_ID]],0),SUM(N(EG$1),N($R38),1)),CHOOSE(AC[[M]:[M]],1,1,0,AC[[AB]:[AB]])),PRODUCT(INDEX(CMB[[BD_0O]:[BD_2O]],MATCH(ROUND(MIN(SUM(EG$4,$O38/1000),SUM($O38,EG$4/1000)),3),CMB[[Cmb_ID]:[Cmb_ID]],0),SUM(N(EG$1),N($R38),1)),CHOOSE(AC[[M]:[M]],1,0,1,AC[[DB]:[DB]])),PRODUCT(SUM(ROUND(AVERAGE(VALUE(EG$3),VALUE($P38)),0),CHOOSE(IF(OR(EG$1,$R38),4,INDEX(CMB[[Res_Rare]:[Res_Rare]],MATCH(ROUND(MIN(SUM(EG$4,$O38/1000),SUM($O38,EG$4/1000)),3),CMB[[Cmb_ID]:[Cmb_ID]],0))),-1,-1,0,0)),IF(OR(EG$1,$R38),4,INDEX(CMB[[Cmb_Rare]:[Cmb_Rare]],MATCH(ROUND(MIN(SUM(EG$4,$O38/1000),SUM($O38,EG$4/1000)),3),CMB[[Cmb_ID]:[Cmb_ID]],0))),CHOOSE(AC[[M]:[M]],2,1,1,SUM(AC[[AB]:[DB]])))),""))</f>
        <v/>
      </c>
      <c r="EH38" t="str">
        <f>IF(OR(EH$5="",$S38=""),"",IFERROR(SUM(PRODUCT(INDEX(CMB[[BA_0O]:[BA_2O]],MATCH(ROUND(MIN(SUM(EH$4,$O38/1000),SUM($O38,EH$4/1000)),3),CMB[[Cmb_ID]:[Cmb_ID]],0),SUM(N(EH$1),N($R38),1)),CHOOSE(AC[[M]:[M]],1,1,0,AC[[AB]:[AB]])),PRODUCT(INDEX(CMB[[BD_0O]:[BD_2O]],MATCH(ROUND(MIN(SUM(EH$4,$O38/1000),SUM($O38,EH$4/1000)),3),CMB[[Cmb_ID]:[Cmb_ID]],0),SUM(N(EH$1),N($R38),1)),CHOOSE(AC[[M]:[M]],1,0,1,AC[[DB]:[DB]])),PRODUCT(SUM(ROUND(AVERAGE(VALUE(EH$3),VALUE($P38)),0),CHOOSE(IF(OR(EH$1,$R38),4,INDEX(CMB[[Res_Rare]:[Res_Rare]],MATCH(ROUND(MIN(SUM(EH$4,$O38/1000),SUM($O38,EH$4/1000)),3),CMB[[Cmb_ID]:[Cmb_ID]],0))),-1,-1,0,0)),IF(OR(EH$1,$R38),4,INDEX(CMB[[Cmb_Rare]:[Cmb_Rare]],MATCH(ROUND(MIN(SUM(EH$4,$O38/1000),SUM($O38,EH$4/1000)),3),CMB[[Cmb_ID]:[Cmb_ID]],0))),CHOOSE(AC[[M]:[M]],2,1,1,SUM(AC[[AB]:[DB]])))),""))</f>
        <v/>
      </c>
      <c r="EI38" t="str">
        <f>IF(OR(EI$5="",$S38=""),"",IFERROR(SUM(PRODUCT(INDEX(CMB[[BA_0O]:[BA_2O]],MATCH(ROUND(MIN(SUM(EI$4,$O38/1000),SUM($O38,EI$4/1000)),3),CMB[[Cmb_ID]:[Cmb_ID]],0),SUM(N(EI$1),N($R38),1)),CHOOSE(AC[[M]:[M]],1,1,0,AC[[AB]:[AB]])),PRODUCT(INDEX(CMB[[BD_0O]:[BD_2O]],MATCH(ROUND(MIN(SUM(EI$4,$O38/1000),SUM($O38,EI$4/1000)),3),CMB[[Cmb_ID]:[Cmb_ID]],0),SUM(N(EI$1),N($R38),1)),CHOOSE(AC[[M]:[M]],1,0,1,AC[[DB]:[DB]])),PRODUCT(SUM(ROUND(AVERAGE(VALUE(EI$3),VALUE($P38)),0),CHOOSE(IF(OR(EI$1,$R38),4,INDEX(CMB[[Res_Rare]:[Res_Rare]],MATCH(ROUND(MIN(SUM(EI$4,$O38/1000),SUM($O38,EI$4/1000)),3),CMB[[Cmb_ID]:[Cmb_ID]],0))),-1,-1,0,0)),IF(OR(EI$1,$R38),4,INDEX(CMB[[Cmb_Rare]:[Cmb_Rare]],MATCH(ROUND(MIN(SUM(EI$4,$O38/1000),SUM($O38,EI$4/1000)),3),CMB[[Cmb_ID]:[Cmb_ID]],0))),CHOOSE(AC[[M]:[M]],2,1,1,SUM(AC[[AB]:[DB]])))),""))</f>
        <v/>
      </c>
      <c r="EJ38" t="str">
        <f>IF(OR(EJ$5="",$S38=""),"",IFERROR(SUM(PRODUCT(INDEX(CMB[[BA_0O]:[BA_2O]],MATCH(ROUND(MIN(SUM(EJ$4,$O38/1000),SUM($O38,EJ$4/1000)),3),CMB[[Cmb_ID]:[Cmb_ID]],0),SUM(N(EJ$1),N($R38),1)),CHOOSE(AC[[M]:[M]],1,1,0,AC[[AB]:[AB]])),PRODUCT(INDEX(CMB[[BD_0O]:[BD_2O]],MATCH(ROUND(MIN(SUM(EJ$4,$O38/1000),SUM($O38,EJ$4/1000)),3),CMB[[Cmb_ID]:[Cmb_ID]],0),SUM(N(EJ$1),N($R38),1)),CHOOSE(AC[[M]:[M]],1,0,1,AC[[DB]:[DB]])),PRODUCT(SUM(ROUND(AVERAGE(VALUE(EJ$3),VALUE($P38)),0),CHOOSE(IF(OR(EJ$1,$R38),4,INDEX(CMB[[Res_Rare]:[Res_Rare]],MATCH(ROUND(MIN(SUM(EJ$4,$O38/1000),SUM($O38,EJ$4/1000)),3),CMB[[Cmb_ID]:[Cmb_ID]],0))),-1,-1,0,0)),IF(OR(EJ$1,$R38),4,INDEX(CMB[[Cmb_Rare]:[Cmb_Rare]],MATCH(ROUND(MIN(SUM(EJ$4,$O38/1000),SUM($O38,EJ$4/1000)),3),CMB[[Cmb_ID]:[Cmb_ID]],0))),CHOOSE(AC[[M]:[M]],2,1,1,SUM(AC[[AB]:[DB]])))),""))</f>
        <v/>
      </c>
      <c r="EK38" t="str">
        <f>IF(OR(EK$5="",$S38=""),"",IFERROR(SUM(PRODUCT(INDEX(CMB[[BA_0O]:[BA_2O]],MATCH(ROUND(MIN(SUM(EK$4,$O38/1000),SUM($O38,EK$4/1000)),3),CMB[[Cmb_ID]:[Cmb_ID]],0),SUM(N(EK$1),N($R38),1)),CHOOSE(AC[[M]:[M]],1,1,0,AC[[AB]:[AB]])),PRODUCT(INDEX(CMB[[BD_0O]:[BD_2O]],MATCH(ROUND(MIN(SUM(EK$4,$O38/1000),SUM($O38,EK$4/1000)),3),CMB[[Cmb_ID]:[Cmb_ID]],0),SUM(N(EK$1),N($R38),1)),CHOOSE(AC[[M]:[M]],1,0,1,AC[[DB]:[DB]])),PRODUCT(SUM(ROUND(AVERAGE(VALUE(EK$3),VALUE($P38)),0),CHOOSE(IF(OR(EK$1,$R38),4,INDEX(CMB[[Res_Rare]:[Res_Rare]],MATCH(ROUND(MIN(SUM(EK$4,$O38/1000),SUM($O38,EK$4/1000)),3),CMB[[Cmb_ID]:[Cmb_ID]],0))),-1,-1,0,0)),IF(OR(EK$1,$R38),4,INDEX(CMB[[Cmb_Rare]:[Cmb_Rare]],MATCH(ROUND(MIN(SUM(EK$4,$O38/1000),SUM($O38,EK$4/1000)),3),CMB[[Cmb_ID]:[Cmb_ID]],0))),CHOOSE(AC[[M]:[M]],2,1,1,SUM(AC[[AB]:[DB]])))),""))</f>
        <v/>
      </c>
      <c r="EL38" t="str">
        <f>IF(OR(EL$5="",$S38=""),"",IFERROR(SUM(PRODUCT(INDEX(CMB[[BA_0O]:[BA_2O]],MATCH(ROUND(MIN(SUM(EL$4,$O38/1000),SUM($O38,EL$4/1000)),3),CMB[[Cmb_ID]:[Cmb_ID]],0),SUM(N(EL$1),N($R38),1)),CHOOSE(AC[[M]:[M]],1,1,0,AC[[AB]:[AB]])),PRODUCT(INDEX(CMB[[BD_0O]:[BD_2O]],MATCH(ROUND(MIN(SUM(EL$4,$O38/1000),SUM($O38,EL$4/1000)),3),CMB[[Cmb_ID]:[Cmb_ID]],0),SUM(N(EL$1),N($R38),1)),CHOOSE(AC[[M]:[M]],1,0,1,AC[[DB]:[DB]])),PRODUCT(SUM(ROUND(AVERAGE(VALUE(EL$3),VALUE($P38)),0),CHOOSE(IF(OR(EL$1,$R38),4,INDEX(CMB[[Res_Rare]:[Res_Rare]],MATCH(ROUND(MIN(SUM(EL$4,$O38/1000),SUM($O38,EL$4/1000)),3),CMB[[Cmb_ID]:[Cmb_ID]],0))),-1,-1,0,0)),IF(OR(EL$1,$R38),4,INDEX(CMB[[Cmb_Rare]:[Cmb_Rare]],MATCH(ROUND(MIN(SUM(EL$4,$O38/1000),SUM($O38,EL$4/1000)),3),CMB[[Cmb_ID]:[Cmb_ID]],0))),CHOOSE(AC[[M]:[M]],2,1,1,SUM(AC[[AB]:[DB]])))),""))</f>
        <v/>
      </c>
      <c r="EM38" t="str">
        <f>IF(OR(EM$5="",$S38=""),"",IFERROR(SUM(PRODUCT(INDEX(CMB[[BA_0O]:[BA_2O]],MATCH(ROUND(MIN(SUM(EM$4,$O38/1000),SUM($O38,EM$4/1000)),3),CMB[[Cmb_ID]:[Cmb_ID]],0),SUM(N(EM$1),N($R38),1)),CHOOSE(AC[[M]:[M]],1,1,0,AC[[AB]:[AB]])),PRODUCT(INDEX(CMB[[BD_0O]:[BD_2O]],MATCH(ROUND(MIN(SUM(EM$4,$O38/1000),SUM($O38,EM$4/1000)),3),CMB[[Cmb_ID]:[Cmb_ID]],0),SUM(N(EM$1),N($R38),1)),CHOOSE(AC[[M]:[M]],1,0,1,AC[[DB]:[DB]])),PRODUCT(SUM(ROUND(AVERAGE(VALUE(EM$3),VALUE($P38)),0),CHOOSE(IF(OR(EM$1,$R38),4,INDEX(CMB[[Res_Rare]:[Res_Rare]],MATCH(ROUND(MIN(SUM(EM$4,$O38/1000),SUM($O38,EM$4/1000)),3),CMB[[Cmb_ID]:[Cmb_ID]],0))),-1,-1,0,0)),IF(OR(EM$1,$R38),4,INDEX(CMB[[Cmb_Rare]:[Cmb_Rare]],MATCH(ROUND(MIN(SUM(EM$4,$O38/1000),SUM($O38,EM$4/1000)),3),CMB[[Cmb_ID]:[Cmb_ID]],0))),CHOOSE(AC[[M]:[M]],2,1,1,SUM(AC[[AB]:[DB]])))),""))</f>
        <v/>
      </c>
      <c r="EN38" t="str">
        <f>IF(OR(EN$5="",$S38=""),"",IFERROR(SUM(PRODUCT(INDEX(CMB[[BA_0O]:[BA_2O]],MATCH(ROUND(MIN(SUM(EN$4,$O38/1000),SUM($O38,EN$4/1000)),3),CMB[[Cmb_ID]:[Cmb_ID]],0),SUM(N(EN$1),N($R38),1)),CHOOSE(AC[[M]:[M]],1,1,0,AC[[AB]:[AB]])),PRODUCT(INDEX(CMB[[BD_0O]:[BD_2O]],MATCH(ROUND(MIN(SUM(EN$4,$O38/1000),SUM($O38,EN$4/1000)),3),CMB[[Cmb_ID]:[Cmb_ID]],0),SUM(N(EN$1),N($R38),1)),CHOOSE(AC[[M]:[M]],1,0,1,AC[[DB]:[DB]])),PRODUCT(SUM(ROUND(AVERAGE(VALUE(EN$3),VALUE($P38)),0),CHOOSE(IF(OR(EN$1,$R38),4,INDEX(CMB[[Res_Rare]:[Res_Rare]],MATCH(ROUND(MIN(SUM(EN$4,$O38/1000),SUM($O38,EN$4/1000)),3),CMB[[Cmb_ID]:[Cmb_ID]],0))),-1,-1,0,0)),IF(OR(EN$1,$R38),4,INDEX(CMB[[Cmb_Rare]:[Cmb_Rare]],MATCH(ROUND(MIN(SUM(EN$4,$O38/1000),SUM($O38,EN$4/1000)),3),CMB[[Cmb_ID]:[Cmb_ID]],0))),CHOOSE(AC[[M]:[M]],2,1,1,SUM(AC[[AB]:[DB]])))),""))</f>
        <v/>
      </c>
      <c r="EO38" t="str">
        <f>IF(OR(EO$5="",$S38=""),"",IFERROR(SUM(PRODUCT(INDEX(CMB[[BA_0O]:[BA_2O]],MATCH(ROUND(MIN(SUM(EO$4,$O38/1000),SUM($O38,EO$4/1000)),3),CMB[[Cmb_ID]:[Cmb_ID]],0),SUM(N(EO$1),N($R38),1)),CHOOSE(AC[[M]:[M]],1,1,0,AC[[AB]:[AB]])),PRODUCT(INDEX(CMB[[BD_0O]:[BD_2O]],MATCH(ROUND(MIN(SUM(EO$4,$O38/1000),SUM($O38,EO$4/1000)),3),CMB[[Cmb_ID]:[Cmb_ID]],0),SUM(N(EO$1),N($R38),1)),CHOOSE(AC[[M]:[M]],1,0,1,AC[[DB]:[DB]])),PRODUCT(SUM(ROUND(AVERAGE(VALUE(EO$3),VALUE($P38)),0),CHOOSE(IF(OR(EO$1,$R38),4,INDEX(CMB[[Res_Rare]:[Res_Rare]],MATCH(ROUND(MIN(SUM(EO$4,$O38/1000),SUM($O38,EO$4/1000)),3),CMB[[Cmb_ID]:[Cmb_ID]],0))),-1,-1,0,0)),IF(OR(EO$1,$R38),4,INDEX(CMB[[Cmb_Rare]:[Cmb_Rare]],MATCH(ROUND(MIN(SUM(EO$4,$O38/1000),SUM($O38,EO$4/1000)),3),CMB[[Cmb_ID]:[Cmb_ID]],0))),CHOOSE(AC[[M]:[M]],2,1,1,SUM(AC[[AB]:[DB]])))),""))</f>
        <v/>
      </c>
      <c r="EP38" t="str">
        <f>IF(OR(EP$5="",$S38=""),"",IFERROR(SUM(PRODUCT(INDEX(CMB[[BA_0O]:[BA_2O]],MATCH(ROUND(MIN(SUM(EP$4,$O38/1000),SUM($O38,EP$4/1000)),3),CMB[[Cmb_ID]:[Cmb_ID]],0),SUM(N(EP$1),N($R38),1)),CHOOSE(AC[[M]:[M]],1,1,0,AC[[AB]:[AB]])),PRODUCT(INDEX(CMB[[BD_0O]:[BD_2O]],MATCH(ROUND(MIN(SUM(EP$4,$O38/1000),SUM($O38,EP$4/1000)),3),CMB[[Cmb_ID]:[Cmb_ID]],0),SUM(N(EP$1),N($R38),1)),CHOOSE(AC[[M]:[M]],1,0,1,AC[[DB]:[DB]])),PRODUCT(SUM(ROUND(AVERAGE(VALUE(EP$3),VALUE($P38)),0),CHOOSE(IF(OR(EP$1,$R38),4,INDEX(CMB[[Res_Rare]:[Res_Rare]],MATCH(ROUND(MIN(SUM(EP$4,$O38/1000),SUM($O38,EP$4/1000)),3),CMB[[Cmb_ID]:[Cmb_ID]],0))),-1,-1,0,0)),IF(OR(EP$1,$R38),4,INDEX(CMB[[Cmb_Rare]:[Cmb_Rare]],MATCH(ROUND(MIN(SUM(EP$4,$O38/1000),SUM($O38,EP$4/1000)),3),CMB[[Cmb_ID]:[Cmb_ID]],0))),CHOOSE(AC[[M]:[M]],2,1,1,SUM(AC[[AB]:[DB]])))),""))</f>
        <v/>
      </c>
      <c r="EQ38" t="str">
        <f>IF(OR(EQ$5="",$S38=""),"",IFERROR(SUM(PRODUCT(INDEX(CMB[[BA_0O]:[BA_2O]],MATCH(ROUND(MIN(SUM(EQ$4,$O38/1000),SUM($O38,EQ$4/1000)),3),CMB[[Cmb_ID]:[Cmb_ID]],0),SUM(N(EQ$1),N($R38),1)),CHOOSE(AC[[M]:[M]],1,1,0,AC[[AB]:[AB]])),PRODUCT(INDEX(CMB[[BD_0O]:[BD_2O]],MATCH(ROUND(MIN(SUM(EQ$4,$O38/1000),SUM($O38,EQ$4/1000)),3),CMB[[Cmb_ID]:[Cmb_ID]],0),SUM(N(EQ$1),N($R38),1)),CHOOSE(AC[[M]:[M]],1,0,1,AC[[DB]:[DB]])),PRODUCT(SUM(ROUND(AVERAGE(VALUE(EQ$3),VALUE($P38)),0),CHOOSE(IF(OR(EQ$1,$R38),4,INDEX(CMB[[Res_Rare]:[Res_Rare]],MATCH(ROUND(MIN(SUM(EQ$4,$O38/1000),SUM($O38,EQ$4/1000)),3),CMB[[Cmb_ID]:[Cmb_ID]],0))),-1,-1,0,0)),IF(OR(EQ$1,$R38),4,INDEX(CMB[[Cmb_Rare]:[Cmb_Rare]],MATCH(ROUND(MIN(SUM(EQ$4,$O38/1000),SUM($O38,EQ$4/1000)),3),CMB[[Cmb_ID]:[Cmb_ID]],0))),CHOOSE(AC[[M]:[M]],2,1,1,SUM(AC[[AB]:[DB]])))),""))</f>
        <v/>
      </c>
      <c r="ER38" t="str">
        <f>IF(OR(ER$5="",$S38=""),"",IFERROR(SUM(PRODUCT(INDEX(CMB[[BA_0O]:[BA_2O]],MATCH(ROUND(MIN(SUM(ER$4,$O38/1000),SUM($O38,ER$4/1000)),3),CMB[[Cmb_ID]:[Cmb_ID]],0),SUM(N(ER$1),N($R38),1)),CHOOSE(AC[[M]:[M]],1,1,0,AC[[AB]:[AB]])),PRODUCT(INDEX(CMB[[BD_0O]:[BD_2O]],MATCH(ROUND(MIN(SUM(ER$4,$O38/1000),SUM($O38,ER$4/1000)),3),CMB[[Cmb_ID]:[Cmb_ID]],0),SUM(N(ER$1),N($R38),1)),CHOOSE(AC[[M]:[M]],1,0,1,AC[[DB]:[DB]])),PRODUCT(SUM(ROUND(AVERAGE(VALUE(ER$3),VALUE($P38)),0),CHOOSE(IF(OR(ER$1,$R38),4,INDEX(CMB[[Res_Rare]:[Res_Rare]],MATCH(ROUND(MIN(SUM(ER$4,$O38/1000),SUM($O38,ER$4/1000)),3),CMB[[Cmb_ID]:[Cmb_ID]],0))),-1,-1,0,0)),IF(OR(ER$1,$R38),4,INDEX(CMB[[Cmb_Rare]:[Cmb_Rare]],MATCH(ROUND(MIN(SUM(ER$4,$O38/1000),SUM($O38,ER$4/1000)),3),CMB[[Cmb_ID]:[Cmb_ID]],0))),CHOOSE(AC[[M]:[M]],2,1,1,SUM(AC[[AB]:[DB]])))),""))</f>
        <v/>
      </c>
      <c r="ES38" t="str">
        <f>IF(OR(ES$5="",$S38=""),"",IFERROR(SUM(PRODUCT(INDEX(CMB[[BA_0O]:[BA_2O]],MATCH(ROUND(MIN(SUM(ES$4,$O38/1000),SUM($O38,ES$4/1000)),3),CMB[[Cmb_ID]:[Cmb_ID]],0),SUM(N(ES$1),N($R38),1)),CHOOSE(AC[[M]:[M]],1,1,0,AC[[AB]:[AB]])),PRODUCT(INDEX(CMB[[BD_0O]:[BD_2O]],MATCH(ROUND(MIN(SUM(ES$4,$O38/1000),SUM($O38,ES$4/1000)),3),CMB[[Cmb_ID]:[Cmb_ID]],0),SUM(N(ES$1),N($R38),1)),CHOOSE(AC[[M]:[M]],1,0,1,AC[[DB]:[DB]])),PRODUCT(SUM(ROUND(AVERAGE(VALUE(ES$3),VALUE($P38)),0),CHOOSE(IF(OR(ES$1,$R38),4,INDEX(CMB[[Res_Rare]:[Res_Rare]],MATCH(ROUND(MIN(SUM(ES$4,$O38/1000),SUM($O38,ES$4/1000)),3),CMB[[Cmb_ID]:[Cmb_ID]],0))),-1,-1,0,0)),IF(OR(ES$1,$R38),4,INDEX(CMB[[Cmb_Rare]:[Cmb_Rare]],MATCH(ROUND(MIN(SUM(ES$4,$O38/1000),SUM($O38,ES$4/1000)),3),CMB[[Cmb_ID]:[Cmb_ID]],0))),CHOOSE(AC[[M]:[M]],2,1,1,SUM(AC[[AB]:[DB]])))),""))</f>
        <v/>
      </c>
      <c r="ET38" t="str">
        <f>IF(OR(ET$5="",$S38=""),"",IFERROR(SUM(PRODUCT(INDEX(CMB[[BA_0O]:[BA_2O]],MATCH(ROUND(MIN(SUM(ET$4,$O38/1000),SUM($O38,ET$4/1000)),3),CMB[[Cmb_ID]:[Cmb_ID]],0),SUM(N(ET$1),N($R38),1)),CHOOSE(AC[[M]:[M]],1,1,0,AC[[AB]:[AB]])),PRODUCT(INDEX(CMB[[BD_0O]:[BD_2O]],MATCH(ROUND(MIN(SUM(ET$4,$O38/1000),SUM($O38,ET$4/1000)),3),CMB[[Cmb_ID]:[Cmb_ID]],0),SUM(N(ET$1),N($R38),1)),CHOOSE(AC[[M]:[M]],1,0,1,AC[[DB]:[DB]])),PRODUCT(SUM(ROUND(AVERAGE(VALUE(ET$3),VALUE($P38)),0),CHOOSE(IF(OR(ET$1,$R38),4,INDEX(CMB[[Res_Rare]:[Res_Rare]],MATCH(ROUND(MIN(SUM(ET$4,$O38/1000),SUM($O38,ET$4/1000)),3),CMB[[Cmb_ID]:[Cmb_ID]],0))),-1,-1,0,0)),IF(OR(ET$1,$R38),4,INDEX(CMB[[Cmb_Rare]:[Cmb_Rare]],MATCH(ROUND(MIN(SUM(ET$4,$O38/1000),SUM($O38,ET$4/1000)),3),CMB[[Cmb_ID]:[Cmb_ID]],0))),CHOOSE(AC[[M]:[M]],2,1,1,SUM(AC[[AB]:[DB]])))),""))</f>
        <v/>
      </c>
      <c r="EU38" t="str">
        <f>IF(OR(EU$5="",$S38=""),"",IFERROR(SUM(PRODUCT(INDEX(CMB[[BA_0O]:[BA_2O]],MATCH(ROUND(MIN(SUM(EU$4,$O38/1000),SUM($O38,EU$4/1000)),3),CMB[[Cmb_ID]:[Cmb_ID]],0),SUM(N(EU$1),N($R38),1)),CHOOSE(AC[[M]:[M]],1,1,0,AC[[AB]:[AB]])),PRODUCT(INDEX(CMB[[BD_0O]:[BD_2O]],MATCH(ROUND(MIN(SUM(EU$4,$O38/1000),SUM($O38,EU$4/1000)),3),CMB[[Cmb_ID]:[Cmb_ID]],0),SUM(N(EU$1),N($R38),1)),CHOOSE(AC[[M]:[M]],1,0,1,AC[[DB]:[DB]])),PRODUCT(SUM(ROUND(AVERAGE(VALUE(EU$3),VALUE($P38)),0),CHOOSE(IF(OR(EU$1,$R38),4,INDEX(CMB[[Res_Rare]:[Res_Rare]],MATCH(ROUND(MIN(SUM(EU$4,$O38/1000),SUM($O38,EU$4/1000)),3),CMB[[Cmb_ID]:[Cmb_ID]],0))),-1,-1,0,0)),IF(OR(EU$1,$R38),4,INDEX(CMB[[Cmb_Rare]:[Cmb_Rare]],MATCH(ROUND(MIN(SUM(EU$4,$O38/1000),SUM($O38,EU$4/1000)),3),CMB[[Cmb_ID]:[Cmb_ID]],0))),CHOOSE(AC[[M]:[M]],2,1,1,SUM(AC[[AB]:[DB]])))),""))</f>
        <v/>
      </c>
      <c r="EV38" t="str">
        <f>IF(OR(EV$5="",$S38=""),"",IFERROR(SUM(PRODUCT(INDEX(CMB[[BA_0O]:[BA_2O]],MATCH(ROUND(MIN(SUM(EV$4,$O38/1000),SUM($O38,EV$4/1000)),3),CMB[[Cmb_ID]:[Cmb_ID]],0),SUM(N(EV$1),N($R38),1)),CHOOSE(AC[[M]:[M]],1,1,0,AC[[AB]:[AB]])),PRODUCT(INDEX(CMB[[BD_0O]:[BD_2O]],MATCH(ROUND(MIN(SUM(EV$4,$O38/1000),SUM($O38,EV$4/1000)),3),CMB[[Cmb_ID]:[Cmb_ID]],0),SUM(N(EV$1),N($R38),1)),CHOOSE(AC[[M]:[M]],1,0,1,AC[[DB]:[DB]])),PRODUCT(SUM(ROUND(AVERAGE(VALUE(EV$3),VALUE($P38)),0),CHOOSE(IF(OR(EV$1,$R38),4,INDEX(CMB[[Res_Rare]:[Res_Rare]],MATCH(ROUND(MIN(SUM(EV$4,$O38/1000),SUM($O38,EV$4/1000)),3),CMB[[Cmb_ID]:[Cmb_ID]],0))),-1,-1,0,0)),IF(OR(EV$1,$R38),4,INDEX(CMB[[Cmb_Rare]:[Cmb_Rare]],MATCH(ROUND(MIN(SUM(EV$4,$O38/1000),SUM($O38,EV$4/1000)),3),CMB[[Cmb_ID]:[Cmb_ID]],0))),CHOOSE(AC[[M]:[M]],2,1,1,SUM(AC[[AB]:[DB]])))),""))</f>
        <v/>
      </c>
      <c r="EW38" t="str">
        <f>IF(OR(EW$5="",$S38=""),"",IFERROR(SUM(PRODUCT(INDEX(CMB[[BA_0O]:[BA_2O]],MATCH(ROUND(MIN(SUM(EW$4,$O38/1000),SUM($O38,EW$4/1000)),3),CMB[[Cmb_ID]:[Cmb_ID]],0),SUM(N(EW$1),N($R38),1)),CHOOSE(AC[[M]:[M]],1,1,0,AC[[AB]:[AB]])),PRODUCT(INDEX(CMB[[BD_0O]:[BD_2O]],MATCH(ROUND(MIN(SUM(EW$4,$O38/1000),SUM($O38,EW$4/1000)),3),CMB[[Cmb_ID]:[Cmb_ID]],0),SUM(N(EW$1),N($R38),1)),CHOOSE(AC[[M]:[M]],1,0,1,AC[[DB]:[DB]])),PRODUCT(SUM(ROUND(AVERAGE(VALUE(EW$3),VALUE($P38)),0),CHOOSE(IF(OR(EW$1,$R38),4,INDEX(CMB[[Res_Rare]:[Res_Rare]],MATCH(ROUND(MIN(SUM(EW$4,$O38/1000),SUM($O38,EW$4/1000)),3),CMB[[Cmb_ID]:[Cmb_ID]],0))),-1,-1,0,0)),IF(OR(EW$1,$R38),4,INDEX(CMB[[Cmb_Rare]:[Cmb_Rare]],MATCH(ROUND(MIN(SUM(EW$4,$O38/1000),SUM($O38,EW$4/1000)),3),CMB[[Cmb_ID]:[Cmb_ID]],0))),CHOOSE(AC[[M]:[M]],2,1,1,SUM(AC[[AB]:[DB]])))),""))</f>
        <v/>
      </c>
      <c r="EX38" t="str">
        <f>IF(OR(EX$5="",$S38=""),"",IFERROR(SUM(PRODUCT(INDEX(CMB[[BA_0O]:[BA_2O]],MATCH(ROUND(MIN(SUM(EX$4,$O38/1000),SUM($O38,EX$4/1000)),3),CMB[[Cmb_ID]:[Cmb_ID]],0),SUM(N(EX$1),N($R38),1)),CHOOSE(AC[[M]:[M]],1,1,0,AC[[AB]:[AB]])),PRODUCT(INDEX(CMB[[BD_0O]:[BD_2O]],MATCH(ROUND(MIN(SUM(EX$4,$O38/1000),SUM($O38,EX$4/1000)),3),CMB[[Cmb_ID]:[Cmb_ID]],0),SUM(N(EX$1),N($R38),1)),CHOOSE(AC[[M]:[M]],1,0,1,AC[[DB]:[DB]])),PRODUCT(SUM(ROUND(AVERAGE(VALUE(EX$3),VALUE($P38)),0),CHOOSE(IF(OR(EX$1,$R38),4,INDEX(CMB[[Res_Rare]:[Res_Rare]],MATCH(ROUND(MIN(SUM(EX$4,$O38/1000),SUM($O38,EX$4/1000)),3),CMB[[Cmb_ID]:[Cmb_ID]],0))),-1,-1,0,0)),IF(OR(EX$1,$R38),4,INDEX(CMB[[Cmb_Rare]:[Cmb_Rare]],MATCH(ROUND(MIN(SUM(EX$4,$O38/1000),SUM($O38,EX$4/1000)),3),CMB[[Cmb_ID]:[Cmb_ID]],0))),CHOOSE(AC[[M]:[M]],2,1,1,SUM(AC[[AB]:[DB]])))),""))</f>
        <v/>
      </c>
      <c r="EY38" t="str">
        <f>IF(OR(EY$5="",$S38=""),"",IFERROR(SUM(PRODUCT(INDEX(CMB[[BA_0O]:[BA_2O]],MATCH(ROUND(MIN(SUM(EY$4,$O38/1000),SUM($O38,EY$4/1000)),3),CMB[[Cmb_ID]:[Cmb_ID]],0),SUM(N(EY$1),N($R38),1)),CHOOSE(AC[[M]:[M]],1,1,0,AC[[AB]:[AB]])),PRODUCT(INDEX(CMB[[BD_0O]:[BD_2O]],MATCH(ROUND(MIN(SUM(EY$4,$O38/1000),SUM($O38,EY$4/1000)),3),CMB[[Cmb_ID]:[Cmb_ID]],0),SUM(N(EY$1),N($R38),1)),CHOOSE(AC[[M]:[M]],1,0,1,AC[[DB]:[DB]])),PRODUCT(SUM(ROUND(AVERAGE(VALUE(EY$3),VALUE($P38)),0),CHOOSE(IF(OR(EY$1,$R38),4,INDEX(CMB[[Res_Rare]:[Res_Rare]],MATCH(ROUND(MIN(SUM(EY$4,$O38/1000),SUM($O38,EY$4/1000)),3),CMB[[Cmb_ID]:[Cmb_ID]],0))),-1,-1,0,0)),IF(OR(EY$1,$R38),4,INDEX(CMB[[Cmb_Rare]:[Cmb_Rare]],MATCH(ROUND(MIN(SUM(EY$4,$O38/1000),SUM($O38,EY$4/1000)),3),CMB[[Cmb_ID]:[Cmb_ID]],0))),CHOOSE(AC[[M]:[M]],2,1,1,SUM(AC[[AB]:[DB]])))),""))</f>
        <v/>
      </c>
      <c r="EZ38" t="str">
        <f>IF(OR(EZ$5="",$S38=""),"",IFERROR(SUM(PRODUCT(INDEX(CMB[[BA_0O]:[BA_2O]],MATCH(ROUND(MIN(SUM(EZ$4,$O38/1000),SUM($O38,EZ$4/1000)),3),CMB[[Cmb_ID]:[Cmb_ID]],0),SUM(N(EZ$1),N($R38),1)),CHOOSE(AC[[M]:[M]],1,1,0,AC[[AB]:[AB]])),PRODUCT(INDEX(CMB[[BD_0O]:[BD_2O]],MATCH(ROUND(MIN(SUM(EZ$4,$O38/1000),SUM($O38,EZ$4/1000)),3),CMB[[Cmb_ID]:[Cmb_ID]],0),SUM(N(EZ$1),N($R38),1)),CHOOSE(AC[[M]:[M]],1,0,1,AC[[DB]:[DB]])),PRODUCT(SUM(ROUND(AVERAGE(VALUE(EZ$3),VALUE($P38)),0),CHOOSE(IF(OR(EZ$1,$R38),4,INDEX(CMB[[Res_Rare]:[Res_Rare]],MATCH(ROUND(MIN(SUM(EZ$4,$O38/1000),SUM($O38,EZ$4/1000)),3),CMB[[Cmb_ID]:[Cmb_ID]],0))),-1,-1,0,0)),IF(OR(EZ$1,$R38),4,INDEX(CMB[[Cmb_Rare]:[Cmb_Rare]],MATCH(ROUND(MIN(SUM(EZ$4,$O38/1000),SUM($O38,EZ$4/1000)),3),CMB[[Cmb_ID]:[Cmb_ID]],0))),CHOOSE(AC[[M]:[M]],2,1,1,SUM(AC[[AB]:[DB]])))),""))</f>
        <v/>
      </c>
      <c r="FA38" t="str">
        <f>IF(OR(FA$5="",$S38=""),"",IFERROR(SUM(PRODUCT(INDEX(CMB[[BA_0O]:[BA_2O]],MATCH(ROUND(MIN(SUM(FA$4,$O38/1000),SUM($O38,FA$4/1000)),3),CMB[[Cmb_ID]:[Cmb_ID]],0),SUM(N(FA$1),N($R38),1)),CHOOSE(AC[[M]:[M]],1,1,0,AC[[AB]:[AB]])),PRODUCT(INDEX(CMB[[BD_0O]:[BD_2O]],MATCH(ROUND(MIN(SUM(FA$4,$O38/1000),SUM($O38,FA$4/1000)),3),CMB[[Cmb_ID]:[Cmb_ID]],0),SUM(N(FA$1),N($R38),1)),CHOOSE(AC[[M]:[M]],1,0,1,AC[[DB]:[DB]])),PRODUCT(SUM(ROUND(AVERAGE(VALUE(FA$3),VALUE($P38)),0),CHOOSE(IF(OR(FA$1,$R38),4,INDEX(CMB[[Res_Rare]:[Res_Rare]],MATCH(ROUND(MIN(SUM(FA$4,$O38/1000),SUM($O38,FA$4/1000)),3),CMB[[Cmb_ID]:[Cmb_ID]],0))),-1,-1,0,0)),IF(OR(FA$1,$R38),4,INDEX(CMB[[Cmb_Rare]:[Cmb_Rare]],MATCH(ROUND(MIN(SUM(FA$4,$O38/1000),SUM($O38,FA$4/1000)),3),CMB[[Cmb_ID]:[Cmb_ID]],0))),CHOOSE(AC[[M]:[M]],2,1,1,SUM(AC[[AB]:[DB]])))),""))</f>
        <v/>
      </c>
      <c r="FB38" t="str">
        <f>IF(OR(FB$5="",$S38=""),"",IFERROR(SUM(PRODUCT(INDEX(CMB[[BA_0O]:[BA_2O]],MATCH(ROUND(MIN(SUM(FB$4,$O38/1000),SUM($O38,FB$4/1000)),3),CMB[[Cmb_ID]:[Cmb_ID]],0),SUM(N(FB$1),N($R38),1)),CHOOSE(AC[[M]:[M]],1,1,0,AC[[AB]:[AB]])),PRODUCT(INDEX(CMB[[BD_0O]:[BD_2O]],MATCH(ROUND(MIN(SUM(FB$4,$O38/1000),SUM($O38,FB$4/1000)),3),CMB[[Cmb_ID]:[Cmb_ID]],0),SUM(N(FB$1),N($R38),1)),CHOOSE(AC[[M]:[M]],1,0,1,AC[[DB]:[DB]])),PRODUCT(SUM(ROUND(AVERAGE(VALUE(FB$3),VALUE($P38)),0),CHOOSE(IF(OR(FB$1,$R38),4,INDEX(CMB[[Res_Rare]:[Res_Rare]],MATCH(ROUND(MIN(SUM(FB$4,$O38/1000),SUM($O38,FB$4/1000)),3),CMB[[Cmb_ID]:[Cmb_ID]],0))),-1,-1,0,0)),IF(OR(FB$1,$R38),4,INDEX(CMB[[Cmb_Rare]:[Cmb_Rare]],MATCH(ROUND(MIN(SUM(FB$4,$O38/1000),SUM($O38,FB$4/1000)),3),CMB[[Cmb_ID]:[Cmb_ID]],0))),CHOOSE(AC[[M]:[M]],2,1,1,SUM(AC[[AB]:[DB]])))),""))</f>
        <v/>
      </c>
      <c r="FC38" t="str">
        <f>IF(OR(FC$5="",$S38=""),"",IFERROR(SUM(PRODUCT(INDEX(CMB[[BA_0O]:[BA_2O]],MATCH(ROUND(MIN(SUM(FC$4,$O38/1000),SUM($O38,FC$4/1000)),3),CMB[[Cmb_ID]:[Cmb_ID]],0),SUM(N(FC$1),N($R38),1)),CHOOSE(AC[[M]:[M]],1,1,0,AC[[AB]:[AB]])),PRODUCT(INDEX(CMB[[BD_0O]:[BD_2O]],MATCH(ROUND(MIN(SUM(FC$4,$O38/1000),SUM($O38,FC$4/1000)),3),CMB[[Cmb_ID]:[Cmb_ID]],0),SUM(N(FC$1),N($R38),1)),CHOOSE(AC[[M]:[M]],1,0,1,AC[[DB]:[DB]])),PRODUCT(SUM(ROUND(AVERAGE(VALUE(FC$3),VALUE($P38)),0),CHOOSE(IF(OR(FC$1,$R38),4,INDEX(CMB[[Res_Rare]:[Res_Rare]],MATCH(ROUND(MIN(SUM(FC$4,$O38/1000),SUM($O38,FC$4/1000)),3),CMB[[Cmb_ID]:[Cmb_ID]],0))),-1,-1,0,0)),IF(OR(FC$1,$R38),4,INDEX(CMB[[Cmb_Rare]:[Cmb_Rare]],MATCH(ROUND(MIN(SUM(FC$4,$O38/1000),SUM($O38,FC$4/1000)),3),CMB[[Cmb_ID]:[Cmb_ID]],0))),CHOOSE(AC[[M]:[M]],2,1,1,SUM(AC[[AB]:[DB]])))),""))</f>
        <v/>
      </c>
      <c r="FD38" t="str">
        <f>IF(OR(FD$5="",$S38=""),"",IFERROR(SUM(PRODUCT(INDEX(CMB[[BA_0O]:[BA_2O]],MATCH(ROUND(MIN(SUM(FD$4,$O38/1000),SUM($O38,FD$4/1000)),3),CMB[[Cmb_ID]:[Cmb_ID]],0),SUM(N(FD$1),N($R38),1)),CHOOSE(AC[[M]:[M]],1,1,0,AC[[AB]:[AB]])),PRODUCT(INDEX(CMB[[BD_0O]:[BD_2O]],MATCH(ROUND(MIN(SUM(FD$4,$O38/1000),SUM($O38,FD$4/1000)),3),CMB[[Cmb_ID]:[Cmb_ID]],0),SUM(N(FD$1),N($R38),1)),CHOOSE(AC[[M]:[M]],1,0,1,AC[[DB]:[DB]])),PRODUCT(SUM(ROUND(AVERAGE(VALUE(FD$3),VALUE($P38)),0),CHOOSE(IF(OR(FD$1,$R38),4,INDEX(CMB[[Res_Rare]:[Res_Rare]],MATCH(ROUND(MIN(SUM(FD$4,$O38/1000),SUM($O38,FD$4/1000)),3),CMB[[Cmb_ID]:[Cmb_ID]],0))),-1,-1,0,0)),IF(OR(FD$1,$R38),4,INDEX(CMB[[Cmb_Rare]:[Cmb_Rare]],MATCH(ROUND(MIN(SUM(FD$4,$O38/1000),SUM($O38,FD$4/1000)),3),CMB[[Cmb_ID]:[Cmb_ID]],0))),CHOOSE(AC[[M]:[M]],2,1,1,SUM(AC[[AB]:[DB]])))),""))</f>
        <v/>
      </c>
      <c r="FE38" t="str">
        <f>IF(OR(FE$5="",$S38=""),"",IFERROR(SUM(PRODUCT(INDEX(CMB[[BA_0O]:[BA_2O]],MATCH(ROUND(MIN(SUM(FE$4,$O38/1000),SUM($O38,FE$4/1000)),3),CMB[[Cmb_ID]:[Cmb_ID]],0),SUM(N(FE$1),N($R38),1)),CHOOSE(AC[[M]:[M]],1,1,0,AC[[AB]:[AB]])),PRODUCT(INDEX(CMB[[BD_0O]:[BD_2O]],MATCH(ROUND(MIN(SUM(FE$4,$O38/1000),SUM($O38,FE$4/1000)),3),CMB[[Cmb_ID]:[Cmb_ID]],0),SUM(N(FE$1),N($R38),1)),CHOOSE(AC[[M]:[M]],1,0,1,AC[[DB]:[DB]])),PRODUCT(SUM(ROUND(AVERAGE(VALUE(FE$3),VALUE($P38)),0),CHOOSE(IF(OR(FE$1,$R38),4,INDEX(CMB[[Res_Rare]:[Res_Rare]],MATCH(ROUND(MIN(SUM(FE$4,$O38/1000),SUM($O38,FE$4/1000)),3),CMB[[Cmb_ID]:[Cmb_ID]],0))),-1,-1,0,0)),IF(OR(FE$1,$R38),4,INDEX(CMB[[Cmb_Rare]:[Cmb_Rare]],MATCH(ROUND(MIN(SUM(FE$4,$O38/1000),SUM($O38,FE$4/1000)),3),CMB[[Cmb_ID]:[Cmb_ID]],0))),CHOOSE(AC[[M]:[M]],2,1,1,SUM(AC[[AB]:[DB]])))),""))</f>
        <v/>
      </c>
      <c r="FF38" t="str">
        <f>IF(OR(FF$5="",$S38=""),"",IFERROR(SUM(PRODUCT(INDEX(CMB[[BA_0O]:[BA_2O]],MATCH(ROUND(MIN(SUM(FF$4,$O38/1000),SUM($O38,FF$4/1000)),3),CMB[[Cmb_ID]:[Cmb_ID]],0),SUM(N(FF$1),N($R38),1)),CHOOSE(AC[[M]:[M]],1,1,0,AC[[AB]:[AB]])),PRODUCT(INDEX(CMB[[BD_0O]:[BD_2O]],MATCH(ROUND(MIN(SUM(FF$4,$O38/1000),SUM($O38,FF$4/1000)),3),CMB[[Cmb_ID]:[Cmb_ID]],0),SUM(N(FF$1),N($R38),1)),CHOOSE(AC[[M]:[M]],1,0,1,AC[[DB]:[DB]])),PRODUCT(SUM(ROUND(AVERAGE(VALUE(FF$3),VALUE($P38)),0),CHOOSE(IF(OR(FF$1,$R38),4,INDEX(CMB[[Res_Rare]:[Res_Rare]],MATCH(ROUND(MIN(SUM(FF$4,$O38/1000),SUM($O38,FF$4/1000)),3),CMB[[Cmb_ID]:[Cmb_ID]],0))),-1,-1,0,0)),IF(OR(FF$1,$R38),4,INDEX(CMB[[Cmb_Rare]:[Cmb_Rare]],MATCH(ROUND(MIN(SUM(FF$4,$O38/1000),SUM($O38,FF$4/1000)),3),CMB[[Cmb_ID]:[Cmb_ID]],0))),CHOOSE(AC[[M]:[M]],2,1,1,SUM(AC[[AB]:[DB]])))),""))</f>
        <v/>
      </c>
      <c r="FG38" t="str">
        <f>IF(OR(FG$5="",$S38=""),"",IFERROR(SUM(PRODUCT(INDEX(CMB[[BA_0O]:[BA_2O]],MATCH(ROUND(MIN(SUM(FG$4,$O38/1000),SUM($O38,FG$4/1000)),3),CMB[[Cmb_ID]:[Cmb_ID]],0),SUM(N(FG$1),N($R38),1)),CHOOSE(AC[[M]:[M]],1,1,0,AC[[AB]:[AB]])),PRODUCT(INDEX(CMB[[BD_0O]:[BD_2O]],MATCH(ROUND(MIN(SUM(FG$4,$O38/1000),SUM($O38,FG$4/1000)),3),CMB[[Cmb_ID]:[Cmb_ID]],0),SUM(N(FG$1),N($R38),1)),CHOOSE(AC[[M]:[M]],1,0,1,AC[[DB]:[DB]])),PRODUCT(SUM(ROUND(AVERAGE(VALUE(FG$3),VALUE($P38)),0),CHOOSE(IF(OR(FG$1,$R38),4,INDEX(CMB[[Res_Rare]:[Res_Rare]],MATCH(ROUND(MIN(SUM(FG$4,$O38/1000),SUM($O38,FG$4/1000)),3),CMB[[Cmb_ID]:[Cmb_ID]],0))),-1,-1,0,0)),IF(OR(FG$1,$R38),4,INDEX(CMB[[Cmb_Rare]:[Cmb_Rare]],MATCH(ROUND(MIN(SUM(FG$4,$O38/1000),SUM($O38,FG$4/1000)),3),CMB[[Cmb_ID]:[Cmb_ID]],0))),CHOOSE(AC[[M]:[M]],2,1,1,SUM(AC[[AB]:[DB]])))),""))</f>
        <v/>
      </c>
      <c r="FH38" t="str">
        <f>IF(OR(FH$5="",$S38=""),"",IFERROR(SUM(PRODUCT(INDEX(CMB[[BA_0O]:[BA_2O]],MATCH(ROUND(MIN(SUM(FH$4,$O38/1000),SUM($O38,FH$4/1000)),3),CMB[[Cmb_ID]:[Cmb_ID]],0),SUM(N(FH$1),N($R38),1)),CHOOSE(AC[[M]:[M]],1,1,0,AC[[AB]:[AB]])),PRODUCT(INDEX(CMB[[BD_0O]:[BD_2O]],MATCH(ROUND(MIN(SUM(FH$4,$O38/1000),SUM($O38,FH$4/1000)),3),CMB[[Cmb_ID]:[Cmb_ID]],0),SUM(N(FH$1),N($R38),1)),CHOOSE(AC[[M]:[M]],1,0,1,AC[[DB]:[DB]])),PRODUCT(SUM(ROUND(AVERAGE(VALUE(FH$3),VALUE($P38)),0),CHOOSE(IF(OR(FH$1,$R38),4,INDEX(CMB[[Res_Rare]:[Res_Rare]],MATCH(ROUND(MIN(SUM(FH$4,$O38/1000),SUM($O38,FH$4/1000)),3),CMB[[Cmb_ID]:[Cmb_ID]],0))),-1,-1,0,0)),IF(OR(FH$1,$R38),4,INDEX(CMB[[Cmb_Rare]:[Cmb_Rare]],MATCH(ROUND(MIN(SUM(FH$4,$O38/1000),SUM($O38,FH$4/1000)),3),CMB[[Cmb_ID]:[Cmb_ID]],0))),CHOOSE(AC[[M]:[M]],2,1,1,SUM(AC[[AB]:[DB]])))),""))</f>
        <v/>
      </c>
      <c r="FI38" t="str">
        <f>IF(OR(FI$5="",$S38=""),"",IFERROR(SUM(PRODUCT(INDEX(CMB[[BA_0O]:[BA_2O]],MATCH(ROUND(MIN(SUM(FI$4,$O38/1000),SUM($O38,FI$4/1000)),3),CMB[[Cmb_ID]:[Cmb_ID]],0),SUM(N(FI$1),N($R38),1)),CHOOSE(AC[[M]:[M]],1,1,0,AC[[AB]:[AB]])),PRODUCT(INDEX(CMB[[BD_0O]:[BD_2O]],MATCH(ROUND(MIN(SUM(FI$4,$O38/1000),SUM($O38,FI$4/1000)),3),CMB[[Cmb_ID]:[Cmb_ID]],0),SUM(N(FI$1),N($R38),1)),CHOOSE(AC[[M]:[M]],1,0,1,AC[[DB]:[DB]])),PRODUCT(SUM(ROUND(AVERAGE(VALUE(FI$3),VALUE($P38)),0),CHOOSE(IF(OR(FI$1,$R38),4,INDEX(CMB[[Res_Rare]:[Res_Rare]],MATCH(ROUND(MIN(SUM(FI$4,$O38/1000),SUM($O38,FI$4/1000)),3),CMB[[Cmb_ID]:[Cmb_ID]],0))),-1,-1,0,0)),IF(OR(FI$1,$R38),4,INDEX(CMB[[Cmb_Rare]:[Cmb_Rare]],MATCH(ROUND(MIN(SUM(FI$4,$O38/1000),SUM($O38,FI$4/1000)),3),CMB[[Cmb_ID]:[Cmb_ID]],0))),CHOOSE(AC[[M]:[M]],2,1,1,SUM(AC[[AB]:[DB]])))),""))</f>
        <v/>
      </c>
      <c r="FJ38" t="str">
        <f>IF(OR(FJ$5="",$S38=""),"",IFERROR(SUM(PRODUCT(INDEX(CMB[[BA_0O]:[BA_2O]],MATCH(ROUND(MIN(SUM(FJ$4,$O38/1000),SUM($O38,FJ$4/1000)),3),CMB[[Cmb_ID]:[Cmb_ID]],0),SUM(N(FJ$1),N($R38),1)),CHOOSE(AC[[M]:[M]],1,1,0,AC[[AB]:[AB]])),PRODUCT(INDEX(CMB[[BD_0O]:[BD_2O]],MATCH(ROUND(MIN(SUM(FJ$4,$O38/1000),SUM($O38,FJ$4/1000)),3),CMB[[Cmb_ID]:[Cmb_ID]],0),SUM(N(FJ$1),N($R38),1)),CHOOSE(AC[[M]:[M]],1,0,1,AC[[DB]:[DB]])),PRODUCT(SUM(ROUND(AVERAGE(VALUE(FJ$3),VALUE($P38)),0),CHOOSE(IF(OR(FJ$1,$R38),4,INDEX(CMB[[Res_Rare]:[Res_Rare]],MATCH(ROUND(MIN(SUM(FJ$4,$O38/1000),SUM($O38,FJ$4/1000)),3),CMB[[Cmb_ID]:[Cmb_ID]],0))),-1,-1,0,0)),IF(OR(FJ$1,$R38),4,INDEX(CMB[[Cmb_Rare]:[Cmb_Rare]],MATCH(ROUND(MIN(SUM(FJ$4,$O38/1000),SUM($O38,FJ$4/1000)),3),CMB[[Cmb_ID]:[Cmb_ID]],0))),CHOOSE(AC[[M]:[M]],2,1,1,SUM(AC[[AB]:[DB]])))),""))</f>
        <v/>
      </c>
      <c r="FK38" t="str">
        <f>IF(OR(FK$5="",$S38=""),"",IFERROR(SUM(PRODUCT(INDEX(CMB[[BA_0O]:[BA_2O]],MATCH(ROUND(MIN(SUM(FK$4,$O38/1000),SUM($O38,FK$4/1000)),3),CMB[[Cmb_ID]:[Cmb_ID]],0),SUM(N(FK$1),N($R38),1)),CHOOSE(AC[[M]:[M]],1,1,0,AC[[AB]:[AB]])),PRODUCT(INDEX(CMB[[BD_0O]:[BD_2O]],MATCH(ROUND(MIN(SUM(FK$4,$O38/1000),SUM($O38,FK$4/1000)),3),CMB[[Cmb_ID]:[Cmb_ID]],0),SUM(N(FK$1),N($R38),1)),CHOOSE(AC[[M]:[M]],1,0,1,AC[[DB]:[DB]])),PRODUCT(SUM(ROUND(AVERAGE(VALUE(FK$3),VALUE($P38)),0),CHOOSE(IF(OR(FK$1,$R38),4,INDEX(CMB[[Res_Rare]:[Res_Rare]],MATCH(ROUND(MIN(SUM(FK$4,$O38/1000),SUM($O38,FK$4/1000)),3),CMB[[Cmb_ID]:[Cmb_ID]],0))),-1,-1,0,0)),IF(OR(FK$1,$R38),4,INDEX(CMB[[Cmb_Rare]:[Cmb_Rare]],MATCH(ROUND(MIN(SUM(FK$4,$O38/1000),SUM($O38,FK$4/1000)),3),CMB[[Cmb_ID]:[Cmb_ID]],0))),CHOOSE(AC[[M]:[M]],2,1,1,SUM(AC[[AB]:[DB]])))),""))</f>
        <v/>
      </c>
      <c r="FL38" t="str">
        <f>IF(OR(FL$5="",$S38=""),"",IFERROR(SUM(PRODUCT(INDEX(CMB[[BA_0O]:[BA_2O]],MATCH(ROUND(MIN(SUM(FL$4,$O38/1000),SUM($O38,FL$4/1000)),3),CMB[[Cmb_ID]:[Cmb_ID]],0),SUM(N(FL$1),N($R38),1)),CHOOSE(AC[[M]:[M]],1,1,0,AC[[AB]:[AB]])),PRODUCT(INDEX(CMB[[BD_0O]:[BD_2O]],MATCH(ROUND(MIN(SUM(FL$4,$O38/1000),SUM($O38,FL$4/1000)),3),CMB[[Cmb_ID]:[Cmb_ID]],0),SUM(N(FL$1),N($R38),1)),CHOOSE(AC[[M]:[M]],1,0,1,AC[[DB]:[DB]])),PRODUCT(SUM(ROUND(AVERAGE(VALUE(FL$3),VALUE($P38)),0),CHOOSE(IF(OR(FL$1,$R38),4,INDEX(CMB[[Res_Rare]:[Res_Rare]],MATCH(ROUND(MIN(SUM(FL$4,$O38/1000),SUM($O38,FL$4/1000)),3),CMB[[Cmb_ID]:[Cmb_ID]],0))),-1,-1,0,0)),IF(OR(FL$1,$R38),4,INDEX(CMB[[Cmb_Rare]:[Cmb_Rare]],MATCH(ROUND(MIN(SUM(FL$4,$O38/1000),SUM($O38,FL$4/1000)),3),CMB[[Cmb_ID]:[Cmb_ID]],0))),CHOOSE(AC[[M]:[M]],2,1,1,SUM(AC[[AB]:[DB]])))),""))</f>
        <v/>
      </c>
      <c r="FM38" t="str">
        <f>IF(OR(FM$5="",$S38=""),"",IFERROR(SUM(PRODUCT(INDEX(CMB[[BA_0O]:[BA_2O]],MATCH(ROUND(MIN(SUM(FM$4,$O38/1000),SUM($O38,FM$4/1000)),3),CMB[[Cmb_ID]:[Cmb_ID]],0),SUM(N(FM$1),N($R38),1)),CHOOSE(AC[[M]:[M]],1,1,0,AC[[AB]:[AB]])),PRODUCT(INDEX(CMB[[BD_0O]:[BD_2O]],MATCH(ROUND(MIN(SUM(FM$4,$O38/1000),SUM($O38,FM$4/1000)),3),CMB[[Cmb_ID]:[Cmb_ID]],0),SUM(N(FM$1),N($R38),1)),CHOOSE(AC[[M]:[M]],1,0,1,AC[[DB]:[DB]])),PRODUCT(SUM(ROUND(AVERAGE(VALUE(FM$3),VALUE($P38)),0),CHOOSE(IF(OR(FM$1,$R38),4,INDEX(CMB[[Res_Rare]:[Res_Rare]],MATCH(ROUND(MIN(SUM(FM$4,$O38/1000),SUM($O38,FM$4/1000)),3),CMB[[Cmb_ID]:[Cmb_ID]],0))),-1,-1,0,0)),IF(OR(FM$1,$R38),4,INDEX(CMB[[Cmb_Rare]:[Cmb_Rare]],MATCH(ROUND(MIN(SUM(FM$4,$O38/1000),SUM($O38,FM$4/1000)),3),CMB[[Cmb_ID]:[Cmb_ID]],0))),CHOOSE(AC[[M]:[M]],2,1,1,SUM(AC[[AB]:[DB]])))),""))</f>
        <v/>
      </c>
      <c r="FN38" s="7">
        <f t="shared" si="25"/>
        <v>672</v>
      </c>
      <c r="FO38" s="7">
        <f t="shared" si="25"/>
        <v>672</v>
      </c>
      <c r="FP38" s="7">
        <f t="shared" si="25"/>
        <v>672</v>
      </c>
      <c r="FQ38" s="7">
        <f t="shared" si="25"/>
        <v>482</v>
      </c>
      <c r="FR38" s="7">
        <f t="shared" si="25"/>
        <v>287</v>
      </c>
      <c r="FS38" s="7">
        <f t="shared" si="25"/>
        <v>247</v>
      </c>
      <c r="FT38" s="7">
        <f>SUM(IF(INDEX(LIB[[Quantity]:[Quantity]],MATCH($S38,LIB[[ID]:[ID]],0))&gt;=COLUMN(A$1),TRUNC(PRODUCT(AVERAGE($FN38:$FS38),POWER(AC[[CR]:[CR]],SUM(SUMIFS($D$11:$D37,$A$11:$A37,$A38,$E$11:$E37,"&gt;="&amp;$E38),SUMIFS($D39:$D$161,$A39:$A$161,$A38,$E39:$E$161,"&gt;"&amp;$E38),COLUMN(A$1),-1)),IF($Q38="Yes",AC[[FB]:[FB]],1))),0),ROW(A27)/-VALUE(1&amp;REPT("0",9-PRODUCT(COLUMN(A$1)-1,3))),1)</f>
        <v>505.999999973</v>
      </c>
      <c r="FU38" s="7">
        <f>SUM(IF(INDEX(LIB[[Quantity]:[Quantity]],MATCH($S38,LIB[[ID]:[ID]],0))&gt;=COLUMN(B$1),TRUNC(PRODUCT(AVERAGE($FN38:$FS38),POWER(AC[[CR]:[CR]],SUM(SUMIFS($D$11:$D37,$A$11:$A37,$A38,$E$11:$E37,"&gt;="&amp;$E38),SUMIFS($D39:$D$161,$A39:$A$161,$A38,$E39:$E$161,"&gt;"&amp;$E38),COLUMN(B$1),-1)),IF($Q38="Yes",AC[[FB]:[FB]],1))),0),ROW(B27)/-VALUE(1&amp;REPT("0",9-PRODUCT(COLUMN(B$1)-1,3))),1)</f>
        <v>404.99997300000001</v>
      </c>
      <c r="FV38" s="7">
        <f>SUM(IF(INDEX(LIB[[Quantity]:[Quantity]],MATCH($S38,LIB[[ID]:[ID]],0))&gt;=COLUMN(C$1),TRUNC(PRODUCT(AVERAGE($FN38:$FS38),POWER(AC[[CR]:[CR]],SUM(SUMIFS($D$11:$D37,$A$11:$A37,$A38,$E$11:$E37,"&gt;="&amp;$E38),SUMIFS($D39:$D$161,$A39:$A$161,$A38,$E39:$E$161,"&gt;"&amp;$E38),COLUMN(C$1),-1)),IF($Q38="Yes",AC[[FB]:[FB]],1))),0),ROW(C27)/-VALUE(1&amp;REPT("0",9-PRODUCT(COLUMN(C$1)-1,3))),1)</f>
        <v>323.97300000000001</v>
      </c>
      <c r="FW38">
        <f t="shared" si="19"/>
        <v>16</v>
      </c>
      <c r="FX38">
        <f t="shared" si="20"/>
        <v>28</v>
      </c>
      <c r="FY38">
        <f t="shared" si="21"/>
        <v>49</v>
      </c>
      <c r="GC38">
        <f t="shared" si="22"/>
        <v>0</v>
      </c>
      <c r="GD38" t="str">
        <f>IFERROR(SUBSTITUTE(SUBSTITUTE(INDEX(SUG[Card],MATCH(ROW(A27),GC$12:GC$161,0))," #2","")," #3",""),"")</f>
        <v>Water Serpent (5)</v>
      </c>
      <c r="GE38">
        <f>SUM(GE37,IF(IFERROR(MATCH(GD38,GD$11:GD37,0)&lt;0,TRUE()),1,0))</f>
        <v>25</v>
      </c>
      <c r="GF38" t="str">
        <f t="shared" si="23"/>
        <v>Tree (5)</v>
      </c>
      <c r="GI38">
        <f>SUM(SUMIFS(D$11:D37,A$11:A37,A38,B$11:B37,"&gt;="&amp;B38),SUMIFS(D39:D$161,A39:A$161,A38,B39:B$161,"&gt;"&amp;B38),SUMIFS(D$11:D37,A$11:A37,A38&amp;":Onyx"),SUMIFS(D39:D$161,A39:A$161,A38&amp;":Onyx"))</f>
        <v>0</v>
      </c>
      <c r="GP38" t="str">
        <f t="shared" si="16"/>
        <v>Hammer (5) #2</v>
      </c>
      <c r="GQ38">
        <f t="shared" si="17"/>
        <v>410</v>
      </c>
      <c r="GR38" t="b">
        <f>COUNTIF(DECK[Card],IFERROR(MID($L38,1,FIND(" #",SUG_Helper[[#This Row],[Card]])-1),SUG_Helper[[#This Row],[Card]]))&gt;=IFERROR(VALUE(RIGHT(SUG_Helper[[#This Row],[Card]])),1)</f>
        <v>1</v>
      </c>
    </row>
    <row r="39" spans="1:200" x14ac:dyDescent="0.35">
      <c r="A39" t="s">
        <v>69</v>
      </c>
      <c r="B39" s="4">
        <v>5</v>
      </c>
      <c r="C39" s="4" t="s">
        <v>74</v>
      </c>
      <c r="D39" s="4">
        <v>3</v>
      </c>
      <c r="E39" t="str">
        <f>IF(INDEX(LIB[Card],ROW(A28))="","",INDEX(LIB[Card],ROW(A28))&amp;" ("&amp;INDEX(LIB[Level],ROW(A28))&amp;")"&amp;IF(INDEX(LIB[Fused],ROW(A28))="Yes","ƒ",""))</f>
        <v>Wings (5)</v>
      </c>
      <c r="F39">
        <v>28</v>
      </c>
      <c r="G39" t="s">
        <v>1771</v>
      </c>
      <c r="H39" t="str">
        <f>IF(DECK[[#This Row],[Card]]="","",MID(DECK[[#This Row],[Card]],1,FIND(" (",DECK[[#This Row],[Card]])-1))</f>
        <v>Love</v>
      </c>
      <c r="I39" t="str">
        <f>IF(DECK[[#This Row],[Card]]="","",MID(DECK[[#This Row],[Card]],FIND("(",DECK[[#This Row],[Card]])+1,1))</f>
        <v>4</v>
      </c>
      <c r="J39" t="str">
        <f>IF(DECK[[#This Row],[Card]]="","",IF(RIGHT(DECK[[#This Row],[Card]])="ƒ","Yes","No"))</f>
        <v>No</v>
      </c>
      <c r="L39" t="str">
        <f t="shared" si="11"/>
        <v>Werewolf (5) #2</v>
      </c>
      <c r="M39">
        <f t="shared" si="12"/>
        <v>404</v>
      </c>
      <c r="O39" s="6">
        <f>IF(S39="","",MATCH(MID(S39,1,MIN(FIND(" (",S39),IFERROR(FIND(":",S39),50))-1),CC[CC_Name],0))</f>
        <v>135</v>
      </c>
      <c r="P39" s="5" t="str">
        <f t="shared" si="13"/>
        <v>5</v>
      </c>
      <c r="Q39" s="5" t="str">
        <f t="shared" si="18"/>
        <v>No</v>
      </c>
      <c r="R39" s="5" t="b">
        <f t="shared" si="14"/>
        <v>0</v>
      </c>
      <c r="S39" t="str">
        <f>(INDEX(LIB[ID],ROW(A28)))</f>
        <v>Wings (5)</v>
      </c>
      <c r="T39">
        <f>IF(OR(T$5="",$S39=""),"",IFERROR(SUM(PRODUCT(INDEX(CMB[[BA_0O]:[BA_2O]],MATCH(ROUND(MIN(SUM(T$4,$O39/1000),SUM($O39,T$4/1000)),3),CMB[[Cmb_ID]:[Cmb_ID]],0),SUM(N(T$1),N($R39),1)),CHOOSE(AC[[M]:[M]],1,1,0,AC[[AB]:[AB]])),PRODUCT(INDEX(CMB[[BD_0O]:[BD_2O]],MATCH(ROUND(MIN(SUM(T$4,$O39/1000),SUM($O39,T$4/1000)),3),CMB[[Cmb_ID]:[Cmb_ID]],0),SUM(N(T$1),N($R39),1)),CHOOSE(AC[[M]:[M]],1,0,1,AC[[DB]:[DB]])),PRODUCT(SUM(ROUND(AVERAGE(VALUE(T$3),VALUE($P39)),0),CHOOSE(IF(OR(T$1,$R39),4,INDEX(CMB[[Res_Rare]:[Res_Rare]],MATCH(ROUND(MIN(SUM(T$4,$O39/1000),SUM($O39,T$4/1000)),3),CMB[[Cmb_ID]:[Cmb_ID]],0))),-1,-1,0,0)),IF(OR(T$1,$R39),4,INDEX(CMB[[Cmb_Rare]:[Cmb_Rare]],MATCH(ROUND(MIN(SUM(T$4,$O39/1000),SUM($O39,T$4/1000)),3),CMB[[Cmb_ID]:[Cmb_ID]],0))),CHOOSE(AC[[M]:[M]],2,1,1,SUM(AC[[AB]:[DB]])))),""))</f>
        <v>27</v>
      </c>
      <c r="U39">
        <f>IF(OR(U$5="",$S39=""),"",IFERROR(SUM(PRODUCT(INDEX(CMB[[BA_0O]:[BA_2O]],MATCH(ROUND(MIN(SUM(U$4,$O39/1000),SUM($O39,U$4/1000)),3),CMB[[Cmb_ID]:[Cmb_ID]],0),SUM(N(U$1),N($R39),1)),CHOOSE(AC[[M]:[M]],1,1,0,AC[[AB]:[AB]])),PRODUCT(INDEX(CMB[[BD_0O]:[BD_2O]],MATCH(ROUND(MIN(SUM(U$4,$O39/1000),SUM($O39,U$4/1000)),3),CMB[[Cmb_ID]:[Cmb_ID]],0),SUM(N(U$1),N($R39),1)),CHOOSE(AC[[M]:[M]],1,0,1,AC[[DB]:[DB]])),PRODUCT(SUM(ROUND(AVERAGE(VALUE(U$3),VALUE($P39)),0),CHOOSE(IF(OR(U$1,$R39),4,INDEX(CMB[[Res_Rare]:[Res_Rare]],MATCH(ROUND(MIN(SUM(U$4,$O39/1000),SUM($O39,U$4/1000)),3),CMB[[Cmb_ID]:[Cmb_ID]],0))),-1,-1,0,0)),IF(OR(U$1,$R39),4,INDEX(CMB[[Cmb_Rare]:[Cmb_Rare]],MATCH(ROUND(MIN(SUM(U$4,$O39/1000),SUM($O39,U$4/1000)),3),CMB[[Cmb_ID]:[Cmb_ID]],0))),CHOOSE(AC[[M]:[M]],2,1,1,SUM(AC[[AB]:[DB]])))),""))</f>
        <v>21</v>
      </c>
      <c r="V39">
        <f>IF(OR(V$5="",$S39=""),"",IFERROR(SUM(PRODUCT(INDEX(CMB[[BA_0O]:[BA_2O]],MATCH(ROUND(MIN(SUM(V$4,$O39/1000),SUM($O39,V$4/1000)),3),CMB[[Cmb_ID]:[Cmb_ID]],0),SUM(N(V$1),N($R39),1)),CHOOSE(AC[[M]:[M]],1,1,0,AC[[AB]:[AB]])),PRODUCT(INDEX(CMB[[BD_0O]:[BD_2O]],MATCH(ROUND(MIN(SUM(V$4,$O39/1000),SUM($O39,V$4/1000)),3),CMB[[Cmb_ID]:[Cmb_ID]],0),SUM(N(V$1),N($R39),1)),CHOOSE(AC[[M]:[M]],1,0,1,AC[[DB]:[DB]])),PRODUCT(SUM(ROUND(AVERAGE(VALUE(V$3),VALUE($P39)),0),CHOOSE(IF(OR(V$1,$R39),4,INDEX(CMB[[Res_Rare]:[Res_Rare]],MATCH(ROUND(MIN(SUM(V$4,$O39/1000),SUM($O39,V$4/1000)),3),CMB[[Cmb_ID]:[Cmb_ID]],0))),-1,-1,0,0)),IF(OR(V$1,$R39),4,INDEX(CMB[[Cmb_Rare]:[Cmb_Rare]],MATCH(ROUND(MIN(SUM(V$4,$O39/1000),SUM($O39,V$4/1000)),3),CMB[[Cmb_ID]:[Cmb_ID]],0))),CHOOSE(AC[[M]:[M]],2,1,1,SUM(AC[[AB]:[DB]])))),""))</f>
        <v>29</v>
      </c>
      <c r="W39" t="str">
        <f>IF(OR(W$5="",$S39=""),"",IFERROR(SUM(PRODUCT(INDEX(CMB[[BA_0O]:[BA_2O]],MATCH(ROUND(MIN(SUM(W$4,$O39/1000),SUM($O39,W$4/1000)),3),CMB[[Cmb_ID]:[Cmb_ID]],0),SUM(N(W$1),N($R39),1)),CHOOSE(AC[[M]:[M]],1,1,0,AC[[AB]:[AB]])),PRODUCT(INDEX(CMB[[BD_0O]:[BD_2O]],MATCH(ROUND(MIN(SUM(W$4,$O39/1000),SUM($O39,W$4/1000)),3),CMB[[Cmb_ID]:[Cmb_ID]],0),SUM(N(W$1),N($R39),1)),CHOOSE(AC[[M]:[M]],1,0,1,AC[[DB]:[DB]])),PRODUCT(SUM(ROUND(AVERAGE(VALUE(W$3),VALUE($P39)),0),CHOOSE(IF(OR(W$1,$R39),4,INDEX(CMB[[Res_Rare]:[Res_Rare]],MATCH(ROUND(MIN(SUM(W$4,$O39/1000),SUM($O39,W$4/1000)),3),CMB[[Cmb_ID]:[Cmb_ID]],0))),-1,-1,0,0)),IF(OR(W$1,$R39),4,INDEX(CMB[[Cmb_Rare]:[Cmb_Rare]],MATCH(ROUND(MIN(SUM(W$4,$O39/1000),SUM($O39,W$4/1000)),3),CMB[[Cmb_ID]:[Cmb_ID]],0))),CHOOSE(AC[[M]:[M]],2,1,1,SUM(AC[[AB]:[DB]])))),""))</f>
        <v/>
      </c>
      <c r="X39">
        <f>IF(OR(X$5="",$S39=""),"",IFERROR(SUM(PRODUCT(INDEX(CMB[[BA_0O]:[BA_2O]],MATCH(ROUND(MIN(SUM(X$4,$O39/1000),SUM($O39,X$4/1000)),3),CMB[[Cmb_ID]:[Cmb_ID]],0),SUM(N(X$1),N($R39),1)),CHOOSE(AC[[M]:[M]],1,1,0,AC[[AB]:[AB]])),PRODUCT(INDEX(CMB[[BD_0O]:[BD_2O]],MATCH(ROUND(MIN(SUM(X$4,$O39/1000),SUM($O39,X$4/1000)),3),CMB[[Cmb_ID]:[Cmb_ID]],0),SUM(N(X$1),N($R39),1)),CHOOSE(AC[[M]:[M]],1,0,1,AC[[DB]:[DB]])),PRODUCT(SUM(ROUND(AVERAGE(VALUE(X$3),VALUE($P39)),0),CHOOSE(IF(OR(X$1,$R39),4,INDEX(CMB[[Res_Rare]:[Res_Rare]],MATCH(ROUND(MIN(SUM(X$4,$O39/1000),SUM($O39,X$4/1000)),3),CMB[[Cmb_ID]:[Cmb_ID]],0))),-1,-1,0,0)),IF(OR(X$1,$R39),4,INDEX(CMB[[Cmb_Rare]:[Cmb_Rare]],MATCH(ROUND(MIN(SUM(X$4,$O39/1000),SUM($O39,X$4/1000)),3),CMB[[Cmb_ID]:[Cmb_ID]],0))),CHOOSE(AC[[M]:[M]],2,1,1,SUM(AC[[AB]:[DB]])))),""))</f>
        <v>38</v>
      </c>
      <c r="Y39">
        <f>IF(OR(Y$5="",$S39=""),"",IFERROR(SUM(PRODUCT(INDEX(CMB[[BA_0O]:[BA_2O]],MATCH(ROUND(MIN(SUM(Y$4,$O39/1000),SUM($O39,Y$4/1000)),3),CMB[[Cmb_ID]:[Cmb_ID]],0),SUM(N(Y$1),N($R39),1)),CHOOSE(AC[[M]:[M]],1,1,0,AC[[AB]:[AB]])),PRODUCT(INDEX(CMB[[BD_0O]:[BD_2O]],MATCH(ROUND(MIN(SUM(Y$4,$O39/1000),SUM($O39,Y$4/1000)),3),CMB[[Cmb_ID]:[Cmb_ID]],0),SUM(N(Y$1),N($R39),1)),CHOOSE(AC[[M]:[M]],1,0,1,AC[[DB]:[DB]])),PRODUCT(SUM(ROUND(AVERAGE(VALUE(Y$3),VALUE($P39)),0),CHOOSE(IF(OR(Y$1,$R39),4,INDEX(CMB[[Res_Rare]:[Res_Rare]],MATCH(ROUND(MIN(SUM(Y$4,$O39/1000),SUM($O39,Y$4/1000)),3),CMB[[Cmb_ID]:[Cmb_ID]],0))),-1,-1,0,0)),IF(OR(Y$1,$R39),4,INDEX(CMB[[Cmb_Rare]:[Cmb_Rare]],MATCH(ROUND(MIN(SUM(Y$4,$O39/1000),SUM($O39,Y$4/1000)),3),CMB[[Cmb_ID]:[Cmb_ID]],0))),CHOOSE(AC[[M]:[M]],2,1,1,SUM(AC[[AB]:[DB]])))),""))</f>
        <v>34</v>
      </c>
      <c r="Z39">
        <f>IF(OR(Z$5="",$S39=""),"",IFERROR(SUM(PRODUCT(INDEX(CMB[[BA_0O]:[BA_2O]],MATCH(ROUND(MIN(SUM(Z$4,$O39/1000),SUM($O39,Z$4/1000)),3),CMB[[Cmb_ID]:[Cmb_ID]],0),SUM(N(Z$1),N($R39),1)),CHOOSE(AC[[M]:[M]],1,1,0,AC[[AB]:[AB]])),PRODUCT(INDEX(CMB[[BD_0O]:[BD_2O]],MATCH(ROUND(MIN(SUM(Z$4,$O39/1000),SUM($O39,Z$4/1000)),3),CMB[[Cmb_ID]:[Cmb_ID]],0),SUM(N(Z$1),N($R39),1)),CHOOSE(AC[[M]:[M]],1,0,1,AC[[DB]:[DB]])),PRODUCT(SUM(ROUND(AVERAGE(VALUE(Z$3),VALUE($P39)),0),CHOOSE(IF(OR(Z$1,$R39),4,INDEX(CMB[[Res_Rare]:[Res_Rare]],MATCH(ROUND(MIN(SUM(Z$4,$O39/1000),SUM($O39,Z$4/1000)),3),CMB[[Cmb_ID]:[Cmb_ID]],0))),-1,-1,0,0)),IF(OR(Z$1,$R39),4,INDEX(CMB[[Cmb_Rare]:[Cmb_Rare]],MATCH(ROUND(MIN(SUM(Z$4,$O39/1000),SUM($O39,Z$4/1000)),3),CMB[[Cmb_ID]:[Cmb_ID]],0))),CHOOSE(AC[[M]:[M]],2,1,1,SUM(AC[[AB]:[DB]])))),""))</f>
        <v>27</v>
      </c>
      <c r="AA39" t="str">
        <f>IF(OR(AA$5="",$S39=""),"",IFERROR(SUM(PRODUCT(INDEX(CMB[[BA_0O]:[BA_2O]],MATCH(ROUND(MIN(SUM(AA$4,$O39/1000),SUM($O39,AA$4/1000)),3),CMB[[Cmb_ID]:[Cmb_ID]],0),SUM(N(AA$1),N($R39),1)),CHOOSE(AC[[M]:[M]],1,1,0,AC[[AB]:[AB]])),PRODUCT(INDEX(CMB[[BD_0O]:[BD_2O]],MATCH(ROUND(MIN(SUM(AA$4,$O39/1000),SUM($O39,AA$4/1000)),3),CMB[[Cmb_ID]:[Cmb_ID]],0),SUM(N(AA$1),N($R39),1)),CHOOSE(AC[[M]:[M]],1,0,1,AC[[DB]:[DB]])),PRODUCT(SUM(ROUND(AVERAGE(VALUE(AA$3),VALUE($P39)),0),CHOOSE(IF(OR(AA$1,$R39),4,INDEX(CMB[[Res_Rare]:[Res_Rare]],MATCH(ROUND(MIN(SUM(AA$4,$O39/1000),SUM($O39,AA$4/1000)),3),CMB[[Cmb_ID]:[Cmb_ID]],0))),-1,-1,0,0)),IF(OR(AA$1,$R39),4,INDEX(CMB[[Cmb_Rare]:[Cmb_Rare]],MATCH(ROUND(MIN(SUM(AA$4,$O39/1000),SUM($O39,AA$4/1000)),3),CMB[[Cmb_ID]:[Cmb_ID]],0))),CHOOSE(AC[[M]:[M]],2,1,1,SUM(AC[[AB]:[DB]])))),""))</f>
        <v/>
      </c>
      <c r="AB39" t="str">
        <f>IF(OR(AB$5="",$S39=""),"",IFERROR(SUM(PRODUCT(INDEX(CMB[[BA_0O]:[BA_2O]],MATCH(ROUND(MIN(SUM(AB$4,$O39/1000),SUM($O39,AB$4/1000)),3),CMB[[Cmb_ID]:[Cmb_ID]],0),SUM(N(AB$1),N($R39),1)),CHOOSE(AC[[M]:[M]],1,1,0,AC[[AB]:[AB]])),PRODUCT(INDEX(CMB[[BD_0O]:[BD_2O]],MATCH(ROUND(MIN(SUM(AB$4,$O39/1000),SUM($O39,AB$4/1000)),3),CMB[[Cmb_ID]:[Cmb_ID]],0),SUM(N(AB$1),N($R39),1)),CHOOSE(AC[[M]:[M]],1,0,1,AC[[DB]:[DB]])),PRODUCT(SUM(ROUND(AVERAGE(VALUE(AB$3),VALUE($P39)),0),CHOOSE(IF(OR(AB$1,$R39),4,INDEX(CMB[[Res_Rare]:[Res_Rare]],MATCH(ROUND(MIN(SUM(AB$4,$O39/1000),SUM($O39,AB$4/1000)),3),CMB[[Cmb_ID]:[Cmb_ID]],0))),-1,-1,0,0)),IF(OR(AB$1,$R39),4,INDEX(CMB[[Cmb_Rare]:[Cmb_Rare]],MATCH(ROUND(MIN(SUM(AB$4,$O39/1000),SUM($O39,AB$4/1000)),3),CMB[[Cmb_ID]:[Cmb_ID]],0))),CHOOSE(AC[[M]:[M]],2,1,1,SUM(AC[[AB]:[DB]])))),""))</f>
        <v/>
      </c>
      <c r="AC39">
        <f>IF(OR(AC$5="",$S39=""),"",IFERROR(SUM(PRODUCT(INDEX(CMB[[BA_0O]:[BA_2O]],MATCH(ROUND(MIN(SUM(AC$4,$O39/1000),SUM($O39,AC$4/1000)),3),CMB[[Cmb_ID]:[Cmb_ID]],0),SUM(N(AC$1),N($R39),1)),CHOOSE(AC[[M]:[M]],1,1,0,AC[[AB]:[AB]])),PRODUCT(INDEX(CMB[[BD_0O]:[BD_2O]],MATCH(ROUND(MIN(SUM(AC$4,$O39/1000),SUM($O39,AC$4/1000)),3),CMB[[Cmb_ID]:[Cmb_ID]],0),SUM(N(AC$1),N($R39),1)),CHOOSE(AC[[M]:[M]],1,0,1,AC[[DB]:[DB]])),PRODUCT(SUM(ROUND(AVERAGE(VALUE(AC$3),VALUE($P39)),0),CHOOSE(IF(OR(AC$1,$R39),4,INDEX(CMB[[Res_Rare]:[Res_Rare]],MATCH(ROUND(MIN(SUM(AC$4,$O39/1000),SUM($O39,AC$4/1000)),3),CMB[[Cmb_ID]:[Cmb_ID]],0))),-1,-1,0,0)),IF(OR(AC$1,$R39),4,INDEX(CMB[[Cmb_Rare]:[Cmb_Rare]],MATCH(ROUND(MIN(SUM(AC$4,$O39/1000),SUM($O39,AC$4/1000)),3),CMB[[Cmb_ID]:[Cmb_ID]],0))),CHOOSE(AC[[M]:[M]],2,1,1,SUM(AC[[AB]:[DB]])))),""))</f>
        <v>28</v>
      </c>
      <c r="AD39">
        <f>IF(OR(AD$5="",$S39=""),"",IFERROR(SUM(PRODUCT(INDEX(CMB[[BA_0O]:[BA_2O]],MATCH(ROUND(MIN(SUM(AD$4,$O39/1000),SUM($O39,AD$4/1000)),3),CMB[[Cmb_ID]:[Cmb_ID]],0),SUM(N(AD$1),N($R39),1)),CHOOSE(AC[[M]:[M]],1,1,0,AC[[AB]:[AB]])),PRODUCT(INDEX(CMB[[BD_0O]:[BD_2O]],MATCH(ROUND(MIN(SUM(AD$4,$O39/1000),SUM($O39,AD$4/1000)),3),CMB[[Cmb_ID]:[Cmb_ID]],0),SUM(N(AD$1),N($R39),1)),CHOOSE(AC[[M]:[M]],1,0,1,AC[[DB]:[DB]])),PRODUCT(SUM(ROUND(AVERAGE(VALUE(AD$3),VALUE($P39)),0),CHOOSE(IF(OR(AD$1,$R39),4,INDEX(CMB[[Res_Rare]:[Res_Rare]],MATCH(ROUND(MIN(SUM(AD$4,$O39/1000),SUM($O39,AD$4/1000)),3),CMB[[Cmb_ID]:[Cmb_ID]],0))),-1,-1,0,0)),IF(OR(AD$1,$R39),4,INDEX(CMB[[Cmb_Rare]:[Cmb_Rare]],MATCH(ROUND(MIN(SUM(AD$4,$O39/1000),SUM($O39,AD$4/1000)),3),CMB[[Cmb_ID]:[Cmb_ID]],0))),CHOOSE(AC[[M]:[M]],2,1,1,SUM(AC[[AB]:[DB]])))),""))</f>
        <v>19</v>
      </c>
      <c r="AE39">
        <f>IF(OR(AE$5="",$S39=""),"",IFERROR(SUM(PRODUCT(INDEX(CMB[[BA_0O]:[BA_2O]],MATCH(ROUND(MIN(SUM(AE$4,$O39/1000),SUM($O39,AE$4/1000)),3),CMB[[Cmb_ID]:[Cmb_ID]],0),SUM(N(AE$1),N($R39),1)),CHOOSE(AC[[M]:[M]],1,1,0,AC[[AB]:[AB]])),PRODUCT(INDEX(CMB[[BD_0O]:[BD_2O]],MATCH(ROUND(MIN(SUM(AE$4,$O39/1000),SUM($O39,AE$4/1000)),3),CMB[[Cmb_ID]:[Cmb_ID]],0),SUM(N(AE$1),N($R39),1)),CHOOSE(AC[[M]:[M]],1,0,1,AC[[DB]:[DB]])),PRODUCT(SUM(ROUND(AVERAGE(VALUE(AE$3),VALUE($P39)),0),CHOOSE(IF(OR(AE$1,$R39),4,INDEX(CMB[[Res_Rare]:[Res_Rare]],MATCH(ROUND(MIN(SUM(AE$4,$O39/1000),SUM($O39,AE$4/1000)),3),CMB[[Cmb_ID]:[Cmb_ID]],0))),-1,-1,0,0)),IF(OR(AE$1,$R39),4,INDEX(CMB[[Cmb_Rare]:[Cmb_Rare]],MATCH(ROUND(MIN(SUM(AE$4,$O39/1000),SUM($O39,AE$4/1000)),3),CMB[[Cmb_ID]:[Cmb_ID]],0))),CHOOSE(AC[[M]:[M]],2,1,1,SUM(AC[[AB]:[DB]])))),""))</f>
        <v>21</v>
      </c>
      <c r="AF39">
        <f>IF(OR(AF$5="",$S39=""),"",IFERROR(SUM(PRODUCT(INDEX(CMB[[BA_0O]:[BA_2O]],MATCH(ROUND(MIN(SUM(AF$4,$O39/1000),SUM($O39,AF$4/1000)),3),CMB[[Cmb_ID]:[Cmb_ID]],0),SUM(N(AF$1),N($R39),1)),CHOOSE(AC[[M]:[M]],1,1,0,AC[[AB]:[AB]])),PRODUCT(INDEX(CMB[[BD_0O]:[BD_2O]],MATCH(ROUND(MIN(SUM(AF$4,$O39/1000),SUM($O39,AF$4/1000)),3),CMB[[Cmb_ID]:[Cmb_ID]],0),SUM(N(AF$1),N($R39),1)),CHOOSE(AC[[M]:[M]],1,0,1,AC[[DB]:[DB]])),PRODUCT(SUM(ROUND(AVERAGE(VALUE(AF$3),VALUE($P39)),0),CHOOSE(IF(OR(AF$1,$R39),4,INDEX(CMB[[Res_Rare]:[Res_Rare]],MATCH(ROUND(MIN(SUM(AF$4,$O39/1000),SUM($O39,AF$4/1000)),3),CMB[[Cmb_ID]:[Cmb_ID]],0))),-1,-1,0,0)),IF(OR(AF$1,$R39),4,INDEX(CMB[[Cmb_Rare]:[Cmb_Rare]],MATCH(ROUND(MIN(SUM(AF$4,$O39/1000),SUM($O39,AF$4/1000)),3),CMB[[Cmb_ID]:[Cmb_ID]],0))),CHOOSE(AC[[M]:[M]],2,1,1,SUM(AC[[AB]:[DB]])))),""))</f>
        <v>27</v>
      </c>
      <c r="AG39">
        <f>IF(OR(AG$5="",$S39=""),"",IFERROR(SUM(PRODUCT(INDEX(CMB[[BA_0O]:[BA_2O]],MATCH(ROUND(MIN(SUM(AG$4,$O39/1000),SUM($O39,AG$4/1000)),3),CMB[[Cmb_ID]:[Cmb_ID]],0),SUM(N(AG$1),N($R39),1)),CHOOSE(AC[[M]:[M]],1,1,0,AC[[AB]:[AB]])),PRODUCT(INDEX(CMB[[BD_0O]:[BD_2O]],MATCH(ROUND(MIN(SUM(AG$4,$O39/1000),SUM($O39,AG$4/1000)),3),CMB[[Cmb_ID]:[Cmb_ID]],0),SUM(N(AG$1),N($R39),1)),CHOOSE(AC[[M]:[M]],1,0,1,AC[[DB]:[DB]])),PRODUCT(SUM(ROUND(AVERAGE(VALUE(AG$3),VALUE($P39)),0),CHOOSE(IF(OR(AG$1,$R39),4,INDEX(CMB[[Res_Rare]:[Res_Rare]],MATCH(ROUND(MIN(SUM(AG$4,$O39/1000),SUM($O39,AG$4/1000)),3),CMB[[Cmb_ID]:[Cmb_ID]],0))),-1,-1,0,0)),IF(OR(AG$1,$R39),4,INDEX(CMB[[Cmb_Rare]:[Cmb_Rare]],MATCH(ROUND(MIN(SUM(AG$4,$O39/1000),SUM($O39,AG$4/1000)),3),CMB[[Cmb_ID]:[Cmb_ID]],0))),CHOOSE(AC[[M]:[M]],2,1,1,SUM(AC[[AB]:[DB]])))),""))</f>
        <v>36</v>
      </c>
      <c r="AH39">
        <f>IF(OR(AH$5="",$S39=""),"",IFERROR(SUM(PRODUCT(INDEX(CMB[[BA_0O]:[BA_2O]],MATCH(ROUND(MIN(SUM(AH$4,$O39/1000),SUM($O39,AH$4/1000)),3),CMB[[Cmb_ID]:[Cmb_ID]],0),SUM(N(AH$1),N($R39),1)),CHOOSE(AC[[M]:[M]],1,1,0,AC[[AB]:[AB]])),PRODUCT(INDEX(CMB[[BD_0O]:[BD_2O]],MATCH(ROUND(MIN(SUM(AH$4,$O39/1000),SUM($O39,AH$4/1000)),3),CMB[[Cmb_ID]:[Cmb_ID]],0),SUM(N(AH$1),N($R39),1)),CHOOSE(AC[[M]:[M]],1,0,1,AC[[DB]:[DB]])),PRODUCT(SUM(ROUND(AVERAGE(VALUE(AH$3),VALUE($P39)),0),CHOOSE(IF(OR(AH$1,$R39),4,INDEX(CMB[[Res_Rare]:[Res_Rare]],MATCH(ROUND(MIN(SUM(AH$4,$O39/1000),SUM($O39,AH$4/1000)),3),CMB[[Cmb_ID]:[Cmb_ID]],0))),-1,-1,0,0)),IF(OR(AH$1,$R39),4,INDEX(CMB[[Cmb_Rare]:[Cmb_Rare]],MATCH(ROUND(MIN(SUM(AH$4,$O39/1000),SUM($O39,AH$4/1000)),3),CMB[[Cmb_ID]:[Cmb_ID]],0))),CHOOSE(AC[[M]:[M]],2,1,1,SUM(AC[[AB]:[DB]])))),""))</f>
        <v>40</v>
      </c>
      <c r="AI39">
        <f>IF(OR(AI$5="",$S39=""),"",IFERROR(SUM(PRODUCT(INDEX(CMB[[BA_0O]:[BA_2O]],MATCH(ROUND(MIN(SUM(AI$4,$O39/1000),SUM($O39,AI$4/1000)),3),CMB[[Cmb_ID]:[Cmb_ID]],0),SUM(N(AI$1),N($R39),1)),CHOOSE(AC[[M]:[M]],1,1,0,AC[[AB]:[AB]])),PRODUCT(INDEX(CMB[[BD_0O]:[BD_2O]],MATCH(ROUND(MIN(SUM(AI$4,$O39/1000),SUM($O39,AI$4/1000)),3),CMB[[Cmb_ID]:[Cmb_ID]],0),SUM(N(AI$1),N($R39),1)),CHOOSE(AC[[M]:[M]],1,0,1,AC[[DB]:[DB]])),PRODUCT(SUM(ROUND(AVERAGE(VALUE(AI$3),VALUE($P39)),0),CHOOSE(IF(OR(AI$1,$R39),4,INDEX(CMB[[Res_Rare]:[Res_Rare]],MATCH(ROUND(MIN(SUM(AI$4,$O39/1000),SUM($O39,AI$4/1000)),3),CMB[[Cmb_ID]:[Cmb_ID]],0))),-1,-1,0,0)),IF(OR(AI$1,$R39),4,INDEX(CMB[[Cmb_Rare]:[Cmb_Rare]],MATCH(ROUND(MIN(SUM(AI$4,$O39/1000),SUM($O39,AI$4/1000)),3),CMB[[Cmb_ID]:[Cmb_ID]],0))),CHOOSE(AC[[M]:[M]],2,1,1,SUM(AC[[AB]:[DB]])))),""))</f>
        <v>28</v>
      </c>
      <c r="AJ39" t="str">
        <f>IF(OR(AJ$5="",$S39=""),"",IFERROR(SUM(PRODUCT(INDEX(CMB[[BA_0O]:[BA_2O]],MATCH(ROUND(MIN(SUM(AJ$4,$O39/1000),SUM($O39,AJ$4/1000)),3),CMB[[Cmb_ID]:[Cmb_ID]],0),SUM(N(AJ$1),N($R39),1)),CHOOSE(AC[[M]:[M]],1,1,0,AC[[AB]:[AB]])),PRODUCT(INDEX(CMB[[BD_0O]:[BD_2O]],MATCH(ROUND(MIN(SUM(AJ$4,$O39/1000),SUM($O39,AJ$4/1000)),3),CMB[[Cmb_ID]:[Cmb_ID]],0),SUM(N(AJ$1),N($R39),1)),CHOOSE(AC[[M]:[M]],1,0,1,AC[[DB]:[DB]])),PRODUCT(SUM(ROUND(AVERAGE(VALUE(AJ$3),VALUE($P39)),0),CHOOSE(IF(OR(AJ$1,$R39),4,INDEX(CMB[[Res_Rare]:[Res_Rare]],MATCH(ROUND(MIN(SUM(AJ$4,$O39/1000),SUM($O39,AJ$4/1000)),3),CMB[[Cmb_ID]:[Cmb_ID]],0))),-1,-1,0,0)),IF(OR(AJ$1,$R39),4,INDEX(CMB[[Cmb_Rare]:[Cmb_Rare]],MATCH(ROUND(MIN(SUM(AJ$4,$O39/1000),SUM($O39,AJ$4/1000)),3),CMB[[Cmb_ID]:[Cmb_ID]],0))),CHOOSE(AC[[M]:[M]],2,1,1,SUM(AC[[AB]:[DB]])))),""))</f>
        <v/>
      </c>
      <c r="AK39">
        <f>IF(OR(AK$5="",$S39=""),"",IFERROR(SUM(PRODUCT(INDEX(CMB[[BA_0O]:[BA_2O]],MATCH(ROUND(MIN(SUM(AK$4,$O39/1000),SUM($O39,AK$4/1000)),3),CMB[[Cmb_ID]:[Cmb_ID]],0),SUM(N(AK$1),N($R39),1)),CHOOSE(AC[[M]:[M]],1,1,0,AC[[AB]:[AB]])),PRODUCT(INDEX(CMB[[BD_0O]:[BD_2O]],MATCH(ROUND(MIN(SUM(AK$4,$O39/1000),SUM($O39,AK$4/1000)),3),CMB[[Cmb_ID]:[Cmb_ID]],0),SUM(N(AK$1),N($R39),1)),CHOOSE(AC[[M]:[M]],1,0,1,AC[[DB]:[DB]])),PRODUCT(SUM(ROUND(AVERAGE(VALUE(AK$3),VALUE($P39)),0),CHOOSE(IF(OR(AK$1,$R39),4,INDEX(CMB[[Res_Rare]:[Res_Rare]],MATCH(ROUND(MIN(SUM(AK$4,$O39/1000),SUM($O39,AK$4/1000)),3),CMB[[Cmb_ID]:[Cmb_ID]],0))),-1,-1,0,0)),IF(OR(AK$1,$R39),4,INDEX(CMB[[Cmb_Rare]:[Cmb_Rare]],MATCH(ROUND(MIN(SUM(AK$4,$O39/1000),SUM($O39,AK$4/1000)),3),CMB[[Cmb_ID]:[Cmb_ID]],0))),CHOOSE(AC[[M]:[M]],2,1,1,SUM(AC[[AB]:[DB]])))),""))</f>
        <v>34</v>
      </c>
      <c r="AL39">
        <f>IF(OR(AL$5="",$S39=""),"",IFERROR(SUM(PRODUCT(INDEX(CMB[[BA_0O]:[BA_2O]],MATCH(ROUND(MIN(SUM(AL$4,$O39/1000),SUM($O39,AL$4/1000)),3),CMB[[Cmb_ID]:[Cmb_ID]],0),SUM(N(AL$1),N($R39),1)),CHOOSE(AC[[M]:[M]],1,1,0,AC[[AB]:[AB]])),PRODUCT(INDEX(CMB[[BD_0O]:[BD_2O]],MATCH(ROUND(MIN(SUM(AL$4,$O39/1000),SUM($O39,AL$4/1000)),3),CMB[[Cmb_ID]:[Cmb_ID]],0),SUM(N(AL$1),N($R39),1)),CHOOSE(AC[[M]:[M]],1,0,1,AC[[DB]:[DB]])),PRODUCT(SUM(ROUND(AVERAGE(VALUE(AL$3),VALUE($P39)),0),CHOOSE(IF(OR(AL$1,$R39),4,INDEX(CMB[[Res_Rare]:[Res_Rare]],MATCH(ROUND(MIN(SUM(AL$4,$O39/1000),SUM($O39,AL$4/1000)),3),CMB[[Cmb_ID]:[Cmb_ID]],0))),-1,-1,0,0)),IF(OR(AL$1,$R39),4,INDEX(CMB[[Cmb_Rare]:[Cmb_Rare]],MATCH(ROUND(MIN(SUM(AL$4,$O39/1000),SUM($O39,AL$4/1000)),3),CMB[[Cmb_ID]:[Cmb_ID]],0))),CHOOSE(AC[[M]:[M]],2,1,1,SUM(AC[[AB]:[DB]])))),""))</f>
        <v>36</v>
      </c>
      <c r="AM39">
        <f>IF(OR(AM$5="",$S39=""),"",IFERROR(SUM(PRODUCT(INDEX(CMB[[BA_0O]:[BA_2O]],MATCH(ROUND(MIN(SUM(AM$4,$O39/1000),SUM($O39,AM$4/1000)),3),CMB[[Cmb_ID]:[Cmb_ID]],0),SUM(N(AM$1),N($R39),1)),CHOOSE(AC[[M]:[M]],1,1,0,AC[[AB]:[AB]])),PRODUCT(INDEX(CMB[[BD_0O]:[BD_2O]],MATCH(ROUND(MIN(SUM(AM$4,$O39/1000),SUM($O39,AM$4/1000)),3),CMB[[Cmb_ID]:[Cmb_ID]],0),SUM(N(AM$1),N($R39),1)),CHOOSE(AC[[M]:[M]],1,0,1,AC[[DB]:[DB]])),PRODUCT(SUM(ROUND(AVERAGE(VALUE(AM$3),VALUE($P39)),0),CHOOSE(IF(OR(AM$1,$R39),4,INDEX(CMB[[Res_Rare]:[Res_Rare]],MATCH(ROUND(MIN(SUM(AM$4,$O39/1000),SUM($O39,AM$4/1000)),3),CMB[[Cmb_ID]:[Cmb_ID]],0))),-1,-1,0,0)),IF(OR(AM$1,$R39),4,INDEX(CMB[[Cmb_Rare]:[Cmb_Rare]],MATCH(ROUND(MIN(SUM(AM$4,$O39/1000),SUM($O39,AM$4/1000)),3),CMB[[Cmb_ID]:[Cmb_ID]],0))),CHOOSE(AC[[M]:[M]],2,1,1,SUM(AC[[AB]:[DB]])))),""))</f>
        <v>27</v>
      </c>
      <c r="AN39">
        <f>IF(OR(AN$5="",$S39=""),"",IFERROR(SUM(PRODUCT(INDEX(CMB[[BA_0O]:[BA_2O]],MATCH(ROUND(MIN(SUM(AN$4,$O39/1000),SUM($O39,AN$4/1000)),3),CMB[[Cmb_ID]:[Cmb_ID]],0),SUM(N(AN$1),N($R39),1)),CHOOSE(AC[[M]:[M]],1,1,0,AC[[AB]:[AB]])),PRODUCT(INDEX(CMB[[BD_0O]:[BD_2O]],MATCH(ROUND(MIN(SUM(AN$4,$O39/1000),SUM($O39,AN$4/1000)),3),CMB[[Cmb_ID]:[Cmb_ID]],0),SUM(N(AN$1),N($R39),1)),CHOOSE(AC[[M]:[M]],1,0,1,AC[[DB]:[DB]])),PRODUCT(SUM(ROUND(AVERAGE(VALUE(AN$3),VALUE($P39)),0),CHOOSE(IF(OR(AN$1,$R39),4,INDEX(CMB[[Res_Rare]:[Res_Rare]],MATCH(ROUND(MIN(SUM(AN$4,$O39/1000),SUM($O39,AN$4/1000)),3),CMB[[Cmb_ID]:[Cmb_ID]],0))),-1,-1,0,0)),IF(OR(AN$1,$R39),4,INDEX(CMB[[Cmb_Rare]:[Cmb_Rare]],MATCH(ROUND(MIN(SUM(AN$4,$O39/1000),SUM($O39,AN$4/1000)),3),CMB[[Cmb_ID]:[Cmb_ID]],0))),CHOOSE(AC[[M]:[M]],2,1,1,SUM(AC[[AB]:[DB]])))),""))</f>
        <v>38</v>
      </c>
      <c r="AO39">
        <f>IF(OR(AO$5="",$S39=""),"",IFERROR(SUM(PRODUCT(INDEX(CMB[[BA_0O]:[BA_2O]],MATCH(ROUND(MIN(SUM(AO$4,$O39/1000),SUM($O39,AO$4/1000)),3),CMB[[Cmb_ID]:[Cmb_ID]],0),SUM(N(AO$1),N($R39),1)),CHOOSE(AC[[M]:[M]],1,1,0,AC[[AB]:[AB]])),PRODUCT(INDEX(CMB[[BD_0O]:[BD_2O]],MATCH(ROUND(MIN(SUM(AO$4,$O39/1000),SUM($O39,AO$4/1000)),3),CMB[[Cmb_ID]:[Cmb_ID]],0),SUM(N(AO$1),N($R39),1)),CHOOSE(AC[[M]:[M]],1,0,1,AC[[DB]:[DB]])),PRODUCT(SUM(ROUND(AVERAGE(VALUE(AO$3),VALUE($P39)),0),CHOOSE(IF(OR(AO$1,$R39),4,INDEX(CMB[[Res_Rare]:[Res_Rare]],MATCH(ROUND(MIN(SUM(AO$4,$O39/1000),SUM($O39,AO$4/1000)),3),CMB[[Cmb_ID]:[Cmb_ID]],0))),-1,-1,0,0)),IF(OR(AO$1,$R39),4,INDEX(CMB[[Cmb_Rare]:[Cmb_Rare]],MATCH(ROUND(MIN(SUM(AO$4,$O39/1000),SUM($O39,AO$4/1000)),3),CMB[[Cmb_ID]:[Cmb_ID]],0))),CHOOSE(AC[[M]:[M]],2,1,1,SUM(AC[[AB]:[DB]])))),""))</f>
        <v>27</v>
      </c>
      <c r="AP39">
        <f>IF(OR(AP$5="",$S39=""),"",IFERROR(SUM(PRODUCT(INDEX(CMB[[BA_0O]:[BA_2O]],MATCH(ROUND(MIN(SUM(AP$4,$O39/1000),SUM($O39,AP$4/1000)),3),CMB[[Cmb_ID]:[Cmb_ID]],0),SUM(N(AP$1),N($R39),1)),CHOOSE(AC[[M]:[M]],1,1,0,AC[[AB]:[AB]])),PRODUCT(INDEX(CMB[[BD_0O]:[BD_2O]],MATCH(ROUND(MIN(SUM(AP$4,$O39/1000),SUM($O39,AP$4/1000)),3),CMB[[Cmb_ID]:[Cmb_ID]],0),SUM(N(AP$1),N($R39),1)),CHOOSE(AC[[M]:[M]],1,0,1,AC[[DB]:[DB]])),PRODUCT(SUM(ROUND(AVERAGE(VALUE(AP$3),VALUE($P39)),0),CHOOSE(IF(OR(AP$1,$R39),4,INDEX(CMB[[Res_Rare]:[Res_Rare]],MATCH(ROUND(MIN(SUM(AP$4,$O39/1000),SUM($O39,AP$4/1000)),3),CMB[[Cmb_ID]:[Cmb_ID]],0))),-1,-1,0,0)),IF(OR(AP$1,$R39),4,INDEX(CMB[[Cmb_Rare]:[Cmb_Rare]],MATCH(ROUND(MIN(SUM(AP$4,$O39/1000),SUM($O39,AP$4/1000)),3),CMB[[Cmb_ID]:[Cmb_ID]],0))),CHOOSE(AC[[M]:[M]],2,1,1,SUM(AC[[AB]:[DB]])))),""))</f>
        <v>29</v>
      </c>
      <c r="AQ39">
        <f>IF(OR(AQ$5="",$S39=""),"",IFERROR(SUM(PRODUCT(INDEX(CMB[[BA_0O]:[BA_2O]],MATCH(ROUND(MIN(SUM(AQ$4,$O39/1000),SUM($O39,AQ$4/1000)),3),CMB[[Cmb_ID]:[Cmb_ID]],0),SUM(N(AQ$1),N($R39),1)),CHOOSE(AC[[M]:[M]],1,1,0,AC[[AB]:[AB]])),PRODUCT(INDEX(CMB[[BD_0O]:[BD_2O]],MATCH(ROUND(MIN(SUM(AQ$4,$O39/1000),SUM($O39,AQ$4/1000)),3),CMB[[Cmb_ID]:[Cmb_ID]],0),SUM(N(AQ$1),N($R39),1)),CHOOSE(AC[[M]:[M]],1,0,1,AC[[DB]:[DB]])),PRODUCT(SUM(ROUND(AVERAGE(VALUE(AQ$3),VALUE($P39)),0),CHOOSE(IF(OR(AQ$1,$R39),4,INDEX(CMB[[Res_Rare]:[Res_Rare]],MATCH(ROUND(MIN(SUM(AQ$4,$O39/1000),SUM($O39,AQ$4/1000)),3),CMB[[Cmb_ID]:[Cmb_ID]],0))),-1,-1,0,0)),IF(OR(AQ$1,$R39),4,INDEX(CMB[[Cmb_Rare]:[Cmb_Rare]],MATCH(ROUND(MIN(SUM(AQ$4,$O39/1000),SUM($O39,AQ$4/1000)),3),CMB[[Cmb_ID]:[Cmb_ID]],0))),CHOOSE(AC[[M]:[M]],2,1,1,SUM(AC[[AB]:[DB]])))),""))</f>
        <v>28</v>
      </c>
      <c r="AR39">
        <f>IF(OR(AR$5="",$S39=""),"",IFERROR(SUM(PRODUCT(INDEX(CMB[[BA_0O]:[BA_2O]],MATCH(ROUND(MIN(SUM(AR$4,$O39/1000),SUM($O39,AR$4/1000)),3),CMB[[Cmb_ID]:[Cmb_ID]],0),SUM(N(AR$1),N($R39),1)),CHOOSE(AC[[M]:[M]],1,1,0,AC[[AB]:[AB]])),PRODUCT(INDEX(CMB[[BD_0O]:[BD_2O]],MATCH(ROUND(MIN(SUM(AR$4,$O39/1000),SUM($O39,AR$4/1000)),3),CMB[[Cmb_ID]:[Cmb_ID]],0),SUM(N(AR$1),N($R39),1)),CHOOSE(AC[[M]:[M]],1,0,1,AC[[DB]:[DB]])),PRODUCT(SUM(ROUND(AVERAGE(VALUE(AR$3),VALUE($P39)),0),CHOOSE(IF(OR(AR$1,$R39),4,INDEX(CMB[[Res_Rare]:[Res_Rare]],MATCH(ROUND(MIN(SUM(AR$4,$O39/1000),SUM($O39,AR$4/1000)),3),CMB[[Cmb_ID]:[Cmb_ID]],0))),-1,-1,0,0)),IF(OR(AR$1,$R39),4,INDEX(CMB[[Cmb_Rare]:[Cmb_Rare]],MATCH(ROUND(MIN(SUM(AR$4,$O39/1000),SUM($O39,AR$4/1000)),3),CMB[[Cmb_ID]:[Cmb_ID]],0))),CHOOSE(AC[[M]:[M]],2,1,1,SUM(AC[[AB]:[DB]])))),""))</f>
        <v>34</v>
      </c>
      <c r="AS39" t="str">
        <f>IF(OR(AS$5="",$S39=""),"",IFERROR(SUM(PRODUCT(INDEX(CMB[[BA_0O]:[BA_2O]],MATCH(ROUND(MIN(SUM(AS$4,$O39/1000),SUM($O39,AS$4/1000)),3),CMB[[Cmb_ID]:[Cmb_ID]],0),SUM(N(AS$1),N($R39),1)),CHOOSE(AC[[M]:[M]],1,1,0,AC[[AB]:[AB]])),PRODUCT(INDEX(CMB[[BD_0O]:[BD_2O]],MATCH(ROUND(MIN(SUM(AS$4,$O39/1000),SUM($O39,AS$4/1000)),3),CMB[[Cmb_ID]:[Cmb_ID]],0),SUM(N(AS$1),N($R39),1)),CHOOSE(AC[[M]:[M]],1,0,1,AC[[DB]:[DB]])),PRODUCT(SUM(ROUND(AVERAGE(VALUE(AS$3),VALUE($P39)),0),CHOOSE(IF(OR(AS$1,$R39),4,INDEX(CMB[[Res_Rare]:[Res_Rare]],MATCH(ROUND(MIN(SUM(AS$4,$O39/1000),SUM($O39,AS$4/1000)),3),CMB[[Cmb_ID]:[Cmb_ID]],0))),-1,-1,0,0)),IF(OR(AS$1,$R39),4,INDEX(CMB[[Cmb_Rare]:[Cmb_Rare]],MATCH(ROUND(MIN(SUM(AS$4,$O39/1000),SUM($O39,AS$4/1000)),3),CMB[[Cmb_ID]:[Cmb_ID]],0))),CHOOSE(AC[[M]:[M]],2,1,1,SUM(AC[[AB]:[DB]])))),""))</f>
        <v/>
      </c>
      <c r="AT39">
        <f>IF(OR(AT$5="",$S39=""),"",IFERROR(SUM(PRODUCT(INDEX(CMB[[BA_0O]:[BA_2O]],MATCH(ROUND(MIN(SUM(AT$4,$O39/1000),SUM($O39,AT$4/1000)),3),CMB[[Cmb_ID]:[Cmb_ID]],0),SUM(N(AT$1),N($R39),1)),CHOOSE(AC[[M]:[M]],1,1,0,AC[[AB]:[AB]])),PRODUCT(INDEX(CMB[[BD_0O]:[BD_2O]],MATCH(ROUND(MIN(SUM(AT$4,$O39/1000),SUM($O39,AT$4/1000)),3),CMB[[Cmb_ID]:[Cmb_ID]],0),SUM(N(AT$1),N($R39),1)),CHOOSE(AC[[M]:[M]],1,0,1,AC[[DB]:[DB]])),PRODUCT(SUM(ROUND(AVERAGE(VALUE(AT$3),VALUE($P39)),0),CHOOSE(IF(OR(AT$1,$R39),4,INDEX(CMB[[Res_Rare]:[Res_Rare]],MATCH(ROUND(MIN(SUM(AT$4,$O39/1000),SUM($O39,AT$4/1000)),3),CMB[[Cmb_ID]:[Cmb_ID]],0))),-1,-1,0,0)),IF(OR(AT$1,$R39),4,INDEX(CMB[[Cmb_Rare]:[Cmb_Rare]],MATCH(ROUND(MIN(SUM(AT$4,$O39/1000),SUM($O39,AT$4/1000)),3),CMB[[Cmb_ID]:[Cmb_ID]],0))),CHOOSE(AC[[M]:[M]],2,1,1,SUM(AC[[AB]:[DB]])))),""))</f>
        <v>28</v>
      </c>
      <c r="AU39">
        <f>IF(OR(AU$5="",$S39=""),"",IFERROR(SUM(PRODUCT(INDEX(CMB[[BA_0O]:[BA_2O]],MATCH(ROUND(MIN(SUM(AU$4,$O39/1000),SUM($O39,AU$4/1000)),3),CMB[[Cmb_ID]:[Cmb_ID]],0),SUM(N(AU$1),N($R39),1)),CHOOSE(AC[[M]:[M]],1,1,0,AC[[AB]:[AB]])),PRODUCT(INDEX(CMB[[BD_0O]:[BD_2O]],MATCH(ROUND(MIN(SUM(AU$4,$O39/1000),SUM($O39,AU$4/1000)),3),CMB[[Cmb_ID]:[Cmb_ID]],0),SUM(N(AU$1),N($R39),1)),CHOOSE(AC[[M]:[M]],1,0,1,AC[[DB]:[DB]])),PRODUCT(SUM(ROUND(AVERAGE(VALUE(AU$3),VALUE($P39)),0),CHOOSE(IF(OR(AU$1,$R39),4,INDEX(CMB[[Res_Rare]:[Res_Rare]],MATCH(ROUND(MIN(SUM(AU$4,$O39/1000),SUM($O39,AU$4/1000)),3),CMB[[Cmb_ID]:[Cmb_ID]],0))),-1,-1,0,0)),IF(OR(AU$1,$R39),4,INDEX(CMB[[Cmb_Rare]:[Cmb_Rare]],MATCH(ROUND(MIN(SUM(AU$4,$O39/1000),SUM($O39,AU$4/1000)),3),CMB[[Cmb_ID]:[Cmb_ID]],0))),CHOOSE(AC[[M]:[M]],2,1,1,SUM(AC[[AB]:[DB]])))),""))</f>
        <v>54</v>
      </c>
      <c r="AV39">
        <f>IF(OR(AV$5="",$S39=""),"",IFERROR(SUM(PRODUCT(INDEX(CMB[[BA_0O]:[BA_2O]],MATCH(ROUND(MIN(SUM(AV$4,$O39/1000),SUM($O39,AV$4/1000)),3),CMB[[Cmb_ID]:[Cmb_ID]],0),SUM(N(AV$1),N($R39),1)),CHOOSE(AC[[M]:[M]],1,1,0,AC[[AB]:[AB]])),PRODUCT(INDEX(CMB[[BD_0O]:[BD_2O]],MATCH(ROUND(MIN(SUM(AV$4,$O39/1000),SUM($O39,AV$4/1000)),3),CMB[[Cmb_ID]:[Cmb_ID]],0),SUM(N(AV$1),N($R39),1)),CHOOSE(AC[[M]:[M]],1,0,1,AC[[DB]:[DB]])),PRODUCT(SUM(ROUND(AVERAGE(VALUE(AV$3),VALUE($P39)),0),CHOOSE(IF(OR(AV$1,$R39),4,INDEX(CMB[[Res_Rare]:[Res_Rare]],MATCH(ROUND(MIN(SUM(AV$4,$O39/1000),SUM($O39,AV$4/1000)),3),CMB[[Cmb_ID]:[Cmb_ID]],0))),-1,-1,0,0)),IF(OR(AV$1,$R39),4,INDEX(CMB[[Cmb_Rare]:[Cmb_Rare]],MATCH(ROUND(MIN(SUM(AV$4,$O39/1000),SUM($O39,AV$4/1000)),3),CMB[[Cmb_ID]:[Cmb_ID]],0))),CHOOSE(AC[[M]:[M]],2,1,1,SUM(AC[[AB]:[DB]])))),""))</f>
        <v>55</v>
      </c>
      <c r="AW39">
        <f>IF(OR(AW$5="",$S39=""),"",IFERROR(SUM(PRODUCT(INDEX(CMB[[BA_0O]:[BA_2O]],MATCH(ROUND(MIN(SUM(AW$4,$O39/1000),SUM($O39,AW$4/1000)),3),CMB[[Cmb_ID]:[Cmb_ID]],0),SUM(N(AW$1),N($R39),1)),CHOOSE(AC[[M]:[M]],1,1,0,AC[[AB]:[AB]])),PRODUCT(INDEX(CMB[[BD_0O]:[BD_2O]],MATCH(ROUND(MIN(SUM(AW$4,$O39/1000),SUM($O39,AW$4/1000)),3),CMB[[Cmb_ID]:[Cmb_ID]],0),SUM(N(AW$1),N($R39),1)),CHOOSE(AC[[M]:[M]],1,0,1,AC[[DB]:[DB]])),PRODUCT(SUM(ROUND(AVERAGE(VALUE(AW$3),VALUE($P39)),0),CHOOSE(IF(OR(AW$1,$R39),4,INDEX(CMB[[Res_Rare]:[Res_Rare]],MATCH(ROUND(MIN(SUM(AW$4,$O39/1000),SUM($O39,AW$4/1000)),3),CMB[[Cmb_ID]:[Cmb_ID]],0))),-1,-1,0,0)),IF(OR(AW$1,$R39),4,INDEX(CMB[[Cmb_Rare]:[Cmb_Rare]],MATCH(ROUND(MIN(SUM(AW$4,$O39/1000),SUM($O39,AW$4/1000)),3),CMB[[Cmb_ID]:[Cmb_ID]],0))),CHOOSE(AC[[M]:[M]],2,1,1,SUM(AC[[AB]:[DB]])))),""))</f>
        <v>27</v>
      </c>
      <c r="AX39">
        <f>IF(OR(AX$5="",$S39=""),"",IFERROR(SUM(PRODUCT(INDEX(CMB[[BA_0O]:[BA_2O]],MATCH(ROUND(MIN(SUM(AX$4,$O39/1000),SUM($O39,AX$4/1000)),3),CMB[[Cmb_ID]:[Cmb_ID]],0),SUM(N(AX$1),N($R39),1)),CHOOSE(AC[[M]:[M]],1,1,0,AC[[AB]:[AB]])),PRODUCT(INDEX(CMB[[BD_0O]:[BD_2O]],MATCH(ROUND(MIN(SUM(AX$4,$O39/1000),SUM($O39,AX$4/1000)),3),CMB[[Cmb_ID]:[Cmb_ID]],0),SUM(N(AX$1),N($R39),1)),CHOOSE(AC[[M]:[M]],1,0,1,AC[[DB]:[DB]])),PRODUCT(SUM(ROUND(AVERAGE(VALUE(AX$3),VALUE($P39)),0),CHOOSE(IF(OR(AX$1,$R39),4,INDEX(CMB[[Res_Rare]:[Res_Rare]],MATCH(ROUND(MIN(SUM(AX$4,$O39/1000),SUM($O39,AX$4/1000)),3),CMB[[Cmb_ID]:[Cmb_ID]],0))),-1,-1,0,0)),IF(OR(AX$1,$R39),4,INDEX(CMB[[Cmb_Rare]:[Cmb_Rare]],MATCH(ROUND(MIN(SUM(AX$4,$O39/1000),SUM($O39,AX$4/1000)),3),CMB[[Cmb_ID]:[Cmb_ID]],0))),CHOOSE(AC[[M]:[M]],2,1,1,SUM(AC[[AB]:[DB]])))),""))</f>
        <v>54</v>
      </c>
      <c r="AY39">
        <f>IF(OR(AY$5="",$S39=""),"",IFERROR(SUM(PRODUCT(INDEX(CMB[[BA_0O]:[BA_2O]],MATCH(ROUND(MIN(SUM(AY$4,$O39/1000),SUM($O39,AY$4/1000)),3),CMB[[Cmb_ID]:[Cmb_ID]],0),SUM(N(AY$1),N($R39),1)),CHOOSE(AC[[M]:[M]],1,1,0,AC[[AB]:[AB]])),PRODUCT(INDEX(CMB[[BD_0O]:[BD_2O]],MATCH(ROUND(MIN(SUM(AY$4,$O39/1000),SUM($O39,AY$4/1000)),3),CMB[[Cmb_ID]:[Cmb_ID]],0),SUM(N(AY$1),N($R39),1)),CHOOSE(AC[[M]:[M]],1,0,1,AC[[DB]:[DB]])),PRODUCT(SUM(ROUND(AVERAGE(VALUE(AY$3),VALUE($P39)),0),CHOOSE(IF(OR(AY$1,$R39),4,INDEX(CMB[[Res_Rare]:[Res_Rare]],MATCH(ROUND(MIN(SUM(AY$4,$O39/1000),SUM($O39,AY$4/1000)),3),CMB[[Cmb_ID]:[Cmb_ID]],0))),-1,-1,0,0)),IF(OR(AY$1,$R39),4,INDEX(CMB[[Cmb_Rare]:[Cmb_Rare]],MATCH(ROUND(MIN(SUM(AY$4,$O39/1000),SUM($O39,AY$4/1000)),3),CMB[[Cmb_ID]:[Cmb_ID]],0))),CHOOSE(AC[[M]:[M]],2,1,1,SUM(AC[[AB]:[DB]])))),""))</f>
        <v>21</v>
      </c>
      <c r="AZ39">
        <f>IF(OR(AZ$5="",$S39=""),"",IFERROR(SUM(PRODUCT(INDEX(CMB[[BA_0O]:[BA_2O]],MATCH(ROUND(MIN(SUM(AZ$4,$O39/1000),SUM($O39,AZ$4/1000)),3),CMB[[Cmb_ID]:[Cmb_ID]],0),SUM(N(AZ$1),N($R39),1)),CHOOSE(AC[[M]:[M]],1,1,0,AC[[AB]:[AB]])),PRODUCT(INDEX(CMB[[BD_0O]:[BD_2O]],MATCH(ROUND(MIN(SUM(AZ$4,$O39/1000),SUM($O39,AZ$4/1000)),3),CMB[[Cmb_ID]:[Cmb_ID]],0),SUM(N(AZ$1),N($R39),1)),CHOOSE(AC[[M]:[M]],1,0,1,AC[[DB]:[DB]])),PRODUCT(SUM(ROUND(AVERAGE(VALUE(AZ$3),VALUE($P39)),0),CHOOSE(IF(OR(AZ$1,$R39),4,INDEX(CMB[[Res_Rare]:[Res_Rare]],MATCH(ROUND(MIN(SUM(AZ$4,$O39/1000),SUM($O39,AZ$4/1000)),3),CMB[[Cmb_ID]:[Cmb_ID]],0))),-1,-1,0,0)),IF(OR(AZ$1,$R39),4,INDEX(CMB[[Cmb_Rare]:[Cmb_Rare]],MATCH(ROUND(MIN(SUM(AZ$4,$O39/1000),SUM($O39,AZ$4/1000)),3),CMB[[Cmb_ID]:[Cmb_ID]],0))),CHOOSE(AC[[M]:[M]],2,1,1,SUM(AC[[AB]:[DB]])))),""))</f>
        <v>40</v>
      </c>
      <c r="BA39">
        <f>IF(OR(BA$5="",$S39=""),"",IFERROR(SUM(PRODUCT(INDEX(CMB[[BA_0O]:[BA_2O]],MATCH(ROUND(MIN(SUM(BA$4,$O39/1000),SUM($O39,BA$4/1000)),3),CMB[[Cmb_ID]:[Cmb_ID]],0),SUM(N(BA$1),N($R39),1)),CHOOSE(AC[[M]:[M]],1,1,0,AC[[AB]:[AB]])),PRODUCT(INDEX(CMB[[BD_0O]:[BD_2O]],MATCH(ROUND(MIN(SUM(BA$4,$O39/1000),SUM($O39,BA$4/1000)),3),CMB[[Cmb_ID]:[Cmb_ID]],0),SUM(N(BA$1),N($R39),1)),CHOOSE(AC[[M]:[M]],1,0,1,AC[[DB]:[DB]])),PRODUCT(SUM(ROUND(AVERAGE(VALUE(BA$3),VALUE($P39)),0),CHOOSE(IF(OR(BA$1,$R39),4,INDEX(CMB[[Res_Rare]:[Res_Rare]],MATCH(ROUND(MIN(SUM(BA$4,$O39/1000),SUM($O39,BA$4/1000)),3),CMB[[Cmb_ID]:[Cmb_ID]],0))),-1,-1,0,0)),IF(OR(BA$1,$R39),4,INDEX(CMB[[Cmb_Rare]:[Cmb_Rare]],MATCH(ROUND(MIN(SUM(BA$4,$O39/1000),SUM($O39,BA$4/1000)),3),CMB[[Cmb_ID]:[Cmb_ID]],0))),CHOOSE(AC[[M]:[M]],2,1,1,SUM(AC[[AB]:[DB]])))),""))</f>
        <v>54</v>
      </c>
      <c r="BB39">
        <f>IF(OR(BB$5="",$S39=""),"",IFERROR(SUM(PRODUCT(INDEX(CMB[[BA_0O]:[BA_2O]],MATCH(ROUND(MIN(SUM(BB$4,$O39/1000),SUM($O39,BB$4/1000)),3),CMB[[Cmb_ID]:[Cmb_ID]],0),SUM(N(BB$1),N($R39),1)),CHOOSE(AC[[M]:[M]],1,1,0,AC[[AB]:[AB]])),PRODUCT(INDEX(CMB[[BD_0O]:[BD_2O]],MATCH(ROUND(MIN(SUM(BB$4,$O39/1000),SUM($O39,BB$4/1000)),3),CMB[[Cmb_ID]:[Cmb_ID]],0),SUM(N(BB$1),N($R39),1)),CHOOSE(AC[[M]:[M]],1,0,1,AC[[DB]:[DB]])),PRODUCT(SUM(ROUND(AVERAGE(VALUE(BB$3),VALUE($P39)),0),CHOOSE(IF(OR(BB$1,$R39),4,INDEX(CMB[[Res_Rare]:[Res_Rare]],MATCH(ROUND(MIN(SUM(BB$4,$O39/1000),SUM($O39,BB$4/1000)),3),CMB[[Cmb_ID]:[Cmb_ID]],0))),-1,-1,0,0)),IF(OR(BB$1,$R39),4,INDEX(CMB[[Cmb_Rare]:[Cmb_Rare]],MATCH(ROUND(MIN(SUM(BB$4,$O39/1000),SUM($O39,BB$4/1000)),3),CMB[[Cmb_ID]:[Cmb_ID]],0))),CHOOSE(AC[[M]:[M]],2,1,1,SUM(AC[[AB]:[DB]])))),""))</f>
        <v>52</v>
      </c>
      <c r="BC39" t="str">
        <f>IF(OR(BC$5="",$S39=""),"",IFERROR(SUM(PRODUCT(INDEX(CMB[[BA_0O]:[BA_2O]],MATCH(ROUND(MIN(SUM(BC$4,$O39/1000),SUM($O39,BC$4/1000)),3),CMB[[Cmb_ID]:[Cmb_ID]],0),SUM(N(BC$1),N($R39),1)),CHOOSE(AC[[M]:[M]],1,1,0,AC[[AB]:[AB]])),PRODUCT(INDEX(CMB[[BD_0O]:[BD_2O]],MATCH(ROUND(MIN(SUM(BC$4,$O39/1000),SUM($O39,BC$4/1000)),3),CMB[[Cmb_ID]:[Cmb_ID]],0),SUM(N(BC$1),N($R39),1)),CHOOSE(AC[[M]:[M]],1,0,1,AC[[DB]:[DB]])),PRODUCT(SUM(ROUND(AVERAGE(VALUE(BC$3),VALUE($P39)),0),CHOOSE(IF(OR(BC$1,$R39),4,INDEX(CMB[[Res_Rare]:[Res_Rare]],MATCH(ROUND(MIN(SUM(BC$4,$O39/1000),SUM($O39,BC$4/1000)),3),CMB[[Cmb_ID]:[Cmb_ID]],0))),-1,-1,0,0)),IF(OR(BC$1,$R39),4,INDEX(CMB[[Cmb_Rare]:[Cmb_Rare]],MATCH(ROUND(MIN(SUM(BC$4,$O39/1000),SUM($O39,BC$4/1000)),3),CMB[[Cmb_ID]:[Cmb_ID]],0))),CHOOSE(AC[[M]:[M]],2,1,1,SUM(AC[[AB]:[DB]])))),""))</f>
        <v/>
      </c>
      <c r="BD39" t="str">
        <f>IF(OR(BD$5="",$S39=""),"",IFERROR(SUM(PRODUCT(INDEX(CMB[[BA_0O]:[BA_2O]],MATCH(ROUND(MIN(SUM(BD$4,$O39/1000),SUM($O39,BD$4/1000)),3),CMB[[Cmb_ID]:[Cmb_ID]],0),SUM(N(BD$1),N($R39),1)),CHOOSE(AC[[M]:[M]],1,1,0,AC[[AB]:[AB]])),PRODUCT(INDEX(CMB[[BD_0O]:[BD_2O]],MATCH(ROUND(MIN(SUM(BD$4,$O39/1000),SUM($O39,BD$4/1000)),3),CMB[[Cmb_ID]:[Cmb_ID]],0),SUM(N(BD$1),N($R39),1)),CHOOSE(AC[[M]:[M]],1,0,1,AC[[DB]:[DB]])),PRODUCT(SUM(ROUND(AVERAGE(VALUE(BD$3),VALUE($P39)),0),CHOOSE(IF(OR(BD$1,$R39),4,INDEX(CMB[[Res_Rare]:[Res_Rare]],MATCH(ROUND(MIN(SUM(BD$4,$O39/1000),SUM($O39,BD$4/1000)),3),CMB[[Cmb_ID]:[Cmb_ID]],0))),-1,-1,0,0)),IF(OR(BD$1,$R39),4,INDEX(CMB[[Cmb_Rare]:[Cmb_Rare]],MATCH(ROUND(MIN(SUM(BD$4,$O39/1000),SUM($O39,BD$4/1000)),3),CMB[[Cmb_ID]:[Cmb_ID]],0))),CHOOSE(AC[[M]:[M]],2,1,1,SUM(AC[[AB]:[DB]])))),""))</f>
        <v/>
      </c>
      <c r="BE39" t="str">
        <f>IF(OR(BE$5="",$S39=""),"",IFERROR(SUM(PRODUCT(INDEX(CMB[[BA_0O]:[BA_2O]],MATCH(ROUND(MIN(SUM(BE$4,$O39/1000),SUM($O39,BE$4/1000)),3),CMB[[Cmb_ID]:[Cmb_ID]],0),SUM(N(BE$1),N($R39),1)),CHOOSE(AC[[M]:[M]],1,1,0,AC[[AB]:[AB]])),PRODUCT(INDEX(CMB[[BD_0O]:[BD_2O]],MATCH(ROUND(MIN(SUM(BE$4,$O39/1000),SUM($O39,BE$4/1000)),3),CMB[[Cmb_ID]:[Cmb_ID]],0),SUM(N(BE$1),N($R39),1)),CHOOSE(AC[[M]:[M]],1,0,1,AC[[DB]:[DB]])),PRODUCT(SUM(ROUND(AVERAGE(VALUE(BE$3),VALUE($P39)),0),CHOOSE(IF(OR(BE$1,$R39),4,INDEX(CMB[[Res_Rare]:[Res_Rare]],MATCH(ROUND(MIN(SUM(BE$4,$O39/1000),SUM($O39,BE$4/1000)),3),CMB[[Cmb_ID]:[Cmb_ID]],0))),-1,-1,0,0)),IF(OR(BE$1,$R39),4,INDEX(CMB[[Cmb_Rare]:[Cmb_Rare]],MATCH(ROUND(MIN(SUM(BE$4,$O39/1000),SUM($O39,BE$4/1000)),3),CMB[[Cmb_ID]:[Cmb_ID]],0))),CHOOSE(AC[[M]:[M]],2,1,1,SUM(AC[[AB]:[DB]])))),""))</f>
        <v/>
      </c>
      <c r="BF39" t="str">
        <f>IF(OR(BF$5="",$S39=""),"",IFERROR(SUM(PRODUCT(INDEX(CMB[[BA_0O]:[BA_2O]],MATCH(ROUND(MIN(SUM(BF$4,$O39/1000),SUM($O39,BF$4/1000)),3),CMB[[Cmb_ID]:[Cmb_ID]],0),SUM(N(BF$1),N($R39),1)),CHOOSE(AC[[M]:[M]],1,1,0,AC[[AB]:[AB]])),PRODUCT(INDEX(CMB[[BD_0O]:[BD_2O]],MATCH(ROUND(MIN(SUM(BF$4,$O39/1000),SUM($O39,BF$4/1000)),3),CMB[[Cmb_ID]:[Cmb_ID]],0),SUM(N(BF$1),N($R39),1)),CHOOSE(AC[[M]:[M]],1,0,1,AC[[DB]:[DB]])),PRODUCT(SUM(ROUND(AVERAGE(VALUE(BF$3),VALUE($P39)),0),CHOOSE(IF(OR(BF$1,$R39),4,INDEX(CMB[[Res_Rare]:[Res_Rare]],MATCH(ROUND(MIN(SUM(BF$4,$O39/1000),SUM($O39,BF$4/1000)),3),CMB[[Cmb_ID]:[Cmb_ID]],0))),-1,-1,0,0)),IF(OR(BF$1,$R39),4,INDEX(CMB[[Cmb_Rare]:[Cmb_Rare]],MATCH(ROUND(MIN(SUM(BF$4,$O39/1000),SUM($O39,BF$4/1000)),3),CMB[[Cmb_ID]:[Cmb_ID]],0))),CHOOSE(AC[[M]:[M]],2,1,1,SUM(AC[[AB]:[DB]])))),""))</f>
        <v/>
      </c>
      <c r="BG39" t="str">
        <f>IF(OR(BG$5="",$S39=""),"",IFERROR(SUM(PRODUCT(INDEX(CMB[[BA_0O]:[BA_2O]],MATCH(ROUND(MIN(SUM(BG$4,$O39/1000),SUM($O39,BG$4/1000)),3),CMB[[Cmb_ID]:[Cmb_ID]],0),SUM(N(BG$1),N($R39),1)),CHOOSE(AC[[M]:[M]],1,1,0,AC[[AB]:[AB]])),PRODUCT(INDEX(CMB[[BD_0O]:[BD_2O]],MATCH(ROUND(MIN(SUM(BG$4,$O39/1000),SUM($O39,BG$4/1000)),3),CMB[[Cmb_ID]:[Cmb_ID]],0),SUM(N(BG$1),N($R39),1)),CHOOSE(AC[[M]:[M]],1,0,1,AC[[DB]:[DB]])),PRODUCT(SUM(ROUND(AVERAGE(VALUE(BG$3),VALUE($P39)),0),CHOOSE(IF(OR(BG$1,$R39),4,INDEX(CMB[[Res_Rare]:[Res_Rare]],MATCH(ROUND(MIN(SUM(BG$4,$O39/1000),SUM($O39,BG$4/1000)),3),CMB[[Cmb_ID]:[Cmb_ID]],0))),-1,-1,0,0)),IF(OR(BG$1,$R39),4,INDEX(CMB[[Cmb_Rare]:[Cmb_Rare]],MATCH(ROUND(MIN(SUM(BG$4,$O39/1000),SUM($O39,BG$4/1000)),3),CMB[[Cmb_ID]:[Cmb_ID]],0))),CHOOSE(AC[[M]:[M]],2,1,1,SUM(AC[[AB]:[DB]])))),""))</f>
        <v/>
      </c>
      <c r="BH39" t="str">
        <f>IF(OR(BH$5="",$S39=""),"",IFERROR(SUM(PRODUCT(INDEX(CMB[[BA_0O]:[BA_2O]],MATCH(ROUND(MIN(SUM(BH$4,$O39/1000),SUM($O39,BH$4/1000)),3),CMB[[Cmb_ID]:[Cmb_ID]],0),SUM(N(BH$1),N($R39),1)),CHOOSE(AC[[M]:[M]],1,1,0,AC[[AB]:[AB]])),PRODUCT(INDEX(CMB[[BD_0O]:[BD_2O]],MATCH(ROUND(MIN(SUM(BH$4,$O39/1000),SUM($O39,BH$4/1000)),3),CMB[[Cmb_ID]:[Cmb_ID]],0),SUM(N(BH$1),N($R39),1)),CHOOSE(AC[[M]:[M]],1,0,1,AC[[DB]:[DB]])),PRODUCT(SUM(ROUND(AVERAGE(VALUE(BH$3),VALUE($P39)),0),CHOOSE(IF(OR(BH$1,$R39),4,INDEX(CMB[[Res_Rare]:[Res_Rare]],MATCH(ROUND(MIN(SUM(BH$4,$O39/1000),SUM($O39,BH$4/1000)),3),CMB[[Cmb_ID]:[Cmb_ID]],0))),-1,-1,0,0)),IF(OR(BH$1,$R39),4,INDEX(CMB[[Cmb_Rare]:[Cmb_Rare]],MATCH(ROUND(MIN(SUM(BH$4,$O39/1000),SUM($O39,BH$4/1000)),3),CMB[[Cmb_ID]:[Cmb_ID]],0))),CHOOSE(AC[[M]:[M]],2,1,1,SUM(AC[[AB]:[DB]])))),""))</f>
        <v/>
      </c>
      <c r="BI39" t="str">
        <f>IF(OR(BI$5="",$S39=""),"",IFERROR(SUM(PRODUCT(INDEX(CMB[[BA_0O]:[BA_2O]],MATCH(ROUND(MIN(SUM(BI$4,$O39/1000),SUM($O39,BI$4/1000)),3),CMB[[Cmb_ID]:[Cmb_ID]],0),SUM(N(BI$1),N($R39),1)),CHOOSE(AC[[M]:[M]],1,1,0,AC[[AB]:[AB]])),PRODUCT(INDEX(CMB[[BD_0O]:[BD_2O]],MATCH(ROUND(MIN(SUM(BI$4,$O39/1000),SUM($O39,BI$4/1000)),3),CMB[[Cmb_ID]:[Cmb_ID]],0),SUM(N(BI$1),N($R39),1)),CHOOSE(AC[[M]:[M]],1,0,1,AC[[DB]:[DB]])),PRODUCT(SUM(ROUND(AVERAGE(VALUE(BI$3),VALUE($P39)),0),CHOOSE(IF(OR(BI$1,$R39),4,INDEX(CMB[[Res_Rare]:[Res_Rare]],MATCH(ROUND(MIN(SUM(BI$4,$O39/1000),SUM($O39,BI$4/1000)),3),CMB[[Cmb_ID]:[Cmb_ID]],0))),-1,-1,0,0)),IF(OR(BI$1,$R39),4,INDEX(CMB[[Cmb_Rare]:[Cmb_Rare]],MATCH(ROUND(MIN(SUM(BI$4,$O39/1000),SUM($O39,BI$4/1000)),3),CMB[[Cmb_ID]:[Cmb_ID]],0))),CHOOSE(AC[[M]:[M]],2,1,1,SUM(AC[[AB]:[DB]])))),""))</f>
        <v/>
      </c>
      <c r="BJ39" t="str">
        <f>IF(OR(BJ$5="",$S39=""),"",IFERROR(SUM(PRODUCT(INDEX(CMB[[BA_0O]:[BA_2O]],MATCH(ROUND(MIN(SUM(BJ$4,$O39/1000),SUM($O39,BJ$4/1000)),3),CMB[[Cmb_ID]:[Cmb_ID]],0),SUM(N(BJ$1),N($R39),1)),CHOOSE(AC[[M]:[M]],1,1,0,AC[[AB]:[AB]])),PRODUCT(INDEX(CMB[[BD_0O]:[BD_2O]],MATCH(ROUND(MIN(SUM(BJ$4,$O39/1000),SUM($O39,BJ$4/1000)),3),CMB[[Cmb_ID]:[Cmb_ID]],0),SUM(N(BJ$1),N($R39),1)),CHOOSE(AC[[M]:[M]],1,0,1,AC[[DB]:[DB]])),PRODUCT(SUM(ROUND(AVERAGE(VALUE(BJ$3),VALUE($P39)),0),CHOOSE(IF(OR(BJ$1,$R39),4,INDEX(CMB[[Res_Rare]:[Res_Rare]],MATCH(ROUND(MIN(SUM(BJ$4,$O39/1000),SUM($O39,BJ$4/1000)),3),CMB[[Cmb_ID]:[Cmb_ID]],0))),-1,-1,0,0)),IF(OR(BJ$1,$R39),4,INDEX(CMB[[Cmb_Rare]:[Cmb_Rare]],MATCH(ROUND(MIN(SUM(BJ$4,$O39/1000),SUM($O39,BJ$4/1000)),3),CMB[[Cmb_ID]:[Cmb_ID]],0))),CHOOSE(AC[[M]:[M]],2,1,1,SUM(AC[[AB]:[DB]])))),""))</f>
        <v/>
      </c>
      <c r="BK39" t="str">
        <f>IF(OR(BK$5="",$S39=""),"",IFERROR(SUM(PRODUCT(INDEX(CMB[[BA_0O]:[BA_2O]],MATCH(ROUND(MIN(SUM(BK$4,$O39/1000),SUM($O39,BK$4/1000)),3),CMB[[Cmb_ID]:[Cmb_ID]],0),SUM(N(BK$1),N($R39),1)),CHOOSE(AC[[M]:[M]],1,1,0,AC[[AB]:[AB]])),PRODUCT(INDEX(CMB[[BD_0O]:[BD_2O]],MATCH(ROUND(MIN(SUM(BK$4,$O39/1000),SUM($O39,BK$4/1000)),3),CMB[[Cmb_ID]:[Cmb_ID]],0),SUM(N(BK$1),N($R39),1)),CHOOSE(AC[[M]:[M]],1,0,1,AC[[DB]:[DB]])),PRODUCT(SUM(ROUND(AVERAGE(VALUE(BK$3),VALUE($P39)),0),CHOOSE(IF(OR(BK$1,$R39),4,INDEX(CMB[[Res_Rare]:[Res_Rare]],MATCH(ROUND(MIN(SUM(BK$4,$O39/1000),SUM($O39,BK$4/1000)),3),CMB[[Cmb_ID]:[Cmb_ID]],0))),-1,-1,0,0)),IF(OR(BK$1,$R39),4,INDEX(CMB[[Cmb_Rare]:[Cmb_Rare]],MATCH(ROUND(MIN(SUM(BK$4,$O39/1000),SUM($O39,BK$4/1000)),3),CMB[[Cmb_ID]:[Cmb_ID]],0))),CHOOSE(AC[[M]:[M]],2,1,1,SUM(AC[[AB]:[DB]])))),""))</f>
        <v/>
      </c>
      <c r="BL39" t="str">
        <f>IF(OR(BL$5="",$S39=""),"",IFERROR(SUM(PRODUCT(INDEX(CMB[[BA_0O]:[BA_2O]],MATCH(ROUND(MIN(SUM(BL$4,$O39/1000),SUM($O39,BL$4/1000)),3),CMB[[Cmb_ID]:[Cmb_ID]],0),SUM(N(BL$1),N($R39),1)),CHOOSE(AC[[M]:[M]],1,1,0,AC[[AB]:[AB]])),PRODUCT(INDEX(CMB[[BD_0O]:[BD_2O]],MATCH(ROUND(MIN(SUM(BL$4,$O39/1000),SUM($O39,BL$4/1000)),3),CMB[[Cmb_ID]:[Cmb_ID]],0),SUM(N(BL$1),N($R39),1)),CHOOSE(AC[[M]:[M]],1,0,1,AC[[DB]:[DB]])),PRODUCT(SUM(ROUND(AVERAGE(VALUE(BL$3),VALUE($P39)),0),CHOOSE(IF(OR(BL$1,$R39),4,INDEX(CMB[[Res_Rare]:[Res_Rare]],MATCH(ROUND(MIN(SUM(BL$4,$O39/1000),SUM($O39,BL$4/1000)),3),CMB[[Cmb_ID]:[Cmb_ID]],0))),-1,-1,0,0)),IF(OR(BL$1,$R39),4,INDEX(CMB[[Cmb_Rare]:[Cmb_Rare]],MATCH(ROUND(MIN(SUM(BL$4,$O39/1000),SUM($O39,BL$4/1000)),3),CMB[[Cmb_ID]:[Cmb_ID]],0))),CHOOSE(AC[[M]:[M]],2,1,1,SUM(AC[[AB]:[DB]])))),""))</f>
        <v/>
      </c>
      <c r="BM39" t="str">
        <f>IF(OR(BM$5="",$S39=""),"",IFERROR(SUM(PRODUCT(INDEX(CMB[[BA_0O]:[BA_2O]],MATCH(ROUND(MIN(SUM(BM$4,$O39/1000),SUM($O39,BM$4/1000)),3),CMB[[Cmb_ID]:[Cmb_ID]],0),SUM(N(BM$1),N($R39),1)),CHOOSE(AC[[M]:[M]],1,1,0,AC[[AB]:[AB]])),PRODUCT(INDEX(CMB[[BD_0O]:[BD_2O]],MATCH(ROUND(MIN(SUM(BM$4,$O39/1000),SUM($O39,BM$4/1000)),3),CMB[[Cmb_ID]:[Cmb_ID]],0),SUM(N(BM$1),N($R39),1)),CHOOSE(AC[[M]:[M]],1,0,1,AC[[DB]:[DB]])),PRODUCT(SUM(ROUND(AVERAGE(VALUE(BM$3),VALUE($P39)),0),CHOOSE(IF(OR(BM$1,$R39),4,INDEX(CMB[[Res_Rare]:[Res_Rare]],MATCH(ROUND(MIN(SUM(BM$4,$O39/1000),SUM($O39,BM$4/1000)),3),CMB[[Cmb_ID]:[Cmb_ID]],0))),-1,-1,0,0)),IF(OR(BM$1,$R39),4,INDEX(CMB[[Cmb_Rare]:[Cmb_Rare]],MATCH(ROUND(MIN(SUM(BM$4,$O39/1000),SUM($O39,BM$4/1000)),3),CMB[[Cmb_ID]:[Cmb_ID]],0))),CHOOSE(AC[[M]:[M]],2,1,1,SUM(AC[[AB]:[DB]])))),""))</f>
        <v/>
      </c>
      <c r="BN39" t="str">
        <f>IF(OR(BN$5="",$S39=""),"",IFERROR(SUM(PRODUCT(INDEX(CMB[[BA_0O]:[BA_2O]],MATCH(ROUND(MIN(SUM(BN$4,$O39/1000),SUM($O39,BN$4/1000)),3),CMB[[Cmb_ID]:[Cmb_ID]],0),SUM(N(BN$1),N($R39),1)),CHOOSE(AC[[M]:[M]],1,1,0,AC[[AB]:[AB]])),PRODUCT(INDEX(CMB[[BD_0O]:[BD_2O]],MATCH(ROUND(MIN(SUM(BN$4,$O39/1000),SUM($O39,BN$4/1000)),3),CMB[[Cmb_ID]:[Cmb_ID]],0),SUM(N(BN$1),N($R39),1)),CHOOSE(AC[[M]:[M]],1,0,1,AC[[DB]:[DB]])),PRODUCT(SUM(ROUND(AVERAGE(VALUE(BN$3),VALUE($P39)),0),CHOOSE(IF(OR(BN$1,$R39),4,INDEX(CMB[[Res_Rare]:[Res_Rare]],MATCH(ROUND(MIN(SUM(BN$4,$O39/1000),SUM($O39,BN$4/1000)),3),CMB[[Cmb_ID]:[Cmb_ID]],0))),-1,-1,0,0)),IF(OR(BN$1,$R39),4,INDEX(CMB[[Cmb_Rare]:[Cmb_Rare]],MATCH(ROUND(MIN(SUM(BN$4,$O39/1000),SUM($O39,BN$4/1000)),3),CMB[[Cmb_ID]:[Cmb_ID]],0))),CHOOSE(AC[[M]:[M]],2,1,1,SUM(AC[[AB]:[DB]])))),""))</f>
        <v/>
      </c>
      <c r="BO39" t="str">
        <f>IF(OR(BO$5="",$S39=""),"",IFERROR(SUM(PRODUCT(INDEX(CMB[[BA_0O]:[BA_2O]],MATCH(ROUND(MIN(SUM(BO$4,$O39/1000),SUM($O39,BO$4/1000)),3),CMB[[Cmb_ID]:[Cmb_ID]],0),SUM(N(BO$1),N($R39),1)),CHOOSE(AC[[M]:[M]],1,1,0,AC[[AB]:[AB]])),PRODUCT(INDEX(CMB[[BD_0O]:[BD_2O]],MATCH(ROUND(MIN(SUM(BO$4,$O39/1000),SUM($O39,BO$4/1000)),3),CMB[[Cmb_ID]:[Cmb_ID]],0),SUM(N(BO$1),N($R39),1)),CHOOSE(AC[[M]:[M]],1,0,1,AC[[DB]:[DB]])),PRODUCT(SUM(ROUND(AVERAGE(VALUE(BO$3),VALUE($P39)),0),CHOOSE(IF(OR(BO$1,$R39),4,INDEX(CMB[[Res_Rare]:[Res_Rare]],MATCH(ROUND(MIN(SUM(BO$4,$O39/1000),SUM($O39,BO$4/1000)),3),CMB[[Cmb_ID]:[Cmb_ID]],0))),-1,-1,0,0)),IF(OR(BO$1,$R39),4,INDEX(CMB[[Cmb_Rare]:[Cmb_Rare]],MATCH(ROUND(MIN(SUM(BO$4,$O39/1000),SUM($O39,BO$4/1000)),3),CMB[[Cmb_ID]:[Cmb_ID]],0))),CHOOSE(AC[[M]:[M]],2,1,1,SUM(AC[[AB]:[DB]])))),""))</f>
        <v/>
      </c>
      <c r="BP39" t="str">
        <f>IF(OR(BP$5="",$S39=""),"",IFERROR(SUM(PRODUCT(INDEX(CMB[[BA_0O]:[BA_2O]],MATCH(ROUND(MIN(SUM(BP$4,$O39/1000),SUM($O39,BP$4/1000)),3),CMB[[Cmb_ID]:[Cmb_ID]],0),SUM(N(BP$1),N($R39),1)),CHOOSE(AC[[M]:[M]],1,1,0,AC[[AB]:[AB]])),PRODUCT(INDEX(CMB[[BD_0O]:[BD_2O]],MATCH(ROUND(MIN(SUM(BP$4,$O39/1000),SUM($O39,BP$4/1000)),3),CMB[[Cmb_ID]:[Cmb_ID]],0),SUM(N(BP$1),N($R39),1)),CHOOSE(AC[[M]:[M]],1,0,1,AC[[DB]:[DB]])),PRODUCT(SUM(ROUND(AVERAGE(VALUE(BP$3),VALUE($P39)),0),CHOOSE(IF(OR(BP$1,$R39),4,INDEX(CMB[[Res_Rare]:[Res_Rare]],MATCH(ROUND(MIN(SUM(BP$4,$O39/1000),SUM($O39,BP$4/1000)),3),CMB[[Cmb_ID]:[Cmb_ID]],0))),-1,-1,0,0)),IF(OR(BP$1,$R39),4,INDEX(CMB[[Cmb_Rare]:[Cmb_Rare]],MATCH(ROUND(MIN(SUM(BP$4,$O39/1000),SUM($O39,BP$4/1000)),3),CMB[[Cmb_ID]:[Cmb_ID]],0))),CHOOSE(AC[[M]:[M]],2,1,1,SUM(AC[[AB]:[DB]])))),""))</f>
        <v/>
      </c>
      <c r="BQ39" t="str">
        <f>IF(OR(BQ$5="",$S39=""),"",IFERROR(SUM(PRODUCT(INDEX(CMB[[BA_0O]:[BA_2O]],MATCH(ROUND(MIN(SUM(BQ$4,$O39/1000),SUM($O39,BQ$4/1000)),3),CMB[[Cmb_ID]:[Cmb_ID]],0),SUM(N(BQ$1),N($R39),1)),CHOOSE(AC[[M]:[M]],1,1,0,AC[[AB]:[AB]])),PRODUCT(INDEX(CMB[[BD_0O]:[BD_2O]],MATCH(ROUND(MIN(SUM(BQ$4,$O39/1000),SUM($O39,BQ$4/1000)),3),CMB[[Cmb_ID]:[Cmb_ID]],0),SUM(N(BQ$1),N($R39),1)),CHOOSE(AC[[M]:[M]],1,0,1,AC[[DB]:[DB]])),PRODUCT(SUM(ROUND(AVERAGE(VALUE(BQ$3),VALUE($P39)),0),CHOOSE(IF(OR(BQ$1,$R39),4,INDEX(CMB[[Res_Rare]:[Res_Rare]],MATCH(ROUND(MIN(SUM(BQ$4,$O39/1000),SUM($O39,BQ$4/1000)),3),CMB[[Cmb_ID]:[Cmb_ID]],0))),-1,-1,0,0)),IF(OR(BQ$1,$R39),4,INDEX(CMB[[Cmb_Rare]:[Cmb_Rare]],MATCH(ROUND(MIN(SUM(BQ$4,$O39/1000),SUM($O39,BQ$4/1000)),3),CMB[[Cmb_ID]:[Cmb_ID]],0))),CHOOSE(AC[[M]:[M]],2,1,1,SUM(AC[[AB]:[DB]])))),""))</f>
        <v/>
      </c>
      <c r="BR39" t="str">
        <f>IF(OR(BR$5="",$S39=""),"",IFERROR(SUM(PRODUCT(INDEX(CMB[[BA_0O]:[BA_2O]],MATCH(ROUND(MIN(SUM(BR$4,$O39/1000),SUM($O39,BR$4/1000)),3),CMB[[Cmb_ID]:[Cmb_ID]],0),SUM(N(BR$1),N($R39),1)),CHOOSE(AC[[M]:[M]],1,1,0,AC[[AB]:[AB]])),PRODUCT(INDEX(CMB[[BD_0O]:[BD_2O]],MATCH(ROUND(MIN(SUM(BR$4,$O39/1000),SUM($O39,BR$4/1000)),3),CMB[[Cmb_ID]:[Cmb_ID]],0),SUM(N(BR$1),N($R39),1)),CHOOSE(AC[[M]:[M]],1,0,1,AC[[DB]:[DB]])),PRODUCT(SUM(ROUND(AVERAGE(VALUE(BR$3),VALUE($P39)),0),CHOOSE(IF(OR(BR$1,$R39),4,INDEX(CMB[[Res_Rare]:[Res_Rare]],MATCH(ROUND(MIN(SUM(BR$4,$O39/1000),SUM($O39,BR$4/1000)),3),CMB[[Cmb_ID]:[Cmb_ID]],0))),-1,-1,0,0)),IF(OR(BR$1,$R39),4,INDEX(CMB[[Cmb_Rare]:[Cmb_Rare]],MATCH(ROUND(MIN(SUM(BR$4,$O39/1000),SUM($O39,BR$4/1000)),3),CMB[[Cmb_ID]:[Cmb_ID]],0))),CHOOSE(AC[[M]:[M]],2,1,1,SUM(AC[[AB]:[DB]])))),""))</f>
        <v/>
      </c>
      <c r="BS39" t="str">
        <f>IF(OR(BS$5="",$S39=""),"",IFERROR(SUM(PRODUCT(INDEX(CMB[[BA_0O]:[BA_2O]],MATCH(ROUND(MIN(SUM(BS$4,$O39/1000),SUM($O39,BS$4/1000)),3),CMB[[Cmb_ID]:[Cmb_ID]],0),SUM(N(BS$1),N($R39),1)),CHOOSE(AC[[M]:[M]],1,1,0,AC[[AB]:[AB]])),PRODUCT(INDEX(CMB[[BD_0O]:[BD_2O]],MATCH(ROUND(MIN(SUM(BS$4,$O39/1000),SUM($O39,BS$4/1000)),3),CMB[[Cmb_ID]:[Cmb_ID]],0),SUM(N(BS$1),N($R39),1)),CHOOSE(AC[[M]:[M]],1,0,1,AC[[DB]:[DB]])),PRODUCT(SUM(ROUND(AVERAGE(VALUE(BS$3),VALUE($P39)),0),CHOOSE(IF(OR(BS$1,$R39),4,INDEX(CMB[[Res_Rare]:[Res_Rare]],MATCH(ROUND(MIN(SUM(BS$4,$O39/1000),SUM($O39,BS$4/1000)),3),CMB[[Cmb_ID]:[Cmb_ID]],0))),-1,-1,0,0)),IF(OR(BS$1,$R39),4,INDEX(CMB[[Cmb_Rare]:[Cmb_Rare]],MATCH(ROUND(MIN(SUM(BS$4,$O39/1000),SUM($O39,BS$4/1000)),3),CMB[[Cmb_ID]:[Cmb_ID]],0))),CHOOSE(AC[[M]:[M]],2,1,1,SUM(AC[[AB]:[DB]])))),""))</f>
        <v/>
      </c>
      <c r="BT39" t="str">
        <f>IF(OR(BT$5="",$S39=""),"",IFERROR(SUM(PRODUCT(INDEX(CMB[[BA_0O]:[BA_2O]],MATCH(ROUND(MIN(SUM(BT$4,$O39/1000),SUM($O39,BT$4/1000)),3),CMB[[Cmb_ID]:[Cmb_ID]],0),SUM(N(BT$1),N($R39),1)),CHOOSE(AC[[M]:[M]],1,1,0,AC[[AB]:[AB]])),PRODUCT(INDEX(CMB[[BD_0O]:[BD_2O]],MATCH(ROUND(MIN(SUM(BT$4,$O39/1000),SUM($O39,BT$4/1000)),3),CMB[[Cmb_ID]:[Cmb_ID]],0),SUM(N(BT$1),N($R39),1)),CHOOSE(AC[[M]:[M]],1,0,1,AC[[DB]:[DB]])),PRODUCT(SUM(ROUND(AVERAGE(VALUE(BT$3),VALUE($P39)),0),CHOOSE(IF(OR(BT$1,$R39),4,INDEX(CMB[[Res_Rare]:[Res_Rare]],MATCH(ROUND(MIN(SUM(BT$4,$O39/1000),SUM($O39,BT$4/1000)),3),CMB[[Cmb_ID]:[Cmb_ID]],0))),-1,-1,0,0)),IF(OR(BT$1,$R39),4,INDEX(CMB[[Cmb_Rare]:[Cmb_Rare]],MATCH(ROUND(MIN(SUM(BT$4,$O39/1000),SUM($O39,BT$4/1000)),3),CMB[[Cmb_ID]:[Cmb_ID]],0))),CHOOSE(AC[[M]:[M]],2,1,1,SUM(AC[[AB]:[DB]])))),""))</f>
        <v/>
      </c>
      <c r="BU39" t="str">
        <f>IF(OR(BU$5="",$S39=""),"",IFERROR(SUM(PRODUCT(INDEX(CMB[[BA_0O]:[BA_2O]],MATCH(ROUND(MIN(SUM(BU$4,$O39/1000),SUM($O39,BU$4/1000)),3),CMB[[Cmb_ID]:[Cmb_ID]],0),SUM(N(BU$1),N($R39),1)),CHOOSE(AC[[M]:[M]],1,1,0,AC[[AB]:[AB]])),PRODUCT(INDEX(CMB[[BD_0O]:[BD_2O]],MATCH(ROUND(MIN(SUM(BU$4,$O39/1000),SUM($O39,BU$4/1000)),3),CMB[[Cmb_ID]:[Cmb_ID]],0),SUM(N(BU$1),N($R39),1)),CHOOSE(AC[[M]:[M]],1,0,1,AC[[DB]:[DB]])),PRODUCT(SUM(ROUND(AVERAGE(VALUE(BU$3),VALUE($P39)),0),CHOOSE(IF(OR(BU$1,$R39),4,INDEX(CMB[[Res_Rare]:[Res_Rare]],MATCH(ROUND(MIN(SUM(BU$4,$O39/1000),SUM($O39,BU$4/1000)),3),CMB[[Cmb_ID]:[Cmb_ID]],0))),-1,-1,0,0)),IF(OR(BU$1,$R39),4,INDEX(CMB[[Cmb_Rare]:[Cmb_Rare]],MATCH(ROUND(MIN(SUM(BU$4,$O39/1000),SUM($O39,BU$4/1000)),3),CMB[[Cmb_ID]:[Cmb_ID]],0))),CHOOSE(AC[[M]:[M]],2,1,1,SUM(AC[[AB]:[DB]])))),""))</f>
        <v/>
      </c>
      <c r="BV39" t="str">
        <f>IF(OR(BV$5="",$S39=""),"",IFERROR(SUM(PRODUCT(INDEX(CMB[[BA_0O]:[BA_2O]],MATCH(ROUND(MIN(SUM(BV$4,$O39/1000),SUM($O39,BV$4/1000)),3),CMB[[Cmb_ID]:[Cmb_ID]],0),SUM(N(BV$1),N($R39),1)),CHOOSE(AC[[M]:[M]],1,1,0,AC[[AB]:[AB]])),PRODUCT(INDEX(CMB[[BD_0O]:[BD_2O]],MATCH(ROUND(MIN(SUM(BV$4,$O39/1000),SUM($O39,BV$4/1000)),3),CMB[[Cmb_ID]:[Cmb_ID]],0),SUM(N(BV$1),N($R39),1)),CHOOSE(AC[[M]:[M]],1,0,1,AC[[DB]:[DB]])),PRODUCT(SUM(ROUND(AVERAGE(VALUE(BV$3),VALUE($P39)),0),CHOOSE(IF(OR(BV$1,$R39),4,INDEX(CMB[[Res_Rare]:[Res_Rare]],MATCH(ROUND(MIN(SUM(BV$4,$O39/1000),SUM($O39,BV$4/1000)),3),CMB[[Cmb_ID]:[Cmb_ID]],0))),-1,-1,0,0)),IF(OR(BV$1,$R39),4,INDEX(CMB[[Cmb_Rare]:[Cmb_Rare]],MATCH(ROUND(MIN(SUM(BV$4,$O39/1000),SUM($O39,BV$4/1000)),3),CMB[[Cmb_ID]:[Cmb_ID]],0))),CHOOSE(AC[[M]:[M]],2,1,1,SUM(AC[[AB]:[DB]])))),""))</f>
        <v/>
      </c>
      <c r="BW39" t="str">
        <f>IF(OR(BW$5="",$S39=""),"",IFERROR(SUM(PRODUCT(INDEX(CMB[[BA_0O]:[BA_2O]],MATCH(ROUND(MIN(SUM(BW$4,$O39/1000),SUM($O39,BW$4/1000)),3),CMB[[Cmb_ID]:[Cmb_ID]],0),SUM(N(BW$1),N($R39),1)),CHOOSE(AC[[M]:[M]],1,1,0,AC[[AB]:[AB]])),PRODUCT(INDEX(CMB[[BD_0O]:[BD_2O]],MATCH(ROUND(MIN(SUM(BW$4,$O39/1000),SUM($O39,BW$4/1000)),3),CMB[[Cmb_ID]:[Cmb_ID]],0),SUM(N(BW$1),N($R39),1)),CHOOSE(AC[[M]:[M]],1,0,1,AC[[DB]:[DB]])),PRODUCT(SUM(ROUND(AVERAGE(VALUE(BW$3),VALUE($P39)),0),CHOOSE(IF(OR(BW$1,$R39),4,INDEX(CMB[[Res_Rare]:[Res_Rare]],MATCH(ROUND(MIN(SUM(BW$4,$O39/1000),SUM($O39,BW$4/1000)),3),CMB[[Cmb_ID]:[Cmb_ID]],0))),-1,-1,0,0)),IF(OR(BW$1,$R39),4,INDEX(CMB[[Cmb_Rare]:[Cmb_Rare]],MATCH(ROUND(MIN(SUM(BW$4,$O39/1000),SUM($O39,BW$4/1000)),3),CMB[[Cmb_ID]:[Cmb_ID]],0))),CHOOSE(AC[[M]:[M]],2,1,1,SUM(AC[[AB]:[DB]])))),""))</f>
        <v/>
      </c>
      <c r="BX39" t="str">
        <f>IF(OR(BX$5="",$S39=""),"",IFERROR(SUM(PRODUCT(INDEX(CMB[[BA_0O]:[BA_2O]],MATCH(ROUND(MIN(SUM(BX$4,$O39/1000),SUM($O39,BX$4/1000)),3),CMB[[Cmb_ID]:[Cmb_ID]],0),SUM(N(BX$1),N($R39),1)),CHOOSE(AC[[M]:[M]],1,1,0,AC[[AB]:[AB]])),PRODUCT(INDEX(CMB[[BD_0O]:[BD_2O]],MATCH(ROUND(MIN(SUM(BX$4,$O39/1000),SUM($O39,BX$4/1000)),3),CMB[[Cmb_ID]:[Cmb_ID]],0),SUM(N(BX$1),N($R39),1)),CHOOSE(AC[[M]:[M]],1,0,1,AC[[DB]:[DB]])),PRODUCT(SUM(ROUND(AVERAGE(VALUE(BX$3),VALUE($P39)),0),CHOOSE(IF(OR(BX$1,$R39),4,INDEX(CMB[[Res_Rare]:[Res_Rare]],MATCH(ROUND(MIN(SUM(BX$4,$O39/1000),SUM($O39,BX$4/1000)),3),CMB[[Cmb_ID]:[Cmb_ID]],0))),-1,-1,0,0)),IF(OR(BX$1,$R39),4,INDEX(CMB[[Cmb_Rare]:[Cmb_Rare]],MATCH(ROUND(MIN(SUM(BX$4,$O39/1000),SUM($O39,BX$4/1000)),3),CMB[[Cmb_ID]:[Cmb_ID]],0))),CHOOSE(AC[[M]:[M]],2,1,1,SUM(AC[[AB]:[DB]])))),""))</f>
        <v/>
      </c>
      <c r="BY39" t="str">
        <f>IF(OR(BY$5="",$S39=""),"",IFERROR(SUM(PRODUCT(INDEX(CMB[[BA_0O]:[BA_2O]],MATCH(ROUND(MIN(SUM(BY$4,$O39/1000),SUM($O39,BY$4/1000)),3),CMB[[Cmb_ID]:[Cmb_ID]],0),SUM(N(BY$1),N($R39),1)),CHOOSE(AC[[M]:[M]],1,1,0,AC[[AB]:[AB]])),PRODUCT(INDEX(CMB[[BD_0O]:[BD_2O]],MATCH(ROUND(MIN(SUM(BY$4,$O39/1000),SUM($O39,BY$4/1000)),3),CMB[[Cmb_ID]:[Cmb_ID]],0),SUM(N(BY$1),N($R39),1)),CHOOSE(AC[[M]:[M]],1,0,1,AC[[DB]:[DB]])),PRODUCT(SUM(ROUND(AVERAGE(VALUE(BY$3),VALUE($P39)),0),CHOOSE(IF(OR(BY$1,$R39),4,INDEX(CMB[[Res_Rare]:[Res_Rare]],MATCH(ROUND(MIN(SUM(BY$4,$O39/1000),SUM($O39,BY$4/1000)),3),CMB[[Cmb_ID]:[Cmb_ID]],0))),-1,-1,0,0)),IF(OR(BY$1,$R39),4,INDEX(CMB[[Cmb_Rare]:[Cmb_Rare]],MATCH(ROUND(MIN(SUM(BY$4,$O39/1000),SUM($O39,BY$4/1000)),3),CMB[[Cmb_ID]:[Cmb_ID]],0))),CHOOSE(AC[[M]:[M]],2,1,1,SUM(AC[[AB]:[DB]])))),""))</f>
        <v/>
      </c>
      <c r="BZ39" t="str">
        <f>IF(OR(BZ$5="",$S39=""),"",IFERROR(SUM(PRODUCT(INDEX(CMB[[BA_0O]:[BA_2O]],MATCH(ROUND(MIN(SUM(BZ$4,$O39/1000),SUM($O39,BZ$4/1000)),3),CMB[[Cmb_ID]:[Cmb_ID]],0),SUM(N(BZ$1),N($R39),1)),CHOOSE(AC[[M]:[M]],1,1,0,AC[[AB]:[AB]])),PRODUCT(INDEX(CMB[[BD_0O]:[BD_2O]],MATCH(ROUND(MIN(SUM(BZ$4,$O39/1000),SUM($O39,BZ$4/1000)),3),CMB[[Cmb_ID]:[Cmb_ID]],0),SUM(N(BZ$1),N($R39),1)),CHOOSE(AC[[M]:[M]],1,0,1,AC[[DB]:[DB]])),PRODUCT(SUM(ROUND(AVERAGE(VALUE(BZ$3),VALUE($P39)),0),CHOOSE(IF(OR(BZ$1,$R39),4,INDEX(CMB[[Res_Rare]:[Res_Rare]],MATCH(ROUND(MIN(SUM(BZ$4,$O39/1000),SUM($O39,BZ$4/1000)),3),CMB[[Cmb_ID]:[Cmb_ID]],0))),-1,-1,0,0)),IF(OR(BZ$1,$R39),4,INDEX(CMB[[Cmb_Rare]:[Cmb_Rare]],MATCH(ROUND(MIN(SUM(BZ$4,$O39/1000),SUM($O39,BZ$4/1000)),3),CMB[[Cmb_ID]:[Cmb_ID]],0))),CHOOSE(AC[[M]:[M]],2,1,1,SUM(AC[[AB]:[DB]])))),""))</f>
        <v/>
      </c>
      <c r="CA39" t="str">
        <f>IF(OR(CA$5="",$S39=""),"",IFERROR(SUM(PRODUCT(INDEX(CMB[[BA_0O]:[BA_2O]],MATCH(ROUND(MIN(SUM(CA$4,$O39/1000),SUM($O39,CA$4/1000)),3),CMB[[Cmb_ID]:[Cmb_ID]],0),SUM(N(CA$1),N($R39),1)),CHOOSE(AC[[M]:[M]],1,1,0,AC[[AB]:[AB]])),PRODUCT(INDEX(CMB[[BD_0O]:[BD_2O]],MATCH(ROUND(MIN(SUM(CA$4,$O39/1000),SUM($O39,CA$4/1000)),3),CMB[[Cmb_ID]:[Cmb_ID]],0),SUM(N(CA$1),N($R39),1)),CHOOSE(AC[[M]:[M]],1,0,1,AC[[DB]:[DB]])),PRODUCT(SUM(ROUND(AVERAGE(VALUE(CA$3),VALUE($P39)),0),CHOOSE(IF(OR(CA$1,$R39),4,INDEX(CMB[[Res_Rare]:[Res_Rare]],MATCH(ROUND(MIN(SUM(CA$4,$O39/1000),SUM($O39,CA$4/1000)),3),CMB[[Cmb_ID]:[Cmb_ID]],0))),-1,-1,0,0)),IF(OR(CA$1,$R39),4,INDEX(CMB[[Cmb_Rare]:[Cmb_Rare]],MATCH(ROUND(MIN(SUM(CA$4,$O39/1000),SUM($O39,CA$4/1000)),3),CMB[[Cmb_ID]:[Cmb_ID]],0))),CHOOSE(AC[[M]:[M]],2,1,1,SUM(AC[[AB]:[DB]])))),""))</f>
        <v/>
      </c>
      <c r="CB39" t="str">
        <f>IF(OR(CB$5="",$S39=""),"",IFERROR(SUM(PRODUCT(INDEX(CMB[[BA_0O]:[BA_2O]],MATCH(ROUND(MIN(SUM(CB$4,$O39/1000),SUM($O39,CB$4/1000)),3),CMB[[Cmb_ID]:[Cmb_ID]],0),SUM(N(CB$1),N($R39),1)),CHOOSE(AC[[M]:[M]],1,1,0,AC[[AB]:[AB]])),PRODUCT(INDEX(CMB[[BD_0O]:[BD_2O]],MATCH(ROUND(MIN(SUM(CB$4,$O39/1000),SUM($O39,CB$4/1000)),3),CMB[[Cmb_ID]:[Cmb_ID]],0),SUM(N(CB$1),N($R39),1)),CHOOSE(AC[[M]:[M]],1,0,1,AC[[DB]:[DB]])),PRODUCT(SUM(ROUND(AVERAGE(VALUE(CB$3),VALUE($P39)),0),CHOOSE(IF(OR(CB$1,$R39),4,INDEX(CMB[[Res_Rare]:[Res_Rare]],MATCH(ROUND(MIN(SUM(CB$4,$O39/1000),SUM($O39,CB$4/1000)),3),CMB[[Cmb_ID]:[Cmb_ID]],0))),-1,-1,0,0)),IF(OR(CB$1,$R39),4,INDEX(CMB[[Cmb_Rare]:[Cmb_Rare]],MATCH(ROUND(MIN(SUM(CB$4,$O39/1000),SUM($O39,CB$4/1000)),3),CMB[[Cmb_ID]:[Cmb_ID]],0))),CHOOSE(AC[[M]:[M]],2,1,1,SUM(AC[[AB]:[DB]])))),""))</f>
        <v/>
      </c>
      <c r="CC39" t="str">
        <f>IF(OR(CC$5="",$S39=""),"",IFERROR(SUM(PRODUCT(INDEX(CMB[[BA_0O]:[BA_2O]],MATCH(ROUND(MIN(SUM(CC$4,$O39/1000),SUM($O39,CC$4/1000)),3),CMB[[Cmb_ID]:[Cmb_ID]],0),SUM(N(CC$1),N($R39),1)),CHOOSE(AC[[M]:[M]],1,1,0,AC[[AB]:[AB]])),PRODUCT(INDEX(CMB[[BD_0O]:[BD_2O]],MATCH(ROUND(MIN(SUM(CC$4,$O39/1000),SUM($O39,CC$4/1000)),3),CMB[[Cmb_ID]:[Cmb_ID]],0),SUM(N(CC$1),N($R39),1)),CHOOSE(AC[[M]:[M]],1,0,1,AC[[DB]:[DB]])),PRODUCT(SUM(ROUND(AVERAGE(VALUE(CC$3),VALUE($P39)),0),CHOOSE(IF(OR(CC$1,$R39),4,INDEX(CMB[[Res_Rare]:[Res_Rare]],MATCH(ROUND(MIN(SUM(CC$4,$O39/1000),SUM($O39,CC$4/1000)),3),CMB[[Cmb_ID]:[Cmb_ID]],0))),-1,-1,0,0)),IF(OR(CC$1,$R39),4,INDEX(CMB[[Cmb_Rare]:[Cmb_Rare]],MATCH(ROUND(MIN(SUM(CC$4,$O39/1000),SUM($O39,CC$4/1000)),3),CMB[[Cmb_ID]:[Cmb_ID]],0))),CHOOSE(AC[[M]:[M]],2,1,1,SUM(AC[[AB]:[DB]])))),""))</f>
        <v/>
      </c>
      <c r="CD39" t="str">
        <f>IF(OR(CD$5="",$S39=""),"",IFERROR(SUM(PRODUCT(INDEX(CMB[[BA_0O]:[BA_2O]],MATCH(ROUND(MIN(SUM(CD$4,$O39/1000),SUM($O39,CD$4/1000)),3),CMB[[Cmb_ID]:[Cmb_ID]],0),SUM(N(CD$1),N($R39),1)),CHOOSE(AC[[M]:[M]],1,1,0,AC[[AB]:[AB]])),PRODUCT(INDEX(CMB[[BD_0O]:[BD_2O]],MATCH(ROUND(MIN(SUM(CD$4,$O39/1000),SUM($O39,CD$4/1000)),3),CMB[[Cmb_ID]:[Cmb_ID]],0),SUM(N(CD$1),N($R39),1)),CHOOSE(AC[[M]:[M]],1,0,1,AC[[DB]:[DB]])),PRODUCT(SUM(ROUND(AVERAGE(VALUE(CD$3),VALUE($P39)),0),CHOOSE(IF(OR(CD$1,$R39),4,INDEX(CMB[[Res_Rare]:[Res_Rare]],MATCH(ROUND(MIN(SUM(CD$4,$O39/1000),SUM($O39,CD$4/1000)),3),CMB[[Cmb_ID]:[Cmb_ID]],0))),-1,-1,0,0)),IF(OR(CD$1,$R39),4,INDEX(CMB[[Cmb_Rare]:[Cmb_Rare]],MATCH(ROUND(MIN(SUM(CD$4,$O39/1000),SUM($O39,CD$4/1000)),3),CMB[[Cmb_ID]:[Cmb_ID]],0))),CHOOSE(AC[[M]:[M]],2,1,1,SUM(AC[[AB]:[DB]])))),""))</f>
        <v/>
      </c>
      <c r="CE39" t="str">
        <f>IF(OR(CE$5="",$S39=""),"",IFERROR(SUM(PRODUCT(INDEX(CMB[[BA_0O]:[BA_2O]],MATCH(ROUND(MIN(SUM(CE$4,$O39/1000),SUM($O39,CE$4/1000)),3),CMB[[Cmb_ID]:[Cmb_ID]],0),SUM(N(CE$1),N($R39),1)),CHOOSE(AC[[M]:[M]],1,1,0,AC[[AB]:[AB]])),PRODUCT(INDEX(CMB[[BD_0O]:[BD_2O]],MATCH(ROUND(MIN(SUM(CE$4,$O39/1000),SUM($O39,CE$4/1000)),3),CMB[[Cmb_ID]:[Cmb_ID]],0),SUM(N(CE$1),N($R39),1)),CHOOSE(AC[[M]:[M]],1,0,1,AC[[DB]:[DB]])),PRODUCT(SUM(ROUND(AVERAGE(VALUE(CE$3),VALUE($P39)),0),CHOOSE(IF(OR(CE$1,$R39),4,INDEX(CMB[[Res_Rare]:[Res_Rare]],MATCH(ROUND(MIN(SUM(CE$4,$O39/1000),SUM($O39,CE$4/1000)),3),CMB[[Cmb_ID]:[Cmb_ID]],0))),-1,-1,0,0)),IF(OR(CE$1,$R39),4,INDEX(CMB[[Cmb_Rare]:[Cmb_Rare]],MATCH(ROUND(MIN(SUM(CE$4,$O39/1000),SUM($O39,CE$4/1000)),3),CMB[[Cmb_ID]:[Cmb_ID]],0))),CHOOSE(AC[[M]:[M]],2,1,1,SUM(AC[[AB]:[DB]])))),""))</f>
        <v/>
      </c>
      <c r="CF39" t="str">
        <f>IF(OR(CF$5="",$S39=""),"",IFERROR(SUM(PRODUCT(INDEX(CMB[[BA_0O]:[BA_2O]],MATCH(ROUND(MIN(SUM(CF$4,$O39/1000),SUM($O39,CF$4/1000)),3),CMB[[Cmb_ID]:[Cmb_ID]],0),SUM(N(CF$1),N($R39),1)),CHOOSE(AC[[M]:[M]],1,1,0,AC[[AB]:[AB]])),PRODUCT(INDEX(CMB[[BD_0O]:[BD_2O]],MATCH(ROUND(MIN(SUM(CF$4,$O39/1000),SUM($O39,CF$4/1000)),3),CMB[[Cmb_ID]:[Cmb_ID]],0),SUM(N(CF$1),N($R39),1)),CHOOSE(AC[[M]:[M]],1,0,1,AC[[DB]:[DB]])),PRODUCT(SUM(ROUND(AVERAGE(VALUE(CF$3),VALUE($P39)),0),CHOOSE(IF(OR(CF$1,$R39),4,INDEX(CMB[[Res_Rare]:[Res_Rare]],MATCH(ROUND(MIN(SUM(CF$4,$O39/1000),SUM($O39,CF$4/1000)),3),CMB[[Cmb_ID]:[Cmb_ID]],0))),-1,-1,0,0)),IF(OR(CF$1,$R39),4,INDEX(CMB[[Cmb_Rare]:[Cmb_Rare]],MATCH(ROUND(MIN(SUM(CF$4,$O39/1000),SUM($O39,CF$4/1000)),3),CMB[[Cmb_ID]:[Cmb_ID]],0))),CHOOSE(AC[[M]:[M]],2,1,1,SUM(AC[[AB]:[DB]])))),""))</f>
        <v/>
      </c>
      <c r="CG39" t="str">
        <f>IF(OR(CG$5="",$S39=""),"",IFERROR(SUM(PRODUCT(INDEX(CMB[[BA_0O]:[BA_2O]],MATCH(ROUND(MIN(SUM(CG$4,$O39/1000),SUM($O39,CG$4/1000)),3),CMB[[Cmb_ID]:[Cmb_ID]],0),SUM(N(CG$1),N($R39),1)),CHOOSE(AC[[M]:[M]],1,1,0,AC[[AB]:[AB]])),PRODUCT(INDEX(CMB[[BD_0O]:[BD_2O]],MATCH(ROUND(MIN(SUM(CG$4,$O39/1000),SUM($O39,CG$4/1000)),3),CMB[[Cmb_ID]:[Cmb_ID]],0),SUM(N(CG$1),N($R39),1)),CHOOSE(AC[[M]:[M]],1,0,1,AC[[DB]:[DB]])),PRODUCT(SUM(ROUND(AVERAGE(VALUE(CG$3),VALUE($P39)),0),CHOOSE(IF(OR(CG$1,$R39),4,INDEX(CMB[[Res_Rare]:[Res_Rare]],MATCH(ROUND(MIN(SUM(CG$4,$O39/1000),SUM($O39,CG$4/1000)),3),CMB[[Cmb_ID]:[Cmb_ID]],0))),-1,-1,0,0)),IF(OR(CG$1,$R39),4,INDEX(CMB[[Cmb_Rare]:[Cmb_Rare]],MATCH(ROUND(MIN(SUM(CG$4,$O39/1000),SUM($O39,CG$4/1000)),3),CMB[[Cmb_ID]:[Cmb_ID]],0))),CHOOSE(AC[[M]:[M]],2,1,1,SUM(AC[[AB]:[DB]])))),""))</f>
        <v/>
      </c>
      <c r="CH39" t="str">
        <f>IF(OR(CH$5="",$S39=""),"",IFERROR(SUM(PRODUCT(INDEX(CMB[[BA_0O]:[BA_2O]],MATCH(ROUND(MIN(SUM(CH$4,$O39/1000),SUM($O39,CH$4/1000)),3),CMB[[Cmb_ID]:[Cmb_ID]],0),SUM(N(CH$1),N($R39),1)),CHOOSE(AC[[M]:[M]],1,1,0,AC[[AB]:[AB]])),PRODUCT(INDEX(CMB[[BD_0O]:[BD_2O]],MATCH(ROUND(MIN(SUM(CH$4,$O39/1000),SUM($O39,CH$4/1000)),3),CMB[[Cmb_ID]:[Cmb_ID]],0),SUM(N(CH$1),N($R39),1)),CHOOSE(AC[[M]:[M]],1,0,1,AC[[DB]:[DB]])),PRODUCT(SUM(ROUND(AVERAGE(VALUE(CH$3),VALUE($P39)),0),CHOOSE(IF(OR(CH$1,$R39),4,INDEX(CMB[[Res_Rare]:[Res_Rare]],MATCH(ROUND(MIN(SUM(CH$4,$O39/1000),SUM($O39,CH$4/1000)),3),CMB[[Cmb_ID]:[Cmb_ID]],0))),-1,-1,0,0)),IF(OR(CH$1,$R39),4,INDEX(CMB[[Cmb_Rare]:[Cmb_Rare]],MATCH(ROUND(MIN(SUM(CH$4,$O39/1000),SUM($O39,CH$4/1000)),3),CMB[[Cmb_ID]:[Cmb_ID]],0))),CHOOSE(AC[[M]:[M]],2,1,1,SUM(AC[[AB]:[DB]])))),""))</f>
        <v/>
      </c>
      <c r="CI39" t="str">
        <f>IF(OR(CI$5="",$S39=""),"",IFERROR(SUM(PRODUCT(INDEX(CMB[[BA_0O]:[BA_2O]],MATCH(ROUND(MIN(SUM(CI$4,$O39/1000),SUM($O39,CI$4/1000)),3),CMB[[Cmb_ID]:[Cmb_ID]],0),SUM(N(CI$1),N($R39),1)),CHOOSE(AC[[M]:[M]],1,1,0,AC[[AB]:[AB]])),PRODUCT(INDEX(CMB[[BD_0O]:[BD_2O]],MATCH(ROUND(MIN(SUM(CI$4,$O39/1000),SUM($O39,CI$4/1000)),3),CMB[[Cmb_ID]:[Cmb_ID]],0),SUM(N(CI$1),N($R39),1)),CHOOSE(AC[[M]:[M]],1,0,1,AC[[DB]:[DB]])),PRODUCT(SUM(ROUND(AVERAGE(VALUE(CI$3),VALUE($P39)),0),CHOOSE(IF(OR(CI$1,$R39),4,INDEX(CMB[[Res_Rare]:[Res_Rare]],MATCH(ROUND(MIN(SUM(CI$4,$O39/1000),SUM($O39,CI$4/1000)),3),CMB[[Cmb_ID]:[Cmb_ID]],0))),-1,-1,0,0)),IF(OR(CI$1,$R39),4,INDEX(CMB[[Cmb_Rare]:[Cmb_Rare]],MATCH(ROUND(MIN(SUM(CI$4,$O39/1000),SUM($O39,CI$4/1000)),3),CMB[[Cmb_ID]:[Cmb_ID]],0))),CHOOSE(AC[[M]:[M]],2,1,1,SUM(AC[[AB]:[DB]])))),""))</f>
        <v/>
      </c>
      <c r="CJ39" t="str">
        <f>IF(OR(CJ$5="",$S39=""),"",IFERROR(SUM(PRODUCT(INDEX(CMB[[BA_0O]:[BA_2O]],MATCH(ROUND(MIN(SUM(CJ$4,$O39/1000),SUM($O39,CJ$4/1000)),3),CMB[[Cmb_ID]:[Cmb_ID]],0),SUM(N(CJ$1),N($R39),1)),CHOOSE(AC[[M]:[M]],1,1,0,AC[[AB]:[AB]])),PRODUCT(INDEX(CMB[[BD_0O]:[BD_2O]],MATCH(ROUND(MIN(SUM(CJ$4,$O39/1000),SUM($O39,CJ$4/1000)),3),CMB[[Cmb_ID]:[Cmb_ID]],0),SUM(N(CJ$1),N($R39),1)),CHOOSE(AC[[M]:[M]],1,0,1,AC[[DB]:[DB]])),PRODUCT(SUM(ROUND(AVERAGE(VALUE(CJ$3),VALUE($P39)),0),CHOOSE(IF(OR(CJ$1,$R39),4,INDEX(CMB[[Res_Rare]:[Res_Rare]],MATCH(ROUND(MIN(SUM(CJ$4,$O39/1000),SUM($O39,CJ$4/1000)),3),CMB[[Cmb_ID]:[Cmb_ID]],0))),-1,-1,0,0)),IF(OR(CJ$1,$R39),4,INDEX(CMB[[Cmb_Rare]:[Cmb_Rare]],MATCH(ROUND(MIN(SUM(CJ$4,$O39/1000),SUM($O39,CJ$4/1000)),3),CMB[[Cmb_ID]:[Cmb_ID]],0))),CHOOSE(AC[[M]:[M]],2,1,1,SUM(AC[[AB]:[DB]])))),""))</f>
        <v/>
      </c>
      <c r="CK39" t="str">
        <f>IF(OR(CK$5="",$S39=""),"",IFERROR(SUM(PRODUCT(INDEX(CMB[[BA_0O]:[BA_2O]],MATCH(ROUND(MIN(SUM(CK$4,$O39/1000),SUM($O39,CK$4/1000)),3),CMB[[Cmb_ID]:[Cmb_ID]],0),SUM(N(CK$1),N($R39),1)),CHOOSE(AC[[M]:[M]],1,1,0,AC[[AB]:[AB]])),PRODUCT(INDEX(CMB[[BD_0O]:[BD_2O]],MATCH(ROUND(MIN(SUM(CK$4,$O39/1000),SUM($O39,CK$4/1000)),3),CMB[[Cmb_ID]:[Cmb_ID]],0),SUM(N(CK$1),N($R39),1)),CHOOSE(AC[[M]:[M]],1,0,1,AC[[DB]:[DB]])),PRODUCT(SUM(ROUND(AVERAGE(VALUE(CK$3),VALUE($P39)),0),CHOOSE(IF(OR(CK$1,$R39),4,INDEX(CMB[[Res_Rare]:[Res_Rare]],MATCH(ROUND(MIN(SUM(CK$4,$O39/1000),SUM($O39,CK$4/1000)),3),CMB[[Cmb_ID]:[Cmb_ID]],0))),-1,-1,0,0)),IF(OR(CK$1,$R39),4,INDEX(CMB[[Cmb_Rare]:[Cmb_Rare]],MATCH(ROUND(MIN(SUM(CK$4,$O39/1000),SUM($O39,CK$4/1000)),3),CMB[[Cmb_ID]:[Cmb_ID]],0))),CHOOSE(AC[[M]:[M]],2,1,1,SUM(AC[[AB]:[DB]])))),""))</f>
        <v/>
      </c>
      <c r="CL39" t="str">
        <f>IF(OR(CL$5="",$S39=""),"",IFERROR(SUM(PRODUCT(INDEX(CMB[[BA_0O]:[BA_2O]],MATCH(ROUND(MIN(SUM(CL$4,$O39/1000),SUM($O39,CL$4/1000)),3),CMB[[Cmb_ID]:[Cmb_ID]],0),SUM(N(CL$1),N($R39),1)),CHOOSE(AC[[M]:[M]],1,1,0,AC[[AB]:[AB]])),PRODUCT(INDEX(CMB[[BD_0O]:[BD_2O]],MATCH(ROUND(MIN(SUM(CL$4,$O39/1000),SUM($O39,CL$4/1000)),3),CMB[[Cmb_ID]:[Cmb_ID]],0),SUM(N(CL$1),N($R39),1)),CHOOSE(AC[[M]:[M]],1,0,1,AC[[DB]:[DB]])),PRODUCT(SUM(ROUND(AVERAGE(VALUE(CL$3),VALUE($P39)),0),CHOOSE(IF(OR(CL$1,$R39),4,INDEX(CMB[[Res_Rare]:[Res_Rare]],MATCH(ROUND(MIN(SUM(CL$4,$O39/1000),SUM($O39,CL$4/1000)),3),CMB[[Cmb_ID]:[Cmb_ID]],0))),-1,-1,0,0)),IF(OR(CL$1,$R39),4,INDEX(CMB[[Cmb_Rare]:[Cmb_Rare]],MATCH(ROUND(MIN(SUM(CL$4,$O39/1000),SUM($O39,CL$4/1000)),3),CMB[[Cmb_ID]:[Cmb_ID]],0))),CHOOSE(AC[[M]:[M]],2,1,1,SUM(AC[[AB]:[DB]])))),""))</f>
        <v/>
      </c>
      <c r="CM39" t="str">
        <f>IF(OR(CM$5="",$S39=""),"",IFERROR(SUM(PRODUCT(INDEX(CMB[[BA_0O]:[BA_2O]],MATCH(ROUND(MIN(SUM(CM$4,$O39/1000),SUM($O39,CM$4/1000)),3),CMB[[Cmb_ID]:[Cmb_ID]],0),SUM(N(CM$1),N($R39),1)),CHOOSE(AC[[M]:[M]],1,1,0,AC[[AB]:[AB]])),PRODUCT(INDEX(CMB[[BD_0O]:[BD_2O]],MATCH(ROUND(MIN(SUM(CM$4,$O39/1000),SUM($O39,CM$4/1000)),3),CMB[[Cmb_ID]:[Cmb_ID]],0),SUM(N(CM$1),N($R39),1)),CHOOSE(AC[[M]:[M]],1,0,1,AC[[DB]:[DB]])),PRODUCT(SUM(ROUND(AVERAGE(VALUE(CM$3),VALUE($P39)),0),CHOOSE(IF(OR(CM$1,$R39),4,INDEX(CMB[[Res_Rare]:[Res_Rare]],MATCH(ROUND(MIN(SUM(CM$4,$O39/1000),SUM($O39,CM$4/1000)),3),CMB[[Cmb_ID]:[Cmb_ID]],0))),-1,-1,0,0)),IF(OR(CM$1,$R39),4,INDEX(CMB[[Cmb_Rare]:[Cmb_Rare]],MATCH(ROUND(MIN(SUM(CM$4,$O39/1000),SUM($O39,CM$4/1000)),3),CMB[[Cmb_ID]:[Cmb_ID]],0))),CHOOSE(AC[[M]:[M]],2,1,1,SUM(AC[[AB]:[DB]])))),""))</f>
        <v/>
      </c>
      <c r="CN39" t="str">
        <f>IF(OR(CN$5="",$S39=""),"",IFERROR(SUM(PRODUCT(INDEX(CMB[[BA_0O]:[BA_2O]],MATCH(ROUND(MIN(SUM(CN$4,$O39/1000),SUM($O39,CN$4/1000)),3),CMB[[Cmb_ID]:[Cmb_ID]],0),SUM(N(CN$1),N($R39),1)),CHOOSE(AC[[M]:[M]],1,1,0,AC[[AB]:[AB]])),PRODUCT(INDEX(CMB[[BD_0O]:[BD_2O]],MATCH(ROUND(MIN(SUM(CN$4,$O39/1000),SUM($O39,CN$4/1000)),3),CMB[[Cmb_ID]:[Cmb_ID]],0),SUM(N(CN$1),N($R39),1)),CHOOSE(AC[[M]:[M]],1,0,1,AC[[DB]:[DB]])),PRODUCT(SUM(ROUND(AVERAGE(VALUE(CN$3),VALUE($P39)),0),CHOOSE(IF(OR(CN$1,$R39),4,INDEX(CMB[[Res_Rare]:[Res_Rare]],MATCH(ROUND(MIN(SUM(CN$4,$O39/1000),SUM($O39,CN$4/1000)),3),CMB[[Cmb_ID]:[Cmb_ID]],0))),-1,-1,0,0)),IF(OR(CN$1,$R39),4,INDEX(CMB[[Cmb_Rare]:[Cmb_Rare]],MATCH(ROUND(MIN(SUM(CN$4,$O39/1000),SUM($O39,CN$4/1000)),3),CMB[[Cmb_ID]:[Cmb_ID]],0))),CHOOSE(AC[[M]:[M]],2,1,1,SUM(AC[[AB]:[DB]])))),""))</f>
        <v/>
      </c>
      <c r="CO39" t="str">
        <f>IF(OR(CO$5="",$S39=""),"",IFERROR(SUM(PRODUCT(INDEX(CMB[[BA_0O]:[BA_2O]],MATCH(ROUND(MIN(SUM(CO$4,$O39/1000),SUM($O39,CO$4/1000)),3),CMB[[Cmb_ID]:[Cmb_ID]],0),SUM(N(CO$1),N($R39),1)),CHOOSE(AC[[M]:[M]],1,1,0,AC[[AB]:[AB]])),PRODUCT(INDEX(CMB[[BD_0O]:[BD_2O]],MATCH(ROUND(MIN(SUM(CO$4,$O39/1000),SUM($O39,CO$4/1000)),3),CMB[[Cmb_ID]:[Cmb_ID]],0),SUM(N(CO$1),N($R39),1)),CHOOSE(AC[[M]:[M]],1,0,1,AC[[DB]:[DB]])),PRODUCT(SUM(ROUND(AVERAGE(VALUE(CO$3),VALUE($P39)),0),CHOOSE(IF(OR(CO$1,$R39),4,INDEX(CMB[[Res_Rare]:[Res_Rare]],MATCH(ROUND(MIN(SUM(CO$4,$O39/1000),SUM($O39,CO$4/1000)),3),CMB[[Cmb_ID]:[Cmb_ID]],0))),-1,-1,0,0)),IF(OR(CO$1,$R39),4,INDEX(CMB[[Cmb_Rare]:[Cmb_Rare]],MATCH(ROUND(MIN(SUM(CO$4,$O39/1000),SUM($O39,CO$4/1000)),3),CMB[[Cmb_ID]:[Cmb_ID]],0))),CHOOSE(AC[[M]:[M]],2,1,1,SUM(AC[[AB]:[DB]])))),""))</f>
        <v/>
      </c>
      <c r="CP39" t="str">
        <f>IF(OR(CP$5="",$S39=""),"",IFERROR(SUM(PRODUCT(INDEX(CMB[[BA_0O]:[BA_2O]],MATCH(ROUND(MIN(SUM(CP$4,$O39/1000),SUM($O39,CP$4/1000)),3),CMB[[Cmb_ID]:[Cmb_ID]],0),SUM(N(CP$1),N($R39),1)),CHOOSE(AC[[M]:[M]],1,1,0,AC[[AB]:[AB]])),PRODUCT(INDEX(CMB[[BD_0O]:[BD_2O]],MATCH(ROUND(MIN(SUM(CP$4,$O39/1000),SUM($O39,CP$4/1000)),3),CMB[[Cmb_ID]:[Cmb_ID]],0),SUM(N(CP$1),N($R39),1)),CHOOSE(AC[[M]:[M]],1,0,1,AC[[DB]:[DB]])),PRODUCT(SUM(ROUND(AVERAGE(VALUE(CP$3),VALUE($P39)),0),CHOOSE(IF(OR(CP$1,$R39),4,INDEX(CMB[[Res_Rare]:[Res_Rare]],MATCH(ROUND(MIN(SUM(CP$4,$O39/1000),SUM($O39,CP$4/1000)),3),CMB[[Cmb_ID]:[Cmb_ID]],0))),-1,-1,0,0)),IF(OR(CP$1,$R39),4,INDEX(CMB[[Cmb_Rare]:[Cmb_Rare]],MATCH(ROUND(MIN(SUM(CP$4,$O39/1000),SUM($O39,CP$4/1000)),3),CMB[[Cmb_ID]:[Cmb_ID]],0))),CHOOSE(AC[[M]:[M]],2,1,1,SUM(AC[[AB]:[DB]])))),""))</f>
        <v/>
      </c>
      <c r="CQ39" t="str">
        <f>IF(OR(CQ$5="",$S39=""),"",IFERROR(SUM(PRODUCT(INDEX(CMB[[BA_0O]:[BA_2O]],MATCH(ROUND(MIN(SUM(CQ$4,$O39/1000),SUM($O39,CQ$4/1000)),3),CMB[[Cmb_ID]:[Cmb_ID]],0),SUM(N(CQ$1),N($R39),1)),CHOOSE(AC[[M]:[M]],1,1,0,AC[[AB]:[AB]])),PRODUCT(INDEX(CMB[[BD_0O]:[BD_2O]],MATCH(ROUND(MIN(SUM(CQ$4,$O39/1000),SUM($O39,CQ$4/1000)),3),CMB[[Cmb_ID]:[Cmb_ID]],0),SUM(N(CQ$1),N($R39),1)),CHOOSE(AC[[M]:[M]],1,0,1,AC[[DB]:[DB]])),PRODUCT(SUM(ROUND(AVERAGE(VALUE(CQ$3),VALUE($P39)),0),CHOOSE(IF(OR(CQ$1,$R39),4,INDEX(CMB[[Res_Rare]:[Res_Rare]],MATCH(ROUND(MIN(SUM(CQ$4,$O39/1000),SUM($O39,CQ$4/1000)),3),CMB[[Cmb_ID]:[Cmb_ID]],0))),-1,-1,0,0)),IF(OR(CQ$1,$R39),4,INDEX(CMB[[Cmb_Rare]:[Cmb_Rare]],MATCH(ROUND(MIN(SUM(CQ$4,$O39/1000),SUM($O39,CQ$4/1000)),3),CMB[[Cmb_ID]:[Cmb_ID]],0))),CHOOSE(AC[[M]:[M]],2,1,1,SUM(AC[[AB]:[DB]])))),""))</f>
        <v/>
      </c>
      <c r="CR39" t="str">
        <f>IF(OR(CR$5="",$S39=""),"",IFERROR(SUM(PRODUCT(INDEX(CMB[[BA_0O]:[BA_2O]],MATCH(ROUND(MIN(SUM(CR$4,$O39/1000),SUM($O39,CR$4/1000)),3),CMB[[Cmb_ID]:[Cmb_ID]],0),SUM(N(CR$1),N($R39),1)),CHOOSE(AC[[M]:[M]],1,1,0,AC[[AB]:[AB]])),PRODUCT(INDEX(CMB[[BD_0O]:[BD_2O]],MATCH(ROUND(MIN(SUM(CR$4,$O39/1000),SUM($O39,CR$4/1000)),3),CMB[[Cmb_ID]:[Cmb_ID]],0),SUM(N(CR$1),N($R39),1)),CHOOSE(AC[[M]:[M]],1,0,1,AC[[DB]:[DB]])),PRODUCT(SUM(ROUND(AVERAGE(VALUE(CR$3),VALUE($P39)),0),CHOOSE(IF(OR(CR$1,$R39),4,INDEX(CMB[[Res_Rare]:[Res_Rare]],MATCH(ROUND(MIN(SUM(CR$4,$O39/1000),SUM($O39,CR$4/1000)),3),CMB[[Cmb_ID]:[Cmb_ID]],0))),-1,-1,0,0)),IF(OR(CR$1,$R39),4,INDEX(CMB[[Cmb_Rare]:[Cmb_Rare]],MATCH(ROUND(MIN(SUM(CR$4,$O39/1000),SUM($O39,CR$4/1000)),3),CMB[[Cmb_ID]:[Cmb_ID]],0))),CHOOSE(AC[[M]:[M]],2,1,1,SUM(AC[[AB]:[DB]])))),""))</f>
        <v/>
      </c>
      <c r="CS39" t="str">
        <f>IF(OR(CS$5="",$S39=""),"",IFERROR(SUM(PRODUCT(INDEX(CMB[[BA_0O]:[BA_2O]],MATCH(ROUND(MIN(SUM(CS$4,$O39/1000),SUM($O39,CS$4/1000)),3),CMB[[Cmb_ID]:[Cmb_ID]],0),SUM(N(CS$1),N($R39),1)),CHOOSE(AC[[M]:[M]],1,1,0,AC[[AB]:[AB]])),PRODUCT(INDEX(CMB[[BD_0O]:[BD_2O]],MATCH(ROUND(MIN(SUM(CS$4,$O39/1000),SUM($O39,CS$4/1000)),3),CMB[[Cmb_ID]:[Cmb_ID]],0),SUM(N(CS$1),N($R39),1)),CHOOSE(AC[[M]:[M]],1,0,1,AC[[DB]:[DB]])),PRODUCT(SUM(ROUND(AVERAGE(VALUE(CS$3),VALUE($P39)),0),CHOOSE(IF(OR(CS$1,$R39),4,INDEX(CMB[[Res_Rare]:[Res_Rare]],MATCH(ROUND(MIN(SUM(CS$4,$O39/1000),SUM($O39,CS$4/1000)),3),CMB[[Cmb_ID]:[Cmb_ID]],0))),-1,-1,0,0)),IF(OR(CS$1,$R39),4,INDEX(CMB[[Cmb_Rare]:[Cmb_Rare]],MATCH(ROUND(MIN(SUM(CS$4,$O39/1000),SUM($O39,CS$4/1000)),3),CMB[[Cmb_ID]:[Cmb_ID]],0))),CHOOSE(AC[[M]:[M]],2,1,1,SUM(AC[[AB]:[DB]])))),""))</f>
        <v/>
      </c>
      <c r="CT39" t="str">
        <f>IF(OR(CT$5="",$S39=""),"",IFERROR(SUM(PRODUCT(INDEX(CMB[[BA_0O]:[BA_2O]],MATCH(ROUND(MIN(SUM(CT$4,$O39/1000),SUM($O39,CT$4/1000)),3),CMB[[Cmb_ID]:[Cmb_ID]],0),SUM(N(CT$1),N($R39),1)),CHOOSE(AC[[M]:[M]],1,1,0,AC[[AB]:[AB]])),PRODUCT(INDEX(CMB[[BD_0O]:[BD_2O]],MATCH(ROUND(MIN(SUM(CT$4,$O39/1000),SUM($O39,CT$4/1000)),3),CMB[[Cmb_ID]:[Cmb_ID]],0),SUM(N(CT$1),N($R39),1)),CHOOSE(AC[[M]:[M]],1,0,1,AC[[DB]:[DB]])),PRODUCT(SUM(ROUND(AVERAGE(VALUE(CT$3),VALUE($P39)),0),CHOOSE(IF(OR(CT$1,$R39),4,INDEX(CMB[[Res_Rare]:[Res_Rare]],MATCH(ROUND(MIN(SUM(CT$4,$O39/1000),SUM($O39,CT$4/1000)),3),CMB[[Cmb_ID]:[Cmb_ID]],0))),-1,-1,0,0)),IF(OR(CT$1,$R39),4,INDEX(CMB[[Cmb_Rare]:[Cmb_Rare]],MATCH(ROUND(MIN(SUM(CT$4,$O39/1000),SUM($O39,CT$4/1000)),3),CMB[[Cmb_ID]:[Cmb_ID]],0))),CHOOSE(AC[[M]:[M]],2,1,1,SUM(AC[[AB]:[DB]])))),""))</f>
        <v/>
      </c>
      <c r="CU39" t="str">
        <f>IF(OR(CU$5="",$S39=""),"",IFERROR(SUM(PRODUCT(INDEX(CMB[[BA_0O]:[BA_2O]],MATCH(ROUND(MIN(SUM(CU$4,$O39/1000),SUM($O39,CU$4/1000)),3),CMB[[Cmb_ID]:[Cmb_ID]],0),SUM(N(CU$1),N($R39),1)),CHOOSE(AC[[M]:[M]],1,1,0,AC[[AB]:[AB]])),PRODUCT(INDEX(CMB[[BD_0O]:[BD_2O]],MATCH(ROUND(MIN(SUM(CU$4,$O39/1000),SUM($O39,CU$4/1000)),3),CMB[[Cmb_ID]:[Cmb_ID]],0),SUM(N(CU$1),N($R39),1)),CHOOSE(AC[[M]:[M]],1,0,1,AC[[DB]:[DB]])),PRODUCT(SUM(ROUND(AVERAGE(VALUE(CU$3),VALUE($P39)),0),CHOOSE(IF(OR(CU$1,$R39),4,INDEX(CMB[[Res_Rare]:[Res_Rare]],MATCH(ROUND(MIN(SUM(CU$4,$O39/1000),SUM($O39,CU$4/1000)),3),CMB[[Cmb_ID]:[Cmb_ID]],0))),-1,-1,0,0)),IF(OR(CU$1,$R39),4,INDEX(CMB[[Cmb_Rare]:[Cmb_Rare]],MATCH(ROUND(MIN(SUM(CU$4,$O39/1000),SUM($O39,CU$4/1000)),3),CMB[[Cmb_ID]:[Cmb_ID]],0))),CHOOSE(AC[[M]:[M]],2,1,1,SUM(AC[[AB]:[DB]])))),""))</f>
        <v/>
      </c>
      <c r="CV39" t="str">
        <f>IF(OR(CV$5="",$S39=""),"",IFERROR(SUM(PRODUCT(INDEX(CMB[[BA_0O]:[BA_2O]],MATCH(ROUND(MIN(SUM(CV$4,$O39/1000),SUM($O39,CV$4/1000)),3),CMB[[Cmb_ID]:[Cmb_ID]],0),SUM(N(CV$1),N($R39),1)),CHOOSE(AC[[M]:[M]],1,1,0,AC[[AB]:[AB]])),PRODUCT(INDEX(CMB[[BD_0O]:[BD_2O]],MATCH(ROUND(MIN(SUM(CV$4,$O39/1000),SUM($O39,CV$4/1000)),3),CMB[[Cmb_ID]:[Cmb_ID]],0),SUM(N(CV$1),N($R39),1)),CHOOSE(AC[[M]:[M]],1,0,1,AC[[DB]:[DB]])),PRODUCT(SUM(ROUND(AVERAGE(VALUE(CV$3),VALUE($P39)),0),CHOOSE(IF(OR(CV$1,$R39),4,INDEX(CMB[[Res_Rare]:[Res_Rare]],MATCH(ROUND(MIN(SUM(CV$4,$O39/1000),SUM($O39,CV$4/1000)),3),CMB[[Cmb_ID]:[Cmb_ID]],0))),-1,-1,0,0)),IF(OR(CV$1,$R39),4,INDEX(CMB[[Cmb_Rare]:[Cmb_Rare]],MATCH(ROUND(MIN(SUM(CV$4,$O39/1000),SUM($O39,CV$4/1000)),3),CMB[[Cmb_ID]:[Cmb_ID]],0))),CHOOSE(AC[[M]:[M]],2,1,1,SUM(AC[[AB]:[DB]])))),""))</f>
        <v/>
      </c>
      <c r="CW39" t="str">
        <f>IF(OR(CW$5="",$S39=""),"",IFERROR(SUM(PRODUCT(INDEX(CMB[[BA_0O]:[BA_2O]],MATCH(ROUND(MIN(SUM(CW$4,$O39/1000),SUM($O39,CW$4/1000)),3),CMB[[Cmb_ID]:[Cmb_ID]],0),SUM(N(CW$1),N($R39),1)),CHOOSE(AC[[M]:[M]],1,1,0,AC[[AB]:[AB]])),PRODUCT(INDEX(CMB[[BD_0O]:[BD_2O]],MATCH(ROUND(MIN(SUM(CW$4,$O39/1000),SUM($O39,CW$4/1000)),3),CMB[[Cmb_ID]:[Cmb_ID]],0),SUM(N(CW$1),N($R39),1)),CHOOSE(AC[[M]:[M]],1,0,1,AC[[DB]:[DB]])),PRODUCT(SUM(ROUND(AVERAGE(VALUE(CW$3),VALUE($P39)),0),CHOOSE(IF(OR(CW$1,$R39),4,INDEX(CMB[[Res_Rare]:[Res_Rare]],MATCH(ROUND(MIN(SUM(CW$4,$O39/1000),SUM($O39,CW$4/1000)),3),CMB[[Cmb_ID]:[Cmb_ID]],0))),-1,-1,0,0)),IF(OR(CW$1,$R39),4,INDEX(CMB[[Cmb_Rare]:[Cmb_Rare]],MATCH(ROUND(MIN(SUM(CW$4,$O39/1000),SUM($O39,CW$4/1000)),3),CMB[[Cmb_ID]:[Cmb_ID]],0))),CHOOSE(AC[[M]:[M]],2,1,1,SUM(AC[[AB]:[DB]])))),""))</f>
        <v/>
      </c>
      <c r="CX39" t="str">
        <f>IF(OR(CX$5="",$S39=""),"",IFERROR(SUM(PRODUCT(INDEX(CMB[[BA_0O]:[BA_2O]],MATCH(ROUND(MIN(SUM(CX$4,$O39/1000),SUM($O39,CX$4/1000)),3),CMB[[Cmb_ID]:[Cmb_ID]],0),SUM(N(CX$1),N($R39),1)),CHOOSE(AC[[M]:[M]],1,1,0,AC[[AB]:[AB]])),PRODUCT(INDEX(CMB[[BD_0O]:[BD_2O]],MATCH(ROUND(MIN(SUM(CX$4,$O39/1000),SUM($O39,CX$4/1000)),3),CMB[[Cmb_ID]:[Cmb_ID]],0),SUM(N(CX$1),N($R39),1)),CHOOSE(AC[[M]:[M]],1,0,1,AC[[DB]:[DB]])),PRODUCT(SUM(ROUND(AVERAGE(VALUE(CX$3),VALUE($P39)),0),CHOOSE(IF(OR(CX$1,$R39),4,INDEX(CMB[[Res_Rare]:[Res_Rare]],MATCH(ROUND(MIN(SUM(CX$4,$O39/1000),SUM($O39,CX$4/1000)),3),CMB[[Cmb_ID]:[Cmb_ID]],0))),-1,-1,0,0)),IF(OR(CX$1,$R39),4,INDEX(CMB[[Cmb_Rare]:[Cmb_Rare]],MATCH(ROUND(MIN(SUM(CX$4,$O39/1000),SUM($O39,CX$4/1000)),3),CMB[[Cmb_ID]:[Cmb_ID]],0))),CHOOSE(AC[[M]:[M]],2,1,1,SUM(AC[[AB]:[DB]])))),""))</f>
        <v/>
      </c>
      <c r="CY39" t="str">
        <f>IF(OR(CY$5="",$S39=""),"",IFERROR(SUM(PRODUCT(INDEX(CMB[[BA_0O]:[BA_2O]],MATCH(ROUND(MIN(SUM(CY$4,$O39/1000),SUM($O39,CY$4/1000)),3),CMB[[Cmb_ID]:[Cmb_ID]],0),SUM(N(CY$1),N($R39),1)),CHOOSE(AC[[M]:[M]],1,1,0,AC[[AB]:[AB]])),PRODUCT(INDEX(CMB[[BD_0O]:[BD_2O]],MATCH(ROUND(MIN(SUM(CY$4,$O39/1000),SUM($O39,CY$4/1000)),3),CMB[[Cmb_ID]:[Cmb_ID]],0),SUM(N(CY$1),N($R39),1)),CHOOSE(AC[[M]:[M]],1,0,1,AC[[DB]:[DB]])),PRODUCT(SUM(ROUND(AVERAGE(VALUE(CY$3),VALUE($P39)),0),CHOOSE(IF(OR(CY$1,$R39),4,INDEX(CMB[[Res_Rare]:[Res_Rare]],MATCH(ROUND(MIN(SUM(CY$4,$O39/1000),SUM($O39,CY$4/1000)),3),CMB[[Cmb_ID]:[Cmb_ID]],0))),-1,-1,0,0)),IF(OR(CY$1,$R39),4,INDEX(CMB[[Cmb_Rare]:[Cmb_Rare]],MATCH(ROUND(MIN(SUM(CY$4,$O39/1000),SUM($O39,CY$4/1000)),3),CMB[[Cmb_ID]:[Cmb_ID]],0))),CHOOSE(AC[[M]:[M]],2,1,1,SUM(AC[[AB]:[DB]])))),""))</f>
        <v/>
      </c>
      <c r="CZ39" t="str">
        <f>IF(OR(CZ$5="",$S39=""),"",IFERROR(SUM(PRODUCT(INDEX(CMB[[BA_0O]:[BA_2O]],MATCH(ROUND(MIN(SUM(CZ$4,$O39/1000),SUM($O39,CZ$4/1000)),3),CMB[[Cmb_ID]:[Cmb_ID]],0),SUM(N(CZ$1),N($R39),1)),CHOOSE(AC[[M]:[M]],1,1,0,AC[[AB]:[AB]])),PRODUCT(INDEX(CMB[[BD_0O]:[BD_2O]],MATCH(ROUND(MIN(SUM(CZ$4,$O39/1000),SUM($O39,CZ$4/1000)),3),CMB[[Cmb_ID]:[Cmb_ID]],0),SUM(N(CZ$1),N($R39),1)),CHOOSE(AC[[M]:[M]],1,0,1,AC[[DB]:[DB]])),PRODUCT(SUM(ROUND(AVERAGE(VALUE(CZ$3),VALUE($P39)),0),CHOOSE(IF(OR(CZ$1,$R39),4,INDEX(CMB[[Res_Rare]:[Res_Rare]],MATCH(ROUND(MIN(SUM(CZ$4,$O39/1000),SUM($O39,CZ$4/1000)),3),CMB[[Cmb_ID]:[Cmb_ID]],0))),-1,-1,0,0)),IF(OR(CZ$1,$R39),4,INDEX(CMB[[Cmb_Rare]:[Cmb_Rare]],MATCH(ROUND(MIN(SUM(CZ$4,$O39/1000),SUM($O39,CZ$4/1000)),3),CMB[[Cmb_ID]:[Cmb_ID]],0))),CHOOSE(AC[[M]:[M]],2,1,1,SUM(AC[[AB]:[DB]])))),""))</f>
        <v/>
      </c>
      <c r="DA39" t="str">
        <f>IF(OR(DA$5="",$S39=""),"",IFERROR(SUM(PRODUCT(INDEX(CMB[[BA_0O]:[BA_2O]],MATCH(ROUND(MIN(SUM(DA$4,$O39/1000),SUM($O39,DA$4/1000)),3),CMB[[Cmb_ID]:[Cmb_ID]],0),SUM(N(DA$1),N($R39),1)),CHOOSE(AC[[M]:[M]],1,1,0,AC[[AB]:[AB]])),PRODUCT(INDEX(CMB[[BD_0O]:[BD_2O]],MATCH(ROUND(MIN(SUM(DA$4,$O39/1000),SUM($O39,DA$4/1000)),3),CMB[[Cmb_ID]:[Cmb_ID]],0),SUM(N(DA$1),N($R39),1)),CHOOSE(AC[[M]:[M]],1,0,1,AC[[DB]:[DB]])),PRODUCT(SUM(ROUND(AVERAGE(VALUE(DA$3),VALUE($P39)),0),CHOOSE(IF(OR(DA$1,$R39),4,INDEX(CMB[[Res_Rare]:[Res_Rare]],MATCH(ROUND(MIN(SUM(DA$4,$O39/1000),SUM($O39,DA$4/1000)),3),CMB[[Cmb_ID]:[Cmb_ID]],0))),-1,-1,0,0)),IF(OR(DA$1,$R39),4,INDEX(CMB[[Cmb_Rare]:[Cmb_Rare]],MATCH(ROUND(MIN(SUM(DA$4,$O39/1000),SUM($O39,DA$4/1000)),3),CMB[[Cmb_ID]:[Cmb_ID]],0))),CHOOSE(AC[[M]:[M]],2,1,1,SUM(AC[[AB]:[DB]])))),""))</f>
        <v/>
      </c>
      <c r="DB39" t="str">
        <f>IF(OR(DB$5="",$S39=""),"",IFERROR(SUM(PRODUCT(INDEX(CMB[[BA_0O]:[BA_2O]],MATCH(ROUND(MIN(SUM(DB$4,$O39/1000),SUM($O39,DB$4/1000)),3),CMB[[Cmb_ID]:[Cmb_ID]],0),SUM(N(DB$1),N($R39),1)),CHOOSE(AC[[M]:[M]],1,1,0,AC[[AB]:[AB]])),PRODUCT(INDEX(CMB[[BD_0O]:[BD_2O]],MATCH(ROUND(MIN(SUM(DB$4,$O39/1000),SUM($O39,DB$4/1000)),3),CMB[[Cmb_ID]:[Cmb_ID]],0),SUM(N(DB$1),N($R39),1)),CHOOSE(AC[[M]:[M]],1,0,1,AC[[DB]:[DB]])),PRODUCT(SUM(ROUND(AVERAGE(VALUE(DB$3),VALUE($P39)),0),CHOOSE(IF(OR(DB$1,$R39),4,INDEX(CMB[[Res_Rare]:[Res_Rare]],MATCH(ROUND(MIN(SUM(DB$4,$O39/1000),SUM($O39,DB$4/1000)),3),CMB[[Cmb_ID]:[Cmb_ID]],0))),-1,-1,0,0)),IF(OR(DB$1,$R39),4,INDEX(CMB[[Cmb_Rare]:[Cmb_Rare]],MATCH(ROUND(MIN(SUM(DB$4,$O39/1000),SUM($O39,DB$4/1000)),3),CMB[[Cmb_ID]:[Cmb_ID]],0))),CHOOSE(AC[[M]:[M]],2,1,1,SUM(AC[[AB]:[DB]])))),""))</f>
        <v/>
      </c>
      <c r="DC39" t="str">
        <f>IF(OR(DC$5="",$S39=""),"",IFERROR(SUM(PRODUCT(INDEX(CMB[[BA_0O]:[BA_2O]],MATCH(ROUND(MIN(SUM(DC$4,$O39/1000),SUM($O39,DC$4/1000)),3),CMB[[Cmb_ID]:[Cmb_ID]],0),SUM(N(DC$1),N($R39),1)),CHOOSE(AC[[M]:[M]],1,1,0,AC[[AB]:[AB]])),PRODUCT(INDEX(CMB[[BD_0O]:[BD_2O]],MATCH(ROUND(MIN(SUM(DC$4,$O39/1000),SUM($O39,DC$4/1000)),3),CMB[[Cmb_ID]:[Cmb_ID]],0),SUM(N(DC$1),N($R39),1)),CHOOSE(AC[[M]:[M]],1,0,1,AC[[DB]:[DB]])),PRODUCT(SUM(ROUND(AVERAGE(VALUE(DC$3),VALUE($P39)),0),CHOOSE(IF(OR(DC$1,$R39),4,INDEX(CMB[[Res_Rare]:[Res_Rare]],MATCH(ROUND(MIN(SUM(DC$4,$O39/1000),SUM($O39,DC$4/1000)),3),CMB[[Cmb_ID]:[Cmb_ID]],0))),-1,-1,0,0)),IF(OR(DC$1,$R39),4,INDEX(CMB[[Cmb_Rare]:[Cmb_Rare]],MATCH(ROUND(MIN(SUM(DC$4,$O39/1000),SUM($O39,DC$4/1000)),3),CMB[[Cmb_ID]:[Cmb_ID]],0))),CHOOSE(AC[[M]:[M]],2,1,1,SUM(AC[[AB]:[DB]])))),""))</f>
        <v/>
      </c>
      <c r="DD39" t="str">
        <f>IF(OR(DD$5="",$S39=""),"",IFERROR(SUM(PRODUCT(INDEX(CMB[[BA_0O]:[BA_2O]],MATCH(ROUND(MIN(SUM(DD$4,$O39/1000),SUM($O39,DD$4/1000)),3),CMB[[Cmb_ID]:[Cmb_ID]],0),SUM(N(DD$1),N($R39),1)),CHOOSE(AC[[M]:[M]],1,1,0,AC[[AB]:[AB]])),PRODUCT(INDEX(CMB[[BD_0O]:[BD_2O]],MATCH(ROUND(MIN(SUM(DD$4,$O39/1000),SUM($O39,DD$4/1000)),3),CMB[[Cmb_ID]:[Cmb_ID]],0),SUM(N(DD$1),N($R39),1)),CHOOSE(AC[[M]:[M]],1,0,1,AC[[DB]:[DB]])),PRODUCT(SUM(ROUND(AVERAGE(VALUE(DD$3),VALUE($P39)),0),CHOOSE(IF(OR(DD$1,$R39),4,INDEX(CMB[[Res_Rare]:[Res_Rare]],MATCH(ROUND(MIN(SUM(DD$4,$O39/1000),SUM($O39,DD$4/1000)),3),CMB[[Cmb_ID]:[Cmb_ID]],0))),-1,-1,0,0)),IF(OR(DD$1,$R39),4,INDEX(CMB[[Cmb_Rare]:[Cmb_Rare]],MATCH(ROUND(MIN(SUM(DD$4,$O39/1000),SUM($O39,DD$4/1000)),3),CMB[[Cmb_ID]:[Cmb_ID]],0))),CHOOSE(AC[[M]:[M]],2,1,1,SUM(AC[[AB]:[DB]])))),""))</f>
        <v/>
      </c>
      <c r="DE39" t="str">
        <f>IF(OR(DE$5="",$S39=""),"",IFERROR(SUM(PRODUCT(INDEX(CMB[[BA_0O]:[BA_2O]],MATCH(ROUND(MIN(SUM(DE$4,$O39/1000),SUM($O39,DE$4/1000)),3),CMB[[Cmb_ID]:[Cmb_ID]],0),SUM(N(DE$1),N($R39),1)),CHOOSE(AC[[M]:[M]],1,1,0,AC[[AB]:[AB]])),PRODUCT(INDEX(CMB[[BD_0O]:[BD_2O]],MATCH(ROUND(MIN(SUM(DE$4,$O39/1000),SUM($O39,DE$4/1000)),3),CMB[[Cmb_ID]:[Cmb_ID]],0),SUM(N(DE$1),N($R39),1)),CHOOSE(AC[[M]:[M]],1,0,1,AC[[DB]:[DB]])),PRODUCT(SUM(ROUND(AVERAGE(VALUE(DE$3),VALUE($P39)),0),CHOOSE(IF(OR(DE$1,$R39),4,INDEX(CMB[[Res_Rare]:[Res_Rare]],MATCH(ROUND(MIN(SUM(DE$4,$O39/1000),SUM($O39,DE$4/1000)),3),CMB[[Cmb_ID]:[Cmb_ID]],0))),-1,-1,0,0)),IF(OR(DE$1,$R39),4,INDEX(CMB[[Cmb_Rare]:[Cmb_Rare]],MATCH(ROUND(MIN(SUM(DE$4,$O39/1000),SUM($O39,DE$4/1000)),3),CMB[[Cmb_ID]:[Cmb_ID]],0))),CHOOSE(AC[[M]:[M]],2,1,1,SUM(AC[[AB]:[DB]])))),""))</f>
        <v/>
      </c>
      <c r="DF39" t="str">
        <f>IF(OR(DF$5="",$S39=""),"",IFERROR(SUM(PRODUCT(INDEX(CMB[[BA_0O]:[BA_2O]],MATCH(ROUND(MIN(SUM(DF$4,$O39/1000),SUM($O39,DF$4/1000)),3),CMB[[Cmb_ID]:[Cmb_ID]],0),SUM(N(DF$1),N($R39),1)),CHOOSE(AC[[M]:[M]],1,1,0,AC[[AB]:[AB]])),PRODUCT(INDEX(CMB[[BD_0O]:[BD_2O]],MATCH(ROUND(MIN(SUM(DF$4,$O39/1000),SUM($O39,DF$4/1000)),3),CMB[[Cmb_ID]:[Cmb_ID]],0),SUM(N(DF$1),N($R39),1)),CHOOSE(AC[[M]:[M]],1,0,1,AC[[DB]:[DB]])),PRODUCT(SUM(ROUND(AVERAGE(VALUE(DF$3),VALUE($P39)),0),CHOOSE(IF(OR(DF$1,$R39),4,INDEX(CMB[[Res_Rare]:[Res_Rare]],MATCH(ROUND(MIN(SUM(DF$4,$O39/1000),SUM($O39,DF$4/1000)),3),CMB[[Cmb_ID]:[Cmb_ID]],0))),-1,-1,0,0)),IF(OR(DF$1,$R39),4,INDEX(CMB[[Cmb_Rare]:[Cmb_Rare]],MATCH(ROUND(MIN(SUM(DF$4,$O39/1000),SUM($O39,DF$4/1000)),3),CMB[[Cmb_ID]:[Cmb_ID]],0))),CHOOSE(AC[[M]:[M]],2,1,1,SUM(AC[[AB]:[DB]])))),""))</f>
        <v/>
      </c>
      <c r="DG39" t="str">
        <f>IF(OR(DG$5="",$S39=""),"",IFERROR(SUM(PRODUCT(INDEX(CMB[[BA_0O]:[BA_2O]],MATCH(ROUND(MIN(SUM(DG$4,$O39/1000),SUM($O39,DG$4/1000)),3),CMB[[Cmb_ID]:[Cmb_ID]],0),SUM(N(DG$1),N($R39),1)),CHOOSE(AC[[M]:[M]],1,1,0,AC[[AB]:[AB]])),PRODUCT(INDEX(CMB[[BD_0O]:[BD_2O]],MATCH(ROUND(MIN(SUM(DG$4,$O39/1000),SUM($O39,DG$4/1000)),3),CMB[[Cmb_ID]:[Cmb_ID]],0),SUM(N(DG$1),N($R39),1)),CHOOSE(AC[[M]:[M]],1,0,1,AC[[DB]:[DB]])),PRODUCT(SUM(ROUND(AVERAGE(VALUE(DG$3),VALUE($P39)),0),CHOOSE(IF(OR(DG$1,$R39),4,INDEX(CMB[[Res_Rare]:[Res_Rare]],MATCH(ROUND(MIN(SUM(DG$4,$O39/1000),SUM($O39,DG$4/1000)),3),CMB[[Cmb_ID]:[Cmb_ID]],0))),-1,-1,0,0)),IF(OR(DG$1,$R39),4,INDEX(CMB[[Cmb_Rare]:[Cmb_Rare]],MATCH(ROUND(MIN(SUM(DG$4,$O39/1000),SUM($O39,DG$4/1000)),3),CMB[[Cmb_ID]:[Cmb_ID]],0))),CHOOSE(AC[[M]:[M]],2,1,1,SUM(AC[[AB]:[DB]])))),""))</f>
        <v/>
      </c>
      <c r="DH39" t="str">
        <f>IF(OR(DH$5="",$S39=""),"",IFERROR(SUM(PRODUCT(INDEX(CMB[[BA_0O]:[BA_2O]],MATCH(ROUND(MIN(SUM(DH$4,$O39/1000),SUM($O39,DH$4/1000)),3),CMB[[Cmb_ID]:[Cmb_ID]],0),SUM(N(DH$1),N($R39),1)),CHOOSE(AC[[M]:[M]],1,1,0,AC[[AB]:[AB]])),PRODUCT(INDEX(CMB[[BD_0O]:[BD_2O]],MATCH(ROUND(MIN(SUM(DH$4,$O39/1000),SUM($O39,DH$4/1000)),3),CMB[[Cmb_ID]:[Cmb_ID]],0),SUM(N(DH$1),N($R39),1)),CHOOSE(AC[[M]:[M]],1,0,1,AC[[DB]:[DB]])),PRODUCT(SUM(ROUND(AVERAGE(VALUE(DH$3),VALUE($P39)),0),CHOOSE(IF(OR(DH$1,$R39),4,INDEX(CMB[[Res_Rare]:[Res_Rare]],MATCH(ROUND(MIN(SUM(DH$4,$O39/1000),SUM($O39,DH$4/1000)),3),CMB[[Cmb_ID]:[Cmb_ID]],0))),-1,-1,0,0)),IF(OR(DH$1,$R39),4,INDEX(CMB[[Cmb_Rare]:[Cmb_Rare]],MATCH(ROUND(MIN(SUM(DH$4,$O39/1000),SUM($O39,DH$4/1000)),3),CMB[[Cmb_ID]:[Cmb_ID]],0))),CHOOSE(AC[[M]:[M]],2,1,1,SUM(AC[[AB]:[DB]])))),""))</f>
        <v/>
      </c>
      <c r="DI39" t="str">
        <f>IF(OR(DI$5="",$S39=""),"",IFERROR(SUM(PRODUCT(INDEX(CMB[[BA_0O]:[BA_2O]],MATCH(ROUND(MIN(SUM(DI$4,$O39/1000),SUM($O39,DI$4/1000)),3),CMB[[Cmb_ID]:[Cmb_ID]],0),SUM(N(DI$1),N($R39),1)),CHOOSE(AC[[M]:[M]],1,1,0,AC[[AB]:[AB]])),PRODUCT(INDEX(CMB[[BD_0O]:[BD_2O]],MATCH(ROUND(MIN(SUM(DI$4,$O39/1000),SUM($O39,DI$4/1000)),3),CMB[[Cmb_ID]:[Cmb_ID]],0),SUM(N(DI$1),N($R39),1)),CHOOSE(AC[[M]:[M]],1,0,1,AC[[DB]:[DB]])),PRODUCT(SUM(ROUND(AVERAGE(VALUE(DI$3),VALUE($P39)),0),CHOOSE(IF(OR(DI$1,$R39),4,INDEX(CMB[[Res_Rare]:[Res_Rare]],MATCH(ROUND(MIN(SUM(DI$4,$O39/1000),SUM($O39,DI$4/1000)),3),CMB[[Cmb_ID]:[Cmb_ID]],0))),-1,-1,0,0)),IF(OR(DI$1,$R39),4,INDEX(CMB[[Cmb_Rare]:[Cmb_Rare]],MATCH(ROUND(MIN(SUM(DI$4,$O39/1000),SUM($O39,DI$4/1000)),3),CMB[[Cmb_ID]:[Cmb_ID]],0))),CHOOSE(AC[[M]:[M]],2,1,1,SUM(AC[[AB]:[DB]])))),""))</f>
        <v/>
      </c>
      <c r="DJ39" t="str">
        <f>IF(OR(DJ$5="",$S39=""),"",IFERROR(SUM(PRODUCT(INDEX(CMB[[BA_0O]:[BA_2O]],MATCH(ROUND(MIN(SUM(DJ$4,$O39/1000),SUM($O39,DJ$4/1000)),3),CMB[[Cmb_ID]:[Cmb_ID]],0),SUM(N(DJ$1),N($R39),1)),CHOOSE(AC[[M]:[M]],1,1,0,AC[[AB]:[AB]])),PRODUCT(INDEX(CMB[[BD_0O]:[BD_2O]],MATCH(ROUND(MIN(SUM(DJ$4,$O39/1000),SUM($O39,DJ$4/1000)),3),CMB[[Cmb_ID]:[Cmb_ID]],0),SUM(N(DJ$1),N($R39),1)),CHOOSE(AC[[M]:[M]],1,0,1,AC[[DB]:[DB]])),PRODUCT(SUM(ROUND(AVERAGE(VALUE(DJ$3),VALUE($P39)),0),CHOOSE(IF(OR(DJ$1,$R39),4,INDEX(CMB[[Res_Rare]:[Res_Rare]],MATCH(ROUND(MIN(SUM(DJ$4,$O39/1000),SUM($O39,DJ$4/1000)),3),CMB[[Cmb_ID]:[Cmb_ID]],0))),-1,-1,0,0)),IF(OR(DJ$1,$R39),4,INDEX(CMB[[Cmb_Rare]:[Cmb_Rare]],MATCH(ROUND(MIN(SUM(DJ$4,$O39/1000),SUM($O39,DJ$4/1000)),3),CMB[[Cmb_ID]:[Cmb_ID]],0))),CHOOSE(AC[[M]:[M]],2,1,1,SUM(AC[[AB]:[DB]])))),""))</f>
        <v/>
      </c>
      <c r="DK39" t="str">
        <f>IF(OR(DK$5="",$S39=""),"",IFERROR(SUM(PRODUCT(INDEX(CMB[[BA_0O]:[BA_2O]],MATCH(ROUND(MIN(SUM(DK$4,$O39/1000),SUM($O39,DK$4/1000)),3),CMB[[Cmb_ID]:[Cmb_ID]],0),SUM(N(DK$1),N($R39),1)),CHOOSE(AC[[M]:[M]],1,1,0,AC[[AB]:[AB]])),PRODUCT(INDEX(CMB[[BD_0O]:[BD_2O]],MATCH(ROUND(MIN(SUM(DK$4,$O39/1000),SUM($O39,DK$4/1000)),3),CMB[[Cmb_ID]:[Cmb_ID]],0),SUM(N(DK$1),N($R39),1)),CHOOSE(AC[[M]:[M]],1,0,1,AC[[DB]:[DB]])),PRODUCT(SUM(ROUND(AVERAGE(VALUE(DK$3),VALUE($P39)),0),CHOOSE(IF(OR(DK$1,$R39),4,INDEX(CMB[[Res_Rare]:[Res_Rare]],MATCH(ROUND(MIN(SUM(DK$4,$O39/1000),SUM($O39,DK$4/1000)),3),CMB[[Cmb_ID]:[Cmb_ID]],0))),-1,-1,0,0)),IF(OR(DK$1,$R39),4,INDEX(CMB[[Cmb_Rare]:[Cmb_Rare]],MATCH(ROUND(MIN(SUM(DK$4,$O39/1000),SUM($O39,DK$4/1000)),3),CMB[[Cmb_ID]:[Cmb_ID]],0))),CHOOSE(AC[[M]:[M]],2,1,1,SUM(AC[[AB]:[DB]])))),""))</f>
        <v/>
      </c>
      <c r="DL39" t="str">
        <f>IF(OR(DL$5="",$S39=""),"",IFERROR(SUM(PRODUCT(INDEX(CMB[[BA_0O]:[BA_2O]],MATCH(ROUND(MIN(SUM(DL$4,$O39/1000),SUM($O39,DL$4/1000)),3),CMB[[Cmb_ID]:[Cmb_ID]],0),SUM(N(DL$1),N($R39),1)),CHOOSE(AC[[M]:[M]],1,1,0,AC[[AB]:[AB]])),PRODUCT(INDEX(CMB[[BD_0O]:[BD_2O]],MATCH(ROUND(MIN(SUM(DL$4,$O39/1000),SUM($O39,DL$4/1000)),3),CMB[[Cmb_ID]:[Cmb_ID]],0),SUM(N(DL$1),N($R39),1)),CHOOSE(AC[[M]:[M]],1,0,1,AC[[DB]:[DB]])),PRODUCT(SUM(ROUND(AVERAGE(VALUE(DL$3),VALUE($P39)),0),CHOOSE(IF(OR(DL$1,$R39),4,INDEX(CMB[[Res_Rare]:[Res_Rare]],MATCH(ROUND(MIN(SUM(DL$4,$O39/1000),SUM($O39,DL$4/1000)),3),CMB[[Cmb_ID]:[Cmb_ID]],0))),-1,-1,0,0)),IF(OR(DL$1,$R39),4,INDEX(CMB[[Cmb_Rare]:[Cmb_Rare]],MATCH(ROUND(MIN(SUM(DL$4,$O39/1000),SUM($O39,DL$4/1000)),3),CMB[[Cmb_ID]:[Cmb_ID]],0))),CHOOSE(AC[[M]:[M]],2,1,1,SUM(AC[[AB]:[DB]])))),""))</f>
        <v/>
      </c>
      <c r="DM39" t="str">
        <f>IF(OR(DM$5="",$S39=""),"",IFERROR(SUM(PRODUCT(INDEX(CMB[[BA_0O]:[BA_2O]],MATCH(ROUND(MIN(SUM(DM$4,$O39/1000),SUM($O39,DM$4/1000)),3),CMB[[Cmb_ID]:[Cmb_ID]],0),SUM(N(DM$1),N($R39),1)),CHOOSE(AC[[M]:[M]],1,1,0,AC[[AB]:[AB]])),PRODUCT(INDEX(CMB[[BD_0O]:[BD_2O]],MATCH(ROUND(MIN(SUM(DM$4,$O39/1000),SUM($O39,DM$4/1000)),3),CMB[[Cmb_ID]:[Cmb_ID]],0),SUM(N(DM$1),N($R39),1)),CHOOSE(AC[[M]:[M]],1,0,1,AC[[DB]:[DB]])),PRODUCT(SUM(ROUND(AVERAGE(VALUE(DM$3),VALUE($P39)),0),CHOOSE(IF(OR(DM$1,$R39),4,INDEX(CMB[[Res_Rare]:[Res_Rare]],MATCH(ROUND(MIN(SUM(DM$4,$O39/1000),SUM($O39,DM$4/1000)),3),CMB[[Cmb_ID]:[Cmb_ID]],0))),-1,-1,0,0)),IF(OR(DM$1,$R39),4,INDEX(CMB[[Cmb_Rare]:[Cmb_Rare]],MATCH(ROUND(MIN(SUM(DM$4,$O39/1000),SUM($O39,DM$4/1000)),3),CMB[[Cmb_ID]:[Cmb_ID]],0))),CHOOSE(AC[[M]:[M]],2,1,1,SUM(AC[[AB]:[DB]])))),""))</f>
        <v/>
      </c>
      <c r="DN39" t="str">
        <f>IF(OR(DN$5="",$S39=""),"",IFERROR(SUM(PRODUCT(INDEX(CMB[[BA_0O]:[BA_2O]],MATCH(ROUND(MIN(SUM(DN$4,$O39/1000),SUM($O39,DN$4/1000)),3),CMB[[Cmb_ID]:[Cmb_ID]],0),SUM(N(DN$1),N($R39),1)),CHOOSE(AC[[M]:[M]],1,1,0,AC[[AB]:[AB]])),PRODUCT(INDEX(CMB[[BD_0O]:[BD_2O]],MATCH(ROUND(MIN(SUM(DN$4,$O39/1000),SUM($O39,DN$4/1000)),3),CMB[[Cmb_ID]:[Cmb_ID]],0),SUM(N(DN$1),N($R39),1)),CHOOSE(AC[[M]:[M]],1,0,1,AC[[DB]:[DB]])),PRODUCT(SUM(ROUND(AVERAGE(VALUE(DN$3),VALUE($P39)),0),CHOOSE(IF(OR(DN$1,$R39),4,INDEX(CMB[[Res_Rare]:[Res_Rare]],MATCH(ROUND(MIN(SUM(DN$4,$O39/1000),SUM($O39,DN$4/1000)),3),CMB[[Cmb_ID]:[Cmb_ID]],0))),-1,-1,0,0)),IF(OR(DN$1,$R39),4,INDEX(CMB[[Cmb_Rare]:[Cmb_Rare]],MATCH(ROUND(MIN(SUM(DN$4,$O39/1000),SUM($O39,DN$4/1000)),3),CMB[[Cmb_ID]:[Cmb_ID]],0))),CHOOSE(AC[[M]:[M]],2,1,1,SUM(AC[[AB]:[DB]])))),""))</f>
        <v/>
      </c>
      <c r="DO39" t="str">
        <f>IF(OR(DO$5="",$S39=""),"",IFERROR(SUM(PRODUCT(INDEX(CMB[[BA_0O]:[BA_2O]],MATCH(ROUND(MIN(SUM(DO$4,$O39/1000),SUM($O39,DO$4/1000)),3),CMB[[Cmb_ID]:[Cmb_ID]],0),SUM(N(DO$1),N($R39),1)),CHOOSE(AC[[M]:[M]],1,1,0,AC[[AB]:[AB]])),PRODUCT(INDEX(CMB[[BD_0O]:[BD_2O]],MATCH(ROUND(MIN(SUM(DO$4,$O39/1000),SUM($O39,DO$4/1000)),3),CMB[[Cmb_ID]:[Cmb_ID]],0),SUM(N(DO$1),N($R39),1)),CHOOSE(AC[[M]:[M]],1,0,1,AC[[DB]:[DB]])),PRODUCT(SUM(ROUND(AVERAGE(VALUE(DO$3),VALUE($P39)),0),CHOOSE(IF(OR(DO$1,$R39),4,INDEX(CMB[[Res_Rare]:[Res_Rare]],MATCH(ROUND(MIN(SUM(DO$4,$O39/1000),SUM($O39,DO$4/1000)),3),CMB[[Cmb_ID]:[Cmb_ID]],0))),-1,-1,0,0)),IF(OR(DO$1,$R39),4,INDEX(CMB[[Cmb_Rare]:[Cmb_Rare]],MATCH(ROUND(MIN(SUM(DO$4,$O39/1000),SUM($O39,DO$4/1000)),3),CMB[[Cmb_ID]:[Cmb_ID]],0))),CHOOSE(AC[[M]:[M]],2,1,1,SUM(AC[[AB]:[DB]])))),""))</f>
        <v/>
      </c>
      <c r="DP39" t="str">
        <f>IF(OR(DP$5="",$S39=""),"",IFERROR(SUM(PRODUCT(INDEX(CMB[[BA_0O]:[BA_2O]],MATCH(ROUND(MIN(SUM(DP$4,$O39/1000),SUM($O39,DP$4/1000)),3),CMB[[Cmb_ID]:[Cmb_ID]],0),SUM(N(DP$1),N($R39),1)),CHOOSE(AC[[M]:[M]],1,1,0,AC[[AB]:[AB]])),PRODUCT(INDEX(CMB[[BD_0O]:[BD_2O]],MATCH(ROUND(MIN(SUM(DP$4,$O39/1000),SUM($O39,DP$4/1000)),3),CMB[[Cmb_ID]:[Cmb_ID]],0),SUM(N(DP$1),N($R39),1)),CHOOSE(AC[[M]:[M]],1,0,1,AC[[DB]:[DB]])),PRODUCT(SUM(ROUND(AVERAGE(VALUE(DP$3),VALUE($P39)),0),CHOOSE(IF(OR(DP$1,$R39),4,INDEX(CMB[[Res_Rare]:[Res_Rare]],MATCH(ROUND(MIN(SUM(DP$4,$O39/1000),SUM($O39,DP$4/1000)),3),CMB[[Cmb_ID]:[Cmb_ID]],0))),-1,-1,0,0)),IF(OR(DP$1,$R39),4,INDEX(CMB[[Cmb_Rare]:[Cmb_Rare]],MATCH(ROUND(MIN(SUM(DP$4,$O39/1000),SUM($O39,DP$4/1000)),3),CMB[[Cmb_ID]:[Cmb_ID]],0))),CHOOSE(AC[[M]:[M]],2,1,1,SUM(AC[[AB]:[DB]])))),""))</f>
        <v/>
      </c>
      <c r="DQ39" t="str">
        <f>IF(OR(DQ$5="",$S39=""),"",IFERROR(SUM(PRODUCT(INDEX(CMB[[BA_0O]:[BA_2O]],MATCH(ROUND(MIN(SUM(DQ$4,$O39/1000),SUM($O39,DQ$4/1000)),3),CMB[[Cmb_ID]:[Cmb_ID]],0),SUM(N(DQ$1),N($R39),1)),CHOOSE(AC[[M]:[M]],1,1,0,AC[[AB]:[AB]])),PRODUCT(INDEX(CMB[[BD_0O]:[BD_2O]],MATCH(ROUND(MIN(SUM(DQ$4,$O39/1000),SUM($O39,DQ$4/1000)),3),CMB[[Cmb_ID]:[Cmb_ID]],0),SUM(N(DQ$1),N($R39),1)),CHOOSE(AC[[M]:[M]],1,0,1,AC[[DB]:[DB]])),PRODUCT(SUM(ROUND(AVERAGE(VALUE(DQ$3),VALUE($P39)),0),CHOOSE(IF(OR(DQ$1,$R39),4,INDEX(CMB[[Res_Rare]:[Res_Rare]],MATCH(ROUND(MIN(SUM(DQ$4,$O39/1000),SUM($O39,DQ$4/1000)),3),CMB[[Cmb_ID]:[Cmb_ID]],0))),-1,-1,0,0)),IF(OR(DQ$1,$R39),4,INDEX(CMB[[Cmb_Rare]:[Cmb_Rare]],MATCH(ROUND(MIN(SUM(DQ$4,$O39/1000),SUM($O39,DQ$4/1000)),3),CMB[[Cmb_ID]:[Cmb_ID]],0))),CHOOSE(AC[[M]:[M]],2,1,1,SUM(AC[[AB]:[DB]])))),""))</f>
        <v/>
      </c>
      <c r="DR39" t="str">
        <f>IF(OR(DR$5="",$S39=""),"",IFERROR(SUM(PRODUCT(INDEX(CMB[[BA_0O]:[BA_2O]],MATCH(ROUND(MIN(SUM(DR$4,$O39/1000),SUM($O39,DR$4/1000)),3),CMB[[Cmb_ID]:[Cmb_ID]],0),SUM(N(DR$1),N($R39),1)),CHOOSE(AC[[M]:[M]],1,1,0,AC[[AB]:[AB]])),PRODUCT(INDEX(CMB[[BD_0O]:[BD_2O]],MATCH(ROUND(MIN(SUM(DR$4,$O39/1000),SUM($O39,DR$4/1000)),3),CMB[[Cmb_ID]:[Cmb_ID]],0),SUM(N(DR$1),N($R39),1)),CHOOSE(AC[[M]:[M]],1,0,1,AC[[DB]:[DB]])),PRODUCT(SUM(ROUND(AVERAGE(VALUE(DR$3),VALUE($P39)),0),CHOOSE(IF(OR(DR$1,$R39),4,INDEX(CMB[[Res_Rare]:[Res_Rare]],MATCH(ROUND(MIN(SUM(DR$4,$O39/1000),SUM($O39,DR$4/1000)),3),CMB[[Cmb_ID]:[Cmb_ID]],0))),-1,-1,0,0)),IF(OR(DR$1,$R39),4,INDEX(CMB[[Cmb_Rare]:[Cmb_Rare]],MATCH(ROUND(MIN(SUM(DR$4,$O39/1000),SUM($O39,DR$4/1000)),3),CMB[[Cmb_ID]:[Cmb_ID]],0))),CHOOSE(AC[[M]:[M]],2,1,1,SUM(AC[[AB]:[DB]])))),""))</f>
        <v/>
      </c>
      <c r="DS39" t="str">
        <f>IF(OR(DS$5="",$S39=""),"",IFERROR(SUM(PRODUCT(INDEX(CMB[[BA_0O]:[BA_2O]],MATCH(ROUND(MIN(SUM(DS$4,$O39/1000),SUM($O39,DS$4/1000)),3),CMB[[Cmb_ID]:[Cmb_ID]],0),SUM(N(DS$1),N($R39),1)),CHOOSE(AC[[M]:[M]],1,1,0,AC[[AB]:[AB]])),PRODUCT(INDEX(CMB[[BD_0O]:[BD_2O]],MATCH(ROUND(MIN(SUM(DS$4,$O39/1000),SUM($O39,DS$4/1000)),3),CMB[[Cmb_ID]:[Cmb_ID]],0),SUM(N(DS$1),N($R39),1)),CHOOSE(AC[[M]:[M]],1,0,1,AC[[DB]:[DB]])),PRODUCT(SUM(ROUND(AVERAGE(VALUE(DS$3),VALUE($P39)),0),CHOOSE(IF(OR(DS$1,$R39),4,INDEX(CMB[[Res_Rare]:[Res_Rare]],MATCH(ROUND(MIN(SUM(DS$4,$O39/1000),SUM($O39,DS$4/1000)),3),CMB[[Cmb_ID]:[Cmb_ID]],0))),-1,-1,0,0)),IF(OR(DS$1,$R39),4,INDEX(CMB[[Cmb_Rare]:[Cmb_Rare]],MATCH(ROUND(MIN(SUM(DS$4,$O39/1000),SUM($O39,DS$4/1000)),3),CMB[[Cmb_ID]:[Cmb_ID]],0))),CHOOSE(AC[[M]:[M]],2,1,1,SUM(AC[[AB]:[DB]])))),""))</f>
        <v/>
      </c>
      <c r="DT39" t="str">
        <f>IF(OR(DT$5="",$S39=""),"",IFERROR(SUM(PRODUCT(INDEX(CMB[[BA_0O]:[BA_2O]],MATCH(ROUND(MIN(SUM(DT$4,$O39/1000),SUM($O39,DT$4/1000)),3),CMB[[Cmb_ID]:[Cmb_ID]],0),SUM(N(DT$1),N($R39),1)),CHOOSE(AC[[M]:[M]],1,1,0,AC[[AB]:[AB]])),PRODUCT(INDEX(CMB[[BD_0O]:[BD_2O]],MATCH(ROUND(MIN(SUM(DT$4,$O39/1000),SUM($O39,DT$4/1000)),3),CMB[[Cmb_ID]:[Cmb_ID]],0),SUM(N(DT$1),N($R39),1)),CHOOSE(AC[[M]:[M]],1,0,1,AC[[DB]:[DB]])),PRODUCT(SUM(ROUND(AVERAGE(VALUE(DT$3),VALUE($P39)),0),CHOOSE(IF(OR(DT$1,$R39),4,INDEX(CMB[[Res_Rare]:[Res_Rare]],MATCH(ROUND(MIN(SUM(DT$4,$O39/1000),SUM($O39,DT$4/1000)),3),CMB[[Cmb_ID]:[Cmb_ID]],0))),-1,-1,0,0)),IF(OR(DT$1,$R39),4,INDEX(CMB[[Cmb_Rare]:[Cmb_Rare]],MATCH(ROUND(MIN(SUM(DT$4,$O39/1000),SUM($O39,DT$4/1000)),3),CMB[[Cmb_ID]:[Cmb_ID]],0))),CHOOSE(AC[[M]:[M]],2,1,1,SUM(AC[[AB]:[DB]])))),""))</f>
        <v/>
      </c>
      <c r="DU39" t="str">
        <f>IF(OR(DU$5="",$S39=""),"",IFERROR(SUM(PRODUCT(INDEX(CMB[[BA_0O]:[BA_2O]],MATCH(ROUND(MIN(SUM(DU$4,$O39/1000),SUM($O39,DU$4/1000)),3),CMB[[Cmb_ID]:[Cmb_ID]],0),SUM(N(DU$1),N($R39),1)),CHOOSE(AC[[M]:[M]],1,1,0,AC[[AB]:[AB]])),PRODUCT(INDEX(CMB[[BD_0O]:[BD_2O]],MATCH(ROUND(MIN(SUM(DU$4,$O39/1000),SUM($O39,DU$4/1000)),3),CMB[[Cmb_ID]:[Cmb_ID]],0),SUM(N(DU$1),N($R39),1)),CHOOSE(AC[[M]:[M]],1,0,1,AC[[DB]:[DB]])),PRODUCT(SUM(ROUND(AVERAGE(VALUE(DU$3),VALUE($P39)),0),CHOOSE(IF(OR(DU$1,$R39),4,INDEX(CMB[[Res_Rare]:[Res_Rare]],MATCH(ROUND(MIN(SUM(DU$4,$O39/1000),SUM($O39,DU$4/1000)),3),CMB[[Cmb_ID]:[Cmb_ID]],0))),-1,-1,0,0)),IF(OR(DU$1,$R39),4,INDEX(CMB[[Cmb_Rare]:[Cmb_Rare]],MATCH(ROUND(MIN(SUM(DU$4,$O39/1000),SUM($O39,DU$4/1000)),3),CMB[[Cmb_ID]:[Cmb_ID]],0))),CHOOSE(AC[[M]:[M]],2,1,1,SUM(AC[[AB]:[DB]])))),""))</f>
        <v/>
      </c>
      <c r="DV39" t="str">
        <f>IF(OR(DV$5="",$S39=""),"",IFERROR(SUM(PRODUCT(INDEX(CMB[[BA_0O]:[BA_2O]],MATCH(ROUND(MIN(SUM(DV$4,$O39/1000),SUM($O39,DV$4/1000)),3),CMB[[Cmb_ID]:[Cmb_ID]],0),SUM(N(DV$1),N($R39),1)),CHOOSE(AC[[M]:[M]],1,1,0,AC[[AB]:[AB]])),PRODUCT(INDEX(CMB[[BD_0O]:[BD_2O]],MATCH(ROUND(MIN(SUM(DV$4,$O39/1000),SUM($O39,DV$4/1000)),3),CMB[[Cmb_ID]:[Cmb_ID]],0),SUM(N(DV$1),N($R39),1)),CHOOSE(AC[[M]:[M]],1,0,1,AC[[DB]:[DB]])),PRODUCT(SUM(ROUND(AVERAGE(VALUE(DV$3),VALUE($P39)),0),CHOOSE(IF(OR(DV$1,$R39),4,INDEX(CMB[[Res_Rare]:[Res_Rare]],MATCH(ROUND(MIN(SUM(DV$4,$O39/1000),SUM($O39,DV$4/1000)),3),CMB[[Cmb_ID]:[Cmb_ID]],0))),-1,-1,0,0)),IF(OR(DV$1,$R39),4,INDEX(CMB[[Cmb_Rare]:[Cmb_Rare]],MATCH(ROUND(MIN(SUM(DV$4,$O39/1000),SUM($O39,DV$4/1000)),3),CMB[[Cmb_ID]:[Cmb_ID]],0))),CHOOSE(AC[[M]:[M]],2,1,1,SUM(AC[[AB]:[DB]])))),""))</f>
        <v/>
      </c>
      <c r="DW39" t="str">
        <f>IF(OR(DW$5="",$S39=""),"",IFERROR(SUM(PRODUCT(INDEX(CMB[[BA_0O]:[BA_2O]],MATCH(ROUND(MIN(SUM(DW$4,$O39/1000),SUM($O39,DW$4/1000)),3),CMB[[Cmb_ID]:[Cmb_ID]],0),SUM(N(DW$1),N($R39),1)),CHOOSE(AC[[M]:[M]],1,1,0,AC[[AB]:[AB]])),PRODUCT(INDEX(CMB[[BD_0O]:[BD_2O]],MATCH(ROUND(MIN(SUM(DW$4,$O39/1000),SUM($O39,DW$4/1000)),3),CMB[[Cmb_ID]:[Cmb_ID]],0),SUM(N(DW$1),N($R39),1)),CHOOSE(AC[[M]:[M]],1,0,1,AC[[DB]:[DB]])),PRODUCT(SUM(ROUND(AVERAGE(VALUE(DW$3),VALUE($P39)),0),CHOOSE(IF(OR(DW$1,$R39),4,INDEX(CMB[[Res_Rare]:[Res_Rare]],MATCH(ROUND(MIN(SUM(DW$4,$O39/1000),SUM($O39,DW$4/1000)),3),CMB[[Cmb_ID]:[Cmb_ID]],0))),-1,-1,0,0)),IF(OR(DW$1,$R39),4,INDEX(CMB[[Cmb_Rare]:[Cmb_Rare]],MATCH(ROUND(MIN(SUM(DW$4,$O39/1000),SUM($O39,DW$4/1000)),3),CMB[[Cmb_ID]:[Cmb_ID]],0))),CHOOSE(AC[[M]:[M]],2,1,1,SUM(AC[[AB]:[DB]])))),""))</f>
        <v/>
      </c>
      <c r="DX39" t="str">
        <f>IF(OR(DX$5="",$S39=""),"",IFERROR(SUM(PRODUCT(INDEX(CMB[[BA_0O]:[BA_2O]],MATCH(ROUND(MIN(SUM(DX$4,$O39/1000),SUM($O39,DX$4/1000)),3),CMB[[Cmb_ID]:[Cmb_ID]],0),SUM(N(DX$1),N($R39),1)),CHOOSE(AC[[M]:[M]],1,1,0,AC[[AB]:[AB]])),PRODUCT(INDEX(CMB[[BD_0O]:[BD_2O]],MATCH(ROUND(MIN(SUM(DX$4,$O39/1000),SUM($O39,DX$4/1000)),3),CMB[[Cmb_ID]:[Cmb_ID]],0),SUM(N(DX$1),N($R39),1)),CHOOSE(AC[[M]:[M]],1,0,1,AC[[DB]:[DB]])),PRODUCT(SUM(ROUND(AVERAGE(VALUE(DX$3),VALUE($P39)),0),CHOOSE(IF(OR(DX$1,$R39),4,INDEX(CMB[[Res_Rare]:[Res_Rare]],MATCH(ROUND(MIN(SUM(DX$4,$O39/1000),SUM($O39,DX$4/1000)),3),CMB[[Cmb_ID]:[Cmb_ID]],0))),-1,-1,0,0)),IF(OR(DX$1,$R39),4,INDEX(CMB[[Cmb_Rare]:[Cmb_Rare]],MATCH(ROUND(MIN(SUM(DX$4,$O39/1000),SUM($O39,DX$4/1000)),3),CMB[[Cmb_ID]:[Cmb_ID]],0))),CHOOSE(AC[[M]:[M]],2,1,1,SUM(AC[[AB]:[DB]])))),""))</f>
        <v/>
      </c>
      <c r="DY39" t="str">
        <f>IF(OR(DY$5="",$S39=""),"",IFERROR(SUM(PRODUCT(INDEX(CMB[[BA_0O]:[BA_2O]],MATCH(ROUND(MIN(SUM(DY$4,$O39/1000),SUM($O39,DY$4/1000)),3),CMB[[Cmb_ID]:[Cmb_ID]],0),SUM(N(DY$1),N($R39),1)),CHOOSE(AC[[M]:[M]],1,1,0,AC[[AB]:[AB]])),PRODUCT(INDEX(CMB[[BD_0O]:[BD_2O]],MATCH(ROUND(MIN(SUM(DY$4,$O39/1000),SUM($O39,DY$4/1000)),3),CMB[[Cmb_ID]:[Cmb_ID]],0),SUM(N(DY$1),N($R39),1)),CHOOSE(AC[[M]:[M]],1,0,1,AC[[DB]:[DB]])),PRODUCT(SUM(ROUND(AVERAGE(VALUE(DY$3),VALUE($P39)),0),CHOOSE(IF(OR(DY$1,$R39),4,INDEX(CMB[[Res_Rare]:[Res_Rare]],MATCH(ROUND(MIN(SUM(DY$4,$O39/1000),SUM($O39,DY$4/1000)),3),CMB[[Cmb_ID]:[Cmb_ID]],0))),-1,-1,0,0)),IF(OR(DY$1,$R39),4,INDEX(CMB[[Cmb_Rare]:[Cmb_Rare]],MATCH(ROUND(MIN(SUM(DY$4,$O39/1000),SUM($O39,DY$4/1000)),3),CMB[[Cmb_ID]:[Cmb_ID]],0))),CHOOSE(AC[[M]:[M]],2,1,1,SUM(AC[[AB]:[DB]])))),""))</f>
        <v/>
      </c>
      <c r="DZ39" t="str">
        <f>IF(OR(DZ$5="",$S39=""),"",IFERROR(SUM(PRODUCT(INDEX(CMB[[BA_0O]:[BA_2O]],MATCH(ROUND(MIN(SUM(DZ$4,$O39/1000),SUM($O39,DZ$4/1000)),3),CMB[[Cmb_ID]:[Cmb_ID]],0),SUM(N(DZ$1),N($R39),1)),CHOOSE(AC[[M]:[M]],1,1,0,AC[[AB]:[AB]])),PRODUCT(INDEX(CMB[[BD_0O]:[BD_2O]],MATCH(ROUND(MIN(SUM(DZ$4,$O39/1000),SUM($O39,DZ$4/1000)),3),CMB[[Cmb_ID]:[Cmb_ID]],0),SUM(N(DZ$1),N($R39),1)),CHOOSE(AC[[M]:[M]],1,0,1,AC[[DB]:[DB]])),PRODUCT(SUM(ROUND(AVERAGE(VALUE(DZ$3),VALUE($P39)),0),CHOOSE(IF(OR(DZ$1,$R39),4,INDEX(CMB[[Res_Rare]:[Res_Rare]],MATCH(ROUND(MIN(SUM(DZ$4,$O39/1000),SUM($O39,DZ$4/1000)),3),CMB[[Cmb_ID]:[Cmb_ID]],0))),-1,-1,0,0)),IF(OR(DZ$1,$R39),4,INDEX(CMB[[Cmb_Rare]:[Cmb_Rare]],MATCH(ROUND(MIN(SUM(DZ$4,$O39/1000),SUM($O39,DZ$4/1000)),3),CMB[[Cmb_ID]:[Cmb_ID]],0))),CHOOSE(AC[[M]:[M]],2,1,1,SUM(AC[[AB]:[DB]])))),""))</f>
        <v/>
      </c>
      <c r="EA39" t="str">
        <f>IF(OR(EA$5="",$S39=""),"",IFERROR(SUM(PRODUCT(INDEX(CMB[[BA_0O]:[BA_2O]],MATCH(ROUND(MIN(SUM(EA$4,$O39/1000),SUM($O39,EA$4/1000)),3),CMB[[Cmb_ID]:[Cmb_ID]],0),SUM(N(EA$1),N($R39),1)),CHOOSE(AC[[M]:[M]],1,1,0,AC[[AB]:[AB]])),PRODUCT(INDEX(CMB[[BD_0O]:[BD_2O]],MATCH(ROUND(MIN(SUM(EA$4,$O39/1000),SUM($O39,EA$4/1000)),3),CMB[[Cmb_ID]:[Cmb_ID]],0),SUM(N(EA$1),N($R39),1)),CHOOSE(AC[[M]:[M]],1,0,1,AC[[DB]:[DB]])),PRODUCT(SUM(ROUND(AVERAGE(VALUE(EA$3),VALUE($P39)),0),CHOOSE(IF(OR(EA$1,$R39),4,INDEX(CMB[[Res_Rare]:[Res_Rare]],MATCH(ROUND(MIN(SUM(EA$4,$O39/1000),SUM($O39,EA$4/1000)),3),CMB[[Cmb_ID]:[Cmb_ID]],0))),-1,-1,0,0)),IF(OR(EA$1,$R39),4,INDEX(CMB[[Cmb_Rare]:[Cmb_Rare]],MATCH(ROUND(MIN(SUM(EA$4,$O39/1000),SUM($O39,EA$4/1000)),3),CMB[[Cmb_ID]:[Cmb_ID]],0))),CHOOSE(AC[[M]:[M]],2,1,1,SUM(AC[[AB]:[DB]])))),""))</f>
        <v/>
      </c>
      <c r="EB39" t="str">
        <f>IF(OR(EB$5="",$S39=""),"",IFERROR(SUM(PRODUCT(INDEX(CMB[[BA_0O]:[BA_2O]],MATCH(ROUND(MIN(SUM(EB$4,$O39/1000),SUM($O39,EB$4/1000)),3),CMB[[Cmb_ID]:[Cmb_ID]],0),SUM(N(EB$1),N($R39),1)),CHOOSE(AC[[M]:[M]],1,1,0,AC[[AB]:[AB]])),PRODUCT(INDEX(CMB[[BD_0O]:[BD_2O]],MATCH(ROUND(MIN(SUM(EB$4,$O39/1000),SUM($O39,EB$4/1000)),3),CMB[[Cmb_ID]:[Cmb_ID]],0),SUM(N(EB$1),N($R39),1)),CHOOSE(AC[[M]:[M]],1,0,1,AC[[DB]:[DB]])),PRODUCT(SUM(ROUND(AVERAGE(VALUE(EB$3),VALUE($P39)),0),CHOOSE(IF(OR(EB$1,$R39),4,INDEX(CMB[[Res_Rare]:[Res_Rare]],MATCH(ROUND(MIN(SUM(EB$4,$O39/1000),SUM($O39,EB$4/1000)),3),CMB[[Cmb_ID]:[Cmb_ID]],0))),-1,-1,0,0)),IF(OR(EB$1,$R39),4,INDEX(CMB[[Cmb_Rare]:[Cmb_Rare]],MATCH(ROUND(MIN(SUM(EB$4,$O39/1000),SUM($O39,EB$4/1000)),3),CMB[[Cmb_ID]:[Cmb_ID]],0))),CHOOSE(AC[[M]:[M]],2,1,1,SUM(AC[[AB]:[DB]])))),""))</f>
        <v/>
      </c>
      <c r="EC39" t="str">
        <f>IF(OR(EC$5="",$S39=""),"",IFERROR(SUM(PRODUCT(INDEX(CMB[[BA_0O]:[BA_2O]],MATCH(ROUND(MIN(SUM(EC$4,$O39/1000),SUM($O39,EC$4/1000)),3),CMB[[Cmb_ID]:[Cmb_ID]],0),SUM(N(EC$1),N($R39),1)),CHOOSE(AC[[M]:[M]],1,1,0,AC[[AB]:[AB]])),PRODUCT(INDEX(CMB[[BD_0O]:[BD_2O]],MATCH(ROUND(MIN(SUM(EC$4,$O39/1000),SUM($O39,EC$4/1000)),3),CMB[[Cmb_ID]:[Cmb_ID]],0),SUM(N(EC$1),N($R39),1)),CHOOSE(AC[[M]:[M]],1,0,1,AC[[DB]:[DB]])),PRODUCT(SUM(ROUND(AVERAGE(VALUE(EC$3),VALUE($P39)),0),CHOOSE(IF(OR(EC$1,$R39),4,INDEX(CMB[[Res_Rare]:[Res_Rare]],MATCH(ROUND(MIN(SUM(EC$4,$O39/1000),SUM($O39,EC$4/1000)),3),CMB[[Cmb_ID]:[Cmb_ID]],0))),-1,-1,0,0)),IF(OR(EC$1,$R39),4,INDEX(CMB[[Cmb_Rare]:[Cmb_Rare]],MATCH(ROUND(MIN(SUM(EC$4,$O39/1000),SUM($O39,EC$4/1000)),3),CMB[[Cmb_ID]:[Cmb_ID]],0))),CHOOSE(AC[[M]:[M]],2,1,1,SUM(AC[[AB]:[DB]])))),""))</f>
        <v/>
      </c>
      <c r="ED39" t="str">
        <f>IF(OR(ED$5="",$S39=""),"",IFERROR(SUM(PRODUCT(INDEX(CMB[[BA_0O]:[BA_2O]],MATCH(ROUND(MIN(SUM(ED$4,$O39/1000),SUM($O39,ED$4/1000)),3),CMB[[Cmb_ID]:[Cmb_ID]],0),SUM(N(ED$1),N($R39),1)),CHOOSE(AC[[M]:[M]],1,1,0,AC[[AB]:[AB]])),PRODUCT(INDEX(CMB[[BD_0O]:[BD_2O]],MATCH(ROUND(MIN(SUM(ED$4,$O39/1000),SUM($O39,ED$4/1000)),3),CMB[[Cmb_ID]:[Cmb_ID]],0),SUM(N(ED$1),N($R39),1)),CHOOSE(AC[[M]:[M]],1,0,1,AC[[DB]:[DB]])),PRODUCT(SUM(ROUND(AVERAGE(VALUE(ED$3),VALUE($P39)),0),CHOOSE(IF(OR(ED$1,$R39),4,INDEX(CMB[[Res_Rare]:[Res_Rare]],MATCH(ROUND(MIN(SUM(ED$4,$O39/1000),SUM($O39,ED$4/1000)),3),CMB[[Cmb_ID]:[Cmb_ID]],0))),-1,-1,0,0)),IF(OR(ED$1,$R39),4,INDEX(CMB[[Cmb_Rare]:[Cmb_Rare]],MATCH(ROUND(MIN(SUM(ED$4,$O39/1000),SUM($O39,ED$4/1000)),3),CMB[[Cmb_ID]:[Cmb_ID]],0))),CHOOSE(AC[[M]:[M]],2,1,1,SUM(AC[[AB]:[DB]])))),""))</f>
        <v/>
      </c>
      <c r="EE39" t="str">
        <f>IF(OR(EE$5="",$S39=""),"",IFERROR(SUM(PRODUCT(INDEX(CMB[[BA_0O]:[BA_2O]],MATCH(ROUND(MIN(SUM(EE$4,$O39/1000),SUM($O39,EE$4/1000)),3),CMB[[Cmb_ID]:[Cmb_ID]],0),SUM(N(EE$1),N($R39),1)),CHOOSE(AC[[M]:[M]],1,1,0,AC[[AB]:[AB]])),PRODUCT(INDEX(CMB[[BD_0O]:[BD_2O]],MATCH(ROUND(MIN(SUM(EE$4,$O39/1000),SUM($O39,EE$4/1000)),3),CMB[[Cmb_ID]:[Cmb_ID]],0),SUM(N(EE$1),N($R39),1)),CHOOSE(AC[[M]:[M]],1,0,1,AC[[DB]:[DB]])),PRODUCT(SUM(ROUND(AVERAGE(VALUE(EE$3),VALUE($P39)),0),CHOOSE(IF(OR(EE$1,$R39),4,INDEX(CMB[[Res_Rare]:[Res_Rare]],MATCH(ROUND(MIN(SUM(EE$4,$O39/1000),SUM($O39,EE$4/1000)),3),CMB[[Cmb_ID]:[Cmb_ID]],0))),-1,-1,0,0)),IF(OR(EE$1,$R39),4,INDEX(CMB[[Cmb_Rare]:[Cmb_Rare]],MATCH(ROUND(MIN(SUM(EE$4,$O39/1000),SUM($O39,EE$4/1000)),3),CMB[[Cmb_ID]:[Cmb_ID]],0))),CHOOSE(AC[[M]:[M]],2,1,1,SUM(AC[[AB]:[DB]])))),""))</f>
        <v/>
      </c>
      <c r="EF39" t="str">
        <f>IF(OR(EF$5="",$S39=""),"",IFERROR(SUM(PRODUCT(INDEX(CMB[[BA_0O]:[BA_2O]],MATCH(ROUND(MIN(SUM(EF$4,$O39/1000),SUM($O39,EF$4/1000)),3),CMB[[Cmb_ID]:[Cmb_ID]],0),SUM(N(EF$1),N($R39),1)),CHOOSE(AC[[M]:[M]],1,1,0,AC[[AB]:[AB]])),PRODUCT(INDEX(CMB[[BD_0O]:[BD_2O]],MATCH(ROUND(MIN(SUM(EF$4,$O39/1000),SUM($O39,EF$4/1000)),3),CMB[[Cmb_ID]:[Cmb_ID]],0),SUM(N(EF$1),N($R39),1)),CHOOSE(AC[[M]:[M]],1,0,1,AC[[DB]:[DB]])),PRODUCT(SUM(ROUND(AVERAGE(VALUE(EF$3),VALUE($P39)),0),CHOOSE(IF(OR(EF$1,$R39),4,INDEX(CMB[[Res_Rare]:[Res_Rare]],MATCH(ROUND(MIN(SUM(EF$4,$O39/1000),SUM($O39,EF$4/1000)),3),CMB[[Cmb_ID]:[Cmb_ID]],0))),-1,-1,0,0)),IF(OR(EF$1,$R39),4,INDEX(CMB[[Cmb_Rare]:[Cmb_Rare]],MATCH(ROUND(MIN(SUM(EF$4,$O39/1000),SUM($O39,EF$4/1000)),3),CMB[[Cmb_ID]:[Cmb_ID]],0))),CHOOSE(AC[[M]:[M]],2,1,1,SUM(AC[[AB]:[DB]])))),""))</f>
        <v/>
      </c>
      <c r="EG39" t="str">
        <f>IF(OR(EG$5="",$S39=""),"",IFERROR(SUM(PRODUCT(INDEX(CMB[[BA_0O]:[BA_2O]],MATCH(ROUND(MIN(SUM(EG$4,$O39/1000),SUM($O39,EG$4/1000)),3),CMB[[Cmb_ID]:[Cmb_ID]],0),SUM(N(EG$1),N($R39),1)),CHOOSE(AC[[M]:[M]],1,1,0,AC[[AB]:[AB]])),PRODUCT(INDEX(CMB[[BD_0O]:[BD_2O]],MATCH(ROUND(MIN(SUM(EG$4,$O39/1000),SUM($O39,EG$4/1000)),3),CMB[[Cmb_ID]:[Cmb_ID]],0),SUM(N(EG$1),N($R39),1)),CHOOSE(AC[[M]:[M]],1,0,1,AC[[DB]:[DB]])),PRODUCT(SUM(ROUND(AVERAGE(VALUE(EG$3),VALUE($P39)),0),CHOOSE(IF(OR(EG$1,$R39),4,INDEX(CMB[[Res_Rare]:[Res_Rare]],MATCH(ROUND(MIN(SUM(EG$4,$O39/1000),SUM($O39,EG$4/1000)),3),CMB[[Cmb_ID]:[Cmb_ID]],0))),-1,-1,0,0)),IF(OR(EG$1,$R39),4,INDEX(CMB[[Cmb_Rare]:[Cmb_Rare]],MATCH(ROUND(MIN(SUM(EG$4,$O39/1000),SUM($O39,EG$4/1000)),3),CMB[[Cmb_ID]:[Cmb_ID]],0))),CHOOSE(AC[[M]:[M]],2,1,1,SUM(AC[[AB]:[DB]])))),""))</f>
        <v/>
      </c>
      <c r="EH39" t="str">
        <f>IF(OR(EH$5="",$S39=""),"",IFERROR(SUM(PRODUCT(INDEX(CMB[[BA_0O]:[BA_2O]],MATCH(ROUND(MIN(SUM(EH$4,$O39/1000),SUM($O39,EH$4/1000)),3),CMB[[Cmb_ID]:[Cmb_ID]],0),SUM(N(EH$1),N($R39),1)),CHOOSE(AC[[M]:[M]],1,1,0,AC[[AB]:[AB]])),PRODUCT(INDEX(CMB[[BD_0O]:[BD_2O]],MATCH(ROUND(MIN(SUM(EH$4,$O39/1000),SUM($O39,EH$4/1000)),3),CMB[[Cmb_ID]:[Cmb_ID]],0),SUM(N(EH$1),N($R39),1)),CHOOSE(AC[[M]:[M]],1,0,1,AC[[DB]:[DB]])),PRODUCT(SUM(ROUND(AVERAGE(VALUE(EH$3),VALUE($P39)),0),CHOOSE(IF(OR(EH$1,$R39),4,INDEX(CMB[[Res_Rare]:[Res_Rare]],MATCH(ROUND(MIN(SUM(EH$4,$O39/1000),SUM($O39,EH$4/1000)),3),CMB[[Cmb_ID]:[Cmb_ID]],0))),-1,-1,0,0)),IF(OR(EH$1,$R39),4,INDEX(CMB[[Cmb_Rare]:[Cmb_Rare]],MATCH(ROUND(MIN(SUM(EH$4,$O39/1000),SUM($O39,EH$4/1000)),3),CMB[[Cmb_ID]:[Cmb_ID]],0))),CHOOSE(AC[[M]:[M]],2,1,1,SUM(AC[[AB]:[DB]])))),""))</f>
        <v/>
      </c>
      <c r="EI39" t="str">
        <f>IF(OR(EI$5="",$S39=""),"",IFERROR(SUM(PRODUCT(INDEX(CMB[[BA_0O]:[BA_2O]],MATCH(ROUND(MIN(SUM(EI$4,$O39/1000),SUM($O39,EI$4/1000)),3),CMB[[Cmb_ID]:[Cmb_ID]],0),SUM(N(EI$1),N($R39),1)),CHOOSE(AC[[M]:[M]],1,1,0,AC[[AB]:[AB]])),PRODUCT(INDEX(CMB[[BD_0O]:[BD_2O]],MATCH(ROUND(MIN(SUM(EI$4,$O39/1000),SUM($O39,EI$4/1000)),3),CMB[[Cmb_ID]:[Cmb_ID]],0),SUM(N(EI$1),N($R39),1)),CHOOSE(AC[[M]:[M]],1,0,1,AC[[DB]:[DB]])),PRODUCT(SUM(ROUND(AVERAGE(VALUE(EI$3),VALUE($P39)),0),CHOOSE(IF(OR(EI$1,$R39),4,INDEX(CMB[[Res_Rare]:[Res_Rare]],MATCH(ROUND(MIN(SUM(EI$4,$O39/1000),SUM($O39,EI$4/1000)),3),CMB[[Cmb_ID]:[Cmb_ID]],0))),-1,-1,0,0)),IF(OR(EI$1,$R39),4,INDEX(CMB[[Cmb_Rare]:[Cmb_Rare]],MATCH(ROUND(MIN(SUM(EI$4,$O39/1000),SUM($O39,EI$4/1000)),3),CMB[[Cmb_ID]:[Cmb_ID]],0))),CHOOSE(AC[[M]:[M]],2,1,1,SUM(AC[[AB]:[DB]])))),""))</f>
        <v/>
      </c>
      <c r="EJ39" t="str">
        <f>IF(OR(EJ$5="",$S39=""),"",IFERROR(SUM(PRODUCT(INDEX(CMB[[BA_0O]:[BA_2O]],MATCH(ROUND(MIN(SUM(EJ$4,$O39/1000),SUM($O39,EJ$4/1000)),3),CMB[[Cmb_ID]:[Cmb_ID]],0),SUM(N(EJ$1),N($R39),1)),CHOOSE(AC[[M]:[M]],1,1,0,AC[[AB]:[AB]])),PRODUCT(INDEX(CMB[[BD_0O]:[BD_2O]],MATCH(ROUND(MIN(SUM(EJ$4,$O39/1000),SUM($O39,EJ$4/1000)),3),CMB[[Cmb_ID]:[Cmb_ID]],0),SUM(N(EJ$1),N($R39),1)),CHOOSE(AC[[M]:[M]],1,0,1,AC[[DB]:[DB]])),PRODUCT(SUM(ROUND(AVERAGE(VALUE(EJ$3),VALUE($P39)),0),CHOOSE(IF(OR(EJ$1,$R39),4,INDEX(CMB[[Res_Rare]:[Res_Rare]],MATCH(ROUND(MIN(SUM(EJ$4,$O39/1000),SUM($O39,EJ$4/1000)),3),CMB[[Cmb_ID]:[Cmb_ID]],0))),-1,-1,0,0)),IF(OR(EJ$1,$R39),4,INDEX(CMB[[Cmb_Rare]:[Cmb_Rare]],MATCH(ROUND(MIN(SUM(EJ$4,$O39/1000),SUM($O39,EJ$4/1000)),3),CMB[[Cmb_ID]:[Cmb_ID]],0))),CHOOSE(AC[[M]:[M]],2,1,1,SUM(AC[[AB]:[DB]])))),""))</f>
        <v/>
      </c>
      <c r="EK39" t="str">
        <f>IF(OR(EK$5="",$S39=""),"",IFERROR(SUM(PRODUCT(INDEX(CMB[[BA_0O]:[BA_2O]],MATCH(ROUND(MIN(SUM(EK$4,$O39/1000),SUM($O39,EK$4/1000)),3),CMB[[Cmb_ID]:[Cmb_ID]],0),SUM(N(EK$1),N($R39),1)),CHOOSE(AC[[M]:[M]],1,1,0,AC[[AB]:[AB]])),PRODUCT(INDEX(CMB[[BD_0O]:[BD_2O]],MATCH(ROUND(MIN(SUM(EK$4,$O39/1000),SUM($O39,EK$4/1000)),3),CMB[[Cmb_ID]:[Cmb_ID]],0),SUM(N(EK$1),N($R39),1)),CHOOSE(AC[[M]:[M]],1,0,1,AC[[DB]:[DB]])),PRODUCT(SUM(ROUND(AVERAGE(VALUE(EK$3),VALUE($P39)),0),CHOOSE(IF(OR(EK$1,$R39),4,INDEX(CMB[[Res_Rare]:[Res_Rare]],MATCH(ROUND(MIN(SUM(EK$4,$O39/1000),SUM($O39,EK$4/1000)),3),CMB[[Cmb_ID]:[Cmb_ID]],0))),-1,-1,0,0)),IF(OR(EK$1,$R39),4,INDEX(CMB[[Cmb_Rare]:[Cmb_Rare]],MATCH(ROUND(MIN(SUM(EK$4,$O39/1000),SUM($O39,EK$4/1000)),3),CMB[[Cmb_ID]:[Cmb_ID]],0))),CHOOSE(AC[[M]:[M]],2,1,1,SUM(AC[[AB]:[DB]])))),""))</f>
        <v/>
      </c>
      <c r="EL39" t="str">
        <f>IF(OR(EL$5="",$S39=""),"",IFERROR(SUM(PRODUCT(INDEX(CMB[[BA_0O]:[BA_2O]],MATCH(ROUND(MIN(SUM(EL$4,$O39/1000),SUM($O39,EL$4/1000)),3),CMB[[Cmb_ID]:[Cmb_ID]],0),SUM(N(EL$1),N($R39),1)),CHOOSE(AC[[M]:[M]],1,1,0,AC[[AB]:[AB]])),PRODUCT(INDEX(CMB[[BD_0O]:[BD_2O]],MATCH(ROUND(MIN(SUM(EL$4,$O39/1000),SUM($O39,EL$4/1000)),3),CMB[[Cmb_ID]:[Cmb_ID]],0),SUM(N(EL$1),N($R39),1)),CHOOSE(AC[[M]:[M]],1,0,1,AC[[DB]:[DB]])),PRODUCT(SUM(ROUND(AVERAGE(VALUE(EL$3),VALUE($P39)),0),CHOOSE(IF(OR(EL$1,$R39),4,INDEX(CMB[[Res_Rare]:[Res_Rare]],MATCH(ROUND(MIN(SUM(EL$4,$O39/1000),SUM($O39,EL$4/1000)),3),CMB[[Cmb_ID]:[Cmb_ID]],0))),-1,-1,0,0)),IF(OR(EL$1,$R39),4,INDEX(CMB[[Cmb_Rare]:[Cmb_Rare]],MATCH(ROUND(MIN(SUM(EL$4,$O39/1000),SUM($O39,EL$4/1000)),3),CMB[[Cmb_ID]:[Cmb_ID]],0))),CHOOSE(AC[[M]:[M]],2,1,1,SUM(AC[[AB]:[DB]])))),""))</f>
        <v/>
      </c>
      <c r="EM39" t="str">
        <f>IF(OR(EM$5="",$S39=""),"",IFERROR(SUM(PRODUCT(INDEX(CMB[[BA_0O]:[BA_2O]],MATCH(ROUND(MIN(SUM(EM$4,$O39/1000),SUM($O39,EM$4/1000)),3),CMB[[Cmb_ID]:[Cmb_ID]],0),SUM(N(EM$1),N($R39),1)),CHOOSE(AC[[M]:[M]],1,1,0,AC[[AB]:[AB]])),PRODUCT(INDEX(CMB[[BD_0O]:[BD_2O]],MATCH(ROUND(MIN(SUM(EM$4,$O39/1000),SUM($O39,EM$4/1000)),3),CMB[[Cmb_ID]:[Cmb_ID]],0),SUM(N(EM$1),N($R39),1)),CHOOSE(AC[[M]:[M]],1,0,1,AC[[DB]:[DB]])),PRODUCT(SUM(ROUND(AVERAGE(VALUE(EM$3),VALUE($P39)),0),CHOOSE(IF(OR(EM$1,$R39),4,INDEX(CMB[[Res_Rare]:[Res_Rare]],MATCH(ROUND(MIN(SUM(EM$4,$O39/1000),SUM($O39,EM$4/1000)),3),CMB[[Cmb_ID]:[Cmb_ID]],0))),-1,-1,0,0)),IF(OR(EM$1,$R39),4,INDEX(CMB[[Cmb_Rare]:[Cmb_Rare]],MATCH(ROUND(MIN(SUM(EM$4,$O39/1000),SUM($O39,EM$4/1000)),3),CMB[[Cmb_ID]:[Cmb_ID]],0))),CHOOSE(AC[[M]:[M]],2,1,1,SUM(AC[[AB]:[DB]])))),""))</f>
        <v/>
      </c>
      <c r="EN39" t="str">
        <f>IF(OR(EN$5="",$S39=""),"",IFERROR(SUM(PRODUCT(INDEX(CMB[[BA_0O]:[BA_2O]],MATCH(ROUND(MIN(SUM(EN$4,$O39/1000),SUM($O39,EN$4/1000)),3),CMB[[Cmb_ID]:[Cmb_ID]],0),SUM(N(EN$1),N($R39),1)),CHOOSE(AC[[M]:[M]],1,1,0,AC[[AB]:[AB]])),PRODUCT(INDEX(CMB[[BD_0O]:[BD_2O]],MATCH(ROUND(MIN(SUM(EN$4,$O39/1000),SUM($O39,EN$4/1000)),3),CMB[[Cmb_ID]:[Cmb_ID]],0),SUM(N(EN$1),N($R39),1)),CHOOSE(AC[[M]:[M]],1,0,1,AC[[DB]:[DB]])),PRODUCT(SUM(ROUND(AVERAGE(VALUE(EN$3),VALUE($P39)),0),CHOOSE(IF(OR(EN$1,$R39),4,INDEX(CMB[[Res_Rare]:[Res_Rare]],MATCH(ROUND(MIN(SUM(EN$4,$O39/1000),SUM($O39,EN$4/1000)),3),CMB[[Cmb_ID]:[Cmb_ID]],0))),-1,-1,0,0)),IF(OR(EN$1,$R39),4,INDEX(CMB[[Cmb_Rare]:[Cmb_Rare]],MATCH(ROUND(MIN(SUM(EN$4,$O39/1000),SUM($O39,EN$4/1000)),3),CMB[[Cmb_ID]:[Cmb_ID]],0))),CHOOSE(AC[[M]:[M]],2,1,1,SUM(AC[[AB]:[DB]])))),""))</f>
        <v/>
      </c>
      <c r="EO39" t="str">
        <f>IF(OR(EO$5="",$S39=""),"",IFERROR(SUM(PRODUCT(INDEX(CMB[[BA_0O]:[BA_2O]],MATCH(ROUND(MIN(SUM(EO$4,$O39/1000),SUM($O39,EO$4/1000)),3),CMB[[Cmb_ID]:[Cmb_ID]],0),SUM(N(EO$1),N($R39),1)),CHOOSE(AC[[M]:[M]],1,1,0,AC[[AB]:[AB]])),PRODUCT(INDEX(CMB[[BD_0O]:[BD_2O]],MATCH(ROUND(MIN(SUM(EO$4,$O39/1000),SUM($O39,EO$4/1000)),3),CMB[[Cmb_ID]:[Cmb_ID]],0),SUM(N(EO$1),N($R39),1)),CHOOSE(AC[[M]:[M]],1,0,1,AC[[DB]:[DB]])),PRODUCT(SUM(ROUND(AVERAGE(VALUE(EO$3),VALUE($P39)),0),CHOOSE(IF(OR(EO$1,$R39),4,INDEX(CMB[[Res_Rare]:[Res_Rare]],MATCH(ROUND(MIN(SUM(EO$4,$O39/1000),SUM($O39,EO$4/1000)),3),CMB[[Cmb_ID]:[Cmb_ID]],0))),-1,-1,0,0)),IF(OR(EO$1,$R39),4,INDEX(CMB[[Cmb_Rare]:[Cmb_Rare]],MATCH(ROUND(MIN(SUM(EO$4,$O39/1000),SUM($O39,EO$4/1000)),3),CMB[[Cmb_ID]:[Cmb_ID]],0))),CHOOSE(AC[[M]:[M]],2,1,1,SUM(AC[[AB]:[DB]])))),""))</f>
        <v/>
      </c>
      <c r="EP39" t="str">
        <f>IF(OR(EP$5="",$S39=""),"",IFERROR(SUM(PRODUCT(INDEX(CMB[[BA_0O]:[BA_2O]],MATCH(ROUND(MIN(SUM(EP$4,$O39/1000),SUM($O39,EP$4/1000)),3),CMB[[Cmb_ID]:[Cmb_ID]],0),SUM(N(EP$1),N($R39),1)),CHOOSE(AC[[M]:[M]],1,1,0,AC[[AB]:[AB]])),PRODUCT(INDEX(CMB[[BD_0O]:[BD_2O]],MATCH(ROUND(MIN(SUM(EP$4,$O39/1000),SUM($O39,EP$4/1000)),3),CMB[[Cmb_ID]:[Cmb_ID]],0),SUM(N(EP$1),N($R39),1)),CHOOSE(AC[[M]:[M]],1,0,1,AC[[DB]:[DB]])),PRODUCT(SUM(ROUND(AVERAGE(VALUE(EP$3),VALUE($P39)),0),CHOOSE(IF(OR(EP$1,$R39),4,INDEX(CMB[[Res_Rare]:[Res_Rare]],MATCH(ROUND(MIN(SUM(EP$4,$O39/1000),SUM($O39,EP$4/1000)),3),CMB[[Cmb_ID]:[Cmb_ID]],0))),-1,-1,0,0)),IF(OR(EP$1,$R39),4,INDEX(CMB[[Cmb_Rare]:[Cmb_Rare]],MATCH(ROUND(MIN(SUM(EP$4,$O39/1000),SUM($O39,EP$4/1000)),3),CMB[[Cmb_ID]:[Cmb_ID]],0))),CHOOSE(AC[[M]:[M]],2,1,1,SUM(AC[[AB]:[DB]])))),""))</f>
        <v/>
      </c>
      <c r="EQ39" t="str">
        <f>IF(OR(EQ$5="",$S39=""),"",IFERROR(SUM(PRODUCT(INDEX(CMB[[BA_0O]:[BA_2O]],MATCH(ROUND(MIN(SUM(EQ$4,$O39/1000),SUM($O39,EQ$4/1000)),3),CMB[[Cmb_ID]:[Cmb_ID]],0),SUM(N(EQ$1),N($R39),1)),CHOOSE(AC[[M]:[M]],1,1,0,AC[[AB]:[AB]])),PRODUCT(INDEX(CMB[[BD_0O]:[BD_2O]],MATCH(ROUND(MIN(SUM(EQ$4,$O39/1000),SUM($O39,EQ$4/1000)),3),CMB[[Cmb_ID]:[Cmb_ID]],0),SUM(N(EQ$1),N($R39),1)),CHOOSE(AC[[M]:[M]],1,0,1,AC[[DB]:[DB]])),PRODUCT(SUM(ROUND(AVERAGE(VALUE(EQ$3),VALUE($P39)),0),CHOOSE(IF(OR(EQ$1,$R39),4,INDEX(CMB[[Res_Rare]:[Res_Rare]],MATCH(ROUND(MIN(SUM(EQ$4,$O39/1000),SUM($O39,EQ$4/1000)),3),CMB[[Cmb_ID]:[Cmb_ID]],0))),-1,-1,0,0)),IF(OR(EQ$1,$R39),4,INDEX(CMB[[Cmb_Rare]:[Cmb_Rare]],MATCH(ROUND(MIN(SUM(EQ$4,$O39/1000),SUM($O39,EQ$4/1000)),3),CMB[[Cmb_ID]:[Cmb_ID]],0))),CHOOSE(AC[[M]:[M]],2,1,1,SUM(AC[[AB]:[DB]])))),""))</f>
        <v/>
      </c>
      <c r="ER39" t="str">
        <f>IF(OR(ER$5="",$S39=""),"",IFERROR(SUM(PRODUCT(INDEX(CMB[[BA_0O]:[BA_2O]],MATCH(ROUND(MIN(SUM(ER$4,$O39/1000),SUM($O39,ER$4/1000)),3),CMB[[Cmb_ID]:[Cmb_ID]],0),SUM(N(ER$1),N($R39),1)),CHOOSE(AC[[M]:[M]],1,1,0,AC[[AB]:[AB]])),PRODUCT(INDEX(CMB[[BD_0O]:[BD_2O]],MATCH(ROUND(MIN(SUM(ER$4,$O39/1000),SUM($O39,ER$4/1000)),3),CMB[[Cmb_ID]:[Cmb_ID]],0),SUM(N(ER$1),N($R39),1)),CHOOSE(AC[[M]:[M]],1,0,1,AC[[DB]:[DB]])),PRODUCT(SUM(ROUND(AVERAGE(VALUE(ER$3),VALUE($P39)),0),CHOOSE(IF(OR(ER$1,$R39),4,INDEX(CMB[[Res_Rare]:[Res_Rare]],MATCH(ROUND(MIN(SUM(ER$4,$O39/1000),SUM($O39,ER$4/1000)),3),CMB[[Cmb_ID]:[Cmb_ID]],0))),-1,-1,0,0)),IF(OR(ER$1,$R39),4,INDEX(CMB[[Cmb_Rare]:[Cmb_Rare]],MATCH(ROUND(MIN(SUM(ER$4,$O39/1000),SUM($O39,ER$4/1000)),3),CMB[[Cmb_ID]:[Cmb_ID]],0))),CHOOSE(AC[[M]:[M]],2,1,1,SUM(AC[[AB]:[DB]])))),""))</f>
        <v/>
      </c>
      <c r="ES39" t="str">
        <f>IF(OR(ES$5="",$S39=""),"",IFERROR(SUM(PRODUCT(INDEX(CMB[[BA_0O]:[BA_2O]],MATCH(ROUND(MIN(SUM(ES$4,$O39/1000),SUM($O39,ES$4/1000)),3),CMB[[Cmb_ID]:[Cmb_ID]],0),SUM(N(ES$1),N($R39),1)),CHOOSE(AC[[M]:[M]],1,1,0,AC[[AB]:[AB]])),PRODUCT(INDEX(CMB[[BD_0O]:[BD_2O]],MATCH(ROUND(MIN(SUM(ES$4,$O39/1000),SUM($O39,ES$4/1000)),3),CMB[[Cmb_ID]:[Cmb_ID]],0),SUM(N(ES$1),N($R39),1)),CHOOSE(AC[[M]:[M]],1,0,1,AC[[DB]:[DB]])),PRODUCT(SUM(ROUND(AVERAGE(VALUE(ES$3),VALUE($P39)),0),CHOOSE(IF(OR(ES$1,$R39),4,INDEX(CMB[[Res_Rare]:[Res_Rare]],MATCH(ROUND(MIN(SUM(ES$4,$O39/1000),SUM($O39,ES$4/1000)),3),CMB[[Cmb_ID]:[Cmb_ID]],0))),-1,-1,0,0)),IF(OR(ES$1,$R39),4,INDEX(CMB[[Cmb_Rare]:[Cmb_Rare]],MATCH(ROUND(MIN(SUM(ES$4,$O39/1000),SUM($O39,ES$4/1000)),3),CMB[[Cmb_ID]:[Cmb_ID]],0))),CHOOSE(AC[[M]:[M]],2,1,1,SUM(AC[[AB]:[DB]])))),""))</f>
        <v/>
      </c>
      <c r="ET39" t="str">
        <f>IF(OR(ET$5="",$S39=""),"",IFERROR(SUM(PRODUCT(INDEX(CMB[[BA_0O]:[BA_2O]],MATCH(ROUND(MIN(SUM(ET$4,$O39/1000),SUM($O39,ET$4/1000)),3),CMB[[Cmb_ID]:[Cmb_ID]],0),SUM(N(ET$1),N($R39),1)),CHOOSE(AC[[M]:[M]],1,1,0,AC[[AB]:[AB]])),PRODUCT(INDEX(CMB[[BD_0O]:[BD_2O]],MATCH(ROUND(MIN(SUM(ET$4,$O39/1000),SUM($O39,ET$4/1000)),3),CMB[[Cmb_ID]:[Cmb_ID]],0),SUM(N(ET$1),N($R39),1)),CHOOSE(AC[[M]:[M]],1,0,1,AC[[DB]:[DB]])),PRODUCT(SUM(ROUND(AVERAGE(VALUE(ET$3),VALUE($P39)),0),CHOOSE(IF(OR(ET$1,$R39),4,INDEX(CMB[[Res_Rare]:[Res_Rare]],MATCH(ROUND(MIN(SUM(ET$4,$O39/1000),SUM($O39,ET$4/1000)),3),CMB[[Cmb_ID]:[Cmb_ID]],0))),-1,-1,0,0)),IF(OR(ET$1,$R39),4,INDEX(CMB[[Cmb_Rare]:[Cmb_Rare]],MATCH(ROUND(MIN(SUM(ET$4,$O39/1000),SUM($O39,ET$4/1000)),3),CMB[[Cmb_ID]:[Cmb_ID]],0))),CHOOSE(AC[[M]:[M]],2,1,1,SUM(AC[[AB]:[DB]])))),""))</f>
        <v/>
      </c>
      <c r="EU39" t="str">
        <f>IF(OR(EU$5="",$S39=""),"",IFERROR(SUM(PRODUCT(INDEX(CMB[[BA_0O]:[BA_2O]],MATCH(ROUND(MIN(SUM(EU$4,$O39/1000),SUM($O39,EU$4/1000)),3),CMB[[Cmb_ID]:[Cmb_ID]],0),SUM(N(EU$1),N($R39),1)),CHOOSE(AC[[M]:[M]],1,1,0,AC[[AB]:[AB]])),PRODUCT(INDEX(CMB[[BD_0O]:[BD_2O]],MATCH(ROUND(MIN(SUM(EU$4,$O39/1000),SUM($O39,EU$4/1000)),3),CMB[[Cmb_ID]:[Cmb_ID]],0),SUM(N(EU$1),N($R39),1)),CHOOSE(AC[[M]:[M]],1,0,1,AC[[DB]:[DB]])),PRODUCT(SUM(ROUND(AVERAGE(VALUE(EU$3),VALUE($P39)),0),CHOOSE(IF(OR(EU$1,$R39),4,INDEX(CMB[[Res_Rare]:[Res_Rare]],MATCH(ROUND(MIN(SUM(EU$4,$O39/1000),SUM($O39,EU$4/1000)),3),CMB[[Cmb_ID]:[Cmb_ID]],0))),-1,-1,0,0)),IF(OR(EU$1,$R39),4,INDEX(CMB[[Cmb_Rare]:[Cmb_Rare]],MATCH(ROUND(MIN(SUM(EU$4,$O39/1000),SUM($O39,EU$4/1000)),3),CMB[[Cmb_ID]:[Cmb_ID]],0))),CHOOSE(AC[[M]:[M]],2,1,1,SUM(AC[[AB]:[DB]])))),""))</f>
        <v/>
      </c>
      <c r="EV39" t="str">
        <f>IF(OR(EV$5="",$S39=""),"",IFERROR(SUM(PRODUCT(INDEX(CMB[[BA_0O]:[BA_2O]],MATCH(ROUND(MIN(SUM(EV$4,$O39/1000),SUM($O39,EV$4/1000)),3),CMB[[Cmb_ID]:[Cmb_ID]],0),SUM(N(EV$1),N($R39),1)),CHOOSE(AC[[M]:[M]],1,1,0,AC[[AB]:[AB]])),PRODUCT(INDEX(CMB[[BD_0O]:[BD_2O]],MATCH(ROUND(MIN(SUM(EV$4,$O39/1000),SUM($O39,EV$4/1000)),3),CMB[[Cmb_ID]:[Cmb_ID]],0),SUM(N(EV$1),N($R39),1)),CHOOSE(AC[[M]:[M]],1,0,1,AC[[DB]:[DB]])),PRODUCT(SUM(ROUND(AVERAGE(VALUE(EV$3),VALUE($P39)),0),CHOOSE(IF(OR(EV$1,$R39),4,INDEX(CMB[[Res_Rare]:[Res_Rare]],MATCH(ROUND(MIN(SUM(EV$4,$O39/1000),SUM($O39,EV$4/1000)),3),CMB[[Cmb_ID]:[Cmb_ID]],0))),-1,-1,0,0)),IF(OR(EV$1,$R39),4,INDEX(CMB[[Cmb_Rare]:[Cmb_Rare]],MATCH(ROUND(MIN(SUM(EV$4,$O39/1000),SUM($O39,EV$4/1000)),3),CMB[[Cmb_ID]:[Cmb_ID]],0))),CHOOSE(AC[[M]:[M]],2,1,1,SUM(AC[[AB]:[DB]])))),""))</f>
        <v/>
      </c>
      <c r="EW39" t="str">
        <f>IF(OR(EW$5="",$S39=""),"",IFERROR(SUM(PRODUCT(INDEX(CMB[[BA_0O]:[BA_2O]],MATCH(ROUND(MIN(SUM(EW$4,$O39/1000),SUM($O39,EW$4/1000)),3),CMB[[Cmb_ID]:[Cmb_ID]],0),SUM(N(EW$1),N($R39),1)),CHOOSE(AC[[M]:[M]],1,1,0,AC[[AB]:[AB]])),PRODUCT(INDEX(CMB[[BD_0O]:[BD_2O]],MATCH(ROUND(MIN(SUM(EW$4,$O39/1000),SUM($O39,EW$4/1000)),3),CMB[[Cmb_ID]:[Cmb_ID]],0),SUM(N(EW$1),N($R39),1)),CHOOSE(AC[[M]:[M]],1,0,1,AC[[DB]:[DB]])),PRODUCT(SUM(ROUND(AVERAGE(VALUE(EW$3),VALUE($P39)),0),CHOOSE(IF(OR(EW$1,$R39),4,INDEX(CMB[[Res_Rare]:[Res_Rare]],MATCH(ROUND(MIN(SUM(EW$4,$O39/1000),SUM($O39,EW$4/1000)),3),CMB[[Cmb_ID]:[Cmb_ID]],0))),-1,-1,0,0)),IF(OR(EW$1,$R39),4,INDEX(CMB[[Cmb_Rare]:[Cmb_Rare]],MATCH(ROUND(MIN(SUM(EW$4,$O39/1000),SUM($O39,EW$4/1000)),3),CMB[[Cmb_ID]:[Cmb_ID]],0))),CHOOSE(AC[[M]:[M]],2,1,1,SUM(AC[[AB]:[DB]])))),""))</f>
        <v/>
      </c>
      <c r="EX39" t="str">
        <f>IF(OR(EX$5="",$S39=""),"",IFERROR(SUM(PRODUCT(INDEX(CMB[[BA_0O]:[BA_2O]],MATCH(ROUND(MIN(SUM(EX$4,$O39/1000),SUM($O39,EX$4/1000)),3),CMB[[Cmb_ID]:[Cmb_ID]],0),SUM(N(EX$1),N($R39),1)),CHOOSE(AC[[M]:[M]],1,1,0,AC[[AB]:[AB]])),PRODUCT(INDEX(CMB[[BD_0O]:[BD_2O]],MATCH(ROUND(MIN(SUM(EX$4,$O39/1000),SUM($O39,EX$4/1000)),3),CMB[[Cmb_ID]:[Cmb_ID]],0),SUM(N(EX$1),N($R39),1)),CHOOSE(AC[[M]:[M]],1,0,1,AC[[DB]:[DB]])),PRODUCT(SUM(ROUND(AVERAGE(VALUE(EX$3),VALUE($P39)),0),CHOOSE(IF(OR(EX$1,$R39),4,INDEX(CMB[[Res_Rare]:[Res_Rare]],MATCH(ROUND(MIN(SUM(EX$4,$O39/1000),SUM($O39,EX$4/1000)),3),CMB[[Cmb_ID]:[Cmb_ID]],0))),-1,-1,0,0)),IF(OR(EX$1,$R39),4,INDEX(CMB[[Cmb_Rare]:[Cmb_Rare]],MATCH(ROUND(MIN(SUM(EX$4,$O39/1000),SUM($O39,EX$4/1000)),3),CMB[[Cmb_ID]:[Cmb_ID]],0))),CHOOSE(AC[[M]:[M]],2,1,1,SUM(AC[[AB]:[DB]])))),""))</f>
        <v/>
      </c>
      <c r="EY39" t="str">
        <f>IF(OR(EY$5="",$S39=""),"",IFERROR(SUM(PRODUCT(INDEX(CMB[[BA_0O]:[BA_2O]],MATCH(ROUND(MIN(SUM(EY$4,$O39/1000),SUM($O39,EY$4/1000)),3),CMB[[Cmb_ID]:[Cmb_ID]],0),SUM(N(EY$1),N($R39),1)),CHOOSE(AC[[M]:[M]],1,1,0,AC[[AB]:[AB]])),PRODUCT(INDEX(CMB[[BD_0O]:[BD_2O]],MATCH(ROUND(MIN(SUM(EY$4,$O39/1000),SUM($O39,EY$4/1000)),3),CMB[[Cmb_ID]:[Cmb_ID]],0),SUM(N(EY$1),N($R39),1)),CHOOSE(AC[[M]:[M]],1,0,1,AC[[DB]:[DB]])),PRODUCT(SUM(ROUND(AVERAGE(VALUE(EY$3),VALUE($P39)),0),CHOOSE(IF(OR(EY$1,$R39),4,INDEX(CMB[[Res_Rare]:[Res_Rare]],MATCH(ROUND(MIN(SUM(EY$4,$O39/1000),SUM($O39,EY$4/1000)),3),CMB[[Cmb_ID]:[Cmb_ID]],0))),-1,-1,0,0)),IF(OR(EY$1,$R39),4,INDEX(CMB[[Cmb_Rare]:[Cmb_Rare]],MATCH(ROUND(MIN(SUM(EY$4,$O39/1000),SUM($O39,EY$4/1000)),3),CMB[[Cmb_ID]:[Cmb_ID]],0))),CHOOSE(AC[[M]:[M]],2,1,1,SUM(AC[[AB]:[DB]])))),""))</f>
        <v/>
      </c>
      <c r="EZ39" t="str">
        <f>IF(OR(EZ$5="",$S39=""),"",IFERROR(SUM(PRODUCT(INDEX(CMB[[BA_0O]:[BA_2O]],MATCH(ROUND(MIN(SUM(EZ$4,$O39/1000),SUM($O39,EZ$4/1000)),3),CMB[[Cmb_ID]:[Cmb_ID]],0),SUM(N(EZ$1),N($R39),1)),CHOOSE(AC[[M]:[M]],1,1,0,AC[[AB]:[AB]])),PRODUCT(INDEX(CMB[[BD_0O]:[BD_2O]],MATCH(ROUND(MIN(SUM(EZ$4,$O39/1000),SUM($O39,EZ$4/1000)),3),CMB[[Cmb_ID]:[Cmb_ID]],0),SUM(N(EZ$1),N($R39),1)),CHOOSE(AC[[M]:[M]],1,0,1,AC[[DB]:[DB]])),PRODUCT(SUM(ROUND(AVERAGE(VALUE(EZ$3),VALUE($P39)),0),CHOOSE(IF(OR(EZ$1,$R39),4,INDEX(CMB[[Res_Rare]:[Res_Rare]],MATCH(ROUND(MIN(SUM(EZ$4,$O39/1000),SUM($O39,EZ$4/1000)),3),CMB[[Cmb_ID]:[Cmb_ID]],0))),-1,-1,0,0)),IF(OR(EZ$1,$R39),4,INDEX(CMB[[Cmb_Rare]:[Cmb_Rare]],MATCH(ROUND(MIN(SUM(EZ$4,$O39/1000),SUM($O39,EZ$4/1000)),3),CMB[[Cmb_ID]:[Cmb_ID]],0))),CHOOSE(AC[[M]:[M]],2,1,1,SUM(AC[[AB]:[DB]])))),""))</f>
        <v/>
      </c>
      <c r="FA39" t="str">
        <f>IF(OR(FA$5="",$S39=""),"",IFERROR(SUM(PRODUCT(INDEX(CMB[[BA_0O]:[BA_2O]],MATCH(ROUND(MIN(SUM(FA$4,$O39/1000),SUM($O39,FA$4/1000)),3),CMB[[Cmb_ID]:[Cmb_ID]],0),SUM(N(FA$1),N($R39),1)),CHOOSE(AC[[M]:[M]],1,1,0,AC[[AB]:[AB]])),PRODUCT(INDEX(CMB[[BD_0O]:[BD_2O]],MATCH(ROUND(MIN(SUM(FA$4,$O39/1000),SUM($O39,FA$4/1000)),3),CMB[[Cmb_ID]:[Cmb_ID]],0),SUM(N(FA$1),N($R39),1)),CHOOSE(AC[[M]:[M]],1,0,1,AC[[DB]:[DB]])),PRODUCT(SUM(ROUND(AVERAGE(VALUE(FA$3),VALUE($P39)),0),CHOOSE(IF(OR(FA$1,$R39),4,INDEX(CMB[[Res_Rare]:[Res_Rare]],MATCH(ROUND(MIN(SUM(FA$4,$O39/1000),SUM($O39,FA$4/1000)),3),CMB[[Cmb_ID]:[Cmb_ID]],0))),-1,-1,0,0)),IF(OR(FA$1,$R39),4,INDEX(CMB[[Cmb_Rare]:[Cmb_Rare]],MATCH(ROUND(MIN(SUM(FA$4,$O39/1000),SUM($O39,FA$4/1000)),3),CMB[[Cmb_ID]:[Cmb_ID]],0))),CHOOSE(AC[[M]:[M]],2,1,1,SUM(AC[[AB]:[DB]])))),""))</f>
        <v/>
      </c>
      <c r="FB39" t="str">
        <f>IF(OR(FB$5="",$S39=""),"",IFERROR(SUM(PRODUCT(INDEX(CMB[[BA_0O]:[BA_2O]],MATCH(ROUND(MIN(SUM(FB$4,$O39/1000),SUM($O39,FB$4/1000)),3),CMB[[Cmb_ID]:[Cmb_ID]],0),SUM(N(FB$1),N($R39),1)),CHOOSE(AC[[M]:[M]],1,1,0,AC[[AB]:[AB]])),PRODUCT(INDEX(CMB[[BD_0O]:[BD_2O]],MATCH(ROUND(MIN(SUM(FB$4,$O39/1000),SUM($O39,FB$4/1000)),3),CMB[[Cmb_ID]:[Cmb_ID]],0),SUM(N(FB$1),N($R39),1)),CHOOSE(AC[[M]:[M]],1,0,1,AC[[DB]:[DB]])),PRODUCT(SUM(ROUND(AVERAGE(VALUE(FB$3),VALUE($P39)),0),CHOOSE(IF(OR(FB$1,$R39),4,INDEX(CMB[[Res_Rare]:[Res_Rare]],MATCH(ROUND(MIN(SUM(FB$4,$O39/1000),SUM($O39,FB$4/1000)),3),CMB[[Cmb_ID]:[Cmb_ID]],0))),-1,-1,0,0)),IF(OR(FB$1,$R39),4,INDEX(CMB[[Cmb_Rare]:[Cmb_Rare]],MATCH(ROUND(MIN(SUM(FB$4,$O39/1000),SUM($O39,FB$4/1000)),3),CMB[[Cmb_ID]:[Cmb_ID]],0))),CHOOSE(AC[[M]:[M]],2,1,1,SUM(AC[[AB]:[DB]])))),""))</f>
        <v/>
      </c>
      <c r="FC39" t="str">
        <f>IF(OR(FC$5="",$S39=""),"",IFERROR(SUM(PRODUCT(INDEX(CMB[[BA_0O]:[BA_2O]],MATCH(ROUND(MIN(SUM(FC$4,$O39/1000),SUM($O39,FC$4/1000)),3),CMB[[Cmb_ID]:[Cmb_ID]],0),SUM(N(FC$1),N($R39),1)),CHOOSE(AC[[M]:[M]],1,1,0,AC[[AB]:[AB]])),PRODUCT(INDEX(CMB[[BD_0O]:[BD_2O]],MATCH(ROUND(MIN(SUM(FC$4,$O39/1000),SUM($O39,FC$4/1000)),3),CMB[[Cmb_ID]:[Cmb_ID]],0),SUM(N(FC$1),N($R39),1)),CHOOSE(AC[[M]:[M]],1,0,1,AC[[DB]:[DB]])),PRODUCT(SUM(ROUND(AVERAGE(VALUE(FC$3),VALUE($P39)),0),CHOOSE(IF(OR(FC$1,$R39),4,INDEX(CMB[[Res_Rare]:[Res_Rare]],MATCH(ROUND(MIN(SUM(FC$4,$O39/1000),SUM($O39,FC$4/1000)),3),CMB[[Cmb_ID]:[Cmb_ID]],0))),-1,-1,0,0)),IF(OR(FC$1,$R39),4,INDEX(CMB[[Cmb_Rare]:[Cmb_Rare]],MATCH(ROUND(MIN(SUM(FC$4,$O39/1000),SUM($O39,FC$4/1000)),3),CMB[[Cmb_ID]:[Cmb_ID]],0))),CHOOSE(AC[[M]:[M]],2,1,1,SUM(AC[[AB]:[DB]])))),""))</f>
        <v/>
      </c>
      <c r="FD39" t="str">
        <f>IF(OR(FD$5="",$S39=""),"",IFERROR(SUM(PRODUCT(INDEX(CMB[[BA_0O]:[BA_2O]],MATCH(ROUND(MIN(SUM(FD$4,$O39/1000),SUM($O39,FD$4/1000)),3),CMB[[Cmb_ID]:[Cmb_ID]],0),SUM(N(FD$1),N($R39),1)),CHOOSE(AC[[M]:[M]],1,1,0,AC[[AB]:[AB]])),PRODUCT(INDEX(CMB[[BD_0O]:[BD_2O]],MATCH(ROUND(MIN(SUM(FD$4,$O39/1000),SUM($O39,FD$4/1000)),3),CMB[[Cmb_ID]:[Cmb_ID]],0),SUM(N(FD$1),N($R39),1)),CHOOSE(AC[[M]:[M]],1,0,1,AC[[DB]:[DB]])),PRODUCT(SUM(ROUND(AVERAGE(VALUE(FD$3),VALUE($P39)),0),CHOOSE(IF(OR(FD$1,$R39),4,INDEX(CMB[[Res_Rare]:[Res_Rare]],MATCH(ROUND(MIN(SUM(FD$4,$O39/1000),SUM($O39,FD$4/1000)),3),CMB[[Cmb_ID]:[Cmb_ID]],0))),-1,-1,0,0)),IF(OR(FD$1,$R39),4,INDEX(CMB[[Cmb_Rare]:[Cmb_Rare]],MATCH(ROUND(MIN(SUM(FD$4,$O39/1000),SUM($O39,FD$4/1000)),3),CMB[[Cmb_ID]:[Cmb_ID]],0))),CHOOSE(AC[[M]:[M]],2,1,1,SUM(AC[[AB]:[DB]])))),""))</f>
        <v/>
      </c>
      <c r="FE39" t="str">
        <f>IF(OR(FE$5="",$S39=""),"",IFERROR(SUM(PRODUCT(INDEX(CMB[[BA_0O]:[BA_2O]],MATCH(ROUND(MIN(SUM(FE$4,$O39/1000),SUM($O39,FE$4/1000)),3),CMB[[Cmb_ID]:[Cmb_ID]],0),SUM(N(FE$1),N($R39),1)),CHOOSE(AC[[M]:[M]],1,1,0,AC[[AB]:[AB]])),PRODUCT(INDEX(CMB[[BD_0O]:[BD_2O]],MATCH(ROUND(MIN(SUM(FE$4,$O39/1000),SUM($O39,FE$4/1000)),3),CMB[[Cmb_ID]:[Cmb_ID]],0),SUM(N(FE$1),N($R39),1)),CHOOSE(AC[[M]:[M]],1,0,1,AC[[DB]:[DB]])),PRODUCT(SUM(ROUND(AVERAGE(VALUE(FE$3),VALUE($P39)),0),CHOOSE(IF(OR(FE$1,$R39),4,INDEX(CMB[[Res_Rare]:[Res_Rare]],MATCH(ROUND(MIN(SUM(FE$4,$O39/1000),SUM($O39,FE$4/1000)),3),CMB[[Cmb_ID]:[Cmb_ID]],0))),-1,-1,0,0)),IF(OR(FE$1,$R39),4,INDEX(CMB[[Cmb_Rare]:[Cmb_Rare]],MATCH(ROUND(MIN(SUM(FE$4,$O39/1000),SUM($O39,FE$4/1000)),3),CMB[[Cmb_ID]:[Cmb_ID]],0))),CHOOSE(AC[[M]:[M]],2,1,1,SUM(AC[[AB]:[DB]])))),""))</f>
        <v/>
      </c>
      <c r="FF39" t="str">
        <f>IF(OR(FF$5="",$S39=""),"",IFERROR(SUM(PRODUCT(INDEX(CMB[[BA_0O]:[BA_2O]],MATCH(ROUND(MIN(SUM(FF$4,$O39/1000),SUM($O39,FF$4/1000)),3),CMB[[Cmb_ID]:[Cmb_ID]],0),SUM(N(FF$1),N($R39),1)),CHOOSE(AC[[M]:[M]],1,1,0,AC[[AB]:[AB]])),PRODUCT(INDEX(CMB[[BD_0O]:[BD_2O]],MATCH(ROUND(MIN(SUM(FF$4,$O39/1000),SUM($O39,FF$4/1000)),3),CMB[[Cmb_ID]:[Cmb_ID]],0),SUM(N(FF$1),N($R39),1)),CHOOSE(AC[[M]:[M]],1,0,1,AC[[DB]:[DB]])),PRODUCT(SUM(ROUND(AVERAGE(VALUE(FF$3),VALUE($P39)),0),CHOOSE(IF(OR(FF$1,$R39),4,INDEX(CMB[[Res_Rare]:[Res_Rare]],MATCH(ROUND(MIN(SUM(FF$4,$O39/1000),SUM($O39,FF$4/1000)),3),CMB[[Cmb_ID]:[Cmb_ID]],0))),-1,-1,0,0)),IF(OR(FF$1,$R39),4,INDEX(CMB[[Cmb_Rare]:[Cmb_Rare]],MATCH(ROUND(MIN(SUM(FF$4,$O39/1000),SUM($O39,FF$4/1000)),3),CMB[[Cmb_ID]:[Cmb_ID]],0))),CHOOSE(AC[[M]:[M]],2,1,1,SUM(AC[[AB]:[DB]])))),""))</f>
        <v/>
      </c>
      <c r="FG39" t="str">
        <f>IF(OR(FG$5="",$S39=""),"",IFERROR(SUM(PRODUCT(INDEX(CMB[[BA_0O]:[BA_2O]],MATCH(ROUND(MIN(SUM(FG$4,$O39/1000),SUM($O39,FG$4/1000)),3),CMB[[Cmb_ID]:[Cmb_ID]],0),SUM(N(FG$1),N($R39),1)),CHOOSE(AC[[M]:[M]],1,1,0,AC[[AB]:[AB]])),PRODUCT(INDEX(CMB[[BD_0O]:[BD_2O]],MATCH(ROUND(MIN(SUM(FG$4,$O39/1000),SUM($O39,FG$4/1000)),3),CMB[[Cmb_ID]:[Cmb_ID]],0),SUM(N(FG$1),N($R39),1)),CHOOSE(AC[[M]:[M]],1,0,1,AC[[DB]:[DB]])),PRODUCT(SUM(ROUND(AVERAGE(VALUE(FG$3),VALUE($P39)),0),CHOOSE(IF(OR(FG$1,$R39),4,INDEX(CMB[[Res_Rare]:[Res_Rare]],MATCH(ROUND(MIN(SUM(FG$4,$O39/1000),SUM($O39,FG$4/1000)),3),CMB[[Cmb_ID]:[Cmb_ID]],0))),-1,-1,0,0)),IF(OR(FG$1,$R39),4,INDEX(CMB[[Cmb_Rare]:[Cmb_Rare]],MATCH(ROUND(MIN(SUM(FG$4,$O39/1000),SUM($O39,FG$4/1000)),3),CMB[[Cmb_ID]:[Cmb_ID]],0))),CHOOSE(AC[[M]:[M]],2,1,1,SUM(AC[[AB]:[DB]])))),""))</f>
        <v/>
      </c>
      <c r="FH39" t="str">
        <f>IF(OR(FH$5="",$S39=""),"",IFERROR(SUM(PRODUCT(INDEX(CMB[[BA_0O]:[BA_2O]],MATCH(ROUND(MIN(SUM(FH$4,$O39/1000),SUM($O39,FH$4/1000)),3),CMB[[Cmb_ID]:[Cmb_ID]],0),SUM(N(FH$1),N($R39),1)),CHOOSE(AC[[M]:[M]],1,1,0,AC[[AB]:[AB]])),PRODUCT(INDEX(CMB[[BD_0O]:[BD_2O]],MATCH(ROUND(MIN(SUM(FH$4,$O39/1000),SUM($O39,FH$4/1000)),3),CMB[[Cmb_ID]:[Cmb_ID]],0),SUM(N(FH$1),N($R39),1)),CHOOSE(AC[[M]:[M]],1,0,1,AC[[DB]:[DB]])),PRODUCT(SUM(ROUND(AVERAGE(VALUE(FH$3),VALUE($P39)),0),CHOOSE(IF(OR(FH$1,$R39),4,INDEX(CMB[[Res_Rare]:[Res_Rare]],MATCH(ROUND(MIN(SUM(FH$4,$O39/1000),SUM($O39,FH$4/1000)),3),CMB[[Cmb_ID]:[Cmb_ID]],0))),-1,-1,0,0)),IF(OR(FH$1,$R39),4,INDEX(CMB[[Cmb_Rare]:[Cmb_Rare]],MATCH(ROUND(MIN(SUM(FH$4,$O39/1000),SUM($O39,FH$4/1000)),3),CMB[[Cmb_ID]:[Cmb_ID]],0))),CHOOSE(AC[[M]:[M]],2,1,1,SUM(AC[[AB]:[DB]])))),""))</f>
        <v/>
      </c>
      <c r="FI39" t="str">
        <f>IF(OR(FI$5="",$S39=""),"",IFERROR(SUM(PRODUCT(INDEX(CMB[[BA_0O]:[BA_2O]],MATCH(ROUND(MIN(SUM(FI$4,$O39/1000),SUM($O39,FI$4/1000)),3),CMB[[Cmb_ID]:[Cmb_ID]],0),SUM(N(FI$1),N($R39),1)),CHOOSE(AC[[M]:[M]],1,1,0,AC[[AB]:[AB]])),PRODUCT(INDEX(CMB[[BD_0O]:[BD_2O]],MATCH(ROUND(MIN(SUM(FI$4,$O39/1000),SUM($O39,FI$4/1000)),3),CMB[[Cmb_ID]:[Cmb_ID]],0),SUM(N(FI$1),N($R39),1)),CHOOSE(AC[[M]:[M]],1,0,1,AC[[DB]:[DB]])),PRODUCT(SUM(ROUND(AVERAGE(VALUE(FI$3),VALUE($P39)),0),CHOOSE(IF(OR(FI$1,$R39),4,INDEX(CMB[[Res_Rare]:[Res_Rare]],MATCH(ROUND(MIN(SUM(FI$4,$O39/1000),SUM($O39,FI$4/1000)),3),CMB[[Cmb_ID]:[Cmb_ID]],0))),-1,-1,0,0)),IF(OR(FI$1,$R39),4,INDEX(CMB[[Cmb_Rare]:[Cmb_Rare]],MATCH(ROUND(MIN(SUM(FI$4,$O39/1000),SUM($O39,FI$4/1000)),3),CMB[[Cmb_ID]:[Cmb_ID]],0))),CHOOSE(AC[[M]:[M]],2,1,1,SUM(AC[[AB]:[DB]])))),""))</f>
        <v/>
      </c>
      <c r="FJ39" t="str">
        <f>IF(OR(FJ$5="",$S39=""),"",IFERROR(SUM(PRODUCT(INDEX(CMB[[BA_0O]:[BA_2O]],MATCH(ROUND(MIN(SUM(FJ$4,$O39/1000),SUM($O39,FJ$4/1000)),3),CMB[[Cmb_ID]:[Cmb_ID]],0),SUM(N(FJ$1),N($R39),1)),CHOOSE(AC[[M]:[M]],1,1,0,AC[[AB]:[AB]])),PRODUCT(INDEX(CMB[[BD_0O]:[BD_2O]],MATCH(ROUND(MIN(SUM(FJ$4,$O39/1000),SUM($O39,FJ$4/1000)),3),CMB[[Cmb_ID]:[Cmb_ID]],0),SUM(N(FJ$1),N($R39),1)),CHOOSE(AC[[M]:[M]],1,0,1,AC[[DB]:[DB]])),PRODUCT(SUM(ROUND(AVERAGE(VALUE(FJ$3),VALUE($P39)),0),CHOOSE(IF(OR(FJ$1,$R39),4,INDEX(CMB[[Res_Rare]:[Res_Rare]],MATCH(ROUND(MIN(SUM(FJ$4,$O39/1000),SUM($O39,FJ$4/1000)),3),CMB[[Cmb_ID]:[Cmb_ID]],0))),-1,-1,0,0)),IF(OR(FJ$1,$R39),4,INDEX(CMB[[Cmb_Rare]:[Cmb_Rare]],MATCH(ROUND(MIN(SUM(FJ$4,$O39/1000),SUM($O39,FJ$4/1000)),3),CMB[[Cmb_ID]:[Cmb_ID]],0))),CHOOSE(AC[[M]:[M]],2,1,1,SUM(AC[[AB]:[DB]])))),""))</f>
        <v/>
      </c>
      <c r="FK39" t="str">
        <f>IF(OR(FK$5="",$S39=""),"",IFERROR(SUM(PRODUCT(INDEX(CMB[[BA_0O]:[BA_2O]],MATCH(ROUND(MIN(SUM(FK$4,$O39/1000),SUM($O39,FK$4/1000)),3),CMB[[Cmb_ID]:[Cmb_ID]],0),SUM(N(FK$1),N($R39),1)),CHOOSE(AC[[M]:[M]],1,1,0,AC[[AB]:[AB]])),PRODUCT(INDEX(CMB[[BD_0O]:[BD_2O]],MATCH(ROUND(MIN(SUM(FK$4,$O39/1000),SUM($O39,FK$4/1000)),3),CMB[[Cmb_ID]:[Cmb_ID]],0),SUM(N(FK$1),N($R39),1)),CHOOSE(AC[[M]:[M]],1,0,1,AC[[DB]:[DB]])),PRODUCT(SUM(ROUND(AVERAGE(VALUE(FK$3),VALUE($P39)),0),CHOOSE(IF(OR(FK$1,$R39),4,INDEX(CMB[[Res_Rare]:[Res_Rare]],MATCH(ROUND(MIN(SUM(FK$4,$O39/1000),SUM($O39,FK$4/1000)),3),CMB[[Cmb_ID]:[Cmb_ID]],0))),-1,-1,0,0)),IF(OR(FK$1,$R39),4,INDEX(CMB[[Cmb_Rare]:[Cmb_Rare]],MATCH(ROUND(MIN(SUM(FK$4,$O39/1000),SUM($O39,FK$4/1000)),3),CMB[[Cmb_ID]:[Cmb_ID]],0))),CHOOSE(AC[[M]:[M]],2,1,1,SUM(AC[[AB]:[DB]])))),""))</f>
        <v/>
      </c>
      <c r="FL39" t="str">
        <f>IF(OR(FL$5="",$S39=""),"",IFERROR(SUM(PRODUCT(INDEX(CMB[[BA_0O]:[BA_2O]],MATCH(ROUND(MIN(SUM(FL$4,$O39/1000),SUM($O39,FL$4/1000)),3),CMB[[Cmb_ID]:[Cmb_ID]],0),SUM(N(FL$1),N($R39),1)),CHOOSE(AC[[M]:[M]],1,1,0,AC[[AB]:[AB]])),PRODUCT(INDEX(CMB[[BD_0O]:[BD_2O]],MATCH(ROUND(MIN(SUM(FL$4,$O39/1000),SUM($O39,FL$4/1000)),3),CMB[[Cmb_ID]:[Cmb_ID]],0),SUM(N(FL$1),N($R39),1)),CHOOSE(AC[[M]:[M]],1,0,1,AC[[DB]:[DB]])),PRODUCT(SUM(ROUND(AVERAGE(VALUE(FL$3),VALUE($P39)),0),CHOOSE(IF(OR(FL$1,$R39),4,INDEX(CMB[[Res_Rare]:[Res_Rare]],MATCH(ROUND(MIN(SUM(FL$4,$O39/1000),SUM($O39,FL$4/1000)),3),CMB[[Cmb_ID]:[Cmb_ID]],0))),-1,-1,0,0)),IF(OR(FL$1,$R39),4,INDEX(CMB[[Cmb_Rare]:[Cmb_Rare]],MATCH(ROUND(MIN(SUM(FL$4,$O39/1000),SUM($O39,FL$4/1000)),3),CMB[[Cmb_ID]:[Cmb_ID]],0))),CHOOSE(AC[[M]:[M]],2,1,1,SUM(AC[[AB]:[DB]])))),""))</f>
        <v/>
      </c>
      <c r="FM39" t="str">
        <f>IF(OR(FM$5="",$S39=""),"",IFERROR(SUM(PRODUCT(INDEX(CMB[[BA_0O]:[BA_2O]],MATCH(ROUND(MIN(SUM(FM$4,$O39/1000),SUM($O39,FM$4/1000)),3),CMB[[Cmb_ID]:[Cmb_ID]],0),SUM(N(FM$1),N($R39),1)),CHOOSE(AC[[M]:[M]],1,1,0,AC[[AB]:[AB]])),PRODUCT(INDEX(CMB[[BD_0O]:[BD_2O]],MATCH(ROUND(MIN(SUM(FM$4,$O39/1000),SUM($O39,FM$4/1000)),3),CMB[[Cmb_ID]:[Cmb_ID]],0),SUM(N(FM$1),N($R39),1)),CHOOSE(AC[[M]:[M]],1,0,1,AC[[DB]:[DB]])),PRODUCT(SUM(ROUND(AVERAGE(VALUE(FM$3),VALUE($P39)),0),CHOOSE(IF(OR(FM$1,$R39),4,INDEX(CMB[[Res_Rare]:[Res_Rare]],MATCH(ROUND(MIN(SUM(FM$4,$O39/1000),SUM($O39,FM$4/1000)),3),CMB[[Cmb_ID]:[Cmb_ID]],0))),-1,-1,0,0)),IF(OR(FM$1,$R39),4,INDEX(CMB[[Cmb_Rare]:[Cmb_Rare]],MATCH(ROUND(MIN(SUM(FM$4,$O39/1000),SUM($O39,FM$4/1000)),3),CMB[[Cmb_ID]:[Cmb_ID]],0))),CHOOSE(AC[[M]:[M]],2,1,1,SUM(AC[[AB]:[DB]])))),""))</f>
        <v/>
      </c>
      <c r="FN39" s="7">
        <f t="shared" si="25"/>
        <v>497</v>
      </c>
      <c r="FO39" s="7">
        <f t="shared" si="25"/>
        <v>425</v>
      </c>
      <c r="FP39" s="7">
        <f t="shared" si="25"/>
        <v>425</v>
      </c>
      <c r="FQ39" s="7">
        <f t="shared" si="25"/>
        <v>349</v>
      </c>
      <c r="FR39" s="7">
        <f t="shared" si="25"/>
        <v>349</v>
      </c>
      <c r="FS39" s="7">
        <f t="shared" si="25"/>
        <v>269</v>
      </c>
      <c r="FT39" s="7">
        <f>SUM(IF(INDEX(LIB[[Quantity]:[Quantity]],MATCH($S39,LIB[[ID]:[ID]],0))&gt;=COLUMN(A$1),TRUNC(PRODUCT(AVERAGE($FN39:$FS39),POWER(AC[[CR]:[CR]],SUM(SUMIFS($D$11:$D38,$A$11:$A38,$A39,$E$11:$E38,"&gt;="&amp;$E39),SUMIFS($D40:$D$161,$A40:$A$161,$A39,$E40:$E$161,"&gt;"&amp;$E39),COLUMN(A$1),-1)),IF($Q39="Yes",AC[[FB]:[FB]],1))),0),ROW(A28)/-VALUE(1&amp;REPT("0",9-PRODUCT(COLUMN(A$1)-1,3))),1)</f>
        <v>385.99999997200001</v>
      </c>
      <c r="FU39" s="7">
        <f>SUM(IF(INDEX(LIB[[Quantity]:[Quantity]],MATCH($S39,LIB[[ID]:[ID]],0))&gt;=COLUMN(B$1),TRUNC(PRODUCT(AVERAGE($FN39:$FS39),POWER(AC[[CR]:[CR]],SUM(SUMIFS($D$11:$D38,$A$11:$A38,$A39,$E$11:$E38,"&gt;="&amp;$E39),SUMIFS($D40:$D$161,$A40:$A$161,$A39,$E40:$E$161,"&gt;"&amp;$E39),COLUMN(B$1),-1)),IF($Q39="Yes",AC[[FB]:[FB]],1))),0),ROW(B28)/-VALUE(1&amp;REPT("0",9-PRODUCT(COLUMN(B$1)-1,3))),1)</f>
        <v>308.99997200000001</v>
      </c>
      <c r="FV39" s="7">
        <f>SUM(IF(INDEX(LIB[[Quantity]:[Quantity]],MATCH($S39,LIB[[ID]:[ID]],0))&gt;=COLUMN(C$1),TRUNC(PRODUCT(AVERAGE($FN39:$FS39),POWER(AC[[CR]:[CR]],SUM(SUMIFS($D$11:$D38,$A$11:$A38,$A39,$E$11:$E38,"&gt;="&amp;$E39),SUMIFS($D40:$D$161,$A40:$A$161,$A39,$E40:$E$161,"&gt;"&amp;$E39),COLUMN(C$1),-1)),IF($Q39="Yes",AC[[FB]:[FB]],1))),0),ROW(C28)/-VALUE(1&amp;REPT("0",9-PRODUCT(COLUMN(C$1)-1,3))),1)</f>
        <v>246.97200000000001</v>
      </c>
      <c r="FW39">
        <f t="shared" si="19"/>
        <v>35</v>
      </c>
      <c r="FX39">
        <f t="shared" si="20"/>
        <v>57</v>
      </c>
      <c r="FY39">
        <f t="shared" si="21"/>
        <v>78</v>
      </c>
      <c r="GC39">
        <f t="shared" si="22"/>
        <v>0</v>
      </c>
      <c r="GD39" t="str">
        <f>IFERROR(SUBSTITUTE(SUBSTITUTE(INDEX(SUG[Card],MATCH(ROW(A28),GC$12:GC$161,0))," #2","")," #3",""),"")</f>
        <v>Wolf (5)</v>
      </c>
      <c r="GE39">
        <f>SUM(GE38,IF(IFERROR(MATCH(GD39,GD$11:GD38,0)&lt;0,TRUE()),1,0))</f>
        <v>25</v>
      </c>
      <c r="GF39" t="str">
        <f t="shared" si="23"/>
        <v>Undead (5)</v>
      </c>
      <c r="GI39">
        <f>SUM(SUMIFS(D$11:D38,A$11:A38,A39,B$11:B38,"&gt;="&amp;B39),SUMIFS(D40:D$161,A40:A$161,A39,B40:B$161,"&gt;"&amp;B39),SUMIFS(D$11:D38,A$11:A38,A39&amp;":Onyx"),SUMIFS(D40:D$161,A40:A$161,A39&amp;":Onyx"))</f>
        <v>0</v>
      </c>
      <c r="GP39" t="str">
        <f t="shared" si="16"/>
        <v>Werewolf (5) #2</v>
      </c>
      <c r="GQ39">
        <f t="shared" si="17"/>
        <v>404</v>
      </c>
      <c r="GR39" t="b">
        <f>COUNTIF(DECK[Card],IFERROR(MID($L39,1,FIND(" #",SUG_Helper[[#This Row],[Card]])-1),SUG_Helper[[#This Row],[Card]]))&gt;=IFERROR(VALUE(RIGHT(SUG_Helper[[#This Row],[Card]])),1)</f>
        <v>1</v>
      </c>
    </row>
    <row r="40" spans="1:200" x14ac:dyDescent="0.35">
      <c r="A40" t="s">
        <v>70</v>
      </c>
      <c r="B40" s="4">
        <v>5</v>
      </c>
      <c r="C40" s="4" t="s">
        <v>74</v>
      </c>
      <c r="D40" s="4">
        <v>3</v>
      </c>
      <c r="E40" t="str">
        <f>IF(INDEX(LIB[Card],ROW(A29))="","",INDEX(LIB[Card],ROW(A29))&amp;" ("&amp;INDEX(LIB[Level],ROW(A29))&amp;")"&amp;IF(INDEX(LIB[Fused],ROW(A29))="Yes","ƒ",""))</f>
        <v>Wolf (5)</v>
      </c>
      <c r="F40">
        <v>29</v>
      </c>
      <c r="G40" t="s">
        <v>1774</v>
      </c>
      <c r="H40" t="str">
        <f>IF(DECK[[#This Row],[Card]]="","",MID(DECK[[#This Row],[Card]],1,FIND(" (",DECK[[#This Row],[Card]])-1))</f>
        <v>Villain</v>
      </c>
      <c r="I40" t="str">
        <f>IF(DECK[[#This Row],[Card]]="","",MID(DECK[[#This Row],[Card]],FIND("(",DECK[[#This Row],[Card]])+1,1))</f>
        <v>4</v>
      </c>
      <c r="J40" t="str">
        <f>IF(DECK[[#This Row],[Card]]="","",IF(RIGHT(DECK[[#This Row],[Card]])="ƒ","Yes","No"))</f>
        <v>No</v>
      </c>
      <c r="L40" t="str">
        <f t="shared" si="11"/>
        <v>Elf (5) #2</v>
      </c>
      <c r="M40">
        <f t="shared" si="12"/>
        <v>401</v>
      </c>
      <c r="O40" s="6">
        <f>IF(S40="","",MATCH(MID(S40,1,MIN(FIND(" (",S40),IFERROR(FIND(":",S40),50))-1),CC[CC_Name],0))</f>
        <v>139</v>
      </c>
      <c r="P40" s="5" t="str">
        <f t="shared" si="13"/>
        <v>5</v>
      </c>
      <c r="Q40" s="5" t="str">
        <f t="shared" si="18"/>
        <v>No</v>
      </c>
      <c r="R40" s="5" t="b">
        <f t="shared" si="14"/>
        <v>0</v>
      </c>
      <c r="S40" t="str">
        <f>(INDEX(LIB[ID],ROW(A29)))</f>
        <v>Wolf (5)</v>
      </c>
      <c r="T40">
        <f>IF(OR(T$5="",$S40=""),"",IFERROR(SUM(PRODUCT(INDEX(CMB[[BA_0O]:[BA_2O]],MATCH(ROUND(MIN(SUM(T$4,$O40/1000),SUM($O40,T$4/1000)),3),CMB[[Cmb_ID]:[Cmb_ID]],0),SUM(N(T$1),N($R40),1)),CHOOSE(AC[[M]:[M]],1,1,0,AC[[AB]:[AB]])),PRODUCT(INDEX(CMB[[BD_0O]:[BD_2O]],MATCH(ROUND(MIN(SUM(T$4,$O40/1000),SUM($O40,T$4/1000)),3),CMB[[Cmb_ID]:[Cmb_ID]],0),SUM(N(T$1),N($R40),1)),CHOOSE(AC[[M]:[M]],1,0,1,AC[[DB]:[DB]])),PRODUCT(SUM(ROUND(AVERAGE(VALUE(T$3),VALUE($P40)),0),CHOOSE(IF(OR(T$1,$R40),4,INDEX(CMB[[Res_Rare]:[Res_Rare]],MATCH(ROUND(MIN(SUM(T$4,$O40/1000),SUM($O40,T$4/1000)),3),CMB[[Cmb_ID]:[Cmb_ID]],0))),-1,-1,0,0)),IF(OR(T$1,$R40),4,INDEX(CMB[[Cmb_Rare]:[Cmb_Rare]],MATCH(ROUND(MIN(SUM(T$4,$O40/1000),SUM($O40,T$4/1000)),3),CMB[[Cmb_ID]:[Cmb_ID]],0))),CHOOSE(AC[[M]:[M]],2,1,1,SUM(AC[[AB]:[DB]])))),""))</f>
        <v>29</v>
      </c>
      <c r="U40">
        <f>IF(OR(U$5="",$S40=""),"",IFERROR(SUM(PRODUCT(INDEX(CMB[[BA_0O]:[BA_2O]],MATCH(ROUND(MIN(SUM(U$4,$O40/1000),SUM($O40,U$4/1000)),3),CMB[[Cmb_ID]:[Cmb_ID]],0),SUM(N(U$1),N($R40),1)),CHOOSE(AC[[M]:[M]],1,1,0,AC[[AB]:[AB]])),PRODUCT(INDEX(CMB[[BD_0O]:[BD_2O]],MATCH(ROUND(MIN(SUM(U$4,$O40/1000),SUM($O40,U$4/1000)),3),CMB[[Cmb_ID]:[Cmb_ID]],0),SUM(N(U$1),N($R40),1)),CHOOSE(AC[[M]:[M]],1,0,1,AC[[DB]:[DB]])),PRODUCT(SUM(ROUND(AVERAGE(VALUE(U$3),VALUE($P40)),0),CHOOSE(IF(OR(U$1,$R40),4,INDEX(CMB[[Res_Rare]:[Res_Rare]],MATCH(ROUND(MIN(SUM(U$4,$O40/1000),SUM($O40,U$4/1000)),3),CMB[[Cmb_ID]:[Cmb_ID]],0))),-1,-1,0,0)),IF(OR(U$1,$R40),4,INDEX(CMB[[Cmb_Rare]:[Cmb_Rare]],MATCH(ROUND(MIN(SUM(U$4,$O40/1000),SUM($O40,U$4/1000)),3),CMB[[Cmb_ID]:[Cmb_ID]],0))),CHOOSE(AC[[M]:[M]],2,1,1,SUM(AC[[AB]:[DB]])))),""))</f>
        <v>21</v>
      </c>
      <c r="V40">
        <f>IF(OR(V$5="",$S40=""),"",IFERROR(SUM(PRODUCT(INDEX(CMB[[BA_0O]:[BA_2O]],MATCH(ROUND(MIN(SUM(V$4,$O40/1000),SUM($O40,V$4/1000)),3),CMB[[Cmb_ID]:[Cmb_ID]],0),SUM(N(V$1),N($R40),1)),CHOOSE(AC[[M]:[M]],1,1,0,AC[[AB]:[AB]])),PRODUCT(INDEX(CMB[[BD_0O]:[BD_2O]],MATCH(ROUND(MIN(SUM(V$4,$O40/1000),SUM($O40,V$4/1000)),3),CMB[[Cmb_ID]:[Cmb_ID]],0),SUM(N(V$1),N($R40),1)),CHOOSE(AC[[M]:[M]],1,0,1,AC[[DB]:[DB]])),PRODUCT(SUM(ROUND(AVERAGE(VALUE(V$3),VALUE($P40)),0),CHOOSE(IF(OR(V$1,$R40),4,INDEX(CMB[[Res_Rare]:[Res_Rare]],MATCH(ROUND(MIN(SUM(V$4,$O40/1000),SUM($O40,V$4/1000)),3),CMB[[Cmb_ID]:[Cmb_ID]],0))),-1,-1,0,0)),IF(OR(V$1,$R40),4,INDEX(CMB[[Cmb_Rare]:[Cmb_Rare]],MATCH(ROUND(MIN(SUM(V$4,$O40/1000),SUM($O40,V$4/1000)),3),CMB[[Cmb_ID]:[Cmb_ID]],0))),CHOOSE(AC[[M]:[M]],2,1,1,SUM(AC[[AB]:[DB]])))),""))</f>
        <v>17</v>
      </c>
      <c r="W40">
        <f>IF(OR(W$5="",$S40=""),"",IFERROR(SUM(PRODUCT(INDEX(CMB[[BA_0O]:[BA_2O]],MATCH(ROUND(MIN(SUM(W$4,$O40/1000),SUM($O40,W$4/1000)),3),CMB[[Cmb_ID]:[Cmb_ID]],0),SUM(N(W$1),N($R40),1)),CHOOSE(AC[[M]:[M]],1,1,0,AC[[AB]:[AB]])),PRODUCT(INDEX(CMB[[BD_0O]:[BD_2O]],MATCH(ROUND(MIN(SUM(W$4,$O40/1000),SUM($O40,W$4/1000)),3),CMB[[Cmb_ID]:[Cmb_ID]],0),SUM(N(W$1),N($R40),1)),CHOOSE(AC[[M]:[M]],1,0,1,AC[[DB]:[DB]])),PRODUCT(SUM(ROUND(AVERAGE(VALUE(W$3),VALUE($P40)),0),CHOOSE(IF(OR(W$1,$R40),4,INDEX(CMB[[Res_Rare]:[Res_Rare]],MATCH(ROUND(MIN(SUM(W$4,$O40/1000),SUM($O40,W$4/1000)),3),CMB[[Cmb_ID]:[Cmb_ID]],0))),-1,-1,0,0)),IF(OR(W$1,$R40),4,INDEX(CMB[[Cmb_Rare]:[Cmb_Rare]],MATCH(ROUND(MIN(SUM(W$4,$O40/1000),SUM($O40,W$4/1000)),3),CMB[[Cmb_ID]:[Cmb_ID]],0))),CHOOSE(AC[[M]:[M]],2,1,1,SUM(AC[[AB]:[DB]])))),""))</f>
        <v>40</v>
      </c>
      <c r="X40">
        <f>IF(OR(X$5="",$S40=""),"",IFERROR(SUM(PRODUCT(INDEX(CMB[[BA_0O]:[BA_2O]],MATCH(ROUND(MIN(SUM(X$4,$O40/1000),SUM($O40,X$4/1000)),3),CMB[[Cmb_ID]:[Cmb_ID]],0),SUM(N(X$1),N($R40),1)),CHOOSE(AC[[M]:[M]],1,1,0,AC[[AB]:[AB]])),PRODUCT(INDEX(CMB[[BD_0O]:[BD_2O]],MATCH(ROUND(MIN(SUM(X$4,$O40/1000),SUM($O40,X$4/1000)),3),CMB[[Cmb_ID]:[Cmb_ID]],0),SUM(N(X$1),N($R40),1)),CHOOSE(AC[[M]:[M]],1,0,1,AC[[DB]:[DB]])),PRODUCT(SUM(ROUND(AVERAGE(VALUE(X$3),VALUE($P40)),0),CHOOSE(IF(OR(X$1,$R40),4,INDEX(CMB[[Res_Rare]:[Res_Rare]],MATCH(ROUND(MIN(SUM(X$4,$O40/1000),SUM($O40,X$4/1000)),3),CMB[[Cmb_ID]:[Cmb_ID]],0))),-1,-1,0,0)),IF(OR(X$1,$R40),4,INDEX(CMB[[Cmb_Rare]:[Cmb_Rare]],MATCH(ROUND(MIN(SUM(X$4,$O40/1000),SUM($O40,X$4/1000)),3),CMB[[Cmb_ID]:[Cmb_ID]],0))),CHOOSE(AC[[M]:[M]],2,1,1,SUM(AC[[AB]:[DB]])))),""))</f>
        <v>39</v>
      </c>
      <c r="Y40">
        <f>IF(OR(Y$5="",$S40=""),"",IFERROR(SUM(PRODUCT(INDEX(CMB[[BA_0O]:[BA_2O]],MATCH(ROUND(MIN(SUM(Y$4,$O40/1000),SUM($O40,Y$4/1000)),3),CMB[[Cmb_ID]:[Cmb_ID]],0),SUM(N(Y$1),N($R40),1)),CHOOSE(AC[[M]:[M]],1,1,0,AC[[AB]:[AB]])),PRODUCT(INDEX(CMB[[BD_0O]:[BD_2O]],MATCH(ROUND(MIN(SUM(Y$4,$O40/1000),SUM($O40,Y$4/1000)),3),CMB[[Cmb_ID]:[Cmb_ID]],0),SUM(N(Y$1),N($R40),1)),CHOOSE(AC[[M]:[M]],1,0,1,AC[[DB]:[DB]])),PRODUCT(SUM(ROUND(AVERAGE(VALUE(Y$3),VALUE($P40)),0),CHOOSE(IF(OR(Y$1,$R40),4,INDEX(CMB[[Res_Rare]:[Res_Rare]],MATCH(ROUND(MIN(SUM(Y$4,$O40/1000),SUM($O40,Y$4/1000)),3),CMB[[Cmb_ID]:[Cmb_ID]],0))),-1,-1,0,0)),IF(OR(Y$1,$R40),4,INDEX(CMB[[Cmb_Rare]:[Cmb_Rare]],MATCH(ROUND(MIN(SUM(Y$4,$O40/1000),SUM($O40,Y$4/1000)),3),CMB[[Cmb_ID]:[Cmb_ID]],0))),CHOOSE(AC[[M]:[M]],2,1,1,SUM(AC[[AB]:[DB]])))),""))</f>
        <v>36</v>
      </c>
      <c r="Z40" t="str">
        <f>IF(OR(Z$5="",$S40=""),"",IFERROR(SUM(PRODUCT(INDEX(CMB[[BA_0O]:[BA_2O]],MATCH(ROUND(MIN(SUM(Z$4,$O40/1000),SUM($O40,Z$4/1000)),3),CMB[[Cmb_ID]:[Cmb_ID]],0),SUM(N(Z$1),N($R40),1)),CHOOSE(AC[[M]:[M]],1,1,0,AC[[AB]:[AB]])),PRODUCT(INDEX(CMB[[BD_0O]:[BD_2O]],MATCH(ROUND(MIN(SUM(Z$4,$O40/1000),SUM($O40,Z$4/1000)),3),CMB[[Cmb_ID]:[Cmb_ID]],0),SUM(N(Z$1),N($R40),1)),CHOOSE(AC[[M]:[M]],1,0,1,AC[[DB]:[DB]])),PRODUCT(SUM(ROUND(AVERAGE(VALUE(Z$3),VALUE($P40)),0),CHOOSE(IF(OR(Z$1,$R40),4,INDEX(CMB[[Res_Rare]:[Res_Rare]],MATCH(ROUND(MIN(SUM(Z$4,$O40/1000),SUM($O40,Z$4/1000)),3),CMB[[Cmb_ID]:[Cmb_ID]],0))),-1,-1,0,0)),IF(OR(Z$1,$R40),4,INDEX(CMB[[Cmb_Rare]:[Cmb_Rare]],MATCH(ROUND(MIN(SUM(Z$4,$O40/1000),SUM($O40,Z$4/1000)),3),CMB[[Cmb_ID]:[Cmb_ID]],0))),CHOOSE(AC[[M]:[M]],2,1,1,SUM(AC[[AB]:[DB]])))),""))</f>
        <v/>
      </c>
      <c r="AA40">
        <f>IF(OR(AA$5="",$S40=""),"",IFERROR(SUM(PRODUCT(INDEX(CMB[[BA_0O]:[BA_2O]],MATCH(ROUND(MIN(SUM(AA$4,$O40/1000),SUM($O40,AA$4/1000)),3),CMB[[Cmb_ID]:[Cmb_ID]],0),SUM(N(AA$1),N($R40),1)),CHOOSE(AC[[M]:[M]],1,1,0,AC[[AB]:[AB]])),PRODUCT(INDEX(CMB[[BD_0O]:[BD_2O]],MATCH(ROUND(MIN(SUM(AA$4,$O40/1000),SUM($O40,AA$4/1000)),3),CMB[[Cmb_ID]:[Cmb_ID]],0),SUM(N(AA$1),N($R40),1)),CHOOSE(AC[[M]:[M]],1,0,1,AC[[DB]:[DB]])),PRODUCT(SUM(ROUND(AVERAGE(VALUE(AA$3),VALUE($P40)),0),CHOOSE(IF(OR(AA$1,$R40),4,INDEX(CMB[[Res_Rare]:[Res_Rare]],MATCH(ROUND(MIN(SUM(AA$4,$O40/1000),SUM($O40,AA$4/1000)),3),CMB[[Cmb_ID]:[Cmb_ID]],0))),-1,-1,0,0)),IF(OR(AA$1,$R40),4,INDEX(CMB[[Cmb_Rare]:[Cmb_Rare]],MATCH(ROUND(MIN(SUM(AA$4,$O40/1000),SUM($O40,AA$4/1000)),3),CMB[[Cmb_ID]:[Cmb_ID]],0))),CHOOSE(AC[[M]:[M]],2,1,1,SUM(AC[[AB]:[DB]])))),""))</f>
        <v>30</v>
      </c>
      <c r="AB40">
        <f>IF(OR(AB$5="",$S40=""),"",IFERROR(SUM(PRODUCT(INDEX(CMB[[BA_0O]:[BA_2O]],MATCH(ROUND(MIN(SUM(AB$4,$O40/1000),SUM($O40,AB$4/1000)),3),CMB[[Cmb_ID]:[Cmb_ID]],0),SUM(N(AB$1),N($R40),1)),CHOOSE(AC[[M]:[M]],1,1,0,AC[[AB]:[AB]])),PRODUCT(INDEX(CMB[[BD_0O]:[BD_2O]],MATCH(ROUND(MIN(SUM(AB$4,$O40/1000),SUM($O40,AB$4/1000)),3),CMB[[Cmb_ID]:[Cmb_ID]],0),SUM(N(AB$1),N($R40),1)),CHOOSE(AC[[M]:[M]],1,0,1,AC[[DB]:[DB]])),PRODUCT(SUM(ROUND(AVERAGE(VALUE(AB$3),VALUE($P40)),0),CHOOSE(IF(OR(AB$1,$R40),4,INDEX(CMB[[Res_Rare]:[Res_Rare]],MATCH(ROUND(MIN(SUM(AB$4,$O40/1000),SUM($O40,AB$4/1000)),3),CMB[[Cmb_ID]:[Cmb_ID]],0))),-1,-1,0,0)),IF(OR(AB$1,$R40),4,INDEX(CMB[[Cmb_Rare]:[Cmb_Rare]],MATCH(ROUND(MIN(SUM(AB$4,$O40/1000),SUM($O40,AB$4/1000)),3),CMB[[Cmb_ID]:[Cmb_ID]],0))),CHOOSE(AC[[M]:[M]],2,1,1,SUM(AC[[AB]:[DB]])))),""))</f>
        <v>30</v>
      </c>
      <c r="AC40" t="str">
        <f>IF(OR(AC$5="",$S40=""),"",IFERROR(SUM(PRODUCT(INDEX(CMB[[BA_0O]:[BA_2O]],MATCH(ROUND(MIN(SUM(AC$4,$O40/1000),SUM($O40,AC$4/1000)),3),CMB[[Cmb_ID]:[Cmb_ID]],0),SUM(N(AC$1),N($R40),1)),CHOOSE(AC[[M]:[M]],1,1,0,AC[[AB]:[AB]])),PRODUCT(INDEX(CMB[[BD_0O]:[BD_2O]],MATCH(ROUND(MIN(SUM(AC$4,$O40/1000),SUM($O40,AC$4/1000)),3),CMB[[Cmb_ID]:[Cmb_ID]],0),SUM(N(AC$1),N($R40),1)),CHOOSE(AC[[M]:[M]],1,0,1,AC[[DB]:[DB]])),PRODUCT(SUM(ROUND(AVERAGE(VALUE(AC$3),VALUE($P40)),0),CHOOSE(IF(OR(AC$1,$R40),4,INDEX(CMB[[Res_Rare]:[Res_Rare]],MATCH(ROUND(MIN(SUM(AC$4,$O40/1000),SUM($O40,AC$4/1000)),3),CMB[[Cmb_ID]:[Cmb_ID]],0))),-1,-1,0,0)),IF(OR(AC$1,$R40),4,INDEX(CMB[[Cmb_Rare]:[Cmb_Rare]],MATCH(ROUND(MIN(SUM(AC$4,$O40/1000),SUM($O40,AC$4/1000)),3),CMB[[Cmb_ID]:[Cmb_ID]],0))),CHOOSE(AC[[M]:[M]],2,1,1,SUM(AC[[AB]:[DB]])))),""))</f>
        <v/>
      </c>
      <c r="AD40" t="str">
        <f>IF(OR(AD$5="",$S40=""),"",IFERROR(SUM(PRODUCT(INDEX(CMB[[BA_0O]:[BA_2O]],MATCH(ROUND(MIN(SUM(AD$4,$O40/1000),SUM($O40,AD$4/1000)),3),CMB[[Cmb_ID]:[Cmb_ID]],0),SUM(N(AD$1),N($R40),1)),CHOOSE(AC[[M]:[M]],1,1,0,AC[[AB]:[AB]])),PRODUCT(INDEX(CMB[[BD_0O]:[BD_2O]],MATCH(ROUND(MIN(SUM(AD$4,$O40/1000),SUM($O40,AD$4/1000)),3),CMB[[Cmb_ID]:[Cmb_ID]],0),SUM(N(AD$1),N($R40),1)),CHOOSE(AC[[M]:[M]],1,0,1,AC[[DB]:[DB]])),PRODUCT(SUM(ROUND(AVERAGE(VALUE(AD$3),VALUE($P40)),0),CHOOSE(IF(OR(AD$1,$R40),4,INDEX(CMB[[Res_Rare]:[Res_Rare]],MATCH(ROUND(MIN(SUM(AD$4,$O40/1000),SUM($O40,AD$4/1000)),3),CMB[[Cmb_ID]:[Cmb_ID]],0))),-1,-1,0,0)),IF(OR(AD$1,$R40),4,INDEX(CMB[[Cmb_Rare]:[Cmb_Rare]],MATCH(ROUND(MIN(SUM(AD$4,$O40/1000),SUM($O40,AD$4/1000)),3),CMB[[Cmb_ID]:[Cmb_ID]],0))),CHOOSE(AC[[M]:[M]],2,1,1,SUM(AC[[AB]:[DB]])))),""))</f>
        <v/>
      </c>
      <c r="AE40">
        <f>IF(OR(AE$5="",$S40=""),"",IFERROR(SUM(PRODUCT(INDEX(CMB[[BA_0O]:[BA_2O]],MATCH(ROUND(MIN(SUM(AE$4,$O40/1000),SUM($O40,AE$4/1000)),3),CMB[[Cmb_ID]:[Cmb_ID]],0),SUM(N(AE$1),N($R40),1)),CHOOSE(AC[[M]:[M]],1,1,0,AC[[AB]:[AB]])),PRODUCT(INDEX(CMB[[BD_0O]:[BD_2O]],MATCH(ROUND(MIN(SUM(AE$4,$O40/1000),SUM($O40,AE$4/1000)),3),CMB[[Cmb_ID]:[Cmb_ID]],0),SUM(N(AE$1),N($R40),1)),CHOOSE(AC[[M]:[M]],1,0,1,AC[[DB]:[DB]])),PRODUCT(SUM(ROUND(AVERAGE(VALUE(AE$3),VALUE($P40)),0),CHOOSE(IF(OR(AE$1,$R40),4,INDEX(CMB[[Res_Rare]:[Res_Rare]],MATCH(ROUND(MIN(SUM(AE$4,$O40/1000),SUM($O40,AE$4/1000)),3),CMB[[Cmb_ID]:[Cmb_ID]],0))),-1,-1,0,0)),IF(OR(AE$1,$R40),4,INDEX(CMB[[Cmb_Rare]:[Cmb_Rare]],MATCH(ROUND(MIN(SUM(AE$4,$O40/1000),SUM($O40,AE$4/1000)),3),CMB[[Cmb_ID]:[Cmb_ID]],0))),CHOOSE(AC[[M]:[M]],2,1,1,SUM(AC[[AB]:[DB]])))),""))</f>
        <v>21</v>
      </c>
      <c r="AF40" t="str">
        <f>IF(OR(AF$5="",$S40=""),"",IFERROR(SUM(PRODUCT(INDEX(CMB[[BA_0O]:[BA_2O]],MATCH(ROUND(MIN(SUM(AF$4,$O40/1000),SUM($O40,AF$4/1000)),3),CMB[[Cmb_ID]:[Cmb_ID]],0),SUM(N(AF$1),N($R40),1)),CHOOSE(AC[[M]:[M]],1,1,0,AC[[AB]:[AB]])),PRODUCT(INDEX(CMB[[BD_0O]:[BD_2O]],MATCH(ROUND(MIN(SUM(AF$4,$O40/1000),SUM($O40,AF$4/1000)),3),CMB[[Cmb_ID]:[Cmb_ID]],0),SUM(N(AF$1),N($R40),1)),CHOOSE(AC[[M]:[M]],1,0,1,AC[[DB]:[DB]])),PRODUCT(SUM(ROUND(AVERAGE(VALUE(AF$3),VALUE($P40)),0),CHOOSE(IF(OR(AF$1,$R40),4,INDEX(CMB[[Res_Rare]:[Res_Rare]],MATCH(ROUND(MIN(SUM(AF$4,$O40/1000),SUM($O40,AF$4/1000)),3),CMB[[Cmb_ID]:[Cmb_ID]],0))),-1,-1,0,0)),IF(OR(AF$1,$R40),4,INDEX(CMB[[Cmb_Rare]:[Cmb_Rare]],MATCH(ROUND(MIN(SUM(AF$4,$O40/1000),SUM($O40,AF$4/1000)),3),CMB[[Cmb_ID]:[Cmb_ID]],0))),CHOOSE(AC[[M]:[M]],2,1,1,SUM(AC[[AB]:[DB]])))),""))</f>
        <v/>
      </c>
      <c r="AG40" t="str">
        <f>IF(OR(AG$5="",$S40=""),"",IFERROR(SUM(PRODUCT(INDEX(CMB[[BA_0O]:[BA_2O]],MATCH(ROUND(MIN(SUM(AG$4,$O40/1000),SUM($O40,AG$4/1000)),3),CMB[[Cmb_ID]:[Cmb_ID]],0),SUM(N(AG$1),N($R40),1)),CHOOSE(AC[[M]:[M]],1,1,0,AC[[AB]:[AB]])),PRODUCT(INDEX(CMB[[BD_0O]:[BD_2O]],MATCH(ROUND(MIN(SUM(AG$4,$O40/1000),SUM($O40,AG$4/1000)),3),CMB[[Cmb_ID]:[Cmb_ID]],0),SUM(N(AG$1),N($R40),1)),CHOOSE(AC[[M]:[M]],1,0,1,AC[[DB]:[DB]])),PRODUCT(SUM(ROUND(AVERAGE(VALUE(AG$3),VALUE($P40)),0),CHOOSE(IF(OR(AG$1,$R40),4,INDEX(CMB[[Res_Rare]:[Res_Rare]],MATCH(ROUND(MIN(SUM(AG$4,$O40/1000),SUM($O40,AG$4/1000)),3),CMB[[Cmb_ID]:[Cmb_ID]],0))),-1,-1,0,0)),IF(OR(AG$1,$R40),4,INDEX(CMB[[Cmb_Rare]:[Cmb_Rare]],MATCH(ROUND(MIN(SUM(AG$4,$O40/1000),SUM($O40,AG$4/1000)),3),CMB[[Cmb_ID]:[Cmb_ID]],0))),CHOOSE(AC[[M]:[M]],2,1,1,SUM(AC[[AB]:[DB]])))),""))</f>
        <v/>
      </c>
      <c r="AH40">
        <f>IF(OR(AH$5="",$S40=""),"",IFERROR(SUM(PRODUCT(INDEX(CMB[[BA_0O]:[BA_2O]],MATCH(ROUND(MIN(SUM(AH$4,$O40/1000),SUM($O40,AH$4/1000)),3),CMB[[Cmb_ID]:[Cmb_ID]],0),SUM(N(AH$1),N($R40),1)),CHOOSE(AC[[M]:[M]],1,1,0,AC[[AB]:[AB]])),PRODUCT(INDEX(CMB[[BD_0O]:[BD_2O]],MATCH(ROUND(MIN(SUM(AH$4,$O40/1000),SUM($O40,AH$4/1000)),3),CMB[[Cmb_ID]:[Cmb_ID]],0),SUM(N(AH$1),N($R40),1)),CHOOSE(AC[[M]:[M]],1,0,1,AC[[DB]:[DB]])),PRODUCT(SUM(ROUND(AVERAGE(VALUE(AH$3),VALUE($P40)),0),CHOOSE(IF(OR(AH$1,$R40),4,INDEX(CMB[[Res_Rare]:[Res_Rare]],MATCH(ROUND(MIN(SUM(AH$4,$O40/1000),SUM($O40,AH$4/1000)),3),CMB[[Cmb_ID]:[Cmb_ID]],0))),-1,-1,0,0)),IF(OR(AH$1,$R40),4,INDEX(CMB[[Cmb_Rare]:[Cmb_Rare]],MATCH(ROUND(MIN(SUM(AH$4,$O40/1000),SUM($O40,AH$4/1000)),3),CMB[[Cmb_ID]:[Cmb_ID]],0))),CHOOSE(AC[[M]:[M]],2,1,1,SUM(AC[[AB]:[DB]])))),""))</f>
        <v>34</v>
      </c>
      <c r="AI40">
        <f>IF(OR(AI$5="",$S40=""),"",IFERROR(SUM(PRODUCT(INDEX(CMB[[BA_0O]:[BA_2O]],MATCH(ROUND(MIN(SUM(AI$4,$O40/1000),SUM($O40,AI$4/1000)),3),CMB[[Cmb_ID]:[Cmb_ID]],0),SUM(N(AI$1),N($R40),1)),CHOOSE(AC[[M]:[M]],1,1,0,AC[[AB]:[AB]])),PRODUCT(INDEX(CMB[[BD_0O]:[BD_2O]],MATCH(ROUND(MIN(SUM(AI$4,$O40/1000),SUM($O40,AI$4/1000)),3),CMB[[Cmb_ID]:[Cmb_ID]],0),SUM(N(AI$1),N($R40),1)),CHOOSE(AC[[M]:[M]],1,0,1,AC[[DB]:[DB]])),PRODUCT(SUM(ROUND(AVERAGE(VALUE(AI$3),VALUE($P40)),0),CHOOSE(IF(OR(AI$1,$R40),4,INDEX(CMB[[Res_Rare]:[Res_Rare]],MATCH(ROUND(MIN(SUM(AI$4,$O40/1000),SUM($O40,AI$4/1000)),3),CMB[[Cmb_ID]:[Cmb_ID]],0))),-1,-1,0,0)),IF(OR(AI$1,$R40),4,INDEX(CMB[[Cmb_Rare]:[Cmb_Rare]],MATCH(ROUND(MIN(SUM(AI$4,$O40/1000),SUM($O40,AI$4/1000)),3),CMB[[Cmb_ID]:[Cmb_ID]],0))),CHOOSE(AC[[M]:[M]],2,1,1,SUM(AC[[AB]:[DB]])))),""))</f>
        <v>34</v>
      </c>
      <c r="AJ40" t="str">
        <f>IF(OR(AJ$5="",$S40=""),"",IFERROR(SUM(PRODUCT(INDEX(CMB[[BA_0O]:[BA_2O]],MATCH(ROUND(MIN(SUM(AJ$4,$O40/1000),SUM($O40,AJ$4/1000)),3),CMB[[Cmb_ID]:[Cmb_ID]],0),SUM(N(AJ$1),N($R40),1)),CHOOSE(AC[[M]:[M]],1,1,0,AC[[AB]:[AB]])),PRODUCT(INDEX(CMB[[BD_0O]:[BD_2O]],MATCH(ROUND(MIN(SUM(AJ$4,$O40/1000),SUM($O40,AJ$4/1000)),3),CMB[[Cmb_ID]:[Cmb_ID]],0),SUM(N(AJ$1),N($R40),1)),CHOOSE(AC[[M]:[M]],1,0,1,AC[[DB]:[DB]])),PRODUCT(SUM(ROUND(AVERAGE(VALUE(AJ$3),VALUE($P40)),0),CHOOSE(IF(OR(AJ$1,$R40),4,INDEX(CMB[[Res_Rare]:[Res_Rare]],MATCH(ROUND(MIN(SUM(AJ$4,$O40/1000),SUM($O40,AJ$4/1000)),3),CMB[[Cmb_ID]:[Cmb_ID]],0))),-1,-1,0,0)),IF(OR(AJ$1,$R40),4,INDEX(CMB[[Cmb_Rare]:[Cmb_Rare]],MATCH(ROUND(MIN(SUM(AJ$4,$O40/1000),SUM($O40,AJ$4/1000)),3),CMB[[Cmb_ID]:[Cmb_ID]],0))),CHOOSE(AC[[M]:[M]],2,1,1,SUM(AC[[AB]:[DB]])))),""))</f>
        <v/>
      </c>
      <c r="AK40">
        <f>IF(OR(AK$5="",$S40=""),"",IFERROR(SUM(PRODUCT(INDEX(CMB[[BA_0O]:[BA_2O]],MATCH(ROUND(MIN(SUM(AK$4,$O40/1000),SUM($O40,AK$4/1000)),3),CMB[[Cmb_ID]:[Cmb_ID]],0),SUM(N(AK$1),N($R40),1)),CHOOSE(AC[[M]:[M]],1,1,0,AC[[AB]:[AB]])),PRODUCT(INDEX(CMB[[BD_0O]:[BD_2O]],MATCH(ROUND(MIN(SUM(AK$4,$O40/1000),SUM($O40,AK$4/1000)),3),CMB[[Cmb_ID]:[Cmb_ID]],0),SUM(N(AK$1),N($R40),1)),CHOOSE(AC[[M]:[M]],1,0,1,AC[[DB]:[DB]])),PRODUCT(SUM(ROUND(AVERAGE(VALUE(AK$3),VALUE($P40)),0),CHOOSE(IF(OR(AK$1,$R40),4,INDEX(CMB[[Res_Rare]:[Res_Rare]],MATCH(ROUND(MIN(SUM(AK$4,$O40/1000),SUM($O40,AK$4/1000)),3),CMB[[Cmb_ID]:[Cmb_ID]],0))),-1,-1,0,0)),IF(OR(AK$1,$R40),4,INDEX(CMB[[Cmb_Rare]:[Cmb_Rare]],MATCH(ROUND(MIN(SUM(AK$4,$O40/1000),SUM($O40,AK$4/1000)),3),CMB[[Cmb_ID]:[Cmb_ID]],0))),CHOOSE(AC[[M]:[M]],2,1,1,SUM(AC[[AB]:[DB]])))),""))</f>
        <v>36</v>
      </c>
      <c r="AL40">
        <f>IF(OR(AL$5="",$S40=""),"",IFERROR(SUM(PRODUCT(INDEX(CMB[[BA_0O]:[BA_2O]],MATCH(ROUND(MIN(SUM(AL$4,$O40/1000),SUM($O40,AL$4/1000)),3),CMB[[Cmb_ID]:[Cmb_ID]],0),SUM(N(AL$1),N($R40),1)),CHOOSE(AC[[M]:[M]],1,1,0,AC[[AB]:[AB]])),PRODUCT(INDEX(CMB[[BD_0O]:[BD_2O]],MATCH(ROUND(MIN(SUM(AL$4,$O40/1000),SUM($O40,AL$4/1000)),3),CMB[[Cmb_ID]:[Cmb_ID]],0),SUM(N(AL$1),N($R40),1)),CHOOSE(AC[[M]:[M]],1,0,1,AC[[DB]:[DB]])),PRODUCT(SUM(ROUND(AVERAGE(VALUE(AL$3),VALUE($P40)),0),CHOOSE(IF(OR(AL$1,$R40),4,INDEX(CMB[[Res_Rare]:[Res_Rare]],MATCH(ROUND(MIN(SUM(AL$4,$O40/1000),SUM($O40,AL$4/1000)),3),CMB[[Cmb_ID]:[Cmb_ID]],0))),-1,-1,0,0)),IF(OR(AL$1,$R40),4,INDEX(CMB[[Cmb_Rare]:[Cmb_Rare]],MATCH(ROUND(MIN(SUM(AL$4,$O40/1000),SUM($O40,AL$4/1000)),3),CMB[[Cmb_ID]:[Cmb_ID]],0))),CHOOSE(AC[[M]:[M]],2,1,1,SUM(AC[[AB]:[DB]])))),""))</f>
        <v>27</v>
      </c>
      <c r="AM40" t="str">
        <f>IF(OR(AM$5="",$S40=""),"",IFERROR(SUM(PRODUCT(INDEX(CMB[[BA_0O]:[BA_2O]],MATCH(ROUND(MIN(SUM(AM$4,$O40/1000),SUM($O40,AM$4/1000)),3),CMB[[Cmb_ID]:[Cmb_ID]],0),SUM(N(AM$1),N($R40),1)),CHOOSE(AC[[M]:[M]],1,1,0,AC[[AB]:[AB]])),PRODUCT(INDEX(CMB[[BD_0O]:[BD_2O]],MATCH(ROUND(MIN(SUM(AM$4,$O40/1000),SUM($O40,AM$4/1000)),3),CMB[[Cmb_ID]:[Cmb_ID]],0),SUM(N(AM$1),N($R40),1)),CHOOSE(AC[[M]:[M]],1,0,1,AC[[DB]:[DB]])),PRODUCT(SUM(ROUND(AVERAGE(VALUE(AM$3),VALUE($P40)),0),CHOOSE(IF(OR(AM$1,$R40),4,INDEX(CMB[[Res_Rare]:[Res_Rare]],MATCH(ROUND(MIN(SUM(AM$4,$O40/1000),SUM($O40,AM$4/1000)),3),CMB[[Cmb_ID]:[Cmb_ID]],0))),-1,-1,0,0)),IF(OR(AM$1,$R40),4,INDEX(CMB[[Cmb_Rare]:[Cmb_Rare]],MATCH(ROUND(MIN(SUM(AM$4,$O40/1000),SUM($O40,AM$4/1000)),3),CMB[[Cmb_ID]:[Cmb_ID]],0))),CHOOSE(AC[[M]:[M]],2,1,1,SUM(AC[[AB]:[DB]])))),""))</f>
        <v/>
      </c>
      <c r="AN40">
        <f>IF(OR(AN$5="",$S40=""),"",IFERROR(SUM(PRODUCT(INDEX(CMB[[BA_0O]:[BA_2O]],MATCH(ROUND(MIN(SUM(AN$4,$O40/1000),SUM($O40,AN$4/1000)),3),CMB[[Cmb_ID]:[Cmb_ID]],0),SUM(N(AN$1),N($R40),1)),CHOOSE(AC[[M]:[M]],1,1,0,AC[[AB]:[AB]])),PRODUCT(INDEX(CMB[[BD_0O]:[BD_2O]],MATCH(ROUND(MIN(SUM(AN$4,$O40/1000),SUM($O40,AN$4/1000)),3),CMB[[Cmb_ID]:[Cmb_ID]],0),SUM(N(AN$1),N($R40),1)),CHOOSE(AC[[M]:[M]],1,0,1,AC[[DB]:[DB]])),PRODUCT(SUM(ROUND(AVERAGE(VALUE(AN$3),VALUE($P40)),0),CHOOSE(IF(OR(AN$1,$R40),4,INDEX(CMB[[Res_Rare]:[Res_Rare]],MATCH(ROUND(MIN(SUM(AN$4,$O40/1000),SUM($O40,AN$4/1000)),3),CMB[[Cmb_ID]:[Cmb_ID]],0))),-1,-1,0,0)),IF(OR(AN$1,$R40),4,INDEX(CMB[[Cmb_Rare]:[Cmb_Rare]],MATCH(ROUND(MIN(SUM(AN$4,$O40/1000),SUM($O40,AN$4/1000)),3),CMB[[Cmb_ID]:[Cmb_ID]],0))),CHOOSE(AC[[M]:[M]],2,1,1,SUM(AC[[AB]:[DB]])))),""))</f>
        <v>39</v>
      </c>
      <c r="AO40" t="str">
        <f>IF(OR(AO$5="",$S40=""),"",IFERROR(SUM(PRODUCT(INDEX(CMB[[BA_0O]:[BA_2O]],MATCH(ROUND(MIN(SUM(AO$4,$O40/1000),SUM($O40,AO$4/1000)),3),CMB[[Cmb_ID]:[Cmb_ID]],0),SUM(N(AO$1),N($R40),1)),CHOOSE(AC[[M]:[M]],1,1,0,AC[[AB]:[AB]])),PRODUCT(INDEX(CMB[[BD_0O]:[BD_2O]],MATCH(ROUND(MIN(SUM(AO$4,$O40/1000),SUM($O40,AO$4/1000)),3),CMB[[Cmb_ID]:[Cmb_ID]],0),SUM(N(AO$1),N($R40),1)),CHOOSE(AC[[M]:[M]],1,0,1,AC[[DB]:[DB]])),PRODUCT(SUM(ROUND(AVERAGE(VALUE(AO$3),VALUE($P40)),0),CHOOSE(IF(OR(AO$1,$R40),4,INDEX(CMB[[Res_Rare]:[Res_Rare]],MATCH(ROUND(MIN(SUM(AO$4,$O40/1000),SUM($O40,AO$4/1000)),3),CMB[[Cmb_ID]:[Cmb_ID]],0))),-1,-1,0,0)),IF(OR(AO$1,$R40),4,INDEX(CMB[[Cmb_Rare]:[Cmb_Rare]],MATCH(ROUND(MIN(SUM(AO$4,$O40/1000),SUM($O40,AO$4/1000)),3),CMB[[Cmb_ID]:[Cmb_ID]],0))),CHOOSE(AC[[M]:[M]],2,1,1,SUM(AC[[AB]:[DB]])))),""))</f>
        <v/>
      </c>
      <c r="AP40">
        <f>IF(OR(AP$5="",$S40=""),"",IFERROR(SUM(PRODUCT(INDEX(CMB[[BA_0O]:[BA_2O]],MATCH(ROUND(MIN(SUM(AP$4,$O40/1000),SUM($O40,AP$4/1000)),3),CMB[[Cmb_ID]:[Cmb_ID]],0),SUM(N(AP$1),N($R40),1)),CHOOSE(AC[[M]:[M]],1,1,0,AC[[AB]:[AB]])),PRODUCT(INDEX(CMB[[BD_0O]:[BD_2O]],MATCH(ROUND(MIN(SUM(AP$4,$O40/1000),SUM($O40,AP$4/1000)),3),CMB[[Cmb_ID]:[Cmb_ID]],0),SUM(N(AP$1),N($R40),1)),CHOOSE(AC[[M]:[M]],1,0,1,AC[[DB]:[DB]])),PRODUCT(SUM(ROUND(AVERAGE(VALUE(AP$3),VALUE($P40)),0),CHOOSE(IF(OR(AP$1,$R40),4,INDEX(CMB[[Res_Rare]:[Res_Rare]],MATCH(ROUND(MIN(SUM(AP$4,$O40/1000),SUM($O40,AP$4/1000)),3),CMB[[Cmb_ID]:[Cmb_ID]],0))),-1,-1,0,0)),IF(OR(AP$1,$R40),4,INDEX(CMB[[Cmb_Rare]:[Cmb_Rare]],MATCH(ROUND(MIN(SUM(AP$4,$O40/1000),SUM($O40,AP$4/1000)),3),CMB[[Cmb_ID]:[Cmb_ID]],0))),CHOOSE(AC[[M]:[M]],2,1,1,SUM(AC[[AB]:[DB]])))),""))</f>
        <v>17</v>
      </c>
      <c r="AQ40">
        <f>IF(OR(AQ$5="",$S40=""),"",IFERROR(SUM(PRODUCT(INDEX(CMB[[BA_0O]:[BA_2O]],MATCH(ROUND(MIN(SUM(AQ$4,$O40/1000),SUM($O40,AQ$4/1000)),3),CMB[[Cmb_ID]:[Cmb_ID]],0),SUM(N(AQ$1),N($R40),1)),CHOOSE(AC[[M]:[M]],1,1,0,AC[[AB]:[AB]])),PRODUCT(INDEX(CMB[[BD_0O]:[BD_2O]],MATCH(ROUND(MIN(SUM(AQ$4,$O40/1000),SUM($O40,AQ$4/1000)),3),CMB[[Cmb_ID]:[Cmb_ID]],0),SUM(N(AQ$1),N($R40),1)),CHOOSE(AC[[M]:[M]],1,0,1,AC[[DB]:[DB]])),PRODUCT(SUM(ROUND(AVERAGE(VALUE(AQ$3),VALUE($P40)),0),CHOOSE(IF(OR(AQ$1,$R40),4,INDEX(CMB[[Res_Rare]:[Res_Rare]],MATCH(ROUND(MIN(SUM(AQ$4,$O40/1000),SUM($O40,AQ$4/1000)),3),CMB[[Cmb_ID]:[Cmb_ID]],0))),-1,-1,0,0)),IF(OR(AQ$1,$R40),4,INDEX(CMB[[Cmb_Rare]:[Cmb_Rare]],MATCH(ROUND(MIN(SUM(AQ$4,$O40/1000),SUM($O40,AQ$4/1000)),3),CMB[[Cmb_ID]:[Cmb_ID]],0))),CHOOSE(AC[[M]:[M]],2,1,1,SUM(AC[[AB]:[DB]])))),""))</f>
        <v>34</v>
      </c>
      <c r="AR40">
        <f>IF(OR(AR$5="",$S40=""),"",IFERROR(SUM(PRODUCT(INDEX(CMB[[BA_0O]:[BA_2O]],MATCH(ROUND(MIN(SUM(AR$4,$O40/1000),SUM($O40,AR$4/1000)),3),CMB[[Cmb_ID]:[Cmb_ID]],0),SUM(N(AR$1),N($R40),1)),CHOOSE(AC[[M]:[M]],1,1,0,AC[[AB]:[AB]])),PRODUCT(INDEX(CMB[[BD_0O]:[BD_2O]],MATCH(ROUND(MIN(SUM(AR$4,$O40/1000),SUM($O40,AR$4/1000)),3),CMB[[Cmb_ID]:[Cmb_ID]],0),SUM(N(AR$1),N($R40),1)),CHOOSE(AC[[M]:[M]],1,0,1,AC[[DB]:[DB]])),PRODUCT(SUM(ROUND(AVERAGE(VALUE(AR$3),VALUE($P40)),0),CHOOSE(IF(OR(AR$1,$R40),4,INDEX(CMB[[Res_Rare]:[Res_Rare]],MATCH(ROUND(MIN(SUM(AR$4,$O40/1000),SUM($O40,AR$4/1000)),3),CMB[[Cmb_ID]:[Cmb_ID]],0))),-1,-1,0,0)),IF(OR(AR$1,$R40),4,INDEX(CMB[[Cmb_Rare]:[Cmb_Rare]],MATCH(ROUND(MIN(SUM(AR$4,$O40/1000),SUM($O40,AR$4/1000)),3),CMB[[Cmb_ID]:[Cmb_ID]],0))),CHOOSE(AC[[M]:[M]],2,1,1,SUM(AC[[AB]:[DB]])))),""))</f>
        <v>36</v>
      </c>
      <c r="AS40">
        <f>IF(OR(AS$5="",$S40=""),"",IFERROR(SUM(PRODUCT(INDEX(CMB[[BA_0O]:[BA_2O]],MATCH(ROUND(MIN(SUM(AS$4,$O40/1000),SUM($O40,AS$4/1000)),3),CMB[[Cmb_ID]:[Cmb_ID]],0),SUM(N(AS$1),N($R40),1)),CHOOSE(AC[[M]:[M]],1,1,0,AC[[AB]:[AB]])),PRODUCT(INDEX(CMB[[BD_0O]:[BD_2O]],MATCH(ROUND(MIN(SUM(AS$4,$O40/1000),SUM($O40,AS$4/1000)),3),CMB[[Cmb_ID]:[Cmb_ID]],0),SUM(N(AS$1),N($R40),1)),CHOOSE(AC[[M]:[M]],1,0,1,AC[[DB]:[DB]])),PRODUCT(SUM(ROUND(AVERAGE(VALUE(AS$3),VALUE($P40)),0),CHOOSE(IF(OR(AS$1,$R40),4,INDEX(CMB[[Res_Rare]:[Res_Rare]],MATCH(ROUND(MIN(SUM(AS$4,$O40/1000),SUM($O40,AS$4/1000)),3),CMB[[Cmb_ID]:[Cmb_ID]],0))),-1,-1,0,0)),IF(OR(AS$1,$R40),4,INDEX(CMB[[Cmb_Rare]:[Cmb_Rare]],MATCH(ROUND(MIN(SUM(AS$4,$O40/1000),SUM($O40,AS$4/1000)),3),CMB[[Cmb_ID]:[Cmb_ID]],0))),CHOOSE(AC[[M]:[M]],2,1,1,SUM(AC[[AB]:[DB]])))),""))</f>
        <v>30</v>
      </c>
      <c r="AT40">
        <f>IF(OR(AT$5="",$S40=""),"",IFERROR(SUM(PRODUCT(INDEX(CMB[[BA_0O]:[BA_2O]],MATCH(ROUND(MIN(SUM(AT$4,$O40/1000),SUM($O40,AT$4/1000)),3),CMB[[Cmb_ID]:[Cmb_ID]],0),SUM(N(AT$1),N($R40),1)),CHOOSE(AC[[M]:[M]],1,1,0,AC[[AB]:[AB]])),PRODUCT(INDEX(CMB[[BD_0O]:[BD_2O]],MATCH(ROUND(MIN(SUM(AT$4,$O40/1000),SUM($O40,AT$4/1000)),3),CMB[[Cmb_ID]:[Cmb_ID]],0),SUM(N(AT$1),N($R40),1)),CHOOSE(AC[[M]:[M]],1,0,1,AC[[DB]:[DB]])),PRODUCT(SUM(ROUND(AVERAGE(VALUE(AT$3),VALUE($P40)),0),CHOOSE(IF(OR(AT$1,$R40),4,INDEX(CMB[[Res_Rare]:[Res_Rare]],MATCH(ROUND(MIN(SUM(AT$4,$O40/1000),SUM($O40,AT$4/1000)),3),CMB[[Cmb_ID]:[Cmb_ID]],0))),-1,-1,0,0)),IF(OR(AT$1,$R40),4,INDEX(CMB[[Cmb_Rare]:[Cmb_Rare]],MATCH(ROUND(MIN(SUM(AT$4,$O40/1000),SUM($O40,AT$4/1000)),3),CMB[[Cmb_ID]:[Cmb_ID]],0))),CHOOSE(AC[[M]:[M]],2,1,1,SUM(AC[[AB]:[DB]])))),""))</f>
        <v>34</v>
      </c>
      <c r="AU40">
        <f>IF(OR(AU$5="",$S40=""),"",IFERROR(SUM(PRODUCT(INDEX(CMB[[BA_0O]:[BA_2O]],MATCH(ROUND(MIN(SUM(AU$4,$O40/1000),SUM($O40,AU$4/1000)),3),CMB[[Cmb_ID]:[Cmb_ID]],0),SUM(N(AU$1),N($R40),1)),CHOOSE(AC[[M]:[M]],1,1,0,AC[[AB]:[AB]])),PRODUCT(INDEX(CMB[[BD_0O]:[BD_2O]],MATCH(ROUND(MIN(SUM(AU$4,$O40/1000),SUM($O40,AU$4/1000)),3),CMB[[Cmb_ID]:[Cmb_ID]],0),SUM(N(AU$1),N($R40),1)),CHOOSE(AC[[M]:[M]],1,0,1,AC[[DB]:[DB]])),PRODUCT(SUM(ROUND(AVERAGE(VALUE(AU$3),VALUE($P40)),0),CHOOSE(IF(OR(AU$1,$R40),4,INDEX(CMB[[Res_Rare]:[Res_Rare]],MATCH(ROUND(MIN(SUM(AU$4,$O40/1000),SUM($O40,AU$4/1000)),3),CMB[[Cmb_ID]:[Cmb_ID]],0))),-1,-1,0,0)),IF(OR(AU$1,$R40),4,INDEX(CMB[[Cmb_Rare]:[Cmb_Rare]],MATCH(ROUND(MIN(SUM(AU$4,$O40/1000),SUM($O40,AU$4/1000)),3),CMB[[Cmb_ID]:[Cmb_ID]],0))),CHOOSE(AC[[M]:[M]],2,1,1,SUM(AC[[AB]:[DB]])))),""))</f>
        <v>46</v>
      </c>
      <c r="AV40">
        <f>IF(OR(AV$5="",$S40=""),"",IFERROR(SUM(PRODUCT(INDEX(CMB[[BA_0O]:[BA_2O]],MATCH(ROUND(MIN(SUM(AV$4,$O40/1000),SUM($O40,AV$4/1000)),3),CMB[[Cmb_ID]:[Cmb_ID]],0),SUM(N(AV$1),N($R40),1)),CHOOSE(AC[[M]:[M]],1,1,0,AC[[AB]:[AB]])),PRODUCT(INDEX(CMB[[BD_0O]:[BD_2O]],MATCH(ROUND(MIN(SUM(AV$4,$O40/1000),SUM($O40,AV$4/1000)),3),CMB[[Cmb_ID]:[Cmb_ID]],0),SUM(N(AV$1),N($R40),1)),CHOOSE(AC[[M]:[M]],1,0,1,AC[[DB]:[DB]])),PRODUCT(SUM(ROUND(AVERAGE(VALUE(AV$3),VALUE($P40)),0),CHOOSE(IF(OR(AV$1,$R40),4,INDEX(CMB[[Res_Rare]:[Res_Rare]],MATCH(ROUND(MIN(SUM(AV$4,$O40/1000),SUM($O40,AV$4/1000)),3),CMB[[Cmb_ID]:[Cmb_ID]],0))),-1,-1,0,0)),IF(OR(AV$1,$R40),4,INDEX(CMB[[Cmb_Rare]:[Cmb_Rare]],MATCH(ROUND(MIN(SUM(AV$4,$O40/1000),SUM($O40,AV$4/1000)),3),CMB[[Cmb_ID]:[Cmb_ID]],0))),CHOOSE(AC[[M]:[M]],2,1,1,SUM(AC[[AB]:[DB]])))),""))</f>
        <v>50</v>
      </c>
      <c r="AW40" t="str">
        <f>IF(OR(AW$5="",$S40=""),"",IFERROR(SUM(PRODUCT(INDEX(CMB[[BA_0O]:[BA_2O]],MATCH(ROUND(MIN(SUM(AW$4,$O40/1000),SUM($O40,AW$4/1000)),3),CMB[[Cmb_ID]:[Cmb_ID]],0),SUM(N(AW$1),N($R40),1)),CHOOSE(AC[[M]:[M]],1,1,0,AC[[AB]:[AB]])),PRODUCT(INDEX(CMB[[BD_0O]:[BD_2O]],MATCH(ROUND(MIN(SUM(AW$4,$O40/1000),SUM($O40,AW$4/1000)),3),CMB[[Cmb_ID]:[Cmb_ID]],0),SUM(N(AW$1),N($R40),1)),CHOOSE(AC[[M]:[M]],1,0,1,AC[[DB]:[DB]])),PRODUCT(SUM(ROUND(AVERAGE(VALUE(AW$3),VALUE($P40)),0),CHOOSE(IF(OR(AW$1,$R40),4,INDEX(CMB[[Res_Rare]:[Res_Rare]],MATCH(ROUND(MIN(SUM(AW$4,$O40/1000),SUM($O40,AW$4/1000)),3),CMB[[Cmb_ID]:[Cmb_ID]],0))),-1,-1,0,0)),IF(OR(AW$1,$R40),4,INDEX(CMB[[Cmb_Rare]:[Cmb_Rare]],MATCH(ROUND(MIN(SUM(AW$4,$O40/1000),SUM($O40,AW$4/1000)),3),CMB[[Cmb_ID]:[Cmb_ID]],0))),CHOOSE(AC[[M]:[M]],2,1,1,SUM(AC[[AB]:[DB]])))),""))</f>
        <v/>
      </c>
      <c r="AX40">
        <f>IF(OR(AX$5="",$S40=""),"",IFERROR(SUM(PRODUCT(INDEX(CMB[[BA_0O]:[BA_2O]],MATCH(ROUND(MIN(SUM(AX$4,$O40/1000),SUM($O40,AX$4/1000)),3),CMB[[Cmb_ID]:[Cmb_ID]],0),SUM(N(AX$1),N($R40),1)),CHOOSE(AC[[M]:[M]],1,1,0,AC[[AB]:[AB]])),PRODUCT(INDEX(CMB[[BD_0O]:[BD_2O]],MATCH(ROUND(MIN(SUM(AX$4,$O40/1000),SUM($O40,AX$4/1000)),3),CMB[[Cmb_ID]:[Cmb_ID]],0),SUM(N(AX$1),N($R40),1)),CHOOSE(AC[[M]:[M]],1,0,1,AC[[DB]:[DB]])),PRODUCT(SUM(ROUND(AVERAGE(VALUE(AX$3),VALUE($P40)),0),CHOOSE(IF(OR(AX$1,$R40),4,INDEX(CMB[[Res_Rare]:[Res_Rare]],MATCH(ROUND(MIN(SUM(AX$4,$O40/1000),SUM($O40,AX$4/1000)),3),CMB[[Cmb_ID]:[Cmb_ID]],0))),-1,-1,0,0)),IF(OR(AX$1,$R40),4,INDEX(CMB[[Cmb_Rare]:[Cmb_Rare]],MATCH(ROUND(MIN(SUM(AX$4,$O40/1000),SUM($O40,AX$4/1000)),3),CMB[[Cmb_ID]:[Cmb_ID]],0))),CHOOSE(AC[[M]:[M]],2,1,1,SUM(AC[[AB]:[DB]])))),""))</f>
        <v>55</v>
      </c>
      <c r="AY40">
        <f>IF(OR(AY$5="",$S40=""),"",IFERROR(SUM(PRODUCT(INDEX(CMB[[BA_0O]:[BA_2O]],MATCH(ROUND(MIN(SUM(AY$4,$O40/1000),SUM($O40,AY$4/1000)),3),CMB[[Cmb_ID]:[Cmb_ID]],0),SUM(N(AY$1),N($R40),1)),CHOOSE(AC[[M]:[M]],1,1,0,AC[[AB]:[AB]])),PRODUCT(INDEX(CMB[[BD_0O]:[BD_2O]],MATCH(ROUND(MIN(SUM(AY$4,$O40/1000),SUM($O40,AY$4/1000)),3),CMB[[Cmb_ID]:[Cmb_ID]],0),SUM(N(AY$1),N($R40),1)),CHOOSE(AC[[M]:[M]],1,0,1,AC[[DB]:[DB]])),PRODUCT(SUM(ROUND(AVERAGE(VALUE(AY$3),VALUE($P40)),0),CHOOSE(IF(OR(AY$1,$R40),4,INDEX(CMB[[Res_Rare]:[Res_Rare]],MATCH(ROUND(MIN(SUM(AY$4,$O40/1000),SUM($O40,AY$4/1000)),3),CMB[[Cmb_ID]:[Cmb_ID]],0))),-1,-1,0,0)),IF(OR(AY$1,$R40),4,INDEX(CMB[[Cmb_Rare]:[Cmb_Rare]],MATCH(ROUND(MIN(SUM(AY$4,$O40/1000),SUM($O40,AY$4/1000)),3),CMB[[Cmb_ID]:[Cmb_ID]],0))),CHOOSE(AC[[M]:[M]],2,1,1,SUM(AC[[AB]:[DB]])))),""))</f>
        <v>21</v>
      </c>
      <c r="AZ40">
        <f>IF(OR(AZ$5="",$S40=""),"",IFERROR(SUM(PRODUCT(INDEX(CMB[[BA_0O]:[BA_2O]],MATCH(ROUND(MIN(SUM(AZ$4,$O40/1000),SUM($O40,AZ$4/1000)),3),CMB[[Cmb_ID]:[Cmb_ID]],0),SUM(N(AZ$1),N($R40),1)),CHOOSE(AC[[M]:[M]],1,1,0,AC[[AB]:[AB]])),PRODUCT(INDEX(CMB[[BD_0O]:[BD_2O]],MATCH(ROUND(MIN(SUM(AZ$4,$O40/1000),SUM($O40,AZ$4/1000)),3),CMB[[Cmb_ID]:[Cmb_ID]],0),SUM(N(AZ$1),N($R40),1)),CHOOSE(AC[[M]:[M]],1,0,1,AC[[DB]:[DB]])),PRODUCT(SUM(ROUND(AVERAGE(VALUE(AZ$3),VALUE($P40)),0),CHOOSE(IF(OR(AZ$1,$R40),4,INDEX(CMB[[Res_Rare]:[Res_Rare]],MATCH(ROUND(MIN(SUM(AZ$4,$O40/1000),SUM($O40,AZ$4/1000)),3),CMB[[Cmb_ID]:[Cmb_ID]],0))),-1,-1,0,0)),IF(OR(AZ$1,$R40),4,INDEX(CMB[[Cmb_Rare]:[Cmb_Rare]],MATCH(ROUND(MIN(SUM(AZ$4,$O40/1000),SUM($O40,AZ$4/1000)),3),CMB[[Cmb_ID]:[Cmb_ID]],0))),CHOOSE(AC[[M]:[M]],2,1,1,SUM(AC[[AB]:[DB]])))),""))</f>
        <v>34</v>
      </c>
      <c r="BA40">
        <f>IF(OR(BA$5="",$S40=""),"",IFERROR(SUM(PRODUCT(INDEX(CMB[[BA_0O]:[BA_2O]],MATCH(ROUND(MIN(SUM(BA$4,$O40/1000),SUM($O40,BA$4/1000)),3),CMB[[Cmb_ID]:[Cmb_ID]],0),SUM(N(BA$1),N($R40),1)),CHOOSE(AC[[M]:[M]],1,1,0,AC[[AB]:[AB]])),PRODUCT(INDEX(CMB[[BD_0O]:[BD_2O]],MATCH(ROUND(MIN(SUM(BA$4,$O40/1000),SUM($O40,BA$4/1000)),3),CMB[[Cmb_ID]:[Cmb_ID]],0),SUM(N(BA$1),N($R40),1)),CHOOSE(AC[[M]:[M]],1,0,1,AC[[DB]:[DB]])),PRODUCT(SUM(ROUND(AVERAGE(VALUE(BA$3),VALUE($P40)),0),CHOOSE(IF(OR(BA$1,$R40),4,INDEX(CMB[[Res_Rare]:[Res_Rare]],MATCH(ROUND(MIN(SUM(BA$4,$O40/1000),SUM($O40,BA$4/1000)),3),CMB[[Cmb_ID]:[Cmb_ID]],0))),-1,-1,0,0)),IF(OR(BA$1,$R40),4,INDEX(CMB[[Cmb_Rare]:[Cmb_Rare]],MATCH(ROUND(MIN(SUM(BA$4,$O40/1000),SUM($O40,BA$4/1000)),3),CMB[[Cmb_ID]:[Cmb_ID]],0))),CHOOSE(AC[[M]:[M]],2,1,1,SUM(AC[[AB]:[DB]])))),""))</f>
        <v>46</v>
      </c>
      <c r="BB40">
        <f>IF(OR(BB$5="",$S40=""),"",IFERROR(SUM(PRODUCT(INDEX(CMB[[BA_0O]:[BA_2O]],MATCH(ROUND(MIN(SUM(BB$4,$O40/1000),SUM($O40,BB$4/1000)),3),CMB[[Cmb_ID]:[Cmb_ID]],0),SUM(N(BB$1),N($R40),1)),CHOOSE(AC[[M]:[M]],1,1,0,AC[[AB]:[AB]])),PRODUCT(INDEX(CMB[[BD_0O]:[BD_2O]],MATCH(ROUND(MIN(SUM(BB$4,$O40/1000),SUM($O40,BB$4/1000)),3),CMB[[Cmb_ID]:[Cmb_ID]],0),SUM(N(BB$1),N($R40),1)),CHOOSE(AC[[M]:[M]],1,0,1,AC[[DB]:[DB]])),PRODUCT(SUM(ROUND(AVERAGE(VALUE(BB$3),VALUE($P40)),0),CHOOSE(IF(OR(BB$1,$R40),4,INDEX(CMB[[Res_Rare]:[Res_Rare]],MATCH(ROUND(MIN(SUM(BB$4,$O40/1000),SUM($O40,BB$4/1000)),3),CMB[[Cmb_ID]:[Cmb_ID]],0))),-1,-1,0,0)),IF(OR(BB$1,$R40),4,INDEX(CMB[[Cmb_Rare]:[Cmb_Rare]],MATCH(ROUND(MIN(SUM(BB$4,$O40/1000),SUM($O40,BB$4/1000)),3),CMB[[Cmb_ID]:[Cmb_ID]],0))),CHOOSE(AC[[M]:[M]],2,1,1,SUM(AC[[AB]:[DB]])))),""))</f>
        <v>50</v>
      </c>
      <c r="BC40" t="str">
        <f>IF(OR(BC$5="",$S40=""),"",IFERROR(SUM(PRODUCT(INDEX(CMB[[BA_0O]:[BA_2O]],MATCH(ROUND(MIN(SUM(BC$4,$O40/1000),SUM($O40,BC$4/1000)),3),CMB[[Cmb_ID]:[Cmb_ID]],0),SUM(N(BC$1),N($R40),1)),CHOOSE(AC[[M]:[M]],1,1,0,AC[[AB]:[AB]])),PRODUCT(INDEX(CMB[[BD_0O]:[BD_2O]],MATCH(ROUND(MIN(SUM(BC$4,$O40/1000),SUM($O40,BC$4/1000)),3),CMB[[Cmb_ID]:[Cmb_ID]],0),SUM(N(BC$1),N($R40),1)),CHOOSE(AC[[M]:[M]],1,0,1,AC[[DB]:[DB]])),PRODUCT(SUM(ROUND(AVERAGE(VALUE(BC$3),VALUE($P40)),0),CHOOSE(IF(OR(BC$1,$R40),4,INDEX(CMB[[Res_Rare]:[Res_Rare]],MATCH(ROUND(MIN(SUM(BC$4,$O40/1000),SUM($O40,BC$4/1000)),3),CMB[[Cmb_ID]:[Cmb_ID]],0))),-1,-1,0,0)),IF(OR(BC$1,$R40),4,INDEX(CMB[[Cmb_Rare]:[Cmb_Rare]],MATCH(ROUND(MIN(SUM(BC$4,$O40/1000),SUM($O40,BC$4/1000)),3),CMB[[Cmb_ID]:[Cmb_ID]],0))),CHOOSE(AC[[M]:[M]],2,1,1,SUM(AC[[AB]:[DB]])))),""))</f>
        <v/>
      </c>
      <c r="BD40" t="str">
        <f>IF(OR(BD$5="",$S40=""),"",IFERROR(SUM(PRODUCT(INDEX(CMB[[BA_0O]:[BA_2O]],MATCH(ROUND(MIN(SUM(BD$4,$O40/1000),SUM($O40,BD$4/1000)),3),CMB[[Cmb_ID]:[Cmb_ID]],0),SUM(N(BD$1),N($R40),1)),CHOOSE(AC[[M]:[M]],1,1,0,AC[[AB]:[AB]])),PRODUCT(INDEX(CMB[[BD_0O]:[BD_2O]],MATCH(ROUND(MIN(SUM(BD$4,$O40/1000),SUM($O40,BD$4/1000)),3),CMB[[Cmb_ID]:[Cmb_ID]],0),SUM(N(BD$1),N($R40),1)),CHOOSE(AC[[M]:[M]],1,0,1,AC[[DB]:[DB]])),PRODUCT(SUM(ROUND(AVERAGE(VALUE(BD$3),VALUE($P40)),0),CHOOSE(IF(OR(BD$1,$R40),4,INDEX(CMB[[Res_Rare]:[Res_Rare]],MATCH(ROUND(MIN(SUM(BD$4,$O40/1000),SUM($O40,BD$4/1000)),3),CMB[[Cmb_ID]:[Cmb_ID]],0))),-1,-1,0,0)),IF(OR(BD$1,$R40),4,INDEX(CMB[[Cmb_Rare]:[Cmb_Rare]],MATCH(ROUND(MIN(SUM(BD$4,$O40/1000),SUM($O40,BD$4/1000)),3),CMB[[Cmb_ID]:[Cmb_ID]],0))),CHOOSE(AC[[M]:[M]],2,1,1,SUM(AC[[AB]:[DB]])))),""))</f>
        <v/>
      </c>
      <c r="BE40" t="str">
        <f>IF(OR(BE$5="",$S40=""),"",IFERROR(SUM(PRODUCT(INDEX(CMB[[BA_0O]:[BA_2O]],MATCH(ROUND(MIN(SUM(BE$4,$O40/1000),SUM($O40,BE$4/1000)),3),CMB[[Cmb_ID]:[Cmb_ID]],0),SUM(N(BE$1),N($R40),1)),CHOOSE(AC[[M]:[M]],1,1,0,AC[[AB]:[AB]])),PRODUCT(INDEX(CMB[[BD_0O]:[BD_2O]],MATCH(ROUND(MIN(SUM(BE$4,$O40/1000),SUM($O40,BE$4/1000)),3),CMB[[Cmb_ID]:[Cmb_ID]],0),SUM(N(BE$1),N($R40),1)),CHOOSE(AC[[M]:[M]],1,0,1,AC[[DB]:[DB]])),PRODUCT(SUM(ROUND(AVERAGE(VALUE(BE$3),VALUE($P40)),0),CHOOSE(IF(OR(BE$1,$R40),4,INDEX(CMB[[Res_Rare]:[Res_Rare]],MATCH(ROUND(MIN(SUM(BE$4,$O40/1000),SUM($O40,BE$4/1000)),3),CMB[[Cmb_ID]:[Cmb_ID]],0))),-1,-1,0,0)),IF(OR(BE$1,$R40),4,INDEX(CMB[[Cmb_Rare]:[Cmb_Rare]],MATCH(ROUND(MIN(SUM(BE$4,$O40/1000),SUM($O40,BE$4/1000)),3),CMB[[Cmb_ID]:[Cmb_ID]],0))),CHOOSE(AC[[M]:[M]],2,1,1,SUM(AC[[AB]:[DB]])))),""))</f>
        <v/>
      </c>
      <c r="BF40" t="str">
        <f>IF(OR(BF$5="",$S40=""),"",IFERROR(SUM(PRODUCT(INDEX(CMB[[BA_0O]:[BA_2O]],MATCH(ROUND(MIN(SUM(BF$4,$O40/1000),SUM($O40,BF$4/1000)),3),CMB[[Cmb_ID]:[Cmb_ID]],0),SUM(N(BF$1),N($R40),1)),CHOOSE(AC[[M]:[M]],1,1,0,AC[[AB]:[AB]])),PRODUCT(INDEX(CMB[[BD_0O]:[BD_2O]],MATCH(ROUND(MIN(SUM(BF$4,$O40/1000),SUM($O40,BF$4/1000)),3),CMB[[Cmb_ID]:[Cmb_ID]],0),SUM(N(BF$1),N($R40),1)),CHOOSE(AC[[M]:[M]],1,0,1,AC[[DB]:[DB]])),PRODUCT(SUM(ROUND(AVERAGE(VALUE(BF$3),VALUE($P40)),0),CHOOSE(IF(OR(BF$1,$R40),4,INDEX(CMB[[Res_Rare]:[Res_Rare]],MATCH(ROUND(MIN(SUM(BF$4,$O40/1000),SUM($O40,BF$4/1000)),3),CMB[[Cmb_ID]:[Cmb_ID]],0))),-1,-1,0,0)),IF(OR(BF$1,$R40),4,INDEX(CMB[[Cmb_Rare]:[Cmb_Rare]],MATCH(ROUND(MIN(SUM(BF$4,$O40/1000),SUM($O40,BF$4/1000)),3),CMB[[Cmb_ID]:[Cmb_ID]],0))),CHOOSE(AC[[M]:[M]],2,1,1,SUM(AC[[AB]:[DB]])))),""))</f>
        <v/>
      </c>
      <c r="BG40" t="str">
        <f>IF(OR(BG$5="",$S40=""),"",IFERROR(SUM(PRODUCT(INDEX(CMB[[BA_0O]:[BA_2O]],MATCH(ROUND(MIN(SUM(BG$4,$O40/1000),SUM($O40,BG$4/1000)),3),CMB[[Cmb_ID]:[Cmb_ID]],0),SUM(N(BG$1),N($R40),1)),CHOOSE(AC[[M]:[M]],1,1,0,AC[[AB]:[AB]])),PRODUCT(INDEX(CMB[[BD_0O]:[BD_2O]],MATCH(ROUND(MIN(SUM(BG$4,$O40/1000),SUM($O40,BG$4/1000)),3),CMB[[Cmb_ID]:[Cmb_ID]],0),SUM(N(BG$1),N($R40),1)),CHOOSE(AC[[M]:[M]],1,0,1,AC[[DB]:[DB]])),PRODUCT(SUM(ROUND(AVERAGE(VALUE(BG$3),VALUE($P40)),0),CHOOSE(IF(OR(BG$1,$R40),4,INDEX(CMB[[Res_Rare]:[Res_Rare]],MATCH(ROUND(MIN(SUM(BG$4,$O40/1000),SUM($O40,BG$4/1000)),3),CMB[[Cmb_ID]:[Cmb_ID]],0))),-1,-1,0,0)),IF(OR(BG$1,$R40),4,INDEX(CMB[[Cmb_Rare]:[Cmb_Rare]],MATCH(ROUND(MIN(SUM(BG$4,$O40/1000),SUM($O40,BG$4/1000)),3),CMB[[Cmb_ID]:[Cmb_ID]],0))),CHOOSE(AC[[M]:[M]],2,1,1,SUM(AC[[AB]:[DB]])))),""))</f>
        <v/>
      </c>
      <c r="BH40" t="str">
        <f>IF(OR(BH$5="",$S40=""),"",IFERROR(SUM(PRODUCT(INDEX(CMB[[BA_0O]:[BA_2O]],MATCH(ROUND(MIN(SUM(BH$4,$O40/1000),SUM($O40,BH$4/1000)),3),CMB[[Cmb_ID]:[Cmb_ID]],0),SUM(N(BH$1),N($R40),1)),CHOOSE(AC[[M]:[M]],1,1,0,AC[[AB]:[AB]])),PRODUCT(INDEX(CMB[[BD_0O]:[BD_2O]],MATCH(ROUND(MIN(SUM(BH$4,$O40/1000),SUM($O40,BH$4/1000)),3),CMB[[Cmb_ID]:[Cmb_ID]],0),SUM(N(BH$1),N($R40),1)),CHOOSE(AC[[M]:[M]],1,0,1,AC[[DB]:[DB]])),PRODUCT(SUM(ROUND(AVERAGE(VALUE(BH$3),VALUE($P40)),0),CHOOSE(IF(OR(BH$1,$R40),4,INDEX(CMB[[Res_Rare]:[Res_Rare]],MATCH(ROUND(MIN(SUM(BH$4,$O40/1000),SUM($O40,BH$4/1000)),3),CMB[[Cmb_ID]:[Cmb_ID]],0))),-1,-1,0,0)),IF(OR(BH$1,$R40),4,INDEX(CMB[[Cmb_Rare]:[Cmb_Rare]],MATCH(ROUND(MIN(SUM(BH$4,$O40/1000),SUM($O40,BH$4/1000)),3),CMB[[Cmb_ID]:[Cmb_ID]],0))),CHOOSE(AC[[M]:[M]],2,1,1,SUM(AC[[AB]:[DB]])))),""))</f>
        <v/>
      </c>
      <c r="BI40" t="str">
        <f>IF(OR(BI$5="",$S40=""),"",IFERROR(SUM(PRODUCT(INDEX(CMB[[BA_0O]:[BA_2O]],MATCH(ROUND(MIN(SUM(BI$4,$O40/1000),SUM($O40,BI$4/1000)),3),CMB[[Cmb_ID]:[Cmb_ID]],0),SUM(N(BI$1),N($R40),1)),CHOOSE(AC[[M]:[M]],1,1,0,AC[[AB]:[AB]])),PRODUCT(INDEX(CMB[[BD_0O]:[BD_2O]],MATCH(ROUND(MIN(SUM(BI$4,$O40/1000),SUM($O40,BI$4/1000)),3),CMB[[Cmb_ID]:[Cmb_ID]],0),SUM(N(BI$1),N($R40),1)),CHOOSE(AC[[M]:[M]],1,0,1,AC[[DB]:[DB]])),PRODUCT(SUM(ROUND(AVERAGE(VALUE(BI$3),VALUE($P40)),0),CHOOSE(IF(OR(BI$1,$R40),4,INDEX(CMB[[Res_Rare]:[Res_Rare]],MATCH(ROUND(MIN(SUM(BI$4,$O40/1000),SUM($O40,BI$4/1000)),3),CMB[[Cmb_ID]:[Cmb_ID]],0))),-1,-1,0,0)),IF(OR(BI$1,$R40),4,INDEX(CMB[[Cmb_Rare]:[Cmb_Rare]],MATCH(ROUND(MIN(SUM(BI$4,$O40/1000),SUM($O40,BI$4/1000)),3),CMB[[Cmb_ID]:[Cmb_ID]],0))),CHOOSE(AC[[M]:[M]],2,1,1,SUM(AC[[AB]:[DB]])))),""))</f>
        <v/>
      </c>
      <c r="BJ40" t="str">
        <f>IF(OR(BJ$5="",$S40=""),"",IFERROR(SUM(PRODUCT(INDEX(CMB[[BA_0O]:[BA_2O]],MATCH(ROUND(MIN(SUM(BJ$4,$O40/1000),SUM($O40,BJ$4/1000)),3),CMB[[Cmb_ID]:[Cmb_ID]],0),SUM(N(BJ$1),N($R40),1)),CHOOSE(AC[[M]:[M]],1,1,0,AC[[AB]:[AB]])),PRODUCT(INDEX(CMB[[BD_0O]:[BD_2O]],MATCH(ROUND(MIN(SUM(BJ$4,$O40/1000),SUM($O40,BJ$4/1000)),3),CMB[[Cmb_ID]:[Cmb_ID]],0),SUM(N(BJ$1),N($R40),1)),CHOOSE(AC[[M]:[M]],1,0,1,AC[[DB]:[DB]])),PRODUCT(SUM(ROUND(AVERAGE(VALUE(BJ$3),VALUE($P40)),0),CHOOSE(IF(OR(BJ$1,$R40),4,INDEX(CMB[[Res_Rare]:[Res_Rare]],MATCH(ROUND(MIN(SUM(BJ$4,$O40/1000),SUM($O40,BJ$4/1000)),3),CMB[[Cmb_ID]:[Cmb_ID]],0))),-1,-1,0,0)),IF(OR(BJ$1,$R40),4,INDEX(CMB[[Cmb_Rare]:[Cmb_Rare]],MATCH(ROUND(MIN(SUM(BJ$4,$O40/1000),SUM($O40,BJ$4/1000)),3),CMB[[Cmb_ID]:[Cmb_ID]],0))),CHOOSE(AC[[M]:[M]],2,1,1,SUM(AC[[AB]:[DB]])))),""))</f>
        <v/>
      </c>
      <c r="BK40" t="str">
        <f>IF(OR(BK$5="",$S40=""),"",IFERROR(SUM(PRODUCT(INDEX(CMB[[BA_0O]:[BA_2O]],MATCH(ROUND(MIN(SUM(BK$4,$O40/1000),SUM($O40,BK$4/1000)),3),CMB[[Cmb_ID]:[Cmb_ID]],0),SUM(N(BK$1),N($R40),1)),CHOOSE(AC[[M]:[M]],1,1,0,AC[[AB]:[AB]])),PRODUCT(INDEX(CMB[[BD_0O]:[BD_2O]],MATCH(ROUND(MIN(SUM(BK$4,$O40/1000),SUM($O40,BK$4/1000)),3),CMB[[Cmb_ID]:[Cmb_ID]],0),SUM(N(BK$1),N($R40),1)),CHOOSE(AC[[M]:[M]],1,0,1,AC[[DB]:[DB]])),PRODUCT(SUM(ROUND(AVERAGE(VALUE(BK$3),VALUE($P40)),0),CHOOSE(IF(OR(BK$1,$R40),4,INDEX(CMB[[Res_Rare]:[Res_Rare]],MATCH(ROUND(MIN(SUM(BK$4,$O40/1000),SUM($O40,BK$4/1000)),3),CMB[[Cmb_ID]:[Cmb_ID]],0))),-1,-1,0,0)),IF(OR(BK$1,$R40),4,INDEX(CMB[[Cmb_Rare]:[Cmb_Rare]],MATCH(ROUND(MIN(SUM(BK$4,$O40/1000),SUM($O40,BK$4/1000)),3),CMB[[Cmb_ID]:[Cmb_ID]],0))),CHOOSE(AC[[M]:[M]],2,1,1,SUM(AC[[AB]:[DB]])))),""))</f>
        <v/>
      </c>
      <c r="BL40" t="str">
        <f>IF(OR(BL$5="",$S40=""),"",IFERROR(SUM(PRODUCT(INDEX(CMB[[BA_0O]:[BA_2O]],MATCH(ROUND(MIN(SUM(BL$4,$O40/1000),SUM($O40,BL$4/1000)),3),CMB[[Cmb_ID]:[Cmb_ID]],0),SUM(N(BL$1),N($R40),1)),CHOOSE(AC[[M]:[M]],1,1,0,AC[[AB]:[AB]])),PRODUCT(INDEX(CMB[[BD_0O]:[BD_2O]],MATCH(ROUND(MIN(SUM(BL$4,$O40/1000),SUM($O40,BL$4/1000)),3),CMB[[Cmb_ID]:[Cmb_ID]],0),SUM(N(BL$1),N($R40),1)),CHOOSE(AC[[M]:[M]],1,0,1,AC[[DB]:[DB]])),PRODUCT(SUM(ROUND(AVERAGE(VALUE(BL$3),VALUE($P40)),0),CHOOSE(IF(OR(BL$1,$R40),4,INDEX(CMB[[Res_Rare]:[Res_Rare]],MATCH(ROUND(MIN(SUM(BL$4,$O40/1000),SUM($O40,BL$4/1000)),3),CMB[[Cmb_ID]:[Cmb_ID]],0))),-1,-1,0,0)),IF(OR(BL$1,$R40),4,INDEX(CMB[[Cmb_Rare]:[Cmb_Rare]],MATCH(ROUND(MIN(SUM(BL$4,$O40/1000),SUM($O40,BL$4/1000)),3),CMB[[Cmb_ID]:[Cmb_ID]],0))),CHOOSE(AC[[M]:[M]],2,1,1,SUM(AC[[AB]:[DB]])))),""))</f>
        <v/>
      </c>
      <c r="BM40" t="str">
        <f>IF(OR(BM$5="",$S40=""),"",IFERROR(SUM(PRODUCT(INDEX(CMB[[BA_0O]:[BA_2O]],MATCH(ROUND(MIN(SUM(BM$4,$O40/1000),SUM($O40,BM$4/1000)),3),CMB[[Cmb_ID]:[Cmb_ID]],0),SUM(N(BM$1),N($R40),1)),CHOOSE(AC[[M]:[M]],1,1,0,AC[[AB]:[AB]])),PRODUCT(INDEX(CMB[[BD_0O]:[BD_2O]],MATCH(ROUND(MIN(SUM(BM$4,$O40/1000),SUM($O40,BM$4/1000)),3),CMB[[Cmb_ID]:[Cmb_ID]],0),SUM(N(BM$1),N($R40),1)),CHOOSE(AC[[M]:[M]],1,0,1,AC[[DB]:[DB]])),PRODUCT(SUM(ROUND(AVERAGE(VALUE(BM$3),VALUE($P40)),0),CHOOSE(IF(OR(BM$1,$R40),4,INDEX(CMB[[Res_Rare]:[Res_Rare]],MATCH(ROUND(MIN(SUM(BM$4,$O40/1000),SUM($O40,BM$4/1000)),3),CMB[[Cmb_ID]:[Cmb_ID]],0))),-1,-1,0,0)),IF(OR(BM$1,$R40),4,INDEX(CMB[[Cmb_Rare]:[Cmb_Rare]],MATCH(ROUND(MIN(SUM(BM$4,$O40/1000),SUM($O40,BM$4/1000)),3),CMB[[Cmb_ID]:[Cmb_ID]],0))),CHOOSE(AC[[M]:[M]],2,1,1,SUM(AC[[AB]:[DB]])))),""))</f>
        <v/>
      </c>
      <c r="BN40" t="str">
        <f>IF(OR(BN$5="",$S40=""),"",IFERROR(SUM(PRODUCT(INDEX(CMB[[BA_0O]:[BA_2O]],MATCH(ROUND(MIN(SUM(BN$4,$O40/1000),SUM($O40,BN$4/1000)),3),CMB[[Cmb_ID]:[Cmb_ID]],0),SUM(N(BN$1),N($R40),1)),CHOOSE(AC[[M]:[M]],1,1,0,AC[[AB]:[AB]])),PRODUCT(INDEX(CMB[[BD_0O]:[BD_2O]],MATCH(ROUND(MIN(SUM(BN$4,$O40/1000),SUM($O40,BN$4/1000)),3),CMB[[Cmb_ID]:[Cmb_ID]],0),SUM(N(BN$1),N($R40),1)),CHOOSE(AC[[M]:[M]],1,0,1,AC[[DB]:[DB]])),PRODUCT(SUM(ROUND(AVERAGE(VALUE(BN$3),VALUE($P40)),0),CHOOSE(IF(OR(BN$1,$R40),4,INDEX(CMB[[Res_Rare]:[Res_Rare]],MATCH(ROUND(MIN(SUM(BN$4,$O40/1000),SUM($O40,BN$4/1000)),3),CMB[[Cmb_ID]:[Cmb_ID]],0))),-1,-1,0,0)),IF(OR(BN$1,$R40),4,INDEX(CMB[[Cmb_Rare]:[Cmb_Rare]],MATCH(ROUND(MIN(SUM(BN$4,$O40/1000),SUM($O40,BN$4/1000)),3),CMB[[Cmb_ID]:[Cmb_ID]],0))),CHOOSE(AC[[M]:[M]],2,1,1,SUM(AC[[AB]:[DB]])))),""))</f>
        <v/>
      </c>
      <c r="BO40" t="str">
        <f>IF(OR(BO$5="",$S40=""),"",IFERROR(SUM(PRODUCT(INDEX(CMB[[BA_0O]:[BA_2O]],MATCH(ROUND(MIN(SUM(BO$4,$O40/1000),SUM($O40,BO$4/1000)),3),CMB[[Cmb_ID]:[Cmb_ID]],0),SUM(N(BO$1),N($R40),1)),CHOOSE(AC[[M]:[M]],1,1,0,AC[[AB]:[AB]])),PRODUCT(INDEX(CMB[[BD_0O]:[BD_2O]],MATCH(ROUND(MIN(SUM(BO$4,$O40/1000),SUM($O40,BO$4/1000)),3),CMB[[Cmb_ID]:[Cmb_ID]],0),SUM(N(BO$1),N($R40),1)),CHOOSE(AC[[M]:[M]],1,0,1,AC[[DB]:[DB]])),PRODUCT(SUM(ROUND(AVERAGE(VALUE(BO$3),VALUE($P40)),0),CHOOSE(IF(OR(BO$1,$R40),4,INDEX(CMB[[Res_Rare]:[Res_Rare]],MATCH(ROUND(MIN(SUM(BO$4,$O40/1000),SUM($O40,BO$4/1000)),3),CMB[[Cmb_ID]:[Cmb_ID]],0))),-1,-1,0,0)),IF(OR(BO$1,$R40),4,INDEX(CMB[[Cmb_Rare]:[Cmb_Rare]],MATCH(ROUND(MIN(SUM(BO$4,$O40/1000),SUM($O40,BO$4/1000)),3),CMB[[Cmb_ID]:[Cmb_ID]],0))),CHOOSE(AC[[M]:[M]],2,1,1,SUM(AC[[AB]:[DB]])))),""))</f>
        <v/>
      </c>
      <c r="BP40" t="str">
        <f>IF(OR(BP$5="",$S40=""),"",IFERROR(SUM(PRODUCT(INDEX(CMB[[BA_0O]:[BA_2O]],MATCH(ROUND(MIN(SUM(BP$4,$O40/1000),SUM($O40,BP$4/1000)),3),CMB[[Cmb_ID]:[Cmb_ID]],0),SUM(N(BP$1),N($R40),1)),CHOOSE(AC[[M]:[M]],1,1,0,AC[[AB]:[AB]])),PRODUCT(INDEX(CMB[[BD_0O]:[BD_2O]],MATCH(ROUND(MIN(SUM(BP$4,$O40/1000),SUM($O40,BP$4/1000)),3),CMB[[Cmb_ID]:[Cmb_ID]],0),SUM(N(BP$1),N($R40),1)),CHOOSE(AC[[M]:[M]],1,0,1,AC[[DB]:[DB]])),PRODUCT(SUM(ROUND(AVERAGE(VALUE(BP$3),VALUE($P40)),0),CHOOSE(IF(OR(BP$1,$R40),4,INDEX(CMB[[Res_Rare]:[Res_Rare]],MATCH(ROUND(MIN(SUM(BP$4,$O40/1000),SUM($O40,BP$4/1000)),3),CMB[[Cmb_ID]:[Cmb_ID]],0))),-1,-1,0,0)),IF(OR(BP$1,$R40),4,INDEX(CMB[[Cmb_Rare]:[Cmb_Rare]],MATCH(ROUND(MIN(SUM(BP$4,$O40/1000),SUM($O40,BP$4/1000)),3),CMB[[Cmb_ID]:[Cmb_ID]],0))),CHOOSE(AC[[M]:[M]],2,1,1,SUM(AC[[AB]:[DB]])))),""))</f>
        <v/>
      </c>
      <c r="BQ40" t="str">
        <f>IF(OR(BQ$5="",$S40=""),"",IFERROR(SUM(PRODUCT(INDEX(CMB[[BA_0O]:[BA_2O]],MATCH(ROUND(MIN(SUM(BQ$4,$O40/1000),SUM($O40,BQ$4/1000)),3),CMB[[Cmb_ID]:[Cmb_ID]],0),SUM(N(BQ$1),N($R40),1)),CHOOSE(AC[[M]:[M]],1,1,0,AC[[AB]:[AB]])),PRODUCT(INDEX(CMB[[BD_0O]:[BD_2O]],MATCH(ROUND(MIN(SUM(BQ$4,$O40/1000),SUM($O40,BQ$4/1000)),3),CMB[[Cmb_ID]:[Cmb_ID]],0),SUM(N(BQ$1),N($R40),1)),CHOOSE(AC[[M]:[M]],1,0,1,AC[[DB]:[DB]])),PRODUCT(SUM(ROUND(AVERAGE(VALUE(BQ$3),VALUE($P40)),0),CHOOSE(IF(OR(BQ$1,$R40),4,INDEX(CMB[[Res_Rare]:[Res_Rare]],MATCH(ROUND(MIN(SUM(BQ$4,$O40/1000),SUM($O40,BQ$4/1000)),3),CMB[[Cmb_ID]:[Cmb_ID]],0))),-1,-1,0,0)),IF(OR(BQ$1,$R40),4,INDEX(CMB[[Cmb_Rare]:[Cmb_Rare]],MATCH(ROUND(MIN(SUM(BQ$4,$O40/1000),SUM($O40,BQ$4/1000)),3),CMB[[Cmb_ID]:[Cmb_ID]],0))),CHOOSE(AC[[M]:[M]],2,1,1,SUM(AC[[AB]:[DB]])))),""))</f>
        <v/>
      </c>
      <c r="BR40" t="str">
        <f>IF(OR(BR$5="",$S40=""),"",IFERROR(SUM(PRODUCT(INDEX(CMB[[BA_0O]:[BA_2O]],MATCH(ROUND(MIN(SUM(BR$4,$O40/1000),SUM($O40,BR$4/1000)),3),CMB[[Cmb_ID]:[Cmb_ID]],0),SUM(N(BR$1),N($R40),1)),CHOOSE(AC[[M]:[M]],1,1,0,AC[[AB]:[AB]])),PRODUCT(INDEX(CMB[[BD_0O]:[BD_2O]],MATCH(ROUND(MIN(SUM(BR$4,$O40/1000),SUM($O40,BR$4/1000)),3),CMB[[Cmb_ID]:[Cmb_ID]],0),SUM(N(BR$1),N($R40),1)),CHOOSE(AC[[M]:[M]],1,0,1,AC[[DB]:[DB]])),PRODUCT(SUM(ROUND(AVERAGE(VALUE(BR$3),VALUE($P40)),0),CHOOSE(IF(OR(BR$1,$R40),4,INDEX(CMB[[Res_Rare]:[Res_Rare]],MATCH(ROUND(MIN(SUM(BR$4,$O40/1000),SUM($O40,BR$4/1000)),3),CMB[[Cmb_ID]:[Cmb_ID]],0))),-1,-1,0,0)),IF(OR(BR$1,$R40),4,INDEX(CMB[[Cmb_Rare]:[Cmb_Rare]],MATCH(ROUND(MIN(SUM(BR$4,$O40/1000),SUM($O40,BR$4/1000)),3),CMB[[Cmb_ID]:[Cmb_ID]],0))),CHOOSE(AC[[M]:[M]],2,1,1,SUM(AC[[AB]:[DB]])))),""))</f>
        <v/>
      </c>
      <c r="BS40" t="str">
        <f>IF(OR(BS$5="",$S40=""),"",IFERROR(SUM(PRODUCT(INDEX(CMB[[BA_0O]:[BA_2O]],MATCH(ROUND(MIN(SUM(BS$4,$O40/1000),SUM($O40,BS$4/1000)),3),CMB[[Cmb_ID]:[Cmb_ID]],0),SUM(N(BS$1),N($R40),1)),CHOOSE(AC[[M]:[M]],1,1,0,AC[[AB]:[AB]])),PRODUCT(INDEX(CMB[[BD_0O]:[BD_2O]],MATCH(ROUND(MIN(SUM(BS$4,$O40/1000),SUM($O40,BS$4/1000)),3),CMB[[Cmb_ID]:[Cmb_ID]],0),SUM(N(BS$1),N($R40),1)),CHOOSE(AC[[M]:[M]],1,0,1,AC[[DB]:[DB]])),PRODUCT(SUM(ROUND(AVERAGE(VALUE(BS$3),VALUE($P40)),0),CHOOSE(IF(OR(BS$1,$R40),4,INDEX(CMB[[Res_Rare]:[Res_Rare]],MATCH(ROUND(MIN(SUM(BS$4,$O40/1000),SUM($O40,BS$4/1000)),3),CMB[[Cmb_ID]:[Cmb_ID]],0))),-1,-1,0,0)),IF(OR(BS$1,$R40),4,INDEX(CMB[[Cmb_Rare]:[Cmb_Rare]],MATCH(ROUND(MIN(SUM(BS$4,$O40/1000),SUM($O40,BS$4/1000)),3),CMB[[Cmb_ID]:[Cmb_ID]],0))),CHOOSE(AC[[M]:[M]],2,1,1,SUM(AC[[AB]:[DB]])))),""))</f>
        <v/>
      </c>
      <c r="BT40" t="str">
        <f>IF(OR(BT$5="",$S40=""),"",IFERROR(SUM(PRODUCT(INDEX(CMB[[BA_0O]:[BA_2O]],MATCH(ROUND(MIN(SUM(BT$4,$O40/1000),SUM($O40,BT$4/1000)),3),CMB[[Cmb_ID]:[Cmb_ID]],0),SUM(N(BT$1),N($R40),1)),CHOOSE(AC[[M]:[M]],1,1,0,AC[[AB]:[AB]])),PRODUCT(INDEX(CMB[[BD_0O]:[BD_2O]],MATCH(ROUND(MIN(SUM(BT$4,$O40/1000),SUM($O40,BT$4/1000)),3),CMB[[Cmb_ID]:[Cmb_ID]],0),SUM(N(BT$1),N($R40),1)),CHOOSE(AC[[M]:[M]],1,0,1,AC[[DB]:[DB]])),PRODUCT(SUM(ROUND(AVERAGE(VALUE(BT$3),VALUE($P40)),0),CHOOSE(IF(OR(BT$1,$R40),4,INDEX(CMB[[Res_Rare]:[Res_Rare]],MATCH(ROUND(MIN(SUM(BT$4,$O40/1000),SUM($O40,BT$4/1000)),3),CMB[[Cmb_ID]:[Cmb_ID]],0))),-1,-1,0,0)),IF(OR(BT$1,$R40),4,INDEX(CMB[[Cmb_Rare]:[Cmb_Rare]],MATCH(ROUND(MIN(SUM(BT$4,$O40/1000),SUM($O40,BT$4/1000)),3),CMB[[Cmb_ID]:[Cmb_ID]],0))),CHOOSE(AC[[M]:[M]],2,1,1,SUM(AC[[AB]:[DB]])))),""))</f>
        <v/>
      </c>
      <c r="BU40" t="str">
        <f>IF(OR(BU$5="",$S40=""),"",IFERROR(SUM(PRODUCT(INDEX(CMB[[BA_0O]:[BA_2O]],MATCH(ROUND(MIN(SUM(BU$4,$O40/1000),SUM($O40,BU$4/1000)),3),CMB[[Cmb_ID]:[Cmb_ID]],0),SUM(N(BU$1),N($R40),1)),CHOOSE(AC[[M]:[M]],1,1,0,AC[[AB]:[AB]])),PRODUCT(INDEX(CMB[[BD_0O]:[BD_2O]],MATCH(ROUND(MIN(SUM(BU$4,$O40/1000),SUM($O40,BU$4/1000)),3),CMB[[Cmb_ID]:[Cmb_ID]],0),SUM(N(BU$1),N($R40),1)),CHOOSE(AC[[M]:[M]],1,0,1,AC[[DB]:[DB]])),PRODUCT(SUM(ROUND(AVERAGE(VALUE(BU$3),VALUE($P40)),0),CHOOSE(IF(OR(BU$1,$R40),4,INDEX(CMB[[Res_Rare]:[Res_Rare]],MATCH(ROUND(MIN(SUM(BU$4,$O40/1000),SUM($O40,BU$4/1000)),3),CMB[[Cmb_ID]:[Cmb_ID]],0))),-1,-1,0,0)),IF(OR(BU$1,$R40),4,INDEX(CMB[[Cmb_Rare]:[Cmb_Rare]],MATCH(ROUND(MIN(SUM(BU$4,$O40/1000),SUM($O40,BU$4/1000)),3),CMB[[Cmb_ID]:[Cmb_ID]],0))),CHOOSE(AC[[M]:[M]],2,1,1,SUM(AC[[AB]:[DB]])))),""))</f>
        <v/>
      </c>
      <c r="BV40" t="str">
        <f>IF(OR(BV$5="",$S40=""),"",IFERROR(SUM(PRODUCT(INDEX(CMB[[BA_0O]:[BA_2O]],MATCH(ROUND(MIN(SUM(BV$4,$O40/1000),SUM($O40,BV$4/1000)),3),CMB[[Cmb_ID]:[Cmb_ID]],0),SUM(N(BV$1),N($R40),1)),CHOOSE(AC[[M]:[M]],1,1,0,AC[[AB]:[AB]])),PRODUCT(INDEX(CMB[[BD_0O]:[BD_2O]],MATCH(ROUND(MIN(SUM(BV$4,$O40/1000),SUM($O40,BV$4/1000)),3),CMB[[Cmb_ID]:[Cmb_ID]],0),SUM(N(BV$1),N($R40),1)),CHOOSE(AC[[M]:[M]],1,0,1,AC[[DB]:[DB]])),PRODUCT(SUM(ROUND(AVERAGE(VALUE(BV$3),VALUE($P40)),0),CHOOSE(IF(OR(BV$1,$R40),4,INDEX(CMB[[Res_Rare]:[Res_Rare]],MATCH(ROUND(MIN(SUM(BV$4,$O40/1000),SUM($O40,BV$4/1000)),3),CMB[[Cmb_ID]:[Cmb_ID]],0))),-1,-1,0,0)),IF(OR(BV$1,$R40),4,INDEX(CMB[[Cmb_Rare]:[Cmb_Rare]],MATCH(ROUND(MIN(SUM(BV$4,$O40/1000),SUM($O40,BV$4/1000)),3),CMB[[Cmb_ID]:[Cmb_ID]],0))),CHOOSE(AC[[M]:[M]],2,1,1,SUM(AC[[AB]:[DB]])))),""))</f>
        <v/>
      </c>
      <c r="BW40" t="str">
        <f>IF(OR(BW$5="",$S40=""),"",IFERROR(SUM(PRODUCT(INDEX(CMB[[BA_0O]:[BA_2O]],MATCH(ROUND(MIN(SUM(BW$4,$O40/1000),SUM($O40,BW$4/1000)),3),CMB[[Cmb_ID]:[Cmb_ID]],0),SUM(N(BW$1),N($R40),1)),CHOOSE(AC[[M]:[M]],1,1,0,AC[[AB]:[AB]])),PRODUCT(INDEX(CMB[[BD_0O]:[BD_2O]],MATCH(ROUND(MIN(SUM(BW$4,$O40/1000),SUM($O40,BW$4/1000)),3),CMB[[Cmb_ID]:[Cmb_ID]],0),SUM(N(BW$1),N($R40),1)),CHOOSE(AC[[M]:[M]],1,0,1,AC[[DB]:[DB]])),PRODUCT(SUM(ROUND(AVERAGE(VALUE(BW$3),VALUE($P40)),0),CHOOSE(IF(OR(BW$1,$R40),4,INDEX(CMB[[Res_Rare]:[Res_Rare]],MATCH(ROUND(MIN(SUM(BW$4,$O40/1000),SUM($O40,BW$4/1000)),3),CMB[[Cmb_ID]:[Cmb_ID]],0))),-1,-1,0,0)),IF(OR(BW$1,$R40),4,INDEX(CMB[[Cmb_Rare]:[Cmb_Rare]],MATCH(ROUND(MIN(SUM(BW$4,$O40/1000),SUM($O40,BW$4/1000)),3),CMB[[Cmb_ID]:[Cmb_ID]],0))),CHOOSE(AC[[M]:[M]],2,1,1,SUM(AC[[AB]:[DB]])))),""))</f>
        <v/>
      </c>
      <c r="BX40" t="str">
        <f>IF(OR(BX$5="",$S40=""),"",IFERROR(SUM(PRODUCT(INDEX(CMB[[BA_0O]:[BA_2O]],MATCH(ROUND(MIN(SUM(BX$4,$O40/1000),SUM($O40,BX$4/1000)),3),CMB[[Cmb_ID]:[Cmb_ID]],0),SUM(N(BX$1),N($R40),1)),CHOOSE(AC[[M]:[M]],1,1,0,AC[[AB]:[AB]])),PRODUCT(INDEX(CMB[[BD_0O]:[BD_2O]],MATCH(ROUND(MIN(SUM(BX$4,$O40/1000),SUM($O40,BX$4/1000)),3),CMB[[Cmb_ID]:[Cmb_ID]],0),SUM(N(BX$1),N($R40),1)),CHOOSE(AC[[M]:[M]],1,0,1,AC[[DB]:[DB]])),PRODUCT(SUM(ROUND(AVERAGE(VALUE(BX$3),VALUE($P40)),0),CHOOSE(IF(OR(BX$1,$R40),4,INDEX(CMB[[Res_Rare]:[Res_Rare]],MATCH(ROUND(MIN(SUM(BX$4,$O40/1000),SUM($O40,BX$4/1000)),3),CMB[[Cmb_ID]:[Cmb_ID]],0))),-1,-1,0,0)),IF(OR(BX$1,$R40),4,INDEX(CMB[[Cmb_Rare]:[Cmb_Rare]],MATCH(ROUND(MIN(SUM(BX$4,$O40/1000),SUM($O40,BX$4/1000)),3),CMB[[Cmb_ID]:[Cmb_ID]],0))),CHOOSE(AC[[M]:[M]],2,1,1,SUM(AC[[AB]:[DB]])))),""))</f>
        <v/>
      </c>
      <c r="BY40" t="str">
        <f>IF(OR(BY$5="",$S40=""),"",IFERROR(SUM(PRODUCT(INDEX(CMB[[BA_0O]:[BA_2O]],MATCH(ROUND(MIN(SUM(BY$4,$O40/1000),SUM($O40,BY$4/1000)),3),CMB[[Cmb_ID]:[Cmb_ID]],0),SUM(N(BY$1),N($R40),1)),CHOOSE(AC[[M]:[M]],1,1,0,AC[[AB]:[AB]])),PRODUCT(INDEX(CMB[[BD_0O]:[BD_2O]],MATCH(ROUND(MIN(SUM(BY$4,$O40/1000),SUM($O40,BY$4/1000)),3),CMB[[Cmb_ID]:[Cmb_ID]],0),SUM(N(BY$1),N($R40),1)),CHOOSE(AC[[M]:[M]],1,0,1,AC[[DB]:[DB]])),PRODUCT(SUM(ROUND(AVERAGE(VALUE(BY$3),VALUE($P40)),0),CHOOSE(IF(OR(BY$1,$R40),4,INDEX(CMB[[Res_Rare]:[Res_Rare]],MATCH(ROUND(MIN(SUM(BY$4,$O40/1000),SUM($O40,BY$4/1000)),3),CMB[[Cmb_ID]:[Cmb_ID]],0))),-1,-1,0,0)),IF(OR(BY$1,$R40),4,INDEX(CMB[[Cmb_Rare]:[Cmb_Rare]],MATCH(ROUND(MIN(SUM(BY$4,$O40/1000),SUM($O40,BY$4/1000)),3),CMB[[Cmb_ID]:[Cmb_ID]],0))),CHOOSE(AC[[M]:[M]],2,1,1,SUM(AC[[AB]:[DB]])))),""))</f>
        <v/>
      </c>
      <c r="BZ40" t="str">
        <f>IF(OR(BZ$5="",$S40=""),"",IFERROR(SUM(PRODUCT(INDEX(CMB[[BA_0O]:[BA_2O]],MATCH(ROUND(MIN(SUM(BZ$4,$O40/1000),SUM($O40,BZ$4/1000)),3),CMB[[Cmb_ID]:[Cmb_ID]],0),SUM(N(BZ$1),N($R40),1)),CHOOSE(AC[[M]:[M]],1,1,0,AC[[AB]:[AB]])),PRODUCT(INDEX(CMB[[BD_0O]:[BD_2O]],MATCH(ROUND(MIN(SUM(BZ$4,$O40/1000),SUM($O40,BZ$4/1000)),3),CMB[[Cmb_ID]:[Cmb_ID]],0),SUM(N(BZ$1),N($R40),1)),CHOOSE(AC[[M]:[M]],1,0,1,AC[[DB]:[DB]])),PRODUCT(SUM(ROUND(AVERAGE(VALUE(BZ$3),VALUE($P40)),0),CHOOSE(IF(OR(BZ$1,$R40),4,INDEX(CMB[[Res_Rare]:[Res_Rare]],MATCH(ROUND(MIN(SUM(BZ$4,$O40/1000),SUM($O40,BZ$4/1000)),3),CMB[[Cmb_ID]:[Cmb_ID]],0))),-1,-1,0,0)),IF(OR(BZ$1,$R40),4,INDEX(CMB[[Cmb_Rare]:[Cmb_Rare]],MATCH(ROUND(MIN(SUM(BZ$4,$O40/1000),SUM($O40,BZ$4/1000)),3),CMB[[Cmb_ID]:[Cmb_ID]],0))),CHOOSE(AC[[M]:[M]],2,1,1,SUM(AC[[AB]:[DB]])))),""))</f>
        <v/>
      </c>
      <c r="CA40" t="str">
        <f>IF(OR(CA$5="",$S40=""),"",IFERROR(SUM(PRODUCT(INDEX(CMB[[BA_0O]:[BA_2O]],MATCH(ROUND(MIN(SUM(CA$4,$O40/1000),SUM($O40,CA$4/1000)),3),CMB[[Cmb_ID]:[Cmb_ID]],0),SUM(N(CA$1),N($R40),1)),CHOOSE(AC[[M]:[M]],1,1,0,AC[[AB]:[AB]])),PRODUCT(INDEX(CMB[[BD_0O]:[BD_2O]],MATCH(ROUND(MIN(SUM(CA$4,$O40/1000),SUM($O40,CA$4/1000)),3),CMB[[Cmb_ID]:[Cmb_ID]],0),SUM(N(CA$1),N($R40),1)),CHOOSE(AC[[M]:[M]],1,0,1,AC[[DB]:[DB]])),PRODUCT(SUM(ROUND(AVERAGE(VALUE(CA$3),VALUE($P40)),0),CHOOSE(IF(OR(CA$1,$R40),4,INDEX(CMB[[Res_Rare]:[Res_Rare]],MATCH(ROUND(MIN(SUM(CA$4,$O40/1000),SUM($O40,CA$4/1000)),3),CMB[[Cmb_ID]:[Cmb_ID]],0))),-1,-1,0,0)),IF(OR(CA$1,$R40),4,INDEX(CMB[[Cmb_Rare]:[Cmb_Rare]],MATCH(ROUND(MIN(SUM(CA$4,$O40/1000),SUM($O40,CA$4/1000)),3),CMB[[Cmb_ID]:[Cmb_ID]],0))),CHOOSE(AC[[M]:[M]],2,1,1,SUM(AC[[AB]:[DB]])))),""))</f>
        <v/>
      </c>
      <c r="CB40" t="str">
        <f>IF(OR(CB$5="",$S40=""),"",IFERROR(SUM(PRODUCT(INDEX(CMB[[BA_0O]:[BA_2O]],MATCH(ROUND(MIN(SUM(CB$4,$O40/1000),SUM($O40,CB$4/1000)),3),CMB[[Cmb_ID]:[Cmb_ID]],0),SUM(N(CB$1),N($R40),1)),CHOOSE(AC[[M]:[M]],1,1,0,AC[[AB]:[AB]])),PRODUCT(INDEX(CMB[[BD_0O]:[BD_2O]],MATCH(ROUND(MIN(SUM(CB$4,$O40/1000),SUM($O40,CB$4/1000)),3),CMB[[Cmb_ID]:[Cmb_ID]],0),SUM(N(CB$1),N($R40),1)),CHOOSE(AC[[M]:[M]],1,0,1,AC[[DB]:[DB]])),PRODUCT(SUM(ROUND(AVERAGE(VALUE(CB$3),VALUE($P40)),0),CHOOSE(IF(OR(CB$1,$R40),4,INDEX(CMB[[Res_Rare]:[Res_Rare]],MATCH(ROUND(MIN(SUM(CB$4,$O40/1000),SUM($O40,CB$4/1000)),3),CMB[[Cmb_ID]:[Cmb_ID]],0))),-1,-1,0,0)),IF(OR(CB$1,$R40),4,INDEX(CMB[[Cmb_Rare]:[Cmb_Rare]],MATCH(ROUND(MIN(SUM(CB$4,$O40/1000),SUM($O40,CB$4/1000)),3),CMB[[Cmb_ID]:[Cmb_ID]],0))),CHOOSE(AC[[M]:[M]],2,1,1,SUM(AC[[AB]:[DB]])))),""))</f>
        <v/>
      </c>
      <c r="CC40" t="str">
        <f>IF(OR(CC$5="",$S40=""),"",IFERROR(SUM(PRODUCT(INDEX(CMB[[BA_0O]:[BA_2O]],MATCH(ROUND(MIN(SUM(CC$4,$O40/1000),SUM($O40,CC$4/1000)),3),CMB[[Cmb_ID]:[Cmb_ID]],0),SUM(N(CC$1),N($R40),1)),CHOOSE(AC[[M]:[M]],1,1,0,AC[[AB]:[AB]])),PRODUCT(INDEX(CMB[[BD_0O]:[BD_2O]],MATCH(ROUND(MIN(SUM(CC$4,$O40/1000),SUM($O40,CC$4/1000)),3),CMB[[Cmb_ID]:[Cmb_ID]],0),SUM(N(CC$1),N($R40),1)),CHOOSE(AC[[M]:[M]],1,0,1,AC[[DB]:[DB]])),PRODUCT(SUM(ROUND(AVERAGE(VALUE(CC$3),VALUE($P40)),0),CHOOSE(IF(OR(CC$1,$R40),4,INDEX(CMB[[Res_Rare]:[Res_Rare]],MATCH(ROUND(MIN(SUM(CC$4,$O40/1000),SUM($O40,CC$4/1000)),3),CMB[[Cmb_ID]:[Cmb_ID]],0))),-1,-1,0,0)),IF(OR(CC$1,$R40),4,INDEX(CMB[[Cmb_Rare]:[Cmb_Rare]],MATCH(ROUND(MIN(SUM(CC$4,$O40/1000),SUM($O40,CC$4/1000)),3),CMB[[Cmb_ID]:[Cmb_ID]],0))),CHOOSE(AC[[M]:[M]],2,1,1,SUM(AC[[AB]:[DB]])))),""))</f>
        <v/>
      </c>
      <c r="CD40" t="str">
        <f>IF(OR(CD$5="",$S40=""),"",IFERROR(SUM(PRODUCT(INDEX(CMB[[BA_0O]:[BA_2O]],MATCH(ROUND(MIN(SUM(CD$4,$O40/1000),SUM($O40,CD$4/1000)),3),CMB[[Cmb_ID]:[Cmb_ID]],0),SUM(N(CD$1),N($R40),1)),CHOOSE(AC[[M]:[M]],1,1,0,AC[[AB]:[AB]])),PRODUCT(INDEX(CMB[[BD_0O]:[BD_2O]],MATCH(ROUND(MIN(SUM(CD$4,$O40/1000),SUM($O40,CD$4/1000)),3),CMB[[Cmb_ID]:[Cmb_ID]],0),SUM(N(CD$1),N($R40),1)),CHOOSE(AC[[M]:[M]],1,0,1,AC[[DB]:[DB]])),PRODUCT(SUM(ROUND(AVERAGE(VALUE(CD$3),VALUE($P40)),0),CHOOSE(IF(OR(CD$1,$R40),4,INDEX(CMB[[Res_Rare]:[Res_Rare]],MATCH(ROUND(MIN(SUM(CD$4,$O40/1000),SUM($O40,CD$4/1000)),3),CMB[[Cmb_ID]:[Cmb_ID]],0))),-1,-1,0,0)),IF(OR(CD$1,$R40),4,INDEX(CMB[[Cmb_Rare]:[Cmb_Rare]],MATCH(ROUND(MIN(SUM(CD$4,$O40/1000),SUM($O40,CD$4/1000)),3),CMB[[Cmb_ID]:[Cmb_ID]],0))),CHOOSE(AC[[M]:[M]],2,1,1,SUM(AC[[AB]:[DB]])))),""))</f>
        <v/>
      </c>
      <c r="CE40" t="str">
        <f>IF(OR(CE$5="",$S40=""),"",IFERROR(SUM(PRODUCT(INDEX(CMB[[BA_0O]:[BA_2O]],MATCH(ROUND(MIN(SUM(CE$4,$O40/1000),SUM($O40,CE$4/1000)),3),CMB[[Cmb_ID]:[Cmb_ID]],0),SUM(N(CE$1),N($R40),1)),CHOOSE(AC[[M]:[M]],1,1,0,AC[[AB]:[AB]])),PRODUCT(INDEX(CMB[[BD_0O]:[BD_2O]],MATCH(ROUND(MIN(SUM(CE$4,$O40/1000),SUM($O40,CE$4/1000)),3),CMB[[Cmb_ID]:[Cmb_ID]],0),SUM(N(CE$1),N($R40),1)),CHOOSE(AC[[M]:[M]],1,0,1,AC[[DB]:[DB]])),PRODUCT(SUM(ROUND(AVERAGE(VALUE(CE$3),VALUE($P40)),0),CHOOSE(IF(OR(CE$1,$R40),4,INDEX(CMB[[Res_Rare]:[Res_Rare]],MATCH(ROUND(MIN(SUM(CE$4,$O40/1000),SUM($O40,CE$4/1000)),3),CMB[[Cmb_ID]:[Cmb_ID]],0))),-1,-1,0,0)),IF(OR(CE$1,$R40),4,INDEX(CMB[[Cmb_Rare]:[Cmb_Rare]],MATCH(ROUND(MIN(SUM(CE$4,$O40/1000),SUM($O40,CE$4/1000)),3),CMB[[Cmb_ID]:[Cmb_ID]],0))),CHOOSE(AC[[M]:[M]],2,1,1,SUM(AC[[AB]:[DB]])))),""))</f>
        <v/>
      </c>
      <c r="CF40" t="str">
        <f>IF(OR(CF$5="",$S40=""),"",IFERROR(SUM(PRODUCT(INDEX(CMB[[BA_0O]:[BA_2O]],MATCH(ROUND(MIN(SUM(CF$4,$O40/1000),SUM($O40,CF$4/1000)),3),CMB[[Cmb_ID]:[Cmb_ID]],0),SUM(N(CF$1),N($R40),1)),CHOOSE(AC[[M]:[M]],1,1,0,AC[[AB]:[AB]])),PRODUCT(INDEX(CMB[[BD_0O]:[BD_2O]],MATCH(ROUND(MIN(SUM(CF$4,$O40/1000),SUM($O40,CF$4/1000)),3),CMB[[Cmb_ID]:[Cmb_ID]],0),SUM(N(CF$1),N($R40),1)),CHOOSE(AC[[M]:[M]],1,0,1,AC[[DB]:[DB]])),PRODUCT(SUM(ROUND(AVERAGE(VALUE(CF$3),VALUE($P40)),0),CHOOSE(IF(OR(CF$1,$R40),4,INDEX(CMB[[Res_Rare]:[Res_Rare]],MATCH(ROUND(MIN(SUM(CF$4,$O40/1000),SUM($O40,CF$4/1000)),3),CMB[[Cmb_ID]:[Cmb_ID]],0))),-1,-1,0,0)),IF(OR(CF$1,$R40),4,INDEX(CMB[[Cmb_Rare]:[Cmb_Rare]],MATCH(ROUND(MIN(SUM(CF$4,$O40/1000),SUM($O40,CF$4/1000)),3),CMB[[Cmb_ID]:[Cmb_ID]],0))),CHOOSE(AC[[M]:[M]],2,1,1,SUM(AC[[AB]:[DB]])))),""))</f>
        <v/>
      </c>
      <c r="CG40" t="str">
        <f>IF(OR(CG$5="",$S40=""),"",IFERROR(SUM(PRODUCT(INDEX(CMB[[BA_0O]:[BA_2O]],MATCH(ROUND(MIN(SUM(CG$4,$O40/1000),SUM($O40,CG$4/1000)),3),CMB[[Cmb_ID]:[Cmb_ID]],0),SUM(N(CG$1),N($R40),1)),CHOOSE(AC[[M]:[M]],1,1,0,AC[[AB]:[AB]])),PRODUCT(INDEX(CMB[[BD_0O]:[BD_2O]],MATCH(ROUND(MIN(SUM(CG$4,$O40/1000),SUM($O40,CG$4/1000)),3),CMB[[Cmb_ID]:[Cmb_ID]],0),SUM(N(CG$1),N($R40),1)),CHOOSE(AC[[M]:[M]],1,0,1,AC[[DB]:[DB]])),PRODUCT(SUM(ROUND(AVERAGE(VALUE(CG$3),VALUE($P40)),0),CHOOSE(IF(OR(CG$1,$R40),4,INDEX(CMB[[Res_Rare]:[Res_Rare]],MATCH(ROUND(MIN(SUM(CG$4,$O40/1000),SUM($O40,CG$4/1000)),3),CMB[[Cmb_ID]:[Cmb_ID]],0))),-1,-1,0,0)),IF(OR(CG$1,$R40),4,INDEX(CMB[[Cmb_Rare]:[Cmb_Rare]],MATCH(ROUND(MIN(SUM(CG$4,$O40/1000),SUM($O40,CG$4/1000)),3),CMB[[Cmb_ID]:[Cmb_ID]],0))),CHOOSE(AC[[M]:[M]],2,1,1,SUM(AC[[AB]:[DB]])))),""))</f>
        <v/>
      </c>
      <c r="CH40" t="str">
        <f>IF(OR(CH$5="",$S40=""),"",IFERROR(SUM(PRODUCT(INDEX(CMB[[BA_0O]:[BA_2O]],MATCH(ROUND(MIN(SUM(CH$4,$O40/1000),SUM($O40,CH$4/1000)),3),CMB[[Cmb_ID]:[Cmb_ID]],0),SUM(N(CH$1),N($R40),1)),CHOOSE(AC[[M]:[M]],1,1,0,AC[[AB]:[AB]])),PRODUCT(INDEX(CMB[[BD_0O]:[BD_2O]],MATCH(ROUND(MIN(SUM(CH$4,$O40/1000),SUM($O40,CH$4/1000)),3),CMB[[Cmb_ID]:[Cmb_ID]],0),SUM(N(CH$1),N($R40),1)),CHOOSE(AC[[M]:[M]],1,0,1,AC[[DB]:[DB]])),PRODUCT(SUM(ROUND(AVERAGE(VALUE(CH$3),VALUE($P40)),0),CHOOSE(IF(OR(CH$1,$R40),4,INDEX(CMB[[Res_Rare]:[Res_Rare]],MATCH(ROUND(MIN(SUM(CH$4,$O40/1000),SUM($O40,CH$4/1000)),3),CMB[[Cmb_ID]:[Cmb_ID]],0))),-1,-1,0,0)),IF(OR(CH$1,$R40),4,INDEX(CMB[[Cmb_Rare]:[Cmb_Rare]],MATCH(ROUND(MIN(SUM(CH$4,$O40/1000),SUM($O40,CH$4/1000)),3),CMB[[Cmb_ID]:[Cmb_ID]],0))),CHOOSE(AC[[M]:[M]],2,1,1,SUM(AC[[AB]:[DB]])))),""))</f>
        <v/>
      </c>
      <c r="CI40" t="str">
        <f>IF(OR(CI$5="",$S40=""),"",IFERROR(SUM(PRODUCT(INDEX(CMB[[BA_0O]:[BA_2O]],MATCH(ROUND(MIN(SUM(CI$4,$O40/1000),SUM($O40,CI$4/1000)),3),CMB[[Cmb_ID]:[Cmb_ID]],0),SUM(N(CI$1),N($R40),1)),CHOOSE(AC[[M]:[M]],1,1,0,AC[[AB]:[AB]])),PRODUCT(INDEX(CMB[[BD_0O]:[BD_2O]],MATCH(ROUND(MIN(SUM(CI$4,$O40/1000),SUM($O40,CI$4/1000)),3),CMB[[Cmb_ID]:[Cmb_ID]],0),SUM(N(CI$1),N($R40),1)),CHOOSE(AC[[M]:[M]],1,0,1,AC[[DB]:[DB]])),PRODUCT(SUM(ROUND(AVERAGE(VALUE(CI$3),VALUE($P40)),0),CHOOSE(IF(OR(CI$1,$R40),4,INDEX(CMB[[Res_Rare]:[Res_Rare]],MATCH(ROUND(MIN(SUM(CI$4,$O40/1000),SUM($O40,CI$4/1000)),3),CMB[[Cmb_ID]:[Cmb_ID]],0))),-1,-1,0,0)),IF(OR(CI$1,$R40),4,INDEX(CMB[[Cmb_Rare]:[Cmb_Rare]],MATCH(ROUND(MIN(SUM(CI$4,$O40/1000),SUM($O40,CI$4/1000)),3),CMB[[Cmb_ID]:[Cmb_ID]],0))),CHOOSE(AC[[M]:[M]],2,1,1,SUM(AC[[AB]:[DB]])))),""))</f>
        <v/>
      </c>
      <c r="CJ40" t="str">
        <f>IF(OR(CJ$5="",$S40=""),"",IFERROR(SUM(PRODUCT(INDEX(CMB[[BA_0O]:[BA_2O]],MATCH(ROUND(MIN(SUM(CJ$4,$O40/1000),SUM($O40,CJ$4/1000)),3),CMB[[Cmb_ID]:[Cmb_ID]],0),SUM(N(CJ$1),N($R40),1)),CHOOSE(AC[[M]:[M]],1,1,0,AC[[AB]:[AB]])),PRODUCT(INDEX(CMB[[BD_0O]:[BD_2O]],MATCH(ROUND(MIN(SUM(CJ$4,$O40/1000),SUM($O40,CJ$4/1000)),3),CMB[[Cmb_ID]:[Cmb_ID]],0),SUM(N(CJ$1),N($R40),1)),CHOOSE(AC[[M]:[M]],1,0,1,AC[[DB]:[DB]])),PRODUCT(SUM(ROUND(AVERAGE(VALUE(CJ$3),VALUE($P40)),0),CHOOSE(IF(OR(CJ$1,$R40),4,INDEX(CMB[[Res_Rare]:[Res_Rare]],MATCH(ROUND(MIN(SUM(CJ$4,$O40/1000),SUM($O40,CJ$4/1000)),3),CMB[[Cmb_ID]:[Cmb_ID]],0))),-1,-1,0,0)),IF(OR(CJ$1,$R40),4,INDEX(CMB[[Cmb_Rare]:[Cmb_Rare]],MATCH(ROUND(MIN(SUM(CJ$4,$O40/1000),SUM($O40,CJ$4/1000)),3),CMB[[Cmb_ID]:[Cmb_ID]],0))),CHOOSE(AC[[M]:[M]],2,1,1,SUM(AC[[AB]:[DB]])))),""))</f>
        <v/>
      </c>
      <c r="CK40" t="str">
        <f>IF(OR(CK$5="",$S40=""),"",IFERROR(SUM(PRODUCT(INDEX(CMB[[BA_0O]:[BA_2O]],MATCH(ROUND(MIN(SUM(CK$4,$O40/1000),SUM($O40,CK$4/1000)),3),CMB[[Cmb_ID]:[Cmb_ID]],0),SUM(N(CK$1),N($R40),1)),CHOOSE(AC[[M]:[M]],1,1,0,AC[[AB]:[AB]])),PRODUCT(INDEX(CMB[[BD_0O]:[BD_2O]],MATCH(ROUND(MIN(SUM(CK$4,$O40/1000),SUM($O40,CK$4/1000)),3),CMB[[Cmb_ID]:[Cmb_ID]],0),SUM(N(CK$1),N($R40),1)),CHOOSE(AC[[M]:[M]],1,0,1,AC[[DB]:[DB]])),PRODUCT(SUM(ROUND(AVERAGE(VALUE(CK$3),VALUE($P40)),0),CHOOSE(IF(OR(CK$1,$R40),4,INDEX(CMB[[Res_Rare]:[Res_Rare]],MATCH(ROUND(MIN(SUM(CK$4,$O40/1000),SUM($O40,CK$4/1000)),3),CMB[[Cmb_ID]:[Cmb_ID]],0))),-1,-1,0,0)),IF(OR(CK$1,$R40),4,INDEX(CMB[[Cmb_Rare]:[Cmb_Rare]],MATCH(ROUND(MIN(SUM(CK$4,$O40/1000),SUM($O40,CK$4/1000)),3),CMB[[Cmb_ID]:[Cmb_ID]],0))),CHOOSE(AC[[M]:[M]],2,1,1,SUM(AC[[AB]:[DB]])))),""))</f>
        <v/>
      </c>
      <c r="CL40" t="str">
        <f>IF(OR(CL$5="",$S40=""),"",IFERROR(SUM(PRODUCT(INDEX(CMB[[BA_0O]:[BA_2O]],MATCH(ROUND(MIN(SUM(CL$4,$O40/1000),SUM($O40,CL$4/1000)),3),CMB[[Cmb_ID]:[Cmb_ID]],0),SUM(N(CL$1),N($R40),1)),CHOOSE(AC[[M]:[M]],1,1,0,AC[[AB]:[AB]])),PRODUCT(INDEX(CMB[[BD_0O]:[BD_2O]],MATCH(ROUND(MIN(SUM(CL$4,$O40/1000),SUM($O40,CL$4/1000)),3),CMB[[Cmb_ID]:[Cmb_ID]],0),SUM(N(CL$1),N($R40),1)),CHOOSE(AC[[M]:[M]],1,0,1,AC[[DB]:[DB]])),PRODUCT(SUM(ROUND(AVERAGE(VALUE(CL$3),VALUE($P40)),0),CHOOSE(IF(OR(CL$1,$R40),4,INDEX(CMB[[Res_Rare]:[Res_Rare]],MATCH(ROUND(MIN(SUM(CL$4,$O40/1000),SUM($O40,CL$4/1000)),3),CMB[[Cmb_ID]:[Cmb_ID]],0))),-1,-1,0,0)),IF(OR(CL$1,$R40),4,INDEX(CMB[[Cmb_Rare]:[Cmb_Rare]],MATCH(ROUND(MIN(SUM(CL$4,$O40/1000),SUM($O40,CL$4/1000)),3),CMB[[Cmb_ID]:[Cmb_ID]],0))),CHOOSE(AC[[M]:[M]],2,1,1,SUM(AC[[AB]:[DB]])))),""))</f>
        <v/>
      </c>
      <c r="CM40" t="str">
        <f>IF(OR(CM$5="",$S40=""),"",IFERROR(SUM(PRODUCT(INDEX(CMB[[BA_0O]:[BA_2O]],MATCH(ROUND(MIN(SUM(CM$4,$O40/1000),SUM($O40,CM$4/1000)),3),CMB[[Cmb_ID]:[Cmb_ID]],0),SUM(N(CM$1),N($R40),1)),CHOOSE(AC[[M]:[M]],1,1,0,AC[[AB]:[AB]])),PRODUCT(INDEX(CMB[[BD_0O]:[BD_2O]],MATCH(ROUND(MIN(SUM(CM$4,$O40/1000),SUM($O40,CM$4/1000)),3),CMB[[Cmb_ID]:[Cmb_ID]],0),SUM(N(CM$1),N($R40),1)),CHOOSE(AC[[M]:[M]],1,0,1,AC[[DB]:[DB]])),PRODUCT(SUM(ROUND(AVERAGE(VALUE(CM$3),VALUE($P40)),0),CHOOSE(IF(OR(CM$1,$R40),4,INDEX(CMB[[Res_Rare]:[Res_Rare]],MATCH(ROUND(MIN(SUM(CM$4,$O40/1000),SUM($O40,CM$4/1000)),3),CMB[[Cmb_ID]:[Cmb_ID]],0))),-1,-1,0,0)),IF(OR(CM$1,$R40),4,INDEX(CMB[[Cmb_Rare]:[Cmb_Rare]],MATCH(ROUND(MIN(SUM(CM$4,$O40/1000),SUM($O40,CM$4/1000)),3),CMB[[Cmb_ID]:[Cmb_ID]],0))),CHOOSE(AC[[M]:[M]],2,1,1,SUM(AC[[AB]:[DB]])))),""))</f>
        <v/>
      </c>
      <c r="CN40" t="str">
        <f>IF(OR(CN$5="",$S40=""),"",IFERROR(SUM(PRODUCT(INDEX(CMB[[BA_0O]:[BA_2O]],MATCH(ROUND(MIN(SUM(CN$4,$O40/1000),SUM($O40,CN$4/1000)),3),CMB[[Cmb_ID]:[Cmb_ID]],0),SUM(N(CN$1),N($R40),1)),CHOOSE(AC[[M]:[M]],1,1,0,AC[[AB]:[AB]])),PRODUCT(INDEX(CMB[[BD_0O]:[BD_2O]],MATCH(ROUND(MIN(SUM(CN$4,$O40/1000),SUM($O40,CN$4/1000)),3),CMB[[Cmb_ID]:[Cmb_ID]],0),SUM(N(CN$1),N($R40),1)),CHOOSE(AC[[M]:[M]],1,0,1,AC[[DB]:[DB]])),PRODUCT(SUM(ROUND(AVERAGE(VALUE(CN$3),VALUE($P40)),0),CHOOSE(IF(OR(CN$1,$R40),4,INDEX(CMB[[Res_Rare]:[Res_Rare]],MATCH(ROUND(MIN(SUM(CN$4,$O40/1000),SUM($O40,CN$4/1000)),3),CMB[[Cmb_ID]:[Cmb_ID]],0))),-1,-1,0,0)),IF(OR(CN$1,$R40),4,INDEX(CMB[[Cmb_Rare]:[Cmb_Rare]],MATCH(ROUND(MIN(SUM(CN$4,$O40/1000),SUM($O40,CN$4/1000)),3),CMB[[Cmb_ID]:[Cmb_ID]],0))),CHOOSE(AC[[M]:[M]],2,1,1,SUM(AC[[AB]:[DB]])))),""))</f>
        <v/>
      </c>
      <c r="CO40" t="str">
        <f>IF(OR(CO$5="",$S40=""),"",IFERROR(SUM(PRODUCT(INDEX(CMB[[BA_0O]:[BA_2O]],MATCH(ROUND(MIN(SUM(CO$4,$O40/1000),SUM($O40,CO$4/1000)),3),CMB[[Cmb_ID]:[Cmb_ID]],0),SUM(N(CO$1),N($R40),1)),CHOOSE(AC[[M]:[M]],1,1,0,AC[[AB]:[AB]])),PRODUCT(INDEX(CMB[[BD_0O]:[BD_2O]],MATCH(ROUND(MIN(SUM(CO$4,$O40/1000),SUM($O40,CO$4/1000)),3),CMB[[Cmb_ID]:[Cmb_ID]],0),SUM(N(CO$1),N($R40),1)),CHOOSE(AC[[M]:[M]],1,0,1,AC[[DB]:[DB]])),PRODUCT(SUM(ROUND(AVERAGE(VALUE(CO$3),VALUE($P40)),0),CHOOSE(IF(OR(CO$1,$R40),4,INDEX(CMB[[Res_Rare]:[Res_Rare]],MATCH(ROUND(MIN(SUM(CO$4,$O40/1000),SUM($O40,CO$4/1000)),3),CMB[[Cmb_ID]:[Cmb_ID]],0))),-1,-1,0,0)),IF(OR(CO$1,$R40),4,INDEX(CMB[[Cmb_Rare]:[Cmb_Rare]],MATCH(ROUND(MIN(SUM(CO$4,$O40/1000),SUM($O40,CO$4/1000)),3),CMB[[Cmb_ID]:[Cmb_ID]],0))),CHOOSE(AC[[M]:[M]],2,1,1,SUM(AC[[AB]:[DB]])))),""))</f>
        <v/>
      </c>
      <c r="CP40" t="str">
        <f>IF(OR(CP$5="",$S40=""),"",IFERROR(SUM(PRODUCT(INDEX(CMB[[BA_0O]:[BA_2O]],MATCH(ROUND(MIN(SUM(CP$4,$O40/1000),SUM($O40,CP$4/1000)),3),CMB[[Cmb_ID]:[Cmb_ID]],0),SUM(N(CP$1),N($R40),1)),CHOOSE(AC[[M]:[M]],1,1,0,AC[[AB]:[AB]])),PRODUCT(INDEX(CMB[[BD_0O]:[BD_2O]],MATCH(ROUND(MIN(SUM(CP$4,$O40/1000),SUM($O40,CP$4/1000)),3),CMB[[Cmb_ID]:[Cmb_ID]],0),SUM(N(CP$1),N($R40),1)),CHOOSE(AC[[M]:[M]],1,0,1,AC[[DB]:[DB]])),PRODUCT(SUM(ROUND(AVERAGE(VALUE(CP$3),VALUE($P40)),0),CHOOSE(IF(OR(CP$1,$R40),4,INDEX(CMB[[Res_Rare]:[Res_Rare]],MATCH(ROUND(MIN(SUM(CP$4,$O40/1000),SUM($O40,CP$4/1000)),3),CMB[[Cmb_ID]:[Cmb_ID]],0))),-1,-1,0,0)),IF(OR(CP$1,$R40),4,INDEX(CMB[[Cmb_Rare]:[Cmb_Rare]],MATCH(ROUND(MIN(SUM(CP$4,$O40/1000),SUM($O40,CP$4/1000)),3),CMB[[Cmb_ID]:[Cmb_ID]],0))),CHOOSE(AC[[M]:[M]],2,1,1,SUM(AC[[AB]:[DB]])))),""))</f>
        <v/>
      </c>
      <c r="CQ40" t="str">
        <f>IF(OR(CQ$5="",$S40=""),"",IFERROR(SUM(PRODUCT(INDEX(CMB[[BA_0O]:[BA_2O]],MATCH(ROUND(MIN(SUM(CQ$4,$O40/1000),SUM($O40,CQ$4/1000)),3),CMB[[Cmb_ID]:[Cmb_ID]],0),SUM(N(CQ$1),N($R40),1)),CHOOSE(AC[[M]:[M]],1,1,0,AC[[AB]:[AB]])),PRODUCT(INDEX(CMB[[BD_0O]:[BD_2O]],MATCH(ROUND(MIN(SUM(CQ$4,$O40/1000),SUM($O40,CQ$4/1000)),3),CMB[[Cmb_ID]:[Cmb_ID]],0),SUM(N(CQ$1),N($R40),1)),CHOOSE(AC[[M]:[M]],1,0,1,AC[[DB]:[DB]])),PRODUCT(SUM(ROUND(AVERAGE(VALUE(CQ$3),VALUE($P40)),0),CHOOSE(IF(OR(CQ$1,$R40),4,INDEX(CMB[[Res_Rare]:[Res_Rare]],MATCH(ROUND(MIN(SUM(CQ$4,$O40/1000),SUM($O40,CQ$4/1000)),3),CMB[[Cmb_ID]:[Cmb_ID]],0))),-1,-1,0,0)),IF(OR(CQ$1,$R40),4,INDEX(CMB[[Cmb_Rare]:[Cmb_Rare]],MATCH(ROUND(MIN(SUM(CQ$4,$O40/1000),SUM($O40,CQ$4/1000)),3),CMB[[Cmb_ID]:[Cmb_ID]],0))),CHOOSE(AC[[M]:[M]],2,1,1,SUM(AC[[AB]:[DB]])))),""))</f>
        <v/>
      </c>
      <c r="CR40" t="str">
        <f>IF(OR(CR$5="",$S40=""),"",IFERROR(SUM(PRODUCT(INDEX(CMB[[BA_0O]:[BA_2O]],MATCH(ROUND(MIN(SUM(CR$4,$O40/1000),SUM($O40,CR$4/1000)),3),CMB[[Cmb_ID]:[Cmb_ID]],0),SUM(N(CR$1),N($R40),1)),CHOOSE(AC[[M]:[M]],1,1,0,AC[[AB]:[AB]])),PRODUCT(INDEX(CMB[[BD_0O]:[BD_2O]],MATCH(ROUND(MIN(SUM(CR$4,$O40/1000),SUM($O40,CR$4/1000)),3),CMB[[Cmb_ID]:[Cmb_ID]],0),SUM(N(CR$1),N($R40),1)),CHOOSE(AC[[M]:[M]],1,0,1,AC[[DB]:[DB]])),PRODUCT(SUM(ROUND(AVERAGE(VALUE(CR$3),VALUE($P40)),0),CHOOSE(IF(OR(CR$1,$R40),4,INDEX(CMB[[Res_Rare]:[Res_Rare]],MATCH(ROUND(MIN(SUM(CR$4,$O40/1000),SUM($O40,CR$4/1000)),3),CMB[[Cmb_ID]:[Cmb_ID]],0))),-1,-1,0,0)),IF(OR(CR$1,$R40),4,INDEX(CMB[[Cmb_Rare]:[Cmb_Rare]],MATCH(ROUND(MIN(SUM(CR$4,$O40/1000),SUM($O40,CR$4/1000)),3),CMB[[Cmb_ID]:[Cmb_ID]],0))),CHOOSE(AC[[M]:[M]],2,1,1,SUM(AC[[AB]:[DB]])))),""))</f>
        <v/>
      </c>
      <c r="CS40" t="str">
        <f>IF(OR(CS$5="",$S40=""),"",IFERROR(SUM(PRODUCT(INDEX(CMB[[BA_0O]:[BA_2O]],MATCH(ROUND(MIN(SUM(CS$4,$O40/1000),SUM($O40,CS$4/1000)),3),CMB[[Cmb_ID]:[Cmb_ID]],0),SUM(N(CS$1),N($R40),1)),CHOOSE(AC[[M]:[M]],1,1,0,AC[[AB]:[AB]])),PRODUCT(INDEX(CMB[[BD_0O]:[BD_2O]],MATCH(ROUND(MIN(SUM(CS$4,$O40/1000),SUM($O40,CS$4/1000)),3),CMB[[Cmb_ID]:[Cmb_ID]],0),SUM(N(CS$1),N($R40),1)),CHOOSE(AC[[M]:[M]],1,0,1,AC[[DB]:[DB]])),PRODUCT(SUM(ROUND(AVERAGE(VALUE(CS$3),VALUE($P40)),0),CHOOSE(IF(OR(CS$1,$R40),4,INDEX(CMB[[Res_Rare]:[Res_Rare]],MATCH(ROUND(MIN(SUM(CS$4,$O40/1000),SUM($O40,CS$4/1000)),3),CMB[[Cmb_ID]:[Cmb_ID]],0))),-1,-1,0,0)),IF(OR(CS$1,$R40),4,INDEX(CMB[[Cmb_Rare]:[Cmb_Rare]],MATCH(ROUND(MIN(SUM(CS$4,$O40/1000),SUM($O40,CS$4/1000)),3),CMB[[Cmb_ID]:[Cmb_ID]],0))),CHOOSE(AC[[M]:[M]],2,1,1,SUM(AC[[AB]:[DB]])))),""))</f>
        <v/>
      </c>
      <c r="CT40" t="str">
        <f>IF(OR(CT$5="",$S40=""),"",IFERROR(SUM(PRODUCT(INDEX(CMB[[BA_0O]:[BA_2O]],MATCH(ROUND(MIN(SUM(CT$4,$O40/1000),SUM($O40,CT$4/1000)),3),CMB[[Cmb_ID]:[Cmb_ID]],0),SUM(N(CT$1),N($R40),1)),CHOOSE(AC[[M]:[M]],1,1,0,AC[[AB]:[AB]])),PRODUCT(INDEX(CMB[[BD_0O]:[BD_2O]],MATCH(ROUND(MIN(SUM(CT$4,$O40/1000),SUM($O40,CT$4/1000)),3),CMB[[Cmb_ID]:[Cmb_ID]],0),SUM(N(CT$1),N($R40),1)),CHOOSE(AC[[M]:[M]],1,0,1,AC[[DB]:[DB]])),PRODUCT(SUM(ROUND(AVERAGE(VALUE(CT$3),VALUE($P40)),0),CHOOSE(IF(OR(CT$1,$R40),4,INDEX(CMB[[Res_Rare]:[Res_Rare]],MATCH(ROUND(MIN(SUM(CT$4,$O40/1000),SUM($O40,CT$4/1000)),3),CMB[[Cmb_ID]:[Cmb_ID]],0))),-1,-1,0,0)),IF(OR(CT$1,$R40),4,INDEX(CMB[[Cmb_Rare]:[Cmb_Rare]],MATCH(ROUND(MIN(SUM(CT$4,$O40/1000),SUM($O40,CT$4/1000)),3),CMB[[Cmb_ID]:[Cmb_ID]],0))),CHOOSE(AC[[M]:[M]],2,1,1,SUM(AC[[AB]:[DB]])))),""))</f>
        <v/>
      </c>
      <c r="CU40" t="str">
        <f>IF(OR(CU$5="",$S40=""),"",IFERROR(SUM(PRODUCT(INDEX(CMB[[BA_0O]:[BA_2O]],MATCH(ROUND(MIN(SUM(CU$4,$O40/1000),SUM($O40,CU$4/1000)),3),CMB[[Cmb_ID]:[Cmb_ID]],0),SUM(N(CU$1),N($R40),1)),CHOOSE(AC[[M]:[M]],1,1,0,AC[[AB]:[AB]])),PRODUCT(INDEX(CMB[[BD_0O]:[BD_2O]],MATCH(ROUND(MIN(SUM(CU$4,$O40/1000),SUM($O40,CU$4/1000)),3),CMB[[Cmb_ID]:[Cmb_ID]],0),SUM(N(CU$1),N($R40),1)),CHOOSE(AC[[M]:[M]],1,0,1,AC[[DB]:[DB]])),PRODUCT(SUM(ROUND(AVERAGE(VALUE(CU$3),VALUE($P40)),0),CHOOSE(IF(OR(CU$1,$R40),4,INDEX(CMB[[Res_Rare]:[Res_Rare]],MATCH(ROUND(MIN(SUM(CU$4,$O40/1000),SUM($O40,CU$4/1000)),3),CMB[[Cmb_ID]:[Cmb_ID]],0))),-1,-1,0,0)),IF(OR(CU$1,$R40),4,INDEX(CMB[[Cmb_Rare]:[Cmb_Rare]],MATCH(ROUND(MIN(SUM(CU$4,$O40/1000),SUM($O40,CU$4/1000)),3),CMB[[Cmb_ID]:[Cmb_ID]],0))),CHOOSE(AC[[M]:[M]],2,1,1,SUM(AC[[AB]:[DB]])))),""))</f>
        <v/>
      </c>
      <c r="CV40" t="str">
        <f>IF(OR(CV$5="",$S40=""),"",IFERROR(SUM(PRODUCT(INDEX(CMB[[BA_0O]:[BA_2O]],MATCH(ROUND(MIN(SUM(CV$4,$O40/1000),SUM($O40,CV$4/1000)),3),CMB[[Cmb_ID]:[Cmb_ID]],0),SUM(N(CV$1),N($R40),1)),CHOOSE(AC[[M]:[M]],1,1,0,AC[[AB]:[AB]])),PRODUCT(INDEX(CMB[[BD_0O]:[BD_2O]],MATCH(ROUND(MIN(SUM(CV$4,$O40/1000),SUM($O40,CV$4/1000)),3),CMB[[Cmb_ID]:[Cmb_ID]],0),SUM(N(CV$1),N($R40),1)),CHOOSE(AC[[M]:[M]],1,0,1,AC[[DB]:[DB]])),PRODUCT(SUM(ROUND(AVERAGE(VALUE(CV$3),VALUE($P40)),0),CHOOSE(IF(OR(CV$1,$R40),4,INDEX(CMB[[Res_Rare]:[Res_Rare]],MATCH(ROUND(MIN(SUM(CV$4,$O40/1000),SUM($O40,CV$4/1000)),3),CMB[[Cmb_ID]:[Cmb_ID]],0))),-1,-1,0,0)),IF(OR(CV$1,$R40),4,INDEX(CMB[[Cmb_Rare]:[Cmb_Rare]],MATCH(ROUND(MIN(SUM(CV$4,$O40/1000),SUM($O40,CV$4/1000)),3),CMB[[Cmb_ID]:[Cmb_ID]],0))),CHOOSE(AC[[M]:[M]],2,1,1,SUM(AC[[AB]:[DB]])))),""))</f>
        <v/>
      </c>
      <c r="CW40" t="str">
        <f>IF(OR(CW$5="",$S40=""),"",IFERROR(SUM(PRODUCT(INDEX(CMB[[BA_0O]:[BA_2O]],MATCH(ROUND(MIN(SUM(CW$4,$O40/1000),SUM($O40,CW$4/1000)),3),CMB[[Cmb_ID]:[Cmb_ID]],0),SUM(N(CW$1),N($R40),1)),CHOOSE(AC[[M]:[M]],1,1,0,AC[[AB]:[AB]])),PRODUCT(INDEX(CMB[[BD_0O]:[BD_2O]],MATCH(ROUND(MIN(SUM(CW$4,$O40/1000),SUM($O40,CW$4/1000)),3),CMB[[Cmb_ID]:[Cmb_ID]],0),SUM(N(CW$1),N($R40),1)),CHOOSE(AC[[M]:[M]],1,0,1,AC[[DB]:[DB]])),PRODUCT(SUM(ROUND(AVERAGE(VALUE(CW$3),VALUE($P40)),0),CHOOSE(IF(OR(CW$1,$R40),4,INDEX(CMB[[Res_Rare]:[Res_Rare]],MATCH(ROUND(MIN(SUM(CW$4,$O40/1000),SUM($O40,CW$4/1000)),3),CMB[[Cmb_ID]:[Cmb_ID]],0))),-1,-1,0,0)),IF(OR(CW$1,$R40),4,INDEX(CMB[[Cmb_Rare]:[Cmb_Rare]],MATCH(ROUND(MIN(SUM(CW$4,$O40/1000),SUM($O40,CW$4/1000)),3),CMB[[Cmb_ID]:[Cmb_ID]],0))),CHOOSE(AC[[M]:[M]],2,1,1,SUM(AC[[AB]:[DB]])))),""))</f>
        <v/>
      </c>
      <c r="CX40" t="str">
        <f>IF(OR(CX$5="",$S40=""),"",IFERROR(SUM(PRODUCT(INDEX(CMB[[BA_0O]:[BA_2O]],MATCH(ROUND(MIN(SUM(CX$4,$O40/1000),SUM($O40,CX$4/1000)),3),CMB[[Cmb_ID]:[Cmb_ID]],0),SUM(N(CX$1),N($R40),1)),CHOOSE(AC[[M]:[M]],1,1,0,AC[[AB]:[AB]])),PRODUCT(INDEX(CMB[[BD_0O]:[BD_2O]],MATCH(ROUND(MIN(SUM(CX$4,$O40/1000),SUM($O40,CX$4/1000)),3),CMB[[Cmb_ID]:[Cmb_ID]],0),SUM(N(CX$1),N($R40),1)),CHOOSE(AC[[M]:[M]],1,0,1,AC[[DB]:[DB]])),PRODUCT(SUM(ROUND(AVERAGE(VALUE(CX$3),VALUE($P40)),0),CHOOSE(IF(OR(CX$1,$R40),4,INDEX(CMB[[Res_Rare]:[Res_Rare]],MATCH(ROUND(MIN(SUM(CX$4,$O40/1000),SUM($O40,CX$4/1000)),3),CMB[[Cmb_ID]:[Cmb_ID]],0))),-1,-1,0,0)),IF(OR(CX$1,$R40),4,INDEX(CMB[[Cmb_Rare]:[Cmb_Rare]],MATCH(ROUND(MIN(SUM(CX$4,$O40/1000),SUM($O40,CX$4/1000)),3),CMB[[Cmb_ID]:[Cmb_ID]],0))),CHOOSE(AC[[M]:[M]],2,1,1,SUM(AC[[AB]:[DB]])))),""))</f>
        <v/>
      </c>
      <c r="CY40" t="str">
        <f>IF(OR(CY$5="",$S40=""),"",IFERROR(SUM(PRODUCT(INDEX(CMB[[BA_0O]:[BA_2O]],MATCH(ROUND(MIN(SUM(CY$4,$O40/1000),SUM($O40,CY$4/1000)),3),CMB[[Cmb_ID]:[Cmb_ID]],0),SUM(N(CY$1),N($R40),1)),CHOOSE(AC[[M]:[M]],1,1,0,AC[[AB]:[AB]])),PRODUCT(INDEX(CMB[[BD_0O]:[BD_2O]],MATCH(ROUND(MIN(SUM(CY$4,$O40/1000),SUM($O40,CY$4/1000)),3),CMB[[Cmb_ID]:[Cmb_ID]],0),SUM(N(CY$1),N($R40),1)),CHOOSE(AC[[M]:[M]],1,0,1,AC[[DB]:[DB]])),PRODUCT(SUM(ROUND(AVERAGE(VALUE(CY$3),VALUE($P40)),0),CHOOSE(IF(OR(CY$1,$R40),4,INDEX(CMB[[Res_Rare]:[Res_Rare]],MATCH(ROUND(MIN(SUM(CY$4,$O40/1000),SUM($O40,CY$4/1000)),3),CMB[[Cmb_ID]:[Cmb_ID]],0))),-1,-1,0,0)),IF(OR(CY$1,$R40),4,INDEX(CMB[[Cmb_Rare]:[Cmb_Rare]],MATCH(ROUND(MIN(SUM(CY$4,$O40/1000),SUM($O40,CY$4/1000)),3),CMB[[Cmb_ID]:[Cmb_ID]],0))),CHOOSE(AC[[M]:[M]],2,1,1,SUM(AC[[AB]:[DB]])))),""))</f>
        <v/>
      </c>
      <c r="CZ40" t="str">
        <f>IF(OR(CZ$5="",$S40=""),"",IFERROR(SUM(PRODUCT(INDEX(CMB[[BA_0O]:[BA_2O]],MATCH(ROUND(MIN(SUM(CZ$4,$O40/1000),SUM($O40,CZ$4/1000)),3),CMB[[Cmb_ID]:[Cmb_ID]],0),SUM(N(CZ$1),N($R40),1)),CHOOSE(AC[[M]:[M]],1,1,0,AC[[AB]:[AB]])),PRODUCT(INDEX(CMB[[BD_0O]:[BD_2O]],MATCH(ROUND(MIN(SUM(CZ$4,$O40/1000),SUM($O40,CZ$4/1000)),3),CMB[[Cmb_ID]:[Cmb_ID]],0),SUM(N(CZ$1),N($R40),1)),CHOOSE(AC[[M]:[M]],1,0,1,AC[[DB]:[DB]])),PRODUCT(SUM(ROUND(AVERAGE(VALUE(CZ$3),VALUE($P40)),0),CHOOSE(IF(OR(CZ$1,$R40),4,INDEX(CMB[[Res_Rare]:[Res_Rare]],MATCH(ROUND(MIN(SUM(CZ$4,$O40/1000),SUM($O40,CZ$4/1000)),3),CMB[[Cmb_ID]:[Cmb_ID]],0))),-1,-1,0,0)),IF(OR(CZ$1,$R40),4,INDEX(CMB[[Cmb_Rare]:[Cmb_Rare]],MATCH(ROUND(MIN(SUM(CZ$4,$O40/1000),SUM($O40,CZ$4/1000)),3),CMB[[Cmb_ID]:[Cmb_ID]],0))),CHOOSE(AC[[M]:[M]],2,1,1,SUM(AC[[AB]:[DB]])))),""))</f>
        <v/>
      </c>
      <c r="DA40" t="str">
        <f>IF(OR(DA$5="",$S40=""),"",IFERROR(SUM(PRODUCT(INDEX(CMB[[BA_0O]:[BA_2O]],MATCH(ROUND(MIN(SUM(DA$4,$O40/1000),SUM($O40,DA$4/1000)),3),CMB[[Cmb_ID]:[Cmb_ID]],0),SUM(N(DA$1),N($R40),1)),CHOOSE(AC[[M]:[M]],1,1,0,AC[[AB]:[AB]])),PRODUCT(INDEX(CMB[[BD_0O]:[BD_2O]],MATCH(ROUND(MIN(SUM(DA$4,$O40/1000),SUM($O40,DA$4/1000)),3),CMB[[Cmb_ID]:[Cmb_ID]],0),SUM(N(DA$1),N($R40),1)),CHOOSE(AC[[M]:[M]],1,0,1,AC[[DB]:[DB]])),PRODUCT(SUM(ROUND(AVERAGE(VALUE(DA$3),VALUE($P40)),0),CHOOSE(IF(OR(DA$1,$R40),4,INDEX(CMB[[Res_Rare]:[Res_Rare]],MATCH(ROUND(MIN(SUM(DA$4,$O40/1000),SUM($O40,DA$4/1000)),3),CMB[[Cmb_ID]:[Cmb_ID]],0))),-1,-1,0,0)),IF(OR(DA$1,$R40),4,INDEX(CMB[[Cmb_Rare]:[Cmb_Rare]],MATCH(ROUND(MIN(SUM(DA$4,$O40/1000),SUM($O40,DA$4/1000)),3),CMB[[Cmb_ID]:[Cmb_ID]],0))),CHOOSE(AC[[M]:[M]],2,1,1,SUM(AC[[AB]:[DB]])))),""))</f>
        <v/>
      </c>
      <c r="DB40" t="str">
        <f>IF(OR(DB$5="",$S40=""),"",IFERROR(SUM(PRODUCT(INDEX(CMB[[BA_0O]:[BA_2O]],MATCH(ROUND(MIN(SUM(DB$4,$O40/1000),SUM($O40,DB$4/1000)),3),CMB[[Cmb_ID]:[Cmb_ID]],0),SUM(N(DB$1),N($R40),1)),CHOOSE(AC[[M]:[M]],1,1,0,AC[[AB]:[AB]])),PRODUCT(INDEX(CMB[[BD_0O]:[BD_2O]],MATCH(ROUND(MIN(SUM(DB$4,$O40/1000),SUM($O40,DB$4/1000)),3),CMB[[Cmb_ID]:[Cmb_ID]],0),SUM(N(DB$1),N($R40),1)),CHOOSE(AC[[M]:[M]],1,0,1,AC[[DB]:[DB]])),PRODUCT(SUM(ROUND(AVERAGE(VALUE(DB$3),VALUE($P40)),0),CHOOSE(IF(OR(DB$1,$R40),4,INDEX(CMB[[Res_Rare]:[Res_Rare]],MATCH(ROUND(MIN(SUM(DB$4,$O40/1000),SUM($O40,DB$4/1000)),3),CMB[[Cmb_ID]:[Cmb_ID]],0))),-1,-1,0,0)),IF(OR(DB$1,$R40),4,INDEX(CMB[[Cmb_Rare]:[Cmb_Rare]],MATCH(ROUND(MIN(SUM(DB$4,$O40/1000),SUM($O40,DB$4/1000)),3),CMB[[Cmb_ID]:[Cmb_ID]],0))),CHOOSE(AC[[M]:[M]],2,1,1,SUM(AC[[AB]:[DB]])))),""))</f>
        <v/>
      </c>
      <c r="DC40" t="str">
        <f>IF(OR(DC$5="",$S40=""),"",IFERROR(SUM(PRODUCT(INDEX(CMB[[BA_0O]:[BA_2O]],MATCH(ROUND(MIN(SUM(DC$4,$O40/1000),SUM($O40,DC$4/1000)),3),CMB[[Cmb_ID]:[Cmb_ID]],0),SUM(N(DC$1),N($R40),1)),CHOOSE(AC[[M]:[M]],1,1,0,AC[[AB]:[AB]])),PRODUCT(INDEX(CMB[[BD_0O]:[BD_2O]],MATCH(ROUND(MIN(SUM(DC$4,$O40/1000),SUM($O40,DC$4/1000)),3),CMB[[Cmb_ID]:[Cmb_ID]],0),SUM(N(DC$1),N($R40),1)),CHOOSE(AC[[M]:[M]],1,0,1,AC[[DB]:[DB]])),PRODUCT(SUM(ROUND(AVERAGE(VALUE(DC$3),VALUE($P40)),0),CHOOSE(IF(OR(DC$1,$R40),4,INDEX(CMB[[Res_Rare]:[Res_Rare]],MATCH(ROUND(MIN(SUM(DC$4,$O40/1000),SUM($O40,DC$4/1000)),3),CMB[[Cmb_ID]:[Cmb_ID]],0))),-1,-1,0,0)),IF(OR(DC$1,$R40),4,INDEX(CMB[[Cmb_Rare]:[Cmb_Rare]],MATCH(ROUND(MIN(SUM(DC$4,$O40/1000),SUM($O40,DC$4/1000)),3),CMB[[Cmb_ID]:[Cmb_ID]],0))),CHOOSE(AC[[M]:[M]],2,1,1,SUM(AC[[AB]:[DB]])))),""))</f>
        <v/>
      </c>
      <c r="DD40" t="str">
        <f>IF(OR(DD$5="",$S40=""),"",IFERROR(SUM(PRODUCT(INDEX(CMB[[BA_0O]:[BA_2O]],MATCH(ROUND(MIN(SUM(DD$4,$O40/1000),SUM($O40,DD$4/1000)),3),CMB[[Cmb_ID]:[Cmb_ID]],0),SUM(N(DD$1),N($R40),1)),CHOOSE(AC[[M]:[M]],1,1,0,AC[[AB]:[AB]])),PRODUCT(INDEX(CMB[[BD_0O]:[BD_2O]],MATCH(ROUND(MIN(SUM(DD$4,$O40/1000),SUM($O40,DD$4/1000)),3),CMB[[Cmb_ID]:[Cmb_ID]],0),SUM(N(DD$1),N($R40),1)),CHOOSE(AC[[M]:[M]],1,0,1,AC[[DB]:[DB]])),PRODUCT(SUM(ROUND(AVERAGE(VALUE(DD$3),VALUE($P40)),0),CHOOSE(IF(OR(DD$1,$R40),4,INDEX(CMB[[Res_Rare]:[Res_Rare]],MATCH(ROUND(MIN(SUM(DD$4,$O40/1000),SUM($O40,DD$4/1000)),3),CMB[[Cmb_ID]:[Cmb_ID]],0))),-1,-1,0,0)),IF(OR(DD$1,$R40),4,INDEX(CMB[[Cmb_Rare]:[Cmb_Rare]],MATCH(ROUND(MIN(SUM(DD$4,$O40/1000),SUM($O40,DD$4/1000)),3),CMB[[Cmb_ID]:[Cmb_ID]],0))),CHOOSE(AC[[M]:[M]],2,1,1,SUM(AC[[AB]:[DB]])))),""))</f>
        <v/>
      </c>
      <c r="DE40" t="str">
        <f>IF(OR(DE$5="",$S40=""),"",IFERROR(SUM(PRODUCT(INDEX(CMB[[BA_0O]:[BA_2O]],MATCH(ROUND(MIN(SUM(DE$4,$O40/1000),SUM($O40,DE$4/1000)),3),CMB[[Cmb_ID]:[Cmb_ID]],0),SUM(N(DE$1),N($R40),1)),CHOOSE(AC[[M]:[M]],1,1,0,AC[[AB]:[AB]])),PRODUCT(INDEX(CMB[[BD_0O]:[BD_2O]],MATCH(ROUND(MIN(SUM(DE$4,$O40/1000),SUM($O40,DE$4/1000)),3),CMB[[Cmb_ID]:[Cmb_ID]],0),SUM(N(DE$1),N($R40),1)),CHOOSE(AC[[M]:[M]],1,0,1,AC[[DB]:[DB]])),PRODUCT(SUM(ROUND(AVERAGE(VALUE(DE$3),VALUE($P40)),0),CHOOSE(IF(OR(DE$1,$R40),4,INDEX(CMB[[Res_Rare]:[Res_Rare]],MATCH(ROUND(MIN(SUM(DE$4,$O40/1000),SUM($O40,DE$4/1000)),3),CMB[[Cmb_ID]:[Cmb_ID]],0))),-1,-1,0,0)),IF(OR(DE$1,$R40),4,INDEX(CMB[[Cmb_Rare]:[Cmb_Rare]],MATCH(ROUND(MIN(SUM(DE$4,$O40/1000),SUM($O40,DE$4/1000)),3),CMB[[Cmb_ID]:[Cmb_ID]],0))),CHOOSE(AC[[M]:[M]],2,1,1,SUM(AC[[AB]:[DB]])))),""))</f>
        <v/>
      </c>
      <c r="DF40" t="str">
        <f>IF(OR(DF$5="",$S40=""),"",IFERROR(SUM(PRODUCT(INDEX(CMB[[BA_0O]:[BA_2O]],MATCH(ROUND(MIN(SUM(DF$4,$O40/1000),SUM($O40,DF$4/1000)),3),CMB[[Cmb_ID]:[Cmb_ID]],0),SUM(N(DF$1),N($R40),1)),CHOOSE(AC[[M]:[M]],1,1,0,AC[[AB]:[AB]])),PRODUCT(INDEX(CMB[[BD_0O]:[BD_2O]],MATCH(ROUND(MIN(SUM(DF$4,$O40/1000),SUM($O40,DF$4/1000)),3),CMB[[Cmb_ID]:[Cmb_ID]],0),SUM(N(DF$1),N($R40),1)),CHOOSE(AC[[M]:[M]],1,0,1,AC[[DB]:[DB]])),PRODUCT(SUM(ROUND(AVERAGE(VALUE(DF$3),VALUE($P40)),0),CHOOSE(IF(OR(DF$1,$R40),4,INDEX(CMB[[Res_Rare]:[Res_Rare]],MATCH(ROUND(MIN(SUM(DF$4,$O40/1000),SUM($O40,DF$4/1000)),3),CMB[[Cmb_ID]:[Cmb_ID]],0))),-1,-1,0,0)),IF(OR(DF$1,$R40),4,INDEX(CMB[[Cmb_Rare]:[Cmb_Rare]],MATCH(ROUND(MIN(SUM(DF$4,$O40/1000),SUM($O40,DF$4/1000)),3),CMB[[Cmb_ID]:[Cmb_ID]],0))),CHOOSE(AC[[M]:[M]],2,1,1,SUM(AC[[AB]:[DB]])))),""))</f>
        <v/>
      </c>
      <c r="DG40" t="str">
        <f>IF(OR(DG$5="",$S40=""),"",IFERROR(SUM(PRODUCT(INDEX(CMB[[BA_0O]:[BA_2O]],MATCH(ROUND(MIN(SUM(DG$4,$O40/1000),SUM($O40,DG$4/1000)),3),CMB[[Cmb_ID]:[Cmb_ID]],0),SUM(N(DG$1),N($R40),1)),CHOOSE(AC[[M]:[M]],1,1,0,AC[[AB]:[AB]])),PRODUCT(INDEX(CMB[[BD_0O]:[BD_2O]],MATCH(ROUND(MIN(SUM(DG$4,$O40/1000),SUM($O40,DG$4/1000)),3),CMB[[Cmb_ID]:[Cmb_ID]],0),SUM(N(DG$1),N($R40),1)),CHOOSE(AC[[M]:[M]],1,0,1,AC[[DB]:[DB]])),PRODUCT(SUM(ROUND(AVERAGE(VALUE(DG$3),VALUE($P40)),0),CHOOSE(IF(OR(DG$1,$R40),4,INDEX(CMB[[Res_Rare]:[Res_Rare]],MATCH(ROUND(MIN(SUM(DG$4,$O40/1000),SUM($O40,DG$4/1000)),3),CMB[[Cmb_ID]:[Cmb_ID]],0))),-1,-1,0,0)),IF(OR(DG$1,$R40),4,INDEX(CMB[[Cmb_Rare]:[Cmb_Rare]],MATCH(ROUND(MIN(SUM(DG$4,$O40/1000),SUM($O40,DG$4/1000)),3),CMB[[Cmb_ID]:[Cmb_ID]],0))),CHOOSE(AC[[M]:[M]],2,1,1,SUM(AC[[AB]:[DB]])))),""))</f>
        <v/>
      </c>
      <c r="DH40" t="str">
        <f>IF(OR(DH$5="",$S40=""),"",IFERROR(SUM(PRODUCT(INDEX(CMB[[BA_0O]:[BA_2O]],MATCH(ROUND(MIN(SUM(DH$4,$O40/1000),SUM($O40,DH$4/1000)),3),CMB[[Cmb_ID]:[Cmb_ID]],0),SUM(N(DH$1),N($R40),1)),CHOOSE(AC[[M]:[M]],1,1,0,AC[[AB]:[AB]])),PRODUCT(INDEX(CMB[[BD_0O]:[BD_2O]],MATCH(ROUND(MIN(SUM(DH$4,$O40/1000),SUM($O40,DH$4/1000)),3),CMB[[Cmb_ID]:[Cmb_ID]],0),SUM(N(DH$1),N($R40),1)),CHOOSE(AC[[M]:[M]],1,0,1,AC[[DB]:[DB]])),PRODUCT(SUM(ROUND(AVERAGE(VALUE(DH$3),VALUE($P40)),0),CHOOSE(IF(OR(DH$1,$R40),4,INDEX(CMB[[Res_Rare]:[Res_Rare]],MATCH(ROUND(MIN(SUM(DH$4,$O40/1000),SUM($O40,DH$4/1000)),3),CMB[[Cmb_ID]:[Cmb_ID]],0))),-1,-1,0,0)),IF(OR(DH$1,$R40),4,INDEX(CMB[[Cmb_Rare]:[Cmb_Rare]],MATCH(ROUND(MIN(SUM(DH$4,$O40/1000),SUM($O40,DH$4/1000)),3),CMB[[Cmb_ID]:[Cmb_ID]],0))),CHOOSE(AC[[M]:[M]],2,1,1,SUM(AC[[AB]:[DB]])))),""))</f>
        <v/>
      </c>
      <c r="DI40" t="str">
        <f>IF(OR(DI$5="",$S40=""),"",IFERROR(SUM(PRODUCT(INDEX(CMB[[BA_0O]:[BA_2O]],MATCH(ROUND(MIN(SUM(DI$4,$O40/1000),SUM($O40,DI$4/1000)),3),CMB[[Cmb_ID]:[Cmb_ID]],0),SUM(N(DI$1),N($R40),1)),CHOOSE(AC[[M]:[M]],1,1,0,AC[[AB]:[AB]])),PRODUCT(INDEX(CMB[[BD_0O]:[BD_2O]],MATCH(ROUND(MIN(SUM(DI$4,$O40/1000),SUM($O40,DI$4/1000)),3),CMB[[Cmb_ID]:[Cmb_ID]],0),SUM(N(DI$1),N($R40),1)),CHOOSE(AC[[M]:[M]],1,0,1,AC[[DB]:[DB]])),PRODUCT(SUM(ROUND(AVERAGE(VALUE(DI$3),VALUE($P40)),0),CHOOSE(IF(OR(DI$1,$R40),4,INDEX(CMB[[Res_Rare]:[Res_Rare]],MATCH(ROUND(MIN(SUM(DI$4,$O40/1000),SUM($O40,DI$4/1000)),3),CMB[[Cmb_ID]:[Cmb_ID]],0))),-1,-1,0,0)),IF(OR(DI$1,$R40),4,INDEX(CMB[[Cmb_Rare]:[Cmb_Rare]],MATCH(ROUND(MIN(SUM(DI$4,$O40/1000),SUM($O40,DI$4/1000)),3),CMB[[Cmb_ID]:[Cmb_ID]],0))),CHOOSE(AC[[M]:[M]],2,1,1,SUM(AC[[AB]:[DB]])))),""))</f>
        <v/>
      </c>
      <c r="DJ40" t="str">
        <f>IF(OR(DJ$5="",$S40=""),"",IFERROR(SUM(PRODUCT(INDEX(CMB[[BA_0O]:[BA_2O]],MATCH(ROUND(MIN(SUM(DJ$4,$O40/1000),SUM($O40,DJ$4/1000)),3),CMB[[Cmb_ID]:[Cmb_ID]],0),SUM(N(DJ$1),N($R40),1)),CHOOSE(AC[[M]:[M]],1,1,0,AC[[AB]:[AB]])),PRODUCT(INDEX(CMB[[BD_0O]:[BD_2O]],MATCH(ROUND(MIN(SUM(DJ$4,$O40/1000),SUM($O40,DJ$4/1000)),3),CMB[[Cmb_ID]:[Cmb_ID]],0),SUM(N(DJ$1),N($R40),1)),CHOOSE(AC[[M]:[M]],1,0,1,AC[[DB]:[DB]])),PRODUCT(SUM(ROUND(AVERAGE(VALUE(DJ$3),VALUE($P40)),0),CHOOSE(IF(OR(DJ$1,$R40),4,INDEX(CMB[[Res_Rare]:[Res_Rare]],MATCH(ROUND(MIN(SUM(DJ$4,$O40/1000),SUM($O40,DJ$4/1000)),3),CMB[[Cmb_ID]:[Cmb_ID]],0))),-1,-1,0,0)),IF(OR(DJ$1,$R40),4,INDEX(CMB[[Cmb_Rare]:[Cmb_Rare]],MATCH(ROUND(MIN(SUM(DJ$4,$O40/1000),SUM($O40,DJ$4/1000)),3),CMB[[Cmb_ID]:[Cmb_ID]],0))),CHOOSE(AC[[M]:[M]],2,1,1,SUM(AC[[AB]:[DB]])))),""))</f>
        <v/>
      </c>
      <c r="DK40" t="str">
        <f>IF(OR(DK$5="",$S40=""),"",IFERROR(SUM(PRODUCT(INDEX(CMB[[BA_0O]:[BA_2O]],MATCH(ROUND(MIN(SUM(DK$4,$O40/1000),SUM($O40,DK$4/1000)),3),CMB[[Cmb_ID]:[Cmb_ID]],0),SUM(N(DK$1),N($R40),1)),CHOOSE(AC[[M]:[M]],1,1,0,AC[[AB]:[AB]])),PRODUCT(INDEX(CMB[[BD_0O]:[BD_2O]],MATCH(ROUND(MIN(SUM(DK$4,$O40/1000),SUM($O40,DK$4/1000)),3),CMB[[Cmb_ID]:[Cmb_ID]],0),SUM(N(DK$1),N($R40),1)),CHOOSE(AC[[M]:[M]],1,0,1,AC[[DB]:[DB]])),PRODUCT(SUM(ROUND(AVERAGE(VALUE(DK$3),VALUE($P40)),0),CHOOSE(IF(OR(DK$1,$R40),4,INDEX(CMB[[Res_Rare]:[Res_Rare]],MATCH(ROUND(MIN(SUM(DK$4,$O40/1000),SUM($O40,DK$4/1000)),3),CMB[[Cmb_ID]:[Cmb_ID]],0))),-1,-1,0,0)),IF(OR(DK$1,$R40),4,INDEX(CMB[[Cmb_Rare]:[Cmb_Rare]],MATCH(ROUND(MIN(SUM(DK$4,$O40/1000),SUM($O40,DK$4/1000)),3),CMB[[Cmb_ID]:[Cmb_ID]],0))),CHOOSE(AC[[M]:[M]],2,1,1,SUM(AC[[AB]:[DB]])))),""))</f>
        <v/>
      </c>
      <c r="DL40" t="str">
        <f>IF(OR(DL$5="",$S40=""),"",IFERROR(SUM(PRODUCT(INDEX(CMB[[BA_0O]:[BA_2O]],MATCH(ROUND(MIN(SUM(DL$4,$O40/1000),SUM($O40,DL$4/1000)),3),CMB[[Cmb_ID]:[Cmb_ID]],0),SUM(N(DL$1),N($R40),1)),CHOOSE(AC[[M]:[M]],1,1,0,AC[[AB]:[AB]])),PRODUCT(INDEX(CMB[[BD_0O]:[BD_2O]],MATCH(ROUND(MIN(SUM(DL$4,$O40/1000),SUM($O40,DL$4/1000)),3),CMB[[Cmb_ID]:[Cmb_ID]],0),SUM(N(DL$1),N($R40),1)),CHOOSE(AC[[M]:[M]],1,0,1,AC[[DB]:[DB]])),PRODUCT(SUM(ROUND(AVERAGE(VALUE(DL$3),VALUE($P40)),0),CHOOSE(IF(OR(DL$1,$R40),4,INDEX(CMB[[Res_Rare]:[Res_Rare]],MATCH(ROUND(MIN(SUM(DL$4,$O40/1000),SUM($O40,DL$4/1000)),3),CMB[[Cmb_ID]:[Cmb_ID]],0))),-1,-1,0,0)),IF(OR(DL$1,$R40),4,INDEX(CMB[[Cmb_Rare]:[Cmb_Rare]],MATCH(ROUND(MIN(SUM(DL$4,$O40/1000),SUM($O40,DL$4/1000)),3),CMB[[Cmb_ID]:[Cmb_ID]],0))),CHOOSE(AC[[M]:[M]],2,1,1,SUM(AC[[AB]:[DB]])))),""))</f>
        <v/>
      </c>
      <c r="DM40" t="str">
        <f>IF(OR(DM$5="",$S40=""),"",IFERROR(SUM(PRODUCT(INDEX(CMB[[BA_0O]:[BA_2O]],MATCH(ROUND(MIN(SUM(DM$4,$O40/1000),SUM($O40,DM$4/1000)),3),CMB[[Cmb_ID]:[Cmb_ID]],0),SUM(N(DM$1),N($R40),1)),CHOOSE(AC[[M]:[M]],1,1,0,AC[[AB]:[AB]])),PRODUCT(INDEX(CMB[[BD_0O]:[BD_2O]],MATCH(ROUND(MIN(SUM(DM$4,$O40/1000),SUM($O40,DM$4/1000)),3),CMB[[Cmb_ID]:[Cmb_ID]],0),SUM(N(DM$1),N($R40),1)),CHOOSE(AC[[M]:[M]],1,0,1,AC[[DB]:[DB]])),PRODUCT(SUM(ROUND(AVERAGE(VALUE(DM$3),VALUE($P40)),0),CHOOSE(IF(OR(DM$1,$R40),4,INDEX(CMB[[Res_Rare]:[Res_Rare]],MATCH(ROUND(MIN(SUM(DM$4,$O40/1000),SUM($O40,DM$4/1000)),3),CMB[[Cmb_ID]:[Cmb_ID]],0))),-1,-1,0,0)),IF(OR(DM$1,$R40),4,INDEX(CMB[[Cmb_Rare]:[Cmb_Rare]],MATCH(ROUND(MIN(SUM(DM$4,$O40/1000),SUM($O40,DM$4/1000)),3),CMB[[Cmb_ID]:[Cmb_ID]],0))),CHOOSE(AC[[M]:[M]],2,1,1,SUM(AC[[AB]:[DB]])))),""))</f>
        <v/>
      </c>
      <c r="DN40" t="str">
        <f>IF(OR(DN$5="",$S40=""),"",IFERROR(SUM(PRODUCT(INDEX(CMB[[BA_0O]:[BA_2O]],MATCH(ROUND(MIN(SUM(DN$4,$O40/1000),SUM($O40,DN$4/1000)),3),CMB[[Cmb_ID]:[Cmb_ID]],0),SUM(N(DN$1),N($R40),1)),CHOOSE(AC[[M]:[M]],1,1,0,AC[[AB]:[AB]])),PRODUCT(INDEX(CMB[[BD_0O]:[BD_2O]],MATCH(ROUND(MIN(SUM(DN$4,$O40/1000),SUM($O40,DN$4/1000)),3),CMB[[Cmb_ID]:[Cmb_ID]],0),SUM(N(DN$1),N($R40),1)),CHOOSE(AC[[M]:[M]],1,0,1,AC[[DB]:[DB]])),PRODUCT(SUM(ROUND(AVERAGE(VALUE(DN$3),VALUE($P40)),0),CHOOSE(IF(OR(DN$1,$R40),4,INDEX(CMB[[Res_Rare]:[Res_Rare]],MATCH(ROUND(MIN(SUM(DN$4,$O40/1000),SUM($O40,DN$4/1000)),3),CMB[[Cmb_ID]:[Cmb_ID]],0))),-1,-1,0,0)),IF(OR(DN$1,$R40),4,INDEX(CMB[[Cmb_Rare]:[Cmb_Rare]],MATCH(ROUND(MIN(SUM(DN$4,$O40/1000),SUM($O40,DN$4/1000)),3),CMB[[Cmb_ID]:[Cmb_ID]],0))),CHOOSE(AC[[M]:[M]],2,1,1,SUM(AC[[AB]:[DB]])))),""))</f>
        <v/>
      </c>
      <c r="DO40" t="str">
        <f>IF(OR(DO$5="",$S40=""),"",IFERROR(SUM(PRODUCT(INDEX(CMB[[BA_0O]:[BA_2O]],MATCH(ROUND(MIN(SUM(DO$4,$O40/1000),SUM($O40,DO$4/1000)),3),CMB[[Cmb_ID]:[Cmb_ID]],0),SUM(N(DO$1),N($R40),1)),CHOOSE(AC[[M]:[M]],1,1,0,AC[[AB]:[AB]])),PRODUCT(INDEX(CMB[[BD_0O]:[BD_2O]],MATCH(ROUND(MIN(SUM(DO$4,$O40/1000),SUM($O40,DO$4/1000)),3),CMB[[Cmb_ID]:[Cmb_ID]],0),SUM(N(DO$1),N($R40),1)),CHOOSE(AC[[M]:[M]],1,0,1,AC[[DB]:[DB]])),PRODUCT(SUM(ROUND(AVERAGE(VALUE(DO$3),VALUE($P40)),0),CHOOSE(IF(OR(DO$1,$R40),4,INDEX(CMB[[Res_Rare]:[Res_Rare]],MATCH(ROUND(MIN(SUM(DO$4,$O40/1000),SUM($O40,DO$4/1000)),3),CMB[[Cmb_ID]:[Cmb_ID]],0))),-1,-1,0,0)),IF(OR(DO$1,$R40),4,INDEX(CMB[[Cmb_Rare]:[Cmb_Rare]],MATCH(ROUND(MIN(SUM(DO$4,$O40/1000),SUM($O40,DO$4/1000)),3),CMB[[Cmb_ID]:[Cmb_ID]],0))),CHOOSE(AC[[M]:[M]],2,1,1,SUM(AC[[AB]:[DB]])))),""))</f>
        <v/>
      </c>
      <c r="DP40" t="str">
        <f>IF(OR(DP$5="",$S40=""),"",IFERROR(SUM(PRODUCT(INDEX(CMB[[BA_0O]:[BA_2O]],MATCH(ROUND(MIN(SUM(DP$4,$O40/1000),SUM($O40,DP$4/1000)),3),CMB[[Cmb_ID]:[Cmb_ID]],0),SUM(N(DP$1),N($R40),1)),CHOOSE(AC[[M]:[M]],1,1,0,AC[[AB]:[AB]])),PRODUCT(INDEX(CMB[[BD_0O]:[BD_2O]],MATCH(ROUND(MIN(SUM(DP$4,$O40/1000),SUM($O40,DP$4/1000)),3),CMB[[Cmb_ID]:[Cmb_ID]],0),SUM(N(DP$1),N($R40),1)),CHOOSE(AC[[M]:[M]],1,0,1,AC[[DB]:[DB]])),PRODUCT(SUM(ROUND(AVERAGE(VALUE(DP$3),VALUE($P40)),0),CHOOSE(IF(OR(DP$1,$R40),4,INDEX(CMB[[Res_Rare]:[Res_Rare]],MATCH(ROUND(MIN(SUM(DP$4,$O40/1000),SUM($O40,DP$4/1000)),3),CMB[[Cmb_ID]:[Cmb_ID]],0))),-1,-1,0,0)),IF(OR(DP$1,$R40),4,INDEX(CMB[[Cmb_Rare]:[Cmb_Rare]],MATCH(ROUND(MIN(SUM(DP$4,$O40/1000),SUM($O40,DP$4/1000)),3),CMB[[Cmb_ID]:[Cmb_ID]],0))),CHOOSE(AC[[M]:[M]],2,1,1,SUM(AC[[AB]:[DB]])))),""))</f>
        <v/>
      </c>
      <c r="DQ40" t="str">
        <f>IF(OR(DQ$5="",$S40=""),"",IFERROR(SUM(PRODUCT(INDEX(CMB[[BA_0O]:[BA_2O]],MATCH(ROUND(MIN(SUM(DQ$4,$O40/1000),SUM($O40,DQ$4/1000)),3),CMB[[Cmb_ID]:[Cmb_ID]],0),SUM(N(DQ$1),N($R40),1)),CHOOSE(AC[[M]:[M]],1,1,0,AC[[AB]:[AB]])),PRODUCT(INDEX(CMB[[BD_0O]:[BD_2O]],MATCH(ROUND(MIN(SUM(DQ$4,$O40/1000),SUM($O40,DQ$4/1000)),3),CMB[[Cmb_ID]:[Cmb_ID]],0),SUM(N(DQ$1),N($R40),1)),CHOOSE(AC[[M]:[M]],1,0,1,AC[[DB]:[DB]])),PRODUCT(SUM(ROUND(AVERAGE(VALUE(DQ$3),VALUE($P40)),0),CHOOSE(IF(OR(DQ$1,$R40),4,INDEX(CMB[[Res_Rare]:[Res_Rare]],MATCH(ROUND(MIN(SUM(DQ$4,$O40/1000),SUM($O40,DQ$4/1000)),3),CMB[[Cmb_ID]:[Cmb_ID]],0))),-1,-1,0,0)),IF(OR(DQ$1,$R40),4,INDEX(CMB[[Cmb_Rare]:[Cmb_Rare]],MATCH(ROUND(MIN(SUM(DQ$4,$O40/1000),SUM($O40,DQ$4/1000)),3),CMB[[Cmb_ID]:[Cmb_ID]],0))),CHOOSE(AC[[M]:[M]],2,1,1,SUM(AC[[AB]:[DB]])))),""))</f>
        <v/>
      </c>
      <c r="DR40" t="str">
        <f>IF(OR(DR$5="",$S40=""),"",IFERROR(SUM(PRODUCT(INDEX(CMB[[BA_0O]:[BA_2O]],MATCH(ROUND(MIN(SUM(DR$4,$O40/1000),SUM($O40,DR$4/1000)),3),CMB[[Cmb_ID]:[Cmb_ID]],0),SUM(N(DR$1),N($R40),1)),CHOOSE(AC[[M]:[M]],1,1,0,AC[[AB]:[AB]])),PRODUCT(INDEX(CMB[[BD_0O]:[BD_2O]],MATCH(ROUND(MIN(SUM(DR$4,$O40/1000),SUM($O40,DR$4/1000)),3),CMB[[Cmb_ID]:[Cmb_ID]],0),SUM(N(DR$1),N($R40),1)),CHOOSE(AC[[M]:[M]],1,0,1,AC[[DB]:[DB]])),PRODUCT(SUM(ROUND(AVERAGE(VALUE(DR$3),VALUE($P40)),0),CHOOSE(IF(OR(DR$1,$R40),4,INDEX(CMB[[Res_Rare]:[Res_Rare]],MATCH(ROUND(MIN(SUM(DR$4,$O40/1000),SUM($O40,DR$4/1000)),3),CMB[[Cmb_ID]:[Cmb_ID]],0))),-1,-1,0,0)),IF(OR(DR$1,$R40),4,INDEX(CMB[[Cmb_Rare]:[Cmb_Rare]],MATCH(ROUND(MIN(SUM(DR$4,$O40/1000),SUM($O40,DR$4/1000)),3),CMB[[Cmb_ID]:[Cmb_ID]],0))),CHOOSE(AC[[M]:[M]],2,1,1,SUM(AC[[AB]:[DB]])))),""))</f>
        <v/>
      </c>
      <c r="DS40" t="str">
        <f>IF(OR(DS$5="",$S40=""),"",IFERROR(SUM(PRODUCT(INDEX(CMB[[BA_0O]:[BA_2O]],MATCH(ROUND(MIN(SUM(DS$4,$O40/1000),SUM($O40,DS$4/1000)),3),CMB[[Cmb_ID]:[Cmb_ID]],0),SUM(N(DS$1),N($R40),1)),CHOOSE(AC[[M]:[M]],1,1,0,AC[[AB]:[AB]])),PRODUCT(INDEX(CMB[[BD_0O]:[BD_2O]],MATCH(ROUND(MIN(SUM(DS$4,$O40/1000),SUM($O40,DS$4/1000)),3),CMB[[Cmb_ID]:[Cmb_ID]],0),SUM(N(DS$1),N($R40),1)),CHOOSE(AC[[M]:[M]],1,0,1,AC[[DB]:[DB]])),PRODUCT(SUM(ROUND(AVERAGE(VALUE(DS$3),VALUE($P40)),0),CHOOSE(IF(OR(DS$1,$R40),4,INDEX(CMB[[Res_Rare]:[Res_Rare]],MATCH(ROUND(MIN(SUM(DS$4,$O40/1000),SUM($O40,DS$4/1000)),3),CMB[[Cmb_ID]:[Cmb_ID]],0))),-1,-1,0,0)),IF(OR(DS$1,$R40),4,INDEX(CMB[[Cmb_Rare]:[Cmb_Rare]],MATCH(ROUND(MIN(SUM(DS$4,$O40/1000),SUM($O40,DS$4/1000)),3),CMB[[Cmb_ID]:[Cmb_ID]],0))),CHOOSE(AC[[M]:[M]],2,1,1,SUM(AC[[AB]:[DB]])))),""))</f>
        <v/>
      </c>
      <c r="DT40" t="str">
        <f>IF(OR(DT$5="",$S40=""),"",IFERROR(SUM(PRODUCT(INDEX(CMB[[BA_0O]:[BA_2O]],MATCH(ROUND(MIN(SUM(DT$4,$O40/1000),SUM($O40,DT$4/1000)),3),CMB[[Cmb_ID]:[Cmb_ID]],0),SUM(N(DT$1),N($R40),1)),CHOOSE(AC[[M]:[M]],1,1,0,AC[[AB]:[AB]])),PRODUCT(INDEX(CMB[[BD_0O]:[BD_2O]],MATCH(ROUND(MIN(SUM(DT$4,$O40/1000),SUM($O40,DT$4/1000)),3),CMB[[Cmb_ID]:[Cmb_ID]],0),SUM(N(DT$1),N($R40),1)),CHOOSE(AC[[M]:[M]],1,0,1,AC[[DB]:[DB]])),PRODUCT(SUM(ROUND(AVERAGE(VALUE(DT$3),VALUE($P40)),0),CHOOSE(IF(OR(DT$1,$R40),4,INDEX(CMB[[Res_Rare]:[Res_Rare]],MATCH(ROUND(MIN(SUM(DT$4,$O40/1000),SUM($O40,DT$4/1000)),3),CMB[[Cmb_ID]:[Cmb_ID]],0))),-1,-1,0,0)),IF(OR(DT$1,$R40),4,INDEX(CMB[[Cmb_Rare]:[Cmb_Rare]],MATCH(ROUND(MIN(SUM(DT$4,$O40/1000),SUM($O40,DT$4/1000)),3),CMB[[Cmb_ID]:[Cmb_ID]],0))),CHOOSE(AC[[M]:[M]],2,1,1,SUM(AC[[AB]:[DB]])))),""))</f>
        <v/>
      </c>
      <c r="DU40" t="str">
        <f>IF(OR(DU$5="",$S40=""),"",IFERROR(SUM(PRODUCT(INDEX(CMB[[BA_0O]:[BA_2O]],MATCH(ROUND(MIN(SUM(DU$4,$O40/1000),SUM($O40,DU$4/1000)),3),CMB[[Cmb_ID]:[Cmb_ID]],0),SUM(N(DU$1),N($R40),1)),CHOOSE(AC[[M]:[M]],1,1,0,AC[[AB]:[AB]])),PRODUCT(INDEX(CMB[[BD_0O]:[BD_2O]],MATCH(ROUND(MIN(SUM(DU$4,$O40/1000),SUM($O40,DU$4/1000)),3),CMB[[Cmb_ID]:[Cmb_ID]],0),SUM(N(DU$1),N($R40),1)),CHOOSE(AC[[M]:[M]],1,0,1,AC[[DB]:[DB]])),PRODUCT(SUM(ROUND(AVERAGE(VALUE(DU$3),VALUE($P40)),0),CHOOSE(IF(OR(DU$1,$R40),4,INDEX(CMB[[Res_Rare]:[Res_Rare]],MATCH(ROUND(MIN(SUM(DU$4,$O40/1000),SUM($O40,DU$4/1000)),3),CMB[[Cmb_ID]:[Cmb_ID]],0))),-1,-1,0,0)),IF(OR(DU$1,$R40),4,INDEX(CMB[[Cmb_Rare]:[Cmb_Rare]],MATCH(ROUND(MIN(SUM(DU$4,$O40/1000),SUM($O40,DU$4/1000)),3),CMB[[Cmb_ID]:[Cmb_ID]],0))),CHOOSE(AC[[M]:[M]],2,1,1,SUM(AC[[AB]:[DB]])))),""))</f>
        <v/>
      </c>
      <c r="DV40" t="str">
        <f>IF(OR(DV$5="",$S40=""),"",IFERROR(SUM(PRODUCT(INDEX(CMB[[BA_0O]:[BA_2O]],MATCH(ROUND(MIN(SUM(DV$4,$O40/1000),SUM($O40,DV$4/1000)),3),CMB[[Cmb_ID]:[Cmb_ID]],0),SUM(N(DV$1),N($R40),1)),CHOOSE(AC[[M]:[M]],1,1,0,AC[[AB]:[AB]])),PRODUCT(INDEX(CMB[[BD_0O]:[BD_2O]],MATCH(ROUND(MIN(SUM(DV$4,$O40/1000),SUM($O40,DV$4/1000)),3),CMB[[Cmb_ID]:[Cmb_ID]],0),SUM(N(DV$1),N($R40),1)),CHOOSE(AC[[M]:[M]],1,0,1,AC[[DB]:[DB]])),PRODUCT(SUM(ROUND(AVERAGE(VALUE(DV$3),VALUE($P40)),0),CHOOSE(IF(OR(DV$1,$R40),4,INDEX(CMB[[Res_Rare]:[Res_Rare]],MATCH(ROUND(MIN(SUM(DV$4,$O40/1000),SUM($O40,DV$4/1000)),3),CMB[[Cmb_ID]:[Cmb_ID]],0))),-1,-1,0,0)),IF(OR(DV$1,$R40),4,INDEX(CMB[[Cmb_Rare]:[Cmb_Rare]],MATCH(ROUND(MIN(SUM(DV$4,$O40/1000),SUM($O40,DV$4/1000)),3),CMB[[Cmb_ID]:[Cmb_ID]],0))),CHOOSE(AC[[M]:[M]],2,1,1,SUM(AC[[AB]:[DB]])))),""))</f>
        <v/>
      </c>
      <c r="DW40" t="str">
        <f>IF(OR(DW$5="",$S40=""),"",IFERROR(SUM(PRODUCT(INDEX(CMB[[BA_0O]:[BA_2O]],MATCH(ROUND(MIN(SUM(DW$4,$O40/1000),SUM($O40,DW$4/1000)),3),CMB[[Cmb_ID]:[Cmb_ID]],0),SUM(N(DW$1),N($R40),1)),CHOOSE(AC[[M]:[M]],1,1,0,AC[[AB]:[AB]])),PRODUCT(INDEX(CMB[[BD_0O]:[BD_2O]],MATCH(ROUND(MIN(SUM(DW$4,$O40/1000),SUM($O40,DW$4/1000)),3),CMB[[Cmb_ID]:[Cmb_ID]],0),SUM(N(DW$1),N($R40),1)),CHOOSE(AC[[M]:[M]],1,0,1,AC[[DB]:[DB]])),PRODUCT(SUM(ROUND(AVERAGE(VALUE(DW$3),VALUE($P40)),0),CHOOSE(IF(OR(DW$1,$R40),4,INDEX(CMB[[Res_Rare]:[Res_Rare]],MATCH(ROUND(MIN(SUM(DW$4,$O40/1000),SUM($O40,DW$4/1000)),3),CMB[[Cmb_ID]:[Cmb_ID]],0))),-1,-1,0,0)),IF(OR(DW$1,$R40),4,INDEX(CMB[[Cmb_Rare]:[Cmb_Rare]],MATCH(ROUND(MIN(SUM(DW$4,$O40/1000),SUM($O40,DW$4/1000)),3),CMB[[Cmb_ID]:[Cmb_ID]],0))),CHOOSE(AC[[M]:[M]],2,1,1,SUM(AC[[AB]:[DB]])))),""))</f>
        <v/>
      </c>
      <c r="DX40" t="str">
        <f>IF(OR(DX$5="",$S40=""),"",IFERROR(SUM(PRODUCT(INDEX(CMB[[BA_0O]:[BA_2O]],MATCH(ROUND(MIN(SUM(DX$4,$O40/1000),SUM($O40,DX$4/1000)),3),CMB[[Cmb_ID]:[Cmb_ID]],0),SUM(N(DX$1),N($R40),1)),CHOOSE(AC[[M]:[M]],1,1,0,AC[[AB]:[AB]])),PRODUCT(INDEX(CMB[[BD_0O]:[BD_2O]],MATCH(ROUND(MIN(SUM(DX$4,$O40/1000),SUM($O40,DX$4/1000)),3),CMB[[Cmb_ID]:[Cmb_ID]],0),SUM(N(DX$1),N($R40),1)),CHOOSE(AC[[M]:[M]],1,0,1,AC[[DB]:[DB]])),PRODUCT(SUM(ROUND(AVERAGE(VALUE(DX$3),VALUE($P40)),0),CHOOSE(IF(OR(DX$1,$R40),4,INDEX(CMB[[Res_Rare]:[Res_Rare]],MATCH(ROUND(MIN(SUM(DX$4,$O40/1000),SUM($O40,DX$4/1000)),3),CMB[[Cmb_ID]:[Cmb_ID]],0))),-1,-1,0,0)),IF(OR(DX$1,$R40),4,INDEX(CMB[[Cmb_Rare]:[Cmb_Rare]],MATCH(ROUND(MIN(SUM(DX$4,$O40/1000),SUM($O40,DX$4/1000)),3),CMB[[Cmb_ID]:[Cmb_ID]],0))),CHOOSE(AC[[M]:[M]],2,1,1,SUM(AC[[AB]:[DB]])))),""))</f>
        <v/>
      </c>
      <c r="DY40" t="str">
        <f>IF(OR(DY$5="",$S40=""),"",IFERROR(SUM(PRODUCT(INDEX(CMB[[BA_0O]:[BA_2O]],MATCH(ROUND(MIN(SUM(DY$4,$O40/1000),SUM($O40,DY$4/1000)),3),CMB[[Cmb_ID]:[Cmb_ID]],0),SUM(N(DY$1),N($R40),1)),CHOOSE(AC[[M]:[M]],1,1,0,AC[[AB]:[AB]])),PRODUCT(INDEX(CMB[[BD_0O]:[BD_2O]],MATCH(ROUND(MIN(SUM(DY$4,$O40/1000),SUM($O40,DY$4/1000)),3),CMB[[Cmb_ID]:[Cmb_ID]],0),SUM(N(DY$1),N($R40),1)),CHOOSE(AC[[M]:[M]],1,0,1,AC[[DB]:[DB]])),PRODUCT(SUM(ROUND(AVERAGE(VALUE(DY$3),VALUE($P40)),0),CHOOSE(IF(OR(DY$1,$R40),4,INDEX(CMB[[Res_Rare]:[Res_Rare]],MATCH(ROUND(MIN(SUM(DY$4,$O40/1000),SUM($O40,DY$4/1000)),3),CMB[[Cmb_ID]:[Cmb_ID]],0))),-1,-1,0,0)),IF(OR(DY$1,$R40),4,INDEX(CMB[[Cmb_Rare]:[Cmb_Rare]],MATCH(ROUND(MIN(SUM(DY$4,$O40/1000),SUM($O40,DY$4/1000)),3),CMB[[Cmb_ID]:[Cmb_ID]],0))),CHOOSE(AC[[M]:[M]],2,1,1,SUM(AC[[AB]:[DB]])))),""))</f>
        <v/>
      </c>
      <c r="DZ40" t="str">
        <f>IF(OR(DZ$5="",$S40=""),"",IFERROR(SUM(PRODUCT(INDEX(CMB[[BA_0O]:[BA_2O]],MATCH(ROUND(MIN(SUM(DZ$4,$O40/1000),SUM($O40,DZ$4/1000)),3),CMB[[Cmb_ID]:[Cmb_ID]],0),SUM(N(DZ$1),N($R40),1)),CHOOSE(AC[[M]:[M]],1,1,0,AC[[AB]:[AB]])),PRODUCT(INDEX(CMB[[BD_0O]:[BD_2O]],MATCH(ROUND(MIN(SUM(DZ$4,$O40/1000),SUM($O40,DZ$4/1000)),3),CMB[[Cmb_ID]:[Cmb_ID]],0),SUM(N(DZ$1),N($R40),1)),CHOOSE(AC[[M]:[M]],1,0,1,AC[[DB]:[DB]])),PRODUCT(SUM(ROUND(AVERAGE(VALUE(DZ$3),VALUE($P40)),0),CHOOSE(IF(OR(DZ$1,$R40),4,INDEX(CMB[[Res_Rare]:[Res_Rare]],MATCH(ROUND(MIN(SUM(DZ$4,$O40/1000),SUM($O40,DZ$4/1000)),3),CMB[[Cmb_ID]:[Cmb_ID]],0))),-1,-1,0,0)),IF(OR(DZ$1,$R40),4,INDEX(CMB[[Cmb_Rare]:[Cmb_Rare]],MATCH(ROUND(MIN(SUM(DZ$4,$O40/1000),SUM($O40,DZ$4/1000)),3),CMB[[Cmb_ID]:[Cmb_ID]],0))),CHOOSE(AC[[M]:[M]],2,1,1,SUM(AC[[AB]:[DB]])))),""))</f>
        <v/>
      </c>
      <c r="EA40" t="str">
        <f>IF(OR(EA$5="",$S40=""),"",IFERROR(SUM(PRODUCT(INDEX(CMB[[BA_0O]:[BA_2O]],MATCH(ROUND(MIN(SUM(EA$4,$O40/1000),SUM($O40,EA$4/1000)),3),CMB[[Cmb_ID]:[Cmb_ID]],0),SUM(N(EA$1),N($R40),1)),CHOOSE(AC[[M]:[M]],1,1,0,AC[[AB]:[AB]])),PRODUCT(INDEX(CMB[[BD_0O]:[BD_2O]],MATCH(ROUND(MIN(SUM(EA$4,$O40/1000),SUM($O40,EA$4/1000)),3),CMB[[Cmb_ID]:[Cmb_ID]],0),SUM(N(EA$1),N($R40),1)),CHOOSE(AC[[M]:[M]],1,0,1,AC[[DB]:[DB]])),PRODUCT(SUM(ROUND(AVERAGE(VALUE(EA$3),VALUE($P40)),0),CHOOSE(IF(OR(EA$1,$R40),4,INDEX(CMB[[Res_Rare]:[Res_Rare]],MATCH(ROUND(MIN(SUM(EA$4,$O40/1000),SUM($O40,EA$4/1000)),3),CMB[[Cmb_ID]:[Cmb_ID]],0))),-1,-1,0,0)),IF(OR(EA$1,$R40),4,INDEX(CMB[[Cmb_Rare]:[Cmb_Rare]],MATCH(ROUND(MIN(SUM(EA$4,$O40/1000),SUM($O40,EA$4/1000)),3),CMB[[Cmb_ID]:[Cmb_ID]],0))),CHOOSE(AC[[M]:[M]],2,1,1,SUM(AC[[AB]:[DB]])))),""))</f>
        <v/>
      </c>
      <c r="EB40" t="str">
        <f>IF(OR(EB$5="",$S40=""),"",IFERROR(SUM(PRODUCT(INDEX(CMB[[BA_0O]:[BA_2O]],MATCH(ROUND(MIN(SUM(EB$4,$O40/1000),SUM($O40,EB$4/1000)),3),CMB[[Cmb_ID]:[Cmb_ID]],0),SUM(N(EB$1),N($R40),1)),CHOOSE(AC[[M]:[M]],1,1,0,AC[[AB]:[AB]])),PRODUCT(INDEX(CMB[[BD_0O]:[BD_2O]],MATCH(ROUND(MIN(SUM(EB$4,$O40/1000),SUM($O40,EB$4/1000)),3),CMB[[Cmb_ID]:[Cmb_ID]],0),SUM(N(EB$1),N($R40),1)),CHOOSE(AC[[M]:[M]],1,0,1,AC[[DB]:[DB]])),PRODUCT(SUM(ROUND(AVERAGE(VALUE(EB$3),VALUE($P40)),0),CHOOSE(IF(OR(EB$1,$R40),4,INDEX(CMB[[Res_Rare]:[Res_Rare]],MATCH(ROUND(MIN(SUM(EB$4,$O40/1000),SUM($O40,EB$4/1000)),3),CMB[[Cmb_ID]:[Cmb_ID]],0))),-1,-1,0,0)),IF(OR(EB$1,$R40),4,INDEX(CMB[[Cmb_Rare]:[Cmb_Rare]],MATCH(ROUND(MIN(SUM(EB$4,$O40/1000),SUM($O40,EB$4/1000)),3),CMB[[Cmb_ID]:[Cmb_ID]],0))),CHOOSE(AC[[M]:[M]],2,1,1,SUM(AC[[AB]:[DB]])))),""))</f>
        <v/>
      </c>
      <c r="EC40" t="str">
        <f>IF(OR(EC$5="",$S40=""),"",IFERROR(SUM(PRODUCT(INDEX(CMB[[BA_0O]:[BA_2O]],MATCH(ROUND(MIN(SUM(EC$4,$O40/1000),SUM($O40,EC$4/1000)),3),CMB[[Cmb_ID]:[Cmb_ID]],0),SUM(N(EC$1),N($R40),1)),CHOOSE(AC[[M]:[M]],1,1,0,AC[[AB]:[AB]])),PRODUCT(INDEX(CMB[[BD_0O]:[BD_2O]],MATCH(ROUND(MIN(SUM(EC$4,$O40/1000),SUM($O40,EC$4/1000)),3),CMB[[Cmb_ID]:[Cmb_ID]],0),SUM(N(EC$1),N($R40),1)),CHOOSE(AC[[M]:[M]],1,0,1,AC[[DB]:[DB]])),PRODUCT(SUM(ROUND(AVERAGE(VALUE(EC$3),VALUE($P40)),0),CHOOSE(IF(OR(EC$1,$R40),4,INDEX(CMB[[Res_Rare]:[Res_Rare]],MATCH(ROUND(MIN(SUM(EC$4,$O40/1000),SUM($O40,EC$4/1000)),3),CMB[[Cmb_ID]:[Cmb_ID]],0))),-1,-1,0,0)),IF(OR(EC$1,$R40),4,INDEX(CMB[[Cmb_Rare]:[Cmb_Rare]],MATCH(ROUND(MIN(SUM(EC$4,$O40/1000),SUM($O40,EC$4/1000)),3),CMB[[Cmb_ID]:[Cmb_ID]],0))),CHOOSE(AC[[M]:[M]],2,1,1,SUM(AC[[AB]:[DB]])))),""))</f>
        <v/>
      </c>
      <c r="ED40" t="str">
        <f>IF(OR(ED$5="",$S40=""),"",IFERROR(SUM(PRODUCT(INDEX(CMB[[BA_0O]:[BA_2O]],MATCH(ROUND(MIN(SUM(ED$4,$O40/1000),SUM($O40,ED$4/1000)),3),CMB[[Cmb_ID]:[Cmb_ID]],0),SUM(N(ED$1),N($R40),1)),CHOOSE(AC[[M]:[M]],1,1,0,AC[[AB]:[AB]])),PRODUCT(INDEX(CMB[[BD_0O]:[BD_2O]],MATCH(ROUND(MIN(SUM(ED$4,$O40/1000),SUM($O40,ED$4/1000)),3),CMB[[Cmb_ID]:[Cmb_ID]],0),SUM(N(ED$1),N($R40),1)),CHOOSE(AC[[M]:[M]],1,0,1,AC[[DB]:[DB]])),PRODUCT(SUM(ROUND(AVERAGE(VALUE(ED$3),VALUE($P40)),0),CHOOSE(IF(OR(ED$1,$R40),4,INDEX(CMB[[Res_Rare]:[Res_Rare]],MATCH(ROUND(MIN(SUM(ED$4,$O40/1000),SUM($O40,ED$4/1000)),3),CMB[[Cmb_ID]:[Cmb_ID]],0))),-1,-1,0,0)),IF(OR(ED$1,$R40),4,INDEX(CMB[[Cmb_Rare]:[Cmb_Rare]],MATCH(ROUND(MIN(SUM(ED$4,$O40/1000),SUM($O40,ED$4/1000)),3),CMB[[Cmb_ID]:[Cmb_ID]],0))),CHOOSE(AC[[M]:[M]],2,1,1,SUM(AC[[AB]:[DB]])))),""))</f>
        <v/>
      </c>
      <c r="EE40" t="str">
        <f>IF(OR(EE$5="",$S40=""),"",IFERROR(SUM(PRODUCT(INDEX(CMB[[BA_0O]:[BA_2O]],MATCH(ROUND(MIN(SUM(EE$4,$O40/1000),SUM($O40,EE$4/1000)),3),CMB[[Cmb_ID]:[Cmb_ID]],0),SUM(N(EE$1),N($R40),1)),CHOOSE(AC[[M]:[M]],1,1,0,AC[[AB]:[AB]])),PRODUCT(INDEX(CMB[[BD_0O]:[BD_2O]],MATCH(ROUND(MIN(SUM(EE$4,$O40/1000),SUM($O40,EE$4/1000)),3),CMB[[Cmb_ID]:[Cmb_ID]],0),SUM(N(EE$1),N($R40),1)),CHOOSE(AC[[M]:[M]],1,0,1,AC[[DB]:[DB]])),PRODUCT(SUM(ROUND(AVERAGE(VALUE(EE$3),VALUE($P40)),0),CHOOSE(IF(OR(EE$1,$R40),4,INDEX(CMB[[Res_Rare]:[Res_Rare]],MATCH(ROUND(MIN(SUM(EE$4,$O40/1000),SUM($O40,EE$4/1000)),3),CMB[[Cmb_ID]:[Cmb_ID]],0))),-1,-1,0,0)),IF(OR(EE$1,$R40),4,INDEX(CMB[[Cmb_Rare]:[Cmb_Rare]],MATCH(ROUND(MIN(SUM(EE$4,$O40/1000),SUM($O40,EE$4/1000)),3),CMB[[Cmb_ID]:[Cmb_ID]],0))),CHOOSE(AC[[M]:[M]],2,1,1,SUM(AC[[AB]:[DB]])))),""))</f>
        <v/>
      </c>
      <c r="EF40" t="str">
        <f>IF(OR(EF$5="",$S40=""),"",IFERROR(SUM(PRODUCT(INDEX(CMB[[BA_0O]:[BA_2O]],MATCH(ROUND(MIN(SUM(EF$4,$O40/1000),SUM($O40,EF$4/1000)),3),CMB[[Cmb_ID]:[Cmb_ID]],0),SUM(N(EF$1),N($R40),1)),CHOOSE(AC[[M]:[M]],1,1,0,AC[[AB]:[AB]])),PRODUCT(INDEX(CMB[[BD_0O]:[BD_2O]],MATCH(ROUND(MIN(SUM(EF$4,$O40/1000),SUM($O40,EF$4/1000)),3),CMB[[Cmb_ID]:[Cmb_ID]],0),SUM(N(EF$1),N($R40),1)),CHOOSE(AC[[M]:[M]],1,0,1,AC[[DB]:[DB]])),PRODUCT(SUM(ROUND(AVERAGE(VALUE(EF$3),VALUE($P40)),0),CHOOSE(IF(OR(EF$1,$R40),4,INDEX(CMB[[Res_Rare]:[Res_Rare]],MATCH(ROUND(MIN(SUM(EF$4,$O40/1000),SUM($O40,EF$4/1000)),3),CMB[[Cmb_ID]:[Cmb_ID]],0))),-1,-1,0,0)),IF(OR(EF$1,$R40),4,INDEX(CMB[[Cmb_Rare]:[Cmb_Rare]],MATCH(ROUND(MIN(SUM(EF$4,$O40/1000),SUM($O40,EF$4/1000)),3),CMB[[Cmb_ID]:[Cmb_ID]],0))),CHOOSE(AC[[M]:[M]],2,1,1,SUM(AC[[AB]:[DB]])))),""))</f>
        <v/>
      </c>
      <c r="EG40" t="str">
        <f>IF(OR(EG$5="",$S40=""),"",IFERROR(SUM(PRODUCT(INDEX(CMB[[BA_0O]:[BA_2O]],MATCH(ROUND(MIN(SUM(EG$4,$O40/1000),SUM($O40,EG$4/1000)),3),CMB[[Cmb_ID]:[Cmb_ID]],0),SUM(N(EG$1),N($R40),1)),CHOOSE(AC[[M]:[M]],1,1,0,AC[[AB]:[AB]])),PRODUCT(INDEX(CMB[[BD_0O]:[BD_2O]],MATCH(ROUND(MIN(SUM(EG$4,$O40/1000),SUM($O40,EG$4/1000)),3),CMB[[Cmb_ID]:[Cmb_ID]],0),SUM(N(EG$1),N($R40),1)),CHOOSE(AC[[M]:[M]],1,0,1,AC[[DB]:[DB]])),PRODUCT(SUM(ROUND(AVERAGE(VALUE(EG$3),VALUE($P40)),0),CHOOSE(IF(OR(EG$1,$R40),4,INDEX(CMB[[Res_Rare]:[Res_Rare]],MATCH(ROUND(MIN(SUM(EG$4,$O40/1000),SUM($O40,EG$4/1000)),3),CMB[[Cmb_ID]:[Cmb_ID]],0))),-1,-1,0,0)),IF(OR(EG$1,$R40),4,INDEX(CMB[[Cmb_Rare]:[Cmb_Rare]],MATCH(ROUND(MIN(SUM(EG$4,$O40/1000),SUM($O40,EG$4/1000)),3),CMB[[Cmb_ID]:[Cmb_ID]],0))),CHOOSE(AC[[M]:[M]],2,1,1,SUM(AC[[AB]:[DB]])))),""))</f>
        <v/>
      </c>
      <c r="EH40" t="str">
        <f>IF(OR(EH$5="",$S40=""),"",IFERROR(SUM(PRODUCT(INDEX(CMB[[BA_0O]:[BA_2O]],MATCH(ROUND(MIN(SUM(EH$4,$O40/1000),SUM($O40,EH$4/1000)),3),CMB[[Cmb_ID]:[Cmb_ID]],0),SUM(N(EH$1),N($R40),1)),CHOOSE(AC[[M]:[M]],1,1,0,AC[[AB]:[AB]])),PRODUCT(INDEX(CMB[[BD_0O]:[BD_2O]],MATCH(ROUND(MIN(SUM(EH$4,$O40/1000),SUM($O40,EH$4/1000)),3),CMB[[Cmb_ID]:[Cmb_ID]],0),SUM(N(EH$1),N($R40),1)),CHOOSE(AC[[M]:[M]],1,0,1,AC[[DB]:[DB]])),PRODUCT(SUM(ROUND(AVERAGE(VALUE(EH$3),VALUE($P40)),0),CHOOSE(IF(OR(EH$1,$R40),4,INDEX(CMB[[Res_Rare]:[Res_Rare]],MATCH(ROUND(MIN(SUM(EH$4,$O40/1000),SUM($O40,EH$4/1000)),3),CMB[[Cmb_ID]:[Cmb_ID]],0))),-1,-1,0,0)),IF(OR(EH$1,$R40),4,INDEX(CMB[[Cmb_Rare]:[Cmb_Rare]],MATCH(ROUND(MIN(SUM(EH$4,$O40/1000),SUM($O40,EH$4/1000)),3),CMB[[Cmb_ID]:[Cmb_ID]],0))),CHOOSE(AC[[M]:[M]],2,1,1,SUM(AC[[AB]:[DB]])))),""))</f>
        <v/>
      </c>
      <c r="EI40" t="str">
        <f>IF(OR(EI$5="",$S40=""),"",IFERROR(SUM(PRODUCT(INDEX(CMB[[BA_0O]:[BA_2O]],MATCH(ROUND(MIN(SUM(EI$4,$O40/1000),SUM($O40,EI$4/1000)),3),CMB[[Cmb_ID]:[Cmb_ID]],0),SUM(N(EI$1),N($R40),1)),CHOOSE(AC[[M]:[M]],1,1,0,AC[[AB]:[AB]])),PRODUCT(INDEX(CMB[[BD_0O]:[BD_2O]],MATCH(ROUND(MIN(SUM(EI$4,$O40/1000),SUM($O40,EI$4/1000)),3),CMB[[Cmb_ID]:[Cmb_ID]],0),SUM(N(EI$1),N($R40),1)),CHOOSE(AC[[M]:[M]],1,0,1,AC[[DB]:[DB]])),PRODUCT(SUM(ROUND(AVERAGE(VALUE(EI$3),VALUE($P40)),0),CHOOSE(IF(OR(EI$1,$R40),4,INDEX(CMB[[Res_Rare]:[Res_Rare]],MATCH(ROUND(MIN(SUM(EI$4,$O40/1000),SUM($O40,EI$4/1000)),3),CMB[[Cmb_ID]:[Cmb_ID]],0))),-1,-1,0,0)),IF(OR(EI$1,$R40),4,INDEX(CMB[[Cmb_Rare]:[Cmb_Rare]],MATCH(ROUND(MIN(SUM(EI$4,$O40/1000),SUM($O40,EI$4/1000)),3),CMB[[Cmb_ID]:[Cmb_ID]],0))),CHOOSE(AC[[M]:[M]],2,1,1,SUM(AC[[AB]:[DB]])))),""))</f>
        <v/>
      </c>
      <c r="EJ40" t="str">
        <f>IF(OR(EJ$5="",$S40=""),"",IFERROR(SUM(PRODUCT(INDEX(CMB[[BA_0O]:[BA_2O]],MATCH(ROUND(MIN(SUM(EJ$4,$O40/1000),SUM($O40,EJ$4/1000)),3),CMB[[Cmb_ID]:[Cmb_ID]],0),SUM(N(EJ$1),N($R40),1)),CHOOSE(AC[[M]:[M]],1,1,0,AC[[AB]:[AB]])),PRODUCT(INDEX(CMB[[BD_0O]:[BD_2O]],MATCH(ROUND(MIN(SUM(EJ$4,$O40/1000),SUM($O40,EJ$4/1000)),3),CMB[[Cmb_ID]:[Cmb_ID]],0),SUM(N(EJ$1),N($R40),1)),CHOOSE(AC[[M]:[M]],1,0,1,AC[[DB]:[DB]])),PRODUCT(SUM(ROUND(AVERAGE(VALUE(EJ$3),VALUE($P40)),0),CHOOSE(IF(OR(EJ$1,$R40),4,INDEX(CMB[[Res_Rare]:[Res_Rare]],MATCH(ROUND(MIN(SUM(EJ$4,$O40/1000),SUM($O40,EJ$4/1000)),3),CMB[[Cmb_ID]:[Cmb_ID]],0))),-1,-1,0,0)),IF(OR(EJ$1,$R40),4,INDEX(CMB[[Cmb_Rare]:[Cmb_Rare]],MATCH(ROUND(MIN(SUM(EJ$4,$O40/1000),SUM($O40,EJ$4/1000)),3),CMB[[Cmb_ID]:[Cmb_ID]],0))),CHOOSE(AC[[M]:[M]],2,1,1,SUM(AC[[AB]:[DB]])))),""))</f>
        <v/>
      </c>
      <c r="EK40" t="str">
        <f>IF(OR(EK$5="",$S40=""),"",IFERROR(SUM(PRODUCT(INDEX(CMB[[BA_0O]:[BA_2O]],MATCH(ROUND(MIN(SUM(EK$4,$O40/1000),SUM($O40,EK$4/1000)),3),CMB[[Cmb_ID]:[Cmb_ID]],0),SUM(N(EK$1),N($R40),1)),CHOOSE(AC[[M]:[M]],1,1,0,AC[[AB]:[AB]])),PRODUCT(INDEX(CMB[[BD_0O]:[BD_2O]],MATCH(ROUND(MIN(SUM(EK$4,$O40/1000),SUM($O40,EK$4/1000)),3),CMB[[Cmb_ID]:[Cmb_ID]],0),SUM(N(EK$1),N($R40),1)),CHOOSE(AC[[M]:[M]],1,0,1,AC[[DB]:[DB]])),PRODUCT(SUM(ROUND(AVERAGE(VALUE(EK$3),VALUE($P40)),0),CHOOSE(IF(OR(EK$1,$R40),4,INDEX(CMB[[Res_Rare]:[Res_Rare]],MATCH(ROUND(MIN(SUM(EK$4,$O40/1000),SUM($O40,EK$4/1000)),3),CMB[[Cmb_ID]:[Cmb_ID]],0))),-1,-1,0,0)),IF(OR(EK$1,$R40),4,INDEX(CMB[[Cmb_Rare]:[Cmb_Rare]],MATCH(ROUND(MIN(SUM(EK$4,$O40/1000),SUM($O40,EK$4/1000)),3),CMB[[Cmb_ID]:[Cmb_ID]],0))),CHOOSE(AC[[M]:[M]],2,1,1,SUM(AC[[AB]:[DB]])))),""))</f>
        <v/>
      </c>
      <c r="EL40" t="str">
        <f>IF(OR(EL$5="",$S40=""),"",IFERROR(SUM(PRODUCT(INDEX(CMB[[BA_0O]:[BA_2O]],MATCH(ROUND(MIN(SUM(EL$4,$O40/1000),SUM($O40,EL$4/1000)),3),CMB[[Cmb_ID]:[Cmb_ID]],0),SUM(N(EL$1),N($R40),1)),CHOOSE(AC[[M]:[M]],1,1,0,AC[[AB]:[AB]])),PRODUCT(INDEX(CMB[[BD_0O]:[BD_2O]],MATCH(ROUND(MIN(SUM(EL$4,$O40/1000),SUM($O40,EL$4/1000)),3),CMB[[Cmb_ID]:[Cmb_ID]],0),SUM(N(EL$1),N($R40),1)),CHOOSE(AC[[M]:[M]],1,0,1,AC[[DB]:[DB]])),PRODUCT(SUM(ROUND(AVERAGE(VALUE(EL$3),VALUE($P40)),0),CHOOSE(IF(OR(EL$1,$R40),4,INDEX(CMB[[Res_Rare]:[Res_Rare]],MATCH(ROUND(MIN(SUM(EL$4,$O40/1000),SUM($O40,EL$4/1000)),3),CMB[[Cmb_ID]:[Cmb_ID]],0))),-1,-1,0,0)),IF(OR(EL$1,$R40),4,INDEX(CMB[[Cmb_Rare]:[Cmb_Rare]],MATCH(ROUND(MIN(SUM(EL$4,$O40/1000),SUM($O40,EL$4/1000)),3),CMB[[Cmb_ID]:[Cmb_ID]],0))),CHOOSE(AC[[M]:[M]],2,1,1,SUM(AC[[AB]:[DB]])))),""))</f>
        <v/>
      </c>
      <c r="EM40" t="str">
        <f>IF(OR(EM$5="",$S40=""),"",IFERROR(SUM(PRODUCT(INDEX(CMB[[BA_0O]:[BA_2O]],MATCH(ROUND(MIN(SUM(EM$4,$O40/1000),SUM($O40,EM$4/1000)),3),CMB[[Cmb_ID]:[Cmb_ID]],0),SUM(N(EM$1),N($R40),1)),CHOOSE(AC[[M]:[M]],1,1,0,AC[[AB]:[AB]])),PRODUCT(INDEX(CMB[[BD_0O]:[BD_2O]],MATCH(ROUND(MIN(SUM(EM$4,$O40/1000),SUM($O40,EM$4/1000)),3),CMB[[Cmb_ID]:[Cmb_ID]],0),SUM(N(EM$1),N($R40),1)),CHOOSE(AC[[M]:[M]],1,0,1,AC[[DB]:[DB]])),PRODUCT(SUM(ROUND(AVERAGE(VALUE(EM$3),VALUE($P40)),0),CHOOSE(IF(OR(EM$1,$R40),4,INDEX(CMB[[Res_Rare]:[Res_Rare]],MATCH(ROUND(MIN(SUM(EM$4,$O40/1000),SUM($O40,EM$4/1000)),3),CMB[[Cmb_ID]:[Cmb_ID]],0))),-1,-1,0,0)),IF(OR(EM$1,$R40),4,INDEX(CMB[[Cmb_Rare]:[Cmb_Rare]],MATCH(ROUND(MIN(SUM(EM$4,$O40/1000),SUM($O40,EM$4/1000)),3),CMB[[Cmb_ID]:[Cmb_ID]],0))),CHOOSE(AC[[M]:[M]],2,1,1,SUM(AC[[AB]:[DB]])))),""))</f>
        <v/>
      </c>
      <c r="EN40" t="str">
        <f>IF(OR(EN$5="",$S40=""),"",IFERROR(SUM(PRODUCT(INDEX(CMB[[BA_0O]:[BA_2O]],MATCH(ROUND(MIN(SUM(EN$4,$O40/1000),SUM($O40,EN$4/1000)),3),CMB[[Cmb_ID]:[Cmb_ID]],0),SUM(N(EN$1),N($R40),1)),CHOOSE(AC[[M]:[M]],1,1,0,AC[[AB]:[AB]])),PRODUCT(INDEX(CMB[[BD_0O]:[BD_2O]],MATCH(ROUND(MIN(SUM(EN$4,$O40/1000),SUM($O40,EN$4/1000)),3),CMB[[Cmb_ID]:[Cmb_ID]],0),SUM(N(EN$1),N($R40),1)),CHOOSE(AC[[M]:[M]],1,0,1,AC[[DB]:[DB]])),PRODUCT(SUM(ROUND(AVERAGE(VALUE(EN$3),VALUE($P40)),0),CHOOSE(IF(OR(EN$1,$R40),4,INDEX(CMB[[Res_Rare]:[Res_Rare]],MATCH(ROUND(MIN(SUM(EN$4,$O40/1000),SUM($O40,EN$4/1000)),3),CMB[[Cmb_ID]:[Cmb_ID]],0))),-1,-1,0,0)),IF(OR(EN$1,$R40),4,INDEX(CMB[[Cmb_Rare]:[Cmb_Rare]],MATCH(ROUND(MIN(SUM(EN$4,$O40/1000),SUM($O40,EN$4/1000)),3),CMB[[Cmb_ID]:[Cmb_ID]],0))),CHOOSE(AC[[M]:[M]],2,1,1,SUM(AC[[AB]:[DB]])))),""))</f>
        <v/>
      </c>
      <c r="EO40" t="str">
        <f>IF(OR(EO$5="",$S40=""),"",IFERROR(SUM(PRODUCT(INDEX(CMB[[BA_0O]:[BA_2O]],MATCH(ROUND(MIN(SUM(EO$4,$O40/1000),SUM($O40,EO$4/1000)),3),CMB[[Cmb_ID]:[Cmb_ID]],0),SUM(N(EO$1),N($R40),1)),CHOOSE(AC[[M]:[M]],1,1,0,AC[[AB]:[AB]])),PRODUCT(INDEX(CMB[[BD_0O]:[BD_2O]],MATCH(ROUND(MIN(SUM(EO$4,$O40/1000),SUM($O40,EO$4/1000)),3),CMB[[Cmb_ID]:[Cmb_ID]],0),SUM(N(EO$1),N($R40),1)),CHOOSE(AC[[M]:[M]],1,0,1,AC[[DB]:[DB]])),PRODUCT(SUM(ROUND(AVERAGE(VALUE(EO$3),VALUE($P40)),0),CHOOSE(IF(OR(EO$1,$R40),4,INDEX(CMB[[Res_Rare]:[Res_Rare]],MATCH(ROUND(MIN(SUM(EO$4,$O40/1000),SUM($O40,EO$4/1000)),3),CMB[[Cmb_ID]:[Cmb_ID]],0))),-1,-1,0,0)),IF(OR(EO$1,$R40),4,INDEX(CMB[[Cmb_Rare]:[Cmb_Rare]],MATCH(ROUND(MIN(SUM(EO$4,$O40/1000),SUM($O40,EO$4/1000)),3),CMB[[Cmb_ID]:[Cmb_ID]],0))),CHOOSE(AC[[M]:[M]],2,1,1,SUM(AC[[AB]:[DB]])))),""))</f>
        <v/>
      </c>
      <c r="EP40" t="str">
        <f>IF(OR(EP$5="",$S40=""),"",IFERROR(SUM(PRODUCT(INDEX(CMB[[BA_0O]:[BA_2O]],MATCH(ROUND(MIN(SUM(EP$4,$O40/1000),SUM($O40,EP$4/1000)),3),CMB[[Cmb_ID]:[Cmb_ID]],0),SUM(N(EP$1),N($R40),1)),CHOOSE(AC[[M]:[M]],1,1,0,AC[[AB]:[AB]])),PRODUCT(INDEX(CMB[[BD_0O]:[BD_2O]],MATCH(ROUND(MIN(SUM(EP$4,$O40/1000),SUM($O40,EP$4/1000)),3),CMB[[Cmb_ID]:[Cmb_ID]],0),SUM(N(EP$1),N($R40),1)),CHOOSE(AC[[M]:[M]],1,0,1,AC[[DB]:[DB]])),PRODUCT(SUM(ROUND(AVERAGE(VALUE(EP$3),VALUE($P40)),0),CHOOSE(IF(OR(EP$1,$R40),4,INDEX(CMB[[Res_Rare]:[Res_Rare]],MATCH(ROUND(MIN(SUM(EP$4,$O40/1000),SUM($O40,EP$4/1000)),3),CMB[[Cmb_ID]:[Cmb_ID]],0))),-1,-1,0,0)),IF(OR(EP$1,$R40),4,INDEX(CMB[[Cmb_Rare]:[Cmb_Rare]],MATCH(ROUND(MIN(SUM(EP$4,$O40/1000),SUM($O40,EP$4/1000)),3),CMB[[Cmb_ID]:[Cmb_ID]],0))),CHOOSE(AC[[M]:[M]],2,1,1,SUM(AC[[AB]:[DB]])))),""))</f>
        <v/>
      </c>
      <c r="EQ40" t="str">
        <f>IF(OR(EQ$5="",$S40=""),"",IFERROR(SUM(PRODUCT(INDEX(CMB[[BA_0O]:[BA_2O]],MATCH(ROUND(MIN(SUM(EQ$4,$O40/1000),SUM($O40,EQ$4/1000)),3),CMB[[Cmb_ID]:[Cmb_ID]],0),SUM(N(EQ$1),N($R40),1)),CHOOSE(AC[[M]:[M]],1,1,0,AC[[AB]:[AB]])),PRODUCT(INDEX(CMB[[BD_0O]:[BD_2O]],MATCH(ROUND(MIN(SUM(EQ$4,$O40/1000),SUM($O40,EQ$4/1000)),3),CMB[[Cmb_ID]:[Cmb_ID]],0),SUM(N(EQ$1),N($R40),1)),CHOOSE(AC[[M]:[M]],1,0,1,AC[[DB]:[DB]])),PRODUCT(SUM(ROUND(AVERAGE(VALUE(EQ$3),VALUE($P40)),0),CHOOSE(IF(OR(EQ$1,$R40),4,INDEX(CMB[[Res_Rare]:[Res_Rare]],MATCH(ROUND(MIN(SUM(EQ$4,$O40/1000),SUM($O40,EQ$4/1000)),3),CMB[[Cmb_ID]:[Cmb_ID]],0))),-1,-1,0,0)),IF(OR(EQ$1,$R40),4,INDEX(CMB[[Cmb_Rare]:[Cmb_Rare]],MATCH(ROUND(MIN(SUM(EQ$4,$O40/1000),SUM($O40,EQ$4/1000)),3),CMB[[Cmb_ID]:[Cmb_ID]],0))),CHOOSE(AC[[M]:[M]],2,1,1,SUM(AC[[AB]:[DB]])))),""))</f>
        <v/>
      </c>
      <c r="ER40" t="str">
        <f>IF(OR(ER$5="",$S40=""),"",IFERROR(SUM(PRODUCT(INDEX(CMB[[BA_0O]:[BA_2O]],MATCH(ROUND(MIN(SUM(ER$4,$O40/1000),SUM($O40,ER$4/1000)),3),CMB[[Cmb_ID]:[Cmb_ID]],0),SUM(N(ER$1),N($R40),1)),CHOOSE(AC[[M]:[M]],1,1,0,AC[[AB]:[AB]])),PRODUCT(INDEX(CMB[[BD_0O]:[BD_2O]],MATCH(ROUND(MIN(SUM(ER$4,$O40/1000),SUM($O40,ER$4/1000)),3),CMB[[Cmb_ID]:[Cmb_ID]],0),SUM(N(ER$1),N($R40),1)),CHOOSE(AC[[M]:[M]],1,0,1,AC[[DB]:[DB]])),PRODUCT(SUM(ROUND(AVERAGE(VALUE(ER$3),VALUE($P40)),0),CHOOSE(IF(OR(ER$1,$R40),4,INDEX(CMB[[Res_Rare]:[Res_Rare]],MATCH(ROUND(MIN(SUM(ER$4,$O40/1000),SUM($O40,ER$4/1000)),3),CMB[[Cmb_ID]:[Cmb_ID]],0))),-1,-1,0,0)),IF(OR(ER$1,$R40),4,INDEX(CMB[[Cmb_Rare]:[Cmb_Rare]],MATCH(ROUND(MIN(SUM(ER$4,$O40/1000),SUM($O40,ER$4/1000)),3),CMB[[Cmb_ID]:[Cmb_ID]],0))),CHOOSE(AC[[M]:[M]],2,1,1,SUM(AC[[AB]:[DB]])))),""))</f>
        <v/>
      </c>
      <c r="ES40" t="str">
        <f>IF(OR(ES$5="",$S40=""),"",IFERROR(SUM(PRODUCT(INDEX(CMB[[BA_0O]:[BA_2O]],MATCH(ROUND(MIN(SUM(ES$4,$O40/1000),SUM($O40,ES$4/1000)),3),CMB[[Cmb_ID]:[Cmb_ID]],0),SUM(N(ES$1),N($R40),1)),CHOOSE(AC[[M]:[M]],1,1,0,AC[[AB]:[AB]])),PRODUCT(INDEX(CMB[[BD_0O]:[BD_2O]],MATCH(ROUND(MIN(SUM(ES$4,$O40/1000),SUM($O40,ES$4/1000)),3),CMB[[Cmb_ID]:[Cmb_ID]],0),SUM(N(ES$1),N($R40),1)),CHOOSE(AC[[M]:[M]],1,0,1,AC[[DB]:[DB]])),PRODUCT(SUM(ROUND(AVERAGE(VALUE(ES$3),VALUE($P40)),0),CHOOSE(IF(OR(ES$1,$R40),4,INDEX(CMB[[Res_Rare]:[Res_Rare]],MATCH(ROUND(MIN(SUM(ES$4,$O40/1000),SUM($O40,ES$4/1000)),3),CMB[[Cmb_ID]:[Cmb_ID]],0))),-1,-1,0,0)),IF(OR(ES$1,$R40),4,INDEX(CMB[[Cmb_Rare]:[Cmb_Rare]],MATCH(ROUND(MIN(SUM(ES$4,$O40/1000),SUM($O40,ES$4/1000)),3),CMB[[Cmb_ID]:[Cmb_ID]],0))),CHOOSE(AC[[M]:[M]],2,1,1,SUM(AC[[AB]:[DB]])))),""))</f>
        <v/>
      </c>
      <c r="ET40" t="str">
        <f>IF(OR(ET$5="",$S40=""),"",IFERROR(SUM(PRODUCT(INDEX(CMB[[BA_0O]:[BA_2O]],MATCH(ROUND(MIN(SUM(ET$4,$O40/1000),SUM($O40,ET$4/1000)),3),CMB[[Cmb_ID]:[Cmb_ID]],0),SUM(N(ET$1),N($R40),1)),CHOOSE(AC[[M]:[M]],1,1,0,AC[[AB]:[AB]])),PRODUCT(INDEX(CMB[[BD_0O]:[BD_2O]],MATCH(ROUND(MIN(SUM(ET$4,$O40/1000),SUM($O40,ET$4/1000)),3),CMB[[Cmb_ID]:[Cmb_ID]],0),SUM(N(ET$1),N($R40),1)),CHOOSE(AC[[M]:[M]],1,0,1,AC[[DB]:[DB]])),PRODUCT(SUM(ROUND(AVERAGE(VALUE(ET$3),VALUE($P40)),0),CHOOSE(IF(OR(ET$1,$R40),4,INDEX(CMB[[Res_Rare]:[Res_Rare]],MATCH(ROUND(MIN(SUM(ET$4,$O40/1000),SUM($O40,ET$4/1000)),3),CMB[[Cmb_ID]:[Cmb_ID]],0))),-1,-1,0,0)),IF(OR(ET$1,$R40),4,INDEX(CMB[[Cmb_Rare]:[Cmb_Rare]],MATCH(ROUND(MIN(SUM(ET$4,$O40/1000),SUM($O40,ET$4/1000)),3),CMB[[Cmb_ID]:[Cmb_ID]],0))),CHOOSE(AC[[M]:[M]],2,1,1,SUM(AC[[AB]:[DB]])))),""))</f>
        <v/>
      </c>
      <c r="EU40" t="str">
        <f>IF(OR(EU$5="",$S40=""),"",IFERROR(SUM(PRODUCT(INDEX(CMB[[BA_0O]:[BA_2O]],MATCH(ROUND(MIN(SUM(EU$4,$O40/1000),SUM($O40,EU$4/1000)),3),CMB[[Cmb_ID]:[Cmb_ID]],0),SUM(N(EU$1),N($R40),1)),CHOOSE(AC[[M]:[M]],1,1,0,AC[[AB]:[AB]])),PRODUCT(INDEX(CMB[[BD_0O]:[BD_2O]],MATCH(ROUND(MIN(SUM(EU$4,$O40/1000),SUM($O40,EU$4/1000)),3),CMB[[Cmb_ID]:[Cmb_ID]],0),SUM(N(EU$1),N($R40),1)),CHOOSE(AC[[M]:[M]],1,0,1,AC[[DB]:[DB]])),PRODUCT(SUM(ROUND(AVERAGE(VALUE(EU$3),VALUE($P40)),0),CHOOSE(IF(OR(EU$1,$R40),4,INDEX(CMB[[Res_Rare]:[Res_Rare]],MATCH(ROUND(MIN(SUM(EU$4,$O40/1000),SUM($O40,EU$4/1000)),3),CMB[[Cmb_ID]:[Cmb_ID]],0))),-1,-1,0,0)),IF(OR(EU$1,$R40),4,INDEX(CMB[[Cmb_Rare]:[Cmb_Rare]],MATCH(ROUND(MIN(SUM(EU$4,$O40/1000),SUM($O40,EU$4/1000)),3),CMB[[Cmb_ID]:[Cmb_ID]],0))),CHOOSE(AC[[M]:[M]],2,1,1,SUM(AC[[AB]:[DB]])))),""))</f>
        <v/>
      </c>
      <c r="EV40" t="str">
        <f>IF(OR(EV$5="",$S40=""),"",IFERROR(SUM(PRODUCT(INDEX(CMB[[BA_0O]:[BA_2O]],MATCH(ROUND(MIN(SUM(EV$4,$O40/1000),SUM($O40,EV$4/1000)),3),CMB[[Cmb_ID]:[Cmb_ID]],0),SUM(N(EV$1),N($R40),1)),CHOOSE(AC[[M]:[M]],1,1,0,AC[[AB]:[AB]])),PRODUCT(INDEX(CMB[[BD_0O]:[BD_2O]],MATCH(ROUND(MIN(SUM(EV$4,$O40/1000),SUM($O40,EV$4/1000)),3),CMB[[Cmb_ID]:[Cmb_ID]],0),SUM(N(EV$1),N($R40),1)),CHOOSE(AC[[M]:[M]],1,0,1,AC[[DB]:[DB]])),PRODUCT(SUM(ROUND(AVERAGE(VALUE(EV$3),VALUE($P40)),0),CHOOSE(IF(OR(EV$1,$R40),4,INDEX(CMB[[Res_Rare]:[Res_Rare]],MATCH(ROUND(MIN(SUM(EV$4,$O40/1000),SUM($O40,EV$4/1000)),3),CMB[[Cmb_ID]:[Cmb_ID]],0))),-1,-1,0,0)),IF(OR(EV$1,$R40),4,INDEX(CMB[[Cmb_Rare]:[Cmb_Rare]],MATCH(ROUND(MIN(SUM(EV$4,$O40/1000),SUM($O40,EV$4/1000)),3),CMB[[Cmb_ID]:[Cmb_ID]],0))),CHOOSE(AC[[M]:[M]],2,1,1,SUM(AC[[AB]:[DB]])))),""))</f>
        <v/>
      </c>
      <c r="EW40" t="str">
        <f>IF(OR(EW$5="",$S40=""),"",IFERROR(SUM(PRODUCT(INDEX(CMB[[BA_0O]:[BA_2O]],MATCH(ROUND(MIN(SUM(EW$4,$O40/1000),SUM($O40,EW$4/1000)),3),CMB[[Cmb_ID]:[Cmb_ID]],0),SUM(N(EW$1),N($R40),1)),CHOOSE(AC[[M]:[M]],1,1,0,AC[[AB]:[AB]])),PRODUCT(INDEX(CMB[[BD_0O]:[BD_2O]],MATCH(ROUND(MIN(SUM(EW$4,$O40/1000),SUM($O40,EW$4/1000)),3),CMB[[Cmb_ID]:[Cmb_ID]],0),SUM(N(EW$1),N($R40),1)),CHOOSE(AC[[M]:[M]],1,0,1,AC[[DB]:[DB]])),PRODUCT(SUM(ROUND(AVERAGE(VALUE(EW$3),VALUE($P40)),0),CHOOSE(IF(OR(EW$1,$R40),4,INDEX(CMB[[Res_Rare]:[Res_Rare]],MATCH(ROUND(MIN(SUM(EW$4,$O40/1000),SUM($O40,EW$4/1000)),3),CMB[[Cmb_ID]:[Cmb_ID]],0))),-1,-1,0,0)),IF(OR(EW$1,$R40),4,INDEX(CMB[[Cmb_Rare]:[Cmb_Rare]],MATCH(ROUND(MIN(SUM(EW$4,$O40/1000),SUM($O40,EW$4/1000)),3),CMB[[Cmb_ID]:[Cmb_ID]],0))),CHOOSE(AC[[M]:[M]],2,1,1,SUM(AC[[AB]:[DB]])))),""))</f>
        <v/>
      </c>
      <c r="EX40" t="str">
        <f>IF(OR(EX$5="",$S40=""),"",IFERROR(SUM(PRODUCT(INDEX(CMB[[BA_0O]:[BA_2O]],MATCH(ROUND(MIN(SUM(EX$4,$O40/1000),SUM($O40,EX$4/1000)),3),CMB[[Cmb_ID]:[Cmb_ID]],0),SUM(N(EX$1),N($R40),1)),CHOOSE(AC[[M]:[M]],1,1,0,AC[[AB]:[AB]])),PRODUCT(INDEX(CMB[[BD_0O]:[BD_2O]],MATCH(ROUND(MIN(SUM(EX$4,$O40/1000),SUM($O40,EX$4/1000)),3),CMB[[Cmb_ID]:[Cmb_ID]],0),SUM(N(EX$1),N($R40),1)),CHOOSE(AC[[M]:[M]],1,0,1,AC[[DB]:[DB]])),PRODUCT(SUM(ROUND(AVERAGE(VALUE(EX$3),VALUE($P40)),0),CHOOSE(IF(OR(EX$1,$R40),4,INDEX(CMB[[Res_Rare]:[Res_Rare]],MATCH(ROUND(MIN(SUM(EX$4,$O40/1000),SUM($O40,EX$4/1000)),3),CMB[[Cmb_ID]:[Cmb_ID]],0))),-1,-1,0,0)),IF(OR(EX$1,$R40),4,INDEX(CMB[[Cmb_Rare]:[Cmb_Rare]],MATCH(ROUND(MIN(SUM(EX$4,$O40/1000),SUM($O40,EX$4/1000)),3),CMB[[Cmb_ID]:[Cmb_ID]],0))),CHOOSE(AC[[M]:[M]],2,1,1,SUM(AC[[AB]:[DB]])))),""))</f>
        <v/>
      </c>
      <c r="EY40" t="str">
        <f>IF(OR(EY$5="",$S40=""),"",IFERROR(SUM(PRODUCT(INDEX(CMB[[BA_0O]:[BA_2O]],MATCH(ROUND(MIN(SUM(EY$4,$O40/1000),SUM($O40,EY$4/1000)),3),CMB[[Cmb_ID]:[Cmb_ID]],0),SUM(N(EY$1),N($R40),1)),CHOOSE(AC[[M]:[M]],1,1,0,AC[[AB]:[AB]])),PRODUCT(INDEX(CMB[[BD_0O]:[BD_2O]],MATCH(ROUND(MIN(SUM(EY$4,$O40/1000),SUM($O40,EY$4/1000)),3),CMB[[Cmb_ID]:[Cmb_ID]],0),SUM(N(EY$1),N($R40),1)),CHOOSE(AC[[M]:[M]],1,0,1,AC[[DB]:[DB]])),PRODUCT(SUM(ROUND(AVERAGE(VALUE(EY$3),VALUE($P40)),0),CHOOSE(IF(OR(EY$1,$R40),4,INDEX(CMB[[Res_Rare]:[Res_Rare]],MATCH(ROUND(MIN(SUM(EY$4,$O40/1000),SUM($O40,EY$4/1000)),3),CMB[[Cmb_ID]:[Cmb_ID]],0))),-1,-1,0,0)),IF(OR(EY$1,$R40),4,INDEX(CMB[[Cmb_Rare]:[Cmb_Rare]],MATCH(ROUND(MIN(SUM(EY$4,$O40/1000),SUM($O40,EY$4/1000)),3),CMB[[Cmb_ID]:[Cmb_ID]],0))),CHOOSE(AC[[M]:[M]],2,1,1,SUM(AC[[AB]:[DB]])))),""))</f>
        <v/>
      </c>
      <c r="EZ40" t="str">
        <f>IF(OR(EZ$5="",$S40=""),"",IFERROR(SUM(PRODUCT(INDEX(CMB[[BA_0O]:[BA_2O]],MATCH(ROUND(MIN(SUM(EZ$4,$O40/1000),SUM($O40,EZ$4/1000)),3),CMB[[Cmb_ID]:[Cmb_ID]],0),SUM(N(EZ$1),N($R40),1)),CHOOSE(AC[[M]:[M]],1,1,0,AC[[AB]:[AB]])),PRODUCT(INDEX(CMB[[BD_0O]:[BD_2O]],MATCH(ROUND(MIN(SUM(EZ$4,$O40/1000),SUM($O40,EZ$4/1000)),3),CMB[[Cmb_ID]:[Cmb_ID]],0),SUM(N(EZ$1),N($R40),1)),CHOOSE(AC[[M]:[M]],1,0,1,AC[[DB]:[DB]])),PRODUCT(SUM(ROUND(AVERAGE(VALUE(EZ$3),VALUE($P40)),0),CHOOSE(IF(OR(EZ$1,$R40),4,INDEX(CMB[[Res_Rare]:[Res_Rare]],MATCH(ROUND(MIN(SUM(EZ$4,$O40/1000),SUM($O40,EZ$4/1000)),3),CMB[[Cmb_ID]:[Cmb_ID]],0))),-1,-1,0,0)),IF(OR(EZ$1,$R40),4,INDEX(CMB[[Cmb_Rare]:[Cmb_Rare]],MATCH(ROUND(MIN(SUM(EZ$4,$O40/1000),SUM($O40,EZ$4/1000)),3),CMB[[Cmb_ID]:[Cmb_ID]],0))),CHOOSE(AC[[M]:[M]],2,1,1,SUM(AC[[AB]:[DB]])))),""))</f>
        <v/>
      </c>
      <c r="FA40" t="str">
        <f>IF(OR(FA$5="",$S40=""),"",IFERROR(SUM(PRODUCT(INDEX(CMB[[BA_0O]:[BA_2O]],MATCH(ROUND(MIN(SUM(FA$4,$O40/1000),SUM($O40,FA$4/1000)),3),CMB[[Cmb_ID]:[Cmb_ID]],0),SUM(N(FA$1),N($R40),1)),CHOOSE(AC[[M]:[M]],1,1,0,AC[[AB]:[AB]])),PRODUCT(INDEX(CMB[[BD_0O]:[BD_2O]],MATCH(ROUND(MIN(SUM(FA$4,$O40/1000),SUM($O40,FA$4/1000)),3),CMB[[Cmb_ID]:[Cmb_ID]],0),SUM(N(FA$1),N($R40),1)),CHOOSE(AC[[M]:[M]],1,0,1,AC[[DB]:[DB]])),PRODUCT(SUM(ROUND(AVERAGE(VALUE(FA$3),VALUE($P40)),0),CHOOSE(IF(OR(FA$1,$R40),4,INDEX(CMB[[Res_Rare]:[Res_Rare]],MATCH(ROUND(MIN(SUM(FA$4,$O40/1000),SUM($O40,FA$4/1000)),3),CMB[[Cmb_ID]:[Cmb_ID]],0))),-1,-1,0,0)),IF(OR(FA$1,$R40),4,INDEX(CMB[[Cmb_Rare]:[Cmb_Rare]],MATCH(ROUND(MIN(SUM(FA$4,$O40/1000),SUM($O40,FA$4/1000)),3),CMB[[Cmb_ID]:[Cmb_ID]],0))),CHOOSE(AC[[M]:[M]],2,1,1,SUM(AC[[AB]:[DB]])))),""))</f>
        <v/>
      </c>
      <c r="FB40" t="str">
        <f>IF(OR(FB$5="",$S40=""),"",IFERROR(SUM(PRODUCT(INDEX(CMB[[BA_0O]:[BA_2O]],MATCH(ROUND(MIN(SUM(FB$4,$O40/1000),SUM($O40,FB$4/1000)),3),CMB[[Cmb_ID]:[Cmb_ID]],0),SUM(N(FB$1),N($R40),1)),CHOOSE(AC[[M]:[M]],1,1,0,AC[[AB]:[AB]])),PRODUCT(INDEX(CMB[[BD_0O]:[BD_2O]],MATCH(ROUND(MIN(SUM(FB$4,$O40/1000),SUM($O40,FB$4/1000)),3),CMB[[Cmb_ID]:[Cmb_ID]],0),SUM(N(FB$1),N($R40),1)),CHOOSE(AC[[M]:[M]],1,0,1,AC[[DB]:[DB]])),PRODUCT(SUM(ROUND(AVERAGE(VALUE(FB$3),VALUE($P40)),0),CHOOSE(IF(OR(FB$1,$R40),4,INDEX(CMB[[Res_Rare]:[Res_Rare]],MATCH(ROUND(MIN(SUM(FB$4,$O40/1000),SUM($O40,FB$4/1000)),3),CMB[[Cmb_ID]:[Cmb_ID]],0))),-1,-1,0,0)),IF(OR(FB$1,$R40),4,INDEX(CMB[[Cmb_Rare]:[Cmb_Rare]],MATCH(ROUND(MIN(SUM(FB$4,$O40/1000),SUM($O40,FB$4/1000)),3),CMB[[Cmb_ID]:[Cmb_ID]],0))),CHOOSE(AC[[M]:[M]],2,1,1,SUM(AC[[AB]:[DB]])))),""))</f>
        <v/>
      </c>
      <c r="FC40" t="str">
        <f>IF(OR(FC$5="",$S40=""),"",IFERROR(SUM(PRODUCT(INDEX(CMB[[BA_0O]:[BA_2O]],MATCH(ROUND(MIN(SUM(FC$4,$O40/1000),SUM($O40,FC$4/1000)),3),CMB[[Cmb_ID]:[Cmb_ID]],0),SUM(N(FC$1),N($R40),1)),CHOOSE(AC[[M]:[M]],1,1,0,AC[[AB]:[AB]])),PRODUCT(INDEX(CMB[[BD_0O]:[BD_2O]],MATCH(ROUND(MIN(SUM(FC$4,$O40/1000),SUM($O40,FC$4/1000)),3),CMB[[Cmb_ID]:[Cmb_ID]],0),SUM(N(FC$1),N($R40),1)),CHOOSE(AC[[M]:[M]],1,0,1,AC[[DB]:[DB]])),PRODUCT(SUM(ROUND(AVERAGE(VALUE(FC$3),VALUE($P40)),0),CHOOSE(IF(OR(FC$1,$R40),4,INDEX(CMB[[Res_Rare]:[Res_Rare]],MATCH(ROUND(MIN(SUM(FC$4,$O40/1000),SUM($O40,FC$4/1000)),3),CMB[[Cmb_ID]:[Cmb_ID]],0))),-1,-1,0,0)),IF(OR(FC$1,$R40),4,INDEX(CMB[[Cmb_Rare]:[Cmb_Rare]],MATCH(ROUND(MIN(SUM(FC$4,$O40/1000),SUM($O40,FC$4/1000)),3),CMB[[Cmb_ID]:[Cmb_ID]],0))),CHOOSE(AC[[M]:[M]],2,1,1,SUM(AC[[AB]:[DB]])))),""))</f>
        <v/>
      </c>
      <c r="FD40" t="str">
        <f>IF(OR(FD$5="",$S40=""),"",IFERROR(SUM(PRODUCT(INDEX(CMB[[BA_0O]:[BA_2O]],MATCH(ROUND(MIN(SUM(FD$4,$O40/1000),SUM($O40,FD$4/1000)),3),CMB[[Cmb_ID]:[Cmb_ID]],0),SUM(N(FD$1),N($R40),1)),CHOOSE(AC[[M]:[M]],1,1,0,AC[[AB]:[AB]])),PRODUCT(INDEX(CMB[[BD_0O]:[BD_2O]],MATCH(ROUND(MIN(SUM(FD$4,$O40/1000),SUM($O40,FD$4/1000)),3),CMB[[Cmb_ID]:[Cmb_ID]],0),SUM(N(FD$1),N($R40),1)),CHOOSE(AC[[M]:[M]],1,0,1,AC[[DB]:[DB]])),PRODUCT(SUM(ROUND(AVERAGE(VALUE(FD$3),VALUE($P40)),0),CHOOSE(IF(OR(FD$1,$R40),4,INDEX(CMB[[Res_Rare]:[Res_Rare]],MATCH(ROUND(MIN(SUM(FD$4,$O40/1000),SUM($O40,FD$4/1000)),3),CMB[[Cmb_ID]:[Cmb_ID]],0))),-1,-1,0,0)),IF(OR(FD$1,$R40),4,INDEX(CMB[[Cmb_Rare]:[Cmb_Rare]],MATCH(ROUND(MIN(SUM(FD$4,$O40/1000),SUM($O40,FD$4/1000)),3),CMB[[Cmb_ID]:[Cmb_ID]],0))),CHOOSE(AC[[M]:[M]],2,1,1,SUM(AC[[AB]:[DB]])))),""))</f>
        <v/>
      </c>
      <c r="FE40" t="str">
        <f>IF(OR(FE$5="",$S40=""),"",IFERROR(SUM(PRODUCT(INDEX(CMB[[BA_0O]:[BA_2O]],MATCH(ROUND(MIN(SUM(FE$4,$O40/1000),SUM($O40,FE$4/1000)),3),CMB[[Cmb_ID]:[Cmb_ID]],0),SUM(N(FE$1),N($R40),1)),CHOOSE(AC[[M]:[M]],1,1,0,AC[[AB]:[AB]])),PRODUCT(INDEX(CMB[[BD_0O]:[BD_2O]],MATCH(ROUND(MIN(SUM(FE$4,$O40/1000),SUM($O40,FE$4/1000)),3),CMB[[Cmb_ID]:[Cmb_ID]],0),SUM(N(FE$1),N($R40),1)),CHOOSE(AC[[M]:[M]],1,0,1,AC[[DB]:[DB]])),PRODUCT(SUM(ROUND(AVERAGE(VALUE(FE$3),VALUE($P40)),0),CHOOSE(IF(OR(FE$1,$R40),4,INDEX(CMB[[Res_Rare]:[Res_Rare]],MATCH(ROUND(MIN(SUM(FE$4,$O40/1000),SUM($O40,FE$4/1000)),3),CMB[[Cmb_ID]:[Cmb_ID]],0))),-1,-1,0,0)),IF(OR(FE$1,$R40),4,INDEX(CMB[[Cmb_Rare]:[Cmb_Rare]],MATCH(ROUND(MIN(SUM(FE$4,$O40/1000),SUM($O40,FE$4/1000)),3),CMB[[Cmb_ID]:[Cmb_ID]],0))),CHOOSE(AC[[M]:[M]],2,1,1,SUM(AC[[AB]:[DB]])))),""))</f>
        <v/>
      </c>
      <c r="FF40" t="str">
        <f>IF(OR(FF$5="",$S40=""),"",IFERROR(SUM(PRODUCT(INDEX(CMB[[BA_0O]:[BA_2O]],MATCH(ROUND(MIN(SUM(FF$4,$O40/1000),SUM($O40,FF$4/1000)),3),CMB[[Cmb_ID]:[Cmb_ID]],0),SUM(N(FF$1),N($R40),1)),CHOOSE(AC[[M]:[M]],1,1,0,AC[[AB]:[AB]])),PRODUCT(INDEX(CMB[[BD_0O]:[BD_2O]],MATCH(ROUND(MIN(SUM(FF$4,$O40/1000),SUM($O40,FF$4/1000)),3),CMB[[Cmb_ID]:[Cmb_ID]],0),SUM(N(FF$1),N($R40),1)),CHOOSE(AC[[M]:[M]],1,0,1,AC[[DB]:[DB]])),PRODUCT(SUM(ROUND(AVERAGE(VALUE(FF$3),VALUE($P40)),0),CHOOSE(IF(OR(FF$1,$R40),4,INDEX(CMB[[Res_Rare]:[Res_Rare]],MATCH(ROUND(MIN(SUM(FF$4,$O40/1000),SUM($O40,FF$4/1000)),3),CMB[[Cmb_ID]:[Cmb_ID]],0))),-1,-1,0,0)),IF(OR(FF$1,$R40),4,INDEX(CMB[[Cmb_Rare]:[Cmb_Rare]],MATCH(ROUND(MIN(SUM(FF$4,$O40/1000),SUM($O40,FF$4/1000)),3),CMB[[Cmb_ID]:[Cmb_ID]],0))),CHOOSE(AC[[M]:[M]],2,1,1,SUM(AC[[AB]:[DB]])))),""))</f>
        <v/>
      </c>
      <c r="FG40" t="str">
        <f>IF(OR(FG$5="",$S40=""),"",IFERROR(SUM(PRODUCT(INDEX(CMB[[BA_0O]:[BA_2O]],MATCH(ROUND(MIN(SUM(FG$4,$O40/1000),SUM($O40,FG$4/1000)),3),CMB[[Cmb_ID]:[Cmb_ID]],0),SUM(N(FG$1),N($R40),1)),CHOOSE(AC[[M]:[M]],1,1,0,AC[[AB]:[AB]])),PRODUCT(INDEX(CMB[[BD_0O]:[BD_2O]],MATCH(ROUND(MIN(SUM(FG$4,$O40/1000),SUM($O40,FG$4/1000)),3),CMB[[Cmb_ID]:[Cmb_ID]],0),SUM(N(FG$1),N($R40),1)),CHOOSE(AC[[M]:[M]],1,0,1,AC[[DB]:[DB]])),PRODUCT(SUM(ROUND(AVERAGE(VALUE(FG$3),VALUE($P40)),0),CHOOSE(IF(OR(FG$1,$R40),4,INDEX(CMB[[Res_Rare]:[Res_Rare]],MATCH(ROUND(MIN(SUM(FG$4,$O40/1000),SUM($O40,FG$4/1000)),3),CMB[[Cmb_ID]:[Cmb_ID]],0))),-1,-1,0,0)),IF(OR(FG$1,$R40),4,INDEX(CMB[[Cmb_Rare]:[Cmb_Rare]],MATCH(ROUND(MIN(SUM(FG$4,$O40/1000),SUM($O40,FG$4/1000)),3),CMB[[Cmb_ID]:[Cmb_ID]],0))),CHOOSE(AC[[M]:[M]],2,1,1,SUM(AC[[AB]:[DB]])))),""))</f>
        <v/>
      </c>
      <c r="FH40" t="str">
        <f>IF(OR(FH$5="",$S40=""),"",IFERROR(SUM(PRODUCT(INDEX(CMB[[BA_0O]:[BA_2O]],MATCH(ROUND(MIN(SUM(FH$4,$O40/1000),SUM($O40,FH$4/1000)),3),CMB[[Cmb_ID]:[Cmb_ID]],0),SUM(N(FH$1),N($R40),1)),CHOOSE(AC[[M]:[M]],1,1,0,AC[[AB]:[AB]])),PRODUCT(INDEX(CMB[[BD_0O]:[BD_2O]],MATCH(ROUND(MIN(SUM(FH$4,$O40/1000),SUM($O40,FH$4/1000)),3),CMB[[Cmb_ID]:[Cmb_ID]],0),SUM(N(FH$1),N($R40),1)),CHOOSE(AC[[M]:[M]],1,0,1,AC[[DB]:[DB]])),PRODUCT(SUM(ROUND(AVERAGE(VALUE(FH$3),VALUE($P40)),0),CHOOSE(IF(OR(FH$1,$R40),4,INDEX(CMB[[Res_Rare]:[Res_Rare]],MATCH(ROUND(MIN(SUM(FH$4,$O40/1000),SUM($O40,FH$4/1000)),3),CMB[[Cmb_ID]:[Cmb_ID]],0))),-1,-1,0,0)),IF(OR(FH$1,$R40),4,INDEX(CMB[[Cmb_Rare]:[Cmb_Rare]],MATCH(ROUND(MIN(SUM(FH$4,$O40/1000),SUM($O40,FH$4/1000)),3),CMB[[Cmb_ID]:[Cmb_ID]],0))),CHOOSE(AC[[M]:[M]],2,1,1,SUM(AC[[AB]:[DB]])))),""))</f>
        <v/>
      </c>
      <c r="FI40" t="str">
        <f>IF(OR(FI$5="",$S40=""),"",IFERROR(SUM(PRODUCT(INDEX(CMB[[BA_0O]:[BA_2O]],MATCH(ROUND(MIN(SUM(FI$4,$O40/1000),SUM($O40,FI$4/1000)),3),CMB[[Cmb_ID]:[Cmb_ID]],0),SUM(N(FI$1),N($R40),1)),CHOOSE(AC[[M]:[M]],1,1,0,AC[[AB]:[AB]])),PRODUCT(INDEX(CMB[[BD_0O]:[BD_2O]],MATCH(ROUND(MIN(SUM(FI$4,$O40/1000),SUM($O40,FI$4/1000)),3),CMB[[Cmb_ID]:[Cmb_ID]],0),SUM(N(FI$1),N($R40),1)),CHOOSE(AC[[M]:[M]],1,0,1,AC[[DB]:[DB]])),PRODUCT(SUM(ROUND(AVERAGE(VALUE(FI$3),VALUE($P40)),0),CHOOSE(IF(OR(FI$1,$R40),4,INDEX(CMB[[Res_Rare]:[Res_Rare]],MATCH(ROUND(MIN(SUM(FI$4,$O40/1000),SUM($O40,FI$4/1000)),3),CMB[[Cmb_ID]:[Cmb_ID]],0))),-1,-1,0,0)),IF(OR(FI$1,$R40),4,INDEX(CMB[[Cmb_Rare]:[Cmb_Rare]],MATCH(ROUND(MIN(SUM(FI$4,$O40/1000),SUM($O40,FI$4/1000)),3),CMB[[Cmb_ID]:[Cmb_ID]],0))),CHOOSE(AC[[M]:[M]],2,1,1,SUM(AC[[AB]:[DB]])))),""))</f>
        <v/>
      </c>
      <c r="FJ40" t="str">
        <f>IF(OR(FJ$5="",$S40=""),"",IFERROR(SUM(PRODUCT(INDEX(CMB[[BA_0O]:[BA_2O]],MATCH(ROUND(MIN(SUM(FJ$4,$O40/1000),SUM($O40,FJ$4/1000)),3),CMB[[Cmb_ID]:[Cmb_ID]],0),SUM(N(FJ$1),N($R40),1)),CHOOSE(AC[[M]:[M]],1,1,0,AC[[AB]:[AB]])),PRODUCT(INDEX(CMB[[BD_0O]:[BD_2O]],MATCH(ROUND(MIN(SUM(FJ$4,$O40/1000),SUM($O40,FJ$4/1000)),3),CMB[[Cmb_ID]:[Cmb_ID]],0),SUM(N(FJ$1),N($R40),1)),CHOOSE(AC[[M]:[M]],1,0,1,AC[[DB]:[DB]])),PRODUCT(SUM(ROUND(AVERAGE(VALUE(FJ$3),VALUE($P40)),0),CHOOSE(IF(OR(FJ$1,$R40),4,INDEX(CMB[[Res_Rare]:[Res_Rare]],MATCH(ROUND(MIN(SUM(FJ$4,$O40/1000),SUM($O40,FJ$4/1000)),3),CMB[[Cmb_ID]:[Cmb_ID]],0))),-1,-1,0,0)),IF(OR(FJ$1,$R40),4,INDEX(CMB[[Cmb_Rare]:[Cmb_Rare]],MATCH(ROUND(MIN(SUM(FJ$4,$O40/1000),SUM($O40,FJ$4/1000)),3),CMB[[Cmb_ID]:[Cmb_ID]],0))),CHOOSE(AC[[M]:[M]],2,1,1,SUM(AC[[AB]:[DB]])))),""))</f>
        <v/>
      </c>
      <c r="FK40" t="str">
        <f>IF(OR(FK$5="",$S40=""),"",IFERROR(SUM(PRODUCT(INDEX(CMB[[BA_0O]:[BA_2O]],MATCH(ROUND(MIN(SUM(FK$4,$O40/1000),SUM($O40,FK$4/1000)),3),CMB[[Cmb_ID]:[Cmb_ID]],0),SUM(N(FK$1),N($R40),1)),CHOOSE(AC[[M]:[M]],1,1,0,AC[[AB]:[AB]])),PRODUCT(INDEX(CMB[[BD_0O]:[BD_2O]],MATCH(ROUND(MIN(SUM(FK$4,$O40/1000),SUM($O40,FK$4/1000)),3),CMB[[Cmb_ID]:[Cmb_ID]],0),SUM(N(FK$1),N($R40),1)),CHOOSE(AC[[M]:[M]],1,0,1,AC[[DB]:[DB]])),PRODUCT(SUM(ROUND(AVERAGE(VALUE(FK$3),VALUE($P40)),0),CHOOSE(IF(OR(FK$1,$R40),4,INDEX(CMB[[Res_Rare]:[Res_Rare]],MATCH(ROUND(MIN(SUM(FK$4,$O40/1000),SUM($O40,FK$4/1000)),3),CMB[[Cmb_ID]:[Cmb_ID]],0))),-1,-1,0,0)),IF(OR(FK$1,$R40),4,INDEX(CMB[[Cmb_Rare]:[Cmb_Rare]],MATCH(ROUND(MIN(SUM(FK$4,$O40/1000),SUM($O40,FK$4/1000)),3),CMB[[Cmb_ID]:[Cmb_ID]],0))),CHOOSE(AC[[M]:[M]],2,1,1,SUM(AC[[AB]:[DB]])))),""))</f>
        <v/>
      </c>
      <c r="FL40" t="str">
        <f>IF(OR(FL$5="",$S40=""),"",IFERROR(SUM(PRODUCT(INDEX(CMB[[BA_0O]:[BA_2O]],MATCH(ROUND(MIN(SUM(FL$4,$O40/1000),SUM($O40,FL$4/1000)),3),CMB[[Cmb_ID]:[Cmb_ID]],0),SUM(N(FL$1),N($R40),1)),CHOOSE(AC[[M]:[M]],1,1,0,AC[[AB]:[AB]])),PRODUCT(INDEX(CMB[[BD_0O]:[BD_2O]],MATCH(ROUND(MIN(SUM(FL$4,$O40/1000),SUM($O40,FL$4/1000)),3),CMB[[Cmb_ID]:[Cmb_ID]],0),SUM(N(FL$1),N($R40),1)),CHOOSE(AC[[M]:[M]],1,0,1,AC[[DB]:[DB]])),PRODUCT(SUM(ROUND(AVERAGE(VALUE(FL$3),VALUE($P40)),0),CHOOSE(IF(OR(FL$1,$R40),4,INDEX(CMB[[Res_Rare]:[Res_Rare]],MATCH(ROUND(MIN(SUM(FL$4,$O40/1000),SUM($O40,FL$4/1000)),3),CMB[[Cmb_ID]:[Cmb_ID]],0))),-1,-1,0,0)),IF(OR(FL$1,$R40),4,INDEX(CMB[[Cmb_Rare]:[Cmb_Rare]],MATCH(ROUND(MIN(SUM(FL$4,$O40/1000),SUM($O40,FL$4/1000)),3),CMB[[Cmb_ID]:[Cmb_ID]],0))),CHOOSE(AC[[M]:[M]],2,1,1,SUM(AC[[AB]:[DB]])))),""))</f>
        <v/>
      </c>
      <c r="FM40" t="str">
        <f>IF(OR(FM$5="",$S40=""),"",IFERROR(SUM(PRODUCT(INDEX(CMB[[BA_0O]:[BA_2O]],MATCH(ROUND(MIN(SUM(FM$4,$O40/1000),SUM($O40,FM$4/1000)),3),CMB[[Cmb_ID]:[Cmb_ID]],0),SUM(N(FM$1),N($R40),1)),CHOOSE(AC[[M]:[M]],1,1,0,AC[[AB]:[AB]])),PRODUCT(INDEX(CMB[[BD_0O]:[BD_2O]],MATCH(ROUND(MIN(SUM(FM$4,$O40/1000),SUM($O40,FM$4/1000)),3),CMB[[Cmb_ID]:[Cmb_ID]],0),SUM(N(FM$1),N($R40),1)),CHOOSE(AC[[M]:[M]],1,0,1,AC[[DB]:[DB]])),PRODUCT(SUM(ROUND(AVERAGE(VALUE(FM$3),VALUE($P40)),0),CHOOSE(IF(OR(FM$1,$R40),4,INDEX(CMB[[Res_Rare]:[Res_Rare]],MATCH(ROUND(MIN(SUM(FM$4,$O40/1000),SUM($O40,FM$4/1000)),3),CMB[[Cmb_ID]:[Cmb_ID]],0))),-1,-1,0,0)),IF(OR(FM$1,$R40),4,INDEX(CMB[[Cmb_Rare]:[Cmb_Rare]],MATCH(ROUND(MIN(SUM(FM$4,$O40/1000),SUM($O40,FM$4/1000)),3),CMB[[Cmb_ID]:[Cmb_ID]],0))),CHOOSE(AC[[M]:[M]],2,1,1,SUM(AC[[AB]:[DB]])))),""))</f>
        <v/>
      </c>
      <c r="FN40" s="7">
        <f t="shared" si="25"/>
        <v>473</v>
      </c>
      <c r="FO40" s="7">
        <f t="shared" si="25"/>
        <v>365</v>
      </c>
      <c r="FP40" s="7">
        <f t="shared" si="25"/>
        <v>365</v>
      </c>
      <c r="FQ40" s="7">
        <f t="shared" si="25"/>
        <v>365</v>
      </c>
      <c r="FR40" s="7">
        <f t="shared" si="25"/>
        <v>287</v>
      </c>
      <c r="FS40" s="7">
        <f t="shared" si="25"/>
        <v>247</v>
      </c>
      <c r="FT40" s="7">
        <f>SUM(IF(INDEX(LIB[[Quantity]:[Quantity]],MATCH($S40,LIB[[ID]:[ID]],0))&gt;=COLUMN(A$1),TRUNC(PRODUCT(AVERAGE($FN40:$FS40),POWER(AC[[CR]:[CR]],SUM(SUMIFS($D$11:$D39,$A$11:$A39,$A40,$E$11:$E39,"&gt;="&amp;$E40),SUMIFS($D41:$D$161,$A41:$A$161,$A40,$E41:$E$161,"&gt;"&amp;$E40),COLUMN(A$1),-1)),IF($Q40="Yes",AC[[FB]:[FB]],1))),0),ROW(A29)/-VALUE(1&amp;REPT("0",9-PRODUCT(COLUMN(A$1)-1,3))),1)</f>
        <v>350.99999997100002</v>
      </c>
      <c r="FU40" s="7">
        <f>SUM(IF(INDEX(LIB[[Quantity]:[Quantity]],MATCH($S40,LIB[[ID]:[ID]],0))&gt;=COLUMN(B$1),TRUNC(PRODUCT(AVERAGE($FN40:$FS40),POWER(AC[[CR]:[CR]],SUM(SUMIFS($D$11:$D39,$A$11:$A39,$A40,$E$11:$E39,"&gt;="&amp;$E40),SUMIFS($D41:$D$161,$A41:$A$161,$A40,$E41:$E$161,"&gt;"&amp;$E40),COLUMN(B$1),-1)),IF($Q40="Yes",AC[[FB]:[FB]],1))),0),ROW(B29)/-VALUE(1&amp;REPT("0",9-PRODUCT(COLUMN(B$1)-1,3))),1)</f>
        <v>280.99997100000002</v>
      </c>
      <c r="FV40" s="7">
        <f>SUM(IF(INDEX(LIB[[Quantity]:[Quantity]],MATCH($S40,LIB[[ID]:[ID]],0))&gt;=COLUMN(C$1),TRUNC(PRODUCT(AVERAGE($FN40:$FS40),POWER(AC[[CR]:[CR]],SUM(SUMIFS($D$11:$D39,$A$11:$A39,$A40,$E$11:$E39,"&gt;="&amp;$E40),SUMIFS($D41:$D$161,$A41:$A$161,$A40,$E41:$E$161,"&gt;"&amp;$E40),COLUMN(C$1),-1)),IF($Q40="Yes",AC[[FB]:[FB]],1))),0),ROW(C29)/-VALUE(1&amp;REPT("0",9-PRODUCT(COLUMN(C$1)-1,3))),1)</f>
        <v>224.971</v>
      </c>
      <c r="FW40">
        <f t="shared" si="19"/>
        <v>41</v>
      </c>
      <c r="FX40">
        <f t="shared" si="20"/>
        <v>63</v>
      </c>
      <c r="FY40">
        <f t="shared" si="21"/>
        <v>85</v>
      </c>
      <c r="GC40">
        <f t="shared" si="22"/>
        <v>0</v>
      </c>
      <c r="GD40" t="str">
        <f>IFERROR(SUBSTITUTE(SUBSTITUTE(INDEX(SUG[Card],MATCH(ROW(A29),GC$12:GC$161,0))," #2","")," #3",""),"")</f>
        <v>Sword (5)</v>
      </c>
      <c r="GE40">
        <f>SUM(GE39,IF(IFERROR(MATCH(GD40,GD$11:GD39,0)&lt;0,TRUE()),1,0))</f>
        <v>25</v>
      </c>
      <c r="GF40" t="str">
        <f t="shared" si="23"/>
        <v>Vampire (5)</v>
      </c>
      <c r="GI40">
        <f>SUM(SUMIFS(D$11:D39,A$11:A39,A40,B$11:B39,"&gt;="&amp;B40),SUMIFS(D41:D$161,A41:A$161,A40,B41:B$161,"&gt;"&amp;B40),SUMIFS(D$11:D39,A$11:A39,A40&amp;":Onyx"),SUMIFS(D41:D$161,A41:A$161,A40&amp;":Onyx"))</f>
        <v>0</v>
      </c>
      <c r="GP40" t="str">
        <f t="shared" si="16"/>
        <v>Elf (5) #2</v>
      </c>
      <c r="GQ40">
        <f t="shared" si="17"/>
        <v>401</v>
      </c>
      <c r="GR40" t="b">
        <f>COUNTIF(DECK[Card],IFERROR(MID($L40,1,FIND(" #",SUG_Helper[[#This Row],[Card]])-1),SUG_Helper[[#This Row],[Card]]))&gt;=IFERROR(VALUE(RIGHT(SUG_Helper[[#This Row],[Card]])),1)</f>
        <v>1</v>
      </c>
    </row>
    <row r="41" spans="1:200" x14ac:dyDescent="0.35">
      <c r="A41" t="s">
        <v>32</v>
      </c>
      <c r="B41" s="4">
        <v>5</v>
      </c>
      <c r="C41" s="4" t="s">
        <v>74</v>
      </c>
      <c r="D41" s="4">
        <v>2</v>
      </c>
      <c r="E41" t="str">
        <f>IF(INDEX(LIB[Card],ROW(A30))="","",INDEX(LIB[Card],ROW(A30))&amp;" ("&amp;INDEX(LIB[Level],ROW(A30))&amp;")"&amp;IF(INDEX(LIB[Fused],ROW(A30))="Yes","ƒ",""))</f>
        <v>Chinchilla (5)</v>
      </c>
      <c r="F41">
        <v>30</v>
      </c>
      <c r="G41" t="s">
        <v>1781</v>
      </c>
      <c r="H41" t="str">
        <f>IF(DECK[[#This Row],[Card]]="","",MID(DECK[[#This Row],[Card]],1,FIND(" (",DECK[[#This Row],[Card]])-1))</f>
        <v>Hammer</v>
      </c>
      <c r="I41" t="str">
        <f>IF(DECK[[#This Row],[Card]]="","",MID(DECK[[#This Row],[Card]],FIND("(",DECK[[#This Row],[Card]])+1,1))</f>
        <v>5</v>
      </c>
      <c r="J41" t="str">
        <f>IF(DECK[[#This Row],[Card]]="","",IF(RIGHT(DECK[[#This Row],[Card]])="ƒ","Yes","No"))</f>
        <v>No</v>
      </c>
      <c r="L41" t="str">
        <f t="shared" si="11"/>
        <v>Rainbow (5) #2</v>
      </c>
      <c r="M41">
        <f t="shared" si="12"/>
        <v>401</v>
      </c>
      <c r="O41" s="6">
        <f>IF(S41="","",MATCH(MID(S41,1,MIN(FIND(" (",S41),IFERROR(FIND(":",S41),50))-1),CC[CC_Name],0))</f>
        <v>22</v>
      </c>
      <c r="P41" s="5" t="str">
        <f t="shared" si="13"/>
        <v>5</v>
      </c>
      <c r="Q41" s="5" t="str">
        <f t="shared" si="18"/>
        <v>No</v>
      </c>
      <c r="R41" s="5" t="b">
        <f t="shared" si="14"/>
        <v>0</v>
      </c>
      <c r="S41" t="str">
        <f>(INDEX(LIB[ID],ROW(A30)))</f>
        <v>Chinchilla (5)</v>
      </c>
      <c r="T41">
        <f>IF(OR(T$5="",$S41=""),"",IFERROR(SUM(PRODUCT(INDEX(CMB[[BA_0O]:[BA_2O]],MATCH(ROUND(MIN(SUM(T$4,$O41/1000),SUM($O41,T$4/1000)),3),CMB[[Cmb_ID]:[Cmb_ID]],0),SUM(N(T$1),N($R41),1)),CHOOSE(AC[[M]:[M]],1,1,0,AC[[AB]:[AB]])),PRODUCT(INDEX(CMB[[BD_0O]:[BD_2O]],MATCH(ROUND(MIN(SUM(T$4,$O41/1000),SUM($O41,T$4/1000)),3),CMB[[Cmb_ID]:[Cmb_ID]],0),SUM(N(T$1),N($R41),1)),CHOOSE(AC[[M]:[M]],1,0,1,AC[[DB]:[DB]])),PRODUCT(SUM(ROUND(AVERAGE(VALUE(T$3),VALUE($P41)),0),CHOOSE(IF(OR(T$1,$R41),4,INDEX(CMB[[Res_Rare]:[Res_Rare]],MATCH(ROUND(MIN(SUM(T$4,$O41/1000),SUM($O41,T$4/1000)),3),CMB[[Cmb_ID]:[Cmb_ID]],0))),-1,-1,0,0)),IF(OR(T$1,$R41),4,INDEX(CMB[[Cmb_Rare]:[Cmb_Rare]],MATCH(ROUND(MIN(SUM(T$4,$O41/1000),SUM($O41,T$4/1000)),3),CMB[[Cmb_ID]:[Cmb_ID]],0))),CHOOSE(AC[[M]:[M]],2,1,1,SUM(AC[[AB]:[DB]])))),""))</f>
        <v>36</v>
      </c>
      <c r="U41">
        <f>IF(OR(U$5="",$S41=""),"",IFERROR(SUM(PRODUCT(INDEX(CMB[[BA_0O]:[BA_2O]],MATCH(ROUND(MIN(SUM(U$4,$O41/1000),SUM($O41,U$4/1000)),3),CMB[[Cmb_ID]:[Cmb_ID]],0),SUM(N(U$1),N($R41),1)),CHOOSE(AC[[M]:[M]],1,1,0,AC[[AB]:[AB]])),PRODUCT(INDEX(CMB[[BD_0O]:[BD_2O]],MATCH(ROUND(MIN(SUM(U$4,$O41/1000),SUM($O41,U$4/1000)),3),CMB[[Cmb_ID]:[Cmb_ID]],0),SUM(N(U$1),N($R41),1)),CHOOSE(AC[[M]:[M]],1,0,1,AC[[DB]:[DB]])),PRODUCT(SUM(ROUND(AVERAGE(VALUE(U$3),VALUE($P41)),0),CHOOSE(IF(OR(U$1,$R41),4,INDEX(CMB[[Res_Rare]:[Res_Rare]],MATCH(ROUND(MIN(SUM(U$4,$O41/1000),SUM($O41,U$4/1000)),3),CMB[[Cmb_ID]:[Cmb_ID]],0))),-1,-1,0,0)),IF(OR(U$1,$R41),4,INDEX(CMB[[Cmb_Rare]:[Cmb_Rare]],MATCH(ROUND(MIN(SUM(U$4,$O41/1000),SUM($O41,U$4/1000)),3),CMB[[Cmb_ID]:[Cmb_ID]],0))),CHOOSE(AC[[M]:[M]],2,1,1,SUM(AC[[AB]:[DB]])))),""))</f>
        <v>38</v>
      </c>
      <c r="V41" t="str">
        <f>IF(OR(V$5="",$S41=""),"",IFERROR(SUM(PRODUCT(INDEX(CMB[[BA_0O]:[BA_2O]],MATCH(ROUND(MIN(SUM(V$4,$O41/1000),SUM($O41,V$4/1000)),3),CMB[[Cmb_ID]:[Cmb_ID]],0),SUM(N(V$1),N($R41),1)),CHOOSE(AC[[M]:[M]],1,1,0,AC[[AB]:[AB]])),PRODUCT(INDEX(CMB[[BD_0O]:[BD_2O]],MATCH(ROUND(MIN(SUM(V$4,$O41/1000),SUM($O41,V$4/1000)),3),CMB[[Cmb_ID]:[Cmb_ID]],0),SUM(N(V$1),N($R41),1)),CHOOSE(AC[[M]:[M]],1,0,1,AC[[DB]:[DB]])),PRODUCT(SUM(ROUND(AVERAGE(VALUE(V$3),VALUE($P41)),0),CHOOSE(IF(OR(V$1,$R41),4,INDEX(CMB[[Res_Rare]:[Res_Rare]],MATCH(ROUND(MIN(SUM(V$4,$O41/1000),SUM($O41,V$4/1000)),3),CMB[[Cmb_ID]:[Cmb_ID]],0))),-1,-1,0,0)),IF(OR(V$1,$R41),4,INDEX(CMB[[Cmb_Rare]:[Cmb_Rare]],MATCH(ROUND(MIN(SUM(V$4,$O41/1000),SUM($O41,V$4/1000)),3),CMB[[Cmb_ID]:[Cmb_ID]],0))),CHOOSE(AC[[M]:[M]],2,1,1,SUM(AC[[AB]:[DB]])))),""))</f>
        <v/>
      </c>
      <c r="W41">
        <f>IF(OR(W$5="",$S41=""),"",IFERROR(SUM(PRODUCT(INDEX(CMB[[BA_0O]:[BA_2O]],MATCH(ROUND(MIN(SUM(W$4,$O41/1000),SUM($O41,W$4/1000)),3),CMB[[Cmb_ID]:[Cmb_ID]],0),SUM(N(W$1),N($R41),1)),CHOOSE(AC[[M]:[M]],1,1,0,AC[[AB]:[AB]])),PRODUCT(INDEX(CMB[[BD_0O]:[BD_2O]],MATCH(ROUND(MIN(SUM(W$4,$O41/1000),SUM($O41,W$4/1000)),3),CMB[[Cmb_ID]:[Cmb_ID]],0),SUM(N(W$1),N($R41),1)),CHOOSE(AC[[M]:[M]],1,0,1,AC[[DB]:[DB]])),PRODUCT(SUM(ROUND(AVERAGE(VALUE(W$3),VALUE($P41)),0),CHOOSE(IF(OR(W$1,$R41),4,INDEX(CMB[[Res_Rare]:[Res_Rare]],MATCH(ROUND(MIN(SUM(W$4,$O41/1000),SUM($O41,W$4/1000)),3),CMB[[Cmb_ID]:[Cmb_ID]],0))),-1,-1,0,0)),IF(OR(W$1,$R41),4,INDEX(CMB[[Cmb_Rare]:[Cmb_Rare]],MATCH(ROUND(MIN(SUM(W$4,$O41/1000),SUM($O41,W$4/1000)),3),CMB[[Cmb_ID]:[Cmb_ID]],0))),CHOOSE(AC[[M]:[M]],2,1,1,SUM(AC[[AB]:[DB]])))),""))</f>
        <v>37</v>
      </c>
      <c r="X41">
        <f>IF(OR(X$5="",$S41=""),"",IFERROR(SUM(PRODUCT(INDEX(CMB[[BA_0O]:[BA_2O]],MATCH(ROUND(MIN(SUM(X$4,$O41/1000),SUM($O41,X$4/1000)),3),CMB[[Cmb_ID]:[Cmb_ID]],0),SUM(N(X$1),N($R41),1)),CHOOSE(AC[[M]:[M]],1,1,0,AC[[AB]:[AB]])),PRODUCT(INDEX(CMB[[BD_0O]:[BD_2O]],MATCH(ROUND(MIN(SUM(X$4,$O41/1000),SUM($O41,X$4/1000)),3),CMB[[Cmb_ID]:[Cmb_ID]],0),SUM(N(X$1),N($R41),1)),CHOOSE(AC[[M]:[M]],1,0,1,AC[[DB]:[DB]])),PRODUCT(SUM(ROUND(AVERAGE(VALUE(X$3),VALUE($P41)),0),CHOOSE(IF(OR(X$1,$R41),4,INDEX(CMB[[Res_Rare]:[Res_Rare]],MATCH(ROUND(MIN(SUM(X$4,$O41/1000),SUM($O41,X$4/1000)),3),CMB[[Cmb_ID]:[Cmb_ID]],0))),-1,-1,0,0)),IF(OR(X$1,$R41),4,INDEX(CMB[[Cmb_Rare]:[Cmb_Rare]],MATCH(ROUND(MIN(SUM(X$4,$O41/1000),SUM($O41,X$4/1000)),3),CMB[[Cmb_ID]:[Cmb_ID]],0))),CHOOSE(AC[[M]:[M]],2,1,1,SUM(AC[[AB]:[DB]])))),""))</f>
        <v>37</v>
      </c>
      <c r="Y41">
        <f>IF(OR(Y$5="",$S41=""),"",IFERROR(SUM(PRODUCT(INDEX(CMB[[BA_0O]:[BA_2O]],MATCH(ROUND(MIN(SUM(Y$4,$O41/1000),SUM($O41,Y$4/1000)),3),CMB[[Cmb_ID]:[Cmb_ID]],0),SUM(N(Y$1),N($R41),1)),CHOOSE(AC[[M]:[M]],1,1,0,AC[[AB]:[AB]])),PRODUCT(INDEX(CMB[[BD_0O]:[BD_2O]],MATCH(ROUND(MIN(SUM(Y$4,$O41/1000),SUM($O41,Y$4/1000)),3),CMB[[Cmb_ID]:[Cmb_ID]],0),SUM(N(Y$1),N($R41),1)),CHOOSE(AC[[M]:[M]],1,0,1,AC[[DB]:[DB]])),PRODUCT(SUM(ROUND(AVERAGE(VALUE(Y$3),VALUE($P41)),0),CHOOSE(IF(OR(Y$1,$R41),4,INDEX(CMB[[Res_Rare]:[Res_Rare]],MATCH(ROUND(MIN(SUM(Y$4,$O41/1000),SUM($O41,Y$4/1000)),3),CMB[[Cmb_ID]:[Cmb_ID]],0))),-1,-1,0,0)),IF(OR(Y$1,$R41),4,INDEX(CMB[[Cmb_Rare]:[Cmb_Rare]],MATCH(ROUND(MIN(SUM(Y$4,$O41/1000),SUM($O41,Y$4/1000)),3),CMB[[Cmb_ID]:[Cmb_ID]],0))),CHOOSE(AC[[M]:[M]],2,1,1,SUM(AC[[AB]:[DB]])))),""))</f>
        <v>40</v>
      </c>
      <c r="Z41">
        <f>IF(OR(Z$5="",$S41=""),"",IFERROR(SUM(PRODUCT(INDEX(CMB[[BA_0O]:[BA_2O]],MATCH(ROUND(MIN(SUM(Z$4,$O41/1000),SUM($O41,Z$4/1000)),3),CMB[[Cmb_ID]:[Cmb_ID]],0),SUM(N(Z$1),N($R41),1)),CHOOSE(AC[[M]:[M]],1,1,0,AC[[AB]:[AB]])),PRODUCT(INDEX(CMB[[BD_0O]:[BD_2O]],MATCH(ROUND(MIN(SUM(Z$4,$O41/1000),SUM($O41,Z$4/1000)),3),CMB[[Cmb_ID]:[Cmb_ID]],0),SUM(N(Z$1),N($R41),1)),CHOOSE(AC[[M]:[M]],1,0,1,AC[[DB]:[DB]])),PRODUCT(SUM(ROUND(AVERAGE(VALUE(Z$3),VALUE($P41)),0),CHOOSE(IF(OR(Z$1,$R41),4,INDEX(CMB[[Res_Rare]:[Res_Rare]],MATCH(ROUND(MIN(SUM(Z$4,$O41/1000),SUM($O41,Z$4/1000)),3),CMB[[Cmb_ID]:[Cmb_ID]],0))),-1,-1,0,0)),IF(OR(Z$1,$R41),4,INDEX(CMB[[Cmb_Rare]:[Cmb_Rare]],MATCH(ROUND(MIN(SUM(Z$4,$O41/1000),SUM($O41,Z$4/1000)),3),CMB[[Cmb_ID]:[Cmb_ID]],0))),CHOOSE(AC[[M]:[M]],2,1,1,SUM(AC[[AB]:[DB]])))),""))</f>
        <v>30</v>
      </c>
      <c r="AA41" t="str">
        <f>IF(OR(AA$5="",$S41=""),"",IFERROR(SUM(PRODUCT(INDEX(CMB[[BA_0O]:[BA_2O]],MATCH(ROUND(MIN(SUM(AA$4,$O41/1000),SUM($O41,AA$4/1000)),3),CMB[[Cmb_ID]:[Cmb_ID]],0),SUM(N(AA$1),N($R41),1)),CHOOSE(AC[[M]:[M]],1,1,0,AC[[AB]:[AB]])),PRODUCT(INDEX(CMB[[BD_0O]:[BD_2O]],MATCH(ROUND(MIN(SUM(AA$4,$O41/1000),SUM($O41,AA$4/1000)),3),CMB[[Cmb_ID]:[Cmb_ID]],0),SUM(N(AA$1),N($R41),1)),CHOOSE(AC[[M]:[M]],1,0,1,AC[[DB]:[DB]])),PRODUCT(SUM(ROUND(AVERAGE(VALUE(AA$3),VALUE($P41)),0),CHOOSE(IF(OR(AA$1,$R41),4,INDEX(CMB[[Res_Rare]:[Res_Rare]],MATCH(ROUND(MIN(SUM(AA$4,$O41/1000),SUM($O41,AA$4/1000)),3),CMB[[Cmb_ID]:[Cmb_ID]],0))),-1,-1,0,0)),IF(OR(AA$1,$R41),4,INDEX(CMB[[Cmb_Rare]:[Cmb_Rare]],MATCH(ROUND(MIN(SUM(AA$4,$O41/1000),SUM($O41,AA$4/1000)),3),CMB[[Cmb_ID]:[Cmb_ID]],0))),CHOOSE(AC[[M]:[M]],2,1,1,SUM(AC[[AB]:[DB]])))),""))</f>
        <v/>
      </c>
      <c r="AB41" t="str">
        <f>IF(OR(AB$5="",$S41=""),"",IFERROR(SUM(PRODUCT(INDEX(CMB[[BA_0O]:[BA_2O]],MATCH(ROUND(MIN(SUM(AB$4,$O41/1000),SUM($O41,AB$4/1000)),3),CMB[[Cmb_ID]:[Cmb_ID]],0),SUM(N(AB$1),N($R41),1)),CHOOSE(AC[[M]:[M]],1,1,0,AC[[AB]:[AB]])),PRODUCT(INDEX(CMB[[BD_0O]:[BD_2O]],MATCH(ROUND(MIN(SUM(AB$4,$O41/1000),SUM($O41,AB$4/1000)),3),CMB[[Cmb_ID]:[Cmb_ID]],0),SUM(N(AB$1),N($R41),1)),CHOOSE(AC[[M]:[M]],1,0,1,AC[[DB]:[DB]])),PRODUCT(SUM(ROUND(AVERAGE(VALUE(AB$3),VALUE($P41)),0),CHOOSE(IF(OR(AB$1,$R41),4,INDEX(CMB[[Res_Rare]:[Res_Rare]],MATCH(ROUND(MIN(SUM(AB$4,$O41/1000),SUM($O41,AB$4/1000)),3),CMB[[Cmb_ID]:[Cmb_ID]],0))),-1,-1,0,0)),IF(OR(AB$1,$R41),4,INDEX(CMB[[Cmb_Rare]:[Cmb_Rare]],MATCH(ROUND(MIN(SUM(AB$4,$O41/1000),SUM($O41,AB$4/1000)),3),CMB[[Cmb_ID]:[Cmb_ID]],0))),CHOOSE(AC[[M]:[M]],2,1,1,SUM(AC[[AB]:[DB]])))),""))</f>
        <v/>
      </c>
      <c r="AC41">
        <f>IF(OR(AC$5="",$S41=""),"",IFERROR(SUM(PRODUCT(INDEX(CMB[[BA_0O]:[BA_2O]],MATCH(ROUND(MIN(SUM(AC$4,$O41/1000),SUM($O41,AC$4/1000)),3),CMB[[Cmb_ID]:[Cmb_ID]],0),SUM(N(AC$1),N($R41),1)),CHOOSE(AC[[M]:[M]],1,1,0,AC[[AB]:[AB]])),PRODUCT(INDEX(CMB[[BD_0O]:[BD_2O]],MATCH(ROUND(MIN(SUM(AC$4,$O41/1000),SUM($O41,AC$4/1000)),3),CMB[[Cmb_ID]:[Cmb_ID]],0),SUM(N(AC$1),N($R41),1)),CHOOSE(AC[[M]:[M]],1,0,1,AC[[DB]:[DB]])),PRODUCT(SUM(ROUND(AVERAGE(VALUE(AC$3),VALUE($P41)),0),CHOOSE(IF(OR(AC$1,$R41),4,INDEX(CMB[[Res_Rare]:[Res_Rare]],MATCH(ROUND(MIN(SUM(AC$4,$O41/1000),SUM($O41,AC$4/1000)),3),CMB[[Cmb_ID]:[Cmb_ID]],0))),-1,-1,0,0)),IF(OR(AC$1,$R41),4,INDEX(CMB[[Cmb_Rare]:[Cmb_Rare]],MATCH(ROUND(MIN(SUM(AC$4,$O41/1000),SUM($O41,AC$4/1000)),3),CMB[[Cmb_ID]:[Cmb_ID]],0))),CHOOSE(AC[[M]:[M]],2,1,1,SUM(AC[[AB]:[DB]])))),""))</f>
        <v>34</v>
      </c>
      <c r="AD41">
        <f>IF(OR(AD$5="",$S41=""),"",IFERROR(SUM(PRODUCT(INDEX(CMB[[BA_0O]:[BA_2O]],MATCH(ROUND(MIN(SUM(AD$4,$O41/1000),SUM($O41,AD$4/1000)),3),CMB[[Cmb_ID]:[Cmb_ID]],0),SUM(N(AD$1),N($R41),1)),CHOOSE(AC[[M]:[M]],1,1,0,AC[[AB]:[AB]])),PRODUCT(INDEX(CMB[[BD_0O]:[BD_2O]],MATCH(ROUND(MIN(SUM(AD$4,$O41/1000),SUM($O41,AD$4/1000)),3),CMB[[Cmb_ID]:[Cmb_ID]],0),SUM(N(AD$1),N($R41),1)),CHOOSE(AC[[M]:[M]],1,0,1,AC[[DB]:[DB]])),PRODUCT(SUM(ROUND(AVERAGE(VALUE(AD$3),VALUE($P41)),0),CHOOSE(IF(OR(AD$1,$R41),4,INDEX(CMB[[Res_Rare]:[Res_Rare]],MATCH(ROUND(MIN(SUM(AD$4,$O41/1000),SUM($O41,AD$4/1000)),3),CMB[[Cmb_ID]:[Cmb_ID]],0))),-1,-1,0,0)),IF(OR(AD$1,$R41),4,INDEX(CMB[[Cmb_Rare]:[Cmb_Rare]],MATCH(ROUND(MIN(SUM(AD$4,$O41/1000),SUM($O41,AD$4/1000)),3),CMB[[Cmb_ID]:[Cmb_ID]],0))),CHOOSE(AC[[M]:[M]],2,1,1,SUM(AC[[AB]:[DB]])))),""))</f>
        <v>36</v>
      </c>
      <c r="AE41">
        <f>IF(OR(AE$5="",$S41=""),"",IFERROR(SUM(PRODUCT(INDEX(CMB[[BA_0O]:[BA_2O]],MATCH(ROUND(MIN(SUM(AE$4,$O41/1000),SUM($O41,AE$4/1000)),3),CMB[[Cmb_ID]:[Cmb_ID]],0),SUM(N(AE$1),N($R41),1)),CHOOSE(AC[[M]:[M]],1,1,0,AC[[AB]:[AB]])),PRODUCT(INDEX(CMB[[BD_0O]:[BD_2O]],MATCH(ROUND(MIN(SUM(AE$4,$O41/1000),SUM($O41,AE$4/1000)),3),CMB[[Cmb_ID]:[Cmb_ID]],0),SUM(N(AE$1),N($R41),1)),CHOOSE(AC[[M]:[M]],1,0,1,AC[[DB]:[DB]])),PRODUCT(SUM(ROUND(AVERAGE(VALUE(AE$3),VALUE($P41)),0),CHOOSE(IF(OR(AE$1,$R41),4,INDEX(CMB[[Res_Rare]:[Res_Rare]],MATCH(ROUND(MIN(SUM(AE$4,$O41/1000),SUM($O41,AE$4/1000)),3),CMB[[Cmb_ID]:[Cmb_ID]],0))),-1,-1,0,0)),IF(OR(AE$1,$R41),4,INDEX(CMB[[Cmb_Rare]:[Cmb_Rare]],MATCH(ROUND(MIN(SUM(AE$4,$O41/1000),SUM($O41,AE$4/1000)),3),CMB[[Cmb_ID]:[Cmb_ID]],0))),CHOOSE(AC[[M]:[M]],2,1,1,SUM(AC[[AB]:[DB]])))),""))</f>
        <v>27</v>
      </c>
      <c r="AF41" t="str">
        <f>IF(OR(AF$5="",$S41=""),"",IFERROR(SUM(PRODUCT(INDEX(CMB[[BA_0O]:[BA_2O]],MATCH(ROUND(MIN(SUM(AF$4,$O41/1000),SUM($O41,AF$4/1000)),3),CMB[[Cmb_ID]:[Cmb_ID]],0),SUM(N(AF$1),N($R41),1)),CHOOSE(AC[[M]:[M]],1,1,0,AC[[AB]:[AB]])),PRODUCT(INDEX(CMB[[BD_0O]:[BD_2O]],MATCH(ROUND(MIN(SUM(AF$4,$O41/1000),SUM($O41,AF$4/1000)),3),CMB[[Cmb_ID]:[Cmb_ID]],0),SUM(N(AF$1),N($R41),1)),CHOOSE(AC[[M]:[M]],1,0,1,AC[[DB]:[DB]])),PRODUCT(SUM(ROUND(AVERAGE(VALUE(AF$3),VALUE($P41)),0),CHOOSE(IF(OR(AF$1,$R41),4,INDEX(CMB[[Res_Rare]:[Res_Rare]],MATCH(ROUND(MIN(SUM(AF$4,$O41/1000),SUM($O41,AF$4/1000)),3),CMB[[Cmb_ID]:[Cmb_ID]],0))),-1,-1,0,0)),IF(OR(AF$1,$R41),4,INDEX(CMB[[Cmb_Rare]:[Cmb_Rare]],MATCH(ROUND(MIN(SUM(AF$4,$O41/1000),SUM($O41,AF$4/1000)),3),CMB[[Cmb_ID]:[Cmb_ID]],0))),CHOOSE(AC[[M]:[M]],2,1,1,SUM(AC[[AB]:[DB]])))),""))</f>
        <v/>
      </c>
      <c r="AG41" t="str">
        <f>IF(OR(AG$5="",$S41=""),"",IFERROR(SUM(PRODUCT(INDEX(CMB[[BA_0O]:[BA_2O]],MATCH(ROUND(MIN(SUM(AG$4,$O41/1000),SUM($O41,AG$4/1000)),3),CMB[[Cmb_ID]:[Cmb_ID]],0),SUM(N(AG$1),N($R41),1)),CHOOSE(AC[[M]:[M]],1,1,0,AC[[AB]:[AB]])),PRODUCT(INDEX(CMB[[BD_0O]:[BD_2O]],MATCH(ROUND(MIN(SUM(AG$4,$O41/1000),SUM($O41,AG$4/1000)),3),CMB[[Cmb_ID]:[Cmb_ID]],0),SUM(N(AG$1),N($R41),1)),CHOOSE(AC[[M]:[M]],1,0,1,AC[[DB]:[DB]])),PRODUCT(SUM(ROUND(AVERAGE(VALUE(AG$3),VALUE($P41)),0),CHOOSE(IF(OR(AG$1,$R41),4,INDEX(CMB[[Res_Rare]:[Res_Rare]],MATCH(ROUND(MIN(SUM(AG$4,$O41/1000),SUM($O41,AG$4/1000)),3),CMB[[Cmb_ID]:[Cmb_ID]],0))),-1,-1,0,0)),IF(OR(AG$1,$R41),4,INDEX(CMB[[Cmb_Rare]:[Cmb_Rare]],MATCH(ROUND(MIN(SUM(AG$4,$O41/1000),SUM($O41,AG$4/1000)),3),CMB[[Cmb_ID]:[Cmb_ID]],0))),CHOOSE(AC[[M]:[M]],2,1,1,SUM(AC[[AB]:[DB]])))),""))</f>
        <v/>
      </c>
      <c r="AH41">
        <f>IF(OR(AH$5="",$S41=""),"",IFERROR(SUM(PRODUCT(INDEX(CMB[[BA_0O]:[BA_2O]],MATCH(ROUND(MIN(SUM(AH$4,$O41/1000),SUM($O41,AH$4/1000)),3),CMB[[Cmb_ID]:[Cmb_ID]],0),SUM(N(AH$1),N($R41),1)),CHOOSE(AC[[M]:[M]],1,1,0,AC[[AB]:[AB]])),PRODUCT(INDEX(CMB[[BD_0O]:[BD_2O]],MATCH(ROUND(MIN(SUM(AH$4,$O41/1000),SUM($O41,AH$4/1000)),3),CMB[[Cmb_ID]:[Cmb_ID]],0),SUM(N(AH$1),N($R41),1)),CHOOSE(AC[[M]:[M]],1,0,1,AC[[DB]:[DB]])),PRODUCT(SUM(ROUND(AVERAGE(VALUE(AH$3),VALUE($P41)),0),CHOOSE(IF(OR(AH$1,$R41),4,INDEX(CMB[[Res_Rare]:[Res_Rare]],MATCH(ROUND(MIN(SUM(AH$4,$O41/1000),SUM($O41,AH$4/1000)),3),CMB[[Cmb_ID]:[Cmb_ID]],0))),-1,-1,0,0)),IF(OR(AH$1,$R41),4,INDEX(CMB[[Cmb_Rare]:[Cmb_Rare]],MATCH(ROUND(MIN(SUM(AH$4,$O41/1000),SUM($O41,AH$4/1000)),3),CMB[[Cmb_ID]:[Cmb_ID]],0))),CHOOSE(AC[[M]:[M]],2,1,1,SUM(AC[[AB]:[DB]])))),""))</f>
        <v>27</v>
      </c>
      <c r="AI41">
        <f>IF(OR(AI$5="",$S41=""),"",IFERROR(SUM(PRODUCT(INDEX(CMB[[BA_0O]:[BA_2O]],MATCH(ROUND(MIN(SUM(AI$4,$O41/1000),SUM($O41,AI$4/1000)),3),CMB[[Cmb_ID]:[Cmb_ID]],0),SUM(N(AI$1),N($R41),1)),CHOOSE(AC[[M]:[M]],1,1,0,AC[[AB]:[AB]])),PRODUCT(INDEX(CMB[[BD_0O]:[BD_2O]],MATCH(ROUND(MIN(SUM(AI$4,$O41/1000),SUM($O41,AI$4/1000)),3),CMB[[Cmb_ID]:[Cmb_ID]],0),SUM(N(AI$1),N($R41),1)),CHOOSE(AC[[M]:[M]],1,0,1,AC[[DB]:[DB]])),PRODUCT(SUM(ROUND(AVERAGE(VALUE(AI$3),VALUE($P41)),0),CHOOSE(IF(OR(AI$1,$R41),4,INDEX(CMB[[Res_Rare]:[Res_Rare]],MATCH(ROUND(MIN(SUM(AI$4,$O41/1000),SUM($O41,AI$4/1000)),3),CMB[[Cmb_ID]:[Cmb_ID]],0))),-1,-1,0,0)),IF(OR(AI$1,$R41),4,INDEX(CMB[[Cmb_Rare]:[Cmb_Rare]],MATCH(ROUND(MIN(SUM(AI$4,$O41/1000),SUM($O41,AI$4/1000)),3),CMB[[Cmb_ID]:[Cmb_ID]],0))),CHOOSE(AC[[M]:[M]],2,1,1,SUM(AC[[AB]:[DB]])))),""))</f>
        <v>27</v>
      </c>
      <c r="AJ41">
        <f>IF(OR(AJ$5="",$S41=""),"",IFERROR(SUM(PRODUCT(INDEX(CMB[[BA_0O]:[BA_2O]],MATCH(ROUND(MIN(SUM(AJ$4,$O41/1000),SUM($O41,AJ$4/1000)),3),CMB[[Cmb_ID]:[Cmb_ID]],0),SUM(N(AJ$1),N($R41),1)),CHOOSE(AC[[M]:[M]],1,1,0,AC[[AB]:[AB]])),PRODUCT(INDEX(CMB[[BD_0O]:[BD_2O]],MATCH(ROUND(MIN(SUM(AJ$4,$O41/1000),SUM($O41,AJ$4/1000)),3),CMB[[Cmb_ID]:[Cmb_ID]],0),SUM(N(AJ$1),N($R41),1)),CHOOSE(AC[[M]:[M]],1,0,1,AC[[DB]:[DB]])),PRODUCT(SUM(ROUND(AVERAGE(VALUE(AJ$3),VALUE($P41)),0),CHOOSE(IF(OR(AJ$1,$R41),4,INDEX(CMB[[Res_Rare]:[Res_Rare]],MATCH(ROUND(MIN(SUM(AJ$4,$O41/1000),SUM($O41,AJ$4/1000)),3),CMB[[Cmb_ID]:[Cmb_ID]],0))),-1,-1,0,0)),IF(OR(AJ$1,$R41),4,INDEX(CMB[[Cmb_Rare]:[Cmb_Rare]],MATCH(ROUND(MIN(SUM(AJ$4,$O41/1000),SUM($O41,AJ$4/1000)),3),CMB[[Cmb_ID]:[Cmb_ID]],0))),CHOOSE(AC[[M]:[M]],2,1,1,SUM(AC[[AB]:[DB]])))),""))</f>
        <v>40</v>
      </c>
      <c r="AK41">
        <f>IF(OR(AK$5="",$S41=""),"",IFERROR(SUM(PRODUCT(INDEX(CMB[[BA_0O]:[BA_2O]],MATCH(ROUND(MIN(SUM(AK$4,$O41/1000),SUM($O41,AK$4/1000)),3),CMB[[Cmb_ID]:[Cmb_ID]],0),SUM(N(AK$1),N($R41),1)),CHOOSE(AC[[M]:[M]],1,1,0,AC[[AB]:[AB]])),PRODUCT(INDEX(CMB[[BD_0O]:[BD_2O]],MATCH(ROUND(MIN(SUM(AK$4,$O41/1000),SUM($O41,AK$4/1000)),3),CMB[[Cmb_ID]:[Cmb_ID]],0),SUM(N(AK$1),N($R41),1)),CHOOSE(AC[[M]:[M]],1,0,1,AC[[DB]:[DB]])),PRODUCT(SUM(ROUND(AVERAGE(VALUE(AK$3),VALUE($P41)),0),CHOOSE(IF(OR(AK$1,$R41),4,INDEX(CMB[[Res_Rare]:[Res_Rare]],MATCH(ROUND(MIN(SUM(AK$4,$O41/1000),SUM($O41,AK$4/1000)),3),CMB[[Cmb_ID]:[Cmb_ID]],0))),-1,-1,0,0)),IF(OR(AK$1,$R41),4,INDEX(CMB[[Cmb_Rare]:[Cmb_Rare]],MATCH(ROUND(MIN(SUM(AK$4,$O41/1000),SUM($O41,AK$4/1000)),3),CMB[[Cmb_ID]:[Cmb_ID]],0))),CHOOSE(AC[[M]:[M]],2,1,1,SUM(AC[[AB]:[DB]])))),""))</f>
        <v>40</v>
      </c>
      <c r="AL41">
        <f>IF(OR(AL$5="",$S41=""),"",IFERROR(SUM(PRODUCT(INDEX(CMB[[BA_0O]:[BA_2O]],MATCH(ROUND(MIN(SUM(AL$4,$O41/1000),SUM($O41,AL$4/1000)),3),CMB[[Cmb_ID]:[Cmb_ID]],0),SUM(N(AL$1),N($R41),1)),CHOOSE(AC[[M]:[M]],1,1,0,AC[[AB]:[AB]])),PRODUCT(INDEX(CMB[[BD_0O]:[BD_2O]],MATCH(ROUND(MIN(SUM(AL$4,$O41/1000),SUM($O41,AL$4/1000)),3),CMB[[Cmb_ID]:[Cmb_ID]],0),SUM(N(AL$1),N($R41),1)),CHOOSE(AC[[M]:[M]],1,0,1,AC[[DB]:[DB]])),PRODUCT(SUM(ROUND(AVERAGE(VALUE(AL$3),VALUE($P41)),0),CHOOSE(IF(OR(AL$1,$R41),4,INDEX(CMB[[Res_Rare]:[Res_Rare]],MATCH(ROUND(MIN(SUM(AL$4,$O41/1000),SUM($O41,AL$4/1000)),3),CMB[[Cmb_ID]:[Cmb_ID]],0))),-1,-1,0,0)),IF(OR(AL$1,$R41),4,INDEX(CMB[[Cmb_Rare]:[Cmb_Rare]],MATCH(ROUND(MIN(SUM(AL$4,$O41/1000),SUM($O41,AL$4/1000)),3),CMB[[Cmb_ID]:[Cmb_ID]],0))),CHOOSE(AC[[M]:[M]],2,1,1,SUM(AC[[AB]:[DB]])))),""))</f>
        <v>40</v>
      </c>
      <c r="AM41">
        <f>IF(OR(AM$5="",$S41=""),"",IFERROR(SUM(PRODUCT(INDEX(CMB[[BA_0O]:[BA_2O]],MATCH(ROUND(MIN(SUM(AM$4,$O41/1000),SUM($O41,AM$4/1000)),3),CMB[[Cmb_ID]:[Cmb_ID]],0),SUM(N(AM$1),N($R41),1)),CHOOSE(AC[[M]:[M]],1,1,0,AC[[AB]:[AB]])),PRODUCT(INDEX(CMB[[BD_0O]:[BD_2O]],MATCH(ROUND(MIN(SUM(AM$4,$O41/1000),SUM($O41,AM$4/1000)),3),CMB[[Cmb_ID]:[Cmb_ID]],0),SUM(N(AM$1),N($R41),1)),CHOOSE(AC[[M]:[M]],1,0,1,AC[[DB]:[DB]])),PRODUCT(SUM(ROUND(AVERAGE(VALUE(AM$3),VALUE($P41)),0),CHOOSE(IF(OR(AM$1,$R41),4,INDEX(CMB[[Res_Rare]:[Res_Rare]],MATCH(ROUND(MIN(SUM(AM$4,$O41/1000),SUM($O41,AM$4/1000)),3),CMB[[Cmb_ID]:[Cmb_ID]],0))),-1,-1,0,0)),IF(OR(AM$1,$R41),4,INDEX(CMB[[Cmb_Rare]:[Cmb_Rare]],MATCH(ROUND(MIN(SUM(AM$4,$O41/1000),SUM($O41,AM$4/1000)),3),CMB[[Cmb_ID]:[Cmb_ID]],0))),CHOOSE(AC[[M]:[M]],2,1,1,SUM(AC[[AB]:[DB]])))),""))</f>
        <v>40</v>
      </c>
      <c r="AN41">
        <f>IF(OR(AN$5="",$S41=""),"",IFERROR(SUM(PRODUCT(INDEX(CMB[[BA_0O]:[BA_2O]],MATCH(ROUND(MIN(SUM(AN$4,$O41/1000),SUM($O41,AN$4/1000)),3),CMB[[Cmb_ID]:[Cmb_ID]],0),SUM(N(AN$1),N($R41),1)),CHOOSE(AC[[M]:[M]],1,1,0,AC[[AB]:[AB]])),PRODUCT(INDEX(CMB[[BD_0O]:[BD_2O]],MATCH(ROUND(MIN(SUM(AN$4,$O41/1000),SUM($O41,AN$4/1000)),3),CMB[[Cmb_ID]:[Cmb_ID]],0),SUM(N(AN$1),N($R41),1)),CHOOSE(AC[[M]:[M]],1,0,1,AC[[DB]:[DB]])),PRODUCT(SUM(ROUND(AVERAGE(VALUE(AN$3),VALUE($P41)),0),CHOOSE(IF(OR(AN$1,$R41),4,INDEX(CMB[[Res_Rare]:[Res_Rare]],MATCH(ROUND(MIN(SUM(AN$4,$O41/1000),SUM($O41,AN$4/1000)),3),CMB[[Cmb_ID]:[Cmb_ID]],0))),-1,-1,0,0)),IF(OR(AN$1,$R41),4,INDEX(CMB[[Cmb_Rare]:[Cmb_Rare]],MATCH(ROUND(MIN(SUM(AN$4,$O41/1000),SUM($O41,AN$4/1000)),3),CMB[[Cmb_ID]:[Cmb_ID]],0))),CHOOSE(AC[[M]:[M]],2,1,1,SUM(AC[[AB]:[DB]])))),""))</f>
        <v>37</v>
      </c>
      <c r="AO41">
        <f>IF(OR(AO$5="",$S41=""),"",IFERROR(SUM(PRODUCT(INDEX(CMB[[BA_0O]:[BA_2O]],MATCH(ROUND(MIN(SUM(AO$4,$O41/1000),SUM($O41,AO$4/1000)),3),CMB[[Cmb_ID]:[Cmb_ID]],0),SUM(N(AO$1),N($R41),1)),CHOOSE(AC[[M]:[M]],1,1,0,AC[[AB]:[AB]])),PRODUCT(INDEX(CMB[[BD_0O]:[BD_2O]],MATCH(ROUND(MIN(SUM(AO$4,$O41/1000),SUM($O41,AO$4/1000)),3),CMB[[Cmb_ID]:[Cmb_ID]],0),SUM(N(AO$1),N($R41),1)),CHOOSE(AC[[M]:[M]],1,0,1,AC[[DB]:[DB]])),PRODUCT(SUM(ROUND(AVERAGE(VALUE(AO$3),VALUE($P41)),0),CHOOSE(IF(OR(AO$1,$R41),4,INDEX(CMB[[Res_Rare]:[Res_Rare]],MATCH(ROUND(MIN(SUM(AO$4,$O41/1000),SUM($O41,AO$4/1000)),3),CMB[[Cmb_ID]:[Cmb_ID]],0))),-1,-1,0,0)),IF(OR(AO$1,$R41),4,INDEX(CMB[[Cmb_Rare]:[Cmb_Rare]],MATCH(ROUND(MIN(SUM(AO$4,$O41/1000),SUM($O41,AO$4/1000)),3),CMB[[Cmb_ID]:[Cmb_ID]],0))),CHOOSE(AC[[M]:[M]],2,1,1,SUM(AC[[AB]:[DB]])))),""))</f>
        <v>30</v>
      </c>
      <c r="AP41" t="str">
        <f>IF(OR(AP$5="",$S41=""),"",IFERROR(SUM(PRODUCT(INDEX(CMB[[BA_0O]:[BA_2O]],MATCH(ROUND(MIN(SUM(AP$4,$O41/1000),SUM($O41,AP$4/1000)),3),CMB[[Cmb_ID]:[Cmb_ID]],0),SUM(N(AP$1),N($R41),1)),CHOOSE(AC[[M]:[M]],1,1,0,AC[[AB]:[AB]])),PRODUCT(INDEX(CMB[[BD_0O]:[BD_2O]],MATCH(ROUND(MIN(SUM(AP$4,$O41/1000),SUM($O41,AP$4/1000)),3),CMB[[Cmb_ID]:[Cmb_ID]],0),SUM(N(AP$1),N($R41),1)),CHOOSE(AC[[M]:[M]],1,0,1,AC[[DB]:[DB]])),PRODUCT(SUM(ROUND(AVERAGE(VALUE(AP$3),VALUE($P41)),0),CHOOSE(IF(OR(AP$1,$R41),4,INDEX(CMB[[Res_Rare]:[Res_Rare]],MATCH(ROUND(MIN(SUM(AP$4,$O41/1000),SUM($O41,AP$4/1000)),3),CMB[[Cmb_ID]:[Cmb_ID]],0))),-1,-1,0,0)),IF(OR(AP$1,$R41),4,INDEX(CMB[[Cmb_Rare]:[Cmb_Rare]],MATCH(ROUND(MIN(SUM(AP$4,$O41/1000),SUM($O41,AP$4/1000)),3),CMB[[Cmb_ID]:[Cmb_ID]],0))),CHOOSE(AC[[M]:[M]],2,1,1,SUM(AC[[AB]:[DB]])))),""))</f>
        <v/>
      </c>
      <c r="AQ41">
        <f>IF(OR(AQ$5="",$S41=""),"",IFERROR(SUM(PRODUCT(INDEX(CMB[[BA_0O]:[BA_2O]],MATCH(ROUND(MIN(SUM(AQ$4,$O41/1000),SUM($O41,AQ$4/1000)),3),CMB[[Cmb_ID]:[Cmb_ID]],0),SUM(N(AQ$1),N($R41),1)),CHOOSE(AC[[M]:[M]],1,1,0,AC[[AB]:[AB]])),PRODUCT(INDEX(CMB[[BD_0O]:[BD_2O]],MATCH(ROUND(MIN(SUM(AQ$4,$O41/1000),SUM($O41,AQ$4/1000)),3),CMB[[Cmb_ID]:[Cmb_ID]],0),SUM(N(AQ$1),N($R41),1)),CHOOSE(AC[[M]:[M]],1,0,1,AC[[DB]:[DB]])),PRODUCT(SUM(ROUND(AVERAGE(VALUE(AQ$3),VALUE($P41)),0),CHOOSE(IF(OR(AQ$1,$R41),4,INDEX(CMB[[Res_Rare]:[Res_Rare]],MATCH(ROUND(MIN(SUM(AQ$4,$O41/1000),SUM($O41,AQ$4/1000)),3),CMB[[Cmb_ID]:[Cmb_ID]],0))),-1,-1,0,0)),IF(OR(AQ$1,$R41),4,INDEX(CMB[[Cmb_Rare]:[Cmb_Rare]],MATCH(ROUND(MIN(SUM(AQ$4,$O41/1000),SUM($O41,AQ$4/1000)),3),CMB[[Cmb_ID]:[Cmb_ID]],0))),CHOOSE(AC[[M]:[M]],2,1,1,SUM(AC[[AB]:[DB]])))),""))</f>
        <v>27</v>
      </c>
      <c r="AR41">
        <f>IF(OR(AR$5="",$S41=""),"",IFERROR(SUM(PRODUCT(INDEX(CMB[[BA_0O]:[BA_2O]],MATCH(ROUND(MIN(SUM(AR$4,$O41/1000),SUM($O41,AR$4/1000)),3),CMB[[Cmb_ID]:[Cmb_ID]],0),SUM(N(AR$1),N($R41),1)),CHOOSE(AC[[M]:[M]],1,1,0,AC[[AB]:[AB]])),PRODUCT(INDEX(CMB[[BD_0O]:[BD_2O]],MATCH(ROUND(MIN(SUM(AR$4,$O41/1000),SUM($O41,AR$4/1000)),3),CMB[[Cmb_ID]:[Cmb_ID]],0),SUM(N(AR$1),N($R41),1)),CHOOSE(AC[[M]:[M]],1,0,1,AC[[DB]:[DB]])),PRODUCT(SUM(ROUND(AVERAGE(VALUE(AR$3),VALUE($P41)),0),CHOOSE(IF(OR(AR$1,$R41),4,INDEX(CMB[[Res_Rare]:[Res_Rare]],MATCH(ROUND(MIN(SUM(AR$4,$O41/1000),SUM($O41,AR$4/1000)),3),CMB[[Cmb_ID]:[Cmb_ID]],0))),-1,-1,0,0)),IF(OR(AR$1,$R41),4,INDEX(CMB[[Cmb_Rare]:[Cmb_Rare]],MATCH(ROUND(MIN(SUM(AR$4,$O41/1000),SUM($O41,AR$4/1000)),3),CMB[[Cmb_ID]:[Cmb_ID]],0))),CHOOSE(AC[[M]:[M]],2,1,1,SUM(AC[[AB]:[DB]])))),""))</f>
        <v>40</v>
      </c>
      <c r="AS41" t="str">
        <f>IF(OR(AS$5="",$S41=""),"",IFERROR(SUM(PRODUCT(INDEX(CMB[[BA_0O]:[BA_2O]],MATCH(ROUND(MIN(SUM(AS$4,$O41/1000),SUM($O41,AS$4/1000)),3),CMB[[Cmb_ID]:[Cmb_ID]],0),SUM(N(AS$1),N($R41),1)),CHOOSE(AC[[M]:[M]],1,1,0,AC[[AB]:[AB]])),PRODUCT(INDEX(CMB[[BD_0O]:[BD_2O]],MATCH(ROUND(MIN(SUM(AS$4,$O41/1000),SUM($O41,AS$4/1000)),3),CMB[[Cmb_ID]:[Cmb_ID]],0),SUM(N(AS$1),N($R41),1)),CHOOSE(AC[[M]:[M]],1,0,1,AC[[DB]:[DB]])),PRODUCT(SUM(ROUND(AVERAGE(VALUE(AS$3),VALUE($P41)),0),CHOOSE(IF(OR(AS$1,$R41),4,INDEX(CMB[[Res_Rare]:[Res_Rare]],MATCH(ROUND(MIN(SUM(AS$4,$O41/1000),SUM($O41,AS$4/1000)),3),CMB[[Cmb_ID]:[Cmb_ID]],0))),-1,-1,0,0)),IF(OR(AS$1,$R41),4,INDEX(CMB[[Cmb_Rare]:[Cmb_Rare]],MATCH(ROUND(MIN(SUM(AS$4,$O41/1000),SUM($O41,AS$4/1000)),3),CMB[[Cmb_ID]:[Cmb_ID]],0))),CHOOSE(AC[[M]:[M]],2,1,1,SUM(AC[[AB]:[DB]])))),""))</f>
        <v/>
      </c>
      <c r="AT41">
        <f>IF(OR(AT$5="",$S41=""),"",IFERROR(SUM(PRODUCT(INDEX(CMB[[BA_0O]:[BA_2O]],MATCH(ROUND(MIN(SUM(AT$4,$O41/1000),SUM($O41,AT$4/1000)),3),CMB[[Cmb_ID]:[Cmb_ID]],0),SUM(N(AT$1),N($R41),1)),CHOOSE(AC[[M]:[M]],1,1,0,AC[[AB]:[AB]])),PRODUCT(INDEX(CMB[[BD_0O]:[BD_2O]],MATCH(ROUND(MIN(SUM(AT$4,$O41/1000),SUM($O41,AT$4/1000)),3),CMB[[Cmb_ID]:[Cmb_ID]],0),SUM(N(AT$1),N($R41),1)),CHOOSE(AC[[M]:[M]],1,0,1,AC[[DB]:[DB]])),PRODUCT(SUM(ROUND(AVERAGE(VALUE(AT$3),VALUE($P41)),0),CHOOSE(IF(OR(AT$1,$R41),4,INDEX(CMB[[Res_Rare]:[Res_Rare]],MATCH(ROUND(MIN(SUM(AT$4,$O41/1000),SUM($O41,AT$4/1000)),3),CMB[[Cmb_ID]:[Cmb_ID]],0))),-1,-1,0,0)),IF(OR(AT$1,$R41),4,INDEX(CMB[[Cmb_Rare]:[Cmb_Rare]],MATCH(ROUND(MIN(SUM(AT$4,$O41/1000),SUM($O41,AT$4/1000)),3),CMB[[Cmb_ID]:[Cmb_ID]],0))),CHOOSE(AC[[M]:[M]],2,1,1,SUM(AC[[AB]:[DB]])))),""))</f>
        <v>27</v>
      </c>
      <c r="AU41">
        <f>IF(OR(AU$5="",$S41=""),"",IFERROR(SUM(PRODUCT(INDEX(CMB[[BA_0O]:[BA_2O]],MATCH(ROUND(MIN(SUM(AU$4,$O41/1000),SUM($O41,AU$4/1000)),3),CMB[[Cmb_ID]:[Cmb_ID]],0),SUM(N(AU$1),N($R41),1)),CHOOSE(AC[[M]:[M]],1,1,0,AC[[AB]:[AB]])),PRODUCT(INDEX(CMB[[BD_0O]:[BD_2O]],MATCH(ROUND(MIN(SUM(AU$4,$O41/1000),SUM($O41,AU$4/1000)),3),CMB[[Cmb_ID]:[Cmb_ID]],0),SUM(N(AU$1),N($R41),1)),CHOOSE(AC[[M]:[M]],1,0,1,AC[[DB]:[DB]])),PRODUCT(SUM(ROUND(AVERAGE(VALUE(AU$3),VALUE($P41)),0),CHOOSE(IF(OR(AU$1,$R41),4,INDEX(CMB[[Res_Rare]:[Res_Rare]],MATCH(ROUND(MIN(SUM(AU$4,$O41/1000),SUM($O41,AU$4/1000)),3),CMB[[Cmb_ID]:[Cmb_ID]],0))),-1,-1,0,0)),IF(OR(AU$1,$R41),4,INDEX(CMB[[Cmb_Rare]:[Cmb_Rare]],MATCH(ROUND(MIN(SUM(AU$4,$O41/1000),SUM($O41,AU$4/1000)),3),CMB[[Cmb_ID]:[Cmb_ID]],0))),CHOOSE(AC[[M]:[M]],2,1,1,SUM(AC[[AB]:[DB]])))),""))</f>
        <v>38</v>
      </c>
      <c r="AV41">
        <f>IF(OR(AV$5="",$S41=""),"",IFERROR(SUM(PRODUCT(INDEX(CMB[[BA_0O]:[BA_2O]],MATCH(ROUND(MIN(SUM(AV$4,$O41/1000),SUM($O41,AV$4/1000)),3),CMB[[Cmb_ID]:[Cmb_ID]],0),SUM(N(AV$1),N($R41),1)),CHOOSE(AC[[M]:[M]],1,1,0,AC[[AB]:[AB]])),PRODUCT(INDEX(CMB[[BD_0O]:[BD_2O]],MATCH(ROUND(MIN(SUM(AV$4,$O41/1000),SUM($O41,AV$4/1000)),3),CMB[[Cmb_ID]:[Cmb_ID]],0),SUM(N(AV$1),N($R41),1)),CHOOSE(AC[[M]:[M]],1,0,1,AC[[DB]:[DB]])),PRODUCT(SUM(ROUND(AVERAGE(VALUE(AV$3),VALUE($P41)),0),CHOOSE(IF(OR(AV$1,$R41),4,INDEX(CMB[[Res_Rare]:[Res_Rare]],MATCH(ROUND(MIN(SUM(AV$4,$O41/1000),SUM($O41,AV$4/1000)),3),CMB[[Cmb_ID]:[Cmb_ID]],0))),-1,-1,0,0)),IF(OR(AV$1,$R41),4,INDEX(CMB[[Cmb_Rare]:[Cmb_Rare]],MATCH(ROUND(MIN(SUM(AV$4,$O41/1000),SUM($O41,AV$4/1000)),3),CMB[[Cmb_ID]:[Cmb_ID]],0))),CHOOSE(AC[[M]:[M]],2,1,1,SUM(AC[[AB]:[DB]])))),""))</f>
        <v>45</v>
      </c>
      <c r="AW41">
        <f>IF(OR(AW$5="",$S41=""),"",IFERROR(SUM(PRODUCT(INDEX(CMB[[BA_0O]:[BA_2O]],MATCH(ROUND(MIN(SUM(AW$4,$O41/1000),SUM($O41,AW$4/1000)),3),CMB[[Cmb_ID]:[Cmb_ID]],0),SUM(N(AW$1),N($R41),1)),CHOOSE(AC[[M]:[M]],1,1,0,AC[[AB]:[AB]])),PRODUCT(INDEX(CMB[[BD_0O]:[BD_2O]],MATCH(ROUND(MIN(SUM(AW$4,$O41/1000),SUM($O41,AW$4/1000)),3),CMB[[Cmb_ID]:[Cmb_ID]],0),SUM(N(AW$1),N($R41),1)),CHOOSE(AC[[M]:[M]],1,0,1,AC[[DB]:[DB]])),PRODUCT(SUM(ROUND(AVERAGE(VALUE(AW$3),VALUE($P41)),0),CHOOSE(IF(OR(AW$1,$R41),4,INDEX(CMB[[Res_Rare]:[Res_Rare]],MATCH(ROUND(MIN(SUM(AW$4,$O41/1000),SUM($O41,AW$4/1000)),3),CMB[[Cmb_ID]:[Cmb_ID]],0))),-1,-1,0,0)),IF(OR(AW$1,$R41),4,INDEX(CMB[[Cmb_Rare]:[Cmb_Rare]],MATCH(ROUND(MIN(SUM(AW$4,$O41/1000),SUM($O41,AW$4/1000)),3),CMB[[Cmb_ID]:[Cmb_ID]],0))),CHOOSE(AC[[M]:[M]],2,1,1,SUM(AC[[AB]:[DB]])))),""))</f>
        <v>40</v>
      </c>
      <c r="AX41">
        <f>IF(OR(AX$5="",$S41=""),"",IFERROR(SUM(PRODUCT(INDEX(CMB[[BA_0O]:[BA_2O]],MATCH(ROUND(MIN(SUM(AX$4,$O41/1000),SUM($O41,AX$4/1000)),3),CMB[[Cmb_ID]:[Cmb_ID]],0),SUM(N(AX$1),N($R41),1)),CHOOSE(AC[[M]:[M]],1,1,0,AC[[AB]:[AB]])),PRODUCT(INDEX(CMB[[BD_0O]:[BD_2O]],MATCH(ROUND(MIN(SUM(AX$4,$O41/1000),SUM($O41,AX$4/1000)),3),CMB[[Cmb_ID]:[Cmb_ID]],0),SUM(N(AX$1),N($R41),1)),CHOOSE(AC[[M]:[M]],1,0,1,AC[[DB]:[DB]])),PRODUCT(SUM(ROUND(AVERAGE(VALUE(AX$3),VALUE($P41)),0),CHOOSE(IF(OR(AX$1,$R41),4,INDEX(CMB[[Res_Rare]:[Res_Rare]],MATCH(ROUND(MIN(SUM(AX$4,$O41/1000),SUM($O41,AX$4/1000)),3),CMB[[Cmb_ID]:[Cmb_ID]],0))),-1,-1,0,0)),IF(OR(AX$1,$R41),4,INDEX(CMB[[Cmb_Rare]:[Cmb_Rare]],MATCH(ROUND(MIN(SUM(AX$4,$O41/1000),SUM($O41,AX$4/1000)),3),CMB[[Cmb_ID]:[Cmb_ID]],0))),CHOOSE(AC[[M]:[M]],2,1,1,SUM(AC[[AB]:[DB]])))),""))</f>
        <v>46</v>
      </c>
      <c r="AY41">
        <f>IF(OR(AY$5="",$S41=""),"",IFERROR(SUM(PRODUCT(INDEX(CMB[[BA_0O]:[BA_2O]],MATCH(ROUND(MIN(SUM(AY$4,$O41/1000),SUM($O41,AY$4/1000)),3),CMB[[Cmb_ID]:[Cmb_ID]],0),SUM(N(AY$1),N($R41),1)),CHOOSE(AC[[M]:[M]],1,1,0,AC[[AB]:[AB]])),PRODUCT(INDEX(CMB[[BD_0O]:[BD_2O]],MATCH(ROUND(MIN(SUM(AY$4,$O41/1000),SUM($O41,AY$4/1000)),3),CMB[[Cmb_ID]:[Cmb_ID]],0),SUM(N(AY$1),N($R41),1)),CHOOSE(AC[[M]:[M]],1,0,1,AC[[DB]:[DB]])),PRODUCT(SUM(ROUND(AVERAGE(VALUE(AY$3),VALUE($P41)),0),CHOOSE(IF(OR(AY$1,$R41),4,INDEX(CMB[[Res_Rare]:[Res_Rare]],MATCH(ROUND(MIN(SUM(AY$4,$O41/1000),SUM($O41,AY$4/1000)),3),CMB[[Cmb_ID]:[Cmb_ID]],0))),-1,-1,0,0)),IF(OR(AY$1,$R41),4,INDEX(CMB[[Cmb_Rare]:[Cmb_Rare]],MATCH(ROUND(MIN(SUM(AY$4,$O41/1000),SUM($O41,AY$4/1000)),3),CMB[[Cmb_ID]:[Cmb_ID]],0))),CHOOSE(AC[[M]:[M]],2,1,1,SUM(AC[[AB]:[DB]])))),""))</f>
        <v>27</v>
      </c>
      <c r="AZ41">
        <f>IF(OR(AZ$5="",$S41=""),"",IFERROR(SUM(PRODUCT(INDEX(CMB[[BA_0O]:[BA_2O]],MATCH(ROUND(MIN(SUM(AZ$4,$O41/1000),SUM($O41,AZ$4/1000)),3),CMB[[Cmb_ID]:[Cmb_ID]],0),SUM(N(AZ$1),N($R41),1)),CHOOSE(AC[[M]:[M]],1,1,0,AC[[AB]:[AB]])),PRODUCT(INDEX(CMB[[BD_0O]:[BD_2O]],MATCH(ROUND(MIN(SUM(AZ$4,$O41/1000),SUM($O41,AZ$4/1000)),3),CMB[[Cmb_ID]:[Cmb_ID]],0),SUM(N(AZ$1),N($R41),1)),CHOOSE(AC[[M]:[M]],1,0,1,AC[[DB]:[DB]])),PRODUCT(SUM(ROUND(AVERAGE(VALUE(AZ$3),VALUE($P41)),0),CHOOSE(IF(OR(AZ$1,$R41),4,INDEX(CMB[[Res_Rare]:[Res_Rare]],MATCH(ROUND(MIN(SUM(AZ$4,$O41/1000),SUM($O41,AZ$4/1000)),3),CMB[[Cmb_ID]:[Cmb_ID]],0))),-1,-1,0,0)),IF(OR(AZ$1,$R41),4,INDEX(CMB[[Cmb_Rare]:[Cmb_Rare]],MATCH(ROUND(MIN(SUM(AZ$4,$O41/1000),SUM($O41,AZ$4/1000)),3),CMB[[Cmb_ID]:[Cmb_ID]],0))),CHOOSE(AC[[M]:[M]],2,1,1,SUM(AC[[AB]:[DB]])))),""))</f>
        <v>27</v>
      </c>
      <c r="BA41">
        <f>IF(OR(BA$5="",$S41=""),"",IFERROR(SUM(PRODUCT(INDEX(CMB[[BA_0O]:[BA_2O]],MATCH(ROUND(MIN(SUM(BA$4,$O41/1000),SUM($O41,BA$4/1000)),3),CMB[[Cmb_ID]:[Cmb_ID]],0),SUM(N(BA$1),N($R41),1)),CHOOSE(AC[[M]:[M]],1,1,0,AC[[AB]:[AB]])),PRODUCT(INDEX(CMB[[BD_0O]:[BD_2O]],MATCH(ROUND(MIN(SUM(BA$4,$O41/1000),SUM($O41,BA$4/1000)),3),CMB[[Cmb_ID]:[Cmb_ID]],0),SUM(N(BA$1),N($R41),1)),CHOOSE(AC[[M]:[M]],1,0,1,AC[[DB]:[DB]])),PRODUCT(SUM(ROUND(AVERAGE(VALUE(BA$3),VALUE($P41)),0),CHOOSE(IF(OR(BA$1,$R41),4,INDEX(CMB[[Res_Rare]:[Res_Rare]],MATCH(ROUND(MIN(SUM(BA$4,$O41/1000),SUM($O41,BA$4/1000)),3),CMB[[Cmb_ID]:[Cmb_ID]],0))),-1,-1,0,0)),IF(OR(BA$1,$R41),4,INDEX(CMB[[Cmb_Rare]:[Cmb_Rare]],MATCH(ROUND(MIN(SUM(BA$4,$O41/1000),SUM($O41,BA$4/1000)),3),CMB[[Cmb_ID]:[Cmb_ID]],0))),CHOOSE(AC[[M]:[M]],2,1,1,SUM(AC[[AB]:[DB]])))),""))</f>
        <v>38</v>
      </c>
      <c r="BB41">
        <f>IF(OR(BB$5="",$S41=""),"",IFERROR(SUM(PRODUCT(INDEX(CMB[[BA_0O]:[BA_2O]],MATCH(ROUND(MIN(SUM(BB$4,$O41/1000),SUM($O41,BB$4/1000)),3),CMB[[Cmb_ID]:[Cmb_ID]],0),SUM(N(BB$1),N($R41),1)),CHOOSE(AC[[M]:[M]],1,1,0,AC[[AB]:[AB]])),PRODUCT(INDEX(CMB[[BD_0O]:[BD_2O]],MATCH(ROUND(MIN(SUM(BB$4,$O41/1000),SUM($O41,BB$4/1000)),3),CMB[[Cmb_ID]:[Cmb_ID]],0),SUM(N(BB$1),N($R41),1)),CHOOSE(AC[[M]:[M]],1,0,1,AC[[DB]:[DB]])),PRODUCT(SUM(ROUND(AVERAGE(VALUE(BB$3),VALUE($P41)),0),CHOOSE(IF(OR(BB$1,$R41),4,INDEX(CMB[[Res_Rare]:[Res_Rare]],MATCH(ROUND(MIN(SUM(BB$4,$O41/1000),SUM($O41,BB$4/1000)),3),CMB[[Cmb_ID]:[Cmb_ID]],0))),-1,-1,0,0)),IF(OR(BB$1,$R41),4,INDEX(CMB[[Cmb_Rare]:[Cmb_Rare]],MATCH(ROUND(MIN(SUM(BB$4,$O41/1000),SUM($O41,BB$4/1000)),3),CMB[[Cmb_ID]:[Cmb_ID]],0))),CHOOSE(AC[[M]:[M]],2,1,1,SUM(AC[[AB]:[DB]])))),""))</f>
        <v>46</v>
      </c>
      <c r="BC41" t="str">
        <f>IF(OR(BC$5="",$S41=""),"",IFERROR(SUM(PRODUCT(INDEX(CMB[[BA_0O]:[BA_2O]],MATCH(ROUND(MIN(SUM(BC$4,$O41/1000),SUM($O41,BC$4/1000)),3),CMB[[Cmb_ID]:[Cmb_ID]],0),SUM(N(BC$1),N($R41),1)),CHOOSE(AC[[M]:[M]],1,1,0,AC[[AB]:[AB]])),PRODUCT(INDEX(CMB[[BD_0O]:[BD_2O]],MATCH(ROUND(MIN(SUM(BC$4,$O41/1000),SUM($O41,BC$4/1000)),3),CMB[[Cmb_ID]:[Cmb_ID]],0),SUM(N(BC$1),N($R41),1)),CHOOSE(AC[[M]:[M]],1,0,1,AC[[DB]:[DB]])),PRODUCT(SUM(ROUND(AVERAGE(VALUE(BC$3),VALUE($P41)),0),CHOOSE(IF(OR(BC$1,$R41),4,INDEX(CMB[[Res_Rare]:[Res_Rare]],MATCH(ROUND(MIN(SUM(BC$4,$O41/1000),SUM($O41,BC$4/1000)),3),CMB[[Cmb_ID]:[Cmb_ID]],0))),-1,-1,0,0)),IF(OR(BC$1,$R41),4,INDEX(CMB[[Cmb_Rare]:[Cmb_Rare]],MATCH(ROUND(MIN(SUM(BC$4,$O41/1000),SUM($O41,BC$4/1000)),3),CMB[[Cmb_ID]:[Cmb_ID]],0))),CHOOSE(AC[[M]:[M]],2,1,1,SUM(AC[[AB]:[DB]])))),""))</f>
        <v/>
      </c>
      <c r="BD41" t="str">
        <f>IF(OR(BD$5="",$S41=""),"",IFERROR(SUM(PRODUCT(INDEX(CMB[[BA_0O]:[BA_2O]],MATCH(ROUND(MIN(SUM(BD$4,$O41/1000),SUM($O41,BD$4/1000)),3),CMB[[Cmb_ID]:[Cmb_ID]],0),SUM(N(BD$1),N($R41),1)),CHOOSE(AC[[M]:[M]],1,1,0,AC[[AB]:[AB]])),PRODUCT(INDEX(CMB[[BD_0O]:[BD_2O]],MATCH(ROUND(MIN(SUM(BD$4,$O41/1000),SUM($O41,BD$4/1000)),3),CMB[[Cmb_ID]:[Cmb_ID]],0),SUM(N(BD$1),N($R41),1)),CHOOSE(AC[[M]:[M]],1,0,1,AC[[DB]:[DB]])),PRODUCT(SUM(ROUND(AVERAGE(VALUE(BD$3),VALUE($P41)),0),CHOOSE(IF(OR(BD$1,$R41),4,INDEX(CMB[[Res_Rare]:[Res_Rare]],MATCH(ROUND(MIN(SUM(BD$4,$O41/1000),SUM($O41,BD$4/1000)),3),CMB[[Cmb_ID]:[Cmb_ID]],0))),-1,-1,0,0)),IF(OR(BD$1,$R41),4,INDEX(CMB[[Cmb_Rare]:[Cmb_Rare]],MATCH(ROUND(MIN(SUM(BD$4,$O41/1000),SUM($O41,BD$4/1000)),3),CMB[[Cmb_ID]:[Cmb_ID]],0))),CHOOSE(AC[[M]:[M]],2,1,1,SUM(AC[[AB]:[DB]])))),""))</f>
        <v/>
      </c>
      <c r="BE41" t="str">
        <f>IF(OR(BE$5="",$S41=""),"",IFERROR(SUM(PRODUCT(INDEX(CMB[[BA_0O]:[BA_2O]],MATCH(ROUND(MIN(SUM(BE$4,$O41/1000),SUM($O41,BE$4/1000)),3),CMB[[Cmb_ID]:[Cmb_ID]],0),SUM(N(BE$1),N($R41),1)),CHOOSE(AC[[M]:[M]],1,1,0,AC[[AB]:[AB]])),PRODUCT(INDEX(CMB[[BD_0O]:[BD_2O]],MATCH(ROUND(MIN(SUM(BE$4,$O41/1000),SUM($O41,BE$4/1000)),3),CMB[[Cmb_ID]:[Cmb_ID]],0),SUM(N(BE$1),N($R41),1)),CHOOSE(AC[[M]:[M]],1,0,1,AC[[DB]:[DB]])),PRODUCT(SUM(ROUND(AVERAGE(VALUE(BE$3),VALUE($P41)),0),CHOOSE(IF(OR(BE$1,$R41),4,INDEX(CMB[[Res_Rare]:[Res_Rare]],MATCH(ROUND(MIN(SUM(BE$4,$O41/1000),SUM($O41,BE$4/1000)),3),CMB[[Cmb_ID]:[Cmb_ID]],0))),-1,-1,0,0)),IF(OR(BE$1,$R41),4,INDEX(CMB[[Cmb_Rare]:[Cmb_Rare]],MATCH(ROUND(MIN(SUM(BE$4,$O41/1000),SUM($O41,BE$4/1000)),3),CMB[[Cmb_ID]:[Cmb_ID]],0))),CHOOSE(AC[[M]:[M]],2,1,1,SUM(AC[[AB]:[DB]])))),""))</f>
        <v/>
      </c>
      <c r="BF41" t="str">
        <f>IF(OR(BF$5="",$S41=""),"",IFERROR(SUM(PRODUCT(INDEX(CMB[[BA_0O]:[BA_2O]],MATCH(ROUND(MIN(SUM(BF$4,$O41/1000),SUM($O41,BF$4/1000)),3),CMB[[Cmb_ID]:[Cmb_ID]],0),SUM(N(BF$1),N($R41),1)),CHOOSE(AC[[M]:[M]],1,1,0,AC[[AB]:[AB]])),PRODUCT(INDEX(CMB[[BD_0O]:[BD_2O]],MATCH(ROUND(MIN(SUM(BF$4,$O41/1000),SUM($O41,BF$4/1000)),3),CMB[[Cmb_ID]:[Cmb_ID]],0),SUM(N(BF$1),N($R41),1)),CHOOSE(AC[[M]:[M]],1,0,1,AC[[DB]:[DB]])),PRODUCT(SUM(ROUND(AVERAGE(VALUE(BF$3),VALUE($P41)),0),CHOOSE(IF(OR(BF$1,$R41),4,INDEX(CMB[[Res_Rare]:[Res_Rare]],MATCH(ROUND(MIN(SUM(BF$4,$O41/1000),SUM($O41,BF$4/1000)),3),CMB[[Cmb_ID]:[Cmb_ID]],0))),-1,-1,0,0)),IF(OR(BF$1,$R41),4,INDEX(CMB[[Cmb_Rare]:[Cmb_Rare]],MATCH(ROUND(MIN(SUM(BF$4,$O41/1000),SUM($O41,BF$4/1000)),3),CMB[[Cmb_ID]:[Cmb_ID]],0))),CHOOSE(AC[[M]:[M]],2,1,1,SUM(AC[[AB]:[DB]])))),""))</f>
        <v/>
      </c>
      <c r="BG41" t="str">
        <f>IF(OR(BG$5="",$S41=""),"",IFERROR(SUM(PRODUCT(INDEX(CMB[[BA_0O]:[BA_2O]],MATCH(ROUND(MIN(SUM(BG$4,$O41/1000),SUM($O41,BG$4/1000)),3),CMB[[Cmb_ID]:[Cmb_ID]],0),SUM(N(BG$1),N($R41),1)),CHOOSE(AC[[M]:[M]],1,1,0,AC[[AB]:[AB]])),PRODUCT(INDEX(CMB[[BD_0O]:[BD_2O]],MATCH(ROUND(MIN(SUM(BG$4,$O41/1000),SUM($O41,BG$4/1000)),3),CMB[[Cmb_ID]:[Cmb_ID]],0),SUM(N(BG$1),N($R41),1)),CHOOSE(AC[[M]:[M]],1,0,1,AC[[DB]:[DB]])),PRODUCT(SUM(ROUND(AVERAGE(VALUE(BG$3),VALUE($P41)),0),CHOOSE(IF(OR(BG$1,$R41),4,INDEX(CMB[[Res_Rare]:[Res_Rare]],MATCH(ROUND(MIN(SUM(BG$4,$O41/1000),SUM($O41,BG$4/1000)),3),CMB[[Cmb_ID]:[Cmb_ID]],0))),-1,-1,0,0)),IF(OR(BG$1,$R41),4,INDEX(CMB[[Cmb_Rare]:[Cmb_Rare]],MATCH(ROUND(MIN(SUM(BG$4,$O41/1000),SUM($O41,BG$4/1000)),3),CMB[[Cmb_ID]:[Cmb_ID]],0))),CHOOSE(AC[[M]:[M]],2,1,1,SUM(AC[[AB]:[DB]])))),""))</f>
        <v/>
      </c>
      <c r="BH41" t="str">
        <f>IF(OR(BH$5="",$S41=""),"",IFERROR(SUM(PRODUCT(INDEX(CMB[[BA_0O]:[BA_2O]],MATCH(ROUND(MIN(SUM(BH$4,$O41/1000),SUM($O41,BH$4/1000)),3),CMB[[Cmb_ID]:[Cmb_ID]],0),SUM(N(BH$1),N($R41),1)),CHOOSE(AC[[M]:[M]],1,1,0,AC[[AB]:[AB]])),PRODUCT(INDEX(CMB[[BD_0O]:[BD_2O]],MATCH(ROUND(MIN(SUM(BH$4,$O41/1000),SUM($O41,BH$4/1000)),3),CMB[[Cmb_ID]:[Cmb_ID]],0),SUM(N(BH$1),N($R41),1)),CHOOSE(AC[[M]:[M]],1,0,1,AC[[DB]:[DB]])),PRODUCT(SUM(ROUND(AVERAGE(VALUE(BH$3),VALUE($P41)),0),CHOOSE(IF(OR(BH$1,$R41),4,INDEX(CMB[[Res_Rare]:[Res_Rare]],MATCH(ROUND(MIN(SUM(BH$4,$O41/1000),SUM($O41,BH$4/1000)),3),CMB[[Cmb_ID]:[Cmb_ID]],0))),-1,-1,0,0)),IF(OR(BH$1,$R41),4,INDEX(CMB[[Cmb_Rare]:[Cmb_Rare]],MATCH(ROUND(MIN(SUM(BH$4,$O41/1000),SUM($O41,BH$4/1000)),3),CMB[[Cmb_ID]:[Cmb_ID]],0))),CHOOSE(AC[[M]:[M]],2,1,1,SUM(AC[[AB]:[DB]])))),""))</f>
        <v/>
      </c>
      <c r="BI41" t="str">
        <f>IF(OR(BI$5="",$S41=""),"",IFERROR(SUM(PRODUCT(INDEX(CMB[[BA_0O]:[BA_2O]],MATCH(ROUND(MIN(SUM(BI$4,$O41/1000),SUM($O41,BI$4/1000)),3),CMB[[Cmb_ID]:[Cmb_ID]],0),SUM(N(BI$1),N($R41),1)),CHOOSE(AC[[M]:[M]],1,1,0,AC[[AB]:[AB]])),PRODUCT(INDEX(CMB[[BD_0O]:[BD_2O]],MATCH(ROUND(MIN(SUM(BI$4,$O41/1000),SUM($O41,BI$4/1000)),3),CMB[[Cmb_ID]:[Cmb_ID]],0),SUM(N(BI$1),N($R41),1)),CHOOSE(AC[[M]:[M]],1,0,1,AC[[DB]:[DB]])),PRODUCT(SUM(ROUND(AVERAGE(VALUE(BI$3),VALUE($P41)),0),CHOOSE(IF(OR(BI$1,$R41),4,INDEX(CMB[[Res_Rare]:[Res_Rare]],MATCH(ROUND(MIN(SUM(BI$4,$O41/1000),SUM($O41,BI$4/1000)),3),CMB[[Cmb_ID]:[Cmb_ID]],0))),-1,-1,0,0)),IF(OR(BI$1,$R41),4,INDEX(CMB[[Cmb_Rare]:[Cmb_Rare]],MATCH(ROUND(MIN(SUM(BI$4,$O41/1000),SUM($O41,BI$4/1000)),3),CMB[[Cmb_ID]:[Cmb_ID]],0))),CHOOSE(AC[[M]:[M]],2,1,1,SUM(AC[[AB]:[DB]])))),""))</f>
        <v/>
      </c>
      <c r="BJ41" t="str">
        <f>IF(OR(BJ$5="",$S41=""),"",IFERROR(SUM(PRODUCT(INDEX(CMB[[BA_0O]:[BA_2O]],MATCH(ROUND(MIN(SUM(BJ$4,$O41/1000),SUM($O41,BJ$4/1000)),3),CMB[[Cmb_ID]:[Cmb_ID]],0),SUM(N(BJ$1),N($R41),1)),CHOOSE(AC[[M]:[M]],1,1,0,AC[[AB]:[AB]])),PRODUCT(INDEX(CMB[[BD_0O]:[BD_2O]],MATCH(ROUND(MIN(SUM(BJ$4,$O41/1000),SUM($O41,BJ$4/1000)),3),CMB[[Cmb_ID]:[Cmb_ID]],0),SUM(N(BJ$1),N($R41),1)),CHOOSE(AC[[M]:[M]],1,0,1,AC[[DB]:[DB]])),PRODUCT(SUM(ROUND(AVERAGE(VALUE(BJ$3),VALUE($P41)),0),CHOOSE(IF(OR(BJ$1,$R41),4,INDEX(CMB[[Res_Rare]:[Res_Rare]],MATCH(ROUND(MIN(SUM(BJ$4,$O41/1000),SUM($O41,BJ$4/1000)),3),CMB[[Cmb_ID]:[Cmb_ID]],0))),-1,-1,0,0)),IF(OR(BJ$1,$R41),4,INDEX(CMB[[Cmb_Rare]:[Cmb_Rare]],MATCH(ROUND(MIN(SUM(BJ$4,$O41/1000),SUM($O41,BJ$4/1000)),3),CMB[[Cmb_ID]:[Cmb_ID]],0))),CHOOSE(AC[[M]:[M]],2,1,1,SUM(AC[[AB]:[DB]])))),""))</f>
        <v/>
      </c>
      <c r="BK41" t="str">
        <f>IF(OR(BK$5="",$S41=""),"",IFERROR(SUM(PRODUCT(INDEX(CMB[[BA_0O]:[BA_2O]],MATCH(ROUND(MIN(SUM(BK$4,$O41/1000),SUM($O41,BK$4/1000)),3),CMB[[Cmb_ID]:[Cmb_ID]],0),SUM(N(BK$1),N($R41),1)),CHOOSE(AC[[M]:[M]],1,1,0,AC[[AB]:[AB]])),PRODUCT(INDEX(CMB[[BD_0O]:[BD_2O]],MATCH(ROUND(MIN(SUM(BK$4,$O41/1000),SUM($O41,BK$4/1000)),3),CMB[[Cmb_ID]:[Cmb_ID]],0),SUM(N(BK$1),N($R41),1)),CHOOSE(AC[[M]:[M]],1,0,1,AC[[DB]:[DB]])),PRODUCT(SUM(ROUND(AVERAGE(VALUE(BK$3),VALUE($P41)),0),CHOOSE(IF(OR(BK$1,$R41),4,INDEX(CMB[[Res_Rare]:[Res_Rare]],MATCH(ROUND(MIN(SUM(BK$4,$O41/1000),SUM($O41,BK$4/1000)),3),CMB[[Cmb_ID]:[Cmb_ID]],0))),-1,-1,0,0)),IF(OR(BK$1,$R41),4,INDEX(CMB[[Cmb_Rare]:[Cmb_Rare]],MATCH(ROUND(MIN(SUM(BK$4,$O41/1000),SUM($O41,BK$4/1000)),3),CMB[[Cmb_ID]:[Cmb_ID]],0))),CHOOSE(AC[[M]:[M]],2,1,1,SUM(AC[[AB]:[DB]])))),""))</f>
        <v/>
      </c>
      <c r="BL41" t="str">
        <f>IF(OR(BL$5="",$S41=""),"",IFERROR(SUM(PRODUCT(INDEX(CMB[[BA_0O]:[BA_2O]],MATCH(ROUND(MIN(SUM(BL$4,$O41/1000),SUM($O41,BL$4/1000)),3),CMB[[Cmb_ID]:[Cmb_ID]],0),SUM(N(BL$1),N($R41),1)),CHOOSE(AC[[M]:[M]],1,1,0,AC[[AB]:[AB]])),PRODUCT(INDEX(CMB[[BD_0O]:[BD_2O]],MATCH(ROUND(MIN(SUM(BL$4,$O41/1000),SUM($O41,BL$4/1000)),3),CMB[[Cmb_ID]:[Cmb_ID]],0),SUM(N(BL$1),N($R41),1)),CHOOSE(AC[[M]:[M]],1,0,1,AC[[DB]:[DB]])),PRODUCT(SUM(ROUND(AVERAGE(VALUE(BL$3),VALUE($P41)),0),CHOOSE(IF(OR(BL$1,$R41),4,INDEX(CMB[[Res_Rare]:[Res_Rare]],MATCH(ROUND(MIN(SUM(BL$4,$O41/1000),SUM($O41,BL$4/1000)),3),CMB[[Cmb_ID]:[Cmb_ID]],0))),-1,-1,0,0)),IF(OR(BL$1,$R41),4,INDEX(CMB[[Cmb_Rare]:[Cmb_Rare]],MATCH(ROUND(MIN(SUM(BL$4,$O41/1000),SUM($O41,BL$4/1000)),3),CMB[[Cmb_ID]:[Cmb_ID]],0))),CHOOSE(AC[[M]:[M]],2,1,1,SUM(AC[[AB]:[DB]])))),""))</f>
        <v/>
      </c>
      <c r="BM41" t="str">
        <f>IF(OR(BM$5="",$S41=""),"",IFERROR(SUM(PRODUCT(INDEX(CMB[[BA_0O]:[BA_2O]],MATCH(ROUND(MIN(SUM(BM$4,$O41/1000),SUM($O41,BM$4/1000)),3),CMB[[Cmb_ID]:[Cmb_ID]],0),SUM(N(BM$1),N($R41),1)),CHOOSE(AC[[M]:[M]],1,1,0,AC[[AB]:[AB]])),PRODUCT(INDEX(CMB[[BD_0O]:[BD_2O]],MATCH(ROUND(MIN(SUM(BM$4,$O41/1000),SUM($O41,BM$4/1000)),3),CMB[[Cmb_ID]:[Cmb_ID]],0),SUM(N(BM$1),N($R41),1)),CHOOSE(AC[[M]:[M]],1,0,1,AC[[DB]:[DB]])),PRODUCT(SUM(ROUND(AVERAGE(VALUE(BM$3),VALUE($P41)),0),CHOOSE(IF(OR(BM$1,$R41),4,INDEX(CMB[[Res_Rare]:[Res_Rare]],MATCH(ROUND(MIN(SUM(BM$4,$O41/1000),SUM($O41,BM$4/1000)),3),CMB[[Cmb_ID]:[Cmb_ID]],0))),-1,-1,0,0)),IF(OR(BM$1,$R41),4,INDEX(CMB[[Cmb_Rare]:[Cmb_Rare]],MATCH(ROUND(MIN(SUM(BM$4,$O41/1000),SUM($O41,BM$4/1000)),3),CMB[[Cmb_ID]:[Cmb_ID]],0))),CHOOSE(AC[[M]:[M]],2,1,1,SUM(AC[[AB]:[DB]])))),""))</f>
        <v/>
      </c>
      <c r="BN41" t="str">
        <f>IF(OR(BN$5="",$S41=""),"",IFERROR(SUM(PRODUCT(INDEX(CMB[[BA_0O]:[BA_2O]],MATCH(ROUND(MIN(SUM(BN$4,$O41/1000),SUM($O41,BN$4/1000)),3),CMB[[Cmb_ID]:[Cmb_ID]],0),SUM(N(BN$1),N($R41),1)),CHOOSE(AC[[M]:[M]],1,1,0,AC[[AB]:[AB]])),PRODUCT(INDEX(CMB[[BD_0O]:[BD_2O]],MATCH(ROUND(MIN(SUM(BN$4,$O41/1000),SUM($O41,BN$4/1000)),3),CMB[[Cmb_ID]:[Cmb_ID]],0),SUM(N(BN$1),N($R41),1)),CHOOSE(AC[[M]:[M]],1,0,1,AC[[DB]:[DB]])),PRODUCT(SUM(ROUND(AVERAGE(VALUE(BN$3),VALUE($P41)),0),CHOOSE(IF(OR(BN$1,$R41),4,INDEX(CMB[[Res_Rare]:[Res_Rare]],MATCH(ROUND(MIN(SUM(BN$4,$O41/1000),SUM($O41,BN$4/1000)),3),CMB[[Cmb_ID]:[Cmb_ID]],0))),-1,-1,0,0)),IF(OR(BN$1,$R41),4,INDEX(CMB[[Cmb_Rare]:[Cmb_Rare]],MATCH(ROUND(MIN(SUM(BN$4,$O41/1000),SUM($O41,BN$4/1000)),3),CMB[[Cmb_ID]:[Cmb_ID]],0))),CHOOSE(AC[[M]:[M]],2,1,1,SUM(AC[[AB]:[DB]])))),""))</f>
        <v/>
      </c>
      <c r="BO41" t="str">
        <f>IF(OR(BO$5="",$S41=""),"",IFERROR(SUM(PRODUCT(INDEX(CMB[[BA_0O]:[BA_2O]],MATCH(ROUND(MIN(SUM(BO$4,$O41/1000),SUM($O41,BO$4/1000)),3),CMB[[Cmb_ID]:[Cmb_ID]],0),SUM(N(BO$1),N($R41),1)),CHOOSE(AC[[M]:[M]],1,1,0,AC[[AB]:[AB]])),PRODUCT(INDEX(CMB[[BD_0O]:[BD_2O]],MATCH(ROUND(MIN(SUM(BO$4,$O41/1000),SUM($O41,BO$4/1000)),3),CMB[[Cmb_ID]:[Cmb_ID]],0),SUM(N(BO$1),N($R41),1)),CHOOSE(AC[[M]:[M]],1,0,1,AC[[DB]:[DB]])),PRODUCT(SUM(ROUND(AVERAGE(VALUE(BO$3),VALUE($P41)),0),CHOOSE(IF(OR(BO$1,$R41),4,INDEX(CMB[[Res_Rare]:[Res_Rare]],MATCH(ROUND(MIN(SUM(BO$4,$O41/1000),SUM($O41,BO$4/1000)),3),CMB[[Cmb_ID]:[Cmb_ID]],0))),-1,-1,0,0)),IF(OR(BO$1,$R41),4,INDEX(CMB[[Cmb_Rare]:[Cmb_Rare]],MATCH(ROUND(MIN(SUM(BO$4,$O41/1000),SUM($O41,BO$4/1000)),3),CMB[[Cmb_ID]:[Cmb_ID]],0))),CHOOSE(AC[[M]:[M]],2,1,1,SUM(AC[[AB]:[DB]])))),""))</f>
        <v/>
      </c>
      <c r="BP41" t="str">
        <f>IF(OR(BP$5="",$S41=""),"",IFERROR(SUM(PRODUCT(INDEX(CMB[[BA_0O]:[BA_2O]],MATCH(ROUND(MIN(SUM(BP$4,$O41/1000),SUM($O41,BP$4/1000)),3),CMB[[Cmb_ID]:[Cmb_ID]],0),SUM(N(BP$1),N($R41),1)),CHOOSE(AC[[M]:[M]],1,1,0,AC[[AB]:[AB]])),PRODUCT(INDEX(CMB[[BD_0O]:[BD_2O]],MATCH(ROUND(MIN(SUM(BP$4,$O41/1000),SUM($O41,BP$4/1000)),3),CMB[[Cmb_ID]:[Cmb_ID]],0),SUM(N(BP$1),N($R41),1)),CHOOSE(AC[[M]:[M]],1,0,1,AC[[DB]:[DB]])),PRODUCT(SUM(ROUND(AVERAGE(VALUE(BP$3),VALUE($P41)),0),CHOOSE(IF(OR(BP$1,$R41),4,INDEX(CMB[[Res_Rare]:[Res_Rare]],MATCH(ROUND(MIN(SUM(BP$4,$O41/1000),SUM($O41,BP$4/1000)),3),CMB[[Cmb_ID]:[Cmb_ID]],0))),-1,-1,0,0)),IF(OR(BP$1,$R41),4,INDEX(CMB[[Cmb_Rare]:[Cmb_Rare]],MATCH(ROUND(MIN(SUM(BP$4,$O41/1000),SUM($O41,BP$4/1000)),3),CMB[[Cmb_ID]:[Cmb_ID]],0))),CHOOSE(AC[[M]:[M]],2,1,1,SUM(AC[[AB]:[DB]])))),""))</f>
        <v/>
      </c>
      <c r="BQ41" t="str">
        <f>IF(OR(BQ$5="",$S41=""),"",IFERROR(SUM(PRODUCT(INDEX(CMB[[BA_0O]:[BA_2O]],MATCH(ROUND(MIN(SUM(BQ$4,$O41/1000),SUM($O41,BQ$4/1000)),3),CMB[[Cmb_ID]:[Cmb_ID]],0),SUM(N(BQ$1),N($R41),1)),CHOOSE(AC[[M]:[M]],1,1,0,AC[[AB]:[AB]])),PRODUCT(INDEX(CMB[[BD_0O]:[BD_2O]],MATCH(ROUND(MIN(SUM(BQ$4,$O41/1000),SUM($O41,BQ$4/1000)),3),CMB[[Cmb_ID]:[Cmb_ID]],0),SUM(N(BQ$1),N($R41),1)),CHOOSE(AC[[M]:[M]],1,0,1,AC[[DB]:[DB]])),PRODUCT(SUM(ROUND(AVERAGE(VALUE(BQ$3),VALUE($P41)),0),CHOOSE(IF(OR(BQ$1,$R41),4,INDEX(CMB[[Res_Rare]:[Res_Rare]],MATCH(ROUND(MIN(SUM(BQ$4,$O41/1000),SUM($O41,BQ$4/1000)),3),CMB[[Cmb_ID]:[Cmb_ID]],0))),-1,-1,0,0)),IF(OR(BQ$1,$R41),4,INDEX(CMB[[Cmb_Rare]:[Cmb_Rare]],MATCH(ROUND(MIN(SUM(BQ$4,$O41/1000),SUM($O41,BQ$4/1000)),3),CMB[[Cmb_ID]:[Cmb_ID]],0))),CHOOSE(AC[[M]:[M]],2,1,1,SUM(AC[[AB]:[DB]])))),""))</f>
        <v/>
      </c>
      <c r="BR41" t="str">
        <f>IF(OR(BR$5="",$S41=""),"",IFERROR(SUM(PRODUCT(INDEX(CMB[[BA_0O]:[BA_2O]],MATCH(ROUND(MIN(SUM(BR$4,$O41/1000),SUM($O41,BR$4/1000)),3),CMB[[Cmb_ID]:[Cmb_ID]],0),SUM(N(BR$1),N($R41),1)),CHOOSE(AC[[M]:[M]],1,1,0,AC[[AB]:[AB]])),PRODUCT(INDEX(CMB[[BD_0O]:[BD_2O]],MATCH(ROUND(MIN(SUM(BR$4,$O41/1000),SUM($O41,BR$4/1000)),3),CMB[[Cmb_ID]:[Cmb_ID]],0),SUM(N(BR$1),N($R41),1)),CHOOSE(AC[[M]:[M]],1,0,1,AC[[DB]:[DB]])),PRODUCT(SUM(ROUND(AVERAGE(VALUE(BR$3),VALUE($P41)),0),CHOOSE(IF(OR(BR$1,$R41),4,INDEX(CMB[[Res_Rare]:[Res_Rare]],MATCH(ROUND(MIN(SUM(BR$4,$O41/1000),SUM($O41,BR$4/1000)),3),CMB[[Cmb_ID]:[Cmb_ID]],0))),-1,-1,0,0)),IF(OR(BR$1,$R41),4,INDEX(CMB[[Cmb_Rare]:[Cmb_Rare]],MATCH(ROUND(MIN(SUM(BR$4,$O41/1000),SUM($O41,BR$4/1000)),3),CMB[[Cmb_ID]:[Cmb_ID]],0))),CHOOSE(AC[[M]:[M]],2,1,1,SUM(AC[[AB]:[DB]])))),""))</f>
        <v/>
      </c>
      <c r="BS41" t="str">
        <f>IF(OR(BS$5="",$S41=""),"",IFERROR(SUM(PRODUCT(INDEX(CMB[[BA_0O]:[BA_2O]],MATCH(ROUND(MIN(SUM(BS$4,$O41/1000),SUM($O41,BS$4/1000)),3),CMB[[Cmb_ID]:[Cmb_ID]],0),SUM(N(BS$1),N($R41),1)),CHOOSE(AC[[M]:[M]],1,1,0,AC[[AB]:[AB]])),PRODUCT(INDEX(CMB[[BD_0O]:[BD_2O]],MATCH(ROUND(MIN(SUM(BS$4,$O41/1000),SUM($O41,BS$4/1000)),3),CMB[[Cmb_ID]:[Cmb_ID]],0),SUM(N(BS$1),N($R41),1)),CHOOSE(AC[[M]:[M]],1,0,1,AC[[DB]:[DB]])),PRODUCT(SUM(ROUND(AVERAGE(VALUE(BS$3),VALUE($P41)),0),CHOOSE(IF(OR(BS$1,$R41),4,INDEX(CMB[[Res_Rare]:[Res_Rare]],MATCH(ROUND(MIN(SUM(BS$4,$O41/1000),SUM($O41,BS$4/1000)),3),CMB[[Cmb_ID]:[Cmb_ID]],0))),-1,-1,0,0)),IF(OR(BS$1,$R41),4,INDEX(CMB[[Cmb_Rare]:[Cmb_Rare]],MATCH(ROUND(MIN(SUM(BS$4,$O41/1000),SUM($O41,BS$4/1000)),3),CMB[[Cmb_ID]:[Cmb_ID]],0))),CHOOSE(AC[[M]:[M]],2,1,1,SUM(AC[[AB]:[DB]])))),""))</f>
        <v/>
      </c>
      <c r="BT41" t="str">
        <f>IF(OR(BT$5="",$S41=""),"",IFERROR(SUM(PRODUCT(INDEX(CMB[[BA_0O]:[BA_2O]],MATCH(ROUND(MIN(SUM(BT$4,$O41/1000),SUM($O41,BT$4/1000)),3),CMB[[Cmb_ID]:[Cmb_ID]],0),SUM(N(BT$1),N($R41),1)),CHOOSE(AC[[M]:[M]],1,1,0,AC[[AB]:[AB]])),PRODUCT(INDEX(CMB[[BD_0O]:[BD_2O]],MATCH(ROUND(MIN(SUM(BT$4,$O41/1000),SUM($O41,BT$4/1000)),3),CMB[[Cmb_ID]:[Cmb_ID]],0),SUM(N(BT$1),N($R41),1)),CHOOSE(AC[[M]:[M]],1,0,1,AC[[DB]:[DB]])),PRODUCT(SUM(ROUND(AVERAGE(VALUE(BT$3),VALUE($P41)),0),CHOOSE(IF(OR(BT$1,$R41),4,INDEX(CMB[[Res_Rare]:[Res_Rare]],MATCH(ROUND(MIN(SUM(BT$4,$O41/1000),SUM($O41,BT$4/1000)),3),CMB[[Cmb_ID]:[Cmb_ID]],0))),-1,-1,0,0)),IF(OR(BT$1,$R41),4,INDEX(CMB[[Cmb_Rare]:[Cmb_Rare]],MATCH(ROUND(MIN(SUM(BT$4,$O41/1000),SUM($O41,BT$4/1000)),3),CMB[[Cmb_ID]:[Cmb_ID]],0))),CHOOSE(AC[[M]:[M]],2,1,1,SUM(AC[[AB]:[DB]])))),""))</f>
        <v/>
      </c>
      <c r="BU41" t="str">
        <f>IF(OR(BU$5="",$S41=""),"",IFERROR(SUM(PRODUCT(INDEX(CMB[[BA_0O]:[BA_2O]],MATCH(ROUND(MIN(SUM(BU$4,$O41/1000),SUM($O41,BU$4/1000)),3),CMB[[Cmb_ID]:[Cmb_ID]],0),SUM(N(BU$1),N($R41),1)),CHOOSE(AC[[M]:[M]],1,1,0,AC[[AB]:[AB]])),PRODUCT(INDEX(CMB[[BD_0O]:[BD_2O]],MATCH(ROUND(MIN(SUM(BU$4,$O41/1000),SUM($O41,BU$4/1000)),3),CMB[[Cmb_ID]:[Cmb_ID]],0),SUM(N(BU$1),N($R41),1)),CHOOSE(AC[[M]:[M]],1,0,1,AC[[DB]:[DB]])),PRODUCT(SUM(ROUND(AVERAGE(VALUE(BU$3),VALUE($P41)),0),CHOOSE(IF(OR(BU$1,$R41),4,INDEX(CMB[[Res_Rare]:[Res_Rare]],MATCH(ROUND(MIN(SUM(BU$4,$O41/1000),SUM($O41,BU$4/1000)),3),CMB[[Cmb_ID]:[Cmb_ID]],0))),-1,-1,0,0)),IF(OR(BU$1,$R41),4,INDEX(CMB[[Cmb_Rare]:[Cmb_Rare]],MATCH(ROUND(MIN(SUM(BU$4,$O41/1000),SUM($O41,BU$4/1000)),3),CMB[[Cmb_ID]:[Cmb_ID]],0))),CHOOSE(AC[[M]:[M]],2,1,1,SUM(AC[[AB]:[DB]])))),""))</f>
        <v/>
      </c>
      <c r="BV41" t="str">
        <f>IF(OR(BV$5="",$S41=""),"",IFERROR(SUM(PRODUCT(INDEX(CMB[[BA_0O]:[BA_2O]],MATCH(ROUND(MIN(SUM(BV$4,$O41/1000),SUM($O41,BV$4/1000)),3),CMB[[Cmb_ID]:[Cmb_ID]],0),SUM(N(BV$1),N($R41),1)),CHOOSE(AC[[M]:[M]],1,1,0,AC[[AB]:[AB]])),PRODUCT(INDEX(CMB[[BD_0O]:[BD_2O]],MATCH(ROUND(MIN(SUM(BV$4,$O41/1000),SUM($O41,BV$4/1000)),3),CMB[[Cmb_ID]:[Cmb_ID]],0),SUM(N(BV$1),N($R41),1)),CHOOSE(AC[[M]:[M]],1,0,1,AC[[DB]:[DB]])),PRODUCT(SUM(ROUND(AVERAGE(VALUE(BV$3),VALUE($P41)),0),CHOOSE(IF(OR(BV$1,$R41),4,INDEX(CMB[[Res_Rare]:[Res_Rare]],MATCH(ROUND(MIN(SUM(BV$4,$O41/1000),SUM($O41,BV$4/1000)),3),CMB[[Cmb_ID]:[Cmb_ID]],0))),-1,-1,0,0)),IF(OR(BV$1,$R41),4,INDEX(CMB[[Cmb_Rare]:[Cmb_Rare]],MATCH(ROUND(MIN(SUM(BV$4,$O41/1000),SUM($O41,BV$4/1000)),3),CMB[[Cmb_ID]:[Cmb_ID]],0))),CHOOSE(AC[[M]:[M]],2,1,1,SUM(AC[[AB]:[DB]])))),""))</f>
        <v/>
      </c>
      <c r="BW41" t="str">
        <f>IF(OR(BW$5="",$S41=""),"",IFERROR(SUM(PRODUCT(INDEX(CMB[[BA_0O]:[BA_2O]],MATCH(ROUND(MIN(SUM(BW$4,$O41/1000),SUM($O41,BW$4/1000)),3),CMB[[Cmb_ID]:[Cmb_ID]],0),SUM(N(BW$1),N($R41),1)),CHOOSE(AC[[M]:[M]],1,1,0,AC[[AB]:[AB]])),PRODUCT(INDEX(CMB[[BD_0O]:[BD_2O]],MATCH(ROUND(MIN(SUM(BW$4,$O41/1000),SUM($O41,BW$4/1000)),3),CMB[[Cmb_ID]:[Cmb_ID]],0),SUM(N(BW$1),N($R41),1)),CHOOSE(AC[[M]:[M]],1,0,1,AC[[DB]:[DB]])),PRODUCT(SUM(ROUND(AVERAGE(VALUE(BW$3),VALUE($P41)),0),CHOOSE(IF(OR(BW$1,$R41),4,INDEX(CMB[[Res_Rare]:[Res_Rare]],MATCH(ROUND(MIN(SUM(BW$4,$O41/1000),SUM($O41,BW$4/1000)),3),CMB[[Cmb_ID]:[Cmb_ID]],0))),-1,-1,0,0)),IF(OR(BW$1,$R41),4,INDEX(CMB[[Cmb_Rare]:[Cmb_Rare]],MATCH(ROUND(MIN(SUM(BW$4,$O41/1000),SUM($O41,BW$4/1000)),3),CMB[[Cmb_ID]:[Cmb_ID]],0))),CHOOSE(AC[[M]:[M]],2,1,1,SUM(AC[[AB]:[DB]])))),""))</f>
        <v/>
      </c>
      <c r="BX41" t="str">
        <f>IF(OR(BX$5="",$S41=""),"",IFERROR(SUM(PRODUCT(INDEX(CMB[[BA_0O]:[BA_2O]],MATCH(ROUND(MIN(SUM(BX$4,$O41/1000),SUM($O41,BX$4/1000)),3),CMB[[Cmb_ID]:[Cmb_ID]],0),SUM(N(BX$1),N($R41),1)),CHOOSE(AC[[M]:[M]],1,1,0,AC[[AB]:[AB]])),PRODUCT(INDEX(CMB[[BD_0O]:[BD_2O]],MATCH(ROUND(MIN(SUM(BX$4,$O41/1000),SUM($O41,BX$4/1000)),3),CMB[[Cmb_ID]:[Cmb_ID]],0),SUM(N(BX$1),N($R41),1)),CHOOSE(AC[[M]:[M]],1,0,1,AC[[DB]:[DB]])),PRODUCT(SUM(ROUND(AVERAGE(VALUE(BX$3),VALUE($P41)),0),CHOOSE(IF(OR(BX$1,$R41),4,INDEX(CMB[[Res_Rare]:[Res_Rare]],MATCH(ROUND(MIN(SUM(BX$4,$O41/1000),SUM($O41,BX$4/1000)),3),CMB[[Cmb_ID]:[Cmb_ID]],0))),-1,-1,0,0)),IF(OR(BX$1,$R41),4,INDEX(CMB[[Cmb_Rare]:[Cmb_Rare]],MATCH(ROUND(MIN(SUM(BX$4,$O41/1000),SUM($O41,BX$4/1000)),3),CMB[[Cmb_ID]:[Cmb_ID]],0))),CHOOSE(AC[[M]:[M]],2,1,1,SUM(AC[[AB]:[DB]])))),""))</f>
        <v/>
      </c>
      <c r="BY41" t="str">
        <f>IF(OR(BY$5="",$S41=""),"",IFERROR(SUM(PRODUCT(INDEX(CMB[[BA_0O]:[BA_2O]],MATCH(ROUND(MIN(SUM(BY$4,$O41/1000),SUM($O41,BY$4/1000)),3),CMB[[Cmb_ID]:[Cmb_ID]],0),SUM(N(BY$1),N($R41),1)),CHOOSE(AC[[M]:[M]],1,1,0,AC[[AB]:[AB]])),PRODUCT(INDEX(CMB[[BD_0O]:[BD_2O]],MATCH(ROUND(MIN(SUM(BY$4,$O41/1000),SUM($O41,BY$4/1000)),3),CMB[[Cmb_ID]:[Cmb_ID]],0),SUM(N(BY$1),N($R41),1)),CHOOSE(AC[[M]:[M]],1,0,1,AC[[DB]:[DB]])),PRODUCT(SUM(ROUND(AVERAGE(VALUE(BY$3),VALUE($P41)),0),CHOOSE(IF(OR(BY$1,$R41),4,INDEX(CMB[[Res_Rare]:[Res_Rare]],MATCH(ROUND(MIN(SUM(BY$4,$O41/1000),SUM($O41,BY$4/1000)),3),CMB[[Cmb_ID]:[Cmb_ID]],0))),-1,-1,0,0)),IF(OR(BY$1,$R41),4,INDEX(CMB[[Cmb_Rare]:[Cmb_Rare]],MATCH(ROUND(MIN(SUM(BY$4,$O41/1000),SUM($O41,BY$4/1000)),3),CMB[[Cmb_ID]:[Cmb_ID]],0))),CHOOSE(AC[[M]:[M]],2,1,1,SUM(AC[[AB]:[DB]])))),""))</f>
        <v/>
      </c>
      <c r="BZ41" t="str">
        <f>IF(OR(BZ$5="",$S41=""),"",IFERROR(SUM(PRODUCT(INDEX(CMB[[BA_0O]:[BA_2O]],MATCH(ROUND(MIN(SUM(BZ$4,$O41/1000),SUM($O41,BZ$4/1000)),3),CMB[[Cmb_ID]:[Cmb_ID]],0),SUM(N(BZ$1),N($R41),1)),CHOOSE(AC[[M]:[M]],1,1,0,AC[[AB]:[AB]])),PRODUCT(INDEX(CMB[[BD_0O]:[BD_2O]],MATCH(ROUND(MIN(SUM(BZ$4,$O41/1000),SUM($O41,BZ$4/1000)),3),CMB[[Cmb_ID]:[Cmb_ID]],0),SUM(N(BZ$1),N($R41),1)),CHOOSE(AC[[M]:[M]],1,0,1,AC[[DB]:[DB]])),PRODUCT(SUM(ROUND(AVERAGE(VALUE(BZ$3),VALUE($P41)),0),CHOOSE(IF(OR(BZ$1,$R41),4,INDEX(CMB[[Res_Rare]:[Res_Rare]],MATCH(ROUND(MIN(SUM(BZ$4,$O41/1000),SUM($O41,BZ$4/1000)),3),CMB[[Cmb_ID]:[Cmb_ID]],0))),-1,-1,0,0)),IF(OR(BZ$1,$R41),4,INDEX(CMB[[Cmb_Rare]:[Cmb_Rare]],MATCH(ROUND(MIN(SUM(BZ$4,$O41/1000),SUM($O41,BZ$4/1000)),3),CMB[[Cmb_ID]:[Cmb_ID]],0))),CHOOSE(AC[[M]:[M]],2,1,1,SUM(AC[[AB]:[DB]])))),""))</f>
        <v/>
      </c>
      <c r="CA41" t="str">
        <f>IF(OR(CA$5="",$S41=""),"",IFERROR(SUM(PRODUCT(INDEX(CMB[[BA_0O]:[BA_2O]],MATCH(ROUND(MIN(SUM(CA$4,$O41/1000),SUM($O41,CA$4/1000)),3),CMB[[Cmb_ID]:[Cmb_ID]],0),SUM(N(CA$1),N($R41),1)),CHOOSE(AC[[M]:[M]],1,1,0,AC[[AB]:[AB]])),PRODUCT(INDEX(CMB[[BD_0O]:[BD_2O]],MATCH(ROUND(MIN(SUM(CA$4,$O41/1000),SUM($O41,CA$4/1000)),3),CMB[[Cmb_ID]:[Cmb_ID]],0),SUM(N(CA$1),N($R41),1)),CHOOSE(AC[[M]:[M]],1,0,1,AC[[DB]:[DB]])),PRODUCT(SUM(ROUND(AVERAGE(VALUE(CA$3),VALUE($P41)),0),CHOOSE(IF(OR(CA$1,$R41),4,INDEX(CMB[[Res_Rare]:[Res_Rare]],MATCH(ROUND(MIN(SUM(CA$4,$O41/1000),SUM($O41,CA$4/1000)),3),CMB[[Cmb_ID]:[Cmb_ID]],0))),-1,-1,0,0)),IF(OR(CA$1,$R41),4,INDEX(CMB[[Cmb_Rare]:[Cmb_Rare]],MATCH(ROUND(MIN(SUM(CA$4,$O41/1000),SUM($O41,CA$4/1000)),3),CMB[[Cmb_ID]:[Cmb_ID]],0))),CHOOSE(AC[[M]:[M]],2,1,1,SUM(AC[[AB]:[DB]])))),""))</f>
        <v/>
      </c>
      <c r="CB41" t="str">
        <f>IF(OR(CB$5="",$S41=""),"",IFERROR(SUM(PRODUCT(INDEX(CMB[[BA_0O]:[BA_2O]],MATCH(ROUND(MIN(SUM(CB$4,$O41/1000),SUM($O41,CB$4/1000)),3),CMB[[Cmb_ID]:[Cmb_ID]],0),SUM(N(CB$1),N($R41),1)),CHOOSE(AC[[M]:[M]],1,1,0,AC[[AB]:[AB]])),PRODUCT(INDEX(CMB[[BD_0O]:[BD_2O]],MATCH(ROUND(MIN(SUM(CB$4,$O41/1000),SUM($O41,CB$4/1000)),3),CMB[[Cmb_ID]:[Cmb_ID]],0),SUM(N(CB$1),N($R41),1)),CHOOSE(AC[[M]:[M]],1,0,1,AC[[DB]:[DB]])),PRODUCT(SUM(ROUND(AVERAGE(VALUE(CB$3),VALUE($P41)),0),CHOOSE(IF(OR(CB$1,$R41),4,INDEX(CMB[[Res_Rare]:[Res_Rare]],MATCH(ROUND(MIN(SUM(CB$4,$O41/1000),SUM($O41,CB$4/1000)),3),CMB[[Cmb_ID]:[Cmb_ID]],0))),-1,-1,0,0)),IF(OR(CB$1,$R41),4,INDEX(CMB[[Cmb_Rare]:[Cmb_Rare]],MATCH(ROUND(MIN(SUM(CB$4,$O41/1000),SUM($O41,CB$4/1000)),3),CMB[[Cmb_ID]:[Cmb_ID]],0))),CHOOSE(AC[[M]:[M]],2,1,1,SUM(AC[[AB]:[DB]])))),""))</f>
        <v/>
      </c>
      <c r="CC41" t="str">
        <f>IF(OR(CC$5="",$S41=""),"",IFERROR(SUM(PRODUCT(INDEX(CMB[[BA_0O]:[BA_2O]],MATCH(ROUND(MIN(SUM(CC$4,$O41/1000),SUM($O41,CC$4/1000)),3),CMB[[Cmb_ID]:[Cmb_ID]],0),SUM(N(CC$1),N($R41),1)),CHOOSE(AC[[M]:[M]],1,1,0,AC[[AB]:[AB]])),PRODUCT(INDEX(CMB[[BD_0O]:[BD_2O]],MATCH(ROUND(MIN(SUM(CC$4,$O41/1000),SUM($O41,CC$4/1000)),3),CMB[[Cmb_ID]:[Cmb_ID]],0),SUM(N(CC$1),N($R41),1)),CHOOSE(AC[[M]:[M]],1,0,1,AC[[DB]:[DB]])),PRODUCT(SUM(ROUND(AVERAGE(VALUE(CC$3),VALUE($P41)),0),CHOOSE(IF(OR(CC$1,$R41),4,INDEX(CMB[[Res_Rare]:[Res_Rare]],MATCH(ROUND(MIN(SUM(CC$4,$O41/1000),SUM($O41,CC$4/1000)),3),CMB[[Cmb_ID]:[Cmb_ID]],0))),-1,-1,0,0)),IF(OR(CC$1,$R41),4,INDEX(CMB[[Cmb_Rare]:[Cmb_Rare]],MATCH(ROUND(MIN(SUM(CC$4,$O41/1000),SUM($O41,CC$4/1000)),3),CMB[[Cmb_ID]:[Cmb_ID]],0))),CHOOSE(AC[[M]:[M]],2,1,1,SUM(AC[[AB]:[DB]])))),""))</f>
        <v/>
      </c>
      <c r="CD41" t="str">
        <f>IF(OR(CD$5="",$S41=""),"",IFERROR(SUM(PRODUCT(INDEX(CMB[[BA_0O]:[BA_2O]],MATCH(ROUND(MIN(SUM(CD$4,$O41/1000),SUM($O41,CD$4/1000)),3),CMB[[Cmb_ID]:[Cmb_ID]],0),SUM(N(CD$1),N($R41),1)),CHOOSE(AC[[M]:[M]],1,1,0,AC[[AB]:[AB]])),PRODUCT(INDEX(CMB[[BD_0O]:[BD_2O]],MATCH(ROUND(MIN(SUM(CD$4,$O41/1000),SUM($O41,CD$4/1000)),3),CMB[[Cmb_ID]:[Cmb_ID]],0),SUM(N(CD$1),N($R41),1)),CHOOSE(AC[[M]:[M]],1,0,1,AC[[DB]:[DB]])),PRODUCT(SUM(ROUND(AVERAGE(VALUE(CD$3),VALUE($P41)),0),CHOOSE(IF(OR(CD$1,$R41),4,INDEX(CMB[[Res_Rare]:[Res_Rare]],MATCH(ROUND(MIN(SUM(CD$4,$O41/1000),SUM($O41,CD$4/1000)),3),CMB[[Cmb_ID]:[Cmb_ID]],0))),-1,-1,0,0)),IF(OR(CD$1,$R41),4,INDEX(CMB[[Cmb_Rare]:[Cmb_Rare]],MATCH(ROUND(MIN(SUM(CD$4,$O41/1000),SUM($O41,CD$4/1000)),3),CMB[[Cmb_ID]:[Cmb_ID]],0))),CHOOSE(AC[[M]:[M]],2,1,1,SUM(AC[[AB]:[DB]])))),""))</f>
        <v/>
      </c>
      <c r="CE41" t="str">
        <f>IF(OR(CE$5="",$S41=""),"",IFERROR(SUM(PRODUCT(INDEX(CMB[[BA_0O]:[BA_2O]],MATCH(ROUND(MIN(SUM(CE$4,$O41/1000),SUM($O41,CE$4/1000)),3),CMB[[Cmb_ID]:[Cmb_ID]],0),SUM(N(CE$1),N($R41),1)),CHOOSE(AC[[M]:[M]],1,1,0,AC[[AB]:[AB]])),PRODUCT(INDEX(CMB[[BD_0O]:[BD_2O]],MATCH(ROUND(MIN(SUM(CE$4,$O41/1000),SUM($O41,CE$4/1000)),3),CMB[[Cmb_ID]:[Cmb_ID]],0),SUM(N(CE$1),N($R41),1)),CHOOSE(AC[[M]:[M]],1,0,1,AC[[DB]:[DB]])),PRODUCT(SUM(ROUND(AVERAGE(VALUE(CE$3),VALUE($P41)),0),CHOOSE(IF(OR(CE$1,$R41),4,INDEX(CMB[[Res_Rare]:[Res_Rare]],MATCH(ROUND(MIN(SUM(CE$4,$O41/1000),SUM($O41,CE$4/1000)),3),CMB[[Cmb_ID]:[Cmb_ID]],0))),-1,-1,0,0)),IF(OR(CE$1,$R41),4,INDEX(CMB[[Cmb_Rare]:[Cmb_Rare]],MATCH(ROUND(MIN(SUM(CE$4,$O41/1000),SUM($O41,CE$4/1000)),3),CMB[[Cmb_ID]:[Cmb_ID]],0))),CHOOSE(AC[[M]:[M]],2,1,1,SUM(AC[[AB]:[DB]])))),""))</f>
        <v/>
      </c>
      <c r="CF41" t="str">
        <f>IF(OR(CF$5="",$S41=""),"",IFERROR(SUM(PRODUCT(INDEX(CMB[[BA_0O]:[BA_2O]],MATCH(ROUND(MIN(SUM(CF$4,$O41/1000),SUM($O41,CF$4/1000)),3),CMB[[Cmb_ID]:[Cmb_ID]],0),SUM(N(CF$1),N($R41),1)),CHOOSE(AC[[M]:[M]],1,1,0,AC[[AB]:[AB]])),PRODUCT(INDEX(CMB[[BD_0O]:[BD_2O]],MATCH(ROUND(MIN(SUM(CF$4,$O41/1000),SUM($O41,CF$4/1000)),3),CMB[[Cmb_ID]:[Cmb_ID]],0),SUM(N(CF$1),N($R41),1)),CHOOSE(AC[[M]:[M]],1,0,1,AC[[DB]:[DB]])),PRODUCT(SUM(ROUND(AVERAGE(VALUE(CF$3),VALUE($P41)),0),CHOOSE(IF(OR(CF$1,$R41),4,INDEX(CMB[[Res_Rare]:[Res_Rare]],MATCH(ROUND(MIN(SUM(CF$4,$O41/1000),SUM($O41,CF$4/1000)),3),CMB[[Cmb_ID]:[Cmb_ID]],0))),-1,-1,0,0)),IF(OR(CF$1,$R41),4,INDEX(CMB[[Cmb_Rare]:[Cmb_Rare]],MATCH(ROUND(MIN(SUM(CF$4,$O41/1000),SUM($O41,CF$4/1000)),3),CMB[[Cmb_ID]:[Cmb_ID]],0))),CHOOSE(AC[[M]:[M]],2,1,1,SUM(AC[[AB]:[DB]])))),""))</f>
        <v/>
      </c>
      <c r="CG41" t="str">
        <f>IF(OR(CG$5="",$S41=""),"",IFERROR(SUM(PRODUCT(INDEX(CMB[[BA_0O]:[BA_2O]],MATCH(ROUND(MIN(SUM(CG$4,$O41/1000),SUM($O41,CG$4/1000)),3),CMB[[Cmb_ID]:[Cmb_ID]],0),SUM(N(CG$1),N($R41),1)),CHOOSE(AC[[M]:[M]],1,1,0,AC[[AB]:[AB]])),PRODUCT(INDEX(CMB[[BD_0O]:[BD_2O]],MATCH(ROUND(MIN(SUM(CG$4,$O41/1000),SUM($O41,CG$4/1000)),3),CMB[[Cmb_ID]:[Cmb_ID]],0),SUM(N(CG$1),N($R41),1)),CHOOSE(AC[[M]:[M]],1,0,1,AC[[DB]:[DB]])),PRODUCT(SUM(ROUND(AVERAGE(VALUE(CG$3),VALUE($P41)),0),CHOOSE(IF(OR(CG$1,$R41),4,INDEX(CMB[[Res_Rare]:[Res_Rare]],MATCH(ROUND(MIN(SUM(CG$4,$O41/1000),SUM($O41,CG$4/1000)),3),CMB[[Cmb_ID]:[Cmb_ID]],0))),-1,-1,0,0)),IF(OR(CG$1,$R41),4,INDEX(CMB[[Cmb_Rare]:[Cmb_Rare]],MATCH(ROUND(MIN(SUM(CG$4,$O41/1000),SUM($O41,CG$4/1000)),3),CMB[[Cmb_ID]:[Cmb_ID]],0))),CHOOSE(AC[[M]:[M]],2,1,1,SUM(AC[[AB]:[DB]])))),""))</f>
        <v/>
      </c>
      <c r="CH41" t="str">
        <f>IF(OR(CH$5="",$S41=""),"",IFERROR(SUM(PRODUCT(INDEX(CMB[[BA_0O]:[BA_2O]],MATCH(ROUND(MIN(SUM(CH$4,$O41/1000),SUM($O41,CH$4/1000)),3),CMB[[Cmb_ID]:[Cmb_ID]],0),SUM(N(CH$1),N($R41),1)),CHOOSE(AC[[M]:[M]],1,1,0,AC[[AB]:[AB]])),PRODUCT(INDEX(CMB[[BD_0O]:[BD_2O]],MATCH(ROUND(MIN(SUM(CH$4,$O41/1000),SUM($O41,CH$4/1000)),3),CMB[[Cmb_ID]:[Cmb_ID]],0),SUM(N(CH$1),N($R41),1)),CHOOSE(AC[[M]:[M]],1,0,1,AC[[DB]:[DB]])),PRODUCT(SUM(ROUND(AVERAGE(VALUE(CH$3),VALUE($P41)),0),CHOOSE(IF(OR(CH$1,$R41),4,INDEX(CMB[[Res_Rare]:[Res_Rare]],MATCH(ROUND(MIN(SUM(CH$4,$O41/1000),SUM($O41,CH$4/1000)),3),CMB[[Cmb_ID]:[Cmb_ID]],0))),-1,-1,0,0)),IF(OR(CH$1,$R41),4,INDEX(CMB[[Cmb_Rare]:[Cmb_Rare]],MATCH(ROUND(MIN(SUM(CH$4,$O41/1000),SUM($O41,CH$4/1000)),3),CMB[[Cmb_ID]:[Cmb_ID]],0))),CHOOSE(AC[[M]:[M]],2,1,1,SUM(AC[[AB]:[DB]])))),""))</f>
        <v/>
      </c>
      <c r="CI41" t="str">
        <f>IF(OR(CI$5="",$S41=""),"",IFERROR(SUM(PRODUCT(INDEX(CMB[[BA_0O]:[BA_2O]],MATCH(ROUND(MIN(SUM(CI$4,$O41/1000),SUM($O41,CI$4/1000)),3),CMB[[Cmb_ID]:[Cmb_ID]],0),SUM(N(CI$1),N($R41),1)),CHOOSE(AC[[M]:[M]],1,1,0,AC[[AB]:[AB]])),PRODUCT(INDEX(CMB[[BD_0O]:[BD_2O]],MATCH(ROUND(MIN(SUM(CI$4,$O41/1000),SUM($O41,CI$4/1000)),3),CMB[[Cmb_ID]:[Cmb_ID]],0),SUM(N(CI$1),N($R41),1)),CHOOSE(AC[[M]:[M]],1,0,1,AC[[DB]:[DB]])),PRODUCT(SUM(ROUND(AVERAGE(VALUE(CI$3),VALUE($P41)),0),CHOOSE(IF(OR(CI$1,$R41),4,INDEX(CMB[[Res_Rare]:[Res_Rare]],MATCH(ROUND(MIN(SUM(CI$4,$O41/1000),SUM($O41,CI$4/1000)),3),CMB[[Cmb_ID]:[Cmb_ID]],0))),-1,-1,0,0)),IF(OR(CI$1,$R41),4,INDEX(CMB[[Cmb_Rare]:[Cmb_Rare]],MATCH(ROUND(MIN(SUM(CI$4,$O41/1000),SUM($O41,CI$4/1000)),3),CMB[[Cmb_ID]:[Cmb_ID]],0))),CHOOSE(AC[[M]:[M]],2,1,1,SUM(AC[[AB]:[DB]])))),""))</f>
        <v/>
      </c>
      <c r="CJ41" t="str">
        <f>IF(OR(CJ$5="",$S41=""),"",IFERROR(SUM(PRODUCT(INDEX(CMB[[BA_0O]:[BA_2O]],MATCH(ROUND(MIN(SUM(CJ$4,$O41/1000),SUM($O41,CJ$4/1000)),3),CMB[[Cmb_ID]:[Cmb_ID]],0),SUM(N(CJ$1),N($R41),1)),CHOOSE(AC[[M]:[M]],1,1,0,AC[[AB]:[AB]])),PRODUCT(INDEX(CMB[[BD_0O]:[BD_2O]],MATCH(ROUND(MIN(SUM(CJ$4,$O41/1000),SUM($O41,CJ$4/1000)),3),CMB[[Cmb_ID]:[Cmb_ID]],0),SUM(N(CJ$1),N($R41),1)),CHOOSE(AC[[M]:[M]],1,0,1,AC[[DB]:[DB]])),PRODUCT(SUM(ROUND(AVERAGE(VALUE(CJ$3),VALUE($P41)),0),CHOOSE(IF(OR(CJ$1,$R41),4,INDEX(CMB[[Res_Rare]:[Res_Rare]],MATCH(ROUND(MIN(SUM(CJ$4,$O41/1000),SUM($O41,CJ$4/1000)),3),CMB[[Cmb_ID]:[Cmb_ID]],0))),-1,-1,0,0)),IF(OR(CJ$1,$R41),4,INDEX(CMB[[Cmb_Rare]:[Cmb_Rare]],MATCH(ROUND(MIN(SUM(CJ$4,$O41/1000),SUM($O41,CJ$4/1000)),3),CMB[[Cmb_ID]:[Cmb_ID]],0))),CHOOSE(AC[[M]:[M]],2,1,1,SUM(AC[[AB]:[DB]])))),""))</f>
        <v/>
      </c>
      <c r="CK41" t="str">
        <f>IF(OR(CK$5="",$S41=""),"",IFERROR(SUM(PRODUCT(INDEX(CMB[[BA_0O]:[BA_2O]],MATCH(ROUND(MIN(SUM(CK$4,$O41/1000),SUM($O41,CK$4/1000)),3),CMB[[Cmb_ID]:[Cmb_ID]],0),SUM(N(CK$1),N($R41),1)),CHOOSE(AC[[M]:[M]],1,1,0,AC[[AB]:[AB]])),PRODUCT(INDEX(CMB[[BD_0O]:[BD_2O]],MATCH(ROUND(MIN(SUM(CK$4,$O41/1000),SUM($O41,CK$4/1000)),3),CMB[[Cmb_ID]:[Cmb_ID]],0),SUM(N(CK$1),N($R41),1)),CHOOSE(AC[[M]:[M]],1,0,1,AC[[DB]:[DB]])),PRODUCT(SUM(ROUND(AVERAGE(VALUE(CK$3),VALUE($P41)),0),CHOOSE(IF(OR(CK$1,$R41),4,INDEX(CMB[[Res_Rare]:[Res_Rare]],MATCH(ROUND(MIN(SUM(CK$4,$O41/1000),SUM($O41,CK$4/1000)),3),CMB[[Cmb_ID]:[Cmb_ID]],0))),-1,-1,0,0)),IF(OR(CK$1,$R41),4,INDEX(CMB[[Cmb_Rare]:[Cmb_Rare]],MATCH(ROUND(MIN(SUM(CK$4,$O41/1000),SUM($O41,CK$4/1000)),3),CMB[[Cmb_ID]:[Cmb_ID]],0))),CHOOSE(AC[[M]:[M]],2,1,1,SUM(AC[[AB]:[DB]])))),""))</f>
        <v/>
      </c>
      <c r="CL41" t="str">
        <f>IF(OR(CL$5="",$S41=""),"",IFERROR(SUM(PRODUCT(INDEX(CMB[[BA_0O]:[BA_2O]],MATCH(ROUND(MIN(SUM(CL$4,$O41/1000),SUM($O41,CL$4/1000)),3),CMB[[Cmb_ID]:[Cmb_ID]],0),SUM(N(CL$1),N($R41),1)),CHOOSE(AC[[M]:[M]],1,1,0,AC[[AB]:[AB]])),PRODUCT(INDEX(CMB[[BD_0O]:[BD_2O]],MATCH(ROUND(MIN(SUM(CL$4,$O41/1000),SUM($O41,CL$4/1000)),3),CMB[[Cmb_ID]:[Cmb_ID]],0),SUM(N(CL$1),N($R41),1)),CHOOSE(AC[[M]:[M]],1,0,1,AC[[DB]:[DB]])),PRODUCT(SUM(ROUND(AVERAGE(VALUE(CL$3),VALUE($P41)),0),CHOOSE(IF(OR(CL$1,$R41),4,INDEX(CMB[[Res_Rare]:[Res_Rare]],MATCH(ROUND(MIN(SUM(CL$4,$O41/1000),SUM($O41,CL$4/1000)),3),CMB[[Cmb_ID]:[Cmb_ID]],0))),-1,-1,0,0)),IF(OR(CL$1,$R41),4,INDEX(CMB[[Cmb_Rare]:[Cmb_Rare]],MATCH(ROUND(MIN(SUM(CL$4,$O41/1000),SUM($O41,CL$4/1000)),3),CMB[[Cmb_ID]:[Cmb_ID]],0))),CHOOSE(AC[[M]:[M]],2,1,1,SUM(AC[[AB]:[DB]])))),""))</f>
        <v/>
      </c>
      <c r="CM41" t="str">
        <f>IF(OR(CM$5="",$S41=""),"",IFERROR(SUM(PRODUCT(INDEX(CMB[[BA_0O]:[BA_2O]],MATCH(ROUND(MIN(SUM(CM$4,$O41/1000),SUM($O41,CM$4/1000)),3),CMB[[Cmb_ID]:[Cmb_ID]],0),SUM(N(CM$1),N($R41),1)),CHOOSE(AC[[M]:[M]],1,1,0,AC[[AB]:[AB]])),PRODUCT(INDEX(CMB[[BD_0O]:[BD_2O]],MATCH(ROUND(MIN(SUM(CM$4,$O41/1000),SUM($O41,CM$4/1000)),3),CMB[[Cmb_ID]:[Cmb_ID]],0),SUM(N(CM$1),N($R41),1)),CHOOSE(AC[[M]:[M]],1,0,1,AC[[DB]:[DB]])),PRODUCT(SUM(ROUND(AVERAGE(VALUE(CM$3),VALUE($P41)),0),CHOOSE(IF(OR(CM$1,$R41),4,INDEX(CMB[[Res_Rare]:[Res_Rare]],MATCH(ROUND(MIN(SUM(CM$4,$O41/1000),SUM($O41,CM$4/1000)),3),CMB[[Cmb_ID]:[Cmb_ID]],0))),-1,-1,0,0)),IF(OR(CM$1,$R41),4,INDEX(CMB[[Cmb_Rare]:[Cmb_Rare]],MATCH(ROUND(MIN(SUM(CM$4,$O41/1000),SUM($O41,CM$4/1000)),3),CMB[[Cmb_ID]:[Cmb_ID]],0))),CHOOSE(AC[[M]:[M]],2,1,1,SUM(AC[[AB]:[DB]])))),""))</f>
        <v/>
      </c>
      <c r="CN41" t="str">
        <f>IF(OR(CN$5="",$S41=""),"",IFERROR(SUM(PRODUCT(INDEX(CMB[[BA_0O]:[BA_2O]],MATCH(ROUND(MIN(SUM(CN$4,$O41/1000),SUM($O41,CN$4/1000)),3),CMB[[Cmb_ID]:[Cmb_ID]],0),SUM(N(CN$1),N($R41),1)),CHOOSE(AC[[M]:[M]],1,1,0,AC[[AB]:[AB]])),PRODUCT(INDEX(CMB[[BD_0O]:[BD_2O]],MATCH(ROUND(MIN(SUM(CN$4,$O41/1000),SUM($O41,CN$4/1000)),3),CMB[[Cmb_ID]:[Cmb_ID]],0),SUM(N(CN$1),N($R41),1)),CHOOSE(AC[[M]:[M]],1,0,1,AC[[DB]:[DB]])),PRODUCT(SUM(ROUND(AVERAGE(VALUE(CN$3),VALUE($P41)),0),CHOOSE(IF(OR(CN$1,$R41),4,INDEX(CMB[[Res_Rare]:[Res_Rare]],MATCH(ROUND(MIN(SUM(CN$4,$O41/1000),SUM($O41,CN$4/1000)),3),CMB[[Cmb_ID]:[Cmb_ID]],0))),-1,-1,0,0)),IF(OR(CN$1,$R41),4,INDEX(CMB[[Cmb_Rare]:[Cmb_Rare]],MATCH(ROUND(MIN(SUM(CN$4,$O41/1000),SUM($O41,CN$4/1000)),3),CMB[[Cmb_ID]:[Cmb_ID]],0))),CHOOSE(AC[[M]:[M]],2,1,1,SUM(AC[[AB]:[DB]])))),""))</f>
        <v/>
      </c>
      <c r="CO41" t="str">
        <f>IF(OR(CO$5="",$S41=""),"",IFERROR(SUM(PRODUCT(INDEX(CMB[[BA_0O]:[BA_2O]],MATCH(ROUND(MIN(SUM(CO$4,$O41/1000),SUM($O41,CO$4/1000)),3),CMB[[Cmb_ID]:[Cmb_ID]],0),SUM(N(CO$1),N($R41),1)),CHOOSE(AC[[M]:[M]],1,1,0,AC[[AB]:[AB]])),PRODUCT(INDEX(CMB[[BD_0O]:[BD_2O]],MATCH(ROUND(MIN(SUM(CO$4,$O41/1000),SUM($O41,CO$4/1000)),3),CMB[[Cmb_ID]:[Cmb_ID]],0),SUM(N(CO$1),N($R41),1)),CHOOSE(AC[[M]:[M]],1,0,1,AC[[DB]:[DB]])),PRODUCT(SUM(ROUND(AVERAGE(VALUE(CO$3),VALUE($P41)),0),CHOOSE(IF(OR(CO$1,$R41),4,INDEX(CMB[[Res_Rare]:[Res_Rare]],MATCH(ROUND(MIN(SUM(CO$4,$O41/1000),SUM($O41,CO$4/1000)),3),CMB[[Cmb_ID]:[Cmb_ID]],0))),-1,-1,0,0)),IF(OR(CO$1,$R41),4,INDEX(CMB[[Cmb_Rare]:[Cmb_Rare]],MATCH(ROUND(MIN(SUM(CO$4,$O41/1000),SUM($O41,CO$4/1000)),3),CMB[[Cmb_ID]:[Cmb_ID]],0))),CHOOSE(AC[[M]:[M]],2,1,1,SUM(AC[[AB]:[DB]])))),""))</f>
        <v/>
      </c>
      <c r="CP41" t="str">
        <f>IF(OR(CP$5="",$S41=""),"",IFERROR(SUM(PRODUCT(INDEX(CMB[[BA_0O]:[BA_2O]],MATCH(ROUND(MIN(SUM(CP$4,$O41/1000),SUM($O41,CP$4/1000)),3),CMB[[Cmb_ID]:[Cmb_ID]],0),SUM(N(CP$1),N($R41),1)),CHOOSE(AC[[M]:[M]],1,1,0,AC[[AB]:[AB]])),PRODUCT(INDEX(CMB[[BD_0O]:[BD_2O]],MATCH(ROUND(MIN(SUM(CP$4,$O41/1000),SUM($O41,CP$4/1000)),3),CMB[[Cmb_ID]:[Cmb_ID]],0),SUM(N(CP$1),N($R41),1)),CHOOSE(AC[[M]:[M]],1,0,1,AC[[DB]:[DB]])),PRODUCT(SUM(ROUND(AVERAGE(VALUE(CP$3),VALUE($P41)),0),CHOOSE(IF(OR(CP$1,$R41),4,INDEX(CMB[[Res_Rare]:[Res_Rare]],MATCH(ROUND(MIN(SUM(CP$4,$O41/1000),SUM($O41,CP$4/1000)),3),CMB[[Cmb_ID]:[Cmb_ID]],0))),-1,-1,0,0)),IF(OR(CP$1,$R41),4,INDEX(CMB[[Cmb_Rare]:[Cmb_Rare]],MATCH(ROUND(MIN(SUM(CP$4,$O41/1000),SUM($O41,CP$4/1000)),3),CMB[[Cmb_ID]:[Cmb_ID]],0))),CHOOSE(AC[[M]:[M]],2,1,1,SUM(AC[[AB]:[DB]])))),""))</f>
        <v/>
      </c>
      <c r="CQ41" t="str">
        <f>IF(OR(CQ$5="",$S41=""),"",IFERROR(SUM(PRODUCT(INDEX(CMB[[BA_0O]:[BA_2O]],MATCH(ROUND(MIN(SUM(CQ$4,$O41/1000),SUM($O41,CQ$4/1000)),3),CMB[[Cmb_ID]:[Cmb_ID]],0),SUM(N(CQ$1),N($R41),1)),CHOOSE(AC[[M]:[M]],1,1,0,AC[[AB]:[AB]])),PRODUCT(INDEX(CMB[[BD_0O]:[BD_2O]],MATCH(ROUND(MIN(SUM(CQ$4,$O41/1000),SUM($O41,CQ$4/1000)),3),CMB[[Cmb_ID]:[Cmb_ID]],0),SUM(N(CQ$1),N($R41),1)),CHOOSE(AC[[M]:[M]],1,0,1,AC[[DB]:[DB]])),PRODUCT(SUM(ROUND(AVERAGE(VALUE(CQ$3),VALUE($P41)),0),CHOOSE(IF(OR(CQ$1,$R41),4,INDEX(CMB[[Res_Rare]:[Res_Rare]],MATCH(ROUND(MIN(SUM(CQ$4,$O41/1000),SUM($O41,CQ$4/1000)),3),CMB[[Cmb_ID]:[Cmb_ID]],0))),-1,-1,0,0)),IF(OR(CQ$1,$R41),4,INDEX(CMB[[Cmb_Rare]:[Cmb_Rare]],MATCH(ROUND(MIN(SUM(CQ$4,$O41/1000),SUM($O41,CQ$4/1000)),3),CMB[[Cmb_ID]:[Cmb_ID]],0))),CHOOSE(AC[[M]:[M]],2,1,1,SUM(AC[[AB]:[DB]])))),""))</f>
        <v/>
      </c>
      <c r="CR41" t="str">
        <f>IF(OR(CR$5="",$S41=""),"",IFERROR(SUM(PRODUCT(INDEX(CMB[[BA_0O]:[BA_2O]],MATCH(ROUND(MIN(SUM(CR$4,$O41/1000),SUM($O41,CR$4/1000)),3),CMB[[Cmb_ID]:[Cmb_ID]],0),SUM(N(CR$1),N($R41),1)),CHOOSE(AC[[M]:[M]],1,1,0,AC[[AB]:[AB]])),PRODUCT(INDEX(CMB[[BD_0O]:[BD_2O]],MATCH(ROUND(MIN(SUM(CR$4,$O41/1000),SUM($O41,CR$4/1000)),3),CMB[[Cmb_ID]:[Cmb_ID]],0),SUM(N(CR$1),N($R41),1)),CHOOSE(AC[[M]:[M]],1,0,1,AC[[DB]:[DB]])),PRODUCT(SUM(ROUND(AVERAGE(VALUE(CR$3),VALUE($P41)),0),CHOOSE(IF(OR(CR$1,$R41),4,INDEX(CMB[[Res_Rare]:[Res_Rare]],MATCH(ROUND(MIN(SUM(CR$4,$O41/1000),SUM($O41,CR$4/1000)),3),CMB[[Cmb_ID]:[Cmb_ID]],0))),-1,-1,0,0)),IF(OR(CR$1,$R41),4,INDEX(CMB[[Cmb_Rare]:[Cmb_Rare]],MATCH(ROUND(MIN(SUM(CR$4,$O41/1000),SUM($O41,CR$4/1000)),3),CMB[[Cmb_ID]:[Cmb_ID]],0))),CHOOSE(AC[[M]:[M]],2,1,1,SUM(AC[[AB]:[DB]])))),""))</f>
        <v/>
      </c>
      <c r="CS41" t="str">
        <f>IF(OR(CS$5="",$S41=""),"",IFERROR(SUM(PRODUCT(INDEX(CMB[[BA_0O]:[BA_2O]],MATCH(ROUND(MIN(SUM(CS$4,$O41/1000),SUM($O41,CS$4/1000)),3),CMB[[Cmb_ID]:[Cmb_ID]],0),SUM(N(CS$1),N($R41),1)),CHOOSE(AC[[M]:[M]],1,1,0,AC[[AB]:[AB]])),PRODUCT(INDEX(CMB[[BD_0O]:[BD_2O]],MATCH(ROUND(MIN(SUM(CS$4,$O41/1000),SUM($O41,CS$4/1000)),3),CMB[[Cmb_ID]:[Cmb_ID]],0),SUM(N(CS$1),N($R41),1)),CHOOSE(AC[[M]:[M]],1,0,1,AC[[DB]:[DB]])),PRODUCT(SUM(ROUND(AVERAGE(VALUE(CS$3),VALUE($P41)),0),CHOOSE(IF(OR(CS$1,$R41),4,INDEX(CMB[[Res_Rare]:[Res_Rare]],MATCH(ROUND(MIN(SUM(CS$4,$O41/1000),SUM($O41,CS$4/1000)),3),CMB[[Cmb_ID]:[Cmb_ID]],0))),-1,-1,0,0)),IF(OR(CS$1,$R41),4,INDEX(CMB[[Cmb_Rare]:[Cmb_Rare]],MATCH(ROUND(MIN(SUM(CS$4,$O41/1000),SUM($O41,CS$4/1000)),3),CMB[[Cmb_ID]:[Cmb_ID]],0))),CHOOSE(AC[[M]:[M]],2,1,1,SUM(AC[[AB]:[DB]])))),""))</f>
        <v/>
      </c>
      <c r="CT41" t="str">
        <f>IF(OR(CT$5="",$S41=""),"",IFERROR(SUM(PRODUCT(INDEX(CMB[[BA_0O]:[BA_2O]],MATCH(ROUND(MIN(SUM(CT$4,$O41/1000),SUM($O41,CT$4/1000)),3),CMB[[Cmb_ID]:[Cmb_ID]],0),SUM(N(CT$1),N($R41),1)),CHOOSE(AC[[M]:[M]],1,1,0,AC[[AB]:[AB]])),PRODUCT(INDEX(CMB[[BD_0O]:[BD_2O]],MATCH(ROUND(MIN(SUM(CT$4,$O41/1000),SUM($O41,CT$4/1000)),3),CMB[[Cmb_ID]:[Cmb_ID]],0),SUM(N(CT$1),N($R41),1)),CHOOSE(AC[[M]:[M]],1,0,1,AC[[DB]:[DB]])),PRODUCT(SUM(ROUND(AVERAGE(VALUE(CT$3),VALUE($P41)),0),CHOOSE(IF(OR(CT$1,$R41),4,INDEX(CMB[[Res_Rare]:[Res_Rare]],MATCH(ROUND(MIN(SUM(CT$4,$O41/1000),SUM($O41,CT$4/1000)),3),CMB[[Cmb_ID]:[Cmb_ID]],0))),-1,-1,0,0)),IF(OR(CT$1,$R41),4,INDEX(CMB[[Cmb_Rare]:[Cmb_Rare]],MATCH(ROUND(MIN(SUM(CT$4,$O41/1000),SUM($O41,CT$4/1000)),3),CMB[[Cmb_ID]:[Cmb_ID]],0))),CHOOSE(AC[[M]:[M]],2,1,1,SUM(AC[[AB]:[DB]])))),""))</f>
        <v/>
      </c>
      <c r="CU41" t="str">
        <f>IF(OR(CU$5="",$S41=""),"",IFERROR(SUM(PRODUCT(INDEX(CMB[[BA_0O]:[BA_2O]],MATCH(ROUND(MIN(SUM(CU$4,$O41/1000),SUM($O41,CU$4/1000)),3),CMB[[Cmb_ID]:[Cmb_ID]],0),SUM(N(CU$1),N($R41),1)),CHOOSE(AC[[M]:[M]],1,1,0,AC[[AB]:[AB]])),PRODUCT(INDEX(CMB[[BD_0O]:[BD_2O]],MATCH(ROUND(MIN(SUM(CU$4,$O41/1000),SUM($O41,CU$4/1000)),3),CMB[[Cmb_ID]:[Cmb_ID]],0),SUM(N(CU$1),N($R41),1)),CHOOSE(AC[[M]:[M]],1,0,1,AC[[DB]:[DB]])),PRODUCT(SUM(ROUND(AVERAGE(VALUE(CU$3),VALUE($P41)),0),CHOOSE(IF(OR(CU$1,$R41),4,INDEX(CMB[[Res_Rare]:[Res_Rare]],MATCH(ROUND(MIN(SUM(CU$4,$O41/1000),SUM($O41,CU$4/1000)),3),CMB[[Cmb_ID]:[Cmb_ID]],0))),-1,-1,0,0)),IF(OR(CU$1,$R41),4,INDEX(CMB[[Cmb_Rare]:[Cmb_Rare]],MATCH(ROUND(MIN(SUM(CU$4,$O41/1000),SUM($O41,CU$4/1000)),3),CMB[[Cmb_ID]:[Cmb_ID]],0))),CHOOSE(AC[[M]:[M]],2,1,1,SUM(AC[[AB]:[DB]])))),""))</f>
        <v/>
      </c>
      <c r="CV41" t="str">
        <f>IF(OR(CV$5="",$S41=""),"",IFERROR(SUM(PRODUCT(INDEX(CMB[[BA_0O]:[BA_2O]],MATCH(ROUND(MIN(SUM(CV$4,$O41/1000),SUM($O41,CV$4/1000)),3),CMB[[Cmb_ID]:[Cmb_ID]],0),SUM(N(CV$1),N($R41),1)),CHOOSE(AC[[M]:[M]],1,1,0,AC[[AB]:[AB]])),PRODUCT(INDEX(CMB[[BD_0O]:[BD_2O]],MATCH(ROUND(MIN(SUM(CV$4,$O41/1000),SUM($O41,CV$4/1000)),3),CMB[[Cmb_ID]:[Cmb_ID]],0),SUM(N(CV$1),N($R41),1)),CHOOSE(AC[[M]:[M]],1,0,1,AC[[DB]:[DB]])),PRODUCT(SUM(ROUND(AVERAGE(VALUE(CV$3),VALUE($P41)),0),CHOOSE(IF(OR(CV$1,$R41),4,INDEX(CMB[[Res_Rare]:[Res_Rare]],MATCH(ROUND(MIN(SUM(CV$4,$O41/1000),SUM($O41,CV$4/1000)),3),CMB[[Cmb_ID]:[Cmb_ID]],0))),-1,-1,0,0)),IF(OR(CV$1,$R41),4,INDEX(CMB[[Cmb_Rare]:[Cmb_Rare]],MATCH(ROUND(MIN(SUM(CV$4,$O41/1000),SUM($O41,CV$4/1000)),3),CMB[[Cmb_ID]:[Cmb_ID]],0))),CHOOSE(AC[[M]:[M]],2,1,1,SUM(AC[[AB]:[DB]])))),""))</f>
        <v/>
      </c>
      <c r="CW41" t="str">
        <f>IF(OR(CW$5="",$S41=""),"",IFERROR(SUM(PRODUCT(INDEX(CMB[[BA_0O]:[BA_2O]],MATCH(ROUND(MIN(SUM(CW$4,$O41/1000),SUM($O41,CW$4/1000)),3),CMB[[Cmb_ID]:[Cmb_ID]],0),SUM(N(CW$1),N($R41),1)),CHOOSE(AC[[M]:[M]],1,1,0,AC[[AB]:[AB]])),PRODUCT(INDEX(CMB[[BD_0O]:[BD_2O]],MATCH(ROUND(MIN(SUM(CW$4,$O41/1000),SUM($O41,CW$4/1000)),3),CMB[[Cmb_ID]:[Cmb_ID]],0),SUM(N(CW$1),N($R41),1)),CHOOSE(AC[[M]:[M]],1,0,1,AC[[DB]:[DB]])),PRODUCT(SUM(ROUND(AVERAGE(VALUE(CW$3),VALUE($P41)),0),CHOOSE(IF(OR(CW$1,$R41),4,INDEX(CMB[[Res_Rare]:[Res_Rare]],MATCH(ROUND(MIN(SUM(CW$4,$O41/1000),SUM($O41,CW$4/1000)),3),CMB[[Cmb_ID]:[Cmb_ID]],0))),-1,-1,0,0)),IF(OR(CW$1,$R41),4,INDEX(CMB[[Cmb_Rare]:[Cmb_Rare]],MATCH(ROUND(MIN(SUM(CW$4,$O41/1000),SUM($O41,CW$4/1000)),3),CMB[[Cmb_ID]:[Cmb_ID]],0))),CHOOSE(AC[[M]:[M]],2,1,1,SUM(AC[[AB]:[DB]])))),""))</f>
        <v/>
      </c>
      <c r="CX41" t="str">
        <f>IF(OR(CX$5="",$S41=""),"",IFERROR(SUM(PRODUCT(INDEX(CMB[[BA_0O]:[BA_2O]],MATCH(ROUND(MIN(SUM(CX$4,$O41/1000),SUM($O41,CX$4/1000)),3),CMB[[Cmb_ID]:[Cmb_ID]],0),SUM(N(CX$1),N($R41),1)),CHOOSE(AC[[M]:[M]],1,1,0,AC[[AB]:[AB]])),PRODUCT(INDEX(CMB[[BD_0O]:[BD_2O]],MATCH(ROUND(MIN(SUM(CX$4,$O41/1000),SUM($O41,CX$4/1000)),3),CMB[[Cmb_ID]:[Cmb_ID]],0),SUM(N(CX$1),N($R41),1)),CHOOSE(AC[[M]:[M]],1,0,1,AC[[DB]:[DB]])),PRODUCT(SUM(ROUND(AVERAGE(VALUE(CX$3),VALUE($P41)),0),CHOOSE(IF(OR(CX$1,$R41),4,INDEX(CMB[[Res_Rare]:[Res_Rare]],MATCH(ROUND(MIN(SUM(CX$4,$O41/1000),SUM($O41,CX$4/1000)),3),CMB[[Cmb_ID]:[Cmb_ID]],0))),-1,-1,0,0)),IF(OR(CX$1,$R41),4,INDEX(CMB[[Cmb_Rare]:[Cmb_Rare]],MATCH(ROUND(MIN(SUM(CX$4,$O41/1000),SUM($O41,CX$4/1000)),3),CMB[[Cmb_ID]:[Cmb_ID]],0))),CHOOSE(AC[[M]:[M]],2,1,1,SUM(AC[[AB]:[DB]])))),""))</f>
        <v/>
      </c>
      <c r="CY41" t="str">
        <f>IF(OR(CY$5="",$S41=""),"",IFERROR(SUM(PRODUCT(INDEX(CMB[[BA_0O]:[BA_2O]],MATCH(ROUND(MIN(SUM(CY$4,$O41/1000),SUM($O41,CY$4/1000)),3),CMB[[Cmb_ID]:[Cmb_ID]],0),SUM(N(CY$1),N($R41),1)),CHOOSE(AC[[M]:[M]],1,1,0,AC[[AB]:[AB]])),PRODUCT(INDEX(CMB[[BD_0O]:[BD_2O]],MATCH(ROUND(MIN(SUM(CY$4,$O41/1000),SUM($O41,CY$4/1000)),3),CMB[[Cmb_ID]:[Cmb_ID]],0),SUM(N(CY$1),N($R41),1)),CHOOSE(AC[[M]:[M]],1,0,1,AC[[DB]:[DB]])),PRODUCT(SUM(ROUND(AVERAGE(VALUE(CY$3),VALUE($P41)),0),CHOOSE(IF(OR(CY$1,$R41),4,INDEX(CMB[[Res_Rare]:[Res_Rare]],MATCH(ROUND(MIN(SUM(CY$4,$O41/1000),SUM($O41,CY$4/1000)),3),CMB[[Cmb_ID]:[Cmb_ID]],0))),-1,-1,0,0)),IF(OR(CY$1,$R41),4,INDEX(CMB[[Cmb_Rare]:[Cmb_Rare]],MATCH(ROUND(MIN(SUM(CY$4,$O41/1000),SUM($O41,CY$4/1000)),3),CMB[[Cmb_ID]:[Cmb_ID]],0))),CHOOSE(AC[[M]:[M]],2,1,1,SUM(AC[[AB]:[DB]])))),""))</f>
        <v/>
      </c>
      <c r="CZ41" t="str">
        <f>IF(OR(CZ$5="",$S41=""),"",IFERROR(SUM(PRODUCT(INDEX(CMB[[BA_0O]:[BA_2O]],MATCH(ROUND(MIN(SUM(CZ$4,$O41/1000),SUM($O41,CZ$4/1000)),3),CMB[[Cmb_ID]:[Cmb_ID]],0),SUM(N(CZ$1),N($R41),1)),CHOOSE(AC[[M]:[M]],1,1,0,AC[[AB]:[AB]])),PRODUCT(INDEX(CMB[[BD_0O]:[BD_2O]],MATCH(ROUND(MIN(SUM(CZ$4,$O41/1000),SUM($O41,CZ$4/1000)),3),CMB[[Cmb_ID]:[Cmb_ID]],0),SUM(N(CZ$1),N($R41),1)),CHOOSE(AC[[M]:[M]],1,0,1,AC[[DB]:[DB]])),PRODUCT(SUM(ROUND(AVERAGE(VALUE(CZ$3),VALUE($P41)),0),CHOOSE(IF(OR(CZ$1,$R41),4,INDEX(CMB[[Res_Rare]:[Res_Rare]],MATCH(ROUND(MIN(SUM(CZ$4,$O41/1000),SUM($O41,CZ$4/1000)),3),CMB[[Cmb_ID]:[Cmb_ID]],0))),-1,-1,0,0)),IF(OR(CZ$1,$R41),4,INDEX(CMB[[Cmb_Rare]:[Cmb_Rare]],MATCH(ROUND(MIN(SUM(CZ$4,$O41/1000),SUM($O41,CZ$4/1000)),3),CMB[[Cmb_ID]:[Cmb_ID]],0))),CHOOSE(AC[[M]:[M]],2,1,1,SUM(AC[[AB]:[DB]])))),""))</f>
        <v/>
      </c>
      <c r="DA41" t="str">
        <f>IF(OR(DA$5="",$S41=""),"",IFERROR(SUM(PRODUCT(INDEX(CMB[[BA_0O]:[BA_2O]],MATCH(ROUND(MIN(SUM(DA$4,$O41/1000),SUM($O41,DA$4/1000)),3),CMB[[Cmb_ID]:[Cmb_ID]],0),SUM(N(DA$1),N($R41),1)),CHOOSE(AC[[M]:[M]],1,1,0,AC[[AB]:[AB]])),PRODUCT(INDEX(CMB[[BD_0O]:[BD_2O]],MATCH(ROUND(MIN(SUM(DA$4,$O41/1000),SUM($O41,DA$4/1000)),3),CMB[[Cmb_ID]:[Cmb_ID]],0),SUM(N(DA$1),N($R41),1)),CHOOSE(AC[[M]:[M]],1,0,1,AC[[DB]:[DB]])),PRODUCT(SUM(ROUND(AVERAGE(VALUE(DA$3),VALUE($P41)),0),CHOOSE(IF(OR(DA$1,$R41),4,INDEX(CMB[[Res_Rare]:[Res_Rare]],MATCH(ROUND(MIN(SUM(DA$4,$O41/1000),SUM($O41,DA$4/1000)),3),CMB[[Cmb_ID]:[Cmb_ID]],0))),-1,-1,0,0)),IF(OR(DA$1,$R41),4,INDEX(CMB[[Cmb_Rare]:[Cmb_Rare]],MATCH(ROUND(MIN(SUM(DA$4,$O41/1000),SUM($O41,DA$4/1000)),3),CMB[[Cmb_ID]:[Cmb_ID]],0))),CHOOSE(AC[[M]:[M]],2,1,1,SUM(AC[[AB]:[DB]])))),""))</f>
        <v/>
      </c>
      <c r="DB41" t="str">
        <f>IF(OR(DB$5="",$S41=""),"",IFERROR(SUM(PRODUCT(INDEX(CMB[[BA_0O]:[BA_2O]],MATCH(ROUND(MIN(SUM(DB$4,$O41/1000),SUM($O41,DB$4/1000)),3),CMB[[Cmb_ID]:[Cmb_ID]],0),SUM(N(DB$1),N($R41),1)),CHOOSE(AC[[M]:[M]],1,1,0,AC[[AB]:[AB]])),PRODUCT(INDEX(CMB[[BD_0O]:[BD_2O]],MATCH(ROUND(MIN(SUM(DB$4,$O41/1000),SUM($O41,DB$4/1000)),3),CMB[[Cmb_ID]:[Cmb_ID]],0),SUM(N(DB$1),N($R41),1)),CHOOSE(AC[[M]:[M]],1,0,1,AC[[DB]:[DB]])),PRODUCT(SUM(ROUND(AVERAGE(VALUE(DB$3),VALUE($P41)),0),CHOOSE(IF(OR(DB$1,$R41),4,INDEX(CMB[[Res_Rare]:[Res_Rare]],MATCH(ROUND(MIN(SUM(DB$4,$O41/1000),SUM($O41,DB$4/1000)),3),CMB[[Cmb_ID]:[Cmb_ID]],0))),-1,-1,0,0)),IF(OR(DB$1,$R41),4,INDEX(CMB[[Cmb_Rare]:[Cmb_Rare]],MATCH(ROUND(MIN(SUM(DB$4,$O41/1000),SUM($O41,DB$4/1000)),3),CMB[[Cmb_ID]:[Cmb_ID]],0))),CHOOSE(AC[[M]:[M]],2,1,1,SUM(AC[[AB]:[DB]])))),""))</f>
        <v/>
      </c>
      <c r="DC41" t="str">
        <f>IF(OR(DC$5="",$S41=""),"",IFERROR(SUM(PRODUCT(INDEX(CMB[[BA_0O]:[BA_2O]],MATCH(ROUND(MIN(SUM(DC$4,$O41/1000),SUM($O41,DC$4/1000)),3),CMB[[Cmb_ID]:[Cmb_ID]],0),SUM(N(DC$1),N($R41),1)),CHOOSE(AC[[M]:[M]],1,1,0,AC[[AB]:[AB]])),PRODUCT(INDEX(CMB[[BD_0O]:[BD_2O]],MATCH(ROUND(MIN(SUM(DC$4,$O41/1000),SUM($O41,DC$4/1000)),3),CMB[[Cmb_ID]:[Cmb_ID]],0),SUM(N(DC$1),N($R41),1)),CHOOSE(AC[[M]:[M]],1,0,1,AC[[DB]:[DB]])),PRODUCT(SUM(ROUND(AVERAGE(VALUE(DC$3),VALUE($P41)),0),CHOOSE(IF(OR(DC$1,$R41),4,INDEX(CMB[[Res_Rare]:[Res_Rare]],MATCH(ROUND(MIN(SUM(DC$4,$O41/1000),SUM($O41,DC$4/1000)),3),CMB[[Cmb_ID]:[Cmb_ID]],0))),-1,-1,0,0)),IF(OR(DC$1,$R41),4,INDEX(CMB[[Cmb_Rare]:[Cmb_Rare]],MATCH(ROUND(MIN(SUM(DC$4,$O41/1000),SUM($O41,DC$4/1000)),3),CMB[[Cmb_ID]:[Cmb_ID]],0))),CHOOSE(AC[[M]:[M]],2,1,1,SUM(AC[[AB]:[DB]])))),""))</f>
        <v/>
      </c>
      <c r="DD41" t="str">
        <f>IF(OR(DD$5="",$S41=""),"",IFERROR(SUM(PRODUCT(INDEX(CMB[[BA_0O]:[BA_2O]],MATCH(ROUND(MIN(SUM(DD$4,$O41/1000),SUM($O41,DD$4/1000)),3),CMB[[Cmb_ID]:[Cmb_ID]],0),SUM(N(DD$1),N($R41),1)),CHOOSE(AC[[M]:[M]],1,1,0,AC[[AB]:[AB]])),PRODUCT(INDEX(CMB[[BD_0O]:[BD_2O]],MATCH(ROUND(MIN(SUM(DD$4,$O41/1000),SUM($O41,DD$4/1000)),3),CMB[[Cmb_ID]:[Cmb_ID]],0),SUM(N(DD$1),N($R41),1)),CHOOSE(AC[[M]:[M]],1,0,1,AC[[DB]:[DB]])),PRODUCT(SUM(ROUND(AVERAGE(VALUE(DD$3),VALUE($P41)),0),CHOOSE(IF(OR(DD$1,$R41),4,INDEX(CMB[[Res_Rare]:[Res_Rare]],MATCH(ROUND(MIN(SUM(DD$4,$O41/1000),SUM($O41,DD$4/1000)),3),CMB[[Cmb_ID]:[Cmb_ID]],0))),-1,-1,0,0)),IF(OR(DD$1,$R41),4,INDEX(CMB[[Cmb_Rare]:[Cmb_Rare]],MATCH(ROUND(MIN(SUM(DD$4,$O41/1000),SUM($O41,DD$4/1000)),3),CMB[[Cmb_ID]:[Cmb_ID]],0))),CHOOSE(AC[[M]:[M]],2,1,1,SUM(AC[[AB]:[DB]])))),""))</f>
        <v/>
      </c>
      <c r="DE41" t="str">
        <f>IF(OR(DE$5="",$S41=""),"",IFERROR(SUM(PRODUCT(INDEX(CMB[[BA_0O]:[BA_2O]],MATCH(ROUND(MIN(SUM(DE$4,$O41/1000),SUM($O41,DE$4/1000)),3),CMB[[Cmb_ID]:[Cmb_ID]],0),SUM(N(DE$1),N($R41),1)),CHOOSE(AC[[M]:[M]],1,1,0,AC[[AB]:[AB]])),PRODUCT(INDEX(CMB[[BD_0O]:[BD_2O]],MATCH(ROUND(MIN(SUM(DE$4,$O41/1000),SUM($O41,DE$4/1000)),3),CMB[[Cmb_ID]:[Cmb_ID]],0),SUM(N(DE$1),N($R41),1)),CHOOSE(AC[[M]:[M]],1,0,1,AC[[DB]:[DB]])),PRODUCT(SUM(ROUND(AVERAGE(VALUE(DE$3),VALUE($P41)),0),CHOOSE(IF(OR(DE$1,$R41),4,INDEX(CMB[[Res_Rare]:[Res_Rare]],MATCH(ROUND(MIN(SUM(DE$4,$O41/1000),SUM($O41,DE$4/1000)),3),CMB[[Cmb_ID]:[Cmb_ID]],0))),-1,-1,0,0)),IF(OR(DE$1,$R41),4,INDEX(CMB[[Cmb_Rare]:[Cmb_Rare]],MATCH(ROUND(MIN(SUM(DE$4,$O41/1000),SUM($O41,DE$4/1000)),3),CMB[[Cmb_ID]:[Cmb_ID]],0))),CHOOSE(AC[[M]:[M]],2,1,1,SUM(AC[[AB]:[DB]])))),""))</f>
        <v/>
      </c>
      <c r="DF41" t="str">
        <f>IF(OR(DF$5="",$S41=""),"",IFERROR(SUM(PRODUCT(INDEX(CMB[[BA_0O]:[BA_2O]],MATCH(ROUND(MIN(SUM(DF$4,$O41/1000),SUM($O41,DF$4/1000)),3),CMB[[Cmb_ID]:[Cmb_ID]],0),SUM(N(DF$1),N($R41),1)),CHOOSE(AC[[M]:[M]],1,1,0,AC[[AB]:[AB]])),PRODUCT(INDEX(CMB[[BD_0O]:[BD_2O]],MATCH(ROUND(MIN(SUM(DF$4,$O41/1000),SUM($O41,DF$4/1000)),3),CMB[[Cmb_ID]:[Cmb_ID]],0),SUM(N(DF$1),N($R41),1)),CHOOSE(AC[[M]:[M]],1,0,1,AC[[DB]:[DB]])),PRODUCT(SUM(ROUND(AVERAGE(VALUE(DF$3),VALUE($P41)),0),CHOOSE(IF(OR(DF$1,$R41),4,INDEX(CMB[[Res_Rare]:[Res_Rare]],MATCH(ROUND(MIN(SUM(DF$4,$O41/1000),SUM($O41,DF$4/1000)),3),CMB[[Cmb_ID]:[Cmb_ID]],0))),-1,-1,0,0)),IF(OR(DF$1,$R41),4,INDEX(CMB[[Cmb_Rare]:[Cmb_Rare]],MATCH(ROUND(MIN(SUM(DF$4,$O41/1000),SUM($O41,DF$4/1000)),3),CMB[[Cmb_ID]:[Cmb_ID]],0))),CHOOSE(AC[[M]:[M]],2,1,1,SUM(AC[[AB]:[DB]])))),""))</f>
        <v/>
      </c>
      <c r="DG41" t="str">
        <f>IF(OR(DG$5="",$S41=""),"",IFERROR(SUM(PRODUCT(INDEX(CMB[[BA_0O]:[BA_2O]],MATCH(ROUND(MIN(SUM(DG$4,$O41/1000),SUM($O41,DG$4/1000)),3),CMB[[Cmb_ID]:[Cmb_ID]],0),SUM(N(DG$1),N($R41),1)),CHOOSE(AC[[M]:[M]],1,1,0,AC[[AB]:[AB]])),PRODUCT(INDEX(CMB[[BD_0O]:[BD_2O]],MATCH(ROUND(MIN(SUM(DG$4,$O41/1000),SUM($O41,DG$4/1000)),3),CMB[[Cmb_ID]:[Cmb_ID]],0),SUM(N(DG$1),N($R41),1)),CHOOSE(AC[[M]:[M]],1,0,1,AC[[DB]:[DB]])),PRODUCT(SUM(ROUND(AVERAGE(VALUE(DG$3),VALUE($P41)),0),CHOOSE(IF(OR(DG$1,$R41),4,INDEX(CMB[[Res_Rare]:[Res_Rare]],MATCH(ROUND(MIN(SUM(DG$4,$O41/1000),SUM($O41,DG$4/1000)),3),CMB[[Cmb_ID]:[Cmb_ID]],0))),-1,-1,0,0)),IF(OR(DG$1,$R41),4,INDEX(CMB[[Cmb_Rare]:[Cmb_Rare]],MATCH(ROUND(MIN(SUM(DG$4,$O41/1000),SUM($O41,DG$4/1000)),3),CMB[[Cmb_ID]:[Cmb_ID]],0))),CHOOSE(AC[[M]:[M]],2,1,1,SUM(AC[[AB]:[DB]])))),""))</f>
        <v/>
      </c>
      <c r="DH41" t="str">
        <f>IF(OR(DH$5="",$S41=""),"",IFERROR(SUM(PRODUCT(INDEX(CMB[[BA_0O]:[BA_2O]],MATCH(ROUND(MIN(SUM(DH$4,$O41/1000),SUM($O41,DH$4/1000)),3),CMB[[Cmb_ID]:[Cmb_ID]],0),SUM(N(DH$1),N($R41),1)),CHOOSE(AC[[M]:[M]],1,1,0,AC[[AB]:[AB]])),PRODUCT(INDEX(CMB[[BD_0O]:[BD_2O]],MATCH(ROUND(MIN(SUM(DH$4,$O41/1000),SUM($O41,DH$4/1000)),3),CMB[[Cmb_ID]:[Cmb_ID]],0),SUM(N(DH$1),N($R41),1)),CHOOSE(AC[[M]:[M]],1,0,1,AC[[DB]:[DB]])),PRODUCT(SUM(ROUND(AVERAGE(VALUE(DH$3),VALUE($P41)),0),CHOOSE(IF(OR(DH$1,$R41),4,INDEX(CMB[[Res_Rare]:[Res_Rare]],MATCH(ROUND(MIN(SUM(DH$4,$O41/1000),SUM($O41,DH$4/1000)),3),CMB[[Cmb_ID]:[Cmb_ID]],0))),-1,-1,0,0)),IF(OR(DH$1,$R41),4,INDEX(CMB[[Cmb_Rare]:[Cmb_Rare]],MATCH(ROUND(MIN(SUM(DH$4,$O41/1000),SUM($O41,DH$4/1000)),3),CMB[[Cmb_ID]:[Cmb_ID]],0))),CHOOSE(AC[[M]:[M]],2,1,1,SUM(AC[[AB]:[DB]])))),""))</f>
        <v/>
      </c>
      <c r="DI41" t="str">
        <f>IF(OR(DI$5="",$S41=""),"",IFERROR(SUM(PRODUCT(INDEX(CMB[[BA_0O]:[BA_2O]],MATCH(ROUND(MIN(SUM(DI$4,$O41/1000),SUM($O41,DI$4/1000)),3),CMB[[Cmb_ID]:[Cmb_ID]],0),SUM(N(DI$1),N($R41),1)),CHOOSE(AC[[M]:[M]],1,1,0,AC[[AB]:[AB]])),PRODUCT(INDEX(CMB[[BD_0O]:[BD_2O]],MATCH(ROUND(MIN(SUM(DI$4,$O41/1000),SUM($O41,DI$4/1000)),3),CMB[[Cmb_ID]:[Cmb_ID]],0),SUM(N(DI$1),N($R41),1)),CHOOSE(AC[[M]:[M]],1,0,1,AC[[DB]:[DB]])),PRODUCT(SUM(ROUND(AVERAGE(VALUE(DI$3),VALUE($P41)),0),CHOOSE(IF(OR(DI$1,$R41),4,INDEX(CMB[[Res_Rare]:[Res_Rare]],MATCH(ROUND(MIN(SUM(DI$4,$O41/1000),SUM($O41,DI$4/1000)),3),CMB[[Cmb_ID]:[Cmb_ID]],0))),-1,-1,0,0)),IF(OR(DI$1,$R41),4,INDEX(CMB[[Cmb_Rare]:[Cmb_Rare]],MATCH(ROUND(MIN(SUM(DI$4,$O41/1000),SUM($O41,DI$4/1000)),3),CMB[[Cmb_ID]:[Cmb_ID]],0))),CHOOSE(AC[[M]:[M]],2,1,1,SUM(AC[[AB]:[DB]])))),""))</f>
        <v/>
      </c>
      <c r="DJ41" t="str">
        <f>IF(OR(DJ$5="",$S41=""),"",IFERROR(SUM(PRODUCT(INDEX(CMB[[BA_0O]:[BA_2O]],MATCH(ROUND(MIN(SUM(DJ$4,$O41/1000),SUM($O41,DJ$4/1000)),3),CMB[[Cmb_ID]:[Cmb_ID]],0),SUM(N(DJ$1),N($R41),1)),CHOOSE(AC[[M]:[M]],1,1,0,AC[[AB]:[AB]])),PRODUCT(INDEX(CMB[[BD_0O]:[BD_2O]],MATCH(ROUND(MIN(SUM(DJ$4,$O41/1000),SUM($O41,DJ$4/1000)),3),CMB[[Cmb_ID]:[Cmb_ID]],0),SUM(N(DJ$1),N($R41),1)),CHOOSE(AC[[M]:[M]],1,0,1,AC[[DB]:[DB]])),PRODUCT(SUM(ROUND(AVERAGE(VALUE(DJ$3),VALUE($P41)),0),CHOOSE(IF(OR(DJ$1,$R41),4,INDEX(CMB[[Res_Rare]:[Res_Rare]],MATCH(ROUND(MIN(SUM(DJ$4,$O41/1000),SUM($O41,DJ$4/1000)),3),CMB[[Cmb_ID]:[Cmb_ID]],0))),-1,-1,0,0)),IF(OR(DJ$1,$R41),4,INDEX(CMB[[Cmb_Rare]:[Cmb_Rare]],MATCH(ROUND(MIN(SUM(DJ$4,$O41/1000),SUM($O41,DJ$4/1000)),3),CMB[[Cmb_ID]:[Cmb_ID]],0))),CHOOSE(AC[[M]:[M]],2,1,1,SUM(AC[[AB]:[DB]])))),""))</f>
        <v/>
      </c>
      <c r="DK41" t="str">
        <f>IF(OR(DK$5="",$S41=""),"",IFERROR(SUM(PRODUCT(INDEX(CMB[[BA_0O]:[BA_2O]],MATCH(ROUND(MIN(SUM(DK$4,$O41/1000),SUM($O41,DK$4/1000)),3),CMB[[Cmb_ID]:[Cmb_ID]],0),SUM(N(DK$1),N($R41),1)),CHOOSE(AC[[M]:[M]],1,1,0,AC[[AB]:[AB]])),PRODUCT(INDEX(CMB[[BD_0O]:[BD_2O]],MATCH(ROUND(MIN(SUM(DK$4,$O41/1000),SUM($O41,DK$4/1000)),3),CMB[[Cmb_ID]:[Cmb_ID]],0),SUM(N(DK$1),N($R41),1)),CHOOSE(AC[[M]:[M]],1,0,1,AC[[DB]:[DB]])),PRODUCT(SUM(ROUND(AVERAGE(VALUE(DK$3),VALUE($P41)),0),CHOOSE(IF(OR(DK$1,$R41),4,INDEX(CMB[[Res_Rare]:[Res_Rare]],MATCH(ROUND(MIN(SUM(DK$4,$O41/1000),SUM($O41,DK$4/1000)),3),CMB[[Cmb_ID]:[Cmb_ID]],0))),-1,-1,0,0)),IF(OR(DK$1,$R41),4,INDEX(CMB[[Cmb_Rare]:[Cmb_Rare]],MATCH(ROUND(MIN(SUM(DK$4,$O41/1000),SUM($O41,DK$4/1000)),3),CMB[[Cmb_ID]:[Cmb_ID]],0))),CHOOSE(AC[[M]:[M]],2,1,1,SUM(AC[[AB]:[DB]])))),""))</f>
        <v/>
      </c>
      <c r="DL41" t="str">
        <f>IF(OR(DL$5="",$S41=""),"",IFERROR(SUM(PRODUCT(INDEX(CMB[[BA_0O]:[BA_2O]],MATCH(ROUND(MIN(SUM(DL$4,$O41/1000),SUM($O41,DL$4/1000)),3),CMB[[Cmb_ID]:[Cmb_ID]],0),SUM(N(DL$1),N($R41),1)),CHOOSE(AC[[M]:[M]],1,1,0,AC[[AB]:[AB]])),PRODUCT(INDEX(CMB[[BD_0O]:[BD_2O]],MATCH(ROUND(MIN(SUM(DL$4,$O41/1000),SUM($O41,DL$4/1000)),3),CMB[[Cmb_ID]:[Cmb_ID]],0),SUM(N(DL$1),N($R41),1)),CHOOSE(AC[[M]:[M]],1,0,1,AC[[DB]:[DB]])),PRODUCT(SUM(ROUND(AVERAGE(VALUE(DL$3),VALUE($P41)),0),CHOOSE(IF(OR(DL$1,$R41),4,INDEX(CMB[[Res_Rare]:[Res_Rare]],MATCH(ROUND(MIN(SUM(DL$4,$O41/1000),SUM($O41,DL$4/1000)),3),CMB[[Cmb_ID]:[Cmb_ID]],0))),-1,-1,0,0)),IF(OR(DL$1,$R41),4,INDEX(CMB[[Cmb_Rare]:[Cmb_Rare]],MATCH(ROUND(MIN(SUM(DL$4,$O41/1000),SUM($O41,DL$4/1000)),3),CMB[[Cmb_ID]:[Cmb_ID]],0))),CHOOSE(AC[[M]:[M]],2,1,1,SUM(AC[[AB]:[DB]])))),""))</f>
        <v/>
      </c>
      <c r="DM41" t="str">
        <f>IF(OR(DM$5="",$S41=""),"",IFERROR(SUM(PRODUCT(INDEX(CMB[[BA_0O]:[BA_2O]],MATCH(ROUND(MIN(SUM(DM$4,$O41/1000),SUM($O41,DM$4/1000)),3),CMB[[Cmb_ID]:[Cmb_ID]],0),SUM(N(DM$1),N($R41),1)),CHOOSE(AC[[M]:[M]],1,1,0,AC[[AB]:[AB]])),PRODUCT(INDEX(CMB[[BD_0O]:[BD_2O]],MATCH(ROUND(MIN(SUM(DM$4,$O41/1000),SUM($O41,DM$4/1000)),3),CMB[[Cmb_ID]:[Cmb_ID]],0),SUM(N(DM$1),N($R41),1)),CHOOSE(AC[[M]:[M]],1,0,1,AC[[DB]:[DB]])),PRODUCT(SUM(ROUND(AVERAGE(VALUE(DM$3),VALUE($P41)),0),CHOOSE(IF(OR(DM$1,$R41),4,INDEX(CMB[[Res_Rare]:[Res_Rare]],MATCH(ROUND(MIN(SUM(DM$4,$O41/1000),SUM($O41,DM$4/1000)),3),CMB[[Cmb_ID]:[Cmb_ID]],0))),-1,-1,0,0)),IF(OR(DM$1,$R41),4,INDEX(CMB[[Cmb_Rare]:[Cmb_Rare]],MATCH(ROUND(MIN(SUM(DM$4,$O41/1000),SUM($O41,DM$4/1000)),3),CMB[[Cmb_ID]:[Cmb_ID]],0))),CHOOSE(AC[[M]:[M]],2,1,1,SUM(AC[[AB]:[DB]])))),""))</f>
        <v/>
      </c>
      <c r="DN41" t="str">
        <f>IF(OR(DN$5="",$S41=""),"",IFERROR(SUM(PRODUCT(INDEX(CMB[[BA_0O]:[BA_2O]],MATCH(ROUND(MIN(SUM(DN$4,$O41/1000),SUM($O41,DN$4/1000)),3),CMB[[Cmb_ID]:[Cmb_ID]],0),SUM(N(DN$1),N($R41),1)),CHOOSE(AC[[M]:[M]],1,1,0,AC[[AB]:[AB]])),PRODUCT(INDEX(CMB[[BD_0O]:[BD_2O]],MATCH(ROUND(MIN(SUM(DN$4,$O41/1000),SUM($O41,DN$4/1000)),3),CMB[[Cmb_ID]:[Cmb_ID]],0),SUM(N(DN$1),N($R41),1)),CHOOSE(AC[[M]:[M]],1,0,1,AC[[DB]:[DB]])),PRODUCT(SUM(ROUND(AVERAGE(VALUE(DN$3),VALUE($P41)),0),CHOOSE(IF(OR(DN$1,$R41),4,INDEX(CMB[[Res_Rare]:[Res_Rare]],MATCH(ROUND(MIN(SUM(DN$4,$O41/1000),SUM($O41,DN$4/1000)),3),CMB[[Cmb_ID]:[Cmb_ID]],0))),-1,-1,0,0)),IF(OR(DN$1,$R41),4,INDEX(CMB[[Cmb_Rare]:[Cmb_Rare]],MATCH(ROUND(MIN(SUM(DN$4,$O41/1000),SUM($O41,DN$4/1000)),3),CMB[[Cmb_ID]:[Cmb_ID]],0))),CHOOSE(AC[[M]:[M]],2,1,1,SUM(AC[[AB]:[DB]])))),""))</f>
        <v/>
      </c>
      <c r="DO41" t="str">
        <f>IF(OR(DO$5="",$S41=""),"",IFERROR(SUM(PRODUCT(INDEX(CMB[[BA_0O]:[BA_2O]],MATCH(ROUND(MIN(SUM(DO$4,$O41/1000),SUM($O41,DO$4/1000)),3),CMB[[Cmb_ID]:[Cmb_ID]],0),SUM(N(DO$1),N($R41),1)),CHOOSE(AC[[M]:[M]],1,1,0,AC[[AB]:[AB]])),PRODUCT(INDEX(CMB[[BD_0O]:[BD_2O]],MATCH(ROUND(MIN(SUM(DO$4,$O41/1000),SUM($O41,DO$4/1000)),3),CMB[[Cmb_ID]:[Cmb_ID]],0),SUM(N(DO$1),N($R41),1)),CHOOSE(AC[[M]:[M]],1,0,1,AC[[DB]:[DB]])),PRODUCT(SUM(ROUND(AVERAGE(VALUE(DO$3),VALUE($P41)),0),CHOOSE(IF(OR(DO$1,$R41),4,INDEX(CMB[[Res_Rare]:[Res_Rare]],MATCH(ROUND(MIN(SUM(DO$4,$O41/1000),SUM($O41,DO$4/1000)),3),CMB[[Cmb_ID]:[Cmb_ID]],0))),-1,-1,0,0)),IF(OR(DO$1,$R41),4,INDEX(CMB[[Cmb_Rare]:[Cmb_Rare]],MATCH(ROUND(MIN(SUM(DO$4,$O41/1000),SUM($O41,DO$4/1000)),3),CMB[[Cmb_ID]:[Cmb_ID]],0))),CHOOSE(AC[[M]:[M]],2,1,1,SUM(AC[[AB]:[DB]])))),""))</f>
        <v/>
      </c>
      <c r="DP41" t="str">
        <f>IF(OR(DP$5="",$S41=""),"",IFERROR(SUM(PRODUCT(INDEX(CMB[[BA_0O]:[BA_2O]],MATCH(ROUND(MIN(SUM(DP$4,$O41/1000),SUM($O41,DP$4/1000)),3),CMB[[Cmb_ID]:[Cmb_ID]],0),SUM(N(DP$1),N($R41),1)),CHOOSE(AC[[M]:[M]],1,1,0,AC[[AB]:[AB]])),PRODUCT(INDEX(CMB[[BD_0O]:[BD_2O]],MATCH(ROUND(MIN(SUM(DP$4,$O41/1000),SUM($O41,DP$4/1000)),3),CMB[[Cmb_ID]:[Cmb_ID]],0),SUM(N(DP$1),N($R41),1)),CHOOSE(AC[[M]:[M]],1,0,1,AC[[DB]:[DB]])),PRODUCT(SUM(ROUND(AVERAGE(VALUE(DP$3),VALUE($P41)),0),CHOOSE(IF(OR(DP$1,$R41),4,INDEX(CMB[[Res_Rare]:[Res_Rare]],MATCH(ROUND(MIN(SUM(DP$4,$O41/1000),SUM($O41,DP$4/1000)),3),CMB[[Cmb_ID]:[Cmb_ID]],0))),-1,-1,0,0)),IF(OR(DP$1,$R41),4,INDEX(CMB[[Cmb_Rare]:[Cmb_Rare]],MATCH(ROUND(MIN(SUM(DP$4,$O41/1000),SUM($O41,DP$4/1000)),3),CMB[[Cmb_ID]:[Cmb_ID]],0))),CHOOSE(AC[[M]:[M]],2,1,1,SUM(AC[[AB]:[DB]])))),""))</f>
        <v/>
      </c>
      <c r="DQ41" t="str">
        <f>IF(OR(DQ$5="",$S41=""),"",IFERROR(SUM(PRODUCT(INDEX(CMB[[BA_0O]:[BA_2O]],MATCH(ROUND(MIN(SUM(DQ$4,$O41/1000),SUM($O41,DQ$4/1000)),3),CMB[[Cmb_ID]:[Cmb_ID]],0),SUM(N(DQ$1),N($R41),1)),CHOOSE(AC[[M]:[M]],1,1,0,AC[[AB]:[AB]])),PRODUCT(INDEX(CMB[[BD_0O]:[BD_2O]],MATCH(ROUND(MIN(SUM(DQ$4,$O41/1000),SUM($O41,DQ$4/1000)),3),CMB[[Cmb_ID]:[Cmb_ID]],0),SUM(N(DQ$1),N($R41),1)),CHOOSE(AC[[M]:[M]],1,0,1,AC[[DB]:[DB]])),PRODUCT(SUM(ROUND(AVERAGE(VALUE(DQ$3),VALUE($P41)),0),CHOOSE(IF(OR(DQ$1,$R41),4,INDEX(CMB[[Res_Rare]:[Res_Rare]],MATCH(ROUND(MIN(SUM(DQ$4,$O41/1000),SUM($O41,DQ$4/1000)),3),CMB[[Cmb_ID]:[Cmb_ID]],0))),-1,-1,0,0)),IF(OR(DQ$1,$R41),4,INDEX(CMB[[Cmb_Rare]:[Cmb_Rare]],MATCH(ROUND(MIN(SUM(DQ$4,$O41/1000),SUM($O41,DQ$4/1000)),3),CMB[[Cmb_ID]:[Cmb_ID]],0))),CHOOSE(AC[[M]:[M]],2,1,1,SUM(AC[[AB]:[DB]])))),""))</f>
        <v/>
      </c>
      <c r="DR41" t="str">
        <f>IF(OR(DR$5="",$S41=""),"",IFERROR(SUM(PRODUCT(INDEX(CMB[[BA_0O]:[BA_2O]],MATCH(ROUND(MIN(SUM(DR$4,$O41/1000),SUM($O41,DR$4/1000)),3),CMB[[Cmb_ID]:[Cmb_ID]],0),SUM(N(DR$1),N($R41),1)),CHOOSE(AC[[M]:[M]],1,1,0,AC[[AB]:[AB]])),PRODUCT(INDEX(CMB[[BD_0O]:[BD_2O]],MATCH(ROUND(MIN(SUM(DR$4,$O41/1000),SUM($O41,DR$4/1000)),3),CMB[[Cmb_ID]:[Cmb_ID]],0),SUM(N(DR$1),N($R41),1)),CHOOSE(AC[[M]:[M]],1,0,1,AC[[DB]:[DB]])),PRODUCT(SUM(ROUND(AVERAGE(VALUE(DR$3),VALUE($P41)),0),CHOOSE(IF(OR(DR$1,$R41),4,INDEX(CMB[[Res_Rare]:[Res_Rare]],MATCH(ROUND(MIN(SUM(DR$4,$O41/1000),SUM($O41,DR$4/1000)),3),CMB[[Cmb_ID]:[Cmb_ID]],0))),-1,-1,0,0)),IF(OR(DR$1,$R41),4,INDEX(CMB[[Cmb_Rare]:[Cmb_Rare]],MATCH(ROUND(MIN(SUM(DR$4,$O41/1000),SUM($O41,DR$4/1000)),3),CMB[[Cmb_ID]:[Cmb_ID]],0))),CHOOSE(AC[[M]:[M]],2,1,1,SUM(AC[[AB]:[DB]])))),""))</f>
        <v/>
      </c>
      <c r="DS41" t="str">
        <f>IF(OR(DS$5="",$S41=""),"",IFERROR(SUM(PRODUCT(INDEX(CMB[[BA_0O]:[BA_2O]],MATCH(ROUND(MIN(SUM(DS$4,$O41/1000),SUM($O41,DS$4/1000)),3),CMB[[Cmb_ID]:[Cmb_ID]],0),SUM(N(DS$1),N($R41),1)),CHOOSE(AC[[M]:[M]],1,1,0,AC[[AB]:[AB]])),PRODUCT(INDEX(CMB[[BD_0O]:[BD_2O]],MATCH(ROUND(MIN(SUM(DS$4,$O41/1000),SUM($O41,DS$4/1000)),3),CMB[[Cmb_ID]:[Cmb_ID]],0),SUM(N(DS$1),N($R41),1)),CHOOSE(AC[[M]:[M]],1,0,1,AC[[DB]:[DB]])),PRODUCT(SUM(ROUND(AVERAGE(VALUE(DS$3),VALUE($P41)),0),CHOOSE(IF(OR(DS$1,$R41),4,INDEX(CMB[[Res_Rare]:[Res_Rare]],MATCH(ROUND(MIN(SUM(DS$4,$O41/1000),SUM($O41,DS$4/1000)),3),CMB[[Cmb_ID]:[Cmb_ID]],0))),-1,-1,0,0)),IF(OR(DS$1,$R41),4,INDEX(CMB[[Cmb_Rare]:[Cmb_Rare]],MATCH(ROUND(MIN(SUM(DS$4,$O41/1000),SUM($O41,DS$4/1000)),3),CMB[[Cmb_ID]:[Cmb_ID]],0))),CHOOSE(AC[[M]:[M]],2,1,1,SUM(AC[[AB]:[DB]])))),""))</f>
        <v/>
      </c>
      <c r="DT41" t="str">
        <f>IF(OR(DT$5="",$S41=""),"",IFERROR(SUM(PRODUCT(INDEX(CMB[[BA_0O]:[BA_2O]],MATCH(ROUND(MIN(SUM(DT$4,$O41/1000),SUM($O41,DT$4/1000)),3),CMB[[Cmb_ID]:[Cmb_ID]],0),SUM(N(DT$1),N($R41),1)),CHOOSE(AC[[M]:[M]],1,1,0,AC[[AB]:[AB]])),PRODUCT(INDEX(CMB[[BD_0O]:[BD_2O]],MATCH(ROUND(MIN(SUM(DT$4,$O41/1000),SUM($O41,DT$4/1000)),3),CMB[[Cmb_ID]:[Cmb_ID]],0),SUM(N(DT$1),N($R41),1)),CHOOSE(AC[[M]:[M]],1,0,1,AC[[DB]:[DB]])),PRODUCT(SUM(ROUND(AVERAGE(VALUE(DT$3),VALUE($P41)),0),CHOOSE(IF(OR(DT$1,$R41),4,INDEX(CMB[[Res_Rare]:[Res_Rare]],MATCH(ROUND(MIN(SUM(DT$4,$O41/1000),SUM($O41,DT$4/1000)),3),CMB[[Cmb_ID]:[Cmb_ID]],0))),-1,-1,0,0)),IF(OR(DT$1,$R41),4,INDEX(CMB[[Cmb_Rare]:[Cmb_Rare]],MATCH(ROUND(MIN(SUM(DT$4,$O41/1000),SUM($O41,DT$4/1000)),3),CMB[[Cmb_ID]:[Cmb_ID]],0))),CHOOSE(AC[[M]:[M]],2,1,1,SUM(AC[[AB]:[DB]])))),""))</f>
        <v/>
      </c>
      <c r="DU41" t="str">
        <f>IF(OR(DU$5="",$S41=""),"",IFERROR(SUM(PRODUCT(INDEX(CMB[[BA_0O]:[BA_2O]],MATCH(ROUND(MIN(SUM(DU$4,$O41/1000),SUM($O41,DU$4/1000)),3),CMB[[Cmb_ID]:[Cmb_ID]],0),SUM(N(DU$1),N($R41),1)),CHOOSE(AC[[M]:[M]],1,1,0,AC[[AB]:[AB]])),PRODUCT(INDEX(CMB[[BD_0O]:[BD_2O]],MATCH(ROUND(MIN(SUM(DU$4,$O41/1000),SUM($O41,DU$4/1000)),3),CMB[[Cmb_ID]:[Cmb_ID]],0),SUM(N(DU$1),N($R41),1)),CHOOSE(AC[[M]:[M]],1,0,1,AC[[DB]:[DB]])),PRODUCT(SUM(ROUND(AVERAGE(VALUE(DU$3),VALUE($P41)),0),CHOOSE(IF(OR(DU$1,$R41),4,INDEX(CMB[[Res_Rare]:[Res_Rare]],MATCH(ROUND(MIN(SUM(DU$4,$O41/1000),SUM($O41,DU$4/1000)),3),CMB[[Cmb_ID]:[Cmb_ID]],0))),-1,-1,0,0)),IF(OR(DU$1,$R41),4,INDEX(CMB[[Cmb_Rare]:[Cmb_Rare]],MATCH(ROUND(MIN(SUM(DU$4,$O41/1000),SUM($O41,DU$4/1000)),3),CMB[[Cmb_ID]:[Cmb_ID]],0))),CHOOSE(AC[[M]:[M]],2,1,1,SUM(AC[[AB]:[DB]])))),""))</f>
        <v/>
      </c>
      <c r="DV41" t="str">
        <f>IF(OR(DV$5="",$S41=""),"",IFERROR(SUM(PRODUCT(INDEX(CMB[[BA_0O]:[BA_2O]],MATCH(ROUND(MIN(SUM(DV$4,$O41/1000),SUM($O41,DV$4/1000)),3),CMB[[Cmb_ID]:[Cmb_ID]],0),SUM(N(DV$1),N($R41),1)),CHOOSE(AC[[M]:[M]],1,1,0,AC[[AB]:[AB]])),PRODUCT(INDEX(CMB[[BD_0O]:[BD_2O]],MATCH(ROUND(MIN(SUM(DV$4,$O41/1000),SUM($O41,DV$4/1000)),3),CMB[[Cmb_ID]:[Cmb_ID]],0),SUM(N(DV$1),N($R41),1)),CHOOSE(AC[[M]:[M]],1,0,1,AC[[DB]:[DB]])),PRODUCT(SUM(ROUND(AVERAGE(VALUE(DV$3),VALUE($P41)),0),CHOOSE(IF(OR(DV$1,$R41),4,INDEX(CMB[[Res_Rare]:[Res_Rare]],MATCH(ROUND(MIN(SUM(DV$4,$O41/1000),SUM($O41,DV$4/1000)),3),CMB[[Cmb_ID]:[Cmb_ID]],0))),-1,-1,0,0)),IF(OR(DV$1,$R41),4,INDEX(CMB[[Cmb_Rare]:[Cmb_Rare]],MATCH(ROUND(MIN(SUM(DV$4,$O41/1000),SUM($O41,DV$4/1000)),3),CMB[[Cmb_ID]:[Cmb_ID]],0))),CHOOSE(AC[[M]:[M]],2,1,1,SUM(AC[[AB]:[DB]])))),""))</f>
        <v/>
      </c>
      <c r="DW41" t="str">
        <f>IF(OR(DW$5="",$S41=""),"",IFERROR(SUM(PRODUCT(INDEX(CMB[[BA_0O]:[BA_2O]],MATCH(ROUND(MIN(SUM(DW$4,$O41/1000),SUM($O41,DW$4/1000)),3),CMB[[Cmb_ID]:[Cmb_ID]],0),SUM(N(DW$1),N($R41),1)),CHOOSE(AC[[M]:[M]],1,1,0,AC[[AB]:[AB]])),PRODUCT(INDEX(CMB[[BD_0O]:[BD_2O]],MATCH(ROUND(MIN(SUM(DW$4,$O41/1000),SUM($O41,DW$4/1000)),3),CMB[[Cmb_ID]:[Cmb_ID]],0),SUM(N(DW$1),N($R41),1)),CHOOSE(AC[[M]:[M]],1,0,1,AC[[DB]:[DB]])),PRODUCT(SUM(ROUND(AVERAGE(VALUE(DW$3),VALUE($P41)),0),CHOOSE(IF(OR(DW$1,$R41),4,INDEX(CMB[[Res_Rare]:[Res_Rare]],MATCH(ROUND(MIN(SUM(DW$4,$O41/1000),SUM($O41,DW$4/1000)),3),CMB[[Cmb_ID]:[Cmb_ID]],0))),-1,-1,0,0)),IF(OR(DW$1,$R41),4,INDEX(CMB[[Cmb_Rare]:[Cmb_Rare]],MATCH(ROUND(MIN(SUM(DW$4,$O41/1000),SUM($O41,DW$4/1000)),3),CMB[[Cmb_ID]:[Cmb_ID]],0))),CHOOSE(AC[[M]:[M]],2,1,1,SUM(AC[[AB]:[DB]])))),""))</f>
        <v/>
      </c>
      <c r="DX41" t="str">
        <f>IF(OR(DX$5="",$S41=""),"",IFERROR(SUM(PRODUCT(INDEX(CMB[[BA_0O]:[BA_2O]],MATCH(ROUND(MIN(SUM(DX$4,$O41/1000),SUM($O41,DX$4/1000)),3),CMB[[Cmb_ID]:[Cmb_ID]],0),SUM(N(DX$1),N($R41),1)),CHOOSE(AC[[M]:[M]],1,1,0,AC[[AB]:[AB]])),PRODUCT(INDEX(CMB[[BD_0O]:[BD_2O]],MATCH(ROUND(MIN(SUM(DX$4,$O41/1000),SUM($O41,DX$4/1000)),3),CMB[[Cmb_ID]:[Cmb_ID]],0),SUM(N(DX$1),N($R41),1)),CHOOSE(AC[[M]:[M]],1,0,1,AC[[DB]:[DB]])),PRODUCT(SUM(ROUND(AVERAGE(VALUE(DX$3),VALUE($P41)),0),CHOOSE(IF(OR(DX$1,$R41),4,INDEX(CMB[[Res_Rare]:[Res_Rare]],MATCH(ROUND(MIN(SUM(DX$4,$O41/1000),SUM($O41,DX$4/1000)),3),CMB[[Cmb_ID]:[Cmb_ID]],0))),-1,-1,0,0)),IF(OR(DX$1,$R41),4,INDEX(CMB[[Cmb_Rare]:[Cmb_Rare]],MATCH(ROUND(MIN(SUM(DX$4,$O41/1000),SUM($O41,DX$4/1000)),3),CMB[[Cmb_ID]:[Cmb_ID]],0))),CHOOSE(AC[[M]:[M]],2,1,1,SUM(AC[[AB]:[DB]])))),""))</f>
        <v/>
      </c>
      <c r="DY41" t="str">
        <f>IF(OR(DY$5="",$S41=""),"",IFERROR(SUM(PRODUCT(INDEX(CMB[[BA_0O]:[BA_2O]],MATCH(ROUND(MIN(SUM(DY$4,$O41/1000),SUM($O41,DY$4/1000)),3),CMB[[Cmb_ID]:[Cmb_ID]],0),SUM(N(DY$1),N($R41),1)),CHOOSE(AC[[M]:[M]],1,1,0,AC[[AB]:[AB]])),PRODUCT(INDEX(CMB[[BD_0O]:[BD_2O]],MATCH(ROUND(MIN(SUM(DY$4,$O41/1000),SUM($O41,DY$4/1000)),3),CMB[[Cmb_ID]:[Cmb_ID]],0),SUM(N(DY$1),N($R41),1)),CHOOSE(AC[[M]:[M]],1,0,1,AC[[DB]:[DB]])),PRODUCT(SUM(ROUND(AVERAGE(VALUE(DY$3),VALUE($P41)),0),CHOOSE(IF(OR(DY$1,$R41),4,INDEX(CMB[[Res_Rare]:[Res_Rare]],MATCH(ROUND(MIN(SUM(DY$4,$O41/1000),SUM($O41,DY$4/1000)),3),CMB[[Cmb_ID]:[Cmb_ID]],0))),-1,-1,0,0)),IF(OR(DY$1,$R41),4,INDEX(CMB[[Cmb_Rare]:[Cmb_Rare]],MATCH(ROUND(MIN(SUM(DY$4,$O41/1000),SUM($O41,DY$4/1000)),3),CMB[[Cmb_ID]:[Cmb_ID]],0))),CHOOSE(AC[[M]:[M]],2,1,1,SUM(AC[[AB]:[DB]])))),""))</f>
        <v/>
      </c>
      <c r="DZ41" t="str">
        <f>IF(OR(DZ$5="",$S41=""),"",IFERROR(SUM(PRODUCT(INDEX(CMB[[BA_0O]:[BA_2O]],MATCH(ROUND(MIN(SUM(DZ$4,$O41/1000),SUM($O41,DZ$4/1000)),3),CMB[[Cmb_ID]:[Cmb_ID]],0),SUM(N(DZ$1),N($R41),1)),CHOOSE(AC[[M]:[M]],1,1,0,AC[[AB]:[AB]])),PRODUCT(INDEX(CMB[[BD_0O]:[BD_2O]],MATCH(ROUND(MIN(SUM(DZ$4,$O41/1000),SUM($O41,DZ$4/1000)),3),CMB[[Cmb_ID]:[Cmb_ID]],0),SUM(N(DZ$1),N($R41),1)),CHOOSE(AC[[M]:[M]],1,0,1,AC[[DB]:[DB]])),PRODUCT(SUM(ROUND(AVERAGE(VALUE(DZ$3),VALUE($P41)),0),CHOOSE(IF(OR(DZ$1,$R41),4,INDEX(CMB[[Res_Rare]:[Res_Rare]],MATCH(ROUND(MIN(SUM(DZ$4,$O41/1000),SUM($O41,DZ$4/1000)),3),CMB[[Cmb_ID]:[Cmb_ID]],0))),-1,-1,0,0)),IF(OR(DZ$1,$R41),4,INDEX(CMB[[Cmb_Rare]:[Cmb_Rare]],MATCH(ROUND(MIN(SUM(DZ$4,$O41/1000),SUM($O41,DZ$4/1000)),3),CMB[[Cmb_ID]:[Cmb_ID]],0))),CHOOSE(AC[[M]:[M]],2,1,1,SUM(AC[[AB]:[DB]])))),""))</f>
        <v/>
      </c>
      <c r="EA41" t="str">
        <f>IF(OR(EA$5="",$S41=""),"",IFERROR(SUM(PRODUCT(INDEX(CMB[[BA_0O]:[BA_2O]],MATCH(ROUND(MIN(SUM(EA$4,$O41/1000),SUM($O41,EA$4/1000)),3),CMB[[Cmb_ID]:[Cmb_ID]],0),SUM(N(EA$1),N($R41),1)),CHOOSE(AC[[M]:[M]],1,1,0,AC[[AB]:[AB]])),PRODUCT(INDEX(CMB[[BD_0O]:[BD_2O]],MATCH(ROUND(MIN(SUM(EA$4,$O41/1000),SUM($O41,EA$4/1000)),3),CMB[[Cmb_ID]:[Cmb_ID]],0),SUM(N(EA$1),N($R41),1)),CHOOSE(AC[[M]:[M]],1,0,1,AC[[DB]:[DB]])),PRODUCT(SUM(ROUND(AVERAGE(VALUE(EA$3),VALUE($P41)),0),CHOOSE(IF(OR(EA$1,$R41),4,INDEX(CMB[[Res_Rare]:[Res_Rare]],MATCH(ROUND(MIN(SUM(EA$4,$O41/1000),SUM($O41,EA$4/1000)),3),CMB[[Cmb_ID]:[Cmb_ID]],0))),-1,-1,0,0)),IF(OR(EA$1,$R41),4,INDEX(CMB[[Cmb_Rare]:[Cmb_Rare]],MATCH(ROUND(MIN(SUM(EA$4,$O41/1000),SUM($O41,EA$4/1000)),3),CMB[[Cmb_ID]:[Cmb_ID]],0))),CHOOSE(AC[[M]:[M]],2,1,1,SUM(AC[[AB]:[DB]])))),""))</f>
        <v/>
      </c>
      <c r="EB41" t="str">
        <f>IF(OR(EB$5="",$S41=""),"",IFERROR(SUM(PRODUCT(INDEX(CMB[[BA_0O]:[BA_2O]],MATCH(ROUND(MIN(SUM(EB$4,$O41/1000),SUM($O41,EB$4/1000)),3),CMB[[Cmb_ID]:[Cmb_ID]],0),SUM(N(EB$1),N($R41),1)),CHOOSE(AC[[M]:[M]],1,1,0,AC[[AB]:[AB]])),PRODUCT(INDEX(CMB[[BD_0O]:[BD_2O]],MATCH(ROUND(MIN(SUM(EB$4,$O41/1000),SUM($O41,EB$4/1000)),3),CMB[[Cmb_ID]:[Cmb_ID]],0),SUM(N(EB$1),N($R41),1)),CHOOSE(AC[[M]:[M]],1,0,1,AC[[DB]:[DB]])),PRODUCT(SUM(ROUND(AVERAGE(VALUE(EB$3),VALUE($P41)),0),CHOOSE(IF(OR(EB$1,$R41),4,INDEX(CMB[[Res_Rare]:[Res_Rare]],MATCH(ROUND(MIN(SUM(EB$4,$O41/1000),SUM($O41,EB$4/1000)),3),CMB[[Cmb_ID]:[Cmb_ID]],0))),-1,-1,0,0)),IF(OR(EB$1,$R41),4,INDEX(CMB[[Cmb_Rare]:[Cmb_Rare]],MATCH(ROUND(MIN(SUM(EB$4,$O41/1000),SUM($O41,EB$4/1000)),3),CMB[[Cmb_ID]:[Cmb_ID]],0))),CHOOSE(AC[[M]:[M]],2,1,1,SUM(AC[[AB]:[DB]])))),""))</f>
        <v/>
      </c>
      <c r="EC41" t="str">
        <f>IF(OR(EC$5="",$S41=""),"",IFERROR(SUM(PRODUCT(INDEX(CMB[[BA_0O]:[BA_2O]],MATCH(ROUND(MIN(SUM(EC$4,$O41/1000),SUM($O41,EC$4/1000)),3),CMB[[Cmb_ID]:[Cmb_ID]],0),SUM(N(EC$1),N($R41),1)),CHOOSE(AC[[M]:[M]],1,1,0,AC[[AB]:[AB]])),PRODUCT(INDEX(CMB[[BD_0O]:[BD_2O]],MATCH(ROUND(MIN(SUM(EC$4,$O41/1000),SUM($O41,EC$4/1000)),3),CMB[[Cmb_ID]:[Cmb_ID]],0),SUM(N(EC$1),N($R41),1)),CHOOSE(AC[[M]:[M]],1,0,1,AC[[DB]:[DB]])),PRODUCT(SUM(ROUND(AVERAGE(VALUE(EC$3),VALUE($P41)),0),CHOOSE(IF(OR(EC$1,$R41),4,INDEX(CMB[[Res_Rare]:[Res_Rare]],MATCH(ROUND(MIN(SUM(EC$4,$O41/1000),SUM($O41,EC$4/1000)),3),CMB[[Cmb_ID]:[Cmb_ID]],0))),-1,-1,0,0)),IF(OR(EC$1,$R41),4,INDEX(CMB[[Cmb_Rare]:[Cmb_Rare]],MATCH(ROUND(MIN(SUM(EC$4,$O41/1000),SUM($O41,EC$4/1000)),3),CMB[[Cmb_ID]:[Cmb_ID]],0))),CHOOSE(AC[[M]:[M]],2,1,1,SUM(AC[[AB]:[DB]])))),""))</f>
        <v/>
      </c>
      <c r="ED41" t="str">
        <f>IF(OR(ED$5="",$S41=""),"",IFERROR(SUM(PRODUCT(INDEX(CMB[[BA_0O]:[BA_2O]],MATCH(ROUND(MIN(SUM(ED$4,$O41/1000),SUM($O41,ED$4/1000)),3),CMB[[Cmb_ID]:[Cmb_ID]],0),SUM(N(ED$1),N($R41),1)),CHOOSE(AC[[M]:[M]],1,1,0,AC[[AB]:[AB]])),PRODUCT(INDEX(CMB[[BD_0O]:[BD_2O]],MATCH(ROUND(MIN(SUM(ED$4,$O41/1000),SUM($O41,ED$4/1000)),3),CMB[[Cmb_ID]:[Cmb_ID]],0),SUM(N(ED$1),N($R41),1)),CHOOSE(AC[[M]:[M]],1,0,1,AC[[DB]:[DB]])),PRODUCT(SUM(ROUND(AVERAGE(VALUE(ED$3),VALUE($P41)),0),CHOOSE(IF(OR(ED$1,$R41),4,INDEX(CMB[[Res_Rare]:[Res_Rare]],MATCH(ROUND(MIN(SUM(ED$4,$O41/1000),SUM($O41,ED$4/1000)),3),CMB[[Cmb_ID]:[Cmb_ID]],0))),-1,-1,0,0)),IF(OR(ED$1,$R41),4,INDEX(CMB[[Cmb_Rare]:[Cmb_Rare]],MATCH(ROUND(MIN(SUM(ED$4,$O41/1000),SUM($O41,ED$4/1000)),3),CMB[[Cmb_ID]:[Cmb_ID]],0))),CHOOSE(AC[[M]:[M]],2,1,1,SUM(AC[[AB]:[DB]])))),""))</f>
        <v/>
      </c>
      <c r="EE41" t="str">
        <f>IF(OR(EE$5="",$S41=""),"",IFERROR(SUM(PRODUCT(INDEX(CMB[[BA_0O]:[BA_2O]],MATCH(ROUND(MIN(SUM(EE$4,$O41/1000),SUM($O41,EE$4/1000)),3),CMB[[Cmb_ID]:[Cmb_ID]],0),SUM(N(EE$1),N($R41),1)),CHOOSE(AC[[M]:[M]],1,1,0,AC[[AB]:[AB]])),PRODUCT(INDEX(CMB[[BD_0O]:[BD_2O]],MATCH(ROUND(MIN(SUM(EE$4,$O41/1000),SUM($O41,EE$4/1000)),3),CMB[[Cmb_ID]:[Cmb_ID]],0),SUM(N(EE$1),N($R41),1)),CHOOSE(AC[[M]:[M]],1,0,1,AC[[DB]:[DB]])),PRODUCT(SUM(ROUND(AVERAGE(VALUE(EE$3),VALUE($P41)),0),CHOOSE(IF(OR(EE$1,$R41),4,INDEX(CMB[[Res_Rare]:[Res_Rare]],MATCH(ROUND(MIN(SUM(EE$4,$O41/1000),SUM($O41,EE$4/1000)),3),CMB[[Cmb_ID]:[Cmb_ID]],0))),-1,-1,0,0)),IF(OR(EE$1,$R41),4,INDEX(CMB[[Cmb_Rare]:[Cmb_Rare]],MATCH(ROUND(MIN(SUM(EE$4,$O41/1000),SUM($O41,EE$4/1000)),3),CMB[[Cmb_ID]:[Cmb_ID]],0))),CHOOSE(AC[[M]:[M]],2,1,1,SUM(AC[[AB]:[DB]])))),""))</f>
        <v/>
      </c>
      <c r="EF41" t="str">
        <f>IF(OR(EF$5="",$S41=""),"",IFERROR(SUM(PRODUCT(INDEX(CMB[[BA_0O]:[BA_2O]],MATCH(ROUND(MIN(SUM(EF$4,$O41/1000),SUM($O41,EF$4/1000)),3),CMB[[Cmb_ID]:[Cmb_ID]],0),SUM(N(EF$1),N($R41),1)),CHOOSE(AC[[M]:[M]],1,1,0,AC[[AB]:[AB]])),PRODUCT(INDEX(CMB[[BD_0O]:[BD_2O]],MATCH(ROUND(MIN(SUM(EF$4,$O41/1000),SUM($O41,EF$4/1000)),3),CMB[[Cmb_ID]:[Cmb_ID]],0),SUM(N(EF$1),N($R41),1)),CHOOSE(AC[[M]:[M]],1,0,1,AC[[DB]:[DB]])),PRODUCT(SUM(ROUND(AVERAGE(VALUE(EF$3),VALUE($P41)),0),CHOOSE(IF(OR(EF$1,$R41),4,INDEX(CMB[[Res_Rare]:[Res_Rare]],MATCH(ROUND(MIN(SUM(EF$4,$O41/1000),SUM($O41,EF$4/1000)),3),CMB[[Cmb_ID]:[Cmb_ID]],0))),-1,-1,0,0)),IF(OR(EF$1,$R41),4,INDEX(CMB[[Cmb_Rare]:[Cmb_Rare]],MATCH(ROUND(MIN(SUM(EF$4,$O41/1000),SUM($O41,EF$4/1000)),3),CMB[[Cmb_ID]:[Cmb_ID]],0))),CHOOSE(AC[[M]:[M]],2,1,1,SUM(AC[[AB]:[DB]])))),""))</f>
        <v/>
      </c>
      <c r="EG41" t="str">
        <f>IF(OR(EG$5="",$S41=""),"",IFERROR(SUM(PRODUCT(INDEX(CMB[[BA_0O]:[BA_2O]],MATCH(ROUND(MIN(SUM(EG$4,$O41/1000),SUM($O41,EG$4/1000)),3),CMB[[Cmb_ID]:[Cmb_ID]],0),SUM(N(EG$1),N($R41),1)),CHOOSE(AC[[M]:[M]],1,1,0,AC[[AB]:[AB]])),PRODUCT(INDEX(CMB[[BD_0O]:[BD_2O]],MATCH(ROUND(MIN(SUM(EG$4,$O41/1000),SUM($O41,EG$4/1000)),3),CMB[[Cmb_ID]:[Cmb_ID]],0),SUM(N(EG$1),N($R41),1)),CHOOSE(AC[[M]:[M]],1,0,1,AC[[DB]:[DB]])),PRODUCT(SUM(ROUND(AVERAGE(VALUE(EG$3),VALUE($P41)),0),CHOOSE(IF(OR(EG$1,$R41),4,INDEX(CMB[[Res_Rare]:[Res_Rare]],MATCH(ROUND(MIN(SUM(EG$4,$O41/1000),SUM($O41,EG$4/1000)),3),CMB[[Cmb_ID]:[Cmb_ID]],0))),-1,-1,0,0)),IF(OR(EG$1,$R41),4,INDEX(CMB[[Cmb_Rare]:[Cmb_Rare]],MATCH(ROUND(MIN(SUM(EG$4,$O41/1000),SUM($O41,EG$4/1000)),3),CMB[[Cmb_ID]:[Cmb_ID]],0))),CHOOSE(AC[[M]:[M]],2,1,1,SUM(AC[[AB]:[DB]])))),""))</f>
        <v/>
      </c>
      <c r="EH41" t="str">
        <f>IF(OR(EH$5="",$S41=""),"",IFERROR(SUM(PRODUCT(INDEX(CMB[[BA_0O]:[BA_2O]],MATCH(ROUND(MIN(SUM(EH$4,$O41/1000),SUM($O41,EH$4/1000)),3),CMB[[Cmb_ID]:[Cmb_ID]],0),SUM(N(EH$1),N($R41),1)),CHOOSE(AC[[M]:[M]],1,1,0,AC[[AB]:[AB]])),PRODUCT(INDEX(CMB[[BD_0O]:[BD_2O]],MATCH(ROUND(MIN(SUM(EH$4,$O41/1000),SUM($O41,EH$4/1000)),3),CMB[[Cmb_ID]:[Cmb_ID]],0),SUM(N(EH$1),N($R41),1)),CHOOSE(AC[[M]:[M]],1,0,1,AC[[DB]:[DB]])),PRODUCT(SUM(ROUND(AVERAGE(VALUE(EH$3),VALUE($P41)),0),CHOOSE(IF(OR(EH$1,$R41),4,INDEX(CMB[[Res_Rare]:[Res_Rare]],MATCH(ROUND(MIN(SUM(EH$4,$O41/1000),SUM($O41,EH$4/1000)),3),CMB[[Cmb_ID]:[Cmb_ID]],0))),-1,-1,0,0)),IF(OR(EH$1,$R41),4,INDEX(CMB[[Cmb_Rare]:[Cmb_Rare]],MATCH(ROUND(MIN(SUM(EH$4,$O41/1000),SUM($O41,EH$4/1000)),3),CMB[[Cmb_ID]:[Cmb_ID]],0))),CHOOSE(AC[[M]:[M]],2,1,1,SUM(AC[[AB]:[DB]])))),""))</f>
        <v/>
      </c>
      <c r="EI41" t="str">
        <f>IF(OR(EI$5="",$S41=""),"",IFERROR(SUM(PRODUCT(INDEX(CMB[[BA_0O]:[BA_2O]],MATCH(ROUND(MIN(SUM(EI$4,$O41/1000),SUM($O41,EI$4/1000)),3),CMB[[Cmb_ID]:[Cmb_ID]],0),SUM(N(EI$1),N($R41),1)),CHOOSE(AC[[M]:[M]],1,1,0,AC[[AB]:[AB]])),PRODUCT(INDEX(CMB[[BD_0O]:[BD_2O]],MATCH(ROUND(MIN(SUM(EI$4,$O41/1000),SUM($O41,EI$4/1000)),3),CMB[[Cmb_ID]:[Cmb_ID]],0),SUM(N(EI$1),N($R41),1)),CHOOSE(AC[[M]:[M]],1,0,1,AC[[DB]:[DB]])),PRODUCT(SUM(ROUND(AVERAGE(VALUE(EI$3),VALUE($P41)),0),CHOOSE(IF(OR(EI$1,$R41),4,INDEX(CMB[[Res_Rare]:[Res_Rare]],MATCH(ROUND(MIN(SUM(EI$4,$O41/1000),SUM($O41,EI$4/1000)),3),CMB[[Cmb_ID]:[Cmb_ID]],0))),-1,-1,0,0)),IF(OR(EI$1,$R41),4,INDEX(CMB[[Cmb_Rare]:[Cmb_Rare]],MATCH(ROUND(MIN(SUM(EI$4,$O41/1000),SUM($O41,EI$4/1000)),3),CMB[[Cmb_ID]:[Cmb_ID]],0))),CHOOSE(AC[[M]:[M]],2,1,1,SUM(AC[[AB]:[DB]])))),""))</f>
        <v/>
      </c>
      <c r="EJ41" t="str">
        <f>IF(OR(EJ$5="",$S41=""),"",IFERROR(SUM(PRODUCT(INDEX(CMB[[BA_0O]:[BA_2O]],MATCH(ROUND(MIN(SUM(EJ$4,$O41/1000),SUM($O41,EJ$4/1000)),3),CMB[[Cmb_ID]:[Cmb_ID]],0),SUM(N(EJ$1),N($R41),1)),CHOOSE(AC[[M]:[M]],1,1,0,AC[[AB]:[AB]])),PRODUCT(INDEX(CMB[[BD_0O]:[BD_2O]],MATCH(ROUND(MIN(SUM(EJ$4,$O41/1000),SUM($O41,EJ$4/1000)),3),CMB[[Cmb_ID]:[Cmb_ID]],0),SUM(N(EJ$1),N($R41),1)),CHOOSE(AC[[M]:[M]],1,0,1,AC[[DB]:[DB]])),PRODUCT(SUM(ROUND(AVERAGE(VALUE(EJ$3),VALUE($P41)),0),CHOOSE(IF(OR(EJ$1,$R41),4,INDEX(CMB[[Res_Rare]:[Res_Rare]],MATCH(ROUND(MIN(SUM(EJ$4,$O41/1000),SUM($O41,EJ$4/1000)),3),CMB[[Cmb_ID]:[Cmb_ID]],0))),-1,-1,0,0)),IF(OR(EJ$1,$R41),4,INDEX(CMB[[Cmb_Rare]:[Cmb_Rare]],MATCH(ROUND(MIN(SUM(EJ$4,$O41/1000),SUM($O41,EJ$4/1000)),3),CMB[[Cmb_ID]:[Cmb_ID]],0))),CHOOSE(AC[[M]:[M]],2,1,1,SUM(AC[[AB]:[DB]])))),""))</f>
        <v/>
      </c>
      <c r="EK41" t="str">
        <f>IF(OR(EK$5="",$S41=""),"",IFERROR(SUM(PRODUCT(INDEX(CMB[[BA_0O]:[BA_2O]],MATCH(ROUND(MIN(SUM(EK$4,$O41/1000),SUM($O41,EK$4/1000)),3),CMB[[Cmb_ID]:[Cmb_ID]],0),SUM(N(EK$1),N($R41),1)),CHOOSE(AC[[M]:[M]],1,1,0,AC[[AB]:[AB]])),PRODUCT(INDEX(CMB[[BD_0O]:[BD_2O]],MATCH(ROUND(MIN(SUM(EK$4,$O41/1000),SUM($O41,EK$4/1000)),3),CMB[[Cmb_ID]:[Cmb_ID]],0),SUM(N(EK$1),N($R41),1)),CHOOSE(AC[[M]:[M]],1,0,1,AC[[DB]:[DB]])),PRODUCT(SUM(ROUND(AVERAGE(VALUE(EK$3),VALUE($P41)),0),CHOOSE(IF(OR(EK$1,$R41),4,INDEX(CMB[[Res_Rare]:[Res_Rare]],MATCH(ROUND(MIN(SUM(EK$4,$O41/1000),SUM($O41,EK$4/1000)),3),CMB[[Cmb_ID]:[Cmb_ID]],0))),-1,-1,0,0)),IF(OR(EK$1,$R41),4,INDEX(CMB[[Cmb_Rare]:[Cmb_Rare]],MATCH(ROUND(MIN(SUM(EK$4,$O41/1000),SUM($O41,EK$4/1000)),3),CMB[[Cmb_ID]:[Cmb_ID]],0))),CHOOSE(AC[[M]:[M]],2,1,1,SUM(AC[[AB]:[DB]])))),""))</f>
        <v/>
      </c>
      <c r="EL41" t="str">
        <f>IF(OR(EL$5="",$S41=""),"",IFERROR(SUM(PRODUCT(INDEX(CMB[[BA_0O]:[BA_2O]],MATCH(ROUND(MIN(SUM(EL$4,$O41/1000),SUM($O41,EL$4/1000)),3),CMB[[Cmb_ID]:[Cmb_ID]],0),SUM(N(EL$1),N($R41),1)),CHOOSE(AC[[M]:[M]],1,1,0,AC[[AB]:[AB]])),PRODUCT(INDEX(CMB[[BD_0O]:[BD_2O]],MATCH(ROUND(MIN(SUM(EL$4,$O41/1000),SUM($O41,EL$4/1000)),3),CMB[[Cmb_ID]:[Cmb_ID]],0),SUM(N(EL$1),N($R41),1)),CHOOSE(AC[[M]:[M]],1,0,1,AC[[DB]:[DB]])),PRODUCT(SUM(ROUND(AVERAGE(VALUE(EL$3),VALUE($P41)),0),CHOOSE(IF(OR(EL$1,$R41),4,INDEX(CMB[[Res_Rare]:[Res_Rare]],MATCH(ROUND(MIN(SUM(EL$4,$O41/1000),SUM($O41,EL$4/1000)),3),CMB[[Cmb_ID]:[Cmb_ID]],0))),-1,-1,0,0)),IF(OR(EL$1,$R41),4,INDEX(CMB[[Cmb_Rare]:[Cmb_Rare]],MATCH(ROUND(MIN(SUM(EL$4,$O41/1000),SUM($O41,EL$4/1000)),3),CMB[[Cmb_ID]:[Cmb_ID]],0))),CHOOSE(AC[[M]:[M]],2,1,1,SUM(AC[[AB]:[DB]])))),""))</f>
        <v/>
      </c>
      <c r="EM41" t="str">
        <f>IF(OR(EM$5="",$S41=""),"",IFERROR(SUM(PRODUCT(INDEX(CMB[[BA_0O]:[BA_2O]],MATCH(ROUND(MIN(SUM(EM$4,$O41/1000),SUM($O41,EM$4/1000)),3),CMB[[Cmb_ID]:[Cmb_ID]],0),SUM(N(EM$1),N($R41),1)),CHOOSE(AC[[M]:[M]],1,1,0,AC[[AB]:[AB]])),PRODUCT(INDEX(CMB[[BD_0O]:[BD_2O]],MATCH(ROUND(MIN(SUM(EM$4,$O41/1000),SUM($O41,EM$4/1000)),3),CMB[[Cmb_ID]:[Cmb_ID]],0),SUM(N(EM$1),N($R41),1)),CHOOSE(AC[[M]:[M]],1,0,1,AC[[DB]:[DB]])),PRODUCT(SUM(ROUND(AVERAGE(VALUE(EM$3),VALUE($P41)),0),CHOOSE(IF(OR(EM$1,$R41),4,INDEX(CMB[[Res_Rare]:[Res_Rare]],MATCH(ROUND(MIN(SUM(EM$4,$O41/1000),SUM($O41,EM$4/1000)),3),CMB[[Cmb_ID]:[Cmb_ID]],0))),-1,-1,0,0)),IF(OR(EM$1,$R41),4,INDEX(CMB[[Cmb_Rare]:[Cmb_Rare]],MATCH(ROUND(MIN(SUM(EM$4,$O41/1000),SUM($O41,EM$4/1000)),3),CMB[[Cmb_ID]:[Cmb_ID]],0))),CHOOSE(AC[[M]:[M]],2,1,1,SUM(AC[[AB]:[DB]])))),""))</f>
        <v/>
      </c>
      <c r="EN41" t="str">
        <f>IF(OR(EN$5="",$S41=""),"",IFERROR(SUM(PRODUCT(INDEX(CMB[[BA_0O]:[BA_2O]],MATCH(ROUND(MIN(SUM(EN$4,$O41/1000),SUM($O41,EN$4/1000)),3),CMB[[Cmb_ID]:[Cmb_ID]],0),SUM(N(EN$1),N($R41),1)),CHOOSE(AC[[M]:[M]],1,1,0,AC[[AB]:[AB]])),PRODUCT(INDEX(CMB[[BD_0O]:[BD_2O]],MATCH(ROUND(MIN(SUM(EN$4,$O41/1000),SUM($O41,EN$4/1000)),3),CMB[[Cmb_ID]:[Cmb_ID]],0),SUM(N(EN$1),N($R41),1)),CHOOSE(AC[[M]:[M]],1,0,1,AC[[DB]:[DB]])),PRODUCT(SUM(ROUND(AVERAGE(VALUE(EN$3),VALUE($P41)),0),CHOOSE(IF(OR(EN$1,$R41),4,INDEX(CMB[[Res_Rare]:[Res_Rare]],MATCH(ROUND(MIN(SUM(EN$4,$O41/1000),SUM($O41,EN$4/1000)),3),CMB[[Cmb_ID]:[Cmb_ID]],0))),-1,-1,0,0)),IF(OR(EN$1,$R41),4,INDEX(CMB[[Cmb_Rare]:[Cmb_Rare]],MATCH(ROUND(MIN(SUM(EN$4,$O41/1000),SUM($O41,EN$4/1000)),3),CMB[[Cmb_ID]:[Cmb_ID]],0))),CHOOSE(AC[[M]:[M]],2,1,1,SUM(AC[[AB]:[DB]])))),""))</f>
        <v/>
      </c>
      <c r="EO41" t="str">
        <f>IF(OR(EO$5="",$S41=""),"",IFERROR(SUM(PRODUCT(INDEX(CMB[[BA_0O]:[BA_2O]],MATCH(ROUND(MIN(SUM(EO$4,$O41/1000),SUM($O41,EO$4/1000)),3),CMB[[Cmb_ID]:[Cmb_ID]],0),SUM(N(EO$1),N($R41),1)),CHOOSE(AC[[M]:[M]],1,1,0,AC[[AB]:[AB]])),PRODUCT(INDEX(CMB[[BD_0O]:[BD_2O]],MATCH(ROUND(MIN(SUM(EO$4,$O41/1000),SUM($O41,EO$4/1000)),3),CMB[[Cmb_ID]:[Cmb_ID]],0),SUM(N(EO$1),N($R41),1)),CHOOSE(AC[[M]:[M]],1,0,1,AC[[DB]:[DB]])),PRODUCT(SUM(ROUND(AVERAGE(VALUE(EO$3),VALUE($P41)),0),CHOOSE(IF(OR(EO$1,$R41),4,INDEX(CMB[[Res_Rare]:[Res_Rare]],MATCH(ROUND(MIN(SUM(EO$4,$O41/1000),SUM($O41,EO$4/1000)),3),CMB[[Cmb_ID]:[Cmb_ID]],0))),-1,-1,0,0)),IF(OR(EO$1,$R41),4,INDEX(CMB[[Cmb_Rare]:[Cmb_Rare]],MATCH(ROUND(MIN(SUM(EO$4,$O41/1000),SUM($O41,EO$4/1000)),3),CMB[[Cmb_ID]:[Cmb_ID]],0))),CHOOSE(AC[[M]:[M]],2,1,1,SUM(AC[[AB]:[DB]])))),""))</f>
        <v/>
      </c>
      <c r="EP41" t="str">
        <f>IF(OR(EP$5="",$S41=""),"",IFERROR(SUM(PRODUCT(INDEX(CMB[[BA_0O]:[BA_2O]],MATCH(ROUND(MIN(SUM(EP$4,$O41/1000),SUM($O41,EP$4/1000)),3),CMB[[Cmb_ID]:[Cmb_ID]],0),SUM(N(EP$1),N($R41),1)),CHOOSE(AC[[M]:[M]],1,1,0,AC[[AB]:[AB]])),PRODUCT(INDEX(CMB[[BD_0O]:[BD_2O]],MATCH(ROUND(MIN(SUM(EP$4,$O41/1000),SUM($O41,EP$4/1000)),3),CMB[[Cmb_ID]:[Cmb_ID]],0),SUM(N(EP$1),N($R41),1)),CHOOSE(AC[[M]:[M]],1,0,1,AC[[DB]:[DB]])),PRODUCT(SUM(ROUND(AVERAGE(VALUE(EP$3),VALUE($P41)),0),CHOOSE(IF(OR(EP$1,$R41),4,INDEX(CMB[[Res_Rare]:[Res_Rare]],MATCH(ROUND(MIN(SUM(EP$4,$O41/1000),SUM($O41,EP$4/1000)),3),CMB[[Cmb_ID]:[Cmb_ID]],0))),-1,-1,0,0)),IF(OR(EP$1,$R41),4,INDEX(CMB[[Cmb_Rare]:[Cmb_Rare]],MATCH(ROUND(MIN(SUM(EP$4,$O41/1000),SUM($O41,EP$4/1000)),3),CMB[[Cmb_ID]:[Cmb_ID]],0))),CHOOSE(AC[[M]:[M]],2,1,1,SUM(AC[[AB]:[DB]])))),""))</f>
        <v/>
      </c>
      <c r="EQ41" t="str">
        <f>IF(OR(EQ$5="",$S41=""),"",IFERROR(SUM(PRODUCT(INDEX(CMB[[BA_0O]:[BA_2O]],MATCH(ROUND(MIN(SUM(EQ$4,$O41/1000),SUM($O41,EQ$4/1000)),3),CMB[[Cmb_ID]:[Cmb_ID]],0),SUM(N(EQ$1),N($R41),1)),CHOOSE(AC[[M]:[M]],1,1,0,AC[[AB]:[AB]])),PRODUCT(INDEX(CMB[[BD_0O]:[BD_2O]],MATCH(ROUND(MIN(SUM(EQ$4,$O41/1000),SUM($O41,EQ$4/1000)),3),CMB[[Cmb_ID]:[Cmb_ID]],0),SUM(N(EQ$1),N($R41),1)),CHOOSE(AC[[M]:[M]],1,0,1,AC[[DB]:[DB]])),PRODUCT(SUM(ROUND(AVERAGE(VALUE(EQ$3),VALUE($P41)),0),CHOOSE(IF(OR(EQ$1,$R41),4,INDEX(CMB[[Res_Rare]:[Res_Rare]],MATCH(ROUND(MIN(SUM(EQ$4,$O41/1000),SUM($O41,EQ$4/1000)),3),CMB[[Cmb_ID]:[Cmb_ID]],0))),-1,-1,0,0)),IF(OR(EQ$1,$R41),4,INDEX(CMB[[Cmb_Rare]:[Cmb_Rare]],MATCH(ROUND(MIN(SUM(EQ$4,$O41/1000),SUM($O41,EQ$4/1000)),3),CMB[[Cmb_ID]:[Cmb_ID]],0))),CHOOSE(AC[[M]:[M]],2,1,1,SUM(AC[[AB]:[DB]])))),""))</f>
        <v/>
      </c>
      <c r="ER41" t="str">
        <f>IF(OR(ER$5="",$S41=""),"",IFERROR(SUM(PRODUCT(INDEX(CMB[[BA_0O]:[BA_2O]],MATCH(ROUND(MIN(SUM(ER$4,$O41/1000),SUM($O41,ER$4/1000)),3),CMB[[Cmb_ID]:[Cmb_ID]],0),SUM(N(ER$1),N($R41),1)),CHOOSE(AC[[M]:[M]],1,1,0,AC[[AB]:[AB]])),PRODUCT(INDEX(CMB[[BD_0O]:[BD_2O]],MATCH(ROUND(MIN(SUM(ER$4,$O41/1000),SUM($O41,ER$4/1000)),3),CMB[[Cmb_ID]:[Cmb_ID]],0),SUM(N(ER$1),N($R41),1)),CHOOSE(AC[[M]:[M]],1,0,1,AC[[DB]:[DB]])),PRODUCT(SUM(ROUND(AVERAGE(VALUE(ER$3),VALUE($P41)),0),CHOOSE(IF(OR(ER$1,$R41),4,INDEX(CMB[[Res_Rare]:[Res_Rare]],MATCH(ROUND(MIN(SUM(ER$4,$O41/1000),SUM($O41,ER$4/1000)),3),CMB[[Cmb_ID]:[Cmb_ID]],0))),-1,-1,0,0)),IF(OR(ER$1,$R41),4,INDEX(CMB[[Cmb_Rare]:[Cmb_Rare]],MATCH(ROUND(MIN(SUM(ER$4,$O41/1000),SUM($O41,ER$4/1000)),3),CMB[[Cmb_ID]:[Cmb_ID]],0))),CHOOSE(AC[[M]:[M]],2,1,1,SUM(AC[[AB]:[DB]])))),""))</f>
        <v/>
      </c>
      <c r="ES41" t="str">
        <f>IF(OR(ES$5="",$S41=""),"",IFERROR(SUM(PRODUCT(INDEX(CMB[[BA_0O]:[BA_2O]],MATCH(ROUND(MIN(SUM(ES$4,$O41/1000),SUM($O41,ES$4/1000)),3),CMB[[Cmb_ID]:[Cmb_ID]],0),SUM(N(ES$1),N($R41),1)),CHOOSE(AC[[M]:[M]],1,1,0,AC[[AB]:[AB]])),PRODUCT(INDEX(CMB[[BD_0O]:[BD_2O]],MATCH(ROUND(MIN(SUM(ES$4,$O41/1000),SUM($O41,ES$4/1000)),3),CMB[[Cmb_ID]:[Cmb_ID]],0),SUM(N(ES$1),N($R41),1)),CHOOSE(AC[[M]:[M]],1,0,1,AC[[DB]:[DB]])),PRODUCT(SUM(ROUND(AVERAGE(VALUE(ES$3),VALUE($P41)),0),CHOOSE(IF(OR(ES$1,$R41),4,INDEX(CMB[[Res_Rare]:[Res_Rare]],MATCH(ROUND(MIN(SUM(ES$4,$O41/1000),SUM($O41,ES$4/1000)),3),CMB[[Cmb_ID]:[Cmb_ID]],0))),-1,-1,0,0)),IF(OR(ES$1,$R41),4,INDEX(CMB[[Cmb_Rare]:[Cmb_Rare]],MATCH(ROUND(MIN(SUM(ES$4,$O41/1000),SUM($O41,ES$4/1000)),3),CMB[[Cmb_ID]:[Cmb_ID]],0))),CHOOSE(AC[[M]:[M]],2,1,1,SUM(AC[[AB]:[DB]])))),""))</f>
        <v/>
      </c>
      <c r="ET41" t="str">
        <f>IF(OR(ET$5="",$S41=""),"",IFERROR(SUM(PRODUCT(INDEX(CMB[[BA_0O]:[BA_2O]],MATCH(ROUND(MIN(SUM(ET$4,$O41/1000),SUM($O41,ET$4/1000)),3),CMB[[Cmb_ID]:[Cmb_ID]],0),SUM(N(ET$1),N($R41),1)),CHOOSE(AC[[M]:[M]],1,1,0,AC[[AB]:[AB]])),PRODUCT(INDEX(CMB[[BD_0O]:[BD_2O]],MATCH(ROUND(MIN(SUM(ET$4,$O41/1000),SUM($O41,ET$4/1000)),3),CMB[[Cmb_ID]:[Cmb_ID]],0),SUM(N(ET$1),N($R41),1)),CHOOSE(AC[[M]:[M]],1,0,1,AC[[DB]:[DB]])),PRODUCT(SUM(ROUND(AVERAGE(VALUE(ET$3),VALUE($P41)),0),CHOOSE(IF(OR(ET$1,$R41),4,INDEX(CMB[[Res_Rare]:[Res_Rare]],MATCH(ROUND(MIN(SUM(ET$4,$O41/1000),SUM($O41,ET$4/1000)),3),CMB[[Cmb_ID]:[Cmb_ID]],0))),-1,-1,0,0)),IF(OR(ET$1,$R41),4,INDEX(CMB[[Cmb_Rare]:[Cmb_Rare]],MATCH(ROUND(MIN(SUM(ET$4,$O41/1000),SUM($O41,ET$4/1000)),3),CMB[[Cmb_ID]:[Cmb_ID]],0))),CHOOSE(AC[[M]:[M]],2,1,1,SUM(AC[[AB]:[DB]])))),""))</f>
        <v/>
      </c>
      <c r="EU41" t="str">
        <f>IF(OR(EU$5="",$S41=""),"",IFERROR(SUM(PRODUCT(INDEX(CMB[[BA_0O]:[BA_2O]],MATCH(ROUND(MIN(SUM(EU$4,$O41/1000),SUM($O41,EU$4/1000)),3),CMB[[Cmb_ID]:[Cmb_ID]],0),SUM(N(EU$1),N($R41),1)),CHOOSE(AC[[M]:[M]],1,1,0,AC[[AB]:[AB]])),PRODUCT(INDEX(CMB[[BD_0O]:[BD_2O]],MATCH(ROUND(MIN(SUM(EU$4,$O41/1000),SUM($O41,EU$4/1000)),3),CMB[[Cmb_ID]:[Cmb_ID]],0),SUM(N(EU$1),N($R41),1)),CHOOSE(AC[[M]:[M]],1,0,1,AC[[DB]:[DB]])),PRODUCT(SUM(ROUND(AVERAGE(VALUE(EU$3),VALUE($P41)),0),CHOOSE(IF(OR(EU$1,$R41),4,INDEX(CMB[[Res_Rare]:[Res_Rare]],MATCH(ROUND(MIN(SUM(EU$4,$O41/1000),SUM($O41,EU$4/1000)),3),CMB[[Cmb_ID]:[Cmb_ID]],0))),-1,-1,0,0)),IF(OR(EU$1,$R41),4,INDEX(CMB[[Cmb_Rare]:[Cmb_Rare]],MATCH(ROUND(MIN(SUM(EU$4,$O41/1000),SUM($O41,EU$4/1000)),3),CMB[[Cmb_ID]:[Cmb_ID]],0))),CHOOSE(AC[[M]:[M]],2,1,1,SUM(AC[[AB]:[DB]])))),""))</f>
        <v/>
      </c>
      <c r="EV41" t="str">
        <f>IF(OR(EV$5="",$S41=""),"",IFERROR(SUM(PRODUCT(INDEX(CMB[[BA_0O]:[BA_2O]],MATCH(ROUND(MIN(SUM(EV$4,$O41/1000),SUM($O41,EV$4/1000)),3),CMB[[Cmb_ID]:[Cmb_ID]],0),SUM(N(EV$1),N($R41),1)),CHOOSE(AC[[M]:[M]],1,1,0,AC[[AB]:[AB]])),PRODUCT(INDEX(CMB[[BD_0O]:[BD_2O]],MATCH(ROUND(MIN(SUM(EV$4,$O41/1000),SUM($O41,EV$4/1000)),3),CMB[[Cmb_ID]:[Cmb_ID]],0),SUM(N(EV$1),N($R41),1)),CHOOSE(AC[[M]:[M]],1,0,1,AC[[DB]:[DB]])),PRODUCT(SUM(ROUND(AVERAGE(VALUE(EV$3),VALUE($P41)),0),CHOOSE(IF(OR(EV$1,$R41),4,INDEX(CMB[[Res_Rare]:[Res_Rare]],MATCH(ROUND(MIN(SUM(EV$4,$O41/1000),SUM($O41,EV$4/1000)),3),CMB[[Cmb_ID]:[Cmb_ID]],0))),-1,-1,0,0)),IF(OR(EV$1,$R41),4,INDEX(CMB[[Cmb_Rare]:[Cmb_Rare]],MATCH(ROUND(MIN(SUM(EV$4,$O41/1000),SUM($O41,EV$4/1000)),3),CMB[[Cmb_ID]:[Cmb_ID]],0))),CHOOSE(AC[[M]:[M]],2,1,1,SUM(AC[[AB]:[DB]])))),""))</f>
        <v/>
      </c>
      <c r="EW41" t="str">
        <f>IF(OR(EW$5="",$S41=""),"",IFERROR(SUM(PRODUCT(INDEX(CMB[[BA_0O]:[BA_2O]],MATCH(ROUND(MIN(SUM(EW$4,$O41/1000),SUM($O41,EW$4/1000)),3),CMB[[Cmb_ID]:[Cmb_ID]],0),SUM(N(EW$1),N($R41),1)),CHOOSE(AC[[M]:[M]],1,1,0,AC[[AB]:[AB]])),PRODUCT(INDEX(CMB[[BD_0O]:[BD_2O]],MATCH(ROUND(MIN(SUM(EW$4,$O41/1000),SUM($O41,EW$4/1000)),3),CMB[[Cmb_ID]:[Cmb_ID]],0),SUM(N(EW$1),N($R41),1)),CHOOSE(AC[[M]:[M]],1,0,1,AC[[DB]:[DB]])),PRODUCT(SUM(ROUND(AVERAGE(VALUE(EW$3),VALUE($P41)),0),CHOOSE(IF(OR(EW$1,$R41),4,INDEX(CMB[[Res_Rare]:[Res_Rare]],MATCH(ROUND(MIN(SUM(EW$4,$O41/1000),SUM($O41,EW$4/1000)),3),CMB[[Cmb_ID]:[Cmb_ID]],0))),-1,-1,0,0)),IF(OR(EW$1,$R41),4,INDEX(CMB[[Cmb_Rare]:[Cmb_Rare]],MATCH(ROUND(MIN(SUM(EW$4,$O41/1000),SUM($O41,EW$4/1000)),3),CMB[[Cmb_ID]:[Cmb_ID]],0))),CHOOSE(AC[[M]:[M]],2,1,1,SUM(AC[[AB]:[DB]])))),""))</f>
        <v/>
      </c>
      <c r="EX41" t="str">
        <f>IF(OR(EX$5="",$S41=""),"",IFERROR(SUM(PRODUCT(INDEX(CMB[[BA_0O]:[BA_2O]],MATCH(ROUND(MIN(SUM(EX$4,$O41/1000),SUM($O41,EX$4/1000)),3),CMB[[Cmb_ID]:[Cmb_ID]],0),SUM(N(EX$1),N($R41),1)),CHOOSE(AC[[M]:[M]],1,1,0,AC[[AB]:[AB]])),PRODUCT(INDEX(CMB[[BD_0O]:[BD_2O]],MATCH(ROUND(MIN(SUM(EX$4,$O41/1000),SUM($O41,EX$4/1000)),3),CMB[[Cmb_ID]:[Cmb_ID]],0),SUM(N(EX$1),N($R41),1)),CHOOSE(AC[[M]:[M]],1,0,1,AC[[DB]:[DB]])),PRODUCT(SUM(ROUND(AVERAGE(VALUE(EX$3),VALUE($P41)),0),CHOOSE(IF(OR(EX$1,$R41),4,INDEX(CMB[[Res_Rare]:[Res_Rare]],MATCH(ROUND(MIN(SUM(EX$4,$O41/1000),SUM($O41,EX$4/1000)),3),CMB[[Cmb_ID]:[Cmb_ID]],0))),-1,-1,0,0)),IF(OR(EX$1,$R41),4,INDEX(CMB[[Cmb_Rare]:[Cmb_Rare]],MATCH(ROUND(MIN(SUM(EX$4,$O41/1000),SUM($O41,EX$4/1000)),3),CMB[[Cmb_ID]:[Cmb_ID]],0))),CHOOSE(AC[[M]:[M]],2,1,1,SUM(AC[[AB]:[DB]])))),""))</f>
        <v/>
      </c>
      <c r="EY41" t="str">
        <f>IF(OR(EY$5="",$S41=""),"",IFERROR(SUM(PRODUCT(INDEX(CMB[[BA_0O]:[BA_2O]],MATCH(ROUND(MIN(SUM(EY$4,$O41/1000),SUM($O41,EY$4/1000)),3),CMB[[Cmb_ID]:[Cmb_ID]],0),SUM(N(EY$1),N($R41),1)),CHOOSE(AC[[M]:[M]],1,1,0,AC[[AB]:[AB]])),PRODUCT(INDEX(CMB[[BD_0O]:[BD_2O]],MATCH(ROUND(MIN(SUM(EY$4,$O41/1000),SUM($O41,EY$4/1000)),3),CMB[[Cmb_ID]:[Cmb_ID]],0),SUM(N(EY$1),N($R41),1)),CHOOSE(AC[[M]:[M]],1,0,1,AC[[DB]:[DB]])),PRODUCT(SUM(ROUND(AVERAGE(VALUE(EY$3),VALUE($P41)),0),CHOOSE(IF(OR(EY$1,$R41),4,INDEX(CMB[[Res_Rare]:[Res_Rare]],MATCH(ROUND(MIN(SUM(EY$4,$O41/1000),SUM($O41,EY$4/1000)),3),CMB[[Cmb_ID]:[Cmb_ID]],0))),-1,-1,0,0)),IF(OR(EY$1,$R41),4,INDEX(CMB[[Cmb_Rare]:[Cmb_Rare]],MATCH(ROUND(MIN(SUM(EY$4,$O41/1000),SUM($O41,EY$4/1000)),3),CMB[[Cmb_ID]:[Cmb_ID]],0))),CHOOSE(AC[[M]:[M]],2,1,1,SUM(AC[[AB]:[DB]])))),""))</f>
        <v/>
      </c>
      <c r="EZ41" t="str">
        <f>IF(OR(EZ$5="",$S41=""),"",IFERROR(SUM(PRODUCT(INDEX(CMB[[BA_0O]:[BA_2O]],MATCH(ROUND(MIN(SUM(EZ$4,$O41/1000),SUM($O41,EZ$4/1000)),3),CMB[[Cmb_ID]:[Cmb_ID]],0),SUM(N(EZ$1),N($R41),1)),CHOOSE(AC[[M]:[M]],1,1,0,AC[[AB]:[AB]])),PRODUCT(INDEX(CMB[[BD_0O]:[BD_2O]],MATCH(ROUND(MIN(SUM(EZ$4,$O41/1000),SUM($O41,EZ$4/1000)),3),CMB[[Cmb_ID]:[Cmb_ID]],0),SUM(N(EZ$1),N($R41),1)),CHOOSE(AC[[M]:[M]],1,0,1,AC[[DB]:[DB]])),PRODUCT(SUM(ROUND(AVERAGE(VALUE(EZ$3),VALUE($P41)),0),CHOOSE(IF(OR(EZ$1,$R41),4,INDEX(CMB[[Res_Rare]:[Res_Rare]],MATCH(ROUND(MIN(SUM(EZ$4,$O41/1000),SUM($O41,EZ$4/1000)),3),CMB[[Cmb_ID]:[Cmb_ID]],0))),-1,-1,0,0)),IF(OR(EZ$1,$R41),4,INDEX(CMB[[Cmb_Rare]:[Cmb_Rare]],MATCH(ROUND(MIN(SUM(EZ$4,$O41/1000),SUM($O41,EZ$4/1000)),3),CMB[[Cmb_ID]:[Cmb_ID]],0))),CHOOSE(AC[[M]:[M]],2,1,1,SUM(AC[[AB]:[DB]])))),""))</f>
        <v/>
      </c>
      <c r="FA41" t="str">
        <f>IF(OR(FA$5="",$S41=""),"",IFERROR(SUM(PRODUCT(INDEX(CMB[[BA_0O]:[BA_2O]],MATCH(ROUND(MIN(SUM(FA$4,$O41/1000),SUM($O41,FA$4/1000)),3),CMB[[Cmb_ID]:[Cmb_ID]],0),SUM(N(FA$1),N($R41),1)),CHOOSE(AC[[M]:[M]],1,1,0,AC[[AB]:[AB]])),PRODUCT(INDEX(CMB[[BD_0O]:[BD_2O]],MATCH(ROUND(MIN(SUM(FA$4,$O41/1000),SUM($O41,FA$4/1000)),3),CMB[[Cmb_ID]:[Cmb_ID]],0),SUM(N(FA$1),N($R41),1)),CHOOSE(AC[[M]:[M]],1,0,1,AC[[DB]:[DB]])),PRODUCT(SUM(ROUND(AVERAGE(VALUE(FA$3),VALUE($P41)),0),CHOOSE(IF(OR(FA$1,$R41),4,INDEX(CMB[[Res_Rare]:[Res_Rare]],MATCH(ROUND(MIN(SUM(FA$4,$O41/1000),SUM($O41,FA$4/1000)),3),CMB[[Cmb_ID]:[Cmb_ID]],0))),-1,-1,0,0)),IF(OR(FA$1,$R41),4,INDEX(CMB[[Cmb_Rare]:[Cmb_Rare]],MATCH(ROUND(MIN(SUM(FA$4,$O41/1000),SUM($O41,FA$4/1000)),3),CMB[[Cmb_ID]:[Cmb_ID]],0))),CHOOSE(AC[[M]:[M]],2,1,1,SUM(AC[[AB]:[DB]])))),""))</f>
        <v/>
      </c>
      <c r="FB41" t="str">
        <f>IF(OR(FB$5="",$S41=""),"",IFERROR(SUM(PRODUCT(INDEX(CMB[[BA_0O]:[BA_2O]],MATCH(ROUND(MIN(SUM(FB$4,$O41/1000),SUM($O41,FB$4/1000)),3),CMB[[Cmb_ID]:[Cmb_ID]],0),SUM(N(FB$1),N($R41),1)),CHOOSE(AC[[M]:[M]],1,1,0,AC[[AB]:[AB]])),PRODUCT(INDEX(CMB[[BD_0O]:[BD_2O]],MATCH(ROUND(MIN(SUM(FB$4,$O41/1000),SUM($O41,FB$4/1000)),3),CMB[[Cmb_ID]:[Cmb_ID]],0),SUM(N(FB$1),N($R41),1)),CHOOSE(AC[[M]:[M]],1,0,1,AC[[DB]:[DB]])),PRODUCT(SUM(ROUND(AVERAGE(VALUE(FB$3),VALUE($P41)),0),CHOOSE(IF(OR(FB$1,$R41),4,INDEX(CMB[[Res_Rare]:[Res_Rare]],MATCH(ROUND(MIN(SUM(FB$4,$O41/1000),SUM($O41,FB$4/1000)),3),CMB[[Cmb_ID]:[Cmb_ID]],0))),-1,-1,0,0)),IF(OR(FB$1,$R41),4,INDEX(CMB[[Cmb_Rare]:[Cmb_Rare]],MATCH(ROUND(MIN(SUM(FB$4,$O41/1000),SUM($O41,FB$4/1000)),3),CMB[[Cmb_ID]:[Cmb_ID]],0))),CHOOSE(AC[[M]:[M]],2,1,1,SUM(AC[[AB]:[DB]])))),""))</f>
        <v/>
      </c>
      <c r="FC41" t="str">
        <f>IF(OR(FC$5="",$S41=""),"",IFERROR(SUM(PRODUCT(INDEX(CMB[[BA_0O]:[BA_2O]],MATCH(ROUND(MIN(SUM(FC$4,$O41/1000),SUM($O41,FC$4/1000)),3),CMB[[Cmb_ID]:[Cmb_ID]],0),SUM(N(FC$1),N($R41),1)),CHOOSE(AC[[M]:[M]],1,1,0,AC[[AB]:[AB]])),PRODUCT(INDEX(CMB[[BD_0O]:[BD_2O]],MATCH(ROUND(MIN(SUM(FC$4,$O41/1000),SUM($O41,FC$4/1000)),3),CMB[[Cmb_ID]:[Cmb_ID]],0),SUM(N(FC$1),N($R41),1)),CHOOSE(AC[[M]:[M]],1,0,1,AC[[DB]:[DB]])),PRODUCT(SUM(ROUND(AVERAGE(VALUE(FC$3),VALUE($P41)),0),CHOOSE(IF(OR(FC$1,$R41),4,INDEX(CMB[[Res_Rare]:[Res_Rare]],MATCH(ROUND(MIN(SUM(FC$4,$O41/1000),SUM($O41,FC$4/1000)),3),CMB[[Cmb_ID]:[Cmb_ID]],0))),-1,-1,0,0)),IF(OR(FC$1,$R41),4,INDEX(CMB[[Cmb_Rare]:[Cmb_Rare]],MATCH(ROUND(MIN(SUM(FC$4,$O41/1000),SUM($O41,FC$4/1000)),3),CMB[[Cmb_ID]:[Cmb_ID]],0))),CHOOSE(AC[[M]:[M]],2,1,1,SUM(AC[[AB]:[DB]])))),""))</f>
        <v/>
      </c>
      <c r="FD41" t="str">
        <f>IF(OR(FD$5="",$S41=""),"",IFERROR(SUM(PRODUCT(INDEX(CMB[[BA_0O]:[BA_2O]],MATCH(ROUND(MIN(SUM(FD$4,$O41/1000),SUM($O41,FD$4/1000)),3),CMB[[Cmb_ID]:[Cmb_ID]],0),SUM(N(FD$1),N($R41),1)),CHOOSE(AC[[M]:[M]],1,1,0,AC[[AB]:[AB]])),PRODUCT(INDEX(CMB[[BD_0O]:[BD_2O]],MATCH(ROUND(MIN(SUM(FD$4,$O41/1000),SUM($O41,FD$4/1000)),3),CMB[[Cmb_ID]:[Cmb_ID]],0),SUM(N(FD$1),N($R41),1)),CHOOSE(AC[[M]:[M]],1,0,1,AC[[DB]:[DB]])),PRODUCT(SUM(ROUND(AVERAGE(VALUE(FD$3),VALUE($P41)),0),CHOOSE(IF(OR(FD$1,$R41),4,INDEX(CMB[[Res_Rare]:[Res_Rare]],MATCH(ROUND(MIN(SUM(FD$4,$O41/1000),SUM($O41,FD$4/1000)),3),CMB[[Cmb_ID]:[Cmb_ID]],0))),-1,-1,0,0)),IF(OR(FD$1,$R41),4,INDEX(CMB[[Cmb_Rare]:[Cmb_Rare]],MATCH(ROUND(MIN(SUM(FD$4,$O41/1000),SUM($O41,FD$4/1000)),3),CMB[[Cmb_ID]:[Cmb_ID]],0))),CHOOSE(AC[[M]:[M]],2,1,1,SUM(AC[[AB]:[DB]])))),""))</f>
        <v/>
      </c>
      <c r="FE41" t="str">
        <f>IF(OR(FE$5="",$S41=""),"",IFERROR(SUM(PRODUCT(INDEX(CMB[[BA_0O]:[BA_2O]],MATCH(ROUND(MIN(SUM(FE$4,$O41/1000),SUM($O41,FE$4/1000)),3),CMB[[Cmb_ID]:[Cmb_ID]],0),SUM(N(FE$1),N($R41),1)),CHOOSE(AC[[M]:[M]],1,1,0,AC[[AB]:[AB]])),PRODUCT(INDEX(CMB[[BD_0O]:[BD_2O]],MATCH(ROUND(MIN(SUM(FE$4,$O41/1000),SUM($O41,FE$4/1000)),3),CMB[[Cmb_ID]:[Cmb_ID]],0),SUM(N(FE$1),N($R41),1)),CHOOSE(AC[[M]:[M]],1,0,1,AC[[DB]:[DB]])),PRODUCT(SUM(ROUND(AVERAGE(VALUE(FE$3),VALUE($P41)),0),CHOOSE(IF(OR(FE$1,$R41),4,INDEX(CMB[[Res_Rare]:[Res_Rare]],MATCH(ROUND(MIN(SUM(FE$4,$O41/1000),SUM($O41,FE$4/1000)),3),CMB[[Cmb_ID]:[Cmb_ID]],0))),-1,-1,0,0)),IF(OR(FE$1,$R41),4,INDEX(CMB[[Cmb_Rare]:[Cmb_Rare]],MATCH(ROUND(MIN(SUM(FE$4,$O41/1000),SUM($O41,FE$4/1000)),3),CMB[[Cmb_ID]:[Cmb_ID]],0))),CHOOSE(AC[[M]:[M]],2,1,1,SUM(AC[[AB]:[DB]])))),""))</f>
        <v/>
      </c>
      <c r="FF41" t="str">
        <f>IF(OR(FF$5="",$S41=""),"",IFERROR(SUM(PRODUCT(INDEX(CMB[[BA_0O]:[BA_2O]],MATCH(ROUND(MIN(SUM(FF$4,$O41/1000),SUM($O41,FF$4/1000)),3),CMB[[Cmb_ID]:[Cmb_ID]],0),SUM(N(FF$1),N($R41),1)),CHOOSE(AC[[M]:[M]],1,1,0,AC[[AB]:[AB]])),PRODUCT(INDEX(CMB[[BD_0O]:[BD_2O]],MATCH(ROUND(MIN(SUM(FF$4,$O41/1000),SUM($O41,FF$4/1000)),3),CMB[[Cmb_ID]:[Cmb_ID]],0),SUM(N(FF$1),N($R41),1)),CHOOSE(AC[[M]:[M]],1,0,1,AC[[DB]:[DB]])),PRODUCT(SUM(ROUND(AVERAGE(VALUE(FF$3),VALUE($P41)),0),CHOOSE(IF(OR(FF$1,$R41),4,INDEX(CMB[[Res_Rare]:[Res_Rare]],MATCH(ROUND(MIN(SUM(FF$4,$O41/1000),SUM($O41,FF$4/1000)),3),CMB[[Cmb_ID]:[Cmb_ID]],0))),-1,-1,0,0)),IF(OR(FF$1,$R41),4,INDEX(CMB[[Cmb_Rare]:[Cmb_Rare]],MATCH(ROUND(MIN(SUM(FF$4,$O41/1000),SUM($O41,FF$4/1000)),3),CMB[[Cmb_ID]:[Cmb_ID]],0))),CHOOSE(AC[[M]:[M]],2,1,1,SUM(AC[[AB]:[DB]])))),""))</f>
        <v/>
      </c>
      <c r="FG41" t="str">
        <f>IF(OR(FG$5="",$S41=""),"",IFERROR(SUM(PRODUCT(INDEX(CMB[[BA_0O]:[BA_2O]],MATCH(ROUND(MIN(SUM(FG$4,$O41/1000),SUM($O41,FG$4/1000)),3),CMB[[Cmb_ID]:[Cmb_ID]],0),SUM(N(FG$1),N($R41),1)),CHOOSE(AC[[M]:[M]],1,1,0,AC[[AB]:[AB]])),PRODUCT(INDEX(CMB[[BD_0O]:[BD_2O]],MATCH(ROUND(MIN(SUM(FG$4,$O41/1000),SUM($O41,FG$4/1000)),3),CMB[[Cmb_ID]:[Cmb_ID]],0),SUM(N(FG$1),N($R41),1)),CHOOSE(AC[[M]:[M]],1,0,1,AC[[DB]:[DB]])),PRODUCT(SUM(ROUND(AVERAGE(VALUE(FG$3),VALUE($P41)),0),CHOOSE(IF(OR(FG$1,$R41),4,INDEX(CMB[[Res_Rare]:[Res_Rare]],MATCH(ROUND(MIN(SUM(FG$4,$O41/1000),SUM($O41,FG$4/1000)),3),CMB[[Cmb_ID]:[Cmb_ID]],0))),-1,-1,0,0)),IF(OR(FG$1,$R41),4,INDEX(CMB[[Cmb_Rare]:[Cmb_Rare]],MATCH(ROUND(MIN(SUM(FG$4,$O41/1000),SUM($O41,FG$4/1000)),3),CMB[[Cmb_ID]:[Cmb_ID]],0))),CHOOSE(AC[[M]:[M]],2,1,1,SUM(AC[[AB]:[DB]])))),""))</f>
        <v/>
      </c>
      <c r="FH41" t="str">
        <f>IF(OR(FH$5="",$S41=""),"",IFERROR(SUM(PRODUCT(INDEX(CMB[[BA_0O]:[BA_2O]],MATCH(ROUND(MIN(SUM(FH$4,$O41/1000),SUM($O41,FH$4/1000)),3),CMB[[Cmb_ID]:[Cmb_ID]],0),SUM(N(FH$1),N($R41),1)),CHOOSE(AC[[M]:[M]],1,1,0,AC[[AB]:[AB]])),PRODUCT(INDEX(CMB[[BD_0O]:[BD_2O]],MATCH(ROUND(MIN(SUM(FH$4,$O41/1000),SUM($O41,FH$4/1000)),3),CMB[[Cmb_ID]:[Cmb_ID]],0),SUM(N(FH$1),N($R41),1)),CHOOSE(AC[[M]:[M]],1,0,1,AC[[DB]:[DB]])),PRODUCT(SUM(ROUND(AVERAGE(VALUE(FH$3),VALUE($P41)),0),CHOOSE(IF(OR(FH$1,$R41),4,INDEX(CMB[[Res_Rare]:[Res_Rare]],MATCH(ROUND(MIN(SUM(FH$4,$O41/1000),SUM($O41,FH$4/1000)),3),CMB[[Cmb_ID]:[Cmb_ID]],0))),-1,-1,0,0)),IF(OR(FH$1,$R41),4,INDEX(CMB[[Cmb_Rare]:[Cmb_Rare]],MATCH(ROUND(MIN(SUM(FH$4,$O41/1000),SUM($O41,FH$4/1000)),3),CMB[[Cmb_ID]:[Cmb_ID]],0))),CHOOSE(AC[[M]:[M]],2,1,1,SUM(AC[[AB]:[DB]])))),""))</f>
        <v/>
      </c>
      <c r="FI41" t="str">
        <f>IF(OR(FI$5="",$S41=""),"",IFERROR(SUM(PRODUCT(INDEX(CMB[[BA_0O]:[BA_2O]],MATCH(ROUND(MIN(SUM(FI$4,$O41/1000),SUM($O41,FI$4/1000)),3),CMB[[Cmb_ID]:[Cmb_ID]],0),SUM(N(FI$1),N($R41),1)),CHOOSE(AC[[M]:[M]],1,1,0,AC[[AB]:[AB]])),PRODUCT(INDEX(CMB[[BD_0O]:[BD_2O]],MATCH(ROUND(MIN(SUM(FI$4,$O41/1000),SUM($O41,FI$4/1000)),3),CMB[[Cmb_ID]:[Cmb_ID]],0),SUM(N(FI$1),N($R41),1)),CHOOSE(AC[[M]:[M]],1,0,1,AC[[DB]:[DB]])),PRODUCT(SUM(ROUND(AVERAGE(VALUE(FI$3),VALUE($P41)),0),CHOOSE(IF(OR(FI$1,$R41),4,INDEX(CMB[[Res_Rare]:[Res_Rare]],MATCH(ROUND(MIN(SUM(FI$4,$O41/1000),SUM($O41,FI$4/1000)),3),CMB[[Cmb_ID]:[Cmb_ID]],0))),-1,-1,0,0)),IF(OR(FI$1,$R41),4,INDEX(CMB[[Cmb_Rare]:[Cmb_Rare]],MATCH(ROUND(MIN(SUM(FI$4,$O41/1000),SUM($O41,FI$4/1000)),3),CMB[[Cmb_ID]:[Cmb_ID]],0))),CHOOSE(AC[[M]:[M]],2,1,1,SUM(AC[[AB]:[DB]])))),""))</f>
        <v/>
      </c>
      <c r="FJ41" t="str">
        <f>IF(OR(FJ$5="",$S41=""),"",IFERROR(SUM(PRODUCT(INDEX(CMB[[BA_0O]:[BA_2O]],MATCH(ROUND(MIN(SUM(FJ$4,$O41/1000),SUM($O41,FJ$4/1000)),3),CMB[[Cmb_ID]:[Cmb_ID]],0),SUM(N(FJ$1),N($R41),1)),CHOOSE(AC[[M]:[M]],1,1,0,AC[[AB]:[AB]])),PRODUCT(INDEX(CMB[[BD_0O]:[BD_2O]],MATCH(ROUND(MIN(SUM(FJ$4,$O41/1000),SUM($O41,FJ$4/1000)),3),CMB[[Cmb_ID]:[Cmb_ID]],0),SUM(N(FJ$1),N($R41),1)),CHOOSE(AC[[M]:[M]],1,0,1,AC[[DB]:[DB]])),PRODUCT(SUM(ROUND(AVERAGE(VALUE(FJ$3),VALUE($P41)),0),CHOOSE(IF(OR(FJ$1,$R41),4,INDEX(CMB[[Res_Rare]:[Res_Rare]],MATCH(ROUND(MIN(SUM(FJ$4,$O41/1000),SUM($O41,FJ$4/1000)),3),CMB[[Cmb_ID]:[Cmb_ID]],0))),-1,-1,0,0)),IF(OR(FJ$1,$R41),4,INDEX(CMB[[Cmb_Rare]:[Cmb_Rare]],MATCH(ROUND(MIN(SUM(FJ$4,$O41/1000),SUM($O41,FJ$4/1000)),3),CMB[[Cmb_ID]:[Cmb_ID]],0))),CHOOSE(AC[[M]:[M]],2,1,1,SUM(AC[[AB]:[DB]])))),""))</f>
        <v/>
      </c>
      <c r="FK41" t="str">
        <f>IF(OR(FK$5="",$S41=""),"",IFERROR(SUM(PRODUCT(INDEX(CMB[[BA_0O]:[BA_2O]],MATCH(ROUND(MIN(SUM(FK$4,$O41/1000),SUM($O41,FK$4/1000)),3),CMB[[Cmb_ID]:[Cmb_ID]],0),SUM(N(FK$1),N($R41),1)),CHOOSE(AC[[M]:[M]],1,1,0,AC[[AB]:[AB]])),PRODUCT(INDEX(CMB[[BD_0O]:[BD_2O]],MATCH(ROUND(MIN(SUM(FK$4,$O41/1000),SUM($O41,FK$4/1000)),3),CMB[[Cmb_ID]:[Cmb_ID]],0),SUM(N(FK$1),N($R41),1)),CHOOSE(AC[[M]:[M]],1,0,1,AC[[DB]:[DB]])),PRODUCT(SUM(ROUND(AVERAGE(VALUE(FK$3),VALUE($P41)),0),CHOOSE(IF(OR(FK$1,$R41),4,INDEX(CMB[[Res_Rare]:[Res_Rare]],MATCH(ROUND(MIN(SUM(FK$4,$O41/1000),SUM($O41,FK$4/1000)),3),CMB[[Cmb_ID]:[Cmb_ID]],0))),-1,-1,0,0)),IF(OR(FK$1,$R41),4,INDEX(CMB[[Cmb_Rare]:[Cmb_Rare]],MATCH(ROUND(MIN(SUM(FK$4,$O41/1000),SUM($O41,FK$4/1000)),3),CMB[[Cmb_ID]:[Cmb_ID]],0))),CHOOSE(AC[[M]:[M]],2,1,1,SUM(AC[[AB]:[DB]])))),""))</f>
        <v/>
      </c>
      <c r="FL41" t="str">
        <f>IF(OR(FL$5="",$S41=""),"",IFERROR(SUM(PRODUCT(INDEX(CMB[[BA_0O]:[BA_2O]],MATCH(ROUND(MIN(SUM(FL$4,$O41/1000),SUM($O41,FL$4/1000)),3),CMB[[Cmb_ID]:[Cmb_ID]],0),SUM(N(FL$1),N($R41),1)),CHOOSE(AC[[M]:[M]],1,1,0,AC[[AB]:[AB]])),PRODUCT(INDEX(CMB[[BD_0O]:[BD_2O]],MATCH(ROUND(MIN(SUM(FL$4,$O41/1000),SUM($O41,FL$4/1000)),3),CMB[[Cmb_ID]:[Cmb_ID]],0),SUM(N(FL$1),N($R41),1)),CHOOSE(AC[[M]:[M]],1,0,1,AC[[DB]:[DB]])),PRODUCT(SUM(ROUND(AVERAGE(VALUE(FL$3),VALUE($P41)),0),CHOOSE(IF(OR(FL$1,$R41),4,INDEX(CMB[[Res_Rare]:[Res_Rare]],MATCH(ROUND(MIN(SUM(FL$4,$O41/1000),SUM($O41,FL$4/1000)),3),CMB[[Cmb_ID]:[Cmb_ID]],0))),-1,-1,0,0)),IF(OR(FL$1,$R41),4,INDEX(CMB[[Cmb_Rare]:[Cmb_Rare]],MATCH(ROUND(MIN(SUM(FL$4,$O41/1000),SUM($O41,FL$4/1000)),3),CMB[[Cmb_ID]:[Cmb_ID]],0))),CHOOSE(AC[[M]:[M]],2,1,1,SUM(AC[[AB]:[DB]])))),""))</f>
        <v/>
      </c>
      <c r="FM41" t="str">
        <f>IF(OR(FM$5="",$S41=""),"",IFERROR(SUM(PRODUCT(INDEX(CMB[[BA_0O]:[BA_2O]],MATCH(ROUND(MIN(SUM(FM$4,$O41/1000),SUM($O41,FM$4/1000)),3),CMB[[Cmb_ID]:[Cmb_ID]],0),SUM(N(FM$1),N($R41),1)),CHOOSE(AC[[M]:[M]],1,1,0,AC[[AB]:[AB]])),PRODUCT(INDEX(CMB[[BD_0O]:[BD_2O]],MATCH(ROUND(MIN(SUM(FM$4,$O41/1000),SUM($O41,FM$4/1000)),3),CMB[[Cmb_ID]:[Cmb_ID]],0),SUM(N(FM$1),N($R41),1)),CHOOSE(AC[[M]:[M]],1,0,1,AC[[DB]:[DB]])),PRODUCT(SUM(ROUND(AVERAGE(VALUE(FM$3),VALUE($P41)),0),CHOOSE(IF(OR(FM$1,$R41),4,INDEX(CMB[[Res_Rare]:[Res_Rare]],MATCH(ROUND(MIN(SUM(FM$4,$O41/1000),SUM($O41,FM$4/1000)),3),CMB[[Cmb_ID]:[Cmb_ID]],0))),-1,-1,0,0)),IF(OR(FM$1,$R41),4,INDEX(CMB[[Cmb_Rare]:[Cmb_Rare]],MATCH(ROUND(MIN(SUM(FM$4,$O41/1000),SUM($O41,FM$4/1000)),3),CMB[[Cmb_ID]:[Cmb_ID]],0))),CHOOSE(AC[[M]:[M]],2,1,1,SUM(AC[[AB]:[DB]])))),""))</f>
        <v/>
      </c>
      <c r="FN41" s="7">
        <f t="shared" si="25"/>
        <v>714</v>
      </c>
      <c r="FO41" s="7">
        <f t="shared" si="25"/>
        <v>642</v>
      </c>
      <c r="FP41" s="7">
        <f t="shared" si="25"/>
        <v>531</v>
      </c>
      <c r="FQ41" s="7">
        <f t="shared" si="25"/>
        <v>417</v>
      </c>
      <c r="FR41" s="7">
        <f t="shared" si="25"/>
        <v>417</v>
      </c>
      <c r="FS41" s="7">
        <f t="shared" si="25"/>
        <v>137</v>
      </c>
      <c r="FT41" s="7">
        <f>SUM(IF(INDEX(LIB[[Quantity]:[Quantity]],MATCH($S41,LIB[[ID]:[ID]],0))&gt;=COLUMN(A$1),TRUNC(PRODUCT(AVERAGE($FN41:$FS41),POWER(AC[[CR]:[CR]],SUM(SUMIFS($D$11:$D40,$A$11:$A40,$A41,$E$11:$E40,"&gt;="&amp;$E41),SUMIFS($D42:$D$161,$A42:$A$161,$A41,$E42:$E$161,"&gt;"&amp;$E41),COLUMN(A$1),-1)),IF($Q41="Yes",AC[[FB]:[FB]],1))),0),ROW(A30)/-VALUE(1&amp;REPT("0",9-PRODUCT(COLUMN(A$1)-1,3))),1)</f>
        <v>476.99999996999998</v>
      </c>
      <c r="FU41" s="7">
        <f>SUM(IF(INDEX(LIB[[Quantity]:[Quantity]],MATCH($S41,LIB[[ID]:[ID]],0))&gt;=COLUMN(B$1),TRUNC(PRODUCT(AVERAGE($FN41:$FS41),POWER(AC[[CR]:[CR]],SUM(SUMIFS($D$11:$D40,$A$11:$A40,$A41,$E$11:$E40,"&gt;="&amp;$E41),SUMIFS($D42:$D$161,$A42:$A$161,$A41,$E42:$E$161,"&gt;"&amp;$E41),COLUMN(B$1),-1)),IF($Q41="Yes",AC[[FB]:[FB]],1))),0),ROW(B30)/-VALUE(1&amp;REPT("0",9-PRODUCT(COLUMN(B$1)-1,3))),1)</f>
        <v>381.99997000000002</v>
      </c>
      <c r="FV41" s="7">
        <f>SUM(IF(INDEX(LIB[[Quantity]:[Quantity]],MATCH($S41,LIB[[ID]:[ID]],0))&gt;=COLUMN(C$1),TRUNC(PRODUCT(AVERAGE($FN41:$FS41),POWER(AC[[CR]:[CR]],SUM(SUMIFS($D$11:$D40,$A$11:$A40,$A41,$E$11:$E40,"&gt;="&amp;$E41),SUMIFS($D42:$D$161,$A42:$A$161,$A41,$E42:$E$161,"&gt;"&amp;$E41),COLUMN(C$1),-1)),IF($Q41="Yes",AC[[FB]:[FB]],1))),0),ROW(C30)/-VALUE(1&amp;REPT("0",9-PRODUCT(COLUMN(C$1)-1,3))),1)</f>
        <v>0.97</v>
      </c>
      <c r="FW41">
        <f t="shared" si="19"/>
        <v>19</v>
      </c>
      <c r="FX41">
        <f t="shared" si="20"/>
        <v>36</v>
      </c>
      <c r="FY41">
        <f t="shared" si="21"/>
        <v>0</v>
      </c>
      <c r="GC41">
        <f t="shared" si="22"/>
        <v>0</v>
      </c>
      <c r="GD41" t="str">
        <f>IFERROR(SUBSTITUTE(SUBSTITUTE(INDEX(SUG[Card],MATCH(ROW(A30),GC$12:GC$161,0))," #2","")," #3",""),"")</f>
        <v>Earth (5)</v>
      </c>
      <c r="GE41">
        <f>SUM(GE40,IF(IFERROR(MATCH(GD41,GD$11:GD40,0)&lt;0,TRUE()),1,0))</f>
        <v>26</v>
      </c>
      <c r="GF41" t="str">
        <f t="shared" si="23"/>
        <v>Death (5)</v>
      </c>
      <c r="GI41">
        <f>SUM(SUMIFS(D$11:D40,A$11:A40,A41,B$11:B40,"&gt;="&amp;B41),SUMIFS(D42:D$161,A42:A$161,A41,B42:B$161,"&gt;"&amp;B41),SUMIFS(D$11:D40,A$11:A40,A41&amp;":Onyx"),SUMIFS(D42:D$161,A42:A$161,A41&amp;":Onyx"))</f>
        <v>0</v>
      </c>
      <c r="GP41" t="str">
        <f t="shared" si="16"/>
        <v>Rainbow (5) #2</v>
      </c>
      <c r="GQ41">
        <f t="shared" si="17"/>
        <v>401</v>
      </c>
      <c r="GR41" t="b">
        <f>COUNTIF(DECK[Card],IFERROR(MID($L41,1,FIND(" #",SUG_Helper[[#This Row],[Card]])-1),SUG_Helper[[#This Row],[Card]]))&gt;=IFERROR(VALUE(RIGHT(SUG_Helper[[#This Row],[Card]])),1)</f>
        <v>1</v>
      </c>
    </row>
    <row r="42" spans="1:200" x14ac:dyDescent="0.35">
      <c r="A42" t="s">
        <v>33</v>
      </c>
      <c r="B42" s="4">
        <v>5</v>
      </c>
      <c r="C42" s="4" t="s">
        <v>74</v>
      </c>
      <c r="D42" s="4">
        <v>3</v>
      </c>
      <c r="E42" t="str">
        <f>IF(INDEX(LIB[Card],ROW(A31))="","",INDEX(LIB[Card],ROW(A31))&amp;" ("&amp;INDEX(LIB[Level],ROW(A31))&amp;")"&amp;IF(INDEX(LIB[Fused],ROW(A31))="Yes","ƒ",""))</f>
        <v>Human (5)</v>
      </c>
      <c r="F42">
        <v>31</v>
      </c>
      <c r="G42" t="s">
        <v>1773</v>
      </c>
      <c r="H42" t="str">
        <f>IF(DECK[[#This Row],[Card]]="","",MID(DECK[[#This Row],[Card]],1,FIND(" (",DECK[[#This Row],[Card]])-1))</f>
        <v>Wind</v>
      </c>
      <c r="I42" t="str">
        <f>IF(DECK[[#This Row],[Card]]="","",MID(DECK[[#This Row],[Card]],FIND("(",DECK[[#This Row],[Card]])+1,1))</f>
        <v>4</v>
      </c>
      <c r="J42" t="str">
        <f>IF(DECK[[#This Row],[Card]]="","",IF(RIGHT(DECK[[#This Row],[Card]])="ƒ","Yes","No"))</f>
        <v>No</v>
      </c>
      <c r="L42" t="str">
        <f t="shared" si="11"/>
        <v>Sun (5)</v>
      </c>
      <c r="M42">
        <f t="shared" si="12"/>
        <v>398</v>
      </c>
      <c r="O42" s="6">
        <f>IF(S42="","",MATCH(MID(S42,1,MIN(FIND(" (",S42),IFERROR(FIND(":",S42),50))-1),CC[CC_Name],0))</f>
        <v>52</v>
      </c>
      <c r="P42" s="5" t="str">
        <f t="shared" si="13"/>
        <v>5</v>
      </c>
      <c r="Q42" s="5" t="str">
        <f t="shared" si="18"/>
        <v>No</v>
      </c>
      <c r="R42" s="5" t="b">
        <f t="shared" si="14"/>
        <v>0</v>
      </c>
      <c r="S42" t="str">
        <f>(INDEX(LIB[ID],ROW(A31)))</f>
        <v>Human (5)</v>
      </c>
      <c r="T42">
        <f>IF(OR(T$5="",$S42=""),"",IFERROR(SUM(PRODUCT(INDEX(CMB[[BA_0O]:[BA_2O]],MATCH(ROUND(MIN(SUM(T$4,$O42/1000),SUM($O42,T$4/1000)),3),CMB[[Cmb_ID]:[Cmb_ID]],0),SUM(N(T$1),N($R42),1)),CHOOSE(AC[[M]:[M]],1,1,0,AC[[AB]:[AB]])),PRODUCT(INDEX(CMB[[BD_0O]:[BD_2O]],MATCH(ROUND(MIN(SUM(T$4,$O42/1000),SUM($O42,T$4/1000)),3),CMB[[Cmb_ID]:[Cmb_ID]],0),SUM(N(T$1),N($R42),1)),CHOOSE(AC[[M]:[M]],1,0,1,AC[[DB]:[DB]])),PRODUCT(SUM(ROUND(AVERAGE(VALUE(T$3),VALUE($P42)),0),CHOOSE(IF(OR(T$1,$R42),4,INDEX(CMB[[Res_Rare]:[Res_Rare]],MATCH(ROUND(MIN(SUM(T$4,$O42/1000),SUM($O42,T$4/1000)),3),CMB[[Cmb_ID]:[Cmb_ID]],0))),-1,-1,0,0)),IF(OR(T$1,$R42),4,INDEX(CMB[[Cmb_Rare]:[Cmb_Rare]],MATCH(ROUND(MIN(SUM(T$4,$O42/1000),SUM($O42,T$4/1000)),3),CMB[[Cmb_ID]:[Cmb_ID]],0))),CHOOSE(AC[[M]:[M]],2,1,1,SUM(AC[[AB]:[DB]])))),""))</f>
        <v>21</v>
      </c>
      <c r="U42" t="str">
        <f>IF(OR(U$5="",$S42=""),"",IFERROR(SUM(PRODUCT(INDEX(CMB[[BA_0O]:[BA_2O]],MATCH(ROUND(MIN(SUM(U$4,$O42/1000),SUM($O42,U$4/1000)),3),CMB[[Cmb_ID]:[Cmb_ID]],0),SUM(N(U$1),N($R42),1)),CHOOSE(AC[[M]:[M]],1,1,0,AC[[AB]:[AB]])),PRODUCT(INDEX(CMB[[BD_0O]:[BD_2O]],MATCH(ROUND(MIN(SUM(U$4,$O42/1000),SUM($O42,U$4/1000)),3),CMB[[Cmb_ID]:[Cmb_ID]],0),SUM(N(U$1),N($R42),1)),CHOOSE(AC[[M]:[M]],1,0,1,AC[[DB]:[DB]])),PRODUCT(SUM(ROUND(AVERAGE(VALUE(U$3),VALUE($P42)),0),CHOOSE(IF(OR(U$1,$R42),4,INDEX(CMB[[Res_Rare]:[Res_Rare]],MATCH(ROUND(MIN(SUM(U$4,$O42/1000),SUM($O42,U$4/1000)),3),CMB[[Cmb_ID]:[Cmb_ID]],0))),-1,-1,0,0)),IF(OR(U$1,$R42),4,INDEX(CMB[[Cmb_Rare]:[Cmb_Rare]],MATCH(ROUND(MIN(SUM(U$4,$O42/1000),SUM($O42,U$4/1000)),3),CMB[[Cmb_ID]:[Cmb_ID]],0))),CHOOSE(AC[[M]:[M]],2,1,1,SUM(AC[[AB]:[DB]])))),""))</f>
        <v/>
      </c>
      <c r="V42">
        <f>IF(OR(V$5="",$S42=""),"",IFERROR(SUM(PRODUCT(INDEX(CMB[[BA_0O]:[BA_2O]],MATCH(ROUND(MIN(SUM(V$4,$O42/1000),SUM($O42,V$4/1000)),3),CMB[[Cmb_ID]:[Cmb_ID]],0),SUM(N(V$1),N($R42),1)),CHOOSE(AC[[M]:[M]],1,1,0,AC[[AB]:[AB]])),PRODUCT(INDEX(CMB[[BD_0O]:[BD_2O]],MATCH(ROUND(MIN(SUM(V$4,$O42/1000),SUM($O42,V$4/1000)),3),CMB[[Cmb_ID]:[Cmb_ID]],0),SUM(N(V$1),N($R42),1)),CHOOSE(AC[[M]:[M]],1,0,1,AC[[DB]:[DB]])),PRODUCT(SUM(ROUND(AVERAGE(VALUE(V$3),VALUE($P42)),0),CHOOSE(IF(OR(V$1,$R42),4,INDEX(CMB[[Res_Rare]:[Res_Rare]],MATCH(ROUND(MIN(SUM(V$4,$O42/1000),SUM($O42,V$4/1000)),3),CMB[[Cmb_ID]:[Cmb_ID]],0))),-1,-1,0,0)),IF(OR(V$1,$R42),4,INDEX(CMB[[Cmb_Rare]:[Cmb_Rare]],MATCH(ROUND(MIN(SUM(V$4,$O42/1000),SUM($O42,V$4/1000)),3),CMB[[Cmb_ID]:[Cmb_ID]],0))),CHOOSE(AC[[M]:[M]],2,1,1,SUM(AC[[AB]:[DB]])))),""))</f>
        <v>21</v>
      </c>
      <c r="W42">
        <f>IF(OR(W$5="",$S42=""),"",IFERROR(SUM(PRODUCT(INDEX(CMB[[BA_0O]:[BA_2O]],MATCH(ROUND(MIN(SUM(W$4,$O42/1000),SUM($O42,W$4/1000)),3),CMB[[Cmb_ID]:[Cmb_ID]],0),SUM(N(W$1),N($R42),1)),CHOOSE(AC[[M]:[M]],1,1,0,AC[[AB]:[AB]])),PRODUCT(INDEX(CMB[[BD_0O]:[BD_2O]],MATCH(ROUND(MIN(SUM(W$4,$O42/1000),SUM($O42,W$4/1000)),3),CMB[[Cmb_ID]:[Cmb_ID]],0),SUM(N(W$1),N($R42),1)),CHOOSE(AC[[M]:[M]],1,0,1,AC[[DB]:[DB]])),PRODUCT(SUM(ROUND(AVERAGE(VALUE(W$3),VALUE($P42)),0),CHOOSE(IF(OR(W$1,$R42),4,INDEX(CMB[[Res_Rare]:[Res_Rare]],MATCH(ROUND(MIN(SUM(W$4,$O42/1000),SUM($O42,W$4/1000)),3),CMB[[Cmb_ID]:[Cmb_ID]],0))),-1,-1,0,0)),IF(OR(W$1,$R42),4,INDEX(CMB[[Cmb_Rare]:[Cmb_Rare]],MATCH(ROUND(MIN(SUM(W$4,$O42/1000),SUM($O42,W$4/1000)),3),CMB[[Cmb_ID]:[Cmb_ID]],0))),CHOOSE(AC[[M]:[M]],2,1,1,SUM(AC[[AB]:[DB]])))),""))</f>
        <v>23</v>
      </c>
      <c r="X42" t="str">
        <f>IF(OR(X$5="",$S42=""),"",IFERROR(SUM(PRODUCT(INDEX(CMB[[BA_0O]:[BA_2O]],MATCH(ROUND(MIN(SUM(X$4,$O42/1000),SUM($O42,X$4/1000)),3),CMB[[Cmb_ID]:[Cmb_ID]],0),SUM(N(X$1),N($R42),1)),CHOOSE(AC[[M]:[M]],1,1,0,AC[[AB]:[AB]])),PRODUCT(INDEX(CMB[[BD_0O]:[BD_2O]],MATCH(ROUND(MIN(SUM(X$4,$O42/1000),SUM($O42,X$4/1000)),3),CMB[[Cmb_ID]:[Cmb_ID]],0),SUM(N(X$1),N($R42),1)),CHOOSE(AC[[M]:[M]],1,0,1,AC[[DB]:[DB]])),PRODUCT(SUM(ROUND(AVERAGE(VALUE(X$3),VALUE($P42)),0),CHOOSE(IF(OR(X$1,$R42),4,INDEX(CMB[[Res_Rare]:[Res_Rare]],MATCH(ROUND(MIN(SUM(X$4,$O42/1000),SUM($O42,X$4/1000)),3),CMB[[Cmb_ID]:[Cmb_ID]],0))),-1,-1,0,0)),IF(OR(X$1,$R42),4,INDEX(CMB[[Cmb_Rare]:[Cmb_Rare]],MATCH(ROUND(MIN(SUM(X$4,$O42/1000),SUM($O42,X$4/1000)),3),CMB[[Cmb_ID]:[Cmb_ID]],0))),CHOOSE(AC[[M]:[M]],2,1,1,SUM(AC[[AB]:[DB]])))),""))</f>
        <v/>
      </c>
      <c r="Y42">
        <f>IF(OR(Y$5="",$S42=""),"",IFERROR(SUM(PRODUCT(INDEX(CMB[[BA_0O]:[BA_2O]],MATCH(ROUND(MIN(SUM(Y$4,$O42/1000),SUM($O42,Y$4/1000)),3),CMB[[Cmb_ID]:[Cmb_ID]],0),SUM(N(Y$1),N($R42),1)),CHOOSE(AC[[M]:[M]],1,1,0,AC[[AB]:[AB]])),PRODUCT(INDEX(CMB[[BD_0O]:[BD_2O]],MATCH(ROUND(MIN(SUM(Y$4,$O42/1000),SUM($O42,Y$4/1000)),3),CMB[[Cmb_ID]:[Cmb_ID]],0),SUM(N(Y$1),N($R42),1)),CHOOSE(AC[[M]:[M]],1,0,1,AC[[DB]:[DB]])),PRODUCT(SUM(ROUND(AVERAGE(VALUE(Y$3),VALUE($P42)),0),CHOOSE(IF(OR(Y$1,$R42),4,INDEX(CMB[[Res_Rare]:[Res_Rare]],MATCH(ROUND(MIN(SUM(Y$4,$O42/1000),SUM($O42,Y$4/1000)),3),CMB[[Cmb_ID]:[Cmb_ID]],0))),-1,-1,0,0)),IF(OR(Y$1,$R42),4,INDEX(CMB[[Cmb_Rare]:[Cmb_Rare]],MATCH(ROUND(MIN(SUM(Y$4,$O42/1000),SUM($O42,Y$4/1000)),3),CMB[[Cmb_ID]:[Cmb_ID]],0))),CHOOSE(AC[[M]:[M]],2,1,1,SUM(AC[[AB]:[DB]])))),""))</f>
        <v>34</v>
      </c>
      <c r="Z42">
        <f>IF(OR(Z$5="",$S42=""),"",IFERROR(SUM(PRODUCT(INDEX(CMB[[BA_0O]:[BA_2O]],MATCH(ROUND(MIN(SUM(Z$4,$O42/1000),SUM($O42,Z$4/1000)),3),CMB[[Cmb_ID]:[Cmb_ID]],0),SUM(N(Z$1),N($R42),1)),CHOOSE(AC[[M]:[M]],1,1,0,AC[[AB]:[AB]])),PRODUCT(INDEX(CMB[[BD_0O]:[BD_2O]],MATCH(ROUND(MIN(SUM(Z$4,$O42/1000),SUM($O42,Z$4/1000)),3),CMB[[Cmb_ID]:[Cmb_ID]],0),SUM(N(Z$1),N($R42),1)),CHOOSE(AC[[M]:[M]],1,0,1,AC[[DB]:[DB]])),PRODUCT(SUM(ROUND(AVERAGE(VALUE(Z$3),VALUE($P42)),0),CHOOSE(IF(OR(Z$1,$R42),4,INDEX(CMB[[Res_Rare]:[Res_Rare]],MATCH(ROUND(MIN(SUM(Z$4,$O42/1000),SUM($O42,Z$4/1000)),3),CMB[[Cmb_ID]:[Cmb_ID]],0))),-1,-1,0,0)),IF(OR(Z$1,$R42),4,INDEX(CMB[[Cmb_Rare]:[Cmb_Rare]],MATCH(ROUND(MIN(SUM(Z$4,$O42/1000),SUM($O42,Z$4/1000)),3),CMB[[Cmb_ID]:[Cmb_ID]],0))),CHOOSE(AC[[M]:[M]],2,1,1,SUM(AC[[AB]:[DB]])))),""))</f>
        <v>29</v>
      </c>
      <c r="AA42">
        <f>IF(OR(AA$5="",$S42=""),"",IFERROR(SUM(PRODUCT(INDEX(CMB[[BA_0O]:[BA_2O]],MATCH(ROUND(MIN(SUM(AA$4,$O42/1000),SUM($O42,AA$4/1000)),3),CMB[[Cmb_ID]:[Cmb_ID]],0),SUM(N(AA$1),N($R42),1)),CHOOSE(AC[[M]:[M]],1,1,0,AC[[AB]:[AB]])),PRODUCT(INDEX(CMB[[BD_0O]:[BD_2O]],MATCH(ROUND(MIN(SUM(AA$4,$O42/1000),SUM($O42,AA$4/1000)),3),CMB[[Cmb_ID]:[Cmb_ID]],0),SUM(N(AA$1),N($R42),1)),CHOOSE(AC[[M]:[M]],1,0,1,AC[[DB]:[DB]])),PRODUCT(SUM(ROUND(AVERAGE(VALUE(AA$3),VALUE($P42)),0),CHOOSE(IF(OR(AA$1,$R42),4,INDEX(CMB[[Res_Rare]:[Res_Rare]],MATCH(ROUND(MIN(SUM(AA$4,$O42/1000),SUM($O42,AA$4/1000)),3),CMB[[Cmb_ID]:[Cmb_ID]],0))),-1,-1,0,0)),IF(OR(AA$1,$R42),4,INDEX(CMB[[Cmb_Rare]:[Cmb_Rare]],MATCH(ROUND(MIN(SUM(AA$4,$O42/1000),SUM($O42,AA$4/1000)),3),CMB[[Cmb_ID]:[Cmb_ID]],0))),CHOOSE(AC[[M]:[M]],2,1,1,SUM(AC[[AB]:[DB]])))),""))</f>
        <v>17</v>
      </c>
      <c r="AB42" t="str">
        <f>IF(OR(AB$5="",$S42=""),"",IFERROR(SUM(PRODUCT(INDEX(CMB[[BA_0O]:[BA_2O]],MATCH(ROUND(MIN(SUM(AB$4,$O42/1000),SUM($O42,AB$4/1000)),3),CMB[[Cmb_ID]:[Cmb_ID]],0),SUM(N(AB$1),N($R42),1)),CHOOSE(AC[[M]:[M]],1,1,0,AC[[AB]:[AB]])),PRODUCT(INDEX(CMB[[BD_0O]:[BD_2O]],MATCH(ROUND(MIN(SUM(AB$4,$O42/1000),SUM($O42,AB$4/1000)),3),CMB[[Cmb_ID]:[Cmb_ID]],0),SUM(N(AB$1),N($R42),1)),CHOOSE(AC[[M]:[M]],1,0,1,AC[[DB]:[DB]])),PRODUCT(SUM(ROUND(AVERAGE(VALUE(AB$3),VALUE($P42)),0),CHOOSE(IF(OR(AB$1,$R42),4,INDEX(CMB[[Res_Rare]:[Res_Rare]],MATCH(ROUND(MIN(SUM(AB$4,$O42/1000),SUM($O42,AB$4/1000)),3),CMB[[Cmb_ID]:[Cmb_ID]],0))),-1,-1,0,0)),IF(OR(AB$1,$R42),4,INDEX(CMB[[Cmb_Rare]:[Cmb_Rare]],MATCH(ROUND(MIN(SUM(AB$4,$O42/1000),SUM($O42,AB$4/1000)),3),CMB[[Cmb_ID]:[Cmb_ID]],0))),CHOOSE(AC[[M]:[M]],2,1,1,SUM(AC[[AB]:[DB]])))),""))</f>
        <v/>
      </c>
      <c r="AC42">
        <f>IF(OR(AC$5="",$S42=""),"",IFERROR(SUM(PRODUCT(INDEX(CMB[[BA_0O]:[BA_2O]],MATCH(ROUND(MIN(SUM(AC$4,$O42/1000),SUM($O42,AC$4/1000)),3),CMB[[Cmb_ID]:[Cmb_ID]],0),SUM(N(AC$1),N($R42),1)),CHOOSE(AC[[M]:[M]],1,1,0,AC[[AB]:[AB]])),PRODUCT(INDEX(CMB[[BD_0O]:[BD_2O]],MATCH(ROUND(MIN(SUM(AC$4,$O42/1000),SUM($O42,AC$4/1000)),3),CMB[[Cmb_ID]:[Cmb_ID]],0),SUM(N(AC$1),N($R42),1)),CHOOSE(AC[[M]:[M]],1,0,1,AC[[DB]:[DB]])),PRODUCT(SUM(ROUND(AVERAGE(VALUE(AC$3),VALUE($P42)),0),CHOOSE(IF(OR(AC$1,$R42),4,INDEX(CMB[[Res_Rare]:[Res_Rare]],MATCH(ROUND(MIN(SUM(AC$4,$O42/1000),SUM($O42,AC$4/1000)),3),CMB[[Cmb_ID]:[Cmb_ID]],0))),-1,-1,0,0)),IF(OR(AC$1,$R42),4,INDEX(CMB[[Cmb_Rare]:[Cmb_Rare]],MATCH(ROUND(MIN(SUM(AC$4,$O42/1000),SUM($O42,AC$4/1000)),3),CMB[[Cmb_ID]:[Cmb_ID]],0))),CHOOSE(AC[[M]:[M]],2,1,1,SUM(AC[[AB]:[DB]])))),""))</f>
        <v>36</v>
      </c>
      <c r="AD42">
        <f>IF(OR(AD$5="",$S42=""),"",IFERROR(SUM(PRODUCT(INDEX(CMB[[BA_0O]:[BA_2O]],MATCH(ROUND(MIN(SUM(AD$4,$O42/1000),SUM($O42,AD$4/1000)),3),CMB[[Cmb_ID]:[Cmb_ID]],0),SUM(N(AD$1),N($R42),1)),CHOOSE(AC[[M]:[M]],1,1,0,AC[[AB]:[AB]])),PRODUCT(INDEX(CMB[[BD_0O]:[BD_2O]],MATCH(ROUND(MIN(SUM(AD$4,$O42/1000),SUM($O42,AD$4/1000)),3),CMB[[Cmb_ID]:[Cmb_ID]],0),SUM(N(AD$1),N($R42),1)),CHOOSE(AC[[M]:[M]],1,0,1,AC[[DB]:[DB]])),PRODUCT(SUM(ROUND(AVERAGE(VALUE(AD$3),VALUE($P42)),0),CHOOSE(IF(OR(AD$1,$R42),4,INDEX(CMB[[Res_Rare]:[Res_Rare]],MATCH(ROUND(MIN(SUM(AD$4,$O42/1000),SUM($O42,AD$4/1000)),3),CMB[[Cmb_ID]:[Cmb_ID]],0))),-1,-1,0,0)),IF(OR(AD$1,$R42),4,INDEX(CMB[[Cmb_Rare]:[Cmb_Rare]],MATCH(ROUND(MIN(SUM(AD$4,$O42/1000),SUM($O42,AD$4/1000)),3),CMB[[Cmb_ID]:[Cmb_ID]],0))),CHOOSE(AC[[M]:[M]],2,1,1,SUM(AC[[AB]:[DB]])))),""))</f>
        <v>23</v>
      </c>
      <c r="AE42">
        <f>IF(OR(AE$5="",$S42=""),"",IFERROR(SUM(PRODUCT(INDEX(CMB[[BA_0O]:[BA_2O]],MATCH(ROUND(MIN(SUM(AE$4,$O42/1000),SUM($O42,AE$4/1000)),3),CMB[[Cmb_ID]:[Cmb_ID]],0),SUM(N(AE$1),N($R42),1)),CHOOSE(AC[[M]:[M]],1,1,0,AC[[AB]:[AB]])),PRODUCT(INDEX(CMB[[BD_0O]:[BD_2O]],MATCH(ROUND(MIN(SUM(AE$4,$O42/1000),SUM($O42,AE$4/1000)),3),CMB[[Cmb_ID]:[Cmb_ID]],0),SUM(N(AE$1),N($R42),1)),CHOOSE(AC[[M]:[M]],1,0,1,AC[[DB]:[DB]])),PRODUCT(SUM(ROUND(AVERAGE(VALUE(AE$3),VALUE($P42)),0),CHOOSE(IF(OR(AE$1,$R42),4,INDEX(CMB[[Res_Rare]:[Res_Rare]],MATCH(ROUND(MIN(SUM(AE$4,$O42/1000),SUM($O42,AE$4/1000)),3),CMB[[Cmb_ID]:[Cmb_ID]],0))),-1,-1,0,0)),IF(OR(AE$1,$R42),4,INDEX(CMB[[Cmb_Rare]:[Cmb_Rare]],MATCH(ROUND(MIN(SUM(AE$4,$O42/1000),SUM($O42,AE$4/1000)),3),CMB[[Cmb_ID]:[Cmb_ID]],0))),CHOOSE(AC[[M]:[M]],2,1,1,SUM(AC[[AB]:[DB]])))),""))</f>
        <v>22</v>
      </c>
      <c r="AF42">
        <f>IF(OR(AF$5="",$S42=""),"",IFERROR(SUM(PRODUCT(INDEX(CMB[[BA_0O]:[BA_2O]],MATCH(ROUND(MIN(SUM(AF$4,$O42/1000),SUM($O42,AF$4/1000)),3),CMB[[Cmb_ID]:[Cmb_ID]],0),SUM(N(AF$1),N($R42),1)),CHOOSE(AC[[M]:[M]],1,1,0,AC[[AB]:[AB]])),PRODUCT(INDEX(CMB[[BD_0O]:[BD_2O]],MATCH(ROUND(MIN(SUM(AF$4,$O42/1000),SUM($O42,AF$4/1000)),3),CMB[[Cmb_ID]:[Cmb_ID]],0),SUM(N(AF$1),N($R42),1)),CHOOSE(AC[[M]:[M]],1,0,1,AC[[DB]:[DB]])),PRODUCT(SUM(ROUND(AVERAGE(VALUE(AF$3),VALUE($P42)),0),CHOOSE(IF(OR(AF$1,$R42),4,INDEX(CMB[[Res_Rare]:[Res_Rare]],MATCH(ROUND(MIN(SUM(AF$4,$O42/1000),SUM($O42,AF$4/1000)),3),CMB[[Cmb_ID]:[Cmb_ID]],0))),-1,-1,0,0)),IF(OR(AF$1,$R42),4,INDEX(CMB[[Cmb_Rare]:[Cmb_Rare]],MATCH(ROUND(MIN(SUM(AF$4,$O42/1000),SUM($O42,AF$4/1000)),3),CMB[[Cmb_ID]:[Cmb_ID]],0))),CHOOSE(AC[[M]:[M]],2,1,1,SUM(AC[[AB]:[DB]])))),""))</f>
        <v>36</v>
      </c>
      <c r="AG42" t="str">
        <f>IF(OR(AG$5="",$S42=""),"",IFERROR(SUM(PRODUCT(INDEX(CMB[[BA_0O]:[BA_2O]],MATCH(ROUND(MIN(SUM(AG$4,$O42/1000),SUM($O42,AG$4/1000)),3),CMB[[Cmb_ID]:[Cmb_ID]],0),SUM(N(AG$1),N($R42),1)),CHOOSE(AC[[M]:[M]],1,1,0,AC[[AB]:[AB]])),PRODUCT(INDEX(CMB[[BD_0O]:[BD_2O]],MATCH(ROUND(MIN(SUM(AG$4,$O42/1000),SUM($O42,AG$4/1000)),3),CMB[[Cmb_ID]:[Cmb_ID]],0),SUM(N(AG$1),N($R42),1)),CHOOSE(AC[[M]:[M]],1,0,1,AC[[DB]:[DB]])),PRODUCT(SUM(ROUND(AVERAGE(VALUE(AG$3),VALUE($P42)),0),CHOOSE(IF(OR(AG$1,$R42),4,INDEX(CMB[[Res_Rare]:[Res_Rare]],MATCH(ROUND(MIN(SUM(AG$4,$O42/1000),SUM($O42,AG$4/1000)),3),CMB[[Cmb_ID]:[Cmb_ID]],0))),-1,-1,0,0)),IF(OR(AG$1,$R42),4,INDEX(CMB[[Cmb_Rare]:[Cmb_Rare]],MATCH(ROUND(MIN(SUM(AG$4,$O42/1000),SUM($O42,AG$4/1000)),3),CMB[[Cmb_ID]:[Cmb_ID]],0))),CHOOSE(AC[[M]:[M]],2,1,1,SUM(AC[[AB]:[DB]])))),""))</f>
        <v/>
      </c>
      <c r="AH42">
        <f>IF(OR(AH$5="",$S42=""),"",IFERROR(SUM(PRODUCT(INDEX(CMB[[BA_0O]:[BA_2O]],MATCH(ROUND(MIN(SUM(AH$4,$O42/1000),SUM($O42,AH$4/1000)),3),CMB[[Cmb_ID]:[Cmb_ID]],0),SUM(N(AH$1),N($R42),1)),CHOOSE(AC[[M]:[M]],1,1,0,AC[[AB]:[AB]])),PRODUCT(INDEX(CMB[[BD_0O]:[BD_2O]],MATCH(ROUND(MIN(SUM(AH$4,$O42/1000),SUM($O42,AH$4/1000)),3),CMB[[Cmb_ID]:[Cmb_ID]],0),SUM(N(AH$1),N($R42),1)),CHOOSE(AC[[M]:[M]],1,0,1,AC[[DB]:[DB]])),PRODUCT(SUM(ROUND(AVERAGE(VALUE(AH$3),VALUE($P42)),0),CHOOSE(IF(OR(AH$1,$R42),4,INDEX(CMB[[Res_Rare]:[Res_Rare]],MATCH(ROUND(MIN(SUM(AH$4,$O42/1000),SUM($O42,AH$4/1000)),3),CMB[[Cmb_ID]:[Cmb_ID]],0))),-1,-1,0,0)),IF(OR(AH$1,$R42),4,INDEX(CMB[[Cmb_Rare]:[Cmb_Rare]],MATCH(ROUND(MIN(SUM(AH$4,$O42/1000),SUM($O42,AH$4/1000)),3),CMB[[Cmb_ID]:[Cmb_ID]],0))),CHOOSE(AC[[M]:[M]],2,1,1,SUM(AC[[AB]:[DB]])))),""))</f>
        <v>30</v>
      </c>
      <c r="AI42" t="str">
        <f>IF(OR(AI$5="",$S42=""),"",IFERROR(SUM(PRODUCT(INDEX(CMB[[BA_0O]:[BA_2O]],MATCH(ROUND(MIN(SUM(AI$4,$O42/1000),SUM($O42,AI$4/1000)),3),CMB[[Cmb_ID]:[Cmb_ID]],0),SUM(N(AI$1),N($R42),1)),CHOOSE(AC[[M]:[M]],1,1,0,AC[[AB]:[AB]])),PRODUCT(INDEX(CMB[[BD_0O]:[BD_2O]],MATCH(ROUND(MIN(SUM(AI$4,$O42/1000),SUM($O42,AI$4/1000)),3),CMB[[Cmb_ID]:[Cmb_ID]],0),SUM(N(AI$1),N($R42),1)),CHOOSE(AC[[M]:[M]],1,0,1,AC[[DB]:[DB]])),PRODUCT(SUM(ROUND(AVERAGE(VALUE(AI$3),VALUE($P42)),0),CHOOSE(IF(OR(AI$1,$R42),4,INDEX(CMB[[Res_Rare]:[Res_Rare]],MATCH(ROUND(MIN(SUM(AI$4,$O42/1000),SUM($O42,AI$4/1000)),3),CMB[[Cmb_ID]:[Cmb_ID]],0))),-1,-1,0,0)),IF(OR(AI$1,$R42),4,INDEX(CMB[[Cmb_Rare]:[Cmb_Rare]],MATCH(ROUND(MIN(SUM(AI$4,$O42/1000),SUM($O42,AI$4/1000)),3),CMB[[Cmb_ID]:[Cmb_ID]],0))),CHOOSE(AC[[M]:[M]],2,1,1,SUM(AC[[AB]:[DB]])))),""))</f>
        <v/>
      </c>
      <c r="AJ42">
        <f>IF(OR(AJ$5="",$S42=""),"",IFERROR(SUM(PRODUCT(INDEX(CMB[[BA_0O]:[BA_2O]],MATCH(ROUND(MIN(SUM(AJ$4,$O42/1000),SUM($O42,AJ$4/1000)),3),CMB[[Cmb_ID]:[Cmb_ID]],0),SUM(N(AJ$1),N($R42),1)),CHOOSE(AC[[M]:[M]],1,1,0,AC[[AB]:[AB]])),PRODUCT(INDEX(CMB[[BD_0O]:[BD_2O]],MATCH(ROUND(MIN(SUM(AJ$4,$O42/1000),SUM($O42,AJ$4/1000)),3),CMB[[Cmb_ID]:[Cmb_ID]],0),SUM(N(AJ$1),N($R42),1)),CHOOSE(AC[[M]:[M]],1,0,1,AC[[DB]:[DB]])),PRODUCT(SUM(ROUND(AVERAGE(VALUE(AJ$3),VALUE($P42)),0),CHOOSE(IF(OR(AJ$1,$R42),4,INDEX(CMB[[Res_Rare]:[Res_Rare]],MATCH(ROUND(MIN(SUM(AJ$4,$O42/1000),SUM($O42,AJ$4/1000)),3),CMB[[Cmb_ID]:[Cmb_ID]],0))),-1,-1,0,0)),IF(OR(AJ$1,$R42),4,INDEX(CMB[[Cmb_Rare]:[Cmb_Rare]],MATCH(ROUND(MIN(SUM(AJ$4,$O42/1000),SUM($O42,AJ$4/1000)),3),CMB[[Cmb_ID]:[Cmb_ID]],0))),CHOOSE(AC[[M]:[M]],2,1,1,SUM(AC[[AB]:[DB]])))),""))</f>
        <v>34</v>
      </c>
      <c r="AK42">
        <f>IF(OR(AK$5="",$S42=""),"",IFERROR(SUM(PRODUCT(INDEX(CMB[[BA_0O]:[BA_2O]],MATCH(ROUND(MIN(SUM(AK$4,$O42/1000),SUM($O42,AK$4/1000)),3),CMB[[Cmb_ID]:[Cmb_ID]],0),SUM(N(AK$1),N($R42),1)),CHOOSE(AC[[M]:[M]],1,1,0,AC[[AB]:[AB]])),PRODUCT(INDEX(CMB[[BD_0O]:[BD_2O]],MATCH(ROUND(MIN(SUM(AK$4,$O42/1000),SUM($O42,AK$4/1000)),3),CMB[[Cmb_ID]:[Cmb_ID]],0),SUM(N(AK$1),N($R42),1)),CHOOSE(AC[[M]:[M]],1,0,1,AC[[DB]:[DB]])),PRODUCT(SUM(ROUND(AVERAGE(VALUE(AK$3),VALUE($P42)),0),CHOOSE(IF(OR(AK$1,$R42),4,INDEX(CMB[[Res_Rare]:[Res_Rare]],MATCH(ROUND(MIN(SUM(AK$4,$O42/1000),SUM($O42,AK$4/1000)),3),CMB[[Cmb_ID]:[Cmb_ID]],0))),-1,-1,0,0)),IF(OR(AK$1,$R42),4,INDEX(CMB[[Cmb_Rare]:[Cmb_Rare]],MATCH(ROUND(MIN(SUM(AK$4,$O42/1000),SUM($O42,AK$4/1000)),3),CMB[[Cmb_ID]:[Cmb_ID]],0))),CHOOSE(AC[[M]:[M]],2,1,1,SUM(AC[[AB]:[DB]])))),""))</f>
        <v>34</v>
      </c>
      <c r="AL42">
        <f>IF(OR(AL$5="",$S42=""),"",IFERROR(SUM(PRODUCT(INDEX(CMB[[BA_0O]:[BA_2O]],MATCH(ROUND(MIN(SUM(AL$4,$O42/1000),SUM($O42,AL$4/1000)),3),CMB[[Cmb_ID]:[Cmb_ID]],0),SUM(N(AL$1),N($R42),1)),CHOOSE(AC[[M]:[M]],1,1,0,AC[[AB]:[AB]])),PRODUCT(INDEX(CMB[[BD_0O]:[BD_2O]],MATCH(ROUND(MIN(SUM(AL$4,$O42/1000),SUM($O42,AL$4/1000)),3),CMB[[Cmb_ID]:[Cmb_ID]],0),SUM(N(AL$1),N($R42),1)),CHOOSE(AC[[M]:[M]],1,0,1,AC[[DB]:[DB]])),PRODUCT(SUM(ROUND(AVERAGE(VALUE(AL$3),VALUE($P42)),0),CHOOSE(IF(OR(AL$1,$R42),4,INDEX(CMB[[Res_Rare]:[Res_Rare]],MATCH(ROUND(MIN(SUM(AL$4,$O42/1000),SUM($O42,AL$4/1000)),3),CMB[[Cmb_ID]:[Cmb_ID]],0))),-1,-1,0,0)),IF(OR(AL$1,$R42),4,INDEX(CMB[[Cmb_Rare]:[Cmb_Rare]],MATCH(ROUND(MIN(SUM(AL$4,$O42/1000),SUM($O42,AL$4/1000)),3),CMB[[Cmb_ID]:[Cmb_ID]],0))),CHOOSE(AC[[M]:[M]],2,1,1,SUM(AC[[AB]:[DB]])))),""))</f>
        <v>31</v>
      </c>
      <c r="AM42">
        <f>IF(OR(AM$5="",$S42=""),"",IFERROR(SUM(PRODUCT(INDEX(CMB[[BA_0O]:[BA_2O]],MATCH(ROUND(MIN(SUM(AM$4,$O42/1000),SUM($O42,AM$4/1000)),3),CMB[[Cmb_ID]:[Cmb_ID]],0),SUM(N(AM$1),N($R42),1)),CHOOSE(AC[[M]:[M]],1,1,0,AC[[AB]:[AB]])),PRODUCT(INDEX(CMB[[BD_0O]:[BD_2O]],MATCH(ROUND(MIN(SUM(AM$4,$O42/1000),SUM($O42,AM$4/1000)),3),CMB[[Cmb_ID]:[Cmb_ID]],0),SUM(N(AM$1),N($R42),1)),CHOOSE(AC[[M]:[M]],1,0,1,AC[[DB]:[DB]])),PRODUCT(SUM(ROUND(AVERAGE(VALUE(AM$3),VALUE($P42)),0),CHOOSE(IF(OR(AM$1,$R42),4,INDEX(CMB[[Res_Rare]:[Res_Rare]],MATCH(ROUND(MIN(SUM(AM$4,$O42/1000),SUM($O42,AM$4/1000)),3),CMB[[Cmb_ID]:[Cmb_ID]],0))),-1,-1,0,0)),IF(OR(AM$1,$R42),4,INDEX(CMB[[Cmb_Rare]:[Cmb_Rare]],MATCH(ROUND(MIN(SUM(AM$4,$O42/1000),SUM($O42,AM$4/1000)),3),CMB[[Cmb_ID]:[Cmb_ID]],0))),CHOOSE(AC[[M]:[M]],2,1,1,SUM(AC[[AB]:[DB]])))),""))</f>
        <v>36</v>
      </c>
      <c r="AN42" t="str">
        <f>IF(OR(AN$5="",$S42=""),"",IFERROR(SUM(PRODUCT(INDEX(CMB[[BA_0O]:[BA_2O]],MATCH(ROUND(MIN(SUM(AN$4,$O42/1000),SUM($O42,AN$4/1000)),3),CMB[[Cmb_ID]:[Cmb_ID]],0),SUM(N(AN$1),N($R42),1)),CHOOSE(AC[[M]:[M]],1,1,0,AC[[AB]:[AB]])),PRODUCT(INDEX(CMB[[BD_0O]:[BD_2O]],MATCH(ROUND(MIN(SUM(AN$4,$O42/1000),SUM($O42,AN$4/1000)),3),CMB[[Cmb_ID]:[Cmb_ID]],0),SUM(N(AN$1),N($R42),1)),CHOOSE(AC[[M]:[M]],1,0,1,AC[[DB]:[DB]])),PRODUCT(SUM(ROUND(AVERAGE(VALUE(AN$3),VALUE($P42)),0),CHOOSE(IF(OR(AN$1,$R42),4,INDEX(CMB[[Res_Rare]:[Res_Rare]],MATCH(ROUND(MIN(SUM(AN$4,$O42/1000),SUM($O42,AN$4/1000)),3),CMB[[Cmb_ID]:[Cmb_ID]],0))),-1,-1,0,0)),IF(OR(AN$1,$R42),4,INDEX(CMB[[Cmb_Rare]:[Cmb_Rare]],MATCH(ROUND(MIN(SUM(AN$4,$O42/1000),SUM($O42,AN$4/1000)),3),CMB[[Cmb_ID]:[Cmb_ID]],0))),CHOOSE(AC[[M]:[M]],2,1,1,SUM(AC[[AB]:[DB]])))),""))</f>
        <v/>
      </c>
      <c r="AO42">
        <f>IF(OR(AO$5="",$S42=""),"",IFERROR(SUM(PRODUCT(INDEX(CMB[[BA_0O]:[BA_2O]],MATCH(ROUND(MIN(SUM(AO$4,$O42/1000),SUM($O42,AO$4/1000)),3),CMB[[Cmb_ID]:[Cmb_ID]],0),SUM(N(AO$1),N($R42),1)),CHOOSE(AC[[M]:[M]],1,1,0,AC[[AB]:[AB]])),PRODUCT(INDEX(CMB[[BD_0O]:[BD_2O]],MATCH(ROUND(MIN(SUM(AO$4,$O42/1000),SUM($O42,AO$4/1000)),3),CMB[[Cmb_ID]:[Cmb_ID]],0),SUM(N(AO$1),N($R42),1)),CHOOSE(AC[[M]:[M]],1,0,1,AC[[DB]:[DB]])),PRODUCT(SUM(ROUND(AVERAGE(VALUE(AO$3),VALUE($P42)),0),CHOOSE(IF(OR(AO$1,$R42),4,INDEX(CMB[[Res_Rare]:[Res_Rare]],MATCH(ROUND(MIN(SUM(AO$4,$O42/1000),SUM($O42,AO$4/1000)),3),CMB[[Cmb_ID]:[Cmb_ID]],0))),-1,-1,0,0)),IF(OR(AO$1,$R42),4,INDEX(CMB[[Cmb_Rare]:[Cmb_Rare]],MATCH(ROUND(MIN(SUM(AO$4,$O42/1000),SUM($O42,AO$4/1000)),3),CMB[[Cmb_ID]:[Cmb_ID]],0))),CHOOSE(AC[[M]:[M]],2,1,1,SUM(AC[[AB]:[DB]])))),""))</f>
        <v>29</v>
      </c>
      <c r="AP42">
        <f>IF(OR(AP$5="",$S42=""),"",IFERROR(SUM(PRODUCT(INDEX(CMB[[BA_0O]:[BA_2O]],MATCH(ROUND(MIN(SUM(AP$4,$O42/1000),SUM($O42,AP$4/1000)),3),CMB[[Cmb_ID]:[Cmb_ID]],0),SUM(N(AP$1),N($R42),1)),CHOOSE(AC[[M]:[M]],1,1,0,AC[[AB]:[AB]])),PRODUCT(INDEX(CMB[[BD_0O]:[BD_2O]],MATCH(ROUND(MIN(SUM(AP$4,$O42/1000),SUM($O42,AP$4/1000)),3),CMB[[Cmb_ID]:[Cmb_ID]],0),SUM(N(AP$1),N($R42),1)),CHOOSE(AC[[M]:[M]],1,0,1,AC[[DB]:[DB]])),PRODUCT(SUM(ROUND(AVERAGE(VALUE(AP$3),VALUE($P42)),0),CHOOSE(IF(OR(AP$1,$R42),4,INDEX(CMB[[Res_Rare]:[Res_Rare]],MATCH(ROUND(MIN(SUM(AP$4,$O42/1000),SUM($O42,AP$4/1000)),3),CMB[[Cmb_ID]:[Cmb_ID]],0))),-1,-1,0,0)),IF(OR(AP$1,$R42),4,INDEX(CMB[[Cmb_Rare]:[Cmb_Rare]],MATCH(ROUND(MIN(SUM(AP$4,$O42/1000),SUM($O42,AP$4/1000)),3),CMB[[Cmb_ID]:[Cmb_ID]],0))),CHOOSE(AC[[M]:[M]],2,1,1,SUM(AC[[AB]:[DB]])))),""))</f>
        <v>21</v>
      </c>
      <c r="AQ42" t="str">
        <f>IF(OR(AQ$5="",$S42=""),"",IFERROR(SUM(PRODUCT(INDEX(CMB[[BA_0O]:[BA_2O]],MATCH(ROUND(MIN(SUM(AQ$4,$O42/1000),SUM($O42,AQ$4/1000)),3),CMB[[Cmb_ID]:[Cmb_ID]],0),SUM(N(AQ$1),N($R42),1)),CHOOSE(AC[[M]:[M]],1,1,0,AC[[AB]:[AB]])),PRODUCT(INDEX(CMB[[BD_0O]:[BD_2O]],MATCH(ROUND(MIN(SUM(AQ$4,$O42/1000),SUM($O42,AQ$4/1000)),3),CMB[[Cmb_ID]:[Cmb_ID]],0),SUM(N(AQ$1),N($R42),1)),CHOOSE(AC[[M]:[M]],1,0,1,AC[[DB]:[DB]])),PRODUCT(SUM(ROUND(AVERAGE(VALUE(AQ$3),VALUE($P42)),0),CHOOSE(IF(OR(AQ$1,$R42),4,INDEX(CMB[[Res_Rare]:[Res_Rare]],MATCH(ROUND(MIN(SUM(AQ$4,$O42/1000),SUM($O42,AQ$4/1000)),3),CMB[[Cmb_ID]:[Cmb_ID]],0))),-1,-1,0,0)),IF(OR(AQ$1,$R42),4,INDEX(CMB[[Cmb_Rare]:[Cmb_Rare]],MATCH(ROUND(MIN(SUM(AQ$4,$O42/1000),SUM($O42,AQ$4/1000)),3),CMB[[Cmb_ID]:[Cmb_ID]],0))),CHOOSE(AC[[M]:[M]],2,1,1,SUM(AC[[AB]:[DB]])))),""))</f>
        <v/>
      </c>
      <c r="AR42">
        <f>IF(OR(AR$5="",$S42=""),"",IFERROR(SUM(PRODUCT(INDEX(CMB[[BA_0O]:[BA_2O]],MATCH(ROUND(MIN(SUM(AR$4,$O42/1000),SUM($O42,AR$4/1000)),3),CMB[[Cmb_ID]:[Cmb_ID]],0),SUM(N(AR$1),N($R42),1)),CHOOSE(AC[[M]:[M]],1,1,0,AC[[AB]:[AB]])),PRODUCT(INDEX(CMB[[BD_0O]:[BD_2O]],MATCH(ROUND(MIN(SUM(AR$4,$O42/1000),SUM($O42,AR$4/1000)),3),CMB[[Cmb_ID]:[Cmb_ID]],0),SUM(N(AR$1),N($R42),1)),CHOOSE(AC[[M]:[M]],1,0,1,AC[[DB]:[DB]])),PRODUCT(SUM(ROUND(AVERAGE(VALUE(AR$3),VALUE($P42)),0),CHOOSE(IF(OR(AR$1,$R42),4,INDEX(CMB[[Res_Rare]:[Res_Rare]],MATCH(ROUND(MIN(SUM(AR$4,$O42/1000),SUM($O42,AR$4/1000)),3),CMB[[Cmb_ID]:[Cmb_ID]],0))),-1,-1,0,0)),IF(OR(AR$1,$R42),4,INDEX(CMB[[Cmb_Rare]:[Cmb_Rare]],MATCH(ROUND(MIN(SUM(AR$4,$O42/1000),SUM($O42,AR$4/1000)),3),CMB[[Cmb_ID]:[Cmb_ID]],0))),CHOOSE(AC[[M]:[M]],2,1,1,SUM(AC[[AB]:[DB]])))),""))</f>
        <v>34</v>
      </c>
      <c r="AS42" t="str">
        <f>IF(OR(AS$5="",$S42=""),"",IFERROR(SUM(PRODUCT(INDEX(CMB[[BA_0O]:[BA_2O]],MATCH(ROUND(MIN(SUM(AS$4,$O42/1000),SUM($O42,AS$4/1000)),3),CMB[[Cmb_ID]:[Cmb_ID]],0),SUM(N(AS$1),N($R42),1)),CHOOSE(AC[[M]:[M]],1,1,0,AC[[AB]:[AB]])),PRODUCT(INDEX(CMB[[BD_0O]:[BD_2O]],MATCH(ROUND(MIN(SUM(AS$4,$O42/1000),SUM($O42,AS$4/1000)),3),CMB[[Cmb_ID]:[Cmb_ID]],0),SUM(N(AS$1),N($R42),1)),CHOOSE(AC[[M]:[M]],1,0,1,AC[[DB]:[DB]])),PRODUCT(SUM(ROUND(AVERAGE(VALUE(AS$3),VALUE($P42)),0),CHOOSE(IF(OR(AS$1,$R42),4,INDEX(CMB[[Res_Rare]:[Res_Rare]],MATCH(ROUND(MIN(SUM(AS$4,$O42/1000),SUM($O42,AS$4/1000)),3),CMB[[Cmb_ID]:[Cmb_ID]],0))),-1,-1,0,0)),IF(OR(AS$1,$R42),4,INDEX(CMB[[Cmb_Rare]:[Cmb_Rare]],MATCH(ROUND(MIN(SUM(AS$4,$O42/1000),SUM($O42,AS$4/1000)),3),CMB[[Cmb_ID]:[Cmb_ID]],0))),CHOOSE(AC[[M]:[M]],2,1,1,SUM(AC[[AB]:[DB]])))),""))</f>
        <v/>
      </c>
      <c r="AT42" t="str">
        <f>IF(OR(AT$5="",$S42=""),"",IFERROR(SUM(PRODUCT(INDEX(CMB[[BA_0O]:[BA_2O]],MATCH(ROUND(MIN(SUM(AT$4,$O42/1000),SUM($O42,AT$4/1000)),3),CMB[[Cmb_ID]:[Cmb_ID]],0),SUM(N(AT$1),N($R42),1)),CHOOSE(AC[[M]:[M]],1,1,0,AC[[AB]:[AB]])),PRODUCT(INDEX(CMB[[BD_0O]:[BD_2O]],MATCH(ROUND(MIN(SUM(AT$4,$O42/1000),SUM($O42,AT$4/1000)),3),CMB[[Cmb_ID]:[Cmb_ID]],0),SUM(N(AT$1),N($R42),1)),CHOOSE(AC[[M]:[M]],1,0,1,AC[[DB]:[DB]])),PRODUCT(SUM(ROUND(AVERAGE(VALUE(AT$3),VALUE($P42)),0),CHOOSE(IF(OR(AT$1,$R42),4,INDEX(CMB[[Res_Rare]:[Res_Rare]],MATCH(ROUND(MIN(SUM(AT$4,$O42/1000),SUM($O42,AT$4/1000)),3),CMB[[Cmb_ID]:[Cmb_ID]],0))),-1,-1,0,0)),IF(OR(AT$1,$R42),4,INDEX(CMB[[Cmb_Rare]:[Cmb_Rare]],MATCH(ROUND(MIN(SUM(AT$4,$O42/1000),SUM($O42,AT$4/1000)),3),CMB[[Cmb_ID]:[Cmb_ID]],0))),CHOOSE(AC[[M]:[M]],2,1,1,SUM(AC[[AB]:[DB]])))),""))</f>
        <v/>
      </c>
      <c r="AU42">
        <f>IF(OR(AU$5="",$S42=""),"",IFERROR(SUM(PRODUCT(INDEX(CMB[[BA_0O]:[BA_2O]],MATCH(ROUND(MIN(SUM(AU$4,$O42/1000),SUM($O42,AU$4/1000)),3),CMB[[Cmb_ID]:[Cmb_ID]],0),SUM(N(AU$1),N($R42),1)),CHOOSE(AC[[M]:[M]],1,1,0,AC[[AB]:[AB]])),PRODUCT(INDEX(CMB[[BD_0O]:[BD_2O]],MATCH(ROUND(MIN(SUM(AU$4,$O42/1000),SUM($O42,AU$4/1000)),3),CMB[[Cmb_ID]:[Cmb_ID]],0),SUM(N(AU$1),N($R42),1)),CHOOSE(AC[[M]:[M]],1,0,1,AC[[DB]:[DB]])),PRODUCT(SUM(ROUND(AVERAGE(VALUE(AU$3),VALUE($P42)),0),CHOOSE(IF(OR(AU$1,$R42),4,INDEX(CMB[[Res_Rare]:[Res_Rare]],MATCH(ROUND(MIN(SUM(AU$4,$O42/1000),SUM($O42,AU$4/1000)),3),CMB[[Cmb_ID]:[Cmb_ID]],0))),-1,-1,0,0)),IF(OR(AU$1,$R42),4,INDEX(CMB[[Cmb_Rare]:[Cmb_Rare]],MATCH(ROUND(MIN(SUM(AU$4,$O42/1000),SUM($O42,AU$4/1000)),3),CMB[[Cmb_ID]:[Cmb_ID]],0))),CHOOSE(AC[[M]:[M]],2,1,1,SUM(AC[[AB]:[DB]])))),""))</f>
        <v>29</v>
      </c>
      <c r="AV42" t="str">
        <f>IF(OR(AV$5="",$S42=""),"",IFERROR(SUM(PRODUCT(INDEX(CMB[[BA_0O]:[BA_2O]],MATCH(ROUND(MIN(SUM(AV$4,$O42/1000),SUM($O42,AV$4/1000)),3),CMB[[Cmb_ID]:[Cmb_ID]],0),SUM(N(AV$1),N($R42),1)),CHOOSE(AC[[M]:[M]],1,1,0,AC[[AB]:[AB]])),PRODUCT(INDEX(CMB[[BD_0O]:[BD_2O]],MATCH(ROUND(MIN(SUM(AV$4,$O42/1000),SUM($O42,AV$4/1000)),3),CMB[[Cmb_ID]:[Cmb_ID]],0),SUM(N(AV$1),N($R42),1)),CHOOSE(AC[[M]:[M]],1,0,1,AC[[DB]:[DB]])),PRODUCT(SUM(ROUND(AVERAGE(VALUE(AV$3),VALUE($P42)),0),CHOOSE(IF(OR(AV$1,$R42),4,INDEX(CMB[[Res_Rare]:[Res_Rare]],MATCH(ROUND(MIN(SUM(AV$4,$O42/1000),SUM($O42,AV$4/1000)),3),CMB[[Cmb_ID]:[Cmb_ID]],0))),-1,-1,0,0)),IF(OR(AV$1,$R42),4,INDEX(CMB[[Cmb_Rare]:[Cmb_Rare]],MATCH(ROUND(MIN(SUM(AV$4,$O42/1000),SUM($O42,AV$4/1000)),3),CMB[[Cmb_ID]:[Cmb_ID]],0))),CHOOSE(AC[[M]:[M]],2,1,1,SUM(AC[[AB]:[DB]])))),""))</f>
        <v/>
      </c>
      <c r="AW42">
        <f>IF(OR(AW$5="",$S42=""),"",IFERROR(SUM(PRODUCT(INDEX(CMB[[BA_0O]:[BA_2O]],MATCH(ROUND(MIN(SUM(AW$4,$O42/1000),SUM($O42,AW$4/1000)),3),CMB[[Cmb_ID]:[Cmb_ID]],0),SUM(N(AW$1),N($R42),1)),CHOOSE(AC[[M]:[M]],1,1,0,AC[[AB]:[AB]])),PRODUCT(INDEX(CMB[[BD_0O]:[BD_2O]],MATCH(ROUND(MIN(SUM(AW$4,$O42/1000),SUM($O42,AW$4/1000)),3),CMB[[Cmb_ID]:[Cmb_ID]],0),SUM(N(AW$1),N($R42),1)),CHOOSE(AC[[M]:[M]],1,0,1,AC[[DB]:[DB]])),PRODUCT(SUM(ROUND(AVERAGE(VALUE(AW$3),VALUE($P42)),0),CHOOSE(IF(OR(AW$1,$R42),4,INDEX(CMB[[Res_Rare]:[Res_Rare]],MATCH(ROUND(MIN(SUM(AW$4,$O42/1000),SUM($O42,AW$4/1000)),3),CMB[[Cmb_ID]:[Cmb_ID]],0))),-1,-1,0,0)),IF(OR(AW$1,$R42),4,INDEX(CMB[[Cmb_Rare]:[Cmb_Rare]],MATCH(ROUND(MIN(SUM(AW$4,$O42/1000),SUM($O42,AW$4/1000)),3),CMB[[Cmb_ID]:[Cmb_ID]],0))),CHOOSE(AC[[M]:[M]],2,1,1,SUM(AC[[AB]:[DB]])))),""))</f>
        <v>36</v>
      </c>
      <c r="AX42">
        <f>IF(OR(AX$5="",$S42=""),"",IFERROR(SUM(PRODUCT(INDEX(CMB[[BA_0O]:[BA_2O]],MATCH(ROUND(MIN(SUM(AX$4,$O42/1000),SUM($O42,AX$4/1000)),3),CMB[[Cmb_ID]:[Cmb_ID]],0),SUM(N(AX$1),N($R42),1)),CHOOSE(AC[[M]:[M]],1,1,0,AC[[AB]:[AB]])),PRODUCT(INDEX(CMB[[BD_0O]:[BD_2O]],MATCH(ROUND(MIN(SUM(AX$4,$O42/1000),SUM($O42,AX$4/1000)),3),CMB[[Cmb_ID]:[Cmb_ID]],0),SUM(N(AX$1),N($R42),1)),CHOOSE(AC[[M]:[M]],1,0,1,AC[[DB]:[DB]])),PRODUCT(SUM(ROUND(AVERAGE(VALUE(AX$3),VALUE($P42)),0),CHOOSE(IF(OR(AX$1,$R42),4,INDEX(CMB[[Res_Rare]:[Res_Rare]],MATCH(ROUND(MIN(SUM(AX$4,$O42/1000),SUM($O42,AX$4/1000)),3),CMB[[Cmb_ID]:[Cmb_ID]],0))),-1,-1,0,0)),IF(OR(AX$1,$R42),4,INDEX(CMB[[Cmb_Rare]:[Cmb_Rare]],MATCH(ROUND(MIN(SUM(AX$4,$O42/1000),SUM($O42,AX$4/1000)),3),CMB[[Cmb_ID]:[Cmb_ID]],0))),CHOOSE(AC[[M]:[M]],2,1,1,SUM(AC[[AB]:[DB]])))),""))</f>
        <v>46</v>
      </c>
      <c r="AY42">
        <f>IF(OR(AY$5="",$S42=""),"",IFERROR(SUM(PRODUCT(INDEX(CMB[[BA_0O]:[BA_2O]],MATCH(ROUND(MIN(SUM(AY$4,$O42/1000),SUM($O42,AY$4/1000)),3),CMB[[Cmb_ID]:[Cmb_ID]],0),SUM(N(AY$1),N($R42),1)),CHOOSE(AC[[M]:[M]],1,1,0,AC[[AB]:[AB]])),PRODUCT(INDEX(CMB[[BD_0O]:[BD_2O]],MATCH(ROUND(MIN(SUM(AY$4,$O42/1000),SUM($O42,AY$4/1000)),3),CMB[[Cmb_ID]:[Cmb_ID]],0),SUM(N(AY$1),N($R42),1)),CHOOSE(AC[[M]:[M]],1,0,1,AC[[DB]:[DB]])),PRODUCT(SUM(ROUND(AVERAGE(VALUE(AY$3),VALUE($P42)),0),CHOOSE(IF(OR(AY$1,$R42),4,INDEX(CMB[[Res_Rare]:[Res_Rare]],MATCH(ROUND(MIN(SUM(AY$4,$O42/1000),SUM($O42,AY$4/1000)),3),CMB[[Cmb_ID]:[Cmb_ID]],0))),-1,-1,0,0)),IF(OR(AY$1,$R42),4,INDEX(CMB[[Cmb_Rare]:[Cmb_Rare]],MATCH(ROUND(MIN(SUM(AY$4,$O42/1000),SUM($O42,AY$4/1000)),3),CMB[[Cmb_ID]:[Cmb_ID]],0))),CHOOSE(AC[[M]:[M]],2,1,1,SUM(AC[[AB]:[DB]])))),""))</f>
        <v>22</v>
      </c>
      <c r="AZ42">
        <f>IF(OR(AZ$5="",$S42=""),"",IFERROR(SUM(PRODUCT(INDEX(CMB[[BA_0O]:[BA_2O]],MATCH(ROUND(MIN(SUM(AZ$4,$O42/1000),SUM($O42,AZ$4/1000)),3),CMB[[Cmb_ID]:[Cmb_ID]],0),SUM(N(AZ$1),N($R42),1)),CHOOSE(AC[[M]:[M]],1,1,0,AC[[AB]:[AB]])),PRODUCT(INDEX(CMB[[BD_0O]:[BD_2O]],MATCH(ROUND(MIN(SUM(AZ$4,$O42/1000),SUM($O42,AZ$4/1000)),3),CMB[[Cmb_ID]:[Cmb_ID]],0),SUM(N(AZ$1),N($R42),1)),CHOOSE(AC[[M]:[M]],1,0,1,AC[[DB]:[DB]])),PRODUCT(SUM(ROUND(AVERAGE(VALUE(AZ$3),VALUE($P42)),0),CHOOSE(IF(OR(AZ$1,$R42),4,INDEX(CMB[[Res_Rare]:[Res_Rare]],MATCH(ROUND(MIN(SUM(AZ$4,$O42/1000),SUM($O42,AZ$4/1000)),3),CMB[[Cmb_ID]:[Cmb_ID]],0))),-1,-1,0,0)),IF(OR(AZ$1,$R42),4,INDEX(CMB[[Cmb_Rare]:[Cmb_Rare]],MATCH(ROUND(MIN(SUM(AZ$4,$O42/1000),SUM($O42,AZ$4/1000)),3),CMB[[Cmb_ID]:[Cmb_ID]],0))),CHOOSE(AC[[M]:[M]],2,1,1,SUM(AC[[AB]:[DB]])))),""))</f>
        <v>30</v>
      </c>
      <c r="BA42">
        <f>IF(OR(BA$5="",$S42=""),"",IFERROR(SUM(PRODUCT(INDEX(CMB[[BA_0O]:[BA_2O]],MATCH(ROUND(MIN(SUM(BA$4,$O42/1000),SUM($O42,BA$4/1000)),3),CMB[[Cmb_ID]:[Cmb_ID]],0),SUM(N(BA$1),N($R42),1)),CHOOSE(AC[[M]:[M]],1,1,0,AC[[AB]:[AB]])),PRODUCT(INDEX(CMB[[BD_0O]:[BD_2O]],MATCH(ROUND(MIN(SUM(BA$4,$O42/1000),SUM($O42,BA$4/1000)),3),CMB[[Cmb_ID]:[Cmb_ID]],0),SUM(N(BA$1),N($R42),1)),CHOOSE(AC[[M]:[M]],1,0,1,AC[[DB]:[DB]])),PRODUCT(SUM(ROUND(AVERAGE(VALUE(BA$3),VALUE($P42)),0),CHOOSE(IF(OR(BA$1,$R42),4,INDEX(CMB[[Res_Rare]:[Res_Rare]],MATCH(ROUND(MIN(SUM(BA$4,$O42/1000),SUM($O42,BA$4/1000)),3),CMB[[Cmb_ID]:[Cmb_ID]],0))),-1,-1,0,0)),IF(OR(BA$1,$R42),4,INDEX(CMB[[Cmb_Rare]:[Cmb_Rare]],MATCH(ROUND(MIN(SUM(BA$4,$O42/1000),SUM($O42,BA$4/1000)),3),CMB[[Cmb_ID]:[Cmb_ID]],0))),CHOOSE(AC[[M]:[M]],2,1,1,SUM(AC[[AB]:[DB]])))),""))</f>
        <v>29</v>
      </c>
      <c r="BB42">
        <f>IF(OR(BB$5="",$S42=""),"",IFERROR(SUM(PRODUCT(INDEX(CMB[[BA_0O]:[BA_2O]],MATCH(ROUND(MIN(SUM(BB$4,$O42/1000),SUM($O42,BB$4/1000)),3),CMB[[Cmb_ID]:[Cmb_ID]],0),SUM(N(BB$1),N($R42),1)),CHOOSE(AC[[M]:[M]],1,1,0,AC[[AB]:[AB]])),PRODUCT(INDEX(CMB[[BD_0O]:[BD_2O]],MATCH(ROUND(MIN(SUM(BB$4,$O42/1000),SUM($O42,BB$4/1000)),3),CMB[[Cmb_ID]:[Cmb_ID]],0),SUM(N(BB$1),N($R42),1)),CHOOSE(AC[[M]:[M]],1,0,1,AC[[DB]:[DB]])),PRODUCT(SUM(ROUND(AVERAGE(VALUE(BB$3),VALUE($P42)),0),CHOOSE(IF(OR(BB$1,$R42),4,INDEX(CMB[[Res_Rare]:[Res_Rare]],MATCH(ROUND(MIN(SUM(BB$4,$O42/1000),SUM($O42,BB$4/1000)),3),CMB[[Cmb_ID]:[Cmb_ID]],0))),-1,-1,0,0)),IF(OR(BB$1,$R42),4,INDEX(CMB[[Cmb_Rare]:[Cmb_Rare]],MATCH(ROUND(MIN(SUM(BB$4,$O42/1000),SUM($O42,BB$4/1000)),3),CMB[[Cmb_ID]:[Cmb_ID]],0))),CHOOSE(AC[[M]:[M]],2,1,1,SUM(AC[[AB]:[DB]])))),""))</f>
        <v>55</v>
      </c>
      <c r="BC42" t="str">
        <f>IF(OR(BC$5="",$S42=""),"",IFERROR(SUM(PRODUCT(INDEX(CMB[[BA_0O]:[BA_2O]],MATCH(ROUND(MIN(SUM(BC$4,$O42/1000),SUM($O42,BC$4/1000)),3),CMB[[Cmb_ID]:[Cmb_ID]],0),SUM(N(BC$1),N($R42),1)),CHOOSE(AC[[M]:[M]],1,1,0,AC[[AB]:[AB]])),PRODUCT(INDEX(CMB[[BD_0O]:[BD_2O]],MATCH(ROUND(MIN(SUM(BC$4,$O42/1000),SUM($O42,BC$4/1000)),3),CMB[[Cmb_ID]:[Cmb_ID]],0),SUM(N(BC$1),N($R42),1)),CHOOSE(AC[[M]:[M]],1,0,1,AC[[DB]:[DB]])),PRODUCT(SUM(ROUND(AVERAGE(VALUE(BC$3),VALUE($P42)),0),CHOOSE(IF(OR(BC$1,$R42),4,INDEX(CMB[[Res_Rare]:[Res_Rare]],MATCH(ROUND(MIN(SUM(BC$4,$O42/1000),SUM($O42,BC$4/1000)),3),CMB[[Cmb_ID]:[Cmb_ID]],0))),-1,-1,0,0)),IF(OR(BC$1,$R42),4,INDEX(CMB[[Cmb_Rare]:[Cmb_Rare]],MATCH(ROUND(MIN(SUM(BC$4,$O42/1000),SUM($O42,BC$4/1000)),3),CMB[[Cmb_ID]:[Cmb_ID]],0))),CHOOSE(AC[[M]:[M]],2,1,1,SUM(AC[[AB]:[DB]])))),""))</f>
        <v/>
      </c>
      <c r="BD42" t="str">
        <f>IF(OR(BD$5="",$S42=""),"",IFERROR(SUM(PRODUCT(INDEX(CMB[[BA_0O]:[BA_2O]],MATCH(ROUND(MIN(SUM(BD$4,$O42/1000),SUM($O42,BD$4/1000)),3),CMB[[Cmb_ID]:[Cmb_ID]],0),SUM(N(BD$1),N($R42),1)),CHOOSE(AC[[M]:[M]],1,1,0,AC[[AB]:[AB]])),PRODUCT(INDEX(CMB[[BD_0O]:[BD_2O]],MATCH(ROUND(MIN(SUM(BD$4,$O42/1000),SUM($O42,BD$4/1000)),3),CMB[[Cmb_ID]:[Cmb_ID]],0),SUM(N(BD$1),N($R42),1)),CHOOSE(AC[[M]:[M]],1,0,1,AC[[DB]:[DB]])),PRODUCT(SUM(ROUND(AVERAGE(VALUE(BD$3),VALUE($P42)),0),CHOOSE(IF(OR(BD$1,$R42),4,INDEX(CMB[[Res_Rare]:[Res_Rare]],MATCH(ROUND(MIN(SUM(BD$4,$O42/1000),SUM($O42,BD$4/1000)),3),CMB[[Cmb_ID]:[Cmb_ID]],0))),-1,-1,0,0)),IF(OR(BD$1,$R42),4,INDEX(CMB[[Cmb_Rare]:[Cmb_Rare]],MATCH(ROUND(MIN(SUM(BD$4,$O42/1000),SUM($O42,BD$4/1000)),3),CMB[[Cmb_ID]:[Cmb_ID]],0))),CHOOSE(AC[[M]:[M]],2,1,1,SUM(AC[[AB]:[DB]])))),""))</f>
        <v/>
      </c>
      <c r="BE42" t="str">
        <f>IF(OR(BE$5="",$S42=""),"",IFERROR(SUM(PRODUCT(INDEX(CMB[[BA_0O]:[BA_2O]],MATCH(ROUND(MIN(SUM(BE$4,$O42/1000),SUM($O42,BE$4/1000)),3),CMB[[Cmb_ID]:[Cmb_ID]],0),SUM(N(BE$1),N($R42),1)),CHOOSE(AC[[M]:[M]],1,1,0,AC[[AB]:[AB]])),PRODUCT(INDEX(CMB[[BD_0O]:[BD_2O]],MATCH(ROUND(MIN(SUM(BE$4,$O42/1000),SUM($O42,BE$4/1000)),3),CMB[[Cmb_ID]:[Cmb_ID]],0),SUM(N(BE$1),N($R42),1)),CHOOSE(AC[[M]:[M]],1,0,1,AC[[DB]:[DB]])),PRODUCT(SUM(ROUND(AVERAGE(VALUE(BE$3),VALUE($P42)),0),CHOOSE(IF(OR(BE$1,$R42),4,INDEX(CMB[[Res_Rare]:[Res_Rare]],MATCH(ROUND(MIN(SUM(BE$4,$O42/1000),SUM($O42,BE$4/1000)),3),CMB[[Cmb_ID]:[Cmb_ID]],0))),-1,-1,0,0)),IF(OR(BE$1,$R42),4,INDEX(CMB[[Cmb_Rare]:[Cmb_Rare]],MATCH(ROUND(MIN(SUM(BE$4,$O42/1000),SUM($O42,BE$4/1000)),3),CMB[[Cmb_ID]:[Cmb_ID]],0))),CHOOSE(AC[[M]:[M]],2,1,1,SUM(AC[[AB]:[DB]])))),""))</f>
        <v/>
      </c>
      <c r="BF42" t="str">
        <f>IF(OR(BF$5="",$S42=""),"",IFERROR(SUM(PRODUCT(INDEX(CMB[[BA_0O]:[BA_2O]],MATCH(ROUND(MIN(SUM(BF$4,$O42/1000),SUM($O42,BF$4/1000)),3),CMB[[Cmb_ID]:[Cmb_ID]],0),SUM(N(BF$1),N($R42),1)),CHOOSE(AC[[M]:[M]],1,1,0,AC[[AB]:[AB]])),PRODUCT(INDEX(CMB[[BD_0O]:[BD_2O]],MATCH(ROUND(MIN(SUM(BF$4,$O42/1000),SUM($O42,BF$4/1000)),3),CMB[[Cmb_ID]:[Cmb_ID]],0),SUM(N(BF$1),N($R42),1)),CHOOSE(AC[[M]:[M]],1,0,1,AC[[DB]:[DB]])),PRODUCT(SUM(ROUND(AVERAGE(VALUE(BF$3),VALUE($P42)),0),CHOOSE(IF(OR(BF$1,$R42),4,INDEX(CMB[[Res_Rare]:[Res_Rare]],MATCH(ROUND(MIN(SUM(BF$4,$O42/1000),SUM($O42,BF$4/1000)),3),CMB[[Cmb_ID]:[Cmb_ID]],0))),-1,-1,0,0)),IF(OR(BF$1,$R42),4,INDEX(CMB[[Cmb_Rare]:[Cmb_Rare]],MATCH(ROUND(MIN(SUM(BF$4,$O42/1000),SUM($O42,BF$4/1000)),3),CMB[[Cmb_ID]:[Cmb_ID]],0))),CHOOSE(AC[[M]:[M]],2,1,1,SUM(AC[[AB]:[DB]])))),""))</f>
        <v/>
      </c>
      <c r="BG42" t="str">
        <f>IF(OR(BG$5="",$S42=""),"",IFERROR(SUM(PRODUCT(INDEX(CMB[[BA_0O]:[BA_2O]],MATCH(ROUND(MIN(SUM(BG$4,$O42/1000),SUM($O42,BG$4/1000)),3),CMB[[Cmb_ID]:[Cmb_ID]],0),SUM(N(BG$1),N($R42),1)),CHOOSE(AC[[M]:[M]],1,1,0,AC[[AB]:[AB]])),PRODUCT(INDEX(CMB[[BD_0O]:[BD_2O]],MATCH(ROUND(MIN(SUM(BG$4,$O42/1000),SUM($O42,BG$4/1000)),3),CMB[[Cmb_ID]:[Cmb_ID]],0),SUM(N(BG$1),N($R42),1)),CHOOSE(AC[[M]:[M]],1,0,1,AC[[DB]:[DB]])),PRODUCT(SUM(ROUND(AVERAGE(VALUE(BG$3),VALUE($P42)),0),CHOOSE(IF(OR(BG$1,$R42),4,INDEX(CMB[[Res_Rare]:[Res_Rare]],MATCH(ROUND(MIN(SUM(BG$4,$O42/1000),SUM($O42,BG$4/1000)),3),CMB[[Cmb_ID]:[Cmb_ID]],0))),-1,-1,0,0)),IF(OR(BG$1,$R42),4,INDEX(CMB[[Cmb_Rare]:[Cmb_Rare]],MATCH(ROUND(MIN(SUM(BG$4,$O42/1000),SUM($O42,BG$4/1000)),3),CMB[[Cmb_ID]:[Cmb_ID]],0))),CHOOSE(AC[[M]:[M]],2,1,1,SUM(AC[[AB]:[DB]])))),""))</f>
        <v/>
      </c>
      <c r="BH42" t="str">
        <f>IF(OR(BH$5="",$S42=""),"",IFERROR(SUM(PRODUCT(INDEX(CMB[[BA_0O]:[BA_2O]],MATCH(ROUND(MIN(SUM(BH$4,$O42/1000),SUM($O42,BH$4/1000)),3),CMB[[Cmb_ID]:[Cmb_ID]],0),SUM(N(BH$1),N($R42),1)),CHOOSE(AC[[M]:[M]],1,1,0,AC[[AB]:[AB]])),PRODUCT(INDEX(CMB[[BD_0O]:[BD_2O]],MATCH(ROUND(MIN(SUM(BH$4,$O42/1000),SUM($O42,BH$4/1000)),3),CMB[[Cmb_ID]:[Cmb_ID]],0),SUM(N(BH$1),N($R42),1)),CHOOSE(AC[[M]:[M]],1,0,1,AC[[DB]:[DB]])),PRODUCT(SUM(ROUND(AVERAGE(VALUE(BH$3),VALUE($P42)),0),CHOOSE(IF(OR(BH$1,$R42),4,INDEX(CMB[[Res_Rare]:[Res_Rare]],MATCH(ROUND(MIN(SUM(BH$4,$O42/1000),SUM($O42,BH$4/1000)),3),CMB[[Cmb_ID]:[Cmb_ID]],0))),-1,-1,0,0)),IF(OR(BH$1,$R42),4,INDEX(CMB[[Cmb_Rare]:[Cmb_Rare]],MATCH(ROUND(MIN(SUM(BH$4,$O42/1000),SUM($O42,BH$4/1000)),3),CMB[[Cmb_ID]:[Cmb_ID]],0))),CHOOSE(AC[[M]:[M]],2,1,1,SUM(AC[[AB]:[DB]])))),""))</f>
        <v/>
      </c>
      <c r="BI42" t="str">
        <f>IF(OR(BI$5="",$S42=""),"",IFERROR(SUM(PRODUCT(INDEX(CMB[[BA_0O]:[BA_2O]],MATCH(ROUND(MIN(SUM(BI$4,$O42/1000),SUM($O42,BI$4/1000)),3),CMB[[Cmb_ID]:[Cmb_ID]],0),SUM(N(BI$1),N($R42),1)),CHOOSE(AC[[M]:[M]],1,1,0,AC[[AB]:[AB]])),PRODUCT(INDEX(CMB[[BD_0O]:[BD_2O]],MATCH(ROUND(MIN(SUM(BI$4,$O42/1000),SUM($O42,BI$4/1000)),3),CMB[[Cmb_ID]:[Cmb_ID]],0),SUM(N(BI$1),N($R42),1)),CHOOSE(AC[[M]:[M]],1,0,1,AC[[DB]:[DB]])),PRODUCT(SUM(ROUND(AVERAGE(VALUE(BI$3),VALUE($P42)),0),CHOOSE(IF(OR(BI$1,$R42),4,INDEX(CMB[[Res_Rare]:[Res_Rare]],MATCH(ROUND(MIN(SUM(BI$4,$O42/1000),SUM($O42,BI$4/1000)),3),CMB[[Cmb_ID]:[Cmb_ID]],0))),-1,-1,0,0)),IF(OR(BI$1,$R42),4,INDEX(CMB[[Cmb_Rare]:[Cmb_Rare]],MATCH(ROUND(MIN(SUM(BI$4,$O42/1000),SUM($O42,BI$4/1000)),3),CMB[[Cmb_ID]:[Cmb_ID]],0))),CHOOSE(AC[[M]:[M]],2,1,1,SUM(AC[[AB]:[DB]])))),""))</f>
        <v/>
      </c>
      <c r="BJ42" t="str">
        <f>IF(OR(BJ$5="",$S42=""),"",IFERROR(SUM(PRODUCT(INDEX(CMB[[BA_0O]:[BA_2O]],MATCH(ROUND(MIN(SUM(BJ$4,$O42/1000),SUM($O42,BJ$4/1000)),3),CMB[[Cmb_ID]:[Cmb_ID]],0),SUM(N(BJ$1),N($R42),1)),CHOOSE(AC[[M]:[M]],1,1,0,AC[[AB]:[AB]])),PRODUCT(INDEX(CMB[[BD_0O]:[BD_2O]],MATCH(ROUND(MIN(SUM(BJ$4,$O42/1000),SUM($O42,BJ$4/1000)),3),CMB[[Cmb_ID]:[Cmb_ID]],0),SUM(N(BJ$1),N($R42),1)),CHOOSE(AC[[M]:[M]],1,0,1,AC[[DB]:[DB]])),PRODUCT(SUM(ROUND(AVERAGE(VALUE(BJ$3),VALUE($P42)),0),CHOOSE(IF(OR(BJ$1,$R42),4,INDEX(CMB[[Res_Rare]:[Res_Rare]],MATCH(ROUND(MIN(SUM(BJ$4,$O42/1000),SUM($O42,BJ$4/1000)),3),CMB[[Cmb_ID]:[Cmb_ID]],0))),-1,-1,0,0)),IF(OR(BJ$1,$R42),4,INDEX(CMB[[Cmb_Rare]:[Cmb_Rare]],MATCH(ROUND(MIN(SUM(BJ$4,$O42/1000),SUM($O42,BJ$4/1000)),3),CMB[[Cmb_ID]:[Cmb_ID]],0))),CHOOSE(AC[[M]:[M]],2,1,1,SUM(AC[[AB]:[DB]])))),""))</f>
        <v/>
      </c>
      <c r="BK42" t="str">
        <f>IF(OR(BK$5="",$S42=""),"",IFERROR(SUM(PRODUCT(INDEX(CMB[[BA_0O]:[BA_2O]],MATCH(ROUND(MIN(SUM(BK$4,$O42/1000),SUM($O42,BK$4/1000)),3),CMB[[Cmb_ID]:[Cmb_ID]],0),SUM(N(BK$1),N($R42),1)),CHOOSE(AC[[M]:[M]],1,1,0,AC[[AB]:[AB]])),PRODUCT(INDEX(CMB[[BD_0O]:[BD_2O]],MATCH(ROUND(MIN(SUM(BK$4,$O42/1000),SUM($O42,BK$4/1000)),3),CMB[[Cmb_ID]:[Cmb_ID]],0),SUM(N(BK$1),N($R42),1)),CHOOSE(AC[[M]:[M]],1,0,1,AC[[DB]:[DB]])),PRODUCT(SUM(ROUND(AVERAGE(VALUE(BK$3),VALUE($P42)),0),CHOOSE(IF(OR(BK$1,$R42),4,INDEX(CMB[[Res_Rare]:[Res_Rare]],MATCH(ROUND(MIN(SUM(BK$4,$O42/1000),SUM($O42,BK$4/1000)),3),CMB[[Cmb_ID]:[Cmb_ID]],0))),-1,-1,0,0)),IF(OR(BK$1,$R42),4,INDEX(CMB[[Cmb_Rare]:[Cmb_Rare]],MATCH(ROUND(MIN(SUM(BK$4,$O42/1000),SUM($O42,BK$4/1000)),3),CMB[[Cmb_ID]:[Cmb_ID]],0))),CHOOSE(AC[[M]:[M]],2,1,1,SUM(AC[[AB]:[DB]])))),""))</f>
        <v/>
      </c>
      <c r="BL42" t="str">
        <f>IF(OR(BL$5="",$S42=""),"",IFERROR(SUM(PRODUCT(INDEX(CMB[[BA_0O]:[BA_2O]],MATCH(ROUND(MIN(SUM(BL$4,$O42/1000),SUM($O42,BL$4/1000)),3),CMB[[Cmb_ID]:[Cmb_ID]],0),SUM(N(BL$1),N($R42),1)),CHOOSE(AC[[M]:[M]],1,1,0,AC[[AB]:[AB]])),PRODUCT(INDEX(CMB[[BD_0O]:[BD_2O]],MATCH(ROUND(MIN(SUM(BL$4,$O42/1000),SUM($O42,BL$4/1000)),3),CMB[[Cmb_ID]:[Cmb_ID]],0),SUM(N(BL$1),N($R42),1)),CHOOSE(AC[[M]:[M]],1,0,1,AC[[DB]:[DB]])),PRODUCT(SUM(ROUND(AVERAGE(VALUE(BL$3),VALUE($P42)),0),CHOOSE(IF(OR(BL$1,$R42),4,INDEX(CMB[[Res_Rare]:[Res_Rare]],MATCH(ROUND(MIN(SUM(BL$4,$O42/1000),SUM($O42,BL$4/1000)),3),CMB[[Cmb_ID]:[Cmb_ID]],0))),-1,-1,0,0)),IF(OR(BL$1,$R42),4,INDEX(CMB[[Cmb_Rare]:[Cmb_Rare]],MATCH(ROUND(MIN(SUM(BL$4,$O42/1000),SUM($O42,BL$4/1000)),3),CMB[[Cmb_ID]:[Cmb_ID]],0))),CHOOSE(AC[[M]:[M]],2,1,1,SUM(AC[[AB]:[DB]])))),""))</f>
        <v/>
      </c>
      <c r="BM42" t="str">
        <f>IF(OR(BM$5="",$S42=""),"",IFERROR(SUM(PRODUCT(INDEX(CMB[[BA_0O]:[BA_2O]],MATCH(ROUND(MIN(SUM(BM$4,$O42/1000),SUM($O42,BM$4/1000)),3),CMB[[Cmb_ID]:[Cmb_ID]],0),SUM(N(BM$1),N($R42),1)),CHOOSE(AC[[M]:[M]],1,1,0,AC[[AB]:[AB]])),PRODUCT(INDEX(CMB[[BD_0O]:[BD_2O]],MATCH(ROUND(MIN(SUM(BM$4,$O42/1000),SUM($O42,BM$4/1000)),3),CMB[[Cmb_ID]:[Cmb_ID]],0),SUM(N(BM$1),N($R42),1)),CHOOSE(AC[[M]:[M]],1,0,1,AC[[DB]:[DB]])),PRODUCT(SUM(ROUND(AVERAGE(VALUE(BM$3),VALUE($P42)),0),CHOOSE(IF(OR(BM$1,$R42),4,INDEX(CMB[[Res_Rare]:[Res_Rare]],MATCH(ROUND(MIN(SUM(BM$4,$O42/1000),SUM($O42,BM$4/1000)),3),CMB[[Cmb_ID]:[Cmb_ID]],0))),-1,-1,0,0)),IF(OR(BM$1,$R42),4,INDEX(CMB[[Cmb_Rare]:[Cmb_Rare]],MATCH(ROUND(MIN(SUM(BM$4,$O42/1000),SUM($O42,BM$4/1000)),3),CMB[[Cmb_ID]:[Cmb_ID]],0))),CHOOSE(AC[[M]:[M]],2,1,1,SUM(AC[[AB]:[DB]])))),""))</f>
        <v/>
      </c>
      <c r="BN42" t="str">
        <f>IF(OR(BN$5="",$S42=""),"",IFERROR(SUM(PRODUCT(INDEX(CMB[[BA_0O]:[BA_2O]],MATCH(ROUND(MIN(SUM(BN$4,$O42/1000),SUM($O42,BN$4/1000)),3),CMB[[Cmb_ID]:[Cmb_ID]],0),SUM(N(BN$1),N($R42),1)),CHOOSE(AC[[M]:[M]],1,1,0,AC[[AB]:[AB]])),PRODUCT(INDEX(CMB[[BD_0O]:[BD_2O]],MATCH(ROUND(MIN(SUM(BN$4,$O42/1000),SUM($O42,BN$4/1000)),3),CMB[[Cmb_ID]:[Cmb_ID]],0),SUM(N(BN$1),N($R42),1)),CHOOSE(AC[[M]:[M]],1,0,1,AC[[DB]:[DB]])),PRODUCT(SUM(ROUND(AVERAGE(VALUE(BN$3),VALUE($P42)),0),CHOOSE(IF(OR(BN$1,$R42),4,INDEX(CMB[[Res_Rare]:[Res_Rare]],MATCH(ROUND(MIN(SUM(BN$4,$O42/1000),SUM($O42,BN$4/1000)),3),CMB[[Cmb_ID]:[Cmb_ID]],0))),-1,-1,0,0)),IF(OR(BN$1,$R42),4,INDEX(CMB[[Cmb_Rare]:[Cmb_Rare]],MATCH(ROUND(MIN(SUM(BN$4,$O42/1000),SUM($O42,BN$4/1000)),3),CMB[[Cmb_ID]:[Cmb_ID]],0))),CHOOSE(AC[[M]:[M]],2,1,1,SUM(AC[[AB]:[DB]])))),""))</f>
        <v/>
      </c>
      <c r="BO42" t="str">
        <f>IF(OR(BO$5="",$S42=""),"",IFERROR(SUM(PRODUCT(INDEX(CMB[[BA_0O]:[BA_2O]],MATCH(ROUND(MIN(SUM(BO$4,$O42/1000),SUM($O42,BO$4/1000)),3),CMB[[Cmb_ID]:[Cmb_ID]],0),SUM(N(BO$1),N($R42),1)),CHOOSE(AC[[M]:[M]],1,1,0,AC[[AB]:[AB]])),PRODUCT(INDEX(CMB[[BD_0O]:[BD_2O]],MATCH(ROUND(MIN(SUM(BO$4,$O42/1000),SUM($O42,BO$4/1000)),3),CMB[[Cmb_ID]:[Cmb_ID]],0),SUM(N(BO$1),N($R42),1)),CHOOSE(AC[[M]:[M]],1,0,1,AC[[DB]:[DB]])),PRODUCT(SUM(ROUND(AVERAGE(VALUE(BO$3),VALUE($P42)),0),CHOOSE(IF(OR(BO$1,$R42),4,INDEX(CMB[[Res_Rare]:[Res_Rare]],MATCH(ROUND(MIN(SUM(BO$4,$O42/1000),SUM($O42,BO$4/1000)),3),CMB[[Cmb_ID]:[Cmb_ID]],0))),-1,-1,0,0)),IF(OR(BO$1,$R42),4,INDEX(CMB[[Cmb_Rare]:[Cmb_Rare]],MATCH(ROUND(MIN(SUM(BO$4,$O42/1000),SUM($O42,BO$4/1000)),3),CMB[[Cmb_ID]:[Cmb_ID]],0))),CHOOSE(AC[[M]:[M]],2,1,1,SUM(AC[[AB]:[DB]])))),""))</f>
        <v/>
      </c>
      <c r="BP42" t="str">
        <f>IF(OR(BP$5="",$S42=""),"",IFERROR(SUM(PRODUCT(INDEX(CMB[[BA_0O]:[BA_2O]],MATCH(ROUND(MIN(SUM(BP$4,$O42/1000),SUM($O42,BP$4/1000)),3),CMB[[Cmb_ID]:[Cmb_ID]],0),SUM(N(BP$1),N($R42),1)),CHOOSE(AC[[M]:[M]],1,1,0,AC[[AB]:[AB]])),PRODUCT(INDEX(CMB[[BD_0O]:[BD_2O]],MATCH(ROUND(MIN(SUM(BP$4,$O42/1000),SUM($O42,BP$4/1000)),3),CMB[[Cmb_ID]:[Cmb_ID]],0),SUM(N(BP$1),N($R42),1)),CHOOSE(AC[[M]:[M]],1,0,1,AC[[DB]:[DB]])),PRODUCT(SUM(ROUND(AVERAGE(VALUE(BP$3),VALUE($P42)),0),CHOOSE(IF(OR(BP$1,$R42),4,INDEX(CMB[[Res_Rare]:[Res_Rare]],MATCH(ROUND(MIN(SUM(BP$4,$O42/1000),SUM($O42,BP$4/1000)),3),CMB[[Cmb_ID]:[Cmb_ID]],0))),-1,-1,0,0)),IF(OR(BP$1,$R42),4,INDEX(CMB[[Cmb_Rare]:[Cmb_Rare]],MATCH(ROUND(MIN(SUM(BP$4,$O42/1000),SUM($O42,BP$4/1000)),3),CMB[[Cmb_ID]:[Cmb_ID]],0))),CHOOSE(AC[[M]:[M]],2,1,1,SUM(AC[[AB]:[DB]])))),""))</f>
        <v/>
      </c>
      <c r="BQ42" t="str">
        <f>IF(OR(BQ$5="",$S42=""),"",IFERROR(SUM(PRODUCT(INDEX(CMB[[BA_0O]:[BA_2O]],MATCH(ROUND(MIN(SUM(BQ$4,$O42/1000),SUM($O42,BQ$4/1000)),3),CMB[[Cmb_ID]:[Cmb_ID]],0),SUM(N(BQ$1),N($R42),1)),CHOOSE(AC[[M]:[M]],1,1,0,AC[[AB]:[AB]])),PRODUCT(INDEX(CMB[[BD_0O]:[BD_2O]],MATCH(ROUND(MIN(SUM(BQ$4,$O42/1000),SUM($O42,BQ$4/1000)),3),CMB[[Cmb_ID]:[Cmb_ID]],0),SUM(N(BQ$1),N($R42),1)),CHOOSE(AC[[M]:[M]],1,0,1,AC[[DB]:[DB]])),PRODUCT(SUM(ROUND(AVERAGE(VALUE(BQ$3),VALUE($P42)),0),CHOOSE(IF(OR(BQ$1,$R42),4,INDEX(CMB[[Res_Rare]:[Res_Rare]],MATCH(ROUND(MIN(SUM(BQ$4,$O42/1000),SUM($O42,BQ$4/1000)),3),CMB[[Cmb_ID]:[Cmb_ID]],0))),-1,-1,0,0)),IF(OR(BQ$1,$R42),4,INDEX(CMB[[Cmb_Rare]:[Cmb_Rare]],MATCH(ROUND(MIN(SUM(BQ$4,$O42/1000),SUM($O42,BQ$4/1000)),3),CMB[[Cmb_ID]:[Cmb_ID]],0))),CHOOSE(AC[[M]:[M]],2,1,1,SUM(AC[[AB]:[DB]])))),""))</f>
        <v/>
      </c>
      <c r="BR42" t="str">
        <f>IF(OR(BR$5="",$S42=""),"",IFERROR(SUM(PRODUCT(INDEX(CMB[[BA_0O]:[BA_2O]],MATCH(ROUND(MIN(SUM(BR$4,$O42/1000),SUM($O42,BR$4/1000)),3),CMB[[Cmb_ID]:[Cmb_ID]],0),SUM(N(BR$1),N($R42),1)),CHOOSE(AC[[M]:[M]],1,1,0,AC[[AB]:[AB]])),PRODUCT(INDEX(CMB[[BD_0O]:[BD_2O]],MATCH(ROUND(MIN(SUM(BR$4,$O42/1000),SUM($O42,BR$4/1000)),3),CMB[[Cmb_ID]:[Cmb_ID]],0),SUM(N(BR$1),N($R42),1)),CHOOSE(AC[[M]:[M]],1,0,1,AC[[DB]:[DB]])),PRODUCT(SUM(ROUND(AVERAGE(VALUE(BR$3),VALUE($P42)),0),CHOOSE(IF(OR(BR$1,$R42),4,INDEX(CMB[[Res_Rare]:[Res_Rare]],MATCH(ROUND(MIN(SUM(BR$4,$O42/1000),SUM($O42,BR$4/1000)),3),CMB[[Cmb_ID]:[Cmb_ID]],0))),-1,-1,0,0)),IF(OR(BR$1,$R42),4,INDEX(CMB[[Cmb_Rare]:[Cmb_Rare]],MATCH(ROUND(MIN(SUM(BR$4,$O42/1000),SUM($O42,BR$4/1000)),3),CMB[[Cmb_ID]:[Cmb_ID]],0))),CHOOSE(AC[[M]:[M]],2,1,1,SUM(AC[[AB]:[DB]])))),""))</f>
        <v/>
      </c>
      <c r="BS42" t="str">
        <f>IF(OR(BS$5="",$S42=""),"",IFERROR(SUM(PRODUCT(INDEX(CMB[[BA_0O]:[BA_2O]],MATCH(ROUND(MIN(SUM(BS$4,$O42/1000),SUM($O42,BS$4/1000)),3),CMB[[Cmb_ID]:[Cmb_ID]],0),SUM(N(BS$1),N($R42),1)),CHOOSE(AC[[M]:[M]],1,1,0,AC[[AB]:[AB]])),PRODUCT(INDEX(CMB[[BD_0O]:[BD_2O]],MATCH(ROUND(MIN(SUM(BS$4,$O42/1000),SUM($O42,BS$4/1000)),3),CMB[[Cmb_ID]:[Cmb_ID]],0),SUM(N(BS$1),N($R42),1)),CHOOSE(AC[[M]:[M]],1,0,1,AC[[DB]:[DB]])),PRODUCT(SUM(ROUND(AVERAGE(VALUE(BS$3),VALUE($P42)),0),CHOOSE(IF(OR(BS$1,$R42),4,INDEX(CMB[[Res_Rare]:[Res_Rare]],MATCH(ROUND(MIN(SUM(BS$4,$O42/1000),SUM($O42,BS$4/1000)),3),CMB[[Cmb_ID]:[Cmb_ID]],0))),-1,-1,0,0)),IF(OR(BS$1,$R42),4,INDEX(CMB[[Cmb_Rare]:[Cmb_Rare]],MATCH(ROUND(MIN(SUM(BS$4,$O42/1000),SUM($O42,BS$4/1000)),3),CMB[[Cmb_ID]:[Cmb_ID]],0))),CHOOSE(AC[[M]:[M]],2,1,1,SUM(AC[[AB]:[DB]])))),""))</f>
        <v/>
      </c>
      <c r="BT42" t="str">
        <f>IF(OR(BT$5="",$S42=""),"",IFERROR(SUM(PRODUCT(INDEX(CMB[[BA_0O]:[BA_2O]],MATCH(ROUND(MIN(SUM(BT$4,$O42/1000),SUM($O42,BT$4/1000)),3),CMB[[Cmb_ID]:[Cmb_ID]],0),SUM(N(BT$1),N($R42),1)),CHOOSE(AC[[M]:[M]],1,1,0,AC[[AB]:[AB]])),PRODUCT(INDEX(CMB[[BD_0O]:[BD_2O]],MATCH(ROUND(MIN(SUM(BT$4,$O42/1000),SUM($O42,BT$4/1000)),3),CMB[[Cmb_ID]:[Cmb_ID]],0),SUM(N(BT$1),N($R42),1)),CHOOSE(AC[[M]:[M]],1,0,1,AC[[DB]:[DB]])),PRODUCT(SUM(ROUND(AVERAGE(VALUE(BT$3),VALUE($P42)),0),CHOOSE(IF(OR(BT$1,$R42),4,INDEX(CMB[[Res_Rare]:[Res_Rare]],MATCH(ROUND(MIN(SUM(BT$4,$O42/1000),SUM($O42,BT$4/1000)),3),CMB[[Cmb_ID]:[Cmb_ID]],0))),-1,-1,0,0)),IF(OR(BT$1,$R42),4,INDEX(CMB[[Cmb_Rare]:[Cmb_Rare]],MATCH(ROUND(MIN(SUM(BT$4,$O42/1000),SUM($O42,BT$4/1000)),3),CMB[[Cmb_ID]:[Cmb_ID]],0))),CHOOSE(AC[[M]:[M]],2,1,1,SUM(AC[[AB]:[DB]])))),""))</f>
        <v/>
      </c>
      <c r="BU42" t="str">
        <f>IF(OR(BU$5="",$S42=""),"",IFERROR(SUM(PRODUCT(INDEX(CMB[[BA_0O]:[BA_2O]],MATCH(ROUND(MIN(SUM(BU$4,$O42/1000),SUM($O42,BU$4/1000)),3),CMB[[Cmb_ID]:[Cmb_ID]],0),SUM(N(BU$1),N($R42),1)),CHOOSE(AC[[M]:[M]],1,1,0,AC[[AB]:[AB]])),PRODUCT(INDEX(CMB[[BD_0O]:[BD_2O]],MATCH(ROUND(MIN(SUM(BU$4,$O42/1000),SUM($O42,BU$4/1000)),3),CMB[[Cmb_ID]:[Cmb_ID]],0),SUM(N(BU$1),N($R42),1)),CHOOSE(AC[[M]:[M]],1,0,1,AC[[DB]:[DB]])),PRODUCT(SUM(ROUND(AVERAGE(VALUE(BU$3),VALUE($P42)),0),CHOOSE(IF(OR(BU$1,$R42),4,INDEX(CMB[[Res_Rare]:[Res_Rare]],MATCH(ROUND(MIN(SUM(BU$4,$O42/1000),SUM($O42,BU$4/1000)),3),CMB[[Cmb_ID]:[Cmb_ID]],0))),-1,-1,0,0)),IF(OR(BU$1,$R42),4,INDEX(CMB[[Cmb_Rare]:[Cmb_Rare]],MATCH(ROUND(MIN(SUM(BU$4,$O42/1000),SUM($O42,BU$4/1000)),3),CMB[[Cmb_ID]:[Cmb_ID]],0))),CHOOSE(AC[[M]:[M]],2,1,1,SUM(AC[[AB]:[DB]])))),""))</f>
        <v/>
      </c>
      <c r="BV42" t="str">
        <f>IF(OR(BV$5="",$S42=""),"",IFERROR(SUM(PRODUCT(INDEX(CMB[[BA_0O]:[BA_2O]],MATCH(ROUND(MIN(SUM(BV$4,$O42/1000),SUM($O42,BV$4/1000)),3),CMB[[Cmb_ID]:[Cmb_ID]],0),SUM(N(BV$1),N($R42),1)),CHOOSE(AC[[M]:[M]],1,1,0,AC[[AB]:[AB]])),PRODUCT(INDEX(CMB[[BD_0O]:[BD_2O]],MATCH(ROUND(MIN(SUM(BV$4,$O42/1000),SUM($O42,BV$4/1000)),3),CMB[[Cmb_ID]:[Cmb_ID]],0),SUM(N(BV$1),N($R42),1)),CHOOSE(AC[[M]:[M]],1,0,1,AC[[DB]:[DB]])),PRODUCT(SUM(ROUND(AVERAGE(VALUE(BV$3),VALUE($P42)),0),CHOOSE(IF(OR(BV$1,$R42),4,INDEX(CMB[[Res_Rare]:[Res_Rare]],MATCH(ROUND(MIN(SUM(BV$4,$O42/1000),SUM($O42,BV$4/1000)),3),CMB[[Cmb_ID]:[Cmb_ID]],0))),-1,-1,0,0)),IF(OR(BV$1,$R42),4,INDEX(CMB[[Cmb_Rare]:[Cmb_Rare]],MATCH(ROUND(MIN(SUM(BV$4,$O42/1000),SUM($O42,BV$4/1000)),3),CMB[[Cmb_ID]:[Cmb_ID]],0))),CHOOSE(AC[[M]:[M]],2,1,1,SUM(AC[[AB]:[DB]])))),""))</f>
        <v/>
      </c>
      <c r="BW42" t="str">
        <f>IF(OR(BW$5="",$S42=""),"",IFERROR(SUM(PRODUCT(INDEX(CMB[[BA_0O]:[BA_2O]],MATCH(ROUND(MIN(SUM(BW$4,$O42/1000),SUM($O42,BW$4/1000)),3),CMB[[Cmb_ID]:[Cmb_ID]],0),SUM(N(BW$1),N($R42),1)),CHOOSE(AC[[M]:[M]],1,1,0,AC[[AB]:[AB]])),PRODUCT(INDEX(CMB[[BD_0O]:[BD_2O]],MATCH(ROUND(MIN(SUM(BW$4,$O42/1000),SUM($O42,BW$4/1000)),3),CMB[[Cmb_ID]:[Cmb_ID]],0),SUM(N(BW$1),N($R42),1)),CHOOSE(AC[[M]:[M]],1,0,1,AC[[DB]:[DB]])),PRODUCT(SUM(ROUND(AVERAGE(VALUE(BW$3),VALUE($P42)),0),CHOOSE(IF(OR(BW$1,$R42),4,INDEX(CMB[[Res_Rare]:[Res_Rare]],MATCH(ROUND(MIN(SUM(BW$4,$O42/1000),SUM($O42,BW$4/1000)),3),CMB[[Cmb_ID]:[Cmb_ID]],0))),-1,-1,0,0)),IF(OR(BW$1,$R42),4,INDEX(CMB[[Cmb_Rare]:[Cmb_Rare]],MATCH(ROUND(MIN(SUM(BW$4,$O42/1000),SUM($O42,BW$4/1000)),3),CMB[[Cmb_ID]:[Cmb_ID]],0))),CHOOSE(AC[[M]:[M]],2,1,1,SUM(AC[[AB]:[DB]])))),""))</f>
        <v/>
      </c>
      <c r="BX42" t="str">
        <f>IF(OR(BX$5="",$S42=""),"",IFERROR(SUM(PRODUCT(INDEX(CMB[[BA_0O]:[BA_2O]],MATCH(ROUND(MIN(SUM(BX$4,$O42/1000),SUM($O42,BX$4/1000)),3),CMB[[Cmb_ID]:[Cmb_ID]],0),SUM(N(BX$1),N($R42),1)),CHOOSE(AC[[M]:[M]],1,1,0,AC[[AB]:[AB]])),PRODUCT(INDEX(CMB[[BD_0O]:[BD_2O]],MATCH(ROUND(MIN(SUM(BX$4,$O42/1000),SUM($O42,BX$4/1000)),3),CMB[[Cmb_ID]:[Cmb_ID]],0),SUM(N(BX$1),N($R42),1)),CHOOSE(AC[[M]:[M]],1,0,1,AC[[DB]:[DB]])),PRODUCT(SUM(ROUND(AVERAGE(VALUE(BX$3),VALUE($P42)),0),CHOOSE(IF(OR(BX$1,$R42),4,INDEX(CMB[[Res_Rare]:[Res_Rare]],MATCH(ROUND(MIN(SUM(BX$4,$O42/1000),SUM($O42,BX$4/1000)),3),CMB[[Cmb_ID]:[Cmb_ID]],0))),-1,-1,0,0)),IF(OR(BX$1,$R42),4,INDEX(CMB[[Cmb_Rare]:[Cmb_Rare]],MATCH(ROUND(MIN(SUM(BX$4,$O42/1000),SUM($O42,BX$4/1000)),3),CMB[[Cmb_ID]:[Cmb_ID]],0))),CHOOSE(AC[[M]:[M]],2,1,1,SUM(AC[[AB]:[DB]])))),""))</f>
        <v/>
      </c>
      <c r="BY42" t="str">
        <f>IF(OR(BY$5="",$S42=""),"",IFERROR(SUM(PRODUCT(INDEX(CMB[[BA_0O]:[BA_2O]],MATCH(ROUND(MIN(SUM(BY$4,$O42/1000),SUM($O42,BY$4/1000)),3),CMB[[Cmb_ID]:[Cmb_ID]],0),SUM(N(BY$1),N($R42),1)),CHOOSE(AC[[M]:[M]],1,1,0,AC[[AB]:[AB]])),PRODUCT(INDEX(CMB[[BD_0O]:[BD_2O]],MATCH(ROUND(MIN(SUM(BY$4,$O42/1000),SUM($O42,BY$4/1000)),3),CMB[[Cmb_ID]:[Cmb_ID]],0),SUM(N(BY$1),N($R42),1)),CHOOSE(AC[[M]:[M]],1,0,1,AC[[DB]:[DB]])),PRODUCT(SUM(ROUND(AVERAGE(VALUE(BY$3),VALUE($P42)),0),CHOOSE(IF(OR(BY$1,$R42),4,INDEX(CMB[[Res_Rare]:[Res_Rare]],MATCH(ROUND(MIN(SUM(BY$4,$O42/1000),SUM($O42,BY$4/1000)),3),CMB[[Cmb_ID]:[Cmb_ID]],0))),-1,-1,0,0)),IF(OR(BY$1,$R42),4,INDEX(CMB[[Cmb_Rare]:[Cmb_Rare]],MATCH(ROUND(MIN(SUM(BY$4,$O42/1000),SUM($O42,BY$4/1000)),3),CMB[[Cmb_ID]:[Cmb_ID]],0))),CHOOSE(AC[[M]:[M]],2,1,1,SUM(AC[[AB]:[DB]])))),""))</f>
        <v/>
      </c>
      <c r="BZ42" t="str">
        <f>IF(OR(BZ$5="",$S42=""),"",IFERROR(SUM(PRODUCT(INDEX(CMB[[BA_0O]:[BA_2O]],MATCH(ROUND(MIN(SUM(BZ$4,$O42/1000),SUM($O42,BZ$4/1000)),3),CMB[[Cmb_ID]:[Cmb_ID]],0),SUM(N(BZ$1),N($R42),1)),CHOOSE(AC[[M]:[M]],1,1,0,AC[[AB]:[AB]])),PRODUCT(INDEX(CMB[[BD_0O]:[BD_2O]],MATCH(ROUND(MIN(SUM(BZ$4,$O42/1000),SUM($O42,BZ$4/1000)),3),CMB[[Cmb_ID]:[Cmb_ID]],0),SUM(N(BZ$1),N($R42),1)),CHOOSE(AC[[M]:[M]],1,0,1,AC[[DB]:[DB]])),PRODUCT(SUM(ROUND(AVERAGE(VALUE(BZ$3),VALUE($P42)),0),CHOOSE(IF(OR(BZ$1,$R42),4,INDEX(CMB[[Res_Rare]:[Res_Rare]],MATCH(ROUND(MIN(SUM(BZ$4,$O42/1000),SUM($O42,BZ$4/1000)),3),CMB[[Cmb_ID]:[Cmb_ID]],0))),-1,-1,0,0)),IF(OR(BZ$1,$R42),4,INDEX(CMB[[Cmb_Rare]:[Cmb_Rare]],MATCH(ROUND(MIN(SUM(BZ$4,$O42/1000),SUM($O42,BZ$4/1000)),3),CMB[[Cmb_ID]:[Cmb_ID]],0))),CHOOSE(AC[[M]:[M]],2,1,1,SUM(AC[[AB]:[DB]])))),""))</f>
        <v/>
      </c>
      <c r="CA42" t="str">
        <f>IF(OR(CA$5="",$S42=""),"",IFERROR(SUM(PRODUCT(INDEX(CMB[[BA_0O]:[BA_2O]],MATCH(ROUND(MIN(SUM(CA$4,$O42/1000),SUM($O42,CA$4/1000)),3),CMB[[Cmb_ID]:[Cmb_ID]],0),SUM(N(CA$1),N($R42),1)),CHOOSE(AC[[M]:[M]],1,1,0,AC[[AB]:[AB]])),PRODUCT(INDEX(CMB[[BD_0O]:[BD_2O]],MATCH(ROUND(MIN(SUM(CA$4,$O42/1000),SUM($O42,CA$4/1000)),3),CMB[[Cmb_ID]:[Cmb_ID]],0),SUM(N(CA$1),N($R42),1)),CHOOSE(AC[[M]:[M]],1,0,1,AC[[DB]:[DB]])),PRODUCT(SUM(ROUND(AVERAGE(VALUE(CA$3),VALUE($P42)),0),CHOOSE(IF(OR(CA$1,$R42),4,INDEX(CMB[[Res_Rare]:[Res_Rare]],MATCH(ROUND(MIN(SUM(CA$4,$O42/1000),SUM($O42,CA$4/1000)),3),CMB[[Cmb_ID]:[Cmb_ID]],0))),-1,-1,0,0)),IF(OR(CA$1,$R42),4,INDEX(CMB[[Cmb_Rare]:[Cmb_Rare]],MATCH(ROUND(MIN(SUM(CA$4,$O42/1000),SUM($O42,CA$4/1000)),3),CMB[[Cmb_ID]:[Cmb_ID]],0))),CHOOSE(AC[[M]:[M]],2,1,1,SUM(AC[[AB]:[DB]])))),""))</f>
        <v/>
      </c>
      <c r="CB42" t="str">
        <f>IF(OR(CB$5="",$S42=""),"",IFERROR(SUM(PRODUCT(INDEX(CMB[[BA_0O]:[BA_2O]],MATCH(ROUND(MIN(SUM(CB$4,$O42/1000),SUM($O42,CB$4/1000)),3),CMB[[Cmb_ID]:[Cmb_ID]],0),SUM(N(CB$1),N($R42),1)),CHOOSE(AC[[M]:[M]],1,1,0,AC[[AB]:[AB]])),PRODUCT(INDEX(CMB[[BD_0O]:[BD_2O]],MATCH(ROUND(MIN(SUM(CB$4,$O42/1000),SUM($O42,CB$4/1000)),3),CMB[[Cmb_ID]:[Cmb_ID]],0),SUM(N(CB$1),N($R42),1)),CHOOSE(AC[[M]:[M]],1,0,1,AC[[DB]:[DB]])),PRODUCT(SUM(ROUND(AVERAGE(VALUE(CB$3),VALUE($P42)),0),CHOOSE(IF(OR(CB$1,$R42),4,INDEX(CMB[[Res_Rare]:[Res_Rare]],MATCH(ROUND(MIN(SUM(CB$4,$O42/1000),SUM($O42,CB$4/1000)),3),CMB[[Cmb_ID]:[Cmb_ID]],0))),-1,-1,0,0)),IF(OR(CB$1,$R42),4,INDEX(CMB[[Cmb_Rare]:[Cmb_Rare]],MATCH(ROUND(MIN(SUM(CB$4,$O42/1000),SUM($O42,CB$4/1000)),3),CMB[[Cmb_ID]:[Cmb_ID]],0))),CHOOSE(AC[[M]:[M]],2,1,1,SUM(AC[[AB]:[DB]])))),""))</f>
        <v/>
      </c>
      <c r="CC42" t="str">
        <f>IF(OR(CC$5="",$S42=""),"",IFERROR(SUM(PRODUCT(INDEX(CMB[[BA_0O]:[BA_2O]],MATCH(ROUND(MIN(SUM(CC$4,$O42/1000),SUM($O42,CC$4/1000)),3),CMB[[Cmb_ID]:[Cmb_ID]],0),SUM(N(CC$1),N($R42),1)),CHOOSE(AC[[M]:[M]],1,1,0,AC[[AB]:[AB]])),PRODUCT(INDEX(CMB[[BD_0O]:[BD_2O]],MATCH(ROUND(MIN(SUM(CC$4,$O42/1000),SUM($O42,CC$4/1000)),3),CMB[[Cmb_ID]:[Cmb_ID]],0),SUM(N(CC$1),N($R42),1)),CHOOSE(AC[[M]:[M]],1,0,1,AC[[DB]:[DB]])),PRODUCT(SUM(ROUND(AVERAGE(VALUE(CC$3),VALUE($P42)),0),CHOOSE(IF(OR(CC$1,$R42),4,INDEX(CMB[[Res_Rare]:[Res_Rare]],MATCH(ROUND(MIN(SUM(CC$4,$O42/1000),SUM($O42,CC$4/1000)),3),CMB[[Cmb_ID]:[Cmb_ID]],0))),-1,-1,0,0)),IF(OR(CC$1,$R42),4,INDEX(CMB[[Cmb_Rare]:[Cmb_Rare]],MATCH(ROUND(MIN(SUM(CC$4,$O42/1000),SUM($O42,CC$4/1000)),3),CMB[[Cmb_ID]:[Cmb_ID]],0))),CHOOSE(AC[[M]:[M]],2,1,1,SUM(AC[[AB]:[DB]])))),""))</f>
        <v/>
      </c>
      <c r="CD42" t="str">
        <f>IF(OR(CD$5="",$S42=""),"",IFERROR(SUM(PRODUCT(INDEX(CMB[[BA_0O]:[BA_2O]],MATCH(ROUND(MIN(SUM(CD$4,$O42/1000),SUM($O42,CD$4/1000)),3),CMB[[Cmb_ID]:[Cmb_ID]],0),SUM(N(CD$1),N($R42),1)),CHOOSE(AC[[M]:[M]],1,1,0,AC[[AB]:[AB]])),PRODUCT(INDEX(CMB[[BD_0O]:[BD_2O]],MATCH(ROUND(MIN(SUM(CD$4,$O42/1000),SUM($O42,CD$4/1000)),3),CMB[[Cmb_ID]:[Cmb_ID]],0),SUM(N(CD$1),N($R42),1)),CHOOSE(AC[[M]:[M]],1,0,1,AC[[DB]:[DB]])),PRODUCT(SUM(ROUND(AVERAGE(VALUE(CD$3),VALUE($P42)),0),CHOOSE(IF(OR(CD$1,$R42),4,INDEX(CMB[[Res_Rare]:[Res_Rare]],MATCH(ROUND(MIN(SUM(CD$4,$O42/1000),SUM($O42,CD$4/1000)),3),CMB[[Cmb_ID]:[Cmb_ID]],0))),-1,-1,0,0)),IF(OR(CD$1,$R42),4,INDEX(CMB[[Cmb_Rare]:[Cmb_Rare]],MATCH(ROUND(MIN(SUM(CD$4,$O42/1000),SUM($O42,CD$4/1000)),3),CMB[[Cmb_ID]:[Cmb_ID]],0))),CHOOSE(AC[[M]:[M]],2,1,1,SUM(AC[[AB]:[DB]])))),""))</f>
        <v/>
      </c>
      <c r="CE42" t="str">
        <f>IF(OR(CE$5="",$S42=""),"",IFERROR(SUM(PRODUCT(INDEX(CMB[[BA_0O]:[BA_2O]],MATCH(ROUND(MIN(SUM(CE$4,$O42/1000),SUM($O42,CE$4/1000)),3),CMB[[Cmb_ID]:[Cmb_ID]],0),SUM(N(CE$1),N($R42),1)),CHOOSE(AC[[M]:[M]],1,1,0,AC[[AB]:[AB]])),PRODUCT(INDEX(CMB[[BD_0O]:[BD_2O]],MATCH(ROUND(MIN(SUM(CE$4,$O42/1000),SUM($O42,CE$4/1000)),3),CMB[[Cmb_ID]:[Cmb_ID]],0),SUM(N(CE$1),N($R42),1)),CHOOSE(AC[[M]:[M]],1,0,1,AC[[DB]:[DB]])),PRODUCT(SUM(ROUND(AVERAGE(VALUE(CE$3),VALUE($P42)),0),CHOOSE(IF(OR(CE$1,$R42),4,INDEX(CMB[[Res_Rare]:[Res_Rare]],MATCH(ROUND(MIN(SUM(CE$4,$O42/1000),SUM($O42,CE$4/1000)),3),CMB[[Cmb_ID]:[Cmb_ID]],0))),-1,-1,0,0)),IF(OR(CE$1,$R42),4,INDEX(CMB[[Cmb_Rare]:[Cmb_Rare]],MATCH(ROUND(MIN(SUM(CE$4,$O42/1000),SUM($O42,CE$4/1000)),3),CMB[[Cmb_ID]:[Cmb_ID]],0))),CHOOSE(AC[[M]:[M]],2,1,1,SUM(AC[[AB]:[DB]])))),""))</f>
        <v/>
      </c>
      <c r="CF42" t="str">
        <f>IF(OR(CF$5="",$S42=""),"",IFERROR(SUM(PRODUCT(INDEX(CMB[[BA_0O]:[BA_2O]],MATCH(ROUND(MIN(SUM(CF$4,$O42/1000),SUM($O42,CF$4/1000)),3),CMB[[Cmb_ID]:[Cmb_ID]],0),SUM(N(CF$1),N($R42),1)),CHOOSE(AC[[M]:[M]],1,1,0,AC[[AB]:[AB]])),PRODUCT(INDEX(CMB[[BD_0O]:[BD_2O]],MATCH(ROUND(MIN(SUM(CF$4,$O42/1000),SUM($O42,CF$4/1000)),3),CMB[[Cmb_ID]:[Cmb_ID]],0),SUM(N(CF$1),N($R42),1)),CHOOSE(AC[[M]:[M]],1,0,1,AC[[DB]:[DB]])),PRODUCT(SUM(ROUND(AVERAGE(VALUE(CF$3),VALUE($P42)),0),CHOOSE(IF(OR(CF$1,$R42),4,INDEX(CMB[[Res_Rare]:[Res_Rare]],MATCH(ROUND(MIN(SUM(CF$4,$O42/1000),SUM($O42,CF$4/1000)),3),CMB[[Cmb_ID]:[Cmb_ID]],0))),-1,-1,0,0)),IF(OR(CF$1,$R42),4,INDEX(CMB[[Cmb_Rare]:[Cmb_Rare]],MATCH(ROUND(MIN(SUM(CF$4,$O42/1000),SUM($O42,CF$4/1000)),3),CMB[[Cmb_ID]:[Cmb_ID]],0))),CHOOSE(AC[[M]:[M]],2,1,1,SUM(AC[[AB]:[DB]])))),""))</f>
        <v/>
      </c>
      <c r="CG42" t="str">
        <f>IF(OR(CG$5="",$S42=""),"",IFERROR(SUM(PRODUCT(INDEX(CMB[[BA_0O]:[BA_2O]],MATCH(ROUND(MIN(SUM(CG$4,$O42/1000),SUM($O42,CG$4/1000)),3),CMB[[Cmb_ID]:[Cmb_ID]],0),SUM(N(CG$1),N($R42),1)),CHOOSE(AC[[M]:[M]],1,1,0,AC[[AB]:[AB]])),PRODUCT(INDEX(CMB[[BD_0O]:[BD_2O]],MATCH(ROUND(MIN(SUM(CG$4,$O42/1000),SUM($O42,CG$4/1000)),3),CMB[[Cmb_ID]:[Cmb_ID]],0),SUM(N(CG$1),N($R42),1)),CHOOSE(AC[[M]:[M]],1,0,1,AC[[DB]:[DB]])),PRODUCT(SUM(ROUND(AVERAGE(VALUE(CG$3),VALUE($P42)),0),CHOOSE(IF(OR(CG$1,$R42),4,INDEX(CMB[[Res_Rare]:[Res_Rare]],MATCH(ROUND(MIN(SUM(CG$4,$O42/1000),SUM($O42,CG$4/1000)),3),CMB[[Cmb_ID]:[Cmb_ID]],0))),-1,-1,0,0)),IF(OR(CG$1,$R42),4,INDEX(CMB[[Cmb_Rare]:[Cmb_Rare]],MATCH(ROUND(MIN(SUM(CG$4,$O42/1000),SUM($O42,CG$4/1000)),3),CMB[[Cmb_ID]:[Cmb_ID]],0))),CHOOSE(AC[[M]:[M]],2,1,1,SUM(AC[[AB]:[DB]])))),""))</f>
        <v/>
      </c>
      <c r="CH42" t="str">
        <f>IF(OR(CH$5="",$S42=""),"",IFERROR(SUM(PRODUCT(INDEX(CMB[[BA_0O]:[BA_2O]],MATCH(ROUND(MIN(SUM(CH$4,$O42/1000),SUM($O42,CH$4/1000)),3),CMB[[Cmb_ID]:[Cmb_ID]],0),SUM(N(CH$1),N($R42),1)),CHOOSE(AC[[M]:[M]],1,1,0,AC[[AB]:[AB]])),PRODUCT(INDEX(CMB[[BD_0O]:[BD_2O]],MATCH(ROUND(MIN(SUM(CH$4,$O42/1000),SUM($O42,CH$4/1000)),3),CMB[[Cmb_ID]:[Cmb_ID]],0),SUM(N(CH$1),N($R42),1)),CHOOSE(AC[[M]:[M]],1,0,1,AC[[DB]:[DB]])),PRODUCT(SUM(ROUND(AVERAGE(VALUE(CH$3),VALUE($P42)),0),CHOOSE(IF(OR(CH$1,$R42),4,INDEX(CMB[[Res_Rare]:[Res_Rare]],MATCH(ROUND(MIN(SUM(CH$4,$O42/1000),SUM($O42,CH$4/1000)),3),CMB[[Cmb_ID]:[Cmb_ID]],0))),-1,-1,0,0)),IF(OR(CH$1,$R42),4,INDEX(CMB[[Cmb_Rare]:[Cmb_Rare]],MATCH(ROUND(MIN(SUM(CH$4,$O42/1000),SUM($O42,CH$4/1000)),3),CMB[[Cmb_ID]:[Cmb_ID]],0))),CHOOSE(AC[[M]:[M]],2,1,1,SUM(AC[[AB]:[DB]])))),""))</f>
        <v/>
      </c>
      <c r="CI42" t="str">
        <f>IF(OR(CI$5="",$S42=""),"",IFERROR(SUM(PRODUCT(INDEX(CMB[[BA_0O]:[BA_2O]],MATCH(ROUND(MIN(SUM(CI$4,$O42/1000),SUM($O42,CI$4/1000)),3),CMB[[Cmb_ID]:[Cmb_ID]],0),SUM(N(CI$1),N($R42),1)),CHOOSE(AC[[M]:[M]],1,1,0,AC[[AB]:[AB]])),PRODUCT(INDEX(CMB[[BD_0O]:[BD_2O]],MATCH(ROUND(MIN(SUM(CI$4,$O42/1000),SUM($O42,CI$4/1000)),3),CMB[[Cmb_ID]:[Cmb_ID]],0),SUM(N(CI$1),N($R42),1)),CHOOSE(AC[[M]:[M]],1,0,1,AC[[DB]:[DB]])),PRODUCT(SUM(ROUND(AVERAGE(VALUE(CI$3),VALUE($P42)),0),CHOOSE(IF(OR(CI$1,$R42),4,INDEX(CMB[[Res_Rare]:[Res_Rare]],MATCH(ROUND(MIN(SUM(CI$4,$O42/1000),SUM($O42,CI$4/1000)),3),CMB[[Cmb_ID]:[Cmb_ID]],0))),-1,-1,0,0)),IF(OR(CI$1,$R42),4,INDEX(CMB[[Cmb_Rare]:[Cmb_Rare]],MATCH(ROUND(MIN(SUM(CI$4,$O42/1000),SUM($O42,CI$4/1000)),3),CMB[[Cmb_ID]:[Cmb_ID]],0))),CHOOSE(AC[[M]:[M]],2,1,1,SUM(AC[[AB]:[DB]])))),""))</f>
        <v/>
      </c>
      <c r="CJ42" t="str">
        <f>IF(OR(CJ$5="",$S42=""),"",IFERROR(SUM(PRODUCT(INDEX(CMB[[BA_0O]:[BA_2O]],MATCH(ROUND(MIN(SUM(CJ$4,$O42/1000),SUM($O42,CJ$4/1000)),3),CMB[[Cmb_ID]:[Cmb_ID]],0),SUM(N(CJ$1),N($R42),1)),CHOOSE(AC[[M]:[M]],1,1,0,AC[[AB]:[AB]])),PRODUCT(INDEX(CMB[[BD_0O]:[BD_2O]],MATCH(ROUND(MIN(SUM(CJ$4,$O42/1000),SUM($O42,CJ$4/1000)),3),CMB[[Cmb_ID]:[Cmb_ID]],0),SUM(N(CJ$1),N($R42),1)),CHOOSE(AC[[M]:[M]],1,0,1,AC[[DB]:[DB]])),PRODUCT(SUM(ROUND(AVERAGE(VALUE(CJ$3),VALUE($P42)),0),CHOOSE(IF(OR(CJ$1,$R42),4,INDEX(CMB[[Res_Rare]:[Res_Rare]],MATCH(ROUND(MIN(SUM(CJ$4,$O42/1000),SUM($O42,CJ$4/1000)),3),CMB[[Cmb_ID]:[Cmb_ID]],0))),-1,-1,0,0)),IF(OR(CJ$1,$R42),4,INDEX(CMB[[Cmb_Rare]:[Cmb_Rare]],MATCH(ROUND(MIN(SUM(CJ$4,$O42/1000),SUM($O42,CJ$4/1000)),3),CMB[[Cmb_ID]:[Cmb_ID]],0))),CHOOSE(AC[[M]:[M]],2,1,1,SUM(AC[[AB]:[DB]])))),""))</f>
        <v/>
      </c>
      <c r="CK42" t="str">
        <f>IF(OR(CK$5="",$S42=""),"",IFERROR(SUM(PRODUCT(INDEX(CMB[[BA_0O]:[BA_2O]],MATCH(ROUND(MIN(SUM(CK$4,$O42/1000),SUM($O42,CK$4/1000)),3),CMB[[Cmb_ID]:[Cmb_ID]],0),SUM(N(CK$1),N($R42),1)),CHOOSE(AC[[M]:[M]],1,1,0,AC[[AB]:[AB]])),PRODUCT(INDEX(CMB[[BD_0O]:[BD_2O]],MATCH(ROUND(MIN(SUM(CK$4,$O42/1000),SUM($O42,CK$4/1000)),3),CMB[[Cmb_ID]:[Cmb_ID]],0),SUM(N(CK$1),N($R42),1)),CHOOSE(AC[[M]:[M]],1,0,1,AC[[DB]:[DB]])),PRODUCT(SUM(ROUND(AVERAGE(VALUE(CK$3),VALUE($P42)),0),CHOOSE(IF(OR(CK$1,$R42),4,INDEX(CMB[[Res_Rare]:[Res_Rare]],MATCH(ROUND(MIN(SUM(CK$4,$O42/1000),SUM($O42,CK$4/1000)),3),CMB[[Cmb_ID]:[Cmb_ID]],0))),-1,-1,0,0)),IF(OR(CK$1,$R42),4,INDEX(CMB[[Cmb_Rare]:[Cmb_Rare]],MATCH(ROUND(MIN(SUM(CK$4,$O42/1000),SUM($O42,CK$4/1000)),3),CMB[[Cmb_ID]:[Cmb_ID]],0))),CHOOSE(AC[[M]:[M]],2,1,1,SUM(AC[[AB]:[DB]])))),""))</f>
        <v/>
      </c>
      <c r="CL42" t="str">
        <f>IF(OR(CL$5="",$S42=""),"",IFERROR(SUM(PRODUCT(INDEX(CMB[[BA_0O]:[BA_2O]],MATCH(ROUND(MIN(SUM(CL$4,$O42/1000),SUM($O42,CL$4/1000)),3),CMB[[Cmb_ID]:[Cmb_ID]],0),SUM(N(CL$1),N($R42),1)),CHOOSE(AC[[M]:[M]],1,1,0,AC[[AB]:[AB]])),PRODUCT(INDEX(CMB[[BD_0O]:[BD_2O]],MATCH(ROUND(MIN(SUM(CL$4,$O42/1000),SUM($O42,CL$4/1000)),3),CMB[[Cmb_ID]:[Cmb_ID]],0),SUM(N(CL$1),N($R42),1)),CHOOSE(AC[[M]:[M]],1,0,1,AC[[DB]:[DB]])),PRODUCT(SUM(ROUND(AVERAGE(VALUE(CL$3),VALUE($P42)),0),CHOOSE(IF(OR(CL$1,$R42),4,INDEX(CMB[[Res_Rare]:[Res_Rare]],MATCH(ROUND(MIN(SUM(CL$4,$O42/1000),SUM($O42,CL$4/1000)),3),CMB[[Cmb_ID]:[Cmb_ID]],0))),-1,-1,0,0)),IF(OR(CL$1,$R42),4,INDEX(CMB[[Cmb_Rare]:[Cmb_Rare]],MATCH(ROUND(MIN(SUM(CL$4,$O42/1000),SUM($O42,CL$4/1000)),3),CMB[[Cmb_ID]:[Cmb_ID]],0))),CHOOSE(AC[[M]:[M]],2,1,1,SUM(AC[[AB]:[DB]])))),""))</f>
        <v/>
      </c>
      <c r="CM42" t="str">
        <f>IF(OR(CM$5="",$S42=""),"",IFERROR(SUM(PRODUCT(INDEX(CMB[[BA_0O]:[BA_2O]],MATCH(ROUND(MIN(SUM(CM$4,$O42/1000),SUM($O42,CM$4/1000)),3),CMB[[Cmb_ID]:[Cmb_ID]],0),SUM(N(CM$1),N($R42),1)),CHOOSE(AC[[M]:[M]],1,1,0,AC[[AB]:[AB]])),PRODUCT(INDEX(CMB[[BD_0O]:[BD_2O]],MATCH(ROUND(MIN(SUM(CM$4,$O42/1000),SUM($O42,CM$4/1000)),3),CMB[[Cmb_ID]:[Cmb_ID]],0),SUM(N(CM$1),N($R42),1)),CHOOSE(AC[[M]:[M]],1,0,1,AC[[DB]:[DB]])),PRODUCT(SUM(ROUND(AVERAGE(VALUE(CM$3),VALUE($P42)),0),CHOOSE(IF(OR(CM$1,$R42),4,INDEX(CMB[[Res_Rare]:[Res_Rare]],MATCH(ROUND(MIN(SUM(CM$4,$O42/1000),SUM($O42,CM$4/1000)),3),CMB[[Cmb_ID]:[Cmb_ID]],0))),-1,-1,0,0)),IF(OR(CM$1,$R42),4,INDEX(CMB[[Cmb_Rare]:[Cmb_Rare]],MATCH(ROUND(MIN(SUM(CM$4,$O42/1000),SUM($O42,CM$4/1000)),3),CMB[[Cmb_ID]:[Cmb_ID]],0))),CHOOSE(AC[[M]:[M]],2,1,1,SUM(AC[[AB]:[DB]])))),""))</f>
        <v/>
      </c>
      <c r="CN42" t="str">
        <f>IF(OR(CN$5="",$S42=""),"",IFERROR(SUM(PRODUCT(INDEX(CMB[[BA_0O]:[BA_2O]],MATCH(ROUND(MIN(SUM(CN$4,$O42/1000),SUM($O42,CN$4/1000)),3),CMB[[Cmb_ID]:[Cmb_ID]],0),SUM(N(CN$1),N($R42),1)),CHOOSE(AC[[M]:[M]],1,1,0,AC[[AB]:[AB]])),PRODUCT(INDEX(CMB[[BD_0O]:[BD_2O]],MATCH(ROUND(MIN(SUM(CN$4,$O42/1000),SUM($O42,CN$4/1000)),3),CMB[[Cmb_ID]:[Cmb_ID]],0),SUM(N(CN$1),N($R42),1)),CHOOSE(AC[[M]:[M]],1,0,1,AC[[DB]:[DB]])),PRODUCT(SUM(ROUND(AVERAGE(VALUE(CN$3),VALUE($P42)),0),CHOOSE(IF(OR(CN$1,$R42),4,INDEX(CMB[[Res_Rare]:[Res_Rare]],MATCH(ROUND(MIN(SUM(CN$4,$O42/1000),SUM($O42,CN$4/1000)),3),CMB[[Cmb_ID]:[Cmb_ID]],0))),-1,-1,0,0)),IF(OR(CN$1,$R42),4,INDEX(CMB[[Cmb_Rare]:[Cmb_Rare]],MATCH(ROUND(MIN(SUM(CN$4,$O42/1000),SUM($O42,CN$4/1000)),3),CMB[[Cmb_ID]:[Cmb_ID]],0))),CHOOSE(AC[[M]:[M]],2,1,1,SUM(AC[[AB]:[DB]])))),""))</f>
        <v/>
      </c>
      <c r="CO42" t="str">
        <f>IF(OR(CO$5="",$S42=""),"",IFERROR(SUM(PRODUCT(INDEX(CMB[[BA_0O]:[BA_2O]],MATCH(ROUND(MIN(SUM(CO$4,$O42/1000),SUM($O42,CO$4/1000)),3),CMB[[Cmb_ID]:[Cmb_ID]],0),SUM(N(CO$1),N($R42),1)),CHOOSE(AC[[M]:[M]],1,1,0,AC[[AB]:[AB]])),PRODUCT(INDEX(CMB[[BD_0O]:[BD_2O]],MATCH(ROUND(MIN(SUM(CO$4,$O42/1000),SUM($O42,CO$4/1000)),3),CMB[[Cmb_ID]:[Cmb_ID]],0),SUM(N(CO$1),N($R42),1)),CHOOSE(AC[[M]:[M]],1,0,1,AC[[DB]:[DB]])),PRODUCT(SUM(ROUND(AVERAGE(VALUE(CO$3),VALUE($P42)),0),CHOOSE(IF(OR(CO$1,$R42),4,INDEX(CMB[[Res_Rare]:[Res_Rare]],MATCH(ROUND(MIN(SUM(CO$4,$O42/1000),SUM($O42,CO$4/1000)),3),CMB[[Cmb_ID]:[Cmb_ID]],0))),-1,-1,0,0)),IF(OR(CO$1,$R42),4,INDEX(CMB[[Cmb_Rare]:[Cmb_Rare]],MATCH(ROUND(MIN(SUM(CO$4,$O42/1000),SUM($O42,CO$4/1000)),3),CMB[[Cmb_ID]:[Cmb_ID]],0))),CHOOSE(AC[[M]:[M]],2,1,1,SUM(AC[[AB]:[DB]])))),""))</f>
        <v/>
      </c>
      <c r="CP42" t="str">
        <f>IF(OR(CP$5="",$S42=""),"",IFERROR(SUM(PRODUCT(INDEX(CMB[[BA_0O]:[BA_2O]],MATCH(ROUND(MIN(SUM(CP$4,$O42/1000),SUM($O42,CP$4/1000)),3),CMB[[Cmb_ID]:[Cmb_ID]],0),SUM(N(CP$1),N($R42),1)),CHOOSE(AC[[M]:[M]],1,1,0,AC[[AB]:[AB]])),PRODUCT(INDEX(CMB[[BD_0O]:[BD_2O]],MATCH(ROUND(MIN(SUM(CP$4,$O42/1000),SUM($O42,CP$4/1000)),3),CMB[[Cmb_ID]:[Cmb_ID]],0),SUM(N(CP$1),N($R42),1)),CHOOSE(AC[[M]:[M]],1,0,1,AC[[DB]:[DB]])),PRODUCT(SUM(ROUND(AVERAGE(VALUE(CP$3),VALUE($P42)),0),CHOOSE(IF(OR(CP$1,$R42),4,INDEX(CMB[[Res_Rare]:[Res_Rare]],MATCH(ROUND(MIN(SUM(CP$4,$O42/1000),SUM($O42,CP$4/1000)),3),CMB[[Cmb_ID]:[Cmb_ID]],0))),-1,-1,0,0)),IF(OR(CP$1,$R42),4,INDEX(CMB[[Cmb_Rare]:[Cmb_Rare]],MATCH(ROUND(MIN(SUM(CP$4,$O42/1000),SUM($O42,CP$4/1000)),3),CMB[[Cmb_ID]:[Cmb_ID]],0))),CHOOSE(AC[[M]:[M]],2,1,1,SUM(AC[[AB]:[DB]])))),""))</f>
        <v/>
      </c>
      <c r="CQ42" t="str">
        <f>IF(OR(CQ$5="",$S42=""),"",IFERROR(SUM(PRODUCT(INDEX(CMB[[BA_0O]:[BA_2O]],MATCH(ROUND(MIN(SUM(CQ$4,$O42/1000),SUM($O42,CQ$4/1000)),3),CMB[[Cmb_ID]:[Cmb_ID]],0),SUM(N(CQ$1),N($R42),1)),CHOOSE(AC[[M]:[M]],1,1,0,AC[[AB]:[AB]])),PRODUCT(INDEX(CMB[[BD_0O]:[BD_2O]],MATCH(ROUND(MIN(SUM(CQ$4,$O42/1000),SUM($O42,CQ$4/1000)),3),CMB[[Cmb_ID]:[Cmb_ID]],0),SUM(N(CQ$1),N($R42),1)),CHOOSE(AC[[M]:[M]],1,0,1,AC[[DB]:[DB]])),PRODUCT(SUM(ROUND(AVERAGE(VALUE(CQ$3),VALUE($P42)),0),CHOOSE(IF(OR(CQ$1,$R42),4,INDEX(CMB[[Res_Rare]:[Res_Rare]],MATCH(ROUND(MIN(SUM(CQ$4,$O42/1000),SUM($O42,CQ$4/1000)),3),CMB[[Cmb_ID]:[Cmb_ID]],0))),-1,-1,0,0)),IF(OR(CQ$1,$R42),4,INDEX(CMB[[Cmb_Rare]:[Cmb_Rare]],MATCH(ROUND(MIN(SUM(CQ$4,$O42/1000),SUM($O42,CQ$4/1000)),3),CMB[[Cmb_ID]:[Cmb_ID]],0))),CHOOSE(AC[[M]:[M]],2,1,1,SUM(AC[[AB]:[DB]])))),""))</f>
        <v/>
      </c>
      <c r="CR42" t="str">
        <f>IF(OR(CR$5="",$S42=""),"",IFERROR(SUM(PRODUCT(INDEX(CMB[[BA_0O]:[BA_2O]],MATCH(ROUND(MIN(SUM(CR$4,$O42/1000),SUM($O42,CR$4/1000)),3),CMB[[Cmb_ID]:[Cmb_ID]],0),SUM(N(CR$1),N($R42),1)),CHOOSE(AC[[M]:[M]],1,1,0,AC[[AB]:[AB]])),PRODUCT(INDEX(CMB[[BD_0O]:[BD_2O]],MATCH(ROUND(MIN(SUM(CR$4,$O42/1000),SUM($O42,CR$4/1000)),3),CMB[[Cmb_ID]:[Cmb_ID]],0),SUM(N(CR$1),N($R42),1)),CHOOSE(AC[[M]:[M]],1,0,1,AC[[DB]:[DB]])),PRODUCT(SUM(ROUND(AVERAGE(VALUE(CR$3),VALUE($P42)),0),CHOOSE(IF(OR(CR$1,$R42),4,INDEX(CMB[[Res_Rare]:[Res_Rare]],MATCH(ROUND(MIN(SUM(CR$4,$O42/1000),SUM($O42,CR$4/1000)),3),CMB[[Cmb_ID]:[Cmb_ID]],0))),-1,-1,0,0)),IF(OR(CR$1,$R42),4,INDEX(CMB[[Cmb_Rare]:[Cmb_Rare]],MATCH(ROUND(MIN(SUM(CR$4,$O42/1000),SUM($O42,CR$4/1000)),3),CMB[[Cmb_ID]:[Cmb_ID]],0))),CHOOSE(AC[[M]:[M]],2,1,1,SUM(AC[[AB]:[DB]])))),""))</f>
        <v/>
      </c>
      <c r="CS42" t="str">
        <f>IF(OR(CS$5="",$S42=""),"",IFERROR(SUM(PRODUCT(INDEX(CMB[[BA_0O]:[BA_2O]],MATCH(ROUND(MIN(SUM(CS$4,$O42/1000),SUM($O42,CS$4/1000)),3),CMB[[Cmb_ID]:[Cmb_ID]],0),SUM(N(CS$1),N($R42),1)),CHOOSE(AC[[M]:[M]],1,1,0,AC[[AB]:[AB]])),PRODUCT(INDEX(CMB[[BD_0O]:[BD_2O]],MATCH(ROUND(MIN(SUM(CS$4,$O42/1000),SUM($O42,CS$4/1000)),3),CMB[[Cmb_ID]:[Cmb_ID]],0),SUM(N(CS$1),N($R42),1)),CHOOSE(AC[[M]:[M]],1,0,1,AC[[DB]:[DB]])),PRODUCT(SUM(ROUND(AVERAGE(VALUE(CS$3),VALUE($P42)),0),CHOOSE(IF(OR(CS$1,$R42),4,INDEX(CMB[[Res_Rare]:[Res_Rare]],MATCH(ROUND(MIN(SUM(CS$4,$O42/1000),SUM($O42,CS$4/1000)),3),CMB[[Cmb_ID]:[Cmb_ID]],0))),-1,-1,0,0)),IF(OR(CS$1,$R42),4,INDEX(CMB[[Cmb_Rare]:[Cmb_Rare]],MATCH(ROUND(MIN(SUM(CS$4,$O42/1000),SUM($O42,CS$4/1000)),3),CMB[[Cmb_ID]:[Cmb_ID]],0))),CHOOSE(AC[[M]:[M]],2,1,1,SUM(AC[[AB]:[DB]])))),""))</f>
        <v/>
      </c>
      <c r="CT42" t="str">
        <f>IF(OR(CT$5="",$S42=""),"",IFERROR(SUM(PRODUCT(INDEX(CMB[[BA_0O]:[BA_2O]],MATCH(ROUND(MIN(SUM(CT$4,$O42/1000),SUM($O42,CT$4/1000)),3),CMB[[Cmb_ID]:[Cmb_ID]],0),SUM(N(CT$1),N($R42),1)),CHOOSE(AC[[M]:[M]],1,1,0,AC[[AB]:[AB]])),PRODUCT(INDEX(CMB[[BD_0O]:[BD_2O]],MATCH(ROUND(MIN(SUM(CT$4,$O42/1000),SUM($O42,CT$4/1000)),3),CMB[[Cmb_ID]:[Cmb_ID]],0),SUM(N(CT$1),N($R42),1)),CHOOSE(AC[[M]:[M]],1,0,1,AC[[DB]:[DB]])),PRODUCT(SUM(ROUND(AVERAGE(VALUE(CT$3),VALUE($P42)),0),CHOOSE(IF(OR(CT$1,$R42),4,INDEX(CMB[[Res_Rare]:[Res_Rare]],MATCH(ROUND(MIN(SUM(CT$4,$O42/1000),SUM($O42,CT$4/1000)),3),CMB[[Cmb_ID]:[Cmb_ID]],0))),-1,-1,0,0)),IF(OR(CT$1,$R42),4,INDEX(CMB[[Cmb_Rare]:[Cmb_Rare]],MATCH(ROUND(MIN(SUM(CT$4,$O42/1000),SUM($O42,CT$4/1000)),3),CMB[[Cmb_ID]:[Cmb_ID]],0))),CHOOSE(AC[[M]:[M]],2,1,1,SUM(AC[[AB]:[DB]])))),""))</f>
        <v/>
      </c>
      <c r="CU42" t="str">
        <f>IF(OR(CU$5="",$S42=""),"",IFERROR(SUM(PRODUCT(INDEX(CMB[[BA_0O]:[BA_2O]],MATCH(ROUND(MIN(SUM(CU$4,$O42/1000),SUM($O42,CU$4/1000)),3),CMB[[Cmb_ID]:[Cmb_ID]],0),SUM(N(CU$1),N($R42),1)),CHOOSE(AC[[M]:[M]],1,1,0,AC[[AB]:[AB]])),PRODUCT(INDEX(CMB[[BD_0O]:[BD_2O]],MATCH(ROUND(MIN(SUM(CU$4,$O42/1000),SUM($O42,CU$4/1000)),3),CMB[[Cmb_ID]:[Cmb_ID]],0),SUM(N(CU$1),N($R42),1)),CHOOSE(AC[[M]:[M]],1,0,1,AC[[DB]:[DB]])),PRODUCT(SUM(ROUND(AVERAGE(VALUE(CU$3),VALUE($P42)),0),CHOOSE(IF(OR(CU$1,$R42),4,INDEX(CMB[[Res_Rare]:[Res_Rare]],MATCH(ROUND(MIN(SUM(CU$4,$O42/1000),SUM($O42,CU$4/1000)),3),CMB[[Cmb_ID]:[Cmb_ID]],0))),-1,-1,0,0)),IF(OR(CU$1,$R42),4,INDEX(CMB[[Cmb_Rare]:[Cmb_Rare]],MATCH(ROUND(MIN(SUM(CU$4,$O42/1000),SUM($O42,CU$4/1000)),3),CMB[[Cmb_ID]:[Cmb_ID]],0))),CHOOSE(AC[[M]:[M]],2,1,1,SUM(AC[[AB]:[DB]])))),""))</f>
        <v/>
      </c>
      <c r="CV42" t="str">
        <f>IF(OR(CV$5="",$S42=""),"",IFERROR(SUM(PRODUCT(INDEX(CMB[[BA_0O]:[BA_2O]],MATCH(ROUND(MIN(SUM(CV$4,$O42/1000),SUM($O42,CV$4/1000)),3),CMB[[Cmb_ID]:[Cmb_ID]],0),SUM(N(CV$1),N($R42),1)),CHOOSE(AC[[M]:[M]],1,1,0,AC[[AB]:[AB]])),PRODUCT(INDEX(CMB[[BD_0O]:[BD_2O]],MATCH(ROUND(MIN(SUM(CV$4,$O42/1000),SUM($O42,CV$4/1000)),3),CMB[[Cmb_ID]:[Cmb_ID]],0),SUM(N(CV$1),N($R42),1)),CHOOSE(AC[[M]:[M]],1,0,1,AC[[DB]:[DB]])),PRODUCT(SUM(ROUND(AVERAGE(VALUE(CV$3),VALUE($P42)),0),CHOOSE(IF(OR(CV$1,$R42),4,INDEX(CMB[[Res_Rare]:[Res_Rare]],MATCH(ROUND(MIN(SUM(CV$4,$O42/1000),SUM($O42,CV$4/1000)),3),CMB[[Cmb_ID]:[Cmb_ID]],0))),-1,-1,0,0)),IF(OR(CV$1,$R42),4,INDEX(CMB[[Cmb_Rare]:[Cmb_Rare]],MATCH(ROUND(MIN(SUM(CV$4,$O42/1000),SUM($O42,CV$4/1000)),3),CMB[[Cmb_ID]:[Cmb_ID]],0))),CHOOSE(AC[[M]:[M]],2,1,1,SUM(AC[[AB]:[DB]])))),""))</f>
        <v/>
      </c>
      <c r="CW42" t="str">
        <f>IF(OR(CW$5="",$S42=""),"",IFERROR(SUM(PRODUCT(INDEX(CMB[[BA_0O]:[BA_2O]],MATCH(ROUND(MIN(SUM(CW$4,$O42/1000),SUM($O42,CW$4/1000)),3),CMB[[Cmb_ID]:[Cmb_ID]],0),SUM(N(CW$1),N($R42),1)),CHOOSE(AC[[M]:[M]],1,1,0,AC[[AB]:[AB]])),PRODUCT(INDEX(CMB[[BD_0O]:[BD_2O]],MATCH(ROUND(MIN(SUM(CW$4,$O42/1000),SUM($O42,CW$4/1000)),3),CMB[[Cmb_ID]:[Cmb_ID]],0),SUM(N(CW$1),N($R42),1)),CHOOSE(AC[[M]:[M]],1,0,1,AC[[DB]:[DB]])),PRODUCT(SUM(ROUND(AVERAGE(VALUE(CW$3),VALUE($P42)),0),CHOOSE(IF(OR(CW$1,$R42),4,INDEX(CMB[[Res_Rare]:[Res_Rare]],MATCH(ROUND(MIN(SUM(CW$4,$O42/1000),SUM($O42,CW$4/1000)),3),CMB[[Cmb_ID]:[Cmb_ID]],0))),-1,-1,0,0)),IF(OR(CW$1,$R42),4,INDEX(CMB[[Cmb_Rare]:[Cmb_Rare]],MATCH(ROUND(MIN(SUM(CW$4,$O42/1000),SUM($O42,CW$4/1000)),3),CMB[[Cmb_ID]:[Cmb_ID]],0))),CHOOSE(AC[[M]:[M]],2,1,1,SUM(AC[[AB]:[DB]])))),""))</f>
        <v/>
      </c>
      <c r="CX42" t="str">
        <f>IF(OR(CX$5="",$S42=""),"",IFERROR(SUM(PRODUCT(INDEX(CMB[[BA_0O]:[BA_2O]],MATCH(ROUND(MIN(SUM(CX$4,$O42/1000),SUM($O42,CX$4/1000)),3),CMB[[Cmb_ID]:[Cmb_ID]],0),SUM(N(CX$1),N($R42),1)),CHOOSE(AC[[M]:[M]],1,1,0,AC[[AB]:[AB]])),PRODUCT(INDEX(CMB[[BD_0O]:[BD_2O]],MATCH(ROUND(MIN(SUM(CX$4,$O42/1000),SUM($O42,CX$4/1000)),3),CMB[[Cmb_ID]:[Cmb_ID]],0),SUM(N(CX$1),N($R42),1)),CHOOSE(AC[[M]:[M]],1,0,1,AC[[DB]:[DB]])),PRODUCT(SUM(ROUND(AVERAGE(VALUE(CX$3),VALUE($P42)),0),CHOOSE(IF(OR(CX$1,$R42),4,INDEX(CMB[[Res_Rare]:[Res_Rare]],MATCH(ROUND(MIN(SUM(CX$4,$O42/1000),SUM($O42,CX$4/1000)),3),CMB[[Cmb_ID]:[Cmb_ID]],0))),-1,-1,0,0)),IF(OR(CX$1,$R42),4,INDEX(CMB[[Cmb_Rare]:[Cmb_Rare]],MATCH(ROUND(MIN(SUM(CX$4,$O42/1000),SUM($O42,CX$4/1000)),3),CMB[[Cmb_ID]:[Cmb_ID]],0))),CHOOSE(AC[[M]:[M]],2,1,1,SUM(AC[[AB]:[DB]])))),""))</f>
        <v/>
      </c>
      <c r="CY42" t="str">
        <f>IF(OR(CY$5="",$S42=""),"",IFERROR(SUM(PRODUCT(INDEX(CMB[[BA_0O]:[BA_2O]],MATCH(ROUND(MIN(SUM(CY$4,$O42/1000),SUM($O42,CY$4/1000)),3),CMB[[Cmb_ID]:[Cmb_ID]],0),SUM(N(CY$1),N($R42),1)),CHOOSE(AC[[M]:[M]],1,1,0,AC[[AB]:[AB]])),PRODUCT(INDEX(CMB[[BD_0O]:[BD_2O]],MATCH(ROUND(MIN(SUM(CY$4,$O42/1000),SUM($O42,CY$4/1000)),3),CMB[[Cmb_ID]:[Cmb_ID]],0),SUM(N(CY$1),N($R42),1)),CHOOSE(AC[[M]:[M]],1,0,1,AC[[DB]:[DB]])),PRODUCT(SUM(ROUND(AVERAGE(VALUE(CY$3),VALUE($P42)),0),CHOOSE(IF(OR(CY$1,$R42),4,INDEX(CMB[[Res_Rare]:[Res_Rare]],MATCH(ROUND(MIN(SUM(CY$4,$O42/1000),SUM($O42,CY$4/1000)),3),CMB[[Cmb_ID]:[Cmb_ID]],0))),-1,-1,0,0)),IF(OR(CY$1,$R42),4,INDEX(CMB[[Cmb_Rare]:[Cmb_Rare]],MATCH(ROUND(MIN(SUM(CY$4,$O42/1000),SUM($O42,CY$4/1000)),3),CMB[[Cmb_ID]:[Cmb_ID]],0))),CHOOSE(AC[[M]:[M]],2,1,1,SUM(AC[[AB]:[DB]])))),""))</f>
        <v/>
      </c>
      <c r="CZ42" t="str">
        <f>IF(OR(CZ$5="",$S42=""),"",IFERROR(SUM(PRODUCT(INDEX(CMB[[BA_0O]:[BA_2O]],MATCH(ROUND(MIN(SUM(CZ$4,$O42/1000),SUM($O42,CZ$4/1000)),3),CMB[[Cmb_ID]:[Cmb_ID]],0),SUM(N(CZ$1),N($R42),1)),CHOOSE(AC[[M]:[M]],1,1,0,AC[[AB]:[AB]])),PRODUCT(INDEX(CMB[[BD_0O]:[BD_2O]],MATCH(ROUND(MIN(SUM(CZ$4,$O42/1000),SUM($O42,CZ$4/1000)),3),CMB[[Cmb_ID]:[Cmb_ID]],0),SUM(N(CZ$1),N($R42),1)),CHOOSE(AC[[M]:[M]],1,0,1,AC[[DB]:[DB]])),PRODUCT(SUM(ROUND(AVERAGE(VALUE(CZ$3),VALUE($P42)),0),CHOOSE(IF(OR(CZ$1,$R42),4,INDEX(CMB[[Res_Rare]:[Res_Rare]],MATCH(ROUND(MIN(SUM(CZ$4,$O42/1000),SUM($O42,CZ$4/1000)),3),CMB[[Cmb_ID]:[Cmb_ID]],0))),-1,-1,0,0)),IF(OR(CZ$1,$R42),4,INDEX(CMB[[Cmb_Rare]:[Cmb_Rare]],MATCH(ROUND(MIN(SUM(CZ$4,$O42/1000),SUM($O42,CZ$4/1000)),3),CMB[[Cmb_ID]:[Cmb_ID]],0))),CHOOSE(AC[[M]:[M]],2,1,1,SUM(AC[[AB]:[DB]])))),""))</f>
        <v/>
      </c>
      <c r="DA42" t="str">
        <f>IF(OR(DA$5="",$S42=""),"",IFERROR(SUM(PRODUCT(INDEX(CMB[[BA_0O]:[BA_2O]],MATCH(ROUND(MIN(SUM(DA$4,$O42/1000),SUM($O42,DA$4/1000)),3),CMB[[Cmb_ID]:[Cmb_ID]],0),SUM(N(DA$1),N($R42),1)),CHOOSE(AC[[M]:[M]],1,1,0,AC[[AB]:[AB]])),PRODUCT(INDEX(CMB[[BD_0O]:[BD_2O]],MATCH(ROUND(MIN(SUM(DA$4,$O42/1000),SUM($O42,DA$4/1000)),3),CMB[[Cmb_ID]:[Cmb_ID]],0),SUM(N(DA$1),N($R42),1)),CHOOSE(AC[[M]:[M]],1,0,1,AC[[DB]:[DB]])),PRODUCT(SUM(ROUND(AVERAGE(VALUE(DA$3),VALUE($P42)),0),CHOOSE(IF(OR(DA$1,$R42),4,INDEX(CMB[[Res_Rare]:[Res_Rare]],MATCH(ROUND(MIN(SUM(DA$4,$O42/1000),SUM($O42,DA$4/1000)),3),CMB[[Cmb_ID]:[Cmb_ID]],0))),-1,-1,0,0)),IF(OR(DA$1,$R42),4,INDEX(CMB[[Cmb_Rare]:[Cmb_Rare]],MATCH(ROUND(MIN(SUM(DA$4,$O42/1000),SUM($O42,DA$4/1000)),3),CMB[[Cmb_ID]:[Cmb_ID]],0))),CHOOSE(AC[[M]:[M]],2,1,1,SUM(AC[[AB]:[DB]])))),""))</f>
        <v/>
      </c>
      <c r="DB42" t="str">
        <f>IF(OR(DB$5="",$S42=""),"",IFERROR(SUM(PRODUCT(INDEX(CMB[[BA_0O]:[BA_2O]],MATCH(ROUND(MIN(SUM(DB$4,$O42/1000),SUM($O42,DB$4/1000)),3),CMB[[Cmb_ID]:[Cmb_ID]],0),SUM(N(DB$1),N($R42),1)),CHOOSE(AC[[M]:[M]],1,1,0,AC[[AB]:[AB]])),PRODUCT(INDEX(CMB[[BD_0O]:[BD_2O]],MATCH(ROUND(MIN(SUM(DB$4,$O42/1000),SUM($O42,DB$4/1000)),3),CMB[[Cmb_ID]:[Cmb_ID]],0),SUM(N(DB$1),N($R42),1)),CHOOSE(AC[[M]:[M]],1,0,1,AC[[DB]:[DB]])),PRODUCT(SUM(ROUND(AVERAGE(VALUE(DB$3),VALUE($P42)),0),CHOOSE(IF(OR(DB$1,$R42),4,INDEX(CMB[[Res_Rare]:[Res_Rare]],MATCH(ROUND(MIN(SUM(DB$4,$O42/1000),SUM($O42,DB$4/1000)),3),CMB[[Cmb_ID]:[Cmb_ID]],0))),-1,-1,0,0)),IF(OR(DB$1,$R42),4,INDEX(CMB[[Cmb_Rare]:[Cmb_Rare]],MATCH(ROUND(MIN(SUM(DB$4,$O42/1000),SUM($O42,DB$4/1000)),3),CMB[[Cmb_ID]:[Cmb_ID]],0))),CHOOSE(AC[[M]:[M]],2,1,1,SUM(AC[[AB]:[DB]])))),""))</f>
        <v/>
      </c>
      <c r="DC42" t="str">
        <f>IF(OR(DC$5="",$S42=""),"",IFERROR(SUM(PRODUCT(INDEX(CMB[[BA_0O]:[BA_2O]],MATCH(ROUND(MIN(SUM(DC$4,$O42/1000),SUM($O42,DC$4/1000)),3),CMB[[Cmb_ID]:[Cmb_ID]],0),SUM(N(DC$1),N($R42),1)),CHOOSE(AC[[M]:[M]],1,1,0,AC[[AB]:[AB]])),PRODUCT(INDEX(CMB[[BD_0O]:[BD_2O]],MATCH(ROUND(MIN(SUM(DC$4,$O42/1000),SUM($O42,DC$4/1000)),3),CMB[[Cmb_ID]:[Cmb_ID]],0),SUM(N(DC$1),N($R42),1)),CHOOSE(AC[[M]:[M]],1,0,1,AC[[DB]:[DB]])),PRODUCT(SUM(ROUND(AVERAGE(VALUE(DC$3),VALUE($P42)),0),CHOOSE(IF(OR(DC$1,$R42),4,INDEX(CMB[[Res_Rare]:[Res_Rare]],MATCH(ROUND(MIN(SUM(DC$4,$O42/1000),SUM($O42,DC$4/1000)),3),CMB[[Cmb_ID]:[Cmb_ID]],0))),-1,-1,0,0)),IF(OR(DC$1,$R42),4,INDEX(CMB[[Cmb_Rare]:[Cmb_Rare]],MATCH(ROUND(MIN(SUM(DC$4,$O42/1000),SUM($O42,DC$4/1000)),3),CMB[[Cmb_ID]:[Cmb_ID]],0))),CHOOSE(AC[[M]:[M]],2,1,1,SUM(AC[[AB]:[DB]])))),""))</f>
        <v/>
      </c>
      <c r="DD42" t="str">
        <f>IF(OR(DD$5="",$S42=""),"",IFERROR(SUM(PRODUCT(INDEX(CMB[[BA_0O]:[BA_2O]],MATCH(ROUND(MIN(SUM(DD$4,$O42/1000),SUM($O42,DD$4/1000)),3),CMB[[Cmb_ID]:[Cmb_ID]],0),SUM(N(DD$1),N($R42),1)),CHOOSE(AC[[M]:[M]],1,1,0,AC[[AB]:[AB]])),PRODUCT(INDEX(CMB[[BD_0O]:[BD_2O]],MATCH(ROUND(MIN(SUM(DD$4,$O42/1000),SUM($O42,DD$4/1000)),3),CMB[[Cmb_ID]:[Cmb_ID]],0),SUM(N(DD$1),N($R42),1)),CHOOSE(AC[[M]:[M]],1,0,1,AC[[DB]:[DB]])),PRODUCT(SUM(ROUND(AVERAGE(VALUE(DD$3),VALUE($P42)),0),CHOOSE(IF(OR(DD$1,$R42),4,INDEX(CMB[[Res_Rare]:[Res_Rare]],MATCH(ROUND(MIN(SUM(DD$4,$O42/1000),SUM($O42,DD$4/1000)),3),CMB[[Cmb_ID]:[Cmb_ID]],0))),-1,-1,0,0)),IF(OR(DD$1,$R42),4,INDEX(CMB[[Cmb_Rare]:[Cmb_Rare]],MATCH(ROUND(MIN(SUM(DD$4,$O42/1000),SUM($O42,DD$4/1000)),3),CMB[[Cmb_ID]:[Cmb_ID]],0))),CHOOSE(AC[[M]:[M]],2,1,1,SUM(AC[[AB]:[DB]])))),""))</f>
        <v/>
      </c>
      <c r="DE42" t="str">
        <f>IF(OR(DE$5="",$S42=""),"",IFERROR(SUM(PRODUCT(INDEX(CMB[[BA_0O]:[BA_2O]],MATCH(ROUND(MIN(SUM(DE$4,$O42/1000),SUM($O42,DE$4/1000)),3),CMB[[Cmb_ID]:[Cmb_ID]],0),SUM(N(DE$1),N($R42),1)),CHOOSE(AC[[M]:[M]],1,1,0,AC[[AB]:[AB]])),PRODUCT(INDEX(CMB[[BD_0O]:[BD_2O]],MATCH(ROUND(MIN(SUM(DE$4,$O42/1000),SUM($O42,DE$4/1000)),3),CMB[[Cmb_ID]:[Cmb_ID]],0),SUM(N(DE$1),N($R42),1)),CHOOSE(AC[[M]:[M]],1,0,1,AC[[DB]:[DB]])),PRODUCT(SUM(ROUND(AVERAGE(VALUE(DE$3),VALUE($P42)),0),CHOOSE(IF(OR(DE$1,$R42),4,INDEX(CMB[[Res_Rare]:[Res_Rare]],MATCH(ROUND(MIN(SUM(DE$4,$O42/1000),SUM($O42,DE$4/1000)),3),CMB[[Cmb_ID]:[Cmb_ID]],0))),-1,-1,0,0)),IF(OR(DE$1,$R42),4,INDEX(CMB[[Cmb_Rare]:[Cmb_Rare]],MATCH(ROUND(MIN(SUM(DE$4,$O42/1000),SUM($O42,DE$4/1000)),3),CMB[[Cmb_ID]:[Cmb_ID]],0))),CHOOSE(AC[[M]:[M]],2,1,1,SUM(AC[[AB]:[DB]])))),""))</f>
        <v/>
      </c>
      <c r="DF42" t="str">
        <f>IF(OR(DF$5="",$S42=""),"",IFERROR(SUM(PRODUCT(INDEX(CMB[[BA_0O]:[BA_2O]],MATCH(ROUND(MIN(SUM(DF$4,$O42/1000),SUM($O42,DF$4/1000)),3),CMB[[Cmb_ID]:[Cmb_ID]],0),SUM(N(DF$1),N($R42),1)),CHOOSE(AC[[M]:[M]],1,1,0,AC[[AB]:[AB]])),PRODUCT(INDEX(CMB[[BD_0O]:[BD_2O]],MATCH(ROUND(MIN(SUM(DF$4,$O42/1000),SUM($O42,DF$4/1000)),3),CMB[[Cmb_ID]:[Cmb_ID]],0),SUM(N(DF$1),N($R42),1)),CHOOSE(AC[[M]:[M]],1,0,1,AC[[DB]:[DB]])),PRODUCT(SUM(ROUND(AVERAGE(VALUE(DF$3),VALUE($P42)),0),CHOOSE(IF(OR(DF$1,$R42),4,INDEX(CMB[[Res_Rare]:[Res_Rare]],MATCH(ROUND(MIN(SUM(DF$4,$O42/1000),SUM($O42,DF$4/1000)),3),CMB[[Cmb_ID]:[Cmb_ID]],0))),-1,-1,0,0)),IF(OR(DF$1,$R42),4,INDEX(CMB[[Cmb_Rare]:[Cmb_Rare]],MATCH(ROUND(MIN(SUM(DF$4,$O42/1000),SUM($O42,DF$4/1000)),3),CMB[[Cmb_ID]:[Cmb_ID]],0))),CHOOSE(AC[[M]:[M]],2,1,1,SUM(AC[[AB]:[DB]])))),""))</f>
        <v/>
      </c>
      <c r="DG42" t="str">
        <f>IF(OR(DG$5="",$S42=""),"",IFERROR(SUM(PRODUCT(INDEX(CMB[[BA_0O]:[BA_2O]],MATCH(ROUND(MIN(SUM(DG$4,$O42/1000),SUM($O42,DG$4/1000)),3),CMB[[Cmb_ID]:[Cmb_ID]],0),SUM(N(DG$1),N($R42),1)),CHOOSE(AC[[M]:[M]],1,1,0,AC[[AB]:[AB]])),PRODUCT(INDEX(CMB[[BD_0O]:[BD_2O]],MATCH(ROUND(MIN(SUM(DG$4,$O42/1000),SUM($O42,DG$4/1000)),3),CMB[[Cmb_ID]:[Cmb_ID]],0),SUM(N(DG$1),N($R42),1)),CHOOSE(AC[[M]:[M]],1,0,1,AC[[DB]:[DB]])),PRODUCT(SUM(ROUND(AVERAGE(VALUE(DG$3),VALUE($P42)),0),CHOOSE(IF(OR(DG$1,$R42),4,INDEX(CMB[[Res_Rare]:[Res_Rare]],MATCH(ROUND(MIN(SUM(DG$4,$O42/1000),SUM($O42,DG$4/1000)),3),CMB[[Cmb_ID]:[Cmb_ID]],0))),-1,-1,0,0)),IF(OR(DG$1,$R42),4,INDEX(CMB[[Cmb_Rare]:[Cmb_Rare]],MATCH(ROUND(MIN(SUM(DG$4,$O42/1000),SUM($O42,DG$4/1000)),3),CMB[[Cmb_ID]:[Cmb_ID]],0))),CHOOSE(AC[[M]:[M]],2,1,1,SUM(AC[[AB]:[DB]])))),""))</f>
        <v/>
      </c>
      <c r="DH42" t="str">
        <f>IF(OR(DH$5="",$S42=""),"",IFERROR(SUM(PRODUCT(INDEX(CMB[[BA_0O]:[BA_2O]],MATCH(ROUND(MIN(SUM(DH$4,$O42/1000),SUM($O42,DH$4/1000)),3),CMB[[Cmb_ID]:[Cmb_ID]],0),SUM(N(DH$1),N($R42),1)),CHOOSE(AC[[M]:[M]],1,1,0,AC[[AB]:[AB]])),PRODUCT(INDEX(CMB[[BD_0O]:[BD_2O]],MATCH(ROUND(MIN(SUM(DH$4,$O42/1000),SUM($O42,DH$4/1000)),3),CMB[[Cmb_ID]:[Cmb_ID]],0),SUM(N(DH$1),N($R42),1)),CHOOSE(AC[[M]:[M]],1,0,1,AC[[DB]:[DB]])),PRODUCT(SUM(ROUND(AVERAGE(VALUE(DH$3),VALUE($P42)),0),CHOOSE(IF(OR(DH$1,$R42),4,INDEX(CMB[[Res_Rare]:[Res_Rare]],MATCH(ROUND(MIN(SUM(DH$4,$O42/1000),SUM($O42,DH$4/1000)),3),CMB[[Cmb_ID]:[Cmb_ID]],0))),-1,-1,0,0)),IF(OR(DH$1,$R42),4,INDEX(CMB[[Cmb_Rare]:[Cmb_Rare]],MATCH(ROUND(MIN(SUM(DH$4,$O42/1000),SUM($O42,DH$4/1000)),3),CMB[[Cmb_ID]:[Cmb_ID]],0))),CHOOSE(AC[[M]:[M]],2,1,1,SUM(AC[[AB]:[DB]])))),""))</f>
        <v/>
      </c>
      <c r="DI42" t="str">
        <f>IF(OR(DI$5="",$S42=""),"",IFERROR(SUM(PRODUCT(INDEX(CMB[[BA_0O]:[BA_2O]],MATCH(ROUND(MIN(SUM(DI$4,$O42/1000),SUM($O42,DI$4/1000)),3),CMB[[Cmb_ID]:[Cmb_ID]],0),SUM(N(DI$1),N($R42),1)),CHOOSE(AC[[M]:[M]],1,1,0,AC[[AB]:[AB]])),PRODUCT(INDEX(CMB[[BD_0O]:[BD_2O]],MATCH(ROUND(MIN(SUM(DI$4,$O42/1000),SUM($O42,DI$4/1000)),3),CMB[[Cmb_ID]:[Cmb_ID]],0),SUM(N(DI$1),N($R42),1)),CHOOSE(AC[[M]:[M]],1,0,1,AC[[DB]:[DB]])),PRODUCT(SUM(ROUND(AVERAGE(VALUE(DI$3),VALUE($P42)),0),CHOOSE(IF(OR(DI$1,$R42),4,INDEX(CMB[[Res_Rare]:[Res_Rare]],MATCH(ROUND(MIN(SUM(DI$4,$O42/1000),SUM($O42,DI$4/1000)),3),CMB[[Cmb_ID]:[Cmb_ID]],0))),-1,-1,0,0)),IF(OR(DI$1,$R42),4,INDEX(CMB[[Cmb_Rare]:[Cmb_Rare]],MATCH(ROUND(MIN(SUM(DI$4,$O42/1000),SUM($O42,DI$4/1000)),3),CMB[[Cmb_ID]:[Cmb_ID]],0))),CHOOSE(AC[[M]:[M]],2,1,1,SUM(AC[[AB]:[DB]])))),""))</f>
        <v/>
      </c>
      <c r="DJ42" t="str">
        <f>IF(OR(DJ$5="",$S42=""),"",IFERROR(SUM(PRODUCT(INDEX(CMB[[BA_0O]:[BA_2O]],MATCH(ROUND(MIN(SUM(DJ$4,$O42/1000),SUM($O42,DJ$4/1000)),3),CMB[[Cmb_ID]:[Cmb_ID]],0),SUM(N(DJ$1),N($R42),1)),CHOOSE(AC[[M]:[M]],1,1,0,AC[[AB]:[AB]])),PRODUCT(INDEX(CMB[[BD_0O]:[BD_2O]],MATCH(ROUND(MIN(SUM(DJ$4,$O42/1000),SUM($O42,DJ$4/1000)),3),CMB[[Cmb_ID]:[Cmb_ID]],0),SUM(N(DJ$1),N($R42),1)),CHOOSE(AC[[M]:[M]],1,0,1,AC[[DB]:[DB]])),PRODUCT(SUM(ROUND(AVERAGE(VALUE(DJ$3),VALUE($P42)),0),CHOOSE(IF(OR(DJ$1,$R42),4,INDEX(CMB[[Res_Rare]:[Res_Rare]],MATCH(ROUND(MIN(SUM(DJ$4,$O42/1000),SUM($O42,DJ$4/1000)),3),CMB[[Cmb_ID]:[Cmb_ID]],0))),-1,-1,0,0)),IF(OR(DJ$1,$R42),4,INDEX(CMB[[Cmb_Rare]:[Cmb_Rare]],MATCH(ROUND(MIN(SUM(DJ$4,$O42/1000),SUM($O42,DJ$4/1000)),3),CMB[[Cmb_ID]:[Cmb_ID]],0))),CHOOSE(AC[[M]:[M]],2,1,1,SUM(AC[[AB]:[DB]])))),""))</f>
        <v/>
      </c>
      <c r="DK42" t="str">
        <f>IF(OR(DK$5="",$S42=""),"",IFERROR(SUM(PRODUCT(INDEX(CMB[[BA_0O]:[BA_2O]],MATCH(ROUND(MIN(SUM(DK$4,$O42/1000),SUM($O42,DK$4/1000)),3),CMB[[Cmb_ID]:[Cmb_ID]],0),SUM(N(DK$1),N($R42),1)),CHOOSE(AC[[M]:[M]],1,1,0,AC[[AB]:[AB]])),PRODUCT(INDEX(CMB[[BD_0O]:[BD_2O]],MATCH(ROUND(MIN(SUM(DK$4,$O42/1000),SUM($O42,DK$4/1000)),3),CMB[[Cmb_ID]:[Cmb_ID]],0),SUM(N(DK$1),N($R42),1)),CHOOSE(AC[[M]:[M]],1,0,1,AC[[DB]:[DB]])),PRODUCT(SUM(ROUND(AVERAGE(VALUE(DK$3),VALUE($P42)),0),CHOOSE(IF(OR(DK$1,$R42),4,INDEX(CMB[[Res_Rare]:[Res_Rare]],MATCH(ROUND(MIN(SUM(DK$4,$O42/1000),SUM($O42,DK$4/1000)),3),CMB[[Cmb_ID]:[Cmb_ID]],0))),-1,-1,0,0)),IF(OR(DK$1,$R42),4,INDEX(CMB[[Cmb_Rare]:[Cmb_Rare]],MATCH(ROUND(MIN(SUM(DK$4,$O42/1000),SUM($O42,DK$4/1000)),3),CMB[[Cmb_ID]:[Cmb_ID]],0))),CHOOSE(AC[[M]:[M]],2,1,1,SUM(AC[[AB]:[DB]])))),""))</f>
        <v/>
      </c>
      <c r="DL42" t="str">
        <f>IF(OR(DL$5="",$S42=""),"",IFERROR(SUM(PRODUCT(INDEX(CMB[[BA_0O]:[BA_2O]],MATCH(ROUND(MIN(SUM(DL$4,$O42/1000),SUM($O42,DL$4/1000)),3),CMB[[Cmb_ID]:[Cmb_ID]],0),SUM(N(DL$1),N($R42),1)),CHOOSE(AC[[M]:[M]],1,1,0,AC[[AB]:[AB]])),PRODUCT(INDEX(CMB[[BD_0O]:[BD_2O]],MATCH(ROUND(MIN(SUM(DL$4,$O42/1000),SUM($O42,DL$4/1000)),3),CMB[[Cmb_ID]:[Cmb_ID]],0),SUM(N(DL$1),N($R42),1)),CHOOSE(AC[[M]:[M]],1,0,1,AC[[DB]:[DB]])),PRODUCT(SUM(ROUND(AVERAGE(VALUE(DL$3),VALUE($P42)),0),CHOOSE(IF(OR(DL$1,$R42),4,INDEX(CMB[[Res_Rare]:[Res_Rare]],MATCH(ROUND(MIN(SUM(DL$4,$O42/1000),SUM($O42,DL$4/1000)),3),CMB[[Cmb_ID]:[Cmb_ID]],0))),-1,-1,0,0)),IF(OR(DL$1,$R42),4,INDEX(CMB[[Cmb_Rare]:[Cmb_Rare]],MATCH(ROUND(MIN(SUM(DL$4,$O42/1000),SUM($O42,DL$4/1000)),3),CMB[[Cmb_ID]:[Cmb_ID]],0))),CHOOSE(AC[[M]:[M]],2,1,1,SUM(AC[[AB]:[DB]])))),""))</f>
        <v/>
      </c>
      <c r="DM42" t="str">
        <f>IF(OR(DM$5="",$S42=""),"",IFERROR(SUM(PRODUCT(INDEX(CMB[[BA_0O]:[BA_2O]],MATCH(ROUND(MIN(SUM(DM$4,$O42/1000),SUM($O42,DM$4/1000)),3),CMB[[Cmb_ID]:[Cmb_ID]],0),SUM(N(DM$1),N($R42),1)),CHOOSE(AC[[M]:[M]],1,1,0,AC[[AB]:[AB]])),PRODUCT(INDEX(CMB[[BD_0O]:[BD_2O]],MATCH(ROUND(MIN(SUM(DM$4,$O42/1000),SUM($O42,DM$4/1000)),3),CMB[[Cmb_ID]:[Cmb_ID]],0),SUM(N(DM$1),N($R42),1)),CHOOSE(AC[[M]:[M]],1,0,1,AC[[DB]:[DB]])),PRODUCT(SUM(ROUND(AVERAGE(VALUE(DM$3),VALUE($P42)),0),CHOOSE(IF(OR(DM$1,$R42),4,INDEX(CMB[[Res_Rare]:[Res_Rare]],MATCH(ROUND(MIN(SUM(DM$4,$O42/1000),SUM($O42,DM$4/1000)),3),CMB[[Cmb_ID]:[Cmb_ID]],0))),-1,-1,0,0)),IF(OR(DM$1,$R42),4,INDEX(CMB[[Cmb_Rare]:[Cmb_Rare]],MATCH(ROUND(MIN(SUM(DM$4,$O42/1000),SUM($O42,DM$4/1000)),3),CMB[[Cmb_ID]:[Cmb_ID]],0))),CHOOSE(AC[[M]:[M]],2,1,1,SUM(AC[[AB]:[DB]])))),""))</f>
        <v/>
      </c>
      <c r="DN42" t="str">
        <f>IF(OR(DN$5="",$S42=""),"",IFERROR(SUM(PRODUCT(INDEX(CMB[[BA_0O]:[BA_2O]],MATCH(ROUND(MIN(SUM(DN$4,$O42/1000),SUM($O42,DN$4/1000)),3),CMB[[Cmb_ID]:[Cmb_ID]],0),SUM(N(DN$1),N($R42),1)),CHOOSE(AC[[M]:[M]],1,1,0,AC[[AB]:[AB]])),PRODUCT(INDEX(CMB[[BD_0O]:[BD_2O]],MATCH(ROUND(MIN(SUM(DN$4,$O42/1000),SUM($O42,DN$4/1000)),3),CMB[[Cmb_ID]:[Cmb_ID]],0),SUM(N(DN$1),N($R42),1)),CHOOSE(AC[[M]:[M]],1,0,1,AC[[DB]:[DB]])),PRODUCT(SUM(ROUND(AVERAGE(VALUE(DN$3),VALUE($P42)),0),CHOOSE(IF(OR(DN$1,$R42),4,INDEX(CMB[[Res_Rare]:[Res_Rare]],MATCH(ROUND(MIN(SUM(DN$4,$O42/1000),SUM($O42,DN$4/1000)),3),CMB[[Cmb_ID]:[Cmb_ID]],0))),-1,-1,0,0)),IF(OR(DN$1,$R42),4,INDEX(CMB[[Cmb_Rare]:[Cmb_Rare]],MATCH(ROUND(MIN(SUM(DN$4,$O42/1000),SUM($O42,DN$4/1000)),3),CMB[[Cmb_ID]:[Cmb_ID]],0))),CHOOSE(AC[[M]:[M]],2,1,1,SUM(AC[[AB]:[DB]])))),""))</f>
        <v/>
      </c>
      <c r="DO42" t="str">
        <f>IF(OR(DO$5="",$S42=""),"",IFERROR(SUM(PRODUCT(INDEX(CMB[[BA_0O]:[BA_2O]],MATCH(ROUND(MIN(SUM(DO$4,$O42/1000),SUM($O42,DO$4/1000)),3),CMB[[Cmb_ID]:[Cmb_ID]],0),SUM(N(DO$1),N($R42),1)),CHOOSE(AC[[M]:[M]],1,1,0,AC[[AB]:[AB]])),PRODUCT(INDEX(CMB[[BD_0O]:[BD_2O]],MATCH(ROUND(MIN(SUM(DO$4,$O42/1000),SUM($O42,DO$4/1000)),3),CMB[[Cmb_ID]:[Cmb_ID]],0),SUM(N(DO$1),N($R42),1)),CHOOSE(AC[[M]:[M]],1,0,1,AC[[DB]:[DB]])),PRODUCT(SUM(ROUND(AVERAGE(VALUE(DO$3),VALUE($P42)),0),CHOOSE(IF(OR(DO$1,$R42),4,INDEX(CMB[[Res_Rare]:[Res_Rare]],MATCH(ROUND(MIN(SUM(DO$4,$O42/1000),SUM($O42,DO$4/1000)),3),CMB[[Cmb_ID]:[Cmb_ID]],0))),-1,-1,0,0)),IF(OR(DO$1,$R42),4,INDEX(CMB[[Cmb_Rare]:[Cmb_Rare]],MATCH(ROUND(MIN(SUM(DO$4,$O42/1000),SUM($O42,DO$4/1000)),3),CMB[[Cmb_ID]:[Cmb_ID]],0))),CHOOSE(AC[[M]:[M]],2,1,1,SUM(AC[[AB]:[DB]])))),""))</f>
        <v/>
      </c>
      <c r="DP42" t="str">
        <f>IF(OR(DP$5="",$S42=""),"",IFERROR(SUM(PRODUCT(INDEX(CMB[[BA_0O]:[BA_2O]],MATCH(ROUND(MIN(SUM(DP$4,$O42/1000),SUM($O42,DP$4/1000)),3),CMB[[Cmb_ID]:[Cmb_ID]],0),SUM(N(DP$1),N($R42),1)),CHOOSE(AC[[M]:[M]],1,1,0,AC[[AB]:[AB]])),PRODUCT(INDEX(CMB[[BD_0O]:[BD_2O]],MATCH(ROUND(MIN(SUM(DP$4,$O42/1000),SUM($O42,DP$4/1000)),3),CMB[[Cmb_ID]:[Cmb_ID]],0),SUM(N(DP$1),N($R42),1)),CHOOSE(AC[[M]:[M]],1,0,1,AC[[DB]:[DB]])),PRODUCT(SUM(ROUND(AVERAGE(VALUE(DP$3),VALUE($P42)),0),CHOOSE(IF(OR(DP$1,$R42),4,INDEX(CMB[[Res_Rare]:[Res_Rare]],MATCH(ROUND(MIN(SUM(DP$4,$O42/1000),SUM($O42,DP$4/1000)),3),CMB[[Cmb_ID]:[Cmb_ID]],0))),-1,-1,0,0)),IF(OR(DP$1,$R42),4,INDEX(CMB[[Cmb_Rare]:[Cmb_Rare]],MATCH(ROUND(MIN(SUM(DP$4,$O42/1000),SUM($O42,DP$4/1000)),3),CMB[[Cmb_ID]:[Cmb_ID]],0))),CHOOSE(AC[[M]:[M]],2,1,1,SUM(AC[[AB]:[DB]])))),""))</f>
        <v/>
      </c>
      <c r="DQ42" t="str">
        <f>IF(OR(DQ$5="",$S42=""),"",IFERROR(SUM(PRODUCT(INDEX(CMB[[BA_0O]:[BA_2O]],MATCH(ROUND(MIN(SUM(DQ$4,$O42/1000),SUM($O42,DQ$4/1000)),3),CMB[[Cmb_ID]:[Cmb_ID]],0),SUM(N(DQ$1),N($R42),1)),CHOOSE(AC[[M]:[M]],1,1,0,AC[[AB]:[AB]])),PRODUCT(INDEX(CMB[[BD_0O]:[BD_2O]],MATCH(ROUND(MIN(SUM(DQ$4,$O42/1000),SUM($O42,DQ$4/1000)),3),CMB[[Cmb_ID]:[Cmb_ID]],0),SUM(N(DQ$1),N($R42),1)),CHOOSE(AC[[M]:[M]],1,0,1,AC[[DB]:[DB]])),PRODUCT(SUM(ROUND(AVERAGE(VALUE(DQ$3),VALUE($P42)),0),CHOOSE(IF(OR(DQ$1,$R42),4,INDEX(CMB[[Res_Rare]:[Res_Rare]],MATCH(ROUND(MIN(SUM(DQ$4,$O42/1000),SUM($O42,DQ$4/1000)),3),CMB[[Cmb_ID]:[Cmb_ID]],0))),-1,-1,0,0)),IF(OR(DQ$1,$R42),4,INDEX(CMB[[Cmb_Rare]:[Cmb_Rare]],MATCH(ROUND(MIN(SUM(DQ$4,$O42/1000),SUM($O42,DQ$4/1000)),3),CMB[[Cmb_ID]:[Cmb_ID]],0))),CHOOSE(AC[[M]:[M]],2,1,1,SUM(AC[[AB]:[DB]])))),""))</f>
        <v/>
      </c>
      <c r="DR42" t="str">
        <f>IF(OR(DR$5="",$S42=""),"",IFERROR(SUM(PRODUCT(INDEX(CMB[[BA_0O]:[BA_2O]],MATCH(ROUND(MIN(SUM(DR$4,$O42/1000),SUM($O42,DR$4/1000)),3),CMB[[Cmb_ID]:[Cmb_ID]],0),SUM(N(DR$1),N($R42),1)),CHOOSE(AC[[M]:[M]],1,1,0,AC[[AB]:[AB]])),PRODUCT(INDEX(CMB[[BD_0O]:[BD_2O]],MATCH(ROUND(MIN(SUM(DR$4,$O42/1000),SUM($O42,DR$4/1000)),3),CMB[[Cmb_ID]:[Cmb_ID]],0),SUM(N(DR$1),N($R42),1)),CHOOSE(AC[[M]:[M]],1,0,1,AC[[DB]:[DB]])),PRODUCT(SUM(ROUND(AVERAGE(VALUE(DR$3),VALUE($P42)),0),CHOOSE(IF(OR(DR$1,$R42),4,INDEX(CMB[[Res_Rare]:[Res_Rare]],MATCH(ROUND(MIN(SUM(DR$4,$O42/1000),SUM($O42,DR$4/1000)),3),CMB[[Cmb_ID]:[Cmb_ID]],0))),-1,-1,0,0)),IF(OR(DR$1,$R42),4,INDEX(CMB[[Cmb_Rare]:[Cmb_Rare]],MATCH(ROUND(MIN(SUM(DR$4,$O42/1000),SUM($O42,DR$4/1000)),3),CMB[[Cmb_ID]:[Cmb_ID]],0))),CHOOSE(AC[[M]:[M]],2,1,1,SUM(AC[[AB]:[DB]])))),""))</f>
        <v/>
      </c>
      <c r="DS42" t="str">
        <f>IF(OR(DS$5="",$S42=""),"",IFERROR(SUM(PRODUCT(INDEX(CMB[[BA_0O]:[BA_2O]],MATCH(ROUND(MIN(SUM(DS$4,$O42/1000),SUM($O42,DS$4/1000)),3),CMB[[Cmb_ID]:[Cmb_ID]],0),SUM(N(DS$1),N($R42),1)),CHOOSE(AC[[M]:[M]],1,1,0,AC[[AB]:[AB]])),PRODUCT(INDEX(CMB[[BD_0O]:[BD_2O]],MATCH(ROUND(MIN(SUM(DS$4,$O42/1000),SUM($O42,DS$4/1000)),3),CMB[[Cmb_ID]:[Cmb_ID]],0),SUM(N(DS$1),N($R42),1)),CHOOSE(AC[[M]:[M]],1,0,1,AC[[DB]:[DB]])),PRODUCT(SUM(ROUND(AVERAGE(VALUE(DS$3),VALUE($P42)),0),CHOOSE(IF(OR(DS$1,$R42),4,INDEX(CMB[[Res_Rare]:[Res_Rare]],MATCH(ROUND(MIN(SUM(DS$4,$O42/1000),SUM($O42,DS$4/1000)),3),CMB[[Cmb_ID]:[Cmb_ID]],0))),-1,-1,0,0)),IF(OR(DS$1,$R42),4,INDEX(CMB[[Cmb_Rare]:[Cmb_Rare]],MATCH(ROUND(MIN(SUM(DS$4,$O42/1000),SUM($O42,DS$4/1000)),3),CMB[[Cmb_ID]:[Cmb_ID]],0))),CHOOSE(AC[[M]:[M]],2,1,1,SUM(AC[[AB]:[DB]])))),""))</f>
        <v/>
      </c>
      <c r="DT42" t="str">
        <f>IF(OR(DT$5="",$S42=""),"",IFERROR(SUM(PRODUCT(INDEX(CMB[[BA_0O]:[BA_2O]],MATCH(ROUND(MIN(SUM(DT$4,$O42/1000),SUM($O42,DT$4/1000)),3),CMB[[Cmb_ID]:[Cmb_ID]],0),SUM(N(DT$1),N($R42),1)),CHOOSE(AC[[M]:[M]],1,1,0,AC[[AB]:[AB]])),PRODUCT(INDEX(CMB[[BD_0O]:[BD_2O]],MATCH(ROUND(MIN(SUM(DT$4,$O42/1000),SUM($O42,DT$4/1000)),3),CMB[[Cmb_ID]:[Cmb_ID]],0),SUM(N(DT$1),N($R42),1)),CHOOSE(AC[[M]:[M]],1,0,1,AC[[DB]:[DB]])),PRODUCT(SUM(ROUND(AVERAGE(VALUE(DT$3),VALUE($P42)),0),CHOOSE(IF(OR(DT$1,$R42),4,INDEX(CMB[[Res_Rare]:[Res_Rare]],MATCH(ROUND(MIN(SUM(DT$4,$O42/1000),SUM($O42,DT$4/1000)),3),CMB[[Cmb_ID]:[Cmb_ID]],0))),-1,-1,0,0)),IF(OR(DT$1,$R42),4,INDEX(CMB[[Cmb_Rare]:[Cmb_Rare]],MATCH(ROUND(MIN(SUM(DT$4,$O42/1000),SUM($O42,DT$4/1000)),3),CMB[[Cmb_ID]:[Cmb_ID]],0))),CHOOSE(AC[[M]:[M]],2,1,1,SUM(AC[[AB]:[DB]])))),""))</f>
        <v/>
      </c>
      <c r="DU42" t="str">
        <f>IF(OR(DU$5="",$S42=""),"",IFERROR(SUM(PRODUCT(INDEX(CMB[[BA_0O]:[BA_2O]],MATCH(ROUND(MIN(SUM(DU$4,$O42/1000),SUM($O42,DU$4/1000)),3),CMB[[Cmb_ID]:[Cmb_ID]],0),SUM(N(DU$1),N($R42),1)),CHOOSE(AC[[M]:[M]],1,1,0,AC[[AB]:[AB]])),PRODUCT(INDEX(CMB[[BD_0O]:[BD_2O]],MATCH(ROUND(MIN(SUM(DU$4,$O42/1000),SUM($O42,DU$4/1000)),3),CMB[[Cmb_ID]:[Cmb_ID]],0),SUM(N(DU$1),N($R42),1)),CHOOSE(AC[[M]:[M]],1,0,1,AC[[DB]:[DB]])),PRODUCT(SUM(ROUND(AVERAGE(VALUE(DU$3),VALUE($P42)),0),CHOOSE(IF(OR(DU$1,$R42),4,INDEX(CMB[[Res_Rare]:[Res_Rare]],MATCH(ROUND(MIN(SUM(DU$4,$O42/1000),SUM($O42,DU$4/1000)),3),CMB[[Cmb_ID]:[Cmb_ID]],0))),-1,-1,0,0)),IF(OR(DU$1,$R42),4,INDEX(CMB[[Cmb_Rare]:[Cmb_Rare]],MATCH(ROUND(MIN(SUM(DU$4,$O42/1000),SUM($O42,DU$4/1000)),3),CMB[[Cmb_ID]:[Cmb_ID]],0))),CHOOSE(AC[[M]:[M]],2,1,1,SUM(AC[[AB]:[DB]])))),""))</f>
        <v/>
      </c>
      <c r="DV42" t="str">
        <f>IF(OR(DV$5="",$S42=""),"",IFERROR(SUM(PRODUCT(INDEX(CMB[[BA_0O]:[BA_2O]],MATCH(ROUND(MIN(SUM(DV$4,$O42/1000),SUM($O42,DV$4/1000)),3),CMB[[Cmb_ID]:[Cmb_ID]],0),SUM(N(DV$1),N($R42),1)),CHOOSE(AC[[M]:[M]],1,1,0,AC[[AB]:[AB]])),PRODUCT(INDEX(CMB[[BD_0O]:[BD_2O]],MATCH(ROUND(MIN(SUM(DV$4,$O42/1000),SUM($O42,DV$4/1000)),3),CMB[[Cmb_ID]:[Cmb_ID]],0),SUM(N(DV$1),N($R42),1)),CHOOSE(AC[[M]:[M]],1,0,1,AC[[DB]:[DB]])),PRODUCT(SUM(ROUND(AVERAGE(VALUE(DV$3),VALUE($P42)),0),CHOOSE(IF(OR(DV$1,$R42),4,INDEX(CMB[[Res_Rare]:[Res_Rare]],MATCH(ROUND(MIN(SUM(DV$4,$O42/1000),SUM($O42,DV$4/1000)),3),CMB[[Cmb_ID]:[Cmb_ID]],0))),-1,-1,0,0)),IF(OR(DV$1,$R42),4,INDEX(CMB[[Cmb_Rare]:[Cmb_Rare]],MATCH(ROUND(MIN(SUM(DV$4,$O42/1000),SUM($O42,DV$4/1000)),3),CMB[[Cmb_ID]:[Cmb_ID]],0))),CHOOSE(AC[[M]:[M]],2,1,1,SUM(AC[[AB]:[DB]])))),""))</f>
        <v/>
      </c>
      <c r="DW42" t="str">
        <f>IF(OR(DW$5="",$S42=""),"",IFERROR(SUM(PRODUCT(INDEX(CMB[[BA_0O]:[BA_2O]],MATCH(ROUND(MIN(SUM(DW$4,$O42/1000),SUM($O42,DW$4/1000)),3),CMB[[Cmb_ID]:[Cmb_ID]],0),SUM(N(DW$1),N($R42),1)),CHOOSE(AC[[M]:[M]],1,1,0,AC[[AB]:[AB]])),PRODUCT(INDEX(CMB[[BD_0O]:[BD_2O]],MATCH(ROUND(MIN(SUM(DW$4,$O42/1000),SUM($O42,DW$4/1000)),3),CMB[[Cmb_ID]:[Cmb_ID]],0),SUM(N(DW$1),N($R42),1)),CHOOSE(AC[[M]:[M]],1,0,1,AC[[DB]:[DB]])),PRODUCT(SUM(ROUND(AVERAGE(VALUE(DW$3),VALUE($P42)),0),CHOOSE(IF(OR(DW$1,$R42),4,INDEX(CMB[[Res_Rare]:[Res_Rare]],MATCH(ROUND(MIN(SUM(DW$4,$O42/1000),SUM($O42,DW$4/1000)),3),CMB[[Cmb_ID]:[Cmb_ID]],0))),-1,-1,0,0)),IF(OR(DW$1,$R42),4,INDEX(CMB[[Cmb_Rare]:[Cmb_Rare]],MATCH(ROUND(MIN(SUM(DW$4,$O42/1000),SUM($O42,DW$4/1000)),3),CMB[[Cmb_ID]:[Cmb_ID]],0))),CHOOSE(AC[[M]:[M]],2,1,1,SUM(AC[[AB]:[DB]])))),""))</f>
        <v/>
      </c>
      <c r="DX42" t="str">
        <f>IF(OR(DX$5="",$S42=""),"",IFERROR(SUM(PRODUCT(INDEX(CMB[[BA_0O]:[BA_2O]],MATCH(ROUND(MIN(SUM(DX$4,$O42/1000),SUM($O42,DX$4/1000)),3),CMB[[Cmb_ID]:[Cmb_ID]],0),SUM(N(DX$1),N($R42),1)),CHOOSE(AC[[M]:[M]],1,1,0,AC[[AB]:[AB]])),PRODUCT(INDEX(CMB[[BD_0O]:[BD_2O]],MATCH(ROUND(MIN(SUM(DX$4,$O42/1000),SUM($O42,DX$4/1000)),3),CMB[[Cmb_ID]:[Cmb_ID]],0),SUM(N(DX$1),N($R42),1)),CHOOSE(AC[[M]:[M]],1,0,1,AC[[DB]:[DB]])),PRODUCT(SUM(ROUND(AVERAGE(VALUE(DX$3),VALUE($P42)),0),CHOOSE(IF(OR(DX$1,$R42),4,INDEX(CMB[[Res_Rare]:[Res_Rare]],MATCH(ROUND(MIN(SUM(DX$4,$O42/1000),SUM($O42,DX$4/1000)),3),CMB[[Cmb_ID]:[Cmb_ID]],0))),-1,-1,0,0)),IF(OR(DX$1,$R42),4,INDEX(CMB[[Cmb_Rare]:[Cmb_Rare]],MATCH(ROUND(MIN(SUM(DX$4,$O42/1000),SUM($O42,DX$4/1000)),3),CMB[[Cmb_ID]:[Cmb_ID]],0))),CHOOSE(AC[[M]:[M]],2,1,1,SUM(AC[[AB]:[DB]])))),""))</f>
        <v/>
      </c>
      <c r="DY42" t="str">
        <f>IF(OR(DY$5="",$S42=""),"",IFERROR(SUM(PRODUCT(INDEX(CMB[[BA_0O]:[BA_2O]],MATCH(ROUND(MIN(SUM(DY$4,$O42/1000),SUM($O42,DY$4/1000)),3),CMB[[Cmb_ID]:[Cmb_ID]],0),SUM(N(DY$1),N($R42),1)),CHOOSE(AC[[M]:[M]],1,1,0,AC[[AB]:[AB]])),PRODUCT(INDEX(CMB[[BD_0O]:[BD_2O]],MATCH(ROUND(MIN(SUM(DY$4,$O42/1000),SUM($O42,DY$4/1000)),3),CMB[[Cmb_ID]:[Cmb_ID]],0),SUM(N(DY$1),N($R42),1)),CHOOSE(AC[[M]:[M]],1,0,1,AC[[DB]:[DB]])),PRODUCT(SUM(ROUND(AVERAGE(VALUE(DY$3),VALUE($P42)),0),CHOOSE(IF(OR(DY$1,$R42),4,INDEX(CMB[[Res_Rare]:[Res_Rare]],MATCH(ROUND(MIN(SUM(DY$4,$O42/1000),SUM($O42,DY$4/1000)),3),CMB[[Cmb_ID]:[Cmb_ID]],0))),-1,-1,0,0)),IF(OR(DY$1,$R42),4,INDEX(CMB[[Cmb_Rare]:[Cmb_Rare]],MATCH(ROUND(MIN(SUM(DY$4,$O42/1000),SUM($O42,DY$4/1000)),3),CMB[[Cmb_ID]:[Cmb_ID]],0))),CHOOSE(AC[[M]:[M]],2,1,1,SUM(AC[[AB]:[DB]])))),""))</f>
        <v/>
      </c>
      <c r="DZ42" t="str">
        <f>IF(OR(DZ$5="",$S42=""),"",IFERROR(SUM(PRODUCT(INDEX(CMB[[BA_0O]:[BA_2O]],MATCH(ROUND(MIN(SUM(DZ$4,$O42/1000),SUM($O42,DZ$4/1000)),3),CMB[[Cmb_ID]:[Cmb_ID]],0),SUM(N(DZ$1),N($R42),1)),CHOOSE(AC[[M]:[M]],1,1,0,AC[[AB]:[AB]])),PRODUCT(INDEX(CMB[[BD_0O]:[BD_2O]],MATCH(ROUND(MIN(SUM(DZ$4,$O42/1000),SUM($O42,DZ$4/1000)),3),CMB[[Cmb_ID]:[Cmb_ID]],0),SUM(N(DZ$1),N($R42),1)),CHOOSE(AC[[M]:[M]],1,0,1,AC[[DB]:[DB]])),PRODUCT(SUM(ROUND(AVERAGE(VALUE(DZ$3),VALUE($P42)),0),CHOOSE(IF(OR(DZ$1,$R42),4,INDEX(CMB[[Res_Rare]:[Res_Rare]],MATCH(ROUND(MIN(SUM(DZ$4,$O42/1000),SUM($O42,DZ$4/1000)),3),CMB[[Cmb_ID]:[Cmb_ID]],0))),-1,-1,0,0)),IF(OR(DZ$1,$R42),4,INDEX(CMB[[Cmb_Rare]:[Cmb_Rare]],MATCH(ROUND(MIN(SUM(DZ$4,$O42/1000),SUM($O42,DZ$4/1000)),3),CMB[[Cmb_ID]:[Cmb_ID]],0))),CHOOSE(AC[[M]:[M]],2,1,1,SUM(AC[[AB]:[DB]])))),""))</f>
        <v/>
      </c>
      <c r="EA42" t="str">
        <f>IF(OR(EA$5="",$S42=""),"",IFERROR(SUM(PRODUCT(INDEX(CMB[[BA_0O]:[BA_2O]],MATCH(ROUND(MIN(SUM(EA$4,$O42/1000),SUM($O42,EA$4/1000)),3),CMB[[Cmb_ID]:[Cmb_ID]],0),SUM(N(EA$1),N($R42),1)),CHOOSE(AC[[M]:[M]],1,1,0,AC[[AB]:[AB]])),PRODUCT(INDEX(CMB[[BD_0O]:[BD_2O]],MATCH(ROUND(MIN(SUM(EA$4,$O42/1000),SUM($O42,EA$4/1000)),3),CMB[[Cmb_ID]:[Cmb_ID]],0),SUM(N(EA$1),N($R42),1)),CHOOSE(AC[[M]:[M]],1,0,1,AC[[DB]:[DB]])),PRODUCT(SUM(ROUND(AVERAGE(VALUE(EA$3),VALUE($P42)),0),CHOOSE(IF(OR(EA$1,$R42),4,INDEX(CMB[[Res_Rare]:[Res_Rare]],MATCH(ROUND(MIN(SUM(EA$4,$O42/1000),SUM($O42,EA$4/1000)),3),CMB[[Cmb_ID]:[Cmb_ID]],0))),-1,-1,0,0)),IF(OR(EA$1,$R42),4,INDEX(CMB[[Cmb_Rare]:[Cmb_Rare]],MATCH(ROUND(MIN(SUM(EA$4,$O42/1000),SUM($O42,EA$4/1000)),3),CMB[[Cmb_ID]:[Cmb_ID]],0))),CHOOSE(AC[[M]:[M]],2,1,1,SUM(AC[[AB]:[DB]])))),""))</f>
        <v/>
      </c>
      <c r="EB42" t="str">
        <f>IF(OR(EB$5="",$S42=""),"",IFERROR(SUM(PRODUCT(INDEX(CMB[[BA_0O]:[BA_2O]],MATCH(ROUND(MIN(SUM(EB$4,$O42/1000),SUM($O42,EB$4/1000)),3),CMB[[Cmb_ID]:[Cmb_ID]],0),SUM(N(EB$1),N($R42),1)),CHOOSE(AC[[M]:[M]],1,1,0,AC[[AB]:[AB]])),PRODUCT(INDEX(CMB[[BD_0O]:[BD_2O]],MATCH(ROUND(MIN(SUM(EB$4,$O42/1000),SUM($O42,EB$4/1000)),3),CMB[[Cmb_ID]:[Cmb_ID]],0),SUM(N(EB$1),N($R42),1)),CHOOSE(AC[[M]:[M]],1,0,1,AC[[DB]:[DB]])),PRODUCT(SUM(ROUND(AVERAGE(VALUE(EB$3),VALUE($P42)),0),CHOOSE(IF(OR(EB$1,$R42),4,INDEX(CMB[[Res_Rare]:[Res_Rare]],MATCH(ROUND(MIN(SUM(EB$4,$O42/1000),SUM($O42,EB$4/1000)),3),CMB[[Cmb_ID]:[Cmb_ID]],0))),-1,-1,0,0)),IF(OR(EB$1,$R42),4,INDEX(CMB[[Cmb_Rare]:[Cmb_Rare]],MATCH(ROUND(MIN(SUM(EB$4,$O42/1000),SUM($O42,EB$4/1000)),3),CMB[[Cmb_ID]:[Cmb_ID]],0))),CHOOSE(AC[[M]:[M]],2,1,1,SUM(AC[[AB]:[DB]])))),""))</f>
        <v/>
      </c>
      <c r="EC42" t="str">
        <f>IF(OR(EC$5="",$S42=""),"",IFERROR(SUM(PRODUCT(INDEX(CMB[[BA_0O]:[BA_2O]],MATCH(ROUND(MIN(SUM(EC$4,$O42/1000),SUM($O42,EC$4/1000)),3),CMB[[Cmb_ID]:[Cmb_ID]],0),SUM(N(EC$1),N($R42),1)),CHOOSE(AC[[M]:[M]],1,1,0,AC[[AB]:[AB]])),PRODUCT(INDEX(CMB[[BD_0O]:[BD_2O]],MATCH(ROUND(MIN(SUM(EC$4,$O42/1000),SUM($O42,EC$4/1000)),3),CMB[[Cmb_ID]:[Cmb_ID]],0),SUM(N(EC$1),N($R42),1)),CHOOSE(AC[[M]:[M]],1,0,1,AC[[DB]:[DB]])),PRODUCT(SUM(ROUND(AVERAGE(VALUE(EC$3),VALUE($P42)),0),CHOOSE(IF(OR(EC$1,$R42),4,INDEX(CMB[[Res_Rare]:[Res_Rare]],MATCH(ROUND(MIN(SUM(EC$4,$O42/1000),SUM($O42,EC$4/1000)),3),CMB[[Cmb_ID]:[Cmb_ID]],0))),-1,-1,0,0)),IF(OR(EC$1,$R42),4,INDEX(CMB[[Cmb_Rare]:[Cmb_Rare]],MATCH(ROUND(MIN(SUM(EC$4,$O42/1000),SUM($O42,EC$4/1000)),3),CMB[[Cmb_ID]:[Cmb_ID]],0))),CHOOSE(AC[[M]:[M]],2,1,1,SUM(AC[[AB]:[DB]])))),""))</f>
        <v/>
      </c>
      <c r="ED42" t="str">
        <f>IF(OR(ED$5="",$S42=""),"",IFERROR(SUM(PRODUCT(INDEX(CMB[[BA_0O]:[BA_2O]],MATCH(ROUND(MIN(SUM(ED$4,$O42/1000),SUM($O42,ED$4/1000)),3),CMB[[Cmb_ID]:[Cmb_ID]],0),SUM(N(ED$1),N($R42),1)),CHOOSE(AC[[M]:[M]],1,1,0,AC[[AB]:[AB]])),PRODUCT(INDEX(CMB[[BD_0O]:[BD_2O]],MATCH(ROUND(MIN(SUM(ED$4,$O42/1000),SUM($O42,ED$4/1000)),3),CMB[[Cmb_ID]:[Cmb_ID]],0),SUM(N(ED$1),N($R42),1)),CHOOSE(AC[[M]:[M]],1,0,1,AC[[DB]:[DB]])),PRODUCT(SUM(ROUND(AVERAGE(VALUE(ED$3),VALUE($P42)),0),CHOOSE(IF(OR(ED$1,$R42),4,INDEX(CMB[[Res_Rare]:[Res_Rare]],MATCH(ROUND(MIN(SUM(ED$4,$O42/1000),SUM($O42,ED$4/1000)),3),CMB[[Cmb_ID]:[Cmb_ID]],0))),-1,-1,0,0)),IF(OR(ED$1,$R42),4,INDEX(CMB[[Cmb_Rare]:[Cmb_Rare]],MATCH(ROUND(MIN(SUM(ED$4,$O42/1000),SUM($O42,ED$4/1000)),3),CMB[[Cmb_ID]:[Cmb_ID]],0))),CHOOSE(AC[[M]:[M]],2,1,1,SUM(AC[[AB]:[DB]])))),""))</f>
        <v/>
      </c>
      <c r="EE42" t="str">
        <f>IF(OR(EE$5="",$S42=""),"",IFERROR(SUM(PRODUCT(INDEX(CMB[[BA_0O]:[BA_2O]],MATCH(ROUND(MIN(SUM(EE$4,$O42/1000),SUM($O42,EE$4/1000)),3),CMB[[Cmb_ID]:[Cmb_ID]],0),SUM(N(EE$1),N($R42),1)),CHOOSE(AC[[M]:[M]],1,1,0,AC[[AB]:[AB]])),PRODUCT(INDEX(CMB[[BD_0O]:[BD_2O]],MATCH(ROUND(MIN(SUM(EE$4,$O42/1000),SUM($O42,EE$4/1000)),3),CMB[[Cmb_ID]:[Cmb_ID]],0),SUM(N(EE$1),N($R42),1)),CHOOSE(AC[[M]:[M]],1,0,1,AC[[DB]:[DB]])),PRODUCT(SUM(ROUND(AVERAGE(VALUE(EE$3),VALUE($P42)),0),CHOOSE(IF(OR(EE$1,$R42),4,INDEX(CMB[[Res_Rare]:[Res_Rare]],MATCH(ROUND(MIN(SUM(EE$4,$O42/1000),SUM($O42,EE$4/1000)),3),CMB[[Cmb_ID]:[Cmb_ID]],0))),-1,-1,0,0)),IF(OR(EE$1,$R42),4,INDEX(CMB[[Cmb_Rare]:[Cmb_Rare]],MATCH(ROUND(MIN(SUM(EE$4,$O42/1000),SUM($O42,EE$4/1000)),3),CMB[[Cmb_ID]:[Cmb_ID]],0))),CHOOSE(AC[[M]:[M]],2,1,1,SUM(AC[[AB]:[DB]])))),""))</f>
        <v/>
      </c>
      <c r="EF42" t="str">
        <f>IF(OR(EF$5="",$S42=""),"",IFERROR(SUM(PRODUCT(INDEX(CMB[[BA_0O]:[BA_2O]],MATCH(ROUND(MIN(SUM(EF$4,$O42/1000),SUM($O42,EF$4/1000)),3),CMB[[Cmb_ID]:[Cmb_ID]],0),SUM(N(EF$1),N($R42),1)),CHOOSE(AC[[M]:[M]],1,1,0,AC[[AB]:[AB]])),PRODUCT(INDEX(CMB[[BD_0O]:[BD_2O]],MATCH(ROUND(MIN(SUM(EF$4,$O42/1000),SUM($O42,EF$4/1000)),3),CMB[[Cmb_ID]:[Cmb_ID]],0),SUM(N(EF$1),N($R42),1)),CHOOSE(AC[[M]:[M]],1,0,1,AC[[DB]:[DB]])),PRODUCT(SUM(ROUND(AVERAGE(VALUE(EF$3),VALUE($P42)),0),CHOOSE(IF(OR(EF$1,$R42),4,INDEX(CMB[[Res_Rare]:[Res_Rare]],MATCH(ROUND(MIN(SUM(EF$4,$O42/1000),SUM($O42,EF$4/1000)),3),CMB[[Cmb_ID]:[Cmb_ID]],0))),-1,-1,0,0)),IF(OR(EF$1,$R42),4,INDEX(CMB[[Cmb_Rare]:[Cmb_Rare]],MATCH(ROUND(MIN(SUM(EF$4,$O42/1000),SUM($O42,EF$4/1000)),3),CMB[[Cmb_ID]:[Cmb_ID]],0))),CHOOSE(AC[[M]:[M]],2,1,1,SUM(AC[[AB]:[DB]])))),""))</f>
        <v/>
      </c>
      <c r="EG42" t="str">
        <f>IF(OR(EG$5="",$S42=""),"",IFERROR(SUM(PRODUCT(INDEX(CMB[[BA_0O]:[BA_2O]],MATCH(ROUND(MIN(SUM(EG$4,$O42/1000),SUM($O42,EG$4/1000)),3),CMB[[Cmb_ID]:[Cmb_ID]],0),SUM(N(EG$1),N($R42),1)),CHOOSE(AC[[M]:[M]],1,1,0,AC[[AB]:[AB]])),PRODUCT(INDEX(CMB[[BD_0O]:[BD_2O]],MATCH(ROUND(MIN(SUM(EG$4,$O42/1000),SUM($O42,EG$4/1000)),3),CMB[[Cmb_ID]:[Cmb_ID]],0),SUM(N(EG$1),N($R42),1)),CHOOSE(AC[[M]:[M]],1,0,1,AC[[DB]:[DB]])),PRODUCT(SUM(ROUND(AVERAGE(VALUE(EG$3),VALUE($P42)),0),CHOOSE(IF(OR(EG$1,$R42),4,INDEX(CMB[[Res_Rare]:[Res_Rare]],MATCH(ROUND(MIN(SUM(EG$4,$O42/1000),SUM($O42,EG$4/1000)),3),CMB[[Cmb_ID]:[Cmb_ID]],0))),-1,-1,0,0)),IF(OR(EG$1,$R42),4,INDEX(CMB[[Cmb_Rare]:[Cmb_Rare]],MATCH(ROUND(MIN(SUM(EG$4,$O42/1000),SUM($O42,EG$4/1000)),3),CMB[[Cmb_ID]:[Cmb_ID]],0))),CHOOSE(AC[[M]:[M]],2,1,1,SUM(AC[[AB]:[DB]])))),""))</f>
        <v/>
      </c>
      <c r="EH42" t="str">
        <f>IF(OR(EH$5="",$S42=""),"",IFERROR(SUM(PRODUCT(INDEX(CMB[[BA_0O]:[BA_2O]],MATCH(ROUND(MIN(SUM(EH$4,$O42/1000),SUM($O42,EH$4/1000)),3),CMB[[Cmb_ID]:[Cmb_ID]],0),SUM(N(EH$1),N($R42),1)),CHOOSE(AC[[M]:[M]],1,1,0,AC[[AB]:[AB]])),PRODUCT(INDEX(CMB[[BD_0O]:[BD_2O]],MATCH(ROUND(MIN(SUM(EH$4,$O42/1000),SUM($O42,EH$4/1000)),3),CMB[[Cmb_ID]:[Cmb_ID]],0),SUM(N(EH$1),N($R42),1)),CHOOSE(AC[[M]:[M]],1,0,1,AC[[DB]:[DB]])),PRODUCT(SUM(ROUND(AVERAGE(VALUE(EH$3),VALUE($P42)),0),CHOOSE(IF(OR(EH$1,$R42),4,INDEX(CMB[[Res_Rare]:[Res_Rare]],MATCH(ROUND(MIN(SUM(EH$4,$O42/1000),SUM($O42,EH$4/1000)),3),CMB[[Cmb_ID]:[Cmb_ID]],0))),-1,-1,0,0)),IF(OR(EH$1,$R42),4,INDEX(CMB[[Cmb_Rare]:[Cmb_Rare]],MATCH(ROUND(MIN(SUM(EH$4,$O42/1000),SUM($O42,EH$4/1000)),3),CMB[[Cmb_ID]:[Cmb_ID]],0))),CHOOSE(AC[[M]:[M]],2,1,1,SUM(AC[[AB]:[DB]])))),""))</f>
        <v/>
      </c>
      <c r="EI42" t="str">
        <f>IF(OR(EI$5="",$S42=""),"",IFERROR(SUM(PRODUCT(INDEX(CMB[[BA_0O]:[BA_2O]],MATCH(ROUND(MIN(SUM(EI$4,$O42/1000),SUM($O42,EI$4/1000)),3),CMB[[Cmb_ID]:[Cmb_ID]],0),SUM(N(EI$1),N($R42),1)),CHOOSE(AC[[M]:[M]],1,1,0,AC[[AB]:[AB]])),PRODUCT(INDEX(CMB[[BD_0O]:[BD_2O]],MATCH(ROUND(MIN(SUM(EI$4,$O42/1000),SUM($O42,EI$4/1000)),3),CMB[[Cmb_ID]:[Cmb_ID]],0),SUM(N(EI$1),N($R42),1)),CHOOSE(AC[[M]:[M]],1,0,1,AC[[DB]:[DB]])),PRODUCT(SUM(ROUND(AVERAGE(VALUE(EI$3),VALUE($P42)),0),CHOOSE(IF(OR(EI$1,$R42),4,INDEX(CMB[[Res_Rare]:[Res_Rare]],MATCH(ROUND(MIN(SUM(EI$4,$O42/1000),SUM($O42,EI$4/1000)),3),CMB[[Cmb_ID]:[Cmb_ID]],0))),-1,-1,0,0)),IF(OR(EI$1,$R42),4,INDEX(CMB[[Cmb_Rare]:[Cmb_Rare]],MATCH(ROUND(MIN(SUM(EI$4,$O42/1000),SUM($O42,EI$4/1000)),3),CMB[[Cmb_ID]:[Cmb_ID]],0))),CHOOSE(AC[[M]:[M]],2,1,1,SUM(AC[[AB]:[DB]])))),""))</f>
        <v/>
      </c>
      <c r="EJ42" t="str">
        <f>IF(OR(EJ$5="",$S42=""),"",IFERROR(SUM(PRODUCT(INDEX(CMB[[BA_0O]:[BA_2O]],MATCH(ROUND(MIN(SUM(EJ$4,$O42/1000),SUM($O42,EJ$4/1000)),3),CMB[[Cmb_ID]:[Cmb_ID]],0),SUM(N(EJ$1),N($R42),1)),CHOOSE(AC[[M]:[M]],1,1,0,AC[[AB]:[AB]])),PRODUCT(INDEX(CMB[[BD_0O]:[BD_2O]],MATCH(ROUND(MIN(SUM(EJ$4,$O42/1000),SUM($O42,EJ$4/1000)),3),CMB[[Cmb_ID]:[Cmb_ID]],0),SUM(N(EJ$1),N($R42),1)),CHOOSE(AC[[M]:[M]],1,0,1,AC[[DB]:[DB]])),PRODUCT(SUM(ROUND(AVERAGE(VALUE(EJ$3),VALUE($P42)),0),CHOOSE(IF(OR(EJ$1,$R42),4,INDEX(CMB[[Res_Rare]:[Res_Rare]],MATCH(ROUND(MIN(SUM(EJ$4,$O42/1000),SUM($O42,EJ$4/1000)),3),CMB[[Cmb_ID]:[Cmb_ID]],0))),-1,-1,0,0)),IF(OR(EJ$1,$R42),4,INDEX(CMB[[Cmb_Rare]:[Cmb_Rare]],MATCH(ROUND(MIN(SUM(EJ$4,$O42/1000),SUM($O42,EJ$4/1000)),3),CMB[[Cmb_ID]:[Cmb_ID]],0))),CHOOSE(AC[[M]:[M]],2,1,1,SUM(AC[[AB]:[DB]])))),""))</f>
        <v/>
      </c>
      <c r="EK42" t="str">
        <f>IF(OR(EK$5="",$S42=""),"",IFERROR(SUM(PRODUCT(INDEX(CMB[[BA_0O]:[BA_2O]],MATCH(ROUND(MIN(SUM(EK$4,$O42/1000),SUM($O42,EK$4/1000)),3),CMB[[Cmb_ID]:[Cmb_ID]],0),SUM(N(EK$1),N($R42),1)),CHOOSE(AC[[M]:[M]],1,1,0,AC[[AB]:[AB]])),PRODUCT(INDEX(CMB[[BD_0O]:[BD_2O]],MATCH(ROUND(MIN(SUM(EK$4,$O42/1000),SUM($O42,EK$4/1000)),3),CMB[[Cmb_ID]:[Cmb_ID]],0),SUM(N(EK$1),N($R42),1)),CHOOSE(AC[[M]:[M]],1,0,1,AC[[DB]:[DB]])),PRODUCT(SUM(ROUND(AVERAGE(VALUE(EK$3),VALUE($P42)),0),CHOOSE(IF(OR(EK$1,$R42),4,INDEX(CMB[[Res_Rare]:[Res_Rare]],MATCH(ROUND(MIN(SUM(EK$4,$O42/1000),SUM($O42,EK$4/1000)),3),CMB[[Cmb_ID]:[Cmb_ID]],0))),-1,-1,0,0)),IF(OR(EK$1,$R42),4,INDEX(CMB[[Cmb_Rare]:[Cmb_Rare]],MATCH(ROUND(MIN(SUM(EK$4,$O42/1000),SUM($O42,EK$4/1000)),3),CMB[[Cmb_ID]:[Cmb_ID]],0))),CHOOSE(AC[[M]:[M]],2,1,1,SUM(AC[[AB]:[DB]])))),""))</f>
        <v/>
      </c>
      <c r="EL42" t="str">
        <f>IF(OR(EL$5="",$S42=""),"",IFERROR(SUM(PRODUCT(INDEX(CMB[[BA_0O]:[BA_2O]],MATCH(ROUND(MIN(SUM(EL$4,$O42/1000),SUM($O42,EL$4/1000)),3),CMB[[Cmb_ID]:[Cmb_ID]],0),SUM(N(EL$1),N($R42),1)),CHOOSE(AC[[M]:[M]],1,1,0,AC[[AB]:[AB]])),PRODUCT(INDEX(CMB[[BD_0O]:[BD_2O]],MATCH(ROUND(MIN(SUM(EL$4,$O42/1000),SUM($O42,EL$4/1000)),3),CMB[[Cmb_ID]:[Cmb_ID]],0),SUM(N(EL$1),N($R42),1)),CHOOSE(AC[[M]:[M]],1,0,1,AC[[DB]:[DB]])),PRODUCT(SUM(ROUND(AVERAGE(VALUE(EL$3),VALUE($P42)),0),CHOOSE(IF(OR(EL$1,$R42),4,INDEX(CMB[[Res_Rare]:[Res_Rare]],MATCH(ROUND(MIN(SUM(EL$4,$O42/1000),SUM($O42,EL$4/1000)),3),CMB[[Cmb_ID]:[Cmb_ID]],0))),-1,-1,0,0)),IF(OR(EL$1,$R42),4,INDEX(CMB[[Cmb_Rare]:[Cmb_Rare]],MATCH(ROUND(MIN(SUM(EL$4,$O42/1000),SUM($O42,EL$4/1000)),3),CMB[[Cmb_ID]:[Cmb_ID]],0))),CHOOSE(AC[[M]:[M]],2,1,1,SUM(AC[[AB]:[DB]])))),""))</f>
        <v/>
      </c>
      <c r="EM42" t="str">
        <f>IF(OR(EM$5="",$S42=""),"",IFERROR(SUM(PRODUCT(INDEX(CMB[[BA_0O]:[BA_2O]],MATCH(ROUND(MIN(SUM(EM$4,$O42/1000),SUM($O42,EM$4/1000)),3),CMB[[Cmb_ID]:[Cmb_ID]],0),SUM(N(EM$1),N($R42),1)),CHOOSE(AC[[M]:[M]],1,1,0,AC[[AB]:[AB]])),PRODUCT(INDEX(CMB[[BD_0O]:[BD_2O]],MATCH(ROUND(MIN(SUM(EM$4,$O42/1000),SUM($O42,EM$4/1000)),3),CMB[[Cmb_ID]:[Cmb_ID]],0),SUM(N(EM$1),N($R42),1)),CHOOSE(AC[[M]:[M]],1,0,1,AC[[DB]:[DB]])),PRODUCT(SUM(ROUND(AVERAGE(VALUE(EM$3),VALUE($P42)),0),CHOOSE(IF(OR(EM$1,$R42),4,INDEX(CMB[[Res_Rare]:[Res_Rare]],MATCH(ROUND(MIN(SUM(EM$4,$O42/1000),SUM($O42,EM$4/1000)),3),CMB[[Cmb_ID]:[Cmb_ID]],0))),-1,-1,0,0)),IF(OR(EM$1,$R42),4,INDEX(CMB[[Cmb_Rare]:[Cmb_Rare]],MATCH(ROUND(MIN(SUM(EM$4,$O42/1000),SUM($O42,EM$4/1000)),3),CMB[[Cmb_ID]:[Cmb_ID]],0))),CHOOSE(AC[[M]:[M]],2,1,1,SUM(AC[[AB]:[DB]])))),""))</f>
        <v/>
      </c>
      <c r="EN42" t="str">
        <f>IF(OR(EN$5="",$S42=""),"",IFERROR(SUM(PRODUCT(INDEX(CMB[[BA_0O]:[BA_2O]],MATCH(ROUND(MIN(SUM(EN$4,$O42/1000),SUM($O42,EN$4/1000)),3),CMB[[Cmb_ID]:[Cmb_ID]],0),SUM(N(EN$1),N($R42),1)),CHOOSE(AC[[M]:[M]],1,1,0,AC[[AB]:[AB]])),PRODUCT(INDEX(CMB[[BD_0O]:[BD_2O]],MATCH(ROUND(MIN(SUM(EN$4,$O42/1000),SUM($O42,EN$4/1000)),3),CMB[[Cmb_ID]:[Cmb_ID]],0),SUM(N(EN$1),N($R42),1)),CHOOSE(AC[[M]:[M]],1,0,1,AC[[DB]:[DB]])),PRODUCT(SUM(ROUND(AVERAGE(VALUE(EN$3),VALUE($P42)),0),CHOOSE(IF(OR(EN$1,$R42),4,INDEX(CMB[[Res_Rare]:[Res_Rare]],MATCH(ROUND(MIN(SUM(EN$4,$O42/1000),SUM($O42,EN$4/1000)),3),CMB[[Cmb_ID]:[Cmb_ID]],0))),-1,-1,0,0)),IF(OR(EN$1,$R42),4,INDEX(CMB[[Cmb_Rare]:[Cmb_Rare]],MATCH(ROUND(MIN(SUM(EN$4,$O42/1000),SUM($O42,EN$4/1000)),3),CMB[[Cmb_ID]:[Cmb_ID]],0))),CHOOSE(AC[[M]:[M]],2,1,1,SUM(AC[[AB]:[DB]])))),""))</f>
        <v/>
      </c>
      <c r="EO42" t="str">
        <f>IF(OR(EO$5="",$S42=""),"",IFERROR(SUM(PRODUCT(INDEX(CMB[[BA_0O]:[BA_2O]],MATCH(ROUND(MIN(SUM(EO$4,$O42/1000),SUM($O42,EO$4/1000)),3),CMB[[Cmb_ID]:[Cmb_ID]],0),SUM(N(EO$1),N($R42),1)),CHOOSE(AC[[M]:[M]],1,1,0,AC[[AB]:[AB]])),PRODUCT(INDEX(CMB[[BD_0O]:[BD_2O]],MATCH(ROUND(MIN(SUM(EO$4,$O42/1000),SUM($O42,EO$4/1000)),3),CMB[[Cmb_ID]:[Cmb_ID]],0),SUM(N(EO$1),N($R42),1)),CHOOSE(AC[[M]:[M]],1,0,1,AC[[DB]:[DB]])),PRODUCT(SUM(ROUND(AVERAGE(VALUE(EO$3),VALUE($P42)),0),CHOOSE(IF(OR(EO$1,$R42),4,INDEX(CMB[[Res_Rare]:[Res_Rare]],MATCH(ROUND(MIN(SUM(EO$4,$O42/1000),SUM($O42,EO$4/1000)),3),CMB[[Cmb_ID]:[Cmb_ID]],0))),-1,-1,0,0)),IF(OR(EO$1,$R42),4,INDEX(CMB[[Cmb_Rare]:[Cmb_Rare]],MATCH(ROUND(MIN(SUM(EO$4,$O42/1000),SUM($O42,EO$4/1000)),3),CMB[[Cmb_ID]:[Cmb_ID]],0))),CHOOSE(AC[[M]:[M]],2,1,1,SUM(AC[[AB]:[DB]])))),""))</f>
        <v/>
      </c>
      <c r="EP42" t="str">
        <f>IF(OR(EP$5="",$S42=""),"",IFERROR(SUM(PRODUCT(INDEX(CMB[[BA_0O]:[BA_2O]],MATCH(ROUND(MIN(SUM(EP$4,$O42/1000),SUM($O42,EP$4/1000)),3),CMB[[Cmb_ID]:[Cmb_ID]],0),SUM(N(EP$1),N($R42),1)),CHOOSE(AC[[M]:[M]],1,1,0,AC[[AB]:[AB]])),PRODUCT(INDEX(CMB[[BD_0O]:[BD_2O]],MATCH(ROUND(MIN(SUM(EP$4,$O42/1000),SUM($O42,EP$4/1000)),3),CMB[[Cmb_ID]:[Cmb_ID]],0),SUM(N(EP$1),N($R42),1)),CHOOSE(AC[[M]:[M]],1,0,1,AC[[DB]:[DB]])),PRODUCT(SUM(ROUND(AVERAGE(VALUE(EP$3),VALUE($P42)),0),CHOOSE(IF(OR(EP$1,$R42),4,INDEX(CMB[[Res_Rare]:[Res_Rare]],MATCH(ROUND(MIN(SUM(EP$4,$O42/1000),SUM($O42,EP$4/1000)),3),CMB[[Cmb_ID]:[Cmb_ID]],0))),-1,-1,0,0)),IF(OR(EP$1,$R42),4,INDEX(CMB[[Cmb_Rare]:[Cmb_Rare]],MATCH(ROUND(MIN(SUM(EP$4,$O42/1000),SUM($O42,EP$4/1000)),3),CMB[[Cmb_ID]:[Cmb_ID]],0))),CHOOSE(AC[[M]:[M]],2,1,1,SUM(AC[[AB]:[DB]])))),""))</f>
        <v/>
      </c>
      <c r="EQ42" t="str">
        <f>IF(OR(EQ$5="",$S42=""),"",IFERROR(SUM(PRODUCT(INDEX(CMB[[BA_0O]:[BA_2O]],MATCH(ROUND(MIN(SUM(EQ$4,$O42/1000),SUM($O42,EQ$4/1000)),3),CMB[[Cmb_ID]:[Cmb_ID]],0),SUM(N(EQ$1),N($R42),1)),CHOOSE(AC[[M]:[M]],1,1,0,AC[[AB]:[AB]])),PRODUCT(INDEX(CMB[[BD_0O]:[BD_2O]],MATCH(ROUND(MIN(SUM(EQ$4,$O42/1000),SUM($O42,EQ$4/1000)),3),CMB[[Cmb_ID]:[Cmb_ID]],0),SUM(N(EQ$1),N($R42),1)),CHOOSE(AC[[M]:[M]],1,0,1,AC[[DB]:[DB]])),PRODUCT(SUM(ROUND(AVERAGE(VALUE(EQ$3),VALUE($P42)),0),CHOOSE(IF(OR(EQ$1,$R42),4,INDEX(CMB[[Res_Rare]:[Res_Rare]],MATCH(ROUND(MIN(SUM(EQ$4,$O42/1000),SUM($O42,EQ$4/1000)),3),CMB[[Cmb_ID]:[Cmb_ID]],0))),-1,-1,0,0)),IF(OR(EQ$1,$R42),4,INDEX(CMB[[Cmb_Rare]:[Cmb_Rare]],MATCH(ROUND(MIN(SUM(EQ$4,$O42/1000),SUM($O42,EQ$4/1000)),3),CMB[[Cmb_ID]:[Cmb_ID]],0))),CHOOSE(AC[[M]:[M]],2,1,1,SUM(AC[[AB]:[DB]])))),""))</f>
        <v/>
      </c>
      <c r="ER42" t="str">
        <f>IF(OR(ER$5="",$S42=""),"",IFERROR(SUM(PRODUCT(INDEX(CMB[[BA_0O]:[BA_2O]],MATCH(ROUND(MIN(SUM(ER$4,$O42/1000),SUM($O42,ER$4/1000)),3),CMB[[Cmb_ID]:[Cmb_ID]],0),SUM(N(ER$1),N($R42),1)),CHOOSE(AC[[M]:[M]],1,1,0,AC[[AB]:[AB]])),PRODUCT(INDEX(CMB[[BD_0O]:[BD_2O]],MATCH(ROUND(MIN(SUM(ER$4,$O42/1000),SUM($O42,ER$4/1000)),3),CMB[[Cmb_ID]:[Cmb_ID]],0),SUM(N(ER$1),N($R42),1)),CHOOSE(AC[[M]:[M]],1,0,1,AC[[DB]:[DB]])),PRODUCT(SUM(ROUND(AVERAGE(VALUE(ER$3),VALUE($P42)),0),CHOOSE(IF(OR(ER$1,$R42),4,INDEX(CMB[[Res_Rare]:[Res_Rare]],MATCH(ROUND(MIN(SUM(ER$4,$O42/1000),SUM($O42,ER$4/1000)),3),CMB[[Cmb_ID]:[Cmb_ID]],0))),-1,-1,0,0)),IF(OR(ER$1,$R42),4,INDEX(CMB[[Cmb_Rare]:[Cmb_Rare]],MATCH(ROUND(MIN(SUM(ER$4,$O42/1000),SUM($O42,ER$4/1000)),3),CMB[[Cmb_ID]:[Cmb_ID]],0))),CHOOSE(AC[[M]:[M]],2,1,1,SUM(AC[[AB]:[DB]])))),""))</f>
        <v/>
      </c>
      <c r="ES42" t="str">
        <f>IF(OR(ES$5="",$S42=""),"",IFERROR(SUM(PRODUCT(INDEX(CMB[[BA_0O]:[BA_2O]],MATCH(ROUND(MIN(SUM(ES$4,$O42/1000),SUM($O42,ES$4/1000)),3),CMB[[Cmb_ID]:[Cmb_ID]],0),SUM(N(ES$1),N($R42),1)),CHOOSE(AC[[M]:[M]],1,1,0,AC[[AB]:[AB]])),PRODUCT(INDEX(CMB[[BD_0O]:[BD_2O]],MATCH(ROUND(MIN(SUM(ES$4,$O42/1000),SUM($O42,ES$4/1000)),3),CMB[[Cmb_ID]:[Cmb_ID]],0),SUM(N(ES$1),N($R42),1)),CHOOSE(AC[[M]:[M]],1,0,1,AC[[DB]:[DB]])),PRODUCT(SUM(ROUND(AVERAGE(VALUE(ES$3),VALUE($P42)),0),CHOOSE(IF(OR(ES$1,$R42),4,INDEX(CMB[[Res_Rare]:[Res_Rare]],MATCH(ROUND(MIN(SUM(ES$4,$O42/1000),SUM($O42,ES$4/1000)),3),CMB[[Cmb_ID]:[Cmb_ID]],0))),-1,-1,0,0)),IF(OR(ES$1,$R42),4,INDEX(CMB[[Cmb_Rare]:[Cmb_Rare]],MATCH(ROUND(MIN(SUM(ES$4,$O42/1000),SUM($O42,ES$4/1000)),3),CMB[[Cmb_ID]:[Cmb_ID]],0))),CHOOSE(AC[[M]:[M]],2,1,1,SUM(AC[[AB]:[DB]])))),""))</f>
        <v/>
      </c>
      <c r="ET42" t="str">
        <f>IF(OR(ET$5="",$S42=""),"",IFERROR(SUM(PRODUCT(INDEX(CMB[[BA_0O]:[BA_2O]],MATCH(ROUND(MIN(SUM(ET$4,$O42/1000),SUM($O42,ET$4/1000)),3),CMB[[Cmb_ID]:[Cmb_ID]],0),SUM(N(ET$1),N($R42),1)),CHOOSE(AC[[M]:[M]],1,1,0,AC[[AB]:[AB]])),PRODUCT(INDEX(CMB[[BD_0O]:[BD_2O]],MATCH(ROUND(MIN(SUM(ET$4,$O42/1000),SUM($O42,ET$4/1000)),3),CMB[[Cmb_ID]:[Cmb_ID]],0),SUM(N(ET$1),N($R42),1)),CHOOSE(AC[[M]:[M]],1,0,1,AC[[DB]:[DB]])),PRODUCT(SUM(ROUND(AVERAGE(VALUE(ET$3),VALUE($P42)),0),CHOOSE(IF(OR(ET$1,$R42),4,INDEX(CMB[[Res_Rare]:[Res_Rare]],MATCH(ROUND(MIN(SUM(ET$4,$O42/1000),SUM($O42,ET$4/1000)),3),CMB[[Cmb_ID]:[Cmb_ID]],0))),-1,-1,0,0)),IF(OR(ET$1,$R42),4,INDEX(CMB[[Cmb_Rare]:[Cmb_Rare]],MATCH(ROUND(MIN(SUM(ET$4,$O42/1000),SUM($O42,ET$4/1000)),3),CMB[[Cmb_ID]:[Cmb_ID]],0))),CHOOSE(AC[[M]:[M]],2,1,1,SUM(AC[[AB]:[DB]])))),""))</f>
        <v/>
      </c>
      <c r="EU42" t="str">
        <f>IF(OR(EU$5="",$S42=""),"",IFERROR(SUM(PRODUCT(INDEX(CMB[[BA_0O]:[BA_2O]],MATCH(ROUND(MIN(SUM(EU$4,$O42/1000),SUM($O42,EU$4/1000)),3),CMB[[Cmb_ID]:[Cmb_ID]],0),SUM(N(EU$1),N($R42),1)),CHOOSE(AC[[M]:[M]],1,1,0,AC[[AB]:[AB]])),PRODUCT(INDEX(CMB[[BD_0O]:[BD_2O]],MATCH(ROUND(MIN(SUM(EU$4,$O42/1000),SUM($O42,EU$4/1000)),3),CMB[[Cmb_ID]:[Cmb_ID]],0),SUM(N(EU$1),N($R42),1)),CHOOSE(AC[[M]:[M]],1,0,1,AC[[DB]:[DB]])),PRODUCT(SUM(ROUND(AVERAGE(VALUE(EU$3),VALUE($P42)),0),CHOOSE(IF(OR(EU$1,$R42),4,INDEX(CMB[[Res_Rare]:[Res_Rare]],MATCH(ROUND(MIN(SUM(EU$4,$O42/1000),SUM($O42,EU$4/1000)),3),CMB[[Cmb_ID]:[Cmb_ID]],0))),-1,-1,0,0)),IF(OR(EU$1,$R42),4,INDEX(CMB[[Cmb_Rare]:[Cmb_Rare]],MATCH(ROUND(MIN(SUM(EU$4,$O42/1000),SUM($O42,EU$4/1000)),3),CMB[[Cmb_ID]:[Cmb_ID]],0))),CHOOSE(AC[[M]:[M]],2,1,1,SUM(AC[[AB]:[DB]])))),""))</f>
        <v/>
      </c>
      <c r="EV42" t="str">
        <f>IF(OR(EV$5="",$S42=""),"",IFERROR(SUM(PRODUCT(INDEX(CMB[[BA_0O]:[BA_2O]],MATCH(ROUND(MIN(SUM(EV$4,$O42/1000),SUM($O42,EV$4/1000)),3),CMB[[Cmb_ID]:[Cmb_ID]],0),SUM(N(EV$1),N($R42),1)),CHOOSE(AC[[M]:[M]],1,1,0,AC[[AB]:[AB]])),PRODUCT(INDEX(CMB[[BD_0O]:[BD_2O]],MATCH(ROUND(MIN(SUM(EV$4,$O42/1000),SUM($O42,EV$4/1000)),3),CMB[[Cmb_ID]:[Cmb_ID]],0),SUM(N(EV$1),N($R42),1)),CHOOSE(AC[[M]:[M]],1,0,1,AC[[DB]:[DB]])),PRODUCT(SUM(ROUND(AVERAGE(VALUE(EV$3),VALUE($P42)),0),CHOOSE(IF(OR(EV$1,$R42),4,INDEX(CMB[[Res_Rare]:[Res_Rare]],MATCH(ROUND(MIN(SUM(EV$4,$O42/1000),SUM($O42,EV$4/1000)),3),CMB[[Cmb_ID]:[Cmb_ID]],0))),-1,-1,0,0)),IF(OR(EV$1,$R42),4,INDEX(CMB[[Cmb_Rare]:[Cmb_Rare]],MATCH(ROUND(MIN(SUM(EV$4,$O42/1000),SUM($O42,EV$4/1000)),3),CMB[[Cmb_ID]:[Cmb_ID]],0))),CHOOSE(AC[[M]:[M]],2,1,1,SUM(AC[[AB]:[DB]])))),""))</f>
        <v/>
      </c>
      <c r="EW42" t="str">
        <f>IF(OR(EW$5="",$S42=""),"",IFERROR(SUM(PRODUCT(INDEX(CMB[[BA_0O]:[BA_2O]],MATCH(ROUND(MIN(SUM(EW$4,$O42/1000),SUM($O42,EW$4/1000)),3),CMB[[Cmb_ID]:[Cmb_ID]],0),SUM(N(EW$1),N($R42),1)),CHOOSE(AC[[M]:[M]],1,1,0,AC[[AB]:[AB]])),PRODUCT(INDEX(CMB[[BD_0O]:[BD_2O]],MATCH(ROUND(MIN(SUM(EW$4,$O42/1000),SUM($O42,EW$4/1000)),3),CMB[[Cmb_ID]:[Cmb_ID]],0),SUM(N(EW$1),N($R42),1)),CHOOSE(AC[[M]:[M]],1,0,1,AC[[DB]:[DB]])),PRODUCT(SUM(ROUND(AVERAGE(VALUE(EW$3),VALUE($P42)),0),CHOOSE(IF(OR(EW$1,$R42),4,INDEX(CMB[[Res_Rare]:[Res_Rare]],MATCH(ROUND(MIN(SUM(EW$4,$O42/1000),SUM($O42,EW$4/1000)),3),CMB[[Cmb_ID]:[Cmb_ID]],0))),-1,-1,0,0)),IF(OR(EW$1,$R42),4,INDEX(CMB[[Cmb_Rare]:[Cmb_Rare]],MATCH(ROUND(MIN(SUM(EW$4,$O42/1000),SUM($O42,EW$4/1000)),3),CMB[[Cmb_ID]:[Cmb_ID]],0))),CHOOSE(AC[[M]:[M]],2,1,1,SUM(AC[[AB]:[DB]])))),""))</f>
        <v/>
      </c>
      <c r="EX42" t="str">
        <f>IF(OR(EX$5="",$S42=""),"",IFERROR(SUM(PRODUCT(INDEX(CMB[[BA_0O]:[BA_2O]],MATCH(ROUND(MIN(SUM(EX$4,$O42/1000),SUM($O42,EX$4/1000)),3),CMB[[Cmb_ID]:[Cmb_ID]],0),SUM(N(EX$1),N($R42),1)),CHOOSE(AC[[M]:[M]],1,1,0,AC[[AB]:[AB]])),PRODUCT(INDEX(CMB[[BD_0O]:[BD_2O]],MATCH(ROUND(MIN(SUM(EX$4,$O42/1000),SUM($O42,EX$4/1000)),3),CMB[[Cmb_ID]:[Cmb_ID]],0),SUM(N(EX$1),N($R42),1)),CHOOSE(AC[[M]:[M]],1,0,1,AC[[DB]:[DB]])),PRODUCT(SUM(ROUND(AVERAGE(VALUE(EX$3),VALUE($P42)),0),CHOOSE(IF(OR(EX$1,$R42),4,INDEX(CMB[[Res_Rare]:[Res_Rare]],MATCH(ROUND(MIN(SUM(EX$4,$O42/1000),SUM($O42,EX$4/1000)),3),CMB[[Cmb_ID]:[Cmb_ID]],0))),-1,-1,0,0)),IF(OR(EX$1,$R42),4,INDEX(CMB[[Cmb_Rare]:[Cmb_Rare]],MATCH(ROUND(MIN(SUM(EX$4,$O42/1000),SUM($O42,EX$4/1000)),3),CMB[[Cmb_ID]:[Cmb_ID]],0))),CHOOSE(AC[[M]:[M]],2,1,1,SUM(AC[[AB]:[DB]])))),""))</f>
        <v/>
      </c>
      <c r="EY42" t="str">
        <f>IF(OR(EY$5="",$S42=""),"",IFERROR(SUM(PRODUCT(INDEX(CMB[[BA_0O]:[BA_2O]],MATCH(ROUND(MIN(SUM(EY$4,$O42/1000),SUM($O42,EY$4/1000)),3),CMB[[Cmb_ID]:[Cmb_ID]],0),SUM(N(EY$1),N($R42),1)),CHOOSE(AC[[M]:[M]],1,1,0,AC[[AB]:[AB]])),PRODUCT(INDEX(CMB[[BD_0O]:[BD_2O]],MATCH(ROUND(MIN(SUM(EY$4,$O42/1000),SUM($O42,EY$4/1000)),3),CMB[[Cmb_ID]:[Cmb_ID]],0),SUM(N(EY$1),N($R42),1)),CHOOSE(AC[[M]:[M]],1,0,1,AC[[DB]:[DB]])),PRODUCT(SUM(ROUND(AVERAGE(VALUE(EY$3),VALUE($P42)),0),CHOOSE(IF(OR(EY$1,$R42),4,INDEX(CMB[[Res_Rare]:[Res_Rare]],MATCH(ROUND(MIN(SUM(EY$4,$O42/1000),SUM($O42,EY$4/1000)),3),CMB[[Cmb_ID]:[Cmb_ID]],0))),-1,-1,0,0)),IF(OR(EY$1,$R42),4,INDEX(CMB[[Cmb_Rare]:[Cmb_Rare]],MATCH(ROUND(MIN(SUM(EY$4,$O42/1000),SUM($O42,EY$4/1000)),3),CMB[[Cmb_ID]:[Cmb_ID]],0))),CHOOSE(AC[[M]:[M]],2,1,1,SUM(AC[[AB]:[DB]])))),""))</f>
        <v/>
      </c>
      <c r="EZ42" t="str">
        <f>IF(OR(EZ$5="",$S42=""),"",IFERROR(SUM(PRODUCT(INDEX(CMB[[BA_0O]:[BA_2O]],MATCH(ROUND(MIN(SUM(EZ$4,$O42/1000),SUM($O42,EZ$4/1000)),3),CMB[[Cmb_ID]:[Cmb_ID]],0),SUM(N(EZ$1),N($R42),1)),CHOOSE(AC[[M]:[M]],1,1,0,AC[[AB]:[AB]])),PRODUCT(INDEX(CMB[[BD_0O]:[BD_2O]],MATCH(ROUND(MIN(SUM(EZ$4,$O42/1000),SUM($O42,EZ$4/1000)),3),CMB[[Cmb_ID]:[Cmb_ID]],0),SUM(N(EZ$1),N($R42),1)),CHOOSE(AC[[M]:[M]],1,0,1,AC[[DB]:[DB]])),PRODUCT(SUM(ROUND(AVERAGE(VALUE(EZ$3),VALUE($P42)),0),CHOOSE(IF(OR(EZ$1,$R42),4,INDEX(CMB[[Res_Rare]:[Res_Rare]],MATCH(ROUND(MIN(SUM(EZ$4,$O42/1000),SUM($O42,EZ$4/1000)),3),CMB[[Cmb_ID]:[Cmb_ID]],0))),-1,-1,0,0)),IF(OR(EZ$1,$R42),4,INDEX(CMB[[Cmb_Rare]:[Cmb_Rare]],MATCH(ROUND(MIN(SUM(EZ$4,$O42/1000),SUM($O42,EZ$4/1000)),3),CMB[[Cmb_ID]:[Cmb_ID]],0))),CHOOSE(AC[[M]:[M]],2,1,1,SUM(AC[[AB]:[DB]])))),""))</f>
        <v/>
      </c>
      <c r="FA42" t="str">
        <f>IF(OR(FA$5="",$S42=""),"",IFERROR(SUM(PRODUCT(INDEX(CMB[[BA_0O]:[BA_2O]],MATCH(ROUND(MIN(SUM(FA$4,$O42/1000),SUM($O42,FA$4/1000)),3),CMB[[Cmb_ID]:[Cmb_ID]],0),SUM(N(FA$1),N($R42),1)),CHOOSE(AC[[M]:[M]],1,1,0,AC[[AB]:[AB]])),PRODUCT(INDEX(CMB[[BD_0O]:[BD_2O]],MATCH(ROUND(MIN(SUM(FA$4,$O42/1000),SUM($O42,FA$4/1000)),3),CMB[[Cmb_ID]:[Cmb_ID]],0),SUM(N(FA$1),N($R42),1)),CHOOSE(AC[[M]:[M]],1,0,1,AC[[DB]:[DB]])),PRODUCT(SUM(ROUND(AVERAGE(VALUE(FA$3),VALUE($P42)),0),CHOOSE(IF(OR(FA$1,$R42),4,INDEX(CMB[[Res_Rare]:[Res_Rare]],MATCH(ROUND(MIN(SUM(FA$4,$O42/1000),SUM($O42,FA$4/1000)),3),CMB[[Cmb_ID]:[Cmb_ID]],0))),-1,-1,0,0)),IF(OR(FA$1,$R42),4,INDEX(CMB[[Cmb_Rare]:[Cmb_Rare]],MATCH(ROUND(MIN(SUM(FA$4,$O42/1000),SUM($O42,FA$4/1000)),3),CMB[[Cmb_ID]:[Cmb_ID]],0))),CHOOSE(AC[[M]:[M]],2,1,1,SUM(AC[[AB]:[DB]])))),""))</f>
        <v/>
      </c>
      <c r="FB42" t="str">
        <f>IF(OR(FB$5="",$S42=""),"",IFERROR(SUM(PRODUCT(INDEX(CMB[[BA_0O]:[BA_2O]],MATCH(ROUND(MIN(SUM(FB$4,$O42/1000),SUM($O42,FB$4/1000)),3),CMB[[Cmb_ID]:[Cmb_ID]],0),SUM(N(FB$1),N($R42),1)),CHOOSE(AC[[M]:[M]],1,1,0,AC[[AB]:[AB]])),PRODUCT(INDEX(CMB[[BD_0O]:[BD_2O]],MATCH(ROUND(MIN(SUM(FB$4,$O42/1000),SUM($O42,FB$4/1000)),3),CMB[[Cmb_ID]:[Cmb_ID]],0),SUM(N(FB$1),N($R42),1)),CHOOSE(AC[[M]:[M]],1,0,1,AC[[DB]:[DB]])),PRODUCT(SUM(ROUND(AVERAGE(VALUE(FB$3),VALUE($P42)),0),CHOOSE(IF(OR(FB$1,$R42),4,INDEX(CMB[[Res_Rare]:[Res_Rare]],MATCH(ROUND(MIN(SUM(FB$4,$O42/1000),SUM($O42,FB$4/1000)),3),CMB[[Cmb_ID]:[Cmb_ID]],0))),-1,-1,0,0)),IF(OR(FB$1,$R42),4,INDEX(CMB[[Cmb_Rare]:[Cmb_Rare]],MATCH(ROUND(MIN(SUM(FB$4,$O42/1000),SUM($O42,FB$4/1000)),3),CMB[[Cmb_ID]:[Cmb_ID]],0))),CHOOSE(AC[[M]:[M]],2,1,1,SUM(AC[[AB]:[DB]])))),""))</f>
        <v/>
      </c>
      <c r="FC42" t="str">
        <f>IF(OR(FC$5="",$S42=""),"",IFERROR(SUM(PRODUCT(INDEX(CMB[[BA_0O]:[BA_2O]],MATCH(ROUND(MIN(SUM(FC$4,$O42/1000),SUM($O42,FC$4/1000)),3),CMB[[Cmb_ID]:[Cmb_ID]],0),SUM(N(FC$1),N($R42),1)),CHOOSE(AC[[M]:[M]],1,1,0,AC[[AB]:[AB]])),PRODUCT(INDEX(CMB[[BD_0O]:[BD_2O]],MATCH(ROUND(MIN(SUM(FC$4,$O42/1000),SUM($O42,FC$4/1000)),3),CMB[[Cmb_ID]:[Cmb_ID]],0),SUM(N(FC$1),N($R42),1)),CHOOSE(AC[[M]:[M]],1,0,1,AC[[DB]:[DB]])),PRODUCT(SUM(ROUND(AVERAGE(VALUE(FC$3),VALUE($P42)),0),CHOOSE(IF(OR(FC$1,$R42),4,INDEX(CMB[[Res_Rare]:[Res_Rare]],MATCH(ROUND(MIN(SUM(FC$4,$O42/1000),SUM($O42,FC$4/1000)),3),CMB[[Cmb_ID]:[Cmb_ID]],0))),-1,-1,0,0)),IF(OR(FC$1,$R42),4,INDEX(CMB[[Cmb_Rare]:[Cmb_Rare]],MATCH(ROUND(MIN(SUM(FC$4,$O42/1000),SUM($O42,FC$4/1000)),3),CMB[[Cmb_ID]:[Cmb_ID]],0))),CHOOSE(AC[[M]:[M]],2,1,1,SUM(AC[[AB]:[DB]])))),""))</f>
        <v/>
      </c>
      <c r="FD42" t="str">
        <f>IF(OR(FD$5="",$S42=""),"",IFERROR(SUM(PRODUCT(INDEX(CMB[[BA_0O]:[BA_2O]],MATCH(ROUND(MIN(SUM(FD$4,$O42/1000),SUM($O42,FD$4/1000)),3),CMB[[Cmb_ID]:[Cmb_ID]],0),SUM(N(FD$1),N($R42),1)),CHOOSE(AC[[M]:[M]],1,1,0,AC[[AB]:[AB]])),PRODUCT(INDEX(CMB[[BD_0O]:[BD_2O]],MATCH(ROUND(MIN(SUM(FD$4,$O42/1000),SUM($O42,FD$4/1000)),3),CMB[[Cmb_ID]:[Cmb_ID]],0),SUM(N(FD$1),N($R42),1)),CHOOSE(AC[[M]:[M]],1,0,1,AC[[DB]:[DB]])),PRODUCT(SUM(ROUND(AVERAGE(VALUE(FD$3),VALUE($P42)),0),CHOOSE(IF(OR(FD$1,$R42),4,INDEX(CMB[[Res_Rare]:[Res_Rare]],MATCH(ROUND(MIN(SUM(FD$4,$O42/1000),SUM($O42,FD$4/1000)),3),CMB[[Cmb_ID]:[Cmb_ID]],0))),-1,-1,0,0)),IF(OR(FD$1,$R42),4,INDEX(CMB[[Cmb_Rare]:[Cmb_Rare]],MATCH(ROUND(MIN(SUM(FD$4,$O42/1000),SUM($O42,FD$4/1000)),3),CMB[[Cmb_ID]:[Cmb_ID]],0))),CHOOSE(AC[[M]:[M]],2,1,1,SUM(AC[[AB]:[DB]])))),""))</f>
        <v/>
      </c>
      <c r="FE42" t="str">
        <f>IF(OR(FE$5="",$S42=""),"",IFERROR(SUM(PRODUCT(INDEX(CMB[[BA_0O]:[BA_2O]],MATCH(ROUND(MIN(SUM(FE$4,$O42/1000),SUM($O42,FE$4/1000)),3),CMB[[Cmb_ID]:[Cmb_ID]],0),SUM(N(FE$1),N($R42),1)),CHOOSE(AC[[M]:[M]],1,1,0,AC[[AB]:[AB]])),PRODUCT(INDEX(CMB[[BD_0O]:[BD_2O]],MATCH(ROUND(MIN(SUM(FE$4,$O42/1000),SUM($O42,FE$4/1000)),3),CMB[[Cmb_ID]:[Cmb_ID]],0),SUM(N(FE$1),N($R42),1)),CHOOSE(AC[[M]:[M]],1,0,1,AC[[DB]:[DB]])),PRODUCT(SUM(ROUND(AVERAGE(VALUE(FE$3),VALUE($P42)),0),CHOOSE(IF(OR(FE$1,$R42),4,INDEX(CMB[[Res_Rare]:[Res_Rare]],MATCH(ROUND(MIN(SUM(FE$4,$O42/1000),SUM($O42,FE$4/1000)),3),CMB[[Cmb_ID]:[Cmb_ID]],0))),-1,-1,0,0)),IF(OR(FE$1,$R42),4,INDEX(CMB[[Cmb_Rare]:[Cmb_Rare]],MATCH(ROUND(MIN(SUM(FE$4,$O42/1000),SUM($O42,FE$4/1000)),3),CMB[[Cmb_ID]:[Cmb_ID]],0))),CHOOSE(AC[[M]:[M]],2,1,1,SUM(AC[[AB]:[DB]])))),""))</f>
        <v/>
      </c>
      <c r="FF42" t="str">
        <f>IF(OR(FF$5="",$S42=""),"",IFERROR(SUM(PRODUCT(INDEX(CMB[[BA_0O]:[BA_2O]],MATCH(ROUND(MIN(SUM(FF$4,$O42/1000),SUM($O42,FF$4/1000)),3),CMB[[Cmb_ID]:[Cmb_ID]],0),SUM(N(FF$1),N($R42),1)),CHOOSE(AC[[M]:[M]],1,1,0,AC[[AB]:[AB]])),PRODUCT(INDEX(CMB[[BD_0O]:[BD_2O]],MATCH(ROUND(MIN(SUM(FF$4,$O42/1000),SUM($O42,FF$4/1000)),3),CMB[[Cmb_ID]:[Cmb_ID]],0),SUM(N(FF$1),N($R42),1)),CHOOSE(AC[[M]:[M]],1,0,1,AC[[DB]:[DB]])),PRODUCT(SUM(ROUND(AVERAGE(VALUE(FF$3),VALUE($P42)),0),CHOOSE(IF(OR(FF$1,$R42),4,INDEX(CMB[[Res_Rare]:[Res_Rare]],MATCH(ROUND(MIN(SUM(FF$4,$O42/1000),SUM($O42,FF$4/1000)),3),CMB[[Cmb_ID]:[Cmb_ID]],0))),-1,-1,0,0)),IF(OR(FF$1,$R42),4,INDEX(CMB[[Cmb_Rare]:[Cmb_Rare]],MATCH(ROUND(MIN(SUM(FF$4,$O42/1000),SUM($O42,FF$4/1000)),3),CMB[[Cmb_ID]:[Cmb_ID]],0))),CHOOSE(AC[[M]:[M]],2,1,1,SUM(AC[[AB]:[DB]])))),""))</f>
        <v/>
      </c>
      <c r="FG42" t="str">
        <f>IF(OR(FG$5="",$S42=""),"",IFERROR(SUM(PRODUCT(INDEX(CMB[[BA_0O]:[BA_2O]],MATCH(ROUND(MIN(SUM(FG$4,$O42/1000),SUM($O42,FG$4/1000)),3),CMB[[Cmb_ID]:[Cmb_ID]],0),SUM(N(FG$1),N($R42),1)),CHOOSE(AC[[M]:[M]],1,1,0,AC[[AB]:[AB]])),PRODUCT(INDEX(CMB[[BD_0O]:[BD_2O]],MATCH(ROUND(MIN(SUM(FG$4,$O42/1000),SUM($O42,FG$4/1000)),3),CMB[[Cmb_ID]:[Cmb_ID]],0),SUM(N(FG$1),N($R42),1)),CHOOSE(AC[[M]:[M]],1,0,1,AC[[DB]:[DB]])),PRODUCT(SUM(ROUND(AVERAGE(VALUE(FG$3),VALUE($P42)),0),CHOOSE(IF(OR(FG$1,$R42),4,INDEX(CMB[[Res_Rare]:[Res_Rare]],MATCH(ROUND(MIN(SUM(FG$4,$O42/1000),SUM($O42,FG$4/1000)),3),CMB[[Cmb_ID]:[Cmb_ID]],0))),-1,-1,0,0)),IF(OR(FG$1,$R42),4,INDEX(CMB[[Cmb_Rare]:[Cmb_Rare]],MATCH(ROUND(MIN(SUM(FG$4,$O42/1000),SUM($O42,FG$4/1000)),3),CMB[[Cmb_ID]:[Cmb_ID]],0))),CHOOSE(AC[[M]:[M]],2,1,1,SUM(AC[[AB]:[DB]])))),""))</f>
        <v/>
      </c>
      <c r="FH42" t="str">
        <f>IF(OR(FH$5="",$S42=""),"",IFERROR(SUM(PRODUCT(INDEX(CMB[[BA_0O]:[BA_2O]],MATCH(ROUND(MIN(SUM(FH$4,$O42/1000),SUM($O42,FH$4/1000)),3),CMB[[Cmb_ID]:[Cmb_ID]],0),SUM(N(FH$1),N($R42),1)),CHOOSE(AC[[M]:[M]],1,1,0,AC[[AB]:[AB]])),PRODUCT(INDEX(CMB[[BD_0O]:[BD_2O]],MATCH(ROUND(MIN(SUM(FH$4,$O42/1000),SUM($O42,FH$4/1000)),3),CMB[[Cmb_ID]:[Cmb_ID]],0),SUM(N(FH$1),N($R42),1)),CHOOSE(AC[[M]:[M]],1,0,1,AC[[DB]:[DB]])),PRODUCT(SUM(ROUND(AVERAGE(VALUE(FH$3),VALUE($P42)),0),CHOOSE(IF(OR(FH$1,$R42),4,INDEX(CMB[[Res_Rare]:[Res_Rare]],MATCH(ROUND(MIN(SUM(FH$4,$O42/1000),SUM($O42,FH$4/1000)),3),CMB[[Cmb_ID]:[Cmb_ID]],0))),-1,-1,0,0)),IF(OR(FH$1,$R42),4,INDEX(CMB[[Cmb_Rare]:[Cmb_Rare]],MATCH(ROUND(MIN(SUM(FH$4,$O42/1000),SUM($O42,FH$4/1000)),3),CMB[[Cmb_ID]:[Cmb_ID]],0))),CHOOSE(AC[[M]:[M]],2,1,1,SUM(AC[[AB]:[DB]])))),""))</f>
        <v/>
      </c>
      <c r="FI42" t="str">
        <f>IF(OR(FI$5="",$S42=""),"",IFERROR(SUM(PRODUCT(INDEX(CMB[[BA_0O]:[BA_2O]],MATCH(ROUND(MIN(SUM(FI$4,$O42/1000),SUM($O42,FI$4/1000)),3),CMB[[Cmb_ID]:[Cmb_ID]],0),SUM(N(FI$1),N($R42),1)),CHOOSE(AC[[M]:[M]],1,1,0,AC[[AB]:[AB]])),PRODUCT(INDEX(CMB[[BD_0O]:[BD_2O]],MATCH(ROUND(MIN(SUM(FI$4,$O42/1000),SUM($O42,FI$4/1000)),3),CMB[[Cmb_ID]:[Cmb_ID]],0),SUM(N(FI$1),N($R42),1)),CHOOSE(AC[[M]:[M]],1,0,1,AC[[DB]:[DB]])),PRODUCT(SUM(ROUND(AVERAGE(VALUE(FI$3),VALUE($P42)),0),CHOOSE(IF(OR(FI$1,$R42),4,INDEX(CMB[[Res_Rare]:[Res_Rare]],MATCH(ROUND(MIN(SUM(FI$4,$O42/1000),SUM($O42,FI$4/1000)),3),CMB[[Cmb_ID]:[Cmb_ID]],0))),-1,-1,0,0)),IF(OR(FI$1,$R42),4,INDEX(CMB[[Cmb_Rare]:[Cmb_Rare]],MATCH(ROUND(MIN(SUM(FI$4,$O42/1000),SUM($O42,FI$4/1000)),3),CMB[[Cmb_ID]:[Cmb_ID]],0))),CHOOSE(AC[[M]:[M]],2,1,1,SUM(AC[[AB]:[DB]])))),""))</f>
        <v/>
      </c>
      <c r="FJ42" t="str">
        <f>IF(OR(FJ$5="",$S42=""),"",IFERROR(SUM(PRODUCT(INDEX(CMB[[BA_0O]:[BA_2O]],MATCH(ROUND(MIN(SUM(FJ$4,$O42/1000),SUM($O42,FJ$4/1000)),3),CMB[[Cmb_ID]:[Cmb_ID]],0),SUM(N(FJ$1),N($R42),1)),CHOOSE(AC[[M]:[M]],1,1,0,AC[[AB]:[AB]])),PRODUCT(INDEX(CMB[[BD_0O]:[BD_2O]],MATCH(ROUND(MIN(SUM(FJ$4,$O42/1000),SUM($O42,FJ$4/1000)),3),CMB[[Cmb_ID]:[Cmb_ID]],0),SUM(N(FJ$1),N($R42),1)),CHOOSE(AC[[M]:[M]],1,0,1,AC[[DB]:[DB]])),PRODUCT(SUM(ROUND(AVERAGE(VALUE(FJ$3),VALUE($P42)),0),CHOOSE(IF(OR(FJ$1,$R42),4,INDEX(CMB[[Res_Rare]:[Res_Rare]],MATCH(ROUND(MIN(SUM(FJ$4,$O42/1000),SUM($O42,FJ$4/1000)),3),CMB[[Cmb_ID]:[Cmb_ID]],0))),-1,-1,0,0)),IF(OR(FJ$1,$R42),4,INDEX(CMB[[Cmb_Rare]:[Cmb_Rare]],MATCH(ROUND(MIN(SUM(FJ$4,$O42/1000),SUM($O42,FJ$4/1000)),3),CMB[[Cmb_ID]:[Cmb_ID]],0))),CHOOSE(AC[[M]:[M]],2,1,1,SUM(AC[[AB]:[DB]])))),""))</f>
        <v/>
      </c>
      <c r="FK42" t="str">
        <f>IF(OR(FK$5="",$S42=""),"",IFERROR(SUM(PRODUCT(INDEX(CMB[[BA_0O]:[BA_2O]],MATCH(ROUND(MIN(SUM(FK$4,$O42/1000),SUM($O42,FK$4/1000)),3),CMB[[Cmb_ID]:[Cmb_ID]],0),SUM(N(FK$1),N($R42),1)),CHOOSE(AC[[M]:[M]],1,1,0,AC[[AB]:[AB]])),PRODUCT(INDEX(CMB[[BD_0O]:[BD_2O]],MATCH(ROUND(MIN(SUM(FK$4,$O42/1000),SUM($O42,FK$4/1000)),3),CMB[[Cmb_ID]:[Cmb_ID]],0),SUM(N(FK$1),N($R42),1)),CHOOSE(AC[[M]:[M]],1,0,1,AC[[DB]:[DB]])),PRODUCT(SUM(ROUND(AVERAGE(VALUE(FK$3),VALUE($P42)),0),CHOOSE(IF(OR(FK$1,$R42),4,INDEX(CMB[[Res_Rare]:[Res_Rare]],MATCH(ROUND(MIN(SUM(FK$4,$O42/1000),SUM($O42,FK$4/1000)),3),CMB[[Cmb_ID]:[Cmb_ID]],0))),-1,-1,0,0)),IF(OR(FK$1,$R42),4,INDEX(CMB[[Cmb_Rare]:[Cmb_Rare]],MATCH(ROUND(MIN(SUM(FK$4,$O42/1000),SUM($O42,FK$4/1000)),3),CMB[[Cmb_ID]:[Cmb_ID]],0))),CHOOSE(AC[[M]:[M]],2,1,1,SUM(AC[[AB]:[DB]])))),""))</f>
        <v/>
      </c>
      <c r="FL42" t="str">
        <f>IF(OR(FL$5="",$S42=""),"",IFERROR(SUM(PRODUCT(INDEX(CMB[[BA_0O]:[BA_2O]],MATCH(ROUND(MIN(SUM(FL$4,$O42/1000),SUM($O42,FL$4/1000)),3),CMB[[Cmb_ID]:[Cmb_ID]],0),SUM(N(FL$1),N($R42),1)),CHOOSE(AC[[M]:[M]],1,1,0,AC[[AB]:[AB]])),PRODUCT(INDEX(CMB[[BD_0O]:[BD_2O]],MATCH(ROUND(MIN(SUM(FL$4,$O42/1000),SUM($O42,FL$4/1000)),3),CMB[[Cmb_ID]:[Cmb_ID]],0),SUM(N(FL$1),N($R42),1)),CHOOSE(AC[[M]:[M]],1,0,1,AC[[DB]:[DB]])),PRODUCT(SUM(ROUND(AVERAGE(VALUE(FL$3),VALUE($P42)),0),CHOOSE(IF(OR(FL$1,$R42),4,INDEX(CMB[[Res_Rare]:[Res_Rare]],MATCH(ROUND(MIN(SUM(FL$4,$O42/1000),SUM($O42,FL$4/1000)),3),CMB[[Cmb_ID]:[Cmb_ID]],0))),-1,-1,0,0)),IF(OR(FL$1,$R42),4,INDEX(CMB[[Cmb_Rare]:[Cmb_Rare]],MATCH(ROUND(MIN(SUM(FL$4,$O42/1000),SUM($O42,FL$4/1000)),3),CMB[[Cmb_ID]:[Cmb_ID]],0))),CHOOSE(AC[[M]:[M]],2,1,1,SUM(AC[[AB]:[DB]])))),""))</f>
        <v/>
      </c>
      <c r="FM42" t="str">
        <f>IF(OR(FM$5="",$S42=""),"",IFERROR(SUM(PRODUCT(INDEX(CMB[[BA_0O]:[BA_2O]],MATCH(ROUND(MIN(SUM(FM$4,$O42/1000),SUM($O42,FM$4/1000)),3),CMB[[Cmb_ID]:[Cmb_ID]],0),SUM(N(FM$1),N($R42),1)),CHOOSE(AC[[M]:[M]],1,1,0,AC[[AB]:[AB]])),PRODUCT(INDEX(CMB[[BD_0O]:[BD_2O]],MATCH(ROUND(MIN(SUM(FM$4,$O42/1000),SUM($O42,FM$4/1000)),3),CMB[[Cmb_ID]:[Cmb_ID]],0),SUM(N(FM$1),N($R42),1)),CHOOSE(AC[[M]:[M]],1,0,1,AC[[DB]:[DB]])),PRODUCT(SUM(ROUND(AVERAGE(VALUE(FM$3),VALUE($P42)),0),CHOOSE(IF(OR(FM$1,$R42),4,INDEX(CMB[[Res_Rare]:[Res_Rare]],MATCH(ROUND(MIN(SUM(FM$4,$O42/1000),SUM($O42,FM$4/1000)),3),CMB[[Cmb_ID]:[Cmb_ID]],0))),-1,-1,0,0)),IF(OR(FM$1,$R42),4,INDEX(CMB[[Cmb_Rare]:[Cmb_Rare]],MATCH(ROUND(MIN(SUM(FM$4,$O42/1000),SUM($O42,FM$4/1000)),3),CMB[[Cmb_ID]:[Cmb_ID]],0))),CHOOSE(AC[[M]:[M]],2,1,1,SUM(AC[[AB]:[DB]])))),""))</f>
        <v/>
      </c>
      <c r="FN42" s="7">
        <f t="shared" ref="FN42:FS51" si="26">SUMIF($T42:$FM42,"&gt;="&amp;FN$11)</f>
        <v>245</v>
      </c>
      <c r="FO42" s="7">
        <f t="shared" si="26"/>
        <v>101</v>
      </c>
      <c r="FP42" s="7">
        <f t="shared" si="26"/>
        <v>101</v>
      </c>
      <c r="FQ42" s="7">
        <f t="shared" si="26"/>
        <v>101</v>
      </c>
      <c r="FR42" s="7">
        <f t="shared" si="26"/>
        <v>101</v>
      </c>
      <c r="FS42" s="7">
        <f t="shared" si="26"/>
        <v>101</v>
      </c>
      <c r="FT42" s="7">
        <f>SUM(IF(INDEX(LIB[[Quantity]:[Quantity]],MATCH($S42,LIB[[ID]:[ID]],0))&gt;=COLUMN(A$1),TRUNC(PRODUCT(AVERAGE($FN42:$FS42),POWER(AC[[CR]:[CR]],SUM(SUMIFS($D$11:$D41,$A$11:$A41,$A42,$E$11:$E41,"&gt;="&amp;$E42),SUMIFS($D43:$D$161,$A43:$A$161,$A42,$E43:$E$161,"&gt;"&amp;$E42),COLUMN(A$1),-1)),IF($Q42="Yes",AC[[FB]:[FB]],1))),0),ROW(A31)/-VALUE(1&amp;REPT("0",9-PRODUCT(COLUMN(A$1)-1,3))),1)</f>
        <v>125.999999969</v>
      </c>
      <c r="FU42" s="7">
        <f>SUM(IF(INDEX(LIB[[Quantity]:[Quantity]],MATCH($S42,LIB[[ID]:[ID]],0))&gt;=COLUMN(B$1),TRUNC(PRODUCT(AVERAGE($FN42:$FS42),POWER(AC[[CR]:[CR]],SUM(SUMIFS($D$11:$D41,$A$11:$A41,$A42,$E$11:$E41,"&gt;="&amp;$E42),SUMIFS($D43:$D$161,$A43:$A$161,$A42,$E43:$E$161,"&gt;"&amp;$E42),COLUMN(B$1),-1)),IF($Q42="Yes",AC[[FB]:[FB]],1))),0),ROW(B31)/-VALUE(1&amp;REPT("0",9-PRODUCT(COLUMN(B$1)-1,3))),1)</f>
        <v>100.99996899999999</v>
      </c>
      <c r="FV42" s="7">
        <f>SUM(IF(INDEX(LIB[[Quantity]:[Quantity]],MATCH($S42,LIB[[ID]:[ID]],0))&gt;=COLUMN(C$1),TRUNC(PRODUCT(AVERAGE($FN42:$FS42),POWER(AC[[CR]:[CR]],SUM(SUMIFS($D$11:$D41,$A$11:$A41,$A42,$E$11:$E41,"&gt;="&amp;$E42),SUMIFS($D43:$D$161,$A43:$A$161,$A42,$E43:$E$161,"&gt;"&amp;$E42),COLUMN(C$1),-1)),IF($Q42="Yes",AC[[FB]:[FB]],1))),0),ROW(C31)/-VALUE(1&amp;REPT("0",9-PRODUCT(COLUMN(C$1)-1,3))),1)</f>
        <v>80.968999999999994</v>
      </c>
      <c r="FW42">
        <f t="shared" si="19"/>
        <v>106</v>
      </c>
      <c r="FX42">
        <f t="shared" si="20"/>
        <v>111</v>
      </c>
      <c r="FY42">
        <f t="shared" si="21"/>
        <v>114</v>
      </c>
      <c r="GC42">
        <f t="shared" si="22"/>
        <v>0</v>
      </c>
      <c r="GD42" t="str">
        <f>IFERROR(SUBSTITUTE(SUBSTITUTE(INDEX(SUG[Card],MATCH(ROW(A31),GC$12:GC$161,0))," #2","")," #3",""),"")</f>
        <v>Tree (5)</v>
      </c>
      <c r="GE42">
        <f>SUM(GE41,IF(IFERROR(MATCH(GD42,GD$11:GD41,0)&lt;0,TRUE()),1,0))</f>
        <v>27</v>
      </c>
      <c r="GF42" t="str">
        <f t="shared" si="23"/>
        <v>Fire (5)</v>
      </c>
      <c r="GI42">
        <f>SUM(SUMIFS(D$11:D41,A$11:A41,A42,B$11:B41,"&gt;="&amp;B42),SUMIFS(D43:D$161,A43:A$161,A42,B43:B$161,"&gt;"&amp;B42),SUMIFS(D$11:D41,A$11:A41,A42&amp;":Onyx"),SUMIFS(D43:D$161,A43:A$161,A42&amp;":Onyx"))</f>
        <v>0</v>
      </c>
      <c r="GP42" t="str">
        <f t="shared" si="16"/>
        <v>Sun (5)</v>
      </c>
      <c r="GQ42">
        <f t="shared" si="17"/>
        <v>398</v>
      </c>
      <c r="GR42" t="b">
        <f>COUNTIF(DECK[Card],IFERROR(MID($L42,1,FIND(" #",SUG_Helper[[#This Row],[Card]])-1),SUG_Helper[[#This Row],[Card]]))&gt;=IFERROR(VALUE(RIGHT(SUG_Helper[[#This Row],[Card]])),1)</f>
        <v>1</v>
      </c>
    </row>
    <row r="43" spans="1:200" x14ac:dyDescent="0.35">
      <c r="A43" t="s">
        <v>34</v>
      </c>
      <c r="B43" s="4">
        <v>5</v>
      </c>
      <c r="C43" s="4" t="s">
        <v>74</v>
      </c>
      <c r="D43" s="4">
        <v>3</v>
      </c>
      <c r="E43" t="str">
        <f>IF(INDEX(LIB[Card],ROW(A32))="","",INDEX(LIB[Card],ROW(A32))&amp;" ("&amp;INDEX(LIB[Level],ROW(A32))&amp;")"&amp;IF(INDEX(LIB[Fused],ROW(A32))="Yes","ƒ",""))</f>
        <v>Knight (5)</v>
      </c>
      <c r="F43">
        <v>32</v>
      </c>
      <c r="G43" t="s">
        <v>1787</v>
      </c>
      <c r="H43" t="str">
        <f>IF(DECK[[#This Row],[Card]]="","",MID(DECK[[#This Row],[Card]],1,FIND(" (",DECK[[#This Row],[Card]])-1))</f>
        <v>Magic</v>
      </c>
      <c r="I43" t="str">
        <f>IF(DECK[[#This Row],[Card]]="","",MID(DECK[[#This Row],[Card]],FIND("(",DECK[[#This Row],[Card]])+1,1))</f>
        <v>5</v>
      </c>
      <c r="J43" t="str">
        <f>IF(DECK[[#This Row],[Card]]="","",IF(RIGHT(DECK[[#This Row],[Card]])="ƒ","Yes","No"))</f>
        <v>No</v>
      </c>
      <c r="L43" t="str">
        <f t="shared" si="11"/>
        <v>Dragon (5)</v>
      </c>
      <c r="M43">
        <f t="shared" si="12"/>
        <v>394</v>
      </c>
      <c r="O43" s="6">
        <f>IF(S43="","",MATCH(MID(S43,1,MIN(FIND(" (",S43),IFERROR(FIND(":",S43),50))-1),CC[CC_Name],0))</f>
        <v>59</v>
      </c>
      <c r="P43" s="5" t="str">
        <f t="shared" si="13"/>
        <v>5</v>
      </c>
      <c r="Q43" s="5" t="str">
        <f t="shared" si="18"/>
        <v>No</v>
      </c>
      <c r="R43" s="5" t="b">
        <f t="shared" si="14"/>
        <v>0</v>
      </c>
      <c r="S43" t="str">
        <f>(INDEX(LIB[ID],ROW(A32)))</f>
        <v>Knight (5)</v>
      </c>
      <c r="T43">
        <f>IF(OR(T$5="",$S43=""),"",IFERROR(SUM(PRODUCT(INDEX(CMB[[BA_0O]:[BA_2O]],MATCH(ROUND(MIN(SUM(T$4,$O43/1000),SUM($O43,T$4/1000)),3),CMB[[Cmb_ID]:[Cmb_ID]],0),SUM(N(T$1),N($R43),1)),CHOOSE(AC[[M]:[M]],1,1,0,AC[[AB]:[AB]])),PRODUCT(INDEX(CMB[[BD_0O]:[BD_2O]],MATCH(ROUND(MIN(SUM(T$4,$O43/1000),SUM($O43,T$4/1000)),3),CMB[[Cmb_ID]:[Cmb_ID]],0),SUM(N(T$1),N($R43),1)),CHOOSE(AC[[M]:[M]],1,0,1,AC[[DB]:[DB]])),PRODUCT(SUM(ROUND(AVERAGE(VALUE(T$3),VALUE($P43)),0),CHOOSE(IF(OR(T$1,$R43),4,INDEX(CMB[[Res_Rare]:[Res_Rare]],MATCH(ROUND(MIN(SUM(T$4,$O43/1000),SUM($O43,T$4/1000)),3),CMB[[Cmb_ID]:[Cmb_ID]],0))),-1,-1,0,0)),IF(OR(T$1,$R43),4,INDEX(CMB[[Cmb_Rare]:[Cmb_Rare]],MATCH(ROUND(MIN(SUM(T$4,$O43/1000),SUM($O43,T$4/1000)),3),CMB[[Cmb_ID]:[Cmb_ID]],0))),CHOOSE(AC[[M]:[M]],2,1,1,SUM(AC[[AB]:[DB]])))),""))</f>
        <v>38</v>
      </c>
      <c r="U43">
        <f>IF(OR(U$5="",$S43=""),"",IFERROR(SUM(PRODUCT(INDEX(CMB[[BA_0O]:[BA_2O]],MATCH(ROUND(MIN(SUM(U$4,$O43/1000),SUM($O43,U$4/1000)),3),CMB[[Cmb_ID]:[Cmb_ID]],0),SUM(N(U$1),N($R43),1)),CHOOSE(AC[[M]:[M]],1,1,0,AC[[AB]:[AB]])),PRODUCT(INDEX(CMB[[BD_0O]:[BD_2O]],MATCH(ROUND(MIN(SUM(U$4,$O43/1000),SUM($O43,U$4/1000)),3),CMB[[Cmb_ID]:[Cmb_ID]],0),SUM(N(U$1),N($R43),1)),CHOOSE(AC[[M]:[M]],1,0,1,AC[[DB]:[DB]])),PRODUCT(SUM(ROUND(AVERAGE(VALUE(U$3),VALUE($P43)),0),CHOOSE(IF(OR(U$1,$R43),4,INDEX(CMB[[Res_Rare]:[Res_Rare]],MATCH(ROUND(MIN(SUM(U$4,$O43/1000),SUM($O43,U$4/1000)),3),CMB[[Cmb_ID]:[Cmb_ID]],0))),-1,-1,0,0)),IF(OR(U$1,$R43),4,INDEX(CMB[[Cmb_Rare]:[Cmb_Rare]],MATCH(ROUND(MIN(SUM(U$4,$O43/1000),SUM($O43,U$4/1000)),3),CMB[[Cmb_ID]:[Cmb_ID]],0))),CHOOSE(AC[[M]:[M]],2,1,1,SUM(AC[[AB]:[DB]])))),""))</f>
        <v>30</v>
      </c>
      <c r="V43">
        <f>IF(OR(V$5="",$S43=""),"",IFERROR(SUM(PRODUCT(INDEX(CMB[[BA_0O]:[BA_2O]],MATCH(ROUND(MIN(SUM(V$4,$O43/1000),SUM($O43,V$4/1000)),3),CMB[[Cmb_ID]:[Cmb_ID]],0),SUM(N(V$1),N($R43),1)),CHOOSE(AC[[M]:[M]],1,1,0,AC[[AB]:[AB]])),PRODUCT(INDEX(CMB[[BD_0O]:[BD_2O]],MATCH(ROUND(MIN(SUM(V$4,$O43/1000),SUM($O43,V$4/1000)),3),CMB[[Cmb_ID]:[Cmb_ID]],0),SUM(N(V$1),N($R43),1)),CHOOSE(AC[[M]:[M]],1,0,1,AC[[DB]:[DB]])),PRODUCT(SUM(ROUND(AVERAGE(VALUE(V$3),VALUE($P43)),0),CHOOSE(IF(OR(V$1,$R43),4,INDEX(CMB[[Res_Rare]:[Res_Rare]],MATCH(ROUND(MIN(SUM(V$4,$O43/1000),SUM($O43,V$4/1000)),3),CMB[[Cmb_ID]:[Cmb_ID]],0))),-1,-1,0,0)),IF(OR(V$1,$R43),4,INDEX(CMB[[Cmb_Rare]:[Cmb_Rare]],MATCH(ROUND(MIN(SUM(V$4,$O43/1000),SUM($O43,V$4/1000)),3),CMB[[Cmb_ID]:[Cmb_ID]],0))),CHOOSE(AC[[M]:[M]],2,1,1,SUM(AC[[AB]:[DB]])))),""))</f>
        <v>39</v>
      </c>
      <c r="W43">
        <f>IF(OR(W$5="",$S43=""),"",IFERROR(SUM(PRODUCT(INDEX(CMB[[BA_0O]:[BA_2O]],MATCH(ROUND(MIN(SUM(W$4,$O43/1000),SUM($O43,W$4/1000)),3),CMB[[Cmb_ID]:[Cmb_ID]],0),SUM(N(W$1),N($R43),1)),CHOOSE(AC[[M]:[M]],1,1,0,AC[[AB]:[AB]])),PRODUCT(INDEX(CMB[[BD_0O]:[BD_2O]],MATCH(ROUND(MIN(SUM(W$4,$O43/1000),SUM($O43,W$4/1000)),3),CMB[[Cmb_ID]:[Cmb_ID]],0),SUM(N(W$1),N($R43),1)),CHOOSE(AC[[M]:[M]],1,0,1,AC[[DB]:[DB]])),PRODUCT(SUM(ROUND(AVERAGE(VALUE(W$3),VALUE($P43)),0),CHOOSE(IF(OR(W$1,$R43),4,INDEX(CMB[[Res_Rare]:[Res_Rare]],MATCH(ROUND(MIN(SUM(W$4,$O43/1000),SUM($O43,W$4/1000)),3),CMB[[Cmb_ID]:[Cmb_ID]],0))),-1,-1,0,0)),IF(OR(W$1,$R43),4,INDEX(CMB[[Cmb_Rare]:[Cmb_Rare]],MATCH(ROUND(MIN(SUM(W$4,$O43/1000),SUM($O43,W$4/1000)),3),CMB[[Cmb_ID]:[Cmb_ID]],0))),CHOOSE(AC[[M]:[M]],2,1,1,SUM(AC[[AB]:[DB]])))),""))</f>
        <v>37</v>
      </c>
      <c r="X43" t="str">
        <f>IF(OR(X$5="",$S43=""),"",IFERROR(SUM(PRODUCT(INDEX(CMB[[BA_0O]:[BA_2O]],MATCH(ROUND(MIN(SUM(X$4,$O43/1000),SUM($O43,X$4/1000)),3),CMB[[Cmb_ID]:[Cmb_ID]],0),SUM(N(X$1),N($R43),1)),CHOOSE(AC[[M]:[M]],1,1,0,AC[[AB]:[AB]])),PRODUCT(INDEX(CMB[[BD_0O]:[BD_2O]],MATCH(ROUND(MIN(SUM(X$4,$O43/1000),SUM($O43,X$4/1000)),3),CMB[[Cmb_ID]:[Cmb_ID]],0),SUM(N(X$1),N($R43),1)),CHOOSE(AC[[M]:[M]],1,0,1,AC[[DB]:[DB]])),PRODUCT(SUM(ROUND(AVERAGE(VALUE(X$3),VALUE($P43)),0),CHOOSE(IF(OR(X$1,$R43),4,INDEX(CMB[[Res_Rare]:[Res_Rare]],MATCH(ROUND(MIN(SUM(X$4,$O43/1000),SUM($O43,X$4/1000)),3),CMB[[Cmb_ID]:[Cmb_ID]],0))),-1,-1,0,0)),IF(OR(X$1,$R43),4,INDEX(CMB[[Cmb_Rare]:[Cmb_Rare]],MATCH(ROUND(MIN(SUM(X$4,$O43/1000),SUM($O43,X$4/1000)),3),CMB[[Cmb_ID]:[Cmb_ID]],0))),CHOOSE(AC[[M]:[M]],2,1,1,SUM(AC[[AB]:[DB]])))),""))</f>
        <v/>
      </c>
      <c r="Y43">
        <f>IF(OR(Y$5="",$S43=""),"",IFERROR(SUM(PRODUCT(INDEX(CMB[[BA_0O]:[BA_2O]],MATCH(ROUND(MIN(SUM(Y$4,$O43/1000),SUM($O43,Y$4/1000)),3),CMB[[Cmb_ID]:[Cmb_ID]],0),SUM(N(Y$1),N($R43),1)),CHOOSE(AC[[M]:[M]],1,1,0,AC[[AB]:[AB]])),PRODUCT(INDEX(CMB[[BD_0O]:[BD_2O]],MATCH(ROUND(MIN(SUM(Y$4,$O43/1000),SUM($O43,Y$4/1000)),3),CMB[[Cmb_ID]:[Cmb_ID]],0),SUM(N(Y$1),N($R43),1)),CHOOSE(AC[[M]:[M]],1,0,1,AC[[DB]:[DB]])),PRODUCT(SUM(ROUND(AVERAGE(VALUE(Y$3),VALUE($P43)),0),CHOOSE(IF(OR(Y$1,$R43),4,INDEX(CMB[[Res_Rare]:[Res_Rare]],MATCH(ROUND(MIN(SUM(Y$4,$O43/1000),SUM($O43,Y$4/1000)),3),CMB[[Cmb_ID]:[Cmb_ID]],0))),-1,-1,0,0)),IF(OR(Y$1,$R43),4,INDEX(CMB[[Cmb_Rare]:[Cmb_Rare]],MATCH(ROUND(MIN(SUM(Y$4,$O43/1000),SUM($O43,Y$4/1000)),3),CMB[[Cmb_ID]:[Cmb_ID]],0))),CHOOSE(AC[[M]:[M]],2,1,1,SUM(AC[[AB]:[DB]])))),""))</f>
        <v>39</v>
      </c>
      <c r="Z43">
        <f>IF(OR(Z$5="",$S43=""),"",IFERROR(SUM(PRODUCT(INDEX(CMB[[BA_0O]:[BA_2O]],MATCH(ROUND(MIN(SUM(Z$4,$O43/1000),SUM($O43,Z$4/1000)),3),CMB[[Cmb_ID]:[Cmb_ID]],0),SUM(N(Z$1),N($R43),1)),CHOOSE(AC[[M]:[M]],1,1,0,AC[[AB]:[AB]])),PRODUCT(INDEX(CMB[[BD_0O]:[BD_2O]],MATCH(ROUND(MIN(SUM(Z$4,$O43/1000),SUM($O43,Z$4/1000)),3),CMB[[Cmb_ID]:[Cmb_ID]],0),SUM(N(Z$1),N($R43),1)),CHOOSE(AC[[M]:[M]],1,0,1,AC[[DB]:[DB]])),PRODUCT(SUM(ROUND(AVERAGE(VALUE(Z$3),VALUE($P43)),0),CHOOSE(IF(OR(Z$1,$R43),4,INDEX(CMB[[Res_Rare]:[Res_Rare]],MATCH(ROUND(MIN(SUM(Z$4,$O43/1000),SUM($O43,Z$4/1000)),3),CMB[[Cmb_ID]:[Cmb_ID]],0))),-1,-1,0,0)),IF(OR(Z$1,$R43),4,INDEX(CMB[[Cmb_Rare]:[Cmb_Rare]],MATCH(ROUND(MIN(SUM(Z$4,$O43/1000),SUM($O43,Z$4/1000)),3),CMB[[Cmb_ID]:[Cmb_ID]],0))),CHOOSE(AC[[M]:[M]],2,1,1,SUM(AC[[AB]:[DB]])))),""))</f>
        <v>39</v>
      </c>
      <c r="AA43">
        <f>IF(OR(AA$5="",$S43=""),"",IFERROR(SUM(PRODUCT(INDEX(CMB[[BA_0O]:[BA_2O]],MATCH(ROUND(MIN(SUM(AA$4,$O43/1000),SUM($O43,AA$4/1000)),3),CMB[[Cmb_ID]:[Cmb_ID]],0),SUM(N(AA$1),N($R43),1)),CHOOSE(AC[[M]:[M]],1,1,0,AC[[AB]:[AB]])),PRODUCT(INDEX(CMB[[BD_0O]:[BD_2O]],MATCH(ROUND(MIN(SUM(AA$4,$O43/1000),SUM($O43,AA$4/1000)),3),CMB[[Cmb_ID]:[Cmb_ID]],0),SUM(N(AA$1),N($R43),1)),CHOOSE(AC[[M]:[M]],1,0,1,AC[[DB]:[DB]])),PRODUCT(SUM(ROUND(AVERAGE(VALUE(AA$3),VALUE($P43)),0),CHOOSE(IF(OR(AA$1,$R43),4,INDEX(CMB[[Res_Rare]:[Res_Rare]],MATCH(ROUND(MIN(SUM(AA$4,$O43/1000),SUM($O43,AA$4/1000)),3),CMB[[Cmb_ID]:[Cmb_ID]],0))),-1,-1,0,0)),IF(OR(AA$1,$R43),4,INDEX(CMB[[Cmb_Rare]:[Cmb_Rare]],MATCH(ROUND(MIN(SUM(AA$4,$O43/1000),SUM($O43,AA$4/1000)),3),CMB[[Cmb_ID]:[Cmb_ID]],0))),CHOOSE(AC[[M]:[M]],2,1,1,SUM(AC[[AB]:[DB]])))),""))</f>
        <v>37</v>
      </c>
      <c r="AB43">
        <f>IF(OR(AB$5="",$S43=""),"",IFERROR(SUM(PRODUCT(INDEX(CMB[[BA_0O]:[BA_2O]],MATCH(ROUND(MIN(SUM(AB$4,$O43/1000),SUM($O43,AB$4/1000)),3),CMB[[Cmb_ID]:[Cmb_ID]],0),SUM(N(AB$1),N($R43),1)),CHOOSE(AC[[M]:[M]],1,1,0,AC[[AB]:[AB]])),PRODUCT(INDEX(CMB[[BD_0O]:[BD_2O]],MATCH(ROUND(MIN(SUM(AB$4,$O43/1000),SUM($O43,AB$4/1000)),3),CMB[[Cmb_ID]:[Cmb_ID]],0),SUM(N(AB$1),N($R43),1)),CHOOSE(AC[[M]:[M]],1,0,1,AC[[DB]:[DB]])),PRODUCT(SUM(ROUND(AVERAGE(VALUE(AB$3),VALUE($P43)),0),CHOOSE(IF(OR(AB$1,$R43),4,INDEX(CMB[[Res_Rare]:[Res_Rare]],MATCH(ROUND(MIN(SUM(AB$4,$O43/1000),SUM($O43,AB$4/1000)),3),CMB[[Cmb_ID]:[Cmb_ID]],0))),-1,-1,0,0)),IF(OR(AB$1,$R43),4,INDEX(CMB[[Cmb_Rare]:[Cmb_Rare]],MATCH(ROUND(MIN(SUM(AB$4,$O43/1000),SUM($O43,AB$4/1000)),3),CMB[[Cmb_ID]:[Cmb_ID]],0))),CHOOSE(AC[[M]:[M]],2,1,1,SUM(AC[[AB]:[DB]])))),""))</f>
        <v>37</v>
      </c>
      <c r="AC43">
        <f>IF(OR(AC$5="",$S43=""),"",IFERROR(SUM(PRODUCT(INDEX(CMB[[BA_0O]:[BA_2O]],MATCH(ROUND(MIN(SUM(AC$4,$O43/1000),SUM($O43,AC$4/1000)),3),CMB[[Cmb_ID]:[Cmb_ID]],0),SUM(N(AC$1),N($R43),1)),CHOOSE(AC[[M]:[M]],1,1,0,AC[[AB]:[AB]])),PRODUCT(INDEX(CMB[[BD_0O]:[BD_2O]],MATCH(ROUND(MIN(SUM(AC$4,$O43/1000),SUM($O43,AC$4/1000)),3),CMB[[Cmb_ID]:[Cmb_ID]],0),SUM(N(AC$1),N($R43),1)),CHOOSE(AC[[M]:[M]],1,0,1,AC[[DB]:[DB]])),PRODUCT(SUM(ROUND(AVERAGE(VALUE(AC$3),VALUE($P43)),0),CHOOSE(IF(OR(AC$1,$R43),4,INDEX(CMB[[Res_Rare]:[Res_Rare]],MATCH(ROUND(MIN(SUM(AC$4,$O43/1000),SUM($O43,AC$4/1000)),3),CMB[[Cmb_ID]:[Cmb_ID]],0))),-1,-1,0,0)),IF(OR(AC$1,$R43),4,INDEX(CMB[[Cmb_Rare]:[Cmb_Rare]],MATCH(ROUND(MIN(SUM(AC$4,$O43/1000),SUM($O43,AC$4/1000)),3),CMB[[Cmb_ID]:[Cmb_ID]],0))),CHOOSE(AC[[M]:[M]],2,1,1,SUM(AC[[AB]:[DB]])))),""))</f>
        <v>38</v>
      </c>
      <c r="AD43" t="str">
        <f>IF(OR(AD$5="",$S43=""),"",IFERROR(SUM(PRODUCT(INDEX(CMB[[BA_0O]:[BA_2O]],MATCH(ROUND(MIN(SUM(AD$4,$O43/1000),SUM($O43,AD$4/1000)),3),CMB[[Cmb_ID]:[Cmb_ID]],0),SUM(N(AD$1),N($R43),1)),CHOOSE(AC[[M]:[M]],1,1,0,AC[[AB]:[AB]])),PRODUCT(INDEX(CMB[[BD_0O]:[BD_2O]],MATCH(ROUND(MIN(SUM(AD$4,$O43/1000),SUM($O43,AD$4/1000)),3),CMB[[Cmb_ID]:[Cmb_ID]],0),SUM(N(AD$1),N($R43),1)),CHOOSE(AC[[M]:[M]],1,0,1,AC[[DB]:[DB]])),PRODUCT(SUM(ROUND(AVERAGE(VALUE(AD$3),VALUE($P43)),0),CHOOSE(IF(OR(AD$1,$R43),4,INDEX(CMB[[Res_Rare]:[Res_Rare]],MATCH(ROUND(MIN(SUM(AD$4,$O43/1000),SUM($O43,AD$4/1000)),3),CMB[[Cmb_ID]:[Cmb_ID]],0))),-1,-1,0,0)),IF(OR(AD$1,$R43),4,INDEX(CMB[[Cmb_Rare]:[Cmb_Rare]],MATCH(ROUND(MIN(SUM(AD$4,$O43/1000),SUM($O43,AD$4/1000)),3),CMB[[Cmb_ID]:[Cmb_ID]],0))),CHOOSE(AC[[M]:[M]],2,1,1,SUM(AC[[AB]:[DB]])))),""))</f>
        <v/>
      </c>
      <c r="AE43">
        <f>IF(OR(AE$5="",$S43=""),"",IFERROR(SUM(PRODUCT(INDEX(CMB[[BA_0O]:[BA_2O]],MATCH(ROUND(MIN(SUM(AE$4,$O43/1000),SUM($O43,AE$4/1000)),3),CMB[[Cmb_ID]:[Cmb_ID]],0),SUM(N(AE$1),N($R43),1)),CHOOSE(AC[[M]:[M]],1,1,0,AC[[AB]:[AB]])),PRODUCT(INDEX(CMB[[BD_0O]:[BD_2O]],MATCH(ROUND(MIN(SUM(AE$4,$O43/1000),SUM($O43,AE$4/1000)),3),CMB[[Cmb_ID]:[Cmb_ID]],0),SUM(N(AE$1),N($R43),1)),CHOOSE(AC[[M]:[M]],1,0,1,AC[[DB]:[DB]])),PRODUCT(SUM(ROUND(AVERAGE(VALUE(AE$3),VALUE($P43)),0),CHOOSE(IF(OR(AE$1,$R43),4,INDEX(CMB[[Res_Rare]:[Res_Rare]],MATCH(ROUND(MIN(SUM(AE$4,$O43/1000),SUM($O43,AE$4/1000)),3),CMB[[Cmb_ID]:[Cmb_ID]],0))),-1,-1,0,0)),IF(OR(AE$1,$R43),4,INDEX(CMB[[Cmb_Rare]:[Cmb_Rare]],MATCH(ROUND(MIN(SUM(AE$4,$O43/1000),SUM($O43,AE$4/1000)),3),CMB[[Cmb_ID]:[Cmb_ID]],0))),CHOOSE(AC[[M]:[M]],2,1,1,SUM(AC[[AB]:[DB]])))),""))</f>
        <v>31</v>
      </c>
      <c r="AF43">
        <f>IF(OR(AF$5="",$S43=""),"",IFERROR(SUM(PRODUCT(INDEX(CMB[[BA_0O]:[BA_2O]],MATCH(ROUND(MIN(SUM(AF$4,$O43/1000),SUM($O43,AF$4/1000)),3),CMB[[Cmb_ID]:[Cmb_ID]],0),SUM(N(AF$1),N($R43),1)),CHOOSE(AC[[M]:[M]],1,1,0,AC[[AB]:[AB]])),PRODUCT(INDEX(CMB[[BD_0O]:[BD_2O]],MATCH(ROUND(MIN(SUM(AF$4,$O43/1000),SUM($O43,AF$4/1000)),3),CMB[[Cmb_ID]:[Cmb_ID]],0),SUM(N(AF$1),N($R43),1)),CHOOSE(AC[[M]:[M]],1,0,1,AC[[DB]:[DB]])),PRODUCT(SUM(ROUND(AVERAGE(VALUE(AF$3),VALUE($P43)),0),CHOOSE(IF(OR(AF$1,$R43),4,INDEX(CMB[[Res_Rare]:[Res_Rare]],MATCH(ROUND(MIN(SUM(AF$4,$O43/1000),SUM($O43,AF$4/1000)),3),CMB[[Cmb_ID]:[Cmb_ID]],0))),-1,-1,0,0)),IF(OR(AF$1,$R43),4,INDEX(CMB[[Cmb_Rare]:[Cmb_Rare]],MATCH(ROUND(MIN(SUM(AF$4,$O43/1000),SUM($O43,AF$4/1000)),3),CMB[[Cmb_ID]:[Cmb_ID]],0))),CHOOSE(AC[[M]:[M]],2,1,1,SUM(AC[[AB]:[DB]])))),""))</f>
        <v>38</v>
      </c>
      <c r="AG43">
        <f>IF(OR(AG$5="",$S43=""),"",IFERROR(SUM(PRODUCT(INDEX(CMB[[BA_0O]:[BA_2O]],MATCH(ROUND(MIN(SUM(AG$4,$O43/1000),SUM($O43,AG$4/1000)),3),CMB[[Cmb_ID]:[Cmb_ID]],0),SUM(N(AG$1),N($R43),1)),CHOOSE(AC[[M]:[M]],1,1,0,AC[[AB]:[AB]])),PRODUCT(INDEX(CMB[[BD_0O]:[BD_2O]],MATCH(ROUND(MIN(SUM(AG$4,$O43/1000),SUM($O43,AG$4/1000)),3),CMB[[Cmb_ID]:[Cmb_ID]],0),SUM(N(AG$1),N($R43),1)),CHOOSE(AC[[M]:[M]],1,0,1,AC[[DB]:[DB]])),PRODUCT(SUM(ROUND(AVERAGE(VALUE(AG$3),VALUE($P43)),0),CHOOSE(IF(OR(AG$1,$R43),4,INDEX(CMB[[Res_Rare]:[Res_Rare]],MATCH(ROUND(MIN(SUM(AG$4,$O43/1000),SUM($O43,AG$4/1000)),3),CMB[[Cmb_ID]:[Cmb_ID]],0))),-1,-1,0,0)),IF(OR(AG$1,$R43),4,INDEX(CMB[[Cmb_Rare]:[Cmb_Rare]],MATCH(ROUND(MIN(SUM(AG$4,$O43/1000),SUM($O43,AG$4/1000)),3),CMB[[Cmb_ID]:[Cmb_ID]],0))),CHOOSE(AC[[M]:[M]],2,1,1,SUM(AC[[AB]:[DB]])))),""))</f>
        <v>37</v>
      </c>
      <c r="AH43">
        <f>IF(OR(AH$5="",$S43=""),"",IFERROR(SUM(PRODUCT(INDEX(CMB[[BA_0O]:[BA_2O]],MATCH(ROUND(MIN(SUM(AH$4,$O43/1000),SUM($O43,AH$4/1000)),3),CMB[[Cmb_ID]:[Cmb_ID]],0),SUM(N(AH$1),N($R43),1)),CHOOSE(AC[[M]:[M]],1,1,0,AC[[AB]:[AB]])),PRODUCT(INDEX(CMB[[BD_0O]:[BD_2O]],MATCH(ROUND(MIN(SUM(AH$4,$O43/1000),SUM($O43,AH$4/1000)),3),CMB[[Cmb_ID]:[Cmb_ID]],0),SUM(N(AH$1),N($R43),1)),CHOOSE(AC[[M]:[M]],1,0,1,AC[[DB]:[DB]])),PRODUCT(SUM(ROUND(AVERAGE(VALUE(AH$3),VALUE($P43)),0),CHOOSE(IF(OR(AH$1,$R43),4,INDEX(CMB[[Res_Rare]:[Res_Rare]],MATCH(ROUND(MIN(SUM(AH$4,$O43/1000),SUM($O43,AH$4/1000)),3),CMB[[Cmb_ID]:[Cmb_ID]],0))),-1,-1,0,0)),IF(OR(AH$1,$R43),4,INDEX(CMB[[Cmb_Rare]:[Cmb_Rare]],MATCH(ROUND(MIN(SUM(AH$4,$O43/1000),SUM($O43,AH$4/1000)),3),CMB[[Cmb_ID]:[Cmb_ID]],0))),CHOOSE(AC[[M]:[M]],2,1,1,SUM(AC[[AB]:[DB]])))),""))</f>
        <v>38</v>
      </c>
      <c r="AI43">
        <f>IF(OR(AI$5="",$S43=""),"",IFERROR(SUM(PRODUCT(INDEX(CMB[[BA_0O]:[BA_2O]],MATCH(ROUND(MIN(SUM(AI$4,$O43/1000),SUM($O43,AI$4/1000)),3),CMB[[Cmb_ID]:[Cmb_ID]],0),SUM(N(AI$1),N($R43),1)),CHOOSE(AC[[M]:[M]],1,1,0,AC[[AB]:[AB]])),PRODUCT(INDEX(CMB[[BD_0O]:[BD_2O]],MATCH(ROUND(MIN(SUM(AI$4,$O43/1000),SUM($O43,AI$4/1000)),3),CMB[[Cmb_ID]:[Cmb_ID]],0),SUM(N(AI$1),N($R43),1)),CHOOSE(AC[[M]:[M]],1,0,1,AC[[DB]:[DB]])),PRODUCT(SUM(ROUND(AVERAGE(VALUE(AI$3),VALUE($P43)),0),CHOOSE(IF(OR(AI$1,$R43),4,INDEX(CMB[[Res_Rare]:[Res_Rare]],MATCH(ROUND(MIN(SUM(AI$4,$O43/1000),SUM($O43,AI$4/1000)),3),CMB[[Cmb_ID]:[Cmb_ID]],0))),-1,-1,0,0)),IF(OR(AI$1,$R43),4,INDEX(CMB[[Cmb_Rare]:[Cmb_Rare]],MATCH(ROUND(MIN(SUM(AI$4,$O43/1000),SUM($O43,AI$4/1000)),3),CMB[[Cmb_ID]:[Cmb_ID]],0))),CHOOSE(AC[[M]:[M]],2,1,1,SUM(AC[[AB]:[DB]])))),""))</f>
        <v>31</v>
      </c>
      <c r="AJ43">
        <f>IF(OR(AJ$5="",$S43=""),"",IFERROR(SUM(PRODUCT(INDEX(CMB[[BA_0O]:[BA_2O]],MATCH(ROUND(MIN(SUM(AJ$4,$O43/1000),SUM($O43,AJ$4/1000)),3),CMB[[Cmb_ID]:[Cmb_ID]],0),SUM(N(AJ$1),N($R43),1)),CHOOSE(AC[[M]:[M]],1,1,0,AC[[AB]:[AB]])),PRODUCT(INDEX(CMB[[BD_0O]:[BD_2O]],MATCH(ROUND(MIN(SUM(AJ$4,$O43/1000),SUM($O43,AJ$4/1000)),3),CMB[[Cmb_ID]:[Cmb_ID]],0),SUM(N(AJ$1),N($R43),1)),CHOOSE(AC[[M]:[M]],1,0,1,AC[[DB]:[DB]])),PRODUCT(SUM(ROUND(AVERAGE(VALUE(AJ$3),VALUE($P43)),0),CHOOSE(IF(OR(AJ$1,$R43),4,INDEX(CMB[[Res_Rare]:[Res_Rare]],MATCH(ROUND(MIN(SUM(AJ$4,$O43/1000),SUM($O43,AJ$4/1000)),3),CMB[[Cmb_ID]:[Cmb_ID]],0))),-1,-1,0,0)),IF(OR(AJ$1,$R43),4,INDEX(CMB[[Cmb_Rare]:[Cmb_Rare]],MATCH(ROUND(MIN(SUM(AJ$4,$O43/1000),SUM($O43,AJ$4/1000)),3),CMB[[Cmb_ID]:[Cmb_ID]],0))),CHOOSE(AC[[M]:[M]],2,1,1,SUM(AC[[AB]:[DB]])))),""))</f>
        <v>35</v>
      </c>
      <c r="AK43">
        <f>IF(OR(AK$5="",$S43=""),"",IFERROR(SUM(PRODUCT(INDEX(CMB[[BA_0O]:[BA_2O]],MATCH(ROUND(MIN(SUM(AK$4,$O43/1000),SUM($O43,AK$4/1000)),3),CMB[[Cmb_ID]:[Cmb_ID]],0),SUM(N(AK$1),N($R43),1)),CHOOSE(AC[[M]:[M]],1,1,0,AC[[AB]:[AB]])),PRODUCT(INDEX(CMB[[BD_0O]:[BD_2O]],MATCH(ROUND(MIN(SUM(AK$4,$O43/1000),SUM($O43,AK$4/1000)),3),CMB[[Cmb_ID]:[Cmb_ID]],0),SUM(N(AK$1),N($R43),1)),CHOOSE(AC[[M]:[M]],1,0,1,AC[[DB]:[DB]])),PRODUCT(SUM(ROUND(AVERAGE(VALUE(AK$3),VALUE($P43)),0),CHOOSE(IF(OR(AK$1,$R43),4,INDEX(CMB[[Res_Rare]:[Res_Rare]],MATCH(ROUND(MIN(SUM(AK$4,$O43/1000),SUM($O43,AK$4/1000)),3),CMB[[Cmb_ID]:[Cmb_ID]],0))),-1,-1,0,0)),IF(OR(AK$1,$R43),4,INDEX(CMB[[Cmb_Rare]:[Cmb_Rare]],MATCH(ROUND(MIN(SUM(AK$4,$O43/1000),SUM($O43,AK$4/1000)),3),CMB[[Cmb_ID]:[Cmb_ID]],0))),CHOOSE(AC[[M]:[M]],2,1,1,SUM(AC[[AB]:[DB]])))),""))</f>
        <v>39</v>
      </c>
      <c r="AL43">
        <f>IF(OR(AL$5="",$S43=""),"",IFERROR(SUM(PRODUCT(INDEX(CMB[[BA_0O]:[BA_2O]],MATCH(ROUND(MIN(SUM(AL$4,$O43/1000),SUM($O43,AL$4/1000)),3),CMB[[Cmb_ID]:[Cmb_ID]],0),SUM(N(AL$1),N($R43),1)),CHOOSE(AC[[M]:[M]],1,1,0,AC[[AB]:[AB]])),PRODUCT(INDEX(CMB[[BD_0O]:[BD_2O]],MATCH(ROUND(MIN(SUM(AL$4,$O43/1000),SUM($O43,AL$4/1000)),3),CMB[[Cmb_ID]:[Cmb_ID]],0),SUM(N(AL$1),N($R43),1)),CHOOSE(AC[[M]:[M]],1,0,1,AC[[DB]:[DB]])),PRODUCT(SUM(ROUND(AVERAGE(VALUE(AL$3),VALUE($P43)),0),CHOOSE(IF(OR(AL$1,$R43),4,INDEX(CMB[[Res_Rare]:[Res_Rare]],MATCH(ROUND(MIN(SUM(AL$4,$O43/1000),SUM($O43,AL$4/1000)),3),CMB[[Cmb_ID]:[Cmb_ID]],0))),-1,-1,0,0)),IF(OR(AL$1,$R43),4,INDEX(CMB[[Cmb_Rare]:[Cmb_Rare]],MATCH(ROUND(MIN(SUM(AL$4,$O43/1000),SUM($O43,AL$4/1000)),3),CMB[[Cmb_ID]:[Cmb_ID]],0))),CHOOSE(AC[[M]:[M]],2,1,1,SUM(AC[[AB]:[DB]])))),""))</f>
        <v>31</v>
      </c>
      <c r="AM43">
        <f>IF(OR(AM$5="",$S43=""),"",IFERROR(SUM(PRODUCT(INDEX(CMB[[BA_0O]:[BA_2O]],MATCH(ROUND(MIN(SUM(AM$4,$O43/1000),SUM($O43,AM$4/1000)),3),CMB[[Cmb_ID]:[Cmb_ID]],0),SUM(N(AM$1),N($R43),1)),CHOOSE(AC[[M]:[M]],1,1,0,AC[[AB]:[AB]])),PRODUCT(INDEX(CMB[[BD_0O]:[BD_2O]],MATCH(ROUND(MIN(SUM(AM$4,$O43/1000),SUM($O43,AM$4/1000)),3),CMB[[Cmb_ID]:[Cmb_ID]],0),SUM(N(AM$1),N($R43),1)),CHOOSE(AC[[M]:[M]],1,0,1,AC[[DB]:[DB]])),PRODUCT(SUM(ROUND(AVERAGE(VALUE(AM$3),VALUE($P43)),0),CHOOSE(IF(OR(AM$1,$R43),4,INDEX(CMB[[Res_Rare]:[Res_Rare]],MATCH(ROUND(MIN(SUM(AM$4,$O43/1000),SUM($O43,AM$4/1000)),3),CMB[[Cmb_ID]:[Cmb_ID]],0))),-1,-1,0,0)),IF(OR(AM$1,$R43),4,INDEX(CMB[[Cmb_Rare]:[Cmb_Rare]],MATCH(ROUND(MIN(SUM(AM$4,$O43/1000),SUM($O43,AM$4/1000)),3),CMB[[Cmb_ID]:[Cmb_ID]],0))),CHOOSE(AC[[M]:[M]],2,1,1,SUM(AC[[AB]:[DB]])))),""))</f>
        <v>37</v>
      </c>
      <c r="AN43" t="str">
        <f>IF(OR(AN$5="",$S43=""),"",IFERROR(SUM(PRODUCT(INDEX(CMB[[BA_0O]:[BA_2O]],MATCH(ROUND(MIN(SUM(AN$4,$O43/1000),SUM($O43,AN$4/1000)),3),CMB[[Cmb_ID]:[Cmb_ID]],0),SUM(N(AN$1),N($R43),1)),CHOOSE(AC[[M]:[M]],1,1,0,AC[[AB]:[AB]])),PRODUCT(INDEX(CMB[[BD_0O]:[BD_2O]],MATCH(ROUND(MIN(SUM(AN$4,$O43/1000),SUM($O43,AN$4/1000)),3),CMB[[Cmb_ID]:[Cmb_ID]],0),SUM(N(AN$1),N($R43),1)),CHOOSE(AC[[M]:[M]],1,0,1,AC[[DB]:[DB]])),PRODUCT(SUM(ROUND(AVERAGE(VALUE(AN$3),VALUE($P43)),0),CHOOSE(IF(OR(AN$1,$R43),4,INDEX(CMB[[Res_Rare]:[Res_Rare]],MATCH(ROUND(MIN(SUM(AN$4,$O43/1000),SUM($O43,AN$4/1000)),3),CMB[[Cmb_ID]:[Cmb_ID]],0))),-1,-1,0,0)),IF(OR(AN$1,$R43),4,INDEX(CMB[[Cmb_Rare]:[Cmb_Rare]],MATCH(ROUND(MIN(SUM(AN$4,$O43/1000),SUM($O43,AN$4/1000)),3),CMB[[Cmb_ID]:[Cmb_ID]],0))),CHOOSE(AC[[M]:[M]],2,1,1,SUM(AC[[AB]:[DB]])))),""))</f>
        <v/>
      </c>
      <c r="AO43">
        <f>IF(OR(AO$5="",$S43=""),"",IFERROR(SUM(PRODUCT(INDEX(CMB[[BA_0O]:[BA_2O]],MATCH(ROUND(MIN(SUM(AO$4,$O43/1000),SUM($O43,AO$4/1000)),3),CMB[[Cmb_ID]:[Cmb_ID]],0),SUM(N(AO$1),N($R43),1)),CHOOSE(AC[[M]:[M]],1,1,0,AC[[AB]:[AB]])),PRODUCT(INDEX(CMB[[BD_0O]:[BD_2O]],MATCH(ROUND(MIN(SUM(AO$4,$O43/1000),SUM($O43,AO$4/1000)),3),CMB[[Cmb_ID]:[Cmb_ID]],0),SUM(N(AO$1),N($R43),1)),CHOOSE(AC[[M]:[M]],1,0,1,AC[[DB]:[DB]])),PRODUCT(SUM(ROUND(AVERAGE(VALUE(AO$3),VALUE($P43)),0),CHOOSE(IF(OR(AO$1,$R43),4,INDEX(CMB[[Res_Rare]:[Res_Rare]],MATCH(ROUND(MIN(SUM(AO$4,$O43/1000),SUM($O43,AO$4/1000)),3),CMB[[Cmb_ID]:[Cmb_ID]],0))),-1,-1,0,0)),IF(OR(AO$1,$R43),4,INDEX(CMB[[Cmb_Rare]:[Cmb_Rare]],MATCH(ROUND(MIN(SUM(AO$4,$O43/1000),SUM($O43,AO$4/1000)),3),CMB[[Cmb_ID]:[Cmb_ID]],0))),CHOOSE(AC[[M]:[M]],2,1,1,SUM(AC[[AB]:[DB]])))),""))</f>
        <v>39</v>
      </c>
      <c r="AP43">
        <f>IF(OR(AP$5="",$S43=""),"",IFERROR(SUM(PRODUCT(INDEX(CMB[[BA_0O]:[BA_2O]],MATCH(ROUND(MIN(SUM(AP$4,$O43/1000),SUM($O43,AP$4/1000)),3),CMB[[Cmb_ID]:[Cmb_ID]],0),SUM(N(AP$1),N($R43),1)),CHOOSE(AC[[M]:[M]],1,1,0,AC[[AB]:[AB]])),PRODUCT(INDEX(CMB[[BD_0O]:[BD_2O]],MATCH(ROUND(MIN(SUM(AP$4,$O43/1000),SUM($O43,AP$4/1000)),3),CMB[[Cmb_ID]:[Cmb_ID]],0),SUM(N(AP$1),N($R43),1)),CHOOSE(AC[[M]:[M]],1,0,1,AC[[DB]:[DB]])),PRODUCT(SUM(ROUND(AVERAGE(VALUE(AP$3),VALUE($P43)),0),CHOOSE(IF(OR(AP$1,$R43),4,INDEX(CMB[[Res_Rare]:[Res_Rare]],MATCH(ROUND(MIN(SUM(AP$4,$O43/1000),SUM($O43,AP$4/1000)),3),CMB[[Cmb_ID]:[Cmb_ID]],0))),-1,-1,0,0)),IF(OR(AP$1,$R43),4,INDEX(CMB[[Cmb_Rare]:[Cmb_Rare]],MATCH(ROUND(MIN(SUM(AP$4,$O43/1000),SUM($O43,AP$4/1000)),3),CMB[[Cmb_ID]:[Cmb_ID]],0))),CHOOSE(AC[[M]:[M]],2,1,1,SUM(AC[[AB]:[DB]])))),""))</f>
        <v>39</v>
      </c>
      <c r="AQ43">
        <f>IF(OR(AQ$5="",$S43=""),"",IFERROR(SUM(PRODUCT(INDEX(CMB[[BA_0O]:[BA_2O]],MATCH(ROUND(MIN(SUM(AQ$4,$O43/1000),SUM($O43,AQ$4/1000)),3),CMB[[Cmb_ID]:[Cmb_ID]],0),SUM(N(AQ$1),N($R43),1)),CHOOSE(AC[[M]:[M]],1,1,0,AC[[AB]:[AB]])),PRODUCT(INDEX(CMB[[BD_0O]:[BD_2O]],MATCH(ROUND(MIN(SUM(AQ$4,$O43/1000),SUM($O43,AQ$4/1000)),3),CMB[[Cmb_ID]:[Cmb_ID]],0),SUM(N(AQ$1),N($R43),1)),CHOOSE(AC[[M]:[M]],1,0,1,AC[[DB]:[DB]])),PRODUCT(SUM(ROUND(AVERAGE(VALUE(AQ$3),VALUE($P43)),0),CHOOSE(IF(OR(AQ$1,$R43),4,INDEX(CMB[[Res_Rare]:[Res_Rare]],MATCH(ROUND(MIN(SUM(AQ$4,$O43/1000),SUM($O43,AQ$4/1000)),3),CMB[[Cmb_ID]:[Cmb_ID]],0))),-1,-1,0,0)),IF(OR(AQ$1,$R43),4,INDEX(CMB[[Cmb_Rare]:[Cmb_Rare]],MATCH(ROUND(MIN(SUM(AQ$4,$O43/1000),SUM($O43,AQ$4/1000)),3),CMB[[Cmb_ID]:[Cmb_ID]],0))),CHOOSE(AC[[M]:[M]],2,1,1,SUM(AC[[AB]:[DB]])))),""))</f>
        <v>31</v>
      </c>
      <c r="AR43">
        <f>IF(OR(AR$5="",$S43=""),"",IFERROR(SUM(PRODUCT(INDEX(CMB[[BA_0O]:[BA_2O]],MATCH(ROUND(MIN(SUM(AR$4,$O43/1000),SUM($O43,AR$4/1000)),3),CMB[[Cmb_ID]:[Cmb_ID]],0),SUM(N(AR$1),N($R43),1)),CHOOSE(AC[[M]:[M]],1,1,0,AC[[AB]:[AB]])),PRODUCT(INDEX(CMB[[BD_0O]:[BD_2O]],MATCH(ROUND(MIN(SUM(AR$4,$O43/1000),SUM($O43,AR$4/1000)),3),CMB[[Cmb_ID]:[Cmb_ID]],0),SUM(N(AR$1),N($R43),1)),CHOOSE(AC[[M]:[M]],1,0,1,AC[[DB]:[DB]])),PRODUCT(SUM(ROUND(AVERAGE(VALUE(AR$3),VALUE($P43)),0),CHOOSE(IF(OR(AR$1,$R43),4,INDEX(CMB[[Res_Rare]:[Res_Rare]],MATCH(ROUND(MIN(SUM(AR$4,$O43/1000),SUM($O43,AR$4/1000)),3),CMB[[Cmb_ID]:[Cmb_ID]],0))),-1,-1,0,0)),IF(OR(AR$1,$R43),4,INDEX(CMB[[Cmb_Rare]:[Cmb_Rare]],MATCH(ROUND(MIN(SUM(AR$4,$O43/1000),SUM($O43,AR$4/1000)),3),CMB[[Cmb_ID]:[Cmb_ID]],0))),CHOOSE(AC[[M]:[M]],2,1,1,SUM(AC[[AB]:[DB]])))),""))</f>
        <v>39</v>
      </c>
      <c r="AS43">
        <f>IF(OR(AS$5="",$S43=""),"",IFERROR(SUM(PRODUCT(INDEX(CMB[[BA_0O]:[BA_2O]],MATCH(ROUND(MIN(SUM(AS$4,$O43/1000),SUM($O43,AS$4/1000)),3),CMB[[Cmb_ID]:[Cmb_ID]],0),SUM(N(AS$1),N($R43),1)),CHOOSE(AC[[M]:[M]],1,1,0,AC[[AB]:[AB]])),PRODUCT(INDEX(CMB[[BD_0O]:[BD_2O]],MATCH(ROUND(MIN(SUM(AS$4,$O43/1000),SUM($O43,AS$4/1000)),3),CMB[[Cmb_ID]:[Cmb_ID]],0),SUM(N(AS$1),N($R43),1)),CHOOSE(AC[[M]:[M]],1,0,1,AC[[DB]:[DB]])),PRODUCT(SUM(ROUND(AVERAGE(VALUE(AS$3),VALUE($P43)),0),CHOOSE(IF(OR(AS$1,$R43),4,INDEX(CMB[[Res_Rare]:[Res_Rare]],MATCH(ROUND(MIN(SUM(AS$4,$O43/1000),SUM($O43,AS$4/1000)),3),CMB[[Cmb_ID]:[Cmb_ID]],0))),-1,-1,0,0)),IF(OR(AS$1,$R43),4,INDEX(CMB[[Cmb_Rare]:[Cmb_Rare]],MATCH(ROUND(MIN(SUM(AS$4,$O43/1000),SUM($O43,AS$4/1000)),3),CMB[[Cmb_ID]:[Cmb_ID]],0))),CHOOSE(AC[[M]:[M]],2,1,1,SUM(AC[[AB]:[DB]])))),""))</f>
        <v>37</v>
      </c>
      <c r="AT43">
        <f>IF(OR(AT$5="",$S43=""),"",IFERROR(SUM(PRODUCT(INDEX(CMB[[BA_0O]:[BA_2O]],MATCH(ROUND(MIN(SUM(AT$4,$O43/1000),SUM($O43,AT$4/1000)),3),CMB[[Cmb_ID]:[Cmb_ID]],0),SUM(N(AT$1),N($R43),1)),CHOOSE(AC[[M]:[M]],1,1,0,AC[[AB]:[AB]])),PRODUCT(INDEX(CMB[[BD_0O]:[BD_2O]],MATCH(ROUND(MIN(SUM(AT$4,$O43/1000),SUM($O43,AT$4/1000)),3),CMB[[Cmb_ID]:[Cmb_ID]],0),SUM(N(AT$1),N($R43),1)),CHOOSE(AC[[M]:[M]],1,0,1,AC[[DB]:[DB]])),PRODUCT(SUM(ROUND(AVERAGE(VALUE(AT$3),VALUE($P43)),0),CHOOSE(IF(OR(AT$1,$R43),4,INDEX(CMB[[Res_Rare]:[Res_Rare]],MATCH(ROUND(MIN(SUM(AT$4,$O43/1000),SUM($O43,AT$4/1000)),3),CMB[[Cmb_ID]:[Cmb_ID]],0))),-1,-1,0,0)),IF(OR(AT$1,$R43),4,INDEX(CMB[[Cmb_Rare]:[Cmb_Rare]],MATCH(ROUND(MIN(SUM(AT$4,$O43/1000),SUM($O43,AT$4/1000)),3),CMB[[Cmb_ID]:[Cmb_ID]],0))),CHOOSE(AC[[M]:[M]],2,1,1,SUM(AC[[AB]:[DB]])))),""))</f>
        <v>31</v>
      </c>
      <c r="AU43">
        <f>IF(OR(AU$5="",$S43=""),"",IFERROR(SUM(PRODUCT(INDEX(CMB[[BA_0O]:[BA_2O]],MATCH(ROUND(MIN(SUM(AU$4,$O43/1000),SUM($O43,AU$4/1000)),3),CMB[[Cmb_ID]:[Cmb_ID]],0),SUM(N(AU$1),N($R43),1)),CHOOSE(AC[[M]:[M]],1,1,0,AC[[AB]:[AB]])),PRODUCT(INDEX(CMB[[BD_0O]:[BD_2O]],MATCH(ROUND(MIN(SUM(AU$4,$O43/1000),SUM($O43,AU$4/1000)),3),CMB[[Cmb_ID]:[Cmb_ID]],0),SUM(N(AU$1),N($R43),1)),CHOOSE(AC[[M]:[M]],1,0,1,AC[[DB]:[DB]])),PRODUCT(SUM(ROUND(AVERAGE(VALUE(AU$3),VALUE($P43)),0),CHOOSE(IF(OR(AU$1,$R43),4,INDEX(CMB[[Res_Rare]:[Res_Rare]],MATCH(ROUND(MIN(SUM(AU$4,$O43/1000),SUM($O43,AU$4/1000)),3),CMB[[Cmb_ID]:[Cmb_ID]],0))),-1,-1,0,0)),IF(OR(AU$1,$R43),4,INDEX(CMB[[Cmb_Rare]:[Cmb_Rare]],MATCH(ROUND(MIN(SUM(AU$4,$O43/1000),SUM($O43,AU$4/1000)),3),CMB[[Cmb_ID]:[Cmb_ID]],0))),CHOOSE(AC[[M]:[M]],2,1,1,SUM(AC[[AB]:[DB]])))),""))</f>
        <v>49</v>
      </c>
      <c r="AV43">
        <f>IF(OR(AV$5="",$S43=""),"",IFERROR(SUM(PRODUCT(INDEX(CMB[[BA_0O]:[BA_2O]],MATCH(ROUND(MIN(SUM(AV$4,$O43/1000),SUM($O43,AV$4/1000)),3),CMB[[Cmb_ID]:[Cmb_ID]],0),SUM(N(AV$1),N($R43),1)),CHOOSE(AC[[M]:[M]],1,1,0,AC[[AB]:[AB]])),PRODUCT(INDEX(CMB[[BD_0O]:[BD_2O]],MATCH(ROUND(MIN(SUM(AV$4,$O43/1000),SUM($O43,AV$4/1000)),3),CMB[[Cmb_ID]:[Cmb_ID]],0),SUM(N(AV$1),N($R43),1)),CHOOSE(AC[[M]:[M]],1,0,1,AC[[DB]:[DB]])),PRODUCT(SUM(ROUND(AVERAGE(VALUE(AV$3),VALUE($P43)),0),CHOOSE(IF(OR(AV$1,$R43),4,INDEX(CMB[[Res_Rare]:[Res_Rare]],MATCH(ROUND(MIN(SUM(AV$4,$O43/1000),SUM($O43,AV$4/1000)),3),CMB[[Cmb_ID]:[Cmb_ID]],0))),-1,-1,0,0)),IF(OR(AV$1,$R43),4,INDEX(CMB[[Cmb_Rare]:[Cmb_Rare]],MATCH(ROUND(MIN(SUM(AV$4,$O43/1000),SUM($O43,AV$4/1000)),3),CMB[[Cmb_ID]:[Cmb_ID]],0))),CHOOSE(AC[[M]:[M]],2,1,1,SUM(AC[[AB]:[DB]])))),""))</f>
        <v>47</v>
      </c>
      <c r="AW43">
        <f>IF(OR(AW$5="",$S43=""),"",IFERROR(SUM(PRODUCT(INDEX(CMB[[BA_0O]:[BA_2O]],MATCH(ROUND(MIN(SUM(AW$4,$O43/1000),SUM($O43,AW$4/1000)),3),CMB[[Cmb_ID]:[Cmb_ID]],0),SUM(N(AW$1),N($R43),1)),CHOOSE(AC[[M]:[M]],1,1,0,AC[[AB]:[AB]])),PRODUCT(INDEX(CMB[[BD_0O]:[BD_2O]],MATCH(ROUND(MIN(SUM(AW$4,$O43/1000),SUM($O43,AW$4/1000)),3),CMB[[Cmb_ID]:[Cmb_ID]],0),SUM(N(AW$1),N($R43),1)),CHOOSE(AC[[M]:[M]],1,0,1,AC[[DB]:[DB]])),PRODUCT(SUM(ROUND(AVERAGE(VALUE(AW$3),VALUE($P43)),0),CHOOSE(IF(OR(AW$1,$R43),4,INDEX(CMB[[Res_Rare]:[Res_Rare]],MATCH(ROUND(MIN(SUM(AW$4,$O43/1000),SUM($O43,AW$4/1000)),3),CMB[[Cmb_ID]:[Cmb_ID]],0))),-1,-1,0,0)),IF(OR(AW$1,$R43),4,INDEX(CMB[[Cmb_Rare]:[Cmb_Rare]],MATCH(ROUND(MIN(SUM(AW$4,$O43/1000),SUM($O43,AW$4/1000)),3),CMB[[Cmb_ID]:[Cmb_ID]],0))),CHOOSE(AC[[M]:[M]],2,1,1,SUM(AC[[AB]:[DB]])))),""))</f>
        <v>37</v>
      </c>
      <c r="AX43" t="str">
        <f>IF(OR(AX$5="",$S43=""),"",IFERROR(SUM(PRODUCT(INDEX(CMB[[BA_0O]:[BA_2O]],MATCH(ROUND(MIN(SUM(AX$4,$O43/1000),SUM($O43,AX$4/1000)),3),CMB[[Cmb_ID]:[Cmb_ID]],0),SUM(N(AX$1),N($R43),1)),CHOOSE(AC[[M]:[M]],1,1,0,AC[[AB]:[AB]])),PRODUCT(INDEX(CMB[[BD_0O]:[BD_2O]],MATCH(ROUND(MIN(SUM(AX$4,$O43/1000),SUM($O43,AX$4/1000)),3),CMB[[Cmb_ID]:[Cmb_ID]],0),SUM(N(AX$1),N($R43),1)),CHOOSE(AC[[M]:[M]],1,0,1,AC[[DB]:[DB]])),PRODUCT(SUM(ROUND(AVERAGE(VALUE(AX$3),VALUE($P43)),0),CHOOSE(IF(OR(AX$1,$R43),4,INDEX(CMB[[Res_Rare]:[Res_Rare]],MATCH(ROUND(MIN(SUM(AX$4,$O43/1000),SUM($O43,AX$4/1000)),3),CMB[[Cmb_ID]:[Cmb_ID]],0))),-1,-1,0,0)),IF(OR(AX$1,$R43),4,INDEX(CMB[[Cmb_Rare]:[Cmb_Rare]],MATCH(ROUND(MIN(SUM(AX$4,$O43/1000),SUM($O43,AX$4/1000)),3),CMB[[Cmb_ID]:[Cmb_ID]],0))),CHOOSE(AC[[M]:[M]],2,1,1,SUM(AC[[AB]:[DB]])))),""))</f>
        <v/>
      </c>
      <c r="AY43">
        <f>IF(OR(AY$5="",$S43=""),"",IFERROR(SUM(PRODUCT(INDEX(CMB[[BA_0O]:[BA_2O]],MATCH(ROUND(MIN(SUM(AY$4,$O43/1000),SUM($O43,AY$4/1000)),3),CMB[[Cmb_ID]:[Cmb_ID]],0),SUM(N(AY$1),N($R43),1)),CHOOSE(AC[[M]:[M]],1,1,0,AC[[AB]:[AB]])),PRODUCT(INDEX(CMB[[BD_0O]:[BD_2O]],MATCH(ROUND(MIN(SUM(AY$4,$O43/1000),SUM($O43,AY$4/1000)),3),CMB[[Cmb_ID]:[Cmb_ID]],0),SUM(N(AY$1),N($R43),1)),CHOOSE(AC[[M]:[M]],1,0,1,AC[[DB]:[DB]])),PRODUCT(SUM(ROUND(AVERAGE(VALUE(AY$3),VALUE($P43)),0),CHOOSE(IF(OR(AY$1,$R43),4,INDEX(CMB[[Res_Rare]:[Res_Rare]],MATCH(ROUND(MIN(SUM(AY$4,$O43/1000),SUM($O43,AY$4/1000)),3),CMB[[Cmb_ID]:[Cmb_ID]],0))),-1,-1,0,0)),IF(OR(AY$1,$R43),4,INDEX(CMB[[Cmb_Rare]:[Cmb_Rare]],MATCH(ROUND(MIN(SUM(AY$4,$O43/1000),SUM($O43,AY$4/1000)),3),CMB[[Cmb_ID]:[Cmb_ID]],0))),CHOOSE(AC[[M]:[M]],2,1,1,SUM(AC[[AB]:[DB]])))),""))</f>
        <v>31</v>
      </c>
      <c r="AZ43">
        <f>IF(OR(AZ$5="",$S43=""),"",IFERROR(SUM(PRODUCT(INDEX(CMB[[BA_0O]:[BA_2O]],MATCH(ROUND(MIN(SUM(AZ$4,$O43/1000),SUM($O43,AZ$4/1000)),3),CMB[[Cmb_ID]:[Cmb_ID]],0),SUM(N(AZ$1),N($R43),1)),CHOOSE(AC[[M]:[M]],1,1,0,AC[[AB]:[AB]])),PRODUCT(INDEX(CMB[[BD_0O]:[BD_2O]],MATCH(ROUND(MIN(SUM(AZ$4,$O43/1000),SUM($O43,AZ$4/1000)),3),CMB[[Cmb_ID]:[Cmb_ID]],0),SUM(N(AZ$1),N($R43),1)),CHOOSE(AC[[M]:[M]],1,0,1,AC[[DB]:[DB]])),PRODUCT(SUM(ROUND(AVERAGE(VALUE(AZ$3),VALUE($P43)),0),CHOOSE(IF(OR(AZ$1,$R43),4,INDEX(CMB[[Res_Rare]:[Res_Rare]],MATCH(ROUND(MIN(SUM(AZ$4,$O43/1000),SUM($O43,AZ$4/1000)),3),CMB[[Cmb_ID]:[Cmb_ID]],0))),-1,-1,0,0)),IF(OR(AZ$1,$R43),4,INDEX(CMB[[Cmb_Rare]:[Cmb_Rare]],MATCH(ROUND(MIN(SUM(AZ$4,$O43/1000),SUM($O43,AZ$4/1000)),3),CMB[[Cmb_ID]:[Cmb_ID]],0))),CHOOSE(AC[[M]:[M]],2,1,1,SUM(AC[[AB]:[DB]])))),""))</f>
        <v>38</v>
      </c>
      <c r="BA43">
        <f>IF(OR(BA$5="",$S43=""),"",IFERROR(SUM(PRODUCT(INDEX(CMB[[BA_0O]:[BA_2O]],MATCH(ROUND(MIN(SUM(BA$4,$O43/1000),SUM($O43,BA$4/1000)),3),CMB[[Cmb_ID]:[Cmb_ID]],0),SUM(N(BA$1),N($R43),1)),CHOOSE(AC[[M]:[M]],1,1,0,AC[[AB]:[AB]])),PRODUCT(INDEX(CMB[[BD_0O]:[BD_2O]],MATCH(ROUND(MIN(SUM(BA$4,$O43/1000),SUM($O43,BA$4/1000)),3),CMB[[Cmb_ID]:[Cmb_ID]],0),SUM(N(BA$1),N($R43),1)),CHOOSE(AC[[M]:[M]],1,0,1,AC[[DB]:[DB]])),PRODUCT(SUM(ROUND(AVERAGE(VALUE(BA$3),VALUE($P43)),0),CHOOSE(IF(OR(BA$1,$R43),4,INDEX(CMB[[Res_Rare]:[Res_Rare]],MATCH(ROUND(MIN(SUM(BA$4,$O43/1000),SUM($O43,BA$4/1000)),3),CMB[[Cmb_ID]:[Cmb_ID]],0))),-1,-1,0,0)),IF(OR(BA$1,$R43),4,INDEX(CMB[[Cmb_Rare]:[Cmb_Rare]],MATCH(ROUND(MIN(SUM(BA$4,$O43/1000),SUM($O43,BA$4/1000)),3),CMB[[Cmb_ID]:[Cmb_ID]],0))),CHOOSE(AC[[M]:[M]],2,1,1,SUM(AC[[AB]:[DB]])))),""))</f>
        <v>49</v>
      </c>
      <c r="BB43">
        <f>IF(OR(BB$5="",$S43=""),"",IFERROR(SUM(PRODUCT(INDEX(CMB[[BA_0O]:[BA_2O]],MATCH(ROUND(MIN(SUM(BB$4,$O43/1000),SUM($O43,BB$4/1000)),3),CMB[[Cmb_ID]:[Cmb_ID]],0),SUM(N(BB$1),N($R43),1)),CHOOSE(AC[[M]:[M]],1,1,0,AC[[AB]:[AB]])),PRODUCT(INDEX(CMB[[BD_0O]:[BD_2O]],MATCH(ROUND(MIN(SUM(BB$4,$O43/1000),SUM($O43,BB$4/1000)),3),CMB[[Cmb_ID]:[Cmb_ID]],0),SUM(N(BB$1),N($R43),1)),CHOOSE(AC[[M]:[M]],1,0,1,AC[[DB]:[DB]])),PRODUCT(SUM(ROUND(AVERAGE(VALUE(BB$3),VALUE($P43)),0),CHOOSE(IF(OR(BB$1,$R43),4,INDEX(CMB[[Res_Rare]:[Res_Rare]],MATCH(ROUND(MIN(SUM(BB$4,$O43/1000),SUM($O43,BB$4/1000)),3),CMB[[Cmb_ID]:[Cmb_ID]],0))),-1,-1,0,0)),IF(OR(BB$1,$R43),4,INDEX(CMB[[Cmb_Rare]:[Cmb_Rare]],MATCH(ROUND(MIN(SUM(BB$4,$O43/1000),SUM($O43,BB$4/1000)),3),CMB[[Cmb_ID]:[Cmb_ID]],0))),CHOOSE(AC[[M]:[M]],2,1,1,SUM(AC[[AB]:[DB]])))),""))</f>
        <v>48</v>
      </c>
      <c r="BC43" t="str">
        <f>IF(OR(BC$5="",$S43=""),"",IFERROR(SUM(PRODUCT(INDEX(CMB[[BA_0O]:[BA_2O]],MATCH(ROUND(MIN(SUM(BC$4,$O43/1000),SUM($O43,BC$4/1000)),3),CMB[[Cmb_ID]:[Cmb_ID]],0),SUM(N(BC$1),N($R43),1)),CHOOSE(AC[[M]:[M]],1,1,0,AC[[AB]:[AB]])),PRODUCT(INDEX(CMB[[BD_0O]:[BD_2O]],MATCH(ROUND(MIN(SUM(BC$4,$O43/1000),SUM($O43,BC$4/1000)),3),CMB[[Cmb_ID]:[Cmb_ID]],0),SUM(N(BC$1),N($R43),1)),CHOOSE(AC[[M]:[M]],1,0,1,AC[[DB]:[DB]])),PRODUCT(SUM(ROUND(AVERAGE(VALUE(BC$3),VALUE($P43)),0),CHOOSE(IF(OR(BC$1,$R43),4,INDEX(CMB[[Res_Rare]:[Res_Rare]],MATCH(ROUND(MIN(SUM(BC$4,$O43/1000),SUM($O43,BC$4/1000)),3),CMB[[Cmb_ID]:[Cmb_ID]],0))),-1,-1,0,0)),IF(OR(BC$1,$R43),4,INDEX(CMB[[Cmb_Rare]:[Cmb_Rare]],MATCH(ROUND(MIN(SUM(BC$4,$O43/1000),SUM($O43,BC$4/1000)),3),CMB[[Cmb_ID]:[Cmb_ID]],0))),CHOOSE(AC[[M]:[M]],2,1,1,SUM(AC[[AB]:[DB]])))),""))</f>
        <v/>
      </c>
      <c r="BD43" t="str">
        <f>IF(OR(BD$5="",$S43=""),"",IFERROR(SUM(PRODUCT(INDEX(CMB[[BA_0O]:[BA_2O]],MATCH(ROUND(MIN(SUM(BD$4,$O43/1000),SUM($O43,BD$4/1000)),3),CMB[[Cmb_ID]:[Cmb_ID]],0),SUM(N(BD$1),N($R43),1)),CHOOSE(AC[[M]:[M]],1,1,0,AC[[AB]:[AB]])),PRODUCT(INDEX(CMB[[BD_0O]:[BD_2O]],MATCH(ROUND(MIN(SUM(BD$4,$O43/1000),SUM($O43,BD$4/1000)),3),CMB[[Cmb_ID]:[Cmb_ID]],0),SUM(N(BD$1),N($R43),1)),CHOOSE(AC[[M]:[M]],1,0,1,AC[[DB]:[DB]])),PRODUCT(SUM(ROUND(AVERAGE(VALUE(BD$3),VALUE($P43)),0),CHOOSE(IF(OR(BD$1,$R43),4,INDEX(CMB[[Res_Rare]:[Res_Rare]],MATCH(ROUND(MIN(SUM(BD$4,$O43/1000),SUM($O43,BD$4/1000)),3),CMB[[Cmb_ID]:[Cmb_ID]],0))),-1,-1,0,0)),IF(OR(BD$1,$R43),4,INDEX(CMB[[Cmb_Rare]:[Cmb_Rare]],MATCH(ROUND(MIN(SUM(BD$4,$O43/1000),SUM($O43,BD$4/1000)),3),CMB[[Cmb_ID]:[Cmb_ID]],0))),CHOOSE(AC[[M]:[M]],2,1,1,SUM(AC[[AB]:[DB]])))),""))</f>
        <v/>
      </c>
      <c r="BE43" t="str">
        <f>IF(OR(BE$5="",$S43=""),"",IFERROR(SUM(PRODUCT(INDEX(CMB[[BA_0O]:[BA_2O]],MATCH(ROUND(MIN(SUM(BE$4,$O43/1000),SUM($O43,BE$4/1000)),3),CMB[[Cmb_ID]:[Cmb_ID]],0),SUM(N(BE$1),N($R43),1)),CHOOSE(AC[[M]:[M]],1,1,0,AC[[AB]:[AB]])),PRODUCT(INDEX(CMB[[BD_0O]:[BD_2O]],MATCH(ROUND(MIN(SUM(BE$4,$O43/1000),SUM($O43,BE$4/1000)),3),CMB[[Cmb_ID]:[Cmb_ID]],0),SUM(N(BE$1),N($R43),1)),CHOOSE(AC[[M]:[M]],1,0,1,AC[[DB]:[DB]])),PRODUCT(SUM(ROUND(AVERAGE(VALUE(BE$3),VALUE($P43)),0),CHOOSE(IF(OR(BE$1,$R43),4,INDEX(CMB[[Res_Rare]:[Res_Rare]],MATCH(ROUND(MIN(SUM(BE$4,$O43/1000),SUM($O43,BE$4/1000)),3),CMB[[Cmb_ID]:[Cmb_ID]],0))),-1,-1,0,0)),IF(OR(BE$1,$R43),4,INDEX(CMB[[Cmb_Rare]:[Cmb_Rare]],MATCH(ROUND(MIN(SUM(BE$4,$O43/1000),SUM($O43,BE$4/1000)),3),CMB[[Cmb_ID]:[Cmb_ID]],0))),CHOOSE(AC[[M]:[M]],2,1,1,SUM(AC[[AB]:[DB]])))),""))</f>
        <v/>
      </c>
      <c r="BF43" t="str">
        <f>IF(OR(BF$5="",$S43=""),"",IFERROR(SUM(PRODUCT(INDEX(CMB[[BA_0O]:[BA_2O]],MATCH(ROUND(MIN(SUM(BF$4,$O43/1000),SUM($O43,BF$4/1000)),3),CMB[[Cmb_ID]:[Cmb_ID]],0),SUM(N(BF$1),N($R43),1)),CHOOSE(AC[[M]:[M]],1,1,0,AC[[AB]:[AB]])),PRODUCT(INDEX(CMB[[BD_0O]:[BD_2O]],MATCH(ROUND(MIN(SUM(BF$4,$O43/1000),SUM($O43,BF$4/1000)),3),CMB[[Cmb_ID]:[Cmb_ID]],0),SUM(N(BF$1),N($R43),1)),CHOOSE(AC[[M]:[M]],1,0,1,AC[[DB]:[DB]])),PRODUCT(SUM(ROUND(AVERAGE(VALUE(BF$3),VALUE($P43)),0),CHOOSE(IF(OR(BF$1,$R43),4,INDEX(CMB[[Res_Rare]:[Res_Rare]],MATCH(ROUND(MIN(SUM(BF$4,$O43/1000),SUM($O43,BF$4/1000)),3),CMB[[Cmb_ID]:[Cmb_ID]],0))),-1,-1,0,0)),IF(OR(BF$1,$R43),4,INDEX(CMB[[Cmb_Rare]:[Cmb_Rare]],MATCH(ROUND(MIN(SUM(BF$4,$O43/1000),SUM($O43,BF$4/1000)),3),CMB[[Cmb_ID]:[Cmb_ID]],0))),CHOOSE(AC[[M]:[M]],2,1,1,SUM(AC[[AB]:[DB]])))),""))</f>
        <v/>
      </c>
      <c r="BG43" t="str">
        <f>IF(OR(BG$5="",$S43=""),"",IFERROR(SUM(PRODUCT(INDEX(CMB[[BA_0O]:[BA_2O]],MATCH(ROUND(MIN(SUM(BG$4,$O43/1000),SUM($O43,BG$4/1000)),3),CMB[[Cmb_ID]:[Cmb_ID]],0),SUM(N(BG$1),N($R43),1)),CHOOSE(AC[[M]:[M]],1,1,0,AC[[AB]:[AB]])),PRODUCT(INDEX(CMB[[BD_0O]:[BD_2O]],MATCH(ROUND(MIN(SUM(BG$4,$O43/1000),SUM($O43,BG$4/1000)),3),CMB[[Cmb_ID]:[Cmb_ID]],0),SUM(N(BG$1),N($R43),1)),CHOOSE(AC[[M]:[M]],1,0,1,AC[[DB]:[DB]])),PRODUCT(SUM(ROUND(AVERAGE(VALUE(BG$3),VALUE($P43)),0),CHOOSE(IF(OR(BG$1,$R43),4,INDEX(CMB[[Res_Rare]:[Res_Rare]],MATCH(ROUND(MIN(SUM(BG$4,$O43/1000),SUM($O43,BG$4/1000)),3),CMB[[Cmb_ID]:[Cmb_ID]],0))),-1,-1,0,0)),IF(OR(BG$1,$R43),4,INDEX(CMB[[Cmb_Rare]:[Cmb_Rare]],MATCH(ROUND(MIN(SUM(BG$4,$O43/1000),SUM($O43,BG$4/1000)),3),CMB[[Cmb_ID]:[Cmb_ID]],0))),CHOOSE(AC[[M]:[M]],2,1,1,SUM(AC[[AB]:[DB]])))),""))</f>
        <v/>
      </c>
      <c r="BH43" t="str">
        <f>IF(OR(BH$5="",$S43=""),"",IFERROR(SUM(PRODUCT(INDEX(CMB[[BA_0O]:[BA_2O]],MATCH(ROUND(MIN(SUM(BH$4,$O43/1000),SUM($O43,BH$4/1000)),3),CMB[[Cmb_ID]:[Cmb_ID]],0),SUM(N(BH$1),N($R43),1)),CHOOSE(AC[[M]:[M]],1,1,0,AC[[AB]:[AB]])),PRODUCT(INDEX(CMB[[BD_0O]:[BD_2O]],MATCH(ROUND(MIN(SUM(BH$4,$O43/1000),SUM($O43,BH$4/1000)),3),CMB[[Cmb_ID]:[Cmb_ID]],0),SUM(N(BH$1),N($R43),1)),CHOOSE(AC[[M]:[M]],1,0,1,AC[[DB]:[DB]])),PRODUCT(SUM(ROUND(AVERAGE(VALUE(BH$3),VALUE($P43)),0),CHOOSE(IF(OR(BH$1,$R43),4,INDEX(CMB[[Res_Rare]:[Res_Rare]],MATCH(ROUND(MIN(SUM(BH$4,$O43/1000),SUM($O43,BH$4/1000)),3),CMB[[Cmb_ID]:[Cmb_ID]],0))),-1,-1,0,0)),IF(OR(BH$1,$R43),4,INDEX(CMB[[Cmb_Rare]:[Cmb_Rare]],MATCH(ROUND(MIN(SUM(BH$4,$O43/1000),SUM($O43,BH$4/1000)),3),CMB[[Cmb_ID]:[Cmb_ID]],0))),CHOOSE(AC[[M]:[M]],2,1,1,SUM(AC[[AB]:[DB]])))),""))</f>
        <v/>
      </c>
      <c r="BI43" t="str">
        <f>IF(OR(BI$5="",$S43=""),"",IFERROR(SUM(PRODUCT(INDEX(CMB[[BA_0O]:[BA_2O]],MATCH(ROUND(MIN(SUM(BI$4,$O43/1000),SUM($O43,BI$4/1000)),3),CMB[[Cmb_ID]:[Cmb_ID]],0),SUM(N(BI$1),N($R43),1)),CHOOSE(AC[[M]:[M]],1,1,0,AC[[AB]:[AB]])),PRODUCT(INDEX(CMB[[BD_0O]:[BD_2O]],MATCH(ROUND(MIN(SUM(BI$4,$O43/1000),SUM($O43,BI$4/1000)),3),CMB[[Cmb_ID]:[Cmb_ID]],0),SUM(N(BI$1),N($R43),1)),CHOOSE(AC[[M]:[M]],1,0,1,AC[[DB]:[DB]])),PRODUCT(SUM(ROUND(AVERAGE(VALUE(BI$3),VALUE($P43)),0),CHOOSE(IF(OR(BI$1,$R43),4,INDEX(CMB[[Res_Rare]:[Res_Rare]],MATCH(ROUND(MIN(SUM(BI$4,$O43/1000),SUM($O43,BI$4/1000)),3),CMB[[Cmb_ID]:[Cmb_ID]],0))),-1,-1,0,0)),IF(OR(BI$1,$R43),4,INDEX(CMB[[Cmb_Rare]:[Cmb_Rare]],MATCH(ROUND(MIN(SUM(BI$4,$O43/1000),SUM($O43,BI$4/1000)),3),CMB[[Cmb_ID]:[Cmb_ID]],0))),CHOOSE(AC[[M]:[M]],2,1,1,SUM(AC[[AB]:[DB]])))),""))</f>
        <v/>
      </c>
      <c r="BJ43" t="str">
        <f>IF(OR(BJ$5="",$S43=""),"",IFERROR(SUM(PRODUCT(INDEX(CMB[[BA_0O]:[BA_2O]],MATCH(ROUND(MIN(SUM(BJ$4,$O43/1000),SUM($O43,BJ$4/1000)),3),CMB[[Cmb_ID]:[Cmb_ID]],0),SUM(N(BJ$1),N($R43),1)),CHOOSE(AC[[M]:[M]],1,1,0,AC[[AB]:[AB]])),PRODUCT(INDEX(CMB[[BD_0O]:[BD_2O]],MATCH(ROUND(MIN(SUM(BJ$4,$O43/1000),SUM($O43,BJ$4/1000)),3),CMB[[Cmb_ID]:[Cmb_ID]],0),SUM(N(BJ$1),N($R43),1)),CHOOSE(AC[[M]:[M]],1,0,1,AC[[DB]:[DB]])),PRODUCT(SUM(ROUND(AVERAGE(VALUE(BJ$3),VALUE($P43)),0),CHOOSE(IF(OR(BJ$1,$R43),4,INDEX(CMB[[Res_Rare]:[Res_Rare]],MATCH(ROUND(MIN(SUM(BJ$4,$O43/1000),SUM($O43,BJ$4/1000)),3),CMB[[Cmb_ID]:[Cmb_ID]],0))),-1,-1,0,0)),IF(OR(BJ$1,$R43),4,INDEX(CMB[[Cmb_Rare]:[Cmb_Rare]],MATCH(ROUND(MIN(SUM(BJ$4,$O43/1000),SUM($O43,BJ$4/1000)),3),CMB[[Cmb_ID]:[Cmb_ID]],0))),CHOOSE(AC[[M]:[M]],2,1,1,SUM(AC[[AB]:[DB]])))),""))</f>
        <v/>
      </c>
      <c r="BK43" t="str">
        <f>IF(OR(BK$5="",$S43=""),"",IFERROR(SUM(PRODUCT(INDEX(CMB[[BA_0O]:[BA_2O]],MATCH(ROUND(MIN(SUM(BK$4,$O43/1000),SUM($O43,BK$4/1000)),3),CMB[[Cmb_ID]:[Cmb_ID]],0),SUM(N(BK$1),N($R43),1)),CHOOSE(AC[[M]:[M]],1,1,0,AC[[AB]:[AB]])),PRODUCT(INDEX(CMB[[BD_0O]:[BD_2O]],MATCH(ROUND(MIN(SUM(BK$4,$O43/1000),SUM($O43,BK$4/1000)),3),CMB[[Cmb_ID]:[Cmb_ID]],0),SUM(N(BK$1),N($R43),1)),CHOOSE(AC[[M]:[M]],1,0,1,AC[[DB]:[DB]])),PRODUCT(SUM(ROUND(AVERAGE(VALUE(BK$3),VALUE($P43)),0),CHOOSE(IF(OR(BK$1,$R43),4,INDEX(CMB[[Res_Rare]:[Res_Rare]],MATCH(ROUND(MIN(SUM(BK$4,$O43/1000),SUM($O43,BK$4/1000)),3),CMB[[Cmb_ID]:[Cmb_ID]],0))),-1,-1,0,0)),IF(OR(BK$1,$R43),4,INDEX(CMB[[Cmb_Rare]:[Cmb_Rare]],MATCH(ROUND(MIN(SUM(BK$4,$O43/1000),SUM($O43,BK$4/1000)),3),CMB[[Cmb_ID]:[Cmb_ID]],0))),CHOOSE(AC[[M]:[M]],2,1,1,SUM(AC[[AB]:[DB]])))),""))</f>
        <v/>
      </c>
      <c r="BL43" t="str">
        <f>IF(OR(BL$5="",$S43=""),"",IFERROR(SUM(PRODUCT(INDEX(CMB[[BA_0O]:[BA_2O]],MATCH(ROUND(MIN(SUM(BL$4,$O43/1000),SUM($O43,BL$4/1000)),3),CMB[[Cmb_ID]:[Cmb_ID]],0),SUM(N(BL$1),N($R43),1)),CHOOSE(AC[[M]:[M]],1,1,0,AC[[AB]:[AB]])),PRODUCT(INDEX(CMB[[BD_0O]:[BD_2O]],MATCH(ROUND(MIN(SUM(BL$4,$O43/1000),SUM($O43,BL$4/1000)),3),CMB[[Cmb_ID]:[Cmb_ID]],0),SUM(N(BL$1),N($R43),1)),CHOOSE(AC[[M]:[M]],1,0,1,AC[[DB]:[DB]])),PRODUCT(SUM(ROUND(AVERAGE(VALUE(BL$3),VALUE($P43)),0),CHOOSE(IF(OR(BL$1,$R43),4,INDEX(CMB[[Res_Rare]:[Res_Rare]],MATCH(ROUND(MIN(SUM(BL$4,$O43/1000),SUM($O43,BL$4/1000)),3),CMB[[Cmb_ID]:[Cmb_ID]],0))),-1,-1,0,0)),IF(OR(BL$1,$R43),4,INDEX(CMB[[Cmb_Rare]:[Cmb_Rare]],MATCH(ROUND(MIN(SUM(BL$4,$O43/1000),SUM($O43,BL$4/1000)),3),CMB[[Cmb_ID]:[Cmb_ID]],0))),CHOOSE(AC[[M]:[M]],2,1,1,SUM(AC[[AB]:[DB]])))),""))</f>
        <v/>
      </c>
      <c r="BM43" t="str">
        <f>IF(OR(BM$5="",$S43=""),"",IFERROR(SUM(PRODUCT(INDEX(CMB[[BA_0O]:[BA_2O]],MATCH(ROUND(MIN(SUM(BM$4,$O43/1000),SUM($O43,BM$4/1000)),3),CMB[[Cmb_ID]:[Cmb_ID]],0),SUM(N(BM$1),N($R43),1)),CHOOSE(AC[[M]:[M]],1,1,0,AC[[AB]:[AB]])),PRODUCT(INDEX(CMB[[BD_0O]:[BD_2O]],MATCH(ROUND(MIN(SUM(BM$4,$O43/1000),SUM($O43,BM$4/1000)),3),CMB[[Cmb_ID]:[Cmb_ID]],0),SUM(N(BM$1),N($R43),1)),CHOOSE(AC[[M]:[M]],1,0,1,AC[[DB]:[DB]])),PRODUCT(SUM(ROUND(AVERAGE(VALUE(BM$3),VALUE($P43)),0),CHOOSE(IF(OR(BM$1,$R43),4,INDEX(CMB[[Res_Rare]:[Res_Rare]],MATCH(ROUND(MIN(SUM(BM$4,$O43/1000),SUM($O43,BM$4/1000)),3),CMB[[Cmb_ID]:[Cmb_ID]],0))),-1,-1,0,0)),IF(OR(BM$1,$R43),4,INDEX(CMB[[Cmb_Rare]:[Cmb_Rare]],MATCH(ROUND(MIN(SUM(BM$4,$O43/1000),SUM($O43,BM$4/1000)),3),CMB[[Cmb_ID]:[Cmb_ID]],0))),CHOOSE(AC[[M]:[M]],2,1,1,SUM(AC[[AB]:[DB]])))),""))</f>
        <v/>
      </c>
      <c r="BN43" t="str">
        <f>IF(OR(BN$5="",$S43=""),"",IFERROR(SUM(PRODUCT(INDEX(CMB[[BA_0O]:[BA_2O]],MATCH(ROUND(MIN(SUM(BN$4,$O43/1000),SUM($O43,BN$4/1000)),3),CMB[[Cmb_ID]:[Cmb_ID]],0),SUM(N(BN$1),N($R43),1)),CHOOSE(AC[[M]:[M]],1,1,0,AC[[AB]:[AB]])),PRODUCT(INDEX(CMB[[BD_0O]:[BD_2O]],MATCH(ROUND(MIN(SUM(BN$4,$O43/1000),SUM($O43,BN$4/1000)),3),CMB[[Cmb_ID]:[Cmb_ID]],0),SUM(N(BN$1),N($R43),1)),CHOOSE(AC[[M]:[M]],1,0,1,AC[[DB]:[DB]])),PRODUCT(SUM(ROUND(AVERAGE(VALUE(BN$3),VALUE($P43)),0),CHOOSE(IF(OR(BN$1,$R43),4,INDEX(CMB[[Res_Rare]:[Res_Rare]],MATCH(ROUND(MIN(SUM(BN$4,$O43/1000),SUM($O43,BN$4/1000)),3),CMB[[Cmb_ID]:[Cmb_ID]],0))),-1,-1,0,0)),IF(OR(BN$1,$R43),4,INDEX(CMB[[Cmb_Rare]:[Cmb_Rare]],MATCH(ROUND(MIN(SUM(BN$4,$O43/1000),SUM($O43,BN$4/1000)),3),CMB[[Cmb_ID]:[Cmb_ID]],0))),CHOOSE(AC[[M]:[M]],2,1,1,SUM(AC[[AB]:[DB]])))),""))</f>
        <v/>
      </c>
      <c r="BO43" t="str">
        <f>IF(OR(BO$5="",$S43=""),"",IFERROR(SUM(PRODUCT(INDEX(CMB[[BA_0O]:[BA_2O]],MATCH(ROUND(MIN(SUM(BO$4,$O43/1000),SUM($O43,BO$4/1000)),3),CMB[[Cmb_ID]:[Cmb_ID]],0),SUM(N(BO$1),N($R43),1)),CHOOSE(AC[[M]:[M]],1,1,0,AC[[AB]:[AB]])),PRODUCT(INDEX(CMB[[BD_0O]:[BD_2O]],MATCH(ROUND(MIN(SUM(BO$4,$O43/1000),SUM($O43,BO$4/1000)),3),CMB[[Cmb_ID]:[Cmb_ID]],0),SUM(N(BO$1),N($R43),1)),CHOOSE(AC[[M]:[M]],1,0,1,AC[[DB]:[DB]])),PRODUCT(SUM(ROUND(AVERAGE(VALUE(BO$3),VALUE($P43)),0),CHOOSE(IF(OR(BO$1,$R43),4,INDEX(CMB[[Res_Rare]:[Res_Rare]],MATCH(ROUND(MIN(SUM(BO$4,$O43/1000),SUM($O43,BO$4/1000)),3),CMB[[Cmb_ID]:[Cmb_ID]],0))),-1,-1,0,0)),IF(OR(BO$1,$R43),4,INDEX(CMB[[Cmb_Rare]:[Cmb_Rare]],MATCH(ROUND(MIN(SUM(BO$4,$O43/1000),SUM($O43,BO$4/1000)),3),CMB[[Cmb_ID]:[Cmb_ID]],0))),CHOOSE(AC[[M]:[M]],2,1,1,SUM(AC[[AB]:[DB]])))),""))</f>
        <v/>
      </c>
      <c r="BP43" t="str">
        <f>IF(OR(BP$5="",$S43=""),"",IFERROR(SUM(PRODUCT(INDEX(CMB[[BA_0O]:[BA_2O]],MATCH(ROUND(MIN(SUM(BP$4,$O43/1000),SUM($O43,BP$4/1000)),3),CMB[[Cmb_ID]:[Cmb_ID]],0),SUM(N(BP$1),N($R43),1)),CHOOSE(AC[[M]:[M]],1,1,0,AC[[AB]:[AB]])),PRODUCT(INDEX(CMB[[BD_0O]:[BD_2O]],MATCH(ROUND(MIN(SUM(BP$4,$O43/1000),SUM($O43,BP$4/1000)),3),CMB[[Cmb_ID]:[Cmb_ID]],0),SUM(N(BP$1),N($R43),1)),CHOOSE(AC[[M]:[M]],1,0,1,AC[[DB]:[DB]])),PRODUCT(SUM(ROUND(AVERAGE(VALUE(BP$3),VALUE($P43)),0),CHOOSE(IF(OR(BP$1,$R43),4,INDEX(CMB[[Res_Rare]:[Res_Rare]],MATCH(ROUND(MIN(SUM(BP$4,$O43/1000),SUM($O43,BP$4/1000)),3),CMB[[Cmb_ID]:[Cmb_ID]],0))),-1,-1,0,0)),IF(OR(BP$1,$R43),4,INDEX(CMB[[Cmb_Rare]:[Cmb_Rare]],MATCH(ROUND(MIN(SUM(BP$4,$O43/1000),SUM($O43,BP$4/1000)),3),CMB[[Cmb_ID]:[Cmb_ID]],0))),CHOOSE(AC[[M]:[M]],2,1,1,SUM(AC[[AB]:[DB]])))),""))</f>
        <v/>
      </c>
      <c r="BQ43" t="str">
        <f>IF(OR(BQ$5="",$S43=""),"",IFERROR(SUM(PRODUCT(INDEX(CMB[[BA_0O]:[BA_2O]],MATCH(ROUND(MIN(SUM(BQ$4,$O43/1000),SUM($O43,BQ$4/1000)),3),CMB[[Cmb_ID]:[Cmb_ID]],0),SUM(N(BQ$1),N($R43),1)),CHOOSE(AC[[M]:[M]],1,1,0,AC[[AB]:[AB]])),PRODUCT(INDEX(CMB[[BD_0O]:[BD_2O]],MATCH(ROUND(MIN(SUM(BQ$4,$O43/1000),SUM($O43,BQ$4/1000)),3),CMB[[Cmb_ID]:[Cmb_ID]],0),SUM(N(BQ$1),N($R43),1)),CHOOSE(AC[[M]:[M]],1,0,1,AC[[DB]:[DB]])),PRODUCT(SUM(ROUND(AVERAGE(VALUE(BQ$3),VALUE($P43)),0),CHOOSE(IF(OR(BQ$1,$R43),4,INDEX(CMB[[Res_Rare]:[Res_Rare]],MATCH(ROUND(MIN(SUM(BQ$4,$O43/1000),SUM($O43,BQ$4/1000)),3),CMB[[Cmb_ID]:[Cmb_ID]],0))),-1,-1,0,0)),IF(OR(BQ$1,$R43),4,INDEX(CMB[[Cmb_Rare]:[Cmb_Rare]],MATCH(ROUND(MIN(SUM(BQ$4,$O43/1000),SUM($O43,BQ$4/1000)),3),CMB[[Cmb_ID]:[Cmb_ID]],0))),CHOOSE(AC[[M]:[M]],2,1,1,SUM(AC[[AB]:[DB]])))),""))</f>
        <v/>
      </c>
      <c r="BR43" t="str">
        <f>IF(OR(BR$5="",$S43=""),"",IFERROR(SUM(PRODUCT(INDEX(CMB[[BA_0O]:[BA_2O]],MATCH(ROUND(MIN(SUM(BR$4,$O43/1000),SUM($O43,BR$4/1000)),3),CMB[[Cmb_ID]:[Cmb_ID]],0),SUM(N(BR$1),N($R43),1)),CHOOSE(AC[[M]:[M]],1,1,0,AC[[AB]:[AB]])),PRODUCT(INDEX(CMB[[BD_0O]:[BD_2O]],MATCH(ROUND(MIN(SUM(BR$4,$O43/1000),SUM($O43,BR$4/1000)),3),CMB[[Cmb_ID]:[Cmb_ID]],0),SUM(N(BR$1),N($R43),1)),CHOOSE(AC[[M]:[M]],1,0,1,AC[[DB]:[DB]])),PRODUCT(SUM(ROUND(AVERAGE(VALUE(BR$3),VALUE($P43)),0),CHOOSE(IF(OR(BR$1,$R43),4,INDEX(CMB[[Res_Rare]:[Res_Rare]],MATCH(ROUND(MIN(SUM(BR$4,$O43/1000),SUM($O43,BR$4/1000)),3),CMB[[Cmb_ID]:[Cmb_ID]],0))),-1,-1,0,0)),IF(OR(BR$1,$R43),4,INDEX(CMB[[Cmb_Rare]:[Cmb_Rare]],MATCH(ROUND(MIN(SUM(BR$4,$O43/1000),SUM($O43,BR$4/1000)),3),CMB[[Cmb_ID]:[Cmb_ID]],0))),CHOOSE(AC[[M]:[M]],2,1,1,SUM(AC[[AB]:[DB]])))),""))</f>
        <v/>
      </c>
      <c r="BS43" t="str">
        <f>IF(OR(BS$5="",$S43=""),"",IFERROR(SUM(PRODUCT(INDEX(CMB[[BA_0O]:[BA_2O]],MATCH(ROUND(MIN(SUM(BS$4,$O43/1000),SUM($O43,BS$4/1000)),3),CMB[[Cmb_ID]:[Cmb_ID]],0),SUM(N(BS$1),N($R43),1)),CHOOSE(AC[[M]:[M]],1,1,0,AC[[AB]:[AB]])),PRODUCT(INDEX(CMB[[BD_0O]:[BD_2O]],MATCH(ROUND(MIN(SUM(BS$4,$O43/1000),SUM($O43,BS$4/1000)),3),CMB[[Cmb_ID]:[Cmb_ID]],0),SUM(N(BS$1),N($R43),1)),CHOOSE(AC[[M]:[M]],1,0,1,AC[[DB]:[DB]])),PRODUCT(SUM(ROUND(AVERAGE(VALUE(BS$3),VALUE($P43)),0),CHOOSE(IF(OR(BS$1,$R43),4,INDEX(CMB[[Res_Rare]:[Res_Rare]],MATCH(ROUND(MIN(SUM(BS$4,$O43/1000),SUM($O43,BS$4/1000)),3),CMB[[Cmb_ID]:[Cmb_ID]],0))),-1,-1,0,0)),IF(OR(BS$1,$R43),4,INDEX(CMB[[Cmb_Rare]:[Cmb_Rare]],MATCH(ROUND(MIN(SUM(BS$4,$O43/1000),SUM($O43,BS$4/1000)),3),CMB[[Cmb_ID]:[Cmb_ID]],0))),CHOOSE(AC[[M]:[M]],2,1,1,SUM(AC[[AB]:[DB]])))),""))</f>
        <v/>
      </c>
      <c r="BT43" t="str">
        <f>IF(OR(BT$5="",$S43=""),"",IFERROR(SUM(PRODUCT(INDEX(CMB[[BA_0O]:[BA_2O]],MATCH(ROUND(MIN(SUM(BT$4,$O43/1000),SUM($O43,BT$4/1000)),3),CMB[[Cmb_ID]:[Cmb_ID]],0),SUM(N(BT$1),N($R43),1)),CHOOSE(AC[[M]:[M]],1,1,0,AC[[AB]:[AB]])),PRODUCT(INDEX(CMB[[BD_0O]:[BD_2O]],MATCH(ROUND(MIN(SUM(BT$4,$O43/1000),SUM($O43,BT$4/1000)),3),CMB[[Cmb_ID]:[Cmb_ID]],0),SUM(N(BT$1),N($R43),1)),CHOOSE(AC[[M]:[M]],1,0,1,AC[[DB]:[DB]])),PRODUCT(SUM(ROUND(AVERAGE(VALUE(BT$3),VALUE($P43)),0),CHOOSE(IF(OR(BT$1,$R43),4,INDEX(CMB[[Res_Rare]:[Res_Rare]],MATCH(ROUND(MIN(SUM(BT$4,$O43/1000),SUM($O43,BT$4/1000)),3),CMB[[Cmb_ID]:[Cmb_ID]],0))),-1,-1,0,0)),IF(OR(BT$1,$R43),4,INDEX(CMB[[Cmb_Rare]:[Cmb_Rare]],MATCH(ROUND(MIN(SUM(BT$4,$O43/1000),SUM($O43,BT$4/1000)),3),CMB[[Cmb_ID]:[Cmb_ID]],0))),CHOOSE(AC[[M]:[M]],2,1,1,SUM(AC[[AB]:[DB]])))),""))</f>
        <v/>
      </c>
      <c r="BU43" t="str">
        <f>IF(OR(BU$5="",$S43=""),"",IFERROR(SUM(PRODUCT(INDEX(CMB[[BA_0O]:[BA_2O]],MATCH(ROUND(MIN(SUM(BU$4,$O43/1000),SUM($O43,BU$4/1000)),3),CMB[[Cmb_ID]:[Cmb_ID]],0),SUM(N(BU$1),N($R43),1)),CHOOSE(AC[[M]:[M]],1,1,0,AC[[AB]:[AB]])),PRODUCT(INDEX(CMB[[BD_0O]:[BD_2O]],MATCH(ROUND(MIN(SUM(BU$4,$O43/1000),SUM($O43,BU$4/1000)),3),CMB[[Cmb_ID]:[Cmb_ID]],0),SUM(N(BU$1),N($R43),1)),CHOOSE(AC[[M]:[M]],1,0,1,AC[[DB]:[DB]])),PRODUCT(SUM(ROUND(AVERAGE(VALUE(BU$3),VALUE($P43)),0),CHOOSE(IF(OR(BU$1,$R43),4,INDEX(CMB[[Res_Rare]:[Res_Rare]],MATCH(ROUND(MIN(SUM(BU$4,$O43/1000),SUM($O43,BU$4/1000)),3),CMB[[Cmb_ID]:[Cmb_ID]],0))),-1,-1,0,0)),IF(OR(BU$1,$R43),4,INDEX(CMB[[Cmb_Rare]:[Cmb_Rare]],MATCH(ROUND(MIN(SUM(BU$4,$O43/1000),SUM($O43,BU$4/1000)),3),CMB[[Cmb_ID]:[Cmb_ID]],0))),CHOOSE(AC[[M]:[M]],2,1,1,SUM(AC[[AB]:[DB]])))),""))</f>
        <v/>
      </c>
      <c r="BV43" t="str">
        <f>IF(OR(BV$5="",$S43=""),"",IFERROR(SUM(PRODUCT(INDEX(CMB[[BA_0O]:[BA_2O]],MATCH(ROUND(MIN(SUM(BV$4,$O43/1000),SUM($O43,BV$4/1000)),3),CMB[[Cmb_ID]:[Cmb_ID]],0),SUM(N(BV$1),N($R43),1)),CHOOSE(AC[[M]:[M]],1,1,0,AC[[AB]:[AB]])),PRODUCT(INDEX(CMB[[BD_0O]:[BD_2O]],MATCH(ROUND(MIN(SUM(BV$4,$O43/1000),SUM($O43,BV$4/1000)),3),CMB[[Cmb_ID]:[Cmb_ID]],0),SUM(N(BV$1),N($R43),1)),CHOOSE(AC[[M]:[M]],1,0,1,AC[[DB]:[DB]])),PRODUCT(SUM(ROUND(AVERAGE(VALUE(BV$3),VALUE($P43)),0),CHOOSE(IF(OR(BV$1,$R43),4,INDEX(CMB[[Res_Rare]:[Res_Rare]],MATCH(ROUND(MIN(SUM(BV$4,$O43/1000),SUM($O43,BV$4/1000)),3),CMB[[Cmb_ID]:[Cmb_ID]],0))),-1,-1,0,0)),IF(OR(BV$1,$R43),4,INDEX(CMB[[Cmb_Rare]:[Cmb_Rare]],MATCH(ROUND(MIN(SUM(BV$4,$O43/1000),SUM($O43,BV$4/1000)),3),CMB[[Cmb_ID]:[Cmb_ID]],0))),CHOOSE(AC[[M]:[M]],2,1,1,SUM(AC[[AB]:[DB]])))),""))</f>
        <v/>
      </c>
      <c r="BW43" t="str">
        <f>IF(OR(BW$5="",$S43=""),"",IFERROR(SUM(PRODUCT(INDEX(CMB[[BA_0O]:[BA_2O]],MATCH(ROUND(MIN(SUM(BW$4,$O43/1000),SUM($O43,BW$4/1000)),3),CMB[[Cmb_ID]:[Cmb_ID]],0),SUM(N(BW$1),N($R43),1)),CHOOSE(AC[[M]:[M]],1,1,0,AC[[AB]:[AB]])),PRODUCT(INDEX(CMB[[BD_0O]:[BD_2O]],MATCH(ROUND(MIN(SUM(BW$4,$O43/1000),SUM($O43,BW$4/1000)),3),CMB[[Cmb_ID]:[Cmb_ID]],0),SUM(N(BW$1),N($R43),1)),CHOOSE(AC[[M]:[M]],1,0,1,AC[[DB]:[DB]])),PRODUCT(SUM(ROUND(AVERAGE(VALUE(BW$3),VALUE($P43)),0),CHOOSE(IF(OR(BW$1,$R43),4,INDEX(CMB[[Res_Rare]:[Res_Rare]],MATCH(ROUND(MIN(SUM(BW$4,$O43/1000),SUM($O43,BW$4/1000)),3),CMB[[Cmb_ID]:[Cmb_ID]],0))),-1,-1,0,0)),IF(OR(BW$1,$R43),4,INDEX(CMB[[Cmb_Rare]:[Cmb_Rare]],MATCH(ROUND(MIN(SUM(BW$4,$O43/1000),SUM($O43,BW$4/1000)),3),CMB[[Cmb_ID]:[Cmb_ID]],0))),CHOOSE(AC[[M]:[M]],2,1,1,SUM(AC[[AB]:[DB]])))),""))</f>
        <v/>
      </c>
      <c r="BX43" t="str">
        <f>IF(OR(BX$5="",$S43=""),"",IFERROR(SUM(PRODUCT(INDEX(CMB[[BA_0O]:[BA_2O]],MATCH(ROUND(MIN(SUM(BX$4,$O43/1000),SUM($O43,BX$4/1000)),3),CMB[[Cmb_ID]:[Cmb_ID]],0),SUM(N(BX$1),N($R43),1)),CHOOSE(AC[[M]:[M]],1,1,0,AC[[AB]:[AB]])),PRODUCT(INDEX(CMB[[BD_0O]:[BD_2O]],MATCH(ROUND(MIN(SUM(BX$4,$O43/1000),SUM($O43,BX$4/1000)),3),CMB[[Cmb_ID]:[Cmb_ID]],0),SUM(N(BX$1),N($R43),1)),CHOOSE(AC[[M]:[M]],1,0,1,AC[[DB]:[DB]])),PRODUCT(SUM(ROUND(AVERAGE(VALUE(BX$3),VALUE($P43)),0),CHOOSE(IF(OR(BX$1,$R43),4,INDEX(CMB[[Res_Rare]:[Res_Rare]],MATCH(ROUND(MIN(SUM(BX$4,$O43/1000),SUM($O43,BX$4/1000)),3),CMB[[Cmb_ID]:[Cmb_ID]],0))),-1,-1,0,0)),IF(OR(BX$1,$R43),4,INDEX(CMB[[Cmb_Rare]:[Cmb_Rare]],MATCH(ROUND(MIN(SUM(BX$4,$O43/1000),SUM($O43,BX$4/1000)),3),CMB[[Cmb_ID]:[Cmb_ID]],0))),CHOOSE(AC[[M]:[M]],2,1,1,SUM(AC[[AB]:[DB]])))),""))</f>
        <v/>
      </c>
      <c r="BY43" t="str">
        <f>IF(OR(BY$5="",$S43=""),"",IFERROR(SUM(PRODUCT(INDEX(CMB[[BA_0O]:[BA_2O]],MATCH(ROUND(MIN(SUM(BY$4,$O43/1000),SUM($O43,BY$4/1000)),3),CMB[[Cmb_ID]:[Cmb_ID]],0),SUM(N(BY$1),N($R43),1)),CHOOSE(AC[[M]:[M]],1,1,0,AC[[AB]:[AB]])),PRODUCT(INDEX(CMB[[BD_0O]:[BD_2O]],MATCH(ROUND(MIN(SUM(BY$4,$O43/1000),SUM($O43,BY$4/1000)),3),CMB[[Cmb_ID]:[Cmb_ID]],0),SUM(N(BY$1),N($R43),1)),CHOOSE(AC[[M]:[M]],1,0,1,AC[[DB]:[DB]])),PRODUCT(SUM(ROUND(AVERAGE(VALUE(BY$3),VALUE($P43)),0),CHOOSE(IF(OR(BY$1,$R43),4,INDEX(CMB[[Res_Rare]:[Res_Rare]],MATCH(ROUND(MIN(SUM(BY$4,$O43/1000),SUM($O43,BY$4/1000)),3),CMB[[Cmb_ID]:[Cmb_ID]],0))),-1,-1,0,0)),IF(OR(BY$1,$R43),4,INDEX(CMB[[Cmb_Rare]:[Cmb_Rare]],MATCH(ROUND(MIN(SUM(BY$4,$O43/1000),SUM($O43,BY$4/1000)),3),CMB[[Cmb_ID]:[Cmb_ID]],0))),CHOOSE(AC[[M]:[M]],2,1,1,SUM(AC[[AB]:[DB]])))),""))</f>
        <v/>
      </c>
      <c r="BZ43" t="str">
        <f>IF(OR(BZ$5="",$S43=""),"",IFERROR(SUM(PRODUCT(INDEX(CMB[[BA_0O]:[BA_2O]],MATCH(ROUND(MIN(SUM(BZ$4,$O43/1000),SUM($O43,BZ$4/1000)),3),CMB[[Cmb_ID]:[Cmb_ID]],0),SUM(N(BZ$1),N($R43),1)),CHOOSE(AC[[M]:[M]],1,1,0,AC[[AB]:[AB]])),PRODUCT(INDEX(CMB[[BD_0O]:[BD_2O]],MATCH(ROUND(MIN(SUM(BZ$4,$O43/1000),SUM($O43,BZ$4/1000)),3),CMB[[Cmb_ID]:[Cmb_ID]],0),SUM(N(BZ$1),N($R43),1)),CHOOSE(AC[[M]:[M]],1,0,1,AC[[DB]:[DB]])),PRODUCT(SUM(ROUND(AVERAGE(VALUE(BZ$3),VALUE($P43)),0),CHOOSE(IF(OR(BZ$1,$R43),4,INDEX(CMB[[Res_Rare]:[Res_Rare]],MATCH(ROUND(MIN(SUM(BZ$4,$O43/1000),SUM($O43,BZ$4/1000)),3),CMB[[Cmb_ID]:[Cmb_ID]],0))),-1,-1,0,0)),IF(OR(BZ$1,$R43),4,INDEX(CMB[[Cmb_Rare]:[Cmb_Rare]],MATCH(ROUND(MIN(SUM(BZ$4,$O43/1000),SUM($O43,BZ$4/1000)),3),CMB[[Cmb_ID]:[Cmb_ID]],0))),CHOOSE(AC[[M]:[M]],2,1,1,SUM(AC[[AB]:[DB]])))),""))</f>
        <v/>
      </c>
      <c r="CA43" t="str">
        <f>IF(OR(CA$5="",$S43=""),"",IFERROR(SUM(PRODUCT(INDEX(CMB[[BA_0O]:[BA_2O]],MATCH(ROUND(MIN(SUM(CA$4,$O43/1000),SUM($O43,CA$4/1000)),3),CMB[[Cmb_ID]:[Cmb_ID]],0),SUM(N(CA$1),N($R43),1)),CHOOSE(AC[[M]:[M]],1,1,0,AC[[AB]:[AB]])),PRODUCT(INDEX(CMB[[BD_0O]:[BD_2O]],MATCH(ROUND(MIN(SUM(CA$4,$O43/1000),SUM($O43,CA$4/1000)),3),CMB[[Cmb_ID]:[Cmb_ID]],0),SUM(N(CA$1),N($R43),1)),CHOOSE(AC[[M]:[M]],1,0,1,AC[[DB]:[DB]])),PRODUCT(SUM(ROUND(AVERAGE(VALUE(CA$3),VALUE($P43)),0),CHOOSE(IF(OR(CA$1,$R43),4,INDEX(CMB[[Res_Rare]:[Res_Rare]],MATCH(ROUND(MIN(SUM(CA$4,$O43/1000),SUM($O43,CA$4/1000)),3),CMB[[Cmb_ID]:[Cmb_ID]],0))),-1,-1,0,0)),IF(OR(CA$1,$R43),4,INDEX(CMB[[Cmb_Rare]:[Cmb_Rare]],MATCH(ROUND(MIN(SUM(CA$4,$O43/1000),SUM($O43,CA$4/1000)),3),CMB[[Cmb_ID]:[Cmb_ID]],0))),CHOOSE(AC[[M]:[M]],2,1,1,SUM(AC[[AB]:[DB]])))),""))</f>
        <v/>
      </c>
      <c r="CB43" t="str">
        <f>IF(OR(CB$5="",$S43=""),"",IFERROR(SUM(PRODUCT(INDEX(CMB[[BA_0O]:[BA_2O]],MATCH(ROUND(MIN(SUM(CB$4,$O43/1000),SUM($O43,CB$4/1000)),3),CMB[[Cmb_ID]:[Cmb_ID]],0),SUM(N(CB$1),N($R43),1)),CHOOSE(AC[[M]:[M]],1,1,0,AC[[AB]:[AB]])),PRODUCT(INDEX(CMB[[BD_0O]:[BD_2O]],MATCH(ROUND(MIN(SUM(CB$4,$O43/1000),SUM($O43,CB$4/1000)),3),CMB[[Cmb_ID]:[Cmb_ID]],0),SUM(N(CB$1),N($R43),1)),CHOOSE(AC[[M]:[M]],1,0,1,AC[[DB]:[DB]])),PRODUCT(SUM(ROUND(AVERAGE(VALUE(CB$3),VALUE($P43)),0),CHOOSE(IF(OR(CB$1,$R43),4,INDEX(CMB[[Res_Rare]:[Res_Rare]],MATCH(ROUND(MIN(SUM(CB$4,$O43/1000),SUM($O43,CB$4/1000)),3),CMB[[Cmb_ID]:[Cmb_ID]],0))),-1,-1,0,0)),IF(OR(CB$1,$R43),4,INDEX(CMB[[Cmb_Rare]:[Cmb_Rare]],MATCH(ROUND(MIN(SUM(CB$4,$O43/1000),SUM($O43,CB$4/1000)),3),CMB[[Cmb_ID]:[Cmb_ID]],0))),CHOOSE(AC[[M]:[M]],2,1,1,SUM(AC[[AB]:[DB]])))),""))</f>
        <v/>
      </c>
      <c r="CC43" t="str">
        <f>IF(OR(CC$5="",$S43=""),"",IFERROR(SUM(PRODUCT(INDEX(CMB[[BA_0O]:[BA_2O]],MATCH(ROUND(MIN(SUM(CC$4,$O43/1000),SUM($O43,CC$4/1000)),3),CMB[[Cmb_ID]:[Cmb_ID]],0),SUM(N(CC$1),N($R43),1)),CHOOSE(AC[[M]:[M]],1,1,0,AC[[AB]:[AB]])),PRODUCT(INDEX(CMB[[BD_0O]:[BD_2O]],MATCH(ROUND(MIN(SUM(CC$4,$O43/1000),SUM($O43,CC$4/1000)),3),CMB[[Cmb_ID]:[Cmb_ID]],0),SUM(N(CC$1),N($R43),1)),CHOOSE(AC[[M]:[M]],1,0,1,AC[[DB]:[DB]])),PRODUCT(SUM(ROUND(AVERAGE(VALUE(CC$3),VALUE($P43)),0),CHOOSE(IF(OR(CC$1,$R43),4,INDEX(CMB[[Res_Rare]:[Res_Rare]],MATCH(ROUND(MIN(SUM(CC$4,$O43/1000),SUM($O43,CC$4/1000)),3),CMB[[Cmb_ID]:[Cmb_ID]],0))),-1,-1,0,0)),IF(OR(CC$1,$R43),4,INDEX(CMB[[Cmb_Rare]:[Cmb_Rare]],MATCH(ROUND(MIN(SUM(CC$4,$O43/1000),SUM($O43,CC$4/1000)),3),CMB[[Cmb_ID]:[Cmb_ID]],0))),CHOOSE(AC[[M]:[M]],2,1,1,SUM(AC[[AB]:[DB]])))),""))</f>
        <v/>
      </c>
      <c r="CD43" t="str">
        <f>IF(OR(CD$5="",$S43=""),"",IFERROR(SUM(PRODUCT(INDEX(CMB[[BA_0O]:[BA_2O]],MATCH(ROUND(MIN(SUM(CD$4,$O43/1000),SUM($O43,CD$4/1000)),3),CMB[[Cmb_ID]:[Cmb_ID]],0),SUM(N(CD$1),N($R43),1)),CHOOSE(AC[[M]:[M]],1,1,0,AC[[AB]:[AB]])),PRODUCT(INDEX(CMB[[BD_0O]:[BD_2O]],MATCH(ROUND(MIN(SUM(CD$4,$O43/1000),SUM($O43,CD$4/1000)),3),CMB[[Cmb_ID]:[Cmb_ID]],0),SUM(N(CD$1),N($R43),1)),CHOOSE(AC[[M]:[M]],1,0,1,AC[[DB]:[DB]])),PRODUCT(SUM(ROUND(AVERAGE(VALUE(CD$3),VALUE($P43)),0),CHOOSE(IF(OR(CD$1,$R43),4,INDEX(CMB[[Res_Rare]:[Res_Rare]],MATCH(ROUND(MIN(SUM(CD$4,$O43/1000),SUM($O43,CD$4/1000)),3),CMB[[Cmb_ID]:[Cmb_ID]],0))),-1,-1,0,0)),IF(OR(CD$1,$R43),4,INDEX(CMB[[Cmb_Rare]:[Cmb_Rare]],MATCH(ROUND(MIN(SUM(CD$4,$O43/1000),SUM($O43,CD$4/1000)),3),CMB[[Cmb_ID]:[Cmb_ID]],0))),CHOOSE(AC[[M]:[M]],2,1,1,SUM(AC[[AB]:[DB]])))),""))</f>
        <v/>
      </c>
      <c r="CE43" t="str">
        <f>IF(OR(CE$5="",$S43=""),"",IFERROR(SUM(PRODUCT(INDEX(CMB[[BA_0O]:[BA_2O]],MATCH(ROUND(MIN(SUM(CE$4,$O43/1000),SUM($O43,CE$4/1000)),3),CMB[[Cmb_ID]:[Cmb_ID]],0),SUM(N(CE$1),N($R43),1)),CHOOSE(AC[[M]:[M]],1,1,0,AC[[AB]:[AB]])),PRODUCT(INDEX(CMB[[BD_0O]:[BD_2O]],MATCH(ROUND(MIN(SUM(CE$4,$O43/1000),SUM($O43,CE$4/1000)),3),CMB[[Cmb_ID]:[Cmb_ID]],0),SUM(N(CE$1),N($R43),1)),CHOOSE(AC[[M]:[M]],1,0,1,AC[[DB]:[DB]])),PRODUCT(SUM(ROUND(AVERAGE(VALUE(CE$3),VALUE($P43)),0),CHOOSE(IF(OR(CE$1,$R43),4,INDEX(CMB[[Res_Rare]:[Res_Rare]],MATCH(ROUND(MIN(SUM(CE$4,$O43/1000),SUM($O43,CE$4/1000)),3),CMB[[Cmb_ID]:[Cmb_ID]],0))),-1,-1,0,0)),IF(OR(CE$1,$R43),4,INDEX(CMB[[Cmb_Rare]:[Cmb_Rare]],MATCH(ROUND(MIN(SUM(CE$4,$O43/1000),SUM($O43,CE$4/1000)),3),CMB[[Cmb_ID]:[Cmb_ID]],0))),CHOOSE(AC[[M]:[M]],2,1,1,SUM(AC[[AB]:[DB]])))),""))</f>
        <v/>
      </c>
      <c r="CF43" t="str">
        <f>IF(OR(CF$5="",$S43=""),"",IFERROR(SUM(PRODUCT(INDEX(CMB[[BA_0O]:[BA_2O]],MATCH(ROUND(MIN(SUM(CF$4,$O43/1000),SUM($O43,CF$4/1000)),3),CMB[[Cmb_ID]:[Cmb_ID]],0),SUM(N(CF$1),N($R43),1)),CHOOSE(AC[[M]:[M]],1,1,0,AC[[AB]:[AB]])),PRODUCT(INDEX(CMB[[BD_0O]:[BD_2O]],MATCH(ROUND(MIN(SUM(CF$4,$O43/1000),SUM($O43,CF$4/1000)),3),CMB[[Cmb_ID]:[Cmb_ID]],0),SUM(N(CF$1),N($R43),1)),CHOOSE(AC[[M]:[M]],1,0,1,AC[[DB]:[DB]])),PRODUCT(SUM(ROUND(AVERAGE(VALUE(CF$3),VALUE($P43)),0),CHOOSE(IF(OR(CF$1,$R43),4,INDEX(CMB[[Res_Rare]:[Res_Rare]],MATCH(ROUND(MIN(SUM(CF$4,$O43/1000),SUM($O43,CF$4/1000)),3),CMB[[Cmb_ID]:[Cmb_ID]],0))),-1,-1,0,0)),IF(OR(CF$1,$R43),4,INDEX(CMB[[Cmb_Rare]:[Cmb_Rare]],MATCH(ROUND(MIN(SUM(CF$4,$O43/1000),SUM($O43,CF$4/1000)),3),CMB[[Cmb_ID]:[Cmb_ID]],0))),CHOOSE(AC[[M]:[M]],2,1,1,SUM(AC[[AB]:[DB]])))),""))</f>
        <v/>
      </c>
      <c r="CG43" t="str">
        <f>IF(OR(CG$5="",$S43=""),"",IFERROR(SUM(PRODUCT(INDEX(CMB[[BA_0O]:[BA_2O]],MATCH(ROUND(MIN(SUM(CG$4,$O43/1000),SUM($O43,CG$4/1000)),3),CMB[[Cmb_ID]:[Cmb_ID]],0),SUM(N(CG$1),N($R43),1)),CHOOSE(AC[[M]:[M]],1,1,0,AC[[AB]:[AB]])),PRODUCT(INDEX(CMB[[BD_0O]:[BD_2O]],MATCH(ROUND(MIN(SUM(CG$4,$O43/1000),SUM($O43,CG$4/1000)),3),CMB[[Cmb_ID]:[Cmb_ID]],0),SUM(N(CG$1),N($R43),1)),CHOOSE(AC[[M]:[M]],1,0,1,AC[[DB]:[DB]])),PRODUCT(SUM(ROUND(AVERAGE(VALUE(CG$3),VALUE($P43)),0),CHOOSE(IF(OR(CG$1,$R43),4,INDEX(CMB[[Res_Rare]:[Res_Rare]],MATCH(ROUND(MIN(SUM(CG$4,$O43/1000),SUM($O43,CG$4/1000)),3),CMB[[Cmb_ID]:[Cmb_ID]],0))),-1,-1,0,0)),IF(OR(CG$1,$R43),4,INDEX(CMB[[Cmb_Rare]:[Cmb_Rare]],MATCH(ROUND(MIN(SUM(CG$4,$O43/1000),SUM($O43,CG$4/1000)),3),CMB[[Cmb_ID]:[Cmb_ID]],0))),CHOOSE(AC[[M]:[M]],2,1,1,SUM(AC[[AB]:[DB]])))),""))</f>
        <v/>
      </c>
      <c r="CH43" t="str">
        <f>IF(OR(CH$5="",$S43=""),"",IFERROR(SUM(PRODUCT(INDEX(CMB[[BA_0O]:[BA_2O]],MATCH(ROUND(MIN(SUM(CH$4,$O43/1000),SUM($O43,CH$4/1000)),3),CMB[[Cmb_ID]:[Cmb_ID]],0),SUM(N(CH$1),N($R43),1)),CHOOSE(AC[[M]:[M]],1,1,0,AC[[AB]:[AB]])),PRODUCT(INDEX(CMB[[BD_0O]:[BD_2O]],MATCH(ROUND(MIN(SUM(CH$4,$O43/1000),SUM($O43,CH$4/1000)),3),CMB[[Cmb_ID]:[Cmb_ID]],0),SUM(N(CH$1),N($R43),1)),CHOOSE(AC[[M]:[M]],1,0,1,AC[[DB]:[DB]])),PRODUCT(SUM(ROUND(AVERAGE(VALUE(CH$3),VALUE($P43)),0),CHOOSE(IF(OR(CH$1,$R43),4,INDEX(CMB[[Res_Rare]:[Res_Rare]],MATCH(ROUND(MIN(SUM(CH$4,$O43/1000),SUM($O43,CH$4/1000)),3),CMB[[Cmb_ID]:[Cmb_ID]],0))),-1,-1,0,0)),IF(OR(CH$1,$R43),4,INDEX(CMB[[Cmb_Rare]:[Cmb_Rare]],MATCH(ROUND(MIN(SUM(CH$4,$O43/1000),SUM($O43,CH$4/1000)),3),CMB[[Cmb_ID]:[Cmb_ID]],0))),CHOOSE(AC[[M]:[M]],2,1,1,SUM(AC[[AB]:[DB]])))),""))</f>
        <v/>
      </c>
      <c r="CI43" t="str">
        <f>IF(OR(CI$5="",$S43=""),"",IFERROR(SUM(PRODUCT(INDEX(CMB[[BA_0O]:[BA_2O]],MATCH(ROUND(MIN(SUM(CI$4,$O43/1000),SUM($O43,CI$4/1000)),3),CMB[[Cmb_ID]:[Cmb_ID]],0),SUM(N(CI$1),N($R43),1)),CHOOSE(AC[[M]:[M]],1,1,0,AC[[AB]:[AB]])),PRODUCT(INDEX(CMB[[BD_0O]:[BD_2O]],MATCH(ROUND(MIN(SUM(CI$4,$O43/1000),SUM($O43,CI$4/1000)),3),CMB[[Cmb_ID]:[Cmb_ID]],0),SUM(N(CI$1),N($R43),1)),CHOOSE(AC[[M]:[M]],1,0,1,AC[[DB]:[DB]])),PRODUCT(SUM(ROUND(AVERAGE(VALUE(CI$3),VALUE($P43)),0),CHOOSE(IF(OR(CI$1,$R43),4,INDEX(CMB[[Res_Rare]:[Res_Rare]],MATCH(ROUND(MIN(SUM(CI$4,$O43/1000),SUM($O43,CI$4/1000)),3),CMB[[Cmb_ID]:[Cmb_ID]],0))),-1,-1,0,0)),IF(OR(CI$1,$R43),4,INDEX(CMB[[Cmb_Rare]:[Cmb_Rare]],MATCH(ROUND(MIN(SUM(CI$4,$O43/1000),SUM($O43,CI$4/1000)),3),CMB[[Cmb_ID]:[Cmb_ID]],0))),CHOOSE(AC[[M]:[M]],2,1,1,SUM(AC[[AB]:[DB]])))),""))</f>
        <v/>
      </c>
      <c r="CJ43" t="str">
        <f>IF(OR(CJ$5="",$S43=""),"",IFERROR(SUM(PRODUCT(INDEX(CMB[[BA_0O]:[BA_2O]],MATCH(ROUND(MIN(SUM(CJ$4,$O43/1000),SUM($O43,CJ$4/1000)),3),CMB[[Cmb_ID]:[Cmb_ID]],0),SUM(N(CJ$1),N($R43),1)),CHOOSE(AC[[M]:[M]],1,1,0,AC[[AB]:[AB]])),PRODUCT(INDEX(CMB[[BD_0O]:[BD_2O]],MATCH(ROUND(MIN(SUM(CJ$4,$O43/1000),SUM($O43,CJ$4/1000)),3),CMB[[Cmb_ID]:[Cmb_ID]],0),SUM(N(CJ$1),N($R43),1)),CHOOSE(AC[[M]:[M]],1,0,1,AC[[DB]:[DB]])),PRODUCT(SUM(ROUND(AVERAGE(VALUE(CJ$3),VALUE($P43)),0),CHOOSE(IF(OR(CJ$1,$R43),4,INDEX(CMB[[Res_Rare]:[Res_Rare]],MATCH(ROUND(MIN(SUM(CJ$4,$O43/1000),SUM($O43,CJ$4/1000)),3),CMB[[Cmb_ID]:[Cmb_ID]],0))),-1,-1,0,0)),IF(OR(CJ$1,$R43),4,INDEX(CMB[[Cmb_Rare]:[Cmb_Rare]],MATCH(ROUND(MIN(SUM(CJ$4,$O43/1000),SUM($O43,CJ$4/1000)),3),CMB[[Cmb_ID]:[Cmb_ID]],0))),CHOOSE(AC[[M]:[M]],2,1,1,SUM(AC[[AB]:[DB]])))),""))</f>
        <v/>
      </c>
      <c r="CK43" t="str">
        <f>IF(OR(CK$5="",$S43=""),"",IFERROR(SUM(PRODUCT(INDEX(CMB[[BA_0O]:[BA_2O]],MATCH(ROUND(MIN(SUM(CK$4,$O43/1000),SUM($O43,CK$4/1000)),3),CMB[[Cmb_ID]:[Cmb_ID]],0),SUM(N(CK$1),N($R43),1)),CHOOSE(AC[[M]:[M]],1,1,0,AC[[AB]:[AB]])),PRODUCT(INDEX(CMB[[BD_0O]:[BD_2O]],MATCH(ROUND(MIN(SUM(CK$4,$O43/1000),SUM($O43,CK$4/1000)),3),CMB[[Cmb_ID]:[Cmb_ID]],0),SUM(N(CK$1),N($R43),1)),CHOOSE(AC[[M]:[M]],1,0,1,AC[[DB]:[DB]])),PRODUCT(SUM(ROUND(AVERAGE(VALUE(CK$3),VALUE($P43)),0),CHOOSE(IF(OR(CK$1,$R43),4,INDEX(CMB[[Res_Rare]:[Res_Rare]],MATCH(ROUND(MIN(SUM(CK$4,$O43/1000),SUM($O43,CK$4/1000)),3),CMB[[Cmb_ID]:[Cmb_ID]],0))),-1,-1,0,0)),IF(OR(CK$1,$R43),4,INDEX(CMB[[Cmb_Rare]:[Cmb_Rare]],MATCH(ROUND(MIN(SUM(CK$4,$O43/1000),SUM($O43,CK$4/1000)),3),CMB[[Cmb_ID]:[Cmb_ID]],0))),CHOOSE(AC[[M]:[M]],2,1,1,SUM(AC[[AB]:[DB]])))),""))</f>
        <v/>
      </c>
      <c r="CL43" t="str">
        <f>IF(OR(CL$5="",$S43=""),"",IFERROR(SUM(PRODUCT(INDEX(CMB[[BA_0O]:[BA_2O]],MATCH(ROUND(MIN(SUM(CL$4,$O43/1000),SUM($O43,CL$4/1000)),3),CMB[[Cmb_ID]:[Cmb_ID]],0),SUM(N(CL$1),N($R43),1)),CHOOSE(AC[[M]:[M]],1,1,0,AC[[AB]:[AB]])),PRODUCT(INDEX(CMB[[BD_0O]:[BD_2O]],MATCH(ROUND(MIN(SUM(CL$4,$O43/1000),SUM($O43,CL$4/1000)),3),CMB[[Cmb_ID]:[Cmb_ID]],0),SUM(N(CL$1),N($R43),1)),CHOOSE(AC[[M]:[M]],1,0,1,AC[[DB]:[DB]])),PRODUCT(SUM(ROUND(AVERAGE(VALUE(CL$3),VALUE($P43)),0),CHOOSE(IF(OR(CL$1,$R43),4,INDEX(CMB[[Res_Rare]:[Res_Rare]],MATCH(ROUND(MIN(SUM(CL$4,$O43/1000),SUM($O43,CL$4/1000)),3),CMB[[Cmb_ID]:[Cmb_ID]],0))),-1,-1,0,0)),IF(OR(CL$1,$R43),4,INDEX(CMB[[Cmb_Rare]:[Cmb_Rare]],MATCH(ROUND(MIN(SUM(CL$4,$O43/1000),SUM($O43,CL$4/1000)),3),CMB[[Cmb_ID]:[Cmb_ID]],0))),CHOOSE(AC[[M]:[M]],2,1,1,SUM(AC[[AB]:[DB]])))),""))</f>
        <v/>
      </c>
      <c r="CM43" t="str">
        <f>IF(OR(CM$5="",$S43=""),"",IFERROR(SUM(PRODUCT(INDEX(CMB[[BA_0O]:[BA_2O]],MATCH(ROUND(MIN(SUM(CM$4,$O43/1000),SUM($O43,CM$4/1000)),3),CMB[[Cmb_ID]:[Cmb_ID]],0),SUM(N(CM$1),N($R43),1)),CHOOSE(AC[[M]:[M]],1,1,0,AC[[AB]:[AB]])),PRODUCT(INDEX(CMB[[BD_0O]:[BD_2O]],MATCH(ROUND(MIN(SUM(CM$4,$O43/1000),SUM($O43,CM$4/1000)),3),CMB[[Cmb_ID]:[Cmb_ID]],0),SUM(N(CM$1),N($R43),1)),CHOOSE(AC[[M]:[M]],1,0,1,AC[[DB]:[DB]])),PRODUCT(SUM(ROUND(AVERAGE(VALUE(CM$3),VALUE($P43)),0),CHOOSE(IF(OR(CM$1,$R43),4,INDEX(CMB[[Res_Rare]:[Res_Rare]],MATCH(ROUND(MIN(SUM(CM$4,$O43/1000),SUM($O43,CM$4/1000)),3),CMB[[Cmb_ID]:[Cmb_ID]],0))),-1,-1,0,0)),IF(OR(CM$1,$R43),4,INDEX(CMB[[Cmb_Rare]:[Cmb_Rare]],MATCH(ROUND(MIN(SUM(CM$4,$O43/1000),SUM($O43,CM$4/1000)),3),CMB[[Cmb_ID]:[Cmb_ID]],0))),CHOOSE(AC[[M]:[M]],2,1,1,SUM(AC[[AB]:[DB]])))),""))</f>
        <v/>
      </c>
      <c r="CN43" t="str">
        <f>IF(OR(CN$5="",$S43=""),"",IFERROR(SUM(PRODUCT(INDEX(CMB[[BA_0O]:[BA_2O]],MATCH(ROUND(MIN(SUM(CN$4,$O43/1000),SUM($O43,CN$4/1000)),3),CMB[[Cmb_ID]:[Cmb_ID]],0),SUM(N(CN$1),N($R43),1)),CHOOSE(AC[[M]:[M]],1,1,0,AC[[AB]:[AB]])),PRODUCT(INDEX(CMB[[BD_0O]:[BD_2O]],MATCH(ROUND(MIN(SUM(CN$4,$O43/1000),SUM($O43,CN$4/1000)),3),CMB[[Cmb_ID]:[Cmb_ID]],0),SUM(N(CN$1),N($R43),1)),CHOOSE(AC[[M]:[M]],1,0,1,AC[[DB]:[DB]])),PRODUCT(SUM(ROUND(AVERAGE(VALUE(CN$3),VALUE($P43)),0),CHOOSE(IF(OR(CN$1,$R43),4,INDEX(CMB[[Res_Rare]:[Res_Rare]],MATCH(ROUND(MIN(SUM(CN$4,$O43/1000),SUM($O43,CN$4/1000)),3),CMB[[Cmb_ID]:[Cmb_ID]],0))),-1,-1,0,0)),IF(OR(CN$1,$R43),4,INDEX(CMB[[Cmb_Rare]:[Cmb_Rare]],MATCH(ROUND(MIN(SUM(CN$4,$O43/1000),SUM($O43,CN$4/1000)),3),CMB[[Cmb_ID]:[Cmb_ID]],0))),CHOOSE(AC[[M]:[M]],2,1,1,SUM(AC[[AB]:[DB]])))),""))</f>
        <v/>
      </c>
      <c r="CO43" t="str">
        <f>IF(OR(CO$5="",$S43=""),"",IFERROR(SUM(PRODUCT(INDEX(CMB[[BA_0O]:[BA_2O]],MATCH(ROUND(MIN(SUM(CO$4,$O43/1000),SUM($O43,CO$4/1000)),3),CMB[[Cmb_ID]:[Cmb_ID]],0),SUM(N(CO$1),N($R43),1)),CHOOSE(AC[[M]:[M]],1,1,0,AC[[AB]:[AB]])),PRODUCT(INDEX(CMB[[BD_0O]:[BD_2O]],MATCH(ROUND(MIN(SUM(CO$4,$O43/1000),SUM($O43,CO$4/1000)),3),CMB[[Cmb_ID]:[Cmb_ID]],0),SUM(N(CO$1),N($R43),1)),CHOOSE(AC[[M]:[M]],1,0,1,AC[[DB]:[DB]])),PRODUCT(SUM(ROUND(AVERAGE(VALUE(CO$3),VALUE($P43)),0),CHOOSE(IF(OR(CO$1,$R43),4,INDEX(CMB[[Res_Rare]:[Res_Rare]],MATCH(ROUND(MIN(SUM(CO$4,$O43/1000),SUM($O43,CO$4/1000)),3),CMB[[Cmb_ID]:[Cmb_ID]],0))),-1,-1,0,0)),IF(OR(CO$1,$R43),4,INDEX(CMB[[Cmb_Rare]:[Cmb_Rare]],MATCH(ROUND(MIN(SUM(CO$4,$O43/1000),SUM($O43,CO$4/1000)),3),CMB[[Cmb_ID]:[Cmb_ID]],0))),CHOOSE(AC[[M]:[M]],2,1,1,SUM(AC[[AB]:[DB]])))),""))</f>
        <v/>
      </c>
      <c r="CP43" t="str">
        <f>IF(OR(CP$5="",$S43=""),"",IFERROR(SUM(PRODUCT(INDEX(CMB[[BA_0O]:[BA_2O]],MATCH(ROUND(MIN(SUM(CP$4,$O43/1000),SUM($O43,CP$4/1000)),3),CMB[[Cmb_ID]:[Cmb_ID]],0),SUM(N(CP$1),N($R43),1)),CHOOSE(AC[[M]:[M]],1,1,0,AC[[AB]:[AB]])),PRODUCT(INDEX(CMB[[BD_0O]:[BD_2O]],MATCH(ROUND(MIN(SUM(CP$4,$O43/1000),SUM($O43,CP$4/1000)),3),CMB[[Cmb_ID]:[Cmb_ID]],0),SUM(N(CP$1),N($R43),1)),CHOOSE(AC[[M]:[M]],1,0,1,AC[[DB]:[DB]])),PRODUCT(SUM(ROUND(AVERAGE(VALUE(CP$3),VALUE($P43)),0),CHOOSE(IF(OR(CP$1,$R43),4,INDEX(CMB[[Res_Rare]:[Res_Rare]],MATCH(ROUND(MIN(SUM(CP$4,$O43/1000),SUM($O43,CP$4/1000)),3),CMB[[Cmb_ID]:[Cmb_ID]],0))),-1,-1,0,0)),IF(OR(CP$1,$R43),4,INDEX(CMB[[Cmb_Rare]:[Cmb_Rare]],MATCH(ROUND(MIN(SUM(CP$4,$O43/1000),SUM($O43,CP$4/1000)),3),CMB[[Cmb_ID]:[Cmb_ID]],0))),CHOOSE(AC[[M]:[M]],2,1,1,SUM(AC[[AB]:[DB]])))),""))</f>
        <v/>
      </c>
      <c r="CQ43" t="str">
        <f>IF(OR(CQ$5="",$S43=""),"",IFERROR(SUM(PRODUCT(INDEX(CMB[[BA_0O]:[BA_2O]],MATCH(ROUND(MIN(SUM(CQ$4,$O43/1000),SUM($O43,CQ$4/1000)),3),CMB[[Cmb_ID]:[Cmb_ID]],0),SUM(N(CQ$1),N($R43),1)),CHOOSE(AC[[M]:[M]],1,1,0,AC[[AB]:[AB]])),PRODUCT(INDEX(CMB[[BD_0O]:[BD_2O]],MATCH(ROUND(MIN(SUM(CQ$4,$O43/1000),SUM($O43,CQ$4/1000)),3),CMB[[Cmb_ID]:[Cmb_ID]],0),SUM(N(CQ$1),N($R43),1)),CHOOSE(AC[[M]:[M]],1,0,1,AC[[DB]:[DB]])),PRODUCT(SUM(ROUND(AVERAGE(VALUE(CQ$3),VALUE($P43)),0),CHOOSE(IF(OR(CQ$1,$R43),4,INDEX(CMB[[Res_Rare]:[Res_Rare]],MATCH(ROUND(MIN(SUM(CQ$4,$O43/1000),SUM($O43,CQ$4/1000)),3),CMB[[Cmb_ID]:[Cmb_ID]],0))),-1,-1,0,0)),IF(OR(CQ$1,$R43),4,INDEX(CMB[[Cmb_Rare]:[Cmb_Rare]],MATCH(ROUND(MIN(SUM(CQ$4,$O43/1000),SUM($O43,CQ$4/1000)),3),CMB[[Cmb_ID]:[Cmb_ID]],0))),CHOOSE(AC[[M]:[M]],2,1,1,SUM(AC[[AB]:[DB]])))),""))</f>
        <v/>
      </c>
      <c r="CR43" t="str">
        <f>IF(OR(CR$5="",$S43=""),"",IFERROR(SUM(PRODUCT(INDEX(CMB[[BA_0O]:[BA_2O]],MATCH(ROUND(MIN(SUM(CR$4,$O43/1000),SUM($O43,CR$4/1000)),3),CMB[[Cmb_ID]:[Cmb_ID]],0),SUM(N(CR$1),N($R43),1)),CHOOSE(AC[[M]:[M]],1,1,0,AC[[AB]:[AB]])),PRODUCT(INDEX(CMB[[BD_0O]:[BD_2O]],MATCH(ROUND(MIN(SUM(CR$4,$O43/1000),SUM($O43,CR$4/1000)),3),CMB[[Cmb_ID]:[Cmb_ID]],0),SUM(N(CR$1),N($R43),1)),CHOOSE(AC[[M]:[M]],1,0,1,AC[[DB]:[DB]])),PRODUCT(SUM(ROUND(AVERAGE(VALUE(CR$3),VALUE($P43)),0),CHOOSE(IF(OR(CR$1,$R43),4,INDEX(CMB[[Res_Rare]:[Res_Rare]],MATCH(ROUND(MIN(SUM(CR$4,$O43/1000),SUM($O43,CR$4/1000)),3),CMB[[Cmb_ID]:[Cmb_ID]],0))),-1,-1,0,0)),IF(OR(CR$1,$R43),4,INDEX(CMB[[Cmb_Rare]:[Cmb_Rare]],MATCH(ROUND(MIN(SUM(CR$4,$O43/1000),SUM($O43,CR$4/1000)),3),CMB[[Cmb_ID]:[Cmb_ID]],0))),CHOOSE(AC[[M]:[M]],2,1,1,SUM(AC[[AB]:[DB]])))),""))</f>
        <v/>
      </c>
      <c r="CS43" t="str">
        <f>IF(OR(CS$5="",$S43=""),"",IFERROR(SUM(PRODUCT(INDEX(CMB[[BA_0O]:[BA_2O]],MATCH(ROUND(MIN(SUM(CS$4,$O43/1000),SUM($O43,CS$4/1000)),3),CMB[[Cmb_ID]:[Cmb_ID]],0),SUM(N(CS$1),N($R43),1)),CHOOSE(AC[[M]:[M]],1,1,0,AC[[AB]:[AB]])),PRODUCT(INDEX(CMB[[BD_0O]:[BD_2O]],MATCH(ROUND(MIN(SUM(CS$4,$O43/1000),SUM($O43,CS$4/1000)),3),CMB[[Cmb_ID]:[Cmb_ID]],0),SUM(N(CS$1),N($R43),1)),CHOOSE(AC[[M]:[M]],1,0,1,AC[[DB]:[DB]])),PRODUCT(SUM(ROUND(AVERAGE(VALUE(CS$3),VALUE($P43)),0),CHOOSE(IF(OR(CS$1,$R43),4,INDEX(CMB[[Res_Rare]:[Res_Rare]],MATCH(ROUND(MIN(SUM(CS$4,$O43/1000),SUM($O43,CS$4/1000)),3),CMB[[Cmb_ID]:[Cmb_ID]],0))),-1,-1,0,0)),IF(OR(CS$1,$R43),4,INDEX(CMB[[Cmb_Rare]:[Cmb_Rare]],MATCH(ROUND(MIN(SUM(CS$4,$O43/1000),SUM($O43,CS$4/1000)),3),CMB[[Cmb_ID]:[Cmb_ID]],0))),CHOOSE(AC[[M]:[M]],2,1,1,SUM(AC[[AB]:[DB]])))),""))</f>
        <v/>
      </c>
      <c r="CT43" t="str">
        <f>IF(OR(CT$5="",$S43=""),"",IFERROR(SUM(PRODUCT(INDEX(CMB[[BA_0O]:[BA_2O]],MATCH(ROUND(MIN(SUM(CT$4,$O43/1000),SUM($O43,CT$4/1000)),3),CMB[[Cmb_ID]:[Cmb_ID]],0),SUM(N(CT$1),N($R43),1)),CHOOSE(AC[[M]:[M]],1,1,0,AC[[AB]:[AB]])),PRODUCT(INDEX(CMB[[BD_0O]:[BD_2O]],MATCH(ROUND(MIN(SUM(CT$4,$O43/1000),SUM($O43,CT$4/1000)),3),CMB[[Cmb_ID]:[Cmb_ID]],0),SUM(N(CT$1),N($R43),1)),CHOOSE(AC[[M]:[M]],1,0,1,AC[[DB]:[DB]])),PRODUCT(SUM(ROUND(AVERAGE(VALUE(CT$3),VALUE($P43)),0),CHOOSE(IF(OR(CT$1,$R43),4,INDEX(CMB[[Res_Rare]:[Res_Rare]],MATCH(ROUND(MIN(SUM(CT$4,$O43/1000),SUM($O43,CT$4/1000)),3),CMB[[Cmb_ID]:[Cmb_ID]],0))),-1,-1,0,0)),IF(OR(CT$1,$R43),4,INDEX(CMB[[Cmb_Rare]:[Cmb_Rare]],MATCH(ROUND(MIN(SUM(CT$4,$O43/1000),SUM($O43,CT$4/1000)),3),CMB[[Cmb_ID]:[Cmb_ID]],0))),CHOOSE(AC[[M]:[M]],2,1,1,SUM(AC[[AB]:[DB]])))),""))</f>
        <v/>
      </c>
      <c r="CU43" t="str">
        <f>IF(OR(CU$5="",$S43=""),"",IFERROR(SUM(PRODUCT(INDEX(CMB[[BA_0O]:[BA_2O]],MATCH(ROUND(MIN(SUM(CU$4,$O43/1000),SUM($O43,CU$4/1000)),3),CMB[[Cmb_ID]:[Cmb_ID]],0),SUM(N(CU$1),N($R43),1)),CHOOSE(AC[[M]:[M]],1,1,0,AC[[AB]:[AB]])),PRODUCT(INDEX(CMB[[BD_0O]:[BD_2O]],MATCH(ROUND(MIN(SUM(CU$4,$O43/1000),SUM($O43,CU$4/1000)),3),CMB[[Cmb_ID]:[Cmb_ID]],0),SUM(N(CU$1),N($R43),1)),CHOOSE(AC[[M]:[M]],1,0,1,AC[[DB]:[DB]])),PRODUCT(SUM(ROUND(AVERAGE(VALUE(CU$3),VALUE($P43)),0),CHOOSE(IF(OR(CU$1,$R43),4,INDEX(CMB[[Res_Rare]:[Res_Rare]],MATCH(ROUND(MIN(SUM(CU$4,$O43/1000),SUM($O43,CU$4/1000)),3),CMB[[Cmb_ID]:[Cmb_ID]],0))),-1,-1,0,0)),IF(OR(CU$1,$R43),4,INDEX(CMB[[Cmb_Rare]:[Cmb_Rare]],MATCH(ROUND(MIN(SUM(CU$4,$O43/1000),SUM($O43,CU$4/1000)),3),CMB[[Cmb_ID]:[Cmb_ID]],0))),CHOOSE(AC[[M]:[M]],2,1,1,SUM(AC[[AB]:[DB]])))),""))</f>
        <v/>
      </c>
      <c r="CV43" t="str">
        <f>IF(OR(CV$5="",$S43=""),"",IFERROR(SUM(PRODUCT(INDEX(CMB[[BA_0O]:[BA_2O]],MATCH(ROUND(MIN(SUM(CV$4,$O43/1000),SUM($O43,CV$4/1000)),3),CMB[[Cmb_ID]:[Cmb_ID]],0),SUM(N(CV$1),N($R43),1)),CHOOSE(AC[[M]:[M]],1,1,0,AC[[AB]:[AB]])),PRODUCT(INDEX(CMB[[BD_0O]:[BD_2O]],MATCH(ROUND(MIN(SUM(CV$4,$O43/1000),SUM($O43,CV$4/1000)),3),CMB[[Cmb_ID]:[Cmb_ID]],0),SUM(N(CV$1),N($R43),1)),CHOOSE(AC[[M]:[M]],1,0,1,AC[[DB]:[DB]])),PRODUCT(SUM(ROUND(AVERAGE(VALUE(CV$3),VALUE($P43)),0),CHOOSE(IF(OR(CV$1,$R43),4,INDEX(CMB[[Res_Rare]:[Res_Rare]],MATCH(ROUND(MIN(SUM(CV$4,$O43/1000),SUM($O43,CV$4/1000)),3),CMB[[Cmb_ID]:[Cmb_ID]],0))),-1,-1,0,0)),IF(OR(CV$1,$R43),4,INDEX(CMB[[Cmb_Rare]:[Cmb_Rare]],MATCH(ROUND(MIN(SUM(CV$4,$O43/1000),SUM($O43,CV$4/1000)),3),CMB[[Cmb_ID]:[Cmb_ID]],0))),CHOOSE(AC[[M]:[M]],2,1,1,SUM(AC[[AB]:[DB]])))),""))</f>
        <v/>
      </c>
      <c r="CW43" t="str">
        <f>IF(OR(CW$5="",$S43=""),"",IFERROR(SUM(PRODUCT(INDEX(CMB[[BA_0O]:[BA_2O]],MATCH(ROUND(MIN(SUM(CW$4,$O43/1000),SUM($O43,CW$4/1000)),3),CMB[[Cmb_ID]:[Cmb_ID]],0),SUM(N(CW$1),N($R43),1)),CHOOSE(AC[[M]:[M]],1,1,0,AC[[AB]:[AB]])),PRODUCT(INDEX(CMB[[BD_0O]:[BD_2O]],MATCH(ROUND(MIN(SUM(CW$4,$O43/1000),SUM($O43,CW$4/1000)),3),CMB[[Cmb_ID]:[Cmb_ID]],0),SUM(N(CW$1),N($R43),1)),CHOOSE(AC[[M]:[M]],1,0,1,AC[[DB]:[DB]])),PRODUCT(SUM(ROUND(AVERAGE(VALUE(CW$3),VALUE($P43)),0),CHOOSE(IF(OR(CW$1,$R43),4,INDEX(CMB[[Res_Rare]:[Res_Rare]],MATCH(ROUND(MIN(SUM(CW$4,$O43/1000),SUM($O43,CW$4/1000)),3),CMB[[Cmb_ID]:[Cmb_ID]],0))),-1,-1,0,0)),IF(OR(CW$1,$R43),4,INDEX(CMB[[Cmb_Rare]:[Cmb_Rare]],MATCH(ROUND(MIN(SUM(CW$4,$O43/1000),SUM($O43,CW$4/1000)),3),CMB[[Cmb_ID]:[Cmb_ID]],0))),CHOOSE(AC[[M]:[M]],2,1,1,SUM(AC[[AB]:[DB]])))),""))</f>
        <v/>
      </c>
      <c r="CX43" t="str">
        <f>IF(OR(CX$5="",$S43=""),"",IFERROR(SUM(PRODUCT(INDEX(CMB[[BA_0O]:[BA_2O]],MATCH(ROUND(MIN(SUM(CX$4,$O43/1000),SUM($O43,CX$4/1000)),3),CMB[[Cmb_ID]:[Cmb_ID]],0),SUM(N(CX$1),N($R43),1)),CHOOSE(AC[[M]:[M]],1,1,0,AC[[AB]:[AB]])),PRODUCT(INDEX(CMB[[BD_0O]:[BD_2O]],MATCH(ROUND(MIN(SUM(CX$4,$O43/1000),SUM($O43,CX$4/1000)),3),CMB[[Cmb_ID]:[Cmb_ID]],0),SUM(N(CX$1),N($R43),1)),CHOOSE(AC[[M]:[M]],1,0,1,AC[[DB]:[DB]])),PRODUCT(SUM(ROUND(AVERAGE(VALUE(CX$3),VALUE($P43)),0),CHOOSE(IF(OR(CX$1,$R43),4,INDEX(CMB[[Res_Rare]:[Res_Rare]],MATCH(ROUND(MIN(SUM(CX$4,$O43/1000),SUM($O43,CX$4/1000)),3),CMB[[Cmb_ID]:[Cmb_ID]],0))),-1,-1,0,0)),IF(OR(CX$1,$R43),4,INDEX(CMB[[Cmb_Rare]:[Cmb_Rare]],MATCH(ROUND(MIN(SUM(CX$4,$O43/1000),SUM($O43,CX$4/1000)),3),CMB[[Cmb_ID]:[Cmb_ID]],0))),CHOOSE(AC[[M]:[M]],2,1,1,SUM(AC[[AB]:[DB]])))),""))</f>
        <v/>
      </c>
      <c r="CY43" t="str">
        <f>IF(OR(CY$5="",$S43=""),"",IFERROR(SUM(PRODUCT(INDEX(CMB[[BA_0O]:[BA_2O]],MATCH(ROUND(MIN(SUM(CY$4,$O43/1000),SUM($O43,CY$4/1000)),3),CMB[[Cmb_ID]:[Cmb_ID]],0),SUM(N(CY$1),N($R43),1)),CHOOSE(AC[[M]:[M]],1,1,0,AC[[AB]:[AB]])),PRODUCT(INDEX(CMB[[BD_0O]:[BD_2O]],MATCH(ROUND(MIN(SUM(CY$4,$O43/1000),SUM($O43,CY$4/1000)),3),CMB[[Cmb_ID]:[Cmb_ID]],0),SUM(N(CY$1),N($R43),1)),CHOOSE(AC[[M]:[M]],1,0,1,AC[[DB]:[DB]])),PRODUCT(SUM(ROUND(AVERAGE(VALUE(CY$3),VALUE($P43)),0),CHOOSE(IF(OR(CY$1,$R43),4,INDEX(CMB[[Res_Rare]:[Res_Rare]],MATCH(ROUND(MIN(SUM(CY$4,$O43/1000),SUM($O43,CY$4/1000)),3),CMB[[Cmb_ID]:[Cmb_ID]],0))),-1,-1,0,0)),IF(OR(CY$1,$R43),4,INDEX(CMB[[Cmb_Rare]:[Cmb_Rare]],MATCH(ROUND(MIN(SUM(CY$4,$O43/1000),SUM($O43,CY$4/1000)),3),CMB[[Cmb_ID]:[Cmb_ID]],0))),CHOOSE(AC[[M]:[M]],2,1,1,SUM(AC[[AB]:[DB]])))),""))</f>
        <v/>
      </c>
      <c r="CZ43" t="str">
        <f>IF(OR(CZ$5="",$S43=""),"",IFERROR(SUM(PRODUCT(INDEX(CMB[[BA_0O]:[BA_2O]],MATCH(ROUND(MIN(SUM(CZ$4,$O43/1000),SUM($O43,CZ$4/1000)),3),CMB[[Cmb_ID]:[Cmb_ID]],0),SUM(N(CZ$1),N($R43),1)),CHOOSE(AC[[M]:[M]],1,1,0,AC[[AB]:[AB]])),PRODUCT(INDEX(CMB[[BD_0O]:[BD_2O]],MATCH(ROUND(MIN(SUM(CZ$4,$O43/1000),SUM($O43,CZ$4/1000)),3),CMB[[Cmb_ID]:[Cmb_ID]],0),SUM(N(CZ$1),N($R43),1)),CHOOSE(AC[[M]:[M]],1,0,1,AC[[DB]:[DB]])),PRODUCT(SUM(ROUND(AVERAGE(VALUE(CZ$3),VALUE($P43)),0),CHOOSE(IF(OR(CZ$1,$R43),4,INDEX(CMB[[Res_Rare]:[Res_Rare]],MATCH(ROUND(MIN(SUM(CZ$4,$O43/1000),SUM($O43,CZ$4/1000)),3),CMB[[Cmb_ID]:[Cmb_ID]],0))),-1,-1,0,0)),IF(OR(CZ$1,$R43),4,INDEX(CMB[[Cmb_Rare]:[Cmb_Rare]],MATCH(ROUND(MIN(SUM(CZ$4,$O43/1000),SUM($O43,CZ$4/1000)),3),CMB[[Cmb_ID]:[Cmb_ID]],0))),CHOOSE(AC[[M]:[M]],2,1,1,SUM(AC[[AB]:[DB]])))),""))</f>
        <v/>
      </c>
      <c r="DA43" t="str">
        <f>IF(OR(DA$5="",$S43=""),"",IFERROR(SUM(PRODUCT(INDEX(CMB[[BA_0O]:[BA_2O]],MATCH(ROUND(MIN(SUM(DA$4,$O43/1000),SUM($O43,DA$4/1000)),3),CMB[[Cmb_ID]:[Cmb_ID]],0),SUM(N(DA$1),N($R43),1)),CHOOSE(AC[[M]:[M]],1,1,0,AC[[AB]:[AB]])),PRODUCT(INDEX(CMB[[BD_0O]:[BD_2O]],MATCH(ROUND(MIN(SUM(DA$4,$O43/1000),SUM($O43,DA$4/1000)),3),CMB[[Cmb_ID]:[Cmb_ID]],0),SUM(N(DA$1),N($R43),1)),CHOOSE(AC[[M]:[M]],1,0,1,AC[[DB]:[DB]])),PRODUCT(SUM(ROUND(AVERAGE(VALUE(DA$3),VALUE($P43)),0),CHOOSE(IF(OR(DA$1,$R43),4,INDEX(CMB[[Res_Rare]:[Res_Rare]],MATCH(ROUND(MIN(SUM(DA$4,$O43/1000),SUM($O43,DA$4/1000)),3),CMB[[Cmb_ID]:[Cmb_ID]],0))),-1,-1,0,0)),IF(OR(DA$1,$R43),4,INDEX(CMB[[Cmb_Rare]:[Cmb_Rare]],MATCH(ROUND(MIN(SUM(DA$4,$O43/1000),SUM($O43,DA$4/1000)),3),CMB[[Cmb_ID]:[Cmb_ID]],0))),CHOOSE(AC[[M]:[M]],2,1,1,SUM(AC[[AB]:[DB]])))),""))</f>
        <v/>
      </c>
      <c r="DB43" t="str">
        <f>IF(OR(DB$5="",$S43=""),"",IFERROR(SUM(PRODUCT(INDEX(CMB[[BA_0O]:[BA_2O]],MATCH(ROUND(MIN(SUM(DB$4,$O43/1000),SUM($O43,DB$4/1000)),3),CMB[[Cmb_ID]:[Cmb_ID]],0),SUM(N(DB$1),N($R43),1)),CHOOSE(AC[[M]:[M]],1,1,0,AC[[AB]:[AB]])),PRODUCT(INDEX(CMB[[BD_0O]:[BD_2O]],MATCH(ROUND(MIN(SUM(DB$4,$O43/1000),SUM($O43,DB$4/1000)),3),CMB[[Cmb_ID]:[Cmb_ID]],0),SUM(N(DB$1),N($R43),1)),CHOOSE(AC[[M]:[M]],1,0,1,AC[[DB]:[DB]])),PRODUCT(SUM(ROUND(AVERAGE(VALUE(DB$3),VALUE($P43)),0),CHOOSE(IF(OR(DB$1,$R43),4,INDEX(CMB[[Res_Rare]:[Res_Rare]],MATCH(ROUND(MIN(SUM(DB$4,$O43/1000),SUM($O43,DB$4/1000)),3),CMB[[Cmb_ID]:[Cmb_ID]],0))),-1,-1,0,0)),IF(OR(DB$1,$R43),4,INDEX(CMB[[Cmb_Rare]:[Cmb_Rare]],MATCH(ROUND(MIN(SUM(DB$4,$O43/1000),SUM($O43,DB$4/1000)),3),CMB[[Cmb_ID]:[Cmb_ID]],0))),CHOOSE(AC[[M]:[M]],2,1,1,SUM(AC[[AB]:[DB]])))),""))</f>
        <v/>
      </c>
      <c r="DC43" t="str">
        <f>IF(OR(DC$5="",$S43=""),"",IFERROR(SUM(PRODUCT(INDEX(CMB[[BA_0O]:[BA_2O]],MATCH(ROUND(MIN(SUM(DC$4,$O43/1000),SUM($O43,DC$4/1000)),3),CMB[[Cmb_ID]:[Cmb_ID]],0),SUM(N(DC$1),N($R43),1)),CHOOSE(AC[[M]:[M]],1,1,0,AC[[AB]:[AB]])),PRODUCT(INDEX(CMB[[BD_0O]:[BD_2O]],MATCH(ROUND(MIN(SUM(DC$4,$O43/1000),SUM($O43,DC$4/1000)),3),CMB[[Cmb_ID]:[Cmb_ID]],0),SUM(N(DC$1),N($R43),1)),CHOOSE(AC[[M]:[M]],1,0,1,AC[[DB]:[DB]])),PRODUCT(SUM(ROUND(AVERAGE(VALUE(DC$3),VALUE($P43)),0),CHOOSE(IF(OR(DC$1,$R43),4,INDEX(CMB[[Res_Rare]:[Res_Rare]],MATCH(ROUND(MIN(SUM(DC$4,$O43/1000),SUM($O43,DC$4/1000)),3),CMB[[Cmb_ID]:[Cmb_ID]],0))),-1,-1,0,0)),IF(OR(DC$1,$R43),4,INDEX(CMB[[Cmb_Rare]:[Cmb_Rare]],MATCH(ROUND(MIN(SUM(DC$4,$O43/1000),SUM($O43,DC$4/1000)),3),CMB[[Cmb_ID]:[Cmb_ID]],0))),CHOOSE(AC[[M]:[M]],2,1,1,SUM(AC[[AB]:[DB]])))),""))</f>
        <v/>
      </c>
      <c r="DD43" t="str">
        <f>IF(OR(DD$5="",$S43=""),"",IFERROR(SUM(PRODUCT(INDEX(CMB[[BA_0O]:[BA_2O]],MATCH(ROUND(MIN(SUM(DD$4,$O43/1000),SUM($O43,DD$4/1000)),3),CMB[[Cmb_ID]:[Cmb_ID]],0),SUM(N(DD$1),N($R43),1)),CHOOSE(AC[[M]:[M]],1,1,0,AC[[AB]:[AB]])),PRODUCT(INDEX(CMB[[BD_0O]:[BD_2O]],MATCH(ROUND(MIN(SUM(DD$4,$O43/1000),SUM($O43,DD$4/1000)),3),CMB[[Cmb_ID]:[Cmb_ID]],0),SUM(N(DD$1),N($R43),1)),CHOOSE(AC[[M]:[M]],1,0,1,AC[[DB]:[DB]])),PRODUCT(SUM(ROUND(AVERAGE(VALUE(DD$3),VALUE($P43)),0),CHOOSE(IF(OR(DD$1,$R43),4,INDEX(CMB[[Res_Rare]:[Res_Rare]],MATCH(ROUND(MIN(SUM(DD$4,$O43/1000),SUM($O43,DD$4/1000)),3),CMB[[Cmb_ID]:[Cmb_ID]],0))),-1,-1,0,0)),IF(OR(DD$1,$R43),4,INDEX(CMB[[Cmb_Rare]:[Cmb_Rare]],MATCH(ROUND(MIN(SUM(DD$4,$O43/1000),SUM($O43,DD$4/1000)),3),CMB[[Cmb_ID]:[Cmb_ID]],0))),CHOOSE(AC[[M]:[M]],2,1,1,SUM(AC[[AB]:[DB]])))),""))</f>
        <v/>
      </c>
      <c r="DE43" t="str">
        <f>IF(OR(DE$5="",$S43=""),"",IFERROR(SUM(PRODUCT(INDEX(CMB[[BA_0O]:[BA_2O]],MATCH(ROUND(MIN(SUM(DE$4,$O43/1000),SUM($O43,DE$4/1000)),3),CMB[[Cmb_ID]:[Cmb_ID]],0),SUM(N(DE$1),N($R43),1)),CHOOSE(AC[[M]:[M]],1,1,0,AC[[AB]:[AB]])),PRODUCT(INDEX(CMB[[BD_0O]:[BD_2O]],MATCH(ROUND(MIN(SUM(DE$4,$O43/1000),SUM($O43,DE$4/1000)),3),CMB[[Cmb_ID]:[Cmb_ID]],0),SUM(N(DE$1),N($R43),1)),CHOOSE(AC[[M]:[M]],1,0,1,AC[[DB]:[DB]])),PRODUCT(SUM(ROUND(AVERAGE(VALUE(DE$3),VALUE($P43)),0),CHOOSE(IF(OR(DE$1,$R43),4,INDEX(CMB[[Res_Rare]:[Res_Rare]],MATCH(ROUND(MIN(SUM(DE$4,$O43/1000),SUM($O43,DE$4/1000)),3),CMB[[Cmb_ID]:[Cmb_ID]],0))),-1,-1,0,0)),IF(OR(DE$1,$R43),4,INDEX(CMB[[Cmb_Rare]:[Cmb_Rare]],MATCH(ROUND(MIN(SUM(DE$4,$O43/1000),SUM($O43,DE$4/1000)),3),CMB[[Cmb_ID]:[Cmb_ID]],0))),CHOOSE(AC[[M]:[M]],2,1,1,SUM(AC[[AB]:[DB]])))),""))</f>
        <v/>
      </c>
      <c r="DF43" t="str">
        <f>IF(OR(DF$5="",$S43=""),"",IFERROR(SUM(PRODUCT(INDEX(CMB[[BA_0O]:[BA_2O]],MATCH(ROUND(MIN(SUM(DF$4,$O43/1000),SUM($O43,DF$4/1000)),3),CMB[[Cmb_ID]:[Cmb_ID]],0),SUM(N(DF$1),N($R43),1)),CHOOSE(AC[[M]:[M]],1,1,0,AC[[AB]:[AB]])),PRODUCT(INDEX(CMB[[BD_0O]:[BD_2O]],MATCH(ROUND(MIN(SUM(DF$4,$O43/1000),SUM($O43,DF$4/1000)),3),CMB[[Cmb_ID]:[Cmb_ID]],0),SUM(N(DF$1),N($R43),1)),CHOOSE(AC[[M]:[M]],1,0,1,AC[[DB]:[DB]])),PRODUCT(SUM(ROUND(AVERAGE(VALUE(DF$3),VALUE($P43)),0),CHOOSE(IF(OR(DF$1,$R43),4,INDEX(CMB[[Res_Rare]:[Res_Rare]],MATCH(ROUND(MIN(SUM(DF$4,$O43/1000),SUM($O43,DF$4/1000)),3),CMB[[Cmb_ID]:[Cmb_ID]],0))),-1,-1,0,0)),IF(OR(DF$1,$R43),4,INDEX(CMB[[Cmb_Rare]:[Cmb_Rare]],MATCH(ROUND(MIN(SUM(DF$4,$O43/1000),SUM($O43,DF$4/1000)),3),CMB[[Cmb_ID]:[Cmb_ID]],0))),CHOOSE(AC[[M]:[M]],2,1,1,SUM(AC[[AB]:[DB]])))),""))</f>
        <v/>
      </c>
      <c r="DG43" t="str">
        <f>IF(OR(DG$5="",$S43=""),"",IFERROR(SUM(PRODUCT(INDEX(CMB[[BA_0O]:[BA_2O]],MATCH(ROUND(MIN(SUM(DG$4,$O43/1000),SUM($O43,DG$4/1000)),3),CMB[[Cmb_ID]:[Cmb_ID]],0),SUM(N(DG$1),N($R43),1)),CHOOSE(AC[[M]:[M]],1,1,0,AC[[AB]:[AB]])),PRODUCT(INDEX(CMB[[BD_0O]:[BD_2O]],MATCH(ROUND(MIN(SUM(DG$4,$O43/1000),SUM($O43,DG$4/1000)),3),CMB[[Cmb_ID]:[Cmb_ID]],0),SUM(N(DG$1),N($R43),1)),CHOOSE(AC[[M]:[M]],1,0,1,AC[[DB]:[DB]])),PRODUCT(SUM(ROUND(AVERAGE(VALUE(DG$3),VALUE($P43)),0),CHOOSE(IF(OR(DG$1,$R43),4,INDEX(CMB[[Res_Rare]:[Res_Rare]],MATCH(ROUND(MIN(SUM(DG$4,$O43/1000),SUM($O43,DG$4/1000)),3),CMB[[Cmb_ID]:[Cmb_ID]],0))),-1,-1,0,0)),IF(OR(DG$1,$R43),4,INDEX(CMB[[Cmb_Rare]:[Cmb_Rare]],MATCH(ROUND(MIN(SUM(DG$4,$O43/1000),SUM($O43,DG$4/1000)),3),CMB[[Cmb_ID]:[Cmb_ID]],0))),CHOOSE(AC[[M]:[M]],2,1,1,SUM(AC[[AB]:[DB]])))),""))</f>
        <v/>
      </c>
      <c r="DH43" t="str">
        <f>IF(OR(DH$5="",$S43=""),"",IFERROR(SUM(PRODUCT(INDEX(CMB[[BA_0O]:[BA_2O]],MATCH(ROUND(MIN(SUM(DH$4,$O43/1000),SUM($O43,DH$4/1000)),3),CMB[[Cmb_ID]:[Cmb_ID]],0),SUM(N(DH$1),N($R43),1)),CHOOSE(AC[[M]:[M]],1,1,0,AC[[AB]:[AB]])),PRODUCT(INDEX(CMB[[BD_0O]:[BD_2O]],MATCH(ROUND(MIN(SUM(DH$4,$O43/1000),SUM($O43,DH$4/1000)),3),CMB[[Cmb_ID]:[Cmb_ID]],0),SUM(N(DH$1),N($R43),1)),CHOOSE(AC[[M]:[M]],1,0,1,AC[[DB]:[DB]])),PRODUCT(SUM(ROUND(AVERAGE(VALUE(DH$3),VALUE($P43)),0),CHOOSE(IF(OR(DH$1,$R43),4,INDEX(CMB[[Res_Rare]:[Res_Rare]],MATCH(ROUND(MIN(SUM(DH$4,$O43/1000),SUM($O43,DH$4/1000)),3),CMB[[Cmb_ID]:[Cmb_ID]],0))),-1,-1,0,0)),IF(OR(DH$1,$R43),4,INDEX(CMB[[Cmb_Rare]:[Cmb_Rare]],MATCH(ROUND(MIN(SUM(DH$4,$O43/1000),SUM($O43,DH$4/1000)),3),CMB[[Cmb_ID]:[Cmb_ID]],0))),CHOOSE(AC[[M]:[M]],2,1,1,SUM(AC[[AB]:[DB]])))),""))</f>
        <v/>
      </c>
      <c r="DI43" t="str">
        <f>IF(OR(DI$5="",$S43=""),"",IFERROR(SUM(PRODUCT(INDEX(CMB[[BA_0O]:[BA_2O]],MATCH(ROUND(MIN(SUM(DI$4,$O43/1000),SUM($O43,DI$4/1000)),3),CMB[[Cmb_ID]:[Cmb_ID]],0),SUM(N(DI$1),N($R43),1)),CHOOSE(AC[[M]:[M]],1,1,0,AC[[AB]:[AB]])),PRODUCT(INDEX(CMB[[BD_0O]:[BD_2O]],MATCH(ROUND(MIN(SUM(DI$4,$O43/1000),SUM($O43,DI$4/1000)),3),CMB[[Cmb_ID]:[Cmb_ID]],0),SUM(N(DI$1),N($R43),1)),CHOOSE(AC[[M]:[M]],1,0,1,AC[[DB]:[DB]])),PRODUCT(SUM(ROUND(AVERAGE(VALUE(DI$3),VALUE($P43)),0),CHOOSE(IF(OR(DI$1,$R43),4,INDEX(CMB[[Res_Rare]:[Res_Rare]],MATCH(ROUND(MIN(SUM(DI$4,$O43/1000),SUM($O43,DI$4/1000)),3),CMB[[Cmb_ID]:[Cmb_ID]],0))),-1,-1,0,0)),IF(OR(DI$1,$R43),4,INDEX(CMB[[Cmb_Rare]:[Cmb_Rare]],MATCH(ROUND(MIN(SUM(DI$4,$O43/1000),SUM($O43,DI$4/1000)),3),CMB[[Cmb_ID]:[Cmb_ID]],0))),CHOOSE(AC[[M]:[M]],2,1,1,SUM(AC[[AB]:[DB]])))),""))</f>
        <v/>
      </c>
      <c r="DJ43" t="str">
        <f>IF(OR(DJ$5="",$S43=""),"",IFERROR(SUM(PRODUCT(INDEX(CMB[[BA_0O]:[BA_2O]],MATCH(ROUND(MIN(SUM(DJ$4,$O43/1000),SUM($O43,DJ$4/1000)),3),CMB[[Cmb_ID]:[Cmb_ID]],0),SUM(N(DJ$1),N($R43),1)),CHOOSE(AC[[M]:[M]],1,1,0,AC[[AB]:[AB]])),PRODUCT(INDEX(CMB[[BD_0O]:[BD_2O]],MATCH(ROUND(MIN(SUM(DJ$4,$O43/1000),SUM($O43,DJ$4/1000)),3),CMB[[Cmb_ID]:[Cmb_ID]],0),SUM(N(DJ$1),N($R43),1)),CHOOSE(AC[[M]:[M]],1,0,1,AC[[DB]:[DB]])),PRODUCT(SUM(ROUND(AVERAGE(VALUE(DJ$3),VALUE($P43)),0),CHOOSE(IF(OR(DJ$1,$R43),4,INDEX(CMB[[Res_Rare]:[Res_Rare]],MATCH(ROUND(MIN(SUM(DJ$4,$O43/1000),SUM($O43,DJ$4/1000)),3),CMB[[Cmb_ID]:[Cmb_ID]],0))),-1,-1,0,0)),IF(OR(DJ$1,$R43),4,INDEX(CMB[[Cmb_Rare]:[Cmb_Rare]],MATCH(ROUND(MIN(SUM(DJ$4,$O43/1000),SUM($O43,DJ$4/1000)),3),CMB[[Cmb_ID]:[Cmb_ID]],0))),CHOOSE(AC[[M]:[M]],2,1,1,SUM(AC[[AB]:[DB]])))),""))</f>
        <v/>
      </c>
      <c r="DK43" t="str">
        <f>IF(OR(DK$5="",$S43=""),"",IFERROR(SUM(PRODUCT(INDEX(CMB[[BA_0O]:[BA_2O]],MATCH(ROUND(MIN(SUM(DK$4,$O43/1000),SUM($O43,DK$4/1000)),3),CMB[[Cmb_ID]:[Cmb_ID]],0),SUM(N(DK$1),N($R43),1)),CHOOSE(AC[[M]:[M]],1,1,0,AC[[AB]:[AB]])),PRODUCT(INDEX(CMB[[BD_0O]:[BD_2O]],MATCH(ROUND(MIN(SUM(DK$4,$O43/1000),SUM($O43,DK$4/1000)),3),CMB[[Cmb_ID]:[Cmb_ID]],0),SUM(N(DK$1),N($R43),1)),CHOOSE(AC[[M]:[M]],1,0,1,AC[[DB]:[DB]])),PRODUCT(SUM(ROUND(AVERAGE(VALUE(DK$3),VALUE($P43)),0),CHOOSE(IF(OR(DK$1,$R43),4,INDEX(CMB[[Res_Rare]:[Res_Rare]],MATCH(ROUND(MIN(SUM(DK$4,$O43/1000),SUM($O43,DK$4/1000)),3),CMB[[Cmb_ID]:[Cmb_ID]],0))),-1,-1,0,0)),IF(OR(DK$1,$R43),4,INDEX(CMB[[Cmb_Rare]:[Cmb_Rare]],MATCH(ROUND(MIN(SUM(DK$4,$O43/1000),SUM($O43,DK$4/1000)),3),CMB[[Cmb_ID]:[Cmb_ID]],0))),CHOOSE(AC[[M]:[M]],2,1,1,SUM(AC[[AB]:[DB]])))),""))</f>
        <v/>
      </c>
      <c r="DL43" t="str">
        <f>IF(OR(DL$5="",$S43=""),"",IFERROR(SUM(PRODUCT(INDEX(CMB[[BA_0O]:[BA_2O]],MATCH(ROUND(MIN(SUM(DL$4,$O43/1000),SUM($O43,DL$4/1000)),3),CMB[[Cmb_ID]:[Cmb_ID]],0),SUM(N(DL$1),N($R43),1)),CHOOSE(AC[[M]:[M]],1,1,0,AC[[AB]:[AB]])),PRODUCT(INDEX(CMB[[BD_0O]:[BD_2O]],MATCH(ROUND(MIN(SUM(DL$4,$O43/1000),SUM($O43,DL$4/1000)),3),CMB[[Cmb_ID]:[Cmb_ID]],0),SUM(N(DL$1),N($R43),1)),CHOOSE(AC[[M]:[M]],1,0,1,AC[[DB]:[DB]])),PRODUCT(SUM(ROUND(AVERAGE(VALUE(DL$3),VALUE($P43)),0),CHOOSE(IF(OR(DL$1,$R43),4,INDEX(CMB[[Res_Rare]:[Res_Rare]],MATCH(ROUND(MIN(SUM(DL$4,$O43/1000),SUM($O43,DL$4/1000)),3),CMB[[Cmb_ID]:[Cmb_ID]],0))),-1,-1,0,0)),IF(OR(DL$1,$R43),4,INDEX(CMB[[Cmb_Rare]:[Cmb_Rare]],MATCH(ROUND(MIN(SUM(DL$4,$O43/1000),SUM($O43,DL$4/1000)),3),CMB[[Cmb_ID]:[Cmb_ID]],0))),CHOOSE(AC[[M]:[M]],2,1,1,SUM(AC[[AB]:[DB]])))),""))</f>
        <v/>
      </c>
      <c r="DM43" t="str">
        <f>IF(OR(DM$5="",$S43=""),"",IFERROR(SUM(PRODUCT(INDEX(CMB[[BA_0O]:[BA_2O]],MATCH(ROUND(MIN(SUM(DM$4,$O43/1000),SUM($O43,DM$4/1000)),3),CMB[[Cmb_ID]:[Cmb_ID]],0),SUM(N(DM$1),N($R43),1)),CHOOSE(AC[[M]:[M]],1,1,0,AC[[AB]:[AB]])),PRODUCT(INDEX(CMB[[BD_0O]:[BD_2O]],MATCH(ROUND(MIN(SUM(DM$4,$O43/1000),SUM($O43,DM$4/1000)),3),CMB[[Cmb_ID]:[Cmb_ID]],0),SUM(N(DM$1),N($R43),1)),CHOOSE(AC[[M]:[M]],1,0,1,AC[[DB]:[DB]])),PRODUCT(SUM(ROUND(AVERAGE(VALUE(DM$3),VALUE($P43)),0),CHOOSE(IF(OR(DM$1,$R43),4,INDEX(CMB[[Res_Rare]:[Res_Rare]],MATCH(ROUND(MIN(SUM(DM$4,$O43/1000),SUM($O43,DM$4/1000)),3),CMB[[Cmb_ID]:[Cmb_ID]],0))),-1,-1,0,0)),IF(OR(DM$1,$R43),4,INDEX(CMB[[Cmb_Rare]:[Cmb_Rare]],MATCH(ROUND(MIN(SUM(DM$4,$O43/1000),SUM($O43,DM$4/1000)),3),CMB[[Cmb_ID]:[Cmb_ID]],0))),CHOOSE(AC[[M]:[M]],2,1,1,SUM(AC[[AB]:[DB]])))),""))</f>
        <v/>
      </c>
      <c r="DN43" t="str">
        <f>IF(OR(DN$5="",$S43=""),"",IFERROR(SUM(PRODUCT(INDEX(CMB[[BA_0O]:[BA_2O]],MATCH(ROUND(MIN(SUM(DN$4,$O43/1000),SUM($O43,DN$4/1000)),3),CMB[[Cmb_ID]:[Cmb_ID]],0),SUM(N(DN$1),N($R43),1)),CHOOSE(AC[[M]:[M]],1,1,0,AC[[AB]:[AB]])),PRODUCT(INDEX(CMB[[BD_0O]:[BD_2O]],MATCH(ROUND(MIN(SUM(DN$4,$O43/1000),SUM($O43,DN$4/1000)),3),CMB[[Cmb_ID]:[Cmb_ID]],0),SUM(N(DN$1),N($R43),1)),CHOOSE(AC[[M]:[M]],1,0,1,AC[[DB]:[DB]])),PRODUCT(SUM(ROUND(AVERAGE(VALUE(DN$3),VALUE($P43)),0),CHOOSE(IF(OR(DN$1,$R43),4,INDEX(CMB[[Res_Rare]:[Res_Rare]],MATCH(ROUND(MIN(SUM(DN$4,$O43/1000),SUM($O43,DN$4/1000)),3),CMB[[Cmb_ID]:[Cmb_ID]],0))),-1,-1,0,0)),IF(OR(DN$1,$R43),4,INDEX(CMB[[Cmb_Rare]:[Cmb_Rare]],MATCH(ROUND(MIN(SUM(DN$4,$O43/1000),SUM($O43,DN$4/1000)),3),CMB[[Cmb_ID]:[Cmb_ID]],0))),CHOOSE(AC[[M]:[M]],2,1,1,SUM(AC[[AB]:[DB]])))),""))</f>
        <v/>
      </c>
      <c r="DO43" t="str">
        <f>IF(OR(DO$5="",$S43=""),"",IFERROR(SUM(PRODUCT(INDEX(CMB[[BA_0O]:[BA_2O]],MATCH(ROUND(MIN(SUM(DO$4,$O43/1000),SUM($O43,DO$4/1000)),3),CMB[[Cmb_ID]:[Cmb_ID]],0),SUM(N(DO$1),N($R43),1)),CHOOSE(AC[[M]:[M]],1,1,0,AC[[AB]:[AB]])),PRODUCT(INDEX(CMB[[BD_0O]:[BD_2O]],MATCH(ROUND(MIN(SUM(DO$4,$O43/1000),SUM($O43,DO$4/1000)),3),CMB[[Cmb_ID]:[Cmb_ID]],0),SUM(N(DO$1),N($R43),1)),CHOOSE(AC[[M]:[M]],1,0,1,AC[[DB]:[DB]])),PRODUCT(SUM(ROUND(AVERAGE(VALUE(DO$3),VALUE($P43)),0),CHOOSE(IF(OR(DO$1,$R43),4,INDEX(CMB[[Res_Rare]:[Res_Rare]],MATCH(ROUND(MIN(SUM(DO$4,$O43/1000),SUM($O43,DO$4/1000)),3),CMB[[Cmb_ID]:[Cmb_ID]],0))),-1,-1,0,0)),IF(OR(DO$1,$R43),4,INDEX(CMB[[Cmb_Rare]:[Cmb_Rare]],MATCH(ROUND(MIN(SUM(DO$4,$O43/1000),SUM($O43,DO$4/1000)),3),CMB[[Cmb_ID]:[Cmb_ID]],0))),CHOOSE(AC[[M]:[M]],2,1,1,SUM(AC[[AB]:[DB]])))),""))</f>
        <v/>
      </c>
      <c r="DP43" t="str">
        <f>IF(OR(DP$5="",$S43=""),"",IFERROR(SUM(PRODUCT(INDEX(CMB[[BA_0O]:[BA_2O]],MATCH(ROUND(MIN(SUM(DP$4,$O43/1000),SUM($O43,DP$4/1000)),3),CMB[[Cmb_ID]:[Cmb_ID]],0),SUM(N(DP$1),N($R43),1)),CHOOSE(AC[[M]:[M]],1,1,0,AC[[AB]:[AB]])),PRODUCT(INDEX(CMB[[BD_0O]:[BD_2O]],MATCH(ROUND(MIN(SUM(DP$4,$O43/1000),SUM($O43,DP$4/1000)),3),CMB[[Cmb_ID]:[Cmb_ID]],0),SUM(N(DP$1),N($R43),1)),CHOOSE(AC[[M]:[M]],1,0,1,AC[[DB]:[DB]])),PRODUCT(SUM(ROUND(AVERAGE(VALUE(DP$3),VALUE($P43)),0),CHOOSE(IF(OR(DP$1,$R43),4,INDEX(CMB[[Res_Rare]:[Res_Rare]],MATCH(ROUND(MIN(SUM(DP$4,$O43/1000),SUM($O43,DP$4/1000)),3),CMB[[Cmb_ID]:[Cmb_ID]],0))),-1,-1,0,0)),IF(OR(DP$1,$R43),4,INDEX(CMB[[Cmb_Rare]:[Cmb_Rare]],MATCH(ROUND(MIN(SUM(DP$4,$O43/1000),SUM($O43,DP$4/1000)),3),CMB[[Cmb_ID]:[Cmb_ID]],0))),CHOOSE(AC[[M]:[M]],2,1,1,SUM(AC[[AB]:[DB]])))),""))</f>
        <v/>
      </c>
      <c r="DQ43" t="str">
        <f>IF(OR(DQ$5="",$S43=""),"",IFERROR(SUM(PRODUCT(INDEX(CMB[[BA_0O]:[BA_2O]],MATCH(ROUND(MIN(SUM(DQ$4,$O43/1000),SUM($O43,DQ$4/1000)),3),CMB[[Cmb_ID]:[Cmb_ID]],0),SUM(N(DQ$1),N($R43),1)),CHOOSE(AC[[M]:[M]],1,1,0,AC[[AB]:[AB]])),PRODUCT(INDEX(CMB[[BD_0O]:[BD_2O]],MATCH(ROUND(MIN(SUM(DQ$4,$O43/1000),SUM($O43,DQ$4/1000)),3),CMB[[Cmb_ID]:[Cmb_ID]],0),SUM(N(DQ$1),N($R43),1)),CHOOSE(AC[[M]:[M]],1,0,1,AC[[DB]:[DB]])),PRODUCT(SUM(ROUND(AVERAGE(VALUE(DQ$3),VALUE($P43)),0),CHOOSE(IF(OR(DQ$1,$R43),4,INDEX(CMB[[Res_Rare]:[Res_Rare]],MATCH(ROUND(MIN(SUM(DQ$4,$O43/1000),SUM($O43,DQ$4/1000)),3),CMB[[Cmb_ID]:[Cmb_ID]],0))),-1,-1,0,0)),IF(OR(DQ$1,$R43),4,INDEX(CMB[[Cmb_Rare]:[Cmb_Rare]],MATCH(ROUND(MIN(SUM(DQ$4,$O43/1000),SUM($O43,DQ$4/1000)),3),CMB[[Cmb_ID]:[Cmb_ID]],0))),CHOOSE(AC[[M]:[M]],2,1,1,SUM(AC[[AB]:[DB]])))),""))</f>
        <v/>
      </c>
      <c r="DR43" t="str">
        <f>IF(OR(DR$5="",$S43=""),"",IFERROR(SUM(PRODUCT(INDEX(CMB[[BA_0O]:[BA_2O]],MATCH(ROUND(MIN(SUM(DR$4,$O43/1000),SUM($O43,DR$4/1000)),3),CMB[[Cmb_ID]:[Cmb_ID]],0),SUM(N(DR$1),N($R43),1)),CHOOSE(AC[[M]:[M]],1,1,0,AC[[AB]:[AB]])),PRODUCT(INDEX(CMB[[BD_0O]:[BD_2O]],MATCH(ROUND(MIN(SUM(DR$4,$O43/1000),SUM($O43,DR$4/1000)),3),CMB[[Cmb_ID]:[Cmb_ID]],0),SUM(N(DR$1),N($R43),1)),CHOOSE(AC[[M]:[M]],1,0,1,AC[[DB]:[DB]])),PRODUCT(SUM(ROUND(AVERAGE(VALUE(DR$3),VALUE($P43)),0),CHOOSE(IF(OR(DR$1,$R43),4,INDEX(CMB[[Res_Rare]:[Res_Rare]],MATCH(ROUND(MIN(SUM(DR$4,$O43/1000),SUM($O43,DR$4/1000)),3),CMB[[Cmb_ID]:[Cmb_ID]],0))),-1,-1,0,0)),IF(OR(DR$1,$R43),4,INDEX(CMB[[Cmb_Rare]:[Cmb_Rare]],MATCH(ROUND(MIN(SUM(DR$4,$O43/1000),SUM($O43,DR$4/1000)),3),CMB[[Cmb_ID]:[Cmb_ID]],0))),CHOOSE(AC[[M]:[M]],2,1,1,SUM(AC[[AB]:[DB]])))),""))</f>
        <v/>
      </c>
      <c r="DS43" t="str">
        <f>IF(OR(DS$5="",$S43=""),"",IFERROR(SUM(PRODUCT(INDEX(CMB[[BA_0O]:[BA_2O]],MATCH(ROUND(MIN(SUM(DS$4,$O43/1000),SUM($O43,DS$4/1000)),3),CMB[[Cmb_ID]:[Cmb_ID]],0),SUM(N(DS$1),N($R43),1)),CHOOSE(AC[[M]:[M]],1,1,0,AC[[AB]:[AB]])),PRODUCT(INDEX(CMB[[BD_0O]:[BD_2O]],MATCH(ROUND(MIN(SUM(DS$4,$O43/1000),SUM($O43,DS$4/1000)),3),CMB[[Cmb_ID]:[Cmb_ID]],0),SUM(N(DS$1),N($R43),1)),CHOOSE(AC[[M]:[M]],1,0,1,AC[[DB]:[DB]])),PRODUCT(SUM(ROUND(AVERAGE(VALUE(DS$3),VALUE($P43)),0),CHOOSE(IF(OR(DS$1,$R43),4,INDEX(CMB[[Res_Rare]:[Res_Rare]],MATCH(ROUND(MIN(SUM(DS$4,$O43/1000),SUM($O43,DS$4/1000)),3),CMB[[Cmb_ID]:[Cmb_ID]],0))),-1,-1,0,0)),IF(OR(DS$1,$R43),4,INDEX(CMB[[Cmb_Rare]:[Cmb_Rare]],MATCH(ROUND(MIN(SUM(DS$4,$O43/1000),SUM($O43,DS$4/1000)),3),CMB[[Cmb_ID]:[Cmb_ID]],0))),CHOOSE(AC[[M]:[M]],2,1,1,SUM(AC[[AB]:[DB]])))),""))</f>
        <v/>
      </c>
      <c r="DT43" t="str">
        <f>IF(OR(DT$5="",$S43=""),"",IFERROR(SUM(PRODUCT(INDEX(CMB[[BA_0O]:[BA_2O]],MATCH(ROUND(MIN(SUM(DT$4,$O43/1000),SUM($O43,DT$4/1000)),3),CMB[[Cmb_ID]:[Cmb_ID]],0),SUM(N(DT$1),N($R43),1)),CHOOSE(AC[[M]:[M]],1,1,0,AC[[AB]:[AB]])),PRODUCT(INDEX(CMB[[BD_0O]:[BD_2O]],MATCH(ROUND(MIN(SUM(DT$4,$O43/1000),SUM($O43,DT$4/1000)),3),CMB[[Cmb_ID]:[Cmb_ID]],0),SUM(N(DT$1),N($R43),1)),CHOOSE(AC[[M]:[M]],1,0,1,AC[[DB]:[DB]])),PRODUCT(SUM(ROUND(AVERAGE(VALUE(DT$3),VALUE($P43)),0),CHOOSE(IF(OR(DT$1,$R43),4,INDEX(CMB[[Res_Rare]:[Res_Rare]],MATCH(ROUND(MIN(SUM(DT$4,$O43/1000),SUM($O43,DT$4/1000)),3),CMB[[Cmb_ID]:[Cmb_ID]],0))),-1,-1,0,0)),IF(OR(DT$1,$R43),4,INDEX(CMB[[Cmb_Rare]:[Cmb_Rare]],MATCH(ROUND(MIN(SUM(DT$4,$O43/1000),SUM($O43,DT$4/1000)),3),CMB[[Cmb_ID]:[Cmb_ID]],0))),CHOOSE(AC[[M]:[M]],2,1,1,SUM(AC[[AB]:[DB]])))),""))</f>
        <v/>
      </c>
      <c r="DU43" t="str">
        <f>IF(OR(DU$5="",$S43=""),"",IFERROR(SUM(PRODUCT(INDEX(CMB[[BA_0O]:[BA_2O]],MATCH(ROUND(MIN(SUM(DU$4,$O43/1000),SUM($O43,DU$4/1000)),3),CMB[[Cmb_ID]:[Cmb_ID]],0),SUM(N(DU$1),N($R43),1)),CHOOSE(AC[[M]:[M]],1,1,0,AC[[AB]:[AB]])),PRODUCT(INDEX(CMB[[BD_0O]:[BD_2O]],MATCH(ROUND(MIN(SUM(DU$4,$O43/1000),SUM($O43,DU$4/1000)),3),CMB[[Cmb_ID]:[Cmb_ID]],0),SUM(N(DU$1),N($R43),1)),CHOOSE(AC[[M]:[M]],1,0,1,AC[[DB]:[DB]])),PRODUCT(SUM(ROUND(AVERAGE(VALUE(DU$3),VALUE($P43)),0),CHOOSE(IF(OR(DU$1,$R43),4,INDEX(CMB[[Res_Rare]:[Res_Rare]],MATCH(ROUND(MIN(SUM(DU$4,$O43/1000),SUM($O43,DU$4/1000)),3),CMB[[Cmb_ID]:[Cmb_ID]],0))),-1,-1,0,0)),IF(OR(DU$1,$R43),4,INDEX(CMB[[Cmb_Rare]:[Cmb_Rare]],MATCH(ROUND(MIN(SUM(DU$4,$O43/1000),SUM($O43,DU$4/1000)),3),CMB[[Cmb_ID]:[Cmb_ID]],0))),CHOOSE(AC[[M]:[M]],2,1,1,SUM(AC[[AB]:[DB]])))),""))</f>
        <v/>
      </c>
      <c r="DV43" t="str">
        <f>IF(OR(DV$5="",$S43=""),"",IFERROR(SUM(PRODUCT(INDEX(CMB[[BA_0O]:[BA_2O]],MATCH(ROUND(MIN(SUM(DV$4,$O43/1000),SUM($O43,DV$4/1000)),3),CMB[[Cmb_ID]:[Cmb_ID]],0),SUM(N(DV$1),N($R43),1)),CHOOSE(AC[[M]:[M]],1,1,0,AC[[AB]:[AB]])),PRODUCT(INDEX(CMB[[BD_0O]:[BD_2O]],MATCH(ROUND(MIN(SUM(DV$4,$O43/1000),SUM($O43,DV$4/1000)),3),CMB[[Cmb_ID]:[Cmb_ID]],0),SUM(N(DV$1),N($R43),1)),CHOOSE(AC[[M]:[M]],1,0,1,AC[[DB]:[DB]])),PRODUCT(SUM(ROUND(AVERAGE(VALUE(DV$3),VALUE($P43)),0),CHOOSE(IF(OR(DV$1,$R43),4,INDEX(CMB[[Res_Rare]:[Res_Rare]],MATCH(ROUND(MIN(SUM(DV$4,$O43/1000),SUM($O43,DV$4/1000)),3),CMB[[Cmb_ID]:[Cmb_ID]],0))),-1,-1,0,0)),IF(OR(DV$1,$R43),4,INDEX(CMB[[Cmb_Rare]:[Cmb_Rare]],MATCH(ROUND(MIN(SUM(DV$4,$O43/1000),SUM($O43,DV$4/1000)),3),CMB[[Cmb_ID]:[Cmb_ID]],0))),CHOOSE(AC[[M]:[M]],2,1,1,SUM(AC[[AB]:[DB]])))),""))</f>
        <v/>
      </c>
      <c r="DW43" t="str">
        <f>IF(OR(DW$5="",$S43=""),"",IFERROR(SUM(PRODUCT(INDEX(CMB[[BA_0O]:[BA_2O]],MATCH(ROUND(MIN(SUM(DW$4,$O43/1000),SUM($O43,DW$4/1000)),3),CMB[[Cmb_ID]:[Cmb_ID]],0),SUM(N(DW$1),N($R43),1)),CHOOSE(AC[[M]:[M]],1,1,0,AC[[AB]:[AB]])),PRODUCT(INDEX(CMB[[BD_0O]:[BD_2O]],MATCH(ROUND(MIN(SUM(DW$4,$O43/1000),SUM($O43,DW$4/1000)),3),CMB[[Cmb_ID]:[Cmb_ID]],0),SUM(N(DW$1),N($R43),1)),CHOOSE(AC[[M]:[M]],1,0,1,AC[[DB]:[DB]])),PRODUCT(SUM(ROUND(AVERAGE(VALUE(DW$3),VALUE($P43)),0),CHOOSE(IF(OR(DW$1,$R43),4,INDEX(CMB[[Res_Rare]:[Res_Rare]],MATCH(ROUND(MIN(SUM(DW$4,$O43/1000),SUM($O43,DW$4/1000)),3),CMB[[Cmb_ID]:[Cmb_ID]],0))),-1,-1,0,0)),IF(OR(DW$1,$R43),4,INDEX(CMB[[Cmb_Rare]:[Cmb_Rare]],MATCH(ROUND(MIN(SUM(DW$4,$O43/1000),SUM($O43,DW$4/1000)),3),CMB[[Cmb_ID]:[Cmb_ID]],0))),CHOOSE(AC[[M]:[M]],2,1,1,SUM(AC[[AB]:[DB]])))),""))</f>
        <v/>
      </c>
      <c r="DX43" t="str">
        <f>IF(OR(DX$5="",$S43=""),"",IFERROR(SUM(PRODUCT(INDEX(CMB[[BA_0O]:[BA_2O]],MATCH(ROUND(MIN(SUM(DX$4,$O43/1000),SUM($O43,DX$4/1000)),3),CMB[[Cmb_ID]:[Cmb_ID]],0),SUM(N(DX$1),N($R43),1)),CHOOSE(AC[[M]:[M]],1,1,0,AC[[AB]:[AB]])),PRODUCT(INDEX(CMB[[BD_0O]:[BD_2O]],MATCH(ROUND(MIN(SUM(DX$4,$O43/1000),SUM($O43,DX$4/1000)),3),CMB[[Cmb_ID]:[Cmb_ID]],0),SUM(N(DX$1),N($R43),1)),CHOOSE(AC[[M]:[M]],1,0,1,AC[[DB]:[DB]])),PRODUCT(SUM(ROUND(AVERAGE(VALUE(DX$3),VALUE($P43)),0),CHOOSE(IF(OR(DX$1,$R43),4,INDEX(CMB[[Res_Rare]:[Res_Rare]],MATCH(ROUND(MIN(SUM(DX$4,$O43/1000),SUM($O43,DX$4/1000)),3),CMB[[Cmb_ID]:[Cmb_ID]],0))),-1,-1,0,0)),IF(OR(DX$1,$R43),4,INDEX(CMB[[Cmb_Rare]:[Cmb_Rare]],MATCH(ROUND(MIN(SUM(DX$4,$O43/1000),SUM($O43,DX$4/1000)),3),CMB[[Cmb_ID]:[Cmb_ID]],0))),CHOOSE(AC[[M]:[M]],2,1,1,SUM(AC[[AB]:[DB]])))),""))</f>
        <v/>
      </c>
      <c r="DY43" t="str">
        <f>IF(OR(DY$5="",$S43=""),"",IFERROR(SUM(PRODUCT(INDEX(CMB[[BA_0O]:[BA_2O]],MATCH(ROUND(MIN(SUM(DY$4,$O43/1000),SUM($O43,DY$4/1000)),3),CMB[[Cmb_ID]:[Cmb_ID]],0),SUM(N(DY$1),N($R43),1)),CHOOSE(AC[[M]:[M]],1,1,0,AC[[AB]:[AB]])),PRODUCT(INDEX(CMB[[BD_0O]:[BD_2O]],MATCH(ROUND(MIN(SUM(DY$4,$O43/1000),SUM($O43,DY$4/1000)),3),CMB[[Cmb_ID]:[Cmb_ID]],0),SUM(N(DY$1),N($R43),1)),CHOOSE(AC[[M]:[M]],1,0,1,AC[[DB]:[DB]])),PRODUCT(SUM(ROUND(AVERAGE(VALUE(DY$3),VALUE($P43)),0),CHOOSE(IF(OR(DY$1,$R43),4,INDEX(CMB[[Res_Rare]:[Res_Rare]],MATCH(ROUND(MIN(SUM(DY$4,$O43/1000),SUM($O43,DY$4/1000)),3),CMB[[Cmb_ID]:[Cmb_ID]],0))),-1,-1,0,0)),IF(OR(DY$1,$R43),4,INDEX(CMB[[Cmb_Rare]:[Cmb_Rare]],MATCH(ROUND(MIN(SUM(DY$4,$O43/1000),SUM($O43,DY$4/1000)),3),CMB[[Cmb_ID]:[Cmb_ID]],0))),CHOOSE(AC[[M]:[M]],2,1,1,SUM(AC[[AB]:[DB]])))),""))</f>
        <v/>
      </c>
      <c r="DZ43" t="str">
        <f>IF(OR(DZ$5="",$S43=""),"",IFERROR(SUM(PRODUCT(INDEX(CMB[[BA_0O]:[BA_2O]],MATCH(ROUND(MIN(SUM(DZ$4,$O43/1000),SUM($O43,DZ$4/1000)),3),CMB[[Cmb_ID]:[Cmb_ID]],0),SUM(N(DZ$1),N($R43),1)),CHOOSE(AC[[M]:[M]],1,1,0,AC[[AB]:[AB]])),PRODUCT(INDEX(CMB[[BD_0O]:[BD_2O]],MATCH(ROUND(MIN(SUM(DZ$4,$O43/1000),SUM($O43,DZ$4/1000)),3),CMB[[Cmb_ID]:[Cmb_ID]],0),SUM(N(DZ$1),N($R43),1)),CHOOSE(AC[[M]:[M]],1,0,1,AC[[DB]:[DB]])),PRODUCT(SUM(ROUND(AVERAGE(VALUE(DZ$3),VALUE($P43)),0),CHOOSE(IF(OR(DZ$1,$R43),4,INDEX(CMB[[Res_Rare]:[Res_Rare]],MATCH(ROUND(MIN(SUM(DZ$4,$O43/1000),SUM($O43,DZ$4/1000)),3),CMB[[Cmb_ID]:[Cmb_ID]],0))),-1,-1,0,0)),IF(OR(DZ$1,$R43),4,INDEX(CMB[[Cmb_Rare]:[Cmb_Rare]],MATCH(ROUND(MIN(SUM(DZ$4,$O43/1000),SUM($O43,DZ$4/1000)),3),CMB[[Cmb_ID]:[Cmb_ID]],0))),CHOOSE(AC[[M]:[M]],2,1,1,SUM(AC[[AB]:[DB]])))),""))</f>
        <v/>
      </c>
      <c r="EA43" t="str">
        <f>IF(OR(EA$5="",$S43=""),"",IFERROR(SUM(PRODUCT(INDEX(CMB[[BA_0O]:[BA_2O]],MATCH(ROUND(MIN(SUM(EA$4,$O43/1000),SUM($O43,EA$4/1000)),3),CMB[[Cmb_ID]:[Cmb_ID]],0),SUM(N(EA$1),N($R43),1)),CHOOSE(AC[[M]:[M]],1,1,0,AC[[AB]:[AB]])),PRODUCT(INDEX(CMB[[BD_0O]:[BD_2O]],MATCH(ROUND(MIN(SUM(EA$4,$O43/1000),SUM($O43,EA$4/1000)),3),CMB[[Cmb_ID]:[Cmb_ID]],0),SUM(N(EA$1),N($R43),1)),CHOOSE(AC[[M]:[M]],1,0,1,AC[[DB]:[DB]])),PRODUCT(SUM(ROUND(AVERAGE(VALUE(EA$3),VALUE($P43)),0),CHOOSE(IF(OR(EA$1,$R43),4,INDEX(CMB[[Res_Rare]:[Res_Rare]],MATCH(ROUND(MIN(SUM(EA$4,$O43/1000),SUM($O43,EA$4/1000)),3),CMB[[Cmb_ID]:[Cmb_ID]],0))),-1,-1,0,0)),IF(OR(EA$1,$R43),4,INDEX(CMB[[Cmb_Rare]:[Cmb_Rare]],MATCH(ROUND(MIN(SUM(EA$4,$O43/1000),SUM($O43,EA$4/1000)),3),CMB[[Cmb_ID]:[Cmb_ID]],0))),CHOOSE(AC[[M]:[M]],2,1,1,SUM(AC[[AB]:[DB]])))),""))</f>
        <v/>
      </c>
      <c r="EB43" t="str">
        <f>IF(OR(EB$5="",$S43=""),"",IFERROR(SUM(PRODUCT(INDEX(CMB[[BA_0O]:[BA_2O]],MATCH(ROUND(MIN(SUM(EB$4,$O43/1000),SUM($O43,EB$4/1000)),3),CMB[[Cmb_ID]:[Cmb_ID]],0),SUM(N(EB$1),N($R43),1)),CHOOSE(AC[[M]:[M]],1,1,0,AC[[AB]:[AB]])),PRODUCT(INDEX(CMB[[BD_0O]:[BD_2O]],MATCH(ROUND(MIN(SUM(EB$4,$O43/1000),SUM($O43,EB$4/1000)),3),CMB[[Cmb_ID]:[Cmb_ID]],0),SUM(N(EB$1),N($R43),1)),CHOOSE(AC[[M]:[M]],1,0,1,AC[[DB]:[DB]])),PRODUCT(SUM(ROUND(AVERAGE(VALUE(EB$3),VALUE($P43)),0),CHOOSE(IF(OR(EB$1,$R43),4,INDEX(CMB[[Res_Rare]:[Res_Rare]],MATCH(ROUND(MIN(SUM(EB$4,$O43/1000),SUM($O43,EB$4/1000)),3),CMB[[Cmb_ID]:[Cmb_ID]],0))),-1,-1,0,0)),IF(OR(EB$1,$R43),4,INDEX(CMB[[Cmb_Rare]:[Cmb_Rare]],MATCH(ROUND(MIN(SUM(EB$4,$O43/1000),SUM($O43,EB$4/1000)),3),CMB[[Cmb_ID]:[Cmb_ID]],0))),CHOOSE(AC[[M]:[M]],2,1,1,SUM(AC[[AB]:[DB]])))),""))</f>
        <v/>
      </c>
      <c r="EC43" t="str">
        <f>IF(OR(EC$5="",$S43=""),"",IFERROR(SUM(PRODUCT(INDEX(CMB[[BA_0O]:[BA_2O]],MATCH(ROUND(MIN(SUM(EC$4,$O43/1000),SUM($O43,EC$4/1000)),3),CMB[[Cmb_ID]:[Cmb_ID]],0),SUM(N(EC$1),N($R43),1)),CHOOSE(AC[[M]:[M]],1,1,0,AC[[AB]:[AB]])),PRODUCT(INDEX(CMB[[BD_0O]:[BD_2O]],MATCH(ROUND(MIN(SUM(EC$4,$O43/1000),SUM($O43,EC$4/1000)),3),CMB[[Cmb_ID]:[Cmb_ID]],0),SUM(N(EC$1),N($R43),1)),CHOOSE(AC[[M]:[M]],1,0,1,AC[[DB]:[DB]])),PRODUCT(SUM(ROUND(AVERAGE(VALUE(EC$3),VALUE($P43)),0),CHOOSE(IF(OR(EC$1,$R43),4,INDEX(CMB[[Res_Rare]:[Res_Rare]],MATCH(ROUND(MIN(SUM(EC$4,$O43/1000),SUM($O43,EC$4/1000)),3),CMB[[Cmb_ID]:[Cmb_ID]],0))),-1,-1,0,0)),IF(OR(EC$1,$R43),4,INDEX(CMB[[Cmb_Rare]:[Cmb_Rare]],MATCH(ROUND(MIN(SUM(EC$4,$O43/1000),SUM($O43,EC$4/1000)),3),CMB[[Cmb_ID]:[Cmb_ID]],0))),CHOOSE(AC[[M]:[M]],2,1,1,SUM(AC[[AB]:[DB]])))),""))</f>
        <v/>
      </c>
      <c r="ED43" t="str">
        <f>IF(OR(ED$5="",$S43=""),"",IFERROR(SUM(PRODUCT(INDEX(CMB[[BA_0O]:[BA_2O]],MATCH(ROUND(MIN(SUM(ED$4,$O43/1000),SUM($O43,ED$4/1000)),3),CMB[[Cmb_ID]:[Cmb_ID]],0),SUM(N(ED$1),N($R43),1)),CHOOSE(AC[[M]:[M]],1,1,0,AC[[AB]:[AB]])),PRODUCT(INDEX(CMB[[BD_0O]:[BD_2O]],MATCH(ROUND(MIN(SUM(ED$4,$O43/1000),SUM($O43,ED$4/1000)),3),CMB[[Cmb_ID]:[Cmb_ID]],0),SUM(N(ED$1),N($R43),1)),CHOOSE(AC[[M]:[M]],1,0,1,AC[[DB]:[DB]])),PRODUCT(SUM(ROUND(AVERAGE(VALUE(ED$3),VALUE($P43)),0),CHOOSE(IF(OR(ED$1,$R43),4,INDEX(CMB[[Res_Rare]:[Res_Rare]],MATCH(ROUND(MIN(SUM(ED$4,$O43/1000),SUM($O43,ED$4/1000)),3),CMB[[Cmb_ID]:[Cmb_ID]],0))),-1,-1,0,0)),IF(OR(ED$1,$R43),4,INDEX(CMB[[Cmb_Rare]:[Cmb_Rare]],MATCH(ROUND(MIN(SUM(ED$4,$O43/1000),SUM($O43,ED$4/1000)),3),CMB[[Cmb_ID]:[Cmb_ID]],0))),CHOOSE(AC[[M]:[M]],2,1,1,SUM(AC[[AB]:[DB]])))),""))</f>
        <v/>
      </c>
      <c r="EE43" t="str">
        <f>IF(OR(EE$5="",$S43=""),"",IFERROR(SUM(PRODUCT(INDEX(CMB[[BA_0O]:[BA_2O]],MATCH(ROUND(MIN(SUM(EE$4,$O43/1000),SUM($O43,EE$4/1000)),3),CMB[[Cmb_ID]:[Cmb_ID]],0),SUM(N(EE$1),N($R43),1)),CHOOSE(AC[[M]:[M]],1,1,0,AC[[AB]:[AB]])),PRODUCT(INDEX(CMB[[BD_0O]:[BD_2O]],MATCH(ROUND(MIN(SUM(EE$4,$O43/1000),SUM($O43,EE$4/1000)),3),CMB[[Cmb_ID]:[Cmb_ID]],0),SUM(N(EE$1),N($R43),1)),CHOOSE(AC[[M]:[M]],1,0,1,AC[[DB]:[DB]])),PRODUCT(SUM(ROUND(AVERAGE(VALUE(EE$3),VALUE($P43)),0),CHOOSE(IF(OR(EE$1,$R43),4,INDEX(CMB[[Res_Rare]:[Res_Rare]],MATCH(ROUND(MIN(SUM(EE$4,$O43/1000),SUM($O43,EE$4/1000)),3),CMB[[Cmb_ID]:[Cmb_ID]],0))),-1,-1,0,0)),IF(OR(EE$1,$R43),4,INDEX(CMB[[Cmb_Rare]:[Cmb_Rare]],MATCH(ROUND(MIN(SUM(EE$4,$O43/1000),SUM($O43,EE$4/1000)),3),CMB[[Cmb_ID]:[Cmb_ID]],0))),CHOOSE(AC[[M]:[M]],2,1,1,SUM(AC[[AB]:[DB]])))),""))</f>
        <v/>
      </c>
      <c r="EF43" t="str">
        <f>IF(OR(EF$5="",$S43=""),"",IFERROR(SUM(PRODUCT(INDEX(CMB[[BA_0O]:[BA_2O]],MATCH(ROUND(MIN(SUM(EF$4,$O43/1000),SUM($O43,EF$4/1000)),3),CMB[[Cmb_ID]:[Cmb_ID]],0),SUM(N(EF$1),N($R43),1)),CHOOSE(AC[[M]:[M]],1,1,0,AC[[AB]:[AB]])),PRODUCT(INDEX(CMB[[BD_0O]:[BD_2O]],MATCH(ROUND(MIN(SUM(EF$4,$O43/1000),SUM($O43,EF$4/1000)),3),CMB[[Cmb_ID]:[Cmb_ID]],0),SUM(N(EF$1),N($R43),1)),CHOOSE(AC[[M]:[M]],1,0,1,AC[[DB]:[DB]])),PRODUCT(SUM(ROUND(AVERAGE(VALUE(EF$3),VALUE($P43)),0),CHOOSE(IF(OR(EF$1,$R43),4,INDEX(CMB[[Res_Rare]:[Res_Rare]],MATCH(ROUND(MIN(SUM(EF$4,$O43/1000),SUM($O43,EF$4/1000)),3),CMB[[Cmb_ID]:[Cmb_ID]],0))),-1,-1,0,0)),IF(OR(EF$1,$R43),4,INDEX(CMB[[Cmb_Rare]:[Cmb_Rare]],MATCH(ROUND(MIN(SUM(EF$4,$O43/1000),SUM($O43,EF$4/1000)),3),CMB[[Cmb_ID]:[Cmb_ID]],0))),CHOOSE(AC[[M]:[M]],2,1,1,SUM(AC[[AB]:[DB]])))),""))</f>
        <v/>
      </c>
      <c r="EG43" t="str">
        <f>IF(OR(EG$5="",$S43=""),"",IFERROR(SUM(PRODUCT(INDEX(CMB[[BA_0O]:[BA_2O]],MATCH(ROUND(MIN(SUM(EG$4,$O43/1000),SUM($O43,EG$4/1000)),3),CMB[[Cmb_ID]:[Cmb_ID]],0),SUM(N(EG$1),N($R43),1)),CHOOSE(AC[[M]:[M]],1,1,0,AC[[AB]:[AB]])),PRODUCT(INDEX(CMB[[BD_0O]:[BD_2O]],MATCH(ROUND(MIN(SUM(EG$4,$O43/1000),SUM($O43,EG$4/1000)),3),CMB[[Cmb_ID]:[Cmb_ID]],0),SUM(N(EG$1),N($R43),1)),CHOOSE(AC[[M]:[M]],1,0,1,AC[[DB]:[DB]])),PRODUCT(SUM(ROUND(AVERAGE(VALUE(EG$3),VALUE($P43)),0),CHOOSE(IF(OR(EG$1,$R43),4,INDEX(CMB[[Res_Rare]:[Res_Rare]],MATCH(ROUND(MIN(SUM(EG$4,$O43/1000),SUM($O43,EG$4/1000)),3),CMB[[Cmb_ID]:[Cmb_ID]],0))),-1,-1,0,0)),IF(OR(EG$1,$R43),4,INDEX(CMB[[Cmb_Rare]:[Cmb_Rare]],MATCH(ROUND(MIN(SUM(EG$4,$O43/1000),SUM($O43,EG$4/1000)),3),CMB[[Cmb_ID]:[Cmb_ID]],0))),CHOOSE(AC[[M]:[M]],2,1,1,SUM(AC[[AB]:[DB]])))),""))</f>
        <v/>
      </c>
      <c r="EH43" t="str">
        <f>IF(OR(EH$5="",$S43=""),"",IFERROR(SUM(PRODUCT(INDEX(CMB[[BA_0O]:[BA_2O]],MATCH(ROUND(MIN(SUM(EH$4,$O43/1000),SUM($O43,EH$4/1000)),3),CMB[[Cmb_ID]:[Cmb_ID]],0),SUM(N(EH$1),N($R43),1)),CHOOSE(AC[[M]:[M]],1,1,0,AC[[AB]:[AB]])),PRODUCT(INDEX(CMB[[BD_0O]:[BD_2O]],MATCH(ROUND(MIN(SUM(EH$4,$O43/1000),SUM($O43,EH$4/1000)),3),CMB[[Cmb_ID]:[Cmb_ID]],0),SUM(N(EH$1),N($R43),1)),CHOOSE(AC[[M]:[M]],1,0,1,AC[[DB]:[DB]])),PRODUCT(SUM(ROUND(AVERAGE(VALUE(EH$3),VALUE($P43)),0),CHOOSE(IF(OR(EH$1,$R43),4,INDEX(CMB[[Res_Rare]:[Res_Rare]],MATCH(ROUND(MIN(SUM(EH$4,$O43/1000),SUM($O43,EH$4/1000)),3),CMB[[Cmb_ID]:[Cmb_ID]],0))),-1,-1,0,0)),IF(OR(EH$1,$R43),4,INDEX(CMB[[Cmb_Rare]:[Cmb_Rare]],MATCH(ROUND(MIN(SUM(EH$4,$O43/1000),SUM($O43,EH$4/1000)),3),CMB[[Cmb_ID]:[Cmb_ID]],0))),CHOOSE(AC[[M]:[M]],2,1,1,SUM(AC[[AB]:[DB]])))),""))</f>
        <v/>
      </c>
      <c r="EI43" t="str">
        <f>IF(OR(EI$5="",$S43=""),"",IFERROR(SUM(PRODUCT(INDEX(CMB[[BA_0O]:[BA_2O]],MATCH(ROUND(MIN(SUM(EI$4,$O43/1000),SUM($O43,EI$4/1000)),3),CMB[[Cmb_ID]:[Cmb_ID]],0),SUM(N(EI$1),N($R43),1)),CHOOSE(AC[[M]:[M]],1,1,0,AC[[AB]:[AB]])),PRODUCT(INDEX(CMB[[BD_0O]:[BD_2O]],MATCH(ROUND(MIN(SUM(EI$4,$O43/1000),SUM($O43,EI$4/1000)),3),CMB[[Cmb_ID]:[Cmb_ID]],0),SUM(N(EI$1),N($R43),1)),CHOOSE(AC[[M]:[M]],1,0,1,AC[[DB]:[DB]])),PRODUCT(SUM(ROUND(AVERAGE(VALUE(EI$3),VALUE($P43)),0),CHOOSE(IF(OR(EI$1,$R43),4,INDEX(CMB[[Res_Rare]:[Res_Rare]],MATCH(ROUND(MIN(SUM(EI$4,$O43/1000),SUM($O43,EI$4/1000)),3),CMB[[Cmb_ID]:[Cmb_ID]],0))),-1,-1,0,0)),IF(OR(EI$1,$R43),4,INDEX(CMB[[Cmb_Rare]:[Cmb_Rare]],MATCH(ROUND(MIN(SUM(EI$4,$O43/1000),SUM($O43,EI$4/1000)),3),CMB[[Cmb_ID]:[Cmb_ID]],0))),CHOOSE(AC[[M]:[M]],2,1,1,SUM(AC[[AB]:[DB]])))),""))</f>
        <v/>
      </c>
      <c r="EJ43" t="str">
        <f>IF(OR(EJ$5="",$S43=""),"",IFERROR(SUM(PRODUCT(INDEX(CMB[[BA_0O]:[BA_2O]],MATCH(ROUND(MIN(SUM(EJ$4,$O43/1000),SUM($O43,EJ$4/1000)),3),CMB[[Cmb_ID]:[Cmb_ID]],0),SUM(N(EJ$1),N($R43),1)),CHOOSE(AC[[M]:[M]],1,1,0,AC[[AB]:[AB]])),PRODUCT(INDEX(CMB[[BD_0O]:[BD_2O]],MATCH(ROUND(MIN(SUM(EJ$4,$O43/1000),SUM($O43,EJ$4/1000)),3),CMB[[Cmb_ID]:[Cmb_ID]],0),SUM(N(EJ$1),N($R43),1)),CHOOSE(AC[[M]:[M]],1,0,1,AC[[DB]:[DB]])),PRODUCT(SUM(ROUND(AVERAGE(VALUE(EJ$3),VALUE($P43)),0),CHOOSE(IF(OR(EJ$1,$R43),4,INDEX(CMB[[Res_Rare]:[Res_Rare]],MATCH(ROUND(MIN(SUM(EJ$4,$O43/1000),SUM($O43,EJ$4/1000)),3),CMB[[Cmb_ID]:[Cmb_ID]],0))),-1,-1,0,0)),IF(OR(EJ$1,$R43),4,INDEX(CMB[[Cmb_Rare]:[Cmb_Rare]],MATCH(ROUND(MIN(SUM(EJ$4,$O43/1000),SUM($O43,EJ$4/1000)),3),CMB[[Cmb_ID]:[Cmb_ID]],0))),CHOOSE(AC[[M]:[M]],2,1,1,SUM(AC[[AB]:[DB]])))),""))</f>
        <v/>
      </c>
      <c r="EK43" t="str">
        <f>IF(OR(EK$5="",$S43=""),"",IFERROR(SUM(PRODUCT(INDEX(CMB[[BA_0O]:[BA_2O]],MATCH(ROUND(MIN(SUM(EK$4,$O43/1000),SUM($O43,EK$4/1000)),3),CMB[[Cmb_ID]:[Cmb_ID]],0),SUM(N(EK$1),N($R43),1)),CHOOSE(AC[[M]:[M]],1,1,0,AC[[AB]:[AB]])),PRODUCT(INDEX(CMB[[BD_0O]:[BD_2O]],MATCH(ROUND(MIN(SUM(EK$4,$O43/1000),SUM($O43,EK$4/1000)),3),CMB[[Cmb_ID]:[Cmb_ID]],0),SUM(N(EK$1),N($R43),1)),CHOOSE(AC[[M]:[M]],1,0,1,AC[[DB]:[DB]])),PRODUCT(SUM(ROUND(AVERAGE(VALUE(EK$3),VALUE($P43)),0),CHOOSE(IF(OR(EK$1,$R43),4,INDEX(CMB[[Res_Rare]:[Res_Rare]],MATCH(ROUND(MIN(SUM(EK$4,$O43/1000),SUM($O43,EK$4/1000)),3),CMB[[Cmb_ID]:[Cmb_ID]],0))),-1,-1,0,0)),IF(OR(EK$1,$R43),4,INDEX(CMB[[Cmb_Rare]:[Cmb_Rare]],MATCH(ROUND(MIN(SUM(EK$4,$O43/1000),SUM($O43,EK$4/1000)),3),CMB[[Cmb_ID]:[Cmb_ID]],0))),CHOOSE(AC[[M]:[M]],2,1,1,SUM(AC[[AB]:[DB]])))),""))</f>
        <v/>
      </c>
      <c r="EL43" t="str">
        <f>IF(OR(EL$5="",$S43=""),"",IFERROR(SUM(PRODUCT(INDEX(CMB[[BA_0O]:[BA_2O]],MATCH(ROUND(MIN(SUM(EL$4,$O43/1000),SUM($O43,EL$4/1000)),3),CMB[[Cmb_ID]:[Cmb_ID]],0),SUM(N(EL$1),N($R43),1)),CHOOSE(AC[[M]:[M]],1,1,0,AC[[AB]:[AB]])),PRODUCT(INDEX(CMB[[BD_0O]:[BD_2O]],MATCH(ROUND(MIN(SUM(EL$4,$O43/1000),SUM($O43,EL$4/1000)),3),CMB[[Cmb_ID]:[Cmb_ID]],0),SUM(N(EL$1),N($R43),1)),CHOOSE(AC[[M]:[M]],1,0,1,AC[[DB]:[DB]])),PRODUCT(SUM(ROUND(AVERAGE(VALUE(EL$3),VALUE($P43)),0),CHOOSE(IF(OR(EL$1,$R43),4,INDEX(CMB[[Res_Rare]:[Res_Rare]],MATCH(ROUND(MIN(SUM(EL$4,$O43/1000),SUM($O43,EL$4/1000)),3),CMB[[Cmb_ID]:[Cmb_ID]],0))),-1,-1,0,0)),IF(OR(EL$1,$R43),4,INDEX(CMB[[Cmb_Rare]:[Cmb_Rare]],MATCH(ROUND(MIN(SUM(EL$4,$O43/1000),SUM($O43,EL$4/1000)),3),CMB[[Cmb_ID]:[Cmb_ID]],0))),CHOOSE(AC[[M]:[M]],2,1,1,SUM(AC[[AB]:[DB]])))),""))</f>
        <v/>
      </c>
      <c r="EM43" t="str">
        <f>IF(OR(EM$5="",$S43=""),"",IFERROR(SUM(PRODUCT(INDEX(CMB[[BA_0O]:[BA_2O]],MATCH(ROUND(MIN(SUM(EM$4,$O43/1000),SUM($O43,EM$4/1000)),3),CMB[[Cmb_ID]:[Cmb_ID]],0),SUM(N(EM$1),N($R43),1)),CHOOSE(AC[[M]:[M]],1,1,0,AC[[AB]:[AB]])),PRODUCT(INDEX(CMB[[BD_0O]:[BD_2O]],MATCH(ROUND(MIN(SUM(EM$4,$O43/1000),SUM($O43,EM$4/1000)),3),CMB[[Cmb_ID]:[Cmb_ID]],0),SUM(N(EM$1),N($R43),1)),CHOOSE(AC[[M]:[M]],1,0,1,AC[[DB]:[DB]])),PRODUCT(SUM(ROUND(AVERAGE(VALUE(EM$3),VALUE($P43)),0),CHOOSE(IF(OR(EM$1,$R43),4,INDEX(CMB[[Res_Rare]:[Res_Rare]],MATCH(ROUND(MIN(SUM(EM$4,$O43/1000),SUM($O43,EM$4/1000)),3),CMB[[Cmb_ID]:[Cmb_ID]],0))),-1,-1,0,0)),IF(OR(EM$1,$R43),4,INDEX(CMB[[Cmb_Rare]:[Cmb_Rare]],MATCH(ROUND(MIN(SUM(EM$4,$O43/1000),SUM($O43,EM$4/1000)),3),CMB[[Cmb_ID]:[Cmb_ID]],0))),CHOOSE(AC[[M]:[M]],2,1,1,SUM(AC[[AB]:[DB]])))),""))</f>
        <v/>
      </c>
      <c r="EN43" t="str">
        <f>IF(OR(EN$5="",$S43=""),"",IFERROR(SUM(PRODUCT(INDEX(CMB[[BA_0O]:[BA_2O]],MATCH(ROUND(MIN(SUM(EN$4,$O43/1000),SUM($O43,EN$4/1000)),3),CMB[[Cmb_ID]:[Cmb_ID]],0),SUM(N(EN$1),N($R43),1)),CHOOSE(AC[[M]:[M]],1,1,0,AC[[AB]:[AB]])),PRODUCT(INDEX(CMB[[BD_0O]:[BD_2O]],MATCH(ROUND(MIN(SUM(EN$4,$O43/1000),SUM($O43,EN$4/1000)),3),CMB[[Cmb_ID]:[Cmb_ID]],0),SUM(N(EN$1),N($R43),1)),CHOOSE(AC[[M]:[M]],1,0,1,AC[[DB]:[DB]])),PRODUCT(SUM(ROUND(AVERAGE(VALUE(EN$3),VALUE($P43)),0),CHOOSE(IF(OR(EN$1,$R43),4,INDEX(CMB[[Res_Rare]:[Res_Rare]],MATCH(ROUND(MIN(SUM(EN$4,$O43/1000),SUM($O43,EN$4/1000)),3),CMB[[Cmb_ID]:[Cmb_ID]],0))),-1,-1,0,0)),IF(OR(EN$1,$R43),4,INDEX(CMB[[Cmb_Rare]:[Cmb_Rare]],MATCH(ROUND(MIN(SUM(EN$4,$O43/1000),SUM($O43,EN$4/1000)),3),CMB[[Cmb_ID]:[Cmb_ID]],0))),CHOOSE(AC[[M]:[M]],2,1,1,SUM(AC[[AB]:[DB]])))),""))</f>
        <v/>
      </c>
      <c r="EO43" t="str">
        <f>IF(OR(EO$5="",$S43=""),"",IFERROR(SUM(PRODUCT(INDEX(CMB[[BA_0O]:[BA_2O]],MATCH(ROUND(MIN(SUM(EO$4,$O43/1000),SUM($O43,EO$4/1000)),3),CMB[[Cmb_ID]:[Cmb_ID]],0),SUM(N(EO$1),N($R43),1)),CHOOSE(AC[[M]:[M]],1,1,0,AC[[AB]:[AB]])),PRODUCT(INDEX(CMB[[BD_0O]:[BD_2O]],MATCH(ROUND(MIN(SUM(EO$4,$O43/1000),SUM($O43,EO$4/1000)),3),CMB[[Cmb_ID]:[Cmb_ID]],0),SUM(N(EO$1),N($R43),1)),CHOOSE(AC[[M]:[M]],1,0,1,AC[[DB]:[DB]])),PRODUCT(SUM(ROUND(AVERAGE(VALUE(EO$3),VALUE($P43)),0),CHOOSE(IF(OR(EO$1,$R43),4,INDEX(CMB[[Res_Rare]:[Res_Rare]],MATCH(ROUND(MIN(SUM(EO$4,$O43/1000),SUM($O43,EO$4/1000)),3),CMB[[Cmb_ID]:[Cmb_ID]],0))),-1,-1,0,0)),IF(OR(EO$1,$R43),4,INDEX(CMB[[Cmb_Rare]:[Cmb_Rare]],MATCH(ROUND(MIN(SUM(EO$4,$O43/1000),SUM($O43,EO$4/1000)),3),CMB[[Cmb_ID]:[Cmb_ID]],0))),CHOOSE(AC[[M]:[M]],2,1,1,SUM(AC[[AB]:[DB]])))),""))</f>
        <v/>
      </c>
      <c r="EP43" t="str">
        <f>IF(OR(EP$5="",$S43=""),"",IFERROR(SUM(PRODUCT(INDEX(CMB[[BA_0O]:[BA_2O]],MATCH(ROUND(MIN(SUM(EP$4,$O43/1000),SUM($O43,EP$4/1000)),3),CMB[[Cmb_ID]:[Cmb_ID]],0),SUM(N(EP$1),N($R43),1)),CHOOSE(AC[[M]:[M]],1,1,0,AC[[AB]:[AB]])),PRODUCT(INDEX(CMB[[BD_0O]:[BD_2O]],MATCH(ROUND(MIN(SUM(EP$4,$O43/1000),SUM($O43,EP$4/1000)),3),CMB[[Cmb_ID]:[Cmb_ID]],0),SUM(N(EP$1),N($R43),1)),CHOOSE(AC[[M]:[M]],1,0,1,AC[[DB]:[DB]])),PRODUCT(SUM(ROUND(AVERAGE(VALUE(EP$3),VALUE($P43)),0),CHOOSE(IF(OR(EP$1,$R43),4,INDEX(CMB[[Res_Rare]:[Res_Rare]],MATCH(ROUND(MIN(SUM(EP$4,$O43/1000),SUM($O43,EP$4/1000)),3),CMB[[Cmb_ID]:[Cmb_ID]],0))),-1,-1,0,0)),IF(OR(EP$1,$R43),4,INDEX(CMB[[Cmb_Rare]:[Cmb_Rare]],MATCH(ROUND(MIN(SUM(EP$4,$O43/1000),SUM($O43,EP$4/1000)),3),CMB[[Cmb_ID]:[Cmb_ID]],0))),CHOOSE(AC[[M]:[M]],2,1,1,SUM(AC[[AB]:[DB]])))),""))</f>
        <v/>
      </c>
      <c r="EQ43" t="str">
        <f>IF(OR(EQ$5="",$S43=""),"",IFERROR(SUM(PRODUCT(INDEX(CMB[[BA_0O]:[BA_2O]],MATCH(ROUND(MIN(SUM(EQ$4,$O43/1000),SUM($O43,EQ$4/1000)),3),CMB[[Cmb_ID]:[Cmb_ID]],0),SUM(N(EQ$1),N($R43),1)),CHOOSE(AC[[M]:[M]],1,1,0,AC[[AB]:[AB]])),PRODUCT(INDEX(CMB[[BD_0O]:[BD_2O]],MATCH(ROUND(MIN(SUM(EQ$4,$O43/1000),SUM($O43,EQ$4/1000)),3),CMB[[Cmb_ID]:[Cmb_ID]],0),SUM(N(EQ$1),N($R43),1)),CHOOSE(AC[[M]:[M]],1,0,1,AC[[DB]:[DB]])),PRODUCT(SUM(ROUND(AVERAGE(VALUE(EQ$3),VALUE($P43)),0),CHOOSE(IF(OR(EQ$1,$R43),4,INDEX(CMB[[Res_Rare]:[Res_Rare]],MATCH(ROUND(MIN(SUM(EQ$4,$O43/1000),SUM($O43,EQ$4/1000)),3),CMB[[Cmb_ID]:[Cmb_ID]],0))),-1,-1,0,0)),IF(OR(EQ$1,$R43),4,INDEX(CMB[[Cmb_Rare]:[Cmb_Rare]],MATCH(ROUND(MIN(SUM(EQ$4,$O43/1000),SUM($O43,EQ$4/1000)),3),CMB[[Cmb_ID]:[Cmb_ID]],0))),CHOOSE(AC[[M]:[M]],2,1,1,SUM(AC[[AB]:[DB]])))),""))</f>
        <v/>
      </c>
      <c r="ER43" t="str">
        <f>IF(OR(ER$5="",$S43=""),"",IFERROR(SUM(PRODUCT(INDEX(CMB[[BA_0O]:[BA_2O]],MATCH(ROUND(MIN(SUM(ER$4,$O43/1000),SUM($O43,ER$4/1000)),3),CMB[[Cmb_ID]:[Cmb_ID]],0),SUM(N(ER$1),N($R43),1)),CHOOSE(AC[[M]:[M]],1,1,0,AC[[AB]:[AB]])),PRODUCT(INDEX(CMB[[BD_0O]:[BD_2O]],MATCH(ROUND(MIN(SUM(ER$4,$O43/1000),SUM($O43,ER$4/1000)),3),CMB[[Cmb_ID]:[Cmb_ID]],0),SUM(N(ER$1),N($R43),1)),CHOOSE(AC[[M]:[M]],1,0,1,AC[[DB]:[DB]])),PRODUCT(SUM(ROUND(AVERAGE(VALUE(ER$3),VALUE($P43)),0),CHOOSE(IF(OR(ER$1,$R43),4,INDEX(CMB[[Res_Rare]:[Res_Rare]],MATCH(ROUND(MIN(SUM(ER$4,$O43/1000),SUM($O43,ER$4/1000)),3),CMB[[Cmb_ID]:[Cmb_ID]],0))),-1,-1,0,0)),IF(OR(ER$1,$R43),4,INDEX(CMB[[Cmb_Rare]:[Cmb_Rare]],MATCH(ROUND(MIN(SUM(ER$4,$O43/1000),SUM($O43,ER$4/1000)),3),CMB[[Cmb_ID]:[Cmb_ID]],0))),CHOOSE(AC[[M]:[M]],2,1,1,SUM(AC[[AB]:[DB]])))),""))</f>
        <v/>
      </c>
      <c r="ES43" t="str">
        <f>IF(OR(ES$5="",$S43=""),"",IFERROR(SUM(PRODUCT(INDEX(CMB[[BA_0O]:[BA_2O]],MATCH(ROUND(MIN(SUM(ES$4,$O43/1000),SUM($O43,ES$4/1000)),3),CMB[[Cmb_ID]:[Cmb_ID]],0),SUM(N(ES$1),N($R43),1)),CHOOSE(AC[[M]:[M]],1,1,0,AC[[AB]:[AB]])),PRODUCT(INDEX(CMB[[BD_0O]:[BD_2O]],MATCH(ROUND(MIN(SUM(ES$4,$O43/1000),SUM($O43,ES$4/1000)),3),CMB[[Cmb_ID]:[Cmb_ID]],0),SUM(N(ES$1),N($R43),1)),CHOOSE(AC[[M]:[M]],1,0,1,AC[[DB]:[DB]])),PRODUCT(SUM(ROUND(AVERAGE(VALUE(ES$3),VALUE($P43)),0),CHOOSE(IF(OR(ES$1,$R43),4,INDEX(CMB[[Res_Rare]:[Res_Rare]],MATCH(ROUND(MIN(SUM(ES$4,$O43/1000),SUM($O43,ES$4/1000)),3),CMB[[Cmb_ID]:[Cmb_ID]],0))),-1,-1,0,0)),IF(OR(ES$1,$R43),4,INDEX(CMB[[Cmb_Rare]:[Cmb_Rare]],MATCH(ROUND(MIN(SUM(ES$4,$O43/1000),SUM($O43,ES$4/1000)),3),CMB[[Cmb_ID]:[Cmb_ID]],0))),CHOOSE(AC[[M]:[M]],2,1,1,SUM(AC[[AB]:[DB]])))),""))</f>
        <v/>
      </c>
      <c r="ET43" t="str">
        <f>IF(OR(ET$5="",$S43=""),"",IFERROR(SUM(PRODUCT(INDEX(CMB[[BA_0O]:[BA_2O]],MATCH(ROUND(MIN(SUM(ET$4,$O43/1000),SUM($O43,ET$4/1000)),3),CMB[[Cmb_ID]:[Cmb_ID]],0),SUM(N(ET$1),N($R43),1)),CHOOSE(AC[[M]:[M]],1,1,0,AC[[AB]:[AB]])),PRODUCT(INDEX(CMB[[BD_0O]:[BD_2O]],MATCH(ROUND(MIN(SUM(ET$4,$O43/1000),SUM($O43,ET$4/1000)),3),CMB[[Cmb_ID]:[Cmb_ID]],0),SUM(N(ET$1),N($R43),1)),CHOOSE(AC[[M]:[M]],1,0,1,AC[[DB]:[DB]])),PRODUCT(SUM(ROUND(AVERAGE(VALUE(ET$3),VALUE($P43)),0),CHOOSE(IF(OR(ET$1,$R43),4,INDEX(CMB[[Res_Rare]:[Res_Rare]],MATCH(ROUND(MIN(SUM(ET$4,$O43/1000),SUM($O43,ET$4/1000)),3),CMB[[Cmb_ID]:[Cmb_ID]],0))),-1,-1,0,0)),IF(OR(ET$1,$R43),4,INDEX(CMB[[Cmb_Rare]:[Cmb_Rare]],MATCH(ROUND(MIN(SUM(ET$4,$O43/1000),SUM($O43,ET$4/1000)),3),CMB[[Cmb_ID]:[Cmb_ID]],0))),CHOOSE(AC[[M]:[M]],2,1,1,SUM(AC[[AB]:[DB]])))),""))</f>
        <v/>
      </c>
      <c r="EU43" t="str">
        <f>IF(OR(EU$5="",$S43=""),"",IFERROR(SUM(PRODUCT(INDEX(CMB[[BA_0O]:[BA_2O]],MATCH(ROUND(MIN(SUM(EU$4,$O43/1000),SUM($O43,EU$4/1000)),3),CMB[[Cmb_ID]:[Cmb_ID]],0),SUM(N(EU$1),N($R43),1)),CHOOSE(AC[[M]:[M]],1,1,0,AC[[AB]:[AB]])),PRODUCT(INDEX(CMB[[BD_0O]:[BD_2O]],MATCH(ROUND(MIN(SUM(EU$4,$O43/1000),SUM($O43,EU$4/1000)),3),CMB[[Cmb_ID]:[Cmb_ID]],0),SUM(N(EU$1),N($R43),1)),CHOOSE(AC[[M]:[M]],1,0,1,AC[[DB]:[DB]])),PRODUCT(SUM(ROUND(AVERAGE(VALUE(EU$3),VALUE($P43)),0),CHOOSE(IF(OR(EU$1,$R43),4,INDEX(CMB[[Res_Rare]:[Res_Rare]],MATCH(ROUND(MIN(SUM(EU$4,$O43/1000),SUM($O43,EU$4/1000)),3),CMB[[Cmb_ID]:[Cmb_ID]],0))),-1,-1,0,0)),IF(OR(EU$1,$R43),4,INDEX(CMB[[Cmb_Rare]:[Cmb_Rare]],MATCH(ROUND(MIN(SUM(EU$4,$O43/1000),SUM($O43,EU$4/1000)),3),CMB[[Cmb_ID]:[Cmb_ID]],0))),CHOOSE(AC[[M]:[M]],2,1,1,SUM(AC[[AB]:[DB]])))),""))</f>
        <v/>
      </c>
      <c r="EV43" t="str">
        <f>IF(OR(EV$5="",$S43=""),"",IFERROR(SUM(PRODUCT(INDEX(CMB[[BA_0O]:[BA_2O]],MATCH(ROUND(MIN(SUM(EV$4,$O43/1000),SUM($O43,EV$4/1000)),3),CMB[[Cmb_ID]:[Cmb_ID]],0),SUM(N(EV$1),N($R43),1)),CHOOSE(AC[[M]:[M]],1,1,0,AC[[AB]:[AB]])),PRODUCT(INDEX(CMB[[BD_0O]:[BD_2O]],MATCH(ROUND(MIN(SUM(EV$4,$O43/1000),SUM($O43,EV$4/1000)),3),CMB[[Cmb_ID]:[Cmb_ID]],0),SUM(N(EV$1),N($R43),1)),CHOOSE(AC[[M]:[M]],1,0,1,AC[[DB]:[DB]])),PRODUCT(SUM(ROUND(AVERAGE(VALUE(EV$3),VALUE($P43)),0),CHOOSE(IF(OR(EV$1,$R43),4,INDEX(CMB[[Res_Rare]:[Res_Rare]],MATCH(ROUND(MIN(SUM(EV$4,$O43/1000),SUM($O43,EV$4/1000)),3),CMB[[Cmb_ID]:[Cmb_ID]],0))),-1,-1,0,0)),IF(OR(EV$1,$R43),4,INDEX(CMB[[Cmb_Rare]:[Cmb_Rare]],MATCH(ROUND(MIN(SUM(EV$4,$O43/1000),SUM($O43,EV$4/1000)),3),CMB[[Cmb_ID]:[Cmb_ID]],0))),CHOOSE(AC[[M]:[M]],2,1,1,SUM(AC[[AB]:[DB]])))),""))</f>
        <v/>
      </c>
      <c r="EW43" t="str">
        <f>IF(OR(EW$5="",$S43=""),"",IFERROR(SUM(PRODUCT(INDEX(CMB[[BA_0O]:[BA_2O]],MATCH(ROUND(MIN(SUM(EW$4,$O43/1000),SUM($O43,EW$4/1000)),3),CMB[[Cmb_ID]:[Cmb_ID]],0),SUM(N(EW$1),N($R43),1)),CHOOSE(AC[[M]:[M]],1,1,0,AC[[AB]:[AB]])),PRODUCT(INDEX(CMB[[BD_0O]:[BD_2O]],MATCH(ROUND(MIN(SUM(EW$4,$O43/1000),SUM($O43,EW$4/1000)),3),CMB[[Cmb_ID]:[Cmb_ID]],0),SUM(N(EW$1),N($R43),1)),CHOOSE(AC[[M]:[M]],1,0,1,AC[[DB]:[DB]])),PRODUCT(SUM(ROUND(AVERAGE(VALUE(EW$3),VALUE($P43)),0),CHOOSE(IF(OR(EW$1,$R43),4,INDEX(CMB[[Res_Rare]:[Res_Rare]],MATCH(ROUND(MIN(SUM(EW$4,$O43/1000),SUM($O43,EW$4/1000)),3),CMB[[Cmb_ID]:[Cmb_ID]],0))),-1,-1,0,0)),IF(OR(EW$1,$R43),4,INDEX(CMB[[Cmb_Rare]:[Cmb_Rare]],MATCH(ROUND(MIN(SUM(EW$4,$O43/1000),SUM($O43,EW$4/1000)),3),CMB[[Cmb_ID]:[Cmb_ID]],0))),CHOOSE(AC[[M]:[M]],2,1,1,SUM(AC[[AB]:[DB]])))),""))</f>
        <v/>
      </c>
      <c r="EX43" t="str">
        <f>IF(OR(EX$5="",$S43=""),"",IFERROR(SUM(PRODUCT(INDEX(CMB[[BA_0O]:[BA_2O]],MATCH(ROUND(MIN(SUM(EX$4,$O43/1000),SUM($O43,EX$4/1000)),3),CMB[[Cmb_ID]:[Cmb_ID]],0),SUM(N(EX$1),N($R43),1)),CHOOSE(AC[[M]:[M]],1,1,0,AC[[AB]:[AB]])),PRODUCT(INDEX(CMB[[BD_0O]:[BD_2O]],MATCH(ROUND(MIN(SUM(EX$4,$O43/1000),SUM($O43,EX$4/1000)),3),CMB[[Cmb_ID]:[Cmb_ID]],0),SUM(N(EX$1),N($R43),1)),CHOOSE(AC[[M]:[M]],1,0,1,AC[[DB]:[DB]])),PRODUCT(SUM(ROUND(AVERAGE(VALUE(EX$3),VALUE($P43)),0),CHOOSE(IF(OR(EX$1,$R43),4,INDEX(CMB[[Res_Rare]:[Res_Rare]],MATCH(ROUND(MIN(SUM(EX$4,$O43/1000),SUM($O43,EX$4/1000)),3),CMB[[Cmb_ID]:[Cmb_ID]],0))),-1,-1,0,0)),IF(OR(EX$1,$R43),4,INDEX(CMB[[Cmb_Rare]:[Cmb_Rare]],MATCH(ROUND(MIN(SUM(EX$4,$O43/1000),SUM($O43,EX$4/1000)),3),CMB[[Cmb_ID]:[Cmb_ID]],0))),CHOOSE(AC[[M]:[M]],2,1,1,SUM(AC[[AB]:[DB]])))),""))</f>
        <v/>
      </c>
      <c r="EY43" t="str">
        <f>IF(OR(EY$5="",$S43=""),"",IFERROR(SUM(PRODUCT(INDEX(CMB[[BA_0O]:[BA_2O]],MATCH(ROUND(MIN(SUM(EY$4,$O43/1000),SUM($O43,EY$4/1000)),3),CMB[[Cmb_ID]:[Cmb_ID]],0),SUM(N(EY$1),N($R43),1)),CHOOSE(AC[[M]:[M]],1,1,0,AC[[AB]:[AB]])),PRODUCT(INDEX(CMB[[BD_0O]:[BD_2O]],MATCH(ROUND(MIN(SUM(EY$4,$O43/1000),SUM($O43,EY$4/1000)),3),CMB[[Cmb_ID]:[Cmb_ID]],0),SUM(N(EY$1),N($R43),1)),CHOOSE(AC[[M]:[M]],1,0,1,AC[[DB]:[DB]])),PRODUCT(SUM(ROUND(AVERAGE(VALUE(EY$3),VALUE($P43)),0),CHOOSE(IF(OR(EY$1,$R43),4,INDEX(CMB[[Res_Rare]:[Res_Rare]],MATCH(ROUND(MIN(SUM(EY$4,$O43/1000),SUM($O43,EY$4/1000)),3),CMB[[Cmb_ID]:[Cmb_ID]],0))),-1,-1,0,0)),IF(OR(EY$1,$R43),4,INDEX(CMB[[Cmb_Rare]:[Cmb_Rare]],MATCH(ROUND(MIN(SUM(EY$4,$O43/1000),SUM($O43,EY$4/1000)),3),CMB[[Cmb_ID]:[Cmb_ID]],0))),CHOOSE(AC[[M]:[M]],2,1,1,SUM(AC[[AB]:[DB]])))),""))</f>
        <v/>
      </c>
      <c r="EZ43" t="str">
        <f>IF(OR(EZ$5="",$S43=""),"",IFERROR(SUM(PRODUCT(INDEX(CMB[[BA_0O]:[BA_2O]],MATCH(ROUND(MIN(SUM(EZ$4,$O43/1000),SUM($O43,EZ$4/1000)),3),CMB[[Cmb_ID]:[Cmb_ID]],0),SUM(N(EZ$1),N($R43),1)),CHOOSE(AC[[M]:[M]],1,1,0,AC[[AB]:[AB]])),PRODUCT(INDEX(CMB[[BD_0O]:[BD_2O]],MATCH(ROUND(MIN(SUM(EZ$4,$O43/1000),SUM($O43,EZ$4/1000)),3),CMB[[Cmb_ID]:[Cmb_ID]],0),SUM(N(EZ$1),N($R43),1)),CHOOSE(AC[[M]:[M]],1,0,1,AC[[DB]:[DB]])),PRODUCT(SUM(ROUND(AVERAGE(VALUE(EZ$3),VALUE($P43)),0),CHOOSE(IF(OR(EZ$1,$R43),4,INDEX(CMB[[Res_Rare]:[Res_Rare]],MATCH(ROUND(MIN(SUM(EZ$4,$O43/1000),SUM($O43,EZ$4/1000)),3),CMB[[Cmb_ID]:[Cmb_ID]],0))),-1,-1,0,0)),IF(OR(EZ$1,$R43),4,INDEX(CMB[[Cmb_Rare]:[Cmb_Rare]],MATCH(ROUND(MIN(SUM(EZ$4,$O43/1000),SUM($O43,EZ$4/1000)),3),CMB[[Cmb_ID]:[Cmb_ID]],0))),CHOOSE(AC[[M]:[M]],2,1,1,SUM(AC[[AB]:[DB]])))),""))</f>
        <v/>
      </c>
      <c r="FA43" t="str">
        <f>IF(OR(FA$5="",$S43=""),"",IFERROR(SUM(PRODUCT(INDEX(CMB[[BA_0O]:[BA_2O]],MATCH(ROUND(MIN(SUM(FA$4,$O43/1000),SUM($O43,FA$4/1000)),3),CMB[[Cmb_ID]:[Cmb_ID]],0),SUM(N(FA$1),N($R43),1)),CHOOSE(AC[[M]:[M]],1,1,0,AC[[AB]:[AB]])),PRODUCT(INDEX(CMB[[BD_0O]:[BD_2O]],MATCH(ROUND(MIN(SUM(FA$4,$O43/1000),SUM($O43,FA$4/1000)),3),CMB[[Cmb_ID]:[Cmb_ID]],0),SUM(N(FA$1),N($R43),1)),CHOOSE(AC[[M]:[M]],1,0,1,AC[[DB]:[DB]])),PRODUCT(SUM(ROUND(AVERAGE(VALUE(FA$3),VALUE($P43)),0),CHOOSE(IF(OR(FA$1,$R43),4,INDEX(CMB[[Res_Rare]:[Res_Rare]],MATCH(ROUND(MIN(SUM(FA$4,$O43/1000),SUM($O43,FA$4/1000)),3),CMB[[Cmb_ID]:[Cmb_ID]],0))),-1,-1,0,0)),IF(OR(FA$1,$R43),4,INDEX(CMB[[Cmb_Rare]:[Cmb_Rare]],MATCH(ROUND(MIN(SUM(FA$4,$O43/1000),SUM($O43,FA$4/1000)),3),CMB[[Cmb_ID]:[Cmb_ID]],0))),CHOOSE(AC[[M]:[M]],2,1,1,SUM(AC[[AB]:[DB]])))),""))</f>
        <v/>
      </c>
      <c r="FB43" t="str">
        <f>IF(OR(FB$5="",$S43=""),"",IFERROR(SUM(PRODUCT(INDEX(CMB[[BA_0O]:[BA_2O]],MATCH(ROUND(MIN(SUM(FB$4,$O43/1000),SUM($O43,FB$4/1000)),3),CMB[[Cmb_ID]:[Cmb_ID]],0),SUM(N(FB$1),N($R43),1)),CHOOSE(AC[[M]:[M]],1,1,0,AC[[AB]:[AB]])),PRODUCT(INDEX(CMB[[BD_0O]:[BD_2O]],MATCH(ROUND(MIN(SUM(FB$4,$O43/1000),SUM($O43,FB$4/1000)),3),CMB[[Cmb_ID]:[Cmb_ID]],0),SUM(N(FB$1),N($R43),1)),CHOOSE(AC[[M]:[M]],1,0,1,AC[[DB]:[DB]])),PRODUCT(SUM(ROUND(AVERAGE(VALUE(FB$3),VALUE($P43)),0),CHOOSE(IF(OR(FB$1,$R43),4,INDEX(CMB[[Res_Rare]:[Res_Rare]],MATCH(ROUND(MIN(SUM(FB$4,$O43/1000),SUM($O43,FB$4/1000)),3),CMB[[Cmb_ID]:[Cmb_ID]],0))),-1,-1,0,0)),IF(OR(FB$1,$R43),4,INDEX(CMB[[Cmb_Rare]:[Cmb_Rare]],MATCH(ROUND(MIN(SUM(FB$4,$O43/1000),SUM($O43,FB$4/1000)),3),CMB[[Cmb_ID]:[Cmb_ID]],0))),CHOOSE(AC[[M]:[M]],2,1,1,SUM(AC[[AB]:[DB]])))),""))</f>
        <v/>
      </c>
      <c r="FC43" t="str">
        <f>IF(OR(FC$5="",$S43=""),"",IFERROR(SUM(PRODUCT(INDEX(CMB[[BA_0O]:[BA_2O]],MATCH(ROUND(MIN(SUM(FC$4,$O43/1000),SUM($O43,FC$4/1000)),3),CMB[[Cmb_ID]:[Cmb_ID]],0),SUM(N(FC$1),N($R43),1)),CHOOSE(AC[[M]:[M]],1,1,0,AC[[AB]:[AB]])),PRODUCT(INDEX(CMB[[BD_0O]:[BD_2O]],MATCH(ROUND(MIN(SUM(FC$4,$O43/1000),SUM($O43,FC$4/1000)),3),CMB[[Cmb_ID]:[Cmb_ID]],0),SUM(N(FC$1),N($R43),1)),CHOOSE(AC[[M]:[M]],1,0,1,AC[[DB]:[DB]])),PRODUCT(SUM(ROUND(AVERAGE(VALUE(FC$3),VALUE($P43)),0),CHOOSE(IF(OR(FC$1,$R43),4,INDEX(CMB[[Res_Rare]:[Res_Rare]],MATCH(ROUND(MIN(SUM(FC$4,$O43/1000),SUM($O43,FC$4/1000)),3),CMB[[Cmb_ID]:[Cmb_ID]],0))),-1,-1,0,0)),IF(OR(FC$1,$R43),4,INDEX(CMB[[Cmb_Rare]:[Cmb_Rare]],MATCH(ROUND(MIN(SUM(FC$4,$O43/1000),SUM($O43,FC$4/1000)),3),CMB[[Cmb_ID]:[Cmb_ID]],0))),CHOOSE(AC[[M]:[M]],2,1,1,SUM(AC[[AB]:[DB]])))),""))</f>
        <v/>
      </c>
      <c r="FD43" t="str">
        <f>IF(OR(FD$5="",$S43=""),"",IFERROR(SUM(PRODUCT(INDEX(CMB[[BA_0O]:[BA_2O]],MATCH(ROUND(MIN(SUM(FD$4,$O43/1000),SUM($O43,FD$4/1000)),3),CMB[[Cmb_ID]:[Cmb_ID]],0),SUM(N(FD$1),N($R43),1)),CHOOSE(AC[[M]:[M]],1,1,0,AC[[AB]:[AB]])),PRODUCT(INDEX(CMB[[BD_0O]:[BD_2O]],MATCH(ROUND(MIN(SUM(FD$4,$O43/1000),SUM($O43,FD$4/1000)),3),CMB[[Cmb_ID]:[Cmb_ID]],0),SUM(N(FD$1),N($R43),1)),CHOOSE(AC[[M]:[M]],1,0,1,AC[[DB]:[DB]])),PRODUCT(SUM(ROUND(AVERAGE(VALUE(FD$3),VALUE($P43)),0),CHOOSE(IF(OR(FD$1,$R43),4,INDEX(CMB[[Res_Rare]:[Res_Rare]],MATCH(ROUND(MIN(SUM(FD$4,$O43/1000),SUM($O43,FD$4/1000)),3),CMB[[Cmb_ID]:[Cmb_ID]],0))),-1,-1,0,0)),IF(OR(FD$1,$R43),4,INDEX(CMB[[Cmb_Rare]:[Cmb_Rare]],MATCH(ROUND(MIN(SUM(FD$4,$O43/1000),SUM($O43,FD$4/1000)),3),CMB[[Cmb_ID]:[Cmb_ID]],0))),CHOOSE(AC[[M]:[M]],2,1,1,SUM(AC[[AB]:[DB]])))),""))</f>
        <v/>
      </c>
      <c r="FE43" t="str">
        <f>IF(OR(FE$5="",$S43=""),"",IFERROR(SUM(PRODUCT(INDEX(CMB[[BA_0O]:[BA_2O]],MATCH(ROUND(MIN(SUM(FE$4,$O43/1000),SUM($O43,FE$4/1000)),3),CMB[[Cmb_ID]:[Cmb_ID]],0),SUM(N(FE$1),N($R43),1)),CHOOSE(AC[[M]:[M]],1,1,0,AC[[AB]:[AB]])),PRODUCT(INDEX(CMB[[BD_0O]:[BD_2O]],MATCH(ROUND(MIN(SUM(FE$4,$O43/1000),SUM($O43,FE$4/1000)),3),CMB[[Cmb_ID]:[Cmb_ID]],0),SUM(N(FE$1),N($R43),1)),CHOOSE(AC[[M]:[M]],1,0,1,AC[[DB]:[DB]])),PRODUCT(SUM(ROUND(AVERAGE(VALUE(FE$3),VALUE($P43)),0),CHOOSE(IF(OR(FE$1,$R43),4,INDEX(CMB[[Res_Rare]:[Res_Rare]],MATCH(ROUND(MIN(SUM(FE$4,$O43/1000),SUM($O43,FE$4/1000)),3),CMB[[Cmb_ID]:[Cmb_ID]],0))),-1,-1,0,0)),IF(OR(FE$1,$R43),4,INDEX(CMB[[Cmb_Rare]:[Cmb_Rare]],MATCH(ROUND(MIN(SUM(FE$4,$O43/1000),SUM($O43,FE$4/1000)),3),CMB[[Cmb_ID]:[Cmb_ID]],0))),CHOOSE(AC[[M]:[M]],2,1,1,SUM(AC[[AB]:[DB]])))),""))</f>
        <v/>
      </c>
      <c r="FF43" t="str">
        <f>IF(OR(FF$5="",$S43=""),"",IFERROR(SUM(PRODUCT(INDEX(CMB[[BA_0O]:[BA_2O]],MATCH(ROUND(MIN(SUM(FF$4,$O43/1000),SUM($O43,FF$4/1000)),3),CMB[[Cmb_ID]:[Cmb_ID]],0),SUM(N(FF$1),N($R43),1)),CHOOSE(AC[[M]:[M]],1,1,0,AC[[AB]:[AB]])),PRODUCT(INDEX(CMB[[BD_0O]:[BD_2O]],MATCH(ROUND(MIN(SUM(FF$4,$O43/1000),SUM($O43,FF$4/1000)),3),CMB[[Cmb_ID]:[Cmb_ID]],0),SUM(N(FF$1),N($R43),1)),CHOOSE(AC[[M]:[M]],1,0,1,AC[[DB]:[DB]])),PRODUCT(SUM(ROUND(AVERAGE(VALUE(FF$3),VALUE($P43)),0),CHOOSE(IF(OR(FF$1,$R43),4,INDEX(CMB[[Res_Rare]:[Res_Rare]],MATCH(ROUND(MIN(SUM(FF$4,$O43/1000),SUM($O43,FF$4/1000)),3),CMB[[Cmb_ID]:[Cmb_ID]],0))),-1,-1,0,0)),IF(OR(FF$1,$R43),4,INDEX(CMB[[Cmb_Rare]:[Cmb_Rare]],MATCH(ROUND(MIN(SUM(FF$4,$O43/1000),SUM($O43,FF$4/1000)),3),CMB[[Cmb_ID]:[Cmb_ID]],0))),CHOOSE(AC[[M]:[M]],2,1,1,SUM(AC[[AB]:[DB]])))),""))</f>
        <v/>
      </c>
      <c r="FG43" t="str">
        <f>IF(OR(FG$5="",$S43=""),"",IFERROR(SUM(PRODUCT(INDEX(CMB[[BA_0O]:[BA_2O]],MATCH(ROUND(MIN(SUM(FG$4,$O43/1000),SUM($O43,FG$4/1000)),3),CMB[[Cmb_ID]:[Cmb_ID]],0),SUM(N(FG$1),N($R43),1)),CHOOSE(AC[[M]:[M]],1,1,0,AC[[AB]:[AB]])),PRODUCT(INDEX(CMB[[BD_0O]:[BD_2O]],MATCH(ROUND(MIN(SUM(FG$4,$O43/1000),SUM($O43,FG$4/1000)),3),CMB[[Cmb_ID]:[Cmb_ID]],0),SUM(N(FG$1),N($R43),1)),CHOOSE(AC[[M]:[M]],1,0,1,AC[[DB]:[DB]])),PRODUCT(SUM(ROUND(AVERAGE(VALUE(FG$3),VALUE($P43)),0),CHOOSE(IF(OR(FG$1,$R43),4,INDEX(CMB[[Res_Rare]:[Res_Rare]],MATCH(ROUND(MIN(SUM(FG$4,$O43/1000),SUM($O43,FG$4/1000)),3),CMB[[Cmb_ID]:[Cmb_ID]],0))),-1,-1,0,0)),IF(OR(FG$1,$R43),4,INDEX(CMB[[Cmb_Rare]:[Cmb_Rare]],MATCH(ROUND(MIN(SUM(FG$4,$O43/1000),SUM($O43,FG$4/1000)),3),CMB[[Cmb_ID]:[Cmb_ID]],0))),CHOOSE(AC[[M]:[M]],2,1,1,SUM(AC[[AB]:[DB]])))),""))</f>
        <v/>
      </c>
      <c r="FH43" t="str">
        <f>IF(OR(FH$5="",$S43=""),"",IFERROR(SUM(PRODUCT(INDEX(CMB[[BA_0O]:[BA_2O]],MATCH(ROUND(MIN(SUM(FH$4,$O43/1000),SUM($O43,FH$4/1000)),3),CMB[[Cmb_ID]:[Cmb_ID]],0),SUM(N(FH$1),N($R43),1)),CHOOSE(AC[[M]:[M]],1,1,0,AC[[AB]:[AB]])),PRODUCT(INDEX(CMB[[BD_0O]:[BD_2O]],MATCH(ROUND(MIN(SUM(FH$4,$O43/1000),SUM($O43,FH$4/1000)),3),CMB[[Cmb_ID]:[Cmb_ID]],0),SUM(N(FH$1),N($R43),1)),CHOOSE(AC[[M]:[M]],1,0,1,AC[[DB]:[DB]])),PRODUCT(SUM(ROUND(AVERAGE(VALUE(FH$3),VALUE($P43)),0),CHOOSE(IF(OR(FH$1,$R43),4,INDEX(CMB[[Res_Rare]:[Res_Rare]],MATCH(ROUND(MIN(SUM(FH$4,$O43/1000),SUM($O43,FH$4/1000)),3),CMB[[Cmb_ID]:[Cmb_ID]],0))),-1,-1,0,0)),IF(OR(FH$1,$R43),4,INDEX(CMB[[Cmb_Rare]:[Cmb_Rare]],MATCH(ROUND(MIN(SUM(FH$4,$O43/1000),SUM($O43,FH$4/1000)),3),CMB[[Cmb_ID]:[Cmb_ID]],0))),CHOOSE(AC[[M]:[M]],2,1,1,SUM(AC[[AB]:[DB]])))),""))</f>
        <v/>
      </c>
      <c r="FI43" t="str">
        <f>IF(OR(FI$5="",$S43=""),"",IFERROR(SUM(PRODUCT(INDEX(CMB[[BA_0O]:[BA_2O]],MATCH(ROUND(MIN(SUM(FI$4,$O43/1000),SUM($O43,FI$4/1000)),3),CMB[[Cmb_ID]:[Cmb_ID]],0),SUM(N(FI$1),N($R43),1)),CHOOSE(AC[[M]:[M]],1,1,0,AC[[AB]:[AB]])),PRODUCT(INDEX(CMB[[BD_0O]:[BD_2O]],MATCH(ROUND(MIN(SUM(FI$4,$O43/1000),SUM($O43,FI$4/1000)),3),CMB[[Cmb_ID]:[Cmb_ID]],0),SUM(N(FI$1),N($R43),1)),CHOOSE(AC[[M]:[M]],1,0,1,AC[[DB]:[DB]])),PRODUCT(SUM(ROUND(AVERAGE(VALUE(FI$3),VALUE($P43)),0),CHOOSE(IF(OR(FI$1,$R43),4,INDEX(CMB[[Res_Rare]:[Res_Rare]],MATCH(ROUND(MIN(SUM(FI$4,$O43/1000),SUM($O43,FI$4/1000)),3),CMB[[Cmb_ID]:[Cmb_ID]],0))),-1,-1,0,0)),IF(OR(FI$1,$R43),4,INDEX(CMB[[Cmb_Rare]:[Cmb_Rare]],MATCH(ROUND(MIN(SUM(FI$4,$O43/1000),SUM($O43,FI$4/1000)),3),CMB[[Cmb_ID]:[Cmb_ID]],0))),CHOOSE(AC[[M]:[M]],2,1,1,SUM(AC[[AB]:[DB]])))),""))</f>
        <v/>
      </c>
      <c r="FJ43" t="str">
        <f>IF(OR(FJ$5="",$S43=""),"",IFERROR(SUM(PRODUCT(INDEX(CMB[[BA_0O]:[BA_2O]],MATCH(ROUND(MIN(SUM(FJ$4,$O43/1000),SUM($O43,FJ$4/1000)),3),CMB[[Cmb_ID]:[Cmb_ID]],0),SUM(N(FJ$1),N($R43),1)),CHOOSE(AC[[M]:[M]],1,1,0,AC[[AB]:[AB]])),PRODUCT(INDEX(CMB[[BD_0O]:[BD_2O]],MATCH(ROUND(MIN(SUM(FJ$4,$O43/1000),SUM($O43,FJ$4/1000)),3),CMB[[Cmb_ID]:[Cmb_ID]],0),SUM(N(FJ$1),N($R43),1)),CHOOSE(AC[[M]:[M]],1,0,1,AC[[DB]:[DB]])),PRODUCT(SUM(ROUND(AVERAGE(VALUE(FJ$3),VALUE($P43)),0),CHOOSE(IF(OR(FJ$1,$R43),4,INDEX(CMB[[Res_Rare]:[Res_Rare]],MATCH(ROUND(MIN(SUM(FJ$4,$O43/1000),SUM($O43,FJ$4/1000)),3),CMB[[Cmb_ID]:[Cmb_ID]],0))),-1,-1,0,0)),IF(OR(FJ$1,$R43),4,INDEX(CMB[[Cmb_Rare]:[Cmb_Rare]],MATCH(ROUND(MIN(SUM(FJ$4,$O43/1000),SUM($O43,FJ$4/1000)),3),CMB[[Cmb_ID]:[Cmb_ID]],0))),CHOOSE(AC[[M]:[M]],2,1,1,SUM(AC[[AB]:[DB]])))),""))</f>
        <v/>
      </c>
      <c r="FK43" t="str">
        <f>IF(OR(FK$5="",$S43=""),"",IFERROR(SUM(PRODUCT(INDEX(CMB[[BA_0O]:[BA_2O]],MATCH(ROUND(MIN(SUM(FK$4,$O43/1000),SUM($O43,FK$4/1000)),3),CMB[[Cmb_ID]:[Cmb_ID]],0),SUM(N(FK$1),N($R43),1)),CHOOSE(AC[[M]:[M]],1,1,0,AC[[AB]:[AB]])),PRODUCT(INDEX(CMB[[BD_0O]:[BD_2O]],MATCH(ROUND(MIN(SUM(FK$4,$O43/1000),SUM($O43,FK$4/1000)),3),CMB[[Cmb_ID]:[Cmb_ID]],0),SUM(N(FK$1),N($R43),1)),CHOOSE(AC[[M]:[M]],1,0,1,AC[[DB]:[DB]])),PRODUCT(SUM(ROUND(AVERAGE(VALUE(FK$3),VALUE($P43)),0),CHOOSE(IF(OR(FK$1,$R43),4,INDEX(CMB[[Res_Rare]:[Res_Rare]],MATCH(ROUND(MIN(SUM(FK$4,$O43/1000),SUM($O43,FK$4/1000)),3),CMB[[Cmb_ID]:[Cmb_ID]],0))),-1,-1,0,0)),IF(OR(FK$1,$R43),4,INDEX(CMB[[Cmb_Rare]:[Cmb_Rare]],MATCH(ROUND(MIN(SUM(FK$4,$O43/1000),SUM($O43,FK$4/1000)),3),CMB[[Cmb_ID]:[Cmb_ID]],0))),CHOOSE(AC[[M]:[M]],2,1,1,SUM(AC[[AB]:[DB]])))),""))</f>
        <v/>
      </c>
      <c r="FL43" t="str">
        <f>IF(OR(FL$5="",$S43=""),"",IFERROR(SUM(PRODUCT(INDEX(CMB[[BA_0O]:[BA_2O]],MATCH(ROUND(MIN(SUM(FL$4,$O43/1000),SUM($O43,FL$4/1000)),3),CMB[[Cmb_ID]:[Cmb_ID]],0),SUM(N(FL$1),N($R43),1)),CHOOSE(AC[[M]:[M]],1,1,0,AC[[AB]:[AB]])),PRODUCT(INDEX(CMB[[BD_0O]:[BD_2O]],MATCH(ROUND(MIN(SUM(FL$4,$O43/1000),SUM($O43,FL$4/1000)),3),CMB[[Cmb_ID]:[Cmb_ID]],0),SUM(N(FL$1),N($R43),1)),CHOOSE(AC[[M]:[M]],1,0,1,AC[[DB]:[DB]])),PRODUCT(SUM(ROUND(AVERAGE(VALUE(FL$3),VALUE($P43)),0),CHOOSE(IF(OR(FL$1,$R43),4,INDEX(CMB[[Res_Rare]:[Res_Rare]],MATCH(ROUND(MIN(SUM(FL$4,$O43/1000),SUM($O43,FL$4/1000)),3),CMB[[Cmb_ID]:[Cmb_ID]],0))),-1,-1,0,0)),IF(OR(FL$1,$R43),4,INDEX(CMB[[Cmb_Rare]:[Cmb_Rare]],MATCH(ROUND(MIN(SUM(FL$4,$O43/1000),SUM($O43,FL$4/1000)),3),CMB[[Cmb_ID]:[Cmb_ID]],0))),CHOOSE(AC[[M]:[M]],2,1,1,SUM(AC[[AB]:[DB]])))),""))</f>
        <v/>
      </c>
      <c r="FM43" t="str">
        <f>IF(OR(FM$5="",$S43=""),"",IFERROR(SUM(PRODUCT(INDEX(CMB[[BA_0O]:[BA_2O]],MATCH(ROUND(MIN(SUM(FM$4,$O43/1000),SUM($O43,FM$4/1000)),3),CMB[[Cmb_ID]:[Cmb_ID]],0),SUM(N(FM$1),N($R43),1)),CHOOSE(AC[[M]:[M]],1,1,0,AC[[AB]:[AB]])),PRODUCT(INDEX(CMB[[BD_0O]:[BD_2O]],MATCH(ROUND(MIN(SUM(FM$4,$O43/1000),SUM($O43,FM$4/1000)),3),CMB[[Cmb_ID]:[Cmb_ID]],0),SUM(N(FM$1),N($R43),1)),CHOOSE(AC[[M]:[M]],1,0,1,AC[[DB]:[DB]])),PRODUCT(SUM(ROUND(AVERAGE(VALUE(FM$3),VALUE($P43)),0),CHOOSE(IF(OR(FM$1,$R43),4,INDEX(CMB[[Res_Rare]:[Res_Rare]],MATCH(ROUND(MIN(SUM(FM$4,$O43/1000),SUM($O43,FM$4/1000)),3),CMB[[Cmb_ID]:[Cmb_ID]],0))),-1,-1,0,0)),IF(OR(FM$1,$R43),4,INDEX(CMB[[Cmb_Rare]:[Cmb_Rare]],MATCH(ROUND(MIN(SUM(FM$4,$O43/1000),SUM($O43,FM$4/1000)),3),CMB[[Cmb_ID]:[Cmb_ID]],0))),CHOOSE(AC[[M]:[M]],2,1,1,SUM(AC[[AB]:[DB]])))),""))</f>
        <v/>
      </c>
      <c r="FN43" s="7">
        <f t="shared" si="26"/>
        <v>915</v>
      </c>
      <c r="FO43" s="7">
        <f t="shared" si="26"/>
        <v>915</v>
      </c>
      <c r="FP43" s="7">
        <f t="shared" si="26"/>
        <v>656</v>
      </c>
      <c r="FQ43" s="7">
        <f t="shared" si="26"/>
        <v>466</v>
      </c>
      <c r="FR43" s="7">
        <f t="shared" si="26"/>
        <v>193</v>
      </c>
      <c r="FS43" s="7">
        <f t="shared" si="26"/>
        <v>193</v>
      </c>
      <c r="FT43" s="7">
        <f>SUM(IF(INDEX(LIB[[Quantity]:[Quantity]],MATCH($S43,LIB[[ID]:[ID]],0))&gt;=COLUMN(A$1),TRUNC(PRODUCT(AVERAGE($FN43:$FS43),POWER(AC[[CR]:[CR]],SUM(SUMIFS($D$11:$D42,$A$11:$A42,$A43,$E$11:$E42,"&gt;="&amp;$E43),SUMIFS($D44:$D$161,$A44:$A$161,$A43,$E44:$E$161,"&gt;"&amp;$E43),COLUMN(A$1),-1)),IF($Q43="Yes",AC[[FB]:[FB]],1))),0),ROW(A32)/-VALUE(1&amp;REPT("0",9-PRODUCT(COLUMN(A$1)-1,3))),1)</f>
        <v>556.999999968</v>
      </c>
      <c r="FU43" s="7">
        <f>SUM(IF(INDEX(LIB[[Quantity]:[Quantity]],MATCH($S43,LIB[[ID]:[ID]],0))&gt;=COLUMN(B$1),TRUNC(PRODUCT(AVERAGE($FN43:$FS43),POWER(AC[[CR]:[CR]],SUM(SUMIFS($D$11:$D42,$A$11:$A42,$A43,$E$11:$E42,"&gt;="&amp;$E43),SUMIFS($D44:$D$161,$A44:$A$161,$A43,$E44:$E$161,"&gt;"&amp;$E43),COLUMN(B$1),-1)),IF($Q43="Yes",AC[[FB]:[FB]],1))),0),ROW(B32)/-VALUE(1&amp;REPT("0",9-PRODUCT(COLUMN(B$1)-1,3))),1)</f>
        <v>445.99996800000002</v>
      </c>
      <c r="FV43" s="7">
        <f>SUM(IF(INDEX(LIB[[Quantity]:[Quantity]],MATCH($S43,LIB[[ID]:[ID]],0))&gt;=COLUMN(C$1),TRUNC(PRODUCT(AVERAGE($FN43:$FS43),POWER(AC[[CR]:[CR]],SUM(SUMIFS($D$11:$D42,$A$11:$A42,$A43,$E$11:$E42,"&gt;="&amp;$E43),SUMIFS($D44:$D$161,$A44:$A$161,$A43,$E44:$E$161,"&gt;"&amp;$E43),COLUMN(C$1),-1)),IF($Q43="Yes",AC[[FB]:[FB]],1))),0),ROW(C32)/-VALUE(1&amp;REPT("0",9-PRODUCT(COLUMN(C$1)-1,3))),1)</f>
        <v>356.96800000000002</v>
      </c>
      <c r="FW43">
        <f t="shared" si="19"/>
        <v>12</v>
      </c>
      <c r="FX43">
        <f t="shared" si="20"/>
        <v>22</v>
      </c>
      <c r="FY43">
        <f t="shared" si="21"/>
        <v>40</v>
      </c>
      <c r="GC43">
        <f t="shared" si="22"/>
        <v>0</v>
      </c>
      <c r="GD43" t="str">
        <f>IFERROR(SUBSTITUTE(SUBSTITUTE(INDEX(SUG[Card],MATCH(ROW(A32),GC$12:GC$161,0))," #2","")," #3",""),"")</f>
        <v>Metal (5)</v>
      </c>
      <c r="GE43">
        <f>SUM(GE42,IF(IFERROR(MATCH(GD43,GD$11:GD42,0)&lt;0,TRUE()),1,0))</f>
        <v>27</v>
      </c>
      <c r="GF43" t="str">
        <f t="shared" si="23"/>
        <v>Horse (5)</v>
      </c>
      <c r="GI43">
        <f>SUM(SUMIFS(D$11:D42,A$11:A42,A43,B$11:B42,"&gt;="&amp;B43),SUMIFS(D44:D$161,A44:A$161,A43,B44:B$161,"&gt;"&amp;B43),SUMIFS(D$11:D42,A$11:A42,A43&amp;":Onyx"),SUMIFS(D44:D$161,A44:A$161,A43&amp;":Onyx"))</f>
        <v>0</v>
      </c>
      <c r="GP43" t="str">
        <f t="shared" si="16"/>
        <v>Dragon (5)</v>
      </c>
      <c r="GQ43">
        <f t="shared" si="17"/>
        <v>394</v>
      </c>
      <c r="GR43" t="b">
        <f>COUNTIF(DECK[Card],IFERROR(MID($L43,1,FIND(" #",SUG_Helper[[#This Row],[Card]])-1),SUG_Helper[[#This Row],[Card]]))&gt;=IFERROR(VALUE(RIGHT(SUG_Helper[[#This Row],[Card]])),1)</f>
        <v>1</v>
      </c>
    </row>
    <row r="44" spans="1:200" x14ac:dyDescent="0.35">
      <c r="A44" t="s">
        <v>35</v>
      </c>
      <c r="B44" s="4">
        <v>5</v>
      </c>
      <c r="C44" s="4" t="s">
        <v>74</v>
      </c>
      <c r="D44" s="4">
        <v>2</v>
      </c>
      <c r="E44" t="str">
        <f>IF(INDEX(LIB[Card],ROW(A33))="","",INDEX(LIB[Card],ROW(A33))&amp;" ("&amp;INDEX(LIB[Level],ROW(A33))&amp;")"&amp;IF(INDEX(LIB[Fused],ROW(A33))="Yes","ƒ",""))</f>
        <v>Knowledge (5)</v>
      </c>
      <c r="F44">
        <v>33</v>
      </c>
      <c r="G44" t="s">
        <v>1789</v>
      </c>
      <c r="H44" t="str">
        <f>IF(DECK[[#This Row],[Card]]="","",MID(DECK[[#This Row],[Card]],1,FIND(" (",DECK[[#This Row],[Card]])-1))</f>
        <v>Knowledge</v>
      </c>
      <c r="I44" t="str">
        <f>IF(DECK[[#This Row],[Card]]="","",MID(DECK[[#This Row],[Card]],FIND("(",DECK[[#This Row],[Card]])+1,1))</f>
        <v>5</v>
      </c>
      <c r="J44" t="str">
        <f>IF(DECK[[#This Row],[Card]]="","",IF(RIGHT(DECK[[#This Row],[Card]])="ƒ","Yes","No"))</f>
        <v>No</v>
      </c>
      <c r="L44" t="str">
        <f t="shared" ref="L44:L75" si="27">IFERROR(IFERROR(INDEX(S$12:S$161,MATCH(ROW(A33),FW$12:FW$161,0)),INDEX(S$12:S$161,MATCH(ROW(A33),FX$12:FX$161,0))&amp;" #2"),INDEX(S$12:S$161,MATCH(ROW(A33),FY$12:FY$161,0))&amp;" #3")</f>
        <v>Angel (5)</v>
      </c>
      <c r="M44">
        <f t="shared" ref="M44:M75" si="28">TRUNC(INDEX($FT$12:$FV$161,MATCH(IFERROR(MID(L44,1,FIND(" #",L44)-1),L44),S$12:S$161,0),IFERROR(VALUE(RIGHT(L44)),1)))</f>
        <v>391</v>
      </c>
      <c r="O44" s="6">
        <f>IF(S44="","",MATCH(MID(S44,1,MIN(FIND(" (",S44),IFERROR(FIND(":",S44),50))-1),CC[CC_Name],0))</f>
        <v>60</v>
      </c>
      <c r="P44" s="5" t="str">
        <f t="shared" ref="P44:P75" si="29">IF(S44="","",MID(S44,FIND("(",S44)+1,1))</f>
        <v>5</v>
      </c>
      <c r="Q44" s="5" t="str">
        <f t="shared" si="18"/>
        <v>No</v>
      </c>
      <c r="R44" s="5" t="b">
        <f t="shared" ref="R44:R75" si="30">IF(S44="","",IFERROR(FIND(":",S44)&gt;0,FALSE))</f>
        <v>0</v>
      </c>
      <c r="S44" t="str">
        <f>(INDEX(LIB[ID],ROW(A33)))</f>
        <v>Knowledge (5)</v>
      </c>
      <c r="T44">
        <f>IF(OR(T$5="",$S44=""),"",IFERROR(SUM(PRODUCT(INDEX(CMB[[BA_0O]:[BA_2O]],MATCH(ROUND(MIN(SUM(T$4,$O44/1000),SUM($O44,T$4/1000)),3),CMB[[Cmb_ID]:[Cmb_ID]],0),SUM(N(T$1),N($R44),1)),CHOOSE(AC[[M]:[M]],1,1,0,AC[[AB]:[AB]])),PRODUCT(INDEX(CMB[[BD_0O]:[BD_2O]],MATCH(ROUND(MIN(SUM(T$4,$O44/1000),SUM($O44,T$4/1000)),3),CMB[[Cmb_ID]:[Cmb_ID]],0),SUM(N(T$1),N($R44),1)),CHOOSE(AC[[M]:[M]],1,0,1,AC[[DB]:[DB]])),PRODUCT(SUM(ROUND(AVERAGE(VALUE(T$3),VALUE($P44)),0),CHOOSE(IF(OR(T$1,$R44),4,INDEX(CMB[[Res_Rare]:[Res_Rare]],MATCH(ROUND(MIN(SUM(T$4,$O44/1000),SUM($O44,T$4/1000)),3),CMB[[Cmb_ID]:[Cmb_ID]],0))),-1,-1,0,0)),IF(OR(T$1,$R44),4,INDEX(CMB[[Cmb_Rare]:[Cmb_Rare]],MATCH(ROUND(MIN(SUM(T$4,$O44/1000),SUM($O44,T$4/1000)),3),CMB[[Cmb_ID]:[Cmb_ID]],0))),CHOOSE(AC[[M]:[M]],2,1,1,SUM(AC[[AB]:[DB]])))),""))</f>
        <v>40</v>
      </c>
      <c r="U44">
        <f>IF(OR(U$5="",$S44=""),"",IFERROR(SUM(PRODUCT(INDEX(CMB[[BA_0O]:[BA_2O]],MATCH(ROUND(MIN(SUM(U$4,$O44/1000),SUM($O44,U$4/1000)),3),CMB[[Cmb_ID]:[Cmb_ID]],0),SUM(N(U$1),N($R44),1)),CHOOSE(AC[[M]:[M]],1,1,0,AC[[AB]:[AB]])),PRODUCT(INDEX(CMB[[BD_0O]:[BD_2O]],MATCH(ROUND(MIN(SUM(U$4,$O44/1000),SUM($O44,U$4/1000)),3),CMB[[Cmb_ID]:[Cmb_ID]],0),SUM(N(U$1),N($R44),1)),CHOOSE(AC[[M]:[M]],1,0,1,AC[[DB]:[DB]])),PRODUCT(SUM(ROUND(AVERAGE(VALUE(U$3),VALUE($P44)),0),CHOOSE(IF(OR(U$1,$R44),4,INDEX(CMB[[Res_Rare]:[Res_Rare]],MATCH(ROUND(MIN(SUM(U$4,$O44/1000),SUM($O44,U$4/1000)),3),CMB[[Cmb_ID]:[Cmb_ID]],0))),-1,-1,0,0)),IF(OR(U$1,$R44),4,INDEX(CMB[[Cmb_Rare]:[Cmb_Rare]],MATCH(ROUND(MIN(SUM(U$4,$O44/1000),SUM($O44,U$4/1000)),3),CMB[[Cmb_ID]:[Cmb_ID]],0))),CHOOSE(AC[[M]:[M]],2,1,1,SUM(AC[[AB]:[DB]])))),""))</f>
        <v>37</v>
      </c>
      <c r="V44" t="str">
        <f>IF(OR(V$5="",$S44=""),"",IFERROR(SUM(PRODUCT(INDEX(CMB[[BA_0O]:[BA_2O]],MATCH(ROUND(MIN(SUM(V$4,$O44/1000),SUM($O44,V$4/1000)),3),CMB[[Cmb_ID]:[Cmb_ID]],0),SUM(N(V$1),N($R44),1)),CHOOSE(AC[[M]:[M]],1,1,0,AC[[AB]:[AB]])),PRODUCT(INDEX(CMB[[BD_0O]:[BD_2O]],MATCH(ROUND(MIN(SUM(V$4,$O44/1000),SUM($O44,V$4/1000)),3),CMB[[Cmb_ID]:[Cmb_ID]],0),SUM(N(V$1),N($R44),1)),CHOOSE(AC[[M]:[M]],1,0,1,AC[[DB]:[DB]])),PRODUCT(SUM(ROUND(AVERAGE(VALUE(V$3),VALUE($P44)),0),CHOOSE(IF(OR(V$1,$R44),4,INDEX(CMB[[Res_Rare]:[Res_Rare]],MATCH(ROUND(MIN(SUM(V$4,$O44/1000),SUM($O44,V$4/1000)),3),CMB[[Cmb_ID]:[Cmb_ID]],0))),-1,-1,0,0)),IF(OR(V$1,$R44),4,INDEX(CMB[[Cmb_Rare]:[Cmb_Rare]],MATCH(ROUND(MIN(SUM(V$4,$O44/1000),SUM($O44,V$4/1000)),3),CMB[[Cmb_ID]:[Cmb_ID]],0))),CHOOSE(AC[[M]:[M]],2,1,1,SUM(AC[[AB]:[DB]])))),""))</f>
        <v/>
      </c>
      <c r="W44">
        <f>IF(OR(W$5="",$S44=""),"",IFERROR(SUM(PRODUCT(INDEX(CMB[[BA_0O]:[BA_2O]],MATCH(ROUND(MIN(SUM(W$4,$O44/1000),SUM($O44,W$4/1000)),3),CMB[[Cmb_ID]:[Cmb_ID]],0),SUM(N(W$1),N($R44),1)),CHOOSE(AC[[M]:[M]],1,1,0,AC[[AB]:[AB]])),PRODUCT(INDEX(CMB[[BD_0O]:[BD_2O]],MATCH(ROUND(MIN(SUM(W$4,$O44/1000),SUM($O44,W$4/1000)),3),CMB[[Cmb_ID]:[Cmb_ID]],0),SUM(N(W$1),N($R44),1)),CHOOSE(AC[[M]:[M]],1,0,1,AC[[DB]:[DB]])),PRODUCT(SUM(ROUND(AVERAGE(VALUE(W$3),VALUE($P44)),0),CHOOSE(IF(OR(W$1,$R44),4,INDEX(CMB[[Res_Rare]:[Res_Rare]],MATCH(ROUND(MIN(SUM(W$4,$O44/1000),SUM($O44,W$4/1000)),3),CMB[[Cmb_ID]:[Cmb_ID]],0))),-1,-1,0,0)),IF(OR(W$1,$R44),4,INDEX(CMB[[Cmb_Rare]:[Cmb_Rare]],MATCH(ROUND(MIN(SUM(W$4,$O44/1000),SUM($O44,W$4/1000)),3),CMB[[Cmb_ID]:[Cmb_ID]],0))),CHOOSE(AC[[M]:[M]],2,1,1,SUM(AC[[AB]:[DB]])))),""))</f>
        <v>36</v>
      </c>
      <c r="X44">
        <f>IF(OR(X$5="",$S44=""),"",IFERROR(SUM(PRODUCT(INDEX(CMB[[BA_0O]:[BA_2O]],MATCH(ROUND(MIN(SUM(X$4,$O44/1000),SUM($O44,X$4/1000)),3),CMB[[Cmb_ID]:[Cmb_ID]],0),SUM(N(X$1),N($R44),1)),CHOOSE(AC[[M]:[M]],1,1,0,AC[[AB]:[AB]])),PRODUCT(INDEX(CMB[[BD_0O]:[BD_2O]],MATCH(ROUND(MIN(SUM(X$4,$O44/1000),SUM($O44,X$4/1000)),3),CMB[[Cmb_ID]:[Cmb_ID]],0),SUM(N(X$1),N($R44),1)),CHOOSE(AC[[M]:[M]],1,0,1,AC[[DB]:[DB]])),PRODUCT(SUM(ROUND(AVERAGE(VALUE(X$3),VALUE($P44)),0),CHOOSE(IF(OR(X$1,$R44),4,INDEX(CMB[[Res_Rare]:[Res_Rare]],MATCH(ROUND(MIN(SUM(X$4,$O44/1000),SUM($O44,X$4/1000)),3),CMB[[Cmb_ID]:[Cmb_ID]],0))),-1,-1,0,0)),IF(OR(X$1,$R44),4,INDEX(CMB[[Cmb_Rare]:[Cmb_Rare]],MATCH(ROUND(MIN(SUM(X$4,$O44/1000),SUM($O44,X$4/1000)),3),CMB[[Cmb_ID]:[Cmb_ID]],0))),CHOOSE(AC[[M]:[M]],2,1,1,SUM(AC[[AB]:[DB]])))),""))</f>
        <v>38</v>
      </c>
      <c r="Y44">
        <f>IF(OR(Y$5="",$S44=""),"",IFERROR(SUM(PRODUCT(INDEX(CMB[[BA_0O]:[BA_2O]],MATCH(ROUND(MIN(SUM(Y$4,$O44/1000),SUM($O44,Y$4/1000)),3),CMB[[Cmb_ID]:[Cmb_ID]],0),SUM(N(Y$1),N($R44),1)),CHOOSE(AC[[M]:[M]],1,1,0,AC[[AB]:[AB]])),PRODUCT(INDEX(CMB[[BD_0O]:[BD_2O]],MATCH(ROUND(MIN(SUM(Y$4,$O44/1000),SUM($O44,Y$4/1000)),3),CMB[[Cmb_ID]:[Cmb_ID]],0),SUM(N(Y$1),N($R44),1)),CHOOSE(AC[[M]:[M]],1,0,1,AC[[DB]:[DB]])),PRODUCT(SUM(ROUND(AVERAGE(VALUE(Y$3),VALUE($P44)),0),CHOOSE(IF(OR(Y$1,$R44),4,INDEX(CMB[[Res_Rare]:[Res_Rare]],MATCH(ROUND(MIN(SUM(Y$4,$O44/1000),SUM($O44,Y$4/1000)),3),CMB[[Cmb_ID]:[Cmb_ID]],0))),-1,-1,0,0)),IF(OR(Y$1,$R44),4,INDEX(CMB[[Cmb_Rare]:[Cmb_Rare]],MATCH(ROUND(MIN(SUM(Y$4,$O44/1000),SUM($O44,Y$4/1000)),3),CMB[[Cmb_ID]:[Cmb_ID]],0))),CHOOSE(AC[[M]:[M]],2,1,1,SUM(AC[[AB]:[DB]])))),""))</f>
        <v>39</v>
      </c>
      <c r="Z44">
        <f>IF(OR(Z$5="",$S44=""),"",IFERROR(SUM(PRODUCT(INDEX(CMB[[BA_0O]:[BA_2O]],MATCH(ROUND(MIN(SUM(Z$4,$O44/1000),SUM($O44,Z$4/1000)),3),CMB[[Cmb_ID]:[Cmb_ID]],0),SUM(N(Z$1),N($R44),1)),CHOOSE(AC[[M]:[M]],1,1,0,AC[[AB]:[AB]])),PRODUCT(INDEX(CMB[[BD_0O]:[BD_2O]],MATCH(ROUND(MIN(SUM(Z$4,$O44/1000),SUM($O44,Z$4/1000)),3),CMB[[Cmb_ID]:[Cmb_ID]],0),SUM(N(Z$1),N($R44),1)),CHOOSE(AC[[M]:[M]],1,0,1,AC[[DB]:[DB]])),PRODUCT(SUM(ROUND(AVERAGE(VALUE(Z$3),VALUE($P44)),0),CHOOSE(IF(OR(Z$1,$R44),4,INDEX(CMB[[Res_Rare]:[Res_Rare]],MATCH(ROUND(MIN(SUM(Z$4,$O44/1000),SUM($O44,Z$4/1000)),3),CMB[[Cmb_ID]:[Cmb_ID]],0))),-1,-1,0,0)),IF(OR(Z$1,$R44),4,INDEX(CMB[[Cmb_Rare]:[Cmb_Rare]],MATCH(ROUND(MIN(SUM(Z$4,$O44/1000),SUM($O44,Z$4/1000)),3),CMB[[Cmb_ID]:[Cmb_ID]],0))),CHOOSE(AC[[M]:[M]],2,1,1,SUM(AC[[AB]:[DB]])))),""))</f>
        <v>36</v>
      </c>
      <c r="AA44">
        <f>IF(OR(AA$5="",$S44=""),"",IFERROR(SUM(PRODUCT(INDEX(CMB[[BA_0O]:[BA_2O]],MATCH(ROUND(MIN(SUM(AA$4,$O44/1000),SUM($O44,AA$4/1000)),3),CMB[[Cmb_ID]:[Cmb_ID]],0),SUM(N(AA$1),N($R44),1)),CHOOSE(AC[[M]:[M]],1,1,0,AC[[AB]:[AB]])),PRODUCT(INDEX(CMB[[BD_0O]:[BD_2O]],MATCH(ROUND(MIN(SUM(AA$4,$O44/1000),SUM($O44,AA$4/1000)),3),CMB[[Cmb_ID]:[Cmb_ID]],0),SUM(N(AA$1),N($R44),1)),CHOOSE(AC[[M]:[M]],1,0,1,AC[[DB]:[DB]])),PRODUCT(SUM(ROUND(AVERAGE(VALUE(AA$3),VALUE($P44)),0),CHOOSE(IF(OR(AA$1,$R44),4,INDEX(CMB[[Res_Rare]:[Res_Rare]],MATCH(ROUND(MIN(SUM(AA$4,$O44/1000),SUM($O44,AA$4/1000)),3),CMB[[Cmb_ID]:[Cmb_ID]],0))),-1,-1,0,0)),IF(OR(AA$1,$R44),4,INDEX(CMB[[Cmb_Rare]:[Cmb_Rare]],MATCH(ROUND(MIN(SUM(AA$4,$O44/1000),SUM($O44,AA$4/1000)),3),CMB[[Cmb_ID]:[Cmb_ID]],0))),CHOOSE(AC[[M]:[M]],2,1,1,SUM(AC[[AB]:[DB]])))),""))</f>
        <v>37</v>
      </c>
      <c r="AB44">
        <f>IF(OR(AB$5="",$S44=""),"",IFERROR(SUM(PRODUCT(INDEX(CMB[[BA_0O]:[BA_2O]],MATCH(ROUND(MIN(SUM(AB$4,$O44/1000),SUM($O44,AB$4/1000)),3),CMB[[Cmb_ID]:[Cmb_ID]],0),SUM(N(AB$1),N($R44),1)),CHOOSE(AC[[M]:[M]],1,1,0,AC[[AB]:[AB]])),PRODUCT(INDEX(CMB[[BD_0O]:[BD_2O]],MATCH(ROUND(MIN(SUM(AB$4,$O44/1000),SUM($O44,AB$4/1000)),3),CMB[[Cmb_ID]:[Cmb_ID]],0),SUM(N(AB$1),N($R44),1)),CHOOSE(AC[[M]:[M]],1,0,1,AC[[DB]:[DB]])),PRODUCT(SUM(ROUND(AVERAGE(VALUE(AB$3),VALUE($P44)),0),CHOOSE(IF(OR(AB$1,$R44),4,INDEX(CMB[[Res_Rare]:[Res_Rare]],MATCH(ROUND(MIN(SUM(AB$4,$O44/1000),SUM($O44,AB$4/1000)),3),CMB[[Cmb_ID]:[Cmb_ID]],0))),-1,-1,0,0)),IF(OR(AB$1,$R44),4,INDEX(CMB[[Cmb_Rare]:[Cmb_Rare]],MATCH(ROUND(MIN(SUM(AB$4,$O44/1000),SUM($O44,AB$4/1000)),3),CMB[[Cmb_ID]:[Cmb_ID]],0))),CHOOSE(AC[[M]:[M]],2,1,1,SUM(AC[[AB]:[DB]])))),""))</f>
        <v>38</v>
      </c>
      <c r="AC44">
        <f>IF(OR(AC$5="",$S44=""),"",IFERROR(SUM(PRODUCT(INDEX(CMB[[BA_0O]:[BA_2O]],MATCH(ROUND(MIN(SUM(AC$4,$O44/1000),SUM($O44,AC$4/1000)),3),CMB[[Cmb_ID]:[Cmb_ID]],0),SUM(N(AC$1),N($R44),1)),CHOOSE(AC[[M]:[M]],1,1,0,AC[[AB]:[AB]])),PRODUCT(INDEX(CMB[[BD_0O]:[BD_2O]],MATCH(ROUND(MIN(SUM(AC$4,$O44/1000),SUM($O44,AC$4/1000)),3),CMB[[Cmb_ID]:[Cmb_ID]],0),SUM(N(AC$1),N($R44),1)),CHOOSE(AC[[M]:[M]],1,0,1,AC[[DB]:[DB]])),PRODUCT(SUM(ROUND(AVERAGE(VALUE(AC$3),VALUE($P44)),0),CHOOSE(IF(OR(AC$1,$R44),4,INDEX(CMB[[Res_Rare]:[Res_Rare]],MATCH(ROUND(MIN(SUM(AC$4,$O44/1000),SUM($O44,AC$4/1000)),3),CMB[[Cmb_ID]:[Cmb_ID]],0))),-1,-1,0,0)),IF(OR(AC$1,$R44),4,INDEX(CMB[[Cmb_Rare]:[Cmb_Rare]],MATCH(ROUND(MIN(SUM(AC$4,$O44/1000),SUM($O44,AC$4/1000)),3),CMB[[Cmb_ID]:[Cmb_ID]],0))),CHOOSE(AC[[M]:[M]],2,1,1,SUM(AC[[AB]:[DB]])))),""))</f>
        <v>40</v>
      </c>
      <c r="AD44">
        <f>IF(OR(AD$5="",$S44=""),"",IFERROR(SUM(PRODUCT(INDEX(CMB[[BA_0O]:[BA_2O]],MATCH(ROUND(MIN(SUM(AD$4,$O44/1000),SUM($O44,AD$4/1000)),3),CMB[[Cmb_ID]:[Cmb_ID]],0),SUM(N(AD$1),N($R44),1)),CHOOSE(AC[[M]:[M]],1,1,0,AC[[AB]:[AB]])),PRODUCT(INDEX(CMB[[BD_0O]:[BD_2O]],MATCH(ROUND(MIN(SUM(AD$4,$O44/1000),SUM($O44,AD$4/1000)),3),CMB[[Cmb_ID]:[Cmb_ID]],0),SUM(N(AD$1),N($R44),1)),CHOOSE(AC[[M]:[M]],1,0,1,AC[[DB]:[DB]])),PRODUCT(SUM(ROUND(AVERAGE(VALUE(AD$3),VALUE($P44)),0),CHOOSE(IF(OR(AD$1,$R44),4,INDEX(CMB[[Res_Rare]:[Res_Rare]],MATCH(ROUND(MIN(SUM(AD$4,$O44/1000),SUM($O44,AD$4/1000)),3),CMB[[Cmb_ID]:[Cmb_ID]],0))),-1,-1,0,0)),IF(OR(AD$1,$R44),4,INDEX(CMB[[Cmb_Rare]:[Cmb_Rare]],MATCH(ROUND(MIN(SUM(AD$4,$O44/1000),SUM($O44,AD$4/1000)),3),CMB[[Cmb_ID]:[Cmb_ID]],0))),CHOOSE(AC[[M]:[M]],2,1,1,SUM(AC[[AB]:[DB]])))),""))</f>
        <v>36</v>
      </c>
      <c r="AE44">
        <f>IF(OR(AE$5="",$S44=""),"",IFERROR(SUM(PRODUCT(INDEX(CMB[[BA_0O]:[BA_2O]],MATCH(ROUND(MIN(SUM(AE$4,$O44/1000),SUM($O44,AE$4/1000)),3),CMB[[Cmb_ID]:[Cmb_ID]],0),SUM(N(AE$1),N($R44),1)),CHOOSE(AC[[M]:[M]],1,1,0,AC[[AB]:[AB]])),PRODUCT(INDEX(CMB[[BD_0O]:[BD_2O]],MATCH(ROUND(MIN(SUM(AE$4,$O44/1000),SUM($O44,AE$4/1000)),3),CMB[[Cmb_ID]:[Cmb_ID]],0),SUM(N(AE$1),N($R44),1)),CHOOSE(AC[[M]:[M]],1,0,1,AC[[DB]:[DB]])),PRODUCT(SUM(ROUND(AVERAGE(VALUE(AE$3),VALUE($P44)),0),CHOOSE(IF(OR(AE$1,$R44),4,INDEX(CMB[[Res_Rare]:[Res_Rare]],MATCH(ROUND(MIN(SUM(AE$4,$O44/1000),SUM($O44,AE$4/1000)),3),CMB[[Cmb_ID]:[Cmb_ID]],0))),-1,-1,0,0)),IF(OR(AE$1,$R44),4,INDEX(CMB[[Cmb_Rare]:[Cmb_Rare]],MATCH(ROUND(MIN(SUM(AE$4,$O44/1000),SUM($O44,AE$4/1000)),3),CMB[[Cmb_ID]:[Cmb_ID]],0))),CHOOSE(AC[[M]:[M]],2,1,1,SUM(AC[[AB]:[DB]])))),""))</f>
        <v>22</v>
      </c>
      <c r="AF44">
        <f>IF(OR(AF$5="",$S44=""),"",IFERROR(SUM(PRODUCT(INDEX(CMB[[BA_0O]:[BA_2O]],MATCH(ROUND(MIN(SUM(AF$4,$O44/1000),SUM($O44,AF$4/1000)),3),CMB[[Cmb_ID]:[Cmb_ID]],0),SUM(N(AF$1),N($R44),1)),CHOOSE(AC[[M]:[M]],1,1,0,AC[[AB]:[AB]])),PRODUCT(INDEX(CMB[[BD_0O]:[BD_2O]],MATCH(ROUND(MIN(SUM(AF$4,$O44/1000),SUM($O44,AF$4/1000)),3),CMB[[Cmb_ID]:[Cmb_ID]],0),SUM(N(AF$1),N($R44),1)),CHOOSE(AC[[M]:[M]],1,0,1,AC[[DB]:[DB]])),PRODUCT(SUM(ROUND(AVERAGE(VALUE(AF$3),VALUE($P44)),0),CHOOSE(IF(OR(AF$1,$R44),4,INDEX(CMB[[Res_Rare]:[Res_Rare]],MATCH(ROUND(MIN(SUM(AF$4,$O44/1000),SUM($O44,AF$4/1000)),3),CMB[[Cmb_ID]:[Cmb_ID]],0))),-1,-1,0,0)),IF(OR(AF$1,$R44),4,INDEX(CMB[[Cmb_Rare]:[Cmb_Rare]],MATCH(ROUND(MIN(SUM(AF$4,$O44/1000),SUM($O44,AF$4/1000)),3),CMB[[Cmb_ID]:[Cmb_ID]],0))),CHOOSE(AC[[M]:[M]],2,1,1,SUM(AC[[AB]:[DB]])))),""))</f>
        <v>40</v>
      </c>
      <c r="AG44">
        <f>IF(OR(AG$5="",$S44=""),"",IFERROR(SUM(PRODUCT(INDEX(CMB[[BA_0O]:[BA_2O]],MATCH(ROUND(MIN(SUM(AG$4,$O44/1000),SUM($O44,AG$4/1000)),3),CMB[[Cmb_ID]:[Cmb_ID]],0),SUM(N(AG$1),N($R44),1)),CHOOSE(AC[[M]:[M]],1,1,0,AC[[AB]:[AB]])),PRODUCT(INDEX(CMB[[BD_0O]:[BD_2O]],MATCH(ROUND(MIN(SUM(AG$4,$O44/1000),SUM($O44,AG$4/1000)),3),CMB[[Cmb_ID]:[Cmb_ID]],0),SUM(N(AG$1),N($R44),1)),CHOOSE(AC[[M]:[M]],1,0,1,AC[[DB]:[DB]])),PRODUCT(SUM(ROUND(AVERAGE(VALUE(AG$3),VALUE($P44)),0),CHOOSE(IF(OR(AG$1,$R44),4,INDEX(CMB[[Res_Rare]:[Res_Rare]],MATCH(ROUND(MIN(SUM(AG$4,$O44/1000),SUM($O44,AG$4/1000)),3),CMB[[Cmb_ID]:[Cmb_ID]],0))),-1,-1,0,0)),IF(OR(AG$1,$R44),4,INDEX(CMB[[Cmb_Rare]:[Cmb_Rare]],MATCH(ROUND(MIN(SUM(AG$4,$O44/1000),SUM($O44,AG$4/1000)),3),CMB[[Cmb_ID]:[Cmb_ID]],0))),CHOOSE(AC[[M]:[M]],2,1,1,SUM(AC[[AB]:[DB]])))),""))</f>
        <v>27</v>
      </c>
      <c r="AH44" t="str">
        <f>IF(OR(AH$5="",$S44=""),"",IFERROR(SUM(PRODUCT(INDEX(CMB[[BA_0O]:[BA_2O]],MATCH(ROUND(MIN(SUM(AH$4,$O44/1000),SUM($O44,AH$4/1000)),3),CMB[[Cmb_ID]:[Cmb_ID]],0),SUM(N(AH$1),N($R44),1)),CHOOSE(AC[[M]:[M]],1,1,0,AC[[AB]:[AB]])),PRODUCT(INDEX(CMB[[BD_0O]:[BD_2O]],MATCH(ROUND(MIN(SUM(AH$4,$O44/1000),SUM($O44,AH$4/1000)),3),CMB[[Cmb_ID]:[Cmb_ID]],0),SUM(N(AH$1),N($R44),1)),CHOOSE(AC[[M]:[M]],1,0,1,AC[[DB]:[DB]])),PRODUCT(SUM(ROUND(AVERAGE(VALUE(AH$3),VALUE($P44)),0),CHOOSE(IF(OR(AH$1,$R44),4,INDEX(CMB[[Res_Rare]:[Res_Rare]],MATCH(ROUND(MIN(SUM(AH$4,$O44/1000),SUM($O44,AH$4/1000)),3),CMB[[Cmb_ID]:[Cmb_ID]],0))),-1,-1,0,0)),IF(OR(AH$1,$R44),4,INDEX(CMB[[Cmb_Rare]:[Cmb_Rare]],MATCH(ROUND(MIN(SUM(AH$4,$O44/1000),SUM($O44,AH$4/1000)),3),CMB[[Cmb_ID]:[Cmb_ID]],0))),CHOOSE(AC[[M]:[M]],2,1,1,SUM(AC[[AB]:[DB]])))),""))</f>
        <v/>
      </c>
      <c r="AI44">
        <f>IF(OR(AI$5="",$S44=""),"",IFERROR(SUM(PRODUCT(INDEX(CMB[[BA_0O]:[BA_2O]],MATCH(ROUND(MIN(SUM(AI$4,$O44/1000),SUM($O44,AI$4/1000)),3),CMB[[Cmb_ID]:[Cmb_ID]],0),SUM(N(AI$1),N($R44),1)),CHOOSE(AC[[M]:[M]],1,1,0,AC[[AB]:[AB]])),PRODUCT(INDEX(CMB[[BD_0O]:[BD_2O]],MATCH(ROUND(MIN(SUM(AI$4,$O44/1000),SUM($O44,AI$4/1000)),3),CMB[[Cmb_ID]:[Cmb_ID]],0),SUM(N(AI$1),N($R44),1)),CHOOSE(AC[[M]:[M]],1,0,1,AC[[DB]:[DB]])),PRODUCT(SUM(ROUND(AVERAGE(VALUE(AI$3),VALUE($P44)),0),CHOOSE(IF(OR(AI$1,$R44),4,INDEX(CMB[[Res_Rare]:[Res_Rare]],MATCH(ROUND(MIN(SUM(AI$4,$O44/1000),SUM($O44,AI$4/1000)),3),CMB[[Cmb_ID]:[Cmb_ID]],0))),-1,-1,0,0)),IF(OR(AI$1,$R44),4,INDEX(CMB[[Cmb_Rare]:[Cmb_Rare]],MATCH(ROUND(MIN(SUM(AI$4,$O44/1000),SUM($O44,AI$4/1000)),3),CMB[[Cmb_ID]:[Cmb_ID]],0))),CHOOSE(AC[[M]:[M]],2,1,1,SUM(AC[[AB]:[DB]])))),""))</f>
        <v>39</v>
      </c>
      <c r="AJ44">
        <f>IF(OR(AJ$5="",$S44=""),"",IFERROR(SUM(PRODUCT(INDEX(CMB[[BA_0O]:[BA_2O]],MATCH(ROUND(MIN(SUM(AJ$4,$O44/1000),SUM($O44,AJ$4/1000)),3),CMB[[Cmb_ID]:[Cmb_ID]],0),SUM(N(AJ$1),N($R44),1)),CHOOSE(AC[[M]:[M]],1,1,0,AC[[AB]:[AB]])),PRODUCT(INDEX(CMB[[BD_0O]:[BD_2O]],MATCH(ROUND(MIN(SUM(AJ$4,$O44/1000),SUM($O44,AJ$4/1000)),3),CMB[[Cmb_ID]:[Cmb_ID]],0),SUM(N(AJ$1),N($R44),1)),CHOOSE(AC[[M]:[M]],1,0,1,AC[[DB]:[DB]])),PRODUCT(SUM(ROUND(AVERAGE(VALUE(AJ$3),VALUE($P44)),0),CHOOSE(IF(OR(AJ$1,$R44),4,INDEX(CMB[[Res_Rare]:[Res_Rare]],MATCH(ROUND(MIN(SUM(AJ$4,$O44/1000),SUM($O44,AJ$4/1000)),3),CMB[[Cmb_ID]:[Cmb_ID]],0))),-1,-1,0,0)),IF(OR(AJ$1,$R44),4,INDEX(CMB[[Cmb_Rare]:[Cmb_Rare]],MATCH(ROUND(MIN(SUM(AJ$4,$O44/1000),SUM($O44,AJ$4/1000)),3),CMB[[Cmb_ID]:[Cmb_ID]],0))),CHOOSE(AC[[M]:[M]],2,1,1,SUM(AC[[AB]:[DB]])))),""))</f>
        <v>34</v>
      </c>
      <c r="AK44">
        <f>IF(OR(AK$5="",$S44=""),"",IFERROR(SUM(PRODUCT(INDEX(CMB[[BA_0O]:[BA_2O]],MATCH(ROUND(MIN(SUM(AK$4,$O44/1000),SUM($O44,AK$4/1000)),3),CMB[[Cmb_ID]:[Cmb_ID]],0),SUM(N(AK$1),N($R44),1)),CHOOSE(AC[[M]:[M]],1,1,0,AC[[AB]:[AB]])),PRODUCT(INDEX(CMB[[BD_0O]:[BD_2O]],MATCH(ROUND(MIN(SUM(AK$4,$O44/1000),SUM($O44,AK$4/1000)),3),CMB[[Cmb_ID]:[Cmb_ID]],0),SUM(N(AK$1),N($R44),1)),CHOOSE(AC[[M]:[M]],1,0,1,AC[[DB]:[DB]])),PRODUCT(SUM(ROUND(AVERAGE(VALUE(AK$3),VALUE($P44)),0),CHOOSE(IF(OR(AK$1,$R44),4,INDEX(CMB[[Res_Rare]:[Res_Rare]],MATCH(ROUND(MIN(SUM(AK$4,$O44/1000),SUM($O44,AK$4/1000)),3),CMB[[Cmb_ID]:[Cmb_ID]],0))),-1,-1,0,0)),IF(OR(AK$1,$R44),4,INDEX(CMB[[Cmb_Rare]:[Cmb_Rare]],MATCH(ROUND(MIN(SUM(AK$4,$O44/1000),SUM($O44,AK$4/1000)),3),CMB[[Cmb_ID]:[Cmb_ID]],0))),CHOOSE(AC[[M]:[M]],2,1,1,SUM(AC[[AB]:[DB]])))),""))</f>
        <v>39</v>
      </c>
      <c r="AL44">
        <f>IF(OR(AL$5="",$S44=""),"",IFERROR(SUM(PRODUCT(INDEX(CMB[[BA_0O]:[BA_2O]],MATCH(ROUND(MIN(SUM(AL$4,$O44/1000),SUM($O44,AL$4/1000)),3),CMB[[Cmb_ID]:[Cmb_ID]],0),SUM(N(AL$1),N($R44),1)),CHOOSE(AC[[M]:[M]],1,1,0,AC[[AB]:[AB]])),PRODUCT(INDEX(CMB[[BD_0O]:[BD_2O]],MATCH(ROUND(MIN(SUM(AL$4,$O44/1000),SUM($O44,AL$4/1000)),3),CMB[[Cmb_ID]:[Cmb_ID]],0),SUM(N(AL$1),N($R44),1)),CHOOSE(AC[[M]:[M]],1,0,1,AC[[DB]:[DB]])),PRODUCT(SUM(ROUND(AVERAGE(VALUE(AL$3),VALUE($P44)),0),CHOOSE(IF(OR(AL$1,$R44),4,INDEX(CMB[[Res_Rare]:[Res_Rare]],MATCH(ROUND(MIN(SUM(AL$4,$O44/1000),SUM($O44,AL$4/1000)),3),CMB[[Cmb_ID]:[Cmb_ID]],0))),-1,-1,0,0)),IF(OR(AL$1,$R44),4,INDEX(CMB[[Cmb_Rare]:[Cmb_Rare]],MATCH(ROUND(MIN(SUM(AL$4,$O44/1000),SUM($O44,AL$4/1000)),3),CMB[[Cmb_ID]:[Cmb_ID]],0))),CHOOSE(AC[[M]:[M]],2,1,1,SUM(AC[[AB]:[DB]])))),""))</f>
        <v>18</v>
      </c>
      <c r="AM44">
        <f>IF(OR(AM$5="",$S44=""),"",IFERROR(SUM(PRODUCT(INDEX(CMB[[BA_0O]:[BA_2O]],MATCH(ROUND(MIN(SUM(AM$4,$O44/1000),SUM($O44,AM$4/1000)),3),CMB[[Cmb_ID]:[Cmb_ID]],0),SUM(N(AM$1),N($R44),1)),CHOOSE(AC[[M]:[M]],1,1,0,AC[[AB]:[AB]])),PRODUCT(INDEX(CMB[[BD_0O]:[BD_2O]],MATCH(ROUND(MIN(SUM(AM$4,$O44/1000),SUM($O44,AM$4/1000)),3),CMB[[Cmb_ID]:[Cmb_ID]],0),SUM(N(AM$1),N($R44),1)),CHOOSE(AC[[M]:[M]],1,0,1,AC[[DB]:[DB]])),PRODUCT(SUM(ROUND(AVERAGE(VALUE(AM$3),VALUE($P44)),0),CHOOSE(IF(OR(AM$1,$R44),4,INDEX(CMB[[Res_Rare]:[Res_Rare]],MATCH(ROUND(MIN(SUM(AM$4,$O44/1000),SUM($O44,AM$4/1000)),3),CMB[[Cmb_ID]:[Cmb_ID]],0))),-1,-1,0,0)),IF(OR(AM$1,$R44),4,INDEX(CMB[[Cmb_Rare]:[Cmb_Rare]],MATCH(ROUND(MIN(SUM(AM$4,$O44/1000),SUM($O44,AM$4/1000)),3),CMB[[Cmb_ID]:[Cmb_ID]],0))),CHOOSE(AC[[M]:[M]],2,1,1,SUM(AC[[AB]:[DB]])))),""))</f>
        <v>40</v>
      </c>
      <c r="AN44">
        <f>IF(OR(AN$5="",$S44=""),"",IFERROR(SUM(PRODUCT(INDEX(CMB[[BA_0O]:[BA_2O]],MATCH(ROUND(MIN(SUM(AN$4,$O44/1000),SUM($O44,AN$4/1000)),3),CMB[[Cmb_ID]:[Cmb_ID]],0),SUM(N(AN$1),N($R44),1)),CHOOSE(AC[[M]:[M]],1,1,0,AC[[AB]:[AB]])),PRODUCT(INDEX(CMB[[BD_0O]:[BD_2O]],MATCH(ROUND(MIN(SUM(AN$4,$O44/1000),SUM($O44,AN$4/1000)),3),CMB[[Cmb_ID]:[Cmb_ID]],0),SUM(N(AN$1),N($R44),1)),CHOOSE(AC[[M]:[M]],1,0,1,AC[[DB]:[DB]])),PRODUCT(SUM(ROUND(AVERAGE(VALUE(AN$3),VALUE($P44)),0),CHOOSE(IF(OR(AN$1,$R44),4,INDEX(CMB[[Res_Rare]:[Res_Rare]],MATCH(ROUND(MIN(SUM(AN$4,$O44/1000),SUM($O44,AN$4/1000)),3),CMB[[Cmb_ID]:[Cmb_ID]],0))),-1,-1,0,0)),IF(OR(AN$1,$R44),4,INDEX(CMB[[Cmb_Rare]:[Cmb_Rare]],MATCH(ROUND(MIN(SUM(AN$4,$O44/1000),SUM($O44,AN$4/1000)),3),CMB[[Cmb_ID]:[Cmb_ID]],0))),CHOOSE(AC[[M]:[M]],2,1,1,SUM(AC[[AB]:[DB]])))),""))</f>
        <v>38</v>
      </c>
      <c r="AO44">
        <f>IF(OR(AO$5="",$S44=""),"",IFERROR(SUM(PRODUCT(INDEX(CMB[[BA_0O]:[BA_2O]],MATCH(ROUND(MIN(SUM(AO$4,$O44/1000),SUM($O44,AO$4/1000)),3),CMB[[Cmb_ID]:[Cmb_ID]],0),SUM(N(AO$1),N($R44),1)),CHOOSE(AC[[M]:[M]],1,1,0,AC[[AB]:[AB]])),PRODUCT(INDEX(CMB[[BD_0O]:[BD_2O]],MATCH(ROUND(MIN(SUM(AO$4,$O44/1000),SUM($O44,AO$4/1000)),3),CMB[[Cmb_ID]:[Cmb_ID]],0),SUM(N(AO$1),N($R44),1)),CHOOSE(AC[[M]:[M]],1,0,1,AC[[DB]:[DB]])),PRODUCT(SUM(ROUND(AVERAGE(VALUE(AO$3),VALUE($P44)),0),CHOOSE(IF(OR(AO$1,$R44),4,INDEX(CMB[[Res_Rare]:[Res_Rare]],MATCH(ROUND(MIN(SUM(AO$4,$O44/1000),SUM($O44,AO$4/1000)),3),CMB[[Cmb_ID]:[Cmb_ID]],0))),-1,-1,0,0)),IF(OR(AO$1,$R44),4,INDEX(CMB[[Cmb_Rare]:[Cmb_Rare]],MATCH(ROUND(MIN(SUM(AO$4,$O44/1000),SUM($O44,AO$4/1000)),3),CMB[[Cmb_ID]:[Cmb_ID]],0))),CHOOSE(AC[[M]:[M]],2,1,1,SUM(AC[[AB]:[DB]])))),""))</f>
        <v>36</v>
      </c>
      <c r="AP44" t="str">
        <f>IF(OR(AP$5="",$S44=""),"",IFERROR(SUM(PRODUCT(INDEX(CMB[[BA_0O]:[BA_2O]],MATCH(ROUND(MIN(SUM(AP$4,$O44/1000),SUM($O44,AP$4/1000)),3),CMB[[Cmb_ID]:[Cmb_ID]],0),SUM(N(AP$1),N($R44),1)),CHOOSE(AC[[M]:[M]],1,1,0,AC[[AB]:[AB]])),PRODUCT(INDEX(CMB[[BD_0O]:[BD_2O]],MATCH(ROUND(MIN(SUM(AP$4,$O44/1000),SUM($O44,AP$4/1000)),3),CMB[[Cmb_ID]:[Cmb_ID]],0),SUM(N(AP$1),N($R44),1)),CHOOSE(AC[[M]:[M]],1,0,1,AC[[DB]:[DB]])),PRODUCT(SUM(ROUND(AVERAGE(VALUE(AP$3),VALUE($P44)),0),CHOOSE(IF(OR(AP$1,$R44),4,INDEX(CMB[[Res_Rare]:[Res_Rare]],MATCH(ROUND(MIN(SUM(AP$4,$O44/1000),SUM($O44,AP$4/1000)),3),CMB[[Cmb_ID]:[Cmb_ID]],0))),-1,-1,0,0)),IF(OR(AP$1,$R44),4,INDEX(CMB[[Cmb_Rare]:[Cmb_Rare]],MATCH(ROUND(MIN(SUM(AP$4,$O44/1000),SUM($O44,AP$4/1000)),3),CMB[[Cmb_ID]:[Cmb_ID]],0))),CHOOSE(AC[[M]:[M]],2,1,1,SUM(AC[[AB]:[DB]])))),""))</f>
        <v/>
      </c>
      <c r="AQ44">
        <f>IF(OR(AQ$5="",$S44=""),"",IFERROR(SUM(PRODUCT(INDEX(CMB[[BA_0O]:[BA_2O]],MATCH(ROUND(MIN(SUM(AQ$4,$O44/1000),SUM($O44,AQ$4/1000)),3),CMB[[Cmb_ID]:[Cmb_ID]],0),SUM(N(AQ$1),N($R44),1)),CHOOSE(AC[[M]:[M]],1,1,0,AC[[AB]:[AB]])),PRODUCT(INDEX(CMB[[BD_0O]:[BD_2O]],MATCH(ROUND(MIN(SUM(AQ$4,$O44/1000),SUM($O44,AQ$4/1000)),3),CMB[[Cmb_ID]:[Cmb_ID]],0),SUM(N(AQ$1),N($R44),1)),CHOOSE(AC[[M]:[M]],1,0,1,AC[[DB]:[DB]])),PRODUCT(SUM(ROUND(AVERAGE(VALUE(AQ$3),VALUE($P44)),0),CHOOSE(IF(OR(AQ$1,$R44),4,INDEX(CMB[[Res_Rare]:[Res_Rare]],MATCH(ROUND(MIN(SUM(AQ$4,$O44/1000),SUM($O44,AQ$4/1000)),3),CMB[[Cmb_ID]:[Cmb_ID]],0))),-1,-1,0,0)),IF(OR(AQ$1,$R44),4,INDEX(CMB[[Cmb_Rare]:[Cmb_Rare]],MATCH(ROUND(MIN(SUM(AQ$4,$O44/1000),SUM($O44,AQ$4/1000)),3),CMB[[Cmb_ID]:[Cmb_ID]],0))),CHOOSE(AC[[M]:[M]],2,1,1,SUM(AC[[AB]:[DB]])))),""))</f>
        <v>39</v>
      </c>
      <c r="AR44">
        <f>IF(OR(AR$5="",$S44=""),"",IFERROR(SUM(PRODUCT(INDEX(CMB[[BA_0O]:[BA_2O]],MATCH(ROUND(MIN(SUM(AR$4,$O44/1000),SUM($O44,AR$4/1000)),3),CMB[[Cmb_ID]:[Cmb_ID]],0),SUM(N(AR$1),N($R44),1)),CHOOSE(AC[[M]:[M]],1,1,0,AC[[AB]:[AB]])),PRODUCT(INDEX(CMB[[BD_0O]:[BD_2O]],MATCH(ROUND(MIN(SUM(AR$4,$O44/1000),SUM($O44,AR$4/1000)),3),CMB[[Cmb_ID]:[Cmb_ID]],0),SUM(N(AR$1),N($R44),1)),CHOOSE(AC[[M]:[M]],1,0,1,AC[[DB]:[DB]])),PRODUCT(SUM(ROUND(AVERAGE(VALUE(AR$3),VALUE($P44)),0),CHOOSE(IF(OR(AR$1,$R44),4,INDEX(CMB[[Res_Rare]:[Res_Rare]],MATCH(ROUND(MIN(SUM(AR$4,$O44/1000),SUM($O44,AR$4/1000)),3),CMB[[Cmb_ID]:[Cmb_ID]],0))),-1,-1,0,0)),IF(OR(AR$1,$R44),4,INDEX(CMB[[Cmb_Rare]:[Cmb_Rare]],MATCH(ROUND(MIN(SUM(AR$4,$O44/1000),SUM($O44,AR$4/1000)),3),CMB[[Cmb_ID]:[Cmb_ID]],0))),CHOOSE(AC[[M]:[M]],2,1,1,SUM(AC[[AB]:[DB]])))),""))</f>
        <v>39</v>
      </c>
      <c r="AS44">
        <f>IF(OR(AS$5="",$S44=""),"",IFERROR(SUM(PRODUCT(INDEX(CMB[[BA_0O]:[BA_2O]],MATCH(ROUND(MIN(SUM(AS$4,$O44/1000),SUM($O44,AS$4/1000)),3),CMB[[Cmb_ID]:[Cmb_ID]],0),SUM(N(AS$1),N($R44),1)),CHOOSE(AC[[M]:[M]],1,1,0,AC[[AB]:[AB]])),PRODUCT(INDEX(CMB[[BD_0O]:[BD_2O]],MATCH(ROUND(MIN(SUM(AS$4,$O44/1000),SUM($O44,AS$4/1000)),3),CMB[[Cmb_ID]:[Cmb_ID]],0),SUM(N(AS$1),N($R44),1)),CHOOSE(AC[[M]:[M]],1,0,1,AC[[DB]:[DB]])),PRODUCT(SUM(ROUND(AVERAGE(VALUE(AS$3),VALUE($P44)),0),CHOOSE(IF(OR(AS$1,$R44),4,INDEX(CMB[[Res_Rare]:[Res_Rare]],MATCH(ROUND(MIN(SUM(AS$4,$O44/1000),SUM($O44,AS$4/1000)),3),CMB[[Cmb_ID]:[Cmb_ID]],0))),-1,-1,0,0)),IF(OR(AS$1,$R44),4,INDEX(CMB[[Cmb_Rare]:[Cmb_Rare]],MATCH(ROUND(MIN(SUM(AS$4,$O44/1000),SUM($O44,AS$4/1000)),3),CMB[[Cmb_ID]:[Cmb_ID]],0))),CHOOSE(AC[[M]:[M]],2,1,1,SUM(AC[[AB]:[DB]])))),""))</f>
        <v>38</v>
      </c>
      <c r="AT44">
        <f>IF(OR(AT$5="",$S44=""),"",IFERROR(SUM(PRODUCT(INDEX(CMB[[BA_0O]:[BA_2O]],MATCH(ROUND(MIN(SUM(AT$4,$O44/1000),SUM($O44,AT$4/1000)),3),CMB[[Cmb_ID]:[Cmb_ID]],0),SUM(N(AT$1),N($R44),1)),CHOOSE(AC[[M]:[M]],1,1,0,AC[[AB]:[AB]])),PRODUCT(INDEX(CMB[[BD_0O]:[BD_2O]],MATCH(ROUND(MIN(SUM(AT$4,$O44/1000),SUM($O44,AT$4/1000)),3),CMB[[Cmb_ID]:[Cmb_ID]],0),SUM(N(AT$1),N($R44),1)),CHOOSE(AC[[M]:[M]],1,0,1,AC[[DB]:[DB]])),PRODUCT(SUM(ROUND(AVERAGE(VALUE(AT$3),VALUE($P44)),0),CHOOSE(IF(OR(AT$1,$R44),4,INDEX(CMB[[Res_Rare]:[Res_Rare]],MATCH(ROUND(MIN(SUM(AT$4,$O44/1000),SUM($O44,AT$4/1000)),3),CMB[[Cmb_ID]:[Cmb_ID]],0))),-1,-1,0,0)),IF(OR(AT$1,$R44),4,INDEX(CMB[[Cmb_Rare]:[Cmb_Rare]],MATCH(ROUND(MIN(SUM(AT$4,$O44/1000),SUM($O44,AT$4/1000)),3),CMB[[Cmb_ID]:[Cmb_ID]],0))),CHOOSE(AC[[M]:[M]],2,1,1,SUM(AC[[AB]:[DB]])))),""))</f>
        <v>39</v>
      </c>
      <c r="AU44">
        <f>IF(OR(AU$5="",$S44=""),"",IFERROR(SUM(PRODUCT(INDEX(CMB[[BA_0O]:[BA_2O]],MATCH(ROUND(MIN(SUM(AU$4,$O44/1000),SUM($O44,AU$4/1000)),3),CMB[[Cmb_ID]:[Cmb_ID]],0),SUM(N(AU$1),N($R44),1)),CHOOSE(AC[[M]:[M]],1,1,0,AC[[AB]:[AB]])),PRODUCT(INDEX(CMB[[BD_0O]:[BD_2O]],MATCH(ROUND(MIN(SUM(AU$4,$O44/1000),SUM($O44,AU$4/1000)),3),CMB[[Cmb_ID]:[Cmb_ID]],0),SUM(N(AU$1),N($R44),1)),CHOOSE(AC[[M]:[M]],1,0,1,AC[[DB]:[DB]])),PRODUCT(SUM(ROUND(AVERAGE(VALUE(AU$3),VALUE($P44)),0),CHOOSE(IF(OR(AU$1,$R44),4,INDEX(CMB[[Res_Rare]:[Res_Rare]],MATCH(ROUND(MIN(SUM(AU$4,$O44/1000),SUM($O44,AU$4/1000)),3),CMB[[Cmb_ID]:[Cmb_ID]],0))),-1,-1,0,0)),IF(OR(AU$1,$R44),4,INDEX(CMB[[Cmb_Rare]:[Cmb_Rare]],MATCH(ROUND(MIN(SUM(AU$4,$O44/1000),SUM($O44,AU$4/1000)),3),CMB[[Cmb_ID]:[Cmb_ID]],0))),CHOOSE(AC[[M]:[M]],2,1,1,SUM(AC[[AB]:[DB]])))),""))</f>
        <v>52</v>
      </c>
      <c r="AV44">
        <f>IF(OR(AV$5="",$S44=""),"",IFERROR(SUM(PRODUCT(INDEX(CMB[[BA_0O]:[BA_2O]],MATCH(ROUND(MIN(SUM(AV$4,$O44/1000),SUM($O44,AV$4/1000)),3),CMB[[Cmb_ID]:[Cmb_ID]],0),SUM(N(AV$1),N($R44),1)),CHOOSE(AC[[M]:[M]],1,1,0,AC[[AB]:[AB]])),PRODUCT(INDEX(CMB[[BD_0O]:[BD_2O]],MATCH(ROUND(MIN(SUM(AV$4,$O44/1000),SUM($O44,AV$4/1000)),3),CMB[[Cmb_ID]:[Cmb_ID]],0),SUM(N(AV$1),N($R44),1)),CHOOSE(AC[[M]:[M]],1,0,1,AC[[DB]:[DB]])),PRODUCT(SUM(ROUND(AVERAGE(VALUE(AV$3),VALUE($P44)),0),CHOOSE(IF(OR(AV$1,$R44),4,INDEX(CMB[[Res_Rare]:[Res_Rare]],MATCH(ROUND(MIN(SUM(AV$4,$O44/1000),SUM($O44,AV$4/1000)),3),CMB[[Cmb_ID]:[Cmb_ID]],0))),-1,-1,0,0)),IF(OR(AV$1,$R44),4,INDEX(CMB[[Cmb_Rare]:[Cmb_Rare]],MATCH(ROUND(MIN(SUM(AV$4,$O44/1000),SUM($O44,AV$4/1000)),3),CMB[[Cmb_ID]:[Cmb_ID]],0))),CHOOSE(AC[[M]:[M]],2,1,1,SUM(AC[[AB]:[DB]])))),""))</f>
        <v>45</v>
      </c>
      <c r="AW44">
        <f>IF(OR(AW$5="",$S44=""),"",IFERROR(SUM(PRODUCT(INDEX(CMB[[BA_0O]:[BA_2O]],MATCH(ROUND(MIN(SUM(AW$4,$O44/1000),SUM($O44,AW$4/1000)),3),CMB[[Cmb_ID]:[Cmb_ID]],0),SUM(N(AW$1),N($R44),1)),CHOOSE(AC[[M]:[M]],1,1,0,AC[[AB]:[AB]])),PRODUCT(INDEX(CMB[[BD_0O]:[BD_2O]],MATCH(ROUND(MIN(SUM(AW$4,$O44/1000),SUM($O44,AW$4/1000)),3),CMB[[Cmb_ID]:[Cmb_ID]],0),SUM(N(AW$1),N($R44),1)),CHOOSE(AC[[M]:[M]],1,0,1,AC[[DB]:[DB]])),PRODUCT(SUM(ROUND(AVERAGE(VALUE(AW$3),VALUE($P44)),0),CHOOSE(IF(OR(AW$1,$R44),4,INDEX(CMB[[Res_Rare]:[Res_Rare]],MATCH(ROUND(MIN(SUM(AW$4,$O44/1000),SUM($O44,AW$4/1000)),3),CMB[[Cmb_ID]:[Cmb_ID]],0))),-1,-1,0,0)),IF(OR(AW$1,$R44),4,INDEX(CMB[[Cmb_Rare]:[Cmb_Rare]],MATCH(ROUND(MIN(SUM(AW$4,$O44/1000),SUM($O44,AW$4/1000)),3),CMB[[Cmb_ID]:[Cmb_ID]],0))),CHOOSE(AC[[M]:[M]],2,1,1,SUM(AC[[AB]:[DB]])))),""))</f>
        <v>40</v>
      </c>
      <c r="AX44">
        <f>IF(OR(AX$5="",$S44=""),"",IFERROR(SUM(PRODUCT(INDEX(CMB[[BA_0O]:[BA_2O]],MATCH(ROUND(MIN(SUM(AX$4,$O44/1000),SUM($O44,AX$4/1000)),3),CMB[[Cmb_ID]:[Cmb_ID]],0),SUM(N(AX$1),N($R44),1)),CHOOSE(AC[[M]:[M]],1,1,0,AC[[AB]:[AB]])),PRODUCT(INDEX(CMB[[BD_0O]:[BD_2O]],MATCH(ROUND(MIN(SUM(AX$4,$O44/1000),SUM($O44,AX$4/1000)),3),CMB[[Cmb_ID]:[Cmb_ID]],0),SUM(N(AX$1),N($R44),1)),CHOOSE(AC[[M]:[M]],1,0,1,AC[[DB]:[DB]])),PRODUCT(SUM(ROUND(AVERAGE(VALUE(AX$3),VALUE($P44)),0),CHOOSE(IF(OR(AX$1,$R44),4,INDEX(CMB[[Res_Rare]:[Res_Rare]],MATCH(ROUND(MIN(SUM(AX$4,$O44/1000),SUM($O44,AX$4/1000)),3),CMB[[Cmb_ID]:[Cmb_ID]],0))),-1,-1,0,0)),IF(OR(AX$1,$R44),4,INDEX(CMB[[Cmb_Rare]:[Cmb_Rare]],MATCH(ROUND(MIN(SUM(AX$4,$O44/1000),SUM($O44,AX$4/1000)),3),CMB[[Cmb_ID]:[Cmb_ID]],0))),CHOOSE(AC[[M]:[M]],2,1,1,SUM(AC[[AB]:[DB]])))),""))</f>
        <v>50</v>
      </c>
      <c r="AY44">
        <f>IF(OR(AY$5="",$S44=""),"",IFERROR(SUM(PRODUCT(INDEX(CMB[[BA_0O]:[BA_2O]],MATCH(ROUND(MIN(SUM(AY$4,$O44/1000),SUM($O44,AY$4/1000)),3),CMB[[Cmb_ID]:[Cmb_ID]],0),SUM(N(AY$1),N($R44),1)),CHOOSE(AC[[M]:[M]],1,1,0,AC[[AB]:[AB]])),PRODUCT(INDEX(CMB[[BD_0O]:[BD_2O]],MATCH(ROUND(MIN(SUM(AY$4,$O44/1000),SUM($O44,AY$4/1000)),3),CMB[[Cmb_ID]:[Cmb_ID]],0),SUM(N(AY$1),N($R44),1)),CHOOSE(AC[[M]:[M]],1,0,1,AC[[DB]:[DB]])),PRODUCT(SUM(ROUND(AVERAGE(VALUE(AY$3),VALUE($P44)),0),CHOOSE(IF(OR(AY$1,$R44),4,INDEX(CMB[[Res_Rare]:[Res_Rare]],MATCH(ROUND(MIN(SUM(AY$4,$O44/1000),SUM($O44,AY$4/1000)),3),CMB[[Cmb_ID]:[Cmb_ID]],0))),-1,-1,0,0)),IF(OR(AY$1,$R44),4,INDEX(CMB[[Cmb_Rare]:[Cmb_Rare]],MATCH(ROUND(MIN(SUM(AY$4,$O44/1000),SUM($O44,AY$4/1000)),3),CMB[[Cmb_ID]:[Cmb_ID]],0))),CHOOSE(AC[[M]:[M]],2,1,1,SUM(AC[[AB]:[DB]])))),""))</f>
        <v>22</v>
      </c>
      <c r="AZ44" t="str">
        <f>IF(OR(AZ$5="",$S44=""),"",IFERROR(SUM(PRODUCT(INDEX(CMB[[BA_0O]:[BA_2O]],MATCH(ROUND(MIN(SUM(AZ$4,$O44/1000),SUM($O44,AZ$4/1000)),3),CMB[[Cmb_ID]:[Cmb_ID]],0),SUM(N(AZ$1),N($R44),1)),CHOOSE(AC[[M]:[M]],1,1,0,AC[[AB]:[AB]])),PRODUCT(INDEX(CMB[[BD_0O]:[BD_2O]],MATCH(ROUND(MIN(SUM(AZ$4,$O44/1000),SUM($O44,AZ$4/1000)),3),CMB[[Cmb_ID]:[Cmb_ID]],0),SUM(N(AZ$1),N($R44),1)),CHOOSE(AC[[M]:[M]],1,0,1,AC[[DB]:[DB]])),PRODUCT(SUM(ROUND(AVERAGE(VALUE(AZ$3),VALUE($P44)),0),CHOOSE(IF(OR(AZ$1,$R44),4,INDEX(CMB[[Res_Rare]:[Res_Rare]],MATCH(ROUND(MIN(SUM(AZ$4,$O44/1000),SUM($O44,AZ$4/1000)),3),CMB[[Cmb_ID]:[Cmb_ID]],0))),-1,-1,0,0)),IF(OR(AZ$1,$R44),4,INDEX(CMB[[Cmb_Rare]:[Cmb_Rare]],MATCH(ROUND(MIN(SUM(AZ$4,$O44/1000),SUM($O44,AZ$4/1000)),3),CMB[[Cmb_ID]:[Cmb_ID]],0))),CHOOSE(AC[[M]:[M]],2,1,1,SUM(AC[[AB]:[DB]])))),""))</f>
        <v/>
      </c>
      <c r="BA44">
        <f>IF(OR(BA$5="",$S44=""),"",IFERROR(SUM(PRODUCT(INDEX(CMB[[BA_0O]:[BA_2O]],MATCH(ROUND(MIN(SUM(BA$4,$O44/1000),SUM($O44,BA$4/1000)),3),CMB[[Cmb_ID]:[Cmb_ID]],0),SUM(N(BA$1),N($R44),1)),CHOOSE(AC[[M]:[M]],1,1,0,AC[[AB]:[AB]])),PRODUCT(INDEX(CMB[[BD_0O]:[BD_2O]],MATCH(ROUND(MIN(SUM(BA$4,$O44/1000),SUM($O44,BA$4/1000)),3),CMB[[Cmb_ID]:[Cmb_ID]],0),SUM(N(BA$1),N($R44),1)),CHOOSE(AC[[M]:[M]],1,0,1,AC[[DB]:[DB]])),PRODUCT(SUM(ROUND(AVERAGE(VALUE(BA$3),VALUE($P44)),0),CHOOSE(IF(OR(BA$1,$R44),4,INDEX(CMB[[Res_Rare]:[Res_Rare]],MATCH(ROUND(MIN(SUM(BA$4,$O44/1000),SUM($O44,BA$4/1000)),3),CMB[[Cmb_ID]:[Cmb_ID]],0))),-1,-1,0,0)),IF(OR(BA$1,$R44),4,INDEX(CMB[[Cmb_Rare]:[Cmb_Rare]],MATCH(ROUND(MIN(SUM(BA$4,$O44/1000),SUM($O44,BA$4/1000)),3),CMB[[Cmb_ID]:[Cmb_ID]],0))),CHOOSE(AC[[M]:[M]],2,1,1,SUM(AC[[AB]:[DB]])))),""))</f>
        <v>52</v>
      </c>
      <c r="BB44">
        <f>IF(OR(BB$5="",$S44=""),"",IFERROR(SUM(PRODUCT(INDEX(CMB[[BA_0O]:[BA_2O]],MATCH(ROUND(MIN(SUM(BB$4,$O44/1000),SUM($O44,BB$4/1000)),3),CMB[[Cmb_ID]:[Cmb_ID]],0),SUM(N(BB$1),N($R44),1)),CHOOSE(AC[[M]:[M]],1,1,0,AC[[AB]:[AB]])),PRODUCT(INDEX(CMB[[BD_0O]:[BD_2O]],MATCH(ROUND(MIN(SUM(BB$4,$O44/1000),SUM($O44,BB$4/1000)),3),CMB[[Cmb_ID]:[Cmb_ID]],0),SUM(N(BB$1),N($R44),1)),CHOOSE(AC[[M]:[M]],1,0,1,AC[[DB]:[DB]])),PRODUCT(SUM(ROUND(AVERAGE(VALUE(BB$3),VALUE($P44)),0),CHOOSE(IF(OR(BB$1,$R44),4,INDEX(CMB[[Res_Rare]:[Res_Rare]],MATCH(ROUND(MIN(SUM(BB$4,$O44/1000),SUM($O44,BB$4/1000)),3),CMB[[Cmb_ID]:[Cmb_ID]],0))),-1,-1,0,0)),IF(OR(BB$1,$R44),4,INDEX(CMB[[Cmb_Rare]:[Cmb_Rare]],MATCH(ROUND(MIN(SUM(BB$4,$O44/1000),SUM($O44,BB$4/1000)),3),CMB[[Cmb_ID]:[Cmb_ID]],0))),CHOOSE(AC[[M]:[M]],2,1,1,SUM(AC[[AB]:[DB]])))),""))</f>
        <v>53</v>
      </c>
      <c r="BC44" t="str">
        <f>IF(OR(BC$5="",$S44=""),"",IFERROR(SUM(PRODUCT(INDEX(CMB[[BA_0O]:[BA_2O]],MATCH(ROUND(MIN(SUM(BC$4,$O44/1000),SUM($O44,BC$4/1000)),3),CMB[[Cmb_ID]:[Cmb_ID]],0),SUM(N(BC$1),N($R44),1)),CHOOSE(AC[[M]:[M]],1,1,0,AC[[AB]:[AB]])),PRODUCT(INDEX(CMB[[BD_0O]:[BD_2O]],MATCH(ROUND(MIN(SUM(BC$4,$O44/1000),SUM($O44,BC$4/1000)),3),CMB[[Cmb_ID]:[Cmb_ID]],0),SUM(N(BC$1),N($R44),1)),CHOOSE(AC[[M]:[M]],1,0,1,AC[[DB]:[DB]])),PRODUCT(SUM(ROUND(AVERAGE(VALUE(BC$3),VALUE($P44)),0),CHOOSE(IF(OR(BC$1,$R44),4,INDEX(CMB[[Res_Rare]:[Res_Rare]],MATCH(ROUND(MIN(SUM(BC$4,$O44/1000),SUM($O44,BC$4/1000)),3),CMB[[Cmb_ID]:[Cmb_ID]],0))),-1,-1,0,0)),IF(OR(BC$1,$R44),4,INDEX(CMB[[Cmb_Rare]:[Cmb_Rare]],MATCH(ROUND(MIN(SUM(BC$4,$O44/1000),SUM($O44,BC$4/1000)),3),CMB[[Cmb_ID]:[Cmb_ID]],0))),CHOOSE(AC[[M]:[M]],2,1,1,SUM(AC[[AB]:[DB]])))),""))</f>
        <v/>
      </c>
      <c r="BD44" t="str">
        <f>IF(OR(BD$5="",$S44=""),"",IFERROR(SUM(PRODUCT(INDEX(CMB[[BA_0O]:[BA_2O]],MATCH(ROUND(MIN(SUM(BD$4,$O44/1000),SUM($O44,BD$4/1000)),3),CMB[[Cmb_ID]:[Cmb_ID]],0),SUM(N(BD$1),N($R44),1)),CHOOSE(AC[[M]:[M]],1,1,0,AC[[AB]:[AB]])),PRODUCT(INDEX(CMB[[BD_0O]:[BD_2O]],MATCH(ROUND(MIN(SUM(BD$4,$O44/1000),SUM($O44,BD$4/1000)),3),CMB[[Cmb_ID]:[Cmb_ID]],0),SUM(N(BD$1),N($R44),1)),CHOOSE(AC[[M]:[M]],1,0,1,AC[[DB]:[DB]])),PRODUCT(SUM(ROUND(AVERAGE(VALUE(BD$3),VALUE($P44)),0),CHOOSE(IF(OR(BD$1,$R44),4,INDEX(CMB[[Res_Rare]:[Res_Rare]],MATCH(ROUND(MIN(SUM(BD$4,$O44/1000),SUM($O44,BD$4/1000)),3),CMB[[Cmb_ID]:[Cmb_ID]],0))),-1,-1,0,0)),IF(OR(BD$1,$R44),4,INDEX(CMB[[Cmb_Rare]:[Cmb_Rare]],MATCH(ROUND(MIN(SUM(BD$4,$O44/1000),SUM($O44,BD$4/1000)),3),CMB[[Cmb_ID]:[Cmb_ID]],0))),CHOOSE(AC[[M]:[M]],2,1,1,SUM(AC[[AB]:[DB]])))),""))</f>
        <v/>
      </c>
      <c r="BE44" t="str">
        <f>IF(OR(BE$5="",$S44=""),"",IFERROR(SUM(PRODUCT(INDEX(CMB[[BA_0O]:[BA_2O]],MATCH(ROUND(MIN(SUM(BE$4,$O44/1000),SUM($O44,BE$4/1000)),3),CMB[[Cmb_ID]:[Cmb_ID]],0),SUM(N(BE$1),N($R44),1)),CHOOSE(AC[[M]:[M]],1,1,0,AC[[AB]:[AB]])),PRODUCT(INDEX(CMB[[BD_0O]:[BD_2O]],MATCH(ROUND(MIN(SUM(BE$4,$O44/1000),SUM($O44,BE$4/1000)),3),CMB[[Cmb_ID]:[Cmb_ID]],0),SUM(N(BE$1),N($R44),1)),CHOOSE(AC[[M]:[M]],1,0,1,AC[[DB]:[DB]])),PRODUCT(SUM(ROUND(AVERAGE(VALUE(BE$3),VALUE($P44)),0),CHOOSE(IF(OR(BE$1,$R44),4,INDEX(CMB[[Res_Rare]:[Res_Rare]],MATCH(ROUND(MIN(SUM(BE$4,$O44/1000),SUM($O44,BE$4/1000)),3),CMB[[Cmb_ID]:[Cmb_ID]],0))),-1,-1,0,0)),IF(OR(BE$1,$R44),4,INDEX(CMB[[Cmb_Rare]:[Cmb_Rare]],MATCH(ROUND(MIN(SUM(BE$4,$O44/1000),SUM($O44,BE$4/1000)),3),CMB[[Cmb_ID]:[Cmb_ID]],0))),CHOOSE(AC[[M]:[M]],2,1,1,SUM(AC[[AB]:[DB]])))),""))</f>
        <v/>
      </c>
      <c r="BF44" t="str">
        <f>IF(OR(BF$5="",$S44=""),"",IFERROR(SUM(PRODUCT(INDEX(CMB[[BA_0O]:[BA_2O]],MATCH(ROUND(MIN(SUM(BF$4,$O44/1000),SUM($O44,BF$4/1000)),3),CMB[[Cmb_ID]:[Cmb_ID]],0),SUM(N(BF$1),N($R44),1)),CHOOSE(AC[[M]:[M]],1,1,0,AC[[AB]:[AB]])),PRODUCT(INDEX(CMB[[BD_0O]:[BD_2O]],MATCH(ROUND(MIN(SUM(BF$4,$O44/1000),SUM($O44,BF$4/1000)),3),CMB[[Cmb_ID]:[Cmb_ID]],0),SUM(N(BF$1),N($R44),1)),CHOOSE(AC[[M]:[M]],1,0,1,AC[[DB]:[DB]])),PRODUCT(SUM(ROUND(AVERAGE(VALUE(BF$3),VALUE($P44)),0),CHOOSE(IF(OR(BF$1,$R44),4,INDEX(CMB[[Res_Rare]:[Res_Rare]],MATCH(ROUND(MIN(SUM(BF$4,$O44/1000),SUM($O44,BF$4/1000)),3),CMB[[Cmb_ID]:[Cmb_ID]],0))),-1,-1,0,0)),IF(OR(BF$1,$R44),4,INDEX(CMB[[Cmb_Rare]:[Cmb_Rare]],MATCH(ROUND(MIN(SUM(BF$4,$O44/1000),SUM($O44,BF$4/1000)),3),CMB[[Cmb_ID]:[Cmb_ID]],0))),CHOOSE(AC[[M]:[M]],2,1,1,SUM(AC[[AB]:[DB]])))),""))</f>
        <v/>
      </c>
      <c r="BG44" t="str">
        <f>IF(OR(BG$5="",$S44=""),"",IFERROR(SUM(PRODUCT(INDEX(CMB[[BA_0O]:[BA_2O]],MATCH(ROUND(MIN(SUM(BG$4,$O44/1000),SUM($O44,BG$4/1000)),3),CMB[[Cmb_ID]:[Cmb_ID]],0),SUM(N(BG$1),N($R44),1)),CHOOSE(AC[[M]:[M]],1,1,0,AC[[AB]:[AB]])),PRODUCT(INDEX(CMB[[BD_0O]:[BD_2O]],MATCH(ROUND(MIN(SUM(BG$4,$O44/1000),SUM($O44,BG$4/1000)),3),CMB[[Cmb_ID]:[Cmb_ID]],0),SUM(N(BG$1),N($R44),1)),CHOOSE(AC[[M]:[M]],1,0,1,AC[[DB]:[DB]])),PRODUCT(SUM(ROUND(AVERAGE(VALUE(BG$3),VALUE($P44)),0),CHOOSE(IF(OR(BG$1,$R44),4,INDEX(CMB[[Res_Rare]:[Res_Rare]],MATCH(ROUND(MIN(SUM(BG$4,$O44/1000),SUM($O44,BG$4/1000)),3),CMB[[Cmb_ID]:[Cmb_ID]],0))),-1,-1,0,0)),IF(OR(BG$1,$R44),4,INDEX(CMB[[Cmb_Rare]:[Cmb_Rare]],MATCH(ROUND(MIN(SUM(BG$4,$O44/1000),SUM($O44,BG$4/1000)),3),CMB[[Cmb_ID]:[Cmb_ID]],0))),CHOOSE(AC[[M]:[M]],2,1,1,SUM(AC[[AB]:[DB]])))),""))</f>
        <v/>
      </c>
      <c r="BH44" t="str">
        <f>IF(OR(BH$5="",$S44=""),"",IFERROR(SUM(PRODUCT(INDEX(CMB[[BA_0O]:[BA_2O]],MATCH(ROUND(MIN(SUM(BH$4,$O44/1000),SUM($O44,BH$4/1000)),3),CMB[[Cmb_ID]:[Cmb_ID]],0),SUM(N(BH$1),N($R44),1)),CHOOSE(AC[[M]:[M]],1,1,0,AC[[AB]:[AB]])),PRODUCT(INDEX(CMB[[BD_0O]:[BD_2O]],MATCH(ROUND(MIN(SUM(BH$4,$O44/1000),SUM($O44,BH$4/1000)),3),CMB[[Cmb_ID]:[Cmb_ID]],0),SUM(N(BH$1),N($R44),1)),CHOOSE(AC[[M]:[M]],1,0,1,AC[[DB]:[DB]])),PRODUCT(SUM(ROUND(AVERAGE(VALUE(BH$3),VALUE($P44)),0),CHOOSE(IF(OR(BH$1,$R44),4,INDEX(CMB[[Res_Rare]:[Res_Rare]],MATCH(ROUND(MIN(SUM(BH$4,$O44/1000),SUM($O44,BH$4/1000)),3),CMB[[Cmb_ID]:[Cmb_ID]],0))),-1,-1,0,0)),IF(OR(BH$1,$R44),4,INDEX(CMB[[Cmb_Rare]:[Cmb_Rare]],MATCH(ROUND(MIN(SUM(BH$4,$O44/1000),SUM($O44,BH$4/1000)),3),CMB[[Cmb_ID]:[Cmb_ID]],0))),CHOOSE(AC[[M]:[M]],2,1,1,SUM(AC[[AB]:[DB]])))),""))</f>
        <v/>
      </c>
      <c r="BI44" t="str">
        <f>IF(OR(BI$5="",$S44=""),"",IFERROR(SUM(PRODUCT(INDEX(CMB[[BA_0O]:[BA_2O]],MATCH(ROUND(MIN(SUM(BI$4,$O44/1000),SUM($O44,BI$4/1000)),3),CMB[[Cmb_ID]:[Cmb_ID]],0),SUM(N(BI$1),N($R44),1)),CHOOSE(AC[[M]:[M]],1,1,0,AC[[AB]:[AB]])),PRODUCT(INDEX(CMB[[BD_0O]:[BD_2O]],MATCH(ROUND(MIN(SUM(BI$4,$O44/1000),SUM($O44,BI$4/1000)),3),CMB[[Cmb_ID]:[Cmb_ID]],0),SUM(N(BI$1),N($R44),1)),CHOOSE(AC[[M]:[M]],1,0,1,AC[[DB]:[DB]])),PRODUCT(SUM(ROUND(AVERAGE(VALUE(BI$3),VALUE($P44)),0),CHOOSE(IF(OR(BI$1,$R44),4,INDEX(CMB[[Res_Rare]:[Res_Rare]],MATCH(ROUND(MIN(SUM(BI$4,$O44/1000),SUM($O44,BI$4/1000)),3),CMB[[Cmb_ID]:[Cmb_ID]],0))),-1,-1,0,0)),IF(OR(BI$1,$R44),4,INDEX(CMB[[Cmb_Rare]:[Cmb_Rare]],MATCH(ROUND(MIN(SUM(BI$4,$O44/1000),SUM($O44,BI$4/1000)),3),CMB[[Cmb_ID]:[Cmb_ID]],0))),CHOOSE(AC[[M]:[M]],2,1,1,SUM(AC[[AB]:[DB]])))),""))</f>
        <v/>
      </c>
      <c r="BJ44" t="str">
        <f>IF(OR(BJ$5="",$S44=""),"",IFERROR(SUM(PRODUCT(INDEX(CMB[[BA_0O]:[BA_2O]],MATCH(ROUND(MIN(SUM(BJ$4,$O44/1000),SUM($O44,BJ$4/1000)),3),CMB[[Cmb_ID]:[Cmb_ID]],0),SUM(N(BJ$1),N($R44),1)),CHOOSE(AC[[M]:[M]],1,1,0,AC[[AB]:[AB]])),PRODUCT(INDEX(CMB[[BD_0O]:[BD_2O]],MATCH(ROUND(MIN(SUM(BJ$4,$O44/1000),SUM($O44,BJ$4/1000)),3),CMB[[Cmb_ID]:[Cmb_ID]],0),SUM(N(BJ$1),N($R44),1)),CHOOSE(AC[[M]:[M]],1,0,1,AC[[DB]:[DB]])),PRODUCT(SUM(ROUND(AVERAGE(VALUE(BJ$3),VALUE($P44)),0),CHOOSE(IF(OR(BJ$1,$R44),4,INDEX(CMB[[Res_Rare]:[Res_Rare]],MATCH(ROUND(MIN(SUM(BJ$4,$O44/1000),SUM($O44,BJ$4/1000)),3),CMB[[Cmb_ID]:[Cmb_ID]],0))),-1,-1,0,0)),IF(OR(BJ$1,$R44),4,INDEX(CMB[[Cmb_Rare]:[Cmb_Rare]],MATCH(ROUND(MIN(SUM(BJ$4,$O44/1000),SUM($O44,BJ$4/1000)),3),CMB[[Cmb_ID]:[Cmb_ID]],0))),CHOOSE(AC[[M]:[M]],2,1,1,SUM(AC[[AB]:[DB]])))),""))</f>
        <v/>
      </c>
      <c r="BK44" t="str">
        <f>IF(OR(BK$5="",$S44=""),"",IFERROR(SUM(PRODUCT(INDEX(CMB[[BA_0O]:[BA_2O]],MATCH(ROUND(MIN(SUM(BK$4,$O44/1000),SUM($O44,BK$4/1000)),3),CMB[[Cmb_ID]:[Cmb_ID]],0),SUM(N(BK$1),N($R44),1)),CHOOSE(AC[[M]:[M]],1,1,0,AC[[AB]:[AB]])),PRODUCT(INDEX(CMB[[BD_0O]:[BD_2O]],MATCH(ROUND(MIN(SUM(BK$4,$O44/1000),SUM($O44,BK$4/1000)),3),CMB[[Cmb_ID]:[Cmb_ID]],0),SUM(N(BK$1),N($R44),1)),CHOOSE(AC[[M]:[M]],1,0,1,AC[[DB]:[DB]])),PRODUCT(SUM(ROUND(AVERAGE(VALUE(BK$3),VALUE($P44)),0),CHOOSE(IF(OR(BK$1,$R44),4,INDEX(CMB[[Res_Rare]:[Res_Rare]],MATCH(ROUND(MIN(SUM(BK$4,$O44/1000),SUM($O44,BK$4/1000)),3),CMB[[Cmb_ID]:[Cmb_ID]],0))),-1,-1,0,0)),IF(OR(BK$1,$R44),4,INDEX(CMB[[Cmb_Rare]:[Cmb_Rare]],MATCH(ROUND(MIN(SUM(BK$4,$O44/1000),SUM($O44,BK$4/1000)),3),CMB[[Cmb_ID]:[Cmb_ID]],0))),CHOOSE(AC[[M]:[M]],2,1,1,SUM(AC[[AB]:[DB]])))),""))</f>
        <v/>
      </c>
      <c r="BL44" t="str">
        <f>IF(OR(BL$5="",$S44=""),"",IFERROR(SUM(PRODUCT(INDEX(CMB[[BA_0O]:[BA_2O]],MATCH(ROUND(MIN(SUM(BL$4,$O44/1000),SUM($O44,BL$4/1000)),3),CMB[[Cmb_ID]:[Cmb_ID]],0),SUM(N(BL$1),N($R44),1)),CHOOSE(AC[[M]:[M]],1,1,0,AC[[AB]:[AB]])),PRODUCT(INDEX(CMB[[BD_0O]:[BD_2O]],MATCH(ROUND(MIN(SUM(BL$4,$O44/1000),SUM($O44,BL$4/1000)),3),CMB[[Cmb_ID]:[Cmb_ID]],0),SUM(N(BL$1),N($R44),1)),CHOOSE(AC[[M]:[M]],1,0,1,AC[[DB]:[DB]])),PRODUCT(SUM(ROUND(AVERAGE(VALUE(BL$3),VALUE($P44)),0),CHOOSE(IF(OR(BL$1,$R44),4,INDEX(CMB[[Res_Rare]:[Res_Rare]],MATCH(ROUND(MIN(SUM(BL$4,$O44/1000),SUM($O44,BL$4/1000)),3),CMB[[Cmb_ID]:[Cmb_ID]],0))),-1,-1,0,0)),IF(OR(BL$1,$R44),4,INDEX(CMB[[Cmb_Rare]:[Cmb_Rare]],MATCH(ROUND(MIN(SUM(BL$4,$O44/1000),SUM($O44,BL$4/1000)),3),CMB[[Cmb_ID]:[Cmb_ID]],0))),CHOOSE(AC[[M]:[M]],2,1,1,SUM(AC[[AB]:[DB]])))),""))</f>
        <v/>
      </c>
      <c r="BM44" t="str">
        <f>IF(OR(BM$5="",$S44=""),"",IFERROR(SUM(PRODUCT(INDEX(CMB[[BA_0O]:[BA_2O]],MATCH(ROUND(MIN(SUM(BM$4,$O44/1000),SUM($O44,BM$4/1000)),3),CMB[[Cmb_ID]:[Cmb_ID]],0),SUM(N(BM$1),N($R44),1)),CHOOSE(AC[[M]:[M]],1,1,0,AC[[AB]:[AB]])),PRODUCT(INDEX(CMB[[BD_0O]:[BD_2O]],MATCH(ROUND(MIN(SUM(BM$4,$O44/1000),SUM($O44,BM$4/1000)),3),CMB[[Cmb_ID]:[Cmb_ID]],0),SUM(N(BM$1),N($R44),1)),CHOOSE(AC[[M]:[M]],1,0,1,AC[[DB]:[DB]])),PRODUCT(SUM(ROUND(AVERAGE(VALUE(BM$3),VALUE($P44)),0),CHOOSE(IF(OR(BM$1,$R44),4,INDEX(CMB[[Res_Rare]:[Res_Rare]],MATCH(ROUND(MIN(SUM(BM$4,$O44/1000),SUM($O44,BM$4/1000)),3),CMB[[Cmb_ID]:[Cmb_ID]],0))),-1,-1,0,0)),IF(OR(BM$1,$R44),4,INDEX(CMB[[Cmb_Rare]:[Cmb_Rare]],MATCH(ROUND(MIN(SUM(BM$4,$O44/1000),SUM($O44,BM$4/1000)),3),CMB[[Cmb_ID]:[Cmb_ID]],0))),CHOOSE(AC[[M]:[M]],2,1,1,SUM(AC[[AB]:[DB]])))),""))</f>
        <v/>
      </c>
      <c r="BN44" t="str">
        <f>IF(OR(BN$5="",$S44=""),"",IFERROR(SUM(PRODUCT(INDEX(CMB[[BA_0O]:[BA_2O]],MATCH(ROUND(MIN(SUM(BN$4,$O44/1000),SUM($O44,BN$4/1000)),3),CMB[[Cmb_ID]:[Cmb_ID]],0),SUM(N(BN$1),N($R44),1)),CHOOSE(AC[[M]:[M]],1,1,0,AC[[AB]:[AB]])),PRODUCT(INDEX(CMB[[BD_0O]:[BD_2O]],MATCH(ROUND(MIN(SUM(BN$4,$O44/1000),SUM($O44,BN$4/1000)),3),CMB[[Cmb_ID]:[Cmb_ID]],0),SUM(N(BN$1),N($R44),1)),CHOOSE(AC[[M]:[M]],1,0,1,AC[[DB]:[DB]])),PRODUCT(SUM(ROUND(AVERAGE(VALUE(BN$3),VALUE($P44)),0),CHOOSE(IF(OR(BN$1,$R44),4,INDEX(CMB[[Res_Rare]:[Res_Rare]],MATCH(ROUND(MIN(SUM(BN$4,$O44/1000),SUM($O44,BN$4/1000)),3),CMB[[Cmb_ID]:[Cmb_ID]],0))),-1,-1,0,0)),IF(OR(BN$1,$R44),4,INDEX(CMB[[Cmb_Rare]:[Cmb_Rare]],MATCH(ROUND(MIN(SUM(BN$4,$O44/1000),SUM($O44,BN$4/1000)),3),CMB[[Cmb_ID]:[Cmb_ID]],0))),CHOOSE(AC[[M]:[M]],2,1,1,SUM(AC[[AB]:[DB]])))),""))</f>
        <v/>
      </c>
      <c r="BO44" t="str">
        <f>IF(OR(BO$5="",$S44=""),"",IFERROR(SUM(PRODUCT(INDEX(CMB[[BA_0O]:[BA_2O]],MATCH(ROUND(MIN(SUM(BO$4,$O44/1000),SUM($O44,BO$4/1000)),3),CMB[[Cmb_ID]:[Cmb_ID]],0),SUM(N(BO$1),N($R44),1)),CHOOSE(AC[[M]:[M]],1,1,0,AC[[AB]:[AB]])),PRODUCT(INDEX(CMB[[BD_0O]:[BD_2O]],MATCH(ROUND(MIN(SUM(BO$4,$O44/1000),SUM($O44,BO$4/1000)),3),CMB[[Cmb_ID]:[Cmb_ID]],0),SUM(N(BO$1),N($R44),1)),CHOOSE(AC[[M]:[M]],1,0,1,AC[[DB]:[DB]])),PRODUCT(SUM(ROUND(AVERAGE(VALUE(BO$3),VALUE($P44)),0),CHOOSE(IF(OR(BO$1,$R44),4,INDEX(CMB[[Res_Rare]:[Res_Rare]],MATCH(ROUND(MIN(SUM(BO$4,$O44/1000),SUM($O44,BO$4/1000)),3),CMB[[Cmb_ID]:[Cmb_ID]],0))),-1,-1,0,0)),IF(OR(BO$1,$R44),4,INDEX(CMB[[Cmb_Rare]:[Cmb_Rare]],MATCH(ROUND(MIN(SUM(BO$4,$O44/1000),SUM($O44,BO$4/1000)),3),CMB[[Cmb_ID]:[Cmb_ID]],0))),CHOOSE(AC[[M]:[M]],2,1,1,SUM(AC[[AB]:[DB]])))),""))</f>
        <v/>
      </c>
      <c r="BP44" t="str">
        <f>IF(OR(BP$5="",$S44=""),"",IFERROR(SUM(PRODUCT(INDEX(CMB[[BA_0O]:[BA_2O]],MATCH(ROUND(MIN(SUM(BP$4,$O44/1000),SUM($O44,BP$4/1000)),3),CMB[[Cmb_ID]:[Cmb_ID]],0),SUM(N(BP$1),N($R44),1)),CHOOSE(AC[[M]:[M]],1,1,0,AC[[AB]:[AB]])),PRODUCT(INDEX(CMB[[BD_0O]:[BD_2O]],MATCH(ROUND(MIN(SUM(BP$4,$O44/1000),SUM($O44,BP$4/1000)),3),CMB[[Cmb_ID]:[Cmb_ID]],0),SUM(N(BP$1),N($R44),1)),CHOOSE(AC[[M]:[M]],1,0,1,AC[[DB]:[DB]])),PRODUCT(SUM(ROUND(AVERAGE(VALUE(BP$3),VALUE($P44)),0),CHOOSE(IF(OR(BP$1,$R44),4,INDEX(CMB[[Res_Rare]:[Res_Rare]],MATCH(ROUND(MIN(SUM(BP$4,$O44/1000),SUM($O44,BP$4/1000)),3),CMB[[Cmb_ID]:[Cmb_ID]],0))),-1,-1,0,0)),IF(OR(BP$1,$R44),4,INDEX(CMB[[Cmb_Rare]:[Cmb_Rare]],MATCH(ROUND(MIN(SUM(BP$4,$O44/1000),SUM($O44,BP$4/1000)),3),CMB[[Cmb_ID]:[Cmb_ID]],0))),CHOOSE(AC[[M]:[M]],2,1,1,SUM(AC[[AB]:[DB]])))),""))</f>
        <v/>
      </c>
      <c r="BQ44" t="str">
        <f>IF(OR(BQ$5="",$S44=""),"",IFERROR(SUM(PRODUCT(INDEX(CMB[[BA_0O]:[BA_2O]],MATCH(ROUND(MIN(SUM(BQ$4,$O44/1000),SUM($O44,BQ$4/1000)),3),CMB[[Cmb_ID]:[Cmb_ID]],0),SUM(N(BQ$1),N($R44),1)),CHOOSE(AC[[M]:[M]],1,1,0,AC[[AB]:[AB]])),PRODUCT(INDEX(CMB[[BD_0O]:[BD_2O]],MATCH(ROUND(MIN(SUM(BQ$4,$O44/1000),SUM($O44,BQ$4/1000)),3),CMB[[Cmb_ID]:[Cmb_ID]],0),SUM(N(BQ$1),N($R44),1)),CHOOSE(AC[[M]:[M]],1,0,1,AC[[DB]:[DB]])),PRODUCT(SUM(ROUND(AVERAGE(VALUE(BQ$3),VALUE($P44)),0),CHOOSE(IF(OR(BQ$1,$R44),4,INDEX(CMB[[Res_Rare]:[Res_Rare]],MATCH(ROUND(MIN(SUM(BQ$4,$O44/1000),SUM($O44,BQ$4/1000)),3),CMB[[Cmb_ID]:[Cmb_ID]],0))),-1,-1,0,0)),IF(OR(BQ$1,$R44),4,INDEX(CMB[[Cmb_Rare]:[Cmb_Rare]],MATCH(ROUND(MIN(SUM(BQ$4,$O44/1000),SUM($O44,BQ$4/1000)),3),CMB[[Cmb_ID]:[Cmb_ID]],0))),CHOOSE(AC[[M]:[M]],2,1,1,SUM(AC[[AB]:[DB]])))),""))</f>
        <v/>
      </c>
      <c r="BR44" t="str">
        <f>IF(OR(BR$5="",$S44=""),"",IFERROR(SUM(PRODUCT(INDEX(CMB[[BA_0O]:[BA_2O]],MATCH(ROUND(MIN(SUM(BR$4,$O44/1000),SUM($O44,BR$4/1000)),3),CMB[[Cmb_ID]:[Cmb_ID]],0),SUM(N(BR$1),N($R44),1)),CHOOSE(AC[[M]:[M]],1,1,0,AC[[AB]:[AB]])),PRODUCT(INDEX(CMB[[BD_0O]:[BD_2O]],MATCH(ROUND(MIN(SUM(BR$4,$O44/1000),SUM($O44,BR$4/1000)),3),CMB[[Cmb_ID]:[Cmb_ID]],0),SUM(N(BR$1),N($R44),1)),CHOOSE(AC[[M]:[M]],1,0,1,AC[[DB]:[DB]])),PRODUCT(SUM(ROUND(AVERAGE(VALUE(BR$3),VALUE($P44)),0),CHOOSE(IF(OR(BR$1,$R44),4,INDEX(CMB[[Res_Rare]:[Res_Rare]],MATCH(ROUND(MIN(SUM(BR$4,$O44/1000),SUM($O44,BR$4/1000)),3),CMB[[Cmb_ID]:[Cmb_ID]],0))),-1,-1,0,0)),IF(OR(BR$1,$R44),4,INDEX(CMB[[Cmb_Rare]:[Cmb_Rare]],MATCH(ROUND(MIN(SUM(BR$4,$O44/1000),SUM($O44,BR$4/1000)),3),CMB[[Cmb_ID]:[Cmb_ID]],0))),CHOOSE(AC[[M]:[M]],2,1,1,SUM(AC[[AB]:[DB]])))),""))</f>
        <v/>
      </c>
      <c r="BS44" t="str">
        <f>IF(OR(BS$5="",$S44=""),"",IFERROR(SUM(PRODUCT(INDEX(CMB[[BA_0O]:[BA_2O]],MATCH(ROUND(MIN(SUM(BS$4,$O44/1000),SUM($O44,BS$4/1000)),3),CMB[[Cmb_ID]:[Cmb_ID]],0),SUM(N(BS$1),N($R44),1)),CHOOSE(AC[[M]:[M]],1,1,0,AC[[AB]:[AB]])),PRODUCT(INDEX(CMB[[BD_0O]:[BD_2O]],MATCH(ROUND(MIN(SUM(BS$4,$O44/1000),SUM($O44,BS$4/1000)),3),CMB[[Cmb_ID]:[Cmb_ID]],0),SUM(N(BS$1),N($R44),1)),CHOOSE(AC[[M]:[M]],1,0,1,AC[[DB]:[DB]])),PRODUCT(SUM(ROUND(AVERAGE(VALUE(BS$3),VALUE($P44)),0),CHOOSE(IF(OR(BS$1,$R44),4,INDEX(CMB[[Res_Rare]:[Res_Rare]],MATCH(ROUND(MIN(SUM(BS$4,$O44/1000),SUM($O44,BS$4/1000)),3),CMB[[Cmb_ID]:[Cmb_ID]],0))),-1,-1,0,0)),IF(OR(BS$1,$R44),4,INDEX(CMB[[Cmb_Rare]:[Cmb_Rare]],MATCH(ROUND(MIN(SUM(BS$4,$O44/1000),SUM($O44,BS$4/1000)),3),CMB[[Cmb_ID]:[Cmb_ID]],0))),CHOOSE(AC[[M]:[M]],2,1,1,SUM(AC[[AB]:[DB]])))),""))</f>
        <v/>
      </c>
      <c r="BT44" t="str">
        <f>IF(OR(BT$5="",$S44=""),"",IFERROR(SUM(PRODUCT(INDEX(CMB[[BA_0O]:[BA_2O]],MATCH(ROUND(MIN(SUM(BT$4,$O44/1000),SUM($O44,BT$4/1000)),3),CMB[[Cmb_ID]:[Cmb_ID]],0),SUM(N(BT$1),N($R44),1)),CHOOSE(AC[[M]:[M]],1,1,0,AC[[AB]:[AB]])),PRODUCT(INDEX(CMB[[BD_0O]:[BD_2O]],MATCH(ROUND(MIN(SUM(BT$4,$O44/1000),SUM($O44,BT$4/1000)),3),CMB[[Cmb_ID]:[Cmb_ID]],0),SUM(N(BT$1),N($R44),1)),CHOOSE(AC[[M]:[M]],1,0,1,AC[[DB]:[DB]])),PRODUCT(SUM(ROUND(AVERAGE(VALUE(BT$3),VALUE($P44)),0),CHOOSE(IF(OR(BT$1,$R44),4,INDEX(CMB[[Res_Rare]:[Res_Rare]],MATCH(ROUND(MIN(SUM(BT$4,$O44/1000),SUM($O44,BT$4/1000)),3),CMB[[Cmb_ID]:[Cmb_ID]],0))),-1,-1,0,0)),IF(OR(BT$1,$R44),4,INDEX(CMB[[Cmb_Rare]:[Cmb_Rare]],MATCH(ROUND(MIN(SUM(BT$4,$O44/1000),SUM($O44,BT$4/1000)),3),CMB[[Cmb_ID]:[Cmb_ID]],0))),CHOOSE(AC[[M]:[M]],2,1,1,SUM(AC[[AB]:[DB]])))),""))</f>
        <v/>
      </c>
      <c r="BU44" t="str">
        <f>IF(OR(BU$5="",$S44=""),"",IFERROR(SUM(PRODUCT(INDEX(CMB[[BA_0O]:[BA_2O]],MATCH(ROUND(MIN(SUM(BU$4,$O44/1000),SUM($O44,BU$4/1000)),3),CMB[[Cmb_ID]:[Cmb_ID]],0),SUM(N(BU$1),N($R44),1)),CHOOSE(AC[[M]:[M]],1,1,0,AC[[AB]:[AB]])),PRODUCT(INDEX(CMB[[BD_0O]:[BD_2O]],MATCH(ROUND(MIN(SUM(BU$4,$O44/1000),SUM($O44,BU$4/1000)),3),CMB[[Cmb_ID]:[Cmb_ID]],0),SUM(N(BU$1),N($R44),1)),CHOOSE(AC[[M]:[M]],1,0,1,AC[[DB]:[DB]])),PRODUCT(SUM(ROUND(AVERAGE(VALUE(BU$3),VALUE($P44)),0),CHOOSE(IF(OR(BU$1,$R44),4,INDEX(CMB[[Res_Rare]:[Res_Rare]],MATCH(ROUND(MIN(SUM(BU$4,$O44/1000),SUM($O44,BU$4/1000)),3),CMB[[Cmb_ID]:[Cmb_ID]],0))),-1,-1,0,0)),IF(OR(BU$1,$R44),4,INDEX(CMB[[Cmb_Rare]:[Cmb_Rare]],MATCH(ROUND(MIN(SUM(BU$4,$O44/1000),SUM($O44,BU$4/1000)),3),CMB[[Cmb_ID]:[Cmb_ID]],0))),CHOOSE(AC[[M]:[M]],2,1,1,SUM(AC[[AB]:[DB]])))),""))</f>
        <v/>
      </c>
      <c r="BV44" t="str">
        <f>IF(OR(BV$5="",$S44=""),"",IFERROR(SUM(PRODUCT(INDEX(CMB[[BA_0O]:[BA_2O]],MATCH(ROUND(MIN(SUM(BV$4,$O44/1000),SUM($O44,BV$4/1000)),3),CMB[[Cmb_ID]:[Cmb_ID]],0),SUM(N(BV$1),N($R44),1)),CHOOSE(AC[[M]:[M]],1,1,0,AC[[AB]:[AB]])),PRODUCT(INDEX(CMB[[BD_0O]:[BD_2O]],MATCH(ROUND(MIN(SUM(BV$4,$O44/1000),SUM($O44,BV$4/1000)),3),CMB[[Cmb_ID]:[Cmb_ID]],0),SUM(N(BV$1),N($R44),1)),CHOOSE(AC[[M]:[M]],1,0,1,AC[[DB]:[DB]])),PRODUCT(SUM(ROUND(AVERAGE(VALUE(BV$3),VALUE($P44)),0),CHOOSE(IF(OR(BV$1,$R44),4,INDEX(CMB[[Res_Rare]:[Res_Rare]],MATCH(ROUND(MIN(SUM(BV$4,$O44/1000),SUM($O44,BV$4/1000)),3),CMB[[Cmb_ID]:[Cmb_ID]],0))),-1,-1,0,0)),IF(OR(BV$1,$R44),4,INDEX(CMB[[Cmb_Rare]:[Cmb_Rare]],MATCH(ROUND(MIN(SUM(BV$4,$O44/1000),SUM($O44,BV$4/1000)),3),CMB[[Cmb_ID]:[Cmb_ID]],0))),CHOOSE(AC[[M]:[M]],2,1,1,SUM(AC[[AB]:[DB]])))),""))</f>
        <v/>
      </c>
      <c r="BW44" t="str">
        <f>IF(OR(BW$5="",$S44=""),"",IFERROR(SUM(PRODUCT(INDEX(CMB[[BA_0O]:[BA_2O]],MATCH(ROUND(MIN(SUM(BW$4,$O44/1000),SUM($O44,BW$4/1000)),3),CMB[[Cmb_ID]:[Cmb_ID]],0),SUM(N(BW$1),N($R44),1)),CHOOSE(AC[[M]:[M]],1,1,0,AC[[AB]:[AB]])),PRODUCT(INDEX(CMB[[BD_0O]:[BD_2O]],MATCH(ROUND(MIN(SUM(BW$4,$O44/1000),SUM($O44,BW$4/1000)),3),CMB[[Cmb_ID]:[Cmb_ID]],0),SUM(N(BW$1),N($R44),1)),CHOOSE(AC[[M]:[M]],1,0,1,AC[[DB]:[DB]])),PRODUCT(SUM(ROUND(AVERAGE(VALUE(BW$3),VALUE($P44)),0),CHOOSE(IF(OR(BW$1,$R44),4,INDEX(CMB[[Res_Rare]:[Res_Rare]],MATCH(ROUND(MIN(SUM(BW$4,$O44/1000),SUM($O44,BW$4/1000)),3),CMB[[Cmb_ID]:[Cmb_ID]],0))),-1,-1,0,0)),IF(OR(BW$1,$R44),4,INDEX(CMB[[Cmb_Rare]:[Cmb_Rare]],MATCH(ROUND(MIN(SUM(BW$4,$O44/1000),SUM($O44,BW$4/1000)),3),CMB[[Cmb_ID]:[Cmb_ID]],0))),CHOOSE(AC[[M]:[M]],2,1,1,SUM(AC[[AB]:[DB]])))),""))</f>
        <v/>
      </c>
      <c r="BX44" t="str">
        <f>IF(OR(BX$5="",$S44=""),"",IFERROR(SUM(PRODUCT(INDEX(CMB[[BA_0O]:[BA_2O]],MATCH(ROUND(MIN(SUM(BX$4,$O44/1000),SUM($O44,BX$4/1000)),3),CMB[[Cmb_ID]:[Cmb_ID]],0),SUM(N(BX$1),N($R44),1)),CHOOSE(AC[[M]:[M]],1,1,0,AC[[AB]:[AB]])),PRODUCT(INDEX(CMB[[BD_0O]:[BD_2O]],MATCH(ROUND(MIN(SUM(BX$4,$O44/1000),SUM($O44,BX$4/1000)),3),CMB[[Cmb_ID]:[Cmb_ID]],0),SUM(N(BX$1),N($R44),1)),CHOOSE(AC[[M]:[M]],1,0,1,AC[[DB]:[DB]])),PRODUCT(SUM(ROUND(AVERAGE(VALUE(BX$3),VALUE($P44)),0),CHOOSE(IF(OR(BX$1,$R44),4,INDEX(CMB[[Res_Rare]:[Res_Rare]],MATCH(ROUND(MIN(SUM(BX$4,$O44/1000),SUM($O44,BX$4/1000)),3),CMB[[Cmb_ID]:[Cmb_ID]],0))),-1,-1,0,0)),IF(OR(BX$1,$R44),4,INDEX(CMB[[Cmb_Rare]:[Cmb_Rare]],MATCH(ROUND(MIN(SUM(BX$4,$O44/1000),SUM($O44,BX$4/1000)),3),CMB[[Cmb_ID]:[Cmb_ID]],0))),CHOOSE(AC[[M]:[M]],2,1,1,SUM(AC[[AB]:[DB]])))),""))</f>
        <v/>
      </c>
      <c r="BY44" t="str">
        <f>IF(OR(BY$5="",$S44=""),"",IFERROR(SUM(PRODUCT(INDEX(CMB[[BA_0O]:[BA_2O]],MATCH(ROUND(MIN(SUM(BY$4,$O44/1000),SUM($O44,BY$4/1000)),3),CMB[[Cmb_ID]:[Cmb_ID]],0),SUM(N(BY$1),N($R44),1)),CHOOSE(AC[[M]:[M]],1,1,0,AC[[AB]:[AB]])),PRODUCT(INDEX(CMB[[BD_0O]:[BD_2O]],MATCH(ROUND(MIN(SUM(BY$4,$O44/1000),SUM($O44,BY$4/1000)),3),CMB[[Cmb_ID]:[Cmb_ID]],0),SUM(N(BY$1),N($R44),1)),CHOOSE(AC[[M]:[M]],1,0,1,AC[[DB]:[DB]])),PRODUCT(SUM(ROUND(AVERAGE(VALUE(BY$3),VALUE($P44)),0),CHOOSE(IF(OR(BY$1,$R44),4,INDEX(CMB[[Res_Rare]:[Res_Rare]],MATCH(ROUND(MIN(SUM(BY$4,$O44/1000),SUM($O44,BY$4/1000)),3),CMB[[Cmb_ID]:[Cmb_ID]],0))),-1,-1,0,0)),IF(OR(BY$1,$R44),4,INDEX(CMB[[Cmb_Rare]:[Cmb_Rare]],MATCH(ROUND(MIN(SUM(BY$4,$O44/1000),SUM($O44,BY$4/1000)),3),CMB[[Cmb_ID]:[Cmb_ID]],0))),CHOOSE(AC[[M]:[M]],2,1,1,SUM(AC[[AB]:[DB]])))),""))</f>
        <v/>
      </c>
      <c r="BZ44" t="str">
        <f>IF(OR(BZ$5="",$S44=""),"",IFERROR(SUM(PRODUCT(INDEX(CMB[[BA_0O]:[BA_2O]],MATCH(ROUND(MIN(SUM(BZ$4,$O44/1000),SUM($O44,BZ$4/1000)),3),CMB[[Cmb_ID]:[Cmb_ID]],0),SUM(N(BZ$1),N($R44),1)),CHOOSE(AC[[M]:[M]],1,1,0,AC[[AB]:[AB]])),PRODUCT(INDEX(CMB[[BD_0O]:[BD_2O]],MATCH(ROUND(MIN(SUM(BZ$4,$O44/1000),SUM($O44,BZ$4/1000)),3),CMB[[Cmb_ID]:[Cmb_ID]],0),SUM(N(BZ$1),N($R44),1)),CHOOSE(AC[[M]:[M]],1,0,1,AC[[DB]:[DB]])),PRODUCT(SUM(ROUND(AVERAGE(VALUE(BZ$3),VALUE($P44)),0),CHOOSE(IF(OR(BZ$1,$R44),4,INDEX(CMB[[Res_Rare]:[Res_Rare]],MATCH(ROUND(MIN(SUM(BZ$4,$O44/1000),SUM($O44,BZ$4/1000)),3),CMB[[Cmb_ID]:[Cmb_ID]],0))),-1,-1,0,0)),IF(OR(BZ$1,$R44),4,INDEX(CMB[[Cmb_Rare]:[Cmb_Rare]],MATCH(ROUND(MIN(SUM(BZ$4,$O44/1000),SUM($O44,BZ$4/1000)),3),CMB[[Cmb_ID]:[Cmb_ID]],0))),CHOOSE(AC[[M]:[M]],2,1,1,SUM(AC[[AB]:[DB]])))),""))</f>
        <v/>
      </c>
      <c r="CA44" t="str">
        <f>IF(OR(CA$5="",$S44=""),"",IFERROR(SUM(PRODUCT(INDEX(CMB[[BA_0O]:[BA_2O]],MATCH(ROUND(MIN(SUM(CA$4,$O44/1000),SUM($O44,CA$4/1000)),3),CMB[[Cmb_ID]:[Cmb_ID]],0),SUM(N(CA$1),N($R44),1)),CHOOSE(AC[[M]:[M]],1,1,0,AC[[AB]:[AB]])),PRODUCT(INDEX(CMB[[BD_0O]:[BD_2O]],MATCH(ROUND(MIN(SUM(CA$4,$O44/1000),SUM($O44,CA$4/1000)),3),CMB[[Cmb_ID]:[Cmb_ID]],0),SUM(N(CA$1),N($R44),1)),CHOOSE(AC[[M]:[M]],1,0,1,AC[[DB]:[DB]])),PRODUCT(SUM(ROUND(AVERAGE(VALUE(CA$3),VALUE($P44)),0),CHOOSE(IF(OR(CA$1,$R44),4,INDEX(CMB[[Res_Rare]:[Res_Rare]],MATCH(ROUND(MIN(SUM(CA$4,$O44/1000),SUM($O44,CA$4/1000)),3),CMB[[Cmb_ID]:[Cmb_ID]],0))),-1,-1,0,0)),IF(OR(CA$1,$R44),4,INDEX(CMB[[Cmb_Rare]:[Cmb_Rare]],MATCH(ROUND(MIN(SUM(CA$4,$O44/1000),SUM($O44,CA$4/1000)),3),CMB[[Cmb_ID]:[Cmb_ID]],0))),CHOOSE(AC[[M]:[M]],2,1,1,SUM(AC[[AB]:[DB]])))),""))</f>
        <v/>
      </c>
      <c r="CB44" t="str">
        <f>IF(OR(CB$5="",$S44=""),"",IFERROR(SUM(PRODUCT(INDEX(CMB[[BA_0O]:[BA_2O]],MATCH(ROUND(MIN(SUM(CB$4,$O44/1000),SUM($O44,CB$4/1000)),3),CMB[[Cmb_ID]:[Cmb_ID]],0),SUM(N(CB$1),N($R44),1)),CHOOSE(AC[[M]:[M]],1,1,0,AC[[AB]:[AB]])),PRODUCT(INDEX(CMB[[BD_0O]:[BD_2O]],MATCH(ROUND(MIN(SUM(CB$4,$O44/1000),SUM($O44,CB$4/1000)),3),CMB[[Cmb_ID]:[Cmb_ID]],0),SUM(N(CB$1),N($R44),1)),CHOOSE(AC[[M]:[M]],1,0,1,AC[[DB]:[DB]])),PRODUCT(SUM(ROUND(AVERAGE(VALUE(CB$3),VALUE($P44)),0),CHOOSE(IF(OR(CB$1,$R44),4,INDEX(CMB[[Res_Rare]:[Res_Rare]],MATCH(ROUND(MIN(SUM(CB$4,$O44/1000),SUM($O44,CB$4/1000)),3),CMB[[Cmb_ID]:[Cmb_ID]],0))),-1,-1,0,0)),IF(OR(CB$1,$R44),4,INDEX(CMB[[Cmb_Rare]:[Cmb_Rare]],MATCH(ROUND(MIN(SUM(CB$4,$O44/1000),SUM($O44,CB$4/1000)),3),CMB[[Cmb_ID]:[Cmb_ID]],0))),CHOOSE(AC[[M]:[M]],2,1,1,SUM(AC[[AB]:[DB]])))),""))</f>
        <v/>
      </c>
      <c r="CC44" t="str">
        <f>IF(OR(CC$5="",$S44=""),"",IFERROR(SUM(PRODUCT(INDEX(CMB[[BA_0O]:[BA_2O]],MATCH(ROUND(MIN(SUM(CC$4,$O44/1000),SUM($O44,CC$4/1000)),3),CMB[[Cmb_ID]:[Cmb_ID]],0),SUM(N(CC$1),N($R44),1)),CHOOSE(AC[[M]:[M]],1,1,0,AC[[AB]:[AB]])),PRODUCT(INDEX(CMB[[BD_0O]:[BD_2O]],MATCH(ROUND(MIN(SUM(CC$4,$O44/1000),SUM($O44,CC$4/1000)),3),CMB[[Cmb_ID]:[Cmb_ID]],0),SUM(N(CC$1),N($R44),1)),CHOOSE(AC[[M]:[M]],1,0,1,AC[[DB]:[DB]])),PRODUCT(SUM(ROUND(AVERAGE(VALUE(CC$3),VALUE($P44)),0),CHOOSE(IF(OR(CC$1,$R44),4,INDEX(CMB[[Res_Rare]:[Res_Rare]],MATCH(ROUND(MIN(SUM(CC$4,$O44/1000),SUM($O44,CC$4/1000)),3),CMB[[Cmb_ID]:[Cmb_ID]],0))),-1,-1,0,0)),IF(OR(CC$1,$R44),4,INDEX(CMB[[Cmb_Rare]:[Cmb_Rare]],MATCH(ROUND(MIN(SUM(CC$4,$O44/1000),SUM($O44,CC$4/1000)),3),CMB[[Cmb_ID]:[Cmb_ID]],0))),CHOOSE(AC[[M]:[M]],2,1,1,SUM(AC[[AB]:[DB]])))),""))</f>
        <v/>
      </c>
      <c r="CD44" t="str">
        <f>IF(OR(CD$5="",$S44=""),"",IFERROR(SUM(PRODUCT(INDEX(CMB[[BA_0O]:[BA_2O]],MATCH(ROUND(MIN(SUM(CD$4,$O44/1000),SUM($O44,CD$4/1000)),3),CMB[[Cmb_ID]:[Cmb_ID]],0),SUM(N(CD$1),N($R44),1)),CHOOSE(AC[[M]:[M]],1,1,0,AC[[AB]:[AB]])),PRODUCT(INDEX(CMB[[BD_0O]:[BD_2O]],MATCH(ROUND(MIN(SUM(CD$4,$O44/1000),SUM($O44,CD$4/1000)),3),CMB[[Cmb_ID]:[Cmb_ID]],0),SUM(N(CD$1),N($R44),1)),CHOOSE(AC[[M]:[M]],1,0,1,AC[[DB]:[DB]])),PRODUCT(SUM(ROUND(AVERAGE(VALUE(CD$3),VALUE($P44)),0),CHOOSE(IF(OR(CD$1,$R44),4,INDEX(CMB[[Res_Rare]:[Res_Rare]],MATCH(ROUND(MIN(SUM(CD$4,$O44/1000),SUM($O44,CD$4/1000)),3),CMB[[Cmb_ID]:[Cmb_ID]],0))),-1,-1,0,0)),IF(OR(CD$1,$R44),4,INDEX(CMB[[Cmb_Rare]:[Cmb_Rare]],MATCH(ROUND(MIN(SUM(CD$4,$O44/1000),SUM($O44,CD$4/1000)),3),CMB[[Cmb_ID]:[Cmb_ID]],0))),CHOOSE(AC[[M]:[M]],2,1,1,SUM(AC[[AB]:[DB]])))),""))</f>
        <v/>
      </c>
      <c r="CE44" t="str">
        <f>IF(OR(CE$5="",$S44=""),"",IFERROR(SUM(PRODUCT(INDEX(CMB[[BA_0O]:[BA_2O]],MATCH(ROUND(MIN(SUM(CE$4,$O44/1000),SUM($O44,CE$4/1000)),3),CMB[[Cmb_ID]:[Cmb_ID]],0),SUM(N(CE$1),N($R44),1)),CHOOSE(AC[[M]:[M]],1,1,0,AC[[AB]:[AB]])),PRODUCT(INDEX(CMB[[BD_0O]:[BD_2O]],MATCH(ROUND(MIN(SUM(CE$4,$O44/1000),SUM($O44,CE$4/1000)),3),CMB[[Cmb_ID]:[Cmb_ID]],0),SUM(N(CE$1),N($R44),1)),CHOOSE(AC[[M]:[M]],1,0,1,AC[[DB]:[DB]])),PRODUCT(SUM(ROUND(AVERAGE(VALUE(CE$3),VALUE($P44)),0),CHOOSE(IF(OR(CE$1,$R44),4,INDEX(CMB[[Res_Rare]:[Res_Rare]],MATCH(ROUND(MIN(SUM(CE$4,$O44/1000),SUM($O44,CE$4/1000)),3),CMB[[Cmb_ID]:[Cmb_ID]],0))),-1,-1,0,0)),IF(OR(CE$1,$R44),4,INDEX(CMB[[Cmb_Rare]:[Cmb_Rare]],MATCH(ROUND(MIN(SUM(CE$4,$O44/1000),SUM($O44,CE$4/1000)),3),CMB[[Cmb_ID]:[Cmb_ID]],0))),CHOOSE(AC[[M]:[M]],2,1,1,SUM(AC[[AB]:[DB]])))),""))</f>
        <v/>
      </c>
      <c r="CF44" t="str">
        <f>IF(OR(CF$5="",$S44=""),"",IFERROR(SUM(PRODUCT(INDEX(CMB[[BA_0O]:[BA_2O]],MATCH(ROUND(MIN(SUM(CF$4,$O44/1000),SUM($O44,CF$4/1000)),3),CMB[[Cmb_ID]:[Cmb_ID]],0),SUM(N(CF$1),N($R44),1)),CHOOSE(AC[[M]:[M]],1,1,0,AC[[AB]:[AB]])),PRODUCT(INDEX(CMB[[BD_0O]:[BD_2O]],MATCH(ROUND(MIN(SUM(CF$4,$O44/1000),SUM($O44,CF$4/1000)),3),CMB[[Cmb_ID]:[Cmb_ID]],0),SUM(N(CF$1),N($R44),1)),CHOOSE(AC[[M]:[M]],1,0,1,AC[[DB]:[DB]])),PRODUCT(SUM(ROUND(AVERAGE(VALUE(CF$3),VALUE($P44)),0),CHOOSE(IF(OR(CF$1,$R44),4,INDEX(CMB[[Res_Rare]:[Res_Rare]],MATCH(ROUND(MIN(SUM(CF$4,$O44/1000),SUM($O44,CF$4/1000)),3),CMB[[Cmb_ID]:[Cmb_ID]],0))),-1,-1,0,0)),IF(OR(CF$1,$R44),4,INDEX(CMB[[Cmb_Rare]:[Cmb_Rare]],MATCH(ROUND(MIN(SUM(CF$4,$O44/1000),SUM($O44,CF$4/1000)),3),CMB[[Cmb_ID]:[Cmb_ID]],0))),CHOOSE(AC[[M]:[M]],2,1,1,SUM(AC[[AB]:[DB]])))),""))</f>
        <v/>
      </c>
      <c r="CG44" t="str">
        <f>IF(OR(CG$5="",$S44=""),"",IFERROR(SUM(PRODUCT(INDEX(CMB[[BA_0O]:[BA_2O]],MATCH(ROUND(MIN(SUM(CG$4,$O44/1000),SUM($O44,CG$4/1000)),3),CMB[[Cmb_ID]:[Cmb_ID]],0),SUM(N(CG$1),N($R44),1)),CHOOSE(AC[[M]:[M]],1,1,0,AC[[AB]:[AB]])),PRODUCT(INDEX(CMB[[BD_0O]:[BD_2O]],MATCH(ROUND(MIN(SUM(CG$4,$O44/1000),SUM($O44,CG$4/1000)),3),CMB[[Cmb_ID]:[Cmb_ID]],0),SUM(N(CG$1),N($R44),1)),CHOOSE(AC[[M]:[M]],1,0,1,AC[[DB]:[DB]])),PRODUCT(SUM(ROUND(AVERAGE(VALUE(CG$3),VALUE($P44)),0),CHOOSE(IF(OR(CG$1,$R44),4,INDEX(CMB[[Res_Rare]:[Res_Rare]],MATCH(ROUND(MIN(SUM(CG$4,$O44/1000),SUM($O44,CG$4/1000)),3),CMB[[Cmb_ID]:[Cmb_ID]],0))),-1,-1,0,0)),IF(OR(CG$1,$R44),4,INDEX(CMB[[Cmb_Rare]:[Cmb_Rare]],MATCH(ROUND(MIN(SUM(CG$4,$O44/1000),SUM($O44,CG$4/1000)),3),CMB[[Cmb_ID]:[Cmb_ID]],0))),CHOOSE(AC[[M]:[M]],2,1,1,SUM(AC[[AB]:[DB]])))),""))</f>
        <v/>
      </c>
      <c r="CH44" t="str">
        <f>IF(OR(CH$5="",$S44=""),"",IFERROR(SUM(PRODUCT(INDEX(CMB[[BA_0O]:[BA_2O]],MATCH(ROUND(MIN(SUM(CH$4,$O44/1000),SUM($O44,CH$4/1000)),3),CMB[[Cmb_ID]:[Cmb_ID]],0),SUM(N(CH$1),N($R44),1)),CHOOSE(AC[[M]:[M]],1,1,0,AC[[AB]:[AB]])),PRODUCT(INDEX(CMB[[BD_0O]:[BD_2O]],MATCH(ROUND(MIN(SUM(CH$4,$O44/1000),SUM($O44,CH$4/1000)),3),CMB[[Cmb_ID]:[Cmb_ID]],0),SUM(N(CH$1),N($R44),1)),CHOOSE(AC[[M]:[M]],1,0,1,AC[[DB]:[DB]])),PRODUCT(SUM(ROUND(AVERAGE(VALUE(CH$3),VALUE($P44)),0),CHOOSE(IF(OR(CH$1,$R44),4,INDEX(CMB[[Res_Rare]:[Res_Rare]],MATCH(ROUND(MIN(SUM(CH$4,$O44/1000),SUM($O44,CH$4/1000)),3),CMB[[Cmb_ID]:[Cmb_ID]],0))),-1,-1,0,0)),IF(OR(CH$1,$R44),4,INDEX(CMB[[Cmb_Rare]:[Cmb_Rare]],MATCH(ROUND(MIN(SUM(CH$4,$O44/1000),SUM($O44,CH$4/1000)),3),CMB[[Cmb_ID]:[Cmb_ID]],0))),CHOOSE(AC[[M]:[M]],2,1,1,SUM(AC[[AB]:[DB]])))),""))</f>
        <v/>
      </c>
      <c r="CI44" t="str">
        <f>IF(OR(CI$5="",$S44=""),"",IFERROR(SUM(PRODUCT(INDEX(CMB[[BA_0O]:[BA_2O]],MATCH(ROUND(MIN(SUM(CI$4,$O44/1000),SUM($O44,CI$4/1000)),3),CMB[[Cmb_ID]:[Cmb_ID]],0),SUM(N(CI$1),N($R44),1)),CHOOSE(AC[[M]:[M]],1,1,0,AC[[AB]:[AB]])),PRODUCT(INDEX(CMB[[BD_0O]:[BD_2O]],MATCH(ROUND(MIN(SUM(CI$4,$O44/1000),SUM($O44,CI$4/1000)),3),CMB[[Cmb_ID]:[Cmb_ID]],0),SUM(N(CI$1),N($R44),1)),CHOOSE(AC[[M]:[M]],1,0,1,AC[[DB]:[DB]])),PRODUCT(SUM(ROUND(AVERAGE(VALUE(CI$3),VALUE($P44)),0),CHOOSE(IF(OR(CI$1,$R44),4,INDEX(CMB[[Res_Rare]:[Res_Rare]],MATCH(ROUND(MIN(SUM(CI$4,$O44/1000),SUM($O44,CI$4/1000)),3),CMB[[Cmb_ID]:[Cmb_ID]],0))),-1,-1,0,0)),IF(OR(CI$1,$R44),4,INDEX(CMB[[Cmb_Rare]:[Cmb_Rare]],MATCH(ROUND(MIN(SUM(CI$4,$O44/1000),SUM($O44,CI$4/1000)),3),CMB[[Cmb_ID]:[Cmb_ID]],0))),CHOOSE(AC[[M]:[M]],2,1,1,SUM(AC[[AB]:[DB]])))),""))</f>
        <v/>
      </c>
      <c r="CJ44" t="str">
        <f>IF(OR(CJ$5="",$S44=""),"",IFERROR(SUM(PRODUCT(INDEX(CMB[[BA_0O]:[BA_2O]],MATCH(ROUND(MIN(SUM(CJ$4,$O44/1000),SUM($O44,CJ$4/1000)),3),CMB[[Cmb_ID]:[Cmb_ID]],0),SUM(N(CJ$1),N($R44),1)),CHOOSE(AC[[M]:[M]],1,1,0,AC[[AB]:[AB]])),PRODUCT(INDEX(CMB[[BD_0O]:[BD_2O]],MATCH(ROUND(MIN(SUM(CJ$4,$O44/1000),SUM($O44,CJ$4/1000)),3),CMB[[Cmb_ID]:[Cmb_ID]],0),SUM(N(CJ$1),N($R44),1)),CHOOSE(AC[[M]:[M]],1,0,1,AC[[DB]:[DB]])),PRODUCT(SUM(ROUND(AVERAGE(VALUE(CJ$3),VALUE($P44)),0),CHOOSE(IF(OR(CJ$1,$R44),4,INDEX(CMB[[Res_Rare]:[Res_Rare]],MATCH(ROUND(MIN(SUM(CJ$4,$O44/1000),SUM($O44,CJ$4/1000)),3),CMB[[Cmb_ID]:[Cmb_ID]],0))),-1,-1,0,0)),IF(OR(CJ$1,$R44),4,INDEX(CMB[[Cmb_Rare]:[Cmb_Rare]],MATCH(ROUND(MIN(SUM(CJ$4,$O44/1000),SUM($O44,CJ$4/1000)),3),CMB[[Cmb_ID]:[Cmb_ID]],0))),CHOOSE(AC[[M]:[M]],2,1,1,SUM(AC[[AB]:[DB]])))),""))</f>
        <v/>
      </c>
      <c r="CK44" t="str">
        <f>IF(OR(CK$5="",$S44=""),"",IFERROR(SUM(PRODUCT(INDEX(CMB[[BA_0O]:[BA_2O]],MATCH(ROUND(MIN(SUM(CK$4,$O44/1000),SUM($O44,CK$4/1000)),3),CMB[[Cmb_ID]:[Cmb_ID]],0),SUM(N(CK$1),N($R44),1)),CHOOSE(AC[[M]:[M]],1,1,0,AC[[AB]:[AB]])),PRODUCT(INDEX(CMB[[BD_0O]:[BD_2O]],MATCH(ROUND(MIN(SUM(CK$4,$O44/1000),SUM($O44,CK$4/1000)),3),CMB[[Cmb_ID]:[Cmb_ID]],0),SUM(N(CK$1),N($R44),1)),CHOOSE(AC[[M]:[M]],1,0,1,AC[[DB]:[DB]])),PRODUCT(SUM(ROUND(AVERAGE(VALUE(CK$3),VALUE($P44)),0),CHOOSE(IF(OR(CK$1,$R44),4,INDEX(CMB[[Res_Rare]:[Res_Rare]],MATCH(ROUND(MIN(SUM(CK$4,$O44/1000),SUM($O44,CK$4/1000)),3),CMB[[Cmb_ID]:[Cmb_ID]],0))),-1,-1,0,0)),IF(OR(CK$1,$R44),4,INDEX(CMB[[Cmb_Rare]:[Cmb_Rare]],MATCH(ROUND(MIN(SUM(CK$4,$O44/1000),SUM($O44,CK$4/1000)),3),CMB[[Cmb_ID]:[Cmb_ID]],0))),CHOOSE(AC[[M]:[M]],2,1,1,SUM(AC[[AB]:[DB]])))),""))</f>
        <v/>
      </c>
      <c r="CL44" t="str">
        <f>IF(OR(CL$5="",$S44=""),"",IFERROR(SUM(PRODUCT(INDEX(CMB[[BA_0O]:[BA_2O]],MATCH(ROUND(MIN(SUM(CL$4,$O44/1000),SUM($O44,CL$4/1000)),3),CMB[[Cmb_ID]:[Cmb_ID]],0),SUM(N(CL$1),N($R44),1)),CHOOSE(AC[[M]:[M]],1,1,0,AC[[AB]:[AB]])),PRODUCT(INDEX(CMB[[BD_0O]:[BD_2O]],MATCH(ROUND(MIN(SUM(CL$4,$O44/1000),SUM($O44,CL$4/1000)),3),CMB[[Cmb_ID]:[Cmb_ID]],0),SUM(N(CL$1),N($R44),1)),CHOOSE(AC[[M]:[M]],1,0,1,AC[[DB]:[DB]])),PRODUCT(SUM(ROUND(AVERAGE(VALUE(CL$3),VALUE($P44)),0),CHOOSE(IF(OR(CL$1,$R44),4,INDEX(CMB[[Res_Rare]:[Res_Rare]],MATCH(ROUND(MIN(SUM(CL$4,$O44/1000),SUM($O44,CL$4/1000)),3),CMB[[Cmb_ID]:[Cmb_ID]],0))),-1,-1,0,0)),IF(OR(CL$1,$R44),4,INDEX(CMB[[Cmb_Rare]:[Cmb_Rare]],MATCH(ROUND(MIN(SUM(CL$4,$O44/1000),SUM($O44,CL$4/1000)),3),CMB[[Cmb_ID]:[Cmb_ID]],0))),CHOOSE(AC[[M]:[M]],2,1,1,SUM(AC[[AB]:[DB]])))),""))</f>
        <v/>
      </c>
      <c r="CM44" t="str">
        <f>IF(OR(CM$5="",$S44=""),"",IFERROR(SUM(PRODUCT(INDEX(CMB[[BA_0O]:[BA_2O]],MATCH(ROUND(MIN(SUM(CM$4,$O44/1000),SUM($O44,CM$4/1000)),3),CMB[[Cmb_ID]:[Cmb_ID]],0),SUM(N(CM$1),N($R44),1)),CHOOSE(AC[[M]:[M]],1,1,0,AC[[AB]:[AB]])),PRODUCT(INDEX(CMB[[BD_0O]:[BD_2O]],MATCH(ROUND(MIN(SUM(CM$4,$O44/1000),SUM($O44,CM$4/1000)),3),CMB[[Cmb_ID]:[Cmb_ID]],0),SUM(N(CM$1),N($R44),1)),CHOOSE(AC[[M]:[M]],1,0,1,AC[[DB]:[DB]])),PRODUCT(SUM(ROUND(AVERAGE(VALUE(CM$3),VALUE($P44)),0),CHOOSE(IF(OR(CM$1,$R44),4,INDEX(CMB[[Res_Rare]:[Res_Rare]],MATCH(ROUND(MIN(SUM(CM$4,$O44/1000),SUM($O44,CM$4/1000)),3),CMB[[Cmb_ID]:[Cmb_ID]],0))),-1,-1,0,0)),IF(OR(CM$1,$R44),4,INDEX(CMB[[Cmb_Rare]:[Cmb_Rare]],MATCH(ROUND(MIN(SUM(CM$4,$O44/1000),SUM($O44,CM$4/1000)),3),CMB[[Cmb_ID]:[Cmb_ID]],0))),CHOOSE(AC[[M]:[M]],2,1,1,SUM(AC[[AB]:[DB]])))),""))</f>
        <v/>
      </c>
      <c r="CN44" t="str">
        <f>IF(OR(CN$5="",$S44=""),"",IFERROR(SUM(PRODUCT(INDEX(CMB[[BA_0O]:[BA_2O]],MATCH(ROUND(MIN(SUM(CN$4,$O44/1000),SUM($O44,CN$4/1000)),3),CMB[[Cmb_ID]:[Cmb_ID]],0),SUM(N(CN$1),N($R44),1)),CHOOSE(AC[[M]:[M]],1,1,0,AC[[AB]:[AB]])),PRODUCT(INDEX(CMB[[BD_0O]:[BD_2O]],MATCH(ROUND(MIN(SUM(CN$4,$O44/1000),SUM($O44,CN$4/1000)),3),CMB[[Cmb_ID]:[Cmb_ID]],0),SUM(N(CN$1),N($R44),1)),CHOOSE(AC[[M]:[M]],1,0,1,AC[[DB]:[DB]])),PRODUCT(SUM(ROUND(AVERAGE(VALUE(CN$3),VALUE($P44)),0),CHOOSE(IF(OR(CN$1,$R44),4,INDEX(CMB[[Res_Rare]:[Res_Rare]],MATCH(ROUND(MIN(SUM(CN$4,$O44/1000),SUM($O44,CN$4/1000)),3),CMB[[Cmb_ID]:[Cmb_ID]],0))),-1,-1,0,0)),IF(OR(CN$1,$R44),4,INDEX(CMB[[Cmb_Rare]:[Cmb_Rare]],MATCH(ROUND(MIN(SUM(CN$4,$O44/1000),SUM($O44,CN$4/1000)),3),CMB[[Cmb_ID]:[Cmb_ID]],0))),CHOOSE(AC[[M]:[M]],2,1,1,SUM(AC[[AB]:[DB]])))),""))</f>
        <v/>
      </c>
      <c r="CO44" t="str">
        <f>IF(OR(CO$5="",$S44=""),"",IFERROR(SUM(PRODUCT(INDEX(CMB[[BA_0O]:[BA_2O]],MATCH(ROUND(MIN(SUM(CO$4,$O44/1000),SUM($O44,CO$4/1000)),3),CMB[[Cmb_ID]:[Cmb_ID]],0),SUM(N(CO$1),N($R44),1)),CHOOSE(AC[[M]:[M]],1,1,0,AC[[AB]:[AB]])),PRODUCT(INDEX(CMB[[BD_0O]:[BD_2O]],MATCH(ROUND(MIN(SUM(CO$4,$O44/1000),SUM($O44,CO$4/1000)),3),CMB[[Cmb_ID]:[Cmb_ID]],0),SUM(N(CO$1),N($R44),1)),CHOOSE(AC[[M]:[M]],1,0,1,AC[[DB]:[DB]])),PRODUCT(SUM(ROUND(AVERAGE(VALUE(CO$3),VALUE($P44)),0),CHOOSE(IF(OR(CO$1,$R44),4,INDEX(CMB[[Res_Rare]:[Res_Rare]],MATCH(ROUND(MIN(SUM(CO$4,$O44/1000),SUM($O44,CO$4/1000)),3),CMB[[Cmb_ID]:[Cmb_ID]],0))),-1,-1,0,0)),IF(OR(CO$1,$R44),4,INDEX(CMB[[Cmb_Rare]:[Cmb_Rare]],MATCH(ROUND(MIN(SUM(CO$4,$O44/1000),SUM($O44,CO$4/1000)),3),CMB[[Cmb_ID]:[Cmb_ID]],0))),CHOOSE(AC[[M]:[M]],2,1,1,SUM(AC[[AB]:[DB]])))),""))</f>
        <v/>
      </c>
      <c r="CP44" t="str">
        <f>IF(OR(CP$5="",$S44=""),"",IFERROR(SUM(PRODUCT(INDEX(CMB[[BA_0O]:[BA_2O]],MATCH(ROUND(MIN(SUM(CP$4,$O44/1000),SUM($O44,CP$4/1000)),3),CMB[[Cmb_ID]:[Cmb_ID]],0),SUM(N(CP$1),N($R44),1)),CHOOSE(AC[[M]:[M]],1,1,0,AC[[AB]:[AB]])),PRODUCT(INDEX(CMB[[BD_0O]:[BD_2O]],MATCH(ROUND(MIN(SUM(CP$4,$O44/1000),SUM($O44,CP$4/1000)),3),CMB[[Cmb_ID]:[Cmb_ID]],0),SUM(N(CP$1),N($R44),1)),CHOOSE(AC[[M]:[M]],1,0,1,AC[[DB]:[DB]])),PRODUCT(SUM(ROUND(AVERAGE(VALUE(CP$3),VALUE($P44)),0),CHOOSE(IF(OR(CP$1,$R44),4,INDEX(CMB[[Res_Rare]:[Res_Rare]],MATCH(ROUND(MIN(SUM(CP$4,$O44/1000),SUM($O44,CP$4/1000)),3),CMB[[Cmb_ID]:[Cmb_ID]],0))),-1,-1,0,0)),IF(OR(CP$1,$R44),4,INDEX(CMB[[Cmb_Rare]:[Cmb_Rare]],MATCH(ROUND(MIN(SUM(CP$4,$O44/1000),SUM($O44,CP$4/1000)),3),CMB[[Cmb_ID]:[Cmb_ID]],0))),CHOOSE(AC[[M]:[M]],2,1,1,SUM(AC[[AB]:[DB]])))),""))</f>
        <v/>
      </c>
      <c r="CQ44" t="str">
        <f>IF(OR(CQ$5="",$S44=""),"",IFERROR(SUM(PRODUCT(INDEX(CMB[[BA_0O]:[BA_2O]],MATCH(ROUND(MIN(SUM(CQ$4,$O44/1000),SUM($O44,CQ$4/1000)),3),CMB[[Cmb_ID]:[Cmb_ID]],0),SUM(N(CQ$1),N($R44),1)),CHOOSE(AC[[M]:[M]],1,1,0,AC[[AB]:[AB]])),PRODUCT(INDEX(CMB[[BD_0O]:[BD_2O]],MATCH(ROUND(MIN(SUM(CQ$4,$O44/1000),SUM($O44,CQ$4/1000)),3),CMB[[Cmb_ID]:[Cmb_ID]],0),SUM(N(CQ$1),N($R44),1)),CHOOSE(AC[[M]:[M]],1,0,1,AC[[DB]:[DB]])),PRODUCT(SUM(ROUND(AVERAGE(VALUE(CQ$3),VALUE($P44)),0),CHOOSE(IF(OR(CQ$1,$R44),4,INDEX(CMB[[Res_Rare]:[Res_Rare]],MATCH(ROUND(MIN(SUM(CQ$4,$O44/1000),SUM($O44,CQ$4/1000)),3),CMB[[Cmb_ID]:[Cmb_ID]],0))),-1,-1,0,0)),IF(OR(CQ$1,$R44),4,INDEX(CMB[[Cmb_Rare]:[Cmb_Rare]],MATCH(ROUND(MIN(SUM(CQ$4,$O44/1000),SUM($O44,CQ$4/1000)),3),CMB[[Cmb_ID]:[Cmb_ID]],0))),CHOOSE(AC[[M]:[M]],2,1,1,SUM(AC[[AB]:[DB]])))),""))</f>
        <v/>
      </c>
      <c r="CR44" t="str">
        <f>IF(OR(CR$5="",$S44=""),"",IFERROR(SUM(PRODUCT(INDEX(CMB[[BA_0O]:[BA_2O]],MATCH(ROUND(MIN(SUM(CR$4,$O44/1000),SUM($O44,CR$4/1000)),3),CMB[[Cmb_ID]:[Cmb_ID]],0),SUM(N(CR$1),N($R44),1)),CHOOSE(AC[[M]:[M]],1,1,0,AC[[AB]:[AB]])),PRODUCT(INDEX(CMB[[BD_0O]:[BD_2O]],MATCH(ROUND(MIN(SUM(CR$4,$O44/1000),SUM($O44,CR$4/1000)),3),CMB[[Cmb_ID]:[Cmb_ID]],0),SUM(N(CR$1),N($R44),1)),CHOOSE(AC[[M]:[M]],1,0,1,AC[[DB]:[DB]])),PRODUCT(SUM(ROUND(AVERAGE(VALUE(CR$3),VALUE($P44)),0),CHOOSE(IF(OR(CR$1,$R44),4,INDEX(CMB[[Res_Rare]:[Res_Rare]],MATCH(ROUND(MIN(SUM(CR$4,$O44/1000),SUM($O44,CR$4/1000)),3),CMB[[Cmb_ID]:[Cmb_ID]],0))),-1,-1,0,0)),IF(OR(CR$1,$R44),4,INDEX(CMB[[Cmb_Rare]:[Cmb_Rare]],MATCH(ROUND(MIN(SUM(CR$4,$O44/1000),SUM($O44,CR$4/1000)),3),CMB[[Cmb_ID]:[Cmb_ID]],0))),CHOOSE(AC[[M]:[M]],2,1,1,SUM(AC[[AB]:[DB]])))),""))</f>
        <v/>
      </c>
      <c r="CS44" t="str">
        <f>IF(OR(CS$5="",$S44=""),"",IFERROR(SUM(PRODUCT(INDEX(CMB[[BA_0O]:[BA_2O]],MATCH(ROUND(MIN(SUM(CS$4,$O44/1000),SUM($O44,CS$4/1000)),3),CMB[[Cmb_ID]:[Cmb_ID]],0),SUM(N(CS$1),N($R44),1)),CHOOSE(AC[[M]:[M]],1,1,0,AC[[AB]:[AB]])),PRODUCT(INDEX(CMB[[BD_0O]:[BD_2O]],MATCH(ROUND(MIN(SUM(CS$4,$O44/1000),SUM($O44,CS$4/1000)),3),CMB[[Cmb_ID]:[Cmb_ID]],0),SUM(N(CS$1),N($R44),1)),CHOOSE(AC[[M]:[M]],1,0,1,AC[[DB]:[DB]])),PRODUCT(SUM(ROUND(AVERAGE(VALUE(CS$3),VALUE($P44)),0),CHOOSE(IF(OR(CS$1,$R44),4,INDEX(CMB[[Res_Rare]:[Res_Rare]],MATCH(ROUND(MIN(SUM(CS$4,$O44/1000),SUM($O44,CS$4/1000)),3),CMB[[Cmb_ID]:[Cmb_ID]],0))),-1,-1,0,0)),IF(OR(CS$1,$R44),4,INDEX(CMB[[Cmb_Rare]:[Cmb_Rare]],MATCH(ROUND(MIN(SUM(CS$4,$O44/1000),SUM($O44,CS$4/1000)),3),CMB[[Cmb_ID]:[Cmb_ID]],0))),CHOOSE(AC[[M]:[M]],2,1,1,SUM(AC[[AB]:[DB]])))),""))</f>
        <v/>
      </c>
      <c r="CT44" t="str">
        <f>IF(OR(CT$5="",$S44=""),"",IFERROR(SUM(PRODUCT(INDEX(CMB[[BA_0O]:[BA_2O]],MATCH(ROUND(MIN(SUM(CT$4,$O44/1000),SUM($O44,CT$4/1000)),3),CMB[[Cmb_ID]:[Cmb_ID]],0),SUM(N(CT$1),N($R44),1)),CHOOSE(AC[[M]:[M]],1,1,0,AC[[AB]:[AB]])),PRODUCT(INDEX(CMB[[BD_0O]:[BD_2O]],MATCH(ROUND(MIN(SUM(CT$4,$O44/1000),SUM($O44,CT$4/1000)),3),CMB[[Cmb_ID]:[Cmb_ID]],0),SUM(N(CT$1),N($R44),1)),CHOOSE(AC[[M]:[M]],1,0,1,AC[[DB]:[DB]])),PRODUCT(SUM(ROUND(AVERAGE(VALUE(CT$3),VALUE($P44)),0),CHOOSE(IF(OR(CT$1,$R44),4,INDEX(CMB[[Res_Rare]:[Res_Rare]],MATCH(ROUND(MIN(SUM(CT$4,$O44/1000),SUM($O44,CT$4/1000)),3),CMB[[Cmb_ID]:[Cmb_ID]],0))),-1,-1,0,0)),IF(OR(CT$1,$R44),4,INDEX(CMB[[Cmb_Rare]:[Cmb_Rare]],MATCH(ROUND(MIN(SUM(CT$4,$O44/1000),SUM($O44,CT$4/1000)),3),CMB[[Cmb_ID]:[Cmb_ID]],0))),CHOOSE(AC[[M]:[M]],2,1,1,SUM(AC[[AB]:[DB]])))),""))</f>
        <v/>
      </c>
      <c r="CU44" t="str">
        <f>IF(OR(CU$5="",$S44=""),"",IFERROR(SUM(PRODUCT(INDEX(CMB[[BA_0O]:[BA_2O]],MATCH(ROUND(MIN(SUM(CU$4,$O44/1000),SUM($O44,CU$4/1000)),3),CMB[[Cmb_ID]:[Cmb_ID]],0),SUM(N(CU$1),N($R44),1)),CHOOSE(AC[[M]:[M]],1,1,0,AC[[AB]:[AB]])),PRODUCT(INDEX(CMB[[BD_0O]:[BD_2O]],MATCH(ROUND(MIN(SUM(CU$4,$O44/1000),SUM($O44,CU$4/1000)),3),CMB[[Cmb_ID]:[Cmb_ID]],0),SUM(N(CU$1),N($R44),1)),CHOOSE(AC[[M]:[M]],1,0,1,AC[[DB]:[DB]])),PRODUCT(SUM(ROUND(AVERAGE(VALUE(CU$3),VALUE($P44)),0),CHOOSE(IF(OR(CU$1,$R44),4,INDEX(CMB[[Res_Rare]:[Res_Rare]],MATCH(ROUND(MIN(SUM(CU$4,$O44/1000),SUM($O44,CU$4/1000)),3),CMB[[Cmb_ID]:[Cmb_ID]],0))),-1,-1,0,0)),IF(OR(CU$1,$R44),4,INDEX(CMB[[Cmb_Rare]:[Cmb_Rare]],MATCH(ROUND(MIN(SUM(CU$4,$O44/1000),SUM($O44,CU$4/1000)),3),CMB[[Cmb_ID]:[Cmb_ID]],0))),CHOOSE(AC[[M]:[M]],2,1,1,SUM(AC[[AB]:[DB]])))),""))</f>
        <v/>
      </c>
      <c r="CV44" t="str">
        <f>IF(OR(CV$5="",$S44=""),"",IFERROR(SUM(PRODUCT(INDEX(CMB[[BA_0O]:[BA_2O]],MATCH(ROUND(MIN(SUM(CV$4,$O44/1000),SUM($O44,CV$4/1000)),3),CMB[[Cmb_ID]:[Cmb_ID]],0),SUM(N(CV$1),N($R44),1)),CHOOSE(AC[[M]:[M]],1,1,0,AC[[AB]:[AB]])),PRODUCT(INDEX(CMB[[BD_0O]:[BD_2O]],MATCH(ROUND(MIN(SUM(CV$4,$O44/1000),SUM($O44,CV$4/1000)),3),CMB[[Cmb_ID]:[Cmb_ID]],0),SUM(N(CV$1),N($R44),1)),CHOOSE(AC[[M]:[M]],1,0,1,AC[[DB]:[DB]])),PRODUCT(SUM(ROUND(AVERAGE(VALUE(CV$3),VALUE($P44)),0),CHOOSE(IF(OR(CV$1,$R44),4,INDEX(CMB[[Res_Rare]:[Res_Rare]],MATCH(ROUND(MIN(SUM(CV$4,$O44/1000),SUM($O44,CV$4/1000)),3),CMB[[Cmb_ID]:[Cmb_ID]],0))),-1,-1,0,0)),IF(OR(CV$1,$R44),4,INDEX(CMB[[Cmb_Rare]:[Cmb_Rare]],MATCH(ROUND(MIN(SUM(CV$4,$O44/1000),SUM($O44,CV$4/1000)),3),CMB[[Cmb_ID]:[Cmb_ID]],0))),CHOOSE(AC[[M]:[M]],2,1,1,SUM(AC[[AB]:[DB]])))),""))</f>
        <v/>
      </c>
      <c r="CW44" t="str">
        <f>IF(OR(CW$5="",$S44=""),"",IFERROR(SUM(PRODUCT(INDEX(CMB[[BA_0O]:[BA_2O]],MATCH(ROUND(MIN(SUM(CW$4,$O44/1000),SUM($O44,CW$4/1000)),3),CMB[[Cmb_ID]:[Cmb_ID]],0),SUM(N(CW$1),N($R44),1)),CHOOSE(AC[[M]:[M]],1,1,0,AC[[AB]:[AB]])),PRODUCT(INDEX(CMB[[BD_0O]:[BD_2O]],MATCH(ROUND(MIN(SUM(CW$4,$O44/1000),SUM($O44,CW$4/1000)),3),CMB[[Cmb_ID]:[Cmb_ID]],0),SUM(N(CW$1),N($R44),1)),CHOOSE(AC[[M]:[M]],1,0,1,AC[[DB]:[DB]])),PRODUCT(SUM(ROUND(AVERAGE(VALUE(CW$3),VALUE($P44)),0),CHOOSE(IF(OR(CW$1,$R44),4,INDEX(CMB[[Res_Rare]:[Res_Rare]],MATCH(ROUND(MIN(SUM(CW$4,$O44/1000),SUM($O44,CW$4/1000)),3),CMB[[Cmb_ID]:[Cmb_ID]],0))),-1,-1,0,0)),IF(OR(CW$1,$R44),4,INDEX(CMB[[Cmb_Rare]:[Cmb_Rare]],MATCH(ROUND(MIN(SUM(CW$4,$O44/1000),SUM($O44,CW$4/1000)),3),CMB[[Cmb_ID]:[Cmb_ID]],0))),CHOOSE(AC[[M]:[M]],2,1,1,SUM(AC[[AB]:[DB]])))),""))</f>
        <v/>
      </c>
      <c r="CX44" t="str">
        <f>IF(OR(CX$5="",$S44=""),"",IFERROR(SUM(PRODUCT(INDEX(CMB[[BA_0O]:[BA_2O]],MATCH(ROUND(MIN(SUM(CX$4,$O44/1000),SUM($O44,CX$4/1000)),3),CMB[[Cmb_ID]:[Cmb_ID]],0),SUM(N(CX$1),N($R44),1)),CHOOSE(AC[[M]:[M]],1,1,0,AC[[AB]:[AB]])),PRODUCT(INDEX(CMB[[BD_0O]:[BD_2O]],MATCH(ROUND(MIN(SUM(CX$4,$O44/1000),SUM($O44,CX$4/1000)),3),CMB[[Cmb_ID]:[Cmb_ID]],0),SUM(N(CX$1),N($R44),1)),CHOOSE(AC[[M]:[M]],1,0,1,AC[[DB]:[DB]])),PRODUCT(SUM(ROUND(AVERAGE(VALUE(CX$3),VALUE($P44)),0),CHOOSE(IF(OR(CX$1,$R44),4,INDEX(CMB[[Res_Rare]:[Res_Rare]],MATCH(ROUND(MIN(SUM(CX$4,$O44/1000),SUM($O44,CX$4/1000)),3),CMB[[Cmb_ID]:[Cmb_ID]],0))),-1,-1,0,0)),IF(OR(CX$1,$R44),4,INDEX(CMB[[Cmb_Rare]:[Cmb_Rare]],MATCH(ROUND(MIN(SUM(CX$4,$O44/1000),SUM($O44,CX$4/1000)),3),CMB[[Cmb_ID]:[Cmb_ID]],0))),CHOOSE(AC[[M]:[M]],2,1,1,SUM(AC[[AB]:[DB]])))),""))</f>
        <v/>
      </c>
      <c r="CY44" t="str">
        <f>IF(OR(CY$5="",$S44=""),"",IFERROR(SUM(PRODUCT(INDEX(CMB[[BA_0O]:[BA_2O]],MATCH(ROUND(MIN(SUM(CY$4,$O44/1000),SUM($O44,CY$4/1000)),3),CMB[[Cmb_ID]:[Cmb_ID]],0),SUM(N(CY$1),N($R44),1)),CHOOSE(AC[[M]:[M]],1,1,0,AC[[AB]:[AB]])),PRODUCT(INDEX(CMB[[BD_0O]:[BD_2O]],MATCH(ROUND(MIN(SUM(CY$4,$O44/1000),SUM($O44,CY$4/1000)),3),CMB[[Cmb_ID]:[Cmb_ID]],0),SUM(N(CY$1),N($R44),1)),CHOOSE(AC[[M]:[M]],1,0,1,AC[[DB]:[DB]])),PRODUCT(SUM(ROUND(AVERAGE(VALUE(CY$3),VALUE($P44)),0),CHOOSE(IF(OR(CY$1,$R44),4,INDEX(CMB[[Res_Rare]:[Res_Rare]],MATCH(ROUND(MIN(SUM(CY$4,$O44/1000),SUM($O44,CY$4/1000)),3),CMB[[Cmb_ID]:[Cmb_ID]],0))),-1,-1,0,0)),IF(OR(CY$1,$R44),4,INDEX(CMB[[Cmb_Rare]:[Cmb_Rare]],MATCH(ROUND(MIN(SUM(CY$4,$O44/1000),SUM($O44,CY$4/1000)),3),CMB[[Cmb_ID]:[Cmb_ID]],0))),CHOOSE(AC[[M]:[M]],2,1,1,SUM(AC[[AB]:[DB]])))),""))</f>
        <v/>
      </c>
      <c r="CZ44" t="str">
        <f>IF(OR(CZ$5="",$S44=""),"",IFERROR(SUM(PRODUCT(INDEX(CMB[[BA_0O]:[BA_2O]],MATCH(ROUND(MIN(SUM(CZ$4,$O44/1000),SUM($O44,CZ$4/1000)),3),CMB[[Cmb_ID]:[Cmb_ID]],0),SUM(N(CZ$1),N($R44),1)),CHOOSE(AC[[M]:[M]],1,1,0,AC[[AB]:[AB]])),PRODUCT(INDEX(CMB[[BD_0O]:[BD_2O]],MATCH(ROUND(MIN(SUM(CZ$4,$O44/1000),SUM($O44,CZ$4/1000)),3),CMB[[Cmb_ID]:[Cmb_ID]],0),SUM(N(CZ$1),N($R44),1)),CHOOSE(AC[[M]:[M]],1,0,1,AC[[DB]:[DB]])),PRODUCT(SUM(ROUND(AVERAGE(VALUE(CZ$3),VALUE($P44)),0),CHOOSE(IF(OR(CZ$1,$R44),4,INDEX(CMB[[Res_Rare]:[Res_Rare]],MATCH(ROUND(MIN(SUM(CZ$4,$O44/1000),SUM($O44,CZ$4/1000)),3),CMB[[Cmb_ID]:[Cmb_ID]],0))),-1,-1,0,0)),IF(OR(CZ$1,$R44),4,INDEX(CMB[[Cmb_Rare]:[Cmb_Rare]],MATCH(ROUND(MIN(SUM(CZ$4,$O44/1000),SUM($O44,CZ$4/1000)),3),CMB[[Cmb_ID]:[Cmb_ID]],0))),CHOOSE(AC[[M]:[M]],2,1,1,SUM(AC[[AB]:[DB]])))),""))</f>
        <v/>
      </c>
      <c r="DA44" t="str">
        <f>IF(OR(DA$5="",$S44=""),"",IFERROR(SUM(PRODUCT(INDEX(CMB[[BA_0O]:[BA_2O]],MATCH(ROUND(MIN(SUM(DA$4,$O44/1000),SUM($O44,DA$4/1000)),3),CMB[[Cmb_ID]:[Cmb_ID]],0),SUM(N(DA$1),N($R44),1)),CHOOSE(AC[[M]:[M]],1,1,0,AC[[AB]:[AB]])),PRODUCT(INDEX(CMB[[BD_0O]:[BD_2O]],MATCH(ROUND(MIN(SUM(DA$4,$O44/1000),SUM($O44,DA$4/1000)),3),CMB[[Cmb_ID]:[Cmb_ID]],0),SUM(N(DA$1),N($R44),1)),CHOOSE(AC[[M]:[M]],1,0,1,AC[[DB]:[DB]])),PRODUCT(SUM(ROUND(AVERAGE(VALUE(DA$3),VALUE($P44)),0),CHOOSE(IF(OR(DA$1,$R44),4,INDEX(CMB[[Res_Rare]:[Res_Rare]],MATCH(ROUND(MIN(SUM(DA$4,$O44/1000),SUM($O44,DA$4/1000)),3),CMB[[Cmb_ID]:[Cmb_ID]],0))),-1,-1,0,0)),IF(OR(DA$1,$R44),4,INDEX(CMB[[Cmb_Rare]:[Cmb_Rare]],MATCH(ROUND(MIN(SUM(DA$4,$O44/1000),SUM($O44,DA$4/1000)),3),CMB[[Cmb_ID]:[Cmb_ID]],0))),CHOOSE(AC[[M]:[M]],2,1,1,SUM(AC[[AB]:[DB]])))),""))</f>
        <v/>
      </c>
      <c r="DB44" t="str">
        <f>IF(OR(DB$5="",$S44=""),"",IFERROR(SUM(PRODUCT(INDEX(CMB[[BA_0O]:[BA_2O]],MATCH(ROUND(MIN(SUM(DB$4,$O44/1000),SUM($O44,DB$4/1000)),3),CMB[[Cmb_ID]:[Cmb_ID]],0),SUM(N(DB$1),N($R44),1)),CHOOSE(AC[[M]:[M]],1,1,0,AC[[AB]:[AB]])),PRODUCT(INDEX(CMB[[BD_0O]:[BD_2O]],MATCH(ROUND(MIN(SUM(DB$4,$O44/1000),SUM($O44,DB$4/1000)),3),CMB[[Cmb_ID]:[Cmb_ID]],0),SUM(N(DB$1),N($R44),1)),CHOOSE(AC[[M]:[M]],1,0,1,AC[[DB]:[DB]])),PRODUCT(SUM(ROUND(AVERAGE(VALUE(DB$3),VALUE($P44)),0),CHOOSE(IF(OR(DB$1,$R44),4,INDEX(CMB[[Res_Rare]:[Res_Rare]],MATCH(ROUND(MIN(SUM(DB$4,$O44/1000),SUM($O44,DB$4/1000)),3),CMB[[Cmb_ID]:[Cmb_ID]],0))),-1,-1,0,0)),IF(OR(DB$1,$R44),4,INDEX(CMB[[Cmb_Rare]:[Cmb_Rare]],MATCH(ROUND(MIN(SUM(DB$4,$O44/1000),SUM($O44,DB$4/1000)),3),CMB[[Cmb_ID]:[Cmb_ID]],0))),CHOOSE(AC[[M]:[M]],2,1,1,SUM(AC[[AB]:[DB]])))),""))</f>
        <v/>
      </c>
      <c r="DC44" t="str">
        <f>IF(OR(DC$5="",$S44=""),"",IFERROR(SUM(PRODUCT(INDEX(CMB[[BA_0O]:[BA_2O]],MATCH(ROUND(MIN(SUM(DC$4,$O44/1000),SUM($O44,DC$4/1000)),3),CMB[[Cmb_ID]:[Cmb_ID]],0),SUM(N(DC$1),N($R44),1)),CHOOSE(AC[[M]:[M]],1,1,0,AC[[AB]:[AB]])),PRODUCT(INDEX(CMB[[BD_0O]:[BD_2O]],MATCH(ROUND(MIN(SUM(DC$4,$O44/1000),SUM($O44,DC$4/1000)),3),CMB[[Cmb_ID]:[Cmb_ID]],0),SUM(N(DC$1),N($R44),1)),CHOOSE(AC[[M]:[M]],1,0,1,AC[[DB]:[DB]])),PRODUCT(SUM(ROUND(AVERAGE(VALUE(DC$3),VALUE($P44)),0),CHOOSE(IF(OR(DC$1,$R44),4,INDEX(CMB[[Res_Rare]:[Res_Rare]],MATCH(ROUND(MIN(SUM(DC$4,$O44/1000),SUM($O44,DC$4/1000)),3),CMB[[Cmb_ID]:[Cmb_ID]],0))),-1,-1,0,0)),IF(OR(DC$1,$R44),4,INDEX(CMB[[Cmb_Rare]:[Cmb_Rare]],MATCH(ROUND(MIN(SUM(DC$4,$O44/1000),SUM($O44,DC$4/1000)),3),CMB[[Cmb_ID]:[Cmb_ID]],0))),CHOOSE(AC[[M]:[M]],2,1,1,SUM(AC[[AB]:[DB]])))),""))</f>
        <v/>
      </c>
      <c r="DD44" t="str">
        <f>IF(OR(DD$5="",$S44=""),"",IFERROR(SUM(PRODUCT(INDEX(CMB[[BA_0O]:[BA_2O]],MATCH(ROUND(MIN(SUM(DD$4,$O44/1000),SUM($O44,DD$4/1000)),3),CMB[[Cmb_ID]:[Cmb_ID]],0),SUM(N(DD$1),N($R44),1)),CHOOSE(AC[[M]:[M]],1,1,0,AC[[AB]:[AB]])),PRODUCT(INDEX(CMB[[BD_0O]:[BD_2O]],MATCH(ROUND(MIN(SUM(DD$4,$O44/1000),SUM($O44,DD$4/1000)),3),CMB[[Cmb_ID]:[Cmb_ID]],0),SUM(N(DD$1),N($R44),1)),CHOOSE(AC[[M]:[M]],1,0,1,AC[[DB]:[DB]])),PRODUCT(SUM(ROUND(AVERAGE(VALUE(DD$3),VALUE($P44)),0),CHOOSE(IF(OR(DD$1,$R44),4,INDEX(CMB[[Res_Rare]:[Res_Rare]],MATCH(ROUND(MIN(SUM(DD$4,$O44/1000),SUM($O44,DD$4/1000)),3),CMB[[Cmb_ID]:[Cmb_ID]],0))),-1,-1,0,0)),IF(OR(DD$1,$R44),4,INDEX(CMB[[Cmb_Rare]:[Cmb_Rare]],MATCH(ROUND(MIN(SUM(DD$4,$O44/1000),SUM($O44,DD$4/1000)),3),CMB[[Cmb_ID]:[Cmb_ID]],0))),CHOOSE(AC[[M]:[M]],2,1,1,SUM(AC[[AB]:[DB]])))),""))</f>
        <v/>
      </c>
      <c r="DE44" t="str">
        <f>IF(OR(DE$5="",$S44=""),"",IFERROR(SUM(PRODUCT(INDEX(CMB[[BA_0O]:[BA_2O]],MATCH(ROUND(MIN(SUM(DE$4,$O44/1000),SUM($O44,DE$4/1000)),3),CMB[[Cmb_ID]:[Cmb_ID]],0),SUM(N(DE$1),N($R44),1)),CHOOSE(AC[[M]:[M]],1,1,0,AC[[AB]:[AB]])),PRODUCT(INDEX(CMB[[BD_0O]:[BD_2O]],MATCH(ROUND(MIN(SUM(DE$4,$O44/1000),SUM($O44,DE$4/1000)),3),CMB[[Cmb_ID]:[Cmb_ID]],0),SUM(N(DE$1),N($R44),1)),CHOOSE(AC[[M]:[M]],1,0,1,AC[[DB]:[DB]])),PRODUCT(SUM(ROUND(AVERAGE(VALUE(DE$3),VALUE($P44)),0),CHOOSE(IF(OR(DE$1,$R44),4,INDEX(CMB[[Res_Rare]:[Res_Rare]],MATCH(ROUND(MIN(SUM(DE$4,$O44/1000),SUM($O44,DE$4/1000)),3),CMB[[Cmb_ID]:[Cmb_ID]],0))),-1,-1,0,0)),IF(OR(DE$1,$R44),4,INDEX(CMB[[Cmb_Rare]:[Cmb_Rare]],MATCH(ROUND(MIN(SUM(DE$4,$O44/1000),SUM($O44,DE$4/1000)),3),CMB[[Cmb_ID]:[Cmb_ID]],0))),CHOOSE(AC[[M]:[M]],2,1,1,SUM(AC[[AB]:[DB]])))),""))</f>
        <v/>
      </c>
      <c r="DF44" t="str">
        <f>IF(OR(DF$5="",$S44=""),"",IFERROR(SUM(PRODUCT(INDEX(CMB[[BA_0O]:[BA_2O]],MATCH(ROUND(MIN(SUM(DF$4,$O44/1000),SUM($O44,DF$4/1000)),3),CMB[[Cmb_ID]:[Cmb_ID]],0),SUM(N(DF$1),N($R44),1)),CHOOSE(AC[[M]:[M]],1,1,0,AC[[AB]:[AB]])),PRODUCT(INDEX(CMB[[BD_0O]:[BD_2O]],MATCH(ROUND(MIN(SUM(DF$4,$O44/1000),SUM($O44,DF$4/1000)),3),CMB[[Cmb_ID]:[Cmb_ID]],0),SUM(N(DF$1),N($R44),1)),CHOOSE(AC[[M]:[M]],1,0,1,AC[[DB]:[DB]])),PRODUCT(SUM(ROUND(AVERAGE(VALUE(DF$3),VALUE($P44)),0),CHOOSE(IF(OR(DF$1,$R44),4,INDEX(CMB[[Res_Rare]:[Res_Rare]],MATCH(ROUND(MIN(SUM(DF$4,$O44/1000),SUM($O44,DF$4/1000)),3),CMB[[Cmb_ID]:[Cmb_ID]],0))),-1,-1,0,0)),IF(OR(DF$1,$R44),4,INDEX(CMB[[Cmb_Rare]:[Cmb_Rare]],MATCH(ROUND(MIN(SUM(DF$4,$O44/1000),SUM($O44,DF$4/1000)),3),CMB[[Cmb_ID]:[Cmb_ID]],0))),CHOOSE(AC[[M]:[M]],2,1,1,SUM(AC[[AB]:[DB]])))),""))</f>
        <v/>
      </c>
      <c r="DG44" t="str">
        <f>IF(OR(DG$5="",$S44=""),"",IFERROR(SUM(PRODUCT(INDEX(CMB[[BA_0O]:[BA_2O]],MATCH(ROUND(MIN(SUM(DG$4,$O44/1000),SUM($O44,DG$4/1000)),3),CMB[[Cmb_ID]:[Cmb_ID]],0),SUM(N(DG$1),N($R44),1)),CHOOSE(AC[[M]:[M]],1,1,0,AC[[AB]:[AB]])),PRODUCT(INDEX(CMB[[BD_0O]:[BD_2O]],MATCH(ROUND(MIN(SUM(DG$4,$O44/1000),SUM($O44,DG$4/1000)),3),CMB[[Cmb_ID]:[Cmb_ID]],0),SUM(N(DG$1),N($R44),1)),CHOOSE(AC[[M]:[M]],1,0,1,AC[[DB]:[DB]])),PRODUCT(SUM(ROUND(AVERAGE(VALUE(DG$3),VALUE($P44)),0),CHOOSE(IF(OR(DG$1,$R44),4,INDEX(CMB[[Res_Rare]:[Res_Rare]],MATCH(ROUND(MIN(SUM(DG$4,$O44/1000),SUM($O44,DG$4/1000)),3),CMB[[Cmb_ID]:[Cmb_ID]],0))),-1,-1,0,0)),IF(OR(DG$1,$R44),4,INDEX(CMB[[Cmb_Rare]:[Cmb_Rare]],MATCH(ROUND(MIN(SUM(DG$4,$O44/1000),SUM($O44,DG$4/1000)),3),CMB[[Cmb_ID]:[Cmb_ID]],0))),CHOOSE(AC[[M]:[M]],2,1,1,SUM(AC[[AB]:[DB]])))),""))</f>
        <v/>
      </c>
      <c r="DH44" t="str">
        <f>IF(OR(DH$5="",$S44=""),"",IFERROR(SUM(PRODUCT(INDEX(CMB[[BA_0O]:[BA_2O]],MATCH(ROUND(MIN(SUM(DH$4,$O44/1000),SUM($O44,DH$4/1000)),3),CMB[[Cmb_ID]:[Cmb_ID]],0),SUM(N(DH$1),N($R44),1)),CHOOSE(AC[[M]:[M]],1,1,0,AC[[AB]:[AB]])),PRODUCT(INDEX(CMB[[BD_0O]:[BD_2O]],MATCH(ROUND(MIN(SUM(DH$4,$O44/1000),SUM($O44,DH$4/1000)),3),CMB[[Cmb_ID]:[Cmb_ID]],0),SUM(N(DH$1),N($R44),1)),CHOOSE(AC[[M]:[M]],1,0,1,AC[[DB]:[DB]])),PRODUCT(SUM(ROUND(AVERAGE(VALUE(DH$3),VALUE($P44)),0),CHOOSE(IF(OR(DH$1,$R44),4,INDEX(CMB[[Res_Rare]:[Res_Rare]],MATCH(ROUND(MIN(SUM(DH$4,$O44/1000),SUM($O44,DH$4/1000)),3),CMB[[Cmb_ID]:[Cmb_ID]],0))),-1,-1,0,0)),IF(OR(DH$1,$R44),4,INDEX(CMB[[Cmb_Rare]:[Cmb_Rare]],MATCH(ROUND(MIN(SUM(DH$4,$O44/1000),SUM($O44,DH$4/1000)),3),CMB[[Cmb_ID]:[Cmb_ID]],0))),CHOOSE(AC[[M]:[M]],2,1,1,SUM(AC[[AB]:[DB]])))),""))</f>
        <v/>
      </c>
      <c r="DI44" t="str">
        <f>IF(OR(DI$5="",$S44=""),"",IFERROR(SUM(PRODUCT(INDEX(CMB[[BA_0O]:[BA_2O]],MATCH(ROUND(MIN(SUM(DI$4,$O44/1000),SUM($O44,DI$4/1000)),3),CMB[[Cmb_ID]:[Cmb_ID]],0),SUM(N(DI$1),N($R44),1)),CHOOSE(AC[[M]:[M]],1,1,0,AC[[AB]:[AB]])),PRODUCT(INDEX(CMB[[BD_0O]:[BD_2O]],MATCH(ROUND(MIN(SUM(DI$4,$O44/1000),SUM($O44,DI$4/1000)),3),CMB[[Cmb_ID]:[Cmb_ID]],0),SUM(N(DI$1),N($R44),1)),CHOOSE(AC[[M]:[M]],1,0,1,AC[[DB]:[DB]])),PRODUCT(SUM(ROUND(AVERAGE(VALUE(DI$3),VALUE($P44)),0),CHOOSE(IF(OR(DI$1,$R44),4,INDEX(CMB[[Res_Rare]:[Res_Rare]],MATCH(ROUND(MIN(SUM(DI$4,$O44/1000),SUM($O44,DI$4/1000)),3),CMB[[Cmb_ID]:[Cmb_ID]],0))),-1,-1,0,0)),IF(OR(DI$1,$R44),4,INDEX(CMB[[Cmb_Rare]:[Cmb_Rare]],MATCH(ROUND(MIN(SUM(DI$4,$O44/1000),SUM($O44,DI$4/1000)),3),CMB[[Cmb_ID]:[Cmb_ID]],0))),CHOOSE(AC[[M]:[M]],2,1,1,SUM(AC[[AB]:[DB]])))),""))</f>
        <v/>
      </c>
      <c r="DJ44" t="str">
        <f>IF(OR(DJ$5="",$S44=""),"",IFERROR(SUM(PRODUCT(INDEX(CMB[[BA_0O]:[BA_2O]],MATCH(ROUND(MIN(SUM(DJ$4,$O44/1000),SUM($O44,DJ$4/1000)),3),CMB[[Cmb_ID]:[Cmb_ID]],0),SUM(N(DJ$1),N($R44),1)),CHOOSE(AC[[M]:[M]],1,1,0,AC[[AB]:[AB]])),PRODUCT(INDEX(CMB[[BD_0O]:[BD_2O]],MATCH(ROUND(MIN(SUM(DJ$4,$O44/1000),SUM($O44,DJ$4/1000)),3),CMB[[Cmb_ID]:[Cmb_ID]],0),SUM(N(DJ$1),N($R44),1)),CHOOSE(AC[[M]:[M]],1,0,1,AC[[DB]:[DB]])),PRODUCT(SUM(ROUND(AVERAGE(VALUE(DJ$3),VALUE($P44)),0),CHOOSE(IF(OR(DJ$1,$R44),4,INDEX(CMB[[Res_Rare]:[Res_Rare]],MATCH(ROUND(MIN(SUM(DJ$4,$O44/1000),SUM($O44,DJ$4/1000)),3),CMB[[Cmb_ID]:[Cmb_ID]],0))),-1,-1,0,0)),IF(OR(DJ$1,$R44),4,INDEX(CMB[[Cmb_Rare]:[Cmb_Rare]],MATCH(ROUND(MIN(SUM(DJ$4,$O44/1000),SUM($O44,DJ$4/1000)),3),CMB[[Cmb_ID]:[Cmb_ID]],0))),CHOOSE(AC[[M]:[M]],2,1,1,SUM(AC[[AB]:[DB]])))),""))</f>
        <v/>
      </c>
      <c r="DK44" t="str">
        <f>IF(OR(DK$5="",$S44=""),"",IFERROR(SUM(PRODUCT(INDEX(CMB[[BA_0O]:[BA_2O]],MATCH(ROUND(MIN(SUM(DK$4,$O44/1000),SUM($O44,DK$4/1000)),3),CMB[[Cmb_ID]:[Cmb_ID]],0),SUM(N(DK$1),N($R44),1)),CHOOSE(AC[[M]:[M]],1,1,0,AC[[AB]:[AB]])),PRODUCT(INDEX(CMB[[BD_0O]:[BD_2O]],MATCH(ROUND(MIN(SUM(DK$4,$O44/1000),SUM($O44,DK$4/1000)),3),CMB[[Cmb_ID]:[Cmb_ID]],0),SUM(N(DK$1),N($R44),1)),CHOOSE(AC[[M]:[M]],1,0,1,AC[[DB]:[DB]])),PRODUCT(SUM(ROUND(AVERAGE(VALUE(DK$3),VALUE($P44)),0),CHOOSE(IF(OR(DK$1,$R44),4,INDEX(CMB[[Res_Rare]:[Res_Rare]],MATCH(ROUND(MIN(SUM(DK$4,$O44/1000),SUM($O44,DK$4/1000)),3),CMB[[Cmb_ID]:[Cmb_ID]],0))),-1,-1,0,0)),IF(OR(DK$1,$R44),4,INDEX(CMB[[Cmb_Rare]:[Cmb_Rare]],MATCH(ROUND(MIN(SUM(DK$4,$O44/1000),SUM($O44,DK$4/1000)),3),CMB[[Cmb_ID]:[Cmb_ID]],0))),CHOOSE(AC[[M]:[M]],2,1,1,SUM(AC[[AB]:[DB]])))),""))</f>
        <v/>
      </c>
      <c r="DL44" t="str">
        <f>IF(OR(DL$5="",$S44=""),"",IFERROR(SUM(PRODUCT(INDEX(CMB[[BA_0O]:[BA_2O]],MATCH(ROUND(MIN(SUM(DL$4,$O44/1000),SUM($O44,DL$4/1000)),3),CMB[[Cmb_ID]:[Cmb_ID]],0),SUM(N(DL$1),N($R44),1)),CHOOSE(AC[[M]:[M]],1,1,0,AC[[AB]:[AB]])),PRODUCT(INDEX(CMB[[BD_0O]:[BD_2O]],MATCH(ROUND(MIN(SUM(DL$4,$O44/1000),SUM($O44,DL$4/1000)),3),CMB[[Cmb_ID]:[Cmb_ID]],0),SUM(N(DL$1),N($R44),1)),CHOOSE(AC[[M]:[M]],1,0,1,AC[[DB]:[DB]])),PRODUCT(SUM(ROUND(AVERAGE(VALUE(DL$3),VALUE($P44)),0),CHOOSE(IF(OR(DL$1,$R44),4,INDEX(CMB[[Res_Rare]:[Res_Rare]],MATCH(ROUND(MIN(SUM(DL$4,$O44/1000),SUM($O44,DL$4/1000)),3),CMB[[Cmb_ID]:[Cmb_ID]],0))),-1,-1,0,0)),IF(OR(DL$1,$R44),4,INDEX(CMB[[Cmb_Rare]:[Cmb_Rare]],MATCH(ROUND(MIN(SUM(DL$4,$O44/1000),SUM($O44,DL$4/1000)),3),CMB[[Cmb_ID]:[Cmb_ID]],0))),CHOOSE(AC[[M]:[M]],2,1,1,SUM(AC[[AB]:[DB]])))),""))</f>
        <v/>
      </c>
      <c r="DM44" t="str">
        <f>IF(OR(DM$5="",$S44=""),"",IFERROR(SUM(PRODUCT(INDEX(CMB[[BA_0O]:[BA_2O]],MATCH(ROUND(MIN(SUM(DM$4,$O44/1000),SUM($O44,DM$4/1000)),3),CMB[[Cmb_ID]:[Cmb_ID]],0),SUM(N(DM$1),N($R44),1)),CHOOSE(AC[[M]:[M]],1,1,0,AC[[AB]:[AB]])),PRODUCT(INDEX(CMB[[BD_0O]:[BD_2O]],MATCH(ROUND(MIN(SUM(DM$4,$O44/1000),SUM($O44,DM$4/1000)),3),CMB[[Cmb_ID]:[Cmb_ID]],0),SUM(N(DM$1),N($R44),1)),CHOOSE(AC[[M]:[M]],1,0,1,AC[[DB]:[DB]])),PRODUCT(SUM(ROUND(AVERAGE(VALUE(DM$3),VALUE($P44)),0),CHOOSE(IF(OR(DM$1,$R44),4,INDEX(CMB[[Res_Rare]:[Res_Rare]],MATCH(ROUND(MIN(SUM(DM$4,$O44/1000),SUM($O44,DM$4/1000)),3),CMB[[Cmb_ID]:[Cmb_ID]],0))),-1,-1,0,0)),IF(OR(DM$1,$R44),4,INDEX(CMB[[Cmb_Rare]:[Cmb_Rare]],MATCH(ROUND(MIN(SUM(DM$4,$O44/1000),SUM($O44,DM$4/1000)),3),CMB[[Cmb_ID]:[Cmb_ID]],0))),CHOOSE(AC[[M]:[M]],2,1,1,SUM(AC[[AB]:[DB]])))),""))</f>
        <v/>
      </c>
      <c r="DN44" t="str">
        <f>IF(OR(DN$5="",$S44=""),"",IFERROR(SUM(PRODUCT(INDEX(CMB[[BA_0O]:[BA_2O]],MATCH(ROUND(MIN(SUM(DN$4,$O44/1000),SUM($O44,DN$4/1000)),3),CMB[[Cmb_ID]:[Cmb_ID]],0),SUM(N(DN$1),N($R44),1)),CHOOSE(AC[[M]:[M]],1,1,0,AC[[AB]:[AB]])),PRODUCT(INDEX(CMB[[BD_0O]:[BD_2O]],MATCH(ROUND(MIN(SUM(DN$4,$O44/1000),SUM($O44,DN$4/1000)),3),CMB[[Cmb_ID]:[Cmb_ID]],0),SUM(N(DN$1),N($R44),1)),CHOOSE(AC[[M]:[M]],1,0,1,AC[[DB]:[DB]])),PRODUCT(SUM(ROUND(AVERAGE(VALUE(DN$3),VALUE($P44)),0),CHOOSE(IF(OR(DN$1,$R44),4,INDEX(CMB[[Res_Rare]:[Res_Rare]],MATCH(ROUND(MIN(SUM(DN$4,$O44/1000),SUM($O44,DN$4/1000)),3),CMB[[Cmb_ID]:[Cmb_ID]],0))),-1,-1,0,0)),IF(OR(DN$1,$R44),4,INDEX(CMB[[Cmb_Rare]:[Cmb_Rare]],MATCH(ROUND(MIN(SUM(DN$4,$O44/1000),SUM($O44,DN$4/1000)),3),CMB[[Cmb_ID]:[Cmb_ID]],0))),CHOOSE(AC[[M]:[M]],2,1,1,SUM(AC[[AB]:[DB]])))),""))</f>
        <v/>
      </c>
      <c r="DO44" t="str">
        <f>IF(OR(DO$5="",$S44=""),"",IFERROR(SUM(PRODUCT(INDEX(CMB[[BA_0O]:[BA_2O]],MATCH(ROUND(MIN(SUM(DO$4,$O44/1000),SUM($O44,DO$4/1000)),3),CMB[[Cmb_ID]:[Cmb_ID]],0),SUM(N(DO$1),N($R44),1)),CHOOSE(AC[[M]:[M]],1,1,0,AC[[AB]:[AB]])),PRODUCT(INDEX(CMB[[BD_0O]:[BD_2O]],MATCH(ROUND(MIN(SUM(DO$4,$O44/1000),SUM($O44,DO$4/1000)),3),CMB[[Cmb_ID]:[Cmb_ID]],0),SUM(N(DO$1),N($R44),1)),CHOOSE(AC[[M]:[M]],1,0,1,AC[[DB]:[DB]])),PRODUCT(SUM(ROUND(AVERAGE(VALUE(DO$3),VALUE($P44)),0),CHOOSE(IF(OR(DO$1,$R44),4,INDEX(CMB[[Res_Rare]:[Res_Rare]],MATCH(ROUND(MIN(SUM(DO$4,$O44/1000),SUM($O44,DO$4/1000)),3),CMB[[Cmb_ID]:[Cmb_ID]],0))),-1,-1,0,0)),IF(OR(DO$1,$R44),4,INDEX(CMB[[Cmb_Rare]:[Cmb_Rare]],MATCH(ROUND(MIN(SUM(DO$4,$O44/1000),SUM($O44,DO$4/1000)),3),CMB[[Cmb_ID]:[Cmb_ID]],0))),CHOOSE(AC[[M]:[M]],2,1,1,SUM(AC[[AB]:[DB]])))),""))</f>
        <v/>
      </c>
      <c r="DP44" t="str">
        <f>IF(OR(DP$5="",$S44=""),"",IFERROR(SUM(PRODUCT(INDEX(CMB[[BA_0O]:[BA_2O]],MATCH(ROUND(MIN(SUM(DP$4,$O44/1000),SUM($O44,DP$4/1000)),3),CMB[[Cmb_ID]:[Cmb_ID]],0),SUM(N(DP$1),N($R44),1)),CHOOSE(AC[[M]:[M]],1,1,0,AC[[AB]:[AB]])),PRODUCT(INDEX(CMB[[BD_0O]:[BD_2O]],MATCH(ROUND(MIN(SUM(DP$4,$O44/1000),SUM($O44,DP$4/1000)),3),CMB[[Cmb_ID]:[Cmb_ID]],0),SUM(N(DP$1),N($R44),1)),CHOOSE(AC[[M]:[M]],1,0,1,AC[[DB]:[DB]])),PRODUCT(SUM(ROUND(AVERAGE(VALUE(DP$3),VALUE($P44)),0),CHOOSE(IF(OR(DP$1,$R44),4,INDEX(CMB[[Res_Rare]:[Res_Rare]],MATCH(ROUND(MIN(SUM(DP$4,$O44/1000),SUM($O44,DP$4/1000)),3),CMB[[Cmb_ID]:[Cmb_ID]],0))),-1,-1,0,0)),IF(OR(DP$1,$R44),4,INDEX(CMB[[Cmb_Rare]:[Cmb_Rare]],MATCH(ROUND(MIN(SUM(DP$4,$O44/1000),SUM($O44,DP$4/1000)),3),CMB[[Cmb_ID]:[Cmb_ID]],0))),CHOOSE(AC[[M]:[M]],2,1,1,SUM(AC[[AB]:[DB]])))),""))</f>
        <v/>
      </c>
      <c r="DQ44" t="str">
        <f>IF(OR(DQ$5="",$S44=""),"",IFERROR(SUM(PRODUCT(INDEX(CMB[[BA_0O]:[BA_2O]],MATCH(ROUND(MIN(SUM(DQ$4,$O44/1000),SUM($O44,DQ$4/1000)),3),CMB[[Cmb_ID]:[Cmb_ID]],0),SUM(N(DQ$1),N($R44),1)),CHOOSE(AC[[M]:[M]],1,1,0,AC[[AB]:[AB]])),PRODUCT(INDEX(CMB[[BD_0O]:[BD_2O]],MATCH(ROUND(MIN(SUM(DQ$4,$O44/1000),SUM($O44,DQ$4/1000)),3),CMB[[Cmb_ID]:[Cmb_ID]],0),SUM(N(DQ$1),N($R44),1)),CHOOSE(AC[[M]:[M]],1,0,1,AC[[DB]:[DB]])),PRODUCT(SUM(ROUND(AVERAGE(VALUE(DQ$3),VALUE($P44)),0),CHOOSE(IF(OR(DQ$1,$R44),4,INDEX(CMB[[Res_Rare]:[Res_Rare]],MATCH(ROUND(MIN(SUM(DQ$4,$O44/1000),SUM($O44,DQ$4/1000)),3),CMB[[Cmb_ID]:[Cmb_ID]],0))),-1,-1,0,0)),IF(OR(DQ$1,$R44),4,INDEX(CMB[[Cmb_Rare]:[Cmb_Rare]],MATCH(ROUND(MIN(SUM(DQ$4,$O44/1000),SUM($O44,DQ$4/1000)),3),CMB[[Cmb_ID]:[Cmb_ID]],0))),CHOOSE(AC[[M]:[M]],2,1,1,SUM(AC[[AB]:[DB]])))),""))</f>
        <v/>
      </c>
      <c r="DR44" t="str">
        <f>IF(OR(DR$5="",$S44=""),"",IFERROR(SUM(PRODUCT(INDEX(CMB[[BA_0O]:[BA_2O]],MATCH(ROUND(MIN(SUM(DR$4,$O44/1000),SUM($O44,DR$4/1000)),3),CMB[[Cmb_ID]:[Cmb_ID]],0),SUM(N(DR$1),N($R44),1)),CHOOSE(AC[[M]:[M]],1,1,0,AC[[AB]:[AB]])),PRODUCT(INDEX(CMB[[BD_0O]:[BD_2O]],MATCH(ROUND(MIN(SUM(DR$4,$O44/1000),SUM($O44,DR$4/1000)),3),CMB[[Cmb_ID]:[Cmb_ID]],0),SUM(N(DR$1),N($R44),1)),CHOOSE(AC[[M]:[M]],1,0,1,AC[[DB]:[DB]])),PRODUCT(SUM(ROUND(AVERAGE(VALUE(DR$3),VALUE($P44)),0),CHOOSE(IF(OR(DR$1,$R44),4,INDEX(CMB[[Res_Rare]:[Res_Rare]],MATCH(ROUND(MIN(SUM(DR$4,$O44/1000),SUM($O44,DR$4/1000)),3),CMB[[Cmb_ID]:[Cmb_ID]],0))),-1,-1,0,0)),IF(OR(DR$1,$R44),4,INDEX(CMB[[Cmb_Rare]:[Cmb_Rare]],MATCH(ROUND(MIN(SUM(DR$4,$O44/1000),SUM($O44,DR$4/1000)),3),CMB[[Cmb_ID]:[Cmb_ID]],0))),CHOOSE(AC[[M]:[M]],2,1,1,SUM(AC[[AB]:[DB]])))),""))</f>
        <v/>
      </c>
      <c r="DS44" t="str">
        <f>IF(OR(DS$5="",$S44=""),"",IFERROR(SUM(PRODUCT(INDEX(CMB[[BA_0O]:[BA_2O]],MATCH(ROUND(MIN(SUM(DS$4,$O44/1000),SUM($O44,DS$4/1000)),3),CMB[[Cmb_ID]:[Cmb_ID]],0),SUM(N(DS$1),N($R44),1)),CHOOSE(AC[[M]:[M]],1,1,0,AC[[AB]:[AB]])),PRODUCT(INDEX(CMB[[BD_0O]:[BD_2O]],MATCH(ROUND(MIN(SUM(DS$4,$O44/1000),SUM($O44,DS$4/1000)),3),CMB[[Cmb_ID]:[Cmb_ID]],0),SUM(N(DS$1),N($R44),1)),CHOOSE(AC[[M]:[M]],1,0,1,AC[[DB]:[DB]])),PRODUCT(SUM(ROUND(AVERAGE(VALUE(DS$3),VALUE($P44)),0),CHOOSE(IF(OR(DS$1,$R44),4,INDEX(CMB[[Res_Rare]:[Res_Rare]],MATCH(ROUND(MIN(SUM(DS$4,$O44/1000),SUM($O44,DS$4/1000)),3),CMB[[Cmb_ID]:[Cmb_ID]],0))),-1,-1,0,0)),IF(OR(DS$1,$R44),4,INDEX(CMB[[Cmb_Rare]:[Cmb_Rare]],MATCH(ROUND(MIN(SUM(DS$4,$O44/1000),SUM($O44,DS$4/1000)),3),CMB[[Cmb_ID]:[Cmb_ID]],0))),CHOOSE(AC[[M]:[M]],2,1,1,SUM(AC[[AB]:[DB]])))),""))</f>
        <v/>
      </c>
      <c r="DT44" t="str">
        <f>IF(OR(DT$5="",$S44=""),"",IFERROR(SUM(PRODUCT(INDEX(CMB[[BA_0O]:[BA_2O]],MATCH(ROUND(MIN(SUM(DT$4,$O44/1000),SUM($O44,DT$4/1000)),3),CMB[[Cmb_ID]:[Cmb_ID]],0),SUM(N(DT$1),N($R44),1)),CHOOSE(AC[[M]:[M]],1,1,0,AC[[AB]:[AB]])),PRODUCT(INDEX(CMB[[BD_0O]:[BD_2O]],MATCH(ROUND(MIN(SUM(DT$4,$O44/1000),SUM($O44,DT$4/1000)),3),CMB[[Cmb_ID]:[Cmb_ID]],0),SUM(N(DT$1),N($R44),1)),CHOOSE(AC[[M]:[M]],1,0,1,AC[[DB]:[DB]])),PRODUCT(SUM(ROUND(AVERAGE(VALUE(DT$3),VALUE($P44)),0),CHOOSE(IF(OR(DT$1,$R44),4,INDEX(CMB[[Res_Rare]:[Res_Rare]],MATCH(ROUND(MIN(SUM(DT$4,$O44/1000),SUM($O44,DT$4/1000)),3),CMB[[Cmb_ID]:[Cmb_ID]],0))),-1,-1,0,0)),IF(OR(DT$1,$R44),4,INDEX(CMB[[Cmb_Rare]:[Cmb_Rare]],MATCH(ROUND(MIN(SUM(DT$4,$O44/1000),SUM($O44,DT$4/1000)),3),CMB[[Cmb_ID]:[Cmb_ID]],0))),CHOOSE(AC[[M]:[M]],2,1,1,SUM(AC[[AB]:[DB]])))),""))</f>
        <v/>
      </c>
      <c r="DU44" t="str">
        <f>IF(OR(DU$5="",$S44=""),"",IFERROR(SUM(PRODUCT(INDEX(CMB[[BA_0O]:[BA_2O]],MATCH(ROUND(MIN(SUM(DU$4,$O44/1000),SUM($O44,DU$4/1000)),3),CMB[[Cmb_ID]:[Cmb_ID]],0),SUM(N(DU$1),N($R44),1)),CHOOSE(AC[[M]:[M]],1,1,0,AC[[AB]:[AB]])),PRODUCT(INDEX(CMB[[BD_0O]:[BD_2O]],MATCH(ROUND(MIN(SUM(DU$4,$O44/1000),SUM($O44,DU$4/1000)),3),CMB[[Cmb_ID]:[Cmb_ID]],0),SUM(N(DU$1),N($R44),1)),CHOOSE(AC[[M]:[M]],1,0,1,AC[[DB]:[DB]])),PRODUCT(SUM(ROUND(AVERAGE(VALUE(DU$3),VALUE($P44)),0),CHOOSE(IF(OR(DU$1,$R44),4,INDEX(CMB[[Res_Rare]:[Res_Rare]],MATCH(ROUND(MIN(SUM(DU$4,$O44/1000),SUM($O44,DU$4/1000)),3),CMB[[Cmb_ID]:[Cmb_ID]],0))),-1,-1,0,0)),IF(OR(DU$1,$R44),4,INDEX(CMB[[Cmb_Rare]:[Cmb_Rare]],MATCH(ROUND(MIN(SUM(DU$4,$O44/1000),SUM($O44,DU$4/1000)),3),CMB[[Cmb_ID]:[Cmb_ID]],0))),CHOOSE(AC[[M]:[M]],2,1,1,SUM(AC[[AB]:[DB]])))),""))</f>
        <v/>
      </c>
      <c r="DV44" t="str">
        <f>IF(OR(DV$5="",$S44=""),"",IFERROR(SUM(PRODUCT(INDEX(CMB[[BA_0O]:[BA_2O]],MATCH(ROUND(MIN(SUM(DV$4,$O44/1000),SUM($O44,DV$4/1000)),3),CMB[[Cmb_ID]:[Cmb_ID]],0),SUM(N(DV$1),N($R44),1)),CHOOSE(AC[[M]:[M]],1,1,0,AC[[AB]:[AB]])),PRODUCT(INDEX(CMB[[BD_0O]:[BD_2O]],MATCH(ROUND(MIN(SUM(DV$4,$O44/1000),SUM($O44,DV$4/1000)),3),CMB[[Cmb_ID]:[Cmb_ID]],0),SUM(N(DV$1),N($R44),1)),CHOOSE(AC[[M]:[M]],1,0,1,AC[[DB]:[DB]])),PRODUCT(SUM(ROUND(AVERAGE(VALUE(DV$3),VALUE($P44)),0),CHOOSE(IF(OR(DV$1,$R44),4,INDEX(CMB[[Res_Rare]:[Res_Rare]],MATCH(ROUND(MIN(SUM(DV$4,$O44/1000),SUM($O44,DV$4/1000)),3),CMB[[Cmb_ID]:[Cmb_ID]],0))),-1,-1,0,0)),IF(OR(DV$1,$R44),4,INDEX(CMB[[Cmb_Rare]:[Cmb_Rare]],MATCH(ROUND(MIN(SUM(DV$4,$O44/1000),SUM($O44,DV$4/1000)),3),CMB[[Cmb_ID]:[Cmb_ID]],0))),CHOOSE(AC[[M]:[M]],2,1,1,SUM(AC[[AB]:[DB]])))),""))</f>
        <v/>
      </c>
      <c r="DW44" t="str">
        <f>IF(OR(DW$5="",$S44=""),"",IFERROR(SUM(PRODUCT(INDEX(CMB[[BA_0O]:[BA_2O]],MATCH(ROUND(MIN(SUM(DW$4,$O44/1000),SUM($O44,DW$4/1000)),3),CMB[[Cmb_ID]:[Cmb_ID]],0),SUM(N(DW$1),N($R44),1)),CHOOSE(AC[[M]:[M]],1,1,0,AC[[AB]:[AB]])),PRODUCT(INDEX(CMB[[BD_0O]:[BD_2O]],MATCH(ROUND(MIN(SUM(DW$4,$O44/1000),SUM($O44,DW$4/1000)),3),CMB[[Cmb_ID]:[Cmb_ID]],0),SUM(N(DW$1),N($R44),1)),CHOOSE(AC[[M]:[M]],1,0,1,AC[[DB]:[DB]])),PRODUCT(SUM(ROUND(AVERAGE(VALUE(DW$3),VALUE($P44)),0),CHOOSE(IF(OR(DW$1,$R44),4,INDEX(CMB[[Res_Rare]:[Res_Rare]],MATCH(ROUND(MIN(SUM(DW$4,$O44/1000),SUM($O44,DW$4/1000)),3),CMB[[Cmb_ID]:[Cmb_ID]],0))),-1,-1,0,0)),IF(OR(DW$1,$R44),4,INDEX(CMB[[Cmb_Rare]:[Cmb_Rare]],MATCH(ROUND(MIN(SUM(DW$4,$O44/1000),SUM($O44,DW$4/1000)),3),CMB[[Cmb_ID]:[Cmb_ID]],0))),CHOOSE(AC[[M]:[M]],2,1,1,SUM(AC[[AB]:[DB]])))),""))</f>
        <v/>
      </c>
      <c r="DX44" t="str">
        <f>IF(OR(DX$5="",$S44=""),"",IFERROR(SUM(PRODUCT(INDEX(CMB[[BA_0O]:[BA_2O]],MATCH(ROUND(MIN(SUM(DX$4,$O44/1000),SUM($O44,DX$4/1000)),3),CMB[[Cmb_ID]:[Cmb_ID]],0),SUM(N(DX$1),N($R44),1)),CHOOSE(AC[[M]:[M]],1,1,0,AC[[AB]:[AB]])),PRODUCT(INDEX(CMB[[BD_0O]:[BD_2O]],MATCH(ROUND(MIN(SUM(DX$4,$O44/1000),SUM($O44,DX$4/1000)),3),CMB[[Cmb_ID]:[Cmb_ID]],0),SUM(N(DX$1),N($R44),1)),CHOOSE(AC[[M]:[M]],1,0,1,AC[[DB]:[DB]])),PRODUCT(SUM(ROUND(AVERAGE(VALUE(DX$3),VALUE($P44)),0),CHOOSE(IF(OR(DX$1,$R44),4,INDEX(CMB[[Res_Rare]:[Res_Rare]],MATCH(ROUND(MIN(SUM(DX$4,$O44/1000),SUM($O44,DX$4/1000)),3),CMB[[Cmb_ID]:[Cmb_ID]],0))),-1,-1,0,0)),IF(OR(DX$1,$R44),4,INDEX(CMB[[Cmb_Rare]:[Cmb_Rare]],MATCH(ROUND(MIN(SUM(DX$4,$O44/1000),SUM($O44,DX$4/1000)),3),CMB[[Cmb_ID]:[Cmb_ID]],0))),CHOOSE(AC[[M]:[M]],2,1,1,SUM(AC[[AB]:[DB]])))),""))</f>
        <v/>
      </c>
      <c r="DY44" t="str">
        <f>IF(OR(DY$5="",$S44=""),"",IFERROR(SUM(PRODUCT(INDEX(CMB[[BA_0O]:[BA_2O]],MATCH(ROUND(MIN(SUM(DY$4,$O44/1000),SUM($O44,DY$4/1000)),3),CMB[[Cmb_ID]:[Cmb_ID]],0),SUM(N(DY$1),N($R44),1)),CHOOSE(AC[[M]:[M]],1,1,0,AC[[AB]:[AB]])),PRODUCT(INDEX(CMB[[BD_0O]:[BD_2O]],MATCH(ROUND(MIN(SUM(DY$4,$O44/1000),SUM($O44,DY$4/1000)),3),CMB[[Cmb_ID]:[Cmb_ID]],0),SUM(N(DY$1),N($R44),1)),CHOOSE(AC[[M]:[M]],1,0,1,AC[[DB]:[DB]])),PRODUCT(SUM(ROUND(AVERAGE(VALUE(DY$3),VALUE($P44)),0),CHOOSE(IF(OR(DY$1,$R44),4,INDEX(CMB[[Res_Rare]:[Res_Rare]],MATCH(ROUND(MIN(SUM(DY$4,$O44/1000),SUM($O44,DY$4/1000)),3),CMB[[Cmb_ID]:[Cmb_ID]],0))),-1,-1,0,0)),IF(OR(DY$1,$R44),4,INDEX(CMB[[Cmb_Rare]:[Cmb_Rare]],MATCH(ROUND(MIN(SUM(DY$4,$O44/1000),SUM($O44,DY$4/1000)),3),CMB[[Cmb_ID]:[Cmb_ID]],0))),CHOOSE(AC[[M]:[M]],2,1,1,SUM(AC[[AB]:[DB]])))),""))</f>
        <v/>
      </c>
      <c r="DZ44" t="str">
        <f>IF(OR(DZ$5="",$S44=""),"",IFERROR(SUM(PRODUCT(INDEX(CMB[[BA_0O]:[BA_2O]],MATCH(ROUND(MIN(SUM(DZ$4,$O44/1000),SUM($O44,DZ$4/1000)),3),CMB[[Cmb_ID]:[Cmb_ID]],0),SUM(N(DZ$1),N($R44),1)),CHOOSE(AC[[M]:[M]],1,1,0,AC[[AB]:[AB]])),PRODUCT(INDEX(CMB[[BD_0O]:[BD_2O]],MATCH(ROUND(MIN(SUM(DZ$4,$O44/1000),SUM($O44,DZ$4/1000)),3),CMB[[Cmb_ID]:[Cmb_ID]],0),SUM(N(DZ$1),N($R44),1)),CHOOSE(AC[[M]:[M]],1,0,1,AC[[DB]:[DB]])),PRODUCT(SUM(ROUND(AVERAGE(VALUE(DZ$3),VALUE($P44)),0),CHOOSE(IF(OR(DZ$1,$R44),4,INDEX(CMB[[Res_Rare]:[Res_Rare]],MATCH(ROUND(MIN(SUM(DZ$4,$O44/1000),SUM($O44,DZ$4/1000)),3),CMB[[Cmb_ID]:[Cmb_ID]],0))),-1,-1,0,0)),IF(OR(DZ$1,$R44),4,INDEX(CMB[[Cmb_Rare]:[Cmb_Rare]],MATCH(ROUND(MIN(SUM(DZ$4,$O44/1000),SUM($O44,DZ$4/1000)),3),CMB[[Cmb_ID]:[Cmb_ID]],0))),CHOOSE(AC[[M]:[M]],2,1,1,SUM(AC[[AB]:[DB]])))),""))</f>
        <v/>
      </c>
      <c r="EA44" t="str">
        <f>IF(OR(EA$5="",$S44=""),"",IFERROR(SUM(PRODUCT(INDEX(CMB[[BA_0O]:[BA_2O]],MATCH(ROUND(MIN(SUM(EA$4,$O44/1000),SUM($O44,EA$4/1000)),3),CMB[[Cmb_ID]:[Cmb_ID]],0),SUM(N(EA$1),N($R44),1)),CHOOSE(AC[[M]:[M]],1,1,0,AC[[AB]:[AB]])),PRODUCT(INDEX(CMB[[BD_0O]:[BD_2O]],MATCH(ROUND(MIN(SUM(EA$4,$O44/1000),SUM($O44,EA$4/1000)),3),CMB[[Cmb_ID]:[Cmb_ID]],0),SUM(N(EA$1),N($R44),1)),CHOOSE(AC[[M]:[M]],1,0,1,AC[[DB]:[DB]])),PRODUCT(SUM(ROUND(AVERAGE(VALUE(EA$3),VALUE($P44)),0),CHOOSE(IF(OR(EA$1,$R44),4,INDEX(CMB[[Res_Rare]:[Res_Rare]],MATCH(ROUND(MIN(SUM(EA$4,$O44/1000),SUM($O44,EA$4/1000)),3),CMB[[Cmb_ID]:[Cmb_ID]],0))),-1,-1,0,0)),IF(OR(EA$1,$R44),4,INDEX(CMB[[Cmb_Rare]:[Cmb_Rare]],MATCH(ROUND(MIN(SUM(EA$4,$O44/1000),SUM($O44,EA$4/1000)),3),CMB[[Cmb_ID]:[Cmb_ID]],0))),CHOOSE(AC[[M]:[M]],2,1,1,SUM(AC[[AB]:[DB]])))),""))</f>
        <v/>
      </c>
      <c r="EB44" t="str">
        <f>IF(OR(EB$5="",$S44=""),"",IFERROR(SUM(PRODUCT(INDEX(CMB[[BA_0O]:[BA_2O]],MATCH(ROUND(MIN(SUM(EB$4,$O44/1000),SUM($O44,EB$4/1000)),3),CMB[[Cmb_ID]:[Cmb_ID]],0),SUM(N(EB$1),N($R44),1)),CHOOSE(AC[[M]:[M]],1,1,0,AC[[AB]:[AB]])),PRODUCT(INDEX(CMB[[BD_0O]:[BD_2O]],MATCH(ROUND(MIN(SUM(EB$4,$O44/1000),SUM($O44,EB$4/1000)),3),CMB[[Cmb_ID]:[Cmb_ID]],0),SUM(N(EB$1),N($R44),1)),CHOOSE(AC[[M]:[M]],1,0,1,AC[[DB]:[DB]])),PRODUCT(SUM(ROUND(AVERAGE(VALUE(EB$3),VALUE($P44)),0),CHOOSE(IF(OR(EB$1,$R44),4,INDEX(CMB[[Res_Rare]:[Res_Rare]],MATCH(ROUND(MIN(SUM(EB$4,$O44/1000),SUM($O44,EB$4/1000)),3),CMB[[Cmb_ID]:[Cmb_ID]],0))),-1,-1,0,0)),IF(OR(EB$1,$R44),4,INDEX(CMB[[Cmb_Rare]:[Cmb_Rare]],MATCH(ROUND(MIN(SUM(EB$4,$O44/1000),SUM($O44,EB$4/1000)),3),CMB[[Cmb_ID]:[Cmb_ID]],0))),CHOOSE(AC[[M]:[M]],2,1,1,SUM(AC[[AB]:[DB]])))),""))</f>
        <v/>
      </c>
      <c r="EC44" t="str">
        <f>IF(OR(EC$5="",$S44=""),"",IFERROR(SUM(PRODUCT(INDEX(CMB[[BA_0O]:[BA_2O]],MATCH(ROUND(MIN(SUM(EC$4,$O44/1000),SUM($O44,EC$4/1000)),3),CMB[[Cmb_ID]:[Cmb_ID]],0),SUM(N(EC$1),N($R44),1)),CHOOSE(AC[[M]:[M]],1,1,0,AC[[AB]:[AB]])),PRODUCT(INDEX(CMB[[BD_0O]:[BD_2O]],MATCH(ROUND(MIN(SUM(EC$4,$O44/1000),SUM($O44,EC$4/1000)),3),CMB[[Cmb_ID]:[Cmb_ID]],0),SUM(N(EC$1),N($R44),1)),CHOOSE(AC[[M]:[M]],1,0,1,AC[[DB]:[DB]])),PRODUCT(SUM(ROUND(AVERAGE(VALUE(EC$3),VALUE($P44)),0),CHOOSE(IF(OR(EC$1,$R44),4,INDEX(CMB[[Res_Rare]:[Res_Rare]],MATCH(ROUND(MIN(SUM(EC$4,$O44/1000),SUM($O44,EC$4/1000)),3),CMB[[Cmb_ID]:[Cmb_ID]],0))),-1,-1,0,0)),IF(OR(EC$1,$R44),4,INDEX(CMB[[Cmb_Rare]:[Cmb_Rare]],MATCH(ROUND(MIN(SUM(EC$4,$O44/1000),SUM($O44,EC$4/1000)),3),CMB[[Cmb_ID]:[Cmb_ID]],0))),CHOOSE(AC[[M]:[M]],2,1,1,SUM(AC[[AB]:[DB]])))),""))</f>
        <v/>
      </c>
      <c r="ED44" t="str">
        <f>IF(OR(ED$5="",$S44=""),"",IFERROR(SUM(PRODUCT(INDEX(CMB[[BA_0O]:[BA_2O]],MATCH(ROUND(MIN(SUM(ED$4,$O44/1000),SUM($O44,ED$4/1000)),3),CMB[[Cmb_ID]:[Cmb_ID]],0),SUM(N(ED$1),N($R44),1)),CHOOSE(AC[[M]:[M]],1,1,0,AC[[AB]:[AB]])),PRODUCT(INDEX(CMB[[BD_0O]:[BD_2O]],MATCH(ROUND(MIN(SUM(ED$4,$O44/1000),SUM($O44,ED$4/1000)),3),CMB[[Cmb_ID]:[Cmb_ID]],0),SUM(N(ED$1),N($R44),1)),CHOOSE(AC[[M]:[M]],1,0,1,AC[[DB]:[DB]])),PRODUCT(SUM(ROUND(AVERAGE(VALUE(ED$3),VALUE($P44)),0),CHOOSE(IF(OR(ED$1,$R44),4,INDEX(CMB[[Res_Rare]:[Res_Rare]],MATCH(ROUND(MIN(SUM(ED$4,$O44/1000),SUM($O44,ED$4/1000)),3),CMB[[Cmb_ID]:[Cmb_ID]],0))),-1,-1,0,0)),IF(OR(ED$1,$R44),4,INDEX(CMB[[Cmb_Rare]:[Cmb_Rare]],MATCH(ROUND(MIN(SUM(ED$4,$O44/1000),SUM($O44,ED$4/1000)),3),CMB[[Cmb_ID]:[Cmb_ID]],0))),CHOOSE(AC[[M]:[M]],2,1,1,SUM(AC[[AB]:[DB]])))),""))</f>
        <v/>
      </c>
      <c r="EE44" t="str">
        <f>IF(OR(EE$5="",$S44=""),"",IFERROR(SUM(PRODUCT(INDEX(CMB[[BA_0O]:[BA_2O]],MATCH(ROUND(MIN(SUM(EE$4,$O44/1000),SUM($O44,EE$4/1000)),3),CMB[[Cmb_ID]:[Cmb_ID]],0),SUM(N(EE$1),N($R44),1)),CHOOSE(AC[[M]:[M]],1,1,0,AC[[AB]:[AB]])),PRODUCT(INDEX(CMB[[BD_0O]:[BD_2O]],MATCH(ROUND(MIN(SUM(EE$4,$O44/1000),SUM($O44,EE$4/1000)),3),CMB[[Cmb_ID]:[Cmb_ID]],0),SUM(N(EE$1),N($R44),1)),CHOOSE(AC[[M]:[M]],1,0,1,AC[[DB]:[DB]])),PRODUCT(SUM(ROUND(AVERAGE(VALUE(EE$3),VALUE($P44)),0),CHOOSE(IF(OR(EE$1,$R44),4,INDEX(CMB[[Res_Rare]:[Res_Rare]],MATCH(ROUND(MIN(SUM(EE$4,$O44/1000),SUM($O44,EE$4/1000)),3),CMB[[Cmb_ID]:[Cmb_ID]],0))),-1,-1,0,0)),IF(OR(EE$1,$R44),4,INDEX(CMB[[Cmb_Rare]:[Cmb_Rare]],MATCH(ROUND(MIN(SUM(EE$4,$O44/1000),SUM($O44,EE$4/1000)),3),CMB[[Cmb_ID]:[Cmb_ID]],0))),CHOOSE(AC[[M]:[M]],2,1,1,SUM(AC[[AB]:[DB]])))),""))</f>
        <v/>
      </c>
      <c r="EF44" t="str">
        <f>IF(OR(EF$5="",$S44=""),"",IFERROR(SUM(PRODUCT(INDEX(CMB[[BA_0O]:[BA_2O]],MATCH(ROUND(MIN(SUM(EF$4,$O44/1000),SUM($O44,EF$4/1000)),3),CMB[[Cmb_ID]:[Cmb_ID]],0),SUM(N(EF$1),N($R44),1)),CHOOSE(AC[[M]:[M]],1,1,0,AC[[AB]:[AB]])),PRODUCT(INDEX(CMB[[BD_0O]:[BD_2O]],MATCH(ROUND(MIN(SUM(EF$4,$O44/1000),SUM($O44,EF$4/1000)),3),CMB[[Cmb_ID]:[Cmb_ID]],0),SUM(N(EF$1),N($R44),1)),CHOOSE(AC[[M]:[M]],1,0,1,AC[[DB]:[DB]])),PRODUCT(SUM(ROUND(AVERAGE(VALUE(EF$3),VALUE($P44)),0),CHOOSE(IF(OR(EF$1,$R44),4,INDEX(CMB[[Res_Rare]:[Res_Rare]],MATCH(ROUND(MIN(SUM(EF$4,$O44/1000),SUM($O44,EF$4/1000)),3),CMB[[Cmb_ID]:[Cmb_ID]],0))),-1,-1,0,0)),IF(OR(EF$1,$R44),4,INDEX(CMB[[Cmb_Rare]:[Cmb_Rare]],MATCH(ROUND(MIN(SUM(EF$4,$O44/1000),SUM($O44,EF$4/1000)),3),CMB[[Cmb_ID]:[Cmb_ID]],0))),CHOOSE(AC[[M]:[M]],2,1,1,SUM(AC[[AB]:[DB]])))),""))</f>
        <v/>
      </c>
      <c r="EG44" t="str">
        <f>IF(OR(EG$5="",$S44=""),"",IFERROR(SUM(PRODUCT(INDEX(CMB[[BA_0O]:[BA_2O]],MATCH(ROUND(MIN(SUM(EG$4,$O44/1000),SUM($O44,EG$4/1000)),3),CMB[[Cmb_ID]:[Cmb_ID]],0),SUM(N(EG$1),N($R44),1)),CHOOSE(AC[[M]:[M]],1,1,0,AC[[AB]:[AB]])),PRODUCT(INDEX(CMB[[BD_0O]:[BD_2O]],MATCH(ROUND(MIN(SUM(EG$4,$O44/1000),SUM($O44,EG$4/1000)),3),CMB[[Cmb_ID]:[Cmb_ID]],0),SUM(N(EG$1),N($R44),1)),CHOOSE(AC[[M]:[M]],1,0,1,AC[[DB]:[DB]])),PRODUCT(SUM(ROUND(AVERAGE(VALUE(EG$3),VALUE($P44)),0),CHOOSE(IF(OR(EG$1,$R44),4,INDEX(CMB[[Res_Rare]:[Res_Rare]],MATCH(ROUND(MIN(SUM(EG$4,$O44/1000),SUM($O44,EG$4/1000)),3),CMB[[Cmb_ID]:[Cmb_ID]],0))),-1,-1,0,0)),IF(OR(EG$1,$R44),4,INDEX(CMB[[Cmb_Rare]:[Cmb_Rare]],MATCH(ROUND(MIN(SUM(EG$4,$O44/1000),SUM($O44,EG$4/1000)),3),CMB[[Cmb_ID]:[Cmb_ID]],0))),CHOOSE(AC[[M]:[M]],2,1,1,SUM(AC[[AB]:[DB]])))),""))</f>
        <v/>
      </c>
      <c r="EH44" t="str">
        <f>IF(OR(EH$5="",$S44=""),"",IFERROR(SUM(PRODUCT(INDEX(CMB[[BA_0O]:[BA_2O]],MATCH(ROUND(MIN(SUM(EH$4,$O44/1000),SUM($O44,EH$4/1000)),3),CMB[[Cmb_ID]:[Cmb_ID]],0),SUM(N(EH$1),N($R44),1)),CHOOSE(AC[[M]:[M]],1,1,0,AC[[AB]:[AB]])),PRODUCT(INDEX(CMB[[BD_0O]:[BD_2O]],MATCH(ROUND(MIN(SUM(EH$4,$O44/1000),SUM($O44,EH$4/1000)),3),CMB[[Cmb_ID]:[Cmb_ID]],0),SUM(N(EH$1),N($R44),1)),CHOOSE(AC[[M]:[M]],1,0,1,AC[[DB]:[DB]])),PRODUCT(SUM(ROUND(AVERAGE(VALUE(EH$3),VALUE($P44)),0),CHOOSE(IF(OR(EH$1,$R44),4,INDEX(CMB[[Res_Rare]:[Res_Rare]],MATCH(ROUND(MIN(SUM(EH$4,$O44/1000),SUM($O44,EH$4/1000)),3),CMB[[Cmb_ID]:[Cmb_ID]],0))),-1,-1,0,0)),IF(OR(EH$1,$R44),4,INDEX(CMB[[Cmb_Rare]:[Cmb_Rare]],MATCH(ROUND(MIN(SUM(EH$4,$O44/1000),SUM($O44,EH$4/1000)),3),CMB[[Cmb_ID]:[Cmb_ID]],0))),CHOOSE(AC[[M]:[M]],2,1,1,SUM(AC[[AB]:[DB]])))),""))</f>
        <v/>
      </c>
      <c r="EI44" t="str">
        <f>IF(OR(EI$5="",$S44=""),"",IFERROR(SUM(PRODUCT(INDEX(CMB[[BA_0O]:[BA_2O]],MATCH(ROUND(MIN(SUM(EI$4,$O44/1000),SUM($O44,EI$4/1000)),3),CMB[[Cmb_ID]:[Cmb_ID]],0),SUM(N(EI$1),N($R44),1)),CHOOSE(AC[[M]:[M]],1,1,0,AC[[AB]:[AB]])),PRODUCT(INDEX(CMB[[BD_0O]:[BD_2O]],MATCH(ROUND(MIN(SUM(EI$4,$O44/1000),SUM($O44,EI$4/1000)),3),CMB[[Cmb_ID]:[Cmb_ID]],0),SUM(N(EI$1),N($R44),1)),CHOOSE(AC[[M]:[M]],1,0,1,AC[[DB]:[DB]])),PRODUCT(SUM(ROUND(AVERAGE(VALUE(EI$3),VALUE($P44)),0),CHOOSE(IF(OR(EI$1,$R44),4,INDEX(CMB[[Res_Rare]:[Res_Rare]],MATCH(ROUND(MIN(SUM(EI$4,$O44/1000),SUM($O44,EI$4/1000)),3),CMB[[Cmb_ID]:[Cmb_ID]],0))),-1,-1,0,0)),IF(OR(EI$1,$R44),4,INDEX(CMB[[Cmb_Rare]:[Cmb_Rare]],MATCH(ROUND(MIN(SUM(EI$4,$O44/1000),SUM($O44,EI$4/1000)),3),CMB[[Cmb_ID]:[Cmb_ID]],0))),CHOOSE(AC[[M]:[M]],2,1,1,SUM(AC[[AB]:[DB]])))),""))</f>
        <v/>
      </c>
      <c r="EJ44" t="str">
        <f>IF(OR(EJ$5="",$S44=""),"",IFERROR(SUM(PRODUCT(INDEX(CMB[[BA_0O]:[BA_2O]],MATCH(ROUND(MIN(SUM(EJ$4,$O44/1000),SUM($O44,EJ$4/1000)),3),CMB[[Cmb_ID]:[Cmb_ID]],0),SUM(N(EJ$1),N($R44),1)),CHOOSE(AC[[M]:[M]],1,1,0,AC[[AB]:[AB]])),PRODUCT(INDEX(CMB[[BD_0O]:[BD_2O]],MATCH(ROUND(MIN(SUM(EJ$4,$O44/1000),SUM($O44,EJ$4/1000)),3),CMB[[Cmb_ID]:[Cmb_ID]],0),SUM(N(EJ$1),N($R44),1)),CHOOSE(AC[[M]:[M]],1,0,1,AC[[DB]:[DB]])),PRODUCT(SUM(ROUND(AVERAGE(VALUE(EJ$3),VALUE($P44)),0),CHOOSE(IF(OR(EJ$1,$R44),4,INDEX(CMB[[Res_Rare]:[Res_Rare]],MATCH(ROUND(MIN(SUM(EJ$4,$O44/1000),SUM($O44,EJ$4/1000)),3),CMB[[Cmb_ID]:[Cmb_ID]],0))),-1,-1,0,0)),IF(OR(EJ$1,$R44),4,INDEX(CMB[[Cmb_Rare]:[Cmb_Rare]],MATCH(ROUND(MIN(SUM(EJ$4,$O44/1000),SUM($O44,EJ$4/1000)),3),CMB[[Cmb_ID]:[Cmb_ID]],0))),CHOOSE(AC[[M]:[M]],2,1,1,SUM(AC[[AB]:[DB]])))),""))</f>
        <v/>
      </c>
      <c r="EK44" t="str">
        <f>IF(OR(EK$5="",$S44=""),"",IFERROR(SUM(PRODUCT(INDEX(CMB[[BA_0O]:[BA_2O]],MATCH(ROUND(MIN(SUM(EK$4,$O44/1000),SUM($O44,EK$4/1000)),3),CMB[[Cmb_ID]:[Cmb_ID]],0),SUM(N(EK$1),N($R44),1)),CHOOSE(AC[[M]:[M]],1,1,0,AC[[AB]:[AB]])),PRODUCT(INDEX(CMB[[BD_0O]:[BD_2O]],MATCH(ROUND(MIN(SUM(EK$4,$O44/1000),SUM($O44,EK$4/1000)),3),CMB[[Cmb_ID]:[Cmb_ID]],0),SUM(N(EK$1),N($R44),1)),CHOOSE(AC[[M]:[M]],1,0,1,AC[[DB]:[DB]])),PRODUCT(SUM(ROUND(AVERAGE(VALUE(EK$3),VALUE($P44)),0),CHOOSE(IF(OR(EK$1,$R44),4,INDEX(CMB[[Res_Rare]:[Res_Rare]],MATCH(ROUND(MIN(SUM(EK$4,$O44/1000),SUM($O44,EK$4/1000)),3),CMB[[Cmb_ID]:[Cmb_ID]],0))),-1,-1,0,0)),IF(OR(EK$1,$R44),4,INDEX(CMB[[Cmb_Rare]:[Cmb_Rare]],MATCH(ROUND(MIN(SUM(EK$4,$O44/1000),SUM($O44,EK$4/1000)),3),CMB[[Cmb_ID]:[Cmb_ID]],0))),CHOOSE(AC[[M]:[M]],2,1,1,SUM(AC[[AB]:[DB]])))),""))</f>
        <v/>
      </c>
      <c r="EL44" t="str">
        <f>IF(OR(EL$5="",$S44=""),"",IFERROR(SUM(PRODUCT(INDEX(CMB[[BA_0O]:[BA_2O]],MATCH(ROUND(MIN(SUM(EL$4,$O44/1000),SUM($O44,EL$4/1000)),3),CMB[[Cmb_ID]:[Cmb_ID]],0),SUM(N(EL$1),N($R44),1)),CHOOSE(AC[[M]:[M]],1,1,0,AC[[AB]:[AB]])),PRODUCT(INDEX(CMB[[BD_0O]:[BD_2O]],MATCH(ROUND(MIN(SUM(EL$4,$O44/1000),SUM($O44,EL$4/1000)),3),CMB[[Cmb_ID]:[Cmb_ID]],0),SUM(N(EL$1),N($R44),1)),CHOOSE(AC[[M]:[M]],1,0,1,AC[[DB]:[DB]])),PRODUCT(SUM(ROUND(AVERAGE(VALUE(EL$3),VALUE($P44)),0),CHOOSE(IF(OR(EL$1,$R44),4,INDEX(CMB[[Res_Rare]:[Res_Rare]],MATCH(ROUND(MIN(SUM(EL$4,$O44/1000),SUM($O44,EL$4/1000)),3),CMB[[Cmb_ID]:[Cmb_ID]],0))),-1,-1,0,0)),IF(OR(EL$1,$R44),4,INDEX(CMB[[Cmb_Rare]:[Cmb_Rare]],MATCH(ROUND(MIN(SUM(EL$4,$O44/1000),SUM($O44,EL$4/1000)),3),CMB[[Cmb_ID]:[Cmb_ID]],0))),CHOOSE(AC[[M]:[M]],2,1,1,SUM(AC[[AB]:[DB]])))),""))</f>
        <v/>
      </c>
      <c r="EM44" t="str">
        <f>IF(OR(EM$5="",$S44=""),"",IFERROR(SUM(PRODUCT(INDEX(CMB[[BA_0O]:[BA_2O]],MATCH(ROUND(MIN(SUM(EM$4,$O44/1000),SUM($O44,EM$4/1000)),3),CMB[[Cmb_ID]:[Cmb_ID]],0),SUM(N(EM$1),N($R44),1)),CHOOSE(AC[[M]:[M]],1,1,0,AC[[AB]:[AB]])),PRODUCT(INDEX(CMB[[BD_0O]:[BD_2O]],MATCH(ROUND(MIN(SUM(EM$4,$O44/1000),SUM($O44,EM$4/1000)),3),CMB[[Cmb_ID]:[Cmb_ID]],0),SUM(N(EM$1),N($R44),1)),CHOOSE(AC[[M]:[M]],1,0,1,AC[[DB]:[DB]])),PRODUCT(SUM(ROUND(AVERAGE(VALUE(EM$3),VALUE($P44)),0),CHOOSE(IF(OR(EM$1,$R44),4,INDEX(CMB[[Res_Rare]:[Res_Rare]],MATCH(ROUND(MIN(SUM(EM$4,$O44/1000),SUM($O44,EM$4/1000)),3),CMB[[Cmb_ID]:[Cmb_ID]],0))),-1,-1,0,0)),IF(OR(EM$1,$R44),4,INDEX(CMB[[Cmb_Rare]:[Cmb_Rare]],MATCH(ROUND(MIN(SUM(EM$4,$O44/1000),SUM($O44,EM$4/1000)),3),CMB[[Cmb_ID]:[Cmb_ID]],0))),CHOOSE(AC[[M]:[M]],2,1,1,SUM(AC[[AB]:[DB]])))),""))</f>
        <v/>
      </c>
      <c r="EN44" t="str">
        <f>IF(OR(EN$5="",$S44=""),"",IFERROR(SUM(PRODUCT(INDEX(CMB[[BA_0O]:[BA_2O]],MATCH(ROUND(MIN(SUM(EN$4,$O44/1000),SUM($O44,EN$4/1000)),3),CMB[[Cmb_ID]:[Cmb_ID]],0),SUM(N(EN$1),N($R44),1)),CHOOSE(AC[[M]:[M]],1,1,0,AC[[AB]:[AB]])),PRODUCT(INDEX(CMB[[BD_0O]:[BD_2O]],MATCH(ROUND(MIN(SUM(EN$4,$O44/1000),SUM($O44,EN$4/1000)),3),CMB[[Cmb_ID]:[Cmb_ID]],0),SUM(N(EN$1),N($R44),1)),CHOOSE(AC[[M]:[M]],1,0,1,AC[[DB]:[DB]])),PRODUCT(SUM(ROUND(AVERAGE(VALUE(EN$3),VALUE($P44)),0),CHOOSE(IF(OR(EN$1,$R44),4,INDEX(CMB[[Res_Rare]:[Res_Rare]],MATCH(ROUND(MIN(SUM(EN$4,$O44/1000),SUM($O44,EN$4/1000)),3),CMB[[Cmb_ID]:[Cmb_ID]],0))),-1,-1,0,0)),IF(OR(EN$1,$R44),4,INDEX(CMB[[Cmb_Rare]:[Cmb_Rare]],MATCH(ROUND(MIN(SUM(EN$4,$O44/1000),SUM($O44,EN$4/1000)),3),CMB[[Cmb_ID]:[Cmb_ID]],0))),CHOOSE(AC[[M]:[M]],2,1,1,SUM(AC[[AB]:[DB]])))),""))</f>
        <v/>
      </c>
      <c r="EO44" t="str">
        <f>IF(OR(EO$5="",$S44=""),"",IFERROR(SUM(PRODUCT(INDEX(CMB[[BA_0O]:[BA_2O]],MATCH(ROUND(MIN(SUM(EO$4,$O44/1000),SUM($O44,EO$4/1000)),3),CMB[[Cmb_ID]:[Cmb_ID]],0),SUM(N(EO$1),N($R44),1)),CHOOSE(AC[[M]:[M]],1,1,0,AC[[AB]:[AB]])),PRODUCT(INDEX(CMB[[BD_0O]:[BD_2O]],MATCH(ROUND(MIN(SUM(EO$4,$O44/1000),SUM($O44,EO$4/1000)),3),CMB[[Cmb_ID]:[Cmb_ID]],0),SUM(N(EO$1),N($R44),1)),CHOOSE(AC[[M]:[M]],1,0,1,AC[[DB]:[DB]])),PRODUCT(SUM(ROUND(AVERAGE(VALUE(EO$3),VALUE($P44)),0),CHOOSE(IF(OR(EO$1,$R44),4,INDEX(CMB[[Res_Rare]:[Res_Rare]],MATCH(ROUND(MIN(SUM(EO$4,$O44/1000),SUM($O44,EO$4/1000)),3),CMB[[Cmb_ID]:[Cmb_ID]],0))),-1,-1,0,0)),IF(OR(EO$1,$R44),4,INDEX(CMB[[Cmb_Rare]:[Cmb_Rare]],MATCH(ROUND(MIN(SUM(EO$4,$O44/1000),SUM($O44,EO$4/1000)),3),CMB[[Cmb_ID]:[Cmb_ID]],0))),CHOOSE(AC[[M]:[M]],2,1,1,SUM(AC[[AB]:[DB]])))),""))</f>
        <v/>
      </c>
      <c r="EP44" t="str">
        <f>IF(OR(EP$5="",$S44=""),"",IFERROR(SUM(PRODUCT(INDEX(CMB[[BA_0O]:[BA_2O]],MATCH(ROUND(MIN(SUM(EP$4,$O44/1000),SUM($O44,EP$4/1000)),3),CMB[[Cmb_ID]:[Cmb_ID]],0),SUM(N(EP$1),N($R44),1)),CHOOSE(AC[[M]:[M]],1,1,0,AC[[AB]:[AB]])),PRODUCT(INDEX(CMB[[BD_0O]:[BD_2O]],MATCH(ROUND(MIN(SUM(EP$4,$O44/1000),SUM($O44,EP$4/1000)),3),CMB[[Cmb_ID]:[Cmb_ID]],0),SUM(N(EP$1),N($R44),1)),CHOOSE(AC[[M]:[M]],1,0,1,AC[[DB]:[DB]])),PRODUCT(SUM(ROUND(AVERAGE(VALUE(EP$3),VALUE($P44)),0),CHOOSE(IF(OR(EP$1,$R44),4,INDEX(CMB[[Res_Rare]:[Res_Rare]],MATCH(ROUND(MIN(SUM(EP$4,$O44/1000),SUM($O44,EP$4/1000)),3),CMB[[Cmb_ID]:[Cmb_ID]],0))),-1,-1,0,0)),IF(OR(EP$1,$R44),4,INDEX(CMB[[Cmb_Rare]:[Cmb_Rare]],MATCH(ROUND(MIN(SUM(EP$4,$O44/1000),SUM($O44,EP$4/1000)),3),CMB[[Cmb_ID]:[Cmb_ID]],0))),CHOOSE(AC[[M]:[M]],2,1,1,SUM(AC[[AB]:[DB]])))),""))</f>
        <v/>
      </c>
      <c r="EQ44" t="str">
        <f>IF(OR(EQ$5="",$S44=""),"",IFERROR(SUM(PRODUCT(INDEX(CMB[[BA_0O]:[BA_2O]],MATCH(ROUND(MIN(SUM(EQ$4,$O44/1000),SUM($O44,EQ$4/1000)),3),CMB[[Cmb_ID]:[Cmb_ID]],0),SUM(N(EQ$1),N($R44),1)),CHOOSE(AC[[M]:[M]],1,1,0,AC[[AB]:[AB]])),PRODUCT(INDEX(CMB[[BD_0O]:[BD_2O]],MATCH(ROUND(MIN(SUM(EQ$4,$O44/1000),SUM($O44,EQ$4/1000)),3),CMB[[Cmb_ID]:[Cmb_ID]],0),SUM(N(EQ$1),N($R44),1)),CHOOSE(AC[[M]:[M]],1,0,1,AC[[DB]:[DB]])),PRODUCT(SUM(ROUND(AVERAGE(VALUE(EQ$3),VALUE($P44)),0),CHOOSE(IF(OR(EQ$1,$R44),4,INDEX(CMB[[Res_Rare]:[Res_Rare]],MATCH(ROUND(MIN(SUM(EQ$4,$O44/1000),SUM($O44,EQ$4/1000)),3),CMB[[Cmb_ID]:[Cmb_ID]],0))),-1,-1,0,0)),IF(OR(EQ$1,$R44),4,INDEX(CMB[[Cmb_Rare]:[Cmb_Rare]],MATCH(ROUND(MIN(SUM(EQ$4,$O44/1000),SUM($O44,EQ$4/1000)),3),CMB[[Cmb_ID]:[Cmb_ID]],0))),CHOOSE(AC[[M]:[M]],2,1,1,SUM(AC[[AB]:[DB]])))),""))</f>
        <v/>
      </c>
      <c r="ER44" t="str">
        <f>IF(OR(ER$5="",$S44=""),"",IFERROR(SUM(PRODUCT(INDEX(CMB[[BA_0O]:[BA_2O]],MATCH(ROUND(MIN(SUM(ER$4,$O44/1000),SUM($O44,ER$4/1000)),3),CMB[[Cmb_ID]:[Cmb_ID]],0),SUM(N(ER$1),N($R44),1)),CHOOSE(AC[[M]:[M]],1,1,0,AC[[AB]:[AB]])),PRODUCT(INDEX(CMB[[BD_0O]:[BD_2O]],MATCH(ROUND(MIN(SUM(ER$4,$O44/1000),SUM($O44,ER$4/1000)),3),CMB[[Cmb_ID]:[Cmb_ID]],0),SUM(N(ER$1),N($R44),1)),CHOOSE(AC[[M]:[M]],1,0,1,AC[[DB]:[DB]])),PRODUCT(SUM(ROUND(AVERAGE(VALUE(ER$3),VALUE($P44)),0),CHOOSE(IF(OR(ER$1,$R44),4,INDEX(CMB[[Res_Rare]:[Res_Rare]],MATCH(ROUND(MIN(SUM(ER$4,$O44/1000),SUM($O44,ER$4/1000)),3),CMB[[Cmb_ID]:[Cmb_ID]],0))),-1,-1,0,0)),IF(OR(ER$1,$R44),4,INDEX(CMB[[Cmb_Rare]:[Cmb_Rare]],MATCH(ROUND(MIN(SUM(ER$4,$O44/1000),SUM($O44,ER$4/1000)),3),CMB[[Cmb_ID]:[Cmb_ID]],0))),CHOOSE(AC[[M]:[M]],2,1,1,SUM(AC[[AB]:[DB]])))),""))</f>
        <v/>
      </c>
      <c r="ES44" t="str">
        <f>IF(OR(ES$5="",$S44=""),"",IFERROR(SUM(PRODUCT(INDEX(CMB[[BA_0O]:[BA_2O]],MATCH(ROUND(MIN(SUM(ES$4,$O44/1000),SUM($O44,ES$4/1000)),3),CMB[[Cmb_ID]:[Cmb_ID]],0),SUM(N(ES$1),N($R44),1)),CHOOSE(AC[[M]:[M]],1,1,0,AC[[AB]:[AB]])),PRODUCT(INDEX(CMB[[BD_0O]:[BD_2O]],MATCH(ROUND(MIN(SUM(ES$4,$O44/1000),SUM($O44,ES$4/1000)),3),CMB[[Cmb_ID]:[Cmb_ID]],0),SUM(N(ES$1),N($R44),1)),CHOOSE(AC[[M]:[M]],1,0,1,AC[[DB]:[DB]])),PRODUCT(SUM(ROUND(AVERAGE(VALUE(ES$3),VALUE($P44)),0),CHOOSE(IF(OR(ES$1,$R44),4,INDEX(CMB[[Res_Rare]:[Res_Rare]],MATCH(ROUND(MIN(SUM(ES$4,$O44/1000),SUM($O44,ES$4/1000)),3),CMB[[Cmb_ID]:[Cmb_ID]],0))),-1,-1,0,0)),IF(OR(ES$1,$R44),4,INDEX(CMB[[Cmb_Rare]:[Cmb_Rare]],MATCH(ROUND(MIN(SUM(ES$4,$O44/1000),SUM($O44,ES$4/1000)),3),CMB[[Cmb_ID]:[Cmb_ID]],0))),CHOOSE(AC[[M]:[M]],2,1,1,SUM(AC[[AB]:[DB]])))),""))</f>
        <v/>
      </c>
      <c r="ET44" t="str">
        <f>IF(OR(ET$5="",$S44=""),"",IFERROR(SUM(PRODUCT(INDEX(CMB[[BA_0O]:[BA_2O]],MATCH(ROUND(MIN(SUM(ET$4,$O44/1000),SUM($O44,ET$4/1000)),3),CMB[[Cmb_ID]:[Cmb_ID]],0),SUM(N(ET$1),N($R44),1)),CHOOSE(AC[[M]:[M]],1,1,0,AC[[AB]:[AB]])),PRODUCT(INDEX(CMB[[BD_0O]:[BD_2O]],MATCH(ROUND(MIN(SUM(ET$4,$O44/1000),SUM($O44,ET$4/1000)),3),CMB[[Cmb_ID]:[Cmb_ID]],0),SUM(N(ET$1),N($R44),1)),CHOOSE(AC[[M]:[M]],1,0,1,AC[[DB]:[DB]])),PRODUCT(SUM(ROUND(AVERAGE(VALUE(ET$3),VALUE($P44)),0),CHOOSE(IF(OR(ET$1,$R44),4,INDEX(CMB[[Res_Rare]:[Res_Rare]],MATCH(ROUND(MIN(SUM(ET$4,$O44/1000),SUM($O44,ET$4/1000)),3),CMB[[Cmb_ID]:[Cmb_ID]],0))),-1,-1,0,0)),IF(OR(ET$1,$R44),4,INDEX(CMB[[Cmb_Rare]:[Cmb_Rare]],MATCH(ROUND(MIN(SUM(ET$4,$O44/1000),SUM($O44,ET$4/1000)),3),CMB[[Cmb_ID]:[Cmb_ID]],0))),CHOOSE(AC[[M]:[M]],2,1,1,SUM(AC[[AB]:[DB]])))),""))</f>
        <v/>
      </c>
      <c r="EU44" t="str">
        <f>IF(OR(EU$5="",$S44=""),"",IFERROR(SUM(PRODUCT(INDEX(CMB[[BA_0O]:[BA_2O]],MATCH(ROUND(MIN(SUM(EU$4,$O44/1000),SUM($O44,EU$4/1000)),3),CMB[[Cmb_ID]:[Cmb_ID]],0),SUM(N(EU$1),N($R44),1)),CHOOSE(AC[[M]:[M]],1,1,0,AC[[AB]:[AB]])),PRODUCT(INDEX(CMB[[BD_0O]:[BD_2O]],MATCH(ROUND(MIN(SUM(EU$4,$O44/1000),SUM($O44,EU$4/1000)),3),CMB[[Cmb_ID]:[Cmb_ID]],0),SUM(N(EU$1),N($R44),1)),CHOOSE(AC[[M]:[M]],1,0,1,AC[[DB]:[DB]])),PRODUCT(SUM(ROUND(AVERAGE(VALUE(EU$3),VALUE($P44)),0),CHOOSE(IF(OR(EU$1,$R44),4,INDEX(CMB[[Res_Rare]:[Res_Rare]],MATCH(ROUND(MIN(SUM(EU$4,$O44/1000),SUM($O44,EU$4/1000)),3),CMB[[Cmb_ID]:[Cmb_ID]],0))),-1,-1,0,0)),IF(OR(EU$1,$R44),4,INDEX(CMB[[Cmb_Rare]:[Cmb_Rare]],MATCH(ROUND(MIN(SUM(EU$4,$O44/1000),SUM($O44,EU$4/1000)),3),CMB[[Cmb_ID]:[Cmb_ID]],0))),CHOOSE(AC[[M]:[M]],2,1,1,SUM(AC[[AB]:[DB]])))),""))</f>
        <v/>
      </c>
      <c r="EV44" t="str">
        <f>IF(OR(EV$5="",$S44=""),"",IFERROR(SUM(PRODUCT(INDEX(CMB[[BA_0O]:[BA_2O]],MATCH(ROUND(MIN(SUM(EV$4,$O44/1000),SUM($O44,EV$4/1000)),3),CMB[[Cmb_ID]:[Cmb_ID]],0),SUM(N(EV$1),N($R44),1)),CHOOSE(AC[[M]:[M]],1,1,0,AC[[AB]:[AB]])),PRODUCT(INDEX(CMB[[BD_0O]:[BD_2O]],MATCH(ROUND(MIN(SUM(EV$4,$O44/1000),SUM($O44,EV$4/1000)),3),CMB[[Cmb_ID]:[Cmb_ID]],0),SUM(N(EV$1),N($R44),1)),CHOOSE(AC[[M]:[M]],1,0,1,AC[[DB]:[DB]])),PRODUCT(SUM(ROUND(AVERAGE(VALUE(EV$3),VALUE($P44)),0),CHOOSE(IF(OR(EV$1,$R44),4,INDEX(CMB[[Res_Rare]:[Res_Rare]],MATCH(ROUND(MIN(SUM(EV$4,$O44/1000),SUM($O44,EV$4/1000)),3),CMB[[Cmb_ID]:[Cmb_ID]],0))),-1,-1,0,0)),IF(OR(EV$1,$R44),4,INDEX(CMB[[Cmb_Rare]:[Cmb_Rare]],MATCH(ROUND(MIN(SUM(EV$4,$O44/1000),SUM($O44,EV$4/1000)),3),CMB[[Cmb_ID]:[Cmb_ID]],0))),CHOOSE(AC[[M]:[M]],2,1,1,SUM(AC[[AB]:[DB]])))),""))</f>
        <v/>
      </c>
      <c r="EW44" t="str">
        <f>IF(OR(EW$5="",$S44=""),"",IFERROR(SUM(PRODUCT(INDEX(CMB[[BA_0O]:[BA_2O]],MATCH(ROUND(MIN(SUM(EW$4,$O44/1000),SUM($O44,EW$4/1000)),3),CMB[[Cmb_ID]:[Cmb_ID]],0),SUM(N(EW$1),N($R44),1)),CHOOSE(AC[[M]:[M]],1,1,0,AC[[AB]:[AB]])),PRODUCT(INDEX(CMB[[BD_0O]:[BD_2O]],MATCH(ROUND(MIN(SUM(EW$4,$O44/1000),SUM($O44,EW$4/1000)),3),CMB[[Cmb_ID]:[Cmb_ID]],0),SUM(N(EW$1),N($R44),1)),CHOOSE(AC[[M]:[M]],1,0,1,AC[[DB]:[DB]])),PRODUCT(SUM(ROUND(AVERAGE(VALUE(EW$3),VALUE($P44)),0),CHOOSE(IF(OR(EW$1,$R44),4,INDEX(CMB[[Res_Rare]:[Res_Rare]],MATCH(ROUND(MIN(SUM(EW$4,$O44/1000),SUM($O44,EW$4/1000)),3),CMB[[Cmb_ID]:[Cmb_ID]],0))),-1,-1,0,0)),IF(OR(EW$1,$R44),4,INDEX(CMB[[Cmb_Rare]:[Cmb_Rare]],MATCH(ROUND(MIN(SUM(EW$4,$O44/1000),SUM($O44,EW$4/1000)),3),CMB[[Cmb_ID]:[Cmb_ID]],0))),CHOOSE(AC[[M]:[M]],2,1,1,SUM(AC[[AB]:[DB]])))),""))</f>
        <v/>
      </c>
      <c r="EX44" t="str">
        <f>IF(OR(EX$5="",$S44=""),"",IFERROR(SUM(PRODUCT(INDEX(CMB[[BA_0O]:[BA_2O]],MATCH(ROUND(MIN(SUM(EX$4,$O44/1000),SUM($O44,EX$4/1000)),3),CMB[[Cmb_ID]:[Cmb_ID]],0),SUM(N(EX$1),N($R44),1)),CHOOSE(AC[[M]:[M]],1,1,0,AC[[AB]:[AB]])),PRODUCT(INDEX(CMB[[BD_0O]:[BD_2O]],MATCH(ROUND(MIN(SUM(EX$4,$O44/1000),SUM($O44,EX$4/1000)),3),CMB[[Cmb_ID]:[Cmb_ID]],0),SUM(N(EX$1),N($R44),1)),CHOOSE(AC[[M]:[M]],1,0,1,AC[[DB]:[DB]])),PRODUCT(SUM(ROUND(AVERAGE(VALUE(EX$3),VALUE($P44)),0),CHOOSE(IF(OR(EX$1,$R44),4,INDEX(CMB[[Res_Rare]:[Res_Rare]],MATCH(ROUND(MIN(SUM(EX$4,$O44/1000),SUM($O44,EX$4/1000)),3),CMB[[Cmb_ID]:[Cmb_ID]],0))),-1,-1,0,0)),IF(OR(EX$1,$R44),4,INDEX(CMB[[Cmb_Rare]:[Cmb_Rare]],MATCH(ROUND(MIN(SUM(EX$4,$O44/1000),SUM($O44,EX$4/1000)),3),CMB[[Cmb_ID]:[Cmb_ID]],0))),CHOOSE(AC[[M]:[M]],2,1,1,SUM(AC[[AB]:[DB]])))),""))</f>
        <v/>
      </c>
      <c r="EY44" t="str">
        <f>IF(OR(EY$5="",$S44=""),"",IFERROR(SUM(PRODUCT(INDEX(CMB[[BA_0O]:[BA_2O]],MATCH(ROUND(MIN(SUM(EY$4,$O44/1000),SUM($O44,EY$4/1000)),3),CMB[[Cmb_ID]:[Cmb_ID]],0),SUM(N(EY$1),N($R44),1)),CHOOSE(AC[[M]:[M]],1,1,0,AC[[AB]:[AB]])),PRODUCT(INDEX(CMB[[BD_0O]:[BD_2O]],MATCH(ROUND(MIN(SUM(EY$4,$O44/1000),SUM($O44,EY$4/1000)),3),CMB[[Cmb_ID]:[Cmb_ID]],0),SUM(N(EY$1),N($R44),1)),CHOOSE(AC[[M]:[M]],1,0,1,AC[[DB]:[DB]])),PRODUCT(SUM(ROUND(AVERAGE(VALUE(EY$3),VALUE($P44)),0),CHOOSE(IF(OR(EY$1,$R44),4,INDEX(CMB[[Res_Rare]:[Res_Rare]],MATCH(ROUND(MIN(SUM(EY$4,$O44/1000),SUM($O44,EY$4/1000)),3),CMB[[Cmb_ID]:[Cmb_ID]],0))),-1,-1,0,0)),IF(OR(EY$1,$R44),4,INDEX(CMB[[Cmb_Rare]:[Cmb_Rare]],MATCH(ROUND(MIN(SUM(EY$4,$O44/1000),SUM($O44,EY$4/1000)),3),CMB[[Cmb_ID]:[Cmb_ID]],0))),CHOOSE(AC[[M]:[M]],2,1,1,SUM(AC[[AB]:[DB]])))),""))</f>
        <v/>
      </c>
      <c r="EZ44" t="str">
        <f>IF(OR(EZ$5="",$S44=""),"",IFERROR(SUM(PRODUCT(INDEX(CMB[[BA_0O]:[BA_2O]],MATCH(ROUND(MIN(SUM(EZ$4,$O44/1000),SUM($O44,EZ$4/1000)),3),CMB[[Cmb_ID]:[Cmb_ID]],0),SUM(N(EZ$1),N($R44),1)),CHOOSE(AC[[M]:[M]],1,1,0,AC[[AB]:[AB]])),PRODUCT(INDEX(CMB[[BD_0O]:[BD_2O]],MATCH(ROUND(MIN(SUM(EZ$4,$O44/1000),SUM($O44,EZ$4/1000)),3),CMB[[Cmb_ID]:[Cmb_ID]],0),SUM(N(EZ$1),N($R44),1)),CHOOSE(AC[[M]:[M]],1,0,1,AC[[DB]:[DB]])),PRODUCT(SUM(ROUND(AVERAGE(VALUE(EZ$3),VALUE($P44)),0),CHOOSE(IF(OR(EZ$1,$R44),4,INDEX(CMB[[Res_Rare]:[Res_Rare]],MATCH(ROUND(MIN(SUM(EZ$4,$O44/1000),SUM($O44,EZ$4/1000)),3),CMB[[Cmb_ID]:[Cmb_ID]],0))),-1,-1,0,0)),IF(OR(EZ$1,$R44),4,INDEX(CMB[[Cmb_Rare]:[Cmb_Rare]],MATCH(ROUND(MIN(SUM(EZ$4,$O44/1000),SUM($O44,EZ$4/1000)),3),CMB[[Cmb_ID]:[Cmb_ID]],0))),CHOOSE(AC[[M]:[M]],2,1,1,SUM(AC[[AB]:[DB]])))),""))</f>
        <v/>
      </c>
      <c r="FA44" t="str">
        <f>IF(OR(FA$5="",$S44=""),"",IFERROR(SUM(PRODUCT(INDEX(CMB[[BA_0O]:[BA_2O]],MATCH(ROUND(MIN(SUM(FA$4,$O44/1000),SUM($O44,FA$4/1000)),3),CMB[[Cmb_ID]:[Cmb_ID]],0),SUM(N(FA$1),N($R44),1)),CHOOSE(AC[[M]:[M]],1,1,0,AC[[AB]:[AB]])),PRODUCT(INDEX(CMB[[BD_0O]:[BD_2O]],MATCH(ROUND(MIN(SUM(FA$4,$O44/1000),SUM($O44,FA$4/1000)),3),CMB[[Cmb_ID]:[Cmb_ID]],0),SUM(N(FA$1),N($R44),1)),CHOOSE(AC[[M]:[M]],1,0,1,AC[[DB]:[DB]])),PRODUCT(SUM(ROUND(AVERAGE(VALUE(FA$3),VALUE($P44)),0),CHOOSE(IF(OR(FA$1,$R44),4,INDEX(CMB[[Res_Rare]:[Res_Rare]],MATCH(ROUND(MIN(SUM(FA$4,$O44/1000),SUM($O44,FA$4/1000)),3),CMB[[Cmb_ID]:[Cmb_ID]],0))),-1,-1,0,0)),IF(OR(FA$1,$R44),4,INDEX(CMB[[Cmb_Rare]:[Cmb_Rare]],MATCH(ROUND(MIN(SUM(FA$4,$O44/1000),SUM($O44,FA$4/1000)),3),CMB[[Cmb_ID]:[Cmb_ID]],0))),CHOOSE(AC[[M]:[M]],2,1,1,SUM(AC[[AB]:[DB]])))),""))</f>
        <v/>
      </c>
      <c r="FB44" t="str">
        <f>IF(OR(FB$5="",$S44=""),"",IFERROR(SUM(PRODUCT(INDEX(CMB[[BA_0O]:[BA_2O]],MATCH(ROUND(MIN(SUM(FB$4,$O44/1000),SUM($O44,FB$4/1000)),3),CMB[[Cmb_ID]:[Cmb_ID]],0),SUM(N(FB$1),N($R44),1)),CHOOSE(AC[[M]:[M]],1,1,0,AC[[AB]:[AB]])),PRODUCT(INDEX(CMB[[BD_0O]:[BD_2O]],MATCH(ROUND(MIN(SUM(FB$4,$O44/1000),SUM($O44,FB$4/1000)),3),CMB[[Cmb_ID]:[Cmb_ID]],0),SUM(N(FB$1),N($R44),1)),CHOOSE(AC[[M]:[M]],1,0,1,AC[[DB]:[DB]])),PRODUCT(SUM(ROUND(AVERAGE(VALUE(FB$3),VALUE($P44)),0),CHOOSE(IF(OR(FB$1,$R44),4,INDEX(CMB[[Res_Rare]:[Res_Rare]],MATCH(ROUND(MIN(SUM(FB$4,$O44/1000),SUM($O44,FB$4/1000)),3),CMB[[Cmb_ID]:[Cmb_ID]],0))),-1,-1,0,0)),IF(OR(FB$1,$R44),4,INDEX(CMB[[Cmb_Rare]:[Cmb_Rare]],MATCH(ROUND(MIN(SUM(FB$4,$O44/1000),SUM($O44,FB$4/1000)),3),CMB[[Cmb_ID]:[Cmb_ID]],0))),CHOOSE(AC[[M]:[M]],2,1,1,SUM(AC[[AB]:[DB]])))),""))</f>
        <v/>
      </c>
      <c r="FC44" t="str">
        <f>IF(OR(FC$5="",$S44=""),"",IFERROR(SUM(PRODUCT(INDEX(CMB[[BA_0O]:[BA_2O]],MATCH(ROUND(MIN(SUM(FC$4,$O44/1000),SUM($O44,FC$4/1000)),3),CMB[[Cmb_ID]:[Cmb_ID]],0),SUM(N(FC$1),N($R44),1)),CHOOSE(AC[[M]:[M]],1,1,0,AC[[AB]:[AB]])),PRODUCT(INDEX(CMB[[BD_0O]:[BD_2O]],MATCH(ROUND(MIN(SUM(FC$4,$O44/1000),SUM($O44,FC$4/1000)),3),CMB[[Cmb_ID]:[Cmb_ID]],0),SUM(N(FC$1),N($R44),1)),CHOOSE(AC[[M]:[M]],1,0,1,AC[[DB]:[DB]])),PRODUCT(SUM(ROUND(AVERAGE(VALUE(FC$3),VALUE($P44)),0),CHOOSE(IF(OR(FC$1,$R44),4,INDEX(CMB[[Res_Rare]:[Res_Rare]],MATCH(ROUND(MIN(SUM(FC$4,$O44/1000),SUM($O44,FC$4/1000)),3),CMB[[Cmb_ID]:[Cmb_ID]],0))),-1,-1,0,0)),IF(OR(FC$1,$R44),4,INDEX(CMB[[Cmb_Rare]:[Cmb_Rare]],MATCH(ROUND(MIN(SUM(FC$4,$O44/1000),SUM($O44,FC$4/1000)),3),CMB[[Cmb_ID]:[Cmb_ID]],0))),CHOOSE(AC[[M]:[M]],2,1,1,SUM(AC[[AB]:[DB]])))),""))</f>
        <v/>
      </c>
      <c r="FD44" t="str">
        <f>IF(OR(FD$5="",$S44=""),"",IFERROR(SUM(PRODUCT(INDEX(CMB[[BA_0O]:[BA_2O]],MATCH(ROUND(MIN(SUM(FD$4,$O44/1000),SUM($O44,FD$4/1000)),3),CMB[[Cmb_ID]:[Cmb_ID]],0),SUM(N(FD$1),N($R44),1)),CHOOSE(AC[[M]:[M]],1,1,0,AC[[AB]:[AB]])),PRODUCT(INDEX(CMB[[BD_0O]:[BD_2O]],MATCH(ROUND(MIN(SUM(FD$4,$O44/1000),SUM($O44,FD$4/1000)),3),CMB[[Cmb_ID]:[Cmb_ID]],0),SUM(N(FD$1),N($R44),1)),CHOOSE(AC[[M]:[M]],1,0,1,AC[[DB]:[DB]])),PRODUCT(SUM(ROUND(AVERAGE(VALUE(FD$3),VALUE($P44)),0),CHOOSE(IF(OR(FD$1,$R44),4,INDEX(CMB[[Res_Rare]:[Res_Rare]],MATCH(ROUND(MIN(SUM(FD$4,$O44/1000),SUM($O44,FD$4/1000)),3),CMB[[Cmb_ID]:[Cmb_ID]],0))),-1,-1,0,0)),IF(OR(FD$1,$R44),4,INDEX(CMB[[Cmb_Rare]:[Cmb_Rare]],MATCH(ROUND(MIN(SUM(FD$4,$O44/1000),SUM($O44,FD$4/1000)),3),CMB[[Cmb_ID]:[Cmb_ID]],0))),CHOOSE(AC[[M]:[M]],2,1,1,SUM(AC[[AB]:[DB]])))),""))</f>
        <v/>
      </c>
      <c r="FE44" t="str">
        <f>IF(OR(FE$5="",$S44=""),"",IFERROR(SUM(PRODUCT(INDEX(CMB[[BA_0O]:[BA_2O]],MATCH(ROUND(MIN(SUM(FE$4,$O44/1000),SUM($O44,FE$4/1000)),3),CMB[[Cmb_ID]:[Cmb_ID]],0),SUM(N(FE$1),N($R44),1)),CHOOSE(AC[[M]:[M]],1,1,0,AC[[AB]:[AB]])),PRODUCT(INDEX(CMB[[BD_0O]:[BD_2O]],MATCH(ROUND(MIN(SUM(FE$4,$O44/1000),SUM($O44,FE$4/1000)),3),CMB[[Cmb_ID]:[Cmb_ID]],0),SUM(N(FE$1),N($R44),1)),CHOOSE(AC[[M]:[M]],1,0,1,AC[[DB]:[DB]])),PRODUCT(SUM(ROUND(AVERAGE(VALUE(FE$3),VALUE($P44)),0),CHOOSE(IF(OR(FE$1,$R44),4,INDEX(CMB[[Res_Rare]:[Res_Rare]],MATCH(ROUND(MIN(SUM(FE$4,$O44/1000),SUM($O44,FE$4/1000)),3),CMB[[Cmb_ID]:[Cmb_ID]],0))),-1,-1,0,0)),IF(OR(FE$1,$R44),4,INDEX(CMB[[Cmb_Rare]:[Cmb_Rare]],MATCH(ROUND(MIN(SUM(FE$4,$O44/1000),SUM($O44,FE$4/1000)),3),CMB[[Cmb_ID]:[Cmb_ID]],0))),CHOOSE(AC[[M]:[M]],2,1,1,SUM(AC[[AB]:[DB]])))),""))</f>
        <v/>
      </c>
      <c r="FF44" t="str">
        <f>IF(OR(FF$5="",$S44=""),"",IFERROR(SUM(PRODUCT(INDEX(CMB[[BA_0O]:[BA_2O]],MATCH(ROUND(MIN(SUM(FF$4,$O44/1000),SUM($O44,FF$4/1000)),3),CMB[[Cmb_ID]:[Cmb_ID]],0),SUM(N(FF$1),N($R44),1)),CHOOSE(AC[[M]:[M]],1,1,0,AC[[AB]:[AB]])),PRODUCT(INDEX(CMB[[BD_0O]:[BD_2O]],MATCH(ROUND(MIN(SUM(FF$4,$O44/1000),SUM($O44,FF$4/1000)),3),CMB[[Cmb_ID]:[Cmb_ID]],0),SUM(N(FF$1),N($R44),1)),CHOOSE(AC[[M]:[M]],1,0,1,AC[[DB]:[DB]])),PRODUCT(SUM(ROUND(AVERAGE(VALUE(FF$3),VALUE($P44)),0),CHOOSE(IF(OR(FF$1,$R44),4,INDEX(CMB[[Res_Rare]:[Res_Rare]],MATCH(ROUND(MIN(SUM(FF$4,$O44/1000),SUM($O44,FF$4/1000)),3),CMB[[Cmb_ID]:[Cmb_ID]],0))),-1,-1,0,0)),IF(OR(FF$1,$R44),4,INDEX(CMB[[Cmb_Rare]:[Cmb_Rare]],MATCH(ROUND(MIN(SUM(FF$4,$O44/1000),SUM($O44,FF$4/1000)),3),CMB[[Cmb_ID]:[Cmb_ID]],0))),CHOOSE(AC[[M]:[M]],2,1,1,SUM(AC[[AB]:[DB]])))),""))</f>
        <v/>
      </c>
      <c r="FG44" t="str">
        <f>IF(OR(FG$5="",$S44=""),"",IFERROR(SUM(PRODUCT(INDEX(CMB[[BA_0O]:[BA_2O]],MATCH(ROUND(MIN(SUM(FG$4,$O44/1000),SUM($O44,FG$4/1000)),3),CMB[[Cmb_ID]:[Cmb_ID]],0),SUM(N(FG$1),N($R44),1)),CHOOSE(AC[[M]:[M]],1,1,0,AC[[AB]:[AB]])),PRODUCT(INDEX(CMB[[BD_0O]:[BD_2O]],MATCH(ROUND(MIN(SUM(FG$4,$O44/1000),SUM($O44,FG$4/1000)),3),CMB[[Cmb_ID]:[Cmb_ID]],0),SUM(N(FG$1),N($R44),1)),CHOOSE(AC[[M]:[M]],1,0,1,AC[[DB]:[DB]])),PRODUCT(SUM(ROUND(AVERAGE(VALUE(FG$3),VALUE($P44)),0),CHOOSE(IF(OR(FG$1,$R44),4,INDEX(CMB[[Res_Rare]:[Res_Rare]],MATCH(ROUND(MIN(SUM(FG$4,$O44/1000),SUM($O44,FG$4/1000)),3),CMB[[Cmb_ID]:[Cmb_ID]],0))),-1,-1,0,0)),IF(OR(FG$1,$R44),4,INDEX(CMB[[Cmb_Rare]:[Cmb_Rare]],MATCH(ROUND(MIN(SUM(FG$4,$O44/1000),SUM($O44,FG$4/1000)),3),CMB[[Cmb_ID]:[Cmb_ID]],0))),CHOOSE(AC[[M]:[M]],2,1,1,SUM(AC[[AB]:[DB]])))),""))</f>
        <v/>
      </c>
      <c r="FH44" t="str">
        <f>IF(OR(FH$5="",$S44=""),"",IFERROR(SUM(PRODUCT(INDEX(CMB[[BA_0O]:[BA_2O]],MATCH(ROUND(MIN(SUM(FH$4,$O44/1000),SUM($O44,FH$4/1000)),3),CMB[[Cmb_ID]:[Cmb_ID]],0),SUM(N(FH$1),N($R44),1)),CHOOSE(AC[[M]:[M]],1,1,0,AC[[AB]:[AB]])),PRODUCT(INDEX(CMB[[BD_0O]:[BD_2O]],MATCH(ROUND(MIN(SUM(FH$4,$O44/1000),SUM($O44,FH$4/1000)),3),CMB[[Cmb_ID]:[Cmb_ID]],0),SUM(N(FH$1),N($R44),1)),CHOOSE(AC[[M]:[M]],1,0,1,AC[[DB]:[DB]])),PRODUCT(SUM(ROUND(AVERAGE(VALUE(FH$3),VALUE($P44)),0),CHOOSE(IF(OR(FH$1,$R44),4,INDEX(CMB[[Res_Rare]:[Res_Rare]],MATCH(ROUND(MIN(SUM(FH$4,$O44/1000),SUM($O44,FH$4/1000)),3),CMB[[Cmb_ID]:[Cmb_ID]],0))),-1,-1,0,0)),IF(OR(FH$1,$R44),4,INDEX(CMB[[Cmb_Rare]:[Cmb_Rare]],MATCH(ROUND(MIN(SUM(FH$4,$O44/1000),SUM($O44,FH$4/1000)),3),CMB[[Cmb_ID]:[Cmb_ID]],0))),CHOOSE(AC[[M]:[M]],2,1,1,SUM(AC[[AB]:[DB]])))),""))</f>
        <v/>
      </c>
      <c r="FI44" t="str">
        <f>IF(OR(FI$5="",$S44=""),"",IFERROR(SUM(PRODUCT(INDEX(CMB[[BA_0O]:[BA_2O]],MATCH(ROUND(MIN(SUM(FI$4,$O44/1000),SUM($O44,FI$4/1000)),3),CMB[[Cmb_ID]:[Cmb_ID]],0),SUM(N(FI$1),N($R44),1)),CHOOSE(AC[[M]:[M]],1,1,0,AC[[AB]:[AB]])),PRODUCT(INDEX(CMB[[BD_0O]:[BD_2O]],MATCH(ROUND(MIN(SUM(FI$4,$O44/1000),SUM($O44,FI$4/1000)),3),CMB[[Cmb_ID]:[Cmb_ID]],0),SUM(N(FI$1),N($R44),1)),CHOOSE(AC[[M]:[M]],1,0,1,AC[[DB]:[DB]])),PRODUCT(SUM(ROUND(AVERAGE(VALUE(FI$3),VALUE($P44)),0),CHOOSE(IF(OR(FI$1,$R44),4,INDEX(CMB[[Res_Rare]:[Res_Rare]],MATCH(ROUND(MIN(SUM(FI$4,$O44/1000),SUM($O44,FI$4/1000)),3),CMB[[Cmb_ID]:[Cmb_ID]],0))),-1,-1,0,0)),IF(OR(FI$1,$R44),4,INDEX(CMB[[Cmb_Rare]:[Cmb_Rare]],MATCH(ROUND(MIN(SUM(FI$4,$O44/1000),SUM($O44,FI$4/1000)),3),CMB[[Cmb_ID]:[Cmb_ID]],0))),CHOOSE(AC[[M]:[M]],2,1,1,SUM(AC[[AB]:[DB]])))),""))</f>
        <v/>
      </c>
      <c r="FJ44" t="str">
        <f>IF(OR(FJ$5="",$S44=""),"",IFERROR(SUM(PRODUCT(INDEX(CMB[[BA_0O]:[BA_2O]],MATCH(ROUND(MIN(SUM(FJ$4,$O44/1000),SUM($O44,FJ$4/1000)),3),CMB[[Cmb_ID]:[Cmb_ID]],0),SUM(N(FJ$1),N($R44),1)),CHOOSE(AC[[M]:[M]],1,1,0,AC[[AB]:[AB]])),PRODUCT(INDEX(CMB[[BD_0O]:[BD_2O]],MATCH(ROUND(MIN(SUM(FJ$4,$O44/1000),SUM($O44,FJ$4/1000)),3),CMB[[Cmb_ID]:[Cmb_ID]],0),SUM(N(FJ$1),N($R44),1)),CHOOSE(AC[[M]:[M]],1,0,1,AC[[DB]:[DB]])),PRODUCT(SUM(ROUND(AVERAGE(VALUE(FJ$3),VALUE($P44)),0),CHOOSE(IF(OR(FJ$1,$R44),4,INDEX(CMB[[Res_Rare]:[Res_Rare]],MATCH(ROUND(MIN(SUM(FJ$4,$O44/1000),SUM($O44,FJ$4/1000)),3),CMB[[Cmb_ID]:[Cmb_ID]],0))),-1,-1,0,0)),IF(OR(FJ$1,$R44),4,INDEX(CMB[[Cmb_Rare]:[Cmb_Rare]],MATCH(ROUND(MIN(SUM(FJ$4,$O44/1000),SUM($O44,FJ$4/1000)),3),CMB[[Cmb_ID]:[Cmb_ID]],0))),CHOOSE(AC[[M]:[M]],2,1,1,SUM(AC[[AB]:[DB]])))),""))</f>
        <v/>
      </c>
      <c r="FK44" t="str">
        <f>IF(OR(FK$5="",$S44=""),"",IFERROR(SUM(PRODUCT(INDEX(CMB[[BA_0O]:[BA_2O]],MATCH(ROUND(MIN(SUM(FK$4,$O44/1000),SUM($O44,FK$4/1000)),3),CMB[[Cmb_ID]:[Cmb_ID]],0),SUM(N(FK$1),N($R44),1)),CHOOSE(AC[[M]:[M]],1,1,0,AC[[AB]:[AB]])),PRODUCT(INDEX(CMB[[BD_0O]:[BD_2O]],MATCH(ROUND(MIN(SUM(FK$4,$O44/1000),SUM($O44,FK$4/1000)),3),CMB[[Cmb_ID]:[Cmb_ID]],0),SUM(N(FK$1),N($R44),1)),CHOOSE(AC[[M]:[M]],1,0,1,AC[[DB]:[DB]])),PRODUCT(SUM(ROUND(AVERAGE(VALUE(FK$3),VALUE($P44)),0),CHOOSE(IF(OR(FK$1,$R44),4,INDEX(CMB[[Res_Rare]:[Res_Rare]],MATCH(ROUND(MIN(SUM(FK$4,$O44/1000),SUM($O44,FK$4/1000)),3),CMB[[Cmb_ID]:[Cmb_ID]],0))),-1,-1,0,0)),IF(OR(FK$1,$R44),4,INDEX(CMB[[Cmb_Rare]:[Cmb_Rare]],MATCH(ROUND(MIN(SUM(FK$4,$O44/1000),SUM($O44,FK$4/1000)),3),CMB[[Cmb_ID]:[Cmb_ID]],0))),CHOOSE(AC[[M]:[M]],2,1,1,SUM(AC[[AB]:[DB]])))),""))</f>
        <v/>
      </c>
      <c r="FL44" t="str">
        <f>IF(OR(FL$5="",$S44=""),"",IFERROR(SUM(PRODUCT(INDEX(CMB[[BA_0O]:[BA_2O]],MATCH(ROUND(MIN(SUM(FL$4,$O44/1000),SUM($O44,FL$4/1000)),3),CMB[[Cmb_ID]:[Cmb_ID]],0),SUM(N(FL$1),N($R44),1)),CHOOSE(AC[[M]:[M]],1,1,0,AC[[AB]:[AB]])),PRODUCT(INDEX(CMB[[BD_0O]:[BD_2O]],MATCH(ROUND(MIN(SUM(FL$4,$O44/1000),SUM($O44,FL$4/1000)),3),CMB[[Cmb_ID]:[Cmb_ID]],0),SUM(N(FL$1),N($R44),1)),CHOOSE(AC[[M]:[M]],1,0,1,AC[[DB]:[DB]])),PRODUCT(SUM(ROUND(AVERAGE(VALUE(FL$3),VALUE($P44)),0),CHOOSE(IF(OR(FL$1,$R44),4,INDEX(CMB[[Res_Rare]:[Res_Rare]],MATCH(ROUND(MIN(SUM(FL$4,$O44/1000),SUM($O44,FL$4/1000)),3),CMB[[Cmb_ID]:[Cmb_ID]],0))),-1,-1,0,0)),IF(OR(FL$1,$R44),4,INDEX(CMB[[Cmb_Rare]:[Cmb_Rare]],MATCH(ROUND(MIN(SUM(FL$4,$O44/1000),SUM($O44,FL$4/1000)),3),CMB[[Cmb_ID]:[Cmb_ID]],0))),CHOOSE(AC[[M]:[M]],2,1,1,SUM(AC[[AB]:[DB]])))),""))</f>
        <v/>
      </c>
      <c r="FM44" t="str">
        <f>IF(OR(FM$5="",$S44=""),"",IFERROR(SUM(PRODUCT(INDEX(CMB[[BA_0O]:[BA_2O]],MATCH(ROUND(MIN(SUM(FM$4,$O44/1000),SUM($O44,FM$4/1000)),3),CMB[[Cmb_ID]:[Cmb_ID]],0),SUM(N(FM$1),N($R44),1)),CHOOSE(AC[[M]:[M]],1,1,0,AC[[AB]:[AB]])),PRODUCT(INDEX(CMB[[BD_0O]:[BD_2O]],MATCH(ROUND(MIN(SUM(FM$4,$O44/1000),SUM($O44,FM$4/1000)),3),CMB[[Cmb_ID]:[Cmb_ID]],0),SUM(N(FM$1),N($R44),1)),CHOOSE(AC[[M]:[M]],1,0,1,AC[[DB]:[DB]])),PRODUCT(SUM(ROUND(AVERAGE(VALUE(FM$3),VALUE($P44)),0),CHOOSE(IF(OR(FM$1,$R44),4,INDEX(CMB[[Res_Rare]:[Res_Rare]],MATCH(ROUND(MIN(SUM(FM$4,$O44/1000),SUM($O44,FM$4/1000)),3),CMB[[Cmb_ID]:[Cmb_ID]],0))),-1,-1,0,0)),IF(OR(FM$1,$R44),4,INDEX(CMB[[Cmb_Rare]:[Cmb_Rare]],MATCH(ROUND(MIN(SUM(FM$4,$O44/1000),SUM($O44,FM$4/1000)),3),CMB[[Cmb_ID]:[Cmb_ID]],0))),CHOOSE(AC[[M]:[M]],2,1,1,SUM(AC[[AB]:[DB]])))),""))</f>
        <v/>
      </c>
      <c r="FN44" s="7">
        <f t="shared" si="26"/>
        <v>1056</v>
      </c>
      <c r="FO44" s="7">
        <f t="shared" si="26"/>
        <v>912</v>
      </c>
      <c r="FP44" s="7">
        <f t="shared" si="26"/>
        <v>838</v>
      </c>
      <c r="FQ44" s="7">
        <f t="shared" si="26"/>
        <v>686</v>
      </c>
      <c r="FR44" s="7">
        <f t="shared" si="26"/>
        <v>452</v>
      </c>
      <c r="FS44" s="7">
        <f t="shared" si="26"/>
        <v>252</v>
      </c>
      <c r="FT44" s="7">
        <f>SUM(IF(INDEX(LIB[[Quantity]:[Quantity]],MATCH($S44,LIB[[ID]:[ID]],0))&gt;=COLUMN(A$1),TRUNC(PRODUCT(AVERAGE($FN44:$FS44),POWER(AC[[CR]:[CR]],SUM(SUMIFS($D$11:$D43,$A$11:$A43,$A44,$E$11:$E43,"&gt;="&amp;$E44),SUMIFS($D45:$D$161,$A45:$A$161,$A44,$E45:$E$161,"&gt;"&amp;$E44),COLUMN(A$1),-1)),IF($Q44="Yes",AC[[FB]:[FB]],1))),0),ROW(A33)/-VALUE(1&amp;REPT("0",9-PRODUCT(COLUMN(A$1)-1,3))),1)</f>
        <v>699.99999996700001</v>
      </c>
      <c r="FU44" s="7">
        <f>SUM(IF(INDEX(LIB[[Quantity]:[Quantity]],MATCH($S44,LIB[[ID]:[ID]],0))&gt;=COLUMN(B$1),TRUNC(PRODUCT(AVERAGE($FN44:$FS44),POWER(AC[[CR]:[CR]],SUM(SUMIFS($D$11:$D43,$A$11:$A43,$A44,$E$11:$E43,"&gt;="&amp;$E44),SUMIFS($D45:$D$161,$A45:$A$161,$A44,$E45:$E$161,"&gt;"&amp;$E44),COLUMN(B$1),-1)),IF($Q44="Yes",AC[[FB]:[FB]],1))),0),ROW(B33)/-VALUE(1&amp;REPT("0",9-PRODUCT(COLUMN(B$1)-1,3))),1)</f>
        <v>559.99996699999997</v>
      </c>
      <c r="FV44" s="7">
        <f>SUM(IF(INDEX(LIB[[Quantity]:[Quantity]],MATCH($S44,LIB[[ID]:[ID]],0))&gt;=COLUMN(C$1),TRUNC(PRODUCT(AVERAGE($FN44:$FS44),POWER(AC[[CR]:[CR]],SUM(SUMIFS($D$11:$D43,$A$11:$A43,$A44,$E$11:$E43,"&gt;="&amp;$E44),SUMIFS($D45:$D$161,$A45:$A$161,$A44,$E45:$E$161,"&gt;"&amp;$E44),COLUMN(C$1),-1)),IF($Q44="Yes",AC[[FB]:[FB]],1))),0),ROW(C33)/-VALUE(1&amp;REPT("0",9-PRODUCT(COLUMN(C$1)-1,3))),1)</f>
        <v>0.96699999999999997</v>
      </c>
      <c r="FW44">
        <f t="shared" si="19"/>
        <v>7</v>
      </c>
      <c r="FX44">
        <f t="shared" si="20"/>
        <v>11</v>
      </c>
      <c r="FY44">
        <f t="shared" si="21"/>
        <v>0</v>
      </c>
      <c r="GC44">
        <f t="shared" si="22"/>
        <v>0</v>
      </c>
      <c r="GD44" t="str">
        <f>IFERROR(SUBSTITUTE(SUBSTITUTE(INDEX(SUG[Card],MATCH(ROW(A33),GC$12:GC$161,0))," #2","")," #3",""),"")</f>
        <v>Trident (5)</v>
      </c>
      <c r="GE44">
        <f>SUM(GE43,IF(IFERROR(MATCH(GD44,GD$11:GD43,0)&lt;0,TRUE()),1,0))</f>
        <v>27</v>
      </c>
      <c r="GF44" t="str">
        <f t="shared" si="23"/>
        <v>Human (5)</v>
      </c>
      <c r="GI44">
        <f>SUM(SUMIFS(D$11:D43,A$11:A43,A44,B$11:B43,"&gt;="&amp;B44),SUMIFS(D45:D$161,A45:A$161,A44,B45:B$161,"&gt;"&amp;B44),SUMIFS(D$11:D43,A$11:A43,A44&amp;":Onyx"),SUMIFS(D45:D$161,A45:A$161,A44&amp;":Onyx"))</f>
        <v>0</v>
      </c>
      <c r="GP44" t="str">
        <f t="shared" ref="GP44:GP75" si="31">L44</f>
        <v>Angel (5)</v>
      </c>
      <c r="GQ44">
        <f t="shared" ref="GQ44:GQ75" si="32">M44</f>
        <v>391</v>
      </c>
      <c r="GR44" t="b">
        <f>COUNTIF(DECK[Card],IFERROR(MID($L44,1,FIND(" #",SUG_Helper[[#This Row],[Card]])-1),SUG_Helper[[#This Row],[Card]]))&gt;=IFERROR(VALUE(RIGHT(SUG_Helper[[#This Row],[Card]])),1)</f>
        <v>1</v>
      </c>
    </row>
    <row r="45" spans="1:200" x14ac:dyDescent="0.35">
      <c r="A45" t="s">
        <v>36</v>
      </c>
      <c r="B45" s="4">
        <v>5</v>
      </c>
      <c r="C45" s="4" t="s">
        <v>74</v>
      </c>
      <c r="D45" s="4">
        <v>3</v>
      </c>
      <c r="E45" t="str">
        <f>IF(INDEX(LIB[Card],ROW(A34))="","",INDEX(LIB[Card],ROW(A34))&amp;" ("&amp;INDEX(LIB[Level],ROW(A34))&amp;")"&amp;IF(INDEX(LIB[Fused],ROW(A34))="Yes","ƒ",""))</f>
        <v>Magic (5)</v>
      </c>
      <c r="F45">
        <v>34</v>
      </c>
      <c r="G45" t="s">
        <v>1771</v>
      </c>
      <c r="H45" t="str">
        <f>IF(DECK[[#This Row],[Card]]="","",MID(DECK[[#This Row],[Card]],1,FIND(" (",DECK[[#This Row],[Card]])-1))</f>
        <v>Love</v>
      </c>
      <c r="I45" t="str">
        <f>IF(DECK[[#This Row],[Card]]="","",MID(DECK[[#This Row],[Card]],FIND("(",DECK[[#This Row],[Card]])+1,1))</f>
        <v>4</v>
      </c>
      <c r="J45" t="str">
        <f>IF(DECK[[#This Row],[Card]]="","",IF(RIGHT(DECK[[#This Row],[Card]])="ƒ","Yes","No"))</f>
        <v>No</v>
      </c>
      <c r="L45" t="str">
        <f t="shared" si="27"/>
        <v>Golem (5)</v>
      </c>
      <c r="M45">
        <f t="shared" si="28"/>
        <v>386</v>
      </c>
      <c r="O45" s="6">
        <f>IF(S45="","",MATCH(MID(S45,1,MIN(FIND(" (",S45),IFERROR(FIND(":",S45),50))-1),CC[CC_Name],0))</f>
        <v>65</v>
      </c>
      <c r="P45" s="5" t="str">
        <f t="shared" si="29"/>
        <v>5</v>
      </c>
      <c r="Q45" s="5" t="str">
        <f t="shared" si="18"/>
        <v>No</v>
      </c>
      <c r="R45" s="5" t="b">
        <f t="shared" si="30"/>
        <v>0</v>
      </c>
      <c r="S45" t="str">
        <f>(INDEX(LIB[ID],ROW(A34)))</f>
        <v>Magic (5)</v>
      </c>
      <c r="T45">
        <f>IF(OR(T$5="",$S45=""),"",IFERROR(SUM(PRODUCT(INDEX(CMB[[BA_0O]:[BA_2O]],MATCH(ROUND(MIN(SUM(T$4,$O45/1000),SUM($O45,T$4/1000)),3),CMB[[Cmb_ID]:[Cmb_ID]],0),SUM(N(T$1),N($R45),1)),CHOOSE(AC[[M]:[M]],1,1,0,AC[[AB]:[AB]])),PRODUCT(INDEX(CMB[[BD_0O]:[BD_2O]],MATCH(ROUND(MIN(SUM(T$4,$O45/1000),SUM($O45,T$4/1000)),3),CMB[[Cmb_ID]:[Cmb_ID]],0),SUM(N(T$1),N($R45),1)),CHOOSE(AC[[M]:[M]],1,0,1,AC[[DB]:[DB]])),PRODUCT(SUM(ROUND(AVERAGE(VALUE(T$3),VALUE($P45)),0),CHOOSE(IF(OR(T$1,$R45),4,INDEX(CMB[[Res_Rare]:[Res_Rare]],MATCH(ROUND(MIN(SUM(T$4,$O45/1000),SUM($O45,T$4/1000)),3),CMB[[Cmb_ID]:[Cmb_ID]],0))),-1,-1,0,0)),IF(OR(T$1,$R45),4,INDEX(CMB[[Cmb_Rare]:[Cmb_Rare]],MATCH(ROUND(MIN(SUM(T$4,$O45/1000),SUM($O45,T$4/1000)),3),CMB[[Cmb_ID]:[Cmb_ID]],0))),CHOOSE(AC[[M]:[M]],2,1,1,SUM(AC[[AB]:[DB]])))),""))</f>
        <v>21</v>
      </c>
      <c r="U45">
        <f>IF(OR(U$5="",$S45=""),"",IFERROR(SUM(PRODUCT(INDEX(CMB[[BA_0O]:[BA_2O]],MATCH(ROUND(MIN(SUM(U$4,$O45/1000),SUM($O45,U$4/1000)),3),CMB[[Cmb_ID]:[Cmb_ID]],0),SUM(N(U$1),N($R45),1)),CHOOSE(AC[[M]:[M]],1,1,0,AC[[AB]:[AB]])),PRODUCT(INDEX(CMB[[BD_0O]:[BD_2O]],MATCH(ROUND(MIN(SUM(U$4,$O45/1000),SUM($O45,U$4/1000)),3),CMB[[Cmb_ID]:[Cmb_ID]],0),SUM(N(U$1),N($R45),1)),CHOOSE(AC[[M]:[M]],1,0,1,AC[[DB]:[DB]])),PRODUCT(SUM(ROUND(AVERAGE(VALUE(U$3),VALUE($P45)),0),CHOOSE(IF(OR(U$1,$R45),4,INDEX(CMB[[Res_Rare]:[Res_Rare]],MATCH(ROUND(MIN(SUM(U$4,$O45/1000),SUM($O45,U$4/1000)),3),CMB[[Cmb_ID]:[Cmb_ID]],0))),-1,-1,0,0)),IF(OR(U$1,$R45),4,INDEX(CMB[[Cmb_Rare]:[Cmb_Rare]],MATCH(ROUND(MIN(SUM(U$4,$O45/1000),SUM($O45,U$4/1000)),3),CMB[[Cmb_ID]:[Cmb_ID]],0))),CHOOSE(AC[[M]:[M]],2,1,1,SUM(AC[[AB]:[DB]])))),""))</f>
        <v>37</v>
      </c>
      <c r="V45">
        <f>IF(OR(V$5="",$S45=""),"",IFERROR(SUM(PRODUCT(INDEX(CMB[[BA_0O]:[BA_2O]],MATCH(ROUND(MIN(SUM(V$4,$O45/1000),SUM($O45,V$4/1000)),3),CMB[[Cmb_ID]:[Cmb_ID]],0),SUM(N(V$1),N($R45),1)),CHOOSE(AC[[M]:[M]],1,1,0,AC[[AB]:[AB]])),PRODUCT(INDEX(CMB[[BD_0O]:[BD_2O]],MATCH(ROUND(MIN(SUM(V$4,$O45/1000),SUM($O45,V$4/1000)),3),CMB[[Cmb_ID]:[Cmb_ID]],0),SUM(N(V$1),N($R45),1)),CHOOSE(AC[[M]:[M]],1,0,1,AC[[DB]:[DB]])),PRODUCT(SUM(ROUND(AVERAGE(VALUE(V$3),VALUE($P45)),0),CHOOSE(IF(OR(V$1,$R45),4,INDEX(CMB[[Res_Rare]:[Res_Rare]],MATCH(ROUND(MIN(SUM(V$4,$O45/1000),SUM($O45,V$4/1000)),3),CMB[[Cmb_ID]:[Cmb_ID]],0))),-1,-1,0,0)),IF(OR(V$1,$R45),4,INDEX(CMB[[Cmb_Rare]:[Cmb_Rare]],MATCH(ROUND(MIN(SUM(V$4,$O45/1000),SUM($O45,V$4/1000)),3),CMB[[Cmb_ID]:[Cmb_ID]],0))),CHOOSE(AC[[M]:[M]],2,1,1,SUM(AC[[AB]:[DB]])))),""))</f>
        <v>38</v>
      </c>
      <c r="W45">
        <f>IF(OR(W$5="",$S45=""),"",IFERROR(SUM(PRODUCT(INDEX(CMB[[BA_0O]:[BA_2O]],MATCH(ROUND(MIN(SUM(W$4,$O45/1000),SUM($O45,W$4/1000)),3),CMB[[Cmb_ID]:[Cmb_ID]],0),SUM(N(W$1),N($R45),1)),CHOOSE(AC[[M]:[M]],1,1,0,AC[[AB]:[AB]])),PRODUCT(INDEX(CMB[[BD_0O]:[BD_2O]],MATCH(ROUND(MIN(SUM(W$4,$O45/1000),SUM($O45,W$4/1000)),3),CMB[[Cmb_ID]:[Cmb_ID]],0),SUM(N(W$1),N($R45),1)),CHOOSE(AC[[M]:[M]],1,0,1,AC[[DB]:[DB]])),PRODUCT(SUM(ROUND(AVERAGE(VALUE(W$3),VALUE($P45)),0),CHOOSE(IF(OR(W$1,$R45),4,INDEX(CMB[[Res_Rare]:[Res_Rare]],MATCH(ROUND(MIN(SUM(W$4,$O45/1000),SUM($O45,W$4/1000)),3),CMB[[Cmb_ID]:[Cmb_ID]],0))),-1,-1,0,0)),IF(OR(W$1,$R45),4,INDEX(CMB[[Cmb_Rare]:[Cmb_Rare]],MATCH(ROUND(MIN(SUM(W$4,$O45/1000),SUM($O45,W$4/1000)),3),CMB[[Cmb_ID]:[Cmb_ID]],0))),CHOOSE(AC[[M]:[M]],2,1,1,SUM(AC[[AB]:[DB]])))),""))</f>
        <v>37</v>
      </c>
      <c r="X45">
        <f>IF(OR(X$5="",$S45=""),"",IFERROR(SUM(PRODUCT(INDEX(CMB[[BA_0O]:[BA_2O]],MATCH(ROUND(MIN(SUM(X$4,$O45/1000),SUM($O45,X$4/1000)),3),CMB[[Cmb_ID]:[Cmb_ID]],0),SUM(N(X$1),N($R45),1)),CHOOSE(AC[[M]:[M]],1,1,0,AC[[AB]:[AB]])),PRODUCT(INDEX(CMB[[BD_0O]:[BD_2O]],MATCH(ROUND(MIN(SUM(X$4,$O45/1000),SUM($O45,X$4/1000)),3),CMB[[Cmb_ID]:[Cmb_ID]],0),SUM(N(X$1),N($R45),1)),CHOOSE(AC[[M]:[M]],1,0,1,AC[[DB]:[DB]])),PRODUCT(SUM(ROUND(AVERAGE(VALUE(X$3),VALUE($P45)),0),CHOOSE(IF(OR(X$1,$R45),4,INDEX(CMB[[Res_Rare]:[Res_Rare]],MATCH(ROUND(MIN(SUM(X$4,$O45/1000),SUM($O45,X$4/1000)),3),CMB[[Cmb_ID]:[Cmb_ID]],0))),-1,-1,0,0)),IF(OR(X$1,$R45),4,INDEX(CMB[[Cmb_Rare]:[Cmb_Rare]],MATCH(ROUND(MIN(SUM(X$4,$O45/1000),SUM($O45,X$4/1000)),3),CMB[[Cmb_ID]:[Cmb_ID]],0))),CHOOSE(AC[[M]:[M]],2,1,1,SUM(AC[[AB]:[DB]])))),""))</f>
        <v>31</v>
      </c>
      <c r="Y45">
        <f>IF(OR(Y$5="",$S45=""),"",IFERROR(SUM(PRODUCT(INDEX(CMB[[BA_0O]:[BA_2O]],MATCH(ROUND(MIN(SUM(Y$4,$O45/1000),SUM($O45,Y$4/1000)),3),CMB[[Cmb_ID]:[Cmb_ID]],0),SUM(N(Y$1),N($R45),1)),CHOOSE(AC[[M]:[M]],1,1,0,AC[[AB]:[AB]])),PRODUCT(INDEX(CMB[[BD_0O]:[BD_2O]],MATCH(ROUND(MIN(SUM(Y$4,$O45/1000),SUM($O45,Y$4/1000)),3),CMB[[Cmb_ID]:[Cmb_ID]],0),SUM(N(Y$1),N($R45),1)),CHOOSE(AC[[M]:[M]],1,0,1,AC[[DB]:[DB]])),PRODUCT(SUM(ROUND(AVERAGE(VALUE(Y$3),VALUE($P45)),0),CHOOSE(IF(OR(Y$1,$R45),4,INDEX(CMB[[Res_Rare]:[Res_Rare]],MATCH(ROUND(MIN(SUM(Y$4,$O45/1000),SUM($O45,Y$4/1000)),3),CMB[[Cmb_ID]:[Cmb_ID]],0))),-1,-1,0,0)),IF(OR(Y$1,$R45),4,INDEX(CMB[[Cmb_Rare]:[Cmb_Rare]],MATCH(ROUND(MIN(SUM(Y$4,$O45/1000),SUM($O45,Y$4/1000)),3),CMB[[Cmb_ID]:[Cmb_ID]],0))),CHOOSE(AC[[M]:[M]],2,1,1,SUM(AC[[AB]:[DB]])))),""))</f>
        <v>28</v>
      </c>
      <c r="Z45">
        <f>IF(OR(Z$5="",$S45=""),"",IFERROR(SUM(PRODUCT(INDEX(CMB[[BA_0O]:[BA_2O]],MATCH(ROUND(MIN(SUM(Z$4,$O45/1000),SUM($O45,Z$4/1000)),3),CMB[[Cmb_ID]:[Cmb_ID]],0),SUM(N(Z$1),N($R45),1)),CHOOSE(AC[[M]:[M]],1,1,0,AC[[AB]:[AB]])),PRODUCT(INDEX(CMB[[BD_0O]:[BD_2O]],MATCH(ROUND(MIN(SUM(Z$4,$O45/1000),SUM($O45,Z$4/1000)),3),CMB[[Cmb_ID]:[Cmb_ID]],0),SUM(N(Z$1),N($R45),1)),CHOOSE(AC[[M]:[M]],1,0,1,AC[[DB]:[DB]])),PRODUCT(SUM(ROUND(AVERAGE(VALUE(Z$3),VALUE($P45)),0),CHOOSE(IF(OR(Z$1,$R45),4,INDEX(CMB[[Res_Rare]:[Res_Rare]],MATCH(ROUND(MIN(SUM(Z$4,$O45/1000),SUM($O45,Z$4/1000)),3),CMB[[Cmb_ID]:[Cmb_ID]],0))),-1,-1,0,0)),IF(OR(Z$1,$R45),4,INDEX(CMB[[Cmb_Rare]:[Cmb_Rare]],MATCH(ROUND(MIN(SUM(Z$4,$O45/1000),SUM($O45,Z$4/1000)),3),CMB[[Cmb_ID]:[Cmb_ID]],0))),CHOOSE(AC[[M]:[M]],2,1,1,SUM(AC[[AB]:[DB]])))),""))</f>
        <v>39</v>
      </c>
      <c r="AA45">
        <f>IF(OR(AA$5="",$S45=""),"",IFERROR(SUM(PRODUCT(INDEX(CMB[[BA_0O]:[BA_2O]],MATCH(ROUND(MIN(SUM(AA$4,$O45/1000),SUM($O45,AA$4/1000)),3),CMB[[Cmb_ID]:[Cmb_ID]],0),SUM(N(AA$1),N($R45),1)),CHOOSE(AC[[M]:[M]],1,1,0,AC[[AB]:[AB]])),PRODUCT(INDEX(CMB[[BD_0O]:[BD_2O]],MATCH(ROUND(MIN(SUM(AA$4,$O45/1000),SUM($O45,AA$4/1000)),3),CMB[[Cmb_ID]:[Cmb_ID]],0),SUM(N(AA$1),N($R45),1)),CHOOSE(AC[[M]:[M]],1,0,1,AC[[DB]:[DB]])),PRODUCT(SUM(ROUND(AVERAGE(VALUE(AA$3),VALUE($P45)),0),CHOOSE(IF(OR(AA$1,$R45),4,INDEX(CMB[[Res_Rare]:[Res_Rare]],MATCH(ROUND(MIN(SUM(AA$4,$O45/1000),SUM($O45,AA$4/1000)),3),CMB[[Cmb_ID]:[Cmb_ID]],0))),-1,-1,0,0)),IF(OR(AA$1,$R45),4,INDEX(CMB[[Cmb_Rare]:[Cmb_Rare]],MATCH(ROUND(MIN(SUM(AA$4,$O45/1000),SUM($O45,AA$4/1000)),3),CMB[[Cmb_ID]:[Cmb_ID]],0))),CHOOSE(AC[[M]:[M]],2,1,1,SUM(AC[[AB]:[DB]])))),""))</f>
        <v>30</v>
      </c>
      <c r="AB45">
        <f>IF(OR(AB$5="",$S45=""),"",IFERROR(SUM(PRODUCT(INDEX(CMB[[BA_0O]:[BA_2O]],MATCH(ROUND(MIN(SUM(AB$4,$O45/1000),SUM($O45,AB$4/1000)),3),CMB[[Cmb_ID]:[Cmb_ID]],0),SUM(N(AB$1),N($R45),1)),CHOOSE(AC[[M]:[M]],1,1,0,AC[[AB]:[AB]])),PRODUCT(INDEX(CMB[[BD_0O]:[BD_2O]],MATCH(ROUND(MIN(SUM(AB$4,$O45/1000),SUM($O45,AB$4/1000)),3),CMB[[Cmb_ID]:[Cmb_ID]],0),SUM(N(AB$1),N($R45),1)),CHOOSE(AC[[M]:[M]],1,0,1,AC[[DB]:[DB]])),PRODUCT(SUM(ROUND(AVERAGE(VALUE(AB$3),VALUE($P45)),0),CHOOSE(IF(OR(AB$1,$R45),4,INDEX(CMB[[Res_Rare]:[Res_Rare]],MATCH(ROUND(MIN(SUM(AB$4,$O45/1000),SUM($O45,AB$4/1000)),3),CMB[[Cmb_ID]:[Cmb_ID]],0))),-1,-1,0,0)),IF(OR(AB$1,$R45),4,INDEX(CMB[[Cmb_Rare]:[Cmb_Rare]],MATCH(ROUND(MIN(SUM(AB$4,$O45/1000),SUM($O45,AB$4/1000)),3),CMB[[Cmb_ID]:[Cmb_ID]],0))),CHOOSE(AC[[M]:[M]],2,1,1,SUM(AC[[AB]:[DB]])))),""))</f>
        <v>38</v>
      </c>
      <c r="AC45">
        <f>IF(OR(AC$5="",$S45=""),"",IFERROR(SUM(PRODUCT(INDEX(CMB[[BA_0O]:[BA_2O]],MATCH(ROUND(MIN(SUM(AC$4,$O45/1000),SUM($O45,AC$4/1000)),3),CMB[[Cmb_ID]:[Cmb_ID]],0),SUM(N(AC$1),N($R45),1)),CHOOSE(AC[[M]:[M]],1,1,0,AC[[AB]:[AB]])),PRODUCT(INDEX(CMB[[BD_0O]:[BD_2O]],MATCH(ROUND(MIN(SUM(AC$4,$O45/1000),SUM($O45,AC$4/1000)),3),CMB[[Cmb_ID]:[Cmb_ID]],0),SUM(N(AC$1),N($R45),1)),CHOOSE(AC[[M]:[M]],1,0,1,AC[[DB]:[DB]])),PRODUCT(SUM(ROUND(AVERAGE(VALUE(AC$3),VALUE($P45)),0),CHOOSE(IF(OR(AC$1,$R45),4,INDEX(CMB[[Res_Rare]:[Res_Rare]],MATCH(ROUND(MIN(SUM(AC$4,$O45/1000),SUM($O45,AC$4/1000)),3),CMB[[Cmb_ID]:[Cmb_ID]],0))),-1,-1,0,0)),IF(OR(AC$1,$R45),4,INDEX(CMB[[Cmb_Rare]:[Cmb_Rare]],MATCH(ROUND(MIN(SUM(AC$4,$O45/1000),SUM($O45,AC$4/1000)),3),CMB[[Cmb_ID]:[Cmb_ID]],0))),CHOOSE(AC[[M]:[M]],2,1,1,SUM(AC[[AB]:[DB]])))),""))</f>
        <v>31</v>
      </c>
      <c r="AD45">
        <f>IF(OR(AD$5="",$S45=""),"",IFERROR(SUM(PRODUCT(INDEX(CMB[[BA_0O]:[BA_2O]],MATCH(ROUND(MIN(SUM(AD$4,$O45/1000),SUM($O45,AD$4/1000)),3),CMB[[Cmb_ID]:[Cmb_ID]],0),SUM(N(AD$1),N($R45),1)),CHOOSE(AC[[M]:[M]],1,1,0,AC[[AB]:[AB]])),PRODUCT(INDEX(CMB[[BD_0O]:[BD_2O]],MATCH(ROUND(MIN(SUM(AD$4,$O45/1000),SUM($O45,AD$4/1000)),3),CMB[[Cmb_ID]:[Cmb_ID]],0),SUM(N(AD$1),N($R45),1)),CHOOSE(AC[[M]:[M]],1,0,1,AC[[DB]:[DB]])),PRODUCT(SUM(ROUND(AVERAGE(VALUE(AD$3),VALUE($P45)),0),CHOOSE(IF(OR(AD$1,$R45),4,INDEX(CMB[[Res_Rare]:[Res_Rare]],MATCH(ROUND(MIN(SUM(AD$4,$O45/1000),SUM($O45,AD$4/1000)),3),CMB[[Cmb_ID]:[Cmb_ID]],0))),-1,-1,0,0)),IF(OR(AD$1,$R45),4,INDEX(CMB[[Cmb_Rare]:[Cmb_Rare]],MATCH(ROUND(MIN(SUM(AD$4,$O45/1000),SUM($O45,AD$4/1000)),3),CMB[[Cmb_ID]:[Cmb_ID]],0))),CHOOSE(AC[[M]:[M]],2,1,1,SUM(AC[[AB]:[DB]])))),""))</f>
        <v>40</v>
      </c>
      <c r="AE45" t="str">
        <f>IF(OR(AE$5="",$S45=""),"",IFERROR(SUM(PRODUCT(INDEX(CMB[[BA_0O]:[BA_2O]],MATCH(ROUND(MIN(SUM(AE$4,$O45/1000),SUM($O45,AE$4/1000)),3),CMB[[Cmb_ID]:[Cmb_ID]],0),SUM(N(AE$1),N($R45),1)),CHOOSE(AC[[M]:[M]],1,1,0,AC[[AB]:[AB]])),PRODUCT(INDEX(CMB[[BD_0O]:[BD_2O]],MATCH(ROUND(MIN(SUM(AE$4,$O45/1000),SUM($O45,AE$4/1000)),3),CMB[[Cmb_ID]:[Cmb_ID]],0),SUM(N(AE$1),N($R45),1)),CHOOSE(AC[[M]:[M]],1,0,1,AC[[DB]:[DB]])),PRODUCT(SUM(ROUND(AVERAGE(VALUE(AE$3),VALUE($P45)),0),CHOOSE(IF(OR(AE$1,$R45),4,INDEX(CMB[[Res_Rare]:[Res_Rare]],MATCH(ROUND(MIN(SUM(AE$4,$O45/1000),SUM($O45,AE$4/1000)),3),CMB[[Cmb_ID]:[Cmb_ID]],0))),-1,-1,0,0)),IF(OR(AE$1,$R45),4,INDEX(CMB[[Cmb_Rare]:[Cmb_Rare]],MATCH(ROUND(MIN(SUM(AE$4,$O45/1000),SUM($O45,AE$4/1000)),3),CMB[[Cmb_ID]:[Cmb_ID]],0))),CHOOSE(AC[[M]:[M]],2,1,1,SUM(AC[[AB]:[DB]])))),""))</f>
        <v/>
      </c>
      <c r="AF45" t="str">
        <f>IF(OR(AF$5="",$S45=""),"",IFERROR(SUM(PRODUCT(INDEX(CMB[[BA_0O]:[BA_2O]],MATCH(ROUND(MIN(SUM(AF$4,$O45/1000),SUM($O45,AF$4/1000)),3),CMB[[Cmb_ID]:[Cmb_ID]],0),SUM(N(AF$1),N($R45),1)),CHOOSE(AC[[M]:[M]],1,1,0,AC[[AB]:[AB]])),PRODUCT(INDEX(CMB[[BD_0O]:[BD_2O]],MATCH(ROUND(MIN(SUM(AF$4,$O45/1000),SUM($O45,AF$4/1000)),3),CMB[[Cmb_ID]:[Cmb_ID]],0),SUM(N(AF$1),N($R45),1)),CHOOSE(AC[[M]:[M]],1,0,1,AC[[DB]:[DB]])),PRODUCT(SUM(ROUND(AVERAGE(VALUE(AF$3),VALUE($P45)),0),CHOOSE(IF(OR(AF$1,$R45),4,INDEX(CMB[[Res_Rare]:[Res_Rare]],MATCH(ROUND(MIN(SUM(AF$4,$O45/1000),SUM($O45,AF$4/1000)),3),CMB[[Cmb_ID]:[Cmb_ID]],0))),-1,-1,0,0)),IF(OR(AF$1,$R45),4,INDEX(CMB[[Cmb_Rare]:[Cmb_Rare]],MATCH(ROUND(MIN(SUM(AF$4,$O45/1000),SUM($O45,AF$4/1000)),3),CMB[[Cmb_ID]:[Cmb_ID]],0))),CHOOSE(AC[[M]:[M]],2,1,1,SUM(AC[[AB]:[DB]])))),""))</f>
        <v/>
      </c>
      <c r="AG45">
        <f>IF(OR(AG$5="",$S45=""),"",IFERROR(SUM(PRODUCT(INDEX(CMB[[BA_0O]:[BA_2O]],MATCH(ROUND(MIN(SUM(AG$4,$O45/1000),SUM($O45,AG$4/1000)),3),CMB[[Cmb_ID]:[Cmb_ID]],0),SUM(N(AG$1),N($R45),1)),CHOOSE(AC[[M]:[M]],1,1,0,AC[[AB]:[AB]])),PRODUCT(INDEX(CMB[[BD_0O]:[BD_2O]],MATCH(ROUND(MIN(SUM(AG$4,$O45/1000),SUM($O45,AG$4/1000)),3),CMB[[Cmb_ID]:[Cmb_ID]],0),SUM(N(AG$1),N($R45),1)),CHOOSE(AC[[M]:[M]],1,0,1,AC[[DB]:[DB]])),PRODUCT(SUM(ROUND(AVERAGE(VALUE(AG$3),VALUE($P45)),0),CHOOSE(IF(OR(AG$1,$R45),4,INDEX(CMB[[Res_Rare]:[Res_Rare]],MATCH(ROUND(MIN(SUM(AG$4,$O45/1000),SUM($O45,AG$4/1000)),3),CMB[[Cmb_ID]:[Cmb_ID]],0))),-1,-1,0,0)),IF(OR(AG$1,$R45),4,INDEX(CMB[[Cmb_Rare]:[Cmb_Rare]],MATCH(ROUND(MIN(SUM(AG$4,$O45/1000),SUM($O45,AG$4/1000)),3),CMB[[Cmb_ID]:[Cmb_ID]],0))),CHOOSE(AC[[M]:[M]],2,1,1,SUM(AC[[AB]:[DB]])))),""))</f>
        <v>27</v>
      </c>
      <c r="AH45">
        <f>IF(OR(AH$5="",$S45=""),"",IFERROR(SUM(PRODUCT(INDEX(CMB[[BA_0O]:[BA_2O]],MATCH(ROUND(MIN(SUM(AH$4,$O45/1000),SUM($O45,AH$4/1000)),3),CMB[[Cmb_ID]:[Cmb_ID]],0),SUM(N(AH$1),N($R45),1)),CHOOSE(AC[[M]:[M]],1,1,0,AC[[AB]:[AB]])),PRODUCT(INDEX(CMB[[BD_0O]:[BD_2O]],MATCH(ROUND(MIN(SUM(AH$4,$O45/1000),SUM($O45,AH$4/1000)),3),CMB[[Cmb_ID]:[Cmb_ID]],0),SUM(N(AH$1),N($R45),1)),CHOOSE(AC[[M]:[M]],1,0,1,AC[[DB]:[DB]])),PRODUCT(SUM(ROUND(AVERAGE(VALUE(AH$3),VALUE($P45)),0),CHOOSE(IF(OR(AH$1,$R45),4,INDEX(CMB[[Res_Rare]:[Res_Rare]],MATCH(ROUND(MIN(SUM(AH$4,$O45/1000),SUM($O45,AH$4/1000)),3),CMB[[Cmb_ID]:[Cmb_ID]],0))),-1,-1,0,0)),IF(OR(AH$1,$R45),4,INDEX(CMB[[Cmb_Rare]:[Cmb_Rare]],MATCH(ROUND(MIN(SUM(AH$4,$O45/1000),SUM($O45,AH$4/1000)),3),CMB[[Cmb_ID]:[Cmb_ID]],0))),CHOOSE(AC[[M]:[M]],2,1,1,SUM(AC[[AB]:[DB]])))),""))</f>
        <v>22</v>
      </c>
      <c r="AI45">
        <f>IF(OR(AI$5="",$S45=""),"",IFERROR(SUM(PRODUCT(INDEX(CMB[[BA_0O]:[BA_2O]],MATCH(ROUND(MIN(SUM(AI$4,$O45/1000),SUM($O45,AI$4/1000)),3),CMB[[Cmb_ID]:[Cmb_ID]],0),SUM(N(AI$1),N($R45),1)),CHOOSE(AC[[M]:[M]],1,1,0,AC[[AB]:[AB]])),PRODUCT(INDEX(CMB[[BD_0O]:[BD_2O]],MATCH(ROUND(MIN(SUM(AI$4,$O45/1000),SUM($O45,AI$4/1000)),3),CMB[[Cmb_ID]:[Cmb_ID]],0),SUM(N(AI$1),N($R45),1)),CHOOSE(AC[[M]:[M]],1,0,1,AC[[DB]:[DB]])),PRODUCT(SUM(ROUND(AVERAGE(VALUE(AI$3),VALUE($P45)),0),CHOOSE(IF(OR(AI$1,$R45),4,INDEX(CMB[[Res_Rare]:[Res_Rare]],MATCH(ROUND(MIN(SUM(AI$4,$O45/1000),SUM($O45,AI$4/1000)),3),CMB[[Cmb_ID]:[Cmb_ID]],0))),-1,-1,0,0)),IF(OR(AI$1,$R45),4,INDEX(CMB[[Cmb_Rare]:[Cmb_Rare]],MATCH(ROUND(MIN(SUM(AI$4,$O45/1000),SUM($O45,AI$4/1000)),3),CMB[[Cmb_ID]:[Cmb_ID]],0))),CHOOSE(AC[[M]:[M]],2,1,1,SUM(AC[[AB]:[DB]])))),""))</f>
        <v>39</v>
      </c>
      <c r="AJ45">
        <f>IF(OR(AJ$5="",$S45=""),"",IFERROR(SUM(PRODUCT(INDEX(CMB[[BA_0O]:[BA_2O]],MATCH(ROUND(MIN(SUM(AJ$4,$O45/1000),SUM($O45,AJ$4/1000)),3),CMB[[Cmb_ID]:[Cmb_ID]],0),SUM(N(AJ$1),N($R45),1)),CHOOSE(AC[[M]:[M]],1,1,0,AC[[AB]:[AB]])),PRODUCT(INDEX(CMB[[BD_0O]:[BD_2O]],MATCH(ROUND(MIN(SUM(AJ$4,$O45/1000),SUM($O45,AJ$4/1000)),3),CMB[[Cmb_ID]:[Cmb_ID]],0),SUM(N(AJ$1),N($R45),1)),CHOOSE(AC[[M]:[M]],1,0,1,AC[[DB]:[DB]])),PRODUCT(SUM(ROUND(AVERAGE(VALUE(AJ$3),VALUE($P45)),0),CHOOSE(IF(OR(AJ$1,$R45),4,INDEX(CMB[[Res_Rare]:[Res_Rare]],MATCH(ROUND(MIN(SUM(AJ$4,$O45/1000),SUM($O45,AJ$4/1000)),3),CMB[[Cmb_ID]:[Cmb_ID]],0))),-1,-1,0,0)),IF(OR(AJ$1,$R45),4,INDEX(CMB[[Cmb_Rare]:[Cmb_Rare]],MATCH(ROUND(MIN(SUM(AJ$4,$O45/1000),SUM($O45,AJ$4/1000)),3),CMB[[Cmb_ID]:[Cmb_ID]],0))),CHOOSE(AC[[M]:[M]],2,1,1,SUM(AC[[AB]:[DB]])))),""))</f>
        <v>38</v>
      </c>
      <c r="AK45">
        <f>IF(OR(AK$5="",$S45=""),"",IFERROR(SUM(PRODUCT(INDEX(CMB[[BA_0O]:[BA_2O]],MATCH(ROUND(MIN(SUM(AK$4,$O45/1000),SUM($O45,AK$4/1000)),3),CMB[[Cmb_ID]:[Cmb_ID]],0),SUM(N(AK$1),N($R45),1)),CHOOSE(AC[[M]:[M]],1,1,0,AC[[AB]:[AB]])),PRODUCT(INDEX(CMB[[BD_0O]:[BD_2O]],MATCH(ROUND(MIN(SUM(AK$4,$O45/1000),SUM($O45,AK$4/1000)),3),CMB[[Cmb_ID]:[Cmb_ID]],0),SUM(N(AK$1),N($R45),1)),CHOOSE(AC[[M]:[M]],1,0,1,AC[[DB]:[DB]])),PRODUCT(SUM(ROUND(AVERAGE(VALUE(AK$3),VALUE($P45)),0),CHOOSE(IF(OR(AK$1,$R45),4,INDEX(CMB[[Res_Rare]:[Res_Rare]],MATCH(ROUND(MIN(SUM(AK$4,$O45/1000),SUM($O45,AK$4/1000)),3),CMB[[Cmb_ID]:[Cmb_ID]],0))),-1,-1,0,0)),IF(OR(AK$1,$R45),4,INDEX(CMB[[Cmb_Rare]:[Cmb_Rare]],MATCH(ROUND(MIN(SUM(AK$4,$O45/1000),SUM($O45,AK$4/1000)),3),CMB[[Cmb_ID]:[Cmb_ID]],0))),CHOOSE(AC[[M]:[M]],2,1,1,SUM(AC[[AB]:[DB]])))),""))</f>
        <v>28</v>
      </c>
      <c r="AL45">
        <f>IF(OR(AL$5="",$S45=""),"",IFERROR(SUM(PRODUCT(INDEX(CMB[[BA_0O]:[BA_2O]],MATCH(ROUND(MIN(SUM(AL$4,$O45/1000),SUM($O45,AL$4/1000)),3),CMB[[Cmb_ID]:[Cmb_ID]],0),SUM(N(AL$1),N($R45),1)),CHOOSE(AC[[M]:[M]],1,1,0,AC[[AB]:[AB]])),PRODUCT(INDEX(CMB[[BD_0O]:[BD_2O]],MATCH(ROUND(MIN(SUM(AL$4,$O45/1000),SUM($O45,AL$4/1000)),3),CMB[[Cmb_ID]:[Cmb_ID]],0),SUM(N(AL$1),N($R45),1)),CHOOSE(AC[[M]:[M]],1,0,1,AC[[DB]:[DB]])),PRODUCT(SUM(ROUND(AVERAGE(VALUE(AL$3),VALUE($P45)),0),CHOOSE(IF(OR(AL$1,$R45),4,INDEX(CMB[[Res_Rare]:[Res_Rare]],MATCH(ROUND(MIN(SUM(AL$4,$O45/1000),SUM($O45,AL$4/1000)),3),CMB[[Cmb_ID]:[Cmb_ID]],0))),-1,-1,0,0)),IF(OR(AL$1,$R45),4,INDEX(CMB[[Cmb_Rare]:[Cmb_Rare]],MATCH(ROUND(MIN(SUM(AL$4,$O45/1000),SUM($O45,AL$4/1000)),3),CMB[[Cmb_ID]:[Cmb_ID]],0))),CHOOSE(AC[[M]:[M]],2,1,1,SUM(AC[[AB]:[DB]])))),""))</f>
        <v>30</v>
      </c>
      <c r="AM45">
        <f>IF(OR(AM$5="",$S45=""),"",IFERROR(SUM(PRODUCT(INDEX(CMB[[BA_0O]:[BA_2O]],MATCH(ROUND(MIN(SUM(AM$4,$O45/1000),SUM($O45,AM$4/1000)),3),CMB[[Cmb_ID]:[Cmb_ID]],0),SUM(N(AM$1),N($R45),1)),CHOOSE(AC[[M]:[M]],1,1,0,AC[[AB]:[AB]])),PRODUCT(INDEX(CMB[[BD_0O]:[BD_2O]],MATCH(ROUND(MIN(SUM(AM$4,$O45/1000),SUM($O45,AM$4/1000)),3),CMB[[Cmb_ID]:[Cmb_ID]],0),SUM(N(AM$1),N($R45),1)),CHOOSE(AC[[M]:[M]],1,0,1,AC[[DB]:[DB]])),PRODUCT(SUM(ROUND(AVERAGE(VALUE(AM$3),VALUE($P45)),0),CHOOSE(IF(OR(AM$1,$R45),4,INDEX(CMB[[Res_Rare]:[Res_Rare]],MATCH(ROUND(MIN(SUM(AM$4,$O45/1000),SUM($O45,AM$4/1000)),3),CMB[[Cmb_ID]:[Cmb_ID]],0))),-1,-1,0,0)),IF(OR(AM$1,$R45),4,INDEX(CMB[[Cmb_Rare]:[Cmb_Rare]],MATCH(ROUND(MIN(SUM(AM$4,$O45/1000),SUM($O45,AM$4/1000)),3),CMB[[Cmb_ID]:[Cmb_ID]],0))),CHOOSE(AC[[M]:[M]],2,1,1,SUM(AC[[AB]:[DB]])))),""))</f>
        <v>38</v>
      </c>
      <c r="AN45">
        <f>IF(OR(AN$5="",$S45=""),"",IFERROR(SUM(PRODUCT(INDEX(CMB[[BA_0O]:[BA_2O]],MATCH(ROUND(MIN(SUM(AN$4,$O45/1000),SUM($O45,AN$4/1000)),3),CMB[[Cmb_ID]:[Cmb_ID]],0),SUM(N(AN$1),N($R45),1)),CHOOSE(AC[[M]:[M]],1,1,0,AC[[AB]:[AB]])),PRODUCT(INDEX(CMB[[BD_0O]:[BD_2O]],MATCH(ROUND(MIN(SUM(AN$4,$O45/1000),SUM($O45,AN$4/1000)),3),CMB[[Cmb_ID]:[Cmb_ID]],0),SUM(N(AN$1),N($R45),1)),CHOOSE(AC[[M]:[M]],1,0,1,AC[[DB]:[DB]])),PRODUCT(SUM(ROUND(AVERAGE(VALUE(AN$3),VALUE($P45)),0),CHOOSE(IF(OR(AN$1,$R45),4,INDEX(CMB[[Res_Rare]:[Res_Rare]],MATCH(ROUND(MIN(SUM(AN$4,$O45/1000),SUM($O45,AN$4/1000)),3),CMB[[Cmb_ID]:[Cmb_ID]],0))),-1,-1,0,0)),IF(OR(AN$1,$R45),4,INDEX(CMB[[Cmb_Rare]:[Cmb_Rare]],MATCH(ROUND(MIN(SUM(AN$4,$O45/1000),SUM($O45,AN$4/1000)),3),CMB[[Cmb_ID]:[Cmb_ID]],0))),CHOOSE(AC[[M]:[M]],2,1,1,SUM(AC[[AB]:[DB]])))),""))</f>
        <v>31</v>
      </c>
      <c r="AO45">
        <f>IF(OR(AO$5="",$S45=""),"",IFERROR(SUM(PRODUCT(INDEX(CMB[[BA_0O]:[BA_2O]],MATCH(ROUND(MIN(SUM(AO$4,$O45/1000),SUM($O45,AO$4/1000)),3),CMB[[Cmb_ID]:[Cmb_ID]],0),SUM(N(AO$1),N($R45),1)),CHOOSE(AC[[M]:[M]],1,1,0,AC[[AB]:[AB]])),PRODUCT(INDEX(CMB[[BD_0O]:[BD_2O]],MATCH(ROUND(MIN(SUM(AO$4,$O45/1000),SUM($O45,AO$4/1000)),3),CMB[[Cmb_ID]:[Cmb_ID]],0),SUM(N(AO$1),N($R45),1)),CHOOSE(AC[[M]:[M]],1,0,1,AC[[DB]:[DB]])),PRODUCT(SUM(ROUND(AVERAGE(VALUE(AO$3),VALUE($P45)),0),CHOOSE(IF(OR(AO$1,$R45),4,INDEX(CMB[[Res_Rare]:[Res_Rare]],MATCH(ROUND(MIN(SUM(AO$4,$O45/1000),SUM($O45,AO$4/1000)),3),CMB[[Cmb_ID]:[Cmb_ID]],0))),-1,-1,0,0)),IF(OR(AO$1,$R45),4,INDEX(CMB[[Cmb_Rare]:[Cmb_Rare]],MATCH(ROUND(MIN(SUM(AO$4,$O45/1000),SUM($O45,AO$4/1000)),3),CMB[[Cmb_ID]:[Cmb_ID]],0))),CHOOSE(AC[[M]:[M]],2,1,1,SUM(AC[[AB]:[DB]])))),""))</f>
        <v>39</v>
      </c>
      <c r="AP45">
        <f>IF(OR(AP$5="",$S45=""),"",IFERROR(SUM(PRODUCT(INDEX(CMB[[BA_0O]:[BA_2O]],MATCH(ROUND(MIN(SUM(AP$4,$O45/1000),SUM($O45,AP$4/1000)),3),CMB[[Cmb_ID]:[Cmb_ID]],0),SUM(N(AP$1),N($R45),1)),CHOOSE(AC[[M]:[M]],1,1,0,AC[[AB]:[AB]])),PRODUCT(INDEX(CMB[[BD_0O]:[BD_2O]],MATCH(ROUND(MIN(SUM(AP$4,$O45/1000),SUM($O45,AP$4/1000)),3),CMB[[Cmb_ID]:[Cmb_ID]],0),SUM(N(AP$1),N($R45),1)),CHOOSE(AC[[M]:[M]],1,0,1,AC[[DB]:[DB]])),PRODUCT(SUM(ROUND(AVERAGE(VALUE(AP$3),VALUE($P45)),0),CHOOSE(IF(OR(AP$1,$R45),4,INDEX(CMB[[Res_Rare]:[Res_Rare]],MATCH(ROUND(MIN(SUM(AP$4,$O45/1000),SUM($O45,AP$4/1000)),3),CMB[[Cmb_ID]:[Cmb_ID]],0))),-1,-1,0,0)),IF(OR(AP$1,$R45),4,INDEX(CMB[[Cmb_Rare]:[Cmb_Rare]],MATCH(ROUND(MIN(SUM(AP$4,$O45/1000),SUM($O45,AP$4/1000)),3),CMB[[Cmb_ID]:[Cmb_ID]],0))),CHOOSE(AC[[M]:[M]],2,1,1,SUM(AC[[AB]:[DB]])))),""))</f>
        <v>38</v>
      </c>
      <c r="AQ45">
        <f>IF(OR(AQ$5="",$S45=""),"",IFERROR(SUM(PRODUCT(INDEX(CMB[[BA_0O]:[BA_2O]],MATCH(ROUND(MIN(SUM(AQ$4,$O45/1000),SUM($O45,AQ$4/1000)),3),CMB[[Cmb_ID]:[Cmb_ID]],0),SUM(N(AQ$1),N($R45),1)),CHOOSE(AC[[M]:[M]],1,1,0,AC[[AB]:[AB]])),PRODUCT(INDEX(CMB[[BD_0O]:[BD_2O]],MATCH(ROUND(MIN(SUM(AQ$4,$O45/1000),SUM($O45,AQ$4/1000)),3),CMB[[Cmb_ID]:[Cmb_ID]],0),SUM(N(AQ$1),N($R45),1)),CHOOSE(AC[[M]:[M]],1,0,1,AC[[DB]:[DB]])),PRODUCT(SUM(ROUND(AVERAGE(VALUE(AQ$3),VALUE($P45)),0),CHOOSE(IF(OR(AQ$1,$R45),4,INDEX(CMB[[Res_Rare]:[Res_Rare]],MATCH(ROUND(MIN(SUM(AQ$4,$O45/1000),SUM($O45,AQ$4/1000)),3),CMB[[Cmb_ID]:[Cmb_ID]],0))),-1,-1,0,0)),IF(OR(AQ$1,$R45),4,INDEX(CMB[[Cmb_Rare]:[Cmb_Rare]],MATCH(ROUND(MIN(SUM(AQ$4,$O45/1000),SUM($O45,AQ$4/1000)),3),CMB[[Cmb_ID]:[Cmb_ID]],0))),CHOOSE(AC[[M]:[M]],2,1,1,SUM(AC[[AB]:[DB]])))),""))</f>
        <v>39</v>
      </c>
      <c r="AR45">
        <f>IF(OR(AR$5="",$S45=""),"",IFERROR(SUM(PRODUCT(INDEX(CMB[[BA_0O]:[BA_2O]],MATCH(ROUND(MIN(SUM(AR$4,$O45/1000),SUM($O45,AR$4/1000)),3),CMB[[Cmb_ID]:[Cmb_ID]],0),SUM(N(AR$1),N($R45),1)),CHOOSE(AC[[M]:[M]],1,1,0,AC[[AB]:[AB]])),PRODUCT(INDEX(CMB[[BD_0O]:[BD_2O]],MATCH(ROUND(MIN(SUM(AR$4,$O45/1000),SUM($O45,AR$4/1000)),3),CMB[[Cmb_ID]:[Cmb_ID]],0),SUM(N(AR$1),N($R45),1)),CHOOSE(AC[[M]:[M]],1,0,1,AC[[DB]:[DB]])),PRODUCT(SUM(ROUND(AVERAGE(VALUE(AR$3),VALUE($P45)),0),CHOOSE(IF(OR(AR$1,$R45),4,INDEX(CMB[[Res_Rare]:[Res_Rare]],MATCH(ROUND(MIN(SUM(AR$4,$O45/1000),SUM($O45,AR$4/1000)),3),CMB[[Cmb_ID]:[Cmb_ID]],0))),-1,-1,0,0)),IF(OR(AR$1,$R45),4,INDEX(CMB[[Cmb_Rare]:[Cmb_Rare]],MATCH(ROUND(MIN(SUM(AR$4,$O45/1000),SUM($O45,AR$4/1000)),3),CMB[[Cmb_ID]:[Cmb_ID]],0))),CHOOSE(AC[[M]:[M]],2,1,1,SUM(AC[[AB]:[DB]])))),""))</f>
        <v>28</v>
      </c>
      <c r="AS45">
        <f>IF(OR(AS$5="",$S45=""),"",IFERROR(SUM(PRODUCT(INDEX(CMB[[BA_0O]:[BA_2O]],MATCH(ROUND(MIN(SUM(AS$4,$O45/1000),SUM($O45,AS$4/1000)),3),CMB[[Cmb_ID]:[Cmb_ID]],0),SUM(N(AS$1),N($R45),1)),CHOOSE(AC[[M]:[M]],1,1,0,AC[[AB]:[AB]])),PRODUCT(INDEX(CMB[[BD_0O]:[BD_2O]],MATCH(ROUND(MIN(SUM(AS$4,$O45/1000),SUM($O45,AS$4/1000)),3),CMB[[Cmb_ID]:[Cmb_ID]],0),SUM(N(AS$1),N($R45),1)),CHOOSE(AC[[M]:[M]],1,0,1,AC[[DB]:[DB]])),PRODUCT(SUM(ROUND(AVERAGE(VALUE(AS$3),VALUE($P45)),0),CHOOSE(IF(OR(AS$1,$R45),4,INDEX(CMB[[Res_Rare]:[Res_Rare]],MATCH(ROUND(MIN(SUM(AS$4,$O45/1000),SUM($O45,AS$4/1000)),3),CMB[[Cmb_ID]:[Cmb_ID]],0))),-1,-1,0,0)),IF(OR(AS$1,$R45),4,INDEX(CMB[[Cmb_Rare]:[Cmb_Rare]],MATCH(ROUND(MIN(SUM(AS$4,$O45/1000),SUM($O45,AS$4/1000)),3),CMB[[Cmb_ID]:[Cmb_ID]],0))),CHOOSE(AC[[M]:[M]],2,1,1,SUM(AC[[AB]:[DB]])))),""))</f>
        <v>38</v>
      </c>
      <c r="AT45">
        <f>IF(OR(AT$5="",$S45=""),"",IFERROR(SUM(PRODUCT(INDEX(CMB[[BA_0O]:[BA_2O]],MATCH(ROUND(MIN(SUM(AT$4,$O45/1000),SUM($O45,AT$4/1000)),3),CMB[[Cmb_ID]:[Cmb_ID]],0),SUM(N(AT$1),N($R45),1)),CHOOSE(AC[[M]:[M]],1,1,0,AC[[AB]:[AB]])),PRODUCT(INDEX(CMB[[BD_0O]:[BD_2O]],MATCH(ROUND(MIN(SUM(AT$4,$O45/1000),SUM($O45,AT$4/1000)),3),CMB[[Cmb_ID]:[Cmb_ID]],0),SUM(N(AT$1),N($R45),1)),CHOOSE(AC[[M]:[M]],1,0,1,AC[[DB]:[DB]])),PRODUCT(SUM(ROUND(AVERAGE(VALUE(AT$3),VALUE($P45)),0),CHOOSE(IF(OR(AT$1,$R45),4,INDEX(CMB[[Res_Rare]:[Res_Rare]],MATCH(ROUND(MIN(SUM(AT$4,$O45/1000),SUM($O45,AT$4/1000)),3),CMB[[Cmb_ID]:[Cmb_ID]],0))),-1,-1,0,0)),IF(OR(AT$1,$R45),4,INDEX(CMB[[Cmb_Rare]:[Cmb_Rare]],MATCH(ROUND(MIN(SUM(AT$4,$O45/1000),SUM($O45,AT$4/1000)),3),CMB[[Cmb_ID]:[Cmb_ID]],0))),CHOOSE(AC[[M]:[M]],2,1,1,SUM(AC[[AB]:[DB]])))),""))</f>
        <v>39</v>
      </c>
      <c r="AU45">
        <f>IF(OR(AU$5="",$S45=""),"",IFERROR(SUM(PRODUCT(INDEX(CMB[[BA_0O]:[BA_2O]],MATCH(ROUND(MIN(SUM(AU$4,$O45/1000),SUM($O45,AU$4/1000)),3),CMB[[Cmb_ID]:[Cmb_ID]],0),SUM(N(AU$1),N($R45),1)),CHOOSE(AC[[M]:[M]],1,1,0,AC[[AB]:[AB]])),PRODUCT(INDEX(CMB[[BD_0O]:[BD_2O]],MATCH(ROUND(MIN(SUM(AU$4,$O45/1000),SUM($O45,AU$4/1000)),3),CMB[[Cmb_ID]:[Cmb_ID]],0),SUM(N(AU$1),N($R45),1)),CHOOSE(AC[[M]:[M]],1,0,1,AC[[DB]:[DB]])),PRODUCT(SUM(ROUND(AVERAGE(VALUE(AU$3),VALUE($P45)),0),CHOOSE(IF(OR(AU$1,$R45),4,INDEX(CMB[[Res_Rare]:[Res_Rare]],MATCH(ROUND(MIN(SUM(AU$4,$O45/1000),SUM($O45,AU$4/1000)),3),CMB[[Cmb_ID]:[Cmb_ID]],0))),-1,-1,0,0)),IF(OR(AU$1,$R45),4,INDEX(CMB[[Cmb_Rare]:[Cmb_Rare]],MATCH(ROUND(MIN(SUM(AU$4,$O45/1000),SUM($O45,AU$4/1000)),3),CMB[[Cmb_ID]:[Cmb_ID]],0))),CHOOSE(AC[[M]:[M]],2,1,1,SUM(AC[[AB]:[DB]])))),""))</f>
        <v>51</v>
      </c>
      <c r="AV45">
        <f>IF(OR(AV$5="",$S45=""),"",IFERROR(SUM(PRODUCT(INDEX(CMB[[BA_0O]:[BA_2O]],MATCH(ROUND(MIN(SUM(AV$4,$O45/1000),SUM($O45,AV$4/1000)),3),CMB[[Cmb_ID]:[Cmb_ID]],0),SUM(N(AV$1),N($R45),1)),CHOOSE(AC[[M]:[M]],1,1,0,AC[[AB]:[AB]])),PRODUCT(INDEX(CMB[[BD_0O]:[BD_2O]],MATCH(ROUND(MIN(SUM(AV$4,$O45/1000),SUM($O45,AV$4/1000)),3),CMB[[Cmb_ID]:[Cmb_ID]],0),SUM(N(AV$1),N($R45),1)),CHOOSE(AC[[M]:[M]],1,0,1,AC[[DB]:[DB]])),PRODUCT(SUM(ROUND(AVERAGE(VALUE(AV$3),VALUE($P45)),0),CHOOSE(IF(OR(AV$1,$R45),4,INDEX(CMB[[Res_Rare]:[Res_Rare]],MATCH(ROUND(MIN(SUM(AV$4,$O45/1000),SUM($O45,AV$4/1000)),3),CMB[[Cmb_ID]:[Cmb_ID]],0))),-1,-1,0,0)),IF(OR(AV$1,$R45),4,INDEX(CMB[[Cmb_Rare]:[Cmb_Rare]],MATCH(ROUND(MIN(SUM(AV$4,$O45/1000),SUM($O45,AV$4/1000)),3),CMB[[Cmb_ID]:[Cmb_ID]],0))),CHOOSE(AC[[M]:[M]],2,1,1,SUM(AC[[AB]:[DB]])))),""))</f>
        <v>48</v>
      </c>
      <c r="AW45">
        <f>IF(OR(AW$5="",$S45=""),"",IFERROR(SUM(PRODUCT(INDEX(CMB[[BA_0O]:[BA_2O]],MATCH(ROUND(MIN(SUM(AW$4,$O45/1000),SUM($O45,AW$4/1000)),3),CMB[[Cmb_ID]:[Cmb_ID]],0),SUM(N(AW$1),N($R45),1)),CHOOSE(AC[[M]:[M]],1,1,0,AC[[AB]:[AB]])),PRODUCT(INDEX(CMB[[BD_0O]:[BD_2O]],MATCH(ROUND(MIN(SUM(AW$4,$O45/1000),SUM($O45,AW$4/1000)),3),CMB[[Cmb_ID]:[Cmb_ID]],0),SUM(N(AW$1),N($R45),1)),CHOOSE(AC[[M]:[M]],1,0,1,AC[[DB]:[DB]])),PRODUCT(SUM(ROUND(AVERAGE(VALUE(AW$3),VALUE($P45)),0),CHOOSE(IF(OR(AW$1,$R45),4,INDEX(CMB[[Res_Rare]:[Res_Rare]],MATCH(ROUND(MIN(SUM(AW$4,$O45/1000),SUM($O45,AW$4/1000)),3),CMB[[Cmb_ID]:[Cmb_ID]],0))),-1,-1,0,0)),IF(OR(AW$1,$R45),4,INDEX(CMB[[Cmb_Rare]:[Cmb_Rare]],MATCH(ROUND(MIN(SUM(AW$4,$O45/1000),SUM($O45,AW$4/1000)),3),CMB[[Cmb_ID]:[Cmb_ID]],0))),CHOOSE(AC[[M]:[M]],2,1,1,SUM(AC[[AB]:[DB]])))),""))</f>
        <v>38</v>
      </c>
      <c r="AX45">
        <f>IF(OR(AX$5="",$S45=""),"",IFERROR(SUM(PRODUCT(INDEX(CMB[[BA_0O]:[BA_2O]],MATCH(ROUND(MIN(SUM(AX$4,$O45/1000),SUM($O45,AX$4/1000)),3),CMB[[Cmb_ID]:[Cmb_ID]],0),SUM(N(AX$1),N($R45),1)),CHOOSE(AC[[M]:[M]],1,1,0,AC[[AB]:[AB]])),PRODUCT(INDEX(CMB[[BD_0O]:[BD_2O]],MATCH(ROUND(MIN(SUM(AX$4,$O45/1000),SUM($O45,AX$4/1000)),3),CMB[[Cmb_ID]:[Cmb_ID]],0),SUM(N(AX$1),N($R45),1)),CHOOSE(AC[[M]:[M]],1,0,1,AC[[DB]:[DB]])),PRODUCT(SUM(ROUND(AVERAGE(VALUE(AX$3),VALUE($P45)),0),CHOOSE(IF(OR(AX$1,$R45),4,INDEX(CMB[[Res_Rare]:[Res_Rare]],MATCH(ROUND(MIN(SUM(AX$4,$O45/1000),SUM($O45,AX$4/1000)),3),CMB[[Cmb_ID]:[Cmb_ID]],0))),-1,-1,0,0)),IF(OR(AX$1,$R45),4,INDEX(CMB[[Cmb_Rare]:[Cmb_Rare]],MATCH(ROUND(MIN(SUM(AX$4,$O45/1000),SUM($O45,AX$4/1000)),3),CMB[[Cmb_ID]:[Cmb_ID]],0))),CHOOSE(AC[[M]:[M]],2,1,1,SUM(AC[[AB]:[DB]])))),""))</f>
        <v>53</v>
      </c>
      <c r="AY45" t="str">
        <f>IF(OR(AY$5="",$S45=""),"",IFERROR(SUM(PRODUCT(INDEX(CMB[[BA_0O]:[BA_2O]],MATCH(ROUND(MIN(SUM(AY$4,$O45/1000),SUM($O45,AY$4/1000)),3),CMB[[Cmb_ID]:[Cmb_ID]],0),SUM(N(AY$1),N($R45),1)),CHOOSE(AC[[M]:[M]],1,1,0,AC[[AB]:[AB]])),PRODUCT(INDEX(CMB[[BD_0O]:[BD_2O]],MATCH(ROUND(MIN(SUM(AY$4,$O45/1000),SUM($O45,AY$4/1000)),3),CMB[[Cmb_ID]:[Cmb_ID]],0),SUM(N(AY$1),N($R45),1)),CHOOSE(AC[[M]:[M]],1,0,1,AC[[DB]:[DB]])),PRODUCT(SUM(ROUND(AVERAGE(VALUE(AY$3),VALUE($P45)),0),CHOOSE(IF(OR(AY$1,$R45),4,INDEX(CMB[[Res_Rare]:[Res_Rare]],MATCH(ROUND(MIN(SUM(AY$4,$O45/1000),SUM($O45,AY$4/1000)),3),CMB[[Cmb_ID]:[Cmb_ID]],0))),-1,-1,0,0)),IF(OR(AY$1,$R45),4,INDEX(CMB[[Cmb_Rare]:[Cmb_Rare]],MATCH(ROUND(MIN(SUM(AY$4,$O45/1000),SUM($O45,AY$4/1000)),3),CMB[[Cmb_ID]:[Cmb_ID]],0))),CHOOSE(AC[[M]:[M]],2,1,1,SUM(AC[[AB]:[DB]])))),""))</f>
        <v/>
      </c>
      <c r="AZ45">
        <f>IF(OR(AZ$5="",$S45=""),"",IFERROR(SUM(PRODUCT(INDEX(CMB[[BA_0O]:[BA_2O]],MATCH(ROUND(MIN(SUM(AZ$4,$O45/1000),SUM($O45,AZ$4/1000)),3),CMB[[Cmb_ID]:[Cmb_ID]],0),SUM(N(AZ$1),N($R45),1)),CHOOSE(AC[[M]:[M]],1,1,0,AC[[AB]:[AB]])),PRODUCT(INDEX(CMB[[BD_0O]:[BD_2O]],MATCH(ROUND(MIN(SUM(AZ$4,$O45/1000),SUM($O45,AZ$4/1000)),3),CMB[[Cmb_ID]:[Cmb_ID]],0),SUM(N(AZ$1),N($R45),1)),CHOOSE(AC[[M]:[M]],1,0,1,AC[[DB]:[DB]])),PRODUCT(SUM(ROUND(AVERAGE(VALUE(AZ$3),VALUE($P45)),0),CHOOSE(IF(OR(AZ$1,$R45),4,INDEX(CMB[[Res_Rare]:[Res_Rare]],MATCH(ROUND(MIN(SUM(AZ$4,$O45/1000),SUM($O45,AZ$4/1000)),3),CMB[[Cmb_ID]:[Cmb_ID]],0))),-1,-1,0,0)),IF(OR(AZ$1,$R45),4,INDEX(CMB[[Cmb_Rare]:[Cmb_Rare]],MATCH(ROUND(MIN(SUM(AZ$4,$O45/1000),SUM($O45,AZ$4/1000)),3),CMB[[Cmb_ID]:[Cmb_ID]],0))),CHOOSE(AC[[M]:[M]],2,1,1,SUM(AC[[AB]:[DB]])))),""))</f>
        <v>22</v>
      </c>
      <c r="BA45">
        <f>IF(OR(BA$5="",$S45=""),"",IFERROR(SUM(PRODUCT(INDEX(CMB[[BA_0O]:[BA_2O]],MATCH(ROUND(MIN(SUM(BA$4,$O45/1000),SUM($O45,BA$4/1000)),3),CMB[[Cmb_ID]:[Cmb_ID]],0),SUM(N(BA$1),N($R45),1)),CHOOSE(AC[[M]:[M]],1,1,0,AC[[AB]:[AB]])),PRODUCT(INDEX(CMB[[BD_0O]:[BD_2O]],MATCH(ROUND(MIN(SUM(BA$4,$O45/1000),SUM($O45,BA$4/1000)),3),CMB[[Cmb_ID]:[Cmb_ID]],0),SUM(N(BA$1),N($R45),1)),CHOOSE(AC[[M]:[M]],1,0,1,AC[[DB]:[DB]])),PRODUCT(SUM(ROUND(AVERAGE(VALUE(BA$3),VALUE($P45)),0),CHOOSE(IF(OR(BA$1,$R45),4,INDEX(CMB[[Res_Rare]:[Res_Rare]],MATCH(ROUND(MIN(SUM(BA$4,$O45/1000),SUM($O45,BA$4/1000)),3),CMB[[Cmb_ID]:[Cmb_ID]],0))),-1,-1,0,0)),IF(OR(BA$1,$R45),4,INDEX(CMB[[Cmb_Rare]:[Cmb_Rare]],MATCH(ROUND(MIN(SUM(BA$4,$O45/1000),SUM($O45,BA$4/1000)),3),CMB[[Cmb_ID]:[Cmb_ID]],0))),CHOOSE(AC[[M]:[M]],2,1,1,SUM(AC[[AB]:[DB]])))),""))</f>
        <v>51</v>
      </c>
      <c r="BB45">
        <f>IF(OR(BB$5="",$S45=""),"",IFERROR(SUM(PRODUCT(INDEX(CMB[[BA_0O]:[BA_2O]],MATCH(ROUND(MIN(SUM(BB$4,$O45/1000),SUM($O45,BB$4/1000)),3),CMB[[Cmb_ID]:[Cmb_ID]],0),SUM(N(BB$1),N($R45),1)),CHOOSE(AC[[M]:[M]],1,1,0,AC[[AB]:[AB]])),PRODUCT(INDEX(CMB[[BD_0O]:[BD_2O]],MATCH(ROUND(MIN(SUM(BB$4,$O45/1000),SUM($O45,BB$4/1000)),3),CMB[[Cmb_ID]:[Cmb_ID]],0),SUM(N(BB$1),N($R45),1)),CHOOSE(AC[[M]:[M]],1,0,1,AC[[DB]:[DB]])),PRODUCT(SUM(ROUND(AVERAGE(VALUE(BB$3),VALUE($P45)),0),CHOOSE(IF(OR(BB$1,$R45),4,INDEX(CMB[[Res_Rare]:[Res_Rare]],MATCH(ROUND(MIN(SUM(BB$4,$O45/1000),SUM($O45,BB$4/1000)),3),CMB[[Cmb_ID]:[Cmb_ID]],0))),-1,-1,0,0)),IF(OR(BB$1,$R45),4,INDEX(CMB[[Cmb_Rare]:[Cmb_Rare]],MATCH(ROUND(MIN(SUM(BB$4,$O45/1000),SUM($O45,BB$4/1000)),3),CMB[[Cmb_ID]:[Cmb_ID]],0))),CHOOSE(AC[[M]:[M]],2,1,1,SUM(AC[[AB]:[DB]])))),""))</f>
        <v>48</v>
      </c>
      <c r="BC45" t="str">
        <f>IF(OR(BC$5="",$S45=""),"",IFERROR(SUM(PRODUCT(INDEX(CMB[[BA_0O]:[BA_2O]],MATCH(ROUND(MIN(SUM(BC$4,$O45/1000),SUM($O45,BC$4/1000)),3),CMB[[Cmb_ID]:[Cmb_ID]],0),SUM(N(BC$1),N($R45),1)),CHOOSE(AC[[M]:[M]],1,1,0,AC[[AB]:[AB]])),PRODUCT(INDEX(CMB[[BD_0O]:[BD_2O]],MATCH(ROUND(MIN(SUM(BC$4,$O45/1000),SUM($O45,BC$4/1000)),3),CMB[[Cmb_ID]:[Cmb_ID]],0),SUM(N(BC$1),N($R45),1)),CHOOSE(AC[[M]:[M]],1,0,1,AC[[DB]:[DB]])),PRODUCT(SUM(ROUND(AVERAGE(VALUE(BC$3),VALUE($P45)),0),CHOOSE(IF(OR(BC$1,$R45),4,INDEX(CMB[[Res_Rare]:[Res_Rare]],MATCH(ROUND(MIN(SUM(BC$4,$O45/1000),SUM($O45,BC$4/1000)),3),CMB[[Cmb_ID]:[Cmb_ID]],0))),-1,-1,0,0)),IF(OR(BC$1,$R45),4,INDEX(CMB[[Cmb_Rare]:[Cmb_Rare]],MATCH(ROUND(MIN(SUM(BC$4,$O45/1000),SUM($O45,BC$4/1000)),3),CMB[[Cmb_ID]:[Cmb_ID]],0))),CHOOSE(AC[[M]:[M]],2,1,1,SUM(AC[[AB]:[DB]])))),""))</f>
        <v/>
      </c>
      <c r="BD45" t="str">
        <f>IF(OR(BD$5="",$S45=""),"",IFERROR(SUM(PRODUCT(INDEX(CMB[[BA_0O]:[BA_2O]],MATCH(ROUND(MIN(SUM(BD$4,$O45/1000),SUM($O45,BD$4/1000)),3),CMB[[Cmb_ID]:[Cmb_ID]],0),SUM(N(BD$1),N($R45),1)),CHOOSE(AC[[M]:[M]],1,1,0,AC[[AB]:[AB]])),PRODUCT(INDEX(CMB[[BD_0O]:[BD_2O]],MATCH(ROUND(MIN(SUM(BD$4,$O45/1000),SUM($O45,BD$4/1000)),3),CMB[[Cmb_ID]:[Cmb_ID]],0),SUM(N(BD$1),N($R45),1)),CHOOSE(AC[[M]:[M]],1,0,1,AC[[DB]:[DB]])),PRODUCT(SUM(ROUND(AVERAGE(VALUE(BD$3),VALUE($P45)),0),CHOOSE(IF(OR(BD$1,$R45),4,INDEX(CMB[[Res_Rare]:[Res_Rare]],MATCH(ROUND(MIN(SUM(BD$4,$O45/1000),SUM($O45,BD$4/1000)),3),CMB[[Cmb_ID]:[Cmb_ID]],0))),-1,-1,0,0)),IF(OR(BD$1,$R45),4,INDEX(CMB[[Cmb_Rare]:[Cmb_Rare]],MATCH(ROUND(MIN(SUM(BD$4,$O45/1000),SUM($O45,BD$4/1000)),3),CMB[[Cmb_ID]:[Cmb_ID]],0))),CHOOSE(AC[[M]:[M]],2,1,1,SUM(AC[[AB]:[DB]])))),""))</f>
        <v/>
      </c>
      <c r="BE45" t="str">
        <f>IF(OR(BE$5="",$S45=""),"",IFERROR(SUM(PRODUCT(INDEX(CMB[[BA_0O]:[BA_2O]],MATCH(ROUND(MIN(SUM(BE$4,$O45/1000),SUM($O45,BE$4/1000)),3),CMB[[Cmb_ID]:[Cmb_ID]],0),SUM(N(BE$1),N($R45),1)),CHOOSE(AC[[M]:[M]],1,1,0,AC[[AB]:[AB]])),PRODUCT(INDEX(CMB[[BD_0O]:[BD_2O]],MATCH(ROUND(MIN(SUM(BE$4,$O45/1000),SUM($O45,BE$4/1000)),3),CMB[[Cmb_ID]:[Cmb_ID]],0),SUM(N(BE$1),N($R45),1)),CHOOSE(AC[[M]:[M]],1,0,1,AC[[DB]:[DB]])),PRODUCT(SUM(ROUND(AVERAGE(VALUE(BE$3),VALUE($P45)),0),CHOOSE(IF(OR(BE$1,$R45),4,INDEX(CMB[[Res_Rare]:[Res_Rare]],MATCH(ROUND(MIN(SUM(BE$4,$O45/1000),SUM($O45,BE$4/1000)),3),CMB[[Cmb_ID]:[Cmb_ID]],0))),-1,-1,0,0)),IF(OR(BE$1,$R45),4,INDEX(CMB[[Cmb_Rare]:[Cmb_Rare]],MATCH(ROUND(MIN(SUM(BE$4,$O45/1000),SUM($O45,BE$4/1000)),3),CMB[[Cmb_ID]:[Cmb_ID]],0))),CHOOSE(AC[[M]:[M]],2,1,1,SUM(AC[[AB]:[DB]])))),""))</f>
        <v/>
      </c>
      <c r="BF45" t="str">
        <f>IF(OR(BF$5="",$S45=""),"",IFERROR(SUM(PRODUCT(INDEX(CMB[[BA_0O]:[BA_2O]],MATCH(ROUND(MIN(SUM(BF$4,$O45/1000),SUM($O45,BF$4/1000)),3),CMB[[Cmb_ID]:[Cmb_ID]],0),SUM(N(BF$1),N($R45),1)),CHOOSE(AC[[M]:[M]],1,1,0,AC[[AB]:[AB]])),PRODUCT(INDEX(CMB[[BD_0O]:[BD_2O]],MATCH(ROUND(MIN(SUM(BF$4,$O45/1000),SUM($O45,BF$4/1000)),3),CMB[[Cmb_ID]:[Cmb_ID]],0),SUM(N(BF$1),N($R45),1)),CHOOSE(AC[[M]:[M]],1,0,1,AC[[DB]:[DB]])),PRODUCT(SUM(ROUND(AVERAGE(VALUE(BF$3),VALUE($P45)),0),CHOOSE(IF(OR(BF$1,$R45),4,INDEX(CMB[[Res_Rare]:[Res_Rare]],MATCH(ROUND(MIN(SUM(BF$4,$O45/1000),SUM($O45,BF$4/1000)),3),CMB[[Cmb_ID]:[Cmb_ID]],0))),-1,-1,0,0)),IF(OR(BF$1,$R45),4,INDEX(CMB[[Cmb_Rare]:[Cmb_Rare]],MATCH(ROUND(MIN(SUM(BF$4,$O45/1000),SUM($O45,BF$4/1000)),3),CMB[[Cmb_ID]:[Cmb_ID]],0))),CHOOSE(AC[[M]:[M]],2,1,1,SUM(AC[[AB]:[DB]])))),""))</f>
        <v/>
      </c>
      <c r="BG45" t="str">
        <f>IF(OR(BG$5="",$S45=""),"",IFERROR(SUM(PRODUCT(INDEX(CMB[[BA_0O]:[BA_2O]],MATCH(ROUND(MIN(SUM(BG$4,$O45/1000),SUM($O45,BG$4/1000)),3),CMB[[Cmb_ID]:[Cmb_ID]],0),SUM(N(BG$1),N($R45),1)),CHOOSE(AC[[M]:[M]],1,1,0,AC[[AB]:[AB]])),PRODUCT(INDEX(CMB[[BD_0O]:[BD_2O]],MATCH(ROUND(MIN(SUM(BG$4,$O45/1000),SUM($O45,BG$4/1000)),3),CMB[[Cmb_ID]:[Cmb_ID]],0),SUM(N(BG$1),N($R45),1)),CHOOSE(AC[[M]:[M]],1,0,1,AC[[DB]:[DB]])),PRODUCT(SUM(ROUND(AVERAGE(VALUE(BG$3),VALUE($P45)),0),CHOOSE(IF(OR(BG$1,$R45),4,INDEX(CMB[[Res_Rare]:[Res_Rare]],MATCH(ROUND(MIN(SUM(BG$4,$O45/1000),SUM($O45,BG$4/1000)),3),CMB[[Cmb_ID]:[Cmb_ID]],0))),-1,-1,0,0)),IF(OR(BG$1,$R45),4,INDEX(CMB[[Cmb_Rare]:[Cmb_Rare]],MATCH(ROUND(MIN(SUM(BG$4,$O45/1000),SUM($O45,BG$4/1000)),3),CMB[[Cmb_ID]:[Cmb_ID]],0))),CHOOSE(AC[[M]:[M]],2,1,1,SUM(AC[[AB]:[DB]])))),""))</f>
        <v/>
      </c>
      <c r="BH45" t="str">
        <f>IF(OR(BH$5="",$S45=""),"",IFERROR(SUM(PRODUCT(INDEX(CMB[[BA_0O]:[BA_2O]],MATCH(ROUND(MIN(SUM(BH$4,$O45/1000),SUM($O45,BH$4/1000)),3),CMB[[Cmb_ID]:[Cmb_ID]],0),SUM(N(BH$1),N($R45),1)),CHOOSE(AC[[M]:[M]],1,1,0,AC[[AB]:[AB]])),PRODUCT(INDEX(CMB[[BD_0O]:[BD_2O]],MATCH(ROUND(MIN(SUM(BH$4,$O45/1000),SUM($O45,BH$4/1000)),3),CMB[[Cmb_ID]:[Cmb_ID]],0),SUM(N(BH$1),N($R45),1)),CHOOSE(AC[[M]:[M]],1,0,1,AC[[DB]:[DB]])),PRODUCT(SUM(ROUND(AVERAGE(VALUE(BH$3),VALUE($P45)),0),CHOOSE(IF(OR(BH$1,$R45),4,INDEX(CMB[[Res_Rare]:[Res_Rare]],MATCH(ROUND(MIN(SUM(BH$4,$O45/1000),SUM($O45,BH$4/1000)),3),CMB[[Cmb_ID]:[Cmb_ID]],0))),-1,-1,0,0)),IF(OR(BH$1,$R45),4,INDEX(CMB[[Cmb_Rare]:[Cmb_Rare]],MATCH(ROUND(MIN(SUM(BH$4,$O45/1000),SUM($O45,BH$4/1000)),3),CMB[[Cmb_ID]:[Cmb_ID]],0))),CHOOSE(AC[[M]:[M]],2,1,1,SUM(AC[[AB]:[DB]])))),""))</f>
        <v/>
      </c>
      <c r="BI45" t="str">
        <f>IF(OR(BI$5="",$S45=""),"",IFERROR(SUM(PRODUCT(INDEX(CMB[[BA_0O]:[BA_2O]],MATCH(ROUND(MIN(SUM(BI$4,$O45/1000),SUM($O45,BI$4/1000)),3),CMB[[Cmb_ID]:[Cmb_ID]],0),SUM(N(BI$1),N($R45),1)),CHOOSE(AC[[M]:[M]],1,1,0,AC[[AB]:[AB]])),PRODUCT(INDEX(CMB[[BD_0O]:[BD_2O]],MATCH(ROUND(MIN(SUM(BI$4,$O45/1000),SUM($O45,BI$4/1000)),3),CMB[[Cmb_ID]:[Cmb_ID]],0),SUM(N(BI$1),N($R45),1)),CHOOSE(AC[[M]:[M]],1,0,1,AC[[DB]:[DB]])),PRODUCT(SUM(ROUND(AVERAGE(VALUE(BI$3),VALUE($P45)),0),CHOOSE(IF(OR(BI$1,$R45),4,INDEX(CMB[[Res_Rare]:[Res_Rare]],MATCH(ROUND(MIN(SUM(BI$4,$O45/1000),SUM($O45,BI$4/1000)),3),CMB[[Cmb_ID]:[Cmb_ID]],0))),-1,-1,0,0)),IF(OR(BI$1,$R45),4,INDEX(CMB[[Cmb_Rare]:[Cmb_Rare]],MATCH(ROUND(MIN(SUM(BI$4,$O45/1000),SUM($O45,BI$4/1000)),3),CMB[[Cmb_ID]:[Cmb_ID]],0))),CHOOSE(AC[[M]:[M]],2,1,1,SUM(AC[[AB]:[DB]])))),""))</f>
        <v/>
      </c>
      <c r="BJ45" t="str">
        <f>IF(OR(BJ$5="",$S45=""),"",IFERROR(SUM(PRODUCT(INDEX(CMB[[BA_0O]:[BA_2O]],MATCH(ROUND(MIN(SUM(BJ$4,$O45/1000),SUM($O45,BJ$4/1000)),3),CMB[[Cmb_ID]:[Cmb_ID]],0),SUM(N(BJ$1),N($R45),1)),CHOOSE(AC[[M]:[M]],1,1,0,AC[[AB]:[AB]])),PRODUCT(INDEX(CMB[[BD_0O]:[BD_2O]],MATCH(ROUND(MIN(SUM(BJ$4,$O45/1000),SUM($O45,BJ$4/1000)),3),CMB[[Cmb_ID]:[Cmb_ID]],0),SUM(N(BJ$1),N($R45),1)),CHOOSE(AC[[M]:[M]],1,0,1,AC[[DB]:[DB]])),PRODUCT(SUM(ROUND(AVERAGE(VALUE(BJ$3),VALUE($P45)),0),CHOOSE(IF(OR(BJ$1,$R45),4,INDEX(CMB[[Res_Rare]:[Res_Rare]],MATCH(ROUND(MIN(SUM(BJ$4,$O45/1000),SUM($O45,BJ$4/1000)),3),CMB[[Cmb_ID]:[Cmb_ID]],0))),-1,-1,0,0)),IF(OR(BJ$1,$R45),4,INDEX(CMB[[Cmb_Rare]:[Cmb_Rare]],MATCH(ROUND(MIN(SUM(BJ$4,$O45/1000),SUM($O45,BJ$4/1000)),3),CMB[[Cmb_ID]:[Cmb_ID]],0))),CHOOSE(AC[[M]:[M]],2,1,1,SUM(AC[[AB]:[DB]])))),""))</f>
        <v/>
      </c>
      <c r="BK45" t="str">
        <f>IF(OR(BK$5="",$S45=""),"",IFERROR(SUM(PRODUCT(INDEX(CMB[[BA_0O]:[BA_2O]],MATCH(ROUND(MIN(SUM(BK$4,$O45/1000),SUM($O45,BK$4/1000)),3),CMB[[Cmb_ID]:[Cmb_ID]],0),SUM(N(BK$1),N($R45),1)),CHOOSE(AC[[M]:[M]],1,1,0,AC[[AB]:[AB]])),PRODUCT(INDEX(CMB[[BD_0O]:[BD_2O]],MATCH(ROUND(MIN(SUM(BK$4,$O45/1000),SUM($O45,BK$4/1000)),3),CMB[[Cmb_ID]:[Cmb_ID]],0),SUM(N(BK$1),N($R45),1)),CHOOSE(AC[[M]:[M]],1,0,1,AC[[DB]:[DB]])),PRODUCT(SUM(ROUND(AVERAGE(VALUE(BK$3),VALUE($P45)),0),CHOOSE(IF(OR(BK$1,$R45),4,INDEX(CMB[[Res_Rare]:[Res_Rare]],MATCH(ROUND(MIN(SUM(BK$4,$O45/1000),SUM($O45,BK$4/1000)),3),CMB[[Cmb_ID]:[Cmb_ID]],0))),-1,-1,0,0)),IF(OR(BK$1,$R45),4,INDEX(CMB[[Cmb_Rare]:[Cmb_Rare]],MATCH(ROUND(MIN(SUM(BK$4,$O45/1000),SUM($O45,BK$4/1000)),3),CMB[[Cmb_ID]:[Cmb_ID]],0))),CHOOSE(AC[[M]:[M]],2,1,1,SUM(AC[[AB]:[DB]])))),""))</f>
        <v/>
      </c>
      <c r="BL45" t="str">
        <f>IF(OR(BL$5="",$S45=""),"",IFERROR(SUM(PRODUCT(INDEX(CMB[[BA_0O]:[BA_2O]],MATCH(ROUND(MIN(SUM(BL$4,$O45/1000),SUM($O45,BL$4/1000)),3),CMB[[Cmb_ID]:[Cmb_ID]],0),SUM(N(BL$1),N($R45),1)),CHOOSE(AC[[M]:[M]],1,1,0,AC[[AB]:[AB]])),PRODUCT(INDEX(CMB[[BD_0O]:[BD_2O]],MATCH(ROUND(MIN(SUM(BL$4,$O45/1000),SUM($O45,BL$4/1000)),3),CMB[[Cmb_ID]:[Cmb_ID]],0),SUM(N(BL$1),N($R45),1)),CHOOSE(AC[[M]:[M]],1,0,1,AC[[DB]:[DB]])),PRODUCT(SUM(ROUND(AVERAGE(VALUE(BL$3),VALUE($P45)),0),CHOOSE(IF(OR(BL$1,$R45),4,INDEX(CMB[[Res_Rare]:[Res_Rare]],MATCH(ROUND(MIN(SUM(BL$4,$O45/1000),SUM($O45,BL$4/1000)),3),CMB[[Cmb_ID]:[Cmb_ID]],0))),-1,-1,0,0)),IF(OR(BL$1,$R45),4,INDEX(CMB[[Cmb_Rare]:[Cmb_Rare]],MATCH(ROUND(MIN(SUM(BL$4,$O45/1000),SUM($O45,BL$4/1000)),3),CMB[[Cmb_ID]:[Cmb_ID]],0))),CHOOSE(AC[[M]:[M]],2,1,1,SUM(AC[[AB]:[DB]])))),""))</f>
        <v/>
      </c>
      <c r="BM45" t="str">
        <f>IF(OR(BM$5="",$S45=""),"",IFERROR(SUM(PRODUCT(INDEX(CMB[[BA_0O]:[BA_2O]],MATCH(ROUND(MIN(SUM(BM$4,$O45/1000),SUM($O45,BM$4/1000)),3),CMB[[Cmb_ID]:[Cmb_ID]],0),SUM(N(BM$1),N($R45),1)),CHOOSE(AC[[M]:[M]],1,1,0,AC[[AB]:[AB]])),PRODUCT(INDEX(CMB[[BD_0O]:[BD_2O]],MATCH(ROUND(MIN(SUM(BM$4,$O45/1000),SUM($O45,BM$4/1000)),3),CMB[[Cmb_ID]:[Cmb_ID]],0),SUM(N(BM$1),N($R45),1)),CHOOSE(AC[[M]:[M]],1,0,1,AC[[DB]:[DB]])),PRODUCT(SUM(ROUND(AVERAGE(VALUE(BM$3),VALUE($P45)),0),CHOOSE(IF(OR(BM$1,$R45),4,INDEX(CMB[[Res_Rare]:[Res_Rare]],MATCH(ROUND(MIN(SUM(BM$4,$O45/1000),SUM($O45,BM$4/1000)),3),CMB[[Cmb_ID]:[Cmb_ID]],0))),-1,-1,0,0)),IF(OR(BM$1,$R45),4,INDEX(CMB[[Cmb_Rare]:[Cmb_Rare]],MATCH(ROUND(MIN(SUM(BM$4,$O45/1000),SUM($O45,BM$4/1000)),3),CMB[[Cmb_ID]:[Cmb_ID]],0))),CHOOSE(AC[[M]:[M]],2,1,1,SUM(AC[[AB]:[DB]])))),""))</f>
        <v/>
      </c>
      <c r="BN45" t="str">
        <f>IF(OR(BN$5="",$S45=""),"",IFERROR(SUM(PRODUCT(INDEX(CMB[[BA_0O]:[BA_2O]],MATCH(ROUND(MIN(SUM(BN$4,$O45/1000),SUM($O45,BN$4/1000)),3),CMB[[Cmb_ID]:[Cmb_ID]],0),SUM(N(BN$1),N($R45),1)),CHOOSE(AC[[M]:[M]],1,1,0,AC[[AB]:[AB]])),PRODUCT(INDEX(CMB[[BD_0O]:[BD_2O]],MATCH(ROUND(MIN(SUM(BN$4,$O45/1000),SUM($O45,BN$4/1000)),3),CMB[[Cmb_ID]:[Cmb_ID]],0),SUM(N(BN$1),N($R45),1)),CHOOSE(AC[[M]:[M]],1,0,1,AC[[DB]:[DB]])),PRODUCT(SUM(ROUND(AVERAGE(VALUE(BN$3),VALUE($P45)),0),CHOOSE(IF(OR(BN$1,$R45),4,INDEX(CMB[[Res_Rare]:[Res_Rare]],MATCH(ROUND(MIN(SUM(BN$4,$O45/1000),SUM($O45,BN$4/1000)),3),CMB[[Cmb_ID]:[Cmb_ID]],0))),-1,-1,0,0)),IF(OR(BN$1,$R45),4,INDEX(CMB[[Cmb_Rare]:[Cmb_Rare]],MATCH(ROUND(MIN(SUM(BN$4,$O45/1000),SUM($O45,BN$4/1000)),3),CMB[[Cmb_ID]:[Cmb_ID]],0))),CHOOSE(AC[[M]:[M]],2,1,1,SUM(AC[[AB]:[DB]])))),""))</f>
        <v/>
      </c>
      <c r="BO45" t="str">
        <f>IF(OR(BO$5="",$S45=""),"",IFERROR(SUM(PRODUCT(INDEX(CMB[[BA_0O]:[BA_2O]],MATCH(ROUND(MIN(SUM(BO$4,$O45/1000),SUM($O45,BO$4/1000)),3),CMB[[Cmb_ID]:[Cmb_ID]],0),SUM(N(BO$1),N($R45),1)),CHOOSE(AC[[M]:[M]],1,1,0,AC[[AB]:[AB]])),PRODUCT(INDEX(CMB[[BD_0O]:[BD_2O]],MATCH(ROUND(MIN(SUM(BO$4,$O45/1000),SUM($O45,BO$4/1000)),3),CMB[[Cmb_ID]:[Cmb_ID]],0),SUM(N(BO$1),N($R45),1)),CHOOSE(AC[[M]:[M]],1,0,1,AC[[DB]:[DB]])),PRODUCT(SUM(ROUND(AVERAGE(VALUE(BO$3),VALUE($P45)),0),CHOOSE(IF(OR(BO$1,$R45),4,INDEX(CMB[[Res_Rare]:[Res_Rare]],MATCH(ROUND(MIN(SUM(BO$4,$O45/1000),SUM($O45,BO$4/1000)),3),CMB[[Cmb_ID]:[Cmb_ID]],0))),-1,-1,0,0)),IF(OR(BO$1,$R45),4,INDEX(CMB[[Cmb_Rare]:[Cmb_Rare]],MATCH(ROUND(MIN(SUM(BO$4,$O45/1000),SUM($O45,BO$4/1000)),3),CMB[[Cmb_ID]:[Cmb_ID]],0))),CHOOSE(AC[[M]:[M]],2,1,1,SUM(AC[[AB]:[DB]])))),""))</f>
        <v/>
      </c>
      <c r="BP45" t="str">
        <f>IF(OR(BP$5="",$S45=""),"",IFERROR(SUM(PRODUCT(INDEX(CMB[[BA_0O]:[BA_2O]],MATCH(ROUND(MIN(SUM(BP$4,$O45/1000),SUM($O45,BP$4/1000)),3),CMB[[Cmb_ID]:[Cmb_ID]],0),SUM(N(BP$1),N($R45),1)),CHOOSE(AC[[M]:[M]],1,1,0,AC[[AB]:[AB]])),PRODUCT(INDEX(CMB[[BD_0O]:[BD_2O]],MATCH(ROUND(MIN(SUM(BP$4,$O45/1000),SUM($O45,BP$4/1000)),3),CMB[[Cmb_ID]:[Cmb_ID]],0),SUM(N(BP$1),N($R45),1)),CHOOSE(AC[[M]:[M]],1,0,1,AC[[DB]:[DB]])),PRODUCT(SUM(ROUND(AVERAGE(VALUE(BP$3),VALUE($P45)),0),CHOOSE(IF(OR(BP$1,$R45),4,INDEX(CMB[[Res_Rare]:[Res_Rare]],MATCH(ROUND(MIN(SUM(BP$4,$O45/1000),SUM($O45,BP$4/1000)),3),CMB[[Cmb_ID]:[Cmb_ID]],0))),-1,-1,0,0)),IF(OR(BP$1,$R45),4,INDEX(CMB[[Cmb_Rare]:[Cmb_Rare]],MATCH(ROUND(MIN(SUM(BP$4,$O45/1000),SUM($O45,BP$4/1000)),3),CMB[[Cmb_ID]:[Cmb_ID]],0))),CHOOSE(AC[[M]:[M]],2,1,1,SUM(AC[[AB]:[DB]])))),""))</f>
        <v/>
      </c>
      <c r="BQ45" t="str">
        <f>IF(OR(BQ$5="",$S45=""),"",IFERROR(SUM(PRODUCT(INDEX(CMB[[BA_0O]:[BA_2O]],MATCH(ROUND(MIN(SUM(BQ$4,$O45/1000),SUM($O45,BQ$4/1000)),3),CMB[[Cmb_ID]:[Cmb_ID]],0),SUM(N(BQ$1),N($R45),1)),CHOOSE(AC[[M]:[M]],1,1,0,AC[[AB]:[AB]])),PRODUCT(INDEX(CMB[[BD_0O]:[BD_2O]],MATCH(ROUND(MIN(SUM(BQ$4,$O45/1000),SUM($O45,BQ$4/1000)),3),CMB[[Cmb_ID]:[Cmb_ID]],0),SUM(N(BQ$1),N($R45),1)),CHOOSE(AC[[M]:[M]],1,0,1,AC[[DB]:[DB]])),PRODUCT(SUM(ROUND(AVERAGE(VALUE(BQ$3),VALUE($P45)),0),CHOOSE(IF(OR(BQ$1,$R45),4,INDEX(CMB[[Res_Rare]:[Res_Rare]],MATCH(ROUND(MIN(SUM(BQ$4,$O45/1000),SUM($O45,BQ$4/1000)),3),CMB[[Cmb_ID]:[Cmb_ID]],0))),-1,-1,0,0)),IF(OR(BQ$1,$R45),4,INDEX(CMB[[Cmb_Rare]:[Cmb_Rare]],MATCH(ROUND(MIN(SUM(BQ$4,$O45/1000),SUM($O45,BQ$4/1000)),3),CMB[[Cmb_ID]:[Cmb_ID]],0))),CHOOSE(AC[[M]:[M]],2,1,1,SUM(AC[[AB]:[DB]])))),""))</f>
        <v/>
      </c>
      <c r="BR45" t="str">
        <f>IF(OR(BR$5="",$S45=""),"",IFERROR(SUM(PRODUCT(INDEX(CMB[[BA_0O]:[BA_2O]],MATCH(ROUND(MIN(SUM(BR$4,$O45/1000),SUM($O45,BR$4/1000)),3),CMB[[Cmb_ID]:[Cmb_ID]],0),SUM(N(BR$1),N($R45),1)),CHOOSE(AC[[M]:[M]],1,1,0,AC[[AB]:[AB]])),PRODUCT(INDEX(CMB[[BD_0O]:[BD_2O]],MATCH(ROUND(MIN(SUM(BR$4,$O45/1000),SUM($O45,BR$4/1000)),3),CMB[[Cmb_ID]:[Cmb_ID]],0),SUM(N(BR$1),N($R45),1)),CHOOSE(AC[[M]:[M]],1,0,1,AC[[DB]:[DB]])),PRODUCT(SUM(ROUND(AVERAGE(VALUE(BR$3),VALUE($P45)),0),CHOOSE(IF(OR(BR$1,$R45),4,INDEX(CMB[[Res_Rare]:[Res_Rare]],MATCH(ROUND(MIN(SUM(BR$4,$O45/1000),SUM($O45,BR$4/1000)),3),CMB[[Cmb_ID]:[Cmb_ID]],0))),-1,-1,0,0)),IF(OR(BR$1,$R45),4,INDEX(CMB[[Cmb_Rare]:[Cmb_Rare]],MATCH(ROUND(MIN(SUM(BR$4,$O45/1000),SUM($O45,BR$4/1000)),3),CMB[[Cmb_ID]:[Cmb_ID]],0))),CHOOSE(AC[[M]:[M]],2,1,1,SUM(AC[[AB]:[DB]])))),""))</f>
        <v/>
      </c>
      <c r="BS45" t="str">
        <f>IF(OR(BS$5="",$S45=""),"",IFERROR(SUM(PRODUCT(INDEX(CMB[[BA_0O]:[BA_2O]],MATCH(ROUND(MIN(SUM(BS$4,$O45/1000),SUM($O45,BS$4/1000)),3),CMB[[Cmb_ID]:[Cmb_ID]],0),SUM(N(BS$1),N($R45),1)),CHOOSE(AC[[M]:[M]],1,1,0,AC[[AB]:[AB]])),PRODUCT(INDEX(CMB[[BD_0O]:[BD_2O]],MATCH(ROUND(MIN(SUM(BS$4,$O45/1000),SUM($O45,BS$4/1000)),3),CMB[[Cmb_ID]:[Cmb_ID]],0),SUM(N(BS$1),N($R45),1)),CHOOSE(AC[[M]:[M]],1,0,1,AC[[DB]:[DB]])),PRODUCT(SUM(ROUND(AVERAGE(VALUE(BS$3),VALUE($P45)),0),CHOOSE(IF(OR(BS$1,$R45),4,INDEX(CMB[[Res_Rare]:[Res_Rare]],MATCH(ROUND(MIN(SUM(BS$4,$O45/1000),SUM($O45,BS$4/1000)),3),CMB[[Cmb_ID]:[Cmb_ID]],0))),-1,-1,0,0)),IF(OR(BS$1,$R45),4,INDEX(CMB[[Cmb_Rare]:[Cmb_Rare]],MATCH(ROUND(MIN(SUM(BS$4,$O45/1000),SUM($O45,BS$4/1000)),3),CMB[[Cmb_ID]:[Cmb_ID]],0))),CHOOSE(AC[[M]:[M]],2,1,1,SUM(AC[[AB]:[DB]])))),""))</f>
        <v/>
      </c>
      <c r="BT45" t="str">
        <f>IF(OR(BT$5="",$S45=""),"",IFERROR(SUM(PRODUCT(INDEX(CMB[[BA_0O]:[BA_2O]],MATCH(ROUND(MIN(SUM(BT$4,$O45/1000),SUM($O45,BT$4/1000)),3),CMB[[Cmb_ID]:[Cmb_ID]],0),SUM(N(BT$1),N($R45),1)),CHOOSE(AC[[M]:[M]],1,1,0,AC[[AB]:[AB]])),PRODUCT(INDEX(CMB[[BD_0O]:[BD_2O]],MATCH(ROUND(MIN(SUM(BT$4,$O45/1000),SUM($O45,BT$4/1000)),3),CMB[[Cmb_ID]:[Cmb_ID]],0),SUM(N(BT$1),N($R45),1)),CHOOSE(AC[[M]:[M]],1,0,1,AC[[DB]:[DB]])),PRODUCT(SUM(ROUND(AVERAGE(VALUE(BT$3),VALUE($P45)),0),CHOOSE(IF(OR(BT$1,$R45),4,INDEX(CMB[[Res_Rare]:[Res_Rare]],MATCH(ROUND(MIN(SUM(BT$4,$O45/1000),SUM($O45,BT$4/1000)),3),CMB[[Cmb_ID]:[Cmb_ID]],0))),-1,-1,0,0)),IF(OR(BT$1,$R45),4,INDEX(CMB[[Cmb_Rare]:[Cmb_Rare]],MATCH(ROUND(MIN(SUM(BT$4,$O45/1000),SUM($O45,BT$4/1000)),3),CMB[[Cmb_ID]:[Cmb_ID]],0))),CHOOSE(AC[[M]:[M]],2,1,1,SUM(AC[[AB]:[DB]])))),""))</f>
        <v/>
      </c>
      <c r="BU45" t="str">
        <f>IF(OR(BU$5="",$S45=""),"",IFERROR(SUM(PRODUCT(INDEX(CMB[[BA_0O]:[BA_2O]],MATCH(ROUND(MIN(SUM(BU$4,$O45/1000),SUM($O45,BU$4/1000)),3),CMB[[Cmb_ID]:[Cmb_ID]],0),SUM(N(BU$1),N($R45),1)),CHOOSE(AC[[M]:[M]],1,1,0,AC[[AB]:[AB]])),PRODUCT(INDEX(CMB[[BD_0O]:[BD_2O]],MATCH(ROUND(MIN(SUM(BU$4,$O45/1000),SUM($O45,BU$4/1000)),3),CMB[[Cmb_ID]:[Cmb_ID]],0),SUM(N(BU$1),N($R45),1)),CHOOSE(AC[[M]:[M]],1,0,1,AC[[DB]:[DB]])),PRODUCT(SUM(ROUND(AVERAGE(VALUE(BU$3),VALUE($P45)),0),CHOOSE(IF(OR(BU$1,$R45),4,INDEX(CMB[[Res_Rare]:[Res_Rare]],MATCH(ROUND(MIN(SUM(BU$4,$O45/1000),SUM($O45,BU$4/1000)),3),CMB[[Cmb_ID]:[Cmb_ID]],0))),-1,-1,0,0)),IF(OR(BU$1,$R45),4,INDEX(CMB[[Cmb_Rare]:[Cmb_Rare]],MATCH(ROUND(MIN(SUM(BU$4,$O45/1000),SUM($O45,BU$4/1000)),3),CMB[[Cmb_ID]:[Cmb_ID]],0))),CHOOSE(AC[[M]:[M]],2,1,1,SUM(AC[[AB]:[DB]])))),""))</f>
        <v/>
      </c>
      <c r="BV45" t="str">
        <f>IF(OR(BV$5="",$S45=""),"",IFERROR(SUM(PRODUCT(INDEX(CMB[[BA_0O]:[BA_2O]],MATCH(ROUND(MIN(SUM(BV$4,$O45/1000),SUM($O45,BV$4/1000)),3),CMB[[Cmb_ID]:[Cmb_ID]],0),SUM(N(BV$1),N($R45),1)),CHOOSE(AC[[M]:[M]],1,1,0,AC[[AB]:[AB]])),PRODUCT(INDEX(CMB[[BD_0O]:[BD_2O]],MATCH(ROUND(MIN(SUM(BV$4,$O45/1000),SUM($O45,BV$4/1000)),3),CMB[[Cmb_ID]:[Cmb_ID]],0),SUM(N(BV$1),N($R45),1)),CHOOSE(AC[[M]:[M]],1,0,1,AC[[DB]:[DB]])),PRODUCT(SUM(ROUND(AVERAGE(VALUE(BV$3),VALUE($P45)),0),CHOOSE(IF(OR(BV$1,$R45),4,INDEX(CMB[[Res_Rare]:[Res_Rare]],MATCH(ROUND(MIN(SUM(BV$4,$O45/1000),SUM($O45,BV$4/1000)),3),CMB[[Cmb_ID]:[Cmb_ID]],0))),-1,-1,0,0)),IF(OR(BV$1,$R45),4,INDEX(CMB[[Cmb_Rare]:[Cmb_Rare]],MATCH(ROUND(MIN(SUM(BV$4,$O45/1000),SUM($O45,BV$4/1000)),3),CMB[[Cmb_ID]:[Cmb_ID]],0))),CHOOSE(AC[[M]:[M]],2,1,1,SUM(AC[[AB]:[DB]])))),""))</f>
        <v/>
      </c>
      <c r="BW45" t="str">
        <f>IF(OR(BW$5="",$S45=""),"",IFERROR(SUM(PRODUCT(INDEX(CMB[[BA_0O]:[BA_2O]],MATCH(ROUND(MIN(SUM(BW$4,$O45/1000),SUM($O45,BW$4/1000)),3),CMB[[Cmb_ID]:[Cmb_ID]],0),SUM(N(BW$1),N($R45),1)),CHOOSE(AC[[M]:[M]],1,1,0,AC[[AB]:[AB]])),PRODUCT(INDEX(CMB[[BD_0O]:[BD_2O]],MATCH(ROUND(MIN(SUM(BW$4,$O45/1000),SUM($O45,BW$4/1000)),3),CMB[[Cmb_ID]:[Cmb_ID]],0),SUM(N(BW$1),N($R45),1)),CHOOSE(AC[[M]:[M]],1,0,1,AC[[DB]:[DB]])),PRODUCT(SUM(ROUND(AVERAGE(VALUE(BW$3),VALUE($P45)),0),CHOOSE(IF(OR(BW$1,$R45),4,INDEX(CMB[[Res_Rare]:[Res_Rare]],MATCH(ROUND(MIN(SUM(BW$4,$O45/1000),SUM($O45,BW$4/1000)),3),CMB[[Cmb_ID]:[Cmb_ID]],0))),-1,-1,0,0)),IF(OR(BW$1,$R45),4,INDEX(CMB[[Cmb_Rare]:[Cmb_Rare]],MATCH(ROUND(MIN(SUM(BW$4,$O45/1000),SUM($O45,BW$4/1000)),3),CMB[[Cmb_ID]:[Cmb_ID]],0))),CHOOSE(AC[[M]:[M]],2,1,1,SUM(AC[[AB]:[DB]])))),""))</f>
        <v/>
      </c>
      <c r="BX45" t="str">
        <f>IF(OR(BX$5="",$S45=""),"",IFERROR(SUM(PRODUCT(INDEX(CMB[[BA_0O]:[BA_2O]],MATCH(ROUND(MIN(SUM(BX$4,$O45/1000),SUM($O45,BX$4/1000)),3),CMB[[Cmb_ID]:[Cmb_ID]],0),SUM(N(BX$1),N($R45),1)),CHOOSE(AC[[M]:[M]],1,1,0,AC[[AB]:[AB]])),PRODUCT(INDEX(CMB[[BD_0O]:[BD_2O]],MATCH(ROUND(MIN(SUM(BX$4,$O45/1000),SUM($O45,BX$4/1000)),3),CMB[[Cmb_ID]:[Cmb_ID]],0),SUM(N(BX$1),N($R45),1)),CHOOSE(AC[[M]:[M]],1,0,1,AC[[DB]:[DB]])),PRODUCT(SUM(ROUND(AVERAGE(VALUE(BX$3),VALUE($P45)),0),CHOOSE(IF(OR(BX$1,$R45),4,INDEX(CMB[[Res_Rare]:[Res_Rare]],MATCH(ROUND(MIN(SUM(BX$4,$O45/1000),SUM($O45,BX$4/1000)),3),CMB[[Cmb_ID]:[Cmb_ID]],0))),-1,-1,0,0)),IF(OR(BX$1,$R45),4,INDEX(CMB[[Cmb_Rare]:[Cmb_Rare]],MATCH(ROUND(MIN(SUM(BX$4,$O45/1000),SUM($O45,BX$4/1000)),3),CMB[[Cmb_ID]:[Cmb_ID]],0))),CHOOSE(AC[[M]:[M]],2,1,1,SUM(AC[[AB]:[DB]])))),""))</f>
        <v/>
      </c>
      <c r="BY45" t="str">
        <f>IF(OR(BY$5="",$S45=""),"",IFERROR(SUM(PRODUCT(INDEX(CMB[[BA_0O]:[BA_2O]],MATCH(ROUND(MIN(SUM(BY$4,$O45/1000),SUM($O45,BY$4/1000)),3),CMB[[Cmb_ID]:[Cmb_ID]],0),SUM(N(BY$1),N($R45),1)),CHOOSE(AC[[M]:[M]],1,1,0,AC[[AB]:[AB]])),PRODUCT(INDEX(CMB[[BD_0O]:[BD_2O]],MATCH(ROUND(MIN(SUM(BY$4,$O45/1000),SUM($O45,BY$4/1000)),3),CMB[[Cmb_ID]:[Cmb_ID]],0),SUM(N(BY$1),N($R45),1)),CHOOSE(AC[[M]:[M]],1,0,1,AC[[DB]:[DB]])),PRODUCT(SUM(ROUND(AVERAGE(VALUE(BY$3),VALUE($P45)),0),CHOOSE(IF(OR(BY$1,$R45),4,INDEX(CMB[[Res_Rare]:[Res_Rare]],MATCH(ROUND(MIN(SUM(BY$4,$O45/1000),SUM($O45,BY$4/1000)),3),CMB[[Cmb_ID]:[Cmb_ID]],0))),-1,-1,0,0)),IF(OR(BY$1,$R45),4,INDEX(CMB[[Cmb_Rare]:[Cmb_Rare]],MATCH(ROUND(MIN(SUM(BY$4,$O45/1000),SUM($O45,BY$4/1000)),3),CMB[[Cmb_ID]:[Cmb_ID]],0))),CHOOSE(AC[[M]:[M]],2,1,1,SUM(AC[[AB]:[DB]])))),""))</f>
        <v/>
      </c>
      <c r="BZ45" t="str">
        <f>IF(OR(BZ$5="",$S45=""),"",IFERROR(SUM(PRODUCT(INDEX(CMB[[BA_0O]:[BA_2O]],MATCH(ROUND(MIN(SUM(BZ$4,$O45/1000),SUM($O45,BZ$4/1000)),3),CMB[[Cmb_ID]:[Cmb_ID]],0),SUM(N(BZ$1),N($R45),1)),CHOOSE(AC[[M]:[M]],1,1,0,AC[[AB]:[AB]])),PRODUCT(INDEX(CMB[[BD_0O]:[BD_2O]],MATCH(ROUND(MIN(SUM(BZ$4,$O45/1000),SUM($O45,BZ$4/1000)),3),CMB[[Cmb_ID]:[Cmb_ID]],0),SUM(N(BZ$1),N($R45),1)),CHOOSE(AC[[M]:[M]],1,0,1,AC[[DB]:[DB]])),PRODUCT(SUM(ROUND(AVERAGE(VALUE(BZ$3),VALUE($P45)),0),CHOOSE(IF(OR(BZ$1,$R45),4,INDEX(CMB[[Res_Rare]:[Res_Rare]],MATCH(ROUND(MIN(SUM(BZ$4,$O45/1000),SUM($O45,BZ$4/1000)),3),CMB[[Cmb_ID]:[Cmb_ID]],0))),-1,-1,0,0)),IF(OR(BZ$1,$R45),4,INDEX(CMB[[Cmb_Rare]:[Cmb_Rare]],MATCH(ROUND(MIN(SUM(BZ$4,$O45/1000),SUM($O45,BZ$4/1000)),3),CMB[[Cmb_ID]:[Cmb_ID]],0))),CHOOSE(AC[[M]:[M]],2,1,1,SUM(AC[[AB]:[DB]])))),""))</f>
        <v/>
      </c>
      <c r="CA45" t="str">
        <f>IF(OR(CA$5="",$S45=""),"",IFERROR(SUM(PRODUCT(INDEX(CMB[[BA_0O]:[BA_2O]],MATCH(ROUND(MIN(SUM(CA$4,$O45/1000),SUM($O45,CA$4/1000)),3),CMB[[Cmb_ID]:[Cmb_ID]],0),SUM(N(CA$1),N($R45),1)),CHOOSE(AC[[M]:[M]],1,1,0,AC[[AB]:[AB]])),PRODUCT(INDEX(CMB[[BD_0O]:[BD_2O]],MATCH(ROUND(MIN(SUM(CA$4,$O45/1000),SUM($O45,CA$4/1000)),3),CMB[[Cmb_ID]:[Cmb_ID]],0),SUM(N(CA$1),N($R45),1)),CHOOSE(AC[[M]:[M]],1,0,1,AC[[DB]:[DB]])),PRODUCT(SUM(ROUND(AVERAGE(VALUE(CA$3),VALUE($P45)),0),CHOOSE(IF(OR(CA$1,$R45),4,INDEX(CMB[[Res_Rare]:[Res_Rare]],MATCH(ROUND(MIN(SUM(CA$4,$O45/1000),SUM($O45,CA$4/1000)),3),CMB[[Cmb_ID]:[Cmb_ID]],0))),-1,-1,0,0)),IF(OR(CA$1,$R45),4,INDEX(CMB[[Cmb_Rare]:[Cmb_Rare]],MATCH(ROUND(MIN(SUM(CA$4,$O45/1000),SUM($O45,CA$4/1000)),3),CMB[[Cmb_ID]:[Cmb_ID]],0))),CHOOSE(AC[[M]:[M]],2,1,1,SUM(AC[[AB]:[DB]])))),""))</f>
        <v/>
      </c>
      <c r="CB45" t="str">
        <f>IF(OR(CB$5="",$S45=""),"",IFERROR(SUM(PRODUCT(INDEX(CMB[[BA_0O]:[BA_2O]],MATCH(ROUND(MIN(SUM(CB$4,$O45/1000),SUM($O45,CB$4/1000)),3),CMB[[Cmb_ID]:[Cmb_ID]],0),SUM(N(CB$1),N($R45),1)),CHOOSE(AC[[M]:[M]],1,1,0,AC[[AB]:[AB]])),PRODUCT(INDEX(CMB[[BD_0O]:[BD_2O]],MATCH(ROUND(MIN(SUM(CB$4,$O45/1000),SUM($O45,CB$4/1000)),3),CMB[[Cmb_ID]:[Cmb_ID]],0),SUM(N(CB$1),N($R45),1)),CHOOSE(AC[[M]:[M]],1,0,1,AC[[DB]:[DB]])),PRODUCT(SUM(ROUND(AVERAGE(VALUE(CB$3),VALUE($P45)),0),CHOOSE(IF(OR(CB$1,$R45),4,INDEX(CMB[[Res_Rare]:[Res_Rare]],MATCH(ROUND(MIN(SUM(CB$4,$O45/1000),SUM($O45,CB$4/1000)),3),CMB[[Cmb_ID]:[Cmb_ID]],0))),-1,-1,0,0)),IF(OR(CB$1,$R45),4,INDEX(CMB[[Cmb_Rare]:[Cmb_Rare]],MATCH(ROUND(MIN(SUM(CB$4,$O45/1000),SUM($O45,CB$4/1000)),3),CMB[[Cmb_ID]:[Cmb_ID]],0))),CHOOSE(AC[[M]:[M]],2,1,1,SUM(AC[[AB]:[DB]])))),""))</f>
        <v/>
      </c>
      <c r="CC45" t="str">
        <f>IF(OR(CC$5="",$S45=""),"",IFERROR(SUM(PRODUCT(INDEX(CMB[[BA_0O]:[BA_2O]],MATCH(ROUND(MIN(SUM(CC$4,$O45/1000),SUM($O45,CC$4/1000)),3),CMB[[Cmb_ID]:[Cmb_ID]],0),SUM(N(CC$1),N($R45),1)),CHOOSE(AC[[M]:[M]],1,1,0,AC[[AB]:[AB]])),PRODUCT(INDEX(CMB[[BD_0O]:[BD_2O]],MATCH(ROUND(MIN(SUM(CC$4,$O45/1000),SUM($O45,CC$4/1000)),3),CMB[[Cmb_ID]:[Cmb_ID]],0),SUM(N(CC$1),N($R45),1)),CHOOSE(AC[[M]:[M]],1,0,1,AC[[DB]:[DB]])),PRODUCT(SUM(ROUND(AVERAGE(VALUE(CC$3),VALUE($P45)),0),CHOOSE(IF(OR(CC$1,$R45),4,INDEX(CMB[[Res_Rare]:[Res_Rare]],MATCH(ROUND(MIN(SUM(CC$4,$O45/1000),SUM($O45,CC$4/1000)),3),CMB[[Cmb_ID]:[Cmb_ID]],0))),-1,-1,0,0)),IF(OR(CC$1,$R45),4,INDEX(CMB[[Cmb_Rare]:[Cmb_Rare]],MATCH(ROUND(MIN(SUM(CC$4,$O45/1000),SUM($O45,CC$4/1000)),3),CMB[[Cmb_ID]:[Cmb_ID]],0))),CHOOSE(AC[[M]:[M]],2,1,1,SUM(AC[[AB]:[DB]])))),""))</f>
        <v/>
      </c>
      <c r="CD45" t="str">
        <f>IF(OR(CD$5="",$S45=""),"",IFERROR(SUM(PRODUCT(INDEX(CMB[[BA_0O]:[BA_2O]],MATCH(ROUND(MIN(SUM(CD$4,$O45/1000),SUM($O45,CD$4/1000)),3),CMB[[Cmb_ID]:[Cmb_ID]],0),SUM(N(CD$1),N($R45),1)),CHOOSE(AC[[M]:[M]],1,1,0,AC[[AB]:[AB]])),PRODUCT(INDEX(CMB[[BD_0O]:[BD_2O]],MATCH(ROUND(MIN(SUM(CD$4,$O45/1000),SUM($O45,CD$4/1000)),3),CMB[[Cmb_ID]:[Cmb_ID]],0),SUM(N(CD$1),N($R45),1)),CHOOSE(AC[[M]:[M]],1,0,1,AC[[DB]:[DB]])),PRODUCT(SUM(ROUND(AVERAGE(VALUE(CD$3),VALUE($P45)),0),CHOOSE(IF(OR(CD$1,$R45),4,INDEX(CMB[[Res_Rare]:[Res_Rare]],MATCH(ROUND(MIN(SUM(CD$4,$O45/1000),SUM($O45,CD$4/1000)),3),CMB[[Cmb_ID]:[Cmb_ID]],0))),-1,-1,0,0)),IF(OR(CD$1,$R45),4,INDEX(CMB[[Cmb_Rare]:[Cmb_Rare]],MATCH(ROUND(MIN(SUM(CD$4,$O45/1000),SUM($O45,CD$4/1000)),3),CMB[[Cmb_ID]:[Cmb_ID]],0))),CHOOSE(AC[[M]:[M]],2,1,1,SUM(AC[[AB]:[DB]])))),""))</f>
        <v/>
      </c>
      <c r="CE45" t="str">
        <f>IF(OR(CE$5="",$S45=""),"",IFERROR(SUM(PRODUCT(INDEX(CMB[[BA_0O]:[BA_2O]],MATCH(ROUND(MIN(SUM(CE$4,$O45/1000),SUM($O45,CE$4/1000)),3),CMB[[Cmb_ID]:[Cmb_ID]],0),SUM(N(CE$1),N($R45),1)),CHOOSE(AC[[M]:[M]],1,1,0,AC[[AB]:[AB]])),PRODUCT(INDEX(CMB[[BD_0O]:[BD_2O]],MATCH(ROUND(MIN(SUM(CE$4,$O45/1000),SUM($O45,CE$4/1000)),3),CMB[[Cmb_ID]:[Cmb_ID]],0),SUM(N(CE$1),N($R45),1)),CHOOSE(AC[[M]:[M]],1,0,1,AC[[DB]:[DB]])),PRODUCT(SUM(ROUND(AVERAGE(VALUE(CE$3),VALUE($P45)),0),CHOOSE(IF(OR(CE$1,$R45),4,INDEX(CMB[[Res_Rare]:[Res_Rare]],MATCH(ROUND(MIN(SUM(CE$4,$O45/1000),SUM($O45,CE$4/1000)),3),CMB[[Cmb_ID]:[Cmb_ID]],0))),-1,-1,0,0)),IF(OR(CE$1,$R45),4,INDEX(CMB[[Cmb_Rare]:[Cmb_Rare]],MATCH(ROUND(MIN(SUM(CE$4,$O45/1000),SUM($O45,CE$4/1000)),3),CMB[[Cmb_ID]:[Cmb_ID]],0))),CHOOSE(AC[[M]:[M]],2,1,1,SUM(AC[[AB]:[DB]])))),""))</f>
        <v/>
      </c>
      <c r="CF45" t="str">
        <f>IF(OR(CF$5="",$S45=""),"",IFERROR(SUM(PRODUCT(INDEX(CMB[[BA_0O]:[BA_2O]],MATCH(ROUND(MIN(SUM(CF$4,$O45/1000),SUM($O45,CF$4/1000)),3),CMB[[Cmb_ID]:[Cmb_ID]],0),SUM(N(CF$1),N($R45),1)),CHOOSE(AC[[M]:[M]],1,1,0,AC[[AB]:[AB]])),PRODUCT(INDEX(CMB[[BD_0O]:[BD_2O]],MATCH(ROUND(MIN(SUM(CF$4,$O45/1000),SUM($O45,CF$4/1000)),3),CMB[[Cmb_ID]:[Cmb_ID]],0),SUM(N(CF$1),N($R45),1)),CHOOSE(AC[[M]:[M]],1,0,1,AC[[DB]:[DB]])),PRODUCT(SUM(ROUND(AVERAGE(VALUE(CF$3),VALUE($P45)),0),CHOOSE(IF(OR(CF$1,$R45),4,INDEX(CMB[[Res_Rare]:[Res_Rare]],MATCH(ROUND(MIN(SUM(CF$4,$O45/1000),SUM($O45,CF$4/1000)),3),CMB[[Cmb_ID]:[Cmb_ID]],0))),-1,-1,0,0)),IF(OR(CF$1,$R45),4,INDEX(CMB[[Cmb_Rare]:[Cmb_Rare]],MATCH(ROUND(MIN(SUM(CF$4,$O45/1000),SUM($O45,CF$4/1000)),3),CMB[[Cmb_ID]:[Cmb_ID]],0))),CHOOSE(AC[[M]:[M]],2,1,1,SUM(AC[[AB]:[DB]])))),""))</f>
        <v/>
      </c>
      <c r="CG45" t="str">
        <f>IF(OR(CG$5="",$S45=""),"",IFERROR(SUM(PRODUCT(INDEX(CMB[[BA_0O]:[BA_2O]],MATCH(ROUND(MIN(SUM(CG$4,$O45/1000),SUM($O45,CG$4/1000)),3),CMB[[Cmb_ID]:[Cmb_ID]],0),SUM(N(CG$1),N($R45),1)),CHOOSE(AC[[M]:[M]],1,1,0,AC[[AB]:[AB]])),PRODUCT(INDEX(CMB[[BD_0O]:[BD_2O]],MATCH(ROUND(MIN(SUM(CG$4,$O45/1000),SUM($O45,CG$4/1000)),3),CMB[[Cmb_ID]:[Cmb_ID]],0),SUM(N(CG$1),N($R45),1)),CHOOSE(AC[[M]:[M]],1,0,1,AC[[DB]:[DB]])),PRODUCT(SUM(ROUND(AVERAGE(VALUE(CG$3),VALUE($P45)),0),CHOOSE(IF(OR(CG$1,$R45),4,INDEX(CMB[[Res_Rare]:[Res_Rare]],MATCH(ROUND(MIN(SUM(CG$4,$O45/1000),SUM($O45,CG$4/1000)),3),CMB[[Cmb_ID]:[Cmb_ID]],0))),-1,-1,0,0)),IF(OR(CG$1,$R45),4,INDEX(CMB[[Cmb_Rare]:[Cmb_Rare]],MATCH(ROUND(MIN(SUM(CG$4,$O45/1000),SUM($O45,CG$4/1000)),3),CMB[[Cmb_ID]:[Cmb_ID]],0))),CHOOSE(AC[[M]:[M]],2,1,1,SUM(AC[[AB]:[DB]])))),""))</f>
        <v/>
      </c>
      <c r="CH45" t="str">
        <f>IF(OR(CH$5="",$S45=""),"",IFERROR(SUM(PRODUCT(INDEX(CMB[[BA_0O]:[BA_2O]],MATCH(ROUND(MIN(SUM(CH$4,$O45/1000),SUM($O45,CH$4/1000)),3),CMB[[Cmb_ID]:[Cmb_ID]],0),SUM(N(CH$1),N($R45),1)),CHOOSE(AC[[M]:[M]],1,1,0,AC[[AB]:[AB]])),PRODUCT(INDEX(CMB[[BD_0O]:[BD_2O]],MATCH(ROUND(MIN(SUM(CH$4,$O45/1000),SUM($O45,CH$4/1000)),3),CMB[[Cmb_ID]:[Cmb_ID]],0),SUM(N(CH$1),N($R45),1)),CHOOSE(AC[[M]:[M]],1,0,1,AC[[DB]:[DB]])),PRODUCT(SUM(ROUND(AVERAGE(VALUE(CH$3),VALUE($P45)),0),CHOOSE(IF(OR(CH$1,$R45),4,INDEX(CMB[[Res_Rare]:[Res_Rare]],MATCH(ROUND(MIN(SUM(CH$4,$O45/1000),SUM($O45,CH$4/1000)),3),CMB[[Cmb_ID]:[Cmb_ID]],0))),-1,-1,0,0)),IF(OR(CH$1,$R45),4,INDEX(CMB[[Cmb_Rare]:[Cmb_Rare]],MATCH(ROUND(MIN(SUM(CH$4,$O45/1000),SUM($O45,CH$4/1000)),3),CMB[[Cmb_ID]:[Cmb_ID]],0))),CHOOSE(AC[[M]:[M]],2,1,1,SUM(AC[[AB]:[DB]])))),""))</f>
        <v/>
      </c>
      <c r="CI45" t="str">
        <f>IF(OR(CI$5="",$S45=""),"",IFERROR(SUM(PRODUCT(INDEX(CMB[[BA_0O]:[BA_2O]],MATCH(ROUND(MIN(SUM(CI$4,$O45/1000),SUM($O45,CI$4/1000)),3),CMB[[Cmb_ID]:[Cmb_ID]],0),SUM(N(CI$1),N($R45),1)),CHOOSE(AC[[M]:[M]],1,1,0,AC[[AB]:[AB]])),PRODUCT(INDEX(CMB[[BD_0O]:[BD_2O]],MATCH(ROUND(MIN(SUM(CI$4,$O45/1000),SUM($O45,CI$4/1000)),3),CMB[[Cmb_ID]:[Cmb_ID]],0),SUM(N(CI$1),N($R45),1)),CHOOSE(AC[[M]:[M]],1,0,1,AC[[DB]:[DB]])),PRODUCT(SUM(ROUND(AVERAGE(VALUE(CI$3),VALUE($P45)),0),CHOOSE(IF(OR(CI$1,$R45),4,INDEX(CMB[[Res_Rare]:[Res_Rare]],MATCH(ROUND(MIN(SUM(CI$4,$O45/1000),SUM($O45,CI$4/1000)),3),CMB[[Cmb_ID]:[Cmb_ID]],0))),-1,-1,0,0)),IF(OR(CI$1,$R45),4,INDEX(CMB[[Cmb_Rare]:[Cmb_Rare]],MATCH(ROUND(MIN(SUM(CI$4,$O45/1000),SUM($O45,CI$4/1000)),3),CMB[[Cmb_ID]:[Cmb_ID]],0))),CHOOSE(AC[[M]:[M]],2,1,1,SUM(AC[[AB]:[DB]])))),""))</f>
        <v/>
      </c>
      <c r="CJ45" t="str">
        <f>IF(OR(CJ$5="",$S45=""),"",IFERROR(SUM(PRODUCT(INDEX(CMB[[BA_0O]:[BA_2O]],MATCH(ROUND(MIN(SUM(CJ$4,$O45/1000),SUM($O45,CJ$4/1000)),3),CMB[[Cmb_ID]:[Cmb_ID]],0),SUM(N(CJ$1),N($R45),1)),CHOOSE(AC[[M]:[M]],1,1,0,AC[[AB]:[AB]])),PRODUCT(INDEX(CMB[[BD_0O]:[BD_2O]],MATCH(ROUND(MIN(SUM(CJ$4,$O45/1000),SUM($O45,CJ$4/1000)),3),CMB[[Cmb_ID]:[Cmb_ID]],0),SUM(N(CJ$1),N($R45),1)),CHOOSE(AC[[M]:[M]],1,0,1,AC[[DB]:[DB]])),PRODUCT(SUM(ROUND(AVERAGE(VALUE(CJ$3),VALUE($P45)),0),CHOOSE(IF(OR(CJ$1,$R45),4,INDEX(CMB[[Res_Rare]:[Res_Rare]],MATCH(ROUND(MIN(SUM(CJ$4,$O45/1000),SUM($O45,CJ$4/1000)),3),CMB[[Cmb_ID]:[Cmb_ID]],0))),-1,-1,0,0)),IF(OR(CJ$1,$R45),4,INDEX(CMB[[Cmb_Rare]:[Cmb_Rare]],MATCH(ROUND(MIN(SUM(CJ$4,$O45/1000),SUM($O45,CJ$4/1000)),3),CMB[[Cmb_ID]:[Cmb_ID]],0))),CHOOSE(AC[[M]:[M]],2,1,1,SUM(AC[[AB]:[DB]])))),""))</f>
        <v/>
      </c>
      <c r="CK45" t="str">
        <f>IF(OR(CK$5="",$S45=""),"",IFERROR(SUM(PRODUCT(INDEX(CMB[[BA_0O]:[BA_2O]],MATCH(ROUND(MIN(SUM(CK$4,$O45/1000),SUM($O45,CK$4/1000)),3),CMB[[Cmb_ID]:[Cmb_ID]],0),SUM(N(CK$1),N($R45),1)),CHOOSE(AC[[M]:[M]],1,1,0,AC[[AB]:[AB]])),PRODUCT(INDEX(CMB[[BD_0O]:[BD_2O]],MATCH(ROUND(MIN(SUM(CK$4,$O45/1000),SUM($O45,CK$4/1000)),3),CMB[[Cmb_ID]:[Cmb_ID]],0),SUM(N(CK$1),N($R45),1)),CHOOSE(AC[[M]:[M]],1,0,1,AC[[DB]:[DB]])),PRODUCT(SUM(ROUND(AVERAGE(VALUE(CK$3),VALUE($P45)),0),CHOOSE(IF(OR(CK$1,$R45),4,INDEX(CMB[[Res_Rare]:[Res_Rare]],MATCH(ROUND(MIN(SUM(CK$4,$O45/1000),SUM($O45,CK$4/1000)),3),CMB[[Cmb_ID]:[Cmb_ID]],0))),-1,-1,0,0)),IF(OR(CK$1,$R45),4,INDEX(CMB[[Cmb_Rare]:[Cmb_Rare]],MATCH(ROUND(MIN(SUM(CK$4,$O45/1000),SUM($O45,CK$4/1000)),3),CMB[[Cmb_ID]:[Cmb_ID]],0))),CHOOSE(AC[[M]:[M]],2,1,1,SUM(AC[[AB]:[DB]])))),""))</f>
        <v/>
      </c>
      <c r="CL45" t="str">
        <f>IF(OR(CL$5="",$S45=""),"",IFERROR(SUM(PRODUCT(INDEX(CMB[[BA_0O]:[BA_2O]],MATCH(ROUND(MIN(SUM(CL$4,$O45/1000),SUM($O45,CL$4/1000)),3),CMB[[Cmb_ID]:[Cmb_ID]],0),SUM(N(CL$1),N($R45),1)),CHOOSE(AC[[M]:[M]],1,1,0,AC[[AB]:[AB]])),PRODUCT(INDEX(CMB[[BD_0O]:[BD_2O]],MATCH(ROUND(MIN(SUM(CL$4,$O45/1000),SUM($O45,CL$4/1000)),3),CMB[[Cmb_ID]:[Cmb_ID]],0),SUM(N(CL$1),N($R45),1)),CHOOSE(AC[[M]:[M]],1,0,1,AC[[DB]:[DB]])),PRODUCT(SUM(ROUND(AVERAGE(VALUE(CL$3),VALUE($P45)),0),CHOOSE(IF(OR(CL$1,$R45),4,INDEX(CMB[[Res_Rare]:[Res_Rare]],MATCH(ROUND(MIN(SUM(CL$4,$O45/1000),SUM($O45,CL$4/1000)),3),CMB[[Cmb_ID]:[Cmb_ID]],0))),-1,-1,0,0)),IF(OR(CL$1,$R45),4,INDEX(CMB[[Cmb_Rare]:[Cmb_Rare]],MATCH(ROUND(MIN(SUM(CL$4,$O45/1000),SUM($O45,CL$4/1000)),3),CMB[[Cmb_ID]:[Cmb_ID]],0))),CHOOSE(AC[[M]:[M]],2,1,1,SUM(AC[[AB]:[DB]])))),""))</f>
        <v/>
      </c>
      <c r="CM45" t="str">
        <f>IF(OR(CM$5="",$S45=""),"",IFERROR(SUM(PRODUCT(INDEX(CMB[[BA_0O]:[BA_2O]],MATCH(ROUND(MIN(SUM(CM$4,$O45/1000),SUM($O45,CM$4/1000)),3),CMB[[Cmb_ID]:[Cmb_ID]],0),SUM(N(CM$1),N($R45),1)),CHOOSE(AC[[M]:[M]],1,1,0,AC[[AB]:[AB]])),PRODUCT(INDEX(CMB[[BD_0O]:[BD_2O]],MATCH(ROUND(MIN(SUM(CM$4,$O45/1000),SUM($O45,CM$4/1000)),3),CMB[[Cmb_ID]:[Cmb_ID]],0),SUM(N(CM$1),N($R45),1)),CHOOSE(AC[[M]:[M]],1,0,1,AC[[DB]:[DB]])),PRODUCT(SUM(ROUND(AVERAGE(VALUE(CM$3),VALUE($P45)),0),CHOOSE(IF(OR(CM$1,$R45),4,INDEX(CMB[[Res_Rare]:[Res_Rare]],MATCH(ROUND(MIN(SUM(CM$4,$O45/1000),SUM($O45,CM$4/1000)),3),CMB[[Cmb_ID]:[Cmb_ID]],0))),-1,-1,0,0)),IF(OR(CM$1,$R45),4,INDEX(CMB[[Cmb_Rare]:[Cmb_Rare]],MATCH(ROUND(MIN(SUM(CM$4,$O45/1000),SUM($O45,CM$4/1000)),3),CMB[[Cmb_ID]:[Cmb_ID]],0))),CHOOSE(AC[[M]:[M]],2,1,1,SUM(AC[[AB]:[DB]])))),""))</f>
        <v/>
      </c>
      <c r="CN45" t="str">
        <f>IF(OR(CN$5="",$S45=""),"",IFERROR(SUM(PRODUCT(INDEX(CMB[[BA_0O]:[BA_2O]],MATCH(ROUND(MIN(SUM(CN$4,$O45/1000),SUM($O45,CN$4/1000)),3),CMB[[Cmb_ID]:[Cmb_ID]],0),SUM(N(CN$1),N($R45),1)),CHOOSE(AC[[M]:[M]],1,1,0,AC[[AB]:[AB]])),PRODUCT(INDEX(CMB[[BD_0O]:[BD_2O]],MATCH(ROUND(MIN(SUM(CN$4,$O45/1000),SUM($O45,CN$4/1000)),3),CMB[[Cmb_ID]:[Cmb_ID]],0),SUM(N(CN$1),N($R45),1)),CHOOSE(AC[[M]:[M]],1,0,1,AC[[DB]:[DB]])),PRODUCT(SUM(ROUND(AVERAGE(VALUE(CN$3),VALUE($P45)),0),CHOOSE(IF(OR(CN$1,$R45),4,INDEX(CMB[[Res_Rare]:[Res_Rare]],MATCH(ROUND(MIN(SUM(CN$4,$O45/1000),SUM($O45,CN$4/1000)),3),CMB[[Cmb_ID]:[Cmb_ID]],0))),-1,-1,0,0)),IF(OR(CN$1,$R45),4,INDEX(CMB[[Cmb_Rare]:[Cmb_Rare]],MATCH(ROUND(MIN(SUM(CN$4,$O45/1000),SUM($O45,CN$4/1000)),3),CMB[[Cmb_ID]:[Cmb_ID]],0))),CHOOSE(AC[[M]:[M]],2,1,1,SUM(AC[[AB]:[DB]])))),""))</f>
        <v/>
      </c>
      <c r="CO45" t="str">
        <f>IF(OR(CO$5="",$S45=""),"",IFERROR(SUM(PRODUCT(INDEX(CMB[[BA_0O]:[BA_2O]],MATCH(ROUND(MIN(SUM(CO$4,$O45/1000),SUM($O45,CO$4/1000)),3),CMB[[Cmb_ID]:[Cmb_ID]],0),SUM(N(CO$1),N($R45),1)),CHOOSE(AC[[M]:[M]],1,1,0,AC[[AB]:[AB]])),PRODUCT(INDEX(CMB[[BD_0O]:[BD_2O]],MATCH(ROUND(MIN(SUM(CO$4,$O45/1000),SUM($O45,CO$4/1000)),3),CMB[[Cmb_ID]:[Cmb_ID]],0),SUM(N(CO$1),N($R45),1)),CHOOSE(AC[[M]:[M]],1,0,1,AC[[DB]:[DB]])),PRODUCT(SUM(ROUND(AVERAGE(VALUE(CO$3),VALUE($P45)),0),CHOOSE(IF(OR(CO$1,$R45),4,INDEX(CMB[[Res_Rare]:[Res_Rare]],MATCH(ROUND(MIN(SUM(CO$4,$O45/1000),SUM($O45,CO$4/1000)),3),CMB[[Cmb_ID]:[Cmb_ID]],0))),-1,-1,0,0)),IF(OR(CO$1,$R45),4,INDEX(CMB[[Cmb_Rare]:[Cmb_Rare]],MATCH(ROUND(MIN(SUM(CO$4,$O45/1000),SUM($O45,CO$4/1000)),3),CMB[[Cmb_ID]:[Cmb_ID]],0))),CHOOSE(AC[[M]:[M]],2,1,1,SUM(AC[[AB]:[DB]])))),""))</f>
        <v/>
      </c>
      <c r="CP45" t="str">
        <f>IF(OR(CP$5="",$S45=""),"",IFERROR(SUM(PRODUCT(INDEX(CMB[[BA_0O]:[BA_2O]],MATCH(ROUND(MIN(SUM(CP$4,$O45/1000),SUM($O45,CP$4/1000)),3),CMB[[Cmb_ID]:[Cmb_ID]],0),SUM(N(CP$1),N($R45),1)),CHOOSE(AC[[M]:[M]],1,1,0,AC[[AB]:[AB]])),PRODUCT(INDEX(CMB[[BD_0O]:[BD_2O]],MATCH(ROUND(MIN(SUM(CP$4,$O45/1000),SUM($O45,CP$4/1000)),3),CMB[[Cmb_ID]:[Cmb_ID]],0),SUM(N(CP$1),N($R45),1)),CHOOSE(AC[[M]:[M]],1,0,1,AC[[DB]:[DB]])),PRODUCT(SUM(ROUND(AVERAGE(VALUE(CP$3),VALUE($P45)),0),CHOOSE(IF(OR(CP$1,$R45),4,INDEX(CMB[[Res_Rare]:[Res_Rare]],MATCH(ROUND(MIN(SUM(CP$4,$O45/1000),SUM($O45,CP$4/1000)),3),CMB[[Cmb_ID]:[Cmb_ID]],0))),-1,-1,0,0)),IF(OR(CP$1,$R45),4,INDEX(CMB[[Cmb_Rare]:[Cmb_Rare]],MATCH(ROUND(MIN(SUM(CP$4,$O45/1000),SUM($O45,CP$4/1000)),3),CMB[[Cmb_ID]:[Cmb_ID]],0))),CHOOSE(AC[[M]:[M]],2,1,1,SUM(AC[[AB]:[DB]])))),""))</f>
        <v/>
      </c>
      <c r="CQ45" t="str">
        <f>IF(OR(CQ$5="",$S45=""),"",IFERROR(SUM(PRODUCT(INDEX(CMB[[BA_0O]:[BA_2O]],MATCH(ROUND(MIN(SUM(CQ$4,$O45/1000),SUM($O45,CQ$4/1000)),3),CMB[[Cmb_ID]:[Cmb_ID]],0),SUM(N(CQ$1),N($R45),1)),CHOOSE(AC[[M]:[M]],1,1,0,AC[[AB]:[AB]])),PRODUCT(INDEX(CMB[[BD_0O]:[BD_2O]],MATCH(ROUND(MIN(SUM(CQ$4,$O45/1000),SUM($O45,CQ$4/1000)),3),CMB[[Cmb_ID]:[Cmb_ID]],0),SUM(N(CQ$1),N($R45),1)),CHOOSE(AC[[M]:[M]],1,0,1,AC[[DB]:[DB]])),PRODUCT(SUM(ROUND(AVERAGE(VALUE(CQ$3),VALUE($P45)),0),CHOOSE(IF(OR(CQ$1,$R45),4,INDEX(CMB[[Res_Rare]:[Res_Rare]],MATCH(ROUND(MIN(SUM(CQ$4,$O45/1000),SUM($O45,CQ$4/1000)),3),CMB[[Cmb_ID]:[Cmb_ID]],0))),-1,-1,0,0)),IF(OR(CQ$1,$R45),4,INDEX(CMB[[Cmb_Rare]:[Cmb_Rare]],MATCH(ROUND(MIN(SUM(CQ$4,$O45/1000),SUM($O45,CQ$4/1000)),3),CMB[[Cmb_ID]:[Cmb_ID]],0))),CHOOSE(AC[[M]:[M]],2,1,1,SUM(AC[[AB]:[DB]])))),""))</f>
        <v/>
      </c>
      <c r="CR45" t="str">
        <f>IF(OR(CR$5="",$S45=""),"",IFERROR(SUM(PRODUCT(INDEX(CMB[[BA_0O]:[BA_2O]],MATCH(ROUND(MIN(SUM(CR$4,$O45/1000),SUM($O45,CR$4/1000)),3),CMB[[Cmb_ID]:[Cmb_ID]],0),SUM(N(CR$1),N($R45),1)),CHOOSE(AC[[M]:[M]],1,1,0,AC[[AB]:[AB]])),PRODUCT(INDEX(CMB[[BD_0O]:[BD_2O]],MATCH(ROUND(MIN(SUM(CR$4,$O45/1000),SUM($O45,CR$4/1000)),3),CMB[[Cmb_ID]:[Cmb_ID]],0),SUM(N(CR$1),N($R45),1)),CHOOSE(AC[[M]:[M]],1,0,1,AC[[DB]:[DB]])),PRODUCT(SUM(ROUND(AVERAGE(VALUE(CR$3),VALUE($P45)),0),CHOOSE(IF(OR(CR$1,$R45),4,INDEX(CMB[[Res_Rare]:[Res_Rare]],MATCH(ROUND(MIN(SUM(CR$4,$O45/1000),SUM($O45,CR$4/1000)),3),CMB[[Cmb_ID]:[Cmb_ID]],0))),-1,-1,0,0)),IF(OR(CR$1,$R45),4,INDEX(CMB[[Cmb_Rare]:[Cmb_Rare]],MATCH(ROUND(MIN(SUM(CR$4,$O45/1000),SUM($O45,CR$4/1000)),3),CMB[[Cmb_ID]:[Cmb_ID]],0))),CHOOSE(AC[[M]:[M]],2,1,1,SUM(AC[[AB]:[DB]])))),""))</f>
        <v/>
      </c>
      <c r="CS45" t="str">
        <f>IF(OR(CS$5="",$S45=""),"",IFERROR(SUM(PRODUCT(INDEX(CMB[[BA_0O]:[BA_2O]],MATCH(ROUND(MIN(SUM(CS$4,$O45/1000),SUM($O45,CS$4/1000)),3),CMB[[Cmb_ID]:[Cmb_ID]],0),SUM(N(CS$1),N($R45),1)),CHOOSE(AC[[M]:[M]],1,1,0,AC[[AB]:[AB]])),PRODUCT(INDEX(CMB[[BD_0O]:[BD_2O]],MATCH(ROUND(MIN(SUM(CS$4,$O45/1000),SUM($O45,CS$4/1000)),3),CMB[[Cmb_ID]:[Cmb_ID]],0),SUM(N(CS$1),N($R45),1)),CHOOSE(AC[[M]:[M]],1,0,1,AC[[DB]:[DB]])),PRODUCT(SUM(ROUND(AVERAGE(VALUE(CS$3),VALUE($P45)),0),CHOOSE(IF(OR(CS$1,$R45),4,INDEX(CMB[[Res_Rare]:[Res_Rare]],MATCH(ROUND(MIN(SUM(CS$4,$O45/1000),SUM($O45,CS$4/1000)),3),CMB[[Cmb_ID]:[Cmb_ID]],0))),-1,-1,0,0)),IF(OR(CS$1,$R45),4,INDEX(CMB[[Cmb_Rare]:[Cmb_Rare]],MATCH(ROUND(MIN(SUM(CS$4,$O45/1000),SUM($O45,CS$4/1000)),3),CMB[[Cmb_ID]:[Cmb_ID]],0))),CHOOSE(AC[[M]:[M]],2,1,1,SUM(AC[[AB]:[DB]])))),""))</f>
        <v/>
      </c>
      <c r="CT45" t="str">
        <f>IF(OR(CT$5="",$S45=""),"",IFERROR(SUM(PRODUCT(INDEX(CMB[[BA_0O]:[BA_2O]],MATCH(ROUND(MIN(SUM(CT$4,$O45/1000),SUM($O45,CT$4/1000)),3),CMB[[Cmb_ID]:[Cmb_ID]],0),SUM(N(CT$1),N($R45),1)),CHOOSE(AC[[M]:[M]],1,1,0,AC[[AB]:[AB]])),PRODUCT(INDEX(CMB[[BD_0O]:[BD_2O]],MATCH(ROUND(MIN(SUM(CT$4,$O45/1000),SUM($O45,CT$4/1000)),3),CMB[[Cmb_ID]:[Cmb_ID]],0),SUM(N(CT$1),N($R45),1)),CHOOSE(AC[[M]:[M]],1,0,1,AC[[DB]:[DB]])),PRODUCT(SUM(ROUND(AVERAGE(VALUE(CT$3),VALUE($P45)),0),CHOOSE(IF(OR(CT$1,$R45),4,INDEX(CMB[[Res_Rare]:[Res_Rare]],MATCH(ROUND(MIN(SUM(CT$4,$O45/1000),SUM($O45,CT$4/1000)),3),CMB[[Cmb_ID]:[Cmb_ID]],0))),-1,-1,0,0)),IF(OR(CT$1,$R45),4,INDEX(CMB[[Cmb_Rare]:[Cmb_Rare]],MATCH(ROUND(MIN(SUM(CT$4,$O45/1000),SUM($O45,CT$4/1000)),3),CMB[[Cmb_ID]:[Cmb_ID]],0))),CHOOSE(AC[[M]:[M]],2,1,1,SUM(AC[[AB]:[DB]])))),""))</f>
        <v/>
      </c>
      <c r="CU45" t="str">
        <f>IF(OR(CU$5="",$S45=""),"",IFERROR(SUM(PRODUCT(INDEX(CMB[[BA_0O]:[BA_2O]],MATCH(ROUND(MIN(SUM(CU$4,$O45/1000),SUM($O45,CU$4/1000)),3),CMB[[Cmb_ID]:[Cmb_ID]],0),SUM(N(CU$1),N($R45),1)),CHOOSE(AC[[M]:[M]],1,1,0,AC[[AB]:[AB]])),PRODUCT(INDEX(CMB[[BD_0O]:[BD_2O]],MATCH(ROUND(MIN(SUM(CU$4,$O45/1000),SUM($O45,CU$4/1000)),3),CMB[[Cmb_ID]:[Cmb_ID]],0),SUM(N(CU$1),N($R45),1)),CHOOSE(AC[[M]:[M]],1,0,1,AC[[DB]:[DB]])),PRODUCT(SUM(ROUND(AVERAGE(VALUE(CU$3),VALUE($P45)),0),CHOOSE(IF(OR(CU$1,$R45),4,INDEX(CMB[[Res_Rare]:[Res_Rare]],MATCH(ROUND(MIN(SUM(CU$4,$O45/1000),SUM($O45,CU$4/1000)),3),CMB[[Cmb_ID]:[Cmb_ID]],0))),-1,-1,0,0)),IF(OR(CU$1,$R45),4,INDEX(CMB[[Cmb_Rare]:[Cmb_Rare]],MATCH(ROUND(MIN(SUM(CU$4,$O45/1000),SUM($O45,CU$4/1000)),3),CMB[[Cmb_ID]:[Cmb_ID]],0))),CHOOSE(AC[[M]:[M]],2,1,1,SUM(AC[[AB]:[DB]])))),""))</f>
        <v/>
      </c>
      <c r="CV45" t="str">
        <f>IF(OR(CV$5="",$S45=""),"",IFERROR(SUM(PRODUCT(INDEX(CMB[[BA_0O]:[BA_2O]],MATCH(ROUND(MIN(SUM(CV$4,$O45/1000),SUM($O45,CV$4/1000)),3),CMB[[Cmb_ID]:[Cmb_ID]],0),SUM(N(CV$1),N($R45),1)),CHOOSE(AC[[M]:[M]],1,1,0,AC[[AB]:[AB]])),PRODUCT(INDEX(CMB[[BD_0O]:[BD_2O]],MATCH(ROUND(MIN(SUM(CV$4,$O45/1000),SUM($O45,CV$4/1000)),3),CMB[[Cmb_ID]:[Cmb_ID]],0),SUM(N(CV$1),N($R45),1)),CHOOSE(AC[[M]:[M]],1,0,1,AC[[DB]:[DB]])),PRODUCT(SUM(ROUND(AVERAGE(VALUE(CV$3),VALUE($P45)),0),CHOOSE(IF(OR(CV$1,$R45),4,INDEX(CMB[[Res_Rare]:[Res_Rare]],MATCH(ROUND(MIN(SUM(CV$4,$O45/1000),SUM($O45,CV$4/1000)),3),CMB[[Cmb_ID]:[Cmb_ID]],0))),-1,-1,0,0)),IF(OR(CV$1,$R45),4,INDEX(CMB[[Cmb_Rare]:[Cmb_Rare]],MATCH(ROUND(MIN(SUM(CV$4,$O45/1000),SUM($O45,CV$4/1000)),3),CMB[[Cmb_ID]:[Cmb_ID]],0))),CHOOSE(AC[[M]:[M]],2,1,1,SUM(AC[[AB]:[DB]])))),""))</f>
        <v/>
      </c>
      <c r="CW45" t="str">
        <f>IF(OR(CW$5="",$S45=""),"",IFERROR(SUM(PRODUCT(INDEX(CMB[[BA_0O]:[BA_2O]],MATCH(ROUND(MIN(SUM(CW$4,$O45/1000),SUM($O45,CW$4/1000)),3),CMB[[Cmb_ID]:[Cmb_ID]],0),SUM(N(CW$1),N($R45),1)),CHOOSE(AC[[M]:[M]],1,1,0,AC[[AB]:[AB]])),PRODUCT(INDEX(CMB[[BD_0O]:[BD_2O]],MATCH(ROUND(MIN(SUM(CW$4,$O45/1000),SUM($O45,CW$4/1000)),3),CMB[[Cmb_ID]:[Cmb_ID]],0),SUM(N(CW$1),N($R45),1)),CHOOSE(AC[[M]:[M]],1,0,1,AC[[DB]:[DB]])),PRODUCT(SUM(ROUND(AVERAGE(VALUE(CW$3),VALUE($P45)),0),CHOOSE(IF(OR(CW$1,$R45),4,INDEX(CMB[[Res_Rare]:[Res_Rare]],MATCH(ROUND(MIN(SUM(CW$4,$O45/1000),SUM($O45,CW$4/1000)),3),CMB[[Cmb_ID]:[Cmb_ID]],0))),-1,-1,0,0)),IF(OR(CW$1,$R45),4,INDEX(CMB[[Cmb_Rare]:[Cmb_Rare]],MATCH(ROUND(MIN(SUM(CW$4,$O45/1000),SUM($O45,CW$4/1000)),3),CMB[[Cmb_ID]:[Cmb_ID]],0))),CHOOSE(AC[[M]:[M]],2,1,1,SUM(AC[[AB]:[DB]])))),""))</f>
        <v/>
      </c>
      <c r="CX45" t="str">
        <f>IF(OR(CX$5="",$S45=""),"",IFERROR(SUM(PRODUCT(INDEX(CMB[[BA_0O]:[BA_2O]],MATCH(ROUND(MIN(SUM(CX$4,$O45/1000),SUM($O45,CX$4/1000)),3),CMB[[Cmb_ID]:[Cmb_ID]],0),SUM(N(CX$1),N($R45),1)),CHOOSE(AC[[M]:[M]],1,1,0,AC[[AB]:[AB]])),PRODUCT(INDEX(CMB[[BD_0O]:[BD_2O]],MATCH(ROUND(MIN(SUM(CX$4,$O45/1000),SUM($O45,CX$4/1000)),3),CMB[[Cmb_ID]:[Cmb_ID]],0),SUM(N(CX$1),N($R45),1)),CHOOSE(AC[[M]:[M]],1,0,1,AC[[DB]:[DB]])),PRODUCT(SUM(ROUND(AVERAGE(VALUE(CX$3),VALUE($P45)),0),CHOOSE(IF(OR(CX$1,$R45),4,INDEX(CMB[[Res_Rare]:[Res_Rare]],MATCH(ROUND(MIN(SUM(CX$4,$O45/1000),SUM($O45,CX$4/1000)),3),CMB[[Cmb_ID]:[Cmb_ID]],0))),-1,-1,0,0)),IF(OR(CX$1,$R45),4,INDEX(CMB[[Cmb_Rare]:[Cmb_Rare]],MATCH(ROUND(MIN(SUM(CX$4,$O45/1000),SUM($O45,CX$4/1000)),3),CMB[[Cmb_ID]:[Cmb_ID]],0))),CHOOSE(AC[[M]:[M]],2,1,1,SUM(AC[[AB]:[DB]])))),""))</f>
        <v/>
      </c>
      <c r="CY45" t="str">
        <f>IF(OR(CY$5="",$S45=""),"",IFERROR(SUM(PRODUCT(INDEX(CMB[[BA_0O]:[BA_2O]],MATCH(ROUND(MIN(SUM(CY$4,$O45/1000),SUM($O45,CY$4/1000)),3),CMB[[Cmb_ID]:[Cmb_ID]],0),SUM(N(CY$1),N($R45),1)),CHOOSE(AC[[M]:[M]],1,1,0,AC[[AB]:[AB]])),PRODUCT(INDEX(CMB[[BD_0O]:[BD_2O]],MATCH(ROUND(MIN(SUM(CY$4,$O45/1000),SUM($O45,CY$4/1000)),3),CMB[[Cmb_ID]:[Cmb_ID]],0),SUM(N(CY$1),N($R45),1)),CHOOSE(AC[[M]:[M]],1,0,1,AC[[DB]:[DB]])),PRODUCT(SUM(ROUND(AVERAGE(VALUE(CY$3),VALUE($P45)),0),CHOOSE(IF(OR(CY$1,$R45),4,INDEX(CMB[[Res_Rare]:[Res_Rare]],MATCH(ROUND(MIN(SUM(CY$4,$O45/1000),SUM($O45,CY$4/1000)),3),CMB[[Cmb_ID]:[Cmb_ID]],0))),-1,-1,0,0)),IF(OR(CY$1,$R45),4,INDEX(CMB[[Cmb_Rare]:[Cmb_Rare]],MATCH(ROUND(MIN(SUM(CY$4,$O45/1000),SUM($O45,CY$4/1000)),3),CMB[[Cmb_ID]:[Cmb_ID]],0))),CHOOSE(AC[[M]:[M]],2,1,1,SUM(AC[[AB]:[DB]])))),""))</f>
        <v/>
      </c>
      <c r="CZ45" t="str">
        <f>IF(OR(CZ$5="",$S45=""),"",IFERROR(SUM(PRODUCT(INDEX(CMB[[BA_0O]:[BA_2O]],MATCH(ROUND(MIN(SUM(CZ$4,$O45/1000),SUM($O45,CZ$4/1000)),3),CMB[[Cmb_ID]:[Cmb_ID]],0),SUM(N(CZ$1),N($R45),1)),CHOOSE(AC[[M]:[M]],1,1,0,AC[[AB]:[AB]])),PRODUCT(INDEX(CMB[[BD_0O]:[BD_2O]],MATCH(ROUND(MIN(SUM(CZ$4,$O45/1000),SUM($O45,CZ$4/1000)),3),CMB[[Cmb_ID]:[Cmb_ID]],0),SUM(N(CZ$1),N($R45),1)),CHOOSE(AC[[M]:[M]],1,0,1,AC[[DB]:[DB]])),PRODUCT(SUM(ROUND(AVERAGE(VALUE(CZ$3),VALUE($P45)),0),CHOOSE(IF(OR(CZ$1,$R45),4,INDEX(CMB[[Res_Rare]:[Res_Rare]],MATCH(ROUND(MIN(SUM(CZ$4,$O45/1000),SUM($O45,CZ$4/1000)),3),CMB[[Cmb_ID]:[Cmb_ID]],0))),-1,-1,0,0)),IF(OR(CZ$1,$R45),4,INDEX(CMB[[Cmb_Rare]:[Cmb_Rare]],MATCH(ROUND(MIN(SUM(CZ$4,$O45/1000),SUM($O45,CZ$4/1000)),3),CMB[[Cmb_ID]:[Cmb_ID]],0))),CHOOSE(AC[[M]:[M]],2,1,1,SUM(AC[[AB]:[DB]])))),""))</f>
        <v/>
      </c>
      <c r="DA45" t="str">
        <f>IF(OR(DA$5="",$S45=""),"",IFERROR(SUM(PRODUCT(INDEX(CMB[[BA_0O]:[BA_2O]],MATCH(ROUND(MIN(SUM(DA$4,$O45/1000),SUM($O45,DA$4/1000)),3),CMB[[Cmb_ID]:[Cmb_ID]],0),SUM(N(DA$1),N($R45),1)),CHOOSE(AC[[M]:[M]],1,1,0,AC[[AB]:[AB]])),PRODUCT(INDEX(CMB[[BD_0O]:[BD_2O]],MATCH(ROUND(MIN(SUM(DA$4,$O45/1000),SUM($O45,DA$4/1000)),3),CMB[[Cmb_ID]:[Cmb_ID]],0),SUM(N(DA$1),N($R45),1)),CHOOSE(AC[[M]:[M]],1,0,1,AC[[DB]:[DB]])),PRODUCT(SUM(ROUND(AVERAGE(VALUE(DA$3),VALUE($P45)),0),CHOOSE(IF(OR(DA$1,$R45),4,INDEX(CMB[[Res_Rare]:[Res_Rare]],MATCH(ROUND(MIN(SUM(DA$4,$O45/1000),SUM($O45,DA$4/1000)),3),CMB[[Cmb_ID]:[Cmb_ID]],0))),-1,-1,0,0)),IF(OR(DA$1,$R45),4,INDEX(CMB[[Cmb_Rare]:[Cmb_Rare]],MATCH(ROUND(MIN(SUM(DA$4,$O45/1000),SUM($O45,DA$4/1000)),3),CMB[[Cmb_ID]:[Cmb_ID]],0))),CHOOSE(AC[[M]:[M]],2,1,1,SUM(AC[[AB]:[DB]])))),""))</f>
        <v/>
      </c>
      <c r="DB45" t="str">
        <f>IF(OR(DB$5="",$S45=""),"",IFERROR(SUM(PRODUCT(INDEX(CMB[[BA_0O]:[BA_2O]],MATCH(ROUND(MIN(SUM(DB$4,$O45/1000),SUM($O45,DB$4/1000)),3),CMB[[Cmb_ID]:[Cmb_ID]],0),SUM(N(DB$1),N($R45),1)),CHOOSE(AC[[M]:[M]],1,1,0,AC[[AB]:[AB]])),PRODUCT(INDEX(CMB[[BD_0O]:[BD_2O]],MATCH(ROUND(MIN(SUM(DB$4,$O45/1000),SUM($O45,DB$4/1000)),3),CMB[[Cmb_ID]:[Cmb_ID]],0),SUM(N(DB$1),N($R45),1)),CHOOSE(AC[[M]:[M]],1,0,1,AC[[DB]:[DB]])),PRODUCT(SUM(ROUND(AVERAGE(VALUE(DB$3),VALUE($P45)),0),CHOOSE(IF(OR(DB$1,$R45),4,INDEX(CMB[[Res_Rare]:[Res_Rare]],MATCH(ROUND(MIN(SUM(DB$4,$O45/1000),SUM($O45,DB$4/1000)),3),CMB[[Cmb_ID]:[Cmb_ID]],0))),-1,-1,0,0)),IF(OR(DB$1,$R45),4,INDEX(CMB[[Cmb_Rare]:[Cmb_Rare]],MATCH(ROUND(MIN(SUM(DB$4,$O45/1000),SUM($O45,DB$4/1000)),3),CMB[[Cmb_ID]:[Cmb_ID]],0))),CHOOSE(AC[[M]:[M]],2,1,1,SUM(AC[[AB]:[DB]])))),""))</f>
        <v/>
      </c>
      <c r="DC45" t="str">
        <f>IF(OR(DC$5="",$S45=""),"",IFERROR(SUM(PRODUCT(INDEX(CMB[[BA_0O]:[BA_2O]],MATCH(ROUND(MIN(SUM(DC$4,$O45/1000),SUM($O45,DC$4/1000)),3),CMB[[Cmb_ID]:[Cmb_ID]],0),SUM(N(DC$1),N($R45),1)),CHOOSE(AC[[M]:[M]],1,1,0,AC[[AB]:[AB]])),PRODUCT(INDEX(CMB[[BD_0O]:[BD_2O]],MATCH(ROUND(MIN(SUM(DC$4,$O45/1000),SUM($O45,DC$4/1000)),3),CMB[[Cmb_ID]:[Cmb_ID]],0),SUM(N(DC$1),N($R45),1)),CHOOSE(AC[[M]:[M]],1,0,1,AC[[DB]:[DB]])),PRODUCT(SUM(ROUND(AVERAGE(VALUE(DC$3),VALUE($P45)),0),CHOOSE(IF(OR(DC$1,$R45),4,INDEX(CMB[[Res_Rare]:[Res_Rare]],MATCH(ROUND(MIN(SUM(DC$4,$O45/1000),SUM($O45,DC$4/1000)),3),CMB[[Cmb_ID]:[Cmb_ID]],0))),-1,-1,0,0)),IF(OR(DC$1,$R45),4,INDEX(CMB[[Cmb_Rare]:[Cmb_Rare]],MATCH(ROUND(MIN(SUM(DC$4,$O45/1000),SUM($O45,DC$4/1000)),3),CMB[[Cmb_ID]:[Cmb_ID]],0))),CHOOSE(AC[[M]:[M]],2,1,1,SUM(AC[[AB]:[DB]])))),""))</f>
        <v/>
      </c>
      <c r="DD45" t="str">
        <f>IF(OR(DD$5="",$S45=""),"",IFERROR(SUM(PRODUCT(INDEX(CMB[[BA_0O]:[BA_2O]],MATCH(ROUND(MIN(SUM(DD$4,$O45/1000),SUM($O45,DD$4/1000)),3),CMB[[Cmb_ID]:[Cmb_ID]],0),SUM(N(DD$1),N($R45),1)),CHOOSE(AC[[M]:[M]],1,1,0,AC[[AB]:[AB]])),PRODUCT(INDEX(CMB[[BD_0O]:[BD_2O]],MATCH(ROUND(MIN(SUM(DD$4,$O45/1000),SUM($O45,DD$4/1000)),3),CMB[[Cmb_ID]:[Cmb_ID]],0),SUM(N(DD$1),N($R45),1)),CHOOSE(AC[[M]:[M]],1,0,1,AC[[DB]:[DB]])),PRODUCT(SUM(ROUND(AVERAGE(VALUE(DD$3),VALUE($P45)),0),CHOOSE(IF(OR(DD$1,$R45),4,INDEX(CMB[[Res_Rare]:[Res_Rare]],MATCH(ROUND(MIN(SUM(DD$4,$O45/1000),SUM($O45,DD$4/1000)),3),CMB[[Cmb_ID]:[Cmb_ID]],0))),-1,-1,0,0)),IF(OR(DD$1,$R45),4,INDEX(CMB[[Cmb_Rare]:[Cmb_Rare]],MATCH(ROUND(MIN(SUM(DD$4,$O45/1000),SUM($O45,DD$4/1000)),3),CMB[[Cmb_ID]:[Cmb_ID]],0))),CHOOSE(AC[[M]:[M]],2,1,1,SUM(AC[[AB]:[DB]])))),""))</f>
        <v/>
      </c>
      <c r="DE45" t="str">
        <f>IF(OR(DE$5="",$S45=""),"",IFERROR(SUM(PRODUCT(INDEX(CMB[[BA_0O]:[BA_2O]],MATCH(ROUND(MIN(SUM(DE$4,$O45/1000),SUM($O45,DE$4/1000)),3),CMB[[Cmb_ID]:[Cmb_ID]],0),SUM(N(DE$1),N($R45),1)),CHOOSE(AC[[M]:[M]],1,1,0,AC[[AB]:[AB]])),PRODUCT(INDEX(CMB[[BD_0O]:[BD_2O]],MATCH(ROUND(MIN(SUM(DE$4,$O45/1000),SUM($O45,DE$4/1000)),3),CMB[[Cmb_ID]:[Cmb_ID]],0),SUM(N(DE$1),N($R45),1)),CHOOSE(AC[[M]:[M]],1,0,1,AC[[DB]:[DB]])),PRODUCT(SUM(ROUND(AVERAGE(VALUE(DE$3),VALUE($P45)),0),CHOOSE(IF(OR(DE$1,$R45),4,INDEX(CMB[[Res_Rare]:[Res_Rare]],MATCH(ROUND(MIN(SUM(DE$4,$O45/1000),SUM($O45,DE$4/1000)),3),CMB[[Cmb_ID]:[Cmb_ID]],0))),-1,-1,0,0)),IF(OR(DE$1,$R45),4,INDEX(CMB[[Cmb_Rare]:[Cmb_Rare]],MATCH(ROUND(MIN(SUM(DE$4,$O45/1000),SUM($O45,DE$4/1000)),3),CMB[[Cmb_ID]:[Cmb_ID]],0))),CHOOSE(AC[[M]:[M]],2,1,1,SUM(AC[[AB]:[DB]])))),""))</f>
        <v/>
      </c>
      <c r="DF45" t="str">
        <f>IF(OR(DF$5="",$S45=""),"",IFERROR(SUM(PRODUCT(INDEX(CMB[[BA_0O]:[BA_2O]],MATCH(ROUND(MIN(SUM(DF$4,$O45/1000),SUM($O45,DF$4/1000)),3),CMB[[Cmb_ID]:[Cmb_ID]],0),SUM(N(DF$1),N($R45),1)),CHOOSE(AC[[M]:[M]],1,1,0,AC[[AB]:[AB]])),PRODUCT(INDEX(CMB[[BD_0O]:[BD_2O]],MATCH(ROUND(MIN(SUM(DF$4,$O45/1000),SUM($O45,DF$4/1000)),3),CMB[[Cmb_ID]:[Cmb_ID]],0),SUM(N(DF$1),N($R45),1)),CHOOSE(AC[[M]:[M]],1,0,1,AC[[DB]:[DB]])),PRODUCT(SUM(ROUND(AVERAGE(VALUE(DF$3),VALUE($P45)),0),CHOOSE(IF(OR(DF$1,$R45),4,INDEX(CMB[[Res_Rare]:[Res_Rare]],MATCH(ROUND(MIN(SUM(DF$4,$O45/1000),SUM($O45,DF$4/1000)),3),CMB[[Cmb_ID]:[Cmb_ID]],0))),-1,-1,0,0)),IF(OR(DF$1,$R45),4,INDEX(CMB[[Cmb_Rare]:[Cmb_Rare]],MATCH(ROUND(MIN(SUM(DF$4,$O45/1000),SUM($O45,DF$4/1000)),3),CMB[[Cmb_ID]:[Cmb_ID]],0))),CHOOSE(AC[[M]:[M]],2,1,1,SUM(AC[[AB]:[DB]])))),""))</f>
        <v/>
      </c>
      <c r="DG45" t="str">
        <f>IF(OR(DG$5="",$S45=""),"",IFERROR(SUM(PRODUCT(INDEX(CMB[[BA_0O]:[BA_2O]],MATCH(ROUND(MIN(SUM(DG$4,$O45/1000),SUM($O45,DG$4/1000)),3),CMB[[Cmb_ID]:[Cmb_ID]],0),SUM(N(DG$1),N($R45),1)),CHOOSE(AC[[M]:[M]],1,1,0,AC[[AB]:[AB]])),PRODUCT(INDEX(CMB[[BD_0O]:[BD_2O]],MATCH(ROUND(MIN(SUM(DG$4,$O45/1000),SUM($O45,DG$4/1000)),3),CMB[[Cmb_ID]:[Cmb_ID]],0),SUM(N(DG$1),N($R45),1)),CHOOSE(AC[[M]:[M]],1,0,1,AC[[DB]:[DB]])),PRODUCT(SUM(ROUND(AVERAGE(VALUE(DG$3),VALUE($P45)),0),CHOOSE(IF(OR(DG$1,$R45),4,INDEX(CMB[[Res_Rare]:[Res_Rare]],MATCH(ROUND(MIN(SUM(DG$4,$O45/1000),SUM($O45,DG$4/1000)),3),CMB[[Cmb_ID]:[Cmb_ID]],0))),-1,-1,0,0)),IF(OR(DG$1,$R45),4,INDEX(CMB[[Cmb_Rare]:[Cmb_Rare]],MATCH(ROUND(MIN(SUM(DG$4,$O45/1000),SUM($O45,DG$4/1000)),3),CMB[[Cmb_ID]:[Cmb_ID]],0))),CHOOSE(AC[[M]:[M]],2,1,1,SUM(AC[[AB]:[DB]])))),""))</f>
        <v/>
      </c>
      <c r="DH45" t="str">
        <f>IF(OR(DH$5="",$S45=""),"",IFERROR(SUM(PRODUCT(INDEX(CMB[[BA_0O]:[BA_2O]],MATCH(ROUND(MIN(SUM(DH$4,$O45/1000),SUM($O45,DH$4/1000)),3),CMB[[Cmb_ID]:[Cmb_ID]],0),SUM(N(DH$1),N($R45),1)),CHOOSE(AC[[M]:[M]],1,1,0,AC[[AB]:[AB]])),PRODUCT(INDEX(CMB[[BD_0O]:[BD_2O]],MATCH(ROUND(MIN(SUM(DH$4,$O45/1000),SUM($O45,DH$4/1000)),3),CMB[[Cmb_ID]:[Cmb_ID]],0),SUM(N(DH$1),N($R45),1)),CHOOSE(AC[[M]:[M]],1,0,1,AC[[DB]:[DB]])),PRODUCT(SUM(ROUND(AVERAGE(VALUE(DH$3),VALUE($P45)),0),CHOOSE(IF(OR(DH$1,$R45),4,INDEX(CMB[[Res_Rare]:[Res_Rare]],MATCH(ROUND(MIN(SUM(DH$4,$O45/1000),SUM($O45,DH$4/1000)),3),CMB[[Cmb_ID]:[Cmb_ID]],0))),-1,-1,0,0)),IF(OR(DH$1,$R45),4,INDEX(CMB[[Cmb_Rare]:[Cmb_Rare]],MATCH(ROUND(MIN(SUM(DH$4,$O45/1000),SUM($O45,DH$4/1000)),3),CMB[[Cmb_ID]:[Cmb_ID]],0))),CHOOSE(AC[[M]:[M]],2,1,1,SUM(AC[[AB]:[DB]])))),""))</f>
        <v/>
      </c>
      <c r="DI45" t="str">
        <f>IF(OR(DI$5="",$S45=""),"",IFERROR(SUM(PRODUCT(INDEX(CMB[[BA_0O]:[BA_2O]],MATCH(ROUND(MIN(SUM(DI$4,$O45/1000),SUM($O45,DI$4/1000)),3),CMB[[Cmb_ID]:[Cmb_ID]],0),SUM(N(DI$1),N($R45),1)),CHOOSE(AC[[M]:[M]],1,1,0,AC[[AB]:[AB]])),PRODUCT(INDEX(CMB[[BD_0O]:[BD_2O]],MATCH(ROUND(MIN(SUM(DI$4,$O45/1000),SUM($O45,DI$4/1000)),3),CMB[[Cmb_ID]:[Cmb_ID]],0),SUM(N(DI$1),N($R45),1)),CHOOSE(AC[[M]:[M]],1,0,1,AC[[DB]:[DB]])),PRODUCT(SUM(ROUND(AVERAGE(VALUE(DI$3),VALUE($P45)),0),CHOOSE(IF(OR(DI$1,$R45),4,INDEX(CMB[[Res_Rare]:[Res_Rare]],MATCH(ROUND(MIN(SUM(DI$4,$O45/1000),SUM($O45,DI$4/1000)),3),CMB[[Cmb_ID]:[Cmb_ID]],0))),-1,-1,0,0)),IF(OR(DI$1,$R45),4,INDEX(CMB[[Cmb_Rare]:[Cmb_Rare]],MATCH(ROUND(MIN(SUM(DI$4,$O45/1000),SUM($O45,DI$4/1000)),3),CMB[[Cmb_ID]:[Cmb_ID]],0))),CHOOSE(AC[[M]:[M]],2,1,1,SUM(AC[[AB]:[DB]])))),""))</f>
        <v/>
      </c>
      <c r="DJ45" t="str">
        <f>IF(OR(DJ$5="",$S45=""),"",IFERROR(SUM(PRODUCT(INDEX(CMB[[BA_0O]:[BA_2O]],MATCH(ROUND(MIN(SUM(DJ$4,$O45/1000),SUM($O45,DJ$4/1000)),3),CMB[[Cmb_ID]:[Cmb_ID]],0),SUM(N(DJ$1),N($R45),1)),CHOOSE(AC[[M]:[M]],1,1,0,AC[[AB]:[AB]])),PRODUCT(INDEX(CMB[[BD_0O]:[BD_2O]],MATCH(ROUND(MIN(SUM(DJ$4,$O45/1000),SUM($O45,DJ$4/1000)),3),CMB[[Cmb_ID]:[Cmb_ID]],0),SUM(N(DJ$1),N($R45),1)),CHOOSE(AC[[M]:[M]],1,0,1,AC[[DB]:[DB]])),PRODUCT(SUM(ROUND(AVERAGE(VALUE(DJ$3),VALUE($P45)),0),CHOOSE(IF(OR(DJ$1,$R45),4,INDEX(CMB[[Res_Rare]:[Res_Rare]],MATCH(ROUND(MIN(SUM(DJ$4,$O45/1000),SUM($O45,DJ$4/1000)),3),CMB[[Cmb_ID]:[Cmb_ID]],0))),-1,-1,0,0)),IF(OR(DJ$1,$R45),4,INDEX(CMB[[Cmb_Rare]:[Cmb_Rare]],MATCH(ROUND(MIN(SUM(DJ$4,$O45/1000),SUM($O45,DJ$4/1000)),3),CMB[[Cmb_ID]:[Cmb_ID]],0))),CHOOSE(AC[[M]:[M]],2,1,1,SUM(AC[[AB]:[DB]])))),""))</f>
        <v/>
      </c>
      <c r="DK45" t="str">
        <f>IF(OR(DK$5="",$S45=""),"",IFERROR(SUM(PRODUCT(INDEX(CMB[[BA_0O]:[BA_2O]],MATCH(ROUND(MIN(SUM(DK$4,$O45/1000),SUM($O45,DK$4/1000)),3),CMB[[Cmb_ID]:[Cmb_ID]],0),SUM(N(DK$1),N($R45),1)),CHOOSE(AC[[M]:[M]],1,1,0,AC[[AB]:[AB]])),PRODUCT(INDEX(CMB[[BD_0O]:[BD_2O]],MATCH(ROUND(MIN(SUM(DK$4,$O45/1000),SUM($O45,DK$4/1000)),3),CMB[[Cmb_ID]:[Cmb_ID]],0),SUM(N(DK$1),N($R45),1)),CHOOSE(AC[[M]:[M]],1,0,1,AC[[DB]:[DB]])),PRODUCT(SUM(ROUND(AVERAGE(VALUE(DK$3),VALUE($P45)),0),CHOOSE(IF(OR(DK$1,$R45),4,INDEX(CMB[[Res_Rare]:[Res_Rare]],MATCH(ROUND(MIN(SUM(DK$4,$O45/1000),SUM($O45,DK$4/1000)),3),CMB[[Cmb_ID]:[Cmb_ID]],0))),-1,-1,0,0)),IF(OR(DK$1,$R45),4,INDEX(CMB[[Cmb_Rare]:[Cmb_Rare]],MATCH(ROUND(MIN(SUM(DK$4,$O45/1000),SUM($O45,DK$4/1000)),3),CMB[[Cmb_ID]:[Cmb_ID]],0))),CHOOSE(AC[[M]:[M]],2,1,1,SUM(AC[[AB]:[DB]])))),""))</f>
        <v/>
      </c>
      <c r="DL45" t="str">
        <f>IF(OR(DL$5="",$S45=""),"",IFERROR(SUM(PRODUCT(INDEX(CMB[[BA_0O]:[BA_2O]],MATCH(ROUND(MIN(SUM(DL$4,$O45/1000),SUM($O45,DL$4/1000)),3),CMB[[Cmb_ID]:[Cmb_ID]],0),SUM(N(DL$1),N($R45),1)),CHOOSE(AC[[M]:[M]],1,1,0,AC[[AB]:[AB]])),PRODUCT(INDEX(CMB[[BD_0O]:[BD_2O]],MATCH(ROUND(MIN(SUM(DL$4,$O45/1000),SUM($O45,DL$4/1000)),3),CMB[[Cmb_ID]:[Cmb_ID]],0),SUM(N(DL$1),N($R45),1)),CHOOSE(AC[[M]:[M]],1,0,1,AC[[DB]:[DB]])),PRODUCT(SUM(ROUND(AVERAGE(VALUE(DL$3),VALUE($P45)),0),CHOOSE(IF(OR(DL$1,$R45),4,INDEX(CMB[[Res_Rare]:[Res_Rare]],MATCH(ROUND(MIN(SUM(DL$4,$O45/1000),SUM($O45,DL$4/1000)),3),CMB[[Cmb_ID]:[Cmb_ID]],0))),-1,-1,0,0)),IF(OR(DL$1,$R45),4,INDEX(CMB[[Cmb_Rare]:[Cmb_Rare]],MATCH(ROUND(MIN(SUM(DL$4,$O45/1000),SUM($O45,DL$4/1000)),3),CMB[[Cmb_ID]:[Cmb_ID]],0))),CHOOSE(AC[[M]:[M]],2,1,1,SUM(AC[[AB]:[DB]])))),""))</f>
        <v/>
      </c>
      <c r="DM45" t="str">
        <f>IF(OR(DM$5="",$S45=""),"",IFERROR(SUM(PRODUCT(INDEX(CMB[[BA_0O]:[BA_2O]],MATCH(ROUND(MIN(SUM(DM$4,$O45/1000),SUM($O45,DM$4/1000)),3),CMB[[Cmb_ID]:[Cmb_ID]],0),SUM(N(DM$1),N($R45),1)),CHOOSE(AC[[M]:[M]],1,1,0,AC[[AB]:[AB]])),PRODUCT(INDEX(CMB[[BD_0O]:[BD_2O]],MATCH(ROUND(MIN(SUM(DM$4,$O45/1000),SUM($O45,DM$4/1000)),3),CMB[[Cmb_ID]:[Cmb_ID]],0),SUM(N(DM$1),N($R45),1)),CHOOSE(AC[[M]:[M]],1,0,1,AC[[DB]:[DB]])),PRODUCT(SUM(ROUND(AVERAGE(VALUE(DM$3),VALUE($P45)),0),CHOOSE(IF(OR(DM$1,$R45),4,INDEX(CMB[[Res_Rare]:[Res_Rare]],MATCH(ROUND(MIN(SUM(DM$4,$O45/1000),SUM($O45,DM$4/1000)),3),CMB[[Cmb_ID]:[Cmb_ID]],0))),-1,-1,0,0)),IF(OR(DM$1,$R45),4,INDEX(CMB[[Cmb_Rare]:[Cmb_Rare]],MATCH(ROUND(MIN(SUM(DM$4,$O45/1000),SUM($O45,DM$4/1000)),3),CMB[[Cmb_ID]:[Cmb_ID]],0))),CHOOSE(AC[[M]:[M]],2,1,1,SUM(AC[[AB]:[DB]])))),""))</f>
        <v/>
      </c>
      <c r="DN45" t="str">
        <f>IF(OR(DN$5="",$S45=""),"",IFERROR(SUM(PRODUCT(INDEX(CMB[[BA_0O]:[BA_2O]],MATCH(ROUND(MIN(SUM(DN$4,$O45/1000),SUM($O45,DN$4/1000)),3),CMB[[Cmb_ID]:[Cmb_ID]],0),SUM(N(DN$1),N($R45),1)),CHOOSE(AC[[M]:[M]],1,1,0,AC[[AB]:[AB]])),PRODUCT(INDEX(CMB[[BD_0O]:[BD_2O]],MATCH(ROUND(MIN(SUM(DN$4,$O45/1000),SUM($O45,DN$4/1000)),3),CMB[[Cmb_ID]:[Cmb_ID]],0),SUM(N(DN$1),N($R45),1)),CHOOSE(AC[[M]:[M]],1,0,1,AC[[DB]:[DB]])),PRODUCT(SUM(ROUND(AVERAGE(VALUE(DN$3),VALUE($P45)),0),CHOOSE(IF(OR(DN$1,$R45),4,INDEX(CMB[[Res_Rare]:[Res_Rare]],MATCH(ROUND(MIN(SUM(DN$4,$O45/1000),SUM($O45,DN$4/1000)),3),CMB[[Cmb_ID]:[Cmb_ID]],0))),-1,-1,0,0)),IF(OR(DN$1,$R45),4,INDEX(CMB[[Cmb_Rare]:[Cmb_Rare]],MATCH(ROUND(MIN(SUM(DN$4,$O45/1000),SUM($O45,DN$4/1000)),3),CMB[[Cmb_ID]:[Cmb_ID]],0))),CHOOSE(AC[[M]:[M]],2,1,1,SUM(AC[[AB]:[DB]])))),""))</f>
        <v/>
      </c>
      <c r="DO45" t="str">
        <f>IF(OR(DO$5="",$S45=""),"",IFERROR(SUM(PRODUCT(INDEX(CMB[[BA_0O]:[BA_2O]],MATCH(ROUND(MIN(SUM(DO$4,$O45/1000),SUM($O45,DO$4/1000)),3),CMB[[Cmb_ID]:[Cmb_ID]],0),SUM(N(DO$1),N($R45),1)),CHOOSE(AC[[M]:[M]],1,1,0,AC[[AB]:[AB]])),PRODUCT(INDEX(CMB[[BD_0O]:[BD_2O]],MATCH(ROUND(MIN(SUM(DO$4,$O45/1000),SUM($O45,DO$4/1000)),3),CMB[[Cmb_ID]:[Cmb_ID]],0),SUM(N(DO$1),N($R45),1)),CHOOSE(AC[[M]:[M]],1,0,1,AC[[DB]:[DB]])),PRODUCT(SUM(ROUND(AVERAGE(VALUE(DO$3),VALUE($P45)),0),CHOOSE(IF(OR(DO$1,$R45),4,INDEX(CMB[[Res_Rare]:[Res_Rare]],MATCH(ROUND(MIN(SUM(DO$4,$O45/1000),SUM($O45,DO$4/1000)),3),CMB[[Cmb_ID]:[Cmb_ID]],0))),-1,-1,0,0)),IF(OR(DO$1,$R45),4,INDEX(CMB[[Cmb_Rare]:[Cmb_Rare]],MATCH(ROUND(MIN(SUM(DO$4,$O45/1000),SUM($O45,DO$4/1000)),3),CMB[[Cmb_ID]:[Cmb_ID]],0))),CHOOSE(AC[[M]:[M]],2,1,1,SUM(AC[[AB]:[DB]])))),""))</f>
        <v/>
      </c>
      <c r="DP45" t="str">
        <f>IF(OR(DP$5="",$S45=""),"",IFERROR(SUM(PRODUCT(INDEX(CMB[[BA_0O]:[BA_2O]],MATCH(ROUND(MIN(SUM(DP$4,$O45/1000),SUM($O45,DP$4/1000)),3),CMB[[Cmb_ID]:[Cmb_ID]],0),SUM(N(DP$1),N($R45),1)),CHOOSE(AC[[M]:[M]],1,1,0,AC[[AB]:[AB]])),PRODUCT(INDEX(CMB[[BD_0O]:[BD_2O]],MATCH(ROUND(MIN(SUM(DP$4,$O45/1000),SUM($O45,DP$4/1000)),3),CMB[[Cmb_ID]:[Cmb_ID]],0),SUM(N(DP$1),N($R45),1)),CHOOSE(AC[[M]:[M]],1,0,1,AC[[DB]:[DB]])),PRODUCT(SUM(ROUND(AVERAGE(VALUE(DP$3),VALUE($P45)),0),CHOOSE(IF(OR(DP$1,$R45),4,INDEX(CMB[[Res_Rare]:[Res_Rare]],MATCH(ROUND(MIN(SUM(DP$4,$O45/1000),SUM($O45,DP$4/1000)),3),CMB[[Cmb_ID]:[Cmb_ID]],0))),-1,-1,0,0)),IF(OR(DP$1,$R45),4,INDEX(CMB[[Cmb_Rare]:[Cmb_Rare]],MATCH(ROUND(MIN(SUM(DP$4,$O45/1000),SUM($O45,DP$4/1000)),3),CMB[[Cmb_ID]:[Cmb_ID]],0))),CHOOSE(AC[[M]:[M]],2,1,1,SUM(AC[[AB]:[DB]])))),""))</f>
        <v/>
      </c>
      <c r="DQ45" t="str">
        <f>IF(OR(DQ$5="",$S45=""),"",IFERROR(SUM(PRODUCT(INDEX(CMB[[BA_0O]:[BA_2O]],MATCH(ROUND(MIN(SUM(DQ$4,$O45/1000),SUM($O45,DQ$4/1000)),3),CMB[[Cmb_ID]:[Cmb_ID]],0),SUM(N(DQ$1),N($R45),1)),CHOOSE(AC[[M]:[M]],1,1,0,AC[[AB]:[AB]])),PRODUCT(INDEX(CMB[[BD_0O]:[BD_2O]],MATCH(ROUND(MIN(SUM(DQ$4,$O45/1000),SUM($O45,DQ$4/1000)),3),CMB[[Cmb_ID]:[Cmb_ID]],0),SUM(N(DQ$1),N($R45),1)),CHOOSE(AC[[M]:[M]],1,0,1,AC[[DB]:[DB]])),PRODUCT(SUM(ROUND(AVERAGE(VALUE(DQ$3),VALUE($P45)),0),CHOOSE(IF(OR(DQ$1,$R45),4,INDEX(CMB[[Res_Rare]:[Res_Rare]],MATCH(ROUND(MIN(SUM(DQ$4,$O45/1000),SUM($O45,DQ$4/1000)),3),CMB[[Cmb_ID]:[Cmb_ID]],0))),-1,-1,0,0)),IF(OR(DQ$1,$R45),4,INDEX(CMB[[Cmb_Rare]:[Cmb_Rare]],MATCH(ROUND(MIN(SUM(DQ$4,$O45/1000),SUM($O45,DQ$4/1000)),3),CMB[[Cmb_ID]:[Cmb_ID]],0))),CHOOSE(AC[[M]:[M]],2,1,1,SUM(AC[[AB]:[DB]])))),""))</f>
        <v/>
      </c>
      <c r="DR45" t="str">
        <f>IF(OR(DR$5="",$S45=""),"",IFERROR(SUM(PRODUCT(INDEX(CMB[[BA_0O]:[BA_2O]],MATCH(ROUND(MIN(SUM(DR$4,$O45/1000),SUM($O45,DR$4/1000)),3),CMB[[Cmb_ID]:[Cmb_ID]],0),SUM(N(DR$1),N($R45),1)),CHOOSE(AC[[M]:[M]],1,1,0,AC[[AB]:[AB]])),PRODUCT(INDEX(CMB[[BD_0O]:[BD_2O]],MATCH(ROUND(MIN(SUM(DR$4,$O45/1000),SUM($O45,DR$4/1000)),3),CMB[[Cmb_ID]:[Cmb_ID]],0),SUM(N(DR$1),N($R45),1)),CHOOSE(AC[[M]:[M]],1,0,1,AC[[DB]:[DB]])),PRODUCT(SUM(ROUND(AVERAGE(VALUE(DR$3),VALUE($P45)),0),CHOOSE(IF(OR(DR$1,$R45),4,INDEX(CMB[[Res_Rare]:[Res_Rare]],MATCH(ROUND(MIN(SUM(DR$4,$O45/1000),SUM($O45,DR$4/1000)),3),CMB[[Cmb_ID]:[Cmb_ID]],0))),-1,-1,0,0)),IF(OR(DR$1,$R45),4,INDEX(CMB[[Cmb_Rare]:[Cmb_Rare]],MATCH(ROUND(MIN(SUM(DR$4,$O45/1000),SUM($O45,DR$4/1000)),3),CMB[[Cmb_ID]:[Cmb_ID]],0))),CHOOSE(AC[[M]:[M]],2,1,1,SUM(AC[[AB]:[DB]])))),""))</f>
        <v/>
      </c>
      <c r="DS45" t="str">
        <f>IF(OR(DS$5="",$S45=""),"",IFERROR(SUM(PRODUCT(INDEX(CMB[[BA_0O]:[BA_2O]],MATCH(ROUND(MIN(SUM(DS$4,$O45/1000),SUM($O45,DS$4/1000)),3),CMB[[Cmb_ID]:[Cmb_ID]],0),SUM(N(DS$1),N($R45),1)),CHOOSE(AC[[M]:[M]],1,1,0,AC[[AB]:[AB]])),PRODUCT(INDEX(CMB[[BD_0O]:[BD_2O]],MATCH(ROUND(MIN(SUM(DS$4,$O45/1000),SUM($O45,DS$4/1000)),3),CMB[[Cmb_ID]:[Cmb_ID]],0),SUM(N(DS$1),N($R45),1)),CHOOSE(AC[[M]:[M]],1,0,1,AC[[DB]:[DB]])),PRODUCT(SUM(ROUND(AVERAGE(VALUE(DS$3),VALUE($P45)),0),CHOOSE(IF(OR(DS$1,$R45),4,INDEX(CMB[[Res_Rare]:[Res_Rare]],MATCH(ROUND(MIN(SUM(DS$4,$O45/1000),SUM($O45,DS$4/1000)),3),CMB[[Cmb_ID]:[Cmb_ID]],0))),-1,-1,0,0)),IF(OR(DS$1,$R45),4,INDEX(CMB[[Cmb_Rare]:[Cmb_Rare]],MATCH(ROUND(MIN(SUM(DS$4,$O45/1000),SUM($O45,DS$4/1000)),3),CMB[[Cmb_ID]:[Cmb_ID]],0))),CHOOSE(AC[[M]:[M]],2,1,1,SUM(AC[[AB]:[DB]])))),""))</f>
        <v/>
      </c>
      <c r="DT45" t="str">
        <f>IF(OR(DT$5="",$S45=""),"",IFERROR(SUM(PRODUCT(INDEX(CMB[[BA_0O]:[BA_2O]],MATCH(ROUND(MIN(SUM(DT$4,$O45/1000),SUM($O45,DT$4/1000)),3),CMB[[Cmb_ID]:[Cmb_ID]],0),SUM(N(DT$1),N($R45),1)),CHOOSE(AC[[M]:[M]],1,1,0,AC[[AB]:[AB]])),PRODUCT(INDEX(CMB[[BD_0O]:[BD_2O]],MATCH(ROUND(MIN(SUM(DT$4,$O45/1000),SUM($O45,DT$4/1000)),3),CMB[[Cmb_ID]:[Cmb_ID]],0),SUM(N(DT$1),N($R45),1)),CHOOSE(AC[[M]:[M]],1,0,1,AC[[DB]:[DB]])),PRODUCT(SUM(ROUND(AVERAGE(VALUE(DT$3),VALUE($P45)),0),CHOOSE(IF(OR(DT$1,$R45),4,INDEX(CMB[[Res_Rare]:[Res_Rare]],MATCH(ROUND(MIN(SUM(DT$4,$O45/1000),SUM($O45,DT$4/1000)),3),CMB[[Cmb_ID]:[Cmb_ID]],0))),-1,-1,0,0)),IF(OR(DT$1,$R45),4,INDEX(CMB[[Cmb_Rare]:[Cmb_Rare]],MATCH(ROUND(MIN(SUM(DT$4,$O45/1000),SUM($O45,DT$4/1000)),3),CMB[[Cmb_ID]:[Cmb_ID]],0))),CHOOSE(AC[[M]:[M]],2,1,1,SUM(AC[[AB]:[DB]])))),""))</f>
        <v/>
      </c>
      <c r="DU45" t="str">
        <f>IF(OR(DU$5="",$S45=""),"",IFERROR(SUM(PRODUCT(INDEX(CMB[[BA_0O]:[BA_2O]],MATCH(ROUND(MIN(SUM(DU$4,$O45/1000),SUM($O45,DU$4/1000)),3),CMB[[Cmb_ID]:[Cmb_ID]],0),SUM(N(DU$1),N($R45),1)),CHOOSE(AC[[M]:[M]],1,1,0,AC[[AB]:[AB]])),PRODUCT(INDEX(CMB[[BD_0O]:[BD_2O]],MATCH(ROUND(MIN(SUM(DU$4,$O45/1000),SUM($O45,DU$4/1000)),3),CMB[[Cmb_ID]:[Cmb_ID]],0),SUM(N(DU$1),N($R45),1)),CHOOSE(AC[[M]:[M]],1,0,1,AC[[DB]:[DB]])),PRODUCT(SUM(ROUND(AVERAGE(VALUE(DU$3),VALUE($P45)),0),CHOOSE(IF(OR(DU$1,$R45),4,INDEX(CMB[[Res_Rare]:[Res_Rare]],MATCH(ROUND(MIN(SUM(DU$4,$O45/1000),SUM($O45,DU$4/1000)),3),CMB[[Cmb_ID]:[Cmb_ID]],0))),-1,-1,0,0)),IF(OR(DU$1,$R45),4,INDEX(CMB[[Cmb_Rare]:[Cmb_Rare]],MATCH(ROUND(MIN(SUM(DU$4,$O45/1000),SUM($O45,DU$4/1000)),3),CMB[[Cmb_ID]:[Cmb_ID]],0))),CHOOSE(AC[[M]:[M]],2,1,1,SUM(AC[[AB]:[DB]])))),""))</f>
        <v/>
      </c>
      <c r="DV45" t="str">
        <f>IF(OR(DV$5="",$S45=""),"",IFERROR(SUM(PRODUCT(INDEX(CMB[[BA_0O]:[BA_2O]],MATCH(ROUND(MIN(SUM(DV$4,$O45/1000),SUM($O45,DV$4/1000)),3),CMB[[Cmb_ID]:[Cmb_ID]],0),SUM(N(DV$1),N($R45),1)),CHOOSE(AC[[M]:[M]],1,1,0,AC[[AB]:[AB]])),PRODUCT(INDEX(CMB[[BD_0O]:[BD_2O]],MATCH(ROUND(MIN(SUM(DV$4,$O45/1000),SUM($O45,DV$4/1000)),3),CMB[[Cmb_ID]:[Cmb_ID]],0),SUM(N(DV$1),N($R45),1)),CHOOSE(AC[[M]:[M]],1,0,1,AC[[DB]:[DB]])),PRODUCT(SUM(ROUND(AVERAGE(VALUE(DV$3),VALUE($P45)),0),CHOOSE(IF(OR(DV$1,$R45),4,INDEX(CMB[[Res_Rare]:[Res_Rare]],MATCH(ROUND(MIN(SUM(DV$4,$O45/1000),SUM($O45,DV$4/1000)),3),CMB[[Cmb_ID]:[Cmb_ID]],0))),-1,-1,0,0)),IF(OR(DV$1,$R45),4,INDEX(CMB[[Cmb_Rare]:[Cmb_Rare]],MATCH(ROUND(MIN(SUM(DV$4,$O45/1000),SUM($O45,DV$4/1000)),3),CMB[[Cmb_ID]:[Cmb_ID]],0))),CHOOSE(AC[[M]:[M]],2,1,1,SUM(AC[[AB]:[DB]])))),""))</f>
        <v/>
      </c>
      <c r="DW45" t="str">
        <f>IF(OR(DW$5="",$S45=""),"",IFERROR(SUM(PRODUCT(INDEX(CMB[[BA_0O]:[BA_2O]],MATCH(ROUND(MIN(SUM(DW$4,$O45/1000),SUM($O45,DW$4/1000)),3),CMB[[Cmb_ID]:[Cmb_ID]],0),SUM(N(DW$1),N($R45),1)),CHOOSE(AC[[M]:[M]],1,1,0,AC[[AB]:[AB]])),PRODUCT(INDEX(CMB[[BD_0O]:[BD_2O]],MATCH(ROUND(MIN(SUM(DW$4,$O45/1000),SUM($O45,DW$4/1000)),3),CMB[[Cmb_ID]:[Cmb_ID]],0),SUM(N(DW$1),N($R45),1)),CHOOSE(AC[[M]:[M]],1,0,1,AC[[DB]:[DB]])),PRODUCT(SUM(ROUND(AVERAGE(VALUE(DW$3),VALUE($P45)),0),CHOOSE(IF(OR(DW$1,$R45),4,INDEX(CMB[[Res_Rare]:[Res_Rare]],MATCH(ROUND(MIN(SUM(DW$4,$O45/1000),SUM($O45,DW$4/1000)),3),CMB[[Cmb_ID]:[Cmb_ID]],0))),-1,-1,0,0)),IF(OR(DW$1,$R45),4,INDEX(CMB[[Cmb_Rare]:[Cmb_Rare]],MATCH(ROUND(MIN(SUM(DW$4,$O45/1000),SUM($O45,DW$4/1000)),3),CMB[[Cmb_ID]:[Cmb_ID]],0))),CHOOSE(AC[[M]:[M]],2,1,1,SUM(AC[[AB]:[DB]])))),""))</f>
        <v/>
      </c>
      <c r="DX45" t="str">
        <f>IF(OR(DX$5="",$S45=""),"",IFERROR(SUM(PRODUCT(INDEX(CMB[[BA_0O]:[BA_2O]],MATCH(ROUND(MIN(SUM(DX$4,$O45/1000),SUM($O45,DX$4/1000)),3),CMB[[Cmb_ID]:[Cmb_ID]],0),SUM(N(DX$1),N($R45),1)),CHOOSE(AC[[M]:[M]],1,1,0,AC[[AB]:[AB]])),PRODUCT(INDEX(CMB[[BD_0O]:[BD_2O]],MATCH(ROUND(MIN(SUM(DX$4,$O45/1000),SUM($O45,DX$4/1000)),3),CMB[[Cmb_ID]:[Cmb_ID]],0),SUM(N(DX$1),N($R45),1)),CHOOSE(AC[[M]:[M]],1,0,1,AC[[DB]:[DB]])),PRODUCT(SUM(ROUND(AVERAGE(VALUE(DX$3),VALUE($P45)),0),CHOOSE(IF(OR(DX$1,$R45),4,INDEX(CMB[[Res_Rare]:[Res_Rare]],MATCH(ROUND(MIN(SUM(DX$4,$O45/1000),SUM($O45,DX$4/1000)),3),CMB[[Cmb_ID]:[Cmb_ID]],0))),-1,-1,0,0)),IF(OR(DX$1,$R45),4,INDEX(CMB[[Cmb_Rare]:[Cmb_Rare]],MATCH(ROUND(MIN(SUM(DX$4,$O45/1000),SUM($O45,DX$4/1000)),3),CMB[[Cmb_ID]:[Cmb_ID]],0))),CHOOSE(AC[[M]:[M]],2,1,1,SUM(AC[[AB]:[DB]])))),""))</f>
        <v/>
      </c>
      <c r="DY45" t="str">
        <f>IF(OR(DY$5="",$S45=""),"",IFERROR(SUM(PRODUCT(INDEX(CMB[[BA_0O]:[BA_2O]],MATCH(ROUND(MIN(SUM(DY$4,$O45/1000),SUM($O45,DY$4/1000)),3),CMB[[Cmb_ID]:[Cmb_ID]],0),SUM(N(DY$1),N($R45),1)),CHOOSE(AC[[M]:[M]],1,1,0,AC[[AB]:[AB]])),PRODUCT(INDEX(CMB[[BD_0O]:[BD_2O]],MATCH(ROUND(MIN(SUM(DY$4,$O45/1000),SUM($O45,DY$4/1000)),3),CMB[[Cmb_ID]:[Cmb_ID]],0),SUM(N(DY$1),N($R45),1)),CHOOSE(AC[[M]:[M]],1,0,1,AC[[DB]:[DB]])),PRODUCT(SUM(ROUND(AVERAGE(VALUE(DY$3),VALUE($P45)),0),CHOOSE(IF(OR(DY$1,$R45),4,INDEX(CMB[[Res_Rare]:[Res_Rare]],MATCH(ROUND(MIN(SUM(DY$4,$O45/1000),SUM($O45,DY$4/1000)),3),CMB[[Cmb_ID]:[Cmb_ID]],0))),-1,-1,0,0)),IF(OR(DY$1,$R45),4,INDEX(CMB[[Cmb_Rare]:[Cmb_Rare]],MATCH(ROUND(MIN(SUM(DY$4,$O45/1000),SUM($O45,DY$4/1000)),3),CMB[[Cmb_ID]:[Cmb_ID]],0))),CHOOSE(AC[[M]:[M]],2,1,1,SUM(AC[[AB]:[DB]])))),""))</f>
        <v/>
      </c>
      <c r="DZ45" t="str">
        <f>IF(OR(DZ$5="",$S45=""),"",IFERROR(SUM(PRODUCT(INDEX(CMB[[BA_0O]:[BA_2O]],MATCH(ROUND(MIN(SUM(DZ$4,$O45/1000),SUM($O45,DZ$4/1000)),3),CMB[[Cmb_ID]:[Cmb_ID]],0),SUM(N(DZ$1),N($R45),1)),CHOOSE(AC[[M]:[M]],1,1,0,AC[[AB]:[AB]])),PRODUCT(INDEX(CMB[[BD_0O]:[BD_2O]],MATCH(ROUND(MIN(SUM(DZ$4,$O45/1000),SUM($O45,DZ$4/1000)),3),CMB[[Cmb_ID]:[Cmb_ID]],0),SUM(N(DZ$1),N($R45),1)),CHOOSE(AC[[M]:[M]],1,0,1,AC[[DB]:[DB]])),PRODUCT(SUM(ROUND(AVERAGE(VALUE(DZ$3),VALUE($P45)),0),CHOOSE(IF(OR(DZ$1,$R45),4,INDEX(CMB[[Res_Rare]:[Res_Rare]],MATCH(ROUND(MIN(SUM(DZ$4,$O45/1000),SUM($O45,DZ$4/1000)),3),CMB[[Cmb_ID]:[Cmb_ID]],0))),-1,-1,0,0)),IF(OR(DZ$1,$R45),4,INDEX(CMB[[Cmb_Rare]:[Cmb_Rare]],MATCH(ROUND(MIN(SUM(DZ$4,$O45/1000),SUM($O45,DZ$4/1000)),3),CMB[[Cmb_ID]:[Cmb_ID]],0))),CHOOSE(AC[[M]:[M]],2,1,1,SUM(AC[[AB]:[DB]])))),""))</f>
        <v/>
      </c>
      <c r="EA45" t="str">
        <f>IF(OR(EA$5="",$S45=""),"",IFERROR(SUM(PRODUCT(INDEX(CMB[[BA_0O]:[BA_2O]],MATCH(ROUND(MIN(SUM(EA$4,$O45/1000),SUM($O45,EA$4/1000)),3),CMB[[Cmb_ID]:[Cmb_ID]],0),SUM(N(EA$1),N($R45),1)),CHOOSE(AC[[M]:[M]],1,1,0,AC[[AB]:[AB]])),PRODUCT(INDEX(CMB[[BD_0O]:[BD_2O]],MATCH(ROUND(MIN(SUM(EA$4,$O45/1000),SUM($O45,EA$4/1000)),3),CMB[[Cmb_ID]:[Cmb_ID]],0),SUM(N(EA$1),N($R45),1)),CHOOSE(AC[[M]:[M]],1,0,1,AC[[DB]:[DB]])),PRODUCT(SUM(ROUND(AVERAGE(VALUE(EA$3),VALUE($P45)),0),CHOOSE(IF(OR(EA$1,$R45),4,INDEX(CMB[[Res_Rare]:[Res_Rare]],MATCH(ROUND(MIN(SUM(EA$4,$O45/1000),SUM($O45,EA$4/1000)),3),CMB[[Cmb_ID]:[Cmb_ID]],0))),-1,-1,0,0)),IF(OR(EA$1,$R45),4,INDEX(CMB[[Cmb_Rare]:[Cmb_Rare]],MATCH(ROUND(MIN(SUM(EA$4,$O45/1000),SUM($O45,EA$4/1000)),3),CMB[[Cmb_ID]:[Cmb_ID]],0))),CHOOSE(AC[[M]:[M]],2,1,1,SUM(AC[[AB]:[DB]])))),""))</f>
        <v/>
      </c>
      <c r="EB45" t="str">
        <f>IF(OR(EB$5="",$S45=""),"",IFERROR(SUM(PRODUCT(INDEX(CMB[[BA_0O]:[BA_2O]],MATCH(ROUND(MIN(SUM(EB$4,$O45/1000),SUM($O45,EB$4/1000)),3),CMB[[Cmb_ID]:[Cmb_ID]],0),SUM(N(EB$1),N($R45),1)),CHOOSE(AC[[M]:[M]],1,1,0,AC[[AB]:[AB]])),PRODUCT(INDEX(CMB[[BD_0O]:[BD_2O]],MATCH(ROUND(MIN(SUM(EB$4,$O45/1000),SUM($O45,EB$4/1000)),3),CMB[[Cmb_ID]:[Cmb_ID]],0),SUM(N(EB$1),N($R45),1)),CHOOSE(AC[[M]:[M]],1,0,1,AC[[DB]:[DB]])),PRODUCT(SUM(ROUND(AVERAGE(VALUE(EB$3),VALUE($P45)),0),CHOOSE(IF(OR(EB$1,$R45),4,INDEX(CMB[[Res_Rare]:[Res_Rare]],MATCH(ROUND(MIN(SUM(EB$4,$O45/1000),SUM($O45,EB$4/1000)),3),CMB[[Cmb_ID]:[Cmb_ID]],0))),-1,-1,0,0)),IF(OR(EB$1,$R45),4,INDEX(CMB[[Cmb_Rare]:[Cmb_Rare]],MATCH(ROUND(MIN(SUM(EB$4,$O45/1000),SUM($O45,EB$4/1000)),3),CMB[[Cmb_ID]:[Cmb_ID]],0))),CHOOSE(AC[[M]:[M]],2,1,1,SUM(AC[[AB]:[DB]])))),""))</f>
        <v/>
      </c>
      <c r="EC45" t="str">
        <f>IF(OR(EC$5="",$S45=""),"",IFERROR(SUM(PRODUCT(INDEX(CMB[[BA_0O]:[BA_2O]],MATCH(ROUND(MIN(SUM(EC$4,$O45/1000),SUM($O45,EC$4/1000)),3),CMB[[Cmb_ID]:[Cmb_ID]],0),SUM(N(EC$1),N($R45),1)),CHOOSE(AC[[M]:[M]],1,1,0,AC[[AB]:[AB]])),PRODUCT(INDEX(CMB[[BD_0O]:[BD_2O]],MATCH(ROUND(MIN(SUM(EC$4,$O45/1000),SUM($O45,EC$4/1000)),3),CMB[[Cmb_ID]:[Cmb_ID]],0),SUM(N(EC$1),N($R45),1)),CHOOSE(AC[[M]:[M]],1,0,1,AC[[DB]:[DB]])),PRODUCT(SUM(ROUND(AVERAGE(VALUE(EC$3),VALUE($P45)),0),CHOOSE(IF(OR(EC$1,$R45),4,INDEX(CMB[[Res_Rare]:[Res_Rare]],MATCH(ROUND(MIN(SUM(EC$4,$O45/1000),SUM($O45,EC$4/1000)),3),CMB[[Cmb_ID]:[Cmb_ID]],0))),-1,-1,0,0)),IF(OR(EC$1,$R45),4,INDEX(CMB[[Cmb_Rare]:[Cmb_Rare]],MATCH(ROUND(MIN(SUM(EC$4,$O45/1000),SUM($O45,EC$4/1000)),3),CMB[[Cmb_ID]:[Cmb_ID]],0))),CHOOSE(AC[[M]:[M]],2,1,1,SUM(AC[[AB]:[DB]])))),""))</f>
        <v/>
      </c>
      <c r="ED45" t="str">
        <f>IF(OR(ED$5="",$S45=""),"",IFERROR(SUM(PRODUCT(INDEX(CMB[[BA_0O]:[BA_2O]],MATCH(ROUND(MIN(SUM(ED$4,$O45/1000),SUM($O45,ED$4/1000)),3),CMB[[Cmb_ID]:[Cmb_ID]],0),SUM(N(ED$1),N($R45),1)),CHOOSE(AC[[M]:[M]],1,1,0,AC[[AB]:[AB]])),PRODUCT(INDEX(CMB[[BD_0O]:[BD_2O]],MATCH(ROUND(MIN(SUM(ED$4,$O45/1000),SUM($O45,ED$4/1000)),3),CMB[[Cmb_ID]:[Cmb_ID]],0),SUM(N(ED$1),N($R45),1)),CHOOSE(AC[[M]:[M]],1,0,1,AC[[DB]:[DB]])),PRODUCT(SUM(ROUND(AVERAGE(VALUE(ED$3),VALUE($P45)),0),CHOOSE(IF(OR(ED$1,$R45),4,INDEX(CMB[[Res_Rare]:[Res_Rare]],MATCH(ROUND(MIN(SUM(ED$4,$O45/1000),SUM($O45,ED$4/1000)),3),CMB[[Cmb_ID]:[Cmb_ID]],0))),-1,-1,0,0)),IF(OR(ED$1,$R45),4,INDEX(CMB[[Cmb_Rare]:[Cmb_Rare]],MATCH(ROUND(MIN(SUM(ED$4,$O45/1000),SUM($O45,ED$4/1000)),3),CMB[[Cmb_ID]:[Cmb_ID]],0))),CHOOSE(AC[[M]:[M]],2,1,1,SUM(AC[[AB]:[DB]])))),""))</f>
        <v/>
      </c>
      <c r="EE45" t="str">
        <f>IF(OR(EE$5="",$S45=""),"",IFERROR(SUM(PRODUCT(INDEX(CMB[[BA_0O]:[BA_2O]],MATCH(ROUND(MIN(SUM(EE$4,$O45/1000),SUM($O45,EE$4/1000)),3),CMB[[Cmb_ID]:[Cmb_ID]],0),SUM(N(EE$1),N($R45),1)),CHOOSE(AC[[M]:[M]],1,1,0,AC[[AB]:[AB]])),PRODUCT(INDEX(CMB[[BD_0O]:[BD_2O]],MATCH(ROUND(MIN(SUM(EE$4,$O45/1000),SUM($O45,EE$4/1000)),3),CMB[[Cmb_ID]:[Cmb_ID]],0),SUM(N(EE$1),N($R45),1)),CHOOSE(AC[[M]:[M]],1,0,1,AC[[DB]:[DB]])),PRODUCT(SUM(ROUND(AVERAGE(VALUE(EE$3),VALUE($P45)),0),CHOOSE(IF(OR(EE$1,$R45),4,INDEX(CMB[[Res_Rare]:[Res_Rare]],MATCH(ROUND(MIN(SUM(EE$4,$O45/1000),SUM($O45,EE$4/1000)),3),CMB[[Cmb_ID]:[Cmb_ID]],0))),-1,-1,0,0)),IF(OR(EE$1,$R45),4,INDEX(CMB[[Cmb_Rare]:[Cmb_Rare]],MATCH(ROUND(MIN(SUM(EE$4,$O45/1000),SUM($O45,EE$4/1000)),3),CMB[[Cmb_ID]:[Cmb_ID]],0))),CHOOSE(AC[[M]:[M]],2,1,1,SUM(AC[[AB]:[DB]])))),""))</f>
        <v/>
      </c>
      <c r="EF45" t="str">
        <f>IF(OR(EF$5="",$S45=""),"",IFERROR(SUM(PRODUCT(INDEX(CMB[[BA_0O]:[BA_2O]],MATCH(ROUND(MIN(SUM(EF$4,$O45/1000),SUM($O45,EF$4/1000)),3),CMB[[Cmb_ID]:[Cmb_ID]],0),SUM(N(EF$1),N($R45),1)),CHOOSE(AC[[M]:[M]],1,1,0,AC[[AB]:[AB]])),PRODUCT(INDEX(CMB[[BD_0O]:[BD_2O]],MATCH(ROUND(MIN(SUM(EF$4,$O45/1000),SUM($O45,EF$4/1000)),3),CMB[[Cmb_ID]:[Cmb_ID]],0),SUM(N(EF$1),N($R45),1)),CHOOSE(AC[[M]:[M]],1,0,1,AC[[DB]:[DB]])),PRODUCT(SUM(ROUND(AVERAGE(VALUE(EF$3),VALUE($P45)),0),CHOOSE(IF(OR(EF$1,$R45),4,INDEX(CMB[[Res_Rare]:[Res_Rare]],MATCH(ROUND(MIN(SUM(EF$4,$O45/1000),SUM($O45,EF$4/1000)),3),CMB[[Cmb_ID]:[Cmb_ID]],0))),-1,-1,0,0)),IF(OR(EF$1,$R45),4,INDEX(CMB[[Cmb_Rare]:[Cmb_Rare]],MATCH(ROUND(MIN(SUM(EF$4,$O45/1000),SUM($O45,EF$4/1000)),3),CMB[[Cmb_ID]:[Cmb_ID]],0))),CHOOSE(AC[[M]:[M]],2,1,1,SUM(AC[[AB]:[DB]])))),""))</f>
        <v/>
      </c>
      <c r="EG45" t="str">
        <f>IF(OR(EG$5="",$S45=""),"",IFERROR(SUM(PRODUCT(INDEX(CMB[[BA_0O]:[BA_2O]],MATCH(ROUND(MIN(SUM(EG$4,$O45/1000),SUM($O45,EG$4/1000)),3),CMB[[Cmb_ID]:[Cmb_ID]],0),SUM(N(EG$1),N($R45),1)),CHOOSE(AC[[M]:[M]],1,1,0,AC[[AB]:[AB]])),PRODUCT(INDEX(CMB[[BD_0O]:[BD_2O]],MATCH(ROUND(MIN(SUM(EG$4,$O45/1000),SUM($O45,EG$4/1000)),3),CMB[[Cmb_ID]:[Cmb_ID]],0),SUM(N(EG$1),N($R45),1)),CHOOSE(AC[[M]:[M]],1,0,1,AC[[DB]:[DB]])),PRODUCT(SUM(ROUND(AVERAGE(VALUE(EG$3),VALUE($P45)),0),CHOOSE(IF(OR(EG$1,$R45),4,INDEX(CMB[[Res_Rare]:[Res_Rare]],MATCH(ROUND(MIN(SUM(EG$4,$O45/1000),SUM($O45,EG$4/1000)),3),CMB[[Cmb_ID]:[Cmb_ID]],0))),-1,-1,0,0)),IF(OR(EG$1,$R45),4,INDEX(CMB[[Cmb_Rare]:[Cmb_Rare]],MATCH(ROUND(MIN(SUM(EG$4,$O45/1000),SUM($O45,EG$4/1000)),3),CMB[[Cmb_ID]:[Cmb_ID]],0))),CHOOSE(AC[[M]:[M]],2,1,1,SUM(AC[[AB]:[DB]])))),""))</f>
        <v/>
      </c>
      <c r="EH45" t="str">
        <f>IF(OR(EH$5="",$S45=""),"",IFERROR(SUM(PRODUCT(INDEX(CMB[[BA_0O]:[BA_2O]],MATCH(ROUND(MIN(SUM(EH$4,$O45/1000),SUM($O45,EH$4/1000)),3),CMB[[Cmb_ID]:[Cmb_ID]],0),SUM(N(EH$1),N($R45),1)),CHOOSE(AC[[M]:[M]],1,1,0,AC[[AB]:[AB]])),PRODUCT(INDEX(CMB[[BD_0O]:[BD_2O]],MATCH(ROUND(MIN(SUM(EH$4,$O45/1000),SUM($O45,EH$4/1000)),3),CMB[[Cmb_ID]:[Cmb_ID]],0),SUM(N(EH$1),N($R45),1)),CHOOSE(AC[[M]:[M]],1,0,1,AC[[DB]:[DB]])),PRODUCT(SUM(ROUND(AVERAGE(VALUE(EH$3),VALUE($P45)),0),CHOOSE(IF(OR(EH$1,$R45),4,INDEX(CMB[[Res_Rare]:[Res_Rare]],MATCH(ROUND(MIN(SUM(EH$4,$O45/1000),SUM($O45,EH$4/1000)),3),CMB[[Cmb_ID]:[Cmb_ID]],0))),-1,-1,0,0)),IF(OR(EH$1,$R45),4,INDEX(CMB[[Cmb_Rare]:[Cmb_Rare]],MATCH(ROUND(MIN(SUM(EH$4,$O45/1000),SUM($O45,EH$4/1000)),3),CMB[[Cmb_ID]:[Cmb_ID]],0))),CHOOSE(AC[[M]:[M]],2,1,1,SUM(AC[[AB]:[DB]])))),""))</f>
        <v/>
      </c>
      <c r="EI45" t="str">
        <f>IF(OR(EI$5="",$S45=""),"",IFERROR(SUM(PRODUCT(INDEX(CMB[[BA_0O]:[BA_2O]],MATCH(ROUND(MIN(SUM(EI$4,$O45/1000),SUM($O45,EI$4/1000)),3),CMB[[Cmb_ID]:[Cmb_ID]],0),SUM(N(EI$1),N($R45),1)),CHOOSE(AC[[M]:[M]],1,1,0,AC[[AB]:[AB]])),PRODUCT(INDEX(CMB[[BD_0O]:[BD_2O]],MATCH(ROUND(MIN(SUM(EI$4,$O45/1000),SUM($O45,EI$4/1000)),3),CMB[[Cmb_ID]:[Cmb_ID]],0),SUM(N(EI$1),N($R45),1)),CHOOSE(AC[[M]:[M]],1,0,1,AC[[DB]:[DB]])),PRODUCT(SUM(ROUND(AVERAGE(VALUE(EI$3),VALUE($P45)),0),CHOOSE(IF(OR(EI$1,$R45),4,INDEX(CMB[[Res_Rare]:[Res_Rare]],MATCH(ROUND(MIN(SUM(EI$4,$O45/1000),SUM($O45,EI$4/1000)),3),CMB[[Cmb_ID]:[Cmb_ID]],0))),-1,-1,0,0)),IF(OR(EI$1,$R45),4,INDEX(CMB[[Cmb_Rare]:[Cmb_Rare]],MATCH(ROUND(MIN(SUM(EI$4,$O45/1000),SUM($O45,EI$4/1000)),3),CMB[[Cmb_ID]:[Cmb_ID]],0))),CHOOSE(AC[[M]:[M]],2,1,1,SUM(AC[[AB]:[DB]])))),""))</f>
        <v/>
      </c>
      <c r="EJ45" t="str">
        <f>IF(OR(EJ$5="",$S45=""),"",IFERROR(SUM(PRODUCT(INDEX(CMB[[BA_0O]:[BA_2O]],MATCH(ROUND(MIN(SUM(EJ$4,$O45/1000),SUM($O45,EJ$4/1000)),3),CMB[[Cmb_ID]:[Cmb_ID]],0),SUM(N(EJ$1),N($R45),1)),CHOOSE(AC[[M]:[M]],1,1,0,AC[[AB]:[AB]])),PRODUCT(INDEX(CMB[[BD_0O]:[BD_2O]],MATCH(ROUND(MIN(SUM(EJ$4,$O45/1000),SUM($O45,EJ$4/1000)),3),CMB[[Cmb_ID]:[Cmb_ID]],0),SUM(N(EJ$1),N($R45),1)),CHOOSE(AC[[M]:[M]],1,0,1,AC[[DB]:[DB]])),PRODUCT(SUM(ROUND(AVERAGE(VALUE(EJ$3),VALUE($P45)),0),CHOOSE(IF(OR(EJ$1,$R45),4,INDEX(CMB[[Res_Rare]:[Res_Rare]],MATCH(ROUND(MIN(SUM(EJ$4,$O45/1000),SUM($O45,EJ$4/1000)),3),CMB[[Cmb_ID]:[Cmb_ID]],0))),-1,-1,0,0)),IF(OR(EJ$1,$R45),4,INDEX(CMB[[Cmb_Rare]:[Cmb_Rare]],MATCH(ROUND(MIN(SUM(EJ$4,$O45/1000),SUM($O45,EJ$4/1000)),3),CMB[[Cmb_ID]:[Cmb_ID]],0))),CHOOSE(AC[[M]:[M]],2,1,1,SUM(AC[[AB]:[DB]])))),""))</f>
        <v/>
      </c>
      <c r="EK45" t="str">
        <f>IF(OR(EK$5="",$S45=""),"",IFERROR(SUM(PRODUCT(INDEX(CMB[[BA_0O]:[BA_2O]],MATCH(ROUND(MIN(SUM(EK$4,$O45/1000),SUM($O45,EK$4/1000)),3),CMB[[Cmb_ID]:[Cmb_ID]],0),SUM(N(EK$1),N($R45),1)),CHOOSE(AC[[M]:[M]],1,1,0,AC[[AB]:[AB]])),PRODUCT(INDEX(CMB[[BD_0O]:[BD_2O]],MATCH(ROUND(MIN(SUM(EK$4,$O45/1000),SUM($O45,EK$4/1000)),3),CMB[[Cmb_ID]:[Cmb_ID]],0),SUM(N(EK$1),N($R45),1)),CHOOSE(AC[[M]:[M]],1,0,1,AC[[DB]:[DB]])),PRODUCT(SUM(ROUND(AVERAGE(VALUE(EK$3),VALUE($P45)),0),CHOOSE(IF(OR(EK$1,$R45),4,INDEX(CMB[[Res_Rare]:[Res_Rare]],MATCH(ROUND(MIN(SUM(EK$4,$O45/1000),SUM($O45,EK$4/1000)),3),CMB[[Cmb_ID]:[Cmb_ID]],0))),-1,-1,0,0)),IF(OR(EK$1,$R45),4,INDEX(CMB[[Cmb_Rare]:[Cmb_Rare]],MATCH(ROUND(MIN(SUM(EK$4,$O45/1000),SUM($O45,EK$4/1000)),3),CMB[[Cmb_ID]:[Cmb_ID]],0))),CHOOSE(AC[[M]:[M]],2,1,1,SUM(AC[[AB]:[DB]])))),""))</f>
        <v/>
      </c>
      <c r="EL45" t="str">
        <f>IF(OR(EL$5="",$S45=""),"",IFERROR(SUM(PRODUCT(INDEX(CMB[[BA_0O]:[BA_2O]],MATCH(ROUND(MIN(SUM(EL$4,$O45/1000),SUM($O45,EL$4/1000)),3),CMB[[Cmb_ID]:[Cmb_ID]],0),SUM(N(EL$1),N($R45),1)),CHOOSE(AC[[M]:[M]],1,1,0,AC[[AB]:[AB]])),PRODUCT(INDEX(CMB[[BD_0O]:[BD_2O]],MATCH(ROUND(MIN(SUM(EL$4,$O45/1000),SUM($O45,EL$4/1000)),3),CMB[[Cmb_ID]:[Cmb_ID]],0),SUM(N(EL$1),N($R45),1)),CHOOSE(AC[[M]:[M]],1,0,1,AC[[DB]:[DB]])),PRODUCT(SUM(ROUND(AVERAGE(VALUE(EL$3),VALUE($P45)),0),CHOOSE(IF(OR(EL$1,$R45),4,INDEX(CMB[[Res_Rare]:[Res_Rare]],MATCH(ROUND(MIN(SUM(EL$4,$O45/1000),SUM($O45,EL$4/1000)),3),CMB[[Cmb_ID]:[Cmb_ID]],0))),-1,-1,0,0)),IF(OR(EL$1,$R45),4,INDEX(CMB[[Cmb_Rare]:[Cmb_Rare]],MATCH(ROUND(MIN(SUM(EL$4,$O45/1000),SUM($O45,EL$4/1000)),3),CMB[[Cmb_ID]:[Cmb_ID]],0))),CHOOSE(AC[[M]:[M]],2,1,1,SUM(AC[[AB]:[DB]])))),""))</f>
        <v/>
      </c>
      <c r="EM45" t="str">
        <f>IF(OR(EM$5="",$S45=""),"",IFERROR(SUM(PRODUCT(INDEX(CMB[[BA_0O]:[BA_2O]],MATCH(ROUND(MIN(SUM(EM$4,$O45/1000),SUM($O45,EM$4/1000)),3),CMB[[Cmb_ID]:[Cmb_ID]],0),SUM(N(EM$1),N($R45),1)),CHOOSE(AC[[M]:[M]],1,1,0,AC[[AB]:[AB]])),PRODUCT(INDEX(CMB[[BD_0O]:[BD_2O]],MATCH(ROUND(MIN(SUM(EM$4,$O45/1000),SUM($O45,EM$4/1000)),3),CMB[[Cmb_ID]:[Cmb_ID]],0),SUM(N(EM$1),N($R45),1)),CHOOSE(AC[[M]:[M]],1,0,1,AC[[DB]:[DB]])),PRODUCT(SUM(ROUND(AVERAGE(VALUE(EM$3),VALUE($P45)),0),CHOOSE(IF(OR(EM$1,$R45),4,INDEX(CMB[[Res_Rare]:[Res_Rare]],MATCH(ROUND(MIN(SUM(EM$4,$O45/1000),SUM($O45,EM$4/1000)),3),CMB[[Cmb_ID]:[Cmb_ID]],0))),-1,-1,0,0)),IF(OR(EM$1,$R45),4,INDEX(CMB[[Cmb_Rare]:[Cmb_Rare]],MATCH(ROUND(MIN(SUM(EM$4,$O45/1000),SUM($O45,EM$4/1000)),3),CMB[[Cmb_ID]:[Cmb_ID]],0))),CHOOSE(AC[[M]:[M]],2,1,1,SUM(AC[[AB]:[DB]])))),""))</f>
        <v/>
      </c>
      <c r="EN45" t="str">
        <f>IF(OR(EN$5="",$S45=""),"",IFERROR(SUM(PRODUCT(INDEX(CMB[[BA_0O]:[BA_2O]],MATCH(ROUND(MIN(SUM(EN$4,$O45/1000),SUM($O45,EN$4/1000)),3),CMB[[Cmb_ID]:[Cmb_ID]],0),SUM(N(EN$1),N($R45),1)),CHOOSE(AC[[M]:[M]],1,1,0,AC[[AB]:[AB]])),PRODUCT(INDEX(CMB[[BD_0O]:[BD_2O]],MATCH(ROUND(MIN(SUM(EN$4,$O45/1000),SUM($O45,EN$4/1000)),3),CMB[[Cmb_ID]:[Cmb_ID]],0),SUM(N(EN$1),N($R45),1)),CHOOSE(AC[[M]:[M]],1,0,1,AC[[DB]:[DB]])),PRODUCT(SUM(ROUND(AVERAGE(VALUE(EN$3),VALUE($P45)),0),CHOOSE(IF(OR(EN$1,$R45),4,INDEX(CMB[[Res_Rare]:[Res_Rare]],MATCH(ROUND(MIN(SUM(EN$4,$O45/1000),SUM($O45,EN$4/1000)),3),CMB[[Cmb_ID]:[Cmb_ID]],0))),-1,-1,0,0)),IF(OR(EN$1,$R45),4,INDEX(CMB[[Cmb_Rare]:[Cmb_Rare]],MATCH(ROUND(MIN(SUM(EN$4,$O45/1000),SUM($O45,EN$4/1000)),3),CMB[[Cmb_ID]:[Cmb_ID]],0))),CHOOSE(AC[[M]:[M]],2,1,1,SUM(AC[[AB]:[DB]])))),""))</f>
        <v/>
      </c>
      <c r="EO45" t="str">
        <f>IF(OR(EO$5="",$S45=""),"",IFERROR(SUM(PRODUCT(INDEX(CMB[[BA_0O]:[BA_2O]],MATCH(ROUND(MIN(SUM(EO$4,$O45/1000),SUM($O45,EO$4/1000)),3),CMB[[Cmb_ID]:[Cmb_ID]],0),SUM(N(EO$1),N($R45),1)),CHOOSE(AC[[M]:[M]],1,1,0,AC[[AB]:[AB]])),PRODUCT(INDEX(CMB[[BD_0O]:[BD_2O]],MATCH(ROUND(MIN(SUM(EO$4,$O45/1000),SUM($O45,EO$4/1000)),3),CMB[[Cmb_ID]:[Cmb_ID]],0),SUM(N(EO$1),N($R45),1)),CHOOSE(AC[[M]:[M]],1,0,1,AC[[DB]:[DB]])),PRODUCT(SUM(ROUND(AVERAGE(VALUE(EO$3),VALUE($P45)),0),CHOOSE(IF(OR(EO$1,$R45),4,INDEX(CMB[[Res_Rare]:[Res_Rare]],MATCH(ROUND(MIN(SUM(EO$4,$O45/1000),SUM($O45,EO$4/1000)),3),CMB[[Cmb_ID]:[Cmb_ID]],0))),-1,-1,0,0)),IF(OR(EO$1,$R45),4,INDEX(CMB[[Cmb_Rare]:[Cmb_Rare]],MATCH(ROUND(MIN(SUM(EO$4,$O45/1000),SUM($O45,EO$4/1000)),3),CMB[[Cmb_ID]:[Cmb_ID]],0))),CHOOSE(AC[[M]:[M]],2,1,1,SUM(AC[[AB]:[DB]])))),""))</f>
        <v/>
      </c>
      <c r="EP45" t="str">
        <f>IF(OR(EP$5="",$S45=""),"",IFERROR(SUM(PRODUCT(INDEX(CMB[[BA_0O]:[BA_2O]],MATCH(ROUND(MIN(SUM(EP$4,$O45/1000),SUM($O45,EP$4/1000)),3),CMB[[Cmb_ID]:[Cmb_ID]],0),SUM(N(EP$1),N($R45),1)),CHOOSE(AC[[M]:[M]],1,1,0,AC[[AB]:[AB]])),PRODUCT(INDEX(CMB[[BD_0O]:[BD_2O]],MATCH(ROUND(MIN(SUM(EP$4,$O45/1000),SUM($O45,EP$4/1000)),3),CMB[[Cmb_ID]:[Cmb_ID]],0),SUM(N(EP$1),N($R45),1)),CHOOSE(AC[[M]:[M]],1,0,1,AC[[DB]:[DB]])),PRODUCT(SUM(ROUND(AVERAGE(VALUE(EP$3),VALUE($P45)),0),CHOOSE(IF(OR(EP$1,$R45),4,INDEX(CMB[[Res_Rare]:[Res_Rare]],MATCH(ROUND(MIN(SUM(EP$4,$O45/1000),SUM($O45,EP$4/1000)),3),CMB[[Cmb_ID]:[Cmb_ID]],0))),-1,-1,0,0)),IF(OR(EP$1,$R45),4,INDEX(CMB[[Cmb_Rare]:[Cmb_Rare]],MATCH(ROUND(MIN(SUM(EP$4,$O45/1000),SUM($O45,EP$4/1000)),3),CMB[[Cmb_ID]:[Cmb_ID]],0))),CHOOSE(AC[[M]:[M]],2,1,1,SUM(AC[[AB]:[DB]])))),""))</f>
        <v/>
      </c>
      <c r="EQ45" t="str">
        <f>IF(OR(EQ$5="",$S45=""),"",IFERROR(SUM(PRODUCT(INDEX(CMB[[BA_0O]:[BA_2O]],MATCH(ROUND(MIN(SUM(EQ$4,$O45/1000),SUM($O45,EQ$4/1000)),3),CMB[[Cmb_ID]:[Cmb_ID]],0),SUM(N(EQ$1),N($R45),1)),CHOOSE(AC[[M]:[M]],1,1,0,AC[[AB]:[AB]])),PRODUCT(INDEX(CMB[[BD_0O]:[BD_2O]],MATCH(ROUND(MIN(SUM(EQ$4,$O45/1000),SUM($O45,EQ$4/1000)),3),CMB[[Cmb_ID]:[Cmb_ID]],0),SUM(N(EQ$1),N($R45),1)),CHOOSE(AC[[M]:[M]],1,0,1,AC[[DB]:[DB]])),PRODUCT(SUM(ROUND(AVERAGE(VALUE(EQ$3),VALUE($P45)),0),CHOOSE(IF(OR(EQ$1,$R45),4,INDEX(CMB[[Res_Rare]:[Res_Rare]],MATCH(ROUND(MIN(SUM(EQ$4,$O45/1000),SUM($O45,EQ$4/1000)),3),CMB[[Cmb_ID]:[Cmb_ID]],0))),-1,-1,0,0)),IF(OR(EQ$1,$R45),4,INDEX(CMB[[Cmb_Rare]:[Cmb_Rare]],MATCH(ROUND(MIN(SUM(EQ$4,$O45/1000),SUM($O45,EQ$4/1000)),3),CMB[[Cmb_ID]:[Cmb_ID]],0))),CHOOSE(AC[[M]:[M]],2,1,1,SUM(AC[[AB]:[DB]])))),""))</f>
        <v/>
      </c>
      <c r="ER45" t="str">
        <f>IF(OR(ER$5="",$S45=""),"",IFERROR(SUM(PRODUCT(INDEX(CMB[[BA_0O]:[BA_2O]],MATCH(ROUND(MIN(SUM(ER$4,$O45/1000),SUM($O45,ER$4/1000)),3),CMB[[Cmb_ID]:[Cmb_ID]],0),SUM(N(ER$1),N($R45),1)),CHOOSE(AC[[M]:[M]],1,1,0,AC[[AB]:[AB]])),PRODUCT(INDEX(CMB[[BD_0O]:[BD_2O]],MATCH(ROUND(MIN(SUM(ER$4,$O45/1000),SUM($O45,ER$4/1000)),3),CMB[[Cmb_ID]:[Cmb_ID]],0),SUM(N(ER$1),N($R45),1)),CHOOSE(AC[[M]:[M]],1,0,1,AC[[DB]:[DB]])),PRODUCT(SUM(ROUND(AVERAGE(VALUE(ER$3),VALUE($P45)),0),CHOOSE(IF(OR(ER$1,$R45),4,INDEX(CMB[[Res_Rare]:[Res_Rare]],MATCH(ROUND(MIN(SUM(ER$4,$O45/1000),SUM($O45,ER$4/1000)),3),CMB[[Cmb_ID]:[Cmb_ID]],0))),-1,-1,0,0)),IF(OR(ER$1,$R45),4,INDEX(CMB[[Cmb_Rare]:[Cmb_Rare]],MATCH(ROUND(MIN(SUM(ER$4,$O45/1000),SUM($O45,ER$4/1000)),3),CMB[[Cmb_ID]:[Cmb_ID]],0))),CHOOSE(AC[[M]:[M]],2,1,1,SUM(AC[[AB]:[DB]])))),""))</f>
        <v/>
      </c>
      <c r="ES45" t="str">
        <f>IF(OR(ES$5="",$S45=""),"",IFERROR(SUM(PRODUCT(INDEX(CMB[[BA_0O]:[BA_2O]],MATCH(ROUND(MIN(SUM(ES$4,$O45/1000),SUM($O45,ES$4/1000)),3),CMB[[Cmb_ID]:[Cmb_ID]],0),SUM(N(ES$1),N($R45),1)),CHOOSE(AC[[M]:[M]],1,1,0,AC[[AB]:[AB]])),PRODUCT(INDEX(CMB[[BD_0O]:[BD_2O]],MATCH(ROUND(MIN(SUM(ES$4,$O45/1000),SUM($O45,ES$4/1000)),3),CMB[[Cmb_ID]:[Cmb_ID]],0),SUM(N(ES$1),N($R45),1)),CHOOSE(AC[[M]:[M]],1,0,1,AC[[DB]:[DB]])),PRODUCT(SUM(ROUND(AVERAGE(VALUE(ES$3),VALUE($P45)),0),CHOOSE(IF(OR(ES$1,$R45),4,INDEX(CMB[[Res_Rare]:[Res_Rare]],MATCH(ROUND(MIN(SUM(ES$4,$O45/1000),SUM($O45,ES$4/1000)),3),CMB[[Cmb_ID]:[Cmb_ID]],0))),-1,-1,0,0)),IF(OR(ES$1,$R45),4,INDEX(CMB[[Cmb_Rare]:[Cmb_Rare]],MATCH(ROUND(MIN(SUM(ES$4,$O45/1000),SUM($O45,ES$4/1000)),3),CMB[[Cmb_ID]:[Cmb_ID]],0))),CHOOSE(AC[[M]:[M]],2,1,1,SUM(AC[[AB]:[DB]])))),""))</f>
        <v/>
      </c>
      <c r="ET45" t="str">
        <f>IF(OR(ET$5="",$S45=""),"",IFERROR(SUM(PRODUCT(INDEX(CMB[[BA_0O]:[BA_2O]],MATCH(ROUND(MIN(SUM(ET$4,$O45/1000),SUM($O45,ET$4/1000)),3),CMB[[Cmb_ID]:[Cmb_ID]],0),SUM(N(ET$1),N($R45),1)),CHOOSE(AC[[M]:[M]],1,1,0,AC[[AB]:[AB]])),PRODUCT(INDEX(CMB[[BD_0O]:[BD_2O]],MATCH(ROUND(MIN(SUM(ET$4,$O45/1000),SUM($O45,ET$4/1000)),3),CMB[[Cmb_ID]:[Cmb_ID]],0),SUM(N(ET$1),N($R45),1)),CHOOSE(AC[[M]:[M]],1,0,1,AC[[DB]:[DB]])),PRODUCT(SUM(ROUND(AVERAGE(VALUE(ET$3),VALUE($P45)),0),CHOOSE(IF(OR(ET$1,$R45),4,INDEX(CMB[[Res_Rare]:[Res_Rare]],MATCH(ROUND(MIN(SUM(ET$4,$O45/1000),SUM($O45,ET$4/1000)),3),CMB[[Cmb_ID]:[Cmb_ID]],0))),-1,-1,0,0)),IF(OR(ET$1,$R45),4,INDEX(CMB[[Cmb_Rare]:[Cmb_Rare]],MATCH(ROUND(MIN(SUM(ET$4,$O45/1000),SUM($O45,ET$4/1000)),3),CMB[[Cmb_ID]:[Cmb_ID]],0))),CHOOSE(AC[[M]:[M]],2,1,1,SUM(AC[[AB]:[DB]])))),""))</f>
        <v/>
      </c>
      <c r="EU45" t="str">
        <f>IF(OR(EU$5="",$S45=""),"",IFERROR(SUM(PRODUCT(INDEX(CMB[[BA_0O]:[BA_2O]],MATCH(ROUND(MIN(SUM(EU$4,$O45/1000),SUM($O45,EU$4/1000)),3),CMB[[Cmb_ID]:[Cmb_ID]],0),SUM(N(EU$1),N($R45),1)),CHOOSE(AC[[M]:[M]],1,1,0,AC[[AB]:[AB]])),PRODUCT(INDEX(CMB[[BD_0O]:[BD_2O]],MATCH(ROUND(MIN(SUM(EU$4,$O45/1000),SUM($O45,EU$4/1000)),3),CMB[[Cmb_ID]:[Cmb_ID]],0),SUM(N(EU$1),N($R45),1)),CHOOSE(AC[[M]:[M]],1,0,1,AC[[DB]:[DB]])),PRODUCT(SUM(ROUND(AVERAGE(VALUE(EU$3),VALUE($P45)),0),CHOOSE(IF(OR(EU$1,$R45),4,INDEX(CMB[[Res_Rare]:[Res_Rare]],MATCH(ROUND(MIN(SUM(EU$4,$O45/1000),SUM($O45,EU$4/1000)),3),CMB[[Cmb_ID]:[Cmb_ID]],0))),-1,-1,0,0)),IF(OR(EU$1,$R45),4,INDEX(CMB[[Cmb_Rare]:[Cmb_Rare]],MATCH(ROUND(MIN(SUM(EU$4,$O45/1000),SUM($O45,EU$4/1000)),3),CMB[[Cmb_ID]:[Cmb_ID]],0))),CHOOSE(AC[[M]:[M]],2,1,1,SUM(AC[[AB]:[DB]])))),""))</f>
        <v/>
      </c>
      <c r="EV45" t="str">
        <f>IF(OR(EV$5="",$S45=""),"",IFERROR(SUM(PRODUCT(INDEX(CMB[[BA_0O]:[BA_2O]],MATCH(ROUND(MIN(SUM(EV$4,$O45/1000),SUM($O45,EV$4/1000)),3),CMB[[Cmb_ID]:[Cmb_ID]],0),SUM(N(EV$1),N($R45),1)),CHOOSE(AC[[M]:[M]],1,1,0,AC[[AB]:[AB]])),PRODUCT(INDEX(CMB[[BD_0O]:[BD_2O]],MATCH(ROUND(MIN(SUM(EV$4,$O45/1000),SUM($O45,EV$4/1000)),3),CMB[[Cmb_ID]:[Cmb_ID]],0),SUM(N(EV$1),N($R45),1)),CHOOSE(AC[[M]:[M]],1,0,1,AC[[DB]:[DB]])),PRODUCT(SUM(ROUND(AVERAGE(VALUE(EV$3),VALUE($P45)),0),CHOOSE(IF(OR(EV$1,$R45),4,INDEX(CMB[[Res_Rare]:[Res_Rare]],MATCH(ROUND(MIN(SUM(EV$4,$O45/1000),SUM($O45,EV$4/1000)),3),CMB[[Cmb_ID]:[Cmb_ID]],0))),-1,-1,0,0)),IF(OR(EV$1,$R45),4,INDEX(CMB[[Cmb_Rare]:[Cmb_Rare]],MATCH(ROUND(MIN(SUM(EV$4,$O45/1000),SUM($O45,EV$4/1000)),3),CMB[[Cmb_ID]:[Cmb_ID]],0))),CHOOSE(AC[[M]:[M]],2,1,1,SUM(AC[[AB]:[DB]])))),""))</f>
        <v/>
      </c>
      <c r="EW45" t="str">
        <f>IF(OR(EW$5="",$S45=""),"",IFERROR(SUM(PRODUCT(INDEX(CMB[[BA_0O]:[BA_2O]],MATCH(ROUND(MIN(SUM(EW$4,$O45/1000),SUM($O45,EW$4/1000)),3),CMB[[Cmb_ID]:[Cmb_ID]],0),SUM(N(EW$1),N($R45),1)),CHOOSE(AC[[M]:[M]],1,1,0,AC[[AB]:[AB]])),PRODUCT(INDEX(CMB[[BD_0O]:[BD_2O]],MATCH(ROUND(MIN(SUM(EW$4,$O45/1000),SUM($O45,EW$4/1000)),3),CMB[[Cmb_ID]:[Cmb_ID]],0),SUM(N(EW$1),N($R45),1)),CHOOSE(AC[[M]:[M]],1,0,1,AC[[DB]:[DB]])),PRODUCT(SUM(ROUND(AVERAGE(VALUE(EW$3),VALUE($P45)),0),CHOOSE(IF(OR(EW$1,$R45),4,INDEX(CMB[[Res_Rare]:[Res_Rare]],MATCH(ROUND(MIN(SUM(EW$4,$O45/1000),SUM($O45,EW$4/1000)),3),CMB[[Cmb_ID]:[Cmb_ID]],0))),-1,-1,0,0)),IF(OR(EW$1,$R45),4,INDEX(CMB[[Cmb_Rare]:[Cmb_Rare]],MATCH(ROUND(MIN(SUM(EW$4,$O45/1000),SUM($O45,EW$4/1000)),3),CMB[[Cmb_ID]:[Cmb_ID]],0))),CHOOSE(AC[[M]:[M]],2,1,1,SUM(AC[[AB]:[DB]])))),""))</f>
        <v/>
      </c>
      <c r="EX45" t="str">
        <f>IF(OR(EX$5="",$S45=""),"",IFERROR(SUM(PRODUCT(INDEX(CMB[[BA_0O]:[BA_2O]],MATCH(ROUND(MIN(SUM(EX$4,$O45/1000),SUM($O45,EX$4/1000)),3),CMB[[Cmb_ID]:[Cmb_ID]],0),SUM(N(EX$1),N($R45),1)),CHOOSE(AC[[M]:[M]],1,1,0,AC[[AB]:[AB]])),PRODUCT(INDEX(CMB[[BD_0O]:[BD_2O]],MATCH(ROUND(MIN(SUM(EX$4,$O45/1000),SUM($O45,EX$4/1000)),3),CMB[[Cmb_ID]:[Cmb_ID]],0),SUM(N(EX$1),N($R45),1)),CHOOSE(AC[[M]:[M]],1,0,1,AC[[DB]:[DB]])),PRODUCT(SUM(ROUND(AVERAGE(VALUE(EX$3),VALUE($P45)),0),CHOOSE(IF(OR(EX$1,$R45),4,INDEX(CMB[[Res_Rare]:[Res_Rare]],MATCH(ROUND(MIN(SUM(EX$4,$O45/1000),SUM($O45,EX$4/1000)),3),CMB[[Cmb_ID]:[Cmb_ID]],0))),-1,-1,0,0)),IF(OR(EX$1,$R45),4,INDEX(CMB[[Cmb_Rare]:[Cmb_Rare]],MATCH(ROUND(MIN(SUM(EX$4,$O45/1000),SUM($O45,EX$4/1000)),3),CMB[[Cmb_ID]:[Cmb_ID]],0))),CHOOSE(AC[[M]:[M]],2,1,1,SUM(AC[[AB]:[DB]])))),""))</f>
        <v/>
      </c>
      <c r="EY45" t="str">
        <f>IF(OR(EY$5="",$S45=""),"",IFERROR(SUM(PRODUCT(INDEX(CMB[[BA_0O]:[BA_2O]],MATCH(ROUND(MIN(SUM(EY$4,$O45/1000),SUM($O45,EY$4/1000)),3),CMB[[Cmb_ID]:[Cmb_ID]],0),SUM(N(EY$1),N($R45),1)),CHOOSE(AC[[M]:[M]],1,1,0,AC[[AB]:[AB]])),PRODUCT(INDEX(CMB[[BD_0O]:[BD_2O]],MATCH(ROUND(MIN(SUM(EY$4,$O45/1000),SUM($O45,EY$4/1000)),3),CMB[[Cmb_ID]:[Cmb_ID]],0),SUM(N(EY$1),N($R45),1)),CHOOSE(AC[[M]:[M]],1,0,1,AC[[DB]:[DB]])),PRODUCT(SUM(ROUND(AVERAGE(VALUE(EY$3),VALUE($P45)),0),CHOOSE(IF(OR(EY$1,$R45),4,INDEX(CMB[[Res_Rare]:[Res_Rare]],MATCH(ROUND(MIN(SUM(EY$4,$O45/1000),SUM($O45,EY$4/1000)),3),CMB[[Cmb_ID]:[Cmb_ID]],0))),-1,-1,0,0)),IF(OR(EY$1,$R45),4,INDEX(CMB[[Cmb_Rare]:[Cmb_Rare]],MATCH(ROUND(MIN(SUM(EY$4,$O45/1000),SUM($O45,EY$4/1000)),3),CMB[[Cmb_ID]:[Cmb_ID]],0))),CHOOSE(AC[[M]:[M]],2,1,1,SUM(AC[[AB]:[DB]])))),""))</f>
        <v/>
      </c>
      <c r="EZ45" t="str">
        <f>IF(OR(EZ$5="",$S45=""),"",IFERROR(SUM(PRODUCT(INDEX(CMB[[BA_0O]:[BA_2O]],MATCH(ROUND(MIN(SUM(EZ$4,$O45/1000),SUM($O45,EZ$4/1000)),3),CMB[[Cmb_ID]:[Cmb_ID]],0),SUM(N(EZ$1),N($R45),1)),CHOOSE(AC[[M]:[M]],1,1,0,AC[[AB]:[AB]])),PRODUCT(INDEX(CMB[[BD_0O]:[BD_2O]],MATCH(ROUND(MIN(SUM(EZ$4,$O45/1000),SUM($O45,EZ$4/1000)),3),CMB[[Cmb_ID]:[Cmb_ID]],0),SUM(N(EZ$1),N($R45),1)),CHOOSE(AC[[M]:[M]],1,0,1,AC[[DB]:[DB]])),PRODUCT(SUM(ROUND(AVERAGE(VALUE(EZ$3),VALUE($P45)),0),CHOOSE(IF(OR(EZ$1,$R45),4,INDEX(CMB[[Res_Rare]:[Res_Rare]],MATCH(ROUND(MIN(SUM(EZ$4,$O45/1000),SUM($O45,EZ$4/1000)),3),CMB[[Cmb_ID]:[Cmb_ID]],0))),-1,-1,0,0)),IF(OR(EZ$1,$R45),4,INDEX(CMB[[Cmb_Rare]:[Cmb_Rare]],MATCH(ROUND(MIN(SUM(EZ$4,$O45/1000),SUM($O45,EZ$4/1000)),3),CMB[[Cmb_ID]:[Cmb_ID]],0))),CHOOSE(AC[[M]:[M]],2,1,1,SUM(AC[[AB]:[DB]])))),""))</f>
        <v/>
      </c>
      <c r="FA45" t="str">
        <f>IF(OR(FA$5="",$S45=""),"",IFERROR(SUM(PRODUCT(INDEX(CMB[[BA_0O]:[BA_2O]],MATCH(ROUND(MIN(SUM(FA$4,$O45/1000),SUM($O45,FA$4/1000)),3),CMB[[Cmb_ID]:[Cmb_ID]],0),SUM(N(FA$1),N($R45),1)),CHOOSE(AC[[M]:[M]],1,1,0,AC[[AB]:[AB]])),PRODUCT(INDEX(CMB[[BD_0O]:[BD_2O]],MATCH(ROUND(MIN(SUM(FA$4,$O45/1000),SUM($O45,FA$4/1000)),3),CMB[[Cmb_ID]:[Cmb_ID]],0),SUM(N(FA$1),N($R45),1)),CHOOSE(AC[[M]:[M]],1,0,1,AC[[DB]:[DB]])),PRODUCT(SUM(ROUND(AVERAGE(VALUE(FA$3),VALUE($P45)),0),CHOOSE(IF(OR(FA$1,$R45),4,INDEX(CMB[[Res_Rare]:[Res_Rare]],MATCH(ROUND(MIN(SUM(FA$4,$O45/1000),SUM($O45,FA$4/1000)),3),CMB[[Cmb_ID]:[Cmb_ID]],0))),-1,-1,0,0)),IF(OR(FA$1,$R45),4,INDEX(CMB[[Cmb_Rare]:[Cmb_Rare]],MATCH(ROUND(MIN(SUM(FA$4,$O45/1000),SUM($O45,FA$4/1000)),3),CMB[[Cmb_ID]:[Cmb_ID]],0))),CHOOSE(AC[[M]:[M]],2,1,1,SUM(AC[[AB]:[DB]])))),""))</f>
        <v/>
      </c>
      <c r="FB45" t="str">
        <f>IF(OR(FB$5="",$S45=""),"",IFERROR(SUM(PRODUCT(INDEX(CMB[[BA_0O]:[BA_2O]],MATCH(ROUND(MIN(SUM(FB$4,$O45/1000),SUM($O45,FB$4/1000)),3),CMB[[Cmb_ID]:[Cmb_ID]],0),SUM(N(FB$1),N($R45),1)),CHOOSE(AC[[M]:[M]],1,1,0,AC[[AB]:[AB]])),PRODUCT(INDEX(CMB[[BD_0O]:[BD_2O]],MATCH(ROUND(MIN(SUM(FB$4,$O45/1000),SUM($O45,FB$4/1000)),3),CMB[[Cmb_ID]:[Cmb_ID]],0),SUM(N(FB$1),N($R45),1)),CHOOSE(AC[[M]:[M]],1,0,1,AC[[DB]:[DB]])),PRODUCT(SUM(ROUND(AVERAGE(VALUE(FB$3),VALUE($P45)),0),CHOOSE(IF(OR(FB$1,$R45),4,INDEX(CMB[[Res_Rare]:[Res_Rare]],MATCH(ROUND(MIN(SUM(FB$4,$O45/1000),SUM($O45,FB$4/1000)),3),CMB[[Cmb_ID]:[Cmb_ID]],0))),-1,-1,0,0)),IF(OR(FB$1,$R45),4,INDEX(CMB[[Cmb_Rare]:[Cmb_Rare]],MATCH(ROUND(MIN(SUM(FB$4,$O45/1000),SUM($O45,FB$4/1000)),3),CMB[[Cmb_ID]:[Cmb_ID]],0))),CHOOSE(AC[[M]:[M]],2,1,1,SUM(AC[[AB]:[DB]])))),""))</f>
        <v/>
      </c>
      <c r="FC45" t="str">
        <f>IF(OR(FC$5="",$S45=""),"",IFERROR(SUM(PRODUCT(INDEX(CMB[[BA_0O]:[BA_2O]],MATCH(ROUND(MIN(SUM(FC$4,$O45/1000),SUM($O45,FC$4/1000)),3),CMB[[Cmb_ID]:[Cmb_ID]],0),SUM(N(FC$1),N($R45),1)),CHOOSE(AC[[M]:[M]],1,1,0,AC[[AB]:[AB]])),PRODUCT(INDEX(CMB[[BD_0O]:[BD_2O]],MATCH(ROUND(MIN(SUM(FC$4,$O45/1000),SUM($O45,FC$4/1000)),3),CMB[[Cmb_ID]:[Cmb_ID]],0),SUM(N(FC$1),N($R45),1)),CHOOSE(AC[[M]:[M]],1,0,1,AC[[DB]:[DB]])),PRODUCT(SUM(ROUND(AVERAGE(VALUE(FC$3),VALUE($P45)),0),CHOOSE(IF(OR(FC$1,$R45),4,INDEX(CMB[[Res_Rare]:[Res_Rare]],MATCH(ROUND(MIN(SUM(FC$4,$O45/1000),SUM($O45,FC$4/1000)),3),CMB[[Cmb_ID]:[Cmb_ID]],0))),-1,-1,0,0)),IF(OR(FC$1,$R45),4,INDEX(CMB[[Cmb_Rare]:[Cmb_Rare]],MATCH(ROUND(MIN(SUM(FC$4,$O45/1000),SUM($O45,FC$4/1000)),3),CMB[[Cmb_ID]:[Cmb_ID]],0))),CHOOSE(AC[[M]:[M]],2,1,1,SUM(AC[[AB]:[DB]])))),""))</f>
        <v/>
      </c>
      <c r="FD45" t="str">
        <f>IF(OR(FD$5="",$S45=""),"",IFERROR(SUM(PRODUCT(INDEX(CMB[[BA_0O]:[BA_2O]],MATCH(ROUND(MIN(SUM(FD$4,$O45/1000),SUM($O45,FD$4/1000)),3),CMB[[Cmb_ID]:[Cmb_ID]],0),SUM(N(FD$1),N($R45),1)),CHOOSE(AC[[M]:[M]],1,1,0,AC[[AB]:[AB]])),PRODUCT(INDEX(CMB[[BD_0O]:[BD_2O]],MATCH(ROUND(MIN(SUM(FD$4,$O45/1000),SUM($O45,FD$4/1000)),3),CMB[[Cmb_ID]:[Cmb_ID]],0),SUM(N(FD$1),N($R45),1)),CHOOSE(AC[[M]:[M]],1,0,1,AC[[DB]:[DB]])),PRODUCT(SUM(ROUND(AVERAGE(VALUE(FD$3),VALUE($P45)),0),CHOOSE(IF(OR(FD$1,$R45),4,INDEX(CMB[[Res_Rare]:[Res_Rare]],MATCH(ROUND(MIN(SUM(FD$4,$O45/1000),SUM($O45,FD$4/1000)),3),CMB[[Cmb_ID]:[Cmb_ID]],0))),-1,-1,0,0)),IF(OR(FD$1,$R45),4,INDEX(CMB[[Cmb_Rare]:[Cmb_Rare]],MATCH(ROUND(MIN(SUM(FD$4,$O45/1000),SUM($O45,FD$4/1000)),3),CMB[[Cmb_ID]:[Cmb_ID]],0))),CHOOSE(AC[[M]:[M]],2,1,1,SUM(AC[[AB]:[DB]])))),""))</f>
        <v/>
      </c>
      <c r="FE45" t="str">
        <f>IF(OR(FE$5="",$S45=""),"",IFERROR(SUM(PRODUCT(INDEX(CMB[[BA_0O]:[BA_2O]],MATCH(ROUND(MIN(SUM(FE$4,$O45/1000),SUM($O45,FE$4/1000)),3),CMB[[Cmb_ID]:[Cmb_ID]],0),SUM(N(FE$1),N($R45),1)),CHOOSE(AC[[M]:[M]],1,1,0,AC[[AB]:[AB]])),PRODUCT(INDEX(CMB[[BD_0O]:[BD_2O]],MATCH(ROUND(MIN(SUM(FE$4,$O45/1000),SUM($O45,FE$4/1000)),3),CMB[[Cmb_ID]:[Cmb_ID]],0),SUM(N(FE$1),N($R45),1)),CHOOSE(AC[[M]:[M]],1,0,1,AC[[DB]:[DB]])),PRODUCT(SUM(ROUND(AVERAGE(VALUE(FE$3),VALUE($P45)),0),CHOOSE(IF(OR(FE$1,$R45),4,INDEX(CMB[[Res_Rare]:[Res_Rare]],MATCH(ROUND(MIN(SUM(FE$4,$O45/1000),SUM($O45,FE$4/1000)),3),CMB[[Cmb_ID]:[Cmb_ID]],0))),-1,-1,0,0)),IF(OR(FE$1,$R45),4,INDEX(CMB[[Cmb_Rare]:[Cmb_Rare]],MATCH(ROUND(MIN(SUM(FE$4,$O45/1000),SUM($O45,FE$4/1000)),3),CMB[[Cmb_ID]:[Cmb_ID]],0))),CHOOSE(AC[[M]:[M]],2,1,1,SUM(AC[[AB]:[DB]])))),""))</f>
        <v/>
      </c>
      <c r="FF45" t="str">
        <f>IF(OR(FF$5="",$S45=""),"",IFERROR(SUM(PRODUCT(INDEX(CMB[[BA_0O]:[BA_2O]],MATCH(ROUND(MIN(SUM(FF$4,$O45/1000),SUM($O45,FF$4/1000)),3),CMB[[Cmb_ID]:[Cmb_ID]],0),SUM(N(FF$1),N($R45),1)),CHOOSE(AC[[M]:[M]],1,1,0,AC[[AB]:[AB]])),PRODUCT(INDEX(CMB[[BD_0O]:[BD_2O]],MATCH(ROUND(MIN(SUM(FF$4,$O45/1000),SUM($O45,FF$4/1000)),3),CMB[[Cmb_ID]:[Cmb_ID]],0),SUM(N(FF$1),N($R45),1)),CHOOSE(AC[[M]:[M]],1,0,1,AC[[DB]:[DB]])),PRODUCT(SUM(ROUND(AVERAGE(VALUE(FF$3),VALUE($P45)),0),CHOOSE(IF(OR(FF$1,$R45),4,INDEX(CMB[[Res_Rare]:[Res_Rare]],MATCH(ROUND(MIN(SUM(FF$4,$O45/1000),SUM($O45,FF$4/1000)),3),CMB[[Cmb_ID]:[Cmb_ID]],0))),-1,-1,0,0)),IF(OR(FF$1,$R45),4,INDEX(CMB[[Cmb_Rare]:[Cmb_Rare]],MATCH(ROUND(MIN(SUM(FF$4,$O45/1000),SUM($O45,FF$4/1000)),3),CMB[[Cmb_ID]:[Cmb_ID]],0))),CHOOSE(AC[[M]:[M]],2,1,1,SUM(AC[[AB]:[DB]])))),""))</f>
        <v/>
      </c>
      <c r="FG45" t="str">
        <f>IF(OR(FG$5="",$S45=""),"",IFERROR(SUM(PRODUCT(INDEX(CMB[[BA_0O]:[BA_2O]],MATCH(ROUND(MIN(SUM(FG$4,$O45/1000),SUM($O45,FG$4/1000)),3),CMB[[Cmb_ID]:[Cmb_ID]],0),SUM(N(FG$1),N($R45),1)),CHOOSE(AC[[M]:[M]],1,1,0,AC[[AB]:[AB]])),PRODUCT(INDEX(CMB[[BD_0O]:[BD_2O]],MATCH(ROUND(MIN(SUM(FG$4,$O45/1000),SUM($O45,FG$4/1000)),3),CMB[[Cmb_ID]:[Cmb_ID]],0),SUM(N(FG$1),N($R45),1)),CHOOSE(AC[[M]:[M]],1,0,1,AC[[DB]:[DB]])),PRODUCT(SUM(ROUND(AVERAGE(VALUE(FG$3),VALUE($P45)),0),CHOOSE(IF(OR(FG$1,$R45),4,INDEX(CMB[[Res_Rare]:[Res_Rare]],MATCH(ROUND(MIN(SUM(FG$4,$O45/1000),SUM($O45,FG$4/1000)),3),CMB[[Cmb_ID]:[Cmb_ID]],0))),-1,-1,0,0)),IF(OR(FG$1,$R45),4,INDEX(CMB[[Cmb_Rare]:[Cmb_Rare]],MATCH(ROUND(MIN(SUM(FG$4,$O45/1000),SUM($O45,FG$4/1000)),3),CMB[[Cmb_ID]:[Cmb_ID]],0))),CHOOSE(AC[[M]:[M]],2,1,1,SUM(AC[[AB]:[DB]])))),""))</f>
        <v/>
      </c>
      <c r="FH45" t="str">
        <f>IF(OR(FH$5="",$S45=""),"",IFERROR(SUM(PRODUCT(INDEX(CMB[[BA_0O]:[BA_2O]],MATCH(ROUND(MIN(SUM(FH$4,$O45/1000),SUM($O45,FH$4/1000)),3),CMB[[Cmb_ID]:[Cmb_ID]],0),SUM(N(FH$1),N($R45),1)),CHOOSE(AC[[M]:[M]],1,1,0,AC[[AB]:[AB]])),PRODUCT(INDEX(CMB[[BD_0O]:[BD_2O]],MATCH(ROUND(MIN(SUM(FH$4,$O45/1000),SUM($O45,FH$4/1000)),3),CMB[[Cmb_ID]:[Cmb_ID]],0),SUM(N(FH$1),N($R45),1)),CHOOSE(AC[[M]:[M]],1,0,1,AC[[DB]:[DB]])),PRODUCT(SUM(ROUND(AVERAGE(VALUE(FH$3),VALUE($P45)),0),CHOOSE(IF(OR(FH$1,$R45),4,INDEX(CMB[[Res_Rare]:[Res_Rare]],MATCH(ROUND(MIN(SUM(FH$4,$O45/1000),SUM($O45,FH$4/1000)),3),CMB[[Cmb_ID]:[Cmb_ID]],0))),-1,-1,0,0)),IF(OR(FH$1,$R45),4,INDEX(CMB[[Cmb_Rare]:[Cmb_Rare]],MATCH(ROUND(MIN(SUM(FH$4,$O45/1000),SUM($O45,FH$4/1000)),3),CMB[[Cmb_ID]:[Cmb_ID]],0))),CHOOSE(AC[[M]:[M]],2,1,1,SUM(AC[[AB]:[DB]])))),""))</f>
        <v/>
      </c>
      <c r="FI45" t="str">
        <f>IF(OR(FI$5="",$S45=""),"",IFERROR(SUM(PRODUCT(INDEX(CMB[[BA_0O]:[BA_2O]],MATCH(ROUND(MIN(SUM(FI$4,$O45/1000),SUM($O45,FI$4/1000)),3),CMB[[Cmb_ID]:[Cmb_ID]],0),SUM(N(FI$1),N($R45),1)),CHOOSE(AC[[M]:[M]],1,1,0,AC[[AB]:[AB]])),PRODUCT(INDEX(CMB[[BD_0O]:[BD_2O]],MATCH(ROUND(MIN(SUM(FI$4,$O45/1000),SUM($O45,FI$4/1000)),3),CMB[[Cmb_ID]:[Cmb_ID]],0),SUM(N(FI$1),N($R45),1)),CHOOSE(AC[[M]:[M]],1,0,1,AC[[DB]:[DB]])),PRODUCT(SUM(ROUND(AVERAGE(VALUE(FI$3),VALUE($P45)),0),CHOOSE(IF(OR(FI$1,$R45),4,INDEX(CMB[[Res_Rare]:[Res_Rare]],MATCH(ROUND(MIN(SUM(FI$4,$O45/1000),SUM($O45,FI$4/1000)),3),CMB[[Cmb_ID]:[Cmb_ID]],0))),-1,-1,0,0)),IF(OR(FI$1,$R45),4,INDEX(CMB[[Cmb_Rare]:[Cmb_Rare]],MATCH(ROUND(MIN(SUM(FI$4,$O45/1000),SUM($O45,FI$4/1000)),3),CMB[[Cmb_ID]:[Cmb_ID]],0))),CHOOSE(AC[[M]:[M]],2,1,1,SUM(AC[[AB]:[DB]])))),""))</f>
        <v/>
      </c>
      <c r="FJ45" t="str">
        <f>IF(OR(FJ$5="",$S45=""),"",IFERROR(SUM(PRODUCT(INDEX(CMB[[BA_0O]:[BA_2O]],MATCH(ROUND(MIN(SUM(FJ$4,$O45/1000),SUM($O45,FJ$4/1000)),3),CMB[[Cmb_ID]:[Cmb_ID]],0),SUM(N(FJ$1),N($R45),1)),CHOOSE(AC[[M]:[M]],1,1,0,AC[[AB]:[AB]])),PRODUCT(INDEX(CMB[[BD_0O]:[BD_2O]],MATCH(ROUND(MIN(SUM(FJ$4,$O45/1000),SUM($O45,FJ$4/1000)),3),CMB[[Cmb_ID]:[Cmb_ID]],0),SUM(N(FJ$1),N($R45),1)),CHOOSE(AC[[M]:[M]],1,0,1,AC[[DB]:[DB]])),PRODUCT(SUM(ROUND(AVERAGE(VALUE(FJ$3),VALUE($P45)),0),CHOOSE(IF(OR(FJ$1,$R45),4,INDEX(CMB[[Res_Rare]:[Res_Rare]],MATCH(ROUND(MIN(SUM(FJ$4,$O45/1000),SUM($O45,FJ$4/1000)),3),CMB[[Cmb_ID]:[Cmb_ID]],0))),-1,-1,0,0)),IF(OR(FJ$1,$R45),4,INDEX(CMB[[Cmb_Rare]:[Cmb_Rare]],MATCH(ROUND(MIN(SUM(FJ$4,$O45/1000),SUM($O45,FJ$4/1000)),3),CMB[[Cmb_ID]:[Cmb_ID]],0))),CHOOSE(AC[[M]:[M]],2,1,1,SUM(AC[[AB]:[DB]])))),""))</f>
        <v/>
      </c>
      <c r="FK45" t="str">
        <f>IF(OR(FK$5="",$S45=""),"",IFERROR(SUM(PRODUCT(INDEX(CMB[[BA_0O]:[BA_2O]],MATCH(ROUND(MIN(SUM(FK$4,$O45/1000),SUM($O45,FK$4/1000)),3),CMB[[Cmb_ID]:[Cmb_ID]],0),SUM(N(FK$1),N($R45),1)),CHOOSE(AC[[M]:[M]],1,1,0,AC[[AB]:[AB]])),PRODUCT(INDEX(CMB[[BD_0O]:[BD_2O]],MATCH(ROUND(MIN(SUM(FK$4,$O45/1000),SUM($O45,FK$4/1000)),3),CMB[[Cmb_ID]:[Cmb_ID]],0),SUM(N(FK$1),N($R45),1)),CHOOSE(AC[[M]:[M]],1,0,1,AC[[DB]:[DB]])),PRODUCT(SUM(ROUND(AVERAGE(VALUE(FK$3),VALUE($P45)),0),CHOOSE(IF(OR(FK$1,$R45),4,INDEX(CMB[[Res_Rare]:[Res_Rare]],MATCH(ROUND(MIN(SUM(FK$4,$O45/1000),SUM($O45,FK$4/1000)),3),CMB[[Cmb_ID]:[Cmb_ID]],0))),-1,-1,0,0)),IF(OR(FK$1,$R45),4,INDEX(CMB[[Cmb_Rare]:[Cmb_Rare]],MATCH(ROUND(MIN(SUM(FK$4,$O45/1000),SUM($O45,FK$4/1000)),3),CMB[[Cmb_ID]:[Cmb_ID]],0))),CHOOSE(AC[[M]:[M]],2,1,1,SUM(AC[[AB]:[DB]])))),""))</f>
        <v/>
      </c>
      <c r="FL45" t="str">
        <f>IF(OR(FL$5="",$S45=""),"",IFERROR(SUM(PRODUCT(INDEX(CMB[[BA_0O]:[BA_2O]],MATCH(ROUND(MIN(SUM(FL$4,$O45/1000),SUM($O45,FL$4/1000)),3),CMB[[Cmb_ID]:[Cmb_ID]],0),SUM(N(FL$1),N($R45),1)),CHOOSE(AC[[M]:[M]],1,1,0,AC[[AB]:[AB]])),PRODUCT(INDEX(CMB[[BD_0O]:[BD_2O]],MATCH(ROUND(MIN(SUM(FL$4,$O45/1000),SUM($O45,FL$4/1000)),3),CMB[[Cmb_ID]:[Cmb_ID]],0),SUM(N(FL$1),N($R45),1)),CHOOSE(AC[[M]:[M]],1,0,1,AC[[DB]:[DB]])),PRODUCT(SUM(ROUND(AVERAGE(VALUE(FL$3),VALUE($P45)),0),CHOOSE(IF(OR(FL$1,$R45),4,INDEX(CMB[[Res_Rare]:[Res_Rare]],MATCH(ROUND(MIN(SUM(FL$4,$O45/1000),SUM($O45,FL$4/1000)),3),CMB[[Cmb_ID]:[Cmb_ID]],0))),-1,-1,0,0)),IF(OR(FL$1,$R45),4,INDEX(CMB[[Cmb_Rare]:[Cmb_Rare]],MATCH(ROUND(MIN(SUM(FL$4,$O45/1000),SUM($O45,FL$4/1000)),3),CMB[[Cmb_ID]:[Cmb_ID]],0))),CHOOSE(AC[[M]:[M]],2,1,1,SUM(AC[[AB]:[DB]])))),""))</f>
        <v/>
      </c>
      <c r="FM45" t="str">
        <f>IF(OR(FM$5="",$S45=""),"",IFERROR(SUM(PRODUCT(INDEX(CMB[[BA_0O]:[BA_2O]],MATCH(ROUND(MIN(SUM(FM$4,$O45/1000),SUM($O45,FM$4/1000)),3),CMB[[Cmb_ID]:[Cmb_ID]],0),SUM(N(FM$1),N($R45),1)),CHOOSE(AC[[M]:[M]],1,1,0,AC[[AB]:[AB]])),PRODUCT(INDEX(CMB[[BD_0O]:[BD_2O]],MATCH(ROUND(MIN(SUM(FM$4,$O45/1000),SUM($O45,FM$4/1000)),3),CMB[[Cmb_ID]:[Cmb_ID]],0),SUM(N(FM$1),N($R45),1)),CHOOSE(AC[[M]:[M]],1,0,1,AC[[DB]:[DB]])),PRODUCT(SUM(ROUND(AVERAGE(VALUE(FM$3),VALUE($P45)),0),CHOOSE(IF(OR(FM$1,$R45),4,INDEX(CMB[[Res_Rare]:[Res_Rare]],MATCH(ROUND(MIN(SUM(FM$4,$O45/1000),SUM($O45,FM$4/1000)),3),CMB[[Cmb_ID]:[Cmb_ID]],0))),-1,-1,0,0)),IF(OR(FM$1,$R45),4,INDEX(CMB[[Cmb_Rare]:[Cmb_Rare]],MATCH(ROUND(MIN(SUM(FM$4,$O45/1000),SUM($O45,FM$4/1000)),3),CMB[[Cmb_ID]:[Cmb_ID]],0))),CHOOSE(AC[[M]:[M]],2,1,1,SUM(AC[[AB]:[DB]])))),""))</f>
        <v/>
      </c>
      <c r="FN45" s="7">
        <f t="shared" si="26"/>
        <v>826</v>
      </c>
      <c r="FO45" s="7">
        <f t="shared" si="26"/>
        <v>826</v>
      </c>
      <c r="FP45" s="7">
        <f t="shared" si="26"/>
        <v>752</v>
      </c>
      <c r="FQ45" s="7">
        <f t="shared" si="26"/>
        <v>486</v>
      </c>
      <c r="FR45" s="7">
        <f t="shared" si="26"/>
        <v>291</v>
      </c>
      <c r="FS45" s="7">
        <f t="shared" si="26"/>
        <v>251</v>
      </c>
      <c r="FT45" s="7">
        <f>SUM(IF(INDEX(LIB[[Quantity]:[Quantity]],MATCH($S45,LIB[[ID]:[ID]],0))&gt;=COLUMN(A$1),TRUNC(PRODUCT(AVERAGE($FN45:$FS45),POWER(AC[[CR]:[CR]],SUM(SUMIFS($D$11:$D44,$A$11:$A44,$A45,$E$11:$E44,"&gt;="&amp;$E45),SUMIFS($D46:$D$161,$A46:$A$161,$A45,$E46:$E$161,"&gt;"&amp;$E45),COLUMN(A$1),-1)),IF($Q45="Yes",AC[[FB]:[FB]],1))),0),ROW(A34)/-VALUE(1&amp;REPT("0",9-PRODUCT(COLUMN(A$1)-1,3))),1)</f>
        <v>572.99999996600002</v>
      </c>
      <c r="FU45" s="7">
        <f>SUM(IF(INDEX(LIB[[Quantity]:[Quantity]],MATCH($S45,LIB[[ID]:[ID]],0))&gt;=COLUMN(B$1),TRUNC(PRODUCT(AVERAGE($FN45:$FS45),POWER(AC[[CR]:[CR]],SUM(SUMIFS($D$11:$D44,$A$11:$A44,$A45,$E$11:$E44,"&gt;="&amp;$E45),SUMIFS($D46:$D$161,$A46:$A$161,$A45,$E46:$E$161,"&gt;"&amp;$E45),COLUMN(B$1),-1)),IF($Q45="Yes",AC[[FB]:[FB]],1))),0),ROW(B34)/-VALUE(1&amp;REPT("0",9-PRODUCT(COLUMN(B$1)-1,3))),1)</f>
        <v>457.99996599999997</v>
      </c>
      <c r="FV45" s="7">
        <f>SUM(IF(INDEX(LIB[[Quantity]:[Quantity]],MATCH($S45,LIB[[ID]:[ID]],0))&gt;=COLUMN(C$1),TRUNC(PRODUCT(AVERAGE($FN45:$FS45),POWER(AC[[CR]:[CR]],SUM(SUMIFS($D$11:$D44,$A$11:$A44,$A45,$E$11:$E44,"&gt;="&amp;$E45),SUMIFS($D46:$D$161,$A46:$A$161,$A45,$E46:$E$161,"&gt;"&amp;$E45),COLUMN(C$1),-1)),IF($Q45="Yes",AC[[FB]:[FB]],1))),0),ROW(C34)/-VALUE(1&amp;REPT("0",9-PRODUCT(COLUMN(C$1)-1,3))),1)</f>
        <v>366.96600000000001</v>
      </c>
      <c r="FW45">
        <f t="shared" si="19"/>
        <v>9</v>
      </c>
      <c r="FX45">
        <f t="shared" si="20"/>
        <v>20</v>
      </c>
      <c r="FY45">
        <f t="shared" si="21"/>
        <v>38</v>
      </c>
      <c r="GC45">
        <f t="shared" si="22"/>
        <v>0</v>
      </c>
      <c r="GD45" t="str">
        <f>IFERROR(SUBSTITUTE(SUBSTITUTE(INDEX(SUG[Card],MATCH(ROW(A34),GC$12:GC$161,0))," #2","")," #3",""),"")</f>
        <v>Undead (5)</v>
      </c>
      <c r="GE45">
        <f>SUM(GE44,IF(IFERROR(MATCH(GD45,GD$11:GD44,0)&lt;0,TRUE()),1,0))</f>
        <v>28</v>
      </c>
      <c r="GF45" t="str">
        <f t="shared" si="23"/>
        <v>Bat (5)</v>
      </c>
      <c r="GI45">
        <f>SUM(SUMIFS(D$11:D44,A$11:A44,A45,B$11:B44,"&gt;="&amp;B45),SUMIFS(D46:D$161,A46:A$161,A45,B46:B$161,"&gt;"&amp;B45),SUMIFS(D$11:D44,A$11:A44,A45&amp;":Onyx"),SUMIFS(D46:D$161,A46:A$161,A45&amp;":Onyx"))</f>
        <v>0</v>
      </c>
      <c r="GP45" t="str">
        <f t="shared" si="31"/>
        <v>Golem (5)</v>
      </c>
      <c r="GQ45">
        <f t="shared" si="32"/>
        <v>386</v>
      </c>
      <c r="GR45" t="b">
        <f>COUNTIF(DECK[Card],IFERROR(MID($L45,1,FIND(" #",SUG_Helper[[#This Row],[Card]])-1),SUG_Helper[[#This Row],[Card]]))&gt;=IFERROR(VALUE(RIGHT(SUG_Helper[[#This Row],[Card]])),1)</f>
        <v>1</v>
      </c>
    </row>
    <row r="46" spans="1:200" x14ac:dyDescent="0.35">
      <c r="A46" t="s">
        <v>37</v>
      </c>
      <c r="B46" s="4">
        <v>5</v>
      </c>
      <c r="C46" s="4" t="s">
        <v>74</v>
      </c>
      <c r="D46" s="4">
        <v>1</v>
      </c>
      <c r="E46" t="str">
        <f>IF(INDEX(LIB[Card],ROW(A35))="","",INDEX(LIB[Card],ROW(A35))&amp;" ("&amp;INDEX(LIB[Level],ROW(A35))&amp;")"&amp;IF(INDEX(LIB[Fused],ROW(A35))="Yes","ƒ",""))</f>
        <v>Prehistoric (5)</v>
      </c>
      <c r="F46">
        <v>35</v>
      </c>
      <c r="G46" t="s">
        <v>1769</v>
      </c>
      <c r="H46" t="str">
        <f>IF(DECK[[#This Row],[Card]]="","",MID(DECK[[#This Row],[Card]],1,FIND(" (",DECK[[#This Row],[Card]])-1))</f>
        <v>Weapon</v>
      </c>
      <c r="I46" t="str">
        <f>IF(DECK[[#This Row],[Card]]="","",MID(DECK[[#This Row],[Card]],FIND("(",DECK[[#This Row],[Card]])+1,1))</f>
        <v>4</v>
      </c>
      <c r="J46" t="str">
        <f>IF(DECK[[#This Row],[Card]]="","",IF(RIGHT(DECK[[#This Row],[Card]])="ƒ","Yes","No"))</f>
        <v>No</v>
      </c>
      <c r="L46" t="str">
        <f t="shared" si="27"/>
        <v>Wings (5)</v>
      </c>
      <c r="M46">
        <f t="shared" si="28"/>
        <v>385</v>
      </c>
      <c r="O46" s="6">
        <f>IF(S46="","",MATCH(MID(S46,1,MIN(FIND(" (",S46),IFERROR(FIND(":",S46),50))-1),CC[CC_Name],0))</f>
        <v>86</v>
      </c>
      <c r="P46" s="5" t="str">
        <f t="shared" si="29"/>
        <v>5</v>
      </c>
      <c r="Q46" s="5" t="str">
        <f t="shared" si="18"/>
        <v>No</v>
      </c>
      <c r="R46" s="5" t="b">
        <f t="shared" si="30"/>
        <v>0</v>
      </c>
      <c r="S46" t="str">
        <f>(INDEX(LIB[ID],ROW(A35)))</f>
        <v>Prehistoric (5)</v>
      </c>
      <c r="T46">
        <f>IF(OR(T$5="",$S46=""),"",IFERROR(SUM(PRODUCT(INDEX(CMB[[BA_0O]:[BA_2O]],MATCH(ROUND(MIN(SUM(T$4,$O46/1000),SUM($O46,T$4/1000)),3),CMB[[Cmb_ID]:[Cmb_ID]],0),SUM(N(T$1),N($R46),1)),CHOOSE(AC[[M]:[M]],1,1,0,AC[[AB]:[AB]])),PRODUCT(INDEX(CMB[[BD_0O]:[BD_2O]],MATCH(ROUND(MIN(SUM(T$4,$O46/1000),SUM($O46,T$4/1000)),3),CMB[[Cmb_ID]:[Cmb_ID]],0),SUM(N(T$1),N($R46),1)),CHOOSE(AC[[M]:[M]],1,0,1,AC[[DB]:[DB]])),PRODUCT(SUM(ROUND(AVERAGE(VALUE(T$3),VALUE($P46)),0),CHOOSE(IF(OR(T$1,$R46),4,INDEX(CMB[[Res_Rare]:[Res_Rare]],MATCH(ROUND(MIN(SUM(T$4,$O46/1000),SUM($O46,T$4/1000)),3),CMB[[Cmb_ID]:[Cmb_ID]],0))),-1,-1,0,0)),IF(OR(T$1,$R46),4,INDEX(CMB[[Cmb_Rare]:[Cmb_Rare]],MATCH(ROUND(MIN(SUM(T$4,$O46/1000),SUM($O46,T$4/1000)),3),CMB[[Cmb_ID]:[Cmb_ID]],0))),CHOOSE(AC[[M]:[M]],2,1,1,SUM(AC[[AB]:[DB]])))),""))</f>
        <v>36</v>
      </c>
      <c r="U46">
        <f>IF(OR(U$5="",$S46=""),"",IFERROR(SUM(PRODUCT(INDEX(CMB[[BA_0O]:[BA_2O]],MATCH(ROUND(MIN(SUM(U$4,$O46/1000),SUM($O46,U$4/1000)),3),CMB[[Cmb_ID]:[Cmb_ID]],0),SUM(N(U$1),N($R46),1)),CHOOSE(AC[[M]:[M]],1,1,0,AC[[AB]:[AB]])),PRODUCT(INDEX(CMB[[BD_0O]:[BD_2O]],MATCH(ROUND(MIN(SUM(U$4,$O46/1000),SUM($O46,U$4/1000)),3),CMB[[Cmb_ID]:[Cmb_ID]],0),SUM(N(U$1),N($R46),1)),CHOOSE(AC[[M]:[M]],1,0,1,AC[[DB]:[DB]])),PRODUCT(SUM(ROUND(AVERAGE(VALUE(U$3),VALUE($P46)),0),CHOOSE(IF(OR(U$1,$R46),4,INDEX(CMB[[Res_Rare]:[Res_Rare]],MATCH(ROUND(MIN(SUM(U$4,$O46/1000),SUM($O46,U$4/1000)),3),CMB[[Cmb_ID]:[Cmb_ID]],0))),-1,-1,0,0)),IF(OR(U$1,$R46),4,INDEX(CMB[[Cmb_Rare]:[Cmb_Rare]],MATCH(ROUND(MIN(SUM(U$4,$O46/1000),SUM($O46,U$4/1000)),3),CMB[[Cmb_ID]:[Cmb_ID]],0))),CHOOSE(AC[[M]:[M]],2,1,1,SUM(AC[[AB]:[DB]])))),""))</f>
        <v>38</v>
      </c>
      <c r="V46">
        <f>IF(OR(V$5="",$S46=""),"",IFERROR(SUM(PRODUCT(INDEX(CMB[[BA_0O]:[BA_2O]],MATCH(ROUND(MIN(SUM(V$4,$O46/1000),SUM($O46,V$4/1000)),3),CMB[[Cmb_ID]:[Cmb_ID]],0),SUM(N(V$1),N($R46),1)),CHOOSE(AC[[M]:[M]],1,1,0,AC[[AB]:[AB]])),PRODUCT(INDEX(CMB[[BD_0O]:[BD_2O]],MATCH(ROUND(MIN(SUM(V$4,$O46/1000),SUM($O46,V$4/1000)),3),CMB[[Cmb_ID]:[Cmb_ID]],0),SUM(N(V$1),N($R46),1)),CHOOSE(AC[[M]:[M]],1,0,1,AC[[DB]:[DB]])),PRODUCT(SUM(ROUND(AVERAGE(VALUE(V$3),VALUE($P46)),0),CHOOSE(IF(OR(V$1,$R46),4,INDEX(CMB[[Res_Rare]:[Res_Rare]],MATCH(ROUND(MIN(SUM(V$4,$O46/1000),SUM($O46,V$4/1000)),3),CMB[[Cmb_ID]:[Cmb_ID]],0))),-1,-1,0,0)),IF(OR(V$1,$R46),4,INDEX(CMB[[Cmb_Rare]:[Cmb_Rare]],MATCH(ROUND(MIN(SUM(V$4,$O46/1000),SUM($O46,V$4/1000)),3),CMB[[Cmb_ID]:[Cmb_ID]],0))),CHOOSE(AC[[M]:[M]],2,1,1,SUM(AC[[AB]:[DB]])))),""))</f>
        <v>27</v>
      </c>
      <c r="W46">
        <f>IF(OR(W$5="",$S46=""),"",IFERROR(SUM(PRODUCT(INDEX(CMB[[BA_0O]:[BA_2O]],MATCH(ROUND(MIN(SUM(W$4,$O46/1000),SUM($O46,W$4/1000)),3),CMB[[Cmb_ID]:[Cmb_ID]],0),SUM(N(W$1),N($R46),1)),CHOOSE(AC[[M]:[M]],1,1,0,AC[[AB]:[AB]])),PRODUCT(INDEX(CMB[[BD_0O]:[BD_2O]],MATCH(ROUND(MIN(SUM(W$4,$O46/1000),SUM($O46,W$4/1000)),3),CMB[[Cmb_ID]:[Cmb_ID]],0),SUM(N(W$1),N($R46),1)),CHOOSE(AC[[M]:[M]],1,0,1,AC[[DB]:[DB]])),PRODUCT(SUM(ROUND(AVERAGE(VALUE(W$3),VALUE($P46)),0),CHOOSE(IF(OR(W$1,$R46),4,INDEX(CMB[[Res_Rare]:[Res_Rare]],MATCH(ROUND(MIN(SUM(W$4,$O46/1000),SUM($O46,W$4/1000)),3),CMB[[Cmb_ID]:[Cmb_ID]],0))),-1,-1,0,0)),IF(OR(W$1,$R46),4,INDEX(CMB[[Cmb_Rare]:[Cmb_Rare]],MATCH(ROUND(MIN(SUM(W$4,$O46/1000),SUM($O46,W$4/1000)),3),CMB[[Cmb_ID]:[Cmb_ID]],0))),CHOOSE(AC[[M]:[M]],2,1,1,SUM(AC[[AB]:[DB]])))),""))</f>
        <v>40</v>
      </c>
      <c r="X46">
        <f>IF(OR(X$5="",$S46=""),"",IFERROR(SUM(PRODUCT(INDEX(CMB[[BA_0O]:[BA_2O]],MATCH(ROUND(MIN(SUM(X$4,$O46/1000),SUM($O46,X$4/1000)),3),CMB[[Cmb_ID]:[Cmb_ID]],0),SUM(N(X$1),N($R46),1)),CHOOSE(AC[[M]:[M]],1,1,0,AC[[AB]:[AB]])),PRODUCT(INDEX(CMB[[BD_0O]:[BD_2O]],MATCH(ROUND(MIN(SUM(X$4,$O46/1000),SUM($O46,X$4/1000)),3),CMB[[Cmb_ID]:[Cmb_ID]],0),SUM(N(X$1),N($R46),1)),CHOOSE(AC[[M]:[M]],1,0,1,AC[[DB]:[DB]])),PRODUCT(SUM(ROUND(AVERAGE(VALUE(X$3),VALUE($P46)),0),CHOOSE(IF(OR(X$1,$R46),4,INDEX(CMB[[Res_Rare]:[Res_Rare]],MATCH(ROUND(MIN(SUM(X$4,$O46/1000),SUM($O46,X$4/1000)),3),CMB[[Cmb_ID]:[Cmb_ID]],0))),-1,-1,0,0)),IF(OR(X$1,$R46),4,INDEX(CMB[[Cmb_Rare]:[Cmb_Rare]],MATCH(ROUND(MIN(SUM(X$4,$O46/1000),SUM($O46,X$4/1000)),3),CMB[[Cmb_ID]:[Cmb_ID]],0))),CHOOSE(AC[[M]:[M]],2,1,1,SUM(AC[[AB]:[DB]])))),""))</f>
        <v>31</v>
      </c>
      <c r="Y46">
        <f>IF(OR(Y$5="",$S46=""),"",IFERROR(SUM(PRODUCT(INDEX(CMB[[BA_0O]:[BA_2O]],MATCH(ROUND(MIN(SUM(Y$4,$O46/1000),SUM($O46,Y$4/1000)),3),CMB[[Cmb_ID]:[Cmb_ID]],0),SUM(N(Y$1),N($R46),1)),CHOOSE(AC[[M]:[M]],1,1,0,AC[[AB]:[AB]])),PRODUCT(INDEX(CMB[[BD_0O]:[BD_2O]],MATCH(ROUND(MIN(SUM(Y$4,$O46/1000),SUM($O46,Y$4/1000)),3),CMB[[Cmb_ID]:[Cmb_ID]],0),SUM(N(Y$1),N($R46),1)),CHOOSE(AC[[M]:[M]],1,0,1,AC[[DB]:[DB]])),PRODUCT(SUM(ROUND(AVERAGE(VALUE(Y$3),VALUE($P46)),0),CHOOSE(IF(OR(Y$1,$R46),4,INDEX(CMB[[Res_Rare]:[Res_Rare]],MATCH(ROUND(MIN(SUM(Y$4,$O46/1000),SUM($O46,Y$4/1000)),3),CMB[[Cmb_ID]:[Cmb_ID]],0))),-1,-1,0,0)),IF(OR(Y$1,$R46),4,INDEX(CMB[[Cmb_Rare]:[Cmb_Rare]],MATCH(ROUND(MIN(SUM(Y$4,$O46/1000),SUM($O46,Y$4/1000)),3),CMB[[Cmb_ID]:[Cmb_ID]],0))),CHOOSE(AC[[M]:[M]],2,1,1,SUM(AC[[AB]:[DB]])))),""))</f>
        <v>38</v>
      </c>
      <c r="Z46">
        <f>IF(OR(Z$5="",$S46=""),"",IFERROR(SUM(PRODUCT(INDEX(CMB[[BA_0O]:[BA_2O]],MATCH(ROUND(MIN(SUM(Z$4,$O46/1000),SUM($O46,Z$4/1000)),3),CMB[[Cmb_ID]:[Cmb_ID]],0),SUM(N(Z$1),N($R46),1)),CHOOSE(AC[[M]:[M]],1,1,0,AC[[AB]:[AB]])),PRODUCT(INDEX(CMB[[BD_0O]:[BD_2O]],MATCH(ROUND(MIN(SUM(Z$4,$O46/1000),SUM($O46,Z$4/1000)),3),CMB[[Cmb_ID]:[Cmb_ID]],0),SUM(N(Z$1),N($R46),1)),CHOOSE(AC[[M]:[M]],1,0,1,AC[[DB]:[DB]])),PRODUCT(SUM(ROUND(AVERAGE(VALUE(Z$3),VALUE($P46)),0),CHOOSE(IF(OR(Z$1,$R46),4,INDEX(CMB[[Res_Rare]:[Res_Rare]],MATCH(ROUND(MIN(SUM(Z$4,$O46/1000),SUM($O46,Z$4/1000)),3),CMB[[Cmb_ID]:[Cmb_ID]],0))),-1,-1,0,0)),IF(OR(Z$1,$R46),4,INDEX(CMB[[Cmb_Rare]:[Cmb_Rare]],MATCH(ROUND(MIN(SUM(Z$4,$O46/1000),SUM($O46,Z$4/1000)),3),CMB[[Cmb_ID]:[Cmb_ID]],0))),CHOOSE(AC[[M]:[M]],2,1,1,SUM(AC[[AB]:[DB]])))),""))</f>
        <v>37</v>
      </c>
      <c r="AA46">
        <f>IF(OR(AA$5="",$S46=""),"",IFERROR(SUM(PRODUCT(INDEX(CMB[[BA_0O]:[BA_2O]],MATCH(ROUND(MIN(SUM(AA$4,$O46/1000),SUM($O46,AA$4/1000)),3),CMB[[Cmb_ID]:[Cmb_ID]],0),SUM(N(AA$1),N($R46),1)),CHOOSE(AC[[M]:[M]],1,1,0,AC[[AB]:[AB]])),PRODUCT(INDEX(CMB[[BD_0O]:[BD_2O]],MATCH(ROUND(MIN(SUM(AA$4,$O46/1000),SUM($O46,AA$4/1000)),3),CMB[[Cmb_ID]:[Cmb_ID]],0),SUM(N(AA$1),N($R46),1)),CHOOSE(AC[[M]:[M]],1,0,1,AC[[DB]:[DB]])),PRODUCT(SUM(ROUND(AVERAGE(VALUE(AA$3),VALUE($P46)),0),CHOOSE(IF(OR(AA$1,$R46),4,INDEX(CMB[[Res_Rare]:[Res_Rare]],MATCH(ROUND(MIN(SUM(AA$4,$O46/1000),SUM($O46,AA$4/1000)),3),CMB[[Cmb_ID]:[Cmb_ID]],0))),-1,-1,0,0)),IF(OR(AA$1,$R46),4,INDEX(CMB[[Cmb_Rare]:[Cmb_Rare]],MATCH(ROUND(MIN(SUM(AA$4,$O46/1000),SUM($O46,AA$4/1000)),3),CMB[[Cmb_ID]:[Cmb_ID]],0))),CHOOSE(AC[[M]:[M]],2,1,1,SUM(AC[[AB]:[DB]])))),""))</f>
        <v>37</v>
      </c>
      <c r="AB46">
        <f>IF(OR(AB$5="",$S46=""),"",IFERROR(SUM(PRODUCT(INDEX(CMB[[BA_0O]:[BA_2O]],MATCH(ROUND(MIN(SUM(AB$4,$O46/1000),SUM($O46,AB$4/1000)),3),CMB[[Cmb_ID]:[Cmb_ID]],0),SUM(N(AB$1),N($R46),1)),CHOOSE(AC[[M]:[M]],1,1,0,AC[[AB]:[AB]])),PRODUCT(INDEX(CMB[[BD_0O]:[BD_2O]],MATCH(ROUND(MIN(SUM(AB$4,$O46/1000),SUM($O46,AB$4/1000)),3),CMB[[Cmb_ID]:[Cmb_ID]],0),SUM(N(AB$1),N($R46),1)),CHOOSE(AC[[M]:[M]],1,0,1,AC[[DB]:[DB]])),PRODUCT(SUM(ROUND(AVERAGE(VALUE(AB$3),VALUE($P46)),0),CHOOSE(IF(OR(AB$1,$R46),4,INDEX(CMB[[Res_Rare]:[Res_Rare]],MATCH(ROUND(MIN(SUM(AB$4,$O46/1000),SUM($O46,AB$4/1000)),3),CMB[[Cmb_ID]:[Cmb_ID]],0))),-1,-1,0,0)),IF(OR(AB$1,$R46),4,INDEX(CMB[[Cmb_Rare]:[Cmb_Rare]],MATCH(ROUND(MIN(SUM(AB$4,$O46/1000),SUM($O46,AB$4/1000)),3),CMB[[Cmb_ID]:[Cmb_ID]],0))),CHOOSE(AC[[M]:[M]],2,1,1,SUM(AC[[AB]:[DB]])))),""))</f>
        <v>40</v>
      </c>
      <c r="AC46">
        <f>IF(OR(AC$5="",$S46=""),"",IFERROR(SUM(PRODUCT(INDEX(CMB[[BA_0O]:[BA_2O]],MATCH(ROUND(MIN(SUM(AC$4,$O46/1000),SUM($O46,AC$4/1000)),3),CMB[[Cmb_ID]:[Cmb_ID]],0),SUM(N(AC$1),N($R46),1)),CHOOSE(AC[[M]:[M]],1,1,0,AC[[AB]:[AB]])),PRODUCT(INDEX(CMB[[BD_0O]:[BD_2O]],MATCH(ROUND(MIN(SUM(AC$4,$O46/1000),SUM($O46,AC$4/1000)),3),CMB[[Cmb_ID]:[Cmb_ID]],0),SUM(N(AC$1),N($R46),1)),CHOOSE(AC[[M]:[M]],1,0,1,AC[[DB]:[DB]])),PRODUCT(SUM(ROUND(AVERAGE(VALUE(AC$3),VALUE($P46)),0),CHOOSE(IF(OR(AC$1,$R46),4,INDEX(CMB[[Res_Rare]:[Res_Rare]],MATCH(ROUND(MIN(SUM(AC$4,$O46/1000),SUM($O46,AC$4/1000)),3),CMB[[Cmb_ID]:[Cmb_ID]],0))),-1,-1,0,0)),IF(OR(AC$1,$R46),4,INDEX(CMB[[Cmb_Rare]:[Cmb_Rare]],MATCH(ROUND(MIN(SUM(AC$4,$O46/1000),SUM($O46,AC$4/1000)),3),CMB[[Cmb_ID]:[Cmb_ID]],0))),CHOOSE(AC[[M]:[M]],2,1,1,SUM(AC[[AB]:[DB]])))),""))</f>
        <v>34</v>
      </c>
      <c r="AD46">
        <f>IF(OR(AD$5="",$S46=""),"",IFERROR(SUM(PRODUCT(INDEX(CMB[[BA_0O]:[BA_2O]],MATCH(ROUND(MIN(SUM(AD$4,$O46/1000),SUM($O46,AD$4/1000)),3),CMB[[Cmb_ID]:[Cmb_ID]],0),SUM(N(AD$1),N($R46),1)),CHOOSE(AC[[M]:[M]],1,1,0,AC[[AB]:[AB]])),PRODUCT(INDEX(CMB[[BD_0O]:[BD_2O]],MATCH(ROUND(MIN(SUM(AD$4,$O46/1000),SUM($O46,AD$4/1000)),3),CMB[[Cmb_ID]:[Cmb_ID]],0),SUM(N(AD$1),N($R46),1)),CHOOSE(AC[[M]:[M]],1,0,1,AC[[DB]:[DB]])),PRODUCT(SUM(ROUND(AVERAGE(VALUE(AD$3),VALUE($P46)),0),CHOOSE(IF(OR(AD$1,$R46),4,INDEX(CMB[[Res_Rare]:[Res_Rare]],MATCH(ROUND(MIN(SUM(AD$4,$O46/1000),SUM($O46,AD$4/1000)),3),CMB[[Cmb_ID]:[Cmb_ID]],0))),-1,-1,0,0)),IF(OR(AD$1,$R46),4,INDEX(CMB[[Cmb_Rare]:[Cmb_Rare]],MATCH(ROUND(MIN(SUM(AD$4,$O46/1000),SUM($O46,AD$4/1000)),3),CMB[[Cmb_ID]:[Cmb_ID]],0))),CHOOSE(AC[[M]:[M]],2,1,1,SUM(AC[[AB]:[DB]])))),""))</f>
        <v>28</v>
      </c>
      <c r="AE46">
        <f>IF(OR(AE$5="",$S46=""),"",IFERROR(SUM(PRODUCT(INDEX(CMB[[BA_0O]:[BA_2O]],MATCH(ROUND(MIN(SUM(AE$4,$O46/1000),SUM($O46,AE$4/1000)),3),CMB[[Cmb_ID]:[Cmb_ID]],0),SUM(N(AE$1),N($R46),1)),CHOOSE(AC[[M]:[M]],1,1,0,AC[[AB]:[AB]])),PRODUCT(INDEX(CMB[[BD_0O]:[BD_2O]],MATCH(ROUND(MIN(SUM(AE$4,$O46/1000),SUM($O46,AE$4/1000)),3),CMB[[Cmb_ID]:[Cmb_ID]],0),SUM(N(AE$1),N($R46),1)),CHOOSE(AC[[M]:[M]],1,0,1,AC[[DB]:[DB]])),PRODUCT(SUM(ROUND(AVERAGE(VALUE(AE$3),VALUE($P46)),0),CHOOSE(IF(OR(AE$1,$R46),4,INDEX(CMB[[Res_Rare]:[Res_Rare]],MATCH(ROUND(MIN(SUM(AE$4,$O46/1000),SUM($O46,AE$4/1000)),3),CMB[[Cmb_ID]:[Cmb_ID]],0))),-1,-1,0,0)),IF(OR(AE$1,$R46),4,INDEX(CMB[[Cmb_Rare]:[Cmb_Rare]],MATCH(ROUND(MIN(SUM(AE$4,$O46/1000),SUM($O46,AE$4/1000)),3),CMB[[Cmb_ID]:[Cmb_ID]],0))),CHOOSE(AC[[M]:[M]],2,1,1,SUM(AC[[AB]:[DB]])))),""))</f>
        <v>30</v>
      </c>
      <c r="AF46">
        <f>IF(OR(AF$5="",$S46=""),"",IFERROR(SUM(PRODUCT(INDEX(CMB[[BA_0O]:[BA_2O]],MATCH(ROUND(MIN(SUM(AF$4,$O46/1000),SUM($O46,AF$4/1000)),3),CMB[[Cmb_ID]:[Cmb_ID]],0),SUM(N(AF$1),N($R46),1)),CHOOSE(AC[[M]:[M]],1,1,0,AC[[AB]:[AB]])),PRODUCT(INDEX(CMB[[BD_0O]:[BD_2O]],MATCH(ROUND(MIN(SUM(AF$4,$O46/1000),SUM($O46,AF$4/1000)),3),CMB[[Cmb_ID]:[Cmb_ID]],0),SUM(N(AF$1),N($R46),1)),CHOOSE(AC[[M]:[M]],1,0,1,AC[[DB]:[DB]])),PRODUCT(SUM(ROUND(AVERAGE(VALUE(AF$3),VALUE($P46)),0),CHOOSE(IF(OR(AF$1,$R46),4,INDEX(CMB[[Res_Rare]:[Res_Rare]],MATCH(ROUND(MIN(SUM(AF$4,$O46/1000),SUM($O46,AF$4/1000)),3),CMB[[Cmb_ID]:[Cmb_ID]],0))),-1,-1,0,0)),IF(OR(AF$1,$R46),4,INDEX(CMB[[Cmb_Rare]:[Cmb_Rare]],MATCH(ROUND(MIN(SUM(AF$4,$O46/1000),SUM($O46,AF$4/1000)),3),CMB[[Cmb_ID]:[Cmb_ID]],0))),CHOOSE(AC[[M]:[M]],2,1,1,SUM(AC[[AB]:[DB]])))),""))</f>
        <v>36</v>
      </c>
      <c r="AG46">
        <f>IF(OR(AG$5="",$S46=""),"",IFERROR(SUM(PRODUCT(INDEX(CMB[[BA_0O]:[BA_2O]],MATCH(ROUND(MIN(SUM(AG$4,$O46/1000),SUM($O46,AG$4/1000)),3),CMB[[Cmb_ID]:[Cmb_ID]],0),SUM(N(AG$1),N($R46),1)),CHOOSE(AC[[M]:[M]],1,1,0,AC[[AB]:[AB]])),PRODUCT(INDEX(CMB[[BD_0O]:[BD_2O]],MATCH(ROUND(MIN(SUM(AG$4,$O46/1000),SUM($O46,AG$4/1000)),3),CMB[[Cmb_ID]:[Cmb_ID]],0),SUM(N(AG$1),N($R46),1)),CHOOSE(AC[[M]:[M]],1,0,1,AC[[DB]:[DB]])),PRODUCT(SUM(ROUND(AVERAGE(VALUE(AG$3),VALUE($P46)),0),CHOOSE(IF(OR(AG$1,$R46),4,INDEX(CMB[[Res_Rare]:[Res_Rare]],MATCH(ROUND(MIN(SUM(AG$4,$O46/1000),SUM($O46,AG$4/1000)),3),CMB[[Cmb_ID]:[Cmb_ID]],0))),-1,-1,0,0)),IF(OR(AG$1,$R46),4,INDEX(CMB[[Cmb_Rare]:[Cmb_Rare]],MATCH(ROUND(MIN(SUM(AG$4,$O46/1000),SUM($O46,AG$4/1000)),3),CMB[[Cmb_ID]:[Cmb_ID]],0))),CHOOSE(AC[[M]:[M]],2,1,1,SUM(AC[[AB]:[DB]])))),""))</f>
        <v>40</v>
      </c>
      <c r="AH46">
        <f>IF(OR(AH$5="",$S46=""),"",IFERROR(SUM(PRODUCT(INDEX(CMB[[BA_0O]:[BA_2O]],MATCH(ROUND(MIN(SUM(AH$4,$O46/1000),SUM($O46,AH$4/1000)),3),CMB[[Cmb_ID]:[Cmb_ID]],0),SUM(N(AH$1),N($R46),1)),CHOOSE(AC[[M]:[M]],1,1,0,AC[[AB]:[AB]])),PRODUCT(INDEX(CMB[[BD_0O]:[BD_2O]],MATCH(ROUND(MIN(SUM(AH$4,$O46/1000),SUM($O46,AH$4/1000)),3),CMB[[Cmb_ID]:[Cmb_ID]],0),SUM(N(AH$1),N($R46),1)),CHOOSE(AC[[M]:[M]],1,0,1,AC[[DB]:[DB]])),PRODUCT(SUM(ROUND(AVERAGE(VALUE(AH$3),VALUE($P46)),0),CHOOSE(IF(OR(AH$1,$R46),4,INDEX(CMB[[Res_Rare]:[Res_Rare]],MATCH(ROUND(MIN(SUM(AH$4,$O46/1000),SUM($O46,AH$4/1000)),3),CMB[[Cmb_ID]:[Cmb_ID]],0))),-1,-1,0,0)),IF(OR(AH$1,$R46),4,INDEX(CMB[[Cmb_Rare]:[Cmb_Rare]],MATCH(ROUND(MIN(SUM(AH$4,$O46/1000),SUM($O46,AH$4/1000)),3),CMB[[Cmb_ID]:[Cmb_ID]],0))),CHOOSE(AC[[M]:[M]],2,1,1,SUM(AC[[AB]:[DB]])))),""))</f>
        <v>18</v>
      </c>
      <c r="AI46">
        <f>IF(OR(AI$5="",$S46=""),"",IFERROR(SUM(PRODUCT(INDEX(CMB[[BA_0O]:[BA_2O]],MATCH(ROUND(MIN(SUM(AI$4,$O46/1000),SUM($O46,AI$4/1000)),3),CMB[[Cmb_ID]:[Cmb_ID]],0),SUM(N(AI$1),N($R46),1)),CHOOSE(AC[[M]:[M]],1,1,0,AC[[AB]:[AB]])),PRODUCT(INDEX(CMB[[BD_0O]:[BD_2O]],MATCH(ROUND(MIN(SUM(AI$4,$O46/1000),SUM($O46,AI$4/1000)),3),CMB[[Cmb_ID]:[Cmb_ID]],0),SUM(N(AI$1),N($R46),1)),CHOOSE(AC[[M]:[M]],1,0,1,AC[[DB]:[DB]])),PRODUCT(SUM(ROUND(AVERAGE(VALUE(AI$3),VALUE($P46)),0),CHOOSE(IF(OR(AI$1,$R46),4,INDEX(CMB[[Res_Rare]:[Res_Rare]],MATCH(ROUND(MIN(SUM(AI$4,$O46/1000),SUM($O46,AI$4/1000)),3),CMB[[Cmb_ID]:[Cmb_ID]],0))),-1,-1,0,0)),IF(OR(AI$1,$R46),4,INDEX(CMB[[Cmb_Rare]:[Cmb_Rare]],MATCH(ROUND(MIN(SUM(AI$4,$O46/1000),SUM($O46,AI$4/1000)),3),CMB[[Cmb_ID]:[Cmb_ID]],0))),CHOOSE(AC[[M]:[M]],2,1,1,SUM(AC[[AB]:[DB]])))),""))</f>
        <v>39</v>
      </c>
      <c r="AJ46">
        <f>IF(OR(AJ$5="",$S46=""),"",IFERROR(SUM(PRODUCT(INDEX(CMB[[BA_0O]:[BA_2O]],MATCH(ROUND(MIN(SUM(AJ$4,$O46/1000),SUM($O46,AJ$4/1000)),3),CMB[[Cmb_ID]:[Cmb_ID]],0),SUM(N(AJ$1),N($R46),1)),CHOOSE(AC[[M]:[M]],1,1,0,AC[[AB]:[AB]])),PRODUCT(INDEX(CMB[[BD_0O]:[BD_2O]],MATCH(ROUND(MIN(SUM(AJ$4,$O46/1000),SUM($O46,AJ$4/1000)),3),CMB[[Cmb_ID]:[Cmb_ID]],0),SUM(N(AJ$1),N($R46),1)),CHOOSE(AC[[M]:[M]],1,0,1,AC[[DB]:[DB]])),PRODUCT(SUM(ROUND(AVERAGE(VALUE(AJ$3),VALUE($P46)),0),CHOOSE(IF(OR(AJ$1,$R46),4,INDEX(CMB[[Res_Rare]:[Res_Rare]],MATCH(ROUND(MIN(SUM(AJ$4,$O46/1000),SUM($O46,AJ$4/1000)),3),CMB[[Cmb_ID]:[Cmb_ID]],0))),-1,-1,0,0)),IF(OR(AJ$1,$R46),4,INDEX(CMB[[Cmb_Rare]:[Cmb_Rare]],MATCH(ROUND(MIN(SUM(AJ$4,$O46/1000),SUM($O46,AJ$4/1000)),3),CMB[[Cmb_ID]:[Cmb_ID]],0))),CHOOSE(AC[[M]:[M]],2,1,1,SUM(AC[[AB]:[DB]])))),""))</f>
        <v>34</v>
      </c>
      <c r="AK46">
        <f>IF(OR(AK$5="",$S46=""),"",IFERROR(SUM(PRODUCT(INDEX(CMB[[BA_0O]:[BA_2O]],MATCH(ROUND(MIN(SUM(AK$4,$O46/1000),SUM($O46,AK$4/1000)),3),CMB[[Cmb_ID]:[Cmb_ID]],0),SUM(N(AK$1),N($R46),1)),CHOOSE(AC[[M]:[M]],1,1,0,AC[[AB]:[AB]])),PRODUCT(INDEX(CMB[[BD_0O]:[BD_2O]],MATCH(ROUND(MIN(SUM(AK$4,$O46/1000),SUM($O46,AK$4/1000)),3),CMB[[Cmb_ID]:[Cmb_ID]],0),SUM(N(AK$1),N($R46),1)),CHOOSE(AC[[M]:[M]],1,0,1,AC[[DB]:[DB]])),PRODUCT(SUM(ROUND(AVERAGE(VALUE(AK$3),VALUE($P46)),0),CHOOSE(IF(OR(AK$1,$R46),4,INDEX(CMB[[Res_Rare]:[Res_Rare]],MATCH(ROUND(MIN(SUM(AK$4,$O46/1000),SUM($O46,AK$4/1000)),3),CMB[[Cmb_ID]:[Cmb_ID]],0))),-1,-1,0,0)),IF(OR(AK$1,$R46),4,INDEX(CMB[[Cmb_Rare]:[Cmb_Rare]],MATCH(ROUND(MIN(SUM(AK$4,$O46/1000),SUM($O46,AK$4/1000)),3),CMB[[Cmb_ID]:[Cmb_ID]],0))),CHOOSE(AC[[M]:[M]],2,1,1,SUM(AC[[AB]:[DB]])))),""))</f>
        <v>38</v>
      </c>
      <c r="AL46" t="str">
        <f>IF(OR(AL$5="",$S46=""),"",IFERROR(SUM(PRODUCT(INDEX(CMB[[BA_0O]:[BA_2O]],MATCH(ROUND(MIN(SUM(AL$4,$O46/1000),SUM($O46,AL$4/1000)),3),CMB[[Cmb_ID]:[Cmb_ID]],0),SUM(N(AL$1),N($R46),1)),CHOOSE(AC[[M]:[M]],1,1,0,AC[[AB]:[AB]])),PRODUCT(INDEX(CMB[[BD_0O]:[BD_2O]],MATCH(ROUND(MIN(SUM(AL$4,$O46/1000),SUM($O46,AL$4/1000)),3),CMB[[Cmb_ID]:[Cmb_ID]],0),SUM(N(AL$1),N($R46),1)),CHOOSE(AC[[M]:[M]],1,0,1,AC[[DB]:[DB]])),PRODUCT(SUM(ROUND(AVERAGE(VALUE(AL$3),VALUE($P46)),0),CHOOSE(IF(OR(AL$1,$R46),4,INDEX(CMB[[Res_Rare]:[Res_Rare]],MATCH(ROUND(MIN(SUM(AL$4,$O46/1000),SUM($O46,AL$4/1000)),3),CMB[[Cmb_ID]:[Cmb_ID]],0))),-1,-1,0,0)),IF(OR(AL$1,$R46),4,INDEX(CMB[[Cmb_Rare]:[Cmb_Rare]],MATCH(ROUND(MIN(SUM(AL$4,$O46/1000),SUM($O46,AL$4/1000)),3),CMB[[Cmb_ID]:[Cmb_ID]],0))),CHOOSE(AC[[M]:[M]],2,1,1,SUM(AC[[AB]:[DB]])))),""))</f>
        <v/>
      </c>
      <c r="AM46">
        <f>IF(OR(AM$5="",$S46=""),"",IFERROR(SUM(PRODUCT(INDEX(CMB[[BA_0O]:[BA_2O]],MATCH(ROUND(MIN(SUM(AM$4,$O46/1000),SUM($O46,AM$4/1000)),3),CMB[[Cmb_ID]:[Cmb_ID]],0),SUM(N(AM$1),N($R46),1)),CHOOSE(AC[[M]:[M]],1,1,0,AC[[AB]:[AB]])),PRODUCT(INDEX(CMB[[BD_0O]:[BD_2O]],MATCH(ROUND(MIN(SUM(AM$4,$O46/1000),SUM($O46,AM$4/1000)),3),CMB[[Cmb_ID]:[Cmb_ID]],0),SUM(N(AM$1),N($R46),1)),CHOOSE(AC[[M]:[M]],1,0,1,AC[[DB]:[DB]])),PRODUCT(SUM(ROUND(AVERAGE(VALUE(AM$3),VALUE($P46)),0),CHOOSE(IF(OR(AM$1,$R46),4,INDEX(CMB[[Res_Rare]:[Res_Rare]],MATCH(ROUND(MIN(SUM(AM$4,$O46/1000),SUM($O46,AM$4/1000)),3),CMB[[Cmb_ID]:[Cmb_ID]],0))),-1,-1,0,0)),IF(OR(AM$1,$R46),4,INDEX(CMB[[Cmb_Rare]:[Cmb_Rare]],MATCH(ROUND(MIN(SUM(AM$4,$O46/1000),SUM($O46,AM$4/1000)),3),CMB[[Cmb_ID]:[Cmb_ID]],0))),CHOOSE(AC[[M]:[M]],2,1,1,SUM(AC[[AB]:[DB]])))),""))</f>
        <v>29</v>
      </c>
      <c r="AN46">
        <f>IF(OR(AN$5="",$S46=""),"",IFERROR(SUM(PRODUCT(INDEX(CMB[[BA_0O]:[BA_2O]],MATCH(ROUND(MIN(SUM(AN$4,$O46/1000),SUM($O46,AN$4/1000)),3),CMB[[Cmb_ID]:[Cmb_ID]],0),SUM(N(AN$1),N($R46),1)),CHOOSE(AC[[M]:[M]],1,1,0,AC[[AB]:[AB]])),PRODUCT(INDEX(CMB[[BD_0O]:[BD_2O]],MATCH(ROUND(MIN(SUM(AN$4,$O46/1000),SUM($O46,AN$4/1000)),3),CMB[[Cmb_ID]:[Cmb_ID]],0),SUM(N(AN$1),N($R46),1)),CHOOSE(AC[[M]:[M]],1,0,1,AC[[DB]:[DB]])),PRODUCT(SUM(ROUND(AVERAGE(VALUE(AN$3),VALUE($P46)),0),CHOOSE(IF(OR(AN$1,$R46),4,INDEX(CMB[[Res_Rare]:[Res_Rare]],MATCH(ROUND(MIN(SUM(AN$4,$O46/1000),SUM($O46,AN$4/1000)),3),CMB[[Cmb_ID]:[Cmb_ID]],0))),-1,-1,0,0)),IF(OR(AN$1,$R46),4,INDEX(CMB[[Cmb_Rare]:[Cmb_Rare]],MATCH(ROUND(MIN(SUM(AN$4,$O46/1000),SUM($O46,AN$4/1000)),3),CMB[[Cmb_ID]:[Cmb_ID]],0))),CHOOSE(AC[[M]:[M]],2,1,1,SUM(AC[[AB]:[DB]])))),""))</f>
        <v>31</v>
      </c>
      <c r="AO46">
        <f>IF(OR(AO$5="",$S46=""),"",IFERROR(SUM(PRODUCT(INDEX(CMB[[BA_0O]:[BA_2O]],MATCH(ROUND(MIN(SUM(AO$4,$O46/1000),SUM($O46,AO$4/1000)),3),CMB[[Cmb_ID]:[Cmb_ID]],0),SUM(N(AO$1),N($R46),1)),CHOOSE(AC[[M]:[M]],1,1,0,AC[[AB]:[AB]])),PRODUCT(INDEX(CMB[[BD_0O]:[BD_2O]],MATCH(ROUND(MIN(SUM(AO$4,$O46/1000),SUM($O46,AO$4/1000)),3),CMB[[Cmb_ID]:[Cmb_ID]],0),SUM(N(AO$1),N($R46),1)),CHOOSE(AC[[M]:[M]],1,0,1,AC[[DB]:[DB]])),PRODUCT(SUM(ROUND(AVERAGE(VALUE(AO$3),VALUE($P46)),0),CHOOSE(IF(OR(AO$1,$R46),4,INDEX(CMB[[Res_Rare]:[Res_Rare]],MATCH(ROUND(MIN(SUM(AO$4,$O46/1000),SUM($O46,AO$4/1000)),3),CMB[[Cmb_ID]:[Cmb_ID]],0))),-1,-1,0,0)),IF(OR(AO$1,$R46),4,INDEX(CMB[[Cmb_Rare]:[Cmb_Rare]],MATCH(ROUND(MIN(SUM(AO$4,$O46/1000),SUM($O46,AO$4/1000)),3),CMB[[Cmb_ID]:[Cmb_ID]],0))),CHOOSE(AC[[M]:[M]],2,1,1,SUM(AC[[AB]:[DB]])))),""))</f>
        <v>37</v>
      </c>
      <c r="AP46">
        <f>IF(OR(AP$5="",$S46=""),"",IFERROR(SUM(PRODUCT(INDEX(CMB[[BA_0O]:[BA_2O]],MATCH(ROUND(MIN(SUM(AP$4,$O46/1000),SUM($O46,AP$4/1000)),3),CMB[[Cmb_ID]:[Cmb_ID]],0),SUM(N(AP$1),N($R46),1)),CHOOSE(AC[[M]:[M]],1,1,0,AC[[AB]:[AB]])),PRODUCT(INDEX(CMB[[BD_0O]:[BD_2O]],MATCH(ROUND(MIN(SUM(AP$4,$O46/1000),SUM($O46,AP$4/1000)),3),CMB[[Cmb_ID]:[Cmb_ID]],0),SUM(N(AP$1),N($R46),1)),CHOOSE(AC[[M]:[M]],1,0,1,AC[[DB]:[DB]])),PRODUCT(SUM(ROUND(AVERAGE(VALUE(AP$3),VALUE($P46)),0),CHOOSE(IF(OR(AP$1,$R46),4,INDEX(CMB[[Res_Rare]:[Res_Rare]],MATCH(ROUND(MIN(SUM(AP$4,$O46/1000),SUM($O46,AP$4/1000)),3),CMB[[Cmb_ID]:[Cmb_ID]],0))),-1,-1,0,0)),IF(OR(AP$1,$R46),4,INDEX(CMB[[Cmb_Rare]:[Cmb_Rare]],MATCH(ROUND(MIN(SUM(AP$4,$O46/1000),SUM($O46,AP$4/1000)),3),CMB[[Cmb_ID]:[Cmb_ID]],0))),CHOOSE(AC[[M]:[M]],2,1,1,SUM(AC[[AB]:[DB]])))),""))</f>
        <v>27</v>
      </c>
      <c r="AQ46">
        <f>IF(OR(AQ$5="",$S46=""),"",IFERROR(SUM(PRODUCT(INDEX(CMB[[BA_0O]:[BA_2O]],MATCH(ROUND(MIN(SUM(AQ$4,$O46/1000),SUM($O46,AQ$4/1000)),3),CMB[[Cmb_ID]:[Cmb_ID]],0),SUM(N(AQ$1),N($R46),1)),CHOOSE(AC[[M]:[M]],1,1,0,AC[[AB]:[AB]])),PRODUCT(INDEX(CMB[[BD_0O]:[BD_2O]],MATCH(ROUND(MIN(SUM(AQ$4,$O46/1000),SUM($O46,AQ$4/1000)),3),CMB[[Cmb_ID]:[Cmb_ID]],0),SUM(N(AQ$1),N($R46),1)),CHOOSE(AC[[M]:[M]],1,0,1,AC[[DB]:[DB]])),PRODUCT(SUM(ROUND(AVERAGE(VALUE(AQ$3),VALUE($P46)),0),CHOOSE(IF(OR(AQ$1,$R46),4,INDEX(CMB[[Res_Rare]:[Res_Rare]],MATCH(ROUND(MIN(SUM(AQ$4,$O46/1000),SUM($O46,AQ$4/1000)),3),CMB[[Cmb_ID]:[Cmb_ID]],0))),-1,-1,0,0)),IF(OR(AQ$1,$R46),4,INDEX(CMB[[Cmb_Rare]:[Cmb_Rare]],MATCH(ROUND(MIN(SUM(AQ$4,$O46/1000),SUM($O46,AQ$4/1000)),3),CMB[[Cmb_ID]:[Cmb_ID]],0))),CHOOSE(AC[[M]:[M]],2,1,1,SUM(AC[[AB]:[DB]])))),""))</f>
        <v>39</v>
      </c>
      <c r="AR46">
        <f>IF(OR(AR$5="",$S46=""),"",IFERROR(SUM(PRODUCT(INDEX(CMB[[BA_0O]:[BA_2O]],MATCH(ROUND(MIN(SUM(AR$4,$O46/1000),SUM($O46,AR$4/1000)),3),CMB[[Cmb_ID]:[Cmb_ID]],0),SUM(N(AR$1),N($R46),1)),CHOOSE(AC[[M]:[M]],1,1,0,AC[[AB]:[AB]])),PRODUCT(INDEX(CMB[[BD_0O]:[BD_2O]],MATCH(ROUND(MIN(SUM(AR$4,$O46/1000),SUM($O46,AR$4/1000)),3),CMB[[Cmb_ID]:[Cmb_ID]],0),SUM(N(AR$1),N($R46),1)),CHOOSE(AC[[M]:[M]],1,0,1,AC[[DB]:[DB]])),PRODUCT(SUM(ROUND(AVERAGE(VALUE(AR$3),VALUE($P46)),0),CHOOSE(IF(OR(AR$1,$R46),4,INDEX(CMB[[Res_Rare]:[Res_Rare]],MATCH(ROUND(MIN(SUM(AR$4,$O46/1000),SUM($O46,AR$4/1000)),3),CMB[[Cmb_ID]:[Cmb_ID]],0))),-1,-1,0,0)),IF(OR(AR$1,$R46),4,INDEX(CMB[[Cmb_Rare]:[Cmb_Rare]],MATCH(ROUND(MIN(SUM(AR$4,$O46/1000),SUM($O46,AR$4/1000)),3),CMB[[Cmb_ID]:[Cmb_ID]],0))),CHOOSE(AC[[M]:[M]],2,1,1,SUM(AC[[AB]:[DB]])))),""))</f>
        <v>38</v>
      </c>
      <c r="AS46">
        <f>IF(OR(AS$5="",$S46=""),"",IFERROR(SUM(PRODUCT(INDEX(CMB[[BA_0O]:[BA_2O]],MATCH(ROUND(MIN(SUM(AS$4,$O46/1000),SUM($O46,AS$4/1000)),3),CMB[[Cmb_ID]:[Cmb_ID]],0),SUM(N(AS$1),N($R46),1)),CHOOSE(AC[[M]:[M]],1,1,0,AC[[AB]:[AB]])),PRODUCT(INDEX(CMB[[BD_0O]:[BD_2O]],MATCH(ROUND(MIN(SUM(AS$4,$O46/1000),SUM($O46,AS$4/1000)),3),CMB[[Cmb_ID]:[Cmb_ID]],0),SUM(N(AS$1),N($R46),1)),CHOOSE(AC[[M]:[M]],1,0,1,AC[[DB]:[DB]])),PRODUCT(SUM(ROUND(AVERAGE(VALUE(AS$3),VALUE($P46)),0),CHOOSE(IF(OR(AS$1,$R46),4,INDEX(CMB[[Res_Rare]:[Res_Rare]],MATCH(ROUND(MIN(SUM(AS$4,$O46/1000),SUM($O46,AS$4/1000)),3),CMB[[Cmb_ID]:[Cmb_ID]],0))),-1,-1,0,0)),IF(OR(AS$1,$R46),4,INDEX(CMB[[Cmb_Rare]:[Cmb_Rare]],MATCH(ROUND(MIN(SUM(AS$4,$O46/1000),SUM($O46,AS$4/1000)),3),CMB[[Cmb_ID]:[Cmb_ID]],0))),CHOOSE(AC[[M]:[M]],2,1,1,SUM(AC[[AB]:[DB]])))),""))</f>
        <v>40</v>
      </c>
      <c r="AT46">
        <f>IF(OR(AT$5="",$S46=""),"",IFERROR(SUM(PRODUCT(INDEX(CMB[[BA_0O]:[BA_2O]],MATCH(ROUND(MIN(SUM(AT$4,$O46/1000),SUM($O46,AT$4/1000)),3),CMB[[Cmb_ID]:[Cmb_ID]],0),SUM(N(AT$1),N($R46),1)),CHOOSE(AC[[M]:[M]],1,1,0,AC[[AB]:[AB]])),PRODUCT(INDEX(CMB[[BD_0O]:[BD_2O]],MATCH(ROUND(MIN(SUM(AT$4,$O46/1000),SUM($O46,AT$4/1000)),3),CMB[[Cmb_ID]:[Cmb_ID]],0),SUM(N(AT$1),N($R46),1)),CHOOSE(AC[[M]:[M]],1,0,1,AC[[DB]:[DB]])),PRODUCT(SUM(ROUND(AVERAGE(VALUE(AT$3),VALUE($P46)),0),CHOOSE(IF(OR(AT$1,$R46),4,INDEX(CMB[[Res_Rare]:[Res_Rare]],MATCH(ROUND(MIN(SUM(AT$4,$O46/1000),SUM($O46,AT$4/1000)),3),CMB[[Cmb_ID]:[Cmb_ID]],0))),-1,-1,0,0)),IF(OR(AT$1,$R46),4,INDEX(CMB[[Cmb_Rare]:[Cmb_Rare]],MATCH(ROUND(MIN(SUM(AT$4,$O46/1000),SUM($O46,AT$4/1000)),3),CMB[[Cmb_ID]:[Cmb_ID]],0))),CHOOSE(AC[[M]:[M]],2,1,1,SUM(AC[[AB]:[DB]])))),""))</f>
        <v>39</v>
      </c>
      <c r="AU46">
        <f>IF(OR(AU$5="",$S46=""),"",IFERROR(SUM(PRODUCT(INDEX(CMB[[BA_0O]:[BA_2O]],MATCH(ROUND(MIN(SUM(AU$4,$O46/1000),SUM($O46,AU$4/1000)),3),CMB[[Cmb_ID]:[Cmb_ID]],0),SUM(N(AU$1),N($R46),1)),CHOOSE(AC[[M]:[M]],1,1,0,AC[[AB]:[AB]])),PRODUCT(INDEX(CMB[[BD_0O]:[BD_2O]],MATCH(ROUND(MIN(SUM(AU$4,$O46/1000),SUM($O46,AU$4/1000)),3),CMB[[Cmb_ID]:[Cmb_ID]],0),SUM(N(AU$1),N($R46),1)),CHOOSE(AC[[M]:[M]],1,0,1,AC[[DB]:[DB]])),PRODUCT(SUM(ROUND(AVERAGE(VALUE(AU$3),VALUE($P46)),0),CHOOSE(IF(OR(AU$1,$R46),4,INDEX(CMB[[Res_Rare]:[Res_Rare]],MATCH(ROUND(MIN(SUM(AU$4,$O46/1000),SUM($O46,AU$4/1000)),3),CMB[[Cmb_ID]:[Cmb_ID]],0))),-1,-1,0,0)),IF(OR(AU$1,$R46),4,INDEX(CMB[[Cmb_Rare]:[Cmb_Rare]],MATCH(ROUND(MIN(SUM(AU$4,$O46/1000),SUM($O46,AU$4/1000)),3),CMB[[Cmb_ID]:[Cmb_ID]],0))),CHOOSE(AC[[M]:[M]],2,1,1,SUM(AC[[AB]:[DB]])))),""))</f>
        <v>47</v>
      </c>
      <c r="AV46">
        <f>IF(OR(AV$5="",$S46=""),"",IFERROR(SUM(PRODUCT(INDEX(CMB[[BA_0O]:[BA_2O]],MATCH(ROUND(MIN(SUM(AV$4,$O46/1000),SUM($O46,AV$4/1000)),3),CMB[[Cmb_ID]:[Cmb_ID]],0),SUM(N(AV$1),N($R46),1)),CHOOSE(AC[[M]:[M]],1,1,0,AC[[AB]:[AB]])),PRODUCT(INDEX(CMB[[BD_0O]:[BD_2O]],MATCH(ROUND(MIN(SUM(AV$4,$O46/1000),SUM($O46,AV$4/1000)),3),CMB[[Cmb_ID]:[Cmb_ID]],0),SUM(N(AV$1),N($R46),1)),CHOOSE(AC[[M]:[M]],1,0,1,AC[[DB]:[DB]])),PRODUCT(SUM(ROUND(AVERAGE(VALUE(AV$3),VALUE($P46)),0),CHOOSE(IF(OR(AV$1,$R46),4,INDEX(CMB[[Res_Rare]:[Res_Rare]],MATCH(ROUND(MIN(SUM(AV$4,$O46/1000),SUM($O46,AV$4/1000)),3),CMB[[Cmb_ID]:[Cmb_ID]],0))),-1,-1,0,0)),IF(OR(AV$1,$R46),4,INDEX(CMB[[Cmb_Rare]:[Cmb_Rare]],MATCH(ROUND(MIN(SUM(AV$4,$O46/1000),SUM($O46,AV$4/1000)),3),CMB[[Cmb_ID]:[Cmb_ID]],0))),CHOOSE(AC[[M]:[M]],2,1,1,SUM(AC[[AB]:[DB]])))),""))</f>
        <v>53</v>
      </c>
      <c r="AW46">
        <f>IF(OR(AW$5="",$S46=""),"",IFERROR(SUM(PRODUCT(INDEX(CMB[[BA_0O]:[BA_2O]],MATCH(ROUND(MIN(SUM(AW$4,$O46/1000),SUM($O46,AW$4/1000)),3),CMB[[Cmb_ID]:[Cmb_ID]],0),SUM(N(AW$1),N($R46),1)),CHOOSE(AC[[M]:[M]],1,1,0,AC[[AB]:[AB]])),PRODUCT(INDEX(CMB[[BD_0O]:[BD_2O]],MATCH(ROUND(MIN(SUM(AW$4,$O46/1000),SUM($O46,AW$4/1000)),3),CMB[[Cmb_ID]:[Cmb_ID]],0),SUM(N(AW$1),N($R46),1)),CHOOSE(AC[[M]:[M]],1,0,1,AC[[DB]:[DB]])),PRODUCT(SUM(ROUND(AVERAGE(VALUE(AW$3),VALUE($P46)),0),CHOOSE(IF(OR(AW$1,$R46),4,INDEX(CMB[[Res_Rare]:[Res_Rare]],MATCH(ROUND(MIN(SUM(AW$4,$O46/1000),SUM($O46,AW$4/1000)),3),CMB[[Cmb_ID]:[Cmb_ID]],0))),-1,-1,0,0)),IF(OR(AW$1,$R46),4,INDEX(CMB[[Cmb_Rare]:[Cmb_Rare]],MATCH(ROUND(MIN(SUM(AW$4,$O46/1000),SUM($O46,AW$4/1000)),3),CMB[[Cmb_ID]:[Cmb_ID]],0))),CHOOSE(AC[[M]:[M]],2,1,1,SUM(AC[[AB]:[DB]])))),""))</f>
        <v>29</v>
      </c>
      <c r="AX46">
        <f>IF(OR(AX$5="",$S46=""),"",IFERROR(SUM(PRODUCT(INDEX(CMB[[BA_0O]:[BA_2O]],MATCH(ROUND(MIN(SUM(AX$4,$O46/1000),SUM($O46,AX$4/1000)),3),CMB[[Cmb_ID]:[Cmb_ID]],0),SUM(N(AX$1),N($R46),1)),CHOOSE(AC[[M]:[M]],1,1,0,AC[[AB]:[AB]])),PRODUCT(INDEX(CMB[[BD_0O]:[BD_2O]],MATCH(ROUND(MIN(SUM(AX$4,$O46/1000),SUM($O46,AX$4/1000)),3),CMB[[Cmb_ID]:[Cmb_ID]],0),SUM(N(AX$1),N($R46),1)),CHOOSE(AC[[M]:[M]],1,0,1,AC[[DB]:[DB]])),PRODUCT(SUM(ROUND(AVERAGE(VALUE(AX$3),VALUE($P46)),0),CHOOSE(IF(OR(AX$1,$R46),4,INDEX(CMB[[Res_Rare]:[Res_Rare]],MATCH(ROUND(MIN(SUM(AX$4,$O46/1000),SUM($O46,AX$4/1000)),3),CMB[[Cmb_ID]:[Cmb_ID]],0))),-1,-1,0,0)),IF(OR(AX$1,$R46),4,INDEX(CMB[[Cmb_Rare]:[Cmb_Rare]],MATCH(ROUND(MIN(SUM(AX$4,$O46/1000),SUM($O46,AX$4/1000)),3),CMB[[Cmb_ID]:[Cmb_ID]],0))),CHOOSE(AC[[M]:[M]],2,1,1,SUM(AC[[AB]:[DB]])))),""))</f>
        <v>46</v>
      </c>
      <c r="AY46">
        <f>IF(OR(AY$5="",$S46=""),"",IFERROR(SUM(PRODUCT(INDEX(CMB[[BA_0O]:[BA_2O]],MATCH(ROUND(MIN(SUM(AY$4,$O46/1000),SUM($O46,AY$4/1000)),3),CMB[[Cmb_ID]:[Cmb_ID]],0),SUM(N(AY$1),N($R46),1)),CHOOSE(AC[[M]:[M]],1,1,0,AC[[AB]:[AB]])),PRODUCT(INDEX(CMB[[BD_0O]:[BD_2O]],MATCH(ROUND(MIN(SUM(AY$4,$O46/1000),SUM($O46,AY$4/1000)),3),CMB[[Cmb_ID]:[Cmb_ID]],0),SUM(N(AY$1),N($R46),1)),CHOOSE(AC[[M]:[M]],1,0,1,AC[[DB]:[DB]])),PRODUCT(SUM(ROUND(AVERAGE(VALUE(AY$3),VALUE($P46)),0),CHOOSE(IF(OR(AY$1,$R46),4,INDEX(CMB[[Res_Rare]:[Res_Rare]],MATCH(ROUND(MIN(SUM(AY$4,$O46/1000),SUM($O46,AY$4/1000)),3),CMB[[Cmb_ID]:[Cmb_ID]],0))),-1,-1,0,0)),IF(OR(AY$1,$R46),4,INDEX(CMB[[Cmb_Rare]:[Cmb_Rare]],MATCH(ROUND(MIN(SUM(AY$4,$O46/1000),SUM($O46,AY$4/1000)),3),CMB[[Cmb_ID]:[Cmb_ID]],0))),CHOOSE(AC[[M]:[M]],2,1,1,SUM(AC[[AB]:[DB]])))),""))</f>
        <v>30</v>
      </c>
      <c r="AZ46">
        <f>IF(OR(AZ$5="",$S46=""),"",IFERROR(SUM(PRODUCT(INDEX(CMB[[BA_0O]:[BA_2O]],MATCH(ROUND(MIN(SUM(AZ$4,$O46/1000),SUM($O46,AZ$4/1000)),3),CMB[[Cmb_ID]:[Cmb_ID]],0),SUM(N(AZ$1),N($R46),1)),CHOOSE(AC[[M]:[M]],1,1,0,AC[[AB]:[AB]])),PRODUCT(INDEX(CMB[[BD_0O]:[BD_2O]],MATCH(ROUND(MIN(SUM(AZ$4,$O46/1000),SUM($O46,AZ$4/1000)),3),CMB[[Cmb_ID]:[Cmb_ID]],0),SUM(N(AZ$1),N($R46),1)),CHOOSE(AC[[M]:[M]],1,0,1,AC[[DB]:[DB]])),PRODUCT(SUM(ROUND(AVERAGE(VALUE(AZ$3),VALUE($P46)),0),CHOOSE(IF(OR(AZ$1,$R46),4,INDEX(CMB[[Res_Rare]:[Res_Rare]],MATCH(ROUND(MIN(SUM(AZ$4,$O46/1000),SUM($O46,AZ$4/1000)),3),CMB[[Cmb_ID]:[Cmb_ID]],0))),-1,-1,0,0)),IF(OR(AZ$1,$R46),4,INDEX(CMB[[Cmb_Rare]:[Cmb_Rare]],MATCH(ROUND(MIN(SUM(AZ$4,$O46/1000),SUM($O46,AZ$4/1000)),3),CMB[[Cmb_ID]:[Cmb_ID]],0))),CHOOSE(AC[[M]:[M]],2,1,1,SUM(AC[[AB]:[DB]])))),""))</f>
        <v>18</v>
      </c>
      <c r="BA46">
        <f>IF(OR(BA$5="",$S46=""),"",IFERROR(SUM(PRODUCT(INDEX(CMB[[BA_0O]:[BA_2O]],MATCH(ROUND(MIN(SUM(BA$4,$O46/1000),SUM($O46,BA$4/1000)),3),CMB[[Cmb_ID]:[Cmb_ID]],0),SUM(N(BA$1),N($R46),1)),CHOOSE(AC[[M]:[M]],1,1,0,AC[[AB]:[AB]])),PRODUCT(INDEX(CMB[[BD_0O]:[BD_2O]],MATCH(ROUND(MIN(SUM(BA$4,$O46/1000),SUM($O46,BA$4/1000)),3),CMB[[Cmb_ID]:[Cmb_ID]],0),SUM(N(BA$1),N($R46),1)),CHOOSE(AC[[M]:[M]],1,0,1,AC[[DB]:[DB]])),PRODUCT(SUM(ROUND(AVERAGE(VALUE(BA$3),VALUE($P46)),0),CHOOSE(IF(OR(BA$1,$R46),4,INDEX(CMB[[Res_Rare]:[Res_Rare]],MATCH(ROUND(MIN(SUM(BA$4,$O46/1000),SUM($O46,BA$4/1000)),3),CMB[[Cmb_ID]:[Cmb_ID]],0))),-1,-1,0,0)),IF(OR(BA$1,$R46),4,INDEX(CMB[[Cmb_Rare]:[Cmb_Rare]],MATCH(ROUND(MIN(SUM(BA$4,$O46/1000),SUM($O46,BA$4/1000)),3),CMB[[Cmb_ID]:[Cmb_ID]],0))),CHOOSE(AC[[M]:[M]],2,1,1,SUM(AC[[AB]:[DB]])))),""))</f>
        <v>47</v>
      </c>
      <c r="BB46">
        <f>IF(OR(BB$5="",$S46=""),"",IFERROR(SUM(PRODUCT(INDEX(CMB[[BA_0O]:[BA_2O]],MATCH(ROUND(MIN(SUM(BB$4,$O46/1000),SUM($O46,BB$4/1000)),3),CMB[[Cmb_ID]:[Cmb_ID]],0),SUM(N(BB$1),N($R46),1)),CHOOSE(AC[[M]:[M]],1,1,0,AC[[AB]:[AB]])),PRODUCT(INDEX(CMB[[BD_0O]:[BD_2O]],MATCH(ROUND(MIN(SUM(BB$4,$O46/1000),SUM($O46,BB$4/1000)),3),CMB[[Cmb_ID]:[Cmb_ID]],0),SUM(N(BB$1),N($R46),1)),CHOOSE(AC[[M]:[M]],1,0,1,AC[[DB]:[DB]])),PRODUCT(SUM(ROUND(AVERAGE(VALUE(BB$3),VALUE($P46)),0),CHOOSE(IF(OR(BB$1,$R46),4,INDEX(CMB[[Res_Rare]:[Res_Rare]],MATCH(ROUND(MIN(SUM(BB$4,$O46/1000),SUM($O46,BB$4/1000)),3),CMB[[Cmb_ID]:[Cmb_ID]],0))),-1,-1,0,0)),IF(OR(BB$1,$R46),4,INDEX(CMB[[Cmb_Rare]:[Cmb_Rare]],MATCH(ROUND(MIN(SUM(BB$4,$O46/1000),SUM($O46,BB$4/1000)),3),CMB[[Cmb_ID]:[Cmb_ID]],0))),CHOOSE(AC[[M]:[M]],2,1,1,SUM(AC[[AB]:[DB]])))),""))</f>
        <v>37</v>
      </c>
      <c r="BC46" t="str">
        <f>IF(OR(BC$5="",$S46=""),"",IFERROR(SUM(PRODUCT(INDEX(CMB[[BA_0O]:[BA_2O]],MATCH(ROUND(MIN(SUM(BC$4,$O46/1000),SUM($O46,BC$4/1000)),3),CMB[[Cmb_ID]:[Cmb_ID]],0),SUM(N(BC$1),N($R46),1)),CHOOSE(AC[[M]:[M]],1,1,0,AC[[AB]:[AB]])),PRODUCT(INDEX(CMB[[BD_0O]:[BD_2O]],MATCH(ROUND(MIN(SUM(BC$4,$O46/1000),SUM($O46,BC$4/1000)),3),CMB[[Cmb_ID]:[Cmb_ID]],0),SUM(N(BC$1),N($R46),1)),CHOOSE(AC[[M]:[M]],1,0,1,AC[[DB]:[DB]])),PRODUCT(SUM(ROUND(AVERAGE(VALUE(BC$3),VALUE($P46)),0),CHOOSE(IF(OR(BC$1,$R46),4,INDEX(CMB[[Res_Rare]:[Res_Rare]],MATCH(ROUND(MIN(SUM(BC$4,$O46/1000),SUM($O46,BC$4/1000)),3),CMB[[Cmb_ID]:[Cmb_ID]],0))),-1,-1,0,0)),IF(OR(BC$1,$R46),4,INDEX(CMB[[Cmb_Rare]:[Cmb_Rare]],MATCH(ROUND(MIN(SUM(BC$4,$O46/1000),SUM($O46,BC$4/1000)),3),CMB[[Cmb_ID]:[Cmb_ID]],0))),CHOOSE(AC[[M]:[M]],2,1,1,SUM(AC[[AB]:[DB]])))),""))</f>
        <v/>
      </c>
      <c r="BD46" t="str">
        <f>IF(OR(BD$5="",$S46=""),"",IFERROR(SUM(PRODUCT(INDEX(CMB[[BA_0O]:[BA_2O]],MATCH(ROUND(MIN(SUM(BD$4,$O46/1000),SUM($O46,BD$4/1000)),3),CMB[[Cmb_ID]:[Cmb_ID]],0),SUM(N(BD$1),N($R46),1)),CHOOSE(AC[[M]:[M]],1,1,0,AC[[AB]:[AB]])),PRODUCT(INDEX(CMB[[BD_0O]:[BD_2O]],MATCH(ROUND(MIN(SUM(BD$4,$O46/1000),SUM($O46,BD$4/1000)),3),CMB[[Cmb_ID]:[Cmb_ID]],0),SUM(N(BD$1),N($R46),1)),CHOOSE(AC[[M]:[M]],1,0,1,AC[[DB]:[DB]])),PRODUCT(SUM(ROUND(AVERAGE(VALUE(BD$3),VALUE($P46)),0),CHOOSE(IF(OR(BD$1,$R46),4,INDEX(CMB[[Res_Rare]:[Res_Rare]],MATCH(ROUND(MIN(SUM(BD$4,$O46/1000),SUM($O46,BD$4/1000)),3),CMB[[Cmb_ID]:[Cmb_ID]],0))),-1,-1,0,0)),IF(OR(BD$1,$R46),4,INDEX(CMB[[Cmb_Rare]:[Cmb_Rare]],MATCH(ROUND(MIN(SUM(BD$4,$O46/1000),SUM($O46,BD$4/1000)),3),CMB[[Cmb_ID]:[Cmb_ID]],0))),CHOOSE(AC[[M]:[M]],2,1,1,SUM(AC[[AB]:[DB]])))),""))</f>
        <v/>
      </c>
      <c r="BE46" t="str">
        <f>IF(OR(BE$5="",$S46=""),"",IFERROR(SUM(PRODUCT(INDEX(CMB[[BA_0O]:[BA_2O]],MATCH(ROUND(MIN(SUM(BE$4,$O46/1000),SUM($O46,BE$4/1000)),3),CMB[[Cmb_ID]:[Cmb_ID]],0),SUM(N(BE$1),N($R46),1)),CHOOSE(AC[[M]:[M]],1,1,0,AC[[AB]:[AB]])),PRODUCT(INDEX(CMB[[BD_0O]:[BD_2O]],MATCH(ROUND(MIN(SUM(BE$4,$O46/1000),SUM($O46,BE$4/1000)),3),CMB[[Cmb_ID]:[Cmb_ID]],0),SUM(N(BE$1),N($R46),1)),CHOOSE(AC[[M]:[M]],1,0,1,AC[[DB]:[DB]])),PRODUCT(SUM(ROUND(AVERAGE(VALUE(BE$3),VALUE($P46)),0),CHOOSE(IF(OR(BE$1,$R46),4,INDEX(CMB[[Res_Rare]:[Res_Rare]],MATCH(ROUND(MIN(SUM(BE$4,$O46/1000),SUM($O46,BE$4/1000)),3),CMB[[Cmb_ID]:[Cmb_ID]],0))),-1,-1,0,0)),IF(OR(BE$1,$R46),4,INDEX(CMB[[Cmb_Rare]:[Cmb_Rare]],MATCH(ROUND(MIN(SUM(BE$4,$O46/1000),SUM($O46,BE$4/1000)),3),CMB[[Cmb_ID]:[Cmb_ID]],0))),CHOOSE(AC[[M]:[M]],2,1,1,SUM(AC[[AB]:[DB]])))),""))</f>
        <v/>
      </c>
      <c r="BF46" t="str">
        <f>IF(OR(BF$5="",$S46=""),"",IFERROR(SUM(PRODUCT(INDEX(CMB[[BA_0O]:[BA_2O]],MATCH(ROUND(MIN(SUM(BF$4,$O46/1000),SUM($O46,BF$4/1000)),3),CMB[[Cmb_ID]:[Cmb_ID]],0),SUM(N(BF$1),N($R46),1)),CHOOSE(AC[[M]:[M]],1,1,0,AC[[AB]:[AB]])),PRODUCT(INDEX(CMB[[BD_0O]:[BD_2O]],MATCH(ROUND(MIN(SUM(BF$4,$O46/1000),SUM($O46,BF$4/1000)),3),CMB[[Cmb_ID]:[Cmb_ID]],0),SUM(N(BF$1),N($R46),1)),CHOOSE(AC[[M]:[M]],1,0,1,AC[[DB]:[DB]])),PRODUCT(SUM(ROUND(AVERAGE(VALUE(BF$3),VALUE($P46)),0),CHOOSE(IF(OR(BF$1,$R46),4,INDEX(CMB[[Res_Rare]:[Res_Rare]],MATCH(ROUND(MIN(SUM(BF$4,$O46/1000),SUM($O46,BF$4/1000)),3),CMB[[Cmb_ID]:[Cmb_ID]],0))),-1,-1,0,0)),IF(OR(BF$1,$R46),4,INDEX(CMB[[Cmb_Rare]:[Cmb_Rare]],MATCH(ROUND(MIN(SUM(BF$4,$O46/1000),SUM($O46,BF$4/1000)),3),CMB[[Cmb_ID]:[Cmb_ID]],0))),CHOOSE(AC[[M]:[M]],2,1,1,SUM(AC[[AB]:[DB]])))),""))</f>
        <v/>
      </c>
      <c r="BG46" t="str">
        <f>IF(OR(BG$5="",$S46=""),"",IFERROR(SUM(PRODUCT(INDEX(CMB[[BA_0O]:[BA_2O]],MATCH(ROUND(MIN(SUM(BG$4,$O46/1000),SUM($O46,BG$4/1000)),3),CMB[[Cmb_ID]:[Cmb_ID]],0),SUM(N(BG$1),N($R46),1)),CHOOSE(AC[[M]:[M]],1,1,0,AC[[AB]:[AB]])),PRODUCT(INDEX(CMB[[BD_0O]:[BD_2O]],MATCH(ROUND(MIN(SUM(BG$4,$O46/1000),SUM($O46,BG$4/1000)),3),CMB[[Cmb_ID]:[Cmb_ID]],0),SUM(N(BG$1),N($R46),1)),CHOOSE(AC[[M]:[M]],1,0,1,AC[[DB]:[DB]])),PRODUCT(SUM(ROUND(AVERAGE(VALUE(BG$3),VALUE($P46)),0),CHOOSE(IF(OR(BG$1,$R46),4,INDEX(CMB[[Res_Rare]:[Res_Rare]],MATCH(ROUND(MIN(SUM(BG$4,$O46/1000),SUM($O46,BG$4/1000)),3),CMB[[Cmb_ID]:[Cmb_ID]],0))),-1,-1,0,0)),IF(OR(BG$1,$R46),4,INDEX(CMB[[Cmb_Rare]:[Cmb_Rare]],MATCH(ROUND(MIN(SUM(BG$4,$O46/1000),SUM($O46,BG$4/1000)),3),CMB[[Cmb_ID]:[Cmb_ID]],0))),CHOOSE(AC[[M]:[M]],2,1,1,SUM(AC[[AB]:[DB]])))),""))</f>
        <v/>
      </c>
      <c r="BH46" t="str">
        <f>IF(OR(BH$5="",$S46=""),"",IFERROR(SUM(PRODUCT(INDEX(CMB[[BA_0O]:[BA_2O]],MATCH(ROUND(MIN(SUM(BH$4,$O46/1000),SUM($O46,BH$4/1000)),3),CMB[[Cmb_ID]:[Cmb_ID]],0),SUM(N(BH$1),N($R46),1)),CHOOSE(AC[[M]:[M]],1,1,0,AC[[AB]:[AB]])),PRODUCT(INDEX(CMB[[BD_0O]:[BD_2O]],MATCH(ROUND(MIN(SUM(BH$4,$O46/1000),SUM($O46,BH$4/1000)),3),CMB[[Cmb_ID]:[Cmb_ID]],0),SUM(N(BH$1),N($R46),1)),CHOOSE(AC[[M]:[M]],1,0,1,AC[[DB]:[DB]])),PRODUCT(SUM(ROUND(AVERAGE(VALUE(BH$3),VALUE($P46)),0),CHOOSE(IF(OR(BH$1,$R46),4,INDEX(CMB[[Res_Rare]:[Res_Rare]],MATCH(ROUND(MIN(SUM(BH$4,$O46/1000),SUM($O46,BH$4/1000)),3),CMB[[Cmb_ID]:[Cmb_ID]],0))),-1,-1,0,0)),IF(OR(BH$1,$R46),4,INDEX(CMB[[Cmb_Rare]:[Cmb_Rare]],MATCH(ROUND(MIN(SUM(BH$4,$O46/1000),SUM($O46,BH$4/1000)),3),CMB[[Cmb_ID]:[Cmb_ID]],0))),CHOOSE(AC[[M]:[M]],2,1,1,SUM(AC[[AB]:[DB]])))),""))</f>
        <v/>
      </c>
      <c r="BI46" t="str">
        <f>IF(OR(BI$5="",$S46=""),"",IFERROR(SUM(PRODUCT(INDEX(CMB[[BA_0O]:[BA_2O]],MATCH(ROUND(MIN(SUM(BI$4,$O46/1000),SUM($O46,BI$4/1000)),3),CMB[[Cmb_ID]:[Cmb_ID]],0),SUM(N(BI$1),N($R46),1)),CHOOSE(AC[[M]:[M]],1,1,0,AC[[AB]:[AB]])),PRODUCT(INDEX(CMB[[BD_0O]:[BD_2O]],MATCH(ROUND(MIN(SUM(BI$4,$O46/1000),SUM($O46,BI$4/1000)),3),CMB[[Cmb_ID]:[Cmb_ID]],0),SUM(N(BI$1),N($R46),1)),CHOOSE(AC[[M]:[M]],1,0,1,AC[[DB]:[DB]])),PRODUCT(SUM(ROUND(AVERAGE(VALUE(BI$3),VALUE($P46)),0),CHOOSE(IF(OR(BI$1,$R46),4,INDEX(CMB[[Res_Rare]:[Res_Rare]],MATCH(ROUND(MIN(SUM(BI$4,$O46/1000),SUM($O46,BI$4/1000)),3),CMB[[Cmb_ID]:[Cmb_ID]],0))),-1,-1,0,0)),IF(OR(BI$1,$R46),4,INDEX(CMB[[Cmb_Rare]:[Cmb_Rare]],MATCH(ROUND(MIN(SUM(BI$4,$O46/1000),SUM($O46,BI$4/1000)),3),CMB[[Cmb_ID]:[Cmb_ID]],0))),CHOOSE(AC[[M]:[M]],2,1,1,SUM(AC[[AB]:[DB]])))),""))</f>
        <v/>
      </c>
      <c r="BJ46" t="str">
        <f>IF(OR(BJ$5="",$S46=""),"",IFERROR(SUM(PRODUCT(INDEX(CMB[[BA_0O]:[BA_2O]],MATCH(ROUND(MIN(SUM(BJ$4,$O46/1000),SUM($O46,BJ$4/1000)),3),CMB[[Cmb_ID]:[Cmb_ID]],0),SUM(N(BJ$1),N($R46),1)),CHOOSE(AC[[M]:[M]],1,1,0,AC[[AB]:[AB]])),PRODUCT(INDEX(CMB[[BD_0O]:[BD_2O]],MATCH(ROUND(MIN(SUM(BJ$4,$O46/1000),SUM($O46,BJ$4/1000)),3),CMB[[Cmb_ID]:[Cmb_ID]],0),SUM(N(BJ$1),N($R46),1)),CHOOSE(AC[[M]:[M]],1,0,1,AC[[DB]:[DB]])),PRODUCT(SUM(ROUND(AVERAGE(VALUE(BJ$3),VALUE($P46)),0),CHOOSE(IF(OR(BJ$1,$R46),4,INDEX(CMB[[Res_Rare]:[Res_Rare]],MATCH(ROUND(MIN(SUM(BJ$4,$O46/1000),SUM($O46,BJ$4/1000)),3),CMB[[Cmb_ID]:[Cmb_ID]],0))),-1,-1,0,0)),IF(OR(BJ$1,$R46),4,INDEX(CMB[[Cmb_Rare]:[Cmb_Rare]],MATCH(ROUND(MIN(SUM(BJ$4,$O46/1000),SUM($O46,BJ$4/1000)),3),CMB[[Cmb_ID]:[Cmb_ID]],0))),CHOOSE(AC[[M]:[M]],2,1,1,SUM(AC[[AB]:[DB]])))),""))</f>
        <v/>
      </c>
      <c r="BK46" t="str">
        <f>IF(OR(BK$5="",$S46=""),"",IFERROR(SUM(PRODUCT(INDEX(CMB[[BA_0O]:[BA_2O]],MATCH(ROUND(MIN(SUM(BK$4,$O46/1000),SUM($O46,BK$4/1000)),3),CMB[[Cmb_ID]:[Cmb_ID]],0),SUM(N(BK$1),N($R46),1)),CHOOSE(AC[[M]:[M]],1,1,0,AC[[AB]:[AB]])),PRODUCT(INDEX(CMB[[BD_0O]:[BD_2O]],MATCH(ROUND(MIN(SUM(BK$4,$O46/1000),SUM($O46,BK$4/1000)),3),CMB[[Cmb_ID]:[Cmb_ID]],0),SUM(N(BK$1),N($R46),1)),CHOOSE(AC[[M]:[M]],1,0,1,AC[[DB]:[DB]])),PRODUCT(SUM(ROUND(AVERAGE(VALUE(BK$3),VALUE($P46)),0),CHOOSE(IF(OR(BK$1,$R46),4,INDEX(CMB[[Res_Rare]:[Res_Rare]],MATCH(ROUND(MIN(SUM(BK$4,$O46/1000),SUM($O46,BK$4/1000)),3),CMB[[Cmb_ID]:[Cmb_ID]],0))),-1,-1,0,0)),IF(OR(BK$1,$R46),4,INDEX(CMB[[Cmb_Rare]:[Cmb_Rare]],MATCH(ROUND(MIN(SUM(BK$4,$O46/1000),SUM($O46,BK$4/1000)),3),CMB[[Cmb_ID]:[Cmb_ID]],0))),CHOOSE(AC[[M]:[M]],2,1,1,SUM(AC[[AB]:[DB]])))),""))</f>
        <v/>
      </c>
      <c r="BL46" t="str">
        <f>IF(OR(BL$5="",$S46=""),"",IFERROR(SUM(PRODUCT(INDEX(CMB[[BA_0O]:[BA_2O]],MATCH(ROUND(MIN(SUM(BL$4,$O46/1000),SUM($O46,BL$4/1000)),3),CMB[[Cmb_ID]:[Cmb_ID]],0),SUM(N(BL$1),N($R46),1)),CHOOSE(AC[[M]:[M]],1,1,0,AC[[AB]:[AB]])),PRODUCT(INDEX(CMB[[BD_0O]:[BD_2O]],MATCH(ROUND(MIN(SUM(BL$4,$O46/1000),SUM($O46,BL$4/1000)),3),CMB[[Cmb_ID]:[Cmb_ID]],0),SUM(N(BL$1),N($R46),1)),CHOOSE(AC[[M]:[M]],1,0,1,AC[[DB]:[DB]])),PRODUCT(SUM(ROUND(AVERAGE(VALUE(BL$3),VALUE($P46)),0),CHOOSE(IF(OR(BL$1,$R46),4,INDEX(CMB[[Res_Rare]:[Res_Rare]],MATCH(ROUND(MIN(SUM(BL$4,$O46/1000),SUM($O46,BL$4/1000)),3),CMB[[Cmb_ID]:[Cmb_ID]],0))),-1,-1,0,0)),IF(OR(BL$1,$R46),4,INDEX(CMB[[Cmb_Rare]:[Cmb_Rare]],MATCH(ROUND(MIN(SUM(BL$4,$O46/1000),SUM($O46,BL$4/1000)),3),CMB[[Cmb_ID]:[Cmb_ID]],0))),CHOOSE(AC[[M]:[M]],2,1,1,SUM(AC[[AB]:[DB]])))),""))</f>
        <v/>
      </c>
      <c r="BM46" t="str">
        <f>IF(OR(BM$5="",$S46=""),"",IFERROR(SUM(PRODUCT(INDEX(CMB[[BA_0O]:[BA_2O]],MATCH(ROUND(MIN(SUM(BM$4,$O46/1000),SUM($O46,BM$4/1000)),3),CMB[[Cmb_ID]:[Cmb_ID]],0),SUM(N(BM$1),N($R46),1)),CHOOSE(AC[[M]:[M]],1,1,0,AC[[AB]:[AB]])),PRODUCT(INDEX(CMB[[BD_0O]:[BD_2O]],MATCH(ROUND(MIN(SUM(BM$4,$O46/1000),SUM($O46,BM$4/1000)),3),CMB[[Cmb_ID]:[Cmb_ID]],0),SUM(N(BM$1),N($R46),1)),CHOOSE(AC[[M]:[M]],1,0,1,AC[[DB]:[DB]])),PRODUCT(SUM(ROUND(AVERAGE(VALUE(BM$3),VALUE($P46)),0),CHOOSE(IF(OR(BM$1,$R46),4,INDEX(CMB[[Res_Rare]:[Res_Rare]],MATCH(ROUND(MIN(SUM(BM$4,$O46/1000),SUM($O46,BM$4/1000)),3),CMB[[Cmb_ID]:[Cmb_ID]],0))),-1,-1,0,0)),IF(OR(BM$1,$R46),4,INDEX(CMB[[Cmb_Rare]:[Cmb_Rare]],MATCH(ROUND(MIN(SUM(BM$4,$O46/1000),SUM($O46,BM$4/1000)),3),CMB[[Cmb_ID]:[Cmb_ID]],0))),CHOOSE(AC[[M]:[M]],2,1,1,SUM(AC[[AB]:[DB]])))),""))</f>
        <v/>
      </c>
      <c r="BN46" t="str">
        <f>IF(OR(BN$5="",$S46=""),"",IFERROR(SUM(PRODUCT(INDEX(CMB[[BA_0O]:[BA_2O]],MATCH(ROUND(MIN(SUM(BN$4,$O46/1000),SUM($O46,BN$4/1000)),3),CMB[[Cmb_ID]:[Cmb_ID]],0),SUM(N(BN$1),N($R46),1)),CHOOSE(AC[[M]:[M]],1,1,0,AC[[AB]:[AB]])),PRODUCT(INDEX(CMB[[BD_0O]:[BD_2O]],MATCH(ROUND(MIN(SUM(BN$4,$O46/1000),SUM($O46,BN$4/1000)),3),CMB[[Cmb_ID]:[Cmb_ID]],0),SUM(N(BN$1),N($R46),1)),CHOOSE(AC[[M]:[M]],1,0,1,AC[[DB]:[DB]])),PRODUCT(SUM(ROUND(AVERAGE(VALUE(BN$3),VALUE($P46)),0),CHOOSE(IF(OR(BN$1,$R46),4,INDEX(CMB[[Res_Rare]:[Res_Rare]],MATCH(ROUND(MIN(SUM(BN$4,$O46/1000),SUM($O46,BN$4/1000)),3),CMB[[Cmb_ID]:[Cmb_ID]],0))),-1,-1,0,0)),IF(OR(BN$1,$R46),4,INDEX(CMB[[Cmb_Rare]:[Cmb_Rare]],MATCH(ROUND(MIN(SUM(BN$4,$O46/1000),SUM($O46,BN$4/1000)),3),CMB[[Cmb_ID]:[Cmb_ID]],0))),CHOOSE(AC[[M]:[M]],2,1,1,SUM(AC[[AB]:[DB]])))),""))</f>
        <v/>
      </c>
      <c r="BO46" t="str">
        <f>IF(OR(BO$5="",$S46=""),"",IFERROR(SUM(PRODUCT(INDEX(CMB[[BA_0O]:[BA_2O]],MATCH(ROUND(MIN(SUM(BO$4,$O46/1000),SUM($O46,BO$4/1000)),3),CMB[[Cmb_ID]:[Cmb_ID]],0),SUM(N(BO$1),N($R46),1)),CHOOSE(AC[[M]:[M]],1,1,0,AC[[AB]:[AB]])),PRODUCT(INDEX(CMB[[BD_0O]:[BD_2O]],MATCH(ROUND(MIN(SUM(BO$4,$O46/1000),SUM($O46,BO$4/1000)),3),CMB[[Cmb_ID]:[Cmb_ID]],0),SUM(N(BO$1),N($R46),1)),CHOOSE(AC[[M]:[M]],1,0,1,AC[[DB]:[DB]])),PRODUCT(SUM(ROUND(AVERAGE(VALUE(BO$3),VALUE($P46)),0),CHOOSE(IF(OR(BO$1,$R46),4,INDEX(CMB[[Res_Rare]:[Res_Rare]],MATCH(ROUND(MIN(SUM(BO$4,$O46/1000),SUM($O46,BO$4/1000)),3),CMB[[Cmb_ID]:[Cmb_ID]],0))),-1,-1,0,0)),IF(OR(BO$1,$R46),4,INDEX(CMB[[Cmb_Rare]:[Cmb_Rare]],MATCH(ROUND(MIN(SUM(BO$4,$O46/1000),SUM($O46,BO$4/1000)),3),CMB[[Cmb_ID]:[Cmb_ID]],0))),CHOOSE(AC[[M]:[M]],2,1,1,SUM(AC[[AB]:[DB]])))),""))</f>
        <v/>
      </c>
      <c r="BP46" t="str">
        <f>IF(OR(BP$5="",$S46=""),"",IFERROR(SUM(PRODUCT(INDEX(CMB[[BA_0O]:[BA_2O]],MATCH(ROUND(MIN(SUM(BP$4,$O46/1000),SUM($O46,BP$4/1000)),3),CMB[[Cmb_ID]:[Cmb_ID]],0),SUM(N(BP$1),N($R46),1)),CHOOSE(AC[[M]:[M]],1,1,0,AC[[AB]:[AB]])),PRODUCT(INDEX(CMB[[BD_0O]:[BD_2O]],MATCH(ROUND(MIN(SUM(BP$4,$O46/1000),SUM($O46,BP$4/1000)),3),CMB[[Cmb_ID]:[Cmb_ID]],0),SUM(N(BP$1),N($R46),1)),CHOOSE(AC[[M]:[M]],1,0,1,AC[[DB]:[DB]])),PRODUCT(SUM(ROUND(AVERAGE(VALUE(BP$3),VALUE($P46)),0),CHOOSE(IF(OR(BP$1,$R46),4,INDEX(CMB[[Res_Rare]:[Res_Rare]],MATCH(ROUND(MIN(SUM(BP$4,$O46/1000),SUM($O46,BP$4/1000)),3),CMB[[Cmb_ID]:[Cmb_ID]],0))),-1,-1,0,0)),IF(OR(BP$1,$R46),4,INDEX(CMB[[Cmb_Rare]:[Cmb_Rare]],MATCH(ROUND(MIN(SUM(BP$4,$O46/1000),SUM($O46,BP$4/1000)),3),CMB[[Cmb_ID]:[Cmb_ID]],0))),CHOOSE(AC[[M]:[M]],2,1,1,SUM(AC[[AB]:[DB]])))),""))</f>
        <v/>
      </c>
      <c r="BQ46" t="str">
        <f>IF(OR(BQ$5="",$S46=""),"",IFERROR(SUM(PRODUCT(INDEX(CMB[[BA_0O]:[BA_2O]],MATCH(ROUND(MIN(SUM(BQ$4,$O46/1000),SUM($O46,BQ$4/1000)),3),CMB[[Cmb_ID]:[Cmb_ID]],0),SUM(N(BQ$1),N($R46),1)),CHOOSE(AC[[M]:[M]],1,1,0,AC[[AB]:[AB]])),PRODUCT(INDEX(CMB[[BD_0O]:[BD_2O]],MATCH(ROUND(MIN(SUM(BQ$4,$O46/1000),SUM($O46,BQ$4/1000)),3),CMB[[Cmb_ID]:[Cmb_ID]],0),SUM(N(BQ$1),N($R46),1)),CHOOSE(AC[[M]:[M]],1,0,1,AC[[DB]:[DB]])),PRODUCT(SUM(ROUND(AVERAGE(VALUE(BQ$3),VALUE($P46)),0),CHOOSE(IF(OR(BQ$1,$R46),4,INDEX(CMB[[Res_Rare]:[Res_Rare]],MATCH(ROUND(MIN(SUM(BQ$4,$O46/1000),SUM($O46,BQ$4/1000)),3),CMB[[Cmb_ID]:[Cmb_ID]],0))),-1,-1,0,0)),IF(OR(BQ$1,$R46),4,INDEX(CMB[[Cmb_Rare]:[Cmb_Rare]],MATCH(ROUND(MIN(SUM(BQ$4,$O46/1000),SUM($O46,BQ$4/1000)),3),CMB[[Cmb_ID]:[Cmb_ID]],0))),CHOOSE(AC[[M]:[M]],2,1,1,SUM(AC[[AB]:[DB]])))),""))</f>
        <v/>
      </c>
      <c r="BR46" t="str">
        <f>IF(OR(BR$5="",$S46=""),"",IFERROR(SUM(PRODUCT(INDEX(CMB[[BA_0O]:[BA_2O]],MATCH(ROUND(MIN(SUM(BR$4,$O46/1000),SUM($O46,BR$4/1000)),3),CMB[[Cmb_ID]:[Cmb_ID]],0),SUM(N(BR$1),N($R46),1)),CHOOSE(AC[[M]:[M]],1,1,0,AC[[AB]:[AB]])),PRODUCT(INDEX(CMB[[BD_0O]:[BD_2O]],MATCH(ROUND(MIN(SUM(BR$4,$O46/1000),SUM($O46,BR$4/1000)),3),CMB[[Cmb_ID]:[Cmb_ID]],0),SUM(N(BR$1),N($R46),1)),CHOOSE(AC[[M]:[M]],1,0,1,AC[[DB]:[DB]])),PRODUCT(SUM(ROUND(AVERAGE(VALUE(BR$3),VALUE($P46)),0),CHOOSE(IF(OR(BR$1,$R46),4,INDEX(CMB[[Res_Rare]:[Res_Rare]],MATCH(ROUND(MIN(SUM(BR$4,$O46/1000),SUM($O46,BR$4/1000)),3),CMB[[Cmb_ID]:[Cmb_ID]],0))),-1,-1,0,0)),IF(OR(BR$1,$R46),4,INDEX(CMB[[Cmb_Rare]:[Cmb_Rare]],MATCH(ROUND(MIN(SUM(BR$4,$O46/1000),SUM($O46,BR$4/1000)),3),CMB[[Cmb_ID]:[Cmb_ID]],0))),CHOOSE(AC[[M]:[M]],2,1,1,SUM(AC[[AB]:[DB]])))),""))</f>
        <v/>
      </c>
      <c r="BS46" t="str">
        <f>IF(OR(BS$5="",$S46=""),"",IFERROR(SUM(PRODUCT(INDEX(CMB[[BA_0O]:[BA_2O]],MATCH(ROUND(MIN(SUM(BS$4,$O46/1000),SUM($O46,BS$4/1000)),3),CMB[[Cmb_ID]:[Cmb_ID]],0),SUM(N(BS$1),N($R46),1)),CHOOSE(AC[[M]:[M]],1,1,0,AC[[AB]:[AB]])),PRODUCT(INDEX(CMB[[BD_0O]:[BD_2O]],MATCH(ROUND(MIN(SUM(BS$4,$O46/1000),SUM($O46,BS$4/1000)),3),CMB[[Cmb_ID]:[Cmb_ID]],0),SUM(N(BS$1),N($R46),1)),CHOOSE(AC[[M]:[M]],1,0,1,AC[[DB]:[DB]])),PRODUCT(SUM(ROUND(AVERAGE(VALUE(BS$3),VALUE($P46)),0),CHOOSE(IF(OR(BS$1,$R46),4,INDEX(CMB[[Res_Rare]:[Res_Rare]],MATCH(ROUND(MIN(SUM(BS$4,$O46/1000),SUM($O46,BS$4/1000)),3),CMB[[Cmb_ID]:[Cmb_ID]],0))),-1,-1,0,0)),IF(OR(BS$1,$R46),4,INDEX(CMB[[Cmb_Rare]:[Cmb_Rare]],MATCH(ROUND(MIN(SUM(BS$4,$O46/1000),SUM($O46,BS$4/1000)),3),CMB[[Cmb_ID]:[Cmb_ID]],0))),CHOOSE(AC[[M]:[M]],2,1,1,SUM(AC[[AB]:[DB]])))),""))</f>
        <v/>
      </c>
      <c r="BT46" t="str">
        <f>IF(OR(BT$5="",$S46=""),"",IFERROR(SUM(PRODUCT(INDEX(CMB[[BA_0O]:[BA_2O]],MATCH(ROUND(MIN(SUM(BT$4,$O46/1000),SUM($O46,BT$4/1000)),3),CMB[[Cmb_ID]:[Cmb_ID]],0),SUM(N(BT$1),N($R46),1)),CHOOSE(AC[[M]:[M]],1,1,0,AC[[AB]:[AB]])),PRODUCT(INDEX(CMB[[BD_0O]:[BD_2O]],MATCH(ROUND(MIN(SUM(BT$4,$O46/1000),SUM($O46,BT$4/1000)),3),CMB[[Cmb_ID]:[Cmb_ID]],0),SUM(N(BT$1),N($R46),1)),CHOOSE(AC[[M]:[M]],1,0,1,AC[[DB]:[DB]])),PRODUCT(SUM(ROUND(AVERAGE(VALUE(BT$3),VALUE($P46)),0),CHOOSE(IF(OR(BT$1,$R46),4,INDEX(CMB[[Res_Rare]:[Res_Rare]],MATCH(ROUND(MIN(SUM(BT$4,$O46/1000),SUM($O46,BT$4/1000)),3),CMB[[Cmb_ID]:[Cmb_ID]],0))),-1,-1,0,0)),IF(OR(BT$1,$R46),4,INDEX(CMB[[Cmb_Rare]:[Cmb_Rare]],MATCH(ROUND(MIN(SUM(BT$4,$O46/1000),SUM($O46,BT$4/1000)),3),CMB[[Cmb_ID]:[Cmb_ID]],0))),CHOOSE(AC[[M]:[M]],2,1,1,SUM(AC[[AB]:[DB]])))),""))</f>
        <v/>
      </c>
      <c r="BU46" t="str">
        <f>IF(OR(BU$5="",$S46=""),"",IFERROR(SUM(PRODUCT(INDEX(CMB[[BA_0O]:[BA_2O]],MATCH(ROUND(MIN(SUM(BU$4,$O46/1000),SUM($O46,BU$4/1000)),3),CMB[[Cmb_ID]:[Cmb_ID]],0),SUM(N(BU$1),N($R46),1)),CHOOSE(AC[[M]:[M]],1,1,0,AC[[AB]:[AB]])),PRODUCT(INDEX(CMB[[BD_0O]:[BD_2O]],MATCH(ROUND(MIN(SUM(BU$4,$O46/1000),SUM($O46,BU$4/1000)),3),CMB[[Cmb_ID]:[Cmb_ID]],0),SUM(N(BU$1),N($R46),1)),CHOOSE(AC[[M]:[M]],1,0,1,AC[[DB]:[DB]])),PRODUCT(SUM(ROUND(AVERAGE(VALUE(BU$3),VALUE($P46)),0),CHOOSE(IF(OR(BU$1,$R46),4,INDEX(CMB[[Res_Rare]:[Res_Rare]],MATCH(ROUND(MIN(SUM(BU$4,$O46/1000),SUM($O46,BU$4/1000)),3),CMB[[Cmb_ID]:[Cmb_ID]],0))),-1,-1,0,0)),IF(OR(BU$1,$R46),4,INDEX(CMB[[Cmb_Rare]:[Cmb_Rare]],MATCH(ROUND(MIN(SUM(BU$4,$O46/1000),SUM($O46,BU$4/1000)),3),CMB[[Cmb_ID]:[Cmb_ID]],0))),CHOOSE(AC[[M]:[M]],2,1,1,SUM(AC[[AB]:[DB]])))),""))</f>
        <v/>
      </c>
      <c r="BV46" t="str">
        <f>IF(OR(BV$5="",$S46=""),"",IFERROR(SUM(PRODUCT(INDEX(CMB[[BA_0O]:[BA_2O]],MATCH(ROUND(MIN(SUM(BV$4,$O46/1000),SUM($O46,BV$4/1000)),3),CMB[[Cmb_ID]:[Cmb_ID]],0),SUM(N(BV$1),N($R46),1)),CHOOSE(AC[[M]:[M]],1,1,0,AC[[AB]:[AB]])),PRODUCT(INDEX(CMB[[BD_0O]:[BD_2O]],MATCH(ROUND(MIN(SUM(BV$4,$O46/1000),SUM($O46,BV$4/1000)),3),CMB[[Cmb_ID]:[Cmb_ID]],0),SUM(N(BV$1),N($R46),1)),CHOOSE(AC[[M]:[M]],1,0,1,AC[[DB]:[DB]])),PRODUCT(SUM(ROUND(AVERAGE(VALUE(BV$3),VALUE($P46)),0),CHOOSE(IF(OR(BV$1,$R46),4,INDEX(CMB[[Res_Rare]:[Res_Rare]],MATCH(ROUND(MIN(SUM(BV$4,$O46/1000),SUM($O46,BV$4/1000)),3),CMB[[Cmb_ID]:[Cmb_ID]],0))),-1,-1,0,0)),IF(OR(BV$1,$R46),4,INDEX(CMB[[Cmb_Rare]:[Cmb_Rare]],MATCH(ROUND(MIN(SUM(BV$4,$O46/1000),SUM($O46,BV$4/1000)),3),CMB[[Cmb_ID]:[Cmb_ID]],0))),CHOOSE(AC[[M]:[M]],2,1,1,SUM(AC[[AB]:[DB]])))),""))</f>
        <v/>
      </c>
      <c r="BW46" t="str">
        <f>IF(OR(BW$5="",$S46=""),"",IFERROR(SUM(PRODUCT(INDEX(CMB[[BA_0O]:[BA_2O]],MATCH(ROUND(MIN(SUM(BW$4,$O46/1000),SUM($O46,BW$4/1000)),3),CMB[[Cmb_ID]:[Cmb_ID]],0),SUM(N(BW$1),N($R46),1)),CHOOSE(AC[[M]:[M]],1,1,0,AC[[AB]:[AB]])),PRODUCT(INDEX(CMB[[BD_0O]:[BD_2O]],MATCH(ROUND(MIN(SUM(BW$4,$O46/1000),SUM($O46,BW$4/1000)),3),CMB[[Cmb_ID]:[Cmb_ID]],0),SUM(N(BW$1),N($R46),1)),CHOOSE(AC[[M]:[M]],1,0,1,AC[[DB]:[DB]])),PRODUCT(SUM(ROUND(AVERAGE(VALUE(BW$3),VALUE($P46)),0),CHOOSE(IF(OR(BW$1,$R46),4,INDEX(CMB[[Res_Rare]:[Res_Rare]],MATCH(ROUND(MIN(SUM(BW$4,$O46/1000),SUM($O46,BW$4/1000)),3),CMB[[Cmb_ID]:[Cmb_ID]],0))),-1,-1,0,0)),IF(OR(BW$1,$R46),4,INDEX(CMB[[Cmb_Rare]:[Cmb_Rare]],MATCH(ROUND(MIN(SUM(BW$4,$O46/1000),SUM($O46,BW$4/1000)),3),CMB[[Cmb_ID]:[Cmb_ID]],0))),CHOOSE(AC[[M]:[M]],2,1,1,SUM(AC[[AB]:[DB]])))),""))</f>
        <v/>
      </c>
      <c r="BX46" t="str">
        <f>IF(OR(BX$5="",$S46=""),"",IFERROR(SUM(PRODUCT(INDEX(CMB[[BA_0O]:[BA_2O]],MATCH(ROUND(MIN(SUM(BX$4,$O46/1000),SUM($O46,BX$4/1000)),3),CMB[[Cmb_ID]:[Cmb_ID]],0),SUM(N(BX$1),N($R46),1)),CHOOSE(AC[[M]:[M]],1,1,0,AC[[AB]:[AB]])),PRODUCT(INDEX(CMB[[BD_0O]:[BD_2O]],MATCH(ROUND(MIN(SUM(BX$4,$O46/1000),SUM($O46,BX$4/1000)),3),CMB[[Cmb_ID]:[Cmb_ID]],0),SUM(N(BX$1),N($R46),1)),CHOOSE(AC[[M]:[M]],1,0,1,AC[[DB]:[DB]])),PRODUCT(SUM(ROUND(AVERAGE(VALUE(BX$3),VALUE($P46)),0),CHOOSE(IF(OR(BX$1,$R46),4,INDEX(CMB[[Res_Rare]:[Res_Rare]],MATCH(ROUND(MIN(SUM(BX$4,$O46/1000),SUM($O46,BX$4/1000)),3),CMB[[Cmb_ID]:[Cmb_ID]],0))),-1,-1,0,0)),IF(OR(BX$1,$R46),4,INDEX(CMB[[Cmb_Rare]:[Cmb_Rare]],MATCH(ROUND(MIN(SUM(BX$4,$O46/1000),SUM($O46,BX$4/1000)),3),CMB[[Cmb_ID]:[Cmb_ID]],0))),CHOOSE(AC[[M]:[M]],2,1,1,SUM(AC[[AB]:[DB]])))),""))</f>
        <v/>
      </c>
      <c r="BY46" t="str">
        <f>IF(OR(BY$5="",$S46=""),"",IFERROR(SUM(PRODUCT(INDEX(CMB[[BA_0O]:[BA_2O]],MATCH(ROUND(MIN(SUM(BY$4,$O46/1000),SUM($O46,BY$4/1000)),3),CMB[[Cmb_ID]:[Cmb_ID]],0),SUM(N(BY$1),N($R46),1)),CHOOSE(AC[[M]:[M]],1,1,0,AC[[AB]:[AB]])),PRODUCT(INDEX(CMB[[BD_0O]:[BD_2O]],MATCH(ROUND(MIN(SUM(BY$4,$O46/1000),SUM($O46,BY$4/1000)),3),CMB[[Cmb_ID]:[Cmb_ID]],0),SUM(N(BY$1),N($R46),1)),CHOOSE(AC[[M]:[M]],1,0,1,AC[[DB]:[DB]])),PRODUCT(SUM(ROUND(AVERAGE(VALUE(BY$3),VALUE($P46)),0),CHOOSE(IF(OR(BY$1,$R46),4,INDEX(CMB[[Res_Rare]:[Res_Rare]],MATCH(ROUND(MIN(SUM(BY$4,$O46/1000),SUM($O46,BY$4/1000)),3),CMB[[Cmb_ID]:[Cmb_ID]],0))),-1,-1,0,0)),IF(OR(BY$1,$R46),4,INDEX(CMB[[Cmb_Rare]:[Cmb_Rare]],MATCH(ROUND(MIN(SUM(BY$4,$O46/1000),SUM($O46,BY$4/1000)),3),CMB[[Cmb_ID]:[Cmb_ID]],0))),CHOOSE(AC[[M]:[M]],2,1,1,SUM(AC[[AB]:[DB]])))),""))</f>
        <v/>
      </c>
      <c r="BZ46" t="str">
        <f>IF(OR(BZ$5="",$S46=""),"",IFERROR(SUM(PRODUCT(INDEX(CMB[[BA_0O]:[BA_2O]],MATCH(ROUND(MIN(SUM(BZ$4,$O46/1000),SUM($O46,BZ$4/1000)),3),CMB[[Cmb_ID]:[Cmb_ID]],0),SUM(N(BZ$1),N($R46),1)),CHOOSE(AC[[M]:[M]],1,1,0,AC[[AB]:[AB]])),PRODUCT(INDEX(CMB[[BD_0O]:[BD_2O]],MATCH(ROUND(MIN(SUM(BZ$4,$O46/1000),SUM($O46,BZ$4/1000)),3),CMB[[Cmb_ID]:[Cmb_ID]],0),SUM(N(BZ$1),N($R46),1)),CHOOSE(AC[[M]:[M]],1,0,1,AC[[DB]:[DB]])),PRODUCT(SUM(ROUND(AVERAGE(VALUE(BZ$3),VALUE($P46)),0),CHOOSE(IF(OR(BZ$1,$R46),4,INDEX(CMB[[Res_Rare]:[Res_Rare]],MATCH(ROUND(MIN(SUM(BZ$4,$O46/1000),SUM($O46,BZ$4/1000)),3),CMB[[Cmb_ID]:[Cmb_ID]],0))),-1,-1,0,0)),IF(OR(BZ$1,$R46),4,INDEX(CMB[[Cmb_Rare]:[Cmb_Rare]],MATCH(ROUND(MIN(SUM(BZ$4,$O46/1000),SUM($O46,BZ$4/1000)),3),CMB[[Cmb_ID]:[Cmb_ID]],0))),CHOOSE(AC[[M]:[M]],2,1,1,SUM(AC[[AB]:[DB]])))),""))</f>
        <v/>
      </c>
      <c r="CA46" t="str">
        <f>IF(OR(CA$5="",$S46=""),"",IFERROR(SUM(PRODUCT(INDEX(CMB[[BA_0O]:[BA_2O]],MATCH(ROUND(MIN(SUM(CA$4,$O46/1000),SUM($O46,CA$4/1000)),3),CMB[[Cmb_ID]:[Cmb_ID]],0),SUM(N(CA$1),N($R46),1)),CHOOSE(AC[[M]:[M]],1,1,0,AC[[AB]:[AB]])),PRODUCT(INDEX(CMB[[BD_0O]:[BD_2O]],MATCH(ROUND(MIN(SUM(CA$4,$O46/1000),SUM($O46,CA$4/1000)),3),CMB[[Cmb_ID]:[Cmb_ID]],0),SUM(N(CA$1),N($R46),1)),CHOOSE(AC[[M]:[M]],1,0,1,AC[[DB]:[DB]])),PRODUCT(SUM(ROUND(AVERAGE(VALUE(CA$3),VALUE($P46)),0),CHOOSE(IF(OR(CA$1,$R46),4,INDEX(CMB[[Res_Rare]:[Res_Rare]],MATCH(ROUND(MIN(SUM(CA$4,$O46/1000),SUM($O46,CA$4/1000)),3),CMB[[Cmb_ID]:[Cmb_ID]],0))),-1,-1,0,0)),IF(OR(CA$1,$R46),4,INDEX(CMB[[Cmb_Rare]:[Cmb_Rare]],MATCH(ROUND(MIN(SUM(CA$4,$O46/1000),SUM($O46,CA$4/1000)),3),CMB[[Cmb_ID]:[Cmb_ID]],0))),CHOOSE(AC[[M]:[M]],2,1,1,SUM(AC[[AB]:[DB]])))),""))</f>
        <v/>
      </c>
      <c r="CB46" t="str">
        <f>IF(OR(CB$5="",$S46=""),"",IFERROR(SUM(PRODUCT(INDEX(CMB[[BA_0O]:[BA_2O]],MATCH(ROUND(MIN(SUM(CB$4,$O46/1000),SUM($O46,CB$4/1000)),3),CMB[[Cmb_ID]:[Cmb_ID]],0),SUM(N(CB$1),N($R46),1)),CHOOSE(AC[[M]:[M]],1,1,0,AC[[AB]:[AB]])),PRODUCT(INDEX(CMB[[BD_0O]:[BD_2O]],MATCH(ROUND(MIN(SUM(CB$4,$O46/1000),SUM($O46,CB$4/1000)),3),CMB[[Cmb_ID]:[Cmb_ID]],0),SUM(N(CB$1),N($R46),1)),CHOOSE(AC[[M]:[M]],1,0,1,AC[[DB]:[DB]])),PRODUCT(SUM(ROUND(AVERAGE(VALUE(CB$3),VALUE($P46)),0),CHOOSE(IF(OR(CB$1,$R46),4,INDEX(CMB[[Res_Rare]:[Res_Rare]],MATCH(ROUND(MIN(SUM(CB$4,$O46/1000),SUM($O46,CB$4/1000)),3),CMB[[Cmb_ID]:[Cmb_ID]],0))),-1,-1,0,0)),IF(OR(CB$1,$R46),4,INDEX(CMB[[Cmb_Rare]:[Cmb_Rare]],MATCH(ROUND(MIN(SUM(CB$4,$O46/1000),SUM($O46,CB$4/1000)),3),CMB[[Cmb_ID]:[Cmb_ID]],0))),CHOOSE(AC[[M]:[M]],2,1,1,SUM(AC[[AB]:[DB]])))),""))</f>
        <v/>
      </c>
      <c r="CC46" t="str">
        <f>IF(OR(CC$5="",$S46=""),"",IFERROR(SUM(PRODUCT(INDEX(CMB[[BA_0O]:[BA_2O]],MATCH(ROUND(MIN(SUM(CC$4,$O46/1000),SUM($O46,CC$4/1000)),3),CMB[[Cmb_ID]:[Cmb_ID]],0),SUM(N(CC$1),N($R46),1)),CHOOSE(AC[[M]:[M]],1,1,0,AC[[AB]:[AB]])),PRODUCT(INDEX(CMB[[BD_0O]:[BD_2O]],MATCH(ROUND(MIN(SUM(CC$4,$O46/1000),SUM($O46,CC$4/1000)),3),CMB[[Cmb_ID]:[Cmb_ID]],0),SUM(N(CC$1),N($R46),1)),CHOOSE(AC[[M]:[M]],1,0,1,AC[[DB]:[DB]])),PRODUCT(SUM(ROUND(AVERAGE(VALUE(CC$3),VALUE($P46)),0),CHOOSE(IF(OR(CC$1,$R46),4,INDEX(CMB[[Res_Rare]:[Res_Rare]],MATCH(ROUND(MIN(SUM(CC$4,$O46/1000),SUM($O46,CC$4/1000)),3),CMB[[Cmb_ID]:[Cmb_ID]],0))),-1,-1,0,0)),IF(OR(CC$1,$R46),4,INDEX(CMB[[Cmb_Rare]:[Cmb_Rare]],MATCH(ROUND(MIN(SUM(CC$4,$O46/1000),SUM($O46,CC$4/1000)),3),CMB[[Cmb_ID]:[Cmb_ID]],0))),CHOOSE(AC[[M]:[M]],2,1,1,SUM(AC[[AB]:[DB]])))),""))</f>
        <v/>
      </c>
      <c r="CD46" t="str">
        <f>IF(OR(CD$5="",$S46=""),"",IFERROR(SUM(PRODUCT(INDEX(CMB[[BA_0O]:[BA_2O]],MATCH(ROUND(MIN(SUM(CD$4,$O46/1000),SUM($O46,CD$4/1000)),3),CMB[[Cmb_ID]:[Cmb_ID]],0),SUM(N(CD$1),N($R46),1)),CHOOSE(AC[[M]:[M]],1,1,0,AC[[AB]:[AB]])),PRODUCT(INDEX(CMB[[BD_0O]:[BD_2O]],MATCH(ROUND(MIN(SUM(CD$4,$O46/1000),SUM($O46,CD$4/1000)),3),CMB[[Cmb_ID]:[Cmb_ID]],0),SUM(N(CD$1),N($R46),1)),CHOOSE(AC[[M]:[M]],1,0,1,AC[[DB]:[DB]])),PRODUCT(SUM(ROUND(AVERAGE(VALUE(CD$3),VALUE($P46)),0),CHOOSE(IF(OR(CD$1,$R46),4,INDEX(CMB[[Res_Rare]:[Res_Rare]],MATCH(ROUND(MIN(SUM(CD$4,$O46/1000),SUM($O46,CD$4/1000)),3),CMB[[Cmb_ID]:[Cmb_ID]],0))),-1,-1,0,0)),IF(OR(CD$1,$R46),4,INDEX(CMB[[Cmb_Rare]:[Cmb_Rare]],MATCH(ROUND(MIN(SUM(CD$4,$O46/1000),SUM($O46,CD$4/1000)),3),CMB[[Cmb_ID]:[Cmb_ID]],0))),CHOOSE(AC[[M]:[M]],2,1,1,SUM(AC[[AB]:[DB]])))),""))</f>
        <v/>
      </c>
      <c r="CE46" t="str">
        <f>IF(OR(CE$5="",$S46=""),"",IFERROR(SUM(PRODUCT(INDEX(CMB[[BA_0O]:[BA_2O]],MATCH(ROUND(MIN(SUM(CE$4,$O46/1000),SUM($O46,CE$4/1000)),3),CMB[[Cmb_ID]:[Cmb_ID]],0),SUM(N(CE$1),N($R46),1)),CHOOSE(AC[[M]:[M]],1,1,0,AC[[AB]:[AB]])),PRODUCT(INDEX(CMB[[BD_0O]:[BD_2O]],MATCH(ROUND(MIN(SUM(CE$4,$O46/1000),SUM($O46,CE$4/1000)),3),CMB[[Cmb_ID]:[Cmb_ID]],0),SUM(N(CE$1),N($R46),1)),CHOOSE(AC[[M]:[M]],1,0,1,AC[[DB]:[DB]])),PRODUCT(SUM(ROUND(AVERAGE(VALUE(CE$3),VALUE($P46)),0),CHOOSE(IF(OR(CE$1,$R46),4,INDEX(CMB[[Res_Rare]:[Res_Rare]],MATCH(ROUND(MIN(SUM(CE$4,$O46/1000),SUM($O46,CE$4/1000)),3),CMB[[Cmb_ID]:[Cmb_ID]],0))),-1,-1,0,0)),IF(OR(CE$1,$R46),4,INDEX(CMB[[Cmb_Rare]:[Cmb_Rare]],MATCH(ROUND(MIN(SUM(CE$4,$O46/1000),SUM($O46,CE$4/1000)),3),CMB[[Cmb_ID]:[Cmb_ID]],0))),CHOOSE(AC[[M]:[M]],2,1,1,SUM(AC[[AB]:[DB]])))),""))</f>
        <v/>
      </c>
      <c r="CF46" t="str">
        <f>IF(OR(CF$5="",$S46=""),"",IFERROR(SUM(PRODUCT(INDEX(CMB[[BA_0O]:[BA_2O]],MATCH(ROUND(MIN(SUM(CF$4,$O46/1000),SUM($O46,CF$4/1000)),3),CMB[[Cmb_ID]:[Cmb_ID]],0),SUM(N(CF$1),N($R46),1)),CHOOSE(AC[[M]:[M]],1,1,0,AC[[AB]:[AB]])),PRODUCT(INDEX(CMB[[BD_0O]:[BD_2O]],MATCH(ROUND(MIN(SUM(CF$4,$O46/1000),SUM($O46,CF$4/1000)),3),CMB[[Cmb_ID]:[Cmb_ID]],0),SUM(N(CF$1),N($R46),1)),CHOOSE(AC[[M]:[M]],1,0,1,AC[[DB]:[DB]])),PRODUCT(SUM(ROUND(AVERAGE(VALUE(CF$3),VALUE($P46)),0),CHOOSE(IF(OR(CF$1,$R46),4,INDEX(CMB[[Res_Rare]:[Res_Rare]],MATCH(ROUND(MIN(SUM(CF$4,$O46/1000),SUM($O46,CF$4/1000)),3),CMB[[Cmb_ID]:[Cmb_ID]],0))),-1,-1,0,0)),IF(OR(CF$1,$R46),4,INDEX(CMB[[Cmb_Rare]:[Cmb_Rare]],MATCH(ROUND(MIN(SUM(CF$4,$O46/1000),SUM($O46,CF$4/1000)),3),CMB[[Cmb_ID]:[Cmb_ID]],0))),CHOOSE(AC[[M]:[M]],2,1,1,SUM(AC[[AB]:[DB]])))),""))</f>
        <v/>
      </c>
      <c r="CG46" t="str">
        <f>IF(OR(CG$5="",$S46=""),"",IFERROR(SUM(PRODUCT(INDEX(CMB[[BA_0O]:[BA_2O]],MATCH(ROUND(MIN(SUM(CG$4,$O46/1000),SUM($O46,CG$4/1000)),3),CMB[[Cmb_ID]:[Cmb_ID]],0),SUM(N(CG$1),N($R46),1)),CHOOSE(AC[[M]:[M]],1,1,0,AC[[AB]:[AB]])),PRODUCT(INDEX(CMB[[BD_0O]:[BD_2O]],MATCH(ROUND(MIN(SUM(CG$4,$O46/1000),SUM($O46,CG$4/1000)),3),CMB[[Cmb_ID]:[Cmb_ID]],0),SUM(N(CG$1),N($R46),1)),CHOOSE(AC[[M]:[M]],1,0,1,AC[[DB]:[DB]])),PRODUCT(SUM(ROUND(AVERAGE(VALUE(CG$3),VALUE($P46)),0),CHOOSE(IF(OR(CG$1,$R46),4,INDEX(CMB[[Res_Rare]:[Res_Rare]],MATCH(ROUND(MIN(SUM(CG$4,$O46/1000),SUM($O46,CG$4/1000)),3),CMB[[Cmb_ID]:[Cmb_ID]],0))),-1,-1,0,0)),IF(OR(CG$1,$R46),4,INDEX(CMB[[Cmb_Rare]:[Cmb_Rare]],MATCH(ROUND(MIN(SUM(CG$4,$O46/1000),SUM($O46,CG$4/1000)),3),CMB[[Cmb_ID]:[Cmb_ID]],0))),CHOOSE(AC[[M]:[M]],2,1,1,SUM(AC[[AB]:[DB]])))),""))</f>
        <v/>
      </c>
      <c r="CH46" t="str">
        <f>IF(OR(CH$5="",$S46=""),"",IFERROR(SUM(PRODUCT(INDEX(CMB[[BA_0O]:[BA_2O]],MATCH(ROUND(MIN(SUM(CH$4,$O46/1000),SUM($O46,CH$4/1000)),3),CMB[[Cmb_ID]:[Cmb_ID]],0),SUM(N(CH$1),N($R46),1)),CHOOSE(AC[[M]:[M]],1,1,0,AC[[AB]:[AB]])),PRODUCT(INDEX(CMB[[BD_0O]:[BD_2O]],MATCH(ROUND(MIN(SUM(CH$4,$O46/1000),SUM($O46,CH$4/1000)),3),CMB[[Cmb_ID]:[Cmb_ID]],0),SUM(N(CH$1),N($R46),1)),CHOOSE(AC[[M]:[M]],1,0,1,AC[[DB]:[DB]])),PRODUCT(SUM(ROUND(AVERAGE(VALUE(CH$3),VALUE($P46)),0),CHOOSE(IF(OR(CH$1,$R46),4,INDEX(CMB[[Res_Rare]:[Res_Rare]],MATCH(ROUND(MIN(SUM(CH$4,$O46/1000),SUM($O46,CH$4/1000)),3),CMB[[Cmb_ID]:[Cmb_ID]],0))),-1,-1,0,0)),IF(OR(CH$1,$R46),4,INDEX(CMB[[Cmb_Rare]:[Cmb_Rare]],MATCH(ROUND(MIN(SUM(CH$4,$O46/1000),SUM($O46,CH$4/1000)),3),CMB[[Cmb_ID]:[Cmb_ID]],0))),CHOOSE(AC[[M]:[M]],2,1,1,SUM(AC[[AB]:[DB]])))),""))</f>
        <v/>
      </c>
      <c r="CI46" t="str">
        <f>IF(OR(CI$5="",$S46=""),"",IFERROR(SUM(PRODUCT(INDEX(CMB[[BA_0O]:[BA_2O]],MATCH(ROUND(MIN(SUM(CI$4,$O46/1000),SUM($O46,CI$4/1000)),3),CMB[[Cmb_ID]:[Cmb_ID]],0),SUM(N(CI$1),N($R46),1)),CHOOSE(AC[[M]:[M]],1,1,0,AC[[AB]:[AB]])),PRODUCT(INDEX(CMB[[BD_0O]:[BD_2O]],MATCH(ROUND(MIN(SUM(CI$4,$O46/1000),SUM($O46,CI$4/1000)),3),CMB[[Cmb_ID]:[Cmb_ID]],0),SUM(N(CI$1),N($R46),1)),CHOOSE(AC[[M]:[M]],1,0,1,AC[[DB]:[DB]])),PRODUCT(SUM(ROUND(AVERAGE(VALUE(CI$3),VALUE($P46)),0),CHOOSE(IF(OR(CI$1,$R46),4,INDEX(CMB[[Res_Rare]:[Res_Rare]],MATCH(ROUND(MIN(SUM(CI$4,$O46/1000),SUM($O46,CI$4/1000)),3),CMB[[Cmb_ID]:[Cmb_ID]],0))),-1,-1,0,0)),IF(OR(CI$1,$R46),4,INDEX(CMB[[Cmb_Rare]:[Cmb_Rare]],MATCH(ROUND(MIN(SUM(CI$4,$O46/1000),SUM($O46,CI$4/1000)),3),CMB[[Cmb_ID]:[Cmb_ID]],0))),CHOOSE(AC[[M]:[M]],2,1,1,SUM(AC[[AB]:[DB]])))),""))</f>
        <v/>
      </c>
      <c r="CJ46" t="str">
        <f>IF(OR(CJ$5="",$S46=""),"",IFERROR(SUM(PRODUCT(INDEX(CMB[[BA_0O]:[BA_2O]],MATCH(ROUND(MIN(SUM(CJ$4,$O46/1000),SUM($O46,CJ$4/1000)),3),CMB[[Cmb_ID]:[Cmb_ID]],0),SUM(N(CJ$1),N($R46),1)),CHOOSE(AC[[M]:[M]],1,1,0,AC[[AB]:[AB]])),PRODUCT(INDEX(CMB[[BD_0O]:[BD_2O]],MATCH(ROUND(MIN(SUM(CJ$4,$O46/1000),SUM($O46,CJ$4/1000)),3),CMB[[Cmb_ID]:[Cmb_ID]],0),SUM(N(CJ$1),N($R46),1)),CHOOSE(AC[[M]:[M]],1,0,1,AC[[DB]:[DB]])),PRODUCT(SUM(ROUND(AVERAGE(VALUE(CJ$3),VALUE($P46)),0),CHOOSE(IF(OR(CJ$1,$R46),4,INDEX(CMB[[Res_Rare]:[Res_Rare]],MATCH(ROUND(MIN(SUM(CJ$4,$O46/1000),SUM($O46,CJ$4/1000)),3),CMB[[Cmb_ID]:[Cmb_ID]],0))),-1,-1,0,0)),IF(OR(CJ$1,$R46),4,INDEX(CMB[[Cmb_Rare]:[Cmb_Rare]],MATCH(ROUND(MIN(SUM(CJ$4,$O46/1000),SUM($O46,CJ$4/1000)),3),CMB[[Cmb_ID]:[Cmb_ID]],0))),CHOOSE(AC[[M]:[M]],2,1,1,SUM(AC[[AB]:[DB]])))),""))</f>
        <v/>
      </c>
      <c r="CK46" t="str">
        <f>IF(OR(CK$5="",$S46=""),"",IFERROR(SUM(PRODUCT(INDEX(CMB[[BA_0O]:[BA_2O]],MATCH(ROUND(MIN(SUM(CK$4,$O46/1000),SUM($O46,CK$4/1000)),3),CMB[[Cmb_ID]:[Cmb_ID]],0),SUM(N(CK$1),N($R46),1)),CHOOSE(AC[[M]:[M]],1,1,0,AC[[AB]:[AB]])),PRODUCT(INDEX(CMB[[BD_0O]:[BD_2O]],MATCH(ROUND(MIN(SUM(CK$4,$O46/1000),SUM($O46,CK$4/1000)),3),CMB[[Cmb_ID]:[Cmb_ID]],0),SUM(N(CK$1),N($R46),1)),CHOOSE(AC[[M]:[M]],1,0,1,AC[[DB]:[DB]])),PRODUCT(SUM(ROUND(AVERAGE(VALUE(CK$3),VALUE($P46)),0),CHOOSE(IF(OR(CK$1,$R46),4,INDEX(CMB[[Res_Rare]:[Res_Rare]],MATCH(ROUND(MIN(SUM(CK$4,$O46/1000),SUM($O46,CK$4/1000)),3),CMB[[Cmb_ID]:[Cmb_ID]],0))),-1,-1,0,0)),IF(OR(CK$1,$R46),4,INDEX(CMB[[Cmb_Rare]:[Cmb_Rare]],MATCH(ROUND(MIN(SUM(CK$4,$O46/1000),SUM($O46,CK$4/1000)),3),CMB[[Cmb_ID]:[Cmb_ID]],0))),CHOOSE(AC[[M]:[M]],2,1,1,SUM(AC[[AB]:[DB]])))),""))</f>
        <v/>
      </c>
      <c r="CL46" t="str">
        <f>IF(OR(CL$5="",$S46=""),"",IFERROR(SUM(PRODUCT(INDEX(CMB[[BA_0O]:[BA_2O]],MATCH(ROUND(MIN(SUM(CL$4,$O46/1000),SUM($O46,CL$4/1000)),3),CMB[[Cmb_ID]:[Cmb_ID]],0),SUM(N(CL$1),N($R46),1)),CHOOSE(AC[[M]:[M]],1,1,0,AC[[AB]:[AB]])),PRODUCT(INDEX(CMB[[BD_0O]:[BD_2O]],MATCH(ROUND(MIN(SUM(CL$4,$O46/1000),SUM($O46,CL$4/1000)),3),CMB[[Cmb_ID]:[Cmb_ID]],0),SUM(N(CL$1),N($R46),1)),CHOOSE(AC[[M]:[M]],1,0,1,AC[[DB]:[DB]])),PRODUCT(SUM(ROUND(AVERAGE(VALUE(CL$3),VALUE($P46)),0),CHOOSE(IF(OR(CL$1,$R46),4,INDEX(CMB[[Res_Rare]:[Res_Rare]],MATCH(ROUND(MIN(SUM(CL$4,$O46/1000),SUM($O46,CL$4/1000)),3),CMB[[Cmb_ID]:[Cmb_ID]],0))),-1,-1,0,0)),IF(OR(CL$1,$R46),4,INDEX(CMB[[Cmb_Rare]:[Cmb_Rare]],MATCH(ROUND(MIN(SUM(CL$4,$O46/1000),SUM($O46,CL$4/1000)),3),CMB[[Cmb_ID]:[Cmb_ID]],0))),CHOOSE(AC[[M]:[M]],2,1,1,SUM(AC[[AB]:[DB]])))),""))</f>
        <v/>
      </c>
      <c r="CM46" t="str">
        <f>IF(OR(CM$5="",$S46=""),"",IFERROR(SUM(PRODUCT(INDEX(CMB[[BA_0O]:[BA_2O]],MATCH(ROUND(MIN(SUM(CM$4,$O46/1000),SUM($O46,CM$4/1000)),3),CMB[[Cmb_ID]:[Cmb_ID]],0),SUM(N(CM$1),N($R46),1)),CHOOSE(AC[[M]:[M]],1,1,0,AC[[AB]:[AB]])),PRODUCT(INDEX(CMB[[BD_0O]:[BD_2O]],MATCH(ROUND(MIN(SUM(CM$4,$O46/1000),SUM($O46,CM$4/1000)),3),CMB[[Cmb_ID]:[Cmb_ID]],0),SUM(N(CM$1),N($R46),1)),CHOOSE(AC[[M]:[M]],1,0,1,AC[[DB]:[DB]])),PRODUCT(SUM(ROUND(AVERAGE(VALUE(CM$3),VALUE($P46)),0),CHOOSE(IF(OR(CM$1,$R46),4,INDEX(CMB[[Res_Rare]:[Res_Rare]],MATCH(ROUND(MIN(SUM(CM$4,$O46/1000),SUM($O46,CM$4/1000)),3),CMB[[Cmb_ID]:[Cmb_ID]],0))),-1,-1,0,0)),IF(OR(CM$1,$R46),4,INDEX(CMB[[Cmb_Rare]:[Cmb_Rare]],MATCH(ROUND(MIN(SUM(CM$4,$O46/1000),SUM($O46,CM$4/1000)),3),CMB[[Cmb_ID]:[Cmb_ID]],0))),CHOOSE(AC[[M]:[M]],2,1,1,SUM(AC[[AB]:[DB]])))),""))</f>
        <v/>
      </c>
      <c r="CN46" t="str">
        <f>IF(OR(CN$5="",$S46=""),"",IFERROR(SUM(PRODUCT(INDEX(CMB[[BA_0O]:[BA_2O]],MATCH(ROUND(MIN(SUM(CN$4,$O46/1000),SUM($O46,CN$4/1000)),3),CMB[[Cmb_ID]:[Cmb_ID]],0),SUM(N(CN$1),N($R46),1)),CHOOSE(AC[[M]:[M]],1,1,0,AC[[AB]:[AB]])),PRODUCT(INDEX(CMB[[BD_0O]:[BD_2O]],MATCH(ROUND(MIN(SUM(CN$4,$O46/1000),SUM($O46,CN$4/1000)),3),CMB[[Cmb_ID]:[Cmb_ID]],0),SUM(N(CN$1),N($R46),1)),CHOOSE(AC[[M]:[M]],1,0,1,AC[[DB]:[DB]])),PRODUCT(SUM(ROUND(AVERAGE(VALUE(CN$3),VALUE($P46)),0),CHOOSE(IF(OR(CN$1,$R46),4,INDEX(CMB[[Res_Rare]:[Res_Rare]],MATCH(ROUND(MIN(SUM(CN$4,$O46/1000),SUM($O46,CN$4/1000)),3),CMB[[Cmb_ID]:[Cmb_ID]],0))),-1,-1,0,0)),IF(OR(CN$1,$R46),4,INDEX(CMB[[Cmb_Rare]:[Cmb_Rare]],MATCH(ROUND(MIN(SUM(CN$4,$O46/1000),SUM($O46,CN$4/1000)),3),CMB[[Cmb_ID]:[Cmb_ID]],0))),CHOOSE(AC[[M]:[M]],2,1,1,SUM(AC[[AB]:[DB]])))),""))</f>
        <v/>
      </c>
      <c r="CO46" t="str">
        <f>IF(OR(CO$5="",$S46=""),"",IFERROR(SUM(PRODUCT(INDEX(CMB[[BA_0O]:[BA_2O]],MATCH(ROUND(MIN(SUM(CO$4,$O46/1000),SUM($O46,CO$4/1000)),3),CMB[[Cmb_ID]:[Cmb_ID]],0),SUM(N(CO$1),N($R46),1)),CHOOSE(AC[[M]:[M]],1,1,0,AC[[AB]:[AB]])),PRODUCT(INDEX(CMB[[BD_0O]:[BD_2O]],MATCH(ROUND(MIN(SUM(CO$4,$O46/1000),SUM($O46,CO$4/1000)),3),CMB[[Cmb_ID]:[Cmb_ID]],0),SUM(N(CO$1),N($R46),1)),CHOOSE(AC[[M]:[M]],1,0,1,AC[[DB]:[DB]])),PRODUCT(SUM(ROUND(AVERAGE(VALUE(CO$3),VALUE($P46)),0),CHOOSE(IF(OR(CO$1,$R46),4,INDEX(CMB[[Res_Rare]:[Res_Rare]],MATCH(ROUND(MIN(SUM(CO$4,$O46/1000),SUM($O46,CO$4/1000)),3),CMB[[Cmb_ID]:[Cmb_ID]],0))),-1,-1,0,0)),IF(OR(CO$1,$R46),4,INDEX(CMB[[Cmb_Rare]:[Cmb_Rare]],MATCH(ROUND(MIN(SUM(CO$4,$O46/1000),SUM($O46,CO$4/1000)),3),CMB[[Cmb_ID]:[Cmb_ID]],0))),CHOOSE(AC[[M]:[M]],2,1,1,SUM(AC[[AB]:[DB]])))),""))</f>
        <v/>
      </c>
      <c r="CP46" t="str">
        <f>IF(OR(CP$5="",$S46=""),"",IFERROR(SUM(PRODUCT(INDEX(CMB[[BA_0O]:[BA_2O]],MATCH(ROUND(MIN(SUM(CP$4,$O46/1000),SUM($O46,CP$4/1000)),3),CMB[[Cmb_ID]:[Cmb_ID]],0),SUM(N(CP$1),N($R46),1)),CHOOSE(AC[[M]:[M]],1,1,0,AC[[AB]:[AB]])),PRODUCT(INDEX(CMB[[BD_0O]:[BD_2O]],MATCH(ROUND(MIN(SUM(CP$4,$O46/1000),SUM($O46,CP$4/1000)),3),CMB[[Cmb_ID]:[Cmb_ID]],0),SUM(N(CP$1),N($R46),1)),CHOOSE(AC[[M]:[M]],1,0,1,AC[[DB]:[DB]])),PRODUCT(SUM(ROUND(AVERAGE(VALUE(CP$3),VALUE($P46)),0),CHOOSE(IF(OR(CP$1,$R46),4,INDEX(CMB[[Res_Rare]:[Res_Rare]],MATCH(ROUND(MIN(SUM(CP$4,$O46/1000),SUM($O46,CP$4/1000)),3),CMB[[Cmb_ID]:[Cmb_ID]],0))),-1,-1,0,0)),IF(OR(CP$1,$R46),4,INDEX(CMB[[Cmb_Rare]:[Cmb_Rare]],MATCH(ROUND(MIN(SUM(CP$4,$O46/1000),SUM($O46,CP$4/1000)),3),CMB[[Cmb_ID]:[Cmb_ID]],0))),CHOOSE(AC[[M]:[M]],2,1,1,SUM(AC[[AB]:[DB]])))),""))</f>
        <v/>
      </c>
      <c r="CQ46" t="str">
        <f>IF(OR(CQ$5="",$S46=""),"",IFERROR(SUM(PRODUCT(INDEX(CMB[[BA_0O]:[BA_2O]],MATCH(ROUND(MIN(SUM(CQ$4,$O46/1000),SUM($O46,CQ$4/1000)),3),CMB[[Cmb_ID]:[Cmb_ID]],0),SUM(N(CQ$1),N($R46),1)),CHOOSE(AC[[M]:[M]],1,1,0,AC[[AB]:[AB]])),PRODUCT(INDEX(CMB[[BD_0O]:[BD_2O]],MATCH(ROUND(MIN(SUM(CQ$4,$O46/1000),SUM($O46,CQ$4/1000)),3),CMB[[Cmb_ID]:[Cmb_ID]],0),SUM(N(CQ$1),N($R46),1)),CHOOSE(AC[[M]:[M]],1,0,1,AC[[DB]:[DB]])),PRODUCT(SUM(ROUND(AVERAGE(VALUE(CQ$3),VALUE($P46)),0),CHOOSE(IF(OR(CQ$1,$R46),4,INDEX(CMB[[Res_Rare]:[Res_Rare]],MATCH(ROUND(MIN(SUM(CQ$4,$O46/1000),SUM($O46,CQ$4/1000)),3),CMB[[Cmb_ID]:[Cmb_ID]],0))),-1,-1,0,0)),IF(OR(CQ$1,$R46),4,INDEX(CMB[[Cmb_Rare]:[Cmb_Rare]],MATCH(ROUND(MIN(SUM(CQ$4,$O46/1000),SUM($O46,CQ$4/1000)),3),CMB[[Cmb_ID]:[Cmb_ID]],0))),CHOOSE(AC[[M]:[M]],2,1,1,SUM(AC[[AB]:[DB]])))),""))</f>
        <v/>
      </c>
      <c r="CR46" t="str">
        <f>IF(OR(CR$5="",$S46=""),"",IFERROR(SUM(PRODUCT(INDEX(CMB[[BA_0O]:[BA_2O]],MATCH(ROUND(MIN(SUM(CR$4,$O46/1000),SUM($O46,CR$4/1000)),3),CMB[[Cmb_ID]:[Cmb_ID]],0),SUM(N(CR$1),N($R46),1)),CHOOSE(AC[[M]:[M]],1,1,0,AC[[AB]:[AB]])),PRODUCT(INDEX(CMB[[BD_0O]:[BD_2O]],MATCH(ROUND(MIN(SUM(CR$4,$O46/1000),SUM($O46,CR$4/1000)),3),CMB[[Cmb_ID]:[Cmb_ID]],0),SUM(N(CR$1),N($R46),1)),CHOOSE(AC[[M]:[M]],1,0,1,AC[[DB]:[DB]])),PRODUCT(SUM(ROUND(AVERAGE(VALUE(CR$3),VALUE($P46)),0),CHOOSE(IF(OR(CR$1,$R46),4,INDEX(CMB[[Res_Rare]:[Res_Rare]],MATCH(ROUND(MIN(SUM(CR$4,$O46/1000),SUM($O46,CR$4/1000)),3),CMB[[Cmb_ID]:[Cmb_ID]],0))),-1,-1,0,0)),IF(OR(CR$1,$R46),4,INDEX(CMB[[Cmb_Rare]:[Cmb_Rare]],MATCH(ROUND(MIN(SUM(CR$4,$O46/1000),SUM($O46,CR$4/1000)),3),CMB[[Cmb_ID]:[Cmb_ID]],0))),CHOOSE(AC[[M]:[M]],2,1,1,SUM(AC[[AB]:[DB]])))),""))</f>
        <v/>
      </c>
      <c r="CS46" t="str">
        <f>IF(OR(CS$5="",$S46=""),"",IFERROR(SUM(PRODUCT(INDEX(CMB[[BA_0O]:[BA_2O]],MATCH(ROUND(MIN(SUM(CS$4,$O46/1000),SUM($O46,CS$4/1000)),3),CMB[[Cmb_ID]:[Cmb_ID]],0),SUM(N(CS$1),N($R46),1)),CHOOSE(AC[[M]:[M]],1,1,0,AC[[AB]:[AB]])),PRODUCT(INDEX(CMB[[BD_0O]:[BD_2O]],MATCH(ROUND(MIN(SUM(CS$4,$O46/1000),SUM($O46,CS$4/1000)),3),CMB[[Cmb_ID]:[Cmb_ID]],0),SUM(N(CS$1),N($R46),1)),CHOOSE(AC[[M]:[M]],1,0,1,AC[[DB]:[DB]])),PRODUCT(SUM(ROUND(AVERAGE(VALUE(CS$3),VALUE($P46)),0),CHOOSE(IF(OR(CS$1,$R46),4,INDEX(CMB[[Res_Rare]:[Res_Rare]],MATCH(ROUND(MIN(SUM(CS$4,$O46/1000),SUM($O46,CS$4/1000)),3),CMB[[Cmb_ID]:[Cmb_ID]],0))),-1,-1,0,0)),IF(OR(CS$1,$R46),4,INDEX(CMB[[Cmb_Rare]:[Cmb_Rare]],MATCH(ROUND(MIN(SUM(CS$4,$O46/1000),SUM($O46,CS$4/1000)),3),CMB[[Cmb_ID]:[Cmb_ID]],0))),CHOOSE(AC[[M]:[M]],2,1,1,SUM(AC[[AB]:[DB]])))),""))</f>
        <v/>
      </c>
      <c r="CT46" t="str">
        <f>IF(OR(CT$5="",$S46=""),"",IFERROR(SUM(PRODUCT(INDEX(CMB[[BA_0O]:[BA_2O]],MATCH(ROUND(MIN(SUM(CT$4,$O46/1000),SUM($O46,CT$4/1000)),3),CMB[[Cmb_ID]:[Cmb_ID]],0),SUM(N(CT$1),N($R46),1)),CHOOSE(AC[[M]:[M]],1,1,0,AC[[AB]:[AB]])),PRODUCT(INDEX(CMB[[BD_0O]:[BD_2O]],MATCH(ROUND(MIN(SUM(CT$4,$O46/1000),SUM($O46,CT$4/1000)),3),CMB[[Cmb_ID]:[Cmb_ID]],0),SUM(N(CT$1),N($R46),1)),CHOOSE(AC[[M]:[M]],1,0,1,AC[[DB]:[DB]])),PRODUCT(SUM(ROUND(AVERAGE(VALUE(CT$3),VALUE($P46)),0),CHOOSE(IF(OR(CT$1,$R46),4,INDEX(CMB[[Res_Rare]:[Res_Rare]],MATCH(ROUND(MIN(SUM(CT$4,$O46/1000),SUM($O46,CT$4/1000)),3),CMB[[Cmb_ID]:[Cmb_ID]],0))),-1,-1,0,0)),IF(OR(CT$1,$R46),4,INDEX(CMB[[Cmb_Rare]:[Cmb_Rare]],MATCH(ROUND(MIN(SUM(CT$4,$O46/1000),SUM($O46,CT$4/1000)),3),CMB[[Cmb_ID]:[Cmb_ID]],0))),CHOOSE(AC[[M]:[M]],2,1,1,SUM(AC[[AB]:[DB]])))),""))</f>
        <v/>
      </c>
      <c r="CU46" t="str">
        <f>IF(OR(CU$5="",$S46=""),"",IFERROR(SUM(PRODUCT(INDEX(CMB[[BA_0O]:[BA_2O]],MATCH(ROUND(MIN(SUM(CU$4,$O46/1000),SUM($O46,CU$4/1000)),3),CMB[[Cmb_ID]:[Cmb_ID]],0),SUM(N(CU$1),N($R46),1)),CHOOSE(AC[[M]:[M]],1,1,0,AC[[AB]:[AB]])),PRODUCT(INDEX(CMB[[BD_0O]:[BD_2O]],MATCH(ROUND(MIN(SUM(CU$4,$O46/1000),SUM($O46,CU$4/1000)),3),CMB[[Cmb_ID]:[Cmb_ID]],0),SUM(N(CU$1),N($R46),1)),CHOOSE(AC[[M]:[M]],1,0,1,AC[[DB]:[DB]])),PRODUCT(SUM(ROUND(AVERAGE(VALUE(CU$3),VALUE($P46)),0),CHOOSE(IF(OR(CU$1,$R46),4,INDEX(CMB[[Res_Rare]:[Res_Rare]],MATCH(ROUND(MIN(SUM(CU$4,$O46/1000),SUM($O46,CU$4/1000)),3),CMB[[Cmb_ID]:[Cmb_ID]],0))),-1,-1,0,0)),IF(OR(CU$1,$R46),4,INDEX(CMB[[Cmb_Rare]:[Cmb_Rare]],MATCH(ROUND(MIN(SUM(CU$4,$O46/1000),SUM($O46,CU$4/1000)),3),CMB[[Cmb_ID]:[Cmb_ID]],0))),CHOOSE(AC[[M]:[M]],2,1,1,SUM(AC[[AB]:[DB]])))),""))</f>
        <v/>
      </c>
      <c r="CV46" t="str">
        <f>IF(OR(CV$5="",$S46=""),"",IFERROR(SUM(PRODUCT(INDEX(CMB[[BA_0O]:[BA_2O]],MATCH(ROUND(MIN(SUM(CV$4,$O46/1000),SUM($O46,CV$4/1000)),3),CMB[[Cmb_ID]:[Cmb_ID]],0),SUM(N(CV$1),N($R46),1)),CHOOSE(AC[[M]:[M]],1,1,0,AC[[AB]:[AB]])),PRODUCT(INDEX(CMB[[BD_0O]:[BD_2O]],MATCH(ROUND(MIN(SUM(CV$4,$O46/1000),SUM($O46,CV$4/1000)),3),CMB[[Cmb_ID]:[Cmb_ID]],0),SUM(N(CV$1),N($R46),1)),CHOOSE(AC[[M]:[M]],1,0,1,AC[[DB]:[DB]])),PRODUCT(SUM(ROUND(AVERAGE(VALUE(CV$3),VALUE($P46)),0),CHOOSE(IF(OR(CV$1,$R46),4,INDEX(CMB[[Res_Rare]:[Res_Rare]],MATCH(ROUND(MIN(SUM(CV$4,$O46/1000),SUM($O46,CV$4/1000)),3),CMB[[Cmb_ID]:[Cmb_ID]],0))),-1,-1,0,0)),IF(OR(CV$1,$R46),4,INDEX(CMB[[Cmb_Rare]:[Cmb_Rare]],MATCH(ROUND(MIN(SUM(CV$4,$O46/1000),SUM($O46,CV$4/1000)),3),CMB[[Cmb_ID]:[Cmb_ID]],0))),CHOOSE(AC[[M]:[M]],2,1,1,SUM(AC[[AB]:[DB]])))),""))</f>
        <v/>
      </c>
      <c r="CW46" t="str">
        <f>IF(OR(CW$5="",$S46=""),"",IFERROR(SUM(PRODUCT(INDEX(CMB[[BA_0O]:[BA_2O]],MATCH(ROUND(MIN(SUM(CW$4,$O46/1000),SUM($O46,CW$4/1000)),3),CMB[[Cmb_ID]:[Cmb_ID]],0),SUM(N(CW$1),N($R46),1)),CHOOSE(AC[[M]:[M]],1,1,0,AC[[AB]:[AB]])),PRODUCT(INDEX(CMB[[BD_0O]:[BD_2O]],MATCH(ROUND(MIN(SUM(CW$4,$O46/1000),SUM($O46,CW$4/1000)),3),CMB[[Cmb_ID]:[Cmb_ID]],0),SUM(N(CW$1),N($R46),1)),CHOOSE(AC[[M]:[M]],1,0,1,AC[[DB]:[DB]])),PRODUCT(SUM(ROUND(AVERAGE(VALUE(CW$3),VALUE($P46)),0),CHOOSE(IF(OR(CW$1,$R46),4,INDEX(CMB[[Res_Rare]:[Res_Rare]],MATCH(ROUND(MIN(SUM(CW$4,$O46/1000),SUM($O46,CW$4/1000)),3),CMB[[Cmb_ID]:[Cmb_ID]],0))),-1,-1,0,0)),IF(OR(CW$1,$R46),4,INDEX(CMB[[Cmb_Rare]:[Cmb_Rare]],MATCH(ROUND(MIN(SUM(CW$4,$O46/1000),SUM($O46,CW$4/1000)),3),CMB[[Cmb_ID]:[Cmb_ID]],0))),CHOOSE(AC[[M]:[M]],2,1,1,SUM(AC[[AB]:[DB]])))),""))</f>
        <v/>
      </c>
      <c r="CX46" t="str">
        <f>IF(OR(CX$5="",$S46=""),"",IFERROR(SUM(PRODUCT(INDEX(CMB[[BA_0O]:[BA_2O]],MATCH(ROUND(MIN(SUM(CX$4,$O46/1000),SUM($O46,CX$4/1000)),3),CMB[[Cmb_ID]:[Cmb_ID]],0),SUM(N(CX$1),N($R46),1)),CHOOSE(AC[[M]:[M]],1,1,0,AC[[AB]:[AB]])),PRODUCT(INDEX(CMB[[BD_0O]:[BD_2O]],MATCH(ROUND(MIN(SUM(CX$4,$O46/1000),SUM($O46,CX$4/1000)),3),CMB[[Cmb_ID]:[Cmb_ID]],0),SUM(N(CX$1),N($R46),1)),CHOOSE(AC[[M]:[M]],1,0,1,AC[[DB]:[DB]])),PRODUCT(SUM(ROUND(AVERAGE(VALUE(CX$3),VALUE($P46)),0),CHOOSE(IF(OR(CX$1,$R46),4,INDEX(CMB[[Res_Rare]:[Res_Rare]],MATCH(ROUND(MIN(SUM(CX$4,$O46/1000),SUM($O46,CX$4/1000)),3),CMB[[Cmb_ID]:[Cmb_ID]],0))),-1,-1,0,0)),IF(OR(CX$1,$R46),4,INDEX(CMB[[Cmb_Rare]:[Cmb_Rare]],MATCH(ROUND(MIN(SUM(CX$4,$O46/1000),SUM($O46,CX$4/1000)),3),CMB[[Cmb_ID]:[Cmb_ID]],0))),CHOOSE(AC[[M]:[M]],2,1,1,SUM(AC[[AB]:[DB]])))),""))</f>
        <v/>
      </c>
      <c r="CY46" t="str">
        <f>IF(OR(CY$5="",$S46=""),"",IFERROR(SUM(PRODUCT(INDEX(CMB[[BA_0O]:[BA_2O]],MATCH(ROUND(MIN(SUM(CY$4,$O46/1000),SUM($O46,CY$4/1000)),3),CMB[[Cmb_ID]:[Cmb_ID]],0),SUM(N(CY$1),N($R46),1)),CHOOSE(AC[[M]:[M]],1,1,0,AC[[AB]:[AB]])),PRODUCT(INDEX(CMB[[BD_0O]:[BD_2O]],MATCH(ROUND(MIN(SUM(CY$4,$O46/1000),SUM($O46,CY$4/1000)),3),CMB[[Cmb_ID]:[Cmb_ID]],0),SUM(N(CY$1),N($R46),1)),CHOOSE(AC[[M]:[M]],1,0,1,AC[[DB]:[DB]])),PRODUCT(SUM(ROUND(AVERAGE(VALUE(CY$3),VALUE($P46)),0),CHOOSE(IF(OR(CY$1,$R46),4,INDEX(CMB[[Res_Rare]:[Res_Rare]],MATCH(ROUND(MIN(SUM(CY$4,$O46/1000),SUM($O46,CY$4/1000)),3),CMB[[Cmb_ID]:[Cmb_ID]],0))),-1,-1,0,0)),IF(OR(CY$1,$R46),4,INDEX(CMB[[Cmb_Rare]:[Cmb_Rare]],MATCH(ROUND(MIN(SUM(CY$4,$O46/1000),SUM($O46,CY$4/1000)),3),CMB[[Cmb_ID]:[Cmb_ID]],0))),CHOOSE(AC[[M]:[M]],2,1,1,SUM(AC[[AB]:[DB]])))),""))</f>
        <v/>
      </c>
      <c r="CZ46" t="str">
        <f>IF(OR(CZ$5="",$S46=""),"",IFERROR(SUM(PRODUCT(INDEX(CMB[[BA_0O]:[BA_2O]],MATCH(ROUND(MIN(SUM(CZ$4,$O46/1000),SUM($O46,CZ$4/1000)),3),CMB[[Cmb_ID]:[Cmb_ID]],0),SUM(N(CZ$1),N($R46),1)),CHOOSE(AC[[M]:[M]],1,1,0,AC[[AB]:[AB]])),PRODUCT(INDEX(CMB[[BD_0O]:[BD_2O]],MATCH(ROUND(MIN(SUM(CZ$4,$O46/1000),SUM($O46,CZ$4/1000)),3),CMB[[Cmb_ID]:[Cmb_ID]],0),SUM(N(CZ$1),N($R46),1)),CHOOSE(AC[[M]:[M]],1,0,1,AC[[DB]:[DB]])),PRODUCT(SUM(ROUND(AVERAGE(VALUE(CZ$3),VALUE($P46)),0),CHOOSE(IF(OR(CZ$1,$R46),4,INDEX(CMB[[Res_Rare]:[Res_Rare]],MATCH(ROUND(MIN(SUM(CZ$4,$O46/1000),SUM($O46,CZ$4/1000)),3),CMB[[Cmb_ID]:[Cmb_ID]],0))),-1,-1,0,0)),IF(OR(CZ$1,$R46),4,INDEX(CMB[[Cmb_Rare]:[Cmb_Rare]],MATCH(ROUND(MIN(SUM(CZ$4,$O46/1000),SUM($O46,CZ$4/1000)),3),CMB[[Cmb_ID]:[Cmb_ID]],0))),CHOOSE(AC[[M]:[M]],2,1,1,SUM(AC[[AB]:[DB]])))),""))</f>
        <v/>
      </c>
      <c r="DA46" t="str">
        <f>IF(OR(DA$5="",$S46=""),"",IFERROR(SUM(PRODUCT(INDEX(CMB[[BA_0O]:[BA_2O]],MATCH(ROUND(MIN(SUM(DA$4,$O46/1000),SUM($O46,DA$4/1000)),3),CMB[[Cmb_ID]:[Cmb_ID]],0),SUM(N(DA$1),N($R46),1)),CHOOSE(AC[[M]:[M]],1,1,0,AC[[AB]:[AB]])),PRODUCT(INDEX(CMB[[BD_0O]:[BD_2O]],MATCH(ROUND(MIN(SUM(DA$4,$O46/1000),SUM($O46,DA$4/1000)),3),CMB[[Cmb_ID]:[Cmb_ID]],0),SUM(N(DA$1),N($R46),1)),CHOOSE(AC[[M]:[M]],1,0,1,AC[[DB]:[DB]])),PRODUCT(SUM(ROUND(AVERAGE(VALUE(DA$3),VALUE($P46)),0),CHOOSE(IF(OR(DA$1,$R46),4,INDEX(CMB[[Res_Rare]:[Res_Rare]],MATCH(ROUND(MIN(SUM(DA$4,$O46/1000),SUM($O46,DA$4/1000)),3),CMB[[Cmb_ID]:[Cmb_ID]],0))),-1,-1,0,0)),IF(OR(DA$1,$R46),4,INDEX(CMB[[Cmb_Rare]:[Cmb_Rare]],MATCH(ROUND(MIN(SUM(DA$4,$O46/1000),SUM($O46,DA$4/1000)),3),CMB[[Cmb_ID]:[Cmb_ID]],0))),CHOOSE(AC[[M]:[M]],2,1,1,SUM(AC[[AB]:[DB]])))),""))</f>
        <v/>
      </c>
      <c r="DB46" t="str">
        <f>IF(OR(DB$5="",$S46=""),"",IFERROR(SUM(PRODUCT(INDEX(CMB[[BA_0O]:[BA_2O]],MATCH(ROUND(MIN(SUM(DB$4,$O46/1000),SUM($O46,DB$4/1000)),3),CMB[[Cmb_ID]:[Cmb_ID]],0),SUM(N(DB$1),N($R46),1)),CHOOSE(AC[[M]:[M]],1,1,0,AC[[AB]:[AB]])),PRODUCT(INDEX(CMB[[BD_0O]:[BD_2O]],MATCH(ROUND(MIN(SUM(DB$4,$O46/1000),SUM($O46,DB$4/1000)),3),CMB[[Cmb_ID]:[Cmb_ID]],0),SUM(N(DB$1),N($R46),1)),CHOOSE(AC[[M]:[M]],1,0,1,AC[[DB]:[DB]])),PRODUCT(SUM(ROUND(AVERAGE(VALUE(DB$3),VALUE($P46)),0),CHOOSE(IF(OR(DB$1,$R46),4,INDEX(CMB[[Res_Rare]:[Res_Rare]],MATCH(ROUND(MIN(SUM(DB$4,$O46/1000),SUM($O46,DB$4/1000)),3),CMB[[Cmb_ID]:[Cmb_ID]],0))),-1,-1,0,0)),IF(OR(DB$1,$R46),4,INDEX(CMB[[Cmb_Rare]:[Cmb_Rare]],MATCH(ROUND(MIN(SUM(DB$4,$O46/1000),SUM($O46,DB$4/1000)),3),CMB[[Cmb_ID]:[Cmb_ID]],0))),CHOOSE(AC[[M]:[M]],2,1,1,SUM(AC[[AB]:[DB]])))),""))</f>
        <v/>
      </c>
      <c r="DC46" t="str">
        <f>IF(OR(DC$5="",$S46=""),"",IFERROR(SUM(PRODUCT(INDEX(CMB[[BA_0O]:[BA_2O]],MATCH(ROUND(MIN(SUM(DC$4,$O46/1000),SUM($O46,DC$4/1000)),3),CMB[[Cmb_ID]:[Cmb_ID]],0),SUM(N(DC$1),N($R46),1)),CHOOSE(AC[[M]:[M]],1,1,0,AC[[AB]:[AB]])),PRODUCT(INDEX(CMB[[BD_0O]:[BD_2O]],MATCH(ROUND(MIN(SUM(DC$4,$O46/1000),SUM($O46,DC$4/1000)),3),CMB[[Cmb_ID]:[Cmb_ID]],0),SUM(N(DC$1),N($R46),1)),CHOOSE(AC[[M]:[M]],1,0,1,AC[[DB]:[DB]])),PRODUCT(SUM(ROUND(AVERAGE(VALUE(DC$3),VALUE($P46)),0),CHOOSE(IF(OR(DC$1,$R46),4,INDEX(CMB[[Res_Rare]:[Res_Rare]],MATCH(ROUND(MIN(SUM(DC$4,$O46/1000),SUM($O46,DC$4/1000)),3),CMB[[Cmb_ID]:[Cmb_ID]],0))),-1,-1,0,0)),IF(OR(DC$1,$R46),4,INDEX(CMB[[Cmb_Rare]:[Cmb_Rare]],MATCH(ROUND(MIN(SUM(DC$4,$O46/1000),SUM($O46,DC$4/1000)),3),CMB[[Cmb_ID]:[Cmb_ID]],0))),CHOOSE(AC[[M]:[M]],2,1,1,SUM(AC[[AB]:[DB]])))),""))</f>
        <v/>
      </c>
      <c r="DD46" t="str">
        <f>IF(OR(DD$5="",$S46=""),"",IFERROR(SUM(PRODUCT(INDEX(CMB[[BA_0O]:[BA_2O]],MATCH(ROUND(MIN(SUM(DD$4,$O46/1000),SUM($O46,DD$4/1000)),3),CMB[[Cmb_ID]:[Cmb_ID]],0),SUM(N(DD$1),N($R46),1)),CHOOSE(AC[[M]:[M]],1,1,0,AC[[AB]:[AB]])),PRODUCT(INDEX(CMB[[BD_0O]:[BD_2O]],MATCH(ROUND(MIN(SUM(DD$4,$O46/1000),SUM($O46,DD$4/1000)),3),CMB[[Cmb_ID]:[Cmb_ID]],0),SUM(N(DD$1),N($R46),1)),CHOOSE(AC[[M]:[M]],1,0,1,AC[[DB]:[DB]])),PRODUCT(SUM(ROUND(AVERAGE(VALUE(DD$3),VALUE($P46)),0),CHOOSE(IF(OR(DD$1,$R46),4,INDEX(CMB[[Res_Rare]:[Res_Rare]],MATCH(ROUND(MIN(SUM(DD$4,$O46/1000),SUM($O46,DD$4/1000)),3),CMB[[Cmb_ID]:[Cmb_ID]],0))),-1,-1,0,0)),IF(OR(DD$1,$R46),4,INDEX(CMB[[Cmb_Rare]:[Cmb_Rare]],MATCH(ROUND(MIN(SUM(DD$4,$O46/1000),SUM($O46,DD$4/1000)),3),CMB[[Cmb_ID]:[Cmb_ID]],0))),CHOOSE(AC[[M]:[M]],2,1,1,SUM(AC[[AB]:[DB]])))),""))</f>
        <v/>
      </c>
      <c r="DE46" t="str">
        <f>IF(OR(DE$5="",$S46=""),"",IFERROR(SUM(PRODUCT(INDEX(CMB[[BA_0O]:[BA_2O]],MATCH(ROUND(MIN(SUM(DE$4,$O46/1000),SUM($O46,DE$4/1000)),3),CMB[[Cmb_ID]:[Cmb_ID]],0),SUM(N(DE$1),N($R46),1)),CHOOSE(AC[[M]:[M]],1,1,0,AC[[AB]:[AB]])),PRODUCT(INDEX(CMB[[BD_0O]:[BD_2O]],MATCH(ROUND(MIN(SUM(DE$4,$O46/1000),SUM($O46,DE$4/1000)),3),CMB[[Cmb_ID]:[Cmb_ID]],0),SUM(N(DE$1),N($R46),1)),CHOOSE(AC[[M]:[M]],1,0,1,AC[[DB]:[DB]])),PRODUCT(SUM(ROUND(AVERAGE(VALUE(DE$3),VALUE($P46)),0),CHOOSE(IF(OR(DE$1,$R46),4,INDEX(CMB[[Res_Rare]:[Res_Rare]],MATCH(ROUND(MIN(SUM(DE$4,$O46/1000),SUM($O46,DE$4/1000)),3),CMB[[Cmb_ID]:[Cmb_ID]],0))),-1,-1,0,0)),IF(OR(DE$1,$R46),4,INDEX(CMB[[Cmb_Rare]:[Cmb_Rare]],MATCH(ROUND(MIN(SUM(DE$4,$O46/1000),SUM($O46,DE$4/1000)),3),CMB[[Cmb_ID]:[Cmb_ID]],0))),CHOOSE(AC[[M]:[M]],2,1,1,SUM(AC[[AB]:[DB]])))),""))</f>
        <v/>
      </c>
      <c r="DF46" t="str">
        <f>IF(OR(DF$5="",$S46=""),"",IFERROR(SUM(PRODUCT(INDEX(CMB[[BA_0O]:[BA_2O]],MATCH(ROUND(MIN(SUM(DF$4,$O46/1000),SUM($O46,DF$4/1000)),3),CMB[[Cmb_ID]:[Cmb_ID]],0),SUM(N(DF$1),N($R46),1)),CHOOSE(AC[[M]:[M]],1,1,0,AC[[AB]:[AB]])),PRODUCT(INDEX(CMB[[BD_0O]:[BD_2O]],MATCH(ROUND(MIN(SUM(DF$4,$O46/1000),SUM($O46,DF$4/1000)),3),CMB[[Cmb_ID]:[Cmb_ID]],0),SUM(N(DF$1),N($R46),1)),CHOOSE(AC[[M]:[M]],1,0,1,AC[[DB]:[DB]])),PRODUCT(SUM(ROUND(AVERAGE(VALUE(DF$3),VALUE($P46)),0),CHOOSE(IF(OR(DF$1,$R46),4,INDEX(CMB[[Res_Rare]:[Res_Rare]],MATCH(ROUND(MIN(SUM(DF$4,$O46/1000),SUM($O46,DF$4/1000)),3),CMB[[Cmb_ID]:[Cmb_ID]],0))),-1,-1,0,0)),IF(OR(DF$1,$R46),4,INDEX(CMB[[Cmb_Rare]:[Cmb_Rare]],MATCH(ROUND(MIN(SUM(DF$4,$O46/1000),SUM($O46,DF$4/1000)),3),CMB[[Cmb_ID]:[Cmb_ID]],0))),CHOOSE(AC[[M]:[M]],2,1,1,SUM(AC[[AB]:[DB]])))),""))</f>
        <v/>
      </c>
      <c r="DG46" t="str">
        <f>IF(OR(DG$5="",$S46=""),"",IFERROR(SUM(PRODUCT(INDEX(CMB[[BA_0O]:[BA_2O]],MATCH(ROUND(MIN(SUM(DG$4,$O46/1000),SUM($O46,DG$4/1000)),3),CMB[[Cmb_ID]:[Cmb_ID]],0),SUM(N(DG$1),N($R46),1)),CHOOSE(AC[[M]:[M]],1,1,0,AC[[AB]:[AB]])),PRODUCT(INDEX(CMB[[BD_0O]:[BD_2O]],MATCH(ROUND(MIN(SUM(DG$4,$O46/1000),SUM($O46,DG$4/1000)),3),CMB[[Cmb_ID]:[Cmb_ID]],0),SUM(N(DG$1),N($R46),1)),CHOOSE(AC[[M]:[M]],1,0,1,AC[[DB]:[DB]])),PRODUCT(SUM(ROUND(AVERAGE(VALUE(DG$3),VALUE($P46)),0),CHOOSE(IF(OR(DG$1,$R46),4,INDEX(CMB[[Res_Rare]:[Res_Rare]],MATCH(ROUND(MIN(SUM(DG$4,$O46/1000),SUM($O46,DG$4/1000)),3),CMB[[Cmb_ID]:[Cmb_ID]],0))),-1,-1,0,0)),IF(OR(DG$1,$R46),4,INDEX(CMB[[Cmb_Rare]:[Cmb_Rare]],MATCH(ROUND(MIN(SUM(DG$4,$O46/1000),SUM($O46,DG$4/1000)),3),CMB[[Cmb_ID]:[Cmb_ID]],0))),CHOOSE(AC[[M]:[M]],2,1,1,SUM(AC[[AB]:[DB]])))),""))</f>
        <v/>
      </c>
      <c r="DH46" t="str">
        <f>IF(OR(DH$5="",$S46=""),"",IFERROR(SUM(PRODUCT(INDEX(CMB[[BA_0O]:[BA_2O]],MATCH(ROUND(MIN(SUM(DH$4,$O46/1000),SUM($O46,DH$4/1000)),3),CMB[[Cmb_ID]:[Cmb_ID]],0),SUM(N(DH$1),N($R46),1)),CHOOSE(AC[[M]:[M]],1,1,0,AC[[AB]:[AB]])),PRODUCT(INDEX(CMB[[BD_0O]:[BD_2O]],MATCH(ROUND(MIN(SUM(DH$4,$O46/1000),SUM($O46,DH$4/1000)),3),CMB[[Cmb_ID]:[Cmb_ID]],0),SUM(N(DH$1),N($R46),1)),CHOOSE(AC[[M]:[M]],1,0,1,AC[[DB]:[DB]])),PRODUCT(SUM(ROUND(AVERAGE(VALUE(DH$3),VALUE($P46)),0),CHOOSE(IF(OR(DH$1,$R46),4,INDEX(CMB[[Res_Rare]:[Res_Rare]],MATCH(ROUND(MIN(SUM(DH$4,$O46/1000),SUM($O46,DH$4/1000)),3),CMB[[Cmb_ID]:[Cmb_ID]],0))),-1,-1,0,0)),IF(OR(DH$1,$R46),4,INDEX(CMB[[Cmb_Rare]:[Cmb_Rare]],MATCH(ROUND(MIN(SUM(DH$4,$O46/1000),SUM($O46,DH$4/1000)),3),CMB[[Cmb_ID]:[Cmb_ID]],0))),CHOOSE(AC[[M]:[M]],2,1,1,SUM(AC[[AB]:[DB]])))),""))</f>
        <v/>
      </c>
      <c r="DI46" t="str">
        <f>IF(OR(DI$5="",$S46=""),"",IFERROR(SUM(PRODUCT(INDEX(CMB[[BA_0O]:[BA_2O]],MATCH(ROUND(MIN(SUM(DI$4,$O46/1000),SUM($O46,DI$4/1000)),3),CMB[[Cmb_ID]:[Cmb_ID]],0),SUM(N(DI$1),N($R46),1)),CHOOSE(AC[[M]:[M]],1,1,0,AC[[AB]:[AB]])),PRODUCT(INDEX(CMB[[BD_0O]:[BD_2O]],MATCH(ROUND(MIN(SUM(DI$4,$O46/1000),SUM($O46,DI$4/1000)),3),CMB[[Cmb_ID]:[Cmb_ID]],0),SUM(N(DI$1),N($R46),1)),CHOOSE(AC[[M]:[M]],1,0,1,AC[[DB]:[DB]])),PRODUCT(SUM(ROUND(AVERAGE(VALUE(DI$3),VALUE($P46)),0),CHOOSE(IF(OR(DI$1,$R46),4,INDEX(CMB[[Res_Rare]:[Res_Rare]],MATCH(ROUND(MIN(SUM(DI$4,$O46/1000),SUM($O46,DI$4/1000)),3),CMB[[Cmb_ID]:[Cmb_ID]],0))),-1,-1,0,0)),IF(OR(DI$1,$R46),4,INDEX(CMB[[Cmb_Rare]:[Cmb_Rare]],MATCH(ROUND(MIN(SUM(DI$4,$O46/1000),SUM($O46,DI$4/1000)),3),CMB[[Cmb_ID]:[Cmb_ID]],0))),CHOOSE(AC[[M]:[M]],2,1,1,SUM(AC[[AB]:[DB]])))),""))</f>
        <v/>
      </c>
      <c r="DJ46" t="str">
        <f>IF(OR(DJ$5="",$S46=""),"",IFERROR(SUM(PRODUCT(INDEX(CMB[[BA_0O]:[BA_2O]],MATCH(ROUND(MIN(SUM(DJ$4,$O46/1000),SUM($O46,DJ$4/1000)),3),CMB[[Cmb_ID]:[Cmb_ID]],0),SUM(N(DJ$1),N($R46),1)),CHOOSE(AC[[M]:[M]],1,1,0,AC[[AB]:[AB]])),PRODUCT(INDEX(CMB[[BD_0O]:[BD_2O]],MATCH(ROUND(MIN(SUM(DJ$4,$O46/1000),SUM($O46,DJ$4/1000)),3),CMB[[Cmb_ID]:[Cmb_ID]],0),SUM(N(DJ$1),N($R46),1)),CHOOSE(AC[[M]:[M]],1,0,1,AC[[DB]:[DB]])),PRODUCT(SUM(ROUND(AVERAGE(VALUE(DJ$3),VALUE($P46)),0),CHOOSE(IF(OR(DJ$1,$R46),4,INDEX(CMB[[Res_Rare]:[Res_Rare]],MATCH(ROUND(MIN(SUM(DJ$4,$O46/1000),SUM($O46,DJ$4/1000)),3),CMB[[Cmb_ID]:[Cmb_ID]],0))),-1,-1,0,0)),IF(OR(DJ$1,$R46),4,INDEX(CMB[[Cmb_Rare]:[Cmb_Rare]],MATCH(ROUND(MIN(SUM(DJ$4,$O46/1000),SUM($O46,DJ$4/1000)),3),CMB[[Cmb_ID]:[Cmb_ID]],0))),CHOOSE(AC[[M]:[M]],2,1,1,SUM(AC[[AB]:[DB]])))),""))</f>
        <v/>
      </c>
      <c r="DK46" t="str">
        <f>IF(OR(DK$5="",$S46=""),"",IFERROR(SUM(PRODUCT(INDEX(CMB[[BA_0O]:[BA_2O]],MATCH(ROUND(MIN(SUM(DK$4,$O46/1000),SUM($O46,DK$4/1000)),3),CMB[[Cmb_ID]:[Cmb_ID]],0),SUM(N(DK$1),N($R46),1)),CHOOSE(AC[[M]:[M]],1,1,0,AC[[AB]:[AB]])),PRODUCT(INDEX(CMB[[BD_0O]:[BD_2O]],MATCH(ROUND(MIN(SUM(DK$4,$O46/1000),SUM($O46,DK$4/1000)),3),CMB[[Cmb_ID]:[Cmb_ID]],0),SUM(N(DK$1),N($R46),1)),CHOOSE(AC[[M]:[M]],1,0,1,AC[[DB]:[DB]])),PRODUCT(SUM(ROUND(AVERAGE(VALUE(DK$3),VALUE($P46)),0),CHOOSE(IF(OR(DK$1,$R46),4,INDEX(CMB[[Res_Rare]:[Res_Rare]],MATCH(ROUND(MIN(SUM(DK$4,$O46/1000),SUM($O46,DK$4/1000)),3),CMB[[Cmb_ID]:[Cmb_ID]],0))),-1,-1,0,0)),IF(OR(DK$1,$R46),4,INDEX(CMB[[Cmb_Rare]:[Cmb_Rare]],MATCH(ROUND(MIN(SUM(DK$4,$O46/1000),SUM($O46,DK$4/1000)),3),CMB[[Cmb_ID]:[Cmb_ID]],0))),CHOOSE(AC[[M]:[M]],2,1,1,SUM(AC[[AB]:[DB]])))),""))</f>
        <v/>
      </c>
      <c r="DL46" t="str">
        <f>IF(OR(DL$5="",$S46=""),"",IFERROR(SUM(PRODUCT(INDEX(CMB[[BA_0O]:[BA_2O]],MATCH(ROUND(MIN(SUM(DL$4,$O46/1000),SUM($O46,DL$4/1000)),3),CMB[[Cmb_ID]:[Cmb_ID]],0),SUM(N(DL$1),N($R46),1)),CHOOSE(AC[[M]:[M]],1,1,0,AC[[AB]:[AB]])),PRODUCT(INDEX(CMB[[BD_0O]:[BD_2O]],MATCH(ROUND(MIN(SUM(DL$4,$O46/1000),SUM($O46,DL$4/1000)),3),CMB[[Cmb_ID]:[Cmb_ID]],0),SUM(N(DL$1),N($R46),1)),CHOOSE(AC[[M]:[M]],1,0,1,AC[[DB]:[DB]])),PRODUCT(SUM(ROUND(AVERAGE(VALUE(DL$3),VALUE($P46)),0),CHOOSE(IF(OR(DL$1,$R46),4,INDEX(CMB[[Res_Rare]:[Res_Rare]],MATCH(ROUND(MIN(SUM(DL$4,$O46/1000),SUM($O46,DL$4/1000)),3),CMB[[Cmb_ID]:[Cmb_ID]],0))),-1,-1,0,0)),IF(OR(DL$1,$R46),4,INDEX(CMB[[Cmb_Rare]:[Cmb_Rare]],MATCH(ROUND(MIN(SUM(DL$4,$O46/1000),SUM($O46,DL$4/1000)),3),CMB[[Cmb_ID]:[Cmb_ID]],0))),CHOOSE(AC[[M]:[M]],2,1,1,SUM(AC[[AB]:[DB]])))),""))</f>
        <v/>
      </c>
      <c r="DM46" t="str">
        <f>IF(OR(DM$5="",$S46=""),"",IFERROR(SUM(PRODUCT(INDEX(CMB[[BA_0O]:[BA_2O]],MATCH(ROUND(MIN(SUM(DM$4,$O46/1000),SUM($O46,DM$4/1000)),3),CMB[[Cmb_ID]:[Cmb_ID]],0),SUM(N(DM$1),N($R46),1)),CHOOSE(AC[[M]:[M]],1,1,0,AC[[AB]:[AB]])),PRODUCT(INDEX(CMB[[BD_0O]:[BD_2O]],MATCH(ROUND(MIN(SUM(DM$4,$O46/1000),SUM($O46,DM$4/1000)),3),CMB[[Cmb_ID]:[Cmb_ID]],0),SUM(N(DM$1),N($R46),1)),CHOOSE(AC[[M]:[M]],1,0,1,AC[[DB]:[DB]])),PRODUCT(SUM(ROUND(AVERAGE(VALUE(DM$3),VALUE($P46)),0),CHOOSE(IF(OR(DM$1,$R46),4,INDEX(CMB[[Res_Rare]:[Res_Rare]],MATCH(ROUND(MIN(SUM(DM$4,$O46/1000),SUM($O46,DM$4/1000)),3),CMB[[Cmb_ID]:[Cmb_ID]],0))),-1,-1,0,0)),IF(OR(DM$1,$R46),4,INDEX(CMB[[Cmb_Rare]:[Cmb_Rare]],MATCH(ROUND(MIN(SUM(DM$4,$O46/1000),SUM($O46,DM$4/1000)),3),CMB[[Cmb_ID]:[Cmb_ID]],0))),CHOOSE(AC[[M]:[M]],2,1,1,SUM(AC[[AB]:[DB]])))),""))</f>
        <v/>
      </c>
      <c r="DN46" t="str">
        <f>IF(OR(DN$5="",$S46=""),"",IFERROR(SUM(PRODUCT(INDEX(CMB[[BA_0O]:[BA_2O]],MATCH(ROUND(MIN(SUM(DN$4,$O46/1000),SUM($O46,DN$4/1000)),3),CMB[[Cmb_ID]:[Cmb_ID]],0),SUM(N(DN$1),N($R46),1)),CHOOSE(AC[[M]:[M]],1,1,0,AC[[AB]:[AB]])),PRODUCT(INDEX(CMB[[BD_0O]:[BD_2O]],MATCH(ROUND(MIN(SUM(DN$4,$O46/1000),SUM($O46,DN$4/1000)),3),CMB[[Cmb_ID]:[Cmb_ID]],0),SUM(N(DN$1),N($R46),1)),CHOOSE(AC[[M]:[M]],1,0,1,AC[[DB]:[DB]])),PRODUCT(SUM(ROUND(AVERAGE(VALUE(DN$3),VALUE($P46)),0),CHOOSE(IF(OR(DN$1,$R46),4,INDEX(CMB[[Res_Rare]:[Res_Rare]],MATCH(ROUND(MIN(SUM(DN$4,$O46/1000),SUM($O46,DN$4/1000)),3),CMB[[Cmb_ID]:[Cmb_ID]],0))),-1,-1,0,0)),IF(OR(DN$1,$R46),4,INDEX(CMB[[Cmb_Rare]:[Cmb_Rare]],MATCH(ROUND(MIN(SUM(DN$4,$O46/1000),SUM($O46,DN$4/1000)),3),CMB[[Cmb_ID]:[Cmb_ID]],0))),CHOOSE(AC[[M]:[M]],2,1,1,SUM(AC[[AB]:[DB]])))),""))</f>
        <v/>
      </c>
      <c r="DO46" t="str">
        <f>IF(OR(DO$5="",$S46=""),"",IFERROR(SUM(PRODUCT(INDEX(CMB[[BA_0O]:[BA_2O]],MATCH(ROUND(MIN(SUM(DO$4,$O46/1000),SUM($O46,DO$4/1000)),3),CMB[[Cmb_ID]:[Cmb_ID]],0),SUM(N(DO$1),N($R46),1)),CHOOSE(AC[[M]:[M]],1,1,0,AC[[AB]:[AB]])),PRODUCT(INDEX(CMB[[BD_0O]:[BD_2O]],MATCH(ROUND(MIN(SUM(DO$4,$O46/1000),SUM($O46,DO$4/1000)),3),CMB[[Cmb_ID]:[Cmb_ID]],0),SUM(N(DO$1),N($R46),1)),CHOOSE(AC[[M]:[M]],1,0,1,AC[[DB]:[DB]])),PRODUCT(SUM(ROUND(AVERAGE(VALUE(DO$3),VALUE($P46)),0),CHOOSE(IF(OR(DO$1,$R46),4,INDEX(CMB[[Res_Rare]:[Res_Rare]],MATCH(ROUND(MIN(SUM(DO$4,$O46/1000),SUM($O46,DO$4/1000)),3),CMB[[Cmb_ID]:[Cmb_ID]],0))),-1,-1,0,0)),IF(OR(DO$1,$R46),4,INDEX(CMB[[Cmb_Rare]:[Cmb_Rare]],MATCH(ROUND(MIN(SUM(DO$4,$O46/1000),SUM($O46,DO$4/1000)),3),CMB[[Cmb_ID]:[Cmb_ID]],0))),CHOOSE(AC[[M]:[M]],2,1,1,SUM(AC[[AB]:[DB]])))),""))</f>
        <v/>
      </c>
      <c r="DP46" t="str">
        <f>IF(OR(DP$5="",$S46=""),"",IFERROR(SUM(PRODUCT(INDEX(CMB[[BA_0O]:[BA_2O]],MATCH(ROUND(MIN(SUM(DP$4,$O46/1000),SUM($O46,DP$4/1000)),3),CMB[[Cmb_ID]:[Cmb_ID]],0),SUM(N(DP$1),N($R46),1)),CHOOSE(AC[[M]:[M]],1,1,0,AC[[AB]:[AB]])),PRODUCT(INDEX(CMB[[BD_0O]:[BD_2O]],MATCH(ROUND(MIN(SUM(DP$4,$O46/1000),SUM($O46,DP$4/1000)),3),CMB[[Cmb_ID]:[Cmb_ID]],0),SUM(N(DP$1),N($R46),1)),CHOOSE(AC[[M]:[M]],1,0,1,AC[[DB]:[DB]])),PRODUCT(SUM(ROUND(AVERAGE(VALUE(DP$3),VALUE($P46)),0),CHOOSE(IF(OR(DP$1,$R46),4,INDEX(CMB[[Res_Rare]:[Res_Rare]],MATCH(ROUND(MIN(SUM(DP$4,$O46/1000),SUM($O46,DP$4/1000)),3),CMB[[Cmb_ID]:[Cmb_ID]],0))),-1,-1,0,0)),IF(OR(DP$1,$R46),4,INDEX(CMB[[Cmb_Rare]:[Cmb_Rare]],MATCH(ROUND(MIN(SUM(DP$4,$O46/1000),SUM($O46,DP$4/1000)),3),CMB[[Cmb_ID]:[Cmb_ID]],0))),CHOOSE(AC[[M]:[M]],2,1,1,SUM(AC[[AB]:[DB]])))),""))</f>
        <v/>
      </c>
      <c r="DQ46" t="str">
        <f>IF(OR(DQ$5="",$S46=""),"",IFERROR(SUM(PRODUCT(INDEX(CMB[[BA_0O]:[BA_2O]],MATCH(ROUND(MIN(SUM(DQ$4,$O46/1000),SUM($O46,DQ$4/1000)),3),CMB[[Cmb_ID]:[Cmb_ID]],0),SUM(N(DQ$1),N($R46),1)),CHOOSE(AC[[M]:[M]],1,1,0,AC[[AB]:[AB]])),PRODUCT(INDEX(CMB[[BD_0O]:[BD_2O]],MATCH(ROUND(MIN(SUM(DQ$4,$O46/1000),SUM($O46,DQ$4/1000)),3),CMB[[Cmb_ID]:[Cmb_ID]],0),SUM(N(DQ$1),N($R46),1)),CHOOSE(AC[[M]:[M]],1,0,1,AC[[DB]:[DB]])),PRODUCT(SUM(ROUND(AVERAGE(VALUE(DQ$3),VALUE($P46)),0),CHOOSE(IF(OR(DQ$1,$R46),4,INDEX(CMB[[Res_Rare]:[Res_Rare]],MATCH(ROUND(MIN(SUM(DQ$4,$O46/1000),SUM($O46,DQ$4/1000)),3),CMB[[Cmb_ID]:[Cmb_ID]],0))),-1,-1,0,0)),IF(OR(DQ$1,$R46),4,INDEX(CMB[[Cmb_Rare]:[Cmb_Rare]],MATCH(ROUND(MIN(SUM(DQ$4,$O46/1000),SUM($O46,DQ$4/1000)),3),CMB[[Cmb_ID]:[Cmb_ID]],0))),CHOOSE(AC[[M]:[M]],2,1,1,SUM(AC[[AB]:[DB]])))),""))</f>
        <v/>
      </c>
      <c r="DR46" t="str">
        <f>IF(OR(DR$5="",$S46=""),"",IFERROR(SUM(PRODUCT(INDEX(CMB[[BA_0O]:[BA_2O]],MATCH(ROUND(MIN(SUM(DR$4,$O46/1000),SUM($O46,DR$4/1000)),3),CMB[[Cmb_ID]:[Cmb_ID]],0),SUM(N(DR$1),N($R46),1)),CHOOSE(AC[[M]:[M]],1,1,0,AC[[AB]:[AB]])),PRODUCT(INDEX(CMB[[BD_0O]:[BD_2O]],MATCH(ROUND(MIN(SUM(DR$4,$O46/1000),SUM($O46,DR$4/1000)),3),CMB[[Cmb_ID]:[Cmb_ID]],0),SUM(N(DR$1),N($R46),1)),CHOOSE(AC[[M]:[M]],1,0,1,AC[[DB]:[DB]])),PRODUCT(SUM(ROUND(AVERAGE(VALUE(DR$3),VALUE($P46)),0),CHOOSE(IF(OR(DR$1,$R46),4,INDEX(CMB[[Res_Rare]:[Res_Rare]],MATCH(ROUND(MIN(SUM(DR$4,$O46/1000),SUM($O46,DR$4/1000)),3),CMB[[Cmb_ID]:[Cmb_ID]],0))),-1,-1,0,0)),IF(OR(DR$1,$R46),4,INDEX(CMB[[Cmb_Rare]:[Cmb_Rare]],MATCH(ROUND(MIN(SUM(DR$4,$O46/1000),SUM($O46,DR$4/1000)),3),CMB[[Cmb_ID]:[Cmb_ID]],0))),CHOOSE(AC[[M]:[M]],2,1,1,SUM(AC[[AB]:[DB]])))),""))</f>
        <v/>
      </c>
      <c r="DS46" t="str">
        <f>IF(OR(DS$5="",$S46=""),"",IFERROR(SUM(PRODUCT(INDEX(CMB[[BA_0O]:[BA_2O]],MATCH(ROUND(MIN(SUM(DS$4,$O46/1000),SUM($O46,DS$4/1000)),3),CMB[[Cmb_ID]:[Cmb_ID]],0),SUM(N(DS$1),N($R46),1)),CHOOSE(AC[[M]:[M]],1,1,0,AC[[AB]:[AB]])),PRODUCT(INDEX(CMB[[BD_0O]:[BD_2O]],MATCH(ROUND(MIN(SUM(DS$4,$O46/1000),SUM($O46,DS$4/1000)),3),CMB[[Cmb_ID]:[Cmb_ID]],0),SUM(N(DS$1),N($R46),1)),CHOOSE(AC[[M]:[M]],1,0,1,AC[[DB]:[DB]])),PRODUCT(SUM(ROUND(AVERAGE(VALUE(DS$3),VALUE($P46)),0),CHOOSE(IF(OR(DS$1,$R46),4,INDEX(CMB[[Res_Rare]:[Res_Rare]],MATCH(ROUND(MIN(SUM(DS$4,$O46/1000),SUM($O46,DS$4/1000)),3),CMB[[Cmb_ID]:[Cmb_ID]],0))),-1,-1,0,0)),IF(OR(DS$1,$R46),4,INDEX(CMB[[Cmb_Rare]:[Cmb_Rare]],MATCH(ROUND(MIN(SUM(DS$4,$O46/1000),SUM($O46,DS$4/1000)),3),CMB[[Cmb_ID]:[Cmb_ID]],0))),CHOOSE(AC[[M]:[M]],2,1,1,SUM(AC[[AB]:[DB]])))),""))</f>
        <v/>
      </c>
      <c r="DT46" t="str">
        <f>IF(OR(DT$5="",$S46=""),"",IFERROR(SUM(PRODUCT(INDEX(CMB[[BA_0O]:[BA_2O]],MATCH(ROUND(MIN(SUM(DT$4,$O46/1000),SUM($O46,DT$4/1000)),3),CMB[[Cmb_ID]:[Cmb_ID]],0),SUM(N(DT$1),N($R46),1)),CHOOSE(AC[[M]:[M]],1,1,0,AC[[AB]:[AB]])),PRODUCT(INDEX(CMB[[BD_0O]:[BD_2O]],MATCH(ROUND(MIN(SUM(DT$4,$O46/1000),SUM($O46,DT$4/1000)),3),CMB[[Cmb_ID]:[Cmb_ID]],0),SUM(N(DT$1),N($R46),1)),CHOOSE(AC[[M]:[M]],1,0,1,AC[[DB]:[DB]])),PRODUCT(SUM(ROUND(AVERAGE(VALUE(DT$3),VALUE($P46)),0),CHOOSE(IF(OR(DT$1,$R46),4,INDEX(CMB[[Res_Rare]:[Res_Rare]],MATCH(ROUND(MIN(SUM(DT$4,$O46/1000),SUM($O46,DT$4/1000)),3),CMB[[Cmb_ID]:[Cmb_ID]],0))),-1,-1,0,0)),IF(OR(DT$1,$R46),4,INDEX(CMB[[Cmb_Rare]:[Cmb_Rare]],MATCH(ROUND(MIN(SUM(DT$4,$O46/1000),SUM($O46,DT$4/1000)),3),CMB[[Cmb_ID]:[Cmb_ID]],0))),CHOOSE(AC[[M]:[M]],2,1,1,SUM(AC[[AB]:[DB]])))),""))</f>
        <v/>
      </c>
      <c r="DU46" t="str">
        <f>IF(OR(DU$5="",$S46=""),"",IFERROR(SUM(PRODUCT(INDEX(CMB[[BA_0O]:[BA_2O]],MATCH(ROUND(MIN(SUM(DU$4,$O46/1000),SUM($O46,DU$4/1000)),3),CMB[[Cmb_ID]:[Cmb_ID]],0),SUM(N(DU$1),N($R46),1)),CHOOSE(AC[[M]:[M]],1,1,0,AC[[AB]:[AB]])),PRODUCT(INDEX(CMB[[BD_0O]:[BD_2O]],MATCH(ROUND(MIN(SUM(DU$4,$O46/1000),SUM($O46,DU$4/1000)),3),CMB[[Cmb_ID]:[Cmb_ID]],0),SUM(N(DU$1),N($R46),1)),CHOOSE(AC[[M]:[M]],1,0,1,AC[[DB]:[DB]])),PRODUCT(SUM(ROUND(AVERAGE(VALUE(DU$3),VALUE($P46)),0),CHOOSE(IF(OR(DU$1,$R46),4,INDEX(CMB[[Res_Rare]:[Res_Rare]],MATCH(ROUND(MIN(SUM(DU$4,$O46/1000),SUM($O46,DU$4/1000)),3),CMB[[Cmb_ID]:[Cmb_ID]],0))),-1,-1,0,0)),IF(OR(DU$1,$R46),4,INDEX(CMB[[Cmb_Rare]:[Cmb_Rare]],MATCH(ROUND(MIN(SUM(DU$4,$O46/1000),SUM($O46,DU$4/1000)),3),CMB[[Cmb_ID]:[Cmb_ID]],0))),CHOOSE(AC[[M]:[M]],2,1,1,SUM(AC[[AB]:[DB]])))),""))</f>
        <v/>
      </c>
      <c r="DV46" t="str">
        <f>IF(OR(DV$5="",$S46=""),"",IFERROR(SUM(PRODUCT(INDEX(CMB[[BA_0O]:[BA_2O]],MATCH(ROUND(MIN(SUM(DV$4,$O46/1000),SUM($O46,DV$4/1000)),3),CMB[[Cmb_ID]:[Cmb_ID]],0),SUM(N(DV$1),N($R46),1)),CHOOSE(AC[[M]:[M]],1,1,0,AC[[AB]:[AB]])),PRODUCT(INDEX(CMB[[BD_0O]:[BD_2O]],MATCH(ROUND(MIN(SUM(DV$4,$O46/1000),SUM($O46,DV$4/1000)),3),CMB[[Cmb_ID]:[Cmb_ID]],0),SUM(N(DV$1),N($R46),1)),CHOOSE(AC[[M]:[M]],1,0,1,AC[[DB]:[DB]])),PRODUCT(SUM(ROUND(AVERAGE(VALUE(DV$3),VALUE($P46)),0),CHOOSE(IF(OR(DV$1,$R46),4,INDEX(CMB[[Res_Rare]:[Res_Rare]],MATCH(ROUND(MIN(SUM(DV$4,$O46/1000),SUM($O46,DV$4/1000)),3),CMB[[Cmb_ID]:[Cmb_ID]],0))),-1,-1,0,0)),IF(OR(DV$1,$R46),4,INDEX(CMB[[Cmb_Rare]:[Cmb_Rare]],MATCH(ROUND(MIN(SUM(DV$4,$O46/1000),SUM($O46,DV$4/1000)),3),CMB[[Cmb_ID]:[Cmb_ID]],0))),CHOOSE(AC[[M]:[M]],2,1,1,SUM(AC[[AB]:[DB]])))),""))</f>
        <v/>
      </c>
      <c r="DW46" t="str">
        <f>IF(OR(DW$5="",$S46=""),"",IFERROR(SUM(PRODUCT(INDEX(CMB[[BA_0O]:[BA_2O]],MATCH(ROUND(MIN(SUM(DW$4,$O46/1000),SUM($O46,DW$4/1000)),3),CMB[[Cmb_ID]:[Cmb_ID]],0),SUM(N(DW$1),N($R46),1)),CHOOSE(AC[[M]:[M]],1,1,0,AC[[AB]:[AB]])),PRODUCT(INDEX(CMB[[BD_0O]:[BD_2O]],MATCH(ROUND(MIN(SUM(DW$4,$O46/1000),SUM($O46,DW$4/1000)),3),CMB[[Cmb_ID]:[Cmb_ID]],0),SUM(N(DW$1),N($R46),1)),CHOOSE(AC[[M]:[M]],1,0,1,AC[[DB]:[DB]])),PRODUCT(SUM(ROUND(AVERAGE(VALUE(DW$3),VALUE($P46)),0),CHOOSE(IF(OR(DW$1,$R46),4,INDEX(CMB[[Res_Rare]:[Res_Rare]],MATCH(ROUND(MIN(SUM(DW$4,$O46/1000),SUM($O46,DW$4/1000)),3),CMB[[Cmb_ID]:[Cmb_ID]],0))),-1,-1,0,0)),IF(OR(DW$1,$R46),4,INDEX(CMB[[Cmb_Rare]:[Cmb_Rare]],MATCH(ROUND(MIN(SUM(DW$4,$O46/1000),SUM($O46,DW$4/1000)),3),CMB[[Cmb_ID]:[Cmb_ID]],0))),CHOOSE(AC[[M]:[M]],2,1,1,SUM(AC[[AB]:[DB]])))),""))</f>
        <v/>
      </c>
      <c r="DX46" t="str">
        <f>IF(OR(DX$5="",$S46=""),"",IFERROR(SUM(PRODUCT(INDEX(CMB[[BA_0O]:[BA_2O]],MATCH(ROUND(MIN(SUM(DX$4,$O46/1000),SUM($O46,DX$4/1000)),3),CMB[[Cmb_ID]:[Cmb_ID]],0),SUM(N(DX$1),N($R46),1)),CHOOSE(AC[[M]:[M]],1,1,0,AC[[AB]:[AB]])),PRODUCT(INDEX(CMB[[BD_0O]:[BD_2O]],MATCH(ROUND(MIN(SUM(DX$4,$O46/1000),SUM($O46,DX$4/1000)),3),CMB[[Cmb_ID]:[Cmb_ID]],0),SUM(N(DX$1),N($R46),1)),CHOOSE(AC[[M]:[M]],1,0,1,AC[[DB]:[DB]])),PRODUCT(SUM(ROUND(AVERAGE(VALUE(DX$3),VALUE($P46)),0),CHOOSE(IF(OR(DX$1,$R46),4,INDEX(CMB[[Res_Rare]:[Res_Rare]],MATCH(ROUND(MIN(SUM(DX$4,$O46/1000),SUM($O46,DX$4/1000)),3),CMB[[Cmb_ID]:[Cmb_ID]],0))),-1,-1,0,0)),IF(OR(DX$1,$R46),4,INDEX(CMB[[Cmb_Rare]:[Cmb_Rare]],MATCH(ROUND(MIN(SUM(DX$4,$O46/1000),SUM($O46,DX$4/1000)),3),CMB[[Cmb_ID]:[Cmb_ID]],0))),CHOOSE(AC[[M]:[M]],2,1,1,SUM(AC[[AB]:[DB]])))),""))</f>
        <v/>
      </c>
      <c r="DY46" t="str">
        <f>IF(OR(DY$5="",$S46=""),"",IFERROR(SUM(PRODUCT(INDEX(CMB[[BA_0O]:[BA_2O]],MATCH(ROUND(MIN(SUM(DY$4,$O46/1000),SUM($O46,DY$4/1000)),3),CMB[[Cmb_ID]:[Cmb_ID]],0),SUM(N(DY$1),N($R46),1)),CHOOSE(AC[[M]:[M]],1,1,0,AC[[AB]:[AB]])),PRODUCT(INDEX(CMB[[BD_0O]:[BD_2O]],MATCH(ROUND(MIN(SUM(DY$4,$O46/1000),SUM($O46,DY$4/1000)),3),CMB[[Cmb_ID]:[Cmb_ID]],0),SUM(N(DY$1),N($R46),1)),CHOOSE(AC[[M]:[M]],1,0,1,AC[[DB]:[DB]])),PRODUCT(SUM(ROUND(AVERAGE(VALUE(DY$3),VALUE($P46)),0),CHOOSE(IF(OR(DY$1,$R46),4,INDEX(CMB[[Res_Rare]:[Res_Rare]],MATCH(ROUND(MIN(SUM(DY$4,$O46/1000),SUM($O46,DY$4/1000)),3),CMB[[Cmb_ID]:[Cmb_ID]],0))),-1,-1,0,0)),IF(OR(DY$1,$R46),4,INDEX(CMB[[Cmb_Rare]:[Cmb_Rare]],MATCH(ROUND(MIN(SUM(DY$4,$O46/1000),SUM($O46,DY$4/1000)),3),CMB[[Cmb_ID]:[Cmb_ID]],0))),CHOOSE(AC[[M]:[M]],2,1,1,SUM(AC[[AB]:[DB]])))),""))</f>
        <v/>
      </c>
      <c r="DZ46" t="str">
        <f>IF(OR(DZ$5="",$S46=""),"",IFERROR(SUM(PRODUCT(INDEX(CMB[[BA_0O]:[BA_2O]],MATCH(ROUND(MIN(SUM(DZ$4,$O46/1000),SUM($O46,DZ$4/1000)),3),CMB[[Cmb_ID]:[Cmb_ID]],0),SUM(N(DZ$1),N($R46),1)),CHOOSE(AC[[M]:[M]],1,1,0,AC[[AB]:[AB]])),PRODUCT(INDEX(CMB[[BD_0O]:[BD_2O]],MATCH(ROUND(MIN(SUM(DZ$4,$O46/1000),SUM($O46,DZ$4/1000)),3),CMB[[Cmb_ID]:[Cmb_ID]],0),SUM(N(DZ$1),N($R46),1)),CHOOSE(AC[[M]:[M]],1,0,1,AC[[DB]:[DB]])),PRODUCT(SUM(ROUND(AVERAGE(VALUE(DZ$3),VALUE($P46)),0),CHOOSE(IF(OR(DZ$1,$R46),4,INDEX(CMB[[Res_Rare]:[Res_Rare]],MATCH(ROUND(MIN(SUM(DZ$4,$O46/1000),SUM($O46,DZ$4/1000)),3),CMB[[Cmb_ID]:[Cmb_ID]],0))),-1,-1,0,0)),IF(OR(DZ$1,$R46),4,INDEX(CMB[[Cmb_Rare]:[Cmb_Rare]],MATCH(ROUND(MIN(SUM(DZ$4,$O46/1000),SUM($O46,DZ$4/1000)),3),CMB[[Cmb_ID]:[Cmb_ID]],0))),CHOOSE(AC[[M]:[M]],2,1,1,SUM(AC[[AB]:[DB]])))),""))</f>
        <v/>
      </c>
      <c r="EA46" t="str">
        <f>IF(OR(EA$5="",$S46=""),"",IFERROR(SUM(PRODUCT(INDEX(CMB[[BA_0O]:[BA_2O]],MATCH(ROUND(MIN(SUM(EA$4,$O46/1000),SUM($O46,EA$4/1000)),3),CMB[[Cmb_ID]:[Cmb_ID]],0),SUM(N(EA$1),N($R46),1)),CHOOSE(AC[[M]:[M]],1,1,0,AC[[AB]:[AB]])),PRODUCT(INDEX(CMB[[BD_0O]:[BD_2O]],MATCH(ROUND(MIN(SUM(EA$4,$O46/1000),SUM($O46,EA$4/1000)),3),CMB[[Cmb_ID]:[Cmb_ID]],0),SUM(N(EA$1),N($R46),1)),CHOOSE(AC[[M]:[M]],1,0,1,AC[[DB]:[DB]])),PRODUCT(SUM(ROUND(AVERAGE(VALUE(EA$3),VALUE($P46)),0),CHOOSE(IF(OR(EA$1,$R46),4,INDEX(CMB[[Res_Rare]:[Res_Rare]],MATCH(ROUND(MIN(SUM(EA$4,$O46/1000),SUM($O46,EA$4/1000)),3),CMB[[Cmb_ID]:[Cmb_ID]],0))),-1,-1,0,0)),IF(OR(EA$1,$R46),4,INDEX(CMB[[Cmb_Rare]:[Cmb_Rare]],MATCH(ROUND(MIN(SUM(EA$4,$O46/1000),SUM($O46,EA$4/1000)),3),CMB[[Cmb_ID]:[Cmb_ID]],0))),CHOOSE(AC[[M]:[M]],2,1,1,SUM(AC[[AB]:[DB]])))),""))</f>
        <v/>
      </c>
      <c r="EB46" t="str">
        <f>IF(OR(EB$5="",$S46=""),"",IFERROR(SUM(PRODUCT(INDEX(CMB[[BA_0O]:[BA_2O]],MATCH(ROUND(MIN(SUM(EB$4,$O46/1000),SUM($O46,EB$4/1000)),3),CMB[[Cmb_ID]:[Cmb_ID]],0),SUM(N(EB$1),N($R46),1)),CHOOSE(AC[[M]:[M]],1,1,0,AC[[AB]:[AB]])),PRODUCT(INDEX(CMB[[BD_0O]:[BD_2O]],MATCH(ROUND(MIN(SUM(EB$4,$O46/1000),SUM($O46,EB$4/1000)),3),CMB[[Cmb_ID]:[Cmb_ID]],0),SUM(N(EB$1),N($R46),1)),CHOOSE(AC[[M]:[M]],1,0,1,AC[[DB]:[DB]])),PRODUCT(SUM(ROUND(AVERAGE(VALUE(EB$3),VALUE($P46)),0),CHOOSE(IF(OR(EB$1,$R46),4,INDEX(CMB[[Res_Rare]:[Res_Rare]],MATCH(ROUND(MIN(SUM(EB$4,$O46/1000),SUM($O46,EB$4/1000)),3),CMB[[Cmb_ID]:[Cmb_ID]],0))),-1,-1,0,0)),IF(OR(EB$1,$R46),4,INDEX(CMB[[Cmb_Rare]:[Cmb_Rare]],MATCH(ROUND(MIN(SUM(EB$4,$O46/1000),SUM($O46,EB$4/1000)),3),CMB[[Cmb_ID]:[Cmb_ID]],0))),CHOOSE(AC[[M]:[M]],2,1,1,SUM(AC[[AB]:[DB]])))),""))</f>
        <v/>
      </c>
      <c r="EC46" t="str">
        <f>IF(OR(EC$5="",$S46=""),"",IFERROR(SUM(PRODUCT(INDEX(CMB[[BA_0O]:[BA_2O]],MATCH(ROUND(MIN(SUM(EC$4,$O46/1000),SUM($O46,EC$4/1000)),3),CMB[[Cmb_ID]:[Cmb_ID]],0),SUM(N(EC$1),N($R46),1)),CHOOSE(AC[[M]:[M]],1,1,0,AC[[AB]:[AB]])),PRODUCT(INDEX(CMB[[BD_0O]:[BD_2O]],MATCH(ROUND(MIN(SUM(EC$4,$O46/1000),SUM($O46,EC$4/1000)),3),CMB[[Cmb_ID]:[Cmb_ID]],0),SUM(N(EC$1),N($R46),1)),CHOOSE(AC[[M]:[M]],1,0,1,AC[[DB]:[DB]])),PRODUCT(SUM(ROUND(AVERAGE(VALUE(EC$3),VALUE($P46)),0),CHOOSE(IF(OR(EC$1,$R46),4,INDEX(CMB[[Res_Rare]:[Res_Rare]],MATCH(ROUND(MIN(SUM(EC$4,$O46/1000),SUM($O46,EC$4/1000)),3),CMB[[Cmb_ID]:[Cmb_ID]],0))),-1,-1,0,0)),IF(OR(EC$1,$R46),4,INDEX(CMB[[Cmb_Rare]:[Cmb_Rare]],MATCH(ROUND(MIN(SUM(EC$4,$O46/1000),SUM($O46,EC$4/1000)),3),CMB[[Cmb_ID]:[Cmb_ID]],0))),CHOOSE(AC[[M]:[M]],2,1,1,SUM(AC[[AB]:[DB]])))),""))</f>
        <v/>
      </c>
      <c r="ED46" t="str">
        <f>IF(OR(ED$5="",$S46=""),"",IFERROR(SUM(PRODUCT(INDEX(CMB[[BA_0O]:[BA_2O]],MATCH(ROUND(MIN(SUM(ED$4,$O46/1000),SUM($O46,ED$4/1000)),3),CMB[[Cmb_ID]:[Cmb_ID]],0),SUM(N(ED$1),N($R46),1)),CHOOSE(AC[[M]:[M]],1,1,0,AC[[AB]:[AB]])),PRODUCT(INDEX(CMB[[BD_0O]:[BD_2O]],MATCH(ROUND(MIN(SUM(ED$4,$O46/1000),SUM($O46,ED$4/1000)),3),CMB[[Cmb_ID]:[Cmb_ID]],0),SUM(N(ED$1),N($R46),1)),CHOOSE(AC[[M]:[M]],1,0,1,AC[[DB]:[DB]])),PRODUCT(SUM(ROUND(AVERAGE(VALUE(ED$3),VALUE($P46)),0),CHOOSE(IF(OR(ED$1,$R46),4,INDEX(CMB[[Res_Rare]:[Res_Rare]],MATCH(ROUND(MIN(SUM(ED$4,$O46/1000),SUM($O46,ED$4/1000)),3),CMB[[Cmb_ID]:[Cmb_ID]],0))),-1,-1,0,0)),IF(OR(ED$1,$R46),4,INDEX(CMB[[Cmb_Rare]:[Cmb_Rare]],MATCH(ROUND(MIN(SUM(ED$4,$O46/1000),SUM($O46,ED$4/1000)),3),CMB[[Cmb_ID]:[Cmb_ID]],0))),CHOOSE(AC[[M]:[M]],2,1,1,SUM(AC[[AB]:[DB]])))),""))</f>
        <v/>
      </c>
      <c r="EE46" t="str">
        <f>IF(OR(EE$5="",$S46=""),"",IFERROR(SUM(PRODUCT(INDEX(CMB[[BA_0O]:[BA_2O]],MATCH(ROUND(MIN(SUM(EE$4,$O46/1000),SUM($O46,EE$4/1000)),3),CMB[[Cmb_ID]:[Cmb_ID]],0),SUM(N(EE$1),N($R46),1)),CHOOSE(AC[[M]:[M]],1,1,0,AC[[AB]:[AB]])),PRODUCT(INDEX(CMB[[BD_0O]:[BD_2O]],MATCH(ROUND(MIN(SUM(EE$4,$O46/1000),SUM($O46,EE$4/1000)),3),CMB[[Cmb_ID]:[Cmb_ID]],0),SUM(N(EE$1),N($R46),1)),CHOOSE(AC[[M]:[M]],1,0,1,AC[[DB]:[DB]])),PRODUCT(SUM(ROUND(AVERAGE(VALUE(EE$3),VALUE($P46)),0),CHOOSE(IF(OR(EE$1,$R46),4,INDEX(CMB[[Res_Rare]:[Res_Rare]],MATCH(ROUND(MIN(SUM(EE$4,$O46/1000),SUM($O46,EE$4/1000)),3),CMB[[Cmb_ID]:[Cmb_ID]],0))),-1,-1,0,0)),IF(OR(EE$1,$R46),4,INDEX(CMB[[Cmb_Rare]:[Cmb_Rare]],MATCH(ROUND(MIN(SUM(EE$4,$O46/1000),SUM($O46,EE$4/1000)),3),CMB[[Cmb_ID]:[Cmb_ID]],0))),CHOOSE(AC[[M]:[M]],2,1,1,SUM(AC[[AB]:[DB]])))),""))</f>
        <v/>
      </c>
      <c r="EF46" t="str">
        <f>IF(OR(EF$5="",$S46=""),"",IFERROR(SUM(PRODUCT(INDEX(CMB[[BA_0O]:[BA_2O]],MATCH(ROUND(MIN(SUM(EF$4,$O46/1000),SUM($O46,EF$4/1000)),3),CMB[[Cmb_ID]:[Cmb_ID]],0),SUM(N(EF$1),N($R46),1)),CHOOSE(AC[[M]:[M]],1,1,0,AC[[AB]:[AB]])),PRODUCT(INDEX(CMB[[BD_0O]:[BD_2O]],MATCH(ROUND(MIN(SUM(EF$4,$O46/1000),SUM($O46,EF$4/1000)),3),CMB[[Cmb_ID]:[Cmb_ID]],0),SUM(N(EF$1),N($R46),1)),CHOOSE(AC[[M]:[M]],1,0,1,AC[[DB]:[DB]])),PRODUCT(SUM(ROUND(AVERAGE(VALUE(EF$3),VALUE($P46)),0),CHOOSE(IF(OR(EF$1,$R46),4,INDEX(CMB[[Res_Rare]:[Res_Rare]],MATCH(ROUND(MIN(SUM(EF$4,$O46/1000),SUM($O46,EF$4/1000)),3),CMB[[Cmb_ID]:[Cmb_ID]],0))),-1,-1,0,0)),IF(OR(EF$1,$R46),4,INDEX(CMB[[Cmb_Rare]:[Cmb_Rare]],MATCH(ROUND(MIN(SUM(EF$4,$O46/1000),SUM($O46,EF$4/1000)),3),CMB[[Cmb_ID]:[Cmb_ID]],0))),CHOOSE(AC[[M]:[M]],2,1,1,SUM(AC[[AB]:[DB]])))),""))</f>
        <v/>
      </c>
      <c r="EG46" t="str">
        <f>IF(OR(EG$5="",$S46=""),"",IFERROR(SUM(PRODUCT(INDEX(CMB[[BA_0O]:[BA_2O]],MATCH(ROUND(MIN(SUM(EG$4,$O46/1000),SUM($O46,EG$4/1000)),3),CMB[[Cmb_ID]:[Cmb_ID]],0),SUM(N(EG$1),N($R46),1)),CHOOSE(AC[[M]:[M]],1,1,0,AC[[AB]:[AB]])),PRODUCT(INDEX(CMB[[BD_0O]:[BD_2O]],MATCH(ROUND(MIN(SUM(EG$4,$O46/1000),SUM($O46,EG$4/1000)),3),CMB[[Cmb_ID]:[Cmb_ID]],0),SUM(N(EG$1),N($R46),1)),CHOOSE(AC[[M]:[M]],1,0,1,AC[[DB]:[DB]])),PRODUCT(SUM(ROUND(AVERAGE(VALUE(EG$3),VALUE($P46)),0),CHOOSE(IF(OR(EG$1,$R46),4,INDEX(CMB[[Res_Rare]:[Res_Rare]],MATCH(ROUND(MIN(SUM(EG$4,$O46/1000),SUM($O46,EG$4/1000)),3),CMB[[Cmb_ID]:[Cmb_ID]],0))),-1,-1,0,0)),IF(OR(EG$1,$R46),4,INDEX(CMB[[Cmb_Rare]:[Cmb_Rare]],MATCH(ROUND(MIN(SUM(EG$4,$O46/1000),SUM($O46,EG$4/1000)),3),CMB[[Cmb_ID]:[Cmb_ID]],0))),CHOOSE(AC[[M]:[M]],2,1,1,SUM(AC[[AB]:[DB]])))),""))</f>
        <v/>
      </c>
      <c r="EH46" t="str">
        <f>IF(OR(EH$5="",$S46=""),"",IFERROR(SUM(PRODUCT(INDEX(CMB[[BA_0O]:[BA_2O]],MATCH(ROUND(MIN(SUM(EH$4,$O46/1000),SUM($O46,EH$4/1000)),3),CMB[[Cmb_ID]:[Cmb_ID]],0),SUM(N(EH$1),N($R46),1)),CHOOSE(AC[[M]:[M]],1,1,0,AC[[AB]:[AB]])),PRODUCT(INDEX(CMB[[BD_0O]:[BD_2O]],MATCH(ROUND(MIN(SUM(EH$4,$O46/1000),SUM($O46,EH$4/1000)),3),CMB[[Cmb_ID]:[Cmb_ID]],0),SUM(N(EH$1),N($R46),1)),CHOOSE(AC[[M]:[M]],1,0,1,AC[[DB]:[DB]])),PRODUCT(SUM(ROUND(AVERAGE(VALUE(EH$3),VALUE($P46)),0),CHOOSE(IF(OR(EH$1,$R46),4,INDEX(CMB[[Res_Rare]:[Res_Rare]],MATCH(ROUND(MIN(SUM(EH$4,$O46/1000),SUM($O46,EH$4/1000)),3),CMB[[Cmb_ID]:[Cmb_ID]],0))),-1,-1,0,0)),IF(OR(EH$1,$R46),4,INDEX(CMB[[Cmb_Rare]:[Cmb_Rare]],MATCH(ROUND(MIN(SUM(EH$4,$O46/1000),SUM($O46,EH$4/1000)),3),CMB[[Cmb_ID]:[Cmb_ID]],0))),CHOOSE(AC[[M]:[M]],2,1,1,SUM(AC[[AB]:[DB]])))),""))</f>
        <v/>
      </c>
      <c r="EI46" t="str">
        <f>IF(OR(EI$5="",$S46=""),"",IFERROR(SUM(PRODUCT(INDEX(CMB[[BA_0O]:[BA_2O]],MATCH(ROUND(MIN(SUM(EI$4,$O46/1000),SUM($O46,EI$4/1000)),3),CMB[[Cmb_ID]:[Cmb_ID]],0),SUM(N(EI$1),N($R46),1)),CHOOSE(AC[[M]:[M]],1,1,0,AC[[AB]:[AB]])),PRODUCT(INDEX(CMB[[BD_0O]:[BD_2O]],MATCH(ROUND(MIN(SUM(EI$4,$O46/1000),SUM($O46,EI$4/1000)),3),CMB[[Cmb_ID]:[Cmb_ID]],0),SUM(N(EI$1),N($R46),1)),CHOOSE(AC[[M]:[M]],1,0,1,AC[[DB]:[DB]])),PRODUCT(SUM(ROUND(AVERAGE(VALUE(EI$3),VALUE($P46)),0),CHOOSE(IF(OR(EI$1,$R46),4,INDEX(CMB[[Res_Rare]:[Res_Rare]],MATCH(ROUND(MIN(SUM(EI$4,$O46/1000),SUM($O46,EI$4/1000)),3),CMB[[Cmb_ID]:[Cmb_ID]],0))),-1,-1,0,0)),IF(OR(EI$1,$R46),4,INDEX(CMB[[Cmb_Rare]:[Cmb_Rare]],MATCH(ROUND(MIN(SUM(EI$4,$O46/1000),SUM($O46,EI$4/1000)),3),CMB[[Cmb_ID]:[Cmb_ID]],0))),CHOOSE(AC[[M]:[M]],2,1,1,SUM(AC[[AB]:[DB]])))),""))</f>
        <v/>
      </c>
      <c r="EJ46" t="str">
        <f>IF(OR(EJ$5="",$S46=""),"",IFERROR(SUM(PRODUCT(INDEX(CMB[[BA_0O]:[BA_2O]],MATCH(ROUND(MIN(SUM(EJ$4,$O46/1000),SUM($O46,EJ$4/1000)),3),CMB[[Cmb_ID]:[Cmb_ID]],0),SUM(N(EJ$1),N($R46),1)),CHOOSE(AC[[M]:[M]],1,1,0,AC[[AB]:[AB]])),PRODUCT(INDEX(CMB[[BD_0O]:[BD_2O]],MATCH(ROUND(MIN(SUM(EJ$4,$O46/1000),SUM($O46,EJ$4/1000)),3),CMB[[Cmb_ID]:[Cmb_ID]],0),SUM(N(EJ$1),N($R46),1)),CHOOSE(AC[[M]:[M]],1,0,1,AC[[DB]:[DB]])),PRODUCT(SUM(ROUND(AVERAGE(VALUE(EJ$3),VALUE($P46)),0),CHOOSE(IF(OR(EJ$1,$R46),4,INDEX(CMB[[Res_Rare]:[Res_Rare]],MATCH(ROUND(MIN(SUM(EJ$4,$O46/1000),SUM($O46,EJ$4/1000)),3),CMB[[Cmb_ID]:[Cmb_ID]],0))),-1,-1,0,0)),IF(OR(EJ$1,$R46),4,INDEX(CMB[[Cmb_Rare]:[Cmb_Rare]],MATCH(ROUND(MIN(SUM(EJ$4,$O46/1000),SUM($O46,EJ$4/1000)),3),CMB[[Cmb_ID]:[Cmb_ID]],0))),CHOOSE(AC[[M]:[M]],2,1,1,SUM(AC[[AB]:[DB]])))),""))</f>
        <v/>
      </c>
      <c r="EK46" t="str">
        <f>IF(OR(EK$5="",$S46=""),"",IFERROR(SUM(PRODUCT(INDEX(CMB[[BA_0O]:[BA_2O]],MATCH(ROUND(MIN(SUM(EK$4,$O46/1000),SUM($O46,EK$4/1000)),3),CMB[[Cmb_ID]:[Cmb_ID]],0),SUM(N(EK$1),N($R46),1)),CHOOSE(AC[[M]:[M]],1,1,0,AC[[AB]:[AB]])),PRODUCT(INDEX(CMB[[BD_0O]:[BD_2O]],MATCH(ROUND(MIN(SUM(EK$4,$O46/1000),SUM($O46,EK$4/1000)),3),CMB[[Cmb_ID]:[Cmb_ID]],0),SUM(N(EK$1),N($R46),1)),CHOOSE(AC[[M]:[M]],1,0,1,AC[[DB]:[DB]])),PRODUCT(SUM(ROUND(AVERAGE(VALUE(EK$3),VALUE($P46)),0),CHOOSE(IF(OR(EK$1,$R46),4,INDEX(CMB[[Res_Rare]:[Res_Rare]],MATCH(ROUND(MIN(SUM(EK$4,$O46/1000),SUM($O46,EK$4/1000)),3),CMB[[Cmb_ID]:[Cmb_ID]],0))),-1,-1,0,0)),IF(OR(EK$1,$R46),4,INDEX(CMB[[Cmb_Rare]:[Cmb_Rare]],MATCH(ROUND(MIN(SUM(EK$4,$O46/1000),SUM($O46,EK$4/1000)),3),CMB[[Cmb_ID]:[Cmb_ID]],0))),CHOOSE(AC[[M]:[M]],2,1,1,SUM(AC[[AB]:[DB]])))),""))</f>
        <v/>
      </c>
      <c r="EL46" t="str">
        <f>IF(OR(EL$5="",$S46=""),"",IFERROR(SUM(PRODUCT(INDEX(CMB[[BA_0O]:[BA_2O]],MATCH(ROUND(MIN(SUM(EL$4,$O46/1000),SUM($O46,EL$4/1000)),3),CMB[[Cmb_ID]:[Cmb_ID]],0),SUM(N(EL$1),N($R46),1)),CHOOSE(AC[[M]:[M]],1,1,0,AC[[AB]:[AB]])),PRODUCT(INDEX(CMB[[BD_0O]:[BD_2O]],MATCH(ROUND(MIN(SUM(EL$4,$O46/1000),SUM($O46,EL$4/1000)),3),CMB[[Cmb_ID]:[Cmb_ID]],0),SUM(N(EL$1),N($R46),1)),CHOOSE(AC[[M]:[M]],1,0,1,AC[[DB]:[DB]])),PRODUCT(SUM(ROUND(AVERAGE(VALUE(EL$3),VALUE($P46)),0),CHOOSE(IF(OR(EL$1,$R46),4,INDEX(CMB[[Res_Rare]:[Res_Rare]],MATCH(ROUND(MIN(SUM(EL$4,$O46/1000),SUM($O46,EL$4/1000)),3),CMB[[Cmb_ID]:[Cmb_ID]],0))),-1,-1,0,0)),IF(OR(EL$1,$R46),4,INDEX(CMB[[Cmb_Rare]:[Cmb_Rare]],MATCH(ROUND(MIN(SUM(EL$4,$O46/1000),SUM($O46,EL$4/1000)),3),CMB[[Cmb_ID]:[Cmb_ID]],0))),CHOOSE(AC[[M]:[M]],2,1,1,SUM(AC[[AB]:[DB]])))),""))</f>
        <v/>
      </c>
      <c r="EM46" t="str">
        <f>IF(OR(EM$5="",$S46=""),"",IFERROR(SUM(PRODUCT(INDEX(CMB[[BA_0O]:[BA_2O]],MATCH(ROUND(MIN(SUM(EM$4,$O46/1000),SUM($O46,EM$4/1000)),3),CMB[[Cmb_ID]:[Cmb_ID]],0),SUM(N(EM$1),N($R46),1)),CHOOSE(AC[[M]:[M]],1,1,0,AC[[AB]:[AB]])),PRODUCT(INDEX(CMB[[BD_0O]:[BD_2O]],MATCH(ROUND(MIN(SUM(EM$4,$O46/1000),SUM($O46,EM$4/1000)),3),CMB[[Cmb_ID]:[Cmb_ID]],0),SUM(N(EM$1),N($R46),1)),CHOOSE(AC[[M]:[M]],1,0,1,AC[[DB]:[DB]])),PRODUCT(SUM(ROUND(AVERAGE(VALUE(EM$3),VALUE($P46)),0),CHOOSE(IF(OR(EM$1,$R46),4,INDEX(CMB[[Res_Rare]:[Res_Rare]],MATCH(ROUND(MIN(SUM(EM$4,$O46/1000),SUM($O46,EM$4/1000)),3),CMB[[Cmb_ID]:[Cmb_ID]],0))),-1,-1,0,0)),IF(OR(EM$1,$R46),4,INDEX(CMB[[Cmb_Rare]:[Cmb_Rare]],MATCH(ROUND(MIN(SUM(EM$4,$O46/1000),SUM($O46,EM$4/1000)),3),CMB[[Cmb_ID]:[Cmb_ID]],0))),CHOOSE(AC[[M]:[M]],2,1,1,SUM(AC[[AB]:[DB]])))),""))</f>
        <v/>
      </c>
      <c r="EN46" t="str">
        <f>IF(OR(EN$5="",$S46=""),"",IFERROR(SUM(PRODUCT(INDEX(CMB[[BA_0O]:[BA_2O]],MATCH(ROUND(MIN(SUM(EN$4,$O46/1000),SUM($O46,EN$4/1000)),3),CMB[[Cmb_ID]:[Cmb_ID]],0),SUM(N(EN$1),N($R46),1)),CHOOSE(AC[[M]:[M]],1,1,0,AC[[AB]:[AB]])),PRODUCT(INDEX(CMB[[BD_0O]:[BD_2O]],MATCH(ROUND(MIN(SUM(EN$4,$O46/1000),SUM($O46,EN$4/1000)),3),CMB[[Cmb_ID]:[Cmb_ID]],0),SUM(N(EN$1),N($R46),1)),CHOOSE(AC[[M]:[M]],1,0,1,AC[[DB]:[DB]])),PRODUCT(SUM(ROUND(AVERAGE(VALUE(EN$3),VALUE($P46)),0),CHOOSE(IF(OR(EN$1,$R46),4,INDEX(CMB[[Res_Rare]:[Res_Rare]],MATCH(ROUND(MIN(SUM(EN$4,$O46/1000),SUM($O46,EN$4/1000)),3),CMB[[Cmb_ID]:[Cmb_ID]],0))),-1,-1,0,0)),IF(OR(EN$1,$R46),4,INDEX(CMB[[Cmb_Rare]:[Cmb_Rare]],MATCH(ROUND(MIN(SUM(EN$4,$O46/1000),SUM($O46,EN$4/1000)),3),CMB[[Cmb_ID]:[Cmb_ID]],0))),CHOOSE(AC[[M]:[M]],2,1,1,SUM(AC[[AB]:[DB]])))),""))</f>
        <v/>
      </c>
      <c r="EO46" t="str">
        <f>IF(OR(EO$5="",$S46=""),"",IFERROR(SUM(PRODUCT(INDEX(CMB[[BA_0O]:[BA_2O]],MATCH(ROUND(MIN(SUM(EO$4,$O46/1000),SUM($O46,EO$4/1000)),3),CMB[[Cmb_ID]:[Cmb_ID]],0),SUM(N(EO$1),N($R46),1)),CHOOSE(AC[[M]:[M]],1,1,0,AC[[AB]:[AB]])),PRODUCT(INDEX(CMB[[BD_0O]:[BD_2O]],MATCH(ROUND(MIN(SUM(EO$4,$O46/1000),SUM($O46,EO$4/1000)),3),CMB[[Cmb_ID]:[Cmb_ID]],0),SUM(N(EO$1),N($R46),1)),CHOOSE(AC[[M]:[M]],1,0,1,AC[[DB]:[DB]])),PRODUCT(SUM(ROUND(AVERAGE(VALUE(EO$3),VALUE($P46)),0),CHOOSE(IF(OR(EO$1,$R46),4,INDEX(CMB[[Res_Rare]:[Res_Rare]],MATCH(ROUND(MIN(SUM(EO$4,$O46/1000),SUM($O46,EO$4/1000)),3),CMB[[Cmb_ID]:[Cmb_ID]],0))),-1,-1,0,0)),IF(OR(EO$1,$R46),4,INDEX(CMB[[Cmb_Rare]:[Cmb_Rare]],MATCH(ROUND(MIN(SUM(EO$4,$O46/1000),SUM($O46,EO$4/1000)),3),CMB[[Cmb_ID]:[Cmb_ID]],0))),CHOOSE(AC[[M]:[M]],2,1,1,SUM(AC[[AB]:[DB]])))),""))</f>
        <v/>
      </c>
      <c r="EP46" t="str">
        <f>IF(OR(EP$5="",$S46=""),"",IFERROR(SUM(PRODUCT(INDEX(CMB[[BA_0O]:[BA_2O]],MATCH(ROUND(MIN(SUM(EP$4,$O46/1000),SUM($O46,EP$4/1000)),3),CMB[[Cmb_ID]:[Cmb_ID]],0),SUM(N(EP$1),N($R46),1)),CHOOSE(AC[[M]:[M]],1,1,0,AC[[AB]:[AB]])),PRODUCT(INDEX(CMB[[BD_0O]:[BD_2O]],MATCH(ROUND(MIN(SUM(EP$4,$O46/1000),SUM($O46,EP$4/1000)),3),CMB[[Cmb_ID]:[Cmb_ID]],0),SUM(N(EP$1),N($R46),1)),CHOOSE(AC[[M]:[M]],1,0,1,AC[[DB]:[DB]])),PRODUCT(SUM(ROUND(AVERAGE(VALUE(EP$3),VALUE($P46)),0),CHOOSE(IF(OR(EP$1,$R46),4,INDEX(CMB[[Res_Rare]:[Res_Rare]],MATCH(ROUND(MIN(SUM(EP$4,$O46/1000),SUM($O46,EP$4/1000)),3),CMB[[Cmb_ID]:[Cmb_ID]],0))),-1,-1,0,0)),IF(OR(EP$1,$R46),4,INDEX(CMB[[Cmb_Rare]:[Cmb_Rare]],MATCH(ROUND(MIN(SUM(EP$4,$O46/1000),SUM($O46,EP$4/1000)),3),CMB[[Cmb_ID]:[Cmb_ID]],0))),CHOOSE(AC[[M]:[M]],2,1,1,SUM(AC[[AB]:[DB]])))),""))</f>
        <v/>
      </c>
      <c r="EQ46" t="str">
        <f>IF(OR(EQ$5="",$S46=""),"",IFERROR(SUM(PRODUCT(INDEX(CMB[[BA_0O]:[BA_2O]],MATCH(ROUND(MIN(SUM(EQ$4,$O46/1000),SUM($O46,EQ$4/1000)),3),CMB[[Cmb_ID]:[Cmb_ID]],0),SUM(N(EQ$1),N($R46),1)),CHOOSE(AC[[M]:[M]],1,1,0,AC[[AB]:[AB]])),PRODUCT(INDEX(CMB[[BD_0O]:[BD_2O]],MATCH(ROUND(MIN(SUM(EQ$4,$O46/1000),SUM($O46,EQ$4/1000)),3),CMB[[Cmb_ID]:[Cmb_ID]],0),SUM(N(EQ$1),N($R46),1)),CHOOSE(AC[[M]:[M]],1,0,1,AC[[DB]:[DB]])),PRODUCT(SUM(ROUND(AVERAGE(VALUE(EQ$3),VALUE($P46)),0),CHOOSE(IF(OR(EQ$1,$R46),4,INDEX(CMB[[Res_Rare]:[Res_Rare]],MATCH(ROUND(MIN(SUM(EQ$4,$O46/1000),SUM($O46,EQ$4/1000)),3),CMB[[Cmb_ID]:[Cmb_ID]],0))),-1,-1,0,0)),IF(OR(EQ$1,$R46),4,INDEX(CMB[[Cmb_Rare]:[Cmb_Rare]],MATCH(ROUND(MIN(SUM(EQ$4,$O46/1000),SUM($O46,EQ$4/1000)),3),CMB[[Cmb_ID]:[Cmb_ID]],0))),CHOOSE(AC[[M]:[M]],2,1,1,SUM(AC[[AB]:[DB]])))),""))</f>
        <v/>
      </c>
      <c r="ER46" t="str">
        <f>IF(OR(ER$5="",$S46=""),"",IFERROR(SUM(PRODUCT(INDEX(CMB[[BA_0O]:[BA_2O]],MATCH(ROUND(MIN(SUM(ER$4,$O46/1000),SUM($O46,ER$4/1000)),3),CMB[[Cmb_ID]:[Cmb_ID]],0),SUM(N(ER$1),N($R46),1)),CHOOSE(AC[[M]:[M]],1,1,0,AC[[AB]:[AB]])),PRODUCT(INDEX(CMB[[BD_0O]:[BD_2O]],MATCH(ROUND(MIN(SUM(ER$4,$O46/1000),SUM($O46,ER$4/1000)),3),CMB[[Cmb_ID]:[Cmb_ID]],0),SUM(N(ER$1),N($R46),1)),CHOOSE(AC[[M]:[M]],1,0,1,AC[[DB]:[DB]])),PRODUCT(SUM(ROUND(AVERAGE(VALUE(ER$3),VALUE($P46)),0),CHOOSE(IF(OR(ER$1,$R46),4,INDEX(CMB[[Res_Rare]:[Res_Rare]],MATCH(ROUND(MIN(SUM(ER$4,$O46/1000),SUM($O46,ER$4/1000)),3),CMB[[Cmb_ID]:[Cmb_ID]],0))),-1,-1,0,0)),IF(OR(ER$1,$R46),4,INDEX(CMB[[Cmb_Rare]:[Cmb_Rare]],MATCH(ROUND(MIN(SUM(ER$4,$O46/1000),SUM($O46,ER$4/1000)),3),CMB[[Cmb_ID]:[Cmb_ID]],0))),CHOOSE(AC[[M]:[M]],2,1,1,SUM(AC[[AB]:[DB]])))),""))</f>
        <v/>
      </c>
      <c r="ES46" t="str">
        <f>IF(OR(ES$5="",$S46=""),"",IFERROR(SUM(PRODUCT(INDEX(CMB[[BA_0O]:[BA_2O]],MATCH(ROUND(MIN(SUM(ES$4,$O46/1000),SUM($O46,ES$4/1000)),3),CMB[[Cmb_ID]:[Cmb_ID]],0),SUM(N(ES$1),N($R46),1)),CHOOSE(AC[[M]:[M]],1,1,0,AC[[AB]:[AB]])),PRODUCT(INDEX(CMB[[BD_0O]:[BD_2O]],MATCH(ROUND(MIN(SUM(ES$4,$O46/1000),SUM($O46,ES$4/1000)),3),CMB[[Cmb_ID]:[Cmb_ID]],0),SUM(N(ES$1),N($R46),1)),CHOOSE(AC[[M]:[M]],1,0,1,AC[[DB]:[DB]])),PRODUCT(SUM(ROUND(AVERAGE(VALUE(ES$3),VALUE($P46)),0),CHOOSE(IF(OR(ES$1,$R46),4,INDEX(CMB[[Res_Rare]:[Res_Rare]],MATCH(ROUND(MIN(SUM(ES$4,$O46/1000),SUM($O46,ES$4/1000)),3),CMB[[Cmb_ID]:[Cmb_ID]],0))),-1,-1,0,0)),IF(OR(ES$1,$R46),4,INDEX(CMB[[Cmb_Rare]:[Cmb_Rare]],MATCH(ROUND(MIN(SUM(ES$4,$O46/1000),SUM($O46,ES$4/1000)),3),CMB[[Cmb_ID]:[Cmb_ID]],0))),CHOOSE(AC[[M]:[M]],2,1,1,SUM(AC[[AB]:[DB]])))),""))</f>
        <v/>
      </c>
      <c r="ET46" t="str">
        <f>IF(OR(ET$5="",$S46=""),"",IFERROR(SUM(PRODUCT(INDEX(CMB[[BA_0O]:[BA_2O]],MATCH(ROUND(MIN(SUM(ET$4,$O46/1000),SUM($O46,ET$4/1000)),3),CMB[[Cmb_ID]:[Cmb_ID]],0),SUM(N(ET$1),N($R46),1)),CHOOSE(AC[[M]:[M]],1,1,0,AC[[AB]:[AB]])),PRODUCT(INDEX(CMB[[BD_0O]:[BD_2O]],MATCH(ROUND(MIN(SUM(ET$4,$O46/1000),SUM($O46,ET$4/1000)),3),CMB[[Cmb_ID]:[Cmb_ID]],0),SUM(N(ET$1),N($R46),1)),CHOOSE(AC[[M]:[M]],1,0,1,AC[[DB]:[DB]])),PRODUCT(SUM(ROUND(AVERAGE(VALUE(ET$3),VALUE($P46)),0),CHOOSE(IF(OR(ET$1,$R46),4,INDEX(CMB[[Res_Rare]:[Res_Rare]],MATCH(ROUND(MIN(SUM(ET$4,$O46/1000),SUM($O46,ET$4/1000)),3),CMB[[Cmb_ID]:[Cmb_ID]],0))),-1,-1,0,0)),IF(OR(ET$1,$R46),4,INDEX(CMB[[Cmb_Rare]:[Cmb_Rare]],MATCH(ROUND(MIN(SUM(ET$4,$O46/1000),SUM($O46,ET$4/1000)),3),CMB[[Cmb_ID]:[Cmb_ID]],0))),CHOOSE(AC[[M]:[M]],2,1,1,SUM(AC[[AB]:[DB]])))),""))</f>
        <v/>
      </c>
      <c r="EU46" t="str">
        <f>IF(OR(EU$5="",$S46=""),"",IFERROR(SUM(PRODUCT(INDEX(CMB[[BA_0O]:[BA_2O]],MATCH(ROUND(MIN(SUM(EU$4,$O46/1000),SUM($O46,EU$4/1000)),3),CMB[[Cmb_ID]:[Cmb_ID]],0),SUM(N(EU$1),N($R46),1)),CHOOSE(AC[[M]:[M]],1,1,0,AC[[AB]:[AB]])),PRODUCT(INDEX(CMB[[BD_0O]:[BD_2O]],MATCH(ROUND(MIN(SUM(EU$4,$O46/1000),SUM($O46,EU$4/1000)),3),CMB[[Cmb_ID]:[Cmb_ID]],0),SUM(N(EU$1),N($R46),1)),CHOOSE(AC[[M]:[M]],1,0,1,AC[[DB]:[DB]])),PRODUCT(SUM(ROUND(AVERAGE(VALUE(EU$3),VALUE($P46)),0),CHOOSE(IF(OR(EU$1,$R46),4,INDEX(CMB[[Res_Rare]:[Res_Rare]],MATCH(ROUND(MIN(SUM(EU$4,$O46/1000),SUM($O46,EU$4/1000)),3),CMB[[Cmb_ID]:[Cmb_ID]],0))),-1,-1,0,0)),IF(OR(EU$1,$R46),4,INDEX(CMB[[Cmb_Rare]:[Cmb_Rare]],MATCH(ROUND(MIN(SUM(EU$4,$O46/1000),SUM($O46,EU$4/1000)),3),CMB[[Cmb_ID]:[Cmb_ID]],0))),CHOOSE(AC[[M]:[M]],2,1,1,SUM(AC[[AB]:[DB]])))),""))</f>
        <v/>
      </c>
      <c r="EV46" t="str">
        <f>IF(OR(EV$5="",$S46=""),"",IFERROR(SUM(PRODUCT(INDEX(CMB[[BA_0O]:[BA_2O]],MATCH(ROUND(MIN(SUM(EV$4,$O46/1000),SUM($O46,EV$4/1000)),3),CMB[[Cmb_ID]:[Cmb_ID]],0),SUM(N(EV$1),N($R46),1)),CHOOSE(AC[[M]:[M]],1,1,0,AC[[AB]:[AB]])),PRODUCT(INDEX(CMB[[BD_0O]:[BD_2O]],MATCH(ROUND(MIN(SUM(EV$4,$O46/1000),SUM($O46,EV$4/1000)),3),CMB[[Cmb_ID]:[Cmb_ID]],0),SUM(N(EV$1),N($R46),1)),CHOOSE(AC[[M]:[M]],1,0,1,AC[[DB]:[DB]])),PRODUCT(SUM(ROUND(AVERAGE(VALUE(EV$3),VALUE($P46)),0),CHOOSE(IF(OR(EV$1,$R46),4,INDEX(CMB[[Res_Rare]:[Res_Rare]],MATCH(ROUND(MIN(SUM(EV$4,$O46/1000),SUM($O46,EV$4/1000)),3),CMB[[Cmb_ID]:[Cmb_ID]],0))),-1,-1,0,0)),IF(OR(EV$1,$R46),4,INDEX(CMB[[Cmb_Rare]:[Cmb_Rare]],MATCH(ROUND(MIN(SUM(EV$4,$O46/1000),SUM($O46,EV$4/1000)),3),CMB[[Cmb_ID]:[Cmb_ID]],0))),CHOOSE(AC[[M]:[M]],2,1,1,SUM(AC[[AB]:[DB]])))),""))</f>
        <v/>
      </c>
      <c r="EW46" t="str">
        <f>IF(OR(EW$5="",$S46=""),"",IFERROR(SUM(PRODUCT(INDEX(CMB[[BA_0O]:[BA_2O]],MATCH(ROUND(MIN(SUM(EW$4,$O46/1000),SUM($O46,EW$4/1000)),3),CMB[[Cmb_ID]:[Cmb_ID]],0),SUM(N(EW$1),N($R46),1)),CHOOSE(AC[[M]:[M]],1,1,0,AC[[AB]:[AB]])),PRODUCT(INDEX(CMB[[BD_0O]:[BD_2O]],MATCH(ROUND(MIN(SUM(EW$4,$O46/1000),SUM($O46,EW$4/1000)),3),CMB[[Cmb_ID]:[Cmb_ID]],0),SUM(N(EW$1),N($R46),1)),CHOOSE(AC[[M]:[M]],1,0,1,AC[[DB]:[DB]])),PRODUCT(SUM(ROUND(AVERAGE(VALUE(EW$3),VALUE($P46)),0),CHOOSE(IF(OR(EW$1,$R46),4,INDEX(CMB[[Res_Rare]:[Res_Rare]],MATCH(ROUND(MIN(SUM(EW$4,$O46/1000),SUM($O46,EW$4/1000)),3),CMB[[Cmb_ID]:[Cmb_ID]],0))),-1,-1,0,0)),IF(OR(EW$1,$R46),4,INDEX(CMB[[Cmb_Rare]:[Cmb_Rare]],MATCH(ROUND(MIN(SUM(EW$4,$O46/1000),SUM($O46,EW$4/1000)),3),CMB[[Cmb_ID]:[Cmb_ID]],0))),CHOOSE(AC[[M]:[M]],2,1,1,SUM(AC[[AB]:[DB]])))),""))</f>
        <v/>
      </c>
      <c r="EX46" t="str">
        <f>IF(OR(EX$5="",$S46=""),"",IFERROR(SUM(PRODUCT(INDEX(CMB[[BA_0O]:[BA_2O]],MATCH(ROUND(MIN(SUM(EX$4,$O46/1000),SUM($O46,EX$4/1000)),3),CMB[[Cmb_ID]:[Cmb_ID]],0),SUM(N(EX$1),N($R46),1)),CHOOSE(AC[[M]:[M]],1,1,0,AC[[AB]:[AB]])),PRODUCT(INDEX(CMB[[BD_0O]:[BD_2O]],MATCH(ROUND(MIN(SUM(EX$4,$O46/1000),SUM($O46,EX$4/1000)),3),CMB[[Cmb_ID]:[Cmb_ID]],0),SUM(N(EX$1),N($R46),1)),CHOOSE(AC[[M]:[M]],1,0,1,AC[[DB]:[DB]])),PRODUCT(SUM(ROUND(AVERAGE(VALUE(EX$3),VALUE($P46)),0),CHOOSE(IF(OR(EX$1,$R46),4,INDEX(CMB[[Res_Rare]:[Res_Rare]],MATCH(ROUND(MIN(SUM(EX$4,$O46/1000),SUM($O46,EX$4/1000)),3),CMB[[Cmb_ID]:[Cmb_ID]],0))),-1,-1,0,0)),IF(OR(EX$1,$R46),4,INDEX(CMB[[Cmb_Rare]:[Cmb_Rare]],MATCH(ROUND(MIN(SUM(EX$4,$O46/1000),SUM($O46,EX$4/1000)),3),CMB[[Cmb_ID]:[Cmb_ID]],0))),CHOOSE(AC[[M]:[M]],2,1,1,SUM(AC[[AB]:[DB]])))),""))</f>
        <v/>
      </c>
      <c r="EY46" t="str">
        <f>IF(OR(EY$5="",$S46=""),"",IFERROR(SUM(PRODUCT(INDEX(CMB[[BA_0O]:[BA_2O]],MATCH(ROUND(MIN(SUM(EY$4,$O46/1000),SUM($O46,EY$4/1000)),3),CMB[[Cmb_ID]:[Cmb_ID]],0),SUM(N(EY$1),N($R46),1)),CHOOSE(AC[[M]:[M]],1,1,0,AC[[AB]:[AB]])),PRODUCT(INDEX(CMB[[BD_0O]:[BD_2O]],MATCH(ROUND(MIN(SUM(EY$4,$O46/1000),SUM($O46,EY$4/1000)),3),CMB[[Cmb_ID]:[Cmb_ID]],0),SUM(N(EY$1),N($R46),1)),CHOOSE(AC[[M]:[M]],1,0,1,AC[[DB]:[DB]])),PRODUCT(SUM(ROUND(AVERAGE(VALUE(EY$3),VALUE($P46)),0),CHOOSE(IF(OR(EY$1,$R46),4,INDEX(CMB[[Res_Rare]:[Res_Rare]],MATCH(ROUND(MIN(SUM(EY$4,$O46/1000),SUM($O46,EY$4/1000)),3),CMB[[Cmb_ID]:[Cmb_ID]],0))),-1,-1,0,0)),IF(OR(EY$1,$R46),4,INDEX(CMB[[Cmb_Rare]:[Cmb_Rare]],MATCH(ROUND(MIN(SUM(EY$4,$O46/1000),SUM($O46,EY$4/1000)),3),CMB[[Cmb_ID]:[Cmb_ID]],0))),CHOOSE(AC[[M]:[M]],2,1,1,SUM(AC[[AB]:[DB]])))),""))</f>
        <v/>
      </c>
      <c r="EZ46" t="str">
        <f>IF(OR(EZ$5="",$S46=""),"",IFERROR(SUM(PRODUCT(INDEX(CMB[[BA_0O]:[BA_2O]],MATCH(ROUND(MIN(SUM(EZ$4,$O46/1000),SUM($O46,EZ$4/1000)),3),CMB[[Cmb_ID]:[Cmb_ID]],0),SUM(N(EZ$1),N($R46),1)),CHOOSE(AC[[M]:[M]],1,1,0,AC[[AB]:[AB]])),PRODUCT(INDEX(CMB[[BD_0O]:[BD_2O]],MATCH(ROUND(MIN(SUM(EZ$4,$O46/1000),SUM($O46,EZ$4/1000)),3),CMB[[Cmb_ID]:[Cmb_ID]],0),SUM(N(EZ$1),N($R46),1)),CHOOSE(AC[[M]:[M]],1,0,1,AC[[DB]:[DB]])),PRODUCT(SUM(ROUND(AVERAGE(VALUE(EZ$3),VALUE($P46)),0),CHOOSE(IF(OR(EZ$1,$R46),4,INDEX(CMB[[Res_Rare]:[Res_Rare]],MATCH(ROUND(MIN(SUM(EZ$4,$O46/1000),SUM($O46,EZ$4/1000)),3),CMB[[Cmb_ID]:[Cmb_ID]],0))),-1,-1,0,0)),IF(OR(EZ$1,$R46),4,INDEX(CMB[[Cmb_Rare]:[Cmb_Rare]],MATCH(ROUND(MIN(SUM(EZ$4,$O46/1000),SUM($O46,EZ$4/1000)),3),CMB[[Cmb_ID]:[Cmb_ID]],0))),CHOOSE(AC[[M]:[M]],2,1,1,SUM(AC[[AB]:[DB]])))),""))</f>
        <v/>
      </c>
      <c r="FA46" t="str">
        <f>IF(OR(FA$5="",$S46=""),"",IFERROR(SUM(PRODUCT(INDEX(CMB[[BA_0O]:[BA_2O]],MATCH(ROUND(MIN(SUM(FA$4,$O46/1000),SUM($O46,FA$4/1000)),3),CMB[[Cmb_ID]:[Cmb_ID]],0),SUM(N(FA$1),N($R46),1)),CHOOSE(AC[[M]:[M]],1,1,0,AC[[AB]:[AB]])),PRODUCT(INDEX(CMB[[BD_0O]:[BD_2O]],MATCH(ROUND(MIN(SUM(FA$4,$O46/1000),SUM($O46,FA$4/1000)),3),CMB[[Cmb_ID]:[Cmb_ID]],0),SUM(N(FA$1),N($R46),1)),CHOOSE(AC[[M]:[M]],1,0,1,AC[[DB]:[DB]])),PRODUCT(SUM(ROUND(AVERAGE(VALUE(FA$3),VALUE($P46)),0),CHOOSE(IF(OR(FA$1,$R46),4,INDEX(CMB[[Res_Rare]:[Res_Rare]],MATCH(ROUND(MIN(SUM(FA$4,$O46/1000),SUM($O46,FA$4/1000)),3),CMB[[Cmb_ID]:[Cmb_ID]],0))),-1,-1,0,0)),IF(OR(FA$1,$R46),4,INDEX(CMB[[Cmb_Rare]:[Cmb_Rare]],MATCH(ROUND(MIN(SUM(FA$4,$O46/1000),SUM($O46,FA$4/1000)),3),CMB[[Cmb_ID]:[Cmb_ID]],0))),CHOOSE(AC[[M]:[M]],2,1,1,SUM(AC[[AB]:[DB]])))),""))</f>
        <v/>
      </c>
      <c r="FB46" t="str">
        <f>IF(OR(FB$5="",$S46=""),"",IFERROR(SUM(PRODUCT(INDEX(CMB[[BA_0O]:[BA_2O]],MATCH(ROUND(MIN(SUM(FB$4,$O46/1000),SUM($O46,FB$4/1000)),3),CMB[[Cmb_ID]:[Cmb_ID]],0),SUM(N(FB$1),N($R46),1)),CHOOSE(AC[[M]:[M]],1,1,0,AC[[AB]:[AB]])),PRODUCT(INDEX(CMB[[BD_0O]:[BD_2O]],MATCH(ROUND(MIN(SUM(FB$4,$O46/1000),SUM($O46,FB$4/1000)),3),CMB[[Cmb_ID]:[Cmb_ID]],0),SUM(N(FB$1),N($R46),1)),CHOOSE(AC[[M]:[M]],1,0,1,AC[[DB]:[DB]])),PRODUCT(SUM(ROUND(AVERAGE(VALUE(FB$3),VALUE($P46)),0),CHOOSE(IF(OR(FB$1,$R46),4,INDEX(CMB[[Res_Rare]:[Res_Rare]],MATCH(ROUND(MIN(SUM(FB$4,$O46/1000),SUM($O46,FB$4/1000)),3),CMB[[Cmb_ID]:[Cmb_ID]],0))),-1,-1,0,0)),IF(OR(FB$1,$R46),4,INDEX(CMB[[Cmb_Rare]:[Cmb_Rare]],MATCH(ROUND(MIN(SUM(FB$4,$O46/1000),SUM($O46,FB$4/1000)),3),CMB[[Cmb_ID]:[Cmb_ID]],0))),CHOOSE(AC[[M]:[M]],2,1,1,SUM(AC[[AB]:[DB]])))),""))</f>
        <v/>
      </c>
      <c r="FC46" t="str">
        <f>IF(OR(FC$5="",$S46=""),"",IFERROR(SUM(PRODUCT(INDEX(CMB[[BA_0O]:[BA_2O]],MATCH(ROUND(MIN(SUM(FC$4,$O46/1000),SUM($O46,FC$4/1000)),3),CMB[[Cmb_ID]:[Cmb_ID]],0),SUM(N(FC$1),N($R46),1)),CHOOSE(AC[[M]:[M]],1,1,0,AC[[AB]:[AB]])),PRODUCT(INDEX(CMB[[BD_0O]:[BD_2O]],MATCH(ROUND(MIN(SUM(FC$4,$O46/1000),SUM($O46,FC$4/1000)),3),CMB[[Cmb_ID]:[Cmb_ID]],0),SUM(N(FC$1),N($R46),1)),CHOOSE(AC[[M]:[M]],1,0,1,AC[[DB]:[DB]])),PRODUCT(SUM(ROUND(AVERAGE(VALUE(FC$3),VALUE($P46)),0),CHOOSE(IF(OR(FC$1,$R46),4,INDEX(CMB[[Res_Rare]:[Res_Rare]],MATCH(ROUND(MIN(SUM(FC$4,$O46/1000),SUM($O46,FC$4/1000)),3),CMB[[Cmb_ID]:[Cmb_ID]],0))),-1,-1,0,0)),IF(OR(FC$1,$R46),4,INDEX(CMB[[Cmb_Rare]:[Cmb_Rare]],MATCH(ROUND(MIN(SUM(FC$4,$O46/1000),SUM($O46,FC$4/1000)),3),CMB[[Cmb_ID]:[Cmb_ID]],0))),CHOOSE(AC[[M]:[M]],2,1,1,SUM(AC[[AB]:[DB]])))),""))</f>
        <v/>
      </c>
      <c r="FD46" t="str">
        <f>IF(OR(FD$5="",$S46=""),"",IFERROR(SUM(PRODUCT(INDEX(CMB[[BA_0O]:[BA_2O]],MATCH(ROUND(MIN(SUM(FD$4,$O46/1000),SUM($O46,FD$4/1000)),3),CMB[[Cmb_ID]:[Cmb_ID]],0),SUM(N(FD$1),N($R46),1)),CHOOSE(AC[[M]:[M]],1,1,0,AC[[AB]:[AB]])),PRODUCT(INDEX(CMB[[BD_0O]:[BD_2O]],MATCH(ROUND(MIN(SUM(FD$4,$O46/1000),SUM($O46,FD$4/1000)),3),CMB[[Cmb_ID]:[Cmb_ID]],0),SUM(N(FD$1),N($R46),1)),CHOOSE(AC[[M]:[M]],1,0,1,AC[[DB]:[DB]])),PRODUCT(SUM(ROUND(AVERAGE(VALUE(FD$3),VALUE($P46)),0),CHOOSE(IF(OR(FD$1,$R46),4,INDEX(CMB[[Res_Rare]:[Res_Rare]],MATCH(ROUND(MIN(SUM(FD$4,$O46/1000),SUM($O46,FD$4/1000)),3),CMB[[Cmb_ID]:[Cmb_ID]],0))),-1,-1,0,0)),IF(OR(FD$1,$R46),4,INDEX(CMB[[Cmb_Rare]:[Cmb_Rare]],MATCH(ROUND(MIN(SUM(FD$4,$O46/1000),SUM($O46,FD$4/1000)),3),CMB[[Cmb_ID]:[Cmb_ID]],0))),CHOOSE(AC[[M]:[M]],2,1,1,SUM(AC[[AB]:[DB]])))),""))</f>
        <v/>
      </c>
      <c r="FE46" t="str">
        <f>IF(OR(FE$5="",$S46=""),"",IFERROR(SUM(PRODUCT(INDEX(CMB[[BA_0O]:[BA_2O]],MATCH(ROUND(MIN(SUM(FE$4,$O46/1000),SUM($O46,FE$4/1000)),3),CMB[[Cmb_ID]:[Cmb_ID]],0),SUM(N(FE$1),N($R46),1)),CHOOSE(AC[[M]:[M]],1,1,0,AC[[AB]:[AB]])),PRODUCT(INDEX(CMB[[BD_0O]:[BD_2O]],MATCH(ROUND(MIN(SUM(FE$4,$O46/1000),SUM($O46,FE$4/1000)),3),CMB[[Cmb_ID]:[Cmb_ID]],0),SUM(N(FE$1),N($R46),1)),CHOOSE(AC[[M]:[M]],1,0,1,AC[[DB]:[DB]])),PRODUCT(SUM(ROUND(AVERAGE(VALUE(FE$3),VALUE($P46)),0),CHOOSE(IF(OR(FE$1,$R46),4,INDEX(CMB[[Res_Rare]:[Res_Rare]],MATCH(ROUND(MIN(SUM(FE$4,$O46/1000),SUM($O46,FE$4/1000)),3),CMB[[Cmb_ID]:[Cmb_ID]],0))),-1,-1,0,0)),IF(OR(FE$1,$R46),4,INDEX(CMB[[Cmb_Rare]:[Cmb_Rare]],MATCH(ROUND(MIN(SUM(FE$4,$O46/1000),SUM($O46,FE$4/1000)),3),CMB[[Cmb_ID]:[Cmb_ID]],0))),CHOOSE(AC[[M]:[M]],2,1,1,SUM(AC[[AB]:[DB]])))),""))</f>
        <v/>
      </c>
      <c r="FF46" t="str">
        <f>IF(OR(FF$5="",$S46=""),"",IFERROR(SUM(PRODUCT(INDEX(CMB[[BA_0O]:[BA_2O]],MATCH(ROUND(MIN(SUM(FF$4,$O46/1000),SUM($O46,FF$4/1000)),3),CMB[[Cmb_ID]:[Cmb_ID]],0),SUM(N(FF$1),N($R46),1)),CHOOSE(AC[[M]:[M]],1,1,0,AC[[AB]:[AB]])),PRODUCT(INDEX(CMB[[BD_0O]:[BD_2O]],MATCH(ROUND(MIN(SUM(FF$4,$O46/1000),SUM($O46,FF$4/1000)),3),CMB[[Cmb_ID]:[Cmb_ID]],0),SUM(N(FF$1),N($R46),1)),CHOOSE(AC[[M]:[M]],1,0,1,AC[[DB]:[DB]])),PRODUCT(SUM(ROUND(AVERAGE(VALUE(FF$3),VALUE($P46)),0),CHOOSE(IF(OR(FF$1,$R46),4,INDEX(CMB[[Res_Rare]:[Res_Rare]],MATCH(ROUND(MIN(SUM(FF$4,$O46/1000),SUM($O46,FF$4/1000)),3),CMB[[Cmb_ID]:[Cmb_ID]],0))),-1,-1,0,0)),IF(OR(FF$1,$R46),4,INDEX(CMB[[Cmb_Rare]:[Cmb_Rare]],MATCH(ROUND(MIN(SUM(FF$4,$O46/1000),SUM($O46,FF$4/1000)),3),CMB[[Cmb_ID]:[Cmb_ID]],0))),CHOOSE(AC[[M]:[M]],2,1,1,SUM(AC[[AB]:[DB]])))),""))</f>
        <v/>
      </c>
      <c r="FG46" t="str">
        <f>IF(OR(FG$5="",$S46=""),"",IFERROR(SUM(PRODUCT(INDEX(CMB[[BA_0O]:[BA_2O]],MATCH(ROUND(MIN(SUM(FG$4,$O46/1000),SUM($O46,FG$4/1000)),3),CMB[[Cmb_ID]:[Cmb_ID]],0),SUM(N(FG$1),N($R46),1)),CHOOSE(AC[[M]:[M]],1,1,0,AC[[AB]:[AB]])),PRODUCT(INDEX(CMB[[BD_0O]:[BD_2O]],MATCH(ROUND(MIN(SUM(FG$4,$O46/1000),SUM($O46,FG$4/1000)),3),CMB[[Cmb_ID]:[Cmb_ID]],0),SUM(N(FG$1),N($R46),1)),CHOOSE(AC[[M]:[M]],1,0,1,AC[[DB]:[DB]])),PRODUCT(SUM(ROUND(AVERAGE(VALUE(FG$3),VALUE($P46)),0),CHOOSE(IF(OR(FG$1,$R46),4,INDEX(CMB[[Res_Rare]:[Res_Rare]],MATCH(ROUND(MIN(SUM(FG$4,$O46/1000),SUM($O46,FG$4/1000)),3),CMB[[Cmb_ID]:[Cmb_ID]],0))),-1,-1,0,0)),IF(OR(FG$1,$R46),4,INDEX(CMB[[Cmb_Rare]:[Cmb_Rare]],MATCH(ROUND(MIN(SUM(FG$4,$O46/1000),SUM($O46,FG$4/1000)),3),CMB[[Cmb_ID]:[Cmb_ID]],0))),CHOOSE(AC[[M]:[M]],2,1,1,SUM(AC[[AB]:[DB]])))),""))</f>
        <v/>
      </c>
      <c r="FH46" t="str">
        <f>IF(OR(FH$5="",$S46=""),"",IFERROR(SUM(PRODUCT(INDEX(CMB[[BA_0O]:[BA_2O]],MATCH(ROUND(MIN(SUM(FH$4,$O46/1000),SUM($O46,FH$4/1000)),3),CMB[[Cmb_ID]:[Cmb_ID]],0),SUM(N(FH$1),N($R46),1)),CHOOSE(AC[[M]:[M]],1,1,0,AC[[AB]:[AB]])),PRODUCT(INDEX(CMB[[BD_0O]:[BD_2O]],MATCH(ROUND(MIN(SUM(FH$4,$O46/1000),SUM($O46,FH$4/1000)),3),CMB[[Cmb_ID]:[Cmb_ID]],0),SUM(N(FH$1),N($R46),1)),CHOOSE(AC[[M]:[M]],1,0,1,AC[[DB]:[DB]])),PRODUCT(SUM(ROUND(AVERAGE(VALUE(FH$3),VALUE($P46)),0),CHOOSE(IF(OR(FH$1,$R46),4,INDEX(CMB[[Res_Rare]:[Res_Rare]],MATCH(ROUND(MIN(SUM(FH$4,$O46/1000),SUM($O46,FH$4/1000)),3),CMB[[Cmb_ID]:[Cmb_ID]],0))),-1,-1,0,0)),IF(OR(FH$1,$R46),4,INDEX(CMB[[Cmb_Rare]:[Cmb_Rare]],MATCH(ROUND(MIN(SUM(FH$4,$O46/1000),SUM($O46,FH$4/1000)),3),CMB[[Cmb_ID]:[Cmb_ID]],0))),CHOOSE(AC[[M]:[M]],2,1,1,SUM(AC[[AB]:[DB]])))),""))</f>
        <v/>
      </c>
      <c r="FI46" t="str">
        <f>IF(OR(FI$5="",$S46=""),"",IFERROR(SUM(PRODUCT(INDEX(CMB[[BA_0O]:[BA_2O]],MATCH(ROUND(MIN(SUM(FI$4,$O46/1000),SUM($O46,FI$4/1000)),3),CMB[[Cmb_ID]:[Cmb_ID]],0),SUM(N(FI$1),N($R46),1)),CHOOSE(AC[[M]:[M]],1,1,0,AC[[AB]:[AB]])),PRODUCT(INDEX(CMB[[BD_0O]:[BD_2O]],MATCH(ROUND(MIN(SUM(FI$4,$O46/1000),SUM($O46,FI$4/1000)),3),CMB[[Cmb_ID]:[Cmb_ID]],0),SUM(N(FI$1),N($R46),1)),CHOOSE(AC[[M]:[M]],1,0,1,AC[[DB]:[DB]])),PRODUCT(SUM(ROUND(AVERAGE(VALUE(FI$3),VALUE($P46)),0),CHOOSE(IF(OR(FI$1,$R46),4,INDEX(CMB[[Res_Rare]:[Res_Rare]],MATCH(ROUND(MIN(SUM(FI$4,$O46/1000),SUM($O46,FI$4/1000)),3),CMB[[Cmb_ID]:[Cmb_ID]],0))),-1,-1,0,0)),IF(OR(FI$1,$R46),4,INDEX(CMB[[Cmb_Rare]:[Cmb_Rare]],MATCH(ROUND(MIN(SUM(FI$4,$O46/1000),SUM($O46,FI$4/1000)),3),CMB[[Cmb_ID]:[Cmb_ID]],0))),CHOOSE(AC[[M]:[M]],2,1,1,SUM(AC[[AB]:[DB]])))),""))</f>
        <v/>
      </c>
      <c r="FJ46" t="str">
        <f>IF(OR(FJ$5="",$S46=""),"",IFERROR(SUM(PRODUCT(INDEX(CMB[[BA_0O]:[BA_2O]],MATCH(ROUND(MIN(SUM(FJ$4,$O46/1000),SUM($O46,FJ$4/1000)),3),CMB[[Cmb_ID]:[Cmb_ID]],0),SUM(N(FJ$1),N($R46),1)),CHOOSE(AC[[M]:[M]],1,1,0,AC[[AB]:[AB]])),PRODUCT(INDEX(CMB[[BD_0O]:[BD_2O]],MATCH(ROUND(MIN(SUM(FJ$4,$O46/1000),SUM($O46,FJ$4/1000)),3),CMB[[Cmb_ID]:[Cmb_ID]],0),SUM(N(FJ$1),N($R46),1)),CHOOSE(AC[[M]:[M]],1,0,1,AC[[DB]:[DB]])),PRODUCT(SUM(ROUND(AVERAGE(VALUE(FJ$3),VALUE($P46)),0),CHOOSE(IF(OR(FJ$1,$R46),4,INDEX(CMB[[Res_Rare]:[Res_Rare]],MATCH(ROUND(MIN(SUM(FJ$4,$O46/1000),SUM($O46,FJ$4/1000)),3),CMB[[Cmb_ID]:[Cmb_ID]],0))),-1,-1,0,0)),IF(OR(FJ$1,$R46),4,INDEX(CMB[[Cmb_Rare]:[Cmb_Rare]],MATCH(ROUND(MIN(SUM(FJ$4,$O46/1000),SUM($O46,FJ$4/1000)),3),CMB[[Cmb_ID]:[Cmb_ID]],0))),CHOOSE(AC[[M]:[M]],2,1,1,SUM(AC[[AB]:[DB]])))),""))</f>
        <v/>
      </c>
      <c r="FK46" t="str">
        <f>IF(OR(FK$5="",$S46=""),"",IFERROR(SUM(PRODUCT(INDEX(CMB[[BA_0O]:[BA_2O]],MATCH(ROUND(MIN(SUM(FK$4,$O46/1000),SUM($O46,FK$4/1000)),3),CMB[[Cmb_ID]:[Cmb_ID]],0),SUM(N(FK$1),N($R46),1)),CHOOSE(AC[[M]:[M]],1,1,0,AC[[AB]:[AB]])),PRODUCT(INDEX(CMB[[BD_0O]:[BD_2O]],MATCH(ROUND(MIN(SUM(FK$4,$O46/1000),SUM($O46,FK$4/1000)),3),CMB[[Cmb_ID]:[Cmb_ID]],0),SUM(N(FK$1),N($R46),1)),CHOOSE(AC[[M]:[M]],1,0,1,AC[[DB]:[DB]])),PRODUCT(SUM(ROUND(AVERAGE(VALUE(FK$3),VALUE($P46)),0),CHOOSE(IF(OR(FK$1,$R46),4,INDEX(CMB[[Res_Rare]:[Res_Rare]],MATCH(ROUND(MIN(SUM(FK$4,$O46/1000),SUM($O46,FK$4/1000)),3),CMB[[Cmb_ID]:[Cmb_ID]],0))),-1,-1,0,0)),IF(OR(FK$1,$R46),4,INDEX(CMB[[Cmb_Rare]:[Cmb_Rare]],MATCH(ROUND(MIN(SUM(FK$4,$O46/1000),SUM($O46,FK$4/1000)),3),CMB[[Cmb_ID]:[Cmb_ID]],0))),CHOOSE(AC[[M]:[M]],2,1,1,SUM(AC[[AB]:[DB]])))),""))</f>
        <v/>
      </c>
      <c r="FL46" t="str">
        <f>IF(OR(FL$5="",$S46=""),"",IFERROR(SUM(PRODUCT(INDEX(CMB[[BA_0O]:[BA_2O]],MATCH(ROUND(MIN(SUM(FL$4,$O46/1000),SUM($O46,FL$4/1000)),3),CMB[[Cmb_ID]:[Cmb_ID]],0),SUM(N(FL$1),N($R46),1)),CHOOSE(AC[[M]:[M]],1,1,0,AC[[AB]:[AB]])),PRODUCT(INDEX(CMB[[BD_0O]:[BD_2O]],MATCH(ROUND(MIN(SUM(FL$4,$O46/1000),SUM($O46,FL$4/1000)),3),CMB[[Cmb_ID]:[Cmb_ID]],0),SUM(N(FL$1),N($R46),1)),CHOOSE(AC[[M]:[M]],1,0,1,AC[[DB]:[DB]])),PRODUCT(SUM(ROUND(AVERAGE(VALUE(FL$3),VALUE($P46)),0),CHOOSE(IF(OR(FL$1,$R46),4,INDEX(CMB[[Res_Rare]:[Res_Rare]],MATCH(ROUND(MIN(SUM(FL$4,$O46/1000),SUM($O46,FL$4/1000)),3),CMB[[Cmb_ID]:[Cmb_ID]],0))),-1,-1,0,0)),IF(OR(FL$1,$R46),4,INDEX(CMB[[Cmb_Rare]:[Cmb_Rare]],MATCH(ROUND(MIN(SUM(FL$4,$O46/1000),SUM($O46,FL$4/1000)),3),CMB[[Cmb_ID]:[Cmb_ID]],0))),CHOOSE(AC[[M]:[M]],2,1,1,SUM(AC[[AB]:[DB]])))),""))</f>
        <v/>
      </c>
      <c r="FM46" t="str">
        <f>IF(OR(FM$5="",$S46=""),"",IFERROR(SUM(PRODUCT(INDEX(CMB[[BA_0O]:[BA_2O]],MATCH(ROUND(MIN(SUM(FM$4,$O46/1000),SUM($O46,FM$4/1000)),3),CMB[[Cmb_ID]:[Cmb_ID]],0),SUM(N(FM$1),N($R46),1)),CHOOSE(AC[[M]:[M]],1,1,0,AC[[AB]:[AB]])),PRODUCT(INDEX(CMB[[BD_0O]:[BD_2O]],MATCH(ROUND(MIN(SUM(FM$4,$O46/1000),SUM($O46,FM$4/1000)),3),CMB[[Cmb_ID]:[Cmb_ID]],0),SUM(N(FM$1),N($R46),1)),CHOOSE(AC[[M]:[M]],1,0,1,AC[[DB]:[DB]])),PRODUCT(SUM(ROUND(AVERAGE(VALUE(FM$3),VALUE($P46)),0),CHOOSE(IF(OR(FM$1,$R46),4,INDEX(CMB[[Res_Rare]:[Res_Rare]],MATCH(ROUND(MIN(SUM(FM$4,$O46/1000),SUM($O46,FM$4/1000)),3),CMB[[Cmb_ID]:[Cmb_ID]],0))),-1,-1,0,0)),IF(OR(FM$1,$R46),4,INDEX(CMB[[Cmb_Rare]:[Cmb_Rare]],MATCH(ROUND(MIN(SUM(FM$4,$O46/1000),SUM($O46,FM$4/1000)),3),CMB[[Cmb_ID]:[Cmb_ID]],0))),CHOOSE(AC[[M]:[M]],2,1,1,SUM(AC[[AB]:[DB]])))),""))</f>
        <v/>
      </c>
      <c r="FN46" s="7">
        <f t="shared" si="26"/>
        <v>842</v>
      </c>
      <c r="FO46" s="7">
        <f t="shared" si="26"/>
        <v>770</v>
      </c>
      <c r="FP46" s="7">
        <f t="shared" si="26"/>
        <v>622</v>
      </c>
      <c r="FQ46" s="7">
        <f t="shared" si="26"/>
        <v>470</v>
      </c>
      <c r="FR46" s="7">
        <f t="shared" si="26"/>
        <v>353</v>
      </c>
      <c r="FS46" s="7">
        <f t="shared" si="26"/>
        <v>193</v>
      </c>
      <c r="FT46" s="7">
        <f>SUM(IF(INDEX(LIB[[Quantity]:[Quantity]],MATCH($S46,LIB[[ID]:[ID]],0))&gt;=COLUMN(A$1),TRUNC(PRODUCT(AVERAGE($FN46:$FS46),POWER(AC[[CR]:[CR]],SUM(SUMIFS($D$11:$D45,$A$11:$A45,$A46,$E$11:$E45,"&gt;="&amp;$E46),SUMIFS($D47:$D$161,$A47:$A$161,$A46,$E47:$E$161,"&gt;"&amp;$E46),COLUMN(A$1),-1)),IF($Q46="Yes",AC[[FB]:[FB]],1))),0),ROW(A35)/-VALUE(1&amp;REPT("0",9-PRODUCT(COLUMN(A$1)-1,3))),1)</f>
        <v>541.99999996500003</v>
      </c>
      <c r="FU46" s="7">
        <f>SUM(IF(INDEX(LIB[[Quantity]:[Quantity]],MATCH($S46,LIB[[ID]:[ID]],0))&gt;=COLUMN(B$1),TRUNC(PRODUCT(AVERAGE($FN46:$FS46),POWER(AC[[CR]:[CR]],SUM(SUMIFS($D$11:$D45,$A$11:$A45,$A46,$E$11:$E45,"&gt;="&amp;$E46),SUMIFS($D47:$D$161,$A47:$A$161,$A46,$E47:$E$161,"&gt;"&amp;$E46),COLUMN(B$1),-1)),IF($Q46="Yes",AC[[FB]:[FB]],1))),0),ROW(B35)/-VALUE(1&amp;REPT("0",9-PRODUCT(COLUMN(B$1)-1,3))),1)</f>
        <v>0.99996499999999999</v>
      </c>
      <c r="FV46" s="7">
        <f>SUM(IF(INDEX(LIB[[Quantity]:[Quantity]],MATCH($S46,LIB[[ID]:[ID]],0))&gt;=COLUMN(C$1),TRUNC(PRODUCT(AVERAGE($FN46:$FS46),POWER(AC[[CR]:[CR]],SUM(SUMIFS($D$11:$D45,$A$11:$A45,$A46,$E$11:$E45,"&gt;="&amp;$E46),SUMIFS($D47:$D$161,$A47:$A$161,$A46,$E47:$E$161,"&gt;"&amp;$E46),COLUMN(C$1),-1)),IF($Q46="Yes",AC[[FB]:[FB]],1))),0),ROW(C35)/-VALUE(1&amp;REPT("0",9-PRODUCT(COLUMN(C$1)-1,3))),1)</f>
        <v>0.96499999999999997</v>
      </c>
      <c r="FW46">
        <f t="shared" si="19"/>
        <v>13</v>
      </c>
      <c r="FX46">
        <f t="shared" si="20"/>
        <v>0</v>
      </c>
      <c r="FY46">
        <f t="shared" si="21"/>
        <v>0</v>
      </c>
      <c r="GC46">
        <f t="shared" si="22"/>
        <v>0</v>
      </c>
      <c r="GD46" t="str">
        <f>IFERROR(SUBSTITUTE(SUBSTITUTE(INDEX(SUG[Card],MATCH(ROW(A35),GC$12:GC$161,0))," #2","")," #3",""),"")</f>
        <v>Demon (5)</v>
      </c>
      <c r="GE46">
        <f>SUM(GE45,IF(IFERROR(MATCH(GD46,GD$11:GD45,0)&lt;0,TRUE()),1,0))</f>
        <v>28</v>
      </c>
      <c r="GF46" t="str">
        <f t="shared" si="23"/>
        <v/>
      </c>
      <c r="GI46">
        <f>SUM(SUMIFS(D$11:D45,A$11:A45,A46,B$11:B45,"&gt;="&amp;B46),SUMIFS(D47:D$161,A47:A$161,A46,B47:B$161,"&gt;"&amp;B46),SUMIFS(D$11:D45,A$11:A45,A46&amp;":Onyx"),SUMIFS(D47:D$161,A47:A$161,A46&amp;":Onyx"))</f>
        <v>0</v>
      </c>
      <c r="GP46" t="str">
        <f t="shared" si="31"/>
        <v>Wings (5)</v>
      </c>
      <c r="GQ46">
        <f t="shared" si="32"/>
        <v>385</v>
      </c>
      <c r="GR46" t="b">
        <f>COUNTIF(DECK[Card],IFERROR(MID($L46,1,FIND(" #",SUG_Helper[[#This Row],[Card]])-1),SUG_Helper[[#This Row],[Card]]))&gt;=IFERROR(VALUE(RIGHT(SUG_Helper[[#This Row],[Card]])),1)</f>
        <v>1</v>
      </c>
    </row>
    <row r="47" spans="1:200" x14ac:dyDescent="0.35">
      <c r="A47" t="s">
        <v>38</v>
      </c>
      <c r="B47" s="4">
        <v>5</v>
      </c>
      <c r="C47" s="4" t="s">
        <v>74</v>
      </c>
      <c r="D47" s="4">
        <v>3</v>
      </c>
      <c r="E47" t="str">
        <f>IF(INDEX(LIB[Card],ROW(A36))="","",INDEX(LIB[Card],ROW(A36))&amp;" ("&amp;INDEX(LIB[Level],ROW(A36))&amp;")"&amp;IF(INDEX(LIB[Fused],ROW(A36))="Yes","ƒ",""))</f>
        <v>Superhero (5)</v>
      </c>
      <c r="F47">
        <v>36</v>
      </c>
      <c r="H47" t="str">
        <f>IF(DECK[[#This Row],[Card]]="","",MID(DECK[[#This Row],[Card]],1,FIND(" (",DECK[[#This Row],[Card]])-1))</f>
        <v/>
      </c>
      <c r="I47" t="str">
        <f>IF(DECK[[#This Row],[Card]]="","",MID(DECK[[#This Row],[Card]],FIND("(",DECK[[#This Row],[Card]])+1,1))</f>
        <v/>
      </c>
      <c r="J47" t="str">
        <f>IF(DECK[[#This Row],[Card]]="","",IF(RIGHT(DECK[[#This Row],[Card]])="ƒ","Yes","No"))</f>
        <v/>
      </c>
      <c r="L47" t="str">
        <f t="shared" si="27"/>
        <v>Chinchilla (5) #2</v>
      </c>
      <c r="M47">
        <f t="shared" si="28"/>
        <v>381</v>
      </c>
      <c r="O47" s="6">
        <f>IF(S47="","",MATCH(MID(S47,1,MIN(FIND(" (",S47),IFERROR(FIND(":",S47),50))-1),CC[CC_Name],0))</f>
        <v>110</v>
      </c>
      <c r="P47" s="5" t="str">
        <f t="shared" si="29"/>
        <v>5</v>
      </c>
      <c r="Q47" s="5" t="str">
        <f t="shared" si="18"/>
        <v>No</v>
      </c>
      <c r="R47" s="5" t="b">
        <f t="shared" si="30"/>
        <v>0</v>
      </c>
      <c r="S47" t="str">
        <f>(INDEX(LIB[ID],ROW(A36)))</f>
        <v>Superhero (5)</v>
      </c>
      <c r="T47">
        <f>IF(OR(T$5="",$S47=""),"",IFERROR(SUM(PRODUCT(INDEX(CMB[[BA_0O]:[BA_2O]],MATCH(ROUND(MIN(SUM(T$4,$O47/1000),SUM($O47,T$4/1000)),3),CMB[[Cmb_ID]:[Cmb_ID]],0),SUM(N(T$1),N($R47),1)),CHOOSE(AC[[M]:[M]],1,1,0,AC[[AB]:[AB]])),PRODUCT(INDEX(CMB[[BD_0O]:[BD_2O]],MATCH(ROUND(MIN(SUM(T$4,$O47/1000),SUM($O47,T$4/1000)),3),CMB[[Cmb_ID]:[Cmb_ID]],0),SUM(N(T$1),N($R47),1)),CHOOSE(AC[[M]:[M]],1,0,1,AC[[DB]:[DB]])),PRODUCT(SUM(ROUND(AVERAGE(VALUE(T$3),VALUE($P47)),0),CHOOSE(IF(OR(T$1,$R47),4,INDEX(CMB[[Res_Rare]:[Res_Rare]],MATCH(ROUND(MIN(SUM(T$4,$O47/1000),SUM($O47,T$4/1000)),3),CMB[[Cmb_ID]:[Cmb_ID]],0))),-1,-1,0,0)),IF(OR(T$1,$R47),4,INDEX(CMB[[Cmb_Rare]:[Cmb_Rare]],MATCH(ROUND(MIN(SUM(T$4,$O47/1000),SUM($O47,T$4/1000)),3),CMB[[Cmb_ID]:[Cmb_ID]],0))),CHOOSE(AC[[M]:[M]],2,1,1,SUM(AC[[AB]:[DB]])))),""))</f>
        <v>34</v>
      </c>
      <c r="U47">
        <f>IF(OR(U$5="",$S47=""),"",IFERROR(SUM(PRODUCT(INDEX(CMB[[BA_0O]:[BA_2O]],MATCH(ROUND(MIN(SUM(U$4,$O47/1000),SUM($O47,U$4/1000)),3),CMB[[Cmb_ID]:[Cmb_ID]],0),SUM(N(U$1),N($R47),1)),CHOOSE(AC[[M]:[M]],1,1,0,AC[[AB]:[AB]])),PRODUCT(INDEX(CMB[[BD_0O]:[BD_2O]],MATCH(ROUND(MIN(SUM(U$4,$O47/1000),SUM($O47,U$4/1000)),3),CMB[[Cmb_ID]:[Cmb_ID]],0),SUM(N(U$1),N($R47),1)),CHOOSE(AC[[M]:[M]],1,0,1,AC[[DB]:[DB]])),PRODUCT(SUM(ROUND(AVERAGE(VALUE(U$3),VALUE($P47)),0),CHOOSE(IF(OR(U$1,$R47),4,INDEX(CMB[[Res_Rare]:[Res_Rare]],MATCH(ROUND(MIN(SUM(U$4,$O47/1000),SUM($O47,U$4/1000)),3),CMB[[Cmb_ID]:[Cmb_ID]],0))),-1,-1,0,0)),IF(OR(U$1,$R47),4,INDEX(CMB[[Cmb_Rare]:[Cmb_Rare]],MATCH(ROUND(MIN(SUM(U$4,$O47/1000),SUM($O47,U$4/1000)),3),CMB[[Cmb_ID]:[Cmb_ID]],0))),CHOOSE(AC[[M]:[M]],2,1,1,SUM(AC[[AB]:[DB]])))),""))</f>
        <v>30</v>
      </c>
      <c r="V47">
        <f>IF(OR(V$5="",$S47=""),"",IFERROR(SUM(PRODUCT(INDEX(CMB[[BA_0O]:[BA_2O]],MATCH(ROUND(MIN(SUM(V$4,$O47/1000),SUM($O47,V$4/1000)),3),CMB[[Cmb_ID]:[Cmb_ID]],0),SUM(N(V$1),N($R47),1)),CHOOSE(AC[[M]:[M]],1,1,0,AC[[AB]:[AB]])),PRODUCT(INDEX(CMB[[BD_0O]:[BD_2O]],MATCH(ROUND(MIN(SUM(V$4,$O47/1000),SUM($O47,V$4/1000)),3),CMB[[Cmb_ID]:[Cmb_ID]],0),SUM(N(V$1),N($R47),1)),CHOOSE(AC[[M]:[M]],1,0,1,AC[[DB]:[DB]])),PRODUCT(SUM(ROUND(AVERAGE(VALUE(V$3),VALUE($P47)),0),CHOOSE(IF(OR(V$1,$R47),4,INDEX(CMB[[Res_Rare]:[Res_Rare]],MATCH(ROUND(MIN(SUM(V$4,$O47/1000),SUM($O47,V$4/1000)),3),CMB[[Cmb_ID]:[Cmb_ID]],0))),-1,-1,0,0)),IF(OR(V$1,$R47),4,INDEX(CMB[[Cmb_Rare]:[Cmb_Rare]],MATCH(ROUND(MIN(SUM(V$4,$O47/1000),SUM($O47,V$4/1000)),3),CMB[[Cmb_ID]:[Cmb_ID]],0))),CHOOSE(AC[[M]:[M]],2,1,1,SUM(AC[[AB]:[DB]])))),""))</f>
        <v>39</v>
      </c>
      <c r="W47">
        <f>IF(OR(W$5="",$S47=""),"",IFERROR(SUM(PRODUCT(INDEX(CMB[[BA_0O]:[BA_2O]],MATCH(ROUND(MIN(SUM(W$4,$O47/1000),SUM($O47,W$4/1000)),3),CMB[[Cmb_ID]:[Cmb_ID]],0),SUM(N(W$1),N($R47),1)),CHOOSE(AC[[M]:[M]],1,1,0,AC[[AB]:[AB]])),PRODUCT(INDEX(CMB[[BD_0O]:[BD_2O]],MATCH(ROUND(MIN(SUM(W$4,$O47/1000),SUM($O47,W$4/1000)),3),CMB[[Cmb_ID]:[Cmb_ID]],0),SUM(N(W$1),N($R47),1)),CHOOSE(AC[[M]:[M]],1,0,1,AC[[DB]:[DB]])),PRODUCT(SUM(ROUND(AVERAGE(VALUE(W$3),VALUE($P47)),0),CHOOSE(IF(OR(W$1,$R47),4,INDEX(CMB[[Res_Rare]:[Res_Rare]],MATCH(ROUND(MIN(SUM(W$4,$O47/1000),SUM($O47,W$4/1000)),3),CMB[[Cmb_ID]:[Cmb_ID]],0))),-1,-1,0,0)),IF(OR(W$1,$R47),4,INDEX(CMB[[Cmb_Rare]:[Cmb_Rare]],MATCH(ROUND(MIN(SUM(W$4,$O47/1000),SUM($O47,W$4/1000)),3),CMB[[Cmb_ID]:[Cmb_ID]],0))),CHOOSE(AC[[M]:[M]],2,1,1,SUM(AC[[AB]:[DB]])))),""))</f>
        <v>36</v>
      </c>
      <c r="X47">
        <f>IF(OR(X$5="",$S47=""),"",IFERROR(SUM(PRODUCT(INDEX(CMB[[BA_0O]:[BA_2O]],MATCH(ROUND(MIN(SUM(X$4,$O47/1000),SUM($O47,X$4/1000)),3),CMB[[Cmb_ID]:[Cmb_ID]],0),SUM(N(X$1),N($R47),1)),CHOOSE(AC[[M]:[M]],1,1,0,AC[[AB]:[AB]])),PRODUCT(INDEX(CMB[[BD_0O]:[BD_2O]],MATCH(ROUND(MIN(SUM(X$4,$O47/1000),SUM($O47,X$4/1000)),3),CMB[[Cmb_ID]:[Cmb_ID]],0),SUM(N(X$1),N($R47),1)),CHOOSE(AC[[M]:[M]],1,0,1,AC[[DB]:[DB]])),PRODUCT(SUM(ROUND(AVERAGE(VALUE(X$3),VALUE($P47)),0),CHOOSE(IF(OR(X$1,$R47),4,INDEX(CMB[[Res_Rare]:[Res_Rare]],MATCH(ROUND(MIN(SUM(X$4,$O47/1000),SUM($O47,X$4/1000)),3),CMB[[Cmb_ID]:[Cmb_ID]],0))),-1,-1,0,0)),IF(OR(X$1,$R47),4,INDEX(CMB[[Cmb_Rare]:[Cmb_Rare]],MATCH(ROUND(MIN(SUM(X$4,$O47/1000),SUM($O47,X$4/1000)),3),CMB[[Cmb_ID]:[Cmb_ID]],0))),CHOOSE(AC[[M]:[M]],2,1,1,SUM(AC[[AB]:[DB]])))),""))</f>
        <v>39</v>
      </c>
      <c r="Y47" t="str">
        <f>IF(OR(Y$5="",$S47=""),"",IFERROR(SUM(PRODUCT(INDEX(CMB[[BA_0O]:[BA_2O]],MATCH(ROUND(MIN(SUM(Y$4,$O47/1000),SUM($O47,Y$4/1000)),3),CMB[[Cmb_ID]:[Cmb_ID]],0),SUM(N(Y$1),N($R47),1)),CHOOSE(AC[[M]:[M]],1,1,0,AC[[AB]:[AB]])),PRODUCT(INDEX(CMB[[BD_0O]:[BD_2O]],MATCH(ROUND(MIN(SUM(Y$4,$O47/1000),SUM($O47,Y$4/1000)),3),CMB[[Cmb_ID]:[Cmb_ID]],0),SUM(N(Y$1),N($R47),1)),CHOOSE(AC[[M]:[M]],1,0,1,AC[[DB]:[DB]])),PRODUCT(SUM(ROUND(AVERAGE(VALUE(Y$3),VALUE($P47)),0),CHOOSE(IF(OR(Y$1,$R47),4,INDEX(CMB[[Res_Rare]:[Res_Rare]],MATCH(ROUND(MIN(SUM(Y$4,$O47/1000),SUM($O47,Y$4/1000)),3),CMB[[Cmb_ID]:[Cmb_ID]],0))),-1,-1,0,0)),IF(OR(Y$1,$R47),4,INDEX(CMB[[Cmb_Rare]:[Cmb_Rare]],MATCH(ROUND(MIN(SUM(Y$4,$O47/1000),SUM($O47,Y$4/1000)),3),CMB[[Cmb_ID]:[Cmb_ID]],0))),CHOOSE(AC[[M]:[M]],2,1,1,SUM(AC[[AB]:[DB]])))),""))</f>
        <v/>
      </c>
      <c r="Z47">
        <f>IF(OR(Z$5="",$S47=""),"",IFERROR(SUM(PRODUCT(INDEX(CMB[[BA_0O]:[BA_2O]],MATCH(ROUND(MIN(SUM(Z$4,$O47/1000),SUM($O47,Z$4/1000)),3),CMB[[Cmb_ID]:[Cmb_ID]],0),SUM(N(Z$1),N($R47),1)),CHOOSE(AC[[M]:[M]],1,1,0,AC[[AB]:[AB]])),PRODUCT(INDEX(CMB[[BD_0O]:[BD_2O]],MATCH(ROUND(MIN(SUM(Z$4,$O47/1000),SUM($O47,Z$4/1000)),3),CMB[[Cmb_ID]:[Cmb_ID]],0),SUM(N(Z$1),N($R47),1)),CHOOSE(AC[[M]:[M]],1,0,1,AC[[DB]:[DB]])),PRODUCT(SUM(ROUND(AVERAGE(VALUE(Z$3),VALUE($P47)),0),CHOOSE(IF(OR(Z$1,$R47),4,INDEX(CMB[[Res_Rare]:[Res_Rare]],MATCH(ROUND(MIN(SUM(Z$4,$O47/1000),SUM($O47,Z$4/1000)),3),CMB[[Cmb_ID]:[Cmb_ID]],0))),-1,-1,0,0)),IF(OR(Z$1,$R47),4,INDEX(CMB[[Cmb_Rare]:[Cmb_Rare]],MATCH(ROUND(MIN(SUM(Z$4,$O47/1000),SUM($O47,Z$4/1000)),3),CMB[[Cmb_ID]:[Cmb_ID]],0))),CHOOSE(AC[[M]:[M]],2,1,1,SUM(AC[[AB]:[DB]])))),""))</f>
        <v>39</v>
      </c>
      <c r="AA47">
        <f>IF(OR(AA$5="",$S47=""),"",IFERROR(SUM(PRODUCT(INDEX(CMB[[BA_0O]:[BA_2O]],MATCH(ROUND(MIN(SUM(AA$4,$O47/1000),SUM($O47,AA$4/1000)),3),CMB[[Cmb_ID]:[Cmb_ID]],0),SUM(N(AA$1),N($R47),1)),CHOOSE(AC[[M]:[M]],1,1,0,AC[[AB]:[AB]])),PRODUCT(INDEX(CMB[[BD_0O]:[BD_2O]],MATCH(ROUND(MIN(SUM(AA$4,$O47/1000),SUM($O47,AA$4/1000)),3),CMB[[Cmb_ID]:[Cmb_ID]],0),SUM(N(AA$1),N($R47),1)),CHOOSE(AC[[M]:[M]],1,0,1,AC[[DB]:[DB]])),PRODUCT(SUM(ROUND(AVERAGE(VALUE(AA$3),VALUE($P47)),0),CHOOSE(IF(OR(AA$1,$R47),4,INDEX(CMB[[Res_Rare]:[Res_Rare]],MATCH(ROUND(MIN(SUM(AA$4,$O47/1000),SUM($O47,AA$4/1000)),3),CMB[[Cmb_ID]:[Cmb_ID]],0))),-1,-1,0,0)),IF(OR(AA$1,$R47),4,INDEX(CMB[[Cmb_Rare]:[Cmb_Rare]],MATCH(ROUND(MIN(SUM(AA$4,$O47/1000),SUM($O47,AA$4/1000)),3),CMB[[Cmb_ID]:[Cmb_ID]],0))),CHOOSE(AC[[M]:[M]],2,1,1,SUM(AC[[AB]:[DB]])))),""))</f>
        <v>39</v>
      </c>
      <c r="AB47">
        <f>IF(OR(AB$5="",$S47=""),"",IFERROR(SUM(PRODUCT(INDEX(CMB[[BA_0O]:[BA_2O]],MATCH(ROUND(MIN(SUM(AB$4,$O47/1000),SUM($O47,AB$4/1000)),3),CMB[[Cmb_ID]:[Cmb_ID]],0),SUM(N(AB$1),N($R47),1)),CHOOSE(AC[[M]:[M]],1,1,0,AC[[AB]:[AB]])),PRODUCT(INDEX(CMB[[BD_0O]:[BD_2O]],MATCH(ROUND(MIN(SUM(AB$4,$O47/1000),SUM($O47,AB$4/1000)),3),CMB[[Cmb_ID]:[Cmb_ID]],0),SUM(N(AB$1),N($R47),1)),CHOOSE(AC[[M]:[M]],1,0,1,AC[[DB]:[DB]])),PRODUCT(SUM(ROUND(AVERAGE(VALUE(AB$3),VALUE($P47)),0),CHOOSE(IF(OR(AB$1,$R47),4,INDEX(CMB[[Res_Rare]:[Res_Rare]],MATCH(ROUND(MIN(SUM(AB$4,$O47/1000),SUM($O47,AB$4/1000)),3),CMB[[Cmb_ID]:[Cmb_ID]],0))),-1,-1,0,0)),IF(OR(AB$1,$R47),4,INDEX(CMB[[Cmb_Rare]:[Cmb_Rare]],MATCH(ROUND(MIN(SUM(AB$4,$O47/1000),SUM($O47,AB$4/1000)),3),CMB[[Cmb_ID]:[Cmb_ID]],0))),CHOOSE(AC[[M]:[M]],2,1,1,SUM(AC[[AB]:[DB]])))),""))</f>
        <v>37</v>
      </c>
      <c r="AC47">
        <f>IF(OR(AC$5="",$S47=""),"",IFERROR(SUM(PRODUCT(INDEX(CMB[[BA_0O]:[BA_2O]],MATCH(ROUND(MIN(SUM(AC$4,$O47/1000),SUM($O47,AC$4/1000)),3),CMB[[Cmb_ID]:[Cmb_ID]],0),SUM(N(AC$1),N($R47),1)),CHOOSE(AC[[M]:[M]],1,1,0,AC[[AB]:[AB]])),PRODUCT(INDEX(CMB[[BD_0O]:[BD_2O]],MATCH(ROUND(MIN(SUM(AC$4,$O47/1000),SUM($O47,AC$4/1000)),3),CMB[[Cmb_ID]:[Cmb_ID]],0),SUM(N(AC$1),N($R47),1)),CHOOSE(AC[[M]:[M]],1,0,1,AC[[DB]:[DB]])),PRODUCT(SUM(ROUND(AVERAGE(VALUE(AC$3),VALUE($P47)),0),CHOOSE(IF(OR(AC$1,$R47),4,INDEX(CMB[[Res_Rare]:[Res_Rare]],MATCH(ROUND(MIN(SUM(AC$4,$O47/1000),SUM($O47,AC$4/1000)),3),CMB[[Cmb_ID]:[Cmb_ID]],0))),-1,-1,0,0)),IF(OR(AC$1,$R47),4,INDEX(CMB[[Cmb_Rare]:[Cmb_Rare]],MATCH(ROUND(MIN(SUM(AC$4,$O47/1000),SUM($O47,AC$4/1000)),3),CMB[[Cmb_ID]:[Cmb_ID]],0))),CHOOSE(AC[[M]:[M]],2,1,1,SUM(AC[[AB]:[DB]])))),""))</f>
        <v>31</v>
      </c>
      <c r="AD47">
        <f>IF(OR(AD$5="",$S47=""),"",IFERROR(SUM(PRODUCT(INDEX(CMB[[BA_0O]:[BA_2O]],MATCH(ROUND(MIN(SUM(AD$4,$O47/1000),SUM($O47,AD$4/1000)),3),CMB[[Cmb_ID]:[Cmb_ID]],0),SUM(N(AD$1),N($R47),1)),CHOOSE(AC[[M]:[M]],1,1,0,AC[[AB]:[AB]])),PRODUCT(INDEX(CMB[[BD_0O]:[BD_2O]],MATCH(ROUND(MIN(SUM(AD$4,$O47/1000),SUM($O47,AD$4/1000)),3),CMB[[Cmb_ID]:[Cmb_ID]],0),SUM(N(AD$1),N($R47),1)),CHOOSE(AC[[M]:[M]],1,0,1,AC[[DB]:[DB]])),PRODUCT(SUM(ROUND(AVERAGE(VALUE(AD$3),VALUE($P47)),0),CHOOSE(IF(OR(AD$1,$R47),4,INDEX(CMB[[Res_Rare]:[Res_Rare]],MATCH(ROUND(MIN(SUM(AD$4,$O47/1000),SUM($O47,AD$4/1000)),3),CMB[[Cmb_ID]:[Cmb_ID]],0))),-1,-1,0,0)),IF(OR(AD$1,$R47),4,INDEX(CMB[[Cmb_Rare]:[Cmb_Rare]],MATCH(ROUND(MIN(SUM(AD$4,$O47/1000),SUM($O47,AD$4/1000)),3),CMB[[Cmb_ID]:[Cmb_ID]],0))),CHOOSE(AC[[M]:[M]],2,1,1,SUM(AC[[AB]:[DB]])))),""))</f>
        <v>36</v>
      </c>
      <c r="AE47">
        <f>IF(OR(AE$5="",$S47=""),"",IFERROR(SUM(PRODUCT(INDEX(CMB[[BA_0O]:[BA_2O]],MATCH(ROUND(MIN(SUM(AE$4,$O47/1000),SUM($O47,AE$4/1000)),3),CMB[[Cmb_ID]:[Cmb_ID]],0),SUM(N(AE$1),N($R47),1)),CHOOSE(AC[[M]:[M]],1,1,0,AC[[AB]:[AB]])),PRODUCT(INDEX(CMB[[BD_0O]:[BD_2O]],MATCH(ROUND(MIN(SUM(AE$4,$O47/1000),SUM($O47,AE$4/1000)),3),CMB[[Cmb_ID]:[Cmb_ID]],0),SUM(N(AE$1),N($R47),1)),CHOOSE(AC[[M]:[M]],1,0,1,AC[[DB]:[DB]])),PRODUCT(SUM(ROUND(AVERAGE(VALUE(AE$3),VALUE($P47)),0),CHOOSE(IF(OR(AE$1,$R47),4,INDEX(CMB[[Res_Rare]:[Res_Rare]],MATCH(ROUND(MIN(SUM(AE$4,$O47/1000),SUM($O47,AE$4/1000)),3),CMB[[Cmb_ID]:[Cmb_ID]],0))),-1,-1,0,0)),IF(OR(AE$1,$R47),4,INDEX(CMB[[Cmb_Rare]:[Cmb_Rare]],MATCH(ROUND(MIN(SUM(AE$4,$O47/1000),SUM($O47,AE$4/1000)),3),CMB[[Cmb_ID]:[Cmb_ID]],0))),CHOOSE(AC[[M]:[M]],2,1,1,SUM(AC[[AB]:[DB]])))),""))</f>
        <v>28</v>
      </c>
      <c r="AF47">
        <f>IF(OR(AF$5="",$S47=""),"",IFERROR(SUM(PRODUCT(INDEX(CMB[[BA_0O]:[BA_2O]],MATCH(ROUND(MIN(SUM(AF$4,$O47/1000),SUM($O47,AF$4/1000)),3),CMB[[Cmb_ID]:[Cmb_ID]],0),SUM(N(AF$1),N($R47),1)),CHOOSE(AC[[M]:[M]],1,1,0,AC[[AB]:[AB]])),PRODUCT(INDEX(CMB[[BD_0O]:[BD_2O]],MATCH(ROUND(MIN(SUM(AF$4,$O47/1000),SUM($O47,AF$4/1000)),3),CMB[[Cmb_ID]:[Cmb_ID]],0),SUM(N(AF$1),N($R47),1)),CHOOSE(AC[[M]:[M]],1,0,1,AC[[DB]:[DB]])),PRODUCT(SUM(ROUND(AVERAGE(VALUE(AF$3),VALUE($P47)),0),CHOOSE(IF(OR(AF$1,$R47),4,INDEX(CMB[[Res_Rare]:[Res_Rare]],MATCH(ROUND(MIN(SUM(AF$4,$O47/1000),SUM($O47,AF$4/1000)),3),CMB[[Cmb_ID]:[Cmb_ID]],0))),-1,-1,0,0)),IF(OR(AF$1,$R47),4,INDEX(CMB[[Cmb_Rare]:[Cmb_Rare]],MATCH(ROUND(MIN(SUM(AF$4,$O47/1000),SUM($O47,AF$4/1000)),3),CMB[[Cmb_ID]:[Cmb_ID]],0))),CHOOSE(AC[[M]:[M]],2,1,1,SUM(AC[[AB]:[DB]])))),""))</f>
        <v>38</v>
      </c>
      <c r="AG47">
        <f>IF(OR(AG$5="",$S47=""),"",IFERROR(SUM(PRODUCT(INDEX(CMB[[BA_0O]:[BA_2O]],MATCH(ROUND(MIN(SUM(AG$4,$O47/1000),SUM($O47,AG$4/1000)),3),CMB[[Cmb_ID]:[Cmb_ID]],0),SUM(N(AG$1),N($R47),1)),CHOOSE(AC[[M]:[M]],1,1,0,AC[[AB]:[AB]])),PRODUCT(INDEX(CMB[[BD_0O]:[BD_2O]],MATCH(ROUND(MIN(SUM(AG$4,$O47/1000),SUM($O47,AG$4/1000)),3),CMB[[Cmb_ID]:[Cmb_ID]],0),SUM(N(AG$1),N($R47),1)),CHOOSE(AC[[M]:[M]],1,0,1,AC[[DB]:[DB]])),PRODUCT(SUM(ROUND(AVERAGE(VALUE(AG$3),VALUE($P47)),0),CHOOSE(IF(OR(AG$1,$R47),4,INDEX(CMB[[Res_Rare]:[Res_Rare]],MATCH(ROUND(MIN(SUM(AG$4,$O47/1000),SUM($O47,AG$4/1000)),3),CMB[[Cmb_ID]:[Cmb_ID]],0))),-1,-1,0,0)),IF(OR(AG$1,$R47),4,INDEX(CMB[[Cmb_Rare]:[Cmb_Rare]],MATCH(ROUND(MIN(SUM(AG$4,$O47/1000),SUM($O47,AG$4/1000)),3),CMB[[Cmb_ID]:[Cmb_ID]],0))),CHOOSE(AC[[M]:[M]],2,1,1,SUM(AC[[AB]:[DB]])))),""))</f>
        <v>40</v>
      </c>
      <c r="AH47">
        <f>IF(OR(AH$5="",$S47=""),"",IFERROR(SUM(PRODUCT(INDEX(CMB[[BA_0O]:[BA_2O]],MATCH(ROUND(MIN(SUM(AH$4,$O47/1000),SUM($O47,AH$4/1000)),3),CMB[[Cmb_ID]:[Cmb_ID]],0),SUM(N(AH$1),N($R47),1)),CHOOSE(AC[[M]:[M]],1,1,0,AC[[AB]:[AB]])),PRODUCT(INDEX(CMB[[BD_0O]:[BD_2O]],MATCH(ROUND(MIN(SUM(AH$4,$O47/1000),SUM($O47,AH$4/1000)),3),CMB[[Cmb_ID]:[Cmb_ID]],0),SUM(N(AH$1),N($R47),1)),CHOOSE(AC[[M]:[M]],1,0,1,AC[[DB]:[DB]])),PRODUCT(SUM(ROUND(AVERAGE(VALUE(AH$3),VALUE($P47)),0),CHOOSE(IF(OR(AH$1,$R47),4,INDEX(CMB[[Res_Rare]:[Res_Rare]],MATCH(ROUND(MIN(SUM(AH$4,$O47/1000),SUM($O47,AH$4/1000)),3),CMB[[Cmb_ID]:[Cmb_ID]],0))),-1,-1,0,0)),IF(OR(AH$1,$R47),4,INDEX(CMB[[Cmb_Rare]:[Cmb_Rare]],MATCH(ROUND(MIN(SUM(AH$4,$O47/1000),SUM($O47,AH$4/1000)),3),CMB[[Cmb_ID]:[Cmb_ID]],0))),CHOOSE(AC[[M]:[M]],2,1,1,SUM(AC[[AB]:[DB]])))),""))</f>
        <v>39</v>
      </c>
      <c r="AI47">
        <f>IF(OR(AI$5="",$S47=""),"",IFERROR(SUM(PRODUCT(INDEX(CMB[[BA_0O]:[BA_2O]],MATCH(ROUND(MIN(SUM(AI$4,$O47/1000),SUM($O47,AI$4/1000)),3),CMB[[Cmb_ID]:[Cmb_ID]],0),SUM(N(AI$1),N($R47),1)),CHOOSE(AC[[M]:[M]],1,1,0,AC[[AB]:[AB]])),PRODUCT(INDEX(CMB[[BD_0O]:[BD_2O]],MATCH(ROUND(MIN(SUM(AI$4,$O47/1000),SUM($O47,AI$4/1000)),3),CMB[[Cmb_ID]:[Cmb_ID]],0),SUM(N(AI$1),N($R47),1)),CHOOSE(AC[[M]:[M]],1,0,1,AC[[DB]:[DB]])),PRODUCT(SUM(ROUND(AVERAGE(VALUE(AI$3),VALUE($P47)),0),CHOOSE(IF(OR(AI$1,$R47),4,INDEX(CMB[[Res_Rare]:[Res_Rare]],MATCH(ROUND(MIN(SUM(AI$4,$O47/1000),SUM($O47,AI$4/1000)),3),CMB[[Cmb_ID]:[Cmb_ID]],0))),-1,-1,0,0)),IF(OR(AI$1,$R47),4,INDEX(CMB[[Cmb_Rare]:[Cmb_Rare]],MATCH(ROUND(MIN(SUM(AI$4,$O47/1000),SUM($O47,AI$4/1000)),3),CMB[[Cmb_ID]:[Cmb_ID]],0))),CHOOSE(AC[[M]:[M]],2,1,1,SUM(AC[[AB]:[DB]])))),""))</f>
        <v>39</v>
      </c>
      <c r="AJ47">
        <f>IF(OR(AJ$5="",$S47=""),"",IFERROR(SUM(PRODUCT(INDEX(CMB[[BA_0O]:[BA_2O]],MATCH(ROUND(MIN(SUM(AJ$4,$O47/1000),SUM($O47,AJ$4/1000)),3),CMB[[Cmb_ID]:[Cmb_ID]],0),SUM(N(AJ$1),N($R47),1)),CHOOSE(AC[[M]:[M]],1,1,0,AC[[AB]:[AB]])),PRODUCT(INDEX(CMB[[BD_0O]:[BD_2O]],MATCH(ROUND(MIN(SUM(AJ$4,$O47/1000),SUM($O47,AJ$4/1000)),3),CMB[[Cmb_ID]:[Cmb_ID]],0),SUM(N(AJ$1),N($R47),1)),CHOOSE(AC[[M]:[M]],1,0,1,AC[[DB]:[DB]])),PRODUCT(SUM(ROUND(AVERAGE(VALUE(AJ$3),VALUE($P47)),0),CHOOSE(IF(OR(AJ$1,$R47),4,INDEX(CMB[[Res_Rare]:[Res_Rare]],MATCH(ROUND(MIN(SUM(AJ$4,$O47/1000),SUM($O47,AJ$4/1000)),3),CMB[[Cmb_ID]:[Cmb_ID]],0))),-1,-1,0,0)),IF(OR(AJ$1,$R47),4,INDEX(CMB[[Cmb_Rare]:[Cmb_Rare]],MATCH(ROUND(MIN(SUM(AJ$4,$O47/1000),SUM($O47,AJ$4/1000)),3),CMB[[Cmb_ID]:[Cmb_ID]],0))),CHOOSE(AC[[M]:[M]],2,1,1,SUM(AC[[AB]:[DB]])))),""))</f>
        <v>30</v>
      </c>
      <c r="AK47" t="str">
        <f>IF(OR(AK$5="",$S47=""),"",IFERROR(SUM(PRODUCT(INDEX(CMB[[BA_0O]:[BA_2O]],MATCH(ROUND(MIN(SUM(AK$4,$O47/1000),SUM($O47,AK$4/1000)),3),CMB[[Cmb_ID]:[Cmb_ID]],0),SUM(N(AK$1),N($R47),1)),CHOOSE(AC[[M]:[M]],1,1,0,AC[[AB]:[AB]])),PRODUCT(INDEX(CMB[[BD_0O]:[BD_2O]],MATCH(ROUND(MIN(SUM(AK$4,$O47/1000),SUM($O47,AK$4/1000)),3),CMB[[Cmb_ID]:[Cmb_ID]],0),SUM(N(AK$1),N($R47),1)),CHOOSE(AC[[M]:[M]],1,0,1,AC[[DB]:[DB]])),PRODUCT(SUM(ROUND(AVERAGE(VALUE(AK$3),VALUE($P47)),0),CHOOSE(IF(OR(AK$1,$R47),4,INDEX(CMB[[Res_Rare]:[Res_Rare]],MATCH(ROUND(MIN(SUM(AK$4,$O47/1000),SUM($O47,AK$4/1000)),3),CMB[[Cmb_ID]:[Cmb_ID]],0))),-1,-1,0,0)),IF(OR(AK$1,$R47),4,INDEX(CMB[[Cmb_Rare]:[Cmb_Rare]],MATCH(ROUND(MIN(SUM(AK$4,$O47/1000),SUM($O47,AK$4/1000)),3),CMB[[Cmb_ID]:[Cmb_ID]],0))),CHOOSE(AC[[M]:[M]],2,1,1,SUM(AC[[AB]:[DB]])))),""))</f>
        <v/>
      </c>
      <c r="AL47">
        <f>IF(OR(AL$5="",$S47=""),"",IFERROR(SUM(PRODUCT(INDEX(CMB[[BA_0O]:[BA_2O]],MATCH(ROUND(MIN(SUM(AL$4,$O47/1000),SUM($O47,AL$4/1000)),3),CMB[[Cmb_ID]:[Cmb_ID]],0),SUM(N(AL$1),N($R47),1)),CHOOSE(AC[[M]:[M]],1,1,0,AC[[AB]:[AB]])),PRODUCT(INDEX(CMB[[BD_0O]:[BD_2O]],MATCH(ROUND(MIN(SUM(AL$4,$O47/1000),SUM($O47,AL$4/1000)),3),CMB[[Cmb_ID]:[Cmb_ID]],0),SUM(N(AL$1),N($R47),1)),CHOOSE(AC[[M]:[M]],1,0,1,AC[[DB]:[DB]])),PRODUCT(SUM(ROUND(AVERAGE(VALUE(AL$3),VALUE($P47)),0),CHOOSE(IF(OR(AL$1,$R47),4,INDEX(CMB[[Res_Rare]:[Res_Rare]],MATCH(ROUND(MIN(SUM(AL$4,$O47/1000),SUM($O47,AL$4/1000)),3),CMB[[Cmb_ID]:[Cmb_ID]],0))),-1,-1,0,0)),IF(OR(AL$1,$R47),4,INDEX(CMB[[Cmb_Rare]:[Cmb_Rare]],MATCH(ROUND(MIN(SUM(AL$4,$O47/1000),SUM($O47,AL$4/1000)),3),CMB[[Cmb_ID]:[Cmb_ID]],0))),CHOOSE(AC[[M]:[M]],2,1,1,SUM(AC[[AB]:[DB]])))),""))</f>
        <v>38</v>
      </c>
      <c r="AM47">
        <f>IF(OR(AM$5="",$S47=""),"",IFERROR(SUM(PRODUCT(INDEX(CMB[[BA_0O]:[BA_2O]],MATCH(ROUND(MIN(SUM(AM$4,$O47/1000),SUM($O47,AM$4/1000)),3),CMB[[Cmb_ID]:[Cmb_ID]],0),SUM(N(AM$1),N($R47),1)),CHOOSE(AC[[M]:[M]],1,1,0,AC[[AB]:[AB]])),PRODUCT(INDEX(CMB[[BD_0O]:[BD_2O]],MATCH(ROUND(MIN(SUM(AM$4,$O47/1000),SUM($O47,AM$4/1000)),3),CMB[[Cmb_ID]:[Cmb_ID]],0),SUM(N(AM$1),N($R47),1)),CHOOSE(AC[[M]:[M]],1,0,1,AC[[DB]:[DB]])),PRODUCT(SUM(ROUND(AVERAGE(VALUE(AM$3),VALUE($P47)),0),CHOOSE(IF(OR(AM$1,$R47),4,INDEX(CMB[[Res_Rare]:[Res_Rare]],MATCH(ROUND(MIN(SUM(AM$4,$O47/1000),SUM($O47,AM$4/1000)),3),CMB[[Cmb_ID]:[Cmb_ID]],0))),-1,-1,0,0)),IF(OR(AM$1,$R47),4,INDEX(CMB[[Cmb_Rare]:[Cmb_Rare]],MATCH(ROUND(MIN(SUM(AM$4,$O47/1000),SUM($O47,AM$4/1000)),3),CMB[[Cmb_ID]:[Cmb_ID]],0))),CHOOSE(AC[[M]:[M]],2,1,1,SUM(AC[[AB]:[DB]])))),""))</f>
        <v>38</v>
      </c>
      <c r="AN47">
        <f>IF(OR(AN$5="",$S47=""),"",IFERROR(SUM(PRODUCT(INDEX(CMB[[BA_0O]:[BA_2O]],MATCH(ROUND(MIN(SUM(AN$4,$O47/1000),SUM($O47,AN$4/1000)),3),CMB[[Cmb_ID]:[Cmb_ID]],0),SUM(N(AN$1),N($R47),1)),CHOOSE(AC[[M]:[M]],1,1,0,AC[[AB]:[AB]])),PRODUCT(INDEX(CMB[[BD_0O]:[BD_2O]],MATCH(ROUND(MIN(SUM(AN$4,$O47/1000),SUM($O47,AN$4/1000)),3),CMB[[Cmb_ID]:[Cmb_ID]],0),SUM(N(AN$1),N($R47),1)),CHOOSE(AC[[M]:[M]],1,0,1,AC[[DB]:[DB]])),PRODUCT(SUM(ROUND(AVERAGE(VALUE(AN$3),VALUE($P47)),0),CHOOSE(IF(OR(AN$1,$R47),4,INDEX(CMB[[Res_Rare]:[Res_Rare]],MATCH(ROUND(MIN(SUM(AN$4,$O47/1000),SUM($O47,AN$4/1000)),3),CMB[[Cmb_ID]:[Cmb_ID]],0))),-1,-1,0,0)),IF(OR(AN$1,$R47),4,INDEX(CMB[[Cmb_Rare]:[Cmb_Rare]],MATCH(ROUND(MIN(SUM(AN$4,$O47/1000),SUM($O47,AN$4/1000)),3),CMB[[Cmb_ID]:[Cmb_ID]],0))),CHOOSE(AC[[M]:[M]],2,1,1,SUM(AC[[AB]:[DB]])))),""))</f>
        <v>39</v>
      </c>
      <c r="AO47">
        <f>IF(OR(AO$5="",$S47=""),"",IFERROR(SUM(PRODUCT(INDEX(CMB[[BA_0O]:[BA_2O]],MATCH(ROUND(MIN(SUM(AO$4,$O47/1000),SUM($O47,AO$4/1000)),3),CMB[[Cmb_ID]:[Cmb_ID]],0),SUM(N(AO$1),N($R47),1)),CHOOSE(AC[[M]:[M]],1,1,0,AC[[AB]:[AB]])),PRODUCT(INDEX(CMB[[BD_0O]:[BD_2O]],MATCH(ROUND(MIN(SUM(AO$4,$O47/1000),SUM($O47,AO$4/1000)),3),CMB[[Cmb_ID]:[Cmb_ID]],0),SUM(N(AO$1),N($R47),1)),CHOOSE(AC[[M]:[M]],1,0,1,AC[[DB]:[DB]])),PRODUCT(SUM(ROUND(AVERAGE(VALUE(AO$3),VALUE($P47)),0),CHOOSE(IF(OR(AO$1,$R47),4,INDEX(CMB[[Res_Rare]:[Res_Rare]],MATCH(ROUND(MIN(SUM(AO$4,$O47/1000),SUM($O47,AO$4/1000)),3),CMB[[Cmb_ID]:[Cmb_ID]],0))),-1,-1,0,0)),IF(OR(AO$1,$R47),4,INDEX(CMB[[Cmb_Rare]:[Cmb_Rare]],MATCH(ROUND(MIN(SUM(AO$4,$O47/1000),SUM($O47,AO$4/1000)),3),CMB[[Cmb_ID]:[Cmb_ID]],0))),CHOOSE(AC[[M]:[M]],2,1,1,SUM(AC[[AB]:[DB]])))),""))</f>
        <v>39</v>
      </c>
      <c r="AP47">
        <f>IF(OR(AP$5="",$S47=""),"",IFERROR(SUM(PRODUCT(INDEX(CMB[[BA_0O]:[BA_2O]],MATCH(ROUND(MIN(SUM(AP$4,$O47/1000),SUM($O47,AP$4/1000)),3),CMB[[Cmb_ID]:[Cmb_ID]],0),SUM(N(AP$1),N($R47),1)),CHOOSE(AC[[M]:[M]],1,1,0,AC[[AB]:[AB]])),PRODUCT(INDEX(CMB[[BD_0O]:[BD_2O]],MATCH(ROUND(MIN(SUM(AP$4,$O47/1000),SUM($O47,AP$4/1000)),3),CMB[[Cmb_ID]:[Cmb_ID]],0),SUM(N(AP$1),N($R47),1)),CHOOSE(AC[[M]:[M]],1,0,1,AC[[DB]:[DB]])),PRODUCT(SUM(ROUND(AVERAGE(VALUE(AP$3),VALUE($P47)),0),CHOOSE(IF(OR(AP$1,$R47),4,INDEX(CMB[[Res_Rare]:[Res_Rare]],MATCH(ROUND(MIN(SUM(AP$4,$O47/1000),SUM($O47,AP$4/1000)),3),CMB[[Cmb_ID]:[Cmb_ID]],0))),-1,-1,0,0)),IF(OR(AP$1,$R47),4,INDEX(CMB[[Cmb_Rare]:[Cmb_Rare]],MATCH(ROUND(MIN(SUM(AP$4,$O47/1000),SUM($O47,AP$4/1000)),3),CMB[[Cmb_ID]:[Cmb_ID]],0))),CHOOSE(AC[[M]:[M]],2,1,1,SUM(AC[[AB]:[DB]])))),""))</f>
        <v>39</v>
      </c>
      <c r="AQ47">
        <f>IF(OR(AQ$5="",$S47=""),"",IFERROR(SUM(PRODUCT(INDEX(CMB[[BA_0O]:[BA_2O]],MATCH(ROUND(MIN(SUM(AQ$4,$O47/1000),SUM($O47,AQ$4/1000)),3),CMB[[Cmb_ID]:[Cmb_ID]],0),SUM(N(AQ$1),N($R47),1)),CHOOSE(AC[[M]:[M]],1,1,0,AC[[AB]:[AB]])),PRODUCT(INDEX(CMB[[BD_0O]:[BD_2O]],MATCH(ROUND(MIN(SUM(AQ$4,$O47/1000),SUM($O47,AQ$4/1000)),3),CMB[[Cmb_ID]:[Cmb_ID]],0),SUM(N(AQ$1),N($R47),1)),CHOOSE(AC[[M]:[M]],1,0,1,AC[[DB]:[DB]])),PRODUCT(SUM(ROUND(AVERAGE(VALUE(AQ$3),VALUE($P47)),0),CHOOSE(IF(OR(AQ$1,$R47),4,INDEX(CMB[[Res_Rare]:[Res_Rare]],MATCH(ROUND(MIN(SUM(AQ$4,$O47/1000),SUM($O47,AQ$4/1000)),3),CMB[[Cmb_ID]:[Cmb_ID]],0))),-1,-1,0,0)),IF(OR(AQ$1,$R47),4,INDEX(CMB[[Cmb_Rare]:[Cmb_Rare]],MATCH(ROUND(MIN(SUM(AQ$4,$O47/1000),SUM($O47,AQ$4/1000)),3),CMB[[Cmb_ID]:[Cmb_ID]],0))),CHOOSE(AC[[M]:[M]],2,1,1,SUM(AC[[AB]:[DB]])))),""))</f>
        <v>39</v>
      </c>
      <c r="AR47" t="str">
        <f>IF(OR(AR$5="",$S47=""),"",IFERROR(SUM(PRODUCT(INDEX(CMB[[BA_0O]:[BA_2O]],MATCH(ROUND(MIN(SUM(AR$4,$O47/1000),SUM($O47,AR$4/1000)),3),CMB[[Cmb_ID]:[Cmb_ID]],0),SUM(N(AR$1),N($R47),1)),CHOOSE(AC[[M]:[M]],1,1,0,AC[[AB]:[AB]])),PRODUCT(INDEX(CMB[[BD_0O]:[BD_2O]],MATCH(ROUND(MIN(SUM(AR$4,$O47/1000),SUM($O47,AR$4/1000)),3),CMB[[Cmb_ID]:[Cmb_ID]],0),SUM(N(AR$1),N($R47),1)),CHOOSE(AC[[M]:[M]],1,0,1,AC[[DB]:[DB]])),PRODUCT(SUM(ROUND(AVERAGE(VALUE(AR$3),VALUE($P47)),0),CHOOSE(IF(OR(AR$1,$R47),4,INDEX(CMB[[Res_Rare]:[Res_Rare]],MATCH(ROUND(MIN(SUM(AR$4,$O47/1000),SUM($O47,AR$4/1000)),3),CMB[[Cmb_ID]:[Cmb_ID]],0))),-1,-1,0,0)),IF(OR(AR$1,$R47),4,INDEX(CMB[[Cmb_Rare]:[Cmb_Rare]],MATCH(ROUND(MIN(SUM(AR$4,$O47/1000),SUM($O47,AR$4/1000)),3),CMB[[Cmb_ID]:[Cmb_ID]],0))),CHOOSE(AC[[M]:[M]],2,1,1,SUM(AC[[AB]:[DB]])))),""))</f>
        <v/>
      </c>
      <c r="AS47">
        <f>IF(OR(AS$5="",$S47=""),"",IFERROR(SUM(PRODUCT(INDEX(CMB[[BA_0O]:[BA_2O]],MATCH(ROUND(MIN(SUM(AS$4,$O47/1000),SUM($O47,AS$4/1000)),3),CMB[[Cmb_ID]:[Cmb_ID]],0),SUM(N(AS$1),N($R47),1)),CHOOSE(AC[[M]:[M]],1,1,0,AC[[AB]:[AB]])),PRODUCT(INDEX(CMB[[BD_0O]:[BD_2O]],MATCH(ROUND(MIN(SUM(AS$4,$O47/1000),SUM($O47,AS$4/1000)),3),CMB[[Cmb_ID]:[Cmb_ID]],0),SUM(N(AS$1),N($R47),1)),CHOOSE(AC[[M]:[M]],1,0,1,AC[[DB]:[DB]])),PRODUCT(SUM(ROUND(AVERAGE(VALUE(AS$3),VALUE($P47)),0),CHOOSE(IF(OR(AS$1,$R47),4,INDEX(CMB[[Res_Rare]:[Res_Rare]],MATCH(ROUND(MIN(SUM(AS$4,$O47/1000),SUM($O47,AS$4/1000)),3),CMB[[Cmb_ID]:[Cmb_ID]],0))),-1,-1,0,0)),IF(OR(AS$1,$R47),4,INDEX(CMB[[Cmb_Rare]:[Cmb_Rare]],MATCH(ROUND(MIN(SUM(AS$4,$O47/1000),SUM($O47,AS$4/1000)),3),CMB[[Cmb_ID]:[Cmb_ID]],0))),CHOOSE(AC[[M]:[M]],2,1,1,SUM(AC[[AB]:[DB]])))),""))</f>
        <v>37</v>
      </c>
      <c r="AT47">
        <f>IF(OR(AT$5="",$S47=""),"",IFERROR(SUM(PRODUCT(INDEX(CMB[[BA_0O]:[BA_2O]],MATCH(ROUND(MIN(SUM(AT$4,$O47/1000),SUM($O47,AT$4/1000)),3),CMB[[Cmb_ID]:[Cmb_ID]],0),SUM(N(AT$1),N($R47),1)),CHOOSE(AC[[M]:[M]],1,1,0,AC[[AB]:[AB]])),PRODUCT(INDEX(CMB[[BD_0O]:[BD_2O]],MATCH(ROUND(MIN(SUM(AT$4,$O47/1000),SUM($O47,AT$4/1000)),3),CMB[[Cmb_ID]:[Cmb_ID]],0),SUM(N(AT$1),N($R47),1)),CHOOSE(AC[[M]:[M]],1,0,1,AC[[DB]:[DB]])),PRODUCT(SUM(ROUND(AVERAGE(VALUE(AT$3),VALUE($P47)),0),CHOOSE(IF(OR(AT$1,$R47),4,INDEX(CMB[[Res_Rare]:[Res_Rare]],MATCH(ROUND(MIN(SUM(AT$4,$O47/1000),SUM($O47,AT$4/1000)),3),CMB[[Cmb_ID]:[Cmb_ID]],0))),-1,-1,0,0)),IF(OR(AT$1,$R47),4,INDEX(CMB[[Cmb_Rare]:[Cmb_Rare]],MATCH(ROUND(MIN(SUM(AT$4,$O47/1000),SUM($O47,AT$4/1000)),3),CMB[[Cmb_ID]:[Cmb_ID]],0))),CHOOSE(AC[[M]:[M]],2,1,1,SUM(AC[[AB]:[DB]])))),""))</f>
        <v>39</v>
      </c>
      <c r="AU47">
        <f>IF(OR(AU$5="",$S47=""),"",IFERROR(SUM(PRODUCT(INDEX(CMB[[BA_0O]:[BA_2O]],MATCH(ROUND(MIN(SUM(AU$4,$O47/1000),SUM($O47,AU$4/1000)),3),CMB[[Cmb_ID]:[Cmb_ID]],0),SUM(N(AU$1),N($R47),1)),CHOOSE(AC[[M]:[M]],1,1,0,AC[[AB]:[AB]])),PRODUCT(INDEX(CMB[[BD_0O]:[BD_2O]],MATCH(ROUND(MIN(SUM(AU$4,$O47/1000),SUM($O47,AU$4/1000)),3),CMB[[Cmb_ID]:[Cmb_ID]],0),SUM(N(AU$1),N($R47),1)),CHOOSE(AC[[M]:[M]],1,0,1,AC[[DB]:[DB]])),PRODUCT(SUM(ROUND(AVERAGE(VALUE(AU$3),VALUE($P47)),0),CHOOSE(IF(OR(AU$1,$R47),4,INDEX(CMB[[Res_Rare]:[Res_Rare]],MATCH(ROUND(MIN(SUM(AU$4,$O47/1000),SUM($O47,AU$4/1000)),3),CMB[[Cmb_ID]:[Cmb_ID]],0))),-1,-1,0,0)),IF(OR(AU$1,$R47),4,INDEX(CMB[[Cmb_Rare]:[Cmb_Rare]],MATCH(ROUND(MIN(SUM(AU$4,$O47/1000),SUM($O47,AU$4/1000)),3),CMB[[Cmb_ID]:[Cmb_ID]],0))),CHOOSE(AC[[M]:[M]],2,1,1,SUM(AC[[AB]:[DB]])))),""))</f>
        <v>54</v>
      </c>
      <c r="AV47">
        <f>IF(OR(AV$5="",$S47=""),"",IFERROR(SUM(PRODUCT(INDEX(CMB[[BA_0O]:[BA_2O]],MATCH(ROUND(MIN(SUM(AV$4,$O47/1000),SUM($O47,AV$4/1000)),3),CMB[[Cmb_ID]:[Cmb_ID]],0),SUM(N(AV$1),N($R47),1)),CHOOSE(AC[[M]:[M]],1,1,0,AC[[AB]:[AB]])),PRODUCT(INDEX(CMB[[BD_0O]:[BD_2O]],MATCH(ROUND(MIN(SUM(AV$4,$O47/1000),SUM($O47,AV$4/1000)),3),CMB[[Cmb_ID]:[Cmb_ID]],0),SUM(N(AV$1),N($R47),1)),CHOOSE(AC[[M]:[M]],1,0,1,AC[[DB]:[DB]])),PRODUCT(SUM(ROUND(AVERAGE(VALUE(AV$3),VALUE($P47)),0),CHOOSE(IF(OR(AV$1,$R47),4,INDEX(CMB[[Res_Rare]:[Res_Rare]],MATCH(ROUND(MIN(SUM(AV$4,$O47/1000),SUM($O47,AV$4/1000)),3),CMB[[Cmb_ID]:[Cmb_ID]],0))),-1,-1,0,0)),IF(OR(AV$1,$R47),4,INDEX(CMB[[Cmb_Rare]:[Cmb_Rare]],MATCH(ROUND(MIN(SUM(AV$4,$O47/1000),SUM($O47,AV$4/1000)),3),CMB[[Cmb_ID]:[Cmb_ID]],0))),CHOOSE(AC[[M]:[M]],2,1,1,SUM(AC[[AB]:[DB]])))),""))</f>
        <v>46</v>
      </c>
      <c r="AW47">
        <f>IF(OR(AW$5="",$S47=""),"",IFERROR(SUM(PRODUCT(INDEX(CMB[[BA_0O]:[BA_2O]],MATCH(ROUND(MIN(SUM(AW$4,$O47/1000),SUM($O47,AW$4/1000)),3),CMB[[Cmb_ID]:[Cmb_ID]],0),SUM(N(AW$1),N($R47),1)),CHOOSE(AC[[M]:[M]],1,1,0,AC[[AB]:[AB]])),PRODUCT(INDEX(CMB[[BD_0O]:[BD_2O]],MATCH(ROUND(MIN(SUM(AW$4,$O47/1000),SUM($O47,AW$4/1000)),3),CMB[[Cmb_ID]:[Cmb_ID]],0),SUM(N(AW$1),N($R47),1)),CHOOSE(AC[[M]:[M]],1,0,1,AC[[DB]:[DB]])),PRODUCT(SUM(ROUND(AVERAGE(VALUE(AW$3),VALUE($P47)),0),CHOOSE(IF(OR(AW$1,$R47),4,INDEX(CMB[[Res_Rare]:[Res_Rare]],MATCH(ROUND(MIN(SUM(AW$4,$O47/1000),SUM($O47,AW$4/1000)),3),CMB[[Cmb_ID]:[Cmb_ID]],0))),-1,-1,0,0)),IF(OR(AW$1,$R47),4,INDEX(CMB[[Cmb_Rare]:[Cmb_Rare]],MATCH(ROUND(MIN(SUM(AW$4,$O47/1000),SUM($O47,AW$4/1000)),3),CMB[[Cmb_ID]:[Cmb_ID]],0))),CHOOSE(AC[[M]:[M]],2,1,1,SUM(AC[[AB]:[DB]])))),""))</f>
        <v>38</v>
      </c>
      <c r="AX47">
        <f>IF(OR(AX$5="",$S47=""),"",IFERROR(SUM(PRODUCT(INDEX(CMB[[BA_0O]:[BA_2O]],MATCH(ROUND(MIN(SUM(AX$4,$O47/1000),SUM($O47,AX$4/1000)),3),CMB[[Cmb_ID]:[Cmb_ID]],0),SUM(N(AX$1),N($R47),1)),CHOOSE(AC[[M]:[M]],1,1,0,AC[[AB]:[AB]])),PRODUCT(INDEX(CMB[[BD_0O]:[BD_2O]],MATCH(ROUND(MIN(SUM(AX$4,$O47/1000),SUM($O47,AX$4/1000)),3),CMB[[Cmb_ID]:[Cmb_ID]],0),SUM(N(AX$1),N($R47),1)),CHOOSE(AC[[M]:[M]],1,0,1,AC[[DB]:[DB]])),PRODUCT(SUM(ROUND(AVERAGE(VALUE(AX$3),VALUE($P47)),0),CHOOSE(IF(OR(AX$1,$R47),4,INDEX(CMB[[Res_Rare]:[Res_Rare]],MATCH(ROUND(MIN(SUM(AX$4,$O47/1000),SUM($O47,AX$4/1000)),3),CMB[[Cmb_ID]:[Cmb_ID]],0))),-1,-1,0,0)),IF(OR(AX$1,$R47),4,INDEX(CMB[[Cmb_Rare]:[Cmb_Rare]],MATCH(ROUND(MIN(SUM(AX$4,$O47/1000),SUM($O47,AX$4/1000)),3),CMB[[Cmb_ID]:[Cmb_ID]],0))),CHOOSE(AC[[M]:[M]],2,1,1,SUM(AC[[AB]:[DB]])))),""))</f>
        <v>54</v>
      </c>
      <c r="AY47">
        <f>IF(OR(AY$5="",$S47=""),"",IFERROR(SUM(PRODUCT(INDEX(CMB[[BA_0O]:[BA_2O]],MATCH(ROUND(MIN(SUM(AY$4,$O47/1000),SUM($O47,AY$4/1000)),3),CMB[[Cmb_ID]:[Cmb_ID]],0),SUM(N(AY$1),N($R47),1)),CHOOSE(AC[[M]:[M]],1,1,0,AC[[AB]:[AB]])),PRODUCT(INDEX(CMB[[BD_0O]:[BD_2O]],MATCH(ROUND(MIN(SUM(AY$4,$O47/1000),SUM($O47,AY$4/1000)),3),CMB[[Cmb_ID]:[Cmb_ID]],0),SUM(N(AY$1),N($R47),1)),CHOOSE(AC[[M]:[M]],1,0,1,AC[[DB]:[DB]])),PRODUCT(SUM(ROUND(AVERAGE(VALUE(AY$3),VALUE($P47)),0),CHOOSE(IF(OR(AY$1,$R47),4,INDEX(CMB[[Res_Rare]:[Res_Rare]],MATCH(ROUND(MIN(SUM(AY$4,$O47/1000),SUM($O47,AY$4/1000)),3),CMB[[Cmb_ID]:[Cmb_ID]],0))),-1,-1,0,0)),IF(OR(AY$1,$R47),4,INDEX(CMB[[Cmb_Rare]:[Cmb_Rare]],MATCH(ROUND(MIN(SUM(AY$4,$O47/1000),SUM($O47,AY$4/1000)),3),CMB[[Cmb_ID]:[Cmb_ID]],0))),CHOOSE(AC[[M]:[M]],2,1,1,SUM(AC[[AB]:[DB]])))),""))</f>
        <v>28</v>
      </c>
      <c r="AZ47">
        <f>IF(OR(AZ$5="",$S47=""),"",IFERROR(SUM(PRODUCT(INDEX(CMB[[BA_0O]:[BA_2O]],MATCH(ROUND(MIN(SUM(AZ$4,$O47/1000),SUM($O47,AZ$4/1000)),3),CMB[[Cmb_ID]:[Cmb_ID]],0),SUM(N(AZ$1),N($R47),1)),CHOOSE(AC[[M]:[M]],1,1,0,AC[[AB]:[AB]])),PRODUCT(INDEX(CMB[[BD_0O]:[BD_2O]],MATCH(ROUND(MIN(SUM(AZ$4,$O47/1000),SUM($O47,AZ$4/1000)),3),CMB[[Cmb_ID]:[Cmb_ID]],0),SUM(N(AZ$1),N($R47),1)),CHOOSE(AC[[M]:[M]],1,0,1,AC[[DB]:[DB]])),PRODUCT(SUM(ROUND(AVERAGE(VALUE(AZ$3),VALUE($P47)),0),CHOOSE(IF(OR(AZ$1,$R47),4,INDEX(CMB[[Res_Rare]:[Res_Rare]],MATCH(ROUND(MIN(SUM(AZ$4,$O47/1000),SUM($O47,AZ$4/1000)),3),CMB[[Cmb_ID]:[Cmb_ID]],0))),-1,-1,0,0)),IF(OR(AZ$1,$R47),4,INDEX(CMB[[Cmb_Rare]:[Cmb_Rare]],MATCH(ROUND(MIN(SUM(AZ$4,$O47/1000),SUM($O47,AZ$4/1000)),3),CMB[[Cmb_ID]:[Cmb_ID]],0))),CHOOSE(AC[[M]:[M]],2,1,1,SUM(AC[[AB]:[DB]])))),""))</f>
        <v>39</v>
      </c>
      <c r="BA47">
        <f>IF(OR(BA$5="",$S47=""),"",IFERROR(SUM(PRODUCT(INDEX(CMB[[BA_0O]:[BA_2O]],MATCH(ROUND(MIN(SUM(BA$4,$O47/1000),SUM($O47,BA$4/1000)),3),CMB[[Cmb_ID]:[Cmb_ID]],0),SUM(N(BA$1),N($R47),1)),CHOOSE(AC[[M]:[M]],1,1,0,AC[[AB]:[AB]])),PRODUCT(INDEX(CMB[[BD_0O]:[BD_2O]],MATCH(ROUND(MIN(SUM(BA$4,$O47/1000),SUM($O47,BA$4/1000)),3),CMB[[Cmb_ID]:[Cmb_ID]],0),SUM(N(BA$1),N($R47),1)),CHOOSE(AC[[M]:[M]],1,0,1,AC[[DB]:[DB]])),PRODUCT(SUM(ROUND(AVERAGE(VALUE(BA$3),VALUE($P47)),0),CHOOSE(IF(OR(BA$1,$R47),4,INDEX(CMB[[Res_Rare]:[Res_Rare]],MATCH(ROUND(MIN(SUM(BA$4,$O47/1000),SUM($O47,BA$4/1000)),3),CMB[[Cmb_ID]:[Cmb_ID]],0))),-1,-1,0,0)),IF(OR(BA$1,$R47),4,INDEX(CMB[[Cmb_Rare]:[Cmb_Rare]],MATCH(ROUND(MIN(SUM(BA$4,$O47/1000),SUM($O47,BA$4/1000)),3),CMB[[Cmb_ID]:[Cmb_ID]],0))),CHOOSE(AC[[M]:[M]],2,1,1,SUM(AC[[AB]:[DB]])))),""))</f>
        <v>54</v>
      </c>
      <c r="BB47">
        <f>IF(OR(BB$5="",$S47=""),"",IFERROR(SUM(PRODUCT(INDEX(CMB[[BA_0O]:[BA_2O]],MATCH(ROUND(MIN(SUM(BB$4,$O47/1000),SUM($O47,BB$4/1000)),3),CMB[[Cmb_ID]:[Cmb_ID]],0),SUM(N(BB$1),N($R47),1)),CHOOSE(AC[[M]:[M]],1,1,0,AC[[AB]:[AB]])),PRODUCT(INDEX(CMB[[BD_0O]:[BD_2O]],MATCH(ROUND(MIN(SUM(BB$4,$O47/1000),SUM($O47,BB$4/1000)),3),CMB[[Cmb_ID]:[Cmb_ID]],0),SUM(N(BB$1),N($R47),1)),CHOOSE(AC[[M]:[M]],1,0,1,AC[[DB]:[DB]])),PRODUCT(SUM(ROUND(AVERAGE(VALUE(BB$3),VALUE($P47)),0),CHOOSE(IF(OR(BB$1,$R47),4,INDEX(CMB[[Res_Rare]:[Res_Rare]],MATCH(ROUND(MIN(SUM(BB$4,$O47/1000),SUM($O47,BB$4/1000)),3),CMB[[Cmb_ID]:[Cmb_ID]],0))),-1,-1,0,0)),IF(OR(BB$1,$R47),4,INDEX(CMB[[Cmb_Rare]:[Cmb_Rare]],MATCH(ROUND(MIN(SUM(BB$4,$O47/1000),SUM($O47,BB$4/1000)),3),CMB[[Cmb_ID]:[Cmb_ID]],0))),CHOOSE(AC[[M]:[M]],2,1,1,SUM(AC[[AB]:[DB]])))),""))</f>
        <v>34</v>
      </c>
      <c r="BC47" t="str">
        <f>IF(OR(BC$5="",$S47=""),"",IFERROR(SUM(PRODUCT(INDEX(CMB[[BA_0O]:[BA_2O]],MATCH(ROUND(MIN(SUM(BC$4,$O47/1000),SUM($O47,BC$4/1000)),3),CMB[[Cmb_ID]:[Cmb_ID]],0),SUM(N(BC$1),N($R47),1)),CHOOSE(AC[[M]:[M]],1,1,0,AC[[AB]:[AB]])),PRODUCT(INDEX(CMB[[BD_0O]:[BD_2O]],MATCH(ROUND(MIN(SUM(BC$4,$O47/1000),SUM($O47,BC$4/1000)),3),CMB[[Cmb_ID]:[Cmb_ID]],0),SUM(N(BC$1),N($R47),1)),CHOOSE(AC[[M]:[M]],1,0,1,AC[[DB]:[DB]])),PRODUCT(SUM(ROUND(AVERAGE(VALUE(BC$3),VALUE($P47)),0),CHOOSE(IF(OR(BC$1,$R47),4,INDEX(CMB[[Res_Rare]:[Res_Rare]],MATCH(ROUND(MIN(SUM(BC$4,$O47/1000),SUM($O47,BC$4/1000)),3),CMB[[Cmb_ID]:[Cmb_ID]],0))),-1,-1,0,0)),IF(OR(BC$1,$R47),4,INDEX(CMB[[Cmb_Rare]:[Cmb_Rare]],MATCH(ROUND(MIN(SUM(BC$4,$O47/1000),SUM($O47,BC$4/1000)),3),CMB[[Cmb_ID]:[Cmb_ID]],0))),CHOOSE(AC[[M]:[M]],2,1,1,SUM(AC[[AB]:[DB]])))),""))</f>
        <v/>
      </c>
      <c r="BD47" t="str">
        <f>IF(OR(BD$5="",$S47=""),"",IFERROR(SUM(PRODUCT(INDEX(CMB[[BA_0O]:[BA_2O]],MATCH(ROUND(MIN(SUM(BD$4,$O47/1000),SUM($O47,BD$4/1000)),3),CMB[[Cmb_ID]:[Cmb_ID]],0),SUM(N(BD$1),N($R47),1)),CHOOSE(AC[[M]:[M]],1,1,0,AC[[AB]:[AB]])),PRODUCT(INDEX(CMB[[BD_0O]:[BD_2O]],MATCH(ROUND(MIN(SUM(BD$4,$O47/1000),SUM($O47,BD$4/1000)),3),CMB[[Cmb_ID]:[Cmb_ID]],0),SUM(N(BD$1),N($R47),1)),CHOOSE(AC[[M]:[M]],1,0,1,AC[[DB]:[DB]])),PRODUCT(SUM(ROUND(AVERAGE(VALUE(BD$3),VALUE($P47)),0),CHOOSE(IF(OR(BD$1,$R47),4,INDEX(CMB[[Res_Rare]:[Res_Rare]],MATCH(ROUND(MIN(SUM(BD$4,$O47/1000),SUM($O47,BD$4/1000)),3),CMB[[Cmb_ID]:[Cmb_ID]],0))),-1,-1,0,0)),IF(OR(BD$1,$R47),4,INDEX(CMB[[Cmb_Rare]:[Cmb_Rare]],MATCH(ROUND(MIN(SUM(BD$4,$O47/1000),SUM($O47,BD$4/1000)),3),CMB[[Cmb_ID]:[Cmb_ID]],0))),CHOOSE(AC[[M]:[M]],2,1,1,SUM(AC[[AB]:[DB]])))),""))</f>
        <v/>
      </c>
      <c r="BE47" t="str">
        <f>IF(OR(BE$5="",$S47=""),"",IFERROR(SUM(PRODUCT(INDEX(CMB[[BA_0O]:[BA_2O]],MATCH(ROUND(MIN(SUM(BE$4,$O47/1000),SUM($O47,BE$4/1000)),3),CMB[[Cmb_ID]:[Cmb_ID]],0),SUM(N(BE$1),N($R47),1)),CHOOSE(AC[[M]:[M]],1,1,0,AC[[AB]:[AB]])),PRODUCT(INDEX(CMB[[BD_0O]:[BD_2O]],MATCH(ROUND(MIN(SUM(BE$4,$O47/1000),SUM($O47,BE$4/1000)),3),CMB[[Cmb_ID]:[Cmb_ID]],0),SUM(N(BE$1),N($R47),1)),CHOOSE(AC[[M]:[M]],1,0,1,AC[[DB]:[DB]])),PRODUCT(SUM(ROUND(AVERAGE(VALUE(BE$3),VALUE($P47)),0),CHOOSE(IF(OR(BE$1,$R47),4,INDEX(CMB[[Res_Rare]:[Res_Rare]],MATCH(ROUND(MIN(SUM(BE$4,$O47/1000),SUM($O47,BE$4/1000)),3),CMB[[Cmb_ID]:[Cmb_ID]],0))),-1,-1,0,0)),IF(OR(BE$1,$R47),4,INDEX(CMB[[Cmb_Rare]:[Cmb_Rare]],MATCH(ROUND(MIN(SUM(BE$4,$O47/1000),SUM($O47,BE$4/1000)),3),CMB[[Cmb_ID]:[Cmb_ID]],0))),CHOOSE(AC[[M]:[M]],2,1,1,SUM(AC[[AB]:[DB]])))),""))</f>
        <v/>
      </c>
      <c r="BF47" t="str">
        <f>IF(OR(BF$5="",$S47=""),"",IFERROR(SUM(PRODUCT(INDEX(CMB[[BA_0O]:[BA_2O]],MATCH(ROUND(MIN(SUM(BF$4,$O47/1000),SUM($O47,BF$4/1000)),3),CMB[[Cmb_ID]:[Cmb_ID]],0),SUM(N(BF$1),N($R47),1)),CHOOSE(AC[[M]:[M]],1,1,0,AC[[AB]:[AB]])),PRODUCT(INDEX(CMB[[BD_0O]:[BD_2O]],MATCH(ROUND(MIN(SUM(BF$4,$O47/1000),SUM($O47,BF$4/1000)),3),CMB[[Cmb_ID]:[Cmb_ID]],0),SUM(N(BF$1),N($R47),1)),CHOOSE(AC[[M]:[M]],1,0,1,AC[[DB]:[DB]])),PRODUCT(SUM(ROUND(AVERAGE(VALUE(BF$3),VALUE($P47)),0),CHOOSE(IF(OR(BF$1,$R47),4,INDEX(CMB[[Res_Rare]:[Res_Rare]],MATCH(ROUND(MIN(SUM(BF$4,$O47/1000),SUM($O47,BF$4/1000)),3),CMB[[Cmb_ID]:[Cmb_ID]],0))),-1,-1,0,0)),IF(OR(BF$1,$R47),4,INDEX(CMB[[Cmb_Rare]:[Cmb_Rare]],MATCH(ROUND(MIN(SUM(BF$4,$O47/1000),SUM($O47,BF$4/1000)),3),CMB[[Cmb_ID]:[Cmb_ID]],0))),CHOOSE(AC[[M]:[M]],2,1,1,SUM(AC[[AB]:[DB]])))),""))</f>
        <v/>
      </c>
      <c r="BG47" t="str">
        <f>IF(OR(BG$5="",$S47=""),"",IFERROR(SUM(PRODUCT(INDEX(CMB[[BA_0O]:[BA_2O]],MATCH(ROUND(MIN(SUM(BG$4,$O47/1000),SUM($O47,BG$4/1000)),3),CMB[[Cmb_ID]:[Cmb_ID]],0),SUM(N(BG$1),N($R47),1)),CHOOSE(AC[[M]:[M]],1,1,0,AC[[AB]:[AB]])),PRODUCT(INDEX(CMB[[BD_0O]:[BD_2O]],MATCH(ROUND(MIN(SUM(BG$4,$O47/1000),SUM($O47,BG$4/1000)),3),CMB[[Cmb_ID]:[Cmb_ID]],0),SUM(N(BG$1),N($R47),1)),CHOOSE(AC[[M]:[M]],1,0,1,AC[[DB]:[DB]])),PRODUCT(SUM(ROUND(AVERAGE(VALUE(BG$3),VALUE($P47)),0),CHOOSE(IF(OR(BG$1,$R47),4,INDEX(CMB[[Res_Rare]:[Res_Rare]],MATCH(ROUND(MIN(SUM(BG$4,$O47/1000),SUM($O47,BG$4/1000)),3),CMB[[Cmb_ID]:[Cmb_ID]],0))),-1,-1,0,0)),IF(OR(BG$1,$R47),4,INDEX(CMB[[Cmb_Rare]:[Cmb_Rare]],MATCH(ROUND(MIN(SUM(BG$4,$O47/1000),SUM($O47,BG$4/1000)),3),CMB[[Cmb_ID]:[Cmb_ID]],0))),CHOOSE(AC[[M]:[M]],2,1,1,SUM(AC[[AB]:[DB]])))),""))</f>
        <v/>
      </c>
      <c r="BH47" t="str">
        <f>IF(OR(BH$5="",$S47=""),"",IFERROR(SUM(PRODUCT(INDEX(CMB[[BA_0O]:[BA_2O]],MATCH(ROUND(MIN(SUM(BH$4,$O47/1000),SUM($O47,BH$4/1000)),3),CMB[[Cmb_ID]:[Cmb_ID]],0),SUM(N(BH$1),N($R47),1)),CHOOSE(AC[[M]:[M]],1,1,0,AC[[AB]:[AB]])),PRODUCT(INDEX(CMB[[BD_0O]:[BD_2O]],MATCH(ROUND(MIN(SUM(BH$4,$O47/1000),SUM($O47,BH$4/1000)),3),CMB[[Cmb_ID]:[Cmb_ID]],0),SUM(N(BH$1),N($R47),1)),CHOOSE(AC[[M]:[M]],1,0,1,AC[[DB]:[DB]])),PRODUCT(SUM(ROUND(AVERAGE(VALUE(BH$3),VALUE($P47)),0),CHOOSE(IF(OR(BH$1,$R47),4,INDEX(CMB[[Res_Rare]:[Res_Rare]],MATCH(ROUND(MIN(SUM(BH$4,$O47/1000),SUM($O47,BH$4/1000)),3),CMB[[Cmb_ID]:[Cmb_ID]],0))),-1,-1,0,0)),IF(OR(BH$1,$R47),4,INDEX(CMB[[Cmb_Rare]:[Cmb_Rare]],MATCH(ROUND(MIN(SUM(BH$4,$O47/1000),SUM($O47,BH$4/1000)),3),CMB[[Cmb_ID]:[Cmb_ID]],0))),CHOOSE(AC[[M]:[M]],2,1,1,SUM(AC[[AB]:[DB]])))),""))</f>
        <v/>
      </c>
      <c r="BI47" t="str">
        <f>IF(OR(BI$5="",$S47=""),"",IFERROR(SUM(PRODUCT(INDEX(CMB[[BA_0O]:[BA_2O]],MATCH(ROUND(MIN(SUM(BI$4,$O47/1000),SUM($O47,BI$4/1000)),3),CMB[[Cmb_ID]:[Cmb_ID]],0),SUM(N(BI$1),N($R47),1)),CHOOSE(AC[[M]:[M]],1,1,0,AC[[AB]:[AB]])),PRODUCT(INDEX(CMB[[BD_0O]:[BD_2O]],MATCH(ROUND(MIN(SUM(BI$4,$O47/1000),SUM($O47,BI$4/1000)),3),CMB[[Cmb_ID]:[Cmb_ID]],0),SUM(N(BI$1),N($R47),1)),CHOOSE(AC[[M]:[M]],1,0,1,AC[[DB]:[DB]])),PRODUCT(SUM(ROUND(AVERAGE(VALUE(BI$3),VALUE($P47)),0),CHOOSE(IF(OR(BI$1,$R47),4,INDEX(CMB[[Res_Rare]:[Res_Rare]],MATCH(ROUND(MIN(SUM(BI$4,$O47/1000),SUM($O47,BI$4/1000)),3),CMB[[Cmb_ID]:[Cmb_ID]],0))),-1,-1,0,0)),IF(OR(BI$1,$R47),4,INDEX(CMB[[Cmb_Rare]:[Cmb_Rare]],MATCH(ROUND(MIN(SUM(BI$4,$O47/1000),SUM($O47,BI$4/1000)),3),CMB[[Cmb_ID]:[Cmb_ID]],0))),CHOOSE(AC[[M]:[M]],2,1,1,SUM(AC[[AB]:[DB]])))),""))</f>
        <v/>
      </c>
      <c r="BJ47" t="str">
        <f>IF(OR(BJ$5="",$S47=""),"",IFERROR(SUM(PRODUCT(INDEX(CMB[[BA_0O]:[BA_2O]],MATCH(ROUND(MIN(SUM(BJ$4,$O47/1000),SUM($O47,BJ$4/1000)),3),CMB[[Cmb_ID]:[Cmb_ID]],0),SUM(N(BJ$1),N($R47),1)),CHOOSE(AC[[M]:[M]],1,1,0,AC[[AB]:[AB]])),PRODUCT(INDEX(CMB[[BD_0O]:[BD_2O]],MATCH(ROUND(MIN(SUM(BJ$4,$O47/1000),SUM($O47,BJ$4/1000)),3),CMB[[Cmb_ID]:[Cmb_ID]],0),SUM(N(BJ$1),N($R47),1)),CHOOSE(AC[[M]:[M]],1,0,1,AC[[DB]:[DB]])),PRODUCT(SUM(ROUND(AVERAGE(VALUE(BJ$3),VALUE($P47)),0),CHOOSE(IF(OR(BJ$1,$R47),4,INDEX(CMB[[Res_Rare]:[Res_Rare]],MATCH(ROUND(MIN(SUM(BJ$4,$O47/1000),SUM($O47,BJ$4/1000)),3),CMB[[Cmb_ID]:[Cmb_ID]],0))),-1,-1,0,0)),IF(OR(BJ$1,$R47),4,INDEX(CMB[[Cmb_Rare]:[Cmb_Rare]],MATCH(ROUND(MIN(SUM(BJ$4,$O47/1000),SUM($O47,BJ$4/1000)),3),CMB[[Cmb_ID]:[Cmb_ID]],0))),CHOOSE(AC[[M]:[M]],2,1,1,SUM(AC[[AB]:[DB]])))),""))</f>
        <v/>
      </c>
      <c r="BK47" t="str">
        <f>IF(OR(BK$5="",$S47=""),"",IFERROR(SUM(PRODUCT(INDEX(CMB[[BA_0O]:[BA_2O]],MATCH(ROUND(MIN(SUM(BK$4,$O47/1000),SUM($O47,BK$4/1000)),3),CMB[[Cmb_ID]:[Cmb_ID]],0),SUM(N(BK$1),N($R47),1)),CHOOSE(AC[[M]:[M]],1,1,0,AC[[AB]:[AB]])),PRODUCT(INDEX(CMB[[BD_0O]:[BD_2O]],MATCH(ROUND(MIN(SUM(BK$4,$O47/1000),SUM($O47,BK$4/1000)),3),CMB[[Cmb_ID]:[Cmb_ID]],0),SUM(N(BK$1),N($R47),1)),CHOOSE(AC[[M]:[M]],1,0,1,AC[[DB]:[DB]])),PRODUCT(SUM(ROUND(AVERAGE(VALUE(BK$3),VALUE($P47)),0),CHOOSE(IF(OR(BK$1,$R47),4,INDEX(CMB[[Res_Rare]:[Res_Rare]],MATCH(ROUND(MIN(SUM(BK$4,$O47/1000),SUM($O47,BK$4/1000)),3),CMB[[Cmb_ID]:[Cmb_ID]],0))),-1,-1,0,0)),IF(OR(BK$1,$R47),4,INDEX(CMB[[Cmb_Rare]:[Cmb_Rare]],MATCH(ROUND(MIN(SUM(BK$4,$O47/1000),SUM($O47,BK$4/1000)),3),CMB[[Cmb_ID]:[Cmb_ID]],0))),CHOOSE(AC[[M]:[M]],2,1,1,SUM(AC[[AB]:[DB]])))),""))</f>
        <v/>
      </c>
      <c r="BL47" t="str">
        <f>IF(OR(BL$5="",$S47=""),"",IFERROR(SUM(PRODUCT(INDEX(CMB[[BA_0O]:[BA_2O]],MATCH(ROUND(MIN(SUM(BL$4,$O47/1000),SUM($O47,BL$4/1000)),3),CMB[[Cmb_ID]:[Cmb_ID]],0),SUM(N(BL$1),N($R47),1)),CHOOSE(AC[[M]:[M]],1,1,0,AC[[AB]:[AB]])),PRODUCT(INDEX(CMB[[BD_0O]:[BD_2O]],MATCH(ROUND(MIN(SUM(BL$4,$O47/1000),SUM($O47,BL$4/1000)),3),CMB[[Cmb_ID]:[Cmb_ID]],0),SUM(N(BL$1),N($R47),1)),CHOOSE(AC[[M]:[M]],1,0,1,AC[[DB]:[DB]])),PRODUCT(SUM(ROUND(AVERAGE(VALUE(BL$3),VALUE($P47)),0),CHOOSE(IF(OR(BL$1,$R47),4,INDEX(CMB[[Res_Rare]:[Res_Rare]],MATCH(ROUND(MIN(SUM(BL$4,$O47/1000),SUM($O47,BL$4/1000)),3),CMB[[Cmb_ID]:[Cmb_ID]],0))),-1,-1,0,0)),IF(OR(BL$1,$R47),4,INDEX(CMB[[Cmb_Rare]:[Cmb_Rare]],MATCH(ROUND(MIN(SUM(BL$4,$O47/1000),SUM($O47,BL$4/1000)),3),CMB[[Cmb_ID]:[Cmb_ID]],0))),CHOOSE(AC[[M]:[M]],2,1,1,SUM(AC[[AB]:[DB]])))),""))</f>
        <v/>
      </c>
      <c r="BM47" t="str">
        <f>IF(OR(BM$5="",$S47=""),"",IFERROR(SUM(PRODUCT(INDEX(CMB[[BA_0O]:[BA_2O]],MATCH(ROUND(MIN(SUM(BM$4,$O47/1000),SUM($O47,BM$4/1000)),3),CMB[[Cmb_ID]:[Cmb_ID]],0),SUM(N(BM$1),N($R47),1)),CHOOSE(AC[[M]:[M]],1,1,0,AC[[AB]:[AB]])),PRODUCT(INDEX(CMB[[BD_0O]:[BD_2O]],MATCH(ROUND(MIN(SUM(BM$4,$O47/1000),SUM($O47,BM$4/1000)),3),CMB[[Cmb_ID]:[Cmb_ID]],0),SUM(N(BM$1),N($R47),1)),CHOOSE(AC[[M]:[M]],1,0,1,AC[[DB]:[DB]])),PRODUCT(SUM(ROUND(AVERAGE(VALUE(BM$3),VALUE($P47)),0),CHOOSE(IF(OR(BM$1,$R47),4,INDEX(CMB[[Res_Rare]:[Res_Rare]],MATCH(ROUND(MIN(SUM(BM$4,$O47/1000),SUM($O47,BM$4/1000)),3),CMB[[Cmb_ID]:[Cmb_ID]],0))),-1,-1,0,0)),IF(OR(BM$1,$R47),4,INDEX(CMB[[Cmb_Rare]:[Cmb_Rare]],MATCH(ROUND(MIN(SUM(BM$4,$O47/1000),SUM($O47,BM$4/1000)),3),CMB[[Cmb_ID]:[Cmb_ID]],0))),CHOOSE(AC[[M]:[M]],2,1,1,SUM(AC[[AB]:[DB]])))),""))</f>
        <v/>
      </c>
      <c r="BN47" t="str">
        <f>IF(OR(BN$5="",$S47=""),"",IFERROR(SUM(PRODUCT(INDEX(CMB[[BA_0O]:[BA_2O]],MATCH(ROUND(MIN(SUM(BN$4,$O47/1000),SUM($O47,BN$4/1000)),3),CMB[[Cmb_ID]:[Cmb_ID]],0),SUM(N(BN$1),N($R47),1)),CHOOSE(AC[[M]:[M]],1,1,0,AC[[AB]:[AB]])),PRODUCT(INDEX(CMB[[BD_0O]:[BD_2O]],MATCH(ROUND(MIN(SUM(BN$4,$O47/1000),SUM($O47,BN$4/1000)),3),CMB[[Cmb_ID]:[Cmb_ID]],0),SUM(N(BN$1),N($R47),1)),CHOOSE(AC[[M]:[M]],1,0,1,AC[[DB]:[DB]])),PRODUCT(SUM(ROUND(AVERAGE(VALUE(BN$3),VALUE($P47)),0),CHOOSE(IF(OR(BN$1,$R47),4,INDEX(CMB[[Res_Rare]:[Res_Rare]],MATCH(ROUND(MIN(SUM(BN$4,$O47/1000),SUM($O47,BN$4/1000)),3),CMB[[Cmb_ID]:[Cmb_ID]],0))),-1,-1,0,0)),IF(OR(BN$1,$R47),4,INDEX(CMB[[Cmb_Rare]:[Cmb_Rare]],MATCH(ROUND(MIN(SUM(BN$4,$O47/1000),SUM($O47,BN$4/1000)),3),CMB[[Cmb_ID]:[Cmb_ID]],0))),CHOOSE(AC[[M]:[M]],2,1,1,SUM(AC[[AB]:[DB]])))),""))</f>
        <v/>
      </c>
      <c r="BO47" t="str">
        <f>IF(OR(BO$5="",$S47=""),"",IFERROR(SUM(PRODUCT(INDEX(CMB[[BA_0O]:[BA_2O]],MATCH(ROUND(MIN(SUM(BO$4,$O47/1000),SUM($O47,BO$4/1000)),3),CMB[[Cmb_ID]:[Cmb_ID]],0),SUM(N(BO$1),N($R47),1)),CHOOSE(AC[[M]:[M]],1,1,0,AC[[AB]:[AB]])),PRODUCT(INDEX(CMB[[BD_0O]:[BD_2O]],MATCH(ROUND(MIN(SUM(BO$4,$O47/1000),SUM($O47,BO$4/1000)),3),CMB[[Cmb_ID]:[Cmb_ID]],0),SUM(N(BO$1),N($R47),1)),CHOOSE(AC[[M]:[M]],1,0,1,AC[[DB]:[DB]])),PRODUCT(SUM(ROUND(AVERAGE(VALUE(BO$3),VALUE($P47)),0),CHOOSE(IF(OR(BO$1,$R47),4,INDEX(CMB[[Res_Rare]:[Res_Rare]],MATCH(ROUND(MIN(SUM(BO$4,$O47/1000),SUM($O47,BO$4/1000)),3),CMB[[Cmb_ID]:[Cmb_ID]],0))),-1,-1,0,0)),IF(OR(BO$1,$R47),4,INDEX(CMB[[Cmb_Rare]:[Cmb_Rare]],MATCH(ROUND(MIN(SUM(BO$4,$O47/1000),SUM($O47,BO$4/1000)),3),CMB[[Cmb_ID]:[Cmb_ID]],0))),CHOOSE(AC[[M]:[M]],2,1,1,SUM(AC[[AB]:[DB]])))),""))</f>
        <v/>
      </c>
      <c r="BP47" t="str">
        <f>IF(OR(BP$5="",$S47=""),"",IFERROR(SUM(PRODUCT(INDEX(CMB[[BA_0O]:[BA_2O]],MATCH(ROUND(MIN(SUM(BP$4,$O47/1000),SUM($O47,BP$4/1000)),3),CMB[[Cmb_ID]:[Cmb_ID]],0),SUM(N(BP$1),N($R47),1)),CHOOSE(AC[[M]:[M]],1,1,0,AC[[AB]:[AB]])),PRODUCT(INDEX(CMB[[BD_0O]:[BD_2O]],MATCH(ROUND(MIN(SUM(BP$4,$O47/1000),SUM($O47,BP$4/1000)),3),CMB[[Cmb_ID]:[Cmb_ID]],0),SUM(N(BP$1),N($R47),1)),CHOOSE(AC[[M]:[M]],1,0,1,AC[[DB]:[DB]])),PRODUCT(SUM(ROUND(AVERAGE(VALUE(BP$3),VALUE($P47)),0),CHOOSE(IF(OR(BP$1,$R47),4,INDEX(CMB[[Res_Rare]:[Res_Rare]],MATCH(ROUND(MIN(SUM(BP$4,$O47/1000),SUM($O47,BP$4/1000)),3),CMB[[Cmb_ID]:[Cmb_ID]],0))),-1,-1,0,0)),IF(OR(BP$1,$R47),4,INDEX(CMB[[Cmb_Rare]:[Cmb_Rare]],MATCH(ROUND(MIN(SUM(BP$4,$O47/1000),SUM($O47,BP$4/1000)),3),CMB[[Cmb_ID]:[Cmb_ID]],0))),CHOOSE(AC[[M]:[M]],2,1,1,SUM(AC[[AB]:[DB]])))),""))</f>
        <v/>
      </c>
      <c r="BQ47" t="str">
        <f>IF(OR(BQ$5="",$S47=""),"",IFERROR(SUM(PRODUCT(INDEX(CMB[[BA_0O]:[BA_2O]],MATCH(ROUND(MIN(SUM(BQ$4,$O47/1000),SUM($O47,BQ$4/1000)),3),CMB[[Cmb_ID]:[Cmb_ID]],0),SUM(N(BQ$1),N($R47),1)),CHOOSE(AC[[M]:[M]],1,1,0,AC[[AB]:[AB]])),PRODUCT(INDEX(CMB[[BD_0O]:[BD_2O]],MATCH(ROUND(MIN(SUM(BQ$4,$O47/1000),SUM($O47,BQ$4/1000)),3),CMB[[Cmb_ID]:[Cmb_ID]],0),SUM(N(BQ$1),N($R47),1)),CHOOSE(AC[[M]:[M]],1,0,1,AC[[DB]:[DB]])),PRODUCT(SUM(ROUND(AVERAGE(VALUE(BQ$3),VALUE($P47)),0),CHOOSE(IF(OR(BQ$1,$R47),4,INDEX(CMB[[Res_Rare]:[Res_Rare]],MATCH(ROUND(MIN(SUM(BQ$4,$O47/1000),SUM($O47,BQ$4/1000)),3),CMB[[Cmb_ID]:[Cmb_ID]],0))),-1,-1,0,0)),IF(OR(BQ$1,$R47),4,INDEX(CMB[[Cmb_Rare]:[Cmb_Rare]],MATCH(ROUND(MIN(SUM(BQ$4,$O47/1000),SUM($O47,BQ$4/1000)),3),CMB[[Cmb_ID]:[Cmb_ID]],0))),CHOOSE(AC[[M]:[M]],2,1,1,SUM(AC[[AB]:[DB]])))),""))</f>
        <v/>
      </c>
      <c r="BR47" t="str">
        <f>IF(OR(BR$5="",$S47=""),"",IFERROR(SUM(PRODUCT(INDEX(CMB[[BA_0O]:[BA_2O]],MATCH(ROUND(MIN(SUM(BR$4,$O47/1000),SUM($O47,BR$4/1000)),3),CMB[[Cmb_ID]:[Cmb_ID]],0),SUM(N(BR$1),N($R47),1)),CHOOSE(AC[[M]:[M]],1,1,0,AC[[AB]:[AB]])),PRODUCT(INDEX(CMB[[BD_0O]:[BD_2O]],MATCH(ROUND(MIN(SUM(BR$4,$O47/1000),SUM($O47,BR$4/1000)),3),CMB[[Cmb_ID]:[Cmb_ID]],0),SUM(N(BR$1),N($R47),1)),CHOOSE(AC[[M]:[M]],1,0,1,AC[[DB]:[DB]])),PRODUCT(SUM(ROUND(AVERAGE(VALUE(BR$3),VALUE($P47)),0),CHOOSE(IF(OR(BR$1,$R47),4,INDEX(CMB[[Res_Rare]:[Res_Rare]],MATCH(ROUND(MIN(SUM(BR$4,$O47/1000),SUM($O47,BR$4/1000)),3),CMB[[Cmb_ID]:[Cmb_ID]],0))),-1,-1,0,0)),IF(OR(BR$1,$R47),4,INDEX(CMB[[Cmb_Rare]:[Cmb_Rare]],MATCH(ROUND(MIN(SUM(BR$4,$O47/1000),SUM($O47,BR$4/1000)),3),CMB[[Cmb_ID]:[Cmb_ID]],0))),CHOOSE(AC[[M]:[M]],2,1,1,SUM(AC[[AB]:[DB]])))),""))</f>
        <v/>
      </c>
      <c r="BS47" t="str">
        <f>IF(OR(BS$5="",$S47=""),"",IFERROR(SUM(PRODUCT(INDEX(CMB[[BA_0O]:[BA_2O]],MATCH(ROUND(MIN(SUM(BS$4,$O47/1000),SUM($O47,BS$4/1000)),3),CMB[[Cmb_ID]:[Cmb_ID]],0),SUM(N(BS$1),N($R47),1)),CHOOSE(AC[[M]:[M]],1,1,0,AC[[AB]:[AB]])),PRODUCT(INDEX(CMB[[BD_0O]:[BD_2O]],MATCH(ROUND(MIN(SUM(BS$4,$O47/1000),SUM($O47,BS$4/1000)),3),CMB[[Cmb_ID]:[Cmb_ID]],0),SUM(N(BS$1),N($R47),1)),CHOOSE(AC[[M]:[M]],1,0,1,AC[[DB]:[DB]])),PRODUCT(SUM(ROUND(AVERAGE(VALUE(BS$3),VALUE($P47)),0),CHOOSE(IF(OR(BS$1,$R47),4,INDEX(CMB[[Res_Rare]:[Res_Rare]],MATCH(ROUND(MIN(SUM(BS$4,$O47/1000),SUM($O47,BS$4/1000)),3),CMB[[Cmb_ID]:[Cmb_ID]],0))),-1,-1,0,0)),IF(OR(BS$1,$R47),4,INDEX(CMB[[Cmb_Rare]:[Cmb_Rare]],MATCH(ROUND(MIN(SUM(BS$4,$O47/1000),SUM($O47,BS$4/1000)),3),CMB[[Cmb_ID]:[Cmb_ID]],0))),CHOOSE(AC[[M]:[M]],2,1,1,SUM(AC[[AB]:[DB]])))),""))</f>
        <v/>
      </c>
      <c r="BT47" t="str">
        <f>IF(OR(BT$5="",$S47=""),"",IFERROR(SUM(PRODUCT(INDEX(CMB[[BA_0O]:[BA_2O]],MATCH(ROUND(MIN(SUM(BT$4,$O47/1000),SUM($O47,BT$4/1000)),3),CMB[[Cmb_ID]:[Cmb_ID]],0),SUM(N(BT$1),N($R47),1)),CHOOSE(AC[[M]:[M]],1,1,0,AC[[AB]:[AB]])),PRODUCT(INDEX(CMB[[BD_0O]:[BD_2O]],MATCH(ROUND(MIN(SUM(BT$4,$O47/1000),SUM($O47,BT$4/1000)),3),CMB[[Cmb_ID]:[Cmb_ID]],0),SUM(N(BT$1),N($R47),1)),CHOOSE(AC[[M]:[M]],1,0,1,AC[[DB]:[DB]])),PRODUCT(SUM(ROUND(AVERAGE(VALUE(BT$3),VALUE($P47)),0),CHOOSE(IF(OR(BT$1,$R47),4,INDEX(CMB[[Res_Rare]:[Res_Rare]],MATCH(ROUND(MIN(SUM(BT$4,$O47/1000),SUM($O47,BT$4/1000)),3),CMB[[Cmb_ID]:[Cmb_ID]],0))),-1,-1,0,0)),IF(OR(BT$1,$R47),4,INDEX(CMB[[Cmb_Rare]:[Cmb_Rare]],MATCH(ROUND(MIN(SUM(BT$4,$O47/1000),SUM($O47,BT$4/1000)),3),CMB[[Cmb_ID]:[Cmb_ID]],0))),CHOOSE(AC[[M]:[M]],2,1,1,SUM(AC[[AB]:[DB]])))),""))</f>
        <v/>
      </c>
      <c r="BU47" t="str">
        <f>IF(OR(BU$5="",$S47=""),"",IFERROR(SUM(PRODUCT(INDEX(CMB[[BA_0O]:[BA_2O]],MATCH(ROUND(MIN(SUM(BU$4,$O47/1000),SUM($O47,BU$4/1000)),3),CMB[[Cmb_ID]:[Cmb_ID]],0),SUM(N(BU$1),N($R47),1)),CHOOSE(AC[[M]:[M]],1,1,0,AC[[AB]:[AB]])),PRODUCT(INDEX(CMB[[BD_0O]:[BD_2O]],MATCH(ROUND(MIN(SUM(BU$4,$O47/1000),SUM($O47,BU$4/1000)),3),CMB[[Cmb_ID]:[Cmb_ID]],0),SUM(N(BU$1),N($R47),1)),CHOOSE(AC[[M]:[M]],1,0,1,AC[[DB]:[DB]])),PRODUCT(SUM(ROUND(AVERAGE(VALUE(BU$3),VALUE($P47)),0),CHOOSE(IF(OR(BU$1,$R47),4,INDEX(CMB[[Res_Rare]:[Res_Rare]],MATCH(ROUND(MIN(SUM(BU$4,$O47/1000),SUM($O47,BU$4/1000)),3),CMB[[Cmb_ID]:[Cmb_ID]],0))),-1,-1,0,0)),IF(OR(BU$1,$R47),4,INDEX(CMB[[Cmb_Rare]:[Cmb_Rare]],MATCH(ROUND(MIN(SUM(BU$4,$O47/1000),SUM($O47,BU$4/1000)),3),CMB[[Cmb_ID]:[Cmb_ID]],0))),CHOOSE(AC[[M]:[M]],2,1,1,SUM(AC[[AB]:[DB]])))),""))</f>
        <v/>
      </c>
      <c r="BV47" t="str">
        <f>IF(OR(BV$5="",$S47=""),"",IFERROR(SUM(PRODUCT(INDEX(CMB[[BA_0O]:[BA_2O]],MATCH(ROUND(MIN(SUM(BV$4,$O47/1000),SUM($O47,BV$4/1000)),3),CMB[[Cmb_ID]:[Cmb_ID]],0),SUM(N(BV$1),N($R47),1)),CHOOSE(AC[[M]:[M]],1,1,0,AC[[AB]:[AB]])),PRODUCT(INDEX(CMB[[BD_0O]:[BD_2O]],MATCH(ROUND(MIN(SUM(BV$4,$O47/1000),SUM($O47,BV$4/1000)),3),CMB[[Cmb_ID]:[Cmb_ID]],0),SUM(N(BV$1),N($R47),1)),CHOOSE(AC[[M]:[M]],1,0,1,AC[[DB]:[DB]])),PRODUCT(SUM(ROUND(AVERAGE(VALUE(BV$3),VALUE($P47)),0),CHOOSE(IF(OR(BV$1,$R47),4,INDEX(CMB[[Res_Rare]:[Res_Rare]],MATCH(ROUND(MIN(SUM(BV$4,$O47/1000),SUM($O47,BV$4/1000)),3),CMB[[Cmb_ID]:[Cmb_ID]],0))),-1,-1,0,0)),IF(OR(BV$1,$R47),4,INDEX(CMB[[Cmb_Rare]:[Cmb_Rare]],MATCH(ROUND(MIN(SUM(BV$4,$O47/1000),SUM($O47,BV$4/1000)),3),CMB[[Cmb_ID]:[Cmb_ID]],0))),CHOOSE(AC[[M]:[M]],2,1,1,SUM(AC[[AB]:[DB]])))),""))</f>
        <v/>
      </c>
      <c r="BW47" t="str">
        <f>IF(OR(BW$5="",$S47=""),"",IFERROR(SUM(PRODUCT(INDEX(CMB[[BA_0O]:[BA_2O]],MATCH(ROUND(MIN(SUM(BW$4,$O47/1000),SUM($O47,BW$4/1000)),3),CMB[[Cmb_ID]:[Cmb_ID]],0),SUM(N(BW$1),N($R47),1)),CHOOSE(AC[[M]:[M]],1,1,0,AC[[AB]:[AB]])),PRODUCT(INDEX(CMB[[BD_0O]:[BD_2O]],MATCH(ROUND(MIN(SUM(BW$4,$O47/1000),SUM($O47,BW$4/1000)),3),CMB[[Cmb_ID]:[Cmb_ID]],0),SUM(N(BW$1),N($R47),1)),CHOOSE(AC[[M]:[M]],1,0,1,AC[[DB]:[DB]])),PRODUCT(SUM(ROUND(AVERAGE(VALUE(BW$3),VALUE($P47)),0),CHOOSE(IF(OR(BW$1,$R47),4,INDEX(CMB[[Res_Rare]:[Res_Rare]],MATCH(ROUND(MIN(SUM(BW$4,$O47/1000),SUM($O47,BW$4/1000)),3),CMB[[Cmb_ID]:[Cmb_ID]],0))),-1,-1,0,0)),IF(OR(BW$1,$R47),4,INDEX(CMB[[Cmb_Rare]:[Cmb_Rare]],MATCH(ROUND(MIN(SUM(BW$4,$O47/1000),SUM($O47,BW$4/1000)),3),CMB[[Cmb_ID]:[Cmb_ID]],0))),CHOOSE(AC[[M]:[M]],2,1,1,SUM(AC[[AB]:[DB]])))),""))</f>
        <v/>
      </c>
      <c r="BX47" t="str">
        <f>IF(OR(BX$5="",$S47=""),"",IFERROR(SUM(PRODUCT(INDEX(CMB[[BA_0O]:[BA_2O]],MATCH(ROUND(MIN(SUM(BX$4,$O47/1000),SUM($O47,BX$4/1000)),3),CMB[[Cmb_ID]:[Cmb_ID]],0),SUM(N(BX$1),N($R47),1)),CHOOSE(AC[[M]:[M]],1,1,0,AC[[AB]:[AB]])),PRODUCT(INDEX(CMB[[BD_0O]:[BD_2O]],MATCH(ROUND(MIN(SUM(BX$4,$O47/1000),SUM($O47,BX$4/1000)),3),CMB[[Cmb_ID]:[Cmb_ID]],0),SUM(N(BX$1),N($R47),1)),CHOOSE(AC[[M]:[M]],1,0,1,AC[[DB]:[DB]])),PRODUCT(SUM(ROUND(AVERAGE(VALUE(BX$3),VALUE($P47)),0),CHOOSE(IF(OR(BX$1,$R47),4,INDEX(CMB[[Res_Rare]:[Res_Rare]],MATCH(ROUND(MIN(SUM(BX$4,$O47/1000),SUM($O47,BX$4/1000)),3),CMB[[Cmb_ID]:[Cmb_ID]],0))),-1,-1,0,0)),IF(OR(BX$1,$R47),4,INDEX(CMB[[Cmb_Rare]:[Cmb_Rare]],MATCH(ROUND(MIN(SUM(BX$4,$O47/1000),SUM($O47,BX$4/1000)),3),CMB[[Cmb_ID]:[Cmb_ID]],0))),CHOOSE(AC[[M]:[M]],2,1,1,SUM(AC[[AB]:[DB]])))),""))</f>
        <v/>
      </c>
      <c r="BY47" t="str">
        <f>IF(OR(BY$5="",$S47=""),"",IFERROR(SUM(PRODUCT(INDEX(CMB[[BA_0O]:[BA_2O]],MATCH(ROUND(MIN(SUM(BY$4,$O47/1000),SUM($O47,BY$4/1000)),3),CMB[[Cmb_ID]:[Cmb_ID]],0),SUM(N(BY$1),N($R47),1)),CHOOSE(AC[[M]:[M]],1,1,0,AC[[AB]:[AB]])),PRODUCT(INDEX(CMB[[BD_0O]:[BD_2O]],MATCH(ROUND(MIN(SUM(BY$4,$O47/1000),SUM($O47,BY$4/1000)),3),CMB[[Cmb_ID]:[Cmb_ID]],0),SUM(N(BY$1),N($R47),1)),CHOOSE(AC[[M]:[M]],1,0,1,AC[[DB]:[DB]])),PRODUCT(SUM(ROUND(AVERAGE(VALUE(BY$3),VALUE($P47)),0),CHOOSE(IF(OR(BY$1,$R47),4,INDEX(CMB[[Res_Rare]:[Res_Rare]],MATCH(ROUND(MIN(SUM(BY$4,$O47/1000),SUM($O47,BY$4/1000)),3),CMB[[Cmb_ID]:[Cmb_ID]],0))),-1,-1,0,0)),IF(OR(BY$1,$R47),4,INDEX(CMB[[Cmb_Rare]:[Cmb_Rare]],MATCH(ROUND(MIN(SUM(BY$4,$O47/1000),SUM($O47,BY$4/1000)),3),CMB[[Cmb_ID]:[Cmb_ID]],0))),CHOOSE(AC[[M]:[M]],2,1,1,SUM(AC[[AB]:[DB]])))),""))</f>
        <v/>
      </c>
      <c r="BZ47" t="str">
        <f>IF(OR(BZ$5="",$S47=""),"",IFERROR(SUM(PRODUCT(INDEX(CMB[[BA_0O]:[BA_2O]],MATCH(ROUND(MIN(SUM(BZ$4,$O47/1000),SUM($O47,BZ$4/1000)),3),CMB[[Cmb_ID]:[Cmb_ID]],0),SUM(N(BZ$1),N($R47),1)),CHOOSE(AC[[M]:[M]],1,1,0,AC[[AB]:[AB]])),PRODUCT(INDEX(CMB[[BD_0O]:[BD_2O]],MATCH(ROUND(MIN(SUM(BZ$4,$O47/1000),SUM($O47,BZ$4/1000)),3),CMB[[Cmb_ID]:[Cmb_ID]],0),SUM(N(BZ$1),N($R47),1)),CHOOSE(AC[[M]:[M]],1,0,1,AC[[DB]:[DB]])),PRODUCT(SUM(ROUND(AVERAGE(VALUE(BZ$3),VALUE($P47)),0),CHOOSE(IF(OR(BZ$1,$R47),4,INDEX(CMB[[Res_Rare]:[Res_Rare]],MATCH(ROUND(MIN(SUM(BZ$4,$O47/1000),SUM($O47,BZ$4/1000)),3),CMB[[Cmb_ID]:[Cmb_ID]],0))),-1,-1,0,0)),IF(OR(BZ$1,$R47),4,INDEX(CMB[[Cmb_Rare]:[Cmb_Rare]],MATCH(ROUND(MIN(SUM(BZ$4,$O47/1000),SUM($O47,BZ$4/1000)),3),CMB[[Cmb_ID]:[Cmb_ID]],0))),CHOOSE(AC[[M]:[M]],2,1,1,SUM(AC[[AB]:[DB]])))),""))</f>
        <v/>
      </c>
      <c r="CA47" t="str">
        <f>IF(OR(CA$5="",$S47=""),"",IFERROR(SUM(PRODUCT(INDEX(CMB[[BA_0O]:[BA_2O]],MATCH(ROUND(MIN(SUM(CA$4,$O47/1000),SUM($O47,CA$4/1000)),3),CMB[[Cmb_ID]:[Cmb_ID]],0),SUM(N(CA$1),N($R47),1)),CHOOSE(AC[[M]:[M]],1,1,0,AC[[AB]:[AB]])),PRODUCT(INDEX(CMB[[BD_0O]:[BD_2O]],MATCH(ROUND(MIN(SUM(CA$4,$O47/1000),SUM($O47,CA$4/1000)),3),CMB[[Cmb_ID]:[Cmb_ID]],0),SUM(N(CA$1),N($R47),1)),CHOOSE(AC[[M]:[M]],1,0,1,AC[[DB]:[DB]])),PRODUCT(SUM(ROUND(AVERAGE(VALUE(CA$3),VALUE($P47)),0),CHOOSE(IF(OR(CA$1,$R47),4,INDEX(CMB[[Res_Rare]:[Res_Rare]],MATCH(ROUND(MIN(SUM(CA$4,$O47/1000),SUM($O47,CA$4/1000)),3),CMB[[Cmb_ID]:[Cmb_ID]],0))),-1,-1,0,0)),IF(OR(CA$1,$R47),4,INDEX(CMB[[Cmb_Rare]:[Cmb_Rare]],MATCH(ROUND(MIN(SUM(CA$4,$O47/1000),SUM($O47,CA$4/1000)),3),CMB[[Cmb_ID]:[Cmb_ID]],0))),CHOOSE(AC[[M]:[M]],2,1,1,SUM(AC[[AB]:[DB]])))),""))</f>
        <v/>
      </c>
      <c r="CB47" t="str">
        <f>IF(OR(CB$5="",$S47=""),"",IFERROR(SUM(PRODUCT(INDEX(CMB[[BA_0O]:[BA_2O]],MATCH(ROUND(MIN(SUM(CB$4,$O47/1000),SUM($O47,CB$4/1000)),3),CMB[[Cmb_ID]:[Cmb_ID]],0),SUM(N(CB$1),N($R47),1)),CHOOSE(AC[[M]:[M]],1,1,0,AC[[AB]:[AB]])),PRODUCT(INDEX(CMB[[BD_0O]:[BD_2O]],MATCH(ROUND(MIN(SUM(CB$4,$O47/1000),SUM($O47,CB$4/1000)),3),CMB[[Cmb_ID]:[Cmb_ID]],0),SUM(N(CB$1),N($R47),1)),CHOOSE(AC[[M]:[M]],1,0,1,AC[[DB]:[DB]])),PRODUCT(SUM(ROUND(AVERAGE(VALUE(CB$3),VALUE($P47)),0),CHOOSE(IF(OR(CB$1,$R47),4,INDEX(CMB[[Res_Rare]:[Res_Rare]],MATCH(ROUND(MIN(SUM(CB$4,$O47/1000),SUM($O47,CB$4/1000)),3),CMB[[Cmb_ID]:[Cmb_ID]],0))),-1,-1,0,0)),IF(OR(CB$1,$R47),4,INDEX(CMB[[Cmb_Rare]:[Cmb_Rare]],MATCH(ROUND(MIN(SUM(CB$4,$O47/1000),SUM($O47,CB$4/1000)),3),CMB[[Cmb_ID]:[Cmb_ID]],0))),CHOOSE(AC[[M]:[M]],2,1,1,SUM(AC[[AB]:[DB]])))),""))</f>
        <v/>
      </c>
      <c r="CC47" t="str">
        <f>IF(OR(CC$5="",$S47=""),"",IFERROR(SUM(PRODUCT(INDEX(CMB[[BA_0O]:[BA_2O]],MATCH(ROUND(MIN(SUM(CC$4,$O47/1000),SUM($O47,CC$4/1000)),3),CMB[[Cmb_ID]:[Cmb_ID]],0),SUM(N(CC$1),N($R47),1)),CHOOSE(AC[[M]:[M]],1,1,0,AC[[AB]:[AB]])),PRODUCT(INDEX(CMB[[BD_0O]:[BD_2O]],MATCH(ROUND(MIN(SUM(CC$4,$O47/1000),SUM($O47,CC$4/1000)),3),CMB[[Cmb_ID]:[Cmb_ID]],0),SUM(N(CC$1),N($R47),1)),CHOOSE(AC[[M]:[M]],1,0,1,AC[[DB]:[DB]])),PRODUCT(SUM(ROUND(AVERAGE(VALUE(CC$3),VALUE($P47)),0),CHOOSE(IF(OR(CC$1,$R47),4,INDEX(CMB[[Res_Rare]:[Res_Rare]],MATCH(ROUND(MIN(SUM(CC$4,$O47/1000),SUM($O47,CC$4/1000)),3),CMB[[Cmb_ID]:[Cmb_ID]],0))),-1,-1,0,0)),IF(OR(CC$1,$R47),4,INDEX(CMB[[Cmb_Rare]:[Cmb_Rare]],MATCH(ROUND(MIN(SUM(CC$4,$O47/1000),SUM($O47,CC$4/1000)),3),CMB[[Cmb_ID]:[Cmb_ID]],0))),CHOOSE(AC[[M]:[M]],2,1,1,SUM(AC[[AB]:[DB]])))),""))</f>
        <v/>
      </c>
      <c r="CD47" t="str">
        <f>IF(OR(CD$5="",$S47=""),"",IFERROR(SUM(PRODUCT(INDEX(CMB[[BA_0O]:[BA_2O]],MATCH(ROUND(MIN(SUM(CD$4,$O47/1000),SUM($O47,CD$4/1000)),3),CMB[[Cmb_ID]:[Cmb_ID]],0),SUM(N(CD$1),N($R47),1)),CHOOSE(AC[[M]:[M]],1,1,0,AC[[AB]:[AB]])),PRODUCT(INDEX(CMB[[BD_0O]:[BD_2O]],MATCH(ROUND(MIN(SUM(CD$4,$O47/1000),SUM($O47,CD$4/1000)),3),CMB[[Cmb_ID]:[Cmb_ID]],0),SUM(N(CD$1),N($R47),1)),CHOOSE(AC[[M]:[M]],1,0,1,AC[[DB]:[DB]])),PRODUCT(SUM(ROUND(AVERAGE(VALUE(CD$3),VALUE($P47)),0),CHOOSE(IF(OR(CD$1,$R47),4,INDEX(CMB[[Res_Rare]:[Res_Rare]],MATCH(ROUND(MIN(SUM(CD$4,$O47/1000),SUM($O47,CD$4/1000)),3),CMB[[Cmb_ID]:[Cmb_ID]],0))),-1,-1,0,0)),IF(OR(CD$1,$R47),4,INDEX(CMB[[Cmb_Rare]:[Cmb_Rare]],MATCH(ROUND(MIN(SUM(CD$4,$O47/1000),SUM($O47,CD$4/1000)),3),CMB[[Cmb_ID]:[Cmb_ID]],0))),CHOOSE(AC[[M]:[M]],2,1,1,SUM(AC[[AB]:[DB]])))),""))</f>
        <v/>
      </c>
      <c r="CE47" t="str">
        <f>IF(OR(CE$5="",$S47=""),"",IFERROR(SUM(PRODUCT(INDEX(CMB[[BA_0O]:[BA_2O]],MATCH(ROUND(MIN(SUM(CE$4,$O47/1000),SUM($O47,CE$4/1000)),3),CMB[[Cmb_ID]:[Cmb_ID]],0),SUM(N(CE$1),N($R47),1)),CHOOSE(AC[[M]:[M]],1,1,0,AC[[AB]:[AB]])),PRODUCT(INDEX(CMB[[BD_0O]:[BD_2O]],MATCH(ROUND(MIN(SUM(CE$4,$O47/1000),SUM($O47,CE$4/1000)),3),CMB[[Cmb_ID]:[Cmb_ID]],0),SUM(N(CE$1),N($R47),1)),CHOOSE(AC[[M]:[M]],1,0,1,AC[[DB]:[DB]])),PRODUCT(SUM(ROUND(AVERAGE(VALUE(CE$3),VALUE($P47)),0),CHOOSE(IF(OR(CE$1,$R47),4,INDEX(CMB[[Res_Rare]:[Res_Rare]],MATCH(ROUND(MIN(SUM(CE$4,$O47/1000),SUM($O47,CE$4/1000)),3),CMB[[Cmb_ID]:[Cmb_ID]],0))),-1,-1,0,0)),IF(OR(CE$1,$R47),4,INDEX(CMB[[Cmb_Rare]:[Cmb_Rare]],MATCH(ROUND(MIN(SUM(CE$4,$O47/1000),SUM($O47,CE$4/1000)),3),CMB[[Cmb_ID]:[Cmb_ID]],0))),CHOOSE(AC[[M]:[M]],2,1,1,SUM(AC[[AB]:[DB]])))),""))</f>
        <v/>
      </c>
      <c r="CF47" t="str">
        <f>IF(OR(CF$5="",$S47=""),"",IFERROR(SUM(PRODUCT(INDEX(CMB[[BA_0O]:[BA_2O]],MATCH(ROUND(MIN(SUM(CF$4,$O47/1000),SUM($O47,CF$4/1000)),3),CMB[[Cmb_ID]:[Cmb_ID]],0),SUM(N(CF$1),N($R47),1)),CHOOSE(AC[[M]:[M]],1,1,0,AC[[AB]:[AB]])),PRODUCT(INDEX(CMB[[BD_0O]:[BD_2O]],MATCH(ROUND(MIN(SUM(CF$4,$O47/1000),SUM($O47,CF$4/1000)),3),CMB[[Cmb_ID]:[Cmb_ID]],0),SUM(N(CF$1),N($R47),1)),CHOOSE(AC[[M]:[M]],1,0,1,AC[[DB]:[DB]])),PRODUCT(SUM(ROUND(AVERAGE(VALUE(CF$3),VALUE($P47)),0),CHOOSE(IF(OR(CF$1,$R47),4,INDEX(CMB[[Res_Rare]:[Res_Rare]],MATCH(ROUND(MIN(SUM(CF$4,$O47/1000),SUM($O47,CF$4/1000)),3),CMB[[Cmb_ID]:[Cmb_ID]],0))),-1,-1,0,0)),IF(OR(CF$1,$R47),4,INDEX(CMB[[Cmb_Rare]:[Cmb_Rare]],MATCH(ROUND(MIN(SUM(CF$4,$O47/1000),SUM($O47,CF$4/1000)),3),CMB[[Cmb_ID]:[Cmb_ID]],0))),CHOOSE(AC[[M]:[M]],2,1,1,SUM(AC[[AB]:[DB]])))),""))</f>
        <v/>
      </c>
      <c r="CG47" t="str">
        <f>IF(OR(CG$5="",$S47=""),"",IFERROR(SUM(PRODUCT(INDEX(CMB[[BA_0O]:[BA_2O]],MATCH(ROUND(MIN(SUM(CG$4,$O47/1000),SUM($O47,CG$4/1000)),3),CMB[[Cmb_ID]:[Cmb_ID]],0),SUM(N(CG$1),N($R47),1)),CHOOSE(AC[[M]:[M]],1,1,0,AC[[AB]:[AB]])),PRODUCT(INDEX(CMB[[BD_0O]:[BD_2O]],MATCH(ROUND(MIN(SUM(CG$4,$O47/1000),SUM($O47,CG$4/1000)),3),CMB[[Cmb_ID]:[Cmb_ID]],0),SUM(N(CG$1),N($R47),1)),CHOOSE(AC[[M]:[M]],1,0,1,AC[[DB]:[DB]])),PRODUCT(SUM(ROUND(AVERAGE(VALUE(CG$3),VALUE($P47)),0),CHOOSE(IF(OR(CG$1,$R47),4,INDEX(CMB[[Res_Rare]:[Res_Rare]],MATCH(ROUND(MIN(SUM(CG$4,$O47/1000),SUM($O47,CG$4/1000)),3),CMB[[Cmb_ID]:[Cmb_ID]],0))),-1,-1,0,0)),IF(OR(CG$1,$R47),4,INDEX(CMB[[Cmb_Rare]:[Cmb_Rare]],MATCH(ROUND(MIN(SUM(CG$4,$O47/1000),SUM($O47,CG$4/1000)),3),CMB[[Cmb_ID]:[Cmb_ID]],0))),CHOOSE(AC[[M]:[M]],2,1,1,SUM(AC[[AB]:[DB]])))),""))</f>
        <v/>
      </c>
      <c r="CH47" t="str">
        <f>IF(OR(CH$5="",$S47=""),"",IFERROR(SUM(PRODUCT(INDEX(CMB[[BA_0O]:[BA_2O]],MATCH(ROUND(MIN(SUM(CH$4,$O47/1000),SUM($O47,CH$4/1000)),3),CMB[[Cmb_ID]:[Cmb_ID]],0),SUM(N(CH$1),N($R47),1)),CHOOSE(AC[[M]:[M]],1,1,0,AC[[AB]:[AB]])),PRODUCT(INDEX(CMB[[BD_0O]:[BD_2O]],MATCH(ROUND(MIN(SUM(CH$4,$O47/1000),SUM($O47,CH$4/1000)),3),CMB[[Cmb_ID]:[Cmb_ID]],0),SUM(N(CH$1),N($R47),1)),CHOOSE(AC[[M]:[M]],1,0,1,AC[[DB]:[DB]])),PRODUCT(SUM(ROUND(AVERAGE(VALUE(CH$3),VALUE($P47)),0),CHOOSE(IF(OR(CH$1,$R47),4,INDEX(CMB[[Res_Rare]:[Res_Rare]],MATCH(ROUND(MIN(SUM(CH$4,$O47/1000),SUM($O47,CH$4/1000)),3),CMB[[Cmb_ID]:[Cmb_ID]],0))),-1,-1,0,0)),IF(OR(CH$1,$R47),4,INDEX(CMB[[Cmb_Rare]:[Cmb_Rare]],MATCH(ROUND(MIN(SUM(CH$4,$O47/1000),SUM($O47,CH$4/1000)),3),CMB[[Cmb_ID]:[Cmb_ID]],0))),CHOOSE(AC[[M]:[M]],2,1,1,SUM(AC[[AB]:[DB]])))),""))</f>
        <v/>
      </c>
      <c r="CI47" t="str">
        <f>IF(OR(CI$5="",$S47=""),"",IFERROR(SUM(PRODUCT(INDEX(CMB[[BA_0O]:[BA_2O]],MATCH(ROUND(MIN(SUM(CI$4,$O47/1000),SUM($O47,CI$4/1000)),3),CMB[[Cmb_ID]:[Cmb_ID]],0),SUM(N(CI$1),N($R47),1)),CHOOSE(AC[[M]:[M]],1,1,0,AC[[AB]:[AB]])),PRODUCT(INDEX(CMB[[BD_0O]:[BD_2O]],MATCH(ROUND(MIN(SUM(CI$4,$O47/1000),SUM($O47,CI$4/1000)),3),CMB[[Cmb_ID]:[Cmb_ID]],0),SUM(N(CI$1),N($R47),1)),CHOOSE(AC[[M]:[M]],1,0,1,AC[[DB]:[DB]])),PRODUCT(SUM(ROUND(AVERAGE(VALUE(CI$3),VALUE($P47)),0),CHOOSE(IF(OR(CI$1,$R47),4,INDEX(CMB[[Res_Rare]:[Res_Rare]],MATCH(ROUND(MIN(SUM(CI$4,$O47/1000),SUM($O47,CI$4/1000)),3),CMB[[Cmb_ID]:[Cmb_ID]],0))),-1,-1,0,0)),IF(OR(CI$1,$R47),4,INDEX(CMB[[Cmb_Rare]:[Cmb_Rare]],MATCH(ROUND(MIN(SUM(CI$4,$O47/1000),SUM($O47,CI$4/1000)),3),CMB[[Cmb_ID]:[Cmb_ID]],0))),CHOOSE(AC[[M]:[M]],2,1,1,SUM(AC[[AB]:[DB]])))),""))</f>
        <v/>
      </c>
      <c r="CJ47" t="str">
        <f>IF(OR(CJ$5="",$S47=""),"",IFERROR(SUM(PRODUCT(INDEX(CMB[[BA_0O]:[BA_2O]],MATCH(ROUND(MIN(SUM(CJ$4,$O47/1000),SUM($O47,CJ$4/1000)),3),CMB[[Cmb_ID]:[Cmb_ID]],0),SUM(N(CJ$1),N($R47),1)),CHOOSE(AC[[M]:[M]],1,1,0,AC[[AB]:[AB]])),PRODUCT(INDEX(CMB[[BD_0O]:[BD_2O]],MATCH(ROUND(MIN(SUM(CJ$4,$O47/1000),SUM($O47,CJ$4/1000)),3),CMB[[Cmb_ID]:[Cmb_ID]],0),SUM(N(CJ$1),N($R47),1)),CHOOSE(AC[[M]:[M]],1,0,1,AC[[DB]:[DB]])),PRODUCT(SUM(ROUND(AVERAGE(VALUE(CJ$3),VALUE($P47)),0),CHOOSE(IF(OR(CJ$1,$R47),4,INDEX(CMB[[Res_Rare]:[Res_Rare]],MATCH(ROUND(MIN(SUM(CJ$4,$O47/1000),SUM($O47,CJ$4/1000)),3),CMB[[Cmb_ID]:[Cmb_ID]],0))),-1,-1,0,0)),IF(OR(CJ$1,$R47),4,INDEX(CMB[[Cmb_Rare]:[Cmb_Rare]],MATCH(ROUND(MIN(SUM(CJ$4,$O47/1000),SUM($O47,CJ$4/1000)),3),CMB[[Cmb_ID]:[Cmb_ID]],0))),CHOOSE(AC[[M]:[M]],2,1,1,SUM(AC[[AB]:[DB]])))),""))</f>
        <v/>
      </c>
      <c r="CK47" t="str">
        <f>IF(OR(CK$5="",$S47=""),"",IFERROR(SUM(PRODUCT(INDEX(CMB[[BA_0O]:[BA_2O]],MATCH(ROUND(MIN(SUM(CK$4,$O47/1000),SUM($O47,CK$4/1000)),3),CMB[[Cmb_ID]:[Cmb_ID]],0),SUM(N(CK$1),N($R47),1)),CHOOSE(AC[[M]:[M]],1,1,0,AC[[AB]:[AB]])),PRODUCT(INDEX(CMB[[BD_0O]:[BD_2O]],MATCH(ROUND(MIN(SUM(CK$4,$O47/1000),SUM($O47,CK$4/1000)),3),CMB[[Cmb_ID]:[Cmb_ID]],0),SUM(N(CK$1),N($R47),1)),CHOOSE(AC[[M]:[M]],1,0,1,AC[[DB]:[DB]])),PRODUCT(SUM(ROUND(AVERAGE(VALUE(CK$3),VALUE($P47)),0),CHOOSE(IF(OR(CK$1,$R47),4,INDEX(CMB[[Res_Rare]:[Res_Rare]],MATCH(ROUND(MIN(SUM(CK$4,$O47/1000),SUM($O47,CK$4/1000)),3),CMB[[Cmb_ID]:[Cmb_ID]],0))),-1,-1,0,0)),IF(OR(CK$1,$R47),4,INDEX(CMB[[Cmb_Rare]:[Cmb_Rare]],MATCH(ROUND(MIN(SUM(CK$4,$O47/1000),SUM($O47,CK$4/1000)),3),CMB[[Cmb_ID]:[Cmb_ID]],0))),CHOOSE(AC[[M]:[M]],2,1,1,SUM(AC[[AB]:[DB]])))),""))</f>
        <v/>
      </c>
      <c r="CL47" t="str">
        <f>IF(OR(CL$5="",$S47=""),"",IFERROR(SUM(PRODUCT(INDEX(CMB[[BA_0O]:[BA_2O]],MATCH(ROUND(MIN(SUM(CL$4,$O47/1000),SUM($O47,CL$4/1000)),3),CMB[[Cmb_ID]:[Cmb_ID]],0),SUM(N(CL$1),N($R47),1)),CHOOSE(AC[[M]:[M]],1,1,0,AC[[AB]:[AB]])),PRODUCT(INDEX(CMB[[BD_0O]:[BD_2O]],MATCH(ROUND(MIN(SUM(CL$4,$O47/1000),SUM($O47,CL$4/1000)),3),CMB[[Cmb_ID]:[Cmb_ID]],0),SUM(N(CL$1),N($R47),1)),CHOOSE(AC[[M]:[M]],1,0,1,AC[[DB]:[DB]])),PRODUCT(SUM(ROUND(AVERAGE(VALUE(CL$3),VALUE($P47)),0),CHOOSE(IF(OR(CL$1,$R47),4,INDEX(CMB[[Res_Rare]:[Res_Rare]],MATCH(ROUND(MIN(SUM(CL$4,$O47/1000),SUM($O47,CL$4/1000)),3),CMB[[Cmb_ID]:[Cmb_ID]],0))),-1,-1,0,0)),IF(OR(CL$1,$R47),4,INDEX(CMB[[Cmb_Rare]:[Cmb_Rare]],MATCH(ROUND(MIN(SUM(CL$4,$O47/1000),SUM($O47,CL$4/1000)),3),CMB[[Cmb_ID]:[Cmb_ID]],0))),CHOOSE(AC[[M]:[M]],2,1,1,SUM(AC[[AB]:[DB]])))),""))</f>
        <v/>
      </c>
      <c r="CM47" t="str">
        <f>IF(OR(CM$5="",$S47=""),"",IFERROR(SUM(PRODUCT(INDEX(CMB[[BA_0O]:[BA_2O]],MATCH(ROUND(MIN(SUM(CM$4,$O47/1000),SUM($O47,CM$4/1000)),3),CMB[[Cmb_ID]:[Cmb_ID]],0),SUM(N(CM$1),N($R47),1)),CHOOSE(AC[[M]:[M]],1,1,0,AC[[AB]:[AB]])),PRODUCT(INDEX(CMB[[BD_0O]:[BD_2O]],MATCH(ROUND(MIN(SUM(CM$4,$O47/1000),SUM($O47,CM$4/1000)),3),CMB[[Cmb_ID]:[Cmb_ID]],0),SUM(N(CM$1),N($R47),1)),CHOOSE(AC[[M]:[M]],1,0,1,AC[[DB]:[DB]])),PRODUCT(SUM(ROUND(AVERAGE(VALUE(CM$3),VALUE($P47)),0),CHOOSE(IF(OR(CM$1,$R47),4,INDEX(CMB[[Res_Rare]:[Res_Rare]],MATCH(ROUND(MIN(SUM(CM$4,$O47/1000),SUM($O47,CM$4/1000)),3),CMB[[Cmb_ID]:[Cmb_ID]],0))),-1,-1,0,0)),IF(OR(CM$1,$R47),4,INDEX(CMB[[Cmb_Rare]:[Cmb_Rare]],MATCH(ROUND(MIN(SUM(CM$4,$O47/1000),SUM($O47,CM$4/1000)),3),CMB[[Cmb_ID]:[Cmb_ID]],0))),CHOOSE(AC[[M]:[M]],2,1,1,SUM(AC[[AB]:[DB]])))),""))</f>
        <v/>
      </c>
      <c r="CN47" t="str">
        <f>IF(OR(CN$5="",$S47=""),"",IFERROR(SUM(PRODUCT(INDEX(CMB[[BA_0O]:[BA_2O]],MATCH(ROUND(MIN(SUM(CN$4,$O47/1000),SUM($O47,CN$4/1000)),3),CMB[[Cmb_ID]:[Cmb_ID]],0),SUM(N(CN$1),N($R47),1)),CHOOSE(AC[[M]:[M]],1,1,0,AC[[AB]:[AB]])),PRODUCT(INDEX(CMB[[BD_0O]:[BD_2O]],MATCH(ROUND(MIN(SUM(CN$4,$O47/1000),SUM($O47,CN$4/1000)),3),CMB[[Cmb_ID]:[Cmb_ID]],0),SUM(N(CN$1),N($R47),1)),CHOOSE(AC[[M]:[M]],1,0,1,AC[[DB]:[DB]])),PRODUCT(SUM(ROUND(AVERAGE(VALUE(CN$3),VALUE($P47)),0),CHOOSE(IF(OR(CN$1,$R47),4,INDEX(CMB[[Res_Rare]:[Res_Rare]],MATCH(ROUND(MIN(SUM(CN$4,$O47/1000),SUM($O47,CN$4/1000)),3),CMB[[Cmb_ID]:[Cmb_ID]],0))),-1,-1,0,0)),IF(OR(CN$1,$R47),4,INDEX(CMB[[Cmb_Rare]:[Cmb_Rare]],MATCH(ROUND(MIN(SUM(CN$4,$O47/1000),SUM($O47,CN$4/1000)),3),CMB[[Cmb_ID]:[Cmb_ID]],0))),CHOOSE(AC[[M]:[M]],2,1,1,SUM(AC[[AB]:[DB]])))),""))</f>
        <v/>
      </c>
      <c r="CO47" t="str">
        <f>IF(OR(CO$5="",$S47=""),"",IFERROR(SUM(PRODUCT(INDEX(CMB[[BA_0O]:[BA_2O]],MATCH(ROUND(MIN(SUM(CO$4,$O47/1000),SUM($O47,CO$4/1000)),3),CMB[[Cmb_ID]:[Cmb_ID]],0),SUM(N(CO$1),N($R47),1)),CHOOSE(AC[[M]:[M]],1,1,0,AC[[AB]:[AB]])),PRODUCT(INDEX(CMB[[BD_0O]:[BD_2O]],MATCH(ROUND(MIN(SUM(CO$4,$O47/1000),SUM($O47,CO$4/1000)),3),CMB[[Cmb_ID]:[Cmb_ID]],0),SUM(N(CO$1),N($R47),1)),CHOOSE(AC[[M]:[M]],1,0,1,AC[[DB]:[DB]])),PRODUCT(SUM(ROUND(AVERAGE(VALUE(CO$3),VALUE($P47)),0),CHOOSE(IF(OR(CO$1,$R47),4,INDEX(CMB[[Res_Rare]:[Res_Rare]],MATCH(ROUND(MIN(SUM(CO$4,$O47/1000),SUM($O47,CO$4/1000)),3),CMB[[Cmb_ID]:[Cmb_ID]],0))),-1,-1,0,0)),IF(OR(CO$1,$R47),4,INDEX(CMB[[Cmb_Rare]:[Cmb_Rare]],MATCH(ROUND(MIN(SUM(CO$4,$O47/1000),SUM($O47,CO$4/1000)),3),CMB[[Cmb_ID]:[Cmb_ID]],0))),CHOOSE(AC[[M]:[M]],2,1,1,SUM(AC[[AB]:[DB]])))),""))</f>
        <v/>
      </c>
      <c r="CP47" t="str">
        <f>IF(OR(CP$5="",$S47=""),"",IFERROR(SUM(PRODUCT(INDEX(CMB[[BA_0O]:[BA_2O]],MATCH(ROUND(MIN(SUM(CP$4,$O47/1000),SUM($O47,CP$4/1000)),3),CMB[[Cmb_ID]:[Cmb_ID]],0),SUM(N(CP$1),N($R47),1)),CHOOSE(AC[[M]:[M]],1,1,0,AC[[AB]:[AB]])),PRODUCT(INDEX(CMB[[BD_0O]:[BD_2O]],MATCH(ROUND(MIN(SUM(CP$4,$O47/1000),SUM($O47,CP$4/1000)),3),CMB[[Cmb_ID]:[Cmb_ID]],0),SUM(N(CP$1),N($R47),1)),CHOOSE(AC[[M]:[M]],1,0,1,AC[[DB]:[DB]])),PRODUCT(SUM(ROUND(AVERAGE(VALUE(CP$3),VALUE($P47)),0),CHOOSE(IF(OR(CP$1,$R47),4,INDEX(CMB[[Res_Rare]:[Res_Rare]],MATCH(ROUND(MIN(SUM(CP$4,$O47/1000),SUM($O47,CP$4/1000)),3),CMB[[Cmb_ID]:[Cmb_ID]],0))),-1,-1,0,0)),IF(OR(CP$1,$R47),4,INDEX(CMB[[Cmb_Rare]:[Cmb_Rare]],MATCH(ROUND(MIN(SUM(CP$4,$O47/1000),SUM($O47,CP$4/1000)),3),CMB[[Cmb_ID]:[Cmb_ID]],0))),CHOOSE(AC[[M]:[M]],2,1,1,SUM(AC[[AB]:[DB]])))),""))</f>
        <v/>
      </c>
      <c r="CQ47" t="str">
        <f>IF(OR(CQ$5="",$S47=""),"",IFERROR(SUM(PRODUCT(INDEX(CMB[[BA_0O]:[BA_2O]],MATCH(ROUND(MIN(SUM(CQ$4,$O47/1000),SUM($O47,CQ$4/1000)),3),CMB[[Cmb_ID]:[Cmb_ID]],0),SUM(N(CQ$1),N($R47),1)),CHOOSE(AC[[M]:[M]],1,1,0,AC[[AB]:[AB]])),PRODUCT(INDEX(CMB[[BD_0O]:[BD_2O]],MATCH(ROUND(MIN(SUM(CQ$4,$O47/1000),SUM($O47,CQ$4/1000)),3),CMB[[Cmb_ID]:[Cmb_ID]],0),SUM(N(CQ$1),N($R47),1)),CHOOSE(AC[[M]:[M]],1,0,1,AC[[DB]:[DB]])),PRODUCT(SUM(ROUND(AVERAGE(VALUE(CQ$3),VALUE($P47)),0),CHOOSE(IF(OR(CQ$1,$R47),4,INDEX(CMB[[Res_Rare]:[Res_Rare]],MATCH(ROUND(MIN(SUM(CQ$4,$O47/1000),SUM($O47,CQ$4/1000)),3),CMB[[Cmb_ID]:[Cmb_ID]],0))),-1,-1,0,0)),IF(OR(CQ$1,$R47),4,INDEX(CMB[[Cmb_Rare]:[Cmb_Rare]],MATCH(ROUND(MIN(SUM(CQ$4,$O47/1000),SUM($O47,CQ$4/1000)),3),CMB[[Cmb_ID]:[Cmb_ID]],0))),CHOOSE(AC[[M]:[M]],2,1,1,SUM(AC[[AB]:[DB]])))),""))</f>
        <v/>
      </c>
      <c r="CR47" t="str">
        <f>IF(OR(CR$5="",$S47=""),"",IFERROR(SUM(PRODUCT(INDEX(CMB[[BA_0O]:[BA_2O]],MATCH(ROUND(MIN(SUM(CR$4,$O47/1000),SUM($O47,CR$4/1000)),3),CMB[[Cmb_ID]:[Cmb_ID]],0),SUM(N(CR$1),N($R47),1)),CHOOSE(AC[[M]:[M]],1,1,0,AC[[AB]:[AB]])),PRODUCT(INDEX(CMB[[BD_0O]:[BD_2O]],MATCH(ROUND(MIN(SUM(CR$4,$O47/1000),SUM($O47,CR$4/1000)),3),CMB[[Cmb_ID]:[Cmb_ID]],0),SUM(N(CR$1),N($R47),1)),CHOOSE(AC[[M]:[M]],1,0,1,AC[[DB]:[DB]])),PRODUCT(SUM(ROUND(AVERAGE(VALUE(CR$3),VALUE($P47)),0),CHOOSE(IF(OR(CR$1,$R47),4,INDEX(CMB[[Res_Rare]:[Res_Rare]],MATCH(ROUND(MIN(SUM(CR$4,$O47/1000),SUM($O47,CR$4/1000)),3),CMB[[Cmb_ID]:[Cmb_ID]],0))),-1,-1,0,0)),IF(OR(CR$1,$R47),4,INDEX(CMB[[Cmb_Rare]:[Cmb_Rare]],MATCH(ROUND(MIN(SUM(CR$4,$O47/1000),SUM($O47,CR$4/1000)),3),CMB[[Cmb_ID]:[Cmb_ID]],0))),CHOOSE(AC[[M]:[M]],2,1,1,SUM(AC[[AB]:[DB]])))),""))</f>
        <v/>
      </c>
      <c r="CS47" t="str">
        <f>IF(OR(CS$5="",$S47=""),"",IFERROR(SUM(PRODUCT(INDEX(CMB[[BA_0O]:[BA_2O]],MATCH(ROUND(MIN(SUM(CS$4,$O47/1000),SUM($O47,CS$4/1000)),3),CMB[[Cmb_ID]:[Cmb_ID]],0),SUM(N(CS$1),N($R47),1)),CHOOSE(AC[[M]:[M]],1,1,0,AC[[AB]:[AB]])),PRODUCT(INDEX(CMB[[BD_0O]:[BD_2O]],MATCH(ROUND(MIN(SUM(CS$4,$O47/1000),SUM($O47,CS$4/1000)),3),CMB[[Cmb_ID]:[Cmb_ID]],0),SUM(N(CS$1),N($R47),1)),CHOOSE(AC[[M]:[M]],1,0,1,AC[[DB]:[DB]])),PRODUCT(SUM(ROUND(AVERAGE(VALUE(CS$3),VALUE($P47)),0),CHOOSE(IF(OR(CS$1,$R47),4,INDEX(CMB[[Res_Rare]:[Res_Rare]],MATCH(ROUND(MIN(SUM(CS$4,$O47/1000),SUM($O47,CS$4/1000)),3),CMB[[Cmb_ID]:[Cmb_ID]],0))),-1,-1,0,0)),IF(OR(CS$1,$R47),4,INDEX(CMB[[Cmb_Rare]:[Cmb_Rare]],MATCH(ROUND(MIN(SUM(CS$4,$O47/1000),SUM($O47,CS$4/1000)),3),CMB[[Cmb_ID]:[Cmb_ID]],0))),CHOOSE(AC[[M]:[M]],2,1,1,SUM(AC[[AB]:[DB]])))),""))</f>
        <v/>
      </c>
      <c r="CT47" t="str">
        <f>IF(OR(CT$5="",$S47=""),"",IFERROR(SUM(PRODUCT(INDEX(CMB[[BA_0O]:[BA_2O]],MATCH(ROUND(MIN(SUM(CT$4,$O47/1000),SUM($O47,CT$4/1000)),3),CMB[[Cmb_ID]:[Cmb_ID]],0),SUM(N(CT$1),N($R47),1)),CHOOSE(AC[[M]:[M]],1,1,0,AC[[AB]:[AB]])),PRODUCT(INDEX(CMB[[BD_0O]:[BD_2O]],MATCH(ROUND(MIN(SUM(CT$4,$O47/1000),SUM($O47,CT$4/1000)),3),CMB[[Cmb_ID]:[Cmb_ID]],0),SUM(N(CT$1),N($R47),1)),CHOOSE(AC[[M]:[M]],1,0,1,AC[[DB]:[DB]])),PRODUCT(SUM(ROUND(AVERAGE(VALUE(CT$3),VALUE($P47)),0),CHOOSE(IF(OR(CT$1,$R47),4,INDEX(CMB[[Res_Rare]:[Res_Rare]],MATCH(ROUND(MIN(SUM(CT$4,$O47/1000),SUM($O47,CT$4/1000)),3),CMB[[Cmb_ID]:[Cmb_ID]],0))),-1,-1,0,0)),IF(OR(CT$1,$R47),4,INDEX(CMB[[Cmb_Rare]:[Cmb_Rare]],MATCH(ROUND(MIN(SUM(CT$4,$O47/1000),SUM($O47,CT$4/1000)),3),CMB[[Cmb_ID]:[Cmb_ID]],0))),CHOOSE(AC[[M]:[M]],2,1,1,SUM(AC[[AB]:[DB]])))),""))</f>
        <v/>
      </c>
      <c r="CU47" t="str">
        <f>IF(OR(CU$5="",$S47=""),"",IFERROR(SUM(PRODUCT(INDEX(CMB[[BA_0O]:[BA_2O]],MATCH(ROUND(MIN(SUM(CU$4,$O47/1000),SUM($O47,CU$4/1000)),3),CMB[[Cmb_ID]:[Cmb_ID]],0),SUM(N(CU$1),N($R47),1)),CHOOSE(AC[[M]:[M]],1,1,0,AC[[AB]:[AB]])),PRODUCT(INDEX(CMB[[BD_0O]:[BD_2O]],MATCH(ROUND(MIN(SUM(CU$4,$O47/1000),SUM($O47,CU$4/1000)),3),CMB[[Cmb_ID]:[Cmb_ID]],0),SUM(N(CU$1),N($R47),1)),CHOOSE(AC[[M]:[M]],1,0,1,AC[[DB]:[DB]])),PRODUCT(SUM(ROUND(AVERAGE(VALUE(CU$3),VALUE($P47)),0),CHOOSE(IF(OR(CU$1,$R47),4,INDEX(CMB[[Res_Rare]:[Res_Rare]],MATCH(ROUND(MIN(SUM(CU$4,$O47/1000),SUM($O47,CU$4/1000)),3),CMB[[Cmb_ID]:[Cmb_ID]],0))),-1,-1,0,0)),IF(OR(CU$1,$R47),4,INDEX(CMB[[Cmb_Rare]:[Cmb_Rare]],MATCH(ROUND(MIN(SUM(CU$4,$O47/1000),SUM($O47,CU$4/1000)),3),CMB[[Cmb_ID]:[Cmb_ID]],0))),CHOOSE(AC[[M]:[M]],2,1,1,SUM(AC[[AB]:[DB]])))),""))</f>
        <v/>
      </c>
      <c r="CV47" t="str">
        <f>IF(OR(CV$5="",$S47=""),"",IFERROR(SUM(PRODUCT(INDEX(CMB[[BA_0O]:[BA_2O]],MATCH(ROUND(MIN(SUM(CV$4,$O47/1000),SUM($O47,CV$4/1000)),3),CMB[[Cmb_ID]:[Cmb_ID]],0),SUM(N(CV$1),N($R47),1)),CHOOSE(AC[[M]:[M]],1,1,0,AC[[AB]:[AB]])),PRODUCT(INDEX(CMB[[BD_0O]:[BD_2O]],MATCH(ROUND(MIN(SUM(CV$4,$O47/1000),SUM($O47,CV$4/1000)),3),CMB[[Cmb_ID]:[Cmb_ID]],0),SUM(N(CV$1),N($R47),1)),CHOOSE(AC[[M]:[M]],1,0,1,AC[[DB]:[DB]])),PRODUCT(SUM(ROUND(AVERAGE(VALUE(CV$3),VALUE($P47)),0),CHOOSE(IF(OR(CV$1,$R47),4,INDEX(CMB[[Res_Rare]:[Res_Rare]],MATCH(ROUND(MIN(SUM(CV$4,$O47/1000),SUM($O47,CV$4/1000)),3),CMB[[Cmb_ID]:[Cmb_ID]],0))),-1,-1,0,0)),IF(OR(CV$1,$R47),4,INDEX(CMB[[Cmb_Rare]:[Cmb_Rare]],MATCH(ROUND(MIN(SUM(CV$4,$O47/1000),SUM($O47,CV$4/1000)),3),CMB[[Cmb_ID]:[Cmb_ID]],0))),CHOOSE(AC[[M]:[M]],2,1,1,SUM(AC[[AB]:[DB]])))),""))</f>
        <v/>
      </c>
      <c r="CW47" t="str">
        <f>IF(OR(CW$5="",$S47=""),"",IFERROR(SUM(PRODUCT(INDEX(CMB[[BA_0O]:[BA_2O]],MATCH(ROUND(MIN(SUM(CW$4,$O47/1000),SUM($O47,CW$4/1000)),3),CMB[[Cmb_ID]:[Cmb_ID]],0),SUM(N(CW$1),N($R47),1)),CHOOSE(AC[[M]:[M]],1,1,0,AC[[AB]:[AB]])),PRODUCT(INDEX(CMB[[BD_0O]:[BD_2O]],MATCH(ROUND(MIN(SUM(CW$4,$O47/1000),SUM($O47,CW$4/1000)),3),CMB[[Cmb_ID]:[Cmb_ID]],0),SUM(N(CW$1),N($R47),1)),CHOOSE(AC[[M]:[M]],1,0,1,AC[[DB]:[DB]])),PRODUCT(SUM(ROUND(AVERAGE(VALUE(CW$3),VALUE($P47)),0),CHOOSE(IF(OR(CW$1,$R47),4,INDEX(CMB[[Res_Rare]:[Res_Rare]],MATCH(ROUND(MIN(SUM(CW$4,$O47/1000),SUM($O47,CW$4/1000)),3),CMB[[Cmb_ID]:[Cmb_ID]],0))),-1,-1,0,0)),IF(OR(CW$1,$R47),4,INDEX(CMB[[Cmb_Rare]:[Cmb_Rare]],MATCH(ROUND(MIN(SUM(CW$4,$O47/1000),SUM($O47,CW$4/1000)),3),CMB[[Cmb_ID]:[Cmb_ID]],0))),CHOOSE(AC[[M]:[M]],2,1,1,SUM(AC[[AB]:[DB]])))),""))</f>
        <v/>
      </c>
      <c r="CX47" t="str">
        <f>IF(OR(CX$5="",$S47=""),"",IFERROR(SUM(PRODUCT(INDEX(CMB[[BA_0O]:[BA_2O]],MATCH(ROUND(MIN(SUM(CX$4,$O47/1000),SUM($O47,CX$4/1000)),3),CMB[[Cmb_ID]:[Cmb_ID]],0),SUM(N(CX$1),N($R47),1)),CHOOSE(AC[[M]:[M]],1,1,0,AC[[AB]:[AB]])),PRODUCT(INDEX(CMB[[BD_0O]:[BD_2O]],MATCH(ROUND(MIN(SUM(CX$4,$O47/1000),SUM($O47,CX$4/1000)),3),CMB[[Cmb_ID]:[Cmb_ID]],0),SUM(N(CX$1),N($R47),1)),CHOOSE(AC[[M]:[M]],1,0,1,AC[[DB]:[DB]])),PRODUCT(SUM(ROUND(AVERAGE(VALUE(CX$3),VALUE($P47)),0),CHOOSE(IF(OR(CX$1,$R47),4,INDEX(CMB[[Res_Rare]:[Res_Rare]],MATCH(ROUND(MIN(SUM(CX$4,$O47/1000),SUM($O47,CX$4/1000)),3),CMB[[Cmb_ID]:[Cmb_ID]],0))),-1,-1,0,0)),IF(OR(CX$1,$R47),4,INDEX(CMB[[Cmb_Rare]:[Cmb_Rare]],MATCH(ROUND(MIN(SUM(CX$4,$O47/1000),SUM($O47,CX$4/1000)),3),CMB[[Cmb_ID]:[Cmb_ID]],0))),CHOOSE(AC[[M]:[M]],2,1,1,SUM(AC[[AB]:[DB]])))),""))</f>
        <v/>
      </c>
      <c r="CY47" t="str">
        <f>IF(OR(CY$5="",$S47=""),"",IFERROR(SUM(PRODUCT(INDEX(CMB[[BA_0O]:[BA_2O]],MATCH(ROUND(MIN(SUM(CY$4,$O47/1000),SUM($O47,CY$4/1000)),3),CMB[[Cmb_ID]:[Cmb_ID]],0),SUM(N(CY$1),N($R47),1)),CHOOSE(AC[[M]:[M]],1,1,0,AC[[AB]:[AB]])),PRODUCT(INDEX(CMB[[BD_0O]:[BD_2O]],MATCH(ROUND(MIN(SUM(CY$4,$O47/1000),SUM($O47,CY$4/1000)),3),CMB[[Cmb_ID]:[Cmb_ID]],0),SUM(N(CY$1),N($R47),1)),CHOOSE(AC[[M]:[M]],1,0,1,AC[[DB]:[DB]])),PRODUCT(SUM(ROUND(AVERAGE(VALUE(CY$3),VALUE($P47)),0),CHOOSE(IF(OR(CY$1,$R47),4,INDEX(CMB[[Res_Rare]:[Res_Rare]],MATCH(ROUND(MIN(SUM(CY$4,$O47/1000),SUM($O47,CY$4/1000)),3),CMB[[Cmb_ID]:[Cmb_ID]],0))),-1,-1,0,0)),IF(OR(CY$1,$R47),4,INDEX(CMB[[Cmb_Rare]:[Cmb_Rare]],MATCH(ROUND(MIN(SUM(CY$4,$O47/1000),SUM($O47,CY$4/1000)),3),CMB[[Cmb_ID]:[Cmb_ID]],0))),CHOOSE(AC[[M]:[M]],2,1,1,SUM(AC[[AB]:[DB]])))),""))</f>
        <v/>
      </c>
      <c r="CZ47" t="str">
        <f>IF(OR(CZ$5="",$S47=""),"",IFERROR(SUM(PRODUCT(INDEX(CMB[[BA_0O]:[BA_2O]],MATCH(ROUND(MIN(SUM(CZ$4,$O47/1000),SUM($O47,CZ$4/1000)),3),CMB[[Cmb_ID]:[Cmb_ID]],0),SUM(N(CZ$1),N($R47),1)),CHOOSE(AC[[M]:[M]],1,1,0,AC[[AB]:[AB]])),PRODUCT(INDEX(CMB[[BD_0O]:[BD_2O]],MATCH(ROUND(MIN(SUM(CZ$4,$O47/1000),SUM($O47,CZ$4/1000)),3),CMB[[Cmb_ID]:[Cmb_ID]],0),SUM(N(CZ$1),N($R47),1)),CHOOSE(AC[[M]:[M]],1,0,1,AC[[DB]:[DB]])),PRODUCT(SUM(ROUND(AVERAGE(VALUE(CZ$3),VALUE($P47)),0),CHOOSE(IF(OR(CZ$1,$R47),4,INDEX(CMB[[Res_Rare]:[Res_Rare]],MATCH(ROUND(MIN(SUM(CZ$4,$O47/1000),SUM($O47,CZ$4/1000)),3),CMB[[Cmb_ID]:[Cmb_ID]],0))),-1,-1,0,0)),IF(OR(CZ$1,$R47),4,INDEX(CMB[[Cmb_Rare]:[Cmb_Rare]],MATCH(ROUND(MIN(SUM(CZ$4,$O47/1000),SUM($O47,CZ$4/1000)),3),CMB[[Cmb_ID]:[Cmb_ID]],0))),CHOOSE(AC[[M]:[M]],2,1,1,SUM(AC[[AB]:[DB]])))),""))</f>
        <v/>
      </c>
      <c r="DA47" t="str">
        <f>IF(OR(DA$5="",$S47=""),"",IFERROR(SUM(PRODUCT(INDEX(CMB[[BA_0O]:[BA_2O]],MATCH(ROUND(MIN(SUM(DA$4,$O47/1000),SUM($O47,DA$4/1000)),3),CMB[[Cmb_ID]:[Cmb_ID]],0),SUM(N(DA$1),N($R47),1)),CHOOSE(AC[[M]:[M]],1,1,0,AC[[AB]:[AB]])),PRODUCT(INDEX(CMB[[BD_0O]:[BD_2O]],MATCH(ROUND(MIN(SUM(DA$4,$O47/1000),SUM($O47,DA$4/1000)),3),CMB[[Cmb_ID]:[Cmb_ID]],0),SUM(N(DA$1),N($R47),1)),CHOOSE(AC[[M]:[M]],1,0,1,AC[[DB]:[DB]])),PRODUCT(SUM(ROUND(AVERAGE(VALUE(DA$3),VALUE($P47)),0),CHOOSE(IF(OR(DA$1,$R47),4,INDEX(CMB[[Res_Rare]:[Res_Rare]],MATCH(ROUND(MIN(SUM(DA$4,$O47/1000),SUM($O47,DA$4/1000)),3),CMB[[Cmb_ID]:[Cmb_ID]],0))),-1,-1,0,0)),IF(OR(DA$1,$R47),4,INDEX(CMB[[Cmb_Rare]:[Cmb_Rare]],MATCH(ROUND(MIN(SUM(DA$4,$O47/1000),SUM($O47,DA$4/1000)),3),CMB[[Cmb_ID]:[Cmb_ID]],0))),CHOOSE(AC[[M]:[M]],2,1,1,SUM(AC[[AB]:[DB]])))),""))</f>
        <v/>
      </c>
      <c r="DB47" t="str">
        <f>IF(OR(DB$5="",$S47=""),"",IFERROR(SUM(PRODUCT(INDEX(CMB[[BA_0O]:[BA_2O]],MATCH(ROUND(MIN(SUM(DB$4,$O47/1000),SUM($O47,DB$4/1000)),3),CMB[[Cmb_ID]:[Cmb_ID]],0),SUM(N(DB$1),N($R47),1)),CHOOSE(AC[[M]:[M]],1,1,0,AC[[AB]:[AB]])),PRODUCT(INDEX(CMB[[BD_0O]:[BD_2O]],MATCH(ROUND(MIN(SUM(DB$4,$O47/1000),SUM($O47,DB$4/1000)),3),CMB[[Cmb_ID]:[Cmb_ID]],0),SUM(N(DB$1),N($R47),1)),CHOOSE(AC[[M]:[M]],1,0,1,AC[[DB]:[DB]])),PRODUCT(SUM(ROUND(AVERAGE(VALUE(DB$3),VALUE($P47)),0),CHOOSE(IF(OR(DB$1,$R47),4,INDEX(CMB[[Res_Rare]:[Res_Rare]],MATCH(ROUND(MIN(SUM(DB$4,$O47/1000),SUM($O47,DB$4/1000)),3),CMB[[Cmb_ID]:[Cmb_ID]],0))),-1,-1,0,0)),IF(OR(DB$1,$R47),4,INDEX(CMB[[Cmb_Rare]:[Cmb_Rare]],MATCH(ROUND(MIN(SUM(DB$4,$O47/1000),SUM($O47,DB$4/1000)),3),CMB[[Cmb_ID]:[Cmb_ID]],0))),CHOOSE(AC[[M]:[M]],2,1,1,SUM(AC[[AB]:[DB]])))),""))</f>
        <v/>
      </c>
      <c r="DC47" t="str">
        <f>IF(OR(DC$5="",$S47=""),"",IFERROR(SUM(PRODUCT(INDEX(CMB[[BA_0O]:[BA_2O]],MATCH(ROUND(MIN(SUM(DC$4,$O47/1000),SUM($O47,DC$4/1000)),3),CMB[[Cmb_ID]:[Cmb_ID]],0),SUM(N(DC$1),N($R47),1)),CHOOSE(AC[[M]:[M]],1,1,0,AC[[AB]:[AB]])),PRODUCT(INDEX(CMB[[BD_0O]:[BD_2O]],MATCH(ROUND(MIN(SUM(DC$4,$O47/1000),SUM($O47,DC$4/1000)),3),CMB[[Cmb_ID]:[Cmb_ID]],0),SUM(N(DC$1),N($R47),1)),CHOOSE(AC[[M]:[M]],1,0,1,AC[[DB]:[DB]])),PRODUCT(SUM(ROUND(AVERAGE(VALUE(DC$3),VALUE($P47)),0),CHOOSE(IF(OR(DC$1,$R47),4,INDEX(CMB[[Res_Rare]:[Res_Rare]],MATCH(ROUND(MIN(SUM(DC$4,$O47/1000),SUM($O47,DC$4/1000)),3),CMB[[Cmb_ID]:[Cmb_ID]],0))),-1,-1,0,0)),IF(OR(DC$1,$R47),4,INDEX(CMB[[Cmb_Rare]:[Cmb_Rare]],MATCH(ROUND(MIN(SUM(DC$4,$O47/1000),SUM($O47,DC$4/1000)),3),CMB[[Cmb_ID]:[Cmb_ID]],0))),CHOOSE(AC[[M]:[M]],2,1,1,SUM(AC[[AB]:[DB]])))),""))</f>
        <v/>
      </c>
      <c r="DD47" t="str">
        <f>IF(OR(DD$5="",$S47=""),"",IFERROR(SUM(PRODUCT(INDEX(CMB[[BA_0O]:[BA_2O]],MATCH(ROUND(MIN(SUM(DD$4,$O47/1000),SUM($O47,DD$4/1000)),3),CMB[[Cmb_ID]:[Cmb_ID]],0),SUM(N(DD$1),N($R47),1)),CHOOSE(AC[[M]:[M]],1,1,0,AC[[AB]:[AB]])),PRODUCT(INDEX(CMB[[BD_0O]:[BD_2O]],MATCH(ROUND(MIN(SUM(DD$4,$O47/1000),SUM($O47,DD$4/1000)),3),CMB[[Cmb_ID]:[Cmb_ID]],0),SUM(N(DD$1),N($R47),1)),CHOOSE(AC[[M]:[M]],1,0,1,AC[[DB]:[DB]])),PRODUCT(SUM(ROUND(AVERAGE(VALUE(DD$3),VALUE($P47)),0),CHOOSE(IF(OR(DD$1,$R47),4,INDEX(CMB[[Res_Rare]:[Res_Rare]],MATCH(ROUND(MIN(SUM(DD$4,$O47/1000),SUM($O47,DD$4/1000)),3),CMB[[Cmb_ID]:[Cmb_ID]],0))),-1,-1,0,0)),IF(OR(DD$1,$R47),4,INDEX(CMB[[Cmb_Rare]:[Cmb_Rare]],MATCH(ROUND(MIN(SUM(DD$4,$O47/1000),SUM($O47,DD$4/1000)),3),CMB[[Cmb_ID]:[Cmb_ID]],0))),CHOOSE(AC[[M]:[M]],2,1,1,SUM(AC[[AB]:[DB]])))),""))</f>
        <v/>
      </c>
      <c r="DE47" t="str">
        <f>IF(OR(DE$5="",$S47=""),"",IFERROR(SUM(PRODUCT(INDEX(CMB[[BA_0O]:[BA_2O]],MATCH(ROUND(MIN(SUM(DE$4,$O47/1000),SUM($O47,DE$4/1000)),3),CMB[[Cmb_ID]:[Cmb_ID]],0),SUM(N(DE$1),N($R47),1)),CHOOSE(AC[[M]:[M]],1,1,0,AC[[AB]:[AB]])),PRODUCT(INDEX(CMB[[BD_0O]:[BD_2O]],MATCH(ROUND(MIN(SUM(DE$4,$O47/1000),SUM($O47,DE$4/1000)),3),CMB[[Cmb_ID]:[Cmb_ID]],0),SUM(N(DE$1),N($R47),1)),CHOOSE(AC[[M]:[M]],1,0,1,AC[[DB]:[DB]])),PRODUCT(SUM(ROUND(AVERAGE(VALUE(DE$3),VALUE($P47)),0),CHOOSE(IF(OR(DE$1,$R47),4,INDEX(CMB[[Res_Rare]:[Res_Rare]],MATCH(ROUND(MIN(SUM(DE$4,$O47/1000),SUM($O47,DE$4/1000)),3),CMB[[Cmb_ID]:[Cmb_ID]],0))),-1,-1,0,0)),IF(OR(DE$1,$R47),4,INDEX(CMB[[Cmb_Rare]:[Cmb_Rare]],MATCH(ROUND(MIN(SUM(DE$4,$O47/1000),SUM($O47,DE$4/1000)),3),CMB[[Cmb_ID]:[Cmb_ID]],0))),CHOOSE(AC[[M]:[M]],2,1,1,SUM(AC[[AB]:[DB]])))),""))</f>
        <v/>
      </c>
      <c r="DF47" t="str">
        <f>IF(OR(DF$5="",$S47=""),"",IFERROR(SUM(PRODUCT(INDEX(CMB[[BA_0O]:[BA_2O]],MATCH(ROUND(MIN(SUM(DF$4,$O47/1000),SUM($O47,DF$4/1000)),3),CMB[[Cmb_ID]:[Cmb_ID]],0),SUM(N(DF$1),N($R47),1)),CHOOSE(AC[[M]:[M]],1,1,0,AC[[AB]:[AB]])),PRODUCT(INDEX(CMB[[BD_0O]:[BD_2O]],MATCH(ROUND(MIN(SUM(DF$4,$O47/1000),SUM($O47,DF$4/1000)),3),CMB[[Cmb_ID]:[Cmb_ID]],0),SUM(N(DF$1),N($R47),1)),CHOOSE(AC[[M]:[M]],1,0,1,AC[[DB]:[DB]])),PRODUCT(SUM(ROUND(AVERAGE(VALUE(DF$3),VALUE($P47)),0),CHOOSE(IF(OR(DF$1,$R47),4,INDEX(CMB[[Res_Rare]:[Res_Rare]],MATCH(ROUND(MIN(SUM(DF$4,$O47/1000),SUM($O47,DF$4/1000)),3),CMB[[Cmb_ID]:[Cmb_ID]],0))),-1,-1,0,0)),IF(OR(DF$1,$R47),4,INDEX(CMB[[Cmb_Rare]:[Cmb_Rare]],MATCH(ROUND(MIN(SUM(DF$4,$O47/1000),SUM($O47,DF$4/1000)),3),CMB[[Cmb_ID]:[Cmb_ID]],0))),CHOOSE(AC[[M]:[M]],2,1,1,SUM(AC[[AB]:[DB]])))),""))</f>
        <v/>
      </c>
      <c r="DG47" t="str">
        <f>IF(OR(DG$5="",$S47=""),"",IFERROR(SUM(PRODUCT(INDEX(CMB[[BA_0O]:[BA_2O]],MATCH(ROUND(MIN(SUM(DG$4,$O47/1000),SUM($O47,DG$4/1000)),3),CMB[[Cmb_ID]:[Cmb_ID]],0),SUM(N(DG$1),N($R47),1)),CHOOSE(AC[[M]:[M]],1,1,0,AC[[AB]:[AB]])),PRODUCT(INDEX(CMB[[BD_0O]:[BD_2O]],MATCH(ROUND(MIN(SUM(DG$4,$O47/1000),SUM($O47,DG$4/1000)),3),CMB[[Cmb_ID]:[Cmb_ID]],0),SUM(N(DG$1),N($R47),1)),CHOOSE(AC[[M]:[M]],1,0,1,AC[[DB]:[DB]])),PRODUCT(SUM(ROUND(AVERAGE(VALUE(DG$3),VALUE($P47)),0),CHOOSE(IF(OR(DG$1,$R47),4,INDEX(CMB[[Res_Rare]:[Res_Rare]],MATCH(ROUND(MIN(SUM(DG$4,$O47/1000),SUM($O47,DG$4/1000)),3),CMB[[Cmb_ID]:[Cmb_ID]],0))),-1,-1,0,0)),IF(OR(DG$1,$R47),4,INDEX(CMB[[Cmb_Rare]:[Cmb_Rare]],MATCH(ROUND(MIN(SUM(DG$4,$O47/1000),SUM($O47,DG$4/1000)),3),CMB[[Cmb_ID]:[Cmb_ID]],0))),CHOOSE(AC[[M]:[M]],2,1,1,SUM(AC[[AB]:[DB]])))),""))</f>
        <v/>
      </c>
      <c r="DH47" t="str">
        <f>IF(OR(DH$5="",$S47=""),"",IFERROR(SUM(PRODUCT(INDEX(CMB[[BA_0O]:[BA_2O]],MATCH(ROUND(MIN(SUM(DH$4,$O47/1000),SUM($O47,DH$4/1000)),3),CMB[[Cmb_ID]:[Cmb_ID]],0),SUM(N(DH$1),N($R47),1)),CHOOSE(AC[[M]:[M]],1,1,0,AC[[AB]:[AB]])),PRODUCT(INDEX(CMB[[BD_0O]:[BD_2O]],MATCH(ROUND(MIN(SUM(DH$4,$O47/1000),SUM($O47,DH$4/1000)),3),CMB[[Cmb_ID]:[Cmb_ID]],0),SUM(N(DH$1),N($R47),1)),CHOOSE(AC[[M]:[M]],1,0,1,AC[[DB]:[DB]])),PRODUCT(SUM(ROUND(AVERAGE(VALUE(DH$3),VALUE($P47)),0),CHOOSE(IF(OR(DH$1,$R47),4,INDEX(CMB[[Res_Rare]:[Res_Rare]],MATCH(ROUND(MIN(SUM(DH$4,$O47/1000),SUM($O47,DH$4/1000)),3),CMB[[Cmb_ID]:[Cmb_ID]],0))),-1,-1,0,0)),IF(OR(DH$1,$R47),4,INDEX(CMB[[Cmb_Rare]:[Cmb_Rare]],MATCH(ROUND(MIN(SUM(DH$4,$O47/1000),SUM($O47,DH$4/1000)),3),CMB[[Cmb_ID]:[Cmb_ID]],0))),CHOOSE(AC[[M]:[M]],2,1,1,SUM(AC[[AB]:[DB]])))),""))</f>
        <v/>
      </c>
      <c r="DI47" t="str">
        <f>IF(OR(DI$5="",$S47=""),"",IFERROR(SUM(PRODUCT(INDEX(CMB[[BA_0O]:[BA_2O]],MATCH(ROUND(MIN(SUM(DI$4,$O47/1000),SUM($O47,DI$4/1000)),3),CMB[[Cmb_ID]:[Cmb_ID]],0),SUM(N(DI$1),N($R47),1)),CHOOSE(AC[[M]:[M]],1,1,0,AC[[AB]:[AB]])),PRODUCT(INDEX(CMB[[BD_0O]:[BD_2O]],MATCH(ROUND(MIN(SUM(DI$4,$O47/1000),SUM($O47,DI$4/1000)),3),CMB[[Cmb_ID]:[Cmb_ID]],0),SUM(N(DI$1),N($R47),1)),CHOOSE(AC[[M]:[M]],1,0,1,AC[[DB]:[DB]])),PRODUCT(SUM(ROUND(AVERAGE(VALUE(DI$3),VALUE($P47)),0),CHOOSE(IF(OR(DI$1,$R47),4,INDEX(CMB[[Res_Rare]:[Res_Rare]],MATCH(ROUND(MIN(SUM(DI$4,$O47/1000),SUM($O47,DI$4/1000)),3),CMB[[Cmb_ID]:[Cmb_ID]],0))),-1,-1,0,0)),IF(OR(DI$1,$R47),4,INDEX(CMB[[Cmb_Rare]:[Cmb_Rare]],MATCH(ROUND(MIN(SUM(DI$4,$O47/1000),SUM($O47,DI$4/1000)),3),CMB[[Cmb_ID]:[Cmb_ID]],0))),CHOOSE(AC[[M]:[M]],2,1,1,SUM(AC[[AB]:[DB]])))),""))</f>
        <v/>
      </c>
      <c r="DJ47" t="str">
        <f>IF(OR(DJ$5="",$S47=""),"",IFERROR(SUM(PRODUCT(INDEX(CMB[[BA_0O]:[BA_2O]],MATCH(ROUND(MIN(SUM(DJ$4,$O47/1000),SUM($O47,DJ$4/1000)),3),CMB[[Cmb_ID]:[Cmb_ID]],0),SUM(N(DJ$1),N($R47),1)),CHOOSE(AC[[M]:[M]],1,1,0,AC[[AB]:[AB]])),PRODUCT(INDEX(CMB[[BD_0O]:[BD_2O]],MATCH(ROUND(MIN(SUM(DJ$4,$O47/1000),SUM($O47,DJ$4/1000)),3),CMB[[Cmb_ID]:[Cmb_ID]],0),SUM(N(DJ$1),N($R47),1)),CHOOSE(AC[[M]:[M]],1,0,1,AC[[DB]:[DB]])),PRODUCT(SUM(ROUND(AVERAGE(VALUE(DJ$3),VALUE($P47)),0),CHOOSE(IF(OR(DJ$1,$R47),4,INDEX(CMB[[Res_Rare]:[Res_Rare]],MATCH(ROUND(MIN(SUM(DJ$4,$O47/1000),SUM($O47,DJ$4/1000)),3),CMB[[Cmb_ID]:[Cmb_ID]],0))),-1,-1,0,0)),IF(OR(DJ$1,$R47),4,INDEX(CMB[[Cmb_Rare]:[Cmb_Rare]],MATCH(ROUND(MIN(SUM(DJ$4,$O47/1000),SUM($O47,DJ$4/1000)),3),CMB[[Cmb_ID]:[Cmb_ID]],0))),CHOOSE(AC[[M]:[M]],2,1,1,SUM(AC[[AB]:[DB]])))),""))</f>
        <v/>
      </c>
      <c r="DK47" t="str">
        <f>IF(OR(DK$5="",$S47=""),"",IFERROR(SUM(PRODUCT(INDEX(CMB[[BA_0O]:[BA_2O]],MATCH(ROUND(MIN(SUM(DK$4,$O47/1000),SUM($O47,DK$4/1000)),3),CMB[[Cmb_ID]:[Cmb_ID]],0),SUM(N(DK$1),N($R47),1)),CHOOSE(AC[[M]:[M]],1,1,0,AC[[AB]:[AB]])),PRODUCT(INDEX(CMB[[BD_0O]:[BD_2O]],MATCH(ROUND(MIN(SUM(DK$4,$O47/1000),SUM($O47,DK$4/1000)),3),CMB[[Cmb_ID]:[Cmb_ID]],0),SUM(N(DK$1),N($R47),1)),CHOOSE(AC[[M]:[M]],1,0,1,AC[[DB]:[DB]])),PRODUCT(SUM(ROUND(AVERAGE(VALUE(DK$3),VALUE($P47)),0),CHOOSE(IF(OR(DK$1,$R47),4,INDEX(CMB[[Res_Rare]:[Res_Rare]],MATCH(ROUND(MIN(SUM(DK$4,$O47/1000),SUM($O47,DK$4/1000)),3),CMB[[Cmb_ID]:[Cmb_ID]],0))),-1,-1,0,0)),IF(OR(DK$1,$R47),4,INDEX(CMB[[Cmb_Rare]:[Cmb_Rare]],MATCH(ROUND(MIN(SUM(DK$4,$O47/1000),SUM($O47,DK$4/1000)),3),CMB[[Cmb_ID]:[Cmb_ID]],0))),CHOOSE(AC[[M]:[M]],2,1,1,SUM(AC[[AB]:[DB]])))),""))</f>
        <v/>
      </c>
      <c r="DL47" t="str">
        <f>IF(OR(DL$5="",$S47=""),"",IFERROR(SUM(PRODUCT(INDEX(CMB[[BA_0O]:[BA_2O]],MATCH(ROUND(MIN(SUM(DL$4,$O47/1000),SUM($O47,DL$4/1000)),3),CMB[[Cmb_ID]:[Cmb_ID]],0),SUM(N(DL$1),N($R47),1)),CHOOSE(AC[[M]:[M]],1,1,0,AC[[AB]:[AB]])),PRODUCT(INDEX(CMB[[BD_0O]:[BD_2O]],MATCH(ROUND(MIN(SUM(DL$4,$O47/1000),SUM($O47,DL$4/1000)),3),CMB[[Cmb_ID]:[Cmb_ID]],0),SUM(N(DL$1),N($R47),1)),CHOOSE(AC[[M]:[M]],1,0,1,AC[[DB]:[DB]])),PRODUCT(SUM(ROUND(AVERAGE(VALUE(DL$3),VALUE($P47)),0),CHOOSE(IF(OR(DL$1,$R47),4,INDEX(CMB[[Res_Rare]:[Res_Rare]],MATCH(ROUND(MIN(SUM(DL$4,$O47/1000),SUM($O47,DL$4/1000)),3),CMB[[Cmb_ID]:[Cmb_ID]],0))),-1,-1,0,0)),IF(OR(DL$1,$R47),4,INDEX(CMB[[Cmb_Rare]:[Cmb_Rare]],MATCH(ROUND(MIN(SUM(DL$4,$O47/1000),SUM($O47,DL$4/1000)),3),CMB[[Cmb_ID]:[Cmb_ID]],0))),CHOOSE(AC[[M]:[M]],2,1,1,SUM(AC[[AB]:[DB]])))),""))</f>
        <v/>
      </c>
      <c r="DM47" t="str">
        <f>IF(OR(DM$5="",$S47=""),"",IFERROR(SUM(PRODUCT(INDEX(CMB[[BA_0O]:[BA_2O]],MATCH(ROUND(MIN(SUM(DM$4,$O47/1000),SUM($O47,DM$4/1000)),3),CMB[[Cmb_ID]:[Cmb_ID]],0),SUM(N(DM$1),N($R47),1)),CHOOSE(AC[[M]:[M]],1,1,0,AC[[AB]:[AB]])),PRODUCT(INDEX(CMB[[BD_0O]:[BD_2O]],MATCH(ROUND(MIN(SUM(DM$4,$O47/1000),SUM($O47,DM$4/1000)),3),CMB[[Cmb_ID]:[Cmb_ID]],0),SUM(N(DM$1),N($R47),1)),CHOOSE(AC[[M]:[M]],1,0,1,AC[[DB]:[DB]])),PRODUCT(SUM(ROUND(AVERAGE(VALUE(DM$3),VALUE($P47)),0),CHOOSE(IF(OR(DM$1,$R47),4,INDEX(CMB[[Res_Rare]:[Res_Rare]],MATCH(ROUND(MIN(SUM(DM$4,$O47/1000),SUM($O47,DM$4/1000)),3),CMB[[Cmb_ID]:[Cmb_ID]],0))),-1,-1,0,0)),IF(OR(DM$1,$R47),4,INDEX(CMB[[Cmb_Rare]:[Cmb_Rare]],MATCH(ROUND(MIN(SUM(DM$4,$O47/1000),SUM($O47,DM$4/1000)),3),CMB[[Cmb_ID]:[Cmb_ID]],0))),CHOOSE(AC[[M]:[M]],2,1,1,SUM(AC[[AB]:[DB]])))),""))</f>
        <v/>
      </c>
      <c r="DN47" t="str">
        <f>IF(OR(DN$5="",$S47=""),"",IFERROR(SUM(PRODUCT(INDEX(CMB[[BA_0O]:[BA_2O]],MATCH(ROUND(MIN(SUM(DN$4,$O47/1000),SUM($O47,DN$4/1000)),3),CMB[[Cmb_ID]:[Cmb_ID]],0),SUM(N(DN$1),N($R47),1)),CHOOSE(AC[[M]:[M]],1,1,0,AC[[AB]:[AB]])),PRODUCT(INDEX(CMB[[BD_0O]:[BD_2O]],MATCH(ROUND(MIN(SUM(DN$4,$O47/1000),SUM($O47,DN$4/1000)),3),CMB[[Cmb_ID]:[Cmb_ID]],0),SUM(N(DN$1),N($R47),1)),CHOOSE(AC[[M]:[M]],1,0,1,AC[[DB]:[DB]])),PRODUCT(SUM(ROUND(AVERAGE(VALUE(DN$3),VALUE($P47)),0),CHOOSE(IF(OR(DN$1,$R47),4,INDEX(CMB[[Res_Rare]:[Res_Rare]],MATCH(ROUND(MIN(SUM(DN$4,$O47/1000),SUM($O47,DN$4/1000)),3),CMB[[Cmb_ID]:[Cmb_ID]],0))),-1,-1,0,0)),IF(OR(DN$1,$R47),4,INDEX(CMB[[Cmb_Rare]:[Cmb_Rare]],MATCH(ROUND(MIN(SUM(DN$4,$O47/1000),SUM($O47,DN$4/1000)),3),CMB[[Cmb_ID]:[Cmb_ID]],0))),CHOOSE(AC[[M]:[M]],2,1,1,SUM(AC[[AB]:[DB]])))),""))</f>
        <v/>
      </c>
      <c r="DO47" t="str">
        <f>IF(OR(DO$5="",$S47=""),"",IFERROR(SUM(PRODUCT(INDEX(CMB[[BA_0O]:[BA_2O]],MATCH(ROUND(MIN(SUM(DO$4,$O47/1000),SUM($O47,DO$4/1000)),3),CMB[[Cmb_ID]:[Cmb_ID]],0),SUM(N(DO$1),N($R47),1)),CHOOSE(AC[[M]:[M]],1,1,0,AC[[AB]:[AB]])),PRODUCT(INDEX(CMB[[BD_0O]:[BD_2O]],MATCH(ROUND(MIN(SUM(DO$4,$O47/1000),SUM($O47,DO$4/1000)),3),CMB[[Cmb_ID]:[Cmb_ID]],0),SUM(N(DO$1),N($R47),1)),CHOOSE(AC[[M]:[M]],1,0,1,AC[[DB]:[DB]])),PRODUCT(SUM(ROUND(AVERAGE(VALUE(DO$3),VALUE($P47)),0),CHOOSE(IF(OR(DO$1,$R47),4,INDEX(CMB[[Res_Rare]:[Res_Rare]],MATCH(ROUND(MIN(SUM(DO$4,$O47/1000),SUM($O47,DO$4/1000)),3),CMB[[Cmb_ID]:[Cmb_ID]],0))),-1,-1,0,0)),IF(OR(DO$1,$R47),4,INDEX(CMB[[Cmb_Rare]:[Cmb_Rare]],MATCH(ROUND(MIN(SUM(DO$4,$O47/1000),SUM($O47,DO$4/1000)),3),CMB[[Cmb_ID]:[Cmb_ID]],0))),CHOOSE(AC[[M]:[M]],2,1,1,SUM(AC[[AB]:[DB]])))),""))</f>
        <v/>
      </c>
      <c r="DP47" t="str">
        <f>IF(OR(DP$5="",$S47=""),"",IFERROR(SUM(PRODUCT(INDEX(CMB[[BA_0O]:[BA_2O]],MATCH(ROUND(MIN(SUM(DP$4,$O47/1000),SUM($O47,DP$4/1000)),3),CMB[[Cmb_ID]:[Cmb_ID]],0),SUM(N(DP$1),N($R47),1)),CHOOSE(AC[[M]:[M]],1,1,0,AC[[AB]:[AB]])),PRODUCT(INDEX(CMB[[BD_0O]:[BD_2O]],MATCH(ROUND(MIN(SUM(DP$4,$O47/1000),SUM($O47,DP$4/1000)),3),CMB[[Cmb_ID]:[Cmb_ID]],0),SUM(N(DP$1),N($R47),1)),CHOOSE(AC[[M]:[M]],1,0,1,AC[[DB]:[DB]])),PRODUCT(SUM(ROUND(AVERAGE(VALUE(DP$3),VALUE($P47)),0),CHOOSE(IF(OR(DP$1,$R47),4,INDEX(CMB[[Res_Rare]:[Res_Rare]],MATCH(ROUND(MIN(SUM(DP$4,$O47/1000),SUM($O47,DP$4/1000)),3),CMB[[Cmb_ID]:[Cmb_ID]],0))),-1,-1,0,0)),IF(OR(DP$1,$R47),4,INDEX(CMB[[Cmb_Rare]:[Cmb_Rare]],MATCH(ROUND(MIN(SUM(DP$4,$O47/1000),SUM($O47,DP$4/1000)),3),CMB[[Cmb_ID]:[Cmb_ID]],0))),CHOOSE(AC[[M]:[M]],2,1,1,SUM(AC[[AB]:[DB]])))),""))</f>
        <v/>
      </c>
      <c r="DQ47" t="str">
        <f>IF(OR(DQ$5="",$S47=""),"",IFERROR(SUM(PRODUCT(INDEX(CMB[[BA_0O]:[BA_2O]],MATCH(ROUND(MIN(SUM(DQ$4,$O47/1000),SUM($O47,DQ$4/1000)),3),CMB[[Cmb_ID]:[Cmb_ID]],0),SUM(N(DQ$1),N($R47),1)),CHOOSE(AC[[M]:[M]],1,1,0,AC[[AB]:[AB]])),PRODUCT(INDEX(CMB[[BD_0O]:[BD_2O]],MATCH(ROUND(MIN(SUM(DQ$4,$O47/1000),SUM($O47,DQ$4/1000)),3),CMB[[Cmb_ID]:[Cmb_ID]],0),SUM(N(DQ$1),N($R47),1)),CHOOSE(AC[[M]:[M]],1,0,1,AC[[DB]:[DB]])),PRODUCT(SUM(ROUND(AVERAGE(VALUE(DQ$3),VALUE($P47)),0),CHOOSE(IF(OR(DQ$1,$R47),4,INDEX(CMB[[Res_Rare]:[Res_Rare]],MATCH(ROUND(MIN(SUM(DQ$4,$O47/1000),SUM($O47,DQ$4/1000)),3),CMB[[Cmb_ID]:[Cmb_ID]],0))),-1,-1,0,0)),IF(OR(DQ$1,$R47),4,INDEX(CMB[[Cmb_Rare]:[Cmb_Rare]],MATCH(ROUND(MIN(SUM(DQ$4,$O47/1000),SUM($O47,DQ$4/1000)),3),CMB[[Cmb_ID]:[Cmb_ID]],0))),CHOOSE(AC[[M]:[M]],2,1,1,SUM(AC[[AB]:[DB]])))),""))</f>
        <v/>
      </c>
      <c r="DR47" t="str">
        <f>IF(OR(DR$5="",$S47=""),"",IFERROR(SUM(PRODUCT(INDEX(CMB[[BA_0O]:[BA_2O]],MATCH(ROUND(MIN(SUM(DR$4,$O47/1000),SUM($O47,DR$4/1000)),3),CMB[[Cmb_ID]:[Cmb_ID]],0),SUM(N(DR$1),N($R47),1)),CHOOSE(AC[[M]:[M]],1,1,0,AC[[AB]:[AB]])),PRODUCT(INDEX(CMB[[BD_0O]:[BD_2O]],MATCH(ROUND(MIN(SUM(DR$4,$O47/1000),SUM($O47,DR$4/1000)),3),CMB[[Cmb_ID]:[Cmb_ID]],0),SUM(N(DR$1),N($R47),1)),CHOOSE(AC[[M]:[M]],1,0,1,AC[[DB]:[DB]])),PRODUCT(SUM(ROUND(AVERAGE(VALUE(DR$3),VALUE($P47)),0),CHOOSE(IF(OR(DR$1,$R47),4,INDEX(CMB[[Res_Rare]:[Res_Rare]],MATCH(ROUND(MIN(SUM(DR$4,$O47/1000),SUM($O47,DR$4/1000)),3),CMB[[Cmb_ID]:[Cmb_ID]],0))),-1,-1,0,0)),IF(OR(DR$1,$R47),4,INDEX(CMB[[Cmb_Rare]:[Cmb_Rare]],MATCH(ROUND(MIN(SUM(DR$4,$O47/1000),SUM($O47,DR$4/1000)),3),CMB[[Cmb_ID]:[Cmb_ID]],0))),CHOOSE(AC[[M]:[M]],2,1,1,SUM(AC[[AB]:[DB]])))),""))</f>
        <v/>
      </c>
      <c r="DS47" t="str">
        <f>IF(OR(DS$5="",$S47=""),"",IFERROR(SUM(PRODUCT(INDEX(CMB[[BA_0O]:[BA_2O]],MATCH(ROUND(MIN(SUM(DS$4,$O47/1000),SUM($O47,DS$4/1000)),3),CMB[[Cmb_ID]:[Cmb_ID]],0),SUM(N(DS$1),N($R47),1)),CHOOSE(AC[[M]:[M]],1,1,0,AC[[AB]:[AB]])),PRODUCT(INDEX(CMB[[BD_0O]:[BD_2O]],MATCH(ROUND(MIN(SUM(DS$4,$O47/1000),SUM($O47,DS$4/1000)),3),CMB[[Cmb_ID]:[Cmb_ID]],0),SUM(N(DS$1),N($R47),1)),CHOOSE(AC[[M]:[M]],1,0,1,AC[[DB]:[DB]])),PRODUCT(SUM(ROUND(AVERAGE(VALUE(DS$3),VALUE($P47)),0),CHOOSE(IF(OR(DS$1,$R47),4,INDEX(CMB[[Res_Rare]:[Res_Rare]],MATCH(ROUND(MIN(SUM(DS$4,$O47/1000),SUM($O47,DS$4/1000)),3),CMB[[Cmb_ID]:[Cmb_ID]],0))),-1,-1,0,0)),IF(OR(DS$1,$R47),4,INDEX(CMB[[Cmb_Rare]:[Cmb_Rare]],MATCH(ROUND(MIN(SUM(DS$4,$O47/1000),SUM($O47,DS$4/1000)),3),CMB[[Cmb_ID]:[Cmb_ID]],0))),CHOOSE(AC[[M]:[M]],2,1,1,SUM(AC[[AB]:[DB]])))),""))</f>
        <v/>
      </c>
      <c r="DT47" t="str">
        <f>IF(OR(DT$5="",$S47=""),"",IFERROR(SUM(PRODUCT(INDEX(CMB[[BA_0O]:[BA_2O]],MATCH(ROUND(MIN(SUM(DT$4,$O47/1000),SUM($O47,DT$4/1000)),3),CMB[[Cmb_ID]:[Cmb_ID]],0),SUM(N(DT$1),N($R47),1)),CHOOSE(AC[[M]:[M]],1,1,0,AC[[AB]:[AB]])),PRODUCT(INDEX(CMB[[BD_0O]:[BD_2O]],MATCH(ROUND(MIN(SUM(DT$4,$O47/1000),SUM($O47,DT$4/1000)),3),CMB[[Cmb_ID]:[Cmb_ID]],0),SUM(N(DT$1),N($R47),1)),CHOOSE(AC[[M]:[M]],1,0,1,AC[[DB]:[DB]])),PRODUCT(SUM(ROUND(AVERAGE(VALUE(DT$3),VALUE($P47)),0),CHOOSE(IF(OR(DT$1,$R47),4,INDEX(CMB[[Res_Rare]:[Res_Rare]],MATCH(ROUND(MIN(SUM(DT$4,$O47/1000),SUM($O47,DT$4/1000)),3),CMB[[Cmb_ID]:[Cmb_ID]],0))),-1,-1,0,0)),IF(OR(DT$1,$R47),4,INDEX(CMB[[Cmb_Rare]:[Cmb_Rare]],MATCH(ROUND(MIN(SUM(DT$4,$O47/1000),SUM($O47,DT$4/1000)),3),CMB[[Cmb_ID]:[Cmb_ID]],0))),CHOOSE(AC[[M]:[M]],2,1,1,SUM(AC[[AB]:[DB]])))),""))</f>
        <v/>
      </c>
      <c r="DU47" t="str">
        <f>IF(OR(DU$5="",$S47=""),"",IFERROR(SUM(PRODUCT(INDEX(CMB[[BA_0O]:[BA_2O]],MATCH(ROUND(MIN(SUM(DU$4,$O47/1000),SUM($O47,DU$4/1000)),3),CMB[[Cmb_ID]:[Cmb_ID]],0),SUM(N(DU$1),N($R47),1)),CHOOSE(AC[[M]:[M]],1,1,0,AC[[AB]:[AB]])),PRODUCT(INDEX(CMB[[BD_0O]:[BD_2O]],MATCH(ROUND(MIN(SUM(DU$4,$O47/1000),SUM($O47,DU$4/1000)),3),CMB[[Cmb_ID]:[Cmb_ID]],0),SUM(N(DU$1),N($R47),1)),CHOOSE(AC[[M]:[M]],1,0,1,AC[[DB]:[DB]])),PRODUCT(SUM(ROUND(AVERAGE(VALUE(DU$3),VALUE($P47)),0),CHOOSE(IF(OR(DU$1,$R47),4,INDEX(CMB[[Res_Rare]:[Res_Rare]],MATCH(ROUND(MIN(SUM(DU$4,$O47/1000),SUM($O47,DU$4/1000)),3),CMB[[Cmb_ID]:[Cmb_ID]],0))),-1,-1,0,0)),IF(OR(DU$1,$R47),4,INDEX(CMB[[Cmb_Rare]:[Cmb_Rare]],MATCH(ROUND(MIN(SUM(DU$4,$O47/1000),SUM($O47,DU$4/1000)),3),CMB[[Cmb_ID]:[Cmb_ID]],0))),CHOOSE(AC[[M]:[M]],2,1,1,SUM(AC[[AB]:[DB]])))),""))</f>
        <v/>
      </c>
      <c r="DV47" t="str">
        <f>IF(OR(DV$5="",$S47=""),"",IFERROR(SUM(PRODUCT(INDEX(CMB[[BA_0O]:[BA_2O]],MATCH(ROUND(MIN(SUM(DV$4,$O47/1000),SUM($O47,DV$4/1000)),3),CMB[[Cmb_ID]:[Cmb_ID]],0),SUM(N(DV$1),N($R47),1)),CHOOSE(AC[[M]:[M]],1,1,0,AC[[AB]:[AB]])),PRODUCT(INDEX(CMB[[BD_0O]:[BD_2O]],MATCH(ROUND(MIN(SUM(DV$4,$O47/1000),SUM($O47,DV$4/1000)),3),CMB[[Cmb_ID]:[Cmb_ID]],0),SUM(N(DV$1),N($R47),1)),CHOOSE(AC[[M]:[M]],1,0,1,AC[[DB]:[DB]])),PRODUCT(SUM(ROUND(AVERAGE(VALUE(DV$3),VALUE($P47)),0),CHOOSE(IF(OR(DV$1,$R47),4,INDEX(CMB[[Res_Rare]:[Res_Rare]],MATCH(ROUND(MIN(SUM(DV$4,$O47/1000),SUM($O47,DV$4/1000)),3),CMB[[Cmb_ID]:[Cmb_ID]],0))),-1,-1,0,0)),IF(OR(DV$1,$R47),4,INDEX(CMB[[Cmb_Rare]:[Cmb_Rare]],MATCH(ROUND(MIN(SUM(DV$4,$O47/1000),SUM($O47,DV$4/1000)),3),CMB[[Cmb_ID]:[Cmb_ID]],0))),CHOOSE(AC[[M]:[M]],2,1,1,SUM(AC[[AB]:[DB]])))),""))</f>
        <v/>
      </c>
      <c r="DW47" t="str">
        <f>IF(OR(DW$5="",$S47=""),"",IFERROR(SUM(PRODUCT(INDEX(CMB[[BA_0O]:[BA_2O]],MATCH(ROUND(MIN(SUM(DW$4,$O47/1000),SUM($O47,DW$4/1000)),3),CMB[[Cmb_ID]:[Cmb_ID]],0),SUM(N(DW$1),N($R47),1)),CHOOSE(AC[[M]:[M]],1,1,0,AC[[AB]:[AB]])),PRODUCT(INDEX(CMB[[BD_0O]:[BD_2O]],MATCH(ROUND(MIN(SUM(DW$4,$O47/1000),SUM($O47,DW$4/1000)),3),CMB[[Cmb_ID]:[Cmb_ID]],0),SUM(N(DW$1),N($R47),1)),CHOOSE(AC[[M]:[M]],1,0,1,AC[[DB]:[DB]])),PRODUCT(SUM(ROUND(AVERAGE(VALUE(DW$3),VALUE($P47)),0),CHOOSE(IF(OR(DW$1,$R47),4,INDEX(CMB[[Res_Rare]:[Res_Rare]],MATCH(ROUND(MIN(SUM(DW$4,$O47/1000),SUM($O47,DW$4/1000)),3),CMB[[Cmb_ID]:[Cmb_ID]],0))),-1,-1,0,0)),IF(OR(DW$1,$R47),4,INDEX(CMB[[Cmb_Rare]:[Cmb_Rare]],MATCH(ROUND(MIN(SUM(DW$4,$O47/1000),SUM($O47,DW$4/1000)),3),CMB[[Cmb_ID]:[Cmb_ID]],0))),CHOOSE(AC[[M]:[M]],2,1,1,SUM(AC[[AB]:[DB]])))),""))</f>
        <v/>
      </c>
      <c r="DX47" t="str">
        <f>IF(OR(DX$5="",$S47=""),"",IFERROR(SUM(PRODUCT(INDEX(CMB[[BA_0O]:[BA_2O]],MATCH(ROUND(MIN(SUM(DX$4,$O47/1000),SUM($O47,DX$4/1000)),3),CMB[[Cmb_ID]:[Cmb_ID]],0),SUM(N(DX$1),N($R47),1)),CHOOSE(AC[[M]:[M]],1,1,0,AC[[AB]:[AB]])),PRODUCT(INDEX(CMB[[BD_0O]:[BD_2O]],MATCH(ROUND(MIN(SUM(DX$4,$O47/1000),SUM($O47,DX$4/1000)),3),CMB[[Cmb_ID]:[Cmb_ID]],0),SUM(N(DX$1),N($R47),1)),CHOOSE(AC[[M]:[M]],1,0,1,AC[[DB]:[DB]])),PRODUCT(SUM(ROUND(AVERAGE(VALUE(DX$3),VALUE($P47)),0),CHOOSE(IF(OR(DX$1,$R47),4,INDEX(CMB[[Res_Rare]:[Res_Rare]],MATCH(ROUND(MIN(SUM(DX$4,$O47/1000),SUM($O47,DX$4/1000)),3),CMB[[Cmb_ID]:[Cmb_ID]],0))),-1,-1,0,0)),IF(OR(DX$1,$R47),4,INDEX(CMB[[Cmb_Rare]:[Cmb_Rare]],MATCH(ROUND(MIN(SUM(DX$4,$O47/1000),SUM($O47,DX$4/1000)),3),CMB[[Cmb_ID]:[Cmb_ID]],0))),CHOOSE(AC[[M]:[M]],2,1,1,SUM(AC[[AB]:[DB]])))),""))</f>
        <v/>
      </c>
      <c r="DY47" t="str">
        <f>IF(OR(DY$5="",$S47=""),"",IFERROR(SUM(PRODUCT(INDEX(CMB[[BA_0O]:[BA_2O]],MATCH(ROUND(MIN(SUM(DY$4,$O47/1000),SUM($O47,DY$4/1000)),3),CMB[[Cmb_ID]:[Cmb_ID]],0),SUM(N(DY$1),N($R47),1)),CHOOSE(AC[[M]:[M]],1,1,0,AC[[AB]:[AB]])),PRODUCT(INDEX(CMB[[BD_0O]:[BD_2O]],MATCH(ROUND(MIN(SUM(DY$4,$O47/1000),SUM($O47,DY$4/1000)),3),CMB[[Cmb_ID]:[Cmb_ID]],0),SUM(N(DY$1),N($R47),1)),CHOOSE(AC[[M]:[M]],1,0,1,AC[[DB]:[DB]])),PRODUCT(SUM(ROUND(AVERAGE(VALUE(DY$3),VALUE($P47)),0),CHOOSE(IF(OR(DY$1,$R47),4,INDEX(CMB[[Res_Rare]:[Res_Rare]],MATCH(ROUND(MIN(SUM(DY$4,$O47/1000),SUM($O47,DY$4/1000)),3),CMB[[Cmb_ID]:[Cmb_ID]],0))),-1,-1,0,0)),IF(OR(DY$1,$R47),4,INDEX(CMB[[Cmb_Rare]:[Cmb_Rare]],MATCH(ROUND(MIN(SUM(DY$4,$O47/1000),SUM($O47,DY$4/1000)),3),CMB[[Cmb_ID]:[Cmb_ID]],0))),CHOOSE(AC[[M]:[M]],2,1,1,SUM(AC[[AB]:[DB]])))),""))</f>
        <v/>
      </c>
      <c r="DZ47" t="str">
        <f>IF(OR(DZ$5="",$S47=""),"",IFERROR(SUM(PRODUCT(INDEX(CMB[[BA_0O]:[BA_2O]],MATCH(ROUND(MIN(SUM(DZ$4,$O47/1000),SUM($O47,DZ$4/1000)),3),CMB[[Cmb_ID]:[Cmb_ID]],0),SUM(N(DZ$1),N($R47),1)),CHOOSE(AC[[M]:[M]],1,1,0,AC[[AB]:[AB]])),PRODUCT(INDEX(CMB[[BD_0O]:[BD_2O]],MATCH(ROUND(MIN(SUM(DZ$4,$O47/1000),SUM($O47,DZ$4/1000)),3),CMB[[Cmb_ID]:[Cmb_ID]],0),SUM(N(DZ$1),N($R47),1)),CHOOSE(AC[[M]:[M]],1,0,1,AC[[DB]:[DB]])),PRODUCT(SUM(ROUND(AVERAGE(VALUE(DZ$3),VALUE($P47)),0),CHOOSE(IF(OR(DZ$1,$R47),4,INDEX(CMB[[Res_Rare]:[Res_Rare]],MATCH(ROUND(MIN(SUM(DZ$4,$O47/1000),SUM($O47,DZ$4/1000)),3),CMB[[Cmb_ID]:[Cmb_ID]],0))),-1,-1,0,0)),IF(OR(DZ$1,$R47),4,INDEX(CMB[[Cmb_Rare]:[Cmb_Rare]],MATCH(ROUND(MIN(SUM(DZ$4,$O47/1000),SUM($O47,DZ$4/1000)),3),CMB[[Cmb_ID]:[Cmb_ID]],0))),CHOOSE(AC[[M]:[M]],2,1,1,SUM(AC[[AB]:[DB]])))),""))</f>
        <v/>
      </c>
      <c r="EA47" t="str">
        <f>IF(OR(EA$5="",$S47=""),"",IFERROR(SUM(PRODUCT(INDEX(CMB[[BA_0O]:[BA_2O]],MATCH(ROUND(MIN(SUM(EA$4,$O47/1000),SUM($O47,EA$4/1000)),3),CMB[[Cmb_ID]:[Cmb_ID]],0),SUM(N(EA$1),N($R47),1)),CHOOSE(AC[[M]:[M]],1,1,0,AC[[AB]:[AB]])),PRODUCT(INDEX(CMB[[BD_0O]:[BD_2O]],MATCH(ROUND(MIN(SUM(EA$4,$O47/1000),SUM($O47,EA$4/1000)),3),CMB[[Cmb_ID]:[Cmb_ID]],0),SUM(N(EA$1),N($R47),1)),CHOOSE(AC[[M]:[M]],1,0,1,AC[[DB]:[DB]])),PRODUCT(SUM(ROUND(AVERAGE(VALUE(EA$3),VALUE($P47)),0),CHOOSE(IF(OR(EA$1,$R47),4,INDEX(CMB[[Res_Rare]:[Res_Rare]],MATCH(ROUND(MIN(SUM(EA$4,$O47/1000),SUM($O47,EA$4/1000)),3),CMB[[Cmb_ID]:[Cmb_ID]],0))),-1,-1,0,0)),IF(OR(EA$1,$R47),4,INDEX(CMB[[Cmb_Rare]:[Cmb_Rare]],MATCH(ROUND(MIN(SUM(EA$4,$O47/1000),SUM($O47,EA$4/1000)),3),CMB[[Cmb_ID]:[Cmb_ID]],0))),CHOOSE(AC[[M]:[M]],2,1,1,SUM(AC[[AB]:[DB]])))),""))</f>
        <v/>
      </c>
      <c r="EB47" t="str">
        <f>IF(OR(EB$5="",$S47=""),"",IFERROR(SUM(PRODUCT(INDEX(CMB[[BA_0O]:[BA_2O]],MATCH(ROUND(MIN(SUM(EB$4,$O47/1000),SUM($O47,EB$4/1000)),3),CMB[[Cmb_ID]:[Cmb_ID]],0),SUM(N(EB$1),N($R47),1)),CHOOSE(AC[[M]:[M]],1,1,0,AC[[AB]:[AB]])),PRODUCT(INDEX(CMB[[BD_0O]:[BD_2O]],MATCH(ROUND(MIN(SUM(EB$4,$O47/1000),SUM($O47,EB$4/1000)),3),CMB[[Cmb_ID]:[Cmb_ID]],0),SUM(N(EB$1),N($R47),1)),CHOOSE(AC[[M]:[M]],1,0,1,AC[[DB]:[DB]])),PRODUCT(SUM(ROUND(AVERAGE(VALUE(EB$3),VALUE($P47)),0),CHOOSE(IF(OR(EB$1,$R47),4,INDEX(CMB[[Res_Rare]:[Res_Rare]],MATCH(ROUND(MIN(SUM(EB$4,$O47/1000),SUM($O47,EB$4/1000)),3),CMB[[Cmb_ID]:[Cmb_ID]],0))),-1,-1,0,0)),IF(OR(EB$1,$R47),4,INDEX(CMB[[Cmb_Rare]:[Cmb_Rare]],MATCH(ROUND(MIN(SUM(EB$4,$O47/1000),SUM($O47,EB$4/1000)),3),CMB[[Cmb_ID]:[Cmb_ID]],0))),CHOOSE(AC[[M]:[M]],2,1,1,SUM(AC[[AB]:[DB]])))),""))</f>
        <v/>
      </c>
      <c r="EC47" t="str">
        <f>IF(OR(EC$5="",$S47=""),"",IFERROR(SUM(PRODUCT(INDEX(CMB[[BA_0O]:[BA_2O]],MATCH(ROUND(MIN(SUM(EC$4,$O47/1000),SUM($O47,EC$4/1000)),3),CMB[[Cmb_ID]:[Cmb_ID]],0),SUM(N(EC$1),N($R47),1)),CHOOSE(AC[[M]:[M]],1,1,0,AC[[AB]:[AB]])),PRODUCT(INDEX(CMB[[BD_0O]:[BD_2O]],MATCH(ROUND(MIN(SUM(EC$4,$O47/1000),SUM($O47,EC$4/1000)),3),CMB[[Cmb_ID]:[Cmb_ID]],0),SUM(N(EC$1),N($R47),1)),CHOOSE(AC[[M]:[M]],1,0,1,AC[[DB]:[DB]])),PRODUCT(SUM(ROUND(AVERAGE(VALUE(EC$3),VALUE($P47)),0),CHOOSE(IF(OR(EC$1,$R47),4,INDEX(CMB[[Res_Rare]:[Res_Rare]],MATCH(ROUND(MIN(SUM(EC$4,$O47/1000),SUM($O47,EC$4/1000)),3),CMB[[Cmb_ID]:[Cmb_ID]],0))),-1,-1,0,0)),IF(OR(EC$1,$R47),4,INDEX(CMB[[Cmb_Rare]:[Cmb_Rare]],MATCH(ROUND(MIN(SUM(EC$4,$O47/1000),SUM($O47,EC$4/1000)),3),CMB[[Cmb_ID]:[Cmb_ID]],0))),CHOOSE(AC[[M]:[M]],2,1,1,SUM(AC[[AB]:[DB]])))),""))</f>
        <v/>
      </c>
      <c r="ED47" t="str">
        <f>IF(OR(ED$5="",$S47=""),"",IFERROR(SUM(PRODUCT(INDEX(CMB[[BA_0O]:[BA_2O]],MATCH(ROUND(MIN(SUM(ED$4,$O47/1000),SUM($O47,ED$4/1000)),3),CMB[[Cmb_ID]:[Cmb_ID]],0),SUM(N(ED$1),N($R47),1)),CHOOSE(AC[[M]:[M]],1,1,0,AC[[AB]:[AB]])),PRODUCT(INDEX(CMB[[BD_0O]:[BD_2O]],MATCH(ROUND(MIN(SUM(ED$4,$O47/1000),SUM($O47,ED$4/1000)),3),CMB[[Cmb_ID]:[Cmb_ID]],0),SUM(N(ED$1),N($R47),1)),CHOOSE(AC[[M]:[M]],1,0,1,AC[[DB]:[DB]])),PRODUCT(SUM(ROUND(AVERAGE(VALUE(ED$3),VALUE($P47)),0),CHOOSE(IF(OR(ED$1,$R47),4,INDEX(CMB[[Res_Rare]:[Res_Rare]],MATCH(ROUND(MIN(SUM(ED$4,$O47/1000),SUM($O47,ED$4/1000)),3),CMB[[Cmb_ID]:[Cmb_ID]],0))),-1,-1,0,0)),IF(OR(ED$1,$R47),4,INDEX(CMB[[Cmb_Rare]:[Cmb_Rare]],MATCH(ROUND(MIN(SUM(ED$4,$O47/1000),SUM($O47,ED$4/1000)),3),CMB[[Cmb_ID]:[Cmb_ID]],0))),CHOOSE(AC[[M]:[M]],2,1,1,SUM(AC[[AB]:[DB]])))),""))</f>
        <v/>
      </c>
      <c r="EE47" t="str">
        <f>IF(OR(EE$5="",$S47=""),"",IFERROR(SUM(PRODUCT(INDEX(CMB[[BA_0O]:[BA_2O]],MATCH(ROUND(MIN(SUM(EE$4,$O47/1000),SUM($O47,EE$4/1000)),3),CMB[[Cmb_ID]:[Cmb_ID]],0),SUM(N(EE$1),N($R47),1)),CHOOSE(AC[[M]:[M]],1,1,0,AC[[AB]:[AB]])),PRODUCT(INDEX(CMB[[BD_0O]:[BD_2O]],MATCH(ROUND(MIN(SUM(EE$4,$O47/1000),SUM($O47,EE$4/1000)),3),CMB[[Cmb_ID]:[Cmb_ID]],0),SUM(N(EE$1),N($R47),1)),CHOOSE(AC[[M]:[M]],1,0,1,AC[[DB]:[DB]])),PRODUCT(SUM(ROUND(AVERAGE(VALUE(EE$3),VALUE($P47)),0),CHOOSE(IF(OR(EE$1,$R47),4,INDEX(CMB[[Res_Rare]:[Res_Rare]],MATCH(ROUND(MIN(SUM(EE$4,$O47/1000),SUM($O47,EE$4/1000)),3),CMB[[Cmb_ID]:[Cmb_ID]],0))),-1,-1,0,0)),IF(OR(EE$1,$R47),4,INDEX(CMB[[Cmb_Rare]:[Cmb_Rare]],MATCH(ROUND(MIN(SUM(EE$4,$O47/1000),SUM($O47,EE$4/1000)),3),CMB[[Cmb_ID]:[Cmb_ID]],0))),CHOOSE(AC[[M]:[M]],2,1,1,SUM(AC[[AB]:[DB]])))),""))</f>
        <v/>
      </c>
      <c r="EF47" t="str">
        <f>IF(OR(EF$5="",$S47=""),"",IFERROR(SUM(PRODUCT(INDEX(CMB[[BA_0O]:[BA_2O]],MATCH(ROUND(MIN(SUM(EF$4,$O47/1000),SUM($O47,EF$4/1000)),3),CMB[[Cmb_ID]:[Cmb_ID]],0),SUM(N(EF$1),N($R47),1)),CHOOSE(AC[[M]:[M]],1,1,0,AC[[AB]:[AB]])),PRODUCT(INDEX(CMB[[BD_0O]:[BD_2O]],MATCH(ROUND(MIN(SUM(EF$4,$O47/1000),SUM($O47,EF$4/1000)),3),CMB[[Cmb_ID]:[Cmb_ID]],0),SUM(N(EF$1),N($R47),1)),CHOOSE(AC[[M]:[M]],1,0,1,AC[[DB]:[DB]])),PRODUCT(SUM(ROUND(AVERAGE(VALUE(EF$3),VALUE($P47)),0),CHOOSE(IF(OR(EF$1,$R47),4,INDEX(CMB[[Res_Rare]:[Res_Rare]],MATCH(ROUND(MIN(SUM(EF$4,$O47/1000),SUM($O47,EF$4/1000)),3),CMB[[Cmb_ID]:[Cmb_ID]],0))),-1,-1,0,0)),IF(OR(EF$1,$R47),4,INDEX(CMB[[Cmb_Rare]:[Cmb_Rare]],MATCH(ROUND(MIN(SUM(EF$4,$O47/1000),SUM($O47,EF$4/1000)),3),CMB[[Cmb_ID]:[Cmb_ID]],0))),CHOOSE(AC[[M]:[M]],2,1,1,SUM(AC[[AB]:[DB]])))),""))</f>
        <v/>
      </c>
      <c r="EG47" t="str">
        <f>IF(OR(EG$5="",$S47=""),"",IFERROR(SUM(PRODUCT(INDEX(CMB[[BA_0O]:[BA_2O]],MATCH(ROUND(MIN(SUM(EG$4,$O47/1000),SUM($O47,EG$4/1000)),3),CMB[[Cmb_ID]:[Cmb_ID]],0),SUM(N(EG$1),N($R47),1)),CHOOSE(AC[[M]:[M]],1,1,0,AC[[AB]:[AB]])),PRODUCT(INDEX(CMB[[BD_0O]:[BD_2O]],MATCH(ROUND(MIN(SUM(EG$4,$O47/1000),SUM($O47,EG$4/1000)),3),CMB[[Cmb_ID]:[Cmb_ID]],0),SUM(N(EG$1),N($R47),1)),CHOOSE(AC[[M]:[M]],1,0,1,AC[[DB]:[DB]])),PRODUCT(SUM(ROUND(AVERAGE(VALUE(EG$3),VALUE($P47)),0),CHOOSE(IF(OR(EG$1,$R47),4,INDEX(CMB[[Res_Rare]:[Res_Rare]],MATCH(ROUND(MIN(SUM(EG$4,$O47/1000),SUM($O47,EG$4/1000)),3),CMB[[Cmb_ID]:[Cmb_ID]],0))),-1,-1,0,0)),IF(OR(EG$1,$R47),4,INDEX(CMB[[Cmb_Rare]:[Cmb_Rare]],MATCH(ROUND(MIN(SUM(EG$4,$O47/1000),SUM($O47,EG$4/1000)),3),CMB[[Cmb_ID]:[Cmb_ID]],0))),CHOOSE(AC[[M]:[M]],2,1,1,SUM(AC[[AB]:[DB]])))),""))</f>
        <v/>
      </c>
      <c r="EH47" t="str">
        <f>IF(OR(EH$5="",$S47=""),"",IFERROR(SUM(PRODUCT(INDEX(CMB[[BA_0O]:[BA_2O]],MATCH(ROUND(MIN(SUM(EH$4,$O47/1000),SUM($O47,EH$4/1000)),3),CMB[[Cmb_ID]:[Cmb_ID]],0),SUM(N(EH$1),N($R47),1)),CHOOSE(AC[[M]:[M]],1,1,0,AC[[AB]:[AB]])),PRODUCT(INDEX(CMB[[BD_0O]:[BD_2O]],MATCH(ROUND(MIN(SUM(EH$4,$O47/1000),SUM($O47,EH$4/1000)),3),CMB[[Cmb_ID]:[Cmb_ID]],0),SUM(N(EH$1),N($R47),1)),CHOOSE(AC[[M]:[M]],1,0,1,AC[[DB]:[DB]])),PRODUCT(SUM(ROUND(AVERAGE(VALUE(EH$3),VALUE($P47)),0),CHOOSE(IF(OR(EH$1,$R47),4,INDEX(CMB[[Res_Rare]:[Res_Rare]],MATCH(ROUND(MIN(SUM(EH$4,$O47/1000),SUM($O47,EH$4/1000)),3),CMB[[Cmb_ID]:[Cmb_ID]],0))),-1,-1,0,0)),IF(OR(EH$1,$R47),4,INDEX(CMB[[Cmb_Rare]:[Cmb_Rare]],MATCH(ROUND(MIN(SUM(EH$4,$O47/1000),SUM($O47,EH$4/1000)),3),CMB[[Cmb_ID]:[Cmb_ID]],0))),CHOOSE(AC[[M]:[M]],2,1,1,SUM(AC[[AB]:[DB]])))),""))</f>
        <v/>
      </c>
      <c r="EI47" t="str">
        <f>IF(OR(EI$5="",$S47=""),"",IFERROR(SUM(PRODUCT(INDEX(CMB[[BA_0O]:[BA_2O]],MATCH(ROUND(MIN(SUM(EI$4,$O47/1000),SUM($O47,EI$4/1000)),3),CMB[[Cmb_ID]:[Cmb_ID]],0),SUM(N(EI$1),N($R47),1)),CHOOSE(AC[[M]:[M]],1,1,0,AC[[AB]:[AB]])),PRODUCT(INDEX(CMB[[BD_0O]:[BD_2O]],MATCH(ROUND(MIN(SUM(EI$4,$O47/1000),SUM($O47,EI$4/1000)),3),CMB[[Cmb_ID]:[Cmb_ID]],0),SUM(N(EI$1),N($R47),1)),CHOOSE(AC[[M]:[M]],1,0,1,AC[[DB]:[DB]])),PRODUCT(SUM(ROUND(AVERAGE(VALUE(EI$3),VALUE($P47)),0),CHOOSE(IF(OR(EI$1,$R47),4,INDEX(CMB[[Res_Rare]:[Res_Rare]],MATCH(ROUND(MIN(SUM(EI$4,$O47/1000),SUM($O47,EI$4/1000)),3),CMB[[Cmb_ID]:[Cmb_ID]],0))),-1,-1,0,0)),IF(OR(EI$1,$R47),4,INDEX(CMB[[Cmb_Rare]:[Cmb_Rare]],MATCH(ROUND(MIN(SUM(EI$4,$O47/1000),SUM($O47,EI$4/1000)),3),CMB[[Cmb_ID]:[Cmb_ID]],0))),CHOOSE(AC[[M]:[M]],2,1,1,SUM(AC[[AB]:[DB]])))),""))</f>
        <v/>
      </c>
      <c r="EJ47" t="str">
        <f>IF(OR(EJ$5="",$S47=""),"",IFERROR(SUM(PRODUCT(INDEX(CMB[[BA_0O]:[BA_2O]],MATCH(ROUND(MIN(SUM(EJ$4,$O47/1000),SUM($O47,EJ$4/1000)),3),CMB[[Cmb_ID]:[Cmb_ID]],0),SUM(N(EJ$1),N($R47),1)),CHOOSE(AC[[M]:[M]],1,1,0,AC[[AB]:[AB]])),PRODUCT(INDEX(CMB[[BD_0O]:[BD_2O]],MATCH(ROUND(MIN(SUM(EJ$4,$O47/1000),SUM($O47,EJ$4/1000)),3),CMB[[Cmb_ID]:[Cmb_ID]],0),SUM(N(EJ$1),N($R47),1)),CHOOSE(AC[[M]:[M]],1,0,1,AC[[DB]:[DB]])),PRODUCT(SUM(ROUND(AVERAGE(VALUE(EJ$3),VALUE($P47)),0),CHOOSE(IF(OR(EJ$1,$R47),4,INDEX(CMB[[Res_Rare]:[Res_Rare]],MATCH(ROUND(MIN(SUM(EJ$4,$O47/1000),SUM($O47,EJ$4/1000)),3),CMB[[Cmb_ID]:[Cmb_ID]],0))),-1,-1,0,0)),IF(OR(EJ$1,$R47),4,INDEX(CMB[[Cmb_Rare]:[Cmb_Rare]],MATCH(ROUND(MIN(SUM(EJ$4,$O47/1000),SUM($O47,EJ$4/1000)),3),CMB[[Cmb_ID]:[Cmb_ID]],0))),CHOOSE(AC[[M]:[M]],2,1,1,SUM(AC[[AB]:[DB]])))),""))</f>
        <v/>
      </c>
      <c r="EK47" t="str">
        <f>IF(OR(EK$5="",$S47=""),"",IFERROR(SUM(PRODUCT(INDEX(CMB[[BA_0O]:[BA_2O]],MATCH(ROUND(MIN(SUM(EK$4,$O47/1000),SUM($O47,EK$4/1000)),3),CMB[[Cmb_ID]:[Cmb_ID]],0),SUM(N(EK$1),N($R47),1)),CHOOSE(AC[[M]:[M]],1,1,0,AC[[AB]:[AB]])),PRODUCT(INDEX(CMB[[BD_0O]:[BD_2O]],MATCH(ROUND(MIN(SUM(EK$4,$O47/1000),SUM($O47,EK$4/1000)),3),CMB[[Cmb_ID]:[Cmb_ID]],0),SUM(N(EK$1),N($R47),1)),CHOOSE(AC[[M]:[M]],1,0,1,AC[[DB]:[DB]])),PRODUCT(SUM(ROUND(AVERAGE(VALUE(EK$3),VALUE($P47)),0),CHOOSE(IF(OR(EK$1,$R47),4,INDEX(CMB[[Res_Rare]:[Res_Rare]],MATCH(ROUND(MIN(SUM(EK$4,$O47/1000),SUM($O47,EK$4/1000)),3),CMB[[Cmb_ID]:[Cmb_ID]],0))),-1,-1,0,0)),IF(OR(EK$1,$R47),4,INDEX(CMB[[Cmb_Rare]:[Cmb_Rare]],MATCH(ROUND(MIN(SUM(EK$4,$O47/1000),SUM($O47,EK$4/1000)),3),CMB[[Cmb_ID]:[Cmb_ID]],0))),CHOOSE(AC[[M]:[M]],2,1,1,SUM(AC[[AB]:[DB]])))),""))</f>
        <v/>
      </c>
      <c r="EL47" t="str">
        <f>IF(OR(EL$5="",$S47=""),"",IFERROR(SUM(PRODUCT(INDEX(CMB[[BA_0O]:[BA_2O]],MATCH(ROUND(MIN(SUM(EL$4,$O47/1000),SUM($O47,EL$4/1000)),3),CMB[[Cmb_ID]:[Cmb_ID]],0),SUM(N(EL$1),N($R47),1)),CHOOSE(AC[[M]:[M]],1,1,0,AC[[AB]:[AB]])),PRODUCT(INDEX(CMB[[BD_0O]:[BD_2O]],MATCH(ROUND(MIN(SUM(EL$4,$O47/1000),SUM($O47,EL$4/1000)),3),CMB[[Cmb_ID]:[Cmb_ID]],0),SUM(N(EL$1),N($R47),1)),CHOOSE(AC[[M]:[M]],1,0,1,AC[[DB]:[DB]])),PRODUCT(SUM(ROUND(AVERAGE(VALUE(EL$3),VALUE($P47)),0),CHOOSE(IF(OR(EL$1,$R47),4,INDEX(CMB[[Res_Rare]:[Res_Rare]],MATCH(ROUND(MIN(SUM(EL$4,$O47/1000),SUM($O47,EL$4/1000)),3),CMB[[Cmb_ID]:[Cmb_ID]],0))),-1,-1,0,0)),IF(OR(EL$1,$R47),4,INDEX(CMB[[Cmb_Rare]:[Cmb_Rare]],MATCH(ROUND(MIN(SUM(EL$4,$O47/1000),SUM($O47,EL$4/1000)),3),CMB[[Cmb_ID]:[Cmb_ID]],0))),CHOOSE(AC[[M]:[M]],2,1,1,SUM(AC[[AB]:[DB]])))),""))</f>
        <v/>
      </c>
      <c r="EM47" t="str">
        <f>IF(OR(EM$5="",$S47=""),"",IFERROR(SUM(PRODUCT(INDEX(CMB[[BA_0O]:[BA_2O]],MATCH(ROUND(MIN(SUM(EM$4,$O47/1000),SUM($O47,EM$4/1000)),3),CMB[[Cmb_ID]:[Cmb_ID]],0),SUM(N(EM$1),N($R47),1)),CHOOSE(AC[[M]:[M]],1,1,0,AC[[AB]:[AB]])),PRODUCT(INDEX(CMB[[BD_0O]:[BD_2O]],MATCH(ROUND(MIN(SUM(EM$4,$O47/1000),SUM($O47,EM$4/1000)),3),CMB[[Cmb_ID]:[Cmb_ID]],0),SUM(N(EM$1),N($R47),1)),CHOOSE(AC[[M]:[M]],1,0,1,AC[[DB]:[DB]])),PRODUCT(SUM(ROUND(AVERAGE(VALUE(EM$3),VALUE($P47)),0),CHOOSE(IF(OR(EM$1,$R47),4,INDEX(CMB[[Res_Rare]:[Res_Rare]],MATCH(ROUND(MIN(SUM(EM$4,$O47/1000),SUM($O47,EM$4/1000)),3),CMB[[Cmb_ID]:[Cmb_ID]],0))),-1,-1,0,0)),IF(OR(EM$1,$R47),4,INDEX(CMB[[Cmb_Rare]:[Cmb_Rare]],MATCH(ROUND(MIN(SUM(EM$4,$O47/1000),SUM($O47,EM$4/1000)),3),CMB[[Cmb_ID]:[Cmb_ID]],0))),CHOOSE(AC[[M]:[M]],2,1,1,SUM(AC[[AB]:[DB]])))),""))</f>
        <v/>
      </c>
      <c r="EN47" t="str">
        <f>IF(OR(EN$5="",$S47=""),"",IFERROR(SUM(PRODUCT(INDEX(CMB[[BA_0O]:[BA_2O]],MATCH(ROUND(MIN(SUM(EN$4,$O47/1000),SUM($O47,EN$4/1000)),3),CMB[[Cmb_ID]:[Cmb_ID]],0),SUM(N(EN$1),N($R47),1)),CHOOSE(AC[[M]:[M]],1,1,0,AC[[AB]:[AB]])),PRODUCT(INDEX(CMB[[BD_0O]:[BD_2O]],MATCH(ROUND(MIN(SUM(EN$4,$O47/1000),SUM($O47,EN$4/1000)),3),CMB[[Cmb_ID]:[Cmb_ID]],0),SUM(N(EN$1),N($R47),1)),CHOOSE(AC[[M]:[M]],1,0,1,AC[[DB]:[DB]])),PRODUCT(SUM(ROUND(AVERAGE(VALUE(EN$3),VALUE($P47)),0),CHOOSE(IF(OR(EN$1,$R47),4,INDEX(CMB[[Res_Rare]:[Res_Rare]],MATCH(ROUND(MIN(SUM(EN$4,$O47/1000),SUM($O47,EN$4/1000)),3),CMB[[Cmb_ID]:[Cmb_ID]],0))),-1,-1,0,0)),IF(OR(EN$1,$R47),4,INDEX(CMB[[Cmb_Rare]:[Cmb_Rare]],MATCH(ROUND(MIN(SUM(EN$4,$O47/1000),SUM($O47,EN$4/1000)),3),CMB[[Cmb_ID]:[Cmb_ID]],0))),CHOOSE(AC[[M]:[M]],2,1,1,SUM(AC[[AB]:[DB]])))),""))</f>
        <v/>
      </c>
      <c r="EO47" t="str">
        <f>IF(OR(EO$5="",$S47=""),"",IFERROR(SUM(PRODUCT(INDEX(CMB[[BA_0O]:[BA_2O]],MATCH(ROUND(MIN(SUM(EO$4,$O47/1000),SUM($O47,EO$4/1000)),3),CMB[[Cmb_ID]:[Cmb_ID]],0),SUM(N(EO$1),N($R47),1)),CHOOSE(AC[[M]:[M]],1,1,0,AC[[AB]:[AB]])),PRODUCT(INDEX(CMB[[BD_0O]:[BD_2O]],MATCH(ROUND(MIN(SUM(EO$4,$O47/1000),SUM($O47,EO$4/1000)),3),CMB[[Cmb_ID]:[Cmb_ID]],0),SUM(N(EO$1),N($R47),1)),CHOOSE(AC[[M]:[M]],1,0,1,AC[[DB]:[DB]])),PRODUCT(SUM(ROUND(AVERAGE(VALUE(EO$3),VALUE($P47)),0),CHOOSE(IF(OR(EO$1,$R47),4,INDEX(CMB[[Res_Rare]:[Res_Rare]],MATCH(ROUND(MIN(SUM(EO$4,$O47/1000),SUM($O47,EO$4/1000)),3),CMB[[Cmb_ID]:[Cmb_ID]],0))),-1,-1,0,0)),IF(OR(EO$1,$R47),4,INDEX(CMB[[Cmb_Rare]:[Cmb_Rare]],MATCH(ROUND(MIN(SUM(EO$4,$O47/1000),SUM($O47,EO$4/1000)),3),CMB[[Cmb_ID]:[Cmb_ID]],0))),CHOOSE(AC[[M]:[M]],2,1,1,SUM(AC[[AB]:[DB]])))),""))</f>
        <v/>
      </c>
      <c r="EP47" t="str">
        <f>IF(OR(EP$5="",$S47=""),"",IFERROR(SUM(PRODUCT(INDEX(CMB[[BA_0O]:[BA_2O]],MATCH(ROUND(MIN(SUM(EP$4,$O47/1000),SUM($O47,EP$4/1000)),3),CMB[[Cmb_ID]:[Cmb_ID]],0),SUM(N(EP$1),N($R47),1)),CHOOSE(AC[[M]:[M]],1,1,0,AC[[AB]:[AB]])),PRODUCT(INDEX(CMB[[BD_0O]:[BD_2O]],MATCH(ROUND(MIN(SUM(EP$4,$O47/1000),SUM($O47,EP$4/1000)),3),CMB[[Cmb_ID]:[Cmb_ID]],0),SUM(N(EP$1),N($R47),1)),CHOOSE(AC[[M]:[M]],1,0,1,AC[[DB]:[DB]])),PRODUCT(SUM(ROUND(AVERAGE(VALUE(EP$3),VALUE($P47)),0),CHOOSE(IF(OR(EP$1,$R47),4,INDEX(CMB[[Res_Rare]:[Res_Rare]],MATCH(ROUND(MIN(SUM(EP$4,$O47/1000),SUM($O47,EP$4/1000)),3),CMB[[Cmb_ID]:[Cmb_ID]],0))),-1,-1,0,0)),IF(OR(EP$1,$R47),4,INDEX(CMB[[Cmb_Rare]:[Cmb_Rare]],MATCH(ROUND(MIN(SUM(EP$4,$O47/1000),SUM($O47,EP$4/1000)),3),CMB[[Cmb_ID]:[Cmb_ID]],0))),CHOOSE(AC[[M]:[M]],2,1,1,SUM(AC[[AB]:[DB]])))),""))</f>
        <v/>
      </c>
      <c r="EQ47" t="str">
        <f>IF(OR(EQ$5="",$S47=""),"",IFERROR(SUM(PRODUCT(INDEX(CMB[[BA_0O]:[BA_2O]],MATCH(ROUND(MIN(SUM(EQ$4,$O47/1000),SUM($O47,EQ$4/1000)),3),CMB[[Cmb_ID]:[Cmb_ID]],0),SUM(N(EQ$1),N($R47),1)),CHOOSE(AC[[M]:[M]],1,1,0,AC[[AB]:[AB]])),PRODUCT(INDEX(CMB[[BD_0O]:[BD_2O]],MATCH(ROUND(MIN(SUM(EQ$4,$O47/1000),SUM($O47,EQ$4/1000)),3),CMB[[Cmb_ID]:[Cmb_ID]],0),SUM(N(EQ$1),N($R47),1)),CHOOSE(AC[[M]:[M]],1,0,1,AC[[DB]:[DB]])),PRODUCT(SUM(ROUND(AVERAGE(VALUE(EQ$3),VALUE($P47)),0),CHOOSE(IF(OR(EQ$1,$R47),4,INDEX(CMB[[Res_Rare]:[Res_Rare]],MATCH(ROUND(MIN(SUM(EQ$4,$O47/1000),SUM($O47,EQ$4/1000)),3),CMB[[Cmb_ID]:[Cmb_ID]],0))),-1,-1,0,0)),IF(OR(EQ$1,$R47),4,INDEX(CMB[[Cmb_Rare]:[Cmb_Rare]],MATCH(ROUND(MIN(SUM(EQ$4,$O47/1000),SUM($O47,EQ$4/1000)),3),CMB[[Cmb_ID]:[Cmb_ID]],0))),CHOOSE(AC[[M]:[M]],2,1,1,SUM(AC[[AB]:[DB]])))),""))</f>
        <v/>
      </c>
      <c r="ER47" t="str">
        <f>IF(OR(ER$5="",$S47=""),"",IFERROR(SUM(PRODUCT(INDEX(CMB[[BA_0O]:[BA_2O]],MATCH(ROUND(MIN(SUM(ER$4,$O47/1000),SUM($O47,ER$4/1000)),3),CMB[[Cmb_ID]:[Cmb_ID]],0),SUM(N(ER$1),N($R47),1)),CHOOSE(AC[[M]:[M]],1,1,0,AC[[AB]:[AB]])),PRODUCT(INDEX(CMB[[BD_0O]:[BD_2O]],MATCH(ROUND(MIN(SUM(ER$4,$O47/1000),SUM($O47,ER$4/1000)),3),CMB[[Cmb_ID]:[Cmb_ID]],0),SUM(N(ER$1),N($R47),1)),CHOOSE(AC[[M]:[M]],1,0,1,AC[[DB]:[DB]])),PRODUCT(SUM(ROUND(AVERAGE(VALUE(ER$3),VALUE($P47)),0),CHOOSE(IF(OR(ER$1,$R47),4,INDEX(CMB[[Res_Rare]:[Res_Rare]],MATCH(ROUND(MIN(SUM(ER$4,$O47/1000),SUM($O47,ER$4/1000)),3),CMB[[Cmb_ID]:[Cmb_ID]],0))),-1,-1,0,0)),IF(OR(ER$1,$R47),4,INDEX(CMB[[Cmb_Rare]:[Cmb_Rare]],MATCH(ROUND(MIN(SUM(ER$4,$O47/1000),SUM($O47,ER$4/1000)),3),CMB[[Cmb_ID]:[Cmb_ID]],0))),CHOOSE(AC[[M]:[M]],2,1,1,SUM(AC[[AB]:[DB]])))),""))</f>
        <v/>
      </c>
      <c r="ES47" t="str">
        <f>IF(OR(ES$5="",$S47=""),"",IFERROR(SUM(PRODUCT(INDEX(CMB[[BA_0O]:[BA_2O]],MATCH(ROUND(MIN(SUM(ES$4,$O47/1000),SUM($O47,ES$4/1000)),3),CMB[[Cmb_ID]:[Cmb_ID]],0),SUM(N(ES$1),N($R47),1)),CHOOSE(AC[[M]:[M]],1,1,0,AC[[AB]:[AB]])),PRODUCT(INDEX(CMB[[BD_0O]:[BD_2O]],MATCH(ROUND(MIN(SUM(ES$4,$O47/1000),SUM($O47,ES$4/1000)),3),CMB[[Cmb_ID]:[Cmb_ID]],0),SUM(N(ES$1),N($R47),1)),CHOOSE(AC[[M]:[M]],1,0,1,AC[[DB]:[DB]])),PRODUCT(SUM(ROUND(AVERAGE(VALUE(ES$3),VALUE($P47)),0),CHOOSE(IF(OR(ES$1,$R47),4,INDEX(CMB[[Res_Rare]:[Res_Rare]],MATCH(ROUND(MIN(SUM(ES$4,$O47/1000),SUM($O47,ES$4/1000)),3),CMB[[Cmb_ID]:[Cmb_ID]],0))),-1,-1,0,0)),IF(OR(ES$1,$R47),4,INDEX(CMB[[Cmb_Rare]:[Cmb_Rare]],MATCH(ROUND(MIN(SUM(ES$4,$O47/1000),SUM($O47,ES$4/1000)),3),CMB[[Cmb_ID]:[Cmb_ID]],0))),CHOOSE(AC[[M]:[M]],2,1,1,SUM(AC[[AB]:[DB]])))),""))</f>
        <v/>
      </c>
      <c r="ET47" t="str">
        <f>IF(OR(ET$5="",$S47=""),"",IFERROR(SUM(PRODUCT(INDEX(CMB[[BA_0O]:[BA_2O]],MATCH(ROUND(MIN(SUM(ET$4,$O47/1000),SUM($O47,ET$4/1000)),3),CMB[[Cmb_ID]:[Cmb_ID]],0),SUM(N(ET$1),N($R47),1)),CHOOSE(AC[[M]:[M]],1,1,0,AC[[AB]:[AB]])),PRODUCT(INDEX(CMB[[BD_0O]:[BD_2O]],MATCH(ROUND(MIN(SUM(ET$4,$O47/1000),SUM($O47,ET$4/1000)),3),CMB[[Cmb_ID]:[Cmb_ID]],0),SUM(N(ET$1),N($R47),1)),CHOOSE(AC[[M]:[M]],1,0,1,AC[[DB]:[DB]])),PRODUCT(SUM(ROUND(AVERAGE(VALUE(ET$3),VALUE($P47)),0),CHOOSE(IF(OR(ET$1,$R47),4,INDEX(CMB[[Res_Rare]:[Res_Rare]],MATCH(ROUND(MIN(SUM(ET$4,$O47/1000),SUM($O47,ET$4/1000)),3),CMB[[Cmb_ID]:[Cmb_ID]],0))),-1,-1,0,0)),IF(OR(ET$1,$R47),4,INDEX(CMB[[Cmb_Rare]:[Cmb_Rare]],MATCH(ROUND(MIN(SUM(ET$4,$O47/1000),SUM($O47,ET$4/1000)),3),CMB[[Cmb_ID]:[Cmb_ID]],0))),CHOOSE(AC[[M]:[M]],2,1,1,SUM(AC[[AB]:[DB]])))),""))</f>
        <v/>
      </c>
      <c r="EU47" t="str">
        <f>IF(OR(EU$5="",$S47=""),"",IFERROR(SUM(PRODUCT(INDEX(CMB[[BA_0O]:[BA_2O]],MATCH(ROUND(MIN(SUM(EU$4,$O47/1000),SUM($O47,EU$4/1000)),3),CMB[[Cmb_ID]:[Cmb_ID]],0),SUM(N(EU$1),N($R47),1)),CHOOSE(AC[[M]:[M]],1,1,0,AC[[AB]:[AB]])),PRODUCT(INDEX(CMB[[BD_0O]:[BD_2O]],MATCH(ROUND(MIN(SUM(EU$4,$O47/1000),SUM($O47,EU$4/1000)),3),CMB[[Cmb_ID]:[Cmb_ID]],0),SUM(N(EU$1),N($R47),1)),CHOOSE(AC[[M]:[M]],1,0,1,AC[[DB]:[DB]])),PRODUCT(SUM(ROUND(AVERAGE(VALUE(EU$3),VALUE($P47)),0),CHOOSE(IF(OR(EU$1,$R47),4,INDEX(CMB[[Res_Rare]:[Res_Rare]],MATCH(ROUND(MIN(SUM(EU$4,$O47/1000),SUM($O47,EU$4/1000)),3),CMB[[Cmb_ID]:[Cmb_ID]],0))),-1,-1,0,0)),IF(OR(EU$1,$R47),4,INDEX(CMB[[Cmb_Rare]:[Cmb_Rare]],MATCH(ROUND(MIN(SUM(EU$4,$O47/1000),SUM($O47,EU$4/1000)),3),CMB[[Cmb_ID]:[Cmb_ID]],0))),CHOOSE(AC[[M]:[M]],2,1,1,SUM(AC[[AB]:[DB]])))),""))</f>
        <v/>
      </c>
      <c r="EV47" t="str">
        <f>IF(OR(EV$5="",$S47=""),"",IFERROR(SUM(PRODUCT(INDEX(CMB[[BA_0O]:[BA_2O]],MATCH(ROUND(MIN(SUM(EV$4,$O47/1000),SUM($O47,EV$4/1000)),3),CMB[[Cmb_ID]:[Cmb_ID]],0),SUM(N(EV$1),N($R47),1)),CHOOSE(AC[[M]:[M]],1,1,0,AC[[AB]:[AB]])),PRODUCT(INDEX(CMB[[BD_0O]:[BD_2O]],MATCH(ROUND(MIN(SUM(EV$4,$O47/1000),SUM($O47,EV$4/1000)),3),CMB[[Cmb_ID]:[Cmb_ID]],0),SUM(N(EV$1),N($R47),1)),CHOOSE(AC[[M]:[M]],1,0,1,AC[[DB]:[DB]])),PRODUCT(SUM(ROUND(AVERAGE(VALUE(EV$3),VALUE($P47)),0),CHOOSE(IF(OR(EV$1,$R47),4,INDEX(CMB[[Res_Rare]:[Res_Rare]],MATCH(ROUND(MIN(SUM(EV$4,$O47/1000),SUM($O47,EV$4/1000)),3),CMB[[Cmb_ID]:[Cmb_ID]],0))),-1,-1,0,0)),IF(OR(EV$1,$R47),4,INDEX(CMB[[Cmb_Rare]:[Cmb_Rare]],MATCH(ROUND(MIN(SUM(EV$4,$O47/1000),SUM($O47,EV$4/1000)),3),CMB[[Cmb_ID]:[Cmb_ID]],0))),CHOOSE(AC[[M]:[M]],2,1,1,SUM(AC[[AB]:[DB]])))),""))</f>
        <v/>
      </c>
      <c r="EW47" t="str">
        <f>IF(OR(EW$5="",$S47=""),"",IFERROR(SUM(PRODUCT(INDEX(CMB[[BA_0O]:[BA_2O]],MATCH(ROUND(MIN(SUM(EW$4,$O47/1000),SUM($O47,EW$4/1000)),3),CMB[[Cmb_ID]:[Cmb_ID]],0),SUM(N(EW$1),N($R47),1)),CHOOSE(AC[[M]:[M]],1,1,0,AC[[AB]:[AB]])),PRODUCT(INDEX(CMB[[BD_0O]:[BD_2O]],MATCH(ROUND(MIN(SUM(EW$4,$O47/1000),SUM($O47,EW$4/1000)),3),CMB[[Cmb_ID]:[Cmb_ID]],0),SUM(N(EW$1),N($R47),1)),CHOOSE(AC[[M]:[M]],1,0,1,AC[[DB]:[DB]])),PRODUCT(SUM(ROUND(AVERAGE(VALUE(EW$3),VALUE($P47)),0),CHOOSE(IF(OR(EW$1,$R47),4,INDEX(CMB[[Res_Rare]:[Res_Rare]],MATCH(ROUND(MIN(SUM(EW$4,$O47/1000),SUM($O47,EW$4/1000)),3),CMB[[Cmb_ID]:[Cmb_ID]],0))),-1,-1,0,0)),IF(OR(EW$1,$R47),4,INDEX(CMB[[Cmb_Rare]:[Cmb_Rare]],MATCH(ROUND(MIN(SUM(EW$4,$O47/1000),SUM($O47,EW$4/1000)),3),CMB[[Cmb_ID]:[Cmb_ID]],0))),CHOOSE(AC[[M]:[M]],2,1,1,SUM(AC[[AB]:[DB]])))),""))</f>
        <v/>
      </c>
      <c r="EX47" t="str">
        <f>IF(OR(EX$5="",$S47=""),"",IFERROR(SUM(PRODUCT(INDEX(CMB[[BA_0O]:[BA_2O]],MATCH(ROUND(MIN(SUM(EX$4,$O47/1000),SUM($O47,EX$4/1000)),3),CMB[[Cmb_ID]:[Cmb_ID]],0),SUM(N(EX$1),N($R47),1)),CHOOSE(AC[[M]:[M]],1,1,0,AC[[AB]:[AB]])),PRODUCT(INDEX(CMB[[BD_0O]:[BD_2O]],MATCH(ROUND(MIN(SUM(EX$4,$O47/1000),SUM($O47,EX$4/1000)),3),CMB[[Cmb_ID]:[Cmb_ID]],0),SUM(N(EX$1),N($R47),1)),CHOOSE(AC[[M]:[M]],1,0,1,AC[[DB]:[DB]])),PRODUCT(SUM(ROUND(AVERAGE(VALUE(EX$3),VALUE($P47)),0),CHOOSE(IF(OR(EX$1,$R47),4,INDEX(CMB[[Res_Rare]:[Res_Rare]],MATCH(ROUND(MIN(SUM(EX$4,$O47/1000),SUM($O47,EX$4/1000)),3),CMB[[Cmb_ID]:[Cmb_ID]],0))),-1,-1,0,0)),IF(OR(EX$1,$R47),4,INDEX(CMB[[Cmb_Rare]:[Cmb_Rare]],MATCH(ROUND(MIN(SUM(EX$4,$O47/1000),SUM($O47,EX$4/1000)),3),CMB[[Cmb_ID]:[Cmb_ID]],0))),CHOOSE(AC[[M]:[M]],2,1,1,SUM(AC[[AB]:[DB]])))),""))</f>
        <v/>
      </c>
      <c r="EY47" t="str">
        <f>IF(OR(EY$5="",$S47=""),"",IFERROR(SUM(PRODUCT(INDEX(CMB[[BA_0O]:[BA_2O]],MATCH(ROUND(MIN(SUM(EY$4,$O47/1000),SUM($O47,EY$4/1000)),3),CMB[[Cmb_ID]:[Cmb_ID]],0),SUM(N(EY$1),N($R47),1)),CHOOSE(AC[[M]:[M]],1,1,0,AC[[AB]:[AB]])),PRODUCT(INDEX(CMB[[BD_0O]:[BD_2O]],MATCH(ROUND(MIN(SUM(EY$4,$O47/1000),SUM($O47,EY$4/1000)),3),CMB[[Cmb_ID]:[Cmb_ID]],0),SUM(N(EY$1),N($R47),1)),CHOOSE(AC[[M]:[M]],1,0,1,AC[[DB]:[DB]])),PRODUCT(SUM(ROUND(AVERAGE(VALUE(EY$3),VALUE($P47)),0),CHOOSE(IF(OR(EY$1,$R47),4,INDEX(CMB[[Res_Rare]:[Res_Rare]],MATCH(ROUND(MIN(SUM(EY$4,$O47/1000),SUM($O47,EY$4/1000)),3),CMB[[Cmb_ID]:[Cmb_ID]],0))),-1,-1,0,0)),IF(OR(EY$1,$R47),4,INDEX(CMB[[Cmb_Rare]:[Cmb_Rare]],MATCH(ROUND(MIN(SUM(EY$4,$O47/1000),SUM($O47,EY$4/1000)),3),CMB[[Cmb_ID]:[Cmb_ID]],0))),CHOOSE(AC[[M]:[M]],2,1,1,SUM(AC[[AB]:[DB]])))),""))</f>
        <v/>
      </c>
      <c r="EZ47" t="str">
        <f>IF(OR(EZ$5="",$S47=""),"",IFERROR(SUM(PRODUCT(INDEX(CMB[[BA_0O]:[BA_2O]],MATCH(ROUND(MIN(SUM(EZ$4,$O47/1000),SUM($O47,EZ$4/1000)),3),CMB[[Cmb_ID]:[Cmb_ID]],0),SUM(N(EZ$1),N($R47),1)),CHOOSE(AC[[M]:[M]],1,1,0,AC[[AB]:[AB]])),PRODUCT(INDEX(CMB[[BD_0O]:[BD_2O]],MATCH(ROUND(MIN(SUM(EZ$4,$O47/1000),SUM($O47,EZ$4/1000)),3),CMB[[Cmb_ID]:[Cmb_ID]],0),SUM(N(EZ$1),N($R47),1)),CHOOSE(AC[[M]:[M]],1,0,1,AC[[DB]:[DB]])),PRODUCT(SUM(ROUND(AVERAGE(VALUE(EZ$3),VALUE($P47)),0),CHOOSE(IF(OR(EZ$1,$R47),4,INDEX(CMB[[Res_Rare]:[Res_Rare]],MATCH(ROUND(MIN(SUM(EZ$4,$O47/1000),SUM($O47,EZ$4/1000)),3),CMB[[Cmb_ID]:[Cmb_ID]],0))),-1,-1,0,0)),IF(OR(EZ$1,$R47),4,INDEX(CMB[[Cmb_Rare]:[Cmb_Rare]],MATCH(ROUND(MIN(SUM(EZ$4,$O47/1000),SUM($O47,EZ$4/1000)),3),CMB[[Cmb_ID]:[Cmb_ID]],0))),CHOOSE(AC[[M]:[M]],2,1,1,SUM(AC[[AB]:[DB]])))),""))</f>
        <v/>
      </c>
      <c r="FA47" t="str">
        <f>IF(OR(FA$5="",$S47=""),"",IFERROR(SUM(PRODUCT(INDEX(CMB[[BA_0O]:[BA_2O]],MATCH(ROUND(MIN(SUM(FA$4,$O47/1000),SUM($O47,FA$4/1000)),3),CMB[[Cmb_ID]:[Cmb_ID]],0),SUM(N(FA$1),N($R47),1)),CHOOSE(AC[[M]:[M]],1,1,0,AC[[AB]:[AB]])),PRODUCT(INDEX(CMB[[BD_0O]:[BD_2O]],MATCH(ROUND(MIN(SUM(FA$4,$O47/1000),SUM($O47,FA$4/1000)),3),CMB[[Cmb_ID]:[Cmb_ID]],0),SUM(N(FA$1),N($R47),1)),CHOOSE(AC[[M]:[M]],1,0,1,AC[[DB]:[DB]])),PRODUCT(SUM(ROUND(AVERAGE(VALUE(FA$3),VALUE($P47)),0),CHOOSE(IF(OR(FA$1,$R47),4,INDEX(CMB[[Res_Rare]:[Res_Rare]],MATCH(ROUND(MIN(SUM(FA$4,$O47/1000),SUM($O47,FA$4/1000)),3),CMB[[Cmb_ID]:[Cmb_ID]],0))),-1,-1,0,0)),IF(OR(FA$1,$R47),4,INDEX(CMB[[Cmb_Rare]:[Cmb_Rare]],MATCH(ROUND(MIN(SUM(FA$4,$O47/1000),SUM($O47,FA$4/1000)),3),CMB[[Cmb_ID]:[Cmb_ID]],0))),CHOOSE(AC[[M]:[M]],2,1,1,SUM(AC[[AB]:[DB]])))),""))</f>
        <v/>
      </c>
      <c r="FB47" t="str">
        <f>IF(OR(FB$5="",$S47=""),"",IFERROR(SUM(PRODUCT(INDEX(CMB[[BA_0O]:[BA_2O]],MATCH(ROUND(MIN(SUM(FB$4,$O47/1000),SUM($O47,FB$4/1000)),3),CMB[[Cmb_ID]:[Cmb_ID]],0),SUM(N(FB$1),N($R47),1)),CHOOSE(AC[[M]:[M]],1,1,0,AC[[AB]:[AB]])),PRODUCT(INDEX(CMB[[BD_0O]:[BD_2O]],MATCH(ROUND(MIN(SUM(FB$4,$O47/1000),SUM($O47,FB$4/1000)),3),CMB[[Cmb_ID]:[Cmb_ID]],0),SUM(N(FB$1),N($R47),1)),CHOOSE(AC[[M]:[M]],1,0,1,AC[[DB]:[DB]])),PRODUCT(SUM(ROUND(AVERAGE(VALUE(FB$3),VALUE($P47)),0),CHOOSE(IF(OR(FB$1,$R47),4,INDEX(CMB[[Res_Rare]:[Res_Rare]],MATCH(ROUND(MIN(SUM(FB$4,$O47/1000),SUM($O47,FB$4/1000)),3),CMB[[Cmb_ID]:[Cmb_ID]],0))),-1,-1,0,0)),IF(OR(FB$1,$R47),4,INDEX(CMB[[Cmb_Rare]:[Cmb_Rare]],MATCH(ROUND(MIN(SUM(FB$4,$O47/1000),SUM($O47,FB$4/1000)),3),CMB[[Cmb_ID]:[Cmb_ID]],0))),CHOOSE(AC[[M]:[M]],2,1,1,SUM(AC[[AB]:[DB]])))),""))</f>
        <v/>
      </c>
      <c r="FC47" t="str">
        <f>IF(OR(FC$5="",$S47=""),"",IFERROR(SUM(PRODUCT(INDEX(CMB[[BA_0O]:[BA_2O]],MATCH(ROUND(MIN(SUM(FC$4,$O47/1000),SUM($O47,FC$4/1000)),3),CMB[[Cmb_ID]:[Cmb_ID]],0),SUM(N(FC$1),N($R47),1)),CHOOSE(AC[[M]:[M]],1,1,0,AC[[AB]:[AB]])),PRODUCT(INDEX(CMB[[BD_0O]:[BD_2O]],MATCH(ROUND(MIN(SUM(FC$4,$O47/1000),SUM($O47,FC$4/1000)),3),CMB[[Cmb_ID]:[Cmb_ID]],0),SUM(N(FC$1),N($R47),1)),CHOOSE(AC[[M]:[M]],1,0,1,AC[[DB]:[DB]])),PRODUCT(SUM(ROUND(AVERAGE(VALUE(FC$3),VALUE($P47)),0),CHOOSE(IF(OR(FC$1,$R47),4,INDEX(CMB[[Res_Rare]:[Res_Rare]],MATCH(ROUND(MIN(SUM(FC$4,$O47/1000),SUM($O47,FC$4/1000)),3),CMB[[Cmb_ID]:[Cmb_ID]],0))),-1,-1,0,0)),IF(OR(FC$1,$R47),4,INDEX(CMB[[Cmb_Rare]:[Cmb_Rare]],MATCH(ROUND(MIN(SUM(FC$4,$O47/1000),SUM($O47,FC$4/1000)),3),CMB[[Cmb_ID]:[Cmb_ID]],0))),CHOOSE(AC[[M]:[M]],2,1,1,SUM(AC[[AB]:[DB]])))),""))</f>
        <v/>
      </c>
      <c r="FD47" t="str">
        <f>IF(OR(FD$5="",$S47=""),"",IFERROR(SUM(PRODUCT(INDEX(CMB[[BA_0O]:[BA_2O]],MATCH(ROUND(MIN(SUM(FD$4,$O47/1000),SUM($O47,FD$4/1000)),3),CMB[[Cmb_ID]:[Cmb_ID]],0),SUM(N(FD$1),N($R47),1)),CHOOSE(AC[[M]:[M]],1,1,0,AC[[AB]:[AB]])),PRODUCT(INDEX(CMB[[BD_0O]:[BD_2O]],MATCH(ROUND(MIN(SUM(FD$4,$O47/1000),SUM($O47,FD$4/1000)),3),CMB[[Cmb_ID]:[Cmb_ID]],0),SUM(N(FD$1),N($R47),1)),CHOOSE(AC[[M]:[M]],1,0,1,AC[[DB]:[DB]])),PRODUCT(SUM(ROUND(AVERAGE(VALUE(FD$3),VALUE($P47)),0),CHOOSE(IF(OR(FD$1,$R47),4,INDEX(CMB[[Res_Rare]:[Res_Rare]],MATCH(ROUND(MIN(SUM(FD$4,$O47/1000),SUM($O47,FD$4/1000)),3),CMB[[Cmb_ID]:[Cmb_ID]],0))),-1,-1,0,0)),IF(OR(FD$1,$R47),4,INDEX(CMB[[Cmb_Rare]:[Cmb_Rare]],MATCH(ROUND(MIN(SUM(FD$4,$O47/1000),SUM($O47,FD$4/1000)),3),CMB[[Cmb_ID]:[Cmb_ID]],0))),CHOOSE(AC[[M]:[M]],2,1,1,SUM(AC[[AB]:[DB]])))),""))</f>
        <v/>
      </c>
      <c r="FE47" t="str">
        <f>IF(OR(FE$5="",$S47=""),"",IFERROR(SUM(PRODUCT(INDEX(CMB[[BA_0O]:[BA_2O]],MATCH(ROUND(MIN(SUM(FE$4,$O47/1000),SUM($O47,FE$4/1000)),3),CMB[[Cmb_ID]:[Cmb_ID]],0),SUM(N(FE$1),N($R47),1)),CHOOSE(AC[[M]:[M]],1,1,0,AC[[AB]:[AB]])),PRODUCT(INDEX(CMB[[BD_0O]:[BD_2O]],MATCH(ROUND(MIN(SUM(FE$4,$O47/1000),SUM($O47,FE$4/1000)),3),CMB[[Cmb_ID]:[Cmb_ID]],0),SUM(N(FE$1),N($R47),1)),CHOOSE(AC[[M]:[M]],1,0,1,AC[[DB]:[DB]])),PRODUCT(SUM(ROUND(AVERAGE(VALUE(FE$3),VALUE($P47)),0),CHOOSE(IF(OR(FE$1,$R47),4,INDEX(CMB[[Res_Rare]:[Res_Rare]],MATCH(ROUND(MIN(SUM(FE$4,$O47/1000),SUM($O47,FE$4/1000)),3),CMB[[Cmb_ID]:[Cmb_ID]],0))),-1,-1,0,0)),IF(OR(FE$1,$R47),4,INDEX(CMB[[Cmb_Rare]:[Cmb_Rare]],MATCH(ROUND(MIN(SUM(FE$4,$O47/1000),SUM($O47,FE$4/1000)),3),CMB[[Cmb_ID]:[Cmb_ID]],0))),CHOOSE(AC[[M]:[M]],2,1,1,SUM(AC[[AB]:[DB]])))),""))</f>
        <v/>
      </c>
      <c r="FF47" t="str">
        <f>IF(OR(FF$5="",$S47=""),"",IFERROR(SUM(PRODUCT(INDEX(CMB[[BA_0O]:[BA_2O]],MATCH(ROUND(MIN(SUM(FF$4,$O47/1000),SUM($O47,FF$4/1000)),3),CMB[[Cmb_ID]:[Cmb_ID]],0),SUM(N(FF$1),N($R47),1)),CHOOSE(AC[[M]:[M]],1,1,0,AC[[AB]:[AB]])),PRODUCT(INDEX(CMB[[BD_0O]:[BD_2O]],MATCH(ROUND(MIN(SUM(FF$4,$O47/1000),SUM($O47,FF$4/1000)),3),CMB[[Cmb_ID]:[Cmb_ID]],0),SUM(N(FF$1),N($R47),1)),CHOOSE(AC[[M]:[M]],1,0,1,AC[[DB]:[DB]])),PRODUCT(SUM(ROUND(AVERAGE(VALUE(FF$3),VALUE($P47)),0),CHOOSE(IF(OR(FF$1,$R47),4,INDEX(CMB[[Res_Rare]:[Res_Rare]],MATCH(ROUND(MIN(SUM(FF$4,$O47/1000),SUM($O47,FF$4/1000)),3),CMB[[Cmb_ID]:[Cmb_ID]],0))),-1,-1,0,0)),IF(OR(FF$1,$R47),4,INDEX(CMB[[Cmb_Rare]:[Cmb_Rare]],MATCH(ROUND(MIN(SUM(FF$4,$O47/1000),SUM($O47,FF$4/1000)),3),CMB[[Cmb_ID]:[Cmb_ID]],0))),CHOOSE(AC[[M]:[M]],2,1,1,SUM(AC[[AB]:[DB]])))),""))</f>
        <v/>
      </c>
      <c r="FG47" t="str">
        <f>IF(OR(FG$5="",$S47=""),"",IFERROR(SUM(PRODUCT(INDEX(CMB[[BA_0O]:[BA_2O]],MATCH(ROUND(MIN(SUM(FG$4,$O47/1000),SUM($O47,FG$4/1000)),3),CMB[[Cmb_ID]:[Cmb_ID]],0),SUM(N(FG$1),N($R47),1)),CHOOSE(AC[[M]:[M]],1,1,0,AC[[AB]:[AB]])),PRODUCT(INDEX(CMB[[BD_0O]:[BD_2O]],MATCH(ROUND(MIN(SUM(FG$4,$O47/1000),SUM($O47,FG$4/1000)),3),CMB[[Cmb_ID]:[Cmb_ID]],0),SUM(N(FG$1),N($R47),1)),CHOOSE(AC[[M]:[M]],1,0,1,AC[[DB]:[DB]])),PRODUCT(SUM(ROUND(AVERAGE(VALUE(FG$3),VALUE($P47)),0),CHOOSE(IF(OR(FG$1,$R47),4,INDEX(CMB[[Res_Rare]:[Res_Rare]],MATCH(ROUND(MIN(SUM(FG$4,$O47/1000),SUM($O47,FG$4/1000)),3),CMB[[Cmb_ID]:[Cmb_ID]],0))),-1,-1,0,0)),IF(OR(FG$1,$R47),4,INDEX(CMB[[Cmb_Rare]:[Cmb_Rare]],MATCH(ROUND(MIN(SUM(FG$4,$O47/1000),SUM($O47,FG$4/1000)),3),CMB[[Cmb_ID]:[Cmb_ID]],0))),CHOOSE(AC[[M]:[M]],2,1,1,SUM(AC[[AB]:[DB]])))),""))</f>
        <v/>
      </c>
      <c r="FH47" t="str">
        <f>IF(OR(FH$5="",$S47=""),"",IFERROR(SUM(PRODUCT(INDEX(CMB[[BA_0O]:[BA_2O]],MATCH(ROUND(MIN(SUM(FH$4,$O47/1000),SUM($O47,FH$4/1000)),3),CMB[[Cmb_ID]:[Cmb_ID]],0),SUM(N(FH$1),N($R47),1)),CHOOSE(AC[[M]:[M]],1,1,0,AC[[AB]:[AB]])),PRODUCT(INDEX(CMB[[BD_0O]:[BD_2O]],MATCH(ROUND(MIN(SUM(FH$4,$O47/1000),SUM($O47,FH$4/1000)),3),CMB[[Cmb_ID]:[Cmb_ID]],0),SUM(N(FH$1),N($R47),1)),CHOOSE(AC[[M]:[M]],1,0,1,AC[[DB]:[DB]])),PRODUCT(SUM(ROUND(AVERAGE(VALUE(FH$3),VALUE($P47)),0),CHOOSE(IF(OR(FH$1,$R47),4,INDEX(CMB[[Res_Rare]:[Res_Rare]],MATCH(ROUND(MIN(SUM(FH$4,$O47/1000),SUM($O47,FH$4/1000)),3),CMB[[Cmb_ID]:[Cmb_ID]],0))),-1,-1,0,0)),IF(OR(FH$1,$R47),4,INDEX(CMB[[Cmb_Rare]:[Cmb_Rare]],MATCH(ROUND(MIN(SUM(FH$4,$O47/1000),SUM($O47,FH$4/1000)),3),CMB[[Cmb_ID]:[Cmb_ID]],0))),CHOOSE(AC[[M]:[M]],2,1,1,SUM(AC[[AB]:[DB]])))),""))</f>
        <v/>
      </c>
      <c r="FI47" t="str">
        <f>IF(OR(FI$5="",$S47=""),"",IFERROR(SUM(PRODUCT(INDEX(CMB[[BA_0O]:[BA_2O]],MATCH(ROUND(MIN(SUM(FI$4,$O47/1000),SUM($O47,FI$4/1000)),3),CMB[[Cmb_ID]:[Cmb_ID]],0),SUM(N(FI$1),N($R47),1)),CHOOSE(AC[[M]:[M]],1,1,0,AC[[AB]:[AB]])),PRODUCT(INDEX(CMB[[BD_0O]:[BD_2O]],MATCH(ROUND(MIN(SUM(FI$4,$O47/1000),SUM($O47,FI$4/1000)),3),CMB[[Cmb_ID]:[Cmb_ID]],0),SUM(N(FI$1),N($R47),1)),CHOOSE(AC[[M]:[M]],1,0,1,AC[[DB]:[DB]])),PRODUCT(SUM(ROUND(AVERAGE(VALUE(FI$3),VALUE($P47)),0),CHOOSE(IF(OR(FI$1,$R47),4,INDEX(CMB[[Res_Rare]:[Res_Rare]],MATCH(ROUND(MIN(SUM(FI$4,$O47/1000),SUM($O47,FI$4/1000)),3),CMB[[Cmb_ID]:[Cmb_ID]],0))),-1,-1,0,0)),IF(OR(FI$1,$R47),4,INDEX(CMB[[Cmb_Rare]:[Cmb_Rare]],MATCH(ROUND(MIN(SUM(FI$4,$O47/1000),SUM($O47,FI$4/1000)),3),CMB[[Cmb_ID]:[Cmb_ID]],0))),CHOOSE(AC[[M]:[M]],2,1,1,SUM(AC[[AB]:[DB]])))),""))</f>
        <v/>
      </c>
      <c r="FJ47" t="str">
        <f>IF(OR(FJ$5="",$S47=""),"",IFERROR(SUM(PRODUCT(INDEX(CMB[[BA_0O]:[BA_2O]],MATCH(ROUND(MIN(SUM(FJ$4,$O47/1000),SUM($O47,FJ$4/1000)),3),CMB[[Cmb_ID]:[Cmb_ID]],0),SUM(N(FJ$1),N($R47),1)),CHOOSE(AC[[M]:[M]],1,1,0,AC[[AB]:[AB]])),PRODUCT(INDEX(CMB[[BD_0O]:[BD_2O]],MATCH(ROUND(MIN(SUM(FJ$4,$O47/1000),SUM($O47,FJ$4/1000)),3),CMB[[Cmb_ID]:[Cmb_ID]],0),SUM(N(FJ$1),N($R47),1)),CHOOSE(AC[[M]:[M]],1,0,1,AC[[DB]:[DB]])),PRODUCT(SUM(ROUND(AVERAGE(VALUE(FJ$3),VALUE($P47)),0),CHOOSE(IF(OR(FJ$1,$R47),4,INDEX(CMB[[Res_Rare]:[Res_Rare]],MATCH(ROUND(MIN(SUM(FJ$4,$O47/1000),SUM($O47,FJ$4/1000)),3),CMB[[Cmb_ID]:[Cmb_ID]],0))),-1,-1,0,0)),IF(OR(FJ$1,$R47),4,INDEX(CMB[[Cmb_Rare]:[Cmb_Rare]],MATCH(ROUND(MIN(SUM(FJ$4,$O47/1000),SUM($O47,FJ$4/1000)),3),CMB[[Cmb_ID]:[Cmb_ID]],0))),CHOOSE(AC[[M]:[M]],2,1,1,SUM(AC[[AB]:[DB]])))),""))</f>
        <v/>
      </c>
      <c r="FK47" t="str">
        <f>IF(OR(FK$5="",$S47=""),"",IFERROR(SUM(PRODUCT(INDEX(CMB[[BA_0O]:[BA_2O]],MATCH(ROUND(MIN(SUM(FK$4,$O47/1000),SUM($O47,FK$4/1000)),3),CMB[[Cmb_ID]:[Cmb_ID]],0),SUM(N(FK$1),N($R47),1)),CHOOSE(AC[[M]:[M]],1,1,0,AC[[AB]:[AB]])),PRODUCT(INDEX(CMB[[BD_0O]:[BD_2O]],MATCH(ROUND(MIN(SUM(FK$4,$O47/1000),SUM($O47,FK$4/1000)),3),CMB[[Cmb_ID]:[Cmb_ID]],0),SUM(N(FK$1),N($R47),1)),CHOOSE(AC[[M]:[M]],1,0,1,AC[[DB]:[DB]])),PRODUCT(SUM(ROUND(AVERAGE(VALUE(FK$3),VALUE($P47)),0),CHOOSE(IF(OR(FK$1,$R47),4,INDEX(CMB[[Res_Rare]:[Res_Rare]],MATCH(ROUND(MIN(SUM(FK$4,$O47/1000),SUM($O47,FK$4/1000)),3),CMB[[Cmb_ID]:[Cmb_ID]],0))),-1,-1,0,0)),IF(OR(FK$1,$R47),4,INDEX(CMB[[Cmb_Rare]:[Cmb_Rare]],MATCH(ROUND(MIN(SUM(FK$4,$O47/1000),SUM($O47,FK$4/1000)),3),CMB[[Cmb_ID]:[Cmb_ID]],0))),CHOOSE(AC[[M]:[M]],2,1,1,SUM(AC[[AB]:[DB]])))),""))</f>
        <v/>
      </c>
      <c r="FL47" t="str">
        <f>IF(OR(FL$5="",$S47=""),"",IFERROR(SUM(PRODUCT(INDEX(CMB[[BA_0O]:[BA_2O]],MATCH(ROUND(MIN(SUM(FL$4,$O47/1000),SUM($O47,FL$4/1000)),3),CMB[[Cmb_ID]:[Cmb_ID]],0),SUM(N(FL$1),N($R47),1)),CHOOSE(AC[[M]:[M]],1,1,0,AC[[AB]:[AB]])),PRODUCT(INDEX(CMB[[BD_0O]:[BD_2O]],MATCH(ROUND(MIN(SUM(FL$4,$O47/1000),SUM($O47,FL$4/1000)),3),CMB[[Cmb_ID]:[Cmb_ID]],0),SUM(N(FL$1),N($R47),1)),CHOOSE(AC[[M]:[M]],1,0,1,AC[[DB]:[DB]])),PRODUCT(SUM(ROUND(AVERAGE(VALUE(FL$3),VALUE($P47)),0),CHOOSE(IF(OR(FL$1,$R47),4,INDEX(CMB[[Res_Rare]:[Res_Rare]],MATCH(ROUND(MIN(SUM(FL$4,$O47/1000),SUM($O47,FL$4/1000)),3),CMB[[Cmb_ID]:[Cmb_ID]],0))),-1,-1,0,0)),IF(OR(FL$1,$R47),4,INDEX(CMB[[Cmb_Rare]:[Cmb_Rare]],MATCH(ROUND(MIN(SUM(FL$4,$O47/1000),SUM($O47,FL$4/1000)),3),CMB[[Cmb_ID]:[Cmb_ID]],0))),CHOOSE(AC[[M]:[M]],2,1,1,SUM(AC[[AB]:[DB]])))),""))</f>
        <v/>
      </c>
      <c r="FM47" t="str">
        <f>IF(OR(FM$5="",$S47=""),"",IFERROR(SUM(PRODUCT(INDEX(CMB[[BA_0O]:[BA_2O]],MATCH(ROUND(MIN(SUM(FM$4,$O47/1000),SUM($O47,FM$4/1000)),3),CMB[[Cmb_ID]:[Cmb_ID]],0),SUM(N(FM$1),N($R47),1)),CHOOSE(AC[[M]:[M]],1,1,0,AC[[AB]:[AB]])),PRODUCT(INDEX(CMB[[BD_0O]:[BD_2O]],MATCH(ROUND(MIN(SUM(FM$4,$O47/1000),SUM($O47,FM$4/1000)),3),CMB[[Cmb_ID]:[Cmb_ID]],0),SUM(N(FM$1),N($R47),1)),CHOOSE(AC[[M]:[M]],1,0,1,AC[[DB]:[DB]])),PRODUCT(SUM(ROUND(AVERAGE(VALUE(FM$3),VALUE($P47)),0),CHOOSE(IF(OR(FM$1,$R47),4,INDEX(CMB[[Res_Rare]:[Res_Rare]],MATCH(ROUND(MIN(SUM(FM$4,$O47/1000),SUM($O47,FM$4/1000)),3),CMB[[Cmb_ID]:[Cmb_ID]],0))),-1,-1,0,0)),IF(OR(FM$1,$R47),4,INDEX(CMB[[Cmb_Rare]:[Cmb_Rare]],MATCH(ROUND(MIN(SUM(FM$4,$O47/1000),SUM($O47,FM$4/1000)),3),CMB[[Cmb_ID]:[Cmb_ID]],0))),CHOOSE(AC[[M]:[M]],2,1,1,SUM(AC[[AB]:[DB]])))),""))</f>
        <v/>
      </c>
      <c r="FN47" s="7">
        <f t="shared" si="26"/>
        <v>1014</v>
      </c>
      <c r="FO47" s="7">
        <f t="shared" si="26"/>
        <v>942</v>
      </c>
      <c r="FP47" s="7">
        <f t="shared" si="26"/>
        <v>868</v>
      </c>
      <c r="FQ47" s="7">
        <f t="shared" si="26"/>
        <v>716</v>
      </c>
      <c r="FR47" s="7">
        <f t="shared" si="26"/>
        <v>248</v>
      </c>
      <c r="FS47" s="7">
        <f t="shared" si="26"/>
        <v>208</v>
      </c>
      <c r="FT47" s="7">
        <f>SUM(IF(INDEX(LIB[[Quantity]:[Quantity]],MATCH($S47,LIB[[ID]:[ID]],0))&gt;=COLUMN(A$1),TRUNC(PRODUCT(AVERAGE($FN47:$FS47),POWER(AC[[CR]:[CR]],SUM(SUMIFS($D$11:$D46,$A$11:$A46,$A47,$E$11:$E46,"&gt;="&amp;$E47),SUMIFS($D48:$D$161,$A48:$A$161,$A47,$E48:$E$161,"&gt;"&amp;$E47),COLUMN(A$1),-1)),IF($Q47="Yes",AC[[FB]:[FB]],1))),0),ROW(A36)/-VALUE(1&amp;REPT("0",9-PRODUCT(COLUMN(A$1)-1,3))),1)</f>
        <v>666.99999996400004</v>
      </c>
      <c r="FU47" s="7">
        <f>SUM(IF(INDEX(LIB[[Quantity]:[Quantity]],MATCH($S47,LIB[[ID]:[ID]],0))&gt;=COLUMN(B$1),TRUNC(PRODUCT(AVERAGE($FN47:$FS47),POWER(AC[[CR]:[CR]],SUM(SUMIFS($D$11:$D46,$A$11:$A46,$A47,$E$11:$E46,"&gt;="&amp;$E47),SUMIFS($D48:$D$161,$A48:$A$161,$A47,$E48:$E$161,"&gt;"&amp;$E47),COLUMN(B$1),-1)),IF($Q47="Yes",AC[[FB]:[FB]],1))),0),ROW(B36)/-VALUE(1&amp;REPT("0",9-PRODUCT(COLUMN(B$1)-1,3))),1)</f>
        <v>532.99996399999998</v>
      </c>
      <c r="FV47" s="7">
        <f>SUM(IF(INDEX(LIB[[Quantity]:[Quantity]],MATCH($S47,LIB[[ID]:[ID]],0))&gt;=COLUMN(C$1),TRUNC(PRODUCT(AVERAGE($FN47:$FS47),POWER(AC[[CR]:[CR]],SUM(SUMIFS($D$11:$D46,$A$11:$A46,$A47,$E$11:$E46,"&gt;="&amp;$E47),SUMIFS($D48:$D$161,$A48:$A$161,$A47,$E48:$E$161,"&gt;"&amp;$E47),COLUMN(C$1),-1)),IF($Q47="Yes",AC[[FB]:[FB]],1))),0),ROW(C36)/-VALUE(1&amp;REPT("0",9-PRODUCT(COLUMN(C$1)-1,3))),1)</f>
        <v>426.964</v>
      </c>
      <c r="FW47">
        <f t="shared" si="19"/>
        <v>8</v>
      </c>
      <c r="FX47">
        <f t="shared" si="20"/>
        <v>14</v>
      </c>
      <c r="FY47">
        <f t="shared" si="21"/>
        <v>24</v>
      </c>
      <c r="GC47">
        <f t="shared" si="22"/>
        <v>1</v>
      </c>
      <c r="GD47" t="str">
        <f>IFERROR(SUBSTITUTE(SUBSTITUTE(INDEX(SUG[Card],MATCH(ROW(A36),GC$12:GC$161,0))," #2","")," #3",""),"")</f>
        <v>Fairy (5)</v>
      </c>
      <c r="GE47">
        <f>SUM(GE46,IF(IFERROR(MATCH(GD47,GD$11:GD46,0)&lt;0,TRUE()),1,0))</f>
        <v>28</v>
      </c>
      <c r="GF47" t="str">
        <f t="shared" si="23"/>
        <v/>
      </c>
      <c r="GI47">
        <f>SUM(SUMIFS(D$11:D46,A$11:A46,A47,B$11:B46,"&gt;="&amp;B47),SUMIFS(D48:D$161,A48:A$161,A47,B48:B$161,"&gt;"&amp;B47),SUMIFS(D$11:D46,A$11:A46,A47&amp;":Onyx"),SUMIFS(D48:D$161,A48:A$161,A47&amp;":Onyx"))</f>
        <v>0</v>
      </c>
      <c r="GP47" t="str">
        <f t="shared" si="31"/>
        <v>Chinchilla (5) #2</v>
      </c>
      <c r="GQ47">
        <f t="shared" si="32"/>
        <v>381</v>
      </c>
      <c r="GR47" t="b">
        <f>COUNTIF(DECK[Card],IFERROR(MID($L47,1,FIND(" #",SUG_Helper[[#This Row],[Card]])-1),SUG_Helper[[#This Row],[Card]]))&gt;=IFERROR(VALUE(RIGHT(SUG_Helper[[#This Row],[Card]])),1)</f>
        <v>0</v>
      </c>
    </row>
    <row r="48" spans="1:200" x14ac:dyDescent="0.35">
      <c r="A48" t="s">
        <v>39</v>
      </c>
      <c r="B48" s="4">
        <v>5</v>
      </c>
      <c r="C48" s="4" t="s">
        <v>74</v>
      </c>
      <c r="D48" s="4">
        <v>3</v>
      </c>
      <c r="E48" t="str">
        <f>IF(INDEX(LIB[Card],ROW(A37))="","",INDEX(LIB[Card],ROW(A37))&amp;" ("&amp;INDEX(LIB[Level],ROW(A37))&amp;")"&amp;IF(INDEX(LIB[Fused],ROW(A37))="Yes","ƒ",""))</f>
        <v>Sword (5)</v>
      </c>
      <c r="F48">
        <v>37</v>
      </c>
      <c r="H48" t="str">
        <f>IF(DECK[[#This Row],[Card]]="","",MID(DECK[[#This Row],[Card]],1,FIND(" (",DECK[[#This Row],[Card]])-1))</f>
        <v/>
      </c>
      <c r="I48" t="str">
        <f>IF(DECK[[#This Row],[Card]]="","",MID(DECK[[#This Row],[Card]],FIND("(",DECK[[#This Row],[Card]])+1,1))</f>
        <v/>
      </c>
      <c r="J48" t="str">
        <f>IF(DECK[[#This Row],[Card]]="","",IF(RIGHT(DECK[[#This Row],[Card]])="ƒ","Yes","No"))</f>
        <v/>
      </c>
      <c r="L48" t="str">
        <f t="shared" si="27"/>
        <v>Holy Water (5)</v>
      </c>
      <c r="M48">
        <f t="shared" si="28"/>
        <v>371</v>
      </c>
      <c r="O48" s="6">
        <f>IF(S48="","",MATCH(MID(S48,1,MIN(FIND(" (",S48),IFERROR(FIND(":",S48),50))-1),CC[CC_Name],0))</f>
        <v>112</v>
      </c>
      <c r="P48" s="5" t="str">
        <f t="shared" si="29"/>
        <v>5</v>
      </c>
      <c r="Q48" s="5" t="str">
        <f t="shared" si="18"/>
        <v>No</v>
      </c>
      <c r="R48" s="5" t="b">
        <f t="shared" si="30"/>
        <v>0</v>
      </c>
      <c r="S48" t="str">
        <f>(INDEX(LIB[ID],ROW(A37)))</f>
        <v>Sword (5)</v>
      </c>
      <c r="T48" t="str">
        <f>IF(OR(T$5="",$S48=""),"",IFERROR(SUM(PRODUCT(INDEX(CMB[[BA_0O]:[BA_2O]],MATCH(ROUND(MIN(SUM(T$4,$O48/1000),SUM($O48,T$4/1000)),3),CMB[[Cmb_ID]:[Cmb_ID]],0),SUM(N(T$1),N($R48),1)),CHOOSE(AC[[M]:[M]],1,1,0,AC[[AB]:[AB]])),PRODUCT(INDEX(CMB[[BD_0O]:[BD_2O]],MATCH(ROUND(MIN(SUM(T$4,$O48/1000),SUM($O48,T$4/1000)),3),CMB[[Cmb_ID]:[Cmb_ID]],0),SUM(N(T$1),N($R48),1)),CHOOSE(AC[[M]:[M]],1,0,1,AC[[DB]:[DB]])),PRODUCT(SUM(ROUND(AVERAGE(VALUE(T$3),VALUE($P48)),0),CHOOSE(IF(OR(T$1,$R48),4,INDEX(CMB[[Res_Rare]:[Res_Rare]],MATCH(ROUND(MIN(SUM(T$4,$O48/1000),SUM($O48,T$4/1000)),3),CMB[[Cmb_ID]:[Cmb_ID]],0))),-1,-1,0,0)),IF(OR(T$1,$R48),4,INDEX(CMB[[Cmb_Rare]:[Cmb_Rare]],MATCH(ROUND(MIN(SUM(T$4,$O48/1000),SUM($O48,T$4/1000)),3),CMB[[Cmb_ID]:[Cmb_ID]],0))),CHOOSE(AC[[M]:[M]],2,1,1,SUM(AC[[AB]:[DB]])))),""))</f>
        <v/>
      </c>
      <c r="U48">
        <f>IF(OR(U$5="",$S48=""),"",IFERROR(SUM(PRODUCT(INDEX(CMB[[BA_0O]:[BA_2O]],MATCH(ROUND(MIN(SUM(U$4,$O48/1000),SUM($O48,U$4/1000)),3),CMB[[Cmb_ID]:[Cmb_ID]],0),SUM(N(U$1),N($R48),1)),CHOOSE(AC[[M]:[M]],1,1,0,AC[[AB]:[AB]])),PRODUCT(INDEX(CMB[[BD_0O]:[BD_2O]],MATCH(ROUND(MIN(SUM(U$4,$O48/1000),SUM($O48,U$4/1000)),3),CMB[[Cmb_ID]:[Cmb_ID]],0),SUM(N(U$1),N($R48),1)),CHOOSE(AC[[M]:[M]],1,0,1,AC[[DB]:[DB]])),PRODUCT(SUM(ROUND(AVERAGE(VALUE(U$3),VALUE($P48)),0),CHOOSE(IF(OR(U$1,$R48),4,INDEX(CMB[[Res_Rare]:[Res_Rare]],MATCH(ROUND(MIN(SUM(U$4,$O48/1000),SUM($O48,U$4/1000)),3),CMB[[Cmb_ID]:[Cmb_ID]],0))),-1,-1,0,0)),IF(OR(U$1,$R48),4,INDEX(CMB[[Cmb_Rare]:[Cmb_Rare]],MATCH(ROUND(MIN(SUM(U$4,$O48/1000),SUM($O48,U$4/1000)),3),CMB[[Cmb_ID]:[Cmb_ID]],0))),CHOOSE(AC[[M]:[M]],2,1,1,SUM(AC[[AB]:[DB]])))),""))</f>
        <v>30</v>
      </c>
      <c r="V48">
        <f>IF(OR(V$5="",$S48=""),"",IFERROR(SUM(PRODUCT(INDEX(CMB[[BA_0O]:[BA_2O]],MATCH(ROUND(MIN(SUM(V$4,$O48/1000),SUM($O48,V$4/1000)),3),CMB[[Cmb_ID]:[Cmb_ID]],0),SUM(N(V$1),N($R48),1)),CHOOSE(AC[[M]:[M]],1,1,0,AC[[AB]:[AB]])),PRODUCT(INDEX(CMB[[BD_0O]:[BD_2O]],MATCH(ROUND(MIN(SUM(V$4,$O48/1000),SUM($O48,V$4/1000)),3),CMB[[Cmb_ID]:[Cmb_ID]],0),SUM(N(V$1),N($R48),1)),CHOOSE(AC[[M]:[M]],1,0,1,AC[[DB]:[DB]])),PRODUCT(SUM(ROUND(AVERAGE(VALUE(V$3),VALUE($P48)),0),CHOOSE(IF(OR(V$1,$R48),4,INDEX(CMB[[Res_Rare]:[Res_Rare]],MATCH(ROUND(MIN(SUM(V$4,$O48/1000),SUM($O48,V$4/1000)),3),CMB[[Cmb_ID]:[Cmb_ID]],0))),-1,-1,0,0)),IF(OR(V$1,$R48),4,INDEX(CMB[[Cmb_Rare]:[Cmb_Rare]],MATCH(ROUND(MIN(SUM(V$4,$O48/1000),SUM($O48,V$4/1000)),3),CMB[[Cmb_ID]:[Cmb_ID]],0))),CHOOSE(AC[[M]:[M]],2,1,1,SUM(AC[[AB]:[DB]])))),""))</f>
        <v>40</v>
      </c>
      <c r="W48">
        <f>IF(OR(W$5="",$S48=""),"",IFERROR(SUM(PRODUCT(INDEX(CMB[[BA_0O]:[BA_2O]],MATCH(ROUND(MIN(SUM(W$4,$O48/1000),SUM($O48,W$4/1000)),3),CMB[[Cmb_ID]:[Cmb_ID]],0),SUM(N(W$1),N($R48),1)),CHOOSE(AC[[M]:[M]],1,1,0,AC[[AB]:[AB]])),PRODUCT(INDEX(CMB[[BD_0O]:[BD_2O]],MATCH(ROUND(MIN(SUM(W$4,$O48/1000),SUM($O48,W$4/1000)),3),CMB[[Cmb_ID]:[Cmb_ID]],0),SUM(N(W$1),N($R48),1)),CHOOSE(AC[[M]:[M]],1,0,1,AC[[DB]:[DB]])),PRODUCT(SUM(ROUND(AVERAGE(VALUE(W$3),VALUE($P48)),0),CHOOSE(IF(OR(W$1,$R48),4,INDEX(CMB[[Res_Rare]:[Res_Rare]],MATCH(ROUND(MIN(SUM(W$4,$O48/1000),SUM($O48,W$4/1000)),3),CMB[[Cmb_ID]:[Cmb_ID]],0))),-1,-1,0,0)),IF(OR(W$1,$R48),4,INDEX(CMB[[Cmb_Rare]:[Cmb_Rare]],MATCH(ROUND(MIN(SUM(W$4,$O48/1000),SUM($O48,W$4/1000)),3),CMB[[Cmb_ID]:[Cmb_ID]],0))),CHOOSE(AC[[M]:[M]],2,1,1,SUM(AC[[AB]:[DB]])))),""))</f>
        <v>27</v>
      </c>
      <c r="X48">
        <f>IF(OR(X$5="",$S48=""),"",IFERROR(SUM(PRODUCT(INDEX(CMB[[BA_0O]:[BA_2O]],MATCH(ROUND(MIN(SUM(X$4,$O48/1000),SUM($O48,X$4/1000)),3),CMB[[Cmb_ID]:[Cmb_ID]],0),SUM(N(X$1),N($R48),1)),CHOOSE(AC[[M]:[M]],1,1,0,AC[[AB]:[AB]])),PRODUCT(INDEX(CMB[[BD_0O]:[BD_2O]],MATCH(ROUND(MIN(SUM(X$4,$O48/1000),SUM($O48,X$4/1000)),3),CMB[[Cmb_ID]:[Cmb_ID]],0),SUM(N(X$1),N($R48),1)),CHOOSE(AC[[M]:[M]],1,0,1,AC[[DB]:[DB]])),PRODUCT(SUM(ROUND(AVERAGE(VALUE(X$3),VALUE($P48)),0),CHOOSE(IF(OR(X$1,$R48),4,INDEX(CMB[[Res_Rare]:[Res_Rare]],MATCH(ROUND(MIN(SUM(X$4,$O48/1000),SUM($O48,X$4/1000)),3),CMB[[Cmb_ID]:[Cmb_ID]],0))),-1,-1,0,0)),IF(OR(X$1,$R48),4,INDEX(CMB[[Cmb_Rare]:[Cmb_Rare]],MATCH(ROUND(MIN(SUM(X$4,$O48/1000),SUM($O48,X$4/1000)),3),CMB[[Cmb_ID]:[Cmb_ID]],0))),CHOOSE(AC[[M]:[M]],2,1,1,SUM(AC[[AB]:[DB]])))),""))</f>
        <v>37</v>
      </c>
      <c r="Y48">
        <f>IF(OR(Y$5="",$S48=""),"",IFERROR(SUM(PRODUCT(INDEX(CMB[[BA_0O]:[BA_2O]],MATCH(ROUND(MIN(SUM(Y$4,$O48/1000),SUM($O48,Y$4/1000)),3),CMB[[Cmb_ID]:[Cmb_ID]],0),SUM(N(Y$1),N($R48),1)),CHOOSE(AC[[M]:[M]],1,1,0,AC[[AB]:[AB]])),PRODUCT(INDEX(CMB[[BD_0O]:[BD_2O]],MATCH(ROUND(MIN(SUM(Y$4,$O48/1000),SUM($O48,Y$4/1000)),3),CMB[[Cmb_ID]:[Cmb_ID]],0),SUM(N(Y$1),N($R48),1)),CHOOSE(AC[[M]:[M]],1,0,1,AC[[DB]:[DB]])),PRODUCT(SUM(ROUND(AVERAGE(VALUE(Y$3),VALUE($P48)),0),CHOOSE(IF(OR(Y$1,$R48),4,INDEX(CMB[[Res_Rare]:[Res_Rare]],MATCH(ROUND(MIN(SUM(Y$4,$O48/1000),SUM($O48,Y$4/1000)),3),CMB[[Cmb_ID]:[Cmb_ID]],0))),-1,-1,0,0)),IF(OR(Y$1,$R48),4,INDEX(CMB[[Cmb_Rare]:[Cmb_Rare]],MATCH(ROUND(MIN(SUM(Y$4,$O48/1000),SUM($O48,Y$4/1000)),3),CMB[[Cmb_ID]:[Cmb_ID]],0))),CHOOSE(AC[[M]:[M]],2,1,1,SUM(AC[[AB]:[DB]])))),""))</f>
        <v>36</v>
      </c>
      <c r="Z48">
        <f>IF(OR(Z$5="",$S48=""),"",IFERROR(SUM(PRODUCT(INDEX(CMB[[BA_0O]:[BA_2O]],MATCH(ROUND(MIN(SUM(Z$4,$O48/1000),SUM($O48,Z$4/1000)),3),CMB[[Cmb_ID]:[Cmb_ID]],0),SUM(N(Z$1),N($R48),1)),CHOOSE(AC[[M]:[M]],1,1,0,AC[[AB]:[AB]])),PRODUCT(INDEX(CMB[[BD_0O]:[BD_2O]],MATCH(ROUND(MIN(SUM(Z$4,$O48/1000),SUM($O48,Z$4/1000)),3),CMB[[Cmb_ID]:[Cmb_ID]],0),SUM(N(Z$1),N($R48),1)),CHOOSE(AC[[M]:[M]],1,0,1,AC[[DB]:[DB]])),PRODUCT(SUM(ROUND(AVERAGE(VALUE(Z$3),VALUE($P48)),0),CHOOSE(IF(OR(Z$1,$R48),4,INDEX(CMB[[Res_Rare]:[Res_Rare]],MATCH(ROUND(MIN(SUM(Z$4,$O48/1000),SUM($O48,Z$4/1000)),3),CMB[[Cmb_ID]:[Cmb_ID]],0))),-1,-1,0,0)),IF(OR(Z$1,$R48),4,INDEX(CMB[[Cmb_Rare]:[Cmb_Rare]],MATCH(ROUND(MIN(SUM(Z$4,$O48/1000),SUM($O48,Z$4/1000)),3),CMB[[Cmb_ID]:[Cmb_ID]],0))),CHOOSE(AC[[M]:[M]],2,1,1,SUM(AC[[AB]:[DB]])))),""))</f>
        <v>36</v>
      </c>
      <c r="AA48" t="str">
        <f>IF(OR(AA$5="",$S48=""),"",IFERROR(SUM(PRODUCT(INDEX(CMB[[BA_0O]:[BA_2O]],MATCH(ROUND(MIN(SUM(AA$4,$O48/1000),SUM($O48,AA$4/1000)),3),CMB[[Cmb_ID]:[Cmb_ID]],0),SUM(N(AA$1),N($R48),1)),CHOOSE(AC[[M]:[M]],1,1,0,AC[[AB]:[AB]])),PRODUCT(INDEX(CMB[[BD_0O]:[BD_2O]],MATCH(ROUND(MIN(SUM(AA$4,$O48/1000),SUM($O48,AA$4/1000)),3),CMB[[Cmb_ID]:[Cmb_ID]],0),SUM(N(AA$1),N($R48),1)),CHOOSE(AC[[M]:[M]],1,0,1,AC[[DB]:[DB]])),PRODUCT(SUM(ROUND(AVERAGE(VALUE(AA$3),VALUE($P48)),0),CHOOSE(IF(OR(AA$1,$R48),4,INDEX(CMB[[Res_Rare]:[Res_Rare]],MATCH(ROUND(MIN(SUM(AA$4,$O48/1000),SUM($O48,AA$4/1000)),3),CMB[[Cmb_ID]:[Cmb_ID]],0))),-1,-1,0,0)),IF(OR(AA$1,$R48),4,INDEX(CMB[[Cmb_Rare]:[Cmb_Rare]],MATCH(ROUND(MIN(SUM(AA$4,$O48/1000),SUM($O48,AA$4/1000)),3),CMB[[Cmb_ID]:[Cmb_ID]],0))),CHOOSE(AC[[M]:[M]],2,1,1,SUM(AC[[AB]:[DB]])))),""))</f>
        <v/>
      </c>
      <c r="AB48">
        <f>IF(OR(AB$5="",$S48=""),"",IFERROR(SUM(PRODUCT(INDEX(CMB[[BA_0O]:[BA_2O]],MATCH(ROUND(MIN(SUM(AB$4,$O48/1000),SUM($O48,AB$4/1000)),3),CMB[[Cmb_ID]:[Cmb_ID]],0),SUM(N(AB$1),N($R48),1)),CHOOSE(AC[[M]:[M]],1,1,0,AC[[AB]:[AB]])),PRODUCT(INDEX(CMB[[BD_0O]:[BD_2O]],MATCH(ROUND(MIN(SUM(AB$4,$O48/1000),SUM($O48,AB$4/1000)),3),CMB[[Cmb_ID]:[Cmb_ID]],0),SUM(N(AB$1),N($R48),1)),CHOOSE(AC[[M]:[M]],1,0,1,AC[[DB]:[DB]])),PRODUCT(SUM(ROUND(AVERAGE(VALUE(AB$3),VALUE($P48)),0),CHOOSE(IF(OR(AB$1,$R48),4,INDEX(CMB[[Res_Rare]:[Res_Rare]],MATCH(ROUND(MIN(SUM(AB$4,$O48/1000),SUM($O48,AB$4/1000)),3),CMB[[Cmb_ID]:[Cmb_ID]],0))),-1,-1,0,0)),IF(OR(AB$1,$R48),4,INDEX(CMB[[Cmb_Rare]:[Cmb_Rare]],MATCH(ROUND(MIN(SUM(AB$4,$O48/1000),SUM($O48,AB$4/1000)),3),CMB[[Cmb_ID]:[Cmb_ID]],0))),CHOOSE(AC[[M]:[M]],2,1,1,SUM(AC[[AB]:[DB]])))),""))</f>
        <v>37</v>
      </c>
      <c r="AC48">
        <f>IF(OR(AC$5="",$S48=""),"",IFERROR(SUM(PRODUCT(INDEX(CMB[[BA_0O]:[BA_2O]],MATCH(ROUND(MIN(SUM(AC$4,$O48/1000),SUM($O48,AC$4/1000)),3),CMB[[Cmb_ID]:[Cmb_ID]],0),SUM(N(AC$1),N($R48),1)),CHOOSE(AC[[M]:[M]],1,1,0,AC[[AB]:[AB]])),PRODUCT(INDEX(CMB[[BD_0O]:[BD_2O]],MATCH(ROUND(MIN(SUM(AC$4,$O48/1000),SUM($O48,AC$4/1000)),3),CMB[[Cmb_ID]:[Cmb_ID]],0),SUM(N(AC$1),N($R48),1)),CHOOSE(AC[[M]:[M]],1,0,1,AC[[DB]:[DB]])),PRODUCT(SUM(ROUND(AVERAGE(VALUE(AC$3),VALUE($P48)),0),CHOOSE(IF(OR(AC$1,$R48),4,INDEX(CMB[[Res_Rare]:[Res_Rare]],MATCH(ROUND(MIN(SUM(AC$4,$O48/1000),SUM($O48,AC$4/1000)),3),CMB[[Cmb_ID]:[Cmb_ID]],0))),-1,-1,0,0)),IF(OR(AC$1,$R48),4,INDEX(CMB[[Cmb_Rare]:[Cmb_Rare]],MATCH(ROUND(MIN(SUM(AC$4,$O48/1000),SUM($O48,AC$4/1000)),3),CMB[[Cmb_ID]:[Cmb_ID]],0))),CHOOSE(AC[[M]:[M]],2,1,1,SUM(AC[[AB]:[DB]])))),""))</f>
        <v>36</v>
      </c>
      <c r="AD48">
        <f>IF(OR(AD$5="",$S48=""),"",IFERROR(SUM(PRODUCT(INDEX(CMB[[BA_0O]:[BA_2O]],MATCH(ROUND(MIN(SUM(AD$4,$O48/1000),SUM($O48,AD$4/1000)),3),CMB[[Cmb_ID]:[Cmb_ID]],0),SUM(N(AD$1),N($R48),1)),CHOOSE(AC[[M]:[M]],1,1,0,AC[[AB]:[AB]])),PRODUCT(INDEX(CMB[[BD_0O]:[BD_2O]],MATCH(ROUND(MIN(SUM(AD$4,$O48/1000),SUM($O48,AD$4/1000)),3),CMB[[Cmb_ID]:[Cmb_ID]],0),SUM(N(AD$1),N($R48),1)),CHOOSE(AC[[M]:[M]],1,0,1,AC[[DB]:[DB]])),PRODUCT(SUM(ROUND(AVERAGE(VALUE(AD$3),VALUE($P48)),0),CHOOSE(IF(OR(AD$1,$R48),4,INDEX(CMB[[Res_Rare]:[Res_Rare]],MATCH(ROUND(MIN(SUM(AD$4,$O48/1000),SUM($O48,AD$4/1000)),3),CMB[[Cmb_ID]:[Cmb_ID]],0))),-1,-1,0,0)),IF(OR(AD$1,$R48),4,INDEX(CMB[[Cmb_Rare]:[Cmb_Rare]],MATCH(ROUND(MIN(SUM(AD$4,$O48/1000),SUM($O48,AD$4/1000)),3),CMB[[Cmb_ID]:[Cmb_ID]],0))),CHOOSE(AC[[M]:[M]],2,1,1,SUM(AC[[AB]:[DB]])))),""))</f>
        <v>27</v>
      </c>
      <c r="AE48">
        <f>IF(OR(AE$5="",$S48=""),"",IFERROR(SUM(PRODUCT(INDEX(CMB[[BA_0O]:[BA_2O]],MATCH(ROUND(MIN(SUM(AE$4,$O48/1000),SUM($O48,AE$4/1000)),3),CMB[[Cmb_ID]:[Cmb_ID]],0),SUM(N(AE$1),N($R48),1)),CHOOSE(AC[[M]:[M]],1,1,0,AC[[AB]:[AB]])),PRODUCT(INDEX(CMB[[BD_0O]:[BD_2O]],MATCH(ROUND(MIN(SUM(AE$4,$O48/1000),SUM($O48,AE$4/1000)),3),CMB[[Cmb_ID]:[Cmb_ID]],0),SUM(N(AE$1),N($R48),1)),CHOOSE(AC[[M]:[M]],1,0,1,AC[[DB]:[DB]])),PRODUCT(SUM(ROUND(AVERAGE(VALUE(AE$3),VALUE($P48)),0),CHOOSE(IF(OR(AE$1,$R48),4,INDEX(CMB[[Res_Rare]:[Res_Rare]],MATCH(ROUND(MIN(SUM(AE$4,$O48/1000),SUM($O48,AE$4/1000)),3),CMB[[Cmb_ID]:[Cmb_ID]],0))),-1,-1,0,0)),IF(OR(AE$1,$R48),4,INDEX(CMB[[Cmb_Rare]:[Cmb_Rare]],MATCH(ROUND(MIN(SUM(AE$4,$O48/1000),SUM($O48,AE$4/1000)),3),CMB[[Cmb_ID]:[Cmb_ID]],0))),CHOOSE(AC[[M]:[M]],2,1,1,SUM(AC[[AB]:[DB]])))),""))</f>
        <v>37</v>
      </c>
      <c r="AF48">
        <f>IF(OR(AF$5="",$S48=""),"",IFERROR(SUM(PRODUCT(INDEX(CMB[[BA_0O]:[BA_2O]],MATCH(ROUND(MIN(SUM(AF$4,$O48/1000),SUM($O48,AF$4/1000)),3),CMB[[Cmb_ID]:[Cmb_ID]],0),SUM(N(AF$1),N($R48),1)),CHOOSE(AC[[M]:[M]],1,1,0,AC[[AB]:[AB]])),PRODUCT(INDEX(CMB[[BD_0O]:[BD_2O]],MATCH(ROUND(MIN(SUM(AF$4,$O48/1000),SUM($O48,AF$4/1000)),3),CMB[[Cmb_ID]:[Cmb_ID]],0),SUM(N(AF$1),N($R48),1)),CHOOSE(AC[[M]:[M]],1,0,1,AC[[DB]:[DB]])),PRODUCT(SUM(ROUND(AVERAGE(VALUE(AF$3),VALUE($P48)),0),CHOOSE(IF(OR(AF$1,$R48),4,INDEX(CMB[[Res_Rare]:[Res_Rare]],MATCH(ROUND(MIN(SUM(AF$4,$O48/1000),SUM($O48,AF$4/1000)),3),CMB[[Cmb_ID]:[Cmb_ID]],0))),-1,-1,0,0)),IF(OR(AF$1,$R48),4,INDEX(CMB[[Cmb_Rare]:[Cmb_Rare]],MATCH(ROUND(MIN(SUM(AF$4,$O48/1000),SUM($O48,AF$4/1000)),3),CMB[[Cmb_ID]:[Cmb_ID]],0))),CHOOSE(AC[[M]:[M]],2,1,1,SUM(AC[[AB]:[DB]])))),""))</f>
        <v>38</v>
      </c>
      <c r="AG48">
        <f>IF(OR(AG$5="",$S48=""),"",IFERROR(SUM(PRODUCT(INDEX(CMB[[BA_0O]:[BA_2O]],MATCH(ROUND(MIN(SUM(AG$4,$O48/1000),SUM($O48,AG$4/1000)),3),CMB[[Cmb_ID]:[Cmb_ID]],0),SUM(N(AG$1),N($R48),1)),CHOOSE(AC[[M]:[M]],1,1,0,AC[[AB]:[AB]])),PRODUCT(INDEX(CMB[[BD_0O]:[BD_2O]],MATCH(ROUND(MIN(SUM(AG$4,$O48/1000),SUM($O48,AG$4/1000)),3),CMB[[Cmb_ID]:[Cmb_ID]],0),SUM(N(AG$1),N($R48),1)),CHOOSE(AC[[M]:[M]],1,0,1,AC[[DB]:[DB]])),PRODUCT(SUM(ROUND(AVERAGE(VALUE(AG$3),VALUE($P48)),0),CHOOSE(IF(OR(AG$1,$R48),4,INDEX(CMB[[Res_Rare]:[Res_Rare]],MATCH(ROUND(MIN(SUM(AG$4,$O48/1000),SUM($O48,AG$4/1000)),3),CMB[[Cmb_ID]:[Cmb_ID]],0))),-1,-1,0,0)),IF(OR(AG$1,$R48),4,INDEX(CMB[[Cmb_Rare]:[Cmb_Rare]],MATCH(ROUND(MIN(SUM(AG$4,$O48/1000),SUM($O48,AG$4/1000)),3),CMB[[Cmb_ID]:[Cmb_ID]],0))),CHOOSE(AC[[M]:[M]],2,1,1,SUM(AC[[AB]:[DB]])))),""))</f>
        <v>37</v>
      </c>
      <c r="AH48">
        <f>IF(OR(AH$5="",$S48=""),"",IFERROR(SUM(PRODUCT(INDEX(CMB[[BA_0O]:[BA_2O]],MATCH(ROUND(MIN(SUM(AH$4,$O48/1000),SUM($O48,AH$4/1000)),3),CMB[[Cmb_ID]:[Cmb_ID]],0),SUM(N(AH$1),N($R48),1)),CHOOSE(AC[[M]:[M]],1,1,0,AC[[AB]:[AB]])),PRODUCT(INDEX(CMB[[BD_0O]:[BD_2O]],MATCH(ROUND(MIN(SUM(AH$4,$O48/1000),SUM($O48,AH$4/1000)),3),CMB[[Cmb_ID]:[Cmb_ID]],0),SUM(N(AH$1),N($R48),1)),CHOOSE(AC[[M]:[M]],1,0,1,AC[[DB]:[DB]])),PRODUCT(SUM(ROUND(AVERAGE(VALUE(AH$3),VALUE($P48)),0),CHOOSE(IF(OR(AH$1,$R48),4,INDEX(CMB[[Res_Rare]:[Res_Rare]],MATCH(ROUND(MIN(SUM(AH$4,$O48/1000),SUM($O48,AH$4/1000)),3),CMB[[Cmb_ID]:[Cmb_ID]],0))),-1,-1,0,0)),IF(OR(AH$1,$R48),4,INDEX(CMB[[Cmb_Rare]:[Cmb_Rare]],MATCH(ROUND(MIN(SUM(AH$4,$O48/1000),SUM($O48,AH$4/1000)),3),CMB[[Cmb_ID]:[Cmb_ID]],0))),CHOOSE(AC[[M]:[M]],2,1,1,SUM(AC[[AB]:[DB]])))),""))</f>
        <v>36</v>
      </c>
      <c r="AI48">
        <f>IF(OR(AI$5="",$S48=""),"",IFERROR(SUM(PRODUCT(INDEX(CMB[[BA_0O]:[BA_2O]],MATCH(ROUND(MIN(SUM(AI$4,$O48/1000),SUM($O48,AI$4/1000)),3),CMB[[Cmb_ID]:[Cmb_ID]],0),SUM(N(AI$1),N($R48),1)),CHOOSE(AC[[M]:[M]],1,1,0,AC[[AB]:[AB]])),PRODUCT(INDEX(CMB[[BD_0O]:[BD_2O]],MATCH(ROUND(MIN(SUM(AI$4,$O48/1000),SUM($O48,AI$4/1000)),3),CMB[[Cmb_ID]:[Cmb_ID]],0),SUM(N(AI$1),N($R48),1)),CHOOSE(AC[[M]:[M]],1,0,1,AC[[DB]:[DB]])),PRODUCT(SUM(ROUND(AVERAGE(VALUE(AI$3),VALUE($P48)),0),CHOOSE(IF(OR(AI$1,$R48),4,INDEX(CMB[[Res_Rare]:[Res_Rare]],MATCH(ROUND(MIN(SUM(AI$4,$O48/1000),SUM($O48,AI$4/1000)),3),CMB[[Cmb_ID]:[Cmb_ID]],0))),-1,-1,0,0)),IF(OR(AI$1,$R48),4,INDEX(CMB[[Cmb_Rare]:[Cmb_Rare]],MATCH(ROUND(MIN(SUM(AI$4,$O48/1000),SUM($O48,AI$4/1000)),3),CMB[[Cmb_ID]:[Cmb_ID]],0))),CHOOSE(AC[[M]:[M]],2,1,1,SUM(AC[[AB]:[DB]])))),""))</f>
        <v>31</v>
      </c>
      <c r="AJ48">
        <f>IF(OR(AJ$5="",$S48=""),"",IFERROR(SUM(PRODUCT(INDEX(CMB[[BA_0O]:[BA_2O]],MATCH(ROUND(MIN(SUM(AJ$4,$O48/1000),SUM($O48,AJ$4/1000)),3),CMB[[Cmb_ID]:[Cmb_ID]],0),SUM(N(AJ$1),N($R48),1)),CHOOSE(AC[[M]:[M]],1,1,0,AC[[AB]:[AB]])),PRODUCT(INDEX(CMB[[BD_0O]:[BD_2O]],MATCH(ROUND(MIN(SUM(AJ$4,$O48/1000),SUM($O48,AJ$4/1000)),3),CMB[[Cmb_ID]:[Cmb_ID]],0),SUM(N(AJ$1),N($R48),1)),CHOOSE(AC[[M]:[M]],1,0,1,AC[[DB]:[DB]])),PRODUCT(SUM(ROUND(AVERAGE(VALUE(AJ$3),VALUE($P48)),0),CHOOSE(IF(OR(AJ$1,$R48),4,INDEX(CMB[[Res_Rare]:[Res_Rare]],MATCH(ROUND(MIN(SUM(AJ$4,$O48/1000),SUM($O48,AJ$4/1000)),3),CMB[[Cmb_ID]:[Cmb_ID]],0))),-1,-1,0,0)),IF(OR(AJ$1,$R48),4,INDEX(CMB[[Cmb_Rare]:[Cmb_Rare]],MATCH(ROUND(MIN(SUM(AJ$4,$O48/1000),SUM($O48,AJ$4/1000)),3),CMB[[Cmb_ID]:[Cmb_ID]],0))),CHOOSE(AC[[M]:[M]],2,1,1,SUM(AC[[AB]:[DB]])))),""))</f>
        <v>39</v>
      </c>
      <c r="AK48">
        <f>IF(OR(AK$5="",$S48=""),"",IFERROR(SUM(PRODUCT(INDEX(CMB[[BA_0O]:[BA_2O]],MATCH(ROUND(MIN(SUM(AK$4,$O48/1000),SUM($O48,AK$4/1000)),3),CMB[[Cmb_ID]:[Cmb_ID]],0),SUM(N(AK$1),N($R48),1)),CHOOSE(AC[[M]:[M]],1,1,0,AC[[AB]:[AB]])),PRODUCT(INDEX(CMB[[BD_0O]:[BD_2O]],MATCH(ROUND(MIN(SUM(AK$4,$O48/1000),SUM($O48,AK$4/1000)),3),CMB[[Cmb_ID]:[Cmb_ID]],0),SUM(N(AK$1),N($R48),1)),CHOOSE(AC[[M]:[M]],1,0,1,AC[[DB]:[DB]])),PRODUCT(SUM(ROUND(AVERAGE(VALUE(AK$3),VALUE($P48)),0),CHOOSE(IF(OR(AK$1,$R48),4,INDEX(CMB[[Res_Rare]:[Res_Rare]],MATCH(ROUND(MIN(SUM(AK$4,$O48/1000),SUM($O48,AK$4/1000)),3),CMB[[Cmb_ID]:[Cmb_ID]],0))),-1,-1,0,0)),IF(OR(AK$1,$R48),4,INDEX(CMB[[Cmb_Rare]:[Cmb_Rare]],MATCH(ROUND(MIN(SUM(AK$4,$O48/1000),SUM($O48,AK$4/1000)),3),CMB[[Cmb_ID]:[Cmb_ID]],0))),CHOOSE(AC[[M]:[M]],2,1,1,SUM(AC[[AB]:[DB]])))),""))</f>
        <v>36</v>
      </c>
      <c r="AL48">
        <f>IF(OR(AL$5="",$S48=""),"",IFERROR(SUM(PRODUCT(INDEX(CMB[[BA_0O]:[BA_2O]],MATCH(ROUND(MIN(SUM(AL$4,$O48/1000),SUM($O48,AL$4/1000)),3),CMB[[Cmb_ID]:[Cmb_ID]],0),SUM(N(AL$1),N($R48),1)),CHOOSE(AC[[M]:[M]],1,1,0,AC[[AB]:[AB]])),PRODUCT(INDEX(CMB[[BD_0O]:[BD_2O]],MATCH(ROUND(MIN(SUM(AL$4,$O48/1000),SUM($O48,AL$4/1000)),3),CMB[[Cmb_ID]:[Cmb_ID]],0),SUM(N(AL$1),N($R48),1)),CHOOSE(AC[[M]:[M]],1,0,1,AC[[DB]:[DB]])),PRODUCT(SUM(ROUND(AVERAGE(VALUE(AL$3),VALUE($P48)),0),CHOOSE(IF(OR(AL$1,$R48),4,INDEX(CMB[[Res_Rare]:[Res_Rare]],MATCH(ROUND(MIN(SUM(AL$4,$O48/1000),SUM($O48,AL$4/1000)),3),CMB[[Cmb_ID]:[Cmb_ID]],0))),-1,-1,0,0)),IF(OR(AL$1,$R48),4,INDEX(CMB[[Cmb_Rare]:[Cmb_Rare]],MATCH(ROUND(MIN(SUM(AL$4,$O48/1000),SUM($O48,AL$4/1000)),3),CMB[[Cmb_ID]:[Cmb_ID]],0))),CHOOSE(AC[[M]:[M]],2,1,1,SUM(AC[[AB]:[DB]])))),""))</f>
        <v>40</v>
      </c>
      <c r="AM48">
        <f>IF(OR(AM$5="",$S48=""),"",IFERROR(SUM(PRODUCT(INDEX(CMB[[BA_0O]:[BA_2O]],MATCH(ROUND(MIN(SUM(AM$4,$O48/1000),SUM($O48,AM$4/1000)),3),CMB[[Cmb_ID]:[Cmb_ID]],0),SUM(N(AM$1),N($R48),1)),CHOOSE(AC[[M]:[M]],1,1,0,AC[[AB]:[AB]])),PRODUCT(INDEX(CMB[[BD_0O]:[BD_2O]],MATCH(ROUND(MIN(SUM(AM$4,$O48/1000),SUM($O48,AM$4/1000)),3),CMB[[Cmb_ID]:[Cmb_ID]],0),SUM(N(AM$1),N($R48),1)),CHOOSE(AC[[M]:[M]],1,0,1,AC[[DB]:[DB]])),PRODUCT(SUM(ROUND(AVERAGE(VALUE(AM$3),VALUE($P48)),0),CHOOSE(IF(OR(AM$1,$R48),4,INDEX(CMB[[Res_Rare]:[Res_Rare]],MATCH(ROUND(MIN(SUM(AM$4,$O48/1000),SUM($O48,AM$4/1000)),3),CMB[[Cmb_ID]:[Cmb_ID]],0))),-1,-1,0,0)),IF(OR(AM$1,$R48),4,INDEX(CMB[[Cmb_Rare]:[Cmb_Rare]],MATCH(ROUND(MIN(SUM(AM$4,$O48/1000),SUM($O48,AM$4/1000)),3),CMB[[Cmb_ID]:[Cmb_ID]],0))),CHOOSE(AC[[M]:[M]],2,1,1,SUM(AC[[AB]:[DB]])))),""))</f>
        <v>27</v>
      </c>
      <c r="AN48">
        <f>IF(OR(AN$5="",$S48=""),"",IFERROR(SUM(PRODUCT(INDEX(CMB[[BA_0O]:[BA_2O]],MATCH(ROUND(MIN(SUM(AN$4,$O48/1000),SUM($O48,AN$4/1000)),3),CMB[[Cmb_ID]:[Cmb_ID]],0),SUM(N(AN$1),N($R48),1)),CHOOSE(AC[[M]:[M]],1,1,0,AC[[AB]:[AB]])),PRODUCT(INDEX(CMB[[BD_0O]:[BD_2O]],MATCH(ROUND(MIN(SUM(AN$4,$O48/1000),SUM($O48,AN$4/1000)),3),CMB[[Cmb_ID]:[Cmb_ID]],0),SUM(N(AN$1),N($R48),1)),CHOOSE(AC[[M]:[M]],1,0,1,AC[[DB]:[DB]])),PRODUCT(SUM(ROUND(AVERAGE(VALUE(AN$3),VALUE($P48)),0),CHOOSE(IF(OR(AN$1,$R48),4,INDEX(CMB[[Res_Rare]:[Res_Rare]],MATCH(ROUND(MIN(SUM(AN$4,$O48/1000),SUM($O48,AN$4/1000)),3),CMB[[Cmb_ID]:[Cmb_ID]],0))),-1,-1,0,0)),IF(OR(AN$1,$R48),4,INDEX(CMB[[Cmb_Rare]:[Cmb_Rare]],MATCH(ROUND(MIN(SUM(AN$4,$O48/1000),SUM($O48,AN$4/1000)),3),CMB[[Cmb_ID]:[Cmb_ID]],0))),CHOOSE(AC[[M]:[M]],2,1,1,SUM(AC[[AB]:[DB]])))),""))</f>
        <v>37</v>
      </c>
      <c r="AO48">
        <f>IF(OR(AO$5="",$S48=""),"",IFERROR(SUM(PRODUCT(INDEX(CMB[[BA_0O]:[BA_2O]],MATCH(ROUND(MIN(SUM(AO$4,$O48/1000),SUM($O48,AO$4/1000)),3),CMB[[Cmb_ID]:[Cmb_ID]],0),SUM(N(AO$1),N($R48),1)),CHOOSE(AC[[M]:[M]],1,1,0,AC[[AB]:[AB]])),PRODUCT(INDEX(CMB[[BD_0O]:[BD_2O]],MATCH(ROUND(MIN(SUM(AO$4,$O48/1000),SUM($O48,AO$4/1000)),3),CMB[[Cmb_ID]:[Cmb_ID]],0),SUM(N(AO$1),N($R48),1)),CHOOSE(AC[[M]:[M]],1,0,1,AC[[DB]:[DB]])),PRODUCT(SUM(ROUND(AVERAGE(VALUE(AO$3),VALUE($P48)),0),CHOOSE(IF(OR(AO$1,$R48),4,INDEX(CMB[[Res_Rare]:[Res_Rare]],MATCH(ROUND(MIN(SUM(AO$4,$O48/1000),SUM($O48,AO$4/1000)),3),CMB[[Cmb_ID]:[Cmb_ID]],0))),-1,-1,0,0)),IF(OR(AO$1,$R48),4,INDEX(CMB[[Cmb_Rare]:[Cmb_Rare]],MATCH(ROUND(MIN(SUM(AO$4,$O48/1000),SUM($O48,AO$4/1000)),3),CMB[[Cmb_ID]:[Cmb_ID]],0))),CHOOSE(AC[[M]:[M]],2,1,1,SUM(AC[[AB]:[DB]])))),""))</f>
        <v>36</v>
      </c>
      <c r="AP48">
        <f>IF(OR(AP$5="",$S48=""),"",IFERROR(SUM(PRODUCT(INDEX(CMB[[BA_0O]:[BA_2O]],MATCH(ROUND(MIN(SUM(AP$4,$O48/1000),SUM($O48,AP$4/1000)),3),CMB[[Cmb_ID]:[Cmb_ID]],0),SUM(N(AP$1),N($R48),1)),CHOOSE(AC[[M]:[M]],1,1,0,AC[[AB]:[AB]])),PRODUCT(INDEX(CMB[[BD_0O]:[BD_2O]],MATCH(ROUND(MIN(SUM(AP$4,$O48/1000),SUM($O48,AP$4/1000)),3),CMB[[Cmb_ID]:[Cmb_ID]],0),SUM(N(AP$1),N($R48),1)),CHOOSE(AC[[M]:[M]],1,0,1,AC[[DB]:[DB]])),PRODUCT(SUM(ROUND(AVERAGE(VALUE(AP$3),VALUE($P48)),0),CHOOSE(IF(OR(AP$1,$R48),4,INDEX(CMB[[Res_Rare]:[Res_Rare]],MATCH(ROUND(MIN(SUM(AP$4,$O48/1000),SUM($O48,AP$4/1000)),3),CMB[[Cmb_ID]:[Cmb_ID]],0))),-1,-1,0,0)),IF(OR(AP$1,$R48),4,INDEX(CMB[[Cmb_Rare]:[Cmb_Rare]],MATCH(ROUND(MIN(SUM(AP$4,$O48/1000),SUM($O48,AP$4/1000)),3),CMB[[Cmb_ID]:[Cmb_ID]],0))),CHOOSE(AC[[M]:[M]],2,1,1,SUM(AC[[AB]:[DB]])))),""))</f>
        <v>40</v>
      </c>
      <c r="AQ48">
        <f>IF(OR(AQ$5="",$S48=""),"",IFERROR(SUM(PRODUCT(INDEX(CMB[[BA_0O]:[BA_2O]],MATCH(ROUND(MIN(SUM(AQ$4,$O48/1000),SUM($O48,AQ$4/1000)),3),CMB[[Cmb_ID]:[Cmb_ID]],0),SUM(N(AQ$1),N($R48),1)),CHOOSE(AC[[M]:[M]],1,1,0,AC[[AB]:[AB]])),PRODUCT(INDEX(CMB[[BD_0O]:[BD_2O]],MATCH(ROUND(MIN(SUM(AQ$4,$O48/1000),SUM($O48,AQ$4/1000)),3),CMB[[Cmb_ID]:[Cmb_ID]],0),SUM(N(AQ$1),N($R48),1)),CHOOSE(AC[[M]:[M]],1,0,1,AC[[DB]:[DB]])),PRODUCT(SUM(ROUND(AVERAGE(VALUE(AQ$3),VALUE($P48)),0),CHOOSE(IF(OR(AQ$1,$R48),4,INDEX(CMB[[Res_Rare]:[Res_Rare]],MATCH(ROUND(MIN(SUM(AQ$4,$O48/1000),SUM($O48,AQ$4/1000)),3),CMB[[Cmb_ID]:[Cmb_ID]],0))),-1,-1,0,0)),IF(OR(AQ$1,$R48),4,INDEX(CMB[[Cmb_Rare]:[Cmb_Rare]],MATCH(ROUND(MIN(SUM(AQ$4,$O48/1000),SUM($O48,AQ$4/1000)),3),CMB[[Cmb_ID]:[Cmb_ID]],0))),CHOOSE(AC[[M]:[M]],2,1,1,SUM(AC[[AB]:[DB]])))),""))</f>
        <v>31</v>
      </c>
      <c r="AR48">
        <f>IF(OR(AR$5="",$S48=""),"",IFERROR(SUM(PRODUCT(INDEX(CMB[[BA_0O]:[BA_2O]],MATCH(ROUND(MIN(SUM(AR$4,$O48/1000),SUM($O48,AR$4/1000)),3),CMB[[Cmb_ID]:[Cmb_ID]],0),SUM(N(AR$1),N($R48),1)),CHOOSE(AC[[M]:[M]],1,1,0,AC[[AB]:[AB]])),PRODUCT(INDEX(CMB[[BD_0O]:[BD_2O]],MATCH(ROUND(MIN(SUM(AR$4,$O48/1000),SUM($O48,AR$4/1000)),3),CMB[[Cmb_ID]:[Cmb_ID]],0),SUM(N(AR$1),N($R48),1)),CHOOSE(AC[[M]:[M]],1,0,1,AC[[DB]:[DB]])),PRODUCT(SUM(ROUND(AVERAGE(VALUE(AR$3),VALUE($P48)),0),CHOOSE(IF(OR(AR$1,$R48),4,INDEX(CMB[[Res_Rare]:[Res_Rare]],MATCH(ROUND(MIN(SUM(AR$4,$O48/1000),SUM($O48,AR$4/1000)),3),CMB[[Cmb_ID]:[Cmb_ID]],0))),-1,-1,0,0)),IF(OR(AR$1,$R48),4,INDEX(CMB[[Cmb_Rare]:[Cmb_Rare]],MATCH(ROUND(MIN(SUM(AR$4,$O48/1000),SUM($O48,AR$4/1000)),3),CMB[[Cmb_ID]:[Cmb_ID]],0))),CHOOSE(AC[[M]:[M]],2,1,1,SUM(AC[[AB]:[DB]])))),""))</f>
        <v>36</v>
      </c>
      <c r="AS48">
        <f>IF(OR(AS$5="",$S48=""),"",IFERROR(SUM(PRODUCT(INDEX(CMB[[BA_0O]:[BA_2O]],MATCH(ROUND(MIN(SUM(AS$4,$O48/1000),SUM($O48,AS$4/1000)),3),CMB[[Cmb_ID]:[Cmb_ID]],0),SUM(N(AS$1),N($R48),1)),CHOOSE(AC[[M]:[M]],1,1,0,AC[[AB]:[AB]])),PRODUCT(INDEX(CMB[[BD_0O]:[BD_2O]],MATCH(ROUND(MIN(SUM(AS$4,$O48/1000),SUM($O48,AS$4/1000)),3),CMB[[Cmb_ID]:[Cmb_ID]],0),SUM(N(AS$1),N($R48),1)),CHOOSE(AC[[M]:[M]],1,0,1,AC[[DB]:[DB]])),PRODUCT(SUM(ROUND(AVERAGE(VALUE(AS$3),VALUE($P48)),0),CHOOSE(IF(OR(AS$1,$R48),4,INDEX(CMB[[Res_Rare]:[Res_Rare]],MATCH(ROUND(MIN(SUM(AS$4,$O48/1000),SUM($O48,AS$4/1000)),3),CMB[[Cmb_ID]:[Cmb_ID]],0))),-1,-1,0,0)),IF(OR(AS$1,$R48),4,INDEX(CMB[[Cmb_Rare]:[Cmb_Rare]],MATCH(ROUND(MIN(SUM(AS$4,$O48/1000),SUM($O48,AS$4/1000)),3),CMB[[Cmb_ID]:[Cmb_ID]],0))),CHOOSE(AC[[M]:[M]],2,1,1,SUM(AC[[AB]:[DB]])))),""))</f>
        <v>37</v>
      </c>
      <c r="AT48">
        <f>IF(OR(AT$5="",$S48=""),"",IFERROR(SUM(PRODUCT(INDEX(CMB[[BA_0O]:[BA_2O]],MATCH(ROUND(MIN(SUM(AT$4,$O48/1000),SUM($O48,AT$4/1000)),3),CMB[[Cmb_ID]:[Cmb_ID]],0),SUM(N(AT$1),N($R48),1)),CHOOSE(AC[[M]:[M]],1,1,0,AC[[AB]:[AB]])),PRODUCT(INDEX(CMB[[BD_0O]:[BD_2O]],MATCH(ROUND(MIN(SUM(AT$4,$O48/1000),SUM($O48,AT$4/1000)),3),CMB[[Cmb_ID]:[Cmb_ID]],0),SUM(N(AT$1),N($R48),1)),CHOOSE(AC[[M]:[M]],1,0,1,AC[[DB]:[DB]])),PRODUCT(SUM(ROUND(AVERAGE(VALUE(AT$3),VALUE($P48)),0),CHOOSE(IF(OR(AT$1,$R48),4,INDEX(CMB[[Res_Rare]:[Res_Rare]],MATCH(ROUND(MIN(SUM(AT$4,$O48/1000),SUM($O48,AT$4/1000)),3),CMB[[Cmb_ID]:[Cmb_ID]],0))),-1,-1,0,0)),IF(OR(AT$1,$R48),4,INDEX(CMB[[Cmb_Rare]:[Cmb_Rare]],MATCH(ROUND(MIN(SUM(AT$4,$O48/1000),SUM($O48,AT$4/1000)),3),CMB[[Cmb_ID]:[Cmb_ID]],0))),CHOOSE(AC[[M]:[M]],2,1,1,SUM(AC[[AB]:[DB]])))),""))</f>
        <v>31</v>
      </c>
      <c r="AU48" t="str">
        <f>IF(OR(AU$5="",$S48=""),"",IFERROR(SUM(PRODUCT(INDEX(CMB[[BA_0O]:[BA_2O]],MATCH(ROUND(MIN(SUM(AU$4,$O48/1000),SUM($O48,AU$4/1000)),3),CMB[[Cmb_ID]:[Cmb_ID]],0),SUM(N(AU$1),N($R48),1)),CHOOSE(AC[[M]:[M]],1,1,0,AC[[AB]:[AB]])),PRODUCT(INDEX(CMB[[BD_0O]:[BD_2O]],MATCH(ROUND(MIN(SUM(AU$4,$O48/1000),SUM($O48,AU$4/1000)),3),CMB[[Cmb_ID]:[Cmb_ID]],0),SUM(N(AU$1),N($R48),1)),CHOOSE(AC[[M]:[M]],1,0,1,AC[[DB]:[DB]])),PRODUCT(SUM(ROUND(AVERAGE(VALUE(AU$3),VALUE($P48)),0),CHOOSE(IF(OR(AU$1,$R48),4,INDEX(CMB[[Res_Rare]:[Res_Rare]],MATCH(ROUND(MIN(SUM(AU$4,$O48/1000),SUM($O48,AU$4/1000)),3),CMB[[Cmb_ID]:[Cmb_ID]],0))),-1,-1,0,0)),IF(OR(AU$1,$R48),4,INDEX(CMB[[Cmb_Rare]:[Cmb_Rare]],MATCH(ROUND(MIN(SUM(AU$4,$O48/1000),SUM($O48,AU$4/1000)),3),CMB[[Cmb_ID]:[Cmb_ID]],0))),CHOOSE(AC[[M]:[M]],2,1,1,SUM(AC[[AB]:[DB]])))),""))</f>
        <v/>
      </c>
      <c r="AV48">
        <f>IF(OR(AV$5="",$S48=""),"",IFERROR(SUM(PRODUCT(INDEX(CMB[[BA_0O]:[BA_2O]],MATCH(ROUND(MIN(SUM(AV$4,$O48/1000),SUM($O48,AV$4/1000)),3),CMB[[Cmb_ID]:[Cmb_ID]],0),SUM(N(AV$1),N($R48),1)),CHOOSE(AC[[M]:[M]],1,1,0,AC[[AB]:[AB]])),PRODUCT(INDEX(CMB[[BD_0O]:[BD_2O]],MATCH(ROUND(MIN(SUM(AV$4,$O48/1000),SUM($O48,AV$4/1000)),3),CMB[[Cmb_ID]:[Cmb_ID]],0),SUM(N(AV$1),N($R48),1)),CHOOSE(AC[[M]:[M]],1,0,1,AC[[DB]:[DB]])),PRODUCT(SUM(ROUND(AVERAGE(VALUE(AV$3),VALUE($P48)),0),CHOOSE(IF(OR(AV$1,$R48),4,INDEX(CMB[[Res_Rare]:[Res_Rare]],MATCH(ROUND(MIN(SUM(AV$4,$O48/1000),SUM($O48,AV$4/1000)),3),CMB[[Cmb_ID]:[Cmb_ID]],0))),-1,-1,0,0)),IF(OR(AV$1,$R48),4,INDEX(CMB[[Cmb_Rare]:[Cmb_Rare]],MATCH(ROUND(MIN(SUM(AV$4,$O48/1000),SUM($O48,AV$4/1000)),3),CMB[[Cmb_ID]:[Cmb_ID]],0))),CHOOSE(AC[[M]:[M]],2,1,1,SUM(AC[[AB]:[DB]])))),""))</f>
        <v>52</v>
      </c>
      <c r="AW48">
        <f>IF(OR(AW$5="",$S48=""),"",IFERROR(SUM(PRODUCT(INDEX(CMB[[BA_0O]:[BA_2O]],MATCH(ROUND(MIN(SUM(AW$4,$O48/1000),SUM($O48,AW$4/1000)),3),CMB[[Cmb_ID]:[Cmb_ID]],0),SUM(N(AW$1),N($R48),1)),CHOOSE(AC[[M]:[M]],1,1,0,AC[[AB]:[AB]])),PRODUCT(INDEX(CMB[[BD_0O]:[BD_2O]],MATCH(ROUND(MIN(SUM(AW$4,$O48/1000),SUM($O48,AW$4/1000)),3),CMB[[Cmb_ID]:[Cmb_ID]],0),SUM(N(AW$1),N($R48),1)),CHOOSE(AC[[M]:[M]],1,0,1,AC[[DB]:[DB]])),PRODUCT(SUM(ROUND(AVERAGE(VALUE(AW$3),VALUE($P48)),0),CHOOSE(IF(OR(AW$1,$R48),4,INDEX(CMB[[Res_Rare]:[Res_Rare]],MATCH(ROUND(MIN(SUM(AW$4,$O48/1000),SUM($O48,AW$4/1000)),3),CMB[[Cmb_ID]:[Cmb_ID]],0))),-1,-1,0,0)),IF(OR(AW$1,$R48),4,INDEX(CMB[[Cmb_Rare]:[Cmb_Rare]],MATCH(ROUND(MIN(SUM(AW$4,$O48/1000),SUM($O48,AW$4/1000)),3),CMB[[Cmb_ID]:[Cmb_ID]],0))),CHOOSE(AC[[M]:[M]],2,1,1,SUM(AC[[AB]:[DB]])))),""))</f>
        <v>27</v>
      </c>
      <c r="AX48">
        <f>IF(OR(AX$5="",$S48=""),"",IFERROR(SUM(PRODUCT(INDEX(CMB[[BA_0O]:[BA_2O]],MATCH(ROUND(MIN(SUM(AX$4,$O48/1000),SUM($O48,AX$4/1000)),3),CMB[[Cmb_ID]:[Cmb_ID]],0),SUM(N(AX$1),N($R48),1)),CHOOSE(AC[[M]:[M]],1,1,0,AC[[AB]:[AB]])),PRODUCT(INDEX(CMB[[BD_0O]:[BD_2O]],MATCH(ROUND(MIN(SUM(AX$4,$O48/1000),SUM($O48,AX$4/1000)),3),CMB[[Cmb_ID]:[Cmb_ID]],0),SUM(N(AX$1),N($R48),1)),CHOOSE(AC[[M]:[M]],1,0,1,AC[[DB]:[DB]])),PRODUCT(SUM(ROUND(AVERAGE(VALUE(AX$3),VALUE($P48)),0),CHOOSE(IF(OR(AX$1,$R48),4,INDEX(CMB[[Res_Rare]:[Res_Rare]],MATCH(ROUND(MIN(SUM(AX$4,$O48/1000),SUM($O48,AX$4/1000)),3),CMB[[Cmb_ID]:[Cmb_ID]],0))),-1,-1,0,0)),IF(OR(AX$1,$R48),4,INDEX(CMB[[Cmb_Rare]:[Cmb_Rare]],MATCH(ROUND(MIN(SUM(AX$4,$O48/1000),SUM($O48,AX$4/1000)),3),CMB[[Cmb_ID]:[Cmb_ID]],0))),CHOOSE(AC[[M]:[M]],2,1,1,SUM(AC[[AB]:[DB]])))),""))</f>
        <v>55</v>
      </c>
      <c r="AY48">
        <f>IF(OR(AY$5="",$S48=""),"",IFERROR(SUM(PRODUCT(INDEX(CMB[[BA_0O]:[BA_2O]],MATCH(ROUND(MIN(SUM(AY$4,$O48/1000),SUM($O48,AY$4/1000)),3),CMB[[Cmb_ID]:[Cmb_ID]],0),SUM(N(AY$1),N($R48),1)),CHOOSE(AC[[M]:[M]],1,1,0,AC[[AB]:[AB]])),PRODUCT(INDEX(CMB[[BD_0O]:[BD_2O]],MATCH(ROUND(MIN(SUM(AY$4,$O48/1000),SUM($O48,AY$4/1000)),3),CMB[[Cmb_ID]:[Cmb_ID]],0),SUM(N(AY$1),N($R48),1)),CHOOSE(AC[[M]:[M]],1,0,1,AC[[DB]:[DB]])),PRODUCT(SUM(ROUND(AVERAGE(VALUE(AY$3),VALUE($P48)),0),CHOOSE(IF(OR(AY$1,$R48),4,INDEX(CMB[[Res_Rare]:[Res_Rare]],MATCH(ROUND(MIN(SUM(AY$4,$O48/1000),SUM($O48,AY$4/1000)),3),CMB[[Cmb_ID]:[Cmb_ID]],0))),-1,-1,0,0)),IF(OR(AY$1,$R48),4,INDEX(CMB[[Cmb_Rare]:[Cmb_Rare]],MATCH(ROUND(MIN(SUM(AY$4,$O48/1000),SUM($O48,AY$4/1000)),3),CMB[[Cmb_ID]:[Cmb_ID]],0))),CHOOSE(AC[[M]:[M]],2,1,1,SUM(AC[[AB]:[DB]])))),""))</f>
        <v>37</v>
      </c>
      <c r="AZ48">
        <f>IF(OR(AZ$5="",$S48=""),"",IFERROR(SUM(PRODUCT(INDEX(CMB[[BA_0O]:[BA_2O]],MATCH(ROUND(MIN(SUM(AZ$4,$O48/1000),SUM($O48,AZ$4/1000)),3),CMB[[Cmb_ID]:[Cmb_ID]],0),SUM(N(AZ$1),N($R48),1)),CHOOSE(AC[[M]:[M]],1,1,0,AC[[AB]:[AB]])),PRODUCT(INDEX(CMB[[BD_0O]:[BD_2O]],MATCH(ROUND(MIN(SUM(AZ$4,$O48/1000),SUM($O48,AZ$4/1000)),3),CMB[[Cmb_ID]:[Cmb_ID]],0),SUM(N(AZ$1),N($R48),1)),CHOOSE(AC[[M]:[M]],1,0,1,AC[[DB]:[DB]])),PRODUCT(SUM(ROUND(AVERAGE(VALUE(AZ$3),VALUE($P48)),0),CHOOSE(IF(OR(AZ$1,$R48),4,INDEX(CMB[[Res_Rare]:[Res_Rare]],MATCH(ROUND(MIN(SUM(AZ$4,$O48/1000),SUM($O48,AZ$4/1000)),3),CMB[[Cmb_ID]:[Cmb_ID]],0))),-1,-1,0,0)),IF(OR(AZ$1,$R48),4,INDEX(CMB[[Cmb_Rare]:[Cmb_Rare]],MATCH(ROUND(MIN(SUM(AZ$4,$O48/1000),SUM($O48,AZ$4/1000)),3),CMB[[Cmb_ID]:[Cmb_ID]],0))),CHOOSE(AC[[M]:[M]],2,1,1,SUM(AC[[AB]:[DB]])))),""))</f>
        <v>36</v>
      </c>
      <c r="BA48" t="str">
        <f>IF(OR(BA$5="",$S48=""),"",IFERROR(SUM(PRODUCT(INDEX(CMB[[BA_0O]:[BA_2O]],MATCH(ROUND(MIN(SUM(BA$4,$O48/1000),SUM($O48,BA$4/1000)),3),CMB[[Cmb_ID]:[Cmb_ID]],0),SUM(N(BA$1),N($R48),1)),CHOOSE(AC[[M]:[M]],1,1,0,AC[[AB]:[AB]])),PRODUCT(INDEX(CMB[[BD_0O]:[BD_2O]],MATCH(ROUND(MIN(SUM(BA$4,$O48/1000),SUM($O48,BA$4/1000)),3),CMB[[Cmb_ID]:[Cmb_ID]],0),SUM(N(BA$1),N($R48),1)),CHOOSE(AC[[M]:[M]],1,0,1,AC[[DB]:[DB]])),PRODUCT(SUM(ROUND(AVERAGE(VALUE(BA$3),VALUE($P48)),0),CHOOSE(IF(OR(BA$1,$R48),4,INDEX(CMB[[Res_Rare]:[Res_Rare]],MATCH(ROUND(MIN(SUM(BA$4,$O48/1000),SUM($O48,BA$4/1000)),3),CMB[[Cmb_ID]:[Cmb_ID]],0))),-1,-1,0,0)),IF(OR(BA$1,$R48),4,INDEX(CMB[[Cmb_Rare]:[Cmb_Rare]],MATCH(ROUND(MIN(SUM(BA$4,$O48/1000),SUM($O48,BA$4/1000)),3),CMB[[Cmb_ID]:[Cmb_ID]],0))),CHOOSE(AC[[M]:[M]],2,1,1,SUM(AC[[AB]:[DB]])))),""))</f>
        <v/>
      </c>
      <c r="BB48">
        <f>IF(OR(BB$5="",$S48=""),"",IFERROR(SUM(PRODUCT(INDEX(CMB[[BA_0O]:[BA_2O]],MATCH(ROUND(MIN(SUM(BB$4,$O48/1000),SUM($O48,BB$4/1000)),3),CMB[[Cmb_ID]:[Cmb_ID]],0),SUM(N(BB$1),N($R48),1)),CHOOSE(AC[[M]:[M]],1,1,0,AC[[AB]:[AB]])),PRODUCT(INDEX(CMB[[BD_0O]:[BD_2O]],MATCH(ROUND(MIN(SUM(BB$4,$O48/1000),SUM($O48,BB$4/1000)),3),CMB[[Cmb_ID]:[Cmb_ID]],0),SUM(N(BB$1),N($R48),1)),CHOOSE(AC[[M]:[M]],1,0,1,AC[[DB]:[DB]])),PRODUCT(SUM(ROUND(AVERAGE(VALUE(BB$3),VALUE($P48)),0),CHOOSE(IF(OR(BB$1,$R48),4,INDEX(CMB[[Res_Rare]:[Res_Rare]],MATCH(ROUND(MIN(SUM(BB$4,$O48/1000),SUM($O48,BB$4/1000)),3),CMB[[Cmb_ID]:[Cmb_ID]],0))),-1,-1,0,0)),IF(OR(BB$1,$R48),4,INDEX(CMB[[Cmb_Rare]:[Cmb_Rare]],MATCH(ROUND(MIN(SUM(BB$4,$O48/1000),SUM($O48,BB$4/1000)),3),CMB[[Cmb_ID]:[Cmb_ID]],0))),CHOOSE(AC[[M]:[M]],2,1,1,SUM(AC[[AB]:[DB]])))),""))</f>
        <v>47</v>
      </c>
      <c r="BC48" t="str">
        <f>IF(OR(BC$5="",$S48=""),"",IFERROR(SUM(PRODUCT(INDEX(CMB[[BA_0O]:[BA_2O]],MATCH(ROUND(MIN(SUM(BC$4,$O48/1000),SUM($O48,BC$4/1000)),3),CMB[[Cmb_ID]:[Cmb_ID]],0),SUM(N(BC$1),N($R48),1)),CHOOSE(AC[[M]:[M]],1,1,0,AC[[AB]:[AB]])),PRODUCT(INDEX(CMB[[BD_0O]:[BD_2O]],MATCH(ROUND(MIN(SUM(BC$4,$O48/1000),SUM($O48,BC$4/1000)),3),CMB[[Cmb_ID]:[Cmb_ID]],0),SUM(N(BC$1),N($R48),1)),CHOOSE(AC[[M]:[M]],1,0,1,AC[[DB]:[DB]])),PRODUCT(SUM(ROUND(AVERAGE(VALUE(BC$3),VALUE($P48)),0),CHOOSE(IF(OR(BC$1,$R48),4,INDEX(CMB[[Res_Rare]:[Res_Rare]],MATCH(ROUND(MIN(SUM(BC$4,$O48/1000),SUM($O48,BC$4/1000)),3),CMB[[Cmb_ID]:[Cmb_ID]],0))),-1,-1,0,0)),IF(OR(BC$1,$R48),4,INDEX(CMB[[Cmb_Rare]:[Cmb_Rare]],MATCH(ROUND(MIN(SUM(BC$4,$O48/1000),SUM($O48,BC$4/1000)),3),CMB[[Cmb_ID]:[Cmb_ID]],0))),CHOOSE(AC[[M]:[M]],2,1,1,SUM(AC[[AB]:[DB]])))),""))</f>
        <v/>
      </c>
      <c r="BD48" t="str">
        <f>IF(OR(BD$5="",$S48=""),"",IFERROR(SUM(PRODUCT(INDEX(CMB[[BA_0O]:[BA_2O]],MATCH(ROUND(MIN(SUM(BD$4,$O48/1000),SUM($O48,BD$4/1000)),3),CMB[[Cmb_ID]:[Cmb_ID]],0),SUM(N(BD$1),N($R48),1)),CHOOSE(AC[[M]:[M]],1,1,0,AC[[AB]:[AB]])),PRODUCT(INDEX(CMB[[BD_0O]:[BD_2O]],MATCH(ROUND(MIN(SUM(BD$4,$O48/1000),SUM($O48,BD$4/1000)),3),CMB[[Cmb_ID]:[Cmb_ID]],0),SUM(N(BD$1),N($R48),1)),CHOOSE(AC[[M]:[M]],1,0,1,AC[[DB]:[DB]])),PRODUCT(SUM(ROUND(AVERAGE(VALUE(BD$3),VALUE($P48)),0),CHOOSE(IF(OR(BD$1,$R48),4,INDEX(CMB[[Res_Rare]:[Res_Rare]],MATCH(ROUND(MIN(SUM(BD$4,$O48/1000),SUM($O48,BD$4/1000)),3),CMB[[Cmb_ID]:[Cmb_ID]],0))),-1,-1,0,0)),IF(OR(BD$1,$R48),4,INDEX(CMB[[Cmb_Rare]:[Cmb_Rare]],MATCH(ROUND(MIN(SUM(BD$4,$O48/1000),SUM($O48,BD$4/1000)),3),CMB[[Cmb_ID]:[Cmb_ID]],0))),CHOOSE(AC[[M]:[M]],2,1,1,SUM(AC[[AB]:[DB]])))),""))</f>
        <v/>
      </c>
      <c r="BE48" t="str">
        <f>IF(OR(BE$5="",$S48=""),"",IFERROR(SUM(PRODUCT(INDEX(CMB[[BA_0O]:[BA_2O]],MATCH(ROUND(MIN(SUM(BE$4,$O48/1000),SUM($O48,BE$4/1000)),3),CMB[[Cmb_ID]:[Cmb_ID]],0),SUM(N(BE$1),N($R48),1)),CHOOSE(AC[[M]:[M]],1,1,0,AC[[AB]:[AB]])),PRODUCT(INDEX(CMB[[BD_0O]:[BD_2O]],MATCH(ROUND(MIN(SUM(BE$4,$O48/1000),SUM($O48,BE$4/1000)),3),CMB[[Cmb_ID]:[Cmb_ID]],0),SUM(N(BE$1),N($R48),1)),CHOOSE(AC[[M]:[M]],1,0,1,AC[[DB]:[DB]])),PRODUCT(SUM(ROUND(AVERAGE(VALUE(BE$3),VALUE($P48)),0),CHOOSE(IF(OR(BE$1,$R48),4,INDEX(CMB[[Res_Rare]:[Res_Rare]],MATCH(ROUND(MIN(SUM(BE$4,$O48/1000),SUM($O48,BE$4/1000)),3),CMB[[Cmb_ID]:[Cmb_ID]],0))),-1,-1,0,0)),IF(OR(BE$1,$R48),4,INDEX(CMB[[Cmb_Rare]:[Cmb_Rare]],MATCH(ROUND(MIN(SUM(BE$4,$O48/1000),SUM($O48,BE$4/1000)),3),CMB[[Cmb_ID]:[Cmb_ID]],0))),CHOOSE(AC[[M]:[M]],2,1,1,SUM(AC[[AB]:[DB]])))),""))</f>
        <v/>
      </c>
      <c r="BF48" t="str">
        <f>IF(OR(BF$5="",$S48=""),"",IFERROR(SUM(PRODUCT(INDEX(CMB[[BA_0O]:[BA_2O]],MATCH(ROUND(MIN(SUM(BF$4,$O48/1000),SUM($O48,BF$4/1000)),3),CMB[[Cmb_ID]:[Cmb_ID]],0),SUM(N(BF$1),N($R48),1)),CHOOSE(AC[[M]:[M]],1,1,0,AC[[AB]:[AB]])),PRODUCT(INDEX(CMB[[BD_0O]:[BD_2O]],MATCH(ROUND(MIN(SUM(BF$4,$O48/1000),SUM($O48,BF$4/1000)),3),CMB[[Cmb_ID]:[Cmb_ID]],0),SUM(N(BF$1),N($R48),1)),CHOOSE(AC[[M]:[M]],1,0,1,AC[[DB]:[DB]])),PRODUCT(SUM(ROUND(AVERAGE(VALUE(BF$3),VALUE($P48)),0),CHOOSE(IF(OR(BF$1,$R48),4,INDEX(CMB[[Res_Rare]:[Res_Rare]],MATCH(ROUND(MIN(SUM(BF$4,$O48/1000),SUM($O48,BF$4/1000)),3),CMB[[Cmb_ID]:[Cmb_ID]],0))),-1,-1,0,0)),IF(OR(BF$1,$R48),4,INDEX(CMB[[Cmb_Rare]:[Cmb_Rare]],MATCH(ROUND(MIN(SUM(BF$4,$O48/1000),SUM($O48,BF$4/1000)),3),CMB[[Cmb_ID]:[Cmb_ID]],0))),CHOOSE(AC[[M]:[M]],2,1,1,SUM(AC[[AB]:[DB]])))),""))</f>
        <v/>
      </c>
      <c r="BG48" t="str">
        <f>IF(OR(BG$5="",$S48=""),"",IFERROR(SUM(PRODUCT(INDEX(CMB[[BA_0O]:[BA_2O]],MATCH(ROUND(MIN(SUM(BG$4,$O48/1000),SUM($O48,BG$4/1000)),3),CMB[[Cmb_ID]:[Cmb_ID]],0),SUM(N(BG$1),N($R48),1)),CHOOSE(AC[[M]:[M]],1,1,0,AC[[AB]:[AB]])),PRODUCT(INDEX(CMB[[BD_0O]:[BD_2O]],MATCH(ROUND(MIN(SUM(BG$4,$O48/1000),SUM($O48,BG$4/1000)),3),CMB[[Cmb_ID]:[Cmb_ID]],0),SUM(N(BG$1),N($R48),1)),CHOOSE(AC[[M]:[M]],1,0,1,AC[[DB]:[DB]])),PRODUCT(SUM(ROUND(AVERAGE(VALUE(BG$3),VALUE($P48)),0),CHOOSE(IF(OR(BG$1,$R48),4,INDEX(CMB[[Res_Rare]:[Res_Rare]],MATCH(ROUND(MIN(SUM(BG$4,$O48/1000),SUM($O48,BG$4/1000)),3),CMB[[Cmb_ID]:[Cmb_ID]],0))),-1,-1,0,0)),IF(OR(BG$1,$R48),4,INDEX(CMB[[Cmb_Rare]:[Cmb_Rare]],MATCH(ROUND(MIN(SUM(BG$4,$O48/1000),SUM($O48,BG$4/1000)),3),CMB[[Cmb_ID]:[Cmb_ID]],0))),CHOOSE(AC[[M]:[M]],2,1,1,SUM(AC[[AB]:[DB]])))),""))</f>
        <v/>
      </c>
      <c r="BH48" t="str">
        <f>IF(OR(BH$5="",$S48=""),"",IFERROR(SUM(PRODUCT(INDEX(CMB[[BA_0O]:[BA_2O]],MATCH(ROUND(MIN(SUM(BH$4,$O48/1000),SUM($O48,BH$4/1000)),3),CMB[[Cmb_ID]:[Cmb_ID]],0),SUM(N(BH$1),N($R48),1)),CHOOSE(AC[[M]:[M]],1,1,0,AC[[AB]:[AB]])),PRODUCT(INDEX(CMB[[BD_0O]:[BD_2O]],MATCH(ROUND(MIN(SUM(BH$4,$O48/1000),SUM($O48,BH$4/1000)),3),CMB[[Cmb_ID]:[Cmb_ID]],0),SUM(N(BH$1),N($R48),1)),CHOOSE(AC[[M]:[M]],1,0,1,AC[[DB]:[DB]])),PRODUCT(SUM(ROUND(AVERAGE(VALUE(BH$3),VALUE($P48)),0),CHOOSE(IF(OR(BH$1,$R48),4,INDEX(CMB[[Res_Rare]:[Res_Rare]],MATCH(ROUND(MIN(SUM(BH$4,$O48/1000),SUM($O48,BH$4/1000)),3),CMB[[Cmb_ID]:[Cmb_ID]],0))),-1,-1,0,0)),IF(OR(BH$1,$R48),4,INDEX(CMB[[Cmb_Rare]:[Cmb_Rare]],MATCH(ROUND(MIN(SUM(BH$4,$O48/1000),SUM($O48,BH$4/1000)),3),CMB[[Cmb_ID]:[Cmb_ID]],0))),CHOOSE(AC[[M]:[M]],2,1,1,SUM(AC[[AB]:[DB]])))),""))</f>
        <v/>
      </c>
      <c r="BI48" t="str">
        <f>IF(OR(BI$5="",$S48=""),"",IFERROR(SUM(PRODUCT(INDEX(CMB[[BA_0O]:[BA_2O]],MATCH(ROUND(MIN(SUM(BI$4,$O48/1000),SUM($O48,BI$4/1000)),3),CMB[[Cmb_ID]:[Cmb_ID]],0),SUM(N(BI$1),N($R48),1)),CHOOSE(AC[[M]:[M]],1,1,0,AC[[AB]:[AB]])),PRODUCT(INDEX(CMB[[BD_0O]:[BD_2O]],MATCH(ROUND(MIN(SUM(BI$4,$O48/1000),SUM($O48,BI$4/1000)),3),CMB[[Cmb_ID]:[Cmb_ID]],0),SUM(N(BI$1),N($R48),1)),CHOOSE(AC[[M]:[M]],1,0,1,AC[[DB]:[DB]])),PRODUCT(SUM(ROUND(AVERAGE(VALUE(BI$3),VALUE($P48)),0),CHOOSE(IF(OR(BI$1,$R48),4,INDEX(CMB[[Res_Rare]:[Res_Rare]],MATCH(ROUND(MIN(SUM(BI$4,$O48/1000),SUM($O48,BI$4/1000)),3),CMB[[Cmb_ID]:[Cmb_ID]],0))),-1,-1,0,0)),IF(OR(BI$1,$R48),4,INDEX(CMB[[Cmb_Rare]:[Cmb_Rare]],MATCH(ROUND(MIN(SUM(BI$4,$O48/1000),SUM($O48,BI$4/1000)),3),CMB[[Cmb_ID]:[Cmb_ID]],0))),CHOOSE(AC[[M]:[M]],2,1,1,SUM(AC[[AB]:[DB]])))),""))</f>
        <v/>
      </c>
      <c r="BJ48" t="str">
        <f>IF(OR(BJ$5="",$S48=""),"",IFERROR(SUM(PRODUCT(INDEX(CMB[[BA_0O]:[BA_2O]],MATCH(ROUND(MIN(SUM(BJ$4,$O48/1000),SUM($O48,BJ$4/1000)),3),CMB[[Cmb_ID]:[Cmb_ID]],0),SUM(N(BJ$1),N($R48),1)),CHOOSE(AC[[M]:[M]],1,1,0,AC[[AB]:[AB]])),PRODUCT(INDEX(CMB[[BD_0O]:[BD_2O]],MATCH(ROUND(MIN(SUM(BJ$4,$O48/1000),SUM($O48,BJ$4/1000)),3),CMB[[Cmb_ID]:[Cmb_ID]],0),SUM(N(BJ$1),N($R48),1)),CHOOSE(AC[[M]:[M]],1,0,1,AC[[DB]:[DB]])),PRODUCT(SUM(ROUND(AVERAGE(VALUE(BJ$3),VALUE($P48)),0),CHOOSE(IF(OR(BJ$1,$R48),4,INDEX(CMB[[Res_Rare]:[Res_Rare]],MATCH(ROUND(MIN(SUM(BJ$4,$O48/1000),SUM($O48,BJ$4/1000)),3),CMB[[Cmb_ID]:[Cmb_ID]],0))),-1,-1,0,0)),IF(OR(BJ$1,$R48),4,INDEX(CMB[[Cmb_Rare]:[Cmb_Rare]],MATCH(ROUND(MIN(SUM(BJ$4,$O48/1000),SUM($O48,BJ$4/1000)),3),CMB[[Cmb_ID]:[Cmb_ID]],0))),CHOOSE(AC[[M]:[M]],2,1,1,SUM(AC[[AB]:[DB]])))),""))</f>
        <v/>
      </c>
      <c r="BK48" t="str">
        <f>IF(OR(BK$5="",$S48=""),"",IFERROR(SUM(PRODUCT(INDEX(CMB[[BA_0O]:[BA_2O]],MATCH(ROUND(MIN(SUM(BK$4,$O48/1000),SUM($O48,BK$4/1000)),3),CMB[[Cmb_ID]:[Cmb_ID]],0),SUM(N(BK$1),N($R48),1)),CHOOSE(AC[[M]:[M]],1,1,0,AC[[AB]:[AB]])),PRODUCT(INDEX(CMB[[BD_0O]:[BD_2O]],MATCH(ROUND(MIN(SUM(BK$4,$O48/1000),SUM($O48,BK$4/1000)),3),CMB[[Cmb_ID]:[Cmb_ID]],0),SUM(N(BK$1),N($R48),1)),CHOOSE(AC[[M]:[M]],1,0,1,AC[[DB]:[DB]])),PRODUCT(SUM(ROUND(AVERAGE(VALUE(BK$3),VALUE($P48)),0),CHOOSE(IF(OR(BK$1,$R48),4,INDEX(CMB[[Res_Rare]:[Res_Rare]],MATCH(ROUND(MIN(SUM(BK$4,$O48/1000),SUM($O48,BK$4/1000)),3),CMB[[Cmb_ID]:[Cmb_ID]],0))),-1,-1,0,0)),IF(OR(BK$1,$R48),4,INDEX(CMB[[Cmb_Rare]:[Cmb_Rare]],MATCH(ROUND(MIN(SUM(BK$4,$O48/1000),SUM($O48,BK$4/1000)),3),CMB[[Cmb_ID]:[Cmb_ID]],0))),CHOOSE(AC[[M]:[M]],2,1,1,SUM(AC[[AB]:[DB]])))),""))</f>
        <v/>
      </c>
      <c r="BL48" t="str">
        <f>IF(OR(BL$5="",$S48=""),"",IFERROR(SUM(PRODUCT(INDEX(CMB[[BA_0O]:[BA_2O]],MATCH(ROUND(MIN(SUM(BL$4,$O48/1000),SUM($O48,BL$4/1000)),3),CMB[[Cmb_ID]:[Cmb_ID]],0),SUM(N(BL$1),N($R48),1)),CHOOSE(AC[[M]:[M]],1,1,0,AC[[AB]:[AB]])),PRODUCT(INDEX(CMB[[BD_0O]:[BD_2O]],MATCH(ROUND(MIN(SUM(BL$4,$O48/1000),SUM($O48,BL$4/1000)),3),CMB[[Cmb_ID]:[Cmb_ID]],0),SUM(N(BL$1),N($R48),1)),CHOOSE(AC[[M]:[M]],1,0,1,AC[[DB]:[DB]])),PRODUCT(SUM(ROUND(AVERAGE(VALUE(BL$3),VALUE($P48)),0),CHOOSE(IF(OR(BL$1,$R48),4,INDEX(CMB[[Res_Rare]:[Res_Rare]],MATCH(ROUND(MIN(SUM(BL$4,$O48/1000),SUM($O48,BL$4/1000)),3),CMB[[Cmb_ID]:[Cmb_ID]],0))),-1,-1,0,0)),IF(OR(BL$1,$R48),4,INDEX(CMB[[Cmb_Rare]:[Cmb_Rare]],MATCH(ROUND(MIN(SUM(BL$4,$O48/1000),SUM($O48,BL$4/1000)),3),CMB[[Cmb_ID]:[Cmb_ID]],0))),CHOOSE(AC[[M]:[M]],2,1,1,SUM(AC[[AB]:[DB]])))),""))</f>
        <v/>
      </c>
      <c r="BM48" t="str">
        <f>IF(OR(BM$5="",$S48=""),"",IFERROR(SUM(PRODUCT(INDEX(CMB[[BA_0O]:[BA_2O]],MATCH(ROUND(MIN(SUM(BM$4,$O48/1000),SUM($O48,BM$4/1000)),3),CMB[[Cmb_ID]:[Cmb_ID]],0),SUM(N(BM$1),N($R48),1)),CHOOSE(AC[[M]:[M]],1,1,0,AC[[AB]:[AB]])),PRODUCT(INDEX(CMB[[BD_0O]:[BD_2O]],MATCH(ROUND(MIN(SUM(BM$4,$O48/1000),SUM($O48,BM$4/1000)),3),CMB[[Cmb_ID]:[Cmb_ID]],0),SUM(N(BM$1),N($R48),1)),CHOOSE(AC[[M]:[M]],1,0,1,AC[[DB]:[DB]])),PRODUCT(SUM(ROUND(AVERAGE(VALUE(BM$3),VALUE($P48)),0),CHOOSE(IF(OR(BM$1,$R48),4,INDEX(CMB[[Res_Rare]:[Res_Rare]],MATCH(ROUND(MIN(SUM(BM$4,$O48/1000),SUM($O48,BM$4/1000)),3),CMB[[Cmb_ID]:[Cmb_ID]],0))),-1,-1,0,0)),IF(OR(BM$1,$R48),4,INDEX(CMB[[Cmb_Rare]:[Cmb_Rare]],MATCH(ROUND(MIN(SUM(BM$4,$O48/1000),SUM($O48,BM$4/1000)),3),CMB[[Cmb_ID]:[Cmb_ID]],0))),CHOOSE(AC[[M]:[M]],2,1,1,SUM(AC[[AB]:[DB]])))),""))</f>
        <v/>
      </c>
      <c r="BN48" t="str">
        <f>IF(OR(BN$5="",$S48=""),"",IFERROR(SUM(PRODUCT(INDEX(CMB[[BA_0O]:[BA_2O]],MATCH(ROUND(MIN(SUM(BN$4,$O48/1000),SUM($O48,BN$4/1000)),3),CMB[[Cmb_ID]:[Cmb_ID]],0),SUM(N(BN$1),N($R48),1)),CHOOSE(AC[[M]:[M]],1,1,0,AC[[AB]:[AB]])),PRODUCT(INDEX(CMB[[BD_0O]:[BD_2O]],MATCH(ROUND(MIN(SUM(BN$4,$O48/1000),SUM($O48,BN$4/1000)),3),CMB[[Cmb_ID]:[Cmb_ID]],0),SUM(N(BN$1),N($R48),1)),CHOOSE(AC[[M]:[M]],1,0,1,AC[[DB]:[DB]])),PRODUCT(SUM(ROUND(AVERAGE(VALUE(BN$3),VALUE($P48)),0),CHOOSE(IF(OR(BN$1,$R48),4,INDEX(CMB[[Res_Rare]:[Res_Rare]],MATCH(ROUND(MIN(SUM(BN$4,$O48/1000),SUM($O48,BN$4/1000)),3),CMB[[Cmb_ID]:[Cmb_ID]],0))),-1,-1,0,0)),IF(OR(BN$1,$R48),4,INDEX(CMB[[Cmb_Rare]:[Cmb_Rare]],MATCH(ROUND(MIN(SUM(BN$4,$O48/1000),SUM($O48,BN$4/1000)),3),CMB[[Cmb_ID]:[Cmb_ID]],0))),CHOOSE(AC[[M]:[M]],2,1,1,SUM(AC[[AB]:[DB]])))),""))</f>
        <v/>
      </c>
      <c r="BO48" t="str">
        <f>IF(OR(BO$5="",$S48=""),"",IFERROR(SUM(PRODUCT(INDEX(CMB[[BA_0O]:[BA_2O]],MATCH(ROUND(MIN(SUM(BO$4,$O48/1000),SUM($O48,BO$4/1000)),3),CMB[[Cmb_ID]:[Cmb_ID]],0),SUM(N(BO$1),N($R48),1)),CHOOSE(AC[[M]:[M]],1,1,0,AC[[AB]:[AB]])),PRODUCT(INDEX(CMB[[BD_0O]:[BD_2O]],MATCH(ROUND(MIN(SUM(BO$4,$O48/1000),SUM($O48,BO$4/1000)),3),CMB[[Cmb_ID]:[Cmb_ID]],0),SUM(N(BO$1),N($R48),1)),CHOOSE(AC[[M]:[M]],1,0,1,AC[[DB]:[DB]])),PRODUCT(SUM(ROUND(AVERAGE(VALUE(BO$3),VALUE($P48)),0),CHOOSE(IF(OR(BO$1,$R48),4,INDEX(CMB[[Res_Rare]:[Res_Rare]],MATCH(ROUND(MIN(SUM(BO$4,$O48/1000),SUM($O48,BO$4/1000)),3),CMB[[Cmb_ID]:[Cmb_ID]],0))),-1,-1,0,0)),IF(OR(BO$1,$R48),4,INDEX(CMB[[Cmb_Rare]:[Cmb_Rare]],MATCH(ROUND(MIN(SUM(BO$4,$O48/1000),SUM($O48,BO$4/1000)),3),CMB[[Cmb_ID]:[Cmb_ID]],0))),CHOOSE(AC[[M]:[M]],2,1,1,SUM(AC[[AB]:[DB]])))),""))</f>
        <v/>
      </c>
      <c r="BP48" t="str">
        <f>IF(OR(BP$5="",$S48=""),"",IFERROR(SUM(PRODUCT(INDEX(CMB[[BA_0O]:[BA_2O]],MATCH(ROUND(MIN(SUM(BP$4,$O48/1000),SUM($O48,BP$4/1000)),3),CMB[[Cmb_ID]:[Cmb_ID]],0),SUM(N(BP$1),N($R48),1)),CHOOSE(AC[[M]:[M]],1,1,0,AC[[AB]:[AB]])),PRODUCT(INDEX(CMB[[BD_0O]:[BD_2O]],MATCH(ROUND(MIN(SUM(BP$4,$O48/1000),SUM($O48,BP$4/1000)),3),CMB[[Cmb_ID]:[Cmb_ID]],0),SUM(N(BP$1),N($R48),1)),CHOOSE(AC[[M]:[M]],1,0,1,AC[[DB]:[DB]])),PRODUCT(SUM(ROUND(AVERAGE(VALUE(BP$3),VALUE($P48)),0),CHOOSE(IF(OR(BP$1,$R48),4,INDEX(CMB[[Res_Rare]:[Res_Rare]],MATCH(ROUND(MIN(SUM(BP$4,$O48/1000),SUM($O48,BP$4/1000)),3),CMB[[Cmb_ID]:[Cmb_ID]],0))),-1,-1,0,0)),IF(OR(BP$1,$R48),4,INDEX(CMB[[Cmb_Rare]:[Cmb_Rare]],MATCH(ROUND(MIN(SUM(BP$4,$O48/1000),SUM($O48,BP$4/1000)),3),CMB[[Cmb_ID]:[Cmb_ID]],0))),CHOOSE(AC[[M]:[M]],2,1,1,SUM(AC[[AB]:[DB]])))),""))</f>
        <v/>
      </c>
      <c r="BQ48" t="str">
        <f>IF(OR(BQ$5="",$S48=""),"",IFERROR(SUM(PRODUCT(INDEX(CMB[[BA_0O]:[BA_2O]],MATCH(ROUND(MIN(SUM(BQ$4,$O48/1000),SUM($O48,BQ$4/1000)),3),CMB[[Cmb_ID]:[Cmb_ID]],0),SUM(N(BQ$1),N($R48),1)),CHOOSE(AC[[M]:[M]],1,1,0,AC[[AB]:[AB]])),PRODUCT(INDEX(CMB[[BD_0O]:[BD_2O]],MATCH(ROUND(MIN(SUM(BQ$4,$O48/1000),SUM($O48,BQ$4/1000)),3),CMB[[Cmb_ID]:[Cmb_ID]],0),SUM(N(BQ$1),N($R48),1)),CHOOSE(AC[[M]:[M]],1,0,1,AC[[DB]:[DB]])),PRODUCT(SUM(ROUND(AVERAGE(VALUE(BQ$3),VALUE($P48)),0),CHOOSE(IF(OR(BQ$1,$R48),4,INDEX(CMB[[Res_Rare]:[Res_Rare]],MATCH(ROUND(MIN(SUM(BQ$4,$O48/1000),SUM($O48,BQ$4/1000)),3),CMB[[Cmb_ID]:[Cmb_ID]],0))),-1,-1,0,0)),IF(OR(BQ$1,$R48),4,INDEX(CMB[[Cmb_Rare]:[Cmb_Rare]],MATCH(ROUND(MIN(SUM(BQ$4,$O48/1000),SUM($O48,BQ$4/1000)),3),CMB[[Cmb_ID]:[Cmb_ID]],0))),CHOOSE(AC[[M]:[M]],2,1,1,SUM(AC[[AB]:[DB]])))),""))</f>
        <v/>
      </c>
      <c r="BR48" t="str">
        <f>IF(OR(BR$5="",$S48=""),"",IFERROR(SUM(PRODUCT(INDEX(CMB[[BA_0O]:[BA_2O]],MATCH(ROUND(MIN(SUM(BR$4,$O48/1000),SUM($O48,BR$4/1000)),3),CMB[[Cmb_ID]:[Cmb_ID]],0),SUM(N(BR$1),N($R48),1)),CHOOSE(AC[[M]:[M]],1,1,0,AC[[AB]:[AB]])),PRODUCT(INDEX(CMB[[BD_0O]:[BD_2O]],MATCH(ROUND(MIN(SUM(BR$4,$O48/1000),SUM($O48,BR$4/1000)),3),CMB[[Cmb_ID]:[Cmb_ID]],0),SUM(N(BR$1),N($R48),1)),CHOOSE(AC[[M]:[M]],1,0,1,AC[[DB]:[DB]])),PRODUCT(SUM(ROUND(AVERAGE(VALUE(BR$3),VALUE($P48)),0),CHOOSE(IF(OR(BR$1,$R48),4,INDEX(CMB[[Res_Rare]:[Res_Rare]],MATCH(ROUND(MIN(SUM(BR$4,$O48/1000),SUM($O48,BR$4/1000)),3),CMB[[Cmb_ID]:[Cmb_ID]],0))),-1,-1,0,0)),IF(OR(BR$1,$R48),4,INDEX(CMB[[Cmb_Rare]:[Cmb_Rare]],MATCH(ROUND(MIN(SUM(BR$4,$O48/1000),SUM($O48,BR$4/1000)),3),CMB[[Cmb_ID]:[Cmb_ID]],0))),CHOOSE(AC[[M]:[M]],2,1,1,SUM(AC[[AB]:[DB]])))),""))</f>
        <v/>
      </c>
      <c r="BS48" t="str">
        <f>IF(OR(BS$5="",$S48=""),"",IFERROR(SUM(PRODUCT(INDEX(CMB[[BA_0O]:[BA_2O]],MATCH(ROUND(MIN(SUM(BS$4,$O48/1000),SUM($O48,BS$4/1000)),3),CMB[[Cmb_ID]:[Cmb_ID]],0),SUM(N(BS$1),N($R48),1)),CHOOSE(AC[[M]:[M]],1,1,0,AC[[AB]:[AB]])),PRODUCT(INDEX(CMB[[BD_0O]:[BD_2O]],MATCH(ROUND(MIN(SUM(BS$4,$O48/1000),SUM($O48,BS$4/1000)),3),CMB[[Cmb_ID]:[Cmb_ID]],0),SUM(N(BS$1),N($R48),1)),CHOOSE(AC[[M]:[M]],1,0,1,AC[[DB]:[DB]])),PRODUCT(SUM(ROUND(AVERAGE(VALUE(BS$3),VALUE($P48)),0),CHOOSE(IF(OR(BS$1,$R48),4,INDEX(CMB[[Res_Rare]:[Res_Rare]],MATCH(ROUND(MIN(SUM(BS$4,$O48/1000),SUM($O48,BS$4/1000)),3),CMB[[Cmb_ID]:[Cmb_ID]],0))),-1,-1,0,0)),IF(OR(BS$1,$R48),4,INDEX(CMB[[Cmb_Rare]:[Cmb_Rare]],MATCH(ROUND(MIN(SUM(BS$4,$O48/1000),SUM($O48,BS$4/1000)),3),CMB[[Cmb_ID]:[Cmb_ID]],0))),CHOOSE(AC[[M]:[M]],2,1,1,SUM(AC[[AB]:[DB]])))),""))</f>
        <v/>
      </c>
      <c r="BT48" t="str">
        <f>IF(OR(BT$5="",$S48=""),"",IFERROR(SUM(PRODUCT(INDEX(CMB[[BA_0O]:[BA_2O]],MATCH(ROUND(MIN(SUM(BT$4,$O48/1000),SUM($O48,BT$4/1000)),3),CMB[[Cmb_ID]:[Cmb_ID]],0),SUM(N(BT$1),N($R48),1)),CHOOSE(AC[[M]:[M]],1,1,0,AC[[AB]:[AB]])),PRODUCT(INDEX(CMB[[BD_0O]:[BD_2O]],MATCH(ROUND(MIN(SUM(BT$4,$O48/1000),SUM($O48,BT$4/1000)),3),CMB[[Cmb_ID]:[Cmb_ID]],0),SUM(N(BT$1),N($R48),1)),CHOOSE(AC[[M]:[M]],1,0,1,AC[[DB]:[DB]])),PRODUCT(SUM(ROUND(AVERAGE(VALUE(BT$3),VALUE($P48)),0),CHOOSE(IF(OR(BT$1,$R48),4,INDEX(CMB[[Res_Rare]:[Res_Rare]],MATCH(ROUND(MIN(SUM(BT$4,$O48/1000),SUM($O48,BT$4/1000)),3),CMB[[Cmb_ID]:[Cmb_ID]],0))),-1,-1,0,0)),IF(OR(BT$1,$R48),4,INDEX(CMB[[Cmb_Rare]:[Cmb_Rare]],MATCH(ROUND(MIN(SUM(BT$4,$O48/1000),SUM($O48,BT$4/1000)),3),CMB[[Cmb_ID]:[Cmb_ID]],0))),CHOOSE(AC[[M]:[M]],2,1,1,SUM(AC[[AB]:[DB]])))),""))</f>
        <v/>
      </c>
      <c r="BU48" t="str">
        <f>IF(OR(BU$5="",$S48=""),"",IFERROR(SUM(PRODUCT(INDEX(CMB[[BA_0O]:[BA_2O]],MATCH(ROUND(MIN(SUM(BU$4,$O48/1000),SUM($O48,BU$4/1000)),3),CMB[[Cmb_ID]:[Cmb_ID]],0),SUM(N(BU$1),N($R48),1)),CHOOSE(AC[[M]:[M]],1,1,0,AC[[AB]:[AB]])),PRODUCT(INDEX(CMB[[BD_0O]:[BD_2O]],MATCH(ROUND(MIN(SUM(BU$4,$O48/1000),SUM($O48,BU$4/1000)),3),CMB[[Cmb_ID]:[Cmb_ID]],0),SUM(N(BU$1),N($R48),1)),CHOOSE(AC[[M]:[M]],1,0,1,AC[[DB]:[DB]])),PRODUCT(SUM(ROUND(AVERAGE(VALUE(BU$3),VALUE($P48)),0),CHOOSE(IF(OR(BU$1,$R48),4,INDEX(CMB[[Res_Rare]:[Res_Rare]],MATCH(ROUND(MIN(SUM(BU$4,$O48/1000),SUM($O48,BU$4/1000)),3),CMB[[Cmb_ID]:[Cmb_ID]],0))),-1,-1,0,0)),IF(OR(BU$1,$R48),4,INDEX(CMB[[Cmb_Rare]:[Cmb_Rare]],MATCH(ROUND(MIN(SUM(BU$4,$O48/1000),SUM($O48,BU$4/1000)),3),CMB[[Cmb_ID]:[Cmb_ID]],0))),CHOOSE(AC[[M]:[M]],2,1,1,SUM(AC[[AB]:[DB]])))),""))</f>
        <v/>
      </c>
      <c r="BV48" t="str">
        <f>IF(OR(BV$5="",$S48=""),"",IFERROR(SUM(PRODUCT(INDEX(CMB[[BA_0O]:[BA_2O]],MATCH(ROUND(MIN(SUM(BV$4,$O48/1000),SUM($O48,BV$4/1000)),3),CMB[[Cmb_ID]:[Cmb_ID]],0),SUM(N(BV$1),N($R48),1)),CHOOSE(AC[[M]:[M]],1,1,0,AC[[AB]:[AB]])),PRODUCT(INDEX(CMB[[BD_0O]:[BD_2O]],MATCH(ROUND(MIN(SUM(BV$4,$O48/1000),SUM($O48,BV$4/1000)),3),CMB[[Cmb_ID]:[Cmb_ID]],0),SUM(N(BV$1),N($R48),1)),CHOOSE(AC[[M]:[M]],1,0,1,AC[[DB]:[DB]])),PRODUCT(SUM(ROUND(AVERAGE(VALUE(BV$3),VALUE($P48)),0),CHOOSE(IF(OR(BV$1,$R48),4,INDEX(CMB[[Res_Rare]:[Res_Rare]],MATCH(ROUND(MIN(SUM(BV$4,$O48/1000),SUM($O48,BV$4/1000)),3),CMB[[Cmb_ID]:[Cmb_ID]],0))),-1,-1,0,0)),IF(OR(BV$1,$R48),4,INDEX(CMB[[Cmb_Rare]:[Cmb_Rare]],MATCH(ROUND(MIN(SUM(BV$4,$O48/1000),SUM($O48,BV$4/1000)),3),CMB[[Cmb_ID]:[Cmb_ID]],0))),CHOOSE(AC[[M]:[M]],2,1,1,SUM(AC[[AB]:[DB]])))),""))</f>
        <v/>
      </c>
      <c r="BW48" t="str">
        <f>IF(OR(BW$5="",$S48=""),"",IFERROR(SUM(PRODUCT(INDEX(CMB[[BA_0O]:[BA_2O]],MATCH(ROUND(MIN(SUM(BW$4,$O48/1000),SUM($O48,BW$4/1000)),3),CMB[[Cmb_ID]:[Cmb_ID]],0),SUM(N(BW$1),N($R48),1)),CHOOSE(AC[[M]:[M]],1,1,0,AC[[AB]:[AB]])),PRODUCT(INDEX(CMB[[BD_0O]:[BD_2O]],MATCH(ROUND(MIN(SUM(BW$4,$O48/1000),SUM($O48,BW$4/1000)),3),CMB[[Cmb_ID]:[Cmb_ID]],0),SUM(N(BW$1),N($R48),1)),CHOOSE(AC[[M]:[M]],1,0,1,AC[[DB]:[DB]])),PRODUCT(SUM(ROUND(AVERAGE(VALUE(BW$3),VALUE($P48)),0),CHOOSE(IF(OR(BW$1,$R48),4,INDEX(CMB[[Res_Rare]:[Res_Rare]],MATCH(ROUND(MIN(SUM(BW$4,$O48/1000),SUM($O48,BW$4/1000)),3),CMB[[Cmb_ID]:[Cmb_ID]],0))),-1,-1,0,0)),IF(OR(BW$1,$R48),4,INDEX(CMB[[Cmb_Rare]:[Cmb_Rare]],MATCH(ROUND(MIN(SUM(BW$4,$O48/1000),SUM($O48,BW$4/1000)),3),CMB[[Cmb_ID]:[Cmb_ID]],0))),CHOOSE(AC[[M]:[M]],2,1,1,SUM(AC[[AB]:[DB]])))),""))</f>
        <v/>
      </c>
      <c r="BX48" t="str">
        <f>IF(OR(BX$5="",$S48=""),"",IFERROR(SUM(PRODUCT(INDEX(CMB[[BA_0O]:[BA_2O]],MATCH(ROUND(MIN(SUM(BX$4,$O48/1000),SUM($O48,BX$4/1000)),3),CMB[[Cmb_ID]:[Cmb_ID]],0),SUM(N(BX$1),N($R48),1)),CHOOSE(AC[[M]:[M]],1,1,0,AC[[AB]:[AB]])),PRODUCT(INDEX(CMB[[BD_0O]:[BD_2O]],MATCH(ROUND(MIN(SUM(BX$4,$O48/1000),SUM($O48,BX$4/1000)),3),CMB[[Cmb_ID]:[Cmb_ID]],0),SUM(N(BX$1),N($R48),1)),CHOOSE(AC[[M]:[M]],1,0,1,AC[[DB]:[DB]])),PRODUCT(SUM(ROUND(AVERAGE(VALUE(BX$3),VALUE($P48)),0),CHOOSE(IF(OR(BX$1,$R48),4,INDEX(CMB[[Res_Rare]:[Res_Rare]],MATCH(ROUND(MIN(SUM(BX$4,$O48/1000),SUM($O48,BX$4/1000)),3),CMB[[Cmb_ID]:[Cmb_ID]],0))),-1,-1,0,0)),IF(OR(BX$1,$R48),4,INDEX(CMB[[Cmb_Rare]:[Cmb_Rare]],MATCH(ROUND(MIN(SUM(BX$4,$O48/1000),SUM($O48,BX$4/1000)),3),CMB[[Cmb_ID]:[Cmb_ID]],0))),CHOOSE(AC[[M]:[M]],2,1,1,SUM(AC[[AB]:[DB]])))),""))</f>
        <v/>
      </c>
      <c r="BY48" t="str">
        <f>IF(OR(BY$5="",$S48=""),"",IFERROR(SUM(PRODUCT(INDEX(CMB[[BA_0O]:[BA_2O]],MATCH(ROUND(MIN(SUM(BY$4,$O48/1000),SUM($O48,BY$4/1000)),3),CMB[[Cmb_ID]:[Cmb_ID]],0),SUM(N(BY$1),N($R48),1)),CHOOSE(AC[[M]:[M]],1,1,0,AC[[AB]:[AB]])),PRODUCT(INDEX(CMB[[BD_0O]:[BD_2O]],MATCH(ROUND(MIN(SUM(BY$4,$O48/1000),SUM($O48,BY$4/1000)),3),CMB[[Cmb_ID]:[Cmb_ID]],0),SUM(N(BY$1),N($R48),1)),CHOOSE(AC[[M]:[M]],1,0,1,AC[[DB]:[DB]])),PRODUCT(SUM(ROUND(AVERAGE(VALUE(BY$3),VALUE($P48)),0),CHOOSE(IF(OR(BY$1,$R48),4,INDEX(CMB[[Res_Rare]:[Res_Rare]],MATCH(ROUND(MIN(SUM(BY$4,$O48/1000),SUM($O48,BY$4/1000)),3),CMB[[Cmb_ID]:[Cmb_ID]],0))),-1,-1,0,0)),IF(OR(BY$1,$R48),4,INDEX(CMB[[Cmb_Rare]:[Cmb_Rare]],MATCH(ROUND(MIN(SUM(BY$4,$O48/1000),SUM($O48,BY$4/1000)),3),CMB[[Cmb_ID]:[Cmb_ID]],0))),CHOOSE(AC[[M]:[M]],2,1,1,SUM(AC[[AB]:[DB]])))),""))</f>
        <v/>
      </c>
      <c r="BZ48" t="str">
        <f>IF(OR(BZ$5="",$S48=""),"",IFERROR(SUM(PRODUCT(INDEX(CMB[[BA_0O]:[BA_2O]],MATCH(ROUND(MIN(SUM(BZ$4,$O48/1000),SUM($O48,BZ$4/1000)),3),CMB[[Cmb_ID]:[Cmb_ID]],0),SUM(N(BZ$1),N($R48),1)),CHOOSE(AC[[M]:[M]],1,1,0,AC[[AB]:[AB]])),PRODUCT(INDEX(CMB[[BD_0O]:[BD_2O]],MATCH(ROUND(MIN(SUM(BZ$4,$O48/1000),SUM($O48,BZ$4/1000)),3),CMB[[Cmb_ID]:[Cmb_ID]],0),SUM(N(BZ$1),N($R48),1)),CHOOSE(AC[[M]:[M]],1,0,1,AC[[DB]:[DB]])),PRODUCT(SUM(ROUND(AVERAGE(VALUE(BZ$3),VALUE($P48)),0),CHOOSE(IF(OR(BZ$1,$R48),4,INDEX(CMB[[Res_Rare]:[Res_Rare]],MATCH(ROUND(MIN(SUM(BZ$4,$O48/1000),SUM($O48,BZ$4/1000)),3),CMB[[Cmb_ID]:[Cmb_ID]],0))),-1,-1,0,0)),IF(OR(BZ$1,$R48),4,INDEX(CMB[[Cmb_Rare]:[Cmb_Rare]],MATCH(ROUND(MIN(SUM(BZ$4,$O48/1000),SUM($O48,BZ$4/1000)),3),CMB[[Cmb_ID]:[Cmb_ID]],0))),CHOOSE(AC[[M]:[M]],2,1,1,SUM(AC[[AB]:[DB]])))),""))</f>
        <v/>
      </c>
      <c r="CA48" t="str">
        <f>IF(OR(CA$5="",$S48=""),"",IFERROR(SUM(PRODUCT(INDEX(CMB[[BA_0O]:[BA_2O]],MATCH(ROUND(MIN(SUM(CA$4,$O48/1000),SUM($O48,CA$4/1000)),3),CMB[[Cmb_ID]:[Cmb_ID]],0),SUM(N(CA$1),N($R48),1)),CHOOSE(AC[[M]:[M]],1,1,0,AC[[AB]:[AB]])),PRODUCT(INDEX(CMB[[BD_0O]:[BD_2O]],MATCH(ROUND(MIN(SUM(CA$4,$O48/1000),SUM($O48,CA$4/1000)),3),CMB[[Cmb_ID]:[Cmb_ID]],0),SUM(N(CA$1),N($R48),1)),CHOOSE(AC[[M]:[M]],1,0,1,AC[[DB]:[DB]])),PRODUCT(SUM(ROUND(AVERAGE(VALUE(CA$3),VALUE($P48)),0),CHOOSE(IF(OR(CA$1,$R48),4,INDEX(CMB[[Res_Rare]:[Res_Rare]],MATCH(ROUND(MIN(SUM(CA$4,$O48/1000),SUM($O48,CA$4/1000)),3),CMB[[Cmb_ID]:[Cmb_ID]],0))),-1,-1,0,0)),IF(OR(CA$1,$R48),4,INDEX(CMB[[Cmb_Rare]:[Cmb_Rare]],MATCH(ROUND(MIN(SUM(CA$4,$O48/1000),SUM($O48,CA$4/1000)),3),CMB[[Cmb_ID]:[Cmb_ID]],0))),CHOOSE(AC[[M]:[M]],2,1,1,SUM(AC[[AB]:[DB]])))),""))</f>
        <v/>
      </c>
      <c r="CB48" t="str">
        <f>IF(OR(CB$5="",$S48=""),"",IFERROR(SUM(PRODUCT(INDEX(CMB[[BA_0O]:[BA_2O]],MATCH(ROUND(MIN(SUM(CB$4,$O48/1000),SUM($O48,CB$4/1000)),3),CMB[[Cmb_ID]:[Cmb_ID]],0),SUM(N(CB$1),N($R48),1)),CHOOSE(AC[[M]:[M]],1,1,0,AC[[AB]:[AB]])),PRODUCT(INDEX(CMB[[BD_0O]:[BD_2O]],MATCH(ROUND(MIN(SUM(CB$4,$O48/1000),SUM($O48,CB$4/1000)),3),CMB[[Cmb_ID]:[Cmb_ID]],0),SUM(N(CB$1),N($R48),1)),CHOOSE(AC[[M]:[M]],1,0,1,AC[[DB]:[DB]])),PRODUCT(SUM(ROUND(AVERAGE(VALUE(CB$3),VALUE($P48)),0),CHOOSE(IF(OR(CB$1,$R48),4,INDEX(CMB[[Res_Rare]:[Res_Rare]],MATCH(ROUND(MIN(SUM(CB$4,$O48/1000),SUM($O48,CB$4/1000)),3),CMB[[Cmb_ID]:[Cmb_ID]],0))),-1,-1,0,0)),IF(OR(CB$1,$R48),4,INDEX(CMB[[Cmb_Rare]:[Cmb_Rare]],MATCH(ROUND(MIN(SUM(CB$4,$O48/1000),SUM($O48,CB$4/1000)),3),CMB[[Cmb_ID]:[Cmb_ID]],0))),CHOOSE(AC[[M]:[M]],2,1,1,SUM(AC[[AB]:[DB]])))),""))</f>
        <v/>
      </c>
      <c r="CC48" t="str">
        <f>IF(OR(CC$5="",$S48=""),"",IFERROR(SUM(PRODUCT(INDEX(CMB[[BA_0O]:[BA_2O]],MATCH(ROUND(MIN(SUM(CC$4,$O48/1000),SUM($O48,CC$4/1000)),3),CMB[[Cmb_ID]:[Cmb_ID]],0),SUM(N(CC$1),N($R48),1)),CHOOSE(AC[[M]:[M]],1,1,0,AC[[AB]:[AB]])),PRODUCT(INDEX(CMB[[BD_0O]:[BD_2O]],MATCH(ROUND(MIN(SUM(CC$4,$O48/1000),SUM($O48,CC$4/1000)),3),CMB[[Cmb_ID]:[Cmb_ID]],0),SUM(N(CC$1),N($R48),1)),CHOOSE(AC[[M]:[M]],1,0,1,AC[[DB]:[DB]])),PRODUCT(SUM(ROUND(AVERAGE(VALUE(CC$3),VALUE($P48)),0),CHOOSE(IF(OR(CC$1,$R48),4,INDEX(CMB[[Res_Rare]:[Res_Rare]],MATCH(ROUND(MIN(SUM(CC$4,$O48/1000),SUM($O48,CC$4/1000)),3),CMB[[Cmb_ID]:[Cmb_ID]],0))),-1,-1,0,0)),IF(OR(CC$1,$R48),4,INDEX(CMB[[Cmb_Rare]:[Cmb_Rare]],MATCH(ROUND(MIN(SUM(CC$4,$O48/1000),SUM($O48,CC$4/1000)),3),CMB[[Cmb_ID]:[Cmb_ID]],0))),CHOOSE(AC[[M]:[M]],2,1,1,SUM(AC[[AB]:[DB]])))),""))</f>
        <v/>
      </c>
      <c r="CD48" t="str">
        <f>IF(OR(CD$5="",$S48=""),"",IFERROR(SUM(PRODUCT(INDEX(CMB[[BA_0O]:[BA_2O]],MATCH(ROUND(MIN(SUM(CD$4,$O48/1000),SUM($O48,CD$4/1000)),3),CMB[[Cmb_ID]:[Cmb_ID]],0),SUM(N(CD$1),N($R48),1)),CHOOSE(AC[[M]:[M]],1,1,0,AC[[AB]:[AB]])),PRODUCT(INDEX(CMB[[BD_0O]:[BD_2O]],MATCH(ROUND(MIN(SUM(CD$4,$O48/1000),SUM($O48,CD$4/1000)),3),CMB[[Cmb_ID]:[Cmb_ID]],0),SUM(N(CD$1),N($R48),1)),CHOOSE(AC[[M]:[M]],1,0,1,AC[[DB]:[DB]])),PRODUCT(SUM(ROUND(AVERAGE(VALUE(CD$3),VALUE($P48)),0),CHOOSE(IF(OR(CD$1,$R48),4,INDEX(CMB[[Res_Rare]:[Res_Rare]],MATCH(ROUND(MIN(SUM(CD$4,$O48/1000),SUM($O48,CD$4/1000)),3),CMB[[Cmb_ID]:[Cmb_ID]],0))),-1,-1,0,0)),IF(OR(CD$1,$R48),4,INDEX(CMB[[Cmb_Rare]:[Cmb_Rare]],MATCH(ROUND(MIN(SUM(CD$4,$O48/1000),SUM($O48,CD$4/1000)),3),CMB[[Cmb_ID]:[Cmb_ID]],0))),CHOOSE(AC[[M]:[M]],2,1,1,SUM(AC[[AB]:[DB]])))),""))</f>
        <v/>
      </c>
      <c r="CE48" t="str">
        <f>IF(OR(CE$5="",$S48=""),"",IFERROR(SUM(PRODUCT(INDEX(CMB[[BA_0O]:[BA_2O]],MATCH(ROUND(MIN(SUM(CE$4,$O48/1000),SUM($O48,CE$4/1000)),3),CMB[[Cmb_ID]:[Cmb_ID]],0),SUM(N(CE$1),N($R48),1)),CHOOSE(AC[[M]:[M]],1,1,0,AC[[AB]:[AB]])),PRODUCT(INDEX(CMB[[BD_0O]:[BD_2O]],MATCH(ROUND(MIN(SUM(CE$4,$O48/1000),SUM($O48,CE$4/1000)),3),CMB[[Cmb_ID]:[Cmb_ID]],0),SUM(N(CE$1),N($R48),1)),CHOOSE(AC[[M]:[M]],1,0,1,AC[[DB]:[DB]])),PRODUCT(SUM(ROUND(AVERAGE(VALUE(CE$3),VALUE($P48)),0),CHOOSE(IF(OR(CE$1,$R48),4,INDEX(CMB[[Res_Rare]:[Res_Rare]],MATCH(ROUND(MIN(SUM(CE$4,$O48/1000),SUM($O48,CE$4/1000)),3),CMB[[Cmb_ID]:[Cmb_ID]],0))),-1,-1,0,0)),IF(OR(CE$1,$R48),4,INDEX(CMB[[Cmb_Rare]:[Cmb_Rare]],MATCH(ROUND(MIN(SUM(CE$4,$O48/1000),SUM($O48,CE$4/1000)),3),CMB[[Cmb_ID]:[Cmb_ID]],0))),CHOOSE(AC[[M]:[M]],2,1,1,SUM(AC[[AB]:[DB]])))),""))</f>
        <v/>
      </c>
      <c r="CF48" t="str">
        <f>IF(OR(CF$5="",$S48=""),"",IFERROR(SUM(PRODUCT(INDEX(CMB[[BA_0O]:[BA_2O]],MATCH(ROUND(MIN(SUM(CF$4,$O48/1000),SUM($O48,CF$4/1000)),3),CMB[[Cmb_ID]:[Cmb_ID]],0),SUM(N(CF$1),N($R48),1)),CHOOSE(AC[[M]:[M]],1,1,0,AC[[AB]:[AB]])),PRODUCT(INDEX(CMB[[BD_0O]:[BD_2O]],MATCH(ROUND(MIN(SUM(CF$4,$O48/1000),SUM($O48,CF$4/1000)),3),CMB[[Cmb_ID]:[Cmb_ID]],0),SUM(N(CF$1),N($R48),1)),CHOOSE(AC[[M]:[M]],1,0,1,AC[[DB]:[DB]])),PRODUCT(SUM(ROUND(AVERAGE(VALUE(CF$3),VALUE($P48)),0),CHOOSE(IF(OR(CF$1,$R48),4,INDEX(CMB[[Res_Rare]:[Res_Rare]],MATCH(ROUND(MIN(SUM(CF$4,$O48/1000),SUM($O48,CF$4/1000)),3),CMB[[Cmb_ID]:[Cmb_ID]],0))),-1,-1,0,0)),IF(OR(CF$1,$R48),4,INDEX(CMB[[Cmb_Rare]:[Cmb_Rare]],MATCH(ROUND(MIN(SUM(CF$4,$O48/1000),SUM($O48,CF$4/1000)),3),CMB[[Cmb_ID]:[Cmb_ID]],0))),CHOOSE(AC[[M]:[M]],2,1,1,SUM(AC[[AB]:[DB]])))),""))</f>
        <v/>
      </c>
      <c r="CG48" t="str">
        <f>IF(OR(CG$5="",$S48=""),"",IFERROR(SUM(PRODUCT(INDEX(CMB[[BA_0O]:[BA_2O]],MATCH(ROUND(MIN(SUM(CG$4,$O48/1000),SUM($O48,CG$4/1000)),3),CMB[[Cmb_ID]:[Cmb_ID]],0),SUM(N(CG$1),N($R48),1)),CHOOSE(AC[[M]:[M]],1,1,0,AC[[AB]:[AB]])),PRODUCT(INDEX(CMB[[BD_0O]:[BD_2O]],MATCH(ROUND(MIN(SUM(CG$4,$O48/1000),SUM($O48,CG$4/1000)),3),CMB[[Cmb_ID]:[Cmb_ID]],0),SUM(N(CG$1),N($R48),1)),CHOOSE(AC[[M]:[M]],1,0,1,AC[[DB]:[DB]])),PRODUCT(SUM(ROUND(AVERAGE(VALUE(CG$3),VALUE($P48)),0),CHOOSE(IF(OR(CG$1,$R48),4,INDEX(CMB[[Res_Rare]:[Res_Rare]],MATCH(ROUND(MIN(SUM(CG$4,$O48/1000),SUM($O48,CG$4/1000)),3),CMB[[Cmb_ID]:[Cmb_ID]],0))),-1,-1,0,0)),IF(OR(CG$1,$R48),4,INDEX(CMB[[Cmb_Rare]:[Cmb_Rare]],MATCH(ROUND(MIN(SUM(CG$4,$O48/1000),SUM($O48,CG$4/1000)),3),CMB[[Cmb_ID]:[Cmb_ID]],0))),CHOOSE(AC[[M]:[M]],2,1,1,SUM(AC[[AB]:[DB]])))),""))</f>
        <v/>
      </c>
      <c r="CH48" t="str">
        <f>IF(OR(CH$5="",$S48=""),"",IFERROR(SUM(PRODUCT(INDEX(CMB[[BA_0O]:[BA_2O]],MATCH(ROUND(MIN(SUM(CH$4,$O48/1000),SUM($O48,CH$4/1000)),3),CMB[[Cmb_ID]:[Cmb_ID]],0),SUM(N(CH$1),N($R48),1)),CHOOSE(AC[[M]:[M]],1,1,0,AC[[AB]:[AB]])),PRODUCT(INDEX(CMB[[BD_0O]:[BD_2O]],MATCH(ROUND(MIN(SUM(CH$4,$O48/1000),SUM($O48,CH$4/1000)),3),CMB[[Cmb_ID]:[Cmb_ID]],0),SUM(N(CH$1),N($R48),1)),CHOOSE(AC[[M]:[M]],1,0,1,AC[[DB]:[DB]])),PRODUCT(SUM(ROUND(AVERAGE(VALUE(CH$3),VALUE($P48)),0),CHOOSE(IF(OR(CH$1,$R48),4,INDEX(CMB[[Res_Rare]:[Res_Rare]],MATCH(ROUND(MIN(SUM(CH$4,$O48/1000),SUM($O48,CH$4/1000)),3),CMB[[Cmb_ID]:[Cmb_ID]],0))),-1,-1,0,0)),IF(OR(CH$1,$R48),4,INDEX(CMB[[Cmb_Rare]:[Cmb_Rare]],MATCH(ROUND(MIN(SUM(CH$4,$O48/1000),SUM($O48,CH$4/1000)),3),CMB[[Cmb_ID]:[Cmb_ID]],0))),CHOOSE(AC[[M]:[M]],2,1,1,SUM(AC[[AB]:[DB]])))),""))</f>
        <v/>
      </c>
      <c r="CI48" t="str">
        <f>IF(OR(CI$5="",$S48=""),"",IFERROR(SUM(PRODUCT(INDEX(CMB[[BA_0O]:[BA_2O]],MATCH(ROUND(MIN(SUM(CI$4,$O48/1000),SUM($O48,CI$4/1000)),3),CMB[[Cmb_ID]:[Cmb_ID]],0),SUM(N(CI$1),N($R48),1)),CHOOSE(AC[[M]:[M]],1,1,0,AC[[AB]:[AB]])),PRODUCT(INDEX(CMB[[BD_0O]:[BD_2O]],MATCH(ROUND(MIN(SUM(CI$4,$O48/1000),SUM($O48,CI$4/1000)),3),CMB[[Cmb_ID]:[Cmb_ID]],0),SUM(N(CI$1),N($R48),1)),CHOOSE(AC[[M]:[M]],1,0,1,AC[[DB]:[DB]])),PRODUCT(SUM(ROUND(AVERAGE(VALUE(CI$3),VALUE($P48)),0),CHOOSE(IF(OR(CI$1,$R48),4,INDEX(CMB[[Res_Rare]:[Res_Rare]],MATCH(ROUND(MIN(SUM(CI$4,$O48/1000),SUM($O48,CI$4/1000)),3),CMB[[Cmb_ID]:[Cmb_ID]],0))),-1,-1,0,0)),IF(OR(CI$1,$R48),4,INDEX(CMB[[Cmb_Rare]:[Cmb_Rare]],MATCH(ROUND(MIN(SUM(CI$4,$O48/1000),SUM($O48,CI$4/1000)),3),CMB[[Cmb_ID]:[Cmb_ID]],0))),CHOOSE(AC[[M]:[M]],2,1,1,SUM(AC[[AB]:[DB]])))),""))</f>
        <v/>
      </c>
      <c r="CJ48" t="str">
        <f>IF(OR(CJ$5="",$S48=""),"",IFERROR(SUM(PRODUCT(INDEX(CMB[[BA_0O]:[BA_2O]],MATCH(ROUND(MIN(SUM(CJ$4,$O48/1000),SUM($O48,CJ$4/1000)),3),CMB[[Cmb_ID]:[Cmb_ID]],0),SUM(N(CJ$1),N($R48),1)),CHOOSE(AC[[M]:[M]],1,1,0,AC[[AB]:[AB]])),PRODUCT(INDEX(CMB[[BD_0O]:[BD_2O]],MATCH(ROUND(MIN(SUM(CJ$4,$O48/1000),SUM($O48,CJ$4/1000)),3),CMB[[Cmb_ID]:[Cmb_ID]],0),SUM(N(CJ$1),N($R48),1)),CHOOSE(AC[[M]:[M]],1,0,1,AC[[DB]:[DB]])),PRODUCT(SUM(ROUND(AVERAGE(VALUE(CJ$3),VALUE($P48)),0),CHOOSE(IF(OR(CJ$1,$R48),4,INDEX(CMB[[Res_Rare]:[Res_Rare]],MATCH(ROUND(MIN(SUM(CJ$4,$O48/1000),SUM($O48,CJ$4/1000)),3),CMB[[Cmb_ID]:[Cmb_ID]],0))),-1,-1,0,0)),IF(OR(CJ$1,$R48),4,INDEX(CMB[[Cmb_Rare]:[Cmb_Rare]],MATCH(ROUND(MIN(SUM(CJ$4,$O48/1000),SUM($O48,CJ$4/1000)),3),CMB[[Cmb_ID]:[Cmb_ID]],0))),CHOOSE(AC[[M]:[M]],2,1,1,SUM(AC[[AB]:[DB]])))),""))</f>
        <v/>
      </c>
      <c r="CK48" t="str">
        <f>IF(OR(CK$5="",$S48=""),"",IFERROR(SUM(PRODUCT(INDEX(CMB[[BA_0O]:[BA_2O]],MATCH(ROUND(MIN(SUM(CK$4,$O48/1000),SUM($O48,CK$4/1000)),3),CMB[[Cmb_ID]:[Cmb_ID]],0),SUM(N(CK$1),N($R48),1)),CHOOSE(AC[[M]:[M]],1,1,0,AC[[AB]:[AB]])),PRODUCT(INDEX(CMB[[BD_0O]:[BD_2O]],MATCH(ROUND(MIN(SUM(CK$4,$O48/1000),SUM($O48,CK$4/1000)),3),CMB[[Cmb_ID]:[Cmb_ID]],0),SUM(N(CK$1),N($R48),1)),CHOOSE(AC[[M]:[M]],1,0,1,AC[[DB]:[DB]])),PRODUCT(SUM(ROUND(AVERAGE(VALUE(CK$3),VALUE($P48)),0),CHOOSE(IF(OR(CK$1,$R48),4,INDEX(CMB[[Res_Rare]:[Res_Rare]],MATCH(ROUND(MIN(SUM(CK$4,$O48/1000),SUM($O48,CK$4/1000)),3),CMB[[Cmb_ID]:[Cmb_ID]],0))),-1,-1,0,0)),IF(OR(CK$1,$R48),4,INDEX(CMB[[Cmb_Rare]:[Cmb_Rare]],MATCH(ROUND(MIN(SUM(CK$4,$O48/1000),SUM($O48,CK$4/1000)),3),CMB[[Cmb_ID]:[Cmb_ID]],0))),CHOOSE(AC[[M]:[M]],2,1,1,SUM(AC[[AB]:[DB]])))),""))</f>
        <v/>
      </c>
      <c r="CL48" t="str">
        <f>IF(OR(CL$5="",$S48=""),"",IFERROR(SUM(PRODUCT(INDEX(CMB[[BA_0O]:[BA_2O]],MATCH(ROUND(MIN(SUM(CL$4,$O48/1000),SUM($O48,CL$4/1000)),3),CMB[[Cmb_ID]:[Cmb_ID]],0),SUM(N(CL$1),N($R48),1)),CHOOSE(AC[[M]:[M]],1,1,0,AC[[AB]:[AB]])),PRODUCT(INDEX(CMB[[BD_0O]:[BD_2O]],MATCH(ROUND(MIN(SUM(CL$4,$O48/1000),SUM($O48,CL$4/1000)),3),CMB[[Cmb_ID]:[Cmb_ID]],0),SUM(N(CL$1),N($R48),1)),CHOOSE(AC[[M]:[M]],1,0,1,AC[[DB]:[DB]])),PRODUCT(SUM(ROUND(AVERAGE(VALUE(CL$3),VALUE($P48)),0),CHOOSE(IF(OR(CL$1,$R48),4,INDEX(CMB[[Res_Rare]:[Res_Rare]],MATCH(ROUND(MIN(SUM(CL$4,$O48/1000),SUM($O48,CL$4/1000)),3),CMB[[Cmb_ID]:[Cmb_ID]],0))),-1,-1,0,0)),IF(OR(CL$1,$R48),4,INDEX(CMB[[Cmb_Rare]:[Cmb_Rare]],MATCH(ROUND(MIN(SUM(CL$4,$O48/1000),SUM($O48,CL$4/1000)),3),CMB[[Cmb_ID]:[Cmb_ID]],0))),CHOOSE(AC[[M]:[M]],2,1,1,SUM(AC[[AB]:[DB]])))),""))</f>
        <v/>
      </c>
      <c r="CM48" t="str">
        <f>IF(OR(CM$5="",$S48=""),"",IFERROR(SUM(PRODUCT(INDEX(CMB[[BA_0O]:[BA_2O]],MATCH(ROUND(MIN(SUM(CM$4,$O48/1000),SUM($O48,CM$4/1000)),3),CMB[[Cmb_ID]:[Cmb_ID]],0),SUM(N(CM$1),N($R48),1)),CHOOSE(AC[[M]:[M]],1,1,0,AC[[AB]:[AB]])),PRODUCT(INDEX(CMB[[BD_0O]:[BD_2O]],MATCH(ROUND(MIN(SUM(CM$4,$O48/1000),SUM($O48,CM$4/1000)),3),CMB[[Cmb_ID]:[Cmb_ID]],0),SUM(N(CM$1),N($R48),1)),CHOOSE(AC[[M]:[M]],1,0,1,AC[[DB]:[DB]])),PRODUCT(SUM(ROUND(AVERAGE(VALUE(CM$3),VALUE($P48)),0),CHOOSE(IF(OR(CM$1,$R48),4,INDEX(CMB[[Res_Rare]:[Res_Rare]],MATCH(ROUND(MIN(SUM(CM$4,$O48/1000),SUM($O48,CM$4/1000)),3),CMB[[Cmb_ID]:[Cmb_ID]],0))),-1,-1,0,0)),IF(OR(CM$1,$R48),4,INDEX(CMB[[Cmb_Rare]:[Cmb_Rare]],MATCH(ROUND(MIN(SUM(CM$4,$O48/1000),SUM($O48,CM$4/1000)),3),CMB[[Cmb_ID]:[Cmb_ID]],0))),CHOOSE(AC[[M]:[M]],2,1,1,SUM(AC[[AB]:[DB]])))),""))</f>
        <v/>
      </c>
      <c r="CN48" t="str">
        <f>IF(OR(CN$5="",$S48=""),"",IFERROR(SUM(PRODUCT(INDEX(CMB[[BA_0O]:[BA_2O]],MATCH(ROUND(MIN(SUM(CN$4,$O48/1000),SUM($O48,CN$4/1000)),3),CMB[[Cmb_ID]:[Cmb_ID]],0),SUM(N(CN$1),N($R48),1)),CHOOSE(AC[[M]:[M]],1,1,0,AC[[AB]:[AB]])),PRODUCT(INDEX(CMB[[BD_0O]:[BD_2O]],MATCH(ROUND(MIN(SUM(CN$4,$O48/1000),SUM($O48,CN$4/1000)),3),CMB[[Cmb_ID]:[Cmb_ID]],0),SUM(N(CN$1),N($R48),1)),CHOOSE(AC[[M]:[M]],1,0,1,AC[[DB]:[DB]])),PRODUCT(SUM(ROUND(AVERAGE(VALUE(CN$3),VALUE($P48)),0),CHOOSE(IF(OR(CN$1,$R48),4,INDEX(CMB[[Res_Rare]:[Res_Rare]],MATCH(ROUND(MIN(SUM(CN$4,$O48/1000),SUM($O48,CN$4/1000)),3),CMB[[Cmb_ID]:[Cmb_ID]],0))),-1,-1,0,0)),IF(OR(CN$1,$R48),4,INDEX(CMB[[Cmb_Rare]:[Cmb_Rare]],MATCH(ROUND(MIN(SUM(CN$4,$O48/1000),SUM($O48,CN$4/1000)),3),CMB[[Cmb_ID]:[Cmb_ID]],0))),CHOOSE(AC[[M]:[M]],2,1,1,SUM(AC[[AB]:[DB]])))),""))</f>
        <v/>
      </c>
      <c r="CO48" t="str">
        <f>IF(OR(CO$5="",$S48=""),"",IFERROR(SUM(PRODUCT(INDEX(CMB[[BA_0O]:[BA_2O]],MATCH(ROUND(MIN(SUM(CO$4,$O48/1000),SUM($O48,CO$4/1000)),3),CMB[[Cmb_ID]:[Cmb_ID]],0),SUM(N(CO$1),N($R48),1)),CHOOSE(AC[[M]:[M]],1,1,0,AC[[AB]:[AB]])),PRODUCT(INDEX(CMB[[BD_0O]:[BD_2O]],MATCH(ROUND(MIN(SUM(CO$4,$O48/1000),SUM($O48,CO$4/1000)),3),CMB[[Cmb_ID]:[Cmb_ID]],0),SUM(N(CO$1),N($R48),1)),CHOOSE(AC[[M]:[M]],1,0,1,AC[[DB]:[DB]])),PRODUCT(SUM(ROUND(AVERAGE(VALUE(CO$3),VALUE($P48)),0),CHOOSE(IF(OR(CO$1,$R48),4,INDEX(CMB[[Res_Rare]:[Res_Rare]],MATCH(ROUND(MIN(SUM(CO$4,$O48/1000),SUM($O48,CO$4/1000)),3),CMB[[Cmb_ID]:[Cmb_ID]],0))),-1,-1,0,0)),IF(OR(CO$1,$R48),4,INDEX(CMB[[Cmb_Rare]:[Cmb_Rare]],MATCH(ROUND(MIN(SUM(CO$4,$O48/1000),SUM($O48,CO$4/1000)),3),CMB[[Cmb_ID]:[Cmb_ID]],0))),CHOOSE(AC[[M]:[M]],2,1,1,SUM(AC[[AB]:[DB]])))),""))</f>
        <v/>
      </c>
      <c r="CP48" t="str">
        <f>IF(OR(CP$5="",$S48=""),"",IFERROR(SUM(PRODUCT(INDEX(CMB[[BA_0O]:[BA_2O]],MATCH(ROUND(MIN(SUM(CP$4,$O48/1000),SUM($O48,CP$4/1000)),3),CMB[[Cmb_ID]:[Cmb_ID]],0),SUM(N(CP$1),N($R48),1)),CHOOSE(AC[[M]:[M]],1,1,0,AC[[AB]:[AB]])),PRODUCT(INDEX(CMB[[BD_0O]:[BD_2O]],MATCH(ROUND(MIN(SUM(CP$4,$O48/1000),SUM($O48,CP$4/1000)),3),CMB[[Cmb_ID]:[Cmb_ID]],0),SUM(N(CP$1),N($R48),1)),CHOOSE(AC[[M]:[M]],1,0,1,AC[[DB]:[DB]])),PRODUCT(SUM(ROUND(AVERAGE(VALUE(CP$3),VALUE($P48)),0),CHOOSE(IF(OR(CP$1,$R48),4,INDEX(CMB[[Res_Rare]:[Res_Rare]],MATCH(ROUND(MIN(SUM(CP$4,$O48/1000),SUM($O48,CP$4/1000)),3),CMB[[Cmb_ID]:[Cmb_ID]],0))),-1,-1,0,0)),IF(OR(CP$1,$R48),4,INDEX(CMB[[Cmb_Rare]:[Cmb_Rare]],MATCH(ROUND(MIN(SUM(CP$4,$O48/1000),SUM($O48,CP$4/1000)),3),CMB[[Cmb_ID]:[Cmb_ID]],0))),CHOOSE(AC[[M]:[M]],2,1,1,SUM(AC[[AB]:[DB]])))),""))</f>
        <v/>
      </c>
      <c r="CQ48" t="str">
        <f>IF(OR(CQ$5="",$S48=""),"",IFERROR(SUM(PRODUCT(INDEX(CMB[[BA_0O]:[BA_2O]],MATCH(ROUND(MIN(SUM(CQ$4,$O48/1000),SUM($O48,CQ$4/1000)),3),CMB[[Cmb_ID]:[Cmb_ID]],0),SUM(N(CQ$1),N($R48),1)),CHOOSE(AC[[M]:[M]],1,1,0,AC[[AB]:[AB]])),PRODUCT(INDEX(CMB[[BD_0O]:[BD_2O]],MATCH(ROUND(MIN(SUM(CQ$4,$O48/1000),SUM($O48,CQ$4/1000)),3),CMB[[Cmb_ID]:[Cmb_ID]],0),SUM(N(CQ$1),N($R48),1)),CHOOSE(AC[[M]:[M]],1,0,1,AC[[DB]:[DB]])),PRODUCT(SUM(ROUND(AVERAGE(VALUE(CQ$3),VALUE($P48)),0),CHOOSE(IF(OR(CQ$1,$R48),4,INDEX(CMB[[Res_Rare]:[Res_Rare]],MATCH(ROUND(MIN(SUM(CQ$4,$O48/1000),SUM($O48,CQ$4/1000)),3),CMB[[Cmb_ID]:[Cmb_ID]],0))),-1,-1,0,0)),IF(OR(CQ$1,$R48),4,INDEX(CMB[[Cmb_Rare]:[Cmb_Rare]],MATCH(ROUND(MIN(SUM(CQ$4,$O48/1000),SUM($O48,CQ$4/1000)),3),CMB[[Cmb_ID]:[Cmb_ID]],0))),CHOOSE(AC[[M]:[M]],2,1,1,SUM(AC[[AB]:[DB]])))),""))</f>
        <v/>
      </c>
      <c r="CR48" t="str">
        <f>IF(OR(CR$5="",$S48=""),"",IFERROR(SUM(PRODUCT(INDEX(CMB[[BA_0O]:[BA_2O]],MATCH(ROUND(MIN(SUM(CR$4,$O48/1000),SUM($O48,CR$4/1000)),3),CMB[[Cmb_ID]:[Cmb_ID]],0),SUM(N(CR$1),N($R48),1)),CHOOSE(AC[[M]:[M]],1,1,0,AC[[AB]:[AB]])),PRODUCT(INDEX(CMB[[BD_0O]:[BD_2O]],MATCH(ROUND(MIN(SUM(CR$4,$O48/1000),SUM($O48,CR$4/1000)),3),CMB[[Cmb_ID]:[Cmb_ID]],0),SUM(N(CR$1),N($R48),1)),CHOOSE(AC[[M]:[M]],1,0,1,AC[[DB]:[DB]])),PRODUCT(SUM(ROUND(AVERAGE(VALUE(CR$3),VALUE($P48)),0),CHOOSE(IF(OR(CR$1,$R48),4,INDEX(CMB[[Res_Rare]:[Res_Rare]],MATCH(ROUND(MIN(SUM(CR$4,$O48/1000),SUM($O48,CR$4/1000)),3),CMB[[Cmb_ID]:[Cmb_ID]],0))),-1,-1,0,0)),IF(OR(CR$1,$R48),4,INDEX(CMB[[Cmb_Rare]:[Cmb_Rare]],MATCH(ROUND(MIN(SUM(CR$4,$O48/1000),SUM($O48,CR$4/1000)),3),CMB[[Cmb_ID]:[Cmb_ID]],0))),CHOOSE(AC[[M]:[M]],2,1,1,SUM(AC[[AB]:[DB]])))),""))</f>
        <v/>
      </c>
      <c r="CS48" t="str">
        <f>IF(OR(CS$5="",$S48=""),"",IFERROR(SUM(PRODUCT(INDEX(CMB[[BA_0O]:[BA_2O]],MATCH(ROUND(MIN(SUM(CS$4,$O48/1000),SUM($O48,CS$4/1000)),3),CMB[[Cmb_ID]:[Cmb_ID]],0),SUM(N(CS$1),N($R48),1)),CHOOSE(AC[[M]:[M]],1,1,0,AC[[AB]:[AB]])),PRODUCT(INDEX(CMB[[BD_0O]:[BD_2O]],MATCH(ROUND(MIN(SUM(CS$4,$O48/1000),SUM($O48,CS$4/1000)),3),CMB[[Cmb_ID]:[Cmb_ID]],0),SUM(N(CS$1),N($R48),1)),CHOOSE(AC[[M]:[M]],1,0,1,AC[[DB]:[DB]])),PRODUCT(SUM(ROUND(AVERAGE(VALUE(CS$3),VALUE($P48)),0),CHOOSE(IF(OR(CS$1,$R48),4,INDEX(CMB[[Res_Rare]:[Res_Rare]],MATCH(ROUND(MIN(SUM(CS$4,$O48/1000),SUM($O48,CS$4/1000)),3),CMB[[Cmb_ID]:[Cmb_ID]],0))),-1,-1,0,0)),IF(OR(CS$1,$R48),4,INDEX(CMB[[Cmb_Rare]:[Cmb_Rare]],MATCH(ROUND(MIN(SUM(CS$4,$O48/1000),SUM($O48,CS$4/1000)),3),CMB[[Cmb_ID]:[Cmb_ID]],0))),CHOOSE(AC[[M]:[M]],2,1,1,SUM(AC[[AB]:[DB]])))),""))</f>
        <v/>
      </c>
      <c r="CT48" t="str">
        <f>IF(OR(CT$5="",$S48=""),"",IFERROR(SUM(PRODUCT(INDEX(CMB[[BA_0O]:[BA_2O]],MATCH(ROUND(MIN(SUM(CT$4,$O48/1000),SUM($O48,CT$4/1000)),3),CMB[[Cmb_ID]:[Cmb_ID]],0),SUM(N(CT$1),N($R48),1)),CHOOSE(AC[[M]:[M]],1,1,0,AC[[AB]:[AB]])),PRODUCT(INDEX(CMB[[BD_0O]:[BD_2O]],MATCH(ROUND(MIN(SUM(CT$4,$O48/1000),SUM($O48,CT$4/1000)),3),CMB[[Cmb_ID]:[Cmb_ID]],0),SUM(N(CT$1),N($R48),1)),CHOOSE(AC[[M]:[M]],1,0,1,AC[[DB]:[DB]])),PRODUCT(SUM(ROUND(AVERAGE(VALUE(CT$3),VALUE($P48)),0),CHOOSE(IF(OR(CT$1,$R48),4,INDEX(CMB[[Res_Rare]:[Res_Rare]],MATCH(ROUND(MIN(SUM(CT$4,$O48/1000),SUM($O48,CT$4/1000)),3),CMB[[Cmb_ID]:[Cmb_ID]],0))),-1,-1,0,0)),IF(OR(CT$1,$R48),4,INDEX(CMB[[Cmb_Rare]:[Cmb_Rare]],MATCH(ROUND(MIN(SUM(CT$4,$O48/1000),SUM($O48,CT$4/1000)),3),CMB[[Cmb_ID]:[Cmb_ID]],0))),CHOOSE(AC[[M]:[M]],2,1,1,SUM(AC[[AB]:[DB]])))),""))</f>
        <v/>
      </c>
      <c r="CU48" t="str">
        <f>IF(OR(CU$5="",$S48=""),"",IFERROR(SUM(PRODUCT(INDEX(CMB[[BA_0O]:[BA_2O]],MATCH(ROUND(MIN(SUM(CU$4,$O48/1000),SUM($O48,CU$4/1000)),3),CMB[[Cmb_ID]:[Cmb_ID]],0),SUM(N(CU$1),N($R48),1)),CHOOSE(AC[[M]:[M]],1,1,0,AC[[AB]:[AB]])),PRODUCT(INDEX(CMB[[BD_0O]:[BD_2O]],MATCH(ROUND(MIN(SUM(CU$4,$O48/1000),SUM($O48,CU$4/1000)),3),CMB[[Cmb_ID]:[Cmb_ID]],0),SUM(N(CU$1),N($R48),1)),CHOOSE(AC[[M]:[M]],1,0,1,AC[[DB]:[DB]])),PRODUCT(SUM(ROUND(AVERAGE(VALUE(CU$3),VALUE($P48)),0),CHOOSE(IF(OR(CU$1,$R48),4,INDEX(CMB[[Res_Rare]:[Res_Rare]],MATCH(ROUND(MIN(SUM(CU$4,$O48/1000),SUM($O48,CU$4/1000)),3),CMB[[Cmb_ID]:[Cmb_ID]],0))),-1,-1,0,0)),IF(OR(CU$1,$R48),4,INDEX(CMB[[Cmb_Rare]:[Cmb_Rare]],MATCH(ROUND(MIN(SUM(CU$4,$O48/1000),SUM($O48,CU$4/1000)),3),CMB[[Cmb_ID]:[Cmb_ID]],0))),CHOOSE(AC[[M]:[M]],2,1,1,SUM(AC[[AB]:[DB]])))),""))</f>
        <v/>
      </c>
      <c r="CV48" t="str">
        <f>IF(OR(CV$5="",$S48=""),"",IFERROR(SUM(PRODUCT(INDEX(CMB[[BA_0O]:[BA_2O]],MATCH(ROUND(MIN(SUM(CV$4,$O48/1000),SUM($O48,CV$4/1000)),3),CMB[[Cmb_ID]:[Cmb_ID]],0),SUM(N(CV$1),N($R48),1)),CHOOSE(AC[[M]:[M]],1,1,0,AC[[AB]:[AB]])),PRODUCT(INDEX(CMB[[BD_0O]:[BD_2O]],MATCH(ROUND(MIN(SUM(CV$4,$O48/1000),SUM($O48,CV$4/1000)),3),CMB[[Cmb_ID]:[Cmb_ID]],0),SUM(N(CV$1),N($R48),1)),CHOOSE(AC[[M]:[M]],1,0,1,AC[[DB]:[DB]])),PRODUCT(SUM(ROUND(AVERAGE(VALUE(CV$3),VALUE($P48)),0),CHOOSE(IF(OR(CV$1,$R48),4,INDEX(CMB[[Res_Rare]:[Res_Rare]],MATCH(ROUND(MIN(SUM(CV$4,$O48/1000),SUM($O48,CV$4/1000)),3),CMB[[Cmb_ID]:[Cmb_ID]],0))),-1,-1,0,0)),IF(OR(CV$1,$R48),4,INDEX(CMB[[Cmb_Rare]:[Cmb_Rare]],MATCH(ROUND(MIN(SUM(CV$4,$O48/1000),SUM($O48,CV$4/1000)),3),CMB[[Cmb_ID]:[Cmb_ID]],0))),CHOOSE(AC[[M]:[M]],2,1,1,SUM(AC[[AB]:[DB]])))),""))</f>
        <v/>
      </c>
      <c r="CW48" t="str">
        <f>IF(OR(CW$5="",$S48=""),"",IFERROR(SUM(PRODUCT(INDEX(CMB[[BA_0O]:[BA_2O]],MATCH(ROUND(MIN(SUM(CW$4,$O48/1000),SUM($O48,CW$4/1000)),3),CMB[[Cmb_ID]:[Cmb_ID]],0),SUM(N(CW$1),N($R48),1)),CHOOSE(AC[[M]:[M]],1,1,0,AC[[AB]:[AB]])),PRODUCT(INDEX(CMB[[BD_0O]:[BD_2O]],MATCH(ROUND(MIN(SUM(CW$4,$O48/1000),SUM($O48,CW$4/1000)),3),CMB[[Cmb_ID]:[Cmb_ID]],0),SUM(N(CW$1),N($R48),1)),CHOOSE(AC[[M]:[M]],1,0,1,AC[[DB]:[DB]])),PRODUCT(SUM(ROUND(AVERAGE(VALUE(CW$3),VALUE($P48)),0),CHOOSE(IF(OR(CW$1,$R48),4,INDEX(CMB[[Res_Rare]:[Res_Rare]],MATCH(ROUND(MIN(SUM(CW$4,$O48/1000),SUM($O48,CW$4/1000)),3),CMB[[Cmb_ID]:[Cmb_ID]],0))),-1,-1,0,0)),IF(OR(CW$1,$R48),4,INDEX(CMB[[Cmb_Rare]:[Cmb_Rare]],MATCH(ROUND(MIN(SUM(CW$4,$O48/1000),SUM($O48,CW$4/1000)),3),CMB[[Cmb_ID]:[Cmb_ID]],0))),CHOOSE(AC[[M]:[M]],2,1,1,SUM(AC[[AB]:[DB]])))),""))</f>
        <v/>
      </c>
      <c r="CX48" t="str">
        <f>IF(OR(CX$5="",$S48=""),"",IFERROR(SUM(PRODUCT(INDEX(CMB[[BA_0O]:[BA_2O]],MATCH(ROUND(MIN(SUM(CX$4,$O48/1000),SUM($O48,CX$4/1000)),3),CMB[[Cmb_ID]:[Cmb_ID]],0),SUM(N(CX$1),N($R48),1)),CHOOSE(AC[[M]:[M]],1,1,0,AC[[AB]:[AB]])),PRODUCT(INDEX(CMB[[BD_0O]:[BD_2O]],MATCH(ROUND(MIN(SUM(CX$4,$O48/1000),SUM($O48,CX$4/1000)),3),CMB[[Cmb_ID]:[Cmb_ID]],0),SUM(N(CX$1),N($R48),1)),CHOOSE(AC[[M]:[M]],1,0,1,AC[[DB]:[DB]])),PRODUCT(SUM(ROUND(AVERAGE(VALUE(CX$3),VALUE($P48)),0),CHOOSE(IF(OR(CX$1,$R48),4,INDEX(CMB[[Res_Rare]:[Res_Rare]],MATCH(ROUND(MIN(SUM(CX$4,$O48/1000),SUM($O48,CX$4/1000)),3),CMB[[Cmb_ID]:[Cmb_ID]],0))),-1,-1,0,0)),IF(OR(CX$1,$R48),4,INDEX(CMB[[Cmb_Rare]:[Cmb_Rare]],MATCH(ROUND(MIN(SUM(CX$4,$O48/1000),SUM($O48,CX$4/1000)),3),CMB[[Cmb_ID]:[Cmb_ID]],0))),CHOOSE(AC[[M]:[M]],2,1,1,SUM(AC[[AB]:[DB]])))),""))</f>
        <v/>
      </c>
      <c r="CY48" t="str">
        <f>IF(OR(CY$5="",$S48=""),"",IFERROR(SUM(PRODUCT(INDEX(CMB[[BA_0O]:[BA_2O]],MATCH(ROUND(MIN(SUM(CY$4,$O48/1000),SUM($O48,CY$4/1000)),3),CMB[[Cmb_ID]:[Cmb_ID]],0),SUM(N(CY$1),N($R48),1)),CHOOSE(AC[[M]:[M]],1,1,0,AC[[AB]:[AB]])),PRODUCT(INDEX(CMB[[BD_0O]:[BD_2O]],MATCH(ROUND(MIN(SUM(CY$4,$O48/1000),SUM($O48,CY$4/1000)),3),CMB[[Cmb_ID]:[Cmb_ID]],0),SUM(N(CY$1),N($R48),1)),CHOOSE(AC[[M]:[M]],1,0,1,AC[[DB]:[DB]])),PRODUCT(SUM(ROUND(AVERAGE(VALUE(CY$3),VALUE($P48)),0),CHOOSE(IF(OR(CY$1,$R48),4,INDEX(CMB[[Res_Rare]:[Res_Rare]],MATCH(ROUND(MIN(SUM(CY$4,$O48/1000),SUM($O48,CY$4/1000)),3),CMB[[Cmb_ID]:[Cmb_ID]],0))),-1,-1,0,0)),IF(OR(CY$1,$R48),4,INDEX(CMB[[Cmb_Rare]:[Cmb_Rare]],MATCH(ROUND(MIN(SUM(CY$4,$O48/1000),SUM($O48,CY$4/1000)),3),CMB[[Cmb_ID]:[Cmb_ID]],0))),CHOOSE(AC[[M]:[M]],2,1,1,SUM(AC[[AB]:[DB]])))),""))</f>
        <v/>
      </c>
      <c r="CZ48" t="str">
        <f>IF(OR(CZ$5="",$S48=""),"",IFERROR(SUM(PRODUCT(INDEX(CMB[[BA_0O]:[BA_2O]],MATCH(ROUND(MIN(SUM(CZ$4,$O48/1000),SUM($O48,CZ$4/1000)),3),CMB[[Cmb_ID]:[Cmb_ID]],0),SUM(N(CZ$1),N($R48),1)),CHOOSE(AC[[M]:[M]],1,1,0,AC[[AB]:[AB]])),PRODUCT(INDEX(CMB[[BD_0O]:[BD_2O]],MATCH(ROUND(MIN(SUM(CZ$4,$O48/1000),SUM($O48,CZ$4/1000)),3),CMB[[Cmb_ID]:[Cmb_ID]],0),SUM(N(CZ$1),N($R48),1)),CHOOSE(AC[[M]:[M]],1,0,1,AC[[DB]:[DB]])),PRODUCT(SUM(ROUND(AVERAGE(VALUE(CZ$3),VALUE($P48)),0),CHOOSE(IF(OR(CZ$1,$R48),4,INDEX(CMB[[Res_Rare]:[Res_Rare]],MATCH(ROUND(MIN(SUM(CZ$4,$O48/1000),SUM($O48,CZ$4/1000)),3),CMB[[Cmb_ID]:[Cmb_ID]],0))),-1,-1,0,0)),IF(OR(CZ$1,$R48),4,INDEX(CMB[[Cmb_Rare]:[Cmb_Rare]],MATCH(ROUND(MIN(SUM(CZ$4,$O48/1000),SUM($O48,CZ$4/1000)),3),CMB[[Cmb_ID]:[Cmb_ID]],0))),CHOOSE(AC[[M]:[M]],2,1,1,SUM(AC[[AB]:[DB]])))),""))</f>
        <v/>
      </c>
      <c r="DA48" t="str">
        <f>IF(OR(DA$5="",$S48=""),"",IFERROR(SUM(PRODUCT(INDEX(CMB[[BA_0O]:[BA_2O]],MATCH(ROUND(MIN(SUM(DA$4,$O48/1000),SUM($O48,DA$4/1000)),3),CMB[[Cmb_ID]:[Cmb_ID]],0),SUM(N(DA$1),N($R48),1)),CHOOSE(AC[[M]:[M]],1,1,0,AC[[AB]:[AB]])),PRODUCT(INDEX(CMB[[BD_0O]:[BD_2O]],MATCH(ROUND(MIN(SUM(DA$4,$O48/1000),SUM($O48,DA$4/1000)),3),CMB[[Cmb_ID]:[Cmb_ID]],0),SUM(N(DA$1),N($R48),1)),CHOOSE(AC[[M]:[M]],1,0,1,AC[[DB]:[DB]])),PRODUCT(SUM(ROUND(AVERAGE(VALUE(DA$3),VALUE($P48)),0),CHOOSE(IF(OR(DA$1,$R48),4,INDEX(CMB[[Res_Rare]:[Res_Rare]],MATCH(ROUND(MIN(SUM(DA$4,$O48/1000),SUM($O48,DA$4/1000)),3),CMB[[Cmb_ID]:[Cmb_ID]],0))),-1,-1,0,0)),IF(OR(DA$1,$R48),4,INDEX(CMB[[Cmb_Rare]:[Cmb_Rare]],MATCH(ROUND(MIN(SUM(DA$4,$O48/1000),SUM($O48,DA$4/1000)),3),CMB[[Cmb_ID]:[Cmb_ID]],0))),CHOOSE(AC[[M]:[M]],2,1,1,SUM(AC[[AB]:[DB]])))),""))</f>
        <v/>
      </c>
      <c r="DB48" t="str">
        <f>IF(OR(DB$5="",$S48=""),"",IFERROR(SUM(PRODUCT(INDEX(CMB[[BA_0O]:[BA_2O]],MATCH(ROUND(MIN(SUM(DB$4,$O48/1000),SUM($O48,DB$4/1000)),3),CMB[[Cmb_ID]:[Cmb_ID]],0),SUM(N(DB$1),N($R48),1)),CHOOSE(AC[[M]:[M]],1,1,0,AC[[AB]:[AB]])),PRODUCT(INDEX(CMB[[BD_0O]:[BD_2O]],MATCH(ROUND(MIN(SUM(DB$4,$O48/1000),SUM($O48,DB$4/1000)),3),CMB[[Cmb_ID]:[Cmb_ID]],0),SUM(N(DB$1),N($R48),1)),CHOOSE(AC[[M]:[M]],1,0,1,AC[[DB]:[DB]])),PRODUCT(SUM(ROUND(AVERAGE(VALUE(DB$3),VALUE($P48)),0),CHOOSE(IF(OR(DB$1,$R48),4,INDEX(CMB[[Res_Rare]:[Res_Rare]],MATCH(ROUND(MIN(SUM(DB$4,$O48/1000),SUM($O48,DB$4/1000)),3),CMB[[Cmb_ID]:[Cmb_ID]],0))),-1,-1,0,0)),IF(OR(DB$1,$R48),4,INDEX(CMB[[Cmb_Rare]:[Cmb_Rare]],MATCH(ROUND(MIN(SUM(DB$4,$O48/1000),SUM($O48,DB$4/1000)),3),CMB[[Cmb_ID]:[Cmb_ID]],0))),CHOOSE(AC[[M]:[M]],2,1,1,SUM(AC[[AB]:[DB]])))),""))</f>
        <v/>
      </c>
      <c r="DC48" t="str">
        <f>IF(OR(DC$5="",$S48=""),"",IFERROR(SUM(PRODUCT(INDEX(CMB[[BA_0O]:[BA_2O]],MATCH(ROUND(MIN(SUM(DC$4,$O48/1000),SUM($O48,DC$4/1000)),3),CMB[[Cmb_ID]:[Cmb_ID]],0),SUM(N(DC$1),N($R48),1)),CHOOSE(AC[[M]:[M]],1,1,0,AC[[AB]:[AB]])),PRODUCT(INDEX(CMB[[BD_0O]:[BD_2O]],MATCH(ROUND(MIN(SUM(DC$4,$O48/1000),SUM($O48,DC$4/1000)),3),CMB[[Cmb_ID]:[Cmb_ID]],0),SUM(N(DC$1),N($R48),1)),CHOOSE(AC[[M]:[M]],1,0,1,AC[[DB]:[DB]])),PRODUCT(SUM(ROUND(AVERAGE(VALUE(DC$3),VALUE($P48)),0),CHOOSE(IF(OR(DC$1,$R48),4,INDEX(CMB[[Res_Rare]:[Res_Rare]],MATCH(ROUND(MIN(SUM(DC$4,$O48/1000),SUM($O48,DC$4/1000)),3),CMB[[Cmb_ID]:[Cmb_ID]],0))),-1,-1,0,0)),IF(OR(DC$1,$R48),4,INDEX(CMB[[Cmb_Rare]:[Cmb_Rare]],MATCH(ROUND(MIN(SUM(DC$4,$O48/1000),SUM($O48,DC$4/1000)),3),CMB[[Cmb_ID]:[Cmb_ID]],0))),CHOOSE(AC[[M]:[M]],2,1,1,SUM(AC[[AB]:[DB]])))),""))</f>
        <v/>
      </c>
      <c r="DD48" t="str">
        <f>IF(OR(DD$5="",$S48=""),"",IFERROR(SUM(PRODUCT(INDEX(CMB[[BA_0O]:[BA_2O]],MATCH(ROUND(MIN(SUM(DD$4,$O48/1000),SUM($O48,DD$4/1000)),3),CMB[[Cmb_ID]:[Cmb_ID]],0),SUM(N(DD$1),N($R48),1)),CHOOSE(AC[[M]:[M]],1,1,0,AC[[AB]:[AB]])),PRODUCT(INDEX(CMB[[BD_0O]:[BD_2O]],MATCH(ROUND(MIN(SUM(DD$4,$O48/1000),SUM($O48,DD$4/1000)),3),CMB[[Cmb_ID]:[Cmb_ID]],0),SUM(N(DD$1),N($R48),1)),CHOOSE(AC[[M]:[M]],1,0,1,AC[[DB]:[DB]])),PRODUCT(SUM(ROUND(AVERAGE(VALUE(DD$3),VALUE($P48)),0),CHOOSE(IF(OR(DD$1,$R48),4,INDEX(CMB[[Res_Rare]:[Res_Rare]],MATCH(ROUND(MIN(SUM(DD$4,$O48/1000),SUM($O48,DD$4/1000)),3),CMB[[Cmb_ID]:[Cmb_ID]],0))),-1,-1,0,0)),IF(OR(DD$1,$R48),4,INDEX(CMB[[Cmb_Rare]:[Cmb_Rare]],MATCH(ROUND(MIN(SUM(DD$4,$O48/1000),SUM($O48,DD$4/1000)),3),CMB[[Cmb_ID]:[Cmb_ID]],0))),CHOOSE(AC[[M]:[M]],2,1,1,SUM(AC[[AB]:[DB]])))),""))</f>
        <v/>
      </c>
      <c r="DE48" t="str">
        <f>IF(OR(DE$5="",$S48=""),"",IFERROR(SUM(PRODUCT(INDEX(CMB[[BA_0O]:[BA_2O]],MATCH(ROUND(MIN(SUM(DE$4,$O48/1000),SUM($O48,DE$4/1000)),3),CMB[[Cmb_ID]:[Cmb_ID]],0),SUM(N(DE$1),N($R48),1)),CHOOSE(AC[[M]:[M]],1,1,0,AC[[AB]:[AB]])),PRODUCT(INDEX(CMB[[BD_0O]:[BD_2O]],MATCH(ROUND(MIN(SUM(DE$4,$O48/1000),SUM($O48,DE$4/1000)),3),CMB[[Cmb_ID]:[Cmb_ID]],0),SUM(N(DE$1),N($R48),1)),CHOOSE(AC[[M]:[M]],1,0,1,AC[[DB]:[DB]])),PRODUCT(SUM(ROUND(AVERAGE(VALUE(DE$3),VALUE($P48)),0),CHOOSE(IF(OR(DE$1,$R48),4,INDEX(CMB[[Res_Rare]:[Res_Rare]],MATCH(ROUND(MIN(SUM(DE$4,$O48/1000),SUM($O48,DE$4/1000)),3),CMB[[Cmb_ID]:[Cmb_ID]],0))),-1,-1,0,0)),IF(OR(DE$1,$R48),4,INDEX(CMB[[Cmb_Rare]:[Cmb_Rare]],MATCH(ROUND(MIN(SUM(DE$4,$O48/1000),SUM($O48,DE$4/1000)),3),CMB[[Cmb_ID]:[Cmb_ID]],0))),CHOOSE(AC[[M]:[M]],2,1,1,SUM(AC[[AB]:[DB]])))),""))</f>
        <v/>
      </c>
      <c r="DF48" t="str">
        <f>IF(OR(DF$5="",$S48=""),"",IFERROR(SUM(PRODUCT(INDEX(CMB[[BA_0O]:[BA_2O]],MATCH(ROUND(MIN(SUM(DF$4,$O48/1000),SUM($O48,DF$4/1000)),3),CMB[[Cmb_ID]:[Cmb_ID]],0),SUM(N(DF$1),N($R48),1)),CHOOSE(AC[[M]:[M]],1,1,0,AC[[AB]:[AB]])),PRODUCT(INDEX(CMB[[BD_0O]:[BD_2O]],MATCH(ROUND(MIN(SUM(DF$4,$O48/1000),SUM($O48,DF$4/1000)),3),CMB[[Cmb_ID]:[Cmb_ID]],0),SUM(N(DF$1),N($R48),1)),CHOOSE(AC[[M]:[M]],1,0,1,AC[[DB]:[DB]])),PRODUCT(SUM(ROUND(AVERAGE(VALUE(DF$3),VALUE($P48)),0),CHOOSE(IF(OR(DF$1,$R48),4,INDEX(CMB[[Res_Rare]:[Res_Rare]],MATCH(ROUND(MIN(SUM(DF$4,$O48/1000),SUM($O48,DF$4/1000)),3),CMB[[Cmb_ID]:[Cmb_ID]],0))),-1,-1,0,0)),IF(OR(DF$1,$R48),4,INDEX(CMB[[Cmb_Rare]:[Cmb_Rare]],MATCH(ROUND(MIN(SUM(DF$4,$O48/1000),SUM($O48,DF$4/1000)),3),CMB[[Cmb_ID]:[Cmb_ID]],0))),CHOOSE(AC[[M]:[M]],2,1,1,SUM(AC[[AB]:[DB]])))),""))</f>
        <v/>
      </c>
      <c r="DG48" t="str">
        <f>IF(OR(DG$5="",$S48=""),"",IFERROR(SUM(PRODUCT(INDEX(CMB[[BA_0O]:[BA_2O]],MATCH(ROUND(MIN(SUM(DG$4,$O48/1000),SUM($O48,DG$4/1000)),3),CMB[[Cmb_ID]:[Cmb_ID]],0),SUM(N(DG$1),N($R48),1)),CHOOSE(AC[[M]:[M]],1,1,0,AC[[AB]:[AB]])),PRODUCT(INDEX(CMB[[BD_0O]:[BD_2O]],MATCH(ROUND(MIN(SUM(DG$4,$O48/1000),SUM($O48,DG$4/1000)),3),CMB[[Cmb_ID]:[Cmb_ID]],0),SUM(N(DG$1),N($R48),1)),CHOOSE(AC[[M]:[M]],1,0,1,AC[[DB]:[DB]])),PRODUCT(SUM(ROUND(AVERAGE(VALUE(DG$3),VALUE($P48)),0),CHOOSE(IF(OR(DG$1,$R48),4,INDEX(CMB[[Res_Rare]:[Res_Rare]],MATCH(ROUND(MIN(SUM(DG$4,$O48/1000),SUM($O48,DG$4/1000)),3),CMB[[Cmb_ID]:[Cmb_ID]],0))),-1,-1,0,0)),IF(OR(DG$1,$R48),4,INDEX(CMB[[Cmb_Rare]:[Cmb_Rare]],MATCH(ROUND(MIN(SUM(DG$4,$O48/1000),SUM($O48,DG$4/1000)),3),CMB[[Cmb_ID]:[Cmb_ID]],0))),CHOOSE(AC[[M]:[M]],2,1,1,SUM(AC[[AB]:[DB]])))),""))</f>
        <v/>
      </c>
      <c r="DH48" t="str">
        <f>IF(OR(DH$5="",$S48=""),"",IFERROR(SUM(PRODUCT(INDEX(CMB[[BA_0O]:[BA_2O]],MATCH(ROUND(MIN(SUM(DH$4,$O48/1000),SUM($O48,DH$4/1000)),3),CMB[[Cmb_ID]:[Cmb_ID]],0),SUM(N(DH$1),N($R48),1)),CHOOSE(AC[[M]:[M]],1,1,0,AC[[AB]:[AB]])),PRODUCT(INDEX(CMB[[BD_0O]:[BD_2O]],MATCH(ROUND(MIN(SUM(DH$4,$O48/1000),SUM($O48,DH$4/1000)),3),CMB[[Cmb_ID]:[Cmb_ID]],0),SUM(N(DH$1),N($R48),1)),CHOOSE(AC[[M]:[M]],1,0,1,AC[[DB]:[DB]])),PRODUCT(SUM(ROUND(AVERAGE(VALUE(DH$3),VALUE($P48)),0),CHOOSE(IF(OR(DH$1,$R48),4,INDEX(CMB[[Res_Rare]:[Res_Rare]],MATCH(ROUND(MIN(SUM(DH$4,$O48/1000),SUM($O48,DH$4/1000)),3),CMB[[Cmb_ID]:[Cmb_ID]],0))),-1,-1,0,0)),IF(OR(DH$1,$R48),4,INDEX(CMB[[Cmb_Rare]:[Cmb_Rare]],MATCH(ROUND(MIN(SUM(DH$4,$O48/1000),SUM($O48,DH$4/1000)),3),CMB[[Cmb_ID]:[Cmb_ID]],0))),CHOOSE(AC[[M]:[M]],2,1,1,SUM(AC[[AB]:[DB]])))),""))</f>
        <v/>
      </c>
      <c r="DI48" t="str">
        <f>IF(OR(DI$5="",$S48=""),"",IFERROR(SUM(PRODUCT(INDEX(CMB[[BA_0O]:[BA_2O]],MATCH(ROUND(MIN(SUM(DI$4,$O48/1000),SUM($O48,DI$4/1000)),3),CMB[[Cmb_ID]:[Cmb_ID]],0),SUM(N(DI$1),N($R48),1)),CHOOSE(AC[[M]:[M]],1,1,0,AC[[AB]:[AB]])),PRODUCT(INDEX(CMB[[BD_0O]:[BD_2O]],MATCH(ROUND(MIN(SUM(DI$4,$O48/1000),SUM($O48,DI$4/1000)),3),CMB[[Cmb_ID]:[Cmb_ID]],0),SUM(N(DI$1),N($R48),1)),CHOOSE(AC[[M]:[M]],1,0,1,AC[[DB]:[DB]])),PRODUCT(SUM(ROUND(AVERAGE(VALUE(DI$3),VALUE($P48)),0),CHOOSE(IF(OR(DI$1,$R48),4,INDEX(CMB[[Res_Rare]:[Res_Rare]],MATCH(ROUND(MIN(SUM(DI$4,$O48/1000),SUM($O48,DI$4/1000)),3),CMB[[Cmb_ID]:[Cmb_ID]],0))),-1,-1,0,0)),IF(OR(DI$1,$R48),4,INDEX(CMB[[Cmb_Rare]:[Cmb_Rare]],MATCH(ROUND(MIN(SUM(DI$4,$O48/1000),SUM($O48,DI$4/1000)),3),CMB[[Cmb_ID]:[Cmb_ID]],0))),CHOOSE(AC[[M]:[M]],2,1,1,SUM(AC[[AB]:[DB]])))),""))</f>
        <v/>
      </c>
      <c r="DJ48" t="str">
        <f>IF(OR(DJ$5="",$S48=""),"",IFERROR(SUM(PRODUCT(INDEX(CMB[[BA_0O]:[BA_2O]],MATCH(ROUND(MIN(SUM(DJ$4,$O48/1000),SUM($O48,DJ$4/1000)),3),CMB[[Cmb_ID]:[Cmb_ID]],0),SUM(N(DJ$1),N($R48),1)),CHOOSE(AC[[M]:[M]],1,1,0,AC[[AB]:[AB]])),PRODUCT(INDEX(CMB[[BD_0O]:[BD_2O]],MATCH(ROUND(MIN(SUM(DJ$4,$O48/1000),SUM($O48,DJ$4/1000)),3),CMB[[Cmb_ID]:[Cmb_ID]],0),SUM(N(DJ$1),N($R48),1)),CHOOSE(AC[[M]:[M]],1,0,1,AC[[DB]:[DB]])),PRODUCT(SUM(ROUND(AVERAGE(VALUE(DJ$3),VALUE($P48)),0),CHOOSE(IF(OR(DJ$1,$R48),4,INDEX(CMB[[Res_Rare]:[Res_Rare]],MATCH(ROUND(MIN(SUM(DJ$4,$O48/1000),SUM($O48,DJ$4/1000)),3),CMB[[Cmb_ID]:[Cmb_ID]],0))),-1,-1,0,0)),IF(OR(DJ$1,$R48),4,INDEX(CMB[[Cmb_Rare]:[Cmb_Rare]],MATCH(ROUND(MIN(SUM(DJ$4,$O48/1000),SUM($O48,DJ$4/1000)),3),CMB[[Cmb_ID]:[Cmb_ID]],0))),CHOOSE(AC[[M]:[M]],2,1,1,SUM(AC[[AB]:[DB]])))),""))</f>
        <v/>
      </c>
      <c r="DK48" t="str">
        <f>IF(OR(DK$5="",$S48=""),"",IFERROR(SUM(PRODUCT(INDEX(CMB[[BA_0O]:[BA_2O]],MATCH(ROUND(MIN(SUM(DK$4,$O48/1000),SUM($O48,DK$4/1000)),3),CMB[[Cmb_ID]:[Cmb_ID]],0),SUM(N(DK$1),N($R48),1)),CHOOSE(AC[[M]:[M]],1,1,0,AC[[AB]:[AB]])),PRODUCT(INDEX(CMB[[BD_0O]:[BD_2O]],MATCH(ROUND(MIN(SUM(DK$4,$O48/1000),SUM($O48,DK$4/1000)),3),CMB[[Cmb_ID]:[Cmb_ID]],0),SUM(N(DK$1),N($R48),1)),CHOOSE(AC[[M]:[M]],1,0,1,AC[[DB]:[DB]])),PRODUCT(SUM(ROUND(AVERAGE(VALUE(DK$3),VALUE($P48)),0),CHOOSE(IF(OR(DK$1,$R48),4,INDEX(CMB[[Res_Rare]:[Res_Rare]],MATCH(ROUND(MIN(SUM(DK$4,$O48/1000),SUM($O48,DK$4/1000)),3),CMB[[Cmb_ID]:[Cmb_ID]],0))),-1,-1,0,0)),IF(OR(DK$1,$R48),4,INDEX(CMB[[Cmb_Rare]:[Cmb_Rare]],MATCH(ROUND(MIN(SUM(DK$4,$O48/1000),SUM($O48,DK$4/1000)),3),CMB[[Cmb_ID]:[Cmb_ID]],0))),CHOOSE(AC[[M]:[M]],2,1,1,SUM(AC[[AB]:[DB]])))),""))</f>
        <v/>
      </c>
      <c r="DL48" t="str">
        <f>IF(OR(DL$5="",$S48=""),"",IFERROR(SUM(PRODUCT(INDEX(CMB[[BA_0O]:[BA_2O]],MATCH(ROUND(MIN(SUM(DL$4,$O48/1000),SUM($O48,DL$4/1000)),3),CMB[[Cmb_ID]:[Cmb_ID]],0),SUM(N(DL$1),N($R48),1)),CHOOSE(AC[[M]:[M]],1,1,0,AC[[AB]:[AB]])),PRODUCT(INDEX(CMB[[BD_0O]:[BD_2O]],MATCH(ROUND(MIN(SUM(DL$4,$O48/1000),SUM($O48,DL$4/1000)),3),CMB[[Cmb_ID]:[Cmb_ID]],0),SUM(N(DL$1),N($R48),1)),CHOOSE(AC[[M]:[M]],1,0,1,AC[[DB]:[DB]])),PRODUCT(SUM(ROUND(AVERAGE(VALUE(DL$3),VALUE($P48)),0),CHOOSE(IF(OR(DL$1,$R48),4,INDEX(CMB[[Res_Rare]:[Res_Rare]],MATCH(ROUND(MIN(SUM(DL$4,$O48/1000),SUM($O48,DL$4/1000)),3),CMB[[Cmb_ID]:[Cmb_ID]],0))),-1,-1,0,0)),IF(OR(DL$1,$R48),4,INDEX(CMB[[Cmb_Rare]:[Cmb_Rare]],MATCH(ROUND(MIN(SUM(DL$4,$O48/1000),SUM($O48,DL$4/1000)),3),CMB[[Cmb_ID]:[Cmb_ID]],0))),CHOOSE(AC[[M]:[M]],2,1,1,SUM(AC[[AB]:[DB]])))),""))</f>
        <v/>
      </c>
      <c r="DM48" t="str">
        <f>IF(OR(DM$5="",$S48=""),"",IFERROR(SUM(PRODUCT(INDEX(CMB[[BA_0O]:[BA_2O]],MATCH(ROUND(MIN(SUM(DM$4,$O48/1000),SUM($O48,DM$4/1000)),3),CMB[[Cmb_ID]:[Cmb_ID]],0),SUM(N(DM$1),N($R48),1)),CHOOSE(AC[[M]:[M]],1,1,0,AC[[AB]:[AB]])),PRODUCT(INDEX(CMB[[BD_0O]:[BD_2O]],MATCH(ROUND(MIN(SUM(DM$4,$O48/1000),SUM($O48,DM$4/1000)),3),CMB[[Cmb_ID]:[Cmb_ID]],0),SUM(N(DM$1),N($R48),1)),CHOOSE(AC[[M]:[M]],1,0,1,AC[[DB]:[DB]])),PRODUCT(SUM(ROUND(AVERAGE(VALUE(DM$3),VALUE($P48)),0),CHOOSE(IF(OR(DM$1,$R48),4,INDEX(CMB[[Res_Rare]:[Res_Rare]],MATCH(ROUND(MIN(SUM(DM$4,$O48/1000),SUM($O48,DM$4/1000)),3),CMB[[Cmb_ID]:[Cmb_ID]],0))),-1,-1,0,0)),IF(OR(DM$1,$R48),4,INDEX(CMB[[Cmb_Rare]:[Cmb_Rare]],MATCH(ROUND(MIN(SUM(DM$4,$O48/1000),SUM($O48,DM$4/1000)),3),CMB[[Cmb_ID]:[Cmb_ID]],0))),CHOOSE(AC[[M]:[M]],2,1,1,SUM(AC[[AB]:[DB]])))),""))</f>
        <v/>
      </c>
      <c r="DN48" t="str">
        <f>IF(OR(DN$5="",$S48=""),"",IFERROR(SUM(PRODUCT(INDEX(CMB[[BA_0O]:[BA_2O]],MATCH(ROUND(MIN(SUM(DN$4,$O48/1000),SUM($O48,DN$4/1000)),3),CMB[[Cmb_ID]:[Cmb_ID]],0),SUM(N(DN$1),N($R48),1)),CHOOSE(AC[[M]:[M]],1,1,0,AC[[AB]:[AB]])),PRODUCT(INDEX(CMB[[BD_0O]:[BD_2O]],MATCH(ROUND(MIN(SUM(DN$4,$O48/1000),SUM($O48,DN$4/1000)),3),CMB[[Cmb_ID]:[Cmb_ID]],0),SUM(N(DN$1),N($R48),1)),CHOOSE(AC[[M]:[M]],1,0,1,AC[[DB]:[DB]])),PRODUCT(SUM(ROUND(AVERAGE(VALUE(DN$3),VALUE($P48)),0),CHOOSE(IF(OR(DN$1,$R48),4,INDEX(CMB[[Res_Rare]:[Res_Rare]],MATCH(ROUND(MIN(SUM(DN$4,$O48/1000),SUM($O48,DN$4/1000)),3),CMB[[Cmb_ID]:[Cmb_ID]],0))),-1,-1,0,0)),IF(OR(DN$1,$R48),4,INDEX(CMB[[Cmb_Rare]:[Cmb_Rare]],MATCH(ROUND(MIN(SUM(DN$4,$O48/1000),SUM($O48,DN$4/1000)),3),CMB[[Cmb_ID]:[Cmb_ID]],0))),CHOOSE(AC[[M]:[M]],2,1,1,SUM(AC[[AB]:[DB]])))),""))</f>
        <v/>
      </c>
      <c r="DO48" t="str">
        <f>IF(OR(DO$5="",$S48=""),"",IFERROR(SUM(PRODUCT(INDEX(CMB[[BA_0O]:[BA_2O]],MATCH(ROUND(MIN(SUM(DO$4,$O48/1000),SUM($O48,DO$4/1000)),3),CMB[[Cmb_ID]:[Cmb_ID]],0),SUM(N(DO$1),N($R48),1)),CHOOSE(AC[[M]:[M]],1,1,0,AC[[AB]:[AB]])),PRODUCT(INDEX(CMB[[BD_0O]:[BD_2O]],MATCH(ROUND(MIN(SUM(DO$4,$O48/1000),SUM($O48,DO$4/1000)),3),CMB[[Cmb_ID]:[Cmb_ID]],0),SUM(N(DO$1),N($R48),1)),CHOOSE(AC[[M]:[M]],1,0,1,AC[[DB]:[DB]])),PRODUCT(SUM(ROUND(AVERAGE(VALUE(DO$3),VALUE($P48)),0),CHOOSE(IF(OR(DO$1,$R48),4,INDEX(CMB[[Res_Rare]:[Res_Rare]],MATCH(ROUND(MIN(SUM(DO$4,$O48/1000),SUM($O48,DO$4/1000)),3),CMB[[Cmb_ID]:[Cmb_ID]],0))),-1,-1,0,0)),IF(OR(DO$1,$R48),4,INDEX(CMB[[Cmb_Rare]:[Cmb_Rare]],MATCH(ROUND(MIN(SUM(DO$4,$O48/1000),SUM($O48,DO$4/1000)),3),CMB[[Cmb_ID]:[Cmb_ID]],0))),CHOOSE(AC[[M]:[M]],2,1,1,SUM(AC[[AB]:[DB]])))),""))</f>
        <v/>
      </c>
      <c r="DP48" t="str">
        <f>IF(OR(DP$5="",$S48=""),"",IFERROR(SUM(PRODUCT(INDEX(CMB[[BA_0O]:[BA_2O]],MATCH(ROUND(MIN(SUM(DP$4,$O48/1000),SUM($O48,DP$4/1000)),3),CMB[[Cmb_ID]:[Cmb_ID]],0),SUM(N(DP$1),N($R48),1)),CHOOSE(AC[[M]:[M]],1,1,0,AC[[AB]:[AB]])),PRODUCT(INDEX(CMB[[BD_0O]:[BD_2O]],MATCH(ROUND(MIN(SUM(DP$4,$O48/1000),SUM($O48,DP$4/1000)),3),CMB[[Cmb_ID]:[Cmb_ID]],0),SUM(N(DP$1),N($R48),1)),CHOOSE(AC[[M]:[M]],1,0,1,AC[[DB]:[DB]])),PRODUCT(SUM(ROUND(AVERAGE(VALUE(DP$3),VALUE($P48)),0),CHOOSE(IF(OR(DP$1,$R48),4,INDEX(CMB[[Res_Rare]:[Res_Rare]],MATCH(ROUND(MIN(SUM(DP$4,$O48/1000),SUM($O48,DP$4/1000)),3),CMB[[Cmb_ID]:[Cmb_ID]],0))),-1,-1,0,0)),IF(OR(DP$1,$R48),4,INDEX(CMB[[Cmb_Rare]:[Cmb_Rare]],MATCH(ROUND(MIN(SUM(DP$4,$O48/1000),SUM($O48,DP$4/1000)),3),CMB[[Cmb_ID]:[Cmb_ID]],0))),CHOOSE(AC[[M]:[M]],2,1,1,SUM(AC[[AB]:[DB]])))),""))</f>
        <v/>
      </c>
      <c r="DQ48" t="str">
        <f>IF(OR(DQ$5="",$S48=""),"",IFERROR(SUM(PRODUCT(INDEX(CMB[[BA_0O]:[BA_2O]],MATCH(ROUND(MIN(SUM(DQ$4,$O48/1000),SUM($O48,DQ$4/1000)),3),CMB[[Cmb_ID]:[Cmb_ID]],0),SUM(N(DQ$1),N($R48),1)),CHOOSE(AC[[M]:[M]],1,1,0,AC[[AB]:[AB]])),PRODUCT(INDEX(CMB[[BD_0O]:[BD_2O]],MATCH(ROUND(MIN(SUM(DQ$4,$O48/1000),SUM($O48,DQ$4/1000)),3),CMB[[Cmb_ID]:[Cmb_ID]],0),SUM(N(DQ$1),N($R48),1)),CHOOSE(AC[[M]:[M]],1,0,1,AC[[DB]:[DB]])),PRODUCT(SUM(ROUND(AVERAGE(VALUE(DQ$3),VALUE($P48)),0),CHOOSE(IF(OR(DQ$1,$R48),4,INDEX(CMB[[Res_Rare]:[Res_Rare]],MATCH(ROUND(MIN(SUM(DQ$4,$O48/1000),SUM($O48,DQ$4/1000)),3),CMB[[Cmb_ID]:[Cmb_ID]],0))),-1,-1,0,0)),IF(OR(DQ$1,$R48),4,INDEX(CMB[[Cmb_Rare]:[Cmb_Rare]],MATCH(ROUND(MIN(SUM(DQ$4,$O48/1000),SUM($O48,DQ$4/1000)),3),CMB[[Cmb_ID]:[Cmb_ID]],0))),CHOOSE(AC[[M]:[M]],2,1,1,SUM(AC[[AB]:[DB]])))),""))</f>
        <v/>
      </c>
      <c r="DR48" t="str">
        <f>IF(OR(DR$5="",$S48=""),"",IFERROR(SUM(PRODUCT(INDEX(CMB[[BA_0O]:[BA_2O]],MATCH(ROUND(MIN(SUM(DR$4,$O48/1000),SUM($O48,DR$4/1000)),3),CMB[[Cmb_ID]:[Cmb_ID]],0),SUM(N(DR$1),N($R48),1)),CHOOSE(AC[[M]:[M]],1,1,0,AC[[AB]:[AB]])),PRODUCT(INDEX(CMB[[BD_0O]:[BD_2O]],MATCH(ROUND(MIN(SUM(DR$4,$O48/1000),SUM($O48,DR$4/1000)),3),CMB[[Cmb_ID]:[Cmb_ID]],0),SUM(N(DR$1),N($R48),1)),CHOOSE(AC[[M]:[M]],1,0,1,AC[[DB]:[DB]])),PRODUCT(SUM(ROUND(AVERAGE(VALUE(DR$3),VALUE($P48)),0),CHOOSE(IF(OR(DR$1,$R48),4,INDEX(CMB[[Res_Rare]:[Res_Rare]],MATCH(ROUND(MIN(SUM(DR$4,$O48/1000),SUM($O48,DR$4/1000)),3),CMB[[Cmb_ID]:[Cmb_ID]],0))),-1,-1,0,0)),IF(OR(DR$1,$R48),4,INDEX(CMB[[Cmb_Rare]:[Cmb_Rare]],MATCH(ROUND(MIN(SUM(DR$4,$O48/1000),SUM($O48,DR$4/1000)),3),CMB[[Cmb_ID]:[Cmb_ID]],0))),CHOOSE(AC[[M]:[M]],2,1,1,SUM(AC[[AB]:[DB]])))),""))</f>
        <v/>
      </c>
      <c r="DS48" t="str">
        <f>IF(OR(DS$5="",$S48=""),"",IFERROR(SUM(PRODUCT(INDEX(CMB[[BA_0O]:[BA_2O]],MATCH(ROUND(MIN(SUM(DS$4,$O48/1000),SUM($O48,DS$4/1000)),3),CMB[[Cmb_ID]:[Cmb_ID]],0),SUM(N(DS$1),N($R48),1)),CHOOSE(AC[[M]:[M]],1,1,0,AC[[AB]:[AB]])),PRODUCT(INDEX(CMB[[BD_0O]:[BD_2O]],MATCH(ROUND(MIN(SUM(DS$4,$O48/1000),SUM($O48,DS$4/1000)),3),CMB[[Cmb_ID]:[Cmb_ID]],0),SUM(N(DS$1),N($R48),1)),CHOOSE(AC[[M]:[M]],1,0,1,AC[[DB]:[DB]])),PRODUCT(SUM(ROUND(AVERAGE(VALUE(DS$3),VALUE($P48)),0),CHOOSE(IF(OR(DS$1,$R48),4,INDEX(CMB[[Res_Rare]:[Res_Rare]],MATCH(ROUND(MIN(SUM(DS$4,$O48/1000),SUM($O48,DS$4/1000)),3),CMB[[Cmb_ID]:[Cmb_ID]],0))),-1,-1,0,0)),IF(OR(DS$1,$R48),4,INDEX(CMB[[Cmb_Rare]:[Cmb_Rare]],MATCH(ROUND(MIN(SUM(DS$4,$O48/1000),SUM($O48,DS$4/1000)),3),CMB[[Cmb_ID]:[Cmb_ID]],0))),CHOOSE(AC[[M]:[M]],2,1,1,SUM(AC[[AB]:[DB]])))),""))</f>
        <v/>
      </c>
      <c r="DT48" t="str">
        <f>IF(OR(DT$5="",$S48=""),"",IFERROR(SUM(PRODUCT(INDEX(CMB[[BA_0O]:[BA_2O]],MATCH(ROUND(MIN(SUM(DT$4,$O48/1000),SUM($O48,DT$4/1000)),3),CMB[[Cmb_ID]:[Cmb_ID]],0),SUM(N(DT$1),N($R48),1)),CHOOSE(AC[[M]:[M]],1,1,0,AC[[AB]:[AB]])),PRODUCT(INDEX(CMB[[BD_0O]:[BD_2O]],MATCH(ROUND(MIN(SUM(DT$4,$O48/1000),SUM($O48,DT$4/1000)),3),CMB[[Cmb_ID]:[Cmb_ID]],0),SUM(N(DT$1),N($R48),1)),CHOOSE(AC[[M]:[M]],1,0,1,AC[[DB]:[DB]])),PRODUCT(SUM(ROUND(AVERAGE(VALUE(DT$3),VALUE($P48)),0),CHOOSE(IF(OR(DT$1,$R48),4,INDEX(CMB[[Res_Rare]:[Res_Rare]],MATCH(ROUND(MIN(SUM(DT$4,$O48/1000),SUM($O48,DT$4/1000)),3),CMB[[Cmb_ID]:[Cmb_ID]],0))),-1,-1,0,0)),IF(OR(DT$1,$R48),4,INDEX(CMB[[Cmb_Rare]:[Cmb_Rare]],MATCH(ROUND(MIN(SUM(DT$4,$O48/1000),SUM($O48,DT$4/1000)),3),CMB[[Cmb_ID]:[Cmb_ID]],0))),CHOOSE(AC[[M]:[M]],2,1,1,SUM(AC[[AB]:[DB]])))),""))</f>
        <v/>
      </c>
      <c r="DU48" t="str">
        <f>IF(OR(DU$5="",$S48=""),"",IFERROR(SUM(PRODUCT(INDEX(CMB[[BA_0O]:[BA_2O]],MATCH(ROUND(MIN(SUM(DU$4,$O48/1000),SUM($O48,DU$4/1000)),3),CMB[[Cmb_ID]:[Cmb_ID]],0),SUM(N(DU$1),N($R48),1)),CHOOSE(AC[[M]:[M]],1,1,0,AC[[AB]:[AB]])),PRODUCT(INDEX(CMB[[BD_0O]:[BD_2O]],MATCH(ROUND(MIN(SUM(DU$4,$O48/1000),SUM($O48,DU$4/1000)),3),CMB[[Cmb_ID]:[Cmb_ID]],0),SUM(N(DU$1),N($R48),1)),CHOOSE(AC[[M]:[M]],1,0,1,AC[[DB]:[DB]])),PRODUCT(SUM(ROUND(AVERAGE(VALUE(DU$3),VALUE($P48)),0),CHOOSE(IF(OR(DU$1,$R48),4,INDEX(CMB[[Res_Rare]:[Res_Rare]],MATCH(ROUND(MIN(SUM(DU$4,$O48/1000),SUM($O48,DU$4/1000)),3),CMB[[Cmb_ID]:[Cmb_ID]],0))),-1,-1,0,0)),IF(OR(DU$1,$R48),4,INDEX(CMB[[Cmb_Rare]:[Cmb_Rare]],MATCH(ROUND(MIN(SUM(DU$4,$O48/1000),SUM($O48,DU$4/1000)),3),CMB[[Cmb_ID]:[Cmb_ID]],0))),CHOOSE(AC[[M]:[M]],2,1,1,SUM(AC[[AB]:[DB]])))),""))</f>
        <v/>
      </c>
      <c r="DV48" t="str">
        <f>IF(OR(DV$5="",$S48=""),"",IFERROR(SUM(PRODUCT(INDEX(CMB[[BA_0O]:[BA_2O]],MATCH(ROUND(MIN(SUM(DV$4,$O48/1000),SUM($O48,DV$4/1000)),3),CMB[[Cmb_ID]:[Cmb_ID]],0),SUM(N(DV$1),N($R48),1)),CHOOSE(AC[[M]:[M]],1,1,0,AC[[AB]:[AB]])),PRODUCT(INDEX(CMB[[BD_0O]:[BD_2O]],MATCH(ROUND(MIN(SUM(DV$4,$O48/1000),SUM($O48,DV$4/1000)),3),CMB[[Cmb_ID]:[Cmb_ID]],0),SUM(N(DV$1),N($R48),1)),CHOOSE(AC[[M]:[M]],1,0,1,AC[[DB]:[DB]])),PRODUCT(SUM(ROUND(AVERAGE(VALUE(DV$3),VALUE($P48)),0),CHOOSE(IF(OR(DV$1,$R48),4,INDEX(CMB[[Res_Rare]:[Res_Rare]],MATCH(ROUND(MIN(SUM(DV$4,$O48/1000),SUM($O48,DV$4/1000)),3),CMB[[Cmb_ID]:[Cmb_ID]],0))),-1,-1,0,0)),IF(OR(DV$1,$R48),4,INDEX(CMB[[Cmb_Rare]:[Cmb_Rare]],MATCH(ROUND(MIN(SUM(DV$4,$O48/1000),SUM($O48,DV$4/1000)),3),CMB[[Cmb_ID]:[Cmb_ID]],0))),CHOOSE(AC[[M]:[M]],2,1,1,SUM(AC[[AB]:[DB]])))),""))</f>
        <v/>
      </c>
      <c r="DW48" t="str">
        <f>IF(OR(DW$5="",$S48=""),"",IFERROR(SUM(PRODUCT(INDEX(CMB[[BA_0O]:[BA_2O]],MATCH(ROUND(MIN(SUM(DW$4,$O48/1000),SUM($O48,DW$4/1000)),3),CMB[[Cmb_ID]:[Cmb_ID]],0),SUM(N(DW$1),N($R48),1)),CHOOSE(AC[[M]:[M]],1,1,0,AC[[AB]:[AB]])),PRODUCT(INDEX(CMB[[BD_0O]:[BD_2O]],MATCH(ROUND(MIN(SUM(DW$4,$O48/1000),SUM($O48,DW$4/1000)),3),CMB[[Cmb_ID]:[Cmb_ID]],0),SUM(N(DW$1),N($R48),1)),CHOOSE(AC[[M]:[M]],1,0,1,AC[[DB]:[DB]])),PRODUCT(SUM(ROUND(AVERAGE(VALUE(DW$3),VALUE($P48)),0),CHOOSE(IF(OR(DW$1,$R48),4,INDEX(CMB[[Res_Rare]:[Res_Rare]],MATCH(ROUND(MIN(SUM(DW$4,$O48/1000),SUM($O48,DW$4/1000)),3),CMB[[Cmb_ID]:[Cmb_ID]],0))),-1,-1,0,0)),IF(OR(DW$1,$R48),4,INDEX(CMB[[Cmb_Rare]:[Cmb_Rare]],MATCH(ROUND(MIN(SUM(DW$4,$O48/1000),SUM($O48,DW$4/1000)),3),CMB[[Cmb_ID]:[Cmb_ID]],0))),CHOOSE(AC[[M]:[M]],2,1,1,SUM(AC[[AB]:[DB]])))),""))</f>
        <v/>
      </c>
      <c r="DX48" t="str">
        <f>IF(OR(DX$5="",$S48=""),"",IFERROR(SUM(PRODUCT(INDEX(CMB[[BA_0O]:[BA_2O]],MATCH(ROUND(MIN(SUM(DX$4,$O48/1000),SUM($O48,DX$4/1000)),3),CMB[[Cmb_ID]:[Cmb_ID]],0),SUM(N(DX$1),N($R48),1)),CHOOSE(AC[[M]:[M]],1,1,0,AC[[AB]:[AB]])),PRODUCT(INDEX(CMB[[BD_0O]:[BD_2O]],MATCH(ROUND(MIN(SUM(DX$4,$O48/1000),SUM($O48,DX$4/1000)),3),CMB[[Cmb_ID]:[Cmb_ID]],0),SUM(N(DX$1),N($R48),1)),CHOOSE(AC[[M]:[M]],1,0,1,AC[[DB]:[DB]])),PRODUCT(SUM(ROUND(AVERAGE(VALUE(DX$3),VALUE($P48)),0),CHOOSE(IF(OR(DX$1,$R48),4,INDEX(CMB[[Res_Rare]:[Res_Rare]],MATCH(ROUND(MIN(SUM(DX$4,$O48/1000),SUM($O48,DX$4/1000)),3),CMB[[Cmb_ID]:[Cmb_ID]],0))),-1,-1,0,0)),IF(OR(DX$1,$R48),4,INDEX(CMB[[Cmb_Rare]:[Cmb_Rare]],MATCH(ROUND(MIN(SUM(DX$4,$O48/1000),SUM($O48,DX$4/1000)),3),CMB[[Cmb_ID]:[Cmb_ID]],0))),CHOOSE(AC[[M]:[M]],2,1,1,SUM(AC[[AB]:[DB]])))),""))</f>
        <v/>
      </c>
      <c r="DY48" t="str">
        <f>IF(OR(DY$5="",$S48=""),"",IFERROR(SUM(PRODUCT(INDEX(CMB[[BA_0O]:[BA_2O]],MATCH(ROUND(MIN(SUM(DY$4,$O48/1000),SUM($O48,DY$4/1000)),3),CMB[[Cmb_ID]:[Cmb_ID]],0),SUM(N(DY$1),N($R48),1)),CHOOSE(AC[[M]:[M]],1,1,0,AC[[AB]:[AB]])),PRODUCT(INDEX(CMB[[BD_0O]:[BD_2O]],MATCH(ROUND(MIN(SUM(DY$4,$O48/1000),SUM($O48,DY$4/1000)),3),CMB[[Cmb_ID]:[Cmb_ID]],0),SUM(N(DY$1),N($R48),1)),CHOOSE(AC[[M]:[M]],1,0,1,AC[[DB]:[DB]])),PRODUCT(SUM(ROUND(AVERAGE(VALUE(DY$3),VALUE($P48)),0),CHOOSE(IF(OR(DY$1,$R48),4,INDEX(CMB[[Res_Rare]:[Res_Rare]],MATCH(ROUND(MIN(SUM(DY$4,$O48/1000),SUM($O48,DY$4/1000)),3),CMB[[Cmb_ID]:[Cmb_ID]],0))),-1,-1,0,0)),IF(OR(DY$1,$R48),4,INDEX(CMB[[Cmb_Rare]:[Cmb_Rare]],MATCH(ROUND(MIN(SUM(DY$4,$O48/1000),SUM($O48,DY$4/1000)),3),CMB[[Cmb_ID]:[Cmb_ID]],0))),CHOOSE(AC[[M]:[M]],2,1,1,SUM(AC[[AB]:[DB]])))),""))</f>
        <v/>
      </c>
      <c r="DZ48" t="str">
        <f>IF(OR(DZ$5="",$S48=""),"",IFERROR(SUM(PRODUCT(INDEX(CMB[[BA_0O]:[BA_2O]],MATCH(ROUND(MIN(SUM(DZ$4,$O48/1000),SUM($O48,DZ$4/1000)),3),CMB[[Cmb_ID]:[Cmb_ID]],0),SUM(N(DZ$1),N($R48),1)),CHOOSE(AC[[M]:[M]],1,1,0,AC[[AB]:[AB]])),PRODUCT(INDEX(CMB[[BD_0O]:[BD_2O]],MATCH(ROUND(MIN(SUM(DZ$4,$O48/1000),SUM($O48,DZ$4/1000)),3),CMB[[Cmb_ID]:[Cmb_ID]],0),SUM(N(DZ$1),N($R48),1)),CHOOSE(AC[[M]:[M]],1,0,1,AC[[DB]:[DB]])),PRODUCT(SUM(ROUND(AVERAGE(VALUE(DZ$3),VALUE($P48)),0),CHOOSE(IF(OR(DZ$1,$R48),4,INDEX(CMB[[Res_Rare]:[Res_Rare]],MATCH(ROUND(MIN(SUM(DZ$4,$O48/1000),SUM($O48,DZ$4/1000)),3),CMB[[Cmb_ID]:[Cmb_ID]],0))),-1,-1,0,0)),IF(OR(DZ$1,$R48),4,INDEX(CMB[[Cmb_Rare]:[Cmb_Rare]],MATCH(ROUND(MIN(SUM(DZ$4,$O48/1000),SUM($O48,DZ$4/1000)),3),CMB[[Cmb_ID]:[Cmb_ID]],0))),CHOOSE(AC[[M]:[M]],2,1,1,SUM(AC[[AB]:[DB]])))),""))</f>
        <v/>
      </c>
      <c r="EA48" t="str">
        <f>IF(OR(EA$5="",$S48=""),"",IFERROR(SUM(PRODUCT(INDEX(CMB[[BA_0O]:[BA_2O]],MATCH(ROUND(MIN(SUM(EA$4,$O48/1000),SUM($O48,EA$4/1000)),3),CMB[[Cmb_ID]:[Cmb_ID]],0),SUM(N(EA$1),N($R48),1)),CHOOSE(AC[[M]:[M]],1,1,0,AC[[AB]:[AB]])),PRODUCT(INDEX(CMB[[BD_0O]:[BD_2O]],MATCH(ROUND(MIN(SUM(EA$4,$O48/1000),SUM($O48,EA$4/1000)),3),CMB[[Cmb_ID]:[Cmb_ID]],0),SUM(N(EA$1),N($R48),1)),CHOOSE(AC[[M]:[M]],1,0,1,AC[[DB]:[DB]])),PRODUCT(SUM(ROUND(AVERAGE(VALUE(EA$3),VALUE($P48)),0),CHOOSE(IF(OR(EA$1,$R48),4,INDEX(CMB[[Res_Rare]:[Res_Rare]],MATCH(ROUND(MIN(SUM(EA$4,$O48/1000),SUM($O48,EA$4/1000)),3),CMB[[Cmb_ID]:[Cmb_ID]],0))),-1,-1,0,0)),IF(OR(EA$1,$R48),4,INDEX(CMB[[Cmb_Rare]:[Cmb_Rare]],MATCH(ROUND(MIN(SUM(EA$4,$O48/1000),SUM($O48,EA$4/1000)),3),CMB[[Cmb_ID]:[Cmb_ID]],0))),CHOOSE(AC[[M]:[M]],2,1,1,SUM(AC[[AB]:[DB]])))),""))</f>
        <v/>
      </c>
      <c r="EB48" t="str">
        <f>IF(OR(EB$5="",$S48=""),"",IFERROR(SUM(PRODUCT(INDEX(CMB[[BA_0O]:[BA_2O]],MATCH(ROUND(MIN(SUM(EB$4,$O48/1000),SUM($O48,EB$4/1000)),3),CMB[[Cmb_ID]:[Cmb_ID]],0),SUM(N(EB$1),N($R48),1)),CHOOSE(AC[[M]:[M]],1,1,0,AC[[AB]:[AB]])),PRODUCT(INDEX(CMB[[BD_0O]:[BD_2O]],MATCH(ROUND(MIN(SUM(EB$4,$O48/1000),SUM($O48,EB$4/1000)),3),CMB[[Cmb_ID]:[Cmb_ID]],0),SUM(N(EB$1),N($R48),1)),CHOOSE(AC[[M]:[M]],1,0,1,AC[[DB]:[DB]])),PRODUCT(SUM(ROUND(AVERAGE(VALUE(EB$3),VALUE($P48)),0),CHOOSE(IF(OR(EB$1,$R48),4,INDEX(CMB[[Res_Rare]:[Res_Rare]],MATCH(ROUND(MIN(SUM(EB$4,$O48/1000),SUM($O48,EB$4/1000)),3),CMB[[Cmb_ID]:[Cmb_ID]],0))),-1,-1,0,0)),IF(OR(EB$1,$R48),4,INDEX(CMB[[Cmb_Rare]:[Cmb_Rare]],MATCH(ROUND(MIN(SUM(EB$4,$O48/1000),SUM($O48,EB$4/1000)),3),CMB[[Cmb_ID]:[Cmb_ID]],0))),CHOOSE(AC[[M]:[M]],2,1,1,SUM(AC[[AB]:[DB]])))),""))</f>
        <v/>
      </c>
      <c r="EC48" t="str">
        <f>IF(OR(EC$5="",$S48=""),"",IFERROR(SUM(PRODUCT(INDEX(CMB[[BA_0O]:[BA_2O]],MATCH(ROUND(MIN(SUM(EC$4,$O48/1000),SUM($O48,EC$4/1000)),3),CMB[[Cmb_ID]:[Cmb_ID]],0),SUM(N(EC$1),N($R48),1)),CHOOSE(AC[[M]:[M]],1,1,0,AC[[AB]:[AB]])),PRODUCT(INDEX(CMB[[BD_0O]:[BD_2O]],MATCH(ROUND(MIN(SUM(EC$4,$O48/1000),SUM($O48,EC$4/1000)),3),CMB[[Cmb_ID]:[Cmb_ID]],0),SUM(N(EC$1),N($R48),1)),CHOOSE(AC[[M]:[M]],1,0,1,AC[[DB]:[DB]])),PRODUCT(SUM(ROUND(AVERAGE(VALUE(EC$3),VALUE($P48)),0),CHOOSE(IF(OR(EC$1,$R48),4,INDEX(CMB[[Res_Rare]:[Res_Rare]],MATCH(ROUND(MIN(SUM(EC$4,$O48/1000),SUM($O48,EC$4/1000)),3),CMB[[Cmb_ID]:[Cmb_ID]],0))),-1,-1,0,0)),IF(OR(EC$1,$R48),4,INDEX(CMB[[Cmb_Rare]:[Cmb_Rare]],MATCH(ROUND(MIN(SUM(EC$4,$O48/1000),SUM($O48,EC$4/1000)),3),CMB[[Cmb_ID]:[Cmb_ID]],0))),CHOOSE(AC[[M]:[M]],2,1,1,SUM(AC[[AB]:[DB]])))),""))</f>
        <v/>
      </c>
      <c r="ED48" t="str">
        <f>IF(OR(ED$5="",$S48=""),"",IFERROR(SUM(PRODUCT(INDEX(CMB[[BA_0O]:[BA_2O]],MATCH(ROUND(MIN(SUM(ED$4,$O48/1000),SUM($O48,ED$4/1000)),3),CMB[[Cmb_ID]:[Cmb_ID]],0),SUM(N(ED$1),N($R48),1)),CHOOSE(AC[[M]:[M]],1,1,0,AC[[AB]:[AB]])),PRODUCT(INDEX(CMB[[BD_0O]:[BD_2O]],MATCH(ROUND(MIN(SUM(ED$4,$O48/1000),SUM($O48,ED$4/1000)),3),CMB[[Cmb_ID]:[Cmb_ID]],0),SUM(N(ED$1),N($R48),1)),CHOOSE(AC[[M]:[M]],1,0,1,AC[[DB]:[DB]])),PRODUCT(SUM(ROUND(AVERAGE(VALUE(ED$3),VALUE($P48)),0),CHOOSE(IF(OR(ED$1,$R48),4,INDEX(CMB[[Res_Rare]:[Res_Rare]],MATCH(ROUND(MIN(SUM(ED$4,$O48/1000),SUM($O48,ED$4/1000)),3),CMB[[Cmb_ID]:[Cmb_ID]],0))),-1,-1,0,0)),IF(OR(ED$1,$R48),4,INDEX(CMB[[Cmb_Rare]:[Cmb_Rare]],MATCH(ROUND(MIN(SUM(ED$4,$O48/1000),SUM($O48,ED$4/1000)),3),CMB[[Cmb_ID]:[Cmb_ID]],0))),CHOOSE(AC[[M]:[M]],2,1,1,SUM(AC[[AB]:[DB]])))),""))</f>
        <v/>
      </c>
      <c r="EE48" t="str">
        <f>IF(OR(EE$5="",$S48=""),"",IFERROR(SUM(PRODUCT(INDEX(CMB[[BA_0O]:[BA_2O]],MATCH(ROUND(MIN(SUM(EE$4,$O48/1000),SUM($O48,EE$4/1000)),3),CMB[[Cmb_ID]:[Cmb_ID]],0),SUM(N(EE$1),N($R48),1)),CHOOSE(AC[[M]:[M]],1,1,0,AC[[AB]:[AB]])),PRODUCT(INDEX(CMB[[BD_0O]:[BD_2O]],MATCH(ROUND(MIN(SUM(EE$4,$O48/1000),SUM($O48,EE$4/1000)),3),CMB[[Cmb_ID]:[Cmb_ID]],0),SUM(N(EE$1),N($R48),1)),CHOOSE(AC[[M]:[M]],1,0,1,AC[[DB]:[DB]])),PRODUCT(SUM(ROUND(AVERAGE(VALUE(EE$3),VALUE($P48)),0),CHOOSE(IF(OR(EE$1,$R48),4,INDEX(CMB[[Res_Rare]:[Res_Rare]],MATCH(ROUND(MIN(SUM(EE$4,$O48/1000),SUM($O48,EE$4/1000)),3),CMB[[Cmb_ID]:[Cmb_ID]],0))),-1,-1,0,0)),IF(OR(EE$1,$R48),4,INDEX(CMB[[Cmb_Rare]:[Cmb_Rare]],MATCH(ROUND(MIN(SUM(EE$4,$O48/1000),SUM($O48,EE$4/1000)),3),CMB[[Cmb_ID]:[Cmb_ID]],0))),CHOOSE(AC[[M]:[M]],2,1,1,SUM(AC[[AB]:[DB]])))),""))</f>
        <v/>
      </c>
      <c r="EF48" t="str">
        <f>IF(OR(EF$5="",$S48=""),"",IFERROR(SUM(PRODUCT(INDEX(CMB[[BA_0O]:[BA_2O]],MATCH(ROUND(MIN(SUM(EF$4,$O48/1000),SUM($O48,EF$4/1000)),3),CMB[[Cmb_ID]:[Cmb_ID]],0),SUM(N(EF$1),N($R48),1)),CHOOSE(AC[[M]:[M]],1,1,0,AC[[AB]:[AB]])),PRODUCT(INDEX(CMB[[BD_0O]:[BD_2O]],MATCH(ROUND(MIN(SUM(EF$4,$O48/1000),SUM($O48,EF$4/1000)),3),CMB[[Cmb_ID]:[Cmb_ID]],0),SUM(N(EF$1),N($R48),1)),CHOOSE(AC[[M]:[M]],1,0,1,AC[[DB]:[DB]])),PRODUCT(SUM(ROUND(AVERAGE(VALUE(EF$3),VALUE($P48)),0),CHOOSE(IF(OR(EF$1,$R48),4,INDEX(CMB[[Res_Rare]:[Res_Rare]],MATCH(ROUND(MIN(SUM(EF$4,$O48/1000),SUM($O48,EF$4/1000)),3),CMB[[Cmb_ID]:[Cmb_ID]],0))),-1,-1,0,0)),IF(OR(EF$1,$R48),4,INDEX(CMB[[Cmb_Rare]:[Cmb_Rare]],MATCH(ROUND(MIN(SUM(EF$4,$O48/1000),SUM($O48,EF$4/1000)),3),CMB[[Cmb_ID]:[Cmb_ID]],0))),CHOOSE(AC[[M]:[M]],2,1,1,SUM(AC[[AB]:[DB]])))),""))</f>
        <v/>
      </c>
      <c r="EG48" t="str">
        <f>IF(OR(EG$5="",$S48=""),"",IFERROR(SUM(PRODUCT(INDEX(CMB[[BA_0O]:[BA_2O]],MATCH(ROUND(MIN(SUM(EG$4,$O48/1000),SUM($O48,EG$4/1000)),3),CMB[[Cmb_ID]:[Cmb_ID]],0),SUM(N(EG$1),N($R48),1)),CHOOSE(AC[[M]:[M]],1,1,0,AC[[AB]:[AB]])),PRODUCT(INDEX(CMB[[BD_0O]:[BD_2O]],MATCH(ROUND(MIN(SUM(EG$4,$O48/1000),SUM($O48,EG$4/1000)),3),CMB[[Cmb_ID]:[Cmb_ID]],0),SUM(N(EG$1),N($R48),1)),CHOOSE(AC[[M]:[M]],1,0,1,AC[[DB]:[DB]])),PRODUCT(SUM(ROUND(AVERAGE(VALUE(EG$3),VALUE($P48)),0),CHOOSE(IF(OR(EG$1,$R48),4,INDEX(CMB[[Res_Rare]:[Res_Rare]],MATCH(ROUND(MIN(SUM(EG$4,$O48/1000),SUM($O48,EG$4/1000)),3),CMB[[Cmb_ID]:[Cmb_ID]],0))),-1,-1,0,0)),IF(OR(EG$1,$R48),4,INDEX(CMB[[Cmb_Rare]:[Cmb_Rare]],MATCH(ROUND(MIN(SUM(EG$4,$O48/1000),SUM($O48,EG$4/1000)),3),CMB[[Cmb_ID]:[Cmb_ID]],0))),CHOOSE(AC[[M]:[M]],2,1,1,SUM(AC[[AB]:[DB]])))),""))</f>
        <v/>
      </c>
      <c r="EH48" t="str">
        <f>IF(OR(EH$5="",$S48=""),"",IFERROR(SUM(PRODUCT(INDEX(CMB[[BA_0O]:[BA_2O]],MATCH(ROUND(MIN(SUM(EH$4,$O48/1000),SUM($O48,EH$4/1000)),3),CMB[[Cmb_ID]:[Cmb_ID]],0),SUM(N(EH$1),N($R48),1)),CHOOSE(AC[[M]:[M]],1,1,0,AC[[AB]:[AB]])),PRODUCT(INDEX(CMB[[BD_0O]:[BD_2O]],MATCH(ROUND(MIN(SUM(EH$4,$O48/1000),SUM($O48,EH$4/1000)),3),CMB[[Cmb_ID]:[Cmb_ID]],0),SUM(N(EH$1),N($R48),1)),CHOOSE(AC[[M]:[M]],1,0,1,AC[[DB]:[DB]])),PRODUCT(SUM(ROUND(AVERAGE(VALUE(EH$3),VALUE($P48)),0),CHOOSE(IF(OR(EH$1,$R48),4,INDEX(CMB[[Res_Rare]:[Res_Rare]],MATCH(ROUND(MIN(SUM(EH$4,$O48/1000),SUM($O48,EH$4/1000)),3),CMB[[Cmb_ID]:[Cmb_ID]],0))),-1,-1,0,0)),IF(OR(EH$1,$R48),4,INDEX(CMB[[Cmb_Rare]:[Cmb_Rare]],MATCH(ROUND(MIN(SUM(EH$4,$O48/1000),SUM($O48,EH$4/1000)),3),CMB[[Cmb_ID]:[Cmb_ID]],0))),CHOOSE(AC[[M]:[M]],2,1,1,SUM(AC[[AB]:[DB]])))),""))</f>
        <v/>
      </c>
      <c r="EI48" t="str">
        <f>IF(OR(EI$5="",$S48=""),"",IFERROR(SUM(PRODUCT(INDEX(CMB[[BA_0O]:[BA_2O]],MATCH(ROUND(MIN(SUM(EI$4,$O48/1000),SUM($O48,EI$4/1000)),3),CMB[[Cmb_ID]:[Cmb_ID]],0),SUM(N(EI$1),N($R48),1)),CHOOSE(AC[[M]:[M]],1,1,0,AC[[AB]:[AB]])),PRODUCT(INDEX(CMB[[BD_0O]:[BD_2O]],MATCH(ROUND(MIN(SUM(EI$4,$O48/1000),SUM($O48,EI$4/1000)),3),CMB[[Cmb_ID]:[Cmb_ID]],0),SUM(N(EI$1),N($R48),1)),CHOOSE(AC[[M]:[M]],1,0,1,AC[[DB]:[DB]])),PRODUCT(SUM(ROUND(AVERAGE(VALUE(EI$3),VALUE($P48)),0),CHOOSE(IF(OR(EI$1,$R48),4,INDEX(CMB[[Res_Rare]:[Res_Rare]],MATCH(ROUND(MIN(SUM(EI$4,$O48/1000),SUM($O48,EI$4/1000)),3),CMB[[Cmb_ID]:[Cmb_ID]],0))),-1,-1,0,0)),IF(OR(EI$1,$R48),4,INDEX(CMB[[Cmb_Rare]:[Cmb_Rare]],MATCH(ROUND(MIN(SUM(EI$4,$O48/1000),SUM($O48,EI$4/1000)),3),CMB[[Cmb_ID]:[Cmb_ID]],0))),CHOOSE(AC[[M]:[M]],2,1,1,SUM(AC[[AB]:[DB]])))),""))</f>
        <v/>
      </c>
      <c r="EJ48" t="str">
        <f>IF(OR(EJ$5="",$S48=""),"",IFERROR(SUM(PRODUCT(INDEX(CMB[[BA_0O]:[BA_2O]],MATCH(ROUND(MIN(SUM(EJ$4,$O48/1000),SUM($O48,EJ$4/1000)),3),CMB[[Cmb_ID]:[Cmb_ID]],0),SUM(N(EJ$1),N($R48),1)),CHOOSE(AC[[M]:[M]],1,1,0,AC[[AB]:[AB]])),PRODUCT(INDEX(CMB[[BD_0O]:[BD_2O]],MATCH(ROUND(MIN(SUM(EJ$4,$O48/1000),SUM($O48,EJ$4/1000)),3),CMB[[Cmb_ID]:[Cmb_ID]],0),SUM(N(EJ$1),N($R48),1)),CHOOSE(AC[[M]:[M]],1,0,1,AC[[DB]:[DB]])),PRODUCT(SUM(ROUND(AVERAGE(VALUE(EJ$3),VALUE($P48)),0),CHOOSE(IF(OR(EJ$1,$R48),4,INDEX(CMB[[Res_Rare]:[Res_Rare]],MATCH(ROUND(MIN(SUM(EJ$4,$O48/1000),SUM($O48,EJ$4/1000)),3),CMB[[Cmb_ID]:[Cmb_ID]],0))),-1,-1,0,0)),IF(OR(EJ$1,$R48),4,INDEX(CMB[[Cmb_Rare]:[Cmb_Rare]],MATCH(ROUND(MIN(SUM(EJ$4,$O48/1000),SUM($O48,EJ$4/1000)),3),CMB[[Cmb_ID]:[Cmb_ID]],0))),CHOOSE(AC[[M]:[M]],2,1,1,SUM(AC[[AB]:[DB]])))),""))</f>
        <v/>
      </c>
      <c r="EK48" t="str">
        <f>IF(OR(EK$5="",$S48=""),"",IFERROR(SUM(PRODUCT(INDEX(CMB[[BA_0O]:[BA_2O]],MATCH(ROUND(MIN(SUM(EK$4,$O48/1000),SUM($O48,EK$4/1000)),3),CMB[[Cmb_ID]:[Cmb_ID]],0),SUM(N(EK$1),N($R48),1)),CHOOSE(AC[[M]:[M]],1,1,0,AC[[AB]:[AB]])),PRODUCT(INDEX(CMB[[BD_0O]:[BD_2O]],MATCH(ROUND(MIN(SUM(EK$4,$O48/1000),SUM($O48,EK$4/1000)),3),CMB[[Cmb_ID]:[Cmb_ID]],0),SUM(N(EK$1),N($R48),1)),CHOOSE(AC[[M]:[M]],1,0,1,AC[[DB]:[DB]])),PRODUCT(SUM(ROUND(AVERAGE(VALUE(EK$3),VALUE($P48)),0),CHOOSE(IF(OR(EK$1,$R48),4,INDEX(CMB[[Res_Rare]:[Res_Rare]],MATCH(ROUND(MIN(SUM(EK$4,$O48/1000),SUM($O48,EK$4/1000)),3),CMB[[Cmb_ID]:[Cmb_ID]],0))),-1,-1,0,0)),IF(OR(EK$1,$R48),4,INDEX(CMB[[Cmb_Rare]:[Cmb_Rare]],MATCH(ROUND(MIN(SUM(EK$4,$O48/1000),SUM($O48,EK$4/1000)),3),CMB[[Cmb_ID]:[Cmb_ID]],0))),CHOOSE(AC[[M]:[M]],2,1,1,SUM(AC[[AB]:[DB]])))),""))</f>
        <v/>
      </c>
      <c r="EL48" t="str">
        <f>IF(OR(EL$5="",$S48=""),"",IFERROR(SUM(PRODUCT(INDEX(CMB[[BA_0O]:[BA_2O]],MATCH(ROUND(MIN(SUM(EL$4,$O48/1000),SUM($O48,EL$4/1000)),3),CMB[[Cmb_ID]:[Cmb_ID]],0),SUM(N(EL$1),N($R48),1)),CHOOSE(AC[[M]:[M]],1,1,0,AC[[AB]:[AB]])),PRODUCT(INDEX(CMB[[BD_0O]:[BD_2O]],MATCH(ROUND(MIN(SUM(EL$4,$O48/1000),SUM($O48,EL$4/1000)),3),CMB[[Cmb_ID]:[Cmb_ID]],0),SUM(N(EL$1),N($R48),1)),CHOOSE(AC[[M]:[M]],1,0,1,AC[[DB]:[DB]])),PRODUCT(SUM(ROUND(AVERAGE(VALUE(EL$3),VALUE($P48)),0),CHOOSE(IF(OR(EL$1,$R48),4,INDEX(CMB[[Res_Rare]:[Res_Rare]],MATCH(ROUND(MIN(SUM(EL$4,$O48/1000),SUM($O48,EL$4/1000)),3),CMB[[Cmb_ID]:[Cmb_ID]],0))),-1,-1,0,0)),IF(OR(EL$1,$R48),4,INDEX(CMB[[Cmb_Rare]:[Cmb_Rare]],MATCH(ROUND(MIN(SUM(EL$4,$O48/1000),SUM($O48,EL$4/1000)),3),CMB[[Cmb_ID]:[Cmb_ID]],0))),CHOOSE(AC[[M]:[M]],2,1,1,SUM(AC[[AB]:[DB]])))),""))</f>
        <v/>
      </c>
      <c r="EM48" t="str">
        <f>IF(OR(EM$5="",$S48=""),"",IFERROR(SUM(PRODUCT(INDEX(CMB[[BA_0O]:[BA_2O]],MATCH(ROUND(MIN(SUM(EM$4,$O48/1000),SUM($O48,EM$4/1000)),3),CMB[[Cmb_ID]:[Cmb_ID]],0),SUM(N(EM$1),N($R48),1)),CHOOSE(AC[[M]:[M]],1,1,0,AC[[AB]:[AB]])),PRODUCT(INDEX(CMB[[BD_0O]:[BD_2O]],MATCH(ROUND(MIN(SUM(EM$4,$O48/1000),SUM($O48,EM$4/1000)),3),CMB[[Cmb_ID]:[Cmb_ID]],0),SUM(N(EM$1),N($R48),1)),CHOOSE(AC[[M]:[M]],1,0,1,AC[[DB]:[DB]])),PRODUCT(SUM(ROUND(AVERAGE(VALUE(EM$3),VALUE($P48)),0),CHOOSE(IF(OR(EM$1,$R48),4,INDEX(CMB[[Res_Rare]:[Res_Rare]],MATCH(ROUND(MIN(SUM(EM$4,$O48/1000),SUM($O48,EM$4/1000)),3),CMB[[Cmb_ID]:[Cmb_ID]],0))),-1,-1,0,0)),IF(OR(EM$1,$R48),4,INDEX(CMB[[Cmb_Rare]:[Cmb_Rare]],MATCH(ROUND(MIN(SUM(EM$4,$O48/1000),SUM($O48,EM$4/1000)),3),CMB[[Cmb_ID]:[Cmb_ID]],0))),CHOOSE(AC[[M]:[M]],2,1,1,SUM(AC[[AB]:[DB]])))),""))</f>
        <v/>
      </c>
      <c r="EN48" t="str">
        <f>IF(OR(EN$5="",$S48=""),"",IFERROR(SUM(PRODUCT(INDEX(CMB[[BA_0O]:[BA_2O]],MATCH(ROUND(MIN(SUM(EN$4,$O48/1000),SUM($O48,EN$4/1000)),3),CMB[[Cmb_ID]:[Cmb_ID]],0),SUM(N(EN$1),N($R48),1)),CHOOSE(AC[[M]:[M]],1,1,0,AC[[AB]:[AB]])),PRODUCT(INDEX(CMB[[BD_0O]:[BD_2O]],MATCH(ROUND(MIN(SUM(EN$4,$O48/1000),SUM($O48,EN$4/1000)),3),CMB[[Cmb_ID]:[Cmb_ID]],0),SUM(N(EN$1),N($R48),1)),CHOOSE(AC[[M]:[M]],1,0,1,AC[[DB]:[DB]])),PRODUCT(SUM(ROUND(AVERAGE(VALUE(EN$3),VALUE($P48)),0),CHOOSE(IF(OR(EN$1,$R48),4,INDEX(CMB[[Res_Rare]:[Res_Rare]],MATCH(ROUND(MIN(SUM(EN$4,$O48/1000),SUM($O48,EN$4/1000)),3),CMB[[Cmb_ID]:[Cmb_ID]],0))),-1,-1,0,0)),IF(OR(EN$1,$R48),4,INDEX(CMB[[Cmb_Rare]:[Cmb_Rare]],MATCH(ROUND(MIN(SUM(EN$4,$O48/1000),SUM($O48,EN$4/1000)),3),CMB[[Cmb_ID]:[Cmb_ID]],0))),CHOOSE(AC[[M]:[M]],2,1,1,SUM(AC[[AB]:[DB]])))),""))</f>
        <v/>
      </c>
      <c r="EO48" t="str">
        <f>IF(OR(EO$5="",$S48=""),"",IFERROR(SUM(PRODUCT(INDEX(CMB[[BA_0O]:[BA_2O]],MATCH(ROUND(MIN(SUM(EO$4,$O48/1000),SUM($O48,EO$4/1000)),3),CMB[[Cmb_ID]:[Cmb_ID]],0),SUM(N(EO$1),N($R48),1)),CHOOSE(AC[[M]:[M]],1,1,0,AC[[AB]:[AB]])),PRODUCT(INDEX(CMB[[BD_0O]:[BD_2O]],MATCH(ROUND(MIN(SUM(EO$4,$O48/1000),SUM($O48,EO$4/1000)),3),CMB[[Cmb_ID]:[Cmb_ID]],0),SUM(N(EO$1),N($R48),1)),CHOOSE(AC[[M]:[M]],1,0,1,AC[[DB]:[DB]])),PRODUCT(SUM(ROUND(AVERAGE(VALUE(EO$3),VALUE($P48)),0),CHOOSE(IF(OR(EO$1,$R48),4,INDEX(CMB[[Res_Rare]:[Res_Rare]],MATCH(ROUND(MIN(SUM(EO$4,$O48/1000),SUM($O48,EO$4/1000)),3),CMB[[Cmb_ID]:[Cmb_ID]],0))),-1,-1,0,0)),IF(OR(EO$1,$R48),4,INDEX(CMB[[Cmb_Rare]:[Cmb_Rare]],MATCH(ROUND(MIN(SUM(EO$4,$O48/1000),SUM($O48,EO$4/1000)),3),CMB[[Cmb_ID]:[Cmb_ID]],0))),CHOOSE(AC[[M]:[M]],2,1,1,SUM(AC[[AB]:[DB]])))),""))</f>
        <v/>
      </c>
      <c r="EP48" t="str">
        <f>IF(OR(EP$5="",$S48=""),"",IFERROR(SUM(PRODUCT(INDEX(CMB[[BA_0O]:[BA_2O]],MATCH(ROUND(MIN(SUM(EP$4,$O48/1000),SUM($O48,EP$4/1000)),3),CMB[[Cmb_ID]:[Cmb_ID]],0),SUM(N(EP$1),N($R48),1)),CHOOSE(AC[[M]:[M]],1,1,0,AC[[AB]:[AB]])),PRODUCT(INDEX(CMB[[BD_0O]:[BD_2O]],MATCH(ROUND(MIN(SUM(EP$4,$O48/1000),SUM($O48,EP$4/1000)),3),CMB[[Cmb_ID]:[Cmb_ID]],0),SUM(N(EP$1),N($R48),1)),CHOOSE(AC[[M]:[M]],1,0,1,AC[[DB]:[DB]])),PRODUCT(SUM(ROUND(AVERAGE(VALUE(EP$3),VALUE($P48)),0),CHOOSE(IF(OR(EP$1,$R48),4,INDEX(CMB[[Res_Rare]:[Res_Rare]],MATCH(ROUND(MIN(SUM(EP$4,$O48/1000),SUM($O48,EP$4/1000)),3),CMB[[Cmb_ID]:[Cmb_ID]],0))),-1,-1,0,0)),IF(OR(EP$1,$R48),4,INDEX(CMB[[Cmb_Rare]:[Cmb_Rare]],MATCH(ROUND(MIN(SUM(EP$4,$O48/1000),SUM($O48,EP$4/1000)),3),CMB[[Cmb_ID]:[Cmb_ID]],0))),CHOOSE(AC[[M]:[M]],2,1,1,SUM(AC[[AB]:[DB]])))),""))</f>
        <v/>
      </c>
      <c r="EQ48" t="str">
        <f>IF(OR(EQ$5="",$S48=""),"",IFERROR(SUM(PRODUCT(INDEX(CMB[[BA_0O]:[BA_2O]],MATCH(ROUND(MIN(SUM(EQ$4,$O48/1000),SUM($O48,EQ$4/1000)),3),CMB[[Cmb_ID]:[Cmb_ID]],0),SUM(N(EQ$1),N($R48),1)),CHOOSE(AC[[M]:[M]],1,1,0,AC[[AB]:[AB]])),PRODUCT(INDEX(CMB[[BD_0O]:[BD_2O]],MATCH(ROUND(MIN(SUM(EQ$4,$O48/1000),SUM($O48,EQ$4/1000)),3),CMB[[Cmb_ID]:[Cmb_ID]],0),SUM(N(EQ$1),N($R48),1)),CHOOSE(AC[[M]:[M]],1,0,1,AC[[DB]:[DB]])),PRODUCT(SUM(ROUND(AVERAGE(VALUE(EQ$3),VALUE($P48)),0),CHOOSE(IF(OR(EQ$1,$R48),4,INDEX(CMB[[Res_Rare]:[Res_Rare]],MATCH(ROUND(MIN(SUM(EQ$4,$O48/1000),SUM($O48,EQ$4/1000)),3),CMB[[Cmb_ID]:[Cmb_ID]],0))),-1,-1,0,0)),IF(OR(EQ$1,$R48),4,INDEX(CMB[[Cmb_Rare]:[Cmb_Rare]],MATCH(ROUND(MIN(SUM(EQ$4,$O48/1000),SUM($O48,EQ$4/1000)),3),CMB[[Cmb_ID]:[Cmb_ID]],0))),CHOOSE(AC[[M]:[M]],2,1,1,SUM(AC[[AB]:[DB]])))),""))</f>
        <v/>
      </c>
      <c r="ER48" t="str">
        <f>IF(OR(ER$5="",$S48=""),"",IFERROR(SUM(PRODUCT(INDEX(CMB[[BA_0O]:[BA_2O]],MATCH(ROUND(MIN(SUM(ER$4,$O48/1000),SUM($O48,ER$4/1000)),3),CMB[[Cmb_ID]:[Cmb_ID]],0),SUM(N(ER$1),N($R48),1)),CHOOSE(AC[[M]:[M]],1,1,0,AC[[AB]:[AB]])),PRODUCT(INDEX(CMB[[BD_0O]:[BD_2O]],MATCH(ROUND(MIN(SUM(ER$4,$O48/1000),SUM($O48,ER$4/1000)),3),CMB[[Cmb_ID]:[Cmb_ID]],0),SUM(N(ER$1),N($R48),1)),CHOOSE(AC[[M]:[M]],1,0,1,AC[[DB]:[DB]])),PRODUCT(SUM(ROUND(AVERAGE(VALUE(ER$3),VALUE($P48)),0),CHOOSE(IF(OR(ER$1,$R48),4,INDEX(CMB[[Res_Rare]:[Res_Rare]],MATCH(ROUND(MIN(SUM(ER$4,$O48/1000),SUM($O48,ER$4/1000)),3),CMB[[Cmb_ID]:[Cmb_ID]],0))),-1,-1,0,0)),IF(OR(ER$1,$R48),4,INDEX(CMB[[Cmb_Rare]:[Cmb_Rare]],MATCH(ROUND(MIN(SUM(ER$4,$O48/1000),SUM($O48,ER$4/1000)),3),CMB[[Cmb_ID]:[Cmb_ID]],0))),CHOOSE(AC[[M]:[M]],2,1,1,SUM(AC[[AB]:[DB]])))),""))</f>
        <v/>
      </c>
      <c r="ES48" t="str">
        <f>IF(OR(ES$5="",$S48=""),"",IFERROR(SUM(PRODUCT(INDEX(CMB[[BA_0O]:[BA_2O]],MATCH(ROUND(MIN(SUM(ES$4,$O48/1000),SUM($O48,ES$4/1000)),3),CMB[[Cmb_ID]:[Cmb_ID]],0),SUM(N(ES$1),N($R48),1)),CHOOSE(AC[[M]:[M]],1,1,0,AC[[AB]:[AB]])),PRODUCT(INDEX(CMB[[BD_0O]:[BD_2O]],MATCH(ROUND(MIN(SUM(ES$4,$O48/1000),SUM($O48,ES$4/1000)),3),CMB[[Cmb_ID]:[Cmb_ID]],0),SUM(N(ES$1),N($R48),1)),CHOOSE(AC[[M]:[M]],1,0,1,AC[[DB]:[DB]])),PRODUCT(SUM(ROUND(AVERAGE(VALUE(ES$3),VALUE($P48)),0),CHOOSE(IF(OR(ES$1,$R48),4,INDEX(CMB[[Res_Rare]:[Res_Rare]],MATCH(ROUND(MIN(SUM(ES$4,$O48/1000),SUM($O48,ES$4/1000)),3),CMB[[Cmb_ID]:[Cmb_ID]],0))),-1,-1,0,0)),IF(OR(ES$1,$R48),4,INDEX(CMB[[Cmb_Rare]:[Cmb_Rare]],MATCH(ROUND(MIN(SUM(ES$4,$O48/1000),SUM($O48,ES$4/1000)),3),CMB[[Cmb_ID]:[Cmb_ID]],0))),CHOOSE(AC[[M]:[M]],2,1,1,SUM(AC[[AB]:[DB]])))),""))</f>
        <v/>
      </c>
      <c r="ET48" t="str">
        <f>IF(OR(ET$5="",$S48=""),"",IFERROR(SUM(PRODUCT(INDEX(CMB[[BA_0O]:[BA_2O]],MATCH(ROUND(MIN(SUM(ET$4,$O48/1000),SUM($O48,ET$4/1000)),3),CMB[[Cmb_ID]:[Cmb_ID]],0),SUM(N(ET$1),N($R48),1)),CHOOSE(AC[[M]:[M]],1,1,0,AC[[AB]:[AB]])),PRODUCT(INDEX(CMB[[BD_0O]:[BD_2O]],MATCH(ROUND(MIN(SUM(ET$4,$O48/1000),SUM($O48,ET$4/1000)),3),CMB[[Cmb_ID]:[Cmb_ID]],0),SUM(N(ET$1),N($R48),1)),CHOOSE(AC[[M]:[M]],1,0,1,AC[[DB]:[DB]])),PRODUCT(SUM(ROUND(AVERAGE(VALUE(ET$3),VALUE($P48)),0),CHOOSE(IF(OR(ET$1,$R48),4,INDEX(CMB[[Res_Rare]:[Res_Rare]],MATCH(ROUND(MIN(SUM(ET$4,$O48/1000),SUM($O48,ET$4/1000)),3),CMB[[Cmb_ID]:[Cmb_ID]],0))),-1,-1,0,0)),IF(OR(ET$1,$R48),4,INDEX(CMB[[Cmb_Rare]:[Cmb_Rare]],MATCH(ROUND(MIN(SUM(ET$4,$O48/1000),SUM($O48,ET$4/1000)),3),CMB[[Cmb_ID]:[Cmb_ID]],0))),CHOOSE(AC[[M]:[M]],2,1,1,SUM(AC[[AB]:[DB]])))),""))</f>
        <v/>
      </c>
      <c r="EU48" t="str">
        <f>IF(OR(EU$5="",$S48=""),"",IFERROR(SUM(PRODUCT(INDEX(CMB[[BA_0O]:[BA_2O]],MATCH(ROUND(MIN(SUM(EU$4,$O48/1000),SUM($O48,EU$4/1000)),3),CMB[[Cmb_ID]:[Cmb_ID]],0),SUM(N(EU$1),N($R48),1)),CHOOSE(AC[[M]:[M]],1,1,0,AC[[AB]:[AB]])),PRODUCT(INDEX(CMB[[BD_0O]:[BD_2O]],MATCH(ROUND(MIN(SUM(EU$4,$O48/1000),SUM($O48,EU$4/1000)),3),CMB[[Cmb_ID]:[Cmb_ID]],0),SUM(N(EU$1),N($R48),1)),CHOOSE(AC[[M]:[M]],1,0,1,AC[[DB]:[DB]])),PRODUCT(SUM(ROUND(AVERAGE(VALUE(EU$3),VALUE($P48)),0),CHOOSE(IF(OR(EU$1,$R48),4,INDEX(CMB[[Res_Rare]:[Res_Rare]],MATCH(ROUND(MIN(SUM(EU$4,$O48/1000),SUM($O48,EU$4/1000)),3),CMB[[Cmb_ID]:[Cmb_ID]],0))),-1,-1,0,0)),IF(OR(EU$1,$R48),4,INDEX(CMB[[Cmb_Rare]:[Cmb_Rare]],MATCH(ROUND(MIN(SUM(EU$4,$O48/1000),SUM($O48,EU$4/1000)),3),CMB[[Cmb_ID]:[Cmb_ID]],0))),CHOOSE(AC[[M]:[M]],2,1,1,SUM(AC[[AB]:[DB]])))),""))</f>
        <v/>
      </c>
      <c r="EV48" t="str">
        <f>IF(OR(EV$5="",$S48=""),"",IFERROR(SUM(PRODUCT(INDEX(CMB[[BA_0O]:[BA_2O]],MATCH(ROUND(MIN(SUM(EV$4,$O48/1000),SUM($O48,EV$4/1000)),3),CMB[[Cmb_ID]:[Cmb_ID]],0),SUM(N(EV$1),N($R48),1)),CHOOSE(AC[[M]:[M]],1,1,0,AC[[AB]:[AB]])),PRODUCT(INDEX(CMB[[BD_0O]:[BD_2O]],MATCH(ROUND(MIN(SUM(EV$4,$O48/1000),SUM($O48,EV$4/1000)),3),CMB[[Cmb_ID]:[Cmb_ID]],0),SUM(N(EV$1),N($R48),1)),CHOOSE(AC[[M]:[M]],1,0,1,AC[[DB]:[DB]])),PRODUCT(SUM(ROUND(AVERAGE(VALUE(EV$3),VALUE($P48)),0),CHOOSE(IF(OR(EV$1,$R48),4,INDEX(CMB[[Res_Rare]:[Res_Rare]],MATCH(ROUND(MIN(SUM(EV$4,$O48/1000),SUM($O48,EV$4/1000)),3),CMB[[Cmb_ID]:[Cmb_ID]],0))),-1,-1,0,0)),IF(OR(EV$1,$R48),4,INDEX(CMB[[Cmb_Rare]:[Cmb_Rare]],MATCH(ROUND(MIN(SUM(EV$4,$O48/1000),SUM($O48,EV$4/1000)),3),CMB[[Cmb_ID]:[Cmb_ID]],0))),CHOOSE(AC[[M]:[M]],2,1,1,SUM(AC[[AB]:[DB]])))),""))</f>
        <v/>
      </c>
      <c r="EW48" t="str">
        <f>IF(OR(EW$5="",$S48=""),"",IFERROR(SUM(PRODUCT(INDEX(CMB[[BA_0O]:[BA_2O]],MATCH(ROUND(MIN(SUM(EW$4,$O48/1000),SUM($O48,EW$4/1000)),3),CMB[[Cmb_ID]:[Cmb_ID]],0),SUM(N(EW$1),N($R48),1)),CHOOSE(AC[[M]:[M]],1,1,0,AC[[AB]:[AB]])),PRODUCT(INDEX(CMB[[BD_0O]:[BD_2O]],MATCH(ROUND(MIN(SUM(EW$4,$O48/1000),SUM($O48,EW$4/1000)),3),CMB[[Cmb_ID]:[Cmb_ID]],0),SUM(N(EW$1),N($R48),1)),CHOOSE(AC[[M]:[M]],1,0,1,AC[[DB]:[DB]])),PRODUCT(SUM(ROUND(AVERAGE(VALUE(EW$3),VALUE($P48)),0),CHOOSE(IF(OR(EW$1,$R48),4,INDEX(CMB[[Res_Rare]:[Res_Rare]],MATCH(ROUND(MIN(SUM(EW$4,$O48/1000),SUM($O48,EW$4/1000)),3),CMB[[Cmb_ID]:[Cmb_ID]],0))),-1,-1,0,0)),IF(OR(EW$1,$R48),4,INDEX(CMB[[Cmb_Rare]:[Cmb_Rare]],MATCH(ROUND(MIN(SUM(EW$4,$O48/1000),SUM($O48,EW$4/1000)),3),CMB[[Cmb_ID]:[Cmb_ID]],0))),CHOOSE(AC[[M]:[M]],2,1,1,SUM(AC[[AB]:[DB]])))),""))</f>
        <v/>
      </c>
      <c r="EX48" t="str">
        <f>IF(OR(EX$5="",$S48=""),"",IFERROR(SUM(PRODUCT(INDEX(CMB[[BA_0O]:[BA_2O]],MATCH(ROUND(MIN(SUM(EX$4,$O48/1000),SUM($O48,EX$4/1000)),3),CMB[[Cmb_ID]:[Cmb_ID]],0),SUM(N(EX$1),N($R48),1)),CHOOSE(AC[[M]:[M]],1,1,0,AC[[AB]:[AB]])),PRODUCT(INDEX(CMB[[BD_0O]:[BD_2O]],MATCH(ROUND(MIN(SUM(EX$4,$O48/1000),SUM($O48,EX$4/1000)),3),CMB[[Cmb_ID]:[Cmb_ID]],0),SUM(N(EX$1),N($R48),1)),CHOOSE(AC[[M]:[M]],1,0,1,AC[[DB]:[DB]])),PRODUCT(SUM(ROUND(AVERAGE(VALUE(EX$3),VALUE($P48)),0),CHOOSE(IF(OR(EX$1,$R48),4,INDEX(CMB[[Res_Rare]:[Res_Rare]],MATCH(ROUND(MIN(SUM(EX$4,$O48/1000),SUM($O48,EX$4/1000)),3),CMB[[Cmb_ID]:[Cmb_ID]],0))),-1,-1,0,0)),IF(OR(EX$1,$R48),4,INDEX(CMB[[Cmb_Rare]:[Cmb_Rare]],MATCH(ROUND(MIN(SUM(EX$4,$O48/1000),SUM($O48,EX$4/1000)),3),CMB[[Cmb_ID]:[Cmb_ID]],0))),CHOOSE(AC[[M]:[M]],2,1,1,SUM(AC[[AB]:[DB]])))),""))</f>
        <v/>
      </c>
      <c r="EY48" t="str">
        <f>IF(OR(EY$5="",$S48=""),"",IFERROR(SUM(PRODUCT(INDEX(CMB[[BA_0O]:[BA_2O]],MATCH(ROUND(MIN(SUM(EY$4,$O48/1000),SUM($O48,EY$4/1000)),3),CMB[[Cmb_ID]:[Cmb_ID]],0),SUM(N(EY$1),N($R48),1)),CHOOSE(AC[[M]:[M]],1,1,0,AC[[AB]:[AB]])),PRODUCT(INDEX(CMB[[BD_0O]:[BD_2O]],MATCH(ROUND(MIN(SUM(EY$4,$O48/1000),SUM($O48,EY$4/1000)),3),CMB[[Cmb_ID]:[Cmb_ID]],0),SUM(N(EY$1),N($R48),1)),CHOOSE(AC[[M]:[M]],1,0,1,AC[[DB]:[DB]])),PRODUCT(SUM(ROUND(AVERAGE(VALUE(EY$3),VALUE($P48)),0),CHOOSE(IF(OR(EY$1,$R48),4,INDEX(CMB[[Res_Rare]:[Res_Rare]],MATCH(ROUND(MIN(SUM(EY$4,$O48/1000),SUM($O48,EY$4/1000)),3),CMB[[Cmb_ID]:[Cmb_ID]],0))),-1,-1,0,0)),IF(OR(EY$1,$R48),4,INDEX(CMB[[Cmb_Rare]:[Cmb_Rare]],MATCH(ROUND(MIN(SUM(EY$4,$O48/1000),SUM($O48,EY$4/1000)),3),CMB[[Cmb_ID]:[Cmb_ID]],0))),CHOOSE(AC[[M]:[M]],2,1,1,SUM(AC[[AB]:[DB]])))),""))</f>
        <v/>
      </c>
      <c r="EZ48" t="str">
        <f>IF(OR(EZ$5="",$S48=""),"",IFERROR(SUM(PRODUCT(INDEX(CMB[[BA_0O]:[BA_2O]],MATCH(ROUND(MIN(SUM(EZ$4,$O48/1000),SUM($O48,EZ$4/1000)),3),CMB[[Cmb_ID]:[Cmb_ID]],0),SUM(N(EZ$1),N($R48),1)),CHOOSE(AC[[M]:[M]],1,1,0,AC[[AB]:[AB]])),PRODUCT(INDEX(CMB[[BD_0O]:[BD_2O]],MATCH(ROUND(MIN(SUM(EZ$4,$O48/1000),SUM($O48,EZ$4/1000)),3),CMB[[Cmb_ID]:[Cmb_ID]],0),SUM(N(EZ$1),N($R48),1)),CHOOSE(AC[[M]:[M]],1,0,1,AC[[DB]:[DB]])),PRODUCT(SUM(ROUND(AVERAGE(VALUE(EZ$3),VALUE($P48)),0),CHOOSE(IF(OR(EZ$1,$R48),4,INDEX(CMB[[Res_Rare]:[Res_Rare]],MATCH(ROUND(MIN(SUM(EZ$4,$O48/1000),SUM($O48,EZ$4/1000)),3),CMB[[Cmb_ID]:[Cmb_ID]],0))),-1,-1,0,0)),IF(OR(EZ$1,$R48),4,INDEX(CMB[[Cmb_Rare]:[Cmb_Rare]],MATCH(ROUND(MIN(SUM(EZ$4,$O48/1000),SUM($O48,EZ$4/1000)),3),CMB[[Cmb_ID]:[Cmb_ID]],0))),CHOOSE(AC[[M]:[M]],2,1,1,SUM(AC[[AB]:[DB]])))),""))</f>
        <v/>
      </c>
      <c r="FA48" t="str">
        <f>IF(OR(FA$5="",$S48=""),"",IFERROR(SUM(PRODUCT(INDEX(CMB[[BA_0O]:[BA_2O]],MATCH(ROUND(MIN(SUM(FA$4,$O48/1000),SUM($O48,FA$4/1000)),3),CMB[[Cmb_ID]:[Cmb_ID]],0),SUM(N(FA$1),N($R48),1)),CHOOSE(AC[[M]:[M]],1,1,0,AC[[AB]:[AB]])),PRODUCT(INDEX(CMB[[BD_0O]:[BD_2O]],MATCH(ROUND(MIN(SUM(FA$4,$O48/1000),SUM($O48,FA$4/1000)),3),CMB[[Cmb_ID]:[Cmb_ID]],0),SUM(N(FA$1),N($R48),1)),CHOOSE(AC[[M]:[M]],1,0,1,AC[[DB]:[DB]])),PRODUCT(SUM(ROUND(AVERAGE(VALUE(FA$3),VALUE($P48)),0),CHOOSE(IF(OR(FA$1,$R48),4,INDEX(CMB[[Res_Rare]:[Res_Rare]],MATCH(ROUND(MIN(SUM(FA$4,$O48/1000),SUM($O48,FA$4/1000)),3),CMB[[Cmb_ID]:[Cmb_ID]],0))),-1,-1,0,0)),IF(OR(FA$1,$R48),4,INDEX(CMB[[Cmb_Rare]:[Cmb_Rare]],MATCH(ROUND(MIN(SUM(FA$4,$O48/1000),SUM($O48,FA$4/1000)),3),CMB[[Cmb_ID]:[Cmb_ID]],0))),CHOOSE(AC[[M]:[M]],2,1,1,SUM(AC[[AB]:[DB]])))),""))</f>
        <v/>
      </c>
      <c r="FB48" t="str">
        <f>IF(OR(FB$5="",$S48=""),"",IFERROR(SUM(PRODUCT(INDEX(CMB[[BA_0O]:[BA_2O]],MATCH(ROUND(MIN(SUM(FB$4,$O48/1000),SUM($O48,FB$4/1000)),3),CMB[[Cmb_ID]:[Cmb_ID]],0),SUM(N(FB$1),N($R48),1)),CHOOSE(AC[[M]:[M]],1,1,0,AC[[AB]:[AB]])),PRODUCT(INDEX(CMB[[BD_0O]:[BD_2O]],MATCH(ROUND(MIN(SUM(FB$4,$O48/1000),SUM($O48,FB$4/1000)),3),CMB[[Cmb_ID]:[Cmb_ID]],0),SUM(N(FB$1),N($R48),1)),CHOOSE(AC[[M]:[M]],1,0,1,AC[[DB]:[DB]])),PRODUCT(SUM(ROUND(AVERAGE(VALUE(FB$3),VALUE($P48)),0),CHOOSE(IF(OR(FB$1,$R48),4,INDEX(CMB[[Res_Rare]:[Res_Rare]],MATCH(ROUND(MIN(SUM(FB$4,$O48/1000),SUM($O48,FB$4/1000)),3),CMB[[Cmb_ID]:[Cmb_ID]],0))),-1,-1,0,0)),IF(OR(FB$1,$R48),4,INDEX(CMB[[Cmb_Rare]:[Cmb_Rare]],MATCH(ROUND(MIN(SUM(FB$4,$O48/1000),SUM($O48,FB$4/1000)),3),CMB[[Cmb_ID]:[Cmb_ID]],0))),CHOOSE(AC[[M]:[M]],2,1,1,SUM(AC[[AB]:[DB]])))),""))</f>
        <v/>
      </c>
      <c r="FC48" t="str">
        <f>IF(OR(FC$5="",$S48=""),"",IFERROR(SUM(PRODUCT(INDEX(CMB[[BA_0O]:[BA_2O]],MATCH(ROUND(MIN(SUM(FC$4,$O48/1000),SUM($O48,FC$4/1000)),3),CMB[[Cmb_ID]:[Cmb_ID]],0),SUM(N(FC$1),N($R48),1)),CHOOSE(AC[[M]:[M]],1,1,0,AC[[AB]:[AB]])),PRODUCT(INDEX(CMB[[BD_0O]:[BD_2O]],MATCH(ROUND(MIN(SUM(FC$4,$O48/1000),SUM($O48,FC$4/1000)),3),CMB[[Cmb_ID]:[Cmb_ID]],0),SUM(N(FC$1),N($R48),1)),CHOOSE(AC[[M]:[M]],1,0,1,AC[[DB]:[DB]])),PRODUCT(SUM(ROUND(AVERAGE(VALUE(FC$3),VALUE($P48)),0),CHOOSE(IF(OR(FC$1,$R48),4,INDEX(CMB[[Res_Rare]:[Res_Rare]],MATCH(ROUND(MIN(SUM(FC$4,$O48/1000),SUM($O48,FC$4/1000)),3),CMB[[Cmb_ID]:[Cmb_ID]],0))),-1,-1,0,0)),IF(OR(FC$1,$R48),4,INDEX(CMB[[Cmb_Rare]:[Cmb_Rare]],MATCH(ROUND(MIN(SUM(FC$4,$O48/1000),SUM($O48,FC$4/1000)),3),CMB[[Cmb_ID]:[Cmb_ID]],0))),CHOOSE(AC[[M]:[M]],2,1,1,SUM(AC[[AB]:[DB]])))),""))</f>
        <v/>
      </c>
      <c r="FD48" t="str">
        <f>IF(OR(FD$5="",$S48=""),"",IFERROR(SUM(PRODUCT(INDEX(CMB[[BA_0O]:[BA_2O]],MATCH(ROUND(MIN(SUM(FD$4,$O48/1000),SUM($O48,FD$4/1000)),3),CMB[[Cmb_ID]:[Cmb_ID]],0),SUM(N(FD$1),N($R48),1)),CHOOSE(AC[[M]:[M]],1,1,0,AC[[AB]:[AB]])),PRODUCT(INDEX(CMB[[BD_0O]:[BD_2O]],MATCH(ROUND(MIN(SUM(FD$4,$O48/1000),SUM($O48,FD$4/1000)),3),CMB[[Cmb_ID]:[Cmb_ID]],0),SUM(N(FD$1),N($R48),1)),CHOOSE(AC[[M]:[M]],1,0,1,AC[[DB]:[DB]])),PRODUCT(SUM(ROUND(AVERAGE(VALUE(FD$3),VALUE($P48)),0),CHOOSE(IF(OR(FD$1,$R48),4,INDEX(CMB[[Res_Rare]:[Res_Rare]],MATCH(ROUND(MIN(SUM(FD$4,$O48/1000),SUM($O48,FD$4/1000)),3),CMB[[Cmb_ID]:[Cmb_ID]],0))),-1,-1,0,0)),IF(OR(FD$1,$R48),4,INDEX(CMB[[Cmb_Rare]:[Cmb_Rare]],MATCH(ROUND(MIN(SUM(FD$4,$O48/1000),SUM($O48,FD$4/1000)),3),CMB[[Cmb_ID]:[Cmb_ID]],0))),CHOOSE(AC[[M]:[M]],2,1,1,SUM(AC[[AB]:[DB]])))),""))</f>
        <v/>
      </c>
      <c r="FE48" t="str">
        <f>IF(OR(FE$5="",$S48=""),"",IFERROR(SUM(PRODUCT(INDEX(CMB[[BA_0O]:[BA_2O]],MATCH(ROUND(MIN(SUM(FE$4,$O48/1000),SUM($O48,FE$4/1000)),3),CMB[[Cmb_ID]:[Cmb_ID]],0),SUM(N(FE$1),N($R48),1)),CHOOSE(AC[[M]:[M]],1,1,0,AC[[AB]:[AB]])),PRODUCT(INDEX(CMB[[BD_0O]:[BD_2O]],MATCH(ROUND(MIN(SUM(FE$4,$O48/1000),SUM($O48,FE$4/1000)),3),CMB[[Cmb_ID]:[Cmb_ID]],0),SUM(N(FE$1),N($R48),1)),CHOOSE(AC[[M]:[M]],1,0,1,AC[[DB]:[DB]])),PRODUCT(SUM(ROUND(AVERAGE(VALUE(FE$3),VALUE($P48)),0),CHOOSE(IF(OR(FE$1,$R48),4,INDEX(CMB[[Res_Rare]:[Res_Rare]],MATCH(ROUND(MIN(SUM(FE$4,$O48/1000),SUM($O48,FE$4/1000)),3),CMB[[Cmb_ID]:[Cmb_ID]],0))),-1,-1,0,0)),IF(OR(FE$1,$R48),4,INDEX(CMB[[Cmb_Rare]:[Cmb_Rare]],MATCH(ROUND(MIN(SUM(FE$4,$O48/1000),SUM($O48,FE$4/1000)),3),CMB[[Cmb_ID]:[Cmb_ID]],0))),CHOOSE(AC[[M]:[M]],2,1,1,SUM(AC[[AB]:[DB]])))),""))</f>
        <v/>
      </c>
      <c r="FF48" t="str">
        <f>IF(OR(FF$5="",$S48=""),"",IFERROR(SUM(PRODUCT(INDEX(CMB[[BA_0O]:[BA_2O]],MATCH(ROUND(MIN(SUM(FF$4,$O48/1000),SUM($O48,FF$4/1000)),3),CMB[[Cmb_ID]:[Cmb_ID]],0),SUM(N(FF$1),N($R48),1)),CHOOSE(AC[[M]:[M]],1,1,0,AC[[AB]:[AB]])),PRODUCT(INDEX(CMB[[BD_0O]:[BD_2O]],MATCH(ROUND(MIN(SUM(FF$4,$O48/1000),SUM($O48,FF$4/1000)),3),CMB[[Cmb_ID]:[Cmb_ID]],0),SUM(N(FF$1),N($R48),1)),CHOOSE(AC[[M]:[M]],1,0,1,AC[[DB]:[DB]])),PRODUCT(SUM(ROUND(AVERAGE(VALUE(FF$3),VALUE($P48)),0),CHOOSE(IF(OR(FF$1,$R48),4,INDEX(CMB[[Res_Rare]:[Res_Rare]],MATCH(ROUND(MIN(SUM(FF$4,$O48/1000),SUM($O48,FF$4/1000)),3),CMB[[Cmb_ID]:[Cmb_ID]],0))),-1,-1,0,0)),IF(OR(FF$1,$R48),4,INDEX(CMB[[Cmb_Rare]:[Cmb_Rare]],MATCH(ROUND(MIN(SUM(FF$4,$O48/1000),SUM($O48,FF$4/1000)),3),CMB[[Cmb_ID]:[Cmb_ID]],0))),CHOOSE(AC[[M]:[M]],2,1,1,SUM(AC[[AB]:[DB]])))),""))</f>
        <v/>
      </c>
      <c r="FG48" t="str">
        <f>IF(OR(FG$5="",$S48=""),"",IFERROR(SUM(PRODUCT(INDEX(CMB[[BA_0O]:[BA_2O]],MATCH(ROUND(MIN(SUM(FG$4,$O48/1000),SUM($O48,FG$4/1000)),3),CMB[[Cmb_ID]:[Cmb_ID]],0),SUM(N(FG$1),N($R48),1)),CHOOSE(AC[[M]:[M]],1,1,0,AC[[AB]:[AB]])),PRODUCT(INDEX(CMB[[BD_0O]:[BD_2O]],MATCH(ROUND(MIN(SUM(FG$4,$O48/1000),SUM($O48,FG$4/1000)),3),CMB[[Cmb_ID]:[Cmb_ID]],0),SUM(N(FG$1),N($R48),1)),CHOOSE(AC[[M]:[M]],1,0,1,AC[[DB]:[DB]])),PRODUCT(SUM(ROUND(AVERAGE(VALUE(FG$3),VALUE($P48)),0),CHOOSE(IF(OR(FG$1,$R48),4,INDEX(CMB[[Res_Rare]:[Res_Rare]],MATCH(ROUND(MIN(SUM(FG$4,$O48/1000),SUM($O48,FG$4/1000)),3),CMB[[Cmb_ID]:[Cmb_ID]],0))),-1,-1,0,0)),IF(OR(FG$1,$R48),4,INDEX(CMB[[Cmb_Rare]:[Cmb_Rare]],MATCH(ROUND(MIN(SUM(FG$4,$O48/1000),SUM($O48,FG$4/1000)),3),CMB[[Cmb_ID]:[Cmb_ID]],0))),CHOOSE(AC[[M]:[M]],2,1,1,SUM(AC[[AB]:[DB]])))),""))</f>
        <v/>
      </c>
      <c r="FH48" t="str">
        <f>IF(OR(FH$5="",$S48=""),"",IFERROR(SUM(PRODUCT(INDEX(CMB[[BA_0O]:[BA_2O]],MATCH(ROUND(MIN(SUM(FH$4,$O48/1000),SUM($O48,FH$4/1000)),3),CMB[[Cmb_ID]:[Cmb_ID]],0),SUM(N(FH$1),N($R48),1)),CHOOSE(AC[[M]:[M]],1,1,0,AC[[AB]:[AB]])),PRODUCT(INDEX(CMB[[BD_0O]:[BD_2O]],MATCH(ROUND(MIN(SUM(FH$4,$O48/1000),SUM($O48,FH$4/1000)),3),CMB[[Cmb_ID]:[Cmb_ID]],0),SUM(N(FH$1),N($R48),1)),CHOOSE(AC[[M]:[M]],1,0,1,AC[[DB]:[DB]])),PRODUCT(SUM(ROUND(AVERAGE(VALUE(FH$3),VALUE($P48)),0),CHOOSE(IF(OR(FH$1,$R48),4,INDEX(CMB[[Res_Rare]:[Res_Rare]],MATCH(ROUND(MIN(SUM(FH$4,$O48/1000),SUM($O48,FH$4/1000)),3),CMB[[Cmb_ID]:[Cmb_ID]],0))),-1,-1,0,0)),IF(OR(FH$1,$R48),4,INDEX(CMB[[Cmb_Rare]:[Cmb_Rare]],MATCH(ROUND(MIN(SUM(FH$4,$O48/1000),SUM($O48,FH$4/1000)),3),CMB[[Cmb_ID]:[Cmb_ID]],0))),CHOOSE(AC[[M]:[M]],2,1,1,SUM(AC[[AB]:[DB]])))),""))</f>
        <v/>
      </c>
      <c r="FI48" t="str">
        <f>IF(OR(FI$5="",$S48=""),"",IFERROR(SUM(PRODUCT(INDEX(CMB[[BA_0O]:[BA_2O]],MATCH(ROUND(MIN(SUM(FI$4,$O48/1000),SUM($O48,FI$4/1000)),3),CMB[[Cmb_ID]:[Cmb_ID]],0),SUM(N(FI$1),N($R48),1)),CHOOSE(AC[[M]:[M]],1,1,0,AC[[AB]:[AB]])),PRODUCT(INDEX(CMB[[BD_0O]:[BD_2O]],MATCH(ROUND(MIN(SUM(FI$4,$O48/1000),SUM($O48,FI$4/1000)),3),CMB[[Cmb_ID]:[Cmb_ID]],0),SUM(N(FI$1),N($R48),1)),CHOOSE(AC[[M]:[M]],1,0,1,AC[[DB]:[DB]])),PRODUCT(SUM(ROUND(AVERAGE(VALUE(FI$3),VALUE($P48)),0),CHOOSE(IF(OR(FI$1,$R48),4,INDEX(CMB[[Res_Rare]:[Res_Rare]],MATCH(ROUND(MIN(SUM(FI$4,$O48/1000),SUM($O48,FI$4/1000)),3),CMB[[Cmb_ID]:[Cmb_ID]],0))),-1,-1,0,0)),IF(OR(FI$1,$R48),4,INDEX(CMB[[Cmb_Rare]:[Cmb_Rare]],MATCH(ROUND(MIN(SUM(FI$4,$O48/1000),SUM($O48,FI$4/1000)),3),CMB[[Cmb_ID]:[Cmb_ID]],0))),CHOOSE(AC[[M]:[M]],2,1,1,SUM(AC[[AB]:[DB]])))),""))</f>
        <v/>
      </c>
      <c r="FJ48" t="str">
        <f>IF(OR(FJ$5="",$S48=""),"",IFERROR(SUM(PRODUCT(INDEX(CMB[[BA_0O]:[BA_2O]],MATCH(ROUND(MIN(SUM(FJ$4,$O48/1000),SUM($O48,FJ$4/1000)),3),CMB[[Cmb_ID]:[Cmb_ID]],0),SUM(N(FJ$1),N($R48),1)),CHOOSE(AC[[M]:[M]],1,1,0,AC[[AB]:[AB]])),PRODUCT(INDEX(CMB[[BD_0O]:[BD_2O]],MATCH(ROUND(MIN(SUM(FJ$4,$O48/1000),SUM($O48,FJ$4/1000)),3),CMB[[Cmb_ID]:[Cmb_ID]],0),SUM(N(FJ$1),N($R48),1)),CHOOSE(AC[[M]:[M]],1,0,1,AC[[DB]:[DB]])),PRODUCT(SUM(ROUND(AVERAGE(VALUE(FJ$3),VALUE($P48)),0),CHOOSE(IF(OR(FJ$1,$R48),4,INDEX(CMB[[Res_Rare]:[Res_Rare]],MATCH(ROUND(MIN(SUM(FJ$4,$O48/1000),SUM($O48,FJ$4/1000)),3),CMB[[Cmb_ID]:[Cmb_ID]],0))),-1,-1,0,0)),IF(OR(FJ$1,$R48),4,INDEX(CMB[[Cmb_Rare]:[Cmb_Rare]],MATCH(ROUND(MIN(SUM(FJ$4,$O48/1000),SUM($O48,FJ$4/1000)),3),CMB[[Cmb_ID]:[Cmb_ID]],0))),CHOOSE(AC[[M]:[M]],2,1,1,SUM(AC[[AB]:[DB]])))),""))</f>
        <v/>
      </c>
      <c r="FK48" t="str">
        <f>IF(OR(FK$5="",$S48=""),"",IFERROR(SUM(PRODUCT(INDEX(CMB[[BA_0O]:[BA_2O]],MATCH(ROUND(MIN(SUM(FK$4,$O48/1000),SUM($O48,FK$4/1000)),3),CMB[[Cmb_ID]:[Cmb_ID]],0),SUM(N(FK$1),N($R48),1)),CHOOSE(AC[[M]:[M]],1,1,0,AC[[AB]:[AB]])),PRODUCT(INDEX(CMB[[BD_0O]:[BD_2O]],MATCH(ROUND(MIN(SUM(FK$4,$O48/1000),SUM($O48,FK$4/1000)),3),CMB[[Cmb_ID]:[Cmb_ID]],0),SUM(N(FK$1),N($R48),1)),CHOOSE(AC[[M]:[M]],1,0,1,AC[[DB]:[DB]])),PRODUCT(SUM(ROUND(AVERAGE(VALUE(FK$3),VALUE($P48)),0),CHOOSE(IF(OR(FK$1,$R48),4,INDEX(CMB[[Res_Rare]:[Res_Rare]],MATCH(ROUND(MIN(SUM(FK$4,$O48/1000),SUM($O48,FK$4/1000)),3),CMB[[Cmb_ID]:[Cmb_ID]],0))),-1,-1,0,0)),IF(OR(FK$1,$R48),4,INDEX(CMB[[Cmb_Rare]:[Cmb_Rare]],MATCH(ROUND(MIN(SUM(FK$4,$O48/1000),SUM($O48,FK$4/1000)),3),CMB[[Cmb_ID]:[Cmb_ID]],0))),CHOOSE(AC[[M]:[M]],2,1,1,SUM(AC[[AB]:[DB]])))),""))</f>
        <v/>
      </c>
      <c r="FL48" t="str">
        <f>IF(OR(FL$5="",$S48=""),"",IFERROR(SUM(PRODUCT(INDEX(CMB[[BA_0O]:[BA_2O]],MATCH(ROUND(MIN(SUM(FL$4,$O48/1000),SUM($O48,FL$4/1000)),3),CMB[[Cmb_ID]:[Cmb_ID]],0),SUM(N(FL$1),N($R48),1)),CHOOSE(AC[[M]:[M]],1,1,0,AC[[AB]:[AB]])),PRODUCT(INDEX(CMB[[BD_0O]:[BD_2O]],MATCH(ROUND(MIN(SUM(FL$4,$O48/1000),SUM($O48,FL$4/1000)),3),CMB[[Cmb_ID]:[Cmb_ID]],0),SUM(N(FL$1),N($R48),1)),CHOOSE(AC[[M]:[M]],1,0,1,AC[[DB]:[DB]])),PRODUCT(SUM(ROUND(AVERAGE(VALUE(FL$3),VALUE($P48)),0),CHOOSE(IF(OR(FL$1,$R48),4,INDEX(CMB[[Res_Rare]:[Res_Rare]],MATCH(ROUND(MIN(SUM(FL$4,$O48/1000),SUM($O48,FL$4/1000)),3),CMB[[Cmb_ID]:[Cmb_ID]],0))),-1,-1,0,0)),IF(OR(FL$1,$R48),4,INDEX(CMB[[Cmb_Rare]:[Cmb_Rare]],MATCH(ROUND(MIN(SUM(FL$4,$O48/1000),SUM($O48,FL$4/1000)),3),CMB[[Cmb_ID]:[Cmb_ID]],0))),CHOOSE(AC[[M]:[M]],2,1,1,SUM(AC[[AB]:[DB]])))),""))</f>
        <v/>
      </c>
      <c r="FM48" t="str">
        <f>IF(OR(FM$5="",$S48=""),"",IFERROR(SUM(PRODUCT(INDEX(CMB[[BA_0O]:[BA_2O]],MATCH(ROUND(MIN(SUM(FM$4,$O48/1000),SUM($O48,FM$4/1000)),3),CMB[[Cmb_ID]:[Cmb_ID]],0),SUM(N(FM$1),N($R48),1)),CHOOSE(AC[[M]:[M]],1,1,0,AC[[AB]:[AB]])),PRODUCT(INDEX(CMB[[BD_0O]:[BD_2O]],MATCH(ROUND(MIN(SUM(FM$4,$O48/1000),SUM($O48,FM$4/1000)),3),CMB[[Cmb_ID]:[Cmb_ID]],0),SUM(N(FM$1),N($R48),1)),CHOOSE(AC[[M]:[M]],1,0,1,AC[[DB]:[DB]])),PRODUCT(SUM(ROUND(AVERAGE(VALUE(FM$3),VALUE($P48)),0),CHOOSE(IF(OR(FM$1,$R48),4,INDEX(CMB[[Res_Rare]:[Res_Rare]],MATCH(ROUND(MIN(SUM(FM$4,$O48/1000),SUM($O48,FM$4/1000)),3),CMB[[Cmb_ID]:[Cmb_ID]],0))),-1,-1,0,0)),IF(OR(FM$1,$R48),4,INDEX(CMB[[Cmb_Rare]:[Cmb_Rare]],MATCH(ROUND(MIN(SUM(FM$4,$O48/1000),SUM($O48,FM$4/1000)),3),CMB[[Cmb_ID]:[Cmb_ID]],0))),CHOOSE(AC[[M]:[M]],2,1,1,SUM(AC[[AB]:[DB]])))),""))</f>
        <v/>
      </c>
      <c r="FN48" s="7">
        <f t="shared" si="26"/>
        <v>898</v>
      </c>
      <c r="FO48" s="7">
        <f t="shared" si="26"/>
        <v>610</v>
      </c>
      <c r="FP48" s="7">
        <f t="shared" si="26"/>
        <v>351</v>
      </c>
      <c r="FQ48" s="7">
        <f t="shared" si="26"/>
        <v>313</v>
      </c>
      <c r="FR48" s="7">
        <f t="shared" si="26"/>
        <v>274</v>
      </c>
      <c r="FS48" s="7">
        <f t="shared" si="26"/>
        <v>154</v>
      </c>
      <c r="FT48" s="7">
        <f>SUM(IF(INDEX(LIB[[Quantity]:[Quantity]],MATCH($S48,LIB[[ID]:[ID]],0))&gt;=COLUMN(A$1),TRUNC(PRODUCT(AVERAGE($FN48:$FS48),POWER(AC[[CR]:[CR]],SUM(SUMIFS($D$11:$D47,$A$11:$A47,$A48,$E$11:$E47,"&gt;="&amp;$E48),SUMIFS($D49:$D$161,$A49:$A$161,$A48,$E49:$E$161,"&gt;"&amp;$E48),COLUMN(A$1),-1)),IF($Q48="Yes",AC[[FB]:[FB]],1))),0),ROW(A37)/-VALUE(1&amp;REPT("0",9-PRODUCT(COLUMN(A$1)-1,3))),1)</f>
        <v>433.99999996299999</v>
      </c>
      <c r="FU48" s="7">
        <f>SUM(IF(INDEX(LIB[[Quantity]:[Quantity]],MATCH($S48,LIB[[ID]:[ID]],0))&gt;=COLUMN(B$1),TRUNC(PRODUCT(AVERAGE($FN48:$FS48),POWER(AC[[CR]:[CR]],SUM(SUMIFS($D$11:$D47,$A$11:$A47,$A48,$E$11:$E47,"&gt;="&amp;$E48),SUMIFS($D49:$D$161,$A49:$A$161,$A48,$E49:$E$161,"&gt;"&amp;$E48),COLUMN(B$1),-1)),IF($Q48="Yes",AC[[FB]:[FB]],1))),0),ROW(B37)/-VALUE(1&amp;REPT("0",9-PRODUCT(COLUMN(B$1)-1,3))),1)</f>
        <v>346.99996299999998</v>
      </c>
      <c r="FV48" s="7">
        <f>SUM(IF(INDEX(LIB[[Quantity]:[Quantity]],MATCH($S48,LIB[[ID]:[ID]],0))&gt;=COLUMN(C$1),TRUNC(PRODUCT(AVERAGE($FN48:$FS48),POWER(AC[[CR]:[CR]],SUM(SUMIFS($D$11:$D47,$A$11:$A47,$A48,$E$11:$E47,"&gt;="&amp;$E48),SUMIFS($D49:$D$161,$A49:$A$161,$A48,$E49:$E$161,"&gt;"&amp;$E48),COLUMN(C$1),-1)),IF($Q48="Yes",AC[[FB]:[FB]],1))),0),ROW(C37)/-VALUE(1&amp;REPT("0",9-PRODUCT(COLUMN(C$1)-1,3))),1)</f>
        <v>277.96300000000002</v>
      </c>
      <c r="FW48">
        <f t="shared" si="19"/>
        <v>23</v>
      </c>
      <c r="FX48">
        <f t="shared" si="20"/>
        <v>42</v>
      </c>
      <c r="FY48">
        <f t="shared" si="21"/>
        <v>64</v>
      </c>
      <c r="GC48">
        <f t="shared" si="22"/>
        <v>2</v>
      </c>
      <c r="GD48" t="str">
        <f>IFERROR(SUBSTITUTE(SUBSTITUTE(INDEX(SUG[Card],MATCH(ROW(A37),GC$12:GC$161,0))," #2","")," #3",""),"")</f>
        <v>Ash (5)</v>
      </c>
      <c r="GE48">
        <f>SUM(GE47,IF(IFERROR(MATCH(GD48,GD$11:GD47,0)&lt;0,TRUE()),1,0))</f>
        <v>28</v>
      </c>
      <c r="GF48" t="str">
        <f t="shared" si="23"/>
        <v/>
      </c>
      <c r="GI48">
        <f>SUM(SUMIFS(D$11:D47,A$11:A47,A48,B$11:B47,"&gt;="&amp;B48),SUMIFS(D49:D$161,A49:A$161,A48,B49:B$161,"&gt;"&amp;B48),SUMIFS(D$11:D47,A$11:A47,A48&amp;":Onyx"),SUMIFS(D49:D$161,A49:A$161,A48&amp;":Onyx"))</f>
        <v>0</v>
      </c>
      <c r="GP48" t="str">
        <f t="shared" si="31"/>
        <v>Holy Water (5)</v>
      </c>
      <c r="GQ48">
        <f t="shared" si="32"/>
        <v>371</v>
      </c>
      <c r="GR48" t="b">
        <f>COUNTIF(DECK[Card],IFERROR(MID($L48,1,FIND(" #",SUG_Helper[[#This Row],[Card]])-1),SUG_Helper[[#This Row],[Card]]))&gt;=IFERROR(VALUE(RIGHT(SUG_Helper[[#This Row],[Card]])),1)</f>
        <v>0</v>
      </c>
    </row>
    <row r="49" spans="1:200" x14ac:dyDescent="0.35">
      <c r="A49" t="s">
        <v>41</v>
      </c>
      <c r="B49" s="4">
        <v>5</v>
      </c>
      <c r="C49" s="4" t="s">
        <v>74</v>
      </c>
      <c r="D49" s="4">
        <v>3</v>
      </c>
      <c r="E49" t="str">
        <f>IF(INDEX(LIB[Card],ROW(A38))="","",INDEX(LIB[Card],ROW(A38))&amp;" ("&amp;INDEX(LIB[Level],ROW(A38))&amp;")"&amp;IF(INDEX(LIB[Fused],ROW(A38))="Yes","ƒ",""))</f>
        <v>Wizard (5)</v>
      </c>
      <c r="F49">
        <v>38</v>
      </c>
      <c r="H49" t="str">
        <f>IF(DECK[[#This Row],[Card]]="","",MID(DECK[[#This Row],[Card]],1,FIND(" (",DECK[[#This Row],[Card]])-1))</f>
        <v/>
      </c>
      <c r="I49" t="str">
        <f>IF(DECK[[#This Row],[Card]]="","",MID(DECK[[#This Row],[Card]],FIND("(",DECK[[#This Row],[Card]])+1,1))</f>
        <v/>
      </c>
      <c r="J49" t="str">
        <f>IF(DECK[[#This Row],[Card]]="","",IF(RIGHT(DECK[[#This Row],[Card]])="ƒ","Yes","No"))</f>
        <v/>
      </c>
      <c r="L49" t="str">
        <f t="shared" si="27"/>
        <v>Magic (5) #3</v>
      </c>
      <c r="M49">
        <f t="shared" si="28"/>
        <v>366</v>
      </c>
      <c r="O49" s="6">
        <f>IF(S49="","",MATCH(MID(S49,1,MIN(FIND(" (",S49),IFERROR(FIND(":",S49),50))-1),CC[CC_Name],0))</f>
        <v>137</v>
      </c>
      <c r="P49" s="5" t="str">
        <f t="shared" si="29"/>
        <v>5</v>
      </c>
      <c r="Q49" s="5" t="str">
        <f t="shared" si="18"/>
        <v>No</v>
      </c>
      <c r="R49" s="5" t="b">
        <f t="shared" si="30"/>
        <v>0</v>
      </c>
      <c r="S49" t="str">
        <f>(INDEX(LIB[ID],ROW(A38)))</f>
        <v>Wizard (5)</v>
      </c>
      <c r="T49">
        <f>IF(OR(T$5="",$S49=""),"",IFERROR(SUM(PRODUCT(INDEX(CMB[[BA_0O]:[BA_2O]],MATCH(ROUND(MIN(SUM(T$4,$O49/1000),SUM($O49,T$4/1000)),3),CMB[[Cmb_ID]:[Cmb_ID]],0),SUM(N(T$1),N($R49),1)),CHOOSE(AC[[M]:[M]],1,1,0,AC[[AB]:[AB]])),PRODUCT(INDEX(CMB[[BD_0O]:[BD_2O]],MATCH(ROUND(MIN(SUM(T$4,$O49/1000),SUM($O49,T$4/1000)),3),CMB[[Cmb_ID]:[Cmb_ID]],0),SUM(N(T$1),N($R49),1)),CHOOSE(AC[[M]:[M]],1,0,1,AC[[DB]:[DB]])),PRODUCT(SUM(ROUND(AVERAGE(VALUE(T$3),VALUE($P49)),0),CHOOSE(IF(OR(T$1,$R49),4,INDEX(CMB[[Res_Rare]:[Res_Rare]],MATCH(ROUND(MIN(SUM(T$4,$O49/1000),SUM($O49,T$4/1000)),3),CMB[[Cmb_ID]:[Cmb_ID]],0))),-1,-1,0,0)),IF(OR(T$1,$R49),4,INDEX(CMB[[Cmb_Rare]:[Cmb_Rare]],MATCH(ROUND(MIN(SUM(T$4,$O49/1000),SUM($O49,T$4/1000)),3),CMB[[Cmb_ID]:[Cmb_ID]],0))),CHOOSE(AC[[M]:[M]],2,1,1,SUM(AC[[AB]:[DB]])))),""))</f>
        <v>28</v>
      </c>
      <c r="U49">
        <f>IF(OR(U$5="",$S49=""),"",IFERROR(SUM(PRODUCT(INDEX(CMB[[BA_0O]:[BA_2O]],MATCH(ROUND(MIN(SUM(U$4,$O49/1000),SUM($O49,U$4/1000)),3),CMB[[Cmb_ID]:[Cmb_ID]],0),SUM(N(U$1),N($R49),1)),CHOOSE(AC[[M]:[M]],1,1,0,AC[[AB]:[AB]])),PRODUCT(INDEX(CMB[[BD_0O]:[BD_2O]],MATCH(ROUND(MIN(SUM(U$4,$O49/1000),SUM($O49,U$4/1000)),3),CMB[[Cmb_ID]:[Cmb_ID]],0),SUM(N(U$1),N($R49),1)),CHOOSE(AC[[M]:[M]],1,0,1,AC[[DB]:[DB]])),PRODUCT(SUM(ROUND(AVERAGE(VALUE(U$3),VALUE($P49)),0),CHOOSE(IF(OR(U$1,$R49),4,INDEX(CMB[[Res_Rare]:[Res_Rare]],MATCH(ROUND(MIN(SUM(U$4,$O49/1000),SUM($O49,U$4/1000)),3),CMB[[Cmb_ID]:[Cmb_ID]],0))),-1,-1,0,0)),IF(OR(U$1,$R49),4,INDEX(CMB[[Cmb_Rare]:[Cmb_Rare]],MATCH(ROUND(MIN(SUM(U$4,$O49/1000),SUM($O49,U$4/1000)),3),CMB[[Cmb_ID]:[Cmb_ID]],0))),CHOOSE(AC[[M]:[M]],2,1,1,SUM(AC[[AB]:[DB]])))),""))</f>
        <v>37</v>
      </c>
      <c r="V49">
        <f>IF(OR(V$5="",$S49=""),"",IFERROR(SUM(PRODUCT(INDEX(CMB[[BA_0O]:[BA_2O]],MATCH(ROUND(MIN(SUM(V$4,$O49/1000),SUM($O49,V$4/1000)),3),CMB[[Cmb_ID]:[Cmb_ID]],0),SUM(N(V$1),N($R49),1)),CHOOSE(AC[[M]:[M]],1,1,0,AC[[AB]:[AB]])),PRODUCT(INDEX(CMB[[BD_0O]:[BD_2O]],MATCH(ROUND(MIN(SUM(V$4,$O49/1000),SUM($O49,V$4/1000)),3),CMB[[Cmb_ID]:[Cmb_ID]],0),SUM(N(V$1),N($R49),1)),CHOOSE(AC[[M]:[M]],1,0,1,AC[[DB]:[DB]])),PRODUCT(SUM(ROUND(AVERAGE(VALUE(V$3),VALUE($P49)),0),CHOOSE(IF(OR(V$1,$R49),4,INDEX(CMB[[Res_Rare]:[Res_Rare]],MATCH(ROUND(MIN(SUM(V$4,$O49/1000),SUM($O49,V$4/1000)),3),CMB[[Cmb_ID]:[Cmb_ID]],0))),-1,-1,0,0)),IF(OR(V$1,$R49),4,INDEX(CMB[[Cmb_Rare]:[Cmb_Rare]],MATCH(ROUND(MIN(SUM(V$4,$O49/1000),SUM($O49,V$4/1000)),3),CMB[[Cmb_ID]:[Cmb_ID]],0))),CHOOSE(AC[[M]:[M]],2,1,1,SUM(AC[[AB]:[DB]])))),""))</f>
        <v>38</v>
      </c>
      <c r="W49">
        <f>IF(OR(W$5="",$S49=""),"",IFERROR(SUM(PRODUCT(INDEX(CMB[[BA_0O]:[BA_2O]],MATCH(ROUND(MIN(SUM(W$4,$O49/1000),SUM($O49,W$4/1000)),3),CMB[[Cmb_ID]:[Cmb_ID]],0),SUM(N(W$1),N($R49),1)),CHOOSE(AC[[M]:[M]],1,1,0,AC[[AB]:[AB]])),PRODUCT(INDEX(CMB[[BD_0O]:[BD_2O]],MATCH(ROUND(MIN(SUM(W$4,$O49/1000),SUM($O49,W$4/1000)),3),CMB[[Cmb_ID]:[Cmb_ID]],0),SUM(N(W$1),N($R49),1)),CHOOSE(AC[[M]:[M]],1,0,1,AC[[DB]:[DB]])),PRODUCT(SUM(ROUND(AVERAGE(VALUE(W$3),VALUE($P49)),0),CHOOSE(IF(OR(W$1,$R49),4,INDEX(CMB[[Res_Rare]:[Res_Rare]],MATCH(ROUND(MIN(SUM(W$4,$O49/1000),SUM($O49,W$4/1000)),3),CMB[[Cmb_ID]:[Cmb_ID]],0))),-1,-1,0,0)),IF(OR(W$1,$R49),4,INDEX(CMB[[Cmb_Rare]:[Cmb_Rare]],MATCH(ROUND(MIN(SUM(W$4,$O49/1000),SUM($O49,W$4/1000)),3),CMB[[Cmb_ID]:[Cmb_ID]],0))),CHOOSE(AC[[M]:[M]],2,1,1,SUM(AC[[AB]:[DB]])))),""))</f>
        <v>31</v>
      </c>
      <c r="X49">
        <f>IF(OR(X$5="",$S49=""),"",IFERROR(SUM(PRODUCT(INDEX(CMB[[BA_0O]:[BA_2O]],MATCH(ROUND(MIN(SUM(X$4,$O49/1000),SUM($O49,X$4/1000)),3),CMB[[Cmb_ID]:[Cmb_ID]],0),SUM(N(X$1),N($R49),1)),CHOOSE(AC[[M]:[M]],1,1,0,AC[[AB]:[AB]])),PRODUCT(INDEX(CMB[[BD_0O]:[BD_2O]],MATCH(ROUND(MIN(SUM(X$4,$O49/1000),SUM($O49,X$4/1000)),3),CMB[[Cmb_ID]:[Cmb_ID]],0),SUM(N(X$1),N($R49),1)),CHOOSE(AC[[M]:[M]],1,0,1,AC[[DB]:[DB]])),PRODUCT(SUM(ROUND(AVERAGE(VALUE(X$3),VALUE($P49)),0),CHOOSE(IF(OR(X$1,$R49),4,INDEX(CMB[[Res_Rare]:[Res_Rare]],MATCH(ROUND(MIN(SUM(X$4,$O49/1000),SUM($O49,X$4/1000)),3),CMB[[Cmb_ID]:[Cmb_ID]],0))),-1,-1,0,0)),IF(OR(X$1,$R49),4,INDEX(CMB[[Cmb_Rare]:[Cmb_Rare]],MATCH(ROUND(MIN(SUM(X$4,$O49/1000),SUM($O49,X$4/1000)),3),CMB[[Cmb_ID]:[Cmb_ID]],0))),CHOOSE(AC[[M]:[M]],2,1,1,SUM(AC[[AB]:[DB]])))),""))</f>
        <v>31</v>
      </c>
      <c r="Y49">
        <f>IF(OR(Y$5="",$S49=""),"",IFERROR(SUM(PRODUCT(INDEX(CMB[[BA_0O]:[BA_2O]],MATCH(ROUND(MIN(SUM(Y$4,$O49/1000),SUM($O49,Y$4/1000)),3),CMB[[Cmb_ID]:[Cmb_ID]],0),SUM(N(Y$1),N($R49),1)),CHOOSE(AC[[M]:[M]],1,1,0,AC[[AB]:[AB]])),PRODUCT(INDEX(CMB[[BD_0O]:[BD_2O]],MATCH(ROUND(MIN(SUM(Y$4,$O49/1000),SUM($O49,Y$4/1000)),3),CMB[[Cmb_ID]:[Cmb_ID]],0),SUM(N(Y$1),N($R49),1)),CHOOSE(AC[[M]:[M]],1,0,1,AC[[DB]:[DB]])),PRODUCT(SUM(ROUND(AVERAGE(VALUE(Y$3),VALUE($P49)),0),CHOOSE(IF(OR(Y$1,$R49),4,INDEX(CMB[[Res_Rare]:[Res_Rare]],MATCH(ROUND(MIN(SUM(Y$4,$O49/1000),SUM($O49,Y$4/1000)),3),CMB[[Cmb_ID]:[Cmb_ID]],0))),-1,-1,0,0)),IF(OR(Y$1,$R49),4,INDEX(CMB[[Cmb_Rare]:[Cmb_Rare]],MATCH(ROUND(MIN(SUM(Y$4,$O49/1000),SUM($O49,Y$4/1000)),3),CMB[[Cmb_ID]:[Cmb_ID]],0))),CHOOSE(AC[[M]:[M]],2,1,1,SUM(AC[[AB]:[DB]])))),""))</f>
        <v>39</v>
      </c>
      <c r="Z49">
        <f>IF(OR(Z$5="",$S49=""),"",IFERROR(SUM(PRODUCT(INDEX(CMB[[BA_0O]:[BA_2O]],MATCH(ROUND(MIN(SUM(Z$4,$O49/1000),SUM($O49,Z$4/1000)),3),CMB[[Cmb_ID]:[Cmb_ID]],0),SUM(N(Z$1),N($R49),1)),CHOOSE(AC[[M]:[M]],1,1,0,AC[[AB]:[AB]])),PRODUCT(INDEX(CMB[[BD_0O]:[BD_2O]],MATCH(ROUND(MIN(SUM(Z$4,$O49/1000),SUM($O49,Z$4/1000)),3),CMB[[Cmb_ID]:[Cmb_ID]],0),SUM(N(Z$1),N($R49),1)),CHOOSE(AC[[M]:[M]],1,0,1,AC[[DB]:[DB]])),PRODUCT(SUM(ROUND(AVERAGE(VALUE(Z$3),VALUE($P49)),0),CHOOSE(IF(OR(Z$1,$R49),4,INDEX(CMB[[Res_Rare]:[Res_Rare]],MATCH(ROUND(MIN(SUM(Z$4,$O49/1000),SUM($O49,Z$4/1000)),3),CMB[[Cmb_ID]:[Cmb_ID]],0))),-1,-1,0,0)),IF(OR(Z$1,$R49),4,INDEX(CMB[[Cmb_Rare]:[Cmb_Rare]],MATCH(ROUND(MIN(SUM(Z$4,$O49/1000),SUM($O49,Z$4/1000)),3),CMB[[Cmb_ID]:[Cmb_ID]],0))),CHOOSE(AC[[M]:[M]],2,1,1,SUM(AC[[AB]:[DB]])))),""))</f>
        <v>39</v>
      </c>
      <c r="AA49">
        <f>IF(OR(AA$5="",$S49=""),"",IFERROR(SUM(PRODUCT(INDEX(CMB[[BA_0O]:[BA_2O]],MATCH(ROUND(MIN(SUM(AA$4,$O49/1000),SUM($O49,AA$4/1000)),3),CMB[[Cmb_ID]:[Cmb_ID]],0),SUM(N(AA$1),N($R49),1)),CHOOSE(AC[[M]:[M]],1,1,0,AC[[AB]:[AB]])),PRODUCT(INDEX(CMB[[BD_0O]:[BD_2O]],MATCH(ROUND(MIN(SUM(AA$4,$O49/1000),SUM($O49,AA$4/1000)),3),CMB[[Cmb_ID]:[Cmb_ID]],0),SUM(N(AA$1),N($R49),1)),CHOOSE(AC[[M]:[M]],1,0,1,AC[[DB]:[DB]])),PRODUCT(SUM(ROUND(AVERAGE(VALUE(AA$3),VALUE($P49)),0),CHOOSE(IF(OR(AA$1,$R49),4,INDEX(CMB[[Res_Rare]:[Res_Rare]],MATCH(ROUND(MIN(SUM(AA$4,$O49/1000),SUM($O49,AA$4/1000)),3),CMB[[Cmb_ID]:[Cmb_ID]],0))),-1,-1,0,0)),IF(OR(AA$1,$R49),4,INDEX(CMB[[Cmb_Rare]:[Cmb_Rare]],MATCH(ROUND(MIN(SUM(AA$4,$O49/1000),SUM($O49,AA$4/1000)),3),CMB[[Cmb_ID]:[Cmb_ID]],0))),CHOOSE(AC[[M]:[M]],2,1,1,SUM(AC[[AB]:[DB]])))),""))</f>
        <v>36</v>
      </c>
      <c r="AB49">
        <f>IF(OR(AB$5="",$S49=""),"",IFERROR(SUM(PRODUCT(INDEX(CMB[[BA_0O]:[BA_2O]],MATCH(ROUND(MIN(SUM(AB$4,$O49/1000),SUM($O49,AB$4/1000)),3),CMB[[Cmb_ID]:[Cmb_ID]],0),SUM(N(AB$1),N($R49),1)),CHOOSE(AC[[M]:[M]],1,1,0,AC[[AB]:[AB]])),PRODUCT(INDEX(CMB[[BD_0O]:[BD_2O]],MATCH(ROUND(MIN(SUM(AB$4,$O49/1000),SUM($O49,AB$4/1000)),3),CMB[[Cmb_ID]:[Cmb_ID]],0),SUM(N(AB$1),N($R49),1)),CHOOSE(AC[[M]:[M]],1,0,1,AC[[DB]:[DB]])),PRODUCT(SUM(ROUND(AVERAGE(VALUE(AB$3),VALUE($P49)),0),CHOOSE(IF(OR(AB$1,$R49),4,INDEX(CMB[[Res_Rare]:[Res_Rare]],MATCH(ROUND(MIN(SUM(AB$4,$O49/1000),SUM($O49,AB$4/1000)),3),CMB[[Cmb_ID]:[Cmb_ID]],0))),-1,-1,0,0)),IF(OR(AB$1,$R49),4,INDEX(CMB[[Cmb_Rare]:[Cmb_Rare]],MATCH(ROUND(MIN(SUM(AB$4,$O49/1000),SUM($O49,AB$4/1000)),3),CMB[[Cmb_ID]:[Cmb_ID]],0))),CHOOSE(AC[[M]:[M]],2,1,1,SUM(AC[[AB]:[DB]])))),""))</f>
        <v>38</v>
      </c>
      <c r="AC49">
        <f>IF(OR(AC$5="",$S49=""),"",IFERROR(SUM(PRODUCT(INDEX(CMB[[BA_0O]:[BA_2O]],MATCH(ROUND(MIN(SUM(AC$4,$O49/1000),SUM($O49,AC$4/1000)),3),CMB[[Cmb_ID]:[Cmb_ID]],0),SUM(N(AC$1),N($R49),1)),CHOOSE(AC[[M]:[M]],1,1,0,AC[[AB]:[AB]])),PRODUCT(INDEX(CMB[[BD_0O]:[BD_2O]],MATCH(ROUND(MIN(SUM(AC$4,$O49/1000),SUM($O49,AC$4/1000)),3),CMB[[Cmb_ID]:[Cmb_ID]],0),SUM(N(AC$1),N($R49),1)),CHOOSE(AC[[M]:[M]],1,0,1,AC[[DB]:[DB]])),PRODUCT(SUM(ROUND(AVERAGE(VALUE(AC$3),VALUE($P49)),0),CHOOSE(IF(OR(AC$1,$R49),4,INDEX(CMB[[Res_Rare]:[Res_Rare]],MATCH(ROUND(MIN(SUM(AC$4,$O49/1000),SUM($O49,AC$4/1000)),3),CMB[[Cmb_ID]:[Cmb_ID]],0))),-1,-1,0,0)),IF(OR(AC$1,$R49),4,INDEX(CMB[[Cmb_Rare]:[Cmb_Rare]],MATCH(ROUND(MIN(SUM(AC$4,$O49/1000),SUM($O49,AC$4/1000)),3),CMB[[Cmb_ID]:[Cmb_ID]],0))),CHOOSE(AC[[M]:[M]],2,1,1,SUM(AC[[AB]:[DB]])))),""))</f>
        <v>39</v>
      </c>
      <c r="AD49">
        <f>IF(OR(AD$5="",$S49=""),"",IFERROR(SUM(PRODUCT(INDEX(CMB[[BA_0O]:[BA_2O]],MATCH(ROUND(MIN(SUM(AD$4,$O49/1000),SUM($O49,AD$4/1000)),3),CMB[[Cmb_ID]:[Cmb_ID]],0),SUM(N(AD$1),N($R49),1)),CHOOSE(AC[[M]:[M]],1,1,0,AC[[AB]:[AB]])),PRODUCT(INDEX(CMB[[BD_0O]:[BD_2O]],MATCH(ROUND(MIN(SUM(AD$4,$O49/1000),SUM($O49,AD$4/1000)),3),CMB[[Cmb_ID]:[Cmb_ID]],0),SUM(N(AD$1),N($R49),1)),CHOOSE(AC[[M]:[M]],1,0,1,AC[[DB]:[DB]])),PRODUCT(SUM(ROUND(AVERAGE(VALUE(AD$3),VALUE($P49)),0),CHOOSE(IF(OR(AD$1,$R49),4,INDEX(CMB[[Res_Rare]:[Res_Rare]],MATCH(ROUND(MIN(SUM(AD$4,$O49/1000),SUM($O49,AD$4/1000)),3),CMB[[Cmb_ID]:[Cmb_ID]],0))),-1,-1,0,0)),IF(OR(AD$1,$R49),4,INDEX(CMB[[Cmb_Rare]:[Cmb_Rare]],MATCH(ROUND(MIN(SUM(AD$4,$O49/1000),SUM($O49,AD$4/1000)),3),CMB[[Cmb_ID]:[Cmb_ID]],0))),CHOOSE(AC[[M]:[M]],2,1,1,SUM(AC[[AB]:[DB]])))),""))</f>
        <v>40</v>
      </c>
      <c r="AE49">
        <f>IF(OR(AE$5="",$S49=""),"",IFERROR(SUM(PRODUCT(INDEX(CMB[[BA_0O]:[BA_2O]],MATCH(ROUND(MIN(SUM(AE$4,$O49/1000),SUM($O49,AE$4/1000)),3),CMB[[Cmb_ID]:[Cmb_ID]],0),SUM(N(AE$1),N($R49),1)),CHOOSE(AC[[M]:[M]],1,1,0,AC[[AB]:[AB]])),PRODUCT(INDEX(CMB[[BD_0O]:[BD_2O]],MATCH(ROUND(MIN(SUM(AE$4,$O49/1000),SUM($O49,AE$4/1000)),3),CMB[[Cmb_ID]:[Cmb_ID]],0),SUM(N(AE$1),N($R49),1)),CHOOSE(AC[[M]:[M]],1,0,1,AC[[DB]:[DB]])),PRODUCT(SUM(ROUND(AVERAGE(VALUE(AE$3),VALUE($P49)),0),CHOOSE(IF(OR(AE$1,$R49),4,INDEX(CMB[[Res_Rare]:[Res_Rare]],MATCH(ROUND(MIN(SUM(AE$4,$O49/1000),SUM($O49,AE$4/1000)),3),CMB[[Cmb_ID]:[Cmb_ID]],0))),-1,-1,0,0)),IF(OR(AE$1,$R49),4,INDEX(CMB[[Cmb_Rare]:[Cmb_Rare]],MATCH(ROUND(MIN(SUM(AE$4,$O49/1000),SUM($O49,AE$4/1000)),3),CMB[[Cmb_ID]:[Cmb_ID]],0))),CHOOSE(AC[[M]:[M]],2,1,1,SUM(AC[[AB]:[DB]])))),""))</f>
        <v>39</v>
      </c>
      <c r="AF49" t="str">
        <f>IF(OR(AF$5="",$S49=""),"",IFERROR(SUM(PRODUCT(INDEX(CMB[[BA_0O]:[BA_2O]],MATCH(ROUND(MIN(SUM(AF$4,$O49/1000),SUM($O49,AF$4/1000)),3),CMB[[Cmb_ID]:[Cmb_ID]],0),SUM(N(AF$1),N($R49),1)),CHOOSE(AC[[M]:[M]],1,1,0,AC[[AB]:[AB]])),PRODUCT(INDEX(CMB[[BD_0O]:[BD_2O]],MATCH(ROUND(MIN(SUM(AF$4,$O49/1000),SUM($O49,AF$4/1000)),3),CMB[[Cmb_ID]:[Cmb_ID]],0),SUM(N(AF$1),N($R49),1)),CHOOSE(AC[[M]:[M]],1,0,1,AC[[DB]:[DB]])),PRODUCT(SUM(ROUND(AVERAGE(VALUE(AF$3),VALUE($P49)),0),CHOOSE(IF(OR(AF$1,$R49),4,INDEX(CMB[[Res_Rare]:[Res_Rare]],MATCH(ROUND(MIN(SUM(AF$4,$O49/1000),SUM($O49,AF$4/1000)),3),CMB[[Cmb_ID]:[Cmb_ID]],0))),-1,-1,0,0)),IF(OR(AF$1,$R49),4,INDEX(CMB[[Cmb_Rare]:[Cmb_Rare]],MATCH(ROUND(MIN(SUM(AF$4,$O49/1000),SUM($O49,AF$4/1000)),3),CMB[[Cmb_ID]:[Cmb_ID]],0))),CHOOSE(AC[[M]:[M]],2,1,1,SUM(AC[[AB]:[DB]])))),""))</f>
        <v/>
      </c>
      <c r="AG49">
        <f>IF(OR(AG$5="",$S49=""),"",IFERROR(SUM(PRODUCT(INDEX(CMB[[BA_0O]:[BA_2O]],MATCH(ROUND(MIN(SUM(AG$4,$O49/1000),SUM($O49,AG$4/1000)),3),CMB[[Cmb_ID]:[Cmb_ID]],0),SUM(N(AG$1),N($R49),1)),CHOOSE(AC[[M]:[M]],1,1,0,AC[[AB]:[AB]])),PRODUCT(INDEX(CMB[[BD_0O]:[BD_2O]],MATCH(ROUND(MIN(SUM(AG$4,$O49/1000),SUM($O49,AG$4/1000)),3),CMB[[Cmb_ID]:[Cmb_ID]],0),SUM(N(AG$1),N($R49),1)),CHOOSE(AC[[M]:[M]],1,0,1,AC[[DB]:[DB]])),PRODUCT(SUM(ROUND(AVERAGE(VALUE(AG$3),VALUE($P49)),0),CHOOSE(IF(OR(AG$1,$R49),4,INDEX(CMB[[Res_Rare]:[Res_Rare]],MATCH(ROUND(MIN(SUM(AG$4,$O49/1000),SUM($O49,AG$4/1000)),3),CMB[[Cmb_ID]:[Cmb_ID]],0))),-1,-1,0,0)),IF(OR(AG$1,$R49),4,INDEX(CMB[[Cmb_Rare]:[Cmb_Rare]],MATCH(ROUND(MIN(SUM(AG$4,$O49/1000),SUM($O49,AG$4/1000)),3),CMB[[Cmb_ID]:[Cmb_ID]],0))),CHOOSE(AC[[M]:[M]],2,1,1,SUM(AC[[AB]:[DB]])))),""))</f>
        <v>27</v>
      </c>
      <c r="AH49">
        <f>IF(OR(AH$5="",$S49=""),"",IFERROR(SUM(PRODUCT(INDEX(CMB[[BA_0O]:[BA_2O]],MATCH(ROUND(MIN(SUM(AH$4,$O49/1000),SUM($O49,AH$4/1000)),3),CMB[[Cmb_ID]:[Cmb_ID]],0),SUM(N(AH$1),N($R49),1)),CHOOSE(AC[[M]:[M]],1,1,0,AC[[AB]:[AB]])),PRODUCT(INDEX(CMB[[BD_0O]:[BD_2O]],MATCH(ROUND(MIN(SUM(AH$4,$O49/1000),SUM($O49,AH$4/1000)),3),CMB[[Cmb_ID]:[Cmb_ID]],0),SUM(N(AH$1),N($R49),1)),CHOOSE(AC[[M]:[M]],1,0,1,AC[[DB]:[DB]])),PRODUCT(SUM(ROUND(AVERAGE(VALUE(AH$3),VALUE($P49)),0),CHOOSE(IF(OR(AH$1,$R49),4,INDEX(CMB[[Res_Rare]:[Res_Rare]],MATCH(ROUND(MIN(SUM(AH$4,$O49/1000),SUM($O49,AH$4/1000)),3),CMB[[Cmb_ID]:[Cmb_ID]],0))),-1,-1,0,0)),IF(OR(AH$1,$R49),4,INDEX(CMB[[Cmb_Rare]:[Cmb_Rare]],MATCH(ROUND(MIN(SUM(AH$4,$O49/1000),SUM($O49,AH$4/1000)),3),CMB[[Cmb_ID]:[Cmb_ID]],0))),CHOOSE(AC[[M]:[M]],2,1,1,SUM(AC[[AB]:[DB]])))),""))</f>
        <v>39</v>
      </c>
      <c r="AI49" t="str">
        <f>IF(OR(AI$5="",$S49=""),"",IFERROR(SUM(PRODUCT(INDEX(CMB[[BA_0O]:[BA_2O]],MATCH(ROUND(MIN(SUM(AI$4,$O49/1000),SUM($O49,AI$4/1000)),3),CMB[[Cmb_ID]:[Cmb_ID]],0),SUM(N(AI$1),N($R49),1)),CHOOSE(AC[[M]:[M]],1,1,0,AC[[AB]:[AB]])),PRODUCT(INDEX(CMB[[BD_0O]:[BD_2O]],MATCH(ROUND(MIN(SUM(AI$4,$O49/1000),SUM($O49,AI$4/1000)),3),CMB[[Cmb_ID]:[Cmb_ID]],0),SUM(N(AI$1),N($R49),1)),CHOOSE(AC[[M]:[M]],1,0,1,AC[[DB]:[DB]])),PRODUCT(SUM(ROUND(AVERAGE(VALUE(AI$3),VALUE($P49)),0),CHOOSE(IF(OR(AI$1,$R49),4,INDEX(CMB[[Res_Rare]:[Res_Rare]],MATCH(ROUND(MIN(SUM(AI$4,$O49/1000),SUM($O49,AI$4/1000)),3),CMB[[Cmb_ID]:[Cmb_ID]],0))),-1,-1,0,0)),IF(OR(AI$1,$R49),4,INDEX(CMB[[Cmb_Rare]:[Cmb_Rare]],MATCH(ROUND(MIN(SUM(AI$4,$O49/1000),SUM($O49,AI$4/1000)),3),CMB[[Cmb_ID]:[Cmb_ID]],0))),CHOOSE(AC[[M]:[M]],2,1,1,SUM(AC[[AB]:[DB]])))),""))</f>
        <v/>
      </c>
      <c r="AJ49">
        <f>IF(OR(AJ$5="",$S49=""),"",IFERROR(SUM(PRODUCT(INDEX(CMB[[BA_0O]:[BA_2O]],MATCH(ROUND(MIN(SUM(AJ$4,$O49/1000),SUM($O49,AJ$4/1000)),3),CMB[[Cmb_ID]:[Cmb_ID]],0),SUM(N(AJ$1),N($R49),1)),CHOOSE(AC[[M]:[M]],1,1,0,AC[[AB]:[AB]])),PRODUCT(INDEX(CMB[[BD_0O]:[BD_2O]],MATCH(ROUND(MIN(SUM(AJ$4,$O49/1000),SUM($O49,AJ$4/1000)),3),CMB[[Cmb_ID]:[Cmb_ID]],0),SUM(N(AJ$1),N($R49),1)),CHOOSE(AC[[M]:[M]],1,0,1,AC[[DB]:[DB]])),PRODUCT(SUM(ROUND(AVERAGE(VALUE(AJ$3),VALUE($P49)),0),CHOOSE(IF(OR(AJ$1,$R49),4,INDEX(CMB[[Res_Rare]:[Res_Rare]],MATCH(ROUND(MIN(SUM(AJ$4,$O49/1000),SUM($O49,AJ$4/1000)),3),CMB[[Cmb_ID]:[Cmb_ID]],0))),-1,-1,0,0)),IF(OR(AJ$1,$R49),4,INDEX(CMB[[Cmb_Rare]:[Cmb_Rare]],MATCH(ROUND(MIN(SUM(AJ$4,$O49/1000),SUM($O49,AJ$4/1000)),3),CMB[[Cmb_ID]:[Cmb_ID]],0))),CHOOSE(AC[[M]:[M]],2,1,1,SUM(AC[[AB]:[DB]])))),""))</f>
        <v>38</v>
      </c>
      <c r="AK49">
        <f>IF(OR(AK$5="",$S49=""),"",IFERROR(SUM(PRODUCT(INDEX(CMB[[BA_0O]:[BA_2O]],MATCH(ROUND(MIN(SUM(AK$4,$O49/1000),SUM($O49,AK$4/1000)),3),CMB[[Cmb_ID]:[Cmb_ID]],0),SUM(N(AK$1),N($R49),1)),CHOOSE(AC[[M]:[M]],1,1,0,AC[[AB]:[AB]])),PRODUCT(INDEX(CMB[[BD_0O]:[BD_2O]],MATCH(ROUND(MIN(SUM(AK$4,$O49/1000),SUM($O49,AK$4/1000)),3),CMB[[Cmb_ID]:[Cmb_ID]],0),SUM(N(AK$1),N($R49),1)),CHOOSE(AC[[M]:[M]],1,0,1,AC[[DB]:[DB]])),PRODUCT(SUM(ROUND(AVERAGE(VALUE(AK$3),VALUE($P49)),0),CHOOSE(IF(OR(AK$1,$R49),4,INDEX(CMB[[Res_Rare]:[Res_Rare]],MATCH(ROUND(MIN(SUM(AK$4,$O49/1000),SUM($O49,AK$4/1000)),3),CMB[[Cmb_ID]:[Cmb_ID]],0))),-1,-1,0,0)),IF(OR(AK$1,$R49),4,INDEX(CMB[[Cmb_Rare]:[Cmb_Rare]],MATCH(ROUND(MIN(SUM(AK$4,$O49/1000),SUM($O49,AK$4/1000)),3),CMB[[Cmb_ID]:[Cmb_ID]],0))),CHOOSE(AC[[M]:[M]],2,1,1,SUM(AC[[AB]:[DB]])))),""))</f>
        <v>39</v>
      </c>
      <c r="AL49">
        <f>IF(OR(AL$5="",$S49=""),"",IFERROR(SUM(PRODUCT(INDEX(CMB[[BA_0O]:[BA_2O]],MATCH(ROUND(MIN(SUM(AL$4,$O49/1000),SUM($O49,AL$4/1000)),3),CMB[[Cmb_ID]:[Cmb_ID]],0),SUM(N(AL$1),N($R49),1)),CHOOSE(AC[[M]:[M]],1,1,0,AC[[AB]:[AB]])),PRODUCT(INDEX(CMB[[BD_0O]:[BD_2O]],MATCH(ROUND(MIN(SUM(AL$4,$O49/1000),SUM($O49,AL$4/1000)),3),CMB[[Cmb_ID]:[Cmb_ID]],0),SUM(N(AL$1),N($R49),1)),CHOOSE(AC[[M]:[M]],1,0,1,AC[[DB]:[DB]])),PRODUCT(SUM(ROUND(AVERAGE(VALUE(AL$3),VALUE($P49)),0),CHOOSE(IF(OR(AL$1,$R49),4,INDEX(CMB[[Res_Rare]:[Res_Rare]],MATCH(ROUND(MIN(SUM(AL$4,$O49/1000),SUM($O49,AL$4/1000)),3),CMB[[Cmb_ID]:[Cmb_ID]],0))),-1,-1,0,0)),IF(OR(AL$1,$R49),4,INDEX(CMB[[Cmb_Rare]:[Cmb_Rare]],MATCH(ROUND(MIN(SUM(AL$4,$O49/1000),SUM($O49,AL$4/1000)),3),CMB[[Cmb_ID]:[Cmb_ID]],0))),CHOOSE(AC[[M]:[M]],2,1,1,SUM(AC[[AB]:[DB]])))),""))</f>
        <v>39</v>
      </c>
      <c r="AM49">
        <f>IF(OR(AM$5="",$S49=""),"",IFERROR(SUM(PRODUCT(INDEX(CMB[[BA_0O]:[BA_2O]],MATCH(ROUND(MIN(SUM(AM$4,$O49/1000),SUM($O49,AM$4/1000)),3),CMB[[Cmb_ID]:[Cmb_ID]],0),SUM(N(AM$1),N($R49),1)),CHOOSE(AC[[M]:[M]],1,1,0,AC[[AB]:[AB]])),PRODUCT(INDEX(CMB[[BD_0O]:[BD_2O]],MATCH(ROUND(MIN(SUM(AM$4,$O49/1000),SUM($O49,AM$4/1000)),3),CMB[[Cmb_ID]:[Cmb_ID]],0),SUM(N(AM$1),N($R49),1)),CHOOSE(AC[[M]:[M]],1,0,1,AC[[DB]:[DB]])),PRODUCT(SUM(ROUND(AVERAGE(VALUE(AM$3),VALUE($P49)),0),CHOOSE(IF(OR(AM$1,$R49),4,INDEX(CMB[[Res_Rare]:[Res_Rare]],MATCH(ROUND(MIN(SUM(AM$4,$O49/1000),SUM($O49,AM$4/1000)),3),CMB[[Cmb_ID]:[Cmb_ID]],0))),-1,-1,0,0)),IF(OR(AM$1,$R49),4,INDEX(CMB[[Cmb_Rare]:[Cmb_Rare]],MATCH(ROUND(MIN(SUM(AM$4,$O49/1000),SUM($O49,AM$4/1000)),3),CMB[[Cmb_ID]:[Cmb_ID]],0))),CHOOSE(AC[[M]:[M]],2,1,1,SUM(AC[[AB]:[DB]])))),""))</f>
        <v>37</v>
      </c>
      <c r="AN49">
        <f>IF(OR(AN$5="",$S49=""),"",IFERROR(SUM(PRODUCT(INDEX(CMB[[BA_0O]:[BA_2O]],MATCH(ROUND(MIN(SUM(AN$4,$O49/1000),SUM($O49,AN$4/1000)),3),CMB[[Cmb_ID]:[Cmb_ID]],0),SUM(N(AN$1),N($R49),1)),CHOOSE(AC[[M]:[M]],1,1,0,AC[[AB]:[AB]])),PRODUCT(INDEX(CMB[[BD_0O]:[BD_2O]],MATCH(ROUND(MIN(SUM(AN$4,$O49/1000),SUM($O49,AN$4/1000)),3),CMB[[Cmb_ID]:[Cmb_ID]],0),SUM(N(AN$1),N($R49),1)),CHOOSE(AC[[M]:[M]],1,0,1,AC[[DB]:[DB]])),PRODUCT(SUM(ROUND(AVERAGE(VALUE(AN$3),VALUE($P49)),0),CHOOSE(IF(OR(AN$1,$R49),4,INDEX(CMB[[Res_Rare]:[Res_Rare]],MATCH(ROUND(MIN(SUM(AN$4,$O49/1000),SUM($O49,AN$4/1000)),3),CMB[[Cmb_ID]:[Cmb_ID]],0))),-1,-1,0,0)),IF(OR(AN$1,$R49),4,INDEX(CMB[[Cmb_Rare]:[Cmb_Rare]],MATCH(ROUND(MIN(SUM(AN$4,$O49/1000),SUM($O49,AN$4/1000)),3),CMB[[Cmb_ID]:[Cmb_ID]],0))),CHOOSE(AC[[M]:[M]],2,1,1,SUM(AC[[AB]:[DB]])))),""))</f>
        <v>31</v>
      </c>
      <c r="AO49">
        <f>IF(OR(AO$5="",$S49=""),"",IFERROR(SUM(PRODUCT(INDEX(CMB[[BA_0O]:[BA_2O]],MATCH(ROUND(MIN(SUM(AO$4,$O49/1000),SUM($O49,AO$4/1000)),3),CMB[[Cmb_ID]:[Cmb_ID]],0),SUM(N(AO$1),N($R49),1)),CHOOSE(AC[[M]:[M]],1,1,0,AC[[AB]:[AB]])),PRODUCT(INDEX(CMB[[BD_0O]:[BD_2O]],MATCH(ROUND(MIN(SUM(AO$4,$O49/1000),SUM($O49,AO$4/1000)),3),CMB[[Cmb_ID]:[Cmb_ID]],0),SUM(N(AO$1),N($R49),1)),CHOOSE(AC[[M]:[M]],1,0,1,AC[[DB]:[DB]])),PRODUCT(SUM(ROUND(AVERAGE(VALUE(AO$3),VALUE($P49)),0),CHOOSE(IF(OR(AO$1,$R49),4,INDEX(CMB[[Res_Rare]:[Res_Rare]],MATCH(ROUND(MIN(SUM(AO$4,$O49/1000),SUM($O49,AO$4/1000)),3),CMB[[Cmb_ID]:[Cmb_ID]],0))),-1,-1,0,0)),IF(OR(AO$1,$R49),4,INDEX(CMB[[Cmb_Rare]:[Cmb_Rare]],MATCH(ROUND(MIN(SUM(AO$4,$O49/1000),SUM($O49,AO$4/1000)),3),CMB[[Cmb_ID]:[Cmb_ID]],0))),CHOOSE(AC[[M]:[M]],2,1,1,SUM(AC[[AB]:[DB]])))),""))</f>
        <v>39</v>
      </c>
      <c r="AP49">
        <f>IF(OR(AP$5="",$S49=""),"",IFERROR(SUM(PRODUCT(INDEX(CMB[[BA_0O]:[BA_2O]],MATCH(ROUND(MIN(SUM(AP$4,$O49/1000),SUM($O49,AP$4/1000)),3),CMB[[Cmb_ID]:[Cmb_ID]],0),SUM(N(AP$1),N($R49),1)),CHOOSE(AC[[M]:[M]],1,1,0,AC[[AB]:[AB]])),PRODUCT(INDEX(CMB[[BD_0O]:[BD_2O]],MATCH(ROUND(MIN(SUM(AP$4,$O49/1000),SUM($O49,AP$4/1000)),3),CMB[[Cmb_ID]:[Cmb_ID]],0),SUM(N(AP$1),N($R49),1)),CHOOSE(AC[[M]:[M]],1,0,1,AC[[DB]:[DB]])),PRODUCT(SUM(ROUND(AVERAGE(VALUE(AP$3),VALUE($P49)),0),CHOOSE(IF(OR(AP$1,$R49),4,INDEX(CMB[[Res_Rare]:[Res_Rare]],MATCH(ROUND(MIN(SUM(AP$4,$O49/1000),SUM($O49,AP$4/1000)),3),CMB[[Cmb_ID]:[Cmb_ID]],0))),-1,-1,0,0)),IF(OR(AP$1,$R49),4,INDEX(CMB[[Cmb_Rare]:[Cmb_Rare]],MATCH(ROUND(MIN(SUM(AP$4,$O49/1000),SUM($O49,AP$4/1000)),3),CMB[[Cmb_ID]:[Cmb_ID]],0))),CHOOSE(AC[[M]:[M]],2,1,1,SUM(AC[[AB]:[DB]])))),""))</f>
        <v>38</v>
      </c>
      <c r="AQ49" t="str">
        <f>IF(OR(AQ$5="",$S49=""),"",IFERROR(SUM(PRODUCT(INDEX(CMB[[BA_0O]:[BA_2O]],MATCH(ROUND(MIN(SUM(AQ$4,$O49/1000),SUM($O49,AQ$4/1000)),3),CMB[[Cmb_ID]:[Cmb_ID]],0),SUM(N(AQ$1),N($R49),1)),CHOOSE(AC[[M]:[M]],1,1,0,AC[[AB]:[AB]])),PRODUCT(INDEX(CMB[[BD_0O]:[BD_2O]],MATCH(ROUND(MIN(SUM(AQ$4,$O49/1000),SUM($O49,AQ$4/1000)),3),CMB[[Cmb_ID]:[Cmb_ID]],0),SUM(N(AQ$1),N($R49),1)),CHOOSE(AC[[M]:[M]],1,0,1,AC[[DB]:[DB]])),PRODUCT(SUM(ROUND(AVERAGE(VALUE(AQ$3),VALUE($P49)),0),CHOOSE(IF(OR(AQ$1,$R49),4,INDEX(CMB[[Res_Rare]:[Res_Rare]],MATCH(ROUND(MIN(SUM(AQ$4,$O49/1000),SUM($O49,AQ$4/1000)),3),CMB[[Cmb_ID]:[Cmb_ID]],0))),-1,-1,0,0)),IF(OR(AQ$1,$R49),4,INDEX(CMB[[Cmb_Rare]:[Cmb_Rare]],MATCH(ROUND(MIN(SUM(AQ$4,$O49/1000),SUM($O49,AQ$4/1000)),3),CMB[[Cmb_ID]:[Cmb_ID]],0))),CHOOSE(AC[[M]:[M]],2,1,1,SUM(AC[[AB]:[DB]])))),""))</f>
        <v/>
      </c>
      <c r="AR49">
        <f>IF(OR(AR$5="",$S49=""),"",IFERROR(SUM(PRODUCT(INDEX(CMB[[BA_0O]:[BA_2O]],MATCH(ROUND(MIN(SUM(AR$4,$O49/1000),SUM($O49,AR$4/1000)),3),CMB[[Cmb_ID]:[Cmb_ID]],0),SUM(N(AR$1),N($R49),1)),CHOOSE(AC[[M]:[M]],1,1,0,AC[[AB]:[AB]])),PRODUCT(INDEX(CMB[[BD_0O]:[BD_2O]],MATCH(ROUND(MIN(SUM(AR$4,$O49/1000),SUM($O49,AR$4/1000)),3),CMB[[Cmb_ID]:[Cmb_ID]],0),SUM(N(AR$1),N($R49),1)),CHOOSE(AC[[M]:[M]],1,0,1,AC[[DB]:[DB]])),PRODUCT(SUM(ROUND(AVERAGE(VALUE(AR$3),VALUE($P49)),0),CHOOSE(IF(OR(AR$1,$R49),4,INDEX(CMB[[Res_Rare]:[Res_Rare]],MATCH(ROUND(MIN(SUM(AR$4,$O49/1000),SUM($O49,AR$4/1000)),3),CMB[[Cmb_ID]:[Cmb_ID]],0))),-1,-1,0,0)),IF(OR(AR$1,$R49),4,INDEX(CMB[[Cmb_Rare]:[Cmb_Rare]],MATCH(ROUND(MIN(SUM(AR$4,$O49/1000),SUM($O49,AR$4/1000)),3),CMB[[Cmb_ID]:[Cmb_ID]],0))),CHOOSE(AC[[M]:[M]],2,1,1,SUM(AC[[AB]:[DB]])))),""))</f>
        <v>39</v>
      </c>
      <c r="AS49">
        <f>IF(OR(AS$5="",$S49=""),"",IFERROR(SUM(PRODUCT(INDEX(CMB[[BA_0O]:[BA_2O]],MATCH(ROUND(MIN(SUM(AS$4,$O49/1000),SUM($O49,AS$4/1000)),3),CMB[[Cmb_ID]:[Cmb_ID]],0),SUM(N(AS$1),N($R49),1)),CHOOSE(AC[[M]:[M]],1,1,0,AC[[AB]:[AB]])),PRODUCT(INDEX(CMB[[BD_0O]:[BD_2O]],MATCH(ROUND(MIN(SUM(AS$4,$O49/1000),SUM($O49,AS$4/1000)),3),CMB[[Cmb_ID]:[Cmb_ID]],0),SUM(N(AS$1),N($R49),1)),CHOOSE(AC[[M]:[M]],1,0,1,AC[[DB]:[DB]])),PRODUCT(SUM(ROUND(AVERAGE(VALUE(AS$3),VALUE($P49)),0),CHOOSE(IF(OR(AS$1,$R49),4,INDEX(CMB[[Res_Rare]:[Res_Rare]],MATCH(ROUND(MIN(SUM(AS$4,$O49/1000),SUM($O49,AS$4/1000)),3),CMB[[Cmb_ID]:[Cmb_ID]],0))),-1,-1,0,0)),IF(OR(AS$1,$R49),4,INDEX(CMB[[Cmb_Rare]:[Cmb_Rare]],MATCH(ROUND(MIN(SUM(AS$4,$O49/1000),SUM($O49,AS$4/1000)),3),CMB[[Cmb_ID]:[Cmb_ID]],0))),CHOOSE(AC[[M]:[M]],2,1,1,SUM(AC[[AB]:[DB]])))),""))</f>
        <v>38</v>
      </c>
      <c r="AT49" t="str">
        <f>IF(OR(AT$5="",$S49=""),"",IFERROR(SUM(PRODUCT(INDEX(CMB[[BA_0O]:[BA_2O]],MATCH(ROUND(MIN(SUM(AT$4,$O49/1000),SUM($O49,AT$4/1000)),3),CMB[[Cmb_ID]:[Cmb_ID]],0),SUM(N(AT$1),N($R49),1)),CHOOSE(AC[[M]:[M]],1,1,0,AC[[AB]:[AB]])),PRODUCT(INDEX(CMB[[BD_0O]:[BD_2O]],MATCH(ROUND(MIN(SUM(AT$4,$O49/1000),SUM($O49,AT$4/1000)),3),CMB[[Cmb_ID]:[Cmb_ID]],0),SUM(N(AT$1),N($R49),1)),CHOOSE(AC[[M]:[M]],1,0,1,AC[[DB]:[DB]])),PRODUCT(SUM(ROUND(AVERAGE(VALUE(AT$3),VALUE($P49)),0),CHOOSE(IF(OR(AT$1,$R49),4,INDEX(CMB[[Res_Rare]:[Res_Rare]],MATCH(ROUND(MIN(SUM(AT$4,$O49/1000),SUM($O49,AT$4/1000)),3),CMB[[Cmb_ID]:[Cmb_ID]],0))),-1,-1,0,0)),IF(OR(AT$1,$R49),4,INDEX(CMB[[Cmb_Rare]:[Cmb_Rare]],MATCH(ROUND(MIN(SUM(AT$4,$O49/1000),SUM($O49,AT$4/1000)),3),CMB[[Cmb_ID]:[Cmb_ID]],0))),CHOOSE(AC[[M]:[M]],2,1,1,SUM(AC[[AB]:[DB]])))),""))</f>
        <v/>
      </c>
      <c r="AU49">
        <f>IF(OR(AU$5="",$S49=""),"",IFERROR(SUM(PRODUCT(INDEX(CMB[[BA_0O]:[BA_2O]],MATCH(ROUND(MIN(SUM(AU$4,$O49/1000),SUM($O49,AU$4/1000)),3),CMB[[Cmb_ID]:[Cmb_ID]],0),SUM(N(AU$1),N($R49),1)),CHOOSE(AC[[M]:[M]],1,1,0,AC[[AB]:[AB]])),PRODUCT(INDEX(CMB[[BD_0O]:[BD_2O]],MATCH(ROUND(MIN(SUM(AU$4,$O49/1000),SUM($O49,AU$4/1000)),3),CMB[[Cmb_ID]:[Cmb_ID]],0),SUM(N(AU$1),N($R49),1)),CHOOSE(AC[[M]:[M]],1,0,1,AC[[DB]:[DB]])),PRODUCT(SUM(ROUND(AVERAGE(VALUE(AU$3),VALUE($P49)),0),CHOOSE(IF(OR(AU$1,$R49),4,INDEX(CMB[[Res_Rare]:[Res_Rare]],MATCH(ROUND(MIN(SUM(AU$4,$O49/1000),SUM($O49,AU$4/1000)),3),CMB[[Cmb_ID]:[Cmb_ID]],0))),-1,-1,0,0)),IF(OR(AU$1,$R49),4,INDEX(CMB[[Cmb_Rare]:[Cmb_Rare]],MATCH(ROUND(MIN(SUM(AU$4,$O49/1000),SUM($O49,AU$4/1000)),3),CMB[[Cmb_ID]:[Cmb_ID]],0))),CHOOSE(AC[[M]:[M]],2,1,1,SUM(AC[[AB]:[DB]])))),""))</f>
        <v>54</v>
      </c>
      <c r="AV49">
        <f>IF(OR(AV$5="",$S49=""),"",IFERROR(SUM(PRODUCT(INDEX(CMB[[BA_0O]:[BA_2O]],MATCH(ROUND(MIN(SUM(AV$4,$O49/1000),SUM($O49,AV$4/1000)),3),CMB[[Cmb_ID]:[Cmb_ID]],0),SUM(N(AV$1),N($R49),1)),CHOOSE(AC[[M]:[M]],1,1,0,AC[[AB]:[AB]])),PRODUCT(INDEX(CMB[[BD_0O]:[BD_2O]],MATCH(ROUND(MIN(SUM(AV$4,$O49/1000),SUM($O49,AV$4/1000)),3),CMB[[Cmb_ID]:[Cmb_ID]],0),SUM(N(AV$1),N($R49),1)),CHOOSE(AC[[M]:[M]],1,0,1,AC[[DB]:[DB]])),PRODUCT(SUM(ROUND(AVERAGE(VALUE(AV$3),VALUE($P49)),0),CHOOSE(IF(OR(AV$1,$R49),4,INDEX(CMB[[Res_Rare]:[Res_Rare]],MATCH(ROUND(MIN(SUM(AV$4,$O49/1000),SUM($O49,AV$4/1000)),3),CMB[[Cmb_ID]:[Cmb_ID]],0))),-1,-1,0,0)),IF(OR(AV$1,$R49),4,INDEX(CMB[[Cmb_Rare]:[Cmb_Rare]],MATCH(ROUND(MIN(SUM(AV$4,$O49/1000),SUM($O49,AV$4/1000)),3),CMB[[Cmb_ID]:[Cmb_ID]],0))),CHOOSE(AC[[M]:[M]],2,1,1,SUM(AC[[AB]:[DB]])))),""))</f>
        <v>48</v>
      </c>
      <c r="AW49">
        <f>IF(OR(AW$5="",$S49=""),"",IFERROR(SUM(PRODUCT(INDEX(CMB[[BA_0O]:[BA_2O]],MATCH(ROUND(MIN(SUM(AW$4,$O49/1000),SUM($O49,AW$4/1000)),3),CMB[[Cmb_ID]:[Cmb_ID]],0),SUM(N(AW$1),N($R49),1)),CHOOSE(AC[[M]:[M]],1,1,0,AC[[AB]:[AB]])),PRODUCT(INDEX(CMB[[BD_0O]:[BD_2O]],MATCH(ROUND(MIN(SUM(AW$4,$O49/1000),SUM($O49,AW$4/1000)),3),CMB[[Cmb_ID]:[Cmb_ID]],0),SUM(N(AW$1),N($R49),1)),CHOOSE(AC[[M]:[M]],1,0,1,AC[[DB]:[DB]])),PRODUCT(SUM(ROUND(AVERAGE(VALUE(AW$3),VALUE($P49)),0),CHOOSE(IF(OR(AW$1,$R49),4,INDEX(CMB[[Res_Rare]:[Res_Rare]],MATCH(ROUND(MIN(SUM(AW$4,$O49/1000),SUM($O49,AW$4/1000)),3),CMB[[Cmb_ID]:[Cmb_ID]],0))),-1,-1,0,0)),IF(OR(AW$1,$R49),4,INDEX(CMB[[Cmb_Rare]:[Cmb_Rare]],MATCH(ROUND(MIN(SUM(AW$4,$O49/1000),SUM($O49,AW$4/1000)),3),CMB[[Cmb_ID]:[Cmb_ID]],0))),CHOOSE(AC[[M]:[M]],2,1,1,SUM(AC[[AB]:[DB]])))),""))</f>
        <v>37</v>
      </c>
      <c r="AX49">
        <f>IF(OR(AX$5="",$S49=""),"",IFERROR(SUM(PRODUCT(INDEX(CMB[[BA_0O]:[BA_2O]],MATCH(ROUND(MIN(SUM(AX$4,$O49/1000),SUM($O49,AX$4/1000)),3),CMB[[Cmb_ID]:[Cmb_ID]],0),SUM(N(AX$1),N($R49),1)),CHOOSE(AC[[M]:[M]],1,1,0,AC[[AB]:[AB]])),PRODUCT(INDEX(CMB[[BD_0O]:[BD_2O]],MATCH(ROUND(MIN(SUM(AX$4,$O49/1000),SUM($O49,AX$4/1000)),3),CMB[[Cmb_ID]:[Cmb_ID]],0),SUM(N(AX$1),N($R49),1)),CHOOSE(AC[[M]:[M]],1,0,1,AC[[DB]:[DB]])),PRODUCT(SUM(ROUND(AVERAGE(VALUE(AX$3),VALUE($P49)),0),CHOOSE(IF(OR(AX$1,$R49),4,INDEX(CMB[[Res_Rare]:[Res_Rare]],MATCH(ROUND(MIN(SUM(AX$4,$O49/1000),SUM($O49,AX$4/1000)),3),CMB[[Cmb_ID]:[Cmb_ID]],0))),-1,-1,0,0)),IF(OR(AX$1,$R49),4,INDEX(CMB[[Cmb_Rare]:[Cmb_Rare]],MATCH(ROUND(MIN(SUM(AX$4,$O49/1000),SUM($O49,AX$4/1000)),3),CMB[[Cmb_ID]:[Cmb_ID]],0))),CHOOSE(AC[[M]:[M]],2,1,1,SUM(AC[[AB]:[DB]])))),""))</f>
        <v>50</v>
      </c>
      <c r="AY49">
        <f>IF(OR(AY$5="",$S49=""),"",IFERROR(SUM(PRODUCT(INDEX(CMB[[BA_0O]:[BA_2O]],MATCH(ROUND(MIN(SUM(AY$4,$O49/1000),SUM($O49,AY$4/1000)),3),CMB[[Cmb_ID]:[Cmb_ID]],0),SUM(N(AY$1),N($R49),1)),CHOOSE(AC[[M]:[M]],1,1,0,AC[[AB]:[AB]])),PRODUCT(INDEX(CMB[[BD_0O]:[BD_2O]],MATCH(ROUND(MIN(SUM(AY$4,$O49/1000),SUM($O49,AY$4/1000)),3),CMB[[Cmb_ID]:[Cmb_ID]],0),SUM(N(AY$1),N($R49),1)),CHOOSE(AC[[M]:[M]],1,0,1,AC[[DB]:[DB]])),PRODUCT(SUM(ROUND(AVERAGE(VALUE(AY$3),VALUE($P49)),0),CHOOSE(IF(OR(AY$1,$R49),4,INDEX(CMB[[Res_Rare]:[Res_Rare]],MATCH(ROUND(MIN(SUM(AY$4,$O49/1000),SUM($O49,AY$4/1000)),3),CMB[[Cmb_ID]:[Cmb_ID]],0))),-1,-1,0,0)),IF(OR(AY$1,$R49),4,INDEX(CMB[[Cmb_Rare]:[Cmb_Rare]],MATCH(ROUND(MIN(SUM(AY$4,$O49/1000),SUM($O49,AY$4/1000)),3),CMB[[Cmb_ID]:[Cmb_ID]],0))),CHOOSE(AC[[M]:[M]],2,1,1,SUM(AC[[AB]:[DB]])))),""))</f>
        <v>39</v>
      </c>
      <c r="AZ49">
        <f>IF(OR(AZ$5="",$S49=""),"",IFERROR(SUM(PRODUCT(INDEX(CMB[[BA_0O]:[BA_2O]],MATCH(ROUND(MIN(SUM(AZ$4,$O49/1000),SUM($O49,AZ$4/1000)),3),CMB[[Cmb_ID]:[Cmb_ID]],0),SUM(N(AZ$1),N($R49),1)),CHOOSE(AC[[M]:[M]],1,1,0,AC[[AB]:[AB]])),PRODUCT(INDEX(CMB[[BD_0O]:[BD_2O]],MATCH(ROUND(MIN(SUM(AZ$4,$O49/1000),SUM($O49,AZ$4/1000)),3),CMB[[Cmb_ID]:[Cmb_ID]],0),SUM(N(AZ$1),N($R49),1)),CHOOSE(AC[[M]:[M]],1,0,1,AC[[DB]:[DB]])),PRODUCT(SUM(ROUND(AVERAGE(VALUE(AZ$3),VALUE($P49)),0),CHOOSE(IF(OR(AZ$1,$R49),4,INDEX(CMB[[Res_Rare]:[Res_Rare]],MATCH(ROUND(MIN(SUM(AZ$4,$O49/1000),SUM($O49,AZ$4/1000)),3),CMB[[Cmb_ID]:[Cmb_ID]],0))),-1,-1,0,0)),IF(OR(AZ$1,$R49),4,INDEX(CMB[[Cmb_Rare]:[Cmb_Rare]],MATCH(ROUND(MIN(SUM(AZ$4,$O49/1000),SUM($O49,AZ$4/1000)),3),CMB[[Cmb_ID]:[Cmb_ID]],0))),CHOOSE(AC[[M]:[M]],2,1,1,SUM(AC[[AB]:[DB]])))),""))</f>
        <v>39</v>
      </c>
      <c r="BA49">
        <f>IF(OR(BA$5="",$S49=""),"",IFERROR(SUM(PRODUCT(INDEX(CMB[[BA_0O]:[BA_2O]],MATCH(ROUND(MIN(SUM(BA$4,$O49/1000),SUM($O49,BA$4/1000)),3),CMB[[Cmb_ID]:[Cmb_ID]],0),SUM(N(BA$1),N($R49),1)),CHOOSE(AC[[M]:[M]],1,1,0,AC[[AB]:[AB]])),PRODUCT(INDEX(CMB[[BD_0O]:[BD_2O]],MATCH(ROUND(MIN(SUM(BA$4,$O49/1000),SUM($O49,BA$4/1000)),3),CMB[[Cmb_ID]:[Cmb_ID]],0),SUM(N(BA$1),N($R49),1)),CHOOSE(AC[[M]:[M]],1,0,1,AC[[DB]:[DB]])),PRODUCT(SUM(ROUND(AVERAGE(VALUE(BA$3),VALUE($P49)),0),CHOOSE(IF(OR(BA$1,$R49),4,INDEX(CMB[[Res_Rare]:[Res_Rare]],MATCH(ROUND(MIN(SUM(BA$4,$O49/1000),SUM($O49,BA$4/1000)),3),CMB[[Cmb_ID]:[Cmb_ID]],0))),-1,-1,0,0)),IF(OR(BA$1,$R49),4,INDEX(CMB[[Cmb_Rare]:[Cmb_Rare]],MATCH(ROUND(MIN(SUM(BA$4,$O49/1000),SUM($O49,BA$4/1000)),3),CMB[[Cmb_ID]:[Cmb_ID]],0))),CHOOSE(AC[[M]:[M]],2,1,1,SUM(AC[[AB]:[DB]])))),""))</f>
        <v>54</v>
      </c>
      <c r="BB49">
        <f>IF(OR(BB$5="",$S49=""),"",IFERROR(SUM(PRODUCT(INDEX(CMB[[BA_0O]:[BA_2O]],MATCH(ROUND(MIN(SUM(BB$4,$O49/1000),SUM($O49,BB$4/1000)),3),CMB[[Cmb_ID]:[Cmb_ID]],0),SUM(N(BB$1),N($R49),1)),CHOOSE(AC[[M]:[M]],1,1,0,AC[[AB]:[AB]])),PRODUCT(INDEX(CMB[[BD_0O]:[BD_2O]],MATCH(ROUND(MIN(SUM(BB$4,$O49/1000),SUM($O49,BB$4/1000)),3),CMB[[Cmb_ID]:[Cmb_ID]],0),SUM(N(BB$1),N($R49),1)),CHOOSE(AC[[M]:[M]],1,0,1,AC[[DB]:[DB]])),PRODUCT(SUM(ROUND(AVERAGE(VALUE(BB$3),VALUE($P49)),0),CHOOSE(IF(OR(BB$1,$R49),4,INDEX(CMB[[Res_Rare]:[Res_Rare]],MATCH(ROUND(MIN(SUM(BB$4,$O49/1000),SUM($O49,BB$4/1000)),3),CMB[[Cmb_ID]:[Cmb_ID]],0))),-1,-1,0,0)),IF(OR(BB$1,$R49),4,INDEX(CMB[[Cmb_Rare]:[Cmb_Rare]],MATCH(ROUND(MIN(SUM(BB$4,$O49/1000),SUM($O49,BB$4/1000)),3),CMB[[Cmb_ID]:[Cmb_ID]],0))),CHOOSE(AC[[M]:[M]],2,1,1,SUM(AC[[AB]:[DB]])))),""))</f>
        <v>48</v>
      </c>
      <c r="BC49" t="str">
        <f>IF(OR(BC$5="",$S49=""),"",IFERROR(SUM(PRODUCT(INDEX(CMB[[BA_0O]:[BA_2O]],MATCH(ROUND(MIN(SUM(BC$4,$O49/1000),SUM($O49,BC$4/1000)),3),CMB[[Cmb_ID]:[Cmb_ID]],0),SUM(N(BC$1),N($R49),1)),CHOOSE(AC[[M]:[M]],1,1,0,AC[[AB]:[AB]])),PRODUCT(INDEX(CMB[[BD_0O]:[BD_2O]],MATCH(ROUND(MIN(SUM(BC$4,$O49/1000),SUM($O49,BC$4/1000)),3),CMB[[Cmb_ID]:[Cmb_ID]],0),SUM(N(BC$1),N($R49),1)),CHOOSE(AC[[M]:[M]],1,0,1,AC[[DB]:[DB]])),PRODUCT(SUM(ROUND(AVERAGE(VALUE(BC$3),VALUE($P49)),0),CHOOSE(IF(OR(BC$1,$R49),4,INDEX(CMB[[Res_Rare]:[Res_Rare]],MATCH(ROUND(MIN(SUM(BC$4,$O49/1000),SUM($O49,BC$4/1000)),3),CMB[[Cmb_ID]:[Cmb_ID]],0))),-1,-1,0,0)),IF(OR(BC$1,$R49),4,INDEX(CMB[[Cmb_Rare]:[Cmb_Rare]],MATCH(ROUND(MIN(SUM(BC$4,$O49/1000),SUM($O49,BC$4/1000)),3),CMB[[Cmb_ID]:[Cmb_ID]],0))),CHOOSE(AC[[M]:[M]],2,1,1,SUM(AC[[AB]:[DB]])))),""))</f>
        <v/>
      </c>
      <c r="BD49" t="str">
        <f>IF(OR(BD$5="",$S49=""),"",IFERROR(SUM(PRODUCT(INDEX(CMB[[BA_0O]:[BA_2O]],MATCH(ROUND(MIN(SUM(BD$4,$O49/1000),SUM($O49,BD$4/1000)),3),CMB[[Cmb_ID]:[Cmb_ID]],0),SUM(N(BD$1),N($R49),1)),CHOOSE(AC[[M]:[M]],1,1,0,AC[[AB]:[AB]])),PRODUCT(INDEX(CMB[[BD_0O]:[BD_2O]],MATCH(ROUND(MIN(SUM(BD$4,$O49/1000),SUM($O49,BD$4/1000)),3),CMB[[Cmb_ID]:[Cmb_ID]],0),SUM(N(BD$1),N($R49),1)),CHOOSE(AC[[M]:[M]],1,0,1,AC[[DB]:[DB]])),PRODUCT(SUM(ROUND(AVERAGE(VALUE(BD$3),VALUE($P49)),0),CHOOSE(IF(OR(BD$1,$R49),4,INDEX(CMB[[Res_Rare]:[Res_Rare]],MATCH(ROUND(MIN(SUM(BD$4,$O49/1000),SUM($O49,BD$4/1000)),3),CMB[[Cmb_ID]:[Cmb_ID]],0))),-1,-1,0,0)),IF(OR(BD$1,$R49),4,INDEX(CMB[[Cmb_Rare]:[Cmb_Rare]],MATCH(ROUND(MIN(SUM(BD$4,$O49/1000),SUM($O49,BD$4/1000)),3),CMB[[Cmb_ID]:[Cmb_ID]],0))),CHOOSE(AC[[M]:[M]],2,1,1,SUM(AC[[AB]:[DB]])))),""))</f>
        <v/>
      </c>
      <c r="BE49" t="str">
        <f>IF(OR(BE$5="",$S49=""),"",IFERROR(SUM(PRODUCT(INDEX(CMB[[BA_0O]:[BA_2O]],MATCH(ROUND(MIN(SUM(BE$4,$O49/1000),SUM($O49,BE$4/1000)),3),CMB[[Cmb_ID]:[Cmb_ID]],0),SUM(N(BE$1),N($R49),1)),CHOOSE(AC[[M]:[M]],1,1,0,AC[[AB]:[AB]])),PRODUCT(INDEX(CMB[[BD_0O]:[BD_2O]],MATCH(ROUND(MIN(SUM(BE$4,$O49/1000),SUM($O49,BE$4/1000)),3),CMB[[Cmb_ID]:[Cmb_ID]],0),SUM(N(BE$1),N($R49),1)),CHOOSE(AC[[M]:[M]],1,0,1,AC[[DB]:[DB]])),PRODUCT(SUM(ROUND(AVERAGE(VALUE(BE$3),VALUE($P49)),0),CHOOSE(IF(OR(BE$1,$R49),4,INDEX(CMB[[Res_Rare]:[Res_Rare]],MATCH(ROUND(MIN(SUM(BE$4,$O49/1000),SUM($O49,BE$4/1000)),3),CMB[[Cmb_ID]:[Cmb_ID]],0))),-1,-1,0,0)),IF(OR(BE$1,$R49),4,INDEX(CMB[[Cmb_Rare]:[Cmb_Rare]],MATCH(ROUND(MIN(SUM(BE$4,$O49/1000),SUM($O49,BE$4/1000)),3),CMB[[Cmb_ID]:[Cmb_ID]],0))),CHOOSE(AC[[M]:[M]],2,1,1,SUM(AC[[AB]:[DB]])))),""))</f>
        <v/>
      </c>
      <c r="BF49" t="str">
        <f>IF(OR(BF$5="",$S49=""),"",IFERROR(SUM(PRODUCT(INDEX(CMB[[BA_0O]:[BA_2O]],MATCH(ROUND(MIN(SUM(BF$4,$O49/1000),SUM($O49,BF$4/1000)),3),CMB[[Cmb_ID]:[Cmb_ID]],0),SUM(N(BF$1),N($R49),1)),CHOOSE(AC[[M]:[M]],1,1,0,AC[[AB]:[AB]])),PRODUCT(INDEX(CMB[[BD_0O]:[BD_2O]],MATCH(ROUND(MIN(SUM(BF$4,$O49/1000),SUM($O49,BF$4/1000)),3),CMB[[Cmb_ID]:[Cmb_ID]],0),SUM(N(BF$1),N($R49),1)),CHOOSE(AC[[M]:[M]],1,0,1,AC[[DB]:[DB]])),PRODUCT(SUM(ROUND(AVERAGE(VALUE(BF$3),VALUE($P49)),0),CHOOSE(IF(OR(BF$1,$R49),4,INDEX(CMB[[Res_Rare]:[Res_Rare]],MATCH(ROUND(MIN(SUM(BF$4,$O49/1000),SUM($O49,BF$4/1000)),3),CMB[[Cmb_ID]:[Cmb_ID]],0))),-1,-1,0,0)),IF(OR(BF$1,$R49),4,INDEX(CMB[[Cmb_Rare]:[Cmb_Rare]],MATCH(ROUND(MIN(SUM(BF$4,$O49/1000),SUM($O49,BF$4/1000)),3),CMB[[Cmb_ID]:[Cmb_ID]],0))),CHOOSE(AC[[M]:[M]],2,1,1,SUM(AC[[AB]:[DB]])))),""))</f>
        <v/>
      </c>
      <c r="BG49" t="str">
        <f>IF(OR(BG$5="",$S49=""),"",IFERROR(SUM(PRODUCT(INDEX(CMB[[BA_0O]:[BA_2O]],MATCH(ROUND(MIN(SUM(BG$4,$O49/1000),SUM($O49,BG$4/1000)),3),CMB[[Cmb_ID]:[Cmb_ID]],0),SUM(N(BG$1),N($R49),1)),CHOOSE(AC[[M]:[M]],1,1,0,AC[[AB]:[AB]])),PRODUCT(INDEX(CMB[[BD_0O]:[BD_2O]],MATCH(ROUND(MIN(SUM(BG$4,$O49/1000),SUM($O49,BG$4/1000)),3),CMB[[Cmb_ID]:[Cmb_ID]],0),SUM(N(BG$1),N($R49),1)),CHOOSE(AC[[M]:[M]],1,0,1,AC[[DB]:[DB]])),PRODUCT(SUM(ROUND(AVERAGE(VALUE(BG$3),VALUE($P49)),0),CHOOSE(IF(OR(BG$1,$R49),4,INDEX(CMB[[Res_Rare]:[Res_Rare]],MATCH(ROUND(MIN(SUM(BG$4,$O49/1000),SUM($O49,BG$4/1000)),3),CMB[[Cmb_ID]:[Cmb_ID]],0))),-1,-1,0,0)),IF(OR(BG$1,$R49),4,INDEX(CMB[[Cmb_Rare]:[Cmb_Rare]],MATCH(ROUND(MIN(SUM(BG$4,$O49/1000),SUM($O49,BG$4/1000)),3),CMB[[Cmb_ID]:[Cmb_ID]],0))),CHOOSE(AC[[M]:[M]],2,1,1,SUM(AC[[AB]:[DB]])))),""))</f>
        <v/>
      </c>
      <c r="BH49" t="str">
        <f>IF(OR(BH$5="",$S49=""),"",IFERROR(SUM(PRODUCT(INDEX(CMB[[BA_0O]:[BA_2O]],MATCH(ROUND(MIN(SUM(BH$4,$O49/1000),SUM($O49,BH$4/1000)),3),CMB[[Cmb_ID]:[Cmb_ID]],0),SUM(N(BH$1),N($R49),1)),CHOOSE(AC[[M]:[M]],1,1,0,AC[[AB]:[AB]])),PRODUCT(INDEX(CMB[[BD_0O]:[BD_2O]],MATCH(ROUND(MIN(SUM(BH$4,$O49/1000),SUM($O49,BH$4/1000)),3),CMB[[Cmb_ID]:[Cmb_ID]],0),SUM(N(BH$1),N($R49),1)),CHOOSE(AC[[M]:[M]],1,0,1,AC[[DB]:[DB]])),PRODUCT(SUM(ROUND(AVERAGE(VALUE(BH$3),VALUE($P49)),0),CHOOSE(IF(OR(BH$1,$R49),4,INDEX(CMB[[Res_Rare]:[Res_Rare]],MATCH(ROUND(MIN(SUM(BH$4,$O49/1000),SUM($O49,BH$4/1000)),3),CMB[[Cmb_ID]:[Cmb_ID]],0))),-1,-1,0,0)),IF(OR(BH$1,$R49),4,INDEX(CMB[[Cmb_Rare]:[Cmb_Rare]],MATCH(ROUND(MIN(SUM(BH$4,$O49/1000),SUM($O49,BH$4/1000)),3),CMB[[Cmb_ID]:[Cmb_ID]],0))),CHOOSE(AC[[M]:[M]],2,1,1,SUM(AC[[AB]:[DB]])))),""))</f>
        <v/>
      </c>
      <c r="BI49" t="str">
        <f>IF(OR(BI$5="",$S49=""),"",IFERROR(SUM(PRODUCT(INDEX(CMB[[BA_0O]:[BA_2O]],MATCH(ROUND(MIN(SUM(BI$4,$O49/1000),SUM($O49,BI$4/1000)),3),CMB[[Cmb_ID]:[Cmb_ID]],0),SUM(N(BI$1),N($R49),1)),CHOOSE(AC[[M]:[M]],1,1,0,AC[[AB]:[AB]])),PRODUCT(INDEX(CMB[[BD_0O]:[BD_2O]],MATCH(ROUND(MIN(SUM(BI$4,$O49/1000),SUM($O49,BI$4/1000)),3),CMB[[Cmb_ID]:[Cmb_ID]],0),SUM(N(BI$1),N($R49),1)),CHOOSE(AC[[M]:[M]],1,0,1,AC[[DB]:[DB]])),PRODUCT(SUM(ROUND(AVERAGE(VALUE(BI$3),VALUE($P49)),0),CHOOSE(IF(OR(BI$1,$R49),4,INDEX(CMB[[Res_Rare]:[Res_Rare]],MATCH(ROUND(MIN(SUM(BI$4,$O49/1000),SUM($O49,BI$4/1000)),3),CMB[[Cmb_ID]:[Cmb_ID]],0))),-1,-1,0,0)),IF(OR(BI$1,$R49),4,INDEX(CMB[[Cmb_Rare]:[Cmb_Rare]],MATCH(ROUND(MIN(SUM(BI$4,$O49/1000),SUM($O49,BI$4/1000)),3),CMB[[Cmb_ID]:[Cmb_ID]],0))),CHOOSE(AC[[M]:[M]],2,1,1,SUM(AC[[AB]:[DB]])))),""))</f>
        <v/>
      </c>
      <c r="BJ49" t="str">
        <f>IF(OR(BJ$5="",$S49=""),"",IFERROR(SUM(PRODUCT(INDEX(CMB[[BA_0O]:[BA_2O]],MATCH(ROUND(MIN(SUM(BJ$4,$O49/1000),SUM($O49,BJ$4/1000)),3),CMB[[Cmb_ID]:[Cmb_ID]],0),SUM(N(BJ$1),N($R49),1)),CHOOSE(AC[[M]:[M]],1,1,0,AC[[AB]:[AB]])),PRODUCT(INDEX(CMB[[BD_0O]:[BD_2O]],MATCH(ROUND(MIN(SUM(BJ$4,$O49/1000),SUM($O49,BJ$4/1000)),3),CMB[[Cmb_ID]:[Cmb_ID]],0),SUM(N(BJ$1),N($R49),1)),CHOOSE(AC[[M]:[M]],1,0,1,AC[[DB]:[DB]])),PRODUCT(SUM(ROUND(AVERAGE(VALUE(BJ$3),VALUE($P49)),0),CHOOSE(IF(OR(BJ$1,$R49),4,INDEX(CMB[[Res_Rare]:[Res_Rare]],MATCH(ROUND(MIN(SUM(BJ$4,$O49/1000),SUM($O49,BJ$4/1000)),3),CMB[[Cmb_ID]:[Cmb_ID]],0))),-1,-1,0,0)),IF(OR(BJ$1,$R49),4,INDEX(CMB[[Cmb_Rare]:[Cmb_Rare]],MATCH(ROUND(MIN(SUM(BJ$4,$O49/1000),SUM($O49,BJ$4/1000)),3),CMB[[Cmb_ID]:[Cmb_ID]],0))),CHOOSE(AC[[M]:[M]],2,1,1,SUM(AC[[AB]:[DB]])))),""))</f>
        <v/>
      </c>
      <c r="BK49" t="str">
        <f>IF(OR(BK$5="",$S49=""),"",IFERROR(SUM(PRODUCT(INDEX(CMB[[BA_0O]:[BA_2O]],MATCH(ROUND(MIN(SUM(BK$4,$O49/1000),SUM($O49,BK$4/1000)),3),CMB[[Cmb_ID]:[Cmb_ID]],0),SUM(N(BK$1),N($R49),1)),CHOOSE(AC[[M]:[M]],1,1,0,AC[[AB]:[AB]])),PRODUCT(INDEX(CMB[[BD_0O]:[BD_2O]],MATCH(ROUND(MIN(SUM(BK$4,$O49/1000),SUM($O49,BK$4/1000)),3),CMB[[Cmb_ID]:[Cmb_ID]],0),SUM(N(BK$1),N($R49),1)),CHOOSE(AC[[M]:[M]],1,0,1,AC[[DB]:[DB]])),PRODUCT(SUM(ROUND(AVERAGE(VALUE(BK$3),VALUE($P49)),0),CHOOSE(IF(OR(BK$1,$R49),4,INDEX(CMB[[Res_Rare]:[Res_Rare]],MATCH(ROUND(MIN(SUM(BK$4,$O49/1000),SUM($O49,BK$4/1000)),3),CMB[[Cmb_ID]:[Cmb_ID]],0))),-1,-1,0,0)),IF(OR(BK$1,$R49),4,INDEX(CMB[[Cmb_Rare]:[Cmb_Rare]],MATCH(ROUND(MIN(SUM(BK$4,$O49/1000),SUM($O49,BK$4/1000)),3),CMB[[Cmb_ID]:[Cmb_ID]],0))),CHOOSE(AC[[M]:[M]],2,1,1,SUM(AC[[AB]:[DB]])))),""))</f>
        <v/>
      </c>
      <c r="BL49" t="str">
        <f>IF(OR(BL$5="",$S49=""),"",IFERROR(SUM(PRODUCT(INDEX(CMB[[BA_0O]:[BA_2O]],MATCH(ROUND(MIN(SUM(BL$4,$O49/1000),SUM($O49,BL$4/1000)),3),CMB[[Cmb_ID]:[Cmb_ID]],0),SUM(N(BL$1),N($R49),1)),CHOOSE(AC[[M]:[M]],1,1,0,AC[[AB]:[AB]])),PRODUCT(INDEX(CMB[[BD_0O]:[BD_2O]],MATCH(ROUND(MIN(SUM(BL$4,$O49/1000),SUM($O49,BL$4/1000)),3),CMB[[Cmb_ID]:[Cmb_ID]],0),SUM(N(BL$1),N($R49),1)),CHOOSE(AC[[M]:[M]],1,0,1,AC[[DB]:[DB]])),PRODUCT(SUM(ROUND(AVERAGE(VALUE(BL$3),VALUE($P49)),0),CHOOSE(IF(OR(BL$1,$R49),4,INDEX(CMB[[Res_Rare]:[Res_Rare]],MATCH(ROUND(MIN(SUM(BL$4,$O49/1000),SUM($O49,BL$4/1000)),3),CMB[[Cmb_ID]:[Cmb_ID]],0))),-1,-1,0,0)),IF(OR(BL$1,$R49),4,INDEX(CMB[[Cmb_Rare]:[Cmb_Rare]],MATCH(ROUND(MIN(SUM(BL$4,$O49/1000),SUM($O49,BL$4/1000)),3),CMB[[Cmb_ID]:[Cmb_ID]],0))),CHOOSE(AC[[M]:[M]],2,1,1,SUM(AC[[AB]:[DB]])))),""))</f>
        <v/>
      </c>
      <c r="BM49" t="str">
        <f>IF(OR(BM$5="",$S49=""),"",IFERROR(SUM(PRODUCT(INDEX(CMB[[BA_0O]:[BA_2O]],MATCH(ROUND(MIN(SUM(BM$4,$O49/1000),SUM($O49,BM$4/1000)),3),CMB[[Cmb_ID]:[Cmb_ID]],0),SUM(N(BM$1),N($R49),1)),CHOOSE(AC[[M]:[M]],1,1,0,AC[[AB]:[AB]])),PRODUCT(INDEX(CMB[[BD_0O]:[BD_2O]],MATCH(ROUND(MIN(SUM(BM$4,$O49/1000),SUM($O49,BM$4/1000)),3),CMB[[Cmb_ID]:[Cmb_ID]],0),SUM(N(BM$1),N($R49),1)),CHOOSE(AC[[M]:[M]],1,0,1,AC[[DB]:[DB]])),PRODUCT(SUM(ROUND(AVERAGE(VALUE(BM$3),VALUE($P49)),0),CHOOSE(IF(OR(BM$1,$R49),4,INDEX(CMB[[Res_Rare]:[Res_Rare]],MATCH(ROUND(MIN(SUM(BM$4,$O49/1000),SUM($O49,BM$4/1000)),3),CMB[[Cmb_ID]:[Cmb_ID]],0))),-1,-1,0,0)),IF(OR(BM$1,$R49),4,INDEX(CMB[[Cmb_Rare]:[Cmb_Rare]],MATCH(ROUND(MIN(SUM(BM$4,$O49/1000),SUM($O49,BM$4/1000)),3),CMB[[Cmb_ID]:[Cmb_ID]],0))),CHOOSE(AC[[M]:[M]],2,1,1,SUM(AC[[AB]:[DB]])))),""))</f>
        <v/>
      </c>
      <c r="BN49" t="str">
        <f>IF(OR(BN$5="",$S49=""),"",IFERROR(SUM(PRODUCT(INDEX(CMB[[BA_0O]:[BA_2O]],MATCH(ROUND(MIN(SUM(BN$4,$O49/1000),SUM($O49,BN$4/1000)),3),CMB[[Cmb_ID]:[Cmb_ID]],0),SUM(N(BN$1),N($R49),1)),CHOOSE(AC[[M]:[M]],1,1,0,AC[[AB]:[AB]])),PRODUCT(INDEX(CMB[[BD_0O]:[BD_2O]],MATCH(ROUND(MIN(SUM(BN$4,$O49/1000),SUM($O49,BN$4/1000)),3),CMB[[Cmb_ID]:[Cmb_ID]],0),SUM(N(BN$1),N($R49),1)),CHOOSE(AC[[M]:[M]],1,0,1,AC[[DB]:[DB]])),PRODUCT(SUM(ROUND(AVERAGE(VALUE(BN$3),VALUE($P49)),0),CHOOSE(IF(OR(BN$1,$R49),4,INDEX(CMB[[Res_Rare]:[Res_Rare]],MATCH(ROUND(MIN(SUM(BN$4,$O49/1000),SUM($O49,BN$4/1000)),3),CMB[[Cmb_ID]:[Cmb_ID]],0))),-1,-1,0,0)),IF(OR(BN$1,$R49),4,INDEX(CMB[[Cmb_Rare]:[Cmb_Rare]],MATCH(ROUND(MIN(SUM(BN$4,$O49/1000),SUM($O49,BN$4/1000)),3),CMB[[Cmb_ID]:[Cmb_ID]],0))),CHOOSE(AC[[M]:[M]],2,1,1,SUM(AC[[AB]:[DB]])))),""))</f>
        <v/>
      </c>
      <c r="BO49" t="str">
        <f>IF(OR(BO$5="",$S49=""),"",IFERROR(SUM(PRODUCT(INDEX(CMB[[BA_0O]:[BA_2O]],MATCH(ROUND(MIN(SUM(BO$4,$O49/1000),SUM($O49,BO$4/1000)),3),CMB[[Cmb_ID]:[Cmb_ID]],0),SUM(N(BO$1),N($R49),1)),CHOOSE(AC[[M]:[M]],1,1,0,AC[[AB]:[AB]])),PRODUCT(INDEX(CMB[[BD_0O]:[BD_2O]],MATCH(ROUND(MIN(SUM(BO$4,$O49/1000),SUM($O49,BO$4/1000)),3),CMB[[Cmb_ID]:[Cmb_ID]],0),SUM(N(BO$1),N($R49),1)),CHOOSE(AC[[M]:[M]],1,0,1,AC[[DB]:[DB]])),PRODUCT(SUM(ROUND(AVERAGE(VALUE(BO$3),VALUE($P49)),0),CHOOSE(IF(OR(BO$1,$R49),4,INDEX(CMB[[Res_Rare]:[Res_Rare]],MATCH(ROUND(MIN(SUM(BO$4,$O49/1000),SUM($O49,BO$4/1000)),3),CMB[[Cmb_ID]:[Cmb_ID]],0))),-1,-1,0,0)),IF(OR(BO$1,$R49),4,INDEX(CMB[[Cmb_Rare]:[Cmb_Rare]],MATCH(ROUND(MIN(SUM(BO$4,$O49/1000),SUM($O49,BO$4/1000)),3),CMB[[Cmb_ID]:[Cmb_ID]],0))),CHOOSE(AC[[M]:[M]],2,1,1,SUM(AC[[AB]:[DB]])))),""))</f>
        <v/>
      </c>
      <c r="BP49" t="str">
        <f>IF(OR(BP$5="",$S49=""),"",IFERROR(SUM(PRODUCT(INDEX(CMB[[BA_0O]:[BA_2O]],MATCH(ROUND(MIN(SUM(BP$4,$O49/1000),SUM($O49,BP$4/1000)),3),CMB[[Cmb_ID]:[Cmb_ID]],0),SUM(N(BP$1),N($R49),1)),CHOOSE(AC[[M]:[M]],1,1,0,AC[[AB]:[AB]])),PRODUCT(INDEX(CMB[[BD_0O]:[BD_2O]],MATCH(ROUND(MIN(SUM(BP$4,$O49/1000),SUM($O49,BP$4/1000)),3),CMB[[Cmb_ID]:[Cmb_ID]],0),SUM(N(BP$1),N($R49),1)),CHOOSE(AC[[M]:[M]],1,0,1,AC[[DB]:[DB]])),PRODUCT(SUM(ROUND(AVERAGE(VALUE(BP$3),VALUE($P49)),0),CHOOSE(IF(OR(BP$1,$R49),4,INDEX(CMB[[Res_Rare]:[Res_Rare]],MATCH(ROUND(MIN(SUM(BP$4,$O49/1000),SUM($O49,BP$4/1000)),3),CMB[[Cmb_ID]:[Cmb_ID]],0))),-1,-1,0,0)),IF(OR(BP$1,$R49),4,INDEX(CMB[[Cmb_Rare]:[Cmb_Rare]],MATCH(ROUND(MIN(SUM(BP$4,$O49/1000),SUM($O49,BP$4/1000)),3),CMB[[Cmb_ID]:[Cmb_ID]],0))),CHOOSE(AC[[M]:[M]],2,1,1,SUM(AC[[AB]:[DB]])))),""))</f>
        <v/>
      </c>
      <c r="BQ49" t="str">
        <f>IF(OR(BQ$5="",$S49=""),"",IFERROR(SUM(PRODUCT(INDEX(CMB[[BA_0O]:[BA_2O]],MATCH(ROUND(MIN(SUM(BQ$4,$O49/1000),SUM($O49,BQ$4/1000)),3),CMB[[Cmb_ID]:[Cmb_ID]],0),SUM(N(BQ$1),N($R49),1)),CHOOSE(AC[[M]:[M]],1,1,0,AC[[AB]:[AB]])),PRODUCT(INDEX(CMB[[BD_0O]:[BD_2O]],MATCH(ROUND(MIN(SUM(BQ$4,$O49/1000),SUM($O49,BQ$4/1000)),3),CMB[[Cmb_ID]:[Cmb_ID]],0),SUM(N(BQ$1),N($R49),1)),CHOOSE(AC[[M]:[M]],1,0,1,AC[[DB]:[DB]])),PRODUCT(SUM(ROUND(AVERAGE(VALUE(BQ$3),VALUE($P49)),0),CHOOSE(IF(OR(BQ$1,$R49),4,INDEX(CMB[[Res_Rare]:[Res_Rare]],MATCH(ROUND(MIN(SUM(BQ$4,$O49/1000),SUM($O49,BQ$4/1000)),3),CMB[[Cmb_ID]:[Cmb_ID]],0))),-1,-1,0,0)),IF(OR(BQ$1,$R49),4,INDEX(CMB[[Cmb_Rare]:[Cmb_Rare]],MATCH(ROUND(MIN(SUM(BQ$4,$O49/1000),SUM($O49,BQ$4/1000)),3),CMB[[Cmb_ID]:[Cmb_ID]],0))),CHOOSE(AC[[M]:[M]],2,1,1,SUM(AC[[AB]:[DB]])))),""))</f>
        <v/>
      </c>
      <c r="BR49" t="str">
        <f>IF(OR(BR$5="",$S49=""),"",IFERROR(SUM(PRODUCT(INDEX(CMB[[BA_0O]:[BA_2O]],MATCH(ROUND(MIN(SUM(BR$4,$O49/1000),SUM($O49,BR$4/1000)),3),CMB[[Cmb_ID]:[Cmb_ID]],0),SUM(N(BR$1),N($R49),1)),CHOOSE(AC[[M]:[M]],1,1,0,AC[[AB]:[AB]])),PRODUCT(INDEX(CMB[[BD_0O]:[BD_2O]],MATCH(ROUND(MIN(SUM(BR$4,$O49/1000),SUM($O49,BR$4/1000)),3),CMB[[Cmb_ID]:[Cmb_ID]],0),SUM(N(BR$1),N($R49),1)),CHOOSE(AC[[M]:[M]],1,0,1,AC[[DB]:[DB]])),PRODUCT(SUM(ROUND(AVERAGE(VALUE(BR$3),VALUE($P49)),0),CHOOSE(IF(OR(BR$1,$R49),4,INDEX(CMB[[Res_Rare]:[Res_Rare]],MATCH(ROUND(MIN(SUM(BR$4,$O49/1000),SUM($O49,BR$4/1000)),3),CMB[[Cmb_ID]:[Cmb_ID]],0))),-1,-1,0,0)),IF(OR(BR$1,$R49),4,INDEX(CMB[[Cmb_Rare]:[Cmb_Rare]],MATCH(ROUND(MIN(SUM(BR$4,$O49/1000),SUM($O49,BR$4/1000)),3),CMB[[Cmb_ID]:[Cmb_ID]],0))),CHOOSE(AC[[M]:[M]],2,1,1,SUM(AC[[AB]:[DB]])))),""))</f>
        <v/>
      </c>
      <c r="BS49" t="str">
        <f>IF(OR(BS$5="",$S49=""),"",IFERROR(SUM(PRODUCT(INDEX(CMB[[BA_0O]:[BA_2O]],MATCH(ROUND(MIN(SUM(BS$4,$O49/1000),SUM($O49,BS$4/1000)),3),CMB[[Cmb_ID]:[Cmb_ID]],0),SUM(N(BS$1),N($R49),1)),CHOOSE(AC[[M]:[M]],1,1,0,AC[[AB]:[AB]])),PRODUCT(INDEX(CMB[[BD_0O]:[BD_2O]],MATCH(ROUND(MIN(SUM(BS$4,$O49/1000),SUM($O49,BS$4/1000)),3),CMB[[Cmb_ID]:[Cmb_ID]],0),SUM(N(BS$1),N($R49),1)),CHOOSE(AC[[M]:[M]],1,0,1,AC[[DB]:[DB]])),PRODUCT(SUM(ROUND(AVERAGE(VALUE(BS$3),VALUE($P49)),0),CHOOSE(IF(OR(BS$1,$R49),4,INDEX(CMB[[Res_Rare]:[Res_Rare]],MATCH(ROUND(MIN(SUM(BS$4,$O49/1000),SUM($O49,BS$4/1000)),3),CMB[[Cmb_ID]:[Cmb_ID]],0))),-1,-1,0,0)),IF(OR(BS$1,$R49),4,INDEX(CMB[[Cmb_Rare]:[Cmb_Rare]],MATCH(ROUND(MIN(SUM(BS$4,$O49/1000),SUM($O49,BS$4/1000)),3),CMB[[Cmb_ID]:[Cmb_ID]],0))),CHOOSE(AC[[M]:[M]],2,1,1,SUM(AC[[AB]:[DB]])))),""))</f>
        <v/>
      </c>
      <c r="BT49" t="str">
        <f>IF(OR(BT$5="",$S49=""),"",IFERROR(SUM(PRODUCT(INDEX(CMB[[BA_0O]:[BA_2O]],MATCH(ROUND(MIN(SUM(BT$4,$O49/1000),SUM($O49,BT$4/1000)),3),CMB[[Cmb_ID]:[Cmb_ID]],0),SUM(N(BT$1),N($R49),1)),CHOOSE(AC[[M]:[M]],1,1,0,AC[[AB]:[AB]])),PRODUCT(INDEX(CMB[[BD_0O]:[BD_2O]],MATCH(ROUND(MIN(SUM(BT$4,$O49/1000),SUM($O49,BT$4/1000)),3),CMB[[Cmb_ID]:[Cmb_ID]],0),SUM(N(BT$1),N($R49),1)),CHOOSE(AC[[M]:[M]],1,0,1,AC[[DB]:[DB]])),PRODUCT(SUM(ROUND(AVERAGE(VALUE(BT$3),VALUE($P49)),0),CHOOSE(IF(OR(BT$1,$R49),4,INDEX(CMB[[Res_Rare]:[Res_Rare]],MATCH(ROUND(MIN(SUM(BT$4,$O49/1000),SUM($O49,BT$4/1000)),3),CMB[[Cmb_ID]:[Cmb_ID]],0))),-1,-1,0,0)),IF(OR(BT$1,$R49),4,INDEX(CMB[[Cmb_Rare]:[Cmb_Rare]],MATCH(ROUND(MIN(SUM(BT$4,$O49/1000),SUM($O49,BT$4/1000)),3),CMB[[Cmb_ID]:[Cmb_ID]],0))),CHOOSE(AC[[M]:[M]],2,1,1,SUM(AC[[AB]:[DB]])))),""))</f>
        <v/>
      </c>
      <c r="BU49" t="str">
        <f>IF(OR(BU$5="",$S49=""),"",IFERROR(SUM(PRODUCT(INDEX(CMB[[BA_0O]:[BA_2O]],MATCH(ROUND(MIN(SUM(BU$4,$O49/1000),SUM($O49,BU$4/1000)),3),CMB[[Cmb_ID]:[Cmb_ID]],0),SUM(N(BU$1),N($R49),1)),CHOOSE(AC[[M]:[M]],1,1,0,AC[[AB]:[AB]])),PRODUCT(INDEX(CMB[[BD_0O]:[BD_2O]],MATCH(ROUND(MIN(SUM(BU$4,$O49/1000),SUM($O49,BU$4/1000)),3),CMB[[Cmb_ID]:[Cmb_ID]],0),SUM(N(BU$1),N($R49),1)),CHOOSE(AC[[M]:[M]],1,0,1,AC[[DB]:[DB]])),PRODUCT(SUM(ROUND(AVERAGE(VALUE(BU$3),VALUE($P49)),0),CHOOSE(IF(OR(BU$1,$R49),4,INDEX(CMB[[Res_Rare]:[Res_Rare]],MATCH(ROUND(MIN(SUM(BU$4,$O49/1000),SUM($O49,BU$4/1000)),3),CMB[[Cmb_ID]:[Cmb_ID]],0))),-1,-1,0,0)),IF(OR(BU$1,$R49),4,INDEX(CMB[[Cmb_Rare]:[Cmb_Rare]],MATCH(ROUND(MIN(SUM(BU$4,$O49/1000),SUM($O49,BU$4/1000)),3),CMB[[Cmb_ID]:[Cmb_ID]],0))),CHOOSE(AC[[M]:[M]],2,1,1,SUM(AC[[AB]:[DB]])))),""))</f>
        <v/>
      </c>
      <c r="BV49" t="str">
        <f>IF(OR(BV$5="",$S49=""),"",IFERROR(SUM(PRODUCT(INDEX(CMB[[BA_0O]:[BA_2O]],MATCH(ROUND(MIN(SUM(BV$4,$O49/1000),SUM($O49,BV$4/1000)),3),CMB[[Cmb_ID]:[Cmb_ID]],0),SUM(N(BV$1),N($R49),1)),CHOOSE(AC[[M]:[M]],1,1,0,AC[[AB]:[AB]])),PRODUCT(INDEX(CMB[[BD_0O]:[BD_2O]],MATCH(ROUND(MIN(SUM(BV$4,$O49/1000),SUM($O49,BV$4/1000)),3),CMB[[Cmb_ID]:[Cmb_ID]],0),SUM(N(BV$1),N($R49),1)),CHOOSE(AC[[M]:[M]],1,0,1,AC[[DB]:[DB]])),PRODUCT(SUM(ROUND(AVERAGE(VALUE(BV$3),VALUE($P49)),0),CHOOSE(IF(OR(BV$1,$R49),4,INDEX(CMB[[Res_Rare]:[Res_Rare]],MATCH(ROUND(MIN(SUM(BV$4,$O49/1000),SUM($O49,BV$4/1000)),3),CMB[[Cmb_ID]:[Cmb_ID]],0))),-1,-1,0,0)),IF(OR(BV$1,$R49),4,INDEX(CMB[[Cmb_Rare]:[Cmb_Rare]],MATCH(ROUND(MIN(SUM(BV$4,$O49/1000),SUM($O49,BV$4/1000)),3),CMB[[Cmb_ID]:[Cmb_ID]],0))),CHOOSE(AC[[M]:[M]],2,1,1,SUM(AC[[AB]:[DB]])))),""))</f>
        <v/>
      </c>
      <c r="BW49" t="str">
        <f>IF(OR(BW$5="",$S49=""),"",IFERROR(SUM(PRODUCT(INDEX(CMB[[BA_0O]:[BA_2O]],MATCH(ROUND(MIN(SUM(BW$4,$O49/1000),SUM($O49,BW$4/1000)),3),CMB[[Cmb_ID]:[Cmb_ID]],0),SUM(N(BW$1),N($R49),1)),CHOOSE(AC[[M]:[M]],1,1,0,AC[[AB]:[AB]])),PRODUCT(INDEX(CMB[[BD_0O]:[BD_2O]],MATCH(ROUND(MIN(SUM(BW$4,$O49/1000),SUM($O49,BW$4/1000)),3),CMB[[Cmb_ID]:[Cmb_ID]],0),SUM(N(BW$1),N($R49),1)),CHOOSE(AC[[M]:[M]],1,0,1,AC[[DB]:[DB]])),PRODUCT(SUM(ROUND(AVERAGE(VALUE(BW$3),VALUE($P49)),0),CHOOSE(IF(OR(BW$1,$R49),4,INDEX(CMB[[Res_Rare]:[Res_Rare]],MATCH(ROUND(MIN(SUM(BW$4,$O49/1000),SUM($O49,BW$4/1000)),3),CMB[[Cmb_ID]:[Cmb_ID]],0))),-1,-1,0,0)),IF(OR(BW$1,$R49),4,INDEX(CMB[[Cmb_Rare]:[Cmb_Rare]],MATCH(ROUND(MIN(SUM(BW$4,$O49/1000),SUM($O49,BW$4/1000)),3),CMB[[Cmb_ID]:[Cmb_ID]],0))),CHOOSE(AC[[M]:[M]],2,1,1,SUM(AC[[AB]:[DB]])))),""))</f>
        <v/>
      </c>
      <c r="BX49" t="str">
        <f>IF(OR(BX$5="",$S49=""),"",IFERROR(SUM(PRODUCT(INDEX(CMB[[BA_0O]:[BA_2O]],MATCH(ROUND(MIN(SUM(BX$4,$O49/1000),SUM($O49,BX$4/1000)),3),CMB[[Cmb_ID]:[Cmb_ID]],0),SUM(N(BX$1),N($R49),1)),CHOOSE(AC[[M]:[M]],1,1,0,AC[[AB]:[AB]])),PRODUCT(INDEX(CMB[[BD_0O]:[BD_2O]],MATCH(ROUND(MIN(SUM(BX$4,$O49/1000),SUM($O49,BX$4/1000)),3),CMB[[Cmb_ID]:[Cmb_ID]],0),SUM(N(BX$1),N($R49),1)),CHOOSE(AC[[M]:[M]],1,0,1,AC[[DB]:[DB]])),PRODUCT(SUM(ROUND(AVERAGE(VALUE(BX$3),VALUE($P49)),0),CHOOSE(IF(OR(BX$1,$R49),4,INDEX(CMB[[Res_Rare]:[Res_Rare]],MATCH(ROUND(MIN(SUM(BX$4,$O49/1000),SUM($O49,BX$4/1000)),3),CMB[[Cmb_ID]:[Cmb_ID]],0))),-1,-1,0,0)),IF(OR(BX$1,$R49),4,INDEX(CMB[[Cmb_Rare]:[Cmb_Rare]],MATCH(ROUND(MIN(SUM(BX$4,$O49/1000),SUM($O49,BX$4/1000)),3),CMB[[Cmb_ID]:[Cmb_ID]],0))),CHOOSE(AC[[M]:[M]],2,1,1,SUM(AC[[AB]:[DB]])))),""))</f>
        <v/>
      </c>
      <c r="BY49" t="str">
        <f>IF(OR(BY$5="",$S49=""),"",IFERROR(SUM(PRODUCT(INDEX(CMB[[BA_0O]:[BA_2O]],MATCH(ROUND(MIN(SUM(BY$4,$O49/1000),SUM($O49,BY$4/1000)),3),CMB[[Cmb_ID]:[Cmb_ID]],0),SUM(N(BY$1),N($R49),1)),CHOOSE(AC[[M]:[M]],1,1,0,AC[[AB]:[AB]])),PRODUCT(INDEX(CMB[[BD_0O]:[BD_2O]],MATCH(ROUND(MIN(SUM(BY$4,$O49/1000),SUM($O49,BY$4/1000)),3),CMB[[Cmb_ID]:[Cmb_ID]],0),SUM(N(BY$1),N($R49),1)),CHOOSE(AC[[M]:[M]],1,0,1,AC[[DB]:[DB]])),PRODUCT(SUM(ROUND(AVERAGE(VALUE(BY$3),VALUE($P49)),0),CHOOSE(IF(OR(BY$1,$R49),4,INDEX(CMB[[Res_Rare]:[Res_Rare]],MATCH(ROUND(MIN(SUM(BY$4,$O49/1000),SUM($O49,BY$4/1000)),3),CMB[[Cmb_ID]:[Cmb_ID]],0))),-1,-1,0,0)),IF(OR(BY$1,$R49),4,INDEX(CMB[[Cmb_Rare]:[Cmb_Rare]],MATCH(ROUND(MIN(SUM(BY$4,$O49/1000),SUM($O49,BY$4/1000)),3),CMB[[Cmb_ID]:[Cmb_ID]],0))),CHOOSE(AC[[M]:[M]],2,1,1,SUM(AC[[AB]:[DB]])))),""))</f>
        <v/>
      </c>
      <c r="BZ49" t="str">
        <f>IF(OR(BZ$5="",$S49=""),"",IFERROR(SUM(PRODUCT(INDEX(CMB[[BA_0O]:[BA_2O]],MATCH(ROUND(MIN(SUM(BZ$4,$O49/1000),SUM($O49,BZ$4/1000)),3),CMB[[Cmb_ID]:[Cmb_ID]],0),SUM(N(BZ$1),N($R49),1)),CHOOSE(AC[[M]:[M]],1,1,0,AC[[AB]:[AB]])),PRODUCT(INDEX(CMB[[BD_0O]:[BD_2O]],MATCH(ROUND(MIN(SUM(BZ$4,$O49/1000),SUM($O49,BZ$4/1000)),3),CMB[[Cmb_ID]:[Cmb_ID]],0),SUM(N(BZ$1),N($R49),1)),CHOOSE(AC[[M]:[M]],1,0,1,AC[[DB]:[DB]])),PRODUCT(SUM(ROUND(AVERAGE(VALUE(BZ$3),VALUE($P49)),0),CHOOSE(IF(OR(BZ$1,$R49),4,INDEX(CMB[[Res_Rare]:[Res_Rare]],MATCH(ROUND(MIN(SUM(BZ$4,$O49/1000),SUM($O49,BZ$4/1000)),3),CMB[[Cmb_ID]:[Cmb_ID]],0))),-1,-1,0,0)),IF(OR(BZ$1,$R49),4,INDEX(CMB[[Cmb_Rare]:[Cmb_Rare]],MATCH(ROUND(MIN(SUM(BZ$4,$O49/1000),SUM($O49,BZ$4/1000)),3),CMB[[Cmb_ID]:[Cmb_ID]],0))),CHOOSE(AC[[M]:[M]],2,1,1,SUM(AC[[AB]:[DB]])))),""))</f>
        <v/>
      </c>
      <c r="CA49" t="str">
        <f>IF(OR(CA$5="",$S49=""),"",IFERROR(SUM(PRODUCT(INDEX(CMB[[BA_0O]:[BA_2O]],MATCH(ROUND(MIN(SUM(CA$4,$O49/1000),SUM($O49,CA$4/1000)),3),CMB[[Cmb_ID]:[Cmb_ID]],0),SUM(N(CA$1),N($R49),1)),CHOOSE(AC[[M]:[M]],1,1,0,AC[[AB]:[AB]])),PRODUCT(INDEX(CMB[[BD_0O]:[BD_2O]],MATCH(ROUND(MIN(SUM(CA$4,$O49/1000),SUM($O49,CA$4/1000)),3),CMB[[Cmb_ID]:[Cmb_ID]],0),SUM(N(CA$1),N($R49),1)),CHOOSE(AC[[M]:[M]],1,0,1,AC[[DB]:[DB]])),PRODUCT(SUM(ROUND(AVERAGE(VALUE(CA$3),VALUE($P49)),0),CHOOSE(IF(OR(CA$1,$R49),4,INDEX(CMB[[Res_Rare]:[Res_Rare]],MATCH(ROUND(MIN(SUM(CA$4,$O49/1000),SUM($O49,CA$4/1000)),3),CMB[[Cmb_ID]:[Cmb_ID]],0))),-1,-1,0,0)),IF(OR(CA$1,$R49),4,INDEX(CMB[[Cmb_Rare]:[Cmb_Rare]],MATCH(ROUND(MIN(SUM(CA$4,$O49/1000),SUM($O49,CA$4/1000)),3),CMB[[Cmb_ID]:[Cmb_ID]],0))),CHOOSE(AC[[M]:[M]],2,1,1,SUM(AC[[AB]:[DB]])))),""))</f>
        <v/>
      </c>
      <c r="CB49" t="str">
        <f>IF(OR(CB$5="",$S49=""),"",IFERROR(SUM(PRODUCT(INDEX(CMB[[BA_0O]:[BA_2O]],MATCH(ROUND(MIN(SUM(CB$4,$O49/1000),SUM($O49,CB$4/1000)),3),CMB[[Cmb_ID]:[Cmb_ID]],0),SUM(N(CB$1),N($R49),1)),CHOOSE(AC[[M]:[M]],1,1,0,AC[[AB]:[AB]])),PRODUCT(INDEX(CMB[[BD_0O]:[BD_2O]],MATCH(ROUND(MIN(SUM(CB$4,$O49/1000),SUM($O49,CB$4/1000)),3),CMB[[Cmb_ID]:[Cmb_ID]],0),SUM(N(CB$1),N($R49),1)),CHOOSE(AC[[M]:[M]],1,0,1,AC[[DB]:[DB]])),PRODUCT(SUM(ROUND(AVERAGE(VALUE(CB$3),VALUE($P49)),0),CHOOSE(IF(OR(CB$1,$R49),4,INDEX(CMB[[Res_Rare]:[Res_Rare]],MATCH(ROUND(MIN(SUM(CB$4,$O49/1000),SUM($O49,CB$4/1000)),3),CMB[[Cmb_ID]:[Cmb_ID]],0))),-1,-1,0,0)),IF(OR(CB$1,$R49),4,INDEX(CMB[[Cmb_Rare]:[Cmb_Rare]],MATCH(ROUND(MIN(SUM(CB$4,$O49/1000),SUM($O49,CB$4/1000)),3),CMB[[Cmb_ID]:[Cmb_ID]],0))),CHOOSE(AC[[M]:[M]],2,1,1,SUM(AC[[AB]:[DB]])))),""))</f>
        <v/>
      </c>
      <c r="CC49" t="str">
        <f>IF(OR(CC$5="",$S49=""),"",IFERROR(SUM(PRODUCT(INDEX(CMB[[BA_0O]:[BA_2O]],MATCH(ROUND(MIN(SUM(CC$4,$O49/1000),SUM($O49,CC$4/1000)),3),CMB[[Cmb_ID]:[Cmb_ID]],0),SUM(N(CC$1),N($R49),1)),CHOOSE(AC[[M]:[M]],1,1,0,AC[[AB]:[AB]])),PRODUCT(INDEX(CMB[[BD_0O]:[BD_2O]],MATCH(ROUND(MIN(SUM(CC$4,$O49/1000),SUM($O49,CC$4/1000)),3),CMB[[Cmb_ID]:[Cmb_ID]],0),SUM(N(CC$1),N($R49),1)),CHOOSE(AC[[M]:[M]],1,0,1,AC[[DB]:[DB]])),PRODUCT(SUM(ROUND(AVERAGE(VALUE(CC$3),VALUE($P49)),0),CHOOSE(IF(OR(CC$1,$R49),4,INDEX(CMB[[Res_Rare]:[Res_Rare]],MATCH(ROUND(MIN(SUM(CC$4,$O49/1000),SUM($O49,CC$4/1000)),3),CMB[[Cmb_ID]:[Cmb_ID]],0))),-1,-1,0,0)),IF(OR(CC$1,$R49),4,INDEX(CMB[[Cmb_Rare]:[Cmb_Rare]],MATCH(ROUND(MIN(SUM(CC$4,$O49/1000),SUM($O49,CC$4/1000)),3),CMB[[Cmb_ID]:[Cmb_ID]],0))),CHOOSE(AC[[M]:[M]],2,1,1,SUM(AC[[AB]:[DB]])))),""))</f>
        <v/>
      </c>
      <c r="CD49" t="str">
        <f>IF(OR(CD$5="",$S49=""),"",IFERROR(SUM(PRODUCT(INDEX(CMB[[BA_0O]:[BA_2O]],MATCH(ROUND(MIN(SUM(CD$4,$O49/1000),SUM($O49,CD$4/1000)),3),CMB[[Cmb_ID]:[Cmb_ID]],0),SUM(N(CD$1),N($R49),1)),CHOOSE(AC[[M]:[M]],1,1,0,AC[[AB]:[AB]])),PRODUCT(INDEX(CMB[[BD_0O]:[BD_2O]],MATCH(ROUND(MIN(SUM(CD$4,$O49/1000),SUM($O49,CD$4/1000)),3),CMB[[Cmb_ID]:[Cmb_ID]],0),SUM(N(CD$1),N($R49),1)),CHOOSE(AC[[M]:[M]],1,0,1,AC[[DB]:[DB]])),PRODUCT(SUM(ROUND(AVERAGE(VALUE(CD$3),VALUE($P49)),0),CHOOSE(IF(OR(CD$1,$R49),4,INDEX(CMB[[Res_Rare]:[Res_Rare]],MATCH(ROUND(MIN(SUM(CD$4,$O49/1000),SUM($O49,CD$4/1000)),3),CMB[[Cmb_ID]:[Cmb_ID]],0))),-1,-1,0,0)),IF(OR(CD$1,$R49),4,INDEX(CMB[[Cmb_Rare]:[Cmb_Rare]],MATCH(ROUND(MIN(SUM(CD$4,$O49/1000),SUM($O49,CD$4/1000)),3),CMB[[Cmb_ID]:[Cmb_ID]],0))),CHOOSE(AC[[M]:[M]],2,1,1,SUM(AC[[AB]:[DB]])))),""))</f>
        <v/>
      </c>
      <c r="CE49" t="str">
        <f>IF(OR(CE$5="",$S49=""),"",IFERROR(SUM(PRODUCT(INDEX(CMB[[BA_0O]:[BA_2O]],MATCH(ROUND(MIN(SUM(CE$4,$O49/1000),SUM($O49,CE$4/1000)),3),CMB[[Cmb_ID]:[Cmb_ID]],0),SUM(N(CE$1),N($R49),1)),CHOOSE(AC[[M]:[M]],1,1,0,AC[[AB]:[AB]])),PRODUCT(INDEX(CMB[[BD_0O]:[BD_2O]],MATCH(ROUND(MIN(SUM(CE$4,$O49/1000),SUM($O49,CE$4/1000)),3),CMB[[Cmb_ID]:[Cmb_ID]],0),SUM(N(CE$1),N($R49),1)),CHOOSE(AC[[M]:[M]],1,0,1,AC[[DB]:[DB]])),PRODUCT(SUM(ROUND(AVERAGE(VALUE(CE$3),VALUE($P49)),0),CHOOSE(IF(OR(CE$1,$R49),4,INDEX(CMB[[Res_Rare]:[Res_Rare]],MATCH(ROUND(MIN(SUM(CE$4,$O49/1000),SUM($O49,CE$4/1000)),3),CMB[[Cmb_ID]:[Cmb_ID]],0))),-1,-1,0,0)),IF(OR(CE$1,$R49),4,INDEX(CMB[[Cmb_Rare]:[Cmb_Rare]],MATCH(ROUND(MIN(SUM(CE$4,$O49/1000),SUM($O49,CE$4/1000)),3),CMB[[Cmb_ID]:[Cmb_ID]],0))),CHOOSE(AC[[M]:[M]],2,1,1,SUM(AC[[AB]:[DB]])))),""))</f>
        <v/>
      </c>
      <c r="CF49" t="str">
        <f>IF(OR(CF$5="",$S49=""),"",IFERROR(SUM(PRODUCT(INDEX(CMB[[BA_0O]:[BA_2O]],MATCH(ROUND(MIN(SUM(CF$4,$O49/1000),SUM($O49,CF$4/1000)),3),CMB[[Cmb_ID]:[Cmb_ID]],0),SUM(N(CF$1),N($R49),1)),CHOOSE(AC[[M]:[M]],1,1,0,AC[[AB]:[AB]])),PRODUCT(INDEX(CMB[[BD_0O]:[BD_2O]],MATCH(ROUND(MIN(SUM(CF$4,$O49/1000),SUM($O49,CF$4/1000)),3),CMB[[Cmb_ID]:[Cmb_ID]],0),SUM(N(CF$1),N($R49),1)),CHOOSE(AC[[M]:[M]],1,0,1,AC[[DB]:[DB]])),PRODUCT(SUM(ROUND(AVERAGE(VALUE(CF$3),VALUE($P49)),0),CHOOSE(IF(OR(CF$1,$R49),4,INDEX(CMB[[Res_Rare]:[Res_Rare]],MATCH(ROUND(MIN(SUM(CF$4,$O49/1000),SUM($O49,CF$4/1000)),3),CMB[[Cmb_ID]:[Cmb_ID]],0))),-1,-1,0,0)),IF(OR(CF$1,$R49),4,INDEX(CMB[[Cmb_Rare]:[Cmb_Rare]],MATCH(ROUND(MIN(SUM(CF$4,$O49/1000),SUM($O49,CF$4/1000)),3),CMB[[Cmb_ID]:[Cmb_ID]],0))),CHOOSE(AC[[M]:[M]],2,1,1,SUM(AC[[AB]:[DB]])))),""))</f>
        <v/>
      </c>
      <c r="CG49" t="str">
        <f>IF(OR(CG$5="",$S49=""),"",IFERROR(SUM(PRODUCT(INDEX(CMB[[BA_0O]:[BA_2O]],MATCH(ROUND(MIN(SUM(CG$4,$O49/1000),SUM($O49,CG$4/1000)),3),CMB[[Cmb_ID]:[Cmb_ID]],0),SUM(N(CG$1),N($R49),1)),CHOOSE(AC[[M]:[M]],1,1,0,AC[[AB]:[AB]])),PRODUCT(INDEX(CMB[[BD_0O]:[BD_2O]],MATCH(ROUND(MIN(SUM(CG$4,$O49/1000),SUM($O49,CG$4/1000)),3),CMB[[Cmb_ID]:[Cmb_ID]],0),SUM(N(CG$1),N($R49),1)),CHOOSE(AC[[M]:[M]],1,0,1,AC[[DB]:[DB]])),PRODUCT(SUM(ROUND(AVERAGE(VALUE(CG$3),VALUE($P49)),0),CHOOSE(IF(OR(CG$1,$R49),4,INDEX(CMB[[Res_Rare]:[Res_Rare]],MATCH(ROUND(MIN(SUM(CG$4,$O49/1000),SUM($O49,CG$4/1000)),3),CMB[[Cmb_ID]:[Cmb_ID]],0))),-1,-1,0,0)),IF(OR(CG$1,$R49),4,INDEX(CMB[[Cmb_Rare]:[Cmb_Rare]],MATCH(ROUND(MIN(SUM(CG$4,$O49/1000),SUM($O49,CG$4/1000)),3),CMB[[Cmb_ID]:[Cmb_ID]],0))),CHOOSE(AC[[M]:[M]],2,1,1,SUM(AC[[AB]:[DB]])))),""))</f>
        <v/>
      </c>
      <c r="CH49" t="str">
        <f>IF(OR(CH$5="",$S49=""),"",IFERROR(SUM(PRODUCT(INDEX(CMB[[BA_0O]:[BA_2O]],MATCH(ROUND(MIN(SUM(CH$4,$O49/1000),SUM($O49,CH$4/1000)),3),CMB[[Cmb_ID]:[Cmb_ID]],0),SUM(N(CH$1),N($R49),1)),CHOOSE(AC[[M]:[M]],1,1,0,AC[[AB]:[AB]])),PRODUCT(INDEX(CMB[[BD_0O]:[BD_2O]],MATCH(ROUND(MIN(SUM(CH$4,$O49/1000),SUM($O49,CH$4/1000)),3),CMB[[Cmb_ID]:[Cmb_ID]],0),SUM(N(CH$1),N($R49),1)),CHOOSE(AC[[M]:[M]],1,0,1,AC[[DB]:[DB]])),PRODUCT(SUM(ROUND(AVERAGE(VALUE(CH$3),VALUE($P49)),0),CHOOSE(IF(OR(CH$1,$R49),4,INDEX(CMB[[Res_Rare]:[Res_Rare]],MATCH(ROUND(MIN(SUM(CH$4,$O49/1000),SUM($O49,CH$4/1000)),3),CMB[[Cmb_ID]:[Cmb_ID]],0))),-1,-1,0,0)),IF(OR(CH$1,$R49),4,INDEX(CMB[[Cmb_Rare]:[Cmb_Rare]],MATCH(ROUND(MIN(SUM(CH$4,$O49/1000),SUM($O49,CH$4/1000)),3),CMB[[Cmb_ID]:[Cmb_ID]],0))),CHOOSE(AC[[M]:[M]],2,1,1,SUM(AC[[AB]:[DB]])))),""))</f>
        <v/>
      </c>
      <c r="CI49" t="str">
        <f>IF(OR(CI$5="",$S49=""),"",IFERROR(SUM(PRODUCT(INDEX(CMB[[BA_0O]:[BA_2O]],MATCH(ROUND(MIN(SUM(CI$4,$O49/1000),SUM($O49,CI$4/1000)),3),CMB[[Cmb_ID]:[Cmb_ID]],0),SUM(N(CI$1),N($R49),1)),CHOOSE(AC[[M]:[M]],1,1,0,AC[[AB]:[AB]])),PRODUCT(INDEX(CMB[[BD_0O]:[BD_2O]],MATCH(ROUND(MIN(SUM(CI$4,$O49/1000),SUM($O49,CI$4/1000)),3),CMB[[Cmb_ID]:[Cmb_ID]],0),SUM(N(CI$1),N($R49),1)),CHOOSE(AC[[M]:[M]],1,0,1,AC[[DB]:[DB]])),PRODUCT(SUM(ROUND(AVERAGE(VALUE(CI$3),VALUE($P49)),0),CHOOSE(IF(OR(CI$1,$R49),4,INDEX(CMB[[Res_Rare]:[Res_Rare]],MATCH(ROUND(MIN(SUM(CI$4,$O49/1000),SUM($O49,CI$4/1000)),3),CMB[[Cmb_ID]:[Cmb_ID]],0))),-1,-1,0,0)),IF(OR(CI$1,$R49),4,INDEX(CMB[[Cmb_Rare]:[Cmb_Rare]],MATCH(ROUND(MIN(SUM(CI$4,$O49/1000),SUM($O49,CI$4/1000)),3),CMB[[Cmb_ID]:[Cmb_ID]],0))),CHOOSE(AC[[M]:[M]],2,1,1,SUM(AC[[AB]:[DB]])))),""))</f>
        <v/>
      </c>
      <c r="CJ49" t="str">
        <f>IF(OR(CJ$5="",$S49=""),"",IFERROR(SUM(PRODUCT(INDEX(CMB[[BA_0O]:[BA_2O]],MATCH(ROUND(MIN(SUM(CJ$4,$O49/1000),SUM($O49,CJ$4/1000)),3),CMB[[Cmb_ID]:[Cmb_ID]],0),SUM(N(CJ$1),N($R49),1)),CHOOSE(AC[[M]:[M]],1,1,0,AC[[AB]:[AB]])),PRODUCT(INDEX(CMB[[BD_0O]:[BD_2O]],MATCH(ROUND(MIN(SUM(CJ$4,$O49/1000),SUM($O49,CJ$4/1000)),3),CMB[[Cmb_ID]:[Cmb_ID]],0),SUM(N(CJ$1),N($R49),1)),CHOOSE(AC[[M]:[M]],1,0,1,AC[[DB]:[DB]])),PRODUCT(SUM(ROUND(AVERAGE(VALUE(CJ$3),VALUE($P49)),0),CHOOSE(IF(OR(CJ$1,$R49),4,INDEX(CMB[[Res_Rare]:[Res_Rare]],MATCH(ROUND(MIN(SUM(CJ$4,$O49/1000),SUM($O49,CJ$4/1000)),3),CMB[[Cmb_ID]:[Cmb_ID]],0))),-1,-1,0,0)),IF(OR(CJ$1,$R49),4,INDEX(CMB[[Cmb_Rare]:[Cmb_Rare]],MATCH(ROUND(MIN(SUM(CJ$4,$O49/1000),SUM($O49,CJ$4/1000)),3),CMB[[Cmb_ID]:[Cmb_ID]],0))),CHOOSE(AC[[M]:[M]],2,1,1,SUM(AC[[AB]:[DB]])))),""))</f>
        <v/>
      </c>
      <c r="CK49" t="str">
        <f>IF(OR(CK$5="",$S49=""),"",IFERROR(SUM(PRODUCT(INDEX(CMB[[BA_0O]:[BA_2O]],MATCH(ROUND(MIN(SUM(CK$4,$O49/1000),SUM($O49,CK$4/1000)),3),CMB[[Cmb_ID]:[Cmb_ID]],0),SUM(N(CK$1),N($R49),1)),CHOOSE(AC[[M]:[M]],1,1,0,AC[[AB]:[AB]])),PRODUCT(INDEX(CMB[[BD_0O]:[BD_2O]],MATCH(ROUND(MIN(SUM(CK$4,$O49/1000),SUM($O49,CK$4/1000)),3),CMB[[Cmb_ID]:[Cmb_ID]],0),SUM(N(CK$1),N($R49),1)),CHOOSE(AC[[M]:[M]],1,0,1,AC[[DB]:[DB]])),PRODUCT(SUM(ROUND(AVERAGE(VALUE(CK$3),VALUE($P49)),0),CHOOSE(IF(OR(CK$1,$R49),4,INDEX(CMB[[Res_Rare]:[Res_Rare]],MATCH(ROUND(MIN(SUM(CK$4,$O49/1000),SUM($O49,CK$4/1000)),3),CMB[[Cmb_ID]:[Cmb_ID]],0))),-1,-1,0,0)),IF(OR(CK$1,$R49),4,INDEX(CMB[[Cmb_Rare]:[Cmb_Rare]],MATCH(ROUND(MIN(SUM(CK$4,$O49/1000),SUM($O49,CK$4/1000)),3),CMB[[Cmb_ID]:[Cmb_ID]],0))),CHOOSE(AC[[M]:[M]],2,1,1,SUM(AC[[AB]:[DB]])))),""))</f>
        <v/>
      </c>
      <c r="CL49" t="str">
        <f>IF(OR(CL$5="",$S49=""),"",IFERROR(SUM(PRODUCT(INDEX(CMB[[BA_0O]:[BA_2O]],MATCH(ROUND(MIN(SUM(CL$4,$O49/1000),SUM($O49,CL$4/1000)),3),CMB[[Cmb_ID]:[Cmb_ID]],0),SUM(N(CL$1),N($R49),1)),CHOOSE(AC[[M]:[M]],1,1,0,AC[[AB]:[AB]])),PRODUCT(INDEX(CMB[[BD_0O]:[BD_2O]],MATCH(ROUND(MIN(SUM(CL$4,$O49/1000),SUM($O49,CL$4/1000)),3),CMB[[Cmb_ID]:[Cmb_ID]],0),SUM(N(CL$1),N($R49),1)),CHOOSE(AC[[M]:[M]],1,0,1,AC[[DB]:[DB]])),PRODUCT(SUM(ROUND(AVERAGE(VALUE(CL$3),VALUE($P49)),0),CHOOSE(IF(OR(CL$1,$R49),4,INDEX(CMB[[Res_Rare]:[Res_Rare]],MATCH(ROUND(MIN(SUM(CL$4,$O49/1000),SUM($O49,CL$4/1000)),3),CMB[[Cmb_ID]:[Cmb_ID]],0))),-1,-1,0,0)),IF(OR(CL$1,$R49),4,INDEX(CMB[[Cmb_Rare]:[Cmb_Rare]],MATCH(ROUND(MIN(SUM(CL$4,$O49/1000),SUM($O49,CL$4/1000)),3),CMB[[Cmb_ID]:[Cmb_ID]],0))),CHOOSE(AC[[M]:[M]],2,1,1,SUM(AC[[AB]:[DB]])))),""))</f>
        <v/>
      </c>
      <c r="CM49" t="str">
        <f>IF(OR(CM$5="",$S49=""),"",IFERROR(SUM(PRODUCT(INDEX(CMB[[BA_0O]:[BA_2O]],MATCH(ROUND(MIN(SUM(CM$4,$O49/1000),SUM($O49,CM$4/1000)),3),CMB[[Cmb_ID]:[Cmb_ID]],0),SUM(N(CM$1),N($R49),1)),CHOOSE(AC[[M]:[M]],1,1,0,AC[[AB]:[AB]])),PRODUCT(INDEX(CMB[[BD_0O]:[BD_2O]],MATCH(ROUND(MIN(SUM(CM$4,$O49/1000),SUM($O49,CM$4/1000)),3),CMB[[Cmb_ID]:[Cmb_ID]],0),SUM(N(CM$1),N($R49),1)),CHOOSE(AC[[M]:[M]],1,0,1,AC[[DB]:[DB]])),PRODUCT(SUM(ROUND(AVERAGE(VALUE(CM$3),VALUE($P49)),0),CHOOSE(IF(OR(CM$1,$R49),4,INDEX(CMB[[Res_Rare]:[Res_Rare]],MATCH(ROUND(MIN(SUM(CM$4,$O49/1000),SUM($O49,CM$4/1000)),3),CMB[[Cmb_ID]:[Cmb_ID]],0))),-1,-1,0,0)),IF(OR(CM$1,$R49),4,INDEX(CMB[[Cmb_Rare]:[Cmb_Rare]],MATCH(ROUND(MIN(SUM(CM$4,$O49/1000),SUM($O49,CM$4/1000)),3),CMB[[Cmb_ID]:[Cmb_ID]],0))),CHOOSE(AC[[M]:[M]],2,1,1,SUM(AC[[AB]:[DB]])))),""))</f>
        <v/>
      </c>
      <c r="CN49" t="str">
        <f>IF(OR(CN$5="",$S49=""),"",IFERROR(SUM(PRODUCT(INDEX(CMB[[BA_0O]:[BA_2O]],MATCH(ROUND(MIN(SUM(CN$4,$O49/1000),SUM($O49,CN$4/1000)),3),CMB[[Cmb_ID]:[Cmb_ID]],0),SUM(N(CN$1),N($R49),1)),CHOOSE(AC[[M]:[M]],1,1,0,AC[[AB]:[AB]])),PRODUCT(INDEX(CMB[[BD_0O]:[BD_2O]],MATCH(ROUND(MIN(SUM(CN$4,$O49/1000),SUM($O49,CN$4/1000)),3),CMB[[Cmb_ID]:[Cmb_ID]],0),SUM(N(CN$1),N($R49),1)),CHOOSE(AC[[M]:[M]],1,0,1,AC[[DB]:[DB]])),PRODUCT(SUM(ROUND(AVERAGE(VALUE(CN$3),VALUE($P49)),0),CHOOSE(IF(OR(CN$1,$R49),4,INDEX(CMB[[Res_Rare]:[Res_Rare]],MATCH(ROUND(MIN(SUM(CN$4,$O49/1000),SUM($O49,CN$4/1000)),3),CMB[[Cmb_ID]:[Cmb_ID]],0))),-1,-1,0,0)),IF(OR(CN$1,$R49),4,INDEX(CMB[[Cmb_Rare]:[Cmb_Rare]],MATCH(ROUND(MIN(SUM(CN$4,$O49/1000),SUM($O49,CN$4/1000)),3),CMB[[Cmb_ID]:[Cmb_ID]],0))),CHOOSE(AC[[M]:[M]],2,1,1,SUM(AC[[AB]:[DB]])))),""))</f>
        <v/>
      </c>
      <c r="CO49" t="str">
        <f>IF(OR(CO$5="",$S49=""),"",IFERROR(SUM(PRODUCT(INDEX(CMB[[BA_0O]:[BA_2O]],MATCH(ROUND(MIN(SUM(CO$4,$O49/1000),SUM($O49,CO$4/1000)),3),CMB[[Cmb_ID]:[Cmb_ID]],0),SUM(N(CO$1),N($R49),1)),CHOOSE(AC[[M]:[M]],1,1,0,AC[[AB]:[AB]])),PRODUCT(INDEX(CMB[[BD_0O]:[BD_2O]],MATCH(ROUND(MIN(SUM(CO$4,$O49/1000),SUM($O49,CO$4/1000)),3),CMB[[Cmb_ID]:[Cmb_ID]],0),SUM(N(CO$1),N($R49),1)),CHOOSE(AC[[M]:[M]],1,0,1,AC[[DB]:[DB]])),PRODUCT(SUM(ROUND(AVERAGE(VALUE(CO$3),VALUE($P49)),0),CHOOSE(IF(OR(CO$1,$R49),4,INDEX(CMB[[Res_Rare]:[Res_Rare]],MATCH(ROUND(MIN(SUM(CO$4,$O49/1000),SUM($O49,CO$4/1000)),3),CMB[[Cmb_ID]:[Cmb_ID]],0))),-1,-1,0,0)),IF(OR(CO$1,$R49),4,INDEX(CMB[[Cmb_Rare]:[Cmb_Rare]],MATCH(ROUND(MIN(SUM(CO$4,$O49/1000),SUM($O49,CO$4/1000)),3),CMB[[Cmb_ID]:[Cmb_ID]],0))),CHOOSE(AC[[M]:[M]],2,1,1,SUM(AC[[AB]:[DB]])))),""))</f>
        <v/>
      </c>
      <c r="CP49" t="str">
        <f>IF(OR(CP$5="",$S49=""),"",IFERROR(SUM(PRODUCT(INDEX(CMB[[BA_0O]:[BA_2O]],MATCH(ROUND(MIN(SUM(CP$4,$O49/1000),SUM($O49,CP$4/1000)),3),CMB[[Cmb_ID]:[Cmb_ID]],0),SUM(N(CP$1),N($R49),1)),CHOOSE(AC[[M]:[M]],1,1,0,AC[[AB]:[AB]])),PRODUCT(INDEX(CMB[[BD_0O]:[BD_2O]],MATCH(ROUND(MIN(SUM(CP$4,$O49/1000),SUM($O49,CP$4/1000)),3),CMB[[Cmb_ID]:[Cmb_ID]],0),SUM(N(CP$1),N($R49),1)),CHOOSE(AC[[M]:[M]],1,0,1,AC[[DB]:[DB]])),PRODUCT(SUM(ROUND(AVERAGE(VALUE(CP$3),VALUE($P49)),0),CHOOSE(IF(OR(CP$1,$R49),4,INDEX(CMB[[Res_Rare]:[Res_Rare]],MATCH(ROUND(MIN(SUM(CP$4,$O49/1000),SUM($O49,CP$4/1000)),3),CMB[[Cmb_ID]:[Cmb_ID]],0))),-1,-1,0,0)),IF(OR(CP$1,$R49),4,INDEX(CMB[[Cmb_Rare]:[Cmb_Rare]],MATCH(ROUND(MIN(SUM(CP$4,$O49/1000),SUM($O49,CP$4/1000)),3),CMB[[Cmb_ID]:[Cmb_ID]],0))),CHOOSE(AC[[M]:[M]],2,1,1,SUM(AC[[AB]:[DB]])))),""))</f>
        <v/>
      </c>
      <c r="CQ49" t="str">
        <f>IF(OR(CQ$5="",$S49=""),"",IFERROR(SUM(PRODUCT(INDEX(CMB[[BA_0O]:[BA_2O]],MATCH(ROUND(MIN(SUM(CQ$4,$O49/1000),SUM($O49,CQ$4/1000)),3),CMB[[Cmb_ID]:[Cmb_ID]],0),SUM(N(CQ$1),N($R49),1)),CHOOSE(AC[[M]:[M]],1,1,0,AC[[AB]:[AB]])),PRODUCT(INDEX(CMB[[BD_0O]:[BD_2O]],MATCH(ROUND(MIN(SUM(CQ$4,$O49/1000),SUM($O49,CQ$4/1000)),3),CMB[[Cmb_ID]:[Cmb_ID]],0),SUM(N(CQ$1),N($R49),1)),CHOOSE(AC[[M]:[M]],1,0,1,AC[[DB]:[DB]])),PRODUCT(SUM(ROUND(AVERAGE(VALUE(CQ$3),VALUE($P49)),0),CHOOSE(IF(OR(CQ$1,$R49),4,INDEX(CMB[[Res_Rare]:[Res_Rare]],MATCH(ROUND(MIN(SUM(CQ$4,$O49/1000),SUM($O49,CQ$4/1000)),3),CMB[[Cmb_ID]:[Cmb_ID]],0))),-1,-1,0,0)),IF(OR(CQ$1,$R49),4,INDEX(CMB[[Cmb_Rare]:[Cmb_Rare]],MATCH(ROUND(MIN(SUM(CQ$4,$O49/1000),SUM($O49,CQ$4/1000)),3),CMB[[Cmb_ID]:[Cmb_ID]],0))),CHOOSE(AC[[M]:[M]],2,1,1,SUM(AC[[AB]:[DB]])))),""))</f>
        <v/>
      </c>
      <c r="CR49" t="str">
        <f>IF(OR(CR$5="",$S49=""),"",IFERROR(SUM(PRODUCT(INDEX(CMB[[BA_0O]:[BA_2O]],MATCH(ROUND(MIN(SUM(CR$4,$O49/1000),SUM($O49,CR$4/1000)),3),CMB[[Cmb_ID]:[Cmb_ID]],0),SUM(N(CR$1),N($R49),1)),CHOOSE(AC[[M]:[M]],1,1,0,AC[[AB]:[AB]])),PRODUCT(INDEX(CMB[[BD_0O]:[BD_2O]],MATCH(ROUND(MIN(SUM(CR$4,$O49/1000),SUM($O49,CR$4/1000)),3),CMB[[Cmb_ID]:[Cmb_ID]],0),SUM(N(CR$1),N($R49),1)),CHOOSE(AC[[M]:[M]],1,0,1,AC[[DB]:[DB]])),PRODUCT(SUM(ROUND(AVERAGE(VALUE(CR$3),VALUE($P49)),0),CHOOSE(IF(OR(CR$1,$R49),4,INDEX(CMB[[Res_Rare]:[Res_Rare]],MATCH(ROUND(MIN(SUM(CR$4,$O49/1000),SUM($O49,CR$4/1000)),3),CMB[[Cmb_ID]:[Cmb_ID]],0))),-1,-1,0,0)),IF(OR(CR$1,$R49),4,INDEX(CMB[[Cmb_Rare]:[Cmb_Rare]],MATCH(ROUND(MIN(SUM(CR$4,$O49/1000),SUM($O49,CR$4/1000)),3),CMB[[Cmb_ID]:[Cmb_ID]],0))),CHOOSE(AC[[M]:[M]],2,1,1,SUM(AC[[AB]:[DB]])))),""))</f>
        <v/>
      </c>
      <c r="CS49" t="str">
        <f>IF(OR(CS$5="",$S49=""),"",IFERROR(SUM(PRODUCT(INDEX(CMB[[BA_0O]:[BA_2O]],MATCH(ROUND(MIN(SUM(CS$4,$O49/1000),SUM($O49,CS$4/1000)),3),CMB[[Cmb_ID]:[Cmb_ID]],0),SUM(N(CS$1),N($R49),1)),CHOOSE(AC[[M]:[M]],1,1,0,AC[[AB]:[AB]])),PRODUCT(INDEX(CMB[[BD_0O]:[BD_2O]],MATCH(ROUND(MIN(SUM(CS$4,$O49/1000),SUM($O49,CS$4/1000)),3),CMB[[Cmb_ID]:[Cmb_ID]],0),SUM(N(CS$1),N($R49),1)),CHOOSE(AC[[M]:[M]],1,0,1,AC[[DB]:[DB]])),PRODUCT(SUM(ROUND(AVERAGE(VALUE(CS$3),VALUE($P49)),0),CHOOSE(IF(OR(CS$1,$R49),4,INDEX(CMB[[Res_Rare]:[Res_Rare]],MATCH(ROUND(MIN(SUM(CS$4,$O49/1000),SUM($O49,CS$4/1000)),3),CMB[[Cmb_ID]:[Cmb_ID]],0))),-1,-1,0,0)),IF(OR(CS$1,$R49),4,INDEX(CMB[[Cmb_Rare]:[Cmb_Rare]],MATCH(ROUND(MIN(SUM(CS$4,$O49/1000),SUM($O49,CS$4/1000)),3),CMB[[Cmb_ID]:[Cmb_ID]],0))),CHOOSE(AC[[M]:[M]],2,1,1,SUM(AC[[AB]:[DB]])))),""))</f>
        <v/>
      </c>
      <c r="CT49" t="str">
        <f>IF(OR(CT$5="",$S49=""),"",IFERROR(SUM(PRODUCT(INDEX(CMB[[BA_0O]:[BA_2O]],MATCH(ROUND(MIN(SUM(CT$4,$O49/1000),SUM($O49,CT$4/1000)),3),CMB[[Cmb_ID]:[Cmb_ID]],0),SUM(N(CT$1),N($R49),1)),CHOOSE(AC[[M]:[M]],1,1,0,AC[[AB]:[AB]])),PRODUCT(INDEX(CMB[[BD_0O]:[BD_2O]],MATCH(ROUND(MIN(SUM(CT$4,$O49/1000),SUM($O49,CT$4/1000)),3),CMB[[Cmb_ID]:[Cmb_ID]],0),SUM(N(CT$1),N($R49),1)),CHOOSE(AC[[M]:[M]],1,0,1,AC[[DB]:[DB]])),PRODUCT(SUM(ROUND(AVERAGE(VALUE(CT$3),VALUE($P49)),0),CHOOSE(IF(OR(CT$1,$R49),4,INDEX(CMB[[Res_Rare]:[Res_Rare]],MATCH(ROUND(MIN(SUM(CT$4,$O49/1000),SUM($O49,CT$4/1000)),3),CMB[[Cmb_ID]:[Cmb_ID]],0))),-1,-1,0,0)),IF(OR(CT$1,$R49),4,INDEX(CMB[[Cmb_Rare]:[Cmb_Rare]],MATCH(ROUND(MIN(SUM(CT$4,$O49/1000),SUM($O49,CT$4/1000)),3),CMB[[Cmb_ID]:[Cmb_ID]],0))),CHOOSE(AC[[M]:[M]],2,1,1,SUM(AC[[AB]:[DB]])))),""))</f>
        <v/>
      </c>
      <c r="CU49" t="str">
        <f>IF(OR(CU$5="",$S49=""),"",IFERROR(SUM(PRODUCT(INDEX(CMB[[BA_0O]:[BA_2O]],MATCH(ROUND(MIN(SUM(CU$4,$O49/1000),SUM($O49,CU$4/1000)),3),CMB[[Cmb_ID]:[Cmb_ID]],0),SUM(N(CU$1),N($R49),1)),CHOOSE(AC[[M]:[M]],1,1,0,AC[[AB]:[AB]])),PRODUCT(INDEX(CMB[[BD_0O]:[BD_2O]],MATCH(ROUND(MIN(SUM(CU$4,$O49/1000),SUM($O49,CU$4/1000)),3),CMB[[Cmb_ID]:[Cmb_ID]],0),SUM(N(CU$1),N($R49),1)),CHOOSE(AC[[M]:[M]],1,0,1,AC[[DB]:[DB]])),PRODUCT(SUM(ROUND(AVERAGE(VALUE(CU$3),VALUE($P49)),0),CHOOSE(IF(OR(CU$1,$R49),4,INDEX(CMB[[Res_Rare]:[Res_Rare]],MATCH(ROUND(MIN(SUM(CU$4,$O49/1000),SUM($O49,CU$4/1000)),3),CMB[[Cmb_ID]:[Cmb_ID]],0))),-1,-1,0,0)),IF(OR(CU$1,$R49),4,INDEX(CMB[[Cmb_Rare]:[Cmb_Rare]],MATCH(ROUND(MIN(SUM(CU$4,$O49/1000),SUM($O49,CU$4/1000)),3),CMB[[Cmb_ID]:[Cmb_ID]],0))),CHOOSE(AC[[M]:[M]],2,1,1,SUM(AC[[AB]:[DB]])))),""))</f>
        <v/>
      </c>
      <c r="CV49" t="str">
        <f>IF(OR(CV$5="",$S49=""),"",IFERROR(SUM(PRODUCT(INDEX(CMB[[BA_0O]:[BA_2O]],MATCH(ROUND(MIN(SUM(CV$4,$O49/1000),SUM($O49,CV$4/1000)),3),CMB[[Cmb_ID]:[Cmb_ID]],0),SUM(N(CV$1),N($R49),1)),CHOOSE(AC[[M]:[M]],1,1,0,AC[[AB]:[AB]])),PRODUCT(INDEX(CMB[[BD_0O]:[BD_2O]],MATCH(ROUND(MIN(SUM(CV$4,$O49/1000),SUM($O49,CV$4/1000)),3),CMB[[Cmb_ID]:[Cmb_ID]],0),SUM(N(CV$1),N($R49),1)),CHOOSE(AC[[M]:[M]],1,0,1,AC[[DB]:[DB]])),PRODUCT(SUM(ROUND(AVERAGE(VALUE(CV$3),VALUE($P49)),0),CHOOSE(IF(OR(CV$1,$R49),4,INDEX(CMB[[Res_Rare]:[Res_Rare]],MATCH(ROUND(MIN(SUM(CV$4,$O49/1000),SUM($O49,CV$4/1000)),3),CMB[[Cmb_ID]:[Cmb_ID]],0))),-1,-1,0,0)),IF(OR(CV$1,$R49),4,INDEX(CMB[[Cmb_Rare]:[Cmb_Rare]],MATCH(ROUND(MIN(SUM(CV$4,$O49/1000),SUM($O49,CV$4/1000)),3),CMB[[Cmb_ID]:[Cmb_ID]],0))),CHOOSE(AC[[M]:[M]],2,1,1,SUM(AC[[AB]:[DB]])))),""))</f>
        <v/>
      </c>
      <c r="CW49" t="str">
        <f>IF(OR(CW$5="",$S49=""),"",IFERROR(SUM(PRODUCT(INDEX(CMB[[BA_0O]:[BA_2O]],MATCH(ROUND(MIN(SUM(CW$4,$O49/1000),SUM($O49,CW$4/1000)),3),CMB[[Cmb_ID]:[Cmb_ID]],0),SUM(N(CW$1),N($R49),1)),CHOOSE(AC[[M]:[M]],1,1,0,AC[[AB]:[AB]])),PRODUCT(INDEX(CMB[[BD_0O]:[BD_2O]],MATCH(ROUND(MIN(SUM(CW$4,$O49/1000),SUM($O49,CW$4/1000)),3),CMB[[Cmb_ID]:[Cmb_ID]],0),SUM(N(CW$1),N($R49),1)),CHOOSE(AC[[M]:[M]],1,0,1,AC[[DB]:[DB]])),PRODUCT(SUM(ROUND(AVERAGE(VALUE(CW$3),VALUE($P49)),0),CHOOSE(IF(OR(CW$1,$R49),4,INDEX(CMB[[Res_Rare]:[Res_Rare]],MATCH(ROUND(MIN(SUM(CW$4,$O49/1000),SUM($O49,CW$4/1000)),3),CMB[[Cmb_ID]:[Cmb_ID]],0))),-1,-1,0,0)),IF(OR(CW$1,$R49),4,INDEX(CMB[[Cmb_Rare]:[Cmb_Rare]],MATCH(ROUND(MIN(SUM(CW$4,$O49/1000),SUM($O49,CW$4/1000)),3),CMB[[Cmb_ID]:[Cmb_ID]],0))),CHOOSE(AC[[M]:[M]],2,1,1,SUM(AC[[AB]:[DB]])))),""))</f>
        <v/>
      </c>
      <c r="CX49" t="str">
        <f>IF(OR(CX$5="",$S49=""),"",IFERROR(SUM(PRODUCT(INDEX(CMB[[BA_0O]:[BA_2O]],MATCH(ROUND(MIN(SUM(CX$4,$O49/1000),SUM($O49,CX$4/1000)),3),CMB[[Cmb_ID]:[Cmb_ID]],0),SUM(N(CX$1),N($R49),1)),CHOOSE(AC[[M]:[M]],1,1,0,AC[[AB]:[AB]])),PRODUCT(INDEX(CMB[[BD_0O]:[BD_2O]],MATCH(ROUND(MIN(SUM(CX$4,$O49/1000),SUM($O49,CX$4/1000)),3),CMB[[Cmb_ID]:[Cmb_ID]],0),SUM(N(CX$1),N($R49),1)),CHOOSE(AC[[M]:[M]],1,0,1,AC[[DB]:[DB]])),PRODUCT(SUM(ROUND(AVERAGE(VALUE(CX$3),VALUE($P49)),0),CHOOSE(IF(OR(CX$1,$R49),4,INDEX(CMB[[Res_Rare]:[Res_Rare]],MATCH(ROUND(MIN(SUM(CX$4,$O49/1000),SUM($O49,CX$4/1000)),3),CMB[[Cmb_ID]:[Cmb_ID]],0))),-1,-1,0,0)),IF(OR(CX$1,$R49),4,INDEX(CMB[[Cmb_Rare]:[Cmb_Rare]],MATCH(ROUND(MIN(SUM(CX$4,$O49/1000),SUM($O49,CX$4/1000)),3),CMB[[Cmb_ID]:[Cmb_ID]],0))),CHOOSE(AC[[M]:[M]],2,1,1,SUM(AC[[AB]:[DB]])))),""))</f>
        <v/>
      </c>
      <c r="CY49" t="str">
        <f>IF(OR(CY$5="",$S49=""),"",IFERROR(SUM(PRODUCT(INDEX(CMB[[BA_0O]:[BA_2O]],MATCH(ROUND(MIN(SUM(CY$4,$O49/1000),SUM($O49,CY$4/1000)),3),CMB[[Cmb_ID]:[Cmb_ID]],0),SUM(N(CY$1),N($R49),1)),CHOOSE(AC[[M]:[M]],1,1,0,AC[[AB]:[AB]])),PRODUCT(INDEX(CMB[[BD_0O]:[BD_2O]],MATCH(ROUND(MIN(SUM(CY$4,$O49/1000),SUM($O49,CY$4/1000)),3),CMB[[Cmb_ID]:[Cmb_ID]],0),SUM(N(CY$1),N($R49),1)),CHOOSE(AC[[M]:[M]],1,0,1,AC[[DB]:[DB]])),PRODUCT(SUM(ROUND(AVERAGE(VALUE(CY$3),VALUE($P49)),0),CHOOSE(IF(OR(CY$1,$R49),4,INDEX(CMB[[Res_Rare]:[Res_Rare]],MATCH(ROUND(MIN(SUM(CY$4,$O49/1000),SUM($O49,CY$4/1000)),3),CMB[[Cmb_ID]:[Cmb_ID]],0))),-1,-1,0,0)),IF(OR(CY$1,$R49),4,INDEX(CMB[[Cmb_Rare]:[Cmb_Rare]],MATCH(ROUND(MIN(SUM(CY$4,$O49/1000),SUM($O49,CY$4/1000)),3),CMB[[Cmb_ID]:[Cmb_ID]],0))),CHOOSE(AC[[M]:[M]],2,1,1,SUM(AC[[AB]:[DB]])))),""))</f>
        <v/>
      </c>
      <c r="CZ49" t="str">
        <f>IF(OR(CZ$5="",$S49=""),"",IFERROR(SUM(PRODUCT(INDEX(CMB[[BA_0O]:[BA_2O]],MATCH(ROUND(MIN(SUM(CZ$4,$O49/1000),SUM($O49,CZ$4/1000)),3),CMB[[Cmb_ID]:[Cmb_ID]],0),SUM(N(CZ$1),N($R49),1)),CHOOSE(AC[[M]:[M]],1,1,0,AC[[AB]:[AB]])),PRODUCT(INDEX(CMB[[BD_0O]:[BD_2O]],MATCH(ROUND(MIN(SUM(CZ$4,$O49/1000),SUM($O49,CZ$4/1000)),3),CMB[[Cmb_ID]:[Cmb_ID]],0),SUM(N(CZ$1),N($R49),1)),CHOOSE(AC[[M]:[M]],1,0,1,AC[[DB]:[DB]])),PRODUCT(SUM(ROUND(AVERAGE(VALUE(CZ$3),VALUE($P49)),0),CHOOSE(IF(OR(CZ$1,$R49),4,INDEX(CMB[[Res_Rare]:[Res_Rare]],MATCH(ROUND(MIN(SUM(CZ$4,$O49/1000),SUM($O49,CZ$4/1000)),3),CMB[[Cmb_ID]:[Cmb_ID]],0))),-1,-1,0,0)),IF(OR(CZ$1,$R49),4,INDEX(CMB[[Cmb_Rare]:[Cmb_Rare]],MATCH(ROUND(MIN(SUM(CZ$4,$O49/1000),SUM($O49,CZ$4/1000)),3),CMB[[Cmb_ID]:[Cmb_ID]],0))),CHOOSE(AC[[M]:[M]],2,1,1,SUM(AC[[AB]:[DB]])))),""))</f>
        <v/>
      </c>
      <c r="DA49" t="str">
        <f>IF(OR(DA$5="",$S49=""),"",IFERROR(SUM(PRODUCT(INDEX(CMB[[BA_0O]:[BA_2O]],MATCH(ROUND(MIN(SUM(DA$4,$O49/1000),SUM($O49,DA$4/1000)),3),CMB[[Cmb_ID]:[Cmb_ID]],0),SUM(N(DA$1),N($R49),1)),CHOOSE(AC[[M]:[M]],1,1,0,AC[[AB]:[AB]])),PRODUCT(INDEX(CMB[[BD_0O]:[BD_2O]],MATCH(ROUND(MIN(SUM(DA$4,$O49/1000),SUM($O49,DA$4/1000)),3),CMB[[Cmb_ID]:[Cmb_ID]],0),SUM(N(DA$1),N($R49),1)),CHOOSE(AC[[M]:[M]],1,0,1,AC[[DB]:[DB]])),PRODUCT(SUM(ROUND(AVERAGE(VALUE(DA$3),VALUE($P49)),0),CHOOSE(IF(OR(DA$1,$R49),4,INDEX(CMB[[Res_Rare]:[Res_Rare]],MATCH(ROUND(MIN(SUM(DA$4,$O49/1000),SUM($O49,DA$4/1000)),3),CMB[[Cmb_ID]:[Cmb_ID]],0))),-1,-1,0,0)),IF(OR(DA$1,$R49),4,INDEX(CMB[[Cmb_Rare]:[Cmb_Rare]],MATCH(ROUND(MIN(SUM(DA$4,$O49/1000),SUM($O49,DA$4/1000)),3),CMB[[Cmb_ID]:[Cmb_ID]],0))),CHOOSE(AC[[M]:[M]],2,1,1,SUM(AC[[AB]:[DB]])))),""))</f>
        <v/>
      </c>
      <c r="DB49" t="str">
        <f>IF(OR(DB$5="",$S49=""),"",IFERROR(SUM(PRODUCT(INDEX(CMB[[BA_0O]:[BA_2O]],MATCH(ROUND(MIN(SUM(DB$4,$O49/1000),SUM($O49,DB$4/1000)),3),CMB[[Cmb_ID]:[Cmb_ID]],0),SUM(N(DB$1),N($R49),1)),CHOOSE(AC[[M]:[M]],1,1,0,AC[[AB]:[AB]])),PRODUCT(INDEX(CMB[[BD_0O]:[BD_2O]],MATCH(ROUND(MIN(SUM(DB$4,$O49/1000),SUM($O49,DB$4/1000)),3),CMB[[Cmb_ID]:[Cmb_ID]],0),SUM(N(DB$1),N($R49),1)),CHOOSE(AC[[M]:[M]],1,0,1,AC[[DB]:[DB]])),PRODUCT(SUM(ROUND(AVERAGE(VALUE(DB$3),VALUE($P49)),0),CHOOSE(IF(OR(DB$1,$R49),4,INDEX(CMB[[Res_Rare]:[Res_Rare]],MATCH(ROUND(MIN(SUM(DB$4,$O49/1000),SUM($O49,DB$4/1000)),3),CMB[[Cmb_ID]:[Cmb_ID]],0))),-1,-1,0,0)),IF(OR(DB$1,$R49),4,INDEX(CMB[[Cmb_Rare]:[Cmb_Rare]],MATCH(ROUND(MIN(SUM(DB$4,$O49/1000),SUM($O49,DB$4/1000)),3),CMB[[Cmb_ID]:[Cmb_ID]],0))),CHOOSE(AC[[M]:[M]],2,1,1,SUM(AC[[AB]:[DB]])))),""))</f>
        <v/>
      </c>
      <c r="DC49" t="str">
        <f>IF(OR(DC$5="",$S49=""),"",IFERROR(SUM(PRODUCT(INDEX(CMB[[BA_0O]:[BA_2O]],MATCH(ROUND(MIN(SUM(DC$4,$O49/1000),SUM($O49,DC$4/1000)),3),CMB[[Cmb_ID]:[Cmb_ID]],0),SUM(N(DC$1),N($R49),1)),CHOOSE(AC[[M]:[M]],1,1,0,AC[[AB]:[AB]])),PRODUCT(INDEX(CMB[[BD_0O]:[BD_2O]],MATCH(ROUND(MIN(SUM(DC$4,$O49/1000),SUM($O49,DC$4/1000)),3),CMB[[Cmb_ID]:[Cmb_ID]],0),SUM(N(DC$1),N($R49),1)),CHOOSE(AC[[M]:[M]],1,0,1,AC[[DB]:[DB]])),PRODUCT(SUM(ROUND(AVERAGE(VALUE(DC$3),VALUE($P49)),0),CHOOSE(IF(OR(DC$1,$R49),4,INDEX(CMB[[Res_Rare]:[Res_Rare]],MATCH(ROUND(MIN(SUM(DC$4,$O49/1000),SUM($O49,DC$4/1000)),3),CMB[[Cmb_ID]:[Cmb_ID]],0))),-1,-1,0,0)),IF(OR(DC$1,$R49),4,INDEX(CMB[[Cmb_Rare]:[Cmb_Rare]],MATCH(ROUND(MIN(SUM(DC$4,$O49/1000),SUM($O49,DC$4/1000)),3),CMB[[Cmb_ID]:[Cmb_ID]],0))),CHOOSE(AC[[M]:[M]],2,1,1,SUM(AC[[AB]:[DB]])))),""))</f>
        <v/>
      </c>
      <c r="DD49" t="str">
        <f>IF(OR(DD$5="",$S49=""),"",IFERROR(SUM(PRODUCT(INDEX(CMB[[BA_0O]:[BA_2O]],MATCH(ROUND(MIN(SUM(DD$4,$O49/1000),SUM($O49,DD$4/1000)),3),CMB[[Cmb_ID]:[Cmb_ID]],0),SUM(N(DD$1),N($R49),1)),CHOOSE(AC[[M]:[M]],1,1,0,AC[[AB]:[AB]])),PRODUCT(INDEX(CMB[[BD_0O]:[BD_2O]],MATCH(ROUND(MIN(SUM(DD$4,$O49/1000),SUM($O49,DD$4/1000)),3),CMB[[Cmb_ID]:[Cmb_ID]],0),SUM(N(DD$1),N($R49),1)),CHOOSE(AC[[M]:[M]],1,0,1,AC[[DB]:[DB]])),PRODUCT(SUM(ROUND(AVERAGE(VALUE(DD$3),VALUE($P49)),0),CHOOSE(IF(OR(DD$1,$R49),4,INDEX(CMB[[Res_Rare]:[Res_Rare]],MATCH(ROUND(MIN(SUM(DD$4,$O49/1000),SUM($O49,DD$4/1000)),3),CMB[[Cmb_ID]:[Cmb_ID]],0))),-1,-1,0,0)),IF(OR(DD$1,$R49),4,INDEX(CMB[[Cmb_Rare]:[Cmb_Rare]],MATCH(ROUND(MIN(SUM(DD$4,$O49/1000),SUM($O49,DD$4/1000)),3),CMB[[Cmb_ID]:[Cmb_ID]],0))),CHOOSE(AC[[M]:[M]],2,1,1,SUM(AC[[AB]:[DB]])))),""))</f>
        <v/>
      </c>
      <c r="DE49" t="str">
        <f>IF(OR(DE$5="",$S49=""),"",IFERROR(SUM(PRODUCT(INDEX(CMB[[BA_0O]:[BA_2O]],MATCH(ROUND(MIN(SUM(DE$4,$O49/1000),SUM($O49,DE$4/1000)),3),CMB[[Cmb_ID]:[Cmb_ID]],0),SUM(N(DE$1),N($R49),1)),CHOOSE(AC[[M]:[M]],1,1,0,AC[[AB]:[AB]])),PRODUCT(INDEX(CMB[[BD_0O]:[BD_2O]],MATCH(ROUND(MIN(SUM(DE$4,$O49/1000),SUM($O49,DE$4/1000)),3),CMB[[Cmb_ID]:[Cmb_ID]],0),SUM(N(DE$1),N($R49),1)),CHOOSE(AC[[M]:[M]],1,0,1,AC[[DB]:[DB]])),PRODUCT(SUM(ROUND(AVERAGE(VALUE(DE$3),VALUE($P49)),0),CHOOSE(IF(OR(DE$1,$R49),4,INDEX(CMB[[Res_Rare]:[Res_Rare]],MATCH(ROUND(MIN(SUM(DE$4,$O49/1000),SUM($O49,DE$4/1000)),3),CMB[[Cmb_ID]:[Cmb_ID]],0))),-1,-1,0,0)),IF(OR(DE$1,$R49),4,INDEX(CMB[[Cmb_Rare]:[Cmb_Rare]],MATCH(ROUND(MIN(SUM(DE$4,$O49/1000),SUM($O49,DE$4/1000)),3),CMB[[Cmb_ID]:[Cmb_ID]],0))),CHOOSE(AC[[M]:[M]],2,1,1,SUM(AC[[AB]:[DB]])))),""))</f>
        <v/>
      </c>
      <c r="DF49" t="str">
        <f>IF(OR(DF$5="",$S49=""),"",IFERROR(SUM(PRODUCT(INDEX(CMB[[BA_0O]:[BA_2O]],MATCH(ROUND(MIN(SUM(DF$4,$O49/1000),SUM($O49,DF$4/1000)),3),CMB[[Cmb_ID]:[Cmb_ID]],0),SUM(N(DF$1),N($R49),1)),CHOOSE(AC[[M]:[M]],1,1,0,AC[[AB]:[AB]])),PRODUCT(INDEX(CMB[[BD_0O]:[BD_2O]],MATCH(ROUND(MIN(SUM(DF$4,$O49/1000),SUM($O49,DF$4/1000)),3),CMB[[Cmb_ID]:[Cmb_ID]],0),SUM(N(DF$1),N($R49),1)),CHOOSE(AC[[M]:[M]],1,0,1,AC[[DB]:[DB]])),PRODUCT(SUM(ROUND(AVERAGE(VALUE(DF$3),VALUE($P49)),0),CHOOSE(IF(OR(DF$1,$R49),4,INDEX(CMB[[Res_Rare]:[Res_Rare]],MATCH(ROUND(MIN(SUM(DF$4,$O49/1000),SUM($O49,DF$4/1000)),3),CMB[[Cmb_ID]:[Cmb_ID]],0))),-1,-1,0,0)),IF(OR(DF$1,$R49),4,INDEX(CMB[[Cmb_Rare]:[Cmb_Rare]],MATCH(ROUND(MIN(SUM(DF$4,$O49/1000),SUM($O49,DF$4/1000)),3),CMB[[Cmb_ID]:[Cmb_ID]],0))),CHOOSE(AC[[M]:[M]],2,1,1,SUM(AC[[AB]:[DB]])))),""))</f>
        <v/>
      </c>
      <c r="DG49" t="str">
        <f>IF(OR(DG$5="",$S49=""),"",IFERROR(SUM(PRODUCT(INDEX(CMB[[BA_0O]:[BA_2O]],MATCH(ROUND(MIN(SUM(DG$4,$O49/1000),SUM($O49,DG$4/1000)),3),CMB[[Cmb_ID]:[Cmb_ID]],0),SUM(N(DG$1),N($R49),1)),CHOOSE(AC[[M]:[M]],1,1,0,AC[[AB]:[AB]])),PRODUCT(INDEX(CMB[[BD_0O]:[BD_2O]],MATCH(ROUND(MIN(SUM(DG$4,$O49/1000),SUM($O49,DG$4/1000)),3),CMB[[Cmb_ID]:[Cmb_ID]],0),SUM(N(DG$1),N($R49),1)),CHOOSE(AC[[M]:[M]],1,0,1,AC[[DB]:[DB]])),PRODUCT(SUM(ROUND(AVERAGE(VALUE(DG$3),VALUE($P49)),0),CHOOSE(IF(OR(DG$1,$R49),4,INDEX(CMB[[Res_Rare]:[Res_Rare]],MATCH(ROUND(MIN(SUM(DG$4,$O49/1000),SUM($O49,DG$4/1000)),3),CMB[[Cmb_ID]:[Cmb_ID]],0))),-1,-1,0,0)),IF(OR(DG$1,$R49),4,INDEX(CMB[[Cmb_Rare]:[Cmb_Rare]],MATCH(ROUND(MIN(SUM(DG$4,$O49/1000),SUM($O49,DG$4/1000)),3),CMB[[Cmb_ID]:[Cmb_ID]],0))),CHOOSE(AC[[M]:[M]],2,1,1,SUM(AC[[AB]:[DB]])))),""))</f>
        <v/>
      </c>
      <c r="DH49" t="str">
        <f>IF(OR(DH$5="",$S49=""),"",IFERROR(SUM(PRODUCT(INDEX(CMB[[BA_0O]:[BA_2O]],MATCH(ROUND(MIN(SUM(DH$4,$O49/1000),SUM($O49,DH$4/1000)),3),CMB[[Cmb_ID]:[Cmb_ID]],0),SUM(N(DH$1),N($R49),1)),CHOOSE(AC[[M]:[M]],1,1,0,AC[[AB]:[AB]])),PRODUCT(INDEX(CMB[[BD_0O]:[BD_2O]],MATCH(ROUND(MIN(SUM(DH$4,$O49/1000),SUM($O49,DH$4/1000)),3),CMB[[Cmb_ID]:[Cmb_ID]],0),SUM(N(DH$1),N($R49),1)),CHOOSE(AC[[M]:[M]],1,0,1,AC[[DB]:[DB]])),PRODUCT(SUM(ROUND(AVERAGE(VALUE(DH$3),VALUE($P49)),0),CHOOSE(IF(OR(DH$1,$R49),4,INDEX(CMB[[Res_Rare]:[Res_Rare]],MATCH(ROUND(MIN(SUM(DH$4,$O49/1000),SUM($O49,DH$4/1000)),3),CMB[[Cmb_ID]:[Cmb_ID]],0))),-1,-1,0,0)),IF(OR(DH$1,$R49),4,INDEX(CMB[[Cmb_Rare]:[Cmb_Rare]],MATCH(ROUND(MIN(SUM(DH$4,$O49/1000),SUM($O49,DH$4/1000)),3),CMB[[Cmb_ID]:[Cmb_ID]],0))),CHOOSE(AC[[M]:[M]],2,1,1,SUM(AC[[AB]:[DB]])))),""))</f>
        <v/>
      </c>
      <c r="DI49" t="str">
        <f>IF(OR(DI$5="",$S49=""),"",IFERROR(SUM(PRODUCT(INDEX(CMB[[BA_0O]:[BA_2O]],MATCH(ROUND(MIN(SUM(DI$4,$O49/1000),SUM($O49,DI$4/1000)),3),CMB[[Cmb_ID]:[Cmb_ID]],0),SUM(N(DI$1),N($R49),1)),CHOOSE(AC[[M]:[M]],1,1,0,AC[[AB]:[AB]])),PRODUCT(INDEX(CMB[[BD_0O]:[BD_2O]],MATCH(ROUND(MIN(SUM(DI$4,$O49/1000),SUM($O49,DI$4/1000)),3),CMB[[Cmb_ID]:[Cmb_ID]],0),SUM(N(DI$1),N($R49),1)),CHOOSE(AC[[M]:[M]],1,0,1,AC[[DB]:[DB]])),PRODUCT(SUM(ROUND(AVERAGE(VALUE(DI$3),VALUE($P49)),0),CHOOSE(IF(OR(DI$1,$R49),4,INDEX(CMB[[Res_Rare]:[Res_Rare]],MATCH(ROUND(MIN(SUM(DI$4,$O49/1000),SUM($O49,DI$4/1000)),3),CMB[[Cmb_ID]:[Cmb_ID]],0))),-1,-1,0,0)),IF(OR(DI$1,$R49),4,INDEX(CMB[[Cmb_Rare]:[Cmb_Rare]],MATCH(ROUND(MIN(SUM(DI$4,$O49/1000),SUM($O49,DI$4/1000)),3),CMB[[Cmb_ID]:[Cmb_ID]],0))),CHOOSE(AC[[M]:[M]],2,1,1,SUM(AC[[AB]:[DB]])))),""))</f>
        <v/>
      </c>
      <c r="DJ49" t="str">
        <f>IF(OR(DJ$5="",$S49=""),"",IFERROR(SUM(PRODUCT(INDEX(CMB[[BA_0O]:[BA_2O]],MATCH(ROUND(MIN(SUM(DJ$4,$O49/1000),SUM($O49,DJ$4/1000)),3),CMB[[Cmb_ID]:[Cmb_ID]],0),SUM(N(DJ$1),N($R49),1)),CHOOSE(AC[[M]:[M]],1,1,0,AC[[AB]:[AB]])),PRODUCT(INDEX(CMB[[BD_0O]:[BD_2O]],MATCH(ROUND(MIN(SUM(DJ$4,$O49/1000),SUM($O49,DJ$4/1000)),3),CMB[[Cmb_ID]:[Cmb_ID]],0),SUM(N(DJ$1),N($R49),1)),CHOOSE(AC[[M]:[M]],1,0,1,AC[[DB]:[DB]])),PRODUCT(SUM(ROUND(AVERAGE(VALUE(DJ$3),VALUE($P49)),0),CHOOSE(IF(OR(DJ$1,$R49),4,INDEX(CMB[[Res_Rare]:[Res_Rare]],MATCH(ROUND(MIN(SUM(DJ$4,$O49/1000),SUM($O49,DJ$4/1000)),3),CMB[[Cmb_ID]:[Cmb_ID]],0))),-1,-1,0,0)),IF(OR(DJ$1,$R49),4,INDEX(CMB[[Cmb_Rare]:[Cmb_Rare]],MATCH(ROUND(MIN(SUM(DJ$4,$O49/1000),SUM($O49,DJ$4/1000)),3),CMB[[Cmb_ID]:[Cmb_ID]],0))),CHOOSE(AC[[M]:[M]],2,1,1,SUM(AC[[AB]:[DB]])))),""))</f>
        <v/>
      </c>
      <c r="DK49" t="str">
        <f>IF(OR(DK$5="",$S49=""),"",IFERROR(SUM(PRODUCT(INDEX(CMB[[BA_0O]:[BA_2O]],MATCH(ROUND(MIN(SUM(DK$4,$O49/1000),SUM($O49,DK$4/1000)),3),CMB[[Cmb_ID]:[Cmb_ID]],0),SUM(N(DK$1),N($R49),1)),CHOOSE(AC[[M]:[M]],1,1,0,AC[[AB]:[AB]])),PRODUCT(INDEX(CMB[[BD_0O]:[BD_2O]],MATCH(ROUND(MIN(SUM(DK$4,$O49/1000),SUM($O49,DK$4/1000)),3),CMB[[Cmb_ID]:[Cmb_ID]],0),SUM(N(DK$1),N($R49),1)),CHOOSE(AC[[M]:[M]],1,0,1,AC[[DB]:[DB]])),PRODUCT(SUM(ROUND(AVERAGE(VALUE(DK$3),VALUE($P49)),0),CHOOSE(IF(OR(DK$1,$R49),4,INDEX(CMB[[Res_Rare]:[Res_Rare]],MATCH(ROUND(MIN(SUM(DK$4,$O49/1000),SUM($O49,DK$4/1000)),3),CMB[[Cmb_ID]:[Cmb_ID]],0))),-1,-1,0,0)),IF(OR(DK$1,$R49),4,INDEX(CMB[[Cmb_Rare]:[Cmb_Rare]],MATCH(ROUND(MIN(SUM(DK$4,$O49/1000),SUM($O49,DK$4/1000)),3),CMB[[Cmb_ID]:[Cmb_ID]],0))),CHOOSE(AC[[M]:[M]],2,1,1,SUM(AC[[AB]:[DB]])))),""))</f>
        <v/>
      </c>
      <c r="DL49" t="str">
        <f>IF(OR(DL$5="",$S49=""),"",IFERROR(SUM(PRODUCT(INDEX(CMB[[BA_0O]:[BA_2O]],MATCH(ROUND(MIN(SUM(DL$4,$O49/1000),SUM($O49,DL$4/1000)),3),CMB[[Cmb_ID]:[Cmb_ID]],0),SUM(N(DL$1),N($R49),1)),CHOOSE(AC[[M]:[M]],1,1,0,AC[[AB]:[AB]])),PRODUCT(INDEX(CMB[[BD_0O]:[BD_2O]],MATCH(ROUND(MIN(SUM(DL$4,$O49/1000),SUM($O49,DL$4/1000)),3),CMB[[Cmb_ID]:[Cmb_ID]],0),SUM(N(DL$1),N($R49),1)),CHOOSE(AC[[M]:[M]],1,0,1,AC[[DB]:[DB]])),PRODUCT(SUM(ROUND(AVERAGE(VALUE(DL$3),VALUE($P49)),0),CHOOSE(IF(OR(DL$1,$R49),4,INDEX(CMB[[Res_Rare]:[Res_Rare]],MATCH(ROUND(MIN(SUM(DL$4,$O49/1000),SUM($O49,DL$4/1000)),3),CMB[[Cmb_ID]:[Cmb_ID]],0))),-1,-1,0,0)),IF(OR(DL$1,$R49),4,INDEX(CMB[[Cmb_Rare]:[Cmb_Rare]],MATCH(ROUND(MIN(SUM(DL$4,$O49/1000),SUM($O49,DL$4/1000)),3),CMB[[Cmb_ID]:[Cmb_ID]],0))),CHOOSE(AC[[M]:[M]],2,1,1,SUM(AC[[AB]:[DB]])))),""))</f>
        <v/>
      </c>
      <c r="DM49" t="str">
        <f>IF(OR(DM$5="",$S49=""),"",IFERROR(SUM(PRODUCT(INDEX(CMB[[BA_0O]:[BA_2O]],MATCH(ROUND(MIN(SUM(DM$4,$O49/1000),SUM($O49,DM$4/1000)),3),CMB[[Cmb_ID]:[Cmb_ID]],0),SUM(N(DM$1),N($R49),1)),CHOOSE(AC[[M]:[M]],1,1,0,AC[[AB]:[AB]])),PRODUCT(INDEX(CMB[[BD_0O]:[BD_2O]],MATCH(ROUND(MIN(SUM(DM$4,$O49/1000),SUM($O49,DM$4/1000)),3),CMB[[Cmb_ID]:[Cmb_ID]],0),SUM(N(DM$1),N($R49),1)),CHOOSE(AC[[M]:[M]],1,0,1,AC[[DB]:[DB]])),PRODUCT(SUM(ROUND(AVERAGE(VALUE(DM$3),VALUE($P49)),0),CHOOSE(IF(OR(DM$1,$R49),4,INDEX(CMB[[Res_Rare]:[Res_Rare]],MATCH(ROUND(MIN(SUM(DM$4,$O49/1000),SUM($O49,DM$4/1000)),3),CMB[[Cmb_ID]:[Cmb_ID]],0))),-1,-1,0,0)),IF(OR(DM$1,$R49),4,INDEX(CMB[[Cmb_Rare]:[Cmb_Rare]],MATCH(ROUND(MIN(SUM(DM$4,$O49/1000),SUM($O49,DM$4/1000)),3),CMB[[Cmb_ID]:[Cmb_ID]],0))),CHOOSE(AC[[M]:[M]],2,1,1,SUM(AC[[AB]:[DB]])))),""))</f>
        <v/>
      </c>
      <c r="DN49" t="str">
        <f>IF(OR(DN$5="",$S49=""),"",IFERROR(SUM(PRODUCT(INDEX(CMB[[BA_0O]:[BA_2O]],MATCH(ROUND(MIN(SUM(DN$4,$O49/1000),SUM($O49,DN$4/1000)),3),CMB[[Cmb_ID]:[Cmb_ID]],0),SUM(N(DN$1),N($R49),1)),CHOOSE(AC[[M]:[M]],1,1,0,AC[[AB]:[AB]])),PRODUCT(INDEX(CMB[[BD_0O]:[BD_2O]],MATCH(ROUND(MIN(SUM(DN$4,$O49/1000),SUM($O49,DN$4/1000)),3),CMB[[Cmb_ID]:[Cmb_ID]],0),SUM(N(DN$1),N($R49),1)),CHOOSE(AC[[M]:[M]],1,0,1,AC[[DB]:[DB]])),PRODUCT(SUM(ROUND(AVERAGE(VALUE(DN$3),VALUE($P49)),0),CHOOSE(IF(OR(DN$1,$R49),4,INDEX(CMB[[Res_Rare]:[Res_Rare]],MATCH(ROUND(MIN(SUM(DN$4,$O49/1000),SUM($O49,DN$4/1000)),3),CMB[[Cmb_ID]:[Cmb_ID]],0))),-1,-1,0,0)),IF(OR(DN$1,$R49),4,INDEX(CMB[[Cmb_Rare]:[Cmb_Rare]],MATCH(ROUND(MIN(SUM(DN$4,$O49/1000),SUM($O49,DN$4/1000)),3),CMB[[Cmb_ID]:[Cmb_ID]],0))),CHOOSE(AC[[M]:[M]],2,1,1,SUM(AC[[AB]:[DB]])))),""))</f>
        <v/>
      </c>
      <c r="DO49" t="str">
        <f>IF(OR(DO$5="",$S49=""),"",IFERROR(SUM(PRODUCT(INDEX(CMB[[BA_0O]:[BA_2O]],MATCH(ROUND(MIN(SUM(DO$4,$O49/1000),SUM($O49,DO$4/1000)),3),CMB[[Cmb_ID]:[Cmb_ID]],0),SUM(N(DO$1),N($R49),1)),CHOOSE(AC[[M]:[M]],1,1,0,AC[[AB]:[AB]])),PRODUCT(INDEX(CMB[[BD_0O]:[BD_2O]],MATCH(ROUND(MIN(SUM(DO$4,$O49/1000),SUM($O49,DO$4/1000)),3),CMB[[Cmb_ID]:[Cmb_ID]],0),SUM(N(DO$1),N($R49),1)),CHOOSE(AC[[M]:[M]],1,0,1,AC[[DB]:[DB]])),PRODUCT(SUM(ROUND(AVERAGE(VALUE(DO$3),VALUE($P49)),0),CHOOSE(IF(OR(DO$1,$R49),4,INDEX(CMB[[Res_Rare]:[Res_Rare]],MATCH(ROUND(MIN(SUM(DO$4,$O49/1000),SUM($O49,DO$4/1000)),3),CMB[[Cmb_ID]:[Cmb_ID]],0))),-1,-1,0,0)),IF(OR(DO$1,$R49),4,INDEX(CMB[[Cmb_Rare]:[Cmb_Rare]],MATCH(ROUND(MIN(SUM(DO$4,$O49/1000),SUM($O49,DO$4/1000)),3),CMB[[Cmb_ID]:[Cmb_ID]],0))),CHOOSE(AC[[M]:[M]],2,1,1,SUM(AC[[AB]:[DB]])))),""))</f>
        <v/>
      </c>
      <c r="DP49" t="str">
        <f>IF(OR(DP$5="",$S49=""),"",IFERROR(SUM(PRODUCT(INDEX(CMB[[BA_0O]:[BA_2O]],MATCH(ROUND(MIN(SUM(DP$4,$O49/1000),SUM($O49,DP$4/1000)),3),CMB[[Cmb_ID]:[Cmb_ID]],0),SUM(N(DP$1),N($R49),1)),CHOOSE(AC[[M]:[M]],1,1,0,AC[[AB]:[AB]])),PRODUCT(INDEX(CMB[[BD_0O]:[BD_2O]],MATCH(ROUND(MIN(SUM(DP$4,$O49/1000),SUM($O49,DP$4/1000)),3),CMB[[Cmb_ID]:[Cmb_ID]],0),SUM(N(DP$1),N($R49),1)),CHOOSE(AC[[M]:[M]],1,0,1,AC[[DB]:[DB]])),PRODUCT(SUM(ROUND(AVERAGE(VALUE(DP$3),VALUE($P49)),0),CHOOSE(IF(OR(DP$1,$R49),4,INDEX(CMB[[Res_Rare]:[Res_Rare]],MATCH(ROUND(MIN(SUM(DP$4,$O49/1000),SUM($O49,DP$4/1000)),3),CMB[[Cmb_ID]:[Cmb_ID]],0))),-1,-1,0,0)),IF(OR(DP$1,$R49),4,INDEX(CMB[[Cmb_Rare]:[Cmb_Rare]],MATCH(ROUND(MIN(SUM(DP$4,$O49/1000),SUM($O49,DP$4/1000)),3),CMB[[Cmb_ID]:[Cmb_ID]],0))),CHOOSE(AC[[M]:[M]],2,1,1,SUM(AC[[AB]:[DB]])))),""))</f>
        <v/>
      </c>
      <c r="DQ49" t="str">
        <f>IF(OR(DQ$5="",$S49=""),"",IFERROR(SUM(PRODUCT(INDEX(CMB[[BA_0O]:[BA_2O]],MATCH(ROUND(MIN(SUM(DQ$4,$O49/1000),SUM($O49,DQ$4/1000)),3),CMB[[Cmb_ID]:[Cmb_ID]],0),SUM(N(DQ$1),N($R49),1)),CHOOSE(AC[[M]:[M]],1,1,0,AC[[AB]:[AB]])),PRODUCT(INDEX(CMB[[BD_0O]:[BD_2O]],MATCH(ROUND(MIN(SUM(DQ$4,$O49/1000),SUM($O49,DQ$4/1000)),3),CMB[[Cmb_ID]:[Cmb_ID]],0),SUM(N(DQ$1),N($R49),1)),CHOOSE(AC[[M]:[M]],1,0,1,AC[[DB]:[DB]])),PRODUCT(SUM(ROUND(AVERAGE(VALUE(DQ$3),VALUE($P49)),0),CHOOSE(IF(OR(DQ$1,$R49),4,INDEX(CMB[[Res_Rare]:[Res_Rare]],MATCH(ROUND(MIN(SUM(DQ$4,$O49/1000),SUM($O49,DQ$4/1000)),3),CMB[[Cmb_ID]:[Cmb_ID]],0))),-1,-1,0,0)),IF(OR(DQ$1,$R49),4,INDEX(CMB[[Cmb_Rare]:[Cmb_Rare]],MATCH(ROUND(MIN(SUM(DQ$4,$O49/1000),SUM($O49,DQ$4/1000)),3),CMB[[Cmb_ID]:[Cmb_ID]],0))),CHOOSE(AC[[M]:[M]],2,1,1,SUM(AC[[AB]:[DB]])))),""))</f>
        <v/>
      </c>
      <c r="DR49" t="str">
        <f>IF(OR(DR$5="",$S49=""),"",IFERROR(SUM(PRODUCT(INDEX(CMB[[BA_0O]:[BA_2O]],MATCH(ROUND(MIN(SUM(DR$4,$O49/1000),SUM($O49,DR$4/1000)),3),CMB[[Cmb_ID]:[Cmb_ID]],0),SUM(N(DR$1),N($R49),1)),CHOOSE(AC[[M]:[M]],1,1,0,AC[[AB]:[AB]])),PRODUCT(INDEX(CMB[[BD_0O]:[BD_2O]],MATCH(ROUND(MIN(SUM(DR$4,$O49/1000),SUM($O49,DR$4/1000)),3),CMB[[Cmb_ID]:[Cmb_ID]],0),SUM(N(DR$1),N($R49),1)),CHOOSE(AC[[M]:[M]],1,0,1,AC[[DB]:[DB]])),PRODUCT(SUM(ROUND(AVERAGE(VALUE(DR$3),VALUE($P49)),0),CHOOSE(IF(OR(DR$1,$R49),4,INDEX(CMB[[Res_Rare]:[Res_Rare]],MATCH(ROUND(MIN(SUM(DR$4,$O49/1000),SUM($O49,DR$4/1000)),3),CMB[[Cmb_ID]:[Cmb_ID]],0))),-1,-1,0,0)),IF(OR(DR$1,$R49),4,INDEX(CMB[[Cmb_Rare]:[Cmb_Rare]],MATCH(ROUND(MIN(SUM(DR$4,$O49/1000),SUM($O49,DR$4/1000)),3),CMB[[Cmb_ID]:[Cmb_ID]],0))),CHOOSE(AC[[M]:[M]],2,1,1,SUM(AC[[AB]:[DB]])))),""))</f>
        <v/>
      </c>
      <c r="DS49" t="str">
        <f>IF(OR(DS$5="",$S49=""),"",IFERROR(SUM(PRODUCT(INDEX(CMB[[BA_0O]:[BA_2O]],MATCH(ROUND(MIN(SUM(DS$4,$O49/1000),SUM($O49,DS$4/1000)),3),CMB[[Cmb_ID]:[Cmb_ID]],0),SUM(N(DS$1),N($R49),1)),CHOOSE(AC[[M]:[M]],1,1,0,AC[[AB]:[AB]])),PRODUCT(INDEX(CMB[[BD_0O]:[BD_2O]],MATCH(ROUND(MIN(SUM(DS$4,$O49/1000),SUM($O49,DS$4/1000)),3),CMB[[Cmb_ID]:[Cmb_ID]],0),SUM(N(DS$1),N($R49),1)),CHOOSE(AC[[M]:[M]],1,0,1,AC[[DB]:[DB]])),PRODUCT(SUM(ROUND(AVERAGE(VALUE(DS$3),VALUE($P49)),0),CHOOSE(IF(OR(DS$1,$R49),4,INDEX(CMB[[Res_Rare]:[Res_Rare]],MATCH(ROUND(MIN(SUM(DS$4,$O49/1000),SUM($O49,DS$4/1000)),3),CMB[[Cmb_ID]:[Cmb_ID]],0))),-1,-1,0,0)),IF(OR(DS$1,$R49),4,INDEX(CMB[[Cmb_Rare]:[Cmb_Rare]],MATCH(ROUND(MIN(SUM(DS$4,$O49/1000),SUM($O49,DS$4/1000)),3),CMB[[Cmb_ID]:[Cmb_ID]],0))),CHOOSE(AC[[M]:[M]],2,1,1,SUM(AC[[AB]:[DB]])))),""))</f>
        <v/>
      </c>
      <c r="DT49" t="str">
        <f>IF(OR(DT$5="",$S49=""),"",IFERROR(SUM(PRODUCT(INDEX(CMB[[BA_0O]:[BA_2O]],MATCH(ROUND(MIN(SUM(DT$4,$O49/1000),SUM($O49,DT$4/1000)),3),CMB[[Cmb_ID]:[Cmb_ID]],0),SUM(N(DT$1),N($R49),1)),CHOOSE(AC[[M]:[M]],1,1,0,AC[[AB]:[AB]])),PRODUCT(INDEX(CMB[[BD_0O]:[BD_2O]],MATCH(ROUND(MIN(SUM(DT$4,$O49/1000),SUM($O49,DT$4/1000)),3),CMB[[Cmb_ID]:[Cmb_ID]],0),SUM(N(DT$1),N($R49),1)),CHOOSE(AC[[M]:[M]],1,0,1,AC[[DB]:[DB]])),PRODUCT(SUM(ROUND(AVERAGE(VALUE(DT$3),VALUE($P49)),0),CHOOSE(IF(OR(DT$1,$R49),4,INDEX(CMB[[Res_Rare]:[Res_Rare]],MATCH(ROUND(MIN(SUM(DT$4,$O49/1000),SUM($O49,DT$4/1000)),3),CMB[[Cmb_ID]:[Cmb_ID]],0))),-1,-1,0,0)),IF(OR(DT$1,$R49),4,INDEX(CMB[[Cmb_Rare]:[Cmb_Rare]],MATCH(ROUND(MIN(SUM(DT$4,$O49/1000),SUM($O49,DT$4/1000)),3),CMB[[Cmb_ID]:[Cmb_ID]],0))),CHOOSE(AC[[M]:[M]],2,1,1,SUM(AC[[AB]:[DB]])))),""))</f>
        <v/>
      </c>
      <c r="DU49" t="str">
        <f>IF(OR(DU$5="",$S49=""),"",IFERROR(SUM(PRODUCT(INDEX(CMB[[BA_0O]:[BA_2O]],MATCH(ROUND(MIN(SUM(DU$4,$O49/1000),SUM($O49,DU$4/1000)),3),CMB[[Cmb_ID]:[Cmb_ID]],0),SUM(N(DU$1),N($R49),1)),CHOOSE(AC[[M]:[M]],1,1,0,AC[[AB]:[AB]])),PRODUCT(INDEX(CMB[[BD_0O]:[BD_2O]],MATCH(ROUND(MIN(SUM(DU$4,$O49/1000),SUM($O49,DU$4/1000)),3),CMB[[Cmb_ID]:[Cmb_ID]],0),SUM(N(DU$1),N($R49),1)),CHOOSE(AC[[M]:[M]],1,0,1,AC[[DB]:[DB]])),PRODUCT(SUM(ROUND(AVERAGE(VALUE(DU$3),VALUE($P49)),0),CHOOSE(IF(OR(DU$1,$R49),4,INDEX(CMB[[Res_Rare]:[Res_Rare]],MATCH(ROUND(MIN(SUM(DU$4,$O49/1000),SUM($O49,DU$4/1000)),3),CMB[[Cmb_ID]:[Cmb_ID]],0))),-1,-1,0,0)),IF(OR(DU$1,$R49),4,INDEX(CMB[[Cmb_Rare]:[Cmb_Rare]],MATCH(ROUND(MIN(SUM(DU$4,$O49/1000),SUM($O49,DU$4/1000)),3),CMB[[Cmb_ID]:[Cmb_ID]],0))),CHOOSE(AC[[M]:[M]],2,1,1,SUM(AC[[AB]:[DB]])))),""))</f>
        <v/>
      </c>
      <c r="DV49" t="str">
        <f>IF(OR(DV$5="",$S49=""),"",IFERROR(SUM(PRODUCT(INDEX(CMB[[BA_0O]:[BA_2O]],MATCH(ROUND(MIN(SUM(DV$4,$O49/1000),SUM($O49,DV$4/1000)),3),CMB[[Cmb_ID]:[Cmb_ID]],0),SUM(N(DV$1),N($R49),1)),CHOOSE(AC[[M]:[M]],1,1,0,AC[[AB]:[AB]])),PRODUCT(INDEX(CMB[[BD_0O]:[BD_2O]],MATCH(ROUND(MIN(SUM(DV$4,$O49/1000),SUM($O49,DV$4/1000)),3),CMB[[Cmb_ID]:[Cmb_ID]],0),SUM(N(DV$1),N($R49),1)),CHOOSE(AC[[M]:[M]],1,0,1,AC[[DB]:[DB]])),PRODUCT(SUM(ROUND(AVERAGE(VALUE(DV$3),VALUE($P49)),0),CHOOSE(IF(OR(DV$1,$R49),4,INDEX(CMB[[Res_Rare]:[Res_Rare]],MATCH(ROUND(MIN(SUM(DV$4,$O49/1000),SUM($O49,DV$4/1000)),3),CMB[[Cmb_ID]:[Cmb_ID]],0))),-1,-1,0,0)),IF(OR(DV$1,$R49),4,INDEX(CMB[[Cmb_Rare]:[Cmb_Rare]],MATCH(ROUND(MIN(SUM(DV$4,$O49/1000),SUM($O49,DV$4/1000)),3),CMB[[Cmb_ID]:[Cmb_ID]],0))),CHOOSE(AC[[M]:[M]],2,1,1,SUM(AC[[AB]:[DB]])))),""))</f>
        <v/>
      </c>
      <c r="DW49" t="str">
        <f>IF(OR(DW$5="",$S49=""),"",IFERROR(SUM(PRODUCT(INDEX(CMB[[BA_0O]:[BA_2O]],MATCH(ROUND(MIN(SUM(DW$4,$O49/1000),SUM($O49,DW$4/1000)),3),CMB[[Cmb_ID]:[Cmb_ID]],0),SUM(N(DW$1),N($R49),1)),CHOOSE(AC[[M]:[M]],1,1,0,AC[[AB]:[AB]])),PRODUCT(INDEX(CMB[[BD_0O]:[BD_2O]],MATCH(ROUND(MIN(SUM(DW$4,$O49/1000),SUM($O49,DW$4/1000)),3),CMB[[Cmb_ID]:[Cmb_ID]],0),SUM(N(DW$1),N($R49),1)),CHOOSE(AC[[M]:[M]],1,0,1,AC[[DB]:[DB]])),PRODUCT(SUM(ROUND(AVERAGE(VALUE(DW$3),VALUE($P49)),0),CHOOSE(IF(OR(DW$1,$R49),4,INDEX(CMB[[Res_Rare]:[Res_Rare]],MATCH(ROUND(MIN(SUM(DW$4,$O49/1000),SUM($O49,DW$4/1000)),3),CMB[[Cmb_ID]:[Cmb_ID]],0))),-1,-1,0,0)),IF(OR(DW$1,$R49),4,INDEX(CMB[[Cmb_Rare]:[Cmb_Rare]],MATCH(ROUND(MIN(SUM(DW$4,$O49/1000),SUM($O49,DW$4/1000)),3),CMB[[Cmb_ID]:[Cmb_ID]],0))),CHOOSE(AC[[M]:[M]],2,1,1,SUM(AC[[AB]:[DB]])))),""))</f>
        <v/>
      </c>
      <c r="DX49" t="str">
        <f>IF(OR(DX$5="",$S49=""),"",IFERROR(SUM(PRODUCT(INDEX(CMB[[BA_0O]:[BA_2O]],MATCH(ROUND(MIN(SUM(DX$4,$O49/1000),SUM($O49,DX$4/1000)),3),CMB[[Cmb_ID]:[Cmb_ID]],0),SUM(N(DX$1),N($R49),1)),CHOOSE(AC[[M]:[M]],1,1,0,AC[[AB]:[AB]])),PRODUCT(INDEX(CMB[[BD_0O]:[BD_2O]],MATCH(ROUND(MIN(SUM(DX$4,$O49/1000),SUM($O49,DX$4/1000)),3),CMB[[Cmb_ID]:[Cmb_ID]],0),SUM(N(DX$1),N($R49),1)),CHOOSE(AC[[M]:[M]],1,0,1,AC[[DB]:[DB]])),PRODUCT(SUM(ROUND(AVERAGE(VALUE(DX$3),VALUE($P49)),0),CHOOSE(IF(OR(DX$1,$R49),4,INDEX(CMB[[Res_Rare]:[Res_Rare]],MATCH(ROUND(MIN(SUM(DX$4,$O49/1000),SUM($O49,DX$4/1000)),3),CMB[[Cmb_ID]:[Cmb_ID]],0))),-1,-1,0,0)),IF(OR(DX$1,$R49),4,INDEX(CMB[[Cmb_Rare]:[Cmb_Rare]],MATCH(ROUND(MIN(SUM(DX$4,$O49/1000),SUM($O49,DX$4/1000)),3),CMB[[Cmb_ID]:[Cmb_ID]],0))),CHOOSE(AC[[M]:[M]],2,1,1,SUM(AC[[AB]:[DB]])))),""))</f>
        <v/>
      </c>
      <c r="DY49" t="str">
        <f>IF(OR(DY$5="",$S49=""),"",IFERROR(SUM(PRODUCT(INDEX(CMB[[BA_0O]:[BA_2O]],MATCH(ROUND(MIN(SUM(DY$4,$O49/1000),SUM($O49,DY$4/1000)),3),CMB[[Cmb_ID]:[Cmb_ID]],0),SUM(N(DY$1),N($R49),1)),CHOOSE(AC[[M]:[M]],1,1,0,AC[[AB]:[AB]])),PRODUCT(INDEX(CMB[[BD_0O]:[BD_2O]],MATCH(ROUND(MIN(SUM(DY$4,$O49/1000),SUM($O49,DY$4/1000)),3),CMB[[Cmb_ID]:[Cmb_ID]],0),SUM(N(DY$1),N($R49),1)),CHOOSE(AC[[M]:[M]],1,0,1,AC[[DB]:[DB]])),PRODUCT(SUM(ROUND(AVERAGE(VALUE(DY$3),VALUE($P49)),0),CHOOSE(IF(OR(DY$1,$R49),4,INDEX(CMB[[Res_Rare]:[Res_Rare]],MATCH(ROUND(MIN(SUM(DY$4,$O49/1000),SUM($O49,DY$4/1000)),3),CMB[[Cmb_ID]:[Cmb_ID]],0))),-1,-1,0,0)),IF(OR(DY$1,$R49),4,INDEX(CMB[[Cmb_Rare]:[Cmb_Rare]],MATCH(ROUND(MIN(SUM(DY$4,$O49/1000),SUM($O49,DY$4/1000)),3),CMB[[Cmb_ID]:[Cmb_ID]],0))),CHOOSE(AC[[M]:[M]],2,1,1,SUM(AC[[AB]:[DB]])))),""))</f>
        <v/>
      </c>
      <c r="DZ49" t="str">
        <f>IF(OR(DZ$5="",$S49=""),"",IFERROR(SUM(PRODUCT(INDEX(CMB[[BA_0O]:[BA_2O]],MATCH(ROUND(MIN(SUM(DZ$4,$O49/1000),SUM($O49,DZ$4/1000)),3),CMB[[Cmb_ID]:[Cmb_ID]],0),SUM(N(DZ$1),N($R49),1)),CHOOSE(AC[[M]:[M]],1,1,0,AC[[AB]:[AB]])),PRODUCT(INDEX(CMB[[BD_0O]:[BD_2O]],MATCH(ROUND(MIN(SUM(DZ$4,$O49/1000),SUM($O49,DZ$4/1000)),3),CMB[[Cmb_ID]:[Cmb_ID]],0),SUM(N(DZ$1),N($R49),1)),CHOOSE(AC[[M]:[M]],1,0,1,AC[[DB]:[DB]])),PRODUCT(SUM(ROUND(AVERAGE(VALUE(DZ$3),VALUE($P49)),0),CHOOSE(IF(OR(DZ$1,$R49),4,INDEX(CMB[[Res_Rare]:[Res_Rare]],MATCH(ROUND(MIN(SUM(DZ$4,$O49/1000),SUM($O49,DZ$4/1000)),3),CMB[[Cmb_ID]:[Cmb_ID]],0))),-1,-1,0,0)),IF(OR(DZ$1,$R49),4,INDEX(CMB[[Cmb_Rare]:[Cmb_Rare]],MATCH(ROUND(MIN(SUM(DZ$4,$O49/1000),SUM($O49,DZ$4/1000)),3),CMB[[Cmb_ID]:[Cmb_ID]],0))),CHOOSE(AC[[M]:[M]],2,1,1,SUM(AC[[AB]:[DB]])))),""))</f>
        <v/>
      </c>
      <c r="EA49" t="str">
        <f>IF(OR(EA$5="",$S49=""),"",IFERROR(SUM(PRODUCT(INDEX(CMB[[BA_0O]:[BA_2O]],MATCH(ROUND(MIN(SUM(EA$4,$O49/1000),SUM($O49,EA$4/1000)),3),CMB[[Cmb_ID]:[Cmb_ID]],0),SUM(N(EA$1),N($R49),1)),CHOOSE(AC[[M]:[M]],1,1,0,AC[[AB]:[AB]])),PRODUCT(INDEX(CMB[[BD_0O]:[BD_2O]],MATCH(ROUND(MIN(SUM(EA$4,$O49/1000),SUM($O49,EA$4/1000)),3),CMB[[Cmb_ID]:[Cmb_ID]],0),SUM(N(EA$1),N($R49),1)),CHOOSE(AC[[M]:[M]],1,0,1,AC[[DB]:[DB]])),PRODUCT(SUM(ROUND(AVERAGE(VALUE(EA$3),VALUE($P49)),0),CHOOSE(IF(OR(EA$1,$R49),4,INDEX(CMB[[Res_Rare]:[Res_Rare]],MATCH(ROUND(MIN(SUM(EA$4,$O49/1000),SUM($O49,EA$4/1000)),3),CMB[[Cmb_ID]:[Cmb_ID]],0))),-1,-1,0,0)),IF(OR(EA$1,$R49),4,INDEX(CMB[[Cmb_Rare]:[Cmb_Rare]],MATCH(ROUND(MIN(SUM(EA$4,$O49/1000),SUM($O49,EA$4/1000)),3),CMB[[Cmb_ID]:[Cmb_ID]],0))),CHOOSE(AC[[M]:[M]],2,1,1,SUM(AC[[AB]:[DB]])))),""))</f>
        <v/>
      </c>
      <c r="EB49" t="str">
        <f>IF(OR(EB$5="",$S49=""),"",IFERROR(SUM(PRODUCT(INDEX(CMB[[BA_0O]:[BA_2O]],MATCH(ROUND(MIN(SUM(EB$4,$O49/1000),SUM($O49,EB$4/1000)),3),CMB[[Cmb_ID]:[Cmb_ID]],0),SUM(N(EB$1),N($R49),1)),CHOOSE(AC[[M]:[M]],1,1,0,AC[[AB]:[AB]])),PRODUCT(INDEX(CMB[[BD_0O]:[BD_2O]],MATCH(ROUND(MIN(SUM(EB$4,$O49/1000),SUM($O49,EB$4/1000)),3),CMB[[Cmb_ID]:[Cmb_ID]],0),SUM(N(EB$1),N($R49),1)),CHOOSE(AC[[M]:[M]],1,0,1,AC[[DB]:[DB]])),PRODUCT(SUM(ROUND(AVERAGE(VALUE(EB$3),VALUE($P49)),0),CHOOSE(IF(OR(EB$1,$R49),4,INDEX(CMB[[Res_Rare]:[Res_Rare]],MATCH(ROUND(MIN(SUM(EB$4,$O49/1000),SUM($O49,EB$4/1000)),3),CMB[[Cmb_ID]:[Cmb_ID]],0))),-1,-1,0,0)),IF(OR(EB$1,$R49),4,INDEX(CMB[[Cmb_Rare]:[Cmb_Rare]],MATCH(ROUND(MIN(SUM(EB$4,$O49/1000),SUM($O49,EB$4/1000)),3),CMB[[Cmb_ID]:[Cmb_ID]],0))),CHOOSE(AC[[M]:[M]],2,1,1,SUM(AC[[AB]:[DB]])))),""))</f>
        <v/>
      </c>
      <c r="EC49" t="str">
        <f>IF(OR(EC$5="",$S49=""),"",IFERROR(SUM(PRODUCT(INDEX(CMB[[BA_0O]:[BA_2O]],MATCH(ROUND(MIN(SUM(EC$4,$O49/1000),SUM($O49,EC$4/1000)),3),CMB[[Cmb_ID]:[Cmb_ID]],0),SUM(N(EC$1),N($R49),1)),CHOOSE(AC[[M]:[M]],1,1,0,AC[[AB]:[AB]])),PRODUCT(INDEX(CMB[[BD_0O]:[BD_2O]],MATCH(ROUND(MIN(SUM(EC$4,$O49/1000),SUM($O49,EC$4/1000)),3),CMB[[Cmb_ID]:[Cmb_ID]],0),SUM(N(EC$1),N($R49),1)),CHOOSE(AC[[M]:[M]],1,0,1,AC[[DB]:[DB]])),PRODUCT(SUM(ROUND(AVERAGE(VALUE(EC$3),VALUE($P49)),0),CHOOSE(IF(OR(EC$1,$R49),4,INDEX(CMB[[Res_Rare]:[Res_Rare]],MATCH(ROUND(MIN(SUM(EC$4,$O49/1000),SUM($O49,EC$4/1000)),3),CMB[[Cmb_ID]:[Cmb_ID]],0))),-1,-1,0,0)),IF(OR(EC$1,$R49),4,INDEX(CMB[[Cmb_Rare]:[Cmb_Rare]],MATCH(ROUND(MIN(SUM(EC$4,$O49/1000),SUM($O49,EC$4/1000)),3),CMB[[Cmb_ID]:[Cmb_ID]],0))),CHOOSE(AC[[M]:[M]],2,1,1,SUM(AC[[AB]:[DB]])))),""))</f>
        <v/>
      </c>
      <c r="ED49" t="str">
        <f>IF(OR(ED$5="",$S49=""),"",IFERROR(SUM(PRODUCT(INDEX(CMB[[BA_0O]:[BA_2O]],MATCH(ROUND(MIN(SUM(ED$4,$O49/1000),SUM($O49,ED$4/1000)),3),CMB[[Cmb_ID]:[Cmb_ID]],0),SUM(N(ED$1),N($R49),1)),CHOOSE(AC[[M]:[M]],1,1,0,AC[[AB]:[AB]])),PRODUCT(INDEX(CMB[[BD_0O]:[BD_2O]],MATCH(ROUND(MIN(SUM(ED$4,$O49/1000),SUM($O49,ED$4/1000)),3),CMB[[Cmb_ID]:[Cmb_ID]],0),SUM(N(ED$1),N($R49),1)),CHOOSE(AC[[M]:[M]],1,0,1,AC[[DB]:[DB]])),PRODUCT(SUM(ROUND(AVERAGE(VALUE(ED$3),VALUE($P49)),0),CHOOSE(IF(OR(ED$1,$R49),4,INDEX(CMB[[Res_Rare]:[Res_Rare]],MATCH(ROUND(MIN(SUM(ED$4,$O49/1000),SUM($O49,ED$4/1000)),3),CMB[[Cmb_ID]:[Cmb_ID]],0))),-1,-1,0,0)),IF(OR(ED$1,$R49),4,INDEX(CMB[[Cmb_Rare]:[Cmb_Rare]],MATCH(ROUND(MIN(SUM(ED$4,$O49/1000),SUM($O49,ED$4/1000)),3),CMB[[Cmb_ID]:[Cmb_ID]],0))),CHOOSE(AC[[M]:[M]],2,1,1,SUM(AC[[AB]:[DB]])))),""))</f>
        <v/>
      </c>
      <c r="EE49" t="str">
        <f>IF(OR(EE$5="",$S49=""),"",IFERROR(SUM(PRODUCT(INDEX(CMB[[BA_0O]:[BA_2O]],MATCH(ROUND(MIN(SUM(EE$4,$O49/1000),SUM($O49,EE$4/1000)),3),CMB[[Cmb_ID]:[Cmb_ID]],0),SUM(N(EE$1),N($R49),1)),CHOOSE(AC[[M]:[M]],1,1,0,AC[[AB]:[AB]])),PRODUCT(INDEX(CMB[[BD_0O]:[BD_2O]],MATCH(ROUND(MIN(SUM(EE$4,$O49/1000),SUM($O49,EE$4/1000)),3),CMB[[Cmb_ID]:[Cmb_ID]],0),SUM(N(EE$1),N($R49),1)),CHOOSE(AC[[M]:[M]],1,0,1,AC[[DB]:[DB]])),PRODUCT(SUM(ROUND(AVERAGE(VALUE(EE$3),VALUE($P49)),0),CHOOSE(IF(OR(EE$1,$R49),4,INDEX(CMB[[Res_Rare]:[Res_Rare]],MATCH(ROUND(MIN(SUM(EE$4,$O49/1000),SUM($O49,EE$4/1000)),3),CMB[[Cmb_ID]:[Cmb_ID]],0))),-1,-1,0,0)),IF(OR(EE$1,$R49),4,INDEX(CMB[[Cmb_Rare]:[Cmb_Rare]],MATCH(ROUND(MIN(SUM(EE$4,$O49/1000),SUM($O49,EE$4/1000)),3),CMB[[Cmb_ID]:[Cmb_ID]],0))),CHOOSE(AC[[M]:[M]],2,1,1,SUM(AC[[AB]:[DB]])))),""))</f>
        <v/>
      </c>
      <c r="EF49" t="str">
        <f>IF(OR(EF$5="",$S49=""),"",IFERROR(SUM(PRODUCT(INDEX(CMB[[BA_0O]:[BA_2O]],MATCH(ROUND(MIN(SUM(EF$4,$O49/1000),SUM($O49,EF$4/1000)),3),CMB[[Cmb_ID]:[Cmb_ID]],0),SUM(N(EF$1),N($R49),1)),CHOOSE(AC[[M]:[M]],1,1,0,AC[[AB]:[AB]])),PRODUCT(INDEX(CMB[[BD_0O]:[BD_2O]],MATCH(ROUND(MIN(SUM(EF$4,$O49/1000),SUM($O49,EF$4/1000)),3),CMB[[Cmb_ID]:[Cmb_ID]],0),SUM(N(EF$1),N($R49),1)),CHOOSE(AC[[M]:[M]],1,0,1,AC[[DB]:[DB]])),PRODUCT(SUM(ROUND(AVERAGE(VALUE(EF$3),VALUE($P49)),0),CHOOSE(IF(OR(EF$1,$R49),4,INDEX(CMB[[Res_Rare]:[Res_Rare]],MATCH(ROUND(MIN(SUM(EF$4,$O49/1000),SUM($O49,EF$4/1000)),3),CMB[[Cmb_ID]:[Cmb_ID]],0))),-1,-1,0,0)),IF(OR(EF$1,$R49),4,INDEX(CMB[[Cmb_Rare]:[Cmb_Rare]],MATCH(ROUND(MIN(SUM(EF$4,$O49/1000),SUM($O49,EF$4/1000)),3),CMB[[Cmb_ID]:[Cmb_ID]],0))),CHOOSE(AC[[M]:[M]],2,1,1,SUM(AC[[AB]:[DB]])))),""))</f>
        <v/>
      </c>
      <c r="EG49" t="str">
        <f>IF(OR(EG$5="",$S49=""),"",IFERROR(SUM(PRODUCT(INDEX(CMB[[BA_0O]:[BA_2O]],MATCH(ROUND(MIN(SUM(EG$4,$O49/1000),SUM($O49,EG$4/1000)),3),CMB[[Cmb_ID]:[Cmb_ID]],0),SUM(N(EG$1),N($R49),1)),CHOOSE(AC[[M]:[M]],1,1,0,AC[[AB]:[AB]])),PRODUCT(INDEX(CMB[[BD_0O]:[BD_2O]],MATCH(ROUND(MIN(SUM(EG$4,$O49/1000),SUM($O49,EG$4/1000)),3),CMB[[Cmb_ID]:[Cmb_ID]],0),SUM(N(EG$1),N($R49),1)),CHOOSE(AC[[M]:[M]],1,0,1,AC[[DB]:[DB]])),PRODUCT(SUM(ROUND(AVERAGE(VALUE(EG$3),VALUE($P49)),0),CHOOSE(IF(OR(EG$1,$R49),4,INDEX(CMB[[Res_Rare]:[Res_Rare]],MATCH(ROUND(MIN(SUM(EG$4,$O49/1000),SUM($O49,EG$4/1000)),3),CMB[[Cmb_ID]:[Cmb_ID]],0))),-1,-1,0,0)),IF(OR(EG$1,$R49),4,INDEX(CMB[[Cmb_Rare]:[Cmb_Rare]],MATCH(ROUND(MIN(SUM(EG$4,$O49/1000),SUM($O49,EG$4/1000)),3),CMB[[Cmb_ID]:[Cmb_ID]],0))),CHOOSE(AC[[M]:[M]],2,1,1,SUM(AC[[AB]:[DB]])))),""))</f>
        <v/>
      </c>
      <c r="EH49" t="str">
        <f>IF(OR(EH$5="",$S49=""),"",IFERROR(SUM(PRODUCT(INDEX(CMB[[BA_0O]:[BA_2O]],MATCH(ROUND(MIN(SUM(EH$4,$O49/1000),SUM($O49,EH$4/1000)),3),CMB[[Cmb_ID]:[Cmb_ID]],0),SUM(N(EH$1),N($R49),1)),CHOOSE(AC[[M]:[M]],1,1,0,AC[[AB]:[AB]])),PRODUCT(INDEX(CMB[[BD_0O]:[BD_2O]],MATCH(ROUND(MIN(SUM(EH$4,$O49/1000),SUM($O49,EH$4/1000)),3),CMB[[Cmb_ID]:[Cmb_ID]],0),SUM(N(EH$1),N($R49),1)),CHOOSE(AC[[M]:[M]],1,0,1,AC[[DB]:[DB]])),PRODUCT(SUM(ROUND(AVERAGE(VALUE(EH$3),VALUE($P49)),0),CHOOSE(IF(OR(EH$1,$R49),4,INDEX(CMB[[Res_Rare]:[Res_Rare]],MATCH(ROUND(MIN(SUM(EH$4,$O49/1000),SUM($O49,EH$4/1000)),3),CMB[[Cmb_ID]:[Cmb_ID]],0))),-1,-1,0,0)),IF(OR(EH$1,$R49),4,INDEX(CMB[[Cmb_Rare]:[Cmb_Rare]],MATCH(ROUND(MIN(SUM(EH$4,$O49/1000),SUM($O49,EH$4/1000)),3),CMB[[Cmb_ID]:[Cmb_ID]],0))),CHOOSE(AC[[M]:[M]],2,1,1,SUM(AC[[AB]:[DB]])))),""))</f>
        <v/>
      </c>
      <c r="EI49" t="str">
        <f>IF(OR(EI$5="",$S49=""),"",IFERROR(SUM(PRODUCT(INDEX(CMB[[BA_0O]:[BA_2O]],MATCH(ROUND(MIN(SUM(EI$4,$O49/1000),SUM($O49,EI$4/1000)),3),CMB[[Cmb_ID]:[Cmb_ID]],0),SUM(N(EI$1),N($R49),1)),CHOOSE(AC[[M]:[M]],1,1,0,AC[[AB]:[AB]])),PRODUCT(INDEX(CMB[[BD_0O]:[BD_2O]],MATCH(ROUND(MIN(SUM(EI$4,$O49/1000),SUM($O49,EI$4/1000)),3),CMB[[Cmb_ID]:[Cmb_ID]],0),SUM(N(EI$1),N($R49),1)),CHOOSE(AC[[M]:[M]],1,0,1,AC[[DB]:[DB]])),PRODUCT(SUM(ROUND(AVERAGE(VALUE(EI$3),VALUE($P49)),0),CHOOSE(IF(OR(EI$1,$R49),4,INDEX(CMB[[Res_Rare]:[Res_Rare]],MATCH(ROUND(MIN(SUM(EI$4,$O49/1000),SUM($O49,EI$4/1000)),3),CMB[[Cmb_ID]:[Cmb_ID]],0))),-1,-1,0,0)),IF(OR(EI$1,$R49),4,INDEX(CMB[[Cmb_Rare]:[Cmb_Rare]],MATCH(ROUND(MIN(SUM(EI$4,$O49/1000),SUM($O49,EI$4/1000)),3),CMB[[Cmb_ID]:[Cmb_ID]],0))),CHOOSE(AC[[M]:[M]],2,1,1,SUM(AC[[AB]:[DB]])))),""))</f>
        <v/>
      </c>
      <c r="EJ49" t="str">
        <f>IF(OR(EJ$5="",$S49=""),"",IFERROR(SUM(PRODUCT(INDEX(CMB[[BA_0O]:[BA_2O]],MATCH(ROUND(MIN(SUM(EJ$4,$O49/1000),SUM($O49,EJ$4/1000)),3),CMB[[Cmb_ID]:[Cmb_ID]],0),SUM(N(EJ$1),N($R49),1)),CHOOSE(AC[[M]:[M]],1,1,0,AC[[AB]:[AB]])),PRODUCT(INDEX(CMB[[BD_0O]:[BD_2O]],MATCH(ROUND(MIN(SUM(EJ$4,$O49/1000),SUM($O49,EJ$4/1000)),3),CMB[[Cmb_ID]:[Cmb_ID]],0),SUM(N(EJ$1),N($R49),1)),CHOOSE(AC[[M]:[M]],1,0,1,AC[[DB]:[DB]])),PRODUCT(SUM(ROUND(AVERAGE(VALUE(EJ$3),VALUE($P49)),0),CHOOSE(IF(OR(EJ$1,$R49),4,INDEX(CMB[[Res_Rare]:[Res_Rare]],MATCH(ROUND(MIN(SUM(EJ$4,$O49/1000),SUM($O49,EJ$4/1000)),3),CMB[[Cmb_ID]:[Cmb_ID]],0))),-1,-1,0,0)),IF(OR(EJ$1,$R49),4,INDEX(CMB[[Cmb_Rare]:[Cmb_Rare]],MATCH(ROUND(MIN(SUM(EJ$4,$O49/1000),SUM($O49,EJ$4/1000)),3),CMB[[Cmb_ID]:[Cmb_ID]],0))),CHOOSE(AC[[M]:[M]],2,1,1,SUM(AC[[AB]:[DB]])))),""))</f>
        <v/>
      </c>
      <c r="EK49" t="str">
        <f>IF(OR(EK$5="",$S49=""),"",IFERROR(SUM(PRODUCT(INDEX(CMB[[BA_0O]:[BA_2O]],MATCH(ROUND(MIN(SUM(EK$4,$O49/1000),SUM($O49,EK$4/1000)),3),CMB[[Cmb_ID]:[Cmb_ID]],0),SUM(N(EK$1),N($R49),1)),CHOOSE(AC[[M]:[M]],1,1,0,AC[[AB]:[AB]])),PRODUCT(INDEX(CMB[[BD_0O]:[BD_2O]],MATCH(ROUND(MIN(SUM(EK$4,$O49/1000),SUM($O49,EK$4/1000)),3),CMB[[Cmb_ID]:[Cmb_ID]],0),SUM(N(EK$1),N($R49),1)),CHOOSE(AC[[M]:[M]],1,0,1,AC[[DB]:[DB]])),PRODUCT(SUM(ROUND(AVERAGE(VALUE(EK$3),VALUE($P49)),0),CHOOSE(IF(OR(EK$1,$R49),4,INDEX(CMB[[Res_Rare]:[Res_Rare]],MATCH(ROUND(MIN(SUM(EK$4,$O49/1000),SUM($O49,EK$4/1000)),3),CMB[[Cmb_ID]:[Cmb_ID]],0))),-1,-1,0,0)),IF(OR(EK$1,$R49),4,INDEX(CMB[[Cmb_Rare]:[Cmb_Rare]],MATCH(ROUND(MIN(SUM(EK$4,$O49/1000),SUM($O49,EK$4/1000)),3),CMB[[Cmb_ID]:[Cmb_ID]],0))),CHOOSE(AC[[M]:[M]],2,1,1,SUM(AC[[AB]:[DB]])))),""))</f>
        <v/>
      </c>
      <c r="EL49" t="str">
        <f>IF(OR(EL$5="",$S49=""),"",IFERROR(SUM(PRODUCT(INDEX(CMB[[BA_0O]:[BA_2O]],MATCH(ROUND(MIN(SUM(EL$4,$O49/1000),SUM($O49,EL$4/1000)),3),CMB[[Cmb_ID]:[Cmb_ID]],0),SUM(N(EL$1),N($R49),1)),CHOOSE(AC[[M]:[M]],1,1,0,AC[[AB]:[AB]])),PRODUCT(INDEX(CMB[[BD_0O]:[BD_2O]],MATCH(ROUND(MIN(SUM(EL$4,$O49/1000),SUM($O49,EL$4/1000)),3),CMB[[Cmb_ID]:[Cmb_ID]],0),SUM(N(EL$1),N($R49),1)),CHOOSE(AC[[M]:[M]],1,0,1,AC[[DB]:[DB]])),PRODUCT(SUM(ROUND(AVERAGE(VALUE(EL$3),VALUE($P49)),0),CHOOSE(IF(OR(EL$1,$R49),4,INDEX(CMB[[Res_Rare]:[Res_Rare]],MATCH(ROUND(MIN(SUM(EL$4,$O49/1000),SUM($O49,EL$4/1000)),3),CMB[[Cmb_ID]:[Cmb_ID]],0))),-1,-1,0,0)),IF(OR(EL$1,$R49),4,INDEX(CMB[[Cmb_Rare]:[Cmb_Rare]],MATCH(ROUND(MIN(SUM(EL$4,$O49/1000),SUM($O49,EL$4/1000)),3),CMB[[Cmb_ID]:[Cmb_ID]],0))),CHOOSE(AC[[M]:[M]],2,1,1,SUM(AC[[AB]:[DB]])))),""))</f>
        <v/>
      </c>
      <c r="EM49" t="str">
        <f>IF(OR(EM$5="",$S49=""),"",IFERROR(SUM(PRODUCT(INDEX(CMB[[BA_0O]:[BA_2O]],MATCH(ROUND(MIN(SUM(EM$4,$O49/1000),SUM($O49,EM$4/1000)),3),CMB[[Cmb_ID]:[Cmb_ID]],0),SUM(N(EM$1),N($R49),1)),CHOOSE(AC[[M]:[M]],1,1,0,AC[[AB]:[AB]])),PRODUCT(INDEX(CMB[[BD_0O]:[BD_2O]],MATCH(ROUND(MIN(SUM(EM$4,$O49/1000),SUM($O49,EM$4/1000)),3),CMB[[Cmb_ID]:[Cmb_ID]],0),SUM(N(EM$1),N($R49),1)),CHOOSE(AC[[M]:[M]],1,0,1,AC[[DB]:[DB]])),PRODUCT(SUM(ROUND(AVERAGE(VALUE(EM$3),VALUE($P49)),0),CHOOSE(IF(OR(EM$1,$R49),4,INDEX(CMB[[Res_Rare]:[Res_Rare]],MATCH(ROUND(MIN(SUM(EM$4,$O49/1000),SUM($O49,EM$4/1000)),3),CMB[[Cmb_ID]:[Cmb_ID]],0))),-1,-1,0,0)),IF(OR(EM$1,$R49),4,INDEX(CMB[[Cmb_Rare]:[Cmb_Rare]],MATCH(ROUND(MIN(SUM(EM$4,$O49/1000),SUM($O49,EM$4/1000)),3),CMB[[Cmb_ID]:[Cmb_ID]],0))),CHOOSE(AC[[M]:[M]],2,1,1,SUM(AC[[AB]:[DB]])))),""))</f>
        <v/>
      </c>
      <c r="EN49" t="str">
        <f>IF(OR(EN$5="",$S49=""),"",IFERROR(SUM(PRODUCT(INDEX(CMB[[BA_0O]:[BA_2O]],MATCH(ROUND(MIN(SUM(EN$4,$O49/1000),SUM($O49,EN$4/1000)),3),CMB[[Cmb_ID]:[Cmb_ID]],0),SUM(N(EN$1),N($R49),1)),CHOOSE(AC[[M]:[M]],1,1,0,AC[[AB]:[AB]])),PRODUCT(INDEX(CMB[[BD_0O]:[BD_2O]],MATCH(ROUND(MIN(SUM(EN$4,$O49/1000),SUM($O49,EN$4/1000)),3),CMB[[Cmb_ID]:[Cmb_ID]],0),SUM(N(EN$1),N($R49),1)),CHOOSE(AC[[M]:[M]],1,0,1,AC[[DB]:[DB]])),PRODUCT(SUM(ROUND(AVERAGE(VALUE(EN$3),VALUE($P49)),0),CHOOSE(IF(OR(EN$1,$R49),4,INDEX(CMB[[Res_Rare]:[Res_Rare]],MATCH(ROUND(MIN(SUM(EN$4,$O49/1000),SUM($O49,EN$4/1000)),3),CMB[[Cmb_ID]:[Cmb_ID]],0))),-1,-1,0,0)),IF(OR(EN$1,$R49),4,INDEX(CMB[[Cmb_Rare]:[Cmb_Rare]],MATCH(ROUND(MIN(SUM(EN$4,$O49/1000),SUM($O49,EN$4/1000)),3),CMB[[Cmb_ID]:[Cmb_ID]],0))),CHOOSE(AC[[M]:[M]],2,1,1,SUM(AC[[AB]:[DB]])))),""))</f>
        <v/>
      </c>
      <c r="EO49" t="str">
        <f>IF(OR(EO$5="",$S49=""),"",IFERROR(SUM(PRODUCT(INDEX(CMB[[BA_0O]:[BA_2O]],MATCH(ROUND(MIN(SUM(EO$4,$O49/1000),SUM($O49,EO$4/1000)),3),CMB[[Cmb_ID]:[Cmb_ID]],0),SUM(N(EO$1),N($R49),1)),CHOOSE(AC[[M]:[M]],1,1,0,AC[[AB]:[AB]])),PRODUCT(INDEX(CMB[[BD_0O]:[BD_2O]],MATCH(ROUND(MIN(SUM(EO$4,$O49/1000),SUM($O49,EO$4/1000)),3),CMB[[Cmb_ID]:[Cmb_ID]],0),SUM(N(EO$1),N($R49),1)),CHOOSE(AC[[M]:[M]],1,0,1,AC[[DB]:[DB]])),PRODUCT(SUM(ROUND(AVERAGE(VALUE(EO$3),VALUE($P49)),0),CHOOSE(IF(OR(EO$1,$R49),4,INDEX(CMB[[Res_Rare]:[Res_Rare]],MATCH(ROUND(MIN(SUM(EO$4,$O49/1000),SUM($O49,EO$4/1000)),3),CMB[[Cmb_ID]:[Cmb_ID]],0))),-1,-1,0,0)),IF(OR(EO$1,$R49),4,INDEX(CMB[[Cmb_Rare]:[Cmb_Rare]],MATCH(ROUND(MIN(SUM(EO$4,$O49/1000),SUM($O49,EO$4/1000)),3),CMB[[Cmb_ID]:[Cmb_ID]],0))),CHOOSE(AC[[M]:[M]],2,1,1,SUM(AC[[AB]:[DB]])))),""))</f>
        <v/>
      </c>
      <c r="EP49" t="str">
        <f>IF(OR(EP$5="",$S49=""),"",IFERROR(SUM(PRODUCT(INDEX(CMB[[BA_0O]:[BA_2O]],MATCH(ROUND(MIN(SUM(EP$4,$O49/1000),SUM($O49,EP$4/1000)),3),CMB[[Cmb_ID]:[Cmb_ID]],0),SUM(N(EP$1),N($R49),1)),CHOOSE(AC[[M]:[M]],1,1,0,AC[[AB]:[AB]])),PRODUCT(INDEX(CMB[[BD_0O]:[BD_2O]],MATCH(ROUND(MIN(SUM(EP$4,$O49/1000),SUM($O49,EP$4/1000)),3),CMB[[Cmb_ID]:[Cmb_ID]],0),SUM(N(EP$1),N($R49),1)),CHOOSE(AC[[M]:[M]],1,0,1,AC[[DB]:[DB]])),PRODUCT(SUM(ROUND(AVERAGE(VALUE(EP$3),VALUE($P49)),0),CHOOSE(IF(OR(EP$1,$R49),4,INDEX(CMB[[Res_Rare]:[Res_Rare]],MATCH(ROUND(MIN(SUM(EP$4,$O49/1000),SUM($O49,EP$4/1000)),3),CMB[[Cmb_ID]:[Cmb_ID]],0))),-1,-1,0,0)),IF(OR(EP$1,$R49),4,INDEX(CMB[[Cmb_Rare]:[Cmb_Rare]],MATCH(ROUND(MIN(SUM(EP$4,$O49/1000),SUM($O49,EP$4/1000)),3),CMB[[Cmb_ID]:[Cmb_ID]],0))),CHOOSE(AC[[M]:[M]],2,1,1,SUM(AC[[AB]:[DB]])))),""))</f>
        <v/>
      </c>
      <c r="EQ49" t="str">
        <f>IF(OR(EQ$5="",$S49=""),"",IFERROR(SUM(PRODUCT(INDEX(CMB[[BA_0O]:[BA_2O]],MATCH(ROUND(MIN(SUM(EQ$4,$O49/1000),SUM($O49,EQ$4/1000)),3),CMB[[Cmb_ID]:[Cmb_ID]],0),SUM(N(EQ$1),N($R49),1)),CHOOSE(AC[[M]:[M]],1,1,0,AC[[AB]:[AB]])),PRODUCT(INDEX(CMB[[BD_0O]:[BD_2O]],MATCH(ROUND(MIN(SUM(EQ$4,$O49/1000),SUM($O49,EQ$4/1000)),3),CMB[[Cmb_ID]:[Cmb_ID]],0),SUM(N(EQ$1),N($R49),1)),CHOOSE(AC[[M]:[M]],1,0,1,AC[[DB]:[DB]])),PRODUCT(SUM(ROUND(AVERAGE(VALUE(EQ$3),VALUE($P49)),0),CHOOSE(IF(OR(EQ$1,$R49),4,INDEX(CMB[[Res_Rare]:[Res_Rare]],MATCH(ROUND(MIN(SUM(EQ$4,$O49/1000),SUM($O49,EQ$4/1000)),3),CMB[[Cmb_ID]:[Cmb_ID]],0))),-1,-1,0,0)),IF(OR(EQ$1,$R49),4,INDEX(CMB[[Cmb_Rare]:[Cmb_Rare]],MATCH(ROUND(MIN(SUM(EQ$4,$O49/1000),SUM($O49,EQ$4/1000)),3),CMB[[Cmb_ID]:[Cmb_ID]],0))),CHOOSE(AC[[M]:[M]],2,1,1,SUM(AC[[AB]:[DB]])))),""))</f>
        <v/>
      </c>
      <c r="ER49" t="str">
        <f>IF(OR(ER$5="",$S49=""),"",IFERROR(SUM(PRODUCT(INDEX(CMB[[BA_0O]:[BA_2O]],MATCH(ROUND(MIN(SUM(ER$4,$O49/1000),SUM($O49,ER$4/1000)),3),CMB[[Cmb_ID]:[Cmb_ID]],0),SUM(N(ER$1),N($R49),1)),CHOOSE(AC[[M]:[M]],1,1,0,AC[[AB]:[AB]])),PRODUCT(INDEX(CMB[[BD_0O]:[BD_2O]],MATCH(ROUND(MIN(SUM(ER$4,$O49/1000),SUM($O49,ER$4/1000)),3),CMB[[Cmb_ID]:[Cmb_ID]],0),SUM(N(ER$1),N($R49),1)),CHOOSE(AC[[M]:[M]],1,0,1,AC[[DB]:[DB]])),PRODUCT(SUM(ROUND(AVERAGE(VALUE(ER$3),VALUE($P49)),0),CHOOSE(IF(OR(ER$1,$R49),4,INDEX(CMB[[Res_Rare]:[Res_Rare]],MATCH(ROUND(MIN(SUM(ER$4,$O49/1000),SUM($O49,ER$4/1000)),3),CMB[[Cmb_ID]:[Cmb_ID]],0))),-1,-1,0,0)),IF(OR(ER$1,$R49),4,INDEX(CMB[[Cmb_Rare]:[Cmb_Rare]],MATCH(ROUND(MIN(SUM(ER$4,$O49/1000),SUM($O49,ER$4/1000)),3),CMB[[Cmb_ID]:[Cmb_ID]],0))),CHOOSE(AC[[M]:[M]],2,1,1,SUM(AC[[AB]:[DB]])))),""))</f>
        <v/>
      </c>
      <c r="ES49" t="str">
        <f>IF(OR(ES$5="",$S49=""),"",IFERROR(SUM(PRODUCT(INDEX(CMB[[BA_0O]:[BA_2O]],MATCH(ROUND(MIN(SUM(ES$4,$O49/1000),SUM($O49,ES$4/1000)),3),CMB[[Cmb_ID]:[Cmb_ID]],0),SUM(N(ES$1),N($R49),1)),CHOOSE(AC[[M]:[M]],1,1,0,AC[[AB]:[AB]])),PRODUCT(INDEX(CMB[[BD_0O]:[BD_2O]],MATCH(ROUND(MIN(SUM(ES$4,$O49/1000),SUM($O49,ES$4/1000)),3),CMB[[Cmb_ID]:[Cmb_ID]],0),SUM(N(ES$1),N($R49),1)),CHOOSE(AC[[M]:[M]],1,0,1,AC[[DB]:[DB]])),PRODUCT(SUM(ROUND(AVERAGE(VALUE(ES$3),VALUE($P49)),0),CHOOSE(IF(OR(ES$1,$R49),4,INDEX(CMB[[Res_Rare]:[Res_Rare]],MATCH(ROUND(MIN(SUM(ES$4,$O49/1000),SUM($O49,ES$4/1000)),3),CMB[[Cmb_ID]:[Cmb_ID]],0))),-1,-1,0,0)),IF(OR(ES$1,$R49),4,INDEX(CMB[[Cmb_Rare]:[Cmb_Rare]],MATCH(ROUND(MIN(SUM(ES$4,$O49/1000),SUM($O49,ES$4/1000)),3),CMB[[Cmb_ID]:[Cmb_ID]],0))),CHOOSE(AC[[M]:[M]],2,1,1,SUM(AC[[AB]:[DB]])))),""))</f>
        <v/>
      </c>
      <c r="ET49" t="str">
        <f>IF(OR(ET$5="",$S49=""),"",IFERROR(SUM(PRODUCT(INDEX(CMB[[BA_0O]:[BA_2O]],MATCH(ROUND(MIN(SUM(ET$4,$O49/1000),SUM($O49,ET$4/1000)),3),CMB[[Cmb_ID]:[Cmb_ID]],0),SUM(N(ET$1),N($R49),1)),CHOOSE(AC[[M]:[M]],1,1,0,AC[[AB]:[AB]])),PRODUCT(INDEX(CMB[[BD_0O]:[BD_2O]],MATCH(ROUND(MIN(SUM(ET$4,$O49/1000),SUM($O49,ET$4/1000)),3),CMB[[Cmb_ID]:[Cmb_ID]],0),SUM(N(ET$1),N($R49),1)),CHOOSE(AC[[M]:[M]],1,0,1,AC[[DB]:[DB]])),PRODUCT(SUM(ROUND(AVERAGE(VALUE(ET$3),VALUE($P49)),0),CHOOSE(IF(OR(ET$1,$R49),4,INDEX(CMB[[Res_Rare]:[Res_Rare]],MATCH(ROUND(MIN(SUM(ET$4,$O49/1000),SUM($O49,ET$4/1000)),3),CMB[[Cmb_ID]:[Cmb_ID]],0))),-1,-1,0,0)),IF(OR(ET$1,$R49),4,INDEX(CMB[[Cmb_Rare]:[Cmb_Rare]],MATCH(ROUND(MIN(SUM(ET$4,$O49/1000),SUM($O49,ET$4/1000)),3),CMB[[Cmb_ID]:[Cmb_ID]],0))),CHOOSE(AC[[M]:[M]],2,1,1,SUM(AC[[AB]:[DB]])))),""))</f>
        <v/>
      </c>
      <c r="EU49" t="str">
        <f>IF(OR(EU$5="",$S49=""),"",IFERROR(SUM(PRODUCT(INDEX(CMB[[BA_0O]:[BA_2O]],MATCH(ROUND(MIN(SUM(EU$4,$O49/1000),SUM($O49,EU$4/1000)),3),CMB[[Cmb_ID]:[Cmb_ID]],0),SUM(N(EU$1),N($R49),1)),CHOOSE(AC[[M]:[M]],1,1,0,AC[[AB]:[AB]])),PRODUCT(INDEX(CMB[[BD_0O]:[BD_2O]],MATCH(ROUND(MIN(SUM(EU$4,$O49/1000),SUM($O49,EU$4/1000)),3),CMB[[Cmb_ID]:[Cmb_ID]],0),SUM(N(EU$1),N($R49),1)),CHOOSE(AC[[M]:[M]],1,0,1,AC[[DB]:[DB]])),PRODUCT(SUM(ROUND(AVERAGE(VALUE(EU$3),VALUE($P49)),0),CHOOSE(IF(OR(EU$1,$R49),4,INDEX(CMB[[Res_Rare]:[Res_Rare]],MATCH(ROUND(MIN(SUM(EU$4,$O49/1000),SUM($O49,EU$4/1000)),3),CMB[[Cmb_ID]:[Cmb_ID]],0))),-1,-1,0,0)),IF(OR(EU$1,$R49),4,INDEX(CMB[[Cmb_Rare]:[Cmb_Rare]],MATCH(ROUND(MIN(SUM(EU$4,$O49/1000),SUM($O49,EU$4/1000)),3),CMB[[Cmb_ID]:[Cmb_ID]],0))),CHOOSE(AC[[M]:[M]],2,1,1,SUM(AC[[AB]:[DB]])))),""))</f>
        <v/>
      </c>
      <c r="EV49" t="str">
        <f>IF(OR(EV$5="",$S49=""),"",IFERROR(SUM(PRODUCT(INDEX(CMB[[BA_0O]:[BA_2O]],MATCH(ROUND(MIN(SUM(EV$4,$O49/1000),SUM($O49,EV$4/1000)),3),CMB[[Cmb_ID]:[Cmb_ID]],0),SUM(N(EV$1),N($R49),1)),CHOOSE(AC[[M]:[M]],1,1,0,AC[[AB]:[AB]])),PRODUCT(INDEX(CMB[[BD_0O]:[BD_2O]],MATCH(ROUND(MIN(SUM(EV$4,$O49/1000),SUM($O49,EV$4/1000)),3),CMB[[Cmb_ID]:[Cmb_ID]],0),SUM(N(EV$1),N($R49),1)),CHOOSE(AC[[M]:[M]],1,0,1,AC[[DB]:[DB]])),PRODUCT(SUM(ROUND(AVERAGE(VALUE(EV$3),VALUE($P49)),0),CHOOSE(IF(OR(EV$1,$R49),4,INDEX(CMB[[Res_Rare]:[Res_Rare]],MATCH(ROUND(MIN(SUM(EV$4,$O49/1000),SUM($O49,EV$4/1000)),3),CMB[[Cmb_ID]:[Cmb_ID]],0))),-1,-1,0,0)),IF(OR(EV$1,$R49),4,INDEX(CMB[[Cmb_Rare]:[Cmb_Rare]],MATCH(ROUND(MIN(SUM(EV$4,$O49/1000),SUM($O49,EV$4/1000)),3),CMB[[Cmb_ID]:[Cmb_ID]],0))),CHOOSE(AC[[M]:[M]],2,1,1,SUM(AC[[AB]:[DB]])))),""))</f>
        <v/>
      </c>
      <c r="EW49" t="str">
        <f>IF(OR(EW$5="",$S49=""),"",IFERROR(SUM(PRODUCT(INDEX(CMB[[BA_0O]:[BA_2O]],MATCH(ROUND(MIN(SUM(EW$4,$O49/1000),SUM($O49,EW$4/1000)),3),CMB[[Cmb_ID]:[Cmb_ID]],0),SUM(N(EW$1),N($R49),1)),CHOOSE(AC[[M]:[M]],1,1,0,AC[[AB]:[AB]])),PRODUCT(INDEX(CMB[[BD_0O]:[BD_2O]],MATCH(ROUND(MIN(SUM(EW$4,$O49/1000),SUM($O49,EW$4/1000)),3),CMB[[Cmb_ID]:[Cmb_ID]],0),SUM(N(EW$1),N($R49),1)),CHOOSE(AC[[M]:[M]],1,0,1,AC[[DB]:[DB]])),PRODUCT(SUM(ROUND(AVERAGE(VALUE(EW$3),VALUE($P49)),0),CHOOSE(IF(OR(EW$1,$R49),4,INDEX(CMB[[Res_Rare]:[Res_Rare]],MATCH(ROUND(MIN(SUM(EW$4,$O49/1000),SUM($O49,EW$4/1000)),3),CMB[[Cmb_ID]:[Cmb_ID]],0))),-1,-1,0,0)),IF(OR(EW$1,$R49),4,INDEX(CMB[[Cmb_Rare]:[Cmb_Rare]],MATCH(ROUND(MIN(SUM(EW$4,$O49/1000),SUM($O49,EW$4/1000)),3),CMB[[Cmb_ID]:[Cmb_ID]],0))),CHOOSE(AC[[M]:[M]],2,1,1,SUM(AC[[AB]:[DB]])))),""))</f>
        <v/>
      </c>
      <c r="EX49" t="str">
        <f>IF(OR(EX$5="",$S49=""),"",IFERROR(SUM(PRODUCT(INDEX(CMB[[BA_0O]:[BA_2O]],MATCH(ROUND(MIN(SUM(EX$4,$O49/1000),SUM($O49,EX$4/1000)),3),CMB[[Cmb_ID]:[Cmb_ID]],0),SUM(N(EX$1),N($R49),1)),CHOOSE(AC[[M]:[M]],1,1,0,AC[[AB]:[AB]])),PRODUCT(INDEX(CMB[[BD_0O]:[BD_2O]],MATCH(ROUND(MIN(SUM(EX$4,$O49/1000),SUM($O49,EX$4/1000)),3),CMB[[Cmb_ID]:[Cmb_ID]],0),SUM(N(EX$1),N($R49),1)),CHOOSE(AC[[M]:[M]],1,0,1,AC[[DB]:[DB]])),PRODUCT(SUM(ROUND(AVERAGE(VALUE(EX$3),VALUE($P49)),0),CHOOSE(IF(OR(EX$1,$R49),4,INDEX(CMB[[Res_Rare]:[Res_Rare]],MATCH(ROUND(MIN(SUM(EX$4,$O49/1000),SUM($O49,EX$4/1000)),3),CMB[[Cmb_ID]:[Cmb_ID]],0))),-1,-1,0,0)),IF(OR(EX$1,$R49),4,INDEX(CMB[[Cmb_Rare]:[Cmb_Rare]],MATCH(ROUND(MIN(SUM(EX$4,$O49/1000),SUM($O49,EX$4/1000)),3),CMB[[Cmb_ID]:[Cmb_ID]],0))),CHOOSE(AC[[M]:[M]],2,1,1,SUM(AC[[AB]:[DB]])))),""))</f>
        <v/>
      </c>
      <c r="EY49" t="str">
        <f>IF(OR(EY$5="",$S49=""),"",IFERROR(SUM(PRODUCT(INDEX(CMB[[BA_0O]:[BA_2O]],MATCH(ROUND(MIN(SUM(EY$4,$O49/1000),SUM($O49,EY$4/1000)),3),CMB[[Cmb_ID]:[Cmb_ID]],0),SUM(N(EY$1),N($R49),1)),CHOOSE(AC[[M]:[M]],1,1,0,AC[[AB]:[AB]])),PRODUCT(INDEX(CMB[[BD_0O]:[BD_2O]],MATCH(ROUND(MIN(SUM(EY$4,$O49/1000),SUM($O49,EY$4/1000)),3),CMB[[Cmb_ID]:[Cmb_ID]],0),SUM(N(EY$1),N($R49),1)),CHOOSE(AC[[M]:[M]],1,0,1,AC[[DB]:[DB]])),PRODUCT(SUM(ROUND(AVERAGE(VALUE(EY$3),VALUE($P49)),0),CHOOSE(IF(OR(EY$1,$R49),4,INDEX(CMB[[Res_Rare]:[Res_Rare]],MATCH(ROUND(MIN(SUM(EY$4,$O49/1000),SUM($O49,EY$4/1000)),3),CMB[[Cmb_ID]:[Cmb_ID]],0))),-1,-1,0,0)),IF(OR(EY$1,$R49),4,INDEX(CMB[[Cmb_Rare]:[Cmb_Rare]],MATCH(ROUND(MIN(SUM(EY$4,$O49/1000),SUM($O49,EY$4/1000)),3),CMB[[Cmb_ID]:[Cmb_ID]],0))),CHOOSE(AC[[M]:[M]],2,1,1,SUM(AC[[AB]:[DB]])))),""))</f>
        <v/>
      </c>
      <c r="EZ49" t="str">
        <f>IF(OR(EZ$5="",$S49=""),"",IFERROR(SUM(PRODUCT(INDEX(CMB[[BA_0O]:[BA_2O]],MATCH(ROUND(MIN(SUM(EZ$4,$O49/1000),SUM($O49,EZ$4/1000)),3),CMB[[Cmb_ID]:[Cmb_ID]],0),SUM(N(EZ$1),N($R49),1)),CHOOSE(AC[[M]:[M]],1,1,0,AC[[AB]:[AB]])),PRODUCT(INDEX(CMB[[BD_0O]:[BD_2O]],MATCH(ROUND(MIN(SUM(EZ$4,$O49/1000),SUM($O49,EZ$4/1000)),3),CMB[[Cmb_ID]:[Cmb_ID]],0),SUM(N(EZ$1),N($R49),1)),CHOOSE(AC[[M]:[M]],1,0,1,AC[[DB]:[DB]])),PRODUCT(SUM(ROUND(AVERAGE(VALUE(EZ$3),VALUE($P49)),0),CHOOSE(IF(OR(EZ$1,$R49),4,INDEX(CMB[[Res_Rare]:[Res_Rare]],MATCH(ROUND(MIN(SUM(EZ$4,$O49/1000),SUM($O49,EZ$4/1000)),3),CMB[[Cmb_ID]:[Cmb_ID]],0))),-1,-1,0,0)),IF(OR(EZ$1,$R49),4,INDEX(CMB[[Cmb_Rare]:[Cmb_Rare]],MATCH(ROUND(MIN(SUM(EZ$4,$O49/1000),SUM($O49,EZ$4/1000)),3),CMB[[Cmb_ID]:[Cmb_ID]],0))),CHOOSE(AC[[M]:[M]],2,1,1,SUM(AC[[AB]:[DB]])))),""))</f>
        <v/>
      </c>
      <c r="FA49" t="str">
        <f>IF(OR(FA$5="",$S49=""),"",IFERROR(SUM(PRODUCT(INDEX(CMB[[BA_0O]:[BA_2O]],MATCH(ROUND(MIN(SUM(FA$4,$O49/1000),SUM($O49,FA$4/1000)),3),CMB[[Cmb_ID]:[Cmb_ID]],0),SUM(N(FA$1),N($R49),1)),CHOOSE(AC[[M]:[M]],1,1,0,AC[[AB]:[AB]])),PRODUCT(INDEX(CMB[[BD_0O]:[BD_2O]],MATCH(ROUND(MIN(SUM(FA$4,$O49/1000),SUM($O49,FA$4/1000)),3),CMB[[Cmb_ID]:[Cmb_ID]],0),SUM(N(FA$1),N($R49),1)),CHOOSE(AC[[M]:[M]],1,0,1,AC[[DB]:[DB]])),PRODUCT(SUM(ROUND(AVERAGE(VALUE(FA$3),VALUE($P49)),0),CHOOSE(IF(OR(FA$1,$R49),4,INDEX(CMB[[Res_Rare]:[Res_Rare]],MATCH(ROUND(MIN(SUM(FA$4,$O49/1000),SUM($O49,FA$4/1000)),3),CMB[[Cmb_ID]:[Cmb_ID]],0))),-1,-1,0,0)),IF(OR(FA$1,$R49),4,INDEX(CMB[[Cmb_Rare]:[Cmb_Rare]],MATCH(ROUND(MIN(SUM(FA$4,$O49/1000),SUM($O49,FA$4/1000)),3),CMB[[Cmb_ID]:[Cmb_ID]],0))),CHOOSE(AC[[M]:[M]],2,1,1,SUM(AC[[AB]:[DB]])))),""))</f>
        <v/>
      </c>
      <c r="FB49" t="str">
        <f>IF(OR(FB$5="",$S49=""),"",IFERROR(SUM(PRODUCT(INDEX(CMB[[BA_0O]:[BA_2O]],MATCH(ROUND(MIN(SUM(FB$4,$O49/1000),SUM($O49,FB$4/1000)),3),CMB[[Cmb_ID]:[Cmb_ID]],0),SUM(N(FB$1),N($R49),1)),CHOOSE(AC[[M]:[M]],1,1,0,AC[[AB]:[AB]])),PRODUCT(INDEX(CMB[[BD_0O]:[BD_2O]],MATCH(ROUND(MIN(SUM(FB$4,$O49/1000),SUM($O49,FB$4/1000)),3),CMB[[Cmb_ID]:[Cmb_ID]],0),SUM(N(FB$1),N($R49),1)),CHOOSE(AC[[M]:[M]],1,0,1,AC[[DB]:[DB]])),PRODUCT(SUM(ROUND(AVERAGE(VALUE(FB$3),VALUE($P49)),0),CHOOSE(IF(OR(FB$1,$R49),4,INDEX(CMB[[Res_Rare]:[Res_Rare]],MATCH(ROUND(MIN(SUM(FB$4,$O49/1000),SUM($O49,FB$4/1000)),3),CMB[[Cmb_ID]:[Cmb_ID]],0))),-1,-1,0,0)),IF(OR(FB$1,$R49),4,INDEX(CMB[[Cmb_Rare]:[Cmb_Rare]],MATCH(ROUND(MIN(SUM(FB$4,$O49/1000),SUM($O49,FB$4/1000)),3),CMB[[Cmb_ID]:[Cmb_ID]],0))),CHOOSE(AC[[M]:[M]],2,1,1,SUM(AC[[AB]:[DB]])))),""))</f>
        <v/>
      </c>
      <c r="FC49" t="str">
        <f>IF(OR(FC$5="",$S49=""),"",IFERROR(SUM(PRODUCT(INDEX(CMB[[BA_0O]:[BA_2O]],MATCH(ROUND(MIN(SUM(FC$4,$O49/1000),SUM($O49,FC$4/1000)),3),CMB[[Cmb_ID]:[Cmb_ID]],0),SUM(N(FC$1),N($R49),1)),CHOOSE(AC[[M]:[M]],1,1,0,AC[[AB]:[AB]])),PRODUCT(INDEX(CMB[[BD_0O]:[BD_2O]],MATCH(ROUND(MIN(SUM(FC$4,$O49/1000),SUM($O49,FC$4/1000)),3),CMB[[Cmb_ID]:[Cmb_ID]],0),SUM(N(FC$1),N($R49),1)),CHOOSE(AC[[M]:[M]],1,0,1,AC[[DB]:[DB]])),PRODUCT(SUM(ROUND(AVERAGE(VALUE(FC$3),VALUE($P49)),0),CHOOSE(IF(OR(FC$1,$R49),4,INDEX(CMB[[Res_Rare]:[Res_Rare]],MATCH(ROUND(MIN(SUM(FC$4,$O49/1000),SUM($O49,FC$4/1000)),3),CMB[[Cmb_ID]:[Cmb_ID]],0))),-1,-1,0,0)),IF(OR(FC$1,$R49),4,INDEX(CMB[[Cmb_Rare]:[Cmb_Rare]],MATCH(ROUND(MIN(SUM(FC$4,$O49/1000),SUM($O49,FC$4/1000)),3),CMB[[Cmb_ID]:[Cmb_ID]],0))),CHOOSE(AC[[M]:[M]],2,1,1,SUM(AC[[AB]:[DB]])))),""))</f>
        <v/>
      </c>
      <c r="FD49" t="str">
        <f>IF(OR(FD$5="",$S49=""),"",IFERROR(SUM(PRODUCT(INDEX(CMB[[BA_0O]:[BA_2O]],MATCH(ROUND(MIN(SUM(FD$4,$O49/1000),SUM($O49,FD$4/1000)),3),CMB[[Cmb_ID]:[Cmb_ID]],0),SUM(N(FD$1),N($R49),1)),CHOOSE(AC[[M]:[M]],1,1,0,AC[[AB]:[AB]])),PRODUCT(INDEX(CMB[[BD_0O]:[BD_2O]],MATCH(ROUND(MIN(SUM(FD$4,$O49/1000),SUM($O49,FD$4/1000)),3),CMB[[Cmb_ID]:[Cmb_ID]],0),SUM(N(FD$1),N($R49),1)),CHOOSE(AC[[M]:[M]],1,0,1,AC[[DB]:[DB]])),PRODUCT(SUM(ROUND(AVERAGE(VALUE(FD$3),VALUE($P49)),0),CHOOSE(IF(OR(FD$1,$R49),4,INDEX(CMB[[Res_Rare]:[Res_Rare]],MATCH(ROUND(MIN(SUM(FD$4,$O49/1000),SUM($O49,FD$4/1000)),3),CMB[[Cmb_ID]:[Cmb_ID]],0))),-1,-1,0,0)),IF(OR(FD$1,$R49),4,INDEX(CMB[[Cmb_Rare]:[Cmb_Rare]],MATCH(ROUND(MIN(SUM(FD$4,$O49/1000),SUM($O49,FD$4/1000)),3),CMB[[Cmb_ID]:[Cmb_ID]],0))),CHOOSE(AC[[M]:[M]],2,1,1,SUM(AC[[AB]:[DB]])))),""))</f>
        <v/>
      </c>
      <c r="FE49" t="str">
        <f>IF(OR(FE$5="",$S49=""),"",IFERROR(SUM(PRODUCT(INDEX(CMB[[BA_0O]:[BA_2O]],MATCH(ROUND(MIN(SUM(FE$4,$O49/1000),SUM($O49,FE$4/1000)),3),CMB[[Cmb_ID]:[Cmb_ID]],0),SUM(N(FE$1),N($R49),1)),CHOOSE(AC[[M]:[M]],1,1,0,AC[[AB]:[AB]])),PRODUCT(INDEX(CMB[[BD_0O]:[BD_2O]],MATCH(ROUND(MIN(SUM(FE$4,$O49/1000),SUM($O49,FE$4/1000)),3),CMB[[Cmb_ID]:[Cmb_ID]],0),SUM(N(FE$1),N($R49),1)),CHOOSE(AC[[M]:[M]],1,0,1,AC[[DB]:[DB]])),PRODUCT(SUM(ROUND(AVERAGE(VALUE(FE$3),VALUE($P49)),0),CHOOSE(IF(OR(FE$1,$R49),4,INDEX(CMB[[Res_Rare]:[Res_Rare]],MATCH(ROUND(MIN(SUM(FE$4,$O49/1000),SUM($O49,FE$4/1000)),3),CMB[[Cmb_ID]:[Cmb_ID]],0))),-1,-1,0,0)),IF(OR(FE$1,$R49),4,INDEX(CMB[[Cmb_Rare]:[Cmb_Rare]],MATCH(ROUND(MIN(SUM(FE$4,$O49/1000),SUM($O49,FE$4/1000)),3),CMB[[Cmb_ID]:[Cmb_ID]],0))),CHOOSE(AC[[M]:[M]],2,1,1,SUM(AC[[AB]:[DB]])))),""))</f>
        <v/>
      </c>
      <c r="FF49" t="str">
        <f>IF(OR(FF$5="",$S49=""),"",IFERROR(SUM(PRODUCT(INDEX(CMB[[BA_0O]:[BA_2O]],MATCH(ROUND(MIN(SUM(FF$4,$O49/1000),SUM($O49,FF$4/1000)),3),CMB[[Cmb_ID]:[Cmb_ID]],0),SUM(N(FF$1),N($R49),1)),CHOOSE(AC[[M]:[M]],1,1,0,AC[[AB]:[AB]])),PRODUCT(INDEX(CMB[[BD_0O]:[BD_2O]],MATCH(ROUND(MIN(SUM(FF$4,$O49/1000),SUM($O49,FF$4/1000)),3),CMB[[Cmb_ID]:[Cmb_ID]],0),SUM(N(FF$1),N($R49),1)),CHOOSE(AC[[M]:[M]],1,0,1,AC[[DB]:[DB]])),PRODUCT(SUM(ROUND(AVERAGE(VALUE(FF$3),VALUE($P49)),0),CHOOSE(IF(OR(FF$1,$R49),4,INDEX(CMB[[Res_Rare]:[Res_Rare]],MATCH(ROUND(MIN(SUM(FF$4,$O49/1000),SUM($O49,FF$4/1000)),3),CMB[[Cmb_ID]:[Cmb_ID]],0))),-1,-1,0,0)),IF(OR(FF$1,$R49),4,INDEX(CMB[[Cmb_Rare]:[Cmb_Rare]],MATCH(ROUND(MIN(SUM(FF$4,$O49/1000),SUM($O49,FF$4/1000)),3),CMB[[Cmb_ID]:[Cmb_ID]],0))),CHOOSE(AC[[M]:[M]],2,1,1,SUM(AC[[AB]:[DB]])))),""))</f>
        <v/>
      </c>
      <c r="FG49" t="str">
        <f>IF(OR(FG$5="",$S49=""),"",IFERROR(SUM(PRODUCT(INDEX(CMB[[BA_0O]:[BA_2O]],MATCH(ROUND(MIN(SUM(FG$4,$O49/1000),SUM($O49,FG$4/1000)),3),CMB[[Cmb_ID]:[Cmb_ID]],0),SUM(N(FG$1),N($R49),1)),CHOOSE(AC[[M]:[M]],1,1,0,AC[[AB]:[AB]])),PRODUCT(INDEX(CMB[[BD_0O]:[BD_2O]],MATCH(ROUND(MIN(SUM(FG$4,$O49/1000),SUM($O49,FG$4/1000)),3),CMB[[Cmb_ID]:[Cmb_ID]],0),SUM(N(FG$1),N($R49),1)),CHOOSE(AC[[M]:[M]],1,0,1,AC[[DB]:[DB]])),PRODUCT(SUM(ROUND(AVERAGE(VALUE(FG$3),VALUE($P49)),0),CHOOSE(IF(OR(FG$1,$R49),4,INDEX(CMB[[Res_Rare]:[Res_Rare]],MATCH(ROUND(MIN(SUM(FG$4,$O49/1000),SUM($O49,FG$4/1000)),3),CMB[[Cmb_ID]:[Cmb_ID]],0))),-1,-1,0,0)),IF(OR(FG$1,$R49),4,INDEX(CMB[[Cmb_Rare]:[Cmb_Rare]],MATCH(ROUND(MIN(SUM(FG$4,$O49/1000),SUM($O49,FG$4/1000)),3),CMB[[Cmb_ID]:[Cmb_ID]],0))),CHOOSE(AC[[M]:[M]],2,1,1,SUM(AC[[AB]:[DB]])))),""))</f>
        <v/>
      </c>
      <c r="FH49" t="str">
        <f>IF(OR(FH$5="",$S49=""),"",IFERROR(SUM(PRODUCT(INDEX(CMB[[BA_0O]:[BA_2O]],MATCH(ROUND(MIN(SUM(FH$4,$O49/1000),SUM($O49,FH$4/1000)),3),CMB[[Cmb_ID]:[Cmb_ID]],0),SUM(N(FH$1),N($R49),1)),CHOOSE(AC[[M]:[M]],1,1,0,AC[[AB]:[AB]])),PRODUCT(INDEX(CMB[[BD_0O]:[BD_2O]],MATCH(ROUND(MIN(SUM(FH$4,$O49/1000),SUM($O49,FH$4/1000)),3),CMB[[Cmb_ID]:[Cmb_ID]],0),SUM(N(FH$1),N($R49),1)),CHOOSE(AC[[M]:[M]],1,0,1,AC[[DB]:[DB]])),PRODUCT(SUM(ROUND(AVERAGE(VALUE(FH$3),VALUE($P49)),0),CHOOSE(IF(OR(FH$1,$R49),4,INDEX(CMB[[Res_Rare]:[Res_Rare]],MATCH(ROUND(MIN(SUM(FH$4,$O49/1000),SUM($O49,FH$4/1000)),3),CMB[[Cmb_ID]:[Cmb_ID]],0))),-1,-1,0,0)),IF(OR(FH$1,$R49),4,INDEX(CMB[[Cmb_Rare]:[Cmb_Rare]],MATCH(ROUND(MIN(SUM(FH$4,$O49/1000),SUM($O49,FH$4/1000)),3),CMB[[Cmb_ID]:[Cmb_ID]],0))),CHOOSE(AC[[M]:[M]],2,1,1,SUM(AC[[AB]:[DB]])))),""))</f>
        <v/>
      </c>
      <c r="FI49" t="str">
        <f>IF(OR(FI$5="",$S49=""),"",IFERROR(SUM(PRODUCT(INDEX(CMB[[BA_0O]:[BA_2O]],MATCH(ROUND(MIN(SUM(FI$4,$O49/1000),SUM($O49,FI$4/1000)),3),CMB[[Cmb_ID]:[Cmb_ID]],0),SUM(N(FI$1),N($R49),1)),CHOOSE(AC[[M]:[M]],1,1,0,AC[[AB]:[AB]])),PRODUCT(INDEX(CMB[[BD_0O]:[BD_2O]],MATCH(ROUND(MIN(SUM(FI$4,$O49/1000),SUM($O49,FI$4/1000)),3),CMB[[Cmb_ID]:[Cmb_ID]],0),SUM(N(FI$1),N($R49),1)),CHOOSE(AC[[M]:[M]],1,0,1,AC[[DB]:[DB]])),PRODUCT(SUM(ROUND(AVERAGE(VALUE(FI$3),VALUE($P49)),0),CHOOSE(IF(OR(FI$1,$R49),4,INDEX(CMB[[Res_Rare]:[Res_Rare]],MATCH(ROUND(MIN(SUM(FI$4,$O49/1000),SUM($O49,FI$4/1000)),3),CMB[[Cmb_ID]:[Cmb_ID]],0))),-1,-1,0,0)),IF(OR(FI$1,$R49),4,INDEX(CMB[[Cmb_Rare]:[Cmb_Rare]],MATCH(ROUND(MIN(SUM(FI$4,$O49/1000),SUM($O49,FI$4/1000)),3),CMB[[Cmb_ID]:[Cmb_ID]],0))),CHOOSE(AC[[M]:[M]],2,1,1,SUM(AC[[AB]:[DB]])))),""))</f>
        <v/>
      </c>
      <c r="FJ49" t="str">
        <f>IF(OR(FJ$5="",$S49=""),"",IFERROR(SUM(PRODUCT(INDEX(CMB[[BA_0O]:[BA_2O]],MATCH(ROUND(MIN(SUM(FJ$4,$O49/1000),SUM($O49,FJ$4/1000)),3),CMB[[Cmb_ID]:[Cmb_ID]],0),SUM(N(FJ$1),N($R49),1)),CHOOSE(AC[[M]:[M]],1,1,0,AC[[AB]:[AB]])),PRODUCT(INDEX(CMB[[BD_0O]:[BD_2O]],MATCH(ROUND(MIN(SUM(FJ$4,$O49/1000),SUM($O49,FJ$4/1000)),3),CMB[[Cmb_ID]:[Cmb_ID]],0),SUM(N(FJ$1),N($R49),1)),CHOOSE(AC[[M]:[M]],1,0,1,AC[[DB]:[DB]])),PRODUCT(SUM(ROUND(AVERAGE(VALUE(FJ$3),VALUE($P49)),0),CHOOSE(IF(OR(FJ$1,$R49),4,INDEX(CMB[[Res_Rare]:[Res_Rare]],MATCH(ROUND(MIN(SUM(FJ$4,$O49/1000),SUM($O49,FJ$4/1000)),3),CMB[[Cmb_ID]:[Cmb_ID]],0))),-1,-1,0,0)),IF(OR(FJ$1,$R49),4,INDEX(CMB[[Cmb_Rare]:[Cmb_Rare]],MATCH(ROUND(MIN(SUM(FJ$4,$O49/1000),SUM($O49,FJ$4/1000)),3),CMB[[Cmb_ID]:[Cmb_ID]],0))),CHOOSE(AC[[M]:[M]],2,1,1,SUM(AC[[AB]:[DB]])))),""))</f>
        <v/>
      </c>
      <c r="FK49" t="str">
        <f>IF(OR(FK$5="",$S49=""),"",IFERROR(SUM(PRODUCT(INDEX(CMB[[BA_0O]:[BA_2O]],MATCH(ROUND(MIN(SUM(FK$4,$O49/1000),SUM($O49,FK$4/1000)),3),CMB[[Cmb_ID]:[Cmb_ID]],0),SUM(N(FK$1),N($R49),1)),CHOOSE(AC[[M]:[M]],1,1,0,AC[[AB]:[AB]])),PRODUCT(INDEX(CMB[[BD_0O]:[BD_2O]],MATCH(ROUND(MIN(SUM(FK$4,$O49/1000),SUM($O49,FK$4/1000)),3),CMB[[Cmb_ID]:[Cmb_ID]],0),SUM(N(FK$1),N($R49),1)),CHOOSE(AC[[M]:[M]],1,0,1,AC[[DB]:[DB]])),PRODUCT(SUM(ROUND(AVERAGE(VALUE(FK$3),VALUE($P49)),0),CHOOSE(IF(OR(FK$1,$R49),4,INDEX(CMB[[Res_Rare]:[Res_Rare]],MATCH(ROUND(MIN(SUM(FK$4,$O49/1000),SUM($O49,FK$4/1000)),3),CMB[[Cmb_ID]:[Cmb_ID]],0))),-1,-1,0,0)),IF(OR(FK$1,$R49),4,INDEX(CMB[[Cmb_Rare]:[Cmb_Rare]],MATCH(ROUND(MIN(SUM(FK$4,$O49/1000),SUM($O49,FK$4/1000)),3),CMB[[Cmb_ID]:[Cmb_ID]],0))),CHOOSE(AC[[M]:[M]],2,1,1,SUM(AC[[AB]:[DB]])))),""))</f>
        <v/>
      </c>
      <c r="FL49" t="str">
        <f>IF(OR(FL$5="",$S49=""),"",IFERROR(SUM(PRODUCT(INDEX(CMB[[BA_0O]:[BA_2O]],MATCH(ROUND(MIN(SUM(FL$4,$O49/1000),SUM($O49,FL$4/1000)),3),CMB[[Cmb_ID]:[Cmb_ID]],0),SUM(N(FL$1),N($R49),1)),CHOOSE(AC[[M]:[M]],1,1,0,AC[[AB]:[AB]])),PRODUCT(INDEX(CMB[[BD_0O]:[BD_2O]],MATCH(ROUND(MIN(SUM(FL$4,$O49/1000),SUM($O49,FL$4/1000)),3),CMB[[Cmb_ID]:[Cmb_ID]],0),SUM(N(FL$1),N($R49),1)),CHOOSE(AC[[M]:[M]],1,0,1,AC[[DB]:[DB]])),PRODUCT(SUM(ROUND(AVERAGE(VALUE(FL$3),VALUE($P49)),0),CHOOSE(IF(OR(FL$1,$R49),4,INDEX(CMB[[Res_Rare]:[Res_Rare]],MATCH(ROUND(MIN(SUM(FL$4,$O49/1000),SUM($O49,FL$4/1000)),3),CMB[[Cmb_ID]:[Cmb_ID]],0))),-1,-1,0,0)),IF(OR(FL$1,$R49),4,INDEX(CMB[[Cmb_Rare]:[Cmb_Rare]],MATCH(ROUND(MIN(SUM(FL$4,$O49/1000),SUM($O49,FL$4/1000)),3),CMB[[Cmb_ID]:[Cmb_ID]],0))),CHOOSE(AC[[M]:[M]],2,1,1,SUM(AC[[AB]:[DB]])))),""))</f>
        <v/>
      </c>
      <c r="FM49" t="str">
        <f>IF(OR(FM$5="",$S49=""),"",IFERROR(SUM(PRODUCT(INDEX(CMB[[BA_0O]:[BA_2O]],MATCH(ROUND(MIN(SUM(FM$4,$O49/1000),SUM($O49,FM$4/1000)),3),CMB[[Cmb_ID]:[Cmb_ID]],0),SUM(N(FM$1),N($R49),1)),CHOOSE(AC[[M]:[M]],1,1,0,AC[[AB]:[AB]])),PRODUCT(INDEX(CMB[[BD_0O]:[BD_2O]],MATCH(ROUND(MIN(SUM(FM$4,$O49/1000),SUM($O49,FM$4/1000)),3),CMB[[Cmb_ID]:[Cmb_ID]],0),SUM(N(FM$1),N($R49),1)),CHOOSE(AC[[M]:[M]],1,0,1,AC[[DB]:[DB]])),PRODUCT(SUM(ROUND(AVERAGE(VALUE(FM$3),VALUE($P49)),0),CHOOSE(IF(OR(FM$1,$R49),4,INDEX(CMB[[Res_Rare]:[Res_Rare]],MATCH(ROUND(MIN(SUM(FM$4,$O49/1000),SUM($O49,FM$4/1000)),3),CMB[[Cmb_ID]:[Cmb_ID]],0))),-1,-1,0,0)),IF(OR(FM$1,$R49),4,INDEX(CMB[[Cmb_Rare]:[Cmb_Rare]],MATCH(ROUND(MIN(SUM(FM$4,$O49/1000),SUM($O49,FM$4/1000)),3),CMB[[Cmb_ID]:[Cmb_ID]],0))),CHOOSE(AC[[M]:[M]],2,1,1,SUM(AC[[AB]:[DB]])))),""))</f>
        <v/>
      </c>
      <c r="FN49" s="7">
        <f t="shared" si="26"/>
        <v>1060</v>
      </c>
      <c r="FO49" s="7">
        <f t="shared" si="26"/>
        <v>1024</v>
      </c>
      <c r="FP49" s="7">
        <f t="shared" si="26"/>
        <v>913</v>
      </c>
      <c r="FQ49" s="7">
        <f t="shared" si="26"/>
        <v>723</v>
      </c>
      <c r="FR49" s="7">
        <f t="shared" si="26"/>
        <v>294</v>
      </c>
      <c r="FS49" s="7">
        <f t="shared" si="26"/>
        <v>254</v>
      </c>
      <c r="FT49" s="7">
        <f>SUM(IF(INDEX(LIB[[Quantity]:[Quantity]],MATCH($S49,LIB[[ID]:[ID]],0))&gt;=COLUMN(A$1),TRUNC(PRODUCT(AVERAGE($FN49:$FS49),POWER(AC[[CR]:[CR]],SUM(SUMIFS($D$11:$D48,$A$11:$A48,$A49,$E$11:$E48,"&gt;="&amp;$E49),SUMIFS($D50:$D$161,$A50:$A$161,$A49,$E50:$E$161,"&gt;"&amp;$E49),COLUMN(A$1),-1)),IF($Q49="Yes",AC[[FB]:[FB]],1))),0),ROW(A38)/-VALUE(1&amp;REPT("0",9-PRODUCT(COLUMN(A$1)-1,3))),1)</f>
        <v>711.99999996199995</v>
      </c>
      <c r="FU49" s="7">
        <f>SUM(IF(INDEX(LIB[[Quantity]:[Quantity]],MATCH($S49,LIB[[ID]:[ID]],0))&gt;=COLUMN(B$1),TRUNC(PRODUCT(AVERAGE($FN49:$FS49),POWER(AC[[CR]:[CR]],SUM(SUMIFS($D$11:$D48,$A$11:$A48,$A49,$E$11:$E48,"&gt;="&amp;$E49),SUMIFS($D50:$D$161,$A50:$A$161,$A49,$E50:$E$161,"&gt;"&amp;$E49),COLUMN(B$1),-1)),IF($Q49="Yes",AC[[FB]:[FB]],1))),0),ROW(B38)/-VALUE(1&amp;REPT("0",9-PRODUCT(COLUMN(B$1)-1,3))),1)</f>
        <v>569.99996199999998</v>
      </c>
      <c r="FV49" s="7">
        <f>SUM(IF(INDEX(LIB[[Quantity]:[Quantity]],MATCH($S49,LIB[[ID]:[ID]],0))&gt;=COLUMN(C$1),TRUNC(PRODUCT(AVERAGE($FN49:$FS49),POWER(AC[[CR]:[CR]],SUM(SUMIFS($D$11:$D48,$A$11:$A48,$A49,$E$11:$E48,"&gt;="&amp;$E49),SUMIFS($D50:$D$161,$A50:$A$161,$A49,$E50:$E$161,"&gt;"&amp;$E49),COLUMN(C$1),-1)),IF($Q49="Yes",AC[[FB]:[FB]],1))),0),ROW(C38)/-VALUE(1&amp;REPT("0",9-PRODUCT(COLUMN(C$1)-1,3))),1)</f>
        <v>455.96199999999999</v>
      </c>
      <c r="FW49">
        <f t="shared" si="19"/>
        <v>6</v>
      </c>
      <c r="FX49">
        <f t="shared" si="20"/>
        <v>10</v>
      </c>
      <c r="FY49">
        <f t="shared" si="21"/>
        <v>21</v>
      </c>
      <c r="GC49">
        <f t="shared" si="22"/>
        <v>3</v>
      </c>
      <c r="GD49" t="str">
        <f>IFERROR(SUBSTITUTE(SUBSTITUTE(INDEX(SUG[Card],MATCH(ROW(A38),GC$12:GC$161,0))," #2","")," #3",""),"")</f>
        <v>Sun (5)</v>
      </c>
      <c r="GE49">
        <f>SUM(GE48,IF(IFERROR(MATCH(GD49,GD$11:GD48,0)&lt;0,TRUE()),1,0))</f>
        <v>28</v>
      </c>
      <c r="GF49" t="str">
        <f t="shared" si="23"/>
        <v/>
      </c>
      <c r="GI49">
        <f>SUM(SUMIFS(D$11:D48,A$11:A48,A49,B$11:B48,"&gt;="&amp;B49),SUMIFS(D50:D$161,A50:A$161,A49,B50:B$161,"&gt;"&amp;B49),SUMIFS(D$11:D48,A$11:A48,A49&amp;":Onyx"),SUMIFS(D50:D$161,A50:A$161,A49&amp;":Onyx"))</f>
        <v>0</v>
      </c>
      <c r="GP49" t="str">
        <f t="shared" si="31"/>
        <v>Magic (5) #3</v>
      </c>
      <c r="GQ49">
        <f t="shared" si="32"/>
        <v>366</v>
      </c>
      <c r="GR49" t="b">
        <f>COUNTIF(DECK[Card],IFERROR(MID($L49,1,FIND(" #",SUG_Helper[[#This Row],[Card]])-1),SUG_Helper[[#This Row],[Card]]))&gt;=IFERROR(VALUE(RIGHT(SUG_Helper[[#This Row],[Card]])),1)</f>
        <v>0</v>
      </c>
    </row>
    <row r="50" spans="1:200" x14ac:dyDescent="0.35">
      <c r="A50" t="s">
        <v>141</v>
      </c>
      <c r="B50" s="4">
        <v>4</v>
      </c>
      <c r="C50" s="4" t="s">
        <v>74</v>
      </c>
      <c r="D50" s="4">
        <v>2</v>
      </c>
      <c r="E50" t="str">
        <f>IF(INDEX(LIB[Card],ROW(A39))="","",INDEX(LIB[Card],ROW(A39))&amp;" ("&amp;INDEX(LIB[Level],ROW(A39))&amp;")"&amp;IF(INDEX(LIB[Fused],ROW(A39))="Yes","ƒ",""))</f>
        <v>Love (4)</v>
      </c>
      <c r="F50">
        <v>39</v>
      </c>
      <c r="H50" t="str">
        <f>IF(DECK[[#This Row],[Card]]="","",MID(DECK[[#This Row],[Card]],1,FIND(" (",DECK[[#This Row],[Card]])-1))</f>
        <v/>
      </c>
      <c r="I50" t="str">
        <f>IF(DECK[[#This Row],[Card]]="","",MID(DECK[[#This Row],[Card]],FIND("(",DECK[[#This Row],[Card]])+1,1))</f>
        <v/>
      </c>
      <c r="J50" t="str">
        <f>IF(DECK[[#This Row],[Card]]="","",IF(RIGHT(DECK[[#This Row],[Card]])="ƒ","Yes","No"))</f>
        <v/>
      </c>
      <c r="L50" t="str">
        <f t="shared" si="27"/>
        <v>Radiation (5)</v>
      </c>
      <c r="M50">
        <f t="shared" si="28"/>
        <v>364</v>
      </c>
      <c r="O50" s="6">
        <f>IF(S50="","",MATCH(MID(S50,1,MIN(FIND(" (",S50),IFERROR(FIND(":",S50),50))-1),CC[CC_Name],0))</f>
        <v>63</v>
      </c>
      <c r="P50" s="5" t="str">
        <f t="shared" si="29"/>
        <v>4</v>
      </c>
      <c r="Q50" s="5" t="str">
        <f t="shared" si="18"/>
        <v>No</v>
      </c>
      <c r="R50" s="5" t="b">
        <f t="shared" si="30"/>
        <v>0</v>
      </c>
      <c r="S50" t="str">
        <f>(INDEX(LIB[ID],ROW(A39)))</f>
        <v>Love (4)</v>
      </c>
      <c r="T50">
        <f>IF(OR(T$5="",$S50=""),"",IFERROR(SUM(PRODUCT(INDEX(CMB[[BA_0O]:[BA_2O]],MATCH(ROUND(MIN(SUM(T$4,$O50/1000),SUM($O50,T$4/1000)),3),CMB[[Cmb_ID]:[Cmb_ID]],0),SUM(N(T$1),N($R50),1)),CHOOSE(AC[[M]:[M]],1,1,0,AC[[AB]:[AB]])),PRODUCT(INDEX(CMB[[BD_0O]:[BD_2O]],MATCH(ROUND(MIN(SUM(T$4,$O50/1000),SUM($O50,T$4/1000)),3),CMB[[Cmb_ID]:[Cmb_ID]],0),SUM(N(T$1),N($R50),1)),CHOOSE(AC[[M]:[M]],1,0,1,AC[[DB]:[DB]])),PRODUCT(SUM(ROUND(AVERAGE(VALUE(T$3),VALUE($P50)),0),CHOOSE(IF(OR(T$1,$R50),4,INDEX(CMB[[Res_Rare]:[Res_Rare]],MATCH(ROUND(MIN(SUM(T$4,$O50/1000),SUM($O50,T$4/1000)),3),CMB[[Cmb_ID]:[Cmb_ID]],0))),-1,-1,0,0)),IF(OR(T$1,$R50),4,INDEX(CMB[[Cmb_Rare]:[Cmb_Rare]],MATCH(ROUND(MIN(SUM(T$4,$O50/1000),SUM($O50,T$4/1000)),3),CMB[[Cmb_ID]:[Cmb_ID]],0))),CHOOSE(AC[[M]:[M]],2,1,1,SUM(AC[[AB]:[DB]])))),""))</f>
        <v>54</v>
      </c>
      <c r="U50">
        <f>IF(OR(U$5="",$S50=""),"",IFERROR(SUM(PRODUCT(INDEX(CMB[[BA_0O]:[BA_2O]],MATCH(ROUND(MIN(SUM(U$4,$O50/1000),SUM($O50,U$4/1000)),3),CMB[[Cmb_ID]:[Cmb_ID]],0),SUM(N(U$1),N($R50),1)),CHOOSE(AC[[M]:[M]],1,1,0,AC[[AB]:[AB]])),PRODUCT(INDEX(CMB[[BD_0O]:[BD_2O]],MATCH(ROUND(MIN(SUM(U$4,$O50/1000),SUM($O50,U$4/1000)),3),CMB[[Cmb_ID]:[Cmb_ID]],0),SUM(N(U$1),N($R50),1)),CHOOSE(AC[[M]:[M]],1,0,1,AC[[DB]:[DB]])),PRODUCT(SUM(ROUND(AVERAGE(VALUE(U$3),VALUE($P50)),0),CHOOSE(IF(OR(U$1,$R50),4,INDEX(CMB[[Res_Rare]:[Res_Rare]],MATCH(ROUND(MIN(SUM(U$4,$O50/1000),SUM($O50,U$4/1000)),3),CMB[[Cmb_ID]:[Cmb_ID]],0))),-1,-1,0,0)),IF(OR(U$1,$R50),4,INDEX(CMB[[Cmb_Rare]:[Cmb_Rare]],MATCH(ROUND(MIN(SUM(U$4,$O50/1000),SUM($O50,U$4/1000)),3),CMB[[Cmb_ID]:[Cmb_ID]],0))),CHOOSE(AC[[M]:[M]],2,1,1,SUM(AC[[AB]:[DB]])))),""))</f>
        <v>55</v>
      </c>
      <c r="V50">
        <f>IF(OR(V$5="",$S50=""),"",IFERROR(SUM(PRODUCT(INDEX(CMB[[BA_0O]:[BA_2O]],MATCH(ROUND(MIN(SUM(V$4,$O50/1000),SUM($O50,V$4/1000)),3),CMB[[Cmb_ID]:[Cmb_ID]],0),SUM(N(V$1),N($R50),1)),CHOOSE(AC[[M]:[M]],1,1,0,AC[[AB]:[AB]])),PRODUCT(INDEX(CMB[[BD_0O]:[BD_2O]],MATCH(ROUND(MIN(SUM(V$4,$O50/1000),SUM($O50,V$4/1000)),3),CMB[[Cmb_ID]:[Cmb_ID]],0),SUM(N(V$1),N($R50),1)),CHOOSE(AC[[M]:[M]],1,0,1,AC[[DB]:[DB]])),PRODUCT(SUM(ROUND(AVERAGE(VALUE(V$3),VALUE($P50)),0),CHOOSE(IF(OR(V$1,$R50),4,INDEX(CMB[[Res_Rare]:[Res_Rare]],MATCH(ROUND(MIN(SUM(V$4,$O50/1000),SUM($O50,V$4/1000)),3),CMB[[Cmb_ID]:[Cmb_ID]],0))),-1,-1,0,0)),IF(OR(V$1,$R50),4,INDEX(CMB[[Cmb_Rare]:[Cmb_Rare]],MATCH(ROUND(MIN(SUM(V$4,$O50/1000),SUM($O50,V$4/1000)),3),CMB[[Cmb_ID]:[Cmb_ID]],0))),CHOOSE(AC[[M]:[M]],2,1,1,SUM(AC[[AB]:[DB]])))),""))</f>
        <v>46</v>
      </c>
      <c r="W50" t="str">
        <f>IF(OR(W$5="",$S50=""),"",IFERROR(SUM(PRODUCT(INDEX(CMB[[BA_0O]:[BA_2O]],MATCH(ROUND(MIN(SUM(W$4,$O50/1000),SUM($O50,W$4/1000)),3),CMB[[Cmb_ID]:[Cmb_ID]],0),SUM(N(W$1),N($R50),1)),CHOOSE(AC[[M]:[M]],1,1,0,AC[[AB]:[AB]])),PRODUCT(INDEX(CMB[[BD_0O]:[BD_2O]],MATCH(ROUND(MIN(SUM(W$4,$O50/1000),SUM($O50,W$4/1000)),3),CMB[[Cmb_ID]:[Cmb_ID]],0),SUM(N(W$1),N($R50),1)),CHOOSE(AC[[M]:[M]],1,0,1,AC[[DB]:[DB]])),PRODUCT(SUM(ROUND(AVERAGE(VALUE(W$3),VALUE($P50)),0),CHOOSE(IF(OR(W$1,$R50),4,INDEX(CMB[[Res_Rare]:[Res_Rare]],MATCH(ROUND(MIN(SUM(W$4,$O50/1000),SUM($O50,W$4/1000)),3),CMB[[Cmb_ID]:[Cmb_ID]],0))),-1,-1,0,0)),IF(OR(W$1,$R50),4,INDEX(CMB[[Cmb_Rare]:[Cmb_Rare]],MATCH(ROUND(MIN(SUM(W$4,$O50/1000),SUM($O50,W$4/1000)),3),CMB[[Cmb_ID]:[Cmb_ID]],0))),CHOOSE(AC[[M]:[M]],2,1,1,SUM(AC[[AB]:[DB]])))),""))</f>
        <v/>
      </c>
      <c r="X50">
        <f>IF(OR(X$5="",$S50=""),"",IFERROR(SUM(PRODUCT(INDEX(CMB[[BA_0O]:[BA_2O]],MATCH(ROUND(MIN(SUM(X$4,$O50/1000),SUM($O50,X$4/1000)),3),CMB[[Cmb_ID]:[Cmb_ID]],0),SUM(N(X$1),N($R50),1)),CHOOSE(AC[[M]:[M]],1,1,0,AC[[AB]:[AB]])),PRODUCT(INDEX(CMB[[BD_0O]:[BD_2O]],MATCH(ROUND(MIN(SUM(X$4,$O50/1000),SUM($O50,X$4/1000)),3),CMB[[Cmb_ID]:[Cmb_ID]],0),SUM(N(X$1),N($R50),1)),CHOOSE(AC[[M]:[M]],1,0,1,AC[[DB]:[DB]])),PRODUCT(SUM(ROUND(AVERAGE(VALUE(X$3),VALUE($P50)),0),CHOOSE(IF(OR(X$1,$R50),4,INDEX(CMB[[Res_Rare]:[Res_Rare]],MATCH(ROUND(MIN(SUM(X$4,$O50/1000),SUM($O50,X$4/1000)),3),CMB[[Cmb_ID]:[Cmb_ID]],0))),-1,-1,0,0)),IF(OR(X$1,$R50),4,INDEX(CMB[[Cmb_Rare]:[Cmb_Rare]],MATCH(ROUND(MIN(SUM(X$4,$O50/1000),SUM($O50,X$4/1000)),3),CMB[[Cmb_ID]:[Cmb_ID]],0))),CHOOSE(AC[[M]:[M]],2,1,1,SUM(AC[[AB]:[DB]])))),""))</f>
        <v>49</v>
      </c>
      <c r="Y50">
        <f>IF(OR(Y$5="",$S50=""),"",IFERROR(SUM(PRODUCT(INDEX(CMB[[BA_0O]:[BA_2O]],MATCH(ROUND(MIN(SUM(Y$4,$O50/1000),SUM($O50,Y$4/1000)),3),CMB[[Cmb_ID]:[Cmb_ID]],0),SUM(N(Y$1),N($R50),1)),CHOOSE(AC[[M]:[M]],1,1,0,AC[[AB]:[AB]])),PRODUCT(INDEX(CMB[[BD_0O]:[BD_2O]],MATCH(ROUND(MIN(SUM(Y$4,$O50/1000),SUM($O50,Y$4/1000)),3),CMB[[Cmb_ID]:[Cmb_ID]],0),SUM(N(Y$1),N($R50),1)),CHOOSE(AC[[M]:[M]],1,0,1,AC[[DB]:[DB]])),PRODUCT(SUM(ROUND(AVERAGE(VALUE(Y$3),VALUE($P50)),0),CHOOSE(IF(OR(Y$1,$R50),4,INDEX(CMB[[Res_Rare]:[Res_Rare]],MATCH(ROUND(MIN(SUM(Y$4,$O50/1000),SUM($O50,Y$4/1000)),3),CMB[[Cmb_ID]:[Cmb_ID]],0))),-1,-1,0,0)),IF(OR(Y$1,$R50),4,INDEX(CMB[[Cmb_Rare]:[Cmb_Rare]],MATCH(ROUND(MIN(SUM(Y$4,$O50/1000),SUM($O50,Y$4/1000)),3),CMB[[Cmb_ID]:[Cmb_ID]],0))),CHOOSE(AC[[M]:[M]],2,1,1,SUM(AC[[AB]:[DB]])))),""))</f>
        <v>54</v>
      </c>
      <c r="Z50">
        <f>IF(OR(Z$5="",$S50=""),"",IFERROR(SUM(PRODUCT(INDEX(CMB[[BA_0O]:[BA_2O]],MATCH(ROUND(MIN(SUM(Z$4,$O50/1000),SUM($O50,Z$4/1000)),3),CMB[[Cmb_ID]:[Cmb_ID]],0),SUM(N(Z$1),N($R50),1)),CHOOSE(AC[[M]:[M]],1,1,0,AC[[AB]:[AB]])),PRODUCT(INDEX(CMB[[BD_0O]:[BD_2O]],MATCH(ROUND(MIN(SUM(Z$4,$O50/1000),SUM($O50,Z$4/1000)),3),CMB[[Cmb_ID]:[Cmb_ID]],0),SUM(N(Z$1),N($R50),1)),CHOOSE(AC[[M]:[M]],1,0,1,AC[[DB]:[DB]])),PRODUCT(SUM(ROUND(AVERAGE(VALUE(Z$3),VALUE($P50)),0),CHOOSE(IF(OR(Z$1,$R50),4,INDEX(CMB[[Res_Rare]:[Res_Rare]],MATCH(ROUND(MIN(SUM(Z$4,$O50/1000),SUM($O50,Z$4/1000)),3),CMB[[Cmb_ID]:[Cmb_ID]],0))),-1,-1,0,0)),IF(OR(Z$1,$R50),4,INDEX(CMB[[Cmb_Rare]:[Cmb_Rare]],MATCH(ROUND(MIN(SUM(Z$4,$O50/1000),SUM($O50,Z$4/1000)),3),CMB[[Cmb_ID]:[Cmb_ID]],0))),CHOOSE(AC[[M]:[M]],2,1,1,SUM(AC[[AB]:[DB]])))),""))</f>
        <v>49</v>
      </c>
      <c r="AA50">
        <f>IF(OR(AA$5="",$S50=""),"",IFERROR(SUM(PRODUCT(INDEX(CMB[[BA_0O]:[BA_2O]],MATCH(ROUND(MIN(SUM(AA$4,$O50/1000),SUM($O50,AA$4/1000)),3),CMB[[Cmb_ID]:[Cmb_ID]],0),SUM(N(AA$1),N($R50),1)),CHOOSE(AC[[M]:[M]],1,1,0,AC[[AB]:[AB]])),PRODUCT(INDEX(CMB[[BD_0O]:[BD_2O]],MATCH(ROUND(MIN(SUM(AA$4,$O50/1000),SUM($O50,AA$4/1000)),3),CMB[[Cmb_ID]:[Cmb_ID]],0),SUM(N(AA$1),N($R50),1)),CHOOSE(AC[[M]:[M]],1,0,1,AC[[DB]:[DB]])),PRODUCT(SUM(ROUND(AVERAGE(VALUE(AA$3),VALUE($P50)),0),CHOOSE(IF(OR(AA$1,$R50),4,INDEX(CMB[[Res_Rare]:[Res_Rare]],MATCH(ROUND(MIN(SUM(AA$4,$O50/1000),SUM($O50,AA$4/1000)),3),CMB[[Cmb_ID]:[Cmb_ID]],0))),-1,-1,0,0)),IF(OR(AA$1,$R50),4,INDEX(CMB[[Cmb_Rare]:[Cmb_Rare]],MATCH(ROUND(MIN(SUM(AA$4,$O50/1000),SUM($O50,AA$4/1000)),3),CMB[[Cmb_ID]:[Cmb_ID]],0))),CHOOSE(AC[[M]:[M]],2,1,1,SUM(AC[[AB]:[DB]])))),""))</f>
        <v>54</v>
      </c>
      <c r="AB50">
        <f>IF(OR(AB$5="",$S50=""),"",IFERROR(SUM(PRODUCT(INDEX(CMB[[BA_0O]:[BA_2O]],MATCH(ROUND(MIN(SUM(AB$4,$O50/1000),SUM($O50,AB$4/1000)),3),CMB[[Cmb_ID]:[Cmb_ID]],0),SUM(N(AB$1),N($R50),1)),CHOOSE(AC[[M]:[M]],1,1,0,AC[[AB]:[AB]])),PRODUCT(INDEX(CMB[[BD_0O]:[BD_2O]],MATCH(ROUND(MIN(SUM(AB$4,$O50/1000),SUM($O50,AB$4/1000)),3),CMB[[Cmb_ID]:[Cmb_ID]],0),SUM(N(AB$1),N($R50),1)),CHOOSE(AC[[M]:[M]],1,0,1,AC[[DB]:[DB]])),PRODUCT(SUM(ROUND(AVERAGE(VALUE(AB$3),VALUE($P50)),0),CHOOSE(IF(OR(AB$1,$R50),4,INDEX(CMB[[Res_Rare]:[Res_Rare]],MATCH(ROUND(MIN(SUM(AB$4,$O50/1000),SUM($O50,AB$4/1000)),3),CMB[[Cmb_ID]:[Cmb_ID]],0))),-1,-1,0,0)),IF(OR(AB$1,$R50),4,INDEX(CMB[[Cmb_Rare]:[Cmb_Rare]],MATCH(ROUND(MIN(SUM(AB$4,$O50/1000),SUM($O50,AB$4/1000)),3),CMB[[Cmb_ID]:[Cmb_ID]],0))),CHOOSE(AC[[M]:[M]],2,1,1,SUM(AC[[AB]:[DB]])))),""))</f>
        <v>54</v>
      </c>
      <c r="AC50">
        <f>IF(OR(AC$5="",$S50=""),"",IFERROR(SUM(PRODUCT(INDEX(CMB[[BA_0O]:[BA_2O]],MATCH(ROUND(MIN(SUM(AC$4,$O50/1000),SUM($O50,AC$4/1000)),3),CMB[[Cmb_ID]:[Cmb_ID]],0),SUM(N(AC$1),N($R50),1)),CHOOSE(AC[[M]:[M]],1,1,0,AC[[AB]:[AB]])),PRODUCT(INDEX(CMB[[BD_0O]:[BD_2O]],MATCH(ROUND(MIN(SUM(AC$4,$O50/1000),SUM($O50,AC$4/1000)),3),CMB[[Cmb_ID]:[Cmb_ID]],0),SUM(N(AC$1),N($R50),1)),CHOOSE(AC[[M]:[M]],1,0,1,AC[[DB]:[DB]])),PRODUCT(SUM(ROUND(AVERAGE(VALUE(AC$3),VALUE($P50)),0),CHOOSE(IF(OR(AC$1,$R50),4,INDEX(CMB[[Res_Rare]:[Res_Rare]],MATCH(ROUND(MIN(SUM(AC$4,$O50/1000),SUM($O50,AC$4/1000)),3),CMB[[Cmb_ID]:[Cmb_ID]],0))),-1,-1,0,0)),IF(OR(AC$1,$R50),4,INDEX(CMB[[Cmb_Rare]:[Cmb_Rare]],MATCH(ROUND(MIN(SUM(AC$4,$O50/1000),SUM($O50,AC$4/1000)),3),CMB[[Cmb_ID]:[Cmb_ID]],0))),CHOOSE(AC[[M]:[M]],2,1,1,SUM(AC[[AB]:[DB]])))),""))</f>
        <v>54</v>
      </c>
      <c r="AD50">
        <f>IF(OR(AD$5="",$S50=""),"",IFERROR(SUM(PRODUCT(INDEX(CMB[[BA_0O]:[BA_2O]],MATCH(ROUND(MIN(SUM(AD$4,$O50/1000),SUM($O50,AD$4/1000)),3),CMB[[Cmb_ID]:[Cmb_ID]],0),SUM(N(AD$1),N($R50),1)),CHOOSE(AC[[M]:[M]],1,1,0,AC[[AB]:[AB]])),PRODUCT(INDEX(CMB[[BD_0O]:[BD_2O]],MATCH(ROUND(MIN(SUM(AD$4,$O50/1000),SUM($O50,AD$4/1000)),3),CMB[[Cmb_ID]:[Cmb_ID]],0),SUM(N(AD$1),N($R50),1)),CHOOSE(AC[[M]:[M]],1,0,1,AC[[DB]:[DB]])),PRODUCT(SUM(ROUND(AVERAGE(VALUE(AD$3),VALUE($P50)),0),CHOOSE(IF(OR(AD$1,$R50),4,INDEX(CMB[[Res_Rare]:[Res_Rare]],MATCH(ROUND(MIN(SUM(AD$4,$O50/1000),SUM($O50,AD$4/1000)),3),CMB[[Cmb_ID]:[Cmb_ID]],0))),-1,-1,0,0)),IF(OR(AD$1,$R50),4,INDEX(CMB[[Cmb_Rare]:[Cmb_Rare]],MATCH(ROUND(MIN(SUM(AD$4,$O50/1000),SUM($O50,AD$4/1000)),3),CMB[[Cmb_ID]:[Cmb_ID]],0))),CHOOSE(AC[[M]:[M]],2,1,1,SUM(AC[[AB]:[DB]])))),""))</f>
        <v>55</v>
      </c>
      <c r="AE50">
        <f>IF(OR(AE$5="",$S50=""),"",IFERROR(SUM(PRODUCT(INDEX(CMB[[BA_0O]:[BA_2O]],MATCH(ROUND(MIN(SUM(AE$4,$O50/1000),SUM($O50,AE$4/1000)),3),CMB[[Cmb_ID]:[Cmb_ID]],0),SUM(N(AE$1),N($R50),1)),CHOOSE(AC[[M]:[M]],1,1,0,AC[[AB]:[AB]])),PRODUCT(INDEX(CMB[[BD_0O]:[BD_2O]],MATCH(ROUND(MIN(SUM(AE$4,$O50/1000),SUM($O50,AE$4/1000)),3),CMB[[Cmb_ID]:[Cmb_ID]],0),SUM(N(AE$1),N($R50),1)),CHOOSE(AC[[M]:[M]],1,0,1,AC[[DB]:[DB]])),PRODUCT(SUM(ROUND(AVERAGE(VALUE(AE$3),VALUE($P50)),0),CHOOSE(IF(OR(AE$1,$R50),4,INDEX(CMB[[Res_Rare]:[Res_Rare]],MATCH(ROUND(MIN(SUM(AE$4,$O50/1000),SUM($O50,AE$4/1000)),3),CMB[[Cmb_ID]:[Cmb_ID]],0))),-1,-1,0,0)),IF(OR(AE$1,$R50),4,INDEX(CMB[[Cmb_Rare]:[Cmb_Rare]],MATCH(ROUND(MIN(SUM(AE$4,$O50/1000),SUM($O50,AE$4/1000)),3),CMB[[Cmb_ID]:[Cmb_ID]],0))),CHOOSE(AC[[M]:[M]],2,1,1,SUM(AC[[AB]:[DB]])))),""))</f>
        <v>51</v>
      </c>
      <c r="AF50">
        <f>IF(OR(AF$5="",$S50=""),"",IFERROR(SUM(PRODUCT(INDEX(CMB[[BA_0O]:[BA_2O]],MATCH(ROUND(MIN(SUM(AF$4,$O50/1000),SUM($O50,AF$4/1000)),3),CMB[[Cmb_ID]:[Cmb_ID]],0),SUM(N(AF$1),N($R50),1)),CHOOSE(AC[[M]:[M]],1,1,0,AC[[AB]:[AB]])),PRODUCT(INDEX(CMB[[BD_0O]:[BD_2O]],MATCH(ROUND(MIN(SUM(AF$4,$O50/1000),SUM($O50,AF$4/1000)),3),CMB[[Cmb_ID]:[Cmb_ID]],0),SUM(N(AF$1),N($R50),1)),CHOOSE(AC[[M]:[M]],1,0,1,AC[[DB]:[DB]])),PRODUCT(SUM(ROUND(AVERAGE(VALUE(AF$3),VALUE($P50)),0),CHOOSE(IF(OR(AF$1,$R50),4,INDEX(CMB[[Res_Rare]:[Res_Rare]],MATCH(ROUND(MIN(SUM(AF$4,$O50/1000),SUM($O50,AF$4/1000)),3),CMB[[Cmb_ID]:[Cmb_ID]],0))),-1,-1,0,0)),IF(OR(AF$1,$R50),4,INDEX(CMB[[Cmb_Rare]:[Cmb_Rare]],MATCH(ROUND(MIN(SUM(AF$4,$O50/1000),SUM($O50,AF$4/1000)),3),CMB[[Cmb_ID]:[Cmb_ID]],0))),CHOOSE(AC[[M]:[M]],2,1,1,SUM(AC[[AB]:[DB]])))),""))</f>
        <v>54</v>
      </c>
      <c r="AG50">
        <f>IF(OR(AG$5="",$S50=""),"",IFERROR(SUM(PRODUCT(INDEX(CMB[[BA_0O]:[BA_2O]],MATCH(ROUND(MIN(SUM(AG$4,$O50/1000),SUM($O50,AG$4/1000)),3),CMB[[Cmb_ID]:[Cmb_ID]],0),SUM(N(AG$1),N($R50),1)),CHOOSE(AC[[M]:[M]],1,1,0,AC[[AB]:[AB]])),PRODUCT(INDEX(CMB[[BD_0O]:[BD_2O]],MATCH(ROUND(MIN(SUM(AG$4,$O50/1000),SUM($O50,AG$4/1000)),3),CMB[[Cmb_ID]:[Cmb_ID]],0),SUM(N(AG$1),N($R50),1)),CHOOSE(AC[[M]:[M]],1,0,1,AC[[DB]:[DB]])),PRODUCT(SUM(ROUND(AVERAGE(VALUE(AG$3),VALUE($P50)),0),CHOOSE(IF(OR(AG$1,$R50),4,INDEX(CMB[[Res_Rare]:[Res_Rare]],MATCH(ROUND(MIN(SUM(AG$4,$O50/1000),SUM($O50,AG$4/1000)),3),CMB[[Cmb_ID]:[Cmb_ID]],0))),-1,-1,0,0)),IF(OR(AG$1,$R50),4,INDEX(CMB[[Cmb_Rare]:[Cmb_Rare]],MATCH(ROUND(MIN(SUM(AG$4,$O50/1000),SUM($O50,AG$4/1000)),3),CMB[[Cmb_ID]:[Cmb_ID]],0))),CHOOSE(AC[[M]:[M]],2,1,1,SUM(AC[[AB]:[DB]])))),""))</f>
        <v>38</v>
      </c>
      <c r="AH50">
        <f>IF(OR(AH$5="",$S50=""),"",IFERROR(SUM(PRODUCT(INDEX(CMB[[BA_0O]:[BA_2O]],MATCH(ROUND(MIN(SUM(AH$4,$O50/1000),SUM($O50,AH$4/1000)),3),CMB[[Cmb_ID]:[Cmb_ID]],0),SUM(N(AH$1),N($R50),1)),CHOOSE(AC[[M]:[M]],1,1,0,AC[[AB]:[AB]])),PRODUCT(INDEX(CMB[[BD_0O]:[BD_2O]],MATCH(ROUND(MIN(SUM(AH$4,$O50/1000),SUM($O50,AH$4/1000)),3),CMB[[Cmb_ID]:[Cmb_ID]],0),SUM(N(AH$1),N($R50),1)),CHOOSE(AC[[M]:[M]],1,0,1,AC[[DB]:[DB]])),PRODUCT(SUM(ROUND(AVERAGE(VALUE(AH$3),VALUE($P50)),0),CHOOSE(IF(OR(AH$1,$R50),4,INDEX(CMB[[Res_Rare]:[Res_Rare]],MATCH(ROUND(MIN(SUM(AH$4,$O50/1000),SUM($O50,AH$4/1000)),3),CMB[[Cmb_ID]:[Cmb_ID]],0))),-1,-1,0,0)),IF(OR(AH$1,$R50),4,INDEX(CMB[[Cmb_Rare]:[Cmb_Rare]],MATCH(ROUND(MIN(SUM(AH$4,$O50/1000),SUM($O50,AH$4/1000)),3),CMB[[Cmb_ID]:[Cmb_ID]],0))),CHOOSE(AC[[M]:[M]],2,1,1,SUM(AC[[AB]:[DB]])))),""))</f>
        <v>52</v>
      </c>
      <c r="AI50">
        <f>IF(OR(AI$5="",$S50=""),"",IFERROR(SUM(PRODUCT(INDEX(CMB[[BA_0O]:[BA_2O]],MATCH(ROUND(MIN(SUM(AI$4,$O50/1000),SUM($O50,AI$4/1000)),3),CMB[[Cmb_ID]:[Cmb_ID]],0),SUM(N(AI$1),N($R50),1)),CHOOSE(AC[[M]:[M]],1,1,0,AC[[AB]:[AB]])),PRODUCT(INDEX(CMB[[BD_0O]:[BD_2O]],MATCH(ROUND(MIN(SUM(AI$4,$O50/1000),SUM($O50,AI$4/1000)),3),CMB[[Cmb_ID]:[Cmb_ID]],0),SUM(N(AI$1),N($R50),1)),CHOOSE(AC[[M]:[M]],1,0,1,AC[[DB]:[DB]])),PRODUCT(SUM(ROUND(AVERAGE(VALUE(AI$3),VALUE($P50)),0),CHOOSE(IF(OR(AI$1,$R50),4,INDEX(CMB[[Res_Rare]:[Res_Rare]],MATCH(ROUND(MIN(SUM(AI$4,$O50/1000),SUM($O50,AI$4/1000)),3),CMB[[Cmb_ID]:[Cmb_ID]],0))),-1,-1,0,0)),IF(OR(AI$1,$R50),4,INDEX(CMB[[Cmb_Rare]:[Cmb_Rare]],MATCH(ROUND(MIN(SUM(AI$4,$O50/1000),SUM($O50,AI$4/1000)),3),CMB[[Cmb_ID]:[Cmb_ID]],0))),CHOOSE(AC[[M]:[M]],2,1,1,SUM(AC[[AB]:[DB]])))),""))</f>
        <v>54</v>
      </c>
      <c r="AJ50">
        <f>IF(OR(AJ$5="",$S50=""),"",IFERROR(SUM(PRODUCT(INDEX(CMB[[BA_0O]:[BA_2O]],MATCH(ROUND(MIN(SUM(AJ$4,$O50/1000),SUM($O50,AJ$4/1000)),3),CMB[[Cmb_ID]:[Cmb_ID]],0),SUM(N(AJ$1),N($R50),1)),CHOOSE(AC[[M]:[M]],1,1,0,AC[[AB]:[AB]])),PRODUCT(INDEX(CMB[[BD_0O]:[BD_2O]],MATCH(ROUND(MIN(SUM(AJ$4,$O50/1000),SUM($O50,AJ$4/1000)),3),CMB[[Cmb_ID]:[Cmb_ID]],0),SUM(N(AJ$1),N($R50),1)),CHOOSE(AC[[M]:[M]],1,0,1,AC[[DB]:[DB]])),PRODUCT(SUM(ROUND(AVERAGE(VALUE(AJ$3),VALUE($P50)),0),CHOOSE(IF(OR(AJ$1,$R50),4,INDEX(CMB[[Res_Rare]:[Res_Rare]],MATCH(ROUND(MIN(SUM(AJ$4,$O50/1000),SUM($O50,AJ$4/1000)),3),CMB[[Cmb_ID]:[Cmb_ID]],0))),-1,-1,0,0)),IF(OR(AJ$1,$R50),4,INDEX(CMB[[Cmb_Rare]:[Cmb_Rare]],MATCH(ROUND(MIN(SUM(AJ$4,$O50/1000),SUM($O50,AJ$4/1000)),3),CMB[[Cmb_ID]:[Cmb_ID]],0))),CHOOSE(AC[[M]:[M]],2,1,1,SUM(AC[[AB]:[DB]])))),""))</f>
        <v>54</v>
      </c>
      <c r="AK50">
        <f>IF(OR(AK$5="",$S50=""),"",IFERROR(SUM(PRODUCT(INDEX(CMB[[BA_0O]:[BA_2O]],MATCH(ROUND(MIN(SUM(AK$4,$O50/1000),SUM($O50,AK$4/1000)),3),CMB[[Cmb_ID]:[Cmb_ID]],0),SUM(N(AK$1),N($R50),1)),CHOOSE(AC[[M]:[M]],1,1,0,AC[[AB]:[AB]])),PRODUCT(INDEX(CMB[[BD_0O]:[BD_2O]],MATCH(ROUND(MIN(SUM(AK$4,$O50/1000),SUM($O50,AK$4/1000)),3),CMB[[Cmb_ID]:[Cmb_ID]],0),SUM(N(AK$1),N($R50),1)),CHOOSE(AC[[M]:[M]],1,0,1,AC[[DB]:[DB]])),PRODUCT(SUM(ROUND(AVERAGE(VALUE(AK$3),VALUE($P50)),0),CHOOSE(IF(OR(AK$1,$R50),4,INDEX(CMB[[Res_Rare]:[Res_Rare]],MATCH(ROUND(MIN(SUM(AK$4,$O50/1000),SUM($O50,AK$4/1000)),3),CMB[[Cmb_ID]:[Cmb_ID]],0))),-1,-1,0,0)),IF(OR(AK$1,$R50),4,INDEX(CMB[[Cmb_Rare]:[Cmb_Rare]],MATCH(ROUND(MIN(SUM(AK$4,$O50/1000),SUM($O50,AK$4/1000)),3),CMB[[Cmb_ID]:[Cmb_ID]],0))),CHOOSE(AC[[M]:[M]],2,1,1,SUM(AC[[AB]:[DB]])))),""))</f>
        <v>54</v>
      </c>
      <c r="AL50">
        <f>IF(OR(AL$5="",$S50=""),"",IFERROR(SUM(PRODUCT(INDEX(CMB[[BA_0O]:[BA_2O]],MATCH(ROUND(MIN(SUM(AL$4,$O50/1000),SUM($O50,AL$4/1000)),3),CMB[[Cmb_ID]:[Cmb_ID]],0),SUM(N(AL$1),N($R50),1)),CHOOSE(AC[[M]:[M]],1,1,0,AC[[AB]:[AB]])),PRODUCT(INDEX(CMB[[BD_0O]:[BD_2O]],MATCH(ROUND(MIN(SUM(AL$4,$O50/1000),SUM($O50,AL$4/1000)),3),CMB[[Cmb_ID]:[Cmb_ID]],0),SUM(N(AL$1),N($R50),1)),CHOOSE(AC[[M]:[M]],1,0,1,AC[[DB]:[DB]])),PRODUCT(SUM(ROUND(AVERAGE(VALUE(AL$3),VALUE($P50)),0),CHOOSE(IF(OR(AL$1,$R50),4,INDEX(CMB[[Res_Rare]:[Res_Rare]],MATCH(ROUND(MIN(SUM(AL$4,$O50/1000),SUM($O50,AL$4/1000)),3),CMB[[Cmb_ID]:[Cmb_ID]],0))),-1,-1,0,0)),IF(OR(AL$1,$R50),4,INDEX(CMB[[Cmb_Rare]:[Cmb_Rare]],MATCH(ROUND(MIN(SUM(AL$4,$O50/1000),SUM($O50,AL$4/1000)),3),CMB[[Cmb_ID]:[Cmb_ID]],0))),CHOOSE(AC[[M]:[M]],2,1,1,SUM(AC[[AB]:[DB]])))),""))</f>
        <v>47</v>
      </c>
      <c r="AM50">
        <f>IF(OR(AM$5="",$S50=""),"",IFERROR(SUM(PRODUCT(INDEX(CMB[[BA_0O]:[BA_2O]],MATCH(ROUND(MIN(SUM(AM$4,$O50/1000),SUM($O50,AM$4/1000)),3),CMB[[Cmb_ID]:[Cmb_ID]],0),SUM(N(AM$1),N($R50),1)),CHOOSE(AC[[M]:[M]],1,1,0,AC[[AB]:[AB]])),PRODUCT(INDEX(CMB[[BD_0O]:[BD_2O]],MATCH(ROUND(MIN(SUM(AM$4,$O50/1000),SUM($O50,AM$4/1000)),3),CMB[[Cmb_ID]:[Cmb_ID]],0),SUM(N(AM$1),N($R50),1)),CHOOSE(AC[[M]:[M]],1,0,1,AC[[DB]:[DB]])),PRODUCT(SUM(ROUND(AVERAGE(VALUE(AM$3),VALUE($P50)),0),CHOOSE(IF(OR(AM$1,$R50),4,INDEX(CMB[[Res_Rare]:[Res_Rare]],MATCH(ROUND(MIN(SUM(AM$4,$O50/1000),SUM($O50,AM$4/1000)),3),CMB[[Cmb_ID]:[Cmb_ID]],0))),-1,-1,0,0)),IF(OR(AM$1,$R50),4,INDEX(CMB[[Cmb_Rare]:[Cmb_Rare]],MATCH(ROUND(MIN(SUM(AM$4,$O50/1000),SUM($O50,AM$4/1000)),3),CMB[[Cmb_ID]:[Cmb_ID]],0))),CHOOSE(AC[[M]:[M]],2,1,1,SUM(AC[[AB]:[DB]])))),""))</f>
        <v>49</v>
      </c>
      <c r="AN50">
        <f>IF(OR(AN$5="",$S50=""),"",IFERROR(SUM(PRODUCT(INDEX(CMB[[BA_0O]:[BA_2O]],MATCH(ROUND(MIN(SUM(AN$4,$O50/1000),SUM($O50,AN$4/1000)),3),CMB[[Cmb_ID]:[Cmb_ID]],0),SUM(N(AN$1),N($R50),1)),CHOOSE(AC[[M]:[M]],1,1,0,AC[[AB]:[AB]])),PRODUCT(INDEX(CMB[[BD_0O]:[BD_2O]],MATCH(ROUND(MIN(SUM(AN$4,$O50/1000),SUM($O50,AN$4/1000)),3),CMB[[Cmb_ID]:[Cmb_ID]],0),SUM(N(AN$1),N($R50),1)),CHOOSE(AC[[M]:[M]],1,0,1,AC[[DB]:[DB]])),PRODUCT(SUM(ROUND(AVERAGE(VALUE(AN$3),VALUE($P50)),0),CHOOSE(IF(OR(AN$1,$R50),4,INDEX(CMB[[Res_Rare]:[Res_Rare]],MATCH(ROUND(MIN(SUM(AN$4,$O50/1000),SUM($O50,AN$4/1000)),3),CMB[[Cmb_ID]:[Cmb_ID]],0))),-1,-1,0,0)),IF(OR(AN$1,$R50),4,INDEX(CMB[[Cmb_Rare]:[Cmb_Rare]],MATCH(ROUND(MIN(SUM(AN$4,$O50/1000),SUM($O50,AN$4/1000)),3),CMB[[Cmb_ID]:[Cmb_ID]],0))),CHOOSE(AC[[M]:[M]],2,1,1,SUM(AC[[AB]:[DB]])))),""))</f>
        <v>49</v>
      </c>
      <c r="AO50">
        <f>IF(OR(AO$5="",$S50=""),"",IFERROR(SUM(PRODUCT(INDEX(CMB[[BA_0O]:[BA_2O]],MATCH(ROUND(MIN(SUM(AO$4,$O50/1000),SUM($O50,AO$4/1000)),3),CMB[[Cmb_ID]:[Cmb_ID]],0),SUM(N(AO$1),N($R50),1)),CHOOSE(AC[[M]:[M]],1,1,0,AC[[AB]:[AB]])),PRODUCT(INDEX(CMB[[BD_0O]:[BD_2O]],MATCH(ROUND(MIN(SUM(AO$4,$O50/1000),SUM($O50,AO$4/1000)),3),CMB[[Cmb_ID]:[Cmb_ID]],0),SUM(N(AO$1),N($R50),1)),CHOOSE(AC[[M]:[M]],1,0,1,AC[[DB]:[DB]])),PRODUCT(SUM(ROUND(AVERAGE(VALUE(AO$3),VALUE($P50)),0),CHOOSE(IF(OR(AO$1,$R50),4,INDEX(CMB[[Res_Rare]:[Res_Rare]],MATCH(ROUND(MIN(SUM(AO$4,$O50/1000),SUM($O50,AO$4/1000)),3),CMB[[Cmb_ID]:[Cmb_ID]],0))),-1,-1,0,0)),IF(OR(AO$1,$R50),4,INDEX(CMB[[Cmb_Rare]:[Cmb_Rare]],MATCH(ROUND(MIN(SUM(AO$4,$O50/1000),SUM($O50,AO$4/1000)),3),CMB[[Cmb_ID]:[Cmb_ID]],0))),CHOOSE(AC[[M]:[M]],2,1,1,SUM(AC[[AB]:[DB]])))),""))</f>
        <v>49</v>
      </c>
      <c r="AP50">
        <f>IF(OR(AP$5="",$S50=""),"",IFERROR(SUM(PRODUCT(INDEX(CMB[[BA_0O]:[BA_2O]],MATCH(ROUND(MIN(SUM(AP$4,$O50/1000),SUM($O50,AP$4/1000)),3),CMB[[Cmb_ID]:[Cmb_ID]],0),SUM(N(AP$1),N($R50),1)),CHOOSE(AC[[M]:[M]],1,1,0,AC[[AB]:[AB]])),PRODUCT(INDEX(CMB[[BD_0O]:[BD_2O]],MATCH(ROUND(MIN(SUM(AP$4,$O50/1000),SUM($O50,AP$4/1000)),3),CMB[[Cmb_ID]:[Cmb_ID]],0),SUM(N(AP$1),N($R50),1)),CHOOSE(AC[[M]:[M]],1,0,1,AC[[DB]:[DB]])),PRODUCT(SUM(ROUND(AVERAGE(VALUE(AP$3),VALUE($P50)),0),CHOOSE(IF(OR(AP$1,$R50),4,INDEX(CMB[[Res_Rare]:[Res_Rare]],MATCH(ROUND(MIN(SUM(AP$4,$O50/1000),SUM($O50,AP$4/1000)),3),CMB[[Cmb_ID]:[Cmb_ID]],0))),-1,-1,0,0)),IF(OR(AP$1,$R50),4,INDEX(CMB[[Cmb_Rare]:[Cmb_Rare]],MATCH(ROUND(MIN(SUM(AP$4,$O50/1000),SUM($O50,AP$4/1000)),3),CMB[[Cmb_ID]:[Cmb_ID]],0))),CHOOSE(AC[[M]:[M]],2,1,1,SUM(AC[[AB]:[DB]])))),""))</f>
        <v>46</v>
      </c>
      <c r="AQ50">
        <f>IF(OR(AQ$5="",$S50=""),"",IFERROR(SUM(PRODUCT(INDEX(CMB[[BA_0O]:[BA_2O]],MATCH(ROUND(MIN(SUM(AQ$4,$O50/1000),SUM($O50,AQ$4/1000)),3),CMB[[Cmb_ID]:[Cmb_ID]],0),SUM(N(AQ$1),N($R50),1)),CHOOSE(AC[[M]:[M]],1,1,0,AC[[AB]:[AB]])),PRODUCT(INDEX(CMB[[BD_0O]:[BD_2O]],MATCH(ROUND(MIN(SUM(AQ$4,$O50/1000),SUM($O50,AQ$4/1000)),3),CMB[[Cmb_ID]:[Cmb_ID]],0),SUM(N(AQ$1),N($R50),1)),CHOOSE(AC[[M]:[M]],1,0,1,AC[[DB]:[DB]])),PRODUCT(SUM(ROUND(AVERAGE(VALUE(AQ$3),VALUE($P50)),0),CHOOSE(IF(OR(AQ$1,$R50),4,INDEX(CMB[[Res_Rare]:[Res_Rare]],MATCH(ROUND(MIN(SUM(AQ$4,$O50/1000),SUM($O50,AQ$4/1000)),3),CMB[[Cmb_ID]:[Cmb_ID]],0))),-1,-1,0,0)),IF(OR(AQ$1,$R50),4,INDEX(CMB[[Cmb_Rare]:[Cmb_Rare]],MATCH(ROUND(MIN(SUM(AQ$4,$O50/1000),SUM($O50,AQ$4/1000)),3),CMB[[Cmb_ID]:[Cmb_ID]],0))),CHOOSE(AC[[M]:[M]],2,1,1,SUM(AC[[AB]:[DB]])))),""))</f>
        <v>54</v>
      </c>
      <c r="AR50">
        <f>IF(OR(AR$5="",$S50=""),"",IFERROR(SUM(PRODUCT(INDEX(CMB[[BA_0O]:[BA_2O]],MATCH(ROUND(MIN(SUM(AR$4,$O50/1000),SUM($O50,AR$4/1000)),3),CMB[[Cmb_ID]:[Cmb_ID]],0),SUM(N(AR$1),N($R50),1)),CHOOSE(AC[[M]:[M]],1,1,0,AC[[AB]:[AB]])),PRODUCT(INDEX(CMB[[BD_0O]:[BD_2O]],MATCH(ROUND(MIN(SUM(AR$4,$O50/1000),SUM($O50,AR$4/1000)),3),CMB[[Cmb_ID]:[Cmb_ID]],0),SUM(N(AR$1),N($R50),1)),CHOOSE(AC[[M]:[M]],1,0,1,AC[[DB]:[DB]])),PRODUCT(SUM(ROUND(AVERAGE(VALUE(AR$3),VALUE($P50)),0),CHOOSE(IF(OR(AR$1,$R50),4,INDEX(CMB[[Res_Rare]:[Res_Rare]],MATCH(ROUND(MIN(SUM(AR$4,$O50/1000),SUM($O50,AR$4/1000)),3),CMB[[Cmb_ID]:[Cmb_ID]],0))),-1,-1,0,0)),IF(OR(AR$1,$R50),4,INDEX(CMB[[Cmb_Rare]:[Cmb_Rare]],MATCH(ROUND(MIN(SUM(AR$4,$O50/1000),SUM($O50,AR$4/1000)),3),CMB[[Cmb_ID]:[Cmb_ID]],0))),CHOOSE(AC[[M]:[M]],2,1,1,SUM(AC[[AB]:[DB]])))),""))</f>
        <v>54</v>
      </c>
      <c r="AS50">
        <f>IF(OR(AS$5="",$S50=""),"",IFERROR(SUM(PRODUCT(INDEX(CMB[[BA_0O]:[BA_2O]],MATCH(ROUND(MIN(SUM(AS$4,$O50/1000),SUM($O50,AS$4/1000)),3),CMB[[Cmb_ID]:[Cmb_ID]],0),SUM(N(AS$1),N($R50),1)),CHOOSE(AC[[M]:[M]],1,1,0,AC[[AB]:[AB]])),PRODUCT(INDEX(CMB[[BD_0O]:[BD_2O]],MATCH(ROUND(MIN(SUM(AS$4,$O50/1000),SUM($O50,AS$4/1000)),3),CMB[[Cmb_ID]:[Cmb_ID]],0),SUM(N(AS$1),N($R50),1)),CHOOSE(AC[[M]:[M]],1,0,1,AC[[DB]:[DB]])),PRODUCT(SUM(ROUND(AVERAGE(VALUE(AS$3),VALUE($P50)),0),CHOOSE(IF(OR(AS$1,$R50),4,INDEX(CMB[[Res_Rare]:[Res_Rare]],MATCH(ROUND(MIN(SUM(AS$4,$O50/1000),SUM($O50,AS$4/1000)),3),CMB[[Cmb_ID]:[Cmb_ID]],0))),-1,-1,0,0)),IF(OR(AS$1,$R50),4,INDEX(CMB[[Cmb_Rare]:[Cmb_Rare]],MATCH(ROUND(MIN(SUM(AS$4,$O50/1000),SUM($O50,AS$4/1000)),3),CMB[[Cmb_ID]:[Cmb_ID]],0))),CHOOSE(AC[[M]:[M]],2,1,1,SUM(AC[[AB]:[DB]])))),""))</f>
        <v>54</v>
      </c>
      <c r="AT50">
        <f>IF(OR(AT$5="",$S50=""),"",IFERROR(SUM(PRODUCT(INDEX(CMB[[BA_0O]:[BA_2O]],MATCH(ROUND(MIN(SUM(AT$4,$O50/1000),SUM($O50,AT$4/1000)),3),CMB[[Cmb_ID]:[Cmb_ID]],0),SUM(N(AT$1),N($R50),1)),CHOOSE(AC[[M]:[M]],1,1,0,AC[[AB]:[AB]])),PRODUCT(INDEX(CMB[[BD_0O]:[BD_2O]],MATCH(ROUND(MIN(SUM(AT$4,$O50/1000),SUM($O50,AT$4/1000)),3),CMB[[Cmb_ID]:[Cmb_ID]],0),SUM(N(AT$1),N($R50),1)),CHOOSE(AC[[M]:[M]],1,0,1,AC[[DB]:[DB]])),PRODUCT(SUM(ROUND(AVERAGE(VALUE(AT$3),VALUE($P50)),0),CHOOSE(IF(OR(AT$1,$R50),4,INDEX(CMB[[Res_Rare]:[Res_Rare]],MATCH(ROUND(MIN(SUM(AT$4,$O50/1000),SUM($O50,AT$4/1000)),3),CMB[[Cmb_ID]:[Cmb_ID]],0))),-1,-1,0,0)),IF(OR(AT$1,$R50),4,INDEX(CMB[[Cmb_Rare]:[Cmb_Rare]],MATCH(ROUND(MIN(SUM(AT$4,$O50/1000),SUM($O50,AT$4/1000)),3),CMB[[Cmb_ID]:[Cmb_ID]],0))),CHOOSE(AC[[M]:[M]],2,1,1,SUM(AC[[AB]:[DB]])))),""))</f>
        <v>54</v>
      </c>
      <c r="AU50">
        <f>IF(OR(AU$5="",$S50=""),"",IFERROR(SUM(PRODUCT(INDEX(CMB[[BA_0O]:[BA_2O]],MATCH(ROUND(MIN(SUM(AU$4,$O50/1000),SUM($O50,AU$4/1000)),3),CMB[[Cmb_ID]:[Cmb_ID]],0),SUM(N(AU$1),N($R50),1)),CHOOSE(AC[[M]:[M]],1,1,0,AC[[AB]:[AB]])),PRODUCT(INDEX(CMB[[BD_0O]:[BD_2O]],MATCH(ROUND(MIN(SUM(AU$4,$O50/1000),SUM($O50,AU$4/1000)),3),CMB[[Cmb_ID]:[Cmb_ID]],0),SUM(N(AU$1),N($R50),1)),CHOOSE(AC[[M]:[M]],1,0,1,AC[[DB]:[DB]])),PRODUCT(SUM(ROUND(AVERAGE(VALUE(AU$3),VALUE($P50)),0),CHOOSE(IF(OR(AU$1,$R50),4,INDEX(CMB[[Res_Rare]:[Res_Rare]],MATCH(ROUND(MIN(SUM(AU$4,$O50/1000),SUM($O50,AU$4/1000)),3),CMB[[Cmb_ID]:[Cmb_ID]],0))),-1,-1,0,0)),IF(OR(AU$1,$R50),4,INDEX(CMB[[Cmb_Rare]:[Cmb_Rare]],MATCH(ROUND(MIN(SUM(AU$4,$O50/1000),SUM($O50,AU$4/1000)),3),CMB[[Cmb_ID]:[Cmb_ID]],0))),CHOOSE(AC[[M]:[M]],2,1,1,SUM(AC[[AB]:[DB]])))),""))</f>
        <v>44</v>
      </c>
      <c r="AV50">
        <f>IF(OR(AV$5="",$S50=""),"",IFERROR(SUM(PRODUCT(INDEX(CMB[[BA_0O]:[BA_2O]],MATCH(ROUND(MIN(SUM(AV$4,$O50/1000),SUM($O50,AV$4/1000)),3),CMB[[Cmb_ID]:[Cmb_ID]],0),SUM(N(AV$1),N($R50),1)),CHOOSE(AC[[M]:[M]],1,1,0,AC[[AB]:[AB]])),PRODUCT(INDEX(CMB[[BD_0O]:[BD_2O]],MATCH(ROUND(MIN(SUM(AV$4,$O50/1000),SUM($O50,AV$4/1000)),3),CMB[[Cmb_ID]:[Cmb_ID]],0),SUM(N(AV$1),N($R50),1)),CHOOSE(AC[[M]:[M]],1,0,1,AC[[DB]:[DB]])),PRODUCT(SUM(ROUND(AVERAGE(VALUE(AV$3),VALUE($P50)),0),CHOOSE(IF(OR(AV$1,$R50),4,INDEX(CMB[[Res_Rare]:[Res_Rare]],MATCH(ROUND(MIN(SUM(AV$4,$O50/1000),SUM($O50,AV$4/1000)),3),CMB[[Cmb_ID]:[Cmb_ID]],0))),-1,-1,0,0)),IF(OR(AV$1,$R50),4,INDEX(CMB[[Cmb_Rare]:[Cmb_Rare]],MATCH(ROUND(MIN(SUM(AV$4,$O50/1000),SUM($O50,AV$4/1000)),3),CMB[[Cmb_ID]:[Cmb_ID]],0))),CHOOSE(AC[[M]:[M]],2,1,1,SUM(AC[[AB]:[DB]])))),""))</f>
        <v>47</v>
      </c>
      <c r="AW50">
        <f>IF(OR(AW$5="",$S50=""),"",IFERROR(SUM(PRODUCT(INDEX(CMB[[BA_0O]:[BA_2O]],MATCH(ROUND(MIN(SUM(AW$4,$O50/1000),SUM($O50,AW$4/1000)),3),CMB[[Cmb_ID]:[Cmb_ID]],0),SUM(N(AW$1),N($R50),1)),CHOOSE(AC[[M]:[M]],1,1,0,AC[[AB]:[AB]])),PRODUCT(INDEX(CMB[[BD_0O]:[BD_2O]],MATCH(ROUND(MIN(SUM(AW$4,$O50/1000),SUM($O50,AW$4/1000)),3),CMB[[Cmb_ID]:[Cmb_ID]],0),SUM(N(AW$1),N($R50),1)),CHOOSE(AC[[M]:[M]],1,0,1,AC[[DB]:[DB]])),PRODUCT(SUM(ROUND(AVERAGE(VALUE(AW$3),VALUE($P50)),0),CHOOSE(IF(OR(AW$1,$R50),4,INDEX(CMB[[Res_Rare]:[Res_Rare]],MATCH(ROUND(MIN(SUM(AW$4,$O50/1000),SUM($O50,AW$4/1000)),3),CMB[[Cmb_ID]:[Cmb_ID]],0))),-1,-1,0,0)),IF(OR(AW$1,$R50),4,INDEX(CMB[[Cmb_Rare]:[Cmb_Rare]],MATCH(ROUND(MIN(SUM(AW$4,$O50/1000),SUM($O50,AW$4/1000)),3),CMB[[Cmb_ID]:[Cmb_ID]],0))),CHOOSE(AC[[M]:[M]],2,1,1,SUM(AC[[AB]:[DB]])))),""))</f>
        <v>49</v>
      </c>
      <c r="AX50">
        <f>IF(OR(AX$5="",$S50=""),"",IFERROR(SUM(PRODUCT(INDEX(CMB[[BA_0O]:[BA_2O]],MATCH(ROUND(MIN(SUM(AX$4,$O50/1000),SUM($O50,AX$4/1000)),3),CMB[[Cmb_ID]:[Cmb_ID]],0),SUM(N(AX$1),N($R50),1)),CHOOSE(AC[[M]:[M]],1,1,0,AC[[AB]:[AB]])),PRODUCT(INDEX(CMB[[BD_0O]:[BD_2O]],MATCH(ROUND(MIN(SUM(AX$4,$O50/1000),SUM($O50,AX$4/1000)),3),CMB[[Cmb_ID]:[Cmb_ID]],0),SUM(N(AX$1),N($R50),1)),CHOOSE(AC[[M]:[M]],1,0,1,AC[[DB]:[DB]])),PRODUCT(SUM(ROUND(AVERAGE(VALUE(AX$3),VALUE($P50)),0),CHOOSE(IF(OR(AX$1,$R50),4,INDEX(CMB[[Res_Rare]:[Res_Rare]],MATCH(ROUND(MIN(SUM(AX$4,$O50/1000),SUM($O50,AX$4/1000)),3),CMB[[Cmb_ID]:[Cmb_ID]],0))),-1,-1,0,0)),IF(OR(AX$1,$R50),4,INDEX(CMB[[Cmb_Rare]:[Cmb_Rare]],MATCH(ROUND(MIN(SUM(AX$4,$O50/1000),SUM($O50,AX$4/1000)),3),CMB[[Cmb_ID]:[Cmb_ID]],0))),CHOOSE(AC[[M]:[M]],2,1,1,SUM(AC[[AB]:[DB]])))),""))</f>
        <v>48</v>
      </c>
      <c r="AY50">
        <f>IF(OR(AY$5="",$S50=""),"",IFERROR(SUM(PRODUCT(INDEX(CMB[[BA_0O]:[BA_2O]],MATCH(ROUND(MIN(SUM(AY$4,$O50/1000),SUM($O50,AY$4/1000)),3),CMB[[Cmb_ID]:[Cmb_ID]],0),SUM(N(AY$1),N($R50),1)),CHOOSE(AC[[M]:[M]],1,1,0,AC[[AB]:[AB]])),PRODUCT(INDEX(CMB[[BD_0O]:[BD_2O]],MATCH(ROUND(MIN(SUM(AY$4,$O50/1000),SUM($O50,AY$4/1000)),3),CMB[[Cmb_ID]:[Cmb_ID]],0),SUM(N(AY$1),N($R50),1)),CHOOSE(AC[[M]:[M]],1,0,1,AC[[DB]:[DB]])),PRODUCT(SUM(ROUND(AVERAGE(VALUE(AY$3),VALUE($P50)),0),CHOOSE(IF(OR(AY$1,$R50),4,INDEX(CMB[[Res_Rare]:[Res_Rare]],MATCH(ROUND(MIN(SUM(AY$4,$O50/1000),SUM($O50,AY$4/1000)),3),CMB[[Cmb_ID]:[Cmb_ID]],0))),-1,-1,0,0)),IF(OR(AY$1,$R50),4,INDEX(CMB[[Cmb_Rare]:[Cmb_Rare]],MATCH(ROUND(MIN(SUM(AY$4,$O50/1000),SUM($O50,AY$4/1000)),3),CMB[[Cmb_ID]:[Cmb_ID]],0))),CHOOSE(AC[[M]:[M]],2,1,1,SUM(AC[[AB]:[DB]])))),""))</f>
        <v>51</v>
      </c>
      <c r="AZ50">
        <f>IF(OR(AZ$5="",$S50=""),"",IFERROR(SUM(PRODUCT(INDEX(CMB[[BA_0O]:[BA_2O]],MATCH(ROUND(MIN(SUM(AZ$4,$O50/1000),SUM($O50,AZ$4/1000)),3),CMB[[Cmb_ID]:[Cmb_ID]],0),SUM(N(AZ$1),N($R50),1)),CHOOSE(AC[[M]:[M]],1,1,0,AC[[AB]:[AB]])),PRODUCT(INDEX(CMB[[BD_0O]:[BD_2O]],MATCH(ROUND(MIN(SUM(AZ$4,$O50/1000),SUM($O50,AZ$4/1000)),3),CMB[[Cmb_ID]:[Cmb_ID]],0),SUM(N(AZ$1),N($R50),1)),CHOOSE(AC[[M]:[M]],1,0,1,AC[[DB]:[DB]])),PRODUCT(SUM(ROUND(AVERAGE(VALUE(AZ$3),VALUE($P50)),0),CHOOSE(IF(OR(AZ$1,$R50),4,INDEX(CMB[[Res_Rare]:[Res_Rare]],MATCH(ROUND(MIN(SUM(AZ$4,$O50/1000),SUM($O50,AZ$4/1000)),3),CMB[[Cmb_ID]:[Cmb_ID]],0))),-1,-1,0,0)),IF(OR(AZ$1,$R50),4,INDEX(CMB[[Cmb_Rare]:[Cmb_Rare]],MATCH(ROUND(MIN(SUM(AZ$4,$O50/1000),SUM($O50,AZ$4/1000)),3),CMB[[Cmb_ID]:[Cmb_ID]],0))),CHOOSE(AC[[M]:[M]],2,1,1,SUM(AC[[AB]:[DB]])))),""))</f>
        <v>52</v>
      </c>
      <c r="BA50">
        <f>IF(OR(BA$5="",$S50=""),"",IFERROR(SUM(PRODUCT(INDEX(CMB[[BA_0O]:[BA_2O]],MATCH(ROUND(MIN(SUM(BA$4,$O50/1000),SUM($O50,BA$4/1000)),3),CMB[[Cmb_ID]:[Cmb_ID]],0),SUM(N(BA$1),N($R50),1)),CHOOSE(AC[[M]:[M]],1,1,0,AC[[AB]:[AB]])),PRODUCT(INDEX(CMB[[BD_0O]:[BD_2O]],MATCH(ROUND(MIN(SUM(BA$4,$O50/1000),SUM($O50,BA$4/1000)),3),CMB[[Cmb_ID]:[Cmb_ID]],0),SUM(N(BA$1),N($R50),1)),CHOOSE(AC[[M]:[M]],1,0,1,AC[[DB]:[DB]])),PRODUCT(SUM(ROUND(AVERAGE(VALUE(BA$3),VALUE($P50)),0),CHOOSE(IF(OR(BA$1,$R50),4,INDEX(CMB[[Res_Rare]:[Res_Rare]],MATCH(ROUND(MIN(SUM(BA$4,$O50/1000),SUM($O50,BA$4/1000)),3),CMB[[Cmb_ID]:[Cmb_ID]],0))),-1,-1,0,0)),IF(OR(BA$1,$R50),4,INDEX(CMB[[Cmb_Rare]:[Cmb_Rare]],MATCH(ROUND(MIN(SUM(BA$4,$O50/1000),SUM($O50,BA$4/1000)),3),CMB[[Cmb_ID]:[Cmb_ID]],0))),CHOOSE(AC[[M]:[M]],2,1,1,SUM(AC[[AB]:[DB]])))),""))</f>
        <v>44</v>
      </c>
      <c r="BB50">
        <f>IF(OR(BB$5="",$S50=""),"",IFERROR(SUM(PRODUCT(INDEX(CMB[[BA_0O]:[BA_2O]],MATCH(ROUND(MIN(SUM(BB$4,$O50/1000),SUM($O50,BB$4/1000)),3),CMB[[Cmb_ID]:[Cmb_ID]],0),SUM(N(BB$1),N($R50),1)),CHOOSE(AC[[M]:[M]],1,1,0,AC[[AB]:[AB]])),PRODUCT(INDEX(CMB[[BD_0O]:[BD_2O]],MATCH(ROUND(MIN(SUM(BB$4,$O50/1000),SUM($O50,BB$4/1000)),3),CMB[[Cmb_ID]:[Cmb_ID]],0),SUM(N(BB$1),N($R50),1)),CHOOSE(AC[[M]:[M]],1,0,1,AC[[DB]:[DB]])),PRODUCT(SUM(ROUND(AVERAGE(VALUE(BB$3),VALUE($P50)),0),CHOOSE(IF(OR(BB$1,$R50),4,INDEX(CMB[[Res_Rare]:[Res_Rare]],MATCH(ROUND(MIN(SUM(BB$4,$O50/1000),SUM($O50,BB$4/1000)),3),CMB[[Cmb_ID]:[Cmb_ID]],0))),-1,-1,0,0)),IF(OR(BB$1,$R50),4,INDEX(CMB[[Cmb_Rare]:[Cmb_Rare]],MATCH(ROUND(MIN(SUM(BB$4,$O50/1000),SUM($O50,BB$4/1000)),3),CMB[[Cmb_ID]:[Cmb_ID]],0))),CHOOSE(AC[[M]:[M]],2,1,1,SUM(AC[[AB]:[DB]])))),""))</f>
        <v>46</v>
      </c>
      <c r="BC50" t="str">
        <f>IF(OR(BC$5="",$S50=""),"",IFERROR(SUM(PRODUCT(INDEX(CMB[[BA_0O]:[BA_2O]],MATCH(ROUND(MIN(SUM(BC$4,$O50/1000),SUM($O50,BC$4/1000)),3),CMB[[Cmb_ID]:[Cmb_ID]],0),SUM(N(BC$1),N($R50),1)),CHOOSE(AC[[M]:[M]],1,1,0,AC[[AB]:[AB]])),PRODUCT(INDEX(CMB[[BD_0O]:[BD_2O]],MATCH(ROUND(MIN(SUM(BC$4,$O50/1000),SUM($O50,BC$4/1000)),3),CMB[[Cmb_ID]:[Cmb_ID]],0),SUM(N(BC$1),N($R50),1)),CHOOSE(AC[[M]:[M]],1,0,1,AC[[DB]:[DB]])),PRODUCT(SUM(ROUND(AVERAGE(VALUE(BC$3),VALUE($P50)),0),CHOOSE(IF(OR(BC$1,$R50),4,INDEX(CMB[[Res_Rare]:[Res_Rare]],MATCH(ROUND(MIN(SUM(BC$4,$O50/1000),SUM($O50,BC$4/1000)),3),CMB[[Cmb_ID]:[Cmb_ID]],0))),-1,-1,0,0)),IF(OR(BC$1,$R50),4,INDEX(CMB[[Cmb_Rare]:[Cmb_Rare]],MATCH(ROUND(MIN(SUM(BC$4,$O50/1000),SUM($O50,BC$4/1000)),3),CMB[[Cmb_ID]:[Cmb_ID]],0))),CHOOSE(AC[[M]:[M]],2,1,1,SUM(AC[[AB]:[DB]])))),""))</f>
        <v/>
      </c>
      <c r="BD50" t="str">
        <f>IF(OR(BD$5="",$S50=""),"",IFERROR(SUM(PRODUCT(INDEX(CMB[[BA_0O]:[BA_2O]],MATCH(ROUND(MIN(SUM(BD$4,$O50/1000),SUM($O50,BD$4/1000)),3),CMB[[Cmb_ID]:[Cmb_ID]],0),SUM(N(BD$1),N($R50),1)),CHOOSE(AC[[M]:[M]],1,1,0,AC[[AB]:[AB]])),PRODUCT(INDEX(CMB[[BD_0O]:[BD_2O]],MATCH(ROUND(MIN(SUM(BD$4,$O50/1000),SUM($O50,BD$4/1000)),3),CMB[[Cmb_ID]:[Cmb_ID]],0),SUM(N(BD$1),N($R50),1)),CHOOSE(AC[[M]:[M]],1,0,1,AC[[DB]:[DB]])),PRODUCT(SUM(ROUND(AVERAGE(VALUE(BD$3),VALUE($P50)),0),CHOOSE(IF(OR(BD$1,$R50),4,INDEX(CMB[[Res_Rare]:[Res_Rare]],MATCH(ROUND(MIN(SUM(BD$4,$O50/1000),SUM($O50,BD$4/1000)),3),CMB[[Cmb_ID]:[Cmb_ID]],0))),-1,-1,0,0)),IF(OR(BD$1,$R50),4,INDEX(CMB[[Cmb_Rare]:[Cmb_Rare]],MATCH(ROUND(MIN(SUM(BD$4,$O50/1000),SUM($O50,BD$4/1000)),3),CMB[[Cmb_ID]:[Cmb_ID]],0))),CHOOSE(AC[[M]:[M]],2,1,1,SUM(AC[[AB]:[DB]])))),""))</f>
        <v/>
      </c>
      <c r="BE50" t="str">
        <f>IF(OR(BE$5="",$S50=""),"",IFERROR(SUM(PRODUCT(INDEX(CMB[[BA_0O]:[BA_2O]],MATCH(ROUND(MIN(SUM(BE$4,$O50/1000),SUM($O50,BE$4/1000)),3),CMB[[Cmb_ID]:[Cmb_ID]],0),SUM(N(BE$1),N($R50),1)),CHOOSE(AC[[M]:[M]],1,1,0,AC[[AB]:[AB]])),PRODUCT(INDEX(CMB[[BD_0O]:[BD_2O]],MATCH(ROUND(MIN(SUM(BE$4,$O50/1000),SUM($O50,BE$4/1000)),3),CMB[[Cmb_ID]:[Cmb_ID]],0),SUM(N(BE$1),N($R50),1)),CHOOSE(AC[[M]:[M]],1,0,1,AC[[DB]:[DB]])),PRODUCT(SUM(ROUND(AVERAGE(VALUE(BE$3),VALUE($P50)),0),CHOOSE(IF(OR(BE$1,$R50),4,INDEX(CMB[[Res_Rare]:[Res_Rare]],MATCH(ROUND(MIN(SUM(BE$4,$O50/1000),SUM($O50,BE$4/1000)),3),CMB[[Cmb_ID]:[Cmb_ID]],0))),-1,-1,0,0)),IF(OR(BE$1,$R50),4,INDEX(CMB[[Cmb_Rare]:[Cmb_Rare]],MATCH(ROUND(MIN(SUM(BE$4,$O50/1000),SUM($O50,BE$4/1000)),3),CMB[[Cmb_ID]:[Cmb_ID]],0))),CHOOSE(AC[[M]:[M]],2,1,1,SUM(AC[[AB]:[DB]])))),""))</f>
        <v/>
      </c>
      <c r="BF50" t="str">
        <f>IF(OR(BF$5="",$S50=""),"",IFERROR(SUM(PRODUCT(INDEX(CMB[[BA_0O]:[BA_2O]],MATCH(ROUND(MIN(SUM(BF$4,$O50/1000),SUM($O50,BF$4/1000)),3),CMB[[Cmb_ID]:[Cmb_ID]],0),SUM(N(BF$1),N($R50),1)),CHOOSE(AC[[M]:[M]],1,1,0,AC[[AB]:[AB]])),PRODUCT(INDEX(CMB[[BD_0O]:[BD_2O]],MATCH(ROUND(MIN(SUM(BF$4,$O50/1000),SUM($O50,BF$4/1000)),3),CMB[[Cmb_ID]:[Cmb_ID]],0),SUM(N(BF$1),N($R50),1)),CHOOSE(AC[[M]:[M]],1,0,1,AC[[DB]:[DB]])),PRODUCT(SUM(ROUND(AVERAGE(VALUE(BF$3),VALUE($P50)),0),CHOOSE(IF(OR(BF$1,$R50),4,INDEX(CMB[[Res_Rare]:[Res_Rare]],MATCH(ROUND(MIN(SUM(BF$4,$O50/1000),SUM($O50,BF$4/1000)),3),CMB[[Cmb_ID]:[Cmb_ID]],0))),-1,-1,0,0)),IF(OR(BF$1,$R50),4,INDEX(CMB[[Cmb_Rare]:[Cmb_Rare]],MATCH(ROUND(MIN(SUM(BF$4,$O50/1000),SUM($O50,BF$4/1000)),3),CMB[[Cmb_ID]:[Cmb_ID]],0))),CHOOSE(AC[[M]:[M]],2,1,1,SUM(AC[[AB]:[DB]])))),""))</f>
        <v/>
      </c>
      <c r="BG50" t="str">
        <f>IF(OR(BG$5="",$S50=""),"",IFERROR(SUM(PRODUCT(INDEX(CMB[[BA_0O]:[BA_2O]],MATCH(ROUND(MIN(SUM(BG$4,$O50/1000),SUM($O50,BG$4/1000)),3),CMB[[Cmb_ID]:[Cmb_ID]],0),SUM(N(BG$1),N($R50),1)),CHOOSE(AC[[M]:[M]],1,1,0,AC[[AB]:[AB]])),PRODUCT(INDEX(CMB[[BD_0O]:[BD_2O]],MATCH(ROUND(MIN(SUM(BG$4,$O50/1000),SUM($O50,BG$4/1000)),3),CMB[[Cmb_ID]:[Cmb_ID]],0),SUM(N(BG$1),N($R50),1)),CHOOSE(AC[[M]:[M]],1,0,1,AC[[DB]:[DB]])),PRODUCT(SUM(ROUND(AVERAGE(VALUE(BG$3),VALUE($P50)),0),CHOOSE(IF(OR(BG$1,$R50),4,INDEX(CMB[[Res_Rare]:[Res_Rare]],MATCH(ROUND(MIN(SUM(BG$4,$O50/1000),SUM($O50,BG$4/1000)),3),CMB[[Cmb_ID]:[Cmb_ID]],0))),-1,-1,0,0)),IF(OR(BG$1,$R50),4,INDEX(CMB[[Cmb_Rare]:[Cmb_Rare]],MATCH(ROUND(MIN(SUM(BG$4,$O50/1000),SUM($O50,BG$4/1000)),3),CMB[[Cmb_ID]:[Cmb_ID]],0))),CHOOSE(AC[[M]:[M]],2,1,1,SUM(AC[[AB]:[DB]])))),""))</f>
        <v/>
      </c>
      <c r="BH50" t="str">
        <f>IF(OR(BH$5="",$S50=""),"",IFERROR(SUM(PRODUCT(INDEX(CMB[[BA_0O]:[BA_2O]],MATCH(ROUND(MIN(SUM(BH$4,$O50/1000),SUM($O50,BH$4/1000)),3),CMB[[Cmb_ID]:[Cmb_ID]],0),SUM(N(BH$1),N($R50),1)),CHOOSE(AC[[M]:[M]],1,1,0,AC[[AB]:[AB]])),PRODUCT(INDEX(CMB[[BD_0O]:[BD_2O]],MATCH(ROUND(MIN(SUM(BH$4,$O50/1000),SUM($O50,BH$4/1000)),3),CMB[[Cmb_ID]:[Cmb_ID]],0),SUM(N(BH$1),N($R50),1)),CHOOSE(AC[[M]:[M]],1,0,1,AC[[DB]:[DB]])),PRODUCT(SUM(ROUND(AVERAGE(VALUE(BH$3),VALUE($P50)),0),CHOOSE(IF(OR(BH$1,$R50),4,INDEX(CMB[[Res_Rare]:[Res_Rare]],MATCH(ROUND(MIN(SUM(BH$4,$O50/1000),SUM($O50,BH$4/1000)),3),CMB[[Cmb_ID]:[Cmb_ID]],0))),-1,-1,0,0)),IF(OR(BH$1,$R50),4,INDEX(CMB[[Cmb_Rare]:[Cmb_Rare]],MATCH(ROUND(MIN(SUM(BH$4,$O50/1000),SUM($O50,BH$4/1000)),3),CMB[[Cmb_ID]:[Cmb_ID]],0))),CHOOSE(AC[[M]:[M]],2,1,1,SUM(AC[[AB]:[DB]])))),""))</f>
        <v/>
      </c>
      <c r="BI50" t="str">
        <f>IF(OR(BI$5="",$S50=""),"",IFERROR(SUM(PRODUCT(INDEX(CMB[[BA_0O]:[BA_2O]],MATCH(ROUND(MIN(SUM(BI$4,$O50/1000),SUM($O50,BI$4/1000)),3),CMB[[Cmb_ID]:[Cmb_ID]],0),SUM(N(BI$1),N($R50),1)),CHOOSE(AC[[M]:[M]],1,1,0,AC[[AB]:[AB]])),PRODUCT(INDEX(CMB[[BD_0O]:[BD_2O]],MATCH(ROUND(MIN(SUM(BI$4,$O50/1000),SUM($O50,BI$4/1000)),3),CMB[[Cmb_ID]:[Cmb_ID]],0),SUM(N(BI$1),N($R50),1)),CHOOSE(AC[[M]:[M]],1,0,1,AC[[DB]:[DB]])),PRODUCT(SUM(ROUND(AVERAGE(VALUE(BI$3),VALUE($P50)),0),CHOOSE(IF(OR(BI$1,$R50),4,INDEX(CMB[[Res_Rare]:[Res_Rare]],MATCH(ROUND(MIN(SUM(BI$4,$O50/1000),SUM($O50,BI$4/1000)),3),CMB[[Cmb_ID]:[Cmb_ID]],0))),-1,-1,0,0)),IF(OR(BI$1,$R50),4,INDEX(CMB[[Cmb_Rare]:[Cmb_Rare]],MATCH(ROUND(MIN(SUM(BI$4,$O50/1000),SUM($O50,BI$4/1000)),3),CMB[[Cmb_ID]:[Cmb_ID]],0))),CHOOSE(AC[[M]:[M]],2,1,1,SUM(AC[[AB]:[DB]])))),""))</f>
        <v/>
      </c>
      <c r="BJ50" t="str">
        <f>IF(OR(BJ$5="",$S50=""),"",IFERROR(SUM(PRODUCT(INDEX(CMB[[BA_0O]:[BA_2O]],MATCH(ROUND(MIN(SUM(BJ$4,$O50/1000),SUM($O50,BJ$4/1000)),3),CMB[[Cmb_ID]:[Cmb_ID]],0),SUM(N(BJ$1),N($R50),1)),CHOOSE(AC[[M]:[M]],1,1,0,AC[[AB]:[AB]])),PRODUCT(INDEX(CMB[[BD_0O]:[BD_2O]],MATCH(ROUND(MIN(SUM(BJ$4,$O50/1000),SUM($O50,BJ$4/1000)),3),CMB[[Cmb_ID]:[Cmb_ID]],0),SUM(N(BJ$1),N($R50),1)),CHOOSE(AC[[M]:[M]],1,0,1,AC[[DB]:[DB]])),PRODUCT(SUM(ROUND(AVERAGE(VALUE(BJ$3),VALUE($P50)),0),CHOOSE(IF(OR(BJ$1,$R50),4,INDEX(CMB[[Res_Rare]:[Res_Rare]],MATCH(ROUND(MIN(SUM(BJ$4,$O50/1000),SUM($O50,BJ$4/1000)),3),CMB[[Cmb_ID]:[Cmb_ID]],0))),-1,-1,0,0)),IF(OR(BJ$1,$R50),4,INDEX(CMB[[Cmb_Rare]:[Cmb_Rare]],MATCH(ROUND(MIN(SUM(BJ$4,$O50/1000),SUM($O50,BJ$4/1000)),3),CMB[[Cmb_ID]:[Cmb_ID]],0))),CHOOSE(AC[[M]:[M]],2,1,1,SUM(AC[[AB]:[DB]])))),""))</f>
        <v/>
      </c>
      <c r="BK50" t="str">
        <f>IF(OR(BK$5="",$S50=""),"",IFERROR(SUM(PRODUCT(INDEX(CMB[[BA_0O]:[BA_2O]],MATCH(ROUND(MIN(SUM(BK$4,$O50/1000),SUM($O50,BK$4/1000)),3),CMB[[Cmb_ID]:[Cmb_ID]],0),SUM(N(BK$1),N($R50),1)),CHOOSE(AC[[M]:[M]],1,1,0,AC[[AB]:[AB]])),PRODUCT(INDEX(CMB[[BD_0O]:[BD_2O]],MATCH(ROUND(MIN(SUM(BK$4,$O50/1000),SUM($O50,BK$4/1000)),3),CMB[[Cmb_ID]:[Cmb_ID]],0),SUM(N(BK$1),N($R50),1)),CHOOSE(AC[[M]:[M]],1,0,1,AC[[DB]:[DB]])),PRODUCT(SUM(ROUND(AVERAGE(VALUE(BK$3),VALUE($P50)),0),CHOOSE(IF(OR(BK$1,$R50),4,INDEX(CMB[[Res_Rare]:[Res_Rare]],MATCH(ROUND(MIN(SUM(BK$4,$O50/1000),SUM($O50,BK$4/1000)),3),CMB[[Cmb_ID]:[Cmb_ID]],0))),-1,-1,0,0)),IF(OR(BK$1,$R50),4,INDEX(CMB[[Cmb_Rare]:[Cmb_Rare]],MATCH(ROUND(MIN(SUM(BK$4,$O50/1000),SUM($O50,BK$4/1000)),3),CMB[[Cmb_ID]:[Cmb_ID]],0))),CHOOSE(AC[[M]:[M]],2,1,1,SUM(AC[[AB]:[DB]])))),""))</f>
        <v/>
      </c>
      <c r="BL50" t="str">
        <f>IF(OR(BL$5="",$S50=""),"",IFERROR(SUM(PRODUCT(INDEX(CMB[[BA_0O]:[BA_2O]],MATCH(ROUND(MIN(SUM(BL$4,$O50/1000),SUM($O50,BL$4/1000)),3),CMB[[Cmb_ID]:[Cmb_ID]],0),SUM(N(BL$1),N($R50),1)),CHOOSE(AC[[M]:[M]],1,1,0,AC[[AB]:[AB]])),PRODUCT(INDEX(CMB[[BD_0O]:[BD_2O]],MATCH(ROUND(MIN(SUM(BL$4,$O50/1000),SUM($O50,BL$4/1000)),3),CMB[[Cmb_ID]:[Cmb_ID]],0),SUM(N(BL$1),N($R50),1)),CHOOSE(AC[[M]:[M]],1,0,1,AC[[DB]:[DB]])),PRODUCT(SUM(ROUND(AVERAGE(VALUE(BL$3),VALUE($P50)),0),CHOOSE(IF(OR(BL$1,$R50),4,INDEX(CMB[[Res_Rare]:[Res_Rare]],MATCH(ROUND(MIN(SUM(BL$4,$O50/1000),SUM($O50,BL$4/1000)),3),CMB[[Cmb_ID]:[Cmb_ID]],0))),-1,-1,0,0)),IF(OR(BL$1,$R50),4,INDEX(CMB[[Cmb_Rare]:[Cmb_Rare]],MATCH(ROUND(MIN(SUM(BL$4,$O50/1000),SUM($O50,BL$4/1000)),3),CMB[[Cmb_ID]:[Cmb_ID]],0))),CHOOSE(AC[[M]:[M]],2,1,1,SUM(AC[[AB]:[DB]])))),""))</f>
        <v/>
      </c>
      <c r="BM50" t="str">
        <f>IF(OR(BM$5="",$S50=""),"",IFERROR(SUM(PRODUCT(INDEX(CMB[[BA_0O]:[BA_2O]],MATCH(ROUND(MIN(SUM(BM$4,$O50/1000),SUM($O50,BM$4/1000)),3),CMB[[Cmb_ID]:[Cmb_ID]],0),SUM(N(BM$1),N($R50),1)),CHOOSE(AC[[M]:[M]],1,1,0,AC[[AB]:[AB]])),PRODUCT(INDEX(CMB[[BD_0O]:[BD_2O]],MATCH(ROUND(MIN(SUM(BM$4,$O50/1000),SUM($O50,BM$4/1000)),3),CMB[[Cmb_ID]:[Cmb_ID]],0),SUM(N(BM$1),N($R50),1)),CHOOSE(AC[[M]:[M]],1,0,1,AC[[DB]:[DB]])),PRODUCT(SUM(ROUND(AVERAGE(VALUE(BM$3),VALUE($P50)),0),CHOOSE(IF(OR(BM$1,$R50),4,INDEX(CMB[[Res_Rare]:[Res_Rare]],MATCH(ROUND(MIN(SUM(BM$4,$O50/1000),SUM($O50,BM$4/1000)),3),CMB[[Cmb_ID]:[Cmb_ID]],0))),-1,-1,0,0)),IF(OR(BM$1,$R50),4,INDEX(CMB[[Cmb_Rare]:[Cmb_Rare]],MATCH(ROUND(MIN(SUM(BM$4,$O50/1000),SUM($O50,BM$4/1000)),3),CMB[[Cmb_ID]:[Cmb_ID]],0))),CHOOSE(AC[[M]:[M]],2,1,1,SUM(AC[[AB]:[DB]])))),""))</f>
        <v/>
      </c>
      <c r="BN50" t="str">
        <f>IF(OR(BN$5="",$S50=""),"",IFERROR(SUM(PRODUCT(INDEX(CMB[[BA_0O]:[BA_2O]],MATCH(ROUND(MIN(SUM(BN$4,$O50/1000),SUM($O50,BN$4/1000)),3),CMB[[Cmb_ID]:[Cmb_ID]],0),SUM(N(BN$1),N($R50),1)),CHOOSE(AC[[M]:[M]],1,1,0,AC[[AB]:[AB]])),PRODUCT(INDEX(CMB[[BD_0O]:[BD_2O]],MATCH(ROUND(MIN(SUM(BN$4,$O50/1000),SUM($O50,BN$4/1000)),3),CMB[[Cmb_ID]:[Cmb_ID]],0),SUM(N(BN$1),N($R50),1)),CHOOSE(AC[[M]:[M]],1,0,1,AC[[DB]:[DB]])),PRODUCT(SUM(ROUND(AVERAGE(VALUE(BN$3),VALUE($P50)),0),CHOOSE(IF(OR(BN$1,$R50),4,INDEX(CMB[[Res_Rare]:[Res_Rare]],MATCH(ROUND(MIN(SUM(BN$4,$O50/1000),SUM($O50,BN$4/1000)),3),CMB[[Cmb_ID]:[Cmb_ID]],0))),-1,-1,0,0)),IF(OR(BN$1,$R50),4,INDEX(CMB[[Cmb_Rare]:[Cmb_Rare]],MATCH(ROUND(MIN(SUM(BN$4,$O50/1000),SUM($O50,BN$4/1000)),3),CMB[[Cmb_ID]:[Cmb_ID]],0))),CHOOSE(AC[[M]:[M]],2,1,1,SUM(AC[[AB]:[DB]])))),""))</f>
        <v/>
      </c>
      <c r="BO50" t="str">
        <f>IF(OR(BO$5="",$S50=""),"",IFERROR(SUM(PRODUCT(INDEX(CMB[[BA_0O]:[BA_2O]],MATCH(ROUND(MIN(SUM(BO$4,$O50/1000),SUM($O50,BO$4/1000)),3),CMB[[Cmb_ID]:[Cmb_ID]],0),SUM(N(BO$1),N($R50),1)),CHOOSE(AC[[M]:[M]],1,1,0,AC[[AB]:[AB]])),PRODUCT(INDEX(CMB[[BD_0O]:[BD_2O]],MATCH(ROUND(MIN(SUM(BO$4,$O50/1000),SUM($O50,BO$4/1000)),3),CMB[[Cmb_ID]:[Cmb_ID]],0),SUM(N(BO$1),N($R50),1)),CHOOSE(AC[[M]:[M]],1,0,1,AC[[DB]:[DB]])),PRODUCT(SUM(ROUND(AVERAGE(VALUE(BO$3),VALUE($P50)),0),CHOOSE(IF(OR(BO$1,$R50),4,INDEX(CMB[[Res_Rare]:[Res_Rare]],MATCH(ROUND(MIN(SUM(BO$4,$O50/1000),SUM($O50,BO$4/1000)),3),CMB[[Cmb_ID]:[Cmb_ID]],0))),-1,-1,0,0)),IF(OR(BO$1,$R50),4,INDEX(CMB[[Cmb_Rare]:[Cmb_Rare]],MATCH(ROUND(MIN(SUM(BO$4,$O50/1000),SUM($O50,BO$4/1000)),3),CMB[[Cmb_ID]:[Cmb_ID]],0))),CHOOSE(AC[[M]:[M]],2,1,1,SUM(AC[[AB]:[DB]])))),""))</f>
        <v/>
      </c>
      <c r="BP50" t="str">
        <f>IF(OR(BP$5="",$S50=""),"",IFERROR(SUM(PRODUCT(INDEX(CMB[[BA_0O]:[BA_2O]],MATCH(ROUND(MIN(SUM(BP$4,$O50/1000),SUM($O50,BP$4/1000)),3),CMB[[Cmb_ID]:[Cmb_ID]],0),SUM(N(BP$1),N($R50),1)),CHOOSE(AC[[M]:[M]],1,1,0,AC[[AB]:[AB]])),PRODUCT(INDEX(CMB[[BD_0O]:[BD_2O]],MATCH(ROUND(MIN(SUM(BP$4,$O50/1000),SUM($O50,BP$4/1000)),3),CMB[[Cmb_ID]:[Cmb_ID]],0),SUM(N(BP$1),N($R50),1)),CHOOSE(AC[[M]:[M]],1,0,1,AC[[DB]:[DB]])),PRODUCT(SUM(ROUND(AVERAGE(VALUE(BP$3),VALUE($P50)),0),CHOOSE(IF(OR(BP$1,$R50),4,INDEX(CMB[[Res_Rare]:[Res_Rare]],MATCH(ROUND(MIN(SUM(BP$4,$O50/1000),SUM($O50,BP$4/1000)),3),CMB[[Cmb_ID]:[Cmb_ID]],0))),-1,-1,0,0)),IF(OR(BP$1,$R50),4,INDEX(CMB[[Cmb_Rare]:[Cmb_Rare]],MATCH(ROUND(MIN(SUM(BP$4,$O50/1000),SUM($O50,BP$4/1000)),3),CMB[[Cmb_ID]:[Cmb_ID]],0))),CHOOSE(AC[[M]:[M]],2,1,1,SUM(AC[[AB]:[DB]])))),""))</f>
        <v/>
      </c>
      <c r="BQ50" t="str">
        <f>IF(OR(BQ$5="",$S50=""),"",IFERROR(SUM(PRODUCT(INDEX(CMB[[BA_0O]:[BA_2O]],MATCH(ROUND(MIN(SUM(BQ$4,$O50/1000),SUM($O50,BQ$4/1000)),3),CMB[[Cmb_ID]:[Cmb_ID]],0),SUM(N(BQ$1),N($R50),1)),CHOOSE(AC[[M]:[M]],1,1,0,AC[[AB]:[AB]])),PRODUCT(INDEX(CMB[[BD_0O]:[BD_2O]],MATCH(ROUND(MIN(SUM(BQ$4,$O50/1000),SUM($O50,BQ$4/1000)),3),CMB[[Cmb_ID]:[Cmb_ID]],0),SUM(N(BQ$1),N($R50),1)),CHOOSE(AC[[M]:[M]],1,0,1,AC[[DB]:[DB]])),PRODUCT(SUM(ROUND(AVERAGE(VALUE(BQ$3),VALUE($P50)),0),CHOOSE(IF(OR(BQ$1,$R50),4,INDEX(CMB[[Res_Rare]:[Res_Rare]],MATCH(ROUND(MIN(SUM(BQ$4,$O50/1000),SUM($O50,BQ$4/1000)),3),CMB[[Cmb_ID]:[Cmb_ID]],0))),-1,-1,0,0)),IF(OR(BQ$1,$R50),4,INDEX(CMB[[Cmb_Rare]:[Cmb_Rare]],MATCH(ROUND(MIN(SUM(BQ$4,$O50/1000),SUM($O50,BQ$4/1000)),3),CMB[[Cmb_ID]:[Cmb_ID]],0))),CHOOSE(AC[[M]:[M]],2,1,1,SUM(AC[[AB]:[DB]])))),""))</f>
        <v/>
      </c>
      <c r="BR50" t="str">
        <f>IF(OR(BR$5="",$S50=""),"",IFERROR(SUM(PRODUCT(INDEX(CMB[[BA_0O]:[BA_2O]],MATCH(ROUND(MIN(SUM(BR$4,$O50/1000),SUM($O50,BR$4/1000)),3),CMB[[Cmb_ID]:[Cmb_ID]],0),SUM(N(BR$1),N($R50),1)),CHOOSE(AC[[M]:[M]],1,1,0,AC[[AB]:[AB]])),PRODUCT(INDEX(CMB[[BD_0O]:[BD_2O]],MATCH(ROUND(MIN(SUM(BR$4,$O50/1000),SUM($O50,BR$4/1000)),3),CMB[[Cmb_ID]:[Cmb_ID]],0),SUM(N(BR$1),N($R50),1)),CHOOSE(AC[[M]:[M]],1,0,1,AC[[DB]:[DB]])),PRODUCT(SUM(ROUND(AVERAGE(VALUE(BR$3),VALUE($P50)),0),CHOOSE(IF(OR(BR$1,$R50),4,INDEX(CMB[[Res_Rare]:[Res_Rare]],MATCH(ROUND(MIN(SUM(BR$4,$O50/1000),SUM($O50,BR$4/1000)),3),CMB[[Cmb_ID]:[Cmb_ID]],0))),-1,-1,0,0)),IF(OR(BR$1,$R50),4,INDEX(CMB[[Cmb_Rare]:[Cmb_Rare]],MATCH(ROUND(MIN(SUM(BR$4,$O50/1000),SUM($O50,BR$4/1000)),3),CMB[[Cmb_ID]:[Cmb_ID]],0))),CHOOSE(AC[[M]:[M]],2,1,1,SUM(AC[[AB]:[DB]])))),""))</f>
        <v/>
      </c>
      <c r="BS50" t="str">
        <f>IF(OR(BS$5="",$S50=""),"",IFERROR(SUM(PRODUCT(INDEX(CMB[[BA_0O]:[BA_2O]],MATCH(ROUND(MIN(SUM(BS$4,$O50/1000),SUM($O50,BS$4/1000)),3),CMB[[Cmb_ID]:[Cmb_ID]],0),SUM(N(BS$1),N($R50),1)),CHOOSE(AC[[M]:[M]],1,1,0,AC[[AB]:[AB]])),PRODUCT(INDEX(CMB[[BD_0O]:[BD_2O]],MATCH(ROUND(MIN(SUM(BS$4,$O50/1000),SUM($O50,BS$4/1000)),3),CMB[[Cmb_ID]:[Cmb_ID]],0),SUM(N(BS$1),N($R50),1)),CHOOSE(AC[[M]:[M]],1,0,1,AC[[DB]:[DB]])),PRODUCT(SUM(ROUND(AVERAGE(VALUE(BS$3),VALUE($P50)),0),CHOOSE(IF(OR(BS$1,$R50),4,INDEX(CMB[[Res_Rare]:[Res_Rare]],MATCH(ROUND(MIN(SUM(BS$4,$O50/1000),SUM($O50,BS$4/1000)),3),CMB[[Cmb_ID]:[Cmb_ID]],0))),-1,-1,0,0)),IF(OR(BS$1,$R50),4,INDEX(CMB[[Cmb_Rare]:[Cmb_Rare]],MATCH(ROUND(MIN(SUM(BS$4,$O50/1000),SUM($O50,BS$4/1000)),3),CMB[[Cmb_ID]:[Cmb_ID]],0))),CHOOSE(AC[[M]:[M]],2,1,1,SUM(AC[[AB]:[DB]])))),""))</f>
        <v/>
      </c>
      <c r="BT50" t="str">
        <f>IF(OR(BT$5="",$S50=""),"",IFERROR(SUM(PRODUCT(INDEX(CMB[[BA_0O]:[BA_2O]],MATCH(ROUND(MIN(SUM(BT$4,$O50/1000),SUM($O50,BT$4/1000)),3),CMB[[Cmb_ID]:[Cmb_ID]],0),SUM(N(BT$1),N($R50),1)),CHOOSE(AC[[M]:[M]],1,1,0,AC[[AB]:[AB]])),PRODUCT(INDEX(CMB[[BD_0O]:[BD_2O]],MATCH(ROUND(MIN(SUM(BT$4,$O50/1000),SUM($O50,BT$4/1000)),3),CMB[[Cmb_ID]:[Cmb_ID]],0),SUM(N(BT$1),N($R50),1)),CHOOSE(AC[[M]:[M]],1,0,1,AC[[DB]:[DB]])),PRODUCT(SUM(ROUND(AVERAGE(VALUE(BT$3),VALUE($P50)),0),CHOOSE(IF(OR(BT$1,$R50),4,INDEX(CMB[[Res_Rare]:[Res_Rare]],MATCH(ROUND(MIN(SUM(BT$4,$O50/1000),SUM($O50,BT$4/1000)),3),CMB[[Cmb_ID]:[Cmb_ID]],0))),-1,-1,0,0)),IF(OR(BT$1,$R50),4,INDEX(CMB[[Cmb_Rare]:[Cmb_Rare]],MATCH(ROUND(MIN(SUM(BT$4,$O50/1000),SUM($O50,BT$4/1000)),3),CMB[[Cmb_ID]:[Cmb_ID]],0))),CHOOSE(AC[[M]:[M]],2,1,1,SUM(AC[[AB]:[DB]])))),""))</f>
        <v/>
      </c>
      <c r="BU50" t="str">
        <f>IF(OR(BU$5="",$S50=""),"",IFERROR(SUM(PRODUCT(INDEX(CMB[[BA_0O]:[BA_2O]],MATCH(ROUND(MIN(SUM(BU$4,$O50/1000),SUM($O50,BU$4/1000)),3),CMB[[Cmb_ID]:[Cmb_ID]],0),SUM(N(BU$1),N($R50),1)),CHOOSE(AC[[M]:[M]],1,1,0,AC[[AB]:[AB]])),PRODUCT(INDEX(CMB[[BD_0O]:[BD_2O]],MATCH(ROUND(MIN(SUM(BU$4,$O50/1000),SUM($O50,BU$4/1000)),3),CMB[[Cmb_ID]:[Cmb_ID]],0),SUM(N(BU$1),N($R50),1)),CHOOSE(AC[[M]:[M]],1,0,1,AC[[DB]:[DB]])),PRODUCT(SUM(ROUND(AVERAGE(VALUE(BU$3),VALUE($P50)),0),CHOOSE(IF(OR(BU$1,$R50),4,INDEX(CMB[[Res_Rare]:[Res_Rare]],MATCH(ROUND(MIN(SUM(BU$4,$O50/1000),SUM($O50,BU$4/1000)),3),CMB[[Cmb_ID]:[Cmb_ID]],0))),-1,-1,0,0)),IF(OR(BU$1,$R50),4,INDEX(CMB[[Cmb_Rare]:[Cmb_Rare]],MATCH(ROUND(MIN(SUM(BU$4,$O50/1000),SUM($O50,BU$4/1000)),3),CMB[[Cmb_ID]:[Cmb_ID]],0))),CHOOSE(AC[[M]:[M]],2,1,1,SUM(AC[[AB]:[DB]])))),""))</f>
        <v/>
      </c>
      <c r="BV50" t="str">
        <f>IF(OR(BV$5="",$S50=""),"",IFERROR(SUM(PRODUCT(INDEX(CMB[[BA_0O]:[BA_2O]],MATCH(ROUND(MIN(SUM(BV$4,$O50/1000),SUM($O50,BV$4/1000)),3),CMB[[Cmb_ID]:[Cmb_ID]],0),SUM(N(BV$1),N($R50),1)),CHOOSE(AC[[M]:[M]],1,1,0,AC[[AB]:[AB]])),PRODUCT(INDEX(CMB[[BD_0O]:[BD_2O]],MATCH(ROUND(MIN(SUM(BV$4,$O50/1000),SUM($O50,BV$4/1000)),3),CMB[[Cmb_ID]:[Cmb_ID]],0),SUM(N(BV$1),N($R50),1)),CHOOSE(AC[[M]:[M]],1,0,1,AC[[DB]:[DB]])),PRODUCT(SUM(ROUND(AVERAGE(VALUE(BV$3),VALUE($P50)),0),CHOOSE(IF(OR(BV$1,$R50),4,INDEX(CMB[[Res_Rare]:[Res_Rare]],MATCH(ROUND(MIN(SUM(BV$4,$O50/1000),SUM($O50,BV$4/1000)),3),CMB[[Cmb_ID]:[Cmb_ID]],0))),-1,-1,0,0)),IF(OR(BV$1,$R50),4,INDEX(CMB[[Cmb_Rare]:[Cmb_Rare]],MATCH(ROUND(MIN(SUM(BV$4,$O50/1000),SUM($O50,BV$4/1000)),3),CMB[[Cmb_ID]:[Cmb_ID]],0))),CHOOSE(AC[[M]:[M]],2,1,1,SUM(AC[[AB]:[DB]])))),""))</f>
        <v/>
      </c>
      <c r="BW50" t="str">
        <f>IF(OR(BW$5="",$S50=""),"",IFERROR(SUM(PRODUCT(INDEX(CMB[[BA_0O]:[BA_2O]],MATCH(ROUND(MIN(SUM(BW$4,$O50/1000),SUM($O50,BW$4/1000)),3),CMB[[Cmb_ID]:[Cmb_ID]],0),SUM(N(BW$1),N($R50),1)),CHOOSE(AC[[M]:[M]],1,1,0,AC[[AB]:[AB]])),PRODUCT(INDEX(CMB[[BD_0O]:[BD_2O]],MATCH(ROUND(MIN(SUM(BW$4,$O50/1000),SUM($O50,BW$4/1000)),3),CMB[[Cmb_ID]:[Cmb_ID]],0),SUM(N(BW$1),N($R50),1)),CHOOSE(AC[[M]:[M]],1,0,1,AC[[DB]:[DB]])),PRODUCT(SUM(ROUND(AVERAGE(VALUE(BW$3),VALUE($P50)),0),CHOOSE(IF(OR(BW$1,$R50),4,INDEX(CMB[[Res_Rare]:[Res_Rare]],MATCH(ROUND(MIN(SUM(BW$4,$O50/1000),SUM($O50,BW$4/1000)),3),CMB[[Cmb_ID]:[Cmb_ID]],0))),-1,-1,0,0)),IF(OR(BW$1,$R50),4,INDEX(CMB[[Cmb_Rare]:[Cmb_Rare]],MATCH(ROUND(MIN(SUM(BW$4,$O50/1000),SUM($O50,BW$4/1000)),3),CMB[[Cmb_ID]:[Cmb_ID]],0))),CHOOSE(AC[[M]:[M]],2,1,1,SUM(AC[[AB]:[DB]])))),""))</f>
        <v/>
      </c>
      <c r="BX50" t="str">
        <f>IF(OR(BX$5="",$S50=""),"",IFERROR(SUM(PRODUCT(INDEX(CMB[[BA_0O]:[BA_2O]],MATCH(ROUND(MIN(SUM(BX$4,$O50/1000),SUM($O50,BX$4/1000)),3),CMB[[Cmb_ID]:[Cmb_ID]],0),SUM(N(BX$1),N($R50),1)),CHOOSE(AC[[M]:[M]],1,1,0,AC[[AB]:[AB]])),PRODUCT(INDEX(CMB[[BD_0O]:[BD_2O]],MATCH(ROUND(MIN(SUM(BX$4,$O50/1000),SUM($O50,BX$4/1000)),3),CMB[[Cmb_ID]:[Cmb_ID]],0),SUM(N(BX$1),N($R50),1)),CHOOSE(AC[[M]:[M]],1,0,1,AC[[DB]:[DB]])),PRODUCT(SUM(ROUND(AVERAGE(VALUE(BX$3),VALUE($P50)),0),CHOOSE(IF(OR(BX$1,$R50),4,INDEX(CMB[[Res_Rare]:[Res_Rare]],MATCH(ROUND(MIN(SUM(BX$4,$O50/1000),SUM($O50,BX$4/1000)),3),CMB[[Cmb_ID]:[Cmb_ID]],0))),-1,-1,0,0)),IF(OR(BX$1,$R50),4,INDEX(CMB[[Cmb_Rare]:[Cmb_Rare]],MATCH(ROUND(MIN(SUM(BX$4,$O50/1000),SUM($O50,BX$4/1000)),3),CMB[[Cmb_ID]:[Cmb_ID]],0))),CHOOSE(AC[[M]:[M]],2,1,1,SUM(AC[[AB]:[DB]])))),""))</f>
        <v/>
      </c>
      <c r="BY50" t="str">
        <f>IF(OR(BY$5="",$S50=""),"",IFERROR(SUM(PRODUCT(INDEX(CMB[[BA_0O]:[BA_2O]],MATCH(ROUND(MIN(SUM(BY$4,$O50/1000),SUM($O50,BY$4/1000)),3),CMB[[Cmb_ID]:[Cmb_ID]],0),SUM(N(BY$1),N($R50),1)),CHOOSE(AC[[M]:[M]],1,1,0,AC[[AB]:[AB]])),PRODUCT(INDEX(CMB[[BD_0O]:[BD_2O]],MATCH(ROUND(MIN(SUM(BY$4,$O50/1000),SUM($O50,BY$4/1000)),3),CMB[[Cmb_ID]:[Cmb_ID]],0),SUM(N(BY$1),N($R50),1)),CHOOSE(AC[[M]:[M]],1,0,1,AC[[DB]:[DB]])),PRODUCT(SUM(ROUND(AVERAGE(VALUE(BY$3),VALUE($P50)),0),CHOOSE(IF(OR(BY$1,$R50),4,INDEX(CMB[[Res_Rare]:[Res_Rare]],MATCH(ROUND(MIN(SUM(BY$4,$O50/1000),SUM($O50,BY$4/1000)),3),CMB[[Cmb_ID]:[Cmb_ID]],0))),-1,-1,0,0)),IF(OR(BY$1,$R50),4,INDEX(CMB[[Cmb_Rare]:[Cmb_Rare]],MATCH(ROUND(MIN(SUM(BY$4,$O50/1000),SUM($O50,BY$4/1000)),3),CMB[[Cmb_ID]:[Cmb_ID]],0))),CHOOSE(AC[[M]:[M]],2,1,1,SUM(AC[[AB]:[DB]])))),""))</f>
        <v/>
      </c>
      <c r="BZ50" t="str">
        <f>IF(OR(BZ$5="",$S50=""),"",IFERROR(SUM(PRODUCT(INDEX(CMB[[BA_0O]:[BA_2O]],MATCH(ROUND(MIN(SUM(BZ$4,$O50/1000),SUM($O50,BZ$4/1000)),3),CMB[[Cmb_ID]:[Cmb_ID]],0),SUM(N(BZ$1),N($R50),1)),CHOOSE(AC[[M]:[M]],1,1,0,AC[[AB]:[AB]])),PRODUCT(INDEX(CMB[[BD_0O]:[BD_2O]],MATCH(ROUND(MIN(SUM(BZ$4,$O50/1000),SUM($O50,BZ$4/1000)),3),CMB[[Cmb_ID]:[Cmb_ID]],0),SUM(N(BZ$1),N($R50),1)),CHOOSE(AC[[M]:[M]],1,0,1,AC[[DB]:[DB]])),PRODUCT(SUM(ROUND(AVERAGE(VALUE(BZ$3),VALUE($P50)),0),CHOOSE(IF(OR(BZ$1,$R50),4,INDEX(CMB[[Res_Rare]:[Res_Rare]],MATCH(ROUND(MIN(SUM(BZ$4,$O50/1000),SUM($O50,BZ$4/1000)),3),CMB[[Cmb_ID]:[Cmb_ID]],0))),-1,-1,0,0)),IF(OR(BZ$1,$R50),4,INDEX(CMB[[Cmb_Rare]:[Cmb_Rare]],MATCH(ROUND(MIN(SUM(BZ$4,$O50/1000),SUM($O50,BZ$4/1000)),3),CMB[[Cmb_ID]:[Cmb_ID]],0))),CHOOSE(AC[[M]:[M]],2,1,1,SUM(AC[[AB]:[DB]])))),""))</f>
        <v/>
      </c>
      <c r="CA50" t="str">
        <f>IF(OR(CA$5="",$S50=""),"",IFERROR(SUM(PRODUCT(INDEX(CMB[[BA_0O]:[BA_2O]],MATCH(ROUND(MIN(SUM(CA$4,$O50/1000),SUM($O50,CA$4/1000)),3),CMB[[Cmb_ID]:[Cmb_ID]],0),SUM(N(CA$1),N($R50),1)),CHOOSE(AC[[M]:[M]],1,1,0,AC[[AB]:[AB]])),PRODUCT(INDEX(CMB[[BD_0O]:[BD_2O]],MATCH(ROUND(MIN(SUM(CA$4,$O50/1000),SUM($O50,CA$4/1000)),3),CMB[[Cmb_ID]:[Cmb_ID]],0),SUM(N(CA$1),N($R50),1)),CHOOSE(AC[[M]:[M]],1,0,1,AC[[DB]:[DB]])),PRODUCT(SUM(ROUND(AVERAGE(VALUE(CA$3),VALUE($P50)),0),CHOOSE(IF(OR(CA$1,$R50),4,INDEX(CMB[[Res_Rare]:[Res_Rare]],MATCH(ROUND(MIN(SUM(CA$4,$O50/1000),SUM($O50,CA$4/1000)),3),CMB[[Cmb_ID]:[Cmb_ID]],0))),-1,-1,0,0)),IF(OR(CA$1,$R50),4,INDEX(CMB[[Cmb_Rare]:[Cmb_Rare]],MATCH(ROUND(MIN(SUM(CA$4,$O50/1000),SUM($O50,CA$4/1000)),3),CMB[[Cmb_ID]:[Cmb_ID]],0))),CHOOSE(AC[[M]:[M]],2,1,1,SUM(AC[[AB]:[DB]])))),""))</f>
        <v/>
      </c>
      <c r="CB50" t="str">
        <f>IF(OR(CB$5="",$S50=""),"",IFERROR(SUM(PRODUCT(INDEX(CMB[[BA_0O]:[BA_2O]],MATCH(ROUND(MIN(SUM(CB$4,$O50/1000),SUM($O50,CB$4/1000)),3),CMB[[Cmb_ID]:[Cmb_ID]],0),SUM(N(CB$1),N($R50),1)),CHOOSE(AC[[M]:[M]],1,1,0,AC[[AB]:[AB]])),PRODUCT(INDEX(CMB[[BD_0O]:[BD_2O]],MATCH(ROUND(MIN(SUM(CB$4,$O50/1000),SUM($O50,CB$4/1000)),3),CMB[[Cmb_ID]:[Cmb_ID]],0),SUM(N(CB$1),N($R50),1)),CHOOSE(AC[[M]:[M]],1,0,1,AC[[DB]:[DB]])),PRODUCT(SUM(ROUND(AVERAGE(VALUE(CB$3),VALUE($P50)),0),CHOOSE(IF(OR(CB$1,$R50),4,INDEX(CMB[[Res_Rare]:[Res_Rare]],MATCH(ROUND(MIN(SUM(CB$4,$O50/1000),SUM($O50,CB$4/1000)),3),CMB[[Cmb_ID]:[Cmb_ID]],0))),-1,-1,0,0)),IF(OR(CB$1,$R50),4,INDEX(CMB[[Cmb_Rare]:[Cmb_Rare]],MATCH(ROUND(MIN(SUM(CB$4,$O50/1000),SUM($O50,CB$4/1000)),3),CMB[[Cmb_ID]:[Cmb_ID]],0))),CHOOSE(AC[[M]:[M]],2,1,1,SUM(AC[[AB]:[DB]])))),""))</f>
        <v/>
      </c>
      <c r="CC50" t="str">
        <f>IF(OR(CC$5="",$S50=""),"",IFERROR(SUM(PRODUCT(INDEX(CMB[[BA_0O]:[BA_2O]],MATCH(ROUND(MIN(SUM(CC$4,$O50/1000),SUM($O50,CC$4/1000)),3),CMB[[Cmb_ID]:[Cmb_ID]],0),SUM(N(CC$1),N($R50),1)),CHOOSE(AC[[M]:[M]],1,1,0,AC[[AB]:[AB]])),PRODUCT(INDEX(CMB[[BD_0O]:[BD_2O]],MATCH(ROUND(MIN(SUM(CC$4,$O50/1000),SUM($O50,CC$4/1000)),3),CMB[[Cmb_ID]:[Cmb_ID]],0),SUM(N(CC$1),N($R50),1)),CHOOSE(AC[[M]:[M]],1,0,1,AC[[DB]:[DB]])),PRODUCT(SUM(ROUND(AVERAGE(VALUE(CC$3),VALUE($P50)),0),CHOOSE(IF(OR(CC$1,$R50),4,INDEX(CMB[[Res_Rare]:[Res_Rare]],MATCH(ROUND(MIN(SUM(CC$4,$O50/1000),SUM($O50,CC$4/1000)),3),CMB[[Cmb_ID]:[Cmb_ID]],0))),-1,-1,0,0)),IF(OR(CC$1,$R50),4,INDEX(CMB[[Cmb_Rare]:[Cmb_Rare]],MATCH(ROUND(MIN(SUM(CC$4,$O50/1000),SUM($O50,CC$4/1000)),3),CMB[[Cmb_ID]:[Cmb_ID]],0))),CHOOSE(AC[[M]:[M]],2,1,1,SUM(AC[[AB]:[DB]])))),""))</f>
        <v/>
      </c>
      <c r="CD50" t="str">
        <f>IF(OR(CD$5="",$S50=""),"",IFERROR(SUM(PRODUCT(INDEX(CMB[[BA_0O]:[BA_2O]],MATCH(ROUND(MIN(SUM(CD$4,$O50/1000),SUM($O50,CD$4/1000)),3),CMB[[Cmb_ID]:[Cmb_ID]],0),SUM(N(CD$1),N($R50),1)),CHOOSE(AC[[M]:[M]],1,1,0,AC[[AB]:[AB]])),PRODUCT(INDEX(CMB[[BD_0O]:[BD_2O]],MATCH(ROUND(MIN(SUM(CD$4,$O50/1000),SUM($O50,CD$4/1000)),3),CMB[[Cmb_ID]:[Cmb_ID]],0),SUM(N(CD$1),N($R50),1)),CHOOSE(AC[[M]:[M]],1,0,1,AC[[DB]:[DB]])),PRODUCT(SUM(ROUND(AVERAGE(VALUE(CD$3),VALUE($P50)),0),CHOOSE(IF(OR(CD$1,$R50),4,INDEX(CMB[[Res_Rare]:[Res_Rare]],MATCH(ROUND(MIN(SUM(CD$4,$O50/1000),SUM($O50,CD$4/1000)),3),CMB[[Cmb_ID]:[Cmb_ID]],0))),-1,-1,0,0)),IF(OR(CD$1,$R50),4,INDEX(CMB[[Cmb_Rare]:[Cmb_Rare]],MATCH(ROUND(MIN(SUM(CD$4,$O50/1000),SUM($O50,CD$4/1000)),3),CMB[[Cmb_ID]:[Cmb_ID]],0))),CHOOSE(AC[[M]:[M]],2,1,1,SUM(AC[[AB]:[DB]])))),""))</f>
        <v/>
      </c>
      <c r="CE50" t="str">
        <f>IF(OR(CE$5="",$S50=""),"",IFERROR(SUM(PRODUCT(INDEX(CMB[[BA_0O]:[BA_2O]],MATCH(ROUND(MIN(SUM(CE$4,$O50/1000),SUM($O50,CE$4/1000)),3),CMB[[Cmb_ID]:[Cmb_ID]],0),SUM(N(CE$1),N($R50),1)),CHOOSE(AC[[M]:[M]],1,1,0,AC[[AB]:[AB]])),PRODUCT(INDEX(CMB[[BD_0O]:[BD_2O]],MATCH(ROUND(MIN(SUM(CE$4,$O50/1000),SUM($O50,CE$4/1000)),3),CMB[[Cmb_ID]:[Cmb_ID]],0),SUM(N(CE$1),N($R50),1)),CHOOSE(AC[[M]:[M]],1,0,1,AC[[DB]:[DB]])),PRODUCT(SUM(ROUND(AVERAGE(VALUE(CE$3),VALUE($P50)),0),CHOOSE(IF(OR(CE$1,$R50),4,INDEX(CMB[[Res_Rare]:[Res_Rare]],MATCH(ROUND(MIN(SUM(CE$4,$O50/1000),SUM($O50,CE$4/1000)),3),CMB[[Cmb_ID]:[Cmb_ID]],0))),-1,-1,0,0)),IF(OR(CE$1,$R50),4,INDEX(CMB[[Cmb_Rare]:[Cmb_Rare]],MATCH(ROUND(MIN(SUM(CE$4,$O50/1000),SUM($O50,CE$4/1000)),3),CMB[[Cmb_ID]:[Cmb_ID]],0))),CHOOSE(AC[[M]:[M]],2,1,1,SUM(AC[[AB]:[DB]])))),""))</f>
        <v/>
      </c>
      <c r="CF50" t="str">
        <f>IF(OR(CF$5="",$S50=""),"",IFERROR(SUM(PRODUCT(INDEX(CMB[[BA_0O]:[BA_2O]],MATCH(ROUND(MIN(SUM(CF$4,$O50/1000),SUM($O50,CF$4/1000)),3),CMB[[Cmb_ID]:[Cmb_ID]],0),SUM(N(CF$1),N($R50),1)),CHOOSE(AC[[M]:[M]],1,1,0,AC[[AB]:[AB]])),PRODUCT(INDEX(CMB[[BD_0O]:[BD_2O]],MATCH(ROUND(MIN(SUM(CF$4,$O50/1000),SUM($O50,CF$4/1000)),3),CMB[[Cmb_ID]:[Cmb_ID]],0),SUM(N(CF$1),N($R50),1)),CHOOSE(AC[[M]:[M]],1,0,1,AC[[DB]:[DB]])),PRODUCT(SUM(ROUND(AVERAGE(VALUE(CF$3),VALUE($P50)),0),CHOOSE(IF(OR(CF$1,$R50),4,INDEX(CMB[[Res_Rare]:[Res_Rare]],MATCH(ROUND(MIN(SUM(CF$4,$O50/1000),SUM($O50,CF$4/1000)),3),CMB[[Cmb_ID]:[Cmb_ID]],0))),-1,-1,0,0)),IF(OR(CF$1,$R50),4,INDEX(CMB[[Cmb_Rare]:[Cmb_Rare]],MATCH(ROUND(MIN(SUM(CF$4,$O50/1000),SUM($O50,CF$4/1000)),3),CMB[[Cmb_ID]:[Cmb_ID]],0))),CHOOSE(AC[[M]:[M]],2,1,1,SUM(AC[[AB]:[DB]])))),""))</f>
        <v/>
      </c>
      <c r="CG50" t="str">
        <f>IF(OR(CG$5="",$S50=""),"",IFERROR(SUM(PRODUCT(INDEX(CMB[[BA_0O]:[BA_2O]],MATCH(ROUND(MIN(SUM(CG$4,$O50/1000),SUM($O50,CG$4/1000)),3),CMB[[Cmb_ID]:[Cmb_ID]],0),SUM(N(CG$1),N($R50),1)),CHOOSE(AC[[M]:[M]],1,1,0,AC[[AB]:[AB]])),PRODUCT(INDEX(CMB[[BD_0O]:[BD_2O]],MATCH(ROUND(MIN(SUM(CG$4,$O50/1000),SUM($O50,CG$4/1000)),3),CMB[[Cmb_ID]:[Cmb_ID]],0),SUM(N(CG$1),N($R50),1)),CHOOSE(AC[[M]:[M]],1,0,1,AC[[DB]:[DB]])),PRODUCT(SUM(ROUND(AVERAGE(VALUE(CG$3),VALUE($P50)),0),CHOOSE(IF(OR(CG$1,$R50),4,INDEX(CMB[[Res_Rare]:[Res_Rare]],MATCH(ROUND(MIN(SUM(CG$4,$O50/1000),SUM($O50,CG$4/1000)),3),CMB[[Cmb_ID]:[Cmb_ID]],0))),-1,-1,0,0)),IF(OR(CG$1,$R50),4,INDEX(CMB[[Cmb_Rare]:[Cmb_Rare]],MATCH(ROUND(MIN(SUM(CG$4,$O50/1000),SUM($O50,CG$4/1000)),3),CMB[[Cmb_ID]:[Cmb_ID]],0))),CHOOSE(AC[[M]:[M]],2,1,1,SUM(AC[[AB]:[DB]])))),""))</f>
        <v/>
      </c>
      <c r="CH50" t="str">
        <f>IF(OR(CH$5="",$S50=""),"",IFERROR(SUM(PRODUCT(INDEX(CMB[[BA_0O]:[BA_2O]],MATCH(ROUND(MIN(SUM(CH$4,$O50/1000),SUM($O50,CH$4/1000)),3),CMB[[Cmb_ID]:[Cmb_ID]],0),SUM(N(CH$1),N($R50),1)),CHOOSE(AC[[M]:[M]],1,1,0,AC[[AB]:[AB]])),PRODUCT(INDEX(CMB[[BD_0O]:[BD_2O]],MATCH(ROUND(MIN(SUM(CH$4,$O50/1000),SUM($O50,CH$4/1000)),3),CMB[[Cmb_ID]:[Cmb_ID]],0),SUM(N(CH$1),N($R50),1)),CHOOSE(AC[[M]:[M]],1,0,1,AC[[DB]:[DB]])),PRODUCT(SUM(ROUND(AVERAGE(VALUE(CH$3),VALUE($P50)),0),CHOOSE(IF(OR(CH$1,$R50),4,INDEX(CMB[[Res_Rare]:[Res_Rare]],MATCH(ROUND(MIN(SUM(CH$4,$O50/1000),SUM($O50,CH$4/1000)),3),CMB[[Cmb_ID]:[Cmb_ID]],0))),-1,-1,0,0)),IF(OR(CH$1,$R50),4,INDEX(CMB[[Cmb_Rare]:[Cmb_Rare]],MATCH(ROUND(MIN(SUM(CH$4,$O50/1000),SUM($O50,CH$4/1000)),3),CMB[[Cmb_ID]:[Cmb_ID]],0))),CHOOSE(AC[[M]:[M]],2,1,1,SUM(AC[[AB]:[DB]])))),""))</f>
        <v/>
      </c>
      <c r="CI50" t="str">
        <f>IF(OR(CI$5="",$S50=""),"",IFERROR(SUM(PRODUCT(INDEX(CMB[[BA_0O]:[BA_2O]],MATCH(ROUND(MIN(SUM(CI$4,$O50/1000),SUM($O50,CI$4/1000)),3),CMB[[Cmb_ID]:[Cmb_ID]],0),SUM(N(CI$1),N($R50),1)),CHOOSE(AC[[M]:[M]],1,1,0,AC[[AB]:[AB]])),PRODUCT(INDEX(CMB[[BD_0O]:[BD_2O]],MATCH(ROUND(MIN(SUM(CI$4,$O50/1000),SUM($O50,CI$4/1000)),3),CMB[[Cmb_ID]:[Cmb_ID]],0),SUM(N(CI$1),N($R50),1)),CHOOSE(AC[[M]:[M]],1,0,1,AC[[DB]:[DB]])),PRODUCT(SUM(ROUND(AVERAGE(VALUE(CI$3),VALUE($P50)),0),CHOOSE(IF(OR(CI$1,$R50),4,INDEX(CMB[[Res_Rare]:[Res_Rare]],MATCH(ROUND(MIN(SUM(CI$4,$O50/1000),SUM($O50,CI$4/1000)),3),CMB[[Cmb_ID]:[Cmb_ID]],0))),-1,-1,0,0)),IF(OR(CI$1,$R50),4,INDEX(CMB[[Cmb_Rare]:[Cmb_Rare]],MATCH(ROUND(MIN(SUM(CI$4,$O50/1000),SUM($O50,CI$4/1000)),3),CMB[[Cmb_ID]:[Cmb_ID]],0))),CHOOSE(AC[[M]:[M]],2,1,1,SUM(AC[[AB]:[DB]])))),""))</f>
        <v/>
      </c>
      <c r="CJ50" t="str">
        <f>IF(OR(CJ$5="",$S50=""),"",IFERROR(SUM(PRODUCT(INDEX(CMB[[BA_0O]:[BA_2O]],MATCH(ROUND(MIN(SUM(CJ$4,$O50/1000),SUM($O50,CJ$4/1000)),3),CMB[[Cmb_ID]:[Cmb_ID]],0),SUM(N(CJ$1),N($R50),1)),CHOOSE(AC[[M]:[M]],1,1,0,AC[[AB]:[AB]])),PRODUCT(INDEX(CMB[[BD_0O]:[BD_2O]],MATCH(ROUND(MIN(SUM(CJ$4,$O50/1000),SUM($O50,CJ$4/1000)),3),CMB[[Cmb_ID]:[Cmb_ID]],0),SUM(N(CJ$1),N($R50),1)),CHOOSE(AC[[M]:[M]],1,0,1,AC[[DB]:[DB]])),PRODUCT(SUM(ROUND(AVERAGE(VALUE(CJ$3),VALUE($P50)),0),CHOOSE(IF(OR(CJ$1,$R50),4,INDEX(CMB[[Res_Rare]:[Res_Rare]],MATCH(ROUND(MIN(SUM(CJ$4,$O50/1000),SUM($O50,CJ$4/1000)),3),CMB[[Cmb_ID]:[Cmb_ID]],0))),-1,-1,0,0)),IF(OR(CJ$1,$R50),4,INDEX(CMB[[Cmb_Rare]:[Cmb_Rare]],MATCH(ROUND(MIN(SUM(CJ$4,$O50/1000),SUM($O50,CJ$4/1000)),3),CMB[[Cmb_ID]:[Cmb_ID]],0))),CHOOSE(AC[[M]:[M]],2,1,1,SUM(AC[[AB]:[DB]])))),""))</f>
        <v/>
      </c>
      <c r="CK50" t="str">
        <f>IF(OR(CK$5="",$S50=""),"",IFERROR(SUM(PRODUCT(INDEX(CMB[[BA_0O]:[BA_2O]],MATCH(ROUND(MIN(SUM(CK$4,$O50/1000),SUM($O50,CK$4/1000)),3),CMB[[Cmb_ID]:[Cmb_ID]],0),SUM(N(CK$1),N($R50),1)),CHOOSE(AC[[M]:[M]],1,1,0,AC[[AB]:[AB]])),PRODUCT(INDEX(CMB[[BD_0O]:[BD_2O]],MATCH(ROUND(MIN(SUM(CK$4,$O50/1000),SUM($O50,CK$4/1000)),3),CMB[[Cmb_ID]:[Cmb_ID]],0),SUM(N(CK$1),N($R50),1)),CHOOSE(AC[[M]:[M]],1,0,1,AC[[DB]:[DB]])),PRODUCT(SUM(ROUND(AVERAGE(VALUE(CK$3),VALUE($P50)),0),CHOOSE(IF(OR(CK$1,$R50),4,INDEX(CMB[[Res_Rare]:[Res_Rare]],MATCH(ROUND(MIN(SUM(CK$4,$O50/1000),SUM($O50,CK$4/1000)),3),CMB[[Cmb_ID]:[Cmb_ID]],0))),-1,-1,0,0)),IF(OR(CK$1,$R50),4,INDEX(CMB[[Cmb_Rare]:[Cmb_Rare]],MATCH(ROUND(MIN(SUM(CK$4,$O50/1000),SUM($O50,CK$4/1000)),3),CMB[[Cmb_ID]:[Cmb_ID]],0))),CHOOSE(AC[[M]:[M]],2,1,1,SUM(AC[[AB]:[DB]])))),""))</f>
        <v/>
      </c>
      <c r="CL50" t="str">
        <f>IF(OR(CL$5="",$S50=""),"",IFERROR(SUM(PRODUCT(INDEX(CMB[[BA_0O]:[BA_2O]],MATCH(ROUND(MIN(SUM(CL$4,$O50/1000),SUM($O50,CL$4/1000)),3),CMB[[Cmb_ID]:[Cmb_ID]],0),SUM(N(CL$1),N($R50),1)),CHOOSE(AC[[M]:[M]],1,1,0,AC[[AB]:[AB]])),PRODUCT(INDEX(CMB[[BD_0O]:[BD_2O]],MATCH(ROUND(MIN(SUM(CL$4,$O50/1000),SUM($O50,CL$4/1000)),3),CMB[[Cmb_ID]:[Cmb_ID]],0),SUM(N(CL$1),N($R50),1)),CHOOSE(AC[[M]:[M]],1,0,1,AC[[DB]:[DB]])),PRODUCT(SUM(ROUND(AVERAGE(VALUE(CL$3),VALUE($P50)),0),CHOOSE(IF(OR(CL$1,$R50),4,INDEX(CMB[[Res_Rare]:[Res_Rare]],MATCH(ROUND(MIN(SUM(CL$4,$O50/1000),SUM($O50,CL$4/1000)),3),CMB[[Cmb_ID]:[Cmb_ID]],0))),-1,-1,0,0)),IF(OR(CL$1,$R50),4,INDEX(CMB[[Cmb_Rare]:[Cmb_Rare]],MATCH(ROUND(MIN(SUM(CL$4,$O50/1000),SUM($O50,CL$4/1000)),3),CMB[[Cmb_ID]:[Cmb_ID]],0))),CHOOSE(AC[[M]:[M]],2,1,1,SUM(AC[[AB]:[DB]])))),""))</f>
        <v/>
      </c>
      <c r="CM50" t="str">
        <f>IF(OR(CM$5="",$S50=""),"",IFERROR(SUM(PRODUCT(INDEX(CMB[[BA_0O]:[BA_2O]],MATCH(ROUND(MIN(SUM(CM$4,$O50/1000),SUM($O50,CM$4/1000)),3),CMB[[Cmb_ID]:[Cmb_ID]],0),SUM(N(CM$1),N($R50),1)),CHOOSE(AC[[M]:[M]],1,1,0,AC[[AB]:[AB]])),PRODUCT(INDEX(CMB[[BD_0O]:[BD_2O]],MATCH(ROUND(MIN(SUM(CM$4,$O50/1000),SUM($O50,CM$4/1000)),3),CMB[[Cmb_ID]:[Cmb_ID]],0),SUM(N(CM$1),N($R50),1)),CHOOSE(AC[[M]:[M]],1,0,1,AC[[DB]:[DB]])),PRODUCT(SUM(ROUND(AVERAGE(VALUE(CM$3),VALUE($P50)),0),CHOOSE(IF(OR(CM$1,$R50),4,INDEX(CMB[[Res_Rare]:[Res_Rare]],MATCH(ROUND(MIN(SUM(CM$4,$O50/1000),SUM($O50,CM$4/1000)),3),CMB[[Cmb_ID]:[Cmb_ID]],0))),-1,-1,0,0)),IF(OR(CM$1,$R50),4,INDEX(CMB[[Cmb_Rare]:[Cmb_Rare]],MATCH(ROUND(MIN(SUM(CM$4,$O50/1000),SUM($O50,CM$4/1000)),3),CMB[[Cmb_ID]:[Cmb_ID]],0))),CHOOSE(AC[[M]:[M]],2,1,1,SUM(AC[[AB]:[DB]])))),""))</f>
        <v/>
      </c>
      <c r="CN50" t="str">
        <f>IF(OR(CN$5="",$S50=""),"",IFERROR(SUM(PRODUCT(INDEX(CMB[[BA_0O]:[BA_2O]],MATCH(ROUND(MIN(SUM(CN$4,$O50/1000),SUM($O50,CN$4/1000)),3),CMB[[Cmb_ID]:[Cmb_ID]],0),SUM(N(CN$1),N($R50),1)),CHOOSE(AC[[M]:[M]],1,1,0,AC[[AB]:[AB]])),PRODUCT(INDEX(CMB[[BD_0O]:[BD_2O]],MATCH(ROUND(MIN(SUM(CN$4,$O50/1000),SUM($O50,CN$4/1000)),3),CMB[[Cmb_ID]:[Cmb_ID]],0),SUM(N(CN$1),N($R50),1)),CHOOSE(AC[[M]:[M]],1,0,1,AC[[DB]:[DB]])),PRODUCT(SUM(ROUND(AVERAGE(VALUE(CN$3),VALUE($P50)),0),CHOOSE(IF(OR(CN$1,$R50),4,INDEX(CMB[[Res_Rare]:[Res_Rare]],MATCH(ROUND(MIN(SUM(CN$4,$O50/1000),SUM($O50,CN$4/1000)),3),CMB[[Cmb_ID]:[Cmb_ID]],0))),-1,-1,0,0)),IF(OR(CN$1,$R50),4,INDEX(CMB[[Cmb_Rare]:[Cmb_Rare]],MATCH(ROUND(MIN(SUM(CN$4,$O50/1000),SUM($O50,CN$4/1000)),3),CMB[[Cmb_ID]:[Cmb_ID]],0))),CHOOSE(AC[[M]:[M]],2,1,1,SUM(AC[[AB]:[DB]])))),""))</f>
        <v/>
      </c>
      <c r="CO50" t="str">
        <f>IF(OR(CO$5="",$S50=""),"",IFERROR(SUM(PRODUCT(INDEX(CMB[[BA_0O]:[BA_2O]],MATCH(ROUND(MIN(SUM(CO$4,$O50/1000),SUM($O50,CO$4/1000)),3),CMB[[Cmb_ID]:[Cmb_ID]],0),SUM(N(CO$1),N($R50),1)),CHOOSE(AC[[M]:[M]],1,1,0,AC[[AB]:[AB]])),PRODUCT(INDEX(CMB[[BD_0O]:[BD_2O]],MATCH(ROUND(MIN(SUM(CO$4,$O50/1000),SUM($O50,CO$4/1000)),3),CMB[[Cmb_ID]:[Cmb_ID]],0),SUM(N(CO$1),N($R50),1)),CHOOSE(AC[[M]:[M]],1,0,1,AC[[DB]:[DB]])),PRODUCT(SUM(ROUND(AVERAGE(VALUE(CO$3),VALUE($P50)),0),CHOOSE(IF(OR(CO$1,$R50),4,INDEX(CMB[[Res_Rare]:[Res_Rare]],MATCH(ROUND(MIN(SUM(CO$4,$O50/1000),SUM($O50,CO$4/1000)),3),CMB[[Cmb_ID]:[Cmb_ID]],0))),-1,-1,0,0)),IF(OR(CO$1,$R50),4,INDEX(CMB[[Cmb_Rare]:[Cmb_Rare]],MATCH(ROUND(MIN(SUM(CO$4,$O50/1000),SUM($O50,CO$4/1000)),3),CMB[[Cmb_ID]:[Cmb_ID]],0))),CHOOSE(AC[[M]:[M]],2,1,1,SUM(AC[[AB]:[DB]])))),""))</f>
        <v/>
      </c>
      <c r="CP50" t="str">
        <f>IF(OR(CP$5="",$S50=""),"",IFERROR(SUM(PRODUCT(INDEX(CMB[[BA_0O]:[BA_2O]],MATCH(ROUND(MIN(SUM(CP$4,$O50/1000),SUM($O50,CP$4/1000)),3),CMB[[Cmb_ID]:[Cmb_ID]],0),SUM(N(CP$1),N($R50),1)),CHOOSE(AC[[M]:[M]],1,1,0,AC[[AB]:[AB]])),PRODUCT(INDEX(CMB[[BD_0O]:[BD_2O]],MATCH(ROUND(MIN(SUM(CP$4,$O50/1000),SUM($O50,CP$4/1000)),3),CMB[[Cmb_ID]:[Cmb_ID]],0),SUM(N(CP$1),N($R50),1)),CHOOSE(AC[[M]:[M]],1,0,1,AC[[DB]:[DB]])),PRODUCT(SUM(ROUND(AVERAGE(VALUE(CP$3),VALUE($P50)),0),CHOOSE(IF(OR(CP$1,$R50),4,INDEX(CMB[[Res_Rare]:[Res_Rare]],MATCH(ROUND(MIN(SUM(CP$4,$O50/1000),SUM($O50,CP$4/1000)),3),CMB[[Cmb_ID]:[Cmb_ID]],0))),-1,-1,0,0)),IF(OR(CP$1,$R50),4,INDEX(CMB[[Cmb_Rare]:[Cmb_Rare]],MATCH(ROUND(MIN(SUM(CP$4,$O50/1000),SUM($O50,CP$4/1000)),3),CMB[[Cmb_ID]:[Cmb_ID]],0))),CHOOSE(AC[[M]:[M]],2,1,1,SUM(AC[[AB]:[DB]])))),""))</f>
        <v/>
      </c>
      <c r="CQ50" t="str">
        <f>IF(OR(CQ$5="",$S50=""),"",IFERROR(SUM(PRODUCT(INDEX(CMB[[BA_0O]:[BA_2O]],MATCH(ROUND(MIN(SUM(CQ$4,$O50/1000),SUM($O50,CQ$4/1000)),3),CMB[[Cmb_ID]:[Cmb_ID]],0),SUM(N(CQ$1),N($R50),1)),CHOOSE(AC[[M]:[M]],1,1,0,AC[[AB]:[AB]])),PRODUCT(INDEX(CMB[[BD_0O]:[BD_2O]],MATCH(ROUND(MIN(SUM(CQ$4,$O50/1000),SUM($O50,CQ$4/1000)),3),CMB[[Cmb_ID]:[Cmb_ID]],0),SUM(N(CQ$1),N($R50),1)),CHOOSE(AC[[M]:[M]],1,0,1,AC[[DB]:[DB]])),PRODUCT(SUM(ROUND(AVERAGE(VALUE(CQ$3),VALUE($P50)),0),CHOOSE(IF(OR(CQ$1,$R50),4,INDEX(CMB[[Res_Rare]:[Res_Rare]],MATCH(ROUND(MIN(SUM(CQ$4,$O50/1000),SUM($O50,CQ$4/1000)),3),CMB[[Cmb_ID]:[Cmb_ID]],0))),-1,-1,0,0)),IF(OR(CQ$1,$R50),4,INDEX(CMB[[Cmb_Rare]:[Cmb_Rare]],MATCH(ROUND(MIN(SUM(CQ$4,$O50/1000),SUM($O50,CQ$4/1000)),3),CMB[[Cmb_ID]:[Cmb_ID]],0))),CHOOSE(AC[[M]:[M]],2,1,1,SUM(AC[[AB]:[DB]])))),""))</f>
        <v/>
      </c>
      <c r="CR50" t="str">
        <f>IF(OR(CR$5="",$S50=""),"",IFERROR(SUM(PRODUCT(INDEX(CMB[[BA_0O]:[BA_2O]],MATCH(ROUND(MIN(SUM(CR$4,$O50/1000),SUM($O50,CR$4/1000)),3),CMB[[Cmb_ID]:[Cmb_ID]],0),SUM(N(CR$1),N($R50),1)),CHOOSE(AC[[M]:[M]],1,1,0,AC[[AB]:[AB]])),PRODUCT(INDEX(CMB[[BD_0O]:[BD_2O]],MATCH(ROUND(MIN(SUM(CR$4,$O50/1000),SUM($O50,CR$4/1000)),3),CMB[[Cmb_ID]:[Cmb_ID]],0),SUM(N(CR$1),N($R50),1)),CHOOSE(AC[[M]:[M]],1,0,1,AC[[DB]:[DB]])),PRODUCT(SUM(ROUND(AVERAGE(VALUE(CR$3),VALUE($P50)),0),CHOOSE(IF(OR(CR$1,$R50),4,INDEX(CMB[[Res_Rare]:[Res_Rare]],MATCH(ROUND(MIN(SUM(CR$4,$O50/1000),SUM($O50,CR$4/1000)),3),CMB[[Cmb_ID]:[Cmb_ID]],0))),-1,-1,0,0)),IF(OR(CR$1,$R50),4,INDEX(CMB[[Cmb_Rare]:[Cmb_Rare]],MATCH(ROUND(MIN(SUM(CR$4,$O50/1000),SUM($O50,CR$4/1000)),3),CMB[[Cmb_ID]:[Cmb_ID]],0))),CHOOSE(AC[[M]:[M]],2,1,1,SUM(AC[[AB]:[DB]])))),""))</f>
        <v/>
      </c>
      <c r="CS50" t="str">
        <f>IF(OR(CS$5="",$S50=""),"",IFERROR(SUM(PRODUCT(INDEX(CMB[[BA_0O]:[BA_2O]],MATCH(ROUND(MIN(SUM(CS$4,$O50/1000),SUM($O50,CS$4/1000)),3),CMB[[Cmb_ID]:[Cmb_ID]],0),SUM(N(CS$1),N($R50),1)),CHOOSE(AC[[M]:[M]],1,1,0,AC[[AB]:[AB]])),PRODUCT(INDEX(CMB[[BD_0O]:[BD_2O]],MATCH(ROUND(MIN(SUM(CS$4,$O50/1000),SUM($O50,CS$4/1000)),3),CMB[[Cmb_ID]:[Cmb_ID]],0),SUM(N(CS$1),N($R50),1)),CHOOSE(AC[[M]:[M]],1,0,1,AC[[DB]:[DB]])),PRODUCT(SUM(ROUND(AVERAGE(VALUE(CS$3),VALUE($P50)),0),CHOOSE(IF(OR(CS$1,$R50),4,INDEX(CMB[[Res_Rare]:[Res_Rare]],MATCH(ROUND(MIN(SUM(CS$4,$O50/1000),SUM($O50,CS$4/1000)),3),CMB[[Cmb_ID]:[Cmb_ID]],0))),-1,-1,0,0)),IF(OR(CS$1,$R50),4,INDEX(CMB[[Cmb_Rare]:[Cmb_Rare]],MATCH(ROUND(MIN(SUM(CS$4,$O50/1000),SUM($O50,CS$4/1000)),3),CMB[[Cmb_ID]:[Cmb_ID]],0))),CHOOSE(AC[[M]:[M]],2,1,1,SUM(AC[[AB]:[DB]])))),""))</f>
        <v/>
      </c>
      <c r="CT50" t="str">
        <f>IF(OR(CT$5="",$S50=""),"",IFERROR(SUM(PRODUCT(INDEX(CMB[[BA_0O]:[BA_2O]],MATCH(ROUND(MIN(SUM(CT$4,$O50/1000),SUM($O50,CT$4/1000)),3),CMB[[Cmb_ID]:[Cmb_ID]],0),SUM(N(CT$1),N($R50),1)),CHOOSE(AC[[M]:[M]],1,1,0,AC[[AB]:[AB]])),PRODUCT(INDEX(CMB[[BD_0O]:[BD_2O]],MATCH(ROUND(MIN(SUM(CT$4,$O50/1000),SUM($O50,CT$4/1000)),3),CMB[[Cmb_ID]:[Cmb_ID]],0),SUM(N(CT$1),N($R50),1)),CHOOSE(AC[[M]:[M]],1,0,1,AC[[DB]:[DB]])),PRODUCT(SUM(ROUND(AVERAGE(VALUE(CT$3),VALUE($P50)),0),CHOOSE(IF(OR(CT$1,$R50),4,INDEX(CMB[[Res_Rare]:[Res_Rare]],MATCH(ROUND(MIN(SUM(CT$4,$O50/1000),SUM($O50,CT$4/1000)),3),CMB[[Cmb_ID]:[Cmb_ID]],0))),-1,-1,0,0)),IF(OR(CT$1,$R50),4,INDEX(CMB[[Cmb_Rare]:[Cmb_Rare]],MATCH(ROUND(MIN(SUM(CT$4,$O50/1000),SUM($O50,CT$4/1000)),3),CMB[[Cmb_ID]:[Cmb_ID]],0))),CHOOSE(AC[[M]:[M]],2,1,1,SUM(AC[[AB]:[DB]])))),""))</f>
        <v/>
      </c>
      <c r="CU50" t="str">
        <f>IF(OR(CU$5="",$S50=""),"",IFERROR(SUM(PRODUCT(INDEX(CMB[[BA_0O]:[BA_2O]],MATCH(ROUND(MIN(SUM(CU$4,$O50/1000),SUM($O50,CU$4/1000)),3),CMB[[Cmb_ID]:[Cmb_ID]],0),SUM(N(CU$1),N($R50),1)),CHOOSE(AC[[M]:[M]],1,1,0,AC[[AB]:[AB]])),PRODUCT(INDEX(CMB[[BD_0O]:[BD_2O]],MATCH(ROUND(MIN(SUM(CU$4,$O50/1000),SUM($O50,CU$4/1000)),3),CMB[[Cmb_ID]:[Cmb_ID]],0),SUM(N(CU$1),N($R50),1)),CHOOSE(AC[[M]:[M]],1,0,1,AC[[DB]:[DB]])),PRODUCT(SUM(ROUND(AVERAGE(VALUE(CU$3),VALUE($P50)),0),CHOOSE(IF(OR(CU$1,$R50),4,INDEX(CMB[[Res_Rare]:[Res_Rare]],MATCH(ROUND(MIN(SUM(CU$4,$O50/1000),SUM($O50,CU$4/1000)),3),CMB[[Cmb_ID]:[Cmb_ID]],0))),-1,-1,0,0)),IF(OR(CU$1,$R50),4,INDEX(CMB[[Cmb_Rare]:[Cmb_Rare]],MATCH(ROUND(MIN(SUM(CU$4,$O50/1000),SUM($O50,CU$4/1000)),3),CMB[[Cmb_ID]:[Cmb_ID]],0))),CHOOSE(AC[[M]:[M]],2,1,1,SUM(AC[[AB]:[DB]])))),""))</f>
        <v/>
      </c>
      <c r="CV50" t="str">
        <f>IF(OR(CV$5="",$S50=""),"",IFERROR(SUM(PRODUCT(INDEX(CMB[[BA_0O]:[BA_2O]],MATCH(ROUND(MIN(SUM(CV$4,$O50/1000),SUM($O50,CV$4/1000)),3),CMB[[Cmb_ID]:[Cmb_ID]],0),SUM(N(CV$1),N($R50),1)),CHOOSE(AC[[M]:[M]],1,1,0,AC[[AB]:[AB]])),PRODUCT(INDEX(CMB[[BD_0O]:[BD_2O]],MATCH(ROUND(MIN(SUM(CV$4,$O50/1000),SUM($O50,CV$4/1000)),3),CMB[[Cmb_ID]:[Cmb_ID]],0),SUM(N(CV$1),N($R50),1)),CHOOSE(AC[[M]:[M]],1,0,1,AC[[DB]:[DB]])),PRODUCT(SUM(ROUND(AVERAGE(VALUE(CV$3),VALUE($P50)),0),CHOOSE(IF(OR(CV$1,$R50),4,INDEX(CMB[[Res_Rare]:[Res_Rare]],MATCH(ROUND(MIN(SUM(CV$4,$O50/1000),SUM($O50,CV$4/1000)),3),CMB[[Cmb_ID]:[Cmb_ID]],0))),-1,-1,0,0)),IF(OR(CV$1,$R50),4,INDEX(CMB[[Cmb_Rare]:[Cmb_Rare]],MATCH(ROUND(MIN(SUM(CV$4,$O50/1000),SUM($O50,CV$4/1000)),3),CMB[[Cmb_ID]:[Cmb_ID]],0))),CHOOSE(AC[[M]:[M]],2,1,1,SUM(AC[[AB]:[DB]])))),""))</f>
        <v/>
      </c>
      <c r="CW50" t="str">
        <f>IF(OR(CW$5="",$S50=""),"",IFERROR(SUM(PRODUCT(INDEX(CMB[[BA_0O]:[BA_2O]],MATCH(ROUND(MIN(SUM(CW$4,$O50/1000),SUM($O50,CW$4/1000)),3),CMB[[Cmb_ID]:[Cmb_ID]],0),SUM(N(CW$1),N($R50),1)),CHOOSE(AC[[M]:[M]],1,1,0,AC[[AB]:[AB]])),PRODUCT(INDEX(CMB[[BD_0O]:[BD_2O]],MATCH(ROUND(MIN(SUM(CW$4,$O50/1000),SUM($O50,CW$4/1000)),3),CMB[[Cmb_ID]:[Cmb_ID]],0),SUM(N(CW$1),N($R50),1)),CHOOSE(AC[[M]:[M]],1,0,1,AC[[DB]:[DB]])),PRODUCT(SUM(ROUND(AVERAGE(VALUE(CW$3),VALUE($P50)),0),CHOOSE(IF(OR(CW$1,$R50),4,INDEX(CMB[[Res_Rare]:[Res_Rare]],MATCH(ROUND(MIN(SUM(CW$4,$O50/1000),SUM($O50,CW$4/1000)),3),CMB[[Cmb_ID]:[Cmb_ID]],0))),-1,-1,0,0)),IF(OR(CW$1,$R50),4,INDEX(CMB[[Cmb_Rare]:[Cmb_Rare]],MATCH(ROUND(MIN(SUM(CW$4,$O50/1000),SUM($O50,CW$4/1000)),3),CMB[[Cmb_ID]:[Cmb_ID]],0))),CHOOSE(AC[[M]:[M]],2,1,1,SUM(AC[[AB]:[DB]])))),""))</f>
        <v/>
      </c>
      <c r="CX50" t="str">
        <f>IF(OR(CX$5="",$S50=""),"",IFERROR(SUM(PRODUCT(INDEX(CMB[[BA_0O]:[BA_2O]],MATCH(ROUND(MIN(SUM(CX$4,$O50/1000),SUM($O50,CX$4/1000)),3),CMB[[Cmb_ID]:[Cmb_ID]],0),SUM(N(CX$1),N($R50),1)),CHOOSE(AC[[M]:[M]],1,1,0,AC[[AB]:[AB]])),PRODUCT(INDEX(CMB[[BD_0O]:[BD_2O]],MATCH(ROUND(MIN(SUM(CX$4,$O50/1000),SUM($O50,CX$4/1000)),3),CMB[[Cmb_ID]:[Cmb_ID]],0),SUM(N(CX$1),N($R50),1)),CHOOSE(AC[[M]:[M]],1,0,1,AC[[DB]:[DB]])),PRODUCT(SUM(ROUND(AVERAGE(VALUE(CX$3),VALUE($P50)),0),CHOOSE(IF(OR(CX$1,$R50),4,INDEX(CMB[[Res_Rare]:[Res_Rare]],MATCH(ROUND(MIN(SUM(CX$4,$O50/1000),SUM($O50,CX$4/1000)),3),CMB[[Cmb_ID]:[Cmb_ID]],0))),-1,-1,0,0)),IF(OR(CX$1,$R50),4,INDEX(CMB[[Cmb_Rare]:[Cmb_Rare]],MATCH(ROUND(MIN(SUM(CX$4,$O50/1000),SUM($O50,CX$4/1000)),3),CMB[[Cmb_ID]:[Cmb_ID]],0))),CHOOSE(AC[[M]:[M]],2,1,1,SUM(AC[[AB]:[DB]])))),""))</f>
        <v/>
      </c>
      <c r="CY50" t="str">
        <f>IF(OR(CY$5="",$S50=""),"",IFERROR(SUM(PRODUCT(INDEX(CMB[[BA_0O]:[BA_2O]],MATCH(ROUND(MIN(SUM(CY$4,$O50/1000),SUM($O50,CY$4/1000)),3),CMB[[Cmb_ID]:[Cmb_ID]],0),SUM(N(CY$1),N($R50),1)),CHOOSE(AC[[M]:[M]],1,1,0,AC[[AB]:[AB]])),PRODUCT(INDEX(CMB[[BD_0O]:[BD_2O]],MATCH(ROUND(MIN(SUM(CY$4,$O50/1000),SUM($O50,CY$4/1000)),3),CMB[[Cmb_ID]:[Cmb_ID]],0),SUM(N(CY$1),N($R50),1)),CHOOSE(AC[[M]:[M]],1,0,1,AC[[DB]:[DB]])),PRODUCT(SUM(ROUND(AVERAGE(VALUE(CY$3),VALUE($P50)),0),CHOOSE(IF(OR(CY$1,$R50),4,INDEX(CMB[[Res_Rare]:[Res_Rare]],MATCH(ROUND(MIN(SUM(CY$4,$O50/1000),SUM($O50,CY$4/1000)),3),CMB[[Cmb_ID]:[Cmb_ID]],0))),-1,-1,0,0)),IF(OR(CY$1,$R50),4,INDEX(CMB[[Cmb_Rare]:[Cmb_Rare]],MATCH(ROUND(MIN(SUM(CY$4,$O50/1000),SUM($O50,CY$4/1000)),3),CMB[[Cmb_ID]:[Cmb_ID]],0))),CHOOSE(AC[[M]:[M]],2,1,1,SUM(AC[[AB]:[DB]])))),""))</f>
        <v/>
      </c>
      <c r="CZ50" t="str">
        <f>IF(OR(CZ$5="",$S50=""),"",IFERROR(SUM(PRODUCT(INDEX(CMB[[BA_0O]:[BA_2O]],MATCH(ROUND(MIN(SUM(CZ$4,$O50/1000),SUM($O50,CZ$4/1000)),3),CMB[[Cmb_ID]:[Cmb_ID]],0),SUM(N(CZ$1),N($R50),1)),CHOOSE(AC[[M]:[M]],1,1,0,AC[[AB]:[AB]])),PRODUCT(INDEX(CMB[[BD_0O]:[BD_2O]],MATCH(ROUND(MIN(SUM(CZ$4,$O50/1000),SUM($O50,CZ$4/1000)),3),CMB[[Cmb_ID]:[Cmb_ID]],0),SUM(N(CZ$1),N($R50),1)),CHOOSE(AC[[M]:[M]],1,0,1,AC[[DB]:[DB]])),PRODUCT(SUM(ROUND(AVERAGE(VALUE(CZ$3),VALUE($P50)),0),CHOOSE(IF(OR(CZ$1,$R50),4,INDEX(CMB[[Res_Rare]:[Res_Rare]],MATCH(ROUND(MIN(SUM(CZ$4,$O50/1000),SUM($O50,CZ$4/1000)),3),CMB[[Cmb_ID]:[Cmb_ID]],0))),-1,-1,0,0)),IF(OR(CZ$1,$R50),4,INDEX(CMB[[Cmb_Rare]:[Cmb_Rare]],MATCH(ROUND(MIN(SUM(CZ$4,$O50/1000),SUM($O50,CZ$4/1000)),3),CMB[[Cmb_ID]:[Cmb_ID]],0))),CHOOSE(AC[[M]:[M]],2,1,1,SUM(AC[[AB]:[DB]])))),""))</f>
        <v/>
      </c>
      <c r="DA50" t="str">
        <f>IF(OR(DA$5="",$S50=""),"",IFERROR(SUM(PRODUCT(INDEX(CMB[[BA_0O]:[BA_2O]],MATCH(ROUND(MIN(SUM(DA$4,$O50/1000),SUM($O50,DA$4/1000)),3),CMB[[Cmb_ID]:[Cmb_ID]],0),SUM(N(DA$1),N($R50),1)),CHOOSE(AC[[M]:[M]],1,1,0,AC[[AB]:[AB]])),PRODUCT(INDEX(CMB[[BD_0O]:[BD_2O]],MATCH(ROUND(MIN(SUM(DA$4,$O50/1000),SUM($O50,DA$4/1000)),3),CMB[[Cmb_ID]:[Cmb_ID]],0),SUM(N(DA$1),N($R50),1)),CHOOSE(AC[[M]:[M]],1,0,1,AC[[DB]:[DB]])),PRODUCT(SUM(ROUND(AVERAGE(VALUE(DA$3),VALUE($P50)),0),CHOOSE(IF(OR(DA$1,$R50),4,INDEX(CMB[[Res_Rare]:[Res_Rare]],MATCH(ROUND(MIN(SUM(DA$4,$O50/1000),SUM($O50,DA$4/1000)),3),CMB[[Cmb_ID]:[Cmb_ID]],0))),-1,-1,0,0)),IF(OR(DA$1,$R50),4,INDEX(CMB[[Cmb_Rare]:[Cmb_Rare]],MATCH(ROUND(MIN(SUM(DA$4,$O50/1000),SUM($O50,DA$4/1000)),3),CMB[[Cmb_ID]:[Cmb_ID]],0))),CHOOSE(AC[[M]:[M]],2,1,1,SUM(AC[[AB]:[DB]])))),""))</f>
        <v/>
      </c>
      <c r="DB50" t="str">
        <f>IF(OR(DB$5="",$S50=""),"",IFERROR(SUM(PRODUCT(INDEX(CMB[[BA_0O]:[BA_2O]],MATCH(ROUND(MIN(SUM(DB$4,$O50/1000),SUM($O50,DB$4/1000)),3),CMB[[Cmb_ID]:[Cmb_ID]],0),SUM(N(DB$1),N($R50),1)),CHOOSE(AC[[M]:[M]],1,1,0,AC[[AB]:[AB]])),PRODUCT(INDEX(CMB[[BD_0O]:[BD_2O]],MATCH(ROUND(MIN(SUM(DB$4,$O50/1000),SUM($O50,DB$4/1000)),3),CMB[[Cmb_ID]:[Cmb_ID]],0),SUM(N(DB$1),N($R50),1)),CHOOSE(AC[[M]:[M]],1,0,1,AC[[DB]:[DB]])),PRODUCT(SUM(ROUND(AVERAGE(VALUE(DB$3),VALUE($P50)),0),CHOOSE(IF(OR(DB$1,$R50),4,INDEX(CMB[[Res_Rare]:[Res_Rare]],MATCH(ROUND(MIN(SUM(DB$4,$O50/1000),SUM($O50,DB$4/1000)),3),CMB[[Cmb_ID]:[Cmb_ID]],0))),-1,-1,0,0)),IF(OR(DB$1,$R50),4,INDEX(CMB[[Cmb_Rare]:[Cmb_Rare]],MATCH(ROUND(MIN(SUM(DB$4,$O50/1000),SUM($O50,DB$4/1000)),3),CMB[[Cmb_ID]:[Cmb_ID]],0))),CHOOSE(AC[[M]:[M]],2,1,1,SUM(AC[[AB]:[DB]])))),""))</f>
        <v/>
      </c>
      <c r="DC50" t="str">
        <f>IF(OR(DC$5="",$S50=""),"",IFERROR(SUM(PRODUCT(INDEX(CMB[[BA_0O]:[BA_2O]],MATCH(ROUND(MIN(SUM(DC$4,$O50/1000),SUM($O50,DC$4/1000)),3),CMB[[Cmb_ID]:[Cmb_ID]],0),SUM(N(DC$1),N($R50),1)),CHOOSE(AC[[M]:[M]],1,1,0,AC[[AB]:[AB]])),PRODUCT(INDEX(CMB[[BD_0O]:[BD_2O]],MATCH(ROUND(MIN(SUM(DC$4,$O50/1000),SUM($O50,DC$4/1000)),3),CMB[[Cmb_ID]:[Cmb_ID]],0),SUM(N(DC$1),N($R50),1)),CHOOSE(AC[[M]:[M]],1,0,1,AC[[DB]:[DB]])),PRODUCT(SUM(ROUND(AVERAGE(VALUE(DC$3),VALUE($P50)),0),CHOOSE(IF(OR(DC$1,$R50),4,INDEX(CMB[[Res_Rare]:[Res_Rare]],MATCH(ROUND(MIN(SUM(DC$4,$O50/1000),SUM($O50,DC$4/1000)),3),CMB[[Cmb_ID]:[Cmb_ID]],0))),-1,-1,0,0)),IF(OR(DC$1,$R50),4,INDEX(CMB[[Cmb_Rare]:[Cmb_Rare]],MATCH(ROUND(MIN(SUM(DC$4,$O50/1000),SUM($O50,DC$4/1000)),3),CMB[[Cmb_ID]:[Cmb_ID]],0))),CHOOSE(AC[[M]:[M]],2,1,1,SUM(AC[[AB]:[DB]])))),""))</f>
        <v/>
      </c>
      <c r="DD50" t="str">
        <f>IF(OR(DD$5="",$S50=""),"",IFERROR(SUM(PRODUCT(INDEX(CMB[[BA_0O]:[BA_2O]],MATCH(ROUND(MIN(SUM(DD$4,$O50/1000),SUM($O50,DD$4/1000)),3),CMB[[Cmb_ID]:[Cmb_ID]],0),SUM(N(DD$1),N($R50),1)),CHOOSE(AC[[M]:[M]],1,1,0,AC[[AB]:[AB]])),PRODUCT(INDEX(CMB[[BD_0O]:[BD_2O]],MATCH(ROUND(MIN(SUM(DD$4,$O50/1000),SUM($O50,DD$4/1000)),3),CMB[[Cmb_ID]:[Cmb_ID]],0),SUM(N(DD$1),N($R50),1)),CHOOSE(AC[[M]:[M]],1,0,1,AC[[DB]:[DB]])),PRODUCT(SUM(ROUND(AVERAGE(VALUE(DD$3),VALUE($P50)),0),CHOOSE(IF(OR(DD$1,$R50),4,INDEX(CMB[[Res_Rare]:[Res_Rare]],MATCH(ROUND(MIN(SUM(DD$4,$O50/1000),SUM($O50,DD$4/1000)),3),CMB[[Cmb_ID]:[Cmb_ID]],0))),-1,-1,0,0)),IF(OR(DD$1,$R50),4,INDEX(CMB[[Cmb_Rare]:[Cmb_Rare]],MATCH(ROUND(MIN(SUM(DD$4,$O50/1000),SUM($O50,DD$4/1000)),3),CMB[[Cmb_ID]:[Cmb_ID]],0))),CHOOSE(AC[[M]:[M]],2,1,1,SUM(AC[[AB]:[DB]])))),""))</f>
        <v/>
      </c>
      <c r="DE50" t="str">
        <f>IF(OR(DE$5="",$S50=""),"",IFERROR(SUM(PRODUCT(INDEX(CMB[[BA_0O]:[BA_2O]],MATCH(ROUND(MIN(SUM(DE$4,$O50/1000),SUM($O50,DE$4/1000)),3),CMB[[Cmb_ID]:[Cmb_ID]],0),SUM(N(DE$1),N($R50),1)),CHOOSE(AC[[M]:[M]],1,1,0,AC[[AB]:[AB]])),PRODUCT(INDEX(CMB[[BD_0O]:[BD_2O]],MATCH(ROUND(MIN(SUM(DE$4,$O50/1000),SUM($O50,DE$4/1000)),3),CMB[[Cmb_ID]:[Cmb_ID]],0),SUM(N(DE$1),N($R50),1)),CHOOSE(AC[[M]:[M]],1,0,1,AC[[DB]:[DB]])),PRODUCT(SUM(ROUND(AVERAGE(VALUE(DE$3),VALUE($P50)),0),CHOOSE(IF(OR(DE$1,$R50),4,INDEX(CMB[[Res_Rare]:[Res_Rare]],MATCH(ROUND(MIN(SUM(DE$4,$O50/1000),SUM($O50,DE$4/1000)),3),CMB[[Cmb_ID]:[Cmb_ID]],0))),-1,-1,0,0)),IF(OR(DE$1,$R50),4,INDEX(CMB[[Cmb_Rare]:[Cmb_Rare]],MATCH(ROUND(MIN(SUM(DE$4,$O50/1000),SUM($O50,DE$4/1000)),3),CMB[[Cmb_ID]:[Cmb_ID]],0))),CHOOSE(AC[[M]:[M]],2,1,1,SUM(AC[[AB]:[DB]])))),""))</f>
        <v/>
      </c>
      <c r="DF50" t="str">
        <f>IF(OR(DF$5="",$S50=""),"",IFERROR(SUM(PRODUCT(INDEX(CMB[[BA_0O]:[BA_2O]],MATCH(ROUND(MIN(SUM(DF$4,$O50/1000),SUM($O50,DF$4/1000)),3),CMB[[Cmb_ID]:[Cmb_ID]],0),SUM(N(DF$1),N($R50),1)),CHOOSE(AC[[M]:[M]],1,1,0,AC[[AB]:[AB]])),PRODUCT(INDEX(CMB[[BD_0O]:[BD_2O]],MATCH(ROUND(MIN(SUM(DF$4,$O50/1000),SUM($O50,DF$4/1000)),3),CMB[[Cmb_ID]:[Cmb_ID]],0),SUM(N(DF$1),N($R50),1)),CHOOSE(AC[[M]:[M]],1,0,1,AC[[DB]:[DB]])),PRODUCT(SUM(ROUND(AVERAGE(VALUE(DF$3),VALUE($P50)),0),CHOOSE(IF(OR(DF$1,$R50),4,INDEX(CMB[[Res_Rare]:[Res_Rare]],MATCH(ROUND(MIN(SUM(DF$4,$O50/1000),SUM($O50,DF$4/1000)),3),CMB[[Cmb_ID]:[Cmb_ID]],0))),-1,-1,0,0)),IF(OR(DF$1,$R50),4,INDEX(CMB[[Cmb_Rare]:[Cmb_Rare]],MATCH(ROUND(MIN(SUM(DF$4,$O50/1000),SUM($O50,DF$4/1000)),3),CMB[[Cmb_ID]:[Cmb_ID]],0))),CHOOSE(AC[[M]:[M]],2,1,1,SUM(AC[[AB]:[DB]])))),""))</f>
        <v/>
      </c>
      <c r="DG50" t="str">
        <f>IF(OR(DG$5="",$S50=""),"",IFERROR(SUM(PRODUCT(INDEX(CMB[[BA_0O]:[BA_2O]],MATCH(ROUND(MIN(SUM(DG$4,$O50/1000),SUM($O50,DG$4/1000)),3),CMB[[Cmb_ID]:[Cmb_ID]],0),SUM(N(DG$1),N($R50),1)),CHOOSE(AC[[M]:[M]],1,1,0,AC[[AB]:[AB]])),PRODUCT(INDEX(CMB[[BD_0O]:[BD_2O]],MATCH(ROUND(MIN(SUM(DG$4,$O50/1000),SUM($O50,DG$4/1000)),3),CMB[[Cmb_ID]:[Cmb_ID]],0),SUM(N(DG$1),N($R50),1)),CHOOSE(AC[[M]:[M]],1,0,1,AC[[DB]:[DB]])),PRODUCT(SUM(ROUND(AVERAGE(VALUE(DG$3),VALUE($P50)),0),CHOOSE(IF(OR(DG$1,$R50),4,INDEX(CMB[[Res_Rare]:[Res_Rare]],MATCH(ROUND(MIN(SUM(DG$4,$O50/1000),SUM($O50,DG$4/1000)),3),CMB[[Cmb_ID]:[Cmb_ID]],0))),-1,-1,0,0)),IF(OR(DG$1,$R50),4,INDEX(CMB[[Cmb_Rare]:[Cmb_Rare]],MATCH(ROUND(MIN(SUM(DG$4,$O50/1000),SUM($O50,DG$4/1000)),3),CMB[[Cmb_ID]:[Cmb_ID]],0))),CHOOSE(AC[[M]:[M]],2,1,1,SUM(AC[[AB]:[DB]])))),""))</f>
        <v/>
      </c>
      <c r="DH50" t="str">
        <f>IF(OR(DH$5="",$S50=""),"",IFERROR(SUM(PRODUCT(INDEX(CMB[[BA_0O]:[BA_2O]],MATCH(ROUND(MIN(SUM(DH$4,$O50/1000),SUM($O50,DH$4/1000)),3),CMB[[Cmb_ID]:[Cmb_ID]],0),SUM(N(DH$1),N($R50),1)),CHOOSE(AC[[M]:[M]],1,1,0,AC[[AB]:[AB]])),PRODUCT(INDEX(CMB[[BD_0O]:[BD_2O]],MATCH(ROUND(MIN(SUM(DH$4,$O50/1000),SUM($O50,DH$4/1000)),3),CMB[[Cmb_ID]:[Cmb_ID]],0),SUM(N(DH$1),N($R50),1)),CHOOSE(AC[[M]:[M]],1,0,1,AC[[DB]:[DB]])),PRODUCT(SUM(ROUND(AVERAGE(VALUE(DH$3),VALUE($P50)),0),CHOOSE(IF(OR(DH$1,$R50),4,INDEX(CMB[[Res_Rare]:[Res_Rare]],MATCH(ROUND(MIN(SUM(DH$4,$O50/1000),SUM($O50,DH$4/1000)),3),CMB[[Cmb_ID]:[Cmb_ID]],0))),-1,-1,0,0)),IF(OR(DH$1,$R50),4,INDEX(CMB[[Cmb_Rare]:[Cmb_Rare]],MATCH(ROUND(MIN(SUM(DH$4,$O50/1000),SUM($O50,DH$4/1000)),3),CMB[[Cmb_ID]:[Cmb_ID]],0))),CHOOSE(AC[[M]:[M]],2,1,1,SUM(AC[[AB]:[DB]])))),""))</f>
        <v/>
      </c>
      <c r="DI50" t="str">
        <f>IF(OR(DI$5="",$S50=""),"",IFERROR(SUM(PRODUCT(INDEX(CMB[[BA_0O]:[BA_2O]],MATCH(ROUND(MIN(SUM(DI$4,$O50/1000),SUM($O50,DI$4/1000)),3),CMB[[Cmb_ID]:[Cmb_ID]],0),SUM(N(DI$1),N($R50),1)),CHOOSE(AC[[M]:[M]],1,1,0,AC[[AB]:[AB]])),PRODUCT(INDEX(CMB[[BD_0O]:[BD_2O]],MATCH(ROUND(MIN(SUM(DI$4,$O50/1000),SUM($O50,DI$4/1000)),3),CMB[[Cmb_ID]:[Cmb_ID]],0),SUM(N(DI$1),N($R50),1)),CHOOSE(AC[[M]:[M]],1,0,1,AC[[DB]:[DB]])),PRODUCT(SUM(ROUND(AVERAGE(VALUE(DI$3),VALUE($P50)),0),CHOOSE(IF(OR(DI$1,$R50),4,INDEX(CMB[[Res_Rare]:[Res_Rare]],MATCH(ROUND(MIN(SUM(DI$4,$O50/1000),SUM($O50,DI$4/1000)),3),CMB[[Cmb_ID]:[Cmb_ID]],0))),-1,-1,0,0)),IF(OR(DI$1,$R50),4,INDEX(CMB[[Cmb_Rare]:[Cmb_Rare]],MATCH(ROUND(MIN(SUM(DI$4,$O50/1000),SUM($O50,DI$4/1000)),3),CMB[[Cmb_ID]:[Cmb_ID]],0))),CHOOSE(AC[[M]:[M]],2,1,1,SUM(AC[[AB]:[DB]])))),""))</f>
        <v/>
      </c>
      <c r="DJ50" t="str">
        <f>IF(OR(DJ$5="",$S50=""),"",IFERROR(SUM(PRODUCT(INDEX(CMB[[BA_0O]:[BA_2O]],MATCH(ROUND(MIN(SUM(DJ$4,$O50/1000),SUM($O50,DJ$4/1000)),3),CMB[[Cmb_ID]:[Cmb_ID]],0),SUM(N(DJ$1),N($R50),1)),CHOOSE(AC[[M]:[M]],1,1,0,AC[[AB]:[AB]])),PRODUCT(INDEX(CMB[[BD_0O]:[BD_2O]],MATCH(ROUND(MIN(SUM(DJ$4,$O50/1000),SUM($O50,DJ$4/1000)),3),CMB[[Cmb_ID]:[Cmb_ID]],0),SUM(N(DJ$1),N($R50),1)),CHOOSE(AC[[M]:[M]],1,0,1,AC[[DB]:[DB]])),PRODUCT(SUM(ROUND(AVERAGE(VALUE(DJ$3),VALUE($P50)),0),CHOOSE(IF(OR(DJ$1,$R50),4,INDEX(CMB[[Res_Rare]:[Res_Rare]],MATCH(ROUND(MIN(SUM(DJ$4,$O50/1000),SUM($O50,DJ$4/1000)),3),CMB[[Cmb_ID]:[Cmb_ID]],0))),-1,-1,0,0)),IF(OR(DJ$1,$R50),4,INDEX(CMB[[Cmb_Rare]:[Cmb_Rare]],MATCH(ROUND(MIN(SUM(DJ$4,$O50/1000),SUM($O50,DJ$4/1000)),3),CMB[[Cmb_ID]:[Cmb_ID]],0))),CHOOSE(AC[[M]:[M]],2,1,1,SUM(AC[[AB]:[DB]])))),""))</f>
        <v/>
      </c>
      <c r="DK50" t="str">
        <f>IF(OR(DK$5="",$S50=""),"",IFERROR(SUM(PRODUCT(INDEX(CMB[[BA_0O]:[BA_2O]],MATCH(ROUND(MIN(SUM(DK$4,$O50/1000),SUM($O50,DK$4/1000)),3),CMB[[Cmb_ID]:[Cmb_ID]],0),SUM(N(DK$1),N($R50),1)),CHOOSE(AC[[M]:[M]],1,1,0,AC[[AB]:[AB]])),PRODUCT(INDEX(CMB[[BD_0O]:[BD_2O]],MATCH(ROUND(MIN(SUM(DK$4,$O50/1000),SUM($O50,DK$4/1000)),3),CMB[[Cmb_ID]:[Cmb_ID]],0),SUM(N(DK$1),N($R50),1)),CHOOSE(AC[[M]:[M]],1,0,1,AC[[DB]:[DB]])),PRODUCT(SUM(ROUND(AVERAGE(VALUE(DK$3),VALUE($P50)),0),CHOOSE(IF(OR(DK$1,$R50),4,INDEX(CMB[[Res_Rare]:[Res_Rare]],MATCH(ROUND(MIN(SUM(DK$4,$O50/1000),SUM($O50,DK$4/1000)),3),CMB[[Cmb_ID]:[Cmb_ID]],0))),-1,-1,0,0)),IF(OR(DK$1,$R50),4,INDEX(CMB[[Cmb_Rare]:[Cmb_Rare]],MATCH(ROUND(MIN(SUM(DK$4,$O50/1000),SUM($O50,DK$4/1000)),3),CMB[[Cmb_ID]:[Cmb_ID]],0))),CHOOSE(AC[[M]:[M]],2,1,1,SUM(AC[[AB]:[DB]])))),""))</f>
        <v/>
      </c>
      <c r="DL50" t="str">
        <f>IF(OR(DL$5="",$S50=""),"",IFERROR(SUM(PRODUCT(INDEX(CMB[[BA_0O]:[BA_2O]],MATCH(ROUND(MIN(SUM(DL$4,$O50/1000),SUM($O50,DL$4/1000)),3),CMB[[Cmb_ID]:[Cmb_ID]],0),SUM(N(DL$1),N($R50),1)),CHOOSE(AC[[M]:[M]],1,1,0,AC[[AB]:[AB]])),PRODUCT(INDEX(CMB[[BD_0O]:[BD_2O]],MATCH(ROUND(MIN(SUM(DL$4,$O50/1000),SUM($O50,DL$4/1000)),3),CMB[[Cmb_ID]:[Cmb_ID]],0),SUM(N(DL$1),N($R50),1)),CHOOSE(AC[[M]:[M]],1,0,1,AC[[DB]:[DB]])),PRODUCT(SUM(ROUND(AVERAGE(VALUE(DL$3),VALUE($P50)),0),CHOOSE(IF(OR(DL$1,$R50),4,INDEX(CMB[[Res_Rare]:[Res_Rare]],MATCH(ROUND(MIN(SUM(DL$4,$O50/1000),SUM($O50,DL$4/1000)),3),CMB[[Cmb_ID]:[Cmb_ID]],0))),-1,-1,0,0)),IF(OR(DL$1,$R50),4,INDEX(CMB[[Cmb_Rare]:[Cmb_Rare]],MATCH(ROUND(MIN(SUM(DL$4,$O50/1000),SUM($O50,DL$4/1000)),3),CMB[[Cmb_ID]:[Cmb_ID]],0))),CHOOSE(AC[[M]:[M]],2,1,1,SUM(AC[[AB]:[DB]])))),""))</f>
        <v/>
      </c>
      <c r="DM50" t="str">
        <f>IF(OR(DM$5="",$S50=""),"",IFERROR(SUM(PRODUCT(INDEX(CMB[[BA_0O]:[BA_2O]],MATCH(ROUND(MIN(SUM(DM$4,$O50/1000),SUM($O50,DM$4/1000)),3),CMB[[Cmb_ID]:[Cmb_ID]],0),SUM(N(DM$1),N($R50),1)),CHOOSE(AC[[M]:[M]],1,1,0,AC[[AB]:[AB]])),PRODUCT(INDEX(CMB[[BD_0O]:[BD_2O]],MATCH(ROUND(MIN(SUM(DM$4,$O50/1000),SUM($O50,DM$4/1000)),3),CMB[[Cmb_ID]:[Cmb_ID]],0),SUM(N(DM$1),N($R50),1)),CHOOSE(AC[[M]:[M]],1,0,1,AC[[DB]:[DB]])),PRODUCT(SUM(ROUND(AVERAGE(VALUE(DM$3),VALUE($P50)),0),CHOOSE(IF(OR(DM$1,$R50),4,INDEX(CMB[[Res_Rare]:[Res_Rare]],MATCH(ROUND(MIN(SUM(DM$4,$O50/1000),SUM($O50,DM$4/1000)),3),CMB[[Cmb_ID]:[Cmb_ID]],0))),-1,-1,0,0)),IF(OR(DM$1,$R50),4,INDEX(CMB[[Cmb_Rare]:[Cmb_Rare]],MATCH(ROUND(MIN(SUM(DM$4,$O50/1000),SUM($O50,DM$4/1000)),3),CMB[[Cmb_ID]:[Cmb_ID]],0))),CHOOSE(AC[[M]:[M]],2,1,1,SUM(AC[[AB]:[DB]])))),""))</f>
        <v/>
      </c>
      <c r="DN50" t="str">
        <f>IF(OR(DN$5="",$S50=""),"",IFERROR(SUM(PRODUCT(INDEX(CMB[[BA_0O]:[BA_2O]],MATCH(ROUND(MIN(SUM(DN$4,$O50/1000),SUM($O50,DN$4/1000)),3),CMB[[Cmb_ID]:[Cmb_ID]],0),SUM(N(DN$1),N($R50),1)),CHOOSE(AC[[M]:[M]],1,1,0,AC[[AB]:[AB]])),PRODUCT(INDEX(CMB[[BD_0O]:[BD_2O]],MATCH(ROUND(MIN(SUM(DN$4,$O50/1000),SUM($O50,DN$4/1000)),3),CMB[[Cmb_ID]:[Cmb_ID]],0),SUM(N(DN$1),N($R50),1)),CHOOSE(AC[[M]:[M]],1,0,1,AC[[DB]:[DB]])),PRODUCT(SUM(ROUND(AVERAGE(VALUE(DN$3),VALUE($P50)),0),CHOOSE(IF(OR(DN$1,$R50),4,INDEX(CMB[[Res_Rare]:[Res_Rare]],MATCH(ROUND(MIN(SUM(DN$4,$O50/1000),SUM($O50,DN$4/1000)),3),CMB[[Cmb_ID]:[Cmb_ID]],0))),-1,-1,0,0)),IF(OR(DN$1,$R50),4,INDEX(CMB[[Cmb_Rare]:[Cmb_Rare]],MATCH(ROUND(MIN(SUM(DN$4,$O50/1000),SUM($O50,DN$4/1000)),3),CMB[[Cmb_ID]:[Cmb_ID]],0))),CHOOSE(AC[[M]:[M]],2,1,1,SUM(AC[[AB]:[DB]])))),""))</f>
        <v/>
      </c>
      <c r="DO50" t="str">
        <f>IF(OR(DO$5="",$S50=""),"",IFERROR(SUM(PRODUCT(INDEX(CMB[[BA_0O]:[BA_2O]],MATCH(ROUND(MIN(SUM(DO$4,$O50/1000),SUM($O50,DO$4/1000)),3),CMB[[Cmb_ID]:[Cmb_ID]],0),SUM(N(DO$1),N($R50),1)),CHOOSE(AC[[M]:[M]],1,1,0,AC[[AB]:[AB]])),PRODUCT(INDEX(CMB[[BD_0O]:[BD_2O]],MATCH(ROUND(MIN(SUM(DO$4,$O50/1000),SUM($O50,DO$4/1000)),3),CMB[[Cmb_ID]:[Cmb_ID]],0),SUM(N(DO$1),N($R50),1)),CHOOSE(AC[[M]:[M]],1,0,1,AC[[DB]:[DB]])),PRODUCT(SUM(ROUND(AVERAGE(VALUE(DO$3),VALUE($P50)),0),CHOOSE(IF(OR(DO$1,$R50),4,INDEX(CMB[[Res_Rare]:[Res_Rare]],MATCH(ROUND(MIN(SUM(DO$4,$O50/1000),SUM($O50,DO$4/1000)),3),CMB[[Cmb_ID]:[Cmb_ID]],0))),-1,-1,0,0)),IF(OR(DO$1,$R50),4,INDEX(CMB[[Cmb_Rare]:[Cmb_Rare]],MATCH(ROUND(MIN(SUM(DO$4,$O50/1000),SUM($O50,DO$4/1000)),3),CMB[[Cmb_ID]:[Cmb_ID]],0))),CHOOSE(AC[[M]:[M]],2,1,1,SUM(AC[[AB]:[DB]])))),""))</f>
        <v/>
      </c>
      <c r="DP50" t="str">
        <f>IF(OR(DP$5="",$S50=""),"",IFERROR(SUM(PRODUCT(INDEX(CMB[[BA_0O]:[BA_2O]],MATCH(ROUND(MIN(SUM(DP$4,$O50/1000),SUM($O50,DP$4/1000)),3),CMB[[Cmb_ID]:[Cmb_ID]],0),SUM(N(DP$1),N($R50),1)),CHOOSE(AC[[M]:[M]],1,1,0,AC[[AB]:[AB]])),PRODUCT(INDEX(CMB[[BD_0O]:[BD_2O]],MATCH(ROUND(MIN(SUM(DP$4,$O50/1000),SUM($O50,DP$4/1000)),3),CMB[[Cmb_ID]:[Cmb_ID]],0),SUM(N(DP$1),N($R50),1)),CHOOSE(AC[[M]:[M]],1,0,1,AC[[DB]:[DB]])),PRODUCT(SUM(ROUND(AVERAGE(VALUE(DP$3),VALUE($P50)),0),CHOOSE(IF(OR(DP$1,$R50),4,INDEX(CMB[[Res_Rare]:[Res_Rare]],MATCH(ROUND(MIN(SUM(DP$4,$O50/1000),SUM($O50,DP$4/1000)),3),CMB[[Cmb_ID]:[Cmb_ID]],0))),-1,-1,0,0)),IF(OR(DP$1,$R50),4,INDEX(CMB[[Cmb_Rare]:[Cmb_Rare]],MATCH(ROUND(MIN(SUM(DP$4,$O50/1000),SUM($O50,DP$4/1000)),3),CMB[[Cmb_ID]:[Cmb_ID]],0))),CHOOSE(AC[[M]:[M]],2,1,1,SUM(AC[[AB]:[DB]])))),""))</f>
        <v/>
      </c>
      <c r="DQ50" t="str">
        <f>IF(OR(DQ$5="",$S50=""),"",IFERROR(SUM(PRODUCT(INDEX(CMB[[BA_0O]:[BA_2O]],MATCH(ROUND(MIN(SUM(DQ$4,$O50/1000),SUM($O50,DQ$4/1000)),3),CMB[[Cmb_ID]:[Cmb_ID]],0),SUM(N(DQ$1),N($R50),1)),CHOOSE(AC[[M]:[M]],1,1,0,AC[[AB]:[AB]])),PRODUCT(INDEX(CMB[[BD_0O]:[BD_2O]],MATCH(ROUND(MIN(SUM(DQ$4,$O50/1000),SUM($O50,DQ$4/1000)),3),CMB[[Cmb_ID]:[Cmb_ID]],0),SUM(N(DQ$1),N($R50),1)),CHOOSE(AC[[M]:[M]],1,0,1,AC[[DB]:[DB]])),PRODUCT(SUM(ROUND(AVERAGE(VALUE(DQ$3),VALUE($P50)),0),CHOOSE(IF(OR(DQ$1,$R50),4,INDEX(CMB[[Res_Rare]:[Res_Rare]],MATCH(ROUND(MIN(SUM(DQ$4,$O50/1000),SUM($O50,DQ$4/1000)),3),CMB[[Cmb_ID]:[Cmb_ID]],0))),-1,-1,0,0)),IF(OR(DQ$1,$R50),4,INDEX(CMB[[Cmb_Rare]:[Cmb_Rare]],MATCH(ROUND(MIN(SUM(DQ$4,$O50/1000),SUM($O50,DQ$4/1000)),3),CMB[[Cmb_ID]:[Cmb_ID]],0))),CHOOSE(AC[[M]:[M]],2,1,1,SUM(AC[[AB]:[DB]])))),""))</f>
        <v/>
      </c>
      <c r="DR50" t="str">
        <f>IF(OR(DR$5="",$S50=""),"",IFERROR(SUM(PRODUCT(INDEX(CMB[[BA_0O]:[BA_2O]],MATCH(ROUND(MIN(SUM(DR$4,$O50/1000),SUM($O50,DR$4/1000)),3),CMB[[Cmb_ID]:[Cmb_ID]],0),SUM(N(DR$1),N($R50),1)),CHOOSE(AC[[M]:[M]],1,1,0,AC[[AB]:[AB]])),PRODUCT(INDEX(CMB[[BD_0O]:[BD_2O]],MATCH(ROUND(MIN(SUM(DR$4,$O50/1000),SUM($O50,DR$4/1000)),3),CMB[[Cmb_ID]:[Cmb_ID]],0),SUM(N(DR$1),N($R50),1)),CHOOSE(AC[[M]:[M]],1,0,1,AC[[DB]:[DB]])),PRODUCT(SUM(ROUND(AVERAGE(VALUE(DR$3),VALUE($P50)),0),CHOOSE(IF(OR(DR$1,$R50),4,INDEX(CMB[[Res_Rare]:[Res_Rare]],MATCH(ROUND(MIN(SUM(DR$4,$O50/1000),SUM($O50,DR$4/1000)),3),CMB[[Cmb_ID]:[Cmb_ID]],0))),-1,-1,0,0)),IF(OR(DR$1,$R50),4,INDEX(CMB[[Cmb_Rare]:[Cmb_Rare]],MATCH(ROUND(MIN(SUM(DR$4,$O50/1000),SUM($O50,DR$4/1000)),3),CMB[[Cmb_ID]:[Cmb_ID]],0))),CHOOSE(AC[[M]:[M]],2,1,1,SUM(AC[[AB]:[DB]])))),""))</f>
        <v/>
      </c>
      <c r="DS50" t="str">
        <f>IF(OR(DS$5="",$S50=""),"",IFERROR(SUM(PRODUCT(INDEX(CMB[[BA_0O]:[BA_2O]],MATCH(ROUND(MIN(SUM(DS$4,$O50/1000),SUM($O50,DS$4/1000)),3),CMB[[Cmb_ID]:[Cmb_ID]],0),SUM(N(DS$1),N($R50),1)),CHOOSE(AC[[M]:[M]],1,1,0,AC[[AB]:[AB]])),PRODUCT(INDEX(CMB[[BD_0O]:[BD_2O]],MATCH(ROUND(MIN(SUM(DS$4,$O50/1000),SUM($O50,DS$4/1000)),3),CMB[[Cmb_ID]:[Cmb_ID]],0),SUM(N(DS$1),N($R50),1)),CHOOSE(AC[[M]:[M]],1,0,1,AC[[DB]:[DB]])),PRODUCT(SUM(ROUND(AVERAGE(VALUE(DS$3),VALUE($P50)),0),CHOOSE(IF(OR(DS$1,$R50),4,INDEX(CMB[[Res_Rare]:[Res_Rare]],MATCH(ROUND(MIN(SUM(DS$4,$O50/1000),SUM($O50,DS$4/1000)),3),CMB[[Cmb_ID]:[Cmb_ID]],0))),-1,-1,0,0)),IF(OR(DS$1,$R50),4,INDEX(CMB[[Cmb_Rare]:[Cmb_Rare]],MATCH(ROUND(MIN(SUM(DS$4,$O50/1000),SUM($O50,DS$4/1000)),3),CMB[[Cmb_ID]:[Cmb_ID]],0))),CHOOSE(AC[[M]:[M]],2,1,1,SUM(AC[[AB]:[DB]])))),""))</f>
        <v/>
      </c>
      <c r="DT50" t="str">
        <f>IF(OR(DT$5="",$S50=""),"",IFERROR(SUM(PRODUCT(INDEX(CMB[[BA_0O]:[BA_2O]],MATCH(ROUND(MIN(SUM(DT$4,$O50/1000),SUM($O50,DT$4/1000)),3),CMB[[Cmb_ID]:[Cmb_ID]],0),SUM(N(DT$1),N($R50),1)),CHOOSE(AC[[M]:[M]],1,1,0,AC[[AB]:[AB]])),PRODUCT(INDEX(CMB[[BD_0O]:[BD_2O]],MATCH(ROUND(MIN(SUM(DT$4,$O50/1000),SUM($O50,DT$4/1000)),3),CMB[[Cmb_ID]:[Cmb_ID]],0),SUM(N(DT$1),N($R50),1)),CHOOSE(AC[[M]:[M]],1,0,1,AC[[DB]:[DB]])),PRODUCT(SUM(ROUND(AVERAGE(VALUE(DT$3),VALUE($P50)),0),CHOOSE(IF(OR(DT$1,$R50),4,INDEX(CMB[[Res_Rare]:[Res_Rare]],MATCH(ROUND(MIN(SUM(DT$4,$O50/1000),SUM($O50,DT$4/1000)),3),CMB[[Cmb_ID]:[Cmb_ID]],0))),-1,-1,0,0)),IF(OR(DT$1,$R50),4,INDEX(CMB[[Cmb_Rare]:[Cmb_Rare]],MATCH(ROUND(MIN(SUM(DT$4,$O50/1000),SUM($O50,DT$4/1000)),3),CMB[[Cmb_ID]:[Cmb_ID]],0))),CHOOSE(AC[[M]:[M]],2,1,1,SUM(AC[[AB]:[DB]])))),""))</f>
        <v/>
      </c>
      <c r="DU50" t="str">
        <f>IF(OR(DU$5="",$S50=""),"",IFERROR(SUM(PRODUCT(INDEX(CMB[[BA_0O]:[BA_2O]],MATCH(ROUND(MIN(SUM(DU$4,$O50/1000),SUM($O50,DU$4/1000)),3),CMB[[Cmb_ID]:[Cmb_ID]],0),SUM(N(DU$1),N($R50),1)),CHOOSE(AC[[M]:[M]],1,1,0,AC[[AB]:[AB]])),PRODUCT(INDEX(CMB[[BD_0O]:[BD_2O]],MATCH(ROUND(MIN(SUM(DU$4,$O50/1000),SUM($O50,DU$4/1000)),3),CMB[[Cmb_ID]:[Cmb_ID]],0),SUM(N(DU$1),N($R50),1)),CHOOSE(AC[[M]:[M]],1,0,1,AC[[DB]:[DB]])),PRODUCT(SUM(ROUND(AVERAGE(VALUE(DU$3),VALUE($P50)),0),CHOOSE(IF(OR(DU$1,$R50),4,INDEX(CMB[[Res_Rare]:[Res_Rare]],MATCH(ROUND(MIN(SUM(DU$4,$O50/1000),SUM($O50,DU$4/1000)),3),CMB[[Cmb_ID]:[Cmb_ID]],0))),-1,-1,0,0)),IF(OR(DU$1,$R50),4,INDEX(CMB[[Cmb_Rare]:[Cmb_Rare]],MATCH(ROUND(MIN(SUM(DU$4,$O50/1000),SUM($O50,DU$4/1000)),3),CMB[[Cmb_ID]:[Cmb_ID]],0))),CHOOSE(AC[[M]:[M]],2,1,1,SUM(AC[[AB]:[DB]])))),""))</f>
        <v/>
      </c>
      <c r="DV50" t="str">
        <f>IF(OR(DV$5="",$S50=""),"",IFERROR(SUM(PRODUCT(INDEX(CMB[[BA_0O]:[BA_2O]],MATCH(ROUND(MIN(SUM(DV$4,$O50/1000),SUM($O50,DV$4/1000)),3),CMB[[Cmb_ID]:[Cmb_ID]],0),SUM(N(DV$1),N($R50),1)),CHOOSE(AC[[M]:[M]],1,1,0,AC[[AB]:[AB]])),PRODUCT(INDEX(CMB[[BD_0O]:[BD_2O]],MATCH(ROUND(MIN(SUM(DV$4,$O50/1000),SUM($O50,DV$4/1000)),3),CMB[[Cmb_ID]:[Cmb_ID]],0),SUM(N(DV$1),N($R50),1)),CHOOSE(AC[[M]:[M]],1,0,1,AC[[DB]:[DB]])),PRODUCT(SUM(ROUND(AVERAGE(VALUE(DV$3),VALUE($P50)),0),CHOOSE(IF(OR(DV$1,$R50),4,INDEX(CMB[[Res_Rare]:[Res_Rare]],MATCH(ROUND(MIN(SUM(DV$4,$O50/1000),SUM($O50,DV$4/1000)),3),CMB[[Cmb_ID]:[Cmb_ID]],0))),-1,-1,0,0)),IF(OR(DV$1,$R50),4,INDEX(CMB[[Cmb_Rare]:[Cmb_Rare]],MATCH(ROUND(MIN(SUM(DV$4,$O50/1000),SUM($O50,DV$4/1000)),3),CMB[[Cmb_ID]:[Cmb_ID]],0))),CHOOSE(AC[[M]:[M]],2,1,1,SUM(AC[[AB]:[DB]])))),""))</f>
        <v/>
      </c>
      <c r="DW50" t="str">
        <f>IF(OR(DW$5="",$S50=""),"",IFERROR(SUM(PRODUCT(INDEX(CMB[[BA_0O]:[BA_2O]],MATCH(ROUND(MIN(SUM(DW$4,$O50/1000),SUM($O50,DW$4/1000)),3),CMB[[Cmb_ID]:[Cmb_ID]],0),SUM(N(DW$1),N($R50),1)),CHOOSE(AC[[M]:[M]],1,1,0,AC[[AB]:[AB]])),PRODUCT(INDEX(CMB[[BD_0O]:[BD_2O]],MATCH(ROUND(MIN(SUM(DW$4,$O50/1000),SUM($O50,DW$4/1000)),3),CMB[[Cmb_ID]:[Cmb_ID]],0),SUM(N(DW$1),N($R50),1)),CHOOSE(AC[[M]:[M]],1,0,1,AC[[DB]:[DB]])),PRODUCT(SUM(ROUND(AVERAGE(VALUE(DW$3),VALUE($P50)),0),CHOOSE(IF(OR(DW$1,$R50),4,INDEX(CMB[[Res_Rare]:[Res_Rare]],MATCH(ROUND(MIN(SUM(DW$4,$O50/1000),SUM($O50,DW$4/1000)),3),CMB[[Cmb_ID]:[Cmb_ID]],0))),-1,-1,0,0)),IF(OR(DW$1,$R50),4,INDEX(CMB[[Cmb_Rare]:[Cmb_Rare]],MATCH(ROUND(MIN(SUM(DW$4,$O50/1000),SUM($O50,DW$4/1000)),3),CMB[[Cmb_ID]:[Cmb_ID]],0))),CHOOSE(AC[[M]:[M]],2,1,1,SUM(AC[[AB]:[DB]])))),""))</f>
        <v/>
      </c>
      <c r="DX50" t="str">
        <f>IF(OR(DX$5="",$S50=""),"",IFERROR(SUM(PRODUCT(INDEX(CMB[[BA_0O]:[BA_2O]],MATCH(ROUND(MIN(SUM(DX$4,$O50/1000),SUM($O50,DX$4/1000)),3),CMB[[Cmb_ID]:[Cmb_ID]],0),SUM(N(DX$1),N($R50),1)),CHOOSE(AC[[M]:[M]],1,1,0,AC[[AB]:[AB]])),PRODUCT(INDEX(CMB[[BD_0O]:[BD_2O]],MATCH(ROUND(MIN(SUM(DX$4,$O50/1000),SUM($O50,DX$4/1000)),3),CMB[[Cmb_ID]:[Cmb_ID]],0),SUM(N(DX$1),N($R50),1)),CHOOSE(AC[[M]:[M]],1,0,1,AC[[DB]:[DB]])),PRODUCT(SUM(ROUND(AVERAGE(VALUE(DX$3),VALUE($P50)),0),CHOOSE(IF(OR(DX$1,$R50),4,INDEX(CMB[[Res_Rare]:[Res_Rare]],MATCH(ROUND(MIN(SUM(DX$4,$O50/1000),SUM($O50,DX$4/1000)),3),CMB[[Cmb_ID]:[Cmb_ID]],0))),-1,-1,0,0)),IF(OR(DX$1,$R50),4,INDEX(CMB[[Cmb_Rare]:[Cmb_Rare]],MATCH(ROUND(MIN(SUM(DX$4,$O50/1000),SUM($O50,DX$4/1000)),3),CMB[[Cmb_ID]:[Cmb_ID]],0))),CHOOSE(AC[[M]:[M]],2,1,1,SUM(AC[[AB]:[DB]])))),""))</f>
        <v/>
      </c>
      <c r="DY50" t="str">
        <f>IF(OR(DY$5="",$S50=""),"",IFERROR(SUM(PRODUCT(INDEX(CMB[[BA_0O]:[BA_2O]],MATCH(ROUND(MIN(SUM(DY$4,$O50/1000),SUM($O50,DY$4/1000)),3),CMB[[Cmb_ID]:[Cmb_ID]],0),SUM(N(DY$1),N($R50),1)),CHOOSE(AC[[M]:[M]],1,1,0,AC[[AB]:[AB]])),PRODUCT(INDEX(CMB[[BD_0O]:[BD_2O]],MATCH(ROUND(MIN(SUM(DY$4,$O50/1000),SUM($O50,DY$4/1000)),3),CMB[[Cmb_ID]:[Cmb_ID]],0),SUM(N(DY$1),N($R50),1)),CHOOSE(AC[[M]:[M]],1,0,1,AC[[DB]:[DB]])),PRODUCT(SUM(ROUND(AVERAGE(VALUE(DY$3),VALUE($P50)),0),CHOOSE(IF(OR(DY$1,$R50),4,INDEX(CMB[[Res_Rare]:[Res_Rare]],MATCH(ROUND(MIN(SUM(DY$4,$O50/1000),SUM($O50,DY$4/1000)),3),CMB[[Cmb_ID]:[Cmb_ID]],0))),-1,-1,0,0)),IF(OR(DY$1,$R50),4,INDEX(CMB[[Cmb_Rare]:[Cmb_Rare]],MATCH(ROUND(MIN(SUM(DY$4,$O50/1000),SUM($O50,DY$4/1000)),3),CMB[[Cmb_ID]:[Cmb_ID]],0))),CHOOSE(AC[[M]:[M]],2,1,1,SUM(AC[[AB]:[DB]])))),""))</f>
        <v/>
      </c>
      <c r="DZ50" t="str">
        <f>IF(OR(DZ$5="",$S50=""),"",IFERROR(SUM(PRODUCT(INDEX(CMB[[BA_0O]:[BA_2O]],MATCH(ROUND(MIN(SUM(DZ$4,$O50/1000),SUM($O50,DZ$4/1000)),3),CMB[[Cmb_ID]:[Cmb_ID]],0),SUM(N(DZ$1),N($R50),1)),CHOOSE(AC[[M]:[M]],1,1,0,AC[[AB]:[AB]])),PRODUCT(INDEX(CMB[[BD_0O]:[BD_2O]],MATCH(ROUND(MIN(SUM(DZ$4,$O50/1000),SUM($O50,DZ$4/1000)),3),CMB[[Cmb_ID]:[Cmb_ID]],0),SUM(N(DZ$1),N($R50),1)),CHOOSE(AC[[M]:[M]],1,0,1,AC[[DB]:[DB]])),PRODUCT(SUM(ROUND(AVERAGE(VALUE(DZ$3),VALUE($P50)),0),CHOOSE(IF(OR(DZ$1,$R50),4,INDEX(CMB[[Res_Rare]:[Res_Rare]],MATCH(ROUND(MIN(SUM(DZ$4,$O50/1000),SUM($O50,DZ$4/1000)),3),CMB[[Cmb_ID]:[Cmb_ID]],0))),-1,-1,0,0)),IF(OR(DZ$1,$R50),4,INDEX(CMB[[Cmb_Rare]:[Cmb_Rare]],MATCH(ROUND(MIN(SUM(DZ$4,$O50/1000),SUM($O50,DZ$4/1000)),3),CMB[[Cmb_ID]:[Cmb_ID]],0))),CHOOSE(AC[[M]:[M]],2,1,1,SUM(AC[[AB]:[DB]])))),""))</f>
        <v/>
      </c>
      <c r="EA50" t="str">
        <f>IF(OR(EA$5="",$S50=""),"",IFERROR(SUM(PRODUCT(INDEX(CMB[[BA_0O]:[BA_2O]],MATCH(ROUND(MIN(SUM(EA$4,$O50/1000),SUM($O50,EA$4/1000)),3),CMB[[Cmb_ID]:[Cmb_ID]],0),SUM(N(EA$1),N($R50),1)),CHOOSE(AC[[M]:[M]],1,1,0,AC[[AB]:[AB]])),PRODUCT(INDEX(CMB[[BD_0O]:[BD_2O]],MATCH(ROUND(MIN(SUM(EA$4,$O50/1000),SUM($O50,EA$4/1000)),3),CMB[[Cmb_ID]:[Cmb_ID]],0),SUM(N(EA$1),N($R50),1)),CHOOSE(AC[[M]:[M]],1,0,1,AC[[DB]:[DB]])),PRODUCT(SUM(ROUND(AVERAGE(VALUE(EA$3),VALUE($P50)),0),CHOOSE(IF(OR(EA$1,$R50),4,INDEX(CMB[[Res_Rare]:[Res_Rare]],MATCH(ROUND(MIN(SUM(EA$4,$O50/1000),SUM($O50,EA$4/1000)),3),CMB[[Cmb_ID]:[Cmb_ID]],0))),-1,-1,0,0)),IF(OR(EA$1,$R50),4,INDEX(CMB[[Cmb_Rare]:[Cmb_Rare]],MATCH(ROUND(MIN(SUM(EA$4,$O50/1000),SUM($O50,EA$4/1000)),3),CMB[[Cmb_ID]:[Cmb_ID]],0))),CHOOSE(AC[[M]:[M]],2,1,1,SUM(AC[[AB]:[DB]])))),""))</f>
        <v/>
      </c>
      <c r="EB50" t="str">
        <f>IF(OR(EB$5="",$S50=""),"",IFERROR(SUM(PRODUCT(INDEX(CMB[[BA_0O]:[BA_2O]],MATCH(ROUND(MIN(SUM(EB$4,$O50/1000),SUM($O50,EB$4/1000)),3),CMB[[Cmb_ID]:[Cmb_ID]],0),SUM(N(EB$1),N($R50),1)),CHOOSE(AC[[M]:[M]],1,1,0,AC[[AB]:[AB]])),PRODUCT(INDEX(CMB[[BD_0O]:[BD_2O]],MATCH(ROUND(MIN(SUM(EB$4,$O50/1000),SUM($O50,EB$4/1000)),3),CMB[[Cmb_ID]:[Cmb_ID]],0),SUM(N(EB$1),N($R50),1)),CHOOSE(AC[[M]:[M]],1,0,1,AC[[DB]:[DB]])),PRODUCT(SUM(ROUND(AVERAGE(VALUE(EB$3),VALUE($P50)),0),CHOOSE(IF(OR(EB$1,$R50),4,INDEX(CMB[[Res_Rare]:[Res_Rare]],MATCH(ROUND(MIN(SUM(EB$4,$O50/1000),SUM($O50,EB$4/1000)),3),CMB[[Cmb_ID]:[Cmb_ID]],0))),-1,-1,0,0)),IF(OR(EB$1,$R50),4,INDEX(CMB[[Cmb_Rare]:[Cmb_Rare]],MATCH(ROUND(MIN(SUM(EB$4,$O50/1000),SUM($O50,EB$4/1000)),3),CMB[[Cmb_ID]:[Cmb_ID]],0))),CHOOSE(AC[[M]:[M]],2,1,1,SUM(AC[[AB]:[DB]])))),""))</f>
        <v/>
      </c>
      <c r="EC50" t="str">
        <f>IF(OR(EC$5="",$S50=""),"",IFERROR(SUM(PRODUCT(INDEX(CMB[[BA_0O]:[BA_2O]],MATCH(ROUND(MIN(SUM(EC$4,$O50/1000),SUM($O50,EC$4/1000)),3),CMB[[Cmb_ID]:[Cmb_ID]],0),SUM(N(EC$1),N($R50),1)),CHOOSE(AC[[M]:[M]],1,1,0,AC[[AB]:[AB]])),PRODUCT(INDEX(CMB[[BD_0O]:[BD_2O]],MATCH(ROUND(MIN(SUM(EC$4,$O50/1000),SUM($O50,EC$4/1000)),3),CMB[[Cmb_ID]:[Cmb_ID]],0),SUM(N(EC$1),N($R50),1)),CHOOSE(AC[[M]:[M]],1,0,1,AC[[DB]:[DB]])),PRODUCT(SUM(ROUND(AVERAGE(VALUE(EC$3),VALUE($P50)),0),CHOOSE(IF(OR(EC$1,$R50),4,INDEX(CMB[[Res_Rare]:[Res_Rare]],MATCH(ROUND(MIN(SUM(EC$4,$O50/1000),SUM($O50,EC$4/1000)),3),CMB[[Cmb_ID]:[Cmb_ID]],0))),-1,-1,0,0)),IF(OR(EC$1,$R50),4,INDEX(CMB[[Cmb_Rare]:[Cmb_Rare]],MATCH(ROUND(MIN(SUM(EC$4,$O50/1000),SUM($O50,EC$4/1000)),3),CMB[[Cmb_ID]:[Cmb_ID]],0))),CHOOSE(AC[[M]:[M]],2,1,1,SUM(AC[[AB]:[DB]])))),""))</f>
        <v/>
      </c>
      <c r="ED50" t="str">
        <f>IF(OR(ED$5="",$S50=""),"",IFERROR(SUM(PRODUCT(INDEX(CMB[[BA_0O]:[BA_2O]],MATCH(ROUND(MIN(SUM(ED$4,$O50/1000),SUM($O50,ED$4/1000)),3),CMB[[Cmb_ID]:[Cmb_ID]],0),SUM(N(ED$1),N($R50),1)),CHOOSE(AC[[M]:[M]],1,1,0,AC[[AB]:[AB]])),PRODUCT(INDEX(CMB[[BD_0O]:[BD_2O]],MATCH(ROUND(MIN(SUM(ED$4,$O50/1000),SUM($O50,ED$4/1000)),3),CMB[[Cmb_ID]:[Cmb_ID]],0),SUM(N(ED$1),N($R50),1)),CHOOSE(AC[[M]:[M]],1,0,1,AC[[DB]:[DB]])),PRODUCT(SUM(ROUND(AVERAGE(VALUE(ED$3),VALUE($P50)),0),CHOOSE(IF(OR(ED$1,$R50),4,INDEX(CMB[[Res_Rare]:[Res_Rare]],MATCH(ROUND(MIN(SUM(ED$4,$O50/1000),SUM($O50,ED$4/1000)),3),CMB[[Cmb_ID]:[Cmb_ID]],0))),-1,-1,0,0)),IF(OR(ED$1,$R50),4,INDEX(CMB[[Cmb_Rare]:[Cmb_Rare]],MATCH(ROUND(MIN(SUM(ED$4,$O50/1000),SUM($O50,ED$4/1000)),3),CMB[[Cmb_ID]:[Cmb_ID]],0))),CHOOSE(AC[[M]:[M]],2,1,1,SUM(AC[[AB]:[DB]])))),""))</f>
        <v/>
      </c>
      <c r="EE50" t="str">
        <f>IF(OR(EE$5="",$S50=""),"",IFERROR(SUM(PRODUCT(INDEX(CMB[[BA_0O]:[BA_2O]],MATCH(ROUND(MIN(SUM(EE$4,$O50/1000),SUM($O50,EE$4/1000)),3),CMB[[Cmb_ID]:[Cmb_ID]],0),SUM(N(EE$1),N($R50),1)),CHOOSE(AC[[M]:[M]],1,1,0,AC[[AB]:[AB]])),PRODUCT(INDEX(CMB[[BD_0O]:[BD_2O]],MATCH(ROUND(MIN(SUM(EE$4,$O50/1000),SUM($O50,EE$4/1000)),3),CMB[[Cmb_ID]:[Cmb_ID]],0),SUM(N(EE$1),N($R50),1)),CHOOSE(AC[[M]:[M]],1,0,1,AC[[DB]:[DB]])),PRODUCT(SUM(ROUND(AVERAGE(VALUE(EE$3),VALUE($P50)),0),CHOOSE(IF(OR(EE$1,$R50),4,INDEX(CMB[[Res_Rare]:[Res_Rare]],MATCH(ROUND(MIN(SUM(EE$4,$O50/1000),SUM($O50,EE$4/1000)),3),CMB[[Cmb_ID]:[Cmb_ID]],0))),-1,-1,0,0)),IF(OR(EE$1,$R50),4,INDEX(CMB[[Cmb_Rare]:[Cmb_Rare]],MATCH(ROUND(MIN(SUM(EE$4,$O50/1000),SUM($O50,EE$4/1000)),3),CMB[[Cmb_ID]:[Cmb_ID]],0))),CHOOSE(AC[[M]:[M]],2,1,1,SUM(AC[[AB]:[DB]])))),""))</f>
        <v/>
      </c>
      <c r="EF50" t="str">
        <f>IF(OR(EF$5="",$S50=""),"",IFERROR(SUM(PRODUCT(INDEX(CMB[[BA_0O]:[BA_2O]],MATCH(ROUND(MIN(SUM(EF$4,$O50/1000),SUM($O50,EF$4/1000)),3),CMB[[Cmb_ID]:[Cmb_ID]],0),SUM(N(EF$1),N($R50),1)),CHOOSE(AC[[M]:[M]],1,1,0,AC[[AB]:[AB]])),PRODUCT(INDEX(CMB[[BD_0O]:[BD_2O]],MATCH(ROUND(MIN(SUM(EF$4,$O50/1000),SUM($O50,EF$4/1000)),3),CMB[[Cmb_ID]:[Cmb_ID]],0),SUM(N(EF$1),N($R50),1)),CHOOSE(AC[[M]:[M]],1,0,1,AC[[DB]:[DB]])),PRODUCT(SUM(ROUND(AVERAGE(VALUE(EF$3),VALUE($P50)),0),CHOOSE(IF(OR(EF$1,$R50),4,INDEX(CMB[[Res_Rare]:[Res_Rare]],MATCH(ROUND(MIN(SUM(EF$4,$O50/1000),SUM($O50,EF$4/1000)),3),CMB[[Cmb_ID]:[Cmb_ID]],0))),-1,-1,0,0)),IF(OR(EF$1,$R50),4,INDEX(CMB[[Cmb_Rare]:[Cmb_Rare]],MATCH(ROUND(MIN(SUM(EF$4,$O50/1000),SUM($O50,EF$4/1000)),3),CMB[[Cmb_ID]:[Cmb_ID]],0))),CHOOSE(AC[[M]:[M]],2,1,1,SUM(AC[[AB]:[DB]])))),""))</f>
        <v/>
      </c>
      <c r="EG50" t="str">
        <f>IF(OR(EG$5="",$S50=""),"",IFERROR(SUM(PRODUCT(INDEX(CMB[[BA_0O]:[BA_2O]],MATCH(ROUND(MIN(SUM(EG$4,$O50/1000),SUM($O50,EG$4/1000)),3),CMB[[Cmb_ID]:[Cmb_ID]],0),SUM(N(EG$1),N($R50),1)),CHOOSE(AC[[M]:[M]],1,1,0,AC[[AB]:[AB]])),PRODUCT(INDEX(CMB[[BD_0O]:[BD_2O]],MATCH(ROUND(MIN(SUM(EG$4,$O50/1000),SUM($O50,EG$4/1000)),3),CMB[[Cmb_ID]:[Cmb_ID]],0),SUM(N(EG$1),N($R50),1)),CHOOSE(AC[[M]:[M]],1,0,1,AC[[DB]:[DB]])),PRODUCT(SUM(ROUND(AVERAGE(VALUE(EG$3),VALUE($P50)),0),CHOOSE(IF(OR(EG$1,$R50),4,INDEX(CMB[[Res_Rare]:[Res_Rare]],MATCH(ROUND(MIN(SUM(EG$4,$O50/1000),SUM($O50,EG$4/1000)),3),CMB[[Cmb_ID]:[Cmb_ID]],0))),-1,-1,0,0)),IF(OR(EG$1,$R50),4,INDEX(CMB[[Cmb_Rare]:[Cmb_Rare]],MATCH(ROUND(MIN(SUM(EG$4,$O50/1000),SUM($O50,EG$4/1000)),3),CMB[[Cmb_ID]:[Cmb_ID]],0))),CHOOSE(AC[[M]:[M]],2,1,1,SUM(AC[[AB]:[DB]])))),""))</f>
        <v/>
      </c>
      <c r="EH50" t="str">
        <f>IF(OR(EH$5="",$S50=""),"",IFERROR(SUM(PRODUCT(INDEX(CMB[[BA_0O]:[BA_2O]],MATCH(ROUND(MIN(SUM(EH$4,$O50/1000),SUM($O50,EH$4/1000)),3),CMB[[Cmb_ID]:[Cmb_ID]],0),SUM(N(EH$1),N($R50),1)),CHOOSE(AC[[M]:[M]],1,1,0,AC[[AB]:[AB]])),PRODUCT(INDEX(CMB[[BD_0O]:[BD_2O]],MATCH(ROUND(MIN(SUM(EH$4,$O50/1000),SUM($O50,EH$4/1000)),3),CMB[[Cmb_ID]:[Cmb_ID]],0),SUM(N(EH$1),N($R50),1)),CHOOSE(AC[[M]:[M]],1,0,1,AC[[DB]:[DB]])),PRODUCT(SUM(ROUND(AVERAGE(VALUE(EH$3),VALUE($P50)),0),CHOOSE(IF(OR(EH$1,$R50),4,INDEX(CMB[[Res_Rare]:[Res_Rare]],MATCH(ROUND(MIN(SUM(EH$4,$O50/1000),SUM($O50,EH$4/1000)),3),CMB[[Cmb_ID]:[Cmb_ID]],0))),-1,-1,0,0)),IF(OR(EH$1,$R50),4,INDEX(CMB[[Cmb_Rare]:[Cmb_Rare]],MATCH(ROUND(MIN(SUM(EH$4,$O50/1000),SUM($O50,EH$4/1000)),3),CMB[[Cmb_ID]:[Cmb_ID]],0))),CHOOSE(AC[[M]:[M]],2,1,1,SUM(AC[[AB]:[DB]])))),""))</f>
        <v/>
      </c>
      <c r="EI50" t="str">
        <f>IF(OR(EI$5="",$S50=""),"",IFERROR(SUM(PRODUCT(INDEX(CMB[[BA_0O]:[BA_2O]],MATCH(ROUND(MIN(SUM(EI$4,$O50/1000),SUM($O50,EI$4/1000)),3),CMB[[Cmb_ID]:[Cmb_ID]],0),SUM(N(EI$1),N($R50),1)),CHOOSE(AC[[M]:[M]],1,1,0,AC[[AB]:[AB]])),PRODUCT(INDEX(CMB[[BD_0O]:[BD_2O]],MATCH(ROUND(MIN(SUM(EI$4,$O50/1000),SUM($O50,EI$4/1000)),3),CMB[[Cmb_ID]:[Cmb_ID]],0),SUM(N(EI$1),N($R50),1)),CHOOSE(AC[[M]:[M]],1,0,1,AC[[DB]:[DB]])),PRODUCT(SUM(ROUND(AVERAGE(VALUE(EI$3),VALUE($P50)),0),CHOOSE(IF(OR(EI$1,$R50),4,INDEX(CMB[[Res_Rare]:[Res_Rare]],MATCH(ROUND(MIN(SUM(EI$4,$O50/1000),SUM($O50,EI$4/1000)),3),CMB[[Cmb_ID]:[Cmb_ID]],0))),-1,-1,0,0)),IF(OR(EI$1,$R50),4,INDEX(CMB[[Cmb_Rare]:[Cmb_Rare]],MATCH(ROUND(MIN(SUM(EI$4,$O50/1000),SUM($O50,EI$4/1000)),3),CMB[[Cmb_ID]:[Cmb_ID]],0))),CHOOSE(AC[[M]:[M]],2,1,1,SUM(AC[[AB]:[DB]])))),""))</f>
        <v/>
      </c>
      <c r="EJ50" t="str">
        <f>IF(OR(EJ$5="",$S50=""),"",IFERROR(SUM(PRODUCT(INDEX(CMB[[BA_0O]:[BA_2O]],MATCH(ROUND(MIN(SUM(EJ$4,$O50/1000),SUM($O50,EJ$4/1000)),3),CMB[[Cmb_ID]:[Cmb_ID]],0),SUM(N(EJ$1),N($R50),1)),CHOOSE(AC[[M]:[M]],1,1,0,AC[[AB]:[AB]])),PRODUCT(INDEX(CMB[[BD_0O]:[BD_2O]],MATCH(ROUND(MIN(SUM(EJ$4,$O50/1000),SUM($O50,EJ$4/1000)),3),CMB[[Cmb_ID]:[Cmb_ID]],0),SUM(N(EJ$1),N($R50),1)),CHOOSE(AC[[M]:[M]],1,0,1,AC[[DB]:[DB]])),PRODUCT(SUM(ROUND(AVERAGE(VALUE(EJ$3),VALUE($P50)),0),CHOOSE(IF(OR(EJ$1,$R50),4,INDEX(CMB[[Res_Rare]:[Res_Rare]],MATCH(ROUND(MIN(SUM(EJ$4,$O50/1000),SUM($O50,EJ$4/1000)),3),CMB[[Cmb_ID]:[Cmb_ID]],0))),-1,-1,0,0)),IF(OR(EJ$1,$R50),4,INDEX(CMB[[Cmb_Rare]:[Cmb_Rare]],MATCH(ROUND(MIN(SUM(EJ$4,$O50/1000),SUM($O50,EJ$4/1000)),3),CMB[[Cmb_ID]:[Cmb_ID]],0))),CHOOSE(AC[[M]:[M]],2,1,1,SUM(AC[[AB]:[DB]])))),""))</f>
        <v/>
      </c>
      <c r="EK50" t="str">
        <f>IF(OR(EK$5="",$S50=""),"",IFERROR(SUM(PRODUCT(INDEX(CMB[[BA_0O]:[BA_2O]],MATCH(ROUND(MIN(SUM(EK$4,$O50/1000),SUM($O50,EK$4/1000)),3),CMB[[Cmb_ID]:[Cmb_ID]],0),SUM(N(EK$1),N($R50),1)),CHOOSE(AC[[M]:[M]],1,1,0,AC[[AB]:[AB]])),PRODUCT(INDEX(CMB[[BD_0O]:[BD_2O]],MATCH(ROUND(MIN(SUM(EK$4,$O50/1000),SUM($O50,EK$4/1000)),3),CMB[[Cmb_ID]:[Cmb_ID]],0),SUM(N(EK$1),N($R50),1)),CHOOSE(AC[[M]:[M]],1,0,1,AC[[DB]:[DB]])),PRODUCT(SUM(ROUND(AVERAGE(VALUE(EK$3),VALUE($P50)),0),CHOOSE(IF(OR(EK$1,$R50),4,INDEX(CMB[[Res_Rare]:[Res_Rare]],MATCH(ROUND(MIN(SUM(EK$4,$O50/1000),SUM($O50,EK$4/1000)),3),CMB[[Cmb_ID]:[Cmb_ID]],0))),-1,-1,0,0)),IF(OR(EK$1,$R50),4,INDEX(CMB[[Cmb_Rare]:[Cmb_Rare]],MATCH(ROUND(MIN(SUM(EK$4,$O50/1000),SUM($O50,EK$4/1000)),3),CMB[[Cmb_ID]:[Cmb_ID]],0))),CHOOSE(AC[[M]:[M]],2,1,1,SUM(AC[[AB]:[DB]])))),""))</f>
        <v/>
      </c>
      <c r="EL50" t="str">
        <f>IF(OR(EL$5="",$S50=""),"",IFERROR(SUM(PRODUCT(INDEX(CMB[[BA_0O]:[BA_2O]],MATCH(ROUND(MIN(SUM(EL$4,$O50/1000),SUM($O50,EL$4/1000)),3),CMB[[Cmb_ID]:[Cmb_ID]],0),SUM(N(EL$1),N($R50),1)),CHOOSE(AC[[M]:[M]],1,1,0,AC[[AB]:[AB]])),PRODUCT(INDEX(CMB[[BD_0O]:[BD_2O]],MATCH(ROUND(MIN(SUM(EL$4,$O50/1000),SUM($O50,EL$4/1000)),3),CMB[[Cmb_ID]:[Cmb_ID]],0),SUM(N(EL$1),N($R50),1)),CHOOSE(AC[[M]:[M]],1,0,1,AC[[DB]:[DB]])),PRODUCT(SUM(ROUND(AVERAGE(VALUE(EL$3),VALUE($P50)),0),CHOOSE(IF(OR(EL$1,$R50),4,INDEX(CMB[[Res_Rare]:[Res_Rare]],MATCH(ROUND(MIN(SUM(EL$4,$O50/1000),SUM($O50,EL$4/1000)),3),CMB[[Cmb_ID]:[Cmb_ID]],0))),-1,-1,0,0)),IF(OR(EL$1,$R50),4,INDEX(CMB[[Cmb_Rare]:[Cmb_Rare]],MATCH(ROUND(MIN(SUM(EL$4,$O50/1000),SUM($O50,EL$4/1000)),3),CMB[[Cmb_ID]:[Cmb_ID]],0))),CHOOSE(AC[[M]:[M]],2,1,1,SUM(AC[[AB]:[DB]])))),""))</f>
        <v/>
      </c>
      <c r="EM50" t="str">
        <f>IF(OR(EM$5="",$S50=""),"",IFERROR(SUM(PRODUCT(INDEX(CMB[[BA_0O]:[BA_2O]],MATCH(ROUND(MIN(SUM(EM$4,$O50/1000),SUM($O50,EM$4/1000)),3),CMB[[Cmb_ID]:[Cmb_ID]],0),SUM(N(EM$1),N($R50),1)),CHOOSE(AC[[M]:[M]],1,1,0,AC[[AB]:[AB]])),PRODUCT(INDEX(CMB[[BD_0O]:[BD_2O]],MATCH(ROUND(MIN(SUM(EM$4,$O50/1000),SUM($O50,EM$4/1000)),3),CMB[[Cmb_ID]:[Cmb_ID]],0),SUM(N(EM$1),N($R50),1)),CHOOSE(AC[[M]:[M]],1,0,1,AC[[DB]:[DB]])),PRODUCT(SUM(ROUND(AVERAGE(VALUE(EM$3),VALUE($P50)),0),CHOOSE(IF(OR(EM$1,$R50),4,INDEX(CMB[[Res_Rare]:[Res_Rare]],MATCH(ROUND(MIN(SUM(EM$4,$O50/1000),SUM($O50,EM$4/1000)),3),CMB[[Cmb_ID]:[Cmb_ID]],0))),-1,-1,0,0)),IF(OR(EM$1,$R50),4,INDEX(CMB[[Cmb_Rare]:[Cmb_Rare]],MATCH(ROUND(MIN(SUM(EM$4,$O50/1000),SUM($O50,EM$4/1000)),3),CMB[[Cmb_ID]:[Cmb_ID]],0))),CHOOSE(AC[[M]:[M]],2,1,1,SUM(AC[[AB]:[DB]])))),""))</f>
        <v/>
      </c>
      <c r="EN50" t="str">
        <f>IF(OR(EN$5="",$S50=""),"",IFERROR(SUM(PRODUCT(INDEX(CMB[[BA_0O]:[BA_2O]],MATCH(ROUND(MIN(SUM(EN$4,$O50/1000),SUM($O50,EN$4/1000)),3),CMB[[Cmb_ID]:[Cmb_ID]],0),SUM(N(EN$1),N($R50),1)),CHOOSE(AC[[M]:[M]],1,1,0,AC[[AB]:[AB]])),PRODUCT(INDEX(CMB[[BD_0O]:[BD_2O]],MATCH(ROUND(MIN(SUM(EN$4,$O50/1000),SUM($O50,EN$4/1000)),3),CMB[[Cmb_ID]:[Cmb_ID]],0),SUM(N(EN$1),N($R50),1)),CHOOSE(AC[[M]:[M]],1,0,1,AC[[DB]:[DB]])),PRODUCT(SUM(ROUND(AVERAGE(VALUE(EN$3),VALUE($P50)),0),CHOOSE(IF(OR(EN$1,$R50),4,INDEX(CMB[[Res_Rare]:[Res_Rare]],MATCH(ROUND(MIN(SUM(EN$4,$O50/1000),SUM($O50,EN$4/1000)),3),CMB[[Cmb_ID]:[Cmb_ID]],0))),-1,-1,0,0)),IF(OR(EN$1,$R50),4,INDEX(CMB[[Cmb_Rare]:[Cmb_Rare]],MATCH(ROUND(MIN(SUM(EN$4,$O50/1000),SUM($O50,EN$4/1000)),3),CMB[[Cmb_ID]:[Cmb_ID]],0))),CHOOSE(AC[[M]:[M]],2,1,1,SUM(AC[[AB]:[DB]])))),""))</f>
        <v/>
      </c>
      <c r="EO50" t="str">
        <f>IF(OR(EO$5="",$S50=""),"",IFERROR(SUM(PRODUCT(INDEX(CMB[[BA_0O]:[BA_2O]],MATCH(ROUND(MIN(SUM(EO$4,$O50/1000),SUM($O50,EO$4/1000)),3),CMB[[Cmb_ID]:[Cmb_ID]],0),SUM(N(EO$1),N($R50),1)),CHOOSE(AC[[M]:[M]],1,1,0,AC[[AB]:[AB]])),PRODUCT(INDEX(CMB[[BD_0O]:[BD_2O]],MATCH(ROUND(MIN(SUM(EO$4,$O50/1000),SUM($O50,EO$4/1000)),3),CMB[[Cmb_ID]:[Cmb_ID]],0),SUM(N(EO$1),N($R50),1)),CHOOSE(AC[[M]:[M]],1,0,1,AC[[DB]:[DB]])),PRODUCT(SUM(ROUND(AVERAGE(VALUE(EO$3),VALUE($P50)),0),CHOOSE(IF(OR(EO$1,$R50),4,INDEX(CMB[[Res_Rare]:[Res_Rare]],MATCH(ROUND(MIN(SUM(EO$4,$O50/1000),SUM($O50,EO$4/1000)),3),CMB[[Cmb_ID]:[Cmb_ID]],0))),-1,-1,0,0)),IF(OR(EO$1,$R50),4,INDEX(CMB[[Cmb_Rare]:[Cmb_Rare]],MATCH(ROUND(MIN(SUM(EO$4,$O50/1000),SUM($O50,EO$4/1000)),3),CMB[[Cmb_ID]:[Cmb_ID]],0))),CHOOSE(AC[[M]:[M]],2,1,1,SUM(AC[[AB]:[DB]])))),""))</f>
        <v/>
      </c>
      <c r="EP50" t="str">
        <f>IF(OR(EP$5="",$S50=""),"",IFERROR(SUM(PRODUCT(INDEX(CMB[[BA_0O]:[BA_2O]],MATCH(ROUND(MIN(SUM(EP$4,$O50/1000),SUM($O50,EP$4/1000)),3),CMB[[Cmb_ID]:[Cmb_ID]],0),SUM(N(EP$1),N($R50),1)),CHOOSE(AC[[M]:[M]],1,1,0,AC[[AB]:[AB]])),PRODUCT(INDEX(CMB[[BD_0O]:[BD_2O]],MATCH(ROUND(MIN(SUM(EP$4,$O50/1000),SUM($O50,EP$4/1000)),3),CMB[[Cmb_ID]:[Cmb_ID]],0),SUM(N(EP$1),N($R50),1)),CHOOSE(AC[[M]:[M]],1,0,1,AC[[DB]:[DB]])),PRODUCT(SUM(ROUND(AVERAGE(VALUE(EP$3),VALUE($P50)),0),CHOOSE(IF(OR(EP$1,$R50),4,INDEX(CMB[[Res_Rare]:[Res_Rare]],MATCH(ROUND(MIN(SUM(EP$4,$O50/1000),SUM($O50,EP$4/1000)),3),CMB[[Cmb_ID]:[Cmb_ID]],0))),-1,-1,0,0)),IF(OR(EP$1,$R50),4,INDEX(CMB[[Cmb_Rare]:[Cmb_Rare]],MATCH(ROUND(MIN(SUM(EP$4,$O50/1000),SUM($O50,EP$4/1000)),3),CMB[[Cmb_ID]:[Cmb_ID]],0))),CHOOSE(AC[[M]:[M]],2,1,1,SUM(AC[[AB]:[DB]])))),""))</f>
        <v/>
      </c>
      <c r="EQ50" t="str">
        <f>IF(OR(EQ$5="",$S50=""),"",IFERROR(SUM(PRODUCT(INDEX(CMB[[BA_0O]:[BA_2O]],MATCH(ROUND(MIN(SUM(EQ$4,$O50/1000),SUM($O50,EQ$4/1000)),3),CMB[[Cmb_ID]:[Cmb_ID]],0),SUM(N(EQ$1),N($R50),1)),CHOOSE(AC[[M]:[M]],1,1,0,AC[[AB]:[AB]])),PRODUCT(INDEX(CMB[[BD_0O]:[BD_2O]],MATCH(ROUND(MIN(SUM(EQ$4,$O50/1000),SUM($O50,EQ$4/1000)),3),CMB[[Cmb_ID]:[Cmb_ID]],0),SUM(N(EQ$1),N($R50),1)),CHOOSE(AC[[M]:[M]],1,0,1,AC[[DB]:[DB]])),PRODUCT(SUM(ROUND(AVERAGE(VALUE(EQ$3),VALUE($P50)),0),CHOOSE(IF(OR(EQ$1,$R50),4,INDEX(CMB[[Res_Rare]:[Res_Rare]],MATCH(ROUND(MIN(SUM(EQ$4,$O50/1000),SUM($O50,EQ$4/1000)),3),CMB[[Cmb_ID]:[Cmb_ID]],0))),-1,-1,0,0)),IF(OR(EQ$1,$R50),4,INDEX(CMB[[Cmb_Rare]:[Cmb_Rare]],MATCH(ROUND(MIN(SUM(EQ$4,$O50/1000),SUM($O50,EQ$4/1000)),3),CMB[[Cmb_ID]:[Cmb_ID]],0))),CHOOSE(AC[[M]:[M]],2,1,1,SUM(AC[[AB]:[DB]])))),""))</f>
        <v/>
      </c>
      <c r="ER50" t="str">
        <f>IF(OR(ER$5="",$S50=""),"",IFERROR(SUM(PRODUCT(INDEX(CMB[[BA_0O]:[BA_2O]],MATCH(ROUND(MIN(SUM(ER$4,$O50/1000),SUM($O50,ER$4/1000)),3),CMB[[Cmb_ID]:[Cmb_ID]],0),SUM(N(ER$1),N($R50),1)),CHOOSE(AC[[M]:[M]],1,1,0,AC[[AB]:[AB]])),PRODUCT(INDEX(CMB[[BD_0O]:[BD_2O]],MATCH(ROUND(MIN(SUM(ER$4,$O50/1000),SUM($O50,ER$4/1000)),3),CMB[[Cmb_ID]:[Cmb_ID]],0),SUM(N(ER$1),N($R50),1)),CHOOSE(AC[[M]:[M]],1,0,1,AC[[DB]:[DB]])),PRODUCT(SUM(ROUND(AVERAGE(VALUE(ER$3),VALUE($P50)),0),CHOOSE(IF(OR(ER$1,$R50),4,INDEX(CMB[[Res_Rare]:[Res_Rare]],MATCH(ROUND(MIN(SUM(ER$4,$O50/1000),SUM($O50,ER$4/1000)),3),CMB[[Cmb_ID]:[Cmb_ID]],0))),-1,-1,0,0)),IF(OR(ER$1,$R50),4,INDEX(CMB[[Cmb_Rare]:[Cmb_Rare]],MATCH(ROUND(MIN(SUM(ER$4,$O50/1000),SUM($O50,ER$4/1000)),3),CMB[[Cmb_ID]:[Cmb_ID]],0))),CHOOSE(AC[[M]:[M]],2,1,1,SUM(AC[[AB]:[DB]])))),""))</f>
        <v/>
      </c>
      <c r="ES50" t="str">
        <f>IF(OR(ES$5="",$S50=""),"",IFERROR(SUM(PRODUCT(INDEX(CMB[[BA_0O]:[BA_2O]],MATCH(ROUND(MIN(SUM(ES$4,$O50/1000),SUM($O50,ES$4/1000)),3),CMB[[Cmb_ID]:[Cmb_ID]],0),SUM(N(ES$1),N($R50),1)),CHOOSE(AC[[M]:[M]],1,1,0,AC[[AB]:[AB]])),PRODUCT(INDEX(CMB[[BD_0O]:[BD_2O]],MATCH(ROUND(MIN(SUM(ES$4,$O50/1000),SUM($O50,ES$4/1000)),3),CMB[[Cmb_ID]:[Cmb_ID]],0),SUM(N(ES$1),N($R50),1)),CHOOSE(AC[[M]:[M]],1,0,1,AC[[DB]:[DB]])),PRODUCT(SUM(ROUND(AVERAGE(VALUE(ES$3),VALUE($P50)),0),CHOOSE(IF(OR(ES$1,$R50),4,INDEX(CMB[[Res_Rare]:[Res_Rare]],MATCH(ROUND(MIN(SUM(ES$4,$O50/1000),SUM($O50,ES$4/1000)),3),CMB[[Cmb_ID]:[Cmb_ID]],0))),-1,-1,0,0)),IF(OR(ES$1,$R50),4,INDEX(CMB[[Cmb_Rare]:[Cmb_Rare]],MATCH(ROUND(MIN(SUM(ES$4,$O50/1000),SUM($O50,ES$4/1000)),3),CMB[[Cmb_ID]:[Cmb_ID]],0))),CHOOSE(AC[[M]:[M]],2,1,1,SUM(AC[[AB]:[DB]])))),""))</f>
        <v/>
      </c>
      <c r="ET50" t="str">
        <f>IF(OR(ET$5="",$S50=""),"",IFERROR(SUM(PRODUCT(INDEX(CMB[[BA_0O]:[BA_2O]],MATCH(ROUND(MIN(SUM(ET$4,$O50/1000),SUM($O50,ET$4/1000)),3),CMB[[Cmb_ID]:[Cmb_ID]],0),SUM(N(ET$1),N($R50),1)),CHOOSE(AC[[M]:[M]],1,1,0,AC[[AB]:[AB]])),PRODUCT(INDEX(CMB[[BD_0O]:[BD_2O]],MATCH(ROUND(MIN(SUM(ET$4,$O50/1000),SUM($O50,ET$4/1000)),3),CMB[[Cmb_ID]:[Cmb_ID]],0),SUM(N(ET$1),N($R50),1)),CHOOSE(AC[[M]:[M]],1,0,1,AC[[DB]:[DB]])),PRODUCT(SUM(ROUND(AVERAGE(VALUE(ET$3),VALUE($P50)),0),CHOOSE(IF(OR(ET$1,$R50),4,INDEX(CMB[[Res_Rare]:[Res_Rare]],MATCH(ROUND(MIN(SUM(ET$4,$O50/1000),SUM($O50,ET$4/1000)),3),CMB[[Cmb_ID]:[Cmb_ID]],0))),-1,-1,0,0)),IF(OR(ET$1,$R50),4,INDEX(CMB[[Cmb_Rare]:[Cmb_Rare]],MATCH(ROUND(MIN(SUM(ET$4,$O50/1000),SUM($O50,ET$4/1000)),3),CMB[[Cmb_ID]:[Cmb_ID]],0))),CHOOSE(AC[[M]:[M]],2,1,1,SUM(AC[[AB]:[DB]])))),""))</f>
        <v/>
      </c>
      <c r="EU50" t="str">
        <f>IF(OR(EU$5="",$S50=""),"",IFERROR(SUM(PRODUCT(INDEX(CMB[[BA_0O]:[BA_2O]],MATCH(ROUND(MIN(SUM(EU$4,$O50/1000),SUM($O50,EU$4/1000)),3),CMB[[Cmb_ID]:[Cmb_ID]],0),SUM(N(EU$1),N($R50),1)),CHOOSE(AC[[M]:[M]],1,1,0,AC[[AB]:[AB]])),PRODUCT(INDEX(CMB[[BD_0O]:[BD_2O]],MATCH(ROUND(MIN(SUM(EU$4,$O50/1000),SUM($O50,EU$4/1000)),3),CMB[[Cmb_ID]:[Cmb_ID]],0),SUM(N(EU$1),N($R50),1)),CHOOSE(AC[[M]:[M]],1,0,1,AC[[DB]:[DB]])),PRODUCT(SUM(ROUND(AVERAGE(VALUE(EU$3),VALUE($P50)),0),CHOOSE(IF(OR(EU$1,$R50),4,INDEX(CMB[[Res_Rare]:[Res_Rare]],MATCH(ROUND(MIN(SUM(EU$4,$O50/1000),SUM($O50,EU$4/1000)),3),CMB[[Cmb_ID]:[Cmb_ID]],0))),-1,-1,0,0)),IF(OR(EU$1,$R50),4,INDEX(CMB[[Cmb_Rare]:[Cmb_Rare]],MATCH(ROUND(MIN(SUM(EU$4,$O50/1000),SUM($O50,EU$4/1000)),3),CMB[[Cmb_ID]:[Cmb_ID]],0))),CHOOSE(AC[[M]:[M]],2,1,1,SUM(AC[[AB]:[DB]])))),""))</f>
        <v/>
      </c>
      <c r="EV50" t="str">
        <f>IF(OR(EV$5="",$S50=""),"",IFERROR(SUM(PRODUCT(INDEX(CMB[[BA_0O]:[BA_2O]],MATCH(ROUND(MIN(SUM(EV$4,$O50/1000),SUM($O50,EV$4/1000)),3),CMB[[Cmb_ID]:[Cmb_ID]],0),SUM(N(EV$1),N($R50),1)),CHOOSE(AC[[M]:[M]],1,1,0,AC[[AB]:[AB]])),PRODUCT(INDEX(CMB[[BD_0O]:[BD_2O]],MATCH(ROUND(MIN(SUM(EV$4,$O50/1000),SUM($O50,EV$4/1000)),3),CMB[[Cmb_ID]:[Cmb_ID]],0),SUM(N(EV$1),N($R50),1)),CHOOSE(AC[[M]:[M]],1,0,1,AC[[DB]:[DB]])),PRODUCT(SUM(ROUND(AVERAGE(VALUE(EV$3),VALUE($P50)),0),CHOOSE(IF(OR(EV$1,$R50),4,INDEX(CMB[[Res_Rare]:[Res_Rare]],MATCH(ROUND(MIN(SUM(EV$4,$O50/1000),SUM($O50,EV$4/1000)),3),CMB[[Cmb_ID]:[Cmb_ID]],0))),-1,-1,0,0)),IF(OR(EV$1,$R50),4,INDEX(CMB[[Cmb_Rare]:[Cmb_Rare]],MATCH(ROUND(MIN(SUM(EV$4,$O50/1000),SUM($O50,EV$4/1000)),3),CMB[[Cmb_ID]:[Cmb_ID]],0))),CHOOSE(AC[[M]:[M]],2,1,1,SUM(AC[[AB]:[DB]])))),""))</f>
        <v/>
      </c>
      <c r="EW50" t="str">
        <f>IF(OR(EW$5="",$S50=""),"",IFERROR(SUM(PRODUCT(INDEX(CMB[[BA_0O]:[BA_2O]],MATCH(ROUND(MIN(SUM(EW$4,$O50/1000),SUM($O50,EW$4/1000)),3),CMB[[Cmb_ID]:[Cmb_ID]],0),SUM(N(EW$1),N($R50),1)),CHOOSE(AC[[M]:[M]],1,1,0,AC[[AB]:[AB]])),PRODUCT(INDEX(CMB[[BD_0O]:[BD_2O]],MATCH(ROUND(MIN(SUM(EW$4,$O50/1000),SUM($O50,EW$4/1000)),3),CMB[[Cmb_ID]:[Cmb_ID]],0),SUM(N(EW$1),N($R50),1)),CHOOSE(AC[[M]:[M]],1,0,1,AC[[DB]:[DB]])),PRODUCT(SUM(ROUND(AVERAGE(VALUE(EW$3),VALUE($P50)),0),CHOOSE(IF(OR(EW$1,$R50),4,INDEX(CMB[[Res_Rare]:[Res_Rare]],MATCH(ROUND(MIN(SUM(EW$4,$O50/1000),SUM($O50,EW$4/1000)),3),CMB[[Cmb_ID]:[Cmb_ID]],0))),-1,-1,0,0)),IF(OR(EW$1,$R50),4,INDEX(CMB[[Cmb_Rare]:[Cmb_Rare]],MATCH(ROUND(MIN(SUM(EW$4,$O50/1000),SUM($O50,EW$4/1000)),3),CMB[[Cmb_ID]:[Cmb_ID]],0))),CHOOSE(AC[[M]:[M]],2,1,1,SUM(AC[[AB]:[DB]])))),""))</f>
        <v/>
      </c>
      <c r="EX50" t="str">
        <f>IF(OR(EX$5="",$S50=""),"",IFERROR(SUM(PRODUCT(INDEX(CMB[[BA_0O]:[BA_2O]],MATCH(ROUND(MIN(SUM(EX$4,$O50/1000),SUM($O50,EX$4/1000)),3),CMB[[Cmb_ID]:[Cmb_ID]],0),SUM(N(EX$1),N($R50),1)),CHOOSE(AC[[M]:[M]],1,1,0,AC[[AB]:[AB]])),PRODUCT(INDEX(CMB[[BD_0O]:[BD_2O]],MATCH(ROUND(MIN(SUM(EX$4,$O50/1000),SUM($O50,EX$4/1000)),3),CMB[[Cmb_ID]:[Cmb_ID]],0),SUM(N(EX$1),N($R50),1)),CHOOSE(AC[[M]:[M]],1,0,1,AC[[DB]:[DB]])),PRODUCT(SUM(ROUND(AVERAGE(VALUE(EX$3),VALUE($P50)),0),CHOOSE(IF(OR(EX$1,$R50),4,INDEX(CMB[[Res_Rare]:[Res_Rare]],MATCH(ROUND(MIN(SUM(EX$4,$O50/1000),SUM($O50,EX$4/1000)),3),CMB[[Cmb_ID]:[Cmb_ID]],0))),-1,-1,0,0)),IF(OR(EX$1,$R50),4,INDEX(CMB[[Cmb_Rare]:[Cmb_Rare]],MATCH(ROUND(MIN(SUM(EX$4,$O50/1000),SUM($O50,EX$4/1000)),3),CMB[[Cmb_ID]:[Cmb_ID]],0))),CHOOSE(AC[[M]:[M]],2,1,1,SUM(AC[[AB]:[DB]])))),""))</f>
        <v/>
      </c>
      <c r="EY50" t="str">
        <f>IF(OR(EY$5="",$S50=""),"",IFERROR(SUM(PRODUCT(INDEX(CMB[[BA_0O]:[BA_2O]],MATCH(ROUND(MIN(SUM(EY$4,$O50/1000),SUM($O50,EY$4/1000)),3),CMB[[Cmb_ID]:[Cmb_ID]],0),SUM(N(EY$1),N($R50),1)),CHOOSE(AC[[M]:[M]],1,1,0,AC[[AB]:[AB]])),PRODUCT(INDEX(CMB[[BD_0O]:[BD_2O]],MATCH(ROUND(MIN(SUM(EY$4,$O50/1000),SUM($O50,EY$4/1000)),3),CMB[[Cmb_ID]:[Cmb_ID]],0),SUM(N(EY$1),N($R50),1)),CHOOSE(AC[[M]:[M]],1,0,1,AC[[DB]:[DB]])),PRODUCT(SUM(ROUND(AVERAGE(VALUE(EY$3),VALUE($P50)),0),CHOOSE(IF(OR(EY$1,$R50),4,INDEX(CMB[[Res_Rare]:[Res_Rare]],MATCH(ROUND(MIN(SUM(EY$4,$O50/1000),SUM($O50,EY$4/1000)),3),CMB[[Cmb_ID]:[Cmb_ID]],0))),-1,-1,0,0)),IF(OR(EY$1,$R50),4,INDEX(CMB[[Cmb_Rare]:[Cmb_Rare]],MATCH(ROUND(MIN(SUM(EY$4,$O50/1000),SUM($O50,EY$4/1000)),3),CMB[[Cmb_ID]:[Cmb_ID]],0))),CHOOSE(AC[[M]:[M]],2,1,1,SUM(AC[[AB]:[DB]])))),""))</f>
        <v/>
      </c>
      <c r="EZ50" t="str">
        <f>IF(OR(EZ$5="",$S50=""),"",IFERROR(SUM(PRODUCT(INDEX(CMB[[BA_0O]:[BA_2O]],MATCH(ROUND(MIN(SUM(EZ$4,$O50/1000),SUM($O50,EZ$4/1000)),3),CMB[[Cmb_ID]:[Cmb_ID]],0),SUM(N(EZ$1),N($R50),1)),CHOOSE(AC[[M]:[M]],1,1,0,AC[[AB]:[AB]])),PRODUCT(INDEX(CMB[[BD_0O]:[BD_2O]],MATCH(ROUND(MIN(SUM(EZ$4,$O50/1000),SUM($O50,EZ$4/1000)),3),CMB[[Cmb_ID]:[Cmb_ID]],0),SUM(N(EZ$1),N($R50),1)),CHOOSE(AC[[M]:[M]],1,0,1,AC[[DB]:[DB]])),PRODUCT(SUM(ROUND(AVERAGE(VALUE(EZ$3),VALUE($P50)),0),CHOOSE(IF(OR(EZ$1,$R50),4,INDEX(CMB[[Res_Rare]:[Res_Rare]],MATCH(ROUND(MIN(SUM(EZ$4,$O50/1000),SUM($O50,EZ$4/1000)),3),CMB[[Cmb_ID]:[Cmb_ID]],0))),-1,-1,0,0)),IF(OR(EZ$1,$R50),4,INDEX(CMB[[Cmb_Rare]:[Cmb_Rare]],MATCH(ROUND(MIN(SUM(EZ$4,$O50/1000),SUM($O50,EZ$4/1000)),3),CMB[[Cmb_ID]:[Cmb_ID]],0))),CHOOSE(AC[[M]:[M]],2,1,1,SUM(AC[[AB]:[DB]])))),""))</f>
        <v/>
      </c>
      <c r="FA50" t="str">
        <f>IF(OR(FA$5="",$S50=""),"",IFERROR(SUM(PRODUCT(INDEX(CMB[[BA_0O]:[BA_2O]],MATCH(ROUND(MIN(SUM(FA$4,$O50/1000),SUM($O50,FA$4/1000)),3),CMB[[Cmb_ID]:[Cmb_ID]],0),SUM(N(FA$1),N($R50),1)),CHOOSE(AC[[M]:[M]],1,1,0,AC[[AB]:[AB]])),PRODUCT(INDEX(CMB[[BD_0O]:[BD_2O]],MATCH(ROUND(MIN(SUM(FA$4,$O50/1000),SUM($O50,FA$4/1000)),3),CMB[[Cmb_ID]:[Cmb_ID]],0),SUM(N(FA$1),N($R50),1)),CHOOSE(AC[[M]:[M]],1,0,1,AC[[DB]:[DB]])),PRODUCT(SUM(ROUND(AVERAGE(VALUE(FA$3),VALUE($P50)),0),CHOOSE(IF(OR(FA$1,$R50),4,INDEX(CMB[[Res_Rare]:[Res_Rare]],MATCH(ROUND(MIN(SUM(FA$4,$O50/1000),SUM($O50,FA$4/1000)),3),CMB[[Cmb_ID]:[Cmb_ID]],0))),-1,-1,0,0)),IF(OR(FA$1,$R50),4,INDEX(CMB[[Cmb_Rare]:[Cmb_Rare]],MATCH(ROUND(MIN(SUM(FA$4,$O50/1000),SUM($O50,FA$4/1000)),3),CMB[[Cmb_ID]:[Cmb_ID]],0))),CHOOSE(AC[[M]:[M]],2,1,1,SUM(AC[[AB]:[DB]])))),""))</f>
        <v/>
      </c>
      <c r="FB50" t="str">
        <f>IF(OR(FB$5="",$S50=""),"",IFERROR(SUM(PRODUCT(INDEX(CMB[[BA_0O]:[BA_2O]],MATCH(ROUND(MIN(SUM(FB$4,$O50/1000),SUM($O50,FB$4/1000)),3),CMB[[Cmb_ID]:[Cmb_ID]],0),SUM(N(FB$1),N($R50),1)),CHOOSE(AC[[M]:[M]],1,1,0,AC[[AB]:[AB]])),PRODUCT(INDEX(CMB[[BD_0O]:[BD_2O]],MATCH(ROUND(MIN(SUM(FB$4,$O50/1000),SUM($O50,FB$4/1000)),3),CMB[[Cmb_ID]:[Cmb_ID]],0),SUM(N(FB$1),N($R50),1)),CHOOSE(AC[[M]:[M]],1,0,1,AC[[DB]:[DB]])),PRODUCT(SUM(ROUND(AVERAGE(VALUE(FB$3),VALUE($P50)),0),CHOOSE(IF(OR(FB$1,$R50),4,INDEX(CMB[[Res_Rare]:[Res_Rare]],MATCH(ROUND(MIN(SUM(FB$4,$O50/1000),SUM($O50,FB$4/1000)),3),CMB[[Cmb_ID]:[Cmb_ID]],0))),-1,-1,0,0)),IF(OR(FB$1,$R50),4,INDEX(CMB[[Cmb_Rare]:[Cmb_Rare]],MATCH(ROUND(MIN(SUM(FB$4,$O50/1000),SUM($O50,FB$4/1000)),3),CMB[[Cmb_ID]:[Cmb_ID]],0))),CHOOSE(AC[[M]:[M]],2,1,1,SUM(AC[[AB]:[DB]])))),""))</f>
        <v/>
      </c>
      <c r="FC50" t="str">
        <f>IF(OR(FC$5="",$S50=""),"",IFERROR(SUM(PRODUCT(INDEX(CMB[[BA_0O]:[BA_2O]],MATCH(ROUND(MIN(SUM(FC$4,$O50/1000),SUM($O50,FC$4/1000)),3),CMB[[Cmb_ID]:[Cmb_ID]],0),SUM(N(FC$1),N($R50),1)),CHOOSE(AC[[M]:[M]],1,1,0,AC[[AB]:[AB]])),PRODUCT(INDEX(CMB[[BD_0O]:[BD_2O]],MATCH(ROUND(MIN(SUM(FC$4,$O50/1000),SUM($O50,FC$4/1000)),3),CMB[[Cmb_ID]:[Cmb_ID]],0),SUM(N(FC$1),N($R50),1)),CHOOSE(AC[[M]:[M]],1,0,1,AC[[DB]:[DB]])),PRODUCT(SUM(ROUND(AVERAGE(VALUE(FC$3),VALUE($P50)),0),CHOOSE(IF(OR(FC$1,$R50),4,INDEX(CMB[[Res_Rare]:[Res_Rare]],MATCH(ROUND(MIN(SUM(FC$4,$O50/1000),SUM($O50,FC$4/1000)),3),CMB[[Cmb_ID]:[Cmb_ID]],0))),-1,-1,0,0)),IF(OR(FC$1,$R50),4,INDEX(CMB[[Cmb_Rare]:[Cmb_Rare]],MATCH(ROUND(MIN(SUM(FC$4,$O50/1000),SUM($O50,FC$4/1000)),3),CMB[[Cmb_ID]:[Cmb_ID]],0))),CHOOSE(AC[[M]:[M]],2,1,1,SUM(AC[[AB]:[DB]])))),""))</f>
        <v/>
      </c>
      <c r="FD50" t="str">
        <f>IF(OR(FD$5="",$S50=""),"",IFERROR(SUM(PRODUCT(INDEX(CMB[[BA_0O]:[BA_2O]],MATCH(ROUND(MIN(SUM(FD$4,$O50/1000),SUM($O50,FD$4/1000)),3),CMB[[Cmb_ID]:[Cmb_ID]],0),SUM(N(FD$1),N($R50),1)),CHOOSE(AC[[M]:[M]],1,1,0,AC[[AB]:[AB]])),PRODUCT(INDEX(CMB[[BD_0O]:[BD_2O]],MATCH(ROUND(MIN(SUM(FD$4,$O50/1000),SUM($O50,FD$4/1000)),3),CMB[[Cmb_ID]:[Cmb_ID]],0),SUM(N(FD$1),N($R50),1)),CHOOSE(AC[[M]:[M]],1,0,1,AC[[DB]:[DB]])),PRODUCT(SUM(ROUND(AVERAGE(VALUE(FD$3),VALUE($P50)),0),CHOOSE(IF(OR(FD$1,$R50),4,INDEX(CMB[[Res_Rare]:[Res_Rare]],MATCH(ROUND(MIN(SUM(FD$4,$O50/1000),SUM($O50,FD$4/1000)),3),CMB[[Cmb_ID]:[Cmb_ID]],0))),-1,-1,0,0)),IF(OR(FD$1,$R50),4,INDEX(CMB[[Cmb_Rare]:[Cmb_Rare]],MATCH(ROUND(MIN(SUM(FD$4,$O50/1000),SUM($O50,FD$4/1000)),3),CMB[[Cmb_ID]:[Cmb_ID]],0))),CHOOSE(AC[[M]:[M]],2,1,1,SUM(AC[[AB]:[DB]])))),""))</f>
        <v/>
      </c>
      <c r="FE50" t="str">
        <f>IF(OR(FE$5="",$S50=""),"",IFERROR(SUM(PRODUCT(INDEX(CMB[[BA_0O]:[BA_2O]],MATCH(ROUND(MIN(SUM(FE$4,$O50/1000),SUM($O50,FE$4/1000)),3),CMB[[Cmb_ID]:[Cmb_ID]],0),SUM(N(FE$1),N($R50),1)),CHOOSE(AC[[M]:[M]],1,1,0,AC[[AB]:[AB]])),PRODUCT(INDEX(CMB[[BD_0O]:[BD_2O]],MATCH(ROUND(MIN(SUM(FE$4,$O50/1000),SUM($O50,FE$4/1000)),3),CMB[[Cmb_ID]:[Cmb_ID]],0),SUM(N(FE$1),N($R50),1)),CHOOSE(AC[[M]:[M]],1,0,1,AC[[DB]:[DB]])),PRODUCT(SUM(ROUND(AVERAGE(VALUE(FE$3),VALUE($P50)),0),CHOOSE(IF(OR(FE$1,$R50),4,INDEX(CMB[[Res_Rare]:[Res_Rare]],MATCH(ROUND(MIN(SUM(FE$4,$O50/1000),SUM($O50,FE$4/1000)),3),CMB[[Cmb_ID]:[Cmb_ID]],0))),-1,-1,0,0)),IF(OR(FE$1,$R50),4,INDEX(CMB[[Cmb_Rare]:[Cmb_Rare]],MATCH(ROUND(MIN(SUM(FE$4,$O50/1000),SUM($O50,FE$4/1000)),3),CMB[[Cmb_ID]:[Cmb_ID]],0))),CHOOSE(AC[[M]:[M]],2,1,1,SUM(AC[[AB]:[DB]])))),""))</f>
        <v/>
      </c>
      <c r="FF50" t="str">
        <f>IF(OR(FF$5="",$S50=""),"",IFERROR(SUM(PRODUCT(INDEX(CMB[[BA_0O]:[BA_2O]],MATCH(ROUND(MIN(SUM(FF$4,$O50/1000),SUM($O50,FF$4/1000)),3),CMB[[Cmb_ID]:[Cmb_ID]],0),SUM(N(FF$1),N($R50),1)),CHOOSE(AC[[M]:[M]],1,1,0,AC[[AB]:[AB]])),PRODUCT(INDEX(CMB[[BD_0O]:[BD_2O]],MATCH(ROUND(MIN(SUM(FF$4,$O50/1000),SUM($O50,FF$4/1000)),3),CMB[[Cmb_ID]:[Cmb_ID]],0),SUM(N(FF$1),N($R50),1)),CHOOSE(AC[[M]:[M]],1,0,1,AC[[DB]:[DB]])),PRODUCT(SUM(ROUND(AVERAGE(VALUE(FF$3),VALUE($P50)),0),CHOOSE(IF(OR(FF$1,$R50),4,INDEX(CMB[[Res_Rare]:[Res_Rare]],MATCH(ROUND(MIN(SUM(FF$4,$O50/1000),SUM($O50,FF$4/1000)),3),CMB[[Cmb_ID]:[Cmb_ID]],0))),-1,-1,0,0)),IF(OR(FF$1,$R50),4,INDEX(CMB[[Cmb_Rare]:[Cmb_Rare]],MATCH(ROUND(MIN(SUM(FF$4,$O50/1000),SUM($O50,FF$4/1000)),3),CMB[[Cmb_ID]:[Cmb_ID]],0))),CHOOSE(AC[[M]:[M]],2,1,1,SUM(AC[[AB]:[DB]])))),""))</f>
        <v/>
      </c>
      <c r="FG50" t="str">
        <f>IF(OR(FG$5="",$S50=""),"",IFERROR(SUM(PRODUCT(INDEX(CMB[[BA_0O]:[BA_2O]],MATCH(ROUND(MIN(SUM(FG$4,$O50/1000),SUM($O50,FG$4/1000)),3),CMB[[Cmb_ID]:[Cmb_ID]],0),SUM(N(FG$1),N($R50),1)),CHOOSE(AC[[M]:[M]],1,1,0,AC[[AB]:[AB]])),PRODUCT(INDEX(CMB[[BD_0O]:[BD_2O]],MATCH(ROUND(MIN(SUM(FG$4,$O50/1000),SUM($O50,FG$4/1000)),3),CMB[[Cmb_ID]:[Cmb_ID]],0),SUM(N(FG$1),N($R50),1)),CHOOSE(AC[[M]:[M]],1,0,1,AC[[DB]:[DB]])),PRODUCT(SUM(ROUND(AVERAGE(VALUE(FG$3),VALUE($P50)),0),CHOOSE(IF(OR(FG$1,$R50),4,INDEX(CMB[[Res_Rare]:[Res_Rare]],MATCH(ROUND(MIN(SUM(FG$4,$O50/1000),SUM($O50,FG$4/1000)),3),CMB[[Cmb_ID]:[Cmb_ID]],0))),-1,-1,0,0)),IF(OR(FG$1,$R50),4,INDEX(CMB[[Cmb_Rare]:[Cmb_Rare]],MATCH(ROUND(MIN(SUM(FG$4,$O50/1000),SUM($O50,FG$4/1000)),3),CMB[[Cmb_ID]:[Cmb_ID]],0))),CHOOSE(AC[[M]:[M]],2,1,1,SUM(AC[[AB]:[DB]])))),""))</f>
        <v/>
      </c>
      <c r="FH50" t="str">
        <f>IF(OR(FH$5="",$S50=""),"",IFERROR(SUM(PRODUCT(INDEX(CMB[[BA_0O]:[BA_2O]],MATCH(ROUND(MIN(SUM(FH$4,$O50/1000),SUM($O50,FH$4/1000)),3),CMB[[Cmb_ID]:[Cmb_ID]],0),SUM(N(FH$1),N($R50),1)),CHOOSE(AC[[M]:[M]],1,1,0,AC[[AB]:[AB]])),PRODUCT(INDEX(CMB[[BD_0O]:[BD_2O]],MATCH(ROUND(MIN(SUM(FH$4,$O50/1000),SUM($O50,FH$4/1000)),3),CMB[[Cmb_ID]:[Cmb_ID]],0),SUM(N(FH$1),N($R50),1)),CHOOSE(AC[[M]:[M]],1,0,1,AC[[DB]:[DB]])),PRODUCT(SUM(ROUND(AVERAGE(VALUE(FH$3),VALUE($P50)),0),CHOOSE(IF(OR(FH$1,$R50),4,INDEX(CMB[[Res_Rare]:[Res_Rare]],MATCH(ROUND(MIN(SUM(FH$4,$O50/1000),SUM($O50,FH$4/1000)),3),CMB[[Cmb_ID]:[Cmb_ID]],0))),-1,-1,0,0)),IF(OR(FH$1,$R50),4,INDEX(CMB[[Cmb_Rare]:[Cmb_Rare]],MATCH(ROUND(MIN(SUM(FH$4,$O50/1000),SUM($O50,FH$4/1000)),3),CMB[[Cmb_ID]:[Cmb_ID]],0))),CHOOSE(AC[[M]:[M]],2,1,1,SUM(AC[[AB]:[DB]])))),""))</f>
        <v/>
      </c>
      <c r="FI50" t="str">
        <f>IF(OR(FI$5="",$S50=""),"",IFERROR(SUM(PRODUCT(INDEX(CMB[[BA_0O]:[BA_2O]],MATCH(ROUND(MIN(SUM(FI$4,$O50/1000),SUM($O50,FI$4/1000)),3),CMB[[Cmb_ID]:[Cmb_ID]],0),SUM(N(FI$1),N($R50),1)),CHOOSE(AC[[M]:[M]],1,1,0,AC[[AB]:[AB]])),PRODUCT(INDEX(CMB[[BD_0O]:[BD_2O]],MATCH(ROUND(MIN(SUM(FI$4,$O50/1000),SUM($O50,FI$4/1000)),3),CMB[[Cmb_ID]:[Cmb_ID]],0),SUM(N(FI$1),N($R50),1)),CHOOSE(AC[[M]:[M]],1,0,1,AC[[DB]:[DB]])),PRODUCT(SUM(ROUND(AVERAGE(VALUE(FI$3),VALUE($P50)),0),CHOOSE(IF(OR(FI$1,$R50),4,INDEX(CMB[[Res_Rare]:[Res_Rare]],MATCH(ROUND(MIN(SUM(FI$4,$O50/1000),SUM($O50,FI$4/1000)),3),CMB[[Cmb_ID]:[Cmb_ID]],0))),-1,-1,0,0)),IF(OR(FI$1,$R50),4,INDEX(CMB[[Cmb_Rare]:[Cmb_Rare]],MATCH(ROUND(MIN(SUM(FI$4,$O50/1000),SUM($O50,FI$4/1000)),3),CMB[[Cmb_ID]:[Cmb_ID]],0))),CHOOSE(AC[[M]:[M]],2,1,1,SUM(AC[[AB]:[DB]])))),""))</f>
        <v/>
      </c>
      <c r="FJ50" t="str">
        <f>IF(OR(FJ$5="",$S50=""),"",IFERROR(SUM(PRODUCT(INDEX(CMB[[BA_0O]:[BA_2O]],MATCH(ROUND(MIN(SUM(FJ$4,$O50/1000),SUM($O50,FJ$4/1000)),3),CMB[[Cmb_ID]:[Cmb_ID]],0),SUM(N(FJ$1),N($R50),1)),CHOOSE(AC[[M]:[M]],1,1,0,AC[[AB]:[AB]])),PRODUCT(INDEX(CMB[[BD_0O]:[BD_2O]],MATCH(ROUND(MIN(SUM(FJ$4,$O50/1000),SUM($O50,FJ$4/1000)),3),CMB[[Cmb_ID]:[Cmb_ID]],0),SUM(N(FJ$1),N($R50),1)),CHOOSE(AC[[M]:[M]],1,0,1,AC[[DB]:[DB]])),PRODUCT(SUM(ROUND(AVERAGE(VALUE(FJ$3),VALUE($P50)),0),CHOOSE(IF(OR(FJ$1,$R50),4,INDEX(CMB[[Res_Rare]:[Res_Rare]],MATCH(ROUND(MIN(SUM(FJ$4,$O50/1000),SUM($O50,FJ$4/1000)),3),CMB[[Cmb_ID]:[Cmb_ID]],0))),-1,-1,0,0)),IF(OR(FJ$1,$R50),4,INDEX(CMB[[Cmb_Rare]:[Cmb_Rare]],MATCH(ROUND(MIN(SUM(FJ$4,$O50/1000),SUM($O50,FJ$4/1000)),3),CMB[[Cmb_ID]:[Cmb_ID]],0))),CHOOSE(AC[[M]:[M]],2,1,1,SUM(AC[[AB]:[DB]])))),""))</f>
        <v/>
      </c>
      <c r="FK50" t="str">
        <f>IF(OR(FK$5="",$S50=""),"",IFERROR(SUM(PRODUCT(INDEX(CMB[[BA_0O]:[BA_2O]],MATCH(ROUND(MIN(SUM(FK$4,$O50/1000),SUM($O50,FK$4/1000)),3),CMB[[Cmb_ID]:[Cmb_ID]],0),SUM(N(FK$1),N($R50),1)),CHOOSE(AC[[M]:[M]],1,1,0,AC[[AB]:[AB]])),PRODUCT(INDEX(CMB[[BD_0O]:[BD_2O]],MATCH(ROUND(MIN(SUM(FK$4,$O50/1000),SUM($O50,FK$4/1000)),3),CMB[[Cmb_ID]:[Cmb_ID]],0),SUM(N(FK$1),N($R50),1)),CHOOSE(AC[[M]:[M]],1,0,1,AC[[DB]:[DB]])),PRODUCT(SUM(ROUND(AVERAGE(VALUE(FK$3),VALUE($P50)),0),CHOOSE(IF(OR(FK$1,$R50),4,INDEX(CMB[[Res_Rare]:[Res_Rare]],MATCH(ROUND(MIN(SUM(FK$4,$O50/1000),SUM($O50,FK$4/1000)),3),CMB[[Cmb_ID]:[Cmb_ID]],0))),-1,-1,0,0)),IF(OR(FK$1,$R50),4,INDEX(CMB[[Cmb_Rare]:[Cmb_Rare]],MATCH(ROUND(MIN(SUM(FK$4,$O50/1000),SUM($O50,FK$4/1000)),3),CMB[[Cmb_ID]:[Cmb_ID]],0))),CHOOSE(AC[[M]:[M]],2,1,1,SUM(AC[[AB]:[DB]])))),""))</f>
        <v/>
      </c>
      <c r="FL50" t="str">
        <f>IF(OR(FL$5="",$S50=""),"",IFERROR(SUM(PRODUCT(INDEX(CMB[[BA_0O]:[BA_2O]],MATCH(ROUND(MIN(SUM(FL$4,$O50/1000),SUM($O50,FL$4/1000)),3),CMB[[Cmb_ID]:[Cmb_ID]],0),SUM(N(FL$1),N($R50),1)),CHOOSE(AC[[M]:[M]],1,1,0,AC[[AB]:[AB]])),PRODUCT(INDEX(CMB[[BD_0O]:[BD_2O]],MATCH(ROUND(MIN(SUM(FL$4,$O50/1000),SUM($O50,FL$4/1000)),3),CMB[[Cmb_ID]:[Cmb_ID]],0),SUM(N(FL$1),N($R50),1)),CHOOSE(AC[[M]:[M]],1,0,1,AC[[DB]:[DB]])),PRODUCT(SUM(ROUND(AVERAGE(VALUE(FL$3),VALUE($P50)),0),CHOOSE(IF(OR(FL$1,$R50),4,INDEX(CMB[[Res_Rare]:[Res_Rare]],MATCH(ROUND(MIN(SUM(FL$4,$O50/1000),SUM($O50,FL$4/1000)),3),CMB[[Cmb_ID]:[Cmb_ID]],0))),-1,-1,0,0)),IF(OR(FL$1,$R50),4,INDEX(CMB[[Cmb_Rare]:[Cmb_Rare]],MATCH(ROUND(MIN(SUM(FL$4,$O50/1000),SUM($O50,FL$4/1000)),3),CMB[[Cmb_ID]:[Cmb_ID]],0))),CHOOSE(AC[[M]:[M]],2,1,1,SUM(AC[[AB]:[DB]])))),""))</f>
        <v/>
      </c>
      <c r="FM50" t="str">
        <f>IF(OR(FM$5="",$S50=""),"",IFERROR(SUM(PRODUCT(INDEX(CMB[[BA_0O]:[BA_2O]],MATCH(ROUND(MIN(SUM(FM$4,$O50/1000),SUM($O50,FM$4/1000)),3),CMB[[Cmb_ID]:[Cmb_ID]],0),SUM(N(FM$1),N($R50),1)),CHOOSE(AC[[M]:[M]],1,1,0,AC[[AB]:[AB]])),PRODUCT(INDEX(CMB[[BD_0O]:[BD_2O]],MATCH(ROUND(MIN(SUM(FM$4,$O50/1000),SUM($O50,FM$4/1000)),3),CMB[[Cmb_ID]:[Cmb_ID]],0),SUM(N(FM$1),N($R50),1)),CHOOSE(AC[[M]:[M]],1,0,1,AC[[DB]:[DB]])),PRODUCT(SUM(ROUND(AVERAGE(VALUE(FM$3),VALUE($P50)),0),CHOOSE(IF(OR(FM$1,$R50),4,INDEX(CMB[[Res_Rare]:[Res_Rare]],MATCH(ROUND(MIN(SUM(FM$4,$O50/1000),SUM($O50,FM$4/1000)),3),CMB[[Cmb_ID]:[Cmb_ID]],0))),-1,-1,0,0)),IF(OR(FM$1,$R50),4,INDEX(CMB[[Cmb_Rare]:[Cmb_Rare]],MATCH(ROUND(MIN(SUM(FM$4,$O50/1000),SUM($O50,FM$4/1000)),3),CMB[[Cmb_ID]:[Cmb_ID]],0))),CHOOSE(AC[[M]:[M]],2,1,1,SUM(AC[[AB]:[DB]])))),""))</f>
        <v/>
      </c>
      <c r="FN50" s="7">
        <f t="shared" si="26"/>
        <v>1718</v>
      </c>
      <c r="FO50" s="7">
        <f t="shared" si="26"/>
        <v>1718</v>
      </c>
      <c r="FP50" s="7">
        <f t="shared" si="26"/>
        <v>1718</v>
      </c>
      <c r="FQ50" s="7">
        <f t="shared" si="26"/>
        <v>1680</v>
      </c>
      <c r="FR50" s="7">
        <f t="shared" si="26"/>
        <v>1680</v>
      </c>
      <c r="FS50" s="7">
        <f t="shared" si="26"/>
        <v>1680</v>
      </c>
      <c r="FT50" s="7">
        <f>SUM(IF(INDEX(LIB[[Quantity]:[Quantity]],MATCH($S50,LIB[[ID]:[ID]],0))&gt;=COLUMN(A$1),TRUNC(PRODUCT(AVERAGE($FN50:$FS50),POWER(AC[[CR]:[CR]],SUM(SUMIFS($D$11:$D49,$A$11:$A49,$A50,$E$11:$E49,"&gt;="&amp;$E50),SUMIFS($D51:$D$161,$A51:$A$161,$A50,$E51:$E$161,"&gt;"&amp;$E50),COLUMN(A$1),-1)),IF($Q50="Yes",AC[[FB]:[FB]],1))),0),ROW(A39)/-VALUE(1&amp;REPT("0",9-PRODUCT(COLUMN(A$1)-1,3))),1)</f>
        <v>1699.999999961</v>
      </c>
      <c r="FU50" s="7">
        <f>SUM(IF(INDEX(LIB[[Quantity]:[Quantity]],MATCH($S50,LIB[[ID]:[ID]],0))&gt;=COLUMN(B$1),TRUNC(PRODUCT(AVERAGE($FN50:$FS50),POWER(AC[[CR]:[CR]],SUM(SUMIFS($D$11:$D49,$A$11:$A49,$A50,$E$11:$E49,"&gt;="&amp;$E50),SUMIFS($D51:$D$161,$A51:$A$161,$A50,$E51:$E$161,"&gt;"&amp;$E50),COLUMN(B$1),-1)),IF($Q50="Yes",AC[[FB]:[FB]],1))),0),ROW(B39)/-VALUE(1&amp;REPT("0",9-PRODUCT(COLUMN(B$1)-1,3))),1)</f>
        <v>1359.999961</v>
      </c>
      <c r="FV50" s="7">
        <f>SUM(IF(INDEX(LIB[[Quantity]:[Quantity]],MATCH($S50,LIB[[ID]:[ID]],0))&gt;=COLUMN(C$1),TRUNC(PRODUCT(AVERAGE($FN50:$FS50),POWER(AC[[CR]:[CR]],SUM(SUMIFS($D$11:$D49,$A$11:$A49,$A50,$E$11:$E49,"&gt;="&amp;$E50),SUMIFS($D51:$D$161,$A51:$A$161,$A50,$E51:$E$161,"&gt;"&amp;$E50),COLUMN(C$1),-1)),IF($Q50="Yes",AC[[FB]:[FB]],1))),0),ROW(C39)/-VALUE(1&amp;REPT("0",9-PRODUCT(COLUMN(C$1)-1,3))),1)</f>
        <v>0.96099999999999997</v>
      </c>
      <c r="FW50">
        <f t="shared" si="19"/>
        <v>1</v>
      </c>
      <c r="FX50">
        <f t="shared" si="20"/>
        <v>5</v>
      </c>
      <c r="FY50">
        <f t="shared" si="21"/>
        <v>0</v>
      </c>
      <c r="GC50">
        <f t="shared" si="22"/>
        <v>4</v>
      </c>
      <c r="GD50" t="str">
        <f>IFERROR(SUBSTITUTE(SUBSTITUTE(INDEX(SUG[Card],MATCH(ROW(A39),GC$12:GC$161,0))," #2","")," #3",""),"")</f>
        <v>Snake (5)</v>
      </c>
      <c r="GE50">
        <f>SUM(GE49,IF(IFERROR(MATCH(GD50,GD$11:GD49,0)&lt;0,TRUE()),1,0))</f>
        <v>28</v>
      </c>
      <c r="GF50" t="str">
        <f t="shared" si="23"/>
        <v/>
      </c>
      <c r="GI50">
        <f>SUM(SUMIFS(D$11:D49,A$11:A49,A50,B$11:B49,"&gt;="&amp;B50),SUMIFS(D51:D$161,A51:A$161,A50,B51:B$161,"&gt;"&amp;B50),SUMIFS(D$11:D49,A$11:A49,A50&amp;":Onyx"),SUMIFS(D51:D$161,A51:A$161,A50&amp;":Onyx"))</f>
        <v>0</v>
      </c>
      <c r="GP50" t="str">
        <f t="shared" si="31"/>
        <v>Radiation (5)</v>
      </c>
      <c r="GQ50">
        <f t="shared" si="32"/>
        <v>364</v>
      </c>
      <c r="GR50" t="b">
        <f>COUNTIF(DECK[Card],IFERROR(MID($L50,1,FIND(" #",SUG_Helper[[#This Row],[Card]])-1),SUG_Helper[[#This Row],[Card]]))&gt;=IFERROR(VALUE(RIGHT(SUG_Helper[[#This Row],[Card]])),1)</f>
        <v>0</v>
      </c>
    </row>
    <row r="51" spans="1:200" x14ac:dyDescent="0.35">
      <c r="A51" t="s">
        <v>26</v>
      </c>
      <c r="B51" s="4">
        <v>4</v>
      </c>
      <c r="C51" s="4" t="s">
        <v>74</v>
      </c>
      <c r="D51" s="4">
        <v>1</v>
      </c>
      <c r="E51" t="str">
        <f>IF(INDEX(LIB[Card],ROW(A40))="","",INDEX(LIB[Card],ROW(A40))&amp;" ("&amp;INDEX(LIB[Level],ROW(A40))&amp;")"&amp;IF(INDEX(LIB[Fused],ROW(A40))="Yes","ƒ",""))</f>
        <v>Wind (4)</v>
      </c>
      <c r="F51">
        <v>40</v>
      </c>
      <c r="H51" t="str">
        <f>IF(DECK[[#This Row],[Card]]="","",MID(DECK[[#This Row],[Card]],1,FIND(" (",DECK[[#This Row],[Card]])-1))</f>
        <v/>
      </c>
      <c r="I51" t="str">
        <f>IF(DECK[[#This Row],[Card]]="","",MID(DECK[[#This Row],[Card]],FIND("(",DECK[[#This Row],[Card]])+1,1))</f>
        <v/>
      </c>
      <c r="J51" t="str">
        <f>IF(DECK[[#This Row],[Card]]="","",IF(RIGHT(DECK[[#This Row],[Card]])="ƒ","Yes","No"))</f>
        <v/>
      </c>
      <c r="L51" t="str">
        <f t="shared" si="27"/>
        <v>Knight (5) #3</v>
      </c>
      <c r="M51">
        <f t="shared" si="28"/>
        <v>356</v>
      </c>
      <c r="O51" s="6">
        <f>IF(S51="","",MATCH(MID(S51,1,MIN(FIND(" (",S51),IFERROR(FIND(":",S51),50))-1),CC[CC_Name],0))</f>
        <v>134</v>
      </c>
      <c r="P51" s="5" t="str">
        <f t="shared" si="29"/>
        <v>4</v>
      </c>
      <c r="Q51" s="5" t="str">
        <f t="shared" si="18"/>
        <v>No</v>
      </c>
      <c r="R51" s="5" t="b">
        <f t="shared" si="30"/>
        <v>0</v>
      </c>
      <c r="S51" t="str">
        <f>(INDEX(LIB[ID],ROW(A40)))</f>
        <v>Wind (4)</v>
      </c>
      <c r="T51">
        <f>IF(OR(T$5="",$S51=""),"",IFERROR(SUM(PRODUCT(INDEX(CMB[[BA_0O]:[BA_2O]],MATCH(ROUND(MIN(SUM(T$4,$O51/1000),SUM($O51,T$4/1000)),3),CMB[[Cmb_ID]:[Cmb_ID]],0),SUM(N(T$1),N($R51),1)),CHOOSE(AC[[M]:[M]],1,1,0,AC[[AB]:[AB]])),PRODUCT(INDEX(CMB[[BD_0O]:[BD_2O]],MATCH(ROUND(MIN(SUM(T$4,$O51/1000),SUM($O51,T$4/1000)),3),CMB[[Cmb_ID]:[Cmb_ID]],0),SUM(N(T$1),N($R51),1)),CHOOSE(AC[[M]:[M]],1,0,1,AC[[DB]:[DB]])),PRODUCT(SUM(ROUND(AVERAGE(VALUE(T$3),VALUE($P51)),0),CHOOSE(IF(OR(T$1,$R51),4,INDEX(CMB[[Res_Rare]:[Res_Rare]],MATCH(ROUND(MIN(SUM(T$4,$O51/1000),SUM($O51,T$4/1000)),3),CMB[[Cmb_ID]:[Cmb_ID]],0))),-1,-1,0,0)),IF(OR(T$1,$R51),4,INDEX(CMB[[Cmb_Rare]:[Cmb_Rare]],MATCH(ROUND(MIN(SUM(T$4,$O51/1000),SUM($O51,T$4/1000)),3),CMB[[Cmb_ID]:[Cmb_ID]],0))),CHOOSE(AC[[M]:[M]],2,1,1,SUM(AC[[AB]:[DB]])))),""))</f>
        <v>54</v>
      </c>
      <c r="U51">
        <f>IF(OR(U$5="",$S51=""),"",IFERROR(SUM(PRODUCT(INDEX(CMB[[BA_0O]:[BA_2O]],MATCH(ROUND(MIN(SUM(U$4,$O51/1000),SUM($O51,U$4/1000)),3),CMB[[Cmb_ID]:[Cmb_ID]],0),SUM(N(U$1),N($R51),1)),CHOOSE(AC[[M]:[M]],1,1,0,AC[[AB]:[AB]])),PRODUCT(INDEX(CMB[[BD_0O]:[BD_2O]],MATCH(ROUND(MIN(SUM(U$4,$O51/1000),SUM($O51,U$4/1000)),3),CMB[[Cmb_ID]:[Cmb_ID]],0),SUM(N(U$1),N($R51),1)),CHOOSE(AC[[M]:[M]],1,0,1,AC[[DB]:[DB]])),PRODUCT(SUM(ROUND(AVERAGE(VALUE(U$3),VALUE($P51)),0),CHOOSE(IF(OR(U$1,$R51),4,INDEX(CMB[[Res_Rare]:[Res_Rare]],MATCH(ROUND(MIN(SUM(U$4,$O51/1000),SUM($O51,U$4/1000)),3),CMB[[Cmb_ID]:[Cmb_ID]],0))),-1,-1,0,0)),IF(OR(U$1,$R51),4,INDEX(CMB[[Cmb_Rare]:[Cmb_Rare]],MATCH(ROUND(MIN(SUM(U$4,$O51/1000),SUM($O51,U$4/1000)),3),CMB[[Cmb_ID]:[Cmb_ID]],0))),CHOOSE(AC[[M]:[M]],2,1,1,SUM(AC[[AB]:[DB]])))),""))</f>
        <v>50</v>
      </c>
      <c r="V51">
        <f>IF(OR(V$5="",$S51=""),"",IFERROR(SUM(PRODUCT(INDEX(CMB[[BA_0O]:[BA_2O]],MATCH(ROUND(MIN(SUM(V$4,$O51/1000),SUM($O51,V$4/1000)),3),CMB[[Cmb_ID]:[Cmb_ID]],0),SUM(N(V$1),N($R51),1)),CHOOSE(AC[[M]:[M]],1,1,0,AC[[AB]:[AB]])),PRODUCT(INDEX(CMB[[BD_0O]:[BD_2O]],MATCH(ROUND(MIN(SUM(V$4,$O51/1000),SUM($O51,V$4/1000)),3),CMB[[Cmb_ID]:[Cmb_ID]],0),SUM(N(V$1),N($R51),1)),CHOOSE(AC[[M]:[M]],1,0,1,AC[[DB]:[DB]])),PRODUCT(SUM(ROUND(AVERAGE(VALUE(V$3),VALUE($P51)),0),CHOOSE(IF(OR(V$1,$R51),4,INDEX(CMB[[Res_Rare]:[Res_Rare]],MATCH(ROUND(MIN(SUM(V$4,$O51/1000),SUM($O51,V$4/1000)),3),CMB[[Cmb_ID]:[Cmb_ID]],0))),-1,-1,0,0)),IF(OR(V$1,$R51),4,INDEX(CMB[[Cmb_Rare]:[Cmb_Rare]],MATCH(ROUND(MIN(SUM(V$4,$O51/1000),SUM($O51,V$4/1000)),3),CMB[[Cmb_ID]:[Cmb_ID]],0))),CHOOSE(AC[[M]:[M]],2,1,1,SUM(AC[[AB]:[DB]])))),""))</f>
        <v>55</v>
      </c>
      <c r="W51">
        <f>IF(OR(W$5="",$S51=""),"",IFERROR(SUM(PRODUCT(INDEX(CMB[[BA_0O]:[BA_2O]],MATCH(ROUND(MIN(SUM(W$4,$O51/1000),SUM($O51,W$4/1000)),3),CMB[[Cmb_ID]:[Cmb_ID]],0),SUM(N(W$1),N($R51),1)),CHOOSE(AC[[M]:[M]],1,1,0,AC[[AB]:[AB]])),PRODUCT(INDEX(CMB[[BD_0O]:[BD_2O]],MATCH(ROUND(MIN(SUM(W$4,$O51/1000),SUM($O51,W$4/1000)),3),CMB[[Cmb_ID]:[Cmb_ID]],0),SUM(N(W$1),N($R51),1)),CHOOSE(AC[[M]:[M]],1,0,1,AC[[DB]:[DB]])),PRODUCT(SUM(ROUND(AVERAGE(VALUE(W$3),VALUE($P51)),0),CHOOSE(IF(OR(W$1,$R51),4,INDEX(CMB[[Res_Rare]:[Res_Rare]],MATCH(ROUND(MIN(SUM(W$4,$O51/1000),SUM($O51,W$4/1000)),3),CMB[[Cmb_ID]:[Cmb_ID]],0))),-1,-1,0,0)),IF(OR(W$1,$R51),4,INDEX(CMB[[Cmb_Rare]:[Cmb_Rare]],MATCH(ROUND(MIN(SUM(W$4,$O51/1000),SUM($O51,W$4/1000)),3),CMB[[Cmb_ID]:[Cmb_ID]],0))),CHOOSE(AC[[M]:[M]],2,1,1,SUM(AC[[AB]:[DB]])))),""))</f>
        <v>55</v>
      </c>
      <c r="X51" t="str">
        <f>IF(OR(X$5="",$S51=""),"",IFERROR(SUM(PRODUCT(INDEX(CMB[[BA_0O]:[BA_2O]],MATCH(ROUND(MIN(SUM(X$4,$O51/1000),SUM($O51,X$4/1000)),3),CMB[[Cmb_ID]:[Cmb_ID]],0),SUM(N(X$1),N($R51),1)),CHOOSE(AC[[M]:[M]],1,1,0,AC[[AB]:[AB]])),PRODUCT(INDEX(CMB[[BD_0O]:[BD_2O]],MATCH(ROUND(MIN(SUM(X$4,$O51/1000),SUM($O51,X$4/1000)),3),CMB[[Cmb_ID]:[Cmb_ID]],0),SUM(N(X$1),N($R51),1)),CHOOSE(AC[[M]:[M]],1,0,1,AC[[DB]:[DB]])),PRODUCT(SUM(ROUND(AVERAGE(VALUE(X$3),VALUE($P51)),0),CHOOSE(IF(OR(X$1,$R51),4,INDEX(CMB[[Res_Rare]:[Res_Rare]],MATCH(ROUND(MIN(SUM(X$4,$O51/1000),SUM($O51,X$4/1000)),3),CMB[[Cmb_ID]:[Cmb_ID]],0))),-1,-1,0,0)),IF(OR(X$1,$R51),4,INDEX(CMB[[Cmb_Rare]:[Cmb_Rare]],MATCH(ROUND(MIN(SUM(X$4,$O51/1000),SUM($O51,X$4/1000)),3),CMB[[Cmb_ID]:[Cmb_ID]],0))),CHOOSE(AC[[M]:[M]],2,1,1,SUM(AC[[AB]:[DB]])))),""))</f>
        <v/>
      </c>
      <c r="Y51">
        <f>IF(OR(Y$5="",$S51=""),"",IFERROR(SUM(PRODUCT(INDEX(CMB[[BA_0O]:[BA_2O]],MATCH(ROUND(MIN(SUM(Y$4,$O51/1000),SUM($O51,Y$4/1000)),3),CMB[[Cmb_ID]:[Cmb_ID]],0),SUM(N(Y$1),N($R51),1)),CHOOSE(AC[[M]:[M]],1,1,0,AC[[AB]:[AB]])),PRODUCT(INDEX(CMB[[BD_0O]:[BD_2O]],MATCH(ROUND(MIN(SUM(Y$4,$O51/1000),SUM($O51,Y$4/1000)),3),CMB[[Cmb_ID]:[Cmb_ID]],0),SUM(N(Y$1),N($R51),1)),CHOOSE(AC[[M]:[M]],1,0,1,AC[[DB]:[DB]])),PRODUCT(SUM(ROUND(AVERAGE(VALUE(Y$3),VALUE($P51)),0),CHOOSE(IF(OR(Y$1,$R51),4,INDEX(CMB[[Res_Rare]:[Res_Rare]],MATCH(ROUND(MIN(SUM(Y$4,$O51/1000),SUM($O51,Y$4/1000)),3),CMB[[Cmb_ID]:[Cmb_ID]],0))),-1,-1,0,0)),IF(OR(Y$1,$R51),4,INDEX(CMB[[Cmb_Rare]:[Cmb_Rare]],MATCH(ROUND(MIN(SUM(Y$4,$O51/1000),SUM($O51,Y$4/1000)),3),CMB[[Cmb_ID]:[Cmb_ID]],0))),CHOOSE(AC[[M]:[M]],2,1,1,SUM(AC[[AB]:[DB]])))),""))</f>
        <v>54</v>
      </c>
      <c r="Z51">
        <f>IF(OR(Z$5="",$S51=""),"",IFERROR(SUM(PRODUCT(INDEX(CMB[[BA_0O]:[BA_2O]],MATCH(ROUND(MIN(SUM(Z$4,$O51/1000),SUM($O51,Z$4/1000)),3),CMB[[Cmb_ID]:[Cmb_ID]],0),SUM(N(Z$1),N($R51),1)),CHOOSE(AC[[M]:[M]],1,1,0,AC[[AB]:[AB]])),PRODUCT(INDEX(CMB[[BD_0O]:[BD_2O]],MATCH(ROUND(MIN(SUM(Z$4,$O51/1000),SUM($O51,Z$4/1000)),3),CMB[[Cmb_ID]:[Cmb_ID]],0),SUM(N(Z$1),N($R51),1)),CHOOSE(AC[[M]:[M]],1,0,1,AC[[DB]:[DB]])),PRODUCT(SUM(ROUND(AVERAGE(VALUE(Z$3),VALUE($P51)),0),CHOOSE(IF(OR(Z$1,$R51),4,INDEX(CMB[[Res_Rare]:[Res_Rare]],MATCH(ROUND(MIN(SUM(Z$4,$O51/1000),SUM($O51,Z$4/1000)),3),CMB[[Cmb_ID]:[Cmb_ID]],0))),-1,-1,0,0)),IF(OR(Z$1,$R51),4,INDEX(CMB[[Cmb_Rare]:[Cmb_Rare]],MATCH(ROUND(MIN(SUM(Z$4,$O51/1000),SUM($O51,Z$4/1000)),3),CMB[[Cmb_ID]:[Cmb_ID]],0))),CHOOSE(AC[[M]:[M]],2,1,1,SUM(AC[[AB]:[DB]])))),""))</f>
        <v>55</v>
      </c>
      <c r="AA51">
        <f>IF(OR(AA$5="",$S51=""),"",IFERROR(SUM(PRODUCT(INDEX(CMB[[BA_0O]:[BA_2O]],MATCH(ROUND(MIN(SUM(AA$4,$O51/1000),SUM($O51,AA$4/1000)),3),CMB[[Cmb_ID]:[Cmb_ID]],0),SUM(N(AA$1),N($R51),1)),CHOOSE(AC[[M]:[M]],1,1,0,AC[[AB]:[AB]])),PRODUCT(INDEX(CMB[[BD_0O]:[BD_2O]],MATCH(ROUND(MIN(SUM(AA$4,$O51/1000),SUM($O51,AA$4/1000)),3),CMB[[Cmb_ID]:[Cmb_ID]],0),SUM(N(AA$1),N($R51),1)),CHOOSE(AC[[M]:[M]],1,0,1,AC[[DB]:[DB]])),PRODUCT(SUM(ROUND(AVERAGE(VALUE(AA$3),VALUE($P51)),0),CHOOSE(IF(OR(AA$1,$R51),4,INDEX(CMB[[Res_Rare]:[Res_Rare]],MATCH(ROUND(MIN(SUM(AA$4,$O51/1000),SUM($O51,AA$4/1000)),3),CMB[[Cmb_ID]:[Cmb_ID]],0))),-1,-1,0,0)),IF(OR(AA$1,$R51),4,INDEX(CMB[[Cmb_Rare]:[Cmb_Rare]],MATCH(ROUND(MIN(SUM(AA$4,$O51/1000),SUM($O51,AA$4/1000)),3),CMB[[Cmb_ID]:[Cmb_ID]],0))),CHOOSE(AC[[M]:[M]],2,1,1,SUM(AC[[AB]:[DB]])))),""))</f>
        <v>38</v>
      </c>
      <c r="AB51">
        <f>IF(OR(AB$5="",$S51=""),"",IFERROR(SUM(PRODUCT(INDEX(CMB[[BA_0O]:[BA_2O]],MATCH(ROUND(MIN(SUM(AB$4,$O51/1000),SUM($O51,AB$4/1000)),3),CMB[[Cmb_ID]:[Cmb_ID]],0),SUM(N(AB$1),N($R51),1)),CHOOSE(AC[[M]:[M]],1,1,0,AC[[AB]:[AB]])),PRODUCT(INDEX(CMB[[BD_0O]:[BD_2O]],MATCH(ROUND(MIN(SUM(AB$4,$O51/1000),SUM($O51,AB$4/1000)),3),CMB[[Cmb_ID]:[Cmb_ID]],0),SUM(N(AB$1),N($R51),1)),CHOOSE(AC[[M]:[M]],1,0,1,AC[[DB]:[DB]])),PRODUCT(SUM(ROUND(AVERAGE(VALUE(AB$3),VALUE($P51)),0),CHOOSE(IF(OR(AB$1,$R51),4,INDEX(CMB[[Res_Rare]:[Res_Rare]],MATCH(ROUND(MIN(SUM(AB$4,$O51/1000),SUM($O51,AB$4/1000)),3),CMB[[Cmb_ID]:[Cmb_ID]],0))),-1,-1,0,0)),IF(OR(AB$1,$R51),4,INDEX(CMB[[Cmb_Rare]:[Cmb_Rare]],MATCH(ROUND(MIN(SUM(AB$4,$O51/1000),SUM($O51,AB$4/1000)),3),CMB[[Cmb_ID]:[Cmb_ID]],0))),CHOOSE(AC[[M]:[M]],2,1,1,SUM(AC[[AB]:[DB]])))),""))</f>
        <v>53</v>
      </c>
      <c r="AC51">
        <f>IF(OR(AC$5="",$S51=""),"",IFERROR(SUM(PRODUCT(INDEX(CMB[[BA_0O]:[BA_2O]],MATCH(ROUND(MIN(SUM(AC$4,$O51/1000),SUM($O51,AC$4/1000)),3),CMB[[Cmb_ID]:[Cmb_ID]],0),SUM(N(AC$1),N($R51),1)),CHOOSE(AC[[M]:[M]],1,1,0,AC[[AB]:[AB]])),PRODUCT(INDEX(CMB[[BD_0O]:[BD_2O]],MATCH(ROUND(MIN(SUM(AC$4,$O51/1000),SUM($O51,AC$4/1000)),3),CMB[[Cmb_ID]:[Cmb_ID]],0),SUM(N(AC$1),N($R51),1)),CHOOSE(AC[[M]:[M]],1,0,1,AC[[DB]:[DB]])),PRODUCT(SUM(ROUND(AVERAGE(VALUE(AC$3),VALUE($P51)),0),CHOOSE(IF(OR(AC$1,$R51),4,INDEX(CMB[[Res_Rare]:[Res_Rare]],MATCH(ROUND(MIN(SUM(AC$4,$O51/1000),SUM($O51,AC$4/1000)),3),CMB[[Cmb_ID]:[Cmb_ID]],0))),-1,-1,0,0)),IF(OR(AC$1,$R51),4,INDEX(CMB[[Cmb_Rare]:[Cmb_Rare]],MATCH(ROUND(MIN(SUM(AC$4,$O51/1000),SUM($O51,AC$4/1000)),3),CMB[[Cmb_ID]:[Cmb_ID]],0))),CHOOSE(AC[[M]:[M]],2,1,1,SUM(AC[[AB]:[DB]])))),""))</f>
        <v>27</v>
      </c>
      <c r="AD51">
        <f>IF(OR(AD$5="",$S51=""),"",IFERROR(SUM(PRODUCT(INDEX(CMB[[BA_0O]:[BA_2O]],MATCH(ROUND(MIN(SUM(AD$4,$O51/1000),SUM($O51,AD$4/1000)),3),CMB[[Cmb_ID]:[Cmb_ID]],0),SUM(N(AD$1),N($R51),1)),CHOOSE(AC[[M]:[M]],1,1,0,AC[[AB]:[AB]])),PRODUCT(INDEX(CMB[[BD_0O]:[BD_2O]],MATCH(ROUND(MIN(SUM(AD$4,$O51/1000),SUM($O51,AD$4/1000)),3),CMB[[Cmb_ID]:[Cmb_ID]],0),SUM(N(AD$1),N($R51),1)),CHOOSE(AC[[M]:[M]],1,0,1,AC[[DB]:[DB]])),PRODUCT(SUM(ROUND(AVERAGE(VALUE(AD$3),VALUE($P51)),0),CHOOSE(IF(OR(AD$1,$R51),4,INDEX(CMB[[Res_Rare]:[Res_Rare]],MATCH(ROUND(MIN(SUM(AD$4,$O51/1000),SUM($O51,AD$4/1000)),3),CMB[[Cmb_ID]:[Cmb_ID]],0))),-1,-1,0,0)),IF(OR(AD$1,$R51),4,INDEX(CMB[[Cmb_Rare]:[Cmb_Rare]],MATCH(ROUND(MIN(SUM(AD$4,$O51/1000),SUM($O51,AD$4/1000)),3),CMB[[Cmb_ID]:[Cmb_ID]],0))),CHOOSE(AC[[M]:[M]],2,1,1,SUM(AC[[AB]:[DB]])))),""))</f>
        <v>35</v>
      </c>
      <c r="AE51">
        <f>IF(OR(AE$5="",$S51=""),"",IFERROR(SUM(PRODUCT(INDEX(CMB[[BA_0O]:[BA_2O]],MATCH(ROUND(MIN(SUM(AE$4,$O51/1000),SUM($O51,AE$4/1000)),3),CMB[[Cmb_ID]:[Cmb_ID]],0),SUM(N(AE$1),N($R51),1)),CHOOSE(AC[[M]:[M]],1,1,0,AC[[AB]:[AB]])),PRODUCT(INDEX(CMB[[BD_0O]:[BD_2O]],MATCH(ROUND(MIN(SUM(AE$4,$O51/1000),SUM($O51,AE$4/1000)),3),CMB[[Cmb_ID]:[Cmb_ID]],0),SUM(N(AE$1),N($R51),1)),CHOOSE(AC[[M]:[M]],1,0,1,AC[[DB]:[DB]])),PRODUCT(SUM(ROUND(AVERAGE(VALUE(AE$3),VALUE($P51)),0),CHOOSE(IF(OR(AE$1,$R51),4,INDEX(CMB[[Res_Rare]:[Res_Rare]],MATCH(ROUND(MIN(SUM(AE$4,$O51/1000),SUM($O51,AE$4/1000)),3),CMB[[Cmb_ID]:[Cmb_ID]],0))),-1,-1,0,0)),IF(OR(AE$1,$R51),4,INDEX(CMB[[Cmb_Rare]:[Cmb_Rare]],MATCH(ROUND(MIN(SUM(AE$4,$O51/1000),SUM($O51,AE$4/1000)),3),CMB[[Cmb_ID]:[Cmb_ID]],0))),CHOOSE(AC[[M]:[M]],2,1,1,SUM(AC[[AB]:[DB]])))),""))</f>
        <v>53</v>
      </c>
      <c r="AF51" t="str">
        <f>IF(OR(AF$5="",$S51=""),"",IFERROR(SUM(PRODUCT(INDEX(CMB[[BA_0O]:[BA_2O]],MATCH(ROUND(MIN(SUM(AF$4,$O51/1000),SUM($O51,AF$4/1000)),3),CMB[[Cmb_ID]:[Cmb_ID]],0),SUM(N(AF$1),N($R51),1)),CHOOSE(AC[[M]:[M]],1,1,0,AC[[AB]:[AB]])),PRODUCT(INDEX(CMB[[BD_0O]:[BD_2O]],MATCH(ROUND(MIN(SUM(AF$4,$O51/1000),SUM($O51,AF$4/1000)),3),CMB[[Cmb_ID]:[Cmb_ID]],0),SUM(N(AF$1),N($R51),1)),CHOOSE(AC[[M]:[M]],1,0,1,AC[[DB]:[DB]])),PRODUCT(SUM(ROUND(AVERAGE(VALUE(AF$3),VALUE($P51)),0),CHOOSE(IF(OR(AF$1,$R51),4,INDEX(CMB[[Res_Rare]:[Res_Rare]],MATCH(ROUND(MIN(SUM(AF$4,$O51/1000),SUM($O51,AF$4/1000)),3),CMB[[Cmb_ID]:[Cmb_ID]],0))),-1,-1,0,0)),IF(OR(AF$1,$R51),4,INDEX(CMB[[Cmb_Rare]:[Cmb_Rare]],MATCH(ROUND(MIN(SUM(AF$4,$O51/1000),SUM($O51,AF$4/1000)),3),CMB[[Cmb_ID]:[Cmb_ID]],0))),CHOOSE(AC[[M]:[M]],2,1,1,SUM(AC[[AB]:[DB]])))),""))</f>
        <v/>
      </c>
      <c r="AG51">
        <f>IF(OR(AG$5="",$S51=""),"",IFERROR(SUM(PRODUCT(INDEX(CMB[[BA_0O]:[BA_2O]],MATCH(ROUND(MIN(SUM(AG$4,$O51/1000),SUM($O51,AG$4/1000)),3),CMB[[Cmb_ID]:[Cmb_ID]],0),SUM(N(AG$1),N($R51),1)),CHOOSE(AC[[M]:[M]],1,1,0,AC[[AB]:[AB]])),PRODUCT(INDEX(CMB[[BD_0O]:[BD_2O]],MATCH(ROUND(MIN(SUM(AG$4,$O51/1000),SUM($O51,AG$4/1000)),3),CMB[[Cmb_ID]:[Cmb_ID]],0),SUM(N(AG$1),N($R51),1)),CHOOSE(AC[[M]:[M]],1,0,1,AC[[DB]:[DB]])),PRODUCT(SUM(ROUND(AVERAGE(VALUE(AG$3),VALUE($P51)),0),CHOOSE(IF(OR(AG$1,$R51),4,INDEX(CMB[[Res_Rare]:[Res_Rare]],MATCH(ROUND(MIN(SUM(AG$4,$O51/1000),SUM($O51,AG$4/1000)),3),CMB[[Cmb_ID]:[Cmb_ID]],0))),-1,-1,0,0)),IF(OR(AG$1,$R51),4,INDEX(CMB[[Cmb_Rare]:[Cmb_Rare]],MATCH(ROUND(MIN(SUM(AG$4,$O51/1000),SUM($O51,AG$4/1000)),3),CMB[[Cmb_ID]:[Cmb_ID]],0))),CHOOSE(AC[[M]:[M]],2,1,1,SUM(AC[[AB]:[DB]])))),""))</f>
        <v>46</v>
      </c>
      <c r="AH51">
        <f>IF(OR(AH$5="",$S51=""),"",IFERROR(SUM(PRODUCT(INDEX(CMB[[BA_0O]:[BA_2O]],MATCH(ROUND(MIN(SUM(AH$4,$O51/1000),SUM($O51,AH$4/1000)),3),CMB[[Cmb_ID]:[Cmb_ID]],0),SUM(N(AH$1),N($R51),1)),CHOOSE(AC[[M]:[M]],1,1,0,AC[[AB]:[AB]])),PRODUCT(INDEX(CMB[[BD_0O]:[BD_2O]],MATCH(ROUND(MIN(SUM(AH$4,$O51/1000),SUM($O51,AH$4/1000)),3),CMB[[Cmb_ID]:[Cmb_ID]],0),SUM(N(AH$1),N($R51),1)),CHOOSE(AC[[M]:[M]],1,0,1,AC[[DB]:[DB]])),PRODUCT(SUM(ROUND(AVERAGE(VALUE(AH$3),VALUE($P51)),0),CHOOSE(IF(OR(AH$1,$R51),4,INDEX(CMB[[Res_Rare]:[Res_Rare]],MATCH(ROUND(MIN(SUM(AH$4,$O51/1000),SUM($O51,AH$4/1000)),3),CMB[[Cmb_ID]:[Cmb_ID]],0))),-1,-1,0,0)),IF(OR(AH$1,$R51),4,INDEX(CMB[[Cmb_Rare]:[Cmb_Rare]],MATCH(ROUND(MIN(SUM(AH$4,$O51/1000),SUM($O51,AH$4/1000)),3),CMB[[Cmb_ID]:[Cmb_ID]],0))),CHOOSE(AC[[M]:[M]],2,1,1,SUM(AC[[AB]:[DB]])))),""))</f>
        <v>50</v>
      </c>
      <c r="AI51">
        <f>IF(OR(AI$5="",$S51=""),"",IFERROR(SUM(PRODUCT(INDEX(CMB[[BA_0O]:[BA_2O]],MATCH(ROUND(MIN(SUM(AI$4,$O51/1000),SUM($O51,AI$4/1000)),3),CMB[[Cmb_ID]:[Cmb_ID]],0),SUM(N(AI$1),N($R51),1)),CHOOSE(AC[[M]:[M]],1,1,0,AC[[AB]:[AB]])),PRODUCT(INDEX(CMB[[BD_0O]:[BD_2O]],MATCH(ROUND(MIN(SUM(AI$4,$O51/1000),SUM($O51,AI$4/1000)),3),CMB[[Cmb_ID]:[Cmb_ID]],0),SUM(N(AI$1),N($R51),1)),CHOOSE(AC[[M]:[M]],1,0,1,AC[[DB]:[DB]])),PRODUCT(SUM(ROUND(AVERAGE(VALUE(AI$3),VALUE($P51)),0),CHOOSE(IF(OR(AI$1,$R51),4,INDEX(CMB[[Res_Rare]:[Res_Rare]],MATCH(ROUND(MIN(SUM(AI$4,$O51/1000),SUM($O51,AI$4/1000)),3),CMB[[Cmb_ID]:[Cmb_ID]],0))),-1,-1,0,0)),IF(OR(AI$1,$R51),4,INDEX(CMB[[Cmb_Rare]:[Cmb_Rare]],MATCH(ROUND(MIN(SUM(AI$4,$O51/1000),SUM($O51,AI$4/1000)),3),CMB[[Cmb_ID]:[Cmb_ID]],0))),CHOOSE(AC[[M]:[M]],2,1,1,SUM(AC[[AB]:[DB]])))),""))</f>
        <v>50</v>
      </c>
      <c r="AJ51">
        <f>IF(OR(AJ$5="",$S51=""),"",IFERROR(SUM(PRODUCT(INDEX(CMB[[BA_0O]:[BA_2O]],MATCH(ROUND(MIN(SUM(AJ$4,$O51/1000),SUM($O51,AJ$4/1000)),3),CMB[[Cmb_ID]:[Cmb_ID]],0),SUM(N(AJ$1),N($R51),1)),CHOOSE(AC[[M]:[M]],1,1,0,AC[[AB]:[AB]])),PRODUCT(INDEX(CMB[[BD_0O]:[BD_2O]],MATCH(ROUND(MIN(SUM(AJ$4,$O51/1000),SUM($O51,AJ$4/1000)),3),CMB[[Cmb_ID]:[Cmb_ID]],0),SUM(N(AJ$1),N($R51),1)),CHOOSE(AC[[M]:[M]],1,0,1,AC[[DB]:[DB]])),PRODUCT(SUM(ROUND(AVERAGE(VALUE(AJ$3),VALUE($P51)),0),CHOOSE(IF(OR(AJ$1,$R51),4,INDEX(CMB[[Res_Rare]:[Res_Rare]],MATCH(ROUND(MIN(SUM(AJ$4,$O51/1000),SUM($O51,AJ$4/1000)),3),CMB[[Cmb_ID]:[Cmb_ID]],0))),-1,-1,0,0)),IF(OR(AJ$1,$R51),4,INDEX(CMB[[Cmb_Rare]:[Cmb_Rare]],MATCH(ROUND(MIN(SUM(AJ$4,$O51/1000),SUM($O51,AJ$4/1000)),3),CMB[[Cmb_ID]:[Cmb_ID]],0))),CHOOSE(AC[[M]:[M]],2,1,1,SUM(AC[[AB]:[DB]])))),""))</f>
        <v>54</v>
      </c>
      <c r="AK51">
        <f>IF(OR(AK$5="",$S51=""),"",IFERROR(SUM(PRODUCT(INDEX(CMB[[BA_0O]:[BA_2O]],MATCH(ROUND(MIN(SUM(AK$4,$O51/1000),SUM($O51,AK$4/1000)),3),CMB[[Cmb_ID]:[Cmb_ID]],0),SUM(N(AK$1),N($R51),1)),CHOOSE(AC[[M]:[M]],1,1,0,AC[[AB]:[AB]])),PRODUCT(INDEX(CMB[[BD_0O]:[BD_2O]],MATCH(ROUND(MIN(SUM(AK$4,$O51/1000),SUM($O51,AK$4/1000)),3),CMB[[Cmb_ID]:[Cmb_ID]],0),SUM(N(AK$1),N($R51),1)),CHOOSE(AC[[M]:[M]],1,0,1,AC[[DB]:[DB]])),PRODUCT(SUM(ROUND(AVERAGE(VALUE(AK$3),VALUE($P51)),0),CHOOSE(IF(OR(AK$1,$R51),4,INDEX(CMB[[Res_Rare]:[Res_Rare]],MATCH(ROUND(MIN(SUM(AK$4,$O51/1000),SUM($O51,AK$4/1000)),3),CMB[[Cmb_ID]:[Cmb_ID]],0))),-1,-1,0,0)),IF(OR(AK$1,$R51),4,INDEX(CMB[[Cmb_Rare]:[Cmb_Rare]],MATCH(ROUND(MIN(SUM(AK$4,$O51/1000),SUM($O51,AK$4/1000)),3),CMB[[Cmb_ID]:[Cmb_ID]],0))),CHOOSE(AC[[M]:[M]],2,1,1,SUM(AC[[AB]:[DB]])))),""))</f>
        <v>54</v>
      </c>
      <c r="AL51">
        <f>IF(OR(AL$5="",$S51=""),"",IFERROR(SUM(PRODUCT(INDEX(CMB[[BA_0O]:[BA_2O]],MATCH(ROUND(MIN(SUM(AL$4,$O51/1000),SUM($O51,AL$4/1000)),3),CMB[[Cmb_ID]:[Cmb_ID]],0),SUM(N(AL$1),N($R51),1)),CHOOSE(AC[[M]:[M]],1,1,0,AC[[AB]:[AB]])),PRODUCT(INDEX(CMB[[BD_0O]:[BD_2O]],MATCH(ROUND(MIN(SUM(AL$4,$O51/1000),SUM($O51,AL$4/1000)),3),CMB[[Cmb_ID]:[Cmb_ID]],0),SUM(N(AL$1),N($R51),1)),CHOOSE(AC[[M]:[M]],1,0,1,AC[[DB]:[DB]])),PRODUCT(SUM(ROUND(AVERAGE(VALUE(AL$3),VALUE($P51)),0),CHOOSE(IF(OR(AL$1,$R51),4,INDEX(CMB[[Res_Rare]:[Res_Rare]],MATCH(ROUND(MIN(SUM(AL$4,$O51/1000),SUM($O51,AL$4/1000)),3),CMB[[Cmb_ID]:[Cmb_ID]],0))),-1,-1,0,0)),IF(OR(AL$1,$R51),4,INDEX(CMB[[Cmb_Rare]:[Cmb_Rare]],MATCH(ROUND(MIN(SUM(AL$4,$O51/1000),SUM($O51,AL$4/1000)),3),CMB[[Cmb_ID]:[Cmb_ID]],0))),CHOOSE(AC[[M]:[M]],2,1,1,SUM(AC[[AB]:[DB]])))),""))</f>
        <v>46</v>
      </c>
      <c r="AM51">
        <f>IF(OR(AM$5="",$S51=""),"",IFERROR(SUM(PRODUCT(INDEX(CMB[[BA_0O]:[BA_2O]],MATCH(ROUND(MIN(SUM(AM$4,$O51/1000),SUM($O51,AM$4/1000)),3),CMB[[Cmb_ID]:[Cmb_ID]],0),SUM(N(AM$1),N($R51),1)),CHOOSE(AC[[M]:[M]],1,1,0,AC[[AB]:[AB]])),PRODUCT(INDEX(CMB[[BD_0O]:[BD_2O]],MATCH(ROUND(MIN(SUM(AM$4,$O51/1000),SUM($O51,AM$4/1000)),3),CMB[[Cmb_ID]:[Cmb_ID]],0),SUM(N(AM$1),N($R51),1)),CHOOSE(AC[[M]:[M]],1,0,1,AC[[DB]:[DB]])),PRODUCT(SUM(ROUND(AVERAGE(VALUE(AM$3),VALUE($P51)),0),CHOOSE(IF(OR(AM$1,$R51),4,INDEX(CMB[[Res_Rare]:[Res_Rare]],MATCH(ROUND(MIN(SUM(AM$4,$O51/1000),SUM($O51,AM$4/1000)),3),CMB[[Cmb_ID]:[Cmb_ID]],0))),-1,-1,0,0)),IF(OR(AM$1,$R51),4,INDEX(CMB[[Cmb_Rare]:[Cmb_Rare]],MATCH(ROUND(MIN(SUM(AM$4,$O51/1000),SUM($O51,AM$4/1000)),3),CMB[[Cmb_ID]:[Cmb_ID]],0))),CHOOSE(AC[[M]:[M]],2,1,1,SUM(AC[[AB]:[DB]])))),""))</f>
        <v>53</v>
      </c>
      <c r="AN51" t="str">
        <f>IF(OR(AN$5="",$S51=""),"",IFERROR(SUM(PRODUCT(INDEX(CMB[[BA_0O]:[BA_2O]],MATCH(ROUND(MIN(SUM(AN$4,$O51/1000),SUM($O51,AN$4/1000)),3),CMB[[Cmb_ID]:[Cmb_ID]],0),SUM(N(AN$1),N($R51),1)),CHOOSE(AC[[M]:[M]],1,1,0,AC[[AB]:[AB]])),PRODUCT(INDEX(CMB[[BD_0O]:[BD_2O]],MATCH(ROUND(MIN(SUM(AN$4,$O51/1000),SUM($O51,AN$4/1000)),3),CMB[[Cmb_ID]:[Cmb_ID]],0),SUM(N(AN$1),N($R51),1)),CHOOSE(AC[[M]:[M]],1,0,1,AC[[DB]:[DB]])),PRODUCT(SUM(ROUND(AVERAGE(VALUE(AN$3),VALUE($P51)),0),CHOOSE(IF(OR(AN$1,$R51),4,INDEX(CMB[[Res_Rare]:[Res_Rare]],MATCH(ROUND(MIN(SUM(AN$4,$O51/1000),SUM($O51,AN$4/1000)),3),CMB[[Cmb_ID]:[Cmb_ID]],0))),-1,-1,0,0)),IF(OR(AN$1,$R51),4,INDEX(CMB[[Cmb_Rare]:[Cmb_Rare]],MATCH(ROUND(MIN(SUM(AN$4,$O51/1000),SUM($O51,AN$4/1000)),3),CMB[[Cmb_ID]:[Cmb_ID]],0))),CHOOSE(AC[[M]:[M]],2,1,1,SUM(AC[[AB]:[DB]])))),""))</f>
        <v/>
      </c>
      <c r="AO51">
        <f>IF(OR(AO$5="",$S51=""),"",IFERROR(SUM(PRODUCT(INDEX(CMB[[BA_0O]:[BA_2O]],MATCH(ROUND(MIN(SUM(AO$4,$O51/1000),SUM($O51,AO$4/1000)),3),CMB[[Cmb_ID]:[Cmb_ID]],0),SUM(N(AO$1),N($R51),1)),CHOOSE(AC[[M]:[M]],1,1,0,AC[[AB]:[AB]])),PRODUCT(INDEX(CMB[[BD_0O]:[BD_2O]],MATCH(ROUND(MIN(SUM(AO$4,$O51/1000),SUM($O51,AO$4/1000)),3),CMB[[Cmb_ID]:[Cmb_ID]],0),SUM(N(AO$1),N($R51),1)),CHOOSE(AC[[M]:[M]],1,0,1,AC[[DB]:[DB]])),PRODUCT(SUM(ROUND(AVERAGE(VALUE(AO$3),VALUE($P51)),0),CHOOSE(IF(OR(AO$1,$R51),4,INDEX(CMB[[Res_Rare]:[Res_Rare]],MATCH(ROUND(MIN(SUM(AO$4,$O51/1000),SUM($O51,AO$4/1000)),3),CMB[[Cmb_ID]:[Cmb_ID]],0))),-1,-1,0,0)),IF(OR(AO$1,$R51),4,INDEX(CMB[[Cmb_Rare]:[Cmb_Rare]],MATCH(ROUND(MIN(SUM(AO$4,$O51/1000),SUM($O51,AO$4/1000)),3),CMB[[Cmb_ID]:[Cmb_ID]],0))),CHOOSE(AC[[M]:[M]],2,1,1,SUM(AC[[AB]:[DB]])))),""))</f>
        <v>55</v>
      </c>
      <c r="AP51">
        <f>IF(OR(AP$5="",$S51=""),"",IFERROR(SUM(PRODUCT(INDEX(CMB[[BA_0O]:[BA_2O]],MATCH(ROUND(MIN(SUM(AP$4,$O51/1000),SUM($O51,AP$4/1000)),3),CMB[[Cmb_ID]:[Cmb_ID]],0),SUM(N(AP$1),N($R51),1)),CHOOSE(AC[[M]:[M]],1,1,0,AC[[AB]:[AB]])),PRODUCT(INDEX(CMB[[BD_0O]:[BD_2O]],MATCH(ROUND(MIN(SUM(AP$4,$O51/1000),SUM($O51,AP$4/1000)),3),CMB[[Cmb_ID]:[Cmb_ID]],0),SUM(N(AP$1),N($R51),1)),CHOOSE(AC[[M]:[M]],1,0,1,AC[[DB]:[DB]])),PRODUCT(SUM(ROUND(AVERAGE(VALUE(AP$3),VALUE($P51)),0),CHOOSE(IF(OR(AP$1,$R51),4,INDEX(CMB[[Res_Rare]:[Res_Rare]],MATCH(ROUND(MIN(SUM(AP$4,$O51/1000),SUM($O51,AP$4/1000)),3),CMB[[Cmb_ID]:[Cmb_ID]],0))),-1,-1,0,0)),IF(OR(AP$1,$R51),4,INDEX(CMB[[Cmb_Rare]:[Cmb_Rare]],MATCH(ROUND(MIN(SUM(AP$4,$O51/1000),SUM($O51,AP$4/1000)),3),CMB[[Cmb_ID]:[Cmb_ID]],0))),CHOOSE(AC[[M]:[M]],2,1,1,SUM(AC[[AB]:[DB]])))),""))</f>
        <v>55</v>
      </c>
      <c r="AQ51">
        <f>IF(OR(AQ$5="",$S51=""),"",IFERROR(SUM(PRODUCT(INDEX(CMB[[BA_0O]:[BA_2O]],MATCH(ROUND(MIN(SUM(AQ$4,$O51/1000),SUM($O51,AQ$4/1000)),3),CMB[[Cmb_ID]:[Cmb_ID]],0),SUM(N(AQ$1),N($R51),1)),CHOOSE(AC[[M]:[M]],1,1,0,AC[[AB]:[AB]])),PRODUCT(INDEX(CMB[[BD_0O]:[BD_2O]],MATCH(ROUND(MIN(SUM(AQ$4,$O51/1000),SUM($O51,AQ$4/1000)),3),CMB[[Cmb_ID]:[Cmb_ID]],0),SUM(N(AQ$1),N($R51),1)),CHOOSE(AC[[M]:[M]],1,0,1,AC[[DB]:[DB]])),PRODUCT(SUM(ROUND(AVERAGE(VALUE(AQ$3),VALUE($P51)),0),CHOOSE(IF(OR(AQ$1,$R51),4,INDEX(CMB[[Res_Rare]:[Res_Rare]],MATCH(ROUND(MIN(SUM(AQ$4,$O51/1000),SUM($O51,AQ$4/1000)),3),CMB[[Cmb_ID]:[Cmb_ID]],0))),-1,-1,0,0)),IF(OR(AQ$1,$R51),4,INDEX(CMB[[Cmb_Rare]:[Cmb_Rare]],MATCH(ROUND(MIN(SUM(AQ$4,$O51/1000),SUM($O51,AQ$4/1000)),3),CMB[[Cmb_ID]:[Cmb_ID]],0))),CHOOSE(AC[[M]:[M]],2,1,1,SUM(AC[[AB]:[DB]])))),""))</f>
        <v>50</v>
      </c>
      <c r="AR51">
        <f>IF(OR(AR$5="",$S51=""),"",IFERROR(SUM(PRODUCT(INDEX(CMB[[BA_0O]:[BA_2O]],MATCH(ROUND(MIN(SUM(AR$4,$O51/1000),SUM($O51,AR$4/1000)),3),CMB[[Cmb_ID]:[Cmb_ID]],0),SUM(N(AR$1),N($R51),1)),CHOOSE(AC[[M]:[M]],1,1,0,AC[[AB]:[AB]])),PRODUCT(INDEX(CMB[[BD_0O]:[BD_2O]],MATCH(ROUND(MIN(SUM(AR$4,$O51/1000),SUM($O51,AR$4/1000)),3),CMB[[Cmb_ID]:[Cmb_ID]],0),SUM(N(AR$1),N($R51),1)),CHOOSE(AC[[M]:[M]],1,0,1,AC[[DB]:[DB]])),PRODUCT(SUM(ROUND(AVERAGE(VALUE(AR$3),VALUE($P51)),0),CHOOSE(IF(OR(AR$1,$R51),4,INDEX(CMB[[Res_Rare]:[Res_Rare]],MATCH(ROUND(MIN(SUM(AR$4,$O51/1000),SUM($O51,AR$4/1000)),3),CMB[[Cmb_ID]:[Cmb_ID]],0))),-1,-1,0,0)),IF(OR(AR$1,$R51),4,INDEX(CMB[[Cmb_Rare]:[Cmb_Rare]],MATCH(ROUND(MIN(SUM(AR$4,$O51/1000),SUM($O51,AR$4/1000)),3),CMB[[Cmb_ID]:[Cmb_ID]],0))),CHOOSE(AC[[M]:[M]],2,1,1,SUM(AC[[AB]:[DB]])))),""))</f>
        <v>54</v>
      </c>
      <c r="AS51">
        <f>IF(OR(AS$5="",$S51=""),"",IFERROR(SUM(PRODUCT(INDEX(CMB[[BA_0O]:[BA_2O]],MATCH(ROUND(MIN(SUM(AS$4,$O51/1000),SUM($O51,AS$4/1000)),3),CMB[[Cmb_ID]:[Cmb_ID]],0),SUM(N(AS$1),N($R51),1)),CHOOSE(AC[[M]:[M]],1,1,0,AC[[AB]:[AB]])),PRODUCT(INDEX(CMB[[BD_0O]:[BD_2O]],MATCH(ROUND(MIN(SUM(AS$4,$O51/1000),SUM($O51,AS$4/1000)),3),CMB[[Cmb_ID]:[Cmb_ID]],0),SUM(N(AS$1),N($R51),1)),CHOOSE(AC[[M]:[M]],1,0,1,AC[[DB]:[DB]])),PRODUCT(SUM(ROUND(AVERAGE(VALUE(AS$3),VALUE($P51)),0),CHOOSE(IF(OR(AS$1,$R51),4,INDEX(CMB[[Res_Rare]:[Res_Rare]],MATCH(ROUND(MIN(SUM(AS$4,$O51/1000),SUM($O51,AS$4/1000)),3),CMB[[Cmb_ID]:[Cmb_ID]],0))),-1,-1,0,0)),IF(OR(AS$1,$R51),4,INDEX(CMB[[Cmb_Rare]:[Cmb_Rare]],MATCH(ROUND(MIN(SUM(AS$4,$O51/1000),SUM($O51,AS$4/1000)),3),CMB[[Cmb_ID]:[Cmb_ID]],0))),CHOOSE(AC[[M]:[M]],2,1,1,SUM(AC[[AB]:[DB]])))),""))</f>
        <v>53</v>
      </c>
      <c r="AT51">
        <f>IF(OR(AT$5="",$S51=""),"",IFERROR(SUM(PRODUCT(INDEX(CMB[[BA_0O]:[BA_2O]],MATCH(ROUND(MIN(SUM(AT$4,$O51/1000),SUM($O51,AT$4/1000)),3),CMB[[Cmb_ID]:[Cmb_ID]],0),SUM(N(AT$1),N($R51),1)),CHOOSE(AC[[M]:[M]],1,1,0,AC[[AB]:[AB]])),PRODUCT(INDEX(CMB[[BD_0O]:[BD_2O]],MATCH(ROUND(MIN(SUM(AT$4,$O51/1000),SUM($O51,AT$4/1000)),3),CMB[[Cmb_ID]:[Cmb_ID]],0),SUM(N(AT$1),N($R51),1)),CHOOSE(AC[[M]:[M]],1,0,1,AC[[DB]:[DB]])),PRODUCT(SUM(ROUND(AVERAGE(VALUE(AT$3),VALUE($P51)),0),CHOOSE(IF(OR(AT$1,$R51),4,INDEX(CMB[[Res_Rare]:[Res_Rare]],MATCH(ROUND(MIN(SUM(AT$4,$O51/1000),SUM($O51,AT$4/1000)),3),CMB[[Cmb_ID]:[Cmb_ID]],0))),-1,-1,0,0)),IF(OR(AT$1,$R51),4,INDEX(CMB[[Cmb_Rare]:[Cmb_Rare]],MATCH(ROUND(MIN(SUM(AT$4,$O51/1000),SUM($O51,AT$4/1000)),3),CMB[[Cmb_ID]:[Cmb_ID]],0))),CHOOSE(AC[[M]:[M]],2,1,1,SUM(AC[[AB]:[DB]])))),""))</f>
        <v>50</v>
      </c>
      <c r="AU51">
        <f>IF(OR(AU$5="",$S51=""),"",IFERROR(SUM(PRODUCT(INDEX(CMB[[BA_0O]:[BA_2O]],MATCH(ROUND(MIN(SUM(AU$4,$O51/1000),SUM($O51,AU$4/1000)),3),CMB[[Cmb_ID]:[Cmb_ID]],0),SUM(N(AU$1),N($R51),1)),CHOOSE(AC[[M]:[M]],1,1,0,AC[[AB]:[AB]])),PRODUCT(INDEX(CMB[[BD_0O]:[BD_2O]],MATCH(ROUND(MIN(SUM(AU$4,$O51/1000),SUM($O51,AU$4/1000)),3),CMB[[Cmb_ID]:[Cmb_ID]],0),SUM(N(AU$1),N($R51),1)),CHOOSE(AC[[M]:[M]],1,0,1,AC[[DB]:[DB]])),PRODUCT(SUM(ROUND(AVERAGE(VALUE(AU$3),VALUE($P51)),0),CHOOSE(IF(OR(AU$1,$R51),4,INDEX(CMB[[Res_Rare]:[Res_Rare]],MATCH(ROUND(MIN(SUM(AU$4,$O51/1000),SUM($O51,AU$4/1000)),3),CMB[[Cmb_ID]:[Cmb_ID]],0))),-1,-1,0,0)),IF(OR(AU$1,$R51),4,INDEX(CMB[[Cmb_Rare]:[Cmb_Rare]],MATCH(ROUND(MIN(SUM(AU$4,$O51/1000),SUM($O51,AU$4/1000)),3),CMB[[Cmb_ID]:[Cmb_ID]],0))),CHOOSE(AC[[M]:[M]],2,1,1,SUM(AC[[AB]:[DB]])))),""))</f>
        <v>48</v>
      </c>
      <c r="AV51" t="str">
        <f>IF(OR(AV$5="",$S51=""),"",IFERROR(SUM(PRODUCT(INDEX(CMB[[BA_0O]:[BA_2O]],MATCH(ROUND(MIN(SUM(AV$4,$O51/1000),SUM($O51,AV$4/1000)),3),CMB[[Cmb_ID]:[Cmb_ID]],0),SUM(N(AV$1),N($R51),1)),CHOOSE(AC[[M]:[M]],1,1,0,AC[[AB]:[AB]])),PRODUCT(INDEX(CMB[[BD_0O]:[BD_2O]],MATCH(ROUND(MIN(SUM(AV$4,$O51/1000),SUM($O51,AV$4/1000)),3),CMB[[Cmb_ID]:[Cmb_ID]],0),SUM(N(AV$1),N($R51),1)),CHOOSE(AC[[M]:[M]],1,0,1,AC[[DB]:[DB]])),PRODUCT(SUM(ROUND(AVERAGE(VALUE(AV$3),VALUE($P51)),0),CHOOSE(IF(OR(AV$1,$R51),4,INDEX(CMB[[Res_Rare]:[Res_Rare]],MATCH(ROUND(MIN(SUM(AV$4,$O51/1000),SUM($O51,AV$4/1000)),3),CMB[[Cmb_ID]:[Cmb_ID]],0))),-1,-1,0,0)),IF(OR(AV$1,$R51),4,INDEX(CMB[[Cmb_Rare]:[Cmb_Rare]],MATCH(ROUND(MIN(SUM(AV$4,$O51/1000),SUM($O51,AV$4/1000)),3),CMB[[Cmb_ID]:[Cmb_ID]],0))),CHOOSE(AC[[M]:[M]],2,1,1,SUM(AC[[AB]:[DB]])))),""))</f>
        <v/>
      </c>
      <c r="AW51">
        <f>IF(OR(AW$5="",$S51=""),"",IFERROR(SUM(PRODUCT(INDEX(CMB[[BA_0O]:[BA_2O]],MATCH(ROUND(MIN(SUM(AW$4,$O51/1000),SUM($O51,AW$4/1000)),3),CMB[[Cmb_ID]:[Cmb_ID]],0),SUM(N(AW$1),N($R51),1)),CHOOSE(AC[[M]:[M]],1,1,0,AC[[AB]:[AB]])),PRODUCT(INDEX(CMB[[BD_0O]:[BD_2O]],MATCH(ROUND(MIN(SUM(AW$4,$O51/1000),SUM($O51,AW$4/1000)),3),CMB[[Cmb_ID]:[Cmb_ID]],0),SUM(N(AW$1),N($R51),1)),CHOOSE(AC[[M]:[M]],1,0,1,AC[[DB]:[DB]])),PRODUCT(SUM(ROUND(AVERAGE(VALUE(AW$3),VALUE($P51)),0),CHOOSE(IF(OR(AW$1,$R51),4,INDEX(CMB[[Res_Rare]:[Res_Rare]],MATCH(ROUND(MIN(SUM(AW$4,$O51/1000),SUM($O51,AW$4/1000)),3),CMB[[Cmb_ID]:[Cmb_ID]],0))),-1,-1,0,0)),IF(OR(AW$1,$R51),4,INDEX(CMB[[Cmb_Rare]:[Cmb_Rare]],MATCH(ROUND(MIN(SUM(AW$4,$O51/1000),SUM($O51,AW$4/1000)),3),CMB[[Cmb_ID]:[Cmb_ID]],0))),CHOOSE(AC[[M]:[M]],2,1,1,SUM(AC[[AB]:[DB]])))),""))</f>
        <v>53</v>
      </c>
      <c r="AX51">
        <f>IF(OR(AX$5="",$S51=""),"",IFERROR(SUM(PRODUCT(INDEX(CMB[[BA_0O]:[BA_2O]],MATCH(ROUND(MIN(SUM(AX$4,$O51/1000),SUM($O51,AX$4/1000)),3),CMB[[Cmb_ID]:[Cmb_ID]],0),SUM(N(AX$1),N($R51),1)),CHOOSE(AC[[M]:[M]],1,1,0,AC[[AB]:[AB]])),PRODUCT(INDEX(CMB[[BD_0O]:[BD_2O]],MATCH(ROUND(MIN(SUM(AX$4,$O51/1000),SUM($O51,AX$4/1000)),3),CMB[[Cmb_ID]:[Cmb_ID]],0),SUM(N(AX$1),N($R51),1)),CHOOSE(AC[[M]:[M]],1,0,1,AC[[DB]:[DB]])),PRODUCT(SUM(ROUND(AVERAGE(VALUE(AX$3),VALUE($P51)),0),CHOOSE(IF(OR(AX$1,$R51),4,INDEX(CMB[[Res_Rare]:[Res_Rare]],MATCH(ROUND(MIN(SUM(AX$4,$O51/1000),SUM($O51,AX$4/1000)),3),CMB[[Cmb_ID]:[Cmb_ID]],0))),-1,-1,0,0)),IF(OR(AX$1,$R51),4,INDEX(CMB[[Cmb_Rare]:[Cmb_Rare]],MATCH(ROUND(MIN(SUM(AX$4,$O51/1000),SUM($O51,AX$4/1000)),3),CMB[[Cmb_ID]:[Cmb_ID]],0))),CHOOSE(AC[[M]:[M]],2,1,1,SUM(AC[[AB]:[DB]])))),""))</f>
        <v>45</v>
      </c>
      <c r="AY51">
        <f>IF(OR(AY$5="",$S51=""),"",IFERROR(SUM(PRODUCT(INDEX(CMB[[BA_0O]:[BA_2O]],MATCH(ROUND(MIN(SUM(AY$4,$O51/1000),SUM($O51,AY$4/1000)),3),CMB[[Cmb_ID]:[Cmb_ID]],0),SUM(N(AY$1),N($R51),1)),CHOOSE(AC[[M]:[M]],1,1,0,AC[[AB]:[AB]])),PRODUCT(INDEX(CMB[[BD_0O]:[BD_2O]],MATCH(ROUND(MIN(SUM(AY$4,$O51/1000),SUM($O51,AY$4/1000)),3),CMB[[Cmb_ID]:[Cmb_ID]],0),SUM(N(AY$1),N($R51),1)),CHOOSE(AC[[M]:[M]],1,0,1,AC[[DB]:[DB]])),PRODUCT(SUM(ROUND(AVERAGE(VALUE(AY$3),VALUE($P51)),0),CHOOSE(IF(OR(AY$1,$R51),4,INDEX(CMB[[Res_Rare]:[Res_Rare]],MATCH(ROUND(MIN(SUM(AY$4,$O51/1000),SUM($O51,AY$4/1000)),3),CMB[[Cmb_ID]:[Cmb_ID]],0))),-1,-1,0,0)),IF(OR(AY$1,$R51),4,INDEX(CMB[[Cmb_Rare]:[Cmb_Rare]],MATCH(ROUND(MIN(SUM(AY$4,$O51/1000),SUM($O51,AY$4/1000)),3),CMB[[Cmb_ID]:[Cmb_ID]],0))),CHOOSE(AC[[M]:[M]],2,1,1,SUM(AC[[AB]:[DB]])))),""))</f>
        <v>53</v>
      </c>
      <c r="AZ51">
        <f>IF(OR(AZ$5="",$S51=""),"",IFERROR(SUM(PRODUCT(INDEX(CMB[[BA_0O]:[BA_2O]],MATCH(ROUND(MIN(SUM(AZ$4,$O51/1000),SUM($O51,AZ$4/1000)),3),CMB[[Cmb_ID]:[Cmb_ID]],0),SUM(N(AZ$1),N($R51),1)),CHOOSE(AC[[M]:[M]],1,1,0,AC[[AB]:[AB]])),PRODUCT(INDEX(CMB[[BD_0O]:[BD_2O]],MATCH(ROUND(MIN(SUM(AZ$4,$O51/1000),SUM($O51,AZ$4/1000)),3),CMB[[Cmb_ID]:[Cmb_ID]],0),SUM(N(AZ$1),N($R51),1)),CHOOSE(AC[[M]:[M]],1,0,1,AC[[DB]:[DB]])),PRODUCT(SUM(ROUND(AVERAGE(VALUE(AZ$3),VALUE($P51)),0),CHOOSE(IF(OR(AZ$1,$R51),4,INDEX(CMB[[Res_Rare]:[Res_Rare]],MATCH(ROUND(MIN(SUM(AZ$4,$O51/1000),SUM($O51,AZ$4/1000)),3),CMB[[Cmb_ID]:[Cmb_ID]],0))),-1,-1,0,0)),IF(OR(AZ$1,$R51),4,INDEX(CMB[[Cmb_Rare]:[Cmb_Rare]],MATCH(ROUND(MIN(SUM(AZ$4,$O51/1000),SUM($O51,AZ$4/1000)),3),CMB[[Cmb_ID]:[Cmb_ID]],0))),CHOOSE(AC[[M]:[M]],2,1,1,SUM(AC[[AB]:[DB]])))),""))</f>
        <v>50</v>
      </c>
      <c r="BA51">
        <f>IF(OR(BA$5="",$S51=""),"",IFERROR(SUM(PRODUCT(INDEX(CMB[[BA_0O]:[BA_2O]],MATCH(ROUND(MIN(SUM(BA$4,$O51/1000),SUM($O51,BA$4/1000)),3),CMB[[Cmb_ID]:[Cmb_ID]],0),SUM(N(BA$1),N($R51),1)),CHOOSE(AC[[M]:[M]],1,1,0,AC[[AB]:[AB]])),PRODUCT(INDEX(CMB[[BD_0O]:[BD_2O]],MATCH(ROUND(MIN(SUM(BA$4,$O51/1000),SUM($O51,BA$4/1000)),3),CMB[[Cmb_ID]:[Cmb_ID]],0),SUM(N(BA$1),N($R51),1)),CHOOSE(AC[[M]:[M]],1,0,1,AC[[DB]:[DB]])),PRODUCT(SUM(ROUND(AVERAGE(VALUE(BA$3),VALUE($P51)),0),CHOOSE(IF(OR(BA$1,$R51),4,INDEX(CMB[[Res_Rare]:[Res_Rare]],MATCH(ROUND(MIN(SUM(BA$4,$O51/1000),SUM($O51,BA$4/1000)),3),CMB[[Cmb_ID]:[Cmb_ID]],0))),-1,-1,0,0)),IF(OR(BA$1,$R51),4,INDEX(CMB[[Cmb_Rare]:[Cmb_Rare]],MATCH(ROUND(MIN(SUM(BA$4,$O51/1000),SUM($O51,BA$4/1000)),3),CMB[[Cmb_ID]:[Cmb_ID]],0))),CHOOSE(AC[[M]:[M]],2,1,1,SUM(AC[[AB]:[DB]])))),""))</f>
        <v>48</v>
      </c>
      <c r="BB51">
        <f>IF(OR(BB$5="",$S51=""),"",IFERROR(SUM(PRODUCT(INDEX(CMB[[BA_0O]:[BA_2O]],MATCH(ROUND(MIN(SUM(BB$4,$O51/1000),SUM($O51,BB$4/1000)),3),CMB[[Cmb_ID]:[Cmb_ID]],0),SUM(N(BB$1),N($R51),1)),CHOOSE(AC[[M]:[M]],1,1,0,AC[[AB]:[AB]])),PRODUCT(INDEX(CMB[[BD_0O]:[BD_2O]],MATCH(ROUND(MIN(SUM(BB$4,$O51/1000),SUM($O51,BB$4/1000)),3),CMB[[Cmb_ID]:[Cmb_ID]],0),SUM(N(BB$1),N($R51),1)),CHOOSE(AC[[M]:[M]],1,0,1,AC[[DB]:[DB]])),PRODUCT(SUM(ROUND(AVERAGE(VALUE(BB$3),VALUE($P51)),0),CHOOSE(IF(OR(BB$1,$R51),4,INDEX(CMB[[Res_Rare]:[Res_Rare]],MATCH(ROUND(MIN(SUM(BB$4,$O51/1000),SUM($O51,BB$4/1000)),3),CMB[[Cmb_ID]:[Cmb_ID]],0))),-1,-1,0,0)),IF(OR(BB$1,$R51),4,INDEX(CMB[[Cmb_Rare]:[Cmb_Rare]],MATCH(ROUND(MIN(SUM(BB$4,$O51/1000),SUM($O51,BB$4/1000)),3),CMB[[Cmb_ID]:[Cmb_ID]],0))),CHOOSE(AC[[M]:[M]],2,1,1,SUM(AC[[AB]:[DB]])))),""))</f>
        <v>46</v>
      </c>
      <c r="BC51" t="str">
        <f>IF(OR(BC$5="",$S51=""),"",IFERROR(SUM(PRODUCT(INDEX(CMB[[BA_0O]:[BA_2O]],MATCH(ROUND(MIN(SUM(BC$4,$O51/1000),SUM($O51,BC$4/1000)),3),CMB[[Cmb_ID]:[Cmb_ID]],0),SUM(N(BC$1),N($R51),1)),CHOOSE(AC[[M]:[M]],1,1,0,AC[[AB]:[AB]])),PRODUCT(INDEX(CMB[[BD_0O]:[BD_2O]],MATCH(ROUND(MIN(SUM(BC$4,$O51/1000),SUM($O51,BC$4/1000)),3),CMB[[Cmb_ID]:[Cmb_ID]],0),SUM(N(BC$1),N($R51),1)),CHOOSE(AC[[M]:[M]],1,0,1,AC[[DB]:[DB]])),PRODUCT(SUM(ROUND(AVERAGE(VALUE(BC$3),VALUE($P51)),0),CHOOSE(IF(OR(BC$1,$R51),4,INDEX(CMB[[Res_Rare]:[Res_Rare]],MATCH(ROUND(MIN(SUM(BC$4,$O51/1000),SUM($O51,BC$4/1000)),3),CMB[[Cmb_ID]:[Cmb_ID]],0))),-1,-1,0,0)),IF(OR(BC$1,$R51),4,INDEX(CMB[[Cmb_Rare]:[Cmb_Rare]],MATCH(ROUND(MIN(SUM(BC$4,$O51/1000),SUM($O51,BC$4/1000)),3),CMB[[Cmb_ID]:[Cmb_ID]],0))),CHOOSE(AC[[M]:[M]],2,1,1,SUM(AC[[AB]:[DB]])))),""))</f>
        <v/>
      </c>
      <c r="BD51" t="str">
        <f>IF(OR(BD$5="",$S51=""),"",IFERROR(SUM(PRODUCT(INDEX(CMB[[BA_0O]:[BA_2O]],MATCH(ROUND(MIN(SUM(BD$4,$O51/1000),SUM($O51,BD$4/1000)),3),CMB[[Cmb_ID]:[Cmb_ID]],0),SUM(N(BD$1),N($R51),1)),CHOOSE(AC[[M]:[M]],1,1,0,AC[[AB]:[AB]])),PRODUCT(INDEX(CMB[[BD_0O]:[BD_2O]],MATCH(ROUND(MIN(SUM(BD$4,$O51/1000),SUM($O51,BD$4/1000)),3),CMB[[Cmb_ID]:[Cmb_ID]],0),SUM(N(BD$1),N($R51),1)),CHOOSE(AC[[M]:[M]],1,0,1,AC[[DB]:[DB]])),PRODUCT(SUM(ROUND(AVERAGE(VALUE(BD$3),VALUE($P51)),0),CHOOSE(IF(OR(BD$1,$R51),4,INDEX(CMB[[Res_Rare]:[Res_Rare]],MATCH(ROUND(MIN(SUM(BD$4,$O51/1000),SUM($O51,BD$4/1000)),3),CMB[[Cmb_ID]:[Cmb_ID]],0))),-1,-1,0,0)),IF(OR(BD$1,$R51),4,INDEX(CMB[[Cmb_Rare]:[Cmb_Rare]],MATCH(ROUND(MIN(SUM(BD$4,$O51/1000),SUM($O51,BD$4/1000)),3),CMB[[Cmb_ID]:[Cmb_ID]],0))),CHOOSE(AC[[M]:[M]],2,1,1,SUM(AC[[AB]:[DB]])))),""))</f>
        <v/>
      </c>
      <c r="BE51" t="str">
        <f>IF(OR(BE$5="",$S51=""),"",IFERROR(SUM(PRODUCT(INDEX(CMB[[BA_0O]:[BA_2O]],MATCH(ROUND(MIN(SUM(BE$4,$O51/1000),SUM($O51,BE$4/1000)),3),CMB[[Cmb_ID]:[Cmb_ID]],0),SUM(N(BE$1),N($R51),1)),CHOOSE(AC[[M]:[M]],1,1,0,AC[[AB]:[AB]])),PRODUCT(INDEX(CMB[[BD_0O]:[BD_2O]],MATCH(ROUND(MIN(SUM(BE$4,$O51/1000),SUM($O51,BE$4/1000)),3),CMB[[Cmb_ID]:[Cmb_ID]],0),SUM(N(BE$1),N($R51),1)),CHOOSE(AC[[M]:[M]],1,0,1,AC[[DB]:[DB]])),PRODUCT(SUM(ROUND(AVERAGE(VALUE(BE$3),VALUE($P51)),0),CHOOSE(IF(OR(BE$1,$R51),4,INDEX(CMB[[Res_Rare]:[Res_Rare]],MATCH(ROUND(MIN(SUM(BE$4,$O51/1000),SUM($O51,BE$4/1000)),3),CMB[[Cmb_ID]:[Cmb_ID]],0))),-1,-1,0,0)),IF(OR(BE$1,$R51),4,INDEX(CMB[[Cmb_Rare]:[Cmb_Rare]],MATCH(ROUND(MIN(SUM(BE$4,$O51/1000),SUM($O51,BE$4/1000)),3),CMB[[Cmb_ID]:[Cmb_ID]],0))),CHOOSE(AC[[M]:[M]],2,1,1,SUM(AC[[AB]:[DB]])))),""))</f>
        <v/>
      </c>
      <c r="BF51" t="str">
        <f>IF(OR(BF$5="",$S51=""),"",IFERROR(SUM(PRODUCT(INDEX(CMB[[BA_0O]:[BA_2O]],MATCH(ROUND(MIN(SUM(BF$4,$O51/1000),SUM($O51,BF$4/1000)),3),CMB[[Cmb_ID]:[Cmb_ID]],0),SUM(N(BF$1),N($R51),1)),CHOOSE(AC[[M]:[M]],1,1,0,AC[[AB]:[AB]])),PRODUCT(INDEX(CMB[[BD_0O]:[BD_2O]],MATCH(ROUND(MIN(SUM(BF$4,$O51/1000),SUM($O51,BF$4/1000)),3),CMB[[Cmb_ID]:[Cmb_ID]],0),SUM(N(BF$1),N($R51),1)),CHOOSE(AC[[M]:[M]],1,0,1,AC[[DB]:[DB]])),PRODUCT(SUM(ROUND(AVERAGE(VALUE(BF$3),VALUE($P51)),0),CHOOSE(IF(OR(BF$1,$R51),4,INDEX(CMB[[Res_Rare]:[Res_Rare]],MATCH(ROUND(MIN(SUM(BF$4,$O51/1000),SUM($O51,BF$4/1000)),3),CMB[[Cmb_ID]:[Cmb_ID]],0))),-1,-1,0,0)),IF(OR(BF$1,$R51),4,INDEX(CMB[[Cmb_Rare]:[Cmb_Rare]],MATCH(ROUND(MIN(SUM(BF$4,$O51/1000),SUM($O51,BF$4/1000)),3),CMB[[Cmb_ID]:[Cmb_ID]],0))),CHOOSE(AC[[M]:[M]],2,1,1,SUM(AC[[AB]:[DB]])))),""))</f>
        <v/>
      </c>
      <c r="BG51" t="str">
        <f>IF(OR(BG$5="",$S51=""),"",IFERROR(SUM(PRODUCT(INDEX(CMB[[BA_0O]:[BA_2O]],MATCH(ROUND(MIN(SUM(BG$4,$O51/1000),SUM($O51,BG$4/1000)),3),CMB[[Cmb_ID]:[Cmb_ID]],0),SUM(N(BG$1),N($R51),1)),CHOOSE(AC[[M]:[M]],1,1,0,AC[[AB]:[AB]])),PRODUCT(INDEX(CMB[[BD_0O]:[BD_2O]],MATCH(ROUND(MIN(SUM(BG$4,$O51/1000),SUM($O51,BG$4/1000)),3),CMB[[Cmb_ID]:[Cmb_ID]],0),SUM(N(BG$1),N($R51),1)),CHOOSE(AC[[M]:[M]],1,0,1,AC[[DB]:[DB]])),PRODUCT(SUM(ROUND(AVERAGE(VALUE(BG$3),VALUE($P51)),0),CHOOSE(IF(OR(BG$1,$R51),4,INDEX(CMB[[Res_Rare]:[Res_Rare]],MATCH(ROUND(MIN(SUM(BG$4,$O51/1000),SUM($O51,BG$4/1000)),3),CMB[[Cmb_ID]:[Cmb_ID]],0))),-1,-1,0,0)),IF(OR(BG$1,$R51),4,INDEX(CMB[[Cmb_Rare]:[Cmb_Rare]],MATCH(ROUND(MIN(SUM(BG$4,$O51/1000),SUM($O51,BG$4/1000)),3),CMB[[Cmb_ID]:[Cmb_ID]],0))),CHOOSE(AC[[M]:[M]],2,1,1,SUM(AC[[AB]:[DB]])))),""))</f>
        <v/>
      </c>
      <c r="BH51" t="str">
        <f>IF(OR(BH$5="",$S51=""),"",IFERROR(SUM(PRODUCT(INDEX(CMB[[BA_0O]:[BA_2O]],MATCH(ROUND(MIN(SUM(BH$4,$O51/1000),SUM($O51,BH$4/1000)),3),CMB[[Cmb_ID]:[Cmb_ID]],0),SUM(N(BH$1),N($R51),1)),CHOOSE(AC[[M]:[M]],1,1,0,AC[[AB]:[AB]])),PRODUCT(INDEX(CMB[[BD_0O]:[BD_2O]],MATCH(ROUND(MIN(SUM(BH$4,$O51/1000),SUM($O51,BH$4/1000)),3),CMB[[Cmb_ID]:[Cmb_ID]],0),SUM(N(BH$1),N($R51),1)),CHOOSE(AC[[M]:[M]],1,0,1,AC[[DB]:[DB]])),PRODUCT(SUM(ROUND(AVERAGE(VALUE(BH$3),VALUE($P51)),0),CHOOSE(IF(OR(BH$1,$R51),4,INDEX(CMB[[Res_Rare]:[Res_Rare]],MATCH(ROUND(MIN(SUM(BH$4,$O51/1000),SUM($O51,BH$4/1000)),3),CMB[[Cmb_ID]:[Cmb_ID]],0))),-1,-1,0,0)),IF(OR(BH$1,$R51),4,INDEX(CMB[[Cmb_Rare]:[Cmb_Rare]],MATCH(ROUND(MIN(SUM(BH$4,$O51/1000),SUM($O51,BH$4/1000)),3),CMB[[Cmb_ID]:[Cmb_ID]],0))),CHOOSE(AC[[M]:[M]],2,1,1,SUM(AC[[AB]:[DB]])))),""))</f>
        <v/>
      </c>
      <c r="BI51" t="str">
        <f>IF(OR(BI$5="",$S51=""),"",IFERROR(SUM(PRODUCT(INDEX(CMB[[BA_0O]:[BA_2O]],MATCH(ROUND(MIN(SUM(BI$4,$O51/1000),SUM($O51,BI$4/1000)),3),CMB[[Cmb_ID]:[Cmb_ID]],0),SUM(N(BI$1),N($R51),1)),CHOOSE(AC[[M]:[M]],1,1,0,AC[[AB]:[AB]])),PRODUCT(INDEX(CMB[[BD_0O]:[BD_2O]],MATCH(ROUND(MIN(SUM(BI$4,$O51/1000),SUM($O51,BI$4/1000)),3),CMB[[Cmb_ID]:[Cmb_ID]],0),SUM(N(BI$1),N($R51),1)),CHOOSE(AC[[M]:[M]],1,0,1,AC[[DB]:[DB]])),PRODUCT(SUM(ROUND(AVERAGE(VALUE(BI$3),VALUE($P51)),0),CHOOSE(IF(OR(BI$1,$R51),4,INDEX(CMB[[Res_Rare]:[Res_Rare]],MATCH(ROUND(MIN(SUM(BI$4,$O51/1000),SUM($O51,BI$4/1000)),3),CMB[[Cmb_ID]:[Cmb_ID]],0))),-1,-1,0,0)),IF(OR(BI$1,$R51),4,INDEX(CMB[[Cmb_Rare]:[Cmb_Rare]],MATCH(ROUND(MIN(SUM(BI$4,$O51/1000),SUM($O51,BI$4/1000)),3),CMB[[Cmb_ID]:[Cmb_ID]],0))),CHOOSE(AC[[M]:[M]],2,1,1,SUM(AC[[AB]:[DB]])))),""))</f>
        <v/>
      </c>
      <c r="BJ51" t="str">
        <f>IF(OR(BJ$5="",$S51=""),"",IFERROR(SUM(PRODUCT(INDEX(CMB[[BA_0O]:[BA_2O]],MATCH(ROUND(MIN(SUM(BJ$4,$O51/1000),SUM($O51,BJ$4/1000)),3),CMB[[Cmb_ID]:[Cmb_ID]],0),SUM(N(BJ$1),N($R51),1)),CHOOSE(AC[[M]:[M]],1,1,0,AC[[AB]:[AB]])),PRODUCT(INDEX(CMB[[BD_0O]:[BD_2O]],MATCH(ROUND(MIN(SUM(BJ$4,$O51/1000),SUM($O51,BJ$4/1000)),3),CMB[[Cmb_ID]:[Cmb_ID]],0),SUM(N(BJ$1),N($R51),1)),CHOOSE(AC[[M]:[M]],1,0,1,AC[[DB]:[DB]])),PRODUCT(SUM(ROUND(AVERAGE(VALUE(BJ$3),VALUE($P51)),0),CHOOSE(IF(OR(BJ$1,$R51),4,INDEX(CMB[[Res_Rare]:[Res_Rare]],MATCH(ROUND(MIN(SUM(BJ$4,$O51/1000),SUM($O51,BJ$4/1000)),3),CMB[[Cmb_ID]:[Cmb_ID]],0))),-1,-1,0,0)),IF(OR(BJ$1,$R51),4,INDEX(CMB[[Cmb_Rare]:[Cmb_Rare]],MATCH(ROUND(MIN(SUM(BJ$4,$O51/1000),SUM($O51,BJ$4/1000)),3),CMB[[Cmb_ID]:[Cmb_ID]],0))),CHOOSE(AC[[M]:[M]],2,1,1,SUM(AC[[AB]:[DB]])))),""))</f>
        <v/>
      </c>
      <c r="BK51" t="str">
        <f>IF(OR(BK$5="",$S51=""),"",IFERROR(SUM(PRODUCT(INDEX(CMB[[BA_0O]:[BA_2O]],MATCH(ROUND(MIN(SUM(BK$4,$O51/1000),SUM($O51,BK$4/1000)),3),CMB[[Cmb_ID]:[Cmb_ID]],0),SUM(N(BK$1),N($R51),1)),CHOOSE(AC[[M]:[M]],1,1,0,AC[[AB]:[AB]])),PRODUCT(INDEX(CMB[[BD_0O]:[BD_2O]],MATCH(ROUND(MIN(SUM(BK$4,$O51/1000),SUM($O51,BK$4/1000)),3),CMB[[Cmb_ID]:[Cmb_ID]],0),SUM(N(BK$1),N($R51),1)),CHOOSE(AC[[M]:[M]],1,0,1,AC[[DB]:[DB]])),PRODUCT(SUM(ROUND(AVERAGE(VALUE(BK$3),VALUE($P51)),0),CHOOSE(IF(OR(BK$1,$R51),4,INDEX(CMB[[Res_Rare]:[Res_Rare]],MATCH(ROUND(MIN(SUM(BK$4,$O51/1000),SUM($O51,BK$4/1000)),3),CMB[[Cmb_ID]:[Cmb_ID]],0))),-1,-1,0,0)),IF(OR(BK$1,$R51),4,INDEX(CMB[[Cmb_Rare]:[Cmb_Rare]],MATCH(ROUND(MIN(SUM(BK$4,$O51/1000),SUM($O51,BK$4/1000)),3),CMB[[Cmb_ID]:[Cmb_ID]],0))),CHOOSE(AC[[M]:[M]],2,1,1,SUM(AC[[AB]:[DB]])))),""))</f>
        <v/>
      </c>
      <c r="BL51" t="str">
        <f>IF(OR(BL$5="",$S51=""),"",IFERROR(SUM(PRODUCT(INDEX(CMB[[BA_0O]:[BA_2O]],MATCH(ROUND(MIN(SUM(BL$4,$O51/1000),SUM($O51,BL$4/1000)),3),CMB[[Cmb_ID]:[Cmb_ID]],0),SUM(N(BL$1),N($R51),1)),CHOOSE(AC[[M]:[M]],1,1,0,AC[[AB]:[AB]])),PRODUCT(INDEX(CMB[[BD_0O]:[BD_2O]],MATCH(ROUND(MIN(SUM(BL$4,$O51/1000),SUM($O51,BL$4/1000)),3),CMB[[Cmb_ID]:[Cmb_ID]],0),SUM(N(BL$1),N($R51),1)),CHOOSE(AC[[M]:[M]],1,0,1,AC[[DB]:[DB]])),PRODUCT(SUM(ROUND(AVERAGE(VALUE(BL$3),VALUE($P51)),0),CHOOSE(IF(OR(BL$1,$R51),4,INDEX(CMB[[Res_Rare]:[Res_Rare]],MATCH(ROUND(MIN(SUM(BL$4,$O51/1000),SUM($O51,BL$4/1000)),3),CMB[[Cmb_ID]:[Cmb_ID]],0))),-1,-1,0,0)),IF(OR(BL$1,$R51),4,INDEX(CMB[[Cmb_Rare]:[Cmb_Rare]],MATCH(ROUND(MIN(SUM(BL$4,$O51/1000),SUM($O51,BL$4/1000)),3),CMB[[Cmb_ID]:[Cmb_ID]],0))),CHOOSE(AC[[M]:[M]],2,1,1,SUM(AC[[AB]:[DB]])))),""))</f>
        <v/>
      </c>
      <c r="BM51" t="str">
        <f>IF(OR(BM$5="",$S51=""),"",IFERROR(SUM(PRODUCT(INDEX(CMB[[BA_0O]:[BA_2O]],MATCH(ROUND(MIN(SUM(BM$4,$O51/1000),SUM($O51,BM$4/1000)),3),CMB[[Cmb_ID]:[Cmb_ID]],0),SUM(N(BM$1),N($R51),1)),CHOOSE(AC[[M]:[M]],1,1,0,AC[[AB]:[AB]])),PRODUCT(INDEX(CMB[[BD_0O]:[BD_2O]],MATCH(ROUND(MIN(SUM(BM$4,$O51/1000),SUM($O51,BM$4/1000)),3),CMB[[Cmb_ID]:[Cmb_ID]],0),SUM(N(BM$1),N($R51),1)),CHOOSE(AC[[M]:[M]],1,0,1,AC[[DB]:[DB]])),PRODUCT(SUM(ROUND(AVERAGE(VALUE(BM$3),VALUE($P51)),0),CHOOSE(IF(OR(BM$1,$R51),4,INDEX(CMB[[Res_Rare]:[Res_Rare]],MATCH(ROUND(MIN(SUM(BM$4,$O51/1000),SUM($O51,BM$4/1000)),3),CMB[[Cmb_ID]:[Cmb_ID]],0))),-1,-1,0,0)),IF(OR(BM$1,$R51),4,INDEX(CMB[[Cmb_Rare]:[Cmb_Rare]],MATCH(ROUND(MIN(SUM(BM$4,$O51/1000),SUM($O51,BM$4/1000)),3),CMB[[Cmb_ID]:[Cmb_ID]],0))),CHOOSE(AC[[M]:[M]],2,1,1,SUM(AC[[AB]:[DB]])))),""))</f>
        <v/>
      </c>
      <c r="BN51" t="str">
        <f>IF(OR(BN$5="",$S51=""),"",IFERROR(SUM(PRODUCT(INDEX(CMB[[BA_0O]:[BA_2O]],MATCH(ROUND(MIN(SUM(BN$4,$O51/1000),SUM($O51,BN$4/1000)),3),CMB[[Cmb_ID]:[Cmb_ID]],0),SUM(N(BN$1),N($R51),1)),CHOOSE(AC[[M]:[M]],1,1,0,AC[[AB]:[AB]])),PRODUCT(INDEX(CMB[[BD_0O]:[BD_2O]],MATCH(ROUND(MIN(SUM(BN$4,$O51/1000),SUM($O51,BN$4/1000)),3),CMB[[Cmb_ID]:[Cmb_ID]],0),SUM(N(BN$1),N($R51),1)),CHOOSE(AC[[M]:[M]],1,0,1,AC[[DB]:[DB]])),PRODUCT(SUM(ROUND(AVERAGE(VALUE(BN$3),VALUE($P51)),0),CHOOSE(IF(OR(BN$1,$R51),4,INDEX(CMB[[Res_Rare]:[Res_Rare]],MATCH(ROUND(MIN(SUM(BN$4,$O51/1000),SUM($O51,BN$4/1000)),3),CMB[[Cmb_ID]:[Cmb_ID]],0))),-1,-1,0,0)),IF(OR(BN$1,$R51),4,INDEX(CMB[[Cmb_Rare]:[Cmb_Rare]],MATCH(ROUND(MIN(SUM(BN$4,$O51/1000),SUM($O51,BN$4/1000)),3),CMB[[Cmb_ID]:[Cmb_ID]],0))),CHOOSE(AC[[M]:[M]],2,1,1,SUM(AC[[AB]:[DB]])))),""))</f>
        <v/>
      </c>
      <c r="BO51" t="str">
        <f>IF(OR(BO$5="",$S51=""),"",IFERROR(SUM(PRODUCT(INDEX(CMB[[BA_0O]:[BA_2O]],MATCH(ROUND(MIN(SUM(BO$4,$O51/1000),SUM($O51,BO$4/1000)),3),CMB[[Cmb_ID]:[Cmb_ID]],0),SUM(N(BO$1),N($R51),1)),CHOOSE(AC[[M]:[M]],1,1,0,AC[[AB]:[AB]])),PRODUCT(INDEX(CMB[[BD_0O]:[BD_2O]],MATCH(ROUND(MIN(SUM(BO$4,$O51/1000),SUM($O51,BO$4/1000)),3),CMB[[Cmb_ID]:[Cmb_ID]],0),SUM(N(BO$1),N($R51),1)),CHOOSE(AC[[M]:[M]],1,0,1,AC[[DB]:[DB]])),PRODUCT(SUM(ROUND(AVERAGE(VALUE(BO$3),VALUE($P51)),0),CHOOSE(IF(OR(BO$1,$R51),4,INDEX(CMB[[Res_Rare]:[Res_Rare]],MATCH(ROUND(MIN(SUM(BO$4,$O51/1000),SUM($O51,BO$4/1000)),3),CMB[[Cmb_ID]:[Cmb_ID]],0))),-1,-1,0,0)),IF(OR(BO$1,$R51),4,INDEX(CMB[[Cmb_Rare]:[Cmb_Rare]],MATCH(ROUND(MIN(SUM(BO$4,$O51/1000),SUM($O51,BO$4/1000)),3),CMB[[Cmb_ID]:[Cmb_ID]],0))),CHOOSE(AC[[M]:[M]],2,1,1,SUM(AC[[AB]:[DB]])))),""))</f>
        <v/>
      </c>
      <c r="BP51" t="str">
        <f>IF(OR(BP$5="",$S51=""),"",IFERROR(SUM(PRODUCT(INDEX(CMB[[BA_0O]:[BA_2O]],MATCH(ROUND(MIN(SUM(BP$4,$O51/1000),SUM($O51,BP$4/1000)),3),CMB[[Cmb_ID]:[Cmb_ID]],0),SUM(N(BP$1),N($R51),1)),CHOOSE(AC[[M]:[M]],1,1,0,AC[[AB]:[AB]])),PRODUCT(INDEX(CMB[[BD_0O]:[BD_2O]],MATCH(ROUND(MIN(SUM(BP$4,$O51/1000),SUM($O51,BP$4/1000)),3),CMB[[Cmb_ID]:[Cmb_ID]],0),SUM(N(BP$1),N($R51),1)),CHOOSE(AC[[M]:[M]],1,0,1,AC[[DB]:[DB]])),PRODUCT(SUM(ROUND(AVERAGE(VALUE(BP$3),VALUE($P51)),0),CHOOSE(IF(OR(BP$1,$R51),4,INDEX(CMB[[Res_Rare]:[Res_Rare]],MATCH(ROUND(MIN(SUM(BP$4,$O51/1000),SUM($O51,BP$4/1000)),3),CMB[[Cmb_ID]:[Cmb_ID]],0))),-1,-1,0,0)),IF(OR(BP$1,$R51),4,INDEX(CMB[[Cmb_Rare]:[Cmb_Rare]],MATCH(ROUND(MIN(SUM(BP$4,$O51/1000),SUM($O51,BP$4/1000)),3),CMB[[Cmb_ID]:[Cmb_ID]],0))),CHOOSE(AC[[M]:[M]],2,1,1,SUM(AC[[AB]:[DB]])))),""))</f>
        <v/>
      </c>
      <c r="BQ51" t="str">
        <f>IF(OR(BQ$5="",$S51=""),"",IFERROR(SUM(PRODUCT(INDEX(CMB[[BA_0O]:[BA_2O]],MATCH(ROUND(MIN(SUM(BQ$4,$O51/1000),SUM($O51,BQ$4/1000)),3),CMB[[Cmb_ID]:[Cmb_ID]],0),SUM(N(BQ$1),N($R51),1)),CHOOSE(AC[[M]:[M]],1,1,0,AC[[AB]:[AB]])),PRODUCT(INDEX(CMB[[BD_0O]:[BD_2O]],MATCH(ROUND(MIN(SUM(BQ$4,$O51/1000),SUM($O51,BQ$4/1000)),3),CMB[[Cmb_ID]:[Cmb_ID]],0),SUM(N(BQ$1),N($R51),1)),CHOOSE(AC[[M]:[M]],1,0,1,AC[[DB]:[DB]])),PRODUCT(SUM(ROUND(AVERAGE(VALUE(BQ$3),VALUE($P51)),0),CHOOSE(IF(OR(BQ$1,$R51),4,INDEX(CMB[[Res_Rare]:[Res_Rare]],MATCH(ROUND(MIN(SUM(BQ$4,$O51/1000),SUM($O51,BQ$4/1000)),3),CMB[[Cmb_ID]:[Cmb_ID]],0))),-1,-1,0,0)),IF(OR(BQ$1,$R51),4,INDEX(CMB[[Cmb_Rare]:[Cmb_Rare]],MATCH(ROUND(MIN(SUM(BQ$4,$O51/1000),SUM($O51,BQ$4/1000)),3),CMB[[Cmb_ID]:[Cmb_ID]],0))),CHOOSE(AC[[M]:[M]],2,1,1,SUM(AC[[AB]:[DB]])))),""))</f>
        <v/>
      </c>
      <c r="BR51" t="str">
        <f>IF(OR(BR$5="",$S51=""),"",IFERROR(SUM(PRODUCT(INDEX(CMB[[BA_0O]:[BA_2O]],MATCH(ROUND(MIN(SUM(BR$4,$O51/1000),SUM($O51,BR$4/1000)),3),CMB[[Cmb_ID]:[Cmb_ID]],0),SUM(N(BR$1),N($R51),1)),CHOOSE(AC[[M]:[M]],1,1,0,AC[[AB]:[AB]])),PRODUCT(INDEX(CMB[[BD_0O]:[BD_2O]],MATCH(ROUND(MIN(SUM(BR$4,$O51/1000),SUM($O51,BR$4/1000)),3),CMB[[Cmb_ID]:[Cmb_ID]],0),SUM(N(BR$1),N($R51),1)),CHOOSE(AC[[M]:[M]],1,0,1,AC[[DB]:[DB]])),PRODUCT(SUM(ROUND(AVERAGE(VALUE(BR$3),VALUE($P51)),0),CHOOSE(IF(OR(BR$1,$R51),4,INDEX(CMB[[Res_Rare]:[Res_Rare]],MATCH(ROUND(MIN(SUM(BR$4,$O51/1000),SUM($O51,BR$4/1000)),3),CMB[[Cmb_ID]:[Cmb_ID]],0))),-1,-1,0,0)),IF(OR(BR$1,$R51),4,INDEX(CMB[[Cmb_Rare]:[Cmb_Rare]],MATCH(ROUND(MIN(SUM(BR$4,$O51/1000),SUM($O51,BR$4/1000)),3),CMB[[Cmb_ID]:[Cmb_ID]],0))),CHOOSE(AC[[M]:[M]],2,1,1,SUM(AC[[AB]:[DB]])))),""))</f>
        <v/>
      </c>
      <c r="BS51" t="str">
        <f>IF(OR(BS$5="",$S51=""),"",IFERROR(SUM(PRODUCT(INDEX(CMB[[BA_0O]:[BA_2O]],MATCH(ROUND(MIN(SUM(BS$4,$O51/1000),SUM($O51,BS$4/1000)),3),CMB[[Cmb_ID]:[Cmb_ID]],0),SUM(N(BS$1),N($R51),1)),CHOOSE(AC[[M]:[M]],1,1,0,AC[[AB]:[AB]])),PRODUCT(INDEX(CMB[[BD_0O]:[BD_2O]],MATCH(ROUND(MIN(SUM(BS$4,$O51/1000),SUM($O51,BS$4/1000)),3),CMB[[Cmb_ID]:[Cmb_ID]],0),SUM(N(BS$1),N($R51),1)),CHOOSE(AC[[M]:[M]],1,0,1,AC[[DB]:[DB]])),PRODUCT(SUM(ROUND(AVERAGE(VALUE(BS$3),VALUE($P51)),0),CHOOSE(IF(OR(BS$1,$R51),4,INDEX(CMB[[Res_Rare]:[Res_Rare]],MATCH(ROUND(MIN(SUM(BS$4,$O51/1000),SUM($O51,BS$4/1000)),3),CMB[[Cmb_ID]:[Cmb_ID]],0))),-1,-1,0,0)),IF(OR(BS$1,$R51),4,INDEX(CMB[[Cmb_Rare]:[Cmb_Rare]],MATCH(ROUND(MIN(SUM(BS$4,$O51/1000),SUM($O51,BS$4/1000)),3),CMB[[Cmb_ID]:[Cmb_ID]],0))),CHOOSE(AC[[M]:[M]],2,1,1,SUM(AC[[AB]:[DB]])))),""))</f>
        <v/>
      </c>
      <c r="BT51" t="str">
        <f>IF(OR(BT$5="",$S51=""),"",IFERROR(SUM(PRODUCT(INDEX(CMB[[BA_0O]:[BA_2O]],MATCH(ROUND(MIN(SUM(BT$4,$O51/1000),SUM($O51,BT$4/1000)),3),CMB[[Cmb_ID]:[Cmb_ID]],0),SUM(N(BT$1),N($R51),1)),CHOOSE(AC[[M]:[M]],1,1,0,AC[[AB]:[AB]])),PRODUCT(INDEX(CMB[[BD_0O]:[BD_2O]],MATCH(ROUND(MIN(SUM(BT$4,$O51/1000),SUM($O51,BT$4/1000)),3),CMB[[Cmb_ID]:[Cmb_ID]],0),SUM(N(BT$1),N($R51),1)),CHOOSE(AC[[M]:[M]],1,0,1,AC[[DB]:[DB]])),PRODUCT(SUM(ROUND(AVERAGE(VALUE(BT$3),VALUE($P51)),0),CHOOSE(IF(OR(BT$1,$R51),4,INDEX(CMB[[Res_Rare]:[Res_Rare]],MATCH(ROUND(MIN(SUM(BT$4,$O51/1000),SUM($O51,BT$4/1000)),3),CMB[[Cmb_ID]:[Cmb_ID]],0))),-1,-1,0,0)),IF(OR(BT$1,$R51),4,INDEX(CMB[[Cmb_Rare]:[Cmb_Rare]],MATCH(ROUND(MIN(SUM(BT$4,$O51/1000),SUM($O51,BT$4/1000)),3),CMB[[Cmb_ID]:[Cmb_ID]],0))),CHOOSE(AC[[M]:[M]],2,1,1,SUM(AC[[AB]:[DB]])))),""))</f>
        <v/>
      </c>
      <c r="BU51" t="str">
        <f>IF(OR(BU$5="",$S51=""),"",IFERROR(SUM(PRODUCT(INDEX(CMB[[BA_0O]:[BA_2O]],MATCH(ROUND(MIN(SUM(BU$4,$O51/1000),SUM($O51,BU$4/1000)),3),CMB[[Cmb_ID]:[Cmb_ID]],0),SUM(N(BU$1),N($R51),1)),CHOOSE(AC[[M]:[M]],1,1,0,AC[[AB]:[AB]])),PRODUCT(INDEX(CMB[[BD_0O]:[BD_2O]],MATCH(ROUND(MIN(SUM(BU$4,$O51/1000),SUM($O51,BU$4/1000)),3),CMB[[Cmb_ID]:[Cmb_ID]],0),SUM(N(BU$1),N($R51),1)),CHOOSE(AC[[M]:[M]],1,0,1,AC[[DB]:[DB]])),PRODUCT(SUM(ROUND(AVERAGE(VALUE(BU$3),VALUE($P51)),0),CHOOSE(IF(OR(BU$1,$R51),4,INDEX(CMB[[Res_Rare]:[Res_Rare]],MATCH(ROUND(MIN(SUM(BU$4,$O51/1000),SUM($O51,BU$4/1000)),3),CMB[[Cmb_ID]:[Cmb_ID]],0))),-1,-1,0,0)),IF(OR(BU$1,$R51),4,INDEX(CMB[[Cmb_Rare]:[Cmb_Rare]],MATCH(ROUND(MIN(SUM(BU$4,$O51/1000),SUM($O51,BU$4/1000)),3),CMB[[Cmb_ID]:[Cmb_ID]],0))),CHOOSE(AC[[M]:[M]],2,1,1,SUM(AC[[AB]:[DB]])))),""))</f>
        <v/>
      </c>
      <c r="BV51" t="str">
        <f>IF(OR(BV$5="",$S51=""),"",IFERROR(SUM(PRODUCT(INDEX(CMB[[BA_0O]:[BA_2O]],MATCH(ROUND(MIN(SUM(BV$4,$O51/1000),SUM($O51,BV$4/1000)),3),CMB[[Cmb_ID]:[Cmb_ID]],0),SUM(N(BV$1),N($R51),1)),CHOOSE(AC[[M]:[M]],1,1,0,AC[[AB]:[AB]])),PRODUCT(INDEX(CMB[[BD_0O]:[BD_2O]],MATCH(ROUND(MIN(SUM(BV$4,$O51/1000),SUM($O51,BV$4/1000)),3),CMB[[Cmb_ID]:[Cmb_ID]],0),SUM(N(BV$1),N($R51),1)),CHOOSE(AC[[M]:[M]],1,0,1,AC[[DB]:[DB]])),PRODUCT(SUM(ROUND(AVERAGE(VALUE(BV$3),VALUE($P51)),0),CHOOSE(IF(OR(BV$1,$R51),4,INDEX(CMB[[Res_Rare]:[Res_Rare]],MATCH(ROUND(MIN(SUM(BV$4,$O51/1000),SUM($O51,BV$4/1000)),3),CMB[[Cmb_ID]:[Cmb_ID]],0))),-1,-1,0,0)),IF(OR(BV$1,$R51),4,INDEX(CMB[[Cmb_Rare]:[Cmb_Rare]],MATCH(ROUND(MIN(SUM(BV$4,$O51/1000),SUM($O51,BV$4/1000)),3),CMB[[Cmb_ID]:[Cmb_ID]],0))),CHOOSE(AC[[M]:[M]],2,1,1,SUM(AC[[AB]:[DB]])))),""))</f>
        <v/>
      </c>
      <c r="BW51" t="str">
        <f>IF(OR(BW$5="",$S51=""),"",IFERROR(SUM(PRODUCT(INDEX(CMB[[BA_0O]:[BA_2O]],MATCH(ROUND(MIN(SUM(BW$4,$O51/1000),SUM($O51,BW$4/1000)),3),CMB[[Cmb_ID]:[Cmb_ID]],0),SUM(N(BW$1),N($R51),1)),CHOOSE(AC[[M]:[M]],1,1,0,AC[[AB]:[AB]])),PRODUCT(INDEX(CMB[[BD_0O]:[BD_2O]],MATCH(ROUND(MIN(SUM(BW$4,$O51/1000),SUM($O51,BW$4/1000)),3),CMB[[Cmb_ID]:[Cmb_ID]],0),SUM(N(BW$1),N($R51),1)),CHOOSE(AC[[M]:[M]],1,0,1,AC[[DB]:[DB]])),PRODUCT(SUM(ROUND(AVERAGE(VALUE(BW$3),VALUE($P51)),0),CHOOSE(IF(OR(BW$1,$R51),4,INDEX(CMB[[Res_Rare]:[Res_Rare]],MATCH(ROUND(MIN(SUM(BW$4,$O51/1000),SUM($O51,BW$4/1000)),3),CMB[[Cmb_ID]:[Cmb_ID]],0))),-1,-1,0,0)),IF(OR(BW$1,$R51),4,INDEX(CMB[[Cmb_Rare]:[Cmb_Rare]],MATCH(ROUND(MIN(SUM(BW$4,$O51/1000),SUM($O51,BW$4/1000)),3),CMB[[Cmb_ID]:[Cmb_ID]],0))),CHOOSE(AC[[M]:[M]],2,1,1,SUM(AC[[AB]:[DB]])))),""))</f>
        <v/>
      </c>
      <c r="BX51" t="str">
        <f>IF(OR(BX$5="",$S51=""),"",IFERROR(SUM(PRODUCT(INDEX(CMB[[BA_0O]:[BA_2O]],MATCH(ROUND(MIN(SUM(BX$4,$O51/1000),SUM($O51,BX$4/1000)),3),CMB[[Cmb_ID]:[Cmb_ID]],0),SUM(N(BX$1),N($R51),1)),CHOOSE(AC[[M]:[M]],1,1,0,AC[[AB]:[AB]])),PRODUCT(INDEX(CMB[[BD_0O]:[BD_2O]],MATCH(ROUND(MIN(SUM(BX$4,$O51/1000),SUM($O51,BX$4/1000)),3),CMB[[Cmb_ID]:[Cmb_ID]],0),SUM(N(BX$1),N($R51),1)),CHOOSE(AC[[M]:[M]],1,0,1,AC[[DB]:[DB]])),PRODUCT(SUM(ROUND(AVERAGE(VALUE(BX$3),VALUE($P51)),0),CHOOSE(IF(OR(BX$1,$R51),4,INDEX(CMB[[Res_Rare]:[Res_Rare]],MATCH(ROUND(MIN(SUM(BX$4,$O51/1000),SUM($O51,BX$4/1000)),3),CMB[[Cmb_ID]:[Cmb_ID]],0))),-1,-1,0,0)),IF(OR(BX$1,$R51),4,INDEX(CMB[[Cmb_Rare]:[Cmb_Rare]],MATCH(ROUND(MIN(SUM(BX$4,$O51/1000),SUM($O51,BX$4/1000)),3),CMB[[Cmb_ID]:[Cmb_ID]],0))),CHOOSE(AC[[M]:[M]],2,1,1,SUM(AC[[AB]:[DB]])))),""))</f>
        <v/>
      </c>
      <c r="BY51" t="str">
        <f>IF(OR(BY$5="",$S51=""),"",IFERROR(SUM(PRODUCT(INDEX(CMB[[BA_0O]:[BA_2O]],MATCH(ROUND(MIN(SUM(BY$4,$O51/1000),SUM($O51,BY$4/1000)),3),CMB[[Cmb_ID]:[Cmb_ID]],0),SUM(N(BY$1),N($R51),1)),CHOOSE(AC[[M]:[M]],1,1,0,AC[[AB]:[AB]])),PRODUCT(INDEX(CMB[[BD_0O]:[BD_2O]],MATCH(ROUND(MIN(SUM(BY$4,$O51/1000),SUM($O51,BY$4/1000)),3),CMB[[Cmb_ID]:[Cmb_ID]],0),SUM(N(BY$1),N($R51),1)),CHOOSE(AC[[M]:[M]],1,0,1,AC[[DB]:[DB]])),PRODUCT(SUM(ROUND(AVERAGE(VALUE(BY$3),VALUE($P51)),0),CHOOSE(IF(OR(BY$1,$R51),4,INDEX(CMB[[Res_Rare]:[Res_Rare]],MATCH(ROUND(MIN(SUM(BY$4,$O51/1000),SUM($O51,BY$4/1000)),3),CMB[[Cmb_ID]:[Cmb_ID]],0))),-1,-1,0,0)),IF(OR(BY$1,$R51),4,INDEX(CMB[[Cmb_Rare]:[Cmb_Rare]],MATCH(ROUND(MIN(SUM(BY$4,$O51/1000),SUM($O51,BY$4/1000)),3),CMB[[Cmb_ID]:[Cmb_ID]],0))),CHOOSE(AC[[M]:[M]],2,1,1,SUM(AC[[AB]:[DB]])))),""))</f>
        <v/>
      </c>
      <c r="BZ51" t="str">
        <f>IF(OR(BZ$5="",$S51=""),"",IFERROR(SUM(PRODUCT(INDEX(CMB[[BA_0O]:[BA_2O]],MATCH(ROUND(MIN(SUM(BZ$4,$O51/1000),SUM($O51,BZ$4/1000)),3),CMB[[Cmb_ID]:[Cmb_ID]],0),SUM(N(BZ$1),N($R51),1)),CHOOSE(AC[[M]:[M]],1,1,0,AC[[AB]:[AB]])),PRODUCT(INDEX(CMB[[BD_0O]:[BD_2O]],MATCH(ROUND(MIN(SUM(BZ$4,$O51/1000),SUM($O51,BZ$4/1000)),3),CMB[[Cmb_ID]:[Cmb_ID]],0),SUM(N(BZ$1),N($R51),1)),CHOOSE(AC[[M]:[M]],1,0,1,AC[[DB]:[DB]])),PRODUCT(SUM(ROUND(AVERAGE(VALUE(BZ$3),VALUE($P51)),0),CHOOSE(IF(OR(BZ$1,$R51),4,INDEX(CMB[[Res_Rare]:[Res_Rare]],MATCH(ROUND(MIN(SUM(BZ$4,$O51/1000),SUM($O51,BZ$4/1000)),3),CMB[[Cmb_ID]:[Cmb_ID]],0))),-1,-1,0,0)),IF(OR(BZ$1,$R51),4,INDEX(CMB[[Cmb_Rare]:[Cmb_Rare]],MATCH(ROUND(MIN(SUM(BZ$4,$O51/1000),SUM($O51,BZ$4/1000)),3),CMB[[Cmb_ID]:[Cmb_ID]],0))),CHOOSE(AC[[M]:[M]],2,1,1,SUM(AC[[AB]:[DB]])))),""))</f>
        <v/>
      </c>
      <c r="CA51" t="str">
        <f>IF(OR(CA$5="",$S51=""),"",IFERROR(SUM(PRODUCT(INDEX(CMB[[BA_0O]:[BA_2O]],MATCH(ROUND(MIN(SUM(CA$4,$O51/1000),SUM($O51,CA$4/1000)),3),CMB[[Cmb_ID]:[Cmb_ID]],0),SUM(N(CA$1),N($R51),1)),CHOOSE(AC[[M]:[M]],1,1,0,AC[[AB]:[AB]])),PRODUCT(INDEX(CMB[[BD_0O]:[BD_2O]],MATCH(ROUND(MIN(SUM(CA$4,$O51/1000),SUM($O51,CA$4/1000)),3),CMB[[Cmb_ID]:[Cmb_ID]],0),SUM(N(CA$1),N($R51),1)),CHOOSE(AC[[M]:[M]],1,0,1,AC[[DB]:[DB]])),PRODUCT(SUM(ROUND(AVERAGE(VALUE(CA$3),VALUE($P51)),0),CHOOSE(IF(OR(CA$1,$R51),4,INDEX(CMB[[Res_Rare]:[Res_Rare]],MATCH(ROUND(MIN(SUM(CA$4,$O51/1000),SUM($O51,CA$4/1000)),3),CMB[[Cmb_ID]:[Cmb_ID]],0))),-1,-1,0,0)),IF(OR(CA$1,$R51),4,INDEX(CMB[[Cmb_Rare]:[Cmb_Rare]],MATCH(ROUND(MIN(SUM(CA$4,$O51/1000),SUM($O51,CA$4/1000)),3),CMB[[Cmb_ID]:[Cmb_ID]],0))),CHOOSE(AC[[M]:[M]],2,1,1,SUM(AC[[AB]:[DB]])))),""))</f>
        <v/>
      </c>
      <c r="CB51" t="str">
        <f>IF(OR(CB$5="",$S51=""),"",IFERROR(SUM(PRODUCT(INDEX(CMB[[BA_0O]:[BA_2O]],MATCH(ROUND(MIN(SUM(CB$4,$O51/1000),SUM($O51,CB$4/1000)),3),CMB[[Cmb_ID]:[Cmb_ID]],0),SUM(N(CB$1),N($R51),1)),CHOOSE(AC[[M]:[M]],1,1,0,AC[[AB]:[AB]])),PRODUCT(INDEX(CMB[[BD_0O]:[BD_2O]],MATCH(ROUND(MIN(SUM(CB$4,$O51/1000),SUM($O51,CB$4/1000)),3),CMB[[Cmb_ID]:[Cmb_ID]],0),SUM(N(CB$1),N($R51),1)),CHOOSE(AC[[M]:[M]],1,0,1,AC[[DB]:[DB]])),PRODUCT(SUM(ROUND(AVERAGE(VALUE(CB$3),VALUE($P51)),0),CHOOSE(IF(OR(CB$1,$R51),4,INDEX(CMB[[Res_Rare]:[Res_Rare]],MATCH(ROUND(MIN(SUM(CB$4,$O51/1000),SUM($O51,CB$4/1000)),3),CMB[[Cmb_ID]:[Cmb_ID]],0))),-1,-1,0,0)),IF(OR(CB$1,$R51),4,INDEX(CMB[[Cmb_Rare]:[Cmb_Rare]],MATCH(ROUND(MIN(SUM(CB$4,$O51/1000),SUM($O51,CB$4/1000)),3),CMB[[Cmb_ID]:[Cmb_ID]],0))),CHOOSE(AC[[M]:[M]],2,1,1,SUM(AC[[AB]:[DB]])))),""))</f>
        <v/>
      </c>
      <c r="CC51" t="str">
        <f>IF(OR(CC$5="",$S51=""),"",IFERROR(SUM(PRODUCT(INDEX(CMB[[BA_0O]:[BA_2O]],MATCH(ROUND(MIN(SUM(CC$4,$O51/1000),SUM($O51,CC$4/1000)),3),CMB[[Cmb_ID]:[Cmb_ID]],0),SUM(N(CC$1),N($R51),1)),CHOOSE(AC[[M]:[M]],1,1,0,AC[[AB]:[AB]])),PRODUCT(INDEX(CMB[[BD_0O]:[BD_2O]],MATCH(ROUND(MIN(SUM(CC$4,$O51/1000),SUM($O51,CC$4/1000)),3),CMB[[Cmb_ID]:[Cmb_ID]],0),SUM(N(CC$1),N($R51),1)),CHOOSE(AC[[M]:[M]],1,0,1,AC[[DB]:[DB]])),PRODUCT(SUM(ROUND(AVERAGE(VALUE(CC$3),VALUE($P51)),0),CHOOSE(IF(OR(CC$1,$R51),4,INDEX(CMB[[Res_Rare]:[Res_Rare]],MATCH(ROUND(MIN(SUM(CC$4,$O51/1000),SUM($O51,CC$4/1000)),3),CMB[[Cmb_ID]:[Cmb_ID]],0))),-1,-1,0,0)),IF(OR(CC$1,$R51),4,INDEX(CMB[[Cmb_Rare]:[Cmb_Rare]],MATCH(ROUND(MIN(SUM(CC$4,$O51/1000),SUM($O51,CC$4/1000)),3),CMB[[Cmb_ID]:[Cmb_ID]],0))),CHOOSE(AC[[M]:[M]],2,1,1,SUM(AC[[AB]:[DB]])))),""))</f>
        <v/>
      </c>
      <c r="CD51" t="str">
        <f>IF(OR(CD$5="",$S51=""),"",IFERROR(SUM(PRODUCT(INDEX(CMB[[BA_0O]:[BA_2O]],MATCH(ROUND(MIN(SUM(CD$4,$O51/1000),SUM($O51,CD$4/1000)),3),CMB[[Cmb_ID]:[Cmb_ID]],0),SUM(N(CD$1),N($R51),1)),CHOOSE(AC[[M]:[M]],1,1,0,AC[[AB]:[AB]])),PRODUCT(INDEX(CMB[[BD_0O]:[BD_2O]],MATCH(ROUND(MIN(SUM(CD$4,$O51/1000),SUM($O51,CD$4/1000)),3),CMB[[Cmb_ID]:[Cmb_ID]],0),SUM(N(CD$1),N($R51),1)),CHOOSE(AC[[M]:[M]],1,0,1,AC[[DB]:[DB]])),PRODUCT(SUM(ROUND(AVERAGE(VALUE(CD$3),VALUE($P51)),0),CHOOSE(IF(OR(CD$1,$R51),4,INDEX(CMB[[Res_Rare]:[Res_Rare]],MATCH(ROUND(MIN(SUM(CD$4,$O51/1000),SUM($O51,CD$4/1000)),3),CMB[[Cmb_ID]:[Cmb_ID]],0))),-1,-1,0,0)),IF(OR(CD$1,$R51),4,INDEX(CMB[[Cmb_Rare]:[Cmb_Rare]],MATCH(ROUND(MIN(SUM(CD$4,$O51/1000),SUM($O51,CD$4/1000)),3),CMB[[Cmb_ID]:[Cmb_ID]],0))),CHOOSE(AC[[M]:[M]],2,1,1,SUM(AC[[AB]:[DB]])))),""))</f>
        <v/>
      </c>
      <c r="CE51" t="str">
        <f>IF(OR(CE$5="",$S51=""),"",IFERROR(SUM(PRODUCT(INDEX(CMB[[BA_0O]:[BA_2O]],MATCH(ROUND(MIN(SUM(CE$4,$O51/1000),SUM($O51,CE$4/1000)),3),CMB[[Cmb_ID]:[Cmb_ID]],0),SUM(N(CE$1),N($R51),1)),CHOOSE(AC[[M]:[M]],1,1,0,AC[[AB]:[AB]])),PRODUCT(INDEX(CMB[[BD_0O]:[BD_2O]],MATCH(ROUND(MIN(SUM(CE$4,$O51/1000),SUM($O51,CE$4/1000)),3),CMB[[Cmb_ID]:[Cmb_ID]],0),SUM(N(CE$1),N($R51),1)),CHOOSE(AC[[M]:[M]],1,0,1,AC[[DB]:[DB]])),PRODUCT(SUM(ROUND(AVERAGE(VALUE(CE$3),VALUE($P51)),0),CHOOSE(IF(OR(CE$1,$R51),4,INDEX(CMB[[Res_Rare]:[Res_Rare]],MATCH(ROUND(MIN(SUM(CE$4,$O51/1000),SUM($O51,CE$4/1000)),3),CMB[[Cmb_ID]:[Cmb_ID]],0))),-1,-1,0,0)),IF(OR(CE$1,$R51),4,INDEX(CMB[[Cmb_Rare]:[Cmb_Rare]],MATCH(ROUND(MIN(SUM(CE$4,$O51/1000),SUM($O51,CE$4/1000)),3),CMB[[Cmb_ID]:[Cmb_ID]],0))),CHOOSE(AC[[M]:[M]],2,1,1,SUM(AC[[AB]:[DB]])))),""))</f>
        <v/>
      </c>
      <c r="CF51" t="str">
        <f>IF(OR(CF$5="",$S51=""),"",IFERROR(SUM(PRODUCT(INDEX(CMB[[BA_0O]:[BA_2O]],MATCH(ROUND(MIN(SUM(CF$4,$O51/1000),SUM($O51,CF$4/1000)),3),CMB[[Cmb_ID]:[Cmb_ID]],0),SUM(N(CF$1),N($R51),1)),CHOOSE(AC[[M]:[M]],1,1,0,AC[[AB]:[AB]])),PRODUCT(INDEX(CMB[[BD_0O]:[BD_2O]],MATCH(ROUND(MIN(SUM(CF$4,$O51/1000),SUM($O51,CF$4/1000)),3),CMB[[Cmb_ID]:[Cmb_ID]],0),SUM(N(CF$1),N($R51),1)),CHOOSE(AC[[M]:[M]],1,0,1,AC[[DB]:[DB]])),PRODUCT(SUM(ROUND(AVERAGE(VALUE(CF$3),VALUE($P51)),0),CHOOSE(IF(OR(CF$1,$R51),4,INDEX(CMB[[Res_Rare]:[Res_Rare]],MATCH(ROUND(MIN(SUM(CF$4,$O51/1000),SUM($O51,CF$4/1000)),3),CMB[[Cmb_ID]:[Cmb_ID]],0))),-1,-1,0,0)),IF(OR(CF$1,$R51),4,INDEX(CMB[[Cmb_Rare]:[Cmb_Rare]],MATCH(ROUND(MIN(SUM(CF$4,$O51/1000),SUM($O51,CF$4/1000)),3),CMB[[Cmb_ID]:[Cmb_ID]],0))),CHOOSE(AC[[M]:[M]],2,1,1,SUM(AC[[AB]:[DB]])))),""))</f>
        <v/>
      </c>
      <c r="CG51" t="str">
        <f>IF(OR(CG$5="",$S51=""),"",IFERROR(SUM(PRODUCT(INDEX(CMB[[BA_0O]:[BA_2O]],MATCH(ROUND(MIN(SUM(CG$4,$O51/1000),SUM($O51,CG$4/1000)),3),CMB[[Cmb_ID]:[Cmb_ID]],0),SUM(N(CG$1),N($R51),1)),CHOOSE(AC[[M]:[M]],1,1,0,AC[[AB]:[AB]])),PRODUCT(INDEX(CMB[[BD_0O]:[BD_2O]],MATCH(ROUND(MIN(SUM(CG$4,$O51/1000),SUM($O51,CG$4/1000)),3),CMB[[Cmb_ID]:[Cmb_ID]],0),SUM(N(CG$1),N($R51),1)),CHOOSE(AC[[M]:[M]],1,0,1,AC[[DB]:[DB]])),PRODUCT(SUM(ROUND(AVERAGE(VALUE(CG$3),VALUE($P51)),0),CHOOSE(IF(OR(CG$1,$R51),4,INDEX(CMB[[Res_Rare]:[Res_Rare]],MATCH(ROUND(MIN(SUM(CG$4,$O51/1000),SUM($O51,CG$4/1000)),3),CMB[[Cmb_ID]:[Cmb_ID]],0))),-1,-1,0,0)),IF(OR(CG$1,$R51),4,INDEX(CMB[[Cmb_Rare]:[Cmb_Rare]],MATCH(ROUND(MIN(SUM(CG$4,$O51/1000),SUM($O51,CG$4/1000)),3),CMB[[Cmb_ID]:[Cmb_ID]],0))),CHOOSE(AC[[M]:[M]],2,1,1,SUM(AC[[AB]:[DB]])))),""))</f>
        <v/>
      </c>
      <c r="CH51" t="str">
        <f>IF(OR(CH$5="",$S51=""),"",IFERROR(SUM(PRODUCT(INDEX(CMB[[BA_0O]:[BA_2O]],MATCH(ROUND(MIN(SUM(CH$4,$O51/1000),SUM($O51,CH$4/1000)),3),CMB[[Cmb_ID]:[Cmb_ID]],0),SUM(N(CH$1),N($R51),1)),CHOOSE(AC[[M]:[M]],1,1,0,AC[[AB]:[AB]])),PRODUCT(INDEX(CMB[[BD_0O]:[BD_2O]],MATCH(ROUND(MIN(SUM(CH$4,$O51/1000),SUM($O51,CH$4/1000)),3),CMB[[Cmb_ID]:[Cmb_ID]],0),SUM(N(CH$1),N($R51),1)),CHOOSE(AC[[M]:[M]],1,0,1,AC[[DB]:[DB]])),PRODUCT(SUM(ROUND(AVERAGE(VALUE(CH$3),VALUE($P51)),0),CHOOSE(IF(OR(CH$1,$R51),4,INDEX(CMB[[Res_Rare]:[Res_Rare]],MATCH(ROUND(MIN(SUM(CH$4,$O51/1000),SUM($O51,CH$4/1000)),3),CMB[[Cmb_ID]:[Cmb_ID]],0))),-1,-1,0,0)),IF(OR(CH$1,$R51),4,INDEX(CMB[[Cmb_Rare]:[Cmb_Rare]],MATCH(ROUND(MIN(SUM(CH$4,$O51/1000),SUM($O51,CH$4/1000)),3),CMB[[Cmb_ID]:[Cmb_ID]],0))),CHOOSE(AC[[M]:[M]],2,1,1,SUM(AC[[AB]:[DB]])))),""))</f>
        <v/>
      </c>
      <c r="CI51" t="str">
        <f>IF(OR(CI$5="",$S51=""),"",IFERROR(SUM(PRODUCT(INDEX(CMB[[BA_0O]:[BA_2O]],MATCH(ROUND(MIN(SUM(CI$4,$O51/1000),SUM($O51,CI$4/1000)),3),CMB[[Cmb_ID]:[Cmb_ID]],0),SUM(N(CI$1),N($R51),1)),CHOOSE(AC[[M]:[M]],1,1,0,AC[[AB]:[AB]])),PRODUCT(INDEX(CMB[[BD_0O]:[BD_2O]],MATCH(ROUND(MIN(SUM(CI$4,$O51/1000),SUM($O51,CI$4/1000)),3),CMB[[Cmb_ID]:[Cmb_ID]],0),SUM(N(CI$1),N($R51),1)),CHOOSE(AC[[M]:[M]],1,0,1,AC[[DB]:[DB]])),PRODUCT(SUM(ROUND(AVERAGE(VALUE(CI$3),VALUE($P51)),0),CHOOSE(IF(OR(CI$1,$R51),4,INDEX(CMB[[Res_Rare]:[Res_Rare]],MATCH(ROUND(MIN(SUM(CI$4,$O51/1000),SUM($O51,CI$4/1000)),3),CMB[[Cmb_ID]:[Cmb_ID]],0))),-1,-1,0,0)),IF(OR(CI$1,$R51),4,INDEX(CMB[[Cmb_Rare]:[Cmb_Rare]],MATCH(ROUND(MIN(SUM(CI$4,$O51/1000),SUM($O51,CI$4/1000)),3),CMB[[Cmb_ID]:[Cmb_ID]],0))),CHOOSE(AC[[M]:[M]],2,1,1,SUM(AC[[AB]:[DB]])))),""))</f>
        <v/>
      </c>
      <c r="CJ51" t="str">
        <f>IF(OR(CJ$5="",$S51=""),"",IFERROR(SUM(PRODUCT(INDEX(CMB[[BA_0O]:[BA_2O]],MATCH(ROUND(MIN(SUM(CJ$4,$O51/1000),SUM($O51,CJ$4/1000)),3),CMB[[Cmb_ID]:[Cmb_ID]],0),SUM(N(CJ$1),N($R51),1)),CHOOSE(AC[[M]:[M]],1,1,0,AC[[AB]:[AB]])),PRODUCT(INDEX(CMB[[BD_0O]:[BD_2O]],MATCH(ROUND(MIN(SUM(CJ$4,$O51/1000),SUM($O51,CJ$4/1000)),3),CMB[[Cmb_ID]:[Cmb_ID]],0),SUM(N(CJ$1),N($R51),1)),CHOOSE(AC[[M]:[M]],1,0,1,AC[[DB]:[DB]])),PRODUCT(SUM(ROUND(AVERAGE(VALUE(CJ$3),VALUE($P51)),0),CHOOSE(IF(OR(CJ$1,$R51),4,INDEX(CMB[[Res_Rare]:[Res_Rare]],MATCH(ROUND(MIN(SUM(CJ$4,$O51/1000),SUM($O51,CJ$4/1000)),3),CMB[[Cmb_ID]:[Cmb_ID]],0))),-1,-1,0,0)),IF(OR(CJ$1,$R51),4,INDEX(CMB[[Cmb_Rare]:[Cmb_Rare]],MATCH(ROUND(MIN(SUM(CJ$4,$O51/1000),SUM($O51,CJ$4/1000)),3),CMB[[Cmb_ID]:[Cmb_ID]],0))),CHOOSE(AC[[M]:[M]],2,1,1,SUM(AC[[AB]:[DB]])))),""))</f>
        <v/>
      </c>
      <c r="CK51" t="str">
        <f>IF(OR(CK$5="",$S51=""),"",IFERROR(SUM(PRODUCT(INDEX(CMB[[BA_0O]:[BA_2O]],MATCH(ROUND(MIN(SUM(CK$4,$O51/1000),SUM($O51,CK$4/1000)),3),CMB[[Cmb_ID]:[Cmb_ID]],0),SUM(N(CK$1),N($R51),1)),CHOOSE(AC[[M]:[M]],1,1,0,AC[[AB]:[AB]])),PRODUCT(INDEX(CMB[[BD_0O]:[BD_2O]],MATCH(ROUND(MIN(SUM(CK$4,$O51/1000),SUM($O51,CK$4/1000)),3),CMB[[Cmb_ID]:[Cmb_ID]],0),SUM(N(CK$1),N($R51),1)),CHOOSE(AC[[M]:[M]],1,0,1,AC[[DB]:[DB]])),PRODUCT(SUM(ROUND(AVERAGE(VALUE(CK$3),VALUE($P51)),0),CHOOSE(IF(OR(CK$1,$R51),4,INDEX(CMB[[Res_Rare]:[Res_Rare]],MATCH(ROUND(MIN(SUM(CK$4,$O51/1000),SUM($O51,CK$4/1000)),3),CMB[[Cmb_ID]:[Cmb_ID]],0))),-1,-1,0,0)),IF(OR(CK$1,$R51),4,INDEX(CMB[[Cmb_Rare]:[Cmb_Rare]],MATCH(ROUND(MIN(SUM(CK$4,$O51/1000),SUM($O51,CK$4/1000)),3),CMB[[Cmb_ID]:[Cmb_ID]],0))),CHOOSE(AC[[M]:[M]],2,1,1,SUM(AC[[AB]:[DB]])))),""))</f>
        <v/>
      </c>
      <c r="CL51" t="str">
        <f>IF(OR(CL$5="",$S51=""),"",IFERROR(SUM(PRODUCT(INDEX(CMB[[BA_0O]:[BA_2O]],MATCH(ROUND(MIN(SUM(CL$4,$O51/1000),SUM($O51,CL$4/1000)),3),CMB[[Cmb_ID]:[Cmb_ID]],0),SUM(N(CL$1),N($R51),1)),CHOOSE(AC[[M]:[M]],1,1,0,AC[[AB]:[AB]])),PRODUCT(INDEX(CMB[[BD_0O]:[BD_2O]],MATCH(ROUND(MIN(SUM(CL$4,$O51/1000),SUM($O51,CL$4/1000)),3),CMB[[Cmb_ID]:[Cmb_ID]],0),SUM(N(CL$1),N($R51),1)),CHOOSE(AC[[M]:[M]],1,0,1,AC[[DB]:[DB]])),PRODUCT(SUM(ROUND(AVERAGE(VALUE(CL$3),VALUE($P51)),0),CHOOSE(IF(OR(CL$1,$R51),4,INDEX(CMB[[Res_Rare]:[Res_Rare]],MATCH(ROUND(MIN(SUM(CL$4,$O51/1000),SUM($O51,CL$4/1000)),3),CMB[[Cmb_ID]:[Cmb_ID]],0))),-1,-1,0,0)),IF(OR(CL$1,$R51),4,INDEX(CMB[[Cmb_Rare]:[Cmb_Rare]],MATCH(ROUND(MIN(SUM(CL$4,$O51/1000),SUM($O51,CL$4/1000)),3),CMB[[Cmb_ID]:[Cmb_ID]],0))),CHOOSE(AC[[M]:[M]],2,1,1,SUM(AC[[AB]:[DB]])))),""))</f>
        <v/>
      </c>
      <c r="CM51" t="str">
        <f>IF(OR(CM$5="",$S51=""),"",IFERROR(SUM(PRODUCT(INDEX(CMB[[BA_0O]:[BA_2O]],MATCH(ROUND(MIN(SUM(CM$4,$O51/1000),SUM($O51,CM$4/1000)),3),CMB[[Cmb_ID]:[Cmb_ID]],0),SUM(N(CM$1),N($R51),1)),CHOOSE(AC[[M]:[M]],1,1,0,AC[[AB]:[AB]])),PRODUCT(INDEX(CMB[[BD_0O]:[BD_2O]],MATCH(ROUND(MIN(SUM(CM$4,$O51/1000),SUM($O51,CM$4/1000)),3),CMB[[Cmb_ID]:[Cmb_ID]],0),SUM(N(CM$1),N($R51),1)),CHOOSE(AC[[M]:[M]],1,0,1,AC[[DB]:[DB]])),PRODUCT(SUM(ROUND(AVERAGE(VALUE(CM$3),VALUE($P51)),0),CHOOSE(IF(OR(CM$1,$R51),4,INDEX(CMB[[Res_Rare]:[Res_Rare]],MATCH(ROUND(MIN(SUM(CM$4,$O51/1000),SUM($O51,CM$4/1000)),3),CMB[[Cmb_ID]:[Cmb_ID]],0))),-1,-1,0,0)),IF(OR(CM$1,$R51),4,INDEX(CMB[[Cmb_Rare]:[Cmb_Rare]],MATCH(ROUND(MIN(SUM(CM$4,$O51/1000),SUM($O51,CM$4/1000)),3),CMB[[Cmb_ID]:[Cmb_ID]],0))),CHOOSE(AC[[M]:[M]],2,1,1,SUM(AC[[AB]:[DB]])))),""))</f>
        <v/>
      </c>
      <c r="CN51" t="str">
        <f>IF(OR(CN$5="",$S51=""),"",IFERROR(SUM(PRODUCT(INDEX(CMB[[BA_0O]:[BA_2O]],MATCH(ROUND(MIN(SUM(CN$4,$O51/1000),SUM($O51,CN$4/1000)),3),CMB[[Cmb_ID]:[Cmb_ID]],0),SUM(N(CN$1),N($R51),1)),CHOOSE(AC[[M]:[M]],1,1,0,AC[[AB]:[AB]])),PRODUCT(INDEX(CMB[[BD_0O]:[BD_2O]],MATCH(ROUND(MIN(SUM(CN$4,$O51/1000),SUM($O51,CN$4/1000)),3),CMB[[Cmb_ID]:[Cmb_ID]],0),SUM(N(CN$1),N($R51),1)),CHOOSE(AC[[M]:[M]],1,0,1,AC[[DB]:[DB]])),PRODUCT(SUM(ROUND(AVERAGE(VALUE(CN$3),VALUE($P51)),0),CHOOSE(IF(OR(CN$1,$R51),4,INDEX(CMB[[Res_Rare]:[Res_Rare]],MATCH(ROUND(MIN(SUM(CN$4,$O51/1000),SUM($O51,CN$4/1000)),3),CMB[[Cmb_ID]:[Cmb_ID]],0))),-1,-1,0,0)),IF(OR(CN$1,$R51),4,INDEX(CMB[[Cmb_Rare]:[Cmb_Rare]],MATCH(ROUND(MIN(SUM(CN$4,$O51/1000),SUM($O51,CN$4/1000)),3),CMB[[Cmb_ID]:[Cmb_ID]],0))),CHOOSE(AC[[M]:[M]],2,1,1,SUM(AC[[AB]:[DB]])))),""))</f>
        <v/>
      </c>
      <c r="CO51" t="str">
        <f>IF(OR(CO$5="",$S51=""),"",IFERROR(SUM(PRODUCT(INDEX(CMB[[BA_0O]:[BA_2O]],MATCH(ROUND(MIN(SUM(CO$4,$O51/1000),SUM($O51,CO$4/1000)),3),CMB[[Cmb_ID]:[Cmb_ID]],0),SUM(N(CO$1),N($R51),1)),CHOOSE(AC[[M]:[M]],1,1,0,AC[[AB]:[AB]])),PRODUCT(INDEX(CMB[[BD_0O]:[BD_2O]],MATCH(ROUND(MIN(SUM(CO$4,$O51/1000),SUM($O51,CO$4/1000)),3),CMB[[Cmb_ID]:[Cmb_ID]],0),SUM(N(CO$1),N($R51),1)),CHOOSE(AC[[M]:[M]],1,0,1,AC[[DB]:[DB]])),PRODUCT(SUM(ROUND(AVERAGE(VALUE(CO$3),VALUE($P51)),0),CHOOSE(IF(OR(CO$1,$R51),4,INDEX(CMB[[Res_Rare]:[Res_Rare]],MATCH(ROUND(MIN(SUM(CO$4,$O51/1000),SUM($O51,CO$4/1000)),3),CMB[[Cmb_ID]:[Cmb_ID]],0))),-1,-1,0,0)),IF(OR(CO$1,$R51),4,INDEX(CMB[[Cmb_Rare]:[Cmb_Rare]],MATCH(ROUND(MIN(SUM(CO$4,$O51/1000),SUM($O51,CO$4/1000)),3),CMB[[Cmb_ID]:[Cmb_ID]],0))),CHOOSE(AC[[M]:[M]],2,1,1,SUM(AC[[AB]:[DB]])))),""))</f>
        <v/>
      </c>
      <c r="CP51" t="str">
        <f>IF(OR(CP$5="",$S51=""),"",IFERROR(SUM(PRODUCT(INDEX(CMB[[BA_0O]:[BA_2O]],MATCH(ROUND(MIN(SUM(CP$4,$O51/1000),SUM($O51,CP$4/1000)),3),CMB[[Cmb_ID]:[Cmb_ID]],0),SUM(N(CP$1),N($R51),1)),CHOOSE(AC[[M]:[M]],1,1,0,AC[[AB]:[AB]])),PRODUCT(INDEX(CMB[[BD_0O]:[BD_2O]],MATCH(ROUND(MIN(SUM(CP$4,$O51/1000),SUM($O51,CP$4/1000)),3),CMB[[Cmb_ID]:[Cmb_ID]],0),SUM(N(CP$1),N($R51),1)),CHOOSE(AC[[M]:[M]],1,0,1,AC[[DB]:[DB]])),PRODUCT(SUM(ROUND(AVERAGE(VALUE(CP$3),VALUE($P51)),0),CHOOSE(IF(OR(CP$1,$R51),4,INDEX(CMB[[Res_Rare]:[Res_Rare]],MATCH(ROUND(MIN(SUM(CP$4,$O51/1000),SUM($O51,CP$4/1000)),3),CMB[[Cmb_ID]:[Cmb_ID]],0))),-1,-1,0,0)),IF(OR(CP$1,$R51),4,INDEX(CMB[[Cmb_Rare]:[Cmb_Rare]],MATCH(ROUND(MIN(SUM(CP$4,$O51/1000),SUM($O51,CP$4/1000)),3),CMB[[Cmb_ID]:[Cmb_ID]],0))),CHOOSE(AC[[M]:[M]],2,1,1,SUM(AC[[AB]:[DB]])))),""))</f>
        <v/>
      </c>
      <c r="CQ51" t="str">
        <f>IF(OR(CQ$5="",$S51=""),"",IFERROR(SUM(PRODUCT(INDEX(CMB[[BA_0O]:[BA_2O]],MATCH(ROUND(MIN(SUM(CQ$4,$O51/1000),SUM($O51,CQ$4/1000)),3),CMB[[Cmb_ID]:[Cmb_ID]],0),SUM(N(CQ$1),N($R51),1)),CHOOSE(AC[[M]:[M]],1,1,0,AC[[AB]:[AB]])),PRODUCT(INDEX(CMB[[BD_0O]:[BD_2O]],MATCH(ROUND(MIN(SUM(CQ$4,$O51/1000),SUM($O51,CQ$4/1000)),3),CMB[[Cmb_ID]:[Cmb_ID]],0),SUM(N(CQ$1),N($R51),1)),CHOOSE(AC[[M]:[M]],1,0,1,AC[[DB]:[DB]])),PRODUCT(SUM(ROUND(AVERAGE(VALUE(CQ$3),VALUE($P51)),0),CHOOSE(IF(OR(CQ$1,$R51),4,INDEX(CMB[[Res_Rare]:[Res_Rare]],MATCH(ROUND(MIN(SUM(CQ$4,$O51/1000),SUM($O51,CQ$4/1000)),3),CMB[[Cmb_ID]:[Cmb_ID]],0))),-1,-1,0,0)),IF(OR(CQ$1,$R51),4,INDEX(CMB[[Cmb_Rare]:[Cmb_Rare]],MATCH(ROUND(MIN(SUM(CQ$4,$O51/1000),SUM($O51,CQ$4/1000)),3),CMB[[Cmb_ID]:[Cmb_ID]],0))),CHOOSE(AC[[M]:[M]],2,1,1,SUM(AC[[AB]:[DB]])))),""))</f>
        <v/>
      </c>
      <c r="CR51" t="str">
        <f>IF(OR(CR$5="",$S51=""),"",IFERROR(SUM(PRODUCT(INDEX(CMB[[BA_0O]:[BA_2O]],MATCH(ROUND(MIN(SUM(CR$4,$O51/1000),SUM($O51,CR$4/1000)),3),CMB[[Cmb_ID]:[Cmb_ID]],0),SUM(N(CR$1),N($R51),1)),CHOOSE(AC[[M]:[M]],1,1,0,AC[[AB]:[AB]])),PRODUCT(INDEX(CMB[[BD_0O]:[BD_2O]],MATCH(ROUND(MIN(SUM(CR$4,$O51/1000),SUM($O51,CR$4/1000)),3),CMB[[Cmb_ID]:[Cmb_ID]],0),SUM(N(CR$1),N($R51),1)),CHOOSE(AC[[M]:[M]],1,0,1,AC[[DB]:[DB]])),PRODUCT(SUM(ROUND(AVERAGE(VALUE(CR$3),VALUE($P51)),0),CHOOSE(IF(OR(CR$1,$R51),4,INDEX(CMB[[Res_Rare]:[Res_Rare]],MATCH(ROUND(MIN(SUM(CR$4,$O51/1000),SUM($O51,CR$4/1000)),3),CMB[[Cmb_ID]:[Cmb_ID]],0))),-1,-1,0,0)),IF(OR(CR$1,$R51),4,INDEX(CMB[[Cmb_Rare]:[Cmb_Rare]],MATCH(ROUND(MIN(SUM(CR$4,$O51/1000),SUM($O51,CR$4/1000)),3),CMB[[Cmb_ID]:[Cmb_ID]],0))),CHOOSE(AC[[M]:[M]],2,1,1,SUM(AC[[AB]:[DB]])))),""))</f>
        <v/>
      </c>
      <c r="CS51" t="str">
        <f>IF(OR(CS$5="",$S51=""),"",IFERROR(SUM(PRODUCT(INDEX(CMB[[BA_0O]:[BA_2O]],MATCH(ROUND(MIN(SUM(CS$4,$O51/1000),SUM($O51,CS$4/1000)),3),CMB[[Cmb_ID]:[Cmb_ID]],0),SUM(N(CS$1),N($R51),1)),CHOOSE(AC[[M]:[M]],1,1,0,AC[[AB]:[AB]])),PRODUCT(INDEX(CMB[[BD_0O]:[BD_2O]],MATCH(ROUND(MIN(SUM(CS$4,$O51/1000),SUM($O51,CS$4/1000)),3),CMB[[Cmb_ID]:[Cmb_ID]],0),SUM(N(CS$1),N($R51),1)),CHOOSE(AC[[M]:[M]],1,0,1,AC[[DB]:[DB]])),PRODUCT(SUM(ROUND(AVERAGE(VALUE(CS$3),VALUE($P51)),0),CHOOSE(IF(OR(CS$1,$R51),4,INDEX(CMB[[Res_Rare]:[Res_Rare]],MATCH(ROUND(MIN(SUM(CS$4,$O51/1000),SUM($O51,CS$4/1000)),3),CMB[[Cmb_ID]:[Cmb_ID]],0))),-1,-1,0,0)),IF(OR(CS$1,$R51),4,INDEX(CMB[[Cmb_Rare]:[Cmb_Rare]],MATCH(ROUND(MIN(SUM(CS$4,$O51/1000),SUM($O51,CS$4/1000)),3),CMB[[Cmb_ID]:[Cmb_ID]],0))),CHOOSE(AC[[M]:[M]],2,1,1,SUM(AC[[AB]:[DB]])))),""))</f>
        <v/>
      </c>
      <c r="CT51" t="str">
        <f>IF(OR(CT$5="",$S51=""),"",IFERROR(SUM(PRODUCT(INDEX(CMB[[BA_0O]:[BA_2O]],MATCH(ROUND(MIN(SUM(CT$4,$O51/1000),SUM($O51,CT$4/1000)),3),CMB[[Cmb_ID]:[Cmb_ID]],0),SUM(N(CT$1),N($R51),1)),CHOOSE(AC[[M]:[M]],1,1,0,AC[[AB]:[AB]])),PRODUCT(INDEX(CMB[[BD_0O]:[BD_2O]],MATCH(ROUND(MIN(SUM(CT$4,$O51/1000),SUM($O51,CT$4/1000)),3),CMB[[Cmb_ID]:[Cmb_ID]],0),SUM(N(CT$1),N($R51),1)),CHOOSE(AC[[M]:[M]],1,0,1,AC[[DB]:[DB]])),PRODUCT(SUM(ROUND(AVERAGE(VALUE(CT$3),VALUE($P51)),0),CHOOSE(IF(OR(CT$1,$R51),4,INDEX(CMB[[Res_Rare]:[Res_Rare]],MATCH(ROUND(MIN(SUM(CT$4,$O51/1000),SUM($O51,CT$4/1000)),3),CMB[[Cmb_ID]:[Cmb_ID]],0))),-1,-1,0,0)),IF(OR(CT$1,$R51),4,INDEX(CMB[[Cmb_Rare]:[Cmb_Rare]],MATCH(ROUND(MIN(SUM(CT$4,$O51/1000),SUM($O51,CT$4/1000)),3),CMB[[Cmb_ID]:[Cmb_ID]],0))),CHOOSE(AC[[M]:[M]],2,1,1,SUM(AC[[AB]:[DB]])))),""))</f>
        <v/>
      </c>
      <c r="CU51" t="str">
        <f>IF(OR(CU$5="",$S51=""),"",IFERROR(SUM(PRODUCT(INDEX(CMB[[BA_0O]:[BA_2O]],MATCH(ROUND(MIN(SUM(CU$4,$O51/1000),SUM($O51,CU$4/1000)),3),CMB[[Cmb_ID]:[Cmb_ID]],0),SUM(N(CU$1),N($R51),1)),CHOOSE(AC[[M]:[M]],1,1,0,AC[[AB]:[AB]])),PRODUCT(INDEX(CMB[[BD_0O]:[BD_2O]],MATCH(ROUND(MIN(SUM(CU$4,$O51/1000),SUM($O51,CU$4/1000)),3),CMB[[Cmb_ID]:[Cmb_ID]],0),SUM(N(CU$1),N($R51),1)),CHOOSE(AC[[M]:[M]],1,0,1,AC[[DB]:[DB]])),PRODUCT(SUM(ROUND(AVERAGE(VALUE(CU$3),VALUE($P51)),0),CHOOSE(IF(OR(CU$1,$R51),4,INDEX(CMB[[Res_Rare]:[Res_Rare]],MATCH(ROUND(MIN(SUM(CU$4,$O51/1000),SUM($O51,CU$4/1000)),3),CMB[[Cmb_ID]:[Cmb_ID]],0))),-1,-1,0,0)),IF(OR(CU$1,$R51),4,INDEX(CMB[[Cmb_Rare]:[Cmb_Rare]],MATCH(ROUND(MIN(SUM(CU$4,$O51/1000),SUM($O51,CU$4/1000)),3),CMB[[Cmb_ID]:[Cmb_ID]],0))),CHOOSE(AC[[M]:[M]],2,1,1,SUM(AC[[AB]:[DB]])))),""))</f>
        <v/>
      </c>
      <c r="CV51" t="str">
        <f>IF(OR(CV$5="",$S51=""),"",IFERROR(SUM(PRODUCT(INDEX(CMB[[BA_0O]:[BA_2O]],MATCH(ROUND(MIN(SUM(CV$4,$O51/1000),SUM($O51,CV$4/1000)),3),CMB[[Cmb_ID]:[Cmb_ID]],0),SUM(N(CV$1),N($R51),1)),CHOOSE(AC[[M]:[M]],1,1,0,AC[[AB]:[AB]])),PRODUCT(INDEX(CMB[[BD_0O]:[BD_2O]],MATCH(ROUND(MIN(SUM(CV$4,$O51/1000),SUM($O51,CV$4/1000)),3),CMB[[Cmb_ID]:[Cmb_ID]],0),SUM(N(CV$1),N($R51),1)),CHOOSE(AC[[M]:[M]],1,0,1,AC[[DB]:[DB]])),PRODUCT(SUM(ROUND(AVERAGE(VALUE(CV$3),VALUE($P51)),0),CHOOSE(IF(OR(CV$1,$R51),4,INDEX(CMB[[Res_Rare]:[Res_Rare]],MATCH(ROUND(MIN(SUM(CV$4,$O51/1000),SUM($O51,CV$4/1000)),3),CMB[[Cmb_ID]:[Cmb_ID]],0))),-1,-1,0,0)),IF(OR(CV$1,$R51),4,INDEX(CMB[[Cmb_Rare]:[Cmb_Rare]],MATCH(ROUND(MIN(SUM(CV$4,$O51/1000),SUM($O51,CV$4/1000)),3),CMB[[Cmb_ID]:[Cmb_ID]],0))),CHOOSE(AC[[M]:[M]],2,1,1,SUM(AC[[AB]:[DB]])))),""))</f>
        <v/>
      </c>
      <c r="CW51" t="str">
        <f>IF(OR(CW$5="",$S51=""),"",IFERROR(SUM(PRODUCT(INDEX(CMB[[BA_0O]:[BA_2O]],MATCH(ROUND(MIN(SUM(CW$4,$O51/1000),SUM($O51,CW$4/1000)),3),CMB[[Cmb_ID]:[Cmb_ID]],0),SUM(N(CW$1),N($R51),1)),CHOOSE(AC[[M]:[M]],1,1,0,AC[[AB]:[AB]])),PRODUCT(INDEX(CMB[[BD_0O]:[BD_2O]],MATCH(ROUND(MIN(SUM(CW$4,$O51/1000),SUM($O51,CW$4/1000)),3),CMB[[Cmb_ID]:[Cmb_ID]],0),SUM(N(CW$1),N($R51),1)),CHOOSE(AC[[M]:[M]],1,0,1,AC[[DB]:[DB]])),PRODUCT(SUM(ROUND(AVERAGE(VALUE(CW$3),VALUE($P51)),0),CHOOSE(IF(OR(CW$1,$R51),4,INDEX(CMB[[Res_Rare]:[Res_Rare]],MATCH(ROUND(MIN(SUM(CW$4,$O51/1000),SUM($O51,CW$4/1000)),3),CMB[[Cmb_ID]:[Cmb_ID]],0))),-1,-1,0,0)),IF(OR(CW$1,$R51),4,INDEX(CMB[[Cmb_Rare]:[Cmb_Rare]],MATCH(ROUND(MIN(SUM(CW$4,$O51/1000),SUM($O51,CW$4/1000)),3),CMB[[Cmb_ID]:[Cmb_ID]],0))),CHOOSE(AC[[M]:[M]],2,1,1,SUM(AC[[AB]:[DB]])))),""))</f>
        <v/>
      </c>
      <c r="CX51" t="str">
        <f>IF(OR(CX$5="",$S51=""),"",IFERROR(SUM(PRODUCT(INDEX(CMB[[BA_0O]:[BA_2O]],MATCH(ROUND(MIN(SUM(CX$4,$O51/1000),SUM($O51,CX$4/1000)),3),CMB[[Cmb_ID]:[Cmb_ID]],0),SUM(N(CX$1),N($R51),1)),CHOOSE(AC[[M]:[M]],1,1,0,AC[[AB]:[AB]])),PRODUCT(INDEX(CMB[[BD_0O]:[BD_2O]],MATCH(ROUND(MIN(SUM(CX$4,$O51/1000),SUM($O51,CX$4/1000)),3),CMB[[Cmb_ID]:[Cmb_ID]],0),SUM(N(CX$1),N($R51),1)),CHOOSE(AC[[M]:[M]],1,0,1,AC[[DB]:[DB]])),PRODUCT(SUM(ROUND(AVERAGE(VALUE(CX$3),VALUE($P51)),0),CHOOSE(IF(OR(CX$1,$R51),4,INDEX(CMB[[Res_Rare]:[Res_Rare]],MATCH(ROUND(MIN(SUM(CX$4,$O51/1000),SUM($O51,CX$4/1000)),3),CMB[[Cmb_ID]:[Cmb_ID]],0))),-1,-1,0,0)),IF(OR(CX$1,$R51),4,INDEX(CMB[[Cmb_Rare]:[Cmb_Rare]],MATCH(ROUND(MIN(SUM(CX$4,$O51/1000),SUM($O51,CX$4/1000)),3),CMB[[Cmb_ID]:[Cmb_ID]],0))),CHOOSE(AC[[M]:[M]],2,1,1,SUM(AC[[AB]:[DB]])))),""))</f>
        <v/>
      </c>
      <c r="CY51" t="str">
        <f>IF(OR(CY$5="",$S51=""),"",IFERROR(SUM(PRODUCT(INDEX(CMB[[BA_0O]:[BA_2O]],MATCH(ROUND(MIN(SUM(CY$4,$O51/1000),SUM($O51,CY$4/1000)),3),CMB[[Cmb_ID]:[Cmb_ID]],0),SUM(N(CY$1),N($R51),1)),CHOOSE(AC[[M]:[M]],1,1,0,AC[[AB]:[AB]])),PRODUCT(INDEX(CMB[[BD_0O]:[BD_2O]],MATCH(ROUND(MIN(SUM(CY$4,$O51/1000),SUM($O51,CY$4/1000)),3),CMB[[Cmb_ID]:[Cmb_ID]],0),SUM(N(CY$1),N($R51),1)),CHOOSE(AC[[M]:[M]],1,0,1,AC[[DB]:[DB]])),PRODUCT(SUM(ROUND(AVERAGE(VALUE(CY$3),VALUE($P51)),0),CHOOSE(IF(OR(CY$1,$R51),4,INDEX(CMB[[Res_Rare]:[Res_Rare]],MATCH(ROUND(MIN(SUM(CY$4,$O51/1000),SUM($O51,CY$4/1000)),3),CMB[[Cmb_ID]:[Cmb_ID]],0))),-1,-1,0,0)),IF(OR(CY$1,$R51),4,INDEX(CMB[[Cmb_Rare]:[Cmb_Rare]],MATCH(ROUND(MIN(SUM(CY$4,$O51/1000),SUM($O51,CY$4/1000)),3),CMB[[Cmb_ID]:[Cmb_ID]],0))),CHOOSE(AC[[M]:[M]],2,1,1,SUM(AC[[AB]:[DB]])))),""))</f>
        <v/>
      </c>
      <c r="CZ51" t="str">
        <f>IF(OR(CZ$5="",$S51=""),"",IFERROR(SUM(PRODUCT(INDEX(CMB[[BA_0O]:[BA_2O]],MATCH(ROUND(MIN(SUM(CZ$4,$O51/1000),SUM($O51,CZ$4/1000)),3),CMB[[Cmb_ID]:[Cmb_ID]],0),SUM(N(CZ$1),N($R51),1)),CHOOSE(AC[[M]:[M]],1,1,0,AC[[AB]:[AB]])),PRODUCT(INDEX(CMB[[BD_0O]:[BD_2O]],MATCH(ROUND(MIN(SUM(CZ$4,$O51/1000),SUM($O51,CZ$4/1000)),3),CMB[[Cmb_ID]:[Cmb_ID]],0),SUM(N(CZ$1),N($R51),1)),CHOOSE(AC[[M]:[M]],1,0,1,AC[[DB]:[DB]])),PRODUCT(SUM(ROUND(AVERAGE(VALUE(CZ$3),VALUE($P51)),0),CHOOSE(IF(OR(CZ$1,$R51),4,INDEX(CMB[[Res_Rare]:[Res_Rare]],MATCH(ROUND(MIN(SUM(CZ$4,$O51/1000),SUM($O51,CZ$4/1000)),3),CMB[[Cmb_ID]:[Cmb_ID]],0))),-1,-1,0,0)),IF(OR(CZ$1,$R51),4,INDEX(CMB[[Cmb_Rare]:[Cmb_Rare]],MATCH(ROUND(MIN(SUM(CZ$4,$O51/1000),SUM($O51,CZ$4/1000)),3),CMB[[Cmb_ID]:[Cmb_ID]],0))),CHOOSE(AC[[M]:[M]],2,1,1,SUM(AC[[AB]:[DB]])))),""))</f>
        <v/>
      </c>
      <c r="DA51" t="str">
        <f>IF(OR(DA$5="",$S51=""),"",IFERROR(SUM(PRODUCT(INDEX(CMB[[BA_0O]:[BA_2O]],MATCH(ROUND(MIN(SUM(DA$4,$O51/1000),SUM($O51,DA$4/1000)),3),CMB[[Cmb_ID]:[Cmb_ID]],0),SUM(N(DA$1),N($R51),1)),CHOOSE(AC[[M]:[M]],1,1,0,AC[[AB]:[AB]])),PRODUCT(INDEX(CMB[[BD_0O]:[BD_2O]],MATCH(ROUND(MIN(SUM(DA$4,$O51/1000),SUM($O51,DA$4/1000)),3),CMB[[Cmb_ID]:[Cmb_ID]],0),SUM(N(DA$1),N($R51),1)),CHOOSE(AC[[M]:[M]],1,0,1,AC[[DB]:[DB]])),PRODUCT(SUM(ROUND(AVERAGE(VALUE(DA$3),VALUE($P51)),0),CHOOSE(IF(OR(DA$1,$R51),4,INDEX(CMB[[Res_Rare]:[Res_Rare]],MATCH(ROUND(MIN(SUM(DA$4,$O51/1000),SUM($O51,DA$4/1000)),3),CMB[[Cmb_ID]:[Cmb_ID]],0))),-1,-1,0,0)),IF(OR(DA$1,$R51),4,INDEX(CMB[[Cmb_Rare]:[Cmb_Rare]],MATCH(ROUND(MIN(SUM(DA$4,$O51/1000),SUM($O51,DA$4/1000)),3),CMB[[Cmb_ID]:[Cmb_ID]],0))),CHOOSE(AC[[M]:[M]],2,1,1,SUM(AC[[AB]:[DB]])))),""))</f>
        <v/>
      </c>
      <c r="DB51" t="str">
        <f>IF(OR(DB$5="",$S51=""),"",IFERROR(SUM(PRODUCT(INDEX(CMB[[BA_0O]:[BA_2O]],MATCH(ROUND(MIN(SUM(DB$4,$O51/1000),SUM($O51,DB$4/1000)),3),CMB[[Cmb_ID]:[Cmb_ID]],0),SUM(N(DB$1),N($R51),1)),CHOOSE(AC[[M]:[M]],1,1,0,AC[[AB]:[AB]])),PRODUCT(INDEX(CMB[[BD_0O]:[BD_2O]],MATCH(ROUND(MIN(SUM(DB$4,$O51/1000),SUM($O51,DB$4/1000)),3),CMB[[Cmb_ID]:[Cmb_ID]],0),SUM(N(DB$1),N($R51),1)),CHOOSE(AC[[M]:[M]],1,0,1,AC[[DB]:[DB]])),PRODUCT(SUM(ROUND(AVERAGE(VALUE(DB$3),VALUE($P51)),0),CHOOSE(IF(OR(DB$1,$R51),4,INDEX(CMB[[Res_Rare]:[Res_Rare]],MATCH(ROUND(MIN(SUM(DB$4,$O51/1000),SUM($O51,DB$4/1000)),3),CMB[[Cmb_ID]:[Cmb_ID]],0))),-1,-1,0,0)),IF(OR(DB$1,$R51),4,INDEX(CMB[[Cmb_Rare]:[Cmb_Rare]],MATCH(ROUND(MIN(SUM(DB$4,$O51/1000),SUM($O51,DB$4/1000)),3),CMB[[Cmb_ID]:[Cmb_ID]],0))),CHOOSE(AC[[M]:[M]],2,1,1,SUM(AC[[AB]:[DB]])))),""))</f>
        <v/>
      </c>
      <c r="DC51" t="str">
        <f>IF(OR(DC$5="",$S51=""),"",IFERROR(SUM(PRODUCT(INDEX(CMB[[BA_0O]:[BA_2O]],MATCH(ROUND(MIN(SUM(DC$4,$O51/1000),SUM($O51,DC$4/1000)),3),CMB[[Cmb_ID]:[Cmb_ID]],0),SUM(N(DC$1),N($R51),1)),CHOOSE(AC[[M]:[M]],1,1,0,AC[[AB]:[AB]])),PRODUCT(INDEX(CMB[[BD_0O]:[BD_2O]],MATCH(ROUND(MIN(SUM(DC$4,$O51/1000),SUM($O51,DC$4/1000)),3),CMB[[Cmb_ID]:[Cmb_ID]],0),SUM(N(DC$1),N($R51),1)),CHOOSE(AC[[M]:[M]],1,0,1,AC[[DB]:[DB]])),PRODUCT(SUM(ROUND(AVERAGE(VALUE(DC$3),VALUE($P51)),0),CHOOSE(IF(OR(DC$1,$R51),4,INDEX(CMB[[Res_Rare]:[Res_Rare]],MATCH(ROUND(MIN(SUM(DC$4,$O51/1000),SUM($O51,DC$4/1000)),3),CMB[[Cmb_ID]:[Cmb_ID]],0))),-1,-1,0,0)),IF(OR(DC$1,$R51),4,INDEX(CMB[[Cmb_Rare]:[Cmb_Rare]],MATCH(ROUND(MIN(SUM(DC$4,$O51/1000),SUM($O51,DC$4/1000)),3),CMB[[Cmb_ID]:[Cmb_ID]],0))),CHOOSE(AC[[M]:[M]],2,1,1,SUM(AC[[AB]:[DB]])))),""))</f>
        <v/>
      </c>
      <c r="DD51" t="str">
        <f>IF(OR(DD$5="",$S51=""),"",IFERROR(SUM(PRODUCT(INDEX(CMB[[BA_0O]:[BA_2O]],MATCH(ROUND(MIN(SUM(DD$4,$O51/1000),SUM($O51,DD$4/1000)),3),CMB[[Cmb_ID]:[Cmb_ID]],0),SUM(N(DD$1),N($R51),1)),CHOOSE(AC[[M]:[M]],1,1,0,AC[[AB]:[AB]])),PRODUCT(INDEX(CMB[[BD_0O]:[BD_2O]],MATCH(ROUND(MIN(SUM(DD$4,$O51/1000),SUM($O51,DD$4/1000)),3),CMB[[Cmb_ID]:[Cmb_ID]],0),SUM(N(DD$1),N($R51),1)),CHOOSE(AC[[M]:[M]],1,0,1,AC[[DB]:[DB]])),PRODUCT(SUM(ROUND(AVERAGE(VALUE(DD$3),VALUE($P51)),0),CHOOSE(IF(OR(DD$1,$R51),4,INDEX(CMB[[Res_Rare]:[Res_Rare]],MATCH(ROUND(MIN(SUM(DD$4,$O51/1000),SUM($O51,DD$4/1000)),3),CMB[[Cmb_ID]:[Cmb_ID]],0))),-1,-1,0,0)),IF(OR(DD$1,$R51),4,INDEX(CMB[[Cmb_Rare]:[Cmb_Rare]],MATCH(ROUND(MIN(SUM(DD$4,$O51/1000),SUM($O51,DD$4/1000)),3),CMB[[Cmb_ID]:[Cmb_ID]],0))),CHOOSE(AC[[M]:[M]],2,1,1,SUM(AC[[AB]:[DB]])))),""))</f>
        <v/>
      </c>
      <c r="DE51" t="str">
        <f>IF(OR(DE$5="",$S51=""),"",IFERROR(SUM(PRODUCT(INDEX(CMB[[BA_0O]:[BA_2O]],MATCH(ROUND(MIN(SUM(DE$4,$O51/1000),SUM($O51,DE$4/1000)),3),CMB[[Cmb_ID]:[Cmb_ID]],0),SUM(N(DE$1),N($R51),1)),CHOOSE(AC[[M]:[M]],1,1,0,AC[[AB]:[AB]])),PRODUCT(INDEX(CMB[[BD_0O]:[BD_2O]],MATCH(ROUND(MIN(SUM(DE$4,$O51/1000),SUM($O51,DE$4/1000)),3),CMB[[Cmb_ID]:[Cmb_ID]],0),SUM(N(DE$1),N($R51),1)),CHOOSE(AC[[M]:[M]],1,0,1,AC[[DB]:[DB]])),PRODUCT(SUM(ROUND(AVERAGE(VALUE(DE$3),VALUE($P51)),0),CHOOSE(IF(OR(DE$1,$R51),4,INDEX(CMB[[Res_Rare]:[Res_Rare]],MATCH(ROUND(MIN(SUM(DE$4,$O51/1000),SUM($O51,DE$4/1000)),3),CMB[[Cmb_ID]:[Cmb_ID]],0))),-1,-1,0,0)),IF(OR(DE$1,$R51),4,INDEX(CMB[[Cmb_Rare]:[Cmb_Rare]],MATCH(ROUND(MIN(SUM(DE$4,$O51/1000),SUM($O51,DE$4/1000)),3),CMB[[Cmb_ID]:[Cmb_ID]],0))),CHOOSE(AC[[M]:[M]],2,1,1,SUM(AC[[AB]:[DB]])))),""))</f>
        <v/>
      </c>
      <c r="DF51" t="str">
        <f>IF(OR(DF$5="",$S51=""),"",IFERROR(SUM(PRODUCT(INDEX(CMB[[BA_0O]:[BA_2O]],MATCH(ROUND(MIN(SUM(DF$4,$O51/1000),SUM($O51,DF$4/1000)),3),CMB[[Cmb_ID]:[Cmb_ID]],0),SUM(N(DF$1),N($R51),1)),CHOOSE(AC[[M]:[M]],1,1,0,AC[[AB]:[AB]])),PRODUCT(INDEX(CMB[[BD_0O]:[BD_2O]],MATCH(ROUND(MIN(SUM(DF$4,$O51/1000),SUM($O51,DF$4/1000)),3),CMB[[Cmb_ID]:[Cmb_ID]],0),SUM(N(DF$1),N($R51),1)),CHOOSE(AC[[M]:[M]],1,0,1,AC[[DB]:[DB]])),PRODUCT(SUM(ROUND(AVERAGE(VALUE(DF$3),VALUE($P51)),0),CHOOSE(IF(OR(DF$1,$R51),4,INDEX(CMB[[Res_Rare]:[Res_Rare]],MATCH(ROUND(MIN(SUM(DF$4,$O51/1000),SUM($O51,DF$4/1000)),3),CMB[[Cmb_ID]:[Cmb_ID]],0))),-1,-1,0,0)),IF(OR(DF$1,$R51),4,INDEX(CMB[[Cmb_Rare]:[Cmb_Rare]],MATCH(ROUND(MIN(SUM(DF$4,$O51/1000),SUM($O51,DF$4/1000)),3),CMB[[Cmb_ID]:[Cmb_ID]],0))),CHOOSE(AC[[M]:[M]],2,1,1,SUM(AC[[AB]:[DB]])))),""))</f>
        <v/>
      </c>
      <c r="DG51" t="str">
        <f>IF(OR(DG$5="",$S51=""),"",IFERROR(SUM(PRODUCT(INDEX(CMB[[BA_0O]:[BA_2O]],MATCH(ROUND(MIN(SUM(DG$4,$O51/1000),SUM($O51,DG$4/1000)),3),CMB[[Cmb_ID]:[Cmb_ID]],0),SUM(N(DG$1),N($R51),1)),CHOOSE(AC[[M]:[M]],1,1,0,AC[[AB]:[AB]])),PRODUCT(INDEX(CMB[[BD_0O]:[BD_2O]],MATCH(ROUND(MIN(SUM(DG$4,$O51/1000),SUM($O51,DG$4/1000)),3),CMB[[Cmb_ID]:[Cmb_ID]],0),SUM(N(DG$1),N($R51),1)),CHOOSE(AC[[M]:[M]],1,0,1,AC[[DB]:[DB]])),PRODUCT(SUM(ROUND(AVERAGE(VALUE(DG$3),VALUE($P51)),0),CHOOSE(IF(OR(DG$1,$R51),4,INDEX(CMB[[Res_Rare]:[Res_Rare]],MATCH(ROUND(MIN(SUM(DG$4,$O51/1000),SUM($O51,DG$4/1000)),3),CMB[[Cmb_ID]:[Cmb_ID]],0))),-1,-1,0,0)),IF(OR(DG$1,$R51),4,INDEX(CMB[[Cmb_Rare]:[Cmb_Rare]],MATCH(ROUND(MIN(SUM(DG$4,$O51/1000),SUM($O51,DG$4/1000)),3),CMB[[Cmb_ID]:[Cmb_ID]],0))),CHOOSE(AC[[M]:[M]],2,1,1,SUM(AC[[AB]:[DB]])))),""))</f>
        <v/>
      </c>
      <c r="DH51" t="str">
        <f>IF(OR(DH$5="",$S51=""),"",IFERROR(SUM(PRODUCT(INDEX(CMB[[BA_0O]:[BA_2O]],MATCH(ROUND(MIN(SUM(DH$4,$O51/1000),SUM($O51,DH$4/1000)),3),CMB[[Cmb_ID]:[Cmb_ID]],0),SUM(N(DH$1),N($R51),1)),CHOOSE(AC[[M]:[M]],1,1,0,AC[[AB]:[AB]])),PRODUCT(INDEX(CMB[[BD_0O]:[BD_2O]],MATCH(ROUND(MIN(SUM(DH$4,$O51/1000),SUM($O51,DH$4/1000)),3),CMB[[Cmb_ID]:[Cmb_ID]],0),SUM(N(DH$1),N($R51),1)),CHOOSE(AC[[M]:[M]],1,0,1,AC[[DB]:[DB]])),PRODUCT(SUM(ROUND(AVERAGE(VALUE(DH$3),VALUE($P51)),0),CHOOSE(IF(OR(DH$1,$R51),4,INDEX(CMB[[Res_Rare]:[Res_Rare]],MATCH(ROUND(MIN(SUM(DH$4,$O51/1000),SUM($O51,DH$4/1000)),3),CMB[[Cmb_ID]:[Cmb_ID]],0))),-1,-1,0,0)),IF(OR(DH$1,$R51),4,INDEX(CMB[[Cmb_Rare]:[Cmb_Rare]],MATCH(ROUND(MIN(SUM(DH$4,$O51/1000),SUM($O51,DH$4/1000)),3),CMB[[Cmb_ID]:[Cmb_ID]],0))),CHOOSE(AC[[M]:[M]],2,1,1,SUM(AC[[AB]:[DB]])))),""))</f>
        <v/>
      </c>
      <c r="DI51" t="str">
        <f>IF(OR(DI$5="",$S51=""),"",IFERROR(SUM(PRODUCT(INDEX(CMB[[BA_0O]:[BA_2O]],MATCH(ROUND(MIN(SUM(DI$4,$O51/1000),SUM($O51,DI$4/1000)),3),CMB[[Cmb_ID]:[Cmb_ID]],0),SUM(N(DI$1),N($R51),1)),CHOOSE(AC[[M]:[M]],1,1,0,AC[[AB]:[AB]])),PRODUCT(INDEX(CMB[[BD_0O]:[BD_2O]],MATCH(ROUND(MIN(SUM(DI$4,$O51/1000),SUM($O51,DI$4/1000)),3),CMB[[Cmb_ID]:[Cmb_ID]],0),SUM(N(DI$1),N($R51),1)),CHOOSE(AC[[M]:[M]],1,0,1,AC[[DB]:[DB]])),PRODUCT(SUM(ROUND(AVERAGE(VALUE(DI$3),VALUE($P51)),0),CHOOSE(IF(OR(DI$1,$R51),4,INDEX(CMB[[Res_Rare]:[Res_Rare]],MATCH(ROUND(MIN(SUM(DI$4,$O51/1000),SUM($O51,DI$4/1000)),3),CMB[[Cmb_ID]:[Cmb_ID]],0))),-1,-1,0,0)),IF(OR(DI$1,$R51),4,INDEX(CMB[[Cmb_Rare]:[Cmb_Rare]],MATCH(ROUND(MIN(SUM(DI$4,$O51/1000),SUM($O51,DI$4/1000)),3),CMB[[Cmb_ID]:[Cmb_ID]],0))),CHOOSE(AC[[M]:[M]],2,1,1,SUM(AC[[AB]:[DB]])))),""))</f>
        <v/>
      </c>
      <c r="DJ51" t="str">
        <f>IF(OR(DJ$5="",$S51=""),"",IFERROR(SUM(PRODUCT(INDEX(CMB[[BA_0O]:[BA_2O]],MATCH(ROUND(MIN(SUM(DJ$4,$O51/1000),SUM($O51,DJ$4/1000)),3),CMB[[Cmb_ID]:[Cmb_ID]],0),SUM(N(DJ$1),N($R51),1)),CHOOSE(AC[[M]:[M]],1,1,0,AC[[AB]:[AB]])),PRODUCT(INDEX(CMB[[BD_0O]:[BD_2O]],MATCH(ROUND(MIN(SUM(DJ$4,$O51/1000),SUM($O51,DJ$4/1000)),3),CMB[[Cmb_ID]:[Cmb_ID]],0),SUM(N(DJ$1),N($R51),1)),CHOOSE(AC[[M]:[M]],1,0,1,AC[[DB]:[DB]])),PRODUCT(SUM(ROUND(AVERAGE(VALUE(DJ$3),VALUE($P51)),0),CHOOSE(IF(OR(DJ$1,$R51),4,INDEX(CMB[[Res_Rare]:[Res_Rare]],MATCH(ROUND(MIN(SUM(DJ$4,$O51/1000),SUM($O51,DJ$4/1000)),3),CMB[[Cmb_ID]:[Cmb_ID]],0))),-1,-1,0,0)),IF(OR(DJ$1,$R51),4,INDEX(CMB[[Cmb_Rare]:[Cmb_Rare]],MATCH(ROUND(MIN(SUM(DJ$4,$O51/1000),SUM($O51,DJ$4/1000)),3),CMB[[Cmb_ID]:[Cmb_ID]],0))),CHOOSE(AC[[M]:[M]],2,1,1,SUM(AC[[AB]:[DB]])))),""))</f>
        <v/>
      </c>
      <c r="DK51" t="str">
        <f>IF(OR(DK$5="",$S51=""),"",IFERROR(SUM(PRODUCT(INDEX(CMB[[BA_0O]:[BA_2O]],MATCH(ROUND(MIN(SUM(DK$4,$O51/1000),SUM($O51,DK$4/1000)),3),CMB[[Cmb_ID]:[Cmb_ID]],0),SUM(N(DK$1),N($R51),1)),CHOOSE(AC[[M]:[M]],1,1,0,AC[[AB]:[AB]])),PRODUCT(INDEX(CMB[[BD_0O]:[BD_2O]],MATCH(ROUND(MIN(SUM(DK$4,$O51/1000),SUM($O51,DK$4/1000)),3),CMB[[Cmb_ID]:[Cmb_ID]],0),SUM(N(DK$1),N($R51),1)),CHOOSE(AC[[M]:[M]],1,0,1,AC[[DB]:[DB]])),PRODUCT(SUM(ROUND(AVERAGE(VALUE(DK$3),VALUE($P51)),0),CHOOSE(IF(OR(DK$1,$R51),4,INDEX(CMB[[Res_Rare]:[Res_Rare]],MATCH(ROUND(MIN(SUM(DK$4,$O51/1000),SUM($O51,DK$4/1000)),3),CMB[[Cmb_ID]:[Cmb_ID]],0))),-1,-1,0,0)),IF(OR(DK$1,$R51),4,INDEX(CMB[[Cmb_Rare]:[Cmb_Rare]],MATCH(ROUND(MIN(SUM(DK$4,$O51/1000),SUM($O51,DK$4/1000)),3),CMB[[Cmb_ID]:[Cmb_ID]],0))),CHOOSE(AC[[M]:[M]],2,1,1,SUM(AC[[AB]:[DB]])))),""))</f>
        <v/>
      </c>
      <c r="DL51" t="str">
        <f>IF(OR(DL$5="",$S51=""),"",IFERROR(SUM(PRODUCT(INDEX(CMB[[BA_0O]:[BA_2O]],MATCH(ROUND(MIN(SUM(DL$4,$O51/1000),SUM($O51,DL$4/1000)),3),CMB[[Cmb_ID]:[Cmb_ID]],0),SUM(N(DL$1),N($R51),1)),CHOOSE(AC[[M]:[M]],1,1,0,AC[[AB]:[AB]])),PRODUCT(INDEX(CMB[[BD_0O]:[BD_2O]],MATCH(ROUND(MIN(SUM(DL$4,$O51/1000),SUM($O51,DL$4/1000)),3),CMB[[Cmb_ID]:[Cmb_ID]],0),SUM(N(DL$1),N($R51),1)),CHOOSE(AC[[M]:[M]],1,0,1,AC[[DB]:[DB]])),PRODUCT(SUM(ROUND(AVERAGE(VALUE(DL$3),VALUE($P51)),0),CHOOSE(IF(OR(DL$1,$R51),4,INDEX(CMB[[Res_Rare]:[Res_Rare]],MATCH(ROUND(MIN(SUM(DL$4,$O51/1000),SUM($O51,DL$4/1000)),3),CMB[[Cmb_ID]:[Cmb_ID]],0))),-1,-1,0,0)),IF(OR(DL$1,$R51),4,INDEX(CMB[[Cmb_Rare]:[Cmb_Rare]],MATCH(ROUND(MIN(SUM(DL$4,$O51/1000),SUM($O51,DL$4/1000)),3),CMB[[Cmb_ID]:[Cmb_ID]],0))),CHOOSE(AC[[M]:[M]],2,1,1,SUM(AC[[AB]:[DB]])))),""))</f>
        <v/>
      </c>
      <c r="DM51" t="str">
        <f>IF(OR(DM$5="",$S51=""),"",IFERROR(SUM(PRODUCT(INDEX(CMB[[BA_0O]:[BA_2O]],MATCH(ROUND(MIN(SUM(DM$4,$O51/1000),SUM($O51,DM$4/1000)),3),CMB[[Cmb_ID]:[Cmb_ID]],0),SUM(N(DM$1),N($R51),1)),CHOOSE(AC[[M]:[M]],1,1,0,AC[[AB]:[AB]])),PRODUCT(INDEX(CMB[[BD_0O]:[BD_2O]],MATCH(ROUND(MIN(SUM(DM$4,$O51/1000),SUM($O51,DM$4/1000)),3),CMB[[Cmb_ID]:[Cmb_ID]],0),SUM(N(DM$1),N($R51),1)),CHOOSE(AC[[M]:[M]],1,0,1,AC[[DB]:[DB]])),PRODUCT(SUM(ROUND(AVERAGE(VALUE(DM$3),VALUE($P51)),0),CHOOSE(IF(OR(DM$1,$R51),4,INDEX(CMB[[Res_Rare]:[Res_Rare]],MATCH(ROUND(MIN(SUM(DM$4,$O51/1000),SUM($O51,DM$4/1000)),3),CMB[[Cmb_ID]:[Cmb_ID]],0))),-1,-1,0,0)),IF(OR(DM$1,$R51),4,INDEX(CMB[[Cmb_Rare]:[Cmb_Rare]],MATCH(ROUND(MIN(SUM(DM$4,$O51/1000),SUM($O51,DM$4/1000)),3),CMB[[Cmb_ID]:[Cmb_ID]],0))),CHOOSE(AC[[M]:[M]],2,1,1,SUM(AC[[AB]:[DB]])))),""))</f>
        <v/>
      </c>
      <c r="DN51" t="str">
        <f>IF(OR(DN$5="",$S51=""),"",IFERROR(SUM(PRODUCT(INDEX(CMB[[BA_0O]:[BA_2O]],MATCH(ROUND(MIN(SUM(DN$4,$O51/1000),SUM($O51,DN$4/1000)),3),CMB[[Cmb_ID]:[Cmb_ID]],0),SUM(N(DN$1),N($R51),1)),CHOOSE(AC[[M]:[M]],1,1,0,AC[[AB]:[AB]])),PRODUCT(INDEX(CMB[[BD_0O]:[BD_2O]],MATCH(ROUND(MIN(SUM(DN$4,$O51/1000),SUM($O51,DN$4/1000)),3),CMB[[Cmb_ID]:[Cmb_ID]],0),SUM(N(DN$1),N($R51),1)),CHOOSE(AC[[M]:[M]],1,0,1,AC[[DB]:[DB]])),PRODUCT(SUM(ROUND(AVERAGE(VALUE(DN$3),VALUE($P51)),0),CHOOSE(IF(OR(DN$1,$R51),4,INDEX(CMB[[Res_Rare]:[Res_Rare]],MATCH(ROUND(MIN(SUM(DN$4,$O51/1000),SUM($O51,DN$4/1000)),3),CMB[[Cmb_ID]:[Cmb_ID]],0))),-1,-1,0,0)),IF(OR(DN$1,$R51),4,INDEX(CMB[[Cmb_Rare]:[Cmb_Rare]],MATCH(ROUND(MIN(SUM(DN$4,$O51/1000),SUM($O51,DN$4/1000)),3),CMB[[Cmb_ID]:[Cmb_ID]],0))),CHOOSE(AC[[M]:[M]],2,1,1,SUM(AC[[AB]:[DB]])))),""))</f>
        <v/>
      </c>
      <c r="DO51" t="str">
        <f>IF(OR(DO$5="",$S51=""),"",IFERROR(SUM(PRODUCT(INDEX(CMB[[BA_0O]:[BA_2O]],MATCH(ROUND(MIN(SUM(DO$4,$O51/1000),SUM($O51,DO$4/1000)),3),CMB[[Cmb_ID]:[Cmb_ID]],0),SUM(N(DO$1),N($R51),1)),CHOOSE(AC[[M]:[M]],1,1,0,AC[[AB]:[AB]])),PRODUCT(INDEX(CMB[[BD_0O]:[BD_2O]],MATCH(ROUND(MIN(SUM(DO$4,$O51/1000),SUM($O51,DO$4/1000)),3),CMB[[Cmb_ID]:[Cmb_ID]],0),SUM(N(DO$1),N($R51),1)),CHOOSE(AC[[M]:[M]],1,0,1,AC[[DB]:[DB]])),PRODUCT(SUM(ROUND(AVERAGE(VALUE(DO$3),VALUE($P51)),0),CHOOSE(IF(OR(DO$1,$R51),4,INDEX(CMB[[Res_Rare]:[Res_Rare]],MATCH(ROUND(MIN(SUM(DO$4,$O51/1000),SUM($O51,DO$4/1000)),3),CMB[[Cmb_ID]:[Cmb_ID]],0))),-1,-1,0,0)),IF(OR(DO$1,$R51),4,INDEX(CMB[[Cmb_Rare]:[Cmb_Rare]],MATCH(ROUND(MIN(SUM(DO$4,$O51/1000),SUM($O51,DO$4/1000)),3),CMB[[Cmb_ID]:[Cmb_ID]],0))),CHOOSE(AC[[M]:[M]],2,1,1,SUM(AC[[AB]:[DB]])))),""))</f>
        <v/>
      </c>
      <c r="DP51" t="str">
        <f>IF(OR(DP$5="",$S51=""),"",IFERROR(SUM(PRODUCT(INDEX(CMB[[BA_0O]:[BA_2O]],MATCH(ROUND(MIN(SUM(DP$4,$O51/1000),SUM($O51,DP$4/1000)),3),CMB[[Cmb_ID]:[Cmb_ID]],0),SUM(N(DP$1),N($R51),1)),CHOOSE(AC[[M]:[M]],1,1,0,AC[[AB]:[AB]])),PRODUCT(INDEX(CMB[[BD_0O]:[BD_2O]],MATCH(ROUND(MIN(SUM(DP$4,$O51/1000),SUM($O51,DP$4/1000)),3),CMB[[Cmb_ID]:[Cmb_ID]],0),SUM(N(DP$1),N($R51),1)),CHOOSE(AC[[M]:[M]],1,0,1,AC[[DB]:[DB]])),PRODUCT(SUM(ROUND(AVERAGE(VALUE(DP$3),VALUE($P51)),0),CHOOSE(IF(OR(DP$1,$R51),4,INDEX(CMB[[Res_Rare]:[Res_Rare]],MATCH(ROUND(MIN(SUM(DP$4,$O51/1000),SUM($O51,DP$4/1000)),3),CMB[[Cmb_ID]:[Cmb_ID]],0))),-1,-1,0,0)),IF(OR(DP$1,$R51),4,INDEX(CMB[[Cmb_Rare]:[Cmb_Rare]],MATCH(ROUND(MIN(SUM(DP$4,$O51/1000),SUM($O51,DP$4/1000)),3),CMB[[Cmb_ID]:[Cmb_ID]],0))),CHOOSE(AC[[M]:[M]],2,1,1,SUM(AC[[AB]:[DB]])))),""))</f>
        <v/>
      </c>
      <c r="DQ51" t="str">
        <f>IF(OR(DQ$5="",$S51=""),"",IFERROR(SUM(PRODUCT(INDEX(CMB[[BA_0O]:[BA_2O]],MATCH(ROUND(MIN(SUM(DQ$4,$O51/1000),SUM($O51,DQ$4/1000)),3),CMB[[Cmb_ID]:[Cmb_ID]],0),SUM(N(DQ$1),N($R51),1)),CHOOSE(AC[[M]:[M]],1,1,0,AC[[AB]:[AB]])),PRODUCT(INDEX(CMB[[BD_0O]:[BD_2O]],MATCH(ROUND(MIN(SUM(DQ$4,$O51/1000),SUM($O51,DQ$4/1000)),3),CMB[[Cmb_ID]:[Cmb_ID]],0),SUM(N(DQ$1),N($R51),1)),CHOOSE(AC[[M]:[M]],1,0,1,AC[[DB]:[DB]])),PRODUCT(SUM(ROUND(AVERAGE(VALUE(DQ$3),VALUE($P51)),0),CHOOSE(IF(OR(DQ$1,$R51),4,INDEX(CMB[[Res_Rare]:[Res_Rare]],MATCH(ROUND(MIN(SUM(DQ$4,$O51/1000),SUM($O51,DQ$4/1000)),3),CMB[[Cmb_ID]:[Cmb_ID]],0))),-1,-1,0,0)),IF(OR(DQ$1,$R51),4,INDEX(CMB[[Cmb_Rare]:[Cmb_Rare]],MATCH(ROUND(MIN(SUM(DQ$4,$O51/1000),SUM($O51,DQ$4/1000)),3),CMB[[Cmb_ID]:[Cmb_ID]],0))),CHOOSE(AC[[M]:[M]],2,1,1,SUM(AC[[AB]:[DB]])))),""))</f>
        <v/>
      </c>
      <c r="DR51" t="str">
        <f>IF(OR(DR$5="",$S51=""),"",IFERROR(SUM(PRODUCT(INDEX(CMB[[BA_0O]:[BA_2O]],MATCH(ROUND(MIN(SUM(DR$4,$O51/1000),SUM($O51,DR$4/1000)),3),CMB[[Cmb_ID]:[Cmb_ID]],0),SUM(N(DR$1),N($R51),1)),CHOOSE(AC[[M]:[M]],1,1,0,AC[[AB]:[AB]])),PRODUCT(INDEX(CMB[[BD_0O]:[BD_2O]],MATCH(ROUND(MIN(SUM(DR$4,$O51/1000),SUM($O51,DR$4/1000)),3),CMB[[Cmb_ID]:[Cmb_ID]],0),SUM(N(DR$1),N($R51),1)),CHOOSE(AC[[M]:[M]],1,0,1,AC[[DB]:[DB]])),PRODUCT(SUM(ROUND(AVERAGE(VALUE(DR$3),VALUE($P51)),0),CHOOSE(IF(OR(DR$1,$R51),4,INDEX(CMB[[Res_Rare]:[Res_Rare]],MATCH(ROUND(MIN(SUM(DR$4,$O51/1000),SUM($O51,DR$4/1000)),3),CMB[[Cmb_ID]:[Cmb_ID]],0))),-1,-1,0,0)),IF(OR(DR$1,$R51),4,INDEX(CMB[[Cmb_Rare]:[Cmb_Rare]],MATCH(ROUND(MIN(SUM(DR$4,$O51/1000),SUM($O51,DR$4/1000)),3),CMB[[Cmb_ID]:[Cmb_ID]],0))),CHOOSE(AC[[M]:[M]],2,1,1,SUM(AC[[AB]:[DB]])))),""))</f>
        <v/>
      </c>
      <c r="DS51" t="str">
        <f>IF(OR(DS$5="",$S51=""),"",IFERROR(SUM(PRODUCT(INDEX(CMB[[BA_0O]:[BA_2O]],MATCH(ROUND(MIN(SUM(DS$4,$O51/1000),SUM($O51,DS$4/1000)),3),CMB[[Cmb_ID]:[Cmb_ID]],0),SUM(N(DS$1),N($R51),1)),CHOOSE(AC[[M]:[M]],1,1,0,AC[[AB]:[AB]])),PRODUCT(INDEX(CMB[[BD_0O]:[BD_2O]],MATCH(ROUND(MIN(SUM(DS$4,$O51/1000),SUM($O51,DS$4/1000)),3),CMB[[Cmb_ID]:[Cmb_ID]],0),SUM(N(DS$1),N($R51),1)),CHOOSE(AC[[M]:[M]],1,0,1,AC[[DB]:[DB]])),PRODUCT(SUM(ROUND(AVERAGE(VALUE(DS$3),VALUE($P51)),0),CHOOSE(IF(OR(DS$1,$R51),4,INDEX(CMB[[Res_Rare]:[Res_Rare]],MATCH(ROUND(MIN(SUM(DS$4,$O51/1000),SUM($O51,DS$4/1000)),3),CMB[[Cmb_ID]:[Cmb_ID]],0))),-1,-1,0,0)),IF(OR(DS$1,$R51),4,INDEX(CMB[[Cmb_Rare]:[Cmb_Rare]],MATCH(ROUND(MIN(SUM(DS$4,$O51/1000),SUM($O51,DS$4/1000)),3),CMB[[Cmb_ID]:[Cmb_ID]],0))),CHOOSE(AC[[M]:[M]],2,1,1,SUM(AC[[AB]:[DB]])))),""))</f>
        <v/>
      </c>
      <c r="DT51" t="str">
        <f>IF(OR(DT$5="",$S51=""),"",IFERROR(SUM(PRODUCT(INDEX(CMB[[BA_0O]:[BA_2O]],MATCH(ROUND(MIN(SUM(DT$4,$O51/1000),SUM($O51,DT$4/1000)),3),CMB[[Cmb_ID]:[Cmb_ID]],0),SUM(N(DT$1),N($R51),1)),CHOOSE(AC[[M]:[M]],1,1,0,AC[[AB]:[AB]])),PRODUCT(INDEX(CMB[[BD_0O]:[BD_2O]],MATCH(ROUND(MIN(SUM(DT$4,$O51/1000),SUM($O51,DT$4/1000)),3),CMB[[Cmb_ID]:[Cmb_ID]],0),SUM(N(DT$1),N($R51),1)),CHOOSE(AC[[M]:[M]],1,0,1,AC[[DB]:[DB]])),PRODUCT(SUM(ROUND(AVERAGE(VALUE(DT$3),VALUE($P51)),0),CHOOSE(IF(OR(DT$1,$R51),4,INDEX(CMB[[Res_Rare]:[Res_Rare]],MATCH(ROUND(MIN(SUM(DT$4,$O51/1000),SUM($O51,DT$4/1000)),3),CMB[[Cmb_ID]:[Cmb_ID]],0))),-1,-1,0,0)),IF(OR(DT$1,$R51),4,INDEX(CMB[[Cmb_Rare]:[Cmb_Rare]],MATCH(ROUND(MIN(SUM(DT$4,$O51/1000),SUM($O51,DT$4/1000)),3),CMB[[Cmb_ID]:[Cmb_ID]],0))),CHOOSE(AC[[M]:[M]],2,1,1,SUM(AC[[AB]:[DB]])))),""))</f>
        <v/>
      </c>
      <c r="DU51" t="str">
        <f>IF(OR(DU$5="",$S51=""),"",IFERROR(SUM(PRODUCT(INDEX(CMB[[BA_0O]:[BA_2O]],MATCH(ROUND(MIN(SUM(DU$4,$O51/1000),SUM($O51,DU$4/1000)),3),CMB[[Cmb_ID]:[Cmb_ID]],0),SUM(N(DU$1),N($R51),1)),CHOOSE(AC[[M]:[M]],1,1,0,AC[[AB]:[AB]])),PRODUCT(INDEX(CMB[[BD_0O]:[BD_2O]],MATCH(ROUND(MIN(SUM(DU$4,$O51/1000),SUM($O51,DU$4/1000)),3),CMB[[Cmb_ID]:[Cmb_ID]],0),SUM(N(DU$1),N($R51),1)),CHOOSE(AC[[M]:[M]],1,0,1,AC[[DB]:[DB]])),PRODUCT(SUM(ROUND(AVERAGE(VALUE(DU$3),VALUE($P51)),0),CHOOSE(IF(OR(DU$1,$R51),4,INDEX(CMB[[Res_Rare]:[Res_Rare]],MATCH(ROUND(MIN(SUM(DU$4,$O51/1000),SUM($O51,DU$4/1000)),3),CMB[[Cmb_ID]:[Cmb_ID]],0))),-1,-1,0,0)),IF(OR(DU$1,$R51),4,INDEX(CMB[[Cmb_Rare]:[Cmb_Rare]],MATCH(ROUND(MIN(SUM(DU$4,$O51/1000),SUM($O51,DU$4/1000)),3),CMB[[Cmb_ID]:[Cmb_ID]],0))),CHOOSE(AC[[M]:[M]],2,1,1,SUM(AC[[AB]:[DB]])))),""))</f>
        <v/>
      </c>
      <c r="DV51" t="str">
        <f>IF(OR(DV$5="",$S51=""),"",IFERROR(SUM(PRODUCT(INDEX(CMB[[BA_0O]:[BA_2O]],MATCH(ROUND(MIN(SUM(DV$4,$O51/1000),SUM($O51,DV$4/1000)),3),CMB[[Cmb_ID]:[Cmb_ID]],0),SUM(N(DV$1),N($R51),1)),CHOOSE(AC[[M]:[M]],1,1,0,AC[[AB]:[AB]])),PRODUCT(INDEX(CMB[[BD_0O]:[BD_2O]],MATCH(ROUND(MIN(SUM(DV$4,$O51/1000),SUM($O51,DV$4/1000)),3),CMB[[Cmb_ID]:[Cmb_ID]],0),SUM(N(DV$1),N($R51),1)),CHOOSE(AC[[M]:[M]],1,0,1,AC[[DB]:[DB]])),PRODUCT(SUM(ROUND(AVERAGE(VALUE(DV$3),VALUE($P51)),0),CHOOSE(IF(OR(DV$1,$R51),4,INDEX(CMB[[Res_Rare]:[Res_Rare]],MATCH(ROUND(MIN(SUM(DV$4,$O51/1000),SUM($O51,DV$4/1000)),3),CMB[[Cmb_ID]:[Cmb_ID]],0))),-1,-1,0,0)),IF(OR(DV$1,$R51),4,INDEX(CMB[[Cmb_Rare]:[Cmb_Rare]],MATCH(ROUND(MIN(SUM(DV$4,$O51/1000),SUM($O51,DV$4/1000)),3),CMB[[Cmb_ID]:[Cmb_ID]],0))),CHOOSE(AC[[M]:[M]],2,1,1,SUM(AC[[AB]:[DB]])))),""))</f>
        <v/>
      </c>
      <c r="DW51" t="str">
        <f>IF(OR(DW$5="",$S51=""),"",IFERROR(SUM(PRODUCT(INDEX(CMB[[BA_0O]:[BA_2O]],MATCH(ROUND(MIN(SUM(DW$4,$O51/1000),SUM($O51,DW$4/1000)),3),CMB[[Cmb_ID]:[Cmb_ID]],0),SUM(N(DW$1),N($R51),1)),CHOOSE(AC[[M]:[M]],1,1,0,AC[[AB]:[AB]])),PRODUCT(INDEX(CMB[[BD_0O]:[BD_2O]],MATCH(ROUND(MIN(SUM(DW$4,$O51/1000),SUM($O51,DW$4/1000)),3),CMB[[Cmb_ID]:[Cmb_ID]],0),SUM(N(DW$1),N($R51),1)),CHOOSE(AC[[M]:[M]],1,0,1,AC[[DB]:[DB]])),PRODUCT(SUM(ROUND(AVERAGE(VALUE(DW$3),VALUE($P51)),0),CHOOSE(IF(OR(DW$1,$R51),4,INDEX(CMB[[Res_Rare]:[Res_Rare]],MATCH(ROUND(MIN(SUM(DW$4,$O51/1000),SUM($O51,DW$4/1000)),3),CMB[[Cmb_ID]:[Cmb_ID]],0))),-1,-1,0,0)),IF(OR(DW$1,$R51),4,INDEX(CMB[[Cmb_Rare]:[Cmb_Rare]],MATCH(ROUND(MIN(SUM(DW$4,$O51/1000),SUM($O51,DW$4/1000)),3),CMB[[Cmb_ID]:[Cmb_ID]],0))),CHOOSE(AC[[M]:[M]],2,1,1,SUM(AC[[AB]:[DB]])))),""))</f>
        <v/>
      </c>
      <c r="DX51" t="str">
        <f>IF(OR(DX$5="",$S51=""),"",IFERROR(SUM(PRODUCT(INDEX(CMB[[BA_0O]:[BA_2O]],MATCH(ROUND(MIN(SUM(DX$4,$O51/1000),SUM($O51,DX$4/1000)),3),CMB[[Cmb_ID]:[Cmb_ID]],0),SUM(N(DX$1),N($R51),1)),CHOOSE(AC[[M]:[M]],1,1,0,AC[[AB]:[AB]])),PRODUCT(INDEX(CMB[[BD_0O]:[BD_2O]],MATCH(ROUND(MIN(SUM(DX$4,$O51/1000),SUM($O51,DX$4/1000)),3),CMB[[Cmb_ID]:[Cmb_ID]],0),SUM(N(DX$1),N($R51),1)),CHOOSE(AC[[M]:[M]],1,0,1,AC[[DB]:[DB]])),PRODUCT(SUM(ROUND(AVERAGE(VALUE(DX$3),VALUE($P51)),0),CHOOSE(IF(OR(DX$1,$R51),4,INDEX(CMB[[Res_Rare]:[Res_Rare]],MATCH(ROUND(MIN(SUM(DX$4,$O51/1000),SUM($O51,DX$4/1000)),3),CMB[[Cmb_ID]:[Cmb_ID]],0))),-1,-1,0,0)),IF(OR(DX$1,$R51),4,INDEX(CMB[[Cmb_Rare]:[Cmb_Rare]],MATCH(ROUND(MIN(SUM(DX$4,$O51/1000),SUM($O51,DX$4/1000)),3),CMB[[Cmb_ID]:[Cmb_ID]],0))),CHOOSE(AC[[M]:[M]],2,1,1,SUM(AC[[AB]:[DB]])))),""))</f>
        <v/>
      </c>
      <c r="DY51" t="str">
        <f>IF(OR(DY$5="",$S51=""),"",IFERROR(SUM(PRODUCT(INDEX(CMB[[BA_0O]:[BA_2O]],MATCH(ROUND(MIN(SUM(DY$4,$O51/1000),SUM($O51,DY$4/1000)),3),CMB[[Cmb_ID]:[Cmb_ID]],0),SUM(N(DY$1),N($R51),1)),CHOOSE(AC[[M]:[M]],1,1,0,AC[[AB]:[AB]])),PRODUCT(INDEX(CMB[[BD_0O]:[BD_2O]],MATCH(ROUND(MIN(SUM(DY$4,$O51/1000),SUM($O51,DY$4/1000)),3),CMB[[Cmb_ID]:[Cmb_ID]],0),SUM(N(DY$1),N($R51),1)),CHOOSE(AC[[M]:[M]],1,0,1,AC[[DB]:[DB]])),PRODUCT(SUM(ROUND(AVERAGE(VALUE(DY$3),VALUE($P51)),0),CHOOSE(IF(OR(DY$1,$R51),4,INDEX(CMB[[Res_Rare]:[Res_Rare]],MATCH(ROUND(MIN(SUM(DY$4,$O51/1000),SUM($O51,DY$4/1000)),3),CMB[[Cmb_ID]:[Cmb_ID]],0))),-1,-1,0,0)),IF(OR(DY$1,$R51),4,INDEX(CMB[[Cmb_Rare]:[Cmb_Rare]],MATCH(ROUND(MIN(SUM(DY$4,$O51/1000),SUM($O51,DY$4/1000)),3),CMB[[Cmb_ID]:[Cmb_ID]],0))),CHOOSE(AC[[M]:[M]],2,1,1,SUM(AC[[AB]:[DB]])))),""))</f>
        <v/>
      </c>
      <c r="DZ51" t="str">
        <f>IF(OR(DZ$5="",$S51=""),"",IFERROR(SUM(PRODUCT(INDEX(CMB[[BA_0O]:[BA_2O]],MATCH(ROUND(MIN(SUM(DZ$4,$O51/1000),SUM($O51,DZ$4/1000)),3),CMB[[Cmb_ID]:[Cmb_ID]],0),SUM(N(DZ$1),N($R51),1)),CHOOSE(AC[[M]:[M]],1,1,0,AC[[AB]:[AB]])),PRODUCT(INDEX(CMB[[BD_0O]:[BD_2O]],MATCH(ROUND(MIN(SUM(DZ$4,$O51/1000),SUM($O51,DZ$4/1000)),3),CMB[[Cmb_ID]:[Cmb_ID]],0),SUM(N(DZ$1),N($R51),1)),CHOOSE(AC[[M]:[M]],1,0,1,AC[[DB]:[DB]])),PRODUCT(SUM(ROUND(AVERAGE(VALUE(DZ$3),VALUE($P51)),0),CHOOSE(IF(OR(DZ$1,$R51),4,INDEX(CMB[[Res_Rare]:[Res_Rare]],MATCH(ROUND(MIN(SUM(DZ$4,$O51/1000),SUM($O51,DZ$4/1000)),3),CMB[[Cmb_ID]:[Cmb_ID]],0))),-1,-1,0,0)),IF(OR(DZ$1,$R51),4,INDEX(CMB[[Cmb_Rare]:[Cmb_Rare]],MATCH(ROUND(MIN(SUM(DZ$4,$O51/1000),SUM($O51,DZ$4/1000)),3),CMB[[Cmb_ID]:[Cmb_ID]],0))),CHOOSE(AC[[M]:[M]],2,1,1,SUM(AC[[AB]:[DB]])))),""))</f>
        <v/>
      </c>
      <c r="EA51" t="str">
        <f>IF(OR(EA$5="",$S51=""),"",IFERROR(SUM(PRODUCT(INDEX(CMB[[BA_0O]:[BA_2O]],MATCH(ROUND(MIN(SUM(EA$4,$O51/1000),SUM($O51,EA$4/1000)),3),CMB[[Cmb_ID]:[Cmb_ID]],0),SUM(N(EA$1),N($R51),1)),CHOOSE(AC[[M]:[M]],1,1,0,AC[[AB]:[AB]])),PRODUCT(INDEX(CMB[[BD_0O]:[BD_2O]],MATCH(ROUND(MIN(SUM(EA$4,$O51/1000),SUM($O51,EA$4/1000)),3),CMB[[Cmb_ID]:[Cmb_ID]],0),SUM(N(EA$1),N($R51),1)),CHOOSE(AC[[M]:[M]],1,0,1,AC[[DB]:[DB]])),PRODUCT(SUM(ROUND(AVERAGE(VALUE(EA$3),VALUE($P51)),0),CHOOSE(IF(OR(EA$1,$R51),4,INDEX(CMB[[Res_Rare]:[Res_Rare]],MATCH(ROUND(MIN(SUM(EA$4,$O51/1000),SUM($O51,EA$4/1000)),3),CMB[[Cmb_ID]:[Cmb_ID]],0))),-1,-1,0,0)),IF(OR(EA$1,$R51),4,INDEX(CMB[[Cmb_Rare]:[Cmb_Rare]],MATCH(ROUND(MIN(SUM(EA$4,$O51/1000),SUM($O51,EA$4/1000)),3),CMB[[Cmb_ID]:[Cmb_ID]],0))),CHOOSE(AC[[M]:[M]],2,1,1,SUM(AC[[AB]:[DB]])))),""))</f>
        <v/>
      </c>
      <c r="EB51" t="str">
        <f>IF(OR(EB$5="",$S51=""),"",IFERROR(SUM(PRODUCT(INDEX(CMB[[BA_0O]:[BA_2O]],MATCH(ROUND(MIN(SUM(EB$4,$O51/1000),SUM($O51,EB$4/1000)),3),CMB[[Cmb_ID]:[Cmb_ID]],0),SUM(N(EB$1),N($R51),1)),CHOOSE(AC[[M]:[M]],1,1,0,AC[[AB]:[AB]])),PRODUCT(INDEX(CMB[[BD_0O]:[BD_2O]],MATCH(ROUND(MIN(SUM(EB$4,$O51/1000),SUM($O51,EB$4/1000)),3),CMB[[Cmb_ID]:[Cmb_ID]],0),SUM(N(EB$1),N($R51),1)),CHOOSE(AC[[M]:[M]],1,0,1,AC[[DB]:[DB]])),PRODUCT(SUM(ROUND(AVERAGE(VALUE(EB$3),VALUE($P51)),0),CHOOSE(IF(OR(EB$1,$R51),4,INDEX(CMB[[Res_Rare]:[Res_Rare]],MATCH(ROUND(MIN(SUM(EB$4,$O51/1000),SUM($O51,EB$4/1000)),3),CMB[[Cmb_ID]:[Cmb_ID]],0))),-1,-1,0,0)),IF(OR(EB$1,$R51),4,INDEX(CMB[[Cmb_Rare]:[Cmb_Rare]],MATCH(ROUND(MIN(SUM(EB$4,$O51/1000),SUM($O51,EB$4/1000)),3),CMB[[Cmb_ID]:[Cmb_ID]],0))),CHOOSE(AC[[M]:[M]],2,1,1,SUM(AC[[AB]:[DB]])))),""))</f>
        <v/>
      </c>
      <c r="EC51" t="str">
        <f>IF(OR(EC$5="",$S51=""),"",IFERROR(SUM(PRODUCT(INDEX(CMB[[BA_0O]:[BA_2O]],MATCH(ROUND(MIN(SUM(EC$4,$O51/1000),SUM($O51,EC$4/1000)),3),CMB[[Cmb_ID]:[Cmb_ID]],0),SUM(N(EC$1),N($R51),1)),CHOOSE(AC[[M]:[M]],1,1,0,AC[[AB]:[AB]])),PRODUCT(INDEX(CMB[[BD_0O]:[BD_2O]],MATCH(ROUND(MIN(SUM(EC$4,$O51/1000),SUM($O51,EC$4/1000)),3),CMB[[Cmb_ID]:[Cmb_ID]],0),SUM(N(EC$1),N($R51),1)),CHOOSE(AC[[M]:[M]],1,0,1,AC[[DB]:[DB]])),PRODUCT(SUM(ROUND(AVERAGE(VALUE(EC$3),VALUE($P51)),0),CHOOSE(IF(OR(EC$1,$R51),4,INDEX(CMB[[Res_Rare]:[Res_Rare]],MATCH(ROUND(MIN(SUM(EC$4,$O51/1000),SUM($O51,EC$4/1000)),3),CMB[[Cmb_ID]:[Cmb_ID]],0))),-1,-1,0,0)),IF(OR(EC$1,$R51),4,INDEX(CMB[[Cmb_Rare]:[Cmb_Rare]],MATCH(ROUND(MIN(SUM(EC$4,$O51/1000),SUM($O51,EC$4/1000)),3),CMB[[Cmb_ID]:[Cmb_ID]],0))),CHOOSE(AC[[M]:[M]],2,1,1,SUM(AC[[AB]:[DB]])))),""))</f>
        <v/>
      </c>
      <c r="ED51" t="str">
        <f>IF(OR(ED$5="",$S51=""),"",IFERROR(SUM(PRODUCT(INDEX(CMB[[BA_0O]:[BA_2O]],MATCH(ROUND(MIN(SUM(ED$4,$O51/1000),SUM($O51,ED$4/1000)),3),CMB[[Cmb_ID]:[Cmb_ID]],0),SUM(N(ED$1),N($R51),1)),CHOOSE(AC[[M]:[M]],1,1,0,AC[[AB]:[AB]])),PRODUCT(INDEX(CMB[[BD_0O]:[BD_2O]],MATCH(ROUND(MIN(SUM(ED$4,$O51/1000),SUM($O51,ED$4/1000)),3),CMB[[Cmb_ID]:[Cmb_ID]],0),SUM(N(ED$1),N($R51),1)),CHOOSE(AC[[M]:[M]],1,0,1,AC[[DB]:[DB]])),PRODUCT(SUM(ROUND(AVERAGE(VALUE(ED$3),VALUE($P51)),0),CHOOSE(IF(OR(ED$1,$R51),4,INDEX(CMB[[Res_Rare]:[Res_Rare]],MATCH(ROUND(MIN(SUM(ED$4,$O51/1000),SUM($O51,ED$4/1000)),3),CMB[[Cmb_ID]:[Cmb_ID]],0))),-1,-1,0,0)),IF(OR(ED$1,$R51),4,INDEX(CMB[[Cmb_Rare]:[Cmb_Rare]],MATCH(ROUND(MIN(SUM(ED$4,$O51/1000),SUM($O51,ED$4/1000)),3),CMB[[Cmb_ID]:[Cmb_ID]],0))),CHOOSE(AC[[M]:[M]],2,1,1,SUM(AC[[AB]:[DB]])))),""))</f>
        <v/>
      </c>
      <c r="EE51" t="str">
        <f>IF(OR(EE$5="",$S51=""),"",IFERROR(SUM(PRODUCT(INDEX(CMB[[BA_0O]:[BA_2O]],MATCH(ROUND(MIN(SUM(EE$4,$O51/1000),SUM($O51,EE$4/1000)),3),CMB[[Cmb_ID]:[Cmb_ID]],0),SUM(N(EE$1),N($R51),1)),CHOOSE(AC[[M]:[M]],1,1,0,AC[[AB]:[AB]])),PRODUCT(INDEX(CMB[[BD_0O]:[BD_2O]],MATCH(ROUND(MIN(SUM(EE$4,$O51/1000),SUM($O51,EE$4/1000)),3),CMB[[Cmb_ID]:[Cmb_ID]],0),SUM(N(EE$1),N($R51),1)),CHOOSE(AC[[M]:[M]],1,0,1,AC[[DB]:[DB]])),PRODUCT(SUM(ROUND(AVERAGE(VALUE(EE$3),VALUE($P51)),0),CHOOSE(IF(OR(EE$1,$R51),4,INDEX(CMB[[Res_Rare]:[Res_Rare]],MATCH(ROUND(MIN(SUM(EE$4,$O51/1000),SUM($O51,EE$4/1000)),3),CMB[[Cmb_ID]:[Cmb_ID]],0))),-1,-1,0,0)),IF(OR(EE$1,$R51),4,INDEX(CMB[[Cmb_Rare]:[Cmb_Rare]],MATCH(ROUND(MIN(SUM(EE$4,$O51/1000),SUM($O51,EE$4/1000)),3),CMB[[Cmb_ID]:[Cmb_ID]],0))),CHOOSE(AC[[M]:[M]],2,1,1,SUM(AC[[AB]:[DB]])))),""))</f>
        <v/>
      </c>
      <c r="EF51" t="str">
        <f>IF(OR(EF$5="",$S51=""),"",IFERROR(SUM(PRODUCT(INDEX(CMB[[BA_0O]:[BA_2O]],MATCH(ROUND(MIN(SUM(EF$4,$O51/1000),SUM($O51,EF$4/1000)),3),CMB[[Cmb_ID]:[Cmb_ID]],0),SUM(N(EF$1),N($R51),1)),CHOOSE(AC[[M]:[M]],1,1,0,AC[[AB]:[AB]])),PRODUCT(INDEX(CMB[[BD_0O]:[BD_2O]],MATCH(ROUND(MIN(SUM(EF$4,$O51/1000),SUM($O51,EF$4/1000)),3),CMB[[Cmb_ID]:[Cmb_ID]],0),SUM(N(EF$1),N($R51),1)),CHOOSE(AC[[M]:[M]],1,0,1,AC[[DB]:[DB]])),PRODUCT(SUM(ROUND(AVERAGE(VALUE(EF$3),VALUE($P51)),0),CHOOSE(IF(OR(EF$1,$R51),4,INDEX(CMB[[Res_Rare]:[Res_Rare]],MATCH(ROUND(MIN(SUM(EF$4,$O51/1000),SUM($O51,EF$4/1000)),3),CMB[[Cmb_ID]:[Cmb_ID]],0))),-1,-1,0,0)),IF(OR(EF$1,$R51),4,INDEX(CMB[[Cmb_Rare]:[Cmb_Rare]],MATCH(ROUND(MIN(SUM(EF$4,$O51/1000),SUM($O51,EF$4/1000)),3),CMB[[Cmb_ID]:[Cmb_ID]],0))),CHOOSE(AC[[M]:[M]],2,1,1,SUM(AC[[AB]:[DB]])))),""))</f>
        <v/>
      </c>
      <c r="EG51" t="str">
        <f>IF(OR(EG$5="",$S51=""),"",IFERROR(SUM(PRODUCT(INDEX(CMB[[BA_0O]:[BA_2O]],MATCH(ROUND(MIN(SUM(EG$4,$O51/1000),SUM($O51,EG$4/1000)),3),CMB[[Cmb_ID]:[Cmb_ID]],0),SUM(N(EG$1),N($R51),1)),CHOOSE(AC[[M]:[M]],1,1,0,AC[[AB]:[AB]])),PRODUCT(INDEX(CMB[[BD_0O]:[BD_2O]],MATCH(ROUND(MIN(SUM(EG$4,$O51/1000),SUM($O51,EG$4/1000)),3),CMB[[Cmb_ID]:[Cmb_ID]],0),SUM(N(EG$1),N($R51),1)),CHOOSE(AC[[M]:[M]],1,0,1,AC[[DB]:[DB]])),PRODUCT(SUM(ROUND(AVERAGE(VALUE(EG$3),VALUE($P51)),0),CHOOSE(IF(OR(EG$1,$R51),4,INDEX(CMB[[Res_Rare]:[Res_Rare]],MATCH(ROUND(MIN(SUM(EG$4,$O51/1000),SUM($O51,EG$4/1000)),3),CMB[[Cmb_ID]:[Cmb_ID]],0))),-1,-1,0,0)),IF(OR(EG$1,$R51),4,INDEX(CMB[[Cmb_Rare]:[Cmb_Rare]],MATCH(ROUND(MIN(SUM(EG$4,$O51/1000),SUM($O51,EG$4/1000)),3),CMB[[Cmb_ID]:[Cmb_ID]],0))),CHOOSE(AC[[M]:[M]],2,1,1,SUM(AC[[AB]:[DB]])))),""))</f>
        <v/>
      </c>
      <c r="EH51" t="str">
        <f>IF(OR(EH$5="",$S51=""),"",IFERROR(SUM(PRODUCT(INDEX(CMB[[BA_0O]:[BA_2O]],MATCH(ROUND(MIN(SUM(EH$4,$O51/1000),SUM($O51,EH$4/1000)),3),CMB[[Cmb_ID]:[Cmb_ID]],0),SUM(N(EH$1),N($R51),1)),CHOOSE(AC[[M]:[M]],1,1,0,AC[[AB]:[AB]])),PRODUCT(INDEX(CMB[[BD_0O]:[BD_2O]],MATCH(ROUND(MIN(SUM(EH$4,$O51/1000),SUM($O51,EH$4/1000)),3),CMB[[Cmb_ID]:[Cmb_ID]],0),SUM(N(EH$1),N($R51),1)),CHOOSE(AC[[M]:[M]],1,0,1,AC[[DB]:[DB]])),PRODUCT(SUM(ROUND(AVERAGE(VALUE(EH$3),VALUE($P51)),0),CHOOSE(IF(OR(EH$1,$R51),4,INDEX(CMB[[Res_Rare]:[Res_Rare]],MATCH(ROUND(MIN(SUM(EH$4,$O51/1000),SUM($O51,EH$4/1000)),3),CMB[[Cmb_ID]:[Cmb_ID]],0))),-1,-1,0,0)),IF(OR(EH$1,$R51),4,INDEX(CMB[[Cmb_Rare]:[Cmb_Rare]],MATCH(ROUND(MIN(SUM(EH$4,$O51/1000),SUM($O51,EH$4/1000)),3),CMB[[Cmb_ID]:[Cmb_ID]],0))),CHOOSE(AC[[M]:[M]],2,1,1,SUM(AC[[AB]:[DB]])))),""))</f>
        <v/>
      </c>
      <c r="EI51" t="str">
        <f>IF(OR(EI$5="",$S51=""),"",IFERROR(SUM(PRODUCT(INDEX(CMB[[BA_0O]:[BA_2O]],MATCH(ROUND(MIN(SUM(EI$4,$O51/1000),SUM($O51,EI$4/1000)),3),CMB[[Cmb_ID]:[Cmb_ID]],0),SUM(N(EI$1),N($R51),1)),CHOOSE(AC[[M]:[M]],1,1,0,AC[[AB]:[AB]])),PRODUCT(INDEX(CMB[[BD_0O]:[BD_2O]],MATCH(ROUND(MIN(SUM(EI$4,$O51/1000),SUM($O51,EI$4/1000)),3),CMB[[Cmb_ID]:[Cmb_ID]],0),SUM(N(EI$1),N($R51),1)),CHOOSE(AC[[M]:[M]],1,0,1,AC[[DB]:[DB]])),PRODUCT(SUM(ROUND(AVERAGE(VALUE(EI$3),VALUE($P51)),0),CHOOSE(IF(OR(EI$1,$R51),4,INDEX(CMB[[Res_Rare]:[Res_Rare]],MATCH(ROUND(MIN(SUM(EI$4,$O51/1000),SUM($O51,EI$4/1000)),3),CMB[[Cmb_ID]:[Cmb_ID]],0))),-1,-1,0,0)),IF(OR(EI$1,$R51),4,INDEX(CMB[[Cmb_Rare]:[Cmb_Rare]],MATCH(ROUND(MIN(SUM(EI$4,$O51/1000),SUM($O51,EI$4/1000)),3),CMB[[Cmb_ID]:[Cmb_ID]],0))),CHOOSE(AC[[M]:[M]],2,1,1,SUM(AC[[AB]:[DB]])))),""))</f>
        <v/>
      </c>
      <c r="EJ51" t="str">
        <f>IF(OR(EJ$5="",$S51=""),"",IFERROR(SUM(PRODUCT(INDEX(CMB[[BA_0O]:[BA_2O]],MATCH(ROUND(MIN(SUM(EJ$4,$O51/1000),SUM($O51,EJ$4/1000)),3),CMB[[Cmb_ID]:[Cmb_ID]],0),SUM(N(EJ$1),N($R51),1)),CHOOSE(AC[[M]:[M]],1,1,0,AC[[AB]:[AB]])),PRODUCT(INDEX(CMB[[BD_0O]:[BD_2O]],MATCH(ROUND(MIN(SUM(EJ$4,$O51/1000),SUM($O51,EJ$4/1000)),3),CMB[[Cmb_ID]:[Cmb_ID]],0),SUM(N(EJ$1),N($R51),1)),CHOOSE(AC[[M]:[M]],1,0,1,AC[[DB]:[DB]])),PRODUCT(SUM(ROUND(AVERAGE(VALUE(EJ$3),VALUE($P51)),0),CHOOSE(IF(OR(EJ$1,$R51),4,INDEX(CMB[[Res_Rare]:[Res_Rare]],MATCH(ROUND(MIN(SUM(EJ$4,$O51/1000),SUM($O51,EJ$4/1000)),3),CMB[[Cmb_ID]:[Cmb_ID]],0))),-1,-1,0,0)),IF(OR(EJ$1,$R51),4,INDEX(CMB[[Cmb_Rare]:[Cmb_Rare]],MATCH(ROUND(MIN(SUM(EJ$4,$O51/1000),SUM($O51,EJ$4/1000)),3),CMB[[Cmb_ID]:[Cmb_ID]],0))),CHOOSE(AC[[M]:[M]],2,1,1,SUM(AC[[AB]:[DB]])))),""))</f>
        <v/>
      </c>
      <c r="EK51" t="str">
        <f>IF(OR(EK$5="",$S51=""),"",IFERROR(SUM(PRODUCT(INDEX(CMB[[BA_0O]:[BA_2O]],MATCH(ROUND(MIN(SUM(EK$4,$O51/1000),SUM($O51,EK$4/1000)),3),CMB[[Cmb_ID]:[Cmb_ID]],0),SUM(N(EK$1),N($R51),1)),CHOOSE(AC[[M]:[M]],1,1,0,AC[[AB]:[AB]])),PRODUCT(INDEX(CMB[[BD_0O]:[BD_2O]],MATCH(ROUND(MIN(SUM(EK$4,$O51/1000),SUM($O51,EK$4/1000)),3),CMB[[Cmb_ID]:[Cmb_ID]],0),SUM(N(EK$1),N($R51),1)),CHOOSE(AC[[M]:[M]],1,0,1,AC[[DB]:[DB]])),PRODUCT(SUM(ROUND(AVERAGE(VALUE(EK$3),VALUE($P51)),0),CHOOSE(IF(OR(EK$1,$R51),4,INDEX(CMB[[Res_Rare]:[Res_Rare]],MATCH(ROUND(MIN(SUM(EK$4,$O51/1000),SUM($O51,EK$4/1000)),3),CMB[[Cmb_ID]:[Cmb_ID]],0))),-1,-1,0,0)),IF(OR(EK$1,$R51),4,INDEX(CMB[[Cmb_Rare]:[Cmb_Rare]],MATCH(ROUND(MIN(SUM(EK$4,$O51/1000),SUM($O51,EK$4/1000)),3),CMB[[Cmb_ID]:[Cmb_ID]],0))),CHOOSE(AC[[M]:[M]],2,1,1,SUM(AC[[AB]:[DB]])))),""))</f>
        <v/>
      </c>
      <c r="EL51" t="str">
        <f>IF(OR(EL$5="",$S51=""),"",IFERROR(SUM(PRODUCT(INDEX(CMB[[BA_0O]:[BA_2O]],MATCH(ROUND(MIN(SUM(EL$4,$O51/1000),SUM($O51,EL$4/1000)),3),CMB[[Cmb_ID]:[Cmb_ID]],0),SUM(N(EL$1),N($R51),1)),CHOOSE(AC[[M]:[M]],1,1,0,AC[[AB]:[AB]])),PRODUCT(INDEX(CMB[[BD_0O]:[BD_2O]],MATCH(ROUND(MIN(SUM(EL$4,$O51/1000),SUM($O51,EL$4/1000)),3),CMB[[Cmb_ID]:[Cmb_ID]],0),SUM(N(EL$1),N($R51),1)),CHOOSE(AC[[M]:[M]],1,0,1,AC[[DB]:[DB]])),PRODUCT(SUM(ROUND(AVERAGE(VALUE(EL$3),VALUE($P51)),0),CHOOSE(IF(OR(EL$1,$R51),4,INDEX(CMB[[Res_Rare]:[Res_Rare]],MATCH(ROUND(MIN(SUM(EL$4,$O51/1000),SUM($O51,EL$4/1000)),3),CMB[[Cmb_ID]:[Cmb_ID]],0))),-1,-1,0,0)),IF(OR(EL$1,$R51),4,INDEX(CMB[[Cmb_Rare]:[Cmb_Rare]],MATCH(ROUND(MIN(SUM(EL$4,$O51/1000),SUM($O51,EL$4/1000)),3),CMB[[Cmb_ID]:[Cmb_ID]],0))),CHOOSE(AC[[M]:[M]],2,1,1,SUM(AC[[AB]:[DB]])))),""))</f>
        <v/>
      </c>
      <c r="EM51" t="str">
        <f>IF(OR(EM$5="",$S51=""),"",IFERROR(SUM(PRODUCT(INDEX(CMB[[BA_0O]:[BA_2O]],MATCH(ROUND(MIN(SUM(EM$4,$O51/1000),SUM($O51,EM$4/1000)),3),CMB[[Cmb_ID]:[Cmb_ID]],0),SUM(N(EM$1),N($R51),1)),CHOOSE(AC[[M]:[M]],1,1,0,AC[[AB]:[AB]])),PRODUCT(INDEX(CMB[[BD_0O]:[BD_2O]],MATCH(ROUND(MIN(SUM(EM$4,$O51/1000),SUM($O51,EM$4/1000)),3),CMB[[Cmb_ID]:[Cmb_ID]],0),SUM(N(EM$1),N($R51),1)),CHOOSE(AC[[M]:[M]],1,0,1,AC[[DB]:[DB]])),PRODUCT(SUM(ROUND(AVERAGE(VALUE(EM$3),VALUE($P51)),0),CHOOSE(IF(OR(EM$1,$R51),4,INDEX(CMB[[Res_Rare]:[Res_Rare]],MATCH(ROUND(MIN(SUM(EM$4,$O51/1000),SUM($O51,EM$4/1000)),3),CMB[[Cmb_ID]:[Cmb_ID]],0))),-1,-1,0,0)),IF(OR(EM$1,$R51),4,INDEX(CMB[[Cmb_Rare]:[Cmb_Rare]],MATCH(ROUND(MIN(SUM(EM$4,$O51/1000),SUM($O51,EM$4/1000)),3),CMB[[Cmb_ID]:[Cmb_ID]],0))),CHOOSE(AC[[M]:[M]],2,1,1,SUM(AC[[AB]:[DB]])))),""))</f>
        <v/>
      </c>
      <c r="EN51" t="str">
        <f>IF(OR(EN$5="",$S51=""),"",IFERROR(SUM(PRODUCT(INDEX(CMB[[BA_0O]:[BA_2O]],MATCH(ROUND(MIN(SUM(EN$4,$O51/1000),SUM($O51,EN$4/1000)),3),CMB[[Cmb_ID]:[Cmb_ID]],0),SUM(N(EN$1),N($R51),1)),CHOOSE(AC[[M]:[M]],1,1,0,AC[[AB]:[AB]])),PRODUCT(INDEX(CMB[[BD_0O]:[BD_2O]],MATCH(ROUND(MIN(SUM(EN$4,$O51/1000),SUM($O51,EN$4/1000)),3),CMB[[Cmb_ID]:[Cmb_ID]],0),SUM(N(EN$1),N($R51),1)),CHOOSE(AC[[M]:[M]],1,0,1,AC[[DB]:[DB]])),PRODUCT(SUM(ROUND(AVERAGE(VALUE(EN$3),VALUE($P51)),0),CHOOSE(IF(OR(EN$1,$R51),4,INDEX(CMB[[Res_Rare]:[Res_Rare]],MATCH(ROUND(MIN(SUM(EN$4,$O51/1000),SUM($O51,EN$4/1000)),3),CMB[[Cmb_ID]:[Cmb_ID]],0))),-1,-1,0,0)),IF(OR(EN$1,$R51),4,INDEX(CMB[[Cmb_Rare]:[Cmb_Rare]],MATCH(ROUND(MIN(SUM(EN$4,$O51/1000),SUM($O51,EN$4/1000)),3),CMB[[Cmb_ID]:[Cmb_ID]],0))),CHOOSE(AC[[M]:[M]],2,1,1,SUM(AC[[AB]:[DB]])))),""))</f>
        <v/>
      </c>
      <c r="EO51" t="str">
        <f>IF(OR(EO$5="",$S51=""),"",IFERROR(SUM(PRODUCT(INDEX(CMB[[BA_0O]:[BA_2O]],MATCH(ROUND(MIN(SUM(EO$4,$O51/1000),SUM($O51,EO$4/1000)),3),CMB[[Cmb_ID]:[Cmb_ID]],0),SUM(N(EO$1),N($R51),1)),CHOOSE(AC[[M]:[M]],1,1,0,AC[[AB]:[AB]])),PRODUCT(INDEX(CMB[[BD_0O]:[BD_2O]],MATCH(ROUND(MIN(SUM(EO$4,$O51/1000),SUM($O51,EO$4/1000)),3),CMB[[Cmb_ID]:[Cmb_ID]],0),SUM(N(EO$1),N($R51),1)),CHOOSE(AC[[M]:[M]],1,0,1,AC[[DB]:[DB]])),PRODUCT(SUM(ROUND(AVERAGE(VALUE(EO$3),VALUE($P51)),0),CHOOSE(IF(OR(EO$1,$R51),4,INDEX(CMB[[Res_Rare]:[Res_Rare]],MATCH(ROUND(MIN(SUM(EO$4,$O51/1000),SUM($O51,EO$4/1000)),3),CMB[[Cmb_ID]:[Cmb_ID]],0))),-1,-1,0,0)),IF(OR(EO$1,$R51),4,INDEX(CMB[[Cmb_Rare]:[Cmb_Rare]],MATCH(ROUND(MIN(SUM(EO$4,$O51/1000),SUM($O51,EO$4/1000)),3),CMB[[Cmb_ID]:[Cmb_ID]],0))),CHOOSE(AC[[M]:[M]],2,1,1,SUM(AC[[AB]:[DB]])))),""))</f>
        <v/>
      </c>
      <c r="EP51" t="str">
        <f>IF(OR(EP$5="",$S51=""),"",IFERROR(SUM(PRODUCT(INDEX(CMB[[BA_0O]:[BA_2O]],MATCH(ROUND(MIN(SUM(EP$4,$O51/1000),SUM($O51,EP$4/1000)),3),CMB[[Cmb_ID]:[Cmb_ID]],0),SUM(N(EP$1),N($R51),1)),CHOOSE(AC[[M]:[M]],1,1,0,AC[[AB]:[AB]])),PRODUCT(INDEX(CMB[[BD_0O]:[BD_2O]],MATCH(ROUND(MIN(SUM(EP$4,$O51/1000),SUM($O51,EP$4/1000)),3),CMB[[Cmb_ID]:[Cmb_ID]],0),SUM(N(EP$1),N($R51),1)),CHOOSE(AC[[M]:[M]],1,0,1,AC[[DB]:[DB]])),PRODUCT(SUM(ROUND(AVERAGE(VALUE(EP$3),VALUE($P51)),0),CHOOSE(IF(OR(EP$1,$R51),4,INDEX(CMB[[Res_Rare]:[Res_Rare]],MATCH(ROUND(MIN(SUM(EP$4,$O51/1000),SUM($O51,EP$4/1000)),3),CMB[[Cmb_ID]:[Cmb_ID]],0))),-1,-1,0,0)),IF(OR(EP$1,$R51),4,INDEX(CMB[[Cmb_Rare]:[Cmb_Rare]],MATCH(ROUND(MIN(SUM(EP$4,$O51/1000),SUM($O51,EP$4/1000)),3),CMB[[Cmb_ID]:[Cmb_ID]],0))),CHOOSE(AC[[M]:[M]],2,1,1,SUM(AC[[AB]:[DB]])))),""))</f>
        <v/>
      </c>
      <c r="EQ51" t="str">
        <f>IF(OR(EQ$5="",$S51=""),"",IFERROR(SUM(PRODUCT(INDEX(CMB[[BA_0O]:[BA_2O]],MATCH(ROUND(MIN(SUM(EQ$4,$O51/1000),SUM($O51,EQ$4/1000)),3),CMB[[Cmb_ID]:[Cmb_ID]],0),SUM(N(EQ$1),N($R51),1)),CHOOSE(AC[[M]:[M]],1,1,0,AC[[AB]:[AB]])),PRODUCT(INDEX(CMB[[BD_0O]:[BD_2O]],MATCH(ROUND(MIN(SUM(EQ$4,$O51/1000),SUM($O51,EQ$4/1000)),3),CMB[[Cmb_ID]:[Cmb_ID]],0),SUM(N(EQ$1),N($R51),1)),CHOOSE(AC[[M]:[M]],1,0,1,AC[[DB]:[DB]])),PRODUCT(SUM(ROUND(AVERAGE(VALUE(EQ$3),VALUE($P51)),0),CHOOSE(IF(OR(EQ$1,$R51),4,INDEX(CMB[[Res_Rare]:[Res_Rare]],MATCH(ROUND(MIN(SUM(EQ$4,$O51/1000),SUM($O51,EQ$4/1000)),3),CMB[[Cmb_ID]:[Cmb_ID]],0))),-1,-1,0,0)),IF(OR(EQ$1,$R51),4,INDEX(CMB[[Cmb_Rare]:[Cmb_Rare]],MATCH(ROUND(MIN(SUM(EQ$4,$O51/1000),SUM($O51,EQ$4/1000)),3),CMB[[Cmb_ID]:[Cmb_ID]],0))),CHOOSE(AC[[M]:[M]],2,1,1,SUM(AC[[AB]:[DB]])))),""))</f>
        <v/>
      </c>
      <c r="ER51" t="str">
        <f>IF(OR(ER$5="",$S51=""),"",IFERROR(SUM(PRODUCT(INDEX(CMB[[BA_0O]:[BA_2O]],MATCH(ROUND(MIN(SUM(ER$4,$O51/1000),SUM($O51,ER$4/1000)),3),CMB[[Cmb_ID]:[Cmb_ID]],0),SUM(N(ER$1),N($R51),1)),CHOOSE(AC[[M]:[M]],1,1,0,AC[[AB]:[AB]])),PRODUCT(INDEX(CMB[[BD_0O]:[BD_2O]],MATCH(ROUND(MIN(SUM(ER$4,$O51/1000),SUM($O51,ER$4/1000)),3),CMB[[Cmb_ID]:[Cmb_ID]],0),SUM(N(ER$1),N($R51),1)),CHOOSE(AC[[M]:[M]],1,0,1,AC[[DB]:[DB]])),PRODUCT(SUM(ROUND(AVERAGE(VALUE(ER$3),VALUE($P51)),0),CHOOSE(IF(OR(ER$1,$R51),4,INDEX(CMB[[Res_Rare]:[Res_Rare]],MATCH(ROUND(MIN(SUM(ER$4,$O51/1000),SUM($O51,ER$4/1000)),3),CMB[[Cmb_ID]:[Cmb_ID]],0))),-1,-1,0,0)),IF(OR(ER$1,$R51),4,INDEX(CMB[[Cmb_Rare]:[Cmb_Rare]],MATCH(ROUND(MIN(SUM(ER$4,$O51/1000),SUM($O51,ER$4/1000)),3),CMB[[Cmb_ID]:[Cmb_ID]],0))),CHOOSE(AC[[M]:[M]],2,1,1,SUM(AC[[AB]:[DB]])))),""))</f>
        <v/>
      </c>
      <c r="ES51" t="str">
        <f>IF(OR(ES$5="",$S51=""),"",IFERROR(SUM(PRODUCT(INDEX(CMB[[BA_0O]:[BA_2O]],MATCH(ROUND(MIN(SUM(ES$4,$O51/1000),SUM($O51,ES$4/1000)),3),CMB[[Cmb_ID]:[Cmb_ID]],0),SUM(N(ES$1),N($R51),1)),CHOOSE(AC[[M]:[M]],1,1,0,AC[[AB]:[AB]])),PRODUCT(INDEX(CMB[[BD_0O]:[BD_2O]],MATCH(ROUND(MIN(SUM(ES$4,$O51/1000),SUM($O51,ES$4/1000)),3),CMB[[Cmb_ID]:[Cmb_ID]],0),SUM(N(ES$1),N($R51),1)),CHOOSE(AC[[M]:[M]],1,0,1,AC[[DB]:[DB]])),PRODUCT(SUM(ROUND(AVERAGE(VALUE(ES$3),VALUE($P51)),0),CHOOSE(IF(OR(ES$1,$R51),4,INDEX(CMB[[Res_Rare]:[Res_Rare]],MATCH(ROUND(MIN(SUM(ES$4,$O51/1000),SUM($O51,ES$4/1000)),3),CMB[[Cmb_ID]:[Cmb_ID]],0))),-1,-1,0,0)),IF(OR(ES$1,$R51),4,INDEX(CMB[[Cmb_Rare]:[Cmb_Rare]],MATCH(ROUND(MIN(SUM(ES$4,$O51/1000),SUM($O51,ES$4/1000)),3),CMB[[Cmb_ID]:[Cmb_ID]],0))),CHOOSE(AC[[M]:[M]],2,1,1,SUM(AC[[AB]:[DB]])))),""))</f>
        <v/>
      </c>
      <c r="ET51" t="str">
        <f>IF(OR(ET$5="",$S51=""),"",IFERROR(SUM(PRODUCT(INDEX(CMB[[BA_0O]:[BA_2O]],MATCH(ROUND(MIN(SUM(ET$4,$O51/1000),SUM($O51,ET$4/1000)),3),CMB[[Cmb_ID]:[Cmb_ID]],0),SUM(N(ET$1),N($R51),1)),CHOOSE(AC[[M]:[M]],1,1,0,AC[[AB]:[AB]])),PRODUCT(INDEX(CMB[[BD_0O]:[BD_2O]],MATCH(ROUND(MIN(SUM(ET$4,$O51/1000),SUM($O51,ET$4/1000)),3),CMB[[Cmb_ID]:[Cmb_ID]],0),SUM(N(ET$1),N($R51),1)),CHOOSE(AC[[M]:[M]],1,0,1,AC[[DB]:[DB]])),PRODUCT(SUM(ROUND(AVERAGE(VALUE(ET$3),VALUE($P51)),0),CHOOSE(IF(OR(ET$1,$R51),4,INDEX(CMB[[Res_Rare]:[Res_Rare]],MATCH(ROUND(MIN(SUM(ET$4,$O51/1000),SUM($O51,ET$4/1000)),3),CMB[[Cmb_ID]:[Cmb_ID]],0))),-1,-1,0,0)),IF(OR(ET$1,$R51),4,INDEX(CMB[[Cmb_Rare]:[Cmb_Rare]],MATCH(ROUND(MIN(SUM(ET$4,$O51/1000),SUM($O51,ET$4/1000)),3),CMB[[Cmb_ID]:[Cmb_ID]],0))),CHOOSE(AC[[M]:[M]],2,1,1,SUM(AC[[AB]:[DB]])))),""))</f>
        <v/>
      </c>
      <c r="EU51" t="str">
        <f>IF(OR(EU$5="",$S51=""),"",IFERROR(SUM(PRODUCT(INDEX(CMB[[BA_0O]:[BA_2O]],MATCH(ROUND(MIN(SUM(EU$4,$O51/1000),SUM($O51,EU$4/1000)),3),CMB[[Cmb_ID]:[Cmb_ID]],0),SUM(N(EU$1),N($R51),1)),CHOOSE(AC[[M]:[M]],1,1,0,AC[[AB]:[AB]])),PRODUCT(INDEX(CMB[[BD_0O]:[BD_2O]],MATCH(ROUND(MIN(SUM(EU$4,$O51/1000),SUM($O51,EU$4/1000)),3),CMB[[Cmb_ID]:[Cmb_ID]],0),SUM(N(EU$1),N($R51),1)),CHOOSE(AC[[M]:[M]],1,0,1,AC[[DB]:[DB]])),PRODUCT(SUM(ROUND(AVERAGE(VALUE(EU$3),VALUE($P51)),0),CHOOSE(IF(OR(EU$1,$R51),4,INDEX(CMB[[Res_Rare]:[Res_Rare]],MATCH(ROUND(MIN(SUM(EU$4,$O51/1000),SUM($O51,EU$4/1000)),3),CMB[[Cmb_ID]:[Cmb_ID]],0))),-1,-1,0,0)),IF(OR(EU$1,$R51),4,INDEX(CMB[[Cmb_Rare]:[Cmb_Rare]],MATCH(ROUND(MIN(SUM(EU$4,$O51/1000),SUM($O51,EU$4/1000)),3),CMB[[Cmb_ID]:[Cmb_ID]],0))),CHOOSE(AC[[M]:[M]],2,1,1,SUM(AC[[AB]:[DB]])))),""))</f>
        <v/>
      </c>
      <c r="EV51" t="str">
        <f>IF(OR(EV$5="",$S51=""),"",IFERROR(SUM(PRODUCT(INDEX(CMB[[BA_0O]:[BA_2O]],MATCH(ROUND(MIN(SUM(EV$4,$O51/1000),SUM($O51,EV$4/1000)),3),CMB[[Cmb_ID]:[Cmb_ID]],0),SUM(N(EV$1),N($R51),1)),CHOOSE(AC[[M]:[M]],1,1,0,AC[[AB]:[AB]])),PRODUCT(INDEX(CMB[[BD_0O]:[BD_2O]],MATCH(ROUND(MIN(SUM(EV$4,$O51/1000),SUM($O51,EV$4/1000)),3),CMB[[Cmb_ID]:[Cmb_ID]],0),SUM(N(EV$1),N($R51),1)),CHOOSE(AC[[M]:[M]],1,0,1,AC[[DB]:[DB]])),PRODUCT(SUM(ROUND(AVERAGE(VALUE(EV$3),VALUE($P51)),0),CHOOSE(IF(OR(EV$1,$R51),4,INDEX(CMB[[Res_Rare]:[Res_Rare]],MATCH(ROUND(MIN(SUM(EV$4,$O51/1000),SUM($O51,EV$4/1000)),3),CMB[[Cmb_ID]:[Cmb_ID]],0))),-1,-1,0,0)),IF(OR(EV$1,$R51),4,INDEX(CMB[[Cmb_Rare]:[Cmb_Rare]],MATCH(ROUND(MIN(SUM(EV$4,$O51/1000),SUM($O51,EV$4/1000)),3),CMB[[Cmb_ID]:[Cmb_ID]],0))),CHOOSE(AC[[M]:[M]],2,1,1,SUM(AC[[AB]:[DB]])))),""))</f>
        <v/>
      </c>
      <c r="EW51" t="str">
        <f>IF(OR(EW$5="",$S51=""),"",IFERROR(SUM(PRODUCT(INDEX(CMB[[BA_0O]:[BA_2O]],MATCH(ROUND(MIN(SUM(EW$4,$O51/1000),SUM($O51,EW$4/1000)),3),CMB[[Cmb_ID]:[Cmb_ID]],0),SUM(N(EW$1),N($R51),1)),CHOOSE(AC[[M]:[M]],1,1,0,AC[[AB]:[AB]])),PRODUCT(INDEX(CMB[[BD_0O]:[BD_2O]],MATCH(ROUND(MIN(SUM(EW$4,$O51/1000),SUM($O51,EW$4/1000)),3),CMB[[Cmb_ID]:[Cmb_ID]],0),SUM(N(EW$1),N($R51),1)),CHOOSE(AC[[M]:[M]],1,0,1,AC[[DB]:[DB]])),PRODUCT(SUM(ROUND(AVERAGE(VALUE(EW$3),VALUE($P51)),0),CHOOSE(IF(OR(EW$1,$R51),4,INDEX(CMB[[Res_Rare]:[Res_Rare]],MATCH(ROUND(MIN(SUM(EW$4,$O51/1000),SUM($O51,EW$4/1000)),3),CMB[[Cmb_ID]:[Cmb_ID]],0))),-1,-1,0,0)),IF(OR(EW$1,$R51),4,INDEX(CMB[[Cmb_Rare]:[Cmb_Rare]],MATCH(ROUND(MIN(SUM(EW$4,$O51/1000),SUM($O51,EW$4/1000)),3),CMB[[Cmb_ID]:[Cmb_ID]],0))),CHOOSE(AC[[M]:[M]],2,1,1,SUM(AC[[AB]:[DB]])))),""))</f>
        <v/>
      </c>
      <c r="EX51" t="str">
        <f>IF(OR(EX$5="",$S51=""),"",IFERROR(SUM(PRODUCT(INDEX(CMB[[BA_0O]:[BA_2O]],MATCH(ROUND(MIN(SUM(EX$4,$O51/1000),SUM($O51,EX$4/1000)),3),CMB[[Cmb_ID]:[Cmb_ID]],0),SUM(N(EX$1),N($R51),1)),CHOOSE(AC[[M]:[M]],1,1,0,AC[[AB]:[AB]])),PRODUCT(INDEX(CMB[[BD_0O]:[BD_2O]],MATCH(ROUND(MIN(SUM(EX$4,$O51/1000),SUM($O51,EX$4/1000)),3),CMB[[Cmb_ID]:[Cmb_ID]],0),SUM(N(EX$1),N($R51),1)),CHOOSE(AC[[M]:[M]],1,0,1,AC[[DB]:[DB]])),PRODUCT(SUM(ROUND(AVERAGE(VALUE(EX$3),VALUE($P51)),0),CHOOSE(IF(OR(EX$1,$R51),4,INDEX(CMB[[Res_Rare]:[Res_Rare]],MATCH(ROUND(MIN(SUM(EX$4,$O51/1000),SUM($O51,EX$4/1000)),3),CMB[[Cmb_ID]:[Cmb_ID]],0))),-1,-1,0,0)),IF(OR(EX$1,$R51),4,INDEX(CMB[[Cmb_Rare]:[Cmb_Rare]],MATCH(ROUND(MIN(SUM(EX$4,$O51/1000),SUM($O51,EX$4/1000)),3),CMB[[Cmb_ID]:[Cmb_ID]],0))),CHOOSE(AC[[M]:[M]],2,1,1,SUM(AC[[AB]:[DB]])))),""))</f>
        <v/>
      </c>
      <c r="EY51" t="str">
        <f>IF(OR(EY$5="",$S51=""),"",IFERROR(SUM(PRODUCT(INDEX(CMB[[BA_0O]:[BA_2O]],MATCH(ROUND(MIN(SUM(EY$4,$O51/1000),SUM($O51,EY$4/1000)),3),CMB[[Cmb_ID]:[Cmb_ID]],0),SUM(N(EY$1),N($R51),1)),CHOOSE(AC[[M]:[M]],1,1,0,AC[[AB]:[AB]])),PRODUCT(INDEX(CMB[[BD_0O]:[BD_2O]],MATCH(ROUND(MIN(SUM(EY$4,$O51/1000),SUM($O51,EY$4/1000)),3),CMB[[Cmb_ID]:[Cmb_ID]],0),SUM(N(EY$1),N($R51),1)),CHOOSE(AC[[M]:[M]],1,0,1,AC[[DB]:[DB]])),PRODUCT(SUM(ROUND(AVERAGE(VALUE(EY$3),VALUE($P51)),0),CHOOSE(IF(OR(EY$1,$R51),4,INDEX(CMB[[Res_Rare]:[Res_Rare]],MATCH(ROUND(MIN(SUM(EY$4,$O51/1000),SUM($O51,EY$4/1000)),3),CMB[[Cmb_ID]:[Cmb_ID]],0))),-1,-1,0,0)),IF(OR(EY$1,$R51),4,INDEX(CMB[[Cmb_Rare]:[Cmb_Rare]],MATCH(ROUND(MIN(SUM(EY$4,$O51/1000),SUM($O51,EY$4/1000)),3),CMB[[Cmb_ID]:[Cmb_ID]],0))),CHOOSE(AC[[M]:[M]],2,1,1,SUM(AC[[AB]:[DB]])))),""))</f>
        <v/>
      </c>
      <c r="EZ51" t="str">
        <f>IF(OR(EZ$5="",$S51=""),"",IFERROR(SUM(PRODUCT(INDEX(CMB[[BA_0O]:[BA_2O]],MATCH(ROUND(MIN(SUM(EZ$4,$O51/1000),SUM($O51,EZ$4/1000)),3),CMB[[Cmb_ID]:[Cmb_ID]],0),SUM(N(EZ$1),N($R51),1)),CHOOSE(AC[[M]:[M]],1,1,0,AC[[AB]:[AB]])),PRODUCT(INDEX(CMB[[BD_0O]:[BD_2O]],MATCH(ROUND(MIN(SUM(EZ$4,$O51/1000),SUM($O51,EZ$4/1000)),3),CMB[[Cmb_ID]:[Cmb_ID]],0),SUM(N(EZ$1),N($R51),1)),CHOOSE(AC[[M]:[M]],1,0,1,AC[[DB]:[DB]])),PRODUCT(SUM(ROUND(AVERAGE(VALUE(EZ$3),VALUE($P51)),0),CHOOSE(IF(OR(EZ$1,$R51),4,INDEX(CMB[[Res_Rare]:[Res_Rare]],MATCH(ROUND(MIN(SUM(EZ$4,$O51/1000),SUM($O51,EZ$4/1000)),3),CMB[[Cmb_ID]:[Cmb_ID]],0))),-1,-1,0,0)),IF(OR(EZ$1,$R51),4,INDEX(CMB[[Cmb_Rare]:[Cmb_Rare]],MATCH(ROUND(MIN(SUM(EZ$4,$O51/1000),SUM($O51,EZ$4/1000)),3),CMB[[Cmb_ID]:[Cmb_ID]],0))),CHOOSE(AC[[M]:[M]],2,1,1,SUM(AC[[AB]:[DB]])))),""))</f>
        <v/>
      </c>
      <c r="FA51" t="str">
        <f>IF(OR(FA$5="",$S51=""),"",IFERROR(SUM(PRODUCT(INDEX(CMB[[BA_0O]:[BA_2O]],MATCH(ROUND(MIN(SUM(FA$4,$O51/1000),SUM($O51,FA$4/1000)),3),CMB[[Cmb_ID]:[Cmb_ID]],0),SUM(N(FA$1),N($R51),1)),CHOOSE(AC[[M]:[M]],1,1,0,AC[[AB]:[AB]])),PRODUCT(INDEX(CMB[[BD_0O]:[BD_2O]],MATCH(ROUND(MIN(SUM(FA$4,$O51/1000),SUM($O51,FA$4/1000)),3),CMB[[Cmb_ID]:[Cmb_ID]],0),SUM(N(FA$1),N($R51),1)),CHOOSE(AC[[M]:[M]],1,0,1,AC[[DB]:[DB]])),PRODUCT(SUM(ROUND(AVERAGE(VALUE(FA$3),VALUE($P51)),0),CHOOSE(IF(OR(FA$1,$R51),4,INDEX(CMB[[Res_Rare]:[Res_Rare]],MATCH(ROUND(MIN(SUM(FA$4,$O51/1000),SUM($O51,FA$4/1000)),3),CMB[[Cmb_ID]:[Cmb_ID]],0))),-1,-1,0,0)),IF(OR(FA$1,$R51),4,INDEX(CMB[[Cmb_Rare]:[Cmb_Rare]],MATCH(ROUND(MIN(SUM(FA$4,$O51/1000),SUM($O51,FA$4/1000)),3),CMB[[Cmb_ID]:[Cmb_ID]],0))),CHOOSE(AC[[M]:[M]],2,1,1,SUM(AC[[AB]:[DB]])))),""))</f>
        <v/>
      </c>
      <c r="FB51" t="str">
        <f>IF(OR(FB$5="",$S51=""),"",IFERROR(SUM(PRODUCT(INDEX(CMB[[BA_0O]:[BA_2O]],MATCH(ROUND(MIN(SUM(FB$4,$O51/1000),SUM($O51,FB$4/1000)),3),CMB[[Cmb_ID]:[Cmb_ID]],0),SUM(N(FB$1),N($R51),1)),CHOOSE(AC[[M]:[M]],1,1,0,AC[[AB]:[AB]])),PRODUCT(INDEX(CMB[[BD_0O]:[BD_2O]],MATCH(ROUND(MIN(SUM(FB$4,$O51/1000),SUM($O51,FB$4/1000)),3),CMB[[Cmb_ID]:[Cmb_ID]],0),SUM(N(FB$1),N($R51),1)),CHOOSE(AC[[M]:[M]],1,0,1,AC[[DB]:[DB]])),PRODUCT(SUM(ROUND(AVERAGE(VALUE(FB$3),VALUE($P51)),0),CHOOSE(IF(OR(FB$1,$R51),4,INDEX(CMB[[Res_Rare]:[Res_Rare]],MATCH(ROUND(MIN(SUM(FB$4,$O51/1000),SUM($O51,FB$4/1000)),3),CMB[[Cmb_ID]:[Cmb_ID]],0))),-1,-1,0,0)),IF(OR(FB$1,$R51),4,INDEX(CMB[[Cmb_Rare]:[Cmb_Rare]],MATCH(ROUND(MIN(SUM(FB$4,$O51/1000),SUM($O51,FB$4/1000)),3),CMB[[Cmb_ID]:[Cmb_ID]],0))),CHOOSE(AC[[M]:[M]],2,1,1,SUM(AC[[AB]:[DB]])))),""))</f>
        <v/>
      </c>
      <c r="FC51" t="str">
        <f>IF(OR(FC$5="",$S51=""),"",IFERROR(SUM(PRODUCT(INDEX(CMB[[BA_0O]:[BA_2O]],MATCH(ROUND(MIN(SUM(FC$4,$O51/1000),SUM($O51,FC$4/1000)),3),CMB[[Cmb_ID]:[Cmb_ID]],0),SUM(N(FC$1),N($R51),1)),CHOOSE(AC[[M]:[M]],1,1,0,AC[[AB]:[AB]])),PRODUCT(INDEX(CMB[[BD_0O]:[BD_2O]],MATCH(ROUND(MIN(SUM(FC$4,$O51/1000),SUM($O51,FC$4/1000)),3),CMB[[Cmb_ID]:[Cmb_ID]],0),SUM(N(FC$1),N($R51),1)),CHOOSE(AC[[M]:[M]],1,0,1,AC[[DB]:[DB]])),PRODUCT(SUM(ROUND(AVERAGE(VALUE(FC$3),VALUE($P51)),0),CHOOSE(IF(OR(FC$1,$R51),4,INDEX(CMB[[Res_Rare]:[Res_Rare]],MATCH(ROUND(MIN(SUM(FC$4,$O51/1000),SUM($O51,FC$4/1000)),3),CMB[[Cmb_ID]:[Cmb_ID]],0))),-1,-1,0,0)),IF(OR(FC$1,$R51),4,INDEX(CMB[[Cmb_Rare]:[Cmb_Rare]],MATCH(ROUND(MIN(SUM(FC$4,$O51/1000),SUM($O51,FC$4/1000)),3),CMB[[Cmb_ID]:[Cmb_ID]],0))),CHOOSE(AC[[M]:[M]],2,1,1,SUM(AC[[AB]:[DB]])))),""))</f>
        <v/>
      </c>
      <c r="FD51" t="str">
        <f>IF(OR(FD$5="",$S51=""),"",IFERROR(SUM(PRODUCT(INDEX(CMB[[BA_0O]:[BA_2O]],MATCH(ROUND(MIN(SUM(FD$4,$O51/1000),SUM($O51,FD$4/1000)),3),CMB[[Cmb_ID]:[Cmb_ID]],0),SUM(N(FD$1),N($R51),1)),CHOOSE(AC[[M]:[M]],1,1,0,AC[[AB]:[AB]])),PRODUCT(INDEX(CMB[[BD_0O]:[BD_2O]],MATCH(ROUND(MIN(SUM(FD$4,$O51/1000),SUM($O51,FD$4/1000)),3),CMB[[Cmb_ID]:[Cmb_ID]],0),SUM(N(FD$1),N($R51),1)),CHOOSE(AC[[M]:[M]],1,0,1,AC[[DB]:[DB]])),PRODUCT(SUM(ROUND(AVERAGE(VALUE(FD$3),VALUE($P51)),0),CHOOSE(IF(OR(FD$1,$R51),4,INDEX(CMB[[Res_Rare]:[Res_Rare]],MATCH(ROUND(MIN(SUM(FD$4,$O51/1000),SUM($O51,FD$4/1000)),3),CMB[[Cmb_ID]:[Cmb_ID]],0))),-1,-1,0,0)),IF(OR(FD$1,$R51),4,INDEX(CMB[[Cmb_Rare]:[Cmb_Rare]],MATCH(ROUND(MIN(SUM(FD$4,$O51/1000),SUM($O51,FD$4/1000)),3),CMB[[Cmb_ID]:[Cmb_ID]],0))),CHOOSE(AC[[M]:[M]],2,1,1,SUM(AC[[AB]:[DB]])))),""))</f>
        <v/>
      </c>
      <c r="FE51" t="str">
        <f>IF(OR(FE$5="",$S51=""),"",IFERROR(SUM(PRODUCT(INDEX(CMB[[BA_0O]:[BA_2O]],MATCH(ROUND(MIN(SUM(FE$4,$O51/1000),SUM($O51,FE$4/1000)),3),CMB[[Cmb_ID]:[Cmb_ID]],0),SUM(N(FE$1),N($R51),1)),CHOOSE(AC[[M]:[M]],1,1,0,AC[[AB]:[AB]])),PRODUCT(INDEX(CMB[[BD_0O]:[BD_2O]],MATCH(ROUND(MIN(SUM(FE$4,$O51/1000),SUM($O51,FE$4/1000)),3),CMB[[Cmb_ID]:[Cmb_ID]],0),SUM(N(FE$1),N($R51),1)),CHOOSE(AC[[M]:[M]],1,0,1,AC[[DB]:[DB]])),PRODUCT(SUM(ROUND(AVERAGE(VALUE(FE$3),VALUE($P51)),0),CHOOSE(IF(OR(FE$1,$R51),4,INDEX(CMB[[Res_Rare]:[Res_Rare]],MATCH(ROUND(MIN(SUM(FE$4,$O51/1000),SUM($O51,FE$4/1000)),3),CMB[[Cmb_ID]:[Cmb_ID]],0))),-1,-1,0,0)),IF(OR(FE$1,$R51),4,INDEX(CMB[[Cmb_Rare]:[Cmb_Rare]],MATCH(ROUND(MIN(SUM(FE$4,$O51/1000),SUM($O51,FE$4/1000)),3),CMB[[Cmb_ID]:[Cmb_ID]],0))),CHOOSE(AC[[M]:[M]],2,1,1,SUM(AC[[AB]:[DB]])))),""))</f>
        <v/>
      </c>
      <c r="FF51" t="str">
        <f>IF(OR(FF$5="",$S51=""),"",IFERROR(SUM(PRODUCT(INDEX(CMB[[BA_0O]:[BA_2O]],MATCH(ROUND(MIN(SUM(FF$4,$O51/1000),SUM($O51,FF$4/1000)),3),CMB[[Cmb_ID]:[Cmb_ID]],0),SUM(N(FF$1),N($R51),1)),CHOOSE(AC[[M]:[M]],1,1,0,AC[[AB]:[AB]])),PRODUCT(INDEX(CMB[[BD_0O]:[BD_2O]],MATCH(ROUND(MIN(SUM(FF$4,$O51/1000),SUM($O51,FF$4/1000)),3),CMB[[Cmb_ID]:[Cmb_ID]],0),SUM(N(FF$1),N($R51),1)),CHOOSE(AC[[M]:[M]],1,0,1,AC[[DB]:[DB]])),PRODUCT(SUM(ROUND(AVERAGE(VALUE(FF$3),VALUE($P51)),0),CHOOSE(IF(OR(FF$1,$R51),4,INDEX(CMB[[Res_Rare]:[Res_Rare]],MATCH(ROUND(MIN(SUM(FF$4,$O51/1000),SUM($O51,FF$4/1000)),3),CMB[[Cmb_ID]:[Cmb_ID]],0))),-1,-1,0,0)),IF(OR(FF$1,$R51),4,INDEX(CMB[[Cmb_Rare]:[Cmb_Rare]],MATCH(ROUND(MIN(SUM(FF$4,$O51/1000),SUM($O51,FF$4/1000)),3),CMB[[Cmb_ID]:[Cmb_ID]],0))),CHOOSE(AC[[M]:[M]],2,1,1,SUM(AC[[AB]:[DB]])))),""))</f>
        <v/>
      </c>
      <c r="FG51" t="str">
        <f>IF(OR(FG$5="",$S51=""),"",IFERROR(SUM(PRODUCT(INDEX(CMB[[BA_0O]:[BA_2O]],MATCH(ROUND(MIN(SUM(FG$4,$O51/1000),SUM($O51,FG$4/1000)),3),CMB[[Cmb_ID]:[Cmb_ID]],0),SUM(N(FG$1),N($R51),1)),CHOOSE(AC[[M]:[M]],1,1,0,AC[[AB]:[AB]])),PRODUCT(INDEX(CMB[[BD_0O]:[BD_2O]],MATCH(ROUND(MIN(SUM(FG$4,$O51/1000),SUM($O51,FG$4/1000)),3),CMB[[Cmb_ID]:[Cmb_ID]],0),SUM(N(FG$1),N($R51),1)),CHOOSE(AC[[M]:[M]],1,0,1,AC[[DB]:[DB]])),PRODUCT(SUM(ROUND(AVERAGE(VALUE(FG$3),VALUE($P51)),0),CHOOSE(IF(OR(FG$1,$R51),4,INDEX(CMB[[Res_Rare]:[Res_Rare]],MATCH(ROUND(MIN(SUM(FG$4,$O51/1000),SUM($O51,FG$4/1000)),3),CMB[[Cmb_ID]:[Cmb_ID]],0))),-1,-1,0,0)),IF(OR(FG$1,$R51),4,INDEX(CMB[[Cmb_Rare]:[Cmb_Rare]],MATCH(ROUND(MIN(SUM(FG$4,$O51/1000),SUM($O51,FG$4/1000)),3),CMB[[Cmb_ID]:[Cmb_ID]],0))),CHOOSE(AC[[M]:[M]],2,1,1,SUM(AC[[AB]:[DB]])))),""))</f>
        <v/>
      </c>
      <c r="FH51" t="str">
        <f>IF(OR(FH$5="",$S51=""),"",IFERROR(SUM(PRODUCT(INDEX(CMB[[BA_0O]:[BA_2O]],MATCH(ROUND(MIN(SUM(FH$4,$O51/1000),SUM($O51,FH$4/1000)),3),CMB[[Cmb_ID]:[Cmb_ID]],0),SUM(N(FH$1),N($R51),1)),CHOOSE(AC[[M]:[M]],1,1,0,AC[[AB]:[AB]])),PRODUCT(INDEX(CMB[[BD_0O]:[BD_2O]],MATCH(ROUND(MIN(SUM(FH$4,$O51/1000),SUM($O51,FH$4/1000)),3),CMB[[Cmb_ID]:[Cmb_ID]],0),SUM(N(FH$1),N($R51),1)),CHOOSE(AC[[M]:[M]],1,0,1,AC[[DB]:[DB]])),PRODUCT(SUM(ROUND(AVERAGE(VALUE(FH$3),VALUE($P51)),0),CHOOSE(IF(OR(FH$1,$R51),4,INDEX(CMB[[Res_Rare]:[Res_Rare]],MATCH(ROUND(MIN(SUM(FH$4,$O51/1000),SUM($O51,FH$4/1000)),3),CMB[[Cmb_ID]:[Cmb_ID]],0))),-1,-1,0,0)),IF(OR(FH$1,$R51),4,INDEX(CMB[[Cmb_Rare]:[Cmb_Rare]],MATCH(ROUND(MIN(SUM(FH$4,$O51/1000),SUM($O51,FH$4/1000)),3),CMB[[Cmb_ID]:[Cmb_ID]],0))),CHOOSE(AC[[M]:[M]],2,1,1,SUM(AC[[AB]:[DB]])))),""))</f>
        <v/>
      </c>
      <c r="FI51" t="str">
        <f>IF(OR(FI$5="",$S51=""),"",IFERROR(SUM(PRODUCT(INDEX(CMB[[BA_0O]:[BA_2O]],MATCH(ROUND(MIN(SUM(FI$4,$O51/1000),SUM($O51,FI$4/1000)),3),CMB[[Cmb_ID]:[Cmb_ID]],0),SUM(N(FI$1),N($R51),1)),CHOOSE(AC[[M]:[M]],1,1,0,AC[[AB]:[AB]])),PRODUCT(INDEX(CMB[[BD_0O]:[BD_2O]],MATCH(ROUND(MIN(SUM(FI$4,$O51/1000),SUM($O51,FI$4/1000)),3),CMB[[Cmb_ID]:[Cmb_ID]],0),SUM(N(FI$1),N($R51),1)),CHOOSE(AC[[M]:[M]],1,0,1,AC[[DB]:[DB]])),PRODUCT(SUM(ROUND(AVERAGE(VALUE(FI$3),VALUE($P51)),0),CHOOSE(IF(OR(FI$1,$R51),4,INDEX(CMB[[Res_Rare]:[Res_Rare]],MATCH(ROUND(MIN(SUM(FI$4,$O51/1000),SUM($O51,FI$4/1000)),3),CMB[[Cmb_ID]:[Cmb_ID]],0))),-1,-1,0,0)),IF(OR(FI$1,$R51),4,INDEX(CMB[[Cmb_Rare]:[Cmb_Rare]],MATCH(ROUND(MIN(SUM(FI$4,$O51/1000),SUM($O51,FI$4/1000)),3),CMB[[Cmb_ID]:[Cmb_ID]],0))),CHOOSE(AC[[M]:[M]],2,1,1,SUM(AC[[AB]:[DB]])))),""))</f>
        <v/>
      </c>
      <c r="FJ51" t="str">
        <f>IF(OR(FJ$5="",$S51=""),"",IFERROR(SUM(PRODUCT(INDEX(CMB[[BA_0O]:[BA_2O]],MATCH(ROUND(MIN(SUM(FJ$4,$O51/1000),SUM($O51,FJ$4/1000)),3),CMB[[Cmb_ID]:[Cmb_ID]],0),SUM(N(FJ$1),N($R51),1)),CHOOSE(AC[[M]:[M]],1,1,0,AC[[AB]:[AB]])),PRODUCT(INDEX(CMB[[BD_0O]:[BD_2O]],MATCH(ROUND(MIN(SUM(FJ$4,$O51/1000),SUM($O51,FJ$4/1000)),3),CMB[[Cmb_ID]:[Cmb_ID]],0),SUM(N(FJ$1),N($R51),1)),CHOOSE(AC[[M]:[M]],1,0,1,AC[[DB]:[DB]])),PRODUCT(SUM(ROUND(AVERAGE(VALUE(FJ$3),VALUE($P51)),0),CHOOSE(IF(OR(FJ$1,$R51),4,INDEX(CMB[[Res_Rare]:[Res_Rare]],MATCH(ROUND(MIN(SUM(FJ$4,$O51/1000),SUM($O51,FJ$4/1000)),3),CMB[[Cmb_ID]:[Cmb_ID]],0))),-1,-1,0,0)),IF(OR(FJ$1,$R51),4,INDEX(CMB[[Cmb_Rare]:[Cmb_Rare]],MATCH(ROUND(MIN(SUM(FJ$4,$O51/1000),SUM($O51,FJ$4/1000)),3),CMB[[Cmb_ID]:[Cmb_ID]],0))),CHOOSE(AC[[M]:[M]],2,1,1,SUM(AC[[AB]:[DB]])))),""))</f>
        <v/>
      </c>
      <c r="FK51" t="str">
        <f>IF(OR(FK$5="",$S51=""),"",IFERROR(SUM(PRODUCT(INDEX(CMB[[BA_0O]:[BA_2O]],MATCH(ROUND(MIN(SUM(FK$4,$O51/1000),SUM($O51,FK$4/1000)),3),CMB[[Cmb_ID]:[Cmb_ID]],0),SUM(N(FK$1),N($R51),1)),CHOOSE(AC[[M]:[M]],1,1,0,AC[[AB]:[AB]])),PRODUCT(INDEX(CMB[[BD_0O]:[BD_2O]],MATCH(ROUND(MIN(SUM(FK$4,$O51/1000),SUM($O51,FK$4/1000)),3),CMB[[Cmb_ID]:[Cmb_ID]],0),SUM(N(FK$1),N($R51),1)),CHOOSE(AC[[M]:[M]],1,0,1,AC[[DB]:[DB]])),PRODUCT(SUM(ROUND(AVERAGE(VALUE(FK$3),VALUE($P51)),0),CHOOSE(IF(OR(FK$1,$R51),4,INDEX(CMB[[Res_Rare]:[Res_Rare]],MATCH(ROUND(MIN(SUM(FK$4,$O51/1000),SUM($O51,FK$4/1000)),3),CMB[[Cmb_ID]:[Cmb_ID]],0))),-1,-1,0,0)),IF(OR(FK$1,$R51),4,INDEX(CMB[[Cmb_Rare]:[Cmb_Rare]],MATCH(ROUND(MIN(SUM(FK$4,$O51/1000),SUM($O51,FK$4/1000)),3),CMB[[Cmb_ID]:[Cmb_ID]],0))),CHOOSE(AC[[M]:[M]],2,1,1,SUM(AC[[AB]:[DB]])))),""))</f>
        <v/>
      </c>
      <c r="FL51" t="str">
        <f>IF(OR(FL$5="",$S51=""),"",IFERROR(SUM(PRODUCT(INDEX(CMB[[BA_0O]:[BA_2O]],MATCH(ROUND(MIN(SUM(FL$4,$O51/1000),SUM($O51,FL$4/1000)),3),CMB[[Cmb_ID]:[Cmb_ID]],0),SUM(N(FL$1),N($R51),1)),CHOOSE(AC[[M]:[M]],1,1,0,AC[[AB]:[AB]])),PRODUCT(INDEX(CMB[[BD_0O]:[BD_2O]],MATCH(ROUND(MIN(SUM(FL$4,$O51/1000),SUM($O51,FL$4/1000)),3),CMB[[Cmb_ID]:[Cmb_ID]],0),SUM(N(FL$1),N($R51),1)),CHOOSE(AC[[M]:[M]],1,0,1,AC[[DB]:[DB]])),PRODUCT(SUM(ROUND(AVERAGE(VALUE(FL$3),VALUE($P51)),0),CHOOSE(IF(OR(FL$1,$R51),4,INDEX(CMB[[Res_Rare]:[Res_Rare]],MATCH(ROUND(MIN(SUM(FL$4,$O51/1000),SUM($O51,FL$4/1000)),3),CMB[[Cmb_ID]:[Cmb_ID]],0))),-1,-1,0,0)),IF(OR(FL$1,$R51),4,INDEX(CMB[[Cmb_Rare]:[Cmb_Rare]],MATCH(ROUND(MIN(SUM(FL$4,$O51/1000),SUM($O51,FL$4/1000)),3),CMB[[Cmb_ID]:[Cmb_ID]],0))),CHOOSE(AC[[M]:[M]],2,1,1,SUM(AC[[AB]:[DB]])))),""))</f>
        <v/>
      </c>
      <c r="FM51" t="str">
        <f>IF(OR(FM$5="",$S51=""),"",IFERROR(SUM(PRODUCT(INDEX(CMB[[BA_0O]:[BA_2O]],MATCH(ROUND(MIN(SUM(FM$4,$O51/1000),SUM($O51,FM$4/1000)),3),CMB[[Cmb_ID]:[Cmb_ID]],0),SUM(N(FM$1),N($R51),1)),CHOOSE(AC[[M]:[M]],1,1,0,AC[[AB]:[AB]])),PRODUCT(INDEX(CMB[[BD_0O]:[BD_2O]],MATCH(ROUND(MIN(SUM(FM$4,$O51/1000),SUM($O51,FM$4/1000)),3),CMB[[Cmb_ID]:[Cmb_ID]],0),SUM(N(FM$1),N($R51),1)),CHOOSE(AC[[M]:[M]],1,0,1,AC[[DB]:[DB]])),PRODUCT(SUM(ROUND(AVERAGE(VALUE(FM$3),VALUE($P51)),0),CHOOSE(IF(OR(FM$1,$R51),4,INDEX(CMB[[Res_Rare]:[Res_Rare]],MATCH(ROUND(MIN(SUM(FM$4,$O51/1000),SUM($O51,FM$4/1000)),3),CMB[[Cmb_ID]:[Cmb_ID]],0))),-1,-1,0,0)),IF(OR(FM$1,$R51),4,INDEX(CMB[[Cmb_Rare]:[Cmb_Rare]],MATCH(ROUND(MIN(SUM(FM$4,$O51/1000),SUM($O51,FM$4/1000)),3),CMB[[Cmb_ID]:[Cmb_ID]],0))),CHOOSE(AC[[M]:[M]],2,1,1,SUM(AC[[AB]:[DB]])))),""))</f>
        <v/>
      </c>
      <c r="FN51" s="7">
        <f t="shared" si="26"/>
        <v>1480</v>
      </c>
      <c r="FO51" s="7">
        <f t="shared" si="26"/>
        <v>1480</v>
      </c>
      <c r="FP51" s="7">
        <f t="shared" si="26"/>
        <v>1480</v>
      </c>
      <c r="FQ51" s="7">
        <f t="shared" si="26"/>
        <v>1442</v>
      </c>
      <c r="FR51" s="7">
        <f t="shared" si="26"/>
        <v>1442</v>
      </c>
      <c r="FS51" s="7">
        <f t="shared" si="26"/>
        <v>1442</v>
      </c>
      <c r="FT51" s="7">
        <f>SUM(IF(INDEX(LIB[[Quantity]:[Quantity]],MATCH($S51,LIB[[ID]:[ID]],0))&gt;=COLUMN(A$1),TRUNC(PRODUCT(AVERAGE($FN51:$FS51),POWER(AC[[CR]:[CR]],SUM(SUMIFS($D$11:$D50,$A$11:$A50,$A51,$E$11:$E50,"&gt;="&amp;$E51),SUMIFS($D52:$D$161,$A52:$A$161,$A51,$E52:$E$161,"&gt;"&amp;$E51),COLUMN(A$1),-1)),IF($Q51="Yes",AC[[FB]:[FB]],1))),0),ROW(A40)/-VALUE(1&amp;REPT("0",9-PRODUCT(COLUMN(A$1)-1,3))),1)</f>
        <v>1461.99999996</v>
      </c>
      <c r="FU51" s="7">
        <f>SUM(IF(INDEX(LIB[[Quantity]:[Quantity]],MATCH($S51,LIB[[ID]:[ID]],0))&gt;=COLUMN(B$1),TRUNC(PRODUCT(AVERAGE($FN51:$FS51),POWER(AC[[CR]:[CR]],SUM(SUMIFS($D$11:$D50,$A$11:$A50,$A51,$E$11:$E50,"&gt;="&amp;$E51),SUMIFS($D52:$D$161,$A52:$A$161,$A51,$E52:$E$161,"&gt;"&amp;$E51),COLUMN(B$1),-1)),IF($Q51="Yes",AC[[FB]:[FB]],1))),0),ROW(B40)/-VALUE(1&amp;REPT("0",9-PRODUCT(COLUMN(B$1)-1,3))),1)</f>
        <v>0.99995999999999996</v>
      </c>
      <c r="FV51" s="7">
        <f>SUM(IF(INDEX(LIB[[Quantity]:[Quantity]],MATCH($S51,LIB[[ID]:[ID]],0))&gt;=COLUMN(C$1),TRUNC(PRODUCT(AVERAGE($FN51:$FS51),POWER(AC[[CR]:[CR]],SUM(SUMIFS($D$11:$D50,$A$11:$A50,$A51,$E$11:$E50,"&gt;="&amp;$E51),SUMIFS($D52:$D$161,$A52:$A$161,$A51,$E52:$E$161,"&gt;"&amp;$E51),COLUMN(C$1),-1)),IF($Q51="Yes",AC[[FB]:[FB]],1))),0),ROW(C40)/-VALUE(1&amp;REPT("0",9-PRODUCT(COLUMN(C$1)-1,3))),1)</f>
        <v>0.96</v>
      </c>
      <c r="FW51">
        <f t="shared" si="19"/>
        <v>4</v>
      </c>
      <c r="FX51">
        <f t="shared" si="20"/>
        <v>0</v>
      </c>
      <c r="FY51">
        <f t="shared" si="21"/>
        <v>0</v>
      </c>
      <c r="GC51">
        <f t="shared" si="22"/>
        <v>5</v>
      </c>
      <c r="GD51" t="str">
        <f>IFERROR(SUBSTITUTE(SUBSTITUTE(INDEX(SUG[Card],MATCH(ROW(A40),GC$12:GC$161,0))," #2","")," #3",""),"")</f>
        <v>Dragon (5)</v>
      </c>
      <c r="GE51">
        <f>SUM(GE50,IF(IFERROR(MATCH(GD51,GD$11:GD50,0)&lt;0,TRUE()),1,0))</f>
        <v>28</v>
      </c>
      <c r="GF51" t="str">
        <f t="shared" si="23"/>
        <v/>
      </c>
      <c r="GI51">
        <f>SUM(SUMIFS(D$11:D50,A$11:A50,A51,B$11:B50,"&gt;="&amp;B51),SUMIFS(D52:D$161,A52:A$161,A51,B52:B$161,"&gt;"&amp;B51),SUMIFS(D$11:D50,A$11:A50,A51&amp;":Onyx"),SUMIFS(D52:D$161,A52:A$161,A51&amp;":Onyx"))</f>
        <v>0</v>
      </c>
      <c r="GP51" t="str">
        <f t="shared" si="31"/>
        <v>Knight (5) #3</v>
      </c>
      <c r="GQ51">
        <f t="shared" si="32"/>
        <v>356</v>
      </c>
      <c r="GR51" t="b">
        <f>COUNTIF(DECK[Card],IFERROR(MID($L51,1,FIND(" #",SUG_Helper[[#This Row],[Card]])-1),SUG_Helper[[#This Row],[Card]]))&gt;=IFERROR(VALUE(RIGHT(SUG_Helper[[#This Row],[Card]])),1)</f>
        <v>0</v>
      </c>
    </row>
    <row r="52" spans="1:200" x14ac:dyDescent="0.35">
      <c r="A52" t="s">
        <v>179</v>
      </c>
      <c r="B52" s="4">
        <v>4</v>
      </c>
      <c r="C52" s="4" t="s">
        <v>74</v>
      </c>
      <c r="D52" s="4">
        <v>1</v>
      </c>
      <c r="E52" t="str">
        <f>IF(INDEX(LIB[Card],ROW(A41))="","",INDEX(LIB[Card],ROW(A41))&amp;" ("&amp;INDEX(LIB[Level],ROW(A41))&amp;")"&amp;IF(INDEX(LIB[Fused],ROW(A41))="Yes","ƒ",""))</f>
        <v>Weapon (4)</v>
      </c>
      <c r="F52">
        <v>41</v>
      </c>
      <c r="H52" t="str">
        <f>IF(DECK[[#This Row],[Card]]="","",MID(DECK[[#This Row],[Card]],1,FIND(" (",DECK[[#This Row],[Card]])-1))</f>
        <v/>
      </c>
      <c r="I52" t="str">
        <f>IF(DECK[[#This Row],[Card]]="","",MID(DECK[[#This Row],[Card]],FIND("(",DECK[[#This Row],[Card]])+1,1))</f>
        <v/>
      </c>
      <c r="J52" t="str">
        <f>IF(DECK[[#This Row],[Card]]="","",IF(RIGHT(DECK[[#This Row],[Card]])="ƒ","Yes","No"))</f>
        <v/>
      </c>
      <c r="L52" t="str">
        <f t="shared" si="27"/>
        <v>Wolf (5)</v>
      </c>
      <c r="M52">
        <f t="shared" si="28"/>
        <v>350</v>
      </c>
      <c r="O52" s="6">
        <f>IF(S52="","",MATCH(MID(S52,1,MIN(FIND(" (",S52),IFERROR(FIND(":",S52),50))-1),CC[CC_Name],0))</f>
        <v>132</v>
      </c>
      <c r="P52" s="5" t="str">
        <f t="shared" si="29"/>
        <v>4</v>
      </c>
      <c r="Q52" s="5" t="str">
        <f t="shared" si="18"/>
        <v>No</v>
      </c>
      <c r="R52" s="5" t="b">
        <f t="shared" si="30"/>
        <v>0</v>
      </c>
      <c r="S52" t="str">
        <f>(INDEX(LIB[ID],ROW(A41)))</f>
        <v>Weapon (4)</v>
      </c>
      <c r="T52">
        <f>IF(OR(T$5="",$S52=""),"",IFERROR(SUM(PRODUCT(INDEX(CMB[[BA_0O]:[BA_2O]],MATCH(ROUND(MIN(SUM(T$4,$O52/1000),SUM($O52,T$4/1000)),3),CMB[[Cmb_ID]:[Cmb_ID]],0),SUM(N(T$1),N($R52),1)),CHOOSE(AC[[M]:[M]],1,1,0,AC[[AB]:[AB]])),PRODUCT(INDEX(CMB[[BD_0O]:[BD_2O]],MATCH(ROUND(MIN(SUM(T$4,$O52/1000),SUM($O52,T$4/1000)),3),CMB[[Cmb_ID]:[Cmb_ID]],0),SUM(N(T$1),N($R52),1)),CHOOSE(AC[[M]:[M]],1,0,1,AC[[DB]:[DB]])),PRODUCT(SUM(ROUND(AVERAGE(VALUE(T$3),VALUE($P52)),0),CHOOSE(IF(OR(T$1,$R52),4,INDEX(CMB[[Res_Rare]:[Res_Rare]],MATCH(ROUND(MIN(SUM(T$4,$O52/1000),SUM($O52,T$4/1000)),3),CMB[[Cmb_ID]:[Cmb_ID]],0))),-1,-1,0,0)),IF(OR(T$1,$R52),4,INDEX(CMB[[Cmb_Rare]:[Cmb_Rare]],MATCH(ROUND(MIN(SUM(T$4,$O52/1000),SUM($O52,T$4/1000)),3),CMB[[Cmb_ID]:[Cmb_ID]],0))),CHOOSE(AC[[M]:[M]],2,1,1,SUM(AC[[AB]:[DB]])))),""))</f>
        <v>52</v>
      </c>
      <c r="U52">
        <f>IF(OR(U$5="",$S52=""),"",IFERROR(SUM(PRODUCT(INDEX(CMB[[BA_0O]:[BA_2O]],MATCH(ROUND(MIN(SUM(U$4,$O52/1000),SUM($O52,U$4/1000)),3),CMB[[Cmb_ID]:[Cmb_ID]],0),SUM(N(U$1),N($R52),1)),CHOOSE(AC[[M]:[M]],1,1,0,AC[[AB]:[AB]])),PRODUCT(INDEX(CMB[[BD_0O]:[BD_2O]],MATCH(ROUND(MIN(SUM(U$4,$O52/1000),SUM($O52,U$4/1000)),3),CMB[[Cmb_ID]:[Cmb_ID]],0),SUM(N(U$1),N($R52),1)),CHOOSE(AC[[M]:[M]],1,0,1,AC[[DB]:[DB]])),PRODUCT(SUM(ROUND(AVERAGE(VALUE(U$3),VALUE($P52)),0),CHOOSE(IF(OR(U$1,$R52),4,INDEX(CMB[[Res_Rare]:[Res_Rare]],MATCH(ROUND(MIN(SUM(U$4,$O52/1000),SUM($O52,U$4/1000)),3),CMB[[Cmb_ID]:[Cmb_ID]],0))),-1,-1,0,0)),IF(OR(U$1,$R52),4,INDEX(CMB[[Cmb_Rare]:[Cmb_Rare]],MATCH(ROUND(MIN(SUM(U$4,$O52/1000),SUM($O52,U$4/1000)),3),CMB[[Cmb_ID]:[Cmb_ID]],0))),CHOOSE(AC[[M]:[M]],2,1,1,SUM(AC[[AB]:[DB]])))),""))</f>
        <v>47</v>
      </c>
      <c r="V52">
        <f>IF(OR(V$5="",$S52=""),"",IFERROR(SUM(PRODUCT(INDEX(CMB[[BA_0O]:[BA_2O]],MATCH(ROUND(MIN(SUM(V$4,$O52/1000),SUM($O52,V$4/1000)),3),CMB[[Cmb_ID]:[Cmb_ID]],0),SUM(N(V$1),N($R52),1)),CHOOSE(AC[[M]:[M]],1,1,0,AC[[AB]:[AB]])),PRODUCT(INDEX(CMB[[BD_0O]:[BD_2O]],MATCH(ROUND(MIN(SUM(V$4,$O52/1000),SUM($O52,V$4/1000)),3),CMB[[Cmb_ID]:[Cmb_ID]],0),SUM(N(V$1),N($R52),1)),CHOOSE(AC[[M]:[M]],1,0,1,AC[[DB]:[DB]])),PRODUCT(SUM(ROUND(AVERAGE(VALUE(V$3),VALUE($P52)),0),CHOOSE(IF(OR(V$1,$R52),4,INDEX(CMB[[Res_Rare]:[Res_Rare]],MATCH(ROUND(MIN(SUM(V$4,$O52/1000),SUM($O52,V$4/1000)),3),CMB[[Cmb_ID]:[Cmb_ID]],0))),-1,-1,0,0)),IF(OR(V$1,$R52),4,INDEX(CMB[[Cmb_Rare]:[Cmb_Rare]],MATCH(ROUND(MIN(SUM(V$4,$O52/1000),SUM($O52,V$4/1000)),3),CMB[[Cmb_ID]:[Cmb_ID]],0))),CHOOSE(AC[[M]:[M]],2,1,1,SUM(AC[[AB]:[DB]])))),""))</f>
        <v>50</v>
      </c>
      <c r="W52">
        <f>IF(OR(W$5="",$S52=""),"",IFERROR(SUM(PRODUCT(INDEX(CMB[[BA_0O]:[BA_2O]],MATCH(ROUND(MIN(SUM(W$4,$O52/1000),SUM($O52,W$4/1000)),3),CMB[[Cmb_ID]:[Cmb_ID]],0),SUM(N(W$1),N($R52),1)),CHOOSE(AC[[M]:[M]],1,1,0,AC[[AB]:[AB]])),PRODUCT(INDEX(CMB[[BD_0O]:[BD_2O]],MATCH(ROUND(MIN(SUM(W$4,$O52/1000),SUM($O52,W$4/1000)),3),CMB[[Cmb_ID]:[Cmb_ID]],0),SUM(N(W$1),N($R52),1)),CHOOSE(AC[[M]:[M]],1,0,1,AC[[DB]:[DB]])),PRODUCT(SUM(ROUND(AVERAGE(VALUE(W$3),VALUE($P52)),0),CHOOSE(IF(OR(W$1,$R52),4,INDEX(CMB[[Res_Rare]:[Res_Rare]],MATCH(ROUND(MIN(SUM(W$4,$O52/1000),SUM($O52,W$4/1000)),3),CMB[[Cmb_ID]:[Cmb_ID]],0))),-1,-1,0,0)),IF(OR(W$1,$R52),4,INDEX(CMB[[Cmb_Rare]:[Cmb_Rare]],MATCH(ROUND(MIN(SUM(W$4,$O52/1000),SUM($O52,W$4/1000)),3),CMB[[Cmb_ID]:[Cmb_ID]],0))),CHOOSE(AC[[M]:[M]],2,1,1,SUM(AC[[AB]:[DB]])))),""))</f>
        <v>47</v>
      </c>
      <c r="X52">
        <f>IF(OR(X$5="",$S52=""),"",IFERROR(SUM(PRODUCT(INDEX(CMB[[BA_0O]:[BA_2O]],MATCH(ROUND(MIN(SUM(X$4,$O52/1000),SUM($O52,X$4/1000)),3),CMB[[Cmb_ID]:[Cmb_ID]],0),SUM(N(X$1),N($R52),1)),CHOOSE(AC[[M]:[M]],1,1,0,AC[[AB]:[AB]])),PRODUCT(INDEX(CMB[[BD_0O]:[BD_2O]],MATCH(ROUND(MIN(SUM(X$4,$O52/1000),SUM($O52,X$4/1000)),3),CMB[[Cmb_ID]:[Cmb_ID]],0),SUM(N(X$1),N($R52),1)),CHOOSE(AC[[M]:[M]],1,0,1,AC[[DB]:[DB]])),PRODUCT(SUM(ROUND(AVERAGE(VALUE(X$3),VALUE($P52)),0),CHOOSE(IF(OR(X$1,$R52),4,INDEX(CMB[[Res_Rare]:[Res_Rare]],MATCH(ROUND(MIN(SUM(X$4,$O52/1000),SUM($O52,X$4/1000)),3),CMB[[Cmb_ID]:[Cmb_ID]],0))),-1,-1,0,0)),IF(OR(X$1,$R52),4,INDEX(CMB[[Cmb_Rare]:[Cmb_Rare]],MATCH(ROUND(MIN(SUM(X$4,$O52/1000),SUM($O52,X$4/1000)),3),CMB[[Cmb_ID]:[Cmb_ID]],0))),CHOOSE(AC[[M]:[M]],2,1,1,SUM(AC[[AB]:[DB]])))),""))</f>
        <v>48</v>
      </c>
      <c r="Y52">
        <f>IF(OR(Y$5="",$S52=""),"",IFERROR(SUM(PRODUCT(INDEX(CMB[[BA_0O]:[BA_2O]],MATCH(ROUND(MIN(SUM(Y$4,$O52/1000),SUM($O52,Y$4/1000)),3),CMB[[Cmb_ID]:[Cmb_ID]],0),SUM(N(Y$1),N($R52),1)),CHOOSE(AC[[M]:[M]],1,1,0,AC[[AB]:[AB]])),PRODUCT(INDEX(CMB[[BD_0O]:[BD_2O]],MATCH(ROUND(MIN(SUM(Y$4,$O52/1000),SUM($O52,Y$4/1000)),3),CMB[[Cmb_ID]:[Cmb_ID]],0),SUM(N(Y$1),N($R52),1)),CHOOSE(AC[[M]:[M]],1,0,1,AC[[DB]:[DB]])),PRODUCT(SUM(ROUND(AVERAGE(VALUE(Y$3),VALUE($P52)),0),CHOOSE(IF(OR(Y$1,$R52),4,INDEX(CMB[[Res_Rare]:[Res_Rare]],MATCH(ROUND(MIN(SUM(Y$4,$O52/1000),SUM($O52,Y$4/1000)),3),CMB[[Cmb_ID]:[Cmb_ID]],0))),-1,-1,0,0)),IF(OR(Y$1,$R52),4,INDEX(CMB[[Cmb_Rare]:[Cmb_Rare]],MATCH(ROUND(MIN(SUM(Y$4,$O52/1000),SUM($O52,Y$4/1000)),3),CMB[[Cmb_ID]:[Cmb_ID]],0))),CHOOSE(AC[[M]:[M]],2,1,1,SUM(AC[[AB]:[DB]])))),""))</f>
        <v>34</v>
      </c>
      <c r="Z52">
        <f>IF(OR(Z$5="",$S52=""),"",IFERROR(SUM(PRODUCT(INDEX(CMB[[BA_0O]:[BA_2O]],MATCH(ROUND(MIN(SUM(Z$4,$O52/1000),SUM($O52,Z$4/1000)),3),CMB[[Cmb_ID]:[Cmb_ID]],0),SUM(N(Z$1),N($R52),1)),CHOOSE(AC[[M]:[M]],1,1,0,AC[[AB]:[AB]])),PRODUCT(INDEX(CMB[[BD_0O]:[BD_2O]],MATCH(ROUND(MIN(SUM(Z$4,$O52/1000),SUM($O52,Z$4/1000)),3),CMB[[Cmb_ID]:[Cmb_ID]],0),SUM(N(Z$1),N($R52),1)),CHOOSE(AC[[M]:[M]],1,0,1,AC[[DB]:[DB]])),PRODUCT(SUM(ROUND(AVERAGE(VALUE(Z$3),VALUE($P52)),0),CHOOSE(IF(OR(Z$1,$R52),4,INDEX(CMB[[Res_Rare]:[Res_Rare]],MATCH(ROUND(MIN(SUM(Z$4,$O52/1000),SUM($O52,Z$4/1000)),3),CMB[[Cmb_ID]:[Cmb_ID]],0))),-1,-1,0,0)),IF(OR(Z$1,$R52),4,INDEX(CMB[[Cmb_Rare]:[Cmb_Rare]],MATCH(ROUND(MIN(SUM(Z$4,$O52/1000),SUM($O52,Z$4/1000)),3),CMB[[Cmb_ID]:[Cmb_ID]],0))),CHOOSE(AC[[M]:[M]],2,1,1,SUM(AC[[AB]:[DB]])))),""))</f>
        <v>46</v>
      </c>
      <c r="AA52">
        <f>IF(OR(AA$5="",$S52=""),"",IFERROR(SUM(PRODUCT(INDEX(CMB[[BA_0O]:[BA_2O]],MATCH(ROUND(MIN(SUM(AA$4,$O52/1000),SUM($O52,AA$4/1000)),3),CMB[[Cmb_ID]:[Cmb_ID]],0),SUM(N(AA$1),N($R52),1)),CHOOSE(AC[[M]:[M]],1,1,0,AC[[AB]:[AB]])),PRODUCT(INDEX(CMB[[BD_0O]:[BD_2O]],MATCH(ROUND(MIN(SUM(AA$4,$O52/1000),SUM($O52,AA$4/1000)),3),CMB[[Cmb_ID]:[Cmb_ID]],0),SUM(N(AA$1),N($R52),1)),CHOOSE(AC[[M]:[M]],1,0,1,AC[[DB]:[DB]])),PRODUCT(SUM(ROUND(AVERAGE(VALUE(AA$3),VALUE($P52)),0),CHOOSE(IF(OR(AA$1,$R52),4,INDEX(CMB[[Res_Rare]:[Res_Rare]],MATCH(ROUND(MIN(SUM(AA$4,$O52/1000),SUM($O52,AA$4/1000)),3),CMB[[Cmb_ID]:[Cmb_ID]],0))),-1,-1,0,0)),IF(OR(AA$1,$R52),4,INDEX(CMB[[Cmb_Rare]:[Cmb_Rare]],MATCH(ROUND(MIN(SUM(AA$4,$O52/1000),SUM($O52,AA$4/1000)),3),CMB[[Cmb_ID]:[Cmb_ID]],0))),CHOOSE(AC[[M]:[M]],2,1,1,SUM(AC[[AB]:[DB]])))),""))</f>
        <v>55</v>
      </c>
      <c r="AB52">
        <f>IF(OR(AB$5="",$S52=""),"",IFERROR(SUM(PRODUCT(INDEX(CMB[[BA_0O]:[BA_2O]],MATCH(ROUND(MIN(SUM(AB$4,$O52/1000),SUM($O52,AB$4/1000)),3),CMB[[Cmb_ID]:[Cmb_ID]],0),SUM(N(AB$1),N($R52),1)),CHOOSE(AC[[M]:[M]],1,1,0,AC[[AB]:[AB]])),PRODUCT(INDEX(CMB[[BD_0O]:[BD_2O]],MATCH(ROUND(MIN(SUM(AB$4,$O52/1000),SUM($O52,AB$4/1000)),3),CMB[[Cmb_ID]:[Cmb_ID]],0),SUM(N(AB$1),N($R52),1)),CHOOSE(AC[[M]:[M]],1,0,1,AC[[DB]:[DB]])),PRODUCT(SUM(ROUND(AVERAGE(VALUE(AB$3),VALUE($P52)),0),CHOOSE(IF(OR(AB$1,$R52),4,INDEX(CMB[[Res_Rare]:[Res_Rare]],MATCH(ROUND(MIN(SUM(AB$4,$O52/1000),SUM($O52,AB$4/1000)),3),CMB[[Cmb_ID]:[Cmb_ID]],0))),-1,-1,0,0)),IF(OR(AB$1,$R52),4,INDEX(CMB[[Cmb_Rare]:[Cmb_Rare]],MATCH(ROUND(MIN(SUM(AB$4,$O52/1000),SUM($O52,AB$4/1000)),3),CMB[[Cmb_ID]:[Cmb_ID]],0))),CHOOSE(AC[[M]:[M]],2,1,1,SUM(AC[[AB]:[DB]])))),""))</f>
        <v>47</v>
      </c>
      <c r="AC52">
        <f>IF(OR(AC$5="",$S52=""),"",IFERROR(SUM(PRODUCT(INDEX(CMB[[BA_0O]:[BA_2O]],MATCH(ROUND(MIN(SUM(AC$4,$O52/1000),SUM($O52,AC$4/1000)),3),CMB[[Cmb_ID]:[Cmb_ID]],0),SUM(N(AC$1),N($R52),1)),CHOOSE(AC[[M]:[M]],1,1,0,AC[[AB]:[AB]])),PRODUCT(INDEX(CMB[[BD_0O]:[BD_2O]],MATCH(ROUND(MIN(SUM(AC$4,$O52/1000),SUM($O52,AC$4/1000)),3),CMB[[Cmb_ID]:[Cmb_ID]],0),SUM(N(AC$1),N($R52),1)),CHOOSE(AC[[M]:[M]],1,0,1,AC[[DB]:[DB]])),PRODUCT(SUM(ROUND(AVERAGE(VALUE(AC$3),VALUE($P52)),0),CHOOSE(IF(OR(AC$1,$R52),4,INDEX(CMB[[Res_Rare]:[Res_Rare]],MATCH(ROUND(MIN(SUM(AC$4,$O52/1000),SUM($O52,AC$4/1000)),3),CMB[[Cmb_ID]:[Cmb_ID]],0))),-1,-1,0,0)),IF(OR(AC$1,$R52),4,INDEX(CMB[[Cmb_Rare]:[Cmb_Rare]],MATCH(ROUND(MIN(SUM(AC$4,$O52/1000),SUM($O52,AC$4/1000)),3),CMB[[Cmb_ID]:[Cmb_ID]],0))),CHOOSE(AC[[M]:[M]],2,1,1,SUM(AC[[AB]:[DB]])))),""))</f>
        <v>51</v>
      </c>
      <c r="AD52">
        <f>IF(OR(AD$5="",$S52=""),"",IFERROR(SUM(PRODUCT(INDEX(CMB[[BA_0O]:[BA_2O]],MATCH(ROUND(MIN(SUM(AD$4,$O52/1000),SUM($O52,AD$4/1000)),3),CMB[[Cmb_ID]:[Cmb_ID]],0),SUM(N(AD$1),N($R52),1)),CHOOSE(AC[[M]:[M]],1,1,0,AC[[AB]:[AB]])),PRODUCT(INDEX(CMB[[BD_0O]:[BD_2O]],MATCH(ROUND(MIN(SUM(AD$4,$O52/1000),SUM($O52,AD$4/1000)),3),CMB[[Cmb_ID]:[Cmb_ID]],0),SUM(N(AD$1),N($R52),1)),CHOOSE(AC[[M]:[M]],1,0,1,AC[[DB]:[DB]])),PRODUCT(SUM(ROUND(AVERAGE(VALUE(AD$3),VALUE($P52)),0),CHOOSE(IF(OR(AD$1,$R52),4,INDEX(CMB[[Res_Rare]:[Res_Rare]],MATCH(ROUND(MIN(SUM(AD$4,$O52/1000),SUM($O52,AD$4/1000)),3),CMB[[Cmb_ID]:[Cmb_ID]],0))),-1,-1,0,0)),IF(OR(AD$1,$R52),4,INDEX(CMB[[Cmb_Rare]:[Cmb_Rare]],MATCH(ROUND(MIN(SUM(AD$4,$O52/1000),SUM($O52,AD$4/1000)),3),CMB[[Cmb_ID]:[Cmb_ID]],0))),CHOOSE(AC[[M]:[M]],2,1,1,SUM(AC[[AB]:[DB]])))),""))</f>
        <v>52</v>
      </c>
      <c r="AE52">
        <f>IF(OR(AE$5="",$S52=""),"",IFERROR(SUM(PRODUCT(INDEX(CMB[[BA_0O]:[BA_2O]],MATCH(ROUND(MIN(SUM(AE$4,$O52/1000),SUM($O52,AE$4/1000)),3),CMB[[Cmb_ID]:[Cmb_ID]],0),SUM(N(AE$1),N($R52),1)),CHOOSE(AC[[M]:[M]],1,1,0,AC[[AB]:[AB]])),PRODUCT(INDEX(CMB[[BD_0O]:[BD_2O]],MATCH(ROUND(MIN(SUM(AE$4,$O52/1000),SUM($O52,AE$4/1000)),3),CMB[[Cmb_ID]:[Cmb_ID]],0),SUM(N(AE$1),N($R52),1)),CHOOSE(AC[[M]:[M]],1,0,1,AC[[DB]:[DB]])),PRODUCT(SUM(ROUND(AVERAGE(VALUE(AE$3),VALUE($P52)),0),CHOOSE(IF(OR(AE$1,$R52),4,INDEX(CMB[[Res_Rare]:[Res_Rare]],MATCH(ROUND(MIN(SUM(AE$4,$O52/1000),SUM($O52,AE$4/1000)),3),CMB[[Cmb_ID]:[Cmb_ID]],0))),-1,-1,0,0)),IF(OR(AE$1,$R52),4,INDEX(CMB[[Cmb_Rare]:[Cmb_Rare]],MATCH(ROUND(MIN(SUM(AE$4,$O52/1000),SUM($O52,AE$4/1000)),3),CMB[[Cmb_ID]:[Cmb_ID]],0))),CHOOSE(AC[[M]:[M]],2,1,1,SUM(AC[[AB]:[DB]])))),""))</f>
        <v>48</v>
      </c>
      <c r="AF52">
        <f>IF(OR(AF$5="",$S52=""),"",IFERROR(SUM(PRODUCT(INDEX(CMB[[BA_0O]:[BA_2O]],MATCH(ROUND(MIN(SUM(AF$4,$O52/1000),SUM($O52,AF$4/1000)),3),CMB[[Cmb_ID]:[Cmb_ID]],0),SUM(N(AF$1),N($R52),1)),CHOOSE(AC[[M]:[M]],1,1,0,AC[[AB]:[AB]])),PRODUCT(INDEX(CMB[[BD_0O]:[BD_2O]],MATCH(ROUND(MIN(SUM(AF$4,$O52/1000),SUM($O52,AF$4/1000)),3),CMB[[Cmb_ID]:[Cmb_ID]],0),SUM(N(AF$1),N($R52),1)),CHOOSE(AC[[M]:[M]],1,0,1,AC[[DB]:[DB]])),PRODUCT(SUM(ROUND(AVERAGE(VALUE(AF$3),VALUE($P52)),0),CHOOSE(IF(OR(AF$1,$R52),4,INDEX(CMB[[Res_Rare]:[Res_Rare]],MATCH(ROUND(MIN(SUM(AF$4,$O52/1000),SUM($O52,AF$4/1000)),3),CMB[[Cmb_ID]:[Cmb_ID]],0))),-1,-1,0,0)),IF(OR(AF$1,$R52),4,INDEX(CMB[[Cmb_Rare]:[Cmb_Rare]],MATCH(ROUND(MIN(SUM(AF$4,$O52/1000),SUM($O52,AF$4/1000)),3),CMB[[Cmb_ID]:[Cmb_ID]],0))),CHOOSE(AC[[M]:[M]],2,1,1,SUM(AC[[AB]:[DB]])))),""))</f>
        <v>50</v>
      </c>
      <c r="AG52">
        <f>IF(OR(AG$5="",$S52=""),"",IFERROR(SUM(PRODUCT(INDEX(CMB[[BA_0O]:[BA_2O]],MATCH(ROUND(MIN(SUM(AG$4,$O52/1000),SUM($O52,AG$4/1000)),3),CMB[[Cmb_ID]:[Cmb_ID]],0),SUM(N(AG$1),N($R52),1)),CHOOSE(AC[[M]:[M]],1,1,0,AC[[AB]:[AB]])),PRODUCT(INDEX(CMB[[BD_0O]:[BD_2O]],MATCH(ROUND(MIN(SUM(AG$4,$O52/1000),SUM($O52,AG$4/1000)),3),CMB[[Cmb_ID]:[Cmb_ID]],0),SUM(N(AG$1),N($R52),1)),CHOOSE(AC[[M]:[M]],1,0,1,AC[[DB]:[DB]])),PRODUCT(SUM(ROUND(AVERAGE(VALUE(AG$3),VALUE($P52)),0),CHOOSE(IF(OR(AG$1,$R52),4,INDEX(CMB[[Res_Rare]:[Res_Rare]],MATCH(ROUND(MIN(SUM(AG$4,$O52/1000),SUM($O52,AG$4/1000)),3),CMB[[Cmb_ID]:[Cmb_ID]],0))),-1,-1,0,0)),IF(OR(AG$1,$R52),4,INDEX(CMB[[Cmb_Rare]:[Cmb_Rare]],MATCH(ROUND(MIN(SUM(AG$4,$O52/1000),SUM($O52,AG$4/1000)),3),CMB[[Cmb_ID]:[Cmb_ID]],0))),CHOOSE(AC[[M]:[M]],2,1,1,SUM(AC[[AB]:[DB]])))),""))</f>
        <v>46</v>
      </c>
      <c r="AH52">
        <f>IF(OR(AH$5="",$S52=""),"",IFERROR(SUM(PRODUCT(INDEX(CMB[[BA_0O]:[BA_2O]],MATCH(ROUND(MIN(SUM(AH$4,$O52/1000),SUM($O52,AH$4/1000)),3),CMB[[Cmb_ID]:[Cmb_ID]],0),SUM(N(AH$1),N($R52),1)),CHOOSE(AC[[M]:[M]],1,1,0,AC[[AB]:[AB]])),PRODUCT(INDEX(CMB[[BD_0O]:[BD_2O]],MATCH(ROUND(MIN(SUM(AH$4,$O52/1000),SUM($O52,AH$4/1000)),3),CMB[[Cmb_ID]:[Cmb_ID]],0),SUM(N(AH$1),N($R52),1)),CHOOSE(AC[[M]:[M]],1,0,1,AC[[DB]:[DB]])),PRODUCT(SUM(ROUND(AVERAGE(VALUE(AH$3),VALUE($P52)),0),CHOOSE(IF(OR(AH$1,$R52),4,INDEX(CMB[[Res_Rare]:[Res_Rare]],MATCH(ROUND(MIN(SUM(AH$4,$O52/1000),SUM($O52,AH$4/1000)),3),CMB[[Cmb_ID]:[Cmb_ID]],0))),-1,-1,0,0)),IF(OR(AH$1,$R52),4,INDEX(CMB[[Cmb_Rare]:[Cmb_Rare]],MATCH(ROUND(MIN(SUM(AH$4,$O52/1000),SUM($O52,AH$4/1000)),3),CMB[[Cmb_ID]:[Cmb_ID]],0))),CHOOSE(AC[[M]:[M]],2,1,1,SUM(AC[[AB]:[DB]])))),""))</f>
        <v>53</v>
      </c>
      <c r="AI52">
        <f>IF(OR(AI$5="",$S52=""),"",IFERROR(SUM(PRODUCT(INDEX(CMB[[BA_0O]:[BA_2O]],MATCH(ROUND(MIN(SUM(AI$4,$O52/1000),SUM($O52,AI$4/1000)),3),CMB[[Cmb_ID]:[Cmb_ID]],0),SUM(N(AI$1),N($R52),1)),CHOOSE(AC[[M]:[M]],1,1,0,AC[[AB]:[AB]])),PRODUCT(INDEX(CMB[[BD_0O]:[BD_2O]],MATCH(ROUND(MIN(SUM(AI$4,$O52/1000),SUM($O52,AI$4/1000)),3),CMB[[Cmb_ID]:[Cmb_ID]],0),SUM(N(AI$1),N($R52),1)),CHOOSE(AC[[M]:[M]],1,0,1,AC[[DB]:[DB]])),PRODUCT(SUM(ROUND(AVERAGE(VALUE(AI$3),VALUE($P52)),0),CHOOSE(IF(OR(AI$1,$R52),4,INDEX(CMB[[Res_Rare]:[Res_Rare]],MATCH(ROUND(MIN(SUM(AI$4,$O52/1000),SUM($O52,AI$4/1000)),3),CMB[[Cmb_ID]:[Cmb_ID]],0))),-1,-1,0,0)),IF(OR(AI$1,$R52),4,INDEX(CMB[[Cmb_Rare]:[Cmb_Rare]],MATCH(ROUND(MIN(SUM(AI$4,$O52/1000),SUM($O52,AI$4/1000)),3),CMB[[Cmb_ID]:[Cmb_ID]],0))),CHOOSE(AC[[M]:[M]],2,1,1,SUM(AC[[AB]:[DB]])))),""))</f>
        <v>48</v>
      </c>
      <c r="AJ52">
        <f>IF(OR(AJ$5="",$S52=""),"",IFERROR(SUM(PRODUCT(INDEX(CMB[[BA_0O]:[BA_2O]],MATCH(ROUND(MIN(SUM(AJ$4,$O52/1000),SUM($O52,AJ$4/1000)),3),CMB[[Cmb_ID]:[Cmb_ID]],0),SUM(N(AJ$1),N($R52),1)),CHOOSE(AC[[M]:[M]],1,1,0,AC[[AB]:[AB]])),PRODUCT(INDEX(CMB[[BD_0O]:[BD_2O]],MATCH(ROUND(MIN(SUM(AJ$4,$O52/1000),SUM($O52,AJ$4/1000)),3),CMB[[Cmb_ID]:[Cmb_ID]],0),SUM(N(AJ$1),N($R52),1)),CHOOSE(AC[[M]:[M]],1,0,1,AC[[DB]:[DB]])),PRODUCT(SUM(ROUND(AVERAGE(VALUE(AJ$3),VALUE($P52)),0),CHOOSE(IF(OR(AJ$1,$R52),4,INDEX(CMB[[Res_Rare]:[Res_Rare]],MATCH(ROUND(MIN(SUM(AJ$4,$O52/1000),SUM($O52,AJ$4/1000)),3),CMB[[Cmb_ID]:[Cmb_ID]],0))),-1,-1,0,0)),IF(OR(AJ$1,$R52),4,INDEX(CMB[[Cmb_Rare]:[Cmb_Rare]],MATCH(ROUND(MIN(SUM(AJ$4,$O52/1000),SUM($O52,AJ$4/1000)),3),CMB[[Cmb_ID]:[Cmb_ID]],0))),CHOOSE(AC[[M]:[M]],2,1,1,SUM(AC[[AB]:[DB]])))),""))</f>
        <v>49</v>
      </c>
      <c r="AK52">
        <f>IF(OR(AK$5="",$S52=""),"",IFERROR(SUM(PRODUCT(INDEX(CMB[[BA_0O]:[BA_2O]],MATCH(ROUND(MIN(SUM(AK$4,$O52/1000),SUM($O52,AK$4/1000)),3),CMB[[Cmb_ID]:[Cmb_ID]],0),SUM(N(AK$1),N($R52),1)),CHOOSE(AC[[M]:[M]],1,1,0,AC[[AB]:[AB]])),PRODUCT(INDEX(CMB[[BD_0O]:[BD_2O]],MATCH(ROUND(MIN(SUM(AK$4,$O52/1000),SUM($O52,AK$4/1000)),3),CMB[[Cmb_ID]:[Cmb_ID]],0),SUM(N(AK$1),N($R52),1)),CHOOSE(AC[[M]:[M]],1,0,1,AC[[DB]:[DB]])),PRODUCT(SUM(ROUND(AVERAGE(VALUE(AK$3),VALUE($P52)),0),CHOOSE(IF(OR(AK$1,$R52),4,INDEX(CMB[[Res_Rare]:[Res_Rare]],MATCH(ROUND(MIN(SUM(AK$4,$O52/1000),SUM($O52,AK$4/1000)),3),CMB[[Cmb_ID]:[Cmb_ID]],0))),-1,-1,0,0)),IF(OR(AK$1,$R52),4,INDEX(CMB[[Cmb_Rare]:[Cmb_Rare]],MATCH(ROUND(MIN(SUM(AK$4,$O52/1000),SUM($O52,AK$4/1000)),3),CMB[[Cmb_ID]:[Cmb_ID]],0))),CHOOSE(AC[[M]:[M]],2,1,1,SUM(AC[[AB]:[DB]])))),""))</f>
        <v>34</v>
      </c>
      <c r="AL52">
        <f>IF(OR(AL$5="",$S52=""),"",IFERROR(SUM(PRODUCT(INDEX(CMB[[BA_0O]:[BA_2O]],MATCH(ROUND(MIN(SUM(AL$4,$O52/1000),SUM($O52,AL$4/1000)),3),CMB[[Cmb_ID]:[Cmb_ID]],0),SUM(N(AL$1),N($R52),1)),CHOOSE(AC[[M]:[M]],1,1,0,AC[[AB]:[AB]])),PRODUCT(INDEX(CMB[[BD_0O]:[BD_2O]],MATCH(ROUND(MIN(SUM(AL$4,$O52/1000),SUM($O52,AL$4/1000)),3),CMB[[Cmb_ID]:[Cmb_ID]],0),SUM(N(AL$1),N($R52),1)),CHOOSE(AC[[M]:[M]],1,0,1,AC[[DB]:[DB]])),PRODUCT(SUM(ROUND(AVERAGE(VALUE(AL$3),VALUE($P52)),0),CHOOSE(IF(OR(AL$1,$R52),4,INDEX(CMB[[Res_Rare]:[Res_Rare]],MATCH(ROUND(MIN(SUM(AL$4,$O52/1000),SUM($O52,AL$4/1000)),3),CMB[[Cmb_ID]:[Cmb_ID]],0))),-1,-1,0,0)),IF(OR(AL$1,$R52),4,INDEX(CMB[[Cmb_Rare]:[Cmb_Rare]],MATCH(ROUND(MIN(SUM(AL$4,$O52/1000),SUM($O52,AL$4/1000)),3),CMB[[Cmb_ID]:[Cmb_ID]],0))),CHOOSE(AC[[M]:[M]],2,1,1,SUM(AC[[AB]:[DB]])))),""))</f>
        <v>37</v>
      </c>
      <c r="AM52">
        <f>IF(OR(AM$5="",$S52=""),"",IFERROR(SUM(PRODUCT(INDEX(CMB[[BA_0O]:[BA_2O]],MATCH(ROUND(MIN(SUM(AM$4,$O52/1000),SUM($O52,AM$4/1000)),3),CMB[[Cmb_ID]:[Cmb_ID]],0),SUM(N(AM$1),N($R52),1)),CHOOSE(AC[[M]:[M]],1,1,0,AC[[AB]:[AB]])),PRODUCT(INDEX(CMB[[BD_0O]:[BD_2O]],MATCH(ROUND(MIN(SUM(AM$4,$O52/1000),SUM($O52,AM$4/1000)),3),CMB[[Cmb_ID]:[Cmb_ID]],0),SUM(N(AM$1),N($R52),1)),CHOOSE(AC[[M]:[M]],1,0,1,AC[[DB]:[DB]])),PRODUCT(SUM(ROUND(AVERAGE(VALUE(AM$3),VALUE($P52)),0),CHOOSE(IF(OR(AM$1,$R52),4,INDEX(CMB[[Res_Rare]:[Res_Rare]],MATCH(ROUND(MIN(SUM(AM$4,$O52/1000),SUM($O52,AM$4/1000)),3),CMB[[Cmb_ID]:[Cmb_ID]],0))),-1,-1,0,0)),IF(OR(AM$1,$R52),4,INDEX(CMB[[Cmb_Rare]:[Cmb_Rare]],MATCH(ROUND(MIN(SUM(AM$4,$O52/1000),SUM($O52,AM$4/1000)),3),CMB[[Cmb_ID]:[Cmb_ID]],0))),CHOOSE(AC[[M]:[M]],2,1,1,SUM(AC[[AB]:[DB]])))),""))</f>
        <v>52</v>
      </c>
      <c r="AN52">
        <f>IF(OR(AN$5="",$S52=""),"",IFERROR(SUM(PRODUCT(INDEX(CMB[[BA_0O]:[BA_2O]],MATCH(ROUND(MIN(SUM(AN$4,$O52/1000),SUM($O52,AN$4/1000)),3),CMB[[Cmb_ID]:[Cmb_ID]],0),SUM(N(AN$1),N($R52),1)),CHOOSE(AC[[M]:[M]],1,1,0,AC[[AB]:[AB]])),PRODUCT(INDEX(CMB[[BD_0O]:[BD_2O]],MATCH(ROUND(MIN(SUM(AN$4,$O52/1000),SUM($O52,AN$4/1000)),3),CMB[[Cmb_ID]:[Cmb_ID]],0),SUM(N(AN$1),N($R52),1)),CHOOSE(AC[[M]:[M]],1,0,1,AC[[DB]:[DB]])),PRODUCT(SUM(ROUND(AVERAGE(VALUE(AN$3),VALUE($P52)),0),CHOOSE(IF(OR(AN$1,$R52),4,INDEX(CMB[[Res_Rare]:[Res_Rare]],MATCH(ROUND(MIN(SUM(AN$4,$O52/1000),SUM($O52,AN$4/1000)),3),CMB[[Cmb_ID]:[Cmb_ID]],0))),-1,-1,0,0)),IF(OR(AN$1,$R52),4,INDEX(CMB[[Cmb_Rare]:[Cmb_Rare]],MATCH(ROUND(MIN(SUM(AN$4,$O52/1000),SUM($O52,AN$4/1000)),3),CMB[[Cmb_ID]:[Cmb_ID]],0))),CHOOSE(AC[[M]:[M]],2,1,1,SUM(AC[[AB]:[DB]])))),""))</f>
        <v>48</v>
      </c>
      <c r="AO52">
        <f>IF(OR(AO$5="",$S52=""),"",IFERROR(SUM(PRODUCT(INDEX(CMB[[BA_0O]:[BA_2O]],MATCH(ROUND(MIN(SUM(AO$4,$O52/1000),SUM($O52,AO$4/1000)),3),CMB[[Cmb_ID]:[Cmb_ID]],0),SUM(N(AO$1),N($R52),1)),CHOOSE(AC[[M]:[M]],1,1,0,AC[[AB]:[AB]])),PRODUCT(INDEX(CMB[[BD_0O]:[BD_2O]],MATCH(ROUND(MIN(SUM(AO$4,$O52/1000),SUM($O52,AO$4/1000)),3),CMB[[Cmb_ID]:[Cmb_ID]],0),SUM(N(AO$1),N($R52),1)),CHOOSE(AC[[M]:[M]],1,0,1,AC[[DB]:[DB]])),PRODUCT(SUM(ROUND(AVERAGE(VALUE(AO$3),VALUE($P52)),0),CHOOSE(IF(OR(AO$1,$R52),4,INDEX(CMB[[Res_Rare]:[Res_Rare]],MATCH(ROUND(MIN(SUM(AO$4,$O52/1000),SUM($O52,AO$4/1000)),3),CMB[[Cmb_ID]:[Cmb_ID]],0))),-1,-1,0,0)),IF(OR(AO$1,$R52),4,INDEX(CMB[[Cmb_Rare]:[Cmb_Rare]],MATCH(ROUND(MIN(SUM(AO$4,$O52/1000),SUM($O52,AO$4/1000)),3),CMB[[Cmb_ID]:[Cmb_ID]],0))),CHOOSE(AC[[M]:[M]],2,1,1,SUM(AC[[AB]:[DB]])))),""))</f>
        <v>46</v>
      </c>
      <c r="AP52">
        <f>IF(OR(AP$5="",$S52=""),"",IFERROR(SUM(PRODUCT(INDEX(CMB[[BA_0O]:[BA_2O]],MATCH(ROUND(MIN(SUM(AP$4,$O52/1000),SUM($O52,AP$4/1000)),3),CMB[[Cmb_ID]:[Cmb_ID]],0),SUM(N(AP$1),N($R52),1)),CHOOSE(AC[[M]:[M]],1,1,0,AC[[AB]:[AB]])),PRODUCT(INDEX(CMB[[BD_0O]:[BD_2O]],MATCH(ROUND(MIN(SUM(AP$4,$O52/1000),SUM($O52,AP$4/1000)),3),CMB[[Cmb_ID]:[Cmb_ID]],0),SUM(N(AP$1),N($R52),1)),CHOOSE(AC[[M]:[M]],1,0,1,AC[[DB]:[DB]])),PRODUCT(SUM(ROUND(AVERAGE(VALUE(AP$3),VALUE($P52)),0),CHOOSE(IF(OR(AP$1,$R52),4,INDEX(CMB[[Res_Rare]:[Res_Rare]],MATCH(ROUND(MIN(SUM(AP$4,$O52/1000),SUM($O52,AP$4/1000)),3),CMB[[Cmb_ID]:[Cmb_ID]],0))),-1,-1,0,0)),IF(OR(AP$1,$R52),4,INDEX(CMB[[Cmb_Rare]:[Cmb_Rare]],MATCH(ROUND(MIN(SUM(AP$4,$O52/1000),SUM($O52,AP$4/1000)),3),CMB[[Cmb_ID]:[Cmb_ID]],0))),CHOOSE(AC[[M]:[M]],2,1,1,SUM(AC[[AB]:[DB]])))),""))</f>
        <v>50</v>
      </c>
      <c r="AQ52">
        <f>IF(OR(AQ$5="",$S52=""),"",IFERROR(SUM(PRODUCT(INDEX(CMB[[BA_0O]:[BA_2O]],MATCH(ROUND(MIN(SUM(AQ$4,$O52/1000),SUM($O52,AQ$4/1000)),3),CMB[[Cmb_ID]:[Cmb_ID]],0),SUM(N(AQ$1),N($R52),1)),CHOOSE(AC[[M]:[M]],1,1,0,AC[[AB]:[AB]])),PRODUCT(INDEX(CMB[[BD_0O]:[BD_2O]],MATCH(ROUND(MIN(SUM(AQ$4,$O52/1000),SUM($O52,AQ$4/1000)),3),CMB[[Cmb_ID]:[Cmb_ID]],0),SUM(N(AQ$1),N($R52),1)),CHOOSE(AC[[M]:[M]],1,0,1,AC[[DB]:[DB]])),PRODUCT(SUM(ROUND(AVERAGE(VALUE(AQ$3),VALUE($P52)),0),CHOOSE(IF(OR(AQ$1,$R52),4,INDEX(CMB[[Res_Rare]:[Res_Rare]],MATCH(ROUND(MIN(SUM(AQ$4,$O52/1000),SUM($O52,AQ$4/1000)),3),CMB[[Cmb_ID]:[Cmb_ID]],0))),-1,-1,0,0)),IF(OR(AQ$1,$R52),4,INDEX(CMB[[Cmb_Rare]:[Cmb_Rare]],MATCH(ROUND(MIN(SUM(AQ$4,$O52/1000),SUM($O52,AQ$4/1000)),3),CMB[[Cmb_ID]:[Cmb_ID]],0))),CHOOSE(AC[[M]:[M]],2,1,1,SUM(AC[[AB]:[DB]])))),""))</f>
        <v>48</v>
      </c>
      <c r="AR52">
        <f>IF(OR(AR$5="",$S52=""),"",IFERROR(SUM(PRODUCT(INDEX(CMB[[BA_0O]:[BA_2O]],MATCH(ROUND(MIN(SUM(AR$4,$O52/1000),SUM($O52,AR$4/1000)),3),CMB[[Cmb_ID]:[Cmb_ID]],0),SUM(N(AR$1),N($R52),1)),CHOOSE(AC[[M]:[M]],1,1,0,AC[[AB]:[AB]])),PRODUCT(INDEX(CMB[[BD_0O]:[BD_2O]],MATCH(ROUND(MIN(SUM(AR$4,$O52/1000),SUM($O52,AR$4/1000)),3),CMB[[Cmb_ID]:[Cmb_ID]],0),SUM(N(AR$1),N($R52),1)),CHOOSE(AC[[M]:[M]],1,0,1,AC[[DB]:[DB]])),PRODUCT(SUM(ROUND(AVERAGE(VALUE(AR$3),VALUE($P52)),0),CHOOSE(IF(OR(AR$1,$R52),4,INDEX(CMB[[Res_Rare]:[Res_Rare]],MATCH(ROUND(MIN(SUM(AR$4,$O52/1000),SUM($O52,AR$4/1000)),3),CMB[[Cmb_ID]:[Cmb_ID]],0))),-1,-1,0,0)),IF(OR(AR$1,$R52),4,INDEX(CMB[[Cmb_Rare]:[Cmb_Rare]],MATCH(ROUND(MIN(SUM(AR$4,$O52/1000),SUM($O52,AR$4/1000)),3),CMB[[Cmb_ID]:[Cmb_ID]],0))),CHOOSE(AC[[M]:[M]],2,1,1,SUM(AC[[AB]:[DB]])))),""))</f>
        <v>34</v>
      </c>
      <c r="AS52">
        <f>IF(OR(AS$5="",$S52=""),"",IFERROR(SUM(PRODUCT(INDEX(CMB[[BA_0O]:[BA_2O]],MATCH(ROUND(MIN(SUM(AS$4,$O52/1000),SUM($O52,AS$4/1000)),3),CMB[[Cmb_ID]:[Cmb_ID]],0),SUM(N(AS$1),N($R52),1)),CHOOSE(AC[[M]:[M]],1,1,0,AC[[AB]:[AB]])),PRODUCT(INDEX(CMB[[BD_0O]:[BD_2O]],MATCH(ROUND(MIN(SUM(AS$4,$O52/1000),SUM($O52,AS$4/1000)),3),CMB[[Cmb_ID]:[Cmb_ID]],0),SUM(N(AS$1),N($R52),1)),CHOOSE(AC[[M]:[M]],1,0,1,AC[[DB]:[DB]])),PRODUCT(SUM(ROUND(AVERAGE(VALUE(AS$3),VALUE($P52)),0),CHOOSE(IF(OR(AS$1,$R52),4,INDEX(CMB[[Res_Rare]:[Res_Rare]],MATCH(ROUND(MIN(SUM(AS$4,$O52/1000),SUM($O52,AS$4/1000)),3),CMB[[Cmb_ID]:[Cmb_ID]],0))),-1,-1,0,0)),IF(OR(AS$1,$R52),4,INDEX(CMB[[Cmb_Rare]:[Cmb_Rare]],MATCH(ROUND(MIN(SUM(AS$4,$O52/1000),SUM($O52,AS$4/1000)),3),CMB[[Cmb_ID]:[Cmb_ID]],0))),CHOOSE(AC[[M]:[M]],2,1,1,SUM(AC[[AB]:[DB]])))),""))</f>
        <v>47</v>
      </c>
      <c r="AT52">
        <f>IF(OR(AT$5="",$S52=""),"",IFERROR(SUM(PRODUCT(INDEX(CMB[[BA_0O]:[BA_2O]],MATCH(ROUND(MIN(SUM(AT$4,$O52/1000),SUM($O52,AT$4/1000)),3),CMB[[Cmb_ID]:[Cmb_ID]],0),SUM(N(AT$1),N($R52),1)),CHOOSE(AC[[M]:[M]],1,1,0,AC[[AB]:[AB]])),PRODUCT(INDEX(CMB[[BD_0O]:[BD_2O]],MATCH(ROUND(MIN(SUM(AT$4,$O52/1000),SUM($O52,AT$4/1000)),3),CMB[[Cmb_ID]:[Cmb_ID]],0),SUM(N(AT$1),N($R52),1)),CHOOSE(AC[[M]:[M]],1,0,1,AC[[DB]:[DB]])),PRODUCT(SUM(ROUND(AVERAGE(VALUE(AT$3),VALUE($P52)),0),CHOOSE(IF(OR(AT$1,$R52),4,INDEX(CMB[[Res_Rare]:[Res_Rare]],MATCH(ROUND(MIN(SUM(AT$4,$O52/1000),SUM($O52,AT$4/1000)),3),CMB[[Cmb_ID]:[Cmb_ID]],0))),-1,-1,0,0)),IF(OR(AT$1,$R52),4,INDEX(CMB[[Cmb_Rare]:[Cmb_Rare]],MATCH(ROUND(MIN(SUM(AT$4,$O52/1000),SUM($O52,AT$4/1000)),3),CMB[[Cmb_ID]:[Cmb_ID]],0))),CHOOSE(AC[[M]:[M]],2,1,1,SUM(AC[[AB]:[DB]])))),""))</f>
        <v>48</v>
      </c>
      <c r="AU52">
        <f>IF(OR(AU$5="",$S52=""),"",IFERROR(SUM(PRODUCT(INDEX(CMB[[BA_0O]:[BA_2O]],MATCH(ROUND(MIN(SUM(AU$4,$O52/1000),SUM($O52,AU$4/1000)),3),CMB[[Cmb_ID]:[Cmb_ID]],0),SUM(N(AU$1),N($R52),1)),CHOOSE(AC[[M]:[M]],1,1,0,AC[[AB]:[AB]])),PRODUCT(INDEX(CMB[[BD_0O]:[BD_2O]],MATCH(ROUND(MIN(SUM(AU$4,$O52/1000),SUM($O52,AU$4/1000)),3),CMB[[Cmb_ID]:[Cmb_ID]],0),SUM(N(AU$1),N($R52),1)),CHOOSE(AC[[M]:[M]],1,0,1,AC[[DB]:[DB]])),PRODUCT(SUM(ROUND(AVERAGE(VALUE(AU$3),VALUE($P52)),0),CHOOSE(IF(OR(AU$1,$R52),4,INDEX(CMB[[Res_Rare]:[Res_Rare]],MATCH(ROUND(MIN(SUM(AU$4,$O52/1000),SUM($O52,AU$4/1000)),3),CMB[[Cmb_ID]:[Cmb_ID]],0))),-1,-1,0,0)),IF(OR(AU$1,$R52),4,INDEX(CMB[[Cmb_Rare]:[Cmb_Rare]],MATCH(ROUND(MIN(SUM(AU$4,$O52/1000),SUM($O52,AU$4/1000)),3),CMB[[Cmb_ID]:[Cmb_ID]],0))),CHOOSE(AC[[M]:[M]],2,1,1,SUM(AC[[AB]:[DB]])))),""))</f>
        <v>46</v>
      </c>
      <c r="AV52">
        <f>IF(OR(AV$5="",$S52=""),"",IFERROR(SUM(PRODUCT(INDEX(CMB[[BA_0O]:[BA_2O]],MATCH(ROUND(MIN(SUM(AV$4,$O52/1000),SUM($O52,AV$4/1000)),3),CMB[[Cmb_ID]:[Cmb_ID]],0),SUM(N(AV$1),N($R52),1)),CHOOSE(AC[[M]:[M]],1,1,0,AC[[AB]:[AB]])),PRODUCT(INDEX(CMB[[BD_0O]:[BD_2O]],MATCH(ROUND(MIN(SUM(AV$4,$O52/1000),SUM($O52,AV$4/1000)),3),CMB[[Cmb_ID]:[Cmb_ID]],0),SUM(N(AV$1),N($R52),1)),CHOOSE(AC[[M]:[M]],1,0,1,AC[[DB]:[DB]])),PRODUCT(SUM(ROUND(AVERAGE(VALUE(AV$3),VALUE($P52)),0),CHOOSE(IF(OR(AV$1,$R52),4,INDEX(CMB[[Res_Rare]:[Res_Rare]],MATCH(ROUND(MIN(SUM(AV$4,$O52/1000),SUM($O52,AV$4/1000)),3),CMB[[Cmb_ID]:[Cmb_ID]],0))),-1,-1,0,0)),IF(OR(AV$1,$R52),4,INDEX(CMB[[Cmb_Rare]:[Cmb_Rare]],MATCH(ROUND(MIN(SUM(AV$4,$O52/1000),SUM($O52,AV$4/1000)),3),CMB[[Cmb_ID]:[Cmb_ID]],0))),CHOOSE(AC[[M]:[M]],2,1,1,SUM(AC[[AB]:[DB]])))),""))</f>
        <v>46</v>
      </c>
      <c r="AW52">
        <f>IF(OR(AW$5="",$S52=""),"",IFERROR(SUM(PRODUCT(INDEX(CMB[[BA_0O]:[BA_2O]],MATCH(ROUND(MIN(SUM(AW$4,$O52/1000),SUM($O52,AW$4/1000)),3),CMB[[Cmb_ID]:[Cmb_ID]],0),SUM(N(AW$1),N($R52),1)),CHOOSE(AC[[M]:[M]],1,1,0,AC[[AB]:[AB]])),PRODUCT(INDEX(CMB[[BD_0O]:[BD_2O]],MATCH(ROUND(MIN(SUM(AW$4,$O52/1000),SUM($O52,AW$4/1000)),3),CMB[[Cmb_ID]:[Cmb_ID]],0),SUM(N(AW$1),N($R52),1)),CHOOSE(AC[[M]:[M]],1,0,1,AC[[DB]:[DB]])),PRODUCT(SUM(ROUND(AVERAGE(VALUE(AW$3),VALUE($P52)),0),CHOOSE(IF(OR(AW$1,$R52),4,INDEX(CMB[[Res_Rare]:[Res_Rare]],MATCH(ROUND(MIN(SUM(AW$4,$O52/1000),SUM($O52,AW$4/1000)),3),CMB[[Cmb_ID]:[Cmb_ID]],0))),-1,-1,0,0)),IF(OR(AW$1,$R52),4,INDEX(CMB[[Cmb_Rare]:[Cmb_Rare]],MATCH(ROUND(MIN(SUM(AW$4,$O52/1000),SUM($O52,AW$4/1000)),3),CMB[[Cmb_ID]:[Cmb_ID]],0))),CHOOSE(AC[[M]:[M]],2,1,1,SUM(AC[[AB]:[DB]])))),""))</f>
        <v>52</v>
      </c>
      <c r="AX52">
        <f>IF(OR(AX$5="",$S52=""),"",IFERROR(SUM(PRODUCT(INDEX(CMB[[BA_0O]:[BA_2O]],MATCH(ROUND(MIN(SUM(AX$4,$O52/1000),SUM($O52,AX$4/1000)),3),CMB[[Cmb_ID]:[Cmb_ID]],0),SUM(N(AX$1),N($R52),1)),CHOOSE(AC[[M]:[M]],1,1,0,AC[[AB]:[AB]])),PRODUCT(INDEX(CMB[[BD_0O]:[BD_2O]],MATCH(ROUND(MIN(SUM(AX$4,$O52/1000),SUM($O52,AX$4/1000)),3),CMB[[Cmb_ID]:[Cmb_ID]],0),SUM(N(AX$1),N($R52),1)),CHOOSE(AC[[M]:[M]],1,0,1,AC[[DB]:[DB]])),PRODUCT(SUM(ROUND(AVERAGE(VALUE(AX$3),VALUE($P52)),0),CHOOSE(IF(OR(AX$1,$R52),4,INDEX(CMB[[Res_Rare]:[Res_Rare]],MATCH(ROUND(MIN(SUM(AX$4,$O52/1000),SUM($O52,AX$4/1000)),3),CMB[[Cmb_ID]:[Cmb_ID]],0))),-1,-1,0,0)),IF(OR(AX$1,$R52),4,INDEX(CMB[[Cmb_Rare]:[Cmb_Rare]],MATCH(ROUND(MIN(SUM(AX$4,$O52/1000),SUM($O52,AX$4/1000)),3),CMB[[Cmb_ID]:[Cmb_ID]],0))),CHOOSE(AC[[M]:[M]],2,1,1,SUM(AC[[AB]:[DB]])))),""))</f>
        <v>46</v>
      </c>
      <c r="AY52">
        <f>IF(OR(AY$5="",$S52=""),"",IFERROR(SUM(PRODUCT(INDEX(CMB[[BA_0O]:[BA_2O]],MATCH(ROUND(MIN(SUM(AY$4,$O52/1000),SUM($O52,AY$4/1000)),3),CMB[[Cmb_ID]:[Cmb_ID]],0),SUM(N(AY$1),N($R52),1)),CHOOSE(AC[[M]:[M]],1,1,0,AC[[AB]:[AB]])),PRODUCT(INDEX(CMB[[BD_0O]:[BD_2O]],MATCH(ROUND(MIN(SUM(AY$4,$O52/1000),SUM($O52,AY$4/1000)),3),CMB[[Cmb_ID]:[Cmb_ID]],0),SUM(N(AY$1),N($R52),1)),CHOOSE(AC[[M]:[M]],1,0,1,AC[[DB]:[DB]])),PRODUCT(SUM(ROUND(AVERAGE(VALUE(AY$3),VALUE($P52)),0),CHOOSE(IF(OR(AY$1,$R52),4,INDEX(CMB[[Res_Rare]:[Res_Rare]],MATCH(ROUND(MIN(SUM(AY$4,$O52/1000),SUM($O52,AY$4/1000)),3),CMB[[Cmb_ID]:[Cmb_ID]],0))),-1,-1,0,0)),IF(OR(AY$1,$R52),4,INDEX(CMB[[Cmb_Rare]:[Cmb_Rare]],MATCH(ROUND(MIN(SUM(AY$4,$O52/1000),SUM($O52,AY$4/1000)),3),CMB[[Cmb_ID]:[Cmb_ID]],0))),CHOOSE(AC[[M]:[M]],2,1,1,SUM(AC[[AB]:[DB]])))),""))</f>
        <v>48</v>
      </c>
      <c r="AZ52">
        <f>IF(OR(AZ$5="",$S52=""),"",IFERROR(SUM(PRODUCT(INDEX(CMB[[BA_0O]:[BA_2O]],MATCH(ROUND(MIN(SUM(AZ$4,$O52/1000),SUM($O52,AZ$4/1000)),3),CMB[[Cmb_ID]:[Cmb_ID]],0),SUM(N(AZ$1),N($R52),1)),CHOOSE(AC[[M]:[M]],1,1,0,AC[[AB]:[AB]])),PRODUCT(INDEX(CMB[[BD_0O]:[BD_2O]],MATCH(ROUND(MIN(SUM(AZ$4,$O52/1000),SUM($O52,AZ$4/1000)),3),CMB[[Cmb_ID]:[Cmb_ID]],0),SUM(N(AZ$1),N($R52),1)),CHOOSE(AC[[M]:[M]],1,0,1,AC[[DB]:[DB]])),PRODUCT(SUM(ROUND(AVERAGE(VALUE(AZ$3),VALUE($P52)),0),CHOOSE(IF(OR(AZ$1,$R52),4,INDEX(CMB[[Res_Rare]:[Res_Rare]],MATCH(ROUND(MIN(SUM(AZ$4,$O52/1000),SUM($O52,AZ$4/1000)),3),CMB[[Cmb_ID]:[Cmb_ID]],0))),-1,-1,0,0)),IF(OR(AZ$1,$R52),4,INDEX(CMB[[Cmb_Rare]:[Cmb_Rare]],MATCH(ROUND(MIN(SUM(AZ$4,$O52/1000),SUM($O52,AZ$4/1000)),3),CMB[[Cmb_ID]:[Cmb_ID]],0))),CHOOSE(AC[[M]:[M]],2,1,1,SUM(AC[[AB]:[DB]])))),""))</f>
        <v>53</v>
      </c>
      <c r="BA52">
        <f>IF(OR(BA$5="",$S52=""),"",IFERROR(SUM(PRODUCT(INDEX(CMB[[BA_0O]:[BA_2O]],MATCH(ROUND(MIN(SUM(BA$4,$O52/1000),SUM($O52,BA$4/1000)),3),CMB[[Cmb_ID]:[Cmb_ID]],0),SUM(N(BA$1),N($R52),1)),CHOOSE(AC[[M]:[M]],1,1,0,AC[[AB]:[AB]])),PRODUCT(INDEX(CMB[[BD_0O]:[BD_2O]],MATCH(ROUND(MIN(SUM(BA$4,$O52/1000),SUM($O52,BA$4/1000)),3),CMB[[Cmb_ID]:[Cmb_ID]],0),SUM(N(BA$1),N($R52),1)),CHOOSE(AC[[M]:[M]],1,0,1,AC[[DB]:[DB]])),PRODUCT(SUM(ROUND(AVERAGE(VALUE(BA$3),VALUE($P52)),0),CHOOSE(IF(OR(BA$1,$R52),4,INDEX(CMB[[Res_Rare]:[Res_Rare]],MATCH(ROUND(MIN(SUM(BA$4,$O52/1000),SUM($O52,BA$4/1000)),3),CMB[[Cmb_ID]:[Cmb_ID]],0))),-1,-1,0,0)),IF(OR(BA$1,$R52),4,INDEX(CMB[[Cmb_Rare]:[Cmb_Rare]],MATCH(ROUND(MIN(SUM(BA$4,$O52/1000),SUM($O52,BA$4/1000)),3),CMB[[Cmb_ID]:[Cmb_ID]],0))),CHOOSE(AC[[M]:[M]],2,1,1,SUM(AC[[AB]:[DB]])))),""))</f>
        <v>46</v>
      </c>
      <c r="BB52" t="str">
        <f>IF(OR(BB$5="",$S52=""),"",IFERROR(SUM(PRODUCT(INDEX(CMB[[BA_0O]:[BA_2O]],MATCH(ROUND(MIN(SUM(BB$4,$O52/1000),SUM($O52,BB$4/1000)),3),CMB[[Cmb_ID]:[Cmb_ID]],0),SUM(N(BB$1),N($R52),1)),CHOOSE(AC[[M]:[M]],1,1,0,AC[[AB]:[AB]])),PRODUCT(INDEX(CMB[[BD_0O]:[BD_2O]],MATCH(ROUND(MIN(SUM(BB$4,$O52/1000),SUM($O52,BB$4/1000)),3),CMB[[Cmb_ID]:[Cmb_ID]],0),SUM(N(BB$1),N($R52),1)),CHOOSE(AC[[M]:[M]],1,0,1,AC[[DB]:[DB]])),PRODUCT(SUM(ROUND(AVERAGE(VALUE(BB$3),VALUE($P52)),0),CHOOSE(IF(OR(BB$1,$R52),4,INDEX(CMB[[Res_Rare]:[Res_Rare]],MATCH(ROUND(MIN(SUM(BB$4,$O52/1000),SUM($O52,BB$4/1000)),3),CMB[[Cmb_ID]:[Cmb_ID]],0))),-1,-1,0,0)),IF(OR(BB$1,$R52),4,INDEX(CMB[[Cmb_Rare]:[Cmb_Rare]],MATCH(ROUND(MIN(SUM(BB$4,$O52/1000),SUM($O52,BB$4/1000)),3),CMB[[Cmb_ID]:[Cmb_ID]],0))),CHOOSE(AC[[M]:[M]],2,1,1,SUM(AC[[AB]:[DB]])))),""))</f>
        <v/>
      </c>
      <c r="BC52" t="str">
        <f>IF(OR(BC$5="",$S52=""),"",IFERROR(SUM(PRODUCT(INDEX(CMB[[BA_0O]:[BA_2O]],MATCH(ROUND(MIN(SUM(BC$4,$O52/1000),SUM($O52,BC$4/1000)),3),CMB[[Cmb_ID]:[Cmb_ID]],0),SUM(N(BC$1),N($R52),1)),CHOOSE(AC[[M]:[M]],1,1,0,AC[[AB]:[AB]])),PRODUCT(INDEX(CMB[[BD_0O]:[BD_2O]],MATCH(ROUND(MIN(SUM(BC$4,$O52/1000),SUM($O52,BC$4/1000)),3),CMB[[Cmb_ID]:[Cmb_ID]],0),SUM(N(BC$1),N($R52),1)),CHOOSE(AC[[M]:[M]],1,0,1,AC[[DB]:[DB]])),PRODUCT(SUM(ROUND(AVERAGE(VALUE(BC$3),VALUE($P52)),0),CHOOSE(IF(OR(BC$1,$R52),4,INDEX(CMB[[Res_Rare]:[Res_Rare]],MATCH(ROUND(MIN(SUM(BC$4,$O52/1000),SUM($O52,BC$4/1000)),3),CMB[[Cmb_ID]:[Cmb_ID]],0))),-1,-1,0,0)),IF(OR(BC$1,$R52),4,INDEX(CMB[[Cmb_Rare]:[Cmb_Rare]],MATCH(ROUND(MIN(SUM(BC$4,$O52/1000),SUM($O52,BC$4/1000)),3),CMB[[Cmb_ID]:[Cmb_ID]],0))),CHOOSE(AC[[M]:[M]],2,1,1,SUM(AC[[AB]:[DB]])))),""))</f>
        <v/>
      </c>
      <c r="BD52" t="str">
        <f>IF(OR(BD$5="",$S52=""),"",IFERROR(SUM(PRODUCT(INDEX(CMB[[BA_0O]:[BA_2O]],MATCH(ROUND(MIN(SUM(BD$4,$O52/1000),SUM($O52,BD$4/1000)),3),CMB[[Cmb_ID]:[Cmb_ID]],0),SUM(N(BD$1),N($R52),1)),CHOOSE(AC[[M]:[M]],1,1,0,AC[[AB]:[AB]])),PRODUCT(INDEX(CMB[[BD_0O]:[BD_2O]],MATCH(ROUND(MIN(SUM(BD$4,$O52/1000),SUM($O52,BD$4/1000)),3),CMB[[Cmb_ID]:[Cmb_ID]],0),SUM(N(BD$1),N($R52),1)),CHOOSE(AC[[M]:[M]],1,0,1,AC[[DB]:[DB]])),PRODUCT(SUM(ROUND(AVERAGE(VALUE(BD$3),VALUE($P52)),0),CHOOSE(IF(OR(BD$1,$R52),4,INDEX(CMB[[Res_Rare]:[Res_Rare]],MATCH(ROUND(MIN(SUM(BD$4,$O52/1000),SUM($O52,BD$4/1000)),3),CMB[[Cmb_ID]:[Cmb_ID]],0))),-1,-1,0,0)),IF(OR(BD$1,$R52),4,INDEX(CMB[[Cmb_Rare]:[Cmb_Rare]],MATCH(ROUND(MIN(SUM(BD$4,$O52/1000),SUM($O52,BD$4/1000)),3),CMB[[Cmb_ID]:[Cmb_ID]],0))),CHOOSE(AC[[M]:[M]],2,1,1,SUM(AC[[AB]:[DB]])))),""))</f>
        <v/>
      </c>
      <c r="BE52" t="str">
        <f>IF(OR(BE$5="",$S52=""),"",IFERROR(SUM(PRODUCT(INDEX(CMB[[BA_0O]:[BA_2O]],MATCH(ROUND(MIN(SUM(BE$4,$O52/1000),SUM($O52,BE$4/1000)),3),CMB[[Cmb_ID]:[Cmb_ID]],0),SUM(N(BE$1),N($R52),1)),CHOOSE(AC[[M]:[M]],1,1,0,AC[[AB]:[AB]])),PRODUCT(INDEX(CMB[[BD_0O]:[BD_2O]],MATCH(ROUND(MIN(SUM(BE$4,$O52/1000),SUM($O52,BE$4/1000)),3),CMB[[Cmb_ID]:[Cmb_ID]],0),SUM(N(BE$1),N($R52),1)),CHOOSE(AC[[M]:[M]],1,0,1,AC[[DB]:[DB]])),PRODUCT(SUM(ROUND(AVERAGE(VALUE(BE$3),VALUE($P52)),0),CHOOSE(IF(OR(BE$1,$R52),4,INDEX(CMB[[Res_Rare]:[Res_Rare]],MATCH(ROUND(MIN(SUM(BE$4,$O52/1000),SUM($O52,BE$4/1000)),3),CMB[[Cmb_ID]:[Cmb_ID]],0))),-1,-1,0,0)),IF(OR(BE$1,$R52),4,INDEX(CMB[[Cmb_Rare]:[Cmb_Rare]],MATCH(ROUND(MIN(SUM(BE$4,$O52/1000),SUM($O52,BE$4/1000)),3),CMB[[Cmb_ID]:[Cmb_ID]],0))),CHOOSE(AC[[M]:[M]],2,1,1,SUM(AC[[AB]:[DB]])))),""))</f>
        <v/>
      </c>
      <c r="BF52" t="str">
        <f>IF(OR(BF$5="",$S52=""),"",IFERROR(SUM(PRODUCT(INDEX(CMB[[BA_0O]:[BA_2O]],MATCH(ROUND(MIN(SUM(BF$4,$O52/1000),SUM($O52,BF$4/1000)),3),CMB[[Cmb_ID]:[Cmb_ID]],0),SUM(N(BF$1),N($R52),1)),CHOOSE(AC[[M]:[M]],1,1,0,AC[[AB]:[AB]])),PRODUCT(INDEX(CMB[[BD_0O]:[BD_2O]],MATCH(ROUND(MIN(SUM(BF$4,$O52/1000),SUM($O52,BF$4/1000)),3),CMB[[Cmb_ID]:[Cmb_ID]],0),SUM(N(BF$1),N($R52),1)),CHOOSE(AC[[M]:[M]],1,0,1,AC[[DB]:[DB]])),PRODUCT(SUM(ROUND(AVERAGE(VALUE(BF$3),VALUE($P52)),0),CHOOSE(IF(OR(BF$1,$R52),4,INDEX(CMB[[Res_Rare]:[Res_Rare]],MATCH(ROUND(MIN(SUM(BF$4,$O52/1000),SUM($O52,BF$4/1000)),3),CMB[[Cmb_ID]:[Cmb_ID]],0))),-1,-1,0,0)),IF(OR(BF$1,$R52),4,INDEX(CMB[[Cmb_Rare]:[Cmb_Rare]],MATCH(ROUND(MIN(SUM(BF$4,$O52/1000),SUM($O52,BF$4/1000)),3),CMB[[Cmb_ID]:[Cmb_ID]],0))),CHOOSE(AC[[M]:[M]],2,1,1,SUM(AC[[AB]:[DB]])))),""))</f>
        <v/>
      </c>
      <c r="BG52" t="str">
        <f>IF(OR(BG$5="",$S52=""),"",IFERROR(SUM(PRODUCT(INDEX(CMB[[BA_0O]:[BA_2O]],MATCH(ROUND(MIN(SUM(BG$4,$O52/1000),SUM($O52,BG$4/1000)),3),CMB[[Cmb_ID]:[Cmb_ID]],0),SUM(N(BG$1),N($R52),1)),CHOOSE(AC[[M]:[M]],1,1,0,AC[[AB]:[AB]])),PRODUCT(INDEX(CMB[[BD_0O]:[BD_2O]],MATCH(ROUND(MIN(SUM(BG$4,$O52/1000),SUM($O52,BG$4/1000)),3),CMB[[Cmb_ID]:[Cmb_ID]],0),SUM(N(BG$1),N($R52),1)),CHOOSE(AC[[M]:[M]],1,0,1,AC[[DB]:[DB]])),PRODUCT(SUM(ROUND(AVERAGE(VALUE(BG$3),VALUE($P52)),0),CHOOSE(IF(OR(BG$1,$R52),4,INDEX(CMB[[Res_Rare]:[Res_Rare]],MATCH(ROUND(MIN(SUM(BG$4,$O52/1000),SUM($O52,BG$4/1000)),3),CMB[[Cmb_ID]:[Cmb_ID]],0))),-1,-1,0,0)),IF(OR(BG$1,$R52),4,INDEX(CMB[[Cmb_Rare]:[Cmb_Rare]],MATCH(ROUND(MIN(SUM(BG$4,$O52/1000),SUM($O52,BG$4/1000)),3),CMB[[Cmb_ID]:[Cmb_ID]],0))),CHOOSE(AC[[M]:[M]],2,1,1,SUM(AC[[AB]:[DB]])))),""))</f>
        <v/>
      </c>
      <c r="BH52" t="str">
        <f>IF(OR(BH$5="",$S52=""),"",IFERROR(SUM(PRODUCT(INDEX(CMB[[BA_0O]:[BA_2O]],MATCH(ROUND(MIN(SUM(BH$4,$O52/1000),SUM($O52,BH$4/1000)),3),CMB[[Cmb_ID]:[Cmb_ID]],0),SUM(N(BH$1),N($R52),1)),CHOOSE(AC[[M]:[M]],1,1,0,AC[[AB]:[AB]])),PRODUCT(INDEX(CMB[[BD_0O]:[BD_2O]],MATCH(ROUND(MIN(SUM(BH$4,$O52/1000),SUM($O52,BH$4/1000)),3),CMB[[Cmb_ID]:[Cmb_ID]],0),SUM(N(BH$1),N($R52),1)),CHOOSE(AC[[M]:[M]],1,0,1,AC[[DB]:[DB]])),PRODUCT(SUM(ROUND(AVERAGE(VALUE(BH$3),VALUE($P52)),0),CHOOSE(IF(OR(BH$1,$R52),4,INDEX(CMB[[Res_Rare]:[Res_Rare]],MATCH(ROUND(MIN(SUM(BH$4,$O52/1000),SUM($O52,BH$4/1000)),3),CMB[[Cmb_ID]:[Cmb_ID]],0))),-1,-1,0,0)),IF(OR(BH$1,$R52),4,INDEX(CMB[[Cmb_Rare]:[Cmb_Rare]],MATCH(ROUND(MIN(SUM(BH$4,$O52/1000),SUM($O52,BH$4/1000)),3),CMB[[Cmb_ID]:[Cmb_ID]],0))),CHOOSE(AC[[M]:[M]],2,1,1,SUM(AC[[AB]:[DB]])))),""))</f>
        <v/>
      </c>
      <c r="BI52" t="str">
        <f>IF(OR(BI$5="",$S52=""),"",IFERROR(SUM(PRODUCT(INDEX(CMB[[BA_0O]:[BA_2O]],MATCH(ROUND(MIN(SUM(BI$4,$O52/1000),SUM($O52,BI$4/1000)),3),CMB[[Cmb_ID]:[Cmb_ID]],0),SUM(N(BI$1),N($R52),1)),CHOOSE(AC[[M]:[M]],1,1,0,AC[[AB]:[AB]])),PRODUCT(INDEX(CMB[[BD_0O]:[BD_2O]],MATCH(ROUND(MIN(SUM(BI$4,$O52/1000),SUM($O52,BI$4/1000)),3),CMB[[Cmb_ID]:[Cmb_ID]],0),SUM(N(BI$1),N($R52),1)),CHOOSE(AC[[M]:[M]],1,0,1,AC[[DB]:[DB]])),PRODUCT(SUM(ROUND(AVERAGE(VALUE(BI$3),VALUE($P52)),0),CHOOSE(IF(OR(BI$1,$R52),4,INDEX(CMB[[Res_Rare]:[Res_Rare]],MATCH(ROUND(MIN(SUM(BI$4,$O52/1000),SUM($O52,BI$4/1000)),3),CMB[[Cmb_ID]:[Cmb_ID]],0))),-1,-1,0,0)),IF(OR(BI$1,$R52),4,INDEX(CMB[[Cmb_Rare]:[Cmb_Rare]],MATCH(ROUND(MIN(SUM(BI$4,$O52/1000),SUM($O52,BI$4/1000)),3),CMB[[Cmb_ID]:[Cmb_ID]],0))),CHOOSE(AC[[M]:[M]],2,1,1,SUM(AC[[AB]:[DB]])))),""))</f>
        <v/>
      </c>
      <c r="BJ52" t="str">
        <f>IF(OR(BJ$5="",$S52=""),"",IFERROR(SUM(PRODUCT(INDEX(CMB[[BA_0O]:[BA_2O]],MATCH(ROUND(MIN(SUM(BJ$4,$O52/1000),SUM($O52,BJ$4/1000)),3),CMB[[Cmb_ID]:[Cmb_ID]],0),SUM(N(BJ$1),N($R52),1)),CHOOSE(AC[[M]:[M]],1,1,0,AC[[AB]:[AB]])),PRODUCT(INDEX(CMB[[BD_0O]:[BD_2O]],MATCH(ROUND(MIN(SUM(BJ$4,$O52/1000),SUM($O52,BJ$4/1000)),3),CMB[[Cmb_ID]:[Cmb_ID]],0),SUM(N(BJ$1),N($R52),1)),CHOOSE(AC[[M]:[M]],1,0,1,AC[[DB]:[DB]])),PRODUCT(SUM(ROUND(AVERAGE(VALUE(BJ$3),VALUE($P52)),0),CHOOSE(IF(OR(BJ$1,$R52),4,INDEX(CMB[[Res_Rare]:[Res_Rare]],MATCH(ROUND(MIN(SUM(BJ$4,$O52/1000),SUM($O52,BJ$4/1000)),3),CMB[[Cmb_ID]:[Cmb_ID]],0))),-1,-1,0,0)),IF(OR(BJ$1,$R52),4,INDEX(CMB[[Cmb_Rare]:[Cmb_Rare]],MATCH(ROUND(MIN(SUM(BJ$4,$O52/1000),SUM($O52,BJ$4/1000)),3),CMB[[Cmb_ID]:[Cmb_ID]],0))),CHOOSE(AC[[M]:[M]],2,1,1,SUM(AC[[AB]:[DB]])))),""))</f>
        <v/>
      </c>
      <c r="BK52" t="str">
        <f>IF(OR(BK$5="",$S52=""),"",IFERROR(SUM(PRODUCT(INDEX(CMB[[BA_0O]:[BA_2O]],MATCH(ROUND(MIN(SUM(BK$4,$O52/1000),SUM($O52,BK$4/1000)),3),CMB[[Cmb_ID]:[Cmb_ID]],0),SUM(N(BK$1),N($R52),1)),CHOOSE(AC[[M]:[M]],1,1,0,AC[[AB]:[AB]])),PRODUCT(INDEX(CMB[[BD_0O]:[BD_2O]],MATCH(ROUND(MIN(SUM(BK$4,$O52/1000),SUM($O52,BK$4/1000)),3),CMB[[Cmb_ID]:[Cmb_ID]],0),SUM(N(BK$1),N($R52),1)),CHOOSE(AC[[M]:[M]],1,0,1,AC[[DB]:[DB]])),PRODUCT(SUM(ROUND(AVERAGE(VALUE(BK$3),VALUE($P52)),0),CHOOSE(IF(OR(BK$1,$R52),4,INDEX(CMB[[Res_Rare]:[Res_Rare]],MATCH(ROUND(MIN(SUM(BK$4,$O52/1000),SUM($O52,BK$4/1000)),3),CMB[[Cmb_ID]:[Cmb_ID]],0))),-1,-1,0,0)),IF(OR(BK$1,$R52),4,INDEX(CMB[[Cmb_Rare]:[Cmb_Rare]],MATCH(ROUND(MIN(SUM(BK$4,$O52/1000),SUM($O52,BK$4/1000)),3),CMB[[Cmb_ID]:[Cmb_ID]],0))),CHOOSE(AC[[M]:[M]],2,1,1,SUM(AC[[AB]:[DB]])))),""))</f>
        <v/>
      </c>
      <c r="BL52" t="str">
        <f>IF(OR(BL$5="",$S52=""),"",IFERROR(SUM(PRODUCT(INDEX(CMB[[BA_0O]:[BA_2O]],MATCH(ROUND(MIN(SUM(BL$4,$O52/1000),SUM($O52,BL$4/1000)),3),CMB[[Cmb_ID]:[Cmb_ID]],0),SUM(N(BL$1),N($R52),1)),CHOOSE(AC[[M]:[M]],1,1,0,AC[[AB]:[AB]])),PRODUCT(INDEX(CMB[[BD_0O]:[BD_2O]],MATCH(ROUND(MIN(SUM(BL$4,$O52/1000),SUM($O52,BL$4/1000)),3),CMB[[Cmb_ID]:[Cmb_ID]],0),SUM(N(BL$1),N($R52),1)),CHOOSE(AC[[M]:[M]],1,0,1,AC[[DB]:[DB]])),PRODUCT(SUM(ROUND(AVERAGE(VALUE(BL$3),VALUE($P52)),0),CHOOSE(IF(OR(BL$1,$R52),4,INDEX(CMB[[Res_Rare]:[Res_Rare]],MATCH(ROUND(MIN(SUM(BL$4,$O52/1000),SUM($O52,BL$4/1000)),3),CMB[[Cmb_ID]:[Cmb_ID]],0))),-1,-1,0,0)),IF(OR(BL$1,$R52),4,INDEX(CMB[[Cmb_Rare]:[Cmb_Rare]],MATCH(ROUND(MIN(SUM(BL$4,$O52/1000),SUM($O52,BL$4/1000)),3),CMB[[Cmb_ID]:[Cmb_ID]],0))),CHOOSE(AC[[M]:[M]],2,1,1,SUM(AC[[AB]:[DB]])))),""))</f>
        <v/>
      </c>
      <c r="BM52" t="str">
        <f>IF(OR(BM$5="",$S52=""),"",IFERROR(SUM(PRODUCT(INDEX(CMB[[BA_0O]:[BA_2O]],MATCH(ROUND(MIN(SUM(BM$4,$O52/1000),SUM($O52,BM$4/1000)),3),CMB[[Cmb_ID]:[Cmb_ID]],0),SUM(N(BM$1),N($R52),1)),CHOOSE(AC[[M]:[M]],1,1,0,AC[[AB]:[AB]])),PRODUCT(INDEX(CMB[[BD_0O]:[BD_2O]],MATCH(ROUND(MIN(SUM(BM$4,$O52/1000),SUM($O52,BM$4/1000)),3),CMB[[Cmb_ID]:[Cmb_ID]],0),SUM(N(BM$1),N($R52),1)),CHOOSE(AC[[M]:[M]],1,0,1,AC[[DB]:[DB]])),PRODUCT(SUM(ROUND(AVERAGE(VALUE(BM$3),VALUE($P52)),0),CHOOSE(IF(OR(BM$1,$R52),4,INDEX(CMB[[Res_Rare]:[Res_Rare]],MATCH(ROUND(MIN(SUM(BM$4,$O52/1000),SUM($O52,BM$4/1000)),3),CMB[[Cmb_ID]:[Cmb_ID]],0))),-1,-1,0,0)),IF(OR(BM$1,$R52),4,INDEX(CMB[[Cmb_Rare]:[Cmb_Rare]],MATCH(ROUND(MIN(SUM(BM$4,$O52/1000),SUM($O52,BM$4/1000)),3),CMB[[Cmb_ID]:[Cmb_ID]],0))),CHOOSE(AC[[M]:[M]],2,1,1,SUM(AC[[AB]:[DB]])))),""))</f>
        <v/>
      </c>
      <c r="BN52" t="str">
        <f>IF(OR(BN$5="",$S52=""),"",IFERROR(SUM(PRODUCT(INDEX(CMB[[BA_0O]:[BA_2O]],MATCH(ROUND(MIN(SUM(BN$4,$O52/1000),SUM($O52,BN$4/1000)),3),CMB[[Cmb_ID]:[Cmb_ID]],0),SUM(N(BN$1),N($R52),1)),CHOOSE(AC[[M]:[M]],1,1,0,AC[[AB]:[AB]])),PRODUCT(INDEX(CMB[[BD_0O]:[BD_2O]],MATCH(ROUND(MIN(SUM(BN$4,$O52/1000),SUM($O52,BN$4/1000)),3),CMB[[Cmb_ID]:[Cmb_ID]],0),SUM(N(BN$1),N($R52),1)),CHOOSE(AC[[M]:[M]],1,0,1,AC[[DB]:[DB]])),PRODUCT(SUM(ROUND(AVERAGE(VALUE(BN$3),VALUE($P52)),0),CHOOSE(IF(OR(BN$1,$R52),4,INDEX(CMB[[Res_Rare]:[Res_Rare]],MATCH(ROUND(MIN(SUM(BN$4,$O52/1000),SUM($O52,BN$4/1000)),3),CMB[[Cmb_ID]:[Cmb_ID]],0))),-1,-1,0,0)),IF(OR(BN$1,$R52),4,INDEX(CMB[[Cmb_Rare]:[Cmb_Rare]],MATCH(ROUND(MIN(SUM(BN$4,$O52/1000),SUM($O52,BN$4/1000)),3),CMB[[Cmb_ID]:[Cmb_ID]],0))),CHOOSE(AC[[M]:[M]],2,1,1,SUM(AC[[AB]:[DB]])))),""))</f>
        <v/>
      </c>
      <c r="BO52" t="str">
        <f>IF(OR(BO$5="",$S52=""),"",IFERROR(SUM(PRODUCT(INDEX(CMB[[BA_0O]:[BA_2O]],MATCH(ROUND(MIN(SUM(BO$4,$O52/1000),SUM($O52,BO$4/1000)),3),CMB[[Cmb_ID]:[Cmb_ID]],0),SUM(N(BO$1),N($R52),1)),CHOOSE(AC[[M]:[M]],1,1,0,AC[[AB]:[AB]])),PRODUCT(INDEX(CMB[[BD_0O]:[BD_2O]],MATCH(ROUND(MIN(SUM(BO$4,$O52/1000),SUM($O52,BO$4/1000)),3),CMB[[Cmb_ID]:[Cmb_ID]],0),SUM(N(BO$1),N($R52),1)),CHOOSE(AC[[M]:[M]],1,0,1,AC[[DB]:[DB]])),PRODUCT(SUM(ROUND(AVERAGE(VALUE(BO$3),VALUE($P52)),0),CHOOSE(IF(OR(BO$1,$R52),4,INDEX(CMB[[Res_Rare]:[Res_Rare]],MATCH(ROUND(MIN(SUM(BO$4,$O52/1000),SUM($O52,BO$4/1000)),3),CMB[[Cmb_ID]:[Cmb_ID]],0))),-1,-1,0,0)),IF(OR(BO$1,$R52),4,INDEX(CMB[[Cmb_Rare]:[Cmb_Rare]],MATCH(ROUND(MIN(SUM(BO$4,$O52/1000),SUM($O52,BO$4/1000)),3),CMB[[Cmb_ID]:[Cmb_ID]],0))),CHOOSE(AC[[M]:[M]],2,1,1,SUM(AC[[AB]:[DB]])))),""))</f>
        <v/>
      </c>
      <c r="BP52" t="str">
        <f>IF(OR(BP$5="",$S52=""),"",IFERROR(SUM(PRODUCT(INDEX(CMB[[BA_0O]:[BA_2O]],MATCH(ROUND(MIN(SUM(BP$4,$O52/1000),SUM($O52,BP$4/1000)),3),CMB[[Cmb_ID]:[Cmb_ID]],0),SUM(N(BP$1),N($R52),1)),CHOOSE(AC[[M]:[M]],1,1,0,AC[[AB]:[AB]])),PRODUCT(INDEX(CMB[[BD_0O]:[BD_2O]],MATCH(ROUND(MIN(SUM(BP$4,$O52/1000),SUM($O52,BP$4/1000)),3),CMB[[Cmb_ID]:[Cmb_ID]],0),SUM(N(BP$1),N($R52),1)),CHOOSE(AC[[M]:[M]],1,0,1,AC[[DB]:[DB]])),PRODUCT(SUM(ROUND(AVERAGE(VALUE(BP$3),VALUE($P52)),0),CHOOSE(IF(OR(BP$1,$R52),4,INDEX(CMB[[Res_Rare]:[Res_Rare]],MATCH(ROUND(MIN(SUM(BP$4,$O52/1000),SUM($O52,BP$4/1000)),3),CMB[[Cmb_ID]:[Cmb_ID]],0))),-1,-1,0,0)),IF(OR(BP$1,$R52),4,INDEX(CMB[[Cmb_Rare]:[Cmb_Rare]],MATCH(ROUND(MIN(SUM(BP$4,$O52/1000),SUM($O52,BP$4/1000)),3),CMB[[Cmb_ID]:[Cmb_ID]],0))),CHOOSE(AC[[M]:[M]],2,1,1,SUM(AC[[AB]:[DB]])))),""))</f>
        <v/>
      </c>
      <c r="BQ52" t="str">
        <f>IF(OR(BQ$5="",$S52=""),"",IFERROR(SUM(PRODUCT(INDEX(CMB[[BA_0O]:[BA_2O]],MATCH(ROUND(MIN(SUM(BQ$4,$O52/1000),SUM($O52,BQ$4/1000)),3),CMB[[Cmb_ID]:[Cmb_ID]],0),SUM(N(BQ$1),N($R52),1)),CHOOSE(AC[[M]:[M]],1,1,0,AC[[AB]:[AB]])),PRODUCT(INDEX(CMB[[BD_0O]:[BD_2O]],MATCH(ROUND(MIN(SUM(BQ$4,$O52/1000),SUM($O52,BQ$4/1000)),3),CMB[[Cmb_ID]:[Cmb_ID]],0),SUM(N(BQ$1),N($R52),1)),CHOOSE(AC[[M]:[M]],1,0,1,AC[[DB]:[DB]])),PRODUCT(SUM(ROUND(AVERAGE(VALUE(BQ$3),VALUE($P52)),0),CHOOSE(IF(OR(BQ$1,$R52),4,INDEX(CMB[[Res_Rare]:[Res_Rare]],MATCH(ROUND(MIN(SUM(BQ$4,$O52/1000),SUM($O52,BQ$4/1000)),3),CMB[[Cmb_ID]:[Cmb_ID]],0))),-1,-1,0,0)),IF(OR(BQ$1,$R52),4,INDEX(CMB[[Cmb_Rare]:[Cmb_Rare]],MATCH(ROUND(MIN(SUM(BQ$4,$O52/1000),SUM($O52,BQ$4/1000)),3),CMB[[Cmb_ID]:[Cmb_ID]],0))),CHOOSE(AC[[M]:[M]],2,1,1,SUM(AC[[AB]:[DB]])))),""))</f>
        <v/>
      </c>
      <c r="BR52" t="str">
        <f>IF(OR(BR$5="",$S52=""),"",IFERROR(SUM(PRODUCT(INDEX(CMB[[BA_0O]:[BA_2O]],MATCH(ROUND(MIN(SUM(BR$4,$O52/1000),SUM($O52,BR$4/1000)),3),CMB[[Cmb_ID]:[Cmb_ID]],0),SUM(N(BR$1),N($R52),1)),CHOOSE(AC[[M]:[M]],1,1,0,AC[[AB]:[AB]])),PRODUCT(INDEX(CMB[[BD_0O]:[BD_2O]],MATCH(ROUND(MIN(SUM(BR$4,$O52/1000),SUM($O52,BR$4/1000)),3),CMB[[Cmb_ID]:[Cmb_ID]],0),SUM(N(BR$1),N($R52),1)),CHOOSE(AC[[M]:[M]],1,0,1,AC[[DB]:[DB]])),PRODUCT(SUM(ROUND(AVERAGE(VALUE(BR$3),VALUE($P52)),0),CHOOSE(IF(OR(BR$1,$R52),4,INDEX(CMB[[Res_Rare]:[Res_Rare]],MATCH(ROUND(MIN(SUM(BR$4,$O52/1000),SUM($O52,BR$4/1000)),3),CMB[[Cmb_ID]:[Cmb_ID]],0))),-1,-1,0,0)),IF(OR(BR$1,$R52),4,INDEX(CMB[[Cmb_Rare]:[Cmb_Rare]],MATCH(ROUND(MIN(SUM(BR$4,$O52/1000),SUM($O52,BR$4/1000)),3),CMB[[Cmb_ID]:[Cmb_ID]],0))),CHOOSE(AC[[M]:[M]],2,1,1,SUM(AC[[AB]:[DB]])))),""))</f>
        <v/>
      </c>
      <c r="BS52" t="str">
        <f>IF(OR(BS$5="",$S52=""),"",IFERROR(SUM(PRODUCT(INDEX(CMB[[BA_0O]:[BA_2O]],MATCH(ROUND(MIN(SUM(BS$4,$O52/1000),SUM($O52,BS$4/1000)),3),CMB[[Cmb_ID]:[Cmb_ID]],0),SUM(N(BS$1),N($R52),1)),CHOOSE(AC[[M]:[M]],1,1,0,AC[[AB]:[AB]])),PRODUCT(INDEX(CMB[[BD_0O]:[BD_2O]],MATCH(ROUND(MIN(SUM(BS$4,$O52/1000),SUM($O52,BS$4/1000)),3),CMB[[Cmb_ID]:[Cmb_ID]],0),SUM(N(BS$1),N($R52),1)),CHOOSE(AC[[M]:[M]],1,0,1,AC[[DB]:[DB]])),PRODUCT(SUM(ROUND(AVERAGE(VALUE(BS$3),VALUE($P52)),0),CHOOSE(IF(OR(BS$1,$R52),4,INDEX(CMB[[Res_Rare]:[Res_Rare]],MATCH(ROUND(MIN(SUM(BS$4,$O52/1000),SUM($O52,BS$4/1000)),3),CMB[[Cmb_ID]:[Cmb_ID]],0))),-1,-1,0,0)),IF(OR(BS$1,$R52),4,INDEX(CMB[[Cmb_Rare]:[Cmb_Rare]],MATCH(ROUND(MIN(SUM(BS$4,$O52/1000),SUM($O52,BS$4/1000)),3),CMB[[Cmb_ID]:[Cmb_ID]],0))),CHOOSE(AC[[M]:[M]],2,1,1,SUM(AC[[AB]:[DB]])))),""))</f>
        <v/>
      </c>
      <c r="BT52" t="str">
        <f>IF(OR(BT$5="",$S52=""),"",IFERROR(SUM(PRODUCT(INDEX(CMB[[BA_0O]:[BA_2O]],MATCH(ROUND(MIN(SUM(BT$4,$O52/1000),SUM($O52,BT$4/1000)),3),CMB[[Cmb_ID]:[Cmb_ID]],0),SUM(N(BT$1),N($R52),1)),CHOOSE(AC[[M]:[M]],1,1,0,AC[[AB]:[AB]])),PRODUCT(INDEX(CMB[[BD_0O]:[BD_2O]],MATCH(ROUND(MIN(SUM(BT$4,$O52/1000),SUM($O52,BT$4/1000)),3),CMB[[Cmb_ID]:[Cmb_ID]],0),SUM(N(BT$1),N($R52),1)),CHOOSE(AC[[M]:[M]],1,0,1,AC[[DB]:[DB]])),PRODUCT(SUM(ROUND(AVERAGE(VALUE(BT$3),VALUE($P52)),0),CHOOSE(IF(OR(BT$1,$R52),4,INDEX(CMB[[Res_Rare]:[Res_Rare]],MATCH(ROUND(MIN(SUM(BT$4,$O52/1000),SUM($O52,BT$4/1000)),3),CMB[[Cmb_ID]:[Cmb_ID]],0))),-1,-1,0,0)),IF(OR(BT$1,$R52),4,INDEX(CMB[[Cmb_Rare]:[Cmb_Rare]],MATCH(ROUND(MIN(SUM(BT$4,$O52/1000),SUM($O52,BT$4/1000)),3),CMB[[Cmb_ID]:[Cmb_ID]],0))),CHOOSE(AC[[M]:[M]],2,1,1,SUM(AC[[AB]:[DB]])))),""))</f>
        <v/>
      </c>
      <c r="BU52" t="str">
        <f>IF(OR(BU$5="",$S52=""),"",IFERROR(SUM(PRODUCT(INDEX(CMB[[BA_0O]:[BA_2O]],MATCH(ROUND(MIN(SUM(BU$4,$O52/1000),SUM($O52,BU$4/1000)),3),CMB[[Cmb_ID]:[Cmb_ID]],0),SUM(N(BU$1),N($R52),1)),CHOOSE(AC[[M]:[M]],1,1,0,AC[[AB]:[AB]])),PRODUCT(INDEX(CMB[[BD_0O]:[BD_2O]],MATCH(ROUND(MIN(SUM(BU$4,$O52/1000),SUM($O52,BU$4/1000)),3),CMB[[Cmb_ID]:[Cmb_ID]],0),SUM(N(BU$1),N($R52),1)),CHOOSE(AC[[M]:[M]],1,0,1,AC[[DB]:[DB]])),PRODUCT(SUM(ROUND(AVERAGE(VALUE(BU$3),VALUE($P52)),0),CHOOSE(IF(OR(BU$1,$R52),4,INDEX(CMB[[Res_Rare]:[Res_Rare]],MATCH(ROUND(MIN(SUM(BU$4,$O52/1000),SUM($O52,BU$4/1000)),3),CMB[[Cmb_ID]:[Cmb_ID]],0))),-1,-1,0,0)),IF(OR(BU$1,$R52),4,INDEX(CMB[[Cmb_Rare]:[Cmb_Rare]],MATCH(ROUND(MIN(SUM(BU$4,$O52/1000),SUM($O52,BU$4/1000)),3),CMB[[Cmb_ID]:[Cmb_ID]],0))),CHOOSE(AC[[M]:[M]],2,1,1,SUM(AC[[AB]:[DB]])))),""))</f>
        <v/>
      </c>
      <c r="BV52" t="str">
        <f>IF(OR(BV$5="",$S52=""),"",IFERROR(SUM(PRODUCT(INDEX(CMB[[BA_0O]:[BA_2O]],MATCH(ROUND(MIN(SUM(BV$4,$O52/1000),SUM($O52,BV$4/1000)),3),CMB[[Cmb_ID]:[Cmb_ID]],0),SUM(N(BV$1),N($R52),1)),CHOOSE(AC[[M]:[M]],1,1,0,AC[[AB]:[AB]])),PRODUCT(INDEX(CMB[[BD_0O]:[BD_2O]],MATCH(ROUND(MIN(SUM(BV$4,$O52/1000),SUM($O52,BV$4/1000)),3),CMB[[Cmb_ID]:[Cmb_ID]],0),SUM(N(BV$1),N($R52),1)),CHOOSE(AC[[M]:[M]],1,0,1,AC[[DB]:[DB]])),PRODUCT(SUM(ROUND(AVERAGE(VALUE(BV$3),VALUE($P52)),0),CHOOSE(IF(OR(BV$1,$R52),4,INDEX(CMB[[Res_Rare]:[Res_Rare]],MATCH(ROUND(MIN(SUM(BV$4,$O52/1000),SUM($O52,BV$4/1000)),3),CMB[[Cmb_ID]:[Cmb_ID]],0))),-1,-1,0,0)),IF(OR(BV$1,$R52),4,INDEX(CMB[[Cmb_Rare]:[Cmb_Rare]],MATCH(ROUND(MIN(SUM(BV$4,$O52/1000),SUM($O52,BV$4/1000)),3),CMB[[Cmb_ID]:[Cmb_ID]],0))),CHOOSE(AC[[M]:[M]],2,1,1,SUM(AC[[AB]:[DB]])))),""))</f>
        <v/>
      </c>
      <c r="BW52" t="str">
        <f>IF(OR(BW$5="",$S52=""),"",IFERROR(SUM(PRODUCT(INDEX(CMB[[BA_0O]:[BA_2O]],MATCH(ROUND(MIN(SUM(BW$4,$O52/1000),SUM($O52,BW$4/1000)),3),CMB[[Cmb_ID]:[Cmb_ID]],0),SUM(N(BW$1),N($R52),1)),CHOOSE(AC[[M]:[M]],1,1,0,AC[[AB]:[AB]])),PRODUCT(INDEX(CMB[[BD_0O]:[BD_2O]],MATCH(ROUND(MIN(SUM(BW$4,$O52/1000),SUM($O52,BW$4/1000)),3),CMB[[Cmb_ID]:[Cmb_ID]],0),SUM(N(BW$1),N($R52),1)),CHOOSE(AC[[M]:[M]],1,0,1,AC[[DB]:[DB]])),PRODUCT(SUM(ROUND(AVERAGE(VALUE(BW$3),VALUE($P52)),0),CHOOSE(IF(OR(BW$1,$R52),4,INDEX(CMB[[Res_Rare]:[Res_Rare]],MATCH(ROUND(MIN(SUM(BW$4,$O52/1000),SUM($O52,BW$4/1000)),3),CMB[[Cmb_ID]:[Cmb_ID]],0))),-1,-1,0,0)),IF(OR(BW$1,$R52),4,INDEX(CMB[[Cmb_Rare]:[Cmb_Rare]],MATCH(ROUND(MIN(SUM(BW$4,$O52/1000),SUM($O52,BW$4/1000)),3),CMB[[Cmb_ID]:[Cmb_ID]],0))),CHOOSE(AC[[M]:[M]],2,1,1,SUM(AC[[AB]:[DB]])))),""))</f>
        <v/>
      </c>
      <c r="BX52" t="str">
        <f>IF(OR(BX$5="",$S52=""),"",IFERROR(SUM(PRODUCT(INDEX(CMB[[BA_0O]:[BA_2O]],MATCH(ROUND(MIN(SUM(BX$4,$O52/1000),SUM($O52,BX$4/1000)),3),CMB[[Cmb_ID]:[Cmb_ID]],0),SUM(N(BX$1),N($R52),1)),CHOOSE(AC[[M]:[M]],1,1,0,AC[[AB]:[AB]])),PRODUCT(INDEX(CMB[[BD_0O]:[BD_2O]],MATCH(ROUND(MIN(SUM(BX$4,$O52/1000),SUM($O52,BX$4/1000)),3),CMB[[Cmb_ID]:[Cmb_ID]],0),SUM(N(BX$1),N($R52),1)),CHOOSE(AC[[M]:[M]],1,0,1,AC[[DB]:[DB]])),PRODUCT(SUM(ROUND(AVERAGE(VALUE(BX$3),VALUE($P52)),0),CHOOSE(IF(OR(BX$1,$R52),4,INDEX(CMB[[Res_Rare]:[Res_Rare]],MATCH(ROUND(MIN(SUM(BX$4,$O52/1000),SUM($O52,BX$4/1000)),3),CMB[[Cmb_ID]:[Cmb_ID]],0))),-1,-1,0,0)),IF(OR(BX$1,$R52),4,INDEX(CMB[[Cmb_Rare]:[Cmb_Rare]],MATCH(ROUND(MIN(SUM(BX$4,$O52/1000),SUM($O52,BX$4/1000)),3),CMB[[Cmb_ID]:[Cmb_ID]],0))),CHOOSE(AC[[M]:[M]],2,1,1,SUM(AC[[AB]:[DB]])))),""))</f>
        <v/>
      </c>
      <c r="BY52" t="str">
        <f>IF(OR(BY$5="",$S52=""),"",IFERROR(SUM(PRODUCT(INDEX(CMB[[BA_0O]:[BA_2O]],MATCH(ROUND(MIN(SUM(BY$4,$O52/1000),SUM($O52,BY$4/1000)),3),CMB[[Cmb_ID]:[Cmb_ID]],0),SUM(N(BY$1),N($R52),1)),CHOOSE(AC[[M]:[M]],1,1,0,AC[[AB]:[AB]])),PRODUCT(INDEX(CMB[[BD_0O]:[BD_2O]],MATCH(ROUND(MIN(SUM(BY$4,$O52/1000),SUM($O52,BY$4/1000)),3),CMB[[Cmb_ID]:[Cmb_ID]],0),SUM(N(BY$1),N($R52),1)),CHOOSE(AC[[M]:[M]],1,0,1,AC[[DB]:[DB]])),PRODUCT(SUM(ROUND(AVERAGE(VALUE(BY$3),VALUE($P52)),0),CHOOSE(IF(OR(BY$1,$R52),4,INDEX(CMB[[Res_Rare]:[Res_Rare]],MATCH(ROUND(MIN(SUM(BY$4,$O52/1000),SUM($O52,BY$4/1000)),3),CMB[[Cmb_ID]:[Cmb_ID]],0))),-1,-1,0,0)),IF(OR(BY$1,$R52),4,INDEX(CMB[[Cmb_Rare]:[Cmb_Rare]],MATCH(ROUND(MIN(SUM(BY$4,$O52/1000),SUM($O52,BY$4/1000)),3),CMB[[Cmb_ID]:[Cmb_ID]],0))),CHOOSE(AC[[M]:[M]],2,1,1,SUM(AC[[AB]:[DB]])))),""))</f>
        <v/>
      </c>
      <c r="BZ52" t="str">
        <f>IF(OR(BZ$5="",$S52=""),"",IFERROR(SUM(PRODUCT(INDEX(CMB[[BA_0O]:[BA_2O]],MATCH(ROUND(MIN(SUM(BZ$4,$O52/1000),SUM($O52,BZ$4/1000)),3),CMB[[Cmb_ID]:[Cmb_ID]],0),SUM(N(BZ$1),N($R52),1)),CHOOSE(AC[[M]:[M]],1,1,0,AC[[AB]:[AB]])),PRODUCT(INDEX(CMB[[BD_0O]:[BD_2O]],MATCH(ROUND(MIN(SUM(BZ$4,$O52/1000),SUM($O52,BZ$4/1000)),3),CMB[[Cmb_ID]:[Cmb_ID]],0),SUM(N(BZ$1),N($R52),1)),CHOOSE(AC[[M]:[M]],1,0,1,AC[[DB]:[DB]])),PRODUCT(SUM(ROUND(AVERAGE(VALUE(BZ$3),VALUE($P52)),0),CHOOSE(IF(OR(BZ$1,$R52),4,INDEX(CMB[[Res_Rare]:[Res_Rare]],MATCH(ROUND(MIN(SUM(BZ$4,$O52/1000),SUM($O52,BZ$4/1000)),3),CMB[[Cmb_ID]:[Cmb_ID]],0))),-1,-1,0,0)),IF(OR(BZ$1,$R52),4,INDEX(CMB[[Cmb_Rare]:[Cmb_Rare]],MATCH(ROUND(MIN(SUM(BZ$4,$O52/1000),SUM($O52,BZ$4/1000)),3),CMB[[Cmb_ID]:[Cmb_ID]],0))),CHOOSE(AC[[M]:[M]],2,1,1,SUM(AC[[AB]:[DB]])))),""))</f>
        <v/>
      </c>
      <c r="CA52" t="str">
        <f>IF(OR(CA$5="",$S52=""),"",IFERROR(SUM(PRODUCT(INDEX(CMB[[BA_0O]:[BA_2O]],MATCH(ROUND(MIN(SUM(CA$4,$O52/1000),SUM($O52,CA$4/1000)),3),CMB[[Cmb_ID]:[Cmb_ID]],0),SUM(N(CA$1),N($R52),1)),CHOOSE(AC[[M]:[M]],1,1,0,AC[[AB]:[AB]])),PRODUCT(INDEX(CMB[[BD_0O]:[BD_2O]],MATCH(ROUND(MIN(SUM(CA$4,$O52/1000),SUM($O52,CA$4/1000)),3),CMB[[Cmb_ID]:[Cmb_ID]],0),SUM(N(CA$1),N($R52),1)),CHOOSE(AC[[M]:[M]],1,0,1,AC[[DB]:[DB]])),PRODUCT(SUM(ROUND(AVERAGE(VALUE(CA$3),VALUE($P52)),0),CHOOSE(IF(OR(CA$1,$R52),4,INDEX(CMB[[Res_Rare]:[Res_Rare]],MATCH(ROUND(MIN(SUM(CA$4,$O52/1000),SUM($O52,CA$4/1000)),3),CMB[[Cmb_ID]:[Cmb_ID]],0))),-1,-1,0,0)),IF(OR(CA$1,$R52),4,INDEX(CMB[[Cmb_Rare]:[Cmb_Rare]],MATCH(ROUND(MIN(SUM(CA$4,$O52/1000),SUM($O52,CA$4/1000)),3),CMB[[Cmb_ID]:[Cmb_ID]],0))),CHOOSE(AC[[M]:[M]],2,1,1,SUM(AC[[AB]:[DB]])))),""))</f>
        <v/>
      </c>
      <c r="CB52" t="str">
        <f>IF(OR(CB$5="",$S52=""),"",IFERROR(SUM(PRODUCT(INDEX(CMB[[BA_0O]:[BA_2O]],MATCH(ROUND(MIN(SUM(CB$4,$O52/1000),SUM($O52,CB$4/1000)),3),CMB[[Cmb_ID]:[Cmb_ID]],0),SUM(N(CB$1),N($R52),1)),CHOOSE(AC[[M]:[M]],1,1,0,AC[[AB]:[AB]])),PRODUCT(INDEX(CMB[[BD_0O]:[BD_2O]],MATCH(ROUND(MIN(SUM(CB$4,$O52/1000),SUM($O52,CB$4/1000)),3),CMB[[Cmb_ID]:[Cmb_ID]],0),SUM(N(CB$1),N($R52),1)),CHOOSE(AC[[M]:[M]],1,0,1,AC[[DB]:[DB]])),PRODUCT(SUM(ROUND(AVERAGE(VALUE(CB$3),VALUE($P52)),0),CHOOSE(IF(OR(CB$1,$R52),4,INDEX(CMB[[Res_Rare]:[Res_Rare]],MATCH(ROUND(MIN(SUM(CB$4,$O52/1000),SUM($O52,CB$4/1000)),3),CMB[[Cmb_ID]:[Cmb_ID]],0))),-1,-1,0,0)),IF(OR(CB$1,$R52),4,INDEX(CMB[[Cmb_Rare]:[Cmb_Rare]],MATCH(ROUND(MIN(SUM(CB$4,$O52/1000),SUM($O52,CB$4/1000)),3),CMB[[Cmb_ID]:[Cmb_ID]],0))),CHOOSE(AC[[M]:[M]],2,1,1,SUM(AC[[AB]:[DB]])))),""))</f>
        <v/>
      </c>
      <c r="CC52" t="str">
        <f>IF(OR(CC$5="",$S52=""),"",IFERROR(SUM(PRODUCT(INDEX(CMB[[BA_0O]:[BA_2O]],MATCH(ROUND(MIN(SUM(CC$4,$O52/1000),SUM($O52,CC$4/1000)),3),CMB[[Cmb_ID]:[Cmb_ID]],0),SUM(N(CC$1),N($R52),1)),CHOOSE(AC[[M]:[M]],1,1,0,AC[[AB]:[AB]])),PRODUCT(INDEX(CMB[[BD_0O]:[BD_2O]],MATCH(ROUND(MIN(SUM(CC$4,$O52/1000),SUM($O52,CC$4/1000)),3),CMB[[Cmb_ID]:[Cmb_ID]],0),SUM(N(CC$1),N($R52),1)),CHOOSE(AC[[M]:[M]],1,0,1,AC[[DB]:[DB]])),PRODUCT(SUM(ROUND(AVERAGE(VALUE(CC$3),VALUE($P52)),0),CHOOSE(IF(OR(CC$1,$R52),4,INDEX(CMB[[Res_Rare]:[Res_Rare]],MATCH(ROUND(MIN(SUM(CC$4,$O52/1000),SUM($O52,CC$4/1000)),3),CMB[[Cmb_ID]:[Cmb_ID]],0))),-1,-1,0,0)),IF(OR(CC$1,$R52),4,INDEX(CMB[[Cmb_Rare]:[Cmb_Rare]],MATCH(ROUND(MIN(SUM(CC$4,$O52/1000),SUM($O52,CC$4/1000)),3),CMB[[Cmb_ID]:[Cmb_ID]],0))),CHOOSE(AC[[M]:[M]],2,1,1,SUM(AC[[AB]:[DB]])))),""))</f>
        <v/>
      </c>
      <c r="CD52" t="str">
        <f>IF(OR(CD$5="",$S52=""),"",IFERROR(SUM(PRODUCT(INDEX(CMB[[BA_0O]:[BA_2O]],MATCH(ROUND(MIN(SUM(CD$4,$O52/1000),SUM($O52,CD$4/1000)),3),CMB[[Cmb_ID]:[Cmb_ID]],0),SUM(N(CD$1),N($R52),1)),CHOOSE(AC[[M]:[M]],1,1,0,AC[[AB]:[AB]])),PRODUCT(INDEX(CMB[[BD_0O]:[BD_2O]],MATCH(ROUND(MIN(SUM(CD$4,$O52/1000),SUM($O52,CD$4/1000)),3),CMB[[Cmb_ID]:[Cmb_ID]],0),SUM(N(CD$1),N($R52),1)),CHOOSE(AC[[M]:[M]],1,0,1,AC[[DB]:[DB]])),PRODUCT(SUM(ROUND(AVERAGE(VALUE(CD$3),VALUE($P52)),0),CHOOSE(IF(OR(CD$1,$R52),4,INDEX(CMB[[Res_Rare]:[Res_Rare]],MATCH(ROUND(MIN(SUM(CD$4,$O52/1000),SUM($O52,CD$4/1000)),3),CMB[[Cmb_ID]:[Cmb_ID]],0))),-1,-1,0,0)),IF(OR(CD$1,$R52),4,INDEX(CMB[[Cmb_Rare]:[Cmb_Rare]],MATCH(ROUND(MIN(SUM(CD$4,$O52/1000),SUM($O52,CD$4/1000)),3),CMB[[Cmb_ID]:[Cmb_ID]],0))),CHOOSE(AC[[M]:[M]],2,1,1,SUM(AC[[AB]:[DB]])))),""))</f>
        <v/>
      </c>
      <c r="CE52" t="str">
        <f>IF(OR(CE$5="",$S52=""),"",IFERROR(SUM(PRODUCT(INDEX(CMB[[BA_0O]:[BA_2O]],MATCH(ROUND(MIN(SUM(CE$4,$O52/1000),SUM($O52,CE$4/1000)),3),CMB[[Cmb_ID]:[Cmb_ID]],0),SUM(N(CE$1),N($R52),1)),CHOOSE(AC[[M]:[M]],1,1,0,AC[[AB]:[AB]])),PRODUCT(INDEX(CMB[[BD_0O]:[BD_2O]],MATCH(ROUND(MIN(SUM(CE$4,$O52/1000),SUM($O52,CE$4/1000)),3),CMB[[Cmb_ID]:[Cmb_ID]],0),SUM(N(CE$1),N($R52),1)),CHOOSE(AC[[M]:[M]],1,0,1,AC[[DB]:[DB]])),PRODUCT(SUM(ROUND(AVERAGE(VALUE(CE$3),VALUE($P52)),0),CHOOSE(IF(OR(CE$1,$R52),4,INDEX(CMB[[Res_Rare]:[Res_Rare]],MATCH(ROUND(MIN(SUM(CE$4,$O52/1000),SUM($O52,CE$4/1000)),3),CMB[[Cmb_ID]:[Cmb_ID]],0))),-1,-1,0,0)),IF(OR(CE$1,$R52),4,INDEX(CMB[[Cmb_Rare]:[Cmb_Rare]],MATCH(ROUND(MIN(SUM(CE$4,$O52/1000),SUM($O52,CE$4/1000)),3),CMB[[Cmb_ID]:[Cmb_ID]],0))),CHOOSE(AC[[M]:[M]],2,1,1,SUM(AC[[AB]:[DB]])))),""))</f>
        <v/>
      </c>
      <c r="CF52" t="str">
        <f>IF(OR(CF$5="",$S52=""),"",IFERROR(SUM(PRODUCT(INDEX(CMB[[BA_0O]:[BA_2O]],MATCH(ROUND(MIN(SUM(CF$4,$O52/1000),SUM($O52,CF$4/1000)),3),CMB[[Cmb_ID]:[Cmb_ID]],0),SUM(N(CF$1),N($R52),1)),CHOOSE(AC[[M]:[M]],1,1,0,AC[[AB]:[AB]])),PRODUCT(INDEX(CMB[[BD_0O]:[BD_2O]],MATCH(ROUND(MIN(SUM(CF$4,$O52/1000),SUM($O52,CF$4/1000)),3),CMB[[Cmb_ID]:[Cmb_ID]],0),SUM(N(CF$1),N($R52),1)),CHOOSE(AC[[M]:[M]],1,0,1,AC[[DB]:[DB]])),PRODUCT(SUM(ROUND(AVERAGE(VALUE(CF$3),VALUE($P52)),0),CHOOSE(IF(OR(CF$1,$R52),4,INDEX(CMB[[Res_Rare]:[Res_Rare]],MATCH(ROUND(MIN(SUM(CF$4,$O52/1000),SUM($O52,CF$4/1000)),3),CMB[[Cmb_ID]:[Cmb_ID]],0))),-1,-1,0,0)),IF(OR(CF$1,$R52),4,INDEX(CMB[[Cmb_Rare]:[Cmb_Rare]],MATCH(ROUND(MIN(SUM(CF$4,$O52/1000),SUM($O52,CF$4/1000)),3),CMB[[Cmb_ID]:[Cmb_ID]],0))),CHOOSE(AC[[M]:[M]],2,1,1,SUM(AC[[AB]:[DB]])))),""))</f>
        <v/>
      </c>
      <c r="CG52" t="str">
        <f>IF(OR(CG$5="",$S52=""),"",IFERROR(SUM(PRODUCT(INDEX(CMB[[BA_0O]:[BA_2O]],MATCH(ROUND(MIN(SUM(CG$4,$O52/1000),SUM($O52,CG$4/1000)),3),CMB[[Cmb_ID]:[Cmb_ID]],0),SUM(N(CG$1),N($R52),1)),CHOOSE(AC[[M]:[M]],1,1,0,AC[[AB]:[AB]])),PRODUCT(INDEX(CMB[[BD_0O]:[BD_2O]],MATCH(ROUND(MIN(SUM(CG$4,$O52/1000),SUM($O52,CG$4/1000)),3),CMB[[Cmb_ID]:[Cmb_ID]],0),SUM(N(CG$1),N($R52),1)),CHOOSE(AC[[M]:[M]],1,0,1,AC[[DB]:[DB]])),PRODUCT(SUM(ROUND(AVERAGE(VALUE(CG$3),VALUE($P52)),0),CHOOSE(IF(OR(CG$1,$R52),4,INDEX(CMB[[Res_Rare]:[Res_Rare]],MATCH(ROUND(MIN(SUM(CG$4,$O52/1000),SUM($O52,CG$4/1000)),3),CMB[[Cmb_ID]:[Cmb_ID]],0))),-1,-1,0,0)),IF(OR(CG$1,$R52),4,INDEX(CMB[[Cmb_Rare]:[Cmb_Rare]],MATCH(ROUND(MIN(SUM(CG$4,$O52/1000),SUM($O52,CG$4/1000)),3),CMB[[Cmb_ID]:[Cmb_ID]],0))),CHOOSE(AC[[M]:[M]],2,1,1,SUM(AC[[AB]:[DB]])))),""))</f>
        <v/>
      </c>
      <c r="CH52" t="str">
        <f>IF(OR(CH$5="",$S52=""),"",IFERROR(SUM(PRODUCT(INDEX(CMB[[BA_0O]:[BA_2O]],MATCH(ROUND(MIN(SUM(CH$4,$O52/1000),SUM($O52,CH$4/1000)),3),CMB[[Cmb_ID]:[Cmb_ID]],0),SUM(N(CH$1),N($R52),1)),CHOOSE(AC[[M]:[M]],1,1,0,AC[[AB]:[AB]])),PRODUCT(INDEX(CMB[[BD_0O]:[BD_2O]],MATCH(ROUND(MIN(SUM(CH$4,$O52/1000),SUM($O52,CH$4/1000)),3),CMB[[Cmb_ID]:[Cmb_ID]],0),SUM(N(CH$1),N($R52),1)),CHOOSE(AC[[M]:[M]],1,0,1,AC[[DB]:[DB]])),PRODUCT(SUM(ROUND(AVERAGE(VALUE(CH$3),VALUE($P52)),0),CHOOSE(IF(OR(CH$1,$R52),4,INDEX(CMB[[Res_Rare]:[Res_Rare]],MATCH(ROUND(MIN(SUM(CH$4,$O52/1000),SUM($O52,CH$4/1000)),3),CMB[[Cmb_ID]:[Cmb_ID]],0))),-1,-1,0,0)),IF(OR(CH$1,$R52),4,INDEX(CMB[[Cmb_Rare]:[Cmb_Rare]],MATCH(ROUND(MIN(SUM(CH$4,$O52/1000),SUM($O52,CH$4/1000)),3),CMB[[Cmb_ID]:[Cmb_ID]],0))),CHOOSE(AC[[M]:[M]],2,1,1,SUM(AC[[AB]:[DB]])))),""))</f>
        <v/>
      </c>
      <c r="CI52" t="str">
        <f>IF(OR(CI$5="",$S52=""),"",IFERROR(SUM(PRODUCT(INDEX(CMB[[BA_0O]:[BA_2O]],MATCH(ROUND(MIN(SUM(CI$4,$O52/1000),SUM($O52,CI$4/1000)),3),CMB[[Cmb_ID]:[Cmb_ID]],0),SUM(N(CI$1),N($R52),1)),CHOOSE(AC[[M]:[M]],1,1,0,AC[[AB]:[AB]])),PRODUCT(INDEX(CMB[[BD_0O]:[BD_2O]],MATCH(ROUND(MIN(SUM(CI$4,$O52/1000),SUM($O52,CI$4/1000)),3),CMB[[Cmb_ID]:[Cmb_ID]],0),SUM(N(CI$1),N($R52),1)),CHOOSE(AC[[M]:[M]],1,0,1,AC[[DB]:[DB]])),PRODUCT(SUM(ROUND(AVERAGE(VALUE(CI$3),VALUE($P52)),0),CHOOSE(IF(OR(CI$1,$R52),4,INDEX(CMB[[Res_Rare]:[Res_Rare]],MATCH(ROUND(MIN(SUM(CI$4,$O52/1000),SUM($O52,CI$4/1000)),3),CMB[[Cmb_ID]:[Cmb_ID]],0))),-1,-1,0,0)),IF(OR(CI$1,$R52),4,INDEX(CMB[[Cmb_Rare]:[Cmb_Rare]],MATCH(ROUND(MIN(SUM(CI$4,$O52/1000),SUM($O52,CI$4/1000)),3),CMB[[Cmb_ID]:[Cmb_ID]],0))),CHOOSE(AC[[M]:[M]],2,1,1,SUM(AC[[AB]:[DB]])))),""))</f>
        <v/>
      </c>
      <c r="CJ52" t="str">
        <f>IF(OR(CJ$5="",$S52=""),"",IFERROR(SUM(PRODUCT(INDEX(CMB[[BA_0O]:[BA_2O]],MATCH(ROUND(MIN(SUM(CJ$4,$O52/1000),SUM($O52,CJ$4/1000)),3),CMB[[Cmb_ID]:[Cmb_ID]],0),SUM(N(CJ$1),N($R52),1)),CHOOSE(AC[[M]:[M]],1,1,0,AC[[AB]:[AB]])),PRODUCT(INDEX(CMB[[BD_0O]:[BD_2O]],MATCH(ROUND(MIN(SUM(CJ$4,$O52/1000),SUM($O52,CJ$4/1000)),3),CMB[[Cmb_ID]:[Cmb_ID]],0),SUM(N(CJ$1),N($R52),1)),CHOOSE(AC[[M]:[M]],1,0,1,AC[[DB]:[DB]])),PRODUCT(SUM(ROUND(AVERAGE(VALUE(CJ$3),VALUE($P52)),0),CHOOSE(IF(OR(CJ$1,$R52),4,INDEX(CMB[[Res_Rare]:[Res_Rare]],MATCH(ROUND(MIN(SUM(CJ$4,$O52/1000),SUM($O52,CJ$4/1000)),3),CMB[[Cmb_ID]:[Cmb_ID]],0))),-1,-1,0,0)),IF(OR(CJ$1,$R52),4,INDEX(CMB[[Cmb_Rare]:[Cmb_Rare]],MATCH(ROUND(MIN(SUM(CJ$4,$O52/1000),SUM($O52,CJ$4/1000)),3),CMB[[Cmb_ID]:[Cmb_ID]],0))),CHOOSE(AC[[M]:[M]],2,1,1,SUM(AC[[AB]:[DB]])))),""))</f>
        <v/>
      </c>
      <c r="CK52" t="str">
        <f>IF(OR(CK$5="",$S52=""),"",IFERROR(SUM(PRODUCT(INDEX(CMB[[BA_0O]:[BA_2O]],MATCH(ROUND(MIN(SUM(CK$4,$O52/1000),SUM($O52,CK$4/1000)),3),CMB[[Cmb_ID]:[Cmb_ID]],0),SUM(N(CK$1),N($R52),1)),CHOOSE(AC[[M]:[M]],1,1,0,AC[[AB]:[AB]])),PRODUCT(INDEX(CMB[[BD_0O]:[BD_2O]],MATCH(ROUND(MIN(SUM(CK$4,$O52/1000),SUM($O52,CK$4/1000)),3),CMB[[Cmb_ID]:[Cmb_ID]],0),SUM(N(CK$1),N($R52),1)),CHOOSE(AC[[M]:[M]],1,0,1,AC[[DB]:[DB]])),PRODUCT(SUM(ROUND(AVERAGE(VALUE(CK$3),VALUE($P52)),0),CHOOSE(IF(OR(CK$1,$R52),4,INDEX(CMB[[Res_Rare]:[Res_Rare]],MATCH(ROUND(MIN(SUM(CK$4,$O52/1000),SUM($O52,CK$4/1000)),3),CMB[[Cmb_ID]:[Cmb_ID]],0))),-1,-1,0,0)),IF(OR(CK$1,$R52),4,INDEX(CMB[[Cmb_Rare]:[Cmb_Rare]],MATCH(ROUND(MIN(SUM(CK$4,$O52/1000),SUM($O52,CK$4/1000)),3),CMB[[Cmb_ID]:[Cmb_ID]],0))),CHOOSE(AC[[M]:[M]],2,1,1,SUM(AC[[AB]:[DB]])))),""))</f>
        <v/>
      </c>
      <c r="CL52" t="str">
        <f>IF(OR(CL$5="",$S52=""),"",IFERROR(SUM(PRODUCT(INDEX(CMB[[BA_0O]:[BA_2O]],MATCH(ROUND(MIN(SUM(CL$4,$O52/1000),SUM($O52,CL$4/1000)),3),CMB[[Cmb_ID]:[Cmb_ID]],0),SUM(N(CL$1),N($R52),1)),CHOOSE(AC[[M]:[M]],1,1,0,AC[[AB]:[AB]])),PRODUCT(INDEX(CMB[[BD_0O]:[BD_2O]],MATCH(ROUND(MIN(SUM(CL$4,$O52/1000),SUM($O52,CL$4/1000)),3),CMB[[Cmb_ID]:[Cmb_ID]],0),SUM(N(CL$1),N($R52),1)),CHOOSE(AC[[M]:[M]],1,0,1,AC[[DB]:[DB]])),PRODUCT(SUM(ROUND(AVERAGE(VALUE(CL$3),VALUE($P52)),0),CHOOSE(IF(OR(CL$1,$R52),4,INDEX(CMB[[Res_Rare]:[Res_Rare]],MATCH(ROUND(MIN(SUM(CL$4,$O52/1000),SUM($O52,CL$4/1000)),3),CMB[[Cmb_ID]:[Cmb_ID]],0))),-1,-1,0,0)),IF(OR(CL$1,$R52),4,INDEX(CMB[[Cmb_Rare]:[Cmb_Rare]],MATCH(ROUND(MIN(SUM(CL$4,$O52/1000),SUM($O52,CL$4/1000)),3),CMB[[Cmb_ID]:[Cmb_ID]],0))),CHOOSE(AC[[M]:[M]],2,1,1,SUM(AC[[AB]:[DB]])))),""))</f>
        <v/>
      </c>
      <c r="CM52" t="str">
        <f>IF(OR(CM$5="",$S52=""),"",IFERROR(SUM(PRODUCT(INDEX(CMB[[BA_0O]:[BA_2O]],MATCH(ROUND(MIN(SUM(CM$4,$O52/1000),SUM($O52,CM$4/1000)),3),CMB[[Cmb_ID]:[Cmb_ID]],0),SUM(N(CM$1),N($R52),1)),CHOOSE(AC[[M]:[M]],1,1,0,AC[[AB]:[AB]])),PRODUCT(INDEX(CMB[[BD_0O]:[BD_2O]],MATCH(ROUND(MIN(SUM(CM$4,$O52/1000),SUM($O52,CM$4/1000)),3),CMB[[Cmb_ID]:[Cmb_ID]],0),SUM(N(CM$1),N($R52),1)),CHOOSE(AC[[M]:[M]],1,0,1,AC[[DB]:[DB]])),PRODUCT(SUM(ROUND(AVERAGE(VALUE(CM$3),VALUE($P52)),0),CHOOSE(IF(OR(CM$1,$R52),4,INDEX(CMB[[Res_Rare]:[Res_Rare]],MATCH(ROUND(MIN(SUM(CM$4,$O52/1000),SUM($O52,CM$4/1000)),3),CMB[[Cmb_ID]:[Cmb_ID]],0))),-1,-1,0,0)),IF(OR(CM$1,$R52),4,INDEX(CMB[[Cmb_Rare]:[Cmb_Rare]],MATCH(ROUND(MIN(SUM(CM$4,$O52/1000),SUM($O52,CM$4/1000)),3),CMB[[Cmb_ID]:[Cmb_ID]],0))),CHOOSE(AC[[M]:[M]],2,1,1,SUM(AC[[AB]:[DB]])))),""))</f>
        <v/>
      </c>
      <c r="CN52" t="str">
        <f>IF(OR(CN$5="",$S52=""),"",IFERROR(SUM(PRODUCT(INDEX(CMB[[BA_0O]:[BA_2O]],MATCH(ROUND(MIN(SUM(CN$4,$O52/1000),SUM($O52,CN$4/1000)),3),CMB[[Cmb_ID]:[Cmb_ID]],0),SUM(N(CN$1),N($R52),1)),CHOOSE(AC[[M]:[M]],1,1,0,AC[[AB]:[AB]])),PRODUCT(INDEX(CMB[[BD_0O]:[BD_2O]],MATCH(ROUND(MIN(SUM(CN$4,$O52/1000),SUM($O52,CN$4/1000)),3),CMB[[Cmb_ID]:[Cmb_ID]],0),SUM(N(CN$1),N($R52),1)),CHOOSE(AC[[M]:[M]],1,0,1,AC[[DB]:[DB]])),PRODUCT(SUM(ROUND(AVERAGE(VALUE(CN$3),VALUE($P52)),0),CHOOSE(IF(OR(CN$1,$R52),4,INDEX(CMB[[Res_Rare]:[Res_Rare]],MATCH(ROUND(MIN(SUM(CN$4,$O52/1000),SUM($O52,CN$4/1000)),3),CMB[[Cmb_ID]:[Cmb_ID]],0))),-1,-1,0,0)),IF(OR(CN$1,$R52),4,INDEX(CMB[[Cmb_Rare]:[Cmb_Rare]],MATCH(ROUND(MIN(SUM(CN$4,$O52/1000),SUM($O52,CN$4/1000)),3),CMB[[Cmb_ID]:[Cmb_ID]],0))),CHOOSE(AC[[M]:[M]],2,1,1,SUM(AC[[AB]:[DB]])))),""))</f>
        <v/>
      </c>
      <c r="CO52" t="str">
        <f>IF(OR(CO$5="",$S52=""),"",IFERROR(SUM(PRODUCT(INDEX(CMB[[BA_0O]:[BA_2O]],MATCH(ROUND(MIN(SUM(CO$4,$O52/1000),SUM($O52,CO$4/1000)),3),CMB[[Cmb_ID]:[Cmb_ID]],0),SUM(N(CO$1),N($R52),1)),CHOOSE(AC[[M]:[M]],1,1,0,AC[[AB]:[AB]])),PRODUCT(INDEX(CMB[[BD_0O]:[BD_2O]],MATCH(ROUND(MIN(SUM(CO$4,$O52/1000),SUM($O52,CO$4/1000)),3),CMB[[Cmb_ID]:[Cmb_ID]],0),SUM(N(CO$1),N($R52),1)),CHOOSE(AC[[M]:[M]],1,0,1,AC[[DB]:[DB]])),PRODUCT(SUM(ROUND(AVERAGE(VALUE(CO$3),VALUE($P52)),0),CHOOSE(IF(OR(CO$1,$R52),4,INDEX(CMB[[Res_Rare]:[Res_Rare]],MATCH(ROUND(MIN(SUM(CO$4,$O52/1000),SUM($O52,CO$4/1000)),3),CMB[[Cmb_ID]:[Cmb_ID]],0))),-1,-1,0,0)),IF(OR(CO$1,$R52),4,INDEX(CMB[[Cmb_Rare]:[Cmb_Rare]],MATCH(ROUND(MIN(SUM(CO$4,$O52/1000),SUM($O52,CO$4/1000)),3),CMB[[Cmb_ID]:[Cmb_ID]],0))),CHOOSE(AC[[M]:[M]],2,1,1,SUM(AC[[AB]:[DB]])))),""))</f>
        <v/>
      </c>
      <c r="CP52" t="str">
        <f>IF(OR(CP$5="",$S52=""),"",IFERROR(SUM(PRODUCT(INDEX(CMB[[BA_0O]:[BA_2O]],MATCH(ROUND(MIN(SUM(CP$4,$O52/1000),SUM($O52,CP$4/1000)),3),CMB[[Cmb_ID]:[Cmb_ID]],0),SUM(N(CP$1),N($R52),1)),CHOOSE(AC[[M]:[M]],1,1,0,AC[[AB]:[AB]])),PRODUCT(INDEX(CMB[[BD_0O]:[BD_2O]],MATCH(ROUND(MIN(SUM(CP$4,$O52/1000),SUM($O52,CP$4/1000)),3),CMB[[Cmb_ID]:[Cmb_ID]],0),SUM(N(CP$1),N($R52),1)),CHOOSE(AC[[M]:[M]],1,0,1,AC[[DB]:[DB]])),PRODUCT(SUM(ROUND(AVERAGE(VALUE(CP$3),VALUE($P52)),0),CHOOSE(IF(OR(CP$1,$R52),4,INDEX(CMB[[Res_Rare]:[Res_Rare]],MATCH(ROUND(MIN(SUM(CP$4,$O52/1000),SUM($O52,CP$4/1000)),3),CMB[[Cmb_ID]:[Cmb_ID]],0))),-1,-1,0,0)),IF(OR(CP$1,$R52),4,INDEX(CMB[[Cmb_Rare]:[Cmb_Rare]],MATCH(ROUND(MIN(SUM(CP$4,$O52/1000),SUM($O52,CP$4/1000)),3),CMB[[Cmb_ID]:[Cmb_ID]],0))),CHOOSE(AC[[M]:[M]],2,1,1,SUM(AC[[AB]:[DB]])))),""))</f>
        <v/>
      </c>
      <c r="CQ52" t="str">
        <f>IF(OR(CQ$5="",$S52=""),"",IFERROR(SUM(PRODUCT(INDEX(CMB[[BA_0O]:[BA_2O]],MATCH(ROUND(MIN(SUM(CQ$4,$O52/1000),SUM($O52,CQ$4/1000)),3),CMB[[Cmb_ID]:[Cmb_ID]],0),SUM(N(CQ$1),N($R52),1)),CHOOSE(AC[[M]:[M]],1,1,0,AC[[AB]:[AB]])),PRODUCT(INDEX(CMB[[BD_0O]:[BD_2O]],MATCH(ROUND(MIN(SUM(CQ$4,$O52/1000),SUM($O52,CQ$4/1000)),3),CMB[[Cmb_ID]:[Cmb_ID]],0),SUM(N(CQ$1),N($R52),1)),CHOOSE(AC[[M]:[M]],1,0,1,AC[[DB]:[DB]])),PRODUCT(SUM(ROUND(AVERAGE(VALUE(CQ$3),VALUE($P52)),0),CHOOSE(IF(OR(CQ$1,$R52),4,INDEX(CMB[[Res_Rare]:[Res_Rare]],MATCH(ROUND(MIN(SUM(CQ$4,$O52/1000),SUM($O52,CQ$4/1000)),3),CMB[[Cmb_ID]:[Cmb_ID]],0))),-1,-1,0,0)),IF(OR(CQ$1,$R52),4,INDEX(CMB[[Cmb_Rare]:[Cmb_Rare]],MATCH(ROUND(MIN(SUM(CQ$4,$O52/1000),SUM($O52,CQ$4/1000)),3),CMB[[Cmb_ID]:[Cmb_ID]],0))),CHOOSE(AC[[M]:[M]],2,1,1,SUM(AC[[AB]:[DB]])))),""))</f>
        <v/>
      </c>
      <c r="CR52" t="str">
        <f>IF(OR(CR$5="",$S52=""),"",IFERROR(SUM(PRODUCT(INDEX(CMB[[BA_0O]:[BA_2O]],MATCH(ROUND(MIN(SUM(CR$4,$O52/1000),SUM($O52,CR$4/1000)),3),CMB[[Cmb_ID]:[Cmb_ID]],0),SUM(N(CR$1),N($R52),1)),CHOOSE(AC[[M]:[M]],1,1,0,AC[[AB]:[AB]])),PRODUCT(INDEX(CMB[[BD_0O]:[BD_2O]],MATCH(ROUND(MIN(SUM(CR$4,$O52/1000),SUM($O52,CR$4/1000)),3),CMB[[Cmb_ID]:[Cmb_ID]],0),SUM(N(CR$1),N($R52),1)),CHOOSE(AC[[M]:[M]],1,0,1,AC[[DB]:[DB]])),PRODUCT(SUM(ROUND(AVERAGE(VALUE(CR$3),VALUE($P52)),0),CHOOSE(IF(OR(CR$1,$R52),4,INDEX(CMB[[Res_Rare]:[Res_Rare]],MATCH(ROUND(MIN(SUM(CR$4,$O52/1000),SUM($O52,CR$4/1000)),3),CMB[[Cmb_ID]:[Cmb_ID]],0))),-1,-1,0,0)),IF(OR(CR$1,$R52),4,INDEX(CMB[[Cmb_Rare]:[Cmb_Rare]],MATCH(ROUND(MIN(SUM(CR$4,$O52/1000),SUM($O52,CR$4/1000)),3),CMB[[Cmb_ID]:[Cmb_ID]],0))),CHOOSE(AC[[M]:[M]],2,1,1,SUM(AC[[AB]:[DB]])))),""))</f>
        <v/>
      </c>
      <c r="CS52" t="str">
        <f>IF(OR(CS$5="",$S52=""),"",IFERROR(SUM(PRODUCT(INDEX(CMB[[BA_0O]:[BA_2O]],MATCH(ROUND(MIN(SUM(CS$4,$O52/1000),SUM($O52,CS$4/1000)),3),CMB[[Cmb_ID]:[Cmb_ID]],0),SUM(N(CS$1),N($R52),1)),CHOOSE(AC[[M]:[M]],1,1,0,AC[[AB]:[AB]])),PRODUCT(INDEX(CMB[[BD_0O]:[BD_2O]],MATCH(ROUND(MIN(SUM(CS$4,$O52/1000),SUM($O52,CS$4/1000)),3),CMB[[Cmb_ID]:[Cmb_ID]],0),SUM(N(CS$1),N($R52),1)),CHOOSE(AC[[M]:[M]],1,0,1,AC[[DB]:[DB]])),PRODUCT(SUM(ROUND(AVERAGE(VALUE(CS$3),VALUE($P52)),0),CHOOSE(IF(OR(CS$1,$R52),4,INDEX(CMB[[Res_Rare]:[Res_Rare]],MATCH(ROUND(MIN(SUM(CS$4,$O52/1000),SUM($O52,CS$4/1000)),3),CMB[[Cmb_ID]:[Cmb_ID]],0))),-1,-1,0,0)),IF(OR(CS$1,$R52),4,INDEX(CMB[[Cmb_Rare]:[Cmb_Rare]],MATCH(ROUND(MIN(SUM(CS$4,$O52/1000),SUM($O52,CS$4/1000)),3),CMB[[Cmb_ID]:[Cmb_ID]],0))),CHOOSE(AC[[M]:[M]],2,1,1,SUM(AC[[AB]:[DB]])))),""))</f>
        <v/>
      </c>
      <c r="CT52" t="str">
        <f>IF(OR(CT$5="",$S52=""),"",IFERROR(SUM(PRODUCT(INDEX(CMB[[BA_0O]:[BA_2O]],MATCH(ROUND(MIN(SUM(CT$4,$O52/1000),SUM($O52,CT$4/1000)),3),CMB[[Cmb_ID]:[Cmb_ID]],0),SUM(N(CT$1),N($R52),1)),CHOOSE(AC[[M]:[M]],1,1,0,AC[[AB]:[AB]])),PRODUCT(INDEX(CMB[[BD_0O]:[BD_2O]],MATCH(ROUND(MIN(SUM(CT$4,$O52/1000),SUM($O52,CT$4/1000)),3),CMB[[Cmb_ID]:[Cmb_ID]],0),SUM(N(CT$1),N($R52),1)),CHOOSE(AC[[M]:[M]],1,0,1,AC[[DB]:[DB]])),PRODUCT(SUM(ROUND(AVERAGE(VALUE(CT$3),VALUE($P52)),0),CHOOSE(IF(OR(CT$1,$R52),4,INDEX(CMB[[Res_Rare]:[Res_Rare]],MATCH(ROUND(MIN(SUM(CT$4,$O52/1000),SUM($O52,CT$4/1000)),3),CMB[[Cmb_ID]:[Cmb_ID]],0))),-1,-1,0,0)),IF(OR(CT$1,$R52),4,INDEX(CMB[[Cmb_Rare]:[Cmb_Rare]],MATCH(ROUND(MIN(SUM(CT$4,$O52/1000),SUM($O52,CT$4/1000)),3),CMB[[Cmb_ID]:[Cmb_ID]],0))),CHOOSE(AC[[M]:[M]],2,1,1,SUM(AC[[AB]:[DB]])))),""))</f>
        <v/>
      </c>
      <c r="CU52" t="str">
        <f>IF(OR(CU$5="",$S52=""),"",IFERROR(SUM(PRODUCT(INDEX(CMB[[BA_0O]:[BA_2O]],MATCH(ROUND(MIN(SUM(CU$4,$O52/1000),SUM($O52,CU$4/1000)),3),CMB[[Cmb_ID]:[Cmb_ID]],0),SUM(N(CU$1),N($R52),1)),CHOOSE(AC[[M]:[M]],1,1,0,AC[[AB]:[AB]])),PRODUCT(INDEX(CMB[[BD_0O]:[BD_2O]],MATCH(ROUND(MIN(SUM(CU$4,$O52/1000),SUM($O52,CU$4/1000)),3),CMB[[Cmb_ID]:[Cmb_ID]],0),SUM(N(CU$1),N($R52),1)),CHOOSE(AC[[M]:[M]],1,0,1,AC[[DB]:[DB]])),PRODUCT(SUM(ROUND(AVERAGE(VALUE(CU$3),VALUE($P52)),0),CHOOSE(IF(OR(CU$1,$R52),4,INDEX(CMB[[Res_Rare]:[Res_Rare]],MATCH(ROUND(MIN(SUM(CU$4,$O52/1000),SUM($O52,CU$4/1000)),3),CMB[[Cmb_ID]:[Cmb_ID]],0))),-1,-1,0,0)),IF(OR(CU$1,$R52),4,INDEX(CMB[[Cmb_Rare]:[Cmb_Rare]],MATCH(ROUND(MIN(SUM(CU$4,$O52/1000),SUM($O52,CU$4/1000)),3),CMB[[Cmb_ID]:[Cmb_ID]],0))),CHOOSE(AC[[M]:[M]],2,1,1,SUM(AC[[AB]:[DB]])))),""))</f>
        <v/>
      </c>
      <c r="CV52" t="str">
        <f>IF(OR(CV$5="",$S52=""),"",IFERROR(SUM(PRODUCT(INDEX(CMB[[BA_0O]:[BA_2O]],MATCH(ROUND(MIN(SUM(CV$4,$O52/1000),SUM($O52,CV$4/1000)),3),CMB[[Cmb_ID]:[Cmb_ID]],0),SUM(N(CV$1),N($R52),1)),CHOOSE(AC[[M]:[M]],1,1,0,AC[[AB]:[AB]])),PRODUCT(INDEX(CMB[[BD_0O]:[BD_2O]],MATCH(ROUND(MIN(SUM(CV$4,$O52/1000),SUM($O52,CV$4/1000)),3),CMB[[Cmb_ID]:[Cmb_ID]],0),SUM(N(CV$1),N($R52),1)),CHOOSE(AC[[M]:[M]],1,0,1,AC[[DB]:[DB]])),PRODUCT(SUM(ROUND(AVERAGE(VALUE(CV$3),VALUE($P52)),0),CHOOSE(IF(OR(CV$1,$R52),4,INDEX(CMB[[Res_Rare]:[Res_Rare]],MATCH(ROUND(MIN(SUM(CV$4,$O52/1000),SUM($O52,CV$4/1000)),3),CMB[[Cmb_ID]:[Cmb_ID]],0))),-1,-1,0,0)),IF(OR(CV$1,$R52),4,INDEX(CMB[[Cmb_Rare]:[Cmb_Rare]],MATCH(ROUND(MIN(SUM(CV$4,$O52/1000),SUM($O52,CV$4/1000)),3),CMB[[Cmb_ID]:[Cmb_ID]],0))),CHOOSE(AC[[M]:[M]],2,1,1,SUM(AC[[AB]:[DB]])))),""))</f>
        <v/>
      </c>
      <c r="CW52" t="str">
        <f>IF(OR(CW$5="",$S52=""),"",IFERROR(SUM(PRODUCT(INDEX(CMB[[BA_0O]:[BA_2O]],MATCH(ROUND(MIN(SUM(CW$4,$O52/1000),SUM($O52,CW$4/1000)),3),CMB[[Cmb_ID]:[Cmb_ID]],0),SUM(N(CW$1),N($R52),1)),CHOOSE(AC[[M]:[M]],1,1,0,AC[[AB]:[AB]])),PRODUCT(INDEX(CMB[[BD_0O]:[BD_2O]],MATCH(ROUND(MIN(SUM(CW$4,$O52/1000),SUM($O52,CW$4/1000)),3),CMB[[Cmb_ID]:[Cmb_ID]],0),SUM(N(CW$1),N($R52),1)),CHOOSE(AC[[M]:[M]],1,0,1,AC[[DB]:[DB]])),PRODUCT(SUM(ROUND(AVERAGE(VALUE(CW$3),VALUE($P52)),0),CHOOSE(IF(OR(CW$1,$R52),4,INDEX(CMB[[Res_Rare]:[Res_Rare]],MATCH(ROUND(MIN(SUM(CW$4,$O52/1000),SUM($O52,CW$4/1000)),3),CMB[[Cmb_ID]:[Cmb_ID]],0))),-1,-1,0,0)),IF(OR(CW$1,$R52),4,INDEX(CMB[[Cmb_Rare]:[Cmb_Rare]],MATCH(ROUND(MIN(SUM(CW$4,$O52/1000),SUM($O52,CW$4/1000)),3),CMB[[Cmb_ID]:[Cmb_ID]],0))),CHOOSE(AC[[M]:[M]],2,1,1,SUM(AC[[AB]:[DB]])))),""))</f>
        <v/>
      </c>
      <c r="CX52" t="str">
        <f>IF(OR(CX$5="",$S52=""),"",IFERROR(SUM(PRODUCT(INDEX(CMB[[BA_0O]:[BA_2O]],MATCH(ROUND(MIN(SUM(CX$4,$O52/1000),SUM($O52,CX$4/1000)),3),CMB[[Cmb_ID]:[Cmb_ID]],0),SUM(N(CX$1),N($R52),1)),CHOOSE(AC[[M]:[M]],1,1,0,AC[[AB]:[AB]])),PRODUCT(INDEX(CMB[[BD_0O]:[BD_2O]],MATCH(ROUND(MIN(SUM(CX$4,$O52/1000),SUM($O52,CX$4/1000)),3),CMB[[Cmb_ID]:[Cmb_ID]],0),SUM(N(CX$1),N($R52),1)),CHOOSE(AC[[M]:[M]],1,0,1,AC[[DB]:[DB]])),PRODUCT(SUM(ROUND(AVERAGE(VALUE(CX$3),VALUE($P52)),0),CHOOSE(IF(OR(CX$1,$R52),4,INDEX(CMB[[Res_Rare]:[Res_Rare]],MATCH(ROUND(MIN(SUM(CX$4,$O52/1000),SUM($O52,CX$4/1000)),3),CMB[[Cmb_ID]:[Cmb_ID]],0))),-1,-1,0,0)),IF(OR(CX$1,$R52),4,INDEX(CMB[[Cmb_Rare]:[Cmb_Rare]],MATCH(ROUND(MIN(SUM(CX$4,$O52/1000),SUM($O52,CX$4/1000)),3),CMB[[Cmb_ID]:[Cmb_ID]],0))),CHOOSE(AC[[M]:[M]],2,1,1,SUM(AC[[AB]:[DB]])))),""))</f>
        <v/>
      </c>
      <c r="CY52" t="str">
        <f>IF(OR(CY$5="",$S52=""),"",IFERROR(SUM(PRODUCT(INDEX(CMB[[BA_0O]:[BA_2O]],MATCH(ROUND(MIN(SUM(CY$4,$O52/1000),SUM($O52,CY$4/1000)),3),CMB[[Cmb_ID]:[Cmb_ID]],0),SUM(N(CY$1),N($R52),1)),CHOOSE(AC[[M]:[M]],1,1,0,AC[[AB]:[AB]])),PRODUCT(INDEX(CMB[[BD_0O]:[BD_2O]],MATCH(ROUND(MIN(SUM(CY$4,$O52/1000),SUM($O52,CY$4/1000)),3),CMB[[Cmb_ID]:[Cmb_ID]],0),SUM(N(CY$1),N($R52),1)),CHOOSE(AC[[M]:[M]],1,0,1,AC[[DB]:[DB]])),PRODUCT(SUM(ROUND(AVERAGE(VALUE(CY$3),VALUE($P52)),0),CHOOSE(IF(OR(CY$1,$R52),4,INDEX(CMB[[Res_Rare]:[Res_Rare]],MATCH(ROUND(MIN(SUM(CY$4,$O52/1000),SUM($O52,CY$4/1000)),3),CMB[[Cmb_ID]:[Cmb_ID]],0))),-1,-1,0,0)),IF(OR(CY$1,$R52),4,INDEX(CMB[[Cmb_Rare]:[Cmb_Rare]],MATCH(ROUND(MIN(SUM(CY$4,$O52/1000),SUM($O52,CY$4/1000)),3),CMB[[Cmb_ID]:[Cmb_ID]],0))),CHOOSE(AC[[M]:[M]],2,1,1,SUM(AC[[AB]:[DB]])))),""))</f>
        <v/>
      </c>
      <c r="CZ52" t="str">
        <f>IF(OR(CZ$5="",$S52=""),"",IFERROR(SUM(PRODUCT(INDEX(CMB[[BA_0O]:[BA_2O]],MATCH(ROUND(MIN(SUM(CZ$4,$O52/1000),SUM($O52,CZ$4/1000)),3),CMB[[Cmb_ID]:[Cmb_ID]],0),SUM(N(CZ$1),N($R52),1)),CHOOSE(AC[[M]:[M]],1,1,0,AC[[AB]:[AB]])),PRODUCT(INDEX(CMB[[BD_0O]:[BD_2O]],MATCH(ROUND(MIN(SUM(CZ$4,$O52/1000),SUM($O52,CZ$4/1000)),3),CMB[[Cmb_ID]:[Cmb_ID]],0),SUM(N(CZ$1),N($R52),1)),CHOOSE(AC[[M]:[M]],1,0,1,AC[[DB]:[DB]])),PRODUCT(SUM(ROUND(AVERAGE(VALUE(CZ$3),VALUE($P52)),0),CHOOSE(IF(OR(CZ$1,$R52),4,INDEX(CMB[[Res_Rare]:[Res_Rare]],MATCH(ROUND(MIN(SUM(CZ$4,$O52/1000),SUM($O52,CZ$4/1000)),3),CMB[[Cmb_ID]:[Cmb_ID]],0))),-1,-1,0,0)),IF(OR(CZ$1,$R52),4,INDEX(CMB[[Cmb_Rare]:[Cmb_Rare]],MATCH(ROUND(MIN(SUM(CZ$4,$O52/1000),SUM($O52,CZ$4/1000)),3),CMB[[Cmb_ID]:[Cmb_ID]],0))),CHOOSE(AC[[M]:[M]],2,1,1,SUM(AC[[AB]:[DB]])))),""))</f>
        <v/>
      </c>
      <c r="DA52" t="str">
        <f>IF(OR(DA$5="",$S52=""),"",IFERROR(SUM(PRODUCT(INDEX(CMB[[BA_0O]:[BA_2O]],MATCH(ROUND(MIN(SUM(DA$4,$O52/1000),SUM($O52,DA$4/1000)),3),CMB[[Cmb_ID]:[Cmb_ID]],0),SUM(N(DA$1),N($R52),1)),CHOOSE(AC[[M]:[M]],1,1,0,AC[[AB]:[AB]])),PRODUCT(INDEX(CMB[[BD_0O]:[BD_2O]],MATCH(ROUND(MIN(SUM(DA$4,$O52/1000),SUM($O52,DA$4/1000)),3),CMB[[Cmb_ID]:[Cmb_ID]],0),SUM(N(DA$1),N($R52),1)),CHOOSE(AC[[M]:[M]],1,0,1,AC[[DB]:[DB]])),PRODUCT(SUM(ROUND(AVERAGE(VALUE(DA$3),VALUE($P52)),0),CHOOSE(IF(OR(DA$1,$R52),4,INDEX(CMB[[Res_Rare]:[Res_Rare]],MATCH(ROUND(MIN(SUM(DA$4,$O52/1000),SUM($O52,DA$4/1000)),3),CMB[[Cmb_ID]:[Cmb_ID]],0))),-1,-1,0,0)),IF(OR(DA$1,$R52),4,INDEX(CMB[[Cmb_Rare]:[Cmb_Rare]],MATCH(ROUND(MIN(SUM(DA$4,$O52/1000),SUM($O52,DA$4/1000)),3),CMB[[Cmb_ID]:[Cmb_ID]],0))),CHOOSE(AC[[M]:[M]],2,1,1,SUM(AC[[AB]:[DB]])))),""))</f>
        <v/>
      </c>
      <c r="DB52" t="str">
        <f>IF(OR(DB$5="",$S52=""),"",IFERROR(SUM(PRODUCT(INDEX(CMB[[BA_0O]:[BA_2O]],MATCH(ROUND(MIN(SUM(DB$4,$O52/1000),SUM($O52,DB$4/1000)),3),CMB[[Cmb_ID]:[Cmb_ID]],0),SUM(N(DB$1),N($R52),1)),CHOOSE(AC[[M]:[M]],1,1,0,AC[[AB]:[AB]])),PRODUCT(INDEX(CMB[[BD_0O]:[BD_2O]],MATCH(ROUND(MIN(SUM(DB$4,$O52/1000),SUM($O52,DB$4/1000)),3),CMB[[Cmb_ID]:[Cmb_ID]],0),SUM(N(DB$1),N($R52),1)),CHOOSE(AC[[M]:[M]],1,0,1,AC[[DB]:[DB]])),PRODUCT(SUM(ROUND(AVERAGE(VALUE(DB$3),VALUE($P52)),0),CHOOSE(IF(OR(DB$1,$R52),4,INDEX(CMB[[Res_Rare]:[Res_Rare]],MATCH(ROUND(MIN(SUM(DB$4,$O52/1000),SUM($O52,DB$4/1000)),3),CMB[[Cmb_ID]:[Cmb_ID]],0))),-1,-1,0,0)),IF(OR(DB$1,$R52),4,INDEX(CMB[[Cmb_Rare]:[Cmb_Rare]],MATCH(ROUND(MIN(SUM(DB$4,$O52/1000),SUM($O52,DB$4/1000)),3),CMB[[Cmb_ID]:[Cmb_ID]],0))),CHOOSE(AC[[M]:[M]],2,1,1,SUM(AC[[AB]:[DB]])))),""))</f>
        <v/>
      </c>
      <c r="DC52" t="str">
        <f>IF(OR(DC$5="",$S52=""),"",IFERROR(SUM(PRODUCT(INDEX(CMB[[BA_0O]:[BA_2O]],MATCH(ROUND(MIN(SUM(DC$4,$O52/1000),SUM($O52,DC$4/1000)),3),CMB[[Cmb_ID]:[Cmb_ID]],0),SUM(N(DC$1),N($R52),1)),CHOOSE(AC[[M]:[M]],1,1,0,AC[[AB]:[AB]])),PRODUCT(INDEX(CMB[[BD_0O]:[BD_2O]],MATCH(ROUND(MIN(SUM(DC$4,$O52/1000),SUM($O52,DC$4/1000)),3),CMB[[Cmb_ID]:[Cmb_ID]],0),SUM(N(DC$1),N($R52),1)),CHOOSE(AC[[M]:[M]],1,0,1,AC[[DB]:[DB]])),PRODUCT(SUM(ROUND(AVERAGE(VALUE(DC$3),VALUE($P52)),0),CHOOSE(IF(OR(DC$1,$R52),4,INDEX(CMB[[Res_Rare]:[Res_Rare]],MATCH(ROUND(MIN(SUM(DC$4,$O52/1000),SUM($O52,DC$4/1000)),3),CMB[[Cmb_ID]:[Cmb_ID]],0))),-1,-1,0,0)),IF(OR(DC$1,$R52),4,INDEX(CMB[[Cmb_Rare]:[Cmb_Rare]],MATCH(ROUND(MIN(SUM(DC$4,$O52/1000),SUM($O52,DC$4/1000)),3),CMB[[Cmb_ID]:[Cmb_ID]],0))),CHOOSE(AC[[M]:[M]],2,1,1,SUM(AC[[AB]:[DB]])))),""))</f>
        <v/>
      </c>
      <c r="DD52" t="str">
        <f>IF(OR(DD$5="",$S52=""),"",IFERROR(SUM(PRODUCT(INDEX(CMB[[BA_0O]:[BA_2O]],MATCH(ROUND(MIN(SUM(DD$4,$O52/1000),SUM($O52,DD$4/1000)),3),CMB[[Cmb_ID]:[Cmb_ID]],0),SUM(N(DD$1),N($R52),1)),CHOOSE(AC[[M]:[M]],1,1,0,AC[[AB]:[AB]])),PRODUCT(INDEX(CMB[[BD_0O]:[BD_2O]],MATCH(ROUND(MIN(SUM(DD$4,$O52/1000),SUM($O52,DD$4/1000)),3),CMB[[Cmb_ID]:[Cmb_ID]],0),SUM(N(DD$1),N($R52),1)),CHOOSE(AC[[M]:[M]],1,0,1,AC[[DB]:[DB]])),PRODUCT(SUM(ROUND(AVERAGE(VALUE(DD$3),VALUE($P52)),0),CHOOSE(IF(OR(DD$1,$R52),4,INDEX(CMB[[Res_Rare]:[Res_Rare]],MATCH(ROUND(MIN(SUM(DD$4,$O52/1000),SUM($O52,DD$4/1000)),3),CMB[[Cmb_ID]:[Cmb_ID]],0))),-1,-1,0,0)),IF(OR(DD$1,$R52),4,INDEX(CMB[[Cmb_Rare]:[Cmb_Rare]],MATCH(ROUND(MIN(SUM(DD$4,$O52/1000),SUM($O52,DD$4/1000)),3),CMB[[Cmb_ID]:[Cmb_ID]],0))),CHOOSE(AC[[M]:[M]],2,1,1,SUM(AC[[AB]:[DB]])))),""))</f>
        <v/>
      </c>
      <c r="DE52" t="str">
        <f>IF(OR(DE$5="",$S52=""),"",IFERROR(SUM(PRODUCT(INDEX(CMB[[BA_0O]:[BA_2O]],MATCH(ROUND(MIN(SUM(DE$4,$O52/1000),SUM($O52,DE$4/1000)),3),CMB[[Cmb_ID]:[Cmb_ID]],0),SUM(N(DE$1),N($R52),1)),CHOOSE(AC[[M]:[M]],1,1,0,AC[[AB]:[AB]])),PRODUCT(INDEX(CMB[[BD_0O]:[BD_2O]],MATCH(ROUND(MIN(SUM(DE$4,$O52/1000),SUM($O52,DE$4/1000)),3),CMB[[Cmb_ID]:[Cmb_ID]],0),SUM(N(DE$1),N($R52),1)),CHOOSE(AC[[M]:[M]],1,0,1,AC[[DB]:[DB]])),PRODUCT(SUM(ROUND(AVERAGE(VALUE(DE$3),VALUE($P52)),0),CHOOSE(IF(OR(DE$1,$R52),4,INDEX(CMB[[Res_Rare]:[Res_Rare]],MATCH(ROUND(MIN(SUM(DE$4,$O52/1000),SUM($O52,DE$4/1000)),3),CMB[[Cmb_ID]:[Cmb_ID]],0))),-1,-1,0,0)),IF(OR(DE$1,$R52),4,INDEX(CMB[[Cmb_Rare]:[Cmb_Rare]],MATCH(ROUND(MIN(SUM(DE$4,$O52/1000),SUM($O52,DE$4/1000)),3),CMB[[Cmb_ID]:[Cmb_ID]],0))),CHOOSE(AC[[M]:[M]],2,1,1,SUM(AC[[AB]:[DB]])))),""))</f>
        <v/>
      </c>
      <c r="DF52" t="str">
        <f>IF(OR(DF$5="",$S52=""),"",IFERROR(SUM(PRODUCT(INDEX(CMB[[BA_0O]:[BA_2O]],MATCH(ROUND(MIN(SUM(DF$4,$O52/1000),SUM($O52,DF$4/1000)),3),CMB[[Cmb_ID]:[Cmb_ID]],0),SUM(N(DF$1),N($R52),1)),CHOOSE(AC[[M]:[M]],1,1,0,AC[[AB]:[AB]])),PRODUCT(INDEX(CMB[[BD_0O]:[BD_2O]],MATCH(ROUND(MIN(SUM(DF$4,$O52/1000),SUM($O52,DF$4/1000)),3),CMB[[Cmb_ID]:[Cmb_ID]],0),SUM(N(DF$1),N($R52),1)),CHOOSE(AC[[M]:[M]],1,0,1,AC[[DB]:[DB]])),PRODUCT(SUM(ROUND(AVERAGE(VALUE(DF$3),VALUE($P52)),0),CHOOSE(IF(OR(DF$1,$R52),4,INDEX(CMB[[Res_Rare]:[Res_Rare]],MATCH(ROUND(MIN(SUM(DF$4,$O52/1000),SUM($O52,DF$4/1000)),3),CMB[[Cmb_ID]:[Cmb_ID]],0))),-1,-1,0,0)),IF(OR(DF$1,$R52),4,INDEX(CMB[[Cmb_Rare]:[Cmb_Rare]],MATCH(ROUND(MIN(SUM(DF$4,$O52/1000),SUM($O52,DF$4/1000)),3),CMB[[Cmb_ID]:[Cmb_ID]],0))),CHOOSE(AC[[M]:[M]],2,1,1,SUM(AC[[AB]:[DB]])))),""))</f>
        <v/>
      </c>
      <c r="DG52" t="str">
        <f>IF(OR(DG$5="",$S52=""),"",IFERROR(SUM(PRODUCT(INDEX(CMB[[BA_0O]:[BA_2O]],MATCH(ROUND(MIN(SUM(DG$4,$O52/1000),SUM($O52,DG$4/1000)),3),CMB[[Cmb_ID]:[Cmb_ID]],0),SUM(N(DG$1),N($R52),1)),CHOOSE(AC[[M]:[M]],1,1,0,AC[[AB]:[AB]])),PRODUCT(INDEX(CMB[[BD_0O]:[BD_2O]],MATCH(ROUND(MIN(SUM(DG$4,$O52/1000),SUM($O52,DG$4/1000)),3),CMB[[Cmb_ID]:[Cmb_ID]],0),SUM(N(DG$1),N($R52),1)),CHOOSE(AC[[M]:[M]],1,0,1,AC[[DB]:[DB]])),PRODUCT(SUM(ROUND(AVERAGE(VALUE(DG$3),VALUE($P52)),0),CHOOSE(IF(OR(DG$1,$R52),4,INDEX(CMB[[Res_Rare]:[Res_Rare]],MATCH(ROUND(MIN(SUM(DG$4,$O52/1000),SUM($O52,DG$4/1000)),3),CMB[[Cmb_ID]:[Cmb_ID]],0))),-1,-1,0,0)),IF(OR(DG$1,$R52),4,INDEX(CMB[[Cmb_Rare]:[Cmb_Rare]],MATCH(ROUND(MIN(SUM(DG$4,$O52/1000),SUM($O52,DG$4/1000)),3),CMB[[Cmb_ID]:[Cmb_ID]],0))),CHOOSE(AC[[M]:[M]],2,1,1,SUM(AC[[AB]:[DB]])))),""))</f>
        <v/>
      </c>
      <c r="DH52" t="str">
        <f>IF(OR(DH$5="",$S52=""),"",IFERROR(SUM(PRODUCT(INDEX(CMB[[BA_0O]:[BA_2O]],MATCH(ROUND(MIN(SUM(DH$4,$O52/1000),SUM($O52,DH$4/1000)),3),CMB[[Cmb_ID]:[Cmb_ID]],0),SUM(N(DH$1),N($R52),1)),CHOOSE(AC[[M]:[M]],1,1,0,AC[[AB]:[AB]])),PRODUCT(INDEX(CMB[[BD_0O]:[BD_2O]],MATCH(ROUND(MIN(SUM(DH$4,$O52/1000),SUM($O52,DH$4/1000)),3),CMB[[Cmb_ID]:[Cmb_ID]],0),SUM(N(DH$1),N($R52),1)),CHOOSE(AC[[M]:[M]],1,0,1,AC[[DB]:[DB]])),PRODUCT(SUM(ROUND(AVERAGE(VALUE(DH$3),VALUE($P52)),0),CHOOSE(IF(OR(DH$1,$R52),4,INDEX(CMB[[Res_Rare]:[Res_Rare]],MATCH(ROUND(MIN(SUM(DH$4,$O52/1000),SUM($O52,DH$4/1000)),3),CMB[[Cmb_ID]:[Cmb_ID]],0))),-1,-1,0,0)),IF(OR(DH$1,$R52),4,INDEX(CMB[[Cmb_Rare]:[Cmb_Rare]],MATCH(ROUND(MIN(SUM(DH$4,$O52/1000),SUM($O52,DH$4/1000)),3),CMB[[Cmb_ID]:[Cmb_ID]],0))),CHOOSE(AC[[M]:[M]],2,1,1,SUM(AC[[AB]:[DB]])))),""))</f>
        <v/>
      </c>
      <c r="DI52" t="str">
        <f>IF(OR(DI$5="",$S52=""),"",IFERROR(SUM(PRODUCT(INDEX(CMB[[BA_0O]:[BA_2O]],MATCH(ROUND(MIN(SUM(DI$4,$O52/1000),SUM($O52,DI$4/1000)),3),CMB[[Cmb_ID]:[Cmb_ID]],0),SUM(N(DI$1),N($R52),1)),CHOOSE(AC[[M]:[M]],1,1,0,AC[[AB]:[AB]])),PRODUCT(INDEX(CMB[[BD_0O]:[BD_2O]],MATCH(ROUND(MIN(SUM(DI$4,$O52/1000),SUM($O52,DI$4/1000)),3),CMB[[Cmb_ID]:[Cmb_ID]],0),SUM(N(DI$1),N($R52),1)),CHOOSE(AC[[M]:[M]],1,0,1,AC[[DB]:[DB]])),PRODUCT(SUM(ROUND(AVERAGE(VALUE(DI$3),VALUE($P52)),0),CHOOSE(IF(OR(DI$1,$R52),4,INDEX(CMB[[Res_Rare]:[Res_Rare]],MATCH(ROUND(MIN(SUM(DI$4,$O52/1000),SUM($O52,DI$4/1000)),3),CMB[[Cmb_ID]:[Cmb_ID]],0))),-1,-1,0,0)),IF(OR(DI$1,$R52),4,INDEX(CMB[[Cmb_Rare]:[Cmb_Rare]],MATCH(ROUND(MIN(SUM(DI$4,$O52/1000),SUM($O52,DI$4/1000)),3),CMB[[Cmb_ID]:[Cmb_ID]],0))),CHOOSE(AC[[M]:[M]],2,1,1,SUM(AC[[AB]:[DB]])))),""))</f>
        <v/>
      </c>
      <c r="DJ52" t="str">
        <f>IF(OR(DJ$5="",$S52=""),"",IFERROR(SUM(PRODUCT(INDEX(CMB[[BA_0O]:[BA_2O]],MATCH(ROUND(MIN(SUM(DJ$4,$O52/1000),SUM($O52,DJ$4/1000)),3),CMB[[Cmb_ID]:[Cmb_ID]],0),SUM(N(DJ$1),N($R52),1)),CHOOSE(AC[[M]:[M]],1,1,0,AC[[AB]:[AB]])),PRODUCT(INDEX(CMB[[BD_0O]:[BD_2O]],MATCH(ROUND(MIN(SUM(DJ$4,$O52/1000),SUM($O52,DJ$4/1000)),3),CMB[[Cmb_ID]:[Cmb_ID]],0),SUM(N(DJ$1),N($R52),1)),CHOOSE(AC[[M]:[M]],1,0,1,AC[[DB]:[DB]])),PRODUCT(SUM(ROUND(AVERAGE(VALUE(DJ$3),VALUE($P52)),0),CHOOSE(IF(OR(DJ$1,$R52),4,INDEX(CMB[[Res_Rare]:[Res_Rare]],MATCH(ROUND(MIN(SUM(DJ$4,$O52/1000),SUM($O52,DJ$4/1000)),3),CMB[[Cmb_ID]:[Cmb_ID]],0))),-1,-1,0,0)),IF(OR(DJ$1,$R52),4,INDEX(CMB[[Cmb_Rare]:[Cmb_Rare]],MATCH(ROUND(MIN(SUM(DJ$4,$O52/1000),SUM($O52,DJ$4/1000)),3),CMB[[Cmb_ID]:[Cmb_ID]],0))),CHOOSE(AC[[M]:[M]],2,1,1,SUM(AC[[AB]:[DB]])))),""))</f>
        <v/>
      </c>
      <c r="DK52" t="str">
        <f>IF(OR(DK$5="",$S52=""),"",IFERROR(SUM(PRODUCT(INDEX(CMB[[BA_0O]:[BA_2O]],MATCH(ROUND(MIN(SUM(DK$4,$O52/1000),SUM($O52,DK$4/1000)),3),CMB[[Cmb_ID]:[Cmb_ID]],0),SUM(N(DK$1),N($R52),1)),CHOOSE(AC[[M]:[M]],1,1,0,AC[[AB]:[AB]])),PRODUCT(INDEX(CMB[[BD_0O]:[BD_2O]],MATCH(ROUND(MIN(SUM(DK$4,$O52/1000),SUM($O52,DK$4/1000)),3),CMB[[Cmb_ID]:[Cmb_ID]],0),SUM(N(DK$1),N($R52),1)),CHOOSE(AC[[M]:[M]],1,0,1,AC[[DB]:[DB]])),PRODUCT(SUM(ROUND(AVERAGE(VALUE(DK$3),VALUE($P52)),0),CHOOSE(IF(OR(DK$1,$R52),4,INDEX(CMB[[Res_Rare]:[Res_Rare]],MATCH(ROUND(MIN(SUM(DK$4,$O52/1000),SUM($O52,DK$4/1000)),3),CMB[[Cmb_ID]:[Cmb_ID]],0))),-1,-1,0,0)),IF(OR(DK$1,$R52),4,INDEX(CMB[[Cmb_Rare]:[Cmb_Rare]],MATCH(ROUND(MIN(SUM(DK$4,$O52/1000),SUM($O52,DK$4/1000)),3),CMB[[Cmb_ID]:[Cmb_ID]],0))),CHOOSE(AC[[M]:[M]],2,1,1,SUM(AC[[AB]:[DB]])))),""))</f>
        <v/>
      </c>
      <c r="DL52" t="str">
        <f>IF(OR(DL$5="",$S52=""),"",IFERROR(SUM(PRODUCT(INDEX(CMB[[BA_0O]:[BA_2O]],MATCH(ROUND(MIN(SUM(DL$4,$O52/1000),SUM($O52,DL$4/1000)),3),CMB[[Cmb_ID]:[Cmb_ID]],0),SUM(N(DL$1),N($R52),1)),CHOOSE(AC[[M]:[M]],1,1,0,AC[[AB]:[AB]])),PRODUCT(INDEX(CMB[[BD_0O]:[BD_2O]],MATCH(ROUND(MIN(SUM(DL$4,$O52/1000),SUM($O52,DL$4/1000)),3),CMB[[Cmb_ID]:[Cmb_ID]],0),SUM(N(DL$1),N($R52),1)),CHOOSE(AC[[M]:[M]],1,0,1,AC[[DB]:[DB]])),PRODUCT(SUM(ROUND(AVERAGE(VALUE(DL$3),VALUE($P52)),0),CHOOSE(IF(OR(DL$1,$R52),4,INDEX(CMB[[Res_Rare]:[Res_Rare]],MATCH(ROUND(MIN(SUM(DL$4,$O52/1000),SUM($O52,DL$4/1000)),3),CMB[[Cmb_ID]:[Cmb_ID]],0))),-1,-1,0,0)),IF(OR(DL$1,$R52),4,INDEX(CMB[[Cmb_Rare]:[Cmb_Rare]],MATCH(ROUND(MIN(SUM(DL$4,$O52/1000),SUM($O52,DL$4/1000)),3),CMB[[Cmb_ID]:[Cmb_ID]],0))),CHOOSE(AC[[M]:[M]],2,1,1,SUM(AC[[AB]:[DB]])))),""))</f>
        <v/>
      </c>
      <c r="DM52" t="str">
        <f>IF(OR(DM$5="",$S52=""),"",IFERROR(SUM(PRODUCT(INDEX(CMB[[BA_0O]:[BA_2O]],MATCH(ROUND(MIN(SUM(DM$4,$O52/1000),SUM($O52,DM$4/1000)),3),CMB[[Cmb_ID]:[Cmb_ID]],0),SUM(N(DM$1),N($R52),1)),CHOOSE(AC[[M]:[M]],1,1,0,AC[[AB]:[AB]])),PRODUCT(INDEX(CMB[[BD_0O]:[BD_2O]],MATCH(ROUND(MIN(SUM(DM$4,$O52/1000),SUM($O52,DM$4/1000)),3),CMB[[Cmb_ID]:[Cmb_ID]],0),SUM(N(DM$1),N($R52),1)),CHOOSE(AC[[M]:[M]],1,0,1,AC[[DB]:[DB]])),PRODUCT(SUM(ROUND(AVERAGE(VALUE(DM$3),VALUE($P52)),0),CHOOSE(IF(OR(DM$1,$R52),4,INDEX(CMB[[Res_Rare]:[Res_Rare]],MATCH(ROUND(MIN(SUM(DM$4,$O52/1000),SUM($O52,DM$4/1000)),3),CMB[[Cmb_ID]:[Cmb_ID]],0))),-1,-1,0,0)),IF(OR(DM$1,$R52),4,INDEX(CMB[[Cmb_Rare]:[Cmb_Rare]],MATCH(ROUND(MIN(SUM(DM$4,$O52/1000),SUM($O52,DM$4/1000)),3),CMB[[Cmb_ID]:[Cmb_ID]],0))),CHOOSE(AC[[M]:[M]],2,1,1,SUM(AC[[AB]:[DB]])))),""))</f>
        <v/>
      </c>
      <c r="DN52" t="str">
        <f>IF(OR(DN$5="",$S52=""),"",IFERROR(SUM(PRODUCT(INDEX(CMB[[BA_0O]:[BA_2O]],MATCH(ROUND(MIN(SUM(DN$4,$O52/1000),SUM($O52,DN$4/1000)),3),CMB[[Cmb_ID]:[Cmb_ID]],0),SUM(N(DN$1),N($R52),1)),CHOOSE(AC[[M]:[M]],1,1,0,AC[[AB]:[AB]])),PRODUCT(INDEX(CMB[[BD_0O]:[BD_2O]],MATCH(ROUND(MIN(SUM(DN$4,$O52/1000),SUM($O52,DN$4/1000)),3),CMB[[Cmb_ID]:[Cmb_ID]],0),SUM(N(DN$1),N($R52),1)),CHOOSE(AC[[M]:[M]],1,0,1,AC[[DB]:[DB]])),PRODUCT(SUM(ROUND(AVERAGE(VALUE(DN$3),VALUE($P52)),0),CHOOSE(IF(OR(DN$1,$R52),4,INDEX(CMB[[Res_Rare]:[Res_Rare]],MATCH(ROUND(MIN(SUM(DN$4,$O52/1000),SUM($O52,DN$4/1000)),3),CMB[[Cmb_ID]:[Cmb_ID]],0))),-1,-1,0,0)),IF(OR(DN$1,$R52),4,INDEX(CMB[[Cmb_Rare]:[Cmb_Rare]],MATCH(ROUND(MIN(SUM(DN$4,$O52/1000),SUM($O52,DN$4/1000)),3),CMB[[Cmb_ID]:[Cmb_ID]],0))),CHOOSE(AC[[M]:[M]],2,1,1,SUM(AC[[AB]:[DB]])))),""))</f>
        <v/>
      </c>
      <c r="DO52" t="str">
        <f>IF(OR(DO$5="",$S52=""),"",IFERROR(SUM(PRODUCT(INDEX(CMB[[BA_0O]:[BA_2O]],MATCH(ROUND(MIN(SUM(DO$4,$O52/1000),SUM($O52,DO$4/1000)),3),CMB[[Cmb_ID]:[Cmb_ID]],0),SUM(N(DO$1),N($R52),1)),CHOOSE(AC[[M]:[M]],1,1,0,AC[[AB]:[AB]])),PRODUCT(INDEX(CMB[[BD_0O]:[BD_2O]],MATCH(ROUND(MIN(SUM(DO$4,$O52/1000),SUM($O52,DO$4/1000)),3),CMB[[Cmb_ID]:[Cmb_ID]],0),SUM(N(DO$1),N($R52),1)),CHOOSE(AC[[M]:[M]],1,0,1,AC[[DB]:[DB]])),PRODUCT(SUM(ROUND(AVERAGE(VALUE(DO$3),VALUE($P52)),0),CHOOSE(IF(OR(DO$1,$R52),4,INDEX(CMB[[Res_Rare]:[Res_Rare]],MATCH(ROUND(MIN(SUM(DO$4,$O52/1000),SUM($O52,DO$4/1000)),3),CMB[[Cmb_ID]:[Cmb_ID]],0))),-1,-1,0,0)),IF(OR(DO$1,$R52),4,INDEX(CMB[[Cmb_Rare]:[Cmb_Rare]],MATCH(ROUND(MIN(SUM(DO$4,$O52/1000),SUM($O52,DO$4/1000)),3),CMB[[Cmb_ID]:[Cmb_ID]],0))),CHOOSE(AC[[M]:[M]],2,1,1,SUM(AC[[AB]:[DB]])))),""))</f>
        <v/>
      </c>
      <c r="DP52" t="str">
        <f>IF(OR(DP$5="",$S52=""),"",IFERROR(SUM(PRODUCT(INDEX(CMB[[BA_0O]:[BA_2O]],MATCH(ROUND(MIN(SUM(DP$4,$O52/1000),SUM($O52,DP$4/1000)),3),CMB[[Cmb_ID]:[Cmb_ID]],0),SUM(N(DP$1),N($R52),1)),CHOOSE(AC[[M]:[M]],1,1,0,AC[[AB]:[AB]])),PRODUCT(INDEX(CMB[[BD_0O]:[BD_2O]],MATCH(ROUND(MIN(SUM(DP$4,$O52/1000),SUM($O52,DP$4/1000)),3),CMB[[Cmb_ID]:[Cmb_ID]],0),SUM(N(DP$1),N($R52),1)),CHOOSE(AC[[M]:[M]],1,0,1,AC[[DB]:[DB]])),PRODUCT(SUM(ROUND(AVERAGE(VALUE(DP$3),VALUE($P52)),0),CHOOSE(IF(OR(DP$1,$R52),4,INDEX(CMB[[Res_Rare]:[Res_Rare]],MATCH(ROUND(MIN(SUM(DP$4,$O52/1000),SUM($O52,DP$4/1000)),3),CMB[[Cmb_ID]:[Cmb_ID]],0))),-1,-1,0,0)),IF(OR(DP$1,$R52),4,INDEX(CMB[[Cmb_Rare]:[Cmb_Rare]],MATCH(ROUND(MIN(SUM(DP$4,$O52/1000),SUM($O52,DP$4/1000)),3),CMB[[Cmb_ID]:[Cmb_ID]],0))),CHOOSE(AC[[M]:[M]],2,1,1,SUM(AC[[AB]:[DB]])))),""))</f>
        <v/>
      </c>
      <c r="DQ52" t="str">
        <f>IF(OR(DQ$5="",$S52=""),"",IFERROR(SUM(PRODUCT(INDEX(CMB[[BA_0O]:[BA_2O]],MATCH(ROUND(MIN(SUM(DQ$4,$O52/1000),SUM($O52,DQ$4/1000)),3),CMB[[Cmb_ID]:[Cmb_ID]],0),SUM(N(DQ$1),N($R52),1)),CHOOSE(AC[[M]:[M]],1,1,0,AC[[AB]:[AB]])),PRODUCT(INDEX(CMB[[BD_0O]:[BD_2O]],MATCH(ROUND(MIN(SUM(DQ$4,$O52/1000),SUM($O52,DQ$4/1000)),3),CMB[[Cmb_ID]:[Cmb_ID]],0),SUM(N(DQ$1),N($R52),1)),CHOOSE(AC[[M]:[M]],1,0,1,AC[[DB]:[DB]])),PRODUCT(SUM(ROUND(AVERAGE(VALUE(DQ$3),VALUE($P52)),0),CHOOSE(IF(OR(DQ$1,$R52),4,INDEX(CMB[[Res_Rare]:[Res_Rare]],MATCH(ROUND(MIN(SUM(DQ$4,$O52/1000),SUM($O52,DQ$4/1000)),3),CMB[[Cmb_ID]:[Cmb_ID]],0))),-1,-1,0,0)),IF(OR(DQ$1,$R52),4,INDEX(CMB[[Cmb_Rare]:[Cmb_Rare]],MATCH(ROUND(MIN(SUM(DQ$4,$O52/1000),SUM($O52,DQ$4/1000)),3),CMB[[Cmb_ID]:[Cmb_ID]],0))),CHOOSE(AC[[M]:[M]],2,1,1,SUM(AC[[AB]:[DB]])))),""))</f>
        <v/>
      </c>
      <c r="DR52" t="str">
        <f>IF(OR(DR$5="",$S52=""),"",IFERROR(SUM(PRODUCT(INDEX(CMB[[BA_0O]:[BA_2O]],MATCH(ROUND(MIN(SUM(DR$4,$O52/1000),SUM($O52,DR$4/1000)),3),CMB[[Cmb_ID]:[Cmb_ID]],0),SUM(N(DR$1),N($R52),1)),CHOOSE(AC[[M]:[M]],1,1,0,AC[[AB]:[AB]])),PRODUCT(INDEX(CMB[[BD_0O]:[BD_2O]],MATCH(ROUND(MIN(SUM(DR$4,$O52/1000),SUM($O52,DR$4/1000)),3),CMB[[Cmb_ID]:[Cmb_ID]],0),SUM(N(DR$1),N($R52),1)),CHOOSE(AC[[M]:[M]],1,0,1,AC[[DB]:[DB]])),PRODUCT(SUM(ROUND(AVERAGE(VALUE(DR$3),VALUE($P52)),0),CHOOSE(IF(OR(DR$1,$R52),4,INDEX(CMB[[Res_Rare]:[Res_Rare]],MATCH(ROUND(MIN(SUM(DR$4,$O52/1000),SUM($O52,DR$4/1000)),3),CMB[[Cmb_ID]:[Cmb_ID]],0))),-1,-1,0,0)),IF(OR(DR$1,$R52),4,INDEX(CMB[[Cmb_Rare]:[Cmb_Rare]],MATCH(ROUND(MIN(SUM(DR$4,$O52/1000),SUM($O52,DR$4/1000)),3),CMB[[Cmb_ID]:[Cmb_ID]],0))),CHOOSE(AC[[M]:[M]],2,1,1,SUM(AC[[AB]:[DB]])))),""))</f>
        <v/>
      </c>
      <c r="DS52" t="str">
        <f>IF(OR(DS$5="",$S52=""),"",IFERROR(SUM(PRODUCT(INDEX(CMB[[BA_0O]:[BA_2O]],MATCH(ROUND(MIN(SUM(DS$4,$O52/1000),SUM($O52,DS$4/1000)),3),CMB[[Cmb_ID]:[Cmb_ID]],0),SUM(N(DS$1),N($R52),1)),CHOOSE(AC[[M]:[M]],1,1,0,AC[[AB]:[AB]])),PRODUCT(INDEX(CMB[[BD_0O]:[BD_2O]],MATCH(ROUND(MIN(SUM(DS$4,$O52/1000),SUM($O52,DS$4/1000)),3),CMB[[Cmb_ID]:[Cmb_ID]],0),SUM(N(DS$1),N($R52),1)),CHOOSE(AC[[M]:[M]],1,0,1,AC[[DB]:[DB]])),PRODUCT(SUM(ROUND(AVERAGE(VALUE(DS$3),VALUE($P52)),0),CHOOSE(IF(OR(DS$1,$R52),4,INDEX(CMB[[Res_Rare]:[Res_Rare]],MATCH(ROUND(MIN(SUM(DS$4,$O52/1000),SUM($O52,DS$4/1000)),3),CMB[[Cmb_ID]:[Cmb_ID]],0))),-1,-1,0,0)),IF(OR(DS$1,$R52),4,INDEX(CMB[[Cmb_Rare]:[Cmb_Rare]],MATCH(ROUND(MIN(SUM(DS$4,$O52/1000),SUM($O52,DS$4/1000)),3),CMB[[Cmb_ID]:[Cmb_ID]],0))),CHOOSE(AC[[M]:[M]],2,1,1,SUM(AC[[AB]:[DB]])))),""))</f>
        <v/>
      </c>
      <c r="DT52" t="str">
        <f>IF(OR(DT$5="",$S52=""),"",IFERROR(SUM(PRODUCT(INDEX(CMB[[BA_0O]:[BA_2O]],MATCH(ROUND(MIN(SUM(DT$4,$O52/1000),SUM($O52,DT$4/1000)),3),CMB[[Cmb_ID]:[Cmb_ID]],0),SUM(N(DT$1),N($R52),1)),CHOOSE(AC[[M]:[M]],1,1,0,AC[[AB]:[AB]])),PRODUCT(INDEX(CMB[[BD_0O]:[BD_2O]],MATCH(ROUND(MIN(SUM(DT$4,$O52/1000),SUM($O52,DT$4/1000)),3),CMB[[Cmb_ID]:[Cmb_ID]],0),SUM(N(DT$1),N($R52),1)),CHOOSE(AC[[M]:[M]],1,0,1,AC[[DB]:[DB]])),PRODUCT(SUM(ROUND(AVERAGE(VALUE(DT$3),VALUE($P52)),0),CHOOSE(IF(OR(DT$1,$R52),4,INDEX(CMB[[Res_Rare]:[Res_Rare]],MATCH(ROUND(MIN(SUM(DT$4,$O52/1000),SUM($O52,DT$4/1000)),3),CMB[[Cmb_ID]:[Cmb_ID]],0))),-1,-1,0,0)),IF(OR(DT$1,$R52),4,INDEX(CMB[[Cmb_Rare]:[Cmb_Rare]],MATCH(ROUND(MIN(SUM(DT$4,$O52/1000),SUM($O52,DT$4/1000)),3),CMB[[Cmb_ID]:[Cmb_ID]],0))),CHOOSE(AC[[M]:[M]],2,1,1,SUM(AC[[AB]:[DB]])))),""))</f>
        <v/>
      </c>
      <c r="DU52" t="str">
        <f>IF(OR(DU$5="",$S52=""),"",IFERROR(SUM(PRODUCT(INDEX(CMB[[BA_0O]:[BA_2O]],MATCH(ROUND(MIN(SUM(DU$4,$O52/1000),SUM($O52,DU$4/1000)),3),CMB[[Cmb_ID]:[Cmb_ID]],0),SUM(N(DU$1),N($R52),1)),CHOOSE(AC[[M]:[M]],1,1,0,AC[[AB]:[AB]])),PRODUCT(INDEX(CMB[[BD_0O]:[BD_2O]],MATCH(ROUND(MIN(SUM(DU$4,$O52/1000),SUM($O52,DU$4/1000)),3),CMB[[Cmb_ID]:[Cmb_ID]],0),SUM(N(DU$1),N($R52),1)),CHOOSE(AC[[M]:[M]],1,0,1,AC[[DB]:[DB]])),PRODUCT(SUM(ROUND(AVERAGE(VALUE(DU$3),VALUE($P52)),0),CHOOSE(IF(OR(DU$1,$R52),4,INDEX(CMB[[Res_Rare]:[Res_Rare]],MATCH(ROUND(MIN(SUM(DU$4,$O52/1000),SUM($O52,DU$4/1000)),3),CMB[[Cmb_ID]:[Cmb_ID]],0))),-1,-1,0,0)),IF(OR(DU$1,$R52),4,INDEX(CMB[[Cmb_Rare]:[Cmb_Rare]],MATCH(ROUND(MIN(SUM(DU$4,$O52/1000),SUM($O52,DU$4/1000)),3),CMB[[Cmb_ID]:[Cmb_ID]],0))),CHOOSE(AC[[M]:[M]],2,1,1,SUM(AC[[AB]:[DB]])))),""))</f>
        <v/>
      </c>
      <c r="DV52" t="str">
        <f>IF(OR(DV$5="",$S52=""),"",IFERROR(SUM(PRODUCT(INDEX(CMB[[BA_0O]:[BA_2O]],MATCH(ROUND(MIN(SUM(DV$4,$O52/1000),SUM($O52,DV$4/1000)),3),CMB[[Cmb_ID]:[Cmb_ID]],0),SUM(N(DV$1),N($R52),1)),CHOOSE(AC[[M]:[M]],1,1,0,AC[[AB]:[AB]])),PRODUCT(INDEX(CMB[[BD_0O]:[BD_2O]],MATCH(ROUND(MIN(SUM(DV$4,$O52/1000),SUM($O52,DV$4/1000)),3),CMB[[Cmb_ID]:[Cmb_ID]],0),SUM(N(DV$1),N($R52),1)),CHOOSE(AC[[M]:[M]],1,0,1,AC[[DB]:[DB]])),PRODUCT(SUM(ROUND(AVERAGE(VALUE(DV$3),VALUE($P52)),0),CHOOSE(IF(OR(DV$1,$R52),4,INDEX(CMB[[Res_Rare]:[Res_Rare]],MATCH(ROUND(MIN(SUM(DV$4,$O52/1000),SUM($O52,DV$4/1000)),3),CMB[[Cmb_ID]:[Cmb_ID]],0))),-1,-1,0,0)),IF(OR(DV$1,$R52),4,INDEX(CMB[[Cmb_Rare]:[Cmb_Rare]],MATCH(ROUND(MIN(SUM(DV$4,$O52/1000),SUM($O52,DV$4/1000)),3),CMB[[Cmb_ID]:[Cmb_ID]],0))),CHOOSE(AC[[M]:[M]],2,1,1,SUM(AC[[AB]:[DB]])))),""))</f>
        <v/>
      </c>
      <c r="DW52" t="str">
        <f>IF(OR(DW$5="",$S52=""),"",IFERROR(SUM(PRODUCT(INDEX(CMB[[BA_0O]:[BA_2O]],MATCH(ROUND(MIN(SUM(DW$4,$O52/1000),SUM($O52,DW$4/1000)),3),CMB[[Cmb_ID]:[Cmb_ID]],0),SUM(N(DW$1),N($R52),1)),CHOOSE(AC[[M]:[M]],1,1,0,AC[[AB]:[AB]])),PRODUCT(INDEX(CMB[[BD_0O]:[BD_2O]],MATCH(ROUND(MIN(SUM(DW$4,$O52/1000),SUM($O52,DW$4/1000)),3),CMB[[Cmb_ID]:[Cmb_ID]],0),SUM(N(DW$1),N($R52),1)),CHOOSE(AC[[M]:[M]],1,0,1,AC[[DB]:[DB]])),PRODUCT(SUM(ROUND(AVERAGE(VALUE(DW$3),VALUE($P52)),0),CHOOSE(IF(OR(DW$1,$R52),4,INDEX(CMB[[Res_Rare]:[Res_Rare]],MATCH(ROUND(MIN(SUM(DW$4,$O52/1000),SUM($O52,DW$4/1000)),3),CMB[[Cmb_ID]:[Cmb_ID]],0))),-1,-1,0,0)),IF(OR(DW$1,$R52),4,INDEX(CMB[[Cmb_Rare]:[Cmb_Rare]],MATCH(ROUND(MIN(SUM(DW$4,$O52/1000),SUM($O52,DW$4/1000)),3),CMB[[Cmb_ID]:[Cmb_ID]],0))),CHOOSE(AC[[M]:[M]],2,1,1,SUM(AC[[AB]:[DB]])))),""))</f>
        <v/>
      </c>
      <c r="DX52" t="str">
        <f>IF(OR(DX$5="",$S52=""),"",IFERROR(SUM(PRODUCT(INDEX(CMB[[BA_0O]:[BA_2O]],MATCH(ROUND(MIN(SUM(DX$4,$O52/1000),SUM($O52,DX$4/1000)),3),CMB[[Cmb_ID]:[Cmb_ID]],0),SUM(N(DX$1),N($R52),1)),CHOOSE(AC[[M]:[M]],1,1,0,AC[[AB]:[AB]])),PRODUCT(INDEX(CMB[[BD_0O]:[BD_2O]],MATCH(ROUND(MIN(SUM(DX$4,$O52/1000),SUM($O52,DX$4/1000)),3),CMB[[Cmb_ID]:[Cmb_ID]],0),SUM(N(DX$1),N($R52),1)),CHOOSE(AC[[M]:[M]],1,0,1,AC[[DB]:[DB]])),PRODUCT(SUM(ROUND(AVERAGE(VALUE(DX$3),VALUE($P52)),0),CHOOSE(IF(OR(DX$1,$R52),4,INDEX(CMB[[Res_Rare]:[Res_Rare]],MATCH(ROUND(MIN(SUM(DX$4,$O52/1000),SUM($O52,DX$4/1000)),3),CMB[[Cmb_ID]:[Cmb_ID]],0))),-1,-1,0,0)),IF(OR(DX$1,$R52),4,INDEX(CMB[[Cmb_Rare]:[Cmb_Rare]],MATCH(ROUND(MIN(SUM(DX$4,$O52/1000),SUM($O52,DX$4/1000)),3),CMB[[Cmb_ID]:[Cmb_ID]],0))),CHOOSE(AC[[M]:[M]],2,1,1,SUM(AC[[AB]:[DB]])))),""))</f>
        <v/>
      </c>
      <c r="DY52" t="str">
        <f>IF(OR(DY$5="",$S52=""),"",IFERROR(SUM(PRODUCT(INDEX(CMB[[BA_0O]:[BA_2O]],MATCH(ROUND(MIN(SUM(DY$4,$O52/1000),SUM($O52,DY$4/1000)),3),CMB[[Cmb_ID]:[Cmb_ID]],0),SUM(N(DY$1),N($R52),1)),CHOOSE(AC[[M]:[M]],1,1,0,AC[[AB]:[AB]])),PRODUCT(INDEX(CMB[[BD_0O]:[BD_2O]],MATCH(ROUND(MIN(SUM(DY$4,$O52/1000),SUM($O52,DY$4/1000)),3),CMB[[Cmb_ID]:[Cmb_ID]],0),SUM(N(DY$1),N($R52),1)),CHOOSE(AC[[M]:[M]],1,0,1,AC[[DB]:[DB]])),PRODUCT(SUM(ROUND(AVERAGE(VALUE(DY$3),VALUE($P52)),0),CHOOSE(IF(OR(DY$1,$R52),4,INDEX(CMB[[Res_Rare]:[Res_Rare]],MATCH(ROUND(MIN(SUM(DY$4,$O52/1000),SUM($O52,DY$4/1000)),3),CMB[[Cmb_ID]:[Cmb_ID]],0))),-1,-1,0,0)),IF(OR(DY$1,$R52),4,INDEX(CMB[[Cmb_Rare]:[Cmb_Rare]],MATCH(ROUND(MIN(SUM(DY$4,$O52/1000),SUM($O52,DY$4/1000)),3),CMB[[Cmb_ID]:[Cmb_ID]],0))),CHOOSE(AC[[M]:[M]],2,1,1,SUM(AC[[AB]:[DB]])))),""))</f>
        <v/>
      </c>
      <c r="DZ52" t="str">
        <f>IF(OR(DZ$5="",$S52=""),"",IFERROR(SUM(PRODUCT(INDEX(CMB[[BA_0O]:[BA_2O]],MATCH(ROUND(MIN(SUM(DZ$4,$O52/1000),SUM($O52,DZ$4/1000)),3),CMB[[Cmb_ID]:[Cmb_ID]],0),SUM(N(DZ$1),N($R52),1)),CHOOSE(AC[[M]:[M]],1,1,0,AC[[AB]:[AB]])),PRODUCT(INDEX(CMB[[BD_0O]:[BD_2O]],MATCH(ROUND(MIN(SUM(DZ$4,$O52/1000),SUM($O52,DZ$4/1000)),3),CMB[[Cmb_ID]:[Cmb_ID]],0),SUM(N(DZ$1),N($R52),1)),CHOOSE(AC[[M]:[M]],1,0,1,AC[[DB]:[DB]])),PRODUCT(SUM(ROUND(AVERAGE(VALUE(DZ$3),VALUE($P52)),0),CHOOSE(IF(OR(DZ$1,$R52),4,INDEX(CMB[[Res_Rare]:[Res_Rare]],MATCH(ROUND(MIN(SUM(DZ$4,$O52/1000),SUM($O52,DZ$4/1000)),3),CMB[[Cmb_ID]:[Cmb_ID]],0))),-1,-1,0,0)),IF(OR(DZ$1,$R52),4,INDEX(CMB[[Cmb_Rare]:[Cmb_Rare]],MATCH(ROUND(MIN(SUM(DZ$4,$O52/1000),SUM($O52,DZ$4/1000)),3),CMB[[Cmb_ID]:[Cmb_ID]],0))),CHOOSE(AC[[M]:[M]],2,1,1,SUM(AC[[AB]:[DB]])))),""))</f>
        <v/>
      </c>
      <c r="EA52" t="str">
        <f>IF(OR(EA$5="",$S52=""),"",IFERROR(SUM(PRODUCT(INDEX(CMB[[BA_0O]:[BA_2O]],MATCH(ROUND(MIN(SUM(EA$4,$O52/1000),SUM($O52,EA$4/1000)),3),CMB[[Cmb_ID]:[Cmb_ID]],0),SUM(N(EA$1),N($R52),1)),CHOOSE(AC[[M]:[M]],1,1,0,AC[[AB]:[AB]])),PRODUCT(INDEX(CMB[[BD_0O]:[BD_2O]],MATCH(ROUND(MIN(SUM(EA$4,$O52/1000),SUM($O52,EA$4/1000)),3),CMB[[Cmb_ID]:[Cmb_ID]],0),SUM(N(EA$1),N($R52),1)),CHOOSE(AC[[M]:[M]],1,0,1,AC[[DB]:[DB]])),PRODUCT(SUM(ROUND(AVERAGE(VALUE(EA$3),VALUE($P52)),0),CHOOSE(IF(OR(EA$1,$R52),4,INDEX(CMB[[Res_Rare]:[Res_Rare]],MATCH(ROUND(MIN(SUM(EA$4,$O52/1000),SUM($O52,EA$4/1000)),3),CMB[[Cmb_ID]:[Cmb_ID]],0))),-1,-1,0,0)),IF(OR(EA$1,$R52),4,INDEX(CMB[[Cmb_Rare]:[Cmb_Rare]],MATCH(ROUND(MIN(SUM(EA$4,$O52/1000),SUM($O52,EA$4/1000)),3),CMB[[Cmb_ID]:[Cmb_ID]],0))),CHOOSE(AC[[M]:[M]],2,1,1,SUM(AC[[AB]:[DB]])))),""))</f>
        <v/>
      </c>
      <c r="EB52" t="str">
        <f>IF(OR(EB$5="",$S52=""),"",IFERROR(SUM(PRODUCT(INDEX(CMB[[BA_0O]:[BA_2O]],MATCH(ROUND(MIN(SUM(EB$4,$O52/1000),SUM($O52,EB$4/1000)),3),CMB[[Cmb_ID]:[Cmb_ID]],0),SUM(N(EB$1),N($R52),1)),CHOOSE(AC[[M]:[M]],1,1,0,AC[[AB]:[AB]])),PRODUCT(INDEX(CMB[[BD_0O]:[BD_2O]],MATCH(ROUND(MIN(SUM(EB$4,$O52/1000),SUM($O52,EB$4/1000)),3),CMB[[Cmb_ID]:[Cmb_ID]],0),SUM(N(EB$1),N($R52),1)),CHOOSE(AC[[M]:[M]],1,0,1,AC[[DB]:[DB]])),PRODUCT(SUM(ROUND(AVERAGE(VALUE(EB$3),VALUE($P52)),0),CHOOSE(IF(OR(EB$1,$R52),4,INDEX(CMB[[Res_Rare]:[Res_Rare]],MATCH(ROUND(MIN(SUM(EB$4,$O52/1000),SUM($O52,EB$4/1000)),3),CMB[[Cmb_ID]:[Cmb_ID]],0))),-1,-1,0,0)),IF(OR(EB$1,$R52),4,INDEX(CMB[[Cmb_Rare]:[Cmb_Rare]],MATCH(ROUND(MIN(SUM(EB$4,$O52/1000),SUM($O52,EB$4/1000)),3),CMB[[Cmb_ID]:[Cmb_ID]],0))),CHOOSE(AC[[M]:[M]],2,1,1,SUM(AC[[AB]:[DB]])))),""))</f>
        <v/>
      </c>
      <c r="EC52" t="str">
        <f>IF(OR(EC$5="",$S52=""),"",IFERROR(SUM(PRODUCT(INDEX(CMB[[BA_0O]:[BA_2O]],MATCH(ROUND(MIN(SUM(EC$4,$O52/1000),SUM($O52,EC$4/1000)),3),CMB[[Cmb_ID]:[Cmb_ID]],0),SUM(N(EC$1),N($R52),1)),CHOOSE(AC[[M]:[M]],1,1,0,AC[[AB]:[AB]])),PRODUCT(INDEX(CMB[[BD_0O]:[BD_2O]],MATCH(ROUND(MIN(SUM(EC$4,$O52/1000),SUM($O52,EC$4/1000)),3),CMB[[Cmb_ID]:[Cmb_ID]],0),SUM(N(EC$1),N($R52),1)),CHOOSE(AC[[M]:[M]],1,0,1,AC[[DB]:[DB]])),PRODUCT(SUM(ROUND(AVERAGE(VALUE(EC$3),VALUE($P52)),0),CHOOSE(IF(OR(EC$1,$R52),4,INDEX(CMB[[Res_Rare]:[Res_Rare]],MATCH(ROUND(MIN(SUM(EC$4,$O52/1000),SUM($O52,EC$4/1000)),3),CMB[[Cmb_ID]:[Cmb_ID]],0))),-1,-1,0,0)),IF(OR(EC$1,$R52),4,INDEX(CMB[[Cmb_Rare]:[Cmb_Rare]],MATCH(ROUND(MIN(SUM(EC$4,$O52/1000),SUM($O52,EC$4/1000)),3),CMB[[Cmb_ID]:[Cmb_ID]],0))),CHOOSE(AC[[M]:[M]],2,1,1,SUM(AC[[AB]:[DB]])))),""))</f>
        <v/>
      </c>
      <c r="ED52" t="str">
        <f>IF(OR(ED$5="",$S52=""),"",IFERROR(SUM(PRODUCT(INDEX(CMB[[BA_0O]:[BA_2O]],MATCH(ROUND(MIN(SUM(ED$4,$O52/1000),SUM($O52,ED$4/1000)),3),CMB[[Cmb_ID]:[Cmb_ID]],0),SUM(N(ED$1),N($R52),1)),CHOOSE(AC[[M]:[M]],1,1,0,AC[[AB]:[AB]])),PRODUCT(INDEX(CMB[[BD_0O]:[BD_2O]],MATCH(ROUND(MIN(SUM(ED$4,$O52/1000),SUM($O52,ED$4/1000)),3),CMB[[Cmb_ID]:[Cmb_ID]],0),SUM(N(ED$1),N($R52),1)),CHOOSE(AC[[M]:[M]],1,0,1,AC[[DB]:[DB]])),PRODUCT(SUM(ROUND(AVERAGE(VALUE(ED$3),VALUE($P52)),0),CHOOSE(IF(OR(ED$1,$R52),4,INDEX(CMB[[Res_Rare]:[Res_Rare]],MATCH(ROUND(MIN(SUM(ED$4,$O52/1000),SUM($O52,ED$4/1000)),3),CMB[[Cmb_ID]:[Cmb_ID]],0))),-1,-1,0,0)),IF(OR(ED$1,$R52),4,INDEX(CMB[[Cmb_Rare]:[Cmb_Rare]],MATCH(ROUND(MIN(SUM(ED$4,$O52/1000),SUM($O52,ED$4/1000)),3),CMB[[Cmb_ID]:[Cmb_ID]],0))),CHOOSE(AC[[M]:[M]],2,1,1,SUM(AC[[AB]:[DB]])))),""))</f>
        <v/>
      </c>
      <c r="EE52" t="str">
        <f>IF(OR(EE$5="",$S52=""),"",IFERROR(SUM(PRODUCT(INDEX(CMB[[BA_0O]:[BA_2O]],MATCH(ROUND(MIN(SUM(EE$4,$O52/1000),SUM($O52,EE$4/1000)),3),CMB[[Cmb_ID]:[Cmb_ID]],0),SUM(N(EE$1),N($R52),1)),CHOOSE(AC[[M]:[M]],1,1,0,AC[[AB]:[AB]])),PRODUCT(INDEX(CMB[[BD_0O]:[BD_2O]],MATCH(ROUND(MIN(SUM(EE$4,$O52/1000),SUM($O52,EE$4/1000)),3),CMB[[Cmb_ID]:[Cmb_ID]],0),SUM(N(EE$1),N($R52),1)),CHOOSE(AC[[M]:[M]],1,0,1,AC[[DB]:[DB]])),PRODUCT(SUM(ROUND(AVERAGE(VALUE(EE$3),VALUE($P52)),0),CHOOSE(IF(OR(EE$1,$R52),4,INDEX(CMB[[Res_Rare]:[Res_Rare]],MATCH(ROUND(MIN(SUM(EE$4,$O52/1000),SUM($O52,EE$4/1000)),3),CMB[[Cmb_ID]:[Cmb_ID]],0))),-1,-1,0,0)),IF(OR(EE$1,$R52),4,INDEX(CMB[[Cmb_Rare]:[Cmb_Rare]],MATCH(ROUND(MIN(SUM(EE$4,$O52/1000),SUM($O52,EE$4/1000)),3),CMB[[Cmb_ID]:[Cmb_ID]],0))),CHOOSE(AC[[M]:[M]],2,1,1,SUM(AC[[AB]:[DB]])))),""))</f>
        <v/>
      </c>
      <c r="EF52" t="str">
        <f>IF(OR(EF$5="",$S52=""),"",IFERROR(SUM(PRODUCT(INDEX(CMB[[BA_0O]:[BA_2O]],MATCH(ROUND(MIN(SUM(EF$4,$O52/1000),SUM($O52,EF$4/1000)),3),CMB[[Cmb_ID]:[Cmb_ID]],0),SUM(N(EF$1),N($R52),1)),CHOOSE(AC[[M]:[M]],1,1,0,AC[[AB]:[AB]])),PRODUCT(INDEX(CMB[[BD_0O]:[BD_2O]],MATCH(ROUND(MIN(SUM(EF$4,$O52/1000),SUM($O52,EF$4/1000)),3),CMB[[Cmb_ID]:[Cmb_ID]],0),SUM(N(EF$1),N($R52),1)),CHOOSE(AC[[M]:[M]],1,0,1,AC[[DB]:[DB]])),PRODUCT(SUM(ROUND(AVERAGE(VALUE(EF$3),VALUE($P52)),0),CHOOSE(IF(OR(EF$1,$R52),4,INDEX(CMB[[Res_Rare]:[Res_Rare]],MATCH(ROUND(MIN(SUM(EF$4,$O52/1000),SUM($O52,EF$4/1000)),3),CMB[[Cmb_ID]:[Cmb_ID]],0))),-1,-1,0,0)),IF(OR(EF$1,$R52),4,INDEX(CMB[[Cmb_Rare]:[Cmb_Rare]],MATCH(ROUND(MIN(SUM(EF$4,$O52/1000),SUM($O52,EF$4/1000)),3),CMB[[Cmb_ID]:[Cmb_ID]],0))),CHOOSE(AC[[M]:[M]],2,1,1,SUM(AC[[AB]:[DB]])))),""))</f>
        <v/>
      </c>
      <c r="EG52" t="str">
        <f>IF(OR(EG$5="",$S52=""),"",IFERROR(SUM(PRODUCT(INDEX(CMB[[BA_0O]:[BA_2O]],MATCH(ROUND(MIN(SUM(EG$4,$O52/1000),SUM($O52,EG$4/1000)),3),CMB[[Cmb_ID]:[Cmb_ID]],0),SUM(N(EG$1),N($R52),1)),CHOOSE(AC[[M]:[M]],1,1,0,AC[[AB]:[AB]])),PRODUCT(INDEX(CMB[[BD_0O]:[BD_2O]],MATCH(ROUND(MIN(SUM(EG$4,$O52/1000),SUM($O52,EG$4/1000)),3),CMB[[Cmb_ID]:[Cmb_ID]],0),SUM(N(EG$1),N($R52),1)),CHOOSE(AC[[M]:[M]],1,0,1,AC[[DB]:[DB]])),PRODUCT(SUM(ROUND(AVERAGE(VALUE(EG$3),VALUE($P52)),0),CHOOSE(IF(OR(EG$1,$R52),4,INDEX(CMB[[Res_Rare]:[Res_Rare]],MATCH(ROUND(MIN(SUM(EG$4,$O52/1000),SUM($O52,EG$4/1000)),3),CMB[[Cmb_ID]:[Cmb_ID]],0))),-1,-1,0,0)),IF(OR(EG$1,$R52),4,INDEX(CMB[[Cmb_Rare]:[Cmb_Rare]],MATCH(ROUND(MIN(SUM(EG$4,$O52/1000),SUM($O52,EG$4/1000)),3),CMB[[Cmb_ID]:[Cmb_ID]],0))),CHOOSE(AC[[M]:[M]],2,1,1,SUM(AC[[AB]:[DB]])))),""))</f>
        <v/>
      </c>
      <c r="EH52" t="str">
        <f>IF(OR(EH$5="",$S52=""),"",IFERROR(SUM(PRODUCT(INDEX(CMB[[BA_0O]:[BA_2O]],MATCH(ROUND(MIN(SUM(EH$4,$O52/1000),SUM($O52,EH$4/1000)),3),CMB[[Cmb_ID]:[Cmb_ID]],0),SUM(N(EH$1),N($R52),1)),CHOOSE(AC[[M]:[M]],1,1,0,AC[[AB]:[AB]])),PRODUCT(INDEX(CMB[[BD_0O]:[BD_2O]],MATCH(ROUND(MIN(SUM(EH$4,$O52/1000),SUM($O52,EH$4/1000)),3),CMB[[Cmb_ID]:[Cmb_ID]],0),SUM(N(EH$1),N($R52),1)),CHOOSE(AC[[M]:[M]],1,0,1,AC[[DB]:[DB]])),PRODUCT(SUM(ROUND(AVERAGE(VALUE(EH$3),VALUE($P52)),0),CHOOSE(IF(OR(EH$1,$R52),4,INDEX(CMB[[Res_Rare]:[Res_Rare]],MATCH(ROUND(MIN(SUM(EH$4,$O52/1000),SUM($O52,EH$4/1000)),3),CMB[[Cmb_ID]:[Cmb_ID]],0))),-1,-1,0,0)),IF(OR(EH$1,$R52),4,INDEX(CMB[[Cmb_Rare]:[Cmb_Rare]],MATCH(ROUND(MIN(SUM(EH$4,$O52/1000),SUM($O52,EH$4/1000)),3),CMB[[Cmb_ID]:[Cmb_ID]],0))),CHOOSE(AC[[M]:[M]],2,1,1,SUM(AC[[AB]:[DB]])))),""))</f>
        <v/>
      </c>
      <c r="EI52" t="str">
        <f>IF(OR(EI$5="",$S52=""),"",IFERROR(SUM(PRODUCT(INDEX(CMB[[BA_0O]:[BA_2O]],MATCH(ROUND(MIN(SUM(EI$4,$O52/1000),SUM($O52,EI$4/1000)),3),CMB[[Cmb_ID]:[Cmb_ID]],0),SUM(N(EI$1),N($R52),1)),CHOOSE(AC[[M]:[M]],1,1,0,AC[[AB]:[AB]])),PRODUCT(INDEX(CMB[[BD_0O]:[BD_2O]],MATCH(ROUND(MIN(SUM(EI$4,$O52/1000),SUM($O52,EI$4/1000)),3),CMB[[Cmb_ID]:[Cmb_ID]],0),SUM(N(EI$1),N($R52),1)),CHOOSE(AC[[M]:[M]],1,0,1,AC[[DB]:[DB]])),PRODUCT(SUM(ROUND(AVERAGE(VALUE(EI$3),VALUE($P52)),0),CHOOSE(IF(OR(EI$1,$R52),4,INDEX(CMB[[Res_Rare]:[Res_Rare]],MATCH(ROUND(MIN(SUM(EI$4,$O52/1000),SUM($O52,EI$4/1000)),3),CMB[[Cmb_ID]:[Cmb_ID]],0))),-1,-1,0,0)),IF(OR(EI$1,$R52),4,INDEX(CMB[[Cmb_Rare]:[Cmb_Rare]],MATCH(ROUND(MIN(SUM(EI$4,$O52/1000),SUM($O52,EI$4/1000)),3),CMB[[Cmb_ID]:[Cmb_ID]],0))),CHOOSE(AC[[M]:[M]],2,1,1,SUM(AC[[AB]:[DB]])))),""))</f>
        <v/>
      </c>
      <c r="EJ52" t="str">
        <f>IF(OR(EJ$5="",$S52=""),"",IFERROR(SUM(PRODUCT(INDEX(CMB[[BA_0O]:[BA_2O]],MATCH(ROUND(MIN(SUM(EJ$4,$O52/1000),SUM($O52,EJ$4/1000)),3),CMB[[Cmb_ID]:[Cmb_ID]],0),SUM(N(EJ$1),N($R52),1)),CHOOSE(AC[[M]:[M]],1,1,0,AC[[AB]:[AB]])),PRODUCT(INDEX(CMB[[BD_0O]:[BD_2O]],MATCH(ROUND(MIN(SUM(EJ$4,$O52/1000),SUM($O52,EJ$4/1000)),3),CMB[[Cmb_ID]:[Cmb_ID]],0),SUM(N(EJ$1),N($R52),1)),CHOOSE(AC[[M]:[M]],1,0,1,AC[[DB]:[DB]])),PRODUCT(SUM(ROUND(AVERAGE(VALUE(EJ$3),VALUE($P52)),0),CHOOSE(IF(OR(EJ$1,$R52),4,INDEX(CMB[[Res_Rare]:[Res_Rare]],MATCH(ROUND(MIN(SUM(EJ$4,$O52/1000),SUM($O52,EJ$4/1000)),3),CMB[[Cmb_ID]:[Cmb_ID]],0))),-1,-1,0,0)),IF(OR(EJ$1,$R52),4,INDEX(CMB[[Cmb_Rare]:[Cmb_Rare]],MATCH(ROUND(MIN(SUM(EJ$4,$O52/1000),SUM($O52,EJ$4/1000)),3),CMB[[Cmb_ID]:[Cmb_ID]],0))),CHOOSE(AC[[M]:[M]],2,1,1,SUM(AC[[AB]:[DB]])))),""))</f>
        <v/>
      </c>
      <c r="EK52" t="str">
        <f>IF(OR(EK$5="",$S52=""),"",IFERROR(SUM(PRODUCT(INDEX(CMB[[BA_0O]:[BA_2O]],MATCH(ROUND(MIN(SUM(EK$4,$O52/1000),SUM($O52,EK$4/1000)),3),CMB[[Cmb_ID]:[Cmb_ID]],0),SUM(N(EK$1),N($R52),1)),CHOOSE(AC[[M]:[M]],1,1,0,AC[[AB]:[AB]])),PRODUCT(INDEX(CMB[[BD_0O]:[BD_2O]],MATCH(ROUND(MIN(SUM(EK$4,$O52/1000),SUM($O52,EK$4/1000)),3),CMB[[Cmb_ID]:[Cmb_ID]],0),SUM(N(EK$1),N($R52),1)),CHOOSE(AC[[M]:[M]],1,0,1,AC[[DB]:[DB]])),PRODUCT(SUM(ROUND(AVERAGE(VALUE(EK$3),VALUE($P52)),0),CHOOSE(IF(OR(EK$1,$R52),4,INDEX(CMB[[Res_Rare]:[Res_Rare]],MATCH(ROUND(MIN(SUM(EK$4,$O52/1000),SUM($O52,EK$4/1000)),3),CMB[[Cmb_ID]:[Cmb_ID]],0))),-1,-1,0,0)),IF(OR(EK$1,$R52),4,INDEX(CMB[[Cmb_Rare]:[Cmb_Rare]],MATCH(ROUND(MIN(SUM(EK$4,$O52/1000),SUM($O52,EK$4/1000)),3),CMB[[Cmb_ID]:[Cmb_ID]],0))),CHOOSE(AC[[M]:[M]],2,1,1,SUM(AC[[AB]:[DB]])))),""))</f>
        <v/>
      </c>
      <c r="EL52" t="str">
        <f>IF(OR(EL$5="",$S52=""),"",IFERROR(SUM(PRODUCT(INDEX(CMB[[BA_0O]:[BA_2O]],MATCH(ROUND(MIN(SUM(EL$4,$O52/1000),SUM($O52,EL$4/1000)),3),CMB[[Cmb_ID]:[Cmb_ID]],0),SUM(N(EL$1),N($R52),1)),CHOOSE(AC[[M]:[M]],1,1,0,AC[[AB]:[AB]])),PRODUCT(INDEX(CMB[[BD_0O]:[BD_2O]],MATCH(ROUND(MIN(SUM(EL$4,$O52/1000),SUM($O52,EL$4/1000)),3),CMB[[Cmb_ID]:[Cmb_ID]],0),SUM(N(EL$1),N($R52),1)),CHOOSE(AC[[M]:[M]],1,0,1,AC[[DB]:[DB]])),PRODUCT(SUM(ROUND(AVERAGE(VALUE(EL$3),VALUE($P52)),0),CHOOSE(IF(OR(EL$1,$R52),4,INDEX(CMB[[Res_Rare]:[Res_Rare]],MATCH(ROUND(MIN(SUM(EL$4,$O52/1000),SUM($O52,EL$4/1000)),3),CMB[[Cmb_ID]:[Cmb_ID]],0))),-1,-1,0,0)),IF(OR(EL$1,$R52),4,INDEX(CMB[[Cmb_Rare]:[Cmb_Rare]],MATCH(ROUND(MIN(SUM(EL$4,$O52/1000),SUM($O52,EL$4/1000)),3),CMB[[Cmb_ID]:[Cmb_ID]],0))),CHOOSE(AC[[M]:[M]],2,1,1,SUM(AC[[AB]:[DB]])))),""))</f>
        <v/>
      </c>
      <c r="EM52" t="str">
        <f>IF(OR(EM$5="",$S52=""),"",IFERROR(SUM(PRODUCT(INDEX(CMB[[BA_0O]:[BA_2O]],MATCH(ROUND(MIN(SUM(EM$4,$O52/1000),SUM($O52,EM$4/1000)),3),CMB[[Cmb_ID]:[Cmb_ID]],0),SUM(N(EM$1),N($R52),1)),CHOOSE(AC[[M]:[M]],1,1,0,AC[[AB]:[AB]])),PRODUCT(INDEX(CMB[[BD_0O]:[BD_2O]],MATCH(ROUND(MIN(SUM(EM$4,$O52/1000),SUM($O52,EM$4/1000)),3),CMB[[Cmb_ID]:[Cmb_ID]],0),SUM(N(EM$1),N($R52),1)),CHOOSE(AC[[M]:[M]],1,0,1,AC[[DB]:[DB]])),PRODUCT(SUM(ROUND(AVERAGE(VALUE(EM$3),VALUE($P52)),0),CHOOSE(IF(OR(EM$1,$R52),4,INDEX(CMB[[Res_Rare]:[Res_Rare]],MATCH(ROUND(MIN(SUM(EM$4,$O52/1000),SUM($O52,EM$4/1000)),3),CMB[[Cmb_ID]:[Cmb_ID]],0))),-1,-1,0,0)),IF(OR(EM$1,$R52),4,INDEX(CMB[[Cmb_Rare]:[Cmb_Rare]],MATCH(ROUND(MIN(SUM(EM$4,$O52/1000),SUM($O52,EM$4/1000)),3),CMB[[Cmb_ID]:[Cmb_ID]],0))),CHOOSE(AC[[M]:[M]],2,1,1,SUM(AC[[AB]:[DB]])))),""))</f>
        <v/>
      </c>
      <c r="EN52" t="str">
        <f>IF(OR(EN$5="",$S52=""),"",IFERROR(SUM(PRODUCT(INDEX(CMB[[BA_0O]:[BA_2O]],MATCH(ROUND(MIN(SUM(EN$4,$O52/1000),SUM($O52,EN$4/1000)),3),CMB[[Cmb_ID]:[Cmb_ID]],0),SUM(N(EN$1),N($R52),1)),CHOOSE(AC[[M]:[M]],1,1,0,AC[[AB]:[AB]])),PRODUCT(INDEX(CMB[[BD_0O]:[BD_2O]],MATCH(ROUND(MIN(SUM(EN$4,$O52/1000),SUM($O52,EN$4/1000)),3),CMB[[Cmb_ID]:[Cmb_ID]],0),SUM(N(EN$1),N($R52),1)),CHOOSE(AC[[M]:[M]],1,0,1,AC[[DB]:[DB]])),PRODUCT(SUM(ROUND(AVERAGE(VALUE(EN$3),VALUE($P52)),0),CHOOSE(IF(OR(EN$1,$R52),4,INDEX(CMB[[Res_Rare]:[Res_Rare]],MATCH(ROUND(MIN(SUM(EN$4,$O52/1000),SUM($O52,EN$4/1000)),3),CMB[[Cmb_ID]:[Cmb_ID]],0))),-1,-1,0,0)),IF(OR(EN$1,$R52),4,INDEX(CMB[[Cmb_Rare]:[Cmb_Rare]],MATCH(ROUND(MIN(SUM(EN$4,$O52/1000),SUM($O52,EN$4/1000)),3),CMB[[Cmb_ID]:[Cmb_ID]],0))),CHOOSE(AC[[M]:[M]],2,1,1,SUM(AC[[AB]:[DB]])))),""))</f>
        <v/>
      </c>
      <c r="EO52" t="str">
        <f>IF(OR(EO$5="",$S52=""),"",IFERROR(SUM(PRODUCT(INDEX(CMB[[BA_0O]:[BA_2O]],MATCH(ROUND(MIN(SUM(EO$4,$O52/1000),SUM($O52,EO$4/1000)),3),CMB[[Cmb_ID]:[Cmb_ID]],0),SUM(N(EO$1),N($R52),1)),CHOOSE(AC[[M]:[M]],1,1,0,AC[[AB]:[AB]])),PRODUCT(INDEX(CMB[[BD_0O]:[BD_2O]],MATCH(ROUND(MIN(SUM(EO$4,$O52/1000),SUM($O52,EO$4/1000)),3),CMB[[Cmb_ID]:[Cmb_ID]],0),SUM(N(EO$1),N($R52),1)),CHOOSE(AC[[M]:[M]],1,0,1,AC[[DB]:[DB]])),PRODUCT(SUM(ROUND(AVERAGE(VALUE(EO$3),VALUE($P52)),0),CHOOSE(IF(OR(EO$1,$R52),4,INDEX(CMB[[Res_Rare]:[Res_Rare]],MATCH(ROUND(MIN(SUM(EO$4,$O52/1000),SUM($O52,EO$4/1000)),3),CMB[[Cmb_ID]:[Cmb_ID]],0))),-1,-1,0,0)),IF(OR(EO$1,$R52),4,INDEX(CMB[[Cmb_Rare]:[Cmb_Rare]],MATCH(ROUND(MIN(SUM(EO$4,$O52/1000),SUM($O52,EO$4/1000)),3),CMB[[Cmb_ID]:[Cmb_ID]],0))),CHOOSE(AC[[M]:[M]],2,1,1,SUM(AC[[AB]:[DB]])))),""))</f>
        <v/>
      </c>
      <c r="EP52" t="str">
        <f>IF(OR(EP$5="",$S52=""),"",IFERROR(SUM(PRODUCT(INDEX(CMB[[BA_0O]:[BA_2O]],MATCH(ROUND(MIN(SUM(EP$4,$O52/1000),SUM($O52,EP$4/1000)),3),CMB[[Cmb_ID]:[Cmb_ID]],0),SUM(N(EP$1),N($R52),1)),CHOOSE(AC[[M]:[M]],1,1,0,AC[[AB]:[AB]])),PRODUCT(INDEX(CMB[[BD_0O]:[BD_2O]],MATCH(ROUND(MIN(SUM(EP$4,$O52/1000),SUM($O52,EP$4/1000)),3),CMB[[Cmb_ID]:[Cmb_ID]],0),SUM(N(EP$1),N($R52),1)),CHOOSE(AC[[M]:[M]],1,0,1,AC[[DB]:[DB]])),PRODUCT(SUM(ROUND(AVERAGE(VALUE(EP$3),VALUE($P52)),0),CHOOSE(IF(OR(EP$1,$R52),4,INDEX(CMB[[Res_Rare]:[Res_Rare]],MATCH(ROUND(MIN(SUM(EP$4,$O52/1000),SUM($O52,EP$4/1000)),3),CMB[[Cmb_ID]:[Cmb_ID]],0))),-1,-1,0,0)),IF(OR(EP$1,$R52),4,INDEX(CMB[[Cmb_Rare]:[Cmb_Rare]],MATCH(ROUND(MIN(SUM(EP$4,$O52/1000),SUM($O52,EP$4/1000)),3),CMB[[Cmb_ID]:[Cmb_ID]],0))),CHOOSE(AC[[M]:[M]],2,1,1,SUM(AC[[AB]:[DB]])))),""))</f>
        <v/>
      </c>
      <c r="EQ52" t="str">
        <f>IF(OR(EQ$5="",$S52=""),"",IFERROR(SUM(PRODUCT(INDEX(CMB[[BA_0O]:[BA_2O]],MATCH(ROUND(MIN(SUM(EQ$4,$O52/1000),SUM($O52,EQ$4/1000)),3),CMB[[Cmb_ID]:[Cmb_ID]],0),SUM(N(EQ$1),N($R52),1)),CHOOSE(AC[[M]:[M]],1,1,0,AC[[AB]:[AB]])),PRODUCT(INDEX(CMB[[BD_0O]:[BD_2O]],MATCH(ROUND(MIN(SUM(EQ$4,$O52/1000),SUM($O52,EQ$4/1000)),3),CMB[[Cmb_ID]:[Cmb_ID]],0),SUM(N(EQ$1),N($R52),1)),CHOOSE(AC[[M]:[M]],1,0,1,AC[[DB]:[DB]])),PRODUCT(SUM(ROUND(AVERAGE(VALUE(EQ$3),VALUE($P52)),0),CHOOSE(IF(OR(EQ$1,$R52),4,INDEX(CMB[[Res_Rare]:[Res_Rare]],MATCH(ROUND(MIN(SUM(EQ$4,$O52/1000),SUM($O52,EQ$4/1000)),3),CMB[[Cmb_ID]:[Cmb_ID]],0))),-1,-1,0,0)),IF(OR(EQ$1,$R52),4,INDEX(CMB[[Cmb_Rare]:[Cmb_Rare]],MATCH(ROUND(MIN(SUM(EQ$4,$O52/1000),SUM($O52,EQ$4/1000)),3),CMB[[Cmb_ID]:[Cmb_ID]],0))),CHOOSE(AC[[M]:[M]],2,1,1,SUM(AC[[AB]:[DB]])))),""))</f>
        <v/>
      </c>
      <c r="ER52" t="str">
        <f>IF(OR(ER$5="",$S52=""),"",IFERROR(SUM(PRODUCT(INDEX(CMB[[BA_0O]:[BA_2O]],MATCH(ROUND(MIN(SUM(ER$4,$O52/1000),SUM($O52,ER$4/1000)),3),CMB[[Cmb_ID]:[Cmb_ID]],0),SUM(N(ER$1),N($R52),1)),CHOOSE(AC[[M]:[M]],1,1,0,AC[[AB]:[AB]])),PRODUCT(INDEX(CMB[[BD_0O]:[BD_2O]],MATCH(ROUND(MIN(SUM(ER$4,$O52/1000),SUM($O52,ER$4/1000)),3),CMB[[Cmb_ID]:[Cmb_ID]],0),SUM(N(ER$1),N($R52),1)),CHOOSE(AC[[M]:[M]],1,0,1,AC[[DB]:[DB]])),PRODUCT(SUM(ROUND(AVERAGE(VALUE(ER$3),VALUE($P52)),0),CHOOSE(IF(OR(ER$1,$R52),4,INDEX(CMB[[Res_Rare]:[Res_Rare]],MATCH(ROUND(MIN(SUM(ER$4,$O52/1000),SUM($O52,ER$4/1000)),3),CMB[[Cmb_ID]:[Cmb_ID]],0))),-1,-1,0,0)),IF(OR(ER$1,$R52),4,INDEX(CMB[[Cmb_Rare]:[Cmb_Rare]],MATCH(ROUND(MIN(SUM(ER$4,$O52/1000),SUM($O52,ER$4/1000)),3),CMB[[Cmb_ID]:[Cmb_ID]],0))),CHOOSE(AC[[M]:[M]],2,1,1,SUM(AC[[AB]:[DB]])))),""))</f>
        <v/>
      </c>
      <c r="ES52" t="str">
        <f>IF(OR(ES$5="",$S52=""),"",IFERROR(SUM(PRODUCT(INDEX(CMB[[BA_0O]:[BA_2O]],MATCH(ROUND(MIN(SUM(ES$4,$O52/1000),SUM($O52,ES$4/1000)),3),CMB[[Cmb_ID]:[Cmb_ID]],0),SUM(N(ES$1),N($R52),1)),CHOOSE(AC[[M]:[M]],1,1,0,AC[[AB]:[AB]])),PRODUCT(INDEX(CMB[[BD_0O]:[BD_2O]],MATCH(ROUND(MIN(SUM(ES$4,$O52/1000),SUM($O52,ES$4/1000)),3),CMB[[Cmb_ID]:[Cmb_ID]],0),SUM(N(ES$1),N($R52),1)),CHOOSE(AC[[M]:[M]],1,0,1,AC[[DB]:[DB]])),PRODUCT(SUM(ROUND(AVERAGE(VALUE(ES$3),VALUE($P52)),0),CHOOSE(IF(OR(ES$1,$R52),4,INDEX(CMB[[Res_Rare]:[Res_Rare]],MATCH(ROUND(MIN(SUM(ES$4,$O52/1000),SUM($O52,ES$4/1000)),3),CMB[[Cmb_ID]:[Cmb_ID]],0))),-1,-1,0,0)),IF(OR(ES$1,$R52),4,INDEX(CMB[[Cmb_Rare]:[Cmb_Rare]],MATCH(ROUND(MIN(SUM(ES$4,$O52/1000),SUM($O52,ES$4/1000)),3),CMB[[Cmb_ID]:[Cmb_ID]],0))),CHOOSE(AC[[M]:[M]],2,1,1,SUM(AC[[AB]:[DB]])))),""))</f>
        <v/>
      </c>
      <c r="ET52" t="str">
        <f>IF(OR(ET$5="",$S52=""),"",IFERROR(SUM(PRODUCT(INDEX(CMB[[BA_0O]:[BA_2O]],MATCH(ROUND(MIN(SUM(ET$4,$O52/1000),SUM($O52,ET$4/1000)),3),CMB[[Cmb_ID]:[Cmb_ID]],0),SUM(N(ET$1),N($R52),1)),CHOOSE(AC[[M]:[M]],1,1,0,AC[[AB]:[AB]])),PRODUCT(INDEX(CMB[[BD_0O]:[BD_2O]],MATCH(ROUND(MIN(SUM(ET$4,$O52/1000),SUM($O52,ET$4/1000)),3),CMB[[Cmb_ID]:[Cmb_ID]],0),SUM(N(ET$1),N($R52),1)),CHOOSE(AC[[M]:[M]],1,0,1,AC[[DB]:[DB]])),PRODUCT(SUM(ROUND(AVERAGE(VALUE(ET$3),VALUE($P52)),0),CHOOSE(IF(OR(ET$1,$R52),4,INDEX(CMB[[Res_Rare]:[Res_Rare]],MATCH(ROUND(MIN(SUM(ET$4,$O52/1000),SUM($O52,ET$4/1000)),3),CMB[[Cmb_ID]:[Cmb_ID]],0))),-1,-1,0,0)),IF(OR(ET$1,$R52),4,INDEX(CMB[[Cmb_Rare]:[Cmb_Rare]],MATCH(ROUND(MIN(SUM(ET$4,$O52/1000),SUM($O52,ET$4/1000)),3),CMB[[Cmb_ID]:[Cmb_ID]],0))),CHOOSE(AC[[M]:[M]],2,1,1,SUM(AC[[AB]:[DB]])))),""))</f>
        <v/>
      </c>
      <c r="EU52" t="str">
        <f>IF(OR(EU$5="",$S52=""),"",IFERROR(SUM(PRODUCT(INDEX(CMB[[BA_0O]:[BA_2O]],MATCH(ROUND(MIN(SUM(EU$4,$O52/1000),SUM($O52,EU$4/1000)),3),CMB[[Cmb_ID]:[Cmb_ID]],0),SUM(N(EU$1),N($R52),1)),CHOOSE(AC[[M]:[M]],1,1,0,AC[[AB]:[AB]])),PRODUCT(INDEX(CMB[[BD_0O]:[BD_2O]],MATCH(ROUND(MIN(SUM(EU$4,$O52/1000),SUM($O52,EU$4/1000)),3),CMB[[Cmb_ID]:[Cmb_ID]],0),SUM(N(EU$1),N($R52),1)),CHOOSE(AC[[M]:[M]],1,0,1,AC[[DB]:[DB]])),PRODUCT(SUM(ROUND(AVERAGE(VALUE(EU$3),VALUE($P52)),0),CHOOSE(IF(OR(EU$1,$R52),4,INDEX(CMB[[Res_Rare]:[Res_Rare]],MATCH(ROUND(MIN(SUM(EU$4,$O52/1000),SUM($O52,EU$4/1000)),3),CMB[[Cmb_ID]:[Cmb_ID]],0))),-1,-1,0,0)),IF(OR(EU$1,$R52),4,INDEX(CMB[[Cmb_Rare]:[Cmb_Rare]],MATCH(ROUND(MIN(SUM(EU$4,$O52/1000),SUM($O52,EU$4/1000)),3),CMB[[Cmb_ID]:[Cmb_ID]],0))),CHOOSE(AC[[M]:[M]],2,1,1,SUM(AC[[AB]:[DB]])))),""))</f>
        <v/>
      </c>
      <c r="EV52" t="str">
        <f>IF(OR(EV$5="",$S52=""),"",IFERROR(SUM(PRODUCT(INDEX(CMB[[BA_0O]:[BA_2O]],MATCH(ROUND(MIN(SUM(EV$4,$O52/1000),SUM($O52,EV$4/1000)),3),CMB[[Cmb_ID]:[Cmb_ID]],0),SUM(N(EV$1),N($R52),1)),CHOOSE(AC[[M]:[M]],1,1,0,AC[[AB]:[AB]])),PRODUCT(INDEX(CMB[[BD_0O]:[BD_2O]],MATCH(ROUND(MIN(SUM(EV$4,$O52/1000),SUM($O52,EV$4/1000)),3),CMB[[Cmb_ID]:[Cmb_ID]],0),SUM(N(EV$1),N($R52),1)),CHOOSE(AC[[M]:[M]],1,0,1,AC[[DB]:[DB]])),PRODUCT(SUM(ROUND(AVERAGE(VALUE(EV$3),VALUE($P52)),0),CHOOSE(IF(OR(EV$1,$R52),4,INDEX(CMB[[Res_Rare]:[Res_Rare]],MATCH(ROUND(MIN(SUM(EV$4,$O52/1000),SUM($O52,EV$4/1000)),3),CMB[[Cmb_ID]:[Cmb_ID]],0))),-1,-1,0,0)),IF(OR(EV$1,$R52),4,INDEX(CMB[[Cmb_Rare]:[Cmb_Rare]],MATCH(ROUND(MIN(SUM(EV$4,$O52/1000),SUM($O52,EV$4/1000)),3),CMB[[Cmb_ID]:[Cmb_ID]],0))),CHOOSE(AC[[M]:[M]],2,1,1,SUM(AC[[AB]:[DB]])))),""))</f>
        <v/>
      </c>
      <c r="EW52" t="str">
        <f>IF(OR(EW$5="",$S52=""),"",IFERROR(SUM(PRODUCT(INDEX(CMB[[BA_0O]:[BA_2O]],MATCH(ROUND(MIN(SUM(EW$4,$O52/1000),SUM($O52,EW$4/1000)),3),CMB[[Cmb_ID]:[Cmb_ID]],0),SUM(N(EW$1),N($R52),1)),CHOOSE(AC[[M]:[M]],1,1,0,AC[[AB]:[AB]])),PRODUCT(INDEX(CMB[[BD_0O]:[BD_2O]],MATCH(ROUND(MIN(SUM(EW$4,$O52/1000),SUM($O52,EW$4/1000)),3),CMB[[Cmb_ID]:[Cmb_ID]],0),SUM(N(EW$1),N($R52),1)),CHOOSE(AC[[M]:[M]],1,0,1,AC[[DB]:[DB]])),PRODUCT(SUM(ROUND(AVERAGE(VALUE(EW$3),VALUE($P52)),0),CHOOSE(IF(OR(EW$1,$R52),4,INDEX(CMB[[Res_Rare]:[Res_Rare]],MATCH(ROUND(MIN(SUM(EW$4,$O52/1000),SUM($O52,EW$4/1000)),3),CMB[[Cmb_ID]:[Cmb_ID]],0))),-1,-1,0,0)),IF(OR(EW$1,$R52),4,INDEX(CMB[[Cmb_Rare]:[Cmb_Rare]],MATCH(ROUND(MIN(SUM(EW$4,$O52/1000),SUM($O52,EW$4/1000)),3),CMB[[Cmb_ID]:[Cmb_ID]],0))),CHOOSE(AC[[M]:[M]],2,1,1,SUM(AC[[AB]:[DB]])))),""))</f>
        <v/>
      </c>
      <c r="EX52" t="str">
        <f>IF(OR(EX$5="",$S52=""),"",IFERROR(SUM(PRODUCT(INDEX(CMB[[BA_0O]:[BA_2O]],MATCH(ROUND(MIN(SUM(EX$4,$O52/1000),SUM($O52,EX$4/1000)),3),CMB[[Cmb_ID]:[Cmb_ID]],0),SUM(N(EX$1),N($R52),1)),CHOOSE(AC[[M]:[M]],1,1,0,AC[[AB]:[AB]])),PRODUCT(INDEX(CMB[[BD_0O]:[BD_2O]],MATCH(ROUND(MIN(SUM(EX$4,$O52/1000),SUM($O52,EX$4/1000)),3),CMB[[Cmb_ID]:[Cmb_ID]],0),SUM(N(EX$1),N($R52),1)),CHOOSE(AC[[M]:[M]],1,0,1,AC[[DB]:[DB]])),PRODUCT(SUM(ROUND(AVERAGE(VALUE(EX$3),VALUE($P52)),0),CHOOSE(IF(OR(EX$1,$R52),4,INDEX(CMB[[Res_Rare]:[Res_Rare]],MATCH(ROUND(MIN(SUM(EX$4,$O52/1000),SUM($O52,EX$4/1000)),3),CMB[[Cmb_ID]:[Cmb_ID]],0))),-1,-1,0,0)),IF(OR(EX$1,$R52),4,INDEX(CMB[[Cmb_Rare]:[Cmb_Rare]],MATCH(ROUND(MIN(SUM(EX$4,$O52/1000),SUM($O52,EX$4/1000)),3),CMB[[Cmb_ID]:[Cmb_ID]],0))),CHOOSE(AC[[M]:[M]],2,1,1,SUM(AC[[AB]:[DB]])))),""))</f>
        <v/>
      </c>
      <c r="EY52" t="str">
        <f>IF(OR(EY$5="",$S52=""),"",IFERROR(SUM(PRODUCT(INDEX(CMB[[BA_0O]:[BA_2O]],MATCH(ROUND(MIN(SUM(EY$4,$O52/1000),SUM($O52,EY$4/1000)),3),CMB[[Cmb_ID]:[Cmb_ID]],0),SUM(N(EY$1),N($R52),1)),CHOOSE(AC[[M]:[M]],1,1,0,AC[[AB]:[AB]])),PRODUCT(INDEX(CMB[[BD_0O]:[BD_2O]],MATCH(ROUND(MIN(SUM(EY$4,$O52/1000),SUM($O52,EY$4/1000)),3),CMB[[Cmb_ID]:[Cmb_ID]],0),SUM(N(EY$1),N($R52),1)),CHOOSE(AC[[M]:[M]],1,0,1,AC[[DB]:[DB]])),PRODUCT(SUM(ROUND(AVERAGE(VALUE(EY$3),VALUE($P52)),0),CHOOSE(IF(OR(EY$1,$R52),4,INDEX(CMB[[Res_Rare]:[Res_Rare]],MATCH(ROUND(MIN(SUM(EY$4,$O52/1000),SUM($O52,EY$4/1000)),3),CMB[[Cmb_ID]:[Cmb_ID]],0))),-1,-1,0,0)),IF(OR(EY$1,$R52),4,INDEX(CMB[[Cmb_Rare]:[Cmb_Rare]],MATCH(ROUND(MIN(SUM(EY$4,$O52/1000),SUM($O52,EY$4/1000)),3),CMB[[Cmb_ID]:[Cmb_ID]],0))),CHOOSE(AC[[M]:[M]],2,1,1,SUM(AC[[AB]:[DB]])))),""))</f>
        <v/>
      </c>
      <c r="EZ52" t="str">
        <f>IF(OR(EZ$5="",$S52=""),"",IFERROR(SUM(PRODUCT(INDEX(CMB[[BA_0O]:[BA_2O]],MATCH(ROUND(MIN(SUM(EZ$4,$O52/1000),SUM($O52,EZ$4/1000)),3),CMB[[Cmb_ID]:[Cmb_ID]],0),SUM(N(EZ$1),N($R52),1)),CHOOSE(AC[[M]:[M]],1,1,0,AC[[AB]:[AB]])),PRODUCT(INDEX(CMB[[BD_0O]:[BD_2O]],MATCH(ROUND(MIN(SUM(EZ$4,$O52/1000),SUM($O52,EZ$4/1000)),3),CMB[[Cmb_ID]:[Cmb_ID]],0),SUM(N(EZ$1),N($R52),1)),CHOOSE(AC[[M]:[M]],1,0,1,AC[[DB]:[DB]])),PRODUCT(SUM(ROUND(AVERAGE(VALUE(EZ$3),VALUE($P52)),0),CHOOSE(IF(OR(EZ$1,$R52),4,INDEX(CMB[[Res_Rare]:[Res_Rare]],MATCH(ROUND(MIN(SUM(EZ$4,$O52/1000),SUM($O52,EZ$4/1000)),3),CMB[[Cmb_ID]:[Cmb_ID]],0))),-1,-1,0,0)),IF(OR(EZ$1,$R52),4,INDEX(CMB[[Cmb_Rare]:[Cmb_Rare]],MATCH(ROUND(MIN(SUM(EZ$4,$O52/1000),SUM($O52,EZ$4/1000)),3),CMB[[Cmb_ID]:[Cmb_ID]],0))),CHOOSE(AC[[M]:[M]],2,1,1,SUM(AC[[AB]:[DB]])))),""))</f>
        <v/>
      </c>
      <c r="FA52" t="str">
        <f>IF(OR(FA$5="",$S52=""),"",IFERROR(SUM(PRODUCT(INDEX(CMB[[BA_0O]:[BA_2O]],MATCH(ROUND(MIN(SUM(FA$4,$O52/1000),SUM($O52,FA$4/1000)),3),CMB[[Cmb_ID]:[Cmb_ID]],0),SUM(N(FA$1),N($R52),1)),CHOOSE(AC[[M]:[M]],1,1,0,AC[[AB]:[AB]])),PRODUCT(INDEX(CMB[[BD_0O]:[BD_2O]],MATCH(ROUND(MIN(SUM(FA$4,$O52/1000),SUM($O52,FA$4/1000)),3),CMB[[Cmb_ID]:[Cmb_ID]],0),SUM(N(FA$1),N($R52),1)),CHOOSE(AC[[M]:[M]],1,0,1,AC[[DB]:[DB]])),PRODUCT(SUM(ROUND(AVERAGE(VALUE(FA$3),VALUE($P52)),0),CHOOSE(IF(OR(FA$1,$R52),4,INDEX(CMB[[Res_Rare]:[Res_Rare]],MATCH(ROUND(MIN(SUM(FA$4,$O52/1000),SUM($O52,FA$4/1000)),3),CMB[[Cmb_ID]:[Cmb_ID]],0))),-1,-1,0,0)),IF(OR(FA$1,$R52),4,INDEX(CMB[[Cmb_Rare]:[Cmb_Rare]],MATCH(ROUND(MIN(SUM(FA$4,$O52/1000),SUM($O52,FA$4/1000)),3),CMB[[Cmb_ID]:[Cmb_ID]],0))),CHOOSE(AC[[M]:[M]],2,1,1,SUM(AC[[AB]:[DB]])))),""))</f>
        <v/>
      </c>
      <c r="FB52" t="str">
        <f>IF(OR(FB$5="",$S52=""),"",IFERROR(SUM(PRODUCT(INDEX(CMB[[BA_0O]:[BA_2O]],MATCH(ROUND(MIN(SUM(FB$4,$O52/1000),SUM($O52,FB$4/1000)),3),CMB[[Cmb_ID]:[Cmb_ID]],0),SUM(N(FB$1),N($R52),1)),CHOOSE(AC[[M]:[M]],1,1,0,AC[[AB]:[AB]])),PRODUCT(INDEX(CMB[[BD_0O]:[BD_2O]],MATCH(ROUND(MIN(SUM(FB$4,$O52/1000),SUM($O52,FB$4/1000)),3),CMB[[Cmb_ID]:[Cmb_ID]],0),SUM(N(FB$1),N($R52),1)),CHOOSE(AC[[M]:[M]],1,0,1,AC[[DB]:[DB]])),PRODUCT(SUM(ROUND(AVERAGE(VALUE(FB$3),VALUE($P52)),0),CHOOSE(IF(OR(FB$1,$R52),4,INDEX(CMB[[Res_Rare]:[Res_Rare]],MATCH(ROUND(MIN(SUM(FB$4,$O52/1000),SUM($O52,FB$4/1000)),3),CMB[[Cmb_ID]:[Cmb_ID]],0))),-1,-1,0,0)),IF(OR(FB$1,$R52),4,INDEX(CMB[[Cmb_Rare]:[Cmb_Rare]],MATCH(ROUND(MIN(SUM(FB$4,$O52/1000),SUM($O52,FB$4/1000)),3),CMB[[Cmb_ID]:[Cmb_ID]],0))),CHOOSE(AC[[M]:[M]],2,1,1,SUM(AC[[AB]:[DB]])))),""))</f>
        <v/>
      </c>
      <c r="FC52" t="str">
        <f>IF(OR(FC$5="",$S52=""),"",IFERROR(SUM(PRODUCT(INDEX(CMB[[BA_0O]:[BA_2O]],MATCH(ROUND(MIN(SUM(FC$4,$O52/1000),SUM($O52,FC$4/1000)),3),CMB[[Cmb_ID]:[Cmb_ID]],0),SUM(N(FC$1),N($R52),1)),CHOOSE(AC[[M]:[M]],1,1,0,AC[[AB]:[AB]])),PRODUCT(INDEX(CMB[[BD_0O]:[BD_2O]],MATCH(ROUND(MIN(SUM(FC$4,$O52/1000),SUM($O52,FC$4/1000)),3),CMB[[Cmb_ID]:[Cmb_ID]],0),SUM(N(FC$1),N($R52),1)),CHOOSE(AC[[M]:[M]],1,0,1,AC[[DB]:[DB]])),PRODUCT(SUM(ROUND(AVERAGE(VALUE(FC$3),VALUE($P52)),0),CHOOSE(IF(OR(FC$1,$R52),4,INDEX(CMB[[Res_Rare]:[Res_Rare]],MATCH(ROUND(MIN(SUM(FC$4,$O52/1000),SUM($O52,FC$4/1000)),3),CMB[[Cmb_ID]:[Cmb_ID]],0))),-1,-1,0,0)),IF(OR(FC$1,$R52),4,INDEX(CMB[[Cmb_Rare]:[Cmb_Rare]],MATCH(ROUND(MIN(SUM(FC$4,$O52/1000),SUM($O52,FC$4/1000)),3),CMB[[Cmb_ID]:[Cmb_ID]],0))),CHOOSE(AC[[M]:[M]],2,1,1,SUM(AC[[AB]:[DB]])))),""))</f>
        <v/>
      </c>
      <c r="FD52" t="str">
        <f>IF(OR(FD$5="",$S52=""),"",IFERROR(SUM(PRODUCT(INDEX(CMB[[BA_0O]:[BA_2O]],MATCH(ROUND(MIN(SUM(FD$4,$O52/1000),SUM($O52,FD$4/1000)),3),CMB[[Cmb_ID]:[Cmb_ID]],0),SUM(N(FD$1),N($R52),1)),CHOOSE(AC[[M]:[M]],1,1,0,AC[[AB]:[AB]])),PRODUCT(INDEX(CMB[[BD_0O]:[BD_2O]],MATCH(ROUND(MIN(SUM(FD$4,$O52/1000),SUM($O52,FD$4/1000)),3),CMB[[Cmb_ID]:[Cmb_ID]],0),SUM(N(FD$1),N($R52),1)),CHOOSE(AC[[M]:[M]],1,0,1,AC[[DB]:[DB]])),PRODUCT(SUM(ROUND(AVERAGE(VALUE(FD$3),VALUE($P52)),0),CHOOSE(IF(OR(FD$1,$R52),4,INDEX(CMB[[Res_Rare]:[Res_Rare]],MATCH(ROUND(MIN(SUM(FD$4,$O52/1000),SUM($O52,FD$4/1000)),3),CMB[[Cmb_ID]:[Cmb_ID]],0))),-1,-1,0,0)),IF(OR(FD$1,$R52),4,INDEX(CMB[[Cmb_Rare]:[Cmb_Rare]],MATCH(ROUND(MIN(SUM(FD$4,$O52/1000),SUM($O52,FD$4/1000)),3),CMB[[Cmb_ID]:[Cmb_ID]],0))),CHOOSE(AC[[M]:[M]],2,1,1,SUM(AC[[AB]:[DB]])))),""))</f>
        <v/>
      </c>
      <c r="FE52" t="str">
        <f>IF(OR(FE$5="",$S52=""),"",IFERROR(SUM(PRODUCT(INDEX(CMB[[BA_0O]:[BA_2O]],MATCH(ROUND(MIN(SUM(FE$4,$O52/1000),SUM($O52,FE$4/1000)),3),CMB[[Cmb_ID]:[Cmb_ID]],0),SUM(N(FE$1),N($R52),1)),CHOOSE(AC[[M]:[M]],1,1,0,AC[[AB]:[AB]])),PRODUCT(INDEX(CMB[[BD_0O]:[BD_2O]],MATCH(ROUND(MIN(SUM(FE$4,$O52/1000),SUM($O52,FE$4/1000)),3),CMB[[Cmb_ID]:[Cmb_ID]],0),SUM(N(FE$1),N($R52),1)),CHOOSE(AC[[M]:[M]],1,0,1,AC[[DB]:[DB]])),PRODUCT(SUM(ROUND(AVERAGE(VALUE(FE$3),VALUE($P52)),0),CHOOSE(IF(OR(FE$1,$R52),4,INDEX(CMB[[Res_Rare]:[Res_Rare]],MATCH(ROUND(MIN(SUM(FE$4,$O52/1000),SUM($O52,FE$4/1000)),3),CMB[[Cmb_ID]:[Cmb_ID]],0))),-1,-1,0,0)),IF(OR(FE$1,$R52),4,INDEX(CMB[[Cmb_Rare]:[Cmb_Rare]],MATCH(ROUND(MIN(SUM(FE$4,$O52/1000),SUM($O52,FE$4/1000)),3),CMB[[Cmb_ID]:[Cmb_ID]],0))),CHOOSE(AC[[M]:[M]],2,1,1,SUM(AC[[AB]:[DB]])))),""))</f>
        <v/>
      </c>
      <c r="FF52" t="str">
        <f>IF(OR(FF$5="",$S52=""),"",IFERROR(SUM(PRODUCT(INDEX(CMB[[BA_0O]:[BA_2O]],MATCH(ROUND(MIN(SUM(FF$4,$O52/1000),SUM($O52,FF$4/1000)),3),CMB[[Cmb_ID]:[Cmb_ID]],0),SUM(N(FF$1),N($R52),1)),CHOOSE(AC[[M]:[M]],1,1,0,AC[[AB]:[AB]])),PRODUCT(INDEX(CMB[[BD_0O]:[BD_2O]],MATCH(ROUND(MIN(SUM(FF$4,$O52/1000),SUM($O52,FF$4/1000)),3),CMB[[Cmb_ID]:[Cmb_ID]],0),SUM(N(FF$1),N($R52),1)),CHOOSE(AC[[M]:[M]],1,0,1,AC[[DB]:[DB]])),PRODUCT(SUM(ROUND(AVERAGE(VALUE(FF$3),VALUE($P52)),0),CHOOSE(IF(OR(FF$1,$R52),4,INDEX(CMB[[Res_Rare]:[Res_Rare]],MATCH(ROUND(MIN(SUM(FF$4,$O52/1000),SUM($O52,FF$4/1000)),3),CMB[[Cmb_ID]:[Cmb_ID]],0))),-1,-1,0,0)),IF(OR(FF$1,$R52),4,INDEX(CMB[[Cmb_Rare]:[Cmb_Rare]],MATCH(ROUND(MIN(SUM(FF$4,$O52/1000),SUM($O52,FF$4/1000)),3),CMB[[Cmb_ID]:[Cmb_ID]],0))),CHOOSE(AC[[M]:[M]],2,1,1,SUM(AC[[AB]:[DB]])))),""))</f>
        <v/>
      </c>
      <c r="FG52" t="str">
        <f>IF(OR(FG$5="",$S52=""),"",IFERROR(SUM(PRODUCT(INDEX(CMB[[BA_0O]:[BA_2O]],MATCH(ROUND(MIN(SUM(FG$4,$O52/1000),SUM($O52,FG$4/1000)),3),CMB[[Cmb_ID]:[Cmb_ID]],0),SUM(N(FG$1),N($R52),1)),CHOOSE(AC[[M]:[M]],1,1,0,AC[[AB]:[AB]])),PRODUCT(INDEX(CMB[[BD_0O]:[BD_2O]],MATCH(ROUND(MIN(SUM(FG$4,$O52/1000),SUM($O52,FG$4/1000)),3),CMB[[Cmb_ID]:[Cmb_ID]],0),SUM(N(FG$1),N($R52),1)),CHOOSE(AC[[M]:[M]],1,0,1,AC[[DB]:[DB]])),PRODUCT(SUM(ROUND(AVERAGE(VALUE(FG$3),VALUE($P52)),0),CHOOSE(IF(OR(FG$1,$R52),4,INDEX(CMB[[Res_Rare]:[Res_Rare]],MATCH(ROUND(MIN(SUM(FG$4,$O52/1000),SUM($O52,FG$4/1000)),3),CMB[[Cmb_ID]:[Cmb_ID]],0))),-1,-1,0,0)),IF(OR(FG$1,$R52),4,INDEX(CMB[[Cmb_Rare]:[Cmb_Rare]],MATCH(ROUND(MIN(SUM(FG$4,$O52/1000),SUM($O52,FG$4/1000)),3),CMB[[Cmb_ID]:[Cmb_ID]],0))),CHOOSE(AC[[M]:[M]],2,1,1,SUM(AC[[AB]:[DB]])))),""))</f>
        <v/>
      </c>
      <c r="FH52" t="str">
        <f>IF(OR(FH$5="",$S52=""),"",IFERROR(SUM(PRODUCT(INDEX(CMB[[BA_0O]:[BA_2O]],MATCH(ROUND(MIN(SUM(FH$4,$O52/1000),SUM($O52,FH$4/1000)),3),CMB[[Cmb_ID]:[Cmb_ID]],0),SUM(N(FH$1),N($R52),1)),CHOOSE(AC[[M]:[M]],1,1,0,AC[[AB]:[AB]])),PRODUCT(INDEX(CMB[[BD_0O]:[BD_2O]],MATCH(ROUND(MIN(SUM(FH$4,$O52/1000),SUM($O52,FH$4/1000)),3),CMB[[Cmb_ID]:[Cmb_ID]],0),SUM(N(FH$1),N($R52),1)),CHOOSE(AC[[M]:[M]],1,0,1,AC[[DB]:[DB]])),PRODUCT(SUM(ROUND(AVERAGE(VALUE(FH$3),VALUE($P52)),0),CHOOSE(IF(OR(FH$1,$R52),4,INDEX(CMB[[Res_Rare]:[Res_Rare]],MATCH(ROUND(MIN(SUM(FH$4,$O52/1000),SUM($O52,FH$4/1000)),3),CMB[[Cmb_ID]:[Cmb_ID]],0))),-1,-1,0,0)),IF(OR(FH$1,$R52),4,INDEX(CMB[[Cmb_Rare]:[Cmb_Rare]],MATCH(ROUND(MIN(SUM(FH$4,$O52/1000),SUM($O52,FH$4/1000)),3),CMB[[Cmb_ID]:[Cmb_ID]],0))),CHOOSE(AC[[M]:[M]],2,1,1,SUM(AC[[AB]:[DB]])))),""))</f>
        <v/>
      </c>
      <c r="FI52" t="str">
        <f>IF(OR(FI$5="",$S52=""),"",IFERROR(SUM(PRODUCT(INDEX(CMB[[BA_0O]:[BA_2O]],MATCH(ROUND(MIN(SUM(FI$4,$O52/1000),SUM($O52,FI$4/1000)),3),CMB[[Cmb_ID]:[Cmb_ID]],0),SUM(N(FI$1),N($R52),1)),CHOOSE(AC[[M]:[M]],1,1,0,AC[[AB]:[AB]])),PRODUCT(INDEX(CMB[[BD_0O]:[BD_2O]],MATCH(ROUND(MIN(SUM(FI$4,$O52/1000),SUM($O52,FI$4/1000)),3),CMB[[Cmb_ID]:[Cmb_ID]],0),SUM(N(FI$1),N($R52),1)),CHOOSE(AC[[M]:[M]],1,0,1,AC[[DB]:[DB]])),PRODUCT(SUM(ROUND(AVERAGE(VALUE(FI$3),VALUE($P52)),0),CHOOSE(IF(OR(FI$1,$R52),4,INDEX(CMB[[Res_Rare]:[Res_Rare]],MATCH(ROUND(MIN(SUM(FI$4,$O52/1000),SUM($O52,FI$4/1000)),3),CMB[[Cmb_ID]:[Cmb_ID]],0))),-1,-1,0,0)),IF(OR(FI$1,$R52),4,INDEX(CMB[[Cmb_Rare]:[Cmb_Rare]],MATCH(ROUND(MIN(SUM(FI$4,$O52/1000),SUM($O52,FI$4/1000)),3),CMB[[Cmb_ID]:[Cmb_ID]],0))),CHOOSE(AC[[M]:[M]],2,1,1,SUM(AC[[AB]:[DB]])))),""))</f>
        <v/>
      </c>
      <c r="FJ52" t="str">
        <f>IF(OR(FJ$5="",$S52=""),"",IFERROR(SUM(PRODUCT(INDEX(CMB[[BA_0O]:[BA_2O]],MATCH(ROUND(MIN(SUM(FJ$4,$O52/1000),SUM($O52,FJ$4/1000)),3),CMB[[Cmb_ID]:[Cmb_ID]],0),SUM(N(FJ$1),N($R52),1)),CHOOSE(AC[[M]:[M]],1,1,0,AC[[AB]:[AB]])),PRODUCT(INDEX(CMB[[BD_0O]:[BD_2O]],MATCH(ROUND(MIN(SUM(FJ$4,$O52/1000),SUM($O52,FJ$4/1000)),3),CMB[[Cmb_ID]:[Cmb_ID]],0),SUM(N(FJ$1),N($R52),1)),CHOOSE(AC[[M]:[M]],1,0,1,AC[[DB]:[DB]])),PRODUCT(SUM(ROUND(AVERAGE(VALUE(FJ$3),VALUE($P52)),0),CHOOSE(IF(OR(FJ$1,$R52),4,INDEX(CMB[[Res_Rare]:[Res_Rare]],MATCH(ROUND(MIN(SUM(FJ$4,$O52/1000),SUM($O52,FJ$4/1000)),3),CMB[[Cmb_ID]:[Cmb_ID]],0))),-1,-1,0,0)),IF(OR(FJ$1,$R52),4,INDEX(CMB[[Cmb_Rare]:[Cmb_Rare]],MATCH(ROUND(MIN(SUM(FJ$4,$O52/1000),SUM($O52,FJ$4/1000)),3),CMB[[Cmb_ID]:[Cmb_ID]],0))),CHOOSE(AC[[M]:[M]],2,1,1,SUM(AC[[AB]:[DB]])))),""))</f>
        <v/>
      </c>
      <c r="FK52" t="str">
        <f>IF(OR(FK$5="",$S52=""),"",IFERROR(SUM(PRODUCT(INDEX(CMB[[BA_0O]:[BA_2O]],MATCH(ROUND(MIN(SUM(FK$4,$O52/1000),SUM($O52,FK$4/1000)),3),CMB[[Cmb_ID]:[Cmb_ID]],0),SUM(N(FK$1),N($R52),1)),CHOOSE(AC[[M]:[M]],1,1,0,AC[[AB]:[AB]])),PRODUCT(INDEX(CMB[[BD_0O]:[BD_2O]],MATCH(ROUND(MIN(SUM(FK$4,$O52/1000),SUM($O52,FK$4/1000)),3),CMB[[Cmb_ID]:[Cmb_ID]],0),SUM(N(FK$1),N($R52),1)),CHOOSE(AC[[M]:[M]],1,0,1,AC[[DB]:[DB]])),PRODUCT(SUM(ROUND(AVERAGE(VALUE(FK$3),VALUE($P52)),0),CHOOSE(IF(OR(FK$1,$R52),4,INDEX(CMB[[Res_Rare]:[Res_Rare]],MATCH(ROUND(MIN(SUM(FK$4,$O52/1000),SUM($O52,FK$4/1000)),3),CMB[[Cmb_ID]:[Cmb_ID]],0))),-1,-1,0,0)),IF(OR(FK$1,$R52),4,INDEX(CMB[[Cmb_Rare]:[Cmb_Rare]],MATCH(ROUND(MIN(SUM(FK$4,$O52/1000),SUM($O52,FK$4/1000)),3),CMB[[Cmb_ID]:[Cmb_ID]],0))),CHOOSE(AC[[M]:[M]],2,1,1,SUM(AC[[AB]:[DB]])))),""))</f>
        <v/>
      </c>
      <c r="FL52" t="str">
        <f>IF(OR(FL$5="",$S52=""),"",IFERROR(SUM(PRODUCT(INDEX(CMB[[BA_0O]:[BA_2O]],MATCH(ROUND(MIN(SUM(FL$4,$O52/1000),SUM($O52,FL$4/1000)),3),CMB[[Cmb_ID]:[Cmb_ID]],0),SUM(N(FL$1),N($R52),1)),CHOOSE(AC[[M]:[M]],1,1,0,AC[[AB]:[AB]])),PRODUCT(INDEX(CMB[[BD_0O]:[BD_2O]],MATCH(ROUND(MIN(SUM(FL$4,$O52/1000),SUM($O52,FL$4/1000)),3),CMB[[Cmb_ID]:[Cmb_ID]],0),SUM(N(FL$1),N($R52),1)),CHOOSE(AC[[M]:[M]],1,0,1,AC[[DB]:[DB]])),PRODUCT(SUM(ROUND(AVERAGE(VALUE(FL$3),VALUE($P52)),0),CHOOSE(IF(OR(FL$1,$R52),4,INDEX(CMB[[Res_Rare]:[Res_Rare]],MATCH(ROUND(MIN(SUM(FL$4,$O52/1000),SUM($O52,FL$4/1000)),3),CMB[[Cmb_ID]:[Cmb_ID]],0))),-1,-1,0,0)),IF(OR(FL$1,$R52),4,INDEX(CMB[[Cmb_Rare]:[Cmb_Rare]],MATCH(ROUND(MIN(SUM(FL$4,$O52/1000),SUM($O52,FL$4/1000)),3),CMB[[Cmb_ID]:[Cmb_ID]],0))),CHOOSE(AC[[M]:[M]],2,1,1,SUM(AC[[AB]:[DB]])))),""))</f>
        <v/>
      </c>
      <c r="FM52" t="str">
        <f>IF(OR(FM$5="",$S52=""),"",IFERROR(SUM(PRODUCT(INDEX(CMB[[BA_0O]:[BA_2O]],MATCH(ROUND(MIN(SUM(FM$4,$O52/1000),SUM($O52,FM$4/1000)),3),CMB[[Cmb_ID]:[Cmb_ID]],0),SUM(N(FM$1),N($R52),1)),CHOOSE(AC[[M]:[M]],1,1,0,AC[[AB]:[AB]])),PRODUCT(INDEX(CMB[[BD_0O]:[BD_2O]],MATCH(ROUND(MIN(SUM(FM$4,$O52/1000),SUM($O52,FM$4/1000)),3),CMB[[Cmb_ID]:[Cmb_ID]],0),SUM(N(FM$1),N($R52),1)),CHOOSE(AC[[M]:[M]],1,0,1,AC[[DB]:[DB]])),PRODUCT(SUM(ROUND(AVERAGE(VALUE(FM$3),VALUE($P52)),0),CHOOSE(IF(OR(FM$1,$R52),4,INDEX(CMB[[Res_Rare]:[Res_Rare]],MATCH(ROUND(MIN(SUM(FM$4,$O52/1000),SUM($O52,FM$4/1000)),3),CMB[[Cmb_ID]:[Cmb_ID]],0))),-1,-1,0,0)),IF(OR(FM$1,$R52),4,INDEX(CMB[[Cmb_Rare]:[Cmb_Rare]],MATCH(ROUND(MIN(SUM(FM$4,$O52/1000),SUM($O52,FM$4/1000)),3),CMB[[Cmb_ID]:[Cmb_ID]],0))),CHOOSE(AC[[M]:[M]],2,1,1,SUM(AC[[AB]:[DB]])))),""))</f>
        <v/>
      </c>
      <c r="FN52" s="7">
        <f t="shared" ref="FN52:FS61" si="33">SUMIF($T52:$FM52,"&gt;="&amp;FN$11)</f>
        <v>1502</v>
      </c>
      <c r="FO52" s="7">
        <f t="shared" si="33"/>
        <v>1502</v>
      </c>
      <c r="FP52" s="7">
        <f t="shared" si="33"/>
        <v>1465</v>
      </c>
      <c r="FQ52" s="7">
        <f t="shared" si="33"/>
        <v>1465</v>
      </c>
      <c r="FR52" s="7">
        <f t="shared" si="33"/>
        <v>1465</v>
      </c>
      <c r="FS52" s="7">
        <f t="shared" si="33"/>
        <v>1465</v>
      </c>
      <c r="FT52" s="7">
        <f>SUM(IF(INDEX(LIB[[Quantity]:[Quantity]],MATCH($S52,LIB[[ID]:[ID]],0))&gt;=COLUMN(A$1),TRUNC(PRODUCT(AVERAGE($FN52:$FS52),POWER(AC[[CR]:[CR]],SUM(SUMIFS($D$11:$D51,$A$11:$A51,$A52,$E$11:$E51,"&gt;="&amp;$E52),SUMIFS($D53:$D$161,$A53:$A$161,$A52,$E53:$E$161,"&gt;"&amp;$E52),COLUMN(A$1),-1)),IF($Q52="Yes",AC[[FB]:[FB]],1))),0),ROW(A41)/-VALUE(1&amp;REPT("0",9-PRODUCT(COLUMN(A$1)-1,3))),1)</f>
        <v>1477.999999959</v>
      </c>
      <c r="FU52" s="7">
        <f>SUM(IF(INDEX(LIB[[Quantity]:[Quantity]],MATCH($S52,LIB[[ID]:[ID]],0))&gt;=COLUMN(B$1),TRUNC(PRODUCT(AVERAGE($FN52:$FS52),POWER(AC[[CR]:[CR]],SUM(SUMIFS($D$11:$D51,$A$11:$A51,$A52,$E$11:$E51,"&gt;="&amp;$E52),SUMIFS($D53:$D$161,$A53:$A$161,$A52,$E53:$E$161,"&gt;"&amp;$E52),COLUMN(B$1),-1)),IF($Q52="Yes",AC[[FB]:[FB]],1))),0),ROW(B41)/-VALUE(1&amp;REPT("0",9-PRODUCT(COLUMN(B$1)-1,3))),1)</f>
        <v>0.99995900000000004</v>
      </c>
      <c r="FV52" s="7">
        <f>SUM(IF(INDEX(LIB[[Quantity]:[Quantity]],MATCH($S52,LIB[[ID]:[ID]],0))&gt;=COLUMN(C$1),TRUNC(PRODUCT(AVERAGE($FN52:$FS52),POWER(AC[[CR]:[CR]],SUM(SUMIFS($D$11:$D51,$A$11:$A51,$A52,$E$11:$E51,"&gt;="&amp;$E52),SUMIFS($D53:$D$161,$A53:$A$161,$A52,$E53:$E$161,"&gt;"&amp;$E52),COLUMN(C$1),-1)),IF($Q52="Yes",AC[[FB]:[FB]],1))),0),ROW(C41)/-VALUE(1&amp;REPT("0",9-PRODUCT(COLUMN(C$1)-1,3))),1)</f>
        <v>0.95899999999999996</v>
      </c>
      <c r="FW52">
        <f t="shared" si="19"/>
        <v>3</v>
      </c>
      <c r="FX52">
        <f t="shared" si="20"/>
        <v>0</v>
      </c>
      <c r="FY52">
        <f t="shared" si="21"/>
        <v>0</v>
      </c>
      <c r="GC52">
        <f t="shared" si="22"/>
        <v>6</v>
      </c>
      <c r="GD52" t="str">
        <f>IFERROR(SUBSTITUTE(SUBSTITUTE(INDEX(SUG[Card],MATCH(ROW(A41),GC$12:GC$161,0))," #2","")," #3",""),"")</f>
        <v>Angel (5)</v>
      </c>
      <c r="GE52">
        <f>SUM(GE51,IF(IFERROR(MATCH(GD52,GD$11:GD51,0)&lt;0,TRUE()),1,0))</f>
        <v>28</v>
      </c>
      <c r="GF52" t="str">
        <f t="shared" si="23"/>
        <v/>
      </c>
      <c r="GI52">
        <f>SUM(SUMIFS(D$11:D51,A$11:A51,A52,B$11:B51,"&gt;="&amp;B52),SUMIFS(D53:D$161,A53:A$161,A52,B53:B$161,"&gt;"&amp;B52),SUMIFS(D$11:D51,A$11:A51,A52&amp;":Onyx"),SUMIFS(D53:D$161,A53:A$161,A52&amp;":Onyx"))</f>
        <v>0</v>
      </c>
      <c r="GP52" t="str">
        <f t="shared" si="31"/>
        <v>Wolf (5)</v>
      </c>
      <c r="GQ52">
        <f t="shared" si="32"/>
        <v>350</v>
      </c>
      <c r="GR52" t="b">
        <f>COUNTIF(DECK[Card],IFERROR(MID($L52,1,FIND(" #",SUG_Helper[[#This Row],[Card]])-1),SUG_Helper[[#This Row],[Card]]))&gt;=IFERROR(VALUE(RIGHT(SUG_Helper[[#This Row],[Card]])),1)</f>
        <v>0</v>
      </c>
    </row>
    <row r="53" spans="1:200" x14ac:dyDescent="0.35">
      <c r="A53" t="s">
        <v>106</v>
      </c>
      <c r="B53" s="4">
        <v>4</v>
      </c>
      <c r="C53" s="4" t="s">
        <v>74</v>
      </c>
      <c r="D53" s="4">
        <v>1</v>
      </c>
      <c r="E53" t="str">
        <f>IF(INDEX(LIB[Card],ROW(A42))="","",INDEX(LIB[Card],ROW(A42))&amp;" ("&amp;INDEX(LIB[Level],ROW(A42))&amp;")"&amp;IF(INDEX(LIB[Fused],ROW(A42))="Yes","ƒ",""))</f>
        <v>Villain (4)</v>
      </c>
      <c r="F53">
        <v>42</v>
      </c>
      <c r="H53" t="str">
        <f>IF(DECK[[#This Row],[Card]]="","",MID(DECK[[#This Row],[Card]],1,FIND(" (",DECK[[#This Row],[Card]])-1))</f>
        <v/>
      </c>
      <c r="I53" t="str">
        <f>IF(DECK[[#This Row],[Card]]="","",MID(DECK[[#This Row],[Card]],FIND("(",DECK[[#This Row],[Card]])+1,1))</f>
        <v/>
      </c>
      <c r="J53" t="str">
        <f>IF(DECK[[#This Row],[Card]]="","",IF(RIGHT(DECK[[#This Row],[Card]])="ƒ","Yes","No"))</f>
        <v/>
      </c>
      <c r="L53" t="str">
        <f t="shared" si="27"/>
        <v>Sword (5) #2</v>
      </c>
      <c r="M53">
        <f t="shared" si="28"/>
        <v>346</v>
      </c>
      <c r="O53" s="6">
        <f>IF(S53="","",MATCH(MID(S53,1,MIN(FIND(" (",S53),IFERROR(FIND(":",S53),50))-1),CC[CC_Name],0))</f>
        <v>126</v>
      </c>
      <c r="P53" s="5" t="str">
        <f t="shared" si="29"/>
        <v>4</v>
      </c>
      <c r="Q53" s="5" t="str">
        <f t="shared" si="18"/>
        <v>No</v>
      </c>
      <c r="R53" s="5" t="b">
        <f t="shared" si="30"/>
        <v>0</v>
      </c>
      <c r="S53" t="str">
        <f>(INDEX(LIB[ID],ROW(A42)))</f>
        <v>Villain (4)</v>
      </c>
      <c r="T53">
        <f>IF(OR(T$5="",$S53=""),"",IFERROR(SUM(PRODUCT(INDEX(CMB[[BA_0O]:[BA_2O]],MATCH(ROUND(MIN(SUM(T$4,$O53/1000),SUM($O53,T$4/1000)),3),CMB[[Cmb_ID]:[Cmb_ID]],0),SUM(N(T$1),N($R53),1)),CHOOSE(AC[[M]:[M]],1,1,0,AC[[AB]:[AB]])),PRODUCT(INDEX(CMB[[BD_0O]:[BD_2O]],MATCH(ROUND(MIN(SUM(T$4,$O53/1000),SUM($O53,T$4/1000)),3),CMB[[Cmb_ID]:[Cmb_ID]],0),SUM(N(T$1),N($R53),1)),CHOOSE(AC[[M]:[M]],1,0,1,AC[[DB]:[DB]])),PRODUCT(SUM(ROUND(AVERAGE(VALUE(T$3),VALUE($P53)),0),CHOOSE(IF(OR(T$1,$R53),4,INDEX(CMB[[Res_Rare]:[Res_Rare]],MATCH(ROUND(MIN(SUM(T$4,$O53/1000),SUM($O53,T$4/1000)),3),CMB[[Cmb_ID]:[Cmb_ID]],0))),-1,-1,0,0)),IF(OR(T$1,$R53),4,INDEX(CMB[[Cmb_Rare]:[Cmb_Rare]],MATCH(ROUND(MIN(SUM(T$4,$O53/1000),SUM($O53,T$4/1000)),3),CMB[[Cmb_ID]:[Cmb_ID]],0))),CHOOSE(AC[[M]:[M]],2,1,1,SUM(AC[[AB]:[DB]])))),""))</f>
        <v>55</v>
      </c>
      <c r="U53">
        <f>IF(OR(U$5="",$S53=""),"",IFERROR(SUM(PRODUCT(INDEX(CMB[[BA_0O]:[BA_2O]],MATCH(ROUND(MIN(SUM(U$4,$O53/1000),SUM($O53,U$4/1000)),3),CMB[[Cmb_ID]:[Cmb_ID]],0),SUM(N(U$1),N($R53),1)),CHOOSE(AC[[M]:[M]],1,1,0,AC[[AB]:[AB]])),PRODUCT(INDEX(CMB[[BD_0O]:[BD_2O]],MATCH(ROUND(MIN(SUM(U$4,$O53/1000),SUM($O53,U$4/1000)),3),CMB[[Cmb_ID]:[Cmb_ID]],0),SUM(N(U$1),N($R53),1)),CHOOSE(AC[[M]:[M]],1,0,1,AC[[DB]:[DB]])),PRODUCT(SUM(ROUND(AVERAGE(VALUE(U$3),VALUE($P53)),0),CHOOSE(IF(OR(U$1,$R53),4,INDEX(CMB[[Res_Rare]:[Res_Rare]],MATCH(ROUND(MIN(SUM(U$4,$O53/1000),SUM($O53,U$4/1000)),3),CMB[[Cmb_ID]:[Cmb_ID]],0))),-1,-1,0,0)),IF(OR(U$1,$R53),4,INDEX(CMB[[Cmb_Rare]:[Cmb_Rare]],MATCH(ROUND(MIN(SUM(U$4,$O53/1000),SUM($O53,U$4/1000)),3),CMB[[Cmb_ID]:[Cmb_ID]],0))),CHOOSE(AC[[M]:[M]],2,1,1,SUM(AC[[AB]:[DB]])))),""))</f>
        <v>55</v>
      </c>
      <c r="V53">
        <f>IF(OR(V$5="",$S53=""),"",IFERROR(SUM(PRODUCT(INDEX(CMB[[BA_0O]:[BA_2O]],MATCH(ROUND(MIN(SUM(V$4,$O53/1000),SUM($O53,V$4/1000)),3),CMB[[Cmb_ID]:[Cmb_ID]],0),SUM(N(V$1),N($R53),1)),CHOOSE(AC[[M]:[M]],1,1,0,AC[[AB]:[AB]])),PRODUCT(INDEX(CMB[[BD_0O]:[BD_2O]],MATCH(ROUND(MIN(SUM(V$4,$O53/1000),SUM($O53,V$4/1000)),3),CMB[[Cmb_ID]:[Cmb_ID]],0),SUM(N(V$1),N($R53),1)),CHOOSE(AC[[M]:[M]],1,0,1,AC[[DB]:[DB]])),PRODUCT(SUM(ROUND(AVERAGE(VALUE(V$3),VALUE($P53)),0),CHOOSE(IF(OR(V$1,$R53),4,INDEX(CMB[[Res_Rare]:[Res_Rare]],MATCH(ROUND(MIN(SUM(V$4,$O53/1000),SUM($O53,V$4/1000)),3),CMB[[Cmb_ID]:[Cmb_ID]],0))),-1,-1,0,0)),IF(OR(V$1,$R53),4,INDEX(CMB[[Cmb_Rare]:[Cmb_Rare]],MATCH(ROUND(MIN(SUM(V$4,$O53/1000),SUM($O53,V$4/1000)),3),CMB[[Cmb_ID]:[Cmb_ID]],0))),CHOOSE(AC[[M]:[M]],2,1,1,SUM(AC[[AB]:[DB]])))),""))</f>
        <v>50</v>
      </c>
      <c r="W53">
        <f>IF(OR(W$5="",$S53=""),"",IFERROR(SUM(PRODUCT(INDEX(CMB[[BA_0O]:[BA_2O]],MATCH(ROUND(MIN(SUM(W$4,$O53/1000),SUM($O53,W$4/1000)),3),CMB[[Cmb_ID]:[Cmb_ID]],0),SUM(N(W$1),N($R53),1)),CHOOSE(AC[[M]:[M]],1,1,0,AC[[AB]:[AB]])),PRODUCT(INDEX(CMB[[BD_0O]:[BD_2O]],MATCH(ROUND(MIN(SUM(W$4,$O53/1000),SUM($O53,W$4/1000)),3),CMB[[Cmb_ID]:[Cmb_ID]],0),SUM(N(W$1),N($R53),1)),CHOOSE(AC[[M]:[M]],1,0,1,AC[[DB]:[DB]])),PRODUCT(SUM(ROUND(AVERAGE(VALUE(W$3),VALUE($P53)),0),CHOOSE(IF(OR(W$1,$R53),4,INDEX(CMB[[Res_Rare]:[Res_Rare]],MATCH(ROUND(MIN(SUM(W$4,$O53/1000),SUM($O53,W$4/1000)),3),CMB[[Cmb_ID]:[Cmb_ID]],0))),-1,-1,0,0)),IF(OR(W$1,$R53),4,INDEX(CMB[[Cmb_Rare]:[Cmb_Rare]],MATCH(ROUND(MIN(SUM(W$4,$O53/1000),SUM($O53,W$4/1000)),3),CMB[[Cmb_ID]:[Cmb_ID]],0))),CHOOSE(AC[[M]:[M]],2,1,1,SUM(AC[[AB]:[DB]])))),""))</f>
        <v>52</v>
      </c>
      <c r="X53">
        <f>IF(OR(X$5="",$S53=""),"",IFERROR(SUM(PRODUCT(INDEX(CMB[[BA_0O]:[BA_2O]],MATCH(ROUND(MIN(SUM(X$4,$O53/1000),SUM($O53,X$4/1000)),3),CMB[[Cmb_ID]:[Cmb_ID]],0),SUM(N(X$1),N($R53),1)),CHOOSE(AC[[M]:[M]],1,1,0,AC[[AB]:[AB]])),PRODUCT(INDEX(CMB[[BD_0O]:[BD_2O]],MATCH(ROUND(MIN(SUM(X$4,$O53/1000),SUM($O53,X$4/1000)),3),CMB[[Cmb_ID]:[Cmb_ID]],0),SUM(N(X$1),N($R53),1)),CHOOSE(AC[[M]:[M]],1,0,1,AC[[DB]:[DB]])),PRODUCT(SUM(ROUND(AVERAGE(VALUE(X$3),VALUE($P53)),0),CHOOSE(IF(OR(X$1,$R53),4,INDEX(CMB[[Res_Rare]:[Res_Rare]],MATCH(ROUND(MIN(SUM(X$4,$O53/1000),SUM($O53,X$4/1000)),3),CMB[[Cmb_ID]:[Cmb_ID]],0))),-1,-1,0,0)),IF(OR(X$1,$R53),4,INDEX(CMB[[Cmb_Rare]:[Cmb_Rare]],MATCH(ROUND(MIN(SUM(X$4,$O53/1000),SUM($O53,X$4/1000)),3),CMB[[Cmb_ID]:[Cmb_ID]],0))),CHOOSE(AC[[M]:[M]],2,1,1,SUM(AC[[AB]:[DB]])))),""))</f>
        <v>47</v>
      </c>
      <c r="Y53">
        <f>IF(OR(Y$5="",$S53=""),"",IFERROR(SUM(PRODUCT(INDEX(CMB[[BA_0O]:[BA_2O]],MATCH(ROUND(MIN(SUM(Y$4,$O53/1000),SUM($O53,Y$4/1000)),3),CMB[[Cmb_ID]:[Cmb_ID]],0),SUM(N(Y$1),N($R53),1)),CHOOSE(AC[[M]:[M]],1,1,0,AC[[AB]:[AB]])),PRODUCT(INDEX(CMB[[BD_0O]:[BD_2O]],MATCH(ROUND(MIN(SUM(Y$4,$O53/1000),SUM($O53,Y$4/1000)),3),CMB[[Cmb_ID]:[Cmb_ID]],0),SUM(N(Y$1),N($R53),1)),CHOOSE(AC[[M]:[M]],1,0,1,AC[[DB]:[DB]])),PRODUCT(SUM(ROUND(AVERAGE(VALUE(Y$3),VALUE($P53)),0),CHOOSE(IF(OR(Y$1,$R53),4,INDEX(CMB[[Res_Rare]:[Res_Rare]],MATCH(ROUND(MIN(SUM(Y$4,$O53/1000),SUM($O53,Y$4/1000)),3),CMB[[Cmb_ID]:[Cmb_ID]],0))),-1,-1,0,0)),IF(OR(Y$1,$R53),4,INDEX(CMB[[Cmb_Rare]:[Cmb_Rare]],MATCH(ROUND(MIN(SUM(Y$4,$O53/1000),SUM($O53,Y$4/1000)),3),CMB[[Cmb_ID]:[Cmb_ID]],0))),CHOOSE(AC[[M]:[M]],2,1,1,SUM(AC[[AB]:[DB]])))),""))</f>
        <v>46</v>
      </c>
      <c r="Z53">
        <f>IF(OR(Z$5="",$S53=""),"",IFERROR(SUM(PRODUCT(INDEX(CMB[[BA_0O]:[BA_2O]],MATCH(ROUND(MIN(SUM(Z$4,$O53/1000),SUM($O53,Z$4/1000)),3),CMB[[Cmb_ID]:[Cmb_ID]],0),SUM(N(Z$1),N($R53),1)),CHOOSE(AC[[M]:[M]],1,1,0,AC[[AB]:[AB]])),PRODUCT(INDEX(CMB[[BD_0O]:[BD_2O]],MATCH(ROUND(MIN(SUM(Z$4,$O53/1000),SUM($O53,Z$4/1000)),3),CMB[[Cmb_ID]:[Cmb_ID]],0),SUM(N(Z$1),N($R53),1)),CHOOSE(AC[[M]:[M]],1,0,1,AC[[DB]:[DB]])),PRODUCT(SUM(ROUND(AVERAGE(VALUE(Z$3),VALUE($P53)),0),CHOOSE(IF(OR(Z$1,$R53),4,INDEX(CMB[[Res_Rare]:[Res_Rare]],MATCH(ROUND(MIN(SUM(Z$4,$O53/1000),SUM($O53,Z$4/1000)),3),CMB[[Cmb_ID]:[Cmb_ID]],0))),-1,-1,0,0)),IF(OR(Z$1,$R53),4,INDEX(CMB[[Cmb_Rare]:[Cmb_Rare]],MATCH(ROUND(MIN(SUM(Z$4,$O53/1000),SUM($O53,Z$4/1000)),3),CMB[[Cmb_ID]:[Cmb_ID]],0))),CHOOSE(AC[[M]:[M]],2,1,1,SUM(AC[[AB]:[DB]])))),""))</f>
        <v>37</v>
      </c>
      <c r="AA53">
        <f>IF(OR(AA$5="",$S53=""),"",IFERROR(SUM(PRODUCT(INDEX(CMB[[BA_0O]:[BA_2O]],MATCH(ROUND(MIN(SUM(AA$4,$O53/1000),SUM($O53,AA$4/1000)),3),CMB[[Cmb_ID]:[Cmb_ID]],0),SUM(N(AA$1),N($R53),1)),CHOOSE(AC[[M]:[M]],1,1,0,AC[[AB]:[AB]])),PRODUCT(INDEX(CMB[[BD_0O]:[BD_2O]],MATCH(ROUND(MIN(SUM(AA$4,$O53/1000),SUM($O53,AA$4/1000)),3),CMB[[Cmb_ID]:[Cmb_ID]],0),SUM(N(AA$1),N($R53),1)),CHOOSE(AC[[M]:[M]],1,0,1,AC[[DB]:[DB]])),PRODUCT(SUM(ROUND(AVERAGE(VALUE(AA$3),VALUE($P53)),0),CHOOSE(IF(OR(AA$1,$R53),4,INDEX(CMB[[Res_Rare]:[Res_Rare]],MATCH(ROUND(MIN(SUM(AA$4,$O53/1000),SUM($O53,AA$4/1000)),3),CMB[[Cmb_ID]:[Cmb_ID]],0))),-1,-1,0,0)),IF(OR(AA$1,$R53),4,INDEX(CMB[[Cmb_Rare]:[Cmb_Rare]],MATCH(ROUND(MIN(SUM(AA$4,$O53/1000),SUM($O53,AA$4/1000)),3),CMB[[Cmb_ID]:[Cmb_ID]],0))),CHOOSE(AC[[M]:[M]],2,1,1,SUM(AC[[AB]:[DB]])))),""))</f>
        <v>55</v>
      </c>
      <c r="AB53">
        <f>IF(OR(AB$5="",$S53=""),"",IFERROR(SUM(PRODUCT(INDEX(CMB[[BA_0O]:[BA_2O]],MATCH(ROUND(MIN(SUM(AB$4,$O53/1000),SUM($O53,AB$4/1000)),3),CMB[[Cmb_ID]:[Cmb_ID]],0),SUM(N(AB$1),N($R53),1)),CHOOSE(AC[[M]:[M]],1,1,0,AC[[AB]:[AB]])),PRODUCT(INDEX(CMB[[BD_0O]:[BD_2O]],MATCH(ROUND(MIN(SUM(AB$4,$O53/1000),SUM($O53,AB$4/1000)),3),CMB[[Cmb_ID]:[Cmb_ID]],0),SUM(N(AB$1),N($R53),1)),CHOOSE(AC[[M]:[M]],1,0,1,AC[[DB]:[DB]])),PRODUCT(SUM(ROUND(AVERAGE(VALUE(AB$3),VALUE($P53)),0),CHOOSE(IF(OR(AB$1,$R53),4,INDEX(CMB[[Res_Rare]:[Res_Rare]],MATCH(ROUND(MIN(SUM(AB$4,$O53/1000),SUM($O53,AB$4/1000)),3),CMB[[Cmb_ID]:[Cmb_ID]],0))),-1,-1,0,0)),IF(OR(AB$1,$R53),4,INDEX(CMB[[Cmb_Rare]:[Cmb_Rare]],MATCH(ROUND(MIN(SUM(AB$4,$O53/1000),SUM($O53,AB$4/1000)),3),CMB[[Cmb_ID]:[Cmb_ID]],0))),CHOOSE(AC[[M]:[M]],2,1,1,SUM(AC[[AB]:[DB]])))),""))</f>
        <v>54</v>
      </c>
      <c r="AC53">
        <f>IF(OR(AC$5="",$S53=""),"",IFERROR(SUM(PRODUCT(INDEX(CMB[[BA_0O]:[BA_2O]],MATCH(ROUND(MIN(SUM(AC$4,$O53/1000),SUM($O53,AC$4/1000)),3),CMB[[Cmb_ID]:[Cmb_ID]],0),SUM(N(AC$1),N($R53),1)),CHOOSE(AC[[M]:[M]],1,1,0,AC[[AB]:[AB]])),PRODUCT(INDEX(CMB[[BD_0O]:[BD_2O]],MATCH(ROUND(MIN(SUM(AC$4,$O53/1000),SUM($O53,AC$4/1000)),3),CMB[[Cmb_ID]:[Cmb_ID]],0),SUM(N(AC$1),N($R53),1)),CHOOSE(AC[[M]:[M]],1,0,1,AC[[DB]:[DB]])),PRODUCT(SUM(ROUND(AVERAGE(VALUE(AC$3),VALUE($P53)),0),CHOOSE(IF(OR(AC$1,$R53),4,INDEX(CMB[[Res_Rare]:[Res_Rare]],MATCH(ROUND(MIN(SUM(AC$4,$O53/1000),SUM($O53,AC$4/1000)),3),CMB[[Cmb_ID]:[Cmb_ID]],0))),-1,-1,0,0)),IF(OR(AC$1,$R53),4,INDEX(CMB[[Cmb_Rare]:[Cmb_Rare]],MATCH(ROUND(MIN(SUM(AC$4,$O53/1000),SUM($O53,AC$4/1000)),3),CMB[[Cmb_ID]:[Cmb_ID]],0))),CHOOSE(AC[[M]:[M]],2,1,1,SUM(AC[[AB]:[DB]])))),""))</f>
        <v>51</v>
      </c>
      <c r="AD53">
        <f>IF(OR(AD$5="",$S53=""),"",IFERROR(SUM(PRODUCT(INDEX(CMB[[BA_0O]:[BA_2O]],MATCH(ROUND(MIN(SUM(AD$4,$O53/1000),SUM($O53,AD$4/1000)),3),CMB[[Cmb_ID]:[Cmb_ID]],0),SUM(N(AD$1),N($R53),1)),CHOOSE(AC[[M]:[M]],1,1,0,AC[[AB]:[AB]])),PRODUCT(INDEX(CMB[[BD_0O]:[BD_2O]],MATCH(ROUND(MIN(SUM(AD$4,$O53/1000),SUM($O53,AD$4/1000)),3),CMB[[Cmb_ID]:[Cmb_ID]],0),SUM(N(AD$1),N($R53),1)),CHOOSE(AC[[M]:[M]],1,0,1,AC[[DB]:[DB]])),PRODUCT(SUM(ROUND(AVERAGE(VALUE(AD$3),VALUE($P53)),0),CHOOSE(IF(OR(AD$1,$R53),4,INDEX(CMB[[Res_Rare]:[Res_Rare]],MATCH(ROUND(MIN(SUM(AD$4,$O53/1000),SUM($O53,AD$4/1000)),3),CMB[[Cmb_ID]:[Cmb_ID]],0))),-1,-1,0,0)),IF(OR(AD$1,$R53),4,INDEX(CMB[[Cmb_Rare]:[Cmb_Rare]],MATCH(ROUND(MIN(SUM(AD$4,$O53/1000),SUM($O53,AD$4/1000)),3),CMB[[Cmb_ID]:[Cmb_ID]],0))),CHOOSE(AC[[M]:[M]],2,1,1,SUM(AC[[AB]:[DB]])))),""))</f>
        <v>53</v>
      </c>
      <c r="AE53">
        <f>IF(OR(AE$5="",$S53=""),"",IFERROR(SUM(PRODUCT(INDEX(CMB[[BA_0O]:[BA_2O]],MATCH(ROUND(MIN(SUM(AE$4,$O53/1000),SUM($O53,AE$4/1000)),3),CMB[[Cmb_ID]:[Cmb_ID]],0),SUM(N(AE$1),N($R53),1)),CHOOSE(AC[[M]:[M]],1,1,0,AC[[AB]:[AB]])),PRODUCT(INDEX(CMB[[BD_0O]:[BD_2O]],MATCH(ROUND(MIN(SUM(AE$4,$O53/1000),SUM($O53,AE$4/1000)),3),CMB[[Cmb_ID]:[Cmb_ID]],0),SUM(N(AE$1),N($R53),1)),CHOOSE(AC[[M]:[M]],1,0,1,AC[[DB]:[DB]])),PRODUCT(SUM(ROUND(AVERAGE(VALUE(AE$3),VALUE($P53)),0),CHOOSE(IF(OR(AE$1,$R53),4,INDEX(CMB[[Res_Rare]:[Res_Rare]],MATCH(ROUND(MIN(SUM(AE$4,$O53/1000),SUM($O53,AE$4/1000)),3),CMB[[Cmb_ID]:[Cmb_ID]],0))),-1,-1,0,0)),IF(OR(AE$1,$R53),4,INDEX(CMB[[Cmb_Rare]:[Cmb_Rare]],MATCH(ROUND(MIN(SUM(AE$4,$O53/1000),SUM($O53,AE$4/1000)),3),CMB[[Cmb_ID]:[Cmb_ID]],0))),CHOOSE(AC[[M]:[M]],2,1,1,SUM(AC[[AB]:[DB]])))),""))</f>
        <v>48</v>
      </c>
      <c r="AF53">
        <f>IF(OR(AF$5="",$S53=""),"",IFERROR(SUM(PRODUCT(INDEX(CMB[[BA_0O]:[BA_2O]],MATCH(ROUND(MIN(SUM(AF$4,$O53/1000),SUM($O53,AF$4/1000)),3),CMB[[Cmb_ID]:[Cmb_ID]],0),SUM(N(AF$1),N($R53),1)),CHOOSE(AC[[M]:[M]],1,1,0,AC[[AB]:[AB]])),PRODUCT(INDEX(CMB[[BD_0O]:[BD_2O]],MATCH(ROUND(MIN(SUM(AF$4,$O53/1000),SUM($O53,AF$4/1000)),3),CMB[[Cmb_ID]:[Cmb_ID]],0),SUM(N(AF$1),N($R53),1)),CHOOSE(AC[[M]:[M]],1,0,1,AC[[DB]:[DB]])),PRODUCT(SUM(ROUND(AVERAGE(VALUE(AF$3),VALUE($P53)),0),CHOOSE(IF(OR(AF$1,$R53),4,INDEX(CMB[[Res_Rare]:[Res_Rare]],MATCH(ROUND(MIN(SUM(AF$4,$O53/1000),SUM($O53,AF$4/1000)),3),CMB[[Cmb_ID]:[Cmb_ID]],0))),-1,-1,0,0)),IF(OR(AF$1,$R53),4,INDEX(CMB[[Cmb_Rare]:[Cmb_Rare]],MATCH(ROUND(MIN(SUM(AF$4,$O53/1000),SUM($O53,AF$4/1000)),3),CMB[[Cmb_ID]:[Cmb_ID]],0))),CHOOSE(AC[[M]:[M]],2,1,1,SUM(AC[[AB]:[DB]])))),""))</f>
        <v>47</v>
      </c>
      <c r="AG53">
        <f>IF(OR(AG$5="",$S53=""),"",IFERROR(SUM(PRODUCT(INDEX(CMB[[BA_0O]:[BA_2O]],MATCH(ROUND(MIN(SUM(AG$4,$O53/1000),SUM($O53,AG$4/1000)),3),CMB[[Cmb_ID]:[Cmb_ID]],0),SUM(N(AG$1),N($R53),1)),CHOOSE(AC[[M]:[M]],1,1,0,AC[[AB]:[AB]])),PRODUCT(INDEX(CMB[[BD_0O]:[BD_2O]],MATCH(ROUND(MIN(SUM(AG$4,$O53/1000),SUM($O53,AG$4/1000)),3),CMB[[Cmb_ID]:[Cmb_ID]],0),SUM(N(AG$1),N($R53),1)),CHOOSE(AC[[M]:[M]],1,0,1,AC[[DB]:[DB]])),PRODUCT(SUM(ROUND(AVERAGE(VALUE(AG$3),VALUE($P53)),0),CHOOSE(IF(OR(AG$1,$R53),4,INDEX(CMB[[Res_Rare]:[Res_Rare]],MATCH(ROUND(MIN(SUM(AG$4,$O53/1000),SUM($O53,AG$4/1000)),3),CMB[[Cmb_ID]:[Cmb_ID]],0))),-1,-1,0,0)),IF(OR(AG$1,$R53),4,INDEX(CMB[[Cmb_Rare]:[Cmb_Rare]],MATCH(ROUND(MIN(SUM(AG$4,$O53/1000),SUM($O53,AG$4/1000)),3),CMB[[Cmb_ID]:[Cmb_ID]],0))),CHOOSE(AC[[M]:[M]],2,1,1,SUM(AC[[AB]:[DB]])))),""))</f>
        <v>45</v>
      </c>
      <c r="AH53">
        <f>IF(OR(AH$5="",$S53=""),"",IFERROR(SUM(PRODUCT(INDEX(CMB[[BA_0O]:[BA_2O]],MATCH(ROUND(MIN(SUM(AH$4,$O53/1000),SUM($O53,AH$4/1000)),3),CMB[[Cmb_ID]:[Cmb_ID]],0),SUM(N(AH$1),N($R53),1)),CHOOSE(AC[[M]:[M]],1,1,0,AC[[AB]:[AB]])),PRODUCT(INDEX(CMB[[BD_0O]:[BD_2O]],MATCH(ROUND(MIN(SUM(AH$4,$O53/1000),SUM($O53,AH$4/1000)),3),CMB[[Cmb_ID]:[Cmb_ID]],0),SUM(N(AH$1),N($R53),1)),CHOOSE(AC[[M]:[M]],1,0,1,AC[[DB]:[DB]])),PRODUCT(SUM(ROUND(AVERAGE(VALUE(AH$3),VALUE($P53)),0),CHOOSE(IF(OR(AH$1,$R53),4,INDEX(CMB[[Res_Rare]:[Res_Rare]],MATCH(ROUND(MIN(SUM(AH$4,$O53/1000),SUM($O53,AH$4/1000)),3),CMB[[Cmb_ID]:[Cmb_ID]],0))),-1,-1,0,0)),IF(OR(AH$1,$R53),4,INDEX(CMB[[Cmb_Rare]:[Cmb_Rare]],MATCH(ROUND(MIN(SUM(AH$4,$O53/1000),SUM($O53,AH$4/1000)),3),CMB[[Cmb_ID]:[Cmb_ID]],0))),CHOOSE(AC[[M]:[M]],2,1,1,SUM(AC[[AB]:[DB]])))),""))</f>
        <v>45</v>
      </c>
      <c r="AI53">
        <f>IF(OR(AI$5="",$S53=""),"",IFERROR(SUM(PRODUCT(INDEX(CMB[[BA_0O]:[BA_2O]],MATCH(ROUND(MIN(SUM(AI$4,$O53/1000),SUM($O53,AI$4/1000)),3),CMB[[Cmb_ID]:[Cmb_ID]],0),SUM(N(AI$1),N($R53),1)),CHOOSE(AC[[M]:[M]],1,1,0,AC[[AB]:[AB]])),PRODUCT(INDEX(CMB[[BD_0O]:[BD_2O]],MATCH(ROUND(MIN(SUM(AI$4,$O53/1000),SUM($O53,AI$4/1000)),3),CMB[[Cmb_ID]:[Cmb_ID]],0),SUM(N(AI$1),N($R53),1)),CHOOSE(AC[[M]:[M]],1,0,1,AC[[DB]:[DB]])),PRODUCT(SUM(ROUND(AVERAGE(VALUE(AI$3),VALUE($P53)),0),CHOOSE(IF(OR(AI$1,$R53),4,INDEX(CMB[[Res_Rare]:[Res_Rare]],MATCH(ROUND(MIN(SUM(AI$4,$O53/1000),SUM($O53,AI$4/1000)),3),CMB[[Cmb_ID]:[Cmb_ID]],0))),-1,-1,0,0)),IF(OR(AI$1,$R53),4,INDEX(CMB[[Cmb_Rare]:[Cmb_Rare]],MATCH(ROUND(MIN(SUM(AI$4,$O53/1000),SUM($O53,AI$4/1000)),3),CMB[[Cmb_ID]:[Cmb_ID]],0))),CHOOSE(AC[[M]:[M]],2,1,1,SUM(AC[[AB]:[DB]])))),""))</f>
        <v>48</v>
      </c>
      <c r="AJ53">
        <f>IF(OR(AJ$5="",$S53=""),"",IFERROR(SUM(PRODUCT(INDEX(CMB[[BA_0O]:[BA_2O]],MATCH(ROUND(MIN(SUM(AJ$4,$O53/1000),SUM($O53,AJ$4/1000)),3),CMB[[Cmb_ID]:[Cmb_ID]],0),SUM(N(AJ$1),N($R53),1)),CHOOSE(AC[[M]:[M]],1,1,0,AC[[AB]:[AB]])),PRODUCT(INDEX(CMB[[BD_0O]:[BD_2O]],MATCH(ROUND(MIN(SUM(AJ$4,$O53/1000),SUM($O53,AJ$4/1000)),3),CMB[[Cmb_ID]:[Cmb_ID]],0),SUM(N(AJ$1),N($R53),1)),CHOOSE(AC[[M]:[M]],1,0,1,AC[[DB]:[DB]])),PRODUCT(SUM(ROUND(AVERAGE(VALUE(AJ$3),VALUE($P53)),0),CHOOSE(IF(OR(AJ$1,$R53),4,INDEX(CMB[[Res_Rare]:[Res_Rare]],MATCH(ROUND(MIN(SUM(AJ$4,$O53/1000),SUM($O53,AJ$4/1000)),3),CMB[[Cmb_ID]:[Cmb_ID]],0))),-1,-1,0,0)),IF(OR(AJ$1,$R53),4,INDEX(CMB[[Cmb_Rare]:[Cmb_Rare]],MATCH(ROUND(MIN(SUM(AJ$4,$O53/1000),SUM($O53,AJ$4/1000)),3),CMB[[Cmb_ID]:[Cmb_ID]],0))),CHOOSE(AC[[M]:[M]],2,1,1,SUM(AC[[AB]:[DB]])))),""))</f>
        <v>47</v>
      </c>
      <c r="AK53">
        <f>IF(OR(AK$5="",$S53=""),"",IFERROR(SUM(PRODUCT(INDEX(CMB[[BA_0O]:[BA_2O]],MATCH(ROUND(MIN(SUM(AK$4,$O53/1000),SUM($O53,AK$4/1000)),3),CMB[[Cmb_ID]:[Cmb_ID]],0),SUM(N(AK$1),N($R53),1)),CHOOSE(AC[[M]:[M]],1,1,0,AC[[AB]:[AB]])),PRODUCT(INDEX(CMB[[BD_0O]:[BD_2O]],MATCH(ROUND(MIN(SUM(AK$4,$O53/1000),SUM($O53,AK$4/1000)),3),CMB[[Cmb_ID]:[Cmb_ID]],0),SUM(N(AK$1),N($R53),1)),CHOOSE(AC[[M]:[M]],1,0,1,AC[[DB]:[DB]])),PRODUCT(SUM(ROUND(AVERAGE(VALUE(AK$3),VALUE($P53)),0),CHOOSE(IF(OR(AK$1,$R53),4,INDEX(CMB[[Res_Rare]:[Res_Rare]],MATCH(ROUND(MIN(SUM(AK$4,$O53/1000),SUM($O53,AK$4/1000)),3),CMB[[Cmb_ID]:[Cmb_ID]],0))),-1,-1,0,0)),IF(OR(AK$1,$R53),4,INDEX(CMB[[Cmb_Rare]:[Cmb_Rare]],MATCH(ROUND(MIN(SUM(AK$4,$O53/1000),SUM($O53,AK$4/1000)),3),CMB[[Cmb_ID]:[Cmb_ID]],0))),CHOOSE(AC[[M]:[M]],2,1,1,SUM(AC[[AB]:[DB]])))),""))</f>
        <v>46</v>
      </c>
      <c r="AL53">
        <f>IF(OR(AL$5="",$S53=""),"",IFERROR(SUM(PRODUCT(INDEX(CMB[[BA_0O]:[BA_2O]],MATCH(ROUND(MIN(SUM(AL$4,$O53/1000),SUM($O53,AL$4/1000)),3),CMB[[Cmb_ID]:[Cmb_ID]],0),SUM(N(AL$1),N($R53),1)),CHOOSE(AC[[M]:[M]],1,1,0,AC[[AB]:[AB]])),PRODUCT(INDEX(CMB[[BD_0O]:[BD_2O]],MATCH(ROUND(MIN(SUM(AL$4,$O53/1000),SUM($O53,AL$4/1000)),3),CMB[[Cmb_ID]:[Cmb_ID]],0),SUM(N(AL$1),N($R53),1)),CHOOSE(AC[[M]:[M]],1,0,1,AC[[DB]:[DB]])),PRODUCT(SUM(ROUND(AVERAGE(VALUE(AL$3),VALUE($P53)),0),CHOOSE(IF(OR(AL$1,$R53),4,INDEX(CMB[[Res_Rare]:[Res_Rare]],MATCH(ROUND(MIN(SUM(AL$4,$O53/1000),SUM($O53,AL$4/1000)),3),CMB[[Cmb_ID]:[Cmb_ID]],0))),-1,-1,0,0)),IF(OR(AL$1,$R53),4,INDEX(CMB[[Cmb_Rare]:[Cmb_Rare]],MATCH(ROUND(MIN(SUM(AL$4,$O53/1000),SUM($O53,AL$4/1000)),3),CMB[[Cmb_ID]:[Cmb_ID]],0))),CHOOSE(AC[[M]:[M]],2,1,1,SUM(AC[[AB]:[DB]])))),""))</f>
        <v>53</v>
      </c>
      <c r="AM53">
        <f>IF(OR(AM$5="",$S53=""),"",IFERROR(SUM(PRODUCT(INDEX(CMB[[BA_0O]:[BA_2O]],MATCH(ROUND(MIN(SUM(AM$4,$O53/1000),SUM($O53,AM$4/1000)),3),CMB[[Cmb_ID]:[Cmb_ID]],0),SUM(N(AM$1),N($R53),1)),CHOOSE(AC[[M]:[M]],1,1,0,AC[[AB]:[AB]])),PRODUCT(INDEX(CMB[[BD_0O]:[BD_2O]],MATCH(ROUND(MIN(SUM(AM$4,$O53/1000),SUM($O53,AM$4/1000)),3),CMB[[Cmb_ID]:[Cmb_ID]],0),SUM(N(AM$1),N($R53),1)),CHOOSE(AC[[M]:[M]],1,0,1,AC[[DB]:[DB]])),PRODUCT(SUM(ROUND(AVERAGE(VALUE(AM$3),VALUE($P53)),0),CHOOSE(IF(OR(AM$1,$R53),4,INDEX(CMB[[Res_Rare]:[Res_Rare]],MATCH(ROUND(MIN(SUM(AM$4,$O53/1000),SUM($O53,AM$4/1000)),3),CMB[[Cmb_ID]:[Cmb_ID]],0))),-1,-1,0,0)),IF(OR(AM$1,$R53),4,INDEX(CMB[[Cmb_Rare]:[Cmb_Rare]],MATCH(ROUND(MIN(SUM(AM$4,$O53/1000),SUM($O53,AM$4/1000)),3),CMB[[Cmb_ID]:[Cmb_ID]],0))),CHOOSE(AC[[M]:[M]],2,1,1,SUM(AC[[AB]:[DB]])))),""))</f>
        <v>53</v>
      </c>
      <c r="AN53">
        <f>IF(OR(AN$5="",$S53=""),"",IFERROR(SUM(PRODUCT(INDEX(CMB[[BA_0O]:[BA_2O]],MATCH(ROUND(MIN(SUM(AN$4,$O53/1000),SUM($O53,AN$4/1000)),3),CMB[[Cmb_ID]:[Cmb_ID]],0),SUM(N(AN$1),N($R53),1)),CHOOSE(AC[[M]:[M]],1,1,0,AC[[AB]:[AB]])),PRODUCT(INDEX(CMB[[BD_0O]:[BD_2O]],MATCH(ROUND(MIN(SUM(AN$4,$O53/1000),SUM($O53,AN$4/1000)),3),CMB[[Cmb_ID]:[Cmb_ID]],0),SUM(N(AN$1),N($R53),1)),CHOOSE(AC[[M]:[M]],1,0,1,AC[[DB]:[DB]])),PRODUCT(SUM(ROUND(AVERAGE(VALUE(AN$3),VALUE($P53)),0),CHOOSE(IF(OR(AN$1,$R53),4,INDEX(CMB[[Res_Rare]:[Res_Rare]],MATCH(ROUND(MIN(SUM(AN$4,$O53/1000),SUM($O53,AN$4/1000)),3),CMB[[Cmb_ID]:[Cmb_ID]],0))),-1,-1,0,0)),IF(OR(AN$1,$R53),4,INDEX(CMB[[Cmb_Rare]:[Cmb_Rare]],MATCH(ROUND(MIN(SUM(AN$4,$O53/1000),SUM($O53,AN$4/1000)),3),CMB[[Cmb_ID]:[Cmb_ID]],0))),CHOOSE(AC[[M]:[M]],2,1,1,SUM(AC[[AB]:[DB]])))),""))</f>
        <v>47</v>
      </c>
      <c r="AO53">
        <f>IF(OR(AO$5="",$S53=""),"",IFERROR(SUM(PRODUCT(INDEX(CMB[[BA_0O]:[BA_2O]],MATCH(ROUND(MIN(SUM(AO$4,$O53/1000),SUM($O53,AO$4/1000)),3),CMB[[Cmb_ID]:[Cmb_ID]],0),SUM(N(AO$1),N($R53),1)),CHOOSE(AC[[M]:[M]],1,1,0,AC[[AB]:[AB]])),PRODUCT(INDEX(CMB[[BD_0O]:[BD_2O]],MATCH(ROUND(MIN(SUM(AO$4,$O53/1000),SUM($O53,AO$4/1000)),3),CMB[[Cmb_ID]:[Cmb_ID]],0),SUM(N(AO$1),N($R53),1)),CHOOSE(AC[[M]:[M]],1,0,1,AC[[DB]:[DB]])),PRODUCT(SUM(ROUND(AVERAGE(VALUE(AO$3),VALUE($P53)),0),CHOOSE(IF(OR(AO$1,$R53),4,INDEX(CMB[[Res_Rare]:[Res_Rare]],MATCH(ROUND(MIN(SUM(AO$4,$O53/1000),SUM($O53,AO$4/1000)),3),CMB[[Cmb_ID]:[Cmb_ID]],0))),-1,-1,0,0)),IF(OR(AO$1,$R53),4,INDEX(CMB[[Cmb_Rare]:[Cmb_Rare]],MATCH(ROUND(MIN(SUM(AO$4,$O53/1000),SUM($O53,AO$4/1000)),3),CMB[[Cmb_ID]:[Cmb_ID]],0))),CHOOSE(AC[[M]:[M]],2,1,1,SUM(AC[[AB]:[DB]])))),""))</f>
        <v>37</v>
      </c>
      <c r="AP53">
        <f>IF(OR(AP$5="",$S53=""),"",IFERROR(SUM(PRODUCT(INDEX(CMB[[BA_0O]:[BA_2O]],MATCH(ROUND(MIN(SUM(AP$4,$O53/1000),SUM($O53,AP$4/1000)),3),CMB[[Cmb_ID]:[Cmb_ID]],0),SUM(N(AP$1),N($R53),1)),CHOOSE(AC[[M]:[M]],1,1,0,AC[[AB]:[AB]])),PRODUCT(INDEX(CMB[[BD_0O]:[BD_2O]],MATCH(ROUND(MIN(SUM(AP$4,$O53/1000),SUM($O53,AP$4/1000)),3),CMB[[Cmb_ID]:[Cmb_ID]],0),SUM(N(AP$1),N($R53),1)),CHOOSE(AC[[M]:[M]],1,0,1,AC[[DB]:[DB]])),PRODUCT(SUM(ROUND(AVERAGE(VALUE(AP$3),VALUE($P53)),0),CHOOSE(IF(OR(AP$1,$R53),4,INDEX(CMB[[Res_Rare]:[Res_Rare]],MATCH(ROUND(MIN(SUM(AP$4,$O53/1000),SUM($O53,AP$4/1000)),3),CMB[[Cmb_ID]:[Cmb_ID]],0))),-1,-1,0,0)),IF(OR(AP$1,$R53),4,INDEX(CMB[[Cmb_Rare]:[Cmb_Rare]],MATCH(ROUND(MIN(SUM(AP$4,$O53/1000),SUM($O53,AP$4/1000)),3),CMB[[Cmb_ID]:[Cmb_ID]],0))),CHOOSE(AC[[M]:[M]],2,1,1,SUM(AC[[AB]:[DB]])))),""))</f>
        <v>50</v>
      </c>
      <c r="AQ53">
        <f>IF(OR(AQ$5="",$S53=""),"",IFERROR(SUM(PRODUCT(INDEX(CMB[[BA_0O]:[BA_2O]],MATCH(ROUND(MIN(SUM(AQ$4,$O53/1000),SUM($O53,AQ$4/1000)),3),CMB[[Cmb_ID]:[Cmb_ID]],0),SUM(N(AQ$1),N($R53),1)),CHOOSE(AC[[M]:[M]],1,1,0,AC[[AB]:[AB]])),PRODUCT(INDEX(CMB[[BD_0O]:[BD_2O]],MATCH(ROUND(MIN(SUM(AQ$4,$O53/1000),SUM($O53,AQ$4/1000)),3),CMB[[Cmb_ID]:[Cmb_ID]],0),SUM(N(AQ$1),N($R53),1)),CHOOSE(AC[[M]:[M]],1,0,1,AC[[DB]:[DB]])),PRODUCT(SUM(ROUND(AVERAGE(VALUE(AQ$3),VALUE($P53)),0),CHOOSE(IF(OR(AQ$1,$R53),4,INDEX(CMB[[Res_Rare]:[Res_Rare]],MATCH(ROUND(MIN(SUM(AQ$4,$O53/1000),SUM($O53,AQ$4/1000)),3),CMB[[Cmb_ID]:[Cmb_ID]],0))),-1,-1,0,0)),IF(OR(AQ$1,$R53),4,INDEX(CMB[[Cmb_Rare]:[Cmb_Rare]],MATCH(ROUND(MIN(SUM(AQ$4,$O53/1000),SUM($O53,AQ$4/1000)),3),CMB[[Cmb_ID]:[Cmb_ID]],0))),CHOOSE(AC[[M]:[M]],2,1,1,SUM(AC[[AB]:[DB]])))),""))</f>
        <v>48</v>
      </c>
      <c r="AR53">
        <f>IF(OR(AR$5="",$S53=""),"",IFERROR(SUM(PRODUCT(INDEX(CMB[[BA_0O]:[BA_2O]],MATCH(ROUND(MIN(SUM(AR$4,$O53/1000),SUM($O53,AR$4/1000)),3),CMB[[Cmb_ID]:[Cmb_ID]],0),SUM(N(AR$1),N($R53),1)),CHOOSE(AC[[M]:[M]],1,1,0,AC[[AB]:[AB]])),PRODUCT(INDEX(CMB[[BD_0O]:[BD_2O]],MATCH(ROUND(MIN(SUM(AR$4,$O53/1000),SUM($O53,AR$4/1000)),3),CMB[[Cmb_ID]:[Cmb_ID]],0),SUM(N(AR$1),N($R53),1)),CHOOSE(AC[[M]:[M]],1,0,1,AC[[DB]:[DB]])),PRODUCT(SUM(ROUND(AVERAGE(VALUE(AR$3),VALUE($P53)),0),CHOOSE(IF(OR(AR$1,$R53),4,INDEX(CMB[[Res_Rare]:[Res_Rare]],MATCH(ROUND(MIN(SUM(AR$4,$O53/1000),SUM($O53,AR$4/1000)),3),CMB[[Cmb_ID]:[Cmb_ID]],0))),-1,-1,0,0)),IF(OR(AR$1,$R53),4,INDEX(CMB[[Cmb_Rare]:[Cmb_Rare]],MATCH(ROUND(MIN(SUM(AR$4,$O53/1000),SUM($O53,AR$4/1000)),3),CMB[[Cmb_ID]:[Cmb_ID]],0))),CHOOSE(AC[[M]:[M]],2,1,1,SUM(AC[[AB]:[DB]])))),""))</f>
        <v>46</v>
      </c>
      <c r="AS53">
        <f>IF(OR(AS$5="",$S53=""),"",IFERROR(SUM(PRODUCT(INDEX(CMB[[BA_0O]:[BA_2O]],MATCH(ROUND(MIN(SUM(AS$4,$O53/1000),SUM($O53,AS$4/1000)),3),CMB[[Cmb_ID]:[Cmb_ID]],0),SUM(N(AS$1),N($R53),1)),CHOOSE(AC[[M]:[M]],1,1,0,AC[[AB]:[AB]])),PRODUCT(INDEX(CMB[[BD_0O]:[BD_2O]],MATCH(ROUND(MIN(SUM(AS$4,$O53/1000),SUM($O53,AS$4/1000)),3),CMB[[Cmb_ID]:[Cmb_ID]],0),SUM(N(AS$1),N($R53),1)),CHOOSE(AC[[M]:[M]],1,0,1,AC[[DB]:[DB]])),PRODUCT(SUM(ROUND(AVERAGE(VALUE(AS$3),VALUE($P53)),0),CHOOSE(IF(OR(AS$1,$R53),4,INDEX(CMB[[Res_Rare]:[Res_Rare]],MATCH(ROUND(MIN(SUM(AS$4,$O53/1000),SUM($O53,AS$4/1000)),3),CMB[[Cmb_ID]:[Cmb_ID]],0))),-1,-1,0,0)),IF(OR(AS$1,$R53),4,INDEX(CMB[[Cmb_Rare]:[Cmb_Rare]],MATCH(ROUND(MIN(SUM(AS$4,$O53/1000),SUM($O53,AS$4/1000)),3),CMB[[Cmb_ID]:[Cmb_ID]],0))),CHOOSE(AC[[M]:[M]],2,1,1,SUM(AC[[AB]:[DB]])))),""))</f>
        <v>54</v>
      </c>
      <c r="AT53">
        <f>IF(OR(AT$5="",$S53=""),"",IFERROR(SUM(PRODUCT(INDEX(CMB[[BA_0O]:[BA_2O]],MATCH(ROUND(MIN(SUM(AT$4,$O53/1000),SUM($O53,AT$4/1000)),3),CMB[[Cmb_ID]:[Cmb_ID]],0),SUM(N(AT$1),N($R53),1)),CHOOSE(AC[[M]:[M]],1,1,0,AC[[AB]:[AB]])),PRODUCT(INDEX(CMB[[BD_0O]:[BD_2O]],MATCH(ROUND(MIN(SUM(AT$4,$O53/1000),SUM($O53,AT$4/1000)),3),CMB[[Cmb_ID]:[Cmb_ID]],0),SUM(N(AT$1),N($R53),1)),CHOOSE(AC[[M]:[M]],1,0,1,AC[[DB]:[DB]])),PRODUCT(SUM(ROUND(AVERAGE(VALUE(AT$3),VALUE($P53)),0),CHOOSE(IF(OR(AT$1,$R53),4,INDEX(CMB[[Res_Rare]:[Res_Rare]],MATCH(ROUND(MIN(SUM(AT$4,$O53/1000),SUM($O53,AT$4/1000)),3),CMB[[Cmb_ID]:[Cmb_ID]],0))),-1,-1,0,0)),IF(OR(AT$1,$R53),4,INDEX(CMB[[Cmb_Rare]:[Cmb_Rare]],MATCH(ROUND(MIN(SUM(AT$4,$O53/1000),SUM($O53,AT$4/1000)),3),CMB[[Cmb_ID]:[Cmb_ID]],0))),CHOOSE(AC[[M]:[M]],2,1,1,SUM(AC[[AB]:[DB]])))),""))</f>
        <v>48</v>
      </c>
      <c r="AU53">
        <f>IF(OR(AU$5="",$S53=""),"",IFERROR(SUM(PRODUCT(INDEX(CMB[[BA_0O]:[BA_2O]],MATCH(ROUND(MIN(SUM(AU$4,$O53/1000),SUM($O53,AU$4/1000)),3),CMB[[Cmb_ID]:[Cmb_ID]],0),SUM(N(AU$1),N($R53),1)),CHOOSE(AC[[M]:[M]],1,1,0,AC[[AB]:[AB]])),PRODUCT(INDEX(CMB[[BD_0O]:[BD_2O]],MATCH(ROUND(MIN(SUM(AU$4,$O53/1000),SUM($O53,AU$4/1000)),3),CMB[[Cmb_ID]:[Cmb_ID]],0),SUM(N(AU$1),N($R53),1)),CHOOSE(AC[[M]:[M]],1,0,1,AC[[DB]:[DB]])),PRODUCT(SUM(ROUND(AVERAGE(VALUE(AU$3),VALUE($P53)),0),CHOOSE(IF(OR(AU$1,$R53),4,INDEX(CMB[[Res_Rare]:[Res_Rare]],MATCH(ROUND(MIN(SUM(AU$4,$O53/1000),SUM($O53,AU$4/1000)),3),CMB[[Cmb_ID]:[Cmb_ID]],0))),-1,-1,0,0)),IF(OR(AU$1,$R53),4,INDEX(CMB[[Cmb_Rare]:[Cmb_Rare]],MATCH(ROUND(MIN(SUM(AU$4,$O53/1000),SUM($O53,AU$4/1000)),3),CMB[[Cmb_ID]:[Cmb_ID]],0))),CHOOSE(AC[[M]:[M]],2,1,1,SUM(AC[[AB]:[DB]])))),""))</f>
        <v>47</v>
      </c>
      <c r="AV53" t="str">
        <f>IF(OR(AV$5="",$S53=""),"",IFERROR(SUM(PRODUCT(INDEX(CMB[[BA_0O]:[BA_2O]],MATCH(ROUND(MIN(SUM(AV$4,$O53/1000),SUM($O53,AV$4/1000)),3),CMB[[Cmb_ID]:[Cmb_ID]],0),SUM(N(AV$1),N($R53),1)),CHOOSE(AC[[M]:[M]],1,1,0,AC[[AB]:[AB]])),PRODUCT(INDEX(CMB[[BD_0O]:[BD_2O]],MATCH(ROUND(MIN(SUM(AV$4,$O53/1000),SUM($O53,AV$4/1000)),3),CMB[[Cmb_ID]:[Cmb_ID]],0),SUM(N(AV$1),N($R53),1)),CHOOSE(AC[[M]:[M]],1,0,1,AC[[DB]:[DB]])),PRODUCT(SUM(ROUND(AVERAGE(VALUE(AV$3),VALUE($P53)),0),CHOOSE(IF(OR(AV$1,$R53),4,INDEX(CMB[[Res_Rare]:[Res_Rare]],MATCH(ROUND(MIN(SUM(AV$4,$O53/1000),SUM($O53,AV$4/1000)),3),CMB[[Cmb_ID]:[Cmb_ID]],0))),-1,-1,0,0)),IF(OR(AV$1,$R53),4,INDEX(CMB[[Cmb_Rare]:[Cmb_Rare]],MATCH(ROUND(MIN(SUM(AV$4,$O53/1000),SUM($O53,AV$4/1000)),3),CMB[[Cmb_ID]:[Cmb_ID]],0))),CHOOSE(AC[[M]:[M]],2,1,1,SUM(AC[[AB]:[DB]])))),""))</f>
        <v/>
      </c>
      <c r="AW53">
        <f>IF(OR(AW$5="",$S53=""),"",IFERROR(SUM(PRODUCT(INDEX(CMB[[BA_0O]:[BA_2O]],MATCH(ROUND(MIN(SUM(AW$4,$O53/1000),SUM($O53,AW$4/1000)),3),CMB[[Cmb_ID]:[Cmb_ID]],0),SUM(N(AW$1),N($R53),1)),CHOOSE(AC[[M]:[M]],1,1,0,AC[[AB]:[AB]])),PRODUCT(INDEX(CMB[[BD_0O]:[BD_2O]],MATCH(ROUND(MIN(SUM(AW$4,$O53/1000),SUM($O53,AW$4/1000)),3),CMB[[Cmb_ID]:[Cmb_ID]],0),SUM(N(AW$1),N($R53),1)),CHOOSE(AC[[M]:[M]],1,0,1,AC[[DB]:[DB]])),PRODUCT(SUM(ROUND(AVERAGE(VALUE(AW$3),VALUE($P53)),0),CHOOSE(IF(OR(AW$1,$R53),4,INDEX(CMB[[Res_Rare]:[Res_Rare]],MATCH(ROUND(MIN(SUM(AW$4,$O53/1000),SUM($O53,AW$4/1000)),3),CMB[[Cmb_ID]:[Cmb_ID]],0))),-1,-1,0,0)),IF(OR(AW$1,$R53),4,INDEX(CMB[[Cmb_Rare]:[Cmb_Rare]],MATCH(ROUND(MIN(SUM(AW$4,$O53/1000),SUM($O53,AW$4/1000)),3),CMB[[Cmb_ID]:[Cmb_ID]],0))),CHOOSE(AC[[M]:[M]],2,1,1,SUM(AC[[AB]:[DB]])))),""))</f>
        <v>53</v>
      </c>
      <c r="AX53" t="str">
        <f>IF(OR(AX$5="",$S53=""),"",IFERROR(SUM(PRODUCT(INDEX(CMB[[BA_0O]:[BA_2O]],MATCH(ROUND(MIN(SUM(AX$4,$O53/1000),SUM($O53,AX$4/1000)),3),CMB[[Cmb_ID]:[Cmb_ID]],0),SUM(N(AX$1),N($R53),1)),CHOOSE(AC[[M]:[M]],1,1,0,AC[[AB]:[AB]])),PRODUCT(INDEX(CMB[[BD_0O]:[BD_2O]],MATCH(ROUND(MIN(SUM(AX$4,$O53/1000),SUM($O53,AX$4/1000)),3),CMB[[Cmb_ID]:[Cmb_ID]],0),SUM(N(AX$1),N($R53),1)),CHOOSE(AC[[M]:[M]],1,0,1,AC[[DB]:[DB]])),PRODUCT(SUM(ROUND(AVERAGE(VALUE(AX$3),VALUE($P53)),0),CHOOSE(IF(OR(AX$1,$R53),4,INDEX(CMB[[Res_Rare]:[Res_Rare]],MATCH(ROUND(MIN(SUM(AX$4,$O53/1000),SUM($O53,AX$4/1000)),3),CMB[[Cmb_ID]:[Cmb_ID]],0))),-1,-1,0,0)),IF(OR(AX$1,$R53),4,INDEX(CMB[[Cmb_Rare]:[Cmb_Rare]],MATCH(ROUND(MIN(SUM(AX$4,$O53/1000),SUM($O53,AX$4/1000)),3),CMB[[Cmb_ID]:[Cmb_ID]],0))),CHOOSE(AC[[M]:[M]],2,1,1,SUM(AC[[AB]:[DB]])))),""))</f>
        <v/>
      </c>
      <c r="AY53">
        <f>IF(OR(AY$5="",$S53=""),"",IFERROR(SUM(PRODUCT(INDEX(CMB[[BA_0O]:[BA_2O]],MATCH(ROUND(MIN(SUM(AY$4,$O53/1000),SUM($O53,AY$4/1000)),3),CMB[[Cmb_ID]:[Cmb_ID]],0),SUM(N(AY$1),N($R53),1)),CHOOSE(AC[[M]:[M]],1,1,0,AC[[AB]:[AB]])),PRODUCT(INDEX(CMB[[BD_0O]:[BD_2O]],MATCH(ROUND(MIN(SUM(AY$4,$O53/1000),SUM($O53,AY$4/1000)),3),CMB[[Cmb_ID]:[Cmb_ID]],0),SUM(N(AY$1),N($R53),1)),CHOOSE(AC[[M]:[M]],1,0,1,AC[[DB]:[DB]])),PRODUCT(SUM(ROUND(AVERAGE(VALUE(AY$3),VALUE($P53)),0),CHOOSE(IF(OR(AY$1,$R53),4,INDEX(CMB[[Res_Rare]:[Res_Rare]],MATCH(ROUND(MIN(SUM(AY$4,$O53/1000),SUM($O53,AY$4/1000)),3),CMB[[Cmb_ID]:[Cmb_ID]],0))),-1,-1,0,0)),IF(OR(AY$1,$R53),4,INDEX(CMB[[Cmb_Rare]:[Cmb_Rare]],MATCH(ROUND(MIN(SUM(AY$4,$O53/1000),SUM($O53,AY$4/1000)),3),CMB[[Cmb_ID]:[Cmb_ID]],0))),CHOOSE(AC[[M]:[M]],2,1,1,SUM(AC[[AB]:[DB]])))),""))</f>
        <v>48</v>
      </c>
      <c r="AZ53">
        <f>IF(OR(AZ$5="",$S53=""),"",IFERROR(SUM(PRODUCT(INDEX(CMB[[BA_0O]:[BA_2O]],MATCH(ROUND(MIN(SUM(AZ$4,$O53/1000),SUM($O53,AZ$4/1000)),3),CMB[[Cmb_ID]:[Cmb_ID]],0),SUM(N(AZ$1),N($R53),1)),CHOOSE(AC[[M]:[M]],1,1,0,AC[[AB]:[AB]])),PRODUCT(INDEX(CMB[[BD_0O]:[BD_2O]],MATCH(ROUND(MIN(SUM(AZ$4,$O53/1000),SUM($O53,AZ$4/1000)),3),CMB[[Cmb_ID]:[Cmb_ID]],0),SUM(N(AZ$1),N($R53),1)),CHOOSE(AC[[M]:[M]],1,0,1,AC[[DB]:[DB]])),PRODUCT(SUM(ROUND(AVERAGE(VALUE(AZ$3),VALUE($P53)),0),CHOOSE(IF(OR(AZ$1,$R53),4,INDEX(CMB[[Res_Rare]:[Res_Rare]],MATCH(ROUND(MIN(SUM(AZ$4,$O53/1000),SUM($O53,AZ$4/1000)),3),CMB[[Cmb_ID]:[Cmb_ID]],0))),-1,-1,0,0)),IF(OR(AZ$1,$R53),4,INDEX(CMB[[Cmb_Rare]:[Cmb_Rare]],MATCH(ROUND(MIN(SUM(AZ$4,$O53/1000),SUM($O53,AZ$4/1000)),3),CMB[[Cmb_ID]:[Cmb_ID]],0))),CHOOSE(AC[[M]:[M]],2,1,1,SUM(AC[[AB]:[DB]])))),""))</f>
        <v>45</v>
      </c>
      <c r="BA53">
        <f>IF(OR(BA$5="",$S53=""),"",IFERROR(SUM(PRODUCT(INDEX(CMB[[BA_0O]:[BA_2O]],MATCH(ROUND(MIN(SUM(BA$4,$O53/1000),SUM($O53,BA$4/1000)),3),CMB[[Cmb_ID]:[Cmb_ID]],0),SUM(N(BA$1),N($R53),1)),CHOOSE(AC[[M]:[M]],1,1,0,AC[[AB]:[AB]])),PRODUCT(INDEX(CMB[[BD_0O]:[BD_2O]],MATCH(ROUND(MIN(SUM(BA$4,$O53/1000),SUM($O53,BA$4/1000)),3),CMB[[Cmb_ID]:[Cmb_ID]],0),SUM(N(BA$1),N($R53),1)),CHOOSE(AC[[M]:[M]],1,0,1,AC[[DB]:[DB]])),PRODUCT(SUM(ROUND(AVERAGE(VALUE(BA$3),VALUE($P53)),0),CHOOSE(IF(OR(BA$1,$R53),4,INDEX(CMB[[Res_Rare]:[Res_Rare]],MATCH(ROUND(MIN(SUM(BA$4,$O53/1000),SUM($O53,BA$4/1000)),3),CMB[[Cmb_ID]:[Cmb_ID]],0))),-1,-1,0,0)),IF(OR(BA$1,$R53),4,INDEX(CMB[[Cmb_Rare]:[Cmb_Rare]],MATCH(ROUND(MIN(SUM(BA$4,$O53/1000),SUM($O53,BA$4/1000)),3),CMB[[Cmb_ID]:[Cmb_ID]],0))),CHOOSE(AC[[M]:[M]],2,1,1,SUM(AC[[AB]:[DB]])))),""))</f>
        <v>47</v>
      </c>
      <c r="BB53">
        <f>IF(OR(BB$5="",$S53=""),"",IFERROR(SUM(PRODUCT(INDEX(CMB[[BA_0O]:[BA_2O]],MATCH(ROUND(MIN(SUM(BB$4,$O53/1000),SUM($O53,BB$4/1000)),3),CMB[[Cmb_ID]:[Cmb_ID]],0),SUM(N(BB$1),N($R53),1)),CHOOSE(AC[[M]:[M]],1,1,0,AC[[AB]:[AB]])),PRODUCT(INDEX(CMB[[BD_0O]:[BD_2O]],MATCH(ROUND(MIN(SUM(BB$4,$O53/1000),SUM($O53,BB$4/1000)),3),CMB[[Cmb_ID]:[Cmb_ID]],0),SUM(N(BB$1),N($R53),1)),CHOOSE(AC[[M]:[M]],1,0,1,AC[[DB]:[DB]])),PRODUCT(SUM(ROUND(AVERAGE(VALUE(BB$3),VALUE($P53)),0),CHOOSE(IF(OR(BB$1,$R53),4,INDEX(CMB[[Res_Rare]:[Res_Rare]],MATCH(ROUND(MIN(SUM(BB$4,$O53/1000),SUM($O53,BB$4/1000)),3),CMB[[Cmb_ID]:[Cmb_ID]],0))),-1,-1,0,0)),IF(OR(BB$1,$R53),4,INDEX(CMB[[Cmb_Rare]:[Cmb_Rare]],MATCH(ROUND(MIN(SUM(BB$4,$O53/1000),SUM($O53,BB$4/1000)),3),CMB[[Cmb_ID]:[Cmb_ID]],0))),CHOOSE(AC[[M]:[M]],2,1,1,SUM(AC[[AB]:[DB]])))),""))</f>
        <v>46</v>
      </c>
      <c r="BC53" t="str">
        <f>IF(OR(BC$5="",$S53=""),"",IFERROR(SUM(PRODUCT(INDEX(CMB[[BA_0O]:[BA_2O]],MATCH(ROUND(MIN(SUM(BC$4,$O53/1000),SUM($O53,BC$4/1000)),3),CMB[[Cmb_ID]:[Cmb_ID]],0),SUM(N(BC$1),N($R53),1)),CHOOSE(AC[[M]:[M]],1,1,0,AC[[AB]:[AB]])),PRODUCT(INDEX(CMB[[BD_0O]:[BD_2O]],MATCH(ROUND(MIN(SUM(BC$4,$O53/1000),SUM($O53,BC$4/1000)),3),CMB[[Cmb_ID]:[Cmb_ID]],0),SUM(N(BC$1),N($R53),1)),CHOOSE(AC[[M]:[M]],1,0,1,AC[[DB]:[DB]])),PRODUCT(SUM(ROUND(AVERAGE(VALUE(BC$3),VALUE($P53)),0),CHOOSE(IF(OR(BC$1,$R53),4,INDEX(CMB[[Res_Rare]:[Res_Rare]],MATCH(ROUND(MIN(SUM(BC$4,$O53/1000),SUM($O53,BC$4/1000)),3),CMB[[Cmb_ID]:[Cmb_ID]],0))),-1,-1,0,0)),IF(OR(BC$1,$R53),4,INDEX(CMB[[Cmb_Rare]:[Cmb_Rare]],MATCH(ROUND(MIN(SUM(BC$4,$O53/1000),SUM($O53,BC$4/1000)),3),CMB[[Cmb_ID]:[Cmb_ID]],0))),CHOOSE(AC[[M]:[M]],2,1,1,SUM(AC[[AB]:[DB]])))),""))</f>
        <v/>
      </c>
      <c r="BD53" t="str">
        <f>IF(OR(BD$5="",$S53=""),"",IFERROR(SUM(PRODUCT(INDEX(CMB[[BA_0O]:[BA_2O]],MATCH(ROUND(MIN(SUM(BD$4,$O53/1000),SUM($O53,BD$4/1000)),3),CMB[[Cmb_ID]:[Cmb_ID]],0),SUM(N(BD$1),N($R53),1)),CHOOSE(AC[[M]:[M]],1,1,0,AC[[AB]:[AB]])),PRODUCT(INDEX(CMB[[BD_0O]:[BD_2O]],MATCH(ROUND(MIN(SUM(BD$4,$O53/1000),SUM($O53,BD$4/1000)),3),CMB[[Cmb_ID]:[Cmb_ID]],0),SUM(N(BD$1),N($R53),1)),CHOOSE(AC[[M]:[M]],1,0,1,AC[[DB]:[DB]])),PRODUCT(SUM(ROUND(AVERAGE(VALUE(BD$3),VALUE($P53)),0),CHOOSE(IF(OR(BD$1,$R53),4,INDEX(CMB[[Res_Rare]:[Res_Rare]],MATCH(ROUND(MIN(SUM(BD$4,$O53/1000),SUM($O53,BD$4/1000)),3),CMB[[Cmb_ID]:[Cmb_ID]],0))),-1,-1,0,0)),IF(OR(BD$1,$R53),4,INDEX(CMB[[Cmb_Rare]:[Cmb_Rare]],MATCH(ROUND(MIN(SUM(BD$4,$O53/1000),SUM($O53,BD$4/1000)),3),CMB[[Cmb_ID]:[Cmb_ID]],0))),CHOOSE(AC[[M]:[M]],2,1,1,SUM(AC[[AB]:[DB]])))),""))</f>
        <v/>
      </c>
      <c r="BE53" t="str">
        <f>IF(OR(BE$5="",$S53=""),"",IFERROR(SUM(PRODUCT(INDEX(CMB[[BA_0O]:[BA_2O]],MATCH(ROUND(MIN(SUM(BE$4,$O53/1000),SUM($O53,BE$4/1000)),3),CMB[[Cmb_ID]:[Cmb_ID]],0),SUM(N(BE$1),N($R53),1)),CHOOSE(AC[[M]:[M]],1,1,0,AC[[AB]:[AB]])),PRODUCT(INDEX(CMB[[BD_0O]:[BD_2O]],MATCH(ROUND(MIN(SUM(BE$4,$O53/1000),SUM($O53,BE$4/1000)),3),CMB[[Cmb_ID]:[Cmb_ID]],0),SUM(N(BE$1),N($R53),1)),CHOOSE(AC[[M]:[M]],1,0,1,AC[[DB]:[DB]])),PRODUCT(SUM(ROUND(AVERAGE(VALUE(BE$3),VALUE($P53)),0),CHOOSE(IF(OR(BE$1,$R53),4,INDEX(CMB[[Res_Rare]:[Res_Rare]],MATCH(ROUND(MIN(SUM(BE$4,$O53/1000),SUM($O53,BE$4/1000)),3),CMB[[Cmb_ID]:[Cmb_ID]],0))),-1,-1,0,0)),IF(OR(BE$1,$R53),4,INDEX(CMB[[Cmb_Rare]:[Cmb_Rare]],MATCH(ROUND(MIN(SUM(BE$4,$O53/1000),SUM($O53,BE$4/1000)),3),CMB[[Cmb_ID]:[Cmb_ID]],0))),CHOOSE(AC[[M]:[M]],2,1,1,SUM(AC[[AB]:[DB]])))),""))</f>
        <v/>
      </c>
      <c r="BF53" t="str">
        <f>IF(OR(BF$5="",$S53=""),"",IFERROR(SUM(PRODUCT(INDEX(CMB[[BA_0O]:[BA_2O]],MATCH(ROUND(MIN(SUM(BF$4,$O53/1000),SUM($O53,BF$4/1000)),3),CMB[[Cmb_ID]:[Cmb_ID]],0),SUM(N(BF$1),N($R53),1)),CHOOSE(AC[[M]:[M]],1,1,0,AC[[AB]:[AB]])),PRODUCT(INDEX(CMB[[BD_0O]:[BD_2O]],MATCH(ROUND(MIN(SUM(BF$4,$O53/1000),SUM($O53,BF$4/1000)),3),CMB[[Cmb_ID]:[Cmb_ID]],0),SUM(N(BF$1),N($R53),1)),CHOOSE(AC[[M]:[M]],1,0,1,AC[[DB]:[DB]])),PRODUCT(SUM(ROUND(AVERAGE(VALUE(BF$3),VALUE($P53)),0),CHOOSE(IF(OR(BF$1,$R53),4,INDEX(CMB[[Res_Rare]:[Res_Rare]],MATCH(ROUND(MIN(SUM(BF$4,$O53/1000),SUM($O53,BF$4/1000)),3),CMB[[Cmb_ID]:[Cmb_ID]],0))),-1,-1,0,0)),IF(OR(BF$1,$R53),4,INDEX(CMB[[Cmb_Rare]:[Cmb_Rare]],MATCH(ROUND(MIN(SUM(BF$4,$O53/1000),SUM($O53,BF$4/1000)),3),CMB[[Cmb_ID]:[Cmb_ID]],0))),CHOOSE(AC[[M]:[M]],2,1,1,SUM(AC[[AB]:[DB]])))),""))</f>
        <v/>
      </c>
      <c r="BG53" t="str">
        <f>IF(OR(BG$5="",$S53=""),"",IFERROR(SUM(PRODUCT(INDEX(CMB[[BA_0O]:[BA_2O]],MATCH(ROUND(MIN(SUM(BG$4,$O53/1000),SUM($O53,BG$4/1000)),3),CMB[[Cmb_ID]:[Cmb_ID]],0),SUM(N(BG$1),N($R53),1)),CHOOSE(AC[[M]:[M]],1,1,0,AC[[AB]:[AB]])),PRODUCT(INDEX(CMB[[BD_0O]:[BD_2O]],MATCH(ROUND(MIN(SUM(BG$4,$O53/1000),SUM($O53,BG$4/1000)),3),CMB[[Cmb_ID]:[Cmb_ID]],0),SUM(N(BG$1),N($R53),1)),CHOOSE(AC[[M]:[M]],1,0,1,AC[[DB]:[DB]])),PRODUCT(SUM(ROUND(AVERAGE(VALUE(BG$3),VALUE($P53)),0),CHOOSE(IF(OR(BG$1,$R53),4,INDEX(CMB[[Res_Rare]:[Res_Rare]],MATCH(ROUND(MIN(SUM(BG$4,$O53/1000),SUM($O53,BG$4/1000)),3),CMB[[Cmb_ID]:[Cmb_ID]],0))),-1,-1,0,0)),IF(OR(BG$1,$R53),4,INDEX(CMB[[Cmb_Rare]:[Cmb_Rare]],MATCH(ROUND(MIN(SUM(BG$4,$O53/1000),SUM($O53,BG$4/1000)),3),CMB[[Cmb_ID]:[Cmb_ID]],0))),CHOOSE(AC[[M]:[M]],2,1,1,SUM(AC[[AB]:[DB]])))),""))</f>
        <v/>
      </c>
      <c r="BH53" t="str">
        <f>IF(OR(BH$5="",$S53=""),"",IFERROR(SUM(PRODUCT(INDEX(CMB[[BA_0O]:[BA_2O]],MATCH(ROUND(MIN(SUM(BH$4,$O53/1000),SUM($O53,BH$4/1000)),3),CMB[[Cmb_ID]:[Cmb_ID]],0),SUM(N(BH$1),N($R53),1)),CHOOSE(AC[[M]:[M]],1,1,0,AC[[AB]:[AB]])),PRODUCT(INDEX(CMB[[BD_0O]:[BD_2O]],MATCH(ROUND(MIN(SUM(BH$4,$O53/1000),SUM($O53,BH$4/1000)),3),CMB[[Cmb_ID]:[Cmb_ID]],0),SUM(N(BH$1),N($R53),1)),CHOOSE(AC[[M]:[M]],1,0,1,AC[[DB]:[DB]])),PRODUCT(SUM(ROUND(AVERAGE(VALUE(BH$3),VALUE($P53)),0),CHOOSE(IF(OR(BH$1,$R53),4,INDEX(CMB[[Res_Rare]:[Res_Rare]],MATCH(ROUND(MIN(SUM(BH$4,$O53/1000),SUM($O53,BH$4/1000)),3),CMB[[Cmb_ID]:[Cmb_ID]],0))),-1,-1,0,0)),IF(OR(BH$1,$R53),4,INDEX(CMB[[Cmb_Rare]:[Cmb_Rare]],MATCH(ROUND(MIN(SUM(BH$4,$O53/1000),SUM($O53,BH$4/1000)),3),CMB[[Cmb_ID]:[Cmb_ID]],0))),CHOOSE(AC[[M]:[M]],2,1,1,SUM(AC[[AB]:[DB]])))),""))</f>
        <v/>
      </c>
      <c r="BI53" t="str">
        <f>IF(OR(BI$5="",$S53=""),"",IFERROR(SUM(PRODUCT(INDEX(CMB[[BA_0O]:[BA_2O]],MATCH(ROUND(MIN(SUM(BI$4,$O53/1000),SUM($O53,BI$4/1000)),3),CMB[[Cmb_ID]:[Cmb_ID]],0),SUM(N(BI$1),N($R53),1)),CHOOSE(AC[[M]:[M]],1,1,0,AC[[AB]:[AB]])),PRODUCT(INDEX(CMB[[BD_0O]:[BD_2O]],MATCH(ROUND(MIN(SUM(BI$4,$O53/1000),SUM($O53,BI$4/1000)),3),CMB[[Cmb_ID]:[Cmb_ID]],0),SUM(N(BI$1),N($R53),1)),CHOOSE(AC[[M]:[M]],1,0,1,AC[[DB]:[DB]])),PRODUCT(SUM(ROUND(AVERAGE(VALUE(BI$3),VALUE($P53)),0),CHOOSE(IF(OR(BI$1,$R53),4,INDEX(CMB[[Res_Rare]:[Res_Rare]],MATCH(ROUND(MIN(SUM(BI$4,$O53/1000),SUM($O53,BI$4/1000)),3),CMB[[Cmb_ID]:[Cmb_ID]],0))),-1,-1,0,0)),IF(OR(BI$1,$R53),4,INDEX(CMB[[Cmb_Rare]:[Cmb_Rare]],MATCH(ROUND(MIN(SUM(BI$4,$O53/1000),SUM($O53,BI$4/1000)),3),CMB[[Cmb_ID]:[Cmb_ID]],0))),CHOOSE(AC[[M]:[M]],2,1,1,SUM(AC[[AB]:[DB]])))),""))</f>
        <v/>
      </c>
      <c r="BJ53" t="str">
        <f>IF(OR(BJ$5="",$S53=""),"",IFERROR(SUM(PRODUCT(INDEX(CMB[[BA_0O]:[BA_2O]],MATCH(ROUND(MIN(SUM(BJ$4,$O53/1000),SUM($O53,BJ$4/1000)),3),CMB[[Cmb_ID]:[Cmb_ID]],0),SUM(N(BJ$1),N($R53),1)),CHOOSE(AC[[M]:[M]],1,1,0,AC[[AB]:[AB]])),PRODUCT(INDEX(CMB[[BD_0O]:[BD_2O]],MATCH(ROUND(MIN(SUM(BJ$4,$O53/1000),SUM($O53,BJ$4/1000)),3),CMB[[Cmb_ID]:[Cmb_ID]],0),SUM(N(BJ$1),N($R53),1)),CHOOSE(AC[[M]:[M]],1,0,1,AC[[DB]:[DB]])),PRODUCT(SUM(ROUND(AVERAGE(VALUE(BJ$3),VALUE($P53)),0),CHOOSE(IF(OR(BJ$1,$R53),4,INDEX(CMB[[Res_Rare]:[Res_Rare]],MATCH(ROUND(MIN(SUM(BJ$4,$O53/1000),SUM($O53,BJ$4/1000)),3),CMB[[Cmb_ID]:[Cmb_ID]],0))),-1,-1,0,0)),IF(OR(BJ$1,$R53),4,INDEX(CMB[[Cmb_Rare]:[Cmb_Rare]],MATCH(ROUND(MIN(SUM(BJ$4,$O53/1000),SUM($O53,BJ$4/1000)),3),CMB[[Cmb_ID]:[Cmb_ID]],0))),CHOOSE(AC[[M]:[M]],2,1,1,SUM(AC[[AB]:[DB]])))),""))</f>
        <v/>
      </c>
      <c r="BK53" t="str">
        <f>IF(OR(BK$5="",$S53=""),"",IFERROR(SUM(PRODUCT(INDEX(CMB[[BA_0O]:[BA_2O]],MATCH(ROUND(MIN(SUM(BK$4,$O53/1000),SUM($O53,BK$4/1000)),3),CMB[[Cmb_ID]:[Cmb_ID]],0),SUM(N(BK$1),N($R53),1)),CHOOSE(AC[[M]:[M]],1,1,0,AC[[AB]:[AB]])),PRODUCT(INDEX(CMB[[BD_0O]:[BD_2O]],MATCH(ROUND(MIN(SUM(BK$4,$O53/1000),SUM($O53,BK$4/1000)),3),CMB[[Cmb_ID]:[Cmb_ID]],0),SUM(N(BK$1),N($R53),1)),CHOOSE(AC[[M]:[M]],1,0,1,AC[[DB]:[DB]])),PRODUCT(SUM(ROUND(AVERAGE(VALUE(BK$3),VALUE($P53)),0),CHOOSE(IF(OR(BK$1,$R53),4,INDEX(CMB[[Res_Rare]:[Res_Rare]],MATCH(ROUND(MIN(SUM(BK$4,$O53/1000),SUM($O53,BK$4/1000)),3),CMB[[Cmb_ID]:[Cmb_ID]],0))),-1,-1,0,0)),IF(OR(BK$1,$R53),4,INDEX(CMB[[Cmb_Rare]:[Cmb_Rare]],MATCH(ROUND(MIN(SUM(BK$4,$O53/1000),SUM($O53,BK$4/1000)),3),CMB[[Cmb_ID]:[Cmb_ID]],0))),CHOOSE(AC[[M]:[M]],2,1,1,SUM(AC[[AB]:[DB]])))),""))</f>
        <v/>
      </c>
      <c r="BL53" t="str">
        <f>IF(OR(BL$5="",$S53=""),"",IFERROR(SUM(PRODUCT(INDEX(CMB[[BA_0O]:[BA_2O]],MATCH(ROUND(MIN(SUM(BL$4,$O53/1000),SUM($O53,BL$4/1000)),3),CMB[[Cmb_ID]:[Cmb_ID]],0),SUM(N(BL$1),N($R53),1)),CHOOSE(AC[[M]:[M]],1,1,0,AC[[AB]:[AB]])),PRODUCT(INDEX(CMB[[BD_0O]:[BD_2O]],MATCH(ROUND(MIN(SUM(BL$4,$O53/1000),SUM($O53,BL$4/1000)),3),CMB[[Cmb_ID]:[Cmb_ID]],0),SUM(N(BL$1),N($R53),1)),CHOOSE(AC[[M]:[M]],1,0,1,AC[[DB]:[DB]])),PRODUCT(SUM(ROUND(AVERAGE(VALUE(BL$3),VALUE($P53)),0),CHOOSE(IF(OR(BL$1,$R53),4,INDEX(CMB[[Res_Rare]:[Res_Rare]],MATCH(ROUND(MIN(SUM(BL$4,$O53/1000),SUM($O53,BL$4/1000)),3),CMB[[Cmb_ID]:[Cmb_ID]],0))),-1,-1,0,0)),IF(OR(BL$1,$R53),4,INDEX(CMB[[Cmb_Rare]:[Cmb_Rare]],MATCH(ROUND(MIN(SUM(BL$4,$O53/1000),SUM($O53,BL$4/1000)),3),CMB[[Cmb_ID]:[Cmb_ID]],0))),CHOOSE(AC[[M]:[M]],2,1,1,SUM(AC[[AB]:[DB]])))),""))</f>
        <v/>
      </c>
      <c r="BM53" t="str">
        <f>IF(OR(BM$5="",$S53=""),"",IFERROR(SUM(PRODUCT(INDEX(CMB[[BA_0O]:[BA_2O]],MATCH(ROUND(MIN(SUM(BM$4,$O53/1000),SUM($O53,BM$4/1000)),3),CMB[[Cmb_ID]:[Cmb_ID]],0),SUM(N(BM$1),N($R53),1)),CHOOSE(AC[[M]:[M]],1,1,0,AC[[AB]:[AB]])),PRODUCT(INDEX(CMB[[BD_0O]:[BD_2O]],MATCH(ROUND(MIN(SUM(BM$4,$O53/1000),SUM($O53,BM$4/1000)),3),CMB[[Cmb_ID]:[Cmb_ID]],0),SUM(N(BM$1),N($R53),1)),CHOOSE(AC[[M]:[M]],1,0,1,AC[[DB]:[DB]])),PRODUCT(SUM(ROUND(AVERAGE(VALUE(BM$3),VALUE($P53)),0),CHOOSE(IF(OR(BM$1,$R53),4,INDEX(CMB[[Res_Rare]:[Res_Rare]],MATCH(ROUND(MIN(SUM(BM$4,$O53/1000),SUM($O53,BM$4/1000)),3),CMB[[Cmb_ID]:[Cmb_ID]],0))),-1,-1,0,0)),IF(OR(BM$1,$R53),4,INDEX(CMB[[Cmb_Rare]:[Cmb_Rare]],MATCH(ROUND(MIN(SUM(BM$4,$O53/1000),SUM($O53,BM$4/1000)),3),CMB[[Cmb_ID]:[Cmb_ID]],0))),CHOOSE(AC[[M]:[M]],2,1,1,SUM(AC[[AB]:[DB]])))),""))</f>
        <v/>
      </c>
      <c r="BN53" t="str">
        <f>IF(OR(BN$5="",$S53=""),"",IFERROR(SUM(PRODUCT(INDEX(CMB[[BA_0O]:[BA_2O]],MATCH(ROUND(MIN(SUM(BN$4,$O53/1000),SUM($O53,BN$4/1000)),3),CMB[[Cmb_ID]:[Cmb_ID]],0),SUM(N(BN$1),N($R53),1)),CHOOSE(AC[[M]:[M]],1,1,0,AC[[AB]:[AB]])),PRODUCT(INDEX(CMB[[BD_0O]:[BD_2O]],MATCH(ROUND(MIN(SUM(BN$4,$O53/1000),SUM($O53,BN$4/1000)),3),CMB[[Cmb_ID]:[Cmb_ID]],0),SUM(N(BN$1),N($R53),1)),CHOOSE(AC[[M]:[M]],1,0,1,AC[[DB]:[DB]])),PRODUCT(SUM(ROUND(AVERAGE(VALUE(BN$3),VALUE($P53)),0),CHOOSE(IF(OR(BN$1,$R53),4,INDEX(CMB[[Res_Rare]:[Res_Rare]],MATCH(ROUND(MIN(SUM(BN$4,$O53/1000),SUM($O53,BN$4/1000)),3),CMB[[Cmb_ID]:[Cmb_ID]],0))),-1,-1,0,0)),IF(OR(BN$1,$R53),4,INDEX(CMB[[Cmb_Rare]:[Cmb_Rare]],MATCH(ROUND(MIN(SUM(BN$4,$O53/1000),SUM($O53,BN$4/1000)),3),CMB[[Cmb_ID]:[Cmb_ID]],0))),CHOOSE(AC[[M]:[M]],2,1,1,SUM(AC[[AB]:[DB]])))),""))</f>
        <v/>
      </c>
      <c r="BO53" t="str">
        <f>IF(OR(BO$5="",$S53=""),"",IFERROR(SUM(PRODUCT(INDEX(CMB[[BA_0O]:[BA_2O]],MATCH(ROUND(MIN(SUM(BO$4,$O53/1000),SUM($O53,BO$4/1000)),3),CMB[[Cmb_ID]:[Cmb_ID]],0),SUM(N(BO$1),N($R53),1)),CHOOSE(AC[[M]:[M]],1,1,0,AC[[AB]:[AB]])),PRODUCT(INDEX(CMB[[BD_0O]:[BD_2O]],MATCH(ROUND(MIN(SUM(BO$4,$O53/1000),SUM($O53,BO$4/1000)),3),CMB[[Cmb_ID]:[Cmb_ID]],0),SUM(N(BO$1),N($R53),1)),CHOOSE(AC[[M]:[M]],1,0,1,AC[[DB]:[DB]])),PRODUCT(SUM(ROUND(AVERAGE(VALUE(BO$3),VALUE($P53)),0),CHOOSE(IF(OR(BO$1,$R53),4,INDEX(CMB[[Res_Rare]:[Res_Rare]],MATCH(ROUND(MIN(SUM(BO$4,$O53/1000),SUM($O53,BO$4/1000)),3),CMB[[Cmb_ID]:[Cmb_ID]],0))),-1,-1,0,0)),IF(OR(BO$1,$R53),4,INDEX(CMB[[Cmb_Rare]:[Cmb_Rare]],MATCH(ROUND(MIN(SUM(BO$4,$O53/1000),SUM($O53,BO$4/1000)),3),CMB[[Cmb_ID]:[Cmb_ID]],0))),CHOOSE(AC[[M]:[M]],2,1,1,SUM(AC[[AB]:[DB]])))),""))</f>
        <v/>
      </c>
      <c r="BP53" t="str">
        <f>IF(OR(BP$5="",$S53=""),"",IFERROR(SUM(PRODUCT(INDEX(CMB[[BA_0O]:[BA_2O]],MATCH(ROUND(MIN(SUM(BP$4,$O53/1000),SUM($O53,BP$4/1000)),3),CMB[[Cmb_ID]:[Cmb_ID]],0),SUM(N(BP$1),N($R53),1)),CHOOSE(AC[[M]:[M]],1,1,0,AC[[AB]:[AB]])),PRODUCT(INDEX(CMB[[BD_0O]:[BD_2O]],MATCH(ROUND(MIN(SUM(BP$4,$O53/1000),SUM($O53,BP$4/1000)),3),CMB[[Cmb_ID]:[Cmb_ID]],0),SUM(N(BP$1),N($R53),1)),CHOOSE(AC[[M]:[M]],1,0,1,AC[[DB]:[DB]])),PRODUCT(SUM(ROUND(AVERAGE(VALUE(BP$3),VALUE($P53)),0),CHOOSE(IF(OR(BP$1,$R53),4,INDEX(CMB[[Res_Rare]:[Res_Rare]],MATCH(ROUND(MIN(SUM(BP$4,$O53/1000),SUM($O53,BP$4/1000)),3),CMB[[Cmb_ID]:[Cmb_ID]],0))),-1,-1,0,0)),IF(OR(BP$1,$R53),4,INDEX(CMB[[Cmb_Rare]:[Cmb_Rare]],MATCH(ROUND(MIN(SUM(BP$4,$O53/1000),SUM($O53,BP$4/1000)),3),CMB[[Cmb_ID]:[Cmb_ID]],0))),CHOOSE(AC[[M]:[M]],2,1,1,SUM(AC[[AB]:[DB]])))),""))</f>
        <v/>
      </c>
      <c r="BQ53" t="str">
        <f>IF(OR(BQ$5="",$S53=""),"",IFERROR(SUM(PRODUCT(INDEX(CMB[[BA_0O]:[BA_2O]],MATCH(ROUND(MIN(SUM(BQ$4,$O53/1000),SUM($O53,BQ$4/1000)),3),CMB[[Cmb_ID]:[Cmb_ID]],0),SUM(N(BQ$1),N($R53),1)),CHOOSE(AC[[M]:[M]],1,1,0,AC[[AB]:[AB]])),PRODUCT(INDEX(CMB[[BD_0O]:[BD_2O]],MATCH(ROUND(MIN(SUM(BQ$4,$O53/1000),SUM($O53,BQ$4/1000)),3),CMB[[Cmb_ID]:[Cmb_ID]],0),SUM(N(BQ$1),N($R53),1)),CHOOSE(AC[[M]:[M]],1,0,1,AC[[DB]:[DB]])),PRODUCT(SUM(ROUND(AVERAGE(VALUE(BQ$3),VALUE($P53)),0),CHOOSE(IF(OR(BQ$1,$R53),4,INDEX(CMB[[Res_Rare]:[Res_Rare]],MATCH(ROUND(MIN(SUM(BQ$4,$O53/1000),SUM($O53,BQ$4/1000)),3),CMB[[Cmb_ID]:[Cmb_ID]],0))),-1,-1,0,0)),IF(OR(BQ$1,$R53),4,INDEX(CMB[[Cmb_Rare]:[Cmb_Rare]],MATCH(ROUND(MIN(SUM(BQ$4,$O53/1000),SUM($O53,BQ$4/1000)),3),CMB[[Cmb_ID]:[Cmb_ID]],0))),CHOOSE(AC[[M]:[M]],2,1,1,SUM(AC[[AB]:[DB]])))),""))</f>
        <v/>
      </c>
      <c r="BR53" t="str">
        <f>IF(OR(BR$5="",$S53=""),"",IFERROR(SUM(PRODUCT(INDEX(CMB[[BA_0O]:[BA_2O]],MATCH(ROUND(MIN(SUM(BR$4,$O53/1000),SUM($O53,BR$4/1000)),3),CMB[[Cmb_ID]:[Cmb_ID]],0),SUM(N(BR$1),N($R53),1)),CHOOSE(AC[[M]:[M]],1,1,0,AC[[AB]:[AB]])),PRODUCT(INDEX(CMB[[BD_0O]:[BD_2O]],MATCH(ROUND(MIN(SUM(BR$4,$O53/1000),SUM($O53,BR$4/1000)),3),CMB[[Cmb_ID]:[Cmb_ID]],0),SUM(N(BR$1),N($R53),1)),CHOOSE(AC[[M]:[M]],1,0,1,AC[[DB]:[DB]])),PRODUCT(SUM(ROUND(AVERAGE(VALUE(BR$3),VALUE($P53)),0),CHOOSE(IF(OR(BR$1,$R53),4,INDEX(CMB[[Res_Rare]:[Res_Rare]],MATCH(ROUND(MIN(SUM(BR$4,$O53/1000),SUM($O53,BR$4/1000)),3),CMB[[Cmb_ID]:[Cmb_ID]],0))),-1,-1,0,0)),IF(OR(BR$1,$R53),4,INDEX(CMB[[Cmb_Rare]:[Cmb_Rare]],MATCH(ROUND(MIN(SUM(BR$4,$O53/1000),SUM($O53,BR$4/1000)),3),CMB[[Cmb_ID]:[Cmb_ID]],0))),CHOOSE(AC[[M]:[M]],2,1,1,SUM(AC[[AB]:[DB]])))),""))</f>
        <v/>
      </c>
      <c r="BS53" t="str">
        <f>IF(OR(BS$5="",$S53=""),"",IFERROR(SUM(PRODUCT(INDEX(CMB[[BA_0O]:[BA_2O]],MATCH(ROUND(MIN(SUM(BS$4,$O53/1000),SUM($O53,BS$4/1000)),3),CMB[[Cmb_ID]:[Cmb_ID]],0),SUM(N(BS$1),N($R53),1)),CHOOSE(AC[[M]:[M]],1,1,0,AC[[AB]:[AB]])),PRODUCT(INDEX(CMB[[BD_0O]:[BD_2O]],MATCH(ROUND(MIN(SUM(BS$4,$O53/1000),SUM($O53,BS$4/1000)),3),CMB[[Cmb_ID]:[Cmb_ID]],0),SUM(N(BS$1),N($R53),1)),CHOOSE(AC[[M]:[M]],1,0,1,AC[[DB]:[DB]])),PRODUCT(SUM(ROUND(AVERAGE(VALUE(BS$3),VALUE($P53)),0),CHOOSE(IF(OR(BS$1,$R53),4,INDEX(CMB[[Res_Rare]:[Res_Rare]],MATCH(ROUND(MIN(SUM(BS$4,$O53/1000),SUM($O53,BS$4/1000)),3),CMB[[Cmb_ID]:[Cmb_ID]],0))),-1,-1,0,0)),IF(OR(BS$1,$R53),4,INDEX(CMB[[Cmb_Rare]:[Cmb_Rare]],MATCH(ROUND(MIN(SUM(BS$4,$O53/1000),SUM($O53,BS$4/1000)),3),CMB[[Cmb_ID]:[Cmb_ID]],0))),CHOOSE(AC[[M]:[M]],2,1,1,SUM(AC[[AB]:[DB]])))),""))</f>
        <v/>
      </c>
      <c r="BT53" t="str">
        <f>IF(OR(BT$5="",$S53=""),"",IFERROR(SUM(PRODUCT(INDEX(CMB[[BA_0O]:[BA_2O]],MATCH(ROUND(MIN(SUM(BT$4,$O53/1000),SUM($O53,BT$4/1000)),3),CMB[[Cmb_ID]:[Cmb_ID]],0),SUM(N(BT$1),N($R53),1)),CHOOSE(AC[[M]:[M]],1,1,0,AC[[AB]:[AB]])),PRODUCT(INDEX(CMB[[BD_0O]:[BD_2O]],MATCH(ROUND(MIN(SUM(BT$4,$O53/1000),SUM($O53,BT$4/1000)),3),CMB[[Cmb_ID]:[Cmb_ID]],0),SUM(N(BT$1),N($R53),1)),CHOOSE(AC[[M]:[M]],1,0,1,AC[[DB]:[DB]])),PRODUCT(SUM(ROUND(AVERAGE(VALUE(BT$3),VALUE($P53)),0),CHOOSE(IF(OR(BT$1,$R53),4,INDEX(CMB[[Res_Rare]:[Res_Rare]],MATCH(ROUND(MIN(SUM(BT$4,$O53/1000),SUM($O53,BT$4/1000)),3),CMB[[Cmb_ID]:[Cmb_ID]],0))),-1,-1,0,0)),IF(OR(BT$1,$R53),4,INDEX(CMB[[Cmb_Rare]:[Cmb_Rare]],MATCH(ROUND(MIN(SUM(BT$4,$O53/1000),SUM($O53,BT$4/1000)),3),CMB[[Cmb_ID]:[Cmb_ID]],0))),CHOOSE(AC[[M]:[M]],2,1,1,SUM(AC[[AB]:[DB]])))),""))</f>
        <v/>
      </c>
      <c r="BU53" t="str">
        <f>IF(OR(BU$5="",$S53=""),"",IFERROR(SUM(PRODUCT(INDEX(CMB[[BA_0O]:[BA_2O]],MATCH(ROUND(MIN(SUM(BU$4,$O53/1000),SUM($O53,BU$4/1000)),3),CMB[[Cmb_ID]:[Cmb_ID]],0),SUM(N(BU$1),N($R53),1)),CHOOSE(AC[[M]:[M]],1,1,0,AC[[AB]:[AB]])),PRODUCT(INDEX(CMB[[BD_0O]:[BD_2O]],MATCH(ROUND(MIN(SUM(BU$4,$O53/1000),SUM($O53,BU$4/1000)),3),CMB[[Cmb_ID]:[Cmb_ID]],0),SUM(N(BU$1),N($R53),1)),CHOOSE(AC[[M]:[M]],1,0,1,AC[[DB]:[DB]])),PRODUCT(SUM(ROUND(AVERAGE(VALUE(BU$3),VALUE($P53)),0),CHOOSE(IF(OR(BU$1,$R53),4,INDEX(CMB[[Res_Rare]:[Res_Rare]],MATCH(ROUND(MIN(SUM(BU$4,$O53/1000),SUM($O53,BU$4/1000)),3),CMB[[Cmb_ID]:[Cmb_ID]],0))),-1,-1,0,0)),IF(OR(BU$1,$R53),4,INDEX(CMB[[Cmb_Rare]:[Cmb_Rare]],MATCH(ROUND(MIN(SUM(BU$4,$O53/1000),SUM($O53,BU$4/1000)),3),CMB[[Cmb_ID]:[Cmb_ID]],0))),CHOOSE(AC[[M]:[M]],2,1,1,SUM(AC[[AB]:[DB]])))),""))</f>
        <v/>
      </c>
      <c r="BV53" t="str">
        <f>IF(OR(BV$5="",$S53=""),"",IFERROR(SUM(PRODUCT(INDEX(CMB[[BA_0O]:[BA_2O]],MATCH(ROUND(MIN(SUM(BV$4,$O53/1000),SUM($O53,BV$4/1000)),3),CMB[[Cmb_ID]:[Cmb_ID]],0),SUM(N(BV$1),N($R53),1)),CHOOSE(AC[[M]:[M]],1,1,0,AC[[AB]:[AB]])),PRODUCT(INDEX(CMB[[BD_0O]:[BD_2O]],MATCH(ROUND(MIN(SUM(BV$4,$O53/1000),SUM($O53,BV$4/1000)),3),CMB[[Cmb_ID]:[Cmb_ID]],0),SUM(N(BV$1),N($R53),1)),CHOOSE(AC[[M]:[M]],1,0,1,AC[[DB]:[DB]])),PRODUCT(SUM(ROUND(AVERAGE(VALUE(BV$3),VALUE($P53)),0),CHOOSE(IF(OR(BV$1,$R53),4,INDEX(CMB[[Res_Rare]:[Res_Rare]],MATCH(ROUND(MIN(SUM(BV$4,$O53/1000),SUM($O53,BV$4/1000)),3),CMB[[Cmb_ID]:[Cmb_ID]],0))),-1,-1,0,0)),IF(OR(BV$1,$R53),4,INDEX(CMB[[Cmb_Rare]:[Cmb_Rare]],MATCH(ROUND(MIN(SUM(BV$4,$O53/1000),SUM($O53,BV$4/1000)),3),CMB[[Cmb_ID]:[Cmb_ID]],0))),CHOOSE(AC[[M]:[M]],2,1,1,SUM(AC[[AB]:[DB]])))),""))</f>
        <v/>
      </c>
      <c r="BW53" t="str">
        <f>IF(OR(BW$5="",$S53=""),"",IFERROR(SUM(PRODUCT(INDEX(CMB[[BA_0O]:[BA_2O]],MATCH(ROUND(MIN(SUM(BW$4,$O53/1000),SUM($O53,BW$4/1000)),3),CMB[[Cmb_ID]:[Cmb_ID]],0),SUM(N(BW$1),N($R53),1)),CHOOSE(AC[[M]:[M]],1,1,0,AC[[AB]:[AB]])),PRODUCT(INDEX(CMB[[BD_0O]:[BD_2O]],MATCH(ROUND(MIN(SUM(BW$4,$O53/1000),SUM($O53,BW$4/1000)),3),CMB[[Cmb_ID]:[Cmb_ID]],0),SUM(N(BW$1),N($R53),1)),CHOOSE(AC[[M]:[M]],1,0,1,AC[[DB]:[DB]])),PRODUCT(SUM(ROUND(AVERAGE(VALUE(BW$3),VALUE($P53)),0),CHOOSE(IF(OR(BW$1,$R53),4,INDEX(CMB[[Res_Rare]:[Res_Rare]],MATCH(ROUND(MIN(SUM(BW$4,$O53/1000),SUM($O53,BW$4/1000)),3),CMB[[Cmb_ID]:[Cmb_ID]],0))),-1,-1,0,0)),IF(OR(BW$1,$R53),4,INDEX(CMB[[Cmb_Rare]:[Cmb_Rare]],MATCH(ROUND(MIN(SUM(BW$4,$O53/1000),SUM($O53,BW$4/1000)),3),CMB[[Cmb_ID]:[Cmb_ID]],0))),CHOOSE(AC[[M]:[M]],2,1,1,SUM(AC[[AB]:[DB]])))),""))</f>
        <v/>
      </c>
      <c r="BX53" t="str">
        <f>IF(OR(BX$5="",$S53=""),"",IFERROR(SUM(PRODUCT(INDEX(CMB[[BA_0O]:[BA_2O]],MATCH(ROUND(MIN(SUM(BX$4,$O53/1000),SUM($O53,BX$4/1000)),3),CMB[[Cmb_ID]:[Cmb_ID]],0),SUM(N(BX$1),N($R53),1)),CHOOSE(AC[[M]:[M]],1,1,0,AC[[AB]:[AB]])),PRODUCT(INDEX(CMB[[BD_0O]:[BD_2O]],MATCH(ROUND(MIN(SUM(BX$4,$O53/1000),SUM($O53,BX$4/1000)),3),CMB[[Cmb_ID]:[Cmb_ID]],0),SUM(N(BX$1),N($R53),1)),CHOOSE(AC[[M]:[M]],1,0,1,AC[[DB]:[DB]])),PRODUCT(SUM(ROUND(AVERAGE(VALUE(BX$3),VALUE($P53)),0),CHOOSE(IF(OR(BX$1,$R53),4,INDEX(CMB[[Res_Rare]:[Res_Rare]],MATCH(ROUND(MIN(SUM(BX$4,$O53/1000),SUM($O53,BX$4/1000)),3),CMB[[Cmb_ID]:[Cmb_ID]],0))),-1,-1,0,0)),IF(OR(BX$1,$R53),4,INDEX(CMB[[Cmb_Rare]:[Cmb_Rare]],MATCH(ROUND(MIN(SUM(BX$4,$O53/1000),SUM($O53,BX$4/1000)),3),CMB[[Cmb_ID]:[Cmb_ID]],0))),CHOOSE(AC[[M]:[M]],2,1,1,SUM(AC[[AB]:[DB]])))),""))</f>
        <v/>
      </c>
      <c r="BY53" t="str">
        <f>IF(OR(BY$5="",$S53=""),"",IFERROR(SUM(PRODUCT(INDEX(CMB[[BA_0O]:[BA_2O]],MATCH(ROUND(MIN(SUM(BY$4,$O53/1000),SUM($O53,BY$4/1000)),3),CMB[[Cmb_ID]:[Cmb_ID]],0),SUM(N(BY$1),N($R53),1)),CHOOSE(AC[[M]:[M]],1,1,0,AC[[AB]:[AB]])),PRODUCT(INDEX(CMB[[BD_0O]:[BD_2O]],MATCH(ROUND(MIN(SUM(BY$4,$O53/1000),SUM($O53,BY$4/1000)),3),CMB[[Cmb_ID]:[Cmb_ID]],0),SUM(N(BY$1),N($R53),1)),CHOOSE(AC[[M]:[M]],1,0,1,AC[[DB]:[DB]])),PRODUCT(SUM(ROUND(AVERAGE(VALUE(BY$3),VALUE($P53)),0),CHOOSE(IF(OR(BY$1,$R53),4,INDEX(CMB[[Res_Rare]:[Res_Rare]],MATCH(ROUND(MIN(SUM(BY$4,$O53/1000),SUM($O53,BY$4/1000)),3),CMB[[Cmb_ID]:[Cmb_ID]],0))),-1,-1,0,0)),IF(OR(BY$1,$R53),4,INDEX(CMB[[Cmb_Rare]:[Cmb_Rare]],MATCH(ROUND(MIN(SUM(BY$4,$O53/1000),SUM($O53,BY$4/1000)),3),CMB[[Cmb_ID]:[Cmb_ID]],0))),CHOOSE(AC[[M]:[M]],2,1,1,SUM(AC[[AB]:[DB]])))),""))</f>
        <v/>
      </c>
      <c r="BZ53" t="str">
        <f>IF(OR(BZ$5="",$S53=""),"",IFERROR(SUM(PRODUCT(INDEX(CMB[[BA_0O]:[BA_2O]],MATCH(ROUND(MIN(SUM(BZ$4,$O53/1000),SUM($O53,BZ$4/1000)),3),CMB[[Cmb_ID]:[Cmb_ID]],0),SUM(N(BZ$1),N($R53),1)),CHOOSE(AC[[M]:[M]],1,1,0,AC[[AB]:[AB]])),PRODUCT(INDEX(CMB[[BD_0O]:[BD_2O]],MATCH(ROUND(MIN(SUM(BZ$4,$O53/1000),SUM($O53,BZ$4/1000)),3),CMB[[Cmb_ID]:[Cmb_ID]],0),SUM(N(BZ$1),N($R53),1)),CHOOSE(AC[[M]:[M]],1,0,1,AC[[DB]:[DB]])),PRODUCT(SUM(ROUND(AVERAGE(VALUE(BZ$3),VALUE($P53)),0),CHOOSE(IF(OR(BZ$1,$R53),4,INDEX(CMB[[Res_Rare]:[Res_Rare]],MATCH(ROUND(MIN(SUM(BZ$4,$O53/1000),SUM($O53,BZ$4/1000)),3),CMB[[Cmb_ID]:[Cmb_ID]],0))),-1,-1,0,0)),IF(OR(BZ$1,$R53),4,INDEX(CMB[[Cmb_Rare]:[Cmb_Rare]],MATCH(ROUND(MIN(SUM(BZ$4,$O53/1000),SUM($O53,BZ$4/1000)),3),CMB[[Cmb_ID]:[Cmb_ID]],0))),CHOOSE(AC[[M]:[M]],2,1,1,SUM(AC[[AB]:[DB]])))),""))</f>
        <v/>
      </c>
      <c r="CA53" t="str">
        <f>IF(OR(CA$5="",$S53=""),"",IFERROR(SUM(PRODUCT(INDEX(CMB[[BA_0O]:[BA_2O]],MATCH(ROUND(MIN(SUM(CA$4,$O53/1000),SUM($O53,CA$4/1000)),3),CMB[[Cmb_ID]:[Cmb_ID]],0),SUM(N(CA$1),N($R53),1)),CHOOSE(AC[[M]:[M]],1,1,0,AC[[AB]:[AB]])),PRODUCT(INDEX(CMB[[BD_0O]:[BD_2O]],MATCH(ROUND(MIN(SUM(CA$4,$O53/1000),SUM($O53,CA$4/1000)),3),CMB[[Cmb_ID]:[Cmb_ID]],0),SUM(N(CA$1),N($R53),1)),CHOOSE(AC[[M]:[M]],1,0,1,AC[[DB]:[DB]])),PRODUCT(SUM(ROUND(AVERAGE(VALUE(CA$3),VALUE($P53)),0),CHOOSE(IF(OR(CA$1,$R53),4,INDEX(CMB[[Res_Rare]:[Res_Rare]],MATCH(ROUND(MIN(SUM(CA$4,$O53/1000),SUM($O53,CA$4/1000)),3),CMB[[Cmb_ID]:[Cmb_ID]],0))),-1,-1,0,0)),IF(OR(CA$1,$R53),4,INDEX(CMB[[Cmb_Rare]:[Cmb_Rare]],MATCH(ROUND(MIN(SUM(CA$4,$O53/1000),SUM($O53,CA$4/1000)),3),CMB[[Cmb_ID]:[Cmb_ID]],0))),CHOOSE(AC[[M]:[M]],2,1,1,SUM(AC[[AB]:[DB]])))),""))</f>
        <v/>
      </c>
      <c r="CB53" t="str">
        <f>IF(OR(CB$5="",$S53=""),"",IFERROR(SUM(PRODUCT(INDEX(CMB[[BA_0O]:[BA_2O]],MATCH(ROUND(MIN(SUM(CB$4,$O53/1000),SUM($O53,CB$4/1000)),3),CMB[[Cmb_ID]:[Cmb_ID]],0),SUM(N(CB$1),N($R53),1)),CHOOSE(AC[[M]:[M]],1,1,0,AC[[AB]:[AB]])),PRODUCT(INDEX(CMB[[BD_0O]:[BD_2O]],MATCH(ROUND(MIN(SUM(CB$4,$O53/1000),SUM($O53,CB$4/1000)),3),CMB[[Cmb_ID]:[Cmb_ID]],0),SUM(N(CB$1),N($R53),1)),CHOOSE(AC[[M]:[M]],1,0,1,AC[[DB]:[DB]])),PRODUCT(SUM(ROUND(AVERAGE(VALUE(CB$3),VALUE($P53)),0),CHOOSE(IF(OR(CB$1,$R53),4,INDEX(CMB[[Res_Rare]:[Res_Rare]],MATCH(ROUND(MIN(SUM(CB$4,$O53/1000),SUM($O53,CB$4/1000)),3),CMB[[Cmb_ID]:[Cmb_ID]],0))),-1,-1,0,0)),IF(OR(CB$1,$R53),4,INDEX(CMB[[Cmb_Rare]:[Cmb_Rare]],MATCH(ROUND(MIN(SUM(CB$4,$O53/1000),SUM($O53,CB$4/1000)),3),CMB[[Cmb_ID]:[Cmb_ID]],0))),CHOOSE(AC[[M]:[M]],2,1,1,SUM(AC[[AB]:[DB]])))),""))</f>
        <v/>
      </c>
      <c r="CC53" t="str">
        <f>IF(OR(CC$5="",$S53=""),"",IFERROR(SUM(PRODUCT(INDEX(CMB[[BA_0O]:[BA_2O]],MATCH(ROUND(MIN(SUM(CC$4,$O53/1000),SUM($O53,CC$4/1000)),3),CMB[[Cmb_ID]:[Cmb_ID]],0),SUM(N(CC$1),N($R53),1)),CHOOSE(AC[[M]:[M]],1,1,0,AC[[AB]:[AB]])),PRODUCT(INDEX(CMB[[BD_0O]:[BD_2O]],MATCH(ROUND(MIN(SUM(CC$4,$O53/1000),SUM($O53,CC$4/1000)),3),CMB[[Cmb_ID]:[Cmb_ID]],0),SUM(N(CC$1),N($R53),1)),CHOOSE(AC[[M]:[M]],1,0,1,AC[[DB]:[DB]])),PRODUCT(SUM(ROUND(AVERAGE(VALUE(CC$3),VALUE($P53)),0),CHOOSE(IF(OR(CC$1,$R53),4,INDEX(CMB[[Res_Rare]:[Res_Rare]],MATCH(ROUND(MIN(SUM(CC$4,$O53/1000),SUM($O53,CC$4/1000)),3),CMB[[Cmb_ID]:[Cmb_ID]],0))),-1,-1,0,0)),IF(OR(CC$1,$R53),4,INDEX(CMB[[Cmb_Rare]:[Cmb_Rare]],MATCH(ROUND(MIN(SUM(CC$4,$O53/1000),SUM($O53,CC$4/1000)),3),CMB[[Cmb_ID]:[Cmb_ID]],0))),CHOOSE(AC[[M]:[M]],2,1,1,SUM(AC[[AB]:[DB]])))),""))</f>
        <v/>
      </c>
      <c r="CD53" t="str">
        <f>IF(OR(CD$5="",$S53=""),"",IFERROR(SUM(PRODUCT(INDEX(CMB[[BA_0O]:[BA_2O]],MATCH(ROUND(MIN(SUM(CD$4,$O53/1000),SUM($O53,CD$4/1000)),3),CMB[[Cmb_ID]:[Cmb_ID]],0),SUM(N(CD$1),N($R53),1)),CHOOSE(AC[[M]:[M]],1,1,0,AC[[AB]:[AB]])),PRODUCT(INDEX(CMB[[BD_0O]:[BD_2O]],MATCH(ROUND(MIN(SUM(CD$4,$O53/1000),SUM($O53,CD$4/1000)),3),CMB[[Cmb_ID]:[Cmb_ID]],0),SUM(N(CD$1),N($R53),1)),CHOOSE(AC[[M]:[M]],1,0,1,AC[[DB]:[DB]])),PRODUCT(SUM(ROUND(AVERAGE(VALUE(CD$3),VALUE($P53)),0),CHOOSE(IF(OR(CD$1,$R53),4,INDEX(CMB[[Res_Rare]:[Res_Rare]],MATCH(ROUND(MIN(SUM(CD$4,$O53/1000),SUM($O53,CD$4/1000)),3),CMB[[Cmb_ID]:[Cmb_ID]],0))),-1,-1,0,0)),IF(OR(CD$1,$R53),4,INDEX(CMB[[Cmb_Rare]:[Cmb_Rare]],MATCH(ROUND(MIN(SUM(CD$4,$O53/1000),SUM($O53,CD$4/1000)),3),CMB[[Cmb_ID]:[Cmb_ID]],0))),CHOOSE(AC[[M]:[M]],2,1,1,SUM(AC[[AB]:[DB]])))),""))</f>
        <v/>
      </c>
      <c r="CE53" t="str">
        <f>IF(OR(CE$5="",$S53=""),"",IFERROR(SUM(PRODUCT(INDEX(CMB[[BA_0O]:[BA_2O]],MATCH(ROUND(MIN(SUM(CE$4,$O53/1000),SUM($O53,CE$4/1000)),3),CMB[[Cmb_ID]:[Cmb_ID]],0),SUM(N(CE$1),N($R53),1)),CHOOSE(AC[[M]:[M]],1,1,0,AC[[AB]:[AB]])),PRODUCT(INDEX(CMB[[BD_0O]:[BD_2O]],MATCH(ROUND(MIN(SUM(CE$4,$O53/1000),SUM($O53,CE$4/1000)),3),CMB[[Cmb_ID]:[Cmb_ID]],0),SUM(N(CE$1),N($R53),1)),CHOOSE(AC[[M]:[M]],1,0,1,AC[[DB]:[DB]])),PRODUCT(SUM(ROUND(AVERAGE(VALUE(CE$3),VALUE($P53)),0),CHOOSE(IF(OR(CE$1,$R53),4,INDEX(CMB[[Res_Rare]:[Res_Rare]],MATCH(ROUND(MIN(SUM(CE$4,$O53/1000),SUM($O53,CE$4/1000)),3),CMB[[Cmb_ID]:[Cmb_ID]],0))),-1,-1,0,0)),IF(OR(CE$1,$R53),4,INDEX(CMB[[Cmb_Rare]:[Cmb_Rare]],MATCH(ROUND(MIN(SUM(CE$4,$O53/1000),SUM($O53,CE$4/1000)),3),CMB[[Cmb_ID]:[Cmb_ID]],0))),CHOOSE(AC[[M]:[M]],2,1,1,SUM(AC[[AB]:[DB]])))),""))</f>
        <v/>
      </c>
      <c r="CF53" t="str">
        <f>IF(OR(CF$5="",$S53=""),"",IFERROR(SUM(PRODUCT(INDEX(CMB[[BA_0O]:[BA_2O]],MATCH(ROUND(MIN(SUM(CF$4,$O53/1000),SUM($O53,CF$4/1000)),3),CMB[[Cmb_ID]:[Cmb_ID]],0),SUM(N(CF$1),N($R53),1)),CHOOSE(AC[[M]:[M]],1,1,0,AC[[AB]:[AB]])),PRODUCT(INDEX(CMB[[BD_0O]:[BD_2O]],MATCH(ROUND(MIN(SUM(CF$4,$O53/1000),SUM($O53,CF$4/1000)),3),CMB[[Cmb_ID]:[Cmb_ID]],0),SUM(N(CF$1),N($R53),1)),CHOOSE(AC[[M]:[M]],1,0,1,AC[[DB]:[DB]])),PRODUCT(SUM(ROUND(AVERAGE(VALUE(CF$3),VALUE($P53)),0),CHOOSE(IF(OR(CF$1,$R53),4,INDEX(CMB[[Res_Rare]:[Res_Rare]],MATCH(ROUND(MIN(SUM(CF$4,$O53/1000),SUM($O53,CF$4/1000)),3),CMB[[Cmb_ID]:[Cmb_ID]],0))),-1,-1,0,0)),IF(OR(CF$1,$R53),4,INDEX(CMB[[Cmb_Rare]:[Cmb_Rare]],MATCH(ROUND(MIN(SUM(CF$4,$O53/1000),SUM($O53,CF$4/1000)),3),CMB[[Cmb_ID]:[Cmb_ID]],0))),CHOOSE(AC[[M]:[M]],2,1,1,SUM(AC[[AB]:[DB]])))),""))</f>
        <v/>
      </c>
      <c r="CG53" t="str">
        <f>IF(OR(CG$5="",$S53=""),"",IFERROR(SUM(PRODUCT(INDEX(CMB[[BA_0O]:[BA_2O]],MATCH(ROUND(MIN(SUM(CG$4,$O53/1000),SUM($O53,CG$4/1000)),3),CMB[[Cmb_ID]:[Cmb_ID]],0),SUM(N(CG$1),N($R53),1)),CHOOSE(AC[[M]:[M]],1,1,0,AC[[AB]:[AB]])),PRODUCT(INDEX(CMB[[BD_0O]:[BD_2O]],MATCH(ROUND(MIN(SUM(CG$4,$O53/1000),SUM($O53,CG$4/1000)),3),CMB[[Cmb_ID]:[Cmb_ID]],0),SUM(N(CG$1),N($R53),1)),CHOOSE(AC[[M]:[M]],1,0,1,AC[[DB]:[DB]])),PRODUCT(SUM(ROUND(AVERAGE(VALUE(CG$3),VALUE($P53)),0),CHOOSE(IF(OR(CG$1,$R53),4,INDEX(CMB[[Res_Rare]:[Res_Rare]],MATCH(ROUND(MIN(SUM(CG$4,$O53/1000),SUM($O53,CG$4/1000)),3),CMB[[Cmb_ID]:[Cmb_ID]],0))),-1,-1,0,0)),IF(OR(CG$1,$R53),4,INDEX(CMB[[Cmb_Rare]:[Cmb_Rare]],MATCH(ROUND(MIN(SUM(CG$4,$O53/1000),SUM($O53,CG$4/1000)),3),CMB[[Cmb_ID]:[Cmb_ID]],0))),CHOOSE(AC[[M]:[M]],2,1,1,SUM(AC[[AB]:[DB]])))),""))</f>
        <v/>
      </c>
      <c r="CH53" t="str">
        <f>IF(OR(CH$5="",$S53=""),"",IFERROR(SUM(PRODUCT(INDEX(CMB[[BA_0O]:[BA_2O]],MATCH(ROUND(MIN(SUM(CH$4,$O53/1000),SUM($O53,CH$4/1000)),3),CMB[[Cmb_ID]:[Cmb_ID]],0),SUM(N(CH$1),N($R53),1)),CHOOSE(AC[[M]:[M]],1,1,0,AC[[AB]:[AB]])),PRODUCT(INDEX(CMB[[BD_0O]:[BD_2O]],MATCH(ROUND(MIN(SUM(CH$4,$O53/1000),SUM($O53,CH$4/1000)),3),CMB[[Cmb_ID]:[Cmb_ID]],0),SUM(N(CH$1),N($R53),1)),CHOOSE(AC[[M]:[M]],1,0,1,AC[[DB]:[DB]])),PRODUCT(SUM(ROUND(AVERAGE(VALUE(CH$3),VALUE($P53)),0),CHOOSE(IF(OR(CH$1,$R53),4,INDEX(CMB[[Res_Rare]:[Res_Rare]],MATCH(ROUND(MIN(SUM(CH$4,$O53/1000),SUM($O53,CH$4/1000)),3),CMB[[Cmb_ID]:[Cmb_ID]],0))),-1,-1,0,0)),IF(OR(CH$1,$R53),4,INDEX(CMB[[Cmb_Rare]:[Cmb_Rare]],MATCH(ROUND(MIN(SUM(CH$4,$O53/1000),SUM($O53,CH$4/1000)),3),CMB[[Cmb_ID]:[Cmb_ID]],0))),CHOOSE(AC[[M]:[M]],2,1,1,SUM(AC[[AB]:[DB]])))),""))</f>
        <v/>
      </c>
      <c r="CI53" t="str">
        <f>IF(OR(CI$5="",$S53=""),"",IFERROR(SUM(PRODUCT(INDEX(CMB[[BA_0O]:[BA_2O]],MATCH(ROUND(MIN(SUM(CI$4,$O53/1000),SUM($O53,CI$4/1000)),3),CMB[[Cmb_ID]:[Cmb_ID]],0),SUM(N(CI$1),N($R53),1)),CHOOSE(AC[[M]:[M]],1,1,0,AC[[AB]:[AB]])),PRODUCT(INDEX(CMB[[BD_0O]:[BD_2O]],MATCH(ROUND(MIN(SUM(CI$4,$O53/1000),SUM($O53,CI$4/1000)),3),CMB[[Cmb_ID]:[Cmb_ID]],0),SUM(N(CI$1),N($R53),1)),CHOOSE(AC[[M]:[M]],1,0,1,AC[[DB]:[DB]])),PRODUCT(SUM(ROUND(AVERAGE(VALUE(CI$3),VALUE($P53)),0),CHOOSE(IF(OR(CI$1,$R53),4,INDEX(CMB[[Res_Rare]:[Res_Rare]],MATCH(ROUND(MIN(SUM(CI$4,$O53/1000),SUM($O53,CI$4/1000)),3),CMB[[Cmb_ID]:[Cmb_ID]],0))),-1,-1,0,0)),IF(OR(CI$1,$R53),4,INDEX(CMB[[Cmb_Rare]:[Cmb_Rare]],MATCH(ROUND(MIN(SUM(CI$4,$O53/1000),SUM($O53,CI$4/1000)),3),CMB[[Cmb_ID]:[Cmb_ID]],0))),CHOOSE(AC[[M]:[M]],2,1,1,SUM(AC[[AB]:[DB]])))),""))</f>
        <v/>
      </c>
      <c r="CJ53" t="str">
        <f>IF(OR(CJ$5="",$S53=""),"",IFERROR(SUM(PRODUCT(INDEX(CMB[[BA_0O]:[BA_2O]],MATCH(ROUND(MIN(SUM(CJ$4,$O53/1000),SUM($O53,CJ$4/1000)),3),CMB[[Cmb_ID]:[Cmb_ID]],0),SUM(N(CJ$1),N($R53),1)),CHOOSE(AC[[M]:[M]],1,1,0,AC[[AB]:[AB]])),PRODUCT(INDEX(CMB[[BD_0O]:[BD_2O]],MATCH(ROUND(MIN(SUM(CJ$4,$O53/1000),SUM($O53,CJ$4/1000)),3),CMB[[Cmb_ID]:[Cmb_ID]],0),SUM(N(CJ$1),N($R53),1)),CHOOSE(AC[[M]:[M]],1,0,1,AC[[DB]:[DB]])),PRODUCT(SUM(ROUND(AVERAGE(VALUE(CJ$3),VALUE($P53)),0),CHOOSE(IF(OR(CJ$1,$R53),4,INDEX(CMB[[Res_Rare]:[Res_Rare]],MATCH(ROUND(MIN(SUM(CJ$4,$O53/1000),SUM($O53,CJ$4/1000)),3),CMB[[Cmb_ID]:[Cmb_ID]],0))),-1,-1,0,0)),IF(OR(CJ$1,$R53),4,INDEX(CMB[[Cmb_Rare]:[Cmb_Rare]],MATCH(ROUND(MIN(SUM(CJ$4,$O53/1000),SUM($O53,CJ$4/1000)),3),CMB[[Cmb_ID]:[Cmb_ID]],0))),CHOOSE(AC[[M]:[M]],2,1,1,SUM(AC[[AB]:[DB]])))),""))</f>
        <v/>
      </c>
      <c r="CK53" t="str">
        <f>IF(OR(CK$5="",$S53=""),"",IFERROR(SUM(PRODUCT(INDEX(CMB[[BA_0O]:[BA_2O]],MATCH(ROUND(MIN(SUM(CK$4,$O53/1000),SUM($O53,CK$4/1000)),3),CMB[[Cmb_ID]:[Cmb_ID]],0),SUM(N(CK$1),N($R53),1)),CHOOSE(AC[[M]:[M]],1,1,0,AC[[AB]:[AB]])),PRODUCT(INDEX(CMB[[BD_0O]:[BD_2O]],MATCH(ROUND(MIN(SUM(CK$4,$O53/1000),SUM($O53,CK$4/1000)),3),CMB[[Cmb_ID]:[Cmb_ID]],0),SUM(N(CK$1),N($R53),1)),CHOOSE(AC[[M]:[M]],1,0,1,AC[[DB]:[DB]])),PRODUCT(SUM(ROUND(AVERAGE(VALUE(CK$3),VALUE($P53)),0),CHOOSE(IF(OR(CK$1,$R53),4,INDEX(CMB[[Res_Rare]:[Res_Rare]],MATCH(ROUND(MIN(SUM(CK$4,$O53/1000),SUM($O53,CK$4/1000)),3),CMB[[Cmb_ID]:[Cmb_ID]],0))),-1,-1,0,0)),IF(OR(CK$1,$R53),4,INDEX(CMB[[Cmb_Rare]:[Cmb_Rare]],MATCH(ROUND(MIN(SUM(CK$4,$O53/1000),SUM($O53,CK$4/1000)),3),CMB[[Cmb_ID]:[Cmb_ID]],0))),CHOOSE(AC[[M]:[M]],2,1,1,SUM(AC[[AB]:[DB]])))),""))</f>
        <v/>
      </c>
      <c r="CL53" t="str">
        <f>IF(OR(CL$5="",$S53=""),"",IFERROR(SUM(PRODUCT(INDEX(CMB[[BA_0O]:[BA_2O]],MATCH(ROUND(MIN(SUM(CL$4,$O53/1000),SUM($O53,CL$4/1000)),3),CMB[[Cmb_ID]:[Cmb_ID]],0),SUM(N(CL$1),N($R53),1)),CHOOSE(AC[[M]:[M]],1,1,0,AC[[AB]:[AB]])),PRODUCT(INDEX(CMB[[BD_0O]:[BD_2O]],MATCH(ROUND(MIN(SUM(CL$4,$O53/1000),SUM($O53,CL$4/1000)),3),CMB[[Cmb_ID]:[Cmb_ID]],0),SUM(N(CL$1),N($R53),1)),CHOOSE(AC[[M]:[M]],1,0,1,AC[[DB]:[DB]])),PRODUCT(SUM(ROUND(AVERAGE(VALUE(CL$3),VALUE($P53)),0),CHOOSE(IF(OR(CL$1,$R53),4,INDEX(CMB[[Res_Rare]:[Res_Rare]],MATCH(ROUND(MIN(SUM(CL$4,$O53/1000),SUM($O53,CL$4/1000)),3),CMB[[Cmb_ID]:[Cmb_ID]],0))),-1,-1,0,0)),IF(OR(CL$1,$R53),4,INDEX(CMB[[Cmb_Rare]:[Cmb_Rare]],MATCH(ROUND(MIN(SUM(CL$4,$O53/1000),SUM($O53,CL$4/1000)),3),CMB[[Cmb_ID]:[Cmb_ID]],0))),CHOOSE(AC[[M]:[M]],2,1,1,SUM(AC[[AB]:[DB]])))),""))</f>
        <v/>
      </c>
      <c r="CM53" t="str">
        <f>IF(OR(CM$5="",$S53=""),"",IFERROR(SUM(PRODUCT(INDEX(CMB[[BA_0O]:[BA_2O]],MATCH(ROUND(MIN(SUM(CM$4,$O53/1000),SUM($O53,CM$4/1000)),3),CMB[[Cmb_ID]:[Cmb_ID]],0),SUM(N(CM$1),N($R53),1)),CHOOSE(AC[[M]:[M]],1,1,0,AC[[AB]:[AB]])),PRODUCT(INDEX(CMB[[BD_0O]:[BD_2O]],MATCH(ROUND(MIN(SUM(CM$4,$O53/1000),SUM($O53,CM$4/1000)),3),CMB[[Cmb_ID]:[Cmb_ID]],0),SUM(N(CM$1),N($R53),1)),CHOOSE(AC[[M]:[M]],1,0,1,AC[[DB]:[DB]])),PRODUCT(SUM(ROUND(AVERAGE(VALUE(CM$3),VALUE($P53)),0),CHOOSE(IF(OR(CM$1,$R53),4,INDEX(CMB[[Res_Rare]:[Res_Rare]],MATCH(ROUND(MIN(SUM(CM$4,$O53/1000),SUM($O53,CM$4/1000)),3),CMB[[Cmb_ID]:[Cmb_ID]],0))),-1,-1,0,0)),IF(OR(CM$1,$R53),4,INDEX(CMB[[Cmb_Rare]:[Cmb_Rare]],MATCH(ROUND(MIN(SUM(CM$4,$O53/1000),SUM($O53,CM$4/1000)),3),CMB[[Cmb_ID]:[Cmb_ID]],0))),CHOOSE(AC[[M]:[M]],2,1,1,SUM(AC[[AB]:[DB]])))),""))</f>
        <v/>
      </c>
      <c r="CN53" t="str">
        <f>IF(OR(CN$5="",$S53=""),"",IFERROR(SUM(PRODUCT(INDEX(CMB[[BA_0O]:[BA_2O]],MATCH(ROUND(MIN(SUM(CN$4,$O53/1000),SUM($O53,CN$4/1000)),3),CMB[[Cmb_ID]:[Cmb_ID]],0),SUM(N(CN$1),N($R53),1)),CHOOSE(AC[[M]:[M]],1,1,0,AC[[AB]:[AB]])),PRODUCT(INDEX(CMB[[BD_0O]:[BD_2O]],MATCH(ROUND(MIN(SUM(CN$4,$O53/1000),SUM($O53,CN$4/1000)),3),CMB[[Cmb_ID]:[Cmb_ID]],0),SUM(N(CN$1),N($R53),1)),CHOOSE(AC[[M]:[M]],1,0,1,AC[[DB]:[DB]])),PRODUCT(SUM(ROUND(AVERAGE(VALUE(CN$3),VALUE($P53)),0),CHOOSE(IF(OR(CN$1,$R53),4,INDEX(CMB[[Res_Rare]:[Res_Rare]],MATCH(ROUND(MIN(SUM(CN$4,$O53/1000),SUM($O53,CN$4/1000)),3),CMB[[Cmb_ID]:[Cmb_ID]],0))),-1,-1,0,0)),IF(OR(CN$1,$R53),4,INDEX(CMB[[Cmb_Rare]:[Cmb_Rare]],MATCH(ROUND(MIN(SUM(CN$4,$O53/1000),SUM($O53,CN$4/1000)),3),CMB[[Cmb_ID]:[Cmb_ID]],0))),CHOOSE(AC[[M]:[M]],2,1,1,SUM(AC[[AB]:[DB]])))),""))</f>
        <v/>
      </c>
      <c r="CO53" t="str">
        <f>IF(OR(CO$5="",$S53=""),"",IFERROR(SUM(PRODUCT(INDEX(CMB[[BA_0O]:[BA_2O]],MATCH(ROUND(MIN(SUM(CO$4,$O53/1000),SUM($O53,CO$4/1000)),3),CMB[[Cmb_ID]:[Cmb_ID]],0),SUM(N(CO$1),N($R53),1)),CHOOSE(AC[[M]:[M]],1,1,0,AC[[AB]:[AB]])),PRODUCT(INDEX(CMB[[BD_0O]:[BD_2O]],MATCH(ROUND(MIN(SUM(CO$4,$O53/1000),SUM($O53,CO$4/1000)),3),CMB[[Cmb_ID]:[Cmb_ID]],0),SUM(N(CO$1),N($R53),1)),CHOOSE(AC[[M]:[M]],1,0,1,AC[[DB]:[DB]])),PRODUCT(SUM(ROUND(AVERAGE(VALUE(CO$3),VALUE($P53)),0),CHOOSE(IF(OR(CO$1,$R53),4,INDEX(CMB[[Res_Rare]:[Res_Rare]],MATCH(ROUND(MIN(SUM(CO$4,$O53/1000),SUM($O53,CO$4/1000)),3),CMB[[Cmb_ID]:[Cmb_ID]],0))),-1,-1,0,0)),IF(OR(CO$1,$R53),4,INDEX(CMB[[Cmb_Rare]:[Cmb_Rare]],MATCH(ROUND(MIN(SUM(CO$4,$O53/1000),SUM($O53,CO$4/1000)),3),CMB[[Cmb_ID]:[Cmb_ID]],0))),CHOOSE(AC[[M]:[M]],2,1,1,SUM(AC[[AB]:[DB]])))),""))</f>
        <v/>
      </c>
      <c r="CP53" t="str">
        <f>IF(OR(CP$5="",$S53=""),"",IFERROR(SUM(PRODUCT(INDEX(CMB[[BA_0O]:[BA_2O]],MATCH(ROUND(MIN(SUM(CP$4,$O53/1000),SUM($O53,CP$4/1000)),3),CMB[[Cmb_ID]:[Cmb_ID]],0),SUM(N(CP$1),N($R53),1)),CHOOSE(AC[[M]:[M]],1,1,0,AC[[AB]:[AB]])),PRODUCT(INDEX(CMB[[BD_0O]:[BD_2O]],MATCH(ROUND(MIN(SUM(CP$4,$O53/1000),SUM($O53,CP$4/1000)),3),CMB[[Cmb_ID]:[Cmb_ID]],0),SUM(N(CP$1),N($R53),1)),CHOOSE(AC[[M]:[M]],1,0,1,AC[[DB]:[DB]])),PRODUCT(SUM(ROUND(AVERAGE(VALUE(CP$3),VALUE($P53)),0),CHOOSE(IF(OR(CP$1,$R53),4,INDEX(CMB[[Res_Rare]:[Res_Rare]],MATCH(ROUND(MIN(SUM(CP$4,$O53/1000),SUM($O53,CP$4/1000)),3),CMB[[Cmb_ID]:[Cmb_ID]],0))),-1,-1,0,0)),IF(OR(CP$1,$R53),4,INDEX(CMB[[Cmb_Rare]:[Cmb_Rare]],MATCH(ROUND(MIN(SUM(CP$4,$O53/1000),SUM($O53,CP$4/1000)),3),CMB[[Cmb_ID]:[Cmb_ID]],0))),CHOOSE(AC[[M]:[M]],2,1,1,SUM(AC[[AB]:[DB]])))),""))</f>
        <v/>
      </c>
      <c r="CQ53" t="str">
        <f>IF(OR(CQ$5="",$S53=""),"",IFERROR(SUM(PRODUCT(INDEX(CMB[[BA_0O]:[BA_2O]],MATCH(ROUND(MIN(SUM(CQ$4,$O53/1000),SUM($O53,CQ$4/1000)),3),CMB[[Cmb_ID]:[Cmb_ID]],0),SUM(N(CQ$1),N($R53),1)),CHOOSE(AC[[M]:[M]],1,1,0,AC[[AB]:[AB]])),PRODUCT(INDEX(CMB[[BD_0O]:[BD_2O]],MATCH(ROUND(MIN(SUM(CQ$4,$O53/1000),SUM($O53,CQ$4/1000)),3),CMB[[Cmb_ID]:[Cmb_ID]],0),SUM(N(CQ$1),N($R53),1)),CHOOSE(AC[[M]:[M]],1,0,1,AC[[DB]:[DB]])),PRODUCT(SUM(ROUND(AVERAGE(VALUE(CQ$3),VALUE($P53)),0),CHOOSE(IF(OR(CQ$1,$R53),4,INDEX(CMB[[Res_Rare]:[Res_Rare]],MATCH(ROUND(MIN(SUM(CQ$4,$O53/1000),SUM($O53,CQ$4/1000)),3),CMB[[Cmb_ID]:[Cmb_ID]],0))),-1,-1,0,0)),IF(OR(CQ$1,$R53),4,INDEX(CMB[[Cmb_Rare]:[Cmb_Rare]],MATCH(ROUND(MIN(SUM(CQ$4,$O53/1000),SUM($O53,CQ$4/1000)),3),CMB[[Cmb_ID]:[Cmb_ID]],0))),CHOOSE(AC[[M]:[M]],2,1,1,SUM(AC[[AB]:[DB]])))),""))</f>
        <v/>
      </c>
      <c r="CR53" t="str">
        <f>IF(OR(CR$5="",$S53=""),"",IFERROR(SUM(PRODUCT(INDEX(CMB[[BA_0O]:[BA_2O]],MATCH(ROUND(MIN(SUM(CR$4,$O53/1000),SUM($O53,CR$4/1000)),3),CMB[[Cmb_ID]:[Cmb_ID]],0),SUM(N(CR$1),N($R53),1)),CHOOSE(AC[[M]:[M]],1,1,0,AC[[AB]:[AB]])),PRODUCT(INDEX(CMB[[BD_0O]:[BD_2O]],MATCH(ROUND(MIN(SUM(CR$4,$O53/1000),SUM($O53,CR$4/1000)),3),CMB[[Cmb_ID]:[Cmb_ID]],0),SUM(N(CR$1),N($R53),1)),CHOOSE(AC[[M]:[M]],1,0,1,AC[[DB]:[DB]])),PRODUCT(SUM(ROUND(AVERAGE(VALUE(CR$3),VALUE($P53)),0),CHOOSE(IF(OR(CR$1,$R53),4,INDEX(CMB[[Res_Rare]:[Res_Rare]],MATCH(ROUND(MIN(SUM(CR$4,$O53/1000),SUM($O53,CR$4/1000)),3),CMB[[Cmb_ID]:[Cmb_ID]],0))),-1,-1,0,0)),IF(OR(CR$1,$R53),4,INDEX(CMB[[Cmb_Rare]:[Cmb_Rare]],MATCH(ROUND(MIN(SUM(CR$4,$O53/1000),SUM($O53,CR$4/1000)),3),CMB[[Cmb_ID]:[Cmb_ID]],0))),CHOOSE(AC[[M]:[M]],2,1,1,SUM(AC[[AB]:[DB]])))),""))</f>
        <v/>
      </c>
      <c r="CS53" t="str">
        <f>IF(OR(CS$5="",$S53=""),"",IFERROR(SUM(PRODUCT(INDEX(CMB[[BA_0O]:[BA_2O]],MATCH(ROUND(MIN(SUM(CS$4,$O53/1000),SUM($O53,CS$4/1000)),3),CMB[[Cmb_ID]:[Cmb_ID]],0),SUM(N(CS$1),N($R53),1)),CHOOSE(AC[[M]:[M]],1,1,0,AC[[AB]:[AB]])),PRODUCT(INDEX(CMB[[BD_0O]:[BD_2O]],MATCH(ROUND(MIN(SUM(CS$4,$O53/1000),SUM($O53,CS$4/1000)),3),CMB[[Cmb_ID]:[Cmb_ID]],0),SUM(N(CS$1),N($R53),1)),CHOOSE(AC[[M]:[M]],1,0,1,AC[[DB]:[DB]])),PRODUCT(SUM(ROUND(AVERAGE(VALUE(CS$3),VALUE($P53)),0),CHOOSE(IF(OR(CS$1,$R53),4,INDEX(CMB[[Res_Rare]:[Res_Rare]],MATCH(ROUND(MIN(SUM(CS$4,$O53/1000),SUM($O53,CS$4/1000)),3),CMB[[Cmb_ID]:[Cmb_ID]],0))),-1,-1,0,0)),IF(OR(CS$1,$R53),4,INDEX(CMB[[Cmb_Rare]:[Cmb_Rare]],MATCH(ROUND(MIN(SUM(CS$4,$O53/1000),SUM($O53,CS$4/1000)),3),CMB[[Cmb_ID]:[Cmb_ID]],0))),CHOOSE(AC[[M]:[M]],2,1,1,SUM(AC[[AB]:[DB]])))),""))</f>
        <v/>
      </c>
      <c r="CT53" t="str">
        <f>IF(OR(CT$5="",$S53=""),"",IFERROR(SUM(PRODUCT(INDEX(CMB[[BA_0O]:[BA_2O]],MATCH(ROUND(MIN(SUM(CT$4,$O53/1000),SUM($O53,CT$4/1000)),3),CMB[[Cmb_ID]:[Cmb_ID]],0),SUM(N(CT$1),N($R53),1)),CHOOSE(AC[[M]:[M]],1,1,0,AC[[AB]:[AB]])),PRODUCT(INDEX(CMB[[BD_0O]:[BD_2O]],MATCH(ROUND(MIN(SUM(CT$4,$O53/1000),SUM($O53,CT$4/1000)),3),CMB[[Cmb_ID]:[Cmb_ID]],0),SUM(N(CT$1),N($R53),1)),CHOOSE(AC[[M]:[M]],1,0,1,AC[[DB]:[DB]])),PRODUCT(SUM(ROUND(AVERAGE(VALUE(CT$3),VALUE($P53)),0),CHOOSE(IF(OR(CT$1,$R53),4,INDEX(CMB[[Res_Rare]:[Res_Rare]],MATCH(ROUND(MIN(SUM(CT$4,$O53/1000),SUM($O53,CT$4/1000)),3),CMB[[Cmb_ID]:[Cmb_ID]],0))),-1,-1,0,0)),IF(OR(CT$1,$R53),4,INDEX(CMB[[Cmb_Rare]:[Cmb_Rare]],MATCH(ROUND(MIN(SUM(CT$4,$O53/1000),SUM($O53,CT$4/1000)),3),CMB[[Cmb_ID]:[Cmb_ID]],0))),CHOOSE(AC[[M]:[M]],2,1,1,SUM(AC[[AB]:[DB]])))),""))</f>
        <v/>
      </c>
      <c r="CU53" t="str">
        <f>IF(OR(CU$5="",$S53=""),"",IFERROR(SUM(PRODUCT(INDEX(CMB[[BA_0O]:[BA_2O]],MATCH(ROUND(MIN(SUM(CU$4,$O53/1000),SUM($O53,CU$4/1000)),3),CMB[[Cmb_ID]:[Cmb_ID]],0),SUM(N(CU$1),N($R53),1)),CHOOSE(AC[[M]:[M]],1,1,0,AC[[AB]:[AB]])),PRODUCT(INDEX(CMB[[BD_0O]:[BD_2O]],MATCH(ROUND(MIN(SUM(CU$4,$O53/1000),SUM($O53,CU$4/1000)),3),CMB[[Cmb_ID]:[Cmb_ID]],0),SUM(N(CU$1),N($R53),1)),CHOOSE(AC[[M]:[M]],1,0,1,AC[[DB]:[DB]])),PRODUCT(SUM(ROUND(AVERAGE(VALUE(CU$3),VALUE($P53)),0),CHOOSE(IF(OR(CU$1,$R53),4,INDEX(CMB[[Res_Rare]:[Res_Rare]],MATCH(ROUND(MIN(SUM(CU$4,$O53/1000),SUM($O53,CU$4/1000)),3),CMB[[Cmb_ID]:[Cmb_ID]],0))),-1,-1,0,0)),IF(OR(CU$1,$R53),4,INDEX(CMB[[Cmb_Rare]:[Cmb_Rare]],MATCH(ROUND(MIN(SUM(CU$4,$O53/1000),SUM($O53,CU$4/1000)),3),CMB[[Cmb_ID]:[Cmb_ID]],0))),CHOOSE(AC[[M]:[M]],2,1,1,SUM(AC[[AB]:[DB]])))),""))</f>
        <v/>
      </c>
      <c r="CV53" t="str">
        <f>IF(OR(CV$5="",$S53=""),"",IFERROR(SUM(PRODUCT(INDEX(CMB[[BA_0O]:[BA_2O]],MATCH(ROUND(MIN(SUM(CV$4,$O53/1000),SUM($O53,CV$4/1000)),3),CMB[[Cmb_ID]:[Cmb_ID]],0),SUM(N(CV$1),N($R53),1)),CHOOSE(AC[[M]:[M]],1,1,0,AC[[AB]:[AB]])),PRODUCT(INDEX(CMB[[BD_0O]:[BD_2O]],MATCH(ROUND(MIN(SUM(CV$4,$O53/1000),SUM($O53,CV$4/1000)),3),CMB[[Cmb_ID]:[Cmb_ID]],0),SUM(N(CV$1),N($R53),1)),CHOOSE(AC[[M]:[M]],1,0,1,AC[[DB]:[DB]])),PRODUCT(SUM(ROUND(AVERAGE(VALUE(CV$3),VALUE($P53)),0),CHOOSE(IF(OR(CV$1,$R53),4,INDEX(CMB[[Res_Rare]:[Res_Rare]],MATCH(ROUND(MIN(SUM(CV$4,$O53/1000),SUM($O53,CV$4/1000)),3),CMB[[Cmb_ID]:[Cmb_ID]],0))),-1,-1,0,0)),IF(OR(CV$1,$R53),4,INDEX(CMB[[Cmb_Rare]:[Cmb_Rare]],MATCH(ROUND(MIN(SUM(CV$4,$O53/1000),SUM($O53,CV$4/1000)),3),CMB[[Cmb_ID]:[Cmb_ID]],0))),CHOOSE(AC[[M]:[M]],2,1,1,SUM(AC[[AB]:[DB]])))),""))</f>
        <v/>
      </c>
      <c r="CW53" t="str">
        <f>IF(OR(CW$5="",$S53=""),"",IFERROR(SUM(PRODUCT(INDEX(CMB[[BA_0O]:[BA_2O]],MATCH(ROUND(MIN(SUM(CW$4,$O53/1000),SUM($O53,CW$4/1000)),3),CMB[[Cmb_ID]:[Cmb_ID]],0),SUM(N(CW$1),N($R53),1)),CHOOSE(AC[[M]:[M]],1,1,0,AC[[AB]:[AB]])),PRODUCT(INDEX(CMB[[BD_0O]:[BD_2O]],MATCH(ROUND(MIN(SUM(CW$4,$O53/1000),SUM($O53,CW$4/1000)),3),CMB[[Cmb_ID]:[Cmb_ID]],0),SUM(N(CW$1),N($R53),1)),CHOOSE(AC[[M]:[M]],1,0,1,AC[[DB]:[DB]])),PRODUCT(SUM(ROUND(AVERAGE(VALUE(CW$3),VALUE($P53)),0),CHOOSE(IF(OR(CW$1,$R53),4,INDEX(CMB[[Res_Rare]:[Res_Rare]],MATCH(ROUND(MIN(SUM(CW$4,$O53/1000),SUM($O53,CW$4/1000)),3),CMB[[Cmb_ID]:[Cmb_ID]],0))),-1,-1,0,0)),IF(OR(CW$1,$R53),4,INDEX(CMB[[Cmb_Rare]:[Cmb_Rare]],MATCH(ROUND(MIN(SUM(CW$4,$O53/1000),SUM($O53,CW$4/1000)),3),CMB[[Cmb_ID]:[Cmb_ID]],0))),CHOOSE(AC[[M]:[M]],2,1,1,SUM(AC[[AB]:[DB]])))),""))</f>
        <v/>
      </c>
      <c r="CX53" t="str">
        <f>IF(OR(CX$5="",$S53=""),"",IFERROR(SUM(PRODUCT(INDEX(CMB[[BA_0O]:[BA_2O]],MATCH(ROUND(MIN(SUM(CX$4,$O53/1000),SUM($O53,CX$4/1000)),3),CMB[[Cmb_ID]:[Cmb_ID]],0),SUM(N(CX$1),N($R53),1)),CHOOSE(AC[[M]:[M]],1,1,0,AC[[AB]:[AB]])),PRODUCT(INDEX(CMB[[BD_0O]:[BD_2O]],MATCH(ROUND(MIN(SUM(CX$4,$O53/1000),SUM($O53,CX$4/1000)),3),CMB[[Cmb_ID]:[Cmb_ID]],0),SUM(N(CX$1),N($R53),1)),CHOOSE(AC[[M]:[M]],1,0,1,AC[[DB]:[DB]])),PRODUCT(SUM(ROUND(AVERAGE(VALUE(CX$3),VALUE($P53)),0),CHOOSE(IF(OR(CX$1,$R53),4,INDEX(CMB[[Res_Rare]:[Res_Rare]],MATCH(ROUND(MIN(SUM(CX$4,$O53/1000),SUM($O53,CX$4/1000)),3),CMB[[Cmb_ID]:[Cmb_ID]],0))),-1,-1,0,0)),IF(OR(CX$1,$R53),4,INDEX(CMB[[Cmb_Rare]:[Cmb_Rare]],MATCH(ROUND(MIN(SUM(CX$4,$O53/1000),SUM($O53,CX$4/1000)),3),CMB[[Cmb_ID]:[Cmb_ID]],0))),CHOOSE(AC[[M]:[M]],2,1,1,SUM(AC[[AB]:[DB]])))),""))</f>
        <v/>
      </c>
      <c r="CY53" t="str">
        <f>IF(OR(CY$5="",$S53=""),"",IFERROR(SUM(PRODUCT(INDEX(CMB[[BA_0O]:[BA_2O]],MATCH(ROUND(MIN(SUM(CY$4,$O53/1000),SUM($O53,CY$4/1000)),3),CMB[[Cmb_ID]:[Cmb_ID]],0),SUM(N(CY$1),N($R53),1)),CHOOSE(AC[[M]:[M]],1,1,0,AC[[AB]:[AB]])),PRODUCT(INDEX(CMB[[BD_0O]:[BD_2O]],MATCH(ROUND(MIN(SUM(CY$4,$O53/1000),SUM($O53,CY$4/1000)),3),CMB[[Cmb_ID]:[Cmb_ID]],0),SUM(N(CY$1),N($R53),1)),CHOOSE(AC[[M]:[M]],1,0,1,AC[[DB]:[DB]])),PRODUCT(SUM(ROUND(AVERAGE(VALUE(CY$3),VALUE($P53)),0),CHOOSE(IF(OR(CY$1,$R53),4,INDEX(CMB[[Res_Rare]:[Res_Rare]],MATCH(ROUND(MIN(SUM(CY$4,$O53/1000),SUM($O53,CY$4/1000)),3),CMB[[Cmb_ID]:[Cmb_ID]],0))),-1,-1,0,0)),IF(OR(CY$1,$R53),4,INDEX(CMB[[Cmb_Rare]:[Cmb_Rare]],MATCH(ROUND(MIN(SUM(CY$4,$O53/1000),SUM($O53,CY$4/1000)),3),CMB[[Cmb_ID]:[Cmb_ID]],0))),CHOOSE(AC[[M]:[M]],2,1,1,SUM(AC[[AB]:[DB]])))),""))</f>
        <v/>
      </c>
      <c r="CZ53" t="str">
        <f>IF(OR(CZ$5="",$S53=""),"",IFERROR(SUM(PRODUCT(INDEX(CMB[[BA_0O]:[BA_2O]],MATCH(ROUND(MIN(SUM(CZ$4,$O53/1000),SUM($O53,CZ$4/1000)),3),CMB[[Cmb_ID]:[Cmb_ID]],0),SUM(N(CZ$1),N($R53),1)),CHOOSE(AC[[M]:[M]],1,1,0,AC[[AB]:[AB]])),PRODUCT(INDEX(CMB[[BD_0O]:[BD_2O]],MATCH(ROUND(MIN(SUM(CZ$4,$O53/1000),SUM($O53,CZ$4/1000)),3),CMB[[Cmb_ID]:[Cmb_ID]],0),SUM(N(CZ$1),N($R53),1)),CHOOSE(AC[[M]:[M]],1,0,1,AC[[DB]:[DB]])),PRODUCT(SUM(ROUND(AVERAGE(VALUE(CZ$3),VALUE($P53)),0),CHOOSE(IF(OR(CZ$1,$R53),4,INDEX(CMB[[Res_Rare]:[Res_Rare]],MATCH(ROUND(MIN(SUM(CZ$4,$O53/1000),SUM($O53,CZ$4/1000)),3),CMB[[Cmb_ID]:[Cmb_ID]],0))),-1,-1,0,0)),IF(OR(CZ$1,$R53),4,INDEX(CMB[[Cmb_Rare]:[Cmb_Rare]],MATCH(ROUND(MIN(SUM(CZ$4,$O53/1000),SUM($O53,CZ$4/1000)),3),CMB[[Cmb_ID]:[Cmb_ID]],0))),CHOOSE(AC[[M]:[M]],2,1,1,SUM(AC[[AB]:[DB]])))),""))</f>
        <v/>
      </c>
      <c r="DA53" t="str">
        <f>IF(OR(DA$5="",$S53=""),"",IFERROR(SUM(PRODUCT(INDEX(CMB[[BA_0O]:[BA_2O]],MATCH(ROUND(MIN(SUM(DA$4,$O53/1000),SUM($O53,DA$4/1000)),3),CMB[[Cmb_ID]:[Cmb_ID]],0),SUM(N(DA$1),N($R53),1)),CHOOSE(AC[[M]:[M]],1,1,0,AC[[AB]:[AB]])),PRODUCT(INDEX(CMB[[BD_0O]:[BD_2O]],MATCH(ROUND(MIN(SUM(DA$4,$O53/1000),SUM($O53,DA$4/1000)),3),CMB[[Cmb_ID]:[Cmb_ID]],0),SUM(N(DA$1),N($R53),1)),CHOOSE(AC[[M]:[M]],1,0,1,AC[[DB]:[DB]])),PRODUCT(SUM(ROUND(AVERAGE(VALUE(DA$3),VALUE($P53)),0),CHOOSE(IF(OR(DA$1,$R53),4,INDEX(CMB[[Res_Rare]:[Res_Rare]],MATCH(ROUND(MIN(SUM(DA$4,$O53/1000),SUM($O53,DA$4/1000)),3),CMB[[Cmb_ID]:[Cmb_ID]],0))),-1,-1,0,0)),IF(OR(DA$1,$R53),4,INDEX(CMB[[Cmb_Rare]:[Cmb_Rare]],MATCH(ROUND(MIN(SUM(DA$4,$O53/1000),SUM($O53,DA$4/1000)),3),CMB[[Cmb_ID]:[Cmb_ID]],0))),CHOOSE(AC[[M]:[M]],2,1,1,SUM(AC[[AB]:[DB]])))),""))</f>
        <v/>
      </c>
      <c r="DB53" t="str">
        <f>IF(OR(DB$5="",$S53=""),"",IFERROR(SUM(PRODUCT(INDEX(CMB[[BA_0O]:[BA_2O]],MATCH(ROUND(MIN(SUM(DB$4,$O53/1000),SUM($O53,DB$4/1000)),3),CMB[[Cmb_ID]:[Cmb_ID]],0),SUM(N(DB$1),N($R53),1)),CHOOSE(AC[[M]:[M]],1,1,0,AC[[AB]:[AB]])),PRODUCT(INDEX(CMB[[BD_0O]:[BD_2O]],MATCH(ROUND(MIN(SUM(DB$4,$O53/1000),SUM($O53,DB$4/1000)),3),CMB[[Cmb_ID]:[Cmb_ID]],0),SUM(N(DB$1),N($R53),1)),CHOOSE(AC[[M]:[M]],1,0,1,AC[[DB]:[DB]])),PRODUCT(SUM(ROUND(AVERAGE(VALUE(DB$3),VALUE($P53)),0),CHOOSE(IF(OR(DB$1,$R53),4,INDEX(CMB[[Res_Rare]:[Res_Rare]],MATCH(ROUND(MIN(SUM(DB$4,$O53/1000),SUM($O53,DB$4/1000)),3),CMB[[Cmb_ID]:[Cmb_ID]],0))),-1,-1,0,0)),IF(OR(DB$1,$R53),4,INDEX(CMB[[Cmb_Rare]:[Cmb_Rare]],MATCH(ROUND(MIN(SUM(DB$4,$O53/1000),SUM($O53,DB$4/1000)),3),CMB[[Cmb_ID]:[Cmb_ID]],0))),CHOOSE(AC[[M]:[M]],2,1,1,SUM(AC[[AB]:[DB]])))),""))</f>
        <v/>
      </c>
      <c r="DC53" t="str">
        <f>IF(OR(DC$5="",$S53=""),"",IFERROR(SUM(PRODUCT(INDEX(CMB[[BA_0O]:[BA_2O]],MATCH(ROUND(MIN(SUM(DC$4,$O53/1000),SUM($O53,DC$4/1000)),3),CMB[[Cmb_ID]:[Cmb_ID]],0),SUM(N(DC$1),N($R53),1)),CHOOSE(AC[[M]:[M]],1,1,0,AC[[AB]:[AB]])),PRODUCT(INDEX(CMB[[BD_0O]:[BD_2O]],MATCH(ROUND(MIN(SUM(DC$4,$O53/1000),SUM($O53,DC$4/1000)),3),CMB[[Cmb_ID]:[Cmb_ID]],0),SUM(N(DC$1),N($R53),1)),CHOOSE(AC[[M]:[M]],1,0,1,AC[[DB]:[DB]])),PRODUCT(SUM(ROUND(AVERAGE(VALUE(DC$3),VALUE($P53)),0),CHOOSE(IF(OR(DC$1,$R53),4,INDEX(CMB[[Res_Rare]:[Res_Rare]],MATCH(ROUND(MIN(SUM(DC$4,$O53/1000),SUM($O53,DC$4/1000)),3),CMB[[Cmb_ID]:[Cmb_ID]],0))),-1,-1,0,0)),IF(OR(DC$1,$R53),4,INDEX(CMB[[Cmb_Rare]:[Cmb_Rare]],MATCH(ROUND(MIN(SUM(DC$4,$O53/1000),SUM($O53,DC$4/1000)),3),CMB[[Cmb_ID]:[Cmb_ID]],0))),CHOOSE(AC[[M]:[M]],2,1,1,SUM(AC[[AB]:[DB]])))),""))</f>
        <v/>
      </c>
      <c r="DD53" t="str">
        <f>IF(OR(DD$5="",$S53=""),"",IFERROR(SUM(PRODUCT(INDEX(CMB[[BA_0O]:[BA_2O]],MATCH(ROUND(MIN(SUM(DD$4,$O53/1000),SUM($O53,DD$4/1000)),3),CMB[[Cmb_ID]:[Cmb_ID]],0),SUM(N(DD$1),N($R53),1)),CHOOSE(AC[[M]:[M]],1,1,0,AC[[AB]:[AB]])),PRODUCT(INDEX(CMB[[BD_0O]:[BD_2O]],MATCH(ROUND(MIN(SUM(DD$4,$O53/1000),SUM($O53,DD$4/1000)),3),CMB[[Cmb_ID]:[Cmb_ID]],0),SUM(N(DD$1),N($R53),1)),CHOOSE(AC[[M]:[M]],1,0,1,AC[[DB]:[DB]])),PRODUCT(SUM(ROUND(AVERAGE(VALUE(DD$3),VALUE($P53)),0),CHOOSE(IF(OR(DD$1,$R53),4,INDEX(CMB[[Res_Rare]:[Res_Rare]],MATCH(ROUND(MIN(SUM(DD$4,$O53/1000),SUM($O53,DD$4/1000)),3),CMB[[Cmb_ID]:[Cmb_ID]],0))),-1,-1,0,0)),IF(OR(DD$1,$R53),4,INDEX(CMB[[Cmb_Rare]:[Cmb_Rare]],MATCH(ROUND(MIN(SUM(DD$4,$O53/1000),SUM($O53,DD$4/1000)),3),CMB[[Cmb_ID]:[Cmb_ID]],0))),CHOOSE(AC[[M]:[M]],2,1,1,SUM(AC[[AB]:[DB]])))),""))</f>
        <v/>
      </c>
      <c r="DE53" t="str">
        <f>IF(OR(DE$5="",$S53=""),"",IFERROR(SUM(PRODUCT(INDEX(CMB[[BA_0O]:[BA_2O]],MATCH(ROUND(MIN(SUM(DE$4,$O53/1000),SUM($O53,DE$4/1000)),3),CMB[[Cmb_ID]:[Cmb_ID]],0),SUM(N(DE$1),N($R53),1)),CHOOSE(AC[[M]:[M]],1,1,0,AC[[AB]:[AB]])),PRODUCT(INDEX(CMB[[BD_0O]:[BD_2O]],MATCH(ROUND(MIN(SUM(DE$4,$O53/1000),SUM($O53,DE$4/1000)),3),CMB[[Cmb_ID]:[Cmb_ID]],0),SUM(N(DE$1),N($R53),1)),CHOOSE(AC[[M]:[M]],1,0,1,AC[[DB]:[DB]])),PRODUCT(SUM(ROUND(AVERAGE(VALUE(DE$3),VALUE($P53)),0),CHOOSE(IF(OR(DE$1,$R53),4,INDEX(CMB[[Res_Rare]:[Res_Rare]],MATCH(ROUND(MIN(SUM(DE$4,$O53/1000),SUM($O53,DE$4/1000)),3),CMB[[Cmb_ID]:[Cmb_ID]],0))),-1,-1,0,0)),IF(OR(DE$1,$R53),4,INDEX(CMB[[Cmb_Rare]:[Cmb_Rare]],MATCH(ROUND(MIN(SUM(DE$4,$O53/1000),SUM($O53,DE$4/1000)),3),CMB[[Cmb_ID]:[Cmb_ID]],0))),CHOOSE(AC[[M]:[M]],2,1,1,SUM(AC[[AB]:[DB]])))),""))</f>
        <v/>
      </c>
      <c r="DF53" t="str">
        <f>IF(OR(DF$5="",$S53=""),"",IFERROR(SUM(PRODUCT(INDEX(CMB[[BA_0O]:[BA_2O]],MATCH(ROUND(MIN(SUM(DF$4,$O53/1000),SUM($O53,DF$4/1000)),3),CMB[[Cmb_ID]:[Cmb_ID]],0),SUM(N(DF$1),N($R53),1)),CHOOSE(AC[[M]:[M]],1,1,0,AC[[AB]:[AB]])),PRODUCT(INDEX(CMB[[BD_0O]:[BD_2O]],MATCH(ROUND(MIN(SUM(DF$4,$O53/1000),SUM($O53,DF$4/1000)),3),CMB[[Cmb_ID]:[Cmb_ID]],0),SUM(N(DF$1),N($R53),1)),CHOOSE(AC[[M]:[M]],1,0,1,AC[[DB]:[DB]])),PRODUCT(SUM(ROUND(AVERAGE(VALUE(DF$3),VALUE($P53)),0),CHOOSE(IF(OR(DF$1,$R53),4,INDEX(CMB[[Res_Rare]:[Res_Rare]],MATCH(ROUND(MIN(SUM(DF$4,$O53/1000),SUM($O53,DF$4/1000)),3),CMB[[Cmb_ID]:[Cmb_ID]],0))),-1,-1,0,0)),IF(OR(DF$1,$R53),4,INDEX(CMB[[Cmb_Rare]:[Cmb_Rare]],MATCH(ROUND(MIN(SUM(DF$4,$O53/1000),SUM($O53,DF$4/1000)),3),CMB[[Cmb_ID]:[Cmb_ID]],0))),CHOOSE(AC[[M]:[M]],2,1,1,SUM(AC[[AB]:[DB]])))),""))</f>
        <v/>
      </c>
      <c r="DG53" t="str">
        <f>IF(OR(DG$5="",$S53=""),"",IFERROR(SUM(PRODUCT(INDEX(CMB[[BA_0O]:[BA_2O]],MATCH(ROUND(MIN(SUM(DG$4,$O53/1000),SUM($O53,DG$4/1000)),3),CMB[[Cmb_ID]:[Cmb_ID]],0),SUM(N(DG$1),N($R53),1)),CHOOSE(AC[[M]:[M]],1,1,0,AC[[AB]:[AB]])),PRODUCT(INDEX(CMB[[BD_0O]:[BD_2O]],MATCH(ROUND(MIN(SUM(DG$4,$O53/1000),SUM($O53,DG$4/1000)),3),CMB[[Cmb_ID]:[Cmb_ID]],0),SUM(N(DG$1),N($R53),1)),CHOOSE(AC[[M]:[M]],1,0,1,AC[[DB]:[DB]])),PRODUCT(SUM(ROUND(AVERAGE(VALUE(DG$3),VALUE($P53)),0),CHOOSE(IF(OR(DG$1,$R53),4,INDEX(CMB[[Res_Rare]:[Res_Rare]],MATCH(ROUND(MIN(SUM(DG$4,$O53/1000),SUM($O53,DG$4/1000)),3),CMB[[Cmb_ID]:[Cmb_ID]],0))),-1,-1,0,0)),IF(OR(DG$1,$R53),4,INDEX(CMB[[Cmb_Rare]:[Cmb_Rare]],MATCH(ROUND(MIN(SUM(DG$4,$O53/1000),SUM($O53,DG$4/1000)),3),CMB[[Cmb_ID]:[Cmb_ID]],0))),CHOOSE(AC[[M]:[M]],2,1,1,SUM(AC[[AB]:[DB]])))),""))</f>
        <v/>
      </c>
      <c r="DH53" t="str">
        <f>IF(OR(DH$5="",$S53=""),"",IFERROR(SUM(PRODUCT(INDEX(CMB[[BA_0O]:[BA_2O]],MATCH(ROUND(MIN(SUM(DH$4,$O53/1000),SUM($O53,DH$4/1000)),3),CMB[[Cmb_ID]:[Cmb_ID]],0),SUM(N(DH$1),N($R53),1)),CHOOSE(AC[[M]:[M]],1,1,0,AC[[AB]:[AB]])),PRODUCT(INDEX(CMB[[BD_0O]:[BD_2O]],MATCH(ROUND(MIN(SUM(DH$4,$O53/1000),SUM($O53,DH$4/1000)),3),CMB[[Cmb_ID]:[Cmb_ID]],0),SUM(N(DH$1),N($R53),1)),CHOOSE(AC[[M]:[M]],1,0,1,AC[[DB]:[DB]])),PRODUCT(SUM(ROUND(AVERAGE(VALUE(DH$3),VALUE($P53)),0),CHOOSE(IF(OR(DH$1,$R53),4,INDEX(CMB[[Res_Rare]:[Res_Rare]],MATCH(ROUND(MIN(SUM(DH$4,$O53/1000),SUM($O53,DH$4/1000)),3),CMB[[Cmb_ID]:[Cmb_ID]],0))),-1,-1,0,0)),IF(OR(DH$1,$R53),4,INDEX(CMB[[Cmb_Rare]:[Cmb_Rare]],MATCH(ROUND(MIN(SUM(DH$4,$O53/1000),SUM($O53,DH$4/1000)),3),CMB[[Cmb_ID]:[Cmb_ID]],0))),CHOOSE(AC[[M]:[M]],2,1,1,SUM(AC[[AB]:[DB]])))),""))</f>
        <v/>
      </c>
      <c r="DI53" t="str">
        <f>IF(OR(DI$5="",$S53=""),"",IFERROR(SUM(PRODUCT(INDEX(CMB[[BA_0O]:[BA_2O]],MATCH(ROUND(MIN(SUM(DI$4,$O53/1000),SUM($O53,DI$4/1000)),3),CMB[[Cmb_ID]:[Cmb_ID]],0),SUM(N(DI$1),N($R53),1)),CHOOSE(AC[[M]:[M]],1,1,0,AC[[AB]:[AB]])),PRODUCT(INDEX(CMB[[BD_0O]:[BD_2O]],MATCH(ROUND(MIN(SUM(DI$4,$O53/1000),SUM($O53,DI$4/1000)),3),CMB[[Cmb_ID]:[Cmb_ID]],0),SUM(N(DI$1),N($R53),1)),CHOOSE(AC[[M]:[M]],1,0,1,AC[[DB]:[DB]])),PRODUCT(SUM(ROUND(AVERAGE(VALUE(DI$3),VALUE($P53)),0),CHOOSE(IF(OR(DI$1,$R53),4,INDEX(CMB[[Res_Rare]:[Res_Rare]],MATCH(ROUND(MIN(SUM(DI$4,$O53/1000),SUM($O53,DI$4/1000)),3),CMB[[Cmb_ID]:[Cmb_ID]],0))),-1,-1,0,0)),IF(OR(DI$1,$R53),4,INDEX(CMB[[Cmb_Rare]:[Cmb_Rare]],MATCH(ROUND(MIN(SUM(DI$4,$O53/1000),SUM($O53,DI$4/1000)),3),CMB[[Cmb_ID]:[Cmb_ID]],0))),CHOOSE(AC[[M]:[M]],2,1,1,SUM(AC[[AB]:[DB]])))),""))</f>
        <v/>
      </c>
      <c r="DJ53" t="str">
        <f>IF(OR(DJ$5="",$S53=""),"",IFERROR(SUM(PRODUCT(INDEX(CMB[[BA_0O]:[BA_2O]],MATCH(ROUND(MIN(SUM(DJ$4,$O53/1000),SUM($O53,DJ$4/1000)),3),CMB[[Cmb_ID]:[Cmb_ID]],0),SUM(N(DJ$1),N($R53),1)),CHOOSE(AC[[M]:[M]],1,1,0,AC[[AB]:[AB]])),PRODUCT(INDEX(CMB[[BD_0O]:[BD_2O]],MATCH(ROUND(MIN(SUM(DJ$4,$O53/1000),SUM($O53,DJ$4/1000)),3),CMB[[Cmb_ID]:[Cmb_ID]],0),SUM(N(DJ$1),N($R53),1)),CHOOSE(AC[[M]:[M]],1,0,1,AC[[DB]:[DB]])),PRODUCT(SUM(ROUND(AVERAGE(VALUE(DJ$3),VALUE($P53)),0),CHOOSE(IF(OR(DJ$1,$R53),4,INDEX(CMB[[Res_Rare]:[Res_Rare]],MATCH(ROUND(MIN(SUM(DJ$4,$O53/1000),SUM($O53,DJ$4/1000)),3),CMB[[Cmb_ID]:[Cmb_ID]],0))),-1,-1,0,0)),IF(OR(DJ$1,$R53),4,INDEX(CMB[[Cmb_Rare]:[Cmb_Rare]],MATCH(ROUND(MIN(SUM(DJ$4,$O53/1000),SUM($O53,DJ$4/1000)),3),CMB[[Cmb_ID]:[Cmb_ID]],0))),CHOOSE(AC[[M]:[M]],2,1,1,SUM(AC[[AB]:[DB]])))),""))</f>
        <v/>
      </c>
      <c r="DK53" t="str">
        <f>IF(OR(DK$5="",$S53=""),"",IFERROR(SUM(PRODUCT(INDEX(CMB[[BA_0O]:[BA_2O]],MATCH(ROUND(MIN(SUM(DK$4,$O53/1000),SUM($O53,DK$4/1000)),3),CMB[[Cmb_ID]:[Cmb_ID]],0),SUM(N(DK$1),N($R53),1)),CHOOSE(AC[[M]:[M]],1,1,0,AC[[AB]:[AB]])),PRODUCT(INDEX(CMB[[BD_0O]:[BD_2O]],MATCH(ROUND(MIN(SUM(DK$4,$O53/1000),SUM($O53,DK$4/1000)),3),CMB[[Cmb_ID]:[Cmb_ID]],0),SUM(N(DK$1),N($R53),1)),CHOOSE(AC[[M]:[M]],1,0,1,AC[[DB]:[DB]])),PRODUCT(SUM(ROUND(AVERAGE(VALUE(DK$3),VALUE($P53)),0),CHOOSE(IF(OR(DK$1,$R53),4,INDEX(CMB[[Res_Rare]:[Res_Rare]],MATCH(ROUND(MIN(SUM(DK$4,$O53/1000),SUM($O53,DK$4/1000)),3),CMB[[Cmb_ID]:[Cmb_ID]],0))),-1,-1,0,0)),IF(OR(DK$1,$R53),4,INDEX(CMB[[Cmb_Rare]:[Cmb_Rare]],MATCH(ROUND(MIN(SUM(DK$4,$O53/1000),SUM($O53,DK$4/1000)),3),CMB[[Cmb_ID]:[Cmb_ID]],0))),CHOOSE(AC[[M]:[M]],2,1,1,SUM(AC[[AB]:[DB]])))),""))</f>
        <v/>
      </c>
      <c r="DL53" t="str">
        <f>IF(OR(DL$5="",$S53=""),"",IFERROR(SUM(PRODUCT(INDEX(CMB[[BA_0O]:[BA_2O]],MATCH(ROUND(MIN(SUM(DL$4,$O53/1000),SUM($O53,DL$4/1000)),3),CMB[[Cmb_ID]:[Cmb_ID]],0),SUM(N(DL$1),N($R53),1)),CHOOSE(AC[[M]:[M]],1,1,0,AC[[AB]:[AB]])),PRODUCT(INDEX(CMB[[BD_0O]:[BD_2O]],MATCH(ROUND(MIN(SUM(DL$4,$O53/1000),SUM($O53,DL$4/1000)),3),CMB[[Cmb_ID]:[Cmb_ID]],0),SUM(N(DL$1),N($R53),1)),CHOOSE(AC[[M]:[M]],1,0,1,AC[[DB]:[DB]])),PRODUCT(SUM(ROUND(AVERAGE(VALUE(DL$3),VALUE($P53)),0),CHOOSE(IF(OR(DL$1,$R53),4,INDEX(CMB[[Res_Rare]:[Res_Rare]],MATCH(ROUND(MIN(SUM(DL$4,$O53/1000),SUM($O53,DL$4/1000)),3),CMB[[Cmb_ID]:[Cmb_ID]],0))),-1,-1,0,0)),IF(OR(DL$1,$R53),4,INDEX(CMB[[Cmb_Rare]:[Cmb_Rare]],MATCH(ROUND(MIN(SUM(DL$4,$O53/1000),SUM($O53,DL$4/1000)),3),CMB[[Cmb_ID]:[Cmb_ID]],0))),CHOOSE(AC[[M]:[M]],2,1,1,SUM(AC[[AB]:[DB]])))),""))</f>
        <v/>
      </c>
      <c r="DM53" t="str">
        <f>IF(OR(DM$5="",$S53=""),"",IFERROR(SUM(PRODUCT(INDEX(CMB[[BA_0O]:[BA_2O]],MATCH(ROUND(MIN(SUM(DM$4,$O53/1000),SUM($O53,DM$4/1000)),3),CMB[[Cmb_ID]:[Cmb_ID]],0),SUM(N(DM$1),N($R53),1)),CHOOSE(AC[[M]:[M]],1,1,0,AC[[AB]:[AB]])),PRODUCT(INDEX(CMB[[BD_0O]:[BD_2O]],MATCH(ROUND(MIN(SUM(DM$4,$O53/1000),SUM($O53,DM$4/1000)),3),CMB[[Cmb_ID]:[Cmb_ID]],0),SUM(N(DM$1),N($R53),1)),CHOOSE(AC[[M]:[M]],1,0,1,AC[[DB]:[DB]])),PRODUCT(SUM(ROUND(AVERAGE(VALUE(DM$3),VALUE($P53)),0),CHOOSE(IF(OR(DM$1,$R53),4,INDEX(CMB[[Res_Rare]:[Res_Rare]],MATCH(ROUND(MIN(SUM(DM$4,$O53/1000),SUM($O53,DM$4/1000)),3),CMB[[Cmb_ID]:[Cmb_ID]],0))),-1,-1,0,0)),IF(OR(DM$1,$R53),4,INDEX(CMB[[Cmb_Rare]:[Cmb_Rare]],MATCH(ROUND(MIN(SUM(DM$4,$O53/1000),SUM($O53,DM$4/1000)),3),CMB[[Cmb_ID]:[Cmb_ID]],0))),CHOOSE(AC[[M]:[M]],2,1,1,SUM(AC[[AB]:[DB]])))),""))</f>
        <v/>
      </c>
      <c r="DN53" t="str">
        <f>IF(OR(DN$5="",$S53=""),"",IFERROR(SUM(PRODUCT(INDEX(CMB[[BA_0O]:[BA_2O]],MATCH(ROUND(MIN(SUM(DN$4,$O53/1000),SUM($O53,DN$4/1000)),3),CMB[[Cmb_ID]:[Cmb_ID]],0),SUM(N(DN$1),N($R53),1)),CHOOSE(AC[[M]:[M]],1,1,0,AC[[AB]:[AB]])),PRODUCT(INDEX(CMB[[BD_0O]:[BD_2O]],MATCH(ROUND(MIN(SUM(DN$4,$O53/1000),SUM($O53,DN$4/1000)),3),CMB[[Cmb_ID]:[Cmb_ID]],0),SUM(N(DN$1),N($R53),1)),CHOOSE(AC[[M]:[M]],1,0,1,AC[[DB]:[DB]])),PRODUCT(SUM(ROUND(AVERAGE(VALUE(DN$3),VALUE($P53)),0),CHOOSE(IF(OR(DN$1,$R53),4,INDEX(CMB[[Res_Rare]:[Res_Rare]],MATCH(ROUND(MIN(SUM(DN$4,$O53/1000),SUM($O53,DN$4/1000)),3),CMB[[Cmb_ID]:[Cmb_ID]],0))),-1,-1,0,0)),IF(OR(DN$1,$R53),4,INDEX(CMB[[Cmb_Rare]:[Cmb_Rare]],MATCH(ROUND(MIN(SUM(DN$4,$O53/1000),SUM($O53,DN$4/1000)),3),CMB[[Cmb_ID]:[Cmb_ID]],0))),CHOOSE(AC[[M]:[M]],2,1,1,SUM(AC[[AB]:[DB]])))),""))</f>
        <v/>
      </c>
      <c r="DO53" t="str">
        <f>IF(OR(DO$5="",$S53=""),"",IFERROR(SUM(PRODUCT(INDEX(CMB[[BA_0O]:[BA_2O]],MATCH(ROUND(MIN(SUM(DO$4,$O53/1000),SUM($O53,DO$4/1000)),3),CMB[[Cmb_ID]:[Cmb_ID]],0),SUM(N(DO$1),N($R53),1)),CHOOSE(AC[[M]:[M]],1,1,0,AC[[AB]:[AB]])),PRODUCT(INDEX(CMB[[BD_0O]:[BD_2O]],MATCH(ROUND(MIN(SUM(DO$4,$O53/1000),SUM($O53,DO$4/1000)),3),CMB[[Cmb_ID]:[Cmb_ID]],0),SUM(N(DO$1),N($R53),1)),CHOOSE(AC[[M]:[M]],1,0,1,AC[[DB]:[DB]])),PRODUCT(SUM(ROUND(AVERAGE(VALUE(DO$3),VALUE($P53)),0),CHOOSE(IF(OR(DO$1,$R53),4,INDEX(CMB[[Res_Rare]:[Res_Rare]],MATCH(ROUND(MIN(SUM(DO$4,$O53/1000),SUM($O53,DO$4/1000)),3),CMB[[Cmb_ID]:[Cmb_ID]],0))),-1,-1,0,0)),IF(OR(DO$1,$R53),4,INDEX(CMB[[Cmb_Rare]:[Cmb_Rare]],MATCH(ROUND(MIN(SUM(DO$4,$O53/1000),SUM($O53,DO$4/1000)),3),CMB[[Cmb_ID]:[Cmb_ID]],0))),CHOOSE(AC[[M]:[M]],2,1,1,SUM(AC[[AB]:[DB]])))),""))</f>
        <v/>
      </c>
      <c r="DP53" t="str">
        <f>IF(OR(DP$5="",$S53=""),"",IFERROR(SUM(PRODUCT(INDEX(CMB[[BA_0O]:[BA_2O]],MATCH(ROUND(MIN(SUM(DP$4,$O53/1000),SUM($O53,DP$4/1000)),3),CMB[[Cmb_ID]:[Cmb_ID]],0),SUM(N(DP$1),N($R53),1)),CHOOSE(AC[[M]:[M]],1,1,0,AC[[AB]:[AB]])),PRODUCT(INDEX(CMB[[BD_0O]:[BD_2O]],MATCH(ROUND(MIN(SUM(DP$4,$O53/1000),SUM($O53,DP$4/1000)),3),CMB[[Cmb_ID]:[Cmb_ID]],0),SUM(N(DP$1),N($R53),1)),CHOOSE(AC[[M]:[M]],1,0,1,AC[[DB]:[DB]])),PRODUCT(SUM(ROUND(AVERAGE(VALUE(DP$3),VALUE($P53)),0),CHOOSE(IF(OR(DP$1,$R53),4,INDEX(CMB[[Res_Rare]:[Res_Rare]],MATCH(ROUND(MIN(SUM(DP$4,$O53/1000),SUM($O53,DP$4/1000)),3),CMB[[Cmb_ID]:[Cmb_ID]],0))),-1,-1,0,0)),IF(OR(DP$1,$R53),4,INDEX(CMB[[Cmb_Rare]:[Cmb_Rare]],MATCH(ROUND(MIN(SUM(DP$4,$O53/1000),SUM($O53,DP$4/1000)),3),CMB[[Cmb_ID]:[Cmb_ID]],0))),CHOOSE(AC[[M]:[M]],2,1,1,SUM(AC[[AB]:[DB]])))),""))</f>
        <v/>
      </c>
      <c r="DQ53" t="str">
        <f>IF(OR(DQ$5="",$S53=""),"",IFERROR(SUM(PRODUCT(INDEX(CMB[[BA_0O]:[BA_2O]],MATCH(ROUND(MIN(SUM(DQ$4,$O53/1000),SUM($O53,DQ$4/1000)),3),CMB[[Cmb_ID]:[Cmb_ID]],0),SUM(N(DQ$1),N($R53),1)),CHOOSE(AC[[M]:[M]],1,1,0,AC[[AB]:[AB]])),PRODUCT(INDEX(CMB[[BD_0O]:[BD_2O]],MATCH(ROUND(MIN(SUM(DQ$4,$O53/1000),SUM($O53,DQ$4/1000)),3),CMB[[Cmb_ID]:[Cmb_ID]],0),SUM(N(DQ$1),N($R53),1)),CHOOSE(AC[[M]:[M]],1,0,1,AC[[DB]:[DB]])),PRODUCT(SUM(ROUND(AVERAGE(VALUE(DQ$3),VALUE($P53)),0),CHOOSE(IF(OR(DQ$1,$R53),4,INDEX(CMB[[Res_Rare]:[Res_Rare]],MATCH(ROUND(MIN(SUM(DQ$4,$O53/1000),SUM($O53,DQ$4/1000)),3),CMB[[Cmb_ID]:[Cmb_ID]],0))),-1,-1,0,0)),IF(OR(DQ$1,$R53),4,INDEX(CMB[[Cmb_Rare]:[Cmb_Rare]],MATCH(ROUND(MIN(SUM(DQ$4,$O53/1000),SUM($O53,DQ$4/1000)),3),CMB[[Cmb_ID]:[Cmb_ID]],0))),CHOOSE(AC[[M]:[M]],2,1,1,SUM(AC[[AB]:[DB]])))),""))</f>
        <v/>
      </c>
      <c r="DR53" t="str">
        <f>IF(OR(DR$5="",$S53=""),"",IFERROR(SUM(PRODUCT(INDEX(CMB[[BA_0O]:[BA_2O]],MATCH(ROUND(MIN(SUM(DR$4,$O53/1000),SUM($O53,DR$4/1000)),3),CMB[[Cmb_ID]:[Cmb_ID]],0),SUM(N(DR$1),N($R53),1)),CHOOSE(AC[[M]:[M]],1,1,0,AC[[AB]:[AB]])),PRODUCT(INDEX(CMB[[BD_0O]:[BD_2O]],MATCH(ROUND(MIN(SUM(DR$4,$O53/1000),SUM($O53,DR$4/1000)),3),CMB[[Cmb_ID]:[Cmb_ID]],0),SUM(N(DR$1),N($R53),1)),CHOOSE(AC[[M]:[M]],1,0,1,AC[[DB]:[DB]])),PRODUCT(SUM(ROUND(AVERAGE(VALUE(DR$3),VALUE($P53)),0),CHOOSE(IF(OR(DR$1,$R53),4,INDEX(CMB[[Res_Rare]:[Res_Rare]],MATCH(ROUND(MIN(SUM(DR$4,$O53/1000),SUM($O53,DR$4/1000)),3),CMB[[Cmb_ID]:[Cmb_ID]],0))),-1,-1,0,0)),IF(OR(DR$1,$R53),4,INDEX(CMB[[Cmb_Rare]:[Cmb_Rare]],MATCH(ROUND(MIN(SUM(DR$4,$O53/1000),SUM($O53,DR$4/1000)),3),CMB[[Cmb_ID]:[Cmb_ID]],0))),CHOOSE(AC[[M]:[M]],2,1,1,SUM(AC[[AB]:[DB]])))),""))</f>
        <v/>
      </c>
      <c r="DS53" t="str">
        <f>IF(OR(DS$5="",$S53=""),"",IFERROR(SUM(PRODUCT(INDEX(CMB[[BA_0O]:[BA_2O]],MATCH(ROUND(MIN(SUM(DS$4,$O53/1000),SUM($O53,DS$4/1000)),3),CMB[[Cmb_ID]:[Cmb_ID]],0),SUM(N(DS$1),N($R53),1)),CHOOSE(AC[[M]:[M]],1,1,0,AC[[AB]:[AB]])),PRODUCT(INDEX(CMB[[BD_0O]:[BD_2O]],MATCH(ROUND(MIN(SUM(DS$4,$O53/1000),SUM($O53,DS$4/1000)),3),CMB[[Cmb_ID]:[Cmb_ID]],0),SUM(N(DS$1),N($R53),1)),CHOOSE(AC[[M]:[M]],1,0,1,AC[[DB]:[DB]])),PRODUCT(SUM(ROUND(AVERAGE(VALUE(DS$3),VALUE($P53)),0),CHOOSE(IF(OR(DS$1,$R53),4,INDEX(CMB[[Res_Rare]:[Res_Rare]],MATCH(ROUND(MIN(SUM(DS$4,$O53/1000),SUM($O53,DS$4/1000)),3),CMB[[Cmb_ID]:[Cmb_ID]],0))),-1,-1,0,0)),IF(OR(DS$1,$R53),4,INDEX(CMB[[Cmb_Rare]:[Cmb_Rare]],MATCH(ROUND(MIN(SUM(DS$4,$O53/1000),SUM($O53,DS$4/1000)),3),CMB[[Cmb_ID]:[Cmb_ID]],0))),CHOOSE(AC[[M]:[M]],2,1,1,SUM(AC[[AB]:[DB]])))),""))</f>
        <v/>
      </c>
      <c r="DT53" t="str">
        <f>IF(OR(DT$5="",$S53=""),"",IFERROR(SUM(PRODUCT(INDEX(CMB[[BA_0O]:[BA_2O]],MATCH(ROUND(MIN(SUM(DT$4,$O53/1000),SUM($O53,DT$4/1000)),3),CMB[[Cmb_ID]:[Cmb_ID]],0),SUM(N(DT$1),N($R53),1)),CHOOSE(AC[[M]:[M]],1,1,0,AC[[AB]:[AB]])),PRODUCT(INDEX(CMB[[BD_0O]:[BD_2O]],MATCH(ROUND(MIN(SUM(DT$4,$O53/1000),SUM($O53,DT$4/1000)),3),CMB[[Cmb_ID]:[Cmb_ID]],0),SUM(N(DT$1),N($R53),1)),CHOOSE(AC[[M]:[M]],1,0,1,AC[[DB]:[DB]])),PRODUCT(SUM(ROUND(AVERAGE(VALUE(DT$3),VALUE($P53)),0),CHOOSE(IF(OR(DT$1,$R53),4,INDEX(CMB[[Res_Rare]:[Res_Rare]],MATCH(ROUND(MIN(SUM(DT$4,$O53/1000),SUM($O53,DT$4/1000)),3),CMB[[Cmb_ID]:[Cmb_ID]],0))),-1,-1,0,0)),IF(OR(DT$1,$R53),4,INDEX(CMB[[Cmb_Rare]:[Cmb_Rare]],MATCH(ROUND(MIN(SUM(DT$4,$O53/1000),SUM($O53,DT$4/1000)),3),CMB[[Cmb_ID]:[Cmb_ID]],0))),CHOOSE(AC[[M]:[M]],2,1,1,SUM(AC[[AB]:[DB]])))),""))</f>
        <v/>
      </c>
      <c r="DU53" t="str">
        <f>IF(OR(DU$5="",$S53=""),"",IFERROR(SUM(PRODUCT(INDEX(CMB[[BA_0O]:[BA_2O]],MATCH(ROUND(MIN(SUM(DU$4,$O53/1000),SUM($O53,DU$4/1000)),3),CMB[[Cmb_ID]:[Cmb_ID]],0),SUM(N(DU$1),N($R53),1)),CHOOSE(AC[[M]:[M]],1,1,0,AC[[AB]:[AB]])),PRODUCT(INDEX(CMB[[BD_0O]:[BD_2O]],MATCH(ROUND(MIN(SUM(DU$4,$O53/1000),SUM($O53,DU$4/1000)),3),CMB[[Cmb_ID]:[Cmb_ID]],0),SUM(N(DU$1),N($R53),1)),CHOOSE(AC[[M]:[M]],1,0,1,AC[[DB]:[DB]])),PRODUCT(SUM(ROUND(AVERAGE(VALUE(DU$3),VALUE($P53)),0),CHOOSE(IF(OR(DU$1,$R53),4,INDEX(CMB[[Res_Rare]:[Res_Rare]],MATCH(ROUND(MIN(SUM(DU$4,$O53/1000),SUM($O53,DU$4/1000)),3),CMB[[Cmb_ID]:[Cmb_ID]],0))),-1,-1,0,0)),IF(OR(DU$1,$R53),4,INDEX(CMB[[Cmb_Rare]:[Cmb_Rare]],MATCH(ROUND(MIN(SUM(DU$4,$O53/1000),SUM($O53,DU$4/1000)),3),CMB[[Cmb_ID]:[Cmb_ID]],0))),CHOOSE(AC[[M]:[M]],2,1,1,SUM(AC[[AB]:[DB]])))),""))</f>
        <v/>
      </c>
      <c r="DV53" t="str">
        <f>IF(OR(DV$5="",$S53=""),"",IFERROR(SUM(PRODUCT(INDEX(CMB[[BA_0O]:[BA_2O]],MATCH(ROUND(MIN(SUM(DV$4,$O53/1000),SUM($O53,DV$4/1000)),3),CMB[[Cmb_ID]:[Cmb_ID]],0),SUM(N(DV$1),N($R53),1)),CHOOSE(AC[[M]:[M]],1,1,0,AC[[AB]:[AB]])),PRODUCT(INDEX(CMB[[BD_0O]:[BD_2O]],MATCH(ROUND(MIN(SUM(DV$4,$O53/1000),SUM($O53,DV$4/1000)),3),CMB[[Cmb_ID]:[Cmb_ID]],0),SUM(N(DV$1),N($R53),1)),CHOOSE(AC[[M]:[M]],1,0,1,AC[[DB]:[DB]])),PRODUCT(SUM(ROUND(AVERAGE(VALUE(DV$3),VALUE($P53)),0),CHOOSE(IF(OR(DV$1,$R53),4,INDEX(CMB[[Res_Rare]:[Res_Rare]],MATCH(ROUND(MIN(SUM(DV$4,$O53/1000),SUM($O53,DV$4/1000)),3),CMB[[Cmb_ID]:[Cmb_ID]],0))),-1,-1,0,0)),IF(OR(DV$1,$R53),4,INDEX(CMB[[Cmb_Rare]:[Cmb_Rare]],MATCH(ROUND(MIN(SUM(DV$4,$O53/1000),SUM($O53,DV$4/1000)),3),CMB[[Cmb_ID]:[Cmb_ID]],0))),CHOOSE(AC[[M]:[M]],2,1,1,SUM(AC[[AB]:[DB]])))),""))</f>
        <v/>
      </c>
      <c r="DW53" t="str">
        <f>IF(OR(DW$5="",$S53=""),"",IFERROR(SUM(PRODUCT(INDEX(CMB[[BA_0O]:[BA_2O]],MATCH(ROUND(MIN(SUM(DW$4,$O53/1000),SUM($O53,DW$4/1000)),3),CMB[[Cmb_ID]:[Cmb_ID]],0),SUM(N(DW$1),N($R53),1)),CHOOSE(AC[[M]:[M]],1,1,0,AC[[AB]:[AB]])),PRODUCT(INDEX(CMB[[BD_0O]:[BD_2O]],MATCH(ROUND(MIN(SUM(DW$4,$O53/1000),SUM($O53,DW$4/1000)),3),CMB[[Cmb_ID]:[Cmb_ID]],0),SUM(N(DW$1),N($R53),1)),CHOOSE(AC[[M]:[M]],1,0,1,AC[[DB]:[DB]])),PRODUCT(SUM(ROUND(AVERAGE(VALUE(DW$3),VALUE($P53)),0),CHOOSE(IF(OR(DW$1,$R53),4,INDEX(CMB[[Res_Rare]:[Res_Rare]],MATCH(ROUND(MIN(SUM(DW$4,$O53/1000),SUM($O53,DW$4/1000)),3),CMB[[Cmb_ID]:[Cmb_ID]],0))),-1,-1,0,0)),IF(OR(DW$1,$R53),4,INDEX(CMB[[Cmb_Rare]:[Cmb_Rare]],MATCH(ROUND(MIN(SUM(DW$4,$O53/1000),SUM($O53,DW$4/1000)),3),CMB[[Cmb_ID]:[Cmb_ID]],0))),CHOOSE(AC[[M]:[M]],2,1,1,SUM(AC[[AB]:[DB]])))),""))</f>
        <v/>
      </c>
      <c r="DX53" t="str">
        <f>IF(OR(DX$5="",$S53=""),"",IFERROR(SUM(PRODUCT(INDEX(CMB[[BA_0O]:[BA_2O]],MATCH(ROUND(MIN(SUM(DX$4,$O53/1000),SUM($O53,DX$4/1000)),3),CMB[[Cmb_ID]:[Cmb_ID]],0),SUM(N(DX$1),N($R53),1)),CHOOSE(AC[[M]:[M]],1,1,0,AC[[AB]:[AB]])),PRODUCT(INDEX(CMB[[BD_0O]:[BD_2O]],MATCH(ROUND(MIN(SUM(DX$4,$O53/1000),SUM($O53,DX$4/1000)),3),CMB[[Cmb_ID]:[Cmb_ID]],0),SUM(N(DX$1),N($R53),1)),CHOOSE(AC[[M]:[M]],1,0,1,AC[[DB]:[DB]])),PRODUCT(SUM(ROUND(AVERAGE(VALUE(DX$3),VALUE($P53)),0),CHOOSE(IF(OR(DX$1,$R53),4,INDEX(CMB[[Res_Rare]:[Res_Rare]],MATCH(ROUND(MIN(SUM(DX$4,$O53/1000),SUM($O53,DX$4/1000)),3),CMB[[Cmb_ID]:[Cmb_ID]],0))),-1,-1,0,0)),IF(OR(DX$1,$R53),4,INDEX(CMB[[Cmb_Rare]:[Cmb_Rare]],MATCH(ROUND(MIN(SUM(DX$4,$O53/1000),SUM($O53,DX$4/1000)),3),CMB[[Cmb_ID]:[Cmb_ID]],0))),CHOOSE(AC[[M]:[M]],2,1,1,SUM(AC[[AB]:[DB]])))),""))</f>
        <v/>
      </c>
      <c r="DY53" t="str">
        <f>IF(OR(DY$5="",$S53=""),"",IFERROR(SUM(PRODUCT(INDEX(CMB[[BA_0O]:[BA_2O]],MATCH(ROUND(MIN(SUM(DY$4,$O53/1000),SUM($O53,DY$4/1000)),3),CMB[[Cmb_ID]:[Cmb_ID]],0),SUM(N(DY$1),N($R53),1)),CHOOSE(AC[[M]:[M]],1,1,0,AC[[AB]:[AB]])),PRODUCT(INDEX(CMB[[BD_0O]:[BD_2O]],MATCH(ROUND(MIN(SUM(DY$4,$O53/1000),SUM($O53,DY$4/1000)),3),CMB[[Cmb_ID]:[Cmb_ID]],0),SUM(N(DY$1),N($R53),1)),CHOOSE(AC[[M]:[M]],1,0,1,AC[[DB]:[DB]])),PRODUCT(SUM(ROUND(AVERAGE(VALUE(DY$3),VALUE($P53)),0),CHOOSE(IF(OR(DY$1,$R53),4,INDEX(CMB[[Res_Rare]:[Res_Rare]],MATCH(ROUND(MIN(SUM(DY$4,$O53/1000),SUM($O53,DY$4/1000)),3),CMB[[Cmb_ID]:[Cmb_ID]],0))),-1,-1,0,0)),IF(OR(DY$1,$R53),4,INDEX(CMB[[Cmb_Rare]:[Cmb_Rare]],MATCH(ROUND(MIN(SUM(DY$4,$O53/1000),SUM($O53,DY$4/1000)),3),CMB[[Cmb_ID]:[Cmb_ID]],0))),CHOOSE(AC[[M]:[M]],2,1,1,SUM(AC[[AB]:[DB]])))),""))</f>
        <v/>
      </c>
      <c r="DZ53" t="str">
        <f>IF(OR(DZ$5="",$S53=""),"",IFERROR(SUM(PRODUCT(INDEX(CMB[[BA_0O]:[BA_2O]],MATCH(ROUND(MIN(SUM(DZ$4,$O53/1000),SUM($O53,DZ$4/1000)),3),CMB[[Cmb_ID]:[Cmb_ID]],0),SUM(N(DZ$1),N($R53),1)),CHOOSE(AC[[M]:[M]],1,1,0,AC[[AB]:[AB]])),PRODUCT(INDEX(CMB[[BD_0O]:[BD_2O]],MATCH(ROUND(MIN(SUM(DZ$4,$O53/1000),SUM($O53,DZ$4/1000)),3),CMB[[Cmb_ID]:[Cmb_ID]],0),SUM(N(DZ$1),N($R53),1)),CHOOSE(AC[[M]:[M]],1,0,1,AC[[DB]:[DB]])),PRODUCT(SUM(ROUND(AVERAGE(VALUE(DZ$3),VALUE($P53)),0),CHOOSE(IF(OR(DZ$1,$R53),4,INDEX(CMB[[Res_Rare]:[Res_Rare]],MATCH(ROUND(MIN(SUM(DZ$4,$O53/1000),SUM($O53,DZ$4/1000)),3),CMB[[Cmb_ID]:[Cmb_ID]],0))),-1,-1,0,0)),IF(OR(DZ$1,$R53),4,INDEX(CMB[[Cmb_Rare]:[Cmb_Rare]],MATCH(ROUND(MIN(SUM(DZ$4,$O53/1000),SUM($O53,DZ$4/1000)),3),CMB[[Cmb_ID]:[Cmb_ID]],0))),CHOOSE(AC[[M]:[M]],2,1,1,SUM(AC[[AB]:[DB]])))),""))</f>
        <v/>
      </c>
      <c r="EA53" t="str">
        <f>IF(OR(EA$5="",$S53=""),"",IFERROR(SUM(PRODUCT(INDEX(CMB[[BA_0O]:[BA_2O]],MATCH(ROUND(MIN(SUM(EA$4,$O53/1000),SUM($O53,EA$4/1000)),3),CMB[[Cmb_ID]:[Cmb_ID]],0),SUM(N(EA$1),N($R53),1)),CHOOSE(AC[[M]:[M]],1,1,0,AC[[AB]:[AB]])),PRODUCT(INDEX(CMB[[BD_0O]:[BD_2O]],MATCH(ROUND(MIN(SUM(EA$4,$O53/1000),SUM($O53,EA$4/1000)),3),CMB[[Cmb_ID]:[Cmb_ID]],0),SUM(N(EA$1),N($R53),1)),CHOOSE(AC[[M]:[M]],1,0,1,AC[[DB]:[DB]])),PRODUCT(SUM(ROUND(AVERAGE(VALUE(EA$3),VALUE($P53)),0),CHOOSE(IF(OR(EA$1,$R53),4,INDEX(CMB[[Res_Rare]:[Res_Rare]],MATCH(ROUND(MIN(SUM(EA$4,$O53/1000),SUM($O53,EA$4/1000)),3),CMB[[Cmb_ID]:[Cmb_ID]],0))),-1,-1,0,0)),IF(OR(EA$1,$R53),4,INDEX(CMB[[Cmb_Rare]:[Cmb_Rare]],MATCH(ROUND(MIN(SUM(EA$4,$O53/1000),SUM($O53,EA$4/1000)),3),CMB[[Cmb_ID]:[Cmb_ID]],0))),CHOOSE(AC[[M]:[M]],2,1,1,SUM(AC[[AB]:[DB]])))),""))</f>
        <v/>
      </c>
      <c r="EB53" t="str">
        <f>IF(OR(EB$5="",$S53=""),"",IFERROR(SUM(PRODUCT(INDEX(CMB[[BA_0O]:[BA_2O]],MATCH(ROUND(MIN(SUM(EB$4,$O53/1000),SUM($O53,EB$4/1000)),3),CMB[[Cmb_ID]:[Cmb_ID]],0),SUM(N(EB$1),N($R53),1)),CHOOSE(AC[[M]:[M]],1,1,0,AC[[AB]:[AB]])),PRODUCT(INDEX(CMB[[BD_0O]:[BD_2O]],MATCH(ROUND(MIN(SUM(EB$4,$O53/1000),SUM($O53,EB$4/1000)),3),CMB[[Cmb_ID]:[Cmb_ID]],0),SUM(N(EB$1),N($R53),1)),CHOOSE(AC[[M]:[M]],1,0,1,AC[[DB]:[DB]])),PRODUCT(SUM(ROUND(AVERAGE(VALUE(EB$3),VALUE($P53)),0),CHOOSE(IF(OR(EB$1,$R53),4,INDEX(CMB[[Res_Rare]:[Res_Rare]],MATCH(ROUND(MIN(SUM(EB$4,$O53/1000),SUM($O53,EB$4/1000)),3),CMB[[Cmb_ID]:[Cmb_ID]],0))),-1,-1,0,0)),IF(OR(EB$1,$R53),4,INDEX(CMB[[Cmb_Rare]:[Cmb_Rare]],MATCH(ROUND(MIN(SUM(EB$4,$O53/1000),SUM($O53,EB$4/1000)),3),CMB[[Cmb_ID]:[Cmb_ID]],0))),CHOOSE(AC[[M]:[M]],2,1,1,SUM(AC[[AB]:[DB]])))),""))</f>
        <v/>
      </c>
      <c r="EC53" t="str">
        <f>IF(OR(EC$5="",$S53=""),"",IFERROR(SUM(PRODUCT(INDEX(CMB[[BA_0O]:[BA_2O]],MATCH(ROUND(MIN(SUM(EC$4,$O53/1000),SUM($O53,EC$4/1000)),3),CMB[[Cmb_ID]:[Cmb_ID]],0),SUM(N(EC$1),N($R53),1)),CHOOSE(AC[[M]:[M]],1,1,0,AC[[AB]:[AB]])),PRODUCT(INDEX(CMB[[BD_0O]:[BD_2O]],MATCH(ROUND(MIN(SUM(EC$4,$O53/1000),SUM($O53,EC$4/1000)),3),CMB[[Cmb_ID]:[Cmb_ID]],0),SUM(N(EC$1),N($R53),1)),CHOOSE(AC[[M]:[M]],1,0,1,AC[[DB]:[DB]])),PRODUCT(SUM(ROUND(AVERAGE(VALUE(EC$3),VALUE($P53)),0),CHOOSE(IF(OR(EC$1,$R53),4,INDEX(CMB[[Res_Rare]:[Res_Rare]],MATCH(ROUND(MIN(SUM(EC$4,$O53/1000),SUM($O53,EC$4/1000)),3),CMB[[Cmb_ID]:[Cmb_ID]],0))),-1,-1,0,0)),IF(OR(EC$1,$R53),4,INDEX(CMB[[Cmb_Rare]:[Cmb_Rare]],MATCH(ROUND(MIN(SUM(EC$4,$O53/1000),SUM($O53,EC$4/1000)),3),CMB[[Cmb_ID]:[Cmb_ID]],0))),CHOOSE(AC[[M]:[M]],2,1,1,SUM(AC[[AB]:[DB]])))),""))</f>
        <v/>
      </c>
      <c r="ED53" t="str">
        <f>IF(OR(ED$5="",$S53=""),"",IFERROR(SUM(PRODUCT(INDEX(CMB[[BA_0O]:[BA_2O]],MATCH(ROUND(MIN(SUM(ED$4,$O53/1000),SUM($O53,ED$4/1000)),3),CMB[[Cmb_ID]:[Cmb_ID]],0),SUM(N(ED$1),N($R53),1)),CHOOSE(AC[[M]:[M]],1,1,0,AC[[AB]:[AB]])),PRODUCT(INDEX(CMB[[BD_0O]:[BD_2O]],MATCH(ROUND(MIN(SUM(ED$4,$O53/1000),SUM($O53,ED$4/1000)),3),CMB[[Cmb_ID]:[Cmb_ID]],0),SUM(N(ED$1),N($R53),1)),CHOOSE(AC[[M]:[M]],1,0,1,AC[[DB]:[DB]])),PRODUCT(SUM(ROUND(AVERAGE(VALUE(ED$3),VALUE($P53)),0),CHOOSE(IF(OR(ED$1,$R53),4,INDEX(CMB[[Res_Rare]:[Res_Rare]],MATCH(ROUND(MIN(SUM(ED$4,$O53/1000),SUM($O53,ED$4/1000)),3),CMB[[Cmb_ID]:[Cmb_ID]],0))),-1,-1,0,0)),IF(OR(ED$1,$R53),4,INDEX(CMB[[Cmb_Rare]:[Cmb_Rare]],MATCH(ROUND(MIN(SUM(ED$4,$O53/1000),SUM($O53,ED$4/1000)),3),CMB[[Cmb_ID]:[Cmb_ID]],0))),CHOOSE(AC[[M]:[M]],2,1,1,SUM(AC[[AB]:[DB]])))),""))</f>
        <v/>
      </c>
      <c r="EE53" t="str">
        <f>IF(OR(EE$5="",$S53=""),"",IFERROR(SUM(PRODUCT(INDEX(CMB[[BA_0O]:[BA_2O]],MATCH(ROUND(MIN(SUM(EE$4,$O53/1000),SUM($O53,EE$4/1000)),3),CMB[[Cmb_ID]:[Cmb_ID]],0),SUM(N(EE$1),N($R53),1)),CHOOSE(AC[[M]:[M]],1,1,0,AC[[AB]:[AB]])),PRODUCT(INDEX(CMB[[BD_0O]:[BD_2O]],MATCH(ROUND(MIN(SUM(EE$4,$O53/1000),SUM($O53,EE$4/1000)),3),CMB[[Cmb_ID]:[Cmb_ID]],0),SUM(N(EE$1),N($R53),1)),CHOOSE(AC[[M]:[M]],1,0,1,AC[[DB]:[DB]])),PRODUCT(SUM(ROUND(AVERAGE(VALUE(EE$3),VALUE($P53)),0),CHOOSE(IF(OR(EE$1,$R53),4,INDEX(CMB[[Res_Rare]:[Res_Rare]],MATCH(ROUND(MIN(SUM(EE$4,$O53/1000),SUM($O53,EE$4/1000)),3),CMB[[Cmb_ID]:[Cmb_ID]],0))),-1,-1,0,0)),IF(OR(EE$1,$R53),4,INDEX(CMB[[Cmb_Rare]:[Cmb_Rare]],MATCH(ROUND(MIN(SUM(EE$4,$O53/1000),SUM($O53,EE$4/1000)),3),CMB[[Cmb_ID]:[Cmb_ID]],0))),CHOOSE(AC[[M]:[M]],2,1,1,SUM(AC[[AB]:[DB]])))),""))</f>
        <v/>
      </c>
      <c r="EF53" t="str">
        <f>IF(OR(EF$5="",$S53=""),"",IFERROR(SUM(PRODUCT(INDEX(CMB[[BA_0O]:[BA_2O]],MATCH(ROUND(MIN(SUM(EF$4,$O53/1000),SUM($O53,EF$4/1000)),3),CMB[[Cmb_ID]:[Cmb_ID]],0),SUM(N(EF$1),N($R53),1)),CHOOSE(AC[[M]:[M]],1,1,0,AC[[AB]:[AB]])),PRODUCT(INDEX(CMB[[BD_0O]:[BD_2O]],MATCH(ROUND(MIN(SUM(EF$4,$O53/1000),SUM($O53,EF$4/1000)),3),CMB[[Cmb_ID]:[Cmb_ID]],0),SUM(N(EF$1),N($R53),1)),CHOOSE(AC[[M]:[M]],1,0,1,AC[[DB]:[DB]])),PRODUCT(SUM(ROUND(AVERAGE(VALUE(EF$3),VALUE($P53)),0),CHOOSE(IF(OR(EF$1,$R53),4,INDEX(CMB[[Res_Rare]:[Res_Rare]],MATCH(ROUND(MIN(SUM(EF$4,$O53/1000),SUM($O53,EF$4/1000)),3),CMB[[Cmb_ID]:[Cmb_ID]],0))),-1,-1,0,0)),IF(OR(EF$1,$R53),4,INDEX(CMB[[Cmb_Rare]:[Cmb_Rare]],MATCH(ROUND(MIN(SUM(EF$4,$O53/1000),SUM($O53,EF$4/1000)),3),CMB[[Cmb_ID]:[Cmb_ID]],0))),CHOOSE(AC[[M]:[M]],2,1,1,SUM(AC[[AB]:[DB]])))),""))</f>
        <v/>
      </c>
      <c r="EG53" t="str">
        <f>IF(OR(EG$5="",$S53=""),"",IFERROR(SUM(PRODUCT(INDEX(CMB[[BA_0O]:[BA_2O]],MATCH(ROUND(MIN(SUM(EG$4,$O53/1000),SUM($O53,EG$4/1000)),3),CMB[[Cmb_ID]:[Cmb_ID]],0),SUM(N(EG$1),N($R53),1)),CHOOSE(AC[[M]:[M]],1,1,0,AC[[AB]:[AB]])),PRODUCT(INDEX(CMB[[BD_0O]:[BD_2O]],MATCH(ROUND(MIN(SUM(EG$4,$O53/1000),SUM($O53,EG$4/1000)),3),CMB[[Cmb_ID]:[Cmb_ID]],0),SUM(N(EG$1),N($R53),1)),CHOOSE(AC[[M]:[M]],1,0,1,AC[[DB]:[DB]])),PRODUCT(SUM(ROUND(AVERAGE(VALUE(EG$3),VALUE($P53)),0),CHOOSE(IF(OR(EG$1,$R53),4,INDEX(CMB[[Res_Rare]:[Res_Rare]],MATCH(ROUND(MIN(SUM(EG$4,$O53/1000),SUM($O53,EG$4/1000)),3),CMB[[Cmb_ID]:[Cmb_ID]],0))),-1,-1,0,0)),IF(OR(EG$1,$R53),4,INDEX(CMB[[Cmb_Rare]:[Cmb_Rare]],MATCH(ROUND(MIN(SUM(EG$4,$O53/1000),SUM($O53,EG$4/1000)),3),CMB[[Cmb_ID]:[Cmb_ID]],0))),CHOOSE(AC[[M]:[M]],2,1,1,SUM(AC[[AB]:[DB]])))),""))</f>
        <v/>
      </c>
      <c r="EH53" t="str">
        <f>IF(OR(EH$5="",$S53=""),"",IFERROR(SUM(PRODUCT(INDEX(CMB[[BA_0O]:[BA_2O]],MATCH(ROUND(MIN(SUM(EH$4,$O53/1000),SUM($O53,EH$4/1000)),3),CMB[[Cmb_ID]:[Cmb_ID]],0),SUM(N(EH$1),N($R53),1)),CHOOSE(AC[[M]:[M]],1,1,0,AC[[AB]:[AB]])),PRODUCT(INDEX(CMB[[BD_0O]:[BD_2O]],MATCH(ROUND(MIN(SUM(EH$4,$O53/1000),SUM($O53,EH$4/1000)),3),CMB[[Cmb_ID]:[Cmb_ID]],0),SUM(N(EH$1),N($R53),1)),CHOOSE(AC[[M]:[M]],1,0,1,AC[[DB]:[DB]])),PRODUCT(SUM(ROUND(AVERAGE(VALUE(EH$3),VALUE($P53)),0),CHOOSE(IF(OR(EH$1,$R53),4,INDEX(CMB[[Res_Rare]:[Res_Rare]],MATCH(ROUND(MIN(SUM(EH$4,$O53/1000),SUM($O53,EH$4/1000)),3),CMB[[Cmb_ID]:[Cmb_ID]],0))),-1,-1,0,0)),IF(OR(EH$1,$R53),4,INDEX(CMB[[Cmb_Rare]:[Cmb_Rare]],MATCH(ROUND(MIN(SUM(EH$4,$O53/1000),SUM($O53,EH$4/1000)),3),CMB[[Cmb_ID]:[Cmb_ID]],0))),CHOOSE(AC[[M]:[M]],2,1,1,SUM(AC[[AB]:[DB]])))),""))</f>
        <v/>
      </c>
      <c r="EI53" t="str">
        <f>IF(OR(EI$5="",$S53=""),"",IFERROR(SUM(PRODUCT(INDEX(CMB[[BA_0O]:[BA_2O]],MATCH(ROUND(MIN(SUM(EI$4,$O53/1000),SUM($O53,EI$4/1000)),3),CMB[[Cmb_ID]:[Cmb_ID]],0),SUM(N(EI$1),N($R53),1)),CHOOSE(AC[[M]:[M]],1,1,0,AC[[AB]:[AB]])),PRODUCT(INDEX(CMB[[BD_0O]:[BD_2O]],MATCH(ROUND(MIN(SUM(EI$4,$O53/1000),SUM($O53,EI$4/1000)),3),CMB[[Cmb_ID]:[Cmb_ID]],0),SUM(N(EI$1),N($R53),1)),CHOOSE(AC[[M]:[M]],1,0,1,AC[[DB]:[DB]])),PRODUCT(SUM(ROUND(AVERAGE(VALUE(EI$3),VALUE($P53)),0),CHOOSE(IF(OR(EI$1,$R53),4,INDEX(CMB[[Res_Rare]:[Res_Rare]],MATCH(ROUND(MIN(SUM(EI$4,$O53/1000),SUM($O53,EI$4/1000)),3),CMB[[Cmb_ID]:[Cmb_ID]],0))),-1,-1,0,0)),IF(OR(EI$1,$R53),4,INDEX(CMB[[Cmb_Rare]:[Cmb_Rare]],MATCH(ROUND(MIN(SUM(EI$4,$O53/1000),SUM($O53,EI$4/1000)),3),CMB[[Cmb_ID]:[Cmb_ID]],0))),CHOOSE(AC[[M]:[M]],2,1,1,SUM(AC[[AB]:[DB]])))),""))</f>
        <v/>
      </c>
      <c r="EJ53" t="str">
        <f>IF(OR(EJ$5="",$S53=""),"",IFERROR(SUM(PRODUCT(INDEX(CMB[[BA_0O]:[BA_2O]],MATCH(ROUND(MIN(SUM(EJ$4,$O53/1000),SUM($O53,EJ$4/1000)),3),CMB[[Cmb_ID]:[Cmb_ID]],0),SUM(N(EJ$1),N($R53),1)),CHOOSE(AC[[M]:[M]],1,1,0,AC[[AB]:[AB]])),PRODUCT(INDEX(CMB[[BD_0O]:[BD_2O]],MATCH(ROUND(MIN(SUM(EJ$4,$O53/1000),SUM($O53,EJ$4/1000)),3),CMB[[Cmb_ID]:[Cmb_ID]],0),SUM(N(EJ$1),N($R53),1)),CHOOSE(AC[[M]:[M]],1,0,1,AC[[DB]:[DB]])),PRODUCT(SUM(ROUND(AVERAGE(VALUE(EJ$3),VALUE($P53)),0),CHOOSE(IF(OR(EJ$1,$R53),4,INDEX(CMB[[Res_Rare]:[Res_Rare]],MATCH(ROUND(MIN(SUM(EJ$4,$O53/1000),SUM($O53,EJ$4/1000)),3),CMB[[Cmb_ID]:[Cmb_ID]],0))),-1,-1,0,0)),IF(OR(EJ$1,$R53),4,INDEX(CMB[[Cmb_Rare]:[Cmb_Rare]],MATCH(ROUND(MIN(SUM(EJ$4,$O53/1000),SUM($O53,EJ$4/1000)),3),CMB[[Cmb_ID]:[Cmb_ID]],0))),CHOOSE(AC[[M]:[M]],2,1,1,SUM(AC[[AB]:[DB]])))),""))</f>
        <v/>
      </c>
      <c r="EK53" t="str">
        <f>IF(OR(EK$5="",$S53=""),"",IFERROR(SUM(PRODUCT(INDEX(CMB[[BA_0O]:[BA_2O]],MATCH(ROUND(MIN(SUM(EK$4,$O53/1000),SUM($O53,EK$4/1000)),3),CMB[[Cmb_ID]:[Cmb_ID]],0),SUM(N(EK$1),N($R53),1)),CHOOSE(AC[[M]:[M]],1,1,0,AC[[AB]:[AB]])),PRODUCT(INDEX(CMB[[BD_0O]:[BD_2O]],MATCH(ROUND(MIN(SUM(EK$4,$O53/1000),SUM($O53,EK$4/1000)),3),CMB[[Cmb_ID]:[Cmb_ID]],0),SUM(N(EK$1),N($R53),1)),CHOOSE(AC[[M]:[M]],1,0,1,AC[[DB]:[DB]])),PRODUCT(SUM(ROUND(AVERAGE(VALUE(EK$3),VALUE($P53)),0),CHOOSE(IF(OR(EK$1,$R53),4,INDEX(CMB[[Res_Rare]:[Res_Rare]],MATCH(ROUND(MIN(SUM(EK$4,$O53/1000),SUM($O53,EK$4/1000)),3),CMB[[Cmb_ID]:[Cmb_ID]],0))),-1,-1,0,0)),IF(OR(EK$1,$R53),4,INDEX(CMB[[Cmb_Rare]:[Cmb_Rare]],MATCH(ROUND(MIN(SUM(EK$4,$O53/1000),SUM($O53,EK$4/1000)),3),CMB[[Cmb_ID]:[Cmb_ID]],0))),CHOOSE(AC[[M]:[M]],2,1,1,SUM(AC[[AB]:[DB]])))),""))</f>
        <v/>
      </c>
      <c r="EL53" t="str">
        <f>IF(OR(EL$5="",$S53=""),"",IFERROR(SUM(PRODUCT(INDEX(CMB[[BA_0O]:[BA_2O]],MATCH(ROUND(MIN(SUM(EL$4,$O53/1000),SUM($O53,EL$4/1000)),3),CMB[[Cmb_ID]:[Cmb_ID]],0),SUM(N(EL$1),N($R53),1)),CHOOSE(AC[[M]:[M]],1,1,0,AC[[AB]:[AB]])),PRODUCT(INDEX(CMB[[BD_0O]:[BD_2O]],MATCH(ROUND(MIN(SUM(EL$4,$O53/1000),SUM($O53,EL$4/1000)),3),CMB[[Cmb_ID]:[Cmb_ID]],0),SUM(N(EL$1),N($R53),1)),CHOOSE(AC[[M]:[M]],1,0,1,AC[[DB]:[DB]])),PRODUCT(SUM(ROUND(AVERAGE(VALUE(EL$3),VALUE($P53)),0),CHOOSE(IF(OR(EL$1,$R53),4,INDEX(CMB[[Res_Rare]:[Res_Rare]],MATCH(ROUND(MIN(SUM(EL$4,$O53/1000),SUM($O53,EL$4/1000)),3),CMB[[Cmb_ID]:[Cmb_ID]],0))),-1,-1,0,0)),IF(OR(EL$1,$R53),4,INDEX(CMB[[Cmb_Rare]:[Cmb_Rare]],MATCH(ROUND(MIN(SUM(EL$4,$O53/1000),SUM($O53,EL$4/1000)),3),CMB[[Cmb_ID]:[Cmb_ID]],0))),CHOOSE(AC[[M]:[M]],2,1,1,SUM(AC[[AB]:[DB]])))),""))</f>
        <v/>
      </c>
      <c r="EM53" t="str">
        <f>IF(OR(EM$5="",$S53=""),"",IFERROR(SUM(PRODUCT(INDEX(CMB[[BA_0O]:[BA_2O]],MATCH(ROUND(MIN(SUM(EM$4,$O53/1000),SUM($O53,EM$4/1000)),3),CMB[[Cmb_ID]:[Cmb_ID]],0),SUM(N(EM$1),N($R53),1)),CHOOSE(AC[[M]:[M]],1,1,0,AC[[AB]:[AB]])),PRODUCT(INDEX(CMB[[BD_0O]:[BD_2O]],MATCH(ROUND(MIN(SUM(EM$4,$O53/1000),SUM($O53,EM$4/1000)),3),CMB[[Cmb_ID]:[Cmb_ID]],0),SUM(N(EM$1),N($R53),1)),CHOOSE(AC[[M]:[M]],1,0,1,AC[[DB]:[DB]])),PRODUCT(SUM(ROUND(AVERAGE(VALUE(EM$3),VALUE($P53)),0),CHOOSE(IF(OR(EM$1,$R53),4,INDEX(CMB[[Res_Rare]:[Res_Rare]],MATCH(ROUND(MIN(SUM(EM$4,$O53/1000),SUM($O53,EM$4/1000)),3),CMB[[Cmb_ID]:[Cmb_ID]],0))),-1,-1,0,0)),IF(OR(EM$1,$R53),4,INDEX(CMB[[Cmb_Rare]:[Cmb_Rare]],MATCH(ROUND(MIN(SUM(EM$4,$O53/1000),SUM($O53,EM$4/1000)),3),CMB[[Cmb_ID]:[Cmb_ID]],0))),CHOOSE(AC[[M]:[M]],2,1,1,SUM(AC[[AB]:[DB]])))),""))</f>
        <v/>
      </c>
      <c r="EN53" t="str">
        <f>IF(OR(EN$5="",$S53=""),"",IFERROR(SUM(PRODUCT(INDEX(CMB[[BA_0O]:[BA_2O]],MATCH(ROUND(MIN(SUM(EN$4,$O53/1000),SUM($O53,EN$4/1000)),3),CMB[[Cmb_ID]:[Cmb_ID]],0),SUM(N(EN$1),N($R53),1)),CHOOSE(AC[[M]:[M]],1,1,0,AC[[AB]:[AB]])),PRODUCT(INDEX(CMB[[BD_0O]:[BD_2O]],MATCH(ROUND(MIN(SUM(EN$4,$O53/1000),SUM($O53,EN$4/1000)),3),CMB[[Cmb_ID]:[Cmb_ID]],0),SUM(N(EN$1),N($R53),1)),CHOOSE(AC[[M]:[M]],1,0,1,AC[[DB]:[DB]])),PRODUCT(SUM(ROUND(AVERAGE(VALUE(EN$3),VALUE($P53)),0),CHOOSE(IF(OR(EN$1,$R53),4,INDEX(CMB[[Res_Rare]:[Res_Rare]],MATCH(ROUND(MIN(SUM(EN$4,$O53/1000),SUM($O53,EN$4/1000)),3),CMB[[Cmb_ID]:[Cmb_ID]],0))),-1,-1,0,0)),IF(OR(EN$1,$R53),4,INDEX(CMB[[Cmb_Rare]:[Cmb_Rare]],MATCH(ROUND(MIN(SUM(EN$4,$O53/1000),SUM($O53,EN$4/1000)),3),CMB[[Cmb_ID]:[Cmb_ID]],0))),CHOOSE(AC[[M]:[M]],2,1,1,SUM(AC[[AB]:[DB]])))),""))</f>
        <v/>
      </c>
      <c r="EO53" t="str">
        <f>IF(OR(EO$5="",$S53=""),"",IFERROR(SUM(PRODUCT(INDEX(CMB[[BA_0O]:[BA_2O]],MATCH(ROUND(MIN(SUM(EO$4,$O53/1000),SUM($O53,EO$4/1000)),3),CMB[[Cmb_ID]:[Cmb_ID]],0),SUM(N(EO$1),N($R53),1)),CHOOSE(AC[[M]:[M]],1,1,0,AC[[AB]:[AB]])),PRODUCT(INDEX(CMB[[BD_0O]:[BD_2O]],MATCH(ROUND(MIN(SUM(EO$4,$O53/1000),SUM($O53,EO$4/1000)),3),CMB[[Cmb_ID]:[Cmb_ID]],0),SUM(N(EO$1),N($R53),1)),CHOOSE(AC[[M]:[M]],1,0,1,AC[[DB]:[DB]])),PRODUCT(SUM(ROUND(AVERAGE(VALUE(EO$3),VALUE($P53)),0),CHOOSE(IF(OR(EO$1,$R53),4,INDEX(CMB[[Res_Rare]:[Res_Rare]],MATCH(ROUND(MIN(SUM(EO$4,$O53/1000),SUM($O53,EO$4/1000)),3),CMB[[Cmb_ID]:[Cmb_ID]],0))),-1,-1,0,0)),IF(OR(EO$1,$R53),4,INDEX(CMB[[Cmb_Rare]:[Cmb_Rare]],MATCH(ROUND(MIN(SUM(EO$4,$O53/1000),SUM($O53,EO$4/1000)),3),CMB[[Cmb_ID]:[Cmb_ID]],0))),CHOOSE(AC[[M]:[M]],2,1,1,SUM(AC[[AB]:[DB]])))),""))</f>
        <v/>
      </c>
      <c r="EP53" t="str">
        <f>IF(OR(EP$5="",$S53=""),"",IFERROR(SUM(PRODUCT(INDEX(CMB[[BA_0O]:[BA_2O]],MATCH(ROUND(MIN(SUM(EP$4,$O53/1000),SUM($O53,EP$4/1000)),3),CMB[[Cmb_ID]:[Cmb_ID]],0),SUM(N(EP$1),N($R53),1)),CHOOSE(AC[[M]:[M]],1,1,0,AC[[AB]:[AB]])),PRODUCT(INDEX(CMB[[BD_0O]:[BD_2O]],MATCH(ROUND(MIN(SUM(EP$4,$O53/1000),SUM($O53,EP$4/1000)),3),CMB[[Cmb_ID]:[Cmb_ID]],0),SUM(N(EP$1),N($R53),1)),CHOOSE(AC[[M]:[M]],1,0,1,AC[[DB]:[DB]])),PRODUCT(SUM(ROUND(AVERAGE(VALUE(EP$3),VALUE($P53)),0),CHOOSE(IF(OR(EP$1,$R53),4,INDEX(CMB[[Res_Rare]:[Res_Rare]],MATCH(ROUND(MIN(SUM(EP$4,$O53/1000),SUM($O53,EP$4/1000)),3),CMB[[Cmb_ID]:[Cmb_ID]],0))),-1,-1,0,0)),IF(OR(EP$1,$R53),4,INDEX(CMB[[Cmb_Rare]:[Cmb_Rare]],MATCH(ROUND(MIN(SUM(EP$4,$O53/1000),SUM($O53,EP$4/1000)),3),CMB[[Cmb_ID]:[Cmb_ID]],0))),CHOOSE(AC[[M]:[M]],2,1,1,SUM(AC[[AB]:[DB]])))),""))</f>
        <v/>
      </c>
      <c r="EQ53" t="str">
        <f>IF(OR(EQ$5="",$S53=""),"",IFERROR(SUM(PRODUCT(INDEX(CMB[[BA_0O]:[BA_2O]],MATCH(ROUND(MIN(SUM(EQ$4,$O53/1000),SUM($O53,EQ$4/1000)),3),CMB[[Cmb_ID]:[Cmb_ID]],0),SUM(N(EQ$1),N($R53),1)),CHOOSE(AC[[M]:[M]],1,1,0,AC[[AB]:[AB]])),PRODUCT(INDEX(CMB[[BD_0O]:[BD_2O]],MATCH(ROUND(MIN(SUM(EQ$4,$O53/1000),SUM($O53,EQ$4/1000)),3),CMB[[Cmb_ID]:[Cmb_ID]],0),SUM(N(EQ$1),N($R53),1)),CHOOSE(AC[[M]:[M]],1,0,1,AC[[DB]:[DB]])),PRODUCT(SUM(ROUND(AVERAGE(VALUE(EQ$3),VALUE($P53)),0),CHOOSE(IF(OR(EQ$1,$R53),4,INDEX(CMB[[Res_Rare]:[Res_Rare]],MATCH(ROUND(MIN(SUM(EQ$4,$O53/1000),SUM($O53,EQ$4/1000)),3),CMB[[Cmb_ID]:[Cmb_ID]],0))),-1,-1,0,0)),IF(OR(EQ$1,$R53),4,INDEX(CMB[[Cmb_Rare]:[Cmb_Rare]],MATCH(ROUND(MIN(SUM(EQ$4,$O53/1000),SUM($O53,EQ$4/1000)),3),CMB[[Cmb_ID]:[Cmb_ID]],0))),CHOOSE(AC[[M]:[M]],2,1,1,SUM(AC[[AB]:[DB]])))),""))</f>
        <v/>
      </c>
      <c r="ER53" t="str">
        <f>IF(OR(ER$5="",$S53=""),"",IFERROR(SUM(PRODUCT(INDEX(CMB[[BA_0O]:[BA_2O]],MATCH(ROUND(MIN(SUM(ER$4,$O53/1000),SUM($O53,ER$4/1000)),3),CMB[[Cmb_ID]:[Cmb_ID]],0),SUM(N(ER$1),N($R53),1)),CHOOSE(AC[[M]:[M]],1,1,0,AC[[AB]:[AB]])),PRODUCT(INDEX(CMB[[BD_0O]:[BD_2O]],MATCH(ROUND(MIN(SUM(ER$4,$O53/1000),SUM($O53,ER$4/1000)),3),CMB[[Cmb_ID]:[Cmb_ID]],0),SUM(N(ER$1),N($R53),1)),CHOOSE(AC[[M]:[M]],1,0,1,AC[[DB]:[DB]])),PRODUCT(SUM(ROUND(AVERAGE(VALUE(ER$3),VALUE($P53)),0),CHOOSE(IF(OR(ER$1,$R53),4,INDEX(CMB[[Res_Rare]:[Res_Rare]],MATCH(ROUND(MIN(SUM(ER$4,$O53/1000),SUM($O53,ER$4/1000)),3),CMB[[Cmb_ID]:[Cmb_ID]],0))),-1,-1,0,0)),IF(OR(ER$1,$R53),4,INDEX(CMB[[Cmb_Rare]:[Cmb_Rare]],MATCH(ROUND(MIN(SUM(ER$4,$O53/1000),SUM($O53,ER$4/1000)),3),CMB[[Cmb_ID]:[Cmb_ID]],0))),CHOOSE(AC[[M]:[M]],2,1,1,SUM(AC[[AB]:[DB]])))),""))</f>
        <v/>
      </c>
      <c r="ES53" t="str">
        <f>IF(OR(ES$5="",$S53=""),"",IFERROR(SUM(PRODUCT(INDEX(CMB[[BA_0O]:[BA_2O]],MATCH(ROUND(MIN(SUM(ES$4,$O53/1000),SUM($O53,ES$4/1000)),3),CMB[[Cmb_ID]:[Cmb_ID]],0),SUM(N(ES$1),N($R53),1)),CHOOSE(AC[[M]:[M]],1,1,0,AC[[AB]:[AB]])),PRODUCT(INDEX(CMB[[BD_0O]:[BD_2O]],MATCH(ROUND(MIN(SUM(ES$4,$O53/1000),SUM($O53,ES$4/1000)),3),CMB[[Cmb_ID]:[Cmb_ID]],0),SUM(N(ES$1),N($R53),1)),CHOOSE(AC[[M]:[M]],1,0,1,AC[[DB]:[DB]])),PRODUCT(SUM(ROUND(AVERAGE(VALUE(ES$3),VALUE($P53)),0),CHOOSE(IF(OR(ES$1,$R53),4,INDEX(CMB[[Res_Rare]:[Res_Rare]],MATCH(ROUND(MIN(SUM(ES$4,$O53/1000),SUM($O53,ES$4/1000)),3),CMB[[Cmb_ID]:[Cmb_ID]],0))),-1,-1,0,0)),IF(OR(ES$1,$R53),4,INDEX(CMB[[Cmb_Rare]:[Cmb_Rare]],MATCH(ROUND(MIN(SUM(ES$4,$O53/1000),SUM($O53,ES$4/1000)),3),CMB[[Cmb_ID]:[Cmb_ID]],0))),CHOOSE(AC[[M]:[M]],2,1,1,SUM(AC[[AB]:[DB]])))),""))</f>
        <v/>
      </c>
      <c r="ET53" t="str">
        <f>IF(OR(ET$5="",$S53=""),"",IFERROR(SUM(PRODUCT(INDEX(CMB[[BA_0O]:[BA_2O]],MATCH(ROUND(MIN(SUM(ET$4,$O53/1000),SUM($O53,ET$4/1000)),3),CMB[[Cmb_ID]:[Cmb_ID]],0),SUM(N(ET$1),N($R53),1)),CHOOSE(AC[[M]:[M]],1,1,0,AC[[AB]:[AB]])),PRODUCT(INDEX(CMB[[BD_0O]:[BD_2O]],MATCH(ROUND(MIN(SUM(ET$4,$O53/1000),SUM($O53,ET$4/1000)),3),CMB[[Cmb_ID]:[Cmb_ID]],0),SUM(N(ET$1),N($R53),1)),CHOOSE(AC[[M]:[M]],1,0,1,AC[[DB]:[DB]])),PRODUCT(SUM(ROUND(AVERAGE(VALUE(ET$3),VALUE($P53)),0),CHOOSE(IF(OR(ET$1,$R53),4,INDEX(CMB[[Res_Rare]:[Res_Rare]],MATCH(ROUND(MIN(SUM(ET$4,$O53/1000),SUM($O53,ET$4/1000)),3),CMB[[Cmb_ID]:[Cmb_ID]],0))),-1,-1,0,0)),IF(OR(ET$1,$R53),4,INDEX(CMB[[Cmb_Rare]:[Cmb_Rare]],MATCH(ROUND(MIN(SUM(ET$4,$O53/1000),SUM($O53,ET$4/1000)),3),CMB[[Cmb_ID]:[Cmb_ID]],0))),CHOOSE(AC[[M]:[M]],2,1,1,SUM(AC[[AB]:[DB]])))),""))</f>
        <v/>
      </c>
      <c r="EU53" t="str">
        <f>IF(OR(EU$5="",$S53=""),"",IFERROR(SUM(PRODUCT(INDEX(CMB[[BA_0O]:[BA_2O]],MATCH(ROUND(MIN(SUM(EU$4,$O53/1000),SUM($O53,EU$4/1000)),3),CMB[[Cmb_ID]:[Cmb_ID]],0),SUM(N(EU$1),N($R53),1)),CHOOSE(AC[[M]:[M]],1,1,0,AC[[AB]:[AB]])),PRODUCT(INDEX(CMB[[BD_0O]:[BD_2O]],MATCH(ROUND(MIN(SUM(EU$4,$O53/1000),SUM($O53,EU$4/1000)),3),CMB[[Cmb_ID]:[Cmb_ID]],0),SUM(N(EU$1),N($R53),1)),CHOOSE(AC[[M]:[M]],1,0,1,AC[[DB]:[DB]])),PRODUCT(SUM(ROUND(AVERAGE(VALUE(EU$3),VALUE($P53)),0),CHOOSE(IF(OR(EU$1,$R53),4,INDEX(CMB[[Res_Rare]:[Res_Rare]],MATCH(ROUND(MIN(SUM(EU$4,$O53/1000),SUM($O53,EU$4/1000)),3),CMB[[Cmb_ID]:[Cmb_ID]],0))),-1,-1,0,0)),IF(OR(EU$1,$R53),4,INDEX(CMB[[Cmb_Rare]:[Cmb_Rare]],MATCH(ROUND(MIN(SUM(EU$4,$O53/1000),SUM($O53,EU$4/1000)),3),CMB[[Cmb_ID]:[Cmb_ID]],0))),CHOOSE(AC[[M]:[M]],2,1,1,SUM(AC[[AB]:[DB]])))),""))</f>
        <v/>
      </c>
      <c r="EV53" t="str">
        <f>IF(OR(EV$5="",$S53=""),"",IFERROR(SUM(PRODUCT(INDEX(CMB[[BA_0O]:[BA_2O]],MATCH(ROUND(MIN(SUM(EV$4,$O53/1000),SUM($O53,EV$4/1000)),3),CMB[[Cmb_ID]:[Cmb_ID]],0),SUM(N(EV$1),N($R53),1)),CHOOSE(AC[[M]:[M]],1,1,0,AC[[AB]:[AB]])),PRODUCT(INDEX(CMB[[BD_0O]:[BD_2O]],MATCH(ROUND(MIN(SUM(EV$4,$O53/1000),SUM($O53,EV$4/1000)),3),CMB[[Cmb_ID]:[Cmb_ID]],0),SUM(N(EV$1),N($R53),1)),CHOOSE(AC[[M]:[M]],1,0,1,AC[[DB]:[DB]])),PRODUCT(SUM(ROUND(AVERAGE(VALUE(EV$3),VALUE($P53)),0),CHOOSE(IF(OR(EV$1,$R53),4,INDEX(CMB[[Res_Rare]:[Res_Rare]],MATCH(ROUND(MIN(SUM(EV$4,$O53/1000),SUM($O53,EV$4/1000)),3),CMB[[Cmb_ID]:[Cmb_ID]],0))),-1,-1,0,0)),IF(OR(EV$1,$R53),4,INDEX(CMB[[Cmb_Rare]:[Cmb_Rare]],MATCH(ROUND(MIN(SUM(EV$4,$O53/1000),SUM($O53,EV$4/1000)),3),CMB[[Cmb_ID]:[Cmb_ID]],0))),CHOOSE(AC[[M]:[M]],2,1,1,SUM(AC[[AB]:[DB]])))),""))</f>
        <v/>
      </c>
      <c r="EW53" t="str">
        <f>IF(OR(EW$5="",$S53=""),"",IFERROR(SUM(PRODUCT(INDEX(CMB[[BA_0O]:[BA_2O]],MATCH(ROUND(MIN(SUM(EW$4,$O53/1000),SUM($O53,EW$4/1000)),3),CMB[[Cmb_ID]:[Cmb_ID]],0),SUM(N(EW$1),N($R53),1)),CHOOSE(AC[[M]:[M]],1,1,0,AC[[AB]:[AB]])),PRODUCT(INDEX(CMB[[BD_0O]:[BD_2O]],MATCH(ROUND(MIN(SUM(EW$4,$O53/1000),SUM($O53,EW$4/1000)),3),CMB[[Cmb_ID]:[Cmb_ID]],0),SUM(N(EW$1),N($R53),1)),CHOOSE(AC[[M]:[M]],1,0,1,AC[[DB]:[DB]])),PRODUCT(SUM(ROUND(AVERAGE(VALUE(EW$3),VALUE($P53)),0),CHOOSE(IF(OR(EW$1,$R53),4,INDEX(CMB[[Res_Rare]:[Res_Rare]],MATCH(ROUND(MIN(SUM(EW$4,$O53/1000),SUM($O53,EW$4/1000)),3),CMB[[Cmb_ID]:[Cmb_ID]],0))),-1,-1,0,0)),IF(OR(EW$1,$R53),4,INDEX(CMB[[Cmb_Rare]:[Cmb_Rare]],MATCH(ROUND(MIN(SUM(EW$4,$O53/1000),SUM($O53,EW$4/1000)),3),CMB[[Cmb_ID]:[Cmb_ID]],0))),CHOOSE(AC[[M]:[M]],2,1,1,SUM(AC[[AB]:[DB]])))),""))</f>
        <v/>
      </c>
      <c r="EX53" t="str">
        <f>IF(OR(EX$5="",$S53=""),"",IFERROR(SUM(PRODUCT(INDEX(CMB[[BA_0O]:[BA_2O]],MATCH(ROUND(MIN(SUM(EX$4,$O53/1000),SUM($O53,EX$4/1000)),3),CMB[[Cmb_ID]:[Cmb_ID]],0),SUM(N(EX$1),N($R53),1)),CHOOSE(AC[[M]:[M]],1,1,0,AC[[AB]:[AB]])),PRODUCT(INDEX(CMB[[BD_0O]:[BD_2O]],MATCH(ROUND(MIN(SUM(EX$4,$O53/1000),SUM($O53,EX$4/1000)),3),CMB[[Cmb_ID]:[Cmb_ID]],0),SUM(N(EX$1),N($R53),1)),CHOOSE(AC[[M]:[M]],1,0,1,AC[[DB]:[DB]])),PRODUCT(SUM(ROUND(AVERAGE(VALUE(EX$3),VALUE($P53)),0),CHOOSE(IF(OR(EX$1,$R53),4,INDEX(CMB[[Res_Rare]:[Res_Rare]],MATCH(ROUND(MIN(SUM(EX$4,$O53/1000),SUM($O53,EX$4/1000)),3),CMB[[Cmb_ID]:[Cmb_ID]],0))),-1,-1,0,0)),IF(OR(EX$1,$R53),4,INDEX(CMB[[Cmb_Rare]:[Cmb_Rare]],MATCH(ROUND(MIN(SUM(EX$4,$O53/1000),SUM($O53,EX$4/1000)),3),CMB[[Cmb_ID]:[Cmb_ID]],0))),CHOOSE(AC[[M]:[M]],2,1,1,SUM(AC[[AB]:[DB]])))),""))</f>
        <v/>
      </c>
      <c r="EY53" t="str">
        <f>IF(OR(EY$5="",$S53=""),"",IFERROR(SUM(PRODUCT(INDEX(CMB[[BA_0O]:[BA_2O]],MATCH(ROUND(MIN(SUM(EY$4,$O53/1000),SUM($O53,EY$4/1000)),3),CMB[[Cmb_ID]:[Cmb_ID]],0),SUM(N(EY$1),N($R53),1)),CHOOSE(AC[[M]:[M]],1,1,0,AC[[AB]:[AB]])),PRODUCT(INDEX(CMB[[BD_0O]:[BD_2O]],MATCH(ROUND(MIN(SUM(EY$4,$O53/1000),SUM($O53,EY$4/1000)),3),CMB[[Cmb_ID]:[Cmb_ID]],0),SUM(N(EY$1),N($R53),1)),CHOOSE(AC[[M]:[M]],1,0,1,AC[[DB]:[DB]])),PRODUCT(SUM(ROUND(AVERAGE(VALUE(EY$3),VALUE($P53)),0),CHOOSE(IF(OR(EY$1,$R53),4,INDEX(CMB[[Res_Rare]:[Res_Rare]],MATCH(ROUND(MIN(SUM(EY$4,$O53/1000),SUM($O53,EY$4/1000)),3),CMB[[Cmb_ID]:[Cmb_ID]],0))),-1,-1,0,0)),IF(OR(EY$1,$R53),4,INDEX(CMB[[Cmb_Rare]:[Cmb_Rare]],MATCH(ROUND(MIN(SUM(EY$4,$O53/1000),SUM($O53,EY$4/1000)),3),CMB[[Cmb_ID]:[Cmb_ID]],0))),CHOOSE(AC[[M]:[M]],2,1,1,SUM(AC[[AB]:[DB]])))),""))</f>
        <v/>
      </c>
      <c r="EZ53" t="str">
        <f>IF(OR(EZ$5="",$S53=""),"",IFERROR(SUM(PRODUCT(INDEX(CMB[[BA_0O]:[BA_2O]],MATCH(ROUND(MIN(SUM(EZ$4,$O53/1000),SUM($O53,EZ$4/1000)),3),CMB[[Cmb_ID]:[Cmb_ID]],0),SUM(N(EZ$1),N($R53),1)),CHOOSE(AC[[M]:[M]],1,1,0,AC[[AB]:[AB]])),PRODUCT(INDEX(CMB[[BD_0O]:[BD_2O]],MATCH(ROUND(MIN(SUM(EZ$4,$O53/1000),SUM($O53,EZ$4/1000)),3),CMB[[Cmb_ID]:[Cmb_ID]],0),SUM(N(EZ$1),N($R53),1)),CHOOSE(AC[[M]:[M]],1,0,1,AC[[DB]:[DB]])),PRODUCT(SUM(ROUND(AVERAGE(VALUE(EZ$3),VALUE($P53)),0),CHOOSE(IF(OR(EZ$1,$R53),4,INDEX(CMB[[Res_Rare]:[Res_Rare]],MATCH(ROUND(MIN(SUM(EZ$4,$O53/1000),SUM($O53,EZ$4/1000)),3),CMB[[Cmb_ID]:[Cmb_ID]],0))),-1,-1,0,0)),IF(OR(EZ$1,$R53),4,INDEX(CMB[[Cmb_Rare]:[Cmb_Rare]],MATCH(ROUND(MIN(SUM(EZ$4,$O53/1000),SUM($O53,EZ$4/1000)),3),CMB[[Cmb_ID]:[Cmb_ID]],0))),CHOOSE(AC[[M]:[M]],2,1,1,SUM(AC[[AB]:[DB]])))),""))</f>
        <v/>
      </c>
      <c r="FA53" t="str">
        <f>IF(OR(FA$5="",$S53=""),"",IFERROR(SUM(PRODUCT(INDEX(CMB[[BA_0O]:[BA_2O]],MATCH(ROUND(MIN(SUM(FA$4,$O53/1000),SUM($O53,FA$4/1000)),3),CMB[[Cmb_ID]:[Cmb_ID]],0),SUM(N(FA$1),N($R53),1)),CHOOSE(AC[[M]:[M]],1,1,0,AC[[AB]:[AB]])),PRODUCT(INDEX(CMB[[BD_0O]:[BD_2O]],MATCH(ROUND(MIN(SUM(FA$4,$O53/1000),SUM($O53,FA$4/1000)),3),CMB[[Cmb_ID]:[Cmb_ID]],0),SUM(N(FA$1),N($R53),1)),CHOOSE(AC[[M]:[M]],1,0,1,AC[[DB]:[DB]])),PRODUCT(SUM(ROUND(AVERAGE(VALUE(FA$3),VALUE($P53)),0),CHOOSE(IF(OR(FA$1,$R53),4,INDEX(CMB[[Res_Rare]:[Res_Rare]],MATCH(ROUND(MIN(SUM(FA$4,$O53/1000),SUM($O53,FA$4/1000)),3),CMB[[Cmb_ID]:[Cmb_ID]],0))),-1,-1,0,0)),IF(OR(FA$1,$R53),4,INDEX(CMB[[Cmb_Rare]:[Cmb_Rare]],MATCH(ROUND(MIN(SUM(FA$4,$O53/1000),SUM($O53,FA$4/1000)),3),CMB[[Cmb_ID]:[Cmb_ID]],0))),CHOOSE(AC[[M]:[M]],2,1,1,SUM(AC[[AB]:[DB]])))),""))</f>
        <v/>
      </c>
      <c r="FB53" t="str">
        <f>IF(OR(FB$5="",$S53=""),"",IFERROR(SUM(PRODUCT(INDEX(CMB[[BA_0O]:[BA_2O]],MATCH(ROUND(MIN(SUM(FB$4,$O53/1000),SUM($O53,FB$4/1000)),3),CMB[[Cmb_ID]:[Cmb_ID]],0),SUM(N(FB$1),N($R53),1)),CHOOSE(AC[[M]:[M]],1,1,0,AC[[AB]:[AB]])),PRODUCT(INDEX(CMB[[BD_0O]:[BD_2O]],MATCH(ROUND(MIN(SUM(FB$4,$O53/1000),SUM($O53,FB$4/1000)),3),CMB[[Cmb_ID]:[Cmb_ID]],0),SUM(N(FB$1),N($R53),1)),CHOOSE(AC[[M]:[M]],1,0,1,AC[[DB]:[DB]])),PRODUCT(SUM(ROUND(AVERAGE(VALUE(FB$3),VALUE($P53)),0),CHOOSE(IF(OR(FB$1,$R53),4,INDEX(CMB[[Res_Rare]:[Res_Rare]],MATCH(ROUND(MIN(SUM(FB$4,$O53/1000),SUM($O53,FB$4/1000)),3),CMB[[Cmb_ID]:[Cmb_ID]],0))),-1,-1,0,0)),IF(OR(FB$1,$R53),4,INDEX(CMB[[Cmb_Rare]:[Cmb_Rare]],MATCH(ROUND(MIN(SUM(FB$4,$O53/1000),SUM($O53,FB$4/1000)),3),CMB[[Cmb_ID]:[Cmb_ID]],0))),CHOOSE(AC[[M]:[M]],2,1,1,SUM(AC[[AB]:[DB]])))),""))</f>
        <v/>
      </c>
      <c r="FC53" t="str">
        <f>IF(OR(FC$5="",$S53=""),"",IFERROR(SUM(PRODUCT(INDEX(CMB[[BA_0O]:[BA_2O]],MATCH(ROUND(MIN(SUM(FC$4,$O53/1000),SUM($O53,FC$4/1000)),3),CMB[[Cmb_ID]:[Cmb_ID]],0),SUM(N(FC$1),N($R53),1)),CHOOSE(AC[[M]:[M]],1,1,0,AC[[AB]:[AB]])),PRODUCT(INDEX(CMB[[BD_0O]:[BD_2O]],MATCH(ROUND(MIN(SUM(FC$4,$O53/1000),SUM($O53,FC$4/1000)),3),CMB[[Cmb_ID]:[Cmb_ID]],0),SUM(N(FC$1),N($R53),1)),CHOOSE(AC[[M]:[M]],1,0,1,AC[[DB]:[DB]])),PRODUCT(SUM(ROUND(AVERAGE(VALUE(FC$3),VALUE($P53)),0),CHOOSE(IF(OR(FC$1,$R53),4,INDEX(CMB[[Res_Rare]:[Res_Rare]],MATCH(ROUND(MIN(SUM(FC$4,$O53/1000),SUM($O53,FC$4/1000)),3),CMB[[Cmb_ID]:[Cmb_ID]],0))),-1,-1,0,0)),IF(OR(FC$1,$R53),4,INDEX(CMB[[Cmb_Rare]:[Cmb_Rare]],MATCH(ROUND(MIN(SUM(FC$4,$O53/1000),SUM($O53,FC$4/1000)),3),CMB[[Cmb_ID]:[Cmb_ID]],0))),CHOOSE(AC[[M]:[M]],2,1,1,SUM(AC[[AB]:[DB]])))),""))</f>
        <v/>
      </c>
      <c r="FD53" t="str">
        <f>IF(OR(FD$5="",$S53=""),"",IFERROR(SUM(PRODUCT(INDEX(CMB[[BA_0O]:[BA_2O]],MATCH(ROUND(MIN(SUM(FD$4,$O53/1000),SUM($O53,FD$4/1000)),3),CMB[[Cmb_ID]:[Cmb_ID]],0),SUM(N(FD$1),N($R53),1)),CHOOSE(AC[[M]:[M]],1,1,0,AC[[AB]:[AB]])),PRODUCT(INDEX(CMB[[BD_0O]:[BD_2O]],MATCH(ROUND(MIN(SUM(FD$4,$O53/1000),SUM($O53,FD$4/1000)),3),CMB[[Cmb_ID]:[Cmb_ID]],0),SUM(N(FD$1),N($R53),1)),CHOOSE(AC[[M]:[M]],1,0,1,AC[[DB]:[DB]])),PRODUCT(SUM(ROUND(AVERAGE(VALUE(FD$3),VALUE($P53)),0),CHOOSE(IF(OR(FD$1,$R53),4,INDEX(CMB[[Res_Rare]:[Res_Rare]],MATCH(ROUND(MIN(SUM(FD$4,$O53/1000),SUM($O53,FD$4/1000)),3),CMB[[Cmb_ID]:[Cmb_ID]],0))),-1,-1,0,0)),IF(OR(FD$1,$R53),4,INDEX(CMB[[Cmb_Rare]:[Cmb_Rare]],MATCH(ROUND(MIN(SUM(FD$4,$O53/1000),SUM($O53,FD$4/1000)),3),CMB[[Cmb_ID]:[Cmb_ID]],0))),CHOOSE(AC[[M]:[M]],2,1,1,SUM(AC[[AB]:[DB]])))),""))</f>
        <v/>
      </c>
      <c r="FE53" t="str">
        <f>IF(OR(FE$5="",$S53=""),"",IFERROR(SUM(PRODUCT(INDEX(CMB[[BA_0O]:[BA_2O]],MATCH(ROUND(MIN(SUM(FE$4,$O53/1000),SUM($O53,FE$4/1000)),3),CMB[[Cmb_ID]:[Cmb_ID]],0),SUM(N(FE$1),N($R53),1)),CHOOSE(AC[[M]:[M]],1,1,0,AC[[AB]:[AB]])),PRODUCT(INDEX(CMB[[BD_0O]:[BD_2O]],MATCH(ROUND(MIN(SUM(FE$4,$O53/1000),SUM($O53,FE$4/1000)),3),CMB[[Cmb_ID]:[Cmb_ID]],0),SUM(N(FE$1),N($R53),1)),CHOOSE(AC[[M]:[M]],1,0,1,AC[[DB]:[DB]])),PRODUCT(SUM(ROUND(AVERAGE(VALUE(FE$3),VALUE($P53)),0),CHOOSE(IF(OR(FE$1,$R53),4,INDEX(CMB[[Res_Rare]:[Res_Rare]],MATCH(ROUND(MIN(SUM(FE$4,$O53/1000),SUM($O53,FE$4/1000)),3),CMB[[Cmb_ID]:[Cmb_ID]],0))),-1,-1,0,0)),IF(OR(FE$1,$R53),4,INDEX(CMB[[Cmb_Rare]:[Cmb_Rare]],MATCH(ROUND(MIN(SUM(FE$4,$O53/1000),SUM($O53,FE$4/1000)),3),CMB[[Cmb_ID]:[Cmb_ID]],0))),CHOOSE(AC[[M]:[M]],2,1,1,SUM(AC[[AB]:[DB]])))),""))</f>
        <v/>
      </c>
      <c r="FF53" t="str">
        <f>IF(OR(FF$5="",$S53=""),"",IFERROR(SUM(PRODUCT(INDEX(CMB[[BA_0O]:[BA_2O]],MATCH(ROUND(MIN(SUM(FF$4,$O53/1000),SUM($O53,FF$4/1000)),3),CMB[[Cmb_ID]:[Cmb_ID]],0),SUM(N(FF$1),N($R53),1)),CHOOSE(AC[[M]:[M]],1,1,0,AC[[AB]:[AB]])),PRODUCT(INDEX(CMB[[BD_0O]:[BD_2O]],MATCH(ROUND(MIN(SUM(FF$4,$O53/1000),SUM($O53,FF$4/1000)),3),CMB[[Cmb_ID]:[Cmb_ID]],0),SUM(N(FF$1),N($R53),1)),CHOOSE(AC[[M]:[M]],1,0,1,AC[[DB]:[DB]])),PRODUCT(SUM(ROUND(AVERAGE(VALUE(FF$3),VALUE($P53)),0),CHOOSE(IF(OR(FF$1,$R53),4,INDEX(CMB[[Res_Rare]:[Res_Rare]],MATCH(ROUND(MIN(SUM(FF$4,$O53/1000),SUM($O53,FF$4/1000)),3),CMB[[Cmb_ID]:[Cmb_ID]],0))),-1,-1,0,0)),IF(OR(FF$1,$R53),4,INDEX(CMB[[Cmb_Rare]:[Cmb_Rare]],MATCH(ROUND(MIN(SUM(FF$4,$O53/1000),SUM($O53,FF$4/1000)),3),CMB[[Cmb_ID]:[Cmb_ID]],0))),CHOOSE(AC[[M]:[M]],2,1,1,SUM(AC[[AB]:[DB]])))),""))</f>
        <v/>
      </c>
      <c r="FG53" t="str">
        <f>IF(OR(FG$5="",$S53=""),"",IFERROR(SUM(PRODUCT(INDEX(CMB[[BA_0O]:[BA_2O]],MATCH(ROUND(MIN(SUM(FG$4,$O53/1000),SUM($O53,FG$4/1000)),3),CMB[[Cmb_ID]:[Cmb_ID]],0),SUM(N(FG$1),N($R53),1)),CHOOSE(AC[[M]:[M]],1,1,0,AC[[AB]:[AB]])),PRODUCT(INDEX(CMB[[BD_0O]:[BD_2O]],MATCH(ROUND(MIN(SUM(FG$4,$O53/1000),SUM($O53,FG$4/1000)),3),CMB[[Cmb_ID]:[Cmb_ID]],0),SUM(N(FG$1),N($R53),1)),CHOOSE(AC[[M]:[M]],1,0,1,AC[[DB]:[DB]])),PRODUCT(SUM(ROUND(AVERAGE(VALUE(FG$3),VALUE($P53)),0),CHOOSE(IF(OR(FG$1,$R53),4,INDEX(CMB[[Res_Rare]:[Res_Rare]],MATCH(ROUND(MIN(SUM(FG$4,$O53/1000),SUM($O53,FG$4/1000)),3),CMB[[Cmb_ID]:[Cmb_ID]],0))),-1,-1,0,0)),IF(OR(FG$1,$R53),4,INDEX(CMB[[Cmb_Rare]:[Cmb_Rare]],MATCH(ROUND(MIN(SUM(FG$4,$O53/1000),SUM($O53,FG$4/1000)),3),CMB[[Cmb_ID]:[Cmb_ID]],0))),CHOOSE(AC[[M]:[M]],2,1,1,SUM(AC[[AB]:[DB]])))),""))</f>
        <v/>
      </c>
      <c r="FH53" t="str">
        <f>IF(OR(FH$5="",$S53=""),"",IFERROR(SUM(PRODUCT(INDEX(CMB[[BA_0O]:[BA_2O]],MATCH(ROUND(MIN(SUM(FH$4,$O53/1000),SUM($O53,FH$4/1000)),3),CMB[[Cmb_ID]:[Cmb_ID]],0),SUM(N(FH$1),N($R53),1)),CHOOSE(AC[[M]:[M]],1,1,0,AC[[AB]:[AB]])),PRODUCT(INDEX(CMB[[BD_0O]:[BD_2O]],MATCH(ROUND(MIN(SUM(FH$4,$O53/1000),SUM($O53,FH$4/1000)),3),CMB[[Cmb_ID]:[Cmb_ID]],0),SUM(N(FH$1),N($R53),1)),CHOOSE(AC[[M]:[M]],1,0,1,AC[[DB]:[DB]])),PRODUCT(SUM(ROUND(AVERAGE(VALUE(FH$3),VALUE($P53)),0),CHOOSE(IF(OR(FH$1,$R53),4,INDEX(CMB[[Res_Rare]:[Res_Rare]],MATCH(ROUND(MIN(SUM(FH$4,$O53/1000),SUM($O53,FH$4/1000)),3),CMB[[Cmb_ID]:[Cmb_ID]],0))),-1,-1,0,0)),IF(OR(FH$1,$R53),4,INDEX(CMB[[Cmb_Rare]:[Cmb_Rare]],MATCH(ROUND(MIN(SUM(FH$4,$O53/1000),SUM($O53,FH$4/1000)),3),CMB[[Cmb_ID]:[Cmb_ID]],0))),CHOOSE(AC[[M]:[M]],2,1,1,SUM(AC[[AB]:[DB]])))),""))</f>
        <v/>
      </c>
      <c r="FI53" t="str">
        <f>IF(OR(FI$5="",$S53=""),"",IFERROR(SUM(PRODUCT(INDEX(CMB[[BA_0O]:[BA_2O]],MATCH(ROUND(MIN(SUM(FI$4,$O53/1000),SUM($O53,FI$4/1000)),3),CMB[[Cmb_ID]:[Cmb_ID]],0),SUM(N(FI$1),N($R53),1)),CHOOSE(AC[[M]:[M]],1,1,0,AC[[AB]:[AB]])),PRODUCT(INDEX(CMB[[BD_0O]:[BD_2O]],MATCH(ROUND(MIN(SUM(FI$4,$O53/1000),SUM($O53,FI$4/1000)),3),CMB[[Cmb_ID]:[Cmb_ID]],0),SUM(N(FI$1),N($R53),1)),CHOOSE(AC[[M]:[M]],1,0,1,AC[[DB]:[DB]])),PRODUCT(SUM(ROUND(AVERAGE(VALUE(FI$3),VALUE($P53)),0),CHOOSE(IF(OR(FI$1,$R53),4,INDEX(CMB[[Res_Rare]:[Res_Rare]],MATCH(ROUND(MIN(SUM(FI$4,$O53/1000),SUM($O53,FI$4/1000)),3),CMB[[Cmb_ID]:[Cmb_ID]],0))),-1,-1,0,0)),IF(OR(FI$1,$R53),4,INDEX(CMB[[Cmb_Rare]:[Cmb_Rare]],MATCH(ROUND(MIN(SUM(FI$4,$O53/1000),SUM($O53,FI$4/1000)),3),CMB[[Cmb_ID]:[Cmb_ID]],0))),CHOOSE(AC[[M]:[M]],2,1,1,SUM(AC[[AB]:[DB]])))),""))</f>
        <v/>
      </c>
      <c r="FJ53" t="str">
        <f>IF(OR(FJ$5="",$S53=""),"",IFERROR(SUM(PRODUCT(INDEX(CMB[[BA_0O]:[BA_2O]],MATCH(ROUND(MIN(SUM(FJ$4,$O53/1000),SUM($O53,FJ$4/1000)),3),CMB[[Cmb_ID]:[Cmb_ID]],0),SUM(N(FJ$1),N($R53),1)),CHOOSE(AC[[M]:[M]],1,1,0,AC[[AB]:[AB]])),PRODUCT(INDEX(CMB[[BD_0O]:[BD_2O]],MATCH(ROUND(MIN(SUM(FJ$4,$O53/1000),SUM($O53,FJ$4/1000)),3),CMB[[Cmb_ID]:[Cmb_ID]],0),SUM(N(FJ$1),N($R53),1)),CHOOSE(AC[[M]:[M]],1,0,1,AC[[DB]:[DB]])),PRODUCT(SUM(ROUND(AVERAGE(VALUE(FJ$3),VALUE($P53)),0),CHOOSE(IF(OR(FJ$1,$R53),4,INDEX(CMB[[Res_Rare]:[Res_Rare]],MATCH(ROUND(MIN(SUM(FJ$4,$O53/1000),SUM($O53,FJ$4/1000)),3),CMB[[Cmb_ID]:[Cmb_ID]],0))),-1,-1,0,0)),IF(OR(FJ$1,$R53),4,INDEX(CMB[[Cmb_Rare]:[Cmb_Rare]],MATCH(ROUND(MIN(SUM(FJ$4,$O53/1000),SUM($O53,FJ$4/1000)),3),CMB[[Cmb_ID]:[Cmb_ID]],0))),CHOOSE(AC[[M]:[M]],2,1,1,SUM(AC[[AB]:[DB]])))),""))</f>
        <v/>
      </c>
      <c r="FK53" t="str">
        <f>IF(OR(FK$5="",$S53=""),"",IFERROR(SUM(PRODUCT(INDEX(CMB[[BA_0O]:[BA_2O]],MATCH(ROUND(MIN(SUM(FK$4,$O53/1000),SUM($O53,FK$4/1000)),3),CMB[[Cmb_ID]:[Cmb_ID]],0),SUM(N(FK$1),N($R53),1)),CHOOSE(AC[[M]:[M]],1,1,0,AC[[AB]:[AB]])),PRODUCT(INDEX(CMB[[BD_0O]:[BD_2O]],MATCH(ROUND(MIN(SUM(FK$4,$O53/1000),SUM($O53,FK$4/1000)),3),CMB[[Cmb_ID]:[Cmb_ID]],0),SUM(N(FK$1),N($R53),1)),CHOOSE(AC[[M]:[M]],1,0,1,AC[[DB]:[DB]])),PRODUCT(SUM(ROUND(AVERAGE(VALUE(FK$3),VALUE($P53)),0),CHOOSE(IF(OR(FK$1,$R53),4,INDEX(CMB[[Res_Rare]:[Res_Rare]],MATCH(ROUND(MIN(SUM(FK$4,$O53/1000),SUM($O53,FK$4/1000)),3),CMB[[Cmb_ID]:[Cmb_ID]],0))),-1,-1,0,0)),IF(OR(FK$1,$R53),4,INDEX(CMB[[Cmb_Rare]:[Cmb_Rare]],MATCH(ROUND(MIN(SUM(FK$4,$O53/1000),SUM($O53,FK$4/1000)),3),CMB[[Cmb_ID]:[Cmb_ID]],0))),CHOOSE(AC[[M]:[M]],2,1,1,SUM(AC[[AB]:[DB]])))),""))</f>
        <v/>
      </c>
      <c r="FL53" t="str">
        <f>IF(OR(FL$5="",$S53=""),"",IFERROR(SUM(PRODUCT(INDEX(CMB[[BA_0O]:[BA_2O]],MATCH(ROUND(MIN(SUM(FL$4,$O53/1000),SUM($O53,FL$4/1000)),3),CMB[[Cmb_ID]:[Cmb_ID]],0),SUM(N(FL$1),N($R53),1)),CHOOSE(AC[[M]:[M]],1,1,0,AC[[AB]:[AB]])),PRODUCT(INDEX(CMB[[BD_0O]:[BD_2O]],MATCH(ROUND(MIN(SUM(FL$4,$O53/1000),SUM($O53,FL$4/1000)),3),CMB[[Cmb_ID]:[Cmb_ID]],0),SUM(N(FL$1),N($R53),1)),CHOOSE(AC[[M]:[M]],1,0,1,AC[[DB]:[DB]])),PRODUCT(SUM(ROUND(AVERAGE(VALUE(FL$3),VALUE($P53)),0),CHOOSE(IF(OR(FL$1,$R53),4,INDEX(CMB[[Res_Rare]:[Res_Rare]],MATCH(ROUND(MIN(SUM(FL$4,$O53/1000),SUM($O53,FL$4/1000)),3),CMB[[Cmb_ID]:[Cmb_ID]],0))),-1,-1,0,0)),IF(OR(FL$1,$R53),4,INDEX(CMB[[Cmb_Rare]:[Cmb_Rare]],MATCH(ROUND(MIN(SUM(FL$4,$O53/1000),SUM($O53,FL$4/1000)),3),CMB[[Cmb_ID]:[Cmb_ID]],0))),CHOOSE(AC[[M]:[M]],2,1,1,SUM(AC[[AB]:[DB]])))),""))</f>
        <v/>
      </c>
      <c r="FM53" t="str">
        <f>IF(OR(FM$5="",$S53=""),"",IFERROR(SUM(PRODUCT(INDEX(CMB[[BA_0O]:[BA_2O]],MATCH(ROUND(MIN(SUM(FM$4,$O53/1000),SUM($O53,FM$4/1000)),3),CMB[[Cmb_ID]:[Cmb_ID]],0),SUM(N(FM$1),N($R53),1)),CHOOSE(AC[[M]:[M]],1,1,0,AC[[AB]:[AB]])),PRODUCT(INDEX(CMB[[BD_0O]:[BD_2O]],MATCH(ROUND(MIN(SUM(FM$4,$O53/1000),SUM($O53,FM$4/1000)),3),CMB[[Cmb_ID]:[Cmb_ID]],0),SUM(N(FM$1),N($R53),1)),CHOOSE(AC[[M]:[M]],1,0,1,AC[[DB]:[DB]])),PRODUCT(SUM(ROUND(AVERAGE(VALUE(FM$3),VALUE($P53)),0),CHOOSE(IF(OR(FM$1,$R53),4,INDEX(CMB[[Res_Rare]:[Res_Rare]],MATCH(ROUND(MIN(SUM(FM$4,$O53/1000),SUM($O53,FM$4/1000)),3),CMB[[Cmb_ID]:[Cmb_ID]],0))),-1,-1,0,0)),IF(OR(FM$1,$R53),4,INDEX(CMB[[Cmb_Rare]:[Cmb_Rare]],MATCH(ROUND(MIN(SUM(FM$4,$O53/1000),SUM($O53,FM$4/1000)),3),CMB[[Cmb_ID]:[Cmb_ID]],0))),CHOOSE(AC[[M]:[M]],2,1,1,SUM(AC[[AB]:[DB]])))),""))</f>
        <v/>
      </c>
      <c r="FN53" s="7">
        <f t="shared" si="33"/>
        <v>1603</v>
      </c>
      <c r="FO53" s="7">
        <f t="shared" si="33"/>
        <v>1603</v>
      </c>
      <c r="FP53" s="7">
        <f t="shared" si="33"/>
        <v>1529</v>
      </c>
      <c r="FQ53" s="7">
        <f t="shared" si="33"/>
        <v>1529</v>
      </c>
      <c r="FR53" s="7">
        <f t="shared" si="33"/>
        <v>1529</v>
      </c>
      <c r="FS53" s="7">
        <f t="shared" si="33"/>
        <v>1529</v>
      </c>
      <c r="FT53" s="7">
        <f>SUM(IF(INDEX(LIB[[Quantity]:[Quantity]],MATCH($S53,LIB[[ID]:[ID]],0))&gt;=COLUMN(A$1),TRUNC(PRODUCT(AVERAGE($FN53:$FS53),POWER(AC[[CR]:[CR]],SUM(SUMIFS($D$11:$D52,$A$11:$A52,$A53,$E$11:$E52,"&gt;="&amp;$E53),SUMIFS($D54:$D$161,$A54:$A$161,$A53,$E54:$E$161,"&gt;"&amp;$E53),COLUMN(A$1),-1)),IF($Q53="Yes",AC[[FB]:[FB]],1))),0),ROW(A42)/-VALUE(1&amp;REPT("0",9-PRODUCT(COLUMN(A$1)-1,3))),1)</f>
        <v>1553.999999958</v>
      </c>
      <c r="FU53" s="7">
        <f>SUM(IF(INDEX(LIB[[Quantity]:[Quantity]],MATCH($S53,LIB[[ID]:[ID]],0))&gt;=COLUMN(B$1),TRUNC(PRODUCT(AVERAGE($FN53:$FS53),POWER(AC[[CR]:[CR]],SUM(SUMIFS($D$11:$D52,$A$11:$A52,$A53,$E$11:$E52,"&gt;="&amp;$E53),SUMIFS($D54:$D$161,$A54:$A$161,$A53,$E54:$E$161,"&gt;"&amp;$E53),COLUMN(B$1),-1)),IF($Q53="Yes",AC[[FB]:[FB]],1))),0),ROW(B42)/-VALUE(1&amp;REPT("0",9-PRODUCT(COLUMN(B$1)-1,3))),1)</f>
        <v>0.99995800000000001</v>
      </c>
      <c r="FV53" s="7">
        <f>SUM(IF(INDEX(LIB[[Quantity]:[Quantity]],MATCH($S53,LIB[[ID]:[ID]],0))&gt;=COLUMN(C$1),TRUNC(PRODUCT(AVERAGE($FN53:$FS53),POWER(AC[[CR]:[CR]],SUM(SUMIFS($D$11:$D52,$A$11:$A52,$A53,$E$11:$E52,"&gt;="&amp;$E53),SUMIFS($D54:$D$161,$A54:$A$161,$A53,$E54:$E$161,"&gt;"&amp;$E53),COLUMN(C$1),-1)),IF($Q53="Yes",AC[[FB]:[FB]],1))),0),ROW(C42)/-VALUE(1&amp;REPT("0",9-PRODUCT(COLUMN(C$1)-1,3))),1)</f>
        <v>0.95799999999999996</v>
      </c>
      <c r="FW53">
        <f t="shared" si="19"/>
        <v>2</v>
      </c>
      <c r="FX53">
        <f t="shared" si="20"/>
        <v>0</v>
      </c>
      <c r="FY53">
        <f t="shared" si="21"/>
        <v>0</v>
      </c>
      <c r="GC53">
        <f t="shared" si="22"/>
        <v>7</v>
      </c>
      <c r="GD53" t="str">
        <f>IFERROR(SUBSTITUTE(SUBSTITUTE(INDEX(SUG[Card],MATCH(ROW(A42),GC$12:GC$161,0))," #2","")," #3",""),"")</f>
        <v>Golem (5)</v>
      </c>
      <c r="GE53">
        <f>SUM(GE52,IF(IFERROR(MATCH(GD53,GD$11:GD52,0)&lt;0,TRUE()),1,0))</f>
        <v>28</v>
      </c>
      <c r="GF53" t="str">
        <f t="shared" si="23"/>
        <v/>
      </c>
      <c r="GI53">
        <f>SUM(SUMIFS(D$11:D52,A$11:A52,A53,B$11:B52,"&gt;="&amp;B53),SUMIFS(D54:D$161,A54:A$161,A53,B54:B$161,"&gt;"&amp;B53),SUMIFS(D$11:D52,A$11:A52,A53&amp;":Onyx"),SUMIFS(D54:D$161,A54:A$161,A53&amp;":Onyx"))</f>
        <v>0</v>
      </c>
      <c r="GP53" t="str">
        <f t="shared" si="31"/>
        <v>Sword (5) #2</v>
      </c>
      <c r="GQ53">
        <f t="shared" si="32"/>
        <v>346</v>
      </c>
      <c r="GR53" t="b">
        <f>COUNTIF(DECK[Card],IFERROR(MID($L53,1,FIND(" #",SUG_Helper[[#This Row],[Card]])-1),SUG_Helper[[#This Row],[Card]]))&gt;=IFERROR(VALUE(RIGHT(SUG_Helper[[#This Row],[Card]])),1)</f>
        <v>0</v>
      </c>
    </row>
    <row r="54" spans="1:200" x14ac:dyDescent="0.35">
      <c r="B54" s="4"/>
      <c r="C54" s="4"/>
      <c r="D54" s="4"/>
      <c r="E54" t="str">
        <f>IF(INDEX(LIB[Card],ROW(A43))="","",INDEX(LIB[Card],ROW(A43))&amp;" ("&amp;INDEX(LIB[Level],ROW(A43))&amp;")"&amp;IF(INDEX(LIB[Fused],ROW(A43))="Yes","ƒ",""))</f>
        <v/>
      </c>
      <c r="F54">
        <v>43</v>
      </c>
      <c r="H54" t="str">
        <f>IF(DECK[[#This Row],[Card]]="","",MID(DECK[[#This Row],[Card]],1,FIND(" (",DECK[[#This Row],[Card]])-1))</f>
        <v/>
      </c>
      <c r="I54" t="str">
        <f>IF(DECK[[#This Row],[Card]]="","",MID(DECK[[#This Row],[Card]],FIND("(",DECK[[#This Row],[Card]])+1,1))</f>
        <v/>
      </c>
      <c r="J54" t="str">
        <f>IF(DECK[[#This Row],[Card]]="","",IF(RIGHT(DECK[[#This Row],[Card]])="ƒ","Yes","No"))</f>
        <v/>
      </c>
      <c r="L54" t="str">
        <f t="shared" si="27"/>
        <v>Metal (5) #2</v>
      </c>
      <c r="M54">
        <f t="shared" si="28"/>
        <v>334</v>
      </c>
      <c r="O54" s="6" t="str">
        <f>IF(S54="","",MATCH(MID(S54,1,MIN(FIND(" (",S54),IFERROR(FIND(":",S54),50))-1),CC[CC_Name],0))</f>
        <v/>
      </c>
      <c r="P54" s="5" t="str">
        <f t="shared" si="29"/>
        <v/>
      </c>
      <c r="Q54" s="5" t="str">
        <f t="shared" si="18"/>
        <v/>
      </c>
      <c r="R54" s="5" t="str">
        <f t="shared" si="30"/>
        <v/>
      </c>
      <c r="S54" t="str">
        <f>(INDEX(LIB[ID],ROW(A43)))</f>
        <v/>
      </c>
      <c r="T54" t="str">
        <f>IF(OR(T$5="",$S54=""),"",IFERROR(SUM(PRODUCT(INDEX(CMB[[BA_0O]:[BA_2O]],MATCH(ROUND(MIN(SUM(T$4,$O54/1000),SUM($O54,T$4/1000)),3),CMB[[Cmb_ID]:[Cmb_ID]],0),SUM(N(T$1),N($R54),1)),CHOOSE(AC[[M]:[M]],1,1,0,AC[[AB]:[AB]])),PRODUCT(INDEX(CMB[[BD_0O]:[BD_2O]],MATCH(ROUND(MIN(SUM(T$4,$O54/1000),SUM($O54,T$4/1000)),3),CMB[[Cmb_ID]:[Cmb_ID]],0),SUM(N(T$1),N($R54),1)),CHOOSE(AC[[M]:[M]],1,0,1,AC[[DB]:[DB]])),PRODUCT(SUM(ROUND(AVERAGE(VALUE(T$3),VALUE($P54)),0),CHOOSE(IF(OR(T$1,$R54),4,INDEX(CMB[[Res_Rare]:[Res_Rare]],MATCH(ROUND(MIN(SUM(T$4,$O54/1000),SUM($O54,T$4/1000)),3),CMB[[Cmb_ID]:[Cmb_ID]],0))),-1,-1,0,0)),IF(OR(T$1,$R54),4,INDEX(CMB[[Cmb_Rare]:[Cmb_Rare]],MATCH(ROUND(MIN(SUM(T$4,$O54/1000),SUM($O54,T$4/1000)),3),CMB[[Cmb_ID]:[Cmb_ID]],0))),CHOOSE(AC[[M]:[M]],2,1,1,SUM(AC[[AB]:[DB]])))),""))</f>
        <v/>
      </c>
      <c r="U54" t="str">
        <f>IF(OR(U$5="",$S54=""),"",IFERROR(SUM(PRODUCT(INDEX(CMB[[BA_0O]:[BA_2O]],MATCH(ROUND(MIN(SUM(U$4,$O54/1000),SUM($O54,U$4/1000)),3),CMB[[Cmb_ID]:[Cmb_ID]],0),SUM(N(U$1),N($R54),1)),CHOOSE(AC[[M]:[M]],1,1,0,AC[[AB]:[AB]])),PRODUCT(INDEX(CMB[[BD_0O]:[BD_2O]],MATCH(ROUND(MIN(SUM(U$4,$O54/1000),SUM($O54,U$4/1000)),3),CMB[[Cmb_ID]:[Cmb_ID]],0),SUM(N(U$1),N($R54),1)),CHOOSE(AC[[M]:[M]],1,0,1,AC[[DB]:[DB]])),PRODUCT(SUM(ROUND(AVERAGE(VALUE(U$3),VALUE($P54)),0),CHOOSE(IF(OR(U$1,$R54),4,INDEX(CMB[[Res_Rare]:[Res_Rare]],MATCH(ROUND(MIN(SUM(U$4,$O54/1000),SUM($O54,U$4/1000)),3),CMB[[Cmb_ID]:[Cmb_ID]],0))),-1,-1,0,0)),IF(OR(U$1,$R54),4,INDEX(CMB[[Cmb_Rare]:[Cmb_Rare]],MATCH(ROUND(MIN(SUM(U$4,$O54/1000),SUM($O54,U$4/1000)),3),CMB[[Cmb_ID]:[Cmb_ID]],0))),CHOOSE(AC[[M]:[M]],2,1,1,SUM(AC[[AB]:[DB]])))),""))</f>
        <v/>
      </c>
      <c r="V54" t="str">
        <f>IF(OR(V$5="",$S54=""),"",IFERROR(SUM(PRODUCT(INDEX(CMB[[BA_0O]:[BA_2O]],MATCH(ROUND(MIN(SUM(V$4,$O54/1000),SUM($O54,V$4/1000)),3),CMB[[Cmb_ID]:[Cmb_ID]],0),SUM(N(V$1),N($R54),1)),CHOOSE(AC[[M]:[M]],1,1,0,AC[[AB]:[AB]])),PRODUCT(INDEX(CMB[[BD_0O]:[BD_2O]],MATCH(ROUND(MIN(SUM(V$4,$O54/1000),SUM($O54,V$4/1000)),3),CMB[[Cmb_ID]:[Cmb_ID]],0),SUM(N(V$1),N($R54),1)),CHOOSE(AC[[M]:[M]],1,0,1,AC[[DB]:[DB]])),PRODUCT(SUM(ROUND(AVERAGE(VALUE(V$3),VALUE($P54)),0),CHOOSE(IF(OR(V$1,$R54),4,INDEX(CMB[[Res_Rare]:[Res_Rare]],MATCH(ROUND(MIN(SUM(V$4,$O54/1000),SUM($O54,V$4/1000)),3),CMB[[Cmb_ID]:[Cmb_ID]],0))),-1,-1,0,0)),IF(OR(V$1,$R54),4,INDEX(CMB[[Cmb_Rare]:[Cmb_Rare]],MATCH(ROUND(MIN(SUM(V$4,$O54/1000),SUM($O54,V$4/1000)),3),CMB[[Cmb_ID]:[Cmb_ID]],0))),CHOOSE(AC[[M]:[M]],2,1,1,SUM(AC[[AB]:[DB]])))),""))</f>
        <v/>
      </c>
      <c r="W54" t="str">
        <f>IF(OR(W$5="",$S54=""),"",IFERROR(SUM(PRODUCT(INDEX(CMB[[BA_0O]:[BA_2O]],MATCH(ROUND(MIN(SUM(W$4,$O54/1000),SUM($O54,W$4/1000)),3),CMB[[Cmb_ID]:[Cmb_ID]],0),SUM(N(W$1),N($R54),1)),CHOOSE(AC[[M]:[M]],1,1,0,AC[[AB]:[AB]])),PRODUCT(INDEX(CMB[[BD_0O]:[BD_2O]],MATCH(ROUND(MIN(SUM(W$4,$O54/1000),SUM($O54,W$4/1000)),3),CMB[[Cmb_ID]:[Cmb_ID]],0),SUM(N(W$1),N($R54),1)),CHOOSE(AC[[M]:[M]],1,0,1,AC[[DB]:[DB]])),PRODUCT(SUM(ROUND(AVERAGE(VALUE(W$3),VALUE($P54)),0),CHOOSE(IF(OR(W$1,$R54),4,INDEX(CMB[[Res_Rare]:[Res_Rare]],MATCH(ROUND(MIN(SUM(W$4,$O54/1000),SUM($O54,W$4/1000)),3),CMB[[Cmb_ID]:[Cmb_ID]],0))),-1,-1,0,0)),IF(OR(W$1,$R54),4,INDEX(CMB[[Cmb_Rare]:[Cmb_Rare]],MATCH(ROUND(MIN(SUM(W$4,$O54/1000),SUM($O54,W$4/1000)),3),CMB[[Cmb_ID]:[Cmb_ID]],0))),CHOOSE(AC[[M]:[M]],2,1,1,SUM(AC[[AB]:[DB]])))),""))</f>
        <v/>
      </c>
      <c r="X54" t="str">
        <f>IF(OR(X$5="",$S54=""),"",IFERROR(SUM(PRODUCT(INDEX(CMB[[BA_0O]:[BA_2O]],MATCH(ROUND(MIN(SUM(X$4,$O54/1000),SUM($O54,X$4/1000)),3),CMB[[Cmb_ID]:[Cmb_ID]],0),SUM(N(X$1),N($R54),1)),CHOOSE(AC[[M]:[M]],1,1,0,AC[[AB]:[AB]])),PRODUCT(INDEX(CMB[[BD_0O]:[BD_2O]],MATCH(ROUND(MIN(SUM(X$4,$O54/1000),SUM($O54,X$4/1000)),3),CMB[[Cmb_ID]:[Cmb_ID]],0),SUM(N(X$1),N($R54),1)),CHOOSE(AC[[M]:[M]],1,0,1,AC[[DB]:[DB]])),PRODUCT(SUM(ROUND(AVERAGE(VALUE(X$3),VALUE($P54)),0),CHOOSE(IF(OR(X$1,$R54),4,INDEX(CMB[[Res_Rare]:[Res_Rare]],MATCH(ROUND(MIN(SUM(X$4,$O54/1000),SUM($O54,X$4/1000)),3),CMB[[Cmb_ID]:[Cmb_ID]],0))),-1,-1,0,0)),IF(OR(X$1,$R54),4,INDEX(CMB[[Cmb_Rare]:[Cmb_Rare]],MATCH(ROUND(MIN(SUM(X$4,$O54/1000),SUM($O54,X$4/1000)),3),CMB[[Cmb_ID]:[Cmb_ID]],0))),CHOOSE(AC[[M]:[M]],2,1,1,SUM(AC[[AB]:[DB]])))),""))</f>
        <v/>
      </c>
      <c r="Y54" t="str">
        <f>IF(OR(Y$5="",$S54=""),"",IFERROR(SUM(PRODUCT(INDEX(CMB[[BA_0O]:[BA_2O]],MATCH(ROUND(MIN(SUM(Y$4,$O54/1000),SUM($O54,Y$4/1000)),3),CMB[[Cmb_ID]:[Cmb_ID]],0),SUM(N(Y$1),N($R54),1)),CHOOSE(AC[[M]:[M]],1,1,0,AC[[AB]:[AB]])),PRODUCT(INDEX(CMB[[BD_0O]:[BD_2O]],MATCH(ROUND(MIN(SUM(Y$4,$O54/1000),SUM($O54,Y$4/1000)),3),CMB[[Cmb_ID]:[Cmb_ID]],0),SUM(N(Y$1),N($R54),1)),CHOOSE(AC[[M]:[M]],1,0,1,AC[[DB]:[DB]])),PRODUCT(SUM(ROUND(AVERAGE(VALUE(Y$3),VALUE($P54)),0),CHOOSE(IF(OR(Y$1,$R54),4,INDEX(CMB[[Res_Rare]:[Res_Rare]],MATCH(ROUND(MIN(SUM(Y$4,$O54/1000),SUM($O54,Y$4/1000)),3),CMB[[Cmb_ID]:[Cmb_ID]],0))),-1,-1,0,0)),IF(OR(Y$1,$R54),4,INDEX(CMB[[Cmb_Rare]:[Cmb_Rare]],MATCH(ROUND(MIN(SUM(Y$4,$O54/1000),SUM($O54,Y$4/1000)),3),CMB[[Cmb_ID]:[Cmb_ID]],0))),CHOOSE(AC[[M]:[M]],2,1,1,SUM(AC[[AB]:[DB]])))),""))</f>
        <v/>
      </c>
      <c r="Z54" t="str">
        <f>IF(OR(Z$5="",$S54=""),"",IFERROR(SUM(PRODUCT(INDEX(CMB[[BA_0O]:[BA_2O]],MATCH(ROUND(MIN(SUM(Z$4,$O54/1000),SUM($O54,Z$4/1000)),3),CMB[[Cmb_ID]:[Cmb_ID]],0),SUM(N(Z$1),N($R54),1)),CHOOSE(AC[[M]:[M]],1,1,0,AC[[AB]:[AB]])),PRODUCT(INDEX(CMB[[BD_0O]:[BD_2O]],MATCH(ROUND(MIN(SUM(Z$4,$O54/1000),SUM($O54,Z$4/1000)),3),CMB[[Cmb_ID]:[Cmb_ID]],0),SUM(N(Z$1),N($R54),1)),CHOOSE(AC[[M]:[M]],1,0,1,AC[[DB]:[DB]])),PRODUCT(SUM(ROUND(AVERAGE(VALUE(Z$3),VALUE($P54)),0),CHOOSE(IF(OR(Z$1,$R54),4,INDEX(CMB[[Res_Rare]:[Res_Rare]],MATCH(ROUND(MIN(SUM(Z$4,$O54/1000),SUM($O54,Z$4/1000)),3),CMB[[Cmb_ID]:[Cmb_ID]],0))),-1,-1,0,0)),IF(OR(Z$1,$R54),4,INDEX(CMB[[Cmb_Rare]:[Cmb_Rare]],MATCH(ROUND(MIN(SUM(Z$4,$O54/1000),SUM($O54,Z$4/1000)),3),CMB[[Cmb_ID]:[Cmb_ID]],0))),CHOOSE(AC[[M]:[M]],2,1,1,SUM(AC[[AB]:[DB]])))),""))</f>
        <v/>
      </c>
      <c r="AA54" t="str">
        <f>IF(OR(AA$5="",$S54=""),"",IFERROR(SUM(PRODUCT(INDEX(CMB[[BA_0O]:[BA_2O]],MATCH(ROUND(MIN(SUM(AA$4,$O54/1000),SUM($O54,AA$4/1000)),3),CMB[[Cmb_ID]:[Cmb_ID]],0),SUM(N(AA$1),N($R54),1)),CHOOSE(AC[[M]:[M]],1,1,0,AC[[AB]:[AB]])),PRODUCT(INDEX(CMB[[BD_0O]:[BD_2O]],MATCH(ROUND(MIN(SUM(AA$4,$O54/1000),SUM($O54,AA$4/1000)),3),CMB[[Cmb_ID]:[Cmb_ID]],0),SUM(N(AA$1),N($R54),1)),CHOOSE(AC[[M]:[M]],1,0,1,AC[[DB]:[DB]])),PRODUCT(SUM(ROUND(AVERAGE(VALUE(AA$3),VALUE($P54)),0),CHOOSE(IF(OR(AA$1,$R54),4,INDEX(CMB[[Res_Rare]:[Res_Rare]],MATCH(ROUND(MIN(SUM(AA$4,$O54/1000),SUM($O54,AA$4/1000)),3),CMB[[Cmb_ID]:[Cmb_ID]],0))),-1,-1,0,0)),IF(OR(AA$1,$R54),4,INDEX(CMB[[Cmb_Rare]:[Cmb_Rare]],MATCH(ROUND(MIN(SUM(AA$4,$O54/1000),SUM($O54,AA$4/1000)),3),CMB[[Cmb_ID]:[Cmb_ID]],0))),CHOOSE(AC[[M]:[M]],2,1,1,SUM(AC[[AB]:[DB]])))),""))</f>
        <v/>
      </c>
      <c r="AB54" t="str">
        <f>IF(OR(AB$5="",$S54=""),"",IFERROR(SUM(PRODUCT(INDEX(CMB[[BA_0O]:[BA_2O]],MATCH(ROUND(MIN(SUM(AB$4,$O54/1000),SUM($O54,AB$4/1000)),3),CMB[[Cmb_ID]:[Cmb_ID]],0),SUM(N(AB$1),N($R54),1)),CHOOSE(AC[[M]:[M]],1,1,0,AC[[AB]:[AB]])),PRODUCT(INDEX(CMB[[BD_0O]:[BD_2O]],MATCH(ROUND(MIN(SUM(AB$4,$O54/1000),SUM($O54,AB$4/1000)),3),CMB[[Cmb_ID]:[Cmb_ID]],0),SUM(N(AB$1),N($R54),1)),CHOOSE(AC[[M]:[M]],1,0,1,AC[[DB]:[DB]])),PRODUCT(SUM(ROUND(AVERAGE(VALUE(AB$3),VALUE($P54)),0),CHOOSE(IF(OR(AB$1,$R54),4,INDEX(CMB[[Res_Rare]:[Res_Rare]],MATCH(ROUND(MIN(SUM(AB$4,$O54/1000),SUM($O54,AB$4/1000)),3),CMB[[Cmb_ID]:[Cmb_ID]],0))),-1,-1,0,0)),IF(OR(AB$1,$R54),4,INDEX(CMB[[Cmb_Rare]:[Cmb_Rare]],MATCH(ROUND(MIN(SUM(AB$4,$O54/1000),SUM($O54,AB$4/1000)),3),CMB[[Cmb_ID]:[Cmb_ID]],0))),CHOOSE(AC[[M]:[M]],2,1,1,SUM(AC[[AB]:[DB]])))),""))</f>
        <v/>
      </c>
      <c r="AC54" t="str">
        <f>IF(OR(AC$5="",$S54=""),"",IFERROR(SUM(PRODUCT(INDEX(CMB[[BA_0O]:[BA_2O]],MATCH(ROUND(MIN(SUM(AC$4,$O54/1000),SUM($O54,AC$4/1000)),3),CMB[[Cmb_ID]:[Cmb_ID]],0),SUM(N(AC$1),N($R54),1)),CHOOSE(AC[[M]:[M]],1,1,0,AC[[AB]:[AB]])),PRODUCT(INDEX(CMB[[BD_0O]:[BD_2O]],MATCH(ROUND(MIN(SUM(AC$4,$O54/1000),SUM($O54,AC$4/1000)),3),CMB[[Cmb_ID]:[Cmb_ID]],0),SUM(N(AC$1),N($R54),1)),CHOOSE(AC[[M]:[M]],1,0,1,AC[[DB]:[DB]])),PRODUCT(SUM(ROUND(AVERAGE(VALUE(AC$3),VALUE($P54)),0),CHOOSE(IF(OR(AC$1,$R54),4,INDEX(CMB[[Res_Rare]:[Res_Rare]],MATCH(ROUND(MIN(SUM(AC$4,$O54/1000),SUM($O54,AC$4/1000)),3),CMB[[Cmb_ID]:[Cmb_ID]],0))),-1,-1,0,0)),IF(OR(AC$1,$R54),4,INDEX(CMB[[Cmb_Rare]:[Cmb_Rare]],MATCH(ROUND(MIN(SUM(AC$4,$O54/1000),SUM($O54,AC$4/1000)),3),CMB[[Cmb_ID]:[Cmb_ID]],0))),CHOOSE(AC[[M]:[M]],2,1,1,SUM(AC[[AB]:[DB]])))),""))</f>
        <v/>
      </c>
      <c r="AD54" t="str">
        <f>IF(OR(AD$5="",$S54=""),"",IFERROR(SUM(PRODUCT(INDEX(CMB[[BA_0O]:[BA_2O]],MATCH(ROUND(MIN(SUM(AD$4,$O54/1000),SUM($O54,AD$4/1000)),3),CMB[[Cmb_ID]:[Cmb_ID]],0),SUM(N(AD$1),N($R54),1)),CHOOSE(AC[[M]:[M]],1,1,0,AC[[AB]:[AB]])),PRODUCT(INDEX(CMB[[BD_0O]:[BD_2O]],MATCH(ROUND(MIN(SUM(AD$4,$O54/1000),SUM($O54,AD$4/1000)),3),CMB[[Cmb_ID]:[Cmb_ID]],0),SUM(N(AD$1),N($R54),1)),CHOOSE(AC[[M]:[M]],1,0,1,AC[[DB]:[DB]])),PRODUCT(SUM(ROUND(AVERAGE(VALUE(AD$3),VALUE($P54)),0),CHOOSE(IF(OR(AD$1,$R54),4,INDEX(CMB[[Res_Rare]:[Res_Rare]],MATCH(ROUND(MIN(SUM(AD$4,$O54/1000),SUM($O54,AD$4/1000)),3),CMB[[Cmb_ID]:[Cmb_ID]],0))),-1,-1,0,0)),IF(OR(AD$1,$R54),4,INDEX(CMB[[Cmb_Rare]:[Cmb_Rare]],MATCH(ROUND(MIN(SUM(AD$4,$O54/1000),SUM($O54,AD$4/1000)),3),CMB[[Cmb_ID]:[Cmb_ID]],0))),CHOOSE(AC[[M]:[M]],2,1,1,SUM(AC[[AB]:[DB]])))),""))</f>
        <v/>
      </c>
      <c r="AE54" t="str">
        <f>IF(OR(AE$5="",$S54=""),"",IFERROR(SUM(PRODUCT(INDEX(CMB[[BA_0O]:[BA_2O]],MATCH(ROUND(MIN(SUM(AE$4,$O54/1000),SUM($O54,AE$4/1000)),3),CMB[[Cmb_ID]:[Cmb_ID]],0),SUM(N(AE$1),N($R54),1)),CHOOSE(AC[[M]:[M]],1,1,0,AC[[AB]:[AB]])),PRODUCT(INDEX(CMB[[BD_0O]:[BD_2O]],MATCH(ROUND(MIN(SUM(AE$4,$O54/1000),SUM($O54,AE$4/1000)),3),CMB[[Cmb_ID]:[Cmb_ID]],0),SUM(N(AE$1),N($R54),1)),CHOOSE(AC[[M]:[M]],1,0,1,AC[[DB]:[DB]])),PRODUCT(SUM(ROUND(AVERAGE(VALUE(AE$3),VALUE($P54)),0),CHOOSE(IF(OR(AE$1,$R54),4,INDEX(CMB[[Res_Rare]:[Res_Rare]],MATCH(ROUND(MIN(SUM(AE$4,$O54/1000),SUM($O54,AE$4/1000)),3),CMB[[Cmb_ID]:[Cmb_ID]],0))),-1,-1,0,0)),IF(OR(AE$1,$R54),4,INDEX(CMB[[Cmb_Rare]:[Cmb_Rare]],MATCH(ROUND(MIN(SUM(AE$4,$O54/1000),SUM($O54,AE$4/1000)),3),CMB[[Cmb_ID]:[Cmb_ID]],0))),CHOOSE(AC[[M]:[M]],2,1,1,SUM(AC[[AB]:[DB]])))),""))</f>
        <v/>
      </c>
      <c r="AF54" t="str">
        <f>IF(OR(AF$5="",$S54=""),"",IFERROR(SUM(PRODUCT(INDEX(CMB[[BA_0O]:[BA_2O]],MATCH(ROUND(MIN(SUM(AF$4,$O54/1000),SUM($O54,AF$4/1000)),3),CMB[[Cmb_ID]:[Cmb_ID]],0),SUM(N(AF$1),N($R54),1)),CHOOSE(AC[[M]:[M]],1,1,0,AC[[AB]:[AB]])),PRODUCT(INDEX(CMB[[BD_0O]:[BD_2O]],MATCH(ROUND(MIN(SUM(AF$4,$O54/1000),SUM($O54,AF$4/1000)),3),CMB[[Cmb_ID]:[Cmb_ID]],0),SUM(N(AF$1),N($R54),1)),CHOOSE(AC[[M]:[M]],1,0,1,AC[[DB]:[DB]])),PRODUCT(SUM(ROUND(AVERAGE(VALUE(AF$3),VALUE($P54)),0),CHOOSE(IF(OR(AF$1,$R54),4,INDEX(CMB[[Res_Rare]:[Res_Rare]],MATCH(ROUND(MIN(SUM(AF$4,$O54/1000),SUM($O54,AF$4/1000)),3),CMB[[Cmb_ID]:[Cmb_ID]],0))),-1,-1,0,0)),IF(OR(AF$1,$R54),4,INDEX(CMB[[Cmb_Rare]:[Cmb_Rare]],MATCH(ROUND(MIN(SUM(AF$4,$O54/1000),SUM($O54,AF$4/1000)),3),CMB[[Cmb_ID]:[Cmb_ID]],0))),CHOOSE(AC[[M]:[M]],2,1,1,SUM(AC[[AB]:[DB]])))),""))</f>
        <v/>
      </c>
      <c r="AG54" t="str">
        <f>IF(OR(AG$5="",$S54=""),"",IFERROR(SUM(PRODUCT(INDEX(CMB[[BA_0O]:[BA_2O]],MATCH(ROUND(MIN(SUM(AG$4,$O54/1000),SUM($O54,AG$4/1000)),3),CMB[[Cmb_ID]:[Cmb_ID]],0),SUM(N(AG$1),N($R54),1)),CHOOSE(AC[[M]:[M]],1,1,0,AC[[AB]:[AB]])),PRODUCT(INDEX(CMB[[BD_0O]:[BD_2O]],MATCH(ROUND(MIN(SUM(AG$4,$O54/1000),SUM($O54,AG$4/1000)),3),CMB[[Cmb_ID]:[Cmb_ID]],0),SUM(N(AG$1),N($R54),1)),CHOOSE(AC[[M]:[M]],1,0,1,AC[[DB]:[DB]])),PRODUCT(SUM(ROUND(AVERAGE(VALUE(AG$3),VALUE($P54)),0),CHOOSE(IF(OR(AG$1,$R54),4,INDEX(CMB[[Res_Rare]:[Res_Rare]],MATCH(ROUND(MIN(SUM(AG$4,$O54/1000),SUM($O54,AG$4/1000)),3),CMB[[Cmb_ID]:[Cmb_ID]],0))),-1,-1,0,0)),IF(OR(AG$1,$R54),4,INDEX(CMB[[Cmb_Rare]:[Cmb_Rare]],MATCH(ROUND(MIN(SUM(AG$4,$O54/1000),SUM($O54,AG$4/1000)),3),CMB[[Cmb_ID]:[Cmb_ID]],0))),CHOOSE(AC[[M]:[M]],2,1,1,SUM(AC[[AB]:[DB]])))),""))</f>
        <v/>
      </c>
      <c r="AH54" t="str">
        <f>IF(OR(AH$5="",$S54=""),"",IFERROR(SUM(PRODUCT(INDEX(CMB[[BA_0O]:[BA_2O]],MATCH(ROUND(MIN(SUM(AH$4,$O54/1000),SUM($O54,AH$4/1000)),3),CMB[[Cmb_ID]:[Cmb_ID]],0),SUM(N(AH$1),N($R54),1)),CHOOSE(AC[[M]:[M]],1,1,0,AC[[AB]:[AB]])),PRODUCT(INDEX(CMB[[BD_0O]:[BD_2O]],MATCH(ROUND(MIN(SUM(AH$4,$O54/1000),SUM($O54,AH$4/1000)),3),CMB[[Cmb_ID]:[Cmb_ID]],0),SUM(N(AH$1),N($R54),1)),CHOOSE(AC[[M]:[M]],1,0,1,AC[[DB]:[DB]])),PRODUCT(SUM(ROUND(AVERAGE(VALUE(AH$3),VALUE($P54)),0),CHOOSE(IF(OR(AH$1,$R54),4,INDEX(CMB[[Res_Rare]:[Res_Rare]],MATCH(ROUND(MIN(SUM(AH$4,$O54/1000),SUM($O54,AH$4/1000)),3),CMB[[Cmb_ID]:[Cmb_ID]],0))),-1,-1,0,0)),IF(OR(AH$1,$R54),4,INDEX(CMB[[Cmb_Rare]:[Cmb_Rare]],MATCH(ROUND(MIN(SUM(AH$4,$O54/1000),SUM($O54,AH$4/1000)),3),CMB[[Cmb_ID]:[Cmb_ID]],0))),CHOOSE(AC[[M]:[M]],2,1,1,SUM(AC[[AB]:[DB]])))),""))</f>
        <v/>
      </c>
      <c r="AI54" t="str">
        <f>IF(OR(AI$5="",$S54=""),"",IFERROR(SUM(PRODUCT(INDEX(CMB[[BA_0O]:[BA_2O]],MATCH(ROUND(MIN(SUM(AI$4,$O54/1000),SUM($O54,AI$4/1000)),3),CMB[[Cmb_ID]:[Cmb_ID]],0),SUM(N(AI$1),N($R54),1)),CHOOSE(AC[[M]:[M]],1,1,0,AC[[AB]:[AB]])),PRODUCT(INDEX(CMB[[BD_0O]:[BD_2O]],MATCH(ROUND(MIN(SUM(AI$4,$O54/1000),SUM($O54,AI$4/1000)),3),CMB[[Cmb_ID]:[Cmb_ID]],0),SUM(N(AI$1),N($R54),1)),CHOOSE(AC[[M]:[M]],1,0,1,AC[[DB]:[DB]])),PRODUCT(SUM(ROUND(AVERAGE(VALUE(AI$3),VALUE($P54)),0),CHOOSE(IF(OR(AI$1,$R54),4,INDEX(CMB[[Res_Rare]:[Res_Rare]],MATCH(ROUND(MIN(SUM(AI$4,$O54/1000),SUM($O54,AI$4/1000)),3),CMB[[Cmb_ID]:[Cmb_ID]],0))),-1,-1,0,0)),IF(OR(AI$1,$R54),4,INDEX(CMB[[Cmb_Rare]:[Cmb_Rare]],MATCH(ROUND(MIN(SUM(AI$4,$O54/1000),SUM($O54,AI$4/1000)),3),CMB[[Cmb_ID]:[Cmb_ID]],0))),CHOOSE(AC[[M]:[M]],2,1,1,SUM(AC[[AB]:[DB]])))),""))</f>
        <v/>
      </c>
      <c r="AJ54" t="str">
        <f>IF(OR(AJ$5="",$S54=""),"",IFERROR(SUM(PRODUCT(INDEX(CMB[[BA_0O]:[BA_2O]],MATCH(ROUND(MIN(SUM(AJ$4,$O54/1000),SUM($O54,AJ$4/1000)),3),CMB[[Cmb_ID]:[Cmb_ID]],0),SUM(N(AJ$1),N($R54),1)),CHOOSE(AC[[M]:[M]],1,1,0,AC[[AB]:[AB]])),PRODUCT(INDEX(CMB[[BD_0O]:[BD_2O]],MATCH(ROUND(MIN(SUM(AJ$4,$O54/1000),SUM($O54,AJ$4/1000)),3),CMB[[Cmb_ID]:[Cmb_ID]],0),SUM(N(AJ$1),N($R54),1)),CHOOSE(AC[[M]:[M]],1,0,1,AC[[DB]:[DB]])),PRODUCT(SUM(ROUND(AVERAGE(VALUE(AJ$3),VALUE($P54)),0),CHOOSE(IF(OR(AJ$1,$R54),4,INDEX(CMB[[Res_Rare]:[Res_Rare]],MATCH(ROUND(MIN(SUM(AJ$4,$O54/1000),SUM($O54,AJ$4/1000)),3),CMB[[Cmb_ID]:[Cmb_ID]],0))),-1,-1,0,0)),IF(OR(AJ$1,$R54),4,INDEX(CMB[[Cmb_Rare]:[Cmb_Rare]],MATCH(ROUND(MIN(SUM(AJ$4,$O54/1000),SUM($O54,AJ$4/1000)),3),CMB[[Cmb_ID]:[Cmb_ID]],0))),CHOOSE(AC[[M]:[M]],2,1,1,SUM(AC[[AB]:[DB]])))),""))</f>
        <v/>
      </c>
      <c r="AK54" t="str">
        <f>IF(OR(AK$5="",$S54=""),"",IFERROR(SUM(PRODUCT(INDEX(CMB[[BA_0O]:[BA_2O]],MATCH(ROUND(MIN(SUM(AK$4,$O54/1000),SUM($O54,AK$4/1000)),3),CMB[[Cmb_ID]:[Cmb_ID]],0),SUM(N(AK$1),N($R54),1)),CHOOSE(AC[[M]:[M]],1,1,0,AC[[AB]:[AB]])),PRODUCT(INDEX(CMB[[BD_0O]:[BD_2O]],MATCH(ROUND(MIN(SUM(AK$4,$O54/1000),SUM($O54,AK$4/1000)),3),CMB[[Cmb_ID]:[Cmb_ID]],0),SUM(N(AK$1),N($R54),1)),CHOOSE(AC[[M]:[M]],1,0,1,AC[[DB]:[DB]])),PRODUCT(SUM(ROUND(AVERAGE(VALUE(AK$3),VALUE($P54)),0),CHOOSE(IF(OR(AK$1,$R54),4,INDEX(CMB[[Res_Rare]:[Res_Rare]],MATCH(ROUND(MIN(SUM(AK$4,$O54/1000),SUM($O54,AK$4/1000)),3),CMB[[Cmb_ID]:[Cmb_ID]],0))),-1,-1,0,0)),IF(OR(AK$1,$R54),4,INDEX(CMB[[Cmb_Rare]:[Cmb_Rare]],MATCH(ROUND(MIN(SUM(AK$4,$O54/1000),SUM($O54,AK$4/1000)),3),CMB[[Cmb_ID]:[Cmb_ID]],0))),CHOOSE(AC[[M]:[M]],2,1,1,SUM(AC[[AB]:[DB]])))),""))</f>
        <v/>
      </c>
      <c r="AL54" t="str">
        <f>IF(OR(AL$5="",$S54=""),"",IFERROR(SUM(PRODUCT(INDEX(CMB[[BA_0O]:[BA_2O]],MATCH(ROUND(MIN(SUM(AL$4,$O54/1000),SUM($O54,AL$4/1000)),3),CMB[[Cmb_ID]:[Cmb_ID]],0),SUM(N(AL$1),N($R54),1)),CHOOSE(AC[[M]:[M]],1,1,0,AC[[AB]:[AB]])),PRODUCT(INDEX(CMB[[BD_0O]:[BD_2O]],MATCH(ROUND(MIN(SUM(AL$4,$O54/1000),SUM($O54,AL$4/1000)),3),CMB[[Cmb_ID]:[Cmb_ID]],0),SUM(N(AL$1),N($R54),1)),CHOOSE(AC[[M]:[M]],1,0,1,AC[[DB]:[DB]])),PRODUCT(SUM(ROUND(AVERAGE(VALUE(AL$3),VALUE($P54)),0),CHOOSE(IF(OR(AL$1,$R54),4,INDEX(CMB[[Res_Rare]:[Res_Rare]],MATCH(ROUND(MIN(SUM(AL$4,$O54/1000),SUM($O54,AL$4/1000)),3),CMB[[Cmb_ID]:[Cmb_ID]],0))),-1,-1,0,0)),IF(OR(AL$1,$R54),4,INDEX(CMB[[Cmb_Rare]:[Cmb_Rare]],MATCH(ROUND(MIN(SUM(AL$4,$O54/1000),SUM($O54,AL$4/1000)),3),CMB[[Cmb_ID]:[Cmb_ID]],0))),CHOOSE(AC[[M]:[M]],2,1,1,SUM(AC[[AB]:[DB]])))),""))</f>
        <v/>
      </c>
      <c r="AM54" t="str">
        <f>IF(OR(AM$5="",$S54=""),"",IFERROR(SUM(PRODUCT(INDEX(CMB[[BA_0O]:[BA_2O]],MATCH(ROUND(MIN(SUM(AM$4,$O54/1000),SUM($O54,AM$4/1000)),3),CMB[[Cmb_ID]:[Cmb_ID]],0),SUM(N(AM$1),N($R54),1)),CHOOSE(AC[[M]:[M]],1,1,0,AC[[AB]:[AB]])),PRODUCT(INDEX(CMB[[BD_0O]:[BD_2O]],MATCH(ROUND(MIN(SUM(AM$4,$O54/1000),SUM($O54,AM$4/1000)),3),CMB[[Cmb_ID]:[Cmb_ID]],0),SUM(N(AM$1),N($R54),1)),CHOOSE(AC[[M]:[M]],1,0,1,AC[[DB]:[DB]])),PRODUCT(SUM(ROUND(AVERAGE(VALUE(AM$3),VALUE($P54)),0),CHOOSE(IF(OR(AM$1,$R54),4,INDEX(CMB[[Res_Rare]:[Res_Rare]],MATCH(ROUND(MIN(SUM(AM$4,$O54/1000),SUM($O54,AM$4/1000)),3),CMB[[Cmb_ID]:[Cmb_ID]],0))),-1,-1,0,0)),IF(OR(AM$1,$R54),4,INDEX(CMB[[Cmb_Rare]:[Cmb_Rare]],MATCH(ROUND(MIN(SUM(AM$4,$O54/1000),SUM($O54,AM$4/1000)),3),CMB[[Cmb_ID]:[Cmb_ID]],0))),CHOOSE(AC[[M]:[M]],2,1,1,SUM(AC[[AB]:[DB]])))),""))</f>
        <v/>
      </c>
      <c r="AN54" t="str">
        <f>IF(OR(AN$5="",$S54=""),"",IFERROR(SUM(PRODUCT(INDEX(CMB[[BA_0O]:[BA_2O]],MATCH(ROUND(MIN(SUM(AN$4,$O54/1000),SUM($O54,AN$4/1000)),3),CMB[[Cmb_ID]:[Cmb_ID]],0),SUM(N(AN$1),N($R54),1)),CHOOSE(AC[[M]:[M]],1,1,0,AC[[AB]:[AB]])),PRODUCT(INDEX(CMB[[BD_0O]:[BD_2O]],MATCH(ROUND(MIN(SUM(AN$4,$O54/1000),SUM($O54,AN$4/1000)),3),CMB[[Cmb_ID]:[Cmb_ID]],0),SUM(N(AN$1),N($R54),1)),CHOOSE(AC[[M]:[M]],1,0,1,AC[[DB]:[DB]])),PRODUCT(SUM(ROUND(AVERAGE(VALUE(AN$3),VALUE($P54)),0),CHOOSE(IF(OR(AN$1,$R54),4,INDEX(CMB[[Res_Rare]:[Res_Rare]],MATCH(ROUND(MIN(SUM(AN$4,$O54/1000),SUM($O54,AN$4/1000)),3),CMB[[Cmb_ID]:[Cmb_ID]],0))),-1,-1,0,0)),IF(OR(AN$1,$R54),4,INDEX(CMB[[Cmb_Rare]:[Cmb_Rare]],MATCH(ROUND(MIN(SUM(AN$4,$O54/1000),SUM($O54,AN$4/1000)),3),CMB[[Cmb_ID]:[Cmb_ID]],0))),CHOOSE(AC[[M]:[M]],2,1,1,SUM(AC[[AB]:[DB]])))),""))</f>
        <v/>
      </c>
      <c r="AO54" t="str">
        <f>IF(OR(AO$5="",$S54=""),"",IFERROR(SUM(PRODUCT(INDEX(CMB[[BA_0O]:[BA_2O]],MATCH(ROUND(MIN(SUM(AO$4,$O54/1000),SUM($O54,AO$4/1000)),3),CMB[[Cmb_ID]:[Cmb_ID]],0),SUM(N(AO$1),N($R54),1)),CHOOSE(AC[[M]:[M]],1,1,0,AC[[AB]:[AB]])),PRODUCT(INDEX(CMB[[BD_0O]:[BD_2O]],MATCH(ROUND(MIN(SUM(AO$4,$O54/1000),SUM($O54,AO$4/1000)),3),CMB[[Cmb_ID]:[Cmb_ID]],0),SUM(N(AO$1),N($R54),1)),CHOOSE(AC[[M]:[M]],1,0,1,AC[[DB]:[DB]])),PRODUCT(SUM(ROUND(AVERAGE(VALUE(AO$3),VALUE($P54)),0),CHOOSE(IF(OR(AO$1,$R54),4,INDEX(CMB[[Res_Rare]:[Res_Rare]],MATCH(ROUND(MIN(SUM(AO$4,$O54/1000),SUM($O54,AO$4/1000)),3),CMB[[Cmb_ID]:[Cmb_ID]],0))),-1,-1,0,0)),IF(OR(AO$1,$R54),4,INDEX(CMB[[Cmb_Rare]:[Cmb_Rare]],MATCH(ROUND(MIN(SUM(AO$4,$O54/1000),SUM($O54,AO$4/1000)),3),CMB[[Cmb_ID]:[Cmb_ID]],0))),CHOOSE(AC[[M]:[M]],2,1,1,SUM(AC[[AB]:[DB]])))),""))</f>
        <v/>
      </c>
      <c r="AP54" t="str">
        <f>IF(OR(AP$5="",$S54=""),"",IFERROR(SUM(PRODUCT(INDEX(CMB[[BA_0O]:[BA_2O]],MATCH(ROUND(MIN(SUM(AP$4,$O54/1000),SUM($O54,AP$4/1000)),3),CMB[[Cmb_ID]:[Cmb_ID]],0),SUM(N(AP$1),N($R54),1)),CHOOSE(AC[[M]:[M]],1,1,0,AC[[AB]:[AB]])),PRODUCT(INDEX(CMB[[BD_0O]:[BD_2O]],MATCH(ROUND(MIN(SUM(AP$4,$O54/1000),SUM($O54,AP$4/1000)),3),CMB[[Cmb_ID]:[Cmb_ID]],0),SUM(N(AP$1),N($R54),1)),CHOOSE(AC[[M]:[M]],1,0,1,AC[[DB]:[DB]])),PRODUCT(SUM(ROUND(AVERAGE(VALUE(AP$3),VALUE($P54)),0),CHOOSE(IF(OR(AP$1,$R54),4,INDEX(CMB[[Res_Rare]:[Res_Rare]],MATCH(ROUND(MIN(SUM(AP$4,$O54/1000),SUM($O54,AP$4/1000)),3),CMB[[Cmb_ID]:[Cmb_ID]],0))),-1,-1,0,0)),IF(OR(AP$1,$R54),4,INDEX(CMB[[Cmb_Rare]:[Cmb_Rare]],MATCH(ROUND(MIN(SUM(AP$4,$O54/1000),SUM($O54,AP$4/1000)),3),CMB[[Cmb_ID]:[Cmb_ID]],0))),CHOOSE(AC[[M]:[M]],2,1,1,SUM(AC[[AB]:[DB]])))),""))</f>
        <v/>
      </c>
      <c r="AQ54" t="str">
        <f>IF(OR(AQ$5="",$S54=""),"",IFERROR(SUM(PRODUCT(INDEX(CMB[[BA_0O]:[BA_2O]],MATCH(ROUND(MIN(SUM(AQ$4,$O54/1000),SUM($O54,AQ$4/1000)),3),CMB[[Cmb_ID]:[Cmb_ID]],0),SUM(N(AQ$1),N($R54),1)),CHOOSE(AC[[M]:[M]],1,1,0,AC[[AB]:[AB]])),PRODUCT(INDEX(CMB[[BD_0O]:[BD_2O]],MATCH(ROUND(MIN(SUM(AQ$4,$O54/1000),SUM($O54,AQ$4/1000)),3),CMB[[Cmb_ID]:[Cmb_ID]],0),SUM(N(AQ$1),N($R54),1)),CHOOSE(AC[[M]:[M]],1,0,1,AC[[DB]:[DB]])),PRODUCT(SUM(ROUND(AVERAGE(VALUE(AQ$3),VALUE($P54)),0),CHOOSE(IF(OR(AQ$1,$R54),4,INDEX(CMB[[Res_Rare]:[Res_Rare]],MATCH(ROUND(MIN(SUM(AQ$4,$O54/1000),SUM($O54,AQ$4/1000)),3),CMB[[Cmb_ID]:[Cmb_ID]],0))),-1,-1,0,0)),IF(OR(AQ$1,$R54),4,INDEX(CMB[[Cmb_Rare]:[Cmb_Rare]],MATCH(ROUND(MIN(SUM(AQ$4,$O54/1000),SUM($O54,AQ$4/1000)),3),CMB[[Cmb_ID]:[Cmb_ID]],0))),CHOOSE(AC[[M]:[M]],2,1,1,SUM(AC[[AB]:[DB]])))),""))</f>
        <v/>
      </c>
      <c r="AR54" t="str">
        <f>IF(OR(AR$5="",$S54=""),"",IFERROR(SUM(PRODUCT(INDEX(CMB[[BA_0O]:[BA_2O]],MATCH(ROUND(MIN(SUM(AR$4,$O54/1000),SUM($O54,AR$4/1000)),3),CMB[[Cmb_ID]:[Cmb_ID]],0),SUM(N(AR$1),N($R54),1)),CHOOSE(AC[[M]:[M]],1,1,0,AC[[AB]:[AB]])),PRODUCT(INDEX(CMB[[BD_0O]:[BD_2O]],MATCH(ROUND(MIN(SUM(AR$4,$O54/1000),SUM($O54,AR$4/1000)),3),CMB[[Cmb_ID]:[Cmb_ID]],0),SUM(N(AR$1),N($R54),1)),CHOOSE(AC[[M]:[M]],1,0,1,AC[[DB]:[DB]])),PRODUCT(SUM(ROUND(AVERAGE(VALUE(AR$3),VALUE($P54)),0),CHOOSE(IF(OR(AR$1,$R54),4,INDEX(CMB[[Res_Rare]:[Res_Rare]],MATCH(ROUND(MIN(SUM(AR$4,$O54/1000),SUM($O54,AR$4/1000)),3),CMB[[Cmb_ID]:[Cmb_ID]],0))),-1,-1,0,0)),IF(OR(AR$1,$R54),4,INDEX(CMB[[Cmb_Rare]:[Cmb_Rare]],MATCH(ROUND(MIN(SUM(AR$4,$O54/1000),SUM($O54,AR$4/1000)),3),CMB[[Cmb_ID]:[Cmb_ID]],0))),CHOOSE(AC[[M]:[M]],2,1,1,SUM(AC[[AB]:[DB]])))),""))</f>
        <v/>
      </c>
      <c r="AS54" t="str">
        <f>IF(OR(AS$5="",$S54=""),"",IFERROR(SUM(PRODUCT(INDEX(CMB[[BA_0O]:[BA_2O]],MATCH(ROUND(MIN(SUM(AS$4,$O54/1000),SUM($O54,AS$4/1000)),3),CMB[[Cmb_ID]:[Cmb_ID]],0),SUM(N(AS$1),N($R54),1)),CHOOSE(AC[[M]:[M]],1,1,0,AC[[AB]:[AB]])),PRODUCT(INDEX(CMB[[BD_0O]:[BD_2O]],MATCH(ROUND(MIN(SUM(AS$4,$O54/1000),SUM($O54,AS$4/1000)),3),CMB[[Cmb_ID]:[Cmb_ID]],0),SUM(N(AS$1),N($R54),1)),CHOOSE(AC[[M]:[M]],1,0,1,AC[[DB]:[DB]])),PRODUCT(SUM(ROUND(AVERAGE(VALUE(AS$3),VALUE($P54)),0),CHOOSE(IF(OR(AS$1,$R54),4,INDEX(CMB[[Res_Rare]:[Res_Rare]],MATCH(ROUND(MIN(SUM(AS$4,$O54/1000),SUM($O54,AS$4/1000)),3),CMB[[Cmb_ID]:[Cmb_ID]],0))),-1,-1,0,0)),IF(OR(AS$1,$R54),4,INDEX(CMB[[Cmb_Rare]:[Cmb_Rare]],MATCH(ROUND(MIN(SUM(AS$4,$O54/1000),SUM($O54,AS$4/1000)),3),CMB[[Cmb_ID]:[Cmb_ID]],0))),CHOOSE(AC[[M]:[M]],2,1,1,SUM(AC[[AB]:[DB]])))),""))</f>
        <v/>
      </c>
      <c r="AT54" t="str">
        <f>IF(OR(AT$5="",$S54=""),"",IFERROR(SUM(PRODUCT(INDEX(CMB[[BA_0O]:[BA_2O]],MATCH(ROUND(MIN(SUM(AT$4,$O54/1000),SUM($O54,AT$4/1000)),3),CMB[[Cmb_ID]:[Cmb_ID]],0),SUM(N(AT$1),N($R54),1)),CHOOSE(AC[[M]:[M]],1,1,0,AC[[AB]:[AB]])),PRODUCT(INDEX(CMB[[BD_0O]:[BD_2O]],MATCH(ROUND(MIN(SUM(AT$4,$O54/1000),SUM($O54,AT$4/1000)),3),CMB[[Cmb_ID]:[Cmb_ID]],0),SUM(N(AT$1),N($R54),1)),CHOOSE(AC[[M]:[M]],1,0,1,AC[[DB]:[DB]])),PRODUCT(SUM(ROUND(AVERAGE(VALUE(AT$3),VALUE($P54)),0),CHOOSE(IF(OR(AT$1,$R54),4,INDEX(CMB[[Res_Rare]:[Res_Rare]],MATCH(ROUND(MIN(SUM(AT$4,$O54/1000),SUM($O54,AT$4/1000)),3),CMB[[Cmb_ID]:[Cmb_ID]],0))),-1,-1,0,0)),IF(OR(AT$1,$R54),4,INDEX(CMB[[Cmb_Rare]:[Cmb_Rare]],MATCH(ROUND(MIN(SUM(AT$4,$O54/1000),SUM($O54,AT$4/1000)),3),CMB[[Cmb_ID]:[Cmb_ID]],0))),CHOOSE(AC[[M]:[M]],2,1,1,SUM(AC[[AB]:[DB]])))),""))</f>
        <v/>
      </c>
      <c r="AU54" t="str">
        <f>IF(OR(AU$5="",$S54=""),"",IFERROR(SUM(PRODUCT(INDEX(CMB[[BA_0O]:[BA_2O]],MATCH(ROUND(MIN(SUM(AU$4,$O54/1000),SUM($O54,AU$4/1000)),3),CMB[[Cmb_ID]:[Cmb_ID]],0),SUM(N(AU$1),N($R54),1)),CHOOSE(AC[[M]:[M]],1,1,0,AC[[AB]:[AB]])),PRODUCT(INDEX(CMB[[BD_0O]:[BD_2O]],MATCH(ROUND(MIN(SUM(AU$4,$O54/1000),SUM($O54,AU$4/1000)),3),CMB[[Cmb_ID]:[Cmb_ID]],0),SUM(N(AU$1),N($R54),1)),CHOOSE(AC[[M]:[M]],1,0,1,AC[[DB]:[DB]])),PRODUCT(SUM(ROUND(AVERAGE(VALUE(AU$3),VALUE($P54)),0),CHOOSE(IF(OR(AU$1,$R54),4,INDEX(CMB[[Res_Rare]:[Res_Rare]],MATCH(ROUND(MIN(SUM(AU$4,$O54/1000),SUM($O54,AU$4/1000)),3),CMB[[Cmb_ID]:[Cmb_ID]],0))),-1,-1,0,0)),IF(OR(AU$1,$R54),4,INDEX(CMB[[Cmb_Rare]:[Cmb_Rare]],MATCH(ROUND(MIN(SUM(AU$4,$O54/1000),SUM($O54,AU$4/1000)),3),CMB[[Cmb_ID]:[Cmb_ID]],0))),CHOOSE(AC[[M]:[M]],2,1,1,SUM(AC[[AB]:[DB]])))),""))</f>
        <v/>
      </c>
      <c r="AV54" t="str">
        <f>IF(OR(AV$5="",$S54=""),"",IFERROR(SUM(PRODUCT(INDEX(CMB[[BA_0O]:[BA_2O]],MATCH(ROUND(MIN(SUM(AV$4,$O54/1000),SUM($O54,AV$4/1000)),3),CMB[[Cmb_ID]:[Cmb_ID]],0),SUM(N(AV$1),N($R54),1)),CHOOSE(AC[[M]:[M]],1,1,0,AC[[AB]:[AB]])),PRODUCT(INDEX(CMB[[BD_0O]:[BD_2O]],MATCH(ROUND(MIN(SUM(AV$4,$O54/1000),SUM($O54,AV$4/1000)),3),CMB[[Cmb_ID]:[Cmb_ID]],0),SUM(N(AV$1),N($R54),1)),CHOOSE(AC[[M]:[M]],1,0,1,AC[[DB]:[DB]])),PRODUCT(SUM(ROUND(AVERAGE(VALUE(AV$3),VALUE($P54)),0),CHOOSE(IF(OR(AV$1,$R54),4,INDEX(CMB[[Res_Rare]:[Res_Rare]],MATCH(ROUND(MIN(SUM(AV$4,$O54/1000),SUM($O54,AV$4/1000)),3),CMB[[Cmb_ID]:[Cmb_ID]],0))),-1,-1,0,0)),IF(OR(AV$1,$R54),4,INDEX(CMB[[Cmb_Rare]:[Cmb_Rare]],MATCH(ROUND(MIN(SUM(AV$4,$O54/1000),SUM($O54,AV$4/1000)),3),CMB[[Cmb_ID]:[Cmb_ID]],0))),CHOOSE(AC[[M]:[M]],2,1,1,SUM(AC[[AB]:[DB]])))),""))</f>
        <v/>
      </c>
      <c r="AW54" t="str">
        <f>IF(OR(AW$5="",$S54=""),"",IFERROR(SUM(PRODUCT(INDEX(CMB[[BA_0O]:[BA_2O]],MATCH(ROUND(MIN(SUM(AW$4,$O54/1000),SUM($O54,AW$4/1000)),3),CMB[[Cmb_ID]:[Cmb_ID]],0),SUM(N(AW$1),N($R54),1)),CHOOSE(AC[[M]:[M]],1,1,0,AC[[AB]:[AB]])),PRODUCT(INDEX(CMB[[BD_0O]:[BD_2O]],MATCH(ROUND(MIN(SUM(AW$4,$O54/1000),SUM($O54,AW$4/1000)),3),CMB[[Cmb_ID]:[Cmb_ID]],0),SUM(N(AW$1),N($R54),1)),CHOOSE(AC[[M]:[M]],1,0,1,AC[[DB]:[DB]])),PRODUCT(SUM(ROUND(AVERAGE(VALUE(AW$3),VALUE($P54)),0),CHOOSE(IF(OR(AW$1,$R54),4,INDEX(CMB[[Res_Rare]:[Res_Rare]],MATCH(ROUND(MIN(SUM(AW$4,$O54/1000),SUM($O54,AW$4/1000)),3),CMB[[Cmb_ID]:[Cmb_ID]],0))),-1,-1,0,0)),IF(OR(AW$1,$R54),4,INDEX(CMB[[Cmb_Rare]:[Cmb_Rare]],MATCH(ROUND(MIN(SUM(AW$4,$O54/1000),SUM($O54,AW$4/1000)),3),CMB[[Cmb_ID]:[Cmb_ID]],0))),CHOOSE(AC[[M]:[M]],2,1,1,SUM(AC[[AB]:[DB]])))),""))</f>
        <v/>
      </c>
      <c r="AX54" t="str">
        <f>IF(OR(AX$5="",$S54=""),"",IFERROR(SUM(PRODUCT(INDEX(CMB[[BA_0O]:[BA_2O]],MATCH(ROUND(MIN(SUM(AX$4,$O54/1000),SUM($O54,AX$4/1000)),3),CMB[[Cmb_ID]:[Cmb_ID]],0),SUM(N(AX$1),N($R54),1)),CHOOSE(AC[[M]:[M]],1,1,0,AC[[AB]:[AB]])),PRODUCT(INDEX(CMB[[BD_0O]:[BD_2O]],MATCH(ROUND(MIN(SUM(AX$4,$O54/1000),SUM($O54,AX$4/1000)),3),CMB[[Cmb_ID]:[Cmb_ID]],0),SUM(N(AX$1),N($R54),1)),CHOOSE(AC[[M]:[M]],1,0,1,AC[[DB]:[DB]])),PRODUCT(SUM(ROUND(AVERAGE(VALUE(AX$3),VALUE($P54)),0),CHOOSE(IF(OR(AX$1,$R54),4,INDEX(CMB[[Res_Rare]:[Res_Rare]],MATCH(ROUND(MIN(SUM(AX$4,$O54/1000),SUM($O54,AX$4/1000)),3),CMB[[Cmb_ID]:[Cmb_ID]],0))),-1,-1,0,0)),IF(OR(AX$1,$R54),4,INDEX(CMB[[Cmb_Rare]:[Cmb_Rare]],MATCH(ROUND(MIN(SUM(AX$4,$O54/1000),SUM($O54,AX$4/1000)),3),CMB[[Cmb_ID]:[Cmb_ID]],0))),CHOOSE(AC[[M]:[M]],2,1,1,SUM(AC[[AB]:[DB]])))),""))</f>
        <v/>
      </c>
      <c r="AY54" t="str">
        <f>IF(OR(AY$5="",$S54=""),"",IFERROR(SUM(PRODUCT(INDEX(CMB[[BA_0O]:[BA_2O]],MATCH(ROUND(MIN(SUM(AY$4,$O54/1000),SUM($O54,AY$4/1000)),3),CMB[[Cmb_ID]:[Cmb_ID]],0),SUM(N(AY$1),N($R54),1)),CHOOSE(AC[[M]:[M]],1,1,0,AC[[AB]:[AB]])),PRODUCT(INDEX(CMB[[BD_0O]:[BD_2O]],MATCH(ROUND(MIN(SUM(AY$4,$O54/1000),SUM($O54,AY$4/1000)),3),CMB[[Cmb_ID]:[Cmb_ID]],0),SUM(N(AY$1),N($R54),1)),CHOOSE(AC[[M]:[M]],1,0,1,AC[[DB]:[DB]])),PRODUCT(SUM(ROUND(AVERAGE(VALUE(AY$3),VALUE($P54)),0),CHOOSE(IF(OR(AY$1,$R54),4,INDEX(CMB[[Res_Rare]:[Res_Rare]],MATCH(ROUND(MIN(SUM(AY$4,$O54/1000),SUM($O54,AY$4/1000)),3),CMB[[Cmb_ID]:[Cmb_ID]],0))),-1,-1,0,0)),IF(OR(AY$1,$R54),4,INDEX(CMB[[Cmb_Rare]:[Cmb_Rare]],MATCH(ROUND(MIN(SUM(AY$4,$O54/1000),SUM($O54,AY$4/1000)),3),CMB[[Cmb_ID]:[Cmb_ID]],0))),CHOOSE(AC[[M]:[M]],2,1,1,SUM(AC[[AB]:[DB]])))),""))</f>
        <v/>
      </c>
      <c r="AZ54" t="str">
        <f>IF(OR(AZ$5="",$S54=""),"",IFERROR(SUM(PRODUCT(INDEX(CMB[[BA_0O]:[BA_2O]],MATCH(ROUND(MIN(SUM(AZ$4,$O54/1000),SUM($O54,AZ$4/1000)),3),CMB[[Cmb_ID]:[Cmb_ID]],0),SUM(N(AZ$1),N($R54),1)),CHOOSE(AC[[M]:[M]],1,1,0,AC[[AB]:[AB]])),PRODUCT(INDEX(CMB[[BD_0O]:[BD_2O]],MATCH(ROUND(MIN(SUM(AZ$4,$O54/1000),SUM($O54,AZ$4/1000)),3),CMB[[Cmb_ID]:[Cmb_ID]],0),SUM(N(AZ$1),N($R54),1)),CHOOSE(AC[[M]:[M]],1,0,1,AC[[DB]:[DB]])),PRODUCT(SUM(ROUND(AVERAGE(VALUE(AZ$3),VALUE($P54)),0),CHOOSE(IF(OR(AZ$1,$R54),4,INDEX(CMB[[Res_Rare]:[Res_Rare]],MATCH(ROUND(MIN(SUM(AZ$4,$O54/1000),SUM($O54,AZ$4/1000)),3),CMB[[Cmb_ID]:[Cmb_ID]],0))),-1,-1,0,0)),IF(OR(AZ$1,$R54),4,INDEX(CMB[[Cmb_Rare]:[Cmb_Rare]],MATCH(ROUND(MIN(SUM(AZ$4,$O54/1000),SUM($O54,AZ$4/1000)),3),CMB[[Cmb_ID]:[Cmb_ID]],0))),CHOOSE(AC[[M]:[M]],2,1,1,SUM(AC[[AB]:[DB]])))),""))</f>
        <v/>
      </c>
      <c r="BA54" t="str">
        <f>IF(OR(BA$5="",$S54=""),"",IFERROR(SUM(PRODUCT(INDEX(CMB[[BA_0O]:[BA_2O]],MATCH(ROUND(MIN(SUM(BA$4,$O54/1000),SUM($O54,BA$4/1000)),3),CMB[[Cmb_ID]:[Cmb_ID]],0),SUM(N(BA$1),N($R54),1)),CHOOSE(AC[[M]:[M]],1,1,0,AC[[AB]:[AB]])),PRODUCT(INDEX(CMB[[BD_0O]:[BD_2O]],MATCH(ROUND(MIN(SUM(BA$4,$O54/1000),SUM($O54,BA$4/1000)),3),CMB[[Cmb_ID]:[Cmb_ID]],0),SUM(N(BA$1),N($R54),1)),CHOOSE(AC[[M]:[M]],1,0,1,AC[[DB]:[DB]])),PRODUCT(SUM(ROUND(AVERAGE(VALUE(BA$3),VALUE($P54)),0),CHOOSE(IF(OR(BA$1,$R54),4,INDEX(CMB[[Res_Rare]:[Res_Rare]],MATCH(ROUND(MIN(SUM(BA$4,$O54/1000),SUM($O54,BA$4/1000)),3),CMB[[Cmb_ID]:[Cmb_ID]],0))),-1,-1,0,0)),IF(OR(BA$1,$R54),4,INDEX(CMB[[Cmb_Rare]:[Cmb_Rare]],MATCH(ROUND(MIN(SUM(BA$4,$O54/1000),SUM($O54,BA$4/1000)),3),CMB[[Cmb_ID]:[Cmb_ID]],0))),CHOOSE(AC[[M]:[M]],2,1,1,SUM(AC[[AB]:[DB]])))),""))</f>
        <v/>
      </c>
      <c r="BB54" t="str">
        <f>IF(OR(BB$5="",$S54=""),"",IFERROR(SUM(PRODUCT(INDEX(CMB[[BA_0O]:[BA_2O]],MATCH(ROUND(MIN(SUM(BB$4,$O54/1000),SUM($O54,BB$4/1000)),3),CMB[[Cmb_ID]:[Cmb_ID]],0),SUM(N(BB$1),N($R54),1)),CHOOSE(AC[[M]:[M]],1,1,0,AC[[AB]:[AB]])),PRODUCT(INDEX(CMB[[BD_0O]:[BD_2O]],MATCH(ROUND(MIN(SUM(BB$4,$O54/1000),SUM($O54,BB$4/1000)),3),CMB[[Cmb_ID]:[Cmb_ID]],0),SUM(N(BB$1),N($R54),1)),CHOOSE(AC[[M]:[M]],1,0,1,AC[[DB]:[DB]])),PRODUCT(SUM(ROUND(AVERAGE(VALUE(BB$3),VALUE($P54)),0),CHOOSE(IF(OR(BB$1,$R54),4,INDEX(CMB[[Res_Rare]:[Res_Rare]],MATCH(ROUND(MIN(SUM(BB$4,$O54/1000),SUM($O54,BB$4/1000)),3),CMB[[Cmb_ID]:[Cmb_ID]],0))),-1,-1,0,0)),IF(OR(BB$1,$R54),4,INDEX(CMB[[Cmb_Rare]:[Cmb_Rare]],MATCH(ROUND(MIN(SUM(BB$4,$O54/1000),SUM($O54,BB$4/1000)),3),CMB[[Cmb_ID]:[Cmb_ID]],0))),CHOOSE(AC[[M]:[M]],2,1,1,SUM(AC[[AB]:[DB]])))),""))</f>
        <v/>
      </c>
      <c r="BC54" t="str">
        <f>IF(OR(BC$5="",$S54=""),"",IFERROR(SUM(PRODUCT(INDEX(CMB[[BA_0O]:[BA_2O]],MATCH(ROUND(MIN(SUM(BC$4,$O54/1000),SUM($O54,BC$4/1000)),3),CMB[[Cmb_ID]:[Cmb_ID]],0),SUM(N(BC$1),N($R54),1)),CHOOSE(AC[[M]:[M]],1,1,0,AC[[AB]:[AB]])),PRODUCT(INDEX(CMB[[BD_0O]:[BD_2O]],MATCH(ROUND(MIN(SUM(BC$4,$O54/1000),SUM($O54,BC$4/1000)),3),CMB[[Cmb_ID]:[Cmb_ID]],0),SUM(N(BC$1),N($R54),1)),CHOOSE(AC[[M]:[M]],1,0,1,AC[[DB]:[DB]])),PRODUCT(SUM(ROUND(AVERAGE(VALUE(BC$3),VALUE($P54)),0),CHOOSE(IF(OR(BC$1,$R54),4,INDEX(CMB[[Res_Rare]:[Res_Rare]],MATCH(ROUND(MIN(SUM(BC$4,$O54/1000),SUM($O54,BC$4/1000)),3),CMB[[Cmb_ID]:[Cmb_ID]],0))),-1,-1,0,0)),IF(OR(BC$1,$R54),4,INDEX(CMB[[Cmb_Rare]:[Cmb_Rare]],MATCH(ROUND(MIN(SUM(BC$4,$O54/1000),SUM($O54,BC$4/1000)),3),CMB[[Cmb_ID]:[Cmb_ID]],0))),CHOOSE(AC[[M]:[M]],2,1,1,SUM(AC[[AB]:[DB]])))),""))</f>
        <v/>
      </c>
      <c r="BD54" t="str">
        <f>IF(OR(BD$5="",$S54=""),"",IFERROR(SUM(PRODUCT(INDEX(CMB[[BA_0O]:[BA_2O]],MATCH(ROUND(MIN(SUM(BD$4,$O54/1000),SUM($O54,BD$4/1000)),3),CMB[[Cmb_ID]:[Cmb_ID]],0),SUM(N(BD$1),N($R54),1)),CHOOSE(AC[[M]:[M]],1,1,0,AC[[AB]:[AB]])),PRODUCT(INDEX(CMB[[BD_0O]:[BD_2O]],MATCH(ROUND(MIN(SUM(BD$4,$O54/1000),SUM($O54,BD$4/1000)),3),CMB[[Cmb_ID]:[Cmb_ID]],0),SUM(N(BD$1),N($R54),1)),CHOOSE(AC[[M]:[M]],1,0,1,AC[[DB]:[DB]])),PRODUCT(SUM(ROUND(AVERAGE(VALUE(BD$3),VALUE($P54)),0),CHOOSE(IF(OR(BD$1,$R54),4,INDEX(CMB[[Res_Rare]:[Res_Rare]],MATCH(ROUND(MIN(SUM(BD$4,$O54/1000),SUM($O54,BD$4/1000)),3),CMB[[Cmb_ID]:[Cmb_ID]],0))),-1,-1,0,0)),IF(OR(BD$1,$R54),4,INDEX(CMB[[Cmb_Rare]:[Cmb_Rare]],MATCH(ROUND(MIN(SUM(BD$4,$O54/1000),SUM($O54,BD$4/1000)),3),CMB[[Cmb_ID]:[Cmb_ID]],0))),CHOOSE(AC[[M]:[M]],2,1,1,SUM(AC[[AB]:[DB]])))),""))</f>
        <v/>
      </c>
      <c r="BE54" t="str">
        <f>IF(OR(BE$5="",$S54=""),"",IFERROR(SUM(PRODUCT(INDEX(CMB[[BA_0O]:[BA_2O]],MATCH(ROUND(MIN(SUM(BE$4,$O54/1000),SUM($O54,BE$4/1000)),3),CMB[[Cmb_ID]:[Cmb_ID]],0),SUM(N(BE$1),N($R54),1)),CHOOSE(AC[[M]:[M]],1,1,0,AC[[AB]:[AB]])),PRODUCT(INDEX(CMB[[BD_0O]:[BD_2O]],MATCH(ROUND(MIN(SUM(BE$4,$O54/1000),SUM($O54,BE$4/1000)),3),CMB[[Cmb_ID]:[Cmb_ID]],0),SUM(N(BE$1),N($R54),1)),CHOOSE(AC[[M]:[M]],1,0,1,AC[[DB]:[DB]])),PRODUCT(SUM(ROUND(AVERAGE(VALUE(BE$3),VALUE($P54)),0),CHOOSE(IF(OR(BE$1,$R54),4,INDEX(CMB[[Res_Rare]:[Res_Rare]],MATCH(ROUND(MIN(SUM(BE$4,$O54/1000),SUM($O54,BE$4/1000)),3),CMB[[Cmb_ID]:[Cmb_ID]],0))),-1,-1,0,0)),IF(OR(BE$1,$R54),4,INDEX(CMB[[Cmb_Rare]:[Cmb_Rare]],MATCH(ROUND(MIN(SUM(BE$4,$O54/1000),SUM($O54,BE$4/1000)),3),CMB[[Cmb_ID]:[Cmb_ID]],0))),CHOOSE(AC[[M]:[M]],2,1,1,SUM(AC[[AB]:[DB]])))),""))</f>
        <v/>
      </c>
      <c r="BF54" t="str">
        <f>IF(OR(BF$5="",$S54=""),"",IFERROR(SUM(PRODUCT(INDEX(CMB[[BA_0O]:[BA_2O]],MATCH(ROUND(MIN(SUM(BF$4,$O54/1000),SUM($O54,BF$4/1000)),3),CMB[[Cmb_ID]:[Cmb_ID]],0),SUM(N(BF$1),N($R54),1)),CHOOSE(AC[[M]:[M]],1,1,0,AC[[AB]:[AB]])),PRODUCT(INDEX(CMB[[BD_0O]:[BD_2O]],MATCH(ROUND(MIN(SUM(BF$4,$O54/1000),SUM($O54,BF$4/1000)),3),CMB[[Cmb_ID]:[Cmb_ID]],0),SUM(N(BF$1),N($R54),1)),CHOOSE(AC[[M]:[M]],1,0,1,AC[[DB]:[DB]])),PRODUCT(SUM(ROUND(AVERAGE(VALUE(BF$3),VALUE($P54)),0),CHOOSE(IF(OR(BF$1,$R54),4,INDEX(CMB[[Res_Rare]:[Res_Rare]],MATCH(ROUND(MIN(SUM(BF$4,$O54/1000),SUM($O54,BF$4/1000)),3),CMB[[Cmb_ID]:[Cmb_ID]],0))),-1,-1,0,0)),IF(OR(BF$1,$R54),4,INDEX(CMB[[Cmb_Rare]:[Cmb_Rare]],MATCH(ROUND(MIN(SUM(BF$4,$O54/1000),SUM($O54,BF$4/1000)),3),CMB[[Cmb_ID]:[Cmb_ID]],0))),CHOOSE(AC[[M]:[M]],2,1,1,SUM(AC[[AB]:[DB]])))),""))</f>
        <v/>
      </c>
      <c r="BG54" t="str">
        <f>IF(OR(BG$5="",$S54=""),"",IFERROR(SUM(PRODUCT(INDEX(CMB[[BA_0O]:[BA_2O]],MATCH(ROUND(MIN(SUM(BG$4,$O54/1000),SUM($O54,BG$4/1000)),3),CMB[[Cmb_ID]:[Cmb_ID]],0),SUM(N(BG$1),N($R54),1)),CHOOSE(AC[[M]:[M]],1,1,0,AC[[AB]:[AB]])),PRODUCT(INDEX(CMB[[BD_0O]:[BD_2O]],MATCH(ROUND(MIN(SUM(BG$4,$O54/1000),SUM($O54,BG$4/1000)),3),CMB[[Cmb_ID]:[Cmb_ID]],0),SUM(N(BG$1),N($R54),1)),CHOOSE(AC[[M]:[M]],1,0,1,AC[[DB]:[DB]])),PRODUCT(SUM(ROUND(AVERAGE(VALUE(BG$3),VALUE($P54)),0),CHOOSE(IF(OR(BG$1,$R54),4,INDEX(CMB[[Res_Rare]:[Res_Rare]],MATCH(ROUND(MIN(SUM(BG$4,$O54/1000),SUM($O54,BG$4/1000)),3),CMB[[Cmb_ID]:[Cmb_ID]],0))),-1,-1,0,0)),IF(OR(BG$1,$R54),4,INDEX(CMB[[Cmb_Rare]:[Cmb_Rare]],MATCH(ROUND(MIN(SUM(BG$4,$O54/1000),SUM($O54,BG$4/1000)),3),CMB[[Cmb_ID]:[Cmb_ID]],0))),CHOOSE(AC[[M]:[M]],2,1,1,SUM(AC[[AB]:[DB]])))),""))</f>
        <v/>
      </c>
      <c r="BH54" t="str">
        <f>IF(OR(BH$5="",$S54=""),"",IFERROR(SUM(PRODUCT(INDEX(CMB[[BA_0O]:[BA_2O]],MATCH(ROUND(MIN(SUM(BH$4,$O54/1000),SUM($O54,BH$4/1000)),3),CMB[[Cmb_ID]:[Cmb_ID]],0),SUM(N(BH$1),N($R54),1)),CHOOSE(AC[[M]:[M]],1,1,0,AC[[AB]:[AB]])),PRODUCT(INDEX(CMB[[BD_0O]:[BD_2O]],MATCH(ROUND(MIN(SUM(BH$4,$O54/1000),SUM($O54,BH$4/1000)),3),CMB[[Cmb_ID]:[Cmb_ID]],0),SUM(N(BH$1),N($R54),1)),CHOOSE(AC[[M]:[M]],1,0,1,AC[[DB]:[DB]])),PRODUCT(SUM(ROUND(AVERAGE(VALUE(BH$3),VALUE($P54)),0),CHOOSE(IF(OR(BH$1,$R54),4,INDEX(CMB[[Res_Rare]:[Res_Rare]],MATCH(ROUND(MIN(SUM(BH$4,$O54/1000),SUM($O54,BH$4/1000)),3),CMB[[Cmb_ID]:[Cmb_ID]],0))),-1,-1,0,0)),IF(OR(BH$1,$R54),4,INDEX(CMB[[Cmb_Rare]:[Cmb_Rare]],MATCH(ROUND(MIN(SUM(BH$4,$O54/1000),SUM($O54,BH$4/1000)),3),CMB[[Cmb_ID]:[Cmb_ID]],0))),CHOOSE(AC[[M]:[M]],2,1,1,SUM(AC[[AB]:[DB]])))),""))</f>
        <v/>
      </c>
      <c r="BI54" t="str">
        <f>IF(OR(BI$5="",$S54=""),"",IFERROR(SUM(PRODUCT(INDEX(CMB[[BA_0O]:[BA_2O]],MATCH(ROUND(MIN(SUM(BI$4,$O54/1000),SUM($O54,BI$4/1000)),3),CMB[[Cmb_ID]:[Cmb_ID]],0),SUM(N(BI$1),N($R54),1)),CHOOSE(AC[[M]:[M]],1,1,0,AC[[AB]:[AB]])),PRODUCT(INDEX(CMB[[BD_0O]:[BD_2O]],MATCH(ROUND(MIN(SUM(BI$4,$O54/1000),SUM($O54,BI$4/1000)),3),CMB[[Cmb_ID]:[Cmb_ID]],0),SUM(N(BI$1),N($R54),1)),CHOOSE(AC[[M]:[M]],1,0,1,AC[[DB]:[DB]])),PRODUCT(SUM(ROUND(AVERAGE(VALUE(BI$3),VALUE($P54)),0),CHOOSE(IF(OR(BI$1,$R54),4,INDEX(CMB[[Res_Rare]:[Res_Rare]],MATCH(ROUND(MIN(SUM(BI$4,$O54/1000),SUM($O54,BI$4/1000)),3),CMB[[Cmb_ID]:[Cmb_ID]],0))),-1,-1,0,0)),IF(OR(BI$1,$R54),4,INDEX(CMB[[Cmb_Rare]:[Cmb_Rare]],MATCH(ROUND(MIN(SUM(BI$4,$O54/1000),SUM($O54,BI$4/1000)),3),CMB[[Cmb_ID]:[Cmb_ID]],0))),CHOOSE(AC[[M]:[M]],2,1,1,SUM(AC[[AB]:[DB]])))),""))</f>
        <v/>
      </c>
      <c r="BJ54" t="str">
        <f>IF(OR(BJ$5="",$S54=""),"",IFERROR(SUM(PRODUCT(INDEX(CMB[[BA_0O]:[BA_2O]],MATCH(ROUND(MIN(SUM(BJ$4,$O54/1000),SUM($O54,BJ$4/1000)),3),CMB[[Cmb_ID]:[Cmb_ID]],0),SUM(N(BJ$1),N($R54),1)),CHOOSE(AC[[M]:[M]],1,1,0,AC[[AB]:[AB]])),PRODUCT(INDEX(CMB[[BD_0O]:[BD_2O]],MATCH(ROUND(MIN(SUM(BJ$4,$O54/1000),SUM($O54,BJ$4/1000)),3),CMB[[Cmb_ID]:[Cmb_ID]],0),SUM(N(BJ$1),N($R54),1)),CHOOSE(AC[[M]:[M]],1,0,1,AC[[DB]:[DB]])),PRODUCT(SUM(ROUND(AVERAGE(VALUE(BJ$3),VALUE($P54)),0),CHOOSE(IF(OR(BJ$1,$R54),4,INDEX(CMB[[Res_Rare]:[Res_Rare]],MATCH(ROUND(MIN(SUM(BJ$4,$O54/1000),SUM($O54,BJ$4/1000)),3),CMB[[Cmb_ID]:[Cmb_ID]],0))),-1,-1,0,0)),IF(OR(BJ$1,$R54),4,INDEX(CMB[[Cmb_Rare]:[Cmb_Rare]],MATCH(ROUND(MIN(SUM(BJ$4,$O54/1000),SUM($O54,BJ$4/1000)),3),CMB[[Cmb_ID]:[Cmb_ID]],0))),CHOOSE(AC[[M]:[M]],2,1,1,SUM(AC[[AB]:[DB]])))),""))</f>
        <v/>
      </c>
      <c r="BK54" t="str">
        <f>IF(OR(BK$5="",$S54=""),"",IFERROR(SUM(PRODUCT(INDEX(CMB[[BA_0O]:[BA_2O]],MATCH(ROUND(MIN(SUM(BK$4,$O54/1000),SUM($O54,BK$4/1000)),3),CMB[[Cmb_ID]:[Cmb_ID]],0),SUM(N(BK$1),N($R54),1)),CHOOSE(AC[[M]:[M]],1,1,0,AC[[AB]:[AB]])),PRODUCT(INDEX(CMB[[BD_0O]:[BD_2O]],MATCH(ROUND(MIN(SUM(BK$4,$O54/1000),SUM($O54,BK$4/1000)),3),CMB[[Cmb_ID]:[Cmb_ID]],0),SUM(N(BK$1),N($R54),1)),CHOOSE(AC[[M]:[M]],1,0,1,AC[[DB]:[DB]])),PRODUCT(SUM(ROUND(AVERAGE(VALUE(BK$3),VALUE($P54)),0),CHOOSE(IF(OR(BK$1,$R54),4,INDEX(CMB[[Res_Rare]:[Res_Rare]],MATCH(ROUND(MIN(SUM(BK$4,$O54/1000),SUM($O54,BK$4/1000)),3),CMB[[Cmb_ID]:[Cmb_ID]],0))),-1,-1,0,0)),IF(OR(BK$1,$R54),4,INDEX(CMB[[Cmb_Rare]:[Cmb_Rare]],MATCH(ROUND(MIN(SUM(BK$4,$O54/1000),SUM($O54,BK$4/1000)),3),CMB[[Cmb_ID]:[Cmb_ID]],0))),CHOOSE(AC[[M]:[M]],2,1,1,SUM(AC[[AB]:[DB]])))),""))</f>
        <v/>
      </c>
      <c r="BL54" t="str">
        <f>IF(OR(BL$5="",$S54=""),"",IFERROR(SUM(PRODUCT(INDEX(CMB[[BA_0O]:[BA_2O]],MATCH(ROUND(MIN(SUM(BL$4,$O54/1000),SUM($O54,BL$4/1000)),3),CMB[[Cmb_ID]:[Cmb_ID]],0),SUM(N(BL$1),N($R54),1)),CHOOSE(AC[[M]:[M]],1,1,0,AC[[AB]:[AB]])),PRODUCT(INDEX(CMB[[BD_0O]:[BD_2O]],MATCH(ROUND(MIN(SUM(BL$4,$O54/1000),SUM($O54,BL$4/1000)),3),CMB[[Cmb_ID]:[Cmb_ID]],0),SUM(N(BL$1),N($R54),1)),CHOOSE(AC[[M]:[M]],1,0,1,AC[[DB]:[DB]])),PRODUCT(SUM(ROUND(AVERAGE(VALUE(BL$3),VALUE($P54)),0),CHOOSE(IF(OR(BL$1,$R54),4,INDEX(CMB[[Res_Rare]:[Res_Rare]],MATCH(ROUND(MIN(SUM(BL$4,$O54/1000),SUM($O54,BL$4/1000)),3),CMB[[Cmb_ID]:[Cmb_ID]],0))),-1,-1,0,0)),IF(OR(BL$1,$R54),4,INDEX(CMB[[Cmb_Rare]:[Cmb_Rare]],MATCH(ROUND(MIN(SUM(BL$4,$O54/1000),SUM($O54,BL$4/1000)),3),CMB[[Cmb_ID]:[Cmb_ID]],0))),CHOOSE(AC[[M]:[M]],2,1,1,SUM(AC[[AB]:[DB]])))),""))</f>
        <v/>
      </c>
      <c r="BM54" t="str">
        <f>IF(OR(BM$5="",$S54=""),"",IFERROR(SUM(PRODUCT(INDEX(CMB[[BA_0O]:[BA_2O]],MATCH(ROUND(MIN(SUM(BM$4,$O54/1000),SUM($O54,BM$4/1000)),3),CMB[[Cmb_ID]:[Cmb_ID]],0),SUM(N(BM$1),N($R54),1)),CHOOSE(AC[[M]:[M]],1,1,0,AC[[AB]:[AB]])),PRODUCT(INDEX(CMB[[BD_0O]:[BD_2O]],MATCH(ROUND(MIN(SUM(BM$4,$O54/1000),SUM($O54,BM$4/1000)),3),CMB[[Cmb_ID]:[Cmb_ID]],0),SUM(N(BM$1),N($R54),1)),CHOOSE(AC[[M]:[M]],1,0,1,AC[[DB]:[DB]])),PRODUCT(SUM(ROUND(AVERAGE(VALUE(BM$3),VALUE($P54)),0),CHOOSE(IF(OR(BM$1,$R54),4,INDEX(CMB[[Res_Rare]:[Res_Rare]],MATCH(ROUND(MIN(SUM(BM$4,$O54/1000),SUM($O54,BM$4/1000)),3),CMB[[Cmb_ID]:[Cmb_ID]],0))),-1,-1,0,0)),IF(OR(BM$1,$R54),4,INDEX(CMB[[Cmb_Rare]:[Cmb_Rare]],MATCH(ROUND(MIN(SUM(BM$4,$O54/1000),SUM($O54,BM$4/1000)),3),CMB[[Cmb_ID]:[Cmb_ID]],0))),CHOOSE(AC[[M]:[M]],2,1,1,SUM(AC[[AB]:[DB]])))),""))</f>
        <v/>
      </c>
      <c r="BN54" t="str">
        <f>IF(OR(BN$5="",$S54=""),"",IFERROR(SUM(PRODUCT(INDEX(CMB[[BA_0O]:[BA_2O]],MATCH(ROUND(MIN(SUM(BN$4,$O54/1000),SUM($O54,BN$4/1000)),3),CMB[[Cmb_ID]:[Cmb_ID]],0),SUM(N(BN$1),N($R54),1)),CHOOSE(AC[[M]:[M]],1,1,0,AC[[AB]:[AB]])),PRODUCT(INDEX(CMB[[BD_0O]:[BD_2O]],MATCH(ROUND(MIN(SUM(BN$4,$O54/1000),SUM($O54,BN$4/1000)),3),CMB[[Cmb_ID]:[Cmb_ID]],0),SUM(N(BN$1),N($R54),1)),CHOOSE(AC[[M]:[M]],1,0,1,AC[[DB]:[DB]])),PRODUCT(SUM(ROUND(AVERAGE(VALUE(BN$3),VALUE($P54)),0),CHOOSE(IF(OR(BN$1,$R54),4,INDEX(CMB[[Res_Rare]:[Res_Rare]],MATCH(ROUND(MIN(SUM(BN$4,$O54/1000),SUM($O54,BN$4/1000)),3),CMB[[Cmb_ID]:[Cmb_ID]],0))),-1,-1,0,0)),IF(OR(BN$1,$R54),4,INDEX(CMB[[Cmb_Rare]:[Cmb_Rare]],MATCH(ROUND(MIN(SUM(BN$4,$O54/1000),SUM($O54,BN$4/1000)),3),CMB[[Cmb_ID]:[Cmb_ID]],0))),CHOOSE(AC[[M]:[M]],2,1,1,SUM(AC[[AB]:[DB]])))),""))</f>
        <v/>
      </c>
      <c r="BO54" t="str">
        <f>IF(OR(BO$5="",$S54=""),"",IFERROR(SUM(PRODUCT(INDEX(CMB[[BA_0O]:[BA_2O]],MATCH(ROUND(MIN(SUM(BO$4,$O54/1000),SUM($O54,BO$4/1000)),3),CMB[[Cmb_ID]:[Cmb_ID]],0),SUM(N(BO$1),N($R54),1)),CHOOSE(AC[[M]:[M]],1,1,0,AC[[AB]:[AB]])),PRODUCT(INDEX(CMB[[BD_0O]:[BD_2O]],MATCH(ROUND(MIN(SUM(BO$4,$O54/1000),SUM($O54,BO$4/1000)),3),CMB[[Cmb_ID]:[Cmb_ID]],0),SUM(N(BO$1),N($R54),1)),CHOOSE(AC[[M]:[M]],1,0,1,AC[[DB]:[DB]])),PRODUCT(SUM(ROUND(AVERAGE(VALUE(BO$3),VALUE($P54)),0),CHOOSE(IF(OR(BO$1,$R54),4,INDEX(CMB[[Res_Rare]:[Res_Rare]],MATCH(ROUND(MIN(SUM(BO$4,$O54/1000),SUM($O54,BO$4/1000)),3),CMB[[Cmb_ID]:[Cmb_ID]],0))),-1,-1,0,0)),IF(OR(BO$1,$R54),4,INDEX(CMB[[Cmb_Rare]:[Cmb_Rare]],MATCH(ROUND(MIN(SUM(BO$4,$O54/1000),SUM($O54,BO$4/1000)),3),CMB[[Cmb_ID]:[Cmb_ID]],0))),CHOOSE(AC[[M]:[M]],2,1,1,SUM(AC[[AB]:[DB]])))),""))</f>
        <v/>
      </c>
      <c r="BP54" t="str">
        <f>IF(OR(BP$5="",$S54=""),"",IFERROR(SUM(PRODUCT(INDEX(CMB[[BA_0O]:[BA_2O]],MATCH(ROUND(MIN(SUM(BP$4,$O54/1000),SUM($O54,BP$4/1000)),3),CMB[[Cmb_ID]:[Cmb_ID]],0),SUM(N(BP$1),N($R54),1)),CHOOSE(AC[[M]:[M]],1,1,0,AC[[AB]:[AB]])),PRODUCT(INDEX(CMB[[BD_0O]:[BD_2O]],MATCH(ROUND(MIN(SUM(BP$4,$O54/1000),SUM($O54,BP$4/1000)),3),CMB[[Cmb_ID]:[Cmb_ID]],0),SUM(N(BP$1),N($R54),1)),CHOOSE(AC[[M]:[M]],1,0,1,AC[[DB]:[DB]])),PRODUCT(SUM(ROUND(AVERAGE(VALUE(BP$3),VALUE($P54)),0),CHOOSE(IF(OR(BP$1,$R54),4,INDEX(CMB[[Res_Rare]:[Res_Rare]],MATCH(ROUND(MIN(SUM(BP$4,$O54/1000),SUM($O54,BP$4/1000)),3),CMB[[Cmb_ID]:[Cmb_ID]],0))),-1,-1,0,0)),IF(OR(BP$1,$R54),4,INDEX(CMB[[Cmb_Rare]:[Cmb_Rare]],MATCH(ROUND(MIN(SUM(BP$4,$O54/1000),SUM($O54,BP$4/1000)),3),CMB[[Cmb_ID]:[Cmb_ID]],0))),CHOOSE(AC[[M]:[M]],2,1,1,SUM(AC[[AB]:[DB]])))),""))</f>
        <v/>
      </c>
      <c r="BQ54" t="str">
        <f>IF(OR(BQ$5="",$S54=""),"",IFERROR(SUM(PRODUCT(INDEX(CMB[[BA_0O]:[BA_2O]],MATCH(ROUND(MIN(SUM(BQ$4,$O54/1000),SUM($O54,BQ$4/1000)),3),CMB[[Cmb_ID]:[Cmb_ID]],0),SUM(N(BQ$1),N($R54),1)),CHOOSE(AC[[M]:[M]],1,1,0,AC[[AB]:[AB]])),PRODUCT(INDEX(CMB[[BD_0O]:[BD_2O]],MATCH(ROUND(MIN(SUM(BQ$4,$O54/1000),SUM($O54,BQ$4/1000)),3),CMB[[Cmb_ID]:[Cmb_ID]],0),SUM(N(BQ$1),N($R54),1)),CHOOSE(AC[[M]:[M]],1,0,1,AC[[DB]:[DB]])),PRODUCT(SUM(ROUND(AVERAGE(VALUE(BQ$3),VALUE($P54)),0),CHOOSE(IF(OR(BQ$1,$R54),4,INDEX(CMB[[Res_Rare]:[Res_Rare]],MATCH(ROUND(MIN(SUM(BQ$4,$O54/1000),SUM($O54,BQ$4/1000)),3),CMB[[Cmb_ID]:[Cmb_ID]],0))),-1,-1,0,0)),IF(OR(BQ$1,$R54),4,INDEX(CMB[[Cmb_Rare]:[Cmb_Rare]],MATCH(ROUND(MIN(SUM(BQ$4,$O54/1000),SUM($O54,BQ$4/1000)),3),CMB[[Cmb_ID]:[Cmb_ID]],0))),CHOOSE(AC[[M]:[M]],2,1,1,SUM(AC[[AB]:[DB]])))),""))</f>
        <v/>
      </c>
      <c r="BR54" t="str">
        <f>IF(OR(BR$5="",$S54=""),"",IFERROR(SUM(PRODUCT(INDEX(CMB[[BA_0O]:[BA_2O]],MATCH(ROUND(MIN(SUM(BR$4,$O54/1000),SUM($O54,BR$4/1000)),3),CMB[[Cmb_ID]:[Cmb_ID]],0),SUM(N(BR$1),N($R54),1)),CHOOSE(AC[[M]:[M]],1,1,0,AC[[AB]:[AB]])),PRODUCT(INDEX(CMB[[BD_0O]:[BD_2O]],MATCH(ROUND(MIN(SUM(BR$4,$O54/1000),SUM($O54,BR$4/1000)),3),CMB[[Cmb_ID]:[Cmb_ID]],0),SUM(N(BR$1),N($R54),1)),CHOOSE(AC[[M]:[M]],1,0,1,AC[[DB]:[DB]])),PRODUCT(SUM(ROUND(AVERAGE(VALUE(BR$3),VALUE($P54)),0),CHOOSE(IF(OR(BR$1,$R54),4,INDEX(CMB[[Res_Rare]:[Res_Rare]],MATCH(ROUND(MIN(SUM(BR$4,$O54/1000),SUM($O54,BR$4/1000)),3),CMB[[Cmb_ID]:[Cmb_ID]],0))),-1,-1,0,0)),IF(OR(BR$1,$R54),4,INDEX(CMB[[Cmb_Rare]:[Cmb_Rare]],MATCH(ROUND(MIN(SUM(BR$4,$O54/1000),SUM($O54,BR$4/1000)),3),CMB[[Cmb_ID]:[Cmb_ID]],0))),CHOOSE(AC[[M]:[M]],2,1,1,SUM(AC[[AB]:[DB]])))),""))</f>
        <v/>
      </c>
      <c r="BS54" t="str">
        <f>IF(OR(BS$5="",$S54=""),"",IFERROR(SUM(PRODUCT(INDEX(CMB[[BA_0O]:[BA_2O]],MATCH(ROUND(MIN(SUM(BS$4,$O54/1000),SUM($O54,BS$4/1000)),3),CMB[[Cmb_ID]:[Cmb_ID]],0),SUM(N(BS$1),N($R54),1)),CHOOSE(AC[[M]:[M]],1,1,0,AC[[AB]:[AB]])),PRODUCT(INDEX(CMB[[BD_0O]:[BD_2O]],MATCH(ROUND(MIN(SUM(BS$4,$O54/1000),SUM($O54,BS$4/1000)),3),CMB[[Cmb_ID]:[Cmb_ID]],0),SUM(N(BS$1),N($R54),1)),CHOOSE(AC[[M]:[M]],1,0,1,AC[[DB]:[DB]])),PRODUCT(SUM(ROUND(AVERAGE(VALUE(BS$3),VALUE($P54)),0),CHOOSE(IF(OR(BS$1,$R54),4,INDEX(CMB[[Res_Rare]:[Res_Rare]],MATCH(ROUND(MIN(SUM(BS$4,$O54/1000),SUM($O54,BS$4/1000)),3),CMB[[Cmb_ID]:[Cmb_ID]],0))),-1,-1,0,0)),IF(OR(BS$1,$R54),4,INDEX(CMB[[Cmb_Rare]:[Cmb_Rare]],MATCH(ROUND(MIN(SUM(BS$4,$O54/1000),SUM($O54,BS$4/1000)),3),CMB[[Cmb_ID]:[Cmb_ID]],0))),CHOOSE(AC[[M]:[M]],2,1,1,SUM(AC[[AB]:[DB]])))),""))</f>
        <v/>
      </c>
      <c r="BT54" t="str">
        <f>IF(OR(BT$5="",$S54=""),"",IFERROR(SUM(PRODUCT(INDEX(CMB[[BA_0O]:[BA_2O]],MATCH(ROUND(MIN(SUM(BT$4,$O54/1000),SUM($O54,BT$4/1000)),3),CMB[[Cmb_ID]:[Cmb_ID]],0),SUM(N(BT$1),N($R54),1)),CHOOSE(AC[[M]:[M]],1,1,0,AC[[AB]:[AB]])),PRODUCT(INDEX(CMB[[BD_0O]:[BD_2O]],MATCH(ROUND(MIN(SUM(BT$4,$O54/1000),SUM($O54,BT$4/1000)),3),CMB[[Cmb_ID]:[Cmb_ID]],0),SUM(N(BT$1),N($R54),1)),CHOOSE(AC[[M]:[M]],1,0,1,AC[[DB]:[DB]])),PRODUCT(SUM(ROUND(AVERAGE(VALUE(BT$3),VALUE($P54)),0),CHOOSE(IF(OR(BT$1,$R54),4,INDEX(CMB[[Res_Rare]:[Res_Rare]],MATCH(ROUND(MIN(SUM(BT$4,$O54/1000),SUM($O54,BT$4/1000)),3),CMB[[Cmb_ID]:[Cmb_ID]],0))),-1,-1,0,0)),IF(OR(BT$1,$R54),4,INDEX(CMB[[Cmb_Rare]:[Cmb_Rare]],MATCH(ROUND(MIN(SUM(BT$4,$O54/1000),SUM($O54,BT$4/1000)),3),CMB[[Cmb_ID]:[Cmb_ID]],0))),CHOOSE(AC[[M]:[M]],2,1,1,SUM(AC[[AB]:[DB]])))),""))</f>
        <v/>
      </c>
      <c r="BU54" t="str">
        <f>IF(OR(BU$5="",$S54=""),"",IFERROR(SUM(PRODUCT(INDEX(CMB[[BA_0O]:[BA_2O]],MATCH(ROUND(MIN(SUM(BU$4,$O54/1000),SUM($O54,BU$4/1000)),3),CMB[[Cmb_ID]:[Cmb_ID]],0),SUM(N(BU$1),N($R54),1)),CHOOSE(AC[[M]:[M]],1,1,0,AC[[AB]:[AB]])),PRODUCT(INDEX(CMB[[BD_0O]:[BD_2O]],MATCH(ROUND(MIN(SUM(BU$4,$O54/1000),SUM($O54,BU$4/1000)),3),CMB[[Cmb_ID]:[Cmb_ID]],0),SUM(N(BU$1),N($R54),1)),CHOOSE(AC[[M]:[M]],1,0,1,AC[[DB]:[DB]])),PRODUCT(SUM(ROUND(AVERAGE(VALUE(BU$3),VALUE($P54)),0),CHOOSE(IF(OR(BU$1,$R54),4,INDEX(CMB[[Res_Rare]:[Res_Rare]],MATCH(ROUND(MIN(SUM(BU$4,$O54/1000),SUM($O54,BU$4/1000)),3),CMB[[Cmb_ID]:[Cmb_ID]],0))),-1,-1,0,0)),IF(OR(BU$1,$R54),4,INDEX(CMB[[Cmb_Rare]:[Cmb_Rare]],MATCH(ROUND(MIN(SUM(BU$4,$O54/1000),SUM($O54,BU$4/1000)),3),CMB[[Cmb_ID]:[Cmb_ID]],0))),CHOOSE(AC[[M]:[M]],2,1,1,SUM(AC[[AB]:[DB]])))),""))</f>
        <v/>
      </c>
      <c r="BV54" t="str">
        <f>IF(OR(BV$5="",$S54=""),"",IFERROR(SUM(PRODUCT(INDEX(CMB[[BA_0O]:[BA_2O]],MATCH(ROUND(MIN(SUM(BV$4,$O54/1000),SUM($O54,BV$4/1000)),3),CMB[[Cmb_ID]:[Cmb_ID]],0),SUM(N(BV$1),N($R54),1)),CHOOSE(AC[[M]:[M]],1,1,0,AC[[AB]:[AB]])),PRODUCT(INDEX(CMB[[BD_0O]:[BD_2O]],MATCH(ROUND(MIN(SUM(BV$4,$O54/1000),SUM($O54,BV$4/1000)),3),CMB[[Cmb_ID]:[Cmb_ID]],0),SUM(N(BV$1),N($R54),1)),CHOOSE(AC[[M]:[M]],1,0,1,AC[[DB]:[DB]])),PRODUCT(SUM(ROUND(AVERAGE(VALUE(BV$3),VALUE($P54)),0),CHOOSE(IF(OR(BV$1,$R54),4,INDEX(CMB[[Res_Rare]:[Res_Rare]],MATCH(ROUND(MIN(SUM(BV$4,$O54/1000),SUM($O54,BV$4/1000)),3),CMB[[Cmb_ID]:[Cmb_ID]],0))),-1,-1,0,0)),IF(OR(BV$1,$R54),4,INDEX(CMB[[Cmb_Rare]:[Cmb_Rare]],MATCH(ROUND(MIN(SUM(BV$4,$O54/1000),SUM($O54,BV$4/1000)),3),CMB[[Cmb_ID]:[Cmb_ID]],0))),CHOOSE(AC[[M]:[M]],2,1,1,SUM(AC[[AB]:[DB]])))),""))</f>
        <v/>
      </c>
      <c r="BW54" t="str">
        <f>IF(OR(BW$5="",$S54=""),"",IFERROR(SUM(PRODUCT(INDEX(CMB[[BA_0O]:[BA_2O]],MATCH(ROUND(MIN(SUM(BW$4,$O54/1000),SUM($O54,BW$4/1000)),3),CMB[[Cmb_ID]:[Cmb_ID]],0),SUM(N(BW$1),N($R54),1)),CHOOSE(AC[[M]:[M]],1,1,0,AC[[AB]:[AB]])),PRODUCT(INDEX(CMB[[BD_0O]:[BD_2O]],MATCH(ROUND(MIN(SUM(BW$4,$O54/1000),SUM($O54,BW$4/1000)),3),CMB[[Cmb_ID]:[Cmb_ID]],0),SUM(N(BW$1),N($R54),1)),CHOOSE(AC[[M]:[M]],1,0,1,AC[[DB]:[DB]])),PRODUCT(SUM(ROUND(AVERAGE(VALUE(BW$3),VALUE($P54)),0),CHOOSE(IF(OR(BW$1,$R54),4,INDEX(CMB[[Res_Rare]:[Res_Rare]],MATCH(ROUND(MIN(SUM(BW$4,$O54/1000),SUM($O54,BW$4/1000)),3),CMB[[Cmb_ID]:[Cmb_ID]],0))),-1,-1,0,0)),IF(OR(BW$1,$R54),4,INDEX(CMB[[Cmb_Rare]:[Cmb_Rare]],MATCH(ROUND(MIN(SUM(BW$4,$O54/1000),SUM($O54,BW$4/1000)),3),CMB[[Cmb_ID]:[Cmb_ID]],0))),CHOOSE(AC[[M]:[M]],2,1,1,SUM(AC[[AB]:[DB]])))),""))</f>
        <v/>
      </c>
      <c r="BX54" t="str">
        <f>IF(OR(BX$5="",$S54=""),"",IFERROR(SUM(PRODUCT(INDEX(CMB[[BA_0O]:[BA_2O]],MATCH(ROUND(MIN(SUM(BX$4,$O54/1000),SUM($O54,BX$4/1000)),3),CMB[[Cmb_ID]:[Cmb_ID]],0),SUM(N(BX$1),N($R54),1)),CHOOSE(AC[[M]:[M]],1,1,0,AC[[AB]:[AB]])),PRODUCT(INDEX(CMB[[BD_0O]:[BD_2O]],MATCH(ROUND(MIN(SUM(BX$4,$O54/1000),SUM($O54,BX$4/1000)),3),CMB[[Cmb_ID]:[Cmb_ID]],0),SUM(N(BX$1),N($R54),1)),CHOOSE(AC[[M]:[M]],1,0,1,AC[[DB]:[DB]])),PRODUCT(SUM(ROUND(AVERAGE(VALUE(BX$3),VALUE($P54)),0),CHOOSE(IF(OR(BX$1,$R54),4,INDEX(CMB[[Res_Rare]:[Res_Rare]],MATCH(ROUND(MIN(SUM(BX$4,$O54/1000),SUM($O54,BX$4/1000)),3),CMB[[Cmb_ID]:[Cmb_ID]],0))),-1,-1,0,0)),IF(OR(BX$1,$R54),4,INDEX(CMB[[Cmb_Rare]:[Cmb_Rare]],MATCH(ROUND(MIN(SUM(BX$4,$O54/1000),SUM($O54,BX$4/1000)),3),CMB[[Cmb_ID]:[Cmb_ID]],0))),CHOOSE(AC[[M]:[M]],2,1,1,SUM(AC[[AB]:[DB]])))),""))</f>
        <v/>
      </c>
      <c r="BY54" t="str">
        <f>IF(OR(BY$5="",$S54=""),"",IFERROR(SUM(PRODUCT(INDEX(CMB[[BA_0O]:[BA_2O]],MATCH(ROUND(MIN(SUM(BY$4,$O54/1000),SUM($O54,BY$4/1000)),3),CMB[[Cmb_ID]:[Cmb_ID]],0),SUM(N(BY$1),N($R54),1)),CHOOSE(AC[[M]:[M]],1,1,0,AC[[AB]:[AB]])),PRODUCT(INDEX(CMB[[BD_0O]:[BD_2O]],MATCH(ROUND(MIN(SUM(BY$4,$O54/1000),SUM($O54,BY$4/1000)),3),CMB[[Cmb_ID]:[Cmb_ID]],0),SUM(N(BY$1),N($R54),1)),CHOOSE(AC[[M]:[M]],1,0,1,AC[[DB]:[DB]])),PRODUCT(SUM(ROUND(AVERAGE(VALUE(BY$3),VALUE($P54)),0),CHOOSE(IF(OR(BY$1,$R54),4,INDEX(CMB[[Res_Rare]:[Res_Rare]],MATCH(ROUND(MIN(SUM(BY$4,$O54/1000),SUM($O54,BY$4/1000)),3),CMB[[Cmb_ID]:[Cmb_ID]],0))),-1,-1,0,0)),IF(OR(BY$1,$R54),4,INDEX(CMB[[Cmb_Rare]:[Cmb_Rare]],MATCH(ROUND(MIN(SUM(BY$4,$O54/1000),SUM($O54,BY$4/1000)),3),CMB[[Cmb_ID]:[Cmb_ID]],0))),CHOOSE(AC[[M]:[M]],2,1,1,SUM(AC[[AB]:[DB]])))),""))</f>
        <v/>
      </c>
      <c r="BZ54" t="str">
        <f>IF(OR(BZ$5="",$S54=""),"",IFERROR(SUM(PRODUCT(INDEX(CMB[[BA_0O]:[BA_2O]],MATCH(ROUND(MIN(SUM(BZ$4,$O54/1000),SUM($O54,BZ$4/1000)),3),CMB[[Cmb_ID]:[Cmb_ID]],0),SUM(N(BZ$1),N($R54),1)),CHOOSE(AC[[M]:[M]],1,1,0,AC[[AB]:[AB]])),PRODUCT(INDEX(CMB[[BD_0O]:[BD_2O]],MATCH(ROUND(MIN(SUM(BZ$4,$O54/1000),SUM($O54,BZ$4/1000)),3),CMB[[Cmb_ID]:[Cmb_ID]],0),SUM(N(BZ$1),N($R54),1)),CHOOSE(AC[[M]:[M]],1,0,1,AC[[DB]:[DB]])),PRODUCT(SUM(ROUND(AVERAGE(VALUE(BZ$3),VALUE($P54)),0),CHOOSE(IF(OR(BZ$1,$R54),4,INDEX(CMB[[Res_Rare]:[Res_Rare]],MATCH(ROUND(MIN(SUM(BZ$4,$O54/1000),SUM($O54,BZ$4/1000)),3),CMB[[Cmb_ID]:[Cmb_ID]],0))),-1,-1,0,0)),IF(OR(BZ$1,$R54),4,INDEX(CMB[[Cmb_Rare]:[Cmb_Rare]],MATCH(ROUND(MIN(SUM(BZ$4,$O54/1000),SUM($O54,BZ$4/1000)),3),CMB[[Cmb_ID]:[Cmb_ID]],0))),CHOOSE(AC[[M]:[M]],2,1,1,SUM(AC[[AB]:[DB]])))),""))</f>
        <v/>
      </c>
      <c r="CA54" t="str">
        <f>IF(OR(CA$5="",$S54=""),"",IFERROR(SUM(PRODUCT(INDEX(CMB[[BA_0O]:[BA_2O]],MATCH(ROUND(MIN(SUM(CA$4,$O54/1000),SUM($O54,CA$4/1000)),3),CMB[[Cmb_ID]:[Cmb_ID]],0),SUM(N(CA$1),N($R54),1)),CHOOSE(AC[[M]:[M]],1,1,0,AC[[AB]:[AB]])),PRODUCT(INDEX(CMB[[BD_0O]:[BD_2O]],MATCH(ROUND(MIN(SUM(CA$4,$O54/1000),SUM($O54,CA$4/1000)),3),CMB[[Cmb_ID]:[Cmb_ID]],0),SUM(N(CA$1),N($R54),1)),CHOOSE(AC[[M]:[M]],1,0,1,AC[[DB]:[DB]])),PRODUCT(SUM(ROUND(AVERAGE(VALUE(CA$3),VALUE($P54)),0),CHOOSE(IF(OR(CA$1,$R54),4,INDEX(CMB[[Res_Rare]:[Res_Rare]],MATCH(ROUND(MIN(SUM(CA$4,$O54/1000),SUM($O54,CA$4/1000)),3),CMB[[Cmb_ID]:[Cmb_ID]],0))),-1,-1,0,0)),IF(OR(CA$1,$R54),4,INDEX(CMB[[Cmb_Rare]:[Cmb_Rare]],MATCH(ROUND(MIN(SUM(CA$4,$O54/1000),SUM($O54,CA$4/1000)),3),CMB[[Cmb_ID]:[Cmb_ID]],0))),CHOOSE(AC[[M]:[M]],2,1,1,SUM(AC[[AB]:[DB]])))),""))</f>
        <v/>
      </c>
      <c r="CB54" t="str">
        <f>IF(OR(CB$5="",$S54=""),"",IFERROR(SUM(PRODUCT(INDEX(CMB[[BA_0O]:[BA_2O]],MATCH(ROUND(MIN(SUM(CB$4,$O54/1000),SUM($O54,CB$4/1000)),3),CMB[[Cmb_ID]:[Cmb_ID]],0),SUM(N(CB$1),N($R54),1)),CHOOSE(AC[[M]:[M]],1,1,0,AC[[AB]:[AB]])),PRODUCT(INDEX(CMB[[BD_0O]:[BD_2O]],MATCH(ROUND(MIN(SUM(CB$4,$O54/1000),SUM($O54,CB$4/1000)),3),CMB[[Cmb_ID]:[Cmb_ID]],0),SUM(N(CB$1),N($R54),1)),CHOOSE(AC[[M]:[M]],1,0,1,AC[[DB]:[DB]])),PRODUCT(SUM(ROUND(AVERAGE(VALUE(CB$3),VALUE($P54)),0),CHOOSE(IF(OR(CB$1,$R54),4,INDEX(CMB[[Res_Rare]:[Res_Rare]],MATCH(ROUND(MIN(SUM(CB$4,$O54/1000),SUM($O54,CB$4/1000)),3),CMB[[Cmb_ID]:[Cmb_ID]],0))),-1,-1,0,0)),IF(OR(CB$1,$R54),4,INDEX(CMB[[Cmb_Rare]:[Cmb_Rare]],MATCH(ROUND(MIN(SUM(CB$4,$O54/1000),SUM($O54,CB$4/1000)),3),CMB[[Cmb_ID]:[Cmb_ID]],0))),CHOOSE(AC[[M]:[M]],2,1,1,SUM(AC[[AB]:[DB]])))),""))</f>
        <v/>
      </c>
      <c r="CC54" t="str">
        <f>IF(OR(CC$5="",$S54=""),"",IFERROR(SUM(PRODUCT(INDEX(CMB[[BA_0O]:[BA_2O]],MATCH(ROUND(MIN(SUM(CC$4,$O54/1000),SUM($O54,CC$4/1000)),3),CMB[[Cmb_ID]:[Cmb_ID]],0),SUM(N(CC$1),N($R54),1)),CHOOSE(AC[[M]:[M]],1,1,0,AC[[AB]:[AB]])),PRODUCT(INDEX(CMB[[BD_0O]:[BD_2O]],MATCH(ROUND(MIN(SUM(CC$4,$O54/1000),SUM($O54,CC$4/1000)),3),CMB[[Cmb_ID]:[Cmb_ID]],0),SUM(N(CC$1),N($R54),1)),CHOOSE(AC[[M]:[M]],1,0,1,AC[[DB]:[DB]])),PRODUCT(SUM(ROUND(AVERAGE(VALUE(CC$3),VALUE($P54)),0),CHOOSE(IF(OR(CC$1,$R54),4,INDEX(CMB[[Res_Rare]:[Res_Rare]],MATCH(ROUND(MIN(SUM(CC$4,$O54/1000),SUM($O54,CC$4/1000)),3),CMB[[Cmb_ID]:[Cmb_ID]],0))),-1,-1,0,0)),IF(OR(CC$1,$R54),4,INDEX(CMB[[Cmb_Rare]:[Cmb_Rare]],MATCH(ROUND(MIN(SUM(CC$4,$O54/1000),SUM($O54,CC$4/1000)),3),CMB[[Cmb_ID]:[Cmb_ID]],0))),CHOOSE(AC[[M]:[M]],2,1,1,SUM(AC[[AB]:[DB]])))),""))</f>
        <v/>
      </c>
      <c r="CD54" t="str">
        <f>IF(OR(CD$5="",$S54=""),"",IFERROR(SUM(PRODUCT(INDEX(CMB[[BA_0O]:[BA_2O]],MATCH(ROUND(MIN(SUM(CD$4,$O54/1000),SUM($O54,CD$4/1000)),3),CMB[[Cmb_ID]:[Cmb_ID]],0),SUM(N(CD$1),N($R54),1)),CHOOSE(AC[[M]:[M]],1,1,0,AC[[AB]:[AB]])),PRODUCT(INDEX(CMB[[BD_0O]:[BD_2O]],MATCH(ROUND(MIN(SUM(CD$4,$O54/1000),SUM($O54,CD$4/1000)),3),CMB[[Cmb_ID]:[Cmb_ID]],0),SUM(N(CD$1),N($R54),1)),CHOOSE(AC[[M]:[M]],1,0,1,AC[[DB]:[DB]])),PRODUCT(SUM(ROUND(AVERAGE(VALUE(CD$3),VALUE($P54)),0),CHOOSE(IF(OR(CD$1,$R54),4,INDEX(CMB[[Res_Rare]:[Res_Rare]],MATCH(ROUND(MIN(SUM(CD$4,$O54/1000),SUM($O54,CD$4/1000)),3),CMB[[Cmb_ID]:[Cmb_ID]],0))),-1,-1,0,0)),IF(OR(CD$1,$R54),4,INDEX(CMB[[Cmb_Rare]:[Cmb_Rare]],MATCH(ROUND(MIN(SUM(CD$4,$O54/1000),SUM($O54,CD$4/1000)),3),CMB[[Cmb_ID]:[Cmb_ID]],0))),CHOOSE(AC[[M]:[M]],2,1,1,SUM(AC[[AB]:[DB]])))),""))</f>
        <v/>
      </c>
      <c r="CE54" t="str">
        <f>IF(OR(CE$5="",$S54=""),"",IFERROR(SUM(PRODUCT(INDEX(CMB[[BA_0O]:[BA_2O]],MATCH(ROUND(MIN(SUM(CE$4,$O54/1000),SUM($O54,CE$4/1000)),3),CMB[[Cmb_ID]:[Cmb_ID]],0),SUM(N(CE$1),N($R54),1)),CHOOSE(AC[[M]:[M]],1,1,0,AC[[AB]:[AB]])),PRODUCT(INDEX(CMB[[BD_0O]:[BD_2O]],MATCH(ROUND(MIN(SUM(CE$4,$O54/1000),SUM($O54,CE$4/1000)),3),CMB[[Cmb_ID]:[Cmb_ID]],0),SUM(N(CE$1),N($R54),1)),CHOOSE(AC[[M]:[M]],1,0,1,AC[[DB]:[DB]])),PRODUCT(SUM(ROUND(AVERAGE(VALUE(CE$3),VALUE($P54)),0),CHOOSE(IF(OR(CE$1,$R54),4,INDEX(CMB[[Res_Rare]:[Res_Rare]],MATCH(ROUND(MIN(SUM(CE$4,$O54/1000),SUM($O54,CE$4/1000)),3),CMB[[Cmb_ID]:[Cmb_ID]],0))),-1,-1,0,0)),IF(OR(CE$1,$R54),4,INDEX(CMB[[Cmb_Rare]:[Cmb_Rare]],MATCH(ROUND(MIN(SUM(CE$4,$O54/1000),SUM($O54,CE$4/1000)),3),CMB[[Cmb_ID]:[Cmb_ID]],0))),CHOOSE(AC[[M]:[M]],2,1,1,SUM(AC[[AB]:[DB]])))),""))</f>
        <v/>
      </c>
      <c r="CF54" t="str">
        <f>IF(OR(CF$5="",$S54=""),"",IFERROR(SUM(PRODUCT(INDEX(CMB[[BA_0O]:[BA_2O]],MATCH(ROUND(MIN(SUM(CF$4,$O54/1000),SUM($O54,CF$4/1000)),3),CMB[[Cmb_ID]:[Cmb_ID]],0),SUM(N(CF$1),N($R54),1)),CHOOSE(AC[[M]:[M]],1,1,0,AC[[AB]:[AB]])),PRODUCT(INDEX(CMB[[BD_0O]:[BD_2O]],MATCH(ROUND(MIN(SUM(CF$4,$O54/1000),SUM($O54,CF$4/1000)),3),CMB[[Cmb_ID]:[Cmb_ID]],0),SUM(N(CF$1),N($R54),1)),CHOOSE(AC[[M]:[M]],1,0,1,AC[[DB]:[DB]])),PRODUCT(SUM(ROUND(AVERAGE(VALUE(CF$3),VALUE($P54)),0),CHOOSE(IF(OR(CF$1,$R54),4,INDEX(CMB[[Res_Rare]:[Res_Rare]],MATCH(ROUND(MIN(SUM(CF$4,$O54/1000),SUM($O54,CF$4/1000)),3),CMB[[Cmb_ID]:[Cmb_ID]],0))),-1,-1,0,0)),IF(OR(CF$1,$R54),4,INDEX(CMB[[Cmb_Rare]:[Cmb_Rare]],MATCH(ROUND(MIN(SUM(CF$4,$O54/1000),SUM($O54,CF$4/1000)),3),CMB[[Cmb_ID]:[Cmb_ID]],0))),CHOOSE(AC[[M]:[M]],2,1,1,SUM(AC[[AB]:[DB]])))),""))</f>
        <v/>
      </c>
      <c r="CG54" t="str">
        <f>IF(OR(CG$5="",$S54=""),"",IFERROR(SUM(PRODUCT(INDEX(CMB[[BA_0O]:[BA_2O]],MATCH(ROUND(MIN(SUM(CG$4,$O54/1000),SUM($O54,CG$4/1000)),3),CMB[[Cmb_ID]:[Cmb_ID]],0),SUM(N(CG$1),N($R54),1)),CHOOSE(AC[[M]:[M]],1,1,0,AC[[AB]:[AB]])),PRODUCT(INDEX(CMB[[BD_0O]:[BD_2O]],MATCH(ROUND(MIN(SUM(CG$4,$O54/1000),SUM($O54,CG$4/1000)),3),CMB[[Cmb_ID]:[Cmb_ID]],0),SUM(N(CG$1),N($R54),1)),CHOOSE(AC[[M]:[M]],1,0,1,AC[[DB]:[DB]])),PRODUCT(SUM(ROUND(AVERAGE(VALUE(CG$3),VALUE($P54)),0),CHOOSE(IF(OR(CG$1,$R54),4,INDEX(CMB[[Res_Rare]:[Res_Rare]],MATCH(ROUND(MIN(SUM(CG$4,$O54/1000),SUM($O54,CG$4/1000)),3),CMB[[Cmb_ID]:[Cmb_ID]],0))),-1,-1,0,0)),IF(OR(CG$1,$R54),4,INDEX(CMB[[Cmb_Rare]:[Cmb_Rare]],MATCH(ROUND(MIN(SUM(CG$4,$O54/1000),SUM($O54,CG$4/1000)),3),CMB[[Cmb_ID]:[Cmb_ID]],0))),CHOOSE(AC[[M]:[M]],2,1,1,SUM(AC[[AB]:[DB]])))),""))</f>
        <v/>
      </c>
      <c r="CH54" t="str">
        <f>IF(OR(CH$5="",$S54=""),"",IFERROR(SUM(PRODUCT(INDEX(CMB[[BA_0O]:[BA_2O]],MATCH(ROUND(MIN(SUM(CH$4,$O54/1000),SUM($O54,CH$4/1000)),3),CMB[[Cmb_ID]:[Cmb_ID]],0),SUM(N(CH$1),N($R54),1)),CHOOSE(AC[[M]:[M]],1,1,0,AC[[AB]:[AB]])),PRODUCT(INDEX(CMB[[BD_0O]:[BD_2O]],MATCH(ROUND(MIN(SUM(CH$4,$O54/1000),SUM($O54,CH$4/1000)),3),CMB[[Cmb_ID]:[Cmb_ID]],0),SUM(N(CH$1),N($R54),1)),CHOOSE(AC[[M]:[M]],1,0,1,AC[[DB]:[DB]])),PRODUCT(SUM(ROUND(AVERAGE(VALUE(CH$3),VALUE($P54)),0),CHOOSE(IF(OR(CH$1,$R54),4,INDEX(CMB[[Res_Rare]:[Res_Rare]],MATCH(ROUND(MIN(SUM(CH$4,$O54/1000),SUM($O54,CH$4/1000)),3),CMB[[Cmb_ID]:[Cmb_ID]],0))),-1,-1,0,0)),IF(OR(CH$1,$R54),4,INDEX(CMB[[Cmb_Rare]:[Cmb_Rare]],MATCH(ROUND(MIN(SUM(CH$4,$O54/1000),SUM($O54,CH$4/1000)),3),CMB[[Cmb_ID]:[Cmb_ID]],0))),CHOOSE(AC[[M]:[M]],2,1,1,SUM(AC[[AB]:[DB]])))),""))</f>
        <v/>
      </c>
      <c r="CI54" t="str">
        <f>IF(OR(CI$5="",$S54=""),"",IFERROR(SUM(PRODUCT(INDEX(CMB[[BA_0O]:[BA_2O]],MATCH(ROUND(MIN(SUM(CI$4,$O54/1000),SUM($O54,CI$4/1000)),3),CMB[[Cmb_ID]:[Cmb_ID]],0),SUM(N(CI$1),N($R54),1)),CHOOSE(AC[[M]:[M]],1,1,0,AC[[AB]:[AB]])),PRODUCT(INDEX(CMB[[BD_0O]:[BD_2O]],MATCH(ROUND(MIN(SUM(CI$4,$O54/1000),SUM($O54,CI$4/1000)),3),CMB[[Cmb_ID]:[Cmb_ID]],0),SUM(N(CI$1),N($R54),1)),CHOOSE(AC[[M]:[M]],1,0,1,AC[[DB]:[DB]])),PRODUCT(SUM(ROUND(AVERAGE(VALUE(CI$3),VALUE($P54)),0),CHOOSE(IF(OR(CI$1,$R54),4,INDEX(CMB[[Res_Rare]:[Res_Rare]],MATCH(ROUND(MIN(SUM(CI$4,$O54/1000),SUM($O54,CI$4/1000)),3),CMB[[Cmb_ID]:[Cmb_ID]],0))),-1,-1,0,0)),IF(OR(CI$1,$R54),4,INDEX(CMB[[Cmb_Rare]:[Cmb_Rare]],MATCH(ROUND(MIN(SUM(CI$4,$O54/1000),SUM($O54,CI$4/1000)),3),CMB[[Cmb_ID]:[Cmb_ID]],0))),CHOOSE(AC[[M]:[M]],2,1,1,SUM(AC[[AB]:[DB]])))),""))</f>
        <v/>
      </c>
      <c r="CJ54" t="str">
        <f>IF(OR(CJ$5="",$S54=""),"",IFERROR(SUM(PRODUCT(INDEX(CMB[[BA_0O]:[BA_2O]],MATCH(ROUND(MIN(SUM(CJ$4,$O54/1000),SUM($O54,CJ$4/1000)),3),CMB[[Cmb_ID]:[Cmb_ID]],0),SUM(N(CJ$1),N($R54),1)),CHOOSE(AC[[M]:[M]],1,1,0,AC[[AB]:[AB]])),PRODUCT(INDEX(CMB[[BD_0O]:[BD_2O]],MATCH(ROUND(MIN(SUM(CJ$4,$O54/1000),SUM($O54,CJ$4/1000)),3),CMB[[Cmb_ID]:[Cmb_ID]],0),SUM(N(CJ$1),N($R54),1)),CHOOSE(AC[[M]:[M]],1,0,1,AC[[DB]:[DB]])),PRODUCT(SUM(ROUND(AVERAGE(VALUE(CJ$3),VALUE($P54)),0),CHOOSE(IF(OR(CJ$1,$R54),4,INDEX(CMB[[Res_Rare]:[Res_Rare]],MATCH(ROUND(MIN(SUM(CJ$4,$O54/1000),SUM($O54,CJ$4/1000)),3),CMB[[Cmb_ID]:[Cmb_ID]],0))),-1,-1,0,0)),IF(OR(CJ$1,$R54),4,INDEX(CMB[[Cmb_Rare]:[Cmb_Rare]],MATCH(ROUND(MIN(SUM(CJ$4,$O54/1000),SUM($O54,CJ$4/1000)),3),CMB[[Cmb_ID]:[Cmb_ID]],0))),CHOOSE(AC[[M]:[M]],2,1,1,SUM(AC[[AB]:[DB]])))),""))</f>
        <v/>
      </c>
      <c r="CK54" t="str">
        <f>IF(OR(CK$5="",$S54=""),"",IFERROR(SUM(PRODUCT(INDEX(CMB[[BA_0O]:[BA_2O]],MATCH(ROUND(MIN(SUM(CK$4,$O54/1000),SUM($O54,CK$4/1000)),3),CMB[[Cmb_ID]:[Cmb_ID]],0),SUM(N(CK$1),N($R54),1)),CHOOSE(AC[[M]:[M]],1,1,0,AC[[AB]:[AB]])),PRODUCT(INDEX(CMB[[BD_0O]:[BD_2O]],MATCH(ROUND(MIN(SUM(CK$4,$O54/1000),SUM($O54,CK$4/1000)),3),CMB[[Cmb_ID]:[Cmb_ID]],0),SUM(N(CK$1),N($R54),1)),CHOOSE(AC[[M]:[M]],1,0,1,AC[[DB]:[DB]])),PRODUCT(SUM(ROUND(AVERAGE(VALUE(CK$3),VALUE($P54)),0),CHOOSE(IF(OR(CK$1,$R54),4,INDEX(CMB[[Res_Rare]:[Res_Rare]],MATCH(ROUND(MIN(SUM(CK$4,$O54/1000),SUM($O54,CK$4/1000)),3),CMB[[Cmb_ID]:[Cmb_ID]],0))),-1,-1,0,0)),IF(OR(CK$1,$R54),4,INDEX(CMB[[Cmb_Rare]:[Cmb_Rare]],MATCH(ROUND(MIN(SUM(CK$4,$O54/1000),SUM($O54,CK$4/1000)),3),CMB[[Cmb_ID]:[Cmb_ID]],0))),CHOOSE(AC[[M]:[M]],2,1,1,SUM(AC[[AB]:[DB]])))),""))</f>
        <v/>
      </c>
      <c r="CL54" t="str">
        <f>IF(OR(CL$5="",$S54=""),"",IFERROR(SUM(PRODUCT(INDEX(CMB[[BA_0O]:[BA_2O]],MATCH(ROUND(MIN(SUM(CL$4,$O54/1000),SUM($O54,CL$4/1000)),3),CMB[[Cmb_ID]:[Cmb_ID]],0),SUM(N(CL$1),N($R54),1)),CHOOSE(AC[[M]:[M]],1,1,0,AC[[AB]:[AB]])),PRODUCT(INDEX(CMB[[BD_0O]:[BD_2O]],MATCH(ROUND(MIN(SUM(CL$4,$O54/1000),SUM($O54,CL$4/1000)),3),CMB[[Cmb_ID]:[Cmb_ID]],0),SUM(N(CL$1),N($R54),1)),CHOOSE(AC[[M]:[M]],1,0,1,AC[[DB]:[DB]])),PRODUCT(SUM(ROUND(AVERAGE(VALUE(CL$3),VALUE($P54)),0),CHOOSE(IF(OR(CL$1,$R54),4,INDEX(CMB[[Res_Rare]:[Res_Rare]],MATCH(ROUND(MIN(SUM(CL$4,$O54/1000),SUM($O54,CL$4/1000)),3),CMB[[Cmb_ID]:[Cmb_ID]],0))),-1,-1,0,0)),IF(OR(CL$1,$R54),4,INDEX(CMB[[Cmb_Rare]:[Cmb_Rare]],MATCH(ROUND(MIN(SUM(CL$4,$O54/1000),SUM($O54,CL$4/1000)),3),CMB[[Cmb_ID]:[Cmb_ID]],0))),CHOOSE(AC[[M]:[M]],2,1,1,SUM(AC[[AB]:[DB]])))),""))</f>
        <v/>
      </c>
      <c r="CM54" t="str">
        <f>IF(OR(CM$5="",$S54=""),"",IFERROR(SUM(PRODUCT(INDEX(CMB[[BA_0O]:[BA_2O]],MATCH(ROUND(MIN(SUM(CM$4,$O54/1000),SUM($O54,CM$4/1000)),3),CMB[[Cmb_ID]:[Cmb_ID]],0),SUM(N(CM$1),N($R54),1)),CHOOSE(AC[[M]:[M]],1,1,0,AC[[AB]:[AB]])),PRODUCT(INDEX(CMB[[BD_0O]:[BD_2O]],MATCH(ROUND(MIN(SUM(CM$4,$O54/1000),SUM($O54,CM$4/1000)),3),CMB[[Cmb_ID]:[Cmb_ID]],0),SUM(N(CM$1),N($R54),1)),CHOOSE(AC[[M]:[M]],1,0,1,AC[[DB]:[DB]])),PRODUCT(SUM(ROUND(AVERAGE(VALUE(CM$3),VALUE($P54)),0),CHOOSE(IF(OR(CM$1,$R54),4,INDEX(CMB[[Res_Rare]:[Res_Rare]],MATCH(ROUND(MIN(SUM(CM$4,$O54/1000),SUM($O54,CM$4/1000)),3),CMB[[Cmb_ID]:[Cmb_ID]],0))),-1,-1,0,0)),IF(OR(CM$1,$R54),4,INDEX(CMB[[Cmb_Rare]:[Cmb_Rare]],MATCH(ROUND(MIN(SUM(CM$4,$O54/1000),SUM($O54,CM$4/1000)),3),CMB[[Cmb_ID]:[Cmb_ID]],0))),CHOOSE(AC[[M]:[M]],2,1,1,SUM(AC[[AB]:[DB]])))),""))</f>
        <v/>
      </c>
      <c r="CN54" t="str">
        <f>IF(OR(CN$5="",$S54=""),"",IFERROR(SUM(PRODUCT(INDEX(CMB[[BA_0O]:[BA_2O]],MATCH(ROUND(MIN(SUM(CN$4,$O54/1000),SUM($O54,CN$4/1000)),3),CMB[[Cmb_ID]:[Cmb_ID]],0),SUM(N(CN$1),N($R54),1)),CHOOSE(AC[[M]:[M]],1,1,0,AC[[AB]:[AB]])),PRODUCT(INDEX(CMB[[BD_0O]:[BD_2O]],MATCH(ROUND(MIN(SUM(CN$4,$O54/1000),SUM($O54,CN$4/1000)),3),CMB[[Cmb_ID]:[Cmb_ID]],0),SUM(N(CN$1),N($R54),1)),CHOOSE(AC[[M]:[M]],1,0,1,AC[[DB]:[DB]])),PRODUCT(SUM(ROUND(AVERAGE(VALUE(CN$3),VALUE($P54)),0),CHOOSE(IF(OR(CN$1,$R54),4,INDEX(CMB[[Res_Rare]:[Res_Rare]],MATCH(ROUND(MIN(SUM(CN$4,$O54/1000),SUM($O54,CN$4/1000)),3),CMB[[Cmb_ID]:[Cmb_ID]],0))),-1,-1,0,0)),IF(OR(CN$1,$R54),4,INDEX(CMB[[Cmb_Rare]:[Cmb_Rare]],MATCH(ROUND(MIN(SUM(CN$4,$O54/1000),SUM($O54,CN$4/1000)),3),CMB[[Cmb_ID]:[Cmb_ID]],0))),CHOOSE(AC[[M]:[M]],2,1,1,SUM(AC[[AB]:[DB]])))),""))</f>
        <v/>
      </c>
      <c r="CO54" t="str">
        <f>IF(OR(CO$5="",$S54=""),"",IFERROR(SUM(PRODUCT(INDEX(CMB[[BA_0O]:[BA_2O]],MATCH(ROUND(MIN(SUM(CO$4,$O54/1000),SUM($O54,CO$4/1000)),3),CMB[[Cmb_ID]:[Cmb_ID]],0),SUM(N(CO$1),N($R54),1)),CHOOSE(AC[[M]:[M]],1,1,0,AC[[AB]:[AB]])),PRODUCT(INDEX(CMB[[BD_0O]:[BD_2O]],MATCH(ROUND(MIN(SUM(CO$4,$O54/1000),SUM($O54,CO$4/1000)),3),CMB[[Cmb_ID]:[Cmb_ID]],0),SUM(N(CO$1),N($R54),1)),CHOOSE(AC[[M]:[M]],1,0,1,AC[[DB]:[DB]])),PRODUCT(SUM(ROUND(AVERAGE(VALUE(CO$3),VALUE($P54)),0),CHOOSE(IF(OR(CO$1,$R54),4,INDEX(CMB[[Res_Rare]:[Res_Rare]],MATCH(ROUND(MIN(SUM(CO$4,$O54/1000),SUM($O54,CO$4/1000)),3),CMB[[Cmb_ID]:[Cmb_ID]],0))),-1,-1,0,0)),IF(OR(CO$1,$R54),4,INDEX(CMB[[Cmb_Rare]:[Cmb_Rare]],MATCH(ROUND(MIN(SUM(CO$4,$O54/1000),SUM($O54,CO$4/1000)),3),CMB[[Cmb_ID]:[Cmb_ID]],0))),CHOOSE(AC[[M]:[M]],2,1,1,SUM(AC[[AB]:[DB]])))),""))</f>
        <v/>
      </c>
      <c r="CP54" t="str">
        <f>IF(OR(CP$5="",$S54=""),"",IFERROR(SUM(PRODUCT(INDEX(CMB[[BA_0O]:[BA_2O]],MATCH(ROUND(MIN(SUM(CP$4,$O54/1000),SUM($O54,CP$4/1000)),3),CMB[[Cmb_ID]:[Cmb_ID]],0),SUM(N(CP$1),N($R54),1)),CHOOSE(AC[[M]:[M]],1,1,0,AC[[AB]:[AB]])),PRODUCT(INDEX(CMB[[BD_0O]:[BD_2O]],MATCH(ROUND(MIN(SUM(CP$4,$O54/1000),SUM($O54,CP$4/1000)),3),CMB[[Cmb_ID]:[Cmb_ID]],0),SUM(N(CP$1),N($R54),1)),CHOOSE(AC[[M]:[M]],1,0,1,AC[[DB]:[DB]])),PRODUCT(SUM(ROUND(AVERAGE(VALUE(CP$3),VALUE($P54)),0),CHOOSE(IF(OR(CP$1,$R54),4,INDEX(CMB[[Res_Rare]:[Res_Rare]],MATCH(ROUND(MIN(SUM(CP$4,$O54/1000),SUM($O54,CP$4/1000)),3),CMB[[Cmb_ID]:[Cmb_ID]],0))),-1,-1,0,0)),IF(OR(CP$1,$R54),4,INDEX(CMB[[Cmb_Rare]:[Cmb_Rare]],MATCH(ROUND(MIN(SUM(CP$4,$O54/1000),SUM($O54,CP$4/1000)),3),CMB[[Cmb_ID]:[Cmb_ID]],0))),CHOOSE(AC[[M]:[M]],2,1,1,SUM(AC[[AB]:[DB]])))),""))</f>
        <v/>
      </c>
      <c r="CQ54" t="str">
        <f>IF(OR(CQ$5="",$S54=""),"",IFERROR(SUM(PRODUCT(INDEX(CMB[[BA_0O]:[BA_2O]],MATCH(ROUND(MIN(SUM(CQ$4,$O54/1000),SUM($O54,CQ$4/1000)),3),CMB[[Cmb_ID]:[Cmb_ID]],0),SUM(N(CQ$1),N($R54),1)),CHOOSE(AC[[M]:[M]],1,1,0,AC[[AB]:[AB]])),PRODUCT(INDEX(CMB[[BD_0O]:[BD_2O]],MATCH(ROUND(MIN(SUM(CQ$4,$O54/1000),SUM($O54,CQ$4/1000)),3),CMB[[Cmb_ID]:[Cmb_ID]],0),SUM(N(CQ$1),N($R54),1)),CHOOSE(AC[[M]:[M]],1,0,1,AC[[DB]:[DB]])),PRODUCT(SUM(ROUND(AVERAGE(VALUE(CQ$3),VALUE($P54)),0),CHOOSE(IF(OR(CQ$1,$R54),4,INDEX(CMB[[Res_Rare]:[Res_Rare]],MATCH(ROUND(MIN(SUM(CQ$4,$O54/1000),SUM($O54,CQ$4/1000)),3),CMB[[Cmb_ID]:[Cmb_ID]],0))),-1,-1,0,0)),IF(OR(CQ$1,$R54),4,INDEX(CMB[[Cmb_Rare]:[Cmb_Rare]],MATCH(ROUND(MIN(SUM(CQ$4,$O54/1000),SUM($O54,CQ$4/1000)),3),CMB[[Cmb_ID]:[Cmb_ID]],0))),CHOOSE(AC[[M]:[M]],2,1,1,SUM(AC[[AB]:[DB]])))),""))</f>
        <v/>
      </c>
      <c r="CR54" t="str">
        <f>IF(OR(CR$5="",$S54=""),"",IFERROR(SUM(PRODUCT(INDEX(CMB[[BA_0O]:[BA_2O]],MATCH(ROUND(MIN(SUM(CR$4,$O54/1000),SUM($O54,CR$4/1000)),3),CMB[[Cmb_ID]:[Cmb_ID]],0),SUM(N(CR$1),N($R54),1)),CHOOSE(AC[[M]:[M]],1,1,0,AC[[AB]:[AB]])),PRODUCT(INDEX(CMB[[BD_0O]:[BD_2O]],MATCH(ROUND(MIN(SUM(CR$4,$O54/1000),SUM($O54,CR$4/1000)),3),CMB[[Cmb_ID]:[Cmb_ID]],0),SUM(N(CR$1),N($R54),1)),CHOOSE(AC[[M]:[M]],1,0,1,AC[[DB]:[DB]])),PRODUCT(SUM(ROUND(AVERAGE(VALUE(CR$3),VALUE($P54)),0),CHOOSE(IF(OR(CR$1,$R54),4,INDEX(CMB[[Res_Rare]:[Res_Rare]],MATCH(ROUND(MIN(SUM(CR$4,$O54/1000),SUM($O54,CR$4/1000)),3),CMB[[Cmb_ID]:[Cmb_ID]],0))),-1,-1,0,0)),IF(OR(CR$1,$R54),4,INDEX(CMB[[Cmb_Rare]:[Cmb_Rare]],MATCH(ROUND(MIN(SUM(CR$4,$O54/1000),SUM($O54,CR$4/1000)),3),CMB[[Cmb_ID]:[Cmb_ID]],0))),CHOOSE(AC[[M]:[M]],2,1,1,SUM(AC[[AB]:[DB]])))),""))</f>
        <v/>
      </c>
      <c r="CS54" t="str">
        <f>IF(OR(CS$5="",$S54=""),"",IFERROR(SUM(PRODUCT(INDEX(CMB[[BA_0O]:[BA_2O]],MATCH(ROUND(MIN(SUM(CS$4,$O54/1000),SUM($O54,CS$4/1000)),3),CMB[[Cmb_ID]:[Cmb_ID]],0),SUM(N(CS$1),N($R54),1)),CHOOSE(AC[[M]:[M]],1,1,0,AC[[AB]:[AB]])),PRODUCT(INDEX(CMB[[BD_0O]:[BD_2O]],MATCH(ROUND(MIN(SUM(CS$4,$O54/1000),SUM($O54,CS$4/1000)),3),CMB[[Cmb_ID]:[Cmb_ID]],0),SUM(N(CS$1),N($R54),1)),CHOOSE(AC[[M]:[M]],1,0,1,AC[[DB]:[DB]])),PRODUCT(SUM(ROUND(AVERAGE(VALUE(CS$3),VALUE($P54)),0),CHOOSE(IF(OR(CS$1,$R54),4,INDEX(CMB[[Res_Rare]:[Res_Rare]],MATCH(ROUND(MIN(SUM(CS$4,$O54/1000),SUM($O54,CS$4/1000)),3),CMB[[Cmb_ID]:[Cmb_ID]],0))),-1,-1,0,0)),IF(OR(CS$1,$R54),4,INDEX(CMB[[Cmb_Rare]:[Cmb_Rare]],MATCH(ROUND(MIN(SUM(CS$4,$O54/1000),SUM($O54,CS$4/1000)),3),CMB[[Cmb_ID]:[Cmb_ID]],0))),CHOOSE(AC[[M]:[M]],2,1,1,SUM(AC[[AB]:[DB]])))),""))</f>
        <v/>
      </c>
      <c r="CT54" t="str">
        <f>IF(OR(CT$5="",$S54=""),"",IFERROR(SUM(PRODUCT(INDEX(CMB[[BA_0O]:[BA_2O]],MATCH(ROUND(MIN(SUM(CT$4,$O54/1000),SUM($O54,CT$4/1000)),3),CMB[[Cmb_ID]:[Cmb_ID]],0),SUM(N(CT$1),N($R54),1)),CHOOSE(AC[[M]:[M]],1,1,0,AC[[AB]:[AB]])),PRODUCT(INDEX(CMB[[BD_0O]:[BD_2O]],MATCH(ROUND(MIN(SUM(CT$4,$O54/1000),SUM($O54,CT$4/1000)),3),CMB[[Cmb_ID]:[Cmb_ID]],0),SUM(N(CT$1),N($R54),1)),CHOOSE(AC[[M]:[M]],1,0,1,AC[[DB]:[DB]])),PRODUCT(SUM(ROUND(AVERAGE(VALUE(CT$3),VALUE($P54)),0),CHOOSE(IF(OR(CT$1,$R54),4,INDEX(CMB[[Res_Rare]:[Res_Rare]],MATCH(ROUND(MIN(SUM(CT$4,$O54/1000),SUM($O54,CT$4/1000)),3),CMB[[Cmb_ID]:[Cmb_ID]],0))),-1,-1,0,0)),IF(OR(CT$1,$R54),4,INDEX(CMB[[Cmb_Rare]:[Cmb_Rare]],MATCH(ROUND(MIN(SUM(CT$4,$O54/1000),SUM($O54,CT$4/1000)),3),CMB[[Cmb_ID]:[Cmb_ID]],0))),CHOOSE(AC[[M]:[M]],2,1,1,SUM(AC[[AB]:[DB]])))),""))</f>
        <v/>
      </c>
      <c r="CU54" t="str">
        <f>IF(OR(CU$5="",$S54=""),"",IFERROR(SUM(PRODUCT(INDEX(CMB[[BA_0O]:[BA_2O]],MATCH(ROUND(MIN(SUM(CU$4,$O54/1000),SUM($O54,CU$4/1000)),3),CMB[[Cmb_ID]:[Cmb_ID]],0),SUM(N(CU$1),N($R54),1)),CHOOSE(AC[[M]:[M]],1,1,0,AC[[AB]:[AB]])),PRODUCT(INDEX(CMB[[BD_0O]:[BD_2O]],MATCH(ROUND(MIN(SUM(CU$4,$O54/1000),SUM($O54,CU$4/1000)),3),CMB[[Cmb_ID]:[Cmb_ID]],0),SUM(N(CU$1),N($R54),1)),CHOOSE(AC[[M]:[M]],1,0,1,AC[[DB]:[DB]])),PRODUCT(SUM(ROUND(AVERAGE(VALUE(CU$3),VALUE($P54)),0),CHOOSE(IF(OR(CU$1,$R54),4,INDEX(CMB[[Res_Rare]:[Res_Rare]],MATCH(ROUND(MIN(SUM(CU$4,$O54/1000),SUM($O54,CU$4/1000)),3),CMB[[Cmb_ID]:[Cmb_ID]],0))),-1,-1,0,0)),IF(OR(CU$1,$R54),4,INDEX(CMB[[Cmb_Rare]:[Cmb_Rare]],MATCH(ROUND(MIN(SUM(CU$4,$O54/1000),SUM($O54,CU$4/1000)),3),CMB[[Cmb_ID]:[Cmb_ID]],0))),CHOOSE(AC[[M]:[M]],2,1,1,SUM(AC[[AB]:[DB]])))),""))</f>
        <v/>
      </c>
      <c r="CV54" t="str">
        <f>IF(OR(CV$5="",$S54=""),"",IFERROR(SUM(PRODUCT(INDEX(CMB[[BA_0O]:[BA_2O]],MATCH(ROUND(MIN(SUM(CV$4,$O54/1000),SUM($O54,CV$4/1000)),3),CMB[[Cmb_ID]:[Cmb_ID]],0),SUM(N(CV$1),N($R54),1)),CHOOSE(AC[[M]:[M]],1,1,0,AC[[AB]:[AB]])),PRODUCT(INDEX(CMB[[BD_0O]:[BD_2O]],MATCH(ROUND(MIN(SUM(CV$4,$O54/1000),SUM($O54,CV$4/1000)),3),CMB[[Cmb_ID]:[Cmb_ID]],0),SUM(N(CV$1),N($R54),1)),CHOOSE(AC[[M]:[M]],1,0,1,AC[[DB]:[DB]])),PRODUCT(SUM(ROUND(AVERAGE(VALUE(CV$3),VALUE($P54)),0),CHOOSE(IF(OR(CV$1,$R54),4,INDEX(CMB[[Res_Rare]:[Res_Rare]],MATCH(ROUND(MIN(SUM(CV$4,$O54/1000),SUM($O54,CV$4/1000)),3),CMB[[Cmb_ID]:[Cmb_ID]],0))),-1,-1,0,0)),IF(OR(CV$1,$R54),4,INDEX(CMB[[Cmb_Rare]:[Cmb_Rare]],MATCH(ROUND(MIN(SUM(CV$4,$O54/1000),SUM($O54,CV$4/1000)),3),CMB[[Cmb_ID]:[Cmb_ID]],0))),CHOOSE(AC[[M]:[M]],2,1,1,SUM(AC[[AB]:[DB]])))),""))</f>
        <v/>
      </c>
      <c r="CW54" t="str">
        <f>IF(OR(CW$5="",$S54=""),"",IFERROR(SUM(PRODUCT(INDEX(CMB[[BA_0O]:[BA_2O]],MATCH(ROUND(MIN(SUM(CW$4,$O54/1000),SUM($O54,CW$4/1000)),3),CMB[[Cmb_ID]:[Cmb_ID]],0),SUM(N(CW$1),N($R54),1)),CHOOSE(AC[[M]:[M]],1,1,0,AC[[AB]:[AB]])),PRODUCT(INDEX(CMB[[BD_0O]:[BD_2O]],MATCH(ROUND(MIN(SUM(CW$4,$O54/1000),SUM($O54,CW$4/1000)),3),CMB[[Cmb_ID]:[Cmb_ID]],0),SUM(N(CW$1),N($R54),1)),CHOOSE(AC[[M]:[M]],1,0,1,AC[[DB]:[DB]])),PRODUCT(SUM(ROUND(AVERAGE(VALUE(CW$3),VALUE($P54)),0),CHOOSE(IF(OR(CW$1,$R54),4,INDEX(CMB[[Res_Rare]:[Res_Rare]],MATCH(ROUND(MIN(SUM(CW$4,$O54/1000),SUM($O54,CW$4/1000)),3),CMB[[Cmb_ID]:[Cmb_ID]],0))),-1,-1,0,0)),IF(OR(CW$1,$R54),4,INDEX(CMB[[Cmb_Rare]:[Cmb_Rare]],MATCH(ROUND(MIN(SUM(CW$4,$O54/1000),SUM($O54,CW$4/1000)),3),CMB[[Cmb_ID]:[Cmb_ID]],0))),CHOOSE(AC[[M]:[M]],2,1,1,SUM(AC[[AB]:[DB]])))),""))</f>
        <v/>
      </c>
      <c r="CX54" t="str">
        <f>IF(OR(CX$5="",$S54=""),"",IFERROR(SUM(PRODUCT(INDEX(CMB[[BA_0O]:[BA_2O]],MATCH(ROUND(MIN(SUM(CX$4,$O54/1000),SUM($O54,CX$4/1000)),3),CMB[[Cmb_ID]:[Cmb_ID]],0),SUM(N(CX$1),N($R54),1)),CHOOSE(AC[[M]:[M]],1,1,0,AC[[AB]:[AB]])),PRODUCT(INDEX(CMB[[BD_0O]:[BD_2O]],MATCH(ROUND(MIN(SUM(CX$4,$O54/1000),SUM($O54,CX$4/1000)),3),CMB[[Cmb_ID]:[Cmb_ID]],0),SUM(N(CX$1),N($R54),1)),CHOOSE(AC[[M]:[M]],1,0,1,AC[[DB]:[DB]])),PRODUCT(SUM(ROUND(AVERAGE(VALUE(CX$3),VALUE($P54)),0),CHOOSE(IF(OR(CX$1,$R54),4,INDEX(CMB[[Res_Rare]:[Res_Rare]],MATCH(ROUND(MIN(SUM(CX$4,$O54/1000),SUM($O54,CX$4/1000)),3),CMB[[Cmb_ID]:[Cmb_ID]],0))),-1,-1,0,0)),IF(OR(CX$1,$R54),4,INDEX(CMB[[Cmb_Rare]:[Cmb_Rare]],MATCH(ROUND(MIN(SUM(CX$4,$O54/1000),SUM($O54,CX$4/1000)),3),CMB[[Cmb_ID]:[Cmb_ID]],0))),CHOOSE(AC[[M]:[M]],2,1,1,SUM(AC[[AB]:[DB]])))),""))</f>
        <v/>
      </c>
      <c r="CY54" t="str">
        <f>IF(OR(CY$5="",$S54=""),"",IFERROR(SUM(PRODUCT(INDEX(CMB[[BA_0O]:[BA_2O]],MATCH(ROUND(MIN(SUM(CY$4,$O54/1000),SUM($O54,CY$4/1000)),3),CMB[[Cmb_ID]:[Cmb_ID]],0),SUM(N(CY$1),N($R54),1)),CHOOSE(AC[[M]:[M]],1,1,0,AC[[AB]:[AB]])),PRODUCT(INDEX(CMB[[BD_0O]:[BD_2O]],MATCH(ROUND(MIN(SUM(CY$4,$O54/1000),SUM($O54,CY$4/1000)),3),CMB[[Cmb_ID]:[Cmb_ID]],0),SUM(N(CY$1),N($R54),1)),CHOOSE(AC[[M]:[M]],1,0,1,AC[[DB]:[DB]])),PRODUCT(SUM(ROUND(AVERAGE(VALUE(CY$3),VALUE($P54)),0),CHOOSE(IF(OR(CY$1,$R54),4,INDEX(CMB[[Res_Rare]:[Res_Rare]],MATCH(ROUND(MIN(SUM(CY$4,$O54/1000),SUM($O54,CY$4/1000)),3),CMB[[Cmb_ID]:[Cmb_ID]],0))),-1,-1,0,0)),IF(OR(CY$1,$R54),4,INDEX(CMB[[Cmb_Rare]:[Cmb_Rare]],MATCH(ROUND(MIN(SUM(CY$4,$O54/1000),SUM($O54,CY$4/1000)),3),CMB[[Cmb_ID]:[Cmb_ID]],0))),CHOOSE(AC[[M]:[M]],2,1,1,SUM(AC[[AB]:[DB]])))),""))</f>
        <v/>
      </c>
      <c r="CZ54" t="str">
        <f>IF(OR(CZ$5="",$S54=""),"",IFERROR(SUM(PRODUCT(INDEX(CMB[[BA_0O]:[BA_2O]],MATCH(ROUND(MIN(SUM(CZ$4,$O54/1000),SUM($O54,CZ$4/1000)),3),CMB[[Cmb_ID]:[Cmb_ID]],0),SUM(N(CZ$1),N($R54),1)),CHOOSE(AC[[M]:[M]],1,1,0,AC[[AB]:[AB]])),PRODUCT(INDEX(CMB[[BD_0O]:[BD_2O]],MATCH(ROUND(MIN(SUM(CZ$4,$O54/1000),SUM($O54,CZ$4/1000)),3),CMB[[Cmb_ID]:[Cmb_ID]],0),SUM(N(CZ$1),N($R54),1)),CHOOSE(AC[[M]:[M]],1,0,1,AC[[DB]:[DB]])),PRODUCT(SUM(ROUND(AVERAGE(VALUE(CZ$3),VALUE($P54)),0),CHOOSE(IF(OR(CZ$1,$R54),4,INDEX(CMB[[Res_Rare]:[Res_Rare]],MATCH(ROUND(MIN(SUM(CZ$4,$O54/1000),SUM($O54,CZ$4/1000)),3),CMB[[Cmb_ID]:[Cmb_ID]],0))),-1,-1,0,0)),IF(OR(CZ$1,$R54),4,INDEX(CMB[[Cmb_Rare]:[Cmb_Rare]],MATCH(ROUND(MIN(SUM(CZ$4,$O54/1000),SUM($O54,CZ$4/1000)),3),CMB[[Cmb_ID]:[Cmb_ID]],0))),CHOOSE(AC[[M]:[M]],2,1,1,SUM(AC[[AB]:[DB]])))),""))</f>
        <v/>
      </c>
      <c r="DA54" t="str">
        <f>IF(OR(DA$5="",$S54=""),"",IFERROR(SUM(PRODUCT(INDEX(CMB[[BA_0O]:[BA_2O]],MATCH(ROUND(MIN(SUM(DA$4,$O54/1000),SUM($O54,DA$4/1000)),3),CMB[[Cmb_ID]:[Cmb_ID]],0),SUM(N(DA$1),N($R54),1)),CHOOSE(AC[[M]:[M]],1,1,0,AC[[AB]:[AB]])),PRODUCT(INDEX(CMB[[BD_0O]:[BD_2O]],MATCH(ROUND(MIN(SUM(DA$4,$O54/1000),SUM($O54,DA$4/1000)),3),CMB[[Cmb_ID]:[Cmb_ID]],0),SUM(N(DA$1),N($R54),1)),CHOOSE(AC[[M]:[M]],1,0,1,AC[[DB]:[DB]])),PRODUCT(SUM(ROUND(AVERAGE(VALUE(DA$3),VALUE($P54)),0),CHOOSE(IF(OR(DA$1,$R54),4,INDEX(CMB[[Res_Rare]:[Res_Rare]],MATCH(ROUND(MIN(SUM(DA$4,$O54/1000),SUM($O54,DA$4/1000)),3),CMB[[Cmb_ID]:[Cmb_ID]],0))),-1,-1,0,0)),IF(OR(DA$1,$R54),4,INDEX(CMB[[Cmb_Rare]:[Cmb_Rare]],MATCH(ROUND(MIN(SUM(DA$4,$O54/1000),SUM($O54,DA$4/1000)),3),CMB[[Cmb_ID]:[Cmb_ID]],0))),CHOOSE(AC[[M]:[M]],2,1,1,SUM(AC[[AB]:[DB]])))),""))</f>
        <v/>
      </c>
      <c r="DB54" t="str">
        <f>IF(OR(DB$5="",$S54=""),"",IFERROR(SUM(PRODUCT(INDEX(CMB[[BA_0O]:[BA_2O]],MATCH(ROUND(MIN(SUM(DB$4,$O54/1000),SUM($O54,DB$4/1000)),3),CMB[[Cmb_ID]:[Cmb_ID]],0),SUM(N(DB$1),N($R54),1)),CHOOSE(AC[[M]:[M]],1,1,0,AC[[AB]:[AB]])),PRODUCT(INDEX(CMB[[BD_0O]:[BD_2O]],MATCH(ROUND(MIN(SUM(DB$4,$O54/1000),SUM($O54,DB$4/1000)),3),CMB[[Cmb_ID]:[Cmb_ID]],0),SUM(N(DB$1),N($R54),1)),CHOOSE(AC[[M]:[M]],1,0,1,AC[[DB]:[DB]])),PRODUCT(SUM(ROUND(AVERAGE(VALUE(DB$3),VALUE($P54)),0),CHOOSE(IF(OR(DB$1,$R54),4,INDEX(CMB[[Res_Rare]:[Res_Rare]],MATCH(ROUND(MIN(SUM(DB$4,$O54/1000),SUM($O54,DB$4/1000)),3),CMB[[Cmb_ID]:[Cmb_ID]],0))),-1,-1,0,0)),IF(OR(DB$1,$R54),4,INDEX(CMB[[Cmb_Rare]:[Cmb_Rare]],MATCH(ROUND(MIN(SUM(DB$4,$O54/1000),SUM($O54,DB$4/1000)),3),CMB[[Cmb_ID]:[Cmb_ID]],0))),CHOOSE(AC[[M]:[M]],2,1,1,SUM(AC[[AB]:[DB]])))),""))</f>
        <v/>
      </c>
      <c r="DC54" t="str">
        <f>IF(OR(DC$5="",$S54=""),"",IFERROR(SUM(PRODUCT(INDEX(CMB[[BA_0O]:[BA_2O]],MATCH(ROUND(MIN(SUM(DC$4,$O54/1000),SUM($O54,DC$4/1000)),3),CMB[[Cmb_ID]:[Cmb_ID]],0),SUM(N(DC$1),N($R54),1)),CHOOSE(AC[[M]:[M]],1,1,0,AC[[AB]:[AB]])),PRODUCT(INDEX(CMB[[BD_0O]:[BD_2O]],MATCH(ROUND(MIN(SUM(DC$4,$O54/1000),SUM($O54,DC$4/1000)),3),CMB[[Cmb_ID]:[Cmb_ID]],0),SUM(N(DC$1),N($R54),1)),CHOOSE(AC[[M]:[M]],1,0,1,AC[[DB]:[DB]])),PRODUCT(SUM(ROUND(AVERAGE(VALUE(DC$3),VALUE($P54)),0),CHOOSE(IF(OR(DC$1,$R54),4,INDEX(CMB[[Res_Rare]:[Res_Rare]],MATCH(ROUND(MIN(SUM(DC$4,$O54/1000),SUM($O54,DC$4/1000)),3),CMB[[Cmb_ID]:[Cmb_ID]],0))),-1,-1,0,0)),IF(OR(DC$1,$R54),4,INDEX(CMB[[Cmb_Rare]:[Cmb_Rare]],MATCH(ROUND(MIN(SUM(DC$4,$O54/1000),SUM($O54,DC$4/1000)),3),CMB[[Cmb_ID]:[Cmb_ID]],0))),CHOOSE(AC[[M]:[M]],2,1,1,SUM(AC[[AB]:[DB]])))),""))</f>
        <v/>
      </c>
      <c r="DD54" t="str">
        <f>IF(OR(DD$5="",$S54=""),"",IFERROR(SUM(PRODUCT(INDEX(CMB[[BA_0O]:[BA_2O]],MATCH(ROUND(MIN(SUM(DD$4,$O54/1000),SUM($O54,DD$4/1000)),3),CMB[[Cmb_ID]:[Cmb_ID]],0),SUM(N(DD$1),N($R54),1)),CHOOSE(AC[[M]:[M]],1,1,0,AC[[AB]:[AB]])),PRODUCT(INDEX(CMB[[BD_0O]:[BD_2O]],MATCH(ROUND(MIN(SUM(DD$4,$O54/1000),SUM($O54,DD$4/1000)),3),CMB[[Cmb_ID]:[Cmb_ID]],0),SUM(N(DD$1),N($R54),1)),CHOOSE(AC[[M]:[M]],1,0,1,AC[[DB]:[DB]])),PRODUCT(SUM(ROUND(AVERAGE(VALUE(DD$3),VALUE($P54)),0),CHOOSE(IF(OR(DD$1,$R54),4,INDEX(CMB[[Res_Rare]:[Res_Rare]],MATCH(ROUND(MIN(SUM(DD$4,$O54/1000),SUM($O54,DD$4/1000)),3),CMB[[Cmb_ID]:[Cmb_ID]],0))),-1,-1,0,0)),IF(OR(DD$1,$R54),4,INDEX(CMB[[Cmb_Rare]:[Cmb_Rare]],MATCH(ROUND(MIN(SUM(DD$4,$O54/1000),SUM($O54,DD$4/1000)),3),CMB[[Cmb_ID]:[Cmb_ID]],0))),CHOOSE(AC[[M]:[M]],2,1,1,SUM(AC[[AB]:[DB]])))),""))</f>
        <v/>
      </c>
      <c r="DE54" t="str">
        <f>IF(OR(DE$5="",$S54=""),"",IFERROR(SUM(PRODUCT(INDEX(CMB[[BA_0O]:[BA_2O]],MATCH(ROUND(MIN(SUM(DE$4,$O54/1000),SUM($O54,DE$4/1000)),3),CMB[[Cmb_ID]:[Cmb_ID]],0),SUM(N(DE$1),N($R54),1)),CHOOSE(AC[[M]:[M]],1,1,0,AC[[AB]:[AB]])),PRODUCT(INDEX(CMB[[BD_0O]:[BD_2O]],MATCH(ROUND(MIN(SUM(DE$4,$O54/1000),SUM($O54,DE$4/1000)),3),CMB[[Cmb_ID]:[Cmb_ID]],0),SUM(N(DE$1),N($R54),1)),CHOOSE(AC[[M]:[M]],1,0,1,AC[[DB]:[DB]])),PRODUCT(SUM(ROUND(AVERAGE(VALUE(DE$3),VALUE($P54)),0),CHOOSE(IF(OR(DE$1,$R54),4,INDEX(CMB[[Res_Rare]:[Res_Rare]],MATCH(ROUND(MIN(SUM(DE$4,$O54/1000),SUM($O54,DE$4/1000)),3),CMB[[Cmb_ID]:[Cmb_ID]],0))),-1,-1,0,0)),IF(OR(DE$1,$R54),4,INDEX(CMB[[Cmb_Rare]:[Cmb_Rare]],MATCH(ROUND(MIN(SUM(DE$4,$O54/1000),SUM($O54,DE$4/1000)),3),CMB[[Cmb_ID]:[Cmb_ID]],0))),CHOOSE(AC[[M]:[M]],2,1,1,SUM(AC[[AB]:[DB]])))),""))</f>
        <v/>
      </c>
      <c r="DF54" t="str">
        <f>IF(OR(DF$5="",$S54=""),"",IFERROR(SUM(PRODUCT(INDEX(CMB[[BA_0O]:[BA_2O]],MATCH(ROUND(MIN(SUM(DF$4,$O54/1000),SUM($O54,DF$4/1000)),3),CMB[[Cmb_ID]:[Cmb_ID]],0),SUM(N(DF$1),N($R54),1)),CHOOSE(AC[[M]:[M]],1,1,0,AC[[AB]:[AB]])),PRODUCT(INDEX(CMB[[BD_0O]:[BD_2O]],MATCH(ROUND(MIN(SUM(DF$4,$O54/1000),SUM($O54,DF$4/1000)),3),CMB[[Cmb_ID]:[Cmb_ID]],0),SUM(N(DF$1),N($R54),1)),CHOOSE(AC[[M]:[M]],1,0,1,AC[[DB]:[DB]])),PRODUCT(SUM(ROUND(AVERAGE(VALUE(DF$3),VALUE($P54)),0),CHOOSE(IF(OR(DF$1,$R54),4,INDEX(CMB[[Res_Rare]:[Res_Rare]],MATCH(ROUND(MIN(SUM(DF$4,$O54/1000),SUM($O54,DF$4/1000)),3),CMB[[Cmb_ID]:[Cmb_ID]],0))),-1,-1,0,0)),IF(OR(DF$1,$R54),4,INDEX(CMB[[Cmb_Rare]:[Cmb_Rare]],MATCH(ROUND(MIN(SUM(DF$4,$O54/1000),SUM($O54,DF$4/1000)),3),CMB[[Cmb_ID]:[Cmb_ID]],0))),CHOOSE(AC[[M]:[M]],2,1,1,SUM(AC[[AB]:[DB]])))),""))</f>
        <v/>
      </c>
      <c r="DG54" t="str">
        <f>IF(OR(DG$5="",$S54=""),"",IFERROR(SUM(PRODUCT(INDEX(CMB[[BA_0O]:[BA_2O]],MATCH(ROUND(MIN(SUM(DG$4,$O54/1000),SUM($O54,DG$4/1000)),3),CMB[[Cmb_ID]:[Cmb_ID]],0),SUM(N(DG$1),N($R54),1)),CHOOSE(AC[[M]:[M]],1,1,0,AC[[AB]:[AB]])),PRODUCT(INDEX(CMB[[BD_0O]:[BD_2O]],MATCH(ROUND(MIN(SUM(DG$4,$O54/1000),SUM($O54,DG$4/1000)),3),CMB[[Cmb_ID]:[Cmb_ID]],0),SUM(N(DG$1),N($R54),1)),CHOOSE(AC[[M]:[M]],1,0,1,AC[[DB]:[DB]])),PRODUCT(SUM(ROUND(AVERAGE(VALUE(DG$3),VALUE($P54)),0),CHOOSE(IF(OR(DG$1,$R54),4,INDEX(CMB[[Res_Rare]:[Res_Rare]],MATCH(ROUND(MIN(SUM(DG$4,$O54/1000),SUM($O54,DG$4/1000)),3),CMB[[Cmb_ID]:[Cmb_ID]],0))),-1,-1,0,0)),IF(OR(DG$1,$R54),4,INDEX(CMB[[Cmb_Rare]:[Cmb_Rare]],MATCH(ROUND(MIN(SUM(DG$4,$O54/1000),SUM($O54,DG$4/1000)),3),CMB[[Cmb_ID]:[Cmb_ID]],0))),CHOOSE(AC[[M]:[M]],2,1,1,SUM(AC[[AB]:[DB]])))),""))</f>
        <v/>
      </c>
      <c r="DH54" t="str">
        <f>IF(OR(DH$5="",$S54=""),"",IFERROR(SUM(PRODUCT(INDEX(CMB[[BA_0O]:[BA_2O]],MATCH(ROUND(MIN(SUM(DH$4,$O54/1000),SUM($O54,DH$4/1000)),3),CMB[[Cmb_ID]:[Cmb_ID]],0),SUM(N(DH$1),N($R54),1)),CHOOSE(AC[[M]:[M]],1,1,0,AC[[AB]:[AB]])),PRODUCT(INDEX(CMB[[BD_0O]:[BD_2O]],MATCH(ROUND(MIN(SUM(DH$4,$O54/1000),SUM($O54,DH$4/1000)),3),CMB[[Cmb_ID]:[Cmb_ID]],0),SUM(N(DH$1),N($R54),1)),CHOOSE(AC[[M]:[M]],1,0,1,AC[[DB]:[DB]])),PRODUCT(SUM(ROUND(AVERAGE(VALUE(DH$3),VALUE($P54)),0),CHOOSE(IF(OR(DH$1,$R54),4,INDEX(CMB[[Res_Rare]:[Res_Rare]],MATCH(ROUND(MIN(SUM(DH$4,$O54/1000),SUM($O54,DH$4/1000)),3),CMB[[Cmb_ID]:[Cmb_ID]],0))),-1,-1,0,0)),IF(OR(DH$1,$R54),4,INDEX(CMB[[Cmb_Rare]:[Cmb_Rare]],MATCH(ROUND(MIN(SUM(DH$4,$O54/1000),SUM($O54,DH$4/1000)),3),CMB[[Cmb_ID]:[Cmb_ID]],0))),CHOOSE(AC[[M]:[M]],2,1,1,SUM(AC[[AB]:[DB]])))),""))</f>
        <v/>
      </c>
      <c r="DI54" t="str">
        <f>IF(OR(DI$5="",$S54=""),"",IFERROR(SUM(PRODUCT(INDEX(CMB[[BA_0O]:[BA_2O]],MATCH(ROUND(MIN(SUM(DI$4,$O54/1000),SUM($O54,DI$4/1000)),3),CMB[[Cmb_ID]:[Cmb_ID]],0),SUM(N(DI$1),N($R54),1)),CHOOSE(AC[[M]:[M]],1,1,0,AC[[AB]:[AB]])),PRODUCT(INDEX(CMB[[BD_0O]:[BD_2O]],MATCH(ROUND(MIN(SUM(DI$4,$O54/1000),SUM($O54,DI$4/1000)),3),CMB[[Cmb_ID]:[Cmb_ID]],0),SUM(N(DI$1),N($R54),1)),CHOOSE(AC[[M]:[M]],1,0,1,AC[[DB]:[DB]])),PRODUCT(SUM(ROUND(AVERAGE(VALUE(DI$3),VALUE($P54)),0),CHOOSE(IF(OR(DI$1,$R54),4,INDEX(CMB[[Res_Rare]:[Res_Rare]],MATCH(ROUND(MIN(SUM(DI$4,$O54/1000),SUM($O54,DI$4/1000)),3),CMB[[Cmb_ID]:[Cmb_ID]],0))),-1,-1,0,0)),IF(OR(DI$1,$R54),4,INDEX(CMB[[Cmb_Rare]:[Cmb_Rare]],MATCH(ROUND(MIN(SUM(DI$4,$O54/1000),SUM($O54,DI$4/1000)),3),CMB[[Cmb_ID]:[Cmb_ID]],0))),CHOOSE(AC[[M]:[M]],2,1,1,SUM(AC[[AB]:[DB]])))),""))</f>
        <v/>
      </c>
      <c r="DJ54" t="str">
        <f>IF(OR(DJ$5="",$S54=""),"",IFERROR(SUM(PRODUCT(INDEX(CMB[[BA_0O]:[BA_2O]],MATCH(ROUND(MIN(SUM(DJ$4,$O54/1000),SUM($O54,DJ$4/1000)),3),CMB[[Cmb_ID]:[Cmb_ID]],0),SUM(N(DJ$1),N($R54),1)),CHOOSE(AC[[M]:[M]],1,1,0,AC[[AB]:[AB]])),PRODUCT(INDEX(CMB[[BD_0O]:[BD_2O]],MATCH(ROUND(MIN(SUM(DJ$4,$O54/1000),SUM($O54,DJ$4/1000)),3),CMB[[Cmb_ID]:[Cmb_ID]],0),SUM(N(DJ$1),N($R54),1)),CHOOSE(AC[[M]:[M]],1,0,1,AC[[DB]:[DB]])),PRODUCT(SUM(ROUND(AVERAGE(VALUE(DJ$3),VALUE($P54)),0),CHOOSE(IF(OR(DJ$1,$R54),4,INDEX(CMB[[Res_Rare]:[Res_Rare]],MATCH(ROUND(MIN(SUM(DJ$4,$O54/1000),SUM($O54,DJ$4/1000)),3),CMB[[Cmb_ID]:[Cmb_ID]],0))),-1,-1,0,0)),IF(OR(DJ$1,$R54),4,INDEX(CMB[[Cmb_Rare]:[Cmb_Rare]],MATCH(ROUND(MIN(SUM(DJ$4,$O54/1000),SUM($O54,DJ$4/1000)),3),CMB[[Cmb_ID]:[Cmb_ID]],0))),CHOOSE(AC[[M]:[M]],2,1,1,SUM(AC[[AB]:[DB]])))),""))</f>
        <v/>
      </c>
      <c r="DK54" t="str">
        <f>IF(OR(DK$5="",$S54=""),"",IFERROR(SUM(PRODUCT(INDEX(CMB[[BA_0O]:[BA_2O]],MATCH(ROUND(MIN(SUM(DK$4,$O54/1000),SUM($O54,DK$4/1000)),3),CMB[[Cmb_ID]:[Cmb_ID]],0),SUM(N(DK$1),N($R54),1)),CHOOSE(AC[[M]:[M]],1,1,0,AC[[AB]:[AB]])),PRODUCT(INDEX(CMB[[BD_0O]:[BD_2O]],MATCH(ROUND(MIN(SUM(DK$4,$O54/1000),SUM($O54,DK$4/1000)),3),CMB[[Cmb_ID]:[Cmb_ID]],0),SUM(N(DK$1),N($R54),1)),CHOOSE(AC[[M]:[M]],1,0,1,AC[[DB]:[DB]])),PRODUCT(SUM(ROUND(AVERAGE(VALUE(DK$3),VALUE($P54)),0),CHOOSE(IF(OR(DK$1,$R54),4,INDEX(CMB[[Res_Rare]:[Res_Rare]],MATCH(ROUND(MIN(SUM(DK$4,$O54/1000),SUM($O54,DK$4/1000)),3),CMB[[Cmb_ID]:[Cmb_ID]],0))),-1,-1,0,0)),IF(OR(DK$1,$R54),4,INDEX(CMB[[Cmb_Rare]:[Cmb_Rare]],MATCH(ROUND(MIN(SUM(DK$4,$O54/1000),SUM($O54,DK$4/1000)),3),CMB[[Cmb_ID]:[Cmb_ID]],0))),CHOOSE(AC[[M]:[M]],2,1,1,SUM(AC[[AB]:[DB]])))),""))</f>
        <v/>
      </c>
      <c r="DL54" t="str">
        <f>IF(OR(DL$5="",$S54=""),"",IFERROR(SUM(PRODUCT(INDEX(CMB[[BA_0O]:[BA_2O]],MATCH(ROUND(MIN(SUM(DL$4,$O54/1000),SUM($O54,DL$4/1000)),3),CMB[[Cmb_ID]:[Cmb_ID]],0),SUM(N(DL$1),N($R54),1)),CHOOSE(AC[[M]:[M]],1,1,0,AC[[AB]:[AB]])),PRODUCT(INDEX(CMB[[BD_0O]:[BD_2O]],MATCH(ROUND(MIN(SUM(DL$4,$O54/1000),SUM($O54,DL$4/1000)),3),CMB[[Cmb_ID]:[Cmb_ID]],0),SUM(N(DL$1),N($R54),1)),CHOOSE(AC[[M]:[M]],1,0,1,AC[[DB]:[DB]])),PRODUCT(SUM(ROUND(AVERAGE(VALUE(DL$3),VALUE($P54)),0),CHOOSE(IF(OR(DL$1,$R54),4,INDEX(CMB[[Res_Rare]:[Res_Rare]],MATCH(ROUND(MIN(SUM(DL$4,$O54/1000),SUM($O54,DL$4/1000)),3),CMB[[Cmb_ID]:[Cmb_ID]],0))),-1,-1,0,0)),IF(OR(DL$1,$R54),4,INDEX(CMB[[Cmb_Rare]:[Cmb_Rare]],MATCH(ROUND(MIN(SUM(DL$4,$O54/1000),SUM($O54,DL$4/1000)),3),CMB[[Cmb_ID]:[Cmb_ID]],0))),CHOOSE(AC[[M]:[M]],2,1,1,SUM(AC[[AB]:[DB]])))),""))</f>
        <v/>
      </c>
      <c r="DM54" t="str">
        <f>IF(OR(DM$5="",$S54=""),"",IFERROR(SUM(PRODUCT(INDEX(CMB[[BA_0O]:[BA_2O]],MATCH(ROUND(MIN(SUM(DM$4,$O54/1000),SUM($O54,DM$4/1000)),3),CMB[[Cmb_ID]:[Cmb_ID]],0),SUM(N(DM$1),N($R54),1)),CHOOSE(AC[[M]:[M]],1,1,0,AC[[AB]:[AB]])),PRODUCT(INDEX(CMB[[BD_0O]:[BD_2O]],MATCH(ROUND(MIN(SUM(DM$4,$O54/1000),SUM($O54,DM$4/1000)),3),CMB[[Cmb_ID]:[Cmb_ID]],0),SUM(N(DM$1),N($R54),1)),CHOOSE(AC[[M]:[M]],1,0,1,AC[[DB]:[DB]])),PRODUCT(SUM(ROUND(AVERAGE(VALUE(DM$3),VALUE($P54)),0),CHOOSE(IF(OR(DM$1,$R54),4,INDEX(CMB[[Res_Rare]:[Res_Rare]],MATCH(ROUND(MIN(SUM(DM$4,$O54/1000),SUM($O54,DM$4/1000)),3),CMB[[Cmb_ID]:[Cmb_ID]],0))),-1,-1,0,0)),IF(OR(DM$1,$R54),4,INDEX(CMB[[Cmb_Rare]:[Cmb_Rare]],MATCH(ROUND(MIN(SUM(DM$4,$O54/1000),SUM($O54,DM$4/1000)),3),CMB[[Cmb_ID]:[Cmb_ID]],0))),CHOOSE(AC[[M]:[M]],2,1,1,SUM(AC[[AB]:[DB]])))),""))</f>
        <v/>
      </c>
      <c r="DN54" t="str">
        <f>IF(OR(DN$5="",$S54=""),"",IFERROR(SUM(PRODUCT(INDEX(CMB[[BA_0O]:[BA_2O]],MATCH(ROUND(MIN(SUM(DN$4,$O54/1000),SUM($O54,DN$4/1000)),3),CMB[[Cmb_ID]:[Cmb_ID]],0),SUM(N(DN$1),N($R54),1)),CHOOSE(AC[[M]:[M]],1,1,0,AC[[AB]:[AB]])),PRODUCT(INDEX(CMB[[BD_0O]:[BD_2O]],MATCH(ROUND(MIN(SUM(DN$4,$O54/1000),SUM($O54,DN$4/1000)),3),CMB[[Cmb_ID]:[Cmb_ID]],0),SUM(N(DN$1),N($R54),1)),CHOOSE(AC[[M]:[M]],1,0,1,AC[[DB]:[DB]])),PRODUCT(SUM(ROUND(AVERAGE(VALUE(DN$3),VALUE($P54)),0),CHOOSE(IF(OR(DN$1,$R54),4,INDEX(CMB[[Res_Rare]:[Res_Rare]],MATCH(ROUND(MIN(SUM(DN$4,$O54/1000),SUM($O54,DN$4/1000)),3),CMB[[Cmb_ID]:[Cmb_ID]],0))),-1,-1,0,0)),IF(OR(DN$1,$R54),4,INDEX(CMB[[Cmb_Rare]:[Cmb_Rare]],MATCH(ROUND(MIN(SUM(DN$4,$O54/1000),SUM($O54,DN$4/1000)),3),CMB[[Cmb_ID]:[Cmb_ID]],0))),CHOOSE(AC[[M]:[M]],2,1,1,SUM(AC[[AB]:[DB]])))),""))</f>
        <v/>
      </c>
      <c r="DO54" t="str">
        <f>IF(OR(DO$5="",$S54=""),"",IFERROR(SUM(PRODUCT(INDEX(CMB[[BA_0O]:[BA_2O]],MATCH(ROUND(MIN(SUM(DO$4,$O54/1000),SUM($O54,DO$4/1000)),3),CMB[[Cmb_ID]:[Cmb_ID]],0),SUM(N(DO$1),N($R54),1)),CHOOSE(AC[[M]:[M]],1,1,0,AC[[AB]:[AB]])),PRODUCT(INDEX(CMB[[BD_0O]:[BD_2O]],MATCH(ROUND(MIN(SUM(DO$4,$O54/1000),SUM($O54,DO$4/1000)),3),CMB[[Cmb_ID]:[Cmb_ID]],0),SUM(N(DO$1),N($R54),1)),CHOOSE(AC[[M]:[M]],1,0,1,AC[[DB]:[DB]])),PRODUCT(SUM(ROUND(AVERAGE(VALUE(DO$3),VALUE($P54)),0),CHOOSE(IF(OR(DO$1,$R54),4,INDEX(CMB[[Res_Rare]:[Res_Rare]],MATCH(ROUND(MIN(SUM(DO$4,$O54/1000),SUM($O54,DO$4/1000)),3),CMB[[Cmb_ID]:[Cmb_ID]],0))),-1,-1,0,0)),IF(OR(DO$1,$R54),4,INDEX(CMB[[Cmb_Rare]:[Cmb_Rare]],MATCH(ROUND(MIN(SUM(DO$4,$O54/1000),SUM($O54,DO$4/1000)),3),CMB[[Cmb_ID]:[Cmb_ID]],0))),CHOOSE(AC[[M]:[M]],2,1,1,SUM(AC[[AB]:[DB]])))),""))</f>
        <v/>
      </c>
      <c r="DP54" t="str">
        <f>IF(OR(DP$5="",$S54=""),"",IFERROR(SUM(PRODUCT(INDEX(CMB[[BA_0O]:[BA_2O]],MATCH(ROUND(MIN(SUM(DP$4,$O54/1000),SUM($O54,DP$4/1000)),3),CMB[[Cmb_ID]:[Cmb_ID]],0),SUM(N(DP$1),N($R54),1)),CHOOSE(AC[[M]:[M]],1,1,0,AC[[AB]:[AB]])),PRODUCT(INDEX(CMB[[BD_0O]:[BD_2O]],MATCH(ROUND(MIN(SUM(DP$4,$O54/1000),SUM($O54,DP$4/1000)),3),CMB[[Cmb_ID]:[Cmb_ID]],0),SUM(N(DP$1),N($R54),1)),CHOOSE(AC[[M]:[M]],1,0,1,AC[[DB]:[DB]])),PRODUCT(SUM(ROUND(AVERAGE(VALUE(DP$3),VALUE($P54)),0),CHOOSE(IF(OR(DP$1,$R54),4,INDEX(CMB[[Res_Rare]:[Res_Rare]],MATCH(ROUND(MIN(SUM(DP$4,$O54/1000),SUM($O54,DP$4/1000)),3),CMB[[Cmb_ID]:[Cmb_ID]],0))),-1,-1,0,0)),IF(OR(DP$1,$R54),4,INDEX(CMB[[Cmb_Rare]:[Cmb_Rare]],MATCH(ROUND(MIN(SUM(DP$4,$O54/1000),SUM($O54,DP$4/1000)),3),CMB[[Cmb_ID]:[Cmb_ID]],0))),CHOOSE(AC[[M]:[M]],2,1,1,SUM(AC[[AB]:[DB]])))),""))</f>
        <v/>
      </c>
      <c r="DQ54" t="str">
        <f>IF(OR(DQ$5="",$S54=""),"",IFERROR(SUM(PRODUCT(INDEX(CMB[[BA_0O]:[BA_2O]],MATCH(ROUND(MIN(SUM(DQ$4,$O54/1000),SUM($O54,DQ$4/1000)),3),CMB[[Cmb_ID]:[Cmb_ID]],0),SUM(N(DQ$1),N($R54),1)),CHOOSE(AC[[M]:[M]],1,1,0,AC[[AB]:[AB]])),PRODUCT(INDEX(CMB[[BD_0O]:[BD_2O]],MATCH(ROUND(MIN(SUM(DQ$4,$O54/1000),SUM($O54,DQ$4/1000)),3),CMB[[Cmb_ID]:[Cmb_ID]],0),SUM(N(DQ$1),N($R54),1)),CHOOSE(AC[[M]:[M]],1,0,1,AC[[DB]:[DB]])),PRODUCT(SUM(ROUND(AVERAGE(VALUE(DQ$3),VALUE($P54)),0),CHOOSE(IF(OR(DQ$1,$R54),4,INDEX(CMB[[Res_Rare]:[Res_Rare]],MATCH(ROUND(MIN(SUM(DQ$4,$O54/1000),SUM($O54,DQ$4/1000)),3),CMB[[Cmb_ID]:[Cmb_ID]],0))),-1,-1,0,0)),IF(OR(DQ$1,$R54),4,INDEX(CMB[[Cmb_Rare]:[Cmb_Rare]],MATCH(ROUND(MIN(SUM(DQ$4,$O54/1000),SUM($O54,DQ$4/1000)),3),CMB[[Cmb_ID]:[Cmb_ID]],0))),CHOOSE(AC[[M]:[M]],2,1,1,SUM(AC[[AB]:[DB]])))),""))</f>
        <v/>
      </c>
      <c r="DR54" t="str">
        <f>IF(OR(DR$5="",$S54=""),"",IFERROR(SUM(PRODUCT(INDEX(CMB[[BA_0O]:[BA_2O]],MATCH(ROUND(MIN(SUM(DR$4,$O54/1000),SUM($O54,DR$4/1000)),3),CMB[[Cmb_ID]:[Cmb_ID]],0),SUM(N(DR$1),N($R54),1)),CHOOSE(AC[[M]:[M]],1,1,0,AC[[AB]:[AB]])),PRODUCT(INDEX(CMB[[BD_0O]:[BD_2O]],MATCH(ROUND(MIN(SUM(DR$4,$O54/1000),SUM($O54,DR$4/1000)),3),CMB[[Cmb_ID]:[Cmb_ID]],0),SUM(N(DR$1),N($R54),1)),CHOOSE(AC[[M]:[M]],1,0,1,AC[[DB]:[DB]])),PRODUCT(SUM(ROUND(AVERAGE(VALUE(DR$3),VALUE($P54)),0),CHOOSE(IF(OR(DR$1,$R54),4,INDEX(CMB[[Res_Rare]:[Res_Rare]],MATCH(ROUND(MIN(SUM(DR$4,$O54/1000),SUM($O54,DR$4/1000)),3),CMB[[Cmb_ID]:[Cmb_ID]],0))),-1,-1,0,0)),IF(OR(DR$1,$R54),4,INDEX(CMB[[Cmb_Rare]:[Cmb_Rare]],MATCH(ROUND(MIN(SUM(DR$4,$O54/1000),SUM($O54,DR$4/1000)),3),CMB[[Cmb_ID]:[Cmb_ID]],0))),CHOOSE(AC[[M]:[M]],2,1,1,SUM(AC[[AB]:[DB]])))),""))</f>
        <v/>
      </c>
      <c r="DS54" t="str">
        <f>IF(OR(DS$5="",$S54=""),"",IFERROR(SUM(PRODUCT(INDEX(CMB[[BA_0O]:[BA_2O]],MATCH(ROUND(MIN(SUM(DS$4,$O54/1000),SUM($O54,DS$4/1000)),3),CMB[[Cmb_ID]:[Cmb_ID]],0),SUM(N(DS$1),N($R54),1)),CHOOSE(AC[[M]:[M]],1,1,0,AC[[AB]:[AB]])),PRODUCT(INDEX(CMB[[BD_0O]:[BD_2O]],MATCH(ROUND(MIN(SUM(DS$4,$O54/1000),SUM($O54,DS$4/1000)),3),CMB[[Cmb_ID]:[Cmb_ID]],0),SUM(N(DS$1),N($R54),1)),CHOOSE(AC[[M]:[M]],1,0,1,AC[[DB]:[DB]])),PRODUCT(SUM(ROUND(AVERAGE(VALUE(DS$3),VALUE($P54)),0),CHOOSE(IF(OR(DS$1,$R54),4,INDEX(CMB[[Res_Rare]:[Res_Rare]],MATCH(ROUND(MIN(SUM(DS$4,$O54/1000),SUM($O54,DS$4/1000)),3),CMB[[Cmb_ID]:[Cmb_ID]],0))),-1,-1,0,0)),IF(OR(DS$1,$R54),4,INDEX(CMB[[Cmb_Rare]:[Cmb_Rare]],MATCH(ROUND(MIN(SUM(DS$4,$O54/1000),SUM($O54,DS$4/1000)),3),CMB[[Cmb_ID]:[Cmb_ID]],0))),CHOOSE(AC[[M]:[M]],2,1,1,SUM(AC[[AB]:[DB]])))),""))</f>
        <v/>
      </c>
      <c r="DT54" t="str">
        <f>IF(OR(DT$5="",$S54=""),"",IFERROR(SUM(PRODUCT(INDEX(CMB[[BA_0O]:[BA_2O]],MATCH(ROUND(MIN(SUM(DT$4,$O54/1000),SUM($O54,DT$4/1000)),3),CMB[[Cmb_ID]:[Cmb_ID]],0),SUM(N(DT$1),N($R54),1)),CHOOSE(AC[[M]:[M]],1,1,0,AC[[AB]:[AB]])),PRODUCT(INDEX(CMB[[BD_0O]:[BD_2O]],MATCH(ROUND(MIN(SUM(DT$4,$O54/1000),SUM($O54,DT$4/1000)),3),CMB[[Cmb_ID]:[Cmb_ID]],0),SUM(N(DT$1),N($R54),1)),CHOOSE(AC[[M]:[M]],1,0,1,AC[[DB]:[DB]])),PRODUCT(SUM(ROUND(AVERAGE(VALUE(DT$3),VALUE($P54)),0),CHOOSE(IF(OR(DT$1,$R54),4,INDEX(CMB[[Res_Rare]:[Res_Rare]],MATCH(ROUND(MIN(SUM(DT$4,$O54/1000),SUM($O54,DT$4/1000)),3),CMB[[Cmb_ID]:[Cmb_ID]],0))),-1,-1,0,0)),IF(OR(DT$1,$R54),4,INDEX(CMB[[Cmb_Rare]:[Cmb_Rare]],MATCH(ROUND(MIN(SUM(DT$4,$O54/1000),SUM($O54,DT$4/1000)),3),CMB[[Cmb_ID]:[Cmb_ID]],0))),CHOOSE(AC[[M]:[M]],2,1,1,SUM(AC[[AB]:[DB]])))),""))</f>
        <v/>
      </c>
      <c r="DU54" t="str">
        <f>IF(OR(DU$5="",$S54=""),"",IFERROR(SUM(PRODUCT(INDEX(CMB[[BA_0O]:[BA_2O]],MATCH(ROUND(MIN(SUM(DU$4,$O54/1000),SUM($O54,DU$4/1000)),3),CMB[[Cmb_ID]:[Cmb_ID]],0),SUM(N(DU$1),N($R54),1)),CHOOSE(AC[[M]:[M]],1,1,0,AC[[AB]:[AB]])),PRODUCT(INDEX(CMB[[BD_0O]:[BD_2O]],MATCH(ROUND(MIN(SUM(DU$4,$O54/1000),SUM($O54,DU$4/1000)),3),CMB[[Cmb_ID]:[Cmb_ID]],0),SUM(N(DU$1),N($R54),1)),CHOOSE(AC[[M]:[M]],1,0,1,AC[[DB]:[DB]])),PRODUCT(SUM(ROUND(AVERAGE(VALUE(DU$3),VALUE($P54)),0),CHOOSE(IF(OR(DU$1,$R54),4,INDEX(CMB[[Res_Rare]:[Res_Rare]],MATCH(ROUND(MIN(SUM(DU$4,$O54/1000),SUM($O54,DU$4/1000)),3),CMB[[Cmb_ID]:[Cmb_ID]],0))),-1,-1,0,0)),IF(OR(DU$1,$R54),4,INDEX(CMB[[Cmb_Rare]:[Cmb_Rare]],MATCH(ROUND(MIN(SUM(DU$4,$O54/1000),SUM($O54,DU$4/1000)),3),CMB[[Cmb_ID]:[Cmb_ID]],0))),CHOOSE(AC[[M]:[M]],2,1,1,SUM(AC[[AB]:[DB]])))),""))</f>
        <v/>
      </c>
      <c r="DV54" t="str">
        <f>IF(OR(DV$5="",$S54=""),"",IFERROR(SUM(PRODUCT(INDEX(CMB[[BA_0O]:[BA_2O]],MATCH(ROUND(MIN(SUM(DV$4,$O54/1000),SUM($O54,DV$4/1000)),3),CMB[[Cmb_ID]:[Cmb_ID]],0),SUM(N(DV$1),N($R54),1)),CHOOSE(AC[[M]:[M]],1,1,0,AC[[AB]:[AB]])),PRODUCT(INDEX(CMB[[BD_0O]:[BD_2O]],MATCH(ROUND(MIN(SUM(DV$4,$O54/1000),SUM($O54,DV$4/1000)),3),CMB[[Cmb_ID]:[Cmb_ID]],0),SUM(N(DV$1),N($R54),1)),CHOOSE(AC[[M]:[M]],1,0,1,AC[[DB]:[DB]])),PRODUCT(SUM(ROUND(AVERAGE(VALUE(DV$3),VALUE($P54)),0),CHOOSE(IF(OR(DV$1,$R54),4,INDEX(CMB[[Res_Rare]:[Res_Rare]],MATCH(ROUND(MIN(SUM(DV$4,$O54/1000),SUM($O54,DV$4/1000)),3),CMB[[Cmb_ID]:[Cmb_ID]],0))),-1,-1,0,0)),IF(OR(DV$1,$R54),4,INDEX(CMB[[Cmb_Rare]:[Cmb_Rare]],MATCH(ROUND(MIN(SUM(DV$4,$O54/1000),SUM($O54,DV$4/1000)),3),CMB[[Cmb_ID]:[Cmb_ID]],0))),CHOOSE(AC[[M]:[M]],2,1,1,SUM(AC[[AB]:[DB]])))),""))</f>
        <v/>
      </c>
      <c r="DW54" t="str">
        <f>IF(OR(DW$5="",$S54=""),"",IFERROR(SUM(PRODUCT(INDEX(CMB[[BA_0O]:[BA_2O]],MATCH(ROUND(MIN(SUM(DW$4,$O54/1000),SUM($O54,DW$4/1000)),3),CMB[[Cmb_ID]:[Cmb_ID]],0),SUM(N(DW$1),N($R54),1)),CHOOSE(AC[[M]:[M]],1,1,0,AC[[AB]:[AB]])),PRODUCT(INDEX(CMB[[BD_0O]:[BD_2O]],MATCH(ROUND(MIN(SUM(DW$4,$O54/1000),SUM($O54,DW$4/1000)),3),CMB[[Cmb_ID]:[Cmb_ID]],0),SUM(N(DW$1),N($R54),1)),CHOOSE(AC[[M]:[M]],1,0,1,AC[[DB]:[DB]])),PRODUCT(SUM(ROUND(AVERAGE(VALUE(DW$3),VALUE($P54)),0),CHOOSE(IF(OR(DW$1,$R54),4,INDEX(CMB[[Res_Rare]:[Res_Rare]],MATCH(ROUND(MIN(SUM(DW$4,$O54/1000),SUM($O54,DW$4/1000)),3),CMB[[Cmb_ID]:[Cmb_ID]],0))),-1,-1,0,0)),IF(OR(DW$1,$R54),4,INDEX(CMB[[Cmb_Rare]:[Cmb_Rare]],MATCH(ROUND(MIN(SUM(DW$4,$O54/1000),SUM($O54,DW$4/1000)),3),CMB[[Cmb_ID]:[Cmb_ID]],0))),CHOOSE(AC[[M]:[M]],2,1,1,SUM(AC[[AB]:[DB]])))),""))</f>
        <v/>
      </c>
      <c r="DX54" t="str">
        <f>IF(OR(DX$5="",$S54=""),"",IFERROR(SUM(PRODUCT(INDEX(CMB[[BA_0O]:[BA_2O]],MATCH(ROUND(MIN(SUM(DX$4,$O54/1000),SUM($O54,DX$4/1000)),3),CMB[[Cmb_ID]:[Cmb_ID]],0),SUM(N(DX$1),N($R54),1)),CHOOSE(AC[[M]:[M]],1,1,0,AC[[AB]:[AB]])),PRODUCT(INDEX(CMB[[BD_0O]:[BD_2O]],MATCH(ROUND(MIN(SUM(DX$4,$O54/1000),SUM($O54,DX$4/1000)),3),CMB[[Cmb_ID]:[Cmb_ID]],0),SUM(N(DX$1),N($R54),1)),CHOOSE(AC[[M]:[M]],1,0,1,AC[[DB]:[DB]])),PRODUCT(SUM(ROUND(AVERAGE(VALUE(DX$3),VALUE($P54)),0),CHOOSE(IF(OR(DX$1,$R54),4,INDEX(CMB[[Res_Rare]:[Res_Rare]],MATCH(ROUND(MIN(SUM(DX$4,$O54/1000),SUM($O54,DX$4/1000)),3),CMB[[Cmb_ID]:[Cmb_ID]],0))),-1,-1,0,0)),IF(OR(DX$1,$R54),4,INDEX(CMB[[Cmb_Rare]:[Cmb_Rare]],MATCH(ROUND(MIN(SUM(DX$4,$O54/1000),SUM($O54,DX$4/1000)),3),CMB[[Cmb_ID]:[Cmb_ID]],0))),CHOOSE(AC[[M]:[M]],2,1,1,SUM(AC[[AB]:[DB]])))),""))</f>
        <v/>
      </c>
      <c r="DY54" t="str">
        <f>IF(OR(DY$5="",$S54=""),"",IFERROR(SUM(PRODUCT(INDEX(CMB[[BA_0O]:[BA_2O]],MATCH(ROUND(MIN(SUM(DY$4,$O54/1000),SUM($O54,DY$4/1000)),3),CMB[[Cmb_ID]:[Cmb_ID]],0),SUM(N(DY$1),N($R54),1)),CHOOSE(AC[[M]:[M]],1,1,0,AC[[AB]:[AB]])),PRODUCT(INDEX(CMB[[BD_0O]:[BD_2O]],MATCH(ROUND(MIN(SUM(DY$4,$O54/1000),SUM($O54,DY$4/1000)),3),CMB[[Cmb_ID]:[Cmb_ID]],0),SUM(N(DY$1),N($R54),1)),CHOOSE(AC[[M]:[M]],1,0,1,AC[[DB]:[DB]])),PRODUCT(SUM(ROUND(AVERAGE(VALUE(DY$3),VALUE($P54)),0),CHOOSE(IF(OR(DY$1,$R54),4,INDEX(CMB[[Res_Rare]:[Res_Rare]],MATCH(ROUND(MIN(SUM(DY$4,$O54/1000),SUM($O54,DY$4/1000)),3),CMB[[Cmb_ID]:[Cmb_ID]],0))),-1,-1,0,0)),IF(OR(DY$1,$R54),4,INDEX(CMB[[Cmb_Rare]:[Cmb_Rare]],MATCH(ROUND(MIN(SUM(DY$4,$O54/1000),SUM($O54,DY$4/1000)),3),CMB[[Cmb_ID]:[Cmb_ID]],0))),CHOOSE(AC[[M]:[M]],2,1,1,SUM(AC[[AB]:[DB]])))),""))</f>
        <v/>
      </c>
      <c r="DZ54" t="str">
        <f>IF(OR(DZ$5="",$S54=""),"",IFERROR(SUM(PRODUCT(INDEX(CMB[[BA_0O]:[BA_2O]],MATCH(ROUND(MIN(SUM(DZ$4,$O54/1000),SUM($O54,DZ$4/1000)),3),CMB[[Cmb_ID]:[Cmb_ID]],0),SUM(N(DZ$1),N($R54),1)),CHOOSE(AC[[M]:[M]],1,1,0,AC[[AB]:[AB]])),PRODUCT(INDEX(CMB[[BD_0O]:[BD_2O]],MATCH(ROUND(MIN(SUM(DZ$4,$O54/1000),SUM($O54,DZ$4/1000)),3),CMB[[Cmb_ID]:[Cmb_ID]],0),SUM(N(DZ$1),N($R54),1)),CHOOSE(AC[[M]:[M]],1,0,1,AC[[DB]:[DB]])),PRODUCT(SUM(ROUND(AVERAGE(VALUE(DZ$3),VALUE($P54)),0),CHOOSE(IF(OR(DZ$1,$R54),4,INDEX(CMB[[Res_Rare]:[Res_Rare]],MATCH(ROUND(MIN(SUM(DZ$4,$O54/1000),SUM($O54,DZ$4/1000)),3),CMB[[Cmb_ID]:[Cmb_ID]],0))),-1,-1,0,0)),IF(OR(DZ$1,$R54),4,INDEX(CMB[[Cmb_Rare]:[Cmb_Rare]],MATCH(ROUND(MIN(SUM(DZ$4,$O54/1000),SUM($O54,DZ$4/1000)),3),CMB[[Cmb_ID]:[Cmb_ID]],0))),CHOOSE(AC[[M]:[M]],2,1,1,SUM(AC[[AB]:[DB]])))),""))</f>
        <v/>
      </c>
      <c r="EA54" t="str">
        <f>IF(OR(EA$5="",$S54=""),"",IFERROR(SUM(PRODUCT(INDEX(CMB[[BA_0O]:[BA_2O]],MATCH(ROUND(MIN(SUM(EA$4,$O54/1000),SUM($O54,EA$4/1000)),3),CMB[[Cmb_ID]:[Cmb_ID]],0),SUM(N(EA$1),N($R54),1)),CHOOSE(AC[[M]:[M]],1,1,0,AC[[AB]:[AB]])),PRODUCT(INDEX(CMB[[BD_0O]:[BD_2O]],MATCH(ROUND(MIN(SUM(EA$4,$O54/1000),SUM($O54,EA$4/1000)),3),CMB[[Cmb_ID]:[Cmb_ID]],0),SUM(N(EA$1),N($R54),1)),CHOOSE(AC[[M]:[M]],1,0,1,AC[[DB]:[DB]])),PRODUCT(SUM(ROUND(AVERAGE(VALUE(EA$3),VALUE($P54)),0),CHOOSE(IF(OR(EA$1,$R54),4,INDEX(CMB[[Res_Rare]:[Res_Rare]],MATCH(ROUND(MIN(SUM(EA$4,$O54/1000),SUM($O54,EA$4/1000)),3),CMB[[Cmb_ID]:[Cmb_ID]],0))),-1,-1,0,0)),IF(OR(EA$1,$R54),4,INDEX(CMB[[Cmb_Rare]:[Cmb_Rare]],MATCH(ROUND(MIN(SUM(EA$4,$O54/1000),SUM($O54,EA$4/1000)),3),CMB[[Cmb_ID]:[Cmb_ID]],0))),CHOOSE(AC[[M]:[M]],2,1,1,SUM(AC[[AB]:[DB]])))),""))</f>
        <v/>
      </c>
      <c r="EB54" t="str">
        <f>IF(OR(EB$5="",$S54=""),"",IFERROR(SUM(PRODUCT(INDEX(CMB[[BA_0O]:[BA_2O]],MATCH(ROUND(MIN(SUM(EB$4,$O54/1000),SUM($O54,EB$4/1000)),3),CMB[[Cmb_ID]:[Cmb_ID]],0),SUM(N(EB$1),N($R54),1)),CHOOSE(AC[[M]:[M]],1,1,0,AC[[AB]:[AB]])),PRODUCT(INDEX(CMB[[BD_0O]:[BD_2O]],MATCH(ROUND(MIN(SUM(EB$4,$O54/1000),SUM($O54,EB$4/1000)),3),CMB[[Cmb_ID]:[Cmb_ID]],0),SUM(N(EB$1),N($R54),1)),CHOOSE(AC[[M]:[M]],1,0,1,AC[[DB]:[DB]])),PRODUCT(SUM(ROUND(AVERAGE(VALUE(EB$3),VALUE($P54)),0),CHOOSE(IF(OR(EB$1,$R54),4,INDEX(CMB[[Res_Rare]:[Res_Rare]],MATCH(ROUND(MIN(SUM(EB$4,$O54/1000),SUM($O54,EB$4/1000)),3),CMB[[Cmb_ID]:[Cmb_ID]],0))),-1,-1,0,0)),IF(OR(EB$1,$R54),4,INDEX(CMB[[Cmb_Rare]:[Cmb_Rare]],MATCH(ROUND(MIN(SUM(EB$4,$O54/1000),SUM($O54,EB$4/1000)),3),CMB[[Cmb_ID]:[Cmb_ID]],0))),CHOOSE(AC[[M]:[M]],2,1,1,SUM(AC[[AB]:[DB]])))),""))</f>
        <v/>
      </c>
      <c r="EC54" t="str">
        <f>IF(OR(EC$5="",$S54=""),"",IFERROR(SUM(PRODUCT(INDEX(CMB[[BA_0O]:[BA_2O]],MATCH(ROUND(MIN(SUM(EC$4,$O54/1000),SUM($O54,EC$4/1000)),3),CMB[[Cmb_ID]:[Cmb_ID]],0),SUM(N(EC$1),N($R54),1)),CHOOSE(AC[[M]:[M]],1,1,0,AC[[AB]:[AB]])),PRODUCT(INDEX(CMB[[BD_0O]:[BD_2O]],MATCH(ROUND(MIN(SUM(EC$4,$O54/1000),SUM($O54,EC$4/1000)),3),CMB[[Cmb_ID]:[Cmb_ID]],0),SUM(N(EC$1),N($R54),1)),CHOOSE(AC[[M]:[M]],1,0,1,AC[[DB]:[DB]])),PRODUCT(SUM(ROUND(AVERAGE(VALUE(EC$3),VALUE($P54)),0),CHOOSE(IF(OR(EC$1,$R54),4,INDEX(CMB[[Res_Rare]:[Res_Rare]],MATCH(ROUND(MIN(SUM(EC$4,$O54/1000),SUM($O54,EC$4/1000)),3),CMB[[Cmb_ID]:[Cmb_ID]],0))),-1,-1,0,0)),IF(OR(EC$1,$R54),4,INDEX(CMB[[Cmb_Rare]:[Cmb_Rare]],MATCH(ROUND(MIN(SUM(EC$4,$O54/1000),SUM($O54,EC$4/1000)),3),CMB[[Cmb_ID]:[Cmb_ID]],0))),CHOOSE(AC[[M]:[M]],2,1,1,SUM(AC[[AB]:[DB]])))),""))</f>
        <v/>
      </c>
      <c r="ED54" t="str">
        <f>IF(OR(ED$5="",$S54=""),"",IFERROR(SUM(PRODUCT(INDEX(CMB[[BA_0O]:[BA_2O]],MATCH(ROUND(MIN(SUM(ED$4,$O54/1000),SUM($O54,ED$4/1000)),3),CMB[[Cmb_ID]:[Cmb_ID]],0),SUM(N(ED$1),N($R54),1)),CHOOSE(AC[[M]:[M]],1,1,0,AC[[AB]:[AB]])),PRODUCT(INDEX(CMB[[BD_0O]:[BD_2O]],MATCH(ROUND(MIN(SUM(ED$4,$O54/1000),SUM($O54,ED$4/1000)),3),CMB[[Cmb_ID]:[Cmb_ID]],0),SUM(N(ED$1),N($R54),1)),CHOOSE(AC[[M]:[M]],1,0,1,AC[[DB]:[DB]])),PRODUCT(SUM(ROUND(AVERAGE(VALUE(ED$3),VALUE($P54)),0),CHOOSE(IF(OR(ED$1,$R54),4,INDEX(CMB[[Res_Rare]:[Res_Rare]],MATCH(ROUND(MIN(SUM(ED$4,$O54/1000),SUM($O54,ED$4/1000)),3),CMB[[Cmb_ID]:[Cmb_ID]],0))),-1,-1,0,0)),IF(OR(ED$1,$R54),4,INDEX(CMB[[Cmb_Rare]:[Cmb_Rare]],MATCH(ROUND(MIN(SUM(ED$4,$O54/1000),SUM($O54,ED$4/1000)),3),CMB[[Cmb_ID]:[Cmb_ID]],0))),CHOOSE(AC[[M]:[M]],2,1,1,SUM(AC[[AB]:[DB]])))),""))</f>
        <v/>
      </c>
      <c r="EE54" t="str">
        <f>IF(OR(EE$5="",$S54=""),"",IFERROR(SUM(PRODUCT(INDEX(CMB[[BA_0O]:[BA_2O]],MATCH(ROUND(MIN(SUM(EE$4,$O54/1000),SUM($O54,EE$4/1000)),3),CMB[[Cmb_ID]:[Cmb_ID]],0),SUM(N(EE$1),N($R54),1)),CHOOSE(AC[[M]:[M]],1,1,0,AC[[AB]:[AB]])),PRODUCT(INDEX(CMB[[BD_0O]:[BD_2O]],MATCH(ROUND(MIN(SUM(EE$4,$O54/1000),SUM($O54,EE$4/1000)),3),CMB[[Cmb_ID]:[Cmb_ID]],0),SUM(N(EE$1),N($R54),1)),CHOOSE(AC[[M]:[M]],1,0,1,AC[[DB]:[DB]])),PRODUCT(SUM(ROUND(AVERAGE(VALUE(EE$3),VALUE($P54)),0),CHOOSE(IF(OR(EE$1,$R54),4,INDEX(CMB[[Res_Rare]:[Res_Rare]],MATCH(ROUND(MIN(SUM(EE$4,$O54/1000),SUM($O54,EE$4/1000)),3),CMB[[Cmb_ID]:[Cmb_ID]],0))),-1,-1,0,0)),IF(OR(EE$1,$R54),4,INDEX(CMB[[Cmb_Rare]:[Cmb_Rare]],MATCH(ROUND(MIN(SUM(EE$4,$O54/1000),SUM($O54,EE$4/1000)),3),CMB[[Cmb_ID]:[Cmb_ID]],0))),CHOOSE(AC[[M]:[M]],2,1,1,SUM(AC[[AB]:[DB]])))),""))</f>
        <v/>
      </c>
      <c r="EF54" t="str">
        <f>IF(OR(EF$5="",$S54=""),"",IFERROR(SUM(PRODUCT(INDEX(CMB[[BA_0O]:[BA_2O]],MATCH(ROUND(MIN(SUM(EF$4,$O54/1000),SUM($O54,EF$4/1000)),3),CMB[[Cmb_ID]:[Cmb_ID]],0),SUM(N(EF$1),N($R54),1)),CHOOSE(AC[[M]:[M]],1,1,0,AC[[AB]:[AB]])),PRODUCT(INDEX(CMB[[BD_0O]:[BD_2O]],MATCH(ROUND(MIN(SUM(EF$4,$O54/1000),SUM($O54,EF$4/1000)),3),CMB[[Cmb_ID]:[Cmb_ID]],0),SUM(N(EF$1),N($R54),1)),CHOOSE(AC[[M]:[M]],1,0,1,AC[[DB]:[DB]])),PRODUCT(SUM(ROUND(AVERAGE(VALUE(EF$3),VALUE($P54)),0),CHOOSE(IF(OR(EF$1,$R54),4,INDEX(CMB[[Res_Rare]:[Res_Rare]],MATCH(ROUND(MIN(SUM(EF$4,$O54/1000),SUM($O54,EF$4/1000)),3),CMB[[Cmb_ID]:[Cmb_ID]],0))),-1,-1,0,0)),IF(OR(EF$1,$R54),4,INDEX(CMB[[Cmb_Rare]:[Cmb_Rare]],MATCH(ROUND(MIN(SUM(EF$4,$O54/1000),SUM($O54,EF$4/1000)),3),CMB[[Cmb_ID]:[Cmb_ID]],0))),CHOOSE(AC[[M]:[M]],2,1,1,SUM(AC[[AB]:[DB]])))),""))</f>
        <v/>
      </c>
      <c r="EG54" t="str">
        <f>IF(OR(EG$5="",$S54=""),"",IFERROR(SUM(PRODUCT(INDEX(CMB[[BA_0O]:[BA_2O]],MATCH(ROUND(MIN(SUM(EG$4,$O54/1000),SUM($O54,EG$4/1000)),3),CMB[[Cmb_ID]:[Cmb_ID]],0),SUM(N(EG$1),N($R54),1)),CHOOSE(AC[[M]:[M]],1,1,0,AC[[AB]:[AB]])),PRODUCT(INDEX(CMB[[BD_0O]:[BD_2O]],MATCH(ROUND(MIN(SUM(EG$4,$O54/1000),SUM($O54,EG$4/1000)),3),CMB[[Cmb_ID]:[Cmb_ID]],0),SUM(N(EG$1),N($R54),1)),CHOOSE(AC[[M]:[M]],1,0,1,AC[[DB]:[DB]])),PRODUCT(SUM(ROUND(AVERAGE(VALUE(EG$3),VALUE($P54)),0),CHOOSE(IF(OR(EG$1,$R54),4,INDEX(CMB[[Res_Rare]:[Res_Rare]],MATCH(ROUND(MIN(SUM(EG$4,$O54/1000),SUM($O54,EG$4/1000)),3),CMB[[Cmb_ID]:[Cmb_ID]],0))),-1,-1,0,0)),IF(OR(EG$1,$R54),4,INDEX(CMB[[Cmb_Rare]:[Cmb_Rare]],MATCH(ROUND(MIN(SUM(EG$4,$O54/1000),SUM($O54,EG$4/1000)),3),CMB[[Cmb_ID]:[Cmb_ID]],0))),CHOOSE(AC[[M]:[M]],2,1,1,SUM(AC[[AB]:[DB]])))),""))</f>
        <v/>
      </c>
      <c r="EH54" t="str">
        <f>IF(OR(EH$5="",$S54=""),"",IFERROR(SUM(PRODUCT(INDEX(CMB[[BA_0O]:[BA_2O]],MATCH(ROUND(MIN(SUM(EH$4,$O54/1000),SUM($O54,EH$4/1000)),3),CMB[[Cmb_ID]:[Cmb_ID]],0),SUM(N(EH$1),N($R54),1)),CHOOSE(AC[[M]:[M]],1,1,0,AC[[AB]:[AB]])),PRODUCT(INDEX(CMB[[BD_0O]:[BD_2O]],MATCH(ROUND(MIN(SUM(EH$4,$O54/1000),SUM($O54,EH$4/1000)),3),CMB[[Cmb_ID]:[Cmb_ID]],0),SUM(N(EH$1),N($R54),1)),CHOOSE(AC[[M]:[M]],1,0,1,AC[[DB]:[DB]])),PRODUCT(SUM(ROUND(AVERAGE(VALUE(EH$3),VALUE($P54)),0),CHOOSE(IF(OR(EH$1,$R54),4,INDEX(CMB[[Res_Rare]:[Res_Rare]],MATCH(ROUND(MIN(SUM(EH$4,$O54/1000),SUM($O54,EH$4/1000)),3),CMB[[Cmb_ID]:[Cmb_ID]],0))),-1,-1,0,0)),IF(OR(EH$1,$R54),4,INDEX(CMB[[Cmb_Rare]:[Cmb_Rare]],MATCH(ROUND(MIN(SUM(EH$4,$O54/1000),SUM($O54,EH$4/1000)),3),CMB[[Cmb_ID]:[Cmb_ID]],0))),CHOOSE(AC[[M]:[M]],2,1,1,SUM(AC[[AB]:[DB]])))),""))</f>
        <v/>
      </c>
      <c r="EI54" t="str">
        <f>IF(OR(EI$5="",$S54=""),"",IFERROR(SUM(PRODUCT(INDEX(CMB[[BA_0O]:[BA_2O]],MATCH(ROUND(MIN(SUM(EI$4,$O54/1000),SUM($O54,EI$4/1000)),3),CMB[[Cmb_ID]:[Cmb_ID]],0),SUM(N(EI$1),N($R54),1)),CHOOSE(AC[[M]:[M]],1,1,0,AC[[AB]:[AB]])),PRODUCT(INDEX(CMB[[BD_0O]:[BD_2O]],MATCH(ROUND(MIN(SUM(EI$4,$O54/1000),SUM($O54,EI$4/1000)),3),CMB[[Cmb_ID]:[Cmb_ID]],0),SUM(N(EI$1),N($R54),1)),CHOOSE(AC[[M]:[M]],1,0,1,AC[[DB]:[DB]])),PRODUCT(SUM(ROUND(AVERAGE(VALUE(EI$3),VALUE($P54)),0),CHOOSE(IF(OR(EI$1,$R54),4,INDEX(CMB[[Res_Rare]:[Res_Rare]],MATCH(ROUND(MIN(SUM(EI$4,$O54/1000),SUM($O54,EI$4/1000)),3),CMB[[Cmb_ID]:[Cmb_ID]],0))),-1,-1,0,0)),IF(OR(EI$1,$R54),4,INDEX(CMB[[Cmb_Rare]:[Cmb_Rare]],MATCH(ROUND(MIN(SUM(EI$4,$O54/1000),SUM($O54,EI$4/1000)),3),CMB[[Cmb_ID]:[Cmb_ID]],0))),CHOOSE(AC[[M]:[M]],2,1,1,SUM(AC[[AB]:[DB]])))),""))</f>
        <v/>
      </c>
      <c r="EJ54" t="str">
        <f>IF(OR(EJ$5="",$S54=""),"",IFERROR(SUM(PRODUCT(INDEX(CMB[[BA_0O]:[BA_2O]],MATCH(ROUND(MIN(SUM(EJ$4,$O54/1000),SUM($O54,EJ$4/1000)),3),CMB[[Cmb_ID]:[Cmb_ID]],0),SUM(N(EJ$1),N($R54),1)),CHOOSE(AC[[M]:[M]],1,1,0,AC[[AB]:[AB]])),PRODUCT(INDEX(CMB[[BD_0O]:[BD_2O]],MATCH(ROUND(MIN(SUM(EJ$4,$O54/1000),SUM($O54,EJ$4/1000)),3),CMB[[Cmb_ID]:[Cmb_ID]],0),SUM(N(EJ$1),N($R54),1)),CHOOSE(AC[[M]:[M]],1,0,1,AC[[DB]:[DB]])),PRODUCT(SUM(ROUND(AVERAGE(VALUE(EJ$3),VALUE($P54)),0),CHOOSE(IF(OR(EJ$1,$R54),4,INDEX(CMB[[Res_Rare]:[Res_Rare]],MATCH(ROUND(MIN(SUM(EJ$4,$O54/1000),SUM($O54,EJ$4/1000)),3),CMB[[Cmb_ID]:[Cmb_ID]],0))),-1,-1,0,0)),IF(OR(EJ$1,$R54),4,INDEX(CMB[[Cmb_Rare]:[Cmb_Rare]],MATCH(ROUND(MIN(SUM(EJ$4,$O54/1000),SUM($O54,EJ$4/1000)),3),CMB[[Cmb_ID]:[Cmb_ID]],0))),CHOOSE(AC[[M]:[M]],2,1,1,SUM(AC[[AB]:[DB]])))),""))</f>
        <v/>
      </c>
      <c r="EK54" t="str">
        <f>IF(OR(EK$5="",$S54=""),"",IFERROR(SUM(PRODUCT(INDEX(CMB[[BA_0O]:[BA_2O]],MATCH(ROUND(MIN(SUM(EK$4,$O54/1000),SUM($O54,EK$4/1000)),3),CMB[[Cmb_ID]:[Cmb_ID]],0),SUM(N(EK$1),N($R54),1)),CHOOSE(AC[[M]:[M]],1,1,0,AC[[AB]:[AB]])),PRODUCT(INDEX(CMB[[BD_0O]:[BD_2O]],MATCH(ROUND(MIN(SUM(EK$4,$O54/1000),SUM($O54,EK$4/1000)),3),CMB[[Cmb_ID]:[Cmb_ID]],0),SUM(N(EK$1),N($R54),1)),CHOOSE(AC[[M]:[M]],1,0,1,AC[[DB]:[DB]])),PRODUCT(SUM(ROUND(AVERAGE(VALUE(EK$3),VALUE($P54)),0),CHOOSE(IF(OR(EK$1,$R54),4,INDEX(CMB[[Res_Rare]:[Res_Rare]],MATCH(ROUND(MIN(SUM(EK$4,$O54/1000),SUM($O54,EK$4/1000)),3),CMB[[Cmb_ID]:[Cmb_ID]],0))),-1,-1,0,0)),IF(OR(EK$1,$R54),4,INDEX(CMB[[Cmb_Rare]:[Cmb_Rare]],MATCH(ROUND(MIN(SUM(EK$4,$O54/1000),SUM($O54,EK$4/1000)),3),CMB[[Cmb_ID]:[Cmb_ID]],0))),CHOOSE(AC[[M]:[M]],2,1,1,SUM(AC[[AB]:[DB]])))),""))</f>
        <v/>
      </c>
      <c r="EL54" t="str">
        <f>IF(OR(EL$5="",$S54=""),"",IFERROR(SUM(PRODUCT(INDEX(CMB[[BA_0O]:[BA_2O]],MATCH(ROUND(MIN(SUM(EL$4,$O54/1000),SUM($O54,EL$4/1000)),3),CMB[[Cmb_ID]:[Cmb_ID]],0),SUM(N(EL$1),N($R54),1)),CHOOSE(AC[[M]:[M]],1,1,0,AC[[AB]:[AB]])),PRODUCT(INDEX(CMB[[BD_0O]:[BD_2O]],MATCH(ROUND(MIN(SUM(EL$4,$O54/1000),SUM($O54,EL$4/1000)),3),CMB[[Cmb_ID]:[Cmb_ID]],0),SUM(N(EL$1),N($R54),1)),CHOOSE(AC[[M]:[M]],1,0,1,AC[[DB]:[DB]])),PRODUCT(SUM(ROUND(AVERAGE(VALUE(EL$3),VALUE($P54)),0),CHOOSE(IF(OR(EL$1,$R54),4,INDEX(CMB[[Res_Rare]:[Res_Rare]],MATCH(ROUND(MIN(SUM(EL$4,$O54/1000),SUM($O54,EL$4/1000)),3),CMB[[Cmb_ID]:[Cmb_ID]],0))),-1,-1,0,0)),IF(OR(EL$1,$R54),4,INDEX(CMB[[Cmb_Rare]:[Cmb_Rare]],MATCH(ROUND(MIN(SUM(EL$4,$O54/1000),SUM($O54,EL$4/1000)),3),CMB[[Cmb_ID]:[Cmb_ID]],0))),CHOOSE(AC[[M]:[M]],2,1,1,SUM(AC[[AB]:[DB]])))),""))</f>
        <v/>
      </c>
      <c r="EM54" t="str">
        <f>IF(OR(EM$5="",$S54=""),"",IFERROR(SUM(PRODUCT(INDEX(CMB[[BA_0O]:[BA_2O]],MATCH(ROUND(MIN(SUM(EM$4,$O54/1000),SUM($O54,EM$4/1000)),3),CMB[[Cmb_ID]:[Cmb_ID]],0),SUM(N(EM$1),N($R54),1)),CHOOSE(AC[[M]:[M]],1,1,0,AC[[AB]:[AB]])),PRODUCT(INDEX(CMB[[BD_0O]:[BD_2O]],MATCH(ROUND(MIN(SUM(EM$4,$O54/1000),SUM($O54,EM$4/1000)),3),CMB[[Cmb_ID]:[Cmb_ID]],0),SUM(N(EM$1),N($R54),1)),CHOOSE(AC[[M]:[M]],1,0,1,AC[[DB]:[DB]])),PRODUCT(SUM(ROUND(AVERAGE(VALUE(EM$3),VALUE($P54)),0),CHOOSE(IF(OR(EM$1,$R54),4,INDEX(CMB[[Res_Rare]:[Res_Rare]],MATCH(ROUND(MIN(SUM(EM$4,$O54/1000),SUM($O54,EM$4/1000)),3),CMB[[Cmb_ID]:[Cmb_ID]],0))),-1,-1,0,0)),IF(OR(EM$1,$R54),4,INDEX(CMB[[Cmb_Rare]:[Cmb_Rare]],MATCH(ROUND(MIN(SUM(EM$4,$O54/1000),SUM($O54,EM$4/1000)),3),CMB[[Cmb_ID]:[Cmb_ID]],0))),CHOOSE(AC[[M]:[M]],2,1,1,SUM(AC[[AB]:[DB]])))),""))</f>
        <v/>
      </c>
      <c r="EN54" t="str">
        <f>IF(OR(EN$5="",$S54=""),"",IFERROR(SUM(PRODUCT(INDEX(CMB[[BA_0O]:[BA_2O]],MATCH(ROUND(MIN(SUM(EN$4,$O54/1000),SUM($O54,EN$4/1000)),3),CMB[[Cmb_ID]:[Cmb_ID]],0),SUM(N(EN$1),N($R54),1)),CHOOSE(AC[[M]:[M]],1,1,0,AC[[AB]:[AB]])),PRODUCT(INDEX(CMB[[BD_0O]:[BD_2O]],MATCH(ROUND(MIN(SUM(EN$4,$O54/1000),SUM($O54,EN$4/1000)),3),CMB[[Cmb_ID]:[Cmb_ID]],0),SUM(N(EN$1),N($R54),1)),CHOOSE(AC[[M]:[M]],1,0,1,AC[[DB]:[DB]])),PRODUCT(SUM(ROUND(AVERAGE(VALUE(EN$3),VALUE($P54)),0),CHOOSE(IF(OR(EN$1,$R54),4,INDEX(CMB[[Res_Rare]:[Res_Rare]],MATCH(ROUND(MIN(SUM(EN$4,$O54/1000),SUM($O54,EN$4/1000)),3),CMB[[Cmb_ID]:[Cmb_ID]],0))),-1,-1,0,0)),IF(OR(EN$1,$R54),4,INDEX(CMB[[Cmb_Rare]:[Cmb_Rare]],MATCH(ROUND(MIN(SUM(EN$4,$O54/1000),SUM($O54,EN$4/1000)),3),CMB[[Cmb_ID]:[Cmb_ID]],0))),CHOOSE(AC[[M]:[M]],2,1,1,SUM(AC[[AB]:[DB]])))),""))</f>
        <v/>
      </c>
      <c r="EO54" t="str">
        <f>IF(OR(EO$5="",$S54=""),"",IFERROR(SUM(PRODUCT(INDEX(CMB[[BA_0O]:[BA_2O]],MATCH(ROUND(MIN(SUM(EO$4,$O54/1000),SUM($O54,EO$4/1000)),3),CMB[[Cmb_ID]:[Cmb_ID]],0),SUM(N(EO$1),N($R54),1)),CHOOSE(AC[[M]:[M]],1,1,0,AC[[AB]:[AB]])),PRODUCT(INDEX(CMB[[BD_0O]:[BD_2O]],MATCH(ROUND(MIN(SUM(EO$4,$O54/1000),SUM($O54,EO$4/1000)),3),CMB[[Cmb_ID]:[Cmb_ID]],0),SUM(N(EO$1),N($R54),1)),CHOOSE(AC[[M]:[M]],1,0,1,AC[[DB]:[DB]])),PRODUCT(SUM(ROUND(AVERAGE(VALUE(EO$3),VALUE($P54)),0),CHOOSE(IF(OR(EO$1,$R54),4,INDEX(CMB[[Res_Rare]:[Res_Rare]],MATCH(ROUND(MIN(SUM(EO$4,$O54/1000),SUM($O54,EO$4/1000)),3),CMB[[Cmb_ID]:[Cmb_ID]],0))),-1,-1,0,0)),IF(OR(EO$1,$R54),4,INDEX(CMB[[Cmb_Rare]:[Cmb_Rare]],MATCH(ROUND(MIN(SUM(EO$4,$O54/1000),SUM($O54,EO$4/1000)),3),CMB[[Cmb_ID]:[Cmb_ID]],0))),CHOOSE(AC[[M]:[M]],2,1,1,SUM(AC[[AB]:[DB]])))),""))</f>
        <v/>
      </c>
      <c r="EP54" t="str">
        <f>IF(OR(EP$5="",$S54=""),"",IFERROR(SUM(PRODUCT(INDEX(CMB[[BA_0O]:[BA_2O]],MATCH(ROUND(MIN(SUM(EP$4,$O54/1000),SUM($O54,EP$4/1000)),3),CMB[[Cmb_ID]:[Cmb_ID]],0),SUM(N(EP$1),N($R54),1)),CHOOSE(AC[[M]:[M]],1,1,0,AC[[AB]:[AB]])),PRODUCT(INDEX(CMB[[BD_0O]:[BD_2O]],MATCH(ROUND(MIN(SUM(EP$4,$O54/1000),SUM($O54,EP$4/1000)),3),CMB[[Cmb_ID]:[Cmb_ID]],0),SUM(N(EP$1),N($R54),1)),CHOOSE(AC[[M]:[M]],1,0,1,AC[[DB]:[DB]])),PRODUCT(SUM(ROUND(AVERAGE(VALUE(EP$3),VALUE($P54)),0),CHOOSE(IF(OR(EP$1,$R54),4,INDEX(CMB[[Res_Rare]:[Res_Rare]],MATCH(ROUND(MIN(SUM(EP$4,$O54/1000),SUM($O54,EP$4/1000)),3),CMB[[Cmb_ID]:[Cmb_ID]],0))),-1,-1,0,0)),IF(OR(EP$1,$R54),4,INDEX(CMB[[Cmb_Rare]:[Cmb_Rare]],MATCH(ROUND(MIN(SUM(EP$4,$O54/1000),SUM($O54,EP$4/1000)),3),CMB[[Cmb_ID]:[Cmb_ID]],0))),CHOOSE(AC[[M]:[M]],2,1,1,SUM(AC[[AB]:[DB]])))),""))</f>
        <v/>
      </c>
      <c r="EQ54" t="str">
        <f>IF(OR(EQ$5="",$S54=""),"",IFERROR(SUM(PRODUCT(INDEX(CMB[[BA_0O]:[BA_2O]],MATCH(ROUND(MIN(SUM(EQ$4,$O54/1000),SUM($O54,EQ$4/1000)),3),CMB[[Cmb_ID]:[Cmb_ID]],0),SUM(N(EQ$1),N($R54),1)),CHOOSE(AC[[M]:[M]],1,1,0,AC[[AB]:[AB]])),PRODUCT(INDEX(CMB[[BD_0O]:[BD_2O]],MATCH(ROUND(MIN(SUM(EQ$4,$O54/1000),SUM($O54,EQ$4/1000)),3),CMB[[Cmb_ID]:[Cmb_ID]],0),SUM(N(EQ$1),N($R54),1)),CHOOSE(AC[[M]:[M]],1,0,1,AC[[DB]:[DB]])),PRODUCT(SUM(ROUND(AVERAGE(VALUE(EQ$3),VALUE($P54)),0),CHOOSE(IF(OR(EQ$1,$R54),4,INDEX(CMB[[Res_Rare]:[Res_Rare]],MATCH(ROUND(MIN(SUM(EQ$4,$O54/1000),SUM($O54,EQ$4/1000)),3),CMB[[Cmb_ID]:[Cmb_ID]],0))),-1,-1,0,0)),IF(OR(EQ$1,$R54),4,INDEX(CMB[[Cmb_Rare]:[Cmb_Rare]],MATCH(ROUND(MIN(SUM(EQ$4,$O54/1000),SUM($O54,EQ$4/1000)),3),CMB[[Cmb_ID]:[Cmb_ID]],0))),CHOOSE(AC[[M]:[M]],2,1,1,SUM(AC[[AB]:[DB]])))),""))</f>
        <v/>
      </c>
      <c r="ER54" t="str">
        <f>IF(OR(ER$5="",$S54=""),"",IFERROR(SUM(PRODUCT(INDEX(CMB[[BA_0O]:[BA_2O]],MATCH(ROUND(MIN(SUM(ER$4,$O54/1000),SUM($O54,ER$4/1000)),3),CMB[[Cmb_ID]:[Cmb_ID]],0),SUM(N(ER$1),N($R54),1)),CHOOSE(AC[[M]:[M]],1,1,0,AC[[AB]:[AB]])),PRODUCT(INDEX(CMB[[BD_0O]:[BD_2O]],MATCH(ROUND(MIN(SUM(ER$4,$O54/1000),SUM($O54,ER$4/1000)),3),CMB[[Cmb_ID]:[Cmb_ID]],0),SUM(N(ER$1),N($R54),1)),CHOOSE(AC[[M]:[M]],1,0,1,AC[[DB]:[DB]])),PRODUCT(SUM(ROUND(AVERAGE(VALUE(ER$3),VALUE($P54)),0),CHOOSE(IF(OR(ER$1,$R54),4,INDEX(CMB[[Res_Rare]:[Res_Rare]],MATCH(ROUND(MIN(SUM(ER$4,$O54/1000),SUM($O54,ER$4/1000)),3),CMB[[Cmb_ID]:[Cmb_ID]],0))),-1,-1,0,0)),IF(OR(ER$1,$R54),4,INDEX(CMB[[Cmb_Rare]:[Cmb_Rare]],MATCH(ROUND(MIN(SUM(ER$4,$O54/1000),SUM($O54,ER$4/1000)),3),CMB[[Cmb_ID]:[Cmb_ID]],0))),CHOOSE(AC[[M]:[M]],2,1,1,SUM(AC[[AB]:[DB]])))),""))</f>
        <v/>
      </c>
      <c r="ES54" t="str">
        <f>IF(OR(ES$5="",$S54=""),"",IFERROR(SUM(PRODUCT(INDEX(CMB[[BA_0O]:[BA_2O]],MATCH(ROUND(MIN(SUM(ES$4,$O54/1000),SUM($O54,ES$4/1000)),3),CMB[[Cmb_ID]:[Cmb_ID]],0),SUM(N(ES$1),N($R54),1)),CHOOSE(AC[[M]:[M]],1,1,0,AC[[AB]:[AB]])),PRODUCT(INDEX(CMB[[BD_0O]:[BD_2O]],MATCH(ROUND(MIN(SUM(ES$4,$O54/1000),SUM($O54,ES$4/1000)),3),CMB[[Cmb_ID]:[Cmb_ID]],0),SUM(N(ES$1),N($R54),1)),CHOOSE(AC[[M]:[M]],1,0,1,AC[[DB]:[DB]])),PRODUCT(SUM(ROUND(AVERAGE(VALUE(ES$3),VALUE($P54)),0),CHOOSE(IF(OR(ES$1,$R54),4,INDEX(CMB[[Res_Rare]:[Res_Rare]],MATCH(ROUND(MIN(SUM(ES$4,$O54/1000),SUM($O54,ES$4/1000)),3),CMB[[Cmb_ID]:[Cmb_ID]],0))),-1,-1,0,0)),IF(OR(ES$1,$R54),4,INDEX(CMB[[Cmb_Rare]:[Cmb_Rare]],MATCH(ROUND(MIN(SUM(ES$4,$O54/1000),SUM($O54,ES$4/1000)),3),CMB[[Cmb_ID]:[Cmb_ID]],0))),CHOOSE(AC[[M]:[M]],2,1,1,SUM(AC[[AB]:[DB]])))),""))</f>
        <v/>
      </c>
      <c r="ET54" t="str">
        <f>IF(OR(ET$5="",$S54=""),"",IFERROR(SUM(PRODUCT(INDEX(CMB[[BA_0O]:[BA_2O]],MATCH(ROUND(MIN(SUM(ET$4,$O54/1000),SUM($O54,ET$4/1000)),3),CMB[[Cmb_ID]:[Cmb_ID]],0),SUM(N(ET$1),N($R54),1)),CHOOSE(AC[[M]:[M]],1,1,0,AC[[AB]:[AB]])),PRODUCT(INDEX(CMB[[BD_0O]:[BD_2O]],MATCH(ROUND(MIN(SUM(ET$4,$O54/1000),SUM($O54,ET$4/1000)),3),CMB[[Cmb_ID]:[Cmb_ID]],0),SUM(N(ET$1),N($R54),1)),CHOOSE(AC[[M]:[M]],1,0,1,AC[[DB]:[DB]])),PRODUCT(SUM(ROUND(AVERAGE(VALUE(ET$3),VALUE($P54)),0),CHOOSE(IF(OR(ET$1,$R54),4,INDEX(CMB[[Res_Rare]:[Res_Rare]],MATCH(ROUND(MIN(SUM(ET$4,$O54/1000),SUM($O54,ET$4/1000)),3),CMB[[Cmb_ID]:[Cmb_ID]],0))),-1,-1,0,0)),IF(OR(ET$1,$R54),4,INDEX(CMB[[Cmb_Rare]:[Cmb_Rare]],MATCH(ROUND(MIN(SUM(ET$4,$O54/1000),SUM($O54,ET$4/1000)),3),CMB[[Cmb_ID]:[Cmb_ID]],0))),CHOOSE(AC[[M]:[M]],2,1,1,SUM(AC[[AB]:[DB]])))),""))</f>
        <v/>
      </c>
      <c r="EU54" t="str">
        <f>IF(OR(EU$5="",$S54=""),"",IFERROR(SUM(PRODUCT(INDEX(CMB[[BA_0O]:[BA_2O]],MATCH(ROUND(MIN(SUM(EU$4,$O54/1000),SUM($O54,EU$4/1000)),3),CMB[[Cmb_ID]:[Cmb_ID]],0),SUM(N(EU$1),N($R54),1)),CHOOSE(AC[[M]:[M]],1,1,0,AC[[AB]:[AB]])),PRODUCT(INDEX(CMB[[BD_0O]:[BD_2O]],MATCH(ROUND(MIN(SUM(EU$4,$O54/1000),SUM($O54,EU$4/1000)),3),CMB[[Cmb_ID]:[Cmb_ID]],0),SUM(N(EU$1),N($R54),1)),CHOOSE(AC[[M]:[M]],1,0,1,AC[[DB]:[DB]])),PRODUCT(SUM(ROUND(AVERAGE(VALUE(EU$3),VALUE($P54)),0),CHOOSE(IF(OR(EU$1,$R54),4,INDEX(CMB[[Res_Rare]:[Res_Rare]],MATCH(ROUND(MIN(SUM(EU$4,$O54/1000),SUM($O54,EU$4/1000)),3),CMB[[Cmb_ID]:[Cmb_ID]],0))),-1,-1,0,0)),IF(OR(EU$1,$R54),4,INDEX(CMB[[Cmb_Rare]:[Cmb_Rare]],MATCH(ROUND(MIN(SUM(EU$4,$O54/1000),SUM($O54,EU$4/1000)),3),CMB[[Cmb_ID]:[Cmb_ID]],0))),CHOOSE(AC[[M]:[M]],2,1,1,SUM(AC[[AB]:[DB]])))),""))</f>
        <v/>
      </c>
      <c r="EV54" t="str">
        <f>IF(OR(EV$5="",$S54=""),"",IFERROR(SUM(PRODUCT(INDEX(CMB[[BA_0O]:[BA_2O]],MATCH(ROUND(MIN(SUM(EV$4,$O54/1000),SUM($O54,EV$4/1000)),3),CMB[[Cmb_ID]:[Cmb_ID]],0),SUM(N(EV$1),N($R54),1)),CHOOSE(AC[[M]:[M]],1,1,0,AC[[AB]:[AB]])),PRODUCT(INDEX(CMB[[BD_0O]:[BD_2O]],MATCH(ROUND(MIN(SUM(EV$4,$O54/1000),SUM($O54,EV$4/1000)),3),CMB[[Cmb_ID]:[Cmb_ID]],0),SUM(N(EV$1),N($R54),1)),CHOOSE(AC[[M]:[M]],1,0,1,AC[[DB]:[DB]])),PRODUCT(SUM(ROUND(AVERAGE(VALUE(EV$3),VALUE($P54)),0),CHOOSE(IF(OR(EV$1,$R54),4,INDEX(CMB[[Res_Rare]:[Res_Rare]],MATCH(ROUND(MIN(SUM(EV$4,$O54/1000),SUM($O54,EV$4/1000)),3),CMB[[Cmb_ID]:[Cmb_ID]],0))),-1,-1,0,0)),IF(OR(EV$1,$R54),4,INDEX(CMB[[Cmb_Rare]:[Cmb_Rare]],MATCH(ROUND(MIN(SUM(EV$4,$O54/1000),SUM($O54,EV$4/1000)),3),CMB[[Cmb_ID]:[Cmb_ID]],0))),CHOOSE(AC[[M]:[M]],2,1,1,SUM(AC[[AB]:[DB]])))),""))</f>
        <v/>
      </c>
      <c r="EW54" t="str">
        <f>IF(OR(EW$5="",$S54=""),"",IFERROR(SUM(PRODUCT(INDEX(CMB[[BA_0O]:[BA_2O]],MATCH(ROUND(MIN(SUM(EW$4,$O54/1000),SUM($O54,EW$4/1000)),3),CMB[[Cmb_ID]:[Cmb_ID]],0),SUM(N(EW$1),N($R54),1)),CHOOSE(AC[[M]:[M]],1,1,0,AC[[AB]:[AB]])),PRODUCT(INDEX(CMB[[BD_0O]:[BD_2O]],MATCH(ROUND(MIN(SUM(EW$4,$O54/1000),SUM($O54,EW$4/1000)),3),CMB[[Cmb_ID]:[Cmb_ID]],0),SUM(N(EW$1),N($R54),1)),CHOOSE(AC[[M]:[M]],1,0,1,AC[[DB]:[DB]])),PRODUCT(SUM(ROUND(AVERAGE(VALUE(EW$3),VALUE($P54)),0),CHOOSE(IF(OR(EW$1,$R54),4,INDEX(CMB[[Res_Rare]:[Res_Rare]],MATCH(ROUND(MIN(SUM(EW$4,$O54/1000),SUM($O54,EW$4/1000)),3),CMB[[Cmb_ID]:[Cmb_ID]],0))),-1,-1,0,0)),IF(OR(EW$1,$R54),4,INDEX(CMB[[Cmb_Rare]:[Cmb_Rare]],MATCH(ROUND(MIN(SUM(EW$4,$O54/1000),SUM($O54,EW$4/1000)),3),CMB[[Cmb_ID]:[Cmb_ID]],0))),CHOOSE(AC[[M]:[M]],2,1,1,SUM(AC[[AB]:[DB]])))),""))</f>
        <v/>
      </c>
      <c r="EX54" t="str">
        <f>IF(OR(EX$5="",$S54=""),"",IFERROR(SUM(PRODUCT(INDEX(CMB[[BA_0O]:[BA_2O]],MATCH(ROUND(MIN(SUM(EX$4,$O54/1000),SUM($O54,EX$4/1000)),3),CMB[[Cmb_ID]:[Cmb_ID]],0),SUM(N(EX$1),N($R54),1)),CHOOSE(AC[[M]:[M]],1,1,0,AC[[AB]:[AB]])),PRODUCT(INDEX(CMB[[BD_0O]:[BD_2O]],MATCH(ROUND(MIN(SUM(EX$4,$O54/1000),SUM($O54,EX$4/1000)),3),CMB[[Cmb_ID]:[Cmb_ID]],0),SUM(N(EX$1),N($R54),1)),CHOOSE(AC[[M]:[M]],1,0,1,AC[[DB]:[DB]])),PRODUCT(SUM(ROUND(AVERAGE(VALUE(EX$3),VALUE($P54)),0),CHOOSE(IF(OR(EX$1,$R54),4,INDEX(CMB[[Res_Rare]:[Res_Rare]],MATCH(ROUND(MIN(SUM(EX$4,$O54/1000),SUM($O54,EX$4/1000)),3),CMB[[Cmb_ID]:[Cmb_ID]],0))),-1,-1,0,0)),IF(OR(EX$1,$R54),4,INDEX(CMB[[Cmb_Rare]:[Cmb_Rare]],MATCH(ROUND(MIN(SUM(EX$4,$O54/1000),SUM($O54,EX$4/1000)),3),CMB[[Cmb_ID]:[Cmb_ID]],0))),CHOOSE(AC[[M]:[M]],2,1,1,SUM(AC[[AB]:[DB]])))),""))</f>
        <v/>
      </c>
      <c r="EY54" t="str">
        <f>IF(OR(EY$5="",$S54=""),"",IFERROR(SUM(PRODUCT(INDEX(CMB[[BA_0O]:[BA_2O]],MATCH(ROUND(MIN(SUM(EY$4,$O54/1000),SUM($O54,EY$4/1000)),3),CMB[[Cmb_ID]:[Cmb_ID]],0),SUM(N(EY$1),N($R54),1)),CHOOSE(AC[[M]:[M]],1,1,0,AC[[AB]:[AB]])),PRODUCT(INDEX(CMB[[BD_0O]:[BD_2O]],MATCH(ROUND(MIN(SUM(EY$4,$O54/1000),SUM($O54,EY$4/1000)),3),CMB[[Cmb_ID]:[Cmb_ID]],0),SUM(N(EY$1),N($R54),1)),CHOOSE(AC[[M]:[M]],1,0,1,AC[[DB]:[DB]])),PRODUCT(SUM(ROUND(AVERAGE(VALUE(EY$3),VALUE($P54)),0),CHOOSE(IF(OR(EY$1,$R54),4,INDEX(CMB[[Res_Rare]:[Res_Rare]],MATCH(ROUND(MIN(SUM(EY$4,$O54/1000),SUM($O54,EY$4/1000)),3),CMB[[Cmb_ID]:[Cmb_ID]],0))),-1,-1,0,0)),IF(OR(EY$1,$R54),4,INDEX(CMB[[Cmb_Rare]:[Cmb_Rare]],MATCH(ROUND(MIN(SUM(EY$4,$O54/1000),SUM($O54,EY$4/1000)),3),CMB[[Cmb_ID]:[Cmb_ID]],0))),CHOOSE(AC[[M]:[M]],2,1,1,SUM(AC[[AB]:[DB]])))),""))</f>
        <v/>
      </c>
      <c r="EZ54" t="str">
        <f>IF(OR(EZ$5="",$S54=""),"",IFERROR(SUM(PRODUCT(INDEX(CMB[[BA_0O]:[BA_2O]],MATCH(ROUND(MIN(SUM(EZ$4,$O54/1000),SUM($O54,EZ$4/1000)),3),CMB[[Cmb_ID]:[Cmb_ID]],0),SUM(N(EZ$1),N($R54),1)),CHOOSE(AC[[M]:[M]],1,1,0,AC[[AB]:[AB]])),PRODUCT(INDEX(CMB[[BD_0O]:[BD_2O]],MATCH(ROUND(MIN(SUM(EZ$4,$O54/1000),SUM($O54,EZ$4/1000)),3),CMB[[Cmb_ID]:[Cmb_ID]],0),SUM(N(EZ$1),N($R54),1)),CHOOSE(AC[[M]:[M]],1,0,1,AC[[DB]:[DB]])),PRODUCT(SUM(ROUND(AVERAGE(VALUE(EZ$3),VALUE($P54)),0),CHOOSE(IF(OR(EZ$1,$R54),4,INDEX(CMB[[Res_Rare]:[Res_Rare]],MATCH(ROUND(MIN(SUM(EZ$4,$O54/1000),SUM($O54,EZ$4/1000)),3),CMB[[Cmb_ID]:[Cmb_ID]],0))),-1,-1,0,0)),IF(OR(EZ$1,$R54),4,INDEX(CMB[[Cmb_Rare]:[Cmb_Rare]],MATCH(ROUND(MIN(SUM(EZ$4,$O54/1000),SUM($O54,EZ$4/1000)),3),CMB[[Cmb_ID]:[Cmb_ID]],0))),CHOOSE(AC[[M]:[M]],2,1,1,SUM(AC[[AB]:[DB]])))),""))</f>
        <v/>
      </c>
      <c r="FA54" t="str">
        <f>IF(OR(FA$5="",$S54=""),"",IFERROR(SUM(PRODUCT(INDEX(CMB[[BA_0O]:[BA_2O]],MATCH(ROUND(MIN(SUM(FA$4,$O54/1000),SUM($O54,FA$4/1000)),3),CMB[[Cmb_ID]:[Cmb_ID]],0),SUM(N(FA$1),N($R54),1)),CHOOSE(AC[[M]:[M]],1,1,0,AC[[AB]:[AB]])),PRODUCT(INDEX(CMB[[BD_0O]:[BD_2O]],MATCH(ROUND(MIN(SUM(FA$4,$O54/1000),SUM($O54,FA$4/1000)),3),CMB[[Cmb_ID]:[Cmb_ID]],0),SUM(N(FA$1),N($R54),1)),CHOOSE(AC[[M]:[M]],1,0,1,AC[[DB]:[DB]])),PRODUCT(SUM(ROUND(AVERAGE(VALUE(FA$3),VALUE($P54)),0),CHOOSE(IF(OR(FA$1,$R54),4,INDEX(CMB[[Res_Rare]:[Res_Rare]],MATCH(ROUND(MIN(SUM(FA$4,$O54/1000),SUM($O54,FA$4/1000)),3),CMB[[Cmb_ID]:[Cmb_ID]],0))),-1,-1,0,0)),IF(OR(FA$1,$R54),4,INDEX(CMB[[Cmb_Rare]:[Cmb_Rare]],MATCH(ROUND(MIN(SUM(FA$4,$O54/1000),SUM($O54,FA$4/1000)),3),CMB[[Cmb_ID]:[Cmb_ID]],0))),CHOOSE(AC[[M]:[M]],2,1,1,SUM(AC[[AB]:[DB]])))),""))</f>
        <v/>
      </c>
      <c r="FB54" t="str">
        <f>IF(OR(FB$5="",$S54=""),"",IFERROR(SUM(PRODUCT(INDEX(CMB[[BA_0O]:[BA_2O]],MATCH(ROUND(MIN(SUM(FB$4,$O54/1000),SUM($O54,FB$4/1000)),3),CMB[[Cmb_ID]:[Cmb_ID]],0),SUM(N(FB$1),N($R54),1)),CHOOSE(AC[[M]:[M]],1,1,0,AC[[AB]:[AB]])),PRODUCT(INDEX(CMB[[BD_0O]:[BD_2O]],MATCH(ROUND(MIN(SUM(FB$4,$O54/1000),SUM($O54,FB$4/1000)),3),CMB[[Cmb_ID]:[Cmb_ID]],0),SUM(N(FB$1),N($R54),1)),CHOOSE(AC[[M]:[M]],1,0,1,AC[[DB]:[DB]])),PRODUCT(SUM(ROUND(AVERAGE(VALUE(FB$3),VALUE($P54)),0),CHOOSE(IF(OR(FB$1,$R54),4,INDEX(CMB[[Res_Rare]:[Res_Rare]],MATCH(ROUND(MIN(SUM(FB$4,$O54/1000),SUM($O54,FB$4/1000)),3),CMB[[Cmb_ID]:[Cmb_ID]],0))),-1,-1,0,0)),IF(OR(FB$1,$R54),4,INDEX(CMB[[Cmb_Rare]:[Cmb_Rare]],MATCH(ROUND(MIN(SUM(FB$4,$O54/1000),SUM($O54,FB$4/1000)),3),CMB[[Cmb_ID]:[Cmb_ID]],0))),CHOOSE(AC[[M]:[M]],2,1,1,SUM(AC[[AB]:[DB]])))),""))</f>
        <v/>
      </c>
      <c r="FC54" t="str">
        <f>IF(OR(FC$5="",$S54=""),"",IFERROR(SUM(PRODUCT(INDEX(CMB[[BA_0O]:[BA_2O]],MATCH(ROUND(MIN(SUM(FC$4,$O54/1000),SUM($O54,FC$4/1000)),3),CMB[[Cmb_ID]:[Cmb_ID]],0),SUM(N(FC$1),N($R54),1)),CHOOSE(AC[[M]:[M]],1,1,0,AC[[AB]:[AB]])),PRODUCT(INDEX(CMB[[BD_0O]:[BD_2O]],MATCH(ROUND(MIN(SUM(FC$4,$O54/1000),SUM($O54,FC$4/1000)),3),CMB[[Cmb_ID]:[Cmb_ID]],0),SUM(N(FC$1),N($R54),1)),CHOOSE(AC[[M]:[M]],1,0,1,AC[[DB]:[DB]])),PRODUCT(SUM(ROUND(AVERAGE(VALUE(FC$3),VALUE($P54)),0),CHOOSE(IF(OR(FC$1,$R54),4,INDEX(CMB[[Res_Rare]:[Res_Rare]],MATCH(ROUND(MIN(SUM(FC$4,$O54/1000),SUM($O54,FC$4/1000)),3),CMB[[Cmb_ID]:[Cmb_ID]],0))),-1,-1,0,0)),IF(OR(FC$1,$R54),4,INDEX(CMB[[Cmb_Rare]:[Cmb_Rare]],MATCH(ROUND(MIN(SUM(FC$4,$O54/1000),SUM($O54,FC$4/1000)),3),CMB[[Cmb_ID]:[Cmb_ID]],0))),CHOOSE(AC[[M]:[M]],2,1,1,SUM(AC[[AB]:[DB]])))),""))</f>
        <v/>
      </c>
      <c r="FD54" t="str">
        <f>IF(OR(FD$5="",$S54=""),"",IFERROR(SUM(PRODUCT(INDEX(CMB[[BA_0O]:[BA_2O]],MATCH(ROUND(MIN(SUM(FD$4,$O54/1000),SUM($O54,FD$4/1000)),3),CMB[[Cmb_ID]:[Cmb_ID]],0),SUM(N(FD$1),N($R54),1)),CHOOSE(AC[[M]:[M]],1,1,0,AC[[AB]:[AB]])),PRODUCT(INDEX(CMB[[BD_0O]:[BD_2O]],MATCH(ROUND(MIN(SUM(FD$4,$O54/1000),SUM($O54,FD$4/1000)),3),CMB[[Cmb_ID]:[Cmb_ID]],0),SUM(N(FD$1),N($R54),1)),CHOOSE(AC[[M]:[M]],1,0,1,AC[[DB]:[DB]])),PRODUCT(SUM(ROUND(AVERAGE(VALUE(FD$3),VALUE($P54)),0),CHOOSE(IF(OR(FD$1,$R54),4,INDEX(CMB[[Res_Rare]:[Res_Rare]],MATCH(ROUND(MIN(SUM(FD$4,$O54/1000),SUM($O54,FD$4/1000)),3),CMB[[Cmb_ID]:[Cmb_ID]],0))),-1,-1,0,0)),IF(OR(FD$1,$R54),4,INDEX(CMB[[Cmb_Rare]:[Cmb_Rare]],MATCH(ROUND(MIN(SUM(FD$4,$O54/1000),SUM($O54,FD$4/1000)),3),CMB[[Cmb_ID]:[Cmb_ID]],0))),CHOOSE(AC[[M]:[M]],2,1,1,SUM(AC[[AB]:[DB]])))),""))</f>
        <v/>
      </c>
      <c r="FE54" t="str">
        <f>IF(OR(FE$5="",$S54=""),"",IFERROR(SUM(PRODUCT(INDEX(CMB[[BA_0O]:[BA_2O]],MATCH(ROUND(MIN(SUM(FE$4,$O54/1000),SUM($O54,FE$4/1000)),3),CMB[[Cmb_ID]:[Cmb_ID]],0),SUM(N(FE$1),N($R54),1)),CHOOSE(AC[[M]:[M]],1,1,0,AC[[AB]:[AB]])),PRODUCT(INDEX(CMB[[BD_0O]:[BD_2O]],MATCH(ROUND(MIN(SUM(FE$4,$O54/1000),SUM($O54,FE$4/1000)),3),CMB[[Cmb_ID]:[Cmb_ID]],0),SUM(N(FE$1),N($R54),1)),CHOOSE(AC[[M]:[M]],1,0,1,AC[[DB]:[DB]])),PRODUCT(SUM(ROUND(AVERAGE(VALUE(FE$3),VALUE($P54)),0),CHOOSE(IF(OR(FE$1,$R54),4,INDEX(CMB[[Res_Rare]:[Res_Rare]],MATCH(ROUND(MIN(SUM(FE$4,$O54/1000),SUM($O54,FE$4/1000)),3),CMB[[Cmb_ID]:[Cmb_ID]],0))),-1,-1,0,0)),IF(OR(FE$1,$R54),4,INDEX(CMB[[Cmb_Rare]:[Cmb_Rare]],MATCH(ROUND(MIN(SUM(FE$4,$O54/1000),SUM($O54,FE$4/1000)),3),CMB[[Cmb_ID]:[Cmb_ID]],0))),CHOOSE(AC[[M]:[M]],2,1,1,SUM(AC[[AB]:[DB]])))),""))</f>
        <v/>
      </c>
      <c r="FF54" t="str">
        <f>IF(OR(FF$5="",$S54=""),"",IFERROR(SUM(PRODUCT(INDEX(CMB[[BA_0O]:[BA_2O]],MATCH(ROUND(MIN(SUM(FF$4,$O54/1000),SUM($O54,FF$4/1000)),3),CMB[[Cmb_ID]:[Cmb_ID]],0),SUM(N(FF$1),N($R54),1)),CHOOSE(AC[[M]:[M]],1,1,0,AC[[AB]:[AB]])),PRODUCT(INDEX(CMB[[BD_0O]:[BD_2O]],MATCH(ROUND(MIN(SUM(FF$4,$O54/1000),SUM($O54,FF$4/1000)),3),CMB[[Cmb_ID]:[Cmb_ID]],0),SUM(N(FF$1),N($R54),1)),CHOOSE(AC[[M]:[M]],1,0,1,AC[[DB]:[DB]])),PRODUCT(SUM(ROUND(AVERAGE(VALUE(FF$3),VALUE($P54)),0),CHOOSE(IF(OR(FF$1,$R54),4,INDEX(CMB[[Res_Rare]:[Res_Rare]],MATCH(ROUND(MIN(SUM(FF$4,$O54/1000),SUM($O54,FF$4/1000)),3),CMB[[Cmb_ID]:[Cmb_ID]],0))),-1,-1,0,0)),IF(OR(FF$1,$R54),4,INDEX(CMB[[Cmb_Rare]:[Cmb_Rare]],MATCH(ROUND(MIN(SUM(FF$4,$O54/1000),SUM($O54,FF$4/1000)),3),CMB[[Cmb_ID]:[Cmb_ID]],0))),CHOOSE(AC[[M]:[M]],2,1,1,SUM(AC[[AB]:[DB]])))),""))</f>
        <v/>
      </c>
      <c r="FG54" t="str">
        <f>IF(OR(FG$5="",$S54=""),"",IFERROR(SUM(PRODUCT(INDEX(CMB[[BA_0O]:[BA_2O]],MATCH(ROUND(MIN(SUM(FG$4,$O54/1000),SUM($O54,FG$4/1000)),3),CMB[[Cmb_ID]:[Cmb_ID]],0),SUM(N(FG$1),N($R54),1)),CHOOSE(AC[[M]:[M]],1,1,0,AC[[AB]:[AB]])),PRODUCT(INDEX(CMB[[BD_0O]:[BD_2O]],MATCH(ROUND(MIN(SUM(FG$4,$O54/1000),SUM($O54,FG$4/1000)),3),CMB[[Cmb_ID]:[Cmb_ID]],0),SUM(N(FG$1),N($R54),1)),CHOOSE(AC[[M]:[M]],1,0,1,AC[[DB]:[DB]])),PRODUCT(SUM(ROUND(AVERAGE(VALUE(FG$3),VALUE($P54)),0),CHOOSE(IF(OR(FG$1,$R54),4,INDEX(CMB[[Res_Rare]:[Res_Rare]],MATCH(ROUND(MIN(SUM(FG$4,$O54/1000),SUM($O54,FG$4/1000)),3),CMB[[Cmb_ID]:[Cmb_ID]],0))),-1,-1,0,0)),IF(OR(FG$1,$R54),4,INDEX(CMB[[Cmb_Rare]:[Cmb_Rare]],MATCH(ROUND(MIN(SUM(FG$4,$O54/1000),SUM($O54,FG$4/1000)),3),CMB[[Cmb_ID]:[Cmb_ID]],0))),CHOOSE(AC[[M]:[M]],2,1,1,SUM(AC[[AB]:[DB]])))),""))</f>
        <v/>
      </c>
      <c r="FH54" t="str">
        <f>IF(OR(FH$5="",$S54=""),"",IFERROR(SUM(PRODUCT(INDEX(CMB[[BA_0O]:[BA_2O]],MATCH(ROUND(MIN(SUM(FH$4,$O54/1000),SUM($O54,FH$4/1000)),3),CMB[[Cmb_ID]:[Cmb_ID]],0),SUM(N(FH$1),N($R54),1)),CHOOSE(AC[[M]:[M]],1,1,0,AC[[AB]:[AB]])),PRODUCT(INDEX(CMB[[BD_0O]:[BD_2O]],MATCH(ROUND(MIN(SUM(FH$4,$O54/1000),SUM($O54,FH$4/1000)),3),CMB[[Cmb_ID]:[Cmb_ID]],0),SUM(N(FH$1),N($R54),1)),CHOOSE(AC[[M]:[M]],1,0,1,AC[[DB]:[DB]])),PRODUCT(SUM(ROUND(AVERAGE(VALUE(FH$3),VALUE($P54)),0),CHOOSE(IF(OR(FH$1,$R54),4,INDEX(CMB[[Res_Rare]:[Res_Rare]],MATCH(ROUND(MIN(SUM(FH$4,$O54/1000),SUM($O54,FH$4/1000)),3),CMB[[Cmb_ID]:[Cmb_ID]],0))),-1,-1,0,0)),IF(OR(FH$1,$R54),4,INDEX(CMB[[Cmb_Rare]:[Cmb_Rare]],MATCH(ROUND(MIN(SUM(FH$4,$O54/1000),SUM($O54,FH$4/1000)),3),CMB[[Cmb_ID]:[Cmb_ID]],0))),CHOOSE(AC[[M]:[M]],2,1,1,SUM(AC[[AB]:[DB]])))),""))</f>
        <v/>
      </c>
      <c r="FI54" t="str">
        <f>IF(OR(FI$5="",$S54=""),"",IFERROR(SUM(PRODUCT(INDEX(CMB[[BA_0O]:[BA_2O]],MATCH(ROUND(MIN(SUM(FI$4,$O54/1000),SUM($O54,FI$4/1000)),3),CMB[[Cmb_ID]:[Cmb_ID]],0),SUM(N(FI$1),N($R54),1)),CHOOSE(AC[[M]:[M]],1,1,0,AC[[AB]:[AB]])),PRODUCT(INDEX(CMB[[BD_0O]:[BD_2O]],MATCH(ROUND(MIN(SUM(FI$4,$O54/1000),SUM($O54,FI$4/1000)),3),CMB[[Cmb_ID]:[Cmb_ID]],0),SUM(N(FI$1),N($R54),1)),CHOOSE(AC[[M]:[M]],1,0,1,AC[[DB]:[DB]])),PRODUCT(SUM(ROUND(AVERAGE(VALUE(FI$3),VALUE($P54)),0),CHOOSE(IF(OR(FI$1,$R54),4,INDEX(CMB[[Res_Rare]:[Res_Rare]],MATCH(ROUND(MIN(SUM(FI$4,$O54/1000),SUM($O54,FI$4/1000)),3),CMB[[Cmb_ID]:[Cmb_ID]],0))),-1,-1,0,0)),IF(OR(FI$1,$R54),4,INDEX(CMB[[Cmb_Rare]:[Cmb_Rare]],MATCH(ROUND(MIN(SUM(FI$4,$O54/1000),SUM($O54,FI$4/1000)),3),CMB[[Cmb_ID]:[Cmb_ID]],0))),CHOOSE(AC[[M]:[M]],2,1,1,SUM(AC[[AB]:[DB]])))),""))</f>
        <v/>
      </c>
      <c r="FJ54" t="str">
        <f>IF(OR(FJ$5="",$S54=""),"",IFERROR(SUM(PRODUCT(INDEX(CMB[[BA_0O]:[BA_2O]],MATCH(ROUND(MIN(SUM(FJ$4,$O54/1000),SUM($O54,FJ$4/1000)),3),CMB[[Cmb_ID]:[Cmb_ID]],0),SUM(N(FJ$1),N($R54),1)),CHOOSE(AC[[M]:[M]],1,1,0,AC[[AB]:[AB]])),PRODUCT(INDEX(CMB[[BD_0O]:[BD_2O]],MATCH(ROUND(MIN(SUM(FJ$4,$O54/1000),SUM($O54,FJ$4/1000)),3),CMB[[Cmb_ID]:[Cmb_ID]],0),SUM(N(FJ$1),N($R54),1)),CHOOSE(AC[[M]:[M]],1,0,1,AC[[DB]:[DB]])),PRODUCT(SUM(ROUND(AVERAGE(VALUE(FJ$3),VALUE($P54)),0),CHOOSE(IF(OR(FJ$1,$R54),4,INDEX(CMB[[Res_Rare]:[Res_Rare]],MATCH(ROUND(MIN(SUM(FJ$4,$O54/1000),SUM($O54,FJ$4/1000)),3),CMB[[Cmb_ID]:[Cmb_ID]],0))),-1,-1,0,0)),IF(OR(FJ$1,$R54),4,INDEX(CMB[[Cmb_Rare]:[Cmb_Rare]],MATCH(ROUND(MIN(SUM(FJ$4,$O54/1000),SUM($O54,FJ$4/1000)),3),CMB[[Cmb_ID]:[Cmb_ID]],0))),CHOOSE(AC[[M]:[M]],2,1,1,SUM(AC[[AB]:[DB]])))),""))</f>
        <v/>
      </c>
      <c r="FK54" t="str">
        <f>IF(OR(FK$5="",$S54=""),"",IFERROR(SUM(PRODUCT(INDEX(CMB[[BA_0O]:[BA_2O]],MATCH(ROUND(MIN(SUM(FK$4,$O54/1000),SUM($O54,FK$4/1000)),3),CMB[[Cmb_ID]:[Cmb_ID]],0),SUM(N(FK$1),N($R54),1)),CHOOSE(AC[[M]:[M]],1,1,0,AC[[AB]:[AB]])),PRODUCT(INDEX(CMB[[BD_0O]:[BD_2O]],MATCH(ROUND(MIN(SUM(FK$4,$O54/1000),SUM($O54,FK$4/1000)),3),CMB[[Cmb_ID]:[Cmb_ID]],0),SUM(N(FK$1),N($R54),1)),CHOOSE(AC[[M]:[M]],1,0,1,AC[[DB]:[DB]])),PRODUCT(SUM(ROUND(AVERAGE(VALUE(FK$3),VALUE($P54)),0),CHOOSE(IF(OR(FK$1,$R54),4,INDEX(CMB[[Res_Rare]:[Res_Rare]],MATCH(ROUND(MIN(SUM(FK$4,$O54/1000),SUM($O54,FK$4/1000)),3),CMB[[Cmb_ID]:[Cmb_ID]],0))),-1,-1,0,0)),IF(OR(FK$1,$R54),4,INDEX(CMB[[Cmb_Rare]:[Cmb_Rare]],MATCH(ROUND(MIN(SUM(FK$4,$O54/1000),SUM($O54,FK$4/1000)),3),CMB[[Cmb_ID]:[Cmb_ID]],0))),CHOOSE(AC[[M]:[M]],2,1,1,SUM(AC[[AB]:[DB]])))),""))</f>
        <v/>
      </c>
      <c r="FL54" t="str">
        <f>IF(OR(FL$5="",$S54=""),"",IFERROR(SUM(PRODUCT(INDEX(CMB[[BA_0O]:[BA_2O]],MATCH(ROUND(MIN(SUM(FL$4,$O54/1000),SUM($O54,FL$4/1000)),3),CMB[[Cmb_ID]:[Cmb_ID]],0),SUM(N(FL$1),N($R54),1)),CHOOSE(AC[[M]:[M]],1,1,0,AC[[AB]:[AB]])),PRODUCT(INDEX(CMB[[BD_0O]:[BD_2O]],MATCH(ROUND(MIN(SUM(FL$4,$O54/1000),SUM($O54,FL$4/1000)),3),CMB[[Cmb_ID]:[Cmb_ID]],0),SUM(N(FL$1),N($R54),1)),CHOOSE(AC[[M]:[M]],1,0,1,AC[[DB]:[DB]])),PRODUCT(SUM(ROUND(AVERAGE(VALUE(FL$3),VALUE($P54)),0),CHOOSE(IF(OR(FL$1,$R54),4,INDEX(CMB[[Res_Rare]:[Res_Rare]],MATCH(ROUND(MIN(SUM(FL$4,$O54/1000),SUM($O54,FL$4/1000)),3),CMB[[Cmb_ID]:[Cmb_ID]],0))),-1,-1,0,0)),IF(OR(FL$1,$R54),4,INDEX(CMB[[Cmb_Rare]:[Cmb_Rare]],MATCH(ROUND(MIN(SUM(FL$4,$O54/1000),SUM($O54,FL$4/1000)),3),CMB[[Cmb_ID]:[Cmb_ID]],0))),CHOOSE(AC[[M]:[M]],2,1,1,SUM(AC[[AB]:[DB]])))),""))</f>
        <v/>
      </c>
      <c r="FM54" t="str">
        <f>IF(OR(FM$5="",$S54=""),"",IFERROR(SUM(PRODUCT(INDEX(CMB[[BA_0O]:[BA_2O]],MATCH(ROUND(MIN(SUM(FM$4,$O54/1000),SUM($O54,FM$4/1000)),3),CMB[[Cmb_ID]:[Cmb_ID]],0),SUM(N(FM$1),N($R54),1)),CHOOSE(AC[[M]:[M]],1,1,0,AC[[AB]:[AB]])),PRODUCT(INDEX(CMB[[BD_0O]:[BD_2O]],MATCH(ROUND(MIN(SUM(FM$4,$O54/1000),SUM($O54,FM$4/1000)),3),CMB[[Cmb_ID]:[Cmb_ID]],0),SUM(N(FM$1),N($R54),1)),CHOOSE(AC[[M]:[M]],1,0,1,AC[[DB]:[DB]])),PRODUCT(SUM(ROUND(AVERAGE(VALUE(FM$3),VALUE($P54)),0),CHOOSE(IF(OR(FM$1,$R54),4,INDEX(CMB[[Res_Rare]:[Res_Rare]],MATCH(ROUND(MIN(SUM(FM$4,$O54/1000),SUM($O54,FM$4/1000)),3),CMB[[Cmb_ID]:[Cmb_ID]],0))),-1,-1,0,0)),IF(OR(FM$1,$R54),4,INDEX(CMB[[Cmb_Rare]:[Cmb_Rare]],MATCH(ROUND(MIN(SUM(FM$4,$O54/1000),SUM($O54,FM$4/1000)),3),CMB[[Cmb_ID]:[Cmb_ID]],0))),CHOOSE(AC[[M]:[M]],2,1,1,SUM(AC[[AB]:[DB]])))),""))</f>
        <v/>
      </c>
      <c r="FN54" s="7">
        <f t="shared" si="33"/>
        <v>0</v>
      </c>
      <c r="FO54" s="7">
        <f t="shared" si="33"/>
        <v>0</v>
      </c>
      <c r="FP54" s="7">
        <f t="shared" si="33"/>
        <v>0</v>
      </c>
      <c r="FQ54" s="7">
        <f t="shared" si="33"/>
        <v>0</v>
      </c>
      <c r="FR54" s="7">
        <f t="shared" si="33"/>
        <v>0</v>
      </c>
      <c r="FS54" s="7">
        <f t="shared" si="33"/>
        <v>0</v>
      </c>
      <c r="FT54" s="7">
        <f>SUM(IF(INDEX(LIB[[Quantity]:[Quantity]],MATCH($S54,LIB[[ID]:[ID]],0))&gt;=COLUMN(A$1),TRUNC(PRODUCT(AVERAGE($FN54:$FS54),POWER(AC[[CR]:[CR]],SUM(SUMIFS($D$11:$D53,$A$11:$A53,$A54,$E$11:$E53,"&gt;="&amp;$E54),SUMIFS($D55:$D$161,$A55:$A$161,$A54,$E55:$E$161,"&gt;"&amp;$E54),COLUMN(A$1),-1)),IF($Q54="Yes",AC[[FB]:[FB]],1))),0),ROW(A43)/-VALUE(1&amp;REPT("0",9-PRODUCT(COLUMN(A$1)-1,3))),1)</f>
        <v>0.99999995699999999</v>
      </c>
      <c r="FU54" s="7">
        <f>SUM(IF(INDEX(LIB[[Quantity]:[Quantity]],MATCH($S54,LIB[[ID]:[ID]],0))&gt;=COLUMN(B$1),TRUNC(PRODUCT(AVERAGE($FN54:$FS54),POWER(AC[[CR]:[CR]],SUM(SUMIFS($D$11:$D53,$A$11:$A53,$A54,$E$11:$E53,"&gt;="&amp;$E54),SUMIFS($D55:$D$161,$A55:$A$161,$A54,$E55:$E$161,"&gt;"&amp;$E54),COLUMN(B$1),-1)),IF($Q54="Yes",AC[[FB]:[FB]],1))),0),ROW(B43)/-VALUE(1&amp;REPT("0",9-PRODUCT(COLUMN(B$1)-1,3))),1)</f>
        <v>0.99995699999999998</v>
      </c>
      <c r="FV54" s="7">
        <f>SUM(IF(INDEX(LIB[[Quantity]:[Quantity]],MATCH($S54,LIB[[ID]:[ID]],0))&gt;=COLUMN(C$1),TRUNC(PRODUCT(AVERAGE($FN54:$FS54),POWER(AC[[CR]:[CR]],SUM(SUMIFS($D$11:$D53,$A$11:$A53,$A54,$E$11:$E53,"&gt;="&amp;$E54),SUMIFS($D55:$D$161,$A55:$A$161,$A54,$E55:$E$161,"&gt;"&amp;$E54),COLUMN(C$1),-1)),IF($Q54="Yes",AC[[FB]:[FB]],1))),0),ROW(C43)/-VALUE(1&amp;REPT("0",9-PRODUCT(COLUMN(C$1)-1,3))),1)</f>
        <v>0.95699999999999996</v>
      </c>
      <c r="FW54">
        <f t="shared" si="19"/>
        <v>116</v>
      </c>
      <c r="FX54">
        <f t="shared" si="20"/>
        <v>0</v>
      </c>
      <c r="FY54">
        <f t="shared" si="21"/>
        <v>0</v>
      </c>
      <c r="GC54">
        <f t="shared" si="22"/>
        <v>8</v>
      </c>
      <c r="GD54" t="str">
        <f>IFERROR(SUBSTITUTE(SUBSTITUTE(INDEX(SUG[Card],MATCH(ROW(A43),GC$12:GC$161,0))," #2","")," #3",""),"")</f>
        <v>Wings (5)</v>
      </c>
      <c r="GE54">
        <f>SUM(GE53,IF(IFERROR(MATCH(GD54,GD$11:GD53,0)&lt;0,TRUE()),1,0))</f>
        <v>28</v>
      </c>
      <c r="GF54" t="str">
        <f t="shared" si="23"/>
        <v/>
      </c>
      <c r="GI54">
        <f>SUM(SUMIFS(D$11:D53,A$11:A53,A54,B$11:B53,"&gt;="&amp;B54),SUMIFS(D55:D$161,A55:A$161,A54,B55:B$161,"&gt;"&amp;B54),SUMIFS(D$11:D53,A$11:A53,A54&amp;":Onyx"),SUMIFS(D55:D$161,A55:A$161,A54&amp;":Onyx"))</f>
        <v>0</v>
      </c>
      <c r="GP54" t="str">
        <f t="shared" si="31"/>
        <v>Metal (5) #2</v>
      </c>
      <c r="GQ54">
        <f t="shared" si="32"/>
        <v>334</v>
      </c>
      <c r="GR54" t="b">
        <f>COUNTIF(DECK[Card],IFERROR(MID($L54,1,FIND(" #",SUG_Helper[[#This Row],[Card]])-1),SUG_Helper[[#This Row],[Card]]))&gt;=IFERROR(VALUE(RIGHT(SUG_Helper[[#This Row],[Card]])),1)</f>
        <v>0</v>
      </c>
    </row>
    <row r="55" spans="1:200" x14ac:dyDescent="0.35">
      <c r="B55" s="4"/>
      <c r="C55" s="4"/>
      <c r="D55" s="4"/>
      <c r="E55" t="str">
        <f>IF(INDEX(LIB[Card],ROW(A44))="","",INDEX(LIB[Card],ROW(A44))&amp;" ("&amp;INDEX(LIB[Level],ROW(A44))&amp;")"&amp;IF(INDEX(LIB[Fused],ROW(A44))="Yes","ƒ",""))</f>
        <v/>
      </c>
      <c r="F55">
        <v>44</v>
      </c>
      <c r="H55" t="str">
        <f>IF(DECK[[#This Row],[Card]]="","",MID(DECK[[#This Row],[Card]],1,FIND(" (",DECK[[#This Row],[Card]])-1))</f>
        <v/>
      </c>
      <c r="I55" t="str">
        <f>IF(DECK[[#This Row],[Card]]="","",MID(DECK[[#This Row],[Card]],FIND("(",DECK[[#This Row],[Card]])+1,1))</f>
        <v/>
      </c>
      <c r="J55" t="str">
        <f>IF(DECK[[#This Row],[Card]]="","",IF(RIGHT(DECK[[#This Row],[Card]])="ƒ","Yes","No"))</f>
        <v/>
      </c>
      <c r="L55" t="str">
        <f t="shared" si="27"/>
        <v>Trident (5) #2</v>
      </c>
      <c r="M55">
        <f t="shared" si="28"/>
        <v>329</v>
      </c>
      <c r="O55" s="6" t="str">
        <f>IF(S55="","",MATCH(MID(S55,1,MIN(FIND(" (",S55),IFERROR(FIND(":",S55),50))-1),CC[CC_Name],0))</f>
        <v/>
      </c>
      <c r="P55" s="5" t="str">
        <f t="shared" si="29"/>
        <v/>
      </c>
      <c r="Q55" s="5" t="str">
        <f t="shared" si="18"/>
        <v/>
      </c>
      <c r="R55" s="5" t="str">
        <f t="shared" si="30"/>
        <v/>
      </c>
      <c r="S55" t="str">
        <f>(INDEX(LIB[ID],ROW(A44)))</f>
        <v/>
      </c>
      <c r="T55" t="str">
        <f>IF(OR(T$5="",$S55=""),"",IFERROR(SUM(PRODUCT(INDEX(CMB[[BA_0O]:[BA_2O]],MATCH(ROUND(MIN(SUM(T$4,$O55/1000),SUM($O55,T$4/1000)),3),CMB[[Cmb_ID]:[Cmb_ID]],0),SUM(N(T$1),N($R55),1)),CHOOSE(AC[[M]:[M]],1,1,0,AC[[AB]:[AB]])),PRODUCT(INDEX(CMB[[BD_0O]:[BD_2O]],MATCH(ROUND(MIN(SUM(T$4,$O55/1000),SUM($O55,T$4/1000)),3),CMB[[Cmb_ID]:[Cmb_ID]],0),SUM(N(T$1),N($R55),1)),CHOOSE(AC[[M]:[M]],1,0,1,AC[[DB]:[DB]])),PRODUCT(SUM(ROUND(AVERAGE(VALUE(T$3),VALUE($P55)),0),CHOOSE(IF(OR(T$1,$R55),4,INDEX(CMB[[Res_Rare]:[Res_Rare]],MATCH(ROUND(MIN(SUM(T$4,$O55/1000),SUM($O55,T$4/1000)),3),CMB[[Cmb_ID]:[Cmb_ID]],0))),-1,-1,0,0)),IF(OR(T$1,$R55),4,INDEX(CMB[[Cmb_Rare]:[Cmb_Rare]],MATCH(ROUND(MIN(SUM(T$4,$O55/1000),SUM($O55,T$4/1000)),3),CMB[[Cmb_ID]:[Cmb_ID]],0))),CHOOSE(AC[[M]:[M]],2,1,1,SUM(AC[[AB]:[DB]])))),""))</f>
        <v/>
      </c>
      <c r="U55" t="str">
        <f>IF(OR(U$5="",$S55=""),"",IFERROR(SUM(PRODUCT(INDEX(CMB[[BA_0O]:[BA_2O]],MATCH(ROUND(MIN(SUM(U$4,$O55/1000),SUM($O55,U$4/1000)),3),CMB[[Cmb_ID]:[Cmb_ID]],0),SUM(N(U$1),N($R55),1)),CHOOSE(AC[[M]:[M]],1,1,0,AC[[AB]:[AB]])),PRODUCT(INDEX(CMB[[BD_0O]:[BD_2O]],MATCH(ROUND(MIN(SUM(U$4,$O55/1000),SUM($O55,U$4/1000)),3),CMB[[Cmb_ID]:[Cmb_ID]],0),SUM(N(U$1),N($R55),1)),CHOOSE(AC[[M]:[M]],1,0,1,AC[[DB]:[DB]])),PRODUCT(SUM(ROUND(AVERAGE(VALUE(U$3),VALUE($P55)),0),CHOOSE(IF(OR(U$1,$R55),4,INDEX(CMB[[Res_Rare]:[Res_Rare]],MATCH(ROUND(MIN(SUM(U$4,$O55/1000),SUM($O55,U$4/1000)),3),CMB[[Cmb_ID]:[Cmb_ID]],0))),-1,-1,0,0)),IF(OR(U$1,$R55),4,INDEX(CMB[[Cmb_Rare]:[Cmb_Rare]],MATCH(ROUND(MIN(SUM(U$4,$O55/1000),SUM($O55,U$4/1000)),3),CMB[[Cmb_ID]:[Cmb_ID]],0))),CHOOSE(AC[[M]:[M]],2,1,1,SUM(AC[[AB]:[DB]])))),""))</f>
        <v/>
      </c>
      <c r="V55" t="str">
        <f>IF(OR(V$5="",$S55=""),"",IFERROR(SUM(PRODUCT(INDEX(CMB[[BA_0O]:[BA_2O]],MATCH(ROUND(MIN(SUM(V$4,$O55/1000),SUM($O55,V$4/1000)),3),CMB[[Cmb_ID]:[Cmb_ID]],0),SUM(N(V$1),N($R55),1)),CHOOSE(AC[[M]:[M]],1,1,0,AC[[AB]:[AB]])),PRODUCT(INDEX(CMB[[BD_0O]:[BD_2O]],MATCH(ROUND(MIN(SUM(V$4,$O55/1000),SUM($O55,V$4/1000)),3),CMB[[Cmb_ID]:[Cmb_ID]],0),SUM(N(V$1),N($R55),1)),CHOOSE(AC[[M]:[M]],1,0,1,AC[[DB]:[DB]])),PRODUCT(SUM(ROUND(AVERAGE(VALUE(V$3),VALUE($P55)),0),CHOOSE(IF(OR(V$1,$R55),4,INDEX(CMB[[Res_Rare]:[Res_Rare]],MATCH(ROUND(MIN(SUM(V$4,$O55/1000),SUM($O55,V$4/1000)),3),CMB[[Cmb_ID]:[Cmb_ID]],0))),-1,-1,0,0)),IF(OR(V$1,$R55),4,INDEX(CMB[[Cmb_Rare]:[Cmb_Rare]],MATCH(ROUND(MIN(SUM(V$4,$O55/1000),SUM($O55,V$4/1000)),3),CMB[[Cmb_ID]:[Cmb_ID]],0))),CHOOSE(AC[[M]:[M]],2,1,1,SUM(AC[[AB]:[DB]])))),""))</f>
        <v/>
      </c>
      <c r="W55" t="str">
        <f>IF(OR(W$5="",$S55=""),"",IFERROR(SUM(PRODUCT(INDEX(CMB[[BA_0O]:[BA_2O]],MATCH(ROUND(MIN(SUM(W$4,$O55/1000),SUM($O55,W$4/1000)),3),CMB[[Cmb_ID]:[Cmb_ID]],0),SUM(N(W$1),N($R55),1)),CHOOSE(AC[[M]:[M]],1,1,0,AC[[AB]:[AB]])),PRODUCT(INDEX(CMB[[BD_0O]:[BD_2O]],MATCH(ROUND(MIN(SUM(W$4,$O55/1000),SUM($O55,W$4/1000)),3),CMB[[Cmb_ID]:[Cmb_ID]],0),SUM(N(W$1),N($R55),1)),CHOOSE(AC[[M]:[M]],1,0,1,AC[[DB]:[DB]])),PRODUCT(SUM(ROUND(AVERAGE(VALUE(W$3),VALUE($P55)),0),CHOOSE(IF(OR(W$1,$R55),4,INDEX(CMB[[Res_Rare]:[Res_Rare]],MATCH(ROUND(MIN(SUM(W$4,$O55/1000),SUM($O55,W$4/1000)),3),CMB[[Cmb_ID]:[Cmb_ID]],0))),-1,-1,0,0)),IF(OR(W$1,$R55),4,INDEX(CMB[[Cmb_Rare]:[Cmb_Rare]],MATCH(ROUND(MIN(SUM(W$4,$O55/1000),SUM($O55,W$4/1000)),3),CMB[[Cmb_ID]:[Cmb_ID]],0))),CHOOSE(AC[[M]:[M]],2,1,1,SUM(AC[[AB]:[DB]])))),""))</f>
        <v/>
      </c>
      <c r="X55" t="str">
        <f>IF(OR(X$5="",$S55=""),"",IFERROR(SUM(PRODUCT(INDEX(CMB[[BA_0O]:[BA_2O]],MATCH(ROUND(MIN(SUM(X$4,$O55/1000),SUM($O55,X$4/1000)),3),CMB[[Cmb_ID]:[Cmb_ID]],0),SUM(N(X$1),N($R55),1)),CHOOSE(AC[[M]:[M]],1,1,0,AC[[AB]:[AB]])),PRODUCT(INDEX(CMB[[BD_0O]:[BD_2O]],MATCH(ROUND(MIN(SUM(X$4,$O55/1000),SUM($O55,X$4/1000)),3),CMB[[Cmb_ID]:[Cmb_ID]],0),SUM(N(X$1),N($R55),1)),CHOOSE(AC[[M]:[M]],1,0,1,AC[[DB]:[DB]])),PRODUCT(SUM(ROUND(AVERAGE(VALUE(X$3),VALUE($P55)),0),CHOOSE(IF(OR(X$1,$R55),4,INDEX(CMB[[Res_Rare]:[Res_Rare]],MATCH(ROUND(MIN(SUM(X$4,$O55/1000),SUM($O55,X$4/1000)),3),CMB[[Cmb_ID]:[Cmb_ID]],0))),-1,-1,0,0)),IF(OR(X$1,$R55),4,INDEX(CMB[[Cmb_Rare]:[Cmb_Rare]],MATCH(ROUND(MIN(SUM(X$4,$O55/1000),SUM($O55,X$4/1000)),3),CMB[[Cmb_ID]:[Cmb_ID]],0))),CHOOSE(AC[[M]:[M]],2,1,1,SUM(AC[[AB]:[DB]])))),""))</f>
        <v/>
      </c>
      <c r="Y55" t="str">
        <f>IF(OR(Y$5="",$S55=""),"",IFERROR(SUM(PRODUCT(INDEX(CMB[[BA_0O]:[BA_2O]],MATCH(ROUND(MIN(SUM(Y$4,$O55/1000),SUM($O55,Y$4/1000)),3),CMB[[Cmb_ID]:[Cmb_ID]],0),SUM(N(Y$1),N($R55),1)),CHOOSE(AC[[M]:[M]],1,1,0,AC[[AB]:[AB]])),PRODUCT(INDEX(CMB[[BD_0O]:[BD_2O]],MATCH(ROUND(MIN(SUM(Y$4,$O55/1000),SUM($O55,Y$4/1000)),3),CMB[[Cmb_ID]:[Cmb_ID]],0),SUM(N(Y$1),N($R55),1)),CHOOSE(AC[[M]:[M]],1,0,1,AC[[DB]:[DB]])),PRODUCT(SUM(ROUND(AVERAGE(VALUE(Y$3),VALUE($P55)),0),CHOOSE(IF(OR(Y$1,$R55),4,INDEX(CMB[[Res_Rare]:[Res_Rare]],MATCH(ROUND(MIN(SUM(Y$4,$O55/1000),SUM($O55,Y$4/1000)),3),CMB[[Cmb_ID]:[Cmb_ID]],0))),-1,-1,0,0)),IF(OR(Y$1,$R55),4,INDEX(CMB[[Cmb_Rare]:[Cmb_Rare]],MATCH(ROUND(MIN(SUM(Y$4,$O55/1000),SUM($O55,Y$4/1000)),3),CMB[[Cmb_ID]:[Cmb_ID]],0))),CHOOSE(AC[[M]:[M]],2,1,1,SUM(AC[[AB]:[DB]])))),""))</f>
        <v/>
      </c>
      <c r="Z55" t="str">
        <f>IF(OR(Z$5="",$S55=""),"",IFERROR(SUM(PRODUCT(INDEX(CMB[[BA_0O]:[BA_2O]],MATCH(ROUND(MIN(SUM(Z$4,$O55/1000),SUM($O55,Z$4/1000)),3),CMB[[Cmb_ID]:[Cmb_ID]],0),SUM(N(Z$1),N($R55),1)),CHOOSE(AC[[M]:[M]],1,1,0,AC[[AB]:[AB]])),PRODUCT(INDEX(CMB[[BD_0O]:[BD_2O]],MATCH(ROUND(MIN(SUM(Z$4,$O55/1000),SUM($O55,Z$4/1000)),3),CMB[[Cmb_ID]:[Cmb_ID]],0),SUM(N(Z$1),N($R55),1)),CHOOSE(AC[[M]:[M]],1,0,1,AC[[DB]:[DB]])),PRODUCT(SUM(ROUND(AVERAGE(VALUE(Z$3),VALUE($P55)),0),CHOOSE(IF(OR(Z$1,$R55),4,INDEX(CMB[[Res_Rare]:[Res_Rare]],MATCH(ROUND(MIN(SUM(Z$4,$O55/1000),SUM($O55,Z$4/1000)),3),CMB[[Cmb_ID]:[Cmb_ID]],0))),-1,-1,0,0)),IF(OR(Z$1,$R55),4,INDEX(CMB[[Cmb_Rare]:[Cmb_Rare]],MATCH(ROUND(MIN(SUM(Z$4,$O55/1000),SUM($O55,Z$4/1000)),3),CMB[[Cmb_ID]:[Cmb_ID]],0))),CHOOSE(AC[[M]:[M]],2,1,1,SUM(AC[[AB]:[DB]])))),""))</f>
        <v/>
      </c>
      <c r="AA55" t="str">
        <f>IF(OR(AA$5="",$S55=""),"",IFERROR(SUM(PRODUCT(INDEX(CMB[[BA_0O]:[BA_2O]],MATCH(ROUND(MIN(SUM(AA$4,$O55/1000),SUM($O55,AA$4/1000)),3),CMB[[Cmb_ID]:[Cmb_ID]],0),SUM(N(AA$1),N($R55),1)),CHOOSE(AC[[M]:[M]],1,1,0,AC[[AB]:[AB]])),PRODUCT(INDEX(CMB[[BD_0O]:[BD_2O]],MATCH(ROUND(MIN(SUM(AA$4,$O55/1000),SUM($O55,AA$4/1000)),3),CMB[[Cmb_ID]:[Cmb_ID]],0),SUM(N(AA$1),N($R55),1)),CHOOSE(AC[[M]:[M]],1,0,1,AC[[DB]:[DB]])),PRODUCT(SUM(ROUND(AVERAGE(VALUE(AA$3),VALUE($P55)),0),CHOOSE(IF(OR(AA$1,$R55),4,INDEX(CMB[[Res_Rare]:[Res_Rare]],MATCH(ROUND(MIN(SUM(AA$4,$O55/1000),SUM($O55,AA$4/1000)),3),CMB[[Cmb_ID]:[Cmb_ID]],0))),-1,-1,0,0)),IF(OR(AA$1,$R55),4,INDEX(CMB[[Cmb_Rare]:[Cmb_Rare]],MATCH(ROUND(MIN(SUM(AA$4,$O55/1000),SUM($O55,AA$4/1000)),3),CMB[[Cmb_ID]:[Cmb_ID]],0))),CHOOSE(AC[[M]:[M]],2,1,1,SUM(AC[[AB]:[DB]])))),""))</f>
        <v/>
      </c>
      <c r="AB55" t="str">
        <f>IF(OR(AB$5="",$S55=""),"",IFERROR(SUM(PRODUCT(INDEX(CMB[[BA_0O]:[BA_2O]],MATCH(ROUND(MIN(SUM(AB$4,$O55/1000),SUM($O55,AB$4/1000)),3),CMB[[Cmb_ID]:[Cmb_ID]],0),SUM(N(AB$1),N($R55),1)),CHOOSE(AC[[M]:[M]],1,1,0,AC[[AB]:[AB]])),PRODUCT(INDEX(CMB[[BD_0O]:[BD_2O]],MATCH(ROUND(MIN(SUM(AB$4,$O55/1000),SUM($O55,AB$4/1000)),3),CMB[[Cmb_ID]:[Cmb_ID]],0),SUM(N(AB$1),N($R55),1)),CHOOSE(AC[[M]:[M]],1,0,1,AC[[DB]:[DB]])),PRODUCT(SUM(ROUND(AVERAGE(VALUE(AB$3),VALUE($P55)),0),CHOOSE(IF(OR(AB$1,$R55),4,INDEX(CMB[[Res_Rare]:[Res_Rare]],MATCH(ROUND(MIN(SUM(AB$4,$O55/1000),SUM($O55,AB$4/1000)),3),CMB[[Cmb_ID]:[Cmb_ID]],0))),-1,-1,0,0)),IF(OR(AB$1,$R55),4,INDEX(CMB[[Cmb_Rare]:[Cmb_Rare]],MATCH(ROUND(MIN(SUM(AB$4,$O55/1000),SUM($O55,AB$4/1000)),3),CMB[[Cmb_ID]:[Cmb_ID]],0))),CHOOSE(AC[[M]:[M]],2,1,1,SUM(AC[[AB]:[DB]])))),""))</f>
        <v/>
      </c>
      <c r="AC55" t="str">
        <f>IF(OR(AC$5="",$S55=""),"",IFERROR(SUM(PRODUCT(INDEX(CMB[[BA_0O]:[BA_2O]],MATCH(ROUND(MIN(SUM(AC$4,$O55/1000),SUM($O55,AC$4/1000)),3),CMB[[Cmb_ID]:[Cmb_ID]],0),SUM(N(AC$1),N($R55),1)),CHOOSE(AC[[M]:[M]],1,1,0,AC[[AB]:[AB]])),PRODUCT(INDEX(CMB[[BD_0O]:[BD_2O]],MATCH(ROUND(MIN(SUM(AC$4,$O55/1000),SUM($O55,AC$4/1000)),3),CMB[[Cmb_ID]:[Cmb_ID]],0),SUM(N(AC$1),N($R55),1)),CHOOSE(AC[[M]:[M]],1,0,1,AC[[DB]:[DB]])),PRODUCT(SUM(ROUND(AVERAGE(VALUE(AC$3),VALUE($P55)),0),CHOOSE(IF(OR(AC$1,$R55),4,INDEX(CMB[[Res_Rare]:[Res_Rare]],MATCH(ROUND(MIN(SUM(AC$4,$O55/1000),SUM($O55,AC$4/1000)),3),CMB[[Cmb_ID]:[Cmb_ID]],0))),-1,-1,0,0)),IF(OR(AC$1,$R55),4,INDEX(CMB[[Cmb_Rare]:[Cmb_Rare]],MATCH(ROUND(MIN(SUM(AC$4,$O55/1000),SUM($O55,AC$4/1000)),3),CMB[[Cmb_ID]:[Cmb_ID]],0))),CHOOSE(AC[[M]:[M]],2,1,1,SUM(AC[[AB]:[DB]])))),""))</f>
        <v/>
      </c>
      <c r="AD55" t="str">
        <f>IF(OR(AD$5="",$S55=""),"",IFERROR(SUM(PRODUCT(INDEX(CMB[[BA_0O]:[BA_2O]],MATCH(ROUND(MIN(SUM(AD$4,$O55/1000),SUM($O55,AD$4/1000)),3),CMB[[Cmb_ID]:[Cmb_ID]],0),SUM(N(AD$1),N($R55),1)),CHOOSE(AC[[M]:[M]],1,1,0,AC[[AB]:[AB]])),PRODUCT(INDEX(CMB[[BD_0O]:[BD_2O]],MATCH(ROUND(MIN(SUM(AD$4,$O55/1000),SUM($O55,AD$4/1000)),3),CMB[[Cmb_ID]:[Cmb_ID]],0),SUM(N(AD$1),N($R55),1)),CHOOSE(AC[[M]:[M]],1,0,1,AC[[DB]:[DB]])),PRODUCT(SUM(ROUND(AVERAGE(VALUE(AD$3),VALUE($P55)),0),CHOOSE(IF(OR(AD$1,$R55),4,INDEX(CMB[[Res_Rare]:[Res_Rare]],MATCH(ROUND(MIN(SUM(AD$4,$O55/1000),SUM($O55,AD$4/1000)),3),CMB[[Cmb_ID]:[Cmb_ID]],0))),-1,-1,0,0)),IF(OR(AD$1,$R55),4,INDEX(CMB[[Cmb_Rare]:[Cmb_Rare]],MATCH(ROUND(MIN(SUM(AD$4,$O55/1000),SUM($O55,AD$4/1000)),3),CMB[[Cmb_ID]:[Cmb_ID]],0))),CHOOSE(AC[[M]:[M]],2,1,1,SUM(AC[[AB]:[DB]])))),""))</f>
        <v/>
      </c>
      <c r="AE55" t="str">
        <f>IF(OR(AE$5="",$S55=""),"",IFERROR(SUM(PRODUCT(INDEX(CMB[[BA_0O]:[BA_2O]],MATCH(ROUND(MIN(SUM(AE$4,$O55/1000),SUM($O55,AE$4/1000)),3),CMB[[Cmb_ID]:[Cmb_ID]],0),SUM(N(AE$1),N($R55),1)),CHOOSE(AC[[M]:[M]],1,1,0,AC[[AB]:[AB]])),PRODUCT(INDEX(CMB[[BD_0O]:[BD_2O]],MATCH(ROUND(MIN(SUM(AE$4,$O55/1000),SUM($O55,AE$4/1000)),3),CMB[[Cmb_ID]:[Cmb_ID]],0),SUM(N(AE$1),N($R55),1)),CHOOSE(AC[[M]:[M]],1,0,1,AC[[DB]:[DB]])),PRODUCT(SUM(ROUND(AVERAGE(VALUE(AE$3),VALUE($P55)),0),CHOOSE(IF(OR(AE$1,$R55),4,INDEX(CMB[[Res_Rare]:[Res_Rare]],MATCH(ROUND(MIN(SUM(AE$4,$O55/1000),SUM($O55,AE$4/1000)),3),CMB[[Cmb_ID]:[Cmb_ID]],0))),-1,-1,0,0)),IF(OR(AE$1,$R55),4,INDEX(CMB[[Cmb_Rare]:[Cmb_Rare]],MATCH(ROUND(MIN(SUM(AE$4,$O55/1000),SUM($O55,AE$4/1000)),3),CMB[[Cmb_ID]:[Cmb_ID]],0))),CHOOSE(AC[[M]:[M]],2,1,1,SUM(AC[[AB]:[DB]])))),""))</f>
        <v/>
      </c>
      <c r="AF55" t="str">
        <f>IF(OR(AF$5="",$S55=""),"",IFERROR(SUM(PRODUCT(INDEX(CMB[[BA_0O]:[BA_2O]],MATCH(ROUND(MIN(SUM(AF$4,$O55/1000),SUM($O55,AF$4/1000)),3),CMB[[Cmb_ID]:[Cmb_ID]],0),SUM(N(AF$1),N($R55),1)),CHOOSE(AC[[M]:[M]],1,1,0,AC[[AB]:[AB]])),PRODUCT(INDEX(CMB[[BD_0O]:[BD_2O]],MATCH(ROUND(MIN(SUM(AF$4,$O55/1000),SUM($O55,AF$4/1000)),3),CMB[[Cmb_ID]:[Cmb_ID]],0),SUM(N(AF$1),N($R55),1)),CHOOSE(AC[[M]:[M]],1,0,1,AC[[DB]:[DB]])),PRODUCT(SUM(ROUND(AVERAGE(VALUE(AF$3),VALUE($P55)),0),CHOOSE(IF(OR(AF$1,$R55),4,INDEX(CMB[[Res_Rare]:[Res_Rare]],MATCH(ROUND(MIN(SUM(AF$4,$O55/1000),SUM($O55,AF$4/1000)),3),CMB[[Cmb_ID]:[Cmb_ID]],0))),-1,-1,0,0)),IF(OR(AF$1,$R55),4,INDEX(CMB[[Cmb_Rare]:[Cmb_Rare]],MATCH(ROUND(MIN(SUM(AF$4,$O55/1000),SUM($O55,AF$4/1000)),3),CMB[[Cmb_ID]:[Cmb_ID]],0))),CHOOSE(AC[[M]:[M]],2,1,1,SUM(AC[[AB]:[DB]])))),""))</f>
        <v/>
      </c>
      <c r="AG55" t="str">
        <f>IF(OR(AG$5="",$S55=""),"",IFERROR(SUM(PRODUCT(INDEX(CMB[[BA_0O]:[BA_2O]],MATCH(ROUND(MIN(SUM(AG$4,$O55/1000),SUM($O55,AG$4/1000)),3),CMB[[Cmb_ID]:[Cmb_ID]],0),SUM(N(AG$1),N($R55),1)),CHOOSE(AC[[M]:[M]],1,1,0,AC[[AB]:[AB]])),PRODUCT(INDEX(CMB[[BD_0O]:[BD_2O]],MATCH(ROUND(MIN(SUM(AG$4,$O55/1000),SUM($O55,AG$4/1000)),3),CMB[[Cmb_ID]:[Cmb_ID]],0),SUM(N(AG$1),N($R55),1)),CHOOSE(AC[[M]:[M]],1,0,1,AC[[DB]:[DB]])),PRODUCT(SUM(ROUND(AVERAGE(VALUE(AG$3),VALUE($P55)),0),CHOOSE(IF(OR(AG$1,$R55),4,INDEX(CMB[[Res_Rare]:[Res_Rare]],MATCH(ROUND(MIN(SUM(AG$4,$O55/1000),SUM($O55,AG$4/1000)),3),CMB[[Cmb_ID]:[Cmb_ID]],0))),-1,-1,0,0)),IF(OR(AG$1,$R55),4,INDEX(CMB[[Cmb_Rare]:[Cmb_Rare]],MATCH(ROUND(MIN(SUM(AG$4,$O55/1000),SUM($O55,AG$4/1000)),3),CMB[[Cmb_ID]:[Cmb_ID]],0))),CHOOSE(AC[[M]:[M]],2,1,1,SUM(AC[[AB]:[DB]])))),""))</f>
        <v/>
      </c>
      <c r="AH55" t="str">
        <f>IF(OR(AH$5="",$S55=""),"",IFERROR(SUM(PRODUCT(INDEX(CMB[[BA_0O]:[BA_2O]],MATCH(ROUND(MIN(SUM(AH$4,$O55/1000),SUM($O55,AH$4/1000)),3),CMB[[Cmb_ID]:[Cmb_ID]],0),SUM(N(AH$1),N($R55),1)),CHOOSE(AC[[M]:[M]],1,1,0,AC[[AB]:[AB]])),PRODUCT(INDEX(CMB[[BD_0O]:[BD_2O]],MATCH(ROUND(MIN(SUM(AH$4,$O55/1000),SUM($O55,AH$4/1000)),3),CMB[[Cmb_ID]:[Cmb_ID]],0),SUM(N(AH$1),N($R55),1)),CHOOSE(AC[[M]:[M]],1,0,1,AC[[DB]:[DB]])),PRODUCT(SUM(ROUND(AVERAGE(VALUE(AH$3),VALUE($P55)),0),CHOOSE(IF(OR(AH$1,$R55),4,INDEX(CMB[[Res_Rare]:[Res_Rare]],MATCH(ROUND(MIN(SUM(AH$4,$O55/1000),SUM($O55,AH$4/1000)),3),CMB[[Cmb_ID]:[Cmb_ID]],0))),-1,-1,0,0)),IF(OR(AH$1,$R55),4,INDEX(CMB[[Cmb_Rare]:[Cmb_Rare]],MATCH(ROUND(MIN(SUM(AH$4,$O55/1000),SUM($O55,AH$4/1000)),3),CMB[[Cmb_ID]:[Cmb_ID]],0))),CHOOSE(AC[[M]:[M]],2,1,1,SUM(AC[[AB]:[DB]])))),""))</f>
        <v/>
      </c>
      <c r="AI55" t="str">
        <f>IF(OR(AI$5="",$S55=""),"",IFERROR(SUM(PRODUCT(INDEX(CMB[[BA_0O]:[BA_2O]],MATCH(ROUND(MIN(SUM(AI$4,$O55/1000),SUM($O55,AI$4/1000)),3),CMB[[Cmb_ID]:[Cmb_ID]],0),SUM(N(AI$1),N($R55),1)),CHOOSE(AC[[M]:[M]],1,1,0,AC[[AB]:[AB]])),PRODUCT(INDEX(CMB[[BD_0O]:[BD_2O]],MATCH(ROUND(MIN(SUM(AI$4,$O55/1000),SUM($O55,AI$4/1000)),3),CMB[[Cmb_ID]:[Cmb_ID]],0),SUM(N(AI$1),N($R55),1)),CHOOSE(AC[[M]:[M]],1,0,1,AC[[DB]:[DB]])),PRODUCT(SUM(ROUND(AVERAGE(VALUE(AI$3),VALUE($P55)),0),CHOOSE(IF(OR(AI$1,$R55),4,INDEX(CMB[[Res_Rare]:[Res_Rare]],MATCH(ROUND(MIN(SUM(AI$4,$O55/1000),SUM($O55,AI$4/1000)),3),CMB[[Cmb_ID]:[Cmb_ID]],0))),-1,-1,0,0)),IF(OR(AI$1,$R55),4,INDEX(CMB[[Cmb_Rare]:[Cmb_Rare]],MATCH(ROUND(MIN(SUM(AI$4,$O55/1000),SUM($O55,AI$4/1000)),3),CMB[[Cmb_ID]:[Cmb_ID]],0))),CHOOSE(AC[[M]:[M]],2,1,1,SUM(AC[[AB]:[DB]])))),""))</f>
        <v/>
      </c>
      <c r="AJ55" t="str">
        <f>IF(OR(AJ$5="",$S55=""),"",IFERROR(SUM(PRODUCT(INDEX(CMB[[BA_0O]:[BA_2O]],MATCH(ROUND(MIN(SUM(AJ$4,$O55/1000),SUM($O55,AJ$4/1000)),3),CMB[[Cmb_ID]:[Cmb_ID]],0),SUM(N(AJ$1),N($R55),1)),CHOOSE(AC[[M]:[M]],1,1,0,AC[[AB]:[AB]])),PRODUCT(INDEX(CMB[[BD_0O]:[BD_2O]],MATCH(ROUND(MIN(SUM(AJ$4,$O55/1000),SUM($O55,AJ$4/1000)),3),CMB[[Cmb_ID]:[Cmb_ID]],0),SUM(N(AJ$1),N($R55),1)),CHOOSE(AC[[M]:[M]],1,0,1,AC[[DB]:[DB]])),PRODUCT(SUM(ROUND(AVERAGE(VALUE(AJ$3),VALUE($P55)),0),CHOOSE(IF(OR(AJ$1,$R55),4,INDEX(CMB[[Res_Rare]:[Res_Rare]],MATCH(ROUND(MIN(SUM(AJ$4,$O55/1000),SUM($O55,AJ$4/1000)),3),CMB[[Cmb_ID]:[Cmb_ID]],0))),-1,-1,0,0)),IF(OR(AJ$1,$R55),4,INDEX(CMB[[Cmb_Rare]:[Cmb_Rare]],MATCH(ROUND(MIN(SUM(AJ$4,$O55/1000),SUM($O55,AJ$4/1000)),3),CMB[[Cmb_ID]:[Cmb_ID]],0))),CHOOSE(AC[[M]:[M]],2,1,1,SUM(AC[[AB]:[DB]])))),""))</f>
        <v/>
      </c>
      <c r="AK55" t="str">
        <f>IF(OR(AK$5="",$S55=""),"",IFERROR(SUM(PRODUCT(INDEX(CMB[[BA_0O]:[BA_2O]],MATCH(ROUND(MIN(SUM(AK$4,$O55/1000),SUM($O55,AK$4/1000)),3),CMB[[Cmb_ID]:[Cmb_ID]],0),SUM(N(AK$1),N($R55),1)),CHOOSE(AC[[M]:[M]],1,1,0,AC[[AB]:[AB]])),PRODUCT(INDEX(CMB[[BD_0O]:[BD_2O]],MATCH(ROUND(MIN(SUM(AK$4,$O55/1000),SUM($O55,AK$4/1000)),3),CMB[[Cmb_ID]:[Cmb_ID]],0),SUM(N(AK$1),N($R55),1)),CHOOSE(AC[[M]:[M]],1,0,1,AC[[DB]:[DB]])),PRODUCT(SUM(ROUND(AVERAGE(VALUE(AK$3),VALUE($P55)),0),CHOOSE(IF(OR(AK$1,$R55),4,INDEX(CMB[[Res_Rare]:[Res_Rare]],MATCH(ROUND(MIN(SUM(AK$4,$O55/1000),SUM($O55,AK$4/1000)),3),CMB[[Cmb_ID]:[Cmb_ID]],0))),-1,-1,0,0)),IF(OR(AK$1,$R55),4,INDEX(CMB[[Cmb_Rare]:[Cmb_Rare]],MATCH(ROUND(MIN(SUM(AK$4,$O55/1000),SUM($O55,AK$4/1000)),3),CMB[[Cmb_ID]:[Cmb_ID]],0))),CHOOSE(AC[[M]:[M]],2,1,1,SUM(AC[[AB]:[DB]])))),""))</f>
        <v/>
      </c>
      <c r="AL55" t="str">
        <f>IF(OR(AL$5="",$S55=""),"",IFERROR(SUM(PRODUCT(INDEX(CMB[[BA_0O]:[BA_2O]],MATCH(ROUND(MIN(SUM(AL$4,$O55/1000),SUM($O55,AL$4/1000)),3),CMB[[Cmb_ID]:[Cmb_ID]],0),SUM(N(AL$1),N($R55),1)),CHOOSE(AC[[M]:[M]],1,1,0,AC[[AB]:[AB]])),PRODUCT(INDEX(CMB[[BD_0O]:[BD_2O]],MATCH(ROUND(MIN(SUM(AL$4,$O55/1000),SUM($O55,AL$4/1000)),3),CMB[[Cmb_ID]:[Cmb_ID]],0),SUM(N(AL$1),N($R55),1)),CHOOSE(AC[[M]:[M]],1,0,1,AC[[DB]:[DB]])),PRODUCT(SUM(ROUND(AVERAGE(VALUE(AL$3),VALUE($P55)),0),CHOOSE(IF(OR(AL$1,$R55),4,INDEX(CMB[[Res_Rare]:[Res_Rare]],MATCH(ROUND(MIN(SUM(AL$4,$O55/1000),SUM($O55,AL$4/1000)),3),CMB[[Cmb_ID]:[Cmb_ID]],0))),-1,-1,0,0)),IF(OR(AL$1,$R55),4,INDEX(CMB[[Cmb_Rare]:[Cmb_Rare]],MATCH(ROUND(MIN(SUM(AL$4,$O55/1000),SUM($O55,AL$4/1000)),3),CMB[[Cmb_ID]:[Cmb_ID]],0))),CHOOSE(AC[[M]:[M]],2,1,1,SUM(AC[[AB]:[DB]])))),""))</f>
        <v/>
      </c>
      <c r="AM55" t="str">
        <f>IF(OR(AM$5="",$S55=""),"",IFERROR(SUM(PRODUCT(INDEX(CMB[[BA_0O]:[BA_2O]],MATCH(ROUND(MIN(SUM(AM$4,$O55/1000),SUM($O55,AM$4/1000)),3),CMB[[Cmb_ID]:[Cmb_ID]],0),SUM(N(AM$1),N($R55),1)),CHOOSE(AC[[M]:[M]],1,1,0,AC[[AB]:[AB]])),PRODUCT(INDEX(CMB[[BD_0O]:[BD_2O]],MATCH(ROUND(MIN(SUM(AM$4,$O55/1000),SUM($O55,AM$4/1000)),3),CMB[[Cmb_ID]:[Cmb_ID]],0),SUM(N(AM$1),N($R55),1)),CHOOSE(AC[[M]:[M]],1,0,1,AC[[DB]:[DB]])),PRODUCT(SUM(ROUND(AVERAGE(VALUE(AM$3),VALUE($P55)),0),CHOOSE(IF(OR(AM$1,$R55),4,INDEX(CMB[[Res_Rare]:[Res_Rare]],MATCH(ROUND(MIN(SUM(AM$4,$O55/1000),SUM($O55,AM$4/1000)),3),CMB[[Cmb_ID]:[Cmb_ID]],0))),-1,-1,0,0)),IF(OR(AM$1,$R55),4,INDEX(CMB[[Cmb_Rare]:[Cmb_Rare]],MATCH(ROUND(MIN(SUM(AM$4,$O55/1000),SUM($O55,AM$4/1000)),3),CMB[[Cmb_ID]:[Cmb_ID]],0))),CHOOSE(AC[[M]:[M]],2,1,1,SUM(AC[[AB]:[DB]])))),""))</f>
        <v/>
      </c>
      <c r="AN55" t="str">
        <f>IF(OR(AN$5="",$S55=""),"",IFERROR(SUM(PRODUCT(INDEX(CMB[[BA_0O]:[BA_2O]],MATCH(ROUND(MIN(SUM(AN$4,$O55/1000),SUM($O55,AN$4/1000)),3),CMB[[Cmb_ID]:[Cmb_ID]],0),SUM(N(AN$1),N($R55),1)),CHOOSE(AC[[M]:[M]],1,1,0,AC[[AB]:[AB]])),PRODUCT(INDEX(CMB[[BD_0O]:[BD_2O]],MATCH(ROUND(MIN(SUM(AN$4,$O55/1000),SUM($O55,AN$4/1000)),3),CMB[[Cmb_ID]:[Cmb_ID]],0),SUM(N(AN$1),N($R55),1)),CHOOSE(AC[[M]:[M]],1,0,1,AC[[DB]:[DB]])),PRODUCT(SUM(ROUND(AVERAGE(VALUE(AN$3),VALUE($P55)),0),CHOOSE(IF(OR(AN$1,$R55),4,INDEX(CMB[[Res_Rare]:[Res_Rare]],MATCH(ROUND(MIN(SUM(AN$4,$O55/1000),SUM($O55,AN$4/1000)),3),CMB[[Cmb_ID]:[Cmb_ID]],0))),-1,-1,0,0)),IF(OR(AN$1,$R55),4,INDEX(CMB[[Cmb_Rare]:[Cmb_Rare]],MATCH(ROUND(MIN(SUM(AN$4,$O55/1000),SUM($O55,AN$4/1000)),3),CMB[[Cmb_ID]:[Cmb_ID]],0))),CHOOSE(AC[[M]:[M]],2,1,1,SUM(AC[[AB]:[DB]])))),""))</f>
        <v/>
      </c>
      <c r="AO55" t="str">
        <f>IF(OR(AO$5="",$S55=""),"",IFERROR(SUM(PRODUCT(INDEX(CMB[[BA_0O]:[BA_2O]],MATCH(ROUND(MIN(SUM(AO$4,$O55/1000),SUM($O55,AO$4/1000)),3),CMB[[Cmb_ID]:[Cmb_ID]],0),SUM(N(AO$1),N($R55),1)),CHOOSE(AC[[M]:[M]],1,1,0,AC[[AB]:[AB]])),PRODUCT(INDEX(CMB[[BD_0O]:[BD_2O]],MATCH(ROUND(MIN(SUM(AO$4,$O55/1000),SUM($O55,AO$4/1000)),3),CMB[[Cmb_ID]:[Cmb_ID]],0),SUM(N(AO$1),N($R55),1)),CHOOSE(AC[[M]:[M]],1,0,1,AC[[DB]:[DB]])),PRODUCT(SUM(ROUND(AVERAGE(VALUE(AO$3),VALUE($P55)),0),CHOOSE(IF(OR(AO$1,$R55),4,INDEX(CMB[[Res_Rare]:[Res_Rare]],MATCH(ROUND(MIN(SUM(AO$4,$O55/1000),SUM($O55,AO$4/1000)),3),CMB[[Cmb_ID]:[Cmb_ID]],0))),-1,-1,0,0)),IF(OR(AO$1,$R55),4,INDEX(CMB[[Cmb_Rare]:[Cmb_Rare]],MATCH(ROUND(MIN(SUM(AO$4,$O55/1000),SUM($O55,AO$4/1000)),3),CMB[[Cmb_ID]:[Cmb_ID]],0))),CHOOSE(AC[[M]:[M]],2,1,1,SUM(AC[[AB]:[DB]])))),""))</f>
        <v/>
      </c>
      <c r="AP55" t="str">
        <f>IF(OR(AP$5="",$S55=""),"",IFERROR(SUM(PRODUCT(INDEX(CMB[[BA_0O]:[BA_2O]],MATCH(ROUND(MIN(SUM(AP$4,$O55/1000),SUM($O55,AP$4/1000)),3),CMB[[Cmb_ID]:[Cmb_ID]],0),SUM(N(AP$1),N($R55),1)),CHOOSE(AC[[M]:[M]],1,1,0,AC[[AB]:[AB]])),PRODUCT(INDEX(CMB[[BD_0O]:[BD_2O]],MATCH(ROUND(MIN(SUM(AP$4,$O55/1000),SUM($O55,AP$4/1000)),3),CMB[[Cmb_ID]:[Cmb_ID]],0),SUM(N(AP$1),N($R55),1)),CHOOSE(AC[[M]:[M]],1,0,1,AC[[DB]:[DB]])),PRODUCT(SUM(ROUND(AVERAGE(VALUE(AP$3),VALUE($P55)),0),CHOOSE(IF(OR(AP$1,$R55),4,INDEX(CMB[[Res_Rare]:[Res_Rare]],MATCH(ROUND(MIN(SUM(AP$4,$O55/1000),SUM($O55,AP$4/1000)),3),CMB[[Cmb_ID]:[Cmb_ID]],0))),-1,-1,0,0)),IF(OR(AP$1,$R55),4,INDEX(CMB[[Cmb_Rare]:[Cmb_Rare]],MATCH(ROUND(MIN(SUM(AP$4,$O55/1000),SUM($O55,AP$4/1000)),3),CMB[[Cmb_ID]:[Cmb_ID]],0))),CHOOSE(AC[[M]:[M]],2,1,1,SUM(AC[[AB]:[DB]])))),""))</f>
        <v/>
      </c>
      <c r="AQ55" t="str">
        <f>IF(OR(AQ$5="",$S55=""),"",IFERROR(SUM(PRODUCT(INDEX(CMB[[BA_0O]:[BA_2O]],MATCH(ROUND(MIN(SUM(AQ$4,$O55/1000),SUM($O55,AQ$4/1000)),3),CMB[[Cmb_ID]:[Cmb_ID]],0),SUM(N(AQ$1),N($R55),1)),CHOOSE(AC[[M]:[M]],1,1,0,AC[[AB]:[AB]])),PRODUCT(INDEX(CMB[[BD_0O]:[BD_2O]],MATCH(ROUND(MIN(SUM(AQ$4,$O55/1000),SUM($O55,AQ$4/1000)),3),CMB[[Cmb_ID]:[Cmb_ID]],0),SUM(N(AQ$1),N($R55),1)),CHOOSE(AC[[M]:[M]],1,0,1,AC[[DB]:[DB]])),PRODUCT(SUM(ROUND(AVERAGE(VALUE(AQ$3),VALUE($P55)),0),CHOOSE(IF(OR(AQ$1,$R55),4,INDEX(CMB[[Res_Rare]:[Res_Rare]],MATCH(ROUND(MIN(SUM(AQ$4,$O55/1000),SUM($O55,AQ$4/1000)),3),CMB[[Cmb_ID]:[Cmb_ID]],0))),-1,-1,0,0)),IF(OR(AQ$1,$R55),4,INDEX(CMB[[Cmb_Rare]:[Cmb_Rare]],MATCH(ROUND(MIN(SUM(AQ$4,$O55/1000),SUM($O55,AQ$4/1000)),3),CMB[[Cmb_ID]:[Cmb_ID]],0))),CHOOSE(AC[[M]:[M]],2,1,1,SUM(AC[[AB]:[DB]])))),""))</f>
        <v/>
      </c>
      <c r="AR55" t="str">
        <f>IF(OR(AR$5="",$S55=""),"",IFERROR(SUM(PRODUCT(INDEX(CMB[[BA_0O]:[BA_2O]],MATCH(ROUND(MIN(SUM(AR$4,$O55/1000),SUM($O55,AR$4/1000)),3),CMB[[Cmb_ID]:[Cmb_ID]],0),SUM(N(AR$1),N($R55),1)),CHOOSE(AC[[M]:[M]],1,1,0,AC[[AB]:[AB]])),PRODUCT(INDEX(CMB[[BD_0O]:[BD_2O]],MATCH(ROUND(MIN(SUM(AR$4,$O55/1000),SUM($O55,AR$4/1000)),3),CMB[[Cmb_ID]:[Cmb_ID]],0),SUM(N(AR$1),N($R55),1)),CHOOSE(AC[[M]:[M]],1,0,1,AC[[DB]:[DB]])),PRODUCT(SUM(ROUND(AVERAGE(VALUE(AR$3),VALUE($P55)),0),CHOOSE(IF(OR(AR$1,$R55),4,INDEX(CMB[[Res_Rare]:[Res_Rare]],MATCH(ROUND(MIN(SUM(AR$4,$O55/1000),SUM($O55,AR$4/1000)),3),CMB[[Cmb_ID]:[Cmb_ID]],0))),-1,-1,0,0)),IF(OR(AR$1,$R55),4,INDEX(CMB[[Cmb_Rare]:[Cmb_Rare]],MATCH(ROUND(MIN(SUM(AR$4,$O55/1000),SUM($O55,AR$4/1000)),3),CMB[[Cmb_ID]:[Cmb_ID]],0))),CHOOSE(AC[[M]:[M]],2,1,1,SUM(AC[[AB]:[DB]])))),""))</f>
        <v/>
      </c>
      <c r="AS55" t="str">
        <f>IF(OR(AS$5="",$S55=""),"",IFERROR(SUM(PRODUCT(INDEX(CMB[[BA_0O]:[BA_2O]],MATCH(ROUND(MIN(SUM(AS$4,$O55/1000),SUM($O55,AS$4/1000)),3),CMB[[Cmb_ID]:[Cmb_ID]],0),SUM(N(AS$1),N($R55),1)),CHOOSE(AC[[M]:[M]],1,1,0,AC[[AB]:[AB]])),PRODUCT(INDEX(CMB[[BD_0O]:[BD_2O]],MATCH(ROUND(MIN(SUM(AS$4,$O55/1000),SUM($O55,AS$4/1000)),3),CMB[[Cmb_ID]:[Cmb_ID]],0),SUM(N(AS$1),N($R55),1)),CHOOSE(AC[[M]:[M]],1,0,1,AC[[DB]:[DB]])),PRODUCT(SUM(ROUND(AVERAGE(VALUE(AS$3),VALUE($P55)),0),CHOOSE(IF(OR(AS$1,$R55),4,INDEX(CMB[[Res_Rare]:[Res_Rare]],MATCH(ROUND(MIN(SUM(AS$4,$O55/1000),SUM($O55,AS$4/1000)),3),CMB[[Cmb_ID]:[Cmb_ID]],0))),-1,-1,0,0)),IF(OR(AS$1,$R55),4,INDEX(CMB[[Cmb_Rare]:[Cmb_Rare]],MATCH(ROUND(MIN(SUM(AS$4,$O55/1000),SUM($O55,AS$4/1000)),3),CMB[[Cmb_ID]:[Cmb_ID]],0))),CHOOSE(AC[[M]:[M]],2,1,1,SUM(AC[[AB]:[DB]])))),""))</f>
        <v/>
      </c>
      <c r="AT55" t="str">
        <f>IF(OR(AT$5="",$S55=""),"",IFERROR(SUM(PRODUCT(INDEX(CMB[[BA_0O]:[BA_2O]],MATCH(ROUND(MIN(SUM(AT$4,$O55/1000),SUM($O55,AT$4/1000)),3),CMB[[Cmb_ID]:[Cmb_ID]],0),SUM(N(AT$1),N($R55),1)),CHOOSE(AC[[M]:[M]],1,1,0,AC[[AB]:[AB]])),PRODUCT(INDEX(CMB[[BD_0O]:[BD_2O]],MATCH(ROUND(MIN(SUM(AT$4,$O55/1000),SUM($O55,AT$4/1000)),3),CMB[[Cmb_ID]:[Cmb_ID]],0),SUM(N(AT$1),N($R55),1)),CHOOSE(AC[[M]:[M]],1,0,1,AC[[DB]:[DB]])),PRODUCT(SUM(ROUND(AVERAGE(VALUE(AT$3),VALUE($P55)),0),CHOOSE(IF(OR(AT$1,$R55),4,INDEX(CMB[[Res_Rare]:[Res_Rare]],MATCH(ROUND(MIN(SUM(AT$4,$O55/1000),SUM($O55,AT$4/1000)),3),CMB[[Cmb_ID]:[Cmb_ID]],0))),-1,-1,0,0)),IF(OR(AT$1,$R55),4,INDEX(CMB[[Cmb_Rare]:[Cmb_Rare]],MATCH(ROUND(MIN(SUM(AT$4,$O55/1000),SUM($O55,AT$4/1000)),3),CMB[[Cmb_ID]:[Cmb_ID]],0))),CHOOSE(AC[[M]:[M]],2,1,1,SUM(AC[[AB]:[DB]])))),""))</f>
        <v/>
      </c>
      <c r="AU55" t="str">
        <f>IF(OR(AU$5="",$S55=""),"",IFERROR(SUM(PRODUCT(INDEX(CMB[[BA_0O]:[BA_2O]],MATCH(ROUND(MIN(SUM(AU$4,$O55/1000),SUM($O55,AU$4/1000)),3),CMB[[Cmb_ID]:[Cmb_ID]],0),SUM(N(AU$1),N($R55),1)),CHOOSE(AC[[M]:[M]],1,1,0,AC[[AB]:[AB]])),PRODUCT(INDEX(CMB[[BD_0O]:[BD_2O]],MATCH(ROUND(MIN(SUM(AU$4,$O55/1000),SUM($O55,AU$4/1000)),3),CMB[[Cmb_ID]:[Cmb_ID]],0),SUM(N(AU$1),N($R55),1)),CHOOSE(AC[[M]:[M]],1,0,1,AC[[DB]:[DB]])),PRODUCT(SUM(ROUND(AVERAGE(VALUE(AU$3),VALUE($P55)),0),CHOOSE(IF(OR(AU$1,$R55),4,INDEX(CMB[[Res_Rare]:[Res_Rare]],MATCH(ROUND(MIN(SUM(AU$4,$O55/1000),SUM($O55,AU$4/1000)),3),CMB[[Cmb_ID]:[Cmb_ID]],0))),-1,-1,0,0)),IF(OR(AU$1,$R55),4,INDEX(CMB[[Cmb_Rare]:[Cmb_Rare]],MATCH(ROUND(MIN(SUM(AU$4,$O55/1000),SUM($O55,AU$4/1000)),3),CMB[[Cmb_ID]:[Cmb_ID]],0))),CHOOSE(AC[[M]:[M]],2,1,1,SUM(AC[[AB]:[DB]])))),""))</f>
        <v/>
      </c>
      <c r="AV55" t="str">
        <f>IF(OR(AV$5="",$S55=""),"",IFERROR(SUM(PRODUCT(INDEX(CMB[[BA_0O]:[BA_2O]],MATCH(ROUND(MIN(SUM(AV$4,$O55/1000),SUM($O55,AV$4/1000)),3),CMB[[Cmb_ID]:[Cmb_ID]],0),SUM(N(AV$1),N($R55),1)),CHOOSE(AC[[M]:[M]],1,1,0,AC[[AB]:[AB]])),PRODUCT(INDEX(CMB[[BD_0O]:[BD_2O]],MATCH(ROUND(MIN(SUM(AV$4,$O55/1000),SUM($O55,AV$4/1000)),3),CMB[[Cmb_ID]:[Cmb_ID]],0),SUM(N(AV$1),N($R55),1)),CHOOSE(AC[[M]:[M]],1,0,1,AC[[DB]:[DB]])),PRODUCT(SUM(ROUND(AVERAGE(VALUE(AV$3),VALUE($P55)),0),CHOOSE(IF(OR(AV$1,$R55),4,INDEX(CMB[[Res_Rare]:[Res_Rare]],MATCH(ROUND(MIN(SUM(AV$4,$O55/1000),SUM($O55,AV$4/1000)),3),CMB[[Cmb_ID]:[Cmb_ID]],0))),-1,-1,0,0)),IF(OR(AV$1,$R55),4,INDEX(CMB[[Cmb_Rare]:[Cmb_Rare]],MATCH(ROUND(MIN(SUM(AV$4,$O55/1000),SUM($O55,AV$4/1000)),3),CMB[[Cmb_ID]:[Cmb_ID]],0))),CHOOSE(AC[[M]:[M]],2,1,1,SUM(AC[[AB]:[DB]])))),""))</f>
        <v/>
      </c>
      <c r="AW55" t="str">
        <f>IF(OR(AW$5="",$S55=""),"",IFERROR(SUM(PRODUCT(INDEX(CMB[[BA_0O]:[BA_2O]],MATCH(ROUND(MIN(SUM(AW$4,$O55/1000),SUM($O55,AW$4/1000)),3),CMB[[Cmb_ID]:[Cmb_ID]],0),SUM(N(AW$1),N($R55),1)),CHOOSE(AC[[M]:[M]],1,1,0,AC[[AB]:[AB]])),PRODUCT(INDEX(CMB[[BD_0O]:[BD_2O]],MATCH(ROUND(MIN(SUM(AW$4,$O55/1000),SUM($O55,AW$4/1000)),3),CMB[[Cmb_ID]:[Cmb_ID]],0),SUM(N(AW$1),N($R55),1)),CHOOSE(AC[[M]:[M]],1,0,1,AC[[DB]:[DB]])),PRODUCT(SUM(ROUND(AVERAGE(VALUE(AW$3),VALUE($P55)),0),CHOOSE(IF(OR(AW$1,$R55),4,INDEX(CMB[[Res_Rare]:[Res_Rare]],MATCH(ROUND(MIN(SUM(AW$4,$O55/1000),SUM($O55,AW$4/1000)),3),CMB[[Cmb_ID]:[Cmb_ID]],0))),-1,-1,0,0)),IF(OR(AW$1,$R55),4,INDEX(CMB[[Cmb_Rare]:[Cmb_Rare]],MATCH(ROUND(MIN(SUM(AW$4,$O55/1000),SUM($O55,AW$4/1000)),3),CMB[[Cmb_ID]:[Cmb_ID]],0))),CHOOSE(AC[[M]:[M]],2,1,1,SUM(AC[[AB]:[DB]])))),""))</f>
        <v/>
      </c>
      <c r="AX55" t="str">
        <f>IF(OR(AX$5="",$S55=""),"",IFERROR(SUM(PRODUCT(INDEX(CMB[[BA_0O]:[BA_2O]],MATCH(ROUND(MIN(SUM(AX$4,$O55/1000),SUM($O55,AX$4/1000)),3),CMB[[Cmb_ID]:[Cmb_ID]],0),SUM(N(AX$1),N($R55),1)),CHOOSE(AC[[M]:[M]],1,1,0,AC[[AB]:[AB]])),PRODUCT(INDEX(CMB[[BD_0O]:[BD_2O]],MATCH(ROUND(MIN(SUM(AX$4,$O55/1000),SUM($O55,AX$4/1000)),3),CMB[[Cmb_ID]:[Cmb_ID]],0),SUM(N(AX$1),N($R55),1)),CHOOSE(AC[[M]:[M]],1,0,1,AC[[DB]:[DB]])),PRODUCT(SUM(ROUND(AVERAGE(VALUE(AX$3),VALUE($P55)),0),CHOOSE(IF(OR(AX$1,$R55),4,INDEX(CMB[[Res_Rare]:[Res_Rare]],MATCH(ROUND(MIN(SUM(AX$4,$O55/1000),SUM($O55,AX$4/1000)),3),CMB[[Cmb_ID]:[Cmb_ID]],0))),-1,-1,0,0)),IF(OR(AX$1,$R55),4,INDEX(CMB[[Cmb_Rare]:[Cmb_Rare]],MATCH(ROUND(MIN(SUM(AX$4,$O55/1000),SUM($O55,AX$4/1000)),3),CMB[[Cmb_ID]:[Cmb_ID]],0))),CHOOSE(AC[[M]:[M]],2,1,1,SUM(AC[[AB]:[DB]])))),""))</f>
        <v/>
      </c>
      <c r="AY55" t="str">
        <f>IF(OR(AY$5="",$S55=""),"",IFERROR(SUM(PRODUCT(INDEX(CMB[[BA_0O]:[BA_2O]],MATCH(ROUND(MIN(SUM(AY$4,$O55/1000),SUM($O55,AY$4/1000)),3),CMB[[Cmb_ID]:[Cmb_ID]],0),SUM(N(AY$1),N($R55),1)),CHOOSE(AC[[M]:[M]],1,1,0,AC[[AB]:[AB]])),PRODUCT(INDEX(CMB[[BD_0O]:[BD_2O]],MATCH(ROUND(MIN(SUM(AY$4,$O55/1000),SUM($O55,AY$4/1000)),3),CMB[[Cmb_ID]:[Cmb_ID]],0),SUM(N(AY$1),N($R55),1)),CHOOSE(AC[[M]:[M]],1,0,1,AC[[DB]:[DB]])),PRODUCT(SUM(ROUND(AVERAGE(VALUE(AY$3),VALUE($P55)),0),CHOOSE(IF(OR(AY$1,$R55),4,INDEX(CMB[[Res_Rare]:[Res_Rare]],MATCH(ROUND(MIN(SUM(AY$4,$O55/1000),SUM($O55,AY$4/1000)),3),CMB[[Cmb_ID]:[Cmb_ID]],0))),-1,-1,0,0)),IF(OR(AY$1,$R55),4,INDEX(CMB[[Cmb_Rare]:[Cmb_Rare]],MATCH(ROUND(MIN(SUM(AY$4,$O55/1000),SUM($O55,AY$4/1000)),3),CMB[[Cmb_ID]:[Cmb_ID]],0))),CHOOSE(AC[[M]:[M]],2,1,1,SUM(AC[[AB]:[DB]])))),""))</f>
        <v/>
      </c>
      <c r="AZ55" t="str">
        <f>IF(OR(AZ$5="",$S55=""),"",IFERROR(SUM(PRODUCT(INDEX(CMB[[BA_0O]:[BA_2O]],MATCH(ROUND(MIN(SUM(AZ$4,$O55/1000),SUM($O55,AZ$4/1000)),3),CMB[[Cmb_ID]:[Cmb_ID]],0),SUM(N(AZ$1),N($R55),1)),CHOOSE(AC[[M]:[M]],1,1,0,AC[[AB]:[AB]])),PRODUCT(INDEX(CMB[[BD_0O]:[BD_2O]],MATCH(ROUND(MIN(SUM(AZ$4,$O55/1000),SUM($O55,AZ$4/1000)),3),CMB[[Cmb_ID]:[Cmb_ID]],0),SUM(N(AZ$1),N($R55),1)),CHOOSE(AC[[M]:[M]],1,0,1,AC[[DB]:[DB]])),PRODUCT(SUM(ROUND(AVERAGE(VALUE(AZ$3),VALUE($P55)),0),CHOOSE(IF(OR(AZ$1,$R55),4,INDEX(CMB[[Res_Rare]:[Res_Rare]],MATCH(ROUND(MIN(SUM(AZ$4,$O55/1000),SUM($O55,AZ$4/1000)),3),CMB[[Cmb_ID]:[Cmb_ID]],0))),-1,-1,0,0)),IF(OR(AZ$1,$R55),4,INDEX(CMB[[Cmb_Rare]:[Cmb_Rare]],MATCH(ROUND(MIN(SUM(AZ$4,$O55/1000),SUM($O55,AZ$4/1000)),3),CMB[[Cmb_ID]:[Cmb_ID]],0))),CHOOSE(AC[[M]:[M]],2,1,1,SUM(AC[[AB]:[DB]])))),""))</f>
        <v/>
      </c>
      <c r="BA55" t="str">
        <f>IF(OR(BA$5="",$S55=""),"",IFERROR(SUM(PRODUCT(INDEX(CMB[[BA_0O]:[BA_2O]],MATCH(ROUND(MIN(SUM(BA$4,$O55/1000),SUM($O55,BA$4/1000)),3),CMB[[Cmb_ID]:[Cmb_ID]],0),SUM(N(BA$1),N($R55),1)),CHOOSE(AC[[M]:[M]],1,1,0,AC[[AB]:[AB]])),PRODUCT(INDEX(CMB[[BD_0O]:[BD_2O]],MATCH(ROUND(MIN(SUM(BA$4,$O55/1000),SUM($O55,BA$4/1000)),3),CMB[[Cmb_ID]:[Cmb_ID]],0),SUM(N(BA$1),N($R55),1)),CHOOSE(AC[[M]:[M]],1,0,1,AC[[DB]:[DB]])),PRODUCT(SUM(ROUND(AVERAGE(VALUE(BA$3),VALUE($P55)),0),CHOOSE(IF(OR(BA$1,$R55),4,INDEX(CMB[[Res_Rare]:[Res_Rare]],MATCH(ROUND(MIN(SUM(BA$4,$O55/1000),SUM($O55,BA$4/1000)),3),CMB[[Cmb_ID]:[Cmb_ID]],0))),-1,-1,0,0)),IF(OR(BA$1,$R55),4,INDEX(CMB[[Cmb_Rare]:[Cmb_Rare]],MATCH(ROUND(MIN(SUM(BA$4,$O55/1000),SUM($O55,BA$4/1000)),3),CMB[[Cmb_ID]:[Cmb_ID]],0))),CHOOSE(AC[[M]:[M]],2,1,1,SUM(AC[[AB]:[DB]])))),""))</f>
        <v/>
      </c>
      <c r="BB55" t="str">
        <f>IF(OR(BB$5="",$S55=""),"",IFERROR(SUM(PRODUCT(INDEX(CMB[[BA_0O]:[BA_2O]],MATCH(ROUND(MIN(SUM(BB$4,$O55/1000),SUM($O55,BB$4/1000)),3),CMB[[Cmb_ID]:[Cmb_ID]],0),SUM(N(BB$1),N($R55),1)),CHOOSE(AC[[M]:[M]],1,1,0,AC[[AB]:[AB]])),PRODUCT(INDEX(CMB[[BD_0O]:[BD_2O]],MATCH(ROUND(MIN(SUM(BB$4,$O55/1000),SUM($O55,BB$4/1000)),3),CMB[[Cmb_ID]:[Cmb_ID]],0),SUM(N(BB$1),N($R55),1)),CHOOSE(AC[[M]:[M]],1,0,1,AC[[DB]:[DB]])),PRODUCT(SUM(ROUND(AVERAGE(VALUE(BB$3),VALUE($P55)),0),CHOOSE(IF(OR(BB$1,$R55),4,INDEX(CMB[[Res_Rare]:[Res_Rare]],MATCH(ROUND(MIN(SUM(BB$4,$O55/1000),SUM($O55,BB$4/1000)),3),CMB[[Cmb_ID]:[Cmb_ID]],0))),-1,-1,0,0)),IF(OR(BB$1,$R55),4,INDEX(CMB[[Cmb_Rare]:[Cmb_Rare]],MATCH(ROUND(MIN(SUM(BB$4,$O55/1000),SUM($O55,BB$4/1000)),3),CMB[[Cmb_ID]:[Cmb_ID]],0))),CHOOSE(AC[[M]:[M]],2,1,1,SUM(AC[[AB]:[DB]])))),""))</f>
        <v/>
      </c>
      <c r="BC55" t="str">
        <f>IF(OR(BC$5="",$S55=""),"",IFERROR(SUM(PRODUCT(INDEX(CMB[[BA_0O]:[BA_2O]],MATCH(ROUND(MIN(SUM(BC$4,$O55/1000),SUM($O55,BC$4/1000)),3),CMB[[Cmb_ID]:[Cmb_ID]],0),SUM(N(BC$1),N($R55),1)),CHOOSE(AC[[M]:[M]],1,1,0,AC[[AB]:[AB]])),PRODUCT(INDEX(CMB[[BD_0O]:[BD_2O]],MATCH(ROUND(MIN(SUM(BC$4,$O55/1000),SUM($O55,BC$4/1000)),3),CMB[[Cmb_ID]:[Cmb_ID]],0),SUM(N(BC$1),N($R55),1)),CHOOSE(AC[[M]:[M]],1,0,1,AC[[DB]:[DB]])),PRODUCT(SUM(ROUND(AVERAGE(VALUE(BC$3),VALUE($P55)),0),CHOOSE(IF(OR(BC$1,$R55),4,INDEX(CMB[[Res_Rare]:[Res_Rare]],MATCH(ROUND(MIN(SUM(BC$4,$O55/1000),SUM($O55,BC$4/1000)),3),CMB[[Cmb_ID]:[Cmb_ID]],0))),-1,-1,0,0)),IF(OR(BC$1,$R55),4,INDEX(CMB[[Cmb_Rare]:[Cmb_Rare]],MATCH(ROUND(MIN(SUM(BC$4,$O55/1000),SUM($O55,BC$4/1000)),3),CMB[[Cmb_ID]:[Cmb_ID]],0))),CHOOSE(AC[[M]:[M]],2,1,1,SUM(AC[[AB]:[DB]])))),""))</f>
        <v/>
      </c>
      <c r="BD55" t="str">
        <f>IF(OR(BD$5="",$S55=""),"",IFERROR(SUM(PRODUCT(INDEX(CMB[[BA_0O]:[BA_2O]],MATCH(ROUND(MIN(SUM(BD$4,$O55/1000),SUM($O55,BD$4/1000)),3),CMB[[Cmb_ID]:[Cmb_ID]],0),SUM(N(BD$1),N($R55),1)),CHOOSE(AC[[M]:[M]],1,1,0,AC[[AB]:[AB]])),PRODUCT(INDEX(CMB[[BD_0O]:[BD_2O]],MATCH(ROUND(MIN(SUM(BD$4,$O55/1000),SUM($O55,BD$4/1000)),3),CMB[[Cmb_ID]:[Cmb_ID]],0),SUM(N(BD$1),N($R55),1)),CHOOSE(AC[[M]:[M]],1,0,1,AC[[DB]:[DB]])),PRODUCT(SUM(ROUND(AVERAGE(VALUE(BD$3),VALUE($P55)),0),CHOOSE(IF(OR(BD$1,$R55),4,INDEX(CMB[[Res_Rare]:[Res_Rare]],MATCH(ROUND(MIN(SUM(BD$4,$O55/1000),SUM($O55,BD$4/1000)),3),CMB[[Cmb_ID]:[Cmb_ID]],0))),-1,-1,0,0)),IF(OR(BD$1,$R55),4,INDEX(CMB[[Cmb_Rare]:[Cmb_Rare]],MATCH(ROUND(MIN(SUM(BD$4,$O55/1000),SUM($O55,BD$4/1000)),3),CMB[[Cmb_ID]:[Cmb_ID]],0))),CHOOSE(AC[[M]:[M]],2,1,1,SUM(AC[[AB]:[DB]])))),""))</f>
        <v/>
      </c>
      <c r="BE55" t="str">
        <f>IF(OR(BE$5="",$S55=""),"",IFERROR(SUM(PRODUCT(INDEX(CMB[[BA_0O]:[BA_2O]],MATCH(ROUND(MIN(SUM(BE$4,$O55/1000),SUM($O55,BE$4/1000)),3),CMB[[Cmb_ID]:[Cmb_ID]],0),SUM(N(BE$1),N($R55),1)),CHOOSE(AC[[M]:[M]],1,1,0,AC[[AB]:[AB]])),PRODUCT(INDEX(CMB[[BD_0O]:[BD_2O]],MATCH(ROUND(MIN(SUM(BE$4,$O55/1000),SUM($O55,BE$4/1000)),3),CMB[[Cmb_ID]:[Cmb_ID]],0),SUM(N(BE$1),N($R55),1)),CHOOSE(AC[[M]:[M]],1,0,1,AC[[DB]:[DB]])),PRODUCT(SUM(ROUND(AVERAGE(VALUE(BE$3),VALUE($P55)),0),CHOOSE(IF(OR(BE$1,$R55),4,INDEX(CMB[[Res_Rare]:[Res_Rare]],MATCH(ROUND(MIN(SUM(BE$4,$O55/1000),SUM($O55,BE$4/1000)),3),CMB[[Cmb_ID]:[Cmb_ID]],0))),-1,-1,0,0)),IF(OR(BE$1,$R55),4,INDEX(CMB[[Cmb_Rare]:[Cmb_Rare]],MATCH(ROUND(MIN(SUM(BE$4,$O55/1000),SUM($O55,BE$4/1000)),3),CMB[[Cmb_ID]:[Cmb_ID]],0))),CHOOSE(AC[[M]:[M]],2,1,1,SUM(AC[[AB]:[DB]])))),""))</f>
        <v/>
      </c>
      <c r="BF55" t="str">
        <f>IF(OR(BF$5="",$S55=""),"",IFERROR(SUM(PRODUCT(INDEX(CMB[[BA_0O]:[BA_2O]],MATCH(ROUND(MIN(SUM(BF$4,$O55/1000),SUM($O55,BF$4/1000)),3),CMB[[Cmb_ID]:[Cmb_ID]],0),SUM(N(BF$1),N($R55),1)),CHOOSE(AC[[M]:[M]],1,1,0,AC[[AB]:[AB]])),PRODUCT(INDEX(CMB[[BD_0O]:[BD_2O]],MATCH(ROUND(MIN(SUM(BF$4,$O55/1000),SUM($O55,BF$4/1000)),3),CMB[[Cmb_ID]:[Cmb_ID]],0),SUM(N(BF$1),N($R55),1)),CHOOSE(AC[[M]:[M]],1,0,1,AC[[DB]:[DB]])),PRODUCT(SUM(ROUND(AVERAGE(VALUE(BF$3),VALUE($P55)),0),CHOOSE(IF(OR(BF$1,$R55),4,INDEX(CMB[[Res_Rare]:[Res_Rare]],MATCH(ROUND(MIN(SUM(BF$4,$O55/1000),SUM($O55,BF$4/1000)),3),CMB[[Cmb_ID]:[Cmb_ID]],0))),-1,-1,0,0)),IF(OR(BF$1,$R55),4,INDEX(CMB[[Cmb_Rare]:[Cmb_Rare]],MATCH(ROUND(MIN(SUM(BF$4,$O55/1000),SUM($O55,BF$4/1000)),3),CMB[[Cmb_ID]:[Cmb_ID]],0))),CHOOSE(AC[[M]:[M]],2,1,1,SUM(AC[[AB]:[DB]])))),""))</f>
        <v/>
      </c>
      <c r="BG55" t="str">
        <f>IF(OR(BG$5="",$S55=""),"",IFERROR(SUM(PRODUCT(INDEX(CMB[[BA_0O]:[BA_2O]],MATCH(ROUND(MIN(SUM(BG$4,$O55/1000),SUM($O55,BG$4/1000)),3),CMB[[Cmb_ID]:[Cmb_ID]],0),SUM(N(BG$1),N($R55),1)),CHOOSE(AC[[M]:[M]],1,1,0,AC[[AB]:[AB]])),PRODUCT(INDEX(CMB[[BD_0O]:[BD_2O]],MATCH(ROUND(MIN(SUM(BG$4,$O55/1000),SUM($O55,BG$4/1000)),3),CMB[[Cmb_ID]:[Cmb_ID]],0),SUM(N(BG$1),N($R55),1)),CHOOSE(AC[[M]:[M]],1,0,1,AC[[DB]:[DB]])),PRODUCT(SUM(ROUND(AVERAGE(VALUE(BG$3),VALUE($P55)),0),CHOOSE(IF(OR(BG$1,$R55),4,INDEX(CMB[[Res_Rare]:[Res_Rare]],MATCH(ROUND(MIN(SUM(BG$4,$O55/1000),SUM($O55,BG$4/1000)),3),CMB[[Cmb_ID]:[Cmb_ID]],0))),-1,-1,0,0)),IF(OR(BG$1,$R55),4,INDEX(CMB[[Cmb_Rare]:[Cmb_Rare]],MATCH(ROUND(MIN(SUM(BG$4,$O55/1000),SUM($O55,BG$4/1000)),3),CMB[[Cmb_ID]:[Cmb_ID]],0))),CHOOSE(AC[[M]:[M]],2,1,1,SUM(AC[[AB]:[DB]])))),""))</f>
        <v/>
      </c>
      <c r="BH55" t="str">
        <f>IF(OR(BH$5="",$S55=""),"",IFERROR(SUM(PRODUCT(INDEX(CMB[[BA_0O]:[BA_2O]],MATCH(ROUND(MIN(SUM(BH$4,$O55/1000),SUM($O55,BH$4/1000)),3),CMB[[Cmb_ID]:[Cmb_ID]],0),SUM(N(BH$1),N($R55),1)),CHOOSE(AC[[M]:[M]],1,1,0,AC[[AB]:[AB]])),PRODUCT(INDEX(CMB[[BD_0O]:[BD_2O]],MATCH(ROUND(MIN(SUM(BH$4,$O55/1000),SUM($O55,BH$4/1000)),3),CMB[[Cmb_ID]:[Cmb_ID]],0),SUM(N(BH$1),N($R55),1)),CHOOSE(AC[[M]:[M]],1,0,1,AC[[DB]:[DB]])),PRODUCT(SUM(ROUND(AVERAGE(VALUE(BH$3),VALUE($P55)),0),CHOOSE(IF(OR(BH$1,$R55),4,INDEX(CMB[[Res_Rare]:[Res_Rare]],MATCH(ROUND(MIN(SUM(BH$4,$O55/1000),SUM($O55,BH$4/1000)),3),CMB[[Cmb_ID]:[Cmb_ID]],0))),-1,-1,0,0)),IF(OR(BH$1,$R55),4,INDEX(CMB[[Cmb_Rare]:[Cmb_Rare]],MATCH(ROUND(MIN(SUM(BH$4,$O55/1000),SUM($O55,BH$4/1000)),3),CMB[[Cmb_ID]:[Cmb_ID]],0))),CHOOSE(AC[[M]:[M]],2,1,1,SUM(AC[[AB]:[DB]])))),""))</f>
        <v/>
      </c>
      <c r="BI55" t="str">
        <f>IF(OR(BI$5="",$S55=""),"",IFERROR(SUM(PRODUCT(INDEX(CMB[[BA_0O]:[BA_2O]],MATCH(ROUND(MIN(SUM(BI$4,$O55/1000),SUM($O55,BI$4/1000)),3),CMB[[Cmb_ID]:[Cmb_ID]],0),SUM(N(BI$1),N($R55),1)),CHOOSE(AC[[M]:[M]],1,1,0,AC[[AB]:[AB]])),PRODUCT(INDEX(CMB[[BD_0O]:[BD_2O]],MATCH(ROUND(MIN(SUM(BI$4,$O55/1000),SUM($O55,BI$4/1000)),3),CMB[[Cmb_ID]:[Cmb_ID]],0),SUM(N(BI$1),N($R55),1)),CHOOSE(AC[[M]:[M]],1,0,1,AC[[DB]:[DB]])),PRODUCT(SUM(ROUND(AVERAGE(VALUE(BI$3),VALUE($P55)),0),CHOOSE(IF(OR(BI$1,$R55),4,INDEX(CMB[[Res_Rare]:[Res_Rare]],MATCH(ROUND(MIN(SUM(BI$4,$O55/1000),SUM($O55,BI$4/1000)),3),CMB[[Cmb_ID]:[Cmb_ID]],0))),-1,-1,0,0)),IF(OR(BI$1,$R55),4,INDEX(CMB[[Cmb_Rare]:[Cmb_Rare]],MATCH(ROUND(MIN(SUM(BI$4,$O55/1000),SUM($O55,BI$4/1000)),3),CMB[[Cmb_ID]:[Cmb_ID]],0))),CHOOSE(AC[[M]:[M]],2,1,1,SUM(AC[[AB]:[DB]])))),""))</f>
        <v/>
      </c>
      <c r="BJ55" t="str">
        <f>IF(OR(BJ$5="",$S55=""),"",IFERROR(SUM(PRODUCT(INDEX(CMB[[BA_0O]:[BA_2O]],MATCH(ROUND(MIN(SUM(BJ$4,$O55/1000),SUM($O55,BJ$4/1000)),3),CMB[[Cmb_ID]:[Cmb_ID]],0),SUM(N(BJ$1),N($R55),1)),CHOOSE(AC[[M]:[M]],1,1,0,AC[[AB]:[AB]])),PRODUCT(INDEX(CMB[[BD_0O]:[BD_2O]],MATCH(ROUND(MIN(SUM(BJ$4,$O55/1000),SUM($O55,BJ$4/1000)),3),CMB[[Cmb_ID]:[Cmb_ID]],0),SUM(N(BJ$1),N($R55),1)),CHOOSE(AC[[M]:[M]],1,0,1,AC[[DB]:[DB]])),PRODUCT(SUM(ROUND(AVERAGE(VALUE(BJ$3),VALUE($P55)),0),CHOOSE(IF(OR(BJ$1,$R55),4,INDEX(CMB[[Res_Rare]:[Res_Rare]],MATCH(ROUND(MIN(SUM(BJ$4,$O55/1000),SUM($O55,BJ$4/1000)),3),CMB[[Cmb_ID]:[Cmb_ID]],0))),-1,-1,0,0)),IF(OR(BJ$1,$R55),4,INDEX(CMB[[Cmb_Rare]:[Cmb_Rare]],MATCH(ROUND(MIN(SUM(BJ$4,$O55/1000),SUM($O55,BJ$4/1000)),3),CMB[[Cmb_ID]:[Cmb_ID]],0))),CHOOSE(AC[[M]:[M]],2,1,1,SUM(AC[[AB]:[DB]])))),""))</f>
        <v/>
      </c>
      <c r="BK55" t="str">
        <f>IF(OR(BK$5="",$S55=""),"",IFERROR(SUM(PRODUCT(INDEX(CMB[[BA_0O]:[BA_2O]],MATCH(ROUND(MIN(SUM(BK$4,$O55/1000),SUM($O55,BK$4/1000)),3),CMB[[Cmb_ID]:[Cmb_ID]],0),SUM(N(BK$1),N($R55),1)),CHOOSE(AC[[M]:[M]],1,1,0,AC[[AB]:[AB]])),PRODUCT(INDEX(CMB[[BD_0O]:[BD_2O]],MATCH(ROUND(MIN(SUM(BK$4,$O55/1000),SUM($O55,BK$4/1000)),3),CMB[[Cmb_ID]:[Cmb_ID]],0),SUM(N(BK$1),N($R55),1)),CHOOSE(AC[[M]:[M]],1,0,1,AC[[DB]:[DB]])),PRODUCT(SUM(ROUND(AVERAGE(VALUE(BK$3),VALUE($P55)),0),CHOOSE(IF(OR(BK$1,$R55),4,INDEX(CMB[[Res_Rare]:[Res_Rare]],MATCH(ROUND(MIN(SUM(BK$4,$O55/1000),SUM($O55,BK$4/1000)),3),CMB[[Cmb_ID]:[Cmb_ID]],0))),-1,-1,0,0)),IF(OR(BK$1,$R55),4,INDEX(CMB[[Cmb_Rare]:[Cmb_Rare]],MATCH(ROUND(MIN(SUM(BK$4,$O55/1000),SUM($O55,BK$4/1000)),3),CMB[[Cmb_ID]:[Cmb_ID]],0))),CHOOSE(AC[[M]:[M]],2,1,1,SUM(AC[[AB]:[DB]])))),""))</f>
        <v/>
      </c>
      <c r="BL55" t="str">
        <f>IF(OR(BL$5="",$S55=""),"",IFERROR(SUM(PRODUCT(INDEX(CMB[[BA_0O]:[BA_2O]],MATCH(ROUND(MIN(SUM(BL$4,$O55/1000),SUM($O55,BL$4/1000)),3),CMB[[Cmb_ID]:[Cmb_ID]],0),SUM(N(BL$1),N($R55),1)),CHOOSE(AC[[M]:[M]],1,1,0,AC[[AB]:[AB]])),PRODUCT(INDEX(CMB[[BD_0O]:[BD_2O]],MATCH(ROUND(MIN(SUM(BL$4,$O55/1000),SUM($O55,BL$4/1000)),3),CMB[[Cmb_ID]:[Cmb_ID]],0),SUM(N(BL$1),N($R55),1)),CHOOSE(AC[[M]:[M]],1,0,1,AC[[DB]:[DB]])),PRODUCT(SUM(ROUND(AVERAGE(VALUE(BL$3),VALUE($P55)),0),CHOOSE(IF(OR(BL$1,$R55),4,INDEX(CMB[[Res_Rare]:[Res_Rare]],MATCH(ROUND(MIN(SUM(BL$4,$O55/1000),SUM($O55,BL$4/1000)),3),CMB[[Cmb_ID]:[Cmb_ID]],0))),-1,-1,0,0)),IF(OR(BL$1,$R55),4,INDEX(CMB[[Cmb_Rare]:[Cmb_Rare]],MATCH(ROUND(MIN(SUM(BL$4,$O55/1000),SUM($O55,BL$4/1000)),3),CMB[[Cmb_ID]:[Cmb_ID]],0))),CHOOSE(AC[[M]:[M]],2,1,1,SUM(AC[[AB]:[DB]])))),""))</f>
        <v/>
      </c>
      <c r="BM55" t="str">
        <f>IF(OR(BM$5="",$S55=""),"",IFERROR(SUM(PRODUCT(INDEX(CMB[[BA_0O]:[BA_2O]],MATCH(ROUND(MIN(SUM(BM$4,$O55/1000),SUM($O55,BM$4/1000)),3),CMB[[Cmb_ID]:[Cmb_ID]],0),SUM(N(BM$1),N($R55),1)),CHOOSE(AC[[M]:[M]],1,1,0,AC[[AB]:[AB]])),PRODUCT(INDEX(CMB[[BD_0O]:[BD_2O]],MATCH(ROUND(MIN(SUM(BM$4,$O55/1000),SUM($O55,BM$4/1000)),3),CMB[[Cmb_ID]:[Cmb_ID]],0),SUM(N(BM$1),N($R55),1)),CHOOSE(AC[[M]:[M]],1,0,1,AC[[DB]:[DB]])),PRODUCT(SUM(ROUND(AVERAGE(VALUE(BM$3),VALUE($P55)),0),CHOOSE(IF(OR(BM$1,$R55),4,INDEX(CMB[[Res_Rare]:[Res_Rare]],MATCH(ROUND(MIN(SUM(BM$4,$O55/1000),SUM($O55,BM$4/1000)),3),CMB[[Cmb_ID]:[Cmb_ID]],0))),-1,-1,0,0)),IF(OR(BM$1,$R55),4,INDEX(CMB[[Cmb_Rare]:[Cmb_Rare]],MATCH(ROUND(MIN(SUM(BM$4,$O55/1000),SUM($O55,BM$4/1000)),3),CMB[[Cmb_ID]:[Cmb_ID]],0))),CHOOSE(AC[[M]:[M]],2,1,1,SUM(AC[[AB]:[DB]])))),""))</f>
        <v/>
      </c>
      <c r="BN55" t="str">
        <f>IF(OR(BN$5="",$S55=""),"",IFERROR(SUM(PRODUCT(INDEX(CMB[[BA_0O]:[BA_2O]],MATCH(ROUND(MIN(SUM(BN$4,$O55/1000),SUM($O55,BN$4/1000)),3),CMB[[Cmb_ID]:[Cmb_ID]],0),SUM(N(BN$1),N($R55),1)),CHOOSE(AC[[M]:[M]],1,1,0,AC[[AB]:[AB]])),PRODUCT(INDEX(CMB[[BD_0O]:[BD_2O]],MATCH(ROUND(MIN(SUM(BN$4,$O55/1000),SUM($O55,BN$4/1000)),3),CMB[[Cmb_ID]:[Cmb_ID]],0),SUM(N(BN$1),N($R55),1)),CHOOSE(AC[[M]:[M]],1,0,1,AC[[DB]:[DB]])),PRODUCT(SUM(ROUND(AVERAGE(VALUE(BN$3),VALUE($P55)),0),CHOOSE(IF(OR(BN$1,$R55),4,INDEX(CMB[[Res_Rare]:[Res_Rare]],MATCH(ROUND(MIN(SUM(BN$4,$O55/1000),SUM($O55,BN$4/1000)),3),CMB[[Cmb_ID]:[Cmb_ID]],0))),-1,-1,0,0)),IF(OR(BN$1,$R55),4,INDEX(CMB[[Cmb_Rare]:[Cmb_Rare]],MATCH(ROUND(MIN(SUM(BN$4,$O55/1000),SUM($O55,BN$4/1000)),3),CMB[[Cmb_ID]:[Cmb_ID]],0))),CHOOSE(AC[[M]:[M]],2,1,1,SUM(AC[[AB]:[DB]])))),""))</f>
        <v/>
      </c>
      <c r="BO55" t="str">
        <f>IF(OR(BO$5="",$S55=""),"",IFERROR(SUM(PRODUCT(INDEX(CMB[[BA_0O]:[BA_2O]],MATCH(ROUND(MIN(SUM(BO$4,$O55/1000),SUM($O55,BO$4/1000)),3),CMB[[Cmb_ID]:[Cmb_ID]],0),SUM(N(BO$1),N($R55),1)),CHOOSE(AC[[M]:[M]],1,1,0,AC[[AB]:[AB]])),PRODUCT(INDEX(CMB[[BD_0O]:[BD_2O]],MATCH(ROUND(MIN(SUM(BO$4,$O55/1000),SUM($O55,BO$4/1000)),3),CMB[[Cmb_ID]:[Cmb_ID]],0),SUM(N(BO$1),N($R55),1)),CHOOSE(AC[[M]:[M]],1,0,1,AC[[DB]:[DB]])),PRODUCT(SUM(ROUND(AVERAGE(VALUE(BO$3),VALUE($P55)),0),CHOOSE(IF(OR(BO$1,$R55),4,INDEX(CMB[[Res_Rare]:[Res_Rare]],MATCH(ROUND(MIN(SUM(BO$4,$O55/1000),SUM($O55,BO$4/1000)),3),CMB[[Cmb_ID]:[Cmb_ID]],0))),-1,-1,0,0)),IF(OR(BO$1,$R55),4,INDEX(CMB[[Cmb_Rare]:[Cmb_Rare]],MATCH(ROUND(MIN(SUM(BO$4,$O55/1000),SUM($O55,BO$4/1000)),3),CMB[[Cmb_ID]:[Cmb_ID]],0))),CHOOSE(AC[[M]:[M]],2,1,1,SUM(AC[[AB]:[DB]])))),""))</f>
        <v/>
      </c>
      <c r="BP55" t="str">
        <f>IF(OR(BP$5="",$S55=""),"",IFERROR(SUM(PRODUCT(INDEX(CMB[[BA_0O]:[BA_2O]],MATCH(ROUND(MIN(SUM(BP$4,$O55/1000),SUM($O55,BP$4/1000)),3),CMB[[Cmb_ID]:[Cmb_ID]],0),SUM(N(BP$1),N($R55),1)),CHOOSE(AC[[M]:[M]],1,1,0,AC[[AB]:[AB]])),PRODUCT(INDEX(CMB[[BD_0O]:[BD_2O]],MATCH(ROUND(MIN(SUM(BP$4,$O55/1000),SUM($O55,BP$4/1000)),3),CMB[[Cmb_ID]:[Cmb_ID]],0),SUM(N(BP$1),N($R55),1)),CHOOSE(AC[[M]:[M]],1,0,1,AC[[DB]:[DB]])),PRODUCT(SUM(ROUND(AVERAGE(VALUE(BP$3),VALUE($P55)),0),CHOOSE(IF(OR(BP$1,$R55),4,INDEX(CMB[[Res_Rare]:[Res_Rare]],MATCH(ROUND(MIN(SUM(BP$4,$O55/1000),SUM($O55,BP$4/1000)),3),CMB[[Cmb_ID]:[Cmb_ID]],0))),-1,-1,0,0)),IF(OR(BP$1,$R55),4,INDEX(CMB[[Cmb_Rare]:[Cmb_Rare]],MATCH(ROUND(MIN(SUM(BP$4,$O55/1000),SUM($O55,BP$4/1000)),3),CMB[[Cmb_ID]:[Cmb_ID]],0))),CHOOSE(AC[[M]:[M]],2,1,1,SUM(AC[[AB]:[DB]])))),""))</f>
        <v/>
      </c>
      <c r="BQ55" t="str">
        <f>IF(OR(BQ$5="",$S55=""),"",IFERROR(SUM(PRODUCT(INDEX(CMB[[BA_0O]:[BA_2O]],MATCH(ROUND(MIN(SUM(BQ$4,$O55/1000),SUM($O55,BQ$4/1000)),3),CMB[[Cmb_ID]:[Cmb_ID]],0),SUM(N(BQ$1),N($R55),1)),CHOOSE(AC[[M]:[M]],1,1,0,AC[[AB]:[AB]])),PRODUCT(INDEX(CMB[[BD_0O]:[BD_2O]],MATCH(ROUND(MIN(SUM(BQ$4,$O55/1000),SUM($O55,BQ$4/1000)),3),CMB[[Cmb_ID]:[Cmb_ID]],0),SUM(N(BQ$1),N($R55),1)),CHOOSE(AC[[M]:[M]],1,0,1,AC[[DB]:[DB]])),PRODUCT(SUM(ROUND(AVERAGE(VALUE(BQ$3),VALUE($P55)),0),CHOOSE(IF(OR(BQ$1,$R55),4,INDEX(CMB[[Res_Rare]:[Res_Rare]],MATCH(ROUND(MIN(SUM(BQ$4,$O55/1000),SUM($O55,BQ$4/1000)),3),CMB[[Cmb_ID]:[Cmb_ID]],0))),-1,-1,0,0)),IF(OR(BQ$1,$R55),4,INDEX(CMB[[Cmb_Rare]:[Cmb_Rare]],MATCH(ROUND(MIN(SUM(BQ$4,$O55/1000),SUM($O55,BQ$4/1000)),3),CMB[[Cmb_ID]:[Cmb_ID]],0))),CHOOSE(AC[[M]:[M]],2,1,1,SUM(AC[[AB]:[DB]])))),""))</f>
        <v/>
      </c>
      <c r="BR55" t="str">
        <f>IF(OR(BR$5="",$S55=""),"",IFERROR(SUM(PRODUCT(INDEX(CMB[[BA_0O]:[BA_2O]],MATCH(ROUND(MIN(SUM(BR$4,$O55/1000),SUM($O55,BR$4/1000)),3),CMB[[Cmb_ID]:[Cmb_ID]],0),SUM(N(BR$1),N($R55),1)),CHOOSE(AC[[M]:[M]],1,1,0,AC[[AB]:[AB]])),PRODUCT(INDEX(CMB[[BD_0O]:[BD_2O]],MATCH(ROUND(MIN(SUM(BR$4,$O55/1000),SUM($O55,BR$4/1000)),3),CMB[[Cmb_ID]:[Cmb_ID]],0),SUM(N(BR$1),N($R55),1)),CHOOSE(AC[[M]:[M]],1,0,1,AC[[DB]:[DB]])),PRODUCT(SUM(ROUND(AVERAGE(VALUE(BR$3),VALUE($P55)),0),CHOOSE(IF(OR(BR$1,$R55),4,INDEX(CMB[[Res_Rare]:[Res_Rare]],MATCH(ROUND(MIN(SUM(BR$4,$O55/1000),SUM($O55,BR$4/1000)),3),CMB[[Cmb_ID]:[Cmb_ID]],0))),-1,-1,0,0)),IF(OR(BR$1,$R55),4,INDEX(CMB[[Cmb_Rare]:[Cmb_Rare]],MATCH(ROUND(MIN(SUM(BR$4,$O55/1000),SUM($O55,BR$4/1000)),3),CMB[[Cmb_ID]:[Cmb_ID]],0))),CHOOSE(AC[[M]:[M]],2,1,1,SUM(AC[[AB]:[DB]])))),""))</f>
        <v/>
      </c>
      <c r="BS55" t="str">
        <f>IF(OR(BS$5="",$S55=""),"",IFERROR(SUM(PRODUCT(INDEX(CMB[[BA_0O]:[BA_2O]],MATCH(ROUND(MIN(SUM(BS$4,$O55/1000),SUM($O55,BS$4/1000)),3),CMB[[Cmb_ID]:[Cmb_ID]],0),SUM(N(BS$1),N($R55),1)),CHOOSE(AC[[M]:[M]],1,1,0,AC[[AB]:[AB]])),PRODUCT(INDEX(CMB[[BD_0O]:[BD_2O]],MATCH(ROUND(MIN(SUM(BS$4,$O55/1000),SUM($O55,BS$4/1000)),3),CMB[[Cmb_ID]:[Cmb_ID]],0),SUM(N(BS$1),N($R55),1)),CHOOSE(AC[[M]:[M]],1,0,1,AC[[DB]:[DB]])),PRODUCT(SUM(ROUND(AVERAGE(VALUE(BS$3),VALUE($P55)),0),CHOOSE(IF(OR(BS$1,$R55),4,INDEX(CMB[[Res_Rare]:[Res_Rare]],MATCH(ROUND(MIN(SUM(BS$4,$O55/1000),SUM($O55,BS$4/1000)),3),CMB[[Cmb_ID]:[Cmb_ID]],0))),-1,-1,0,0)),IF(OR(BS$1,$R55),4,INDEX(CMB[[Cmb_Rare]:[Cmb_Rare]],MATCH(ROUND(MIN(SUM(BS$4,$O55/1000),SUM($O55,BS$4/1000)),3),CMB[[Cmb_ID]:[Cmb_ID]],0))),CHOOSE(AC[[M]:[M]],2,1,1,SUM(AC[[AB]:[DB]])))),""))</f>
        <v/>
      </c>
      <c r="BT55" t="str">
        <f>IF(OR(BT$5="",$S55=""),"",IFERROR(SUM(PRODUCT(INDEX(CMB[[BA_0O]:[BA_2O]],MATCH(ROUND(MIN(SUM(BT$4,$O55/1000),SUM($O55,BT$4/1000)),3),CMB[[Cmb_ID]:[Cmb_ID]],0),SUM(N(BT$1),N($R55),1)),CHOOSE(AC[[M]:[M]],1,1,0,AC[[AB]:[AB]])),PRODUCT(INDEX(CMB[[BD_0O]:[BD_2O]],MATCH(ROUND(MIN(SUM(BT$4,$O55/1000),SUM($O55,BT$4/1000)),3),CMB[[Cmb_ID]:[Cmb_ID]],0),SUM(N(BT$1),N($R55),1)),CHOOSE(AC[[M]:[M]],1,0,1,AC[[DB]:[DB]])),PRODUCT(SUM(ROUND(AVERAGE(VALUE(BT$3),VALUE($P55)),0),CHOOSE(IF(OR(BT$1,$R55),4,INDEX(CMB[[Res_Rare]:[Res_Rare]],MATCH(ROUND(MIN(SUM(BT$4,$O55/1000),SUM($O55,BT$4/1000)),3),CMB[[Cmb_ID]:[Cmb_ID]],0))),-1,-1,0,0)),IF(OR(BT$1,$R55),4,INDEX(CMB[[Cmb_Rare]:[Cmb_Rare]],MATCH(ROUND(MIN(SUM(BT$4,$O55/1000),SUM($O55,BT$4/1000)),3),CMB[[Cmb_ID]:[Cmb_ID]],0))),CHOOSE(AC[[M]:[M]],2,1,1,SUM(AC[[AB]:[DB]])))),""))</f>
        <v/>
      </c>
      <c r="BU55" t="str">
        <f>IF(OR(BU$5="",$S55=""),"",IFERROR(SUM(PRODUCT(INDEX(CMB[[BA_0O]:[BA_2O]],MATCH(ROUND(MIN(SUM(BU$4,$O55/1000),SUM($O55,BU$4/1000)),3),CMB[[Cmb_ID]:[Cmb_ID]],0),SUM(N(BU$1),N($R55),1)),CHOOSE(AC[[M]:[M]],1,1,0,AC[[AB]:[AB]])),PRODUCT(INDEX(CMB[[BD_0O]:[BD_2O]],MATCH(ROUND(MIN(SUM(BU$4,$O55/1000),SUM($O55,BU$4/1000)),3),CMB[[Cmb_ID]:[Cmb_ID]],0),SUM(N(BU$1),N($R55),1)),CHOOSE(AC[[M]:[M]],1,0,1,AC[[DB]:[DB]])),PRODUCT(SUM(ROUND(AVERAGE(VALUE(BU$3),VALUE($P55)),0),CHOOSE(IF(OR(BU$1,$R55),4,INDEX(CMB[[Res_Rare]:[Res_Rare]],MATCH(ROUND(MIN(SUM(BU$4,$O55/1000),SUM($O55,BU$4/1000)),3),CMB[[Cmb_ID]:[Cmb_ID]],0))),-1,-1,0,0)),IF(OR(BU$1,$R55),4,INDEX(CMB[[Cmb_Rare]:[Cmb_Rare]],MATCH(ROUND(MIN(SUM(BU$4,$O55/1000),SUM($O55,BU$4/1000)),3),CMB[[Cmb_ID]:[Cmb_ID]],0))),CHOOSE(AC[[M]:[M]],2,1,1,SUM(AC[[AB]:[DB]])))),""))</f>
        <v/>
      </c>
      <c r="BV55" t="str">
        <f>IF(OR(BV$5="",$S55=""),"",IFERROR(SUM(PRODUCT(INDEX(CMB[[BA_0O]:[BA_2O]],MATCH(ROUND(MIN(SUM(BV$4,$O55/1000),SUM($O55,BV$4/1000)),3),CMB[[Cmb_ID]:[Cmb_ID]],0),SUM(N(BV$1),N($R55),1)),CHOOSE(AC[[M]:[M]],1,1,0,AC[[AB]:[AB]])),PRODUCT(INDEX(CMB[[BD_0O]:[BD_2O]],MATCH(ROUND(MIN(SUM(BV$4,$O55/1000),SUM($O55,BV$4/1000)),3),CMB[[Cmb_ID]:[Cmb_ID]],0),SUM(N(BV$1),N($R55),1)),CHOOSE(AC[[M]:[M]],1,0,1,AC[[DB]:[DB]])),PRODUCT(SUM(ROUND(AVERAGE(VALUE(BV$3),VALUE($P55)),0),CHOOSE(IF(OR(BV$1,$R55),4,INDEX(CMB[[Res_Rare]:[Res_Rare]],MATCH(ROUND(MIN(SUM(BV$4,$O55/1000),SUM($O55,BV$4/1000)),3),CMB[[Cmb_ID]:[Cmb_ID]],0))),-1,-1,0,0)),IF(OR(BV$1,$R55),4,INDEX(CMB[[Cmb_Rare]:[Cmb_Rare]],MATCH(ROUND(MIN(SUM(BV$4,$O55/1000),SUM($O55,BV$4/1000)),3),CMB[[Cmb_ID]:[Cmb_ID]],0))),CHOOSE(AC[[M]:[M]],2,1,1,SUM(AC[[AB]:[DB]])))),""))</f>
        <v/>
      </c>
      <c r="BW55" t="str">
        <f>IF(OR(BW$5="",$S55=""),"",IFERROR(SUM(PRODUCT(INDEX(CMB[[BA_0O]:[BA_2O]],MATCH(ROUND(MIN(SUM(BW$4,$O55/1000),SUM($O55,BW$4/1000)),3),CMB[[Cmb_ID]:[Cmb_ID]],0),SUM(N(BW$1),N($R55),1)),CHOOSE(AC[[M]:[M]],1,1,0,AC[[AB]:[AB]])),PRODUCT(INDEX(CMB[[BD_0O]:[BD_2O]],MATCH(ROUND(MIN(SUM(BW$4,$O55/1000),SUM($O55,BW$4/1000)),3),CMB[[Cmb_ID]:[Cmb_ID]],0),SUM(N(BW$1),N($R55),1)),CHOOSE(AC[[M]:[M]],1,0,1,AC[[DB]:[DB]])),PRODUCT(SUM(ROUND(AVERAGE(VALUE(BW$3),VALUE($P55)),0),CHOOSE(IF(OR(BW$1,$R55),4,INDEX(CMB[[Res_Rare]:[Res_Rare]],MATCH(ROUND(MIN(SUM(BW$4,$O55/1000),SUM($O55,BW$4/1000)),3),CMB[[Cmb_ID]:[Cmb_ID]],0))),-1,-1,0,0)),IF(OR(BW$1,$R55),4,INDEX(CMB[[Cmb_Rare]:[Cmb_Rare]],MATCH(ROUND(MIN(SUM(BW$4,$O55/1000),SUM($O55,BW$4/1000)),3),CMB[[Cmb_ID]:[Cmb_ID]],0))),CHOOSE(AC[[M]:[M]],2,1,1,SUM(AC[[AB]:[DB]])))),""))</f>
        <v/>
      </c>
      <c r="BX55" t="str">
        <f>IF(OR(BX$5="",$S55=""),"",IFERROR(SUM(PRODUCT(INDEX(CMB[[BA_0O]:[BA_2O]],MATCH(ROUND(MIN(SUM(BX$4,$O55/1000),SUM($O55,BX$4/1000)),3),CMB[[Cmb_ID]:[Cmb_ID]],0),SUM(N(BX$1),N($R55),1)),CHOOSE(AC[[M]:[M]],1,1,0,AC[[AB]:[AB]])),PRODUCT(INDEX(CMB[[BD_0O]:[BD_2O]],MATCH(ROUND(MIN(SUM(BX$4,$O55/1000),SUM($O55,BX$4/1000)),3),CMB[[Cmb_ID]:[Cmb_ID]],0),SUM(N(BX$1),N($R55),1)),CHOOSE(AC[[M]:[M]],1,0,1,AC[[DB]:[DB]])),PRODUCT(SUM(ROUND(AVERAGE(VALUE(BX$3),VALUE($P55)),0),CHOOSE(IF(OR(BX$1,$R55),4,INDEX(CMB[[Res_Rare]:[Res_Rare]],MATCH(ROUND(MIN(SUM(BX$4,$O55/1000),SUM($O55,BX$4/1000)),3),CMB[[Cmb_ID]:[Cmb_ID]],0))),-1,-1,0,0)),IF(OR(BX$1,$R55),4,INDEX(CMB[[Cmb_Rare]:[Cmb_Rare]],MATCH(ROUND(MIN(SUM(BX$4,$O55/1000),SUM($O55,BX$4/1000)),3),CMB[[Cmb_ID]:[Cmb_ID]],0))),CHOOSE(AC[[M]:[M]],2,1,1,SUM(AC[[AB]:[DB]])))),""))</f>
        <v/>
      </c>
      <c r="BY55" t="str">
        <f>IF(OR(BY$5="",$S55=""),"",IFERROR(SUM(PRODUCT(INDEX(CMB[[BA_0O]:[BA_2O]],MATCH(ROUND(MIN(SUM(BY$4,$O55/1000),SUM($O55,BY$4/1000)),3),CMB[[Cmb_ID]:[Cmb_ID]],0),SUM(N(BY$1),N($R55),1)),CHOOSE(AC[[M]:[M]],1,1,0,AC[[AB]:[AB]])),PRODUCT(INDEX(CMB[[BD_0O]:[BD_2O]],MATCH(ROUND(MIN(SUM(BY$4,$O55/1000),SUM($O55,BY$4/1000)),3),CMB[[Cmb_ID]:[Cmb_ID]],0),SUM(N(BY$1),N($R55),1)),CHOOSE(AC[[M]:[M]],1,0,1,AC[[DB]:[DB]])),PRODUCT(SUM(ROUND(AVERAGE(VALUE(BY$3),VALUE($P55)),0),CHOOSE(IF(OR(BY$1,$R55),4,INDEX(CMB[[Res_Rare]:[Res_Rare]],MATCH(ROUND(MIN(SUM(BY$4,$O55/1000),SUM($O55,BY$4/1000)),3),CMB[[Cmb_ID]:[Cmb_ID]],0))),-1,-1,0,0)),IF(OR(BY$1,$R55),4,INDEX(CMB[[Cmb_Rare]:[Cmb_Rare]],MATCH(ROUND(MIN(SUM(BY$4,$O55/1000),SUM($O55,BY$4/1000)),3),CMB[[Cmb_ID]:[Cmb_ID]],0))),CHOOSE(AC[[M]:[M]],2,1,1,SUM(AC[[AB]:[DB]])))),""))</f>
        <v/>
      </c>
      <c r="BZ55" t="str">
        <f>IF(OR(BZ$5="",$S55=""),"",IFERROR(SUM(PRODUCT(INDEX(CMB[[BA_0O]:[BA_2O]],MATCH(ROUND(MIN(SUM(BZ$4,$O55/1000),SUM($O55,BZ$4/1000)),3),CMB[[Cmb_ID]:[Cmb_ID]],0),SUM(N(BZ$1),N($R55),1)),CHOOSE(AC[[M]:[M]],1,1,0,AC[[AB]:[AB]])),PRODUCT(INDEX(CMB[[BD_0O]:[BD_2O]],MATCH(ROUND(MIN(SUM(BZ$4,$O55/1000),SUM($O55,BZ$4/1000)),3),CMB[[Cmb_ID]:[Cmb_ID]],0),SUM(N(BZ$1),N($R55),1)),CHOOSE(AC[[M]:[M]],1,0,1,AC[[DB]:[DB]])),PRODUCT(SUM(ROUND(AVERAGE(VALUE(BZ$3),VALUE($P55)),0),CHOOSE(IF(OR(BZ$1,$R55),4,INDEX(CMB[[Res_Rare]:[Res_Rare]],MATCH(ROUND(MIN(SUM(BZ$4,$O55/1000),SUM($O55,BZ$4/1000)),3),CMB[[Cmb_ID]:[Cmb_ID]],0))),-1,-1,0,0)),IF(OR(BZ$1,$R55),4,INDEX(CMB[[Cmb_Rare]:[Cmb_Rare]],MATCH(ROUND(MIN(SUM(BZ$4,$O55/1000),SUM($O55,BZ$4/1000)),3),CMB[[Cmb_ID]:[Cmb_ID]],0))),CHOOSE(AC[[M]:[M]],2,1,1,SUM(AC[[AB]:[DB]])))),""))</f>
        <v/>
      </c>
      <c r="CA55" t="str">
        <f>IF(OR(CA$5="",$S55=""),"",IFERROR(SUM(PRODUCT(INDEX(CMB[[BA_0O]:[BA_2O]],MATCH(ROUND(MIN(SUM(CA$4,$O55/1000),SUM($O55,CA$4/1000)),3),CMB[[Cmb_ID]:[Cmb_ID]],0),SUM(N(CA$1),N($R55),1)),CHOOSE(AC[[M]:[M]],1,1,0,AC[[AB]:[AB]])),PRODUCT(INDEX(CMB[[BD_0O]:[BD_2O]],MATCH(ROUND(MIN(SUM(CA$4,$O55/1000),SUM($O55,CA$4/1000)),3),CMB[[Cmb_ID]:[Cmb_ID]],0),SUM(N(CA$1),N($R55),1)),CHOOSE(AC[[M]:[M]],1,0,1,AC[[DB]:[DB]])),PRODUCT(SUM(ROUND(AVERAGE(VALUE(CA$3),VALUE($P55)),0),CHOOSE(IF(OR(CA$1,$R55),4,INDEX(CMB[[Res_Rare]:[Res_Rare]],MATCH(ROUND(MIN(SUM(CA$4,$O55/1000),SUM($O55,CA$4/1000)),3),CMB[[Cmb_ID]:[Cmb_ID]],0))),-1,-1,0,0)),IF(OR(CA$1,$R55),4,INDEX(CMB[[Cmb_Rare]:[Cmb_Rare]],MATCH(ROUND(MIN(SUM(CA$4,$O55/1000),SUM($O55,CA$4/1000)),3),CMB[[Cmb_ID]:[Cmb_ID]],0))),CHOOSE(AC[[M]:[M]],2,1,1,SUM(AC[[AB]:[DB]])))),""))</f>
        <v/>
      </c>
      <c r="CB55" t="str">
        <f>IF(OR(CB$5="",$S55=""),"",IFERROR(SUM(PRODUCT(INDEX(CMB[[BA_0O]:[BA_2O]],MATCH(ROUND(MIN(SUM(CB$4,$O55/1000),SUM($O55,CB$4/1000)),3),CMB[[Cmb_ID]:[Cmb_ID]],0),SUM(N(CB$1),N($R55),1)),CHOOSE(AC[[M]:[M]],1,1,0,AC[[AB]:[AB]])),PRODUCT(INDEX(CMB[[BD_0O]:[BD_2O]],MATCH(ROUND(MIN(SUM(CB$4,$O55/1000),SUM($O55,CB$4/1000)),3),CMB[[Cmb_ID]:[Cmb_ID]],0),SUM(N(CB$1),N($R55),1)),CHOOSE(AC[[M]:[M]],1,0,1,AC[[DB]:[DB]])),PRODUCT(SUM(ROUND(AVERAGE(VALUE(CB$3),VALUE($P55)),0),CHOOSE(IF(OR(CB$1,$R55),4,INDEX(CMB[[Res_Rare]:[Res_Rare]],MATCH(ROUND(MIN(SUM(CB$4,$O55/1000),SUM($O55,CB$4/1000)),3),CMB[[Cmb_ID]:[Cmb_ID]],0))),-1,-1,0,0)),IF(OR(CB$1,$R55),4,INDEX(CMB[[Cmb_Rare]:[Cmb_Rare]],MATCH(ROUND(MIN(SUM(CB$4,$O55/1000),SUM($O55,CB$4/1000)),3),CMB[[Cmb_ID]:[Cmb_ID]],0))),CHOOSE(AC[[M]:[M]],2,1,1,SUM(AC[[AB]:[DB]])))),""))</f>
        <v/>
      </c>
      <c r="CC55" t="str">
        <f>IF(OR(CC$5="",$S55=""),"",IFERROR(SUM(PRODUCT(INDEX(CMB[[BA_0O]:[BA_2O]],MATCH(ROUND(MIN(SUM(CC$4,$O55/1000),SUM($O55,CC$4/1000)),3),CMB[[Cmb_ID]:[Cmb_ID]],0),SUM(N(CC$1),N($R55),1)),CHOOSE(AC[[M]:[M]],1,1,0,AC[[AB]:[AB]])),PRODUCT(INDEX(CMB[[BD_0O]:[BD_2O]],MATCH(ROUND(MIN(SUM(CC$4,$O55/1000),SUM($O55,CC$4/1000)),3),CMB[[Cmb_ID]:[Cmb_ID]],0),SUM(N(CC$1),N($R55),1)),CHOOSE(AC[[M]:[M]],1,0,1,AC[[DB]:[DB]])),PRODUCT(SUM(ROUND(AVERAGE(VALUE(CC$3),VALUE($P55)),0),CHOOSE(IF(OR(CC$1,$R55),4,INDEX(CMB[[Res_Rare]:[Res_Rare]],MATCH(ROUND(MIN(SUM(CC$4,$O55/1000),SUM($O55,CC$4/1000)),3),CMB[[Cmb_ID]:[Cmb_ID]],0))),-1,-1,0,0)),IF(OR(CC$1,$R55),4,INDEX(CMB[[Cmb_Rare]:[Cmb_Rare]],MATCH(ROUND(MIN(SUM(CC$4,$O55/1000),SUM($O55,CC$4/1000)),3),CMB[[Cmb_ID]:[Cmb_ID]],0))),CHOOSE(AC[[M]:[M]],2,1,1,SUM(AC[[AB]:[DB]])))),""))</f>
        <v/>
      </c>
      <c r="CD55" t="str">
        <f>IF(OR(CD$5="",$S55=""),"",IFERROR(SUM(PRODUCT(INDEX(CMB[[BA_0O]:[BA_2O]],MATCH(ROUND(MIN(SUM(CD$4,$O55/1000),SUM($O55,CD$4/1000)),3),CMB[[Cmb_ID]:[Cmb_ID]],0),SUM(N(CD$1),N($R55),1)),CHOOSE(AC[[M]:[M]],1,1,0,AC[[AB]:[AB]])),PRODUCT(INDEX(CMB[[BD_0O]:[BD_2O]],MATCH(ROUND(MIN(SUM(CD$4,$O55/1000),SUM($O55,CD$4/1000)),3),CMB[[Cmb_ID]:[Cmb_ID]],0),SUM(N(CD$1),N($R55),1)),CHOOSE(AC[[M]:[M]],1,0,1,AC[[DB]:[DB]])),PRODUCT(SUM(ROUND(AVERAGE(VALUE(CD$3),VALUE($P55)),0),CHOOSE(IF(OR(CD$1,$R55),4,INDEX(CMB[[Res_Rare]:[Res_Rare]],MATCH(ROUND(MIN(SUM(CD$4,$O55/1000),SUM($O55,CD$4/1000)),3),CMB[[Cmb_ID]:[Cmb_ID]],0))),-1,-1,0,0)),IF(OR(CD$1,$R55),4,INDEX(CMB[[Cmb_Rare]:[Cmb_Rare]],MATCH(ROUND(MIN(SUM(CD$4,$O55/1000),SUM($O55,CD$4/1000)),3),CMB[[Cmb_ID]:[Cmb_ID]],0))),CHOOSE(AC[[M]:[M]],2,1,1,SUM(AC[[AB]:[DB]])))),""))</f>
        <v/>
      </c>
      <c r="CE55" t="str">
        <f>IF(OR(CE$5="",$S55=""),"",IFERROR(SUM(PRODUCT(INDEX(CMB[[BA_0O]:[BA_2O]],MATCH(ROUND(MIN(SUM(CE$4,$O55/1000),SUM($O55,CE$4/1000)),3),CMB[[Cmb_ID]:[Cmb_ID]],0),SUM(N(CE$1),N($R55),1)),CHOOSE(AC[[M]:[M]],1,1,0,AC[[AB]:[AB]])),PRODUCT(INDEX(CMB[[BD_0O]:[BD_2O]],MATCH(ROUND(MIN(SUM(CE$4,$O55/1000),SUM($O55,CE$4/1000)),3),CMB[[Cmb_ID]:[Cmb_ID]],0),SUM(N(CE$1),N($R55),1)),CHOOSE(AC[[M]:[M]],1,0,1,AC[[DB]:[DB]])),PRODUCT(SUM(ROUND(AVERAGE(VALUE(CE$3),VALUE($P55)),0),CHOOSE(IF(OR(CE$1,$R55),4,INDEX(CMB[[Res_Rare]:[Res_Rare]],MATCH(ROUND(MIN(SUM(CE$4,$O55/1000),SUM($O55,CE$4/1000)),3),CMB[[Cmb_ID]:[Cmb_ID]],0))),-1,-1,0,0)),IF(OR(CE$1,$R55),4,INDEX(CMB[[Cmb_Rare]:[Cmb_Rare]],MATCH(ROUND(MIN(SUM(CE$4,$O55/1000),SUM($O55,CE$4/1000)),3),CMB[[Cmb_ID]:[Cmb_ID]],0))),CHOOSE(AC[[M]:[M]],2,1,1,SUM(AC[[AB]:[DB]])))),""))</f>
        <v/>
      </c>
      <c r="CF55" t="str">
        <f>IF(OR(CF$5="",$S55=""),"",IFERROR(SUM(PRODUCT(INDEX(CMB[[BA_0O]:[BA_2O]],MATCH(ROUND(MIN(SUM(CF$4,$O55/1000),SUM($O55,CF$4/1000)),3),CMB[[Cmb_ID]:[Cmb_ID]],0),SUM(N(CF$1),N($R55),1)),CHOOSE(AC[[M]:[M]],1,1,0,AC[[AB]:[AB]])),PRODUCT(INDEX(CMB[[BD_0O]:[BD_2O]],MATCH(ROUND(MIN(SUM(CF$4,$O55/1000),SUM($O55,CF$4/1000)),3),CMB[[Cmb_ID]:[Cmb_ID]],0),SUM(N(CF$1),N($R55),1)),CHOOSE(AC[[M]:[M]],1,0,1,AC[[DB]:[DB]])),PRODUCT(SUM(ROUND(AVERAGE(VALUE(CF$3),VALUE($P55)),0),CHOOSE(IF(OR(CF$1,$R55),4,INDEX(CMB[[Res_Rare]:[Res_Rare]],MATCH(ROUND(MIN(SUM(CF$4,$O55/1000),SUM($O55,CF$4/1000)),3),CMB[[Cmb_ID]:[Cmb_ID]],0))),-1,-1,0,0)),IF(OR(CF$1,$R55),4,INDEX(CMB[[Cmb_Rare]:[Cmb_Rare]],MATCH(ROUND(MIN(SUM(CF$4,$O55/1000),SUM($O55,CF$4/1000)),3),CMB[[Cmb_ID]:[Cmb_ID]],0))),CHOOSE(AC[[M]:[M]],2,1,1,SUM(AC[[AB]:[DB]])))),""))</f>
        <v/>
      </c>
      <c r="CG55" t="str">
        <f>IF(OR(CG$5="",$S55=""),"",IFERROR(SUM(PRODUCT(INDEX(CMB[[BA_0O]:[BA_2O]],MATCH(ROUND(MIN(SUM(CG$4,$O55/1000),SUM($O55,CG$4/1000)),3),CMB[[Cmb_ID]:[Cmb_ID]],0),SUM(N(CG$1),N($R55),1)),CHOOSE(AC[[M]:[M]],1,1,0,AC[[AB]:[AB]])),PRODUCT(INDEX(CMB[[BD_0O]:[BD_2O]],MATCH(ROUND(MIN(SUM(CG$4,$O55/1000),SUM($O55,CG$4/1000)),3),CMB[[Cmb_ID]:[Cmb_ID]],0),SUM(N(CG$1),N($R55),1)),CHOOSE(AC[[M]:[M]],1,0,1,AC[[DB]:[DB]])),PRODUCT(SUM(ROUND(AVERAGE(VALUE(CG$3),VALUE($P55)),0),CHOOSE(IF(OR(CG$1,$R55),4,INDEX(CMB[[Res_Rare]:[Res_Rare]],MATCH(ROUND(MIN(SUM(CG$4,$O55/1000),SUM($O55,CG$4/1000)),3),CMB[[Cmb_ID]:[Cmb_ID]],0))),-1,-1,0,0)),IF(OR(CG$1,$R55),4,INDEX(CMB[[Cmb_Rare]:[Cmb_Rare]],MATCH(ROUND(MIN(SUM(CG$4,$O55/1000),SUM($O55,CG$4/1000)),3),CMB[[Cmb_ID]:[Cmb_ID]],0))),CHOOSE(AC[[M]:[M]],2,1,1,SUM(AC[[AB]:[DB]])))),""))</f>
        <v/>
      </c>
      <c r="CH55" t="str">
        <f>IF(OR(CH$5="",$S55=""),"",IFERROR(SUM(PRODUCT(INDEX(CMB[[BA_0O]:[BA_2O]],MATCH(ROUND(MIN(SUM(CH$4,$O55/1000),SUM($O55,CH$4/1000)),3),CMB[[Cmb_ID]:[Cmb_ID]],0),SUM(N(CH$1),N($R55),1)),CHOOSE(AC[[M]:[M]],1,1,0,AC[[AB]:[AB]])),PRODUCT(INDEX(CMB[[BD_0O]:[BD_2O]],MATCH(ROUND(MIN(SUM(CH$4,$O55/1000),SUM($O55,CH$4/1000)),3),CMB[[Cmb_ID]:[Cmb_ID]],0),SUM(N(CH$1),N($R55),1)),CHOOSE(AC[[M]:[M]],1,0,1,AC[[DB]:[DB]])),PRODUCT(SUM(ROUND(AVERAGE(VALUE(CH$3),VALUE($P55)),0),CHOOSE(IF(OR(CH$1,$R55),4,INDEX(CMB[[Res_Rare]:[Res_Rare]],MATCH(ROUND(MIN(SUM(CH$4,$O55/1000),SUM($O55,CH$4/1000)),3),CMB[[Cmb_ID]:[Cmb_ID]],0))),-1,-1,0,0)),IF(OR(CH$1,$R55),4,INDEX(CMB[[Cmb_Rare]:[Cmb_Rare]],MATCH(ROUND(MIN(SUM(CH$4,$O55/1000),SUM($O55,CH$4/1000)),3),CMB[[Cmb_ID]:[Cmb_ID]],0))),CHOOSE(AC[[M]:[M]],2,1,1,SUM(AC[[AB]:[DB]])))),""))</f>
        <v/>
      </c>
      <c r="CI55" t="str">
        <f>IF(OR(CI$5="",$S55=""),"",IFERROR(SUM(PRODUCT(INDEX(CMB[[BA_0O]:[BA_2O]],MATCH(ROUND(MIN(SUM(CI$4,$O55/1000),SUM($O55,CI$4/1000)),3),CMB[[Cmb_ID]:[Cmb_ID]],0),SUM(N(CI$1),N($R55),1)),CHOOSE(AC[[M]:[M]],1,1,0,AC[[AB]:[AB]])),PRODUCT(INDEX(CMB[[BD_0O]:[BD_2O]],MATCH(ROUND(MIN(SUM(CI$4,$O55/1000),SUM($O55,CI$4/1000)),3),CMB[[Cmb_ID]:[Cmb_ID]],0),SUM(N(CI$1),N($R55),1)),CHOOSE(AC[[M]:[M]],1,0,1,AC[[DB]:[DB]])),PRODUCT(SUM(ROUND(AVERAGE(VALUE(CI$3),VALUE($P55)),0),CHOOSE(IF(OR(CI$1,$R55),4,INDEX(CMB[[Res_Rare]:[Res_Rare]],MATCH(ROUND(MIN(SUM(CI$4,$O55/1000),SUM($O55,CI$4/1000)),3),CMB[[Cmb_ID]:[Cmb_ID]],0))),-1,-1,0,0)),IF(OR(CI$1,$R55),4,INDEX(CMB[[Cmb_Rare]:[Cmb_Rare]],MATCH(ROUND(MIN(SUM(CI$4,$O55/1000),SUM($O55,CI$4/1000)),3),CMB[[Cmb_ID]:[Cmb_ID]],0))),CHOOSE(AC[[M]:[M]],2,1,1,SUM(AC[[AB]:[DB]])))),""))</f>
        <v/>
      </c>
      <c r="CJ55" t="str">
        <f>IF(OR(CJ$5="",$S55=""),"",IFERROR(SUM(PRODUCT(INDEX(CMB[[BA_0O]:[BA_2O]],MATCH(ROUND(MIN(SUM(CJ$4,$O55/1000),SUM($O55,CJ$4/1000)),3),CMB[[Cmb_ID]:[Cmb_ID]],0),SUM(N(CJ$1),N($R55),1)),CHOOSE(AC[[M]:[M]],1,1,0,AC[[AB]:[AB]])),PRODUCT(INDEX(CMB[[BD_0O]:[BD_2O]],MATCH(ROUND(MIN(SUM(CJ$4,$O55/1000),SUM($O55,CJ$4/1000)),3),CMB[[Cmb_ID]:[Cmb_ID]],0),SUM(N(CJ$1),N($R55),1)),CHOOSE(AC[[M]:[M]],1,0,1,AC[[DB]:[DB]])),PRODUCT(SUM(ROUND(AVERAGE(VALUE(CJ$3),VALUE($P55)),0),CHOOSE(IF(OR(CJ$1,$R55),4,INDEX(CMB[[Res_Rare]:[Res_Rare]],MATCH(ROUND(MIN(SUM(CJ$4,$O55/1000),SUM($O55,CJ$4/1000)),3),CMB[[Cmb_ID]:[Cmb_ID]],0))),-1,-1,0,0)),IF(OR(CJ$1,$R55),4,INDEX(CMB[[Cmb_Rare]:[Cmb_Rare]],MATCH(ROUND(MIN(SUM(CJ$4,$O55/1000),SUM($O55,CJ$4/1000)),3),CMB[[Cmb_ID]:[Cmb_ID]],0))),CHOOSE(AC[[M]:[M]],2,1,1,SUM(AC[[AB]:[DB]])))),""))</f>
        <v/>
      </c>
      <c r="CK55" t="str">
        <f>IF(OR(CK$5="",$S55=""),"",IFERROR(SUM(PRODUCT(INDEX(CMB[[BA_0O]:[BA_2O]],MATCH(ROUND(MIN(SUM(CK$4,$O55/1000),SUM($O55,CK$4/1000)),3),CMB[[Cmb_ID]:[Cmb_ID]],0),SUM(N(CK$1),N($R55),1)),CHOOSE(AC[[M]:[M]],1,1,0,AC[[AB]:[AB]])),PRODUCT(INDEX(CMB[[BD_0O]:[BD_2O]],MATCH(ROUND(MIN(SUM(CK$4,$O55/1000),SUM($O55,CK$4/1000)),3),CMB[[Cmb_ID]:[Cmb_ID]],0),SUM(N(CK$1),N($R55),1)),CHOOSE(AC[[M]:[M]],1,0,1,AC[[DB]:[DB]])),PRODUCT(SUM(ROUND(AVERAGE(VALUE(CK$3),VALUE($P55)),0),CHOOSE(IF(OR(CK$1,$R55),4,INDEX(CMB[[Res_Rare]:[Res_Rare]],MATCH(ROUND(MIN(SUM(CK$4,$O55/1000),SUM($O55,CK$4/1000)),3),CMB[[Cmb_ID]:[Cmb_ID]],0))),-1,-1,0,0)),IF(OR(CK$1,$R55),4,INDEX(CMB[[Cmb_Rare]:[Cmb_Rare]],MATCH(ROUND(MIN(SUM(CK$4,$O55/1000),SUM($O55,CK$4/1000)),3),CMB[[Cmb_ID]:[Cmb_ID]],0))),CHOOSE(AC[[M]:[M]],2,1,1,SUM(AC[[AB]:[DB]])))),""))</f>
        <v/>
      </c>
      <c r="CL55" t="str">
        <f>IF(OR(CL$5="",$S55=""),"",IFERROR(SUM(PRODUCT(INDEX(CMB[[BA_0O]:[BA_2O]],MATCH(ROUND(MIN(SUM(CL$4,$O55/1000),SUM($O55,CL$4/1000)),3),CMB[[Cmb_ID]:[Cmb_ID]],0),SUM(N(CL$1),N($R55),1)),CHOOSE(AC[[M]:[M]],1,1,0,AC[[AB]:[AB]])),PRODUCT(INDEX(CMB[[BD_0O]:[BD_2O]],MATCH(ROUND(MIN(SUM(CL$4,$O55/1000),SUM($O55,CL$4/1000)),3),CMB[[Cmb_ID]:[Cmb_ID]],0),SUM(N(CL$1),N($R55),1)),CHOOSE(AC[[M]:[M]],1,0,1,AC[[DB]:[DB]])),PRODUCT(SUM(ROUND(AVERAGE(VALUE(CL$3),VALUE($P55)),0),CHOOSE(IF(OR(CL$1,$R55),4,INDEX(CMB[[Res_Rare]:[Res_Rare]],MATCH(ROUND(MIN(SUM(CL$4,$O55/1000),SUM($O55,CL$4/1000)),3),CMB[[Cmb_ID]:[Cmb_ID]],0))),-1,-1,0,0)),IF(OR(CL$1,$R55),4,INDEX(CMB[[Cmb_Rare]:[Cmb_Rare]],MATCH(ROUND(MIN(SUM(CL$4,$O55/1000),SUM($O55,CL$4/1000)),3),CMB[[Cmb_ID]:[Cmb_ID]],0))),CHOOSE(AC[[M]:[M]],2,1,1,SUM(AC[[AB]:[DB]])))),""))</f>
        <v/>
      </c>
      <c r="CM55" t="str">
        <f>IF(OR(CM$5="",$S55=""),"",IFERROR(SUM(PRODUCT(INDEX(CMB[[BA_0O]:[BA_2O]],MATCH(ROUND(MIN(SUM(CM$4,$O55/1000),SUM($O55,CM$4/1000)),3),CMB[[Cmb_ID]:[Cmb_ID]],0),SUM(N(CM$1),N($R55),1)),CHOOSE(AC[[M]:[M]],1,1,0,AC[[AB]:[AB]])),PRODUCT(INDEX(CMB[[BD_0O]:[BD_2O]],MATCH(ROUND(MIN(SUM(CM$4,$O55/1000),SUM($O55,CM$4/1000)),3),CMB[[Cmb_ID]:[Cmb_ID]],0),SUM(N(CM$1),N($R55),1)),CHOOSE(AC[[M]:[M]],1,0,1,AC[[DB]:[DB]])),PRODUCT(SUM(ROUND(AVERAGE(VALUE(CM$3),VALUE($P55)),0),CHOOSE(IF(OR(CM$1,$R55),4,INDEX(CMB[[Res_Rare]:[Res_Rare]],MATCH(ROUND(MIN(SUM(CM$4,$O55/1000),SUM($O55,CM$4/1000)),3),CMB[[Cmb_ID]:[Cmb_ID]],0))),-1,-1,0,0)),IF(OR(CM$1,$R55),4,INDEX(CMB[[Cmb_Rare]:[Cmb_Rare]],MATCH(ROUND(MIN(SUM(CM$4,$O55/1000),SUM($O55,CM$4/1000)),3),CMB[[Cmb_ID]:[Cmb_ID]],0))),CHOOSE(AC[[M]:[M]],2,1,1,SUM(AC[[AB]:[DB]])))),""))</f>
        <v/>
      </c>
      <c r="CN55" t="str">
        <f>IF(OR(CN$5="",$S55=""),"",IFERROR(SUM(PRODUCT(INDEX(CMB[[BA_0O]:[BA_2O]],MATCH(ROUND(MIN(SUM(CN$4,$O55/1000),SUM($O55,CN$4/1000)),3),CMB[[Cmb_ID]:[Cmb_ID]],0),SUM(N(CN$1),N($R55),1)),CHOOSE(AC[[M]:[M]],1,1,0,AC[[AB]:[AB]])),PRODUCT(INDEX(CMB[[BD_0O]:[BD_2O]],MATCH(ROUND(MIN(SUM(CN$4,$O55/1000),SUM($O55,CN$4/1000)),3),CMB[[Cmb_ID]:[Cmb_ID]],0),SUM(N(CN$1),N($R55),1)),CHOOSE(AC[[M]:[M]],1,0,1,AC[[DB]:[DB]])),PRODUCT(SUM(ROUND(AVERAGE(VALUE(CN$3),VALUE($P55)),0),CHOOSE(IF(OR(CN$1,$R55),4,INDEX(CMB[[Res_Rare]:[Res_Rare]],MATCH(ROUND(MIN(SUM(CN$4,$O55/1000),SUM($O55,CN$4/1000)),3),CMB[[Cmb_ID]:[Cmb_ID]],0))),-1,-1,0,0)),IF(OR(CN$1,$R55),4,INDEX(CMB[[Cmb_Rare]:[Cmb_Rare]],MATCH(ROUND(MIN(SUM(CN$4,$O55/1000),SUM($O55,CN$4/1000)),3),CMB[[Cmb_ID]:[Cmb_ID]],0))),CHOOSE(AC[[M]:[M]],2,1,1,SUM(AC[[AB]:[DB]])))),""))</f>
        <v/>
      </c>
      <c r="CO55" t="str">
        <f>IF(OR(CO$5="",$S55=""),"",IFERROR(SUM(PRODUCT(INDEX(CMB[[BA_0O]:[BA_2O]],MATCH(ROUND(MIN(SUM(CO$4,$O55/1000),SUM($O55,CO$4/1000)),3),CMB[[Cmb_ID]:[Cmb_ID]],0),SUM(N(CO$1),N($R55),1)),CHOOSE(AC[[M]:[M]],1,1,0,AC[[AB]:[AB]])),PRODUCT(INDEX(CMB[[BD_0O]:[BD_2O]],MATCH(ROUND(MIN(SUM(CO$4,$O55/1000),SUM($O55,CO$4/1000)),3),CMB[[Cmb_ID]:[Cmb_ID]],0),SUM(N(CO$1),N($R55),1)),CHOOSE(AC[[M]:[M]],1,0,1,AC[[DB]:[DB]])),PRODUCT(SUM(ROUND(AVERAGE(VALUE(CO$3),VALUE($P55)),0),CHOOSE(IF(OR(CO$1,$R55),4,INDEX(CMB[[Res_Rare]:[Res_Rare]],MATCH(ROUND(MIN(SUM(CO$4,$O55/1000),SUM($O55,CO$4/1000)),3),CMB[[Cmb_ID]:[Cmb_ID]],0))),-1,-1,0,0)),IF(OR(CO$1,$R55),4,INDEX(CMB[[Cmb_Rare]:[Cmb_Rare]],MATCH(ROUND(MIN(SUM(CO$4,$O55/1000),SUM($O55,CO$4/1000)),3),CMB[[Cmb_ID]:[Cmb_ID]],0))),CHOOSE(AC[[M]:[M]],2,1,1,SUM(AC[[AB]:[DB]])))),""))</f>
        <v/>
      </c>
      <c r="CP55" t="str">
        <f>IF(OR(CP$5="",$S55=""),"",IFERROR(SUM(PRODUCT(INDEX(CMB[[BA_0O]:[BA_2O]],MATCH(ROUND(MIN(SUM(CP$4,$O55/1000),SUM($O55,CP$4/1000)),3),CMB[[Cmb_ID]:[Cmb_ID]],0),SUM(N(CP$1),N($R55),1)),CHOOSE(AC[[M]:[M]],1,1,0,AC[[AB]:[AB]])),PRODUCT(INDEX(CMB[[BD_0O]:[BD_2O]],MATCH(ROUND(MIN(SUM(CP$4,$O55/1000),SUM($O55,CP$4/1000)),3),CMB[[Cmb_ID]:[Cmb_ID]],0),SUM(N(CP$1),N($R55),1)),CHOOSE(AC[[M]:[M]],1,0,1,AC[[DB]:[DB]])),PRODUCT(SUM(ROUND(AVERAGE(VALUE(CP$3),VALUE($P55)),0),CHOOSE(IF(OR(CP$1,$R55),4,INDEX(CMB[[Res_Rare]:[Res_Rare]],MATCH(ROUND(MIN(SUM(CP$4,$O55/1000),SUM($O55,CP$4/1000)),3),CMB[[Cmb_ID]:[Cmb_ID]],0))),-1,-1,0,0)),IF(OR(CP$1,$R55),4,INDEX(CMB[[Cmb_Rare]:[Cmb_Rare]],MATCH(ROUND(MIN(SUM(CP$4,$O55/1000),SUM($O55,CP$4/1000)),3),CMB[[Cmb_ID]:[Cmb_ID]],0))),CHOOSE(AC[[M]:[M]],2,1,1,SUM(AC[[AB]:[DB]])))),""))</f>
        <v/>
      </c>
      <c r="CQ55" t="str">
        <f>IF(OR(CQ$5="",$S55=""),"",IFERROR(SUM(PRODUCT(INDEX(CMB[[BA_0O]:[BA_2O]],MATCH(ROUND(MIN(SUM(CQ$4,$O55/1000),SUM($O55,CQ$4/1000)),3),CMB[[Cmb_ID]:[Cmb_ID]],0),SUM(N(CQ$1),N($R55),1)),CHOOSE(AC[[M]:[M]],1,1,0,AC[[AB]:[AB]])),PRODUCT(INDEX(CMB[[BD_0O]:[BD_2O]],MATCH(ROUND(MIN(SUM(CQ$4,$O55/1000),SUM($O55,CQ$4/1000)),3),CMB[[Cmb_ID]:[Cmb_ID]],0),SUM(N(CQ$1),N($R55),1)),CHOOSE(AC[[M]:[M]],1,0,1,AC[[DB]:[DB]])),PRODUCT(SUM(ROUND(AVERAGE(VALUE(CQ$3),VALUE($P55)),0),CHOOSE(IF(OR(CQ$1,$R55),4,INDEX(CMB[[Res_Rare]:[Res_Rare]],MATCH(ROUND(MIN(SUM(CQ$4,$O55/1000),SUM($O55,CQ$4/1000)),3),CMB[[Cmb_ID]:[Cmb_ID]],0))),-1,-1,0,0)),IF(OR(CQ$1,$R55),4,INDEX(CMB[[Cmb_Rare]:[Cmb_Rare]],MATCH(ROUND(MIN(SUM(CQ$4,$O55/1000),SUM($O55,CQ$4/1000)),3),CMB[[Cmb_ID]:[Cmb_ID]],0))),CHOOSE(AC[[M]:[M]],2,1,1,SUM(AC[[AB]:[DB]])))),""))</f>
        <v/>
      </c>
      <c r="CR55" t="str">
        <f>IF(OR(CR$5="",$S55=""),"",IFERROR(SUM(PRODUCT(INDEX(CMB[[BA_0O]:[BA_2O]],MATCH(ROUND(MIN(SUM(CR$4,$O55/1000),SUM($O55,CR$4/1000)),3),CMB[[Cmb_ID]:[Cmb_ID]],0),SUM(N(CR$1),N($R55),1)),CHOOSE(AC[[M]:[M]],1,1,0,AC[[AB]:[AB]])),PRODUCT(INDEX(CMB[[BD_0O]:[BD_2O]],MATCH(ROUND(MIN(SUM(CR$4,$O55/1000),SUM($O55,CR$4/1000)),3),CMB[[Cmb_ID]:[Cmb_ID]],0),SUM(N(CR$1),N($R55),1)),CHOOSE(AC[[M]:[M]],1,0,1,AC[[DB]:[DB]])),PRODUCT(SUM(ROUND(AVERAGE(VALUE(CR$3),VALUE($P55)),0),CHOOSE(IF(OR(CR$1,$R55),4,INDEX(CMB[[Res_Rare]:[Res_Rare]],MATCH(ROUND(MIN(SUM(CR$4,$O55/1000),SUM($O55,CR$4/1000)),3),CMB[[Cmb_ID]:[Cmb_ID]],0))),-1,-1,0,0)),IF(OR(CR$1,$R55),4,INDEX(CMB[[Cmb_Rare]:[Cmb_Rare]],MATCH(ROUND(MIN(SUM(CR$4,$O55/1000),SUM($O55,CR$4/1000)),3),CMB[[Cmb_ID]:[Cmb_ID]],0))),CHOOSE(AC[[M]:[M]],2,1,1,SUM(AC[[AB]:[DB]])))),""))</f>
        <v/>
      </c>
      <c r="CS55" t="str">
        <f>IF(OR(CS$5="",$S55=""),"",IFERROR(SUM(PRODUCT(INDEX(CMB[[BA_0O]:[BA_2O]],MATCH(ROUND(MIN(SUM(CS$4,$O55/1000),SUM($O55,CS$4/1000)),3),CMB[[Cmb_ID]:[Cmb_ID]],0),SUM(N(CS$1),N($R55),1)),CHOOSE(AC[[M]:[M]],1,1,0,AC[[AB]:[AB]])),PRODUCT(INDEX(CMB[[BD_0O]:[BD_2O]],MATCH(ROUND(MIN(SUM(CS$4,$O55/1000),SUM($O55,CS$4/1000)),3),CMB[[Cmb_ID]:[Cmb_ID]],0),SUM(N(CS$1),N($R55),1)),CHOOSE(AC[[M]:[M]],1,0,1,AC[[DB]:[DB]])),PRODUCT(SUM(ROUND(AVERAGE(VALUE(CS$3),VALUE($P55)),0),CHOOSE(IF(OR(CS$1,$R55),4,INDEX(CMB[[Res_Rare]:[Res_Rare]],MATCH(ROUND(MIN(SUM(CS$4,$O55/1000),SUM($O55,CS$4/1000)),3),CMB[[Cmb_ID]:[Cmb_ID]],0))),-1,-1,0,0)),IF(OR(CS$1,$R55),4,INDEX(CMB[[Cmb_Rare]:[Cmb_Rare]],MATCH(ROUND(MIN(SUM(CS$4,$O55/1000),SUM($O55,CS$4/1000)),3),CMB[[Cmb_ID]:[Cmb_ID]],0))),CHOOSE(AC[[M]:[M]],2,1,1,SUM(AC[[AB]:[DB]])))),""))</f>
        <v/>
      </c>
      <c r="CT55" t="str">
        <f>IF(OR(CT$5="",$S55=""),"",IFERROR(SUM(PRODUCT(INDEX(CMB[[BA_0O]:[BA_2O]],MATCH(ROUND(MIN(SUM(CT$4,$O55/1000),SUM($O55,CT$4/1000)),3),CMB[[Cmb_ID]:[Cmb_ID]],0),SUM(N(CT$1),N($R55),1)),CHOOSE(AC[[M]:[M]],1,1,0,AC[[AB]:[AB]])),PRODUCT(INDEX(CMB[[BD_0O]:[BD_2O]],MATCH(ROUND(MIN(SUM(CT$4,$O55/1000),SUM($O55,CT$4/1000)),3),CMB[[Cmb_ID]:[Cmb_ID]],0),SUM(N(CT$1),N($R55),1)),CHOOSE(AC[[M]:[M]],1,0,1,AC[[DB]:[DB]])),PRODUCT(SUM(ROUND(AVERAGE(VALUE(CT$3),VALUE($P55)),0),CHOOSE(IF(OR(CT$1,$R55),4,INDEX(CMB[[Res_Rare]:[Res_Rare]],MATCH(ROUND(MIN(SUM(CT$4,$O55/1000),SUM($O55,CT$4/1000)),3),CMB[[Cmb_ID]:[Cmb_ID]],0))),-1,-1,0,0)),IF(OR(CT$1,$R55),4,INDEX(CMB[[Cmb_Rare]:[Cmb_Rare]],MATCH(ROUND(MIN(SUM(CT$4,$O55/1000),SUM($O55,CT$4/1000)),3),CMB[[Cmb_ID]:[Cmb_ID]],0))),CHOOSE(AC[[M]:[M]],2,1,1,SUM(AC[[AB]:[DB]])))),""))</f>
        <v/>
      </c>
      <c r="CU55" t="str">
        <f>IF(OR(CU$5="",$S55=""),"",IFERROR(SUM(PRODUCT(INDEX(CMB[[BA_0O]:[BA_2O]],MATCH(ROUND(MIN(SUM(CU$4,$O55/1000),SUM($O55,CU$4/1000)),3),CMB[[Cmb_ID]:[Cmb_ID]],0),SUM(N(CU$1),N($R55),1)),CHOOSE(AC[[M]:[M]],1,1,0,AC[[AB]:[AB]])),PRODUCT(INDEX(CMB[[BD_0O]:[BD_2O]],MATCH(ROUND(MIN(SUM(CU$4,$O55/1000),SUM($O55,CU$4/1000)),3),CMB[[Cmb_ID]:[Cmb_ID]],0),SUM(N(CU$1),N($R55),1)),CHOOSE(AC[[M]:[M]],1,0,1,AC[[DB]:[DB]])),PRODUCT(SUM(ROUND(AVERAGE(VALUE(CU$3),VALUE($P55)),0),CHOOSE(IF(OR(CU$1,$R55),4,INDEX(CMB[[Res_Rare]:[Res_Rare]],MATCH(ROUND(MIN(SUM(CU$4,$O55/1000),SUM($O55,CU$4/1000)),3),CMB[[Cmb_ID]:[Cmb_ID]],0))),-1,-1,0,0)),IF(OR(CU$1,$R55),4,INDEX(CMB[[Cmb_Rare]:[Cmb_Rare]],MATCH(ROUND(MIN(SUM(CU$4,$O55/1000),SUM($O55,CU$4/1000)),3),CMB[[Cmb_ID]:[Cmb_ID]],0))),CHOOSE(AC[[M]:[M]],2,1,1,SUM(AC[[AB]:[DB]])))),""))</f>
        <v/>
      </c>
      <c r="CV55" t="str">
        <f>IF(OR(CV$5="",$S55=""),"",IFERROR(SUM(PRODUCT(INDEX(CMB[[BA_0O]:[BA_2O]],MATCH(ROUND(MIN(SUM(CV$4,$O55/1000),SUM($O55,CV$4/1000)),3),CMB[[Cmb_ID]:[Cmb_ID]],0),SUM(N(CV$1),N($R55),1)),CHOOSE(AC[[M]:[M]],1,1,0,AC[[AB]:[AB]])),PRODUCT(INDEX(CMB[[BD_0O]:[BD_2O]],MATCH(ROUND(MIN(SUM(CV$4,$O55/1000),SUM($O55,CV$4/1000)),3),CMB[[Cmb_ID]:[Cmb_ID]],0),SUM(N(CV$1),N($R55),1)),CHOOSE(AC[[M]:[M]],1,0,1,AC[[DB]:[DB]])),PRODUCT(SUM(ROUND(AVERAGE(VALUE(CV$3),VALUE($P55)),0),CHOOSE(IF(OR(CV$1,$R55),4,INDEX(CMB[[Res_Rare]:[Res_Rare]],MATCH(ROUND(MIN(SUM(CV$4,$O55/1000),SUM($O55,CV$4/1000)),3),CMB[[Cmb_ID]:[Cmb_ID]],0))),-1,-1,0,0)),IF(OR(CV$1,$R55),4,INDEX(CMB[[Cmb_Rare]:[Cmb_Rare]],MATCH(ROUND(MIN(SUM(CV$4,$O55/1000),SUM($O55,CV$4/1000)),3),CMB[[Cmb_ID]:[Cmb_ID]],0))),CHOOSE(AC[[M]:[M]],2,1,1,SUM(AC[[AB]:[DB]])))),""))</f>
        <v/>
      </c>
      <c r="CW55" t="str">
        <f>IF(OR(CW$5="",$S55=""),"",IFERROR(SUM(PRODUCT(INDEX(CMB[[BA_0O]:[BA_2O]],MATCH(ROUND(MIN(SUM(CW$4,$O55/1000),SUM($O55,CW$4/1000)),3),CMB[[Cmb_ID]:[Cmb_ID]],0),SUM(N(CW$1),N($R55),1)),CHOOSE(AC[[M]:[M]],1,1,0,AC[[AB]:[AB]])),PRODUCT(INDEX(CMB[[BD_0O]:[BD_2O]],MATCH(ROUND(MIN(SUM(CW$4,$O55/1000),SUM($O55,CW$4/1000)),3),CMB[[Cmb_ID]:[Cmb_ID]],0),SUM(N(CW$1),N($R55),1)),CHOOSE(AC[[M]:[M]],1,0,1,AC[[DB]:[DB]])),PRODUCT(SUM(ROUND(AVERAGE(VALUE(CW$3),VALUE($P55)),0),CHOOSE(IF(OR(CW$1,$R55),4,INDEX(CMB[[Res_Rare]:[Res_Rare]],MATCH(ROUND(MIN(SUM(CW$4,$O55/1000),SUM($O55,CW$4/1000)),3),CMB[[Cmb_ID]:[Cmb_ID]],0))),-1,-1,0,0)),IF(OR(CW$1,$R55),4,INDEX(CMB[[Cmb_Rare]:[Cmb_Rare]],MATCH(ROUND(MIN(SUM(CW$4,$O55/1000),SUM($O55,CW$4/1000)),3),CMB[[Cmb_ID]:[Cmb_ID]],0))),CHOOSE(AC[[M]:[M]],2,1,1,SUM(AC[[AB]:[DB]])))),""))</f>
        <v/>
      </c>
      <c r="CX55" t="str">
        <f>IF(OR(CX$5="",$S55=""),"",IFERROR(SUM(PRODUCT(INDEX(CMB[[BA_0O]:[BA_2O]],MATCH(ROUND(MIN(SUM(CX$4,$O55/1000),SUM($O55,CX$4/1000)),3),CMB[[Cmb_ID]:[Cmb_ID]],0),SUM(N(CX$1),N($R55),1)),CHOOSE(AC[[M]:[M]],1,1,0,AC[[AB]:[AB]])),PRODUCT(INDEX(CMB[[BD_0O]:[BD_2O]],MATCH(ROUND(MIN(SUM(CX$4,$O55/1000),SUM($O55,CX$4/1000)),3),CMB[[Cmb_ID]:[Cmb_ID]],0),SUM(N(CX$1),N($R55),1)),CHOOSE(AC[[M]:[M]],1,0,1,AC[[DB]:[DB]])),PRODUCT(SUM(ROUND(AVERAGE(VALUE(CX$3),VALUE($P55)),0),CHOOSE(IF(OR(CX$1,$R55),4,INDEX(CMB[[Res_Rare]:[Res_Rare]],MATCH(ROUND(MIN(SUM(CX$4,$O55/1000),SUM($O55,CX$4/1000)),3),CMB[[Cmb_ID]:[Cmb_ID]],0))),-1,-1,0,0)),IF(OR(CX$1,$R55),4,INDEX(CMB[[Cmb_Rare]:[Cmb_Rare]],MATCH(ROUND(MIN(SUM(CX$4,$O55/1000),SUM($O55,CX$4/1000)),3),CMB[[Cmb_ID]:[Cmb_ID]],0))),CHOOSE(AC[[M]:[M]],2,1,1,SUM(AC[[AB]:[DB]])))),""))</f>
        <v/>
      </c>
      <c r="CY55" t="str">
        <f>IF(OR(CY$5="",$S55=""),"",IFERROR(SUM(PRODUCT(INDEX(CMB[[BA_0O]:[BA_2O]],MATCH(ROUND(MIN(SUM(CY$4,$O55/1000),SUM($O55,CY$4/1000)),3),CMB[[Cmb_ID]:[Cmb_ID]],0),SUM(N(CY$1),N($R55),1)),CHOOSE(AC[[M]:[M]],1,1,0,AC[[AB]:[AB]])),PRODUCT(INDEX(CMB[[BD_0O]:[BD_2O]],MATCH(ROUND(MIN(SUM(CY$4,$O55/1000),SUM($O55,CY$4/1000)),3),CMB[[Cmb_ID]:[Cmb_ID]],0),SUM(N(CY$1),N($R55),1)),CHOOSE(AC[[M]:[M]],1,0,1,AC[[DB]:[DB]])),PRODUCT(SUM(ROUND(AVERAGE(VALUE(CY$3),VALUE($P55)),0),CHOOSE(IF(OR(CY$1,$R55),4,INDEX(CMB[[Res_Rare]:[Res_Rare]],MATCH(ROUND(MIN(SUM(CY$4,$O55/1000),SUM($O55,CY$4/1000)),3),CMB[[Cmb_ID]:[Cmb_ID]],0))),-1,-1,0,0)),IF(OR(CY$1,$R55),4,INDEX(CMB[[Cmb_Rare]:[Cmb_Rare]],MATCH(ROUND(MIN(SUM(CY$4,$O55/1000),SUM($O55,CY$4/1000)),3),CMB[[Cmb_ID]:[Cmb_ID]],0))),CHOOSE(AC[[M]:[M]],2,1,1,SUM(AC[[AB]:[DB]])))),""))</f>
        <v/>
      </c>
      <c r="CZ55" t="str">
        <f>IF(OR(CZ$5="",$S55=""),"",IFERROR(SUM(PRODUCT(INDEX(CMB[[BA_0O]:[BA_2O]],MATCH(ROUND(MIN(SUM(CZ$4,$O55/1000),SUM($O55,CZ$4/1000)),3),CMB[[Cmb_ID]:[Cmb_ID]],0),SUM(N(CZ$1),N($R55),1)),CHOOSE(AC[[M]:[M]],1,1,0,AC[[AB]:[AB]])),PRODUCT(INDEX(CMB[[BD_0O]:[BD_2O]],MATCH(ROUND(MIN(SUM(CZ$4,$O55/1000),SUM($O55,CZ$4/1000)),3),CMB[[Cmb_ID]:[Cmb_ID]],0),SUM(N(CZ$1),N($R55),1)),CHOOSE(AC[[M]:[M]],1,0,1,AC[[DB]:[DB]])),PRODUCT(SUM(ROUND(AVERAGE(VALUE(CZ$3),VALUE($P55)),0),CHOOSE(IF(OR(CZ$1,$R55),4,INDEX(CMB[[Res_Rare]:[Res_Rare]],MATCH(ROUND(MIN(SUM(CZ$4,$O55/1000),SUM($O55,CZ$4/1000)),3),CMB[[Cmb_ID]:[Cmb_ID]],0))),-1,-1,0,0)),IF(OR(CZ$1,$R55),4,INDEX(CMB[[Cmb_Rare]:[Cmb_Rare]],MATCH(ROUND(MIN(SUM(CZ$4,$O55/1000),SUM($O55,CZ$4/1000)),3),CMB[[Cmb_ID]:[Cmb_ID]],0))),CHOOSE(AC[[M]:[M]],2,1,1,SUM(AC[[AB]:[DB]])))),""))</f>
        <v/>
      </c>
      <c r="DA55" t="str">
        <f>IF(OR(DA$5="",$S55=""),"",IFERROR(SUM(PRODUCT(INDEX(CMB[[BA_0O]:[BA_2O]],MATCH(ROUND(MIN(SUM(DA$4,$O55/1000),SUM($O55,DA$4/1000)),3),CMB[[Cmb_ID]:[Cmb_ID]],0),SUM(N(DA$1),N($R55),1)),CHOOSE(AC[[M]:[M]],1,1,0,AC[[AB]:[AB]])),PRODUCT(INDEX(CMB[[BD_0O]:[BD_2O]],MATCH(ROUND(MIN(SUM(DA$4,$O55/1000),SUM($O55,DA$4/1000)),3),CMB[[Cmb_ID]:[Cmb_ID]],0),SUM(N(DA$1),N($R55),1)),CHOOSE(AC[[M]:[M]],1,0,1,AC[[DB]:[DB]])),PRODUCT(SUM(ROUND(AVERAGE(VALUE(DA$3),VALUE($P55)),0),CHOOSE(IF(OR(DA$1,$R55),4,INDEX(CMB[[Res_Rare]:[Res_Rare]],MATCH(ROUND(MIN(SUM(DA$4,$O55/1000),SUM($O55,DA$4/1000)),3),CMB[[Cmb_ID]:[Cmb_ID]],0))),-1,-1,0,0)),IF(OR(DA$1,$R55),4,INDEX(CMB[[Cmb_Rare]:[Cmb_Rare]],MATCH(ROUND(MIN(SUM(DA$4,$O55/1000),SUM($O55,DA$4/1000)),3),CMB[[Cmb_ID]:[Cmb_ID]],0))),CHOOSE(AC[[M]:[M]],2,1,1,SUM(AC[[AB]:[DB]])))),""))</f>
        <v/>
      </c>
      <c r="DB55" t="str">
        <f>IF(OR(DB$5="",$S55=""),"",IFERROR(SUM(PRODUCT(INDEX(CMB[[BA_0O]:[BA_2O]],MATCH(ROUND(MIN(SUM(DB$4,$O55/1000),SUM($O55,DB$4/1000)),3),CMB[[Cmb_ID]:[Cmb_ID]],0),SUM(N(DB$1),N($R55),1)),CHOOSE(AC[[M]:[M]],1,1,0,AC[[AB]:[AB]])),PRODUCT(INDEX(CMB[[BD_0O]:[BD_2O]],MATCH(ROUND(MIN(SUM(DB$4,$O55/1000),SUM($O55,DB$4/1000)),3),CMB[[Cmb_ID]:[Cmb_ID]],0),SUM(N(DB$1),N($R55),1)),CHOOSE(AC[[M]:[M]],1,0,1,AC[[DB]:[DB]])),PRODUCT(SUM(ROUND(AVERAGE(VALUE(DB$3),VALUE($P55)),0),CHOOSE(IF(OR(DB$1,$R55),4,INDEX(CMB[[Res_Rare]:[Res_Rare]],MATCH(ROUND(MIN(SUM(DB$4,$O55/1000),SUM($O55,DB$4/1000)),3),CMB[[Cmb_ID]:[Cmb_ID]],0))),-1,-1,0,0)),IF(OR(DB$1,$R55),4,INDEX(CMB[[Cmb_Rare]:[Cmb_Rare]],MATCH(ROUND(MIN(SUM(DB$4,$O55/1000),SUM($O55,DB$4/1000)),3),CMB[[Cmb_ID]:[Cmb_ID]],0))),CHOOSE(AC[[M]:[M]],2,1,1,SUM(AC[[AB]:[DB]])))),""))</f>
        <v/>
      </c>
      <c r="DC55" t="str">
        <f>IF(OR(DC$5="",$S55=""),"",IFERROR(SUM(PRODUCT(INDEX(CMB[[BA_0O]:[BA_2O]],MATCH(ROUND(MIN(SUM(DC$4,$O55/1000),SUM($O55,DC$4/1000)),3),CMB[[Cmb_ID]:[Cmb_ID]],0),SUM(N(DC$1),N($R55),1)),CHOOSE(AC[[M]:[M]],1,1,0,AC[[AB]:[AB]])),PRODUCT(INDEX(CMB[[BD_0O]:[BD_2O]],MATCH(ROUND(MIN(SUM(DC$4,$O55/1000),SUM($O55,DC$4/1000)),3),CMB[[Cmb_ID]:[Cmb_ID]],0),SUM(N(DC$1),N($R55),1)),CHOOSE(AC[[M]:[M]],1,0,1,AC[[DB]:[DB]])),PRODUCT(SUM(ROUND(AVERAGE(VALUE(DC$3),VALUE($P55)),0),CHOOSE(IF(OR(DC$1,$R55),4,INDEX(CMB[[Res_Rare]:[Res_Rare]],MATCH(ROUND(MIN(SUM(DC$4,$O55/1000),SUM($O55,DC$4/1000)),3),CMB[[Cmb_ID]:[Cmb_ID]],0))),-1,-1,0,0)),IF(OR(DC$1,$R55),4,INDEX(CMB[[Cmb_Rare]:[Cmb_Rare]],MATCH(ROUND(MIN(SUM(DC$4,$O55/1000),SUM($O55,DC$4/1000)),3),CMB[[Cmb_ID]:[Cmb_ID]],0))),CHOOSE(AC[[M]:[M]],2,1,1,SUM(AC[[AB]:[DB]])))),""))</f>
        <v/>
      </c>
      <c r="DD55" t="str">
        <f>IF(OR(DD$5="",$S55=""),"",IFERROR(SUM(PRODUCT(INDEX(CMB[[BA_0O]:[BA_2O]],MATCH(ROUND(MIN(SUM(DD$4,$O55/1000),SUM($O55,DD$4/1000)),3),CMB[[Cmb_ID]:[Cmb_ID]],0),SUM(N(DD$1),N($R55),1)),CHOOSE(AC[[M]:[M]],1,1,0,AC[[AB]:[AB]])),PRODUCT(INDEX(CMB[[BD_0O]:[BD_2O]],MATCH(ROUND(MIN(SUM(DD$4,$O55/1000),SUM($O55,DD$4/1000)),3),CMB[[Cmb_ID]:[Cmb_ID]],0),SUM(N(DD$1),N($R55),1)),CHOOSE(AC[[M]:[M]],1,0,1,AC[[DB]:[DB]])),PRODUCT(SUM(ROUND(AVERAGE(VALUE(DD$3),VALUE($P55)),0),CHOOSE(IF(OR(DD$1,$R55),4,INDEX(CMB[[Res_Rare]:[Res_Rare]],MATCH(ROUND(MIN(SUM(DD$4,$O55/1000),SUM($O55,DD$4/1000)),3),CMB[[Cmb_ID]:[Cmb_ID]],0))),-1,-1,0,0)),IF(OR(DD$1,$R55),4,INDEX(CMB[[Cmb_Rare]:[Cmb_Rare]],MATCH(ROUND(MIN(SUM(DD$4,$O55/1000),SUM($O55,DD$4/1000)),3),CMB[[Cmb_ID]:[Cmb_ID]],0))),CHOOSE(AC[[M]:[M]],2,1,1,SUM(AC[[AB]:[DB]])))),""))</f>
        <v/>
      </c>
      <c r="DE55" t="str">
        <f>IF(OR(DE$5="",$S55=""),"",IFERROR(SUM(PRODUCT(INDEX(CMB[[BA_0O]:[BA_2O]],MATCH(ROUND(MIN(SUM(DE$4,$O55/1000),SUM($O55,DE$4/1000)),3),CMB[[Cmb_ID]:[Cmb_ID]],0),SUM(N(DE$1),N($R55),1)),CHOOSE(AC[[M]:[M]],1,1,0,AC[[AB]:[AB]])),PRODUCT(INDEX(CMB[[BD_0O]:[BD_2O]],MATCH(ROUND(MIN(SUM(DE$4,$O55/1000),SUM($O55,DE$4/1000)),3),CMB[[Cmb_ID]:[Cmb_ID]],0),SUM(N(DE$1),N($R55),1)),CHOOSE(AC[[M]:[M]],1,0,1,AC[[DB]:[DB]])),PRODUCT(SUM(ROUND(AVERAGE(VALUE(DE$3),VALUE($P55)),0),CHOOSE(IF(OR(DE$1,$R55),4,INDEX(CMB[[Res_Rare]:[Res_Rare]],MATCH(ROUND(MIN(SUM(DE$4,$O55/1000),SUM($O55,DE$4/1000)),3),CMB[[Cmb_ID]:[Cmb_ID]],0))),-1,-1,0,0)),IF(OR(DE$1,$R55),4,INDEX(CMB[[Cmb_Rare]:[Cmb_Rare]],MATCH(ROUND(MIN(SUM(DE$4,$O55/1000),SUM($O55,DE$4/1000)),3),CMB[[Cmb_ID]:[Cmb_ID]],0))),CHOOSE(AC[[M]:[M]],2,1,1,SUM(AC[[AB]:[DB]])))),""))</f>
        <v/>
      </c>
      <c r="DF55" t="str">
        <f>IF(OR(DF$5="",$S55=""),"",IFERROR(SUM(PRODUCT(INDEX(CMB[[BA_0O]:[BA_2O]],MATCH(ROUND(MIN(SUM(DF$4,$O55/1000),SUM($O55,DF$4/1000)),3),CMB[[Cmb_ID]:[Cmb_ID]],0),SUM(N(DF$1),N($R55),1)),CHOOSE(AC[[M]:[M]],1,1,0,AC[[AB]:[AB]])),PRODUCT(INDEX(CMB[[BD_0O]:[BD_2O]],MATCH(ROUND(MIN(SUM(DF$4,$O55/1000),SUM($O55,DF$4/1000)),3),CMB[[Cmb_ID]:[Cmb_ID]],0),SUM(N(DF$1),N($R55),1)),CHOOSE(AC[[M]:[M]],1,0,1,AC[[DB]:[DB]])),PRODUCT(SUM(ROUND(AVERAGE(VALUE(DF$3),VALUE($P55)),0),CHOOSE(IF(OR(DF$1,$R55),4,INDEX(CMB[[Res_Rare]:[Res_Rare]],MATCH(ROUND(MIN(SUM(DF$4,$O55/1000),SUM($O55,DF$4/1000)),3),CMB[[Cmb_ID]:[Cmb_ID]],0))),-1,-1,0,0)),IF(OR(DF$1,$R55),4,INDEX(CMB[[Cmb_Rare]:[Cmb_Rare]],MATCH(ROUND(MIN(SUM(DF$4,$O55/1000),SUM($O55,DF$4/1000)),3),CMB[[Cmb_ID]:[Cmb_ID]],0))),CHOOSE(AC[[M]:[M]],2,1,1,SUM(AC[[AB]:[DB]])))),""))</f>
        <v/>
      </c>
      <c r="DG55" t="str">
        <f>IF(OR(DG$5="",$S55=""),"",IFERROR(SUM(PRODUCT(INDEX(CMB[[BA_0O]:[BA_2O]],MATCH(ROUND(MIN(SUM(DG$4,$O55/1000),SUM($O55,DG$4/1000)),3),CMB[[Cmb_ID]:[Cmb_ID]],0),SUM(N(DG$1),N($R55),1)),CHOOSE(AC[[M]:[M]],1,1,0,AC[[AB]:[AB]])),PRODUCT(INDEX(CMB[[BD_0O]:[BD_2O]],MATCH(ROUND(MIN(SUM(DG$4,$O55/1000),SUM($O55,DG$4/1000)),3),CMB[[Cmb_ID]:[Cmb_ID]],0),SUM(N(DG$1),N($R55),1)),CHOOSE(AC[[M]:[M]],1,0,1,AC[[DB]:[DB]])),PRODUCT(SUM(ROUND(AVERAGE(VALUE(DG$3),VALUE($P55)),0),CHOOSE(IF(OR(DG$1,$R55),4,INDEX(CMB[[Res_Rare]:[Res_Rare]],MATCH(ROUND(MIN(SUM(DG$4,$O55/1000),SUM($O55,DG$4/1000)),3),CMB[[Cmb_ID]:[Cmb_ID]],0))),-1,-1,0,0)),IF(OR(DG$1,$R55),4,INDEX(CMB[[Cmb_Rare]:[Cmb_Rare]],MATCH(ROUND(MIN(SUM(DG$4,$O55/1000),SUM($O55,DG$4/1000)),3),CMB[[Cmb_ID]:[Cmb_ID]],0))),CHOOSE(AC[[M]:[M]],2,1,1,SUM(AC[[AB]:[DB]])))),""))</f>
        <v/>
      </c>
      <c r="DH55" t="str">
        <f>IF(OR(DH$5="",$S55=""),"",IFERROR(SUM(PRODUCT(INDEX(CMB[[BA_0O]:[BA_2O]],MATCH(ROUND(MIN(SUM(DH$4,$O55/1000),SUM($O55,DH$4/1000)),3),CMB[[Cmb_ID]:[Cmb_ID]],0),SUM(N(DH$1),N($R55),1)),CHOOSE(AC[[M]:[M]],1,1,0,AC[[AB]:[AB]])),PRODUCT(INDEX(CMB[[BD_0O]:[BD_2O]],MATCH(ROUND(MIN(SUM(DH$4,$O55/1000),SUM($O55,DH$4/1000)),3),CMB[[Cmb_ID]:[Cmb_ID]],0),SUM(N(DH$1),N($R55),1)),CHOOSE(AC[[M]:[M]],1,0,1,AC[[DB]:[DB]])),PRODUCT(SUM(ROUND(AVERAGE(VALUE(DH$3),VALUE($P55)),0),CHOOSE(IF(OR(DH$1,$R55),4,INDEX(CMB[[Res_Rare]:[Res_Rare]],MATCH(ROUND(MIN(SUM(DH$4,$O55/1000),SUM($O55,DH$4/1000)),3),CMB[[Cmb_ID]:[Cmb_ID]],0))),-1,-1,0,0)),IF(OR(DH$1,$R55),4,INDEX(CMB[[Cmb_Rare]:[Cmb_Rare]],MATCH(ROUND(MIN(SUM(DH$4,$O55/1000),SUM($O55,DH$4/1000)),3),CMB[[Cmb_ID]:[Cmb_ID]],0))),CHOOSE(AC[[M]:[M]],2,1,1,SUM(AC[[AB]:[DB]])))),""))</f>
        <v/>
      </c>
      <c r="DI55" t="str">
        <f>IF(OR(DI$5="",$S55=""),"",IFERROR(SUM(PRODUCT(INDEX(CMB[[BA_0O]:[BA_2O]],MATCH(ROUND(MIN(SUM(DI$4,$O55/1000),SUM($O55,DI$4/1000)),3),CMB[[Cmb_ID]:[Cmb_ID]],0),SUM(N(DI$1),N($R55),1)),CHOOSE(AC[[M]:[M]],1,1,0,AC[[AB]:[AB]])),PRODUCT(INDEX(CMB[[BD_0O]:[BD_2O]],MATCH(ROUND(MIN(SUM(DI$4,$O55/1000),SUM($O55,DI$4/1000)),3),CMB[[Cmb_ID]:[Cmb_ID]],0),SUM(N(DI$1),N($R55),1)),CHOOSE(AC[[M]:[M]],1,0,1,AC[[DB]:[DB]])),PRODUCT(SUM(ROUND(AVERAGE(VALUE(DI$3),VALUE($P55)),0),CHOOSE(IF(OR(DI$1,$R55),4,INDEX(CMB[[Res_Rare]:[Res_Rare]],MATCH(ROUND(MIN(SUM(DI$4,$O55/1000),SUM($O55,DI$4/1000)),3),CMB[[Cmb_ID]:[Cmb_ID]],0))),-1,-1,0,0)),IF(OR(DI$1,$R55),4,INDEX(CMB[[Cmb_Rare]:[Cmb_Rare]],MATCH(ROUND(MIN(SUM(DI$4,$O55/1000),SUM($O55,DI$4/1000)),3),CMB[[Cmb_ID]:[Cmb_ID]],0))),CHOOSE(AC[[M]:[M]],2,1,1,SUM(AC[[AB]:[DB]])))),""))</f>
        <v/>
      </c>
      <c r="DJ55" t="str">
        <f>IF(OR(DJ$5="",$S55=""),"",IFERROR(SUM(PRODUCT(INDEX(CMB[[BA_0O]:[BA_2O]],MATCH(ROUND(MIN(SUM(DJ$4,$O55/1000),SUM($O55,DJ$4/1000)),3),CMB[[Cmb_ID]:[Cmb_ID]],0),SUM(N(DJ$1),N($R55),1)),CHOOSE(AC[[M]:[M]],1,1,0,AC[[AB]:[AB]])),PRODUCT(INDEX(CMB[[BD_0O]:[BD_2O]],MATCH(ROUND(MIN(SUM(DJ$4,$O55/1000),SUM($O55,DJ$4/1000)),3),CMB[[Cmb_ID]:[Cmb_ID]],0),SUM(N(DJ$1),N($R55),1)),CHOOSE(AC[[M]:[M]],1,0,1,AC[[DB]:[DB]])),PRODUCT(SUM(ROUND(AVERAGE(VALUE(DJ$3),VALUE($P55)),0),CHOOSE(IF(OR(DJ$1,$R55),4,INDEX(CMB[[Res_Rare]:[Res_Rare]],MATCH(ROUND(MIN(SUM(DJ$4,$O55/1000),SUM($O55,DJ$4/1000)),3),CMB[[Cmb_ID]:[Cmb_ID]],0))),-1,-1,0,0)),IF(OR(DJ$1,$R55),4,INDEX(CMB[[Cmb_Rare]:[Cmb_Rare]],MATCH(ROUND(MIN(SUM(DJ$4,$O55/1000),SUM($O55,DJ$4/1000)),3),CMB[[Cmb_ID]:[Cmb_ID]],0))),CHOOSE(AC[[M]:[M]],2,1,1,SUM(AC[[AB]:[DB]])))),""))</f>
        <v/>
      </c>
      <c r="DK55" t="str">
        <f>IF(OR(DK$5="",$S55=""),"",IFERROR(SUM(PRODUCT(INDEX(CMB[[BA_0O]:[BA_2O]],MATCH(ROUND(MIN(SUM(DK$4,$O55/1000),SUM($O55,DK$4/1000)),3),CMB[[Cmb_ID]:[Cmb_ID]],0),SUM(N(DK$1),N($R55),1)),CHOOSE(AC[[M]:[M]],1,1,0,AC[[AB]:[AB]])),PRODUCT(INDEX(CMB[[BD_0O]:[BD_2O]],MATCH(ROUND(MIN(SUM(DK$4,$O55/1000),SUM($O55,DK$4/1000)),3),CMB[[Cmb_ID]:[Cmb_ID]],0),SUM(N(DK$1),N($R55),1)),CHOOSE(AC[[M]:[M]],1,0,1,AC[[DB]:[DB]])),PRODUCT(SUM(ROUND(AVERAGE(VALUE(DK$3),VALUE($P55)),0),CHOOSE(IF(OR(DK$1,$R55),4,INDEX(CMB[[Res_Rare]:[Res_Rare]],MATCH(ROUND(MIN(SUM(DK$4,$O55/1000),SUM($O55,DK$4/1000)),3),CMB[[Cmb_ID]:[Cmb_ID]],0))),-1,-1,0,0)),IF(OR(DK$1,$R55),4,INDEX(CMB[[Cmb_Rare]:[Cmb_Rare]],MATCH(ROUND(MIN(SUM(DK$4,$O55/1000),SUM($O55,DK$4/1000)),3),CMB[[Cmb_ID]:[Cmb_ID]],0))),CHOOSE(AC[[M]:[M]],2,1,1,SUM(AC[[AB]:[DB]])))),""))</f>
        <v/>
      </c>
      <c r="DL55" t="str">
        <f>IF(OR(DL$5="",$S55=""),"",IFERROR(SUM(PRODUCT(INDEX(CMB[[BA_0O]:[BA_2O]],MATCH(ROUND(MIN(SUM(DL$4,$O55/1000),SUM($O55,DL$4/1000)),3),CMB[[Cmb_ID]:[Cmb_ID]],0),SUM(N(DL$1),N($R55),1)),CHOOSE(AC[[M]:[M]],1,1,0,AC[[AB]:[AB]])),PRODUCT(INDEX(CMB[[BD_0O]:[BD_2O]],MATCH(ROUND(MIN(SUM(DL$4,$O55/1000),SUM($O55,DL$4/1000)),3),CMB[[Cmb_ID]:[Cmb_ID]],0),SUM(N(DL$1),N($R55),1)),CHOOSE(AC[[M]:[M]],1,0,1,AC[[DB]:[DB]])),PRODUCT(SUM(ROUND(AVERAGE(VALUE(DL$3),VALUE($P55)),0),CHOOSE(IF(OR(DL$1,$R55),4,INDEX(CMB[[Res_Rare]:[Res_Rare]],MATCH(ROUND(MIN(SUM(DL$4,$O55/1000),SUM($O55,DL$4/1000)),3),CMB[[Cmb_ID]:[Cmb_ID]],0))),-1,-1,0,0)),IF(OR(DL$1,$R55),4,INDEX(CMB[[Cmb_Rare]:[Cmb_Rare]],MATCH(ROUND(MIN(SUM(DL$4,$O55/1000),SUM($O55,DL$4/1000)),3),CMB[[Cmb_ID]:[Cmb_ID]],0))),CHOOSE(AC[[M]:[M]],2,1,1,SUM(AC[[AB]:[DB]])))),""))</f>
        <v/>
      </c>
      <c r="DM55" t="str">
        <f>IF(OR(DM$5="",$S55=""),"",IFERROR(SUM(PRODUCT(INDEX(CMB[[BA_0O]:[BA_2O]],MATCH(ROUND(MIN(SUM(DM$4,$O55/1000),SUM($O55,DM$4/1000)),3),CMB[[Cmb_ID]:[Cmb_ID]],0),SUM(N(DM$1),N($R55),1)),CHOOSE(AC[[M]:[M]],1,1,0,AC[[AB]:[AB]])),PRODUCT(INDEX(CMB[[BD_0O]:[BD_2O]],MATCH(ROUND(MIN(SUM(DM$4,$O55/1000),SUM($O55,DM$4/1000)),3),CMB[[Cmb_ID]:[Cmb_ID]],0),SUM(N(DM$1),N($R55),1)),CHOOSE(AC[[M]:[M]],1,0,1,AC[[DB]:[DB]])),PRODUCT(SUM(ROUND(AVERAGE(VALUE(DM$3),VALUE($P55)),0),CHOOSE(IF(OR(DM$1,$R55),4,INDEX(CMB[[Res_Rare]:[Res_Rare]],MATCH(ROUND(MIN(SUM(DM$4,$O55/1000),SUM($O55,DM$4/1000)),3),CMB[[Cmb_ID]:[Cmb_ID]],0))),-1,-1,0,0)),IF(OR(DM$1,$R55),4,INDEX(CMB[[Cmb_Rare]:[Cmb_Rare]],MATCH(ROUND(MIN(SUM(DM$4,$O55/1000),SUM($O55,DM$4/1000)),3),CMB[[Cmb_ID]:[Cmb_ID]],0))),CHOOSE(AC[[M]:[M]],2,1,1,SUM(AC[[AB]:[DB]])))),""))</f>
        <v/>
      </c>
      <c r="DN55" t="str">
        <f>IF(OR(DN$5="",$S55=""),"",IFERROR(SUM(PRODUCT(INDEX(CMB[[BA_0O]:[BA_2O]],MATCH(ROUND(MIN(SUM(DN$4,$O55/1000),SUM($O55,DN$4/1000)),3),CMB[[Cmb_ID]:[Cmb_ID]],0),SUM(N(DN$1),N($R55),1)),CHOOSE(AC[[M]:[M]],1,1,0,AC[[AB]:[AB]])),PRODUCT(INDEX(CMB[[BD_0O]:[BD_2O]],MATCH(ROUND(MIN(SUM(DN$4,$O55/1000),SUM($O55,DN$4/1000)),3),CMB[[Cmb_ID]:[Cmb_ID]],0),SUM(N(DN$1),N($R55),1)),CHOOSE(AC[[M]:[M]],1,0,1,AC[[DB]:[DB]])),PRODUCT(SUM(ROUND(AVERAGE(VALUE(DN$3),VALUE($P55)),0),CHOOSE(IF(OR(DN$1,$R55),4,INDEX(CMB[[Res_Rare]:[Res_Rare]],MATCH(ROUND(MIN(SUM(DN$4,$O55/1000),SUM($O55,DN$4/1000)),3),CMB[[Cmb_ID]:[Cmb_ID]],0))),-1,-1,0,0)),IF(OR(DN$1,$R55),4,INDEX(CMB[[Cmb_Rare]:[Cmb_Rare]],MATCH(ROUND(MIN(SUM(DN$4,$O55/1000),SUM($O55,DN$4/1000)),3),CMB[[Cmb_ID]:[Cmb_ID]],0))),CHOOSE(AC[[M]:[M]],2,1,1,SUM(AC[[AB]:[DB]])))),""))</f>
        <v/>
      </c>
      <c r="DO55" t="str">
        <f>IF(OR(DO$5="",$S55=""),"",IFERROR(SUM(PRODUCT(INDEX(CMB[[BA_0O]:[BA_2O]],MATCH(ROUND(MIN(SUM(DO$4,$O55/1000),SUM($O55,DO$4/1000)),3),CMB[[Cmb_ID]:[Cmb_ID]],0),SUM(N(DO$1),N($R55),1)),CHOOSE(AC[[M]:[M]],1,1,0,AC[[AB]:[AB]])),PRODUCT(INDEX(CMB[[BD_0O]:[BD_2O]],MATCH(ROUND(MIN(SUM(DO$4,$O55/1000),SUM($O55,DO$4/1000)),3),CMB[[Cmb_ID]:[Cmb_ID]],0),SUM(N(DO$1),N($R55),1)),CHOOSE(AC[[M]:[M]],1,0,1,AC[[DB]:[DB]])),PRODUCT(SUM(ROUND(AVERAGE(VALUE(DO$3),VALUE($P55)),0),CHOOSE(IF(OR(DO$1,$R55),4,INDEX(CMB[[Res_Rare]:[Res_Rare]],MATCH(ROUND(MIN(SUM(DO$4,$O55/1000),SUM($O55,DO$4/1000)),3),CMB[[Cmb_ID]:[Cmb_ID]],0))),-1,-1,0,0)),IF(OR(DO$1,$R55),4,INDEX(CMB[[Cmb_Rare]:[Cmb_Rare]],MATCH(ROUND(MIN(SUM(DO$4,$O55/1000),SUM($O55,DO$4/1000)),3),CMB[[Cmb_ID]:[Cmb_ID]],0))),CHOOSE(AC[[M]:[M]],2,1,1,SUM(AC[[AB]:[DB]])))),""))</f>
        <v/>
      </c>
      <c r="DP55" t="str">
        <f>IF(OR(DP$5="",$S55=""),"",IFERROR(SUM(PRODUCT(INDEX(CMB[[BA_0O]:[BA_2O]],MATCH(ROUND(MIN(SUM(DP$4,$O55/1000),SUM($O55,DP$4/1000)),3),CMB[[Cmb_ID]:[Cmb_ID]],0),SUM(N(DP$1),N($R55),1)),CHOOSE(AC[[M]:[M]],1,1,0,AC[[AB]:[AB]])),PRODUCT(INDEX(CMB[[BD_0O]:[BD_2O]],MATCH(ROUND(MIN(SUM(DP$4,$O55/1000),SUM($O55,DP$4/1000)),3),CMB[[Cmb_ID]:[Cmb_ID]],0),SUM(N(DP$1),N($R55),1)),CHOOSE(AC[[M]:[M]],1,0,1,AC[[DB]:[DB]])),PRODUCT(SUM(ROUND(AVERAGE(VALUE(DP$3),VALUE($P55)),0),CHOOSE(IF(OR(DP$1,$R55),4,INDEX(CMB[[Res_Rare]:[Res_Rare]],MATCH(ROUND(MIN(SUM(DP$4,$O55/1000),SUM($O55,DP$4/1000)),3),CMB[[Cmb_ID]:[Cmb_ID]],0))),-1,-1,0,0)),IF(OR(DP$1,$R55),4,INDEX(CMB[[Cmb_Rare]:[Cmb_Rare]],MATCH(ROUND(MIN(SUM(DP$4,$O55/1000),SUM($O55,DP$4/1000)),3),CMB[[Cmb_ID]:[Cmb_ID]],0))),CHOOSE(AC[[M]:[M]],2,1,1,SUM(AC[[AB]:[DB]])))),""))</f>
        <v/>
      </c>
      <c r="DQ55" t="str">
        <f>IF(OR(DQ$5="",$S55=""),"",IFERROR(SUM(PRODUCT(INDEX(CMB[[BA_0O]:[BA_2O]],MATCH(ROUND(MIN(SUM(DQ$4,$O55/1000),SUM($O55,DQ$4/1000)),3),CMB[[Cmb_ID]:[Cmb_ID]],0),SUM(N(DQ$1),N($R55),1)),CHOOSE(AC[[M]:[M]],1,1,0,AC[[AB]:[AB]])),PRODUCT(INDEX(CMB[[BD_0O]:[BD_2O]],MATCH(ROUND(MIN(SUM(DQ$4,$O55/1000),SUM($O55,DQ$4/1000)),3),CMB[[Cmb_ID]:[Cmb_ID]],0),SUM(N(DQ$1),N($R55),1)),CHOOSE(AC[[M]:[M]],1,0,1,AC[[DB]:[DB]])),PRODUCT(SUM(ROUND(AVERAGE(VALUE(DQ$3),VALUE($P55)),0),CHOOSE(IF(OR(DQ$1,$R55),4,INDEX(CMB[[Res_Rare]:[Res_Rare]],MATCH(ROUND(MIN(SUM(DQ$4,$O55/1000),SUM($O55,DQ$4/1000)),3),CMB[[Cmb_ID]:[Cmb_ID]],0))),-1,-1,0,0)),IF(OR(DQ$1,$R55),4,INDEX(CMB[[Cmb_Rare]:[Cmb_Rare]],MATCH(ROUND(MIN(SUM(DQ$4,$O55/1000),SUM($O55,DQ$4/1000)),3),CMB[[Cmb_ID]:[Cmb_ID]],0))),CHOOSE(AC[[M]:[M]],2,1,1,SUM(AC[[AB]:[DB]])))),""))</f>
        <v/>
      </c>
      <c r="DR55" t="str">
        <f>IF(OR(DR$5="",$S55=""),"",IFERROR(SUM(PRODUCT(INDEX(CMB[[BA_0O]:[BA_2O]],MATCH(ROUND(MIN(SUM(DR$4,$O55/1000),SUM($O55,DR$4/1000)),3),CMB[[Cmb_ID]:[Cmb_ID]],0),SUM(N(DR$1),N($R55),1)),CHOOSE(AC[[M]:[M]],1,1,0,AC[[AB]:[AB]])),PRODUCT(INDEX(CMB[[BD_0O]:[BD_2O]],MATCH(ROUND(MIN(SUM(DR$4,$O55/1000),SUM($O55,DR$4/1000)),3),CMB[[Cmb_ID]:[Cmb_ID]],0),SUM(N(DR$1),N($R55),1)),CHOOSE(AC[[M]:[M]],1,0,1,AC[[DB]:[DB]])),PRODUCT(SUM(ROUND(AVERAGE(VALUE(DR$3),VALUE($P55)),0),CHOOSE(IF(OR(DR$1,$R55),4,INDEX(CMB[[Res_Rare]:[Res_Rare]],MATCH(ROUND(MIN(SUM(DR$4,$O55/1000),SUM($O55,DR$4/1000)),3),CMB[[Cmb_ID]:[Cmb_ID]],0))),-1,-1,0,0)),IF(OR(DR$1,$R55),4,INDEX(CMB[[Cmb_Rare]:[Cmb_Rare]],MATCH(ROUND(MIN(SUM(DR$4,$O55/1000),SUM($O55,DR$4/1000)),3),CMB[[Cmb_ID]:[Cmb_ID]],0))),CHOOSE(AC[[M]:[M]],2,1,1,SUM(AC[[AB]:[DB]])))),""))</f>
        <v/>
      </c>
      <c r="DS55" t="str">
        <f>IF(OR(DS$5="",$S55=""),"",IFERROR(SUM(PRODUCT(INDEX(CMB[[BA_0O]:[BA_2O]],MATCH(ROUND(MIN(SUM(DS$4,$O55/1000),SUM($O55,DS$4/1000)),3),CMB[[Cmb_ID]:[Cmb_ID]],0),SUM(N(DS$1),N($R55),1)),CHOOSE(AC[[M]:[M]],1,1,0,AC[[AB]:[AB]])),PRODUCT(INDEX(CMB[[BD_0O]:[BD_2O]],MATCH(ROUND(MIN(SUM(DS$4,$O55/1000),SUM($O55,DS$4/1000)),3),CMB[[Cmb_ID]:[Cmb_ID]],0),SUM(N(DS$1),N($R55),1)),CHOOSE(AC[[M]:[M]],1,0,1,AC[[DB]:[DB]])),PRODUCT(SUM(ROUND(AVERAGE(VALUE(DS$3),VALUE($P55)),0),CHOOSE(IF(OR(DS$1,$R55),4,INDEX(CMB[[Res_Rare]:[Res_Rare]],MATCH(ROUND(MIN(SUM(DS$4,$O55/1000),SUM($O55,DS$4/1000)),3),CMB[[Cmb_ID]:[Cmb_ID]],0))),-1,-1,0,0)),IF(OR(DS$1,$R55),4,INDEX(CMB[[Cmb_Rare]:[Cmb_Rare]],MATCH(ROUND(MIN(SUM(DS$4,$O55/1000),SUM($O55,DS$4/1000)),3),CMB[[Cmb_ID]:[Cmb_ID]],0))),CHOOSE(AC[[M]:[M]],2,1,1,SUM(AC[[AB]:[DB]])))),""))</f>
        <v/>
      </c>
      <c r="DT55" t="str">
        <f>IF(OR(DT$5="",$S55=""),"",IFERROR(SUM(PRODUCT(INDEX(CMB[[BA_0O]:[BA_2O]],MATCH(ROUND(MIN(SUM(DT$4,$O55/1000),SUM($O55,DT$4/1000)),3),CMB[[Cmb_ID]:[Cmb_ID]],0),SUM(N(DT$1),N($R55),1)),CHOOSE(AC[[M]:[M]],1,1,0,AC[[AB]:[AB]])),PRODUCT(INDEX(CMB[[BD_0O]:[BD_2O]],MATCH(ROUND(MIN(SUM(DT$4,$O55/1000),SUM($O55,DT$4/1000)),3),CMB[[Cmb_ID]:[Cmb_ID]],0),SUM(N(DT$1),N($R55),1)),CHOOSE(AC[[M]:[M]],1,0,1,AC[[DB]:[DB]])),PRODUCT(SUM(ROUND(AVERAGE(VALUE(DT$3),VALUE($P55)),0),CHOOSE(IF(OR(DT$1,$R55),4,INDEX(CMB[[Res_Rare]:[Res_Rare]],MATCH(ROUND(MIN(SUM(DT$4,$O55/1000),SUM($O55,DT$4/1000)),3),CMB[[Cmb_ID]:[Cmb_ID]],0))),-1,-1,0,0)),IF(OR(DT$1,$R55),4,INDEX(CMB[[Cmb_Rare]:[Cmb_Rare]],MATCH(ROUND(MIN(SUM(DT$4,$O55/1000),SUM($O55,DT$4/1000)),3),CMB[[Cmb_ID]:[Cmb_ID]],0))),CHOOSE(AC[[M]:[M]],2,1,1,SUM(AC[[AB]:[DB]])))),""))</f>
        <v/>
      </c>
      <c r="DU55" t="str">
        <f>IF(OR(DU$5="",$S55=""),"",IFERROR(SUM(PRODUCT(INDEX(CMB[[BA_0O]:[BA_2O]],MATCH(ROUND(MIN(SUM(DU$4,$O55/1000),SUM($O55,DU$4/1000)),3),CMB[[Cmb_ID]:[Cmb_ID]],0),SUM(N(DU$1),N($R55),1)),CHOOSE(AC[[M]:[M]],1,1,0,AC[[AB]:[AB]])),PRODUCT(INDEX(CMB[[BD_0O]:[BD_2O]],MATCH(ROUND(MIN(SUM(DU$4,$O55/1000),SUM($O55,DU$4/1000)),3),CMB[[Cmb_ID]:[Cmb_ID]],0),SUM(N(DU$1),N($R55),1)),CHOOSE(AC[[M]:[M]],1,0,1,AC[[DB]:[DB]])),PRODUCT(SUM(ROUND(AVERAGE(VALUE(DU$3),VALUE($P55)),0),CHOOSE(IF(OR(DU$1,$R55),4,INDEX(CMB[[Res_Rare]:[Res_Rare]],MATCH(ROUND(MIN(SUM(DU$4,$O55/1000),SUM($O55,DU$4/1000)),3),CMB[[Cmb_ID]:[Cmb_ID]],0))),-1,-1,0,0)),IF(OR(DU$1,$R55),4,INDEX(CMB[[Cmb_Rare]:[Cmb_Rare]],MATCH(ROUND(MIN(SUM(DU$4,$O55/1000),SUM($O55,DU$4/1000)),3),CMB[[Cmb_ID]:[Cmb_ID]],0))),CHOOSE(AC[[M]:[M]],2,1,1,SUM(AC[[AB]:[DB]])))),""))</f>
        <v/>
      </c>
      <c r="DV55" t="str">
        <f>IF(OR(DV$5="",$S55=""),"",IFERROR(SUM(PRODUCT(INDEX(CMB[[BA_0O]:[BA_2O]],MATCH(ROUND(MIN(SUM(DV$4,$O55/1000),SUM($O55,DV$4/1000)),3),CMB[[Cmb_ID]:[Cmb_ID]],0),SUM(N(DV$1),N($R55),1)),CHOOSE(AC[[M]:[M]],1,1,0,AC[[AB]:[AB]])),PRODUCT(INDEX(CMB[[BD_0O]:[BD_2O]],MATCH(ROUND(MIN(SUM(DV$4,$O55/1000),SUM($O55,DV$4/1000)),3),CMB[[Cmb_ID]:[Cmb_ID]],0),SUM(N(DV$1),N($R55),1)),CHOOSE(AC[[M]:[M]],1,0,1,AC[[DB]:[DB]])),PRODUCT(SUM(ROUND(AVERAGE(VALUE(DV$3),VALUE($P55)),0),CHOOSE(IF(OR(DV$1,$R55),4,INDEX(CMB[[Res_Rare]:[Res_Rare]],MATCH(ROUND(MIN(SUM(DV$4,$O55/1000),SUM($O55,DV$4/1000)),3),CMB[[Cmb_ID]:[Cmb_ID]],0))),-1,-1,0,0)),IF(OR(DV$1,$R55),4,INDEX(CMB[[Cmb_Rare]:[Cmb_Rare]],MATCH(ROUND(MIN(SUM(DV$4,$O55/1000),SUM($O55,DV$4/1000)),3),CMB[[Cmb_ID]:[Cmb_ID]],0))),CHOOSE(AC[[M]:[M]],2,1,1,SUM(AC[[AB]:[DB]])))),""))</f>
        <v/>
      </c>
      <c r="DW55" t="str">
        <f>IF(OR(DW$5="",$S55=""),"",IFERROR(SUM(PRODUCT(INDEX(CMB[[BA_0O]:[BA_2O]],MATCH(ROUND(MIN(SUM(DW$4,$O55/1000),SUM($O55,DW$4/1000)),3),CMB[[Cmb_ID]:[Cmb_ID]],0),SUM(N(DW$1),N($R55),1)),CHOOSE(AC[[M]:[M]],1,1,0,AC[[AB]:[AB]])),PRODUCT(INDEX(CMB[[BD_0O]:[BD_2O]],MATCH(ROUND(MIN(SUM(DW$4,$O55/1000),SUM($O55,DW$4/1000)),3),CMB[[Cmb_ID]:[Cmb_ID]],0),SUM(N(DW$1),N($R55),1)),CHOOSE(AC[[M]:[M]],1,0,1,AC[[DB]:[DB]])),PRODUCT(SUM(ROUND(AVERAGE(VALUE(DW$3),VALUE($P55)),0),CHOOSE(IF(OR(DW$1,$R55),4,INDEX(CMB[[Res_Rare]:[Res_Rare]],MATCH(ROUND(MIN(SUM(DW$4,$O55/1000),SUM($O55,DW$4/1000)),3),CMB[[Cmb_ID]:[Cmb_ID]],0))),-1,-1,0,0)),IF(OR(DW$1,$R55),4,INDEX(CMB[[Cmb_Rare]:[Cmb_Rare]],MATCH(ROUND(MIN(SUM(DW$4,$O55/1000),SUM($O55,DW$4/1000)),3),CMB[[Cmb_ID]:[Cmb_ID]],0))),CHOOSE(AC[[M]:[M]],2,1,1,SUM(AC[[AB]:[DB]])))),""))</f>
        <v/>
      </c>
      <c r="DX55" t="str">
        <f>IF(OR(DX$5="",$S55=""),"",IFERROR(SUM(PRODUCT(INDEX(CMB[[BA_0O]:[BA_2O]],MATCH(ROUND(MIN(SUM(DX$4,$O55/1000),SUM($O55,DX$4/1000)),3),CMB[[Cmb_ID]:[Cmb_ID]],0),SUM(N(DX$1),N($R55),1)),CHOOSE(AC[[M]:[M]],1,1,0,AC[[AB]:[AB]])),PRODUCT(INDEX(CMB[[BD_0O]:[BD_2O]],MATCH(ROUND(MIN(SUM(DX$4,$O55/1000),SUM($O55,DX$4/1000)),3),CMB[[Cmb_ID]:[Cmb_ID]],0),SUM(N(DX$1),N($R55),1)),CHOOSE(AC[[M]:[M]],1,0,1,AC[[DB]:[DB]])),PRODUCT(SUM(ROUND(AVERAGE(VALUE(DX$3),VALUE($P55)),0),CHOOSE(IF(OR(DX$1,$R55),4,INDEX(CMB[[Res_Rare]:[Res_Rare]],MATCH(ROUND(MIN(SUM(DX$4,$O55/1000),SUM($O55,DX$4/1000)),3),CMB[[Cmb_ID]:[Cmb_ID]],0))),-1,-1,0,0)),IF(OR(DX$1,$R55),4,INDEX(CMB[[Cmb_Rare]:[Cmb_Rare]],MATCH(ROUND(MIN(SUM(DX$4,$O55/1000),SUM($O55,DX$4/1000)),3),CMB[[Cmb_ID]:[Cmb_ID]],0))),CHOOSE(AC[[M]:[M]],2,1,1,SUM(AC[[AB]:[DB]])))),""))</f>
        <v/>
      </c>
      <c r="DY55" t="str">
        <f>IF(OR(DY$5="",$S55=""),"",IFERROR(SUM(PRODUCT(INDEX(CMB[[BA_0O]:[BA_2O]],MATCH(ROUND(MIN(SUM(DY$4,$O55/1000),SUM($O55,DY$4/1000)),3),CMB[[Cmb_ID]:[Cmb_ID]],0),SUM(N(DY$1),N($R55),1)),CHOOSE(AC[[M]:[M]],1,1,0,AC[[AB]:[AB]])),PRODUCT(INDEX(CMB[[BD_0O]:[BD_2O]],MATCH(ROUND(MIN(SUM(DY$4,$O55/1000),SUM($O55,DY$4/1000)),3),CMB[[Cmb_ID]:[Cmb_ID]],0),SUM(N(DY$1),N($R55),1)),CHOOSE(AC[[M]:[M]],1,0,1,AC[[DB]:[DB]])),PRODUCT(SUM(ROUND(AVERAGE(VALUE(DY$3),VALUE($P55)),0),CHOOSE(IF(OR(DY$1,$R55),4,INDEX(CMB[[Res_Rare]:[Res_Rare]],MATCH(ROUND(MIN(SUM(DY$4,$O55/1000),SUM($O55,DY$4/1000)),3),CMB[[Cmb_ID]:[Cmb_ID]],0))),-1,-1,0,0)),IF(OR(DY$1,$R55),4,INDEX(CMB[[Cmb_Rare]:[Cmb_Rare]],MATCH(ROUND(MIN(SUM(DY$4,$O55/1000),SUM($O55,DY$4/1000)),3),CMB[[Cmb_ID]:[Cmb_ID]],0))),CHOOSE(AC[[M]:[M]],2,1,1,SUM(AC[[AB]:[DB]])))),""))</f>
        <v/>
      </c>
      <c r="DZ55" t="str">
        <f>IF(OR(DZ$5="",$S55=""),"",IFERROR(SUM(PRODUCT(INDEX(CMB[[BA_0O]:[BA_2O]],MATCH(ROUND(MIN(SUM(DZ$4,$O55/1000),SUM($O55,DZ$4/1000)),3),CMB[[Cmb_ID]:[Cmb_ID]],0),SUM(N(DZ$1),N($R55),1)),CHOOSE(AC[[M]:[M]],1,1,0,AC[[AB]:[AB]])),PRODUCT(INDEX(CMB[[BD_0O]:[BD_2O]],MATCH(ROUND(MIN(SUM(DZ$4,$O55/1000),SUM($O55,DZ$4/1000)),3),CMB[[Cmb_ID]:[Cmb_ID]],0),SUM(N(DZ$1),N($R55),1)),CHOOSE(AC[[M]:[M]],1,0,1,AC[[DB]:[DB]])),PRODUCT(SUM(ROUND(AVERAGE(VALUE(DZ$3),VALUE($P55)),0),CHOOSE(IF(OR(DZ$1,$R55),4,INDEX(CMB[[Res_Rare]:[Res_Rare]],MATCH(ROUND(MIN(SUM(DZ$4,$O55/1000),SUM($O55,DZ$4/1000)),3),CMB[[Cmb_ID]:[Cmb_ID]],0))),-1,-1,0,0)),IF(OR(DZ$1,$R55),4,INDEX(CMB[[Cmb_Rare]:[Cmb_Rare]],MATCH(ROUND(MIN(SUM(DZ$4,$O55/1000),SUM($O55,DZ$4/1000)),3),CMB[[Cmb_ID]:[Cmb_ID]],0))),CHOOSE(AC[[M]:[M]],2,1,1,SUM(AC[[AB]:[DB]])))),""))</f>
        <v/>
      </c>
      <c r="EA55" t="str">
        <f>IF(OR(EA$5="",$S55=""),"",IFERROR(SUM(PRODUCT(INDEX(CMB[[BA_0O]:[BA_2O]],MATCH(ROUND(MIN(SUM(EA$4,$O55/1000),SUM($O55,EA$4/1000)),3),CMB[[Cmb_ID]:[Cmb_ID]],0),SUM(N(EA$1),N($R55),1)),CHOOSE(AC[[M]:[M]],1,1,0,AC[[AB]:[AB]])),PRODUCT(INDEX(CMB[[BD_0O]:[BD_2O]],MATCH(ROUND(MIN(SUM(EA$4,$O55/1000),SUM($O55,EA$4/1000)),3),CMB[[Cmb_ID]:[Cmb_ID]],0),SUM(N(EA$1),N($R55),1)),CHOOSE(AC[[M]:[M]],1,0,1,AC[[DB]:[DB]])),PRODUCT(SUM(ROUND(AVERAGE(VALUE(EA$3),VALUE($P55)),0),CHOOSE(IF(OR(EA$1,$R55),4,INDEX(CMB[[Res_Rare]:[Res_Rare]],MATCH(ROUND(MIN(SUM(EA$4,$O55/1000),SUM($O55,EA$4/1000)),3),CMB[[Cmb_ID]:[Cmb_ID]],0))),-1,-1,0,0)),IF(OR(EA$1,$R55),4,INDEX(CMB[[Cmb_Rare]:[Cmb_Rare]],MATCH(ROUND(MIN(SUM(EA$4,$O55/1000),SUM($O55,EA$4/1000)),3),CMB[[Cmb_ID]:[Cmb_ID]],0))),CHOOSE(AC[[M]:[M]],2,1,1,SUM(AC[[AB]:[DB]])))),""))</f>
        <v/>
      </c>
      <c r="EB55" t="str">
        <f>IF(OR(EB$5="",$S55=""),"",IFERROR(SUM(PRODUCT(INDEX(CMB[[BA_0O]:[BA_2O]],MATCH(ROUND(MIN(SUM(EB$4,$O55/1000),SUM($O55,EB$4/1000)),3),CMB[[Cmb_ID]:[Cmb_ID]],0),SUM(N(EB$1),N($R55),1)),CHOOSE(AC[[M]:[M]],1,1,0,AC[[AB]:[AB]])),PRODUCT(INDEX(CMB[[BD_0O]:[BD_2O]],MATCH(ROUND(MIN(SUM(EB$4,$O55/1000),SUM($O55,EB$4/1000)),3),CMB[[Cmb_ID]:[Cmb_ID]],0),SUM(N(EB$1),N($R55),1)),CHOOSE(AC[[M]:[M]],1,0,1,AC[[DB]:[DB]])),PRODUCT(SUM(ROUND(AVERAGE(VALUE(EB$3),VALUE($P55)),0),CHOOSE(IF(OR(EB$1,$R55),4,INDEX(CMB[[Res_Rare]:[Res_Rare]],MATCH(ROUND(MIN(SUM(EB$4,$O55/1000),SUM($O55,EB$4/1000)),3),CMB[[Cmb_ID]:[Cmb_ID]],0))),-1,-1,0,0)),IF(OR(EB$1,$R55),4,INDEX(CMB[[Cmb_Rare]:[Cmb_Rare]],MATCH(ROUND(MIN(SUM(EB$4,$O55/1000),SUM($O55,EB$4/1000)),3),CMB[[Cmb_ID]:[Cmb_ID]],0))),CHOOSE(AC[[M]:[M]],2,1,1,SUM(AC[[AB]:[DB]])))),""))</f>
        <v/>
      </c>
      <c r="EC55" t="str">
        <f>IF(OR(EC$5="",$S55=""),"",IFERROR(SUM(PRODUCT(INDEX(CMB[[BA_0O]:[BA_2O]],MATCH(ROUND(MIN(SUM(EC$4,$O55/1000),SUM($O55,EC$4/1000)),3),CMB[[Cmb_ID]:[Cmb_ID]],0),SUM(N(EC$1),N($R55),1)),CHOOSE(AC[[M]:[M]],1,1,0,AC[[AB]:[AB]])),PRODUCT(INDEX(CMB[[BD_0O]:[BD_2O]],MATCH(ROUND(MIN(SUM(EC$4,$O55/1000),SUM($O55,EC$4/1000)),3),CMB[[Cmb_ID]:[Cmb_ID]],0),SUM(N(EC$1),N($R55),1)),CHOOSE(AC[[M]:[M]],1,0,1,AC[[DB]:[DB]])),PRODUCT(SUM(ROUND(AVERAGE(VALUE(EC$3),VALUE($P55)),0),CHOOSE(IF(OR(EC$1,$R55),4,INDEX(CMB[[Res_Rare]:[Res_Rare]],MATCH(ROUND(MIN(SUM(EC$4,$O55/1000),SUM($O55,EC$4/1000)),3),CMB[[Cmb_ID]:[Cmb_ID]],0))),-1,-1,0,0)),IF(OR(EC$1,$R55),4,INDEX(CMB[[Cmb_Rare]:[Cmb_Rare]],MATCH(ROUND(MIN(SUM(EC$4,$O55/1000),SUM($O55,EC$4/1000)),3),CMB[[Cmb_ID]:[Cmb_ID]],0))),CHOOSE(AC[[M]:[M]],2,1,1,SUM(AC[[AB]:[DB]])))),""))</f>
        <v/>
      </c>
      <c r="ED55" t="str">
        <f>IF(OR(ED$5="",$S55=""),"",IFERROR(SUM(PRODUCT(INDEX(CMB[[BA_0O]:[BA_2O]],MATCH(ROUND(MIN(SUM(ED$4,$O55/1000),SUM($O55,ED$4/1000)),3),CMB[[Cmb_ID]:[Cmb_ID]],0),SUM(N(ED$1),N($R55),1)),CHOOSE(AC[[M]:[M]],1,1,0,AC[[AB]:[AB]])),PRODUCT(INDEX(CMB[[BD_0O]:[BD_2O]],MATCH(ROUND(MIN(SUM(ED$4,$O55/1000),SUM($O55,ED$4/1000)),3),CMB[[Cmb_ID]:[Cmb_ID]],0),SUM(N(ED$1),N($R55),1)),CHOOSE(AC[[M]:[M]],1,0,1,AC[[DB]:[DB]])),PRODUCT(SUM(ROUND(AVERAGE(VALUE(ED$3),VALUE($P55)),0),CHOOSE(IF(OR(ED$1,$R55),4,INDEX(CMB[[Res_Rare]:[Res_Rare]],MATCH(ROUND(MIN(SUM(ED$4,$O55/1000),SUM($O55,ED$4/1000)),3),CMB[[Cmb_ID]:[Cmb_ID]],0))),-1,-1,0,0)),IF(OR(ED$1,$R55),4,INDEX(CMB[[Cmb_Rare]:[Cmb_Rare]],MATCH(ROUND(MIN(SUM(ED$4,$O55/1000),SUM($O55,ED$4/1000)),3),CMB[[Cmb_ID]:[Cmb_ID]],0))),CHOOSE(AC[[M]:[M]],2,1,1,SUM(AC[[AB]:[DB]])))),""))</f>
        <v/>
      </c>
      <c r="EE55" t="str">
        <f>IF(OR(EE$5="",$S55=""),"",IFERROR(SUM(PRODUCT(INDEX(CMB[[BA_0O]:[BA_2O]],MATCH(ROUND(MIN(SUM(EE$4,$O55/1000),SUM($O55,EE$4/1000)),3),CMB[[Cmb_ID]:[Cmb_ID]],0),SUM(N(EE$1),N($R55),1)),CHOOSE(AC[[M]:[M]],1,1,0,AC[[AB]:[AB]])),PRODUCT(INDEX(CMB[[BD_0O]:[BD_2O]],MATCH(ROUND(MIN(SUM(EE$4,$O55/1000),SUM($O55,EE$4/1000)),3),CMB[[Cmb_ID]:[Cmb_ID]],0),SUM(N(EE$1),N($R55),1)),CHOOSE(AC[[M]:[M]],1,0,1,AC[[DB]:[DB]])),PRODUCT(SUM(ROUND(AVERAGE(VALUE(EE$3),VALUE($P55)),0),CHOOSE(IF(OR(EE$1,$R55),4,INDEX(CMB[[Res_Rare]:[Res_Rare]],MATCH(ROUND(MIN(SUM(EE$4,$O55/1000),SUM($O55,EE$4/1000)),3),CMB[[Cmb_ID]:[Cmb_ID]],0))),-1,-1,0,0)),IF(OR(EE$1,$R55),4,INDEX(CMB[[Cmb_Rare]:[Cmb_Rare]],MATCH(ROUND(MIN(SUM(EE$4,$O55/1000),SUM($O55,EE$4/1000)),3),CMB[[Cmb_ID]:[Cmb_ID]],0))),CHOOSE(AC[[M]:[M]],2,1,1,SUM(AC[[AB]:[DB]])))),""))</f>
        <v/>
      </c>
      <c r="EF55" t="str">
        <f>IF(OR(EF$5="",$S55=""),"",IFERROR(SUM(PRODUCT(INDEX(CMB[[BA_0O]:[BA_2O]],MATCH(ROUND(MIN(SUM(EF$4,$O55/1000),SUM($O55,EF$4/1000)),3),CMB[[Cmb_ID]:[Cmb_ID]],0),SUM(N(EF$1),N($R55),1)),CHOOSE(AC[[M]:[M]],1,1,0,AC[[AB]:[AB]])),PRODUCT(INDEX(CMB[[BD_0O]:[BD_2O]],MATCH(ROUND(MIN(SUM(EF$4,$O55/1000),SUM($O55,EF$4/1000)),3),CMB[[Cmb_ID]:[Cmb_ID]],0),SUM(N(EF$1),N($R55),1)),CHOOSE(AC[[M]:[M]],1,0,1,AC[[DB]:[DB]])),PRODUCT(SUM(ROUND(AVERAGE(VALUE(EF$3),VALUE($P55)),0),CHOOSE(IF(OR(EF$1,$R55),4,INDEX(CMB[[Res_Rare]:[Res_Rare]],MATCH(ROUND(MIN(SUM(EF$4,$O55/1000),SUM($O55,EF$4/1000)),3),CMB[[Cmb_ID]:[Cmb_ID]],0))),-1,-1,0,0)),IF(OR(EF$1,$R55),4,INDEX(CMB[[Cmb_Rare]:[Cmb_Rare]],MATCH(ROUND(MIN(SUM(EF$4,$O55/1000),SUM($O55,EF$4/1000)),3),CMB[[Cmb_ID]:[Cmb_ID]],0))),CHOOSE(AC[[M]:[M]],2,1,1,SUM(AC[[AB]:[DB]])))),""))</f>
        <v/>
      </c>
      <c r="EG55" t="str">
        <f>IF(OR(EG$5="",$S55=""),"",IFERROR(SUM(PRODUCT(INDEX(CMB[[BA_0O]:[BA_2O]],MATCH(ROUND(MIN(SUM(EG$4,$O55/1000),SUM($O55,EG$4/1000)),3),CMB[[Cmb_ID]:[Cmb_ID]],0),SUM(N(EG$1),N($R55),1)),CHOOSE(AC[[M]:[M]],1,1,0,AC[[AB]:[AB]])),PRODUCT(INDEX(CMB[[BD_0O]:[BD_2O]],MATCH(ROUND(MIN(SUM(EG$4,$O55/1000),SUM($O55,EG$4/1000)),3),CMB[[Cmb_ID]:[Cmb_ID]],0),SUM(N(EG$1),N($R55),1)),CHOOSE(AC[[M]:[M]],1,0,1,AC[[DB]:[DB]])),PRODUCT(SUM(ROUND(AVERAGE(VALUE(EG$3),VALUE($P55)),0),CHOOSE(IF(OR(EG$1,$R55),4,INDEX(CMB[[Res_Rare]:[Res_Rare]],MATCH(ROUND(MIN(SUM(EG$4,$O55/1000),SUM($O55,EG$4/1000)),3),CMB[[Cmb_ID]:[Cmb_ID]],0))),-1,-1,0,0)),IF(OR(EG$1,$R55),4,INDEX(CMB[[Cmb_Rare]:[Cmb_Rare]],MATCH(ROUND(MIN(SUM(EG$4,$O55/1000),SUM($O55,EG$4/1000)),3),CMB[[Cmb_ID]:[Cmb_ID]],0))),CHOOSE(AC[[M]:[M]],2,1,1,SUM(AC[[AB]:[DB]])))),""))</f>
        <v/>
      </c>
      <c r="EH55" t="str">
        <f>IF(OR(EH$5="",$S55=""),"",IFERROR(SUM(PRODUCT(INDEX(CMB[[BA_0O]:[BA_2O]],MATCH(ROUND(MIN(SUM(EH$4,$O55/1000),SUM($O55,EH$4/1000)),3),CMB[[Cmb_ID]:[Cmb_ID]],0),SUM(N(EH$1),N($R55),1)),CHOOSE(AC[[M]:[M]],1,1,0,AC[[AB]:[AB]])),PRODUCT(INDEX(CMB[[BD_0O]:[BD_2O]],MATCH(ROUND(MIN(SUM(EH$4,$O55/1000),SUM($O55,EH$4/1000)),3),CMB[[Cmb_ID]:[Cmb_ID]],0),SUM(N(EH$1),N($R55),1)),CHOOSE(AC[[M]:[M]],1,0,1,AC[[DB]:[DB]])),PRODUCT(SUM(ROUND(AVERAGE(VALUE(EH$3),VALUE($P55)),0),CHOOSE(IF(OR(EH$1,$R55),4,INDEX(CMB[[Res_Rare]:[Res_Rare]],MATCH(ROUND(MIN(SUM(EH$4,$O55/1000),SUM($O55,EH$4/1000)),3),CMB[[Cmb_ID]:[Cmb_ID]],0))),-1,-1,0,0)),IF(OR(EH$1,$R55),4,INDEX(CMB[[Cmb_Rare]:[Cmb_Rare]],MATCH(ROUND(MIN(SUM(EH$4,$O55/1000),SUM($O55,EH$4/1000)),3),CMB[[Cmb_ID]:[Cmb_ID]],0))),CHOOSE(AC[[M]:[M]],2,1,1,SUM(AC[[AB]:[DB]])))),""))</f>
        <v/>
      </c>
      <c r="EI55" t="str">
        <f>IF(OR(EI$5="",$S55=""),"",IFERROR(SUM(PRODUCT(INDEX(CMB[[BA_0O]:[BA_2O]],MATCH(ROUND(MIN(SUM(EI$4,$O55/1000),SUM($O55,EI$4/1000)),3),CMB[[Cmb_ID]:[Cmb_ID]],0),SUM(N(EI$1),N($R55),1)),CHOOSE(AC[[M]:[M]],1,1,0,AC[[AB]:[AB]])),PRODUCT(INDEX(CMB[[BD_0O]:[BD_2O]],MATCH(ROUND(MIN(SUM(EI$4,$O55/1000),SUM($O55,EI$4/1000)),3),CMB[[Cmb_ID]:[Cmb_ID]],0),SUM(N(EI$1),N($R55),1)),CHOOSE(AC[[M]:[M]],1,0,1,AC[[DB]:[DB]])),PRODUCT(SUM(ROUND(AVERAGE(VALUE(EI$3),VALUE($P55)),0),CHOOSE(IF(OR(EI$1,$R55),4,INDEX(CMB[[Res_Rare]:[Res_Rare]],MATCH(ROUND(MIN(SUM(EI$4,$O55/1000),SUM($O55,EI$4/1000)),3),CMB[[Cmb_ID]:[Cmb_ID]],0))),-1,-1,0,0)),IF(OR(EI$1,$R55),4,INDEX(CMB[[Cmb_Rare]:[Cmb_Rare]],MATCH(ROUND(MIN(SUM(EI$4,$O55/1000),SUM($O55,EI$4/1000)),3),CMB[[Cmb_ID]:[Cmb_ID]],0))),CHOOSE(AC[[M]:[M]],2,1,1,SUM(AC[[AB]:[DB]])))),""))</f>
        <v/>
      </c>
      <c r="EJ55" t="str">
        <f>IF(OR(EJ$5="",$S55=""),"",IFERROR(SUM(PRODUCT(INDEX(CMB[[BA_0O]:[BA_2O]],MATCH(ROUND(MIN(SUM(EJ$4,$O55/1000),SUM($O55,EJ$4/1000)),3),CMB[[Cmb_ID]:[Cmb_ID]],0),SUM(N(EJ$1),N($R55),1)),CHOOSE(AC[[M]:[M]],1,1,0,AC[[AB]:[AB]])),PRODUCT(INDEX(CMB[[BD_0O]:[BD_2O]],MATCH(ROUND(MIN(SUM(EJ$4,$O55/1000),SUM($O55,EJ$4/1000)),3),CMB[[Cmb_ID]:[Cmb_ID]],0),SUM(N(EJ$1),N($R55),1)),CHOOSE(AC[[M]:[M]],1,0,1,AC[[DB]:[DB]])),PRODUCT(SUM(ROUND(AVERAGE(VALUE(EJ$3),VALUE($P55)),0),CHOOSE(IF(OR(EJ$1,$R55),4,INDEX(CMB[[Res_Rare]:[Res_Rare]],MATCH(ROUND(MIN(SUM(EJ$4,$O55/1000),SUM($O55,EJ$4/1000)),3),CMB[[Cmb_ID]:[Cmb_ID]],0))),-1,-1,0,0)),IF(OR(EJ$1,$R55),4,INDEX(CMB[[Cmb_Rare]:[Cmb_Rare]],MATCH(ROUND(MIN(SUM(EJ$4,$O55/1000),SUM($O55,EJ$4/1000)),3),CMB[[Cmb_ID]:[Cmb_ID]],0))),CHOOSE(AC[[M]:[M]],2,1,1,SUM(AC[[AB]:[DB]])))),""))</f>
        <v/>
      </c>
      <c r="EK55" t="str">
        <f>IF(OR(EK$5="",$S55=""),"",IFERROR(SUM(PRODUCT(INDEX(CMB[[BA_0O]:[BA_2O]],MATCH(ROUND(MIN(SUM(EK$4,$O55/1000),SUM($O55,EK$4/1000)),3),CMB[[Cmb_ID]:[Cmb_ID]],0),SUM(N(EK$1),N($R55),1)),CHOOSE(AC[[M]:[M]],1,1,0,AC[[AB]:[AB]])),PRODUCT(INDEX(CMB[[BD_0O]:[BD_2O]],MATCH(ROUND(MIN(SUM(EK$4,$O55/1000),SUM($O55,EK$4/1000)),3),CMB[[Cmb_ID]:[Cmb_ID]],0),SUM(N(EK$1),N($R55),1)),CHOOSE(AC[[M]:[M]],1,0,1,AC[[DB]:[DB]])),PRODUCT(SUM(ROUND(AVERAGE(VALUE(EK$3),VALUE($P55)),0),CHOOSE(IF(OR(EK$1,$R55),4,INDEX(CMB[[Res_Rare]:[Res_Rare]],MATCH(ROUND(MIN(SUM(EK$4,$O55/1000),SUM($O55,EK$4/1000)),3),CMB[[Cmb_ID]:[Cmb_ID]],0))),-1,-1,0,0)),IF(OR(EK$1,$R55),4,INDEX(CMB[[Cmb_Rare]:[Cmb_Rare]],MATCH(ROUND(MIN(SUM(EK$4,$O55/1000),SUM($O55,EK$4/1000)),3),CMB[[Cmb_ID]:[Cmb_ID]],0))),CHOOSE(AC[[M]:[M]],2,1,1,SUM(AC[[AB]:[DB]])))),""))</f>
        <v/>
      </c>
      <c r="EL55" t="str">
        <f>IF(OR(EL$5="",$S55=""),"",IFERROR(SUM(PRODUCT(INDEX(CMB[[BA_0O]:[BA_2O]],MATCH(ROUND(MIN(SUM(EL$4,$O55/1000),SUM($O55,EL$4/1000)),3),CMB[[Cmb_ID]:[Cmb_ID]],0),SUM(N(EL$1),N($R55),1)),CHOOSE(AC[[M]:[M]],1,1,0,AC[[AB]:[AB]])),PRODUCT(INDEX(CMB[[BD_0O]:[BD_2O]],MATCH(ROUND(MIN(SUM(EL$4,$O55/1000),SUM($O55,EL$4/1000)),3),CMB[[Cmb_ID]:[Cmb_ID]],0),SUM(N(EL$1),N($R55),1)),CHOOSE(AC[[M]:[M]],1,0,1,AC[[DB]:[DB]])),PRODUCT(SUM(ROUND(AVERAGE(VALUE(EL$3),VALUE($P55)),0),CHOOSE(IF(OR(EL$1,$R55),4,INDEX(CMB[[Res_Rare]:[Res_Rare]],MATCH(ROUND(MIN(SUM(EL$4,$O55/1000),SUM($O55,EL$4/1000)),3),CMB[[Cmb_ID]:[Cmb_ID]],0))),-1,-1,0,0)),IF(OR(EL$1,$R55),4,INDEX(CMB[[Cmb_Rare]:[Cmb_Rare]],MATCH(ROUND(MIN(SUM(EL$4,$O55/1000),SUM($O55,EL$4/1000)),3),CMB[[Cmb_ID]:[Cmb_ID]],0))),CHOOSE(AC[[M]:[M]],2,1,1,SUM(AC[[AB]:[DB]])))),""))</f>
        <v/>
      </c>
      <c r="EM55" t="str">
        <f>IF(OR(EM$5="",$S55=""),"",IFERROR(SUM(PRODUCT(INDEX(CMB[[BA_0O]:[BA_2O]],MATCH(ROUND(MIN(SUM(EM$4,$O55/1000),SUM($O55,EM$4/1000)),3),CMB[[Cmb_ID]:[Cmb_ID]],0),SUM(N(EM$1),N($R55),1)),CHOOSE(AC[[M]:[M]],1,1,0,AC[[AB]:[AB]])),PRODUCT(INDEX(CMB[[BD_0O]:[BD_2O]],MATCH(ROUND(MIN(SUM(EM$4,$O55/1000),SUM($O55,EM$4/1000)),3),CMB[[Cmb_ID]:[Cmb_ID]],0),SUM(N(EM$1),N($R55),1)),CHOOSE(AC[[M]:[M]],1,0,1,AC[[DB]:[DB]])),PRODUCT(SUM(ROUND(AVERAGE(VALUE(EM$3),VALUE($P55)),0),CHOOSE(IF(OR(EM$1,$R55),4,INDEX(CMB[[Res_Rare]:[Res_Rare]],MATCH(ROUND(MIN(SUM(EM$4,$O55/1000),SUM($O55,EM$4/1000)),3),CMB[[Cmb_ID]:[Cmb_ID]],0))),-1,-1,0,0)),IF(OR(EM$1,$R55),4,INDEX(CMB[[Cmb_Rare]:[Cmb_Rare]],MATCH(ROUND(MIN(SUM(EM$4,$O55/1000),SUM($O55,EM$4/1000)),3),CMB[[Cmb_ID]:[Cmb_ID]],0))),CHOOSE(AC[[M]:[M]],2,1,1,SUM(AC[[AB]:[DB]])))),""))</f>
        <v/>
      </c>
      <c r="EN55" t="str">
        <f>IF(OR(EN$5="",$S55=""),"",IFERROR(SUM(PRODUCT(INDEX(CMB[[BA_0O]:[BA_2O]],MATCH(ROUND(MIN(SUM(EN$4,$O55/1000),SUM($O55,EN$4/1000)),3),CMB[[Cmb_ID]:[Cmb_ID]],0),SUM(N(EN$1),N($R55),1)),CHOOSE(AC[[M]:[M]],1,1,0,AC[[AB]:[AB]])),PRODUCT(INDEX(CMB[[BD_0O]:[BD_2O]],MATCH(ROUND(MIN(SUM(EN$4,$O55/1000),SUM($O55,EN$4/1000)),3),CMB[[Cmb_ID]:[Cmb_ID]],0),SUM(N(EN$1),N($R55),1)),CHOOSE(AC[[M]:[M]],1,0,1,AC[[DB]:[DB]])),PRODUCT(SUM(ROUND(AVERAGE(VALUE(EN$3),VALUE($P55)),0),CHOOSE(IF(OR(EN$1,$R55),4,INDEX(CMB[[Res_Rare]:[Res_Rare]],MATCH(ROUND(MIN(SUM(EN$4,$O55/1000),SUM($O55,EN$4/1000)),3),CMB[[Cmb_ID]:[Cmb_ID]],0))),-1,-1,0,0)),IF(OR(EN$1,$R55),4,INDEX(CMB[[Cmb_Rare]:[Cmb_Rare]],MATCH(ROUND(MIN(SUM(EN$4,$O55/1000),SUM($O55,EN$4/1000)),3),CMB[[Cmb_ID]:[Cmb_ID]],0))),CHOOSE(AC[[M]:[M]],2,1,1,SUM(AC[[AB]:[DB]])))),""))</f>
        <v/>
      </c>
      <c r="EO55" t="str">
        <f>IF(OR(EO$5="",$S55=""),"",IFERROR(SUM(PRODUCT(INDEX(CMB[[BA_0O]:[BA_2O]],MATCH(ROUND(MIN(SUM(EO$4,$O55/1000),SUM($O55,EO$4/1000)),3),CMB[[Cmb_ID]:[Cmb_ID]],0),SUM(N(EO$1),N($R55),1)),CHOOSE(AC[[M]:[M]],1,1,0,AC[[AB]:[AB]])),PRODUCT(INDEX(CMB[[BD_0O]:[BD_2O]],MATCH(ROUND(MIN(SUM(EO$4,$O55/1000),SUM($O55,EO$4/1000)),3),CMB[[Cmb_ID]:[Cmb_ID]],0),SUM(N(EO$1),N($R55),1)),CHOOSE(AC[[M]:[M]],1,0,1,AC[[DB]:[DB]])),PRODUCT(SUM(ROUND(AVERAGE(VALUE(EO$3),VALUE($P55)),0),CHOOSE(IF(OR(EO$1,$R55),4,INDEX(CMB[[Res_Rare]:[Res_Rare]],MATCH(ROUND(MIN(SUM(EO$4,$O55/1000),SUM($O55,EO$4/1000)),3),CMB[[Cmb_ID]:[Cmb_ID]],0))),-1,-1,0,0)),IF(OR(EO$1,$R55),4,INDEX(CMB[[Cmb_Rare]:[Cmb_Rare]],MATCH(ROUND(MIN(SUM(EO$4,$O55/1000),SUM($O55,EO$4/1000)),3),CMB[[Cmb_ID]:[Cmb_ID]],0))),CHOOSE(AC[[M]:[M]],2,1,1,SUM(AC[[AB]:[DB]])))),""))</f>
        <v/>
      </c>
      <c r="EP55" t="str">
        <f>IF(OR(EP$5="",$S55=""),"",IFERROR(SUM(PRODUCT(INDEX(CMB[[BA_0O]:[BA_2O]],MATCH(ROUND(MIN(SUM(EP$4,$O55/1000),SUM($O55,EP$4/1000)),3),CMB[[Cmb_ID]:[Cmb_ID]],0),SUM(N(EP$1),N($R55),1)),CHOOSE(AC[[M]:[M]],1,1,0,AC[[AB]:[AB]])),PRODUCT(INDEX(CMB[[BD_0O]:[BD_2O]],MATCH(ROUND(MIN(SUM(EP$4,$O55/1000),SUM($O55,EP$4/1000)),3),CMB[[Cmb_ID]:[Cmb_ID]],0),SUM(N(EP$1),N($R55),1)),CHOOSE(AC[[M]:[M]],1,0,1,AC[[DB]:[DB]])),PRODUCT(SUM(ROUND(AVERAGE(VALUE(EP$3),VALUE($P55)),0),CHOOSE(IF(OR(EP$1,$R55),4,INDEX(CMB[[Res_Rare]:[Res_Rare]],MATCH(ROUND(MIN(SUM(EP$4,$O55/1000),SUM($O55,EP$4/1000)),3),CMB[[Cmb_ID]:[Cmb_ID]],0))),-1,-1,0,0)),IF(OR(EP$1,$R55),4,INDEX(CMB[[Cmb_Rare]:[Cmb_Rare]],MATCH(ROUND(MIN(SUM(EP$4,$O55/1000),SUM($O55,EP$4/1000)),3),CMB[[Cmb_ID]:[Cmb_ID]],0))),CHOOSE(AC[[M]:[M]],2,1,1,SUM(AC[[AB]:[DB]])))),""))</f>
        <v/>
      </c>
      <c r="EQ55" t="str">
        <f>IF(OR(EQ$5="",$S55=""),"",IFERROR(SUM(PRODUCT(INDEX(CMB[[BA_0O]:[BA_2O]],MATCH(ROUND(MIN(SUM(EQ$4,$O55/1000),SUM($O55,EQ$4/1000)),3),CMB[[Cmb_ID]:[Cmb_ID]],0),SUM(N(EQ$1),N($R55),1)),CHOOSE(AC[[M]:[M]],1,1,0,AC[[AB]:[AB]])),PRODUCT(INDEX(CMB[[BD_0O]:[BD_2O]],MATCH(ROUND(MIN(SUM(EQ$4,$O55/1000),SUM($O55,EQ$4/1000)),3),CMB[[Cmb_ID]:[Cmb_ID]],0),SUM(N(EQ$1),N($R55),1)),CHOOSE(AC[[M]:[M]],1,0,1,AC[[DB]:[DB]])),PRODUCT(SUM(ROUND(AVERAGE(VALUE(EQ$3),VALUE($P55)),0),CHOOSE(IF(OR(EQ$1,$R55),4,INDEX(CMB[[Res_Rare]:[Res_Rare]],MATCH(ROUND(MIN(SUM(EQ$4,$O55/1000),SUM($O55,EQ$4/1000)),3),CMB[[Cmb_ID]:[Cmb_ID]],0))),-1,-1,0,0)),IF(OR(EQ$1,$R55),4,INDEX(CMB[[Cmb_Rare]:[Cmb_Rare]],MATCH(ROUND(MIN(SUM(EQ$4,$O55/1000),SUM($O55,EQ$4/1000)),3),CMB[[Cmb_ID]:[Cmb_ID]],0))),CHOOSE(AC[[M]:[M]],2,1,1,SUM(AC[[AB]:[DB]])))),""))</f>
        <v/>
      </c>
      <c r="ER55" t="str">
        <f>IF(OR(ER$5="",$S55=""),"",IFERROR(SUM(PRODUCT(INDEX(CMB[[BA_0O]:[BA_2O]],MATCH(ROUND(MIN(SUM(ER$4,$O55/1000),SUM($O55,ER$4/1000)),3),CMB[[Cmb_ID]:[Cmb_ID]],0),SUM(N(ER$1),N($R55),1)),CHOOSE(AC[[M]:[M]],1,1,0,AC[[AB]:[AB]])),PRODUCT(INDEX(CMB[[BD_0O]:[BD_2O]],MATCH(ROUND(MIN(SUM(ER$4,$O55/1000),SUM($O55,ER$4/1000)),3),CMB[[Cmb_ID]:[Cmb_ID]],0),SUM(N(ER$1),N($R55),1)),CHOOSE(AC[[M]:[M]],1,0,1,AC[[DB]:[DB]])),PRODUCT(SUM(ROUND(AVERAGE(VALUE(ER$3),VALUE($P55)),0),CHOOSE(IF(OR(ER$1,$R55),4,INDEX(CMB[[Res_Rare]:[Res_Rare]],MATCH(ROUND(MIN(SUM(ER$4,$O55/1000),SUM($O55,ER$4/1000)),3),CMB[[Cmb_ID]:[Cmb_ID]],0))),-1,-1,0,0)),IF(OR(ER$1,$R55),4,INDEX(CMB[[Cmb_Rare]:[Cmb_Rare]],MATCH(ROUND(MIN(SUM(ER$4,$O55/1000),SUM($O55,ER$4/1000)),3),CMB[[Cmb_ID]:[Cmb_ID]],0))),CHOOSE(AC[[M]:[M]],2,1,1,SUM(AC[[AB]:[DB]])))),""))</f>
        <v/>
      </c>
      <c r="ES55" t="str">
        <f>IF(OR(ES$5="",$S55=""),"",IFERROR(SUM(PRODUCT(INDEX(CMB[[BA_0O]:[BA_2O]],MATCH(ROUND(MIN(SUM(ES$4,$O55/1000),SUM($O55,ES$4/1000)),3),CMB[[Cmb_ID]:[Cmb_ID]],0),SUM(N(ES$1),N($R55),1)),CHOOSE(AC[[M]:[M]],1,1,0,AC[[AB]:[AB]])),PRODUCT(INDEX(CMB[[BD_0O]:[BD_2O]],MATCH(ROUND(MIN(SUM(ES$4,$O55/1000),SUM($O55,ES$4/1000)),3),CMB[[Cmb_ID]:[Cmb_ID]],0),SUM(N(ES$1),N($R55),1)),CHOOSE(AC[[M]:[M]],1,0,1,AC[[DB]:[DB]])),PRODUCT(SUM(ROUND(AVERAGE(VALUE(ES$3),VALUE($P55)),0),CHOOSE(IF(OR(ES$1,$R55),4,INDEX(CMB[[Res_Rare]:[Res_Rare]],MATCH(ROUND(MIN(SUM(ES$4,$O55/1000),SUM($O55,ES$4/1000)),3),CMB[[Cmb_ID]:[Cmb_ID]],0))),-1,-1,0,0)),IF(OR(ES$1,$R55),4,INDEX(CMB[[Cmb_Rare]:[Cmb_Rare]],MATCH(ROUND(MIN(SUM(ES$4,$O55/1000),SUM($O55,ES$4/1000)),3),CMB[[Cmb_ID]:[Cmb_ID]],0))),CHOOSE(AC[[M]:[M]],2,1,1,SUM(AC[[AB]:[DB]])))),""))</f>
        <v/>
      </c>
      <c r="ET55" t="str">
        <f>IF(OR(ET$5="",$S55=""),"",IFERROR(SUM(PRODUCT(INDEX(CMB[[BA_0O]:[BA_2O]],MATCH(ROUND(MIN(SUM(ET$4,$O55/1000),SUM($O55,ET$4/1000)),3),CMB[[Cmb_ID]:[Cmb_ID]],0),SUM(N(ET$1),N($R55),1)),CHOOSE(AC[[M]:[M]],1,1,0,AC[[AB]:[AB]])),PRODUCT(INDEX(CMB[[BD_0O]:[BD_2O]],MATCH(ROUND(MIN(SUM(ET$4,$O55/1000),SUM($O55,ET$4/1000)),3),CMB[[Cmb_ID]:[Cmb_ID]],0),SUM(N(ET$1),N($R55),1)),CHOOSE(AC[[M]:[M]],1,0,1,AC[[DB]:[DB]])),PRODUCT(SUM(ROUND(AVERAGE(VALUE(ET$3),VALUE($P55)),0),CHOOSE(IF(OR(ET$1,$R55),4,INDEX(CMB[[Res_Rare]:[Res_Rare]],MATCH(ROUND(MIN(SUM(ET$4,$O55/1000),SUM($O55,ET$4/1000)),3),CMB[[Cmb_ID]:[Cmb_ID]],0))),-1,-1,0,0)),IF(OR(ET$1,$R55),4,INDEX(CMB[[Cmb_Rare]:[Cmb_Rare]],MATCH(ROUND(MIN(SUM(ET$4,$O55/1000),SUM($O55,ET$4/1000)),3),CMB[[Cmb_ID]:[Cmb_ID]],0))),CHOOSE(AC[[M]:[M]],2,1,1,SUM(AC[[AB]:[DB]])))),""))</f>
        <v/>
      </c>
      <c r="EU55" t="str">
        <f>IF(OR(EU$5="",$S55=""),"",IFERROR(SUM(PRODUCT(INDEX(CMB[[BA_0O]:[BA_2O]],MATCH(ROUND(MIN(SUM(EU$4,$O55/1000),SUM($O55,EU$4/1000)),3),CMB[[Cmb_ID]:[Cmb_ID]],0),SUM(N(EU$1),N($R55),1)),CHOOSE(AC[[M]:[M]],1,1,0,AC[[AB]:[AB]])),PRODUCT(INDEX(CMB[[BD_0O]:[BD_2O]],MATCH(ROUND(MIN(SUM(EU$4,$O55/1000),SUM($O55,EU$4/1000)),3),CMB[[Cmb_ID]:[Cmb_ID]],0),SUM(N(EU$1),N($R55),1)),CHOOSE(AC[[M]:[M]],1,0,1,AC[[DB]:[DB]])),PRODUCT(SUM(ROUND(AVERAGE(VALUE(EU$3),VALUE($P55)),0),CHOOSE(IF(OR(EU$1,$R55),4,INDEX(CMB[[Res_Rare]:[Res_Rare]],MATCH(ROUND(MIN(SUM(EU$4,$O55/1000),SUM($O55,EU$4/1000)),3),CMB[[Cmb_ID]:[Cmb_ID]],0))),-1,-1,0,0)),IF(OR(EU$1,$R55),4,INDEX(CMB[[Cmb_Rare]:[Cmb_Rare]],MATCH(ROUND(MIN(SUM(EU$4,$O55/1000),SUM($O55,EU$4/1000)),3),CMB[[Cmb_ID]:[Cmb_ID]],0))),CHOOSE(AC[[M]:[M]],2,1,1,SUM(AC[[AB]:[DB]])))),""))</f>
        <v/>
      </c>
      <c r="EV55" t="str">
        <f>IF(OR(EV$5="",$S55=""),"",IFERROR(SUM(PRODUCT(INDEX(CMB[[BA_0O]:[BA_2O]],MATCH(ROUND(MIN(SUM(EV$4,$O55/1000),SUM($O55,EV$4/1000)),3),CMB[[Cmb_ID]:[Cmb_ID]],0),SUM(N(EV$1),N($R55),1)),CHOOSE(AC[[M]:[M]],1,1,0,AC[[AB]:[AB]])),PRODUCT(INDEX(CMB[[BD_0O]:[BD_2O]],MATCH(ROUND(MIN(SUM(EV$4,$O55/1000),SUM($O55,EV$4/1000)),3),CMB[[Cmb_ID]:[Cmb_ID]],0),SUM(N(EV$1),N($R55),1)),CHOOSE(AC[[M]:[M]],1,0,1,AC[[DB]:[DB]])),PRODUCT(SUM(ROUND(AVERAGE(VALUE(EV$3),VALUE($P55)),0),CHOOSE(IF(OR(EV$1,$R55),4,INDEX(CMB[[Res_Rare]:[Res_Rare]],MATCH(ROUND(MIN(SUM(EV$4,$O55/1000),SUM($O55,EV$4/1000)),3),CMB[[Cmb_ID]:[Cmb_ID]],0))),-1,-1,0,0)),IF(OR(EV$1,$R55),4,INDEX(CMB[[Cmb_Rare]:[Cmb_Rare]],MATCH(ROUND(MIN(SUM(EV$4,$O55/1000),SUM($O55,EV$4/1000)),3),CMB[[Cmb_ID]:[Cmb_ID]],0))),CHOOSE(AC[[M]:[M]],2,1,1,SUM(AC[[AB]:[DB]])))),""))</f>
        <v/>
      </c>
      <c r="EW55" t="str">
        <f>IF(OR(EW$5="",$S55=""),"",IFERROR(SUM(PRODUCT(INDEX(CMB[[BA_0O]:[BA_2O]],MATCH(ROUND(MIN(SUM(EW$4,$O55/1000),SUM($O55,EW$4/1000)),3),CMB[[Cmb_ID]:[Cmb_ID]],0),SUM(N(EW$1),N($R55),1)),CHOOSE(AC[[M]:[M]],1,1,0,AC[[AB]:[AB]])),PRODUCT(INDEX(CMB[[BD_0O]:[BD_2O]],MATCH(ROUND(MIN(SUM(EW$4,$O55/1000),SUM($O55,EW$4/1000)),3),CMB[[Cmb_ID]:[Cmb_ID]],0),SUM(N(EW$1),N($R55),1)),CHOOSE(AC[[M]:[M]],1,0,1,AC[[DB]:[DB]])),PRODUCT(SUM(ROUND(AVERAGE(VALUE(EW$3),VALUE($P55)),0),CHOOSE(IF(OR(EW$1,$R55),4,INDEX(CMB[[Res_Rare]:[Res_Rare]],MATCH(ROUND(MIN(SUM(EW$4,$O55/1000),SUM($O55,EW$4/1000)),3),CMB[[Cmb_ID]:[Cmb_ID]],0))),-1,-1,0,0)),IF(OR(EW$1,$R55),4,INDEX(CMB[[Cmb_Rare]:[Cmb_Rare]],MATCH(ROUND(MIN(SUM(EW$4,$O55/1000),SUM($O55,EW$4/1000)),3),CMB[[Cmb_ID]:[Cmb_ID]],0))),CHOOSE(AC[[M]:[M]],2,1,1,SUM(AC[[AB]:[DB]])))),""))</f>
        <v/>
      </c>
      <c r="EX55" t="str">
        <f>IF(OR(EX$5="",$S55=""),"",IFERROR(SUM(PRODUCT(INDEX(CMB[[BA_0O]:[BA_2O]],MATCH(ROUND(MIN(SUM(EX$4,$O55/1000),SUM($O55,EX$4/1000)),3),CMB[[Cmb_ID]:[Cmb_ID]],0),SUM(N(EX$1),N($R55),1)),CHOOSE(AC[[M]:[M]],1,1,0,AC[[AB]:[AB]])),PRODUCT(INDEX(CMB[[BD_0O]:[BD_2O]],MATCH(ROUND(MIN(SUM(EX$4,$O55/1000),SUM($O55,EX$4/1000)),3),CMB[[Cmb_ID]:[Cmb_ID]],0),SUM(N(EX$1),N($R55),1)),CHOOSE(AC[[M]:[M]],1,0,1,AC[[DB]:[DB]])),PRODUCT(SUM(ROUND(AVERAGE(VALUE(EX$3),VALUE($P55)),0),CHOOSE(IF(OR(EX$1,$R55),4,INDEX(CMB[[Res_Rare]:[Res_Rare]],MATCH(ROUND(MIN(SUM(EX$4,$O55/1000),SUM($O55,EX$4/1000)),3),CMB[[Cmb_ID]:[Cmb_ID]],0))),-1,-1,0,0)),IF(OR(EX$1,$R55),4,INDEX(CMB[[Cmb_Rare]:[Cmb_Rare]],MATCH(ROUND(MIN(SUM(EX$4,$O55/1000),SUM($O55,EX$4/1000)),3),CMB[[Cmb_ID]:[Cmb_ID]],0))),CHOOSE(AC[[M]:[M]],2,1,1,SUM(AC[[AB]:[DB]])))),""))</f>
        <v/>
      </c>
      <c r="EY55" t="str">
        <f>IF(OR(EY$5="",$S55=""),"",IFERROR(SUM(PRODUCT(INDEX(CMB[[BA_0O]:[BA_2O]],MATCH(ROUND(MIN(SUM(EY$4,$O55/1000),SUM($O55,EY$4/1000)),3),CMB[[Cmb_ID]:[Cmb_ID]],0),SUM(N(EY$1),N($R55),1)),CHOOSE(AC[[M]:[M]],1,1,0,AC[[AB]:[AB]])),PRODUCT(INDEX(CMB[[BD_0O]:[BD_2O]],MATCH(ROUND(MIN(SUM(EY$4,$O55/1000),SUM($O55,EY$4/1000)),3),CMB[[Cmb_ID]:[Cmb_ID]],0),SUM(N(EY$1),N($R55),1)),CHOOSE(AC[[M]:[M]],1,0,1,AC[[DB]:[DB]])),PRODUCT(SUM(ROUND(AVERAGE(VALUE(EY$3),VALUE($P55)),0),CHOOSE(IF(OR(EY$1,$R55),4,INDEX(CMB[[Res_Rare]:[Res_Rare]],MATCH(ROUND(MIN(SUM(EY$4,$O55/1000),SUM($O55,EY$4/1000)),3),CMB[[Cmb_ID]:[Cmb_ID]],0))),-1,-1,0,0)),IF(OR(EY$1,$R55),4,INDEX(CMB[[Cmb_Rare]:[Cmb_Rare]],MATCH(ROUND(MIN(SUM(EY$4,$O55/1000),SUM($O55,EY$4/1000)),3),CMB[[Cmb_ID]:[Cmb_ID]],0))),CHOOSE(AC[[M]:[M]],2,1,1,SUM(AC[[AB]:[DB]])))),""))</f>
        <v/>
      </c>
      <c r="EZ55" t="str">
        <f>IF(OR(EZ$5="",$S55=""),"",IFERROR(SUM(PRODUCT(INDEX(CMB[[BA_0O]:[BA_2O]],MATCH(ROUND(MIN(SUM(EZ$4,$O55/1000),SUM($O55,EZ$4/1000)),3),CMB[[Cmb_ID]:[Cmb_ID]],0),SUM(N(EZ$1),N($R55),1)),CHOOSE(AC[[M]:[M]],1,1,0,AC[[AB]:[AB]])),PRODUCT(INDEX(CMB[[BD_0O]:[BD_2O]],MATCH(ROUND(MIN(SUM(EZ$4,$O55/1000),SUM($O55,EZ$4/1000)),3),CMB[[Cmb_ID]:[Cmb_ID]],0),SUM(N(EZ$1),N($R55),1)),CHOOSE(AC[[M]:[M]],1,0,1,AC[[DB]:[DB]])),PRODUCT(SUM(ROUND(AVERAGE(VALUE(EZ$3),VALUE($P55)),0),CHOOSE(IF(OR(EZ$1,$R55),4,INDEX(CMB[[Res_Rare]:[Res_Rare]],MATCH(ROUND(MIN(SUM(EZ$4,$O55/1000),SUM($O55,EZ$4/1000)),3),CMB[[Cmb_ID]:[Cmb_ID]],0))),-1,-1,0,0)),IF(OR(EZ$1,$R55),4,INDEX(CMB[[Cmb_Rare]:[Cmb_Rare]],MATCH(ROUND(MIN(SUM(EZ$4,$O55/1000),SUM($O55,EZ$4/1000)),3),CMB[[Cmb_ID]:[Cmb_ID]],0))),CHOOSE(AC[[M]:[M]],2,1,1,SUM(AC[[AB]:[DB]])))),""))</f>
        <v/>
      </c>
      <c r="FA55" t="str">
        <f>IF(OR(FA$5="",$S55=""),"",IFERROR(SUM(PRODUCT(INDEX(CMB[[BA_0O]:[BA_2O]],MATCH(ROUND(MIN(SUM(FA$4,$O55/1000),SUM($O55,FA$4/1000)),3),CMB[[Cmb_ID]:[Cmb_ID]],0),SUM(N(FA$1),N($R55),1)),CHOOSE(AC[[M]:[M]],1,1,0,AC[[AB]:[AB]])),PRODUCT(INDEX(CMB[[BD_0O]:[BD_2O]],MATCH(ROUND(MIN(SUM(FA$4,$O55/1000),SUM($O55,FA$4/1000)),3),CMB[[Cmb_ID]:[Cmb_ID]],0),SUM(N(FA$1),N($R55),1)),CHOOSE(AC[[M]:[M]],1,0,1,AC[[DB]:[DB]])),PRODUCT(SUM(ROUND(AVERAGE(VALUE(FA$3),VALUE($P55)),0),CHOOSE(IF(OR(FA$1,$R55),4,INDEX(CMB[[Res_Rare]:[Res_Rare]],MATCH(ROUND(MIN(SUM(FA$4,$O55/1000),SUM($O55,FA$4/1000)),3),CMB[[Cmb_ID]:[Cmb_ID]],0))),-1,-1,0,0)),IF(OR(FA$1,$R55),4,INDEX(CMB[[Cmb_Rare]:[Cmb_Rare]],MATCH(ROUND(MIN(SUM(FA$4,$O55/1000),SUM($O55,FA$4/1000)),3),CMB[[Cmb_ID]:[Cmb_ID]],0))),CHOOSE(AC[[M]:[M]],2,1,1,SUM(AC[[AB]:[DB]])))),""))</f>
        <v/>
      </c>
      <c r="FB55" t="str">
        <f>IF(OR(FB$5="",$S55=""),"",IFERROR(SUM(PRODUCT(INDEX(CMB[[BA_0O]:[BA_2O]],MATCH(ROUND(MIN(SUM(FB$4,$O55/1000),SUM($O55,FB$4/1000)),3),CMB[[Cmb_ID]:[Cmb_ID]],0),SUM(N(FB$1),N($R55),1)),CHOOSE(AC[[M]:[M]],1,1,0,AC[[AB]:[AB]])),PRODUCT(INDEX(CMB[[BD_0O]:[BD_2O]],MATCH(ROUND(MIN(SUM(FB$4,$O55/1000),SUM($O55,FB$4/1000)),3),CMB[[Cmb_ID]:[Cmb_ID]],0),SUM(N(FB$1),N($R55),1)),CHOOSE(AC[[M]:[M]],1,0,1,AC[[DB]:[DB]])),PRODUCT(SUM(ROUND(AVERAGE(VALUE(FB$3),VALUE($P55)),0),CHOOSE(IF(OR(FB$1,$R55),4,INDEX(CMB[[Res_Rare]:[Res_Rare]],MATCH(ROUND(MIN(SUM(FB$4,$O55/1000),SUM($O55,FB$4/1000)),3),CMB[[Cmb_ID]:[Cmb_ID]],0))),-1,-1,0,0)),IF(OR(FB$1,$R55),4,INDEX(CMB[[Cmb_Rare]:[Cmb_Rare]],MATCH(ROUND(MIN(SUM(FB$4,$O55/1000),SUM($O55,FB$4/1000)),3),CMB[[Cmb_ID]:[Cmb_ID]],0))),CHOOSE(AC[[M]:[M]],2,1,1,SUM(AC[[AB]:[DB]])))),""))</f>
        <v/>
      </c>
      <c r="FC55" t="str">
        <f>IF(OR(FC$5="",$S55=""),"",IFERROR(SUM(PRODUCT(INDEX(CMB[[BA_0O]:[BA_2O]],MATCH(ROUND(MIN(SUM(FC$4,$O55/1000),SUM($O55,FC$4/1000)),3),CMB[[Cmb_ID]:[Cmb_ID]],0),SUM(N(FC$1),N($R55),1)),CHOOSE(AC[[M]:[M]],1,1,0,AC[[AB]:[AB]])),PRODUCT(INDEX(CMB[[BD_0O]:[BD_2O]],MATCH(ROUND(MIN(SUM(FC$4,$O55/1000),SUM($O55,FC$4/1000)),3),CMB[[Cmb_ID]:[Cmb_ID]],0),SUM(N(FC$1),N($R55),1)),CHOOSE(AC[[M]:[M]],1,0,1,AC[[DB]:[DB]])),PRODUCT(SUM(ROUND(AVERAGE(VALUE(FC$3),VALUE($P55)),0),CHOOSE(IF(OR(FC$1,$R55),4,INDEX(CMB[[Res_Rare]:[Res_Rare]],MATCH(ROUND(MIN(SUM(FC$4,$O55/1000),SUM($O55,FC$4/1000)),3),CMB[[Cmb_ID]:[Cmb_ID]],0))),-1,-1,0,0)),IF(OR(FC$1,$R55),4,INDEX(CMB[[Cmb_Rare]:[Cmb_Rare]],MATCH(ROUND(MIN(SUM(FC$4,$O55/1000),SUM($O55,FC$4/1000)),3),CMB[[Cmb_ID]:[Cmb_ID]],0))),CHOOSE(AC[[M]:[M]],2,1,1,SUM(AC[[AB]:[DB]])))),""))</f>
        <v/>
      </c>
      <c r="FD55" t="str">
        <f>IF(OR(FD$5="",$S55=""),"",IFERROR(SUM(PRODUCT(INDEX(CMB[[BA_0O]:[BA_2O]],MATCH(ROUND(MIN(SUM(FD$4,$O55/1000),SUM($O55,FD$4/1000)),3),CMB[[Cmb_ID]:[Cmb_ID]],0),SUM(N(FD$1),N($R55),1)),CHOOSE(AC[[M]:[M]],1,1,0,AC[[AB]:[AB]])),PRODUCT(INDEX(CMB[[BD_0O]:[BD_2O]],MATCH(ROUND(MIN(SUM(FD$4,$O55/1000),SUM($O55,FD$4/1000)),3),CMB[[Cmb_ID]:[Cmb_ID]],0),SUM(N(FD$1),N($R55),1)),CHOOSE(AC[[M]:[M]],1,0,1,AC[[DB]:[DB]])),PRODUCT(SUM(ROUND(AVERAGE(VALUE(FD$3),VALUE($P55)),0),CHOOSE(IF(OR(FD$1,$R55),4,INDEX(CMB[[Res_Rare]:[Res_Rare]],MATCH(ROUND(MIN(SUM(FD$4,$O55/1000),SUM($O55,FD$4/1000)),3),CMB[[Cmb_ID]:[Cmb_ID]],0))),-1,-1,0,0)),IF(OR(FD$1,$R55),4,INDEX(CMB[[Cmb_Rare]:[Cmb_Rare]],MATCH(ROUND(MIN(SUM(FD$4,$O55/1000),SUM($O55,FD$4/1000)),3),CMB[[Cmb_ID]:[Cmb_ID]],0))),CHOOSE(AC[[M]:[M]],2,1,1,SUM(AC[[AB]:[DB]])))),""))</f>
        <v/>
      </c>
      <c r="FE55" t="str">
        <f>IF(OR(FE$5="",$S55=""),"",IFERROR(SUM(PRODUCT(INDEX(CMB[[BA_0O]:[BA_2O]],MATCH(ROUND(MIN(SUM(FE$4,$O55/1000),SUM($O55,FE$4/1000)),3),CMB[[Cmb_ID]:[Cmb_ID]],0),SUM(N(FE$1),N($R55),1)),CHOOSE(AC[[M]:[M]],1,1,0,AC[[AB]:[AB]])),PRODUCT(INDEX(CMB[[BD_0O]:[BD_2O]],MATCH(ROUND(MIN(SUM(FE$4,$O55/1000),SUM($O55,FE$4/1000)),3),CMB[[Cmb_ID]:[Cmb_ID]],0),SUM(N(FE$1),N($R55),1)),CHOOSE(AC[[M]:[M]],1,0,1,AC[[DB]:[DB]])),PRODUCT(SUM(ROUND(AVERAGE(VALUE(FE$3),VALUE($P55)),0),CHOOSE(IF(OR(FE$1,$R55),4,INDEX(CMB[[Res_Rare]:[Res_Rare]],MATCH(ROUND(MIN(SUM(FE$4,$O55/1000),SUM($O55,FE$4/1000)),3),CMB[[Cmb_ID]:[Cmb_ID]],0))),-1,-1,0,0)),IF(OR(FE$1,$R55),4,INDEX(CMB[[Cmb_Rare]:[Cmb_Rare]],MATCH(ROUND(MIN(SUM(FE$4,$O55/1000),SUM($O55,FE$4/1000)),3),CMB[[Cmb_ID]:[Cmb_ID]],0))),CHOOSE(AC[[M]:[M]],2,1,1,SUM(AC[[AB]:[DB]])))),""))</f>
        <v/>
      </c>
      <c r="FF55" t="str">
        <f>IF(OR(FF$5="",$S55=""),"",IFERROR(SUM(PRODUCT(INDEX(CMB[[BA_0O]:[BA_2O]],MATCH(ROUND(MIN(SUM(FF$4,$O55/1000),SUM($O55,FF$4/1000)),3),CMB[[Cmb_ID]:[Cmb_ID]],0),SUM(N(FF$1),N($R55),1)),CHOOSE(AC[[M]:[M]],1,1,0,AC[[AB]:[AB]])),PRODUCT(INDEX(CMB[[BD_0O]:[BD_2O]],MATCH(ROUND(MIN(SUM(FF$4,$O55/1000),SUM($O55,FF$4/1000)),3),CMB[[Cmb_ID]:[Cmb_ID]],0),SUM(N(FF$1),N($R55),1)),CHOOSE(AC[[M]:[M]],1,0,1,AC[[DB]:[DB]])),PRODUCT(SUM(ROUND(AVERAGE(VALUE(FF$3),VALUE($P55)),0),CHOOSE(IF(OR(FF$1,$R55),4,INDEX(CMB[[Res_Rare]:[Res_Rare]],MATCH(ROUND(MIN(SUM(FF$4,$O55/1000),SUM($O55,FF$4/1000)),3),CMB[[Cmb_ID]:[Cmb_ID]],0))),-1,-1,0,0)),IF(OR(FF$1,$R55),4,INDEX(CMB[[Cmb_Rare]:[Cmb_Rare]],MATCH(ROUND(MIN(SUM(FF$4,$O55/1000),SUM($O55,FF$4/1000)),3),CMB[[Cmb_ID]:[Cmb_ID]],0))),CHOOSE(AC[[M]:[M]],2,1,1,SUM(AC[[AB]:[DB]])))),""))</f>
        <v/>
      </c>
      <c r="FG55" t="str">
        <f>IF(OR(FG$5="",$S55=""),"",IFERROR(SUM(PRODUCT(INDEX(CMB[[BA_0O]:[BA_2O]],MATCH(ROUND(MIN(SUM(FG$4,$O55/1000),SUM($O55,FG$4/1000)),3),CMB[[Cmb_ID]:[Cmb_ID]],0),SUM(N(FG$1),N($R55),1)),CHOOSE(AC[[M]:[M]],1,1,0,AC[[AB]:[AB]])),PRODUCT(INDEX(CMB[[BD_0O]:[BD_2O]],MATCH(ROUND(MIN(SUM(FG$4,$O55/1000),SUM($O55,FG$4/1000)),3),CMB[[Cmb_ID]:[Cmb_ID]],0),SUM(N(FG$1),N($R55),1)),CHOOSE(AC[[M]:[M]],1,0,1,AC[[DB]:[DB]])),PRODUCT(SUM(ROUND(AVERAGE(VALUE(FG$3),VALUE($P55)),0),CHOOSE(IF(OR(FG$1,$R55),4,INDEX(CMB[[Res_Rare]:[Res_Rare]],MATCH(ROUND(MIN(SUM(FG$4,$O55/1000),SUM($O55,FG$4/1000)),3),CMB[[Cmb_ID]:[Cmb_ID]],0))),-1,-1,0,0)),IF(OR(FG$1,$R55),4,INDEX(CMB[[Cmb_Rare]:[Cmb_Rare]],MATCH(ROUND(MIN(SUM(FG$4,$O55/1000),SUM($O55,FG$4/1000)),3),CMB[[Cmb_ID]:[Cmb_ID]],0))),CHOOSE(AC[[M]:[M]],2,1,1,SUM(AC[[AB]:[DB]])))),""))</f>
        <v/>
      </c>
      <c r="FH55" t="str">
        <f>IF(OR(FH$5="",$S55=""),"",IFERROR(SUM(PRODUCT(INDEX(CMB[[BA_0O]:[BA_2O]],MATCH(ROUND(MIN(SUM(FH$4,$O55/1000),SUM($O55,FH$4/1000)),3),CMB[[Cmb_ID]:[Cmb_ID]],0),SUM(N(FH$1),N($R55),1)),CHOOSE(AC[[M]:[M]],1,1,0,AC[[AB]:[AB]])),PRODUCT(INDEX(CMB[[BD_0O]:[BD_2O]],MATCH(ROUND(MIN(SUM(FH$4,$O55/1000),SUM($O55,FH$4/1000)),3),CMB[[Cmb_ID]:[Cmb_ID]],0),SUM(N(FH$1),N($R55),1)),CHOOSE(AC[[M]:[M]],1,0,1,AC[[DB]:[DB]])),PRODUCT(SUM(ROUND(AVERAGE(VALUE(FH$3),VALUE($P55)),0),CHOOSE(IF(OR(FH$1,$R55),4,INDEX(CMB[[Res_Rare]:[Res_Rare]],MATCH(ROUND(MIN(SUM(FH$4,$O55/1000),SUM($O55,FH$4/1000)),3),CMB[[Cmb_ID]:[Cmb_ID]],0))),-1,-1,0,0)),IF(OR(FH$1,$R55),4,INDEX(CMB[[Cmb_Rare]:[Cmb_Rare]],MATCH(ROUND(MIN(SUM(FH$4,$O55/1000),SUM($O55,FH$4/1000)),3),CMB[[Cmb_ID]:[Cmb_ID]],0))),CHOOSE(AC[[M]:[M]],2,1,1,SUM(AC[[AB]:[DB]])))),""))</f>
        <v/>
      </c>
      <c r="FI55" t="str">
        <f>IF(OR(FI$5="",$S55=""),"",IFERROR(SUM(PRODUCT(INDEX(CMB[[BA_0O]:[BA_2O]],MATCH(ROUND(MIN(SUM(FI$4,$O55/1000),SUM($O55,FI$4/1000)),3),CMB[[Cmb_ID]:[Cmb_ID]],0),SUM(N(FI$1),N($R55),1)),CHOOSE(AC[[M]:[M]],1,1,0,AC[[AB]:[AB]])),PRODUCT(INDEX(CMB[[BD_0O]:[BD_2O]],MATCH(ROUND(MIN(SUM(FI$4,$O55/1000),SUM($O55,FI$4/1000)),3),CMB[[Cmb_ID]:[Cmb_ID]],0),SUM(N(FI$1),N($R55),1)),CHOOSE(AC[[M]:[M]],1,0,1,AC[[DB]:[DB]])),PRODUCT(SUM(ROUND(AVERAGE(VALUE(FI$3),VALUE($P55)),0),CHOOSE(IF(OR(FI$1,$R55),4,INDEX(CMB[[Res_Rare]:[Res_Rare]],MATCH(ROUND(MIN(SUM(FI$4,$O55/1000),SUM($O55,FI$4/1000)),3),CMB[[Cmb_ID]:[Cmb_ID]],0))),-1,-1,0,0)),IF(OR(FI$1,$R55),4,INDEX(CMB[[Cmb_Rare]:[Cmb_Rare]],MATCH(ROUND(MIN(SUM(FI$4,$O55/1000),SUM($O55,FI$4/1000)),3),CMB[[Cmb_ID]:[Cmb_ID]],0))),CHOOSE(AC[[M]:[M]],2,1,1,SUM(AC[[AB]:[DB]])))),""))</f>
        <v/>
      </c>
      <c r="FJ55" t="str">
        <f>IF(OR(FJ$5="",$S55=""),"",IFERROR(SUM(PRODUCT(INDEX(CMB[[BA_0O]:[BA_2O]],MATCH(ROUND(MIN(SUM(FJ$4,$O55/1000),SUM($O55,FJ$4/1000)),3),CMB[[Cmb_ID]:[Cmb_ID]],0),SUM(N(FJ$1),N($R55),1)),CHOOSE(AC[[M]:[M]],1,1,0,AC[[AB]:[AB]])),PRODUCT(INDEX(CMB[[BD_0O]:[BD_2O]],MATCH(ROUND(MIN(SUM(FJ$4,$O55/1000),SUM($O55,FJ$4/1000)),3),CMB[[Cmb_ID]:[Cmb_ID]],0),SUM(N(FJ$1),N($R55),1)),CHOOSE(AC[[M]:[M]],1,0,1,AC[[DB]:[DB]])),PRODUCT(SUM(ROUND(AVERAGE(VALUE(FJ$3),VALUE($P55)),0),CHOOSE(IF(OR(FJ$1,$R55),4,INDEX(CMB[[Res_Rare]:[Res_Rare]],MATCH(ROUND(MIN(SUM(FJ$4,$O55/1000),SUM($O55,FJ$4/1000)),3),CMB[[Cmb_ID]:[Cmb_ID]],0))),-1,-1,0,0)),IF(OR(FJ$1,$R55),4,INDEX(CMB[[Cmb_Rare]:[Cmb_Rare]],MATCH(ROUND(MIN(SUM(FJ$4,$O55/1000),SUM($O55,FJ$4/1000)),3),CMB[[Cmb_ID]:[Cmb_ID]],0))),CHOOSE(AC[[M]:[M]],2,1,1,SUM(AC[[AB]:[DB]])))),""))</f>
        <v/>
      </c>
      <c r="FK55" t="str">
        <f>IF(OR(FK$5="",$S55=""),"",IFERROR(SUM(PRODUCT(INDEX(CMB[[BA_0O]:[BA_2O]],MATCH(ROUND(MIN(SUM(FK$4,$O55/1000),SUM($O55,FK$4/1000)),3),CMB[[Cmb_ID]:[Cmb_ID]],0),SUM(N(FK$1),N($R55),1)),CHOOSE(AC[[M]:[M]],1,1,0,AC[[AB]:[AB]])),PRODUCT(INDEX(CMB[[BD_0O]:[BD_2O]],MATCH(ROUND(MIN(SUM(FK$4,$O55/1000),SUM($O55,FK$4/1000)),3),CMB[[Cmb_ID]:[Cmb_ID]],0),SUM(N(FK$1),N($R55),1)),CHOOSE(AC[[M]:[M]],1,0,1,AC[[DB]:[DB]])),PRODUCT(SUM(ROUND(AVERAGE(VALUE(FK$3),VALUE($P55)),0),CHOOSE(IF(OR(FK$1,$R55),4,INDEX(CMB[[Res_Rare]:[Res_Rare]],MATCH(ROUND(MIN(SUM(FK$4,$O55/1000),SUM($O55,FK$4/1000)),3),CMB[[Cmb_ID]:[Cmb_ID]],0))),-1,-1,0,0)),IF(OR(FK$1,$R55),4,INDEX(CMB[[Cmb_Rare]:[Cmb_Rare]],MATCH(ROUND(MIN(SUM(FK$4,$O55/1000),SUM($O55,FK$4/1000)),3),CMB[[Cmb_ID]:[Cmb_ID]],0))),CHOOSE(AC[[M]:[M]],2,1,1,SUM(AC[[AB]:[DB]])))),""))</f>
        <v/>
      </c>
      <c r="FL55" t="str">
        <f>IF(OR(FL$5="",$S55=""),"",IFERROR(SUM(PRODUCT(INDEX(CMB[[BA_0O]:[BA_2O]],MATCH(ROUND(MIN(SUM(FL$4,$O55/1000),SUM($O55,FL$4/1000)),3),CMB[[Cmb_ID]:[Cmb_ID]],0),SUM(N(FL$1),N($R55),1)),CHOOSE(AC[[M]:[M]],1,1,0,AC[[AB]:[AB]])),PRODUCT(INDEX(CMB[[BD_0O]:[BD_2O]],MATCH(ROUND(MIN(SUM(FL$4,$O55/1000),SUM($O55,FL$4/1000)),3),CMB[[Cmb_ID]:[Cmb_ID]],0),SUM(N(FL$1),N($R55),1)),CHOOSE(AC[[M]:[M]],1,0,1,AC[[DB]:[DB]])),PRODUCT(SUM(ROUND(AVERAGE(VALUE(FL$3),VALUE($P55)),0),CHOOSE(IF(OR(FL$1,$R55),4,INDEX(CMB[[Res_Rare]:[Res_Rare]],MATCH(ROUND(MIN(SUM(FL$4,$O55/1000),SUM($O55,FL$4/1000)),3),CMB[[Cmb_ID]:[Cmb_ID]],0))),-1,-1,0,0)),IF(OR(FL$1,$R55),4,INDEX(CMB[[Cmb_Rare]:[Cmb_Rare]],MATCH(ROUND(MIN(SUM(FL$4,$O55/1000),SUM($O55,FL$4/1000)),3),CMB[[Cmb_ID]:[Cmb_ID]],0))),CHOOSE(AC[[M]:[M]],2,1,1,SUM(AC[[AB]:[DB]])))),""))</f>
        <v/>
      </c>
      <c r="FM55" t="str">
        <f>IF(OR(FM$5="",$S55=""),"",IFERROR(SUM(PRODUCT(INDEX(CMB[[BA_0O]:[BA_2O]],MATCH(ROUND(MIN(SUM(FM$4,$O55/1000),SUM($O55,FM$4/1000)),3),CMB[[Cmb_ID]:[Cmb_ID]],0),SUM(N(FM$1),N($R55),1)),CHOOSE(AC[[M]:[M]],1,1,0,AC[[AB]:[AB]])),PRODUCT(INDEX(CMB[[BD_0O]:[BD_2O]],MATCH(ROUND(MIN(SUM(FM$4,$O55/1000),SUM($O55,FM$4/1000)),3),CMB[[Cmb_ID]:[Cmb_ID]],0),SUM(N(FM$1),N($R55),1)),CHOOSE(AC[[M]:[M]],1,0,1,AC[[DB]:[DB]])),PRODUCT(SUM(ROUND(AVERAGE(VALUE(FM$3),VALUE($P55)),0),CHOOSE(IF(OR(FM$1,$R55),4,INDEX(CMB[[Res_Rare]:[Res_Rare]],MATCH(ROUND(MIN(SUM(FM$4,$O55/1000),SUM($O55,FM$4/1000)),3),CMB[[Cmb_ID]:[Cmb_ID]],0))),-1,-1,0,0)),IF(OR(FM$1,$R55),4,INDEX(CMB[[Cmb_Rare]:[Cmb_Rare]],MATCH(ROUND(MIN(SUM(FM$4,$O55/1000),SUM($O55,FM$4/1000)),3),CMB[[Cmb_ID]:[Cmb_ID]],0))),CHOOSE(AC[[M]:[M]],2,1,1,SUM(AC[[AB]:[DB]])))),""))</f>
        <v/>
      </c>
      <c r="FN55" s="7">
        <f t="shared" si="33"/>
        <v>0</v>
      </c>
      <c r="FO55" s="7">
        <f t="shared" si="33"/>
        <v>0</v>
      </c>
      <c r="FP55" s="7">
        <f t="shared" si="33"/>
        <v>0</v>
      </c>
      <c r="FQ55" s="7">
        <f t="shared" si="33"/>
        <v>0</v>
      </c>
      <c r="FR55" s="7">
        <f t="shared" si="33"/>
        <v>0</v>
      </c>
      <c r="FS55" s="7">
        <f t="shared" si="33"/>
        <v>0</v>
      </c>
      <c r="FT55" s="7">
        <f>SUM(IF(INDEX(LIB[[Quantity]:[Quantity]],MATCH($S55,LIB[[ID]:[ID]],0))&gt;=COLUMN(A$1),TRUNC(PRODUCT(AVERAGE($FN55:$FS55),POWER(AC[[CR]:[CR]],SUM(SUMIFS($D$11:$D54,$A$11:$A54,$A55,$E$11:$E54,"&gt;="&amp;$E55),SUMIFS($D56:$D$161,$A56:$A$161,$A55,$E56:$E$161,"&gt;"&amp;$E55),COLUMN(A$1),-1)),IF($Q55="Yes",AC[[FB]:[FB]],1))),0),ROW(A44)/-VALUE(1&amp;REPT("0",9-PRODUCT(COLUMN(A$1)-1,3))),1)</f>
        <v>0.99999995600000002</v>
      </c>
      <c r="FU55" s="7">
        <f>SUM(IF(INDEX(LIB[[Quantity]:[Quantity]],MATCH($S55,LIB[[ID]:[ID]],0))&gt;=COLUMN(B$1),TRUNC(PRODUCT(AVERAGE($FN55:$FS55),POWER(AC[[CR]:[CR]],SUM(SUMIFS($D$11:$D54,$A$11:$A54,$A55,$E$11:$E54,"&gt;="&amp;$E55),SUMIFS($D56:$D$161,$A56:$A$161,$A55,$E56:$E$161,"&gt;"&amp;$E55),COLUMN(B$1),-1)),IF($Q55="Yes",AC[[FB]:[FB]],1))),0),ROW(B44)/-VALUE(1&amp;REPT("0",9-PRODUCT(COLUMN(B$1)-1,3))),1)</f>
        <v>0.99995599999999996</v>
      </c>
      <c r="FV55" s="7">
        <f>SUM(IF(INDEX(LIB[[Quantity]:[Quantity]],MATCH($S55,LIB[[ID]:[ID]],0))&gt;=COLUMN(C$1),TRUNC(PRODUCT(AVERAGE($FN55:$FS55),POWER(AC[[CR]:[CR]],SUM(SUMIFS($D$11:$D54,$A$11:$A54,$A55,$E$11:$E54,"&gt;="&amp;$E55),SUMIFS($D56:$D$161,$A56:$A$161,$A55,$E56:$E$161,"&gt;"&amp;$E55),COLUMN(C$1),-1)),IF($Q55="Yes",AC[[FB]:[FB]],1))),0),ROW(C44)/-VALUE(1&amp;REPT("0",9-PRODUCT(COLUMN(C$1)-1,3))),1)</f>
        <v>0.95599999999999996</v>
      </c>
      <c r="FW55">
        <f t="shared" si="19"/>
        <v>117</v>
      </c>
      <c r="FX55">
        <f t="shared" si="20"/>
        <v>0</v>
      </c>
      <c r="FY55">
        <f t="shared" si="21"/>
        <v>0</v>
      </c>
      <c r="GC55">
        <f t="shared" si="22"/>
        <v>9</v>
      </c>
      <c r="GD55" t="str">
        <f>IFERROR(SUBSTITUTE(SUBSTITUTE(INDEX(SUG[Card],MATCH(ROW(A44),GC$12:GC$161,0))," #2","")," #3",""),"")</f>
        <v>Water (5)</v>
      </c>
      <c r="GE55">
        <f>SUM(GE54,IF(IFERROR(MATCH(GD55,GD$11:GD54,0)&lt;0,TRUE()),1,0))</f>
        <v>28</v>
      </c>
      <c r="GF55" t="str">
        <f t="shared" si="23"/>
        <v/>
      </c>
      <c r="GI55">
        <f>SUM(SUMIFS(D$11:D54,A$11:A54,A55,B$11:B54,"&gt;="&amp;B55),SUMIFS(D56:D$161,A56:A$161,A55,B56:B$161,"&gt;"&amp;B55),SUMIFS(D$11:D54,A$11:A54,A55&amp;":Onyx"),SUMIFS(D56:D$161,A56:A$161,A55&amp;":Onyx"))</f>
        <v>0</v>
      </c>
      <c r="GP55" t="str">
        <f t="shared" si="31"/>
        <v>Trident (5) #2</v>
      </c>
      <c r="GQ55">
        <f t="shared" si="32"/>
        <v>329</v>
      </c>
      <c r="GR55" t="b">
        <f>COUNTIF(DECK[Card],IFERROR(MID($L55,1,FIND(" #",SUG_Helper[[#This Row],[Card]])-1),SUG_Helper[[#This Row],[Card]]))&gt;=IFERROR(VALUE(RIGHT(SUG_Helper[[#This Row],[Card]])),1)</f>
        <v>0</v>
      </c>
    </row>
    <row r="56" spans="1:200" x14ac:dyDescent="0.35">
      <c r="B56" s="4"/>
      <c r="C56" s="4"/>
      <c r="D56" s="4"/>
      <c r="E56" t="str">
        <f>IF(INDEX(LIB[Card],ROW(A45))="","",INDEX(LIB[Card],ROW(A45))&amp;" ("&amp;INDEX(LIB[Level],ROW(A45))&amp;")"&amp;IF(INDEX(LIB[Fused],ROW(A45))="Yes","ƒ",""))</f>
        <v/>
      </c>
      <c r="F56">
        <v>45</v>
      </c>
      <c r="H56" t="str">
        <f>IF(DECK[[#This Row],[Card]]="","",MID(DECK[[#This Row],[Card]],1,FIND(" (",DECK[[#This Row],[Card]])-1))</f>
        <v/>
      </c>
      <c r="I56" t="str">
        <f>IF(DECK[[#This Row],[Card]]="","",MID(DECK[[#This Row],[Card]],FIND("(",DECK[[#This Row],[Card]])+1,1))</f>
        <v/>
      </c>
      <c r="J56" t="str">
        <f>IF(DECK[[#This Row],[Card]]="","",IF(RIGHT(DECK[[#This Row],[Card]])="ƒ","Yes","No"))</f>
        <v/>
      </c>
      <c r="L56" t="str">
        <f t="shared" si="27"/>
        <v>Hammer (5) #3</v>
      </c>
      <c r="M56">
        <f t="shared" si="28"/>
        <v>328</v>
      </c>
      <c r="O56" s="6" t="str">
        <f>IF(S56="","",MATCH(MID(S56,1,MIN(FIND(" (",S56),IFERROR(FIND(":",S56),50))-1),CC[CC_Name],0))</f>
        <v/>
      </c>
      <c r="P56" s="5" t="str">
        <f t="shared" si="29"/>
        <v/>
      </c>
      <c r="Q56" s="5" t="str">
        <f t="shared" si="18"/>
        <v/>
      </c>
      <c r="R56" s="5" t="str">
        <f t="shared" si="30"/>
        <v/>
      </c>
      <c r="S56" t="str">
        <f>(INDEX(LIB[ID],ROW(A45)))</f>
        <v/>
      </c>
      <c r="T56" t="str">
        <f>IF(OR(T$5="",$S56=""),"",IFERROR(SUM(PRODUCT(INDEX(CMB[[BA_0O]:[BA_2O]],MATCH(ROUND(MIN(SUM(T$4,$O56/1000),SUM($O56,T$4/1000)),3),CMB[[Cmb_ID]:[Cmb_ID]],0),SUM(N(T$1),N($R56),1)),CHOOSE(AC[[M]:[M]],1,1,0,AC[[AB]:[AB]])),PRODUCT(INDEX(CMB[[BD_0O]:[BD_2O]],MATCH(ROUND(MIN(SUM(T$4,$O56/1000),SUM($O56,T$4/1000)),3),CMB[[Cmb_ID]:[Cmb_ID]],0),SUM(N(T$1),N($R56),1)),CHOOSE(AC[[M]:[M]],1,0,1,AC[[DB]:[DB]])),PRODUCT(SUM(ROUND(AVERAGE(VALUE(T$3),VALUE($P56)),0),CHOOSE(IF(OR(T$1,$R56),4,INDEX(CMB[[Res_Rare]:[Res_Rare]],MATCH(ROUND(MIN(SUM(T$4,$O56/1000),SUM($O56,T$4/1000)),3),CMB[[Cmb_ID]:[Cmb_ID]],0))),-1,-1,0,0)),IF(OR(T$1,$R56),4,INDEX(CMB[[Cmb_Rare]:[Cmb_Rare]],MATCH(ROUND(MIN(SUM(T$4,$O56/1000),SUM($O56,T$4/1000)),3),CMB[[Cmb_ID]:[Cmb_ID]],0))),CHOOSE(AC[[M]:[M]],2,1,1,SUM(AC[[AB]:[DB]])))),""))</f>
        <v/>
      </c>
      <c r="U56" t="str">
        <f>IF(OR(U$5="",$S56=""),"",IFERROR(SUM(PRODUCT(INDEX(CMB[[BA_0O]:[BA_2O]],MATCH(ROUND(MIN(SUM(U$4,$O56/1000),SUM($O56,U$4/1000)),3),CMB[[Cmb_ID]:[Cmb_ID]],0),SUM(N(U$1),N($R56),1)),CHOOSE(AC[[M]:[M]],1,1,0,AC[[AB]:[AB]])),PRODUCT(INDEX(CMB[[BD_0O]:[BD_2O]],MATCH(ROUND(MIN(SUM(U$4,$O56/1000),SUM($O56,U$4/1000)),3),CMB[[Cmb_ID]:[Cmb_ID]],0),SUM(N(U$1),N($R56),1)),CHOOSE(AC[[M]:[M]],1,0,1,AC[[DB]:[DB]])),PRODUCT(SUM(ROUND(AVERAGE(VALUE(U$3),VALUE($P56)),0),CHOOSE(IF(OR(U$1,$R56),4,INDEX(CMB[[Res_Rare]:[Res_Rare]],MATCH(ROUND(MIN(SUM(U$4,$O56/1000),SUM($O56,U$4/1000)),3),CMB[[Cmb_ID]:[Cmb_ID]],0))),-1,-1,0,0)),IF(OR(U$1,$R56),4,INDEX(CMB[[Cmb_Rare]:[Cmb_Rare]],MATCH(ROUND(MIN(SUM(U$4,$O56/1000),SUM($O56,U$4/1000)),3),CMB[[Cmb_ID]:[Cmb_ID]],0))),CHOOSE(AC[[M]:[M]],2,1,1,SUM(AC[[AB]:[DB]])))),""))</f>
        <v/>
      </c>
      <c r="V56" t="str">
        <f>IF(OR(V$5="",$S56=""),"",IFERROR(SUM(PRODUCT(INDEX(CMB[[BA_0O]:[BA_2O]],MATCH(ROUND(MIN(SUM(V$4,$O56/1000),SUM($O56,V$4/1000)),3),CMB[[Cmb_ID]:[Cmb_ID]],0),SUM(N(V$1),N($R56),1)),CHOOSE(AC[[M]:[M]],1,1,0,AC[[AB]:[AB]])),PRODUCT(INDEX(CMB[[BD_0O]:[BD_2O]],MATCH(ROUND(MIN(SUM(V$4,$O56/1000),SUM($O56,V$4/1000)),3),CMB[[Cmb_ID]:[Cmb_ID]],0),SUM(N(V$1),N($R56),1)),CHOOSE(AC[[M]:[M]],1,0,1,AC[[DB]:[DB]])),PRODUCT(SUM(ROUND(AVERAGE(VALUE(V$3),VALUE($P56)),0),CHOOSE(IF(OR(V$1,$R56),4,INDEX(CMB[[Res_Rare]:[Res_Rare]],MATCH(ROUND(MIN(SUM(V$4,$O56/1000),SUM($O56,V$4/1000)),3),CMB[[Cmb_ID]:[Cmb_ID]],0))),-1,-1,0,0)),IF(OR(V$1,$R56),4,INDEX(CMB[[Cmb_Rare]:[Cmb_Rare]],MATCH(ROUND(MIN(SUM(V$4,$O56/1000),SUM($O56,V$4/1000)),3),CMB[[Cmb_ID]:[Cmb_ID]],0))),CHOOSE(AC[[M]:[M]],2,1,1,SUM(AC[[AB]:[DB]])))),""))</f>
        <v/>
      </c>
      <c r="W56" t="str">
        <f>IF(OR(W$5="",$S56=""),"",IFERROR(SUM(PRODUCT(INDEX(CMB[[BA_0O]:[BA_2O]],MATCH(ROUND(MIN(SUM(W$4,$O56/1000),SUM($O56,W$4/1000)),3),CMB[[Cmb_ID]:[Cmb_ID]],0),SUM(N(W$1),N($R56),1)),CHOOSE(AC[[M]:[M]],1,1,0,AC[[AB]:[AB]])),PRODUCT(INDEX(CMB[[BD_0O]:[BD_2O]],MATCH(ROUND(MIN(SUM(W$4,$O56/1000),SUM($O56,W$4/1000)),3),CMB[[Cmb_ID]:[Cmb_ID]],0),SUM(N(W$1),N($R56),1)),CHOOSE(AC[[M]:[M]],1,0,1,AC[[DB]:[DB]])),PRODUCT(SUM(ROUND(AVERAGE(VALUE(W$3),VALUE($P56)),0),CHOOSE(IF(OR(W$1,$R56),4,INDEX(CMB[[Res_Rare]:[Res_Rare]],MATCH(ROUND(MIN(SUM(W$4,$O56/1000),SUM($O56,W$4/1000)),3),CMB[[Cmb_ID]:[Cmb_ID]],0))),-1,-1,0,0)),IF(OR(W$1,$R56),4,INDEX(CMB[[Cmb_Rare]:[Cmb_Rare]],MATCH(ROUND(MIN(SUM(W$4,$O56/1000),SUM($O56,W$4/1000)),3),CMB[[Cmb_ID]:[Cmb_ID]],0))),CHOOSE(AC[[M]:[M]],2,1,1,SUM(AC[[AB]:[DB]])))),""))</f>
        <v/>
      </c>
      <c r="X56" t="str">
        <f>IF(OR(X$5="",$S56=""),"",IFERROR(SUM(PRODUCT(INDEX(CMB[[BA_0O]:[BA_2O]],MATCH(ROUND(MIN(SUM(X$4,$O56/1000),SUM($O56,X$4/1000)),3),CMB[[Cmb_ID]:[Cmb_ID]],0),SUM(N(X$1),N($R56),1)),CHOOSE(AC[[M]:[M]],1,1,0,AC[[AB]:[AB]])),PRODUCT(INDEX(CMB[[BD_0O]:[BD_2O]],MATCH(ROUND(MIN(SUM(X$4,$O56/1000),SUM($O56,X$4/1000)),3),CMB[[Cmb_ID]:[Cmb_ID]],0),SUM(N(X$1),N($R56),1)),CHOOSE(AC[[M]:[M]],1,0,1,AC[[DB]:[DB]])),PRODUCT(SUM(ROUND(AVERAGE(VALUE(X$3),VALUE($P56)),0),CHOOSE(IF(OR(X$1,$R56),4,INDEX(CMB[[Res_Rare]:[Res_Rare]],MATCH(ROUND(MIN(SUM(X$4,$O56/1000),SUM($O56,X$4/1000)),3),CMB[[Cmb_ID]:[Cmb_ID]],0))),-1,-1,0,0)),IF(OR(X$1,$R56),4,INDEX(CMB[[Cmb_Rare]:[Cmb_Rare]],MATCH(ROUND(MIN(SUM(X$4,$O56/1000),SUM($O56,X$4/1000)),3),CMB[[Cmb_ID]:[Cmb_ID]],0))),CHOOSE(AC[[M]:[M]],2,1,1,SUM(AC[[AB]:[DB]])))),""))</f>
        <v/>
      </c>
      <c r="Y56" t="str">
        <f>IF(OR(Y$5="",$S56=""),"",IFERROR(SUM(PRODUCT(INDEX(CMB[[BA_0O]:[BA_2O]],MATCH(ROUND(MIN(SUM(Y$4,$O56/1000),SUM($O56,Y$4/1000)),3),CMB[[Cmb_ID]:[Cmb_ID]],0),SUM(N(Y$1),N($R56),1)),CHOOSE(AC[[M]:[M]],1,1,0,AC[[AB]:[AB]])),PRODUCT(INDEX(CMB[[BD_0O]:[BD_2O]],MATCH(ROUND(MIN(SUM(Y$4,$O56/1000),SUM($O56,Y$4/1000)),3),CMB[[Cmb_ID]:[Cmb_ID]],0),SUM(N(Y$1),N($R56),1)),CHOOSE(AC[[M]:[M]],1,0,1,AC[[DB]:[DB]])),PRODUCT(SUM(ROUND(AVERAGE(VALUE(Y$3),VALUE($P56)),0),CHOOSE(IF(OR(Y$1,$R56),4,INDEX(CMB[[Res_Rare]:[Res_Rare]],MATCH(ROUND(MIN(SUM(Y$4,$O56/1000),SUM($O56,Y$4/1000)),3),CMB[[Cmb_ID]:[Cmb_ID]],0))),-1,-1,0,0)),IF(OR(Y$1,$R56),4,INDEX(CMB[[Cmb_Rare]:[Cmb_Rare]],MATCH(ROUND(MIN(SUM(Y$4,$O56/1000),SUM($O56,Y$4/1000)),3),CMB[[Cmb_ID]:[Cmb_ID]],0))),CHOOSE(AC[[M]:[M]],2,1,1,SUM(AC[[AB]:[DB]])))),""))</f>
        <v/>
      </c>
      <c r="Z56" t="str">
        <f>IF(OR(Z$5="",$S56=""),"",IFERROR(SUM(PRODUCT(INDEX(CMB[[BA_0O]:[BA_2O]],MATCH(ROUND(MIN(SUM(Z$4,$O56/1000),SUM($O56,Z$4/1000)),3),CMB[[Cmb_ID]:[Cmb_ID]],0),SUM(N(Z$1),N($R56),1)),CHOOSE(AC[[M]:[M]],1,1,0,AC[[AB]:[AB]])),PRODUCT(INDEX(CMB[[BD_0O]:[BD_2O]],MATCH(ROUND(MIN(SUM(Z$4,$O56/1000),SUM($O56,Z$4/1000)),3),CMB[[Cmb_ID]:[Cmb_ID]],0),SUM(N(Z$1),N($R56),1)),CHOOSE(AC[[M]:[M]],1,0,1,AC[[DB]:[DB]])),PRODUCT(SUM(ROUND(AVERAGE(VALUE(Z$3),VALUE($P56)),0),CHOOSE(IF(OR(Z$1,$R56),4,INDEX(CMB[[Res_Rare]:[Res_Rare]],MATCH(ROUND(MIN(SUM(Z$4,$O56/1000),SUM($O56,Z$4/1000)),3),CMB[[Cmb_ID]:[Cmb_ID]],0))),-1,-1,0,0)),IF(OR(Z$1,$R56),4,INDEX(CMB[[Cmb_Rare]:[Cmb_Rare]],MATCH(ROUND(MIN(SUM(Z$4,$O56/1000),SUM($O56,Z$4/1000)),3),CMB[[Cmb_ID]:[Cmb_ID]],0))),CHOOSE(AC[[M]:[M]],2,1,1,SUM(AC[[AB]:[DB]])))),""))</f>
        <v/>
      </c>
      <c r="AA56" t="str">
        <f>IF(OR(AA$5="",$S56=""),"",IFERROR(SUM(PRODUCT(INDEX(CMB[[BA_0O]:[BA_2O]],MATCH(ROUND(MIN(SUM(AA$4,$O56/1000),SUM($O56,AA$4/1000)),3),CMB[[Cmb_ID]:[Cmb_ID]],0),SUM(N(AA$1),N($R56),1)),CHOOSE(AC[[M]:[M]],1,1,0,AC[[AB]:[AB]])),PRODUCT(INDEX(CMB[[BD_0O]:[BD_2O]],MATCH(ROUND(MIN(SUM(AA$4,$O56/1000),SUM($O56,AA$4/1000)),3),CMB[[Cmb_ID]:[Cmb_ID]],0),SUM(N(AA$1),N($R56),1)),CHOOSE(AC[[M]:[M]],1,0,1,AC[[DB]:[DB]])),PRODUCT(SUM(ROUND(AVERAGE(VALUE(AA$3),VALUE($P56)),0),CHOOSE(IF(OR(AA$1,$R56),4,INDEX(CMB[[Res_Rare]:[Res_Rare]],MATCH(ROUND(MIN(SUM(AA$4,$O56/1000),SUM($O56,AA$4/1000)),3),CMB[[Cmb_ID]:[Cmb_ID]],0))),-1,-1,0,0)),IF(OR(AA$1,$R56),4,INDEX(CMB[[Cmb_Rare]:[Cmb_Rare]],MATCH(ROUND(MIN(SUM(AA$4,$O56/1000),SUM($O56,AA$4/1000)),3),CMB[[Cmb_ID]:[Cmb_ID]],0))),CHOOSE(AC[[M]:[M]],2,1,1,SUM(AC[[AB]:[DB]])))),""))</f>
        <v/>
      </c>
      <c r="AB56" t="str">
        <f>IF(OR(AB$5="",$S56=""),"",IFERROR(SUM(PRODUCT(INDEX(CMB[[BA_0O]:[BA_2O]],MATCH(ROUND(MIN(SUM(AB$4,$O56/1000),SUM($O56,AB$4/1000)),3),CMB[[Cmb_ID]:[Cmb_ID]],0),SUM(N(AB$1),N($R56),1)),CHOOSE(AC[[M]:[M]],1,1,0,AC[[AB]:[AB]])),PRODUCT(INDEX(CMB[[BD_0O]:[BD_2O]],MATCH(ROUND(MIN(SUM(AB$4,$O56/1000),SUM($O56,AB$4/1000)),3),CMB[[Cmb_ID]:[Cmb_ID]],0),SUM(N(AB$1),N($R56),1)),CHOOSE(AC[[M]:[M]],1,0,1,AC[[DB]:[DB]])),PRODUCT(SUM(ROUND(AVERAGE(VALUE(AB$3),VALUE($P56)),0),CHOOSE(IF(OR(AB$1,$R56),4,INDEX(CMB[[Res_Rare]:[Res_Rare]],MATCH(ROUND(MIN(SUM(AB$4,$O56/1000),SUM($O56,AB$4/1000)),3),CMB[[Cmb_ID]:[Cmb_ID]],0))),-1,-1,0,0)),IF(OR(AB$1,$R56),4,INDEX(CMB[[Cmb_Rare]:[Cmb_Rare]],MATCH(ROUND(MIN(SUM(AB$4,$O56/1000),SUM($O56,AB$4/1000)),3),CMB[[Cmb_ID]:[Cmb_ID]],0))),CHOOSE(AC[[M]:[M]],2,1,1,SUM(AC[[AB]:[DB]])))),""))</f>
        <v/>
      </c>
      <c r="AC56" t="str">
        <f>IF(OR(AC$5="",$S56=""),"",IFERROR(SUM(PRODUCT(INDEX(CMB[[BA_0O]:[BA_2O]],MATCH(ROUND(MIN(SUM(AC$4,$O56/1000),SUM($O56,AC$4/1000)),3),CMB[[Cmb_ID]:[Cmb_ID]],0),SUM(N(AC$1),N($R56),1)),CHOOSE(AC[[M]:[M]],1,1,0,AC[[AB]:[AB]])),PRODUCT(INDEX(CMB[[BD_0O]:[BD_2O]],MATCH(ROUND(MIN(SUM(AC$4,$O56/1000),SUM($O56,AC$4/1000)),3),CMB[[Cmb_ID]:[Cmb_ID]],0),SUM(N(AC$1),N($R56),1)),CHOOSE(AC[[M]:[M]],1,0,1,AC[[DB]:[DB]])),PRODUCT(SUM(ROUND(AVERAGE(VALUE(AC$3),VALUE($P56)),0),CHOOSE(IF(OR(AC$1,$R56),4,INDEX(CMB[[Res_Rare]:[Res_Rare]],MATCH(ROUND(MIN(SUM(AC$4,$O56/1000),SUM($O56,AC$4/1000)),3),CMB[[Cmb_ID]:[Cmb_ID]],0))),-1,-1,0,0)),IF(OR(AC$1,$R56),4,INDEX(CMB[[Cmb_Rare]:[Cmb_Rare]],MATCH(ROUND(MIN(SUM(AC$4,$O56/1000),SUM($O56,AC$4/1000)),3),CMB[[Cmb_ID]:[Cmb_ID]],0))),CHOOSE(AC[[M]:[M]],2,1,1,SUM(AC[[AB]:[DB]])))),""))</f>
        <v/>
      </c>
      <c r="AD56" t="str">
        <f>IF(OR(AD$5="",$S56=""),"",IFERROR(SUM(PRODUCT(INDEX(CMB[[BA_0O]:[BA_2O]],MATCH(ROUND(MIN(SUM(AD$4,$O56/1000),SUM($O56,AD$4/1000)),3),CMB[[Cmb_ID]:[Cmb_ID]],0),SUM(N(AD$1),N($R56),1)),CHOOSE(AC[[M]:[M]],1,1,0,AC[[AB]:[AB]])),PRODUCT(INDEX(CMB[[BD_0O]:[BD_2O]],MATCH(ROUND(MIN(SUM(AD$4,$O56/1000),SUM($O56,AD$4/1000)),3),CMB[[Cmb_ID]:[Cmb_ID]],0),SUM(N(AD$1),N($R56),1)),CHOOSE(AC[[M]:[M]],1,0,1,AC[[DB]:[DB]])),PRODUCT(SUM(ROUND(AVERAGE(VALUE(AD$3),VALUE($P56)),0),CHOOSE(IF(OR(AD$1,$R56),4,INDEX(CMB[[Res_Rare]:[Res_Rare]],MATCH(ROUND(MIN(SUM(AD$4,$O56/1000),SUM($O56,AD$4/1000)),3),CMB[[Cmb_ID]:[Cmb_ID]],0))),-1,-1,0,0)),IF(OR(AD$1,$R56),4,INDEX(CMB[[Cmb_Rare]:[Cmb_Rare]],MATCH(ROUND(MIN(SUM(AD$4,$O56/1000),SUM($O56,AD$4/1000)),3),CMB[[Cmb_ID]:[Cmb_ID]],0))),CHOOSE(AC[[M]:[M]],2,1,1,SUM(AC[[AB]:[DB]])))),""))</f>
        <v/>
      </c>
      <c r="AE56" t="str">
        <f>IF(OR(AE$5="",$S56=""),"",IFERROR(SUM(PRODUCT(INDEX(CMB[[BA_0O]:[BA_2O]],MATCH(ROUND(MIN(SUM(AE$4,$O56/1000),SUM($O56,AE$4/1000)),3),CMB[[Cmb_ID]:[Cmb_ID]],0),SUM(N(AE$1),N($R56),1)),CHOOSE(AC[[M]:[M]],1,1,0,AC[[AB]:[AB]])),PRODUCT(INDEX(CMB[[BD_0O]:[BD_2O]],MATCH(ROUND(MIN(SUM(AE$4,$O56/1000),SUM($O56,AE$4/1000)),3),CMB[[Cmb_ID]:[Cmb_ID]],0),SUM(N(AE$1),N($R56),1)),CHOOSE(AC[[M]:[M]],1,0,1,AC[[DB]:[DB]])),PRODUCT(SUM(ROUND(AVERAGE(VALUE(AE$3),VALUE($P56)),0),CHOOSE(IF(OR(AE$1,$R56),4,INDEX(CMB[[Res_Rare]:[Res_Rare]],MATCH(ROUND(MIN(SUM(AE$4,$O56/1000),SUM($O56,AE$4/1000)),3),CMB[[Cmb_ID]:[Cmb_ID]],0))),-1,-1,0,0)),IF(OR(AE$1,$R56),4,INDEX(CMB[[Cmb_Rare]:[Cmb_Rare]],MATCH(ROUND(MIN(SUM(AE$4,$O56/1000),SUM($O56,AE$4/1000)),3),CMB[[Cmb_ID]:[Cmb_ID]],0))),CHOOSE(AC[[M]:[M]],2,1,1,SUM(AC[[AB]:[DB]])))),""))</f>
        <v/>
      </c>
      <c r="AF56" t="str">
        <f>IF(OR(AF$5="",$S56=""),"",IFERROR(SUM(PRODUCT(INDEX(CMB[[BA_0O]:[BA_2O]],MATCH(ROUND(MIN(SUM(AF$4,$O56/1000),SUM($O56,AF$4/1000)),3),CMB[[Cmb_ID]:[Cmb_ID]],0),SUM(N(AF$1),N($R56),1)),CHOOSE(AC[[M]:[M]],1,1,0,AC[[AB]:[AB]])),PRODUCT(INDEX(CMB[[BD_0O]:[BD_2O]],MATCH(ROUND(MIN(SUM(AF$4,$O56/1000),SUM($O56,AF$4/1000)),3),CMB[[Cmb_ID]:[Cmb_ID]],0),SUM(N(AF$1),N($R56),1)),CHOOSE(AC[[M]:[M]],1,0,1,AC[[DB]:[DB]])),PRODUCT(SUM(ROUND(AVERAGE(VALUE(AF$3),VALUE($P56)),0),CHOOSE(IF(OR(AF$1,$R56),4,INDEX(CMB[[Res_Rare]:[Res_Rare]],MATCH(ROUND(MIN(SUM(AF$4,$O56/1000),SUM($O56,AF$4/1000)),3),CMB[[Cmb_ID]:[Cmb_ID]],0))),-1,-1,0,0)),IF(OR(AF$1,$R56),4,INDEX(CMB[[Cmb_Rare]:[Cmb_Rare]],MATCH(ROUND(MIN(SUM(AF$4,$O56/1000),SUM($O56,AF$4/1000)),3),CMB[[Cmb_ID]:[Cmb_ID]],0))),CHOOSE(AC[[M]:[M]],2,1,1,SUM(AC[[AB]:[DB]])))),""))</f>
        <v/>
      </c>
      <c r="AG56" t="str">
        <f>IF(OR(AG$5="",$S56=""),"",IFERROR(SUM(PRODUCT(INDEX(CMB[[BA_0O]:[BA_2O]],MATCH(ROUND(MIN(SUM(AG$4,$O56/1000),SUM($O56,AG$4/1000)),3),CMB[[Cmb_ID]:[Cmb_ID]],0),SUM(N(AG$1),N($R56),1)),CHOOSE(AC[[M]:[M]],1,1,0,AC[[AB]:[AB]])),PRODUCT(INDEX(CMB[[BD_0O]:[BD_2O]],MATCH(ROUND(MIN(SUM(AG$4,$O56/1000),SUM($O56,AG$4/1000)),3),CMB[[Cmb_ID]:[Cmb_ID]],0),SUM(N(AG$1),N($R56),1)),CHOOSE(AC[[M]:[M]],1,0,1,AC[[DB]:[DB]])),PRODUCT(SUM(ROUND(AVERAGE(VALUE(AG$3),VALUE($P56)),0),CHOOSE(IF(OR(AG$1,$R56),4,INDEX(CMB[[Res_Rare]:[Res_Rare]],MATCH(ROUND(MIN(SUM(AG$4,$O56/1000),SUM($O56,AG$4/1000)),3),CMB[[Cmb_ID]:[Cmb_ID]],0))),-1,-1,0,0)),IF(OR(AG$1,$R56),4,INDEX(CMB[[Cmb_Rare]:[Cmb_Rare]],MATCH(ROUND(MIN(SUM(AG$4,$O56/1000),SUM($O56,AG$4/1000)),3),CMB[[Cmb_ID]:[Cmb_ID]],0))),CHOOSE(AC[[M]:[M]],2,1,1,SUM(AC[[AB]:[DB]])))),""))</f>
        <v/>
      </c>
      <c r="AH56" t="str">
        <f>IF(OR(AH$5="",$S56=""),"",IFERROR(SUM(PRODUCT(INDEX(CMB[[BA_0O]:[BA_2O]],MATCH(ROUND(MIN(SUM(AH$4,$O56/1000),SUM($O56,AH$4/1000)),3),CMB[[Cmb_ID]:[Cmb_ID]],0),SUM(N(AH$1),N($R56),1)),CHOOSE(AC[[M]:[M]],1,1,0,AC[[AB]:[AB]])),PRODUCT(INDEX(CMB[[BD_0O]:[BD_2O]],MATCH(ROUND(MIN(SUM(AH$4,$O56/1000),SUM($O56,AH$4/1000)),3),CMB[[Cmb_ID]:[Cmb_ID]],0),SUM(N(AH$1),N($R56),1)),CHOOSE(AC[[M]:[M]],1,0,1,AC[[DB]:[DB]])),PRODUCT(SUM(ROUND(AVERAGE(VALUE(AH$3),VALUE($P56)),0),CHOOSE(IF(OR(AH$1,$R56),4,INDEX(CMB[[Res_Rare]:[Res_Rare]],MATCH(ROUND(MIN(SUM(AH$4,$O56/1000),SUM($O56,AH$4/1000)),3),CMB[[Cmb_ID]:[Cmb_ID]],0))),-1,-1,0,0)),IF(OR(AH$1,$R56),4,INDEX(CMB[[Cmb_Rare]:[Cmb_Rare]],MATCH(ROUND(MIN(SUM(AH$4,$O56/1000),SUM($O56,AH$4/1000)),3),CMB[[Cmb_ID]:[Cmb_ID]],0))),CHOOSE(AC[[M]:[M]],2,1,1,SUM(AC[[AB]:[DB]])))),""))</f>
        <v/>
      </c>
      <c r="AI56" t="str">
        <f>IF(OR(AI$5="",$S56=""),"",IFERROR(SUM(PRODUCT(INDEX(CMB[[BA_0O]:[BA_2O]],MATCH(ROUND(MIN(SUM(AI$4,$O56/1000),SUM($O56,AI$4/1000)),3),CMB[[Cmb_ID]:[Cmb_ID]],0),SUM(N(AI$1),N($R56),1)),CHOOSE(AC[[M]:[M]],1,1,0,AC[[AB]:[AB]])),PRODUCT(INDEX(CMB[[BD_0O]:[BD_2O]],MATCH(ROUND(MIN(SUM(AI$4,$O56/1000),SUM($O56,AI$4/1000)),3),CMB[[Cmb_ID]:[Cmb_ID]],0),SUM(N(AI$1),N($R56),1)),CHOOSE(AC[[M]:[M]],1,0,1,AC[[DB]:[DB]])),PRODUCT(SUM(ROUND(AVERAGE(VALUE(AI$3),VALUE($P56)),0),CHOOSE(IF(OR(AI$1,$R56),4,INDEX(CMB[[Res_Rare]:[Res_Rare]],MATCH(ROUND(MIN(SUM(AI$4,$O56/1000),SUM($O56,AI$4/1000)),3),CMB[[Cmb_ID]:[Cmb_ID]],0))),-1,-1,0,0)),IF(OR(AI$1,$R56),4,INDEX(CMB[[Cmb_Rare]:[Cmb_Rare]],MATCH(ROUND(MIN(SUM(AI$4,$O56/1000),SUM($O56,AI$4/1000)),3),CMB[[Cmb_ID]:[Cmb_ID]],0))),CHOOSE(AC[[M]:[M]],2,1,1,SUM(AC[[AB]:[DB]])))),""))</f>
        <v/>
      </c>
      <c r="AJ56" t="str">
        <f>IF(OR(AJ$5="",$S56=""),"",IFERROR(SUM(PRODUCT(INDEX(CMB[[BA_0O]:[BA_2O]],MATCH(ROUND(MIN(SUM(AJ$4,$O56/1000),SUM($O56,AJ$4/1000)),3),CMB[[Cmb_ID]:[Cmb_ID]],0),SUM(N(AJ$1),N($R56),1)),CHOOSE(AC[[M]:[M]],1,1,0,AC[[AB]:[AB]])),PRODUCT(INDEX(CMB[[BD_0O]:[BD_2O]],MATCH(ROUND(MIN(SUM(AJ$4,$O56/1000),SUM($O56,AJ$4/1000)),3),CMB[[Cmb_ID]:[Cmb_ID]],0),SUM(N(AJ$1),N($R56),1)),CHOOSE(AC[[M]:[M]],1,0,1,AC[[DB]:[DB]])),PRODUCT(SUM(ROUND(AVERAGE(VALUE(AJ$3),VALUE($P56)),0),CHOOSE(IF(OR(AJ$1,$R56),4,INDEX(CMB[[Res_Rare]:[Res_Rare]],MATCH(ROUND(MIN(SUM(AJ$4,$O56/1000),SUM($O56,AJ$4/1000)),3),CMB[[Cmb_ID]:[Cmb_ID]],0))),-1,-1,0,0)),IF(OR(AJ$1,$R56),4,INDEX(CMB[[Cmb_Rare]:[Cmb_Rare]],MATCH(ROUND(MIN(SUM(AJ$4,$O56/1000),SUM($O56,AJ$4/1000)),3),CMB[[Cmb_ID]:[Cmb_ID]],0))),CHOOSE(AC[[M]:[M]],2,1,1,SUM(AC[[AB]:[DB]])))),""))</f>
        <v/>
      </c>
      <c r="AK56" t="str">
        <f>IF(OR(AK$5="",$S56=""),"",IFERROR(SUM(PRODUCT(INDEX(CMB[[BA_0O]:[BA_2O]],MATCH(ROUND(MIN(SUM(AK$4,$O56/1000),SUM($O56,AK$4/1000)),3),CMB[[Cmb_ID]:[Cmb_ID]],0),SUM(N(AK$1),N($R56),1)),CHOOSE(AC[[M]:[M]],1,1,0,AC[[AB]:[AB]])),PRODUCT(INDEX(CMB[[BD_0O]:[BD_2O]],MATCH(ROUND(MIN(SUM(AK$4,$O56/1000),SUM($O56,AK$4/1000)),3),CMB[[Cmb_ID]:[Cmb_ID]],0),SUM(N(AK$1),N($R56),1)),CHOOSE(AC[[M]:[M]],1,0,1,AC[[DB]:[DB]])),PRODUCT(SUM(ROUND(AVERAGE(VALUE(AK$3),VALUE($P56)),0),CHOOSE(IF(OR(AK$1,$R56),4,INDEX(CMB[[Res_Rare]:[Res_Rare]],MATCH(ROUND(MIN(SUM(AK$4,$O56/1000),SUM($O56,AK$4/1000)),3),CMB[[Cmb_ID]:[Cmb_ID]],0))),-1,-1,0,0)),IF(OR(AK$1,$R56),4,INDEX(CMB[[Cmb_Rare]:[Cmb_Rare]],MATCH(ROUND(MIN(SUM(AK$4,$O56/1000),SUM($O56,AK$4/1000)),3),CMB[[Cmb_ID]:[Cmb_ID]],0))),CHOOSE(AC[[M]:[M]],2,1,1,SUM(AC[[AB]:[DB]])))),""))</f>
        <v/>
      </c>
      <c r="AL56" t="str">
        <f>IF(OR(AL$5="",$S56=""),"",IFERROR(SUM(PRODUCT(INDEX(CMB[[BA_0O]:[BA_2O]],MATCH(ROUND(MIN(SUM(AL$4,$O56/1000),SUM($O56,AL$4/1000)),3),CMB[[Cmb_ID]:[Cmb_ID]],0),SUM(N(AL$1),N($R56),1)),CHOOSE(AC[[M]:[M]],1,1,0,AC[[AB]:[AB]])),PRODUCT(INDEX(CMB[[BD_0O]:[BD_2O]],MATCH(ROUND(MIN(SUM(AL$4,$O56/1000),SUM($O56,AL$4/1000)),3),CMB[[Cmb_ID]:[Cmb_ID]],0),SUM(N(AL$1),N($R56),1)),CHOOSE(AC[[M]:[M]],1,0,1,AC[[DB]:[DB]])),PRODUCT(SUM(ROUND(AVERAGE(VALUE(AL$3),VALUE($P56)),0),CHOOSE(IF(OR(AL$1,$R56),4,INDEX(CMB[[Res_Rare]:[Res_Rare]],MATCH(ROUND(MIN(SUM(AL$4,$O56/1000),SUM($O56,AL$4/1000)),3),CMB[[Cmb_ID]:[Cmb_ID]],0))),-1,-1,0,0)),IF(OR(AL$1,$R56),4,INDEX(CMB[[Cmb_Rare]:[Cmb_Rare]],MATCH(ROUND(MIN(SUM(AL$4,$O56/1000),SUM($O56,AL$4/1000)),3),CMB[[Cmb_ID]:[Cmb_ID]],0))),CHOOSE(AC[[M]:[M]],2,1,1,SUM(AC[[AB]:[DB]])))),""))</f>
        <v/>
      </c>
      <c r="AM56" t="str">
        <f>IF(OR(AM$5="",$S56=""),"",IFERROR(SUM(PRODUCT(INDEX(CMB[[BA_0O]:[BA_2O]],MATCH(ROUND(MIN(SUM(AM$4,$O56/1000),SUM($O56,AM$4/1000)),3),CMB[[Cmb_ID]:[Cmb_ID]],0),SUM(N(AM$1),N($R56),1)),CHOOSE(AC[[M]:[M]],1,1,0,AC[[AB]:[AB]])),PRODUCT(INDEX(CMB[[BD_0O]:[BD_2O]],MATCH(ROUND(MIN(SUM(AM$4,$O56/1000),SUM($O56,AM$4/1000)),3),CMB[[Cmb_ID]:[Cmb_ID]],0),SUM(N(AM$1),N($R56),1)),CHOOSE(AC[[M]:[M]],1,0,1,AC[[DB]:[DB]])),PRODUCT(SUM(ROUND(AVERAGE(VALUE(AM$3),VALUE($P56)),0),CHOOSE(IF(OR(AM$1,$R56),4,INDEX(CMB[[Res_Rare]:[Res_Rare]],MATCH(ROUND(MIN(SUM(AM$4,$O56/1000),SUM($O56,AM$4/1000)),3),CMB[[Cmb_ID]:[Cmb_ID]],0))),-1,-1,0,0)),IF(OR(AM$1,$R56),4,INDEX(CMB[[Cmb_Rare]:[Cmb_Rare]],MATCH(ROUND(MIN(SUM(AM$4,$O56/1000),SUM($O56,AM$4/1000)),3),CMB[[Cmb_ID]:[Cmb_ID]],0))),CHOOSE(AC[[M]:[M]],2,1,1,SUM(AC[[AB]:[DB]])))),""))</f>
        <v/>
      </c>
      <c r="AN56" t="str">
        <f>IF(OR(AN$5="",$S56=""),"",IFERROR(SUM(PRODUCT(INDEX(CMB[[BA_0O]:[BA_2O]],MATCH(ROUND(MIN(SUM(AN$4,$O56/1000),SUM($O56,AN$4/1000)),3),CMB[[Cmb_ID]:[Cmb_ID]],0),SUM(N(AN$1),N($R56),1)),CHOOSE(AC[[M]:[M]],1,1,0,AC[[AB]:[AB]])),PRODUCT(INDEX(CMB[[BD_0O]:[BD_2O]],MATCH(ROUND(MIN(SUM(AN$4,$O56/1000),SUM($O56,AN$4/1000)),3),CMB[[Cmb_ID]:[Cmb_ID]],0),SUM(N(AN$1),N($R56),1)),CHOOSE(AC[[M]:[M]],1,0,1,AC[[DB]:[DB]])),PRODUCT(SUM(ROUND(AVERAGE(VALUE(AN$3),VALUE($P56)),0),CHOOSE(IF(OR(AN$1,$R56),4,INDEX(CMB[[Res_Rare]:[Res_Rare]],MATCH(ROUND(MIN(SUM(AN$4,$O56/1000),SUM($O56,AN$4/1000)),3),CMB[[Cmb_ID]:[Cmb_ID]],0))),-1,-1,0,0)),IF(OR(AN$1,$R56),4,INDEX(CMB[[Cmb_Rare]:[Cmb_Rare]],MATCH(ROUND(MIN(SUM(AN$4,$O56/1000),SUM($O56,AN$4/1000)),3),CMB[[Cmb_ID]:[Cmb_ID]],0))),CHOOSE(AC[[M]:[M]],2,1,1,SUM(AC[[AB]:[DB]])))),""))</f>
        <v/>
      </c>
      <c r="AO56" t="str">
        <f>IF(OR(AO$5="",$S56=""),"",IFERROR(SUM(PRODUCT(INDEX(CMB[[BA_0O]:[BA_2O]],MATCH(ROUND(MIN(SUM(AO$4,$O56/1000),SUM($O56,AO$4/1000)),3),CMB[[Cmb_ID]:[Cmb_ID]],0),SUM(N(AO$1),N($R56),1)),CHOOSE(AC[[M]:[M]],1,1,0,AC[[AB]:[AB]])),PRODUCT(INDEX(CMB[[BD_0O]:[BD_2O]],MATCH(ROUND(MIN(SUM(AO$4,$O56/1000),SUM($O56,AO$4/1000)),3),CMB[[Cmb_ID]:[Cmb_ID]],0),SUM(N(AO$1),N($R56),1)),CHOOSE(AC[[M]:[M]],1,0,1,AC[[DB]:[DB]])),PRODUCT(SUM(ROUND(AVERAGE(VALUE(AO$3),VALUE($P56)),0),CHOOSE(IF(OR(AO$1,$R56),4,INDEX(CMB[[Res_Rare]:[Res_Rare]],MATCH(ROUND(MIN(SUM(AO$4,$O56/1000),SUM($O56,AO$4/1000)),3),CMB[[Cmb_ID]:[Cmb_ID]],0))),-1,-1,0,0)),IF(OR(AO$1,$R56),4,INDEX(CMB[[Cmb_Rare]:[Cmb_Rare]],MATCH(ROUND(MIN(SUM(AO$4,$O56/1000),SUM($O56,AO$4/1000)),3),CMB[[Cmb_ID]:[Cmb_ID]],0))),CHOOSE(AC[[M]:[M]],2,1,1,SUM(AC[[AB]:[DB]])))),""))</f>
        <v/>
      </c>
      <c r="AP56" t="str">
        <f>IF(OR(AP$5="",$S56=""),"",IFERROR(SUM(PRODUCT(INDEX(CMB[[BA_0O]:[BA_2O]],MATCH(ROUND(MIN(SUM(AP$4,$O56/1000),SUM($O56,AP$4/1000)),3),CMB[[Cmb_ID]:[Cmb_ID]],0),SUM(N(AP$1),N($R56),1)),CHOOSE(AC[[M]:[M]],1,1,0,AC[[AB]:[AB]])),PRODUCT(INDEX(CMB[[BD_0O]:[BD_2O]],MATCH(ROUND(MIN(SUM(AP$4,$O56/1000),SUM($O56,AP$4/1000)),3),CMB[[Cmb_ID]:[Cmb_ID]],0),SUM(N(AP$1),N($R56),1)),CHOOSE(AC[[M]:[M]],1,0,1,AC[[DB]:[DB]])),PRODUCT(SUM(ROUND(AVERAGE(VALUE(AP$3),VALUE($P56)),0),CHOOSE(IF(OR(AP$1,$R56),4,INDEX(CMB[[Res_Rare]:[Res_Rare]],MATCH(ROUND(MIN(SUM(AP$4,$O56/1000),SUM($O56,AP$4/1000)),3),CMB[[Cmb_ID]:[Cmb_ID]],0))),-1,-1,0,0)),IF(OR(AP$1,$R56),4,INDEX(CMB[[Cmb_Rare]:[Cmb_Rare]],MATCH(ROUND(MIN(SUM(AP$4,$O56/1000),SUM($O56,AP$4/1000)),3),CMB[[Cmb_ID]:[Cmb_ID]],0))),CHOOSE(AC[[M]:[M]],2,1,1,SUM(AC[[AB]:[DB]])))),""))</f>
        <v/>
      </c>
      <c r="AQ56" t="str">
        <f>IF(OR(AQ$5="",$S56=""),"",IFERROR(SUM(PRODUCT(INDEX(CMB[[BA_0O]:[BA_2O]],MATCH(ROUND(MIN(SUM(AQ$4,$O56/1000),SUM($O56,AQ$4/1000)),3),CMB[[Cmb_ID]:[Cmb_ID]],0),SUM(N(AQ$1),N($R56),1)),CHOOSE(AC[[M]:[M]],1,1,0,AC[[AB]:[AB]])),PRODUCT(INDEX(CMB[[BD_0O]:[BD_2O]],MATCH(ROUND(MIN(SUM(AQ$4,$O56/1000),SUM($O56,AQ$4/1000)),3),CMB[[Cmb_ID]:[Cmb_ID]],0),SUM(N(AQ$1),N($R56),1)),CHOOSE(AC[[M]:[M]],1,0,1,AC[[DB]:[DB]])),PRODUCT(SUM(ROUND(AVERAGE(VALUE(AQ$3),VALUE($P56)),0),CHOOSE(IF(OR(AQ$1,$R56),4,INDEX(CMB[[Res_Rare]:[Res_Rare]],MATCH(ROUND(MIN(SUM(AQ$4,$O56/1000),SUM($O56,AQ$4/1000)),3),CMB[[Cmb_ID]:[Cmb_ID]],0))),-1,-1,0,0)),IF(OR(AQ$1,$R56),4,INDEX(CMB[[Cmb_Rare]:[Cmb_Rare]],MATCH(ROUND(MIN(SUM(AQ$4,$O56/1000),SUM($O56,AQ$4/1000)),3),CMB[[Cmb_ID]:[Cmb_ID]],0))),CHOOSE(AC[[M]:[M]],2,1,1,SUM(AC[[AB]:[DB]])))),""))</f>
        <v/>
      </c>
      <c r="AR56" t="str">
        <f>IF(OR(AR$5="",$S56=""),"",IFERROR(SUM(PRODUCT(INDEX(CMB[[BA_0O]:[BA_2O]],MATCH(ROUND(MIN(SUM(AR$4,$O56/1000),SUM($O56,AR$4/1000)),3),CMB[[Cmb_ID]:[Cmb_ID]],0),SUM(N(AR$1),N($R56),1)),CHOOSE(AC[[M]:[M]],1,1,0,AC[[AB]:[AB]])),PRODUCT(INDEX(CMB[[BD_0O]:[BD_2O]],MATCH(ROUND(MIN(SUM(AR$4,$O56/1000),SUM($O56,AR$4/1000)),3),CMB[[Cmb_ID]:[Cmb_ID]],0),SUM(N(AR$1),N($R56),1)),CHOOSE(AC[[M]:[M]],1,0,1,AC[[DB]:[DB]])),PRODUCT(SUM(ROUND(AVERAGE(VALUE(AR$3),VALUE($P56)),0),CHOOSE(IF(OR(AR$1,$R56),4,INDEX(CMB[[Res_Rare]:[Res_Rare]],MATCH(ROUND(MIN(SUM(AR$4,$O56/1000),SUM($O56,AR$4/1000)),3),CMB[[Cmb_ID]:[Cmb_ID]],0))),-1,-1,0,0)),IF(OR(AR$1,$R56),4,INDEX(CMB[[Cmb_Rare]:[Cmb_Rare]],MATCH(ROUND(MIN(SUM(AR$4,$O56/1000),SUM($O56,AR$4/1000)),3),CMB[[Cmb_ID]:[Cmb_ID]],0))),CHOOSE(AC[[M]:[M]],2,1,1,SUM(AC[[AB]:[DB]])))),""))</f>
        <v/>
      </c>
      <c r="AS56" t="str">
        <f>IF(OR(AS$5="",$S56=""),"",IFERROR(SUM(PRODUCT(INDEX(CMB[[BA_0O]:[BA_2O]],MATCH(ROUND(MIN(SUM(AS$4,$O56/1000),SUM($O56,AS$4/1000)),3),CMB[[Cmb_ID]:[Cmb_ID]],0),SUM(N(AS$1),N($R56),1)),CHOOSE(AC[[M]:[M]],1,1,0,AC[[AB]:[AB]])),PRODUCT(INDEX(CMB[[BD_0O]:[BD_2O]],MATCH(ROUND(MIN(SUM(AS$4,$O56/1000),SUM($O56,AS$4/1000)),3),CMB[[Cmb_ID]:[Cmb_ID]],0),SUM(N(AS$1),N($R56),1)),CHOOSE(AC[[M]:[M]],1,0,1,AC[[DB]:[DB]])),PRODUCT(SUM(ROUND(AVERAGE(VALUE(AS$3),VALUE($P56)),0),CHOOSE(IF(OR(AS$1,$R56),4,INDEX(CMB[[Res_Rare]:[Res_Rare]],MATCH(ROUND(MIN(SUM(AS$4,$O56/1000),SUM($O56,AS$4/1000)),3),CMB[[Cmb_ID]:[Cmb_ID]],0))),-1,-1,0,0)),IF(OR(AS$1,$R56),4,INDEX(CMB[[Cmb_Rare]:[Cmb_Rare]],MATCH(ROUND(MIN(SUM(AS$4,$O56/1000),SUM($O56,AS$4/1000)),3),CMB[[Cmb_ID]:[Cmb_ID]],0))),CHOOSE(AC[[M]:[M]],2,1,1,SUM(AC[[AB]:[DB]])))),""))</f>
        <v/>
      </c>
      <c r="AT56" t="str">
        <f>IF(OR(AT$5="",$S56=""),"",IFERROR(SUM(PRODUCT(INDEX(CMB[[BA_0O]:[BA_2O]],MATCH(ROUND(MIN(SUM(AT$4,$O56/1000),SUM($O56,AT$4/1000)),3),CMB[[Cmb_ID]:[Cmb_ID]],0),SUM(N(AT$1),N($R56),1)),CHOOSE(AC[[M]:[M]],1,1,0,AC[[AB]:[AB]])),PRODUCT(INDEX(CMB[[BD_0O]:[BD_2O]],MATCH(ROUND(MIN(SUM(AT$4,$O56/1000),SUM($O56,AT$4/1000)),3),CMB[[Cmb_ID]:[Cmb_ID]],0),SUM(N(AT$1),N($R56),1)),CHOOSE(AC[[M]:[M]],1,0,1,AC[[DB]:[DB]])),PRODUCT(SUM(ROUND(AVERAGE(VALUE(AT$3),VALUE($P56)),0),CHOOSE(IF(OR(AT$1,$R56),4,INDEX(CMB[[Res_Rare]:[Res_Rare]],MATCH(ROUND(MIN(SUM(AT$4,$O56/1000),SUM($O56,AT$4/1000)),3),CMB[[Cmb_ID]:[Cmb_ID]],0))),-1,-1,0,0)),IF(OR(AT$1,$R56),4,INDEX(CMB[[Cmb_Rare]:[Cmb_Rare]],MATCH(ROUND(MIN(SUM(AT$4,$O56/1000),SUM($O56,AT$4/1000)),3),CMB[[Cmb_ID]:[Cmb_ID]],0))),CHOOSE(AC[[M]:[M]],2,1,1,SUM(AC[[AB]:[DB]])))),""))</f>
        <v/>
      </c>
      <c r="AU56" t="str">
        <f>IF(OR(AU$5="",$S56=""),"",IFERROR(SUM(PRODUCT(INDEX(CMB[[BA_0O]:[BA_2O]],MATCH(ROUND(MIN(SUM(AU$4,$O56/1000),SUM($O56,AU$4/1000)),3),CMB[[Cmb_ID]:[Cmb_ID]],0),SUM(N(AU$1),N($R56),1)),CHOOSE(AC[[M]:[M]],1,1,0,AC[[AB]:[AB]])),PRODUCT(INDEX(CMB[[BD_0O]:[BD_2O]],MATCH(ROUND(MIN(SUM(AU$4,$O56/1000),SUM($O56,AU$4/1000)),3),CMB[[Cmb_ID]:[Cmb_ID]],0),SUM(N(AU$1),N($R56),1)),CHOOSE(AC[[M]:[M]],1,0,1,AC[[DB]:[DB]])),PRODUCT(SUM(ROUND(AVERAGE(VALUE(AU$3),VALUE($P56)),0),CHOOSE(IF(OR(AU$1,$R56),4,INDEX(CMB[[Res_Rare]:[Res_Rare]],MATCH(ROUND(MIN(SUM(AU$4,$O56/1000),SUM($O56,AU$4/1000)),3),CMB[[Cmb_ID]:[Cmb_ID]],0))),-1,-1,0,0)),IF(OR(AU$1,$R56),4,INDEX(CMB[[Cmb_Rare]:[Cmb_Rare]],MATCH(ROUND(MIN(SUM(AU$4,$O56/1000),SUM($O56,AU$4/1000)),3),CMB[[Cmb_ID]:[Cmb_ID]],0))),CHOOSE(AC[[M]:[M]],2,1,1,SUM(AC[[AB]:[DB]])))),""))</f>
        <v/>
      </c>
      <c r="AV56" t="str">
        <f>IF(OR(AV$5="",$S56=""),"",IFERROR(SUM(PRODUCT(INDEX(CMB[[BA_0O]:[BA_2O]],MATCH(ROUND(MIN(SUM(AV$4,$O56/1000),SUM($O56,AV$4/1000)),3),CMB[[Cmb_ID]:[Cmb_ID]],0),SUM(N(AV$1),N($R56),1)),CHOOSE(AC[[M]:[M]],1,1,0,AC[[AB]:[AB]])),PRODUCT(INDEX(CMB[[BD_0O]:[BD_2O]],MATCH(ROUND(MIN(SUM(AV$4,$O56/1000),SUM($O56,AV$4/1000)),3),CMB[[Cmb_ID]:[Cmb_ID]],0),SUM(N(AV$1),N($R56),1)),CHOOSE(AC[[M]:[M]],1,0,1,AC[[DB]:[DB]])),PRODUCT(SUM(ROUND(AVERAGE(VALUE(AV$3),VALUE($P56)),0),CHOOSE(IF(OR(AV$1,$R56),4,INDEX(CMB[[Res_Rare]:[Res_Rare]],MATCH(ROUND(MIN(SUM(AV$4,$O56/1000),SUM($O56,AV$4/1000)),3),CMB[[Cmb_ID]:[Cmb_ID]],0))),-1,-1,0,0)),IF(OR(AV$1,$R56),4,INDEX(CMB[[Cmb_Rare]:[Cmb_Rare]],MATCH(ROUND(MIN(SUM(AV$4,$O56/1000),SUM($O56,AV$4/1000)),3),CMB[[Cmb_ID]:[Cmb_ID]],0))),CHOOSE(AC[[M]:[M]],2,1,1,SUM(AC[[AB]:[DB]])))),""))</f>
        <v/>
      </c>
      <c r="AW56" t="str">
        <f>IF(OR(AW$5="",$S56=""),"",IFERROR(SUM(PRODUCT(INDEX(CMB[[BA_0O]:[BA_2O]],MATCH(ROUND(MIN(SUM(AW$4,$O56/1000),SUM($O56,AW$4/1000)),3),CMB[[Cmb_ID]:[Cmb_ID]],0),SUM(N(AW$1),N($R56),1)),CHOOSE(AC[[M]:[M]],1,1,0,AC[[AB]:[AB]])),PRODUCT(INDEX(CMB[[BD_0O]:[BD_2O]],MATCH(ROUND(MIN(SUM(AW$4,$O56/1000),SUM($O56,AW$4/1000)),3),CMB[[Cmb_ID]:[Cmb_ID]],0),SUM(N(AW$1),N($R56),1)),CHOOSE(AC[[M]:[M]],1,0,1,AC[[DB]:[DB]])),PRODUCT(SUM(ROUND(AVERAGE(VALUE(AW$3),VALUE($P56)),0),CHOOSE(IF(OR(AW$1,$R56),4,INDEX(CMB[[Res_Rare]:[Res_Rare]],MATCH(ROUND(MIN(SUM(AW$4,$O56/1000),SUM($O56,AW$4/1000)),3),CMB[[Cmb_ID]:[Cmb_ID]],0))),-1,-1,0,0)),IF(OR(AW$1,$R56),4,INDEX(CMB[[Cmb_Rare]:[Cmb_Rare]],MATCH(ROUND(MIN(SUM(AW$4,$O56/1000),SUM($O56,AW$4/1000)),3),CMB[[Cmb_ID]:[Cmb_ID]],0))),CHOOSE(AC[[M]:[M]],2,1,1,SUM(AC[[AB]:[DB]])))),""))</f>
        <v/>
      </c>
      <c r="AX56" t="str">
        <f>IF(OR(AX$5="",$S56=""),"",IFERROR(SUM(PRODUCT(INDEX(CMB[[BA_0O]:[BA_2O]],MATCH(ROUND(MIN(SUM(AX$4,$O56/1000),SUM($O56,AX$4/1000)),3),CMB[[Cmb_ID]:[Cmb_ID]],0),SUM(N(AX$1),N($R56),1)),CHOOSE(AC[[M]:[M]],1,1,0,AC[[AB]:[AB]])),PRODUCT(INDEX(CMB[[BD_0O]:[BD_2O]],MATCH(ROUND(MIN(SUM(AX$4,$O56/1000),SUM($O56,AX$4/1000)),3),CMB[[Cmb_ID]:[Cmb_ID]],0),SUM(N(AX$1),N($R56),1)),CHOOSE(AC[[M]:[M]],1,0,1,AC[[DB]:[DB]])),PRODUCT(SUM(ROUND(AVERAGE(VALUE(AX$3),VALUE($P56)),0),CHOOSE(IF(OR(AX$1,$R56),4,INDEX(CMB[[Res_Rare]:[Res_Rare]],MATCH(ROUND(MIN(SUM(AX$4,$O56/1000),SUM($O56,AX$4/1000)),3),CMB[[Cmb_ID]:[Cmb_ID]],0))),-1,-1,0,0)),IF(OR(AX$1,$R56),4,INDEX(CMB[[Cmb_Rare]:[Cmb_Rare]],MATCH(ROUND(MIN(SUM(AX$4,$O56/1000),SUM($O56,AX$4/1000)),3),CMB[[Cmb_ID]:[Cmb_ID]],0))),CHOOSE(AC[[M]:[M]],2,1,1,SUM(AC[[AB]:[DB]])))),""))</f>
        <v/>
      </c>
      <c r="AY56" t="str">
        <f>IF(OR(AY$5="",$S56=""),"",IFERROR(SUM(PRODUCT(INDEX(CMB[[BA_0O]:[BA_2O]],MATCH(ROUND(MIN(SUM(AY$4,$O56/1000),SUM($O56,AY$4/1000)),3),CMB[[Cmb_ID]:[Cmb_ID]],0),SUM(N(AY$1),N($R56),1)),CHOOSE(AC[[M]:[M]],1,1,0,AC[[AB]:[AB]])),PRODUCT(INDEX(CMB[[BD_0O]:[BD_2O]],MATCH(ROUND(MIN(SUM(AY$4,$O56/1000),SUM($O56,AY$4/1000)),3),CMB[[Cmb_ID]:[Cmb_ID]],0),SUM(N(AY$1),N($R56),1)),CHOOSE(AC[[M]:[M]],1,0,1,AC[[DB]:[DB]])),PRODUCT(SUM(ROUND(AVERAGE(VALUE(AY$3),VALUE($P56)),0),CHOOSE(IF(OR(AY$1,$R56),4,INDEX(CMB[[Res_Rare]:[Res_Rare]],MATCH(ROUND(MIN(SUM(AY$4,$O56/1000),SUM($O56,AY$4/1000)),3),CMB[[Cmb_ID]:[Cmb_ID]],0))),-1,-1,0,0)),IF(OR(AY$1,$R56),4,INDEX(CMB[[Cmb_Rare]:[Cmb_Rare]],MATCH(ROUND(MIN(SUM(AY$4,$O56/1000),SUM($O56,AY$4/1000)),3),CMB[[Cmb_ID]:[Cmb_ID]],0))),CHOOSE(AC[[M]:[M]],2,1,1,SUM(AC[[AB]:[DB]])))),""))</f>
        <v/>
      </c>
      <c r="AZ56" t="str">
        <f>IF(OR(AZ$5="",$S56=""),"",IFERROR(SUM(PRODUCT(INDEX(CMB[[BA_0O]:[BA_2O]],MATCH(ROUND(MIN(SUM(AZ$4,$O56/1000),SUM($O56,AZ$4/1000)),3),CMB[[Cmb_ID]:[Cmb_ID]],0),SUM(N(AZ$1),N($R56),1)),CHOOSE(AC[[M]:[M]],1,1,0,AC[[AB]:[AB]])),PRODUCT(INDEX(CMB[[BD_0O]:[BD_2O]],MATCH(ROUND(MIN(SUM(AZ$4,$O56/1000),SUM($O56,AZ$4/1000)),3),CMB[[Cmb_ID]:[Cmb_ID]],0),SUM(N(AZ$1),N($R56),1)),CHOOSE(AC[[M]:[M]],1,0,1,AC[[DB]:[DB]])),PRODUCT(SUM(ROUND(AVERAGE(VALUE(AZ$3),VALUE($P56)),0),CHOOSE(IF(OR(AZ$1,$R56),4,INDEX(CMB[[Res_Rare]:[Res_Rare]],MATCH(ROUND(MIN(SUM(AZ$4,$O56/1000),SUM($O56,AZ$4/1000)),3),CMB[[Cmb_ID]:[Cmb_ID]],0))),-1,-1,0,0)),IF(OR(AZ$1,$R56),4,INDEX(CMB[[Cmb_Rare]:[Cmb_Rare]],MATCH(ROUND(MIN(SUM(AZ$4,$O56/1000),SUM($O56,AZ$4/1000)),3),CMB[[Cmb_ID]:[Cmb_ID]],0))),CHOOSE(AC[[M]:[M]],2,1,1,SUM(AC[[AB]:[DB]])))),""))</f>
        <v/>
      </c>
      <c r="BA56" t="str">
        <f>IF(OR(BA$5="",$S56=""),"",IFERROR(SUM(PRODUCT(INDEX(CMB[[BA_0O]:[BA_2O]],MATCH(ROUND(MIN(SUM(BA$4,$O56/1000),SUM($O56,BA$4/1000)),3),CMB[[Cmb_ID]:[Cmb_ID]],0),SUM(N(BA$1),N($R56),1)),CHOOSE(AC[[M]:[M]],1,1,0,AC[[AB]:[AB]])),PRODUCT(INDEX(CMB[[BD_0O]:[BD_2O]],MATCH(ROUND(MIN(SUM(BA$4,$O56/1000),SUM($O56,BA$4/1000)),3),CMB[[Cmb_ID]:[Cmb_ID]],0),SUM(N(BA$1),N($R56),1)),CHOOSE(AC[[M]:[M]],1,0,1,AC[[DB]:[DB]])),PRODUCT(SUM(ROUND(AVERAGE(VALUE(BA$3),VALUE($P56)),0),CHOOSE(IF(OR(BA$1,$R56),4,INDEX(CMB[[Res_Rare]:[Res_Rare]],MATCH(ROUND(MIN(SUM(BA$4,$O56/1000),SUM($O56,BA$4/1000)),3),CMB[[Cmb_ID]:[Cmb_ID]],0))),-1,-1,0,0)),IF(OR(BA$1,$R56),4,INDEX(CMB[[Cmb_Rare]:[Cmb_Rare]],MATCH(ROUND(MIN(SUM(BA$4,$O56/1000),SUM($O56,BA$4/1000)),3),CMB[[Cmb_ID]:[Cmb_ID]],0))),CHOOSE(AC[[M]:[M]],2,1,1,SUM(AC[[AB]:[DB]])))),""))</f>
        <v/>
      </c>
      <c r="BB56" t="str">
        <f>IF(OR(BB$5="",$S56=""),"",IFERROR(SUM(PRODUCT(INDEX(CMB[[BA_0O]:[BA_2O]],MATCH(ROUND(MIN(SUM(BB$4,$O56/1000),SUM($O56,BB$4/1000)),3),CMB[[Cmb_ID]:[Cmb_ID]],0),SUM(N(BB$1),N($R56),1)),CHOOSE(AC[[M]:[M]],1,1,0,AC[[AB]:[AB]])),PRODUCT(INDEX(CMB[[BD_0O]:[BD_2O]],MATCH(ROUND(MIN(SUM(BB$4,$O56/1000),SUM($O56,BB$4/1000)),3),CMB[[Cmb_ID]:[Cmb_ID]],0),SUM(N(BB$1),N($R56),1)),CHOOSE(AC[[M]:[M]],1,0,1,AC[[DB]:[DB]])),PRODUCT(SUM(ROUND(AVERAGE(VALUE(BB$3),VALUE($P56)),0),CHOOSE(IF(OR(BB$1,$R56),4,INDEX(CMB[[Res_Rare]:[Res_Rare]],MATCH(ROUND(MIN(SUM(BB$4,$O56/1000),SUM($O56,BB$4/1000)),3),CMB[[Cmb_ID]:[Cmb_ID]],0))),-1,-1,0,0)),IF(OR(BB$1,$R56),4,INDEX(CMB[[Cmb_Rare]:[Cmb_Rare]],MATCH(ROUND(MIN(SUM(BB$4,$O56/1000),SUM($O56,BB$4/1000)),3),CMB[[Cmb_ID]:[Cmb_ID]],0))),CHOOSE(AC[[M]:[M]],2,1,1,SUM(AC[[AB]:[DB]])))),""))</f>
        <v/>
      </c>
      <c r="BC56" t="str">
        <f>IF(OR(BC$5="",$S56=""),"",IFERROR(SUM(PRODUCT(INDEX(CMB[[BA_0O]:[BA_2O]],MATCH(ROUND(MIN(SUM(BC$4,$O56/1000),SUM($O56,BC$4/1000)),3),CMB[[Cmb_ID]:[Cmb_ID]],0),SUM(N(BC$1),N($R56),1)),CHOOSE(AC[[M]:[M]],1,1,0,AC[[AB]:[AB]])),PRODUCT(INDEX(CMB[[BD_0O]:[BD_2O]],MATCH(ROUND(MIN(SUM(BC$4,$O56/1000),SUM($O56,BC$4/1000)),3),CMB[[Cmb_ID]:[Cmb_ID]],0),SUM(N(BC$1),N($R56),1)),CHOOSE(AC[[M]:[M]],1,0,1,AC[[DB]:[DB]])),PRODUCT(SUM(ROUND(AVERAGE(VALUE(BC$3),VALUE($P56)),0),CHOOSE(IF(OR(BC$1,$R56),4,INDEX(CMB[[Res_Rare]:[Res_Rare]],MATCH(ROUND(MIN(SUM(BC$4,$O56/1000),SUM($O56,BC$4/1000)),3),CMB[[Cmb_ID]:[Cmb_ID]],0))),-1,-1,0,0)),IF(OR(BC$1,$R56),4,INDEX(CMB[[Cmb_Rare]:[Cmb_Rare]],MATCH(ROUND(MIN(SUM(BC$4,$O56/1000),SUM($O56,BC$4/1000)),3),CMB[[Cmb_ID]:[Cmb_ID]],0))),CHOOSE(AC[[M]:[M]],2,1,1,SUM(AC[[AB]:[DB]])))),""))</f>
        <v/>
      </c>
      <c r="BD56" t="str">
        <f>IF(OR(BD$5="",$S56=""),"",IFERROR(SUM(PRODUCT(INDEX(CMB[[BA_0O]:[BA_2O]],MATCH(ROUND(MIN(SUM(BD$4,$O56/1000),SUM($O56,BD$4/1000)),3),CMB[[Cmb_ID]:[Cmb_ID]],0),SUM(N(BD$1),N($R56),1)),CHOOSE(AC[[M]:[M]],1,1,0,AC[[AB]:[AB]])),PRODUCT(INDEX(CMB[[BD_0O]:[BD_2O]],MATCH(ROUND(MIN(SUM(BD$4,$O56/1000),SUM($O56,BD$4/1000)),3),CMB[[Cmb_ID]:[Cmb_ID]],0),SUM(N(BD$1),N($R56),1)),CHOOSE(AC[[M]:[M]],1,0,1,AC[[DB]:[DB]])),PRODUCT(SUM(ROUND(AVERAGE(VALUE(BD$3),VALUE($P56)),0),CHOOSE(IF(OR(BD$1,$R56),4,INDEX(CMB[[Res_Rare]:[Res_Rare]],MATCH(ROUND(MIN(SUM(BD$4,$O56/1000),SUM($O56,BD$4/1000)),3),CMB[[Cmb_ID]:[Cmb_ID]],0))),-1,-1,0,0)),IF(OR(BD$1,$R56),4,INDEX(CMB[[Cmb_Rare]:[Cmb_Rare]],MATCH(ROUND(MIN(SUM(BD$4,$O56/1000),SUM($O56,BD$4/1000)),3),CMB[[Cmb_ID]:[Cmb_ID]],0))),CHOOSE(AC[[M]:[M]],2,1,1,SUM(AC[[AB]:[DB]])))),""))</f>
        <v/>
      </c>
      <c r="BE56" t="str">
        <f>IF(OR(BE$5="",$S56=""),"",IFERROR(SUM(PRODUCT(INDEX(CMB[[BA_0O]:[BA_2O]],MATCH(ROUND(MIN(SUM(BE$4,$O56/1000),SUM($O56,BE$4/1000)),3),CMB[[Cmb_ID]:[Cmb_ID]],0),SUM(N(BE$1),N($R56),1)),CHOOSE(AC[[M]:[M]],1,1,0,AC[[AB]:[AB]])),PRODUCT(INDEX(CMB[[BD_0O]:[BD_2O]],MATCH(ROUND(MIN(SUM(BE$4,$O56/1000),SUM($O56,BE$4/1000)),3),CMB[[Cmb_ID]:[Cmb_ID]],0),SUM(N(BE$1),N($R56),1)),CHOOSE(AC[[M]:[M]],1,0,1,AC[[DB]:[DB]])),PRODUCT(SUM(ROUND(AVERAGE(VALUE(BE$3),VALUE($P56)),0),CHOOSE(IF(OR(BE$1,$R56),4,INDEX(CMB[[Res_Rare]:[Res_Rare]],MATCH(ROUND(MIN(SUM(BE$4,$O56/1000),SUM($O56,BE$4/1000)),3),CMB[[Cmb_ID]:[Cmb_ID]],0))),-1,-1,0,0)),IF(OR(BE$1,$R56),4,INDEX(CMB[[Cmb_Rare]:[Cmb_Rare]],MATCH(ROUND(MIN(SUM(BE$4,$O56/1000),SUM($O56,BE$4/1000)),3),CMB[[Cmb_ID]:[Cmb_ID]],0))),CHOOSE(AC[[M]:[M]],2,1,1,SUM(AC[[AB]:[DB]])))),""))</f>
        <v/>
      </c>
      <c r="BF56" t="str">
        <f>IF(OR(BF$5="",$S56=""),"",IFERROR(SUM(PRODUCT(INDEX(CMB[[BA_0O]:[BA_2O]],MATCH(ROUND(MIN(SUM(BF$4,$O56/1000),SUM($O56,BF$4/1000)),3),CMB[[Cmb_ID]:[Cmb_ID]],0),SUM(N(BF$1),N($R56),1)),CHOOSE(AC[[M]:[M]],1,1,0,AC[[AB]:[AB]])),PRODUCT(INDEX(CMB[[BD_0O]:[BD_2O]],MATCH(ROUND(MIN(SUM(BF$4,$O56/1000),SUM($O56,BF$4/1000)),3),CMB[[Cmb_ID]:[Cmb_ID]],0),SUM(N(BF$1),N($R56),1)),CHOOSE(AC[[M]:[M]],1,0,1,AC[[DB]:[DB]])),PRODUCT(SUM(ROUND(AVERAGE(VALUE(BF$3),VALUE($P56)),0),CHOOSE(IF(OR(BF$1,$R56),4,INDEX(CMB[[Res_Rare]:[Res_Rare]],MATCH(ROUND(MIN(SUM(BF$4,$O56/1000),SUM($O56,BF$4/1000)),3),CMB[[Cmb_ID]:[Cmb_ID]],0))),-1,-1,0,0)),IF(OR(BF$1,$R56),4,INDEX(CMB[[Cmb_Rare]:[Cmb_Rare]],MATCH(ROUND(MIN(SUM(BF$4,$O56/1000),SUM($O56,BF$4/1000)),3),CMB[[Cmb_ID]:[Cmb_ID]],0))),CHOOSE(AC[[M]:[M]],2,1,1,SUM(AC[[AB]:[DB]])))),""))</f>
        <v/>
      </c>
      <c r="BG56" t="str">
        <f>IF(OR(BG$5="",$S56=""),"",IFERROR(SUM(PRODUCT(INDEX(CMB[[BA_0O]:[BA_2O]],MATCH(ROUND(MIN(SUM(BG$4,$O56/1000),SUM($O56,BG$4/1000)),3),CMB[[Cmb_ID]:[Cmb_ID]],0),SUM(N(BG$1),N($R56),1)),CHOOSE(AC[[M]:[M]],1,1,0,AC[[AB]:[AB]])),PRODUCT(INDEX(CMB[[BD_0O]:[BD_2O]],MATCH(ROUND(MIN(SUM(BG$4,$O56/1000),SUM($O56,BG$4/1000)),3),CMB[[Cmb_ID]:[Cmb_ID]],0),SUM(N(BG$1),N($R56),1)),CHOOSE(AC[[M]:[M]],1,0,1,AC[[DB]:[DB]])),PRODUCT(SUM(ROUND(AVERAGE(VALUE(BG$3),VALUE($P56)),0),CHOOSE(IF(OR(BG$1,$R56),4,INDEX(CMB[[Res_Rare]:[Res_Rare]],MATCH(ROUND(MIN(SUM(BG$4,$O56/1000),SUM($O56,BG$4/1000)),3),CMB[[Cmb_ID]:[Cmb_ID]],0))),-1,-1,0,0)),IF(OR(BG$1,$R56),4,INDEX(CMB[[Cmb_Rare]:[Cmb_Rare]],MATCH(ROUND(MIN(SUM(BG$4,$O56/1000),SUM($O56,BG$4/1000)),3),CMB[[Cmb_ID]:[Cmb_ID]],0))),CHOOSE(AC[[M]:[M]],2,1,1,SUM(AC[[AB]:[DB]])))),""))</f>
        <v/>
      </c>
      <c r="BH56" t="str">
        <f>IF(OR(BH$5="",$S56=""),"",IFERROR(SUM(PRODUCT(INDEX(CMB[[BA_0O]:[BA_2O]],MATCH(ROUND(MIN(SUM(BH$4,$O56/1000),SUM($O56,BH$4/1000)),3),CMB[[Cmb_ID]:[Cmb_ID]],0),SUM(N(BH$1),N($R56),1)),CHOOSE(AC[[M]:[M]],1,1,0,AC[[AB]:[AB]])),PRODUCT(INDEX(CMB[[BD_0O]:[BD_2O]],MATCH(ROUND(MIN(SUM(BH$4,$O56/1000),SUM($O56,BH$4/1000)),3),CMB[[Cmb_ID]:[Cmb_ID]],0),SUM(N(BH$1),N($R56),1)),CHOOSE(AC[[M]:[M]],1,0,1,AC[[DB]:[DB]])),PRODUCT(SUM(ROUND(AVERAGE(VALUE(BH$3),VALUE($P56)),0),CHOOSE(IF(OR(BH$1,$R56),4,INDEX(CMB[[Res_Rare]:[Res_Rare]],MATCH(ROUND(MIN(SUM(BH$4,$O56/1000),SUM($O56,BH$4/1000)),3),CMB[[Cmb_ID]:[Cmb_ID]],0))),-1,-1,0,0)),IF(OR(BH$1,$R56),4,INDEX(CMB[[Cmb_Rare]:[Cmb_Rare]],MATCH(ROUND(MIN(SUM(BH$4,$O56/1000),SUM($O56,BH$4/1000)),3),CMB[[Cmb_ID]:[Cmb_ID]],0))),CHOOSE(AC[[M]:[M]],2,1,1,SUM(AC[[AB]:[DB]])))),""))</f>
        <v/>
      </c>
      <c r="BI56" t="str">
        <f>IF(OR(BI$5="",$S56=""),"",IFERROR(SUM(PRODUCT(INDEX(CMB[[BA_0O]:[BA_2O]],MATCH(ROUND(MIN(SUM(BI$4,$O56/1000),SUM($O56,BI$4/1000)),3),CMB[[Cmb_ID]:[Cmb_ID]],0),SUM(N(BI$1),N($R56),1)),CHOOSE(AC[[M]:[M]],1,1,0,AC[[AB]:[AB]])),PRODUCT(INDEX(CMB[[BD_0O]:[BD_2O]],MATCH(ROUND(MIN(SUM(BI$4,$O56/1000),SUM($O56,BI$4/1000)),3),CMB[[Cmb_ID]:[Cmb_ID]],0),SUM(N(BI$1),N($R56),1)),CHOOSE(AC[[M]:[M]],1,0,1,AC[[DB]:[DB]])),PRODUCT(SUM(ROUND(AVERAGE(VALUE(BI$3),VALUE($P56)),0),CHOOSE(IF(OR(BI$1,$R56),4,INDEX(CMB[[Res_Rare]:[Res_Rare]],MATCH(ROUND(MIN(SUM(BI$4,$O56/1000),SUM($O56,BI$4/1000)),3),CMB[[Cmb_ID]:[Cmb_ID]],0))),-1,-1,0,0)),IF(OR(BI$1,$R56),4,INDEX(CMB[[Cmb_Rare]:[Cmb_Rare]],MATCH(ROUND(MIN(SUM(BI$4,$O56/1000),SUM($O56,BI$4/1000)),3),CMB[[Cmb_ID]:[Cmb_ID]],0))),CHOOSE(AC[[M]:[M]],2,1,1,SUM(AC[[AB]:[DB]])))),""))</f>
        <v/>
      </c>
      <c r="BJ56" t="str">
        <f>IF(OR(BJ$5="",$S56=""),"",IFERROR(SUM(PRODUCT(INDEX(CMB[[BA_0O]:[BA_2O]],MATCH(ROUND(MIN(SUM(BJ$4,$O56/1000),SUM($O56,BJ$4/1000)),3),CMB[[Cmb_ID]:[Cmb_ID]],0),SUM(N(BJ$1),N($R56),1)),CHOOSE(AC[[M]:[M]],1,1,0,AC[[AB]:[AB]])),PRODUCT(INDEX(CMB[[BD_0O]:[BD_2O]],MATCH(ROUND(MIN(SUM(BJ$4,$O56/1000),SUM($O56,BJ$4/1000)),3),CMB[[Cmb_ID]:[Cmb_ID]],0),SUM(N(BJ$1),N($R56),1)),CHOOSE(AC[[M]:[M]],1,0,1,AC[[DB]:[DB]])),PRODUCT(SUM(ROUND(AVERAGE(VALUE(BJ$3),VALUE($P56)),0),CHOOSE(IF(OR(BJ$1,$R56),4,INDEX(CMB[[Res_Rare]:[Res_Rare]],MATCH(ROUND(MIN(SUM(BJ$4,$O56/1000),SUM($O56,BJ$4/1000)),3),CMB[[Cmb_ID]:[Cmb_ID]],0))),-1,-1,0,0)),IF(OR(BJ$1,$R56),4,INDEX(CMB[[Cmb_Rare]:[Cmb_Rare]],MATCH(ROUND(MIN(SUM(BJ$4,$O56/1000),SUM($O56,BJ$4/1000)),3),CMB[[Cmb_ID]:[Cmb_ID]],0))),CHOOSE(AC[[M]:[M]],2,1,1,SUM(AC[[AB]:[DB]])))),""))</f>
        <v/>
      </c>
      <c r="BK56" t="str">
        <f>IF(OR(BK$5="",$S56=""),"",IFERROR(SUM(PRODUCT(INDEX(CMB[[BA_0O]:[BA_2O]],MATCH(ROUND(MIN(SUM(BK$4,$O56/1000),SUM($O56,BK$4/1000)),3),CMB[[Cmb_ID]:[Cmb_ID]],0),SUM(N(BK$1),N($R56),1)),CHOOSE(AC[[M]:[M]],1,1,0,AC[[AB]:[AB]])),PRODUCT(INDEX(CMB[[BD_0O]:[BD_2O]],MATCH(ROUND(MIN(SUM(BK$4,$O56/1000),SUM($O56,BK$4/1000)),3),CMB[[Cmb_ID]:[Cmb_ID]],0),SUM(N(BK$1),N($R56),1)),CHOOSE(AC[[M]:[M]],1,0,1,AC[[DB]:[DB]])),PRODUCT(SUM(ROUND(AVERAGE(VALUE(BK$3),VALUE($P56)),0),CHOOSE(IF(OR(BK$1,$R56),4,INDEX(CMB[[Res_Rare]:[Res_Rare]],MATCH(ROUND(MIN(SUM(BK$4,$O56/1000),SUM($O56,BK$4/1000)),3),CMB[[Cmb_ID]:[Cmb_ID]],0))),-1,-1,0,0)),IF(OR(BK$1,$R56),4,INDEX(CMB[[Cmb_Rare]:[Cmb_Rare]],MATCH(ROUND(MIN(SUM(BK$4,$O56/1000),SUM($O56,BK$4/1000)),3),CMB[[Cmb_ID]:[Cmb_ID]],0))),CHOOSE(AC[[M]:[M]],2,1,1,SUM(AC[[AB]:[DB]])))),""))</f>
        <v/>
      </c>
      <c r="BL56" t="str">
        <f>IF(OR(BL$5="",$S56=""),"",IFERROR(SUM(PRODUCT(INDEX(CMB[[BA_0O]:[BA_2O]],MATCH(ROUND(MIN(SUM(BL$4,$O56/1000),SUM($O56,BL$4/1000)),3),CMB[[Cmb_ID]:[Cmb_ID]],0),SUM(N(BL$1),N($R56),1)),CHOOSE(AC[[M]:[M]],1,1,0,AC[[AB]:[AB]])),PRODUCT(INDEX(CMB[[BD_0O]:[BD_2O]],MATCH(ROUND(MIN(SUM(BL$4,$O56/1000),SUM($O56,BL$4/1000)),3),CMB[[Cmb_ID]:[Cmb_ID]],0),SUM(N(BL$1),N($R56),1)),CHOOSE(AC[[M]:[M]],1,0,1,AC[[DB]:[DB]])),PRODUCT(SUM(ROUND(AVERAGE(VALUE(BL$3),VALUE($P56)),0),CHOOSE(IF(OR(BL$1,$R56),4,INDEX(CMB[[Res_Rare]:[Res_Rare]],MATCH(ROUND(MIN(SUM(BL$4,$O56/1000),SUM($O56,BL$4/1000)),3),CMB[[Cmb_ID]:[Cmb_ID]],0))),-1,-1,0,0)),IF(OR(BL$1,$R56),4,INDEX(CMB[[Cmb_Rare]:[Cmb_Rare]],MATCH(ROUND(MIN(SUM(BL$4,$O56/1000),SUM($O56,BL$4/1000)),3),CMB[[Cmb_ID]:[Cmb_ID]],0))),CHOOSE(AC[[M]:[M]],2,1,1,SUM(AC[[AB]:[DB]])))),""))</f>
        <v/>
      </c>
      <c r="BM56" t="str">
        <f>IF(OR(BM$5="",$S56=""),"",IFERROR(SUM(PRODUCT(INDEX(CMB[[BA_0O]:[BA_2O]],MATCH(ROUND(MIN(SUM(BM$4,$O56/1000),SUM($O56,BM$4/1000)),3),CMB[[Cmb_ID]:[Cmb_ID]],0),SUM(N(BM$1),N($R56),1)),CHOOSE(AC[[M]:[M]],1,1,0,AC[[AB]:[AB]])),PRODUCT(INDEX(CMB[[BD_0O]:[BD_2O]],MATCH(ROUND(MIN(SUM(BM$4,$O56/1000),SUM($O56,BM$4/1000)),3),CMB[[Cmb_ID]:[Cmb_ID]],0),SUM(N(BM$1),N($R56),1)),CHOOSE(AC[[M]:[M]],1,0,1,AC[[DB]:[DB]])),PRODUCT(SUM(ROUND(AVERAGE(VALUE(BM$3),VALUE($P56)),0),CHOOSE(IF(OR(BM$1,$R56),4,INDEX(CMB[[Res_Rare]:[Res_Rare]],MATCH(ROUND(MIN(SUM(BM$4,$O56/1000),SUM($O56,BM$4/1000)),3),CMB[[Cmb_ID]:[Cmb_ID]],0))),-1,-1,0,0)),IF(OR(BM$1,$R56),4,INDEX(CMB[[Cmb_Rare]:[Cmb_Rare]],MATCH(ROUND(MIN(SUM(BM$4,$O56/1000),SUM($O56,BM$4/1000)),3),CMB[[Cmb_ID]:[Cmb_ID]],0))),CHOOSE(AC[[M]:[M]],2,1,1,SUM(AC[[AB]:[DB]])))),""))</f>
        <v/>
      </c>
      <c r="BN56" t="str">
        <f>IF(OR(BN$5="",$S56=""),"",IFERROR(SUM(PRODUCT(INDEX(CMB[[BA_0O]:[BA_2O]],MATCH(ROUND(MIN(SUM(BN$4,$O56/1000),SUM($O56,BN$4/1000)),3),CMB[[Cmb_ID]:[Cmb_ID]],0),SUM(N(BN$1),N($R56),1)),CHOOSE(AC[[M]:[M]],1,1,0,AC[[AB]:[AB]])),PRODUCT(INDEX(CMB[[BD_0O]:[BD_2O]],MATCH(ROUND(MIN(SUM(BN$4,$O56/1000),SUM($O56,BN$4/1000)),3),CMB[[Cmb_ID]:[Cmb_ID]],0),SUM(N(BN$1),N($R56),1)),CHOOSE(AC[[M]:[M]],1,0,1,AC[[DB]:[DB]])),PRODUCT(SUM(ROUND(AVERAGE(VALUE(BN$3),VALUE($P56)),0),CHOOSE(IF(OR(BN$1,$R56),4,INDEX(CMB[[Res_Rare]:[Res_Rare]],MATCH(ROUND(MIN(SUM(BN$4,$O56/1000),SUM($O56,BN$4/1000)),3),CMB[[Cmb_ID]:[Cmb_ID]],0))),-1,-1,0,0)),IF(OR(BN$1,$R56),4,INDEX(CMB[[Cmb_Rare]:[Cmb_Rare]],MATCH(ROUND(MIN(SUM(BN$4,$O56/1000),SUM($O56,BN$4/1000)),3),CMB[[Cmb_ID]:[Cmb_ID]],0))),CHOOSE(AC[[M]:[M]],2,1,1,SUM(AC[[AB]:[DB]])))),""))</f>
        <v/>
      </c>
      <c r="BO56" t="str">
        <f>IF(OR(BO$5="",$S56=""),"",IFERROR(SUM(PRODUCT(INDEX(CMB[[BA_0O]:[BA_2O]],MATCH(ROUND(MIN(SUM(BO$4,$O56/1000),SUM($O56,BO$4/1000)),3),CMB[[Cmb_ID]:[Cmb_ID]],0),SUM(N(BO$1),N($R56),1)),CHOOSE(AC[[M]:[M]],1,1,0,AC[[AB]:[AB]])),PRODUCT(INDEX(CMB[[BD_0O]:[BD_2O]],MATCH(ROUND(MIN(SUM(BO$4,$O56/1000),SUM($O56,BO$4/1000)),3),CMB[[Cmb_ID]:[Cmb_ID]],0),SUM(N(BO$1),N($R56),1)),CHOOSE(AC[[M]:[M]],1,0,1,AC[[DB]:[DB]])),PRODUCT(SUM(ROUND(AVERAGE(VALUE(BO$3),VALUE($P56)),0),CHOOSE(IF(OR(BO$1,$R56),4,INDEX(CMB[[Res_Rare]:[Res_Rare]],MATCH(ROUND(MIN(SUM(BO$4,$O56/1000),SUM($O56,BO$4/1000)),3),CMB[[Cmb_ID]:[Cmb_ID]],0))),-1,-1,0,0)),IF(OR(BO$1,$R56),4,INDEX(CMB[[Cmb_Rare]:[Cmb_Rare]],MATCH(ROUND(MIN(SUM(BO$4,$O56/1000),SUM($O56,BO$4/1000)),3),CMB[[Cmb_ID]:[Cmb_ID]],0))),CHOOSE(AC[[M]:[M]],2,1,1,SUM(AC[[AB]:[DB]])))),""))</f>
        <v/>
      </c>
      <c r="BP56" t="str">
        <f>IF(OR(BP$5="",$S56=""),"",IFERROR(SUM(PRODUCT(INDEX(CMB[[BA_0O]:[BA_2O]],MATCH(ROUND(MIN(SUM(BP$4,$O56/1000),SUM($O56,BP$4/1000)),3),CMB[[Cmb_ID]:[Cmb_ID]],0),SUM(N(BP$1),N($R56),1)),CHOOSE(AC[[M]:[M]],1,1,0,AC[[AB]:[AB]])),PRODUCT(INDEX(CMB[[BD_0O]:[BD_2O]],MATCH(ROUND(MIN(SUM(BP$4,$O56/1000),SUM($O56,BP$4/1000)),3),CMB[[Cmb_ID]:[Cmb_ID]],0),SUM(N(BP$1),N($R56),1)),CHOOSE(AC[[M]:[M]],1,0,1,AC[[DB]:[DB]])),PRODUCT(SUM(ROUND(AVERAGE(VALUE(BP$3),VALUE($P56)),0),CHOOSE(IF(OR(BP$1,$R56),4,INDEX(CMB[[Res_Rare]:[Res_Rare]],MATCH(ROUND(MIN(SUM(BP$4,$O56/1000),SUM($O56,BP$4/1000)),3),CMB[[Cmb_ID]:[Cmb_ID]],0))),-1,-1,0,0)),IF(OR(BP$1,$R56),4,INDEX(CMB[[Cmb_Rare]:[Cmb_Rare]],MATCH(ROUND(MIN(SUM(BP$4,$O56/1000),SUM($O56,BP$4/1000)),3),CMB[[Cmb_ID]:[Cmb_ID]],0))),CHOOSE(AC[[M]:[M]],2,1,1,SUM(AC[[AB]:[DB]])))),""))</f>
        <v/>
      </c>
      <c r="BQ56" t="str">
        <f>IF(OR(BQ$5="",$S56=""),"",IFERROR(SUM(PRODUCT(INDEX(CMB[[BA_0O]:[BA_2O]],MATCH(ROUND(MIN(SUM(BQ$4,$O56/1000),SUM($O56,BQ$4/1000)),3),CMB[[Cmb_ID]:[Cmb_ID]],0),SUM(N(BQ$1),N($R56),1)),CHOOSE(AC[[M]:[M]],1,1,0,AC[[AB]:[AB]])),PRODUCT(INDEX(CMB[[BD_0O]:[BD_2O]],MATCH(ROUND(MIN(SUM(BQ$4,$O56/1000),SUM($O56,BQ$4/1000)),3),CMB[[Cmb_ID]:[Cmb_ID]],0),SUM(N(BQ$1),N($R56),1)),CHOOSE(AC[[M]:[M]],1,0,1,AC[[DB]:[DB]])),PRODUCT(SUM(ROUND(AVERAGE(VALUE(BQ$3),VALUE($P56)),0),CHOOSE(IF(OR(BQ$1,$R56),4,INDEX(CMB[[Res_Rare]:[Res_Rare]],MATCH(ROUND(MIN(SUM(BQ$4,$O56/1000),SUM($O56,BQ$4/1000)),3),CMB[[Cmb_ID]:[Cmb_ID]],0))),-1,-1,0,0)),IF(OR(BQ$1,$R56),4,INDEX(CMB[[Cmb_Rare]:[Cmb_Rare]],MATCH(ROUND(MIN(SUM(BQ$4,$O56/1000),SUM($O56,BQ$4/1000)),3),CMB[[Cmb_ID]:[Cmb_ID]],0))),CHOOSE(AC[[M]:[M]],2,1,1,SUM(AC[[AB]:[DB]])))),""))</f>
        <v/>
      </c>
      <c r="BR56" t="str">
        <f>IF(OR(BR$5="",$S56=""),"",IFERROR(SUM(PRODUCT(INDEX(CMB[[BA_0O]:[BA_2O]],MATCH(ROUND(MIN(SUM(BR$4,$O56/1000),SUM($O56,BR$4/1000)),3),CMB[[Cmb_ID]:[Cmb_ID]],0),SUM(N(BR$1),N($R56),1)),CHOOSE(AC[[M]:[M]],1,1,0,AC[[AB]:[AB]])),PRODUCT(INDEX(CMB[[BD_0O]:[BD_2O]],MATCH(ROUND(MIN(SUM(BR$4,$O56/1000),SUM($O56,BR$4/1000)),3),CMB[[Cmb_ID]:[Cmb_ID]],0),SUM(N(BR$1),N($R56),1)),CHOOSE(AC[[M]:[M]],1,0,1,AC[[DB]:[DB]])),PRODUCT(SUM(ROUND(AVERAGE(VALUE(BR$3),VALUE($P56)),0),CHOOSE(IF(OR(BR$1,$R56),4,INDEX(CMB[[Res_Rare]:[Res_Rare]],MATCH(ROUND(MIN(SUM(BR$4,$O56/1000),SUM($O56,BR$4/1000)),3),CMB[[Cmb_ID]:[Cmb_ID]],0))),-1,-1,0,0)),IF(OR(BR$1,$R56),4,INDEX(CMB[[Cmb_Rare]:[Cmb_Rare]],MATCH(ROUND(MIN(SUM(BR$4,$O56/1000),SUM($O56,BR$4/1000)),3),CMB[[Cmb_ID]:[Cmb_ID]],0))),CHOOSE(AC[[M]:[M]],2,1,1,SUM(AC[[AB]:[DB]])))),""))</f>
        <v/>
      </c>
      <c r="BS56" t="str">
        <f>IF(OR(BS$5="",$S56=""),"",IFERROR(SUM(PRODUCT(INDEX(CMB[[BA_0O]:[BA_2O]],MATCH(ROUND(MIN(SUM(BS$4,$O56/1000),SUM($O56,BS$4/1000)),3),CMB[[Cmb_ID]:[Cmb_ID]],0),SUM(N(BS$1),N($R56),1)),CHOOSE(AC[[M]:[M]],1,1,0,AC[[AB]:[AB]])),PRODUCT(INDEX(CMB[[BD_0O]:[BD_2O]],MATCH(ROUND(MIN(SUM(BS$4,$O56/1000),SUM($O56,BS$4/1000)),3),CMB[[Cmb_ID]:[Cmb_ID]],0),SUM(N(BS$1),N($R56),1)),CHOOSE(AC[[M]:[M]],1,0,1,AC[[DB]:[DB]])),PRODUCT(SUM(ROUND(AVERAGE(VALUE(BS$3),VALUE($P56)),0),CHOOSE(IF(OR(BS$1,$R56),4,INDEX(CMB[[Res_Rare]:[Res_Rare]],MATCH(ROUND(MIN(SUM(BS$4,$O56/1000),SUM($O56,BS$4/1000)),3),CMB[[Cmb_ID]:[Cmb_ID]],0))),-1,-1,0,0)),IF(OR(BS$1,$R56),4,INDEX(CMB[[Cmb_Rare]:[Cmb_Rare]],MATCH(ROUND(MIN(SUM(BS$4,$O56/1000),SUM($O56,BS$4/1000)),3),CMB[[Cmb_ID]:[Cmb_ID]],0))),CHOOSE(AC[[M]:[M]],2,1,1,SUM(AC[[AB]:[DB]])))),""))</f>
        <v/>
      </c>
      <c r="BT56" t="str">
        <f>IF(OR(BT$5="",$S56=""),"",IFERROR(SUM(PRODUCT(INDEX(CMB[[BA_0O]:[BA_2O]],MATCH(ROUND(MIN(SUM(BT$4,$O56/1000),SUM($O56,BT$4/1000)),3),CMB[[Cmb_ID]:[Cmb_ID]],0),SUM(N(BT$1),N($R56),1)),CHOOSE(AC[[M]:[M]],1,1,0,AC[[AB]:[AB]])),PRODUCT(INDEX(CMB[[BD_0O]:[BD_2O]],MATCH(ROUND(MIN(SUM(BT$4,$O56/1000),SUM($O56,BT$4/1000)),3),CMB[[Cmb_ID]:[Cmb_ID]],0),SUM(N(BT$1),N($R56),1)),CHOOSE(AC[[M]:[M]],1,0,1,AC[[DB]:[DB]])),PRODUCT(SUM(ROUND(AVERAGE(VALUE(BT$3),VALUE($P56)),0),CHOOSE(IF(OR(BT$1,$R56),4,INDEX(CMB[[Res_Rare]:[Res_Rare]],MATCH(ROUND(MIN(SUM(BT$4,$O56/1000),SUM($O56,BT$4/1000)),3),CMB[[Cmb_ID]:[Cmb_ID]],0))),-1,-1,0,0)),IF(OR(BT$1,$R56),4,INDEX(CMB[[Cmb_Rare]:[Cmb_Rare]],MATCH(ROUND(MIN(SUM(BT$4,$O56/1000),SUM($O56,BT$4/1000)),3),CMB[[Cmb_ID]:[Cmb_ID]],0))),CHOOSE(AC[[M]:[M]],2,1,1,SUM(AC[[AB]:[DB]])))),""))</f>
        <v/>
      </c>
      <c r="BU56" t="str">
        <f>IF(OR(BU$5="",$S56=""),"",IFERROR(SUM(PRODUCT(INDEX(CMB[[BA_0O]:[BA_2O]],MATCH(ROUND(MIN(SUM(BU$4,$O56/1000),SUM($O56,BU$4/1000)),3),CMB[[Cmb_ID]:[Cmb_ID]],0),SUM(N(BU$1),N($R56),1)),CHOOSE(AC[[M]:[M]],1,1,0,AC[[AB]:[AB]])),PRODUCT(INDEX(CMB[[BD_0O]:[BD_2O]],MATCH(ROUND(MIN(SUM(BU$4,$O56/1000),SUM($O56,BU$4/1000)),3),CMB[[Cmb_ID]:[Cmb_ID]],0),SUM(N(BU$1),N($R56),1)),CHOOSE(AC[[M]:[M]],1,0,1,AC[[DB]:[DB]])),PRODUCT(SUM(ROUND(AVERAGE(VALUE(BU$3),VALUE($P56)),0),CHOOSE(IF(OR(BU$1,$R56),4,INDEX(CMB[[Res_Rare]:[Res_Rare]],MATCH(ROUND(MIN(SUM(BU$4,$O56/1000),SUM($O56,BU$4/1000)),3),CMB[[Cmb_ID]:[Cmb_ID]],0))),-1,-1,0,0)),IF(OR(BU$1,$R56),4,INDEX(CMB[[Cmb_Rare]:[Cmb_Rare]],MATCH(ROUND(MIN(SUM(BU$4,$O56/1000),SUM($O56,BU$4/1000)),3),CMB[[Cmb_ID]:[Cmb_ID]],0))),CHOOSE(AC[[M]:[M]],2,1,1,SUM(AC[[AB]:[DB]])))),""))</f>
        <v/>
      </c>
      <c r="BV56" t="str">
        <f>IF(OR(BV$5="",$S56=""),"",IFERROR(SUM(PRODUCT(INDEX(CMB[[BA_0O]:[BA_2O]],MATCH(ROUND(MIN(SUM(BV$4,$O56/1000),SUM($O56,BV$4/1000)),3),CMB[[Cmb_ID]:[Cmb_ID]],0),SUM(N(BV$1),N($R56),1)),CHOOSE(AC[[M]:[M]],1,1,0,AC[[AB]:[AB]])),PRODUCT(INDEX(CMB[[BD_0O]:[BD_2O]],MATCH(ROUND(MIN(SUM(BV$4,$O56/1000),SUM($O56,BV$4/1000)),3),CMB[[Cmb_ID]:[Cmb_ID]],0),SUM(N(BV$1),N($R56),1)),CHOOSE(AC[[M]:[M]],1,0,1,AC[[DB]:[DB]])),PRODUCT(SUM(ROUND(AVERAGE(VALUE(BV$3),VALUE($P56)),0),CHOOSE(IF(OR(BV$1,$R56),4,INDEX(CMB[[Res_Rare]:[Res_Rare]],MATCH(ROUND(MIN(SUM(BV$4,$O56/1000),SUM($O56,BV$4/1000)),3),CMB[[Cmb_ID]:[Cmb_ID]],0))),-1,-1,0,0)),IF(OR(BV$1,$R56),4,INDEX(CMB[[Cmb_Rare]:[Cmb_Rare]],MATCH(ROUND(MIN(SUM(BV$4,$O56/1000),SUM($O56,BV$4/1000)),3),CMB[[Cmb_ID]:[Cmb_ID]],0))),CHOOSE(AC[[M]:[M]],2,1,1,SUM(AC[[AB]:[DB]])))),""))</f>
        <v/>
      </c>
      <c r="BW56" t="str">
        <f>IF(OR(BW$5="",$S56=""),"",IFERROR(SUM(PRODUCT(INDEX(CMB[[BA_0O]:[BA_2O]],MATCH(ROUND(MIN(SUM(BW$4,$O56/1000),SUM($O56,BW$4/1000)),3),CMB[[Cmb_ID]:[Cmb_ID]],0),SUM(N(BW$1),N($R56),1)),CHOOSE(AC[[M]:[M]],1,1,0,AC[[AB]:[AB]])),PRODUCT(INDEX(CMB[[BD_0O]:[BD_2O]],MATCH(ROUND(MIN(SUM(BW$4,$O56/1000),SUM($O56,BW$4/1000)),3),CMB[[Cmb_ID]:[Cmb_ID]],0),SUM(N(BW$1),N($R56),1)),CHOOSE(AC[[M]:[M]],1,0,1,AC[[DB]:[DB]])),PRODUCT(SUM(ROUND(AVERAGE(VALUE(BW$3),VALUE($P56)),0),CHOOSE(IF(OR(BW$1,$R56),4,INDEX(CMB[[Res_Rare]:[Res_Rare]],MATCH(ROUND(MIN(SUM(BW$4,$O56/1000),SUM($O56,BW$4/1000)),3),CMB[[Cmb_ID]:[Cmb_ID]],0))),-1,-1,0,0)),IF(OR(BW$1,$R56),4,INDEX(CMB[[Cmb_Rare]:[Cmb_Rare]],MATCH(ROUND(MIN(SUM(BW$4,$O56/1000),SUM($O56,BW$4/1000)),3),CMB[[Cmb_ID]:[Cmb_ID]],0))),CHOOSE(AC[[M]:[M]],2,1,1,SUM(AC[[AB]:[DB]])))),""))</f>
        <v/>
      </c>
      <c r="BX56" t="str">
        <f>IF(OR(BX$5="",$S56=""),"",IFERROR(SUM(PRODUCT(INDEX(CMB[[BA_0O]:[BA_2O]],MATCH(ROUND(MIN(SUM(BX$4,$O56/1000),SUM($O56,BX$4/1000)),3),CMB[[Cmb_ID]:[Cmb_ID]],0),SUM(N(BX$1),N($R56),1)),CHOOSE(AC[[M]:[M]],1,1,0,AC[[AB]:[AB]])),PRODUCT(INDEX(CMB[[BD_0O]:[BD_2O]],MATCH(ROUND(MIN(SUM(BX$4,$O56/1000),SUM($O56,BX$4/1000)),3),CMB[[Cmb_ID]:[Cmb_ID]],0),SUM(N(BX$1),N($R56),1)),CHOOSE(AC[[M]:[M]],1,0,1,AC[[DB]:[DB]])),PRODUCT(SUM(ROUND(AVERAGE(VALUE(BX$3),VALUE($P56)),0),CHOOSE(IF(OR(BX$1,$R56),4,INDEX(CMB[[Res_Rare]:[Res_Rare]],MATCH(ROUND(MIN(SUM(BX$4,$O56/1000),SUM($O56,BX$4/1000)),3),CMB[[Cmb_ID]:[Cmb_ID]],0))),-1,-1,0,0)),IF(OR(BX$1,$R56),4,INDEX(CMB[[Cmb_Rare]:[Cmb_Rare]],MATCH(ROUND(MIN(SUM(BX$4,$O56/1000),SUM($O56,BX$4/1000)),3),CMB[[Cmb_ID]:[Cmb_ID]],0))),CHOOSE(AC[[M]:[M]],2,1,1,SUM(AC[[AB]:[DB]])))),""))</f>
        <v/>
      </c>
      <c r="BY56" t="str">
        <f>IF(OR(BY$5="",$S56=""),"",IFERROR(SUM(PRODUCT(INDEX(CMB[[BA_0O]:[BA_2O]],MATCH(ROUND(MIN(SUM(BY$4,$O56/1000),SUM($O56,BY$4/1000)),3),CMB[[Cmb_ID]:[Cmb_ID]],0),SUM(N(BY$1),N($R56),1)),CHOOSE(AC[[M]:[M]],1,1,0,AC[[AB]:[AB]])),PRODUCT(INDEX(CMB[[BD_0O]:[BD_2O]],MATCH(ROUND(MIN(SUM(BY$4,$O56/1000),SUM($O56,BY$4/1000)),3),CMB[[Cmb_ID]:[Cmb_ID]],0),SUM(N(BY$1),N($R56),1)),CHOOSE(AC[[M]:[M]],1,0,1,AC[[DB]:[DB]])),PRODUCT(SUM(ROUND(AVERAGE(VALUE(BY$3),VALUE($P56)),0),CHOOSE(IF(OR(BY$1,$R56),4,INDEX(CMB[[Res_Rare]:[Res_Rare]],MATCH(ROUND(MIN(SUM(BY$4,$O56/1000),SUM($O56,BY$4/1000)),3),CMB[[Cmb_ID]:[Cmb_ID]],0))),-1,-1,0,0)),IF(OR(BY$1,$R56),4,INDEX(CMB[[Cmb_Rare]:[Cmb_Rare]],MATCH(ROUND(MIN(SUM(BY$4,$O56/1000),SUM($O56,BY$4/1000)),3),CMB[[Cmb_ID]:[Cmb_ID]],0))),CHOOSE(AC[[M]:[M]],2,1,1,SUM(AC[[AB]:[DB]])))),""))</f>
        <v/>
      </c>
      <c r="BZ56" t="str">
        <f>IF(OR(BZ$5="",$S56=""),"",IFERROR(SUM(PRODUCT(INDEX(CMB[[BA_0O]:[BA_2O]],MATCH(ROUND(MIN(SUM(BZ$4,$O56/1000),SUM($O56,BZ$4/1000)),3),CMB[[Cmb_ID]:[Cmb_ID]],0),SUM(N(BZ$1),N($R56),1)),CHOOSE(AC[[M]:[M]],1,1,0,AC[[AB]:[AB]])),PRODUCT(INDEX(CMB[[BD_0O]:[BD_2O]],MATCH(ROUND(MIN(SUM(BZ$4,$O56/1000),SUM($O56,BZ$4/1000)),3),CMB[[Cmb_ID]:[Cmb_ID]],0),SUM(N(BZ$1),N($R56),1)),CHOOSE(AC[[M]:[M]],1,0,1,AC[[DB]:[DB]])),PRODUCT(SUM(ROUND(AVERAGE(VALUE(BZ$3),VALUE($P56)),0),CHOOSE(IF(OR(BZ$1,$R56),4,INDEX(CMB[[Res_Rare]:[Res_Rare]],MATCH(ROUND(MIN(SUM(BZ$4,$O56/1000),SUM($O56,BZ$4/1000)),3),CMB[[Cmb_ID]:[Cmb_ID]],0))),-1,-1,0,0)),IF(OR(BZ$1,$R56),4,INDEX(CMB[[Cmb_Rare]:[Cmb_Rare]],MATCH(ROUND(MIN(SUM(BZ$4,$O56/1000),SUM($O56,BZ$4/1000)),3),CMB[[Cmb_ID]:[Cmb_ID]],0))),CHOOSE(AC[[M]:[M]],2,1,1,SUM(AC[[AB]:[DB]])))),""))</f>
        <v/>
      </c>
      <c r="CA56" t="str">
        <f>IF(OR(CA$5="",$S56=""),"",IFERROR(SUM(PRODUCT(INDEX(CMB[[BA_0O]:[BA_2O]],MATCH(ROUND(MIN(SUM(CA$4,$O56/1000),SUM($O56,CA$4/1000)),3),CMB[[Cmb_ID]:[Cmb_ID]],0),SUM(N(CA$1),N($R56),1)),CHOOSE(AC[[M]:[M]],1,1,0,AC[[AB]:[AB]])),PRODUCT(INDEX(CMB[[BD_0O]:[BD_2O]],MATCH(ROUND(MIN(SUM(CA$4,$O56/1000),SUM($O56,CA$4/1000)),3),CMB[[Cmb_ID]:[Cmb_ID]],0),SUM(N(CA$1),N($R56),1)),CHOOSE(AC[[M]:[M]],1,0,1,AC[[DB]:[DB]])),PRODUCT(SUM(ROUND(AVERAGE(VALUE(CA$3),VALUE($P56)),0),CHOOSE(IF(OR(CA$1,$R56),4,INDEX(CMB[[Res_Rare]:[Res_Rare]],MATCH(ROUND(MIN(SUM(CA$4,$O56/1000),SUM($O56,CA$4/1000)),3),CMB[[Cmb_ID]:[Cmb_ID]],0))),-1,-1,0,0)),IF(OR(CA$1,$R56),4,INDEX(CMB[[Cmb_Rare]:[Cmb_Rare]],MATCH(ROUND(MIN(SUM(CA$4,$O56/1000),SUM($O56,CA$4/1000)),3),CMB[[Cmb_ID]:[Cmb_ID]],0))),CHOOSE(AC[[M]:[M]],2,1,1,SUM(AC[[AB]:[DB]])))),""))</f>
        <v/>
      </c>
      <c r="CB56" t="str">
        <f>IF(OR(CB$5="",$S56=""),"",IFERROR(SUM(PRODUCT(INDEX(CMB[[BA_0O]:[BA_2O]],MATCH(ROUND(MIN(SUM(CB$4,$O56/1000),SUM($O56,CB$4/1000)),3),CMB[[Cmb_ID]:[Cmb_ID]],0),SUM(N(CB$1),N($R56),1)),CHOOSE(AC[[M]:[M]],1,1,0,AC[[AB]:[AB]])),PRODUCT(INDEX(CMB[[BD_0O]:[BD_2O]],MATCH(ROUND(MIN(SUM(CB$4,$O56/1000),SUM($O56,CB$4/1000)),3),CMB[[Cmb_ID]:[Cmb_ID]],0),SUM(N(CB$1),N($R56),1)),CHOOSE(AC[[M]:[M]],1,0,1,AC[[DB]:[DB]])),PRODUCT(SUM(ROUND(AVERAGE(VALUE(CB$3),VALUE($P56)),0),CHOOSE(IF(OR(CB$1,$R56),4,INDEX(CMB[[Res_Rare]:[Res_Rare]],MATCH(ROUND(MIN(SUM(CB$4,$O56/1000),SUM($O56,CB$4/1000)),3),CMB[[Cmb_ID]:[Cmb_ID]],0))),-1,-1,0,0)),IF(OR(CB$1,$R56),4,INDEX(CMB[[Cmb_Rare]:[Cmb_Rare]],MATCH(ROUND(MIN(SUM(CB$4,$O56/1000),SUM($O56,CB$4/1000)),3),CMB[[Cmb_ID]:[Cmb_ID]],0))),CHOOSE(AC[[M]:[M]],2,1,1,SUM(AC[[AB]:[DB]])))),""))</f>
        <v/>
      </c>
      <c r="CC56" t="str">
        <f>IF(OR(CC$5="",$S56=""),"",IFERROR(SUM(PRODUCT(INDEX(CMB[[BA_0O]:[BA_2O]],MATCH(ROUND(MIN(SUM(CC$4,$O56/1000),SUM($O56,CC$4/1000)),3),CMB[[Cmb_ID]:[Cmb_ID]],0),SUM(N(CC$1),N($R56),1)),CHOOSE(AC[[M]:[M]],1,1,0,AC[[AB]:[AB]])),PRODUCT(INDEX(CMB[[BD_0O]:[BD_2O]],MATCH(ROUND(MIN(SUM(CC$4,$O56/1000),SUM($O56,CC$4/1000)),3),CMB[[Cmb_ID]:[Cmb_ID]],0),SUM(N(CC$1),N($R56),1)),CHOOSE(AC[[M]:[M]],1,0,1,AC[[DB]:[DB]])),PRODUCT(SUM(ROUND(AVERAGE(VALUE(CC$3),VALUE($P56)),0),CHOOSE(IF(OR(CC$1,$R56),4,INDEX(CMB[[Res_Rare]:[Res_Rare]],MATCH(ROUND(MIN(SUM(CC$4,$O56/1000),SUM($O56,CC$4/1000)),3),CMB[[Cmb_ID]:[Cmb_ID]],0))),-1,-1,0,0)),IF(OR(CC$1,$R56),4,INDEX(CMB[[Cmb_Rare]:[Cmb_Rare]],MATCH(ROUND(MIN(SUM(CC$4,$O56/1000),SUM($O56,CC$4/1000)),3),CMB[[Cmb_ID]:[Cmb_ID]],0))),CHOOSE(AC[[M]:[M]],2,1,1,SUM(AC[[AB]:[DB]])))),""))</f>
        <v/>
      </c>
      <c r="CD56" t="str">
        <f>IF(OR(CD$5="",$S56=""),"",IFERROR(SUM(PRODUCT(INDEX(CMB[[BA_0O]:[BA_2O]],MATCH(ROUND(MIN(SUM(CD$4,$O56/1000),SUM($O56,CD$4/1000)),3),CMB[[Cmb_ID]:[Cmb_ID]],0),SUM(N(CD$1),N($R56),1)),CHOOSE(AC[[M]:[M]],1,1,0,AC[[AB]:[AB]])),PRODUCT(INDEX(CMB[[BD_0O]:[BD_2O]],MATCH(ROUND(MIN(SUM(CD$4,$O56/1000),SUM($O56,CD$4/1000)),3),CMB[[Cmb_ID]:[Cmb_ID]],0),SUM(N(CD$1),N($R56),1)),CHOOSE(AC[[M]:[M]],1,0,1,AC[[DB]:[DB]])),PRODUCT(SUM(ROUND(AVERAGE(VALUE(CD$3),VALUE($P56)),0),CHOOSE(IF(OR(CD$1,$R56),4,INDEX(CMB[[Res_Rare]:[Res_Rare]],MATCH(ROUND(MIN(SUM(CD$4,$O56/1000),SUM($O56,CD$4/1000)),3),CMB[[Cmb_ID]:[Cmb_ID]],0))),-1,-1,0,0)),IF(OR(CD$1,$R56),4,INDEX(CMB[[Cmb_Rare]:[Cmb_Rare]],MATCH(ROUND(MIN(SUM(CD$4,$O56/1000),SUM($O56,CD$4/1000)),3),CMB[[Cmb_ID]:[Cmb_ID]],0))),CHOOSE(AC[[M]:[M]],2,1,1,SUM(AC[[AB]:[DB]])))),""))</f>
        <v/>
      </c>
      <c r="CE56" t="str">
        <f>IF(OR(CE$5="",$S56=""),"",IFERROR(SUM(PRODUCT(INDEX(CMB[[BA_0O]:[BA_2O]],MATCH(ROUND(MIN(SUM(CE$4,$O56/1000),SUM($O56,CE$4/1000)),3),CMB[[Cmb_ID]:[Cmb_ID]],0),SUM(N(CE$1),N($R56),1)),CHOOSE(AC[[M]:[M]],1,1,0,AC[[AB]:[AB]])),PRODUCT(INDEX(CMB[[BD_0O]:[BD_2O]],MATCH(ROUND(MIN(SUM(CE$4,$O56/1000),SUM($O56,CE$4/1000)),3),CMB[[Cmb_ID]:[Cmb_ID]],0),SUM(N(CE$1),N($R56),1)),CHOOSE(AC[[M]:[M]],1,0,1,AC[[DB]:[DB]])),PRODUCT(SUM(ROUND(AVERAGE(VALUE(CE$3),VALUE($P56)),0),CHOOSE(IF(OR(CE$1,$R56),4,INDEX(CMB[[Res_Rare]:[Res_Rare]],MATCH(ROUND(MIN(SUM(CE$4,$O56/1000),SUM($O56,CE$4/1000)),3),CMB[[Cmb_ID]:[Cmb_ID]],0))),-1,-1,0,0)),IF(OR(CE$1,$R56),4,INDEX(CMB[[Cmb_Rare]:[Cmb_Rare]],MATCH(ROUND(MIN(SUM(CE$4,$O56/1000),SUM($O56,CE$4/1000)),3),CMB[[Cmb_ID]:[Cmb_ID]],0))),CHOOSE(AC[[M]:[M]],2,1,1,SUM(AC[[AB]:[DB]])))),""))</f>
        <v/>
      </c>
      <c r="CF56" t="str">
        <f>IF(OR(CF$5="",$S56=""),"",IFERROR(SUM(PRODUCT(INDEX(CMB[[BA_0O]:[BA_2O]],MATCH(ROUND(MIN(SUM(CF$4,$O56/1000),SUM($O56,CF$4/1000)),3),CMB[[Cmb_ID]:[Cmb_ID]],0),SUM(N(CF$1),N($R56),1)),CHOOSE(AC[[M]:[M]],1,1,0,AC[[AB]:[AB]])),PRODUCT(INDEX(CMB[[BD_0O]:[BD_2O]],MATCH(ROUND(MIN(SUM(CF$4,$O56/1000),SUM($O56,CF$4/1000)),3),CMB[[Cmb_ID]:[Cmb_ID]],0),SUM(N(CF$1),N($R56),1)),CHOOSE(AC[[M]:[M]],1,0,1,AC[[DB]:[DB]])),PRODUCT(SUM(ROUND(AVERAGE(VALUE(CF$3),VALUE($P56)),0),CHOOSE(IF(OR(CF$1,$R56),4,INDEX(CMB[[Res_Rare]:[Res_Rare]],MATCH(ROUND(MIN(SUM(CF$4,$O56/1000),SUM($O56,CF$4/1000)),3),CMB[[Cmb_ID]:[Cmb_ID]],0))),-1,-1,0,0)),IF(OR(CF$1,$R56),4,INDEX(CMB[[Cmb_Rare]:[Cmb_Rare]],MATCH(ROUND(MIN(SUM(CF$4,$O56/1000),SUM($O56,CF$4/1000)),3),CMB[[Cmb_ID]:[Cmb_ID]],0))),CHOOSE(AC[[M]:[M]],2,1,1,SUM(AC[[AB]:[DB]])))),""))</f>
        <v/>
      </c>
      <c r="CG56" t="str">
        <f>IF(OR(CG$5="",$S56=""),"",IFERROR(SUM(PRODUCT(INDEX(CMB[[BA_0O]:[BA_2O]],MATCH(ROUND(MIN(SUM(CG$4,$O56/1000),SUM($O56,CG$4/1000)),3),CMB[[Cmb_ID]:[Cmb_ID]],0),SUM(N(CG$1),N($R56),1)),CHOOSE(AC[[M]:[M]],1,1,0,AC[[AB]:[AB]])),PRODUCT(INDEX(CMB[[BD_0O]:[BD_2O]],MATCH(ROUND(MIN(SUM(CG$4,$O56/1000),SUM($O56,CG$4/1000)),3),CMB[[Cmb_ID]:[Cmb_ID]],0),SUM(N(CG$1),N($R56),1)),CHOOSE(AC[[M]:[M]],1,0,1,AC[[DB]:[DB]])),PRODUCT(SUM(ROUND(AVERAGE(VALUE(CG$3),VALUE($P56)),0),CHOOSE(IF(OR(CG$1,$R56),4,INDEX(CMB[[Res_Rare]:[Res_Rare]],MATCH(ROUND(MIN(SUM(CG$4,$O56/1000),SUM($O56,CG$4/1000)),3),CMB[[Cmb_ID]:[Cmb_ID]],0))),-1,-1,0,0)),IF(OR(CG$1,$R56),4,INDEX(CMB[[Cmb_Rare]:[Cmb_Rare]],MATCH(ROUND(MIN(SUM(CG$4,$O56/1000),SUM($O56,CG$4/1000)),3),CMB[[Cmb_ID]:[Cmb_ID]],0))),CHOOSE(AC[[M]:[M]],2,1,1,SUM(AC[[AB]:[DB]])))),""))</f>
        <v/>
      </c>
      <c r="CH56" t="str">
        <f>IF(OR(CH$5="",$S56=""),"",IFERROR(SUM(PRODUCT(INDEX(CMB[[BA_0O]:[BA_2O]],MATCH(ROUND(MIN(SUM(CH$4,$O56/1000),SUM($O56,CH$4/1000)),3),CMB[[Cmb_ID]:[Cmb_ID]],0),SUM(N(CH$1),N($R56),1)),CHOOSE(AC[[M]:[M]],1,1,0,AC[[AB]:[AB]])),PRODUCT(INDEX(CMB[[BD_0O]:[BD_2O]],MATCH(ROUND(MIN(SUM(CH$4,$O56/1000),SUM($O56,CH$4/1000)),3),CMB[[Cmb_ID]:[Cmb_ID]],0),SUM(N(CH$1),N($R56),1)),CHOOSE(AC[[M]:[M]],1,0,1,AC[[DB]:[DB]])),PRODUCT(SUM(ROUND(AVERAGE(VALUE(CH$3),VALUE($P56)),0),CHOOSE(IF(OR(CH$1,$R56),4,INDEX(CMB[[Res_Rare]:[Res_Rare]],MATCH(ROUND(MIN(SUM(CH$4,$O56/1000),SUM($O56,CH$4/1000)),3),CMB[[Cmb_ID]:[Cmb_ID]],0))),-1,-1,0,0)),IF(OR(CH$1,$R56),4,INDEX(CMB[[Cmb_Rare]:[Cmb_Rare]],MATCH(ROUND(MIN(SUM(CH$4,$O56/1000),SUM($O56,CH$4/1000)),3),CMB[[Cmb_ID]:[Cmb_ID]],0))),CHOOSE(AC[[M]:[M]],2,1,1,SUM(AC[[AB]:[DB]])))),""))</f>
        <v/>
      </c>
      <c r="CI56" t="str">
        <f>IF(OR(CI$5="",$S56=""),"",IFERROR(SUM(PRODUCT(INDEX(CMB[[BA_0O]:[BA_2O]],MATCH(ROUND(MIN(SUM(CI$4,$O56/1000),SUM($O56,CI$4/1000)),3),CMB[[Cmb_ID]:[Cmb_ID]],0),SUM(N(CI$1),N($R56),1)),CHOOSE(AC[[M]:[M]],1,1,0,AC[[AB]:[AB]])),PRODUCT(INDEX(CMB[[BD_0O]:[BD_2O]],MATCH(ROUND(MIN(SUM(CI$4,$O56/1000),SUM($O56,CI$4/1000)),3),CMB[[Cmb_ID]:[Cmb_ID]],0),SUM(N(CI$1),N($R56),1)),CHOOSE(AC[[M]:[M]],1,0,1,AC[[DB]:[DB]])),PRODUCT(SUM(ROUND(AVERAGE(VALUE(CI$3),VALUE($P56)),0),CHOOSE(IF(OR(CI$1,$R56),4,INDEX(CMB[[Res_Rare]:[Res_Rare]],MATCH(ROUND(MIN(SUM(CI$4,$O56/1000),SUM($O56,CI$4/1000)),3),CMB[[Cmb_ID]:[Cmb_ID]],0))),-1,-1,0,0)),IF(OR(CI$1,$R56),4,INDEX(CMB[[Cmb_Rare]:[Cmb_Rare]],MATCH(ROUND(MIN(SUM(CI$4,$O56/1000),SUM($O56,CI$4/1000)),3),CMB[[Cmb_ID]:[Cmb_ID]],0))),CHOOSE(AC[[M]:[M]],2,1,1,SUM(AC[[AB]:[DB]])))),""))</f>
        <v/>
      </c>
      <c r="CJ56" t="str">
        <f>IF(OR(CJ$5="",$S56=""),"",IFERROR(SUM(PRODUCT(INDEX(CMB[[BA_0O]:[BA_2O]],MATCH(ROUND(MIN(SUM(CJ$4,$O56/1000),SUM($O56,CJ$4/1000)),3),CMB[[Cmb_ID]:[Cmb_ID]],0),SUM(N(CJ$1),N($R56),1)),CHOOSE(AC[[M]:[M]],1,1,0,AC[[AB]:[AB]])),PRODUCT(INDEX(CMB[[BD_0O]:[BD_2O]],MATCH(ROUND(MIN(SUM(CJ$4,$O56/1000),SUM($O56,CJ$4/1000)),3),CMB[[Cmb_ID]:[Cmb_ID]],0),SUM(N(CJ$1),N($R56),1)),CHOOSE(AC[[M]:[M]],1,0,1,AC[[DB]:[DB]])),PRODUCT(SUM(ROUND(AVERAGE(VALUE(CJ$3),VALUE($P56)),0),CHOOSE(IF(OR(CJ$1,$R56),4,INDEX(CMB[[Res_Rare]:[Res_Rare]],MATCH(ROUND(MIN(SUM(CJ$4,$O56/1000),SUM($O56,CJ$4/1000)),3),CMB[[Cmb_ID]:[Cmb_ID]],0))),-1,-1,0,0)),IF(OR(CJ$1,$R56),4,INDEX(CMB[[Cmb_Rare]:[Cmb_Rare]],MATCH(ROUND(MIN(SUM(CJ$4,$O56/1000),SUM($O56,CJ$4/1000)),3),CMB[[Cmb_ID]:[Cmb_ID]],0))),CHOOSE(AC[[M]:[M]],2,1,1,SUM(AC[[AB]:[DB]])))),""))</f>
        <v/>
      </c>
      <c r="CK56" t="str">
        <f>IF(OR(CK$5="",$S56=""),"",IFERROR(SUM(PRODUCT(INDEX(CMB[[BA_0O]:[BA_2O]],MATCH(ROUND(MIN(SUM(CK$4,$O56/1000),SUM($O56,CK$4/1000)),3),CMB[[Cmb_ID]:[Cmb_ID]],0),SUM(N(CK$1),N($R56),1)),CHOOSE(AC[[M]:[M]],1,1,0,AC[[AB]:[AB]])),PRODUCT(INDEX(CMB[[BD_0O]:[BD_2O]],MATCH(ROUND(MIN(SUM(CK$4,$O56/1000),SUM($O56,CK$4/1000)),3),CMB[[Cmb_ID]:[Cmb_ID]],0),SUM(N(CK$1),N($R56),1)),CHOOSE(AC[[M]:[M]],1,0,1,AC[[DB]:[DB]])),PRODUCT(SUM(ROUND(AVERAGE(VALUE(CK$3),VALUE($P56)),0),CHOOSE(IF(OR(CK$1,$R56),4,INDEX(CMB[[Res_Rare]:[Res_Rare]],MATCH(ROUND(MIN(SUM(CK$4,$O56/1000),SUM($O56,CK$4/1000)),3),CMB[[Cmb_ID]:[Cmb_ID]],0))),-1,-1,0,0)),IF(OR(CK$1,$R56),4,INDEX(CMB[[Cmb_Rare]:[Cmb_Rare]],MATCH(ROUND(MIN(SUM(CK$4,$O56/1000),SUM($O56,CK$4/1000)),3),CMB[[Cmb_ID]:[Cmb_ID]],0))),CHOOSE(AC[[M]:[M]],2,1,1,SUM(AC[[AB]:[DB]])))),""))</f>
        <v/>
      </c>
      <c r="CL56" t="str">
        <f>IF(OR(CL$5="",$S56=""),"",IFERROR(SUM(PRODUCT(INDEX(CMB[[BA_0O]:[BA_2O]],MATCH(ROUND(MIN(SUM(CL$4,$O56/1000),SUM($O56,CL$4/1000)),3),CMB[[Cmb_ID]:[Cmb_ID]],0),SUM(N(CL$1),N($R56),1)),CHOOSE(AC[[M]:[M]],1,1,0,AC[[AB]:[AB]])),PRODUCT(INDEX(CMB[[BD_0O]:[BD_2O]],MATCH(ROUND(MIN(SUM(CL$4,$O56/1000),SUM($O56,CL$4/1000)),3),CMB[[Cmb_ID]:[Cmb_ID]],0),SUM(N(CL$1),N($R56),1)),CHOOSE(AC[[M]:[M]],1,0,1,AC[[DB]:[DB]])),PRODUCT(SUM(ROUND(AVERAGE(VALUE(CL$3),VALUE($P56)),0),CHOOSE(IF(OR(CL$1,$R56),4,INDEX(CMB[[Res_Rare]:[Res_Rare]],MATCH(ROUND(MIN(SUM(CL$4,$O56/1000),SUM($O56,CL$4/1000)),3),CMB[[Cmb_ID]:[Cmb_ID]],0))),-1,-1,0,0)),IF(OR(CL$1,$R56),4,INDEX(CMB[[Cmb_Rare]:[Cmb_Rare]],MATCH(ROUND(MIN(SUM(CL$4,$O56/1000),SUM($O56,CL$4/1000)),3),CMB[[Cmb_ID]:[Cmb_ID]],0))),CHOOSE(AC[[M]:[M]],2,1,1,SUM(AC[[AB]:[DB]])))),""))</f>
        <v/>
      </c>
      <c r="CM56" t="str">
        <f>IF(OR(CM$5="",$S56=""),"",IFERROR(SUM(PRODUCT(INDEX(CMB[[BA_0O]:[BA_2O]],MATCH(ROUND(MIN(SUM(CM$4,$O56/1000),SUM($O56,CM$4/1000)),3),CMB[[Cmb_ID]:[Cmb_ID]],0),SUM(N(CM$1),N($R56),1)),CHOOSE(AC[[M]:[M]],1,1,0,AC[[AB]:[AB]])),PRODUCT(INDEX(CMB[[BD_0O]:[BD_2O]],MATCH(ROUND(MIN(SUM(CM$4,$O56/1000),SUM($O56,CM$4/1000)),3),CMB[[Cmb_ID]:[Cmb_ID]],0),SUM(N(CM$1),N($R56),1)),CHOOSE(AC[[M]:[M]],1,0,1,AC[[DB]:[DB]])),PRODUCT(SUM(ROUND(AVERAGE(VALUE(CM$3),VALUE($P56)),0),CHOOSE(IF(OR(CM$1,$R56),4,INDEX(CMB[[Res_Rare]:[Res_Rare]],MATCH(ROUND(MIN(SUM(CM$4,$O56/1000),SUM($O56,CM$4/1000)),3),CMB[[Cmb_ID]:[Cmb_ID]],0))),-1,-1,0,0)),IF(OR(CM$1,$R56),4,INDEX(CMB[[Cmb_Rare]:[Cmb_Rare]],MATCH(ROUND(MIN(SUM(CM$4,$O56/1000),SUM($O56,CM$4/1000)),3),CMB[[Cmb_ID]:[Cmb_ID]],0))),CHOOSE(AC[[M]:[M]],2,1,1,SUM(AC[[AB]:[DB]])))),""))</f>
        <v/>
      </c>
      <c r="CN56" t="str">
        <f>IF(OR(CN$5="",$S56=""),"",IFERROR(SUM(PRODUCT(INDEX(CMB[[BA_0O]:[BA_2O]],MATCH(ROUND(MIN(SUM(CN$4,$O56/1000),SUM($O56,CN$4/1000)),3),CMB[[Cmb_ID]:[Cmb_ID]],0),SUM(N(CN$1),N($R56),1)),CHOOSE(AC[[M]:[M]],1,1,0,AC[[AB]:[AB]])),PRODUCT(INDEX(CMB[[BD_0O]:[BD_2O]],MATCH(ROUND(MIN(SUM(CN$4,$O56/1000),SUM($O56,CN$4/1000)),3),CMB[[Cmb_ID]:[Cmb_ID]],0),SUM(N(CN$1),N($R56),1)),CHOOSE(AC[[M]:[M]],1,0,1,AC[[DB]:[DB]])),PRODUCT(SUM(ROUND(AVERAGE(VALUE(CN$3),VALUE($P56)),0),CHOOSE(IF(OR(CN$1,$R56),4,INDEX(CMB[[Res_Rare]:[Res_Rare]],MATCH(ROUND(MIN(SUM(CN$4,$O56/1000),SUM($O56,CN$4/1000)),3),CMB[[Cmb_ID]:[Cmb_ID]],0))),-1,-1,0,0)),IF(OR(CN$1,$R56),4,INDEX(CMB[[Cmb_Rare]:[Cmb_Rare]],MATCH(ROUND(MIN(SUM(CN$4,$O56/1000),SUM($O56,CN$4/1000)),3),CMB[[Cmb_ID]:[Cmb_ID]],0))),CHOOSE(AC[[M]:[M]],2,1,1,SUM(AC[[AB]:[DB]])))),""))</f>
        <v/>
      </c>
      <c r="CO56" t="str">
        <f>IF(OR(CO$5="",$S56=""),"",IFERROR(SUM(PRODUCT(INDEX(CMB[[BA_0O]:[BA_2O]],MATCH(ROUND(MIN(SUM(CO$4,$O56/1000),SUM($O56,CO$4/1000)),3),CMB[[Cmb_ID]:[Cmb_ID]],0),SUM(N(CO$1),N($R56),1)),CHOOSE(AC[[M]:[M]],1,1,0,AC[[AB]:[AB]])),PRODUCT(INDEX(CMB[[BD_0O]:[BD_2O]],MATCH(ROUND(MIN(SUM(CO$4,$O56/1000),SUM($O56,CO$4/1000)),3),CMB[[Cmb_ID]:[Cmb_ID]],0),SUM(N(CO$1),N($R56),1)),CHOOSE(AC[[M]:[M]],1,0,1,AC[[DB]:[DB]])),PRODUCT(SUM(ROUND(AVERAGE(VALUE(CO$3),VALUE($P56)),0),CHOOSE(IF(OR(CO$1,$R56),4,INDEX(CMB[[Res_Rare]:[Res_Rare]],MATCH(ROUND(MIN(SUM(CO$4,$O56/1000),SUM($O56,CO$4/1000)),3),CMB[[Cmb_ID]:[Cmb_ID]],0))),-1,-1,0,0)),IF(OR(CO$1,$R56),4,INDEX(CMB[[Cmb_Rare]:[Cmb_Rare]],MATCH(ROUND(MIN(SUM(CO$4,$O56/1000),SUM($O56,CO$4/1000)),3),CMB[[Cmb_ID]:[Cmb_ID]],0))),CHOOSE(AC[[M]:[M]],2,1,1,SUM(AC[[AB]:[DB]])))),""))</f>
        <v/>
      </c>
      <c r="CP56" t="str">
        <f>IF(OR(CP$5="",$S56=""),"",IFERROR(SUM(PRODUCT(INDEX(CMB[[BA_0O]:[BA_2O]],MATCH(ROUND(MIN(SUM(CP$4,$O56/1000),SUM($O56,CP$4/1000)),3),CMB[[Cmb_ID]:[Cmb_ID]],0),SUM(N(CP$1),N($R56),1)),CHOOSE(AC[[M]:[M]],1,1,0,AC[[AB]:[AB]])),PRODUCT(INDEX(CMB[[BD_0O]:[BD_2O]],MATCH(ROUND(MIN(SUM(CP$4,$O56/1000),SUM($O56,CP$4/1000)),3),CMB[[Cmb_ID]:[Cmb_ID]],0),SUM(N(CP$1),N($R56),1)),CHOOSE(AC[[M]:[M]],1,0,1,AC[[DB]:[DB]])),PRODUCT(SUM(ROUND(AVERAGE(VALUE(CP$3),VALUE($P56)),0),CHOOSE(IF(OR(CP$1,$R56),4,INDEX(CMB[[Res_Rare]:[Res_Rare]],MATCH(ROUND(MIN(SUM(CP$4,$O56/1000),SUM($O56,CP$4/1000)),3),CMB[[Cmb_ID]:[Cmb_ID]],0))),-1,-1,0,0)),IF(OR(CP$1,$R56),4,INDEX(CMB[[Cmb_Rare]:[Cmb_Rare]],MATCH(ROUND(MIN(SUM(CP$4,$O56/1000),SUM($O56,CP$4/1000)),3),CMB[[Cmb_ID]:[Cmb_ID]],0))),CHOOSE(AC[[M]:[M]],2,1,1,SUM(AC[[AB]:[DB]])))),""))</f>
        <v/>
      </c>
      <c r="CQ56" t="str">
        <f>IF(OR(CQ$5="",$S56=""),"",IFERROR(SUM(PRODUCT(INDEX(CMB[[BA_0O]:[BA_2O]],MATCH(ROUND(MIN(SUM(CQ$4,$O56/1000),SUM($O56,CQ$4/1000)),3),CMB[[Cmb_ID]:[Cmb_ID]],0),SUM(N(CQ$1),N($R56),1)),CHOOSE(AC[[M]:[M]],1,1,0,AC[[AB]:[AB]])),PRODUCT(INDEX(CMB[[BD_0O]:[BD_2O]],MATCH(ROUND(MIN(SUM(CQ$4,$O56/1000),SUM($O56,CQ$4/1000)),3),CMB[[Cmb_ID]:[Cmb_ID]],0),SUM(N(CQ$1),N($R56),1)),CHOOSE(AC[[M]:[M]],1,0,1,AC[[DB]:[DB]])),PRODUCT(SUM(ROUND(AVERAGE(VALUE(CQ$3),VALUE($P56)),0),CHOOSE(IF(OR(CQ$1,$R56),4,INDEX(CMB[[Res_Rare]:[Res_Rare]],MATCH(ROUND(MIN(SUM(CQ$4,$O56/1000),SUM($O56,CQ$4/1000)),3),CMB[[Cmb_ID]:[Cmb_ID]],0))),-1,-1,0,0)),IF(OR(CQ$1,$R56),4,INDEX(CMB[[Cmb_Rare]:[Cmb_Rare]],MATCH(ROUND(MIN(SUM(CQ$4,$O56/1000),SUM($O56,CQ$4/1000)),3),CMB[[Cmb_ID]:[Cmb_ID]],0))),CHOOSE(AC[[M]:[M]],2,1,1,SUM(AC[[AB]:[DB]])))),""))</f>
        <v/>
      </c>
      <c r="CR56" t="str">
        <f>IF(OR(CR$5="",$S56=""),"",IFERROR(SUM(PRODUCT(INDEX(CMB[[BA_0O]:[BA_2O]],MATCH(ROUND(MIN(SUM(CR$4,$O56/1000),SUM($O56,CR$4/1000)),3),CMB[[Cmb_ID]:[Cmb_ID]],0),SUM(N(CR$1),N($R56),1)),CHOOSE(AC[[M]:[M]],1,1,0,AC[[AB]:[AB]])),PRODUCT(INDEX(CMB[[BD_0O]:[BD_2O]],MATCH(ROUND(MIN(SUM(CR$4,$O56/1000),SUM($O56,CR$4/1000)),3),CMB[[Cmb_ID]:[Cmb_ID]],0),SUM(N(CR$1),N($R56),1)),CHOOSE(AC[[M]:[M]],1,0,1,AC[[DB]:[DB]])),PRODUCT(SUM(ROUND(AVERAGE(VALUE(CR$3),VALUE($P56)),0),CHOOSE(IF(OR(CR$1,$R56),4,INDEX(CMB[[Res_Rare]:[Res_Rare]],MATCH(ROUND(MIN(SUM(CR$4,$O56/1000),SUM($O56,CR$4/1000)),3),CMB[[Cmb_ID]:[Cmb_ID]],0))),-1,-1,0,0)),IF(OR(CR$1,$R56),4,INDEX(CMB[[Cmb_Rare]:[Cmb_Rare]],MATCH(ROUND(MIN(SUM(CR$4,$O56/1000),SUM($O56,CR$4/1000)),3),CMB[[Cmb_ID]:[Cmb_ID]],0))),CHOOSE(AC[[M]:[M]],2,1,1,SUM(AC[[AB]:[DB]])))),""))</f>
        <v/>
      </c>
      <c r="CS56" t="str">
        <f>IF(OR(CS$5="",$S56=""),"",IFERROR(SUM(PRODUCT(INDEX(CMB[[BA_0O]:[BA_2O]],MATCH(ROUND(MIN(SUM(CS$4,$O56/1000),SUM($O56,CS$4/1000)),3),CMB[[Cmb_ID]:[Cmb_ID]],0),SUM(N(CS$1),N($R56),1)),CHOOSE(AC[[M]:[M]],1,1,0,AC[[AB]:[AB]])),PRODUCT(INDEX(CMB[[BD_0O]:[BD_2O]],MATCH(ROUND(MIN(SUM(CS$4,$O56/1000),SUM($O56,CS$4/1000)),3),CMB[[Cmb_ID]:[Cmb_ID]],0),SUM(N(CS$1),N($R56),1)),CHOOSE(AC[[M]:[M]],1,0,1,AC[[DB]:[DB]])),PRODUCT(SUM(ROUND(AVERAGE(VALUE(CS$3),VALUE($P56)),0),CHOOSE(IF(OR(CS$1,$R56),4,INDEX(CMB[[Res_Rare]:[Res_Rare]],MATCH(ROUND(MIN(SUM(CS$4,$O56/1000),SUM($O56,CS$4/1000)),3),CMB[[Cmb_ID]:[Cmb_ID]],0))),-1,-1,0,0)),IF(OR(CS$1,$R56),4,INDEX(CMB[[Cmb_Rare]:[Cmb_Rare]],MATCH(ROUND(MIN(SUM(CS$4,$O56/1000),SUM($O56,CS$4/1000)),3),CMB[[Cmb_ID]:[Cmb_ID]],0))),CHOOSE(AC[[M]:[M]],2,1,1,SUM(AC[[AB]:[DB]])))),""))</f>
        <v/>
      </c>
      <c r="CT56" t="str">
        <f>IF(OR(CT$5="",$S56=""),"",IFERROR(SUM(PRODUCT(INDEX(CMB[[BA_0O]:[BA_2O]],MATCH(ROUND(MIN(SUM(CT$4,$O56/1000),SUM($O56,CT$4/1000)),3),CMB[[Cmb_ID]:[Cmb_ID]],0),SUM(N(CT$1),N($R56),1)),CHOOSE(AC[[M]:[M]],1,1,0,AC[[AB]:[AB]])),PRODUCT(INDEX(CMB[[BD_0O]:[BD_2O]],MATCH(ROUND(MIN(SUM(CT$4,$O56/1000),SUM($O56,CT$4/1000)),3),CMB[[Cmb_ID]:[Cmb_ID]],0),SUM(N(CT$1),N($R56),1)),CHOOSE(AC[[M]:[M]],1,0,1,AC[[DB]:[DB]])),PRODUCT(SUM(ROUND(AVERAGE(VALUE(CT$3),VALUE($P56)),0),CHOOSE(IF(OR(CT$1,$R56),4,INDEX(CMB[[Res_Rare]:[Res_Rare]],MATCH(ROUND(MIN(SUM(CT$4,$O56/1000),SUM($O56,CT$4/1000)),3),CMB[[Cmb_ID]:[Cmb_ID]],0))),-1,-1,0,0)),IF(OR(CT$1,$R56),4,INDEX(CMB[[Cmb_Rare]:[Cmb_Rare]],MATCH(ROUND(MIN(SUM(CT$4,$O56/1000),SUM($O56,CT$4/1000)),3),CMB[[Cmb_ID]:[Cmb_ID]],0))),CHOOSE(AC[[M]:[M]],2,1,1,SUM(AC[[AB]:[DB]])))),""))</f>
        <v/>
      </c>
      <c r="CU56" t="str">
        <f>IF(OR(CU$5="",$S56=""),"",IFERROR(SUM(PRODUCT(INDEX(CMB[[BA_0O]:[BA_2O]],MATCH(ROUND(MIN(SUM(CU$4,$O56/1000),SUM($O56,CU$4/1000)),3),CMB[[Cmb_ID]:[Cmb_ID]],0),SUM(N(CU$1),N($R56),1)),CHOOSE(AC[[M]:[M]],1,1,0,AC[[AB]:[AB]])),PRODUCT(INDEX(CMB[[BD_0O]:[BD_2O]],MATCH(ROUND(MIN(SUM(CU$4,$O56/1000),SUM($O56,CU$4/1000)),3),CMB[[Cmb_ID]:[Cmb_ID]],0),SUM(N(CU$1),N($R56),1)),CHOOSE(AC[[M]:[M]],1,0,1,AC[[DB]:[DB]])),PRODUCT(SUM(ROUND(AVERAGE(VALUE(CU$3),VALUE($P56)),0),CHOOSE(IF(OR(CU$1,$R56),4,INDEX(CMB[[Res_Rare]:[Res_Rare]],MATCH(ROUND(MIN(SUM(CU$4,$O56/1000),SUM($O56,CU$4/1000)),3),CMB[[Cmb_ID]:[Cmb_ID]],0))),-1,-1,0,0)),IF(OR(CU$1,$R56),4,INDEX(CMB[[Cmb_Rare]:[Cmb_Rare]],MATCH(ROUND(MIN(SUM(CU$4,$O56/1000),SUM($O56,CU$4/1000)),3),CMB[[Cmb_ID]:[Cmb_ID]],0))),CHOOSE(AC[[M]:[M]],2,1,1,SUM(AC[[AB]:[DB]])))),""))</f>
        <v/>
      </c>
      <c r="CV56" t="str">
        <f>IF(OR(CV$5="",$S56=""),"",IFERROR(SUM(PRODUCT(INDEX(CMB[[BA_0O]:[BA_2O]],MATCH(ROUND(MIN(SUM(CV$4,$O56/1000),SUM($O56,CV$4/1000)),3),CMB[[Cmb_ID]:[Cmb_ID]],0),SUM(N(CV$1),N($R56),1)),CHOOSE(AC[[M]:[M]],1,1,0,AC[[AB]:[AB]])),PRODUCT(INDEX(CMB[[BD_0O]:[BD_2O]],MATCH(ROUND(MIN(SUM(CV$4,$O56/1000),SUM($O56,CV$4/1000)),3),CMB[[Cmb_ID]:[Cmb_ID]],0),SUM(N(CV$1),N($R56),1)),CHOOSE(AC[[M]:[M]],1,0,1,AC[[DB]:[DB]])),PRODUCT(SUM(ROUND(AVERAGE(VALUE(CV$3),VALUE($P56)),0),CHOOSE(IF(OR(CV$1,$R56),4,INDEX(CMB[[Res_Rare]:[Res_Rare]],MATCH(ROUND(MIN(SUM(CV$4,$O56/1000),SUM($O56,CV$4/1000)),3),CMB[[Cmb_ID]:[Cmb_ID]],0))),-1,-1,0,0)),IF(OR(CV$1,$R56),4,INDEX(CMB[[Cmb_Rare]:[Cmb_Rare]],MATCH(ROUND(MIN(SUM(CV$4,$O56/1000),SUM($O56,CV$4/1000)),3),CMB[[Cmb_ID]:[Cmb_ID]],0))),CHOOSE(AC[[M]:[M]],2,1,1,SUM(AC[[AB]:[DB]])))),""))</f>
        <v/>
      </c>
      <c r="CW56" t="str">
        <f>IF(OR(CW$5="",$S56=""),"",IFERROR(SUM(PRODUCT(INDEX(CMB[[BA_0O]:[BA_2O]],MATCH(ROUND(MIN(SUM(CW$4,$O56/1000),SUM($O56,CW$4/1000)),3),CMB[[Cmb_ID]:[Cmb_ID]],0),SUM(N(CW$1),N($R56),1)),CHOOSE(AC[[M]:[M]],1,1,0,AC[[AB]:[AB]])),PRODUCT(INDEX(CMB[[BD_0O]:[BD_2O]],MATCH(ROUND(MIN(SUM(CW$4,$O56/1000),SUM($O56,CW$4/1000)),3),CMB[[Cmb_ID]:[Cmb_ID]],0),SUM(N(CW$1),N($R56),1)),CHOOSE(AC[[M]:[M]],1,0,1,AC[[DB]:[DB]])),PRODUCT(SUM(ROUND(AVERAGE(VALUE(CW$3),VALUE($P56)),0),CHOOSE(IF(OR(CW$1,$R56),4,INDEX(CMB[[Res_Rare]:[Res_Rare]],MATCH(ROUND(MIN(SUM(CW$4,$O56/1000),SUM($O56,CW$4/1000)),3),CMB[[Cmb_ID]:[Cmb_ID]],0))),-1,-1,0,0)),IF(OR(CW$1,$R56),4,INDEX(CMB[[Cmb_Rare]:[Cmb_Rare]],MATCH(ROUND(MIN(SUM(CW$4,$O56/1000),SUM($O56,CW$4/1000)),3),CMB[[Cmb_ID]:[Cmb_ID]],0))),CHOOSE(AC[[M]:[M]],2,1,1,SUM(AC[[AB]:[DB]])))),""))</f>
        <v/>
      </c>
      <c r="CX56" t="str">
        <f>IF(OR(CX$5="",$S56=""),"",IFERROR(SUM(PRODUCT(INDEX(CMB[[BA_0O]:[BA_2O]],MATCH(ROUND(MIN(SUM(CX$4,$O56/1000),SUM($O56,CX$4/1000)),3),CMB[[Cmb_ID]:[Cmb_ID]],0),SUM(N(CX$1),N($R56),1)),CHOOSE(AC[[M]:[M]],1,1,0,AC[[AB]:[AB]])),PRODUCT(INDEX(CMB[[BD_0O]:[BD_2O]],MATCH(ROUND(MIN(SUM(CX$4,$O56/1000),SUM($O56,CX$4/1000)),3),CMB[[Cmb_ID]:[Cmb_ID]],0),SUM(N(CX$1),N($R56),1)),CHOOSE(AC[[M]:[M]],1,0,1,AC[[DB]:[DB]])),PRODUCT(SUM(ROUND(AVERAGE(VALUE(CX$3),VALUE($P56)),0),CHOOSE(IF(OR(CX$1,$R56),4,INDEX(CMB[[Res_Rare]:[Res_Rare]],MATCH(ROUND(MIN(SUM(CX$4,$O56/1000),SUM($O56,CX$4/1000)),3),CMB[[Cmb_ID]:[Cmb_ID]],0))),-1,-1,0,0)),IF(OR(CX$1,$R56),4,INDEX(CMB[[Cmb_Rare]:[Cmb_Rare]],MATCH(ROUND(MIN(SUM(CX$4,$O56/1000),SUM($O56,CX$4/1000)),3),CMB[[Cmb_ID]:[Cmb_ID]],0))),CHOOSE(AC[[M]:[M]],2,1,1,SUM(AC[[AB]:[DB]])))),""))</f>
        <v/>
      </c>
      <c r="CY56" t="str">
        <f>IF(OR(CY$5="",$S56=""),"",IFERROR(SUM(PRODUCT(INDEX(CMB[[BA_0O]:[BA_2O]],MATCH(ROUND(MIN(SUM(CY$4,$O56/1000),SUM($O56,CY$4/1000)),3),CMB[[Cmb_ID]:[Cmb_ID]],0),SUM(N(CY$1),N($R56),1)),CHOOSE(AC[[M]:[M]],1,1,0,AC[[AB]:[AB]])),PRODUCT(INDEX(CMB[[BD_0O]:[BD_2O]],MATCH(ROUND(MIN(SUM(CY$4,$O56/1000),SUM($O56,CY$4/1000)),3),CMB[[Cmb_ID]:[Cmb_ID]],0),SUM(N(CY$1),N($R56),1)),CHOOSE(AC[[M]:[M]],1,0,1,AC[[DB]:[DB]])),PRODUCT(SUM(ROUND(AVERAGE(VALUE(CY$3),VALUE($P56)),0),CHOOSE(IF(OR(CY$1,$R56),4,INDEX(CMB[[Res_Rare]:[Res_Rare]],MATCH(ROUND(MIN(SUM(CY$4,$O56/1000),SUM($O56,CY$4/1000)),3),CMB[[Cmb_ID]:[Cmb_ID]],0))),-1,-1,0,0)),IF(OR(CY$1,$R56),4,INDEX(CMB[[Cmb_Rare]:[Cmb_Rare]],MATCH(ROUND(MIN(SUM(CY$4,$O56/1000),SUM($O56,CY$4/1000)),3),CMB[[Cmb_ID]:[Cmb_ID]],0))),CHOOSE(AC[[M]:[M]],2,1,1,SUM(AC[[AB]:[DB]])))),""))</f>
        <v/>
      </c>
      <c r="CZ56" t="str">
        <f>IF(OR(CZ$5="",$S56=""),"",IFERROR(SUM(PRODUCT(INDEX(CMB[[BA_0O]:[BA_2O]],MATCH(ROUND(MIN(SUM(CZ$4,$O56/1000),SUM($O56,CZ$4/1000)),3),CMB[[Cmb_ID]:[Cmb_ID]],0),SUM(N(CZ$1),N($R56),1)),CHOOSE(AC[[M]:[M]],1,1,0,AC[[AB]:[AB]])),PRODUCT(INDEX(CMB[[BD_0O]:[BD_2O]],MATCH(ROUND(MIN(SUM(CZ$4,$O56/1000),SUM($O56,CZ$4/1000)),3),CMB[[Cmb_ID]:[Cmb_ID]],0),SUM(N(CZ$1),N($R56),1)),CHOOSE(AC[[M]:[M]],1,0,1,AC[[DB]:[DB]])),PRODUCT(SUM(ROUND(AVERAGE(VALUE(CZ$3),VALUE($P56)),0),CHOOSE(IF(OR(CZ$1,$R56),4,INDEX(CMB[[Res_Rare]:[Res_Rare]],MATCH(ROUND(MIN(SUM(CZ$4,$O56/1000),SUM($O56,CZ$4/1000)),3),CMB[[Cmb_ID]:[Cmb_ID]],0))),-1,-1,0,0)),IF(OR(CZ$1,$R56),4,INDEX(CMB[[Cmb_Rare]:[Cmb_Rare]],MATCH(ROUND(MIN(SUM(CZ$4,$O56/1000),SUM($O56,CZ$4/1000)),3),CMB[[Cmb_ID]:[Cmb_ID]],0))),CHOOSE(AC[[M]:[M]],2,1,1,SUM(AC[[AB]:[DB]])))),""))</f>
        <v/>
      </c>
      <c r="DA56" t="str">
        <f>IF(OR(DA$5="",$S56=""),"",IFERROR(SUM(PRODUCT(INDEX(CMB[[BA_0O]:[BA_2O]],MATCH(ROUND(MIN(SUM(DA$4,$O56/1000),SUM($O56,DA$4/1000)),3),CMB[[Cmb_ID]:[Cmb_ID]],0),SUM(N(DA$1),N($R56),1)),CHOOSE(AC[[M]:[M]],1,1,0,AC[[AB]:[AB]])),PRODUCT(INDEX(CMB[[BD_0O]:[BD_2O]],MATCH(ROUND(MIN(SUM(DA$4,$O56/1000),SUM($O56,DA$4/1000)),3),CMB[[Cmb_ID]:[Cmb_ID]],0),SUM(N(DA$1),N($R56),1)),CHOOSE(AC[[M]:[M]],1,0,1,AC[[DB]:[DB]])),PRODUCT(SUM(ROUND(AVERAGE(VALUE(DA$3),VALUE($P56)),0),CHOOSE(IF(OR(DA$1,$R56),4,INDEX(CMB[[Res_Rare]:[Res_Rare]],MATCH(ROUND(MIN(SUM(DA$4,$O56/1000),SUM($O56,DA$4/1000)),3),CMB[[Cmb_ID]:[Cmb_ID]],0))),-1,-1,0,0)),IF(OR(DA$1,$R56),4,INDEX(CMB[[Cmb_Rare]:[Cmb_Rare]],MATCH(ROUND(MIN(SUM(DA$4,$O56/1000),SUM($O56,DA$4/1000)),3),CMB[[Cmb_ID]:[Cmb_ID]],0))),CHOOSE(AC[[M]:[M]],2,1,1,SUM(AC[[AB]:[DB]])))),""))</f>
        <v/>
      </c>
      <c r="DB56" t="str">
        <f>IF(OR(DB$5="",$S56=""),"",IFERROR(SUM(PRODUCT(INDEX(CMB[[BA_0O]:[BA_2O]],MATCH(ROUND(MIN(SUM(DB$4,$O56/1000),SUM($O56,DB$4/1000)),3),CMB[[Cmb_ID]:[Cmb_ID]],0),SUM(N(DB$1),N($R56),1)),CHOOSE(AC[[M]:[M]],1,1,0,AC[[AB]:[AB]])),PRODUCT(INDEX(CMB[[BD_0O]:[BD_2O]],MATCH(ROUND(MIN(SUM(DB$4,$O56/1000),SUM($O56,DB$4/1000)),3),CMB[[Cmb_ID]:[Cmb_ID]],0),SUM(N(DB$1),N($R56),1)),CHOOSE(AC[[M]:[M]],1,0,1,AC[[DB]:[DB]])),PRODUCT(SUM(ROUND(AVERAGE(VALUE(DB$3),VALUE($P56)),0),CHOOSE(IF(OR(DB$1,$R56),4,INDEX(CMB[[Res_Rare]:[Res_Rare]],MATCH(ROUND(MIN(SUM(DB$4,$O56/1000),SUM($O56,DB$4/1000)),3),CMB[[Cmb_ID]:[Cmb_ID]],0))),-1,-1,0,0)),IF(OR(DB$1,$R56),4,INDEX(CMB[[Cmb_Rare]:[Cmb_Rare]],MATCH(ROUND(MIN(SUM(DB$4,$O56/1000),SUM($O56,DB$4/1000)),3),CMB[[Cmb_ID]:[Cmb_ID]],0))),CHOOSE(AC[[M]:[M]],2,1,1,SUM(AC[[AB]:[DB]])))),""))</f>
        <v/>
      </c>
      <c r="DC56" t="str">
        <f>IF(OR(DC$5="",$S56=""),"",IFERROR(SUM(PRODUCT(INDEX(CMB[[BA_0O]:[BA_2O]],MATCH(ROUND(MIN(SUM(DC$4,$O56/1000),SUM($O56,DC$4/1000)),3),CMB[[Cmb_ID]:[Cmb_ID]],0),SUM(N(DC$1),N($R56),1)),CHOOSE(AC[[M]:[M]],1,1,0,AC[[AB]:[AB]])),PRODUCT(INDEX(CMB[[BD_0O]:[BD_2O]],MATCH(ROUND(MIN(SUM(DC$4,$O56/1000),SUM($O56,DC$4/1000)),3),CMB[[Cmb_ID]:[Cmb_ID]],0),SUM(N(DC$1),N($R56),1)),CHOOSE(AC[[M]:[M]],1,0,1,AC[[DB]:[DB]])),PRODUCT(SUM(ROUND(AVERAGE(VALUE(DC$3),VALUE($P56)),0),CHOOSE(IF(OR(DC$1,$R56),4,INDEX(CMB[[Res_Rare]:[Res_Rare]],MATCH(ROUND(MIN(SUM(DC$4,$O56/1000),SUM($O56,DC$4/1000)),3),CMB[[Cmb_ID]:[Cmb_ID]],0))),-1,-1,0,0)),IF(OR(DC$1,$R56),4,INDEX(CMB[[Cmb_Rare]:[Cmb_Rare]],MATCH(ROUND(MIN(SUM(DC$4,$O56/1000),SUM($O56,DC$4/1000)),3),CMB[[Cmb_ID]:[Cmb_ID]],0))),CHOOSE(AC[[M]:[M]],2,1,1,SUM(AC[[AB]:[DB]])))),""))</f>
        <v/>
      </c>
      <c r="DD56" t="str">
        <f>IF(OR(DD$5="",$S56=""),"",IFERROR(SUM(PRODUCT(INDEX(CMB[[BA_0O]:[BA_2O]],MATCH(ROUND(MIN(SUM(DD$4,$O56/1000),SUM($O56,DD$4/1000)),3),CMB[[Cmb_ID]:[Cmb_ID]],0),SUM(N(DD$1),N($R56),1)),CHOOSE(AC[[M]:[M]],1,1,0,AC[[AB]:[AB]])),PRODUCT(INDEX(CMB[[BD_0O]:[BD_2O]],MATCH(ROUND(MIN(SUM(DD$4,$O56/1000),SUM($O56,DD$4/1000)),3),CMB[[Cmb_ID]:[Cmb_ID]],0),SUM(N(DD$1),N($R56),1)),CHOOSE(AC[[M]:[M]],1,0,1,AC[[DB]:[DB]])),PRODUCT(SUM(ROUND(AVERAGE(VALUE(DD$3),VALUE($P56)),0),CHOOSE(IF(OR(DD$1,$R56),4,INDEX(CMB[[Res_Rare]:[Res_Rare]],MATCH(ROUND(MIN(SUM(DD$4,$O56/1000),SUM($O56,DD$4/1000)),3),CMB[[Cmb_ID]:[Cmb_ID]],0))),-1,-1,0,0)),IF(OR(DD$1,$R56),4,INDEX(CMB[[Cmb_Rare]:[Cmb_Rare]],MATCH(ROUND(MIN(SUM(DD$4,$O56/1000),SUM($O56,DD$4/1000)),3),CMB[[Cmb_ID]:[Cmb_ID]],0))),CHOOSE(AC[[M]:[M]],2,1,1,SUM(AC[[AB]:[DB]])))),""))</f>
        <v/>
      </c>
      <c r="DE56" t="str">
        <f>IF(OR(DE$5="",$S56=""),"",IFERROR(SUM(PRODUCT(INDEX(CMB[[BA_0O]:[BA_2O]],MATCH(ROUND(MIN(SUM(DE$4,$O56/1000),SUM($O56,DE$4/1000)),3),CMB[[Cmb_ID]:[Cmb_ID]],0),SUM(N(DE$1),N($R56),1)),CHOOSE(AC[[M]:[M]],1,1,0,AC[[AB]:[AB]])),PRODUCT(INDEX(CMB[[BD_0O]:[BD_2O]],MATCH(ROUND(MIN(SUM(DE$4,$O56/1000),SUM($O56,DE$4/1000)),3),CMB[[Cmb_ID]:[Cmb_ID]],0),SUM(N(DE$1),N($R56),1)),CHOOSE(AC[[M]:[M]],1,0,1,AC[[DB]:[DB]])),PRODUCT(SUM(ROUND(AVERAGE(VALUE(DE$3),VALUE($P56)),0),CHOOSE(IF(OR(DE$1,$R56),4,INDEX(CMB[[Res_Rare]:[Res_Rare]],MATCH(ROUND(MIN(SUM(DE$4,$O56/1000),SUM($O56,DE$4/1000)),3),CMB[[Cmb_ID]:[Cmb_ID]],0))),-1,-1,0,0)),IF(OR(DE$1,$R56),4,INDEX(CMB[[Cmb_Rare]:[Cmb_Rare]],MATCH(ROUND(MIN(SUM(DE$4,$O56/1000),SUM($O56,DE$4/1000)),3),CMB[[Cmb_ID]:[Cmb_ID]],0))),CHOOSE(AC[[M]:[M]],2,1,1,SUM(AC[[AB]:[DB]])))),""))</f>
        <v/>
      </c>
      <c r="DF56" t="str">
        <f>IF(OR(DF$5="",$S56=""),"",IFERROR(SUM(PRODUCT(INDEX(CMB[[BA_0O]:[BA_2O]],MATCH(ROUND(MIN(SUM(DF$4,$O56/1000),SUM($O56,DF$4/1000)),3),CMB[[Cmb_ID]:[Cmb_ID]],0),SUM(N(DF$1),N($R56),1)),CHOOSE(AC[[M]:[M]],1,1,0,AC[[AB]:[AB]])),PRODUCT(INDEX(CMB[[BD_0O]:[BD_2O]],MATCH(ROUND(MIN(SUM(DF$4,$O56/1000),SUM($O56,DF$4/1000)),3),CMB[[Cmb_ID]:[Cmb_ID]],0),SUM(N(DF$1),N($R56),1)),CHOOSE(AC[[M]:[M]],1,0,1,AC[[DB]:[DB]])),PRODUCT(SUM(ROUND(AVERAGE(VALUE(DF$3),VALUE($P56)),0),CHOOSE(IF(OR(DF$1,$R56),4,INDEX(CMB[[Res_Rare]:[Res_Rare]],MATCH(ROUND(MIN(SUM(DF$4,$O56/1000),SUM($O56,DF$4/1000)),3),CMB[[Cmb_ID]:[Cmb_ID]],0))),-1,-1,0,0)),IF(OR(DF$1,$R56),4,INDEX(CMB[[Cmb_Rare]:[Cmb_Rare]],MATCH(ROUND(MIN(SUM(DF$4,$O56/1000),SUM($O56,DF$4/1000)),3),CMB[[Cmb_ID]:[Cmb_ID]],0))),CHOOSE(AC[[M]:[M]],2,1,1,SUM(AC[[AB]:[DB]])))),""))</f>
        <v/>
      </c>
      <c r="DG56" t="str">
        <f>IF(OR(DG$5="",$S56=""),"",IFERROR(SUM(PRODUCT(INDEX(CMB[[BA_0O]:[BA_2O]],MATCH(ROUND(MIN(SUM(DG$4,$O56/1000),SUM($O56,DG$4/1000)),3),CMB[[Cmb_ID]:[Cmb_ID]],0),SUM(N(DG$1),N($R56),1)),CHOOSE(AC[[M]:[M]],1,1,0,AC[[AB]:[AB]])),PRODUCT(INDEX(CMB[[BD_0O]:[BD_2O]],MATCH(ROUND(MIN(SUM(DG$4,$O56/1000),SUM($O56,DG$4/1000)),3),CMB[[Cmb_ID]:[Cmb_ID]],0),SUM(N(DG$1),N($R56),1)),CHOOSE(AC[[M]:[M]],1,0,1,AC[[DB]:[DB]])),PRODUCT(SUM(ROUND(AVERAGE(VALUE(DG$3),VALUE($P56)),0),CHOOSE(IF(OR(DG$1,$R56),4,INDEX(CMB[[Res_Rare]:[Res_Rare]],MATCH(ROUND(MIN(SUM(DG$4,$O56/1000),SUM($O56,DG$4/1000)),3),CMB[[Cmb_ID]:[Cmb_ID]],0))),-1,-1,0,0)),IF(OR(DG$1,$R56),4,INDEX(CMB[[Cmb_Rare]:[Cmb_Rare]],MATCH(ROUND(MIN(SUM(DG$4,$O56/1000),SUM($O56,DG$4/1000)),3),CMB[[Cmb_ID]:[Cmb_ID]],0))),CHOOSE(AC[[M]:[M]],2,1,1,SUM(AC[[AB]:[DB]])))),""))</f>
        <v/>
      </c>
      <c r="DH56" t="str">
        <f>IF(OR(DH$5="",$S56=""),"",IFERROR(SUM(PRODUCT(INDEX(CMB[[BA_0O]:[BA_2O]],MATCH(ROUND(MIN(SUM(DH$4,$O56/1000),SUM($O56,DH$4/1000)),3),CMB[[Cmb_ID]:[Cmb_ID]],0),SUM(N(DH$1),N($R56),1)),CHOOSE(AC[[M]:[M]],1,1,0,AC[[AB]:[AB]])),PRODUCT(INDEX(CMB[[BD_0O]:[BD_2O]],MATCH(ROUND(MIN(SUM(DH$4,$O56/1000),SUM($O56,DH$4/1000)),3),CMB[[Cmb_ID]:[Cmb_ID]],0),SUM(N(DH$1),N($R56),1)),CHOOSE(AC[[M]:[M]],1,0,1,AC[[DB]:[DB]])),PRODUCT(SUM(ROUND(AVERAGE(VALUE(DH$3),VALUE($P56)),0),CHOOSE(IF(OR(DH$1,$R56),4,INDEX(CMB[[Res_Rare]:[Res_Rare]],MATCH(ROUND(MIN(SUM(DH$4,$O56/1000),SUM($O56,DH$4/1000)),3),CMB[[Cmb_ID]:[Cmb_ID]],0))),-1,-1,0,0)),IF(OR(DH$1,$R56),4,INDEX(CMB[[Cmb_Rare]:[Cmb_Rare]],MATCH(ROUND(MIN(SUM(DH$4,$O56/1000),SUM($O56,DH$4/1000)),3),CMB[[Cmb_ID]:[Cmb_ID]],0))),CHOOSE(AC[[M]:[M]],2,1,1,SUM(AC[[AB]:[DB]])))),""))</f>
        <v/>
      </c>
      <c r="DI56" t="str">
        <f>IF(OR(DI$5="",$S56=""),"",IFERROR(SUM(PRODUCT(INDEX(CMB[[BA_0O]:[BA_2O]],MATCH(ROUND(MIN(SUM(DI$4,$O56/1000),SUM($O56,DI$4/1000)),3),CMB[[Cmb_ID]:[Cmb_ID]],0),SUM(N(DI$1),N($R56),1)),CHOOSE(AC[[M]:[M]],1,1,0,AC[[AB]:[AB]])),PRODUCT(INDEX(CMB[[BD_0O]:[BD_2O]],MATCH(ROUND(MIN(SUM(DI$4,$O56/1000),SUM($O56,DI$4/1000)),3),CMB[[Cmb_ID]:[Cmb_ID]],0),SUM(N(DI$1),N($R56),1)),CHOOSE(AC[[M]:[M]],1,0,1,AC[[DB]:[DB]])),PRODUCT(SUM(ROUND(AVERAGE(VALUE(DI$3),VALUE($P56)),0),CHOOSE(IF(OR(DI$1,$R56),4,INDEX(CMB[[Res_Rare]:[Res_Rare]],MATCH(ROUND(MIN(SUM(DI$4,$O56/1000),SUM($O56,DI$4/1000)),3),CMB[[Cmb_ID]:[Cmb_ID]],0))),-1,-1,0,0)),IF(OR(DI$1,$R56),4,INDEX(CMB[[Cmb_Rare]:[Cmb_Rare]],MATCH(ROUND(MIN(SUM(DI$4,$O56/1000),SUM($O56,DI$4/1000)),3),CMB[[Cmb_ID]:[Cmb_ID]],0))),CHOOSE(AC[[M]:[M]],2,1,1,SUM(AC[[AB]:[DB]])))),""))</f>
        <v/>
      </c>
      <c r="DJ56" t="str">
        <f>IF(OR(DJ$5="",$S56=""),"",IFERROR(SUM(PRODUCT(INDEX(CMB[[BA_0O]:[BA_2O]],MATCH(ROUND(MIN(SUM(DJ$4,$O56/1000),SUM($O56,DJ$4/1000)),3),CMB[[Cmb_ID]:[Cmb_ID]],0),SUM(N(DJ$1),N($R56),1)),CHOOSE(AC[[M]:[M]],1,1,0,AC[[AB]:[AB]])),PRODUCT(INDEX(CMB[[BD_0O]:[BD_2O]],MATCH(ROUND(MIN(SUM(DJ$4,$O56/1000),SUM($O56,DJ$4/1000)),3),CMB[[Cmb_ID]:[Cmb_ID]],0),SUM(N(DJ$1),N($R56),1)),CHOOSE(AC[[M]:[M]],1,0,1,AC[[DB]:[DB]])),PRODUCT(SUM(ROUND(AVERAGE(VALUE(DJ$3),VALUE($P56)),0),CHOOSE(IF(OR(DJ$1,$R56),4,INDEX(CMB[[Res_Rare]:[Res_Rare]],MATCH(ROUND(MIN(SUM(DJ$4,$O56/1000),SUM($O56,DJ$4/1000)),3),CMB[[Cmb_ID]:[Cmb_ID]],0))),-1,-1,0,0)),IF(OR(DJ$1,$R56),4,INDEX(CMB[[Cmb_Rare]:[Cmb_Rare]],MATCH(ROUND(MIN(SUM(DJ$4,$O56/1000),SUM($O56,DJ$4/1000)),3),CMB[[Cmb_ID]:[Cmb_ID]],0))),CHOOSE(AC[[M]:[M]],2,1,1,SUM(AC[[AB]:[DB]])))),""))</f>
        <v/>
      </c>
      <c r="DK56" t="str">
        <f>IF(OR(DK$5="",$S56=""),"",IFERROR(SUM(PRODUCT(INDEX(CMB[[BA_0O]:[BA_2O]],MATCH(ROUND(MIN(SUM(DK$4,$O56/1000),SUM($O56,DK$4/1000)),3),CMB[[Cmb_ID]:[Cmb_ID]],0),SUM(N(DK$1),N($R56),1)),CHOOSE(AC[[M]:[M]],1,1,0,AC[[AB]:[AB]])),PRODUCT(INDEX(CMB[[BD_0O]:[BD_2O]],MATCH(ROUND(MIN(SUM(DK$4,$O56/1000),SUM($O56,DK$4/1000)),3),CMB[[Cmb_ID]:[Cmb_ID]],0),SUM(N(DK$1),N($R56),1)),CHOOSE(AC[[M]:[M]],1,0,1,AC[[DB]:[DB]])),PRODUCT(SUM(ROUND(AVERAGE(VALUE(DK$3),VALUE($P56)),0),CHOOSE(IF(OR(DK$1,$R56),4,INDEX(CMB[[Res_Rare]:[Res_Rare]],MATCH(ROUND(MIN(SUM(DK$4,$O56/1000),SUM($O56,DK$4/1000)),3),CMB[[Cmb_ID]:[Cmb_ID]],0))),-1,-1,0,0)),IF(OR(DK$1,$R56),4,INDEX(CMB[[Cmb_Rare]:[Cmb_Rare]],MATCH(ROUND(MIN(SUM(DK$4,$O56/1000),SUM($O56,DK$4/1000)),3),CMB[[Cmb_ID]:[Cmb_ID]],0))),CHOOSE(AC[[M]:[M]],2,1,1,SUM(AC[[AB]:[DB]])))),""))</f>
        <v/>
      </c>
      <c r="DL56" t="str">
        <f>IF(OR(DL$5="",$S56=""),"",IFERROR(SUM(PRODUCT(INDEX(CMB[[BA_0O]:[BA_2O]],MATCH(ROUND(MIN(SUM(DL$4,$O56/1000),SUM($O56,DL$4/1000)),3),CMB[[Cmb_ID]:[Cmb_ID]],0),SUM(N(DL$1),N($R56),1)),CHOOSE(AC[[M]:[M]],1,1,0,AC[[AB]:[AB]])),PRODUCT(INDEX(CMB[[BD_0O]:[BD_2O]],MATCH(ROUND(MIN(SUM(DL$4,$O56/1000),SUM($O56,DL$4/1000)),3),CMB[[Cmb_ID]:[Cmb_ID]],0),SUM(N(DL$1),N($R56),1)),CHOOSE(AC[[M]:[M]],1,0,1,AC[[DB]:[DB]])),PRODUCT(SUM(ROUND(AVERAGE(VALUE(DL$3),VALUE($P56)),0),CHOOSE(IF(OR(DL$1,$R56),4,INDEX(CMB[[Res_Rare]:[Res_Rare]],MATCH(ROUND(MIN(SUM(DL$4,$O56/1000),SUM($O56,DL$4/1000)),3),CMB[[Cmb_ID]:[Cmb_ID]],0))),-1,-1,0,0)),IF(OR(DL$1,$R56),4,INDEX(CMB[[Cmb_Rare]:[Cmb_Rare]],MATCH(ROUND(MIN(SUM(DL$4,$O56/1000),SUM($O56,DL$4/1000)),3),CMB[[Cmb_ID]:[Cmb_ID]],0))),CHOOSE(AC[[M]:[M]],2,1,1,SUM(AC[[AB]:[DB]])))),""))</f>
        <v/>
      </c>
      <c r="DM56" t="str">
        <f>IF(OR(DM$5="",$S56=""),"",IFERROR(SUM(PRODUCT(INDEX(CMB[[BA_0O]:[BA_2O]],MATCH(ROUND(MIN(SUM(DM$4,$O56/1000),SUM($O56,DM$4/1000)),3),CMB[[Cmb_ID]:[Cmb_ID]],0),SUM(N(DM$1),N($R56),1)),CHOOSE(AC[[M]:[M]],1,1,0,AC[[AB]:[AB]])),PRODUCT(INDEX(CMB[[BD_0O]:[BD_2O]],MATCH(ROUND(MIN(SUM(DM$4,$O56/1000),SUM($O56,DM$4/1000)),3),CMB[[Cmb_ID]:[Cmb_ID]],0),SUM(N(DM$1),N($R56),1)),CHOOSE(AC[[M]:[M]],1,0,1,AC[[DB]:[DB]])),PRODUCT(SUM(ROUND(AVERAGE(VALUE(DM$3),VALUE($P56)),0),CHOOSE(IF(OR(DM$1,$R56),4,INDEX(CMB[[Res_Rare]:[Res_Rare]],MATCH(ROUND(MIN(SUM(DM$4,$O56/1000),SUM($O56,DM$4/1000)),3),CMB[[Cmb_ID]:[Cmb_ID]],0))),-1,-1,0,0)),IF(OR(DM$1,$R56),4,INDEX(CMB[[Cmb_Rare]:[Cmb_Rare]],MATCH(ROUND(MIN(SUM(DM$4,$O56/1000),SUM($O56,DM$4/1000)),3),CMB[[Cmb_ID]:[Cmb_ID]],0))),CHOOSE(AC[[M]:[M]],2,1,1,SUM(AC[[AB]:[DB]])))),""))</f>
        <v/>
      </c>
      <c r="DN56" t="str">
        <f>IF(OR(DN$5="",$S56=""),"",IFERROR(SUM(PRODUCT(INDEX(CMB[[BA_0O]:[BA_2O]],MATCH(ROUND(MIN(SUM(DN$4,$O56/1000),SUM($O56,DN$4/1000)),3),CMB[[Cmb_ID]:[Cmb_ID]],0),SUM(N(DN$1),N($R56),1)),CHOOSE(AC[[M]:[M]],1,1,0,AC[[AB]:[AB]])),PRODUCT(INDEX(CMB[[BD_0O]:[BD_2O]],MATCH(ROUND(MIN(SUM(DN$4,$O56/1000),SUM($O56,DN$4/1000)),3),CMB[[Cmb_ID]:[Cmb_ID]],0),SUM(N(DN$1),N($R56),1)),CHOOSE(AC[[M]:[M]],1,0,1,AC[[DB]:[DB]])),PRODUCT(SUM(ROUND(AVERAGE(VALUE(DN$3),VALUE($P56)),0),CHOOSE(IF(OR(DN$1,$R56),4,INDEX(CMB[[Res_Rare]:[Res_Rare]],MATCH(ROUND(MIN(SUM(DN$4,$O56/1000),SUM($O56,DN$4/1000)),3),CMB[[Cmb_ID]:[Cmb_ID]],0))),-1,-1,0,0)),IF(OR(DN$1,$R56),4,INDEX(CMB[[Cmb_Rare]:[Cmb_Rare]],MATCH(ROUND(MIN(SUM(DN$4,$O56/1000),SUM($O56,DN$4/1000)),3),CMB[[Cmb_ID]:[Cmb_ID]],0))),CHOOSE(AC[[M]:[M]],2,1,1,SUM(AC[[AB]:[DB]])))),""))</f>
        <v/>
      </c>
      <c r="DO56" t="str">
        <f>IF(OR(DO$5="",$S56=""),"",IFERROR(SUM(PRODUCT(INDEX(CMB[[BA_0O]:[BA_2O]],MATCH(ROUND(MIN(SUM(DO$4,$O56/1000),SUM($O56,DO$4/1000)),3),CMB[[Cmb_ID]:[Cmb_ID]],0),SUM(N(DO$1),N($R56),1)),CHOOSE(AC[[M]:[M]],1,1,0,AC[[AB]:[AB]])),PRODUCT(INDEX(CMB[[BD_0O]:[BD_2O]],MATCH(ROUND(MIN(SUM(DO$4,$O56/1000),SUM($O56,DO$4/1000)),3),CMB[[Cmb_ID]:[Cmb_ID]],0),SUM(N(DO$1),N($R56),1)),CHOOSE(AC[[M]:[M]],1,0,1,AC[[DB]:[DB]])),PRODUCT(SUM(ROUND(AVERAGE(VALUE(DO$3),VALUE($P56)),0),CHOOSE(IF(OR(DO$1,$R56),4,INDEX(CMB[[Res_Rare]:[Res_Rare]],MATCH(ROUND(MIN(SUM(DO$4,$O56/1000),SUM($O56,DO$4/1000)),3),CMB[[Cmb_ID]:[Cmb_ID]],0))),-1,-1,0,0)),IF(OR(DO$1,$R56),4,INDEX(CMB[[Cmb_Rare]:[Cmb_Rare]],MATCH(ROUND(MIN(SUM(DO$4,$O56/1000),SUM($O56,DO$4/1000)),3),CMB[[Cmb_ID]:[Cmb_ID]],0))),CHOOSE(AC[[M]:[M]],2,1,1,SUM(AC[[AB]:[DB]])))),""))</f>
        <v/>
      </c>
      <c r="DP56" t="str">
        <f>IF(OR(DP$5="",$S56=""),"",IFERROR(SUM(PRODUCT(INDEX(CMB[[BA_0O]:[BA_2O]],MATCH(ROUND(MIN(SUM(DP$4,$O56/1000),SUM($O56,DP$4/1000)),3),CMB[[Cmb_ID]:[Cmb_ID]],0),SUM(N(DP$1),N($R56),1)),CHOOSE(AC[[M]:[M]],1,1,0,AC[[AB]:[AB]])),PRODUCT(INDEX(CMB[[BD_0O]:[BD_2O]],MATCH(ROUND(MIN(SUM(DP$4,$O56/1000),SUM($O56,DP$4/1000)),3),CMB[[Cmb_ID]:[Cmb_ID]],0),SUM(N(DP$1),N($R56),1)),CHOOSE(AC[[M]:[M]],1,0,1,AC[[DB]:[DB]])),PRODUCT(SUM(ROUND(AVERAGE(VALUE(DP$3),VALUE($P56)),0),CHOOSE(IF(OR(DP$1,$R56),4,INDEX(CMB[[Res_Rare]:[Res_Rare]],MATCH(ROUND(MIN(SUM(DP$4,$O56/1000),SUM($O56,DP$4/1000)),3),CMB[[Cmb_ID]:[Cmb_ID]],0))),-1,-1,0,0)),IF(OR(DP$1,$R56),4,INDEX(CMB[[Cmb_Rare]:[Cmb_Rare]],MATCH(ROUND(MIN(SUM(DP$4,$O56/1000),SUM($O56,DP$4/1000)),3),CMB[[Cmb_ID]:[Cmb_ID]],0))),CHOOSE(AC[[M]:[M]],2,1,1,SUM(AC[[AB]:[DB]])))),""))</f>
        <v/>
      </c>
      <c r="DQ56" t="str">
        <f>IF(OR(DQ$5="",$S56=""),"",IFERROR(SUM(PRODUCT(INDEX(CMB[[BA_0O]:[BA_2O]],MATCH(ROUND(MIN(SUM(DQ$4,$O56/1000),SUM($O56,DQ$4/1000)),3),CMB[[Cmb_ID]:[Cmb_ID]],0),SUM(N(DQ$1),N($R56),1)),CHOOSE(AC[[M]:[M]],1,1,0,AC[[AB]:[AB]])),PRODUCT(INDEX(CMB[[BD_0O]:[BD_2O]],MATCH(ROUND(MIN(SUM(DQ$4,$O56/1000),SUM($O56,DQ$4/1000)),3),CMB[[Cmb_ID]:[Cmb_ID]],0),SUM(N(DQ$1),N($R56),1)),CHOOSE(AC[[M]:[M]],1,0,1,AC[[DB]:[DB]])),PRODUCT(SUM(ROUND(AVERAGE(VALUE(DQ$3),VALUE($P56)),0),CHOOSE(IF(OR(DQ$1,$R56),4,INDEX(CMB[[Res_Rare]:[Res_Rare]],MATCH(ROUND(MIN(SUM(DQ$4,$O56/1000),SUM($O56,DQ$4/1000)),3),CMB[[Cmb_ID]:[Cmb_ID]],0))),-1,-1,0,0)),IF(OR(DQ$1,$R56),4,INDEX(CMB[[Cmb_Rare]:[Cmb_Rare]],MATCH(ROUND(MIN(SUM(DQ$4,$O56/1000),SUM($O56,DQ$4/1000)),3),CMB[[Cmb_ID]:[Cmb_ID]],0))),CHOOSE(AC[[M]:[M]],2,1,1,SUM(AC[[AB]:[DB]])))),""))</f>
        <v/>
      </c>
      <c r="DR56" t="str">
        <f>IF(OR(DR$5="",$S56=""),"",IFERROR(SUM(PRODUCT(INDEX(CMB[[BA_0O]:[BA_2O]],MATCH(ROUND(MIN(SUM(DR$4,$O56/1000),SUM($O56,DR$4/1000)),3),CMB[[Cmb_ID]:[Cmb_ID]],0),SUM(N(DR$1),N($R56),1)),CHOOSE(AC[[M]:[M]],1,1,0,AC[[AB]:[AB]])),PRODUCT(INDEX(CMB[[BD_0O]:[BD_2O]],MATCH(ROUND(MIN(SUM(DR$4,$O56/1000),SUM($O56,DR$4/1000)),3),CMB[[Cmb_ID]:[Cmb_ID]],0),SUM(N(DR$1),N($R56),1)),CHOOSE(AC[[M]:[M]],1,0,1,AC[[DB]:[DB]])),PRODUCT(SUM(ROUND(AVERAGE(VALUE(DR$3),VALUE($P56)),0),CHOOSE(IF(OR(DR$1,$R56),4,INDEX(CMB[[Res_Rare]:[Res_Rare]],MATCH(ROUND(MIN(SUM(DR$4,$O56/1000),SUM($O56,DR$4/1000)),3),CMB[[Cmb_ID]:[Cmb_ID]],0))),-1,-1,0,0)),IF(OR(DR$1,$R56),4,INDEX(CMB[[Cmb_Rare]:[Cmb_Rare]],MATCH(ROUND(MIN(SUM(DR$4,$O56/1000),SUM($O56,DR$4/1000)),3),CMB[[Cmb_ID]:[Cmb_ID]],0))),CHOOSE(AC[[M]:[M]],2,1,1,SUM(AC[[AB]:[DB]])))),""))</f>
        <v/>
      </c>
      <c r="DS56" t="str">
        <f>IF(OR(DS$5="",$S56=""),"",IFERROR(SUM(PRODUCT(INDEX(CMB[[BA_0O]:[BA_2O]],MATCH(ROUND(MIN(SUM(DS$4,$O56/1000),SUM($O56,DS$4/1000)),3),CMB[[Cmb_ID]:[Cmb_ID]],0),SUM(N(DS$1),N($R56),1)),CHOOSE(AC[[M]:[M]],1,1,0,AC[[AB]:[AB]])),PRODUCT(INDEX(CMB[[BD_0O]:[BD_2O]],MATCH(ROUND(MIN(SUM(DS$4,$O56/1000),SUM($O56,DS$4/1000)),3),CMB[[Cmb_ID]:[Cmb_ID]],0),SUM(N(DS$1),N($R56),1)),CHOOSE(AC[[M]:[M]],1,0,1,AC[[DB]:[DB]])),PRODUCT(SUM(ROUND(AVERAGE(VALUE(DS$3),VALUE($P56)),0),CHOOSE(IF(OR(DS$1,$R56),4,INDEX(CMB[[Res_Rare]:[Res_Rare]],MATCH(ROUND(MIN(SUM(DS$4,$O56/1000),SUM($O56,DS$4/1000)),3),CMB[[Cmb_ID]:[Cmb_ID]],0))),-1,-1,0,0)),IF(OR(DS$1,$R56),4,INDEX(CMB[[Cmb_Rare]:[Cmb_Rare]],MATCH(ROUND(MIN(SUM(DS$4,$O56/1000),SUM($O56,DS$4/1000)),3),CMB[[Cmb_ID]:[Cmb_ID]],0))),CHOOSE(AC[[M]:[M]],2,1,1,SUM(AC[[AB]:[DB]])))),""))</f>
        <v/>
      </c>
      <c r="DT56" t="str">
        <f>IF(OR(DT$5="",$S56=""),"",IFERROR(SUM(PRODUCT(INDEX(CMB[[BA_0O]:[BA_2O]],MATCH(ROUND(MIN(SUM(DT$4,$O56/1000),SUM($O56,DT$4/1000)),3),CMB[[Cmb_ID]:[Cmb_ID]],0),SUM(N(DT$1),N($R56),1)),CHOOSE(AC[[M]:[M]],1,1,0,AC[[AB]:[AB]])),PRODUCT(INDEX(CMB[[BD_0O]:[BD_2O]],MATCH(ROUND(MIN(SUM(DT$4,$O56/1000),SUM($O56,DT$4/1000)),3),CMB[[Cmb_ID]:[Cmb_ID]],0),SUM(N(DT$1),N($R56),1)),CHOOSE(AC[[M]:[M]],1,0,1,AC[[DB]:[DB]])),PRODUCT(SUM(ROUND(AVERAGE(VALUE(DT$3),VALUE($P56)),0),CHOOSE(IF(OR(DT$1,$R56),4,INDEX(CMB[[Res_Rare]:[Res_Rare]],MATCH(ROUND(MIN(SUM(DT$4,$O56/1000),SUM($O56,DT$4/1000)),3),CMB[[Cmb_ID]:[Cmb_ID]],0))),-1,-1,0,0)),IF(OR(DT$1,$R56),4,INDEX(CMB[[Cmb_Rare]:[Cmb_Rare]],MATCH(ROUND(MIN(SUM(DT$4,$O56/1000),SUM($O56,DT$4/1000)),3),CMB[[Cmb_ID]:[Cmb_ID]],0))),CHOOSE(AC[[M]:[M]],2,1,1,SUM(AC[[AB]:[DB]])))),""))</f>
        <v/>
      </c>
      <c r="DU56" t="str">
        <f>IF(OR(DU$5="",$S56=""),"",IFERROR(SUM(PRODUCT(INDEX(CMB[[BA_0O]:[BA_2O]],MATCH(ROUND(MIN(SUM(DU$4,$O56/1000),SUM($O56,DU$4/1000)),3),CMB[[Cmb_ID]:[Cmb_ID]],0),SUM(N(DU$1),N($R56),1)),CHOOSE(AC[[M]:[M]],1,1,0,AC[[AB]:[AB]])),PRODUCT(INDEX(CMB[[BD_0O]:[BD_2O]],MATCH(ROUND(MIN(SUM(DU$4,$O56/1000),SUM($O56,DU$4/1000)),3),CMB[[Cmb_ID]:[Cmb_ID]],0),SUM(N(DU$1),N($R56),1)),CHOOSE(AC[[M]:[M]],1,0,1,AC[[DB]:[DB]])),PRODUCT(SUM(ROUND(AVERAGE(VALUE(DU$3),VALUE($P56)),0),CHOOSE(IF(OR(DU$1,$R56),4,INDEX(CMB[[Res_Rare]:[Res_Rare]],MATCH(ROUND(MIN(SUM(DU$4,$O56/1000),SUM($O56,DU$4/1000)),3),CMB[[Cmb_ID]:[Cmb_ID]],0))),-1,-1,0,0)),IF(OR(DU$1,$R56),4,INDEX(CMB[[Cmb_Rare]:[Cmb_Rare]],MATCH(ROUND(MIN(SUM(DU$4,$O56/1000),SUM($O56,DU$4/1000)),3),CMB[[Cmb_ID]:[Cmb_ID]],0))),CHOOSE(AC[[M]:[M]],2,1,1,SUM(AC[[AB]:[DB]])))),""))</f>
        <v/>
      </c>
      <c r="DV56" t="str">
        <f>IF(OR(DV$5="",$S56=""),"",IFERROR(SUM(PRODUCT(INDEX(CMB[[BA_0O]:[BA_2O]],MATCH(ROUND(MIN(SUM(DV$4,$O56/1000),SUM($O56,DV$4/1000)),3),CMB[[Cmb_ID]:[Cmb_ID]],0),SUM(N(DV$1),N($R56),1)),CHOOSE(AC[[M]:[M]],1,1,0,AC[[AB]:[AB]])),PRODUCT(INDEX(CMB[[BD_0O]:[BD_2O]],MATCH(ROUND(MIN(SUM(DV$4,$O56/1000),SUM($O56,DV$4/1000)),3),CMB[[Cmb_ID]:[Cmb_ID]],0),SUM(N(DV$1),N($R56),1)),CHOOSE(AC[[M]:[M]],1,0,1,AC[[DB]:[DB]])),PRODUCT(SUM(ROUND(AVERAGE(VALUE(DV$3),VALUE($P56)),0),CHOOSE(IF(OR(DV$1,$R56),4,INDEX(CMB[[Res_Rare]:[Res_Rare]],MATCH(ROUND(MIN(SUM(DV$4,$O56/1000),SUM($O56,DV$4/1000)),3),CMB[[Cmb_ID]:[Cmb_ID]],0))),-1,-1,0,0)),IF(OR(DV$1,$R56),4,INDEX(CMB[[Cmb_Rare]:[Cmb_Rare]],MATCH(ROUND(MIN(SUM(DV$4,$O56/1000),SUM($O56,DV$4/1000)),3),CMB[[Cmb_ID]:[Cmb_ID]],0))),CHOOSE(AC[[M]:[M]],2,1,1,SUM(AC[[AB]:[DB]])))),""))</f>
        <v/>
      </c>
      <c r="DW56" t="str">
        <f>IF(OR(DW$5="",$S56=""),"",IFERROR(SUM(PRODUCT(INDEX(CMB[[BA_0O]:[BA_2O]],MATCH(ROUND(MIN(SUM(DW$4,$O56/1000),SUM($O56,DW$4/1000)),3),CMB[[Cmb_ID]:[Cmb_ID]],0),SUM(N(DW$1),N($R56),1)),CHOOSE(AC[[M]:[M]],1,1,0,AC[[AB]:[AB]])),PRODUCT(INDEX(CMB[[BD_0O]:[BD_2O]],MATCH(ROUND(MIN(SUM(DW$4,$O56/1000),SUM($O56,DW$4/1000)),3),CMB[[Cmb_ID]:[Cmb_ID]],0),SUM(N(DW$1),N($R56),1)),CHOOSE(AC[[M]:[M]],1,0,1,AC[[DB]:[DB]])),PRODUCT(SUM(ROUND(AVERAGE(VALUE(DW$3),VALUE($P56)),0),CHOOSE(IF(OR(DW$1,$R56),4,INDEX(CMB[[Res_Rare]:[Res_Rare]],MATCH(ROUND(MIN(SUM(DW$4,$O56/1000),SUM($O56,DW$4/1000)),3),CMB[[Cmb_ID]:[Cmb_ID]],0))),-1,-1,0,0)),IF(OR(DW$1,$R56),4,INDEX(CMB[[Cmb_Rare]:[Cmb_Rare]],MATCH(ROUND(MIN(SUM(DW$4,$O56/1000),SUM($O56,DW$4/1000)),3),CMB[[Cmb_ID]:[Cmb_ID]],0))),CHOOSE(AC[[M]:[M]],2,1,1,SUM(AC[[AB]:[DB]])))),""))</f>
        <v/>
      </c>
      <c r="DX56" t="str">
        <f>IF(OR(DX$5="",$S56=""),"",IFERROR(SUM(PRODUCT(INDEX(CMB[[BA_0O]:[BA_2O]],MATCH(ROUND(MIN(SUM(DX$4,$O56/1000),SUM($O56,DX$4/1000)),3),CMB[[Cmb_ID]:[Cmb_ID]],0),SUM(N(DX$1),N($R56),1)),CHOOSE(AC[[M]:[M]],1,1,0,AC[[AB]:[AB]])),PRODUCT(INDEX(CMB[[BD_0O]:[BD_2O]],MATCH(ROUND(MIN(SUM(DX$4,$O56/1000),SUM($O56,DX$4/1000)),3),CMB[[Cmb_ID]:[Cmb_ID]],0),SUM(N(DX$1),N($R56),1)),CHOOSE(AC[[M]:[M]],1,0,1,AC[[DB]:[DB]])),PRODUCT(SUM(ROUND(AVERAGE(VALUE(DX$3),VALUE($P56)),0),CHOOSE(IF(OR(DX$1,$R56),4,INDEX(CMB[[Res_Rare]:[Res_Rare]],MATCH(ROUND(MIN(SUM(DX$4,$O56/1000),SUM($O56,DX$4/1000)),3),CMB[[Cmb_ID]:[Cmb_ID]],0))),-1,-1,0,0)),IF(OR(DX$1,$R56),4,INDEX(CMB[[Cmb_Rare]:[Cmb_Rare]],MATCH(ROUND(MIN(SUM(DX$4,$O56/1000),SUM($O56,DX$4/1000)),3),CMB[[Cmb_ID]:[Cmb_ID]],0))),CHOOSE(AC[[M]:[M]],2,1,1,SUM(AC[[AB]:[DB]])))),""))</f>
        <v/>
      </c>
      <c r="DY56" t="str">
        <f>IF(OR(DY$5="",$S56=""),"",IFERROR(SUM(PRODUCT(INDEX(CMB[[BA_0O]:[BA_2O]],MATCH(ROUND(MIN(SUM(DY$4,$O56/1000),SUM($O56,DY$4/1000)),3),CMB[[Cmb_ID]:[Cmb_ID]],0),SUM(N(DY$1),N($R56),1)),CHOOSE(AC[[M]:[M]],1,1,0,AC[[AB]:[AB]])),PRODUCT(INDEX(CMB[[BD_0O]:[BD_2O]],MATCH(ROUND(MIN(SUM(DY$4,$O56/1000),SUM($O56,DY$4/1000)),3),CMB[[Cmb_ID]:[Cmb_ID]],0),SUM(N(DY$1),N($R56),1)),CHOOSE(AC[[M]:[M]],1,0,1,AC[[DB]:[DB]])),PRODUCT(SUM(ROUND(AVERAGE(VALUE(DY$3),VALUE($P56)),0),CHOOSE(IF(OR(DY$1,$R56),4,INDEX(CMB[[Res_Rare]:[Res_Rare]],MATCH(ROUND(MIN(SUM(DY$4,$O56/1000),SUM($O56,DY$4/1000)),3),CMB[[Cmb_ID]:[Cmb_ID]],0))),-1,-1,0,0)),IF(OR(DY$1,$R56),4,INDEX(CMB[[Cmb_Rare]:[Cmb_Rare]],MATCH(ROUND(MIN(SUM(DY$4,$O56/1000),SUM($O56,DY$4/1000)),3),CMB[[Cmb_ID]:[Cmb_ID]],0))),CHOOSE(AC[[M]:[M]],2,1,1,SUM(AC[[AB]:[DB]])))),""))</f>
        <v/>
      </c>
      <c r="DZ56" t="str">
        <f>IF(OR(DZ$5="",$S56=""),"",IFERROR(SUM(PRODUCT(INDEX(CMB[[BA_0O]:[BA_2O]],MATCH(ROUND(MIN(SUM(DZ$4,$O56/1000),SUM($O56,DZ$4/1000)),3),CMB[[Cmb_ID]:[Cmb_ID]],0),SUM(N(DZ$1),N($R56),1)),CHOOSE(AC[[M]:[M]],1,1,0,AC[[AB]:[AB]])),PRODUCT(INDEX(CMB[[BD_0O]:[BD_2O]],MATCH(ROUND(MIN(SUM(DZ$4,$O56/1000),SUM($O56,DZ$4/1000)),3),CMB[[Cmb_ID]:[Cmb_ID]],0),SUM(N(DZ$1),N($R56),1)),CHOOSE(AC[[M]:[M]],1,0,1,AC[[DB]:[DB]])),PRODUCT(SUM(ROUND(AVERAGE(VALUE(DZ$3),VALUE($P56)),0),CHOOSE(IF(OR(DZ$1,$R56),4,INDEX(CMB[[Res_Rare]:[Res_Rare]],MATCH(ROUND(MIN(SUM(DZ$4,$O56/1000),SUM($O56,DZ$4/1000)),3),CMB[[Cmb_ID]:[Cmb_ID]],0))),-1,-1,0,0)),IF(OR(DZ$1,$R56),4,INDEX(CMB[[Cmb_Rare]:[Cmb_Rare]],MATCH(ROUND(MIN(SUM(DZ$4,$O56/1000),SUM($O56,DZ$4/1000)),3),CMB[[Cmb_ID]:[Cmb_ID]],0))),CHOOSE(AC[[M]:[M]],2,1,1,SUM(AC[[AB]:[DB]])))),""))</f>
        <v/>
      </c>
      <c r="EA56" t="str">
        <f>IF(OR(EA$5="",$S56=""),"",IFERROR(SUM(PRODUCT(INDEX(CMB[[BA_0O]:[BA_2O]],MATCH(ROUND(MIN(SUM(EA$4,$O56/1000),SUM($O56,EA$4/1000)),3),CMB[[Cmb_ID]:[Cmb_ID]],0),SUM(N(EA$1),N($R56),1)),CHOOSE(AC[[M]:[M]],1,1,0,AC[[AB]:[AB]])),PRODUCT(INDEX(CMB[[BD_0O]:[BD_2O]],MATCH(ROUND(MIN(SUM(EA$4,$O56/1000),SUM($O56,EA$4/1000)),3),CMB[[Cmb_ID]:[Cmb_ID]],0),SUM(N(EA$1),N($R56),1)),CHOOSE(AC[[M]:[M]],1,0,1,AC[[DB]:[DB]])),PRODUCT(SUM(ROUND(AVERAGE(VALUE(EA$3),VALUE($P56)),0),CHOOSE(IF(OR(EA$1,$R56),4,INDEX(CMB[[Res_Rare]:[Res_Rare]],MATCH(ROUND(MIN(SUM(EA$4,$O56/1000),SUM($O56,EA$4/1000)),3),CMB[[Cmb_ID]:[Cmb_ID]],0))),-1,-1,0,0)),IF(OR(EA$1,$R56),4,INDEX(CMB[[Cmb_Rare]:[Cmb_Rare]],MATCH(ROUND(MIN(SUM(EA$4,$O56/1000),SUM($O56,EA$4/1000)),3),CMB[[Cmb_ID]:[Cmb_ID]],0))),CHOOSE(AC[[M]:[M]],2,1,1,SUM(AC[[AB]:[DB]])))),""))</f>
        <v/>
      </c>
      <c r="EB56" t="str">
        <f>IF(OR(EB$5="",$S56=""),"",IFERROR(SUM(PRODUCT(INDEX(CMB[[BA_0O]:[BA_2O]],MATCH(ROUND(MIN(SUM(EB$4,$O56/1000),SUM($O56,EB$4/1000)),3),CMB[[Cmb_ID]:[Cmb_ID]],0),SUM(N(EB$1),N($R56),1)),CHOOSE(AC[[M]:[M]],1,1,0,AC[[AB]:[AB]])),PRODUCT(INDEX(CMB[[BD_0O]:[BD_2O]],MATCH(ROUND(MIN(SUM(EB$4,$O56/1000),SUM($O56,EB$4/1000)),3),CMB[[Cmb_ID]:[Cmb_ID]],0),SUM(N(EB$1),N($R56),1)),CHOOSE(AC[[M]:[M]],1,0,1,AC[[DB]:[DB]])),PRODUCT(SUM(ROUND(AVERAGE(VALUE(EB$3),VALUE($P56)),0),CHOOSE(IF(OR(EB$1,$R56),4,INDEX(CMB[[Res_Rare]:[Res_Rare]],MATCH(ROUND(MIN(SUM(EB$4,$O56/1000),SUM($O56,EB$4/1000)),3),CMB[[Cmb_ID]:[Cmb_ID]],0))),-1,-1,0,0)),IF(OR(EB$1,$R56),4,INDEX(CMB[[Cmb_Rare]:[Cmb_Rare]],MATCH(ROUND(MIN(SUM(EB$4,$O56/1000),SUM($O56,EB$4/1000)),3),CMB[[Cmb_ID]:[Cmb_ID]],0))),CHOOSE(AC[[M]:[M]],2,1,1,SUM(AC[[AB]:[DB]])))),""))</f>
        <v/>
      </c>
      <c r="EC56" t="str">
        <f>IF(OR(EC$5="",$S56=""),"",IFERROR(SUM(PRODUCT(INDEX(CMB[[BA_0O]:[BA_2O]],MATCH(ROUND(MIN(SUM(EC$4,$O56/1000),SUM($O56,EC$4/1000)),3),CMB[[Cmb_ID]:[Cmb_ID]],0),SUM(N(EC$1),N($R56),1)),CHOOSE(AC[[M]:[M]],1,1,0,AC[[AB]:[AB]])),PRODUCT(INDEX(CMB[[BD_0O]:[BD_2O]],MATCH(ROUND(MIN(SUM(EC$4,$O56/1000),SUM($O56,EC$4/1000)),3),CMB[[Cmb_ID]:[Cmb_ID]],0),SUM(N(EC$1),N($R56),1)),CHOOSE(AC[[M]:[M]],1,0,1,AC[[DB]:[DB]])),PRODUCT(SUM(ROUND(AVERAGE(VALUE(EC$3),VALUE($P56)),0),CHOOSE(IF(OR(EC$1,$R56),4,INDEX(CMB[[Res_Rare]:[Res_Rare]],MATCH(ROUND(MIN(SUM(EC$4,$O56/1000),SUM($O56,EC$4/1000)),3),CMB[[Cmb_ID]:[Cmb_ID]],0))),-1,-1,0,0)),IF(OR(EC$1,$R56),4,INDEX(CMB[[Cmb_Rare]:[Cmb_Rare]],MATCH(ROUND(MIN(SUM(EC$4,$O56/1000),SUM($O56,EC$4/1000)),3),CMB[[Cmb_ID]:[Cmb_ID]],0))),CHOOSE(AC[[M]:[M]],2,1,1,SUM(AC[[AB]:[DB]])))),""))</f>
        <v/>
      </c>
      <c r="ED56" t="str">
        <f>IF(OR(ED$5="",$S56=""),"",IFERROR(SUM(PRODUCT(INDEX(CMB[[BA_0O]:[BA_2O]],MATCH(ROUND(MIN(SUM(ED$4,$O56/1000),SUM($O56,ED$4/1000)),3),CMB[[Cmb_ID]:[Cmb_ID]],0),SUM(N(ED$1),N($R56),1)),CHOOSE(AC[[M]:[M]],1,1,0,AC[[AB]:[AB]])),PRODUCT(INDEX(CMB[[BD_0O]:[BD_2O]],MATCH(ROUND(MIN(SUM(ED$4,$O56/1000),SUM($O56,ED$4/1000)),3),CMB[[Cmb_ID]:[Cmb_ID]],0),SUM(N(ED$1),N($R56),1)),CHOOSE(AC[[M]:[M]],1,0,1,AC[[DB]:[DB]])),PRODUCT(SUM(ROUND(AVERAGE(VALUE(ED$3),VALUE($P56)),0),CHOOSE(IF(OR(ED$1,$R56),4,INDEX(CMB[[Res_Rare]:[Res_Rare]],MATCH(ROUND(MIN(SUM(ED$4,$O56/1000),SUM($O56,ED$4/1000)),3),CMB[[Cmb_ID]:[Cmb_ID]],0))),-1,-1,0,0)),IF(OR(ED$1,$R56),4,INDEX(CMB[[Cmb_Rare]:[Cmb_Rare]],MATCH(ROUND(MIN(SUM(ED$4,$O56/1000),SUM($O56,ED$4/1000)),3),CMB[[Cmb_ID]:[Cmb_ID]],0))),CHOOSE(AC[[M]:[M]],2,1,1,SUM(AC[[AB]:[DB]])))),""))</f>
        <v/>
      </c>
      <c r="EE56" t="str">
        <f>IF(OR(EE$5="",$S56=""),"",IFERROR(SUM(PRODUCT(INDEX(CMB[[BA_0O]:[BA_2O]],MATCH(ROUND(MIN(SUM(EE$4,$O56/1000),SUM($O56,EE$4/1000)),3),CMB[[Cmb_ID]:[Cmb_ID]],0),SUM(N(EE$1),N($R56),1)),CHOOSE(AC[[M]:[M]],1,1,0,AC[[AB]:[AB]])),PRODUCT(INDEX(CMB[[BD_0O]:[BD_2O]],MATCH(ROUND(MIN(SUM(EE$4,$O56/1000),SUM($O56,EE$4/1000)),3),CMB[[Cmb_ID]:[Cmb_ID]],0),SUM(N(EE$1),N($R56),1)),CHOOSE(AC[[M]:[M]],1,0,1,AC[[DB]:[DB]])),PRODUCT(SUM(ROUND(AVERAGE(VALUE(EE$3),VALUE($P56)),0),CHOOSE(IF(OR(EE$1,$R56),4,INDEX(CMB[[Res_Rare]:[Res_Rare]],MATCH(ROUND(MIN(SUM(EE$4,$O56/1000),SUM($O56,EE$4/1000)),3),CMB[[Cmb_ID]:[Cmb_ID]],0))),-1,-1,0,0)),IF(OR(EE$1,$R56),4,INDEX(CMB[[Cmb_Rare]:[Cmb_Rare]],MATCH(ROUND(MIN(SUM(EE$4,$O56/1000),SUM($O56,EE$4/1000)),3),CMB[[Cmb_ID]:[Cmb_ID]],0))),CHOOSE(AC[[M]:[M]],2,1,1,SUM(AC[[AB]:[DB]])))),""))</f>
        <v/>
      </c>
      <c r="EF56" t="str">
        <f>IF(OR(EF$5="",$S56=""),"",IFERROR(SUM(PRODUCT(INDEX(CMB[[BA_0O]:[BA_2O]],MATCH(ROUND(MIN(SUM(EF$4,$O56/1000),SUM($O56,EF$4/1000)),3),CMB[[Cmb_ID]:[Cmb_ID]],0),SUM(N(EF$1),N($R56),1)),CHOOSE(AC[[M]:[M]],1,1,0,AC[[AB]:[AB]])),PRODUCT(INDEX(CMB[[BD_0O]:[BD_2O]],MATCH(ROUND(MIN(SUM(EF$4,$O56/1000),SUM($O56,EF$4/1000)),3),CMB[[Cmb_ID]:[Cmb_ID]],0),SUM(N(EF$1),N($R56),1)),CHOOSE(AC[[M]:[M]],1,0,1,AC[[DB]:[DB]])),PRODUCT(SUM(ROUND(AVERAGE(VALUE(EF$3),VALUE($P56)),0),CHOOSE(IF(OR(EF$1,$R56),4,INDEX(CMB[[Res_Rare]:[Res_Rare]],MATCH(ROUND(MIN(SUM(EF$4,$O56/1000),SUM($O56,EF$4/1000)),3),CMB[[Cmb_ID]:[Cmb_ID]],0))),-1,-1,0,0)),IF(OR(EF$1,$R56),4,INDEX(CMB[[Cmb_Rare]:[Cmb_Rare]],MATCH(ROUND(MIN(SUM(EF$4,$O56/1000),SUM($O56,EF$4/1000)),3),CMB[[Cmb_ID]:[Cmb_ID]],0))),CHOOSE(AC[[M]:[M]],2,1,1,SUM(AC[[AB]:[DB]])))),""))</f>
        <v/>
      </c>
      <c r="EG56" t="str">
        <f>IF(OR(EG$5="",$S56=""),"",IFERROR(SUM(PRODUCT(INDEX(CMB[[BA_0O]:[BA_2O]],MATCH(ROUND(MIN(SUM(EG$4,$O56/1000),SUM($O56,EG$4/1000)),3),CMB[[Cmb_ID]:[Cmb_ID]],0),SUM(N(EG$1),N($R56),1)),CHOOSE(AC[[M]:[M]],1,1,0,AC[[AB]:[AB]])),PRODUCT(INDEX(CMB[[BD_0O]:[BD_2O]],MATCH(ROUND(MIN(SUM(EG$4,$O56/1000),SUM($O56,EG$4/1000)),3),CMB[[Cmb_ID]:[Cmb_ID]],0),SUM(N(EG$1),N($R56),1)),CHOOSE(AC[[M]:[M]],1,0,1,AC[[DB]:[DB]])),PRODUCT(SUM(ROUND(AVERAGE(VALUE(EG$3),VALUE($P56)),0),CHOOSE(IF(OR(EG$1,$R56),4,INDEX(CMB[[Res_Rare]:[Res_Rare]],MATCH(ROUND(MIN(SUM(EG$4,$O56/1000),SUM($O56,EG$4/1000)),3),CMB[[Cmb_ID]:[Cmb_ID]],0))),-1,-1,0,0)),IF(OR(EG$1,$R56),4,INDEX(CMB[[Cmb_Rare]:[Cmb_Rare]],MATCH(ROUND(MIN(SUM(EG$4,$O56/1000),SUM($O56,EG$4/1000)),3),CMB[[Cmb_ID]:[Cmb_ID]],0))),CHOOSE(AC[[M]:[M]],2,1,1,SUM(AC[[AB]:[DB]])))),""))</f>
        <v/>
      </c>
      <c r="EH56" t="str">
        <f>IF(OR(EH$5="",$S56=""),"",IFERROR(SUM(PRODUCT(INDEX(CMB[[BA_0O]:[BA_2O]],MATCH(ROUND(MIN(SUM(EH$4,$O56/1000),SUM($O56,EH$4/1000)),3),CMB[[Cmb_ID]:[Cmb_ID]],0),SUM(N(EH$1),N($R56),1)),CHOOSE(AC[[M]:[M]],1,1,0,AC[[AB]:[AB]])),PRODUCT(INDEX(CMB[[BD_0O]:[BD_2O]],MATCH(ROUND(MIN(SUM(EH$4,$O56/1000),SUM($O56,EH$4/1000)),3),CMB[[Cmb_ID]:[Cmb_ID]],0),SUM(N(EH$1),N($R56),1)),CHOOSE(AC[[M]:[M]],1,0,1,AC[[DB]:[DB]])),PRODUCT(SUM(ROUND(AVERAGE(VALUE(EH$3),VALUE($P56)),0),CHOOSE(IF(OR(EH$1,$R56),4,INDEX(CMB[[Res_Rare]:[Res_Rare]],MATCH(ROUND(MIN(SUM(EH$4,$O56/1000),SUM($O56,EH$4/1000)),3),CMB[[Cmb_ID]:[Cmb_ID]],0))),-1,-1,0,0)),IF(OR(EH$1,$R56),4,INDEX(CMB[[Cmb_Rare]:[Cmb_Rare]],MATCH(ROUND(MIN(SUM(EH$4,$O56/1000),SUM($O56,EH$4/1000)),3),CMB[[Cmb_ID]:[Cmb_ID]],0))),CHOOSE(AC[[M]:[M]],2,1,1,SUM(AC[[AB]:[DB]])))),""))</f>
        <v/>
      </c>
      <c r="EI56" t="str">
        <f>IF(OR(EI$5="",$S56=""),"",IFERROR(SUM(PRODUCT(INDEX(CMB[[BA_0O]:[BA_2O]],MATCH(ROUND(MIN(SUM(EI$4,$O56/1000),SUM($O56,EI$4/1000)),3),CMB[[Cmb_ID]:[Cmb_ID]],0),SUM(N(EI$1),N($R56),1)),CHOOSE(AC[[M]:[M]],1,1,0,AC[[AB]:[AB]])),PRODUCT(INDEX(CMB[[BD_0O]:[BD_2O]],MATCH(ROUND(MIN(SUM(EI$4,$O56/1000),SUM($O56,EI$4/1000)),3),CMB[[Cmb_ID]:[Cmb_ID]],0),SUM(N(EI$1),N($R56),1)),CHOOSE(AC[[M]:[M]],1,0,1,AC[[DB]:[DB]])),PRODUCT(SUM(ROUND(AVERAGE(VALUE(EI$3),VALUE($P56)),0),CHOOSE(IF(OR(EI$1,$R56),4,INDEX(CMB[[Res_Rare]:[Res_Rare]],MATCH(ROUND(MIN(SUM(EI$4,$O56/1000),SUM($O56,EI$4/1000)),3),CMB[[Cmb_ID]:[Cmb_ID]],0))),-1,-1,0,0)),IF(OR(EI$1,$R56),4,INDEX(CMB[[Cmb_Rare]:[Cmb_Rare]],MATCH(ROUND(MIN(SUM(EI$4,$O56/1000),SUM($O56,EI$4/1000)),3),CMB[[Cmb_ID]:[Cmb_ID]],0))),CHOOSE(AC[[M]:[M]],2,1,1,SUM(AC[[AB]:[DB]])))),""))</f>
        <v/>
      </c>
      <c r="EJ56" t="str">
        <f>IF(OR(EJ$5="",$S56=""),"",IFERROR(SUM(PRODUCT(INDEX(CMB[[BA_0O]:[BA_2O]],MATCH(ROUND(MIN(SUM(EJ$4,$O56/1000),SUM($O56,EJ$4/1000)),3),CMB[[Cmb_ID]:[Cmb_ID]],0),SUM(N(EJ$1),N($R56),1)),CHOOSE(AC[[M]:[M]],1,1,0,AC[[AB]:[AB]])),PRODUCT(INDEX(CMB[[BD_0O]:[BD_2O]],MATCH(ROUND(MIN(SUM(EJ$4,$O56/1000),SUM($O56,EJ$4/1000)),3),CMB[[Cmb_ID]:[Cmb_ID]],0),SUM(N(EJ$1),N($R56),1)),CHOOSE(AC[[M]:[M]],1,0,1,AC[[DB]:[DB]])),PRODUCT(SUM(ROUND(AVERAGE(VALUE(EJ$3),VALUE($P56)),0),CHOOSE(IF(OR(EJ$1,$R56),4,INDEX(CMB[[Res_Rare]:[Res_Rare]],MATCH(ROUND(MIN(SUM(EJ$4,$O56/1000),SUM($O56,EJ$4/1000)),3),CMB[[Cmb_ID]:[Cmb_ID]],0))),-1,-1,0,0)),IF(OR(EJ$1,$R56),4,INDEX(CMB[[Cmb_Rare]:[Cmb_Rare]],MATCH(ROUND(MIN(SUM(EJ$4,$O56/1000),SUM($O56,EJ$4/1000)),3),CMB[[Cmb_ID]:[Cmb_ID]],0))),CHOOSE(AC[[M]:[M]],2,1,1,SUM(AC[[AB]:[DB]])))),""))</f>
        <v/>
      </c>
      <c r="EK56" t="str">
        <f>IF(OR(EK$5="",$S56=""),"",IFERROR(SUM(PRODUCT(INDEX(CMB[[BA_0O]:[BA_2O]],MATCH(ROUND(MIN(SUM(EK$4,$O56/1000),SUM($O56,EK$4/1000)),3),CMB[[Cmb_ID]:[Cmb_ID]],0),SUM(N(EK$1),N($R56),1)),CHOOSE(AC[[M]:[M]],1,1,0,AC[[AB]:[AB]])),PRODUCT(INDEX(CMB[[BD_0O]:[BD_2O]],MATCH(ROUND(MIN(SUM(EK$4,$O56/1000),SUM($O56,EK$4/1000)),3),CMB[[Cmb_ID]:[Cmb_ID]],0),SUM(N(EK$1),N($R56),1)),CHOOSE(AC[[M]:[M]],1,0,1,AC[[DB]:[DB]])),PRODUCT(SUM(ROUND(AVERAGE(VALUE(EK$3),VALUE($P56)),0),CHOOSE(IF(OR(EK$1,$R56),4,INDEX(CMB[[Res_Rare]:[Res_Rare]],MATCH(ROUND(MIN(SUM(EK$4,$O56/1000),SUM($O56,EK$4/1000)),3),CMB[[Cmb_ID]:[Cmb_ID]],0))),-1,-1,0,0)),IF(OR(EK$1,$R56),4,INDEX(CMB[[Cmb_Rare]:[Cmb_Rare]],MATCH(ROUND(MIN(SUM(EK$4,$O56/1000),SUM($O56,EK$4/1000)),3),CMB[[Cmb_ID]:[Cmb_ID]],0))),CHOOSE(AC[[M]:[M]],2,1,1,SUM(AC[[AB]:[DB]])))),""))</f>
        <v/>
      </c>
      <c r="EL56" t="str">
        <f>IF(OR(EL$5="",$S56=""),"",IFERROR(SUM(PRODUCT(INDEX(CMB[[BA_0O]:[BA_2O]],MATCH(ROUND(MIN(SUM(EL$4,$O56/1000),SUM($O56,EL$4/1000)),3),CMB[[Cmb_ID]:[Cmb_ID]],0),SUM(N(EL$1),N($R56),1)),CHOOSE(AC[[M]:[M]],1,1,0,AC[[AB]:[AB]])),PRODUCT(INDEX(CMB[[BD_0O]:[BD_2O]],MATCH(ROUND(MIN(SUM(EL$4,$O56/1000),SUM($O56,EL$4/1000)),3),CMB[[Cmb_ID]:[Cmb_ID]],0),SUM(N(EL$1),N($R56),1)),CHOOSE(AC[[M]:[M]],1,0,1,AC[[DB]:[DB]])),PRODUCT(SUM(ROUND(AVERAGE(VALUE(EL$3),VALUE($P56)),0),CHOOSE(IF(OR(EL$1,$R56),4,INDEX(CMB[[Res_Rare]:[Res_Rare]],MATCH(ROUND(MIN(SUM(EL$4,$O56/1000),SUM($O56,EL$4/1000)),3),CMB[[Cmb_ID]:[Cmb_ID]],0))),-1,-1,0,0)),IF(OR(EL$1,$R56),4,INDEX(CMB[[Cmb_Rare]:[Cmb_Rare]],MATCH(ROUND(MIN(SUM(EL$4,$O56/1000),SUM($O56,EL$4/1000)),3),CMB[[Cmb_ID]:[Cmb_ID]],0))),CHOOSE(AC[[M]:[M]],2,1,1,SUM(AC[[AB]:[DB]])))),""))</f>
        <v/>
      </c>
      <c r="EM56" t="str">
        <f>IF(OR(EM$5="",$S56=""),"",IFERROR(SUM(PRODUCT(INDEX(CMB[[BA_0O]:[BA_2O]],MATCH(ROUND(MIN(SUM(EM$4,$O56/1000),SUM($O56,EM$4/1000)),3),CMB[[Cmb_ID]:[Cmb_ID]],0),SUM(N(EM$1),N($R56),1)),CHOOSE(AC[[M]:[M]],1,1,0,AC[[AB]:[AB]])),PRODUCT(INDEX(CMB[[BD_0O]:[BD_2O]],MATCH(ROUND(MIN(SUM(EM$4,$O56/1000),SUM($O56,EM$4/1000)),3),CMB[[Cmb_ID]:[Cmb_ID]],0),SUM(N(EM$1),N($R56),1)),CHOOSE(AC[[M]:[M]],1,0,1,AC[[DB]:[DB]])),PRODUCT(SUM(ROUND(AVERAGE(VALUE(EM$3),VALUE($P56)),0),CHOOSE(IF(OR(EM$1,$R56),4,INDEX(CMB[[Res_Rare]:[Res_Rare]],MATCH(ROUND(MIN(SUM(EM$4,$O56/1000),SUM($O56,EM$4/1000)),3),CMB[[Cmb_ID]:[Cmb_ID]],0))),-1,-1,0,0)),IF(OR(EM$1,$R56),4,INDEX(CMB[[Cmb_Rare]:[Cmb_Rare]],MATCH(ROUND(MIN(SUM(EM$4,$O56/1000),SUM($O56,EM$4/1000)),3),CMB[[Cmb_ID]:[Cmb_ID]],0))),CHOOSE(AC[[M]:[M]],2,1,1,SUM(AC[[AB]:[DB]])))),""))</f>
        <v/>
      </c>
      <c r="EN56" t="str">
        <f>IF(OR(EN$5="",$S56=""),"",IFERROR(SUM(PRODUCT(INDEX(CMB[[BA_0O]:[BA_2O]],MATCH(ROUND(MIN(SUM(EN$4,$O56/1000),SUM($O56,EN$4/1000)),3),CMB[[Cmb_ID]:[Cmb_ID]],0),SUM(N(EN$1),N($R56),1)),CHOOSE(AC[[M]:[M]],1,1,0,AC[[AB]:[AB]])),PRODUCT(INDEX(CMB[[BD_0O]:[BD_2O]],MATCH(ROUND(MIN(SUM(EN$4,$O56/1000),SUM($O56,EN$4/1000)),3),CMB[[Cmb_ID]:[Cmb_ID]],0),SUM(N(EN$1),N($R56),1)),CHOOSE(AC[[M]:[M]],1,0,1,AC[[DB]:[DB]])),PRODUCT(SUM(ROUND(AVERAGE(VALUE(EN$3),VALUE($P56)),0),CHOOSE(IF(OR(EN$1,$R56),4,INDEX(CMB[[Res_Rare]:[Res_Rare]],MATCH(ROUND(MIN(SUM(EN$4,$O56/1000),SUM($O56,EN$4/1000)),3),CMB[[Cmb_ID]:[Cmb_ID]],0))),-1,-1,0,0)),IF(OR(EN$1,$R56),4,INDEX(CMB[[Cmb_Rare]:[Cmb_Rare]],MATCH(ROUND(MIN(SUM(EN$4,$O56/1000),SUM($O56,EN$4/1000)),3),CMB[[Cmb_ID]:[Cmb_ID]],0))),CHOOSE(AC[[M]:[M]],2,1,1,SUM(AC[[AB]:[DB]])))),""))</f>
        <v/>
      </c>
      <c r="EO56" t="str">
        <f>IF(OR(EO$5="",$S56=""),"",IFERROR(SUM(PRODUCT(INDEX(CMB[[BA_0O]:[BA_2O]],MATCH(ROUND(MIN(SUM(EO$4,$O56/1000),SUM($O56,EO$4/1000)),3),CMB[[Cmb_ID]:[Cmb_ID]],0),SUM(N(EO$1),N($R56),1)),CHOOSE(AC[[M]:[M]],1,1,0,AC[[AB]:[AB]])),PRODUCT(INDEX(CMB[[BD_0O]:[BD_2O]],MATCH(ROUND(MIN(SUM(EO$4,$O56/1000),SUM($O56,EO$4/1000)),3),CMB[[Cmb_ID]:[Cmb_ID]],0),SUM(N(EO$1),N($R56),1)),CHOOSE(AC[[M]:[M]],1,0,1,AC[[DB]:[DB]])),PRODUCT(SUM(ROUND(AVERAGE(VALUE(EO$3),VALUE($P56)),0),CHOOSE(IF(OR(EO$1,$R56),4,INDEX(CMB[[Res_Rare]:[Res_Rare]],MATCH(ROUND(MIN(SUM(EO$4,$O56/1000),SUM($O56,EO$4/1000)),3),CMB[[Cmb_ID]:[Cmb_ID]],0))),-1,-1,0,0)),IF(OR(EO$1,$R56),4,INDEX(CMB[[Cmb_Rare]:[Cmb_Rare]],MATCH(ROUND(MIN(SUM(EO$4,$O56/1000),SUM($O56,EO$4/1000)),3),CMB[[Cmb_ID]:[Cmb_ID]],0))),CHOOSE(AC[[M]:[M]],2,1,1,SUM(AC[[AB]:[DB]])))),""))</f>
        <v/>
      </c>
      <c r="EP56" t="str">
        <f>IF(OR(EP$5="",$S56=""),"",IFERROR(SUM(PRODUCT(INDEX(CMB[[BA_0O]:[BA_2O]],MATCH(ROUND(MIN(SUM(EP$4,$O56/1000),SUM($O56,EP$4/1000)),3),CMB[[Cmb_ID]:[Cmb_ID]],0),SUM(N(EP$1),N($R56),1)),CHOOSE(AC[[M]:[M]],1,1,0,AC[[AB]:[AB]])),PRODUCT(INDEX(CMB[[BD_0O]:[BD_2O]],MATCH(ROUND(MIN(SUM(EP$4,$O56/1000),SUM($O56,EP$4/1000)),3),CMB[[Cmb_ID]:[Cmb_ID]],0),SUM(N(EP$1),N($R56),1)),CHOOSE(AC[[M]:[M]],1,0,1,AC[[DB]:[DB]])),PRODUCT(SUM(ROUND(AVERAGE(VALUE(EP$3),VALUE($P56)),0),CHOOSE(IF(OR(EP$1,$R56),4,INDEX(CMB[[Res_Rare]:[Res_Rare]],MATCH(ROUND(MIN(SUM(EP$4,$O56/1000),SUM($O56,EP$4/1000)),3),CMB[[Cmb_ID]:[Cmb_ID]],0))),-1,-1,0,0)),IF(OR(EP$1,$R56),4,INDEX(CMB[[Cmb_Rare]:[Cmb_Rare]],MATCH(ROUND(MIN(SUM(EP$4,$O56/1000),SUM($O56,EP$4/1000)),3),CMB[[Cmb_ID]:[Cmb_ID]],0))),CHOOSE(AC[[M]:[M]],2,1,1,SUM(AC[[AB]:[DB]])))),""))</f>
        <v/>
      </c>
      <c r="EQ56" t="str">
        <f>IF(OR(EQ$5="",$S56=""),"",IFERROR(SUM(PRODUCT(INDEX(CMB[[BA_0O]:[BA_2O]],MATCH(ROUND(MIN(SUM(EQ$4,$O56/1000),SUM($O56,EQ$4/1000)),3),CMB[[Cmb_ID]:[Cmb_ID]],0),SUM(N(EQ$1),N($R56),1)),CHOOSE(AC[[M]:[M]],1,1,0,AC[[AB]:[AB]])),PRODUCT(INDEX(CMB[[BD_0O]:[BD_2O]],MATCH(ROUND(MIN(SUM(EQ$4,$O56/1000),SUM($O56,EQ$4/1000)),3),CMB[[Cmb_ID]:[Cmb_ID]],0),SUM(N(EQ$1),N($R56),1)),CHOOSE(AC[[M]:[M]],1,0,1,AC[[DB]:[DB]])),PRODUCT(SUM(ROUND(AVERAGE(VALUE(EQ$3),VALUE($P56)),0),CHOOSE(IF(OR(EQ$1,$R56),4,INDEX(CMB[[Res_Rare]:[Res_Rare]],MATCH(ROUND(MIN(SUM(EQ$4,$O56/1000),SUM($O56,EQ$4/1000)),3),CMB[[Cmb_ID]:[Cmb_ID]],0))),-1,-1,0,0)),IF(OR(EQ$1,$R56),4,INDEX(CMB[[Cmb_Rare]:[Cmb_Rare]],MATCH(ROUND(MIN(SUM(EQ$4,$O56/1000),SUM($O56,EQ$4/1000)),3),CMB[[Cmb_ID]:[Cmb_ID]],0))),CHOOSE(AC[[M]:[M]],2,1,1,SUM(AC[[AB]:[DB]])))),""))</f>
        <v/>
      </c>
      <c r="ER56" t="str">
        <f>IF(OR(ER$5="",$S56=""),"",IFERROR(SUM(PRODUCT(INDEX(CMB[[BA_0O]:[BA_2O]],MATCH(ROUND(MIN(SUM(ER$4,$O56/1000),SUM($O56,ER$4/1000)),3),CMB[[Cmb_ID]:[Cmb_ID]],0),SUM(N(ER$1),N($R56),1)),CHOOSE(AC[[M]:[M]],1,1,0,AC[[AB]:[AB]])),PRODUCT(INDEX(CMB[[BD_0O]:[BD_2O]],MATCH(ROUND(MIN(SUM(ER$4,$O56/1000),SUM($O56,ER$4/1000)),3),CMB[[Cmb_ID]:[Cmb_ID]],0),SUM(N(ER$1),N($R56),1)),CHOOSE(AC[[M]:[M]],1,0,1,AC[[DB]:[DB]])),PRODUCT(SUM(ROUND(AVERAGE(VALUE(ER$3),VALUE($P56)),0),CHOOSE(IF(OR(ER$1,$R56),4,INDEX(CMB[[Res_Rare]:[Res_Rare]],MATCH(ROUND(MIN(SUM(ER$4,$O56/1000),SUM($O56,ER$4/1000)),3),CMB[[Cmb_ID]:[Cmb_ID]],0))),-1,-1,0,0)),IF(OR(ER$1,$R56),4,INDEX(CMB[[Cmb_Rare]:[Cmb_Rare]],MATCH(ROUND(MIN(SUM(ER$4,$O56/1000),SUM($O56,ER$4/1000)),3),CMB[[Cmb_ID]:[Cmb_ID]],0))),CHOOSE(AC[[M]:[M]],2,1,1,SUM(AC[[AB]:[DB]])))),""))</f>
        <v/>
      </c>
      <c r="ES56" t="str">
        <f>IF(OR(ES$5="",$S56=""),"",IFERROR(SUM(PRODUCT(INDEX(CMB[[BA_0O]:[BA_2O]],MATCH(ROUND(MIN(SUM(ES$4,$O56/1000),SUM($O56,ES$4/1000)),3),CMB[[Cmb_ID]:[Cmb_ID]],0),SUM(N(ES$1),N($R56),1)),CHOOSE(AC[[M]:[M]],1,1,0,AC[[AB]:[AB]])),PRODUCT(INDEX(CMB[[BD_0O]:[BD_2O]],MATCH(ROUND(MIN(SUM(ES$4,$O56/1000),SUM($O56,ES$4/1000)),3),CMB[[Cmb_ID]:[Cmb_ID]],0),SUM(N(ES$1),N($R56),1)),CHOOSE(AC[[M]:[M]],1,0,1,AC[[DB]:[DB]])),PRODUCT(SUM(ROUND(AVERAGE(VALUE(ES$3),VALUE($P56)),0),CHOOSE(IF(OR(ES$1,$R56),4,INDEX(CMB[[Res_Rare]:[Res_Rare]],MATCH(ROUND(MIN(SUM(ES$4,$O56/1000),SUM($O56,ES$4/1000)),3),CMB[[Cmb_ID]:[Cmb_ID]],0))),-1,-1,0,0)),IF(OR(ES$1,$R56),4,INDEX(CMB[[Cmb_Rare]:[Cmb_Rare]],MATCH(ROUND(MIN(SUM(ES$4,$O56/1000),SUM($O56,ES$4/1000)),3),CMB[[Cmb_ID]:[Cmb_ID]],0))),CHOOSE(AC[[M]:[M]],2,1,1,SUM(AC[[AB]:[DB]])))),""))</f>
        <v/>
      </c>
      <c r="ET56" t="str">
        <f>IF(OR(ET$5="",$S56=""),"",IFERROR(SUM(PRODUCT(INDEX(CMB[[BA_0O]:[BA_2O]],MATCH(ROUND(MIN(SUM(ET$4,$O56/1000),SUM($O56,ET$4/1000)),3),CMB[[Cmb_ID]:[Cmb_ID]],0),SUM(N(ET$1),N($R56),1)),CHOOSE(AC[[M]:[M]],1,1,0,AC[[AB]:[AB]])),PRODUCT(INDEX(CMB[[BD_0O]:[BD_2O]],MATCH(ROUND(MIN(SUM(ET$4,$O56/1000),SUM($O56,ET$4/1000)),3),CMB[[Cmb_ID]:[Cmb_ID]],0),SUM(N(ET$1),N($R56),1)),CHOOSE(AC[[M]:[M]],1,0,1,AC[[DB]:[DB]])),PRODUCT(SUM(ROUND(AVERAGE(VALUE(ET$3),VALUE($P56)),0),CHOOSE(IF(OR(ET$1,$R56),4,INDEX(CMB[[Res_Rare]:[Res_Rare]],MATCH(ROUND(MIN(SUM(ET$4,$O56/1000),SUM($O56,ET$4/1000)),3),CMB[[Cmb_ID]:[Cmb_ID]],0))),-1,-1,0,0)),IF(OR(ET$1,$R56),4,INDEX(CMB[[Cmb_Rare]:[Cmb_Rare]],MATCH(ROUND(MIN(SUM(ET$4,$O56/1000),SUM($O56,ET$4/1000)),3),CMB[[Cmb_ID]:[Cmb_ID]],0))),CHOOSE(AC[[M]:[M]],2,1,1,SUM(AC[[AB]:[DB]])))),""))</f>
        <v/>
      </c>
      <c r="EU56" t="str">
        <f>IF(OR(EU$5="",$S56=""),"",IFERROR(SUM(PRODUCT(INDEX(CMB[[BA_0O]:[BA_2O]],MATCH(ROUND(MIN(SUM(EU$4,$O56/1000),SUM($O56,EU$4/1000)),3),CMB[[Cmb_ID]:[Cmb_ID]],0),SUM(N(EU$1),N($R56),1)),CHOOSE(AC[[M]:[M]],1,1,0,AC[[AB]:[AB]])),PRODUCT(INDEX(CMB[[BD_0O]:[BD_2O]],MATCH(ROUND(MIN(SUM(EU$4,$O56/1000),SUM($O56,EU$4/1000)),3),CMB[[Cmb_ID]:[Cmb_ID]],0),SUM(N(EU$1),N($R56),1)),CHOOSE(AC[[M]:[M]],1,0,1,AC[[DB]:[DB]])),PRODUCT(SUM(ROUND(AVERAGE(VALUE(EU$3),VALUE($P56)),0),CHOOSE(IF(OR(EU$1,$R56),4,INDEX(CMB[[Res_Rare]:[Res_Rare]],MATCH(ROUND(MIN(SUM(EU$4,$O56/1000),SUM($O56,EU$4/1000)),3),CMB[[Cmb_ID]:[Cmb_ID]],0))),-1,-1,0,0)),IF(OR(EU$1,$R56),4,INDEX(CMB[[Cmb_Rare]:[Cmb_Rare]],MATCH(ROUND(MIN(SUM(EU$4,$O56/1000),SUM($O56,EU$4/1000)),3),CMB[[Cmb_ID]:[Cmb_ID]],0))),CHOOSE(AC[[M]:[M]],2,1,1,SUM(AC[[AB]:[DB]])))),""))</f>
        <v/>
      </c>
      <c r="EV56" t="str">
        <f>IF(OR(EV$5="",$S56=""),"",IFERROR(SUM(PRODUCT(INDEX(CMB[[BA_0O]:[BA_2O]],MATCH(ROUND(MIN(SUM(EV$4,$O56/1000),SUM($O56,EV$4/1000)),3),CMB[[Cmb_ID]:[Cmb_ID]],0),SUM(N(EV$1),N($R56),1)),CHOOSE(AC[[M]:[M]],1,1,0,AC[[AB]:[AB]])),PRODUCT(INDEX(CMB[[BD_0O]:[BD_2O]],MATCH(ROUND(MIN(SUM(EV$4,$O56/1000),SUM($O56,EV$4/1000)),3),CMB[[Cmb_ID]:[Cmb_ID]],0),SUM(N(EV$1),N($R56),1)),CHOOSE(AC[[M]:[M]],1,0,1,AC[[DB]:[DB]])),PRODUCT(SUM(ROUND(AVERAGE(VALUE(EV$3),VALUE($P56)),0),CHOOSE(IF(OR(EV$1,$R56),4,INDEX(CMB[[Res_Rare]:[Res_Rare]],MATCH(ROUND(MIN(SUM(EV$4,$O56/1000),SUM($O56,EV$4/1000)),3),CMB[[Cmb_ID]:[Cmb_ID]],0))),-1,-1,0,0)),IF(OR(EV$1,$R56),4,INDEX(CMB[[Cmb_Rare]:[Cmb_Rare]],MATCH(ROUND(MIN(SUM(EV$4,$O56/1000),SUM($O56,EV$4/1000)),3),CMB[[Cmb_ID]:[Cmb_ID]],0))),CHOOSE(AC[[M]:[M]],2,1,1,SUM(AC[[AB]:[DB]])))),""))</f>
        <v/>
      </c>
      <c r="EW56" t="str">
        <f>IF(OR(EW$5="",$S56=""),"",IFERROR(SUM(PRODUCT(INDEX(CMB[[BA_0O]:[BA_2O]],MATCH(ROUND(MIN(SUM(EW$4,$O56/1000),SUM($O56,EW$4/1000)),3),CMB[[Cmb_ID]:[Cmb_ID]],0),SUM(N(EW$1),N($R56),1)),CHOOSE(AC[[M]:[M]],1,1,0,AC[[AB]:[AB]])),PRODUCT(INDEX(CMB[[BD_0O]:[BD_2O]],MATCH(ROUND(MIN(SUM(EW$4,$O56/1000),SUM($O56,EW$4/1000)),3),CMB[[Cmb_ID]:[Cmb_ID]],0),SUM(N(EW$1),N($R56),1)),CHOOSE(AC[[M]:[M]],1,0,1,AC[[DB]:[DB]])),PRODUCT(SUM(ROUND(AVERAGE(VALUE(EW$3),VALUE($P56)),0),CHOOSE(IF(OR(EW$1,$R56),4,INDEX(CMB[[Res_Rare]:[Res_Rare]],MATCH(ROUND(MIN(SUM(EW$4,$O56/1000),SUM($O56,EW$4/1000)),3),CMB[[Cmb_ID]:[Cmb_ID]],0))),-1,-1,0,0)),IF(OR(EW$1,$R56),4,INDEX(CMB[[Cmb_Rare]:[Cmb_Rare]],MATCH(ROUND(MIN(SUM(EW$4,$O56/1000),SUM($O56,EW$4/1000)),3),CMB[[Cmb_ID]:[Cmb_ID]],0))),CHOOSE(AC[[M]:[M]],2,1,1,SUM(AC[[AB]:[DB]])))),""))</f>
        <v/>
      </c>
      <c r="EX56" t="str">
        <f>IF(OR(EX$5="",$S56=""),"",IFERROR(SUM(PRODUCT(INDEX(CMB[[BA_0O]:[BA_2O]],MATCH(ROUND(MIN(SUM(EX$4,$O56/1000),SUM($O56,EX$4/1000)),3),CMB[[Cmb_ID]:[Cmb_ID]],0),SUM(N(EX$1),N($R56),1)),CHOOSE(AC[[M]:[M]],1,1,0,AC[[AB]:[AB]])),PRODUCT(INDEX(CMB[[BD_0O]:[BD_2O]],MATCH(ROUND(MIN(SUM(EX$4,$O56/1000),SUM($O56,EX$4/1000)),3),CMB[[Cmb_ID]:[Cmb_ID]],0),SUM(N(EX$1),N($R56),1)),CHOOSE(AC[[M]:[M]],1,0,1,AC[[DB]:[DB]])),PRODUCT(SUM(ROUND(AVERAGE(VALUE(EX$3),VALUE($P56)),0),CHOOSE(IF(OR(EX$1,$R56),4,INDEX(CMB[[Res_Rare]:[Res_Rare]],MATCH(ROUND(MIN(SUM(EX$4,$O56/1000),SUM($O56,EX$4/1000)),3),CMB[[Cmb_ID]:[Cmb_ID]],0))),-1,-1,0,0)),IF(OR(EX$1,$R56),4,INDEX(CMB[[Cmb_Rare]:[Cmb_Rare]],MATCH(ROUND(MIN(SUM(EX$4,$O56/1000),SUM($O56,EX$4/1000)),3),CMB[[Cmb_ID]:[Cmb_ID]],0))),CHOOSE(AC[[M]:[M]],2,1,1,SUM(AC[[AB]:[DB]])))),""))</f>
        <v/>
      </c>
      <c r="EY56" t="str">
        <f>IF(OR(EY$5="",$S56=""),"",IFERROR(SUM(PRODUCT(INDEX(CMB[[BA_0O]:[BA_2O]],MATCH(ROUND(MIN(SUM(EY$4,$O56/1000),SUM($O56,EY$4/1000)),3),CMB[[Cmb_ID]:[Cmb_ID]],0),SUM(N(EY$1),N($R56),1)),CHOOSE(AC[[M]:[M]],1,1,0,AC[[AB]:[AB]])),PRODUCT(INDEX(CMB[[BD_0O]:[BD_2O]],MATCH(ROUND(MIN(SUM(EY$4,$O56/1000),SUM($O56,EY$4/1000)),3),CMB[[Cmb_ID]:[Cmb_ID]],0),SUM(N(EY$1),N($R56),1)),CHOOSE(AC[[M]:[M]],1,0,1,AC[[DB]:[DB]])),PRODUCT(SUM(ROUND(AVERAGE(VALUE(EY$3),VALUE($P56)),0),CHOOSE(IF(OR(EY$1,$R56),4,INDEX(CMB[[Res_Rare]:[Res_Rare]],MATCH(ROUND(MIN(SUM(EY$4,$O56/1000),SUM($O56,EY$4/1000)),3),CMB[[Cmb_ID]:[Cmb_ID]],0))),-1,-1,0,0)),IF(OR(EY$1,$R56),4,INDEX(CMB[[Cmb_Rare]:[Cmb_Rare]],MATCH(ROUND(MIN(SUM(EY$4,$O56/1000),SUM($O56,EY$4/1000)),3),CMB[[Cmb_ID]:[Cmb_ID]],0))),CHOOSE(AC[[M]:[M]],2,1,1,SUM(AC[[AB]:[DB]])))),""))</f>
        <v/>
      </c>
      <c r="EZ56" t="str">
        <f>IF(OR(EZ$5="",$S56=""),"",IFERROR(SUM(PRODUCT(INDEX(CMB[[BA_0O]:[BA_2O]],MATCH(ROUND(MIN(SUM(EZ$4,$O56/1000),SUM($O56,EZ$4/1000)),3),CMB[[Cmb_ID]:[Cmb_ID]],0),SUM(N(EZ$1),N($R56),1)),CHOOSE(AC[[M]:[M]],1,1,0,AC[[AB]:[AB]])),PRODUCT(INDEX(CMB[[BD_0O]:[BD_2O]],MATCH(ROUND(MIN(SUM(EZ$4,$O56/1000),SUM($O56,EZ$4/1000)),3),CMB[[Cmb_ID]:[Cmb_ID]],0),SUM(N(EZ$1),N($R56),1)),CHOOSE(AC[[M]:[M]],1,0,1,AC[[DB]:[DB]])),PRODUCT(SUM(ROUND(AVERAGE(VALUE(EZ$3),VALUE($P56)),0),CHOOSE(IF(OR(EZ$1,$R56),4,INDEX(CMB[[Res_Rare]:[Res_Rare]],MATCH(ROUND(MIN(SUM(EZ$4,$O56/1000),SUM($O56,EZ$4/1000)),3),CMB[[Cmb_ID]:[Cmb_ID]],0))),-1,-1,0,0)),IF(OR(EZ$1,$R56),4,INDEX(CMB[[Cmb_Rare]:[Cmb_Rare]],MATCH(ROUND(MIN(SUM(EZ$4,$O56/1000),SUM($O56,EZ$4/1000)),3),CMB[[Cmb_ID]:[Cmb_ID]],0))),CHOOSE(AC[[M]:[M]],2,1,1,SUM(AC[[AB]:[DB]])))),""))</f>
        <v/>
      </c>
      <c r="FA56" t="str">
        <f>IF(OR(FA$5="",$S56=""),"",IFERROR(SUM(PRODUCT(INDEX(CMB[[BA_0O]:[BA_2O]],MATCH(ROUND(MIN(SUM(FA$4,$O56/1000),SUM($O56,FA$4/1000)),3),CMB[[Cmb_ID]:[Cmb_ID]],0),SUM(N(FA$1),N($R56),1)),CHOOSE(AC[[M]:[M]],1,1,0,AC[[AB]:[AB]])),PRODUCT(INDEX(CMB[[BD_0O]:[BD_2O]],MATCH(ROUND(MIN(SUM(FA$4,$O56/1000),SUM($O56,FA$4/1000)),3),CMB[[Cmb_ID]:[Cmb_ID]],0),SUM(N(FA$1),N($R56),1)),CHOOSE(AC[[M]:[M]],1,0,1,AC[[DB]:[DB]])),PRODUCT(SUM(ROUND(AVERAGE(VALUE(FA$3),VALUE($P56)),0),CHOOSE(IF(OR(FA$1,$R56),4,INDEX(CMB[[Res_Rare]:[Res_Rare]],MATCH(ROUND(MIN(SUM(FA$4,$O56/1000),SUM($O56,FA$4/1000)),3),CMB[[Cmb_ID]:[Cmb_ID]],0))),-1,-1,0,0)),IF(OR(FA$1,$R56),4,INDEX(CMB[[Cmb_Rare]:[Cmb_Rare]],MATCH(ROUND(MIN(SUM(FA$4,$O56/1000),SUM($O56,FA$4/1000)),3),CMB[[Cmb_ID]:[Cmb_ID]],0))),CHOOSE(AC[[M]:[M]],2,1,1,SUM(AC[[AB]:[DB]])))),""))</f>
        <v/>
      </c>
      <c r="FB56" t="str">
        <f>IF(OR(FB$5="",$S56=""),"",IFERROR(SUM(PRODUCT(INDEX(CMB[[BA_0O]:[BA_2O]],MATCH(ROUND(MIN(SUM(FB$4,$O56/1000),SUM($O56,FB$4/1000)),3),CMB[[Cmb_ID]:[Cmb_ID]],0),SUM(N(FB$1),N($R56),1)),CHOOSE(AC[[M]:[M]],1,1,0,AC[[AB]:[AB]])),PRODUCT(INDEX(CMB[[BD_0O]:[BD_2O]],MATCH(ROUND(MIN(SUM(FB$4,$O56/1000),SUM($O56,FB$4/1000)),3),CMB[[Cmb_ID]:[Cmb_ID]],0),SUM(N(FB$1),N($R56),1)),CHOOSE(AC[[M]:[M]],1,0,1,AC[[DB]:[DB]])),PRODUCT(SUM(ROUND(AVERAGE(VALUE(FB$3),VALUE($P56)),0),CHOOSE(IF(OR(FB$1,$R56),4,INDEX(CMB[[Res_Rare]:[Res_Rare]],MATCH(ROUND(MIN(SUM(FB$4,$O56/1000),SUM($O56,FB$4/1000)),3),CMB[[Cmb_ID]:[Cmb_ID]],0))),-1,-1,0,0)),IF(OR(FB$1,$R56),4,INDEX(CMB[[Cmb_Rare]:[Cmb_Rare]],MATCH(ROUND(MIN(SUM(FB$4,$O56/1000),SUM($O56,FB$4/1000)),3),CMB[[Cmb_ID]:[Cmb_ID]],0))),CHOOSE(AC[[M]:[M]],2,1,1,SUM(AC[[AB]:[DB]])))),""))</f>
        <v/>
      </c>
      <c r="FC56" t="str">
        <f>IF(OR(FC$5="",$S56=""),"",IFERROR(SUM(PRODUCT(INDEX(CMB[[BA_0O]:[BA_2O]],MATCH(ROUND(MIN(SUM(FC$4,$O56/1000),SUM($O56,FC$4/1000)),3),CMB[[Cmb_ID]:[Cmb_ID]],0),SUM(N(FC$1),N($R56),1)),CHOOSE(AC[[M]:[M]],1,1,0,AC[[AB]:[AB]])),PRODUCT(INDEX(CMB[[BD_0O]:[BD_2O]],MATCH(ROUND(MIN(SUM(FC$4,$O56/1000),SUM($O56,FC$4/1000)),3),CMB[[Cmb_ID]:[Cmb_ID]],0),SUM(N(FC$1),N($R56),1)),CHOOSE(AC[[M]:[M]],1,0,1,AC[[DB]:[DB]])),PRODUCT(SUM(ROUND(AVERAGE(VALUE(FC$3),VALUE($P56)),0),CHOOSE(IF(OR(FC$1,$R56),4,INDEX(CMB[[Res_Rare]:[Res_Rare]],MATCH(ROUND(MIN(SUM(FC$4,$O56/1000),SUM($O56,FC$4/1000)),3),CMB[[Cmb_ID]:[Cmb_ID]],0))),-1,-1,0,0)),IF(OR(FC$1,$R56),4,INDEX(CMB[[Cmb_Rare]:[Cmb_Rare]],MATCH(ROUND(MIN(SUM(FC$4,$O56/1000),SUM($O56,FC$4/1000)),3),CMB[[Cmb_ID]:[Cmb_ID]],0))),CHOOSE(AC[[M]:[M]],2,1,1,SUM(AC[[AB]:[DB]])))),""))</f>
        <v/>
      </c>
      <c r="FD56" t="str">
        <f>IF(OR(FD$5="",$S56=""),"",IFERROR(SUM(PRODUCT(INDEX(CMB[[BA_0O]:[BA_2O]],MATCH(ROUND(MIN(SUM(FD$4,$O56/1000),SUM($O56,FD$4/1000)),3),CMB[[Cmb_ID]:[Cmb_ID]],0),SUM(N(FD$1),N($R56),1)),CHOOSE(AC[[M]:[M]],1,1,0,AC[[AB]:[AB]])),PRODUCT(INDEX(CMB[[BD_0O]:[BD_2O]],MATCH(ROUND(MIN(SUM(FD$4,$O56/1000),SUM($O56,FD$4/1000)),3),CMB[[Cmb_ID]:[Cmb_ID]],0),SUM(N(FD$1),N($R56),1)),CHOOSE(AC[[M]:[M]],1,0,1,AC[[DB]:[DB]])),PRODUCT(SUM(ROUND(AVERAGE(VALUE(FD$3),VALUE($P56)),0),CHOOSE(IF(OR(FD$1,$R56),4,INDEX(CMB[[Res_Rare]:[Res_Rare]],MATCH(ROUND(MIN(SUM(FD$4,$O56/1000),SUM($O56,FD$4/1000)),3),CMB[[Cmb_ID]:[Cmb_ID]],0))),-1,-1,0,0)),IF(OR(FD$1,$R56),4,INDEX(CMB[[Cmb_Rare]:[Cmb_Rare]],MATCH(ROUND(MIN(SUM(FD$4,$O56/1000),SUM($O56,FD$4/1000)),3),CMB[[Cmb_ID]:[Cmb_ID]],0))),CHOOSE(AC[[M]:[M]],2,1,1,SUM(AC[[AB]:[DB]])))),""))</f>
        <v/>
      </c>
      <c r="FE56" t="str">
        <f>IF(OR(FE$5="",$S56=""),"",IFERROR(SUM(PRODUCT(INDEX(CMB[[BA_0O]:[BA_2O]],MATCH(ROUND(MIN(SUM(FE$4,$O56/1000),SUM($O56,FE$4/1000)),3),CMB[[Cmb_ID]:[Cmb_ID]],0),SUM(N(FE$1),N($R56),1)),CHOOSE(AC[[M]:[M]],1,1,0,AC[[AB]:[AB]])),PRODUCT(INDEX(CMB[[BD_0O]:[BD_2O]],MATCH(ROUND(MIN(SUM(FE$4,$O56/1000),SUM($O56,FE$4/1000)),3),CMB[[Cmb_ID]:[Cmb_ID]],0),SUM(N(FE$1),N($R56),1)),CHOOSE(AC[[M]:[M]],1,0,1,AC[[DB]:[DB]])),PRODUCT(SUM(ROUND(AVERAGE(VALUE(FE$3),VALUE($P56)),0),CHOOSE(IF(OR(FE$1,$R56),4,INDEX(CMB[[Res_Rare]:[Res_Rare]],MATCH(ROUND(MIN(SUM(FE$4,$O56/1000),SUM($O56,FE$4/1000)),3),CMB[[Cmb_ID]:[Cmb_ID]],0))),-1,-1,0,0)),IF(OR(FE$1,$R56),4,INDEX(CMB[[Cmb_Rare]:[Cmb_Rare]],MATCH(ROUND(MIN(SUM(FE$4,$O56/1000),SUM($O56,FE$4/1000)),3),CMB[[Cmb_ID]:[Cmb_ID]],0))),CHOOSE(AC[[M]:[M]],2,1,1,SUM(AC[[AB]:[DB]])))),""))</f>
        <v/>
      </c>
      <c r="FF56" t="str">
        <f>IF(OR(FF$5="",$S56=""),"",IFERROR(SUM(PRODUCT(INDEX(CMB[[BA_0O]:[BA_2O]],MATCH(ROUND(MIN(SUM(FF$4,$O56/1000),SUM($O56,FF$4/1000)),3),CMB[[Cmb_ID]:[Cmb_ID]],0),SUM(N(FF$1),N($R56),1)),CHOOSE(AC[[M]:[M]],1,1,0,AC[[AB]:[AB]])),PRODUCT(INDEX(CMB[[BD_0O]:[BD_2O]],MATCH(ROUND(MIN(SUM(FF$4,$O56/1000),SUM($O56,FF$4/1000)),3),CMB[[Cmb_ID]:[Cmb_ID]],0),SUM(N(FF$1),N($R56),1)),CHOOSE(AC[[M]:[M]],1,0,1,AC[[DB]:[DB]])),PRODUCT(SUM(ROUND(AVERAGE(VALUE(FF$3),VALUE($P56)),0),CHOOSE(IF(OR(FF$1,$R56),4,INDEX(CMB[[Res_Rare]:[Res_Rare]],MATCH(ROUND(MIN(SUM(FF$4,$O56/1000),SUM($O56,FF$4/1000)),3),CMB[[Cmb_ID]:[Cmb_ID]],0))),-1,-1,0,0)),IF(OR(FF$1,$R56),4,INDEX(CMB[[Cmb_Rare]:[Cmb_Rare]],MATCH(ROUND(MIN(SUM(FF$4,$O56/1000),SUM($O56,FF$4/1000)),3),CMB[[Cmb_ID]:[Cmb_ID]],0))),CHOOSE(AC[[M]:[M]],2,1,1,SUM(AC[[AB]:[DB]])))),""))</f>
        <v/>
      </c>
      <c r="FG56" t="str">
        <f>IF(OR(FG$5="",$S56=""),"",IFERROR(SUM(PRODUCT(INDEX(CMB[[BA_0O]:[BA_2O]],MATCH(ROUND(MIN(SUM(FG$4,$O56/1000),SUM($O56,FG$4/1000)),3),CMB[[Cmb_ID]:[Cmb_ID]],0),SUM(N(FG$1),N($R56),1)),CHOOSE(AC[[M]:[M]],1,1,0,AC[[AB]:[AB]])),PRODUCT(INDEX(CMB[[BD_0O]:[BD_2O]],MATCH(ROUND(MIN(SUM(FG$4,$O56/1000),SUM($O56,FG$4/1000)),3),CMB[[Cmb_ID]:[Cmb_ID]],0),SUM(N(FG$1),N($R56),1)),CHOOSE(AC[[M]:[M]],1,0,1,AC[[DB]:[DB]])),PRODUCT(SUM(ROUND(AVERAGE(VALUE(FG$3),VALUE($P56)),0),CHOOSE(IF(OR(FG$1,$R56),4,INDEX(CMB[[Res_Rare]:[Res_Rare]],MATCH(ROUND(MIN(SUM(FG$4,$O56/1000),SUM($O56,FG$4/1000)),3),CMB[[Cmb_ID]:[Cmb_ID]],0))),-1,-1,0,0)),IF(OR(FG$1,$R56),4,INDEX(CMB[[Cmb_Rare]:[Cmb_Rare]],MATCH(ROUND(MIN(SUM(FG$4,$O56/1000),SUM($O56,FG$4/1000)),3),CMB[[Cmb_ID]:[Cmb_ID]],0))),CHOOSE(AC[[M]:[M]],2,1,1,SUM(AC[[AB]:[DB]])))),""))</f>
        <v/>
      </c>
      <c r="FH56" t="str">
        <f>IF(OR(FH$5="",$S56=""),"",IFERROR(SUM(PRODUCT(INDEX(CMB[[BA_0O]:[BA_2O]],MATCH(ROUND(MIN(SUM(FH$4,$O56/1000),SUM($O56,FH$4/1000)),3),CMB[[Cmb_ID]:[Cmb_ID]],0),SUM(N(FH$1),N($R56),1)),CHOOSE(AC[[M]:[M]],1,1,0,AC[[AB]:[AB]])),PRODUCT(INDEX(CMB[[BD_0O]:[BD_2O]],MATCH(ROUND(MIN(SUM(FH$4,$O56/1000),SUM($O56,FH$4/1000)),3),CMB[[Cmb_ID]:[Cmb_ID]],0),SUM(N(FH$1),N($R56),1)),CHOOSE(AC[[M]:[M]],1,0,1,AC[[DB]:[DB]])),PRODUCT(SUM(ROUND(AVERAGE(VALUE(FH$3),VALUE($P56)),0),CHOOSE(IF(OR(FH$1,$R56),4,INDEX(CMB[[Res_Rare]:[Res_Rare]],MATCH(ROUND(MIN(SUM(FH$4,$O56/1000),SUM($O56,FH$4/1000)),3),CMB[[Cmb_ID]:[Cmb_ID]],0))),-1,-1,0,0)),IF(OR(FH$1,$R56),4,INDEX(CMB[[Cmb_Rare]:[Cmb_Rare]],MATCH(ROUND(MIN(SUM(FH$4,$O56/1000),SUM($O56,FH$4/1000)),3),CMB[[Cmb_ID]:[Cmb_ID]],0))),CHOOSE(AC[[M]:[M]],2,1,1,SUM(AC[[AB]:[DB]])))),""))</f>
        <v/>
      </c>
      <c r="FI56" t="str">
        <f>IF(OR(FI$5="",$S56=""),"",IFERROR(SUM(PRODUCT(INDEX(CMB[[BA_0O]:[BA_2O]],MATCH(ROUND(MIN(SUM(FI$4,$O56/1000),SUM($O56,FI$4/1000)),3),CMB[[Cmb_ID]:[Cmb_ID]],0),SUM(N(FI$1),N($R56),1)),CHOOSE(AC[[M]:[M]],1,1,0,AC[[AB]:[AB]])),PRODUCT(INDEX(CMB[[BD_0O]:[BD_2O]],MATCH(ROUND(MIN(SUM(FI$4,$O56/1000),SUM($O56,FI$4/1000)),3),CMB[[Cmb_ID]:[Cmb_ID]],0),SUM(N(FI$1),N($R56),1)),CHOOSE(AC[[M]:[M]],1,0,1,AC[[DB]:[DB]])),PRODUCT(SUM(ROUND(AVERAGE(VALUE(FI$3),VALUE($P56)),0),CHOOSE(IF(OR(FI$1,$R56),4,INDEX(CMB[[Res_Rare]:[Res_Rare]],MATCH(ROUND(MIN(SUM(FI$4,$O56/1000),SUM($O56,FI$4/1000)),3),CMB[[Cmb_ID]:[Cmb_ID]],0))),-1,-1,0,0)),IF(OR(FI$1,$R56),4,INDEX(CMB[[Cmb_Rare]:[Cmb_Rare]],MATCH(ROUND(MIN(SUM(FI$4,$O56/1000),SUM($O56,FI$4/1000)),3),CMB[[Cmb_ID]:[Cmb_ID]],0))),CHOOSE(AC[[M]:[M]],2,1,1,SUM(AC[[AB]:[DB]])))),""))</f>
        <v/>
      </c>
      <c r="FJ56" t="str">
        <f>IF(OR(FJ$5="",$S56=""),"",IFERROR(SUM(PRODUCT(INDEX(CMB[[BA_0O]:[BA_2O]],MATCH(ROUND(MIN(SUM(FJ$4,$O56/1000),SUM($O56,FJ$4/1000)),3),CMB[[Cmb_ID]:[Cmb_ID]],0),SUM(N(FJ$1),N($R56),1)),CHOOSE(AC[[M]:[M]],1,1,0,AC[[AB]:[AB]])),PRODUCT(INDEX(CMB[[BD_0O]:[BD_2O]],MATCH(ROUND(MIN(SUM(FJ$4,$O56/1000),SUM($O56,FJ$4/1000)),3),CMB[[Cmb_ID]:[Cmb_ID]],0),SUM(N(FJ$1),N($R56),1)),CHOOSE(AC[[M]:[M]],1,0,1,AC[[DB]:[DB]])),PRODUCT(SUM(ROUND(AVERAGE(VALUE(FJ$3),VALUE($P56)),0),CHOOSE(IF(OR(FJ$1,$R56),4,INDEX(CMB[[Res_Rare]:[Res_Rare]],MATCH(ROUND(MIN(SUM(FJ$4,$O56/1000),SUM($O56,FJ$4/1000)),3),CMB[[Cmb_ID]:[Cmb_ID]],0))),-1,-1,0,0)),IF(OR(FJ$1,$R56),4,INDEX(CMB[[Cmb_Rare]:[Cmb_Rare]],MATCH(ROUND(MIN(SUM(FJ$4,$O56/1000),SUM($O56,FJ$4/1000)),3),CMB[[Cmb_ID]:[Cmb_ID]],0))),CHOOSE(AC[[M]:[M]],2,1,1,SUM(AC[[AB]:[DB]])))),""))</f>
        <v/>
      </c>
      <c r="FK56" t="str">
        <f>IF(OR(FK$5="",$S56=""),"",IFERROR(SUM(PRODUCT(INDEX(CMB[[BA_0O]:[BA_2O]],MATCH(ROUND(MIN(SUM(FK$4,$O56/1000),SUM($O56,FK$4/1000)),3),CMB[[Cmb_ID]:[Cmb_ID]],0),SUM(N(FK$1),N($R56),1)),CHOOSE(AC[[M]:[M]],1,1,0,AC[[AB]:[AB]])),PRODUCT(INDEX(CMB[[BD_0O]:[BD_2O]],MATCH(ROUND(MIN(SUM(FK$4,$O56/1000),SUM($O56,FK$4/1000)),3),CMB[[Cmb_ID]:[Cmb_ID]],0),SUM(N(FK$1),N($R56),1)),CHOOSE(AC[[M]:[M]],1,0,1,AC[[DB]:[DB]])),PRODUCT(SUM(ROUND(AVERAGE(VALUE(FK$3),VALUE($P56)),0),CHOOSE(IF(OR(FK$1,$R56),4,INDEX(CMB[[Res_Rare]:[Res_Rare]],MATCH(ROUND(MIN(SUM(FK$4,$O56/1000),SUM($O56,FK$4/1000)),3),CMB[[Cmb_ID]:[Cmb_ID]],0))),-1,-1,0,0)),IF(OR(FK$1,$R56),4,INDEX(CMB[[Cmb_Rare]:[Cmb_Rare]],MATCH(ROUND(MIN(SUM(FK$4,$O56/1000),SUM($O56,FK$4/1000)),3),CMB[[Cmb_ID]:[Cmb_ID]],0))),CHOOSE(AC[[M]:[M]],2,1,1,SUM(AC[[AB]:[DB]])))),""))</f>
        <v/>
      </c>
      <c r="FL56" t="str">
        <f>IF(OR(FL$5="",$S56=""),"",IFERROR(SUM(PRODUCT(INDEX(CMB[[BA_0O]:[BA_2O]],MATCH(ROUND(MIN(SUM(FL$4,$O56/1000),SUM($O56,FL$4/1000)),3),CMB[[Cmb_ID]:[Cmb_ID]],0),SUM(N(FL$1),N($R56),1)),CHOOSE(AC[[M]:[M]],1,1,0,AC[[AB]:[AB]])),PRODUCT(INDEX(CMB[[BD_0O]:[BD_2O]],MATCH(ROUND(MIN(SUM(FL$4,$O56/1000),SUM($O56,FL$4/1000)),3),CMB[[Cmb_ID]:[Cmb_ID]],0),SUM(N(FL$1),N($R56),1)),CHOOSE(AC[[M]:[M]],1,0,1,AC[[DB]:[DB]])),PRODUCT(SUM(ROUND(AVERAGE(VALUE(FL$3),VALUE($P56)),0),CHOOSE(IF(OR(FL$1,$R56),4,INDEX(CMB[[Res_Rare]:[Res_Rare]],MATCH(ROUND(MIN(SUM(FL$4,$O56/1000),SUM($O56,FL$4/1000)),3),CMB[[Cmb_ID]:[Cmb_ID]],0))),-1,-1,0,0)),IF(OR(FL$1,$R56),4,INDEX(CMB[[Cmb_Rare]:[Cmb_Rare]],MATCH(ROUND(MIN(SUM(FL$4,$O56/1000),SUM($O56,FL$4/1000)),3),CMB[[Cmb_ID]:[Cmb_ID]],0))),CHOOSE(AC[[M]:[M]],2,1,1,SUM(AC[[AB]:[DB]])))),""))</f>
        <v/>
      </c>
      <c r="FM56" t="str">
        <f>IF(OR(FM$5="",$S56=""),"",IFERROR(SUM(PRODUCT(INDEX(CMB[[BA_0O]:[BA_2O]],MATCH(ROUND(MIN(SUM(FM$4,$O56/1000),SUM($O56,FM$4/1000)),3),CMB[[Cmb_ID]:[Cmb_ID]],0),SUM(N(FM$1),N($R56),1)),CHOOSE(AC[[M]:[M]],1,1,0,AC[[AB]:[AB]])),PRODUCT(INDEX(CMB[[BD_0O]:[BD_2O]],MATCH(ROUND(MIN(SUM(FM$4,$O56/1000),SUM($O56,FM$4/1000)),3),CMB[[Cmb_ID]:[Cmb_ID]],0),SUM(N(FM$1),N($R56),1)),CHOOSE(AC[[M]:[M]],1,0,1,AC[[DB]:[DB]])),PRODUCT(SUM(ROUND(AVERAGE(VALUE(FM$3),VALUE($P56)),0),CHOOSE(IF(OR(FM$1,$R56),4,INDEX(CMB[[Res_Rare]:[Res_Rare]],MATCH(ROUND(MIN(SUM(FM$4,$O56/1000),SUM($O56,FM$4/1000)),3),CMB[[Cmb_ID]:[Cmb_ID]],0))),-1,-1,0,0)),IF(OR(FM$1,$R56),4,INDEX(CMB[[Cmb_Rare]:[Cmb_Rare]],MATCH(ROUND(MIN(SUM(FM$4,$O56/1000),SUM($O56,FM$4/1000)),3),CMB[[Cmb_ID]:[Cmb_ID]],0))),CHOOSE(AC[[M]:[M]],2,1,1,SUM(AC[[AB]:[DB]])))),""))</f>
        <v/>
      </c>
      <c r="FN56" s="7">
        <f t="shared" si="33"/>
        <v>0</v>
      </c>
      <c r="FO56" s="7">
        <f t="shared" si="33"/>
        <v>0</v>
      </c>
      <c r="FP56" s="7">
        <f t="shared" si="33"/>
        <v>0</v>
      </c>
      <c r="FQ56" s="7">
        <f t="shared" si="33"/>
        <v>0</v>
      </c>
      <c r="FR56" s="7">
        <f t="shared" si="33"/>
        <v>0</v>
      </c>
      <c r="FS56" s="7">
        <f t="shared" si="33"/>
        <v>0</v>
      </c>
      <c r="FT56" s="7">
        <f>SUM(IF(INDEX(LIB[[Quantity]:[Quantity]],MATCH($S56,LIB[[ID]:[ID]],0))&gt;=COLUMN(A$1),TRUNC(PRODUCT(AVERAGE($FN56:$FS56),POWER(AC[[CR]:[CR]],SUM(SUMIFS($D$11:$D55,$A$11:$A55,$A56,$E$11:$E55,"&gt;="&amp;$E56),SUMIFS($D57:$D$161,$A57:$A$161,$A56,$E57:$E$161,"&gt;"&amp;$E56),COLUMN(A$1),-1)),IF($Q56="Yes",AC[[FB]:[FB]],1))),0),ROW(A45)/-VALUE(1&amp;REPT("0",9-PRODUCT(COLUMN(A$1)-1,3))),1)</f>
        <v>0.99999995500000005</v>
      </c>
      <c r="FU56" s="7">
        <f>SUM(IF(INDEX(LIB[[Quantity]:[Quantity]],MATCH($S56,LIB[[ID]:[ID]],0))&gt;=COLUMN(B$1),TRUNC(PRODUCT(AVERAGE($FN56:$FS56),POWER(AC[[CR]:[CR]],SUM(SUMIFS($D$11:$D55,$A$11:$A55,$A56,$E$11:$E55,"&gt;="&amp;$E56),SUMIFS($D57:$D$161,$A57:$A$161,$A56,$E57:$E$161,"&gt;"&amp;$E56),COLUMN(B$1),-1)),IF($Q56="Yes",AC[[FB]:[FB]],1))),0),ROW(B45)/-VALUE(1&amp;REPT("0",9-PRODUCT(COLUMN(B$1)-1,3))),1)</f>
        <v>0.99995500000000004</v>
      </c>
      <c r="FV56" s="7">
        <f>SUM(IF(INDEX(LIB[[Quantity]:[Quantity]],MATCH($S56,LIB[[ID]:[ID]],0))&gt;=COLUMN(C$1),TRUNC(PRODUCT(AVERAGE($FN56:$FS56),POWER(AC[[CR]:[CR]],SUM(SUMIFS($D$11:$D55,$A$11:$A55,$A56,$E$11:$E55,"&gt;="&amp;$E56),SUMIFS($D57:$D$161,$A57:$A$161,$A56,$E57:$E$161,"&gt;"&amp;$E56),COLUMN(C$1),-1)),IF($Q56="Yes",AC[[FB]:[FB]],1))),0),ROW(C45)/-VALUE(1&amp;REPT("0",9-PRODUCT(COLUMN(C$1)-1,3))),1)</f>
        <v>0.95499999999999996</v>
      </c>
      <c r="FW56">
        <f t="shared" si="19"/>
        <v>118</v>
      </c>
      <c r="FX56">
        <f t="shared" si="20"/>
        <v>0</v>
      </c>
      <c r="FY56">
        <f t="shared" si="21"/>
        <v>0</v>
      </c>
      <c r="GC56">
        <f t="shared" si="22"/>
        <v>10</v>
      </c>
      <c r="GD56" t="str">
        <f>IFERROR(SUBSTITUTE(SUBSTITUTE(INDEX(SUG[Card],MATCH(ROW(A45),GC$12:GC$161,0))," #2","")," #3",""),"")</f>
        <v>Vampire (5)</v>
      </c>
      <c r="GE56">
        <f>SUM(GE55,IF(IFERROR(MATCH(GD56,GD$11:GD55,0)&lt;0,TRUE()),1,0))</f>
        <v>29</v>
      </c>
      <c r="GF56" t="str">
        <f t="shared" si="23"/>
        <v/>
      </c>
      <c r="GI56">
        <f>SUM(SUMIFS(D$11:D55,A$11:A55,A56,B$11:B55,"&gt;="&amp;B56),SUMIFS(D57:D$161,A57:A$161,A56,B57:B$161,"&gt;"&amp;B56),SUMIFS(D$11:D55,A$11:A55,A56&amp;":Onyx"),SUMIFS(D57:D$161,A57:A$161,A56&amp;":Onyx"))</f>
        <v>0</v>
      </c>
      <c r="GP56" t="str">
        <f t="shared" si="31"/>
        <v>Hammer (5) #3</v>
      </c>
      <c r="GQ56">
        <f t="shared" si="32"/>
        <v>328</v>
      </c>
      <c r="GR56" t="b">
        <f>COUNTIF(DECK[Card],IFERROR(MID($L56,1,FIND(" #",SUG_Helper[[#This Row],[Card]])-1),SUG_Helper[[#This Row],[Card]]))&gt;=IFERROR(VALUE(RIGHT(SUG_Helper[[#This Row],[Card]])),1)</f>
        <v>0</v>
      </c>
    </row>
    <row r="57" spans="1:200" x14ac:dyDescent="0.35">
      <c r="B57" s="4"/>
      <c r="C57" s="4"/>
      <c r="D57" s="4"/>
      <c r="E57" t="str">
        <f>IF(INDEX(LIB[Card],ROW(A46))="","",INDEX(LIB[Card],ROW(A46))&amp;" ("&amp;INDEX(LIB[Level],ROW(A46))&amp;")"&amp;IF(INDEX(LIB[Fused],ROW(A46))="Yes","ƒ",""))</f>
        <v/>
      </c>
      <c r="F57">
        <v>46</v>
      </c>
      <c r="H57" t="str">
        <f>IF(DECK[[#This Row],[Card]]="","",MID(DECK[[#This Row],[Card]],1,FIND(" (",DECK[[#This Row],[Card]])-1))</f>
        <v/>
      </c>
      <c r="I57" t="str">
        <f>IF(DECK[[#This Row],[Card]]="","",MID(DECK[[#This Row],[Card]],FIND("(",DECK[[#This Row],[Card]])+1,1))</f>
        <v/>
      </c>
      <c r="J57" t="str">
        <f>IF(DECK[[#This Row],[Card]]="","",IF(RIGHT(DECK[[#This Row],[Card]])="ƒ","Yes","No"))</f>
        <v/>
      </c>
      <c r="L57" t="str">
        <f t="shared" si="27"/>
        <v>Demon (5)</v>
      </c>
      <c r="M57">
        <f t="shared" si="28"/>
        <v>326</v>
      </c>
      <c r="O57" s="6" t="str">
        <f>IF(S57="","",MATCH(MID(S57,1,MIN(FIND(" (",S57),IFERROR(FIND(":",S57),50))-1),CC[CC_Name],0))</f>
        <v/>
      </c>
      <c r="P57" s="5" t="str">
        <f t="shared" si="29"/>
        <v/>
      </c>
      <c r="Q57" s="5" t="str">
        <f t="shared" si="18"/>
        <v/>
      </c>
      <c r="R57" s="5" t="str">
        <f t="shared" si="30"/>
        <v/>
      </c>
      <c r="S57" t="str">
        <f>(INDEX(LIB[ID],ROW(A46)))</f>
        <v/>
      </c>
      <c r="T57" t="str">
        <f>IF(OR(T$5="",$S57=""),"",IFERROR(SUM(PRODUCT(INDEX(CMB[[BA_0O]:[BA_2O]],MATCH(ROUND(MIN(SUM(T$4,$O57/1000),SUM($O57,T$4/1000)),3),CMB[[Cmb_ID]:[Cmb_ID]],0),SUM(N(T$1),N($R57),1)),CHOOSE(AC[[M]:[M]],1,1,0,AC[[AB]:[AB]])),PRODUCT(INDEX(CMB[[BD_0O]:[BD_2O]],MATCH(ROUND(MIN(SUM(T$4,$O57/1000),SUM($O57,T$4/1000)),3),CMB[[Cmb_ID]:[Cmb_ID]],0),SUM(N(T$1),N($R57),1)),CHOOSE(AC[[M]:[M]],1,0,1,AC[[DB]:[DB]])),PRODUCT(SUM(ROUND(AVERAGE(VALUE(T$3),VALUE($P57)),0),CHOOSE(IF(OR(T$1,$R57),4,INDEX(CMB[[Res_Rare]:[Res_Rare]],MATCH(ROUND(MIN(SUM(T$4,$O57/1000),SUM($O57,T$4/1000)),3),CMB[[Cmb_ID]:[Cmb_ID]],0))),-1,-1,0,0)),IF(OR(T$1,$R57),4,INDEX(CMB[[Cmb_Rare]:[Cmb_Rare]],MATCH(ROUND(MIN(SUM(T$4,$O57/1000),SUM($O57,T$4/1000)),3),CMB[[Cmb_ID]:[Cmb_ID]],0))),CHOOSE(AC[[M]:[M]],2,1,1,SUM(AC[[AB]:[DB]])))),""))</f>
        <v/>
      </c>
      <c r="U57" t="str">
        <f>IF(OR(U$5="",$S57=""),"",IFERROR(SUM(PRODUCT(INDEX(CMB[[BA_0O]:[BA_2O]],MATCH(ROUND(MIN(SUM(U$4,$O57/1000),SUM($O57,U$4/1000)),3),CMB[[Cmb_ID]:[Cmb_ID]],0),SUM(N(U$1),N($R57),1)),CHOOSE(AC[[M]:[M]],1,1,0,AC[[AB]:[AB]])),PRODUCT(INDEX(CMB[[BD_0O]:[BD_2O]],MATCH(ROUND(MIN(SUM(U$4,$O57/1000),SUM($O57,U$4/1000)),3),CMB[[Cmb_ID]:[Cmb_ID]],0),SUM(N(U$1),N($R57),1)),CHOOSE(AC[[M]:[M]],1,0,1,AC[[DB]:[DB]])),PRODUCT(SUM(ROUND(AVERAGE(VALUE(U$3),VALUE($P57)),0),CHOOSE(IF(OR(U$1,$R57),4,INDEX(CMB[[Res_Rare]:[Res_Rare]],MATCH(ROUND(MIN(SUM(U$4,$O57/1000),SUM($O57,U$4/1000)),3),CMB[[Cmb_ID]:[Cmb_ID]],0))),-1,-1,0,0)),IF(OR(U$1,$R57),4,INDEX(CMB[[Cmb_Rare]:[Cmb_Rare]],MATCH(ROUND(MIN(SUM(U$4,$O57/1000),SUM($O57,U$4/1000)),3),CMB[[Cmb_ID]:[Cmb_ID]],0))),CHOOSE(AC[[M]:[M]],2,1,1,SUM(AC[[AB]:[DB]])))),""))</f>
        <v/>
      </c>
      <c r="V57" t="str">
        <f>IF(OR(V$5="",$S57=""),"",IFERROR(SUM(PRODUCT(INDEX(CMB[[BA_0O]:[BA_2O]],MATCH(ROUND(MIN(SUM(V$4,$O57/1000),SUM($O57,V$4/1000)),3),CMB[[Cmb_ID]:[Cmb_ID]],0),SUM(N(V$1),N($R57),1)),CHOOSE(AC[[M]:[M]],1,1,0,AC[[AB]:[AB]])),PRODUCT(INDEX(CMB[[BD_0O]:[BD_2O]],MATCH(ROUND(MIN(SUM(V$4,$O57/1000),SUM($O57,V$4/1000)),3),CMB[[Cmb_ID]:[Cmb_ID]],0),SUM(N(V$1),N($R57),1)),CHOOSE(AC[[M]:[M]],1,0,1,AC[[DB]:[DB]])),PRODUCT(SUM(ROUND(AVERAGE(VALUE(V$3),VALUE($P57)),0),CHOOSE(IF(OR(V$1,$R57),4,INDEX(CMB[[Res_Rare]:[Res_Rare]],MATCH(ROUND(MIN(SUM(V$4,$O57/1000),SUM($O57,V$4/1000)),3),CMB[[Cmb_ID]:[Cmb_ID]],0))),-1,-1,0,0)),IF(OR(V$1,$R57),4,INDEX(CMB[[Cmb_Rare]:[Cmb_Rare]],MATCH(ROUND(MIN(SUM(V$4,$O57/1000),SUM($O57,V$4/1000)),3),CMB[[Cmb_ID]:[Cmb_ID]],0))),CHOOSE(AC[[M]:[M]],2,1,1,SUM(AC[[AB]:[DB]])))),""))</f>
        <v/>
      </c>
      <c r="W57" t="str">
        <f>IF(OR(W$5="",$S57=""),"",IFERROR(SUM(PRODUCT(INDEX(CMB[[BA_0O]:[BA_2O]],MATCH(ROUND(MIN(SUM(W$4,$O57/1000),SUM($O57,W$4/1000)),3),CMB[[Cmb_ID]:[Cmb_ID]],0),SUM(N(W$1),N($R57),1)),CHOOSE(AC[[M]:[M]],1,1,0,AC[[AB]:[AB]])),PRODUCT(INDEX(CMB[[BD_0O]:[BD_2O]],MATCH(ROUND(MIN(SUM(W$4,$O57/1000),SUM($O57,W$4/1000)),3),CMB[[Cmb_ID]:[Cmb_ID]],0),SUM(N(W$1),N($R57),1)),CHOOSE(AC[[M]:[M]],1,0,1,AC[[DB]:[DB]])),PRODUCT(SUM(ROUND(AVERAGE(VALUE(W$3),VALUE($P57)),0),CHOOSE(IF(OR(W$1,$R57),4,INDEX(CMB[[Res_Rare]:[Res_Rare]],MATCH(ROUND(MIN(SUM(W$4,$O57/1000),SUM($O57,W$4/1000)),3),CMB[[Cmb_ID]:[Cmb_ID]],0))),-1,-1,0,0)),IF(OR(W$1,$R57),4,INDEX(CMB[[Cmb_Rare]:[Cmb_Rare]],MATCH(ROUND(MIN(SUM(W$4,$O57/1000),SUM($O57,W$4/1000)),3),CMB[[Cmb_ID]:[Cmb_ID]],0))),CHOOSE(AC[[M]:[M]],2,1,1,SUM(AC[[AB]:[DB]])))),""))</f>
        <v/>
      </c>
      <c r="X57" t="str">
        <f>IF(OR(X$5="",$S57=""),"",IFERROR(SUM(PRODUCT(INDEX(CMB[[BA_0O]:[BA_2O]],MATCH(ROUND(MIN(SUM(X$4,$O57/1000),SUM($O57,X$4/1000)),3),CMB[[Cmb_ID]:[Cmb_ID]],0),SUM(N(X$1),N($R57),1)),CHOOSE(AC[[M]:[M]],1,1,0,AC[[AB]:[AB]])),PRODUCT(INDEX(CMB[[BD_0O]:[BD_2O]],MATCH(ROUND(MIN(SUM(X$4,$O57/1000),SUM($O57,X$4/1000)),3),CMB[[Cmb_ID]:[Cmb_ID]],0),SUM(N(X$1),N($R57),1)),CHOOSE(AC[[M]:[M]],1,0,1,AC[[DB]:[DB]])),PRODUCT(SUM(ROUND(AVERAGE(VALUE(X$3),VALUE($P57)),0),CHOOSE(IF(OR(X$1,$R57),4,INDEX(CMB[[Res_Rare]:[Res_Rare]],MATCH(ROUND(MIN(SUM(X$4,$O57/1000),SUM($O57,X$4/1000)),3),CMB[[Cmb_ID]:[Cmb_ID]],0))),-1,-1,0,0)),IF(OR(X$1,$R57),4,INDEX(CMB[[Cmb_Rare]:[Cmb_Rare]],MATCH(ROUND(MIN(SUM(X$4,$O57/1000),SUM($O57,X$4/1000)),3),CMB[[Cmb_ID]:[Cmb_ID]],0))),CHOOSE(AC[[M]:[M]],2,1,1,SUM(AC[[AB]:[DB]])))),""))</f>
        <v/>
      </c>
      <c r="Y57" t="str">
        <f>IF(OR(Y$5="",$S57=""),"",IFERROR(SUM(PRODUCT(INDEX(CMB[[BA_0O]:[BA_2O]],MATCH(ROUND(MIN(SUM(Y$4,$O57/1000),SUM($O57,Y$4/1000)),3),CMB[[Cmb_ID]:[Cmb_ID]],0),SUM(N(Y$1),N($R57),1)),CHOOSE(AC[[M]:[M]],1,1,0,AC[[AB]:[AB]])),PRODUCT(INDEX(CMB[[BD_0O]:[BD_2O]],MATCH(ROUND(MIN(SUM(Y$4,$O57/1000),SUM($O57,Y$4/1000)),3),CMB[[Cmb_ID]:[Cmb_ID]],0),SUM(N(Y$1),N($R57),1)),CHOOSE(AC[[M]:[M]],1,0,1,AC[[DB]:[DB]])),PRODUCT(SUM(ROUND(AVERAGE(VALUE(Y$3),VALUE($P57)),0),CHOOSE(IF(OR(Y$1,$R57),4,INDEX(CMB[[Res_Rare]:[Res_Rare]],MATCH(ROUND(MIN(SUM(Y$4,$O57/1000),SUM($O57,Y$4/1000)),3),CMB[[Cmb_ID]:[Cmb_ID]],0))),-1,-1,0,0)),IF(OR(Y$1,$R57),4,INDEX(CMB[[Cmb_Rare]:[Cmb_Rare]],MATCH(ROUND(MIN(SUM(Y$4,$O57/1000),SUM($O57,Y$4/1000)),3),CMB[[Cmb_ID]:[Cmb_ID]],0))),CHOOSE(AC[[M]:[M]],2,1,1,SUM(AC[[AB]:[DB]])))),""))</f>
        <v/>
      </c>
      <c r="Z57" t="str">
        <f>IF(OR(Z$5="",$S57=""),"",IFERROR(SUM(PRODUCT(INDEX(CMB[[BA_0O]:[BA_2O]],MATCH(ROUND(MIN(SUM(Z$4,$O57/1000),SUM($O57,Z$4/1000)),3),CMB[[Cmb_ID]:[Cmb_ID]],0),SUM(N(Z$1),N($R57),1)),CHOOSE(AC[[M]:[M]],1,1,0,AC[[AB]:[AB]])),PRODUCT(INDEX(CMB[[BD_0O]:[BD_2O]],MATCH(ROUND(MIN(SUM(Z$4,$O57/1000),SUM($O57,Z$4/1000)),3),CMB[[Cmb_ID]:[Cmb_ID]],0),SUM(N(Z$1),N($R57),1)),CHOOSE(AC[[M]:[M]],1,0,1,AC[[DB]:[DB]])),PRODUCT(SUM(ROUND(AVERAGE(VALUE(Z$3),VALUE($P57)),0),CHOOSE(IF(OR(Z$1,$R57),4,INDEX(CMB[[Res_Rare]:[Res_Rare]],MATCH(ROUND(MIN(SUM(Z$4,$O57/1000),SUM($O57,Z$4/1000)),3),CMB[[Cmb_ID]:[Cmb_ID]],0))),-1,-1,0,0)),IF(OR(Z$1,$R57),4,INDEX(CMB[[Cmb_Rare]:[Cmb_Rare]],MATCH(ROUND(MIN(SUM(Z$4,$O57/1000),SUM($O57,Z$4/1000)),3),CMB[[Cmb_ID]:[Cmb_ID]],0))),CHOOSE(AC[[M]:[M]],2,1,1,SUM(AC[[AB]:[DB]])))),""))</f>
        <v/>
      </c>
      <c r="AA57" t="str">
        <f>IF(OR(AA$5="",$S57=""),"",IFERROR(SUM(PRODUCT(INDEX(CMB[[BA_0O]:[BA_2O]],MATCH(ROUND(MIN(SUM(AA$4,$O57/1000),SUM($O57,AA$4/1000)),3),CMB[[Cmb_ID]:[Cmb_ID]],0),SUM(N(AA$1),N($R57),1)),CHOOSE(AC[[M]:[M]],1,1,0,AC[[AB]:[AB]])),PRODUCT(INDEX(CMB[[BD_0O]:[BD_2O]],MATCH(ROUND(MIN(SUM(AA$4,$O57/1000),SUM($O57,AA$4/1000)),3),CMB[[Cmb_ID]:[Cmb_ID]],0),SUM(N(AA$1),N($R57),1)),CHOOSE(AC[[M]:[M]],1,0,1,AC[[DB]:[DB]])),PRODUCT(SUM(ROUND(AVERAGE(VALUE(AA$3),VALUE($P57)),0),CHOOSE(IF(OR(AA$1,$R57),4,INDEX(CMB[[Res_Rare]:[Res_Rare]],MATCH(ROUND(MIN(SUM(AA$4,$O57/1000),SUM($O57,AA$4/1000)),3),CMB[[Cmb_ID]:[Cmb_ID]],0))),-1,-1,0,0)),IF(OR(AA$1,$R57),4,INDEX(CMB[[Cmb_Rare]:[Cmb_Rare]],MATCH(ROUND(MIN(SUM(AA$4,$O57/1000),SUM($O57,AA$4/1000)),3),CMB[[Cmb_ID]:[Cmb_ID]],0))),CHOOSE(AC[[M]:[M]],2,1,1,SUM(AC[[AB]:[DB]])))),""))</f>
        <v/>
      </c>
      <c r="AB57" t="str">
        <f>IF(OR(AB$5="",$S57=""),"",IFERROR(SUM(PRODUCT(INDEX(CMB[[BA_0O]:[BA_2O]],MATCH(ROUND(MIN(SUM(AB$4,$O57/1000),SUM($O57,AB$4/1000)),3),CMB[[Cmb_ID]:[Cmb_ID]],0),SUM(N(AB$1),N($R57),1)),CHOOSE(AC[[M]:[M]],1,1,0,AC[[AB]:[AB]])),PRODUCT(INDEX(CMB[[BD_0O]:[BD_2O]],MATCH(ROUND(MIN(SUM(AB$4,$O57/1000),SUM($O57,AB$4/1000)),3),CMB[[Cmb_ID]:[Cmb_ID]],0),SUM(N(AB$1),N($R57),1)),CHOOSE(AC[[M]:[M]],1,0,1,AC[[DB]:[DB]])),PRODUCT(SUM(ROUND(AVERAGE(VALUE(AB$3),VALUE($P57)),0),CHOOSE(IF(OR(AB$1,$R57),4,INDEX(CMB[[Res_Rare]:[Res_Rare]],MATCH(ROUND(MIN(SUM(AB$4,$O57/1000),SUM($O57,AB$4/1000)),3),CMB[[Cmb_ID]:[Cmb_ID]],0))),-1,-1,0,0)),IF(OR(AB$1,$R57),4,INDEX(CMB[[Cmb_Rare]:[Cmb_Rare]],MATCH(ROUND(MIN(SUM(AB$4,$O57/1000),SUM($O57,AB$4/1000)),3),CMB[[Cmb_ID]:[Cmb_ID]],0))),CHOOSE(AC[[M]:[M]],2,1,1,SUM(AC[[AB]:[DB]])))),""))</f>
        <v/>
      </c>
      <c r="AC57" t="str">
        <f>IF(OR(AC$5="",$S57=""),"",IFERROR(SUM(PRODUCT(INDEX(CMB[[BA_0O]:[BA_2O]],MATCH(ROUND(MIN(SUM(AC$4,$O57/1000),SUM($O57,AC$4/1000)),3),CMB[[Cmb_ID]:[Cmb_ID]],0),SUM(N(AC$1),N($R57),1)),CHOOSE(AC[[M]:[M]],1,1,0,AC[[AB]:[AB]])),PRODUCT(INDEX(CMB[[BD_0O]:[BD_2O]],MATCH(ROUND(MIN(SUM(AC$4,$O57/1000),SUM($O57,AC$4/1000)),3),CMB[[Cmb_ID]:[Cmb_ID]],0),SUM(N(AC$1),N($R57),1)),CHOOSE(AC[[M]:[M]],1,0,1,AC[[DB]:[DB]])),PRODUCT(SUM(ROUND(AVERAGE(VALUE(AC$3),VALUE($P57)),0),CHOOSE(IF(OR(AC$1,$R57),4,INDEX(CMB[[Res_Rare]:[Res_Rare]],MATCH(ROUND(MIN(SUM(AC$4,$O57/1000),SUM($O57,AC$4/1000)),3),CMB[[Cmb_ID]:[Cmb_ID]],0))),-1,-1,0,0)),IF(OR(AC$1,$R57),4,INDEX(CMB[[Cmb_Rare]:[Cmb_Rare]],MATCH(ROUND(MIN(SUM(AC$4,$O57/1000),SUM($O57,AC$4/1000)),3),CMB[[Cmb_ID]:[Cmb_ID]],0))),CHOOSE(AC[[M]:[M]],2,1,1,SUM(AC[[AB]:[DB]])))),""))</f>
        <v/>
      </c>
      <c r="AD57" t="str">
        <f>IF(OR(AD$5="",$S57=""),"",IFERROR(SUM(PRODUCT(INDEX(CMB[[BA_0O]:[BA_2O]],MATCH(ROUND(MIN(SUM(AD$4,$O57/1000),SUM($O57,AD$4/1000)),3),CMB[[Cmb_ID]:[Cmb_ID]],0),SUM(N(AD$1),N($R57),1)),CHOOSE(AC[[M]:[M]],1,1,0,AC[[AB]:[AB]])),PRODUCT(INDEX(CMB[[BD_0O]:[BD_2O]],MATCH(ROUND(MIN(SUM(AD$4,$O57/1000),SUM($O57,AD$4/1000)),3),CMB[[Cmb_ID]:[Cmb_ID]],0),SUM(N(AD$1),N($R57),1)),CHOOSE(AC[[M]:[M]],1,0,1,AC[[DB]:[DB]])),PRODUCT(SUM(ROUND(AVERAGE(VALUE(AD$3),VALUE($P57)),0),CHOOSE(IF(OR(AD$1,$R57),4,INDEX(CMB[[Res_Rare]:[Res_Rare]],MATCH(ROUND(MIN(SUM(AD$4,$O57/1000),SUM($O57,AD$4/1000)),3),CMB[[Cmb_ID]:[Cmb_ID]],0))),-1,-1,0,0)),IF(OR(AD$1,$R57),4,INDEX(CMB[[Cmb_Rare]:[Cmb_Rare]],MATCH(ROUND(MIN(SUM(AD$4,$O57/1000),SUM($O57,AD$4/1000)),3),CMB[[Cmb_ID]:[Cmb_ID]],0))),CHOOSE(AC[[M]:[M]],2,1,1,SUM(AC[[AB]:[DB]])))),""))</f>
        <v/>
      </c>
      <c r="AE57" t="str">
        <f>IF(OR(AE$5="",$S57=""),"",IFERROR(SUM(PRODUCT(INDEX(CMB[[BA_0O]:[BA_2O]],MATCH(ROUND(MIN(SUM(AE$4,$O57/1000),SUM($O57,AE$4/1000)),3),CMB[[Cmb_ID]:[Cmb_ID]],0),SUM(N(AE$1),N($R57),1)),CHOOSE(AC[[M]:[M]],1,1,0,AC[[AB]:[AB]])),PRODUCT(INDEX(CMB[[BD_0O]:[BD_2O]],MATCH(ROUND(MIN(SUM(AE$4,$O57/1000),SUM($O57,AE$4/1000)),3),CMB[[Cmb_ID]:[Cmb_ID]],0),SUM(N(AE$1),N($R57),1)),CHOOSE(AC[[M]:[M]],1,0,1,AC[[DB]:[DB]])),PRODUCT(SUM(ROUND(AVERAGE(VALUE(AE$3),VALUE($P57)),0),CHOOSE(IF(OR(AE$1,$R57),4,INDEX(CMB[[Res_Rare]:[Res_Rare]],MATCH(ROUND(MIN(SUM(AE$4,$O57/1000),SUM($O57,AE$4/1000)),3),CMB[[Cmb_ID]:[Cmb_ID]],0))),-1,-1,0,0)),IF(OR(AE$1,$R57),4,INDEX(CMB[[Cmb_Rare]:[Cmb_Rare]],MATCH(ROUND(MIN(SUM(AE$4,$O57/1000),SUM($O57,AE$4/1000)),3),CMB[[Cmb_ID]:[Cmb_ID]],0))),CHOOSE(AC[[M]:[M]],2,1,1,SUM(AC[[AB]:[DB]])))),""))</f>
        <v/>
      </c>
      <c r="AF57" t="str">
        <f>IF(OR(AF$5="",$S57=""),"",IFERROR(SUM(PRODUCT(INDEX(CMB[[BA_0O]:[BA_2O]],MATCH(ROUND(MIN(SUM(AF$4,$O57/1000),SUM($O57,AF$4/1000)),3),CMB[[Cmb_ID]:[Cmb_ID]],0),SUM(N(AF$1),N($R57),1)),CHOOSE(AC[[M]:[M]],1,1,0,AC[[AB]:[AB]])),PRODUCT(INDEX(CMB[[BD_0O]:[BD_2O]],MATCH(ROUND(MIN(SUM(AF$4,$O57/1000),SUM($O57,AF$4/1000)),3),CMB[[Cmb_ID]:[Cmb_ID]],0),SUM(N(AF$1),N($R57),1)),CHOOSE(AC[[M]:[M]],1,0,1,AC[[DB]:[DB]])),PRODUCT(SUM(ROUND(AVERAGE(VALUE(AF$3),VALUE($P57)),0),CHOOSE(IF(OR(AF$1,$R57),4,INDEX(CMB[[Res_Rare]:[Res_Rare]],MATCH(ROUND(MIN(SUM(AF$4,$O57/1000),SUM($O57,AF$4/1000)),3),CMB[[Cmb_ID]:[Cmb_ID]],0))),-1,-1,0,0)),IF(OR(AF$1,$R57),4,INDEX(CMB[[Cmb_Rare]:[Cmb_Rare]],MATCH(ROUND(MIN(SUM(AF$4,$O57/1000),SUM($O57,AF$4/1000)),3),CMB[[Cmb_ID]:[Cmb_ID]],0))),CHOOSE(AC[[M]:[M]],2,1,1,SUM(AC[[AB]:[DB]])))),""))</f>
        <v/>
      </c>
      <c r="AG57" t="str">
        <f>IF(OR(AG$5="",$S57=""),"",IFERROR(SUM(PRODUCT(INDEX(CMB[[BA_0O]:[BA_2O]],MATCH(ROUND(MIN(SUM(AG$4,$O57/1000),SUM($O57,AG$4/1000)),3),CMB[[Cmb_ID]:[Cmb_ID]],0),SUM(N(AG$1),N($R57),1)),CHOOSE(AC[[M]:[M]],1,1,0,AC[[AB]:[AB]])),PRODUCT(INDEX(CMB[[BD_0O]:[BD_2O]],MATCH(ROUND(MIN(SUM(AG$4,$O57/1000),SUM($O57,AG$4/1000)),3),CMB[[Cmb_ID]:[Cmb_ID]],0),SUM(N(AG$1),N($R57),1)),CHOOSE(AC[[M]:[M]],1,0,1,AC[[DB]:[DB]])),PRODUCT(SUM(ROUND(AVERAGE(VALUE(AG$3),VALUE($P57)),0),CHOOSE(IF(OR(AG$1,$R57),4,INDEX(CMB[[Res_Rare]:[Res_Rare]],MATCH(ROUND(MIN(SUM(AG$4,$O57/1000),SUM($O57,AG$4/1000)),3),CMB[[Cmb_ID]:[Cmb_ID]],0))),-1,-1,0,0)),IF(OR(AG$1,$R57),4,INDEX(CMB[[Cmb_Rare]:[Cmb_Rare]],MATCH(ROUND(MIN(SUM(AG$4,$O57/1000),SUM($O57,AG$4/1000)),3),CMB[[Cmb_ID]:[Cmb_ID]],0))),CHOOSE(AC[[M]:[M]],2,1,1,SUM(AC[[AB]:[DB]])))),""))</f>
        <v/>
      </c>
      <c r="AH57" t="str">
        <f>IF(OR(AH$5="",$S57=""),"",IFERROR(SUM(PRODUCT(INDEX(CMB[[BA_0O]:[BA_2O]],MATCH(ROUND(MIN(SUM(AH$4,$O57/1000),SUM($O57,AH$4/1000)),3),CMB[[Cmb_ID]:[Cmb_ID]],0),SUM(N(AH$1),N($R57),1)),CHOOSE(AC[[M]:[M]],1,1,0,AC[[AB]:[AB]])),PRODUCT(INDEX(CMB[[BD_0O]:[BD_2O]],MATCH(ROUND(MIN(SUM(AH$4,$O57/1000),SUM($O57,AH$4/1000)),3),CMB[[Cmb_ID]:[Cmb_ID]],0),SUM(N(AH$1),N($R57),1)),CHOOSE(AC[[M]:[M]],1,0,1,AC[[DB]:[DB]])),PRODUCT(SUM(ROUND(AVERAGE(VALUE(AH$3),VALUE($P57)),0),CHOOSE(IF(OR(AH$1,$R57),4,INDEX(CMB[[Res_Rare]:[Res_Rare]],MATCH(ROUND(MIN(SUM(AH$4,$O57/1000),SUM($O57,AH$4/1000)),3),CMB[[Cmb_ID]:[Cmb_ID]],0))),-1,-1,0,0)),IF(OR(AH$1,$R57),4,INDEX(CMB[[Cmb_Rare]:[Cmb_Rare]],MATCH(ROUND(MIN(SUM(AH$4,$O57/1000),SUM($O57,AH$4/1000)),3),CMB[[Cmb_ID]:[Cmb_ID]],0))),CHOOSE(AC[[M]:[M]],2,1,1,SUM(AC[[AB]:[DB]])))),""))</f>
        <v/>
      </c>
      <c r="AI57" t="str">
        <f>IF(OR(AI$5="",$S57=""),"",IFERROR(SUM(PRODUCT(INDEX(CMB[[BA_0O]:[BA_2O]],MATCH(ROUND(MIN(SUM(AI$4,$O57/1000),SUM($O57,AI$4/1000)),3),CMB[[Cmb_ID]:[Cmb_ID]],0),SUM(N(AI$1),N($R57),1)),CHOOSE(AC[[M]:[M]],1,1,0,AC[[AB]:[AB]])),PRODUCT(INDEX(CMB[[BD_0O]:[BD_2O]],MATCH(ROUND(MIN(SUM(AI$4,$O57/1000),SUM($O57,AI$4/1000)),3),CMB[[Cmb_ID]:[Cmb_ID]],0),SUM(N(AI$1),N($R57),1)),CHOOSE(AC[[M]:[M]],1,0,1,AC[[DB]:[DB]])),PRODUCT(SUM(ROUND(AVERAGE(VALUE(AI$3),VALUE($P57)),0),CHOOSE(IF(OR(AI$1,$R57),4,INDEX(CMB[[Res_Rare]:[Res_Rare]],MATCH(ROUND(MIN(SUM(AI$4,$O57/1000),SUM($O57,AI$4/1000)),3),CMB[[Cmb_ID]:[Cmb_ID]],0))),-1,-1,0,0)),IF(OR(AI$1,$R57),4,INDEX(CMB[[Cmb_Rare]:[Cmb_Rare]],MATCH(ROUND(MIN(SUM(AI$4,$O57/1000),SUM($O57,AI$4/1000)),3),CMB[[Cmb_ID]:[Cmb_ID]],0))),CHOOSE(AC[[M]:[M]],2,1,1,SUM(AC[[AB]:[DB]])))),""))</f>
        <v/>
      </c>
      <c r="AJ57" t="str">
        <f>IF(OR(AJ$5="",$S57=""),"",IFERROR(SUM(PRODUCT(INDEX(CMB[[BA_0O]:[BA_2O]],MATCH(ROUND(MIN(SUM(AJ$4,$O57/1000),SUM($O57,AJ$4/1000)),3),CMB[[Cmb_ID]:[Cmb_ID]],0),SUM(N(AJ$1),N($R57),1)),CHOOSE(AC[[M]:[M]],1,1,0,AC[[AB]:[AB]])),PRODUCT(INDEX(CMB[[BD_0O]:[BD_2O]],MATCH(ROUND(MIN(SUM(AJ$4,$O57/1000),SUM($O57,AJ$4/1000)),3),CMB[[Cmb_ID]:[Cmb_ID]],0),SUM(N(AJ$1),N($R57),1)),CHOOSE(AC[[M]:[M]],1,0,1,AC[[DB]:[DB]])),PRODUCT(SUM(ROUND(AVERAGE(VALUE(AJ$3),VALUE($P57)),0),CHOOSE(IF(OR(AJ$1,$R57),4,INDEX(CMB[[Res_Rare]:[Res_Rare]],MATCH(ROUND(MIN(SUM(AJ$4,$O57/1000),SUM($O57,AJ$4/1000)),3),CMB[[Cmb_ID]:[Cmb_ID]],0))),-1,-1,0,0)),IF(OR(AJ$1,$R57),4,INDEX(CMB[[Cmb_Rare]:[Cmb_Rare]],MATCH(ROUND(MIN(SUM(AJ$4,$O57/1000),SUM($O57,AJ$4/1000)),3),CMB[[Cmb_ID]:[Cmb_ID]],0))),CHOOSE(AC[[M]:[M]],2,1,1,SUM(AC[[AB]:[DB]])))),""))</f>
        <v/>
      </c>
      <c r="AK57" t="str">
        <f>IF(OR(AK$5="",$S57=""),"",IFERROR(SUM(PRODUCT(INDEX(CMB[[BA_0O]:[BA_2O]],MATCH(ROUND(MIN(SUM(AK$4,$O57/1000),SUM($O57,AK$4/1000)),3),CMB[[Cmb_ID]:[Cmb_ID]],0),SUM(N(AK$1),N($R57),1)),CHOOSE(AC[[M]:[M]],1,1,0,AC[[AB]:[AB]])),PRODUCT(INDEX(CMB[[BD_0O]:[BD_2O]],MATCH(ROUND(MIN(SUM(AK$4,$O57/1000),SUM($O57,AK$4/1000)),3),CMB[[Cmb_ID]:[Cmb_ID]],0),SUM(N(AK$1),N($R57),1)),CHOOSE(AC[[M]:[M]],1,0,1,AC[[DB]:[DB]])),PRODUCT(SUM(ROUND(AVERAGE(VALUE(AK$3),VALUE($P57)),0),CHOOSE(IF(OR(AK$1,$R57),4,INDEX(CMB[[Res_Rare]:[Res_Rare]],MATCH(ROUND(MIN(SUM(AK$4,$O57/1000),SUM($O57,AK$4/1000)),3),CMB[[Cmb_ID]:[Cmb_ID]],0))),-1,-1,0,0)),IF(OR(AK$1,$R57),4,INDEX(CMB[[Cmb_Rare]:[Cmb_Rare]],MATCH(ROUND(MIN(SUM(AK$4,$O57/1000),SUM($O57,AK$4/1000)),3),CMB[[Cmb_ID]:[Cmb_ID]],0))),CHOOSE(AC[[M]:[M]],2,1,1,SUM(AC[[AB]:[DB]])))),""))</f>
        <v/>
      </c>
      <c r="AL57" t="str">
        <f>IF(OR(AL$5="",$S57=""),"",IFERROR(SUM(PRODUCT(INDEX(CMB[[BA_0O]:[BA_2O]],MATCH(ROUND(MIN(SUM(AL$4,$O57/1000),SUM($O57,AL$4/1000)),3),CMB[[Cmb_ID]:[Cmb_ID]],0),SUM(N(AL$1),N($R57),1)),CHOOSE(AC[[M]:[M]],1,1,0,AC[[AB]:[AB]])),PRODUCT(INDEX(CMB[[BD_0O]:[BD_2O]],MATCH(ROUND(MIN(SUM(AL$4,$O57/1000),SUM($O57,AL$4/1000)),3),CMB[[Cmb_ID]:[Cmb_ID]],0),SUM(N(AL$1),N($R57),1)),CHOOSE(AC[[M]:[M]],1,0,1,AC[[DB]:[DB]])),PRODUCT(SUM(ROUND(AVERAGE(VALUE(AL$3),VALUE($P57)),0),CHOOSE(IF(OR(AL$1,$R57),4,INDEX(CMB[[Res_Rare]:[Res_Rare]],MATCH(ROUND(MIN(SUM(AL$4,$O57/1000),SUM($O57,AL$4/1000)),3),CMB[[Cmb_ID]:[Cmb_ID]],0))),-1,-1,0,0)),IF(OR(AL$1,$R57),4,INDEX(CMB[[Cmb_Rare]:[Cmb_Rare]],MATCH(ROUND(MIN(SUM(AL$4,$O57/1000),SUM($O57,AL$4/1000)),3),CMB[[Cmb_ID]:[Cmb_ID]],0))),CHOOSE(AC[[M]:[M]],2,1,1,SUM(AC[[AB]:[DB]])))),""))</f>
        <v/>
      </c>
      <c r="AM57" t="str">
        <f>IF(OR(AM$5="",$S57=""),"",IFERROR(SUM(PRODUCT(INDEX(CMB[[BA_0O]:[BA_2O]],MATCH(ROUND(MIN(SUM(AM$4,$O57/1000),SUM($O57,AM$4/1000)),3),CMB[[Cmb_ID]:[Cmb_ID]],0),SUM(N(AM$1),N($R57),1)),CHOOSE(AC[[M]:[M]],1,1,0,AC[[AB]:[AB]])),PRODUCT(INDEX(CMB[[BD_0O]:[BD_2O]],MATCH(ROUND(MIN(SUM(AM$4,$O57/1000),SUM($O57,AM$4/1000)),3),CMB[[Cmb_ID]:[Cmb_ID]],0),SUM(N(AM$1),N($R57),1)),CHOOSE(AC[[M]:[M]],1,0,1,AC[[DB]:[DB]])),PRODUCT(SUM(ROUND(AVERAGE(VALUE(AM$3),VALUE($P57)),0),CHOOSE(IF(OR(AM$1,$R57),4,INDEX(CMB[[Res_Rare]:[Res_Rare]],MATCH(ROUND(MIN(SUM(AM$4,$O57/1000),SUM($O57,AM$4/1000)),3),CMB[[Cmb_ID]:[Cmb_ID]],0))),-1,-1,0,0)),IF(OR(AM$1,$R57),4,INDEX(CMB[[Cmb_Rare]:[Cmb_Rare]],MATCH(ROUND(MIN(SUM(AM$4,$O57/1000),SUM($O57,AM$4/1000)),3),CMB[[Cmb_ID]:[Cmb_ID]],0))),CHOOSE(AC[[M]:[M]],2,1,1,SUM(AC[[AB]:[DB]])))),""))</f>
        <v/>
      </c>
      <c r="AN57" t="str">
        <f>IF(OR(AN$5="",$S57=""),"",IFERROR(SUM(PRODUCT(INDEX(CMB[[BA_0O]:[BA_2O]],MATCH(ROUND(MIN(SUM(AN$4,$O57/1000),SUM($O57,AN$4/1000)),3),CMB[[Cmb_ID]:[Cmb_ID]],0),SUM(N(AN$1),N($R57),1)),CHOOSE(AC[[M]:[M]],1,1,0,AC[[AB]:[AB]])),PRODUCT(INDEX(CMB[[BD_0O]:[BD_2O]],MATCH(ROUND(MIN(SUM(AN$4,$O57/1000),SUM($O57,AN$4/1000)),3),CMB[[Cmb_ID]:[Cmb_ID]],0),SUM(N(AN$1),N($R57),1)),CHOOSE(AC[[M]:[M]],1,0,1,AC[[DB]:[DB]])),PRODUCT(SUM(ROUND(AVERAGE(VALUE(AN$3),VALUE($P57)),0),CHOOSE(IF(OR(AN$1,$R57),4,INDEX(CMB[[Res_Rare]:[Res_Rare]],MATCH(ROUND(MIN(SUM(AN$4,$O57/1000),SUM($O57,AN$4/1000)),3),CMB[[Cmb_ID]:[Cmb_ID]],0))),-1,-1,0,0)),IF(OR(AN$1,$R57),4,INDEX(CMB[[Cmb_Rare]:[Cmb_Rare]],MATCH(ROUND(MIN(SUM(AN$4,$O57/1000),SUM($O57,AN$4/1000)),3),CMB[[Cmb_ID]:[Cmb_ID]],0))),CHOOSE(AC[[M]:[M]],2,1,1,SUM(AC[[AB]:[DB]])))),""))</f>
        <v/>
      </c>
      <c r="AO57" t="str">
        <f>IF(OR(AO$5="",$S57=""),"",IFERROR(SUM(PRODUCT(INDEX(CMB[[BA_0O]:[BA_2O]],MATCH(ROUND(MIN(SUM(AO$4,$O57/1000),SUM($O57,AO$4/1000)),3),CMB[[Cmb_ID]:[Cmb_ID]],0),SUM(N(AO$1),N($R57),1)),CHOOSE(AC[[M]:[M]],1,1,0,AC[[AB]:[AB]])),PRODUCT(INDEX(CMB[[BD_0O]:[BD_2O]],MATCH(ROUND(MIN(SUM(AO$4,$O57/1000),SUM($O57,AO$4/1000)),3),CMB[[Cmb_ID]:[Cmb_ID]],0),SUM(N(AO$1),N($R57),1)),CHOOSE(AC[[M]:[M]],1,0,1,AC[[DB]:[DB]])),PRODUCT(SUM(ROUND(AVERAGE(VALUE(AO$3),VALUE($P57)),0),CHOOSE(IF(OR(AO$1,$R57),4,INDEX(CMB[[Res_Rare]:[Res_Rare]],MATCH(ROUND(MIN(SUM(AO$4,$O57/1000),SUM($O57,AO$4/1000)),3),CMB[[Cmb_ID]:[Cmb_ID]],0))),-1,-1,0,0)),IF(OR(AO$1,$R57),4,INDEX(CMB[[Cmb_Rare]:[Cmb_Rare]],MATCH(ROUND(MIN(SUM(AO$4,$O57/1000),SUM($O57,AO$4/1000)),3),CMB[[Cmb_ID]:[Cmb_ID]],0))),CHOOSE(AC[[M]:[M]],2,1,1,SUM(AC[[AB]:[DB]])))),""))</f>
        <v/>
      </c>
      <c r="AP57" t="str">
        <f>IF(OR(AP$5="",$S57=""),"",IFERROR(SUM(PRODUCT(INDEX(CMB[[BA_0O]:[BA_2O]],MATCH(ROUND(MIN(SUM(AP$4,$O57/1000),SUM($O57,AP$4/1000)),3),CMB[[Cmb_ID]:[Cmb_ID]],0),SUM(N(AP$1),N($R57),1)),CHOOSE(AC[[M]:[M]],1,1,0,AC[[AB]:[AB]])),PRODUCT(INDEX(CMB[[BD_0O]:[BD_2O]],MATCH(ROUND(MIN(SUM(AP$4,$O57/1000),SUM($O57,AP$4/1000)),3),CMB[[Cmb_ID]:[Cmb_ID]],0),SUM(N(AP$1),N($R57),1)),CHOOSE(AC[[M]:[M]],1,0,1,AC[[DB]:[DB]])),PRODUCT(SUM(ROUND(AVERAGE(VALUE(AP$3),VALUE($P57)),0),CHOOSE(IF(OR(AP$1,$R57),4,INDEX(CMB[[Res_Rare]:[Res_Rare]],MATCH(ROUND(MIN(SUM(AP$4,$O57/1000),SUM($O57,AP$4/1000)),3),CMB[[Cmb_ID]:[Cmb_ID]],0))),-1,-1,0,0)),IF(OR(AP$1,$R57),4,INDEX(CMB[[Cmb_Rare]:[Cmb_Rare]],MATCH(ROUND(MIN(SUM(AP$4,$O57/1000),SUM($O57,AP$4/1000)),3),CMB[[Cmb_ID]:[Cmb_ID]],0))),CHOOSE(AC[[M]:[M]],2,1,1,SUM(AC[[AB]:[DB]])))),""))</f>
        <v/>
      </c>
      <c r="AQ57" t="str">
        <f>IF(OR(AQ$5="",$S57=""),"",IFERROR(SUM(PRODUCT(INDEX(CMB[[BA_0O]:[BA_2O]],MATCH(ROUND(MIN(SUM(AQ$4,$O57/1000),SUM($O57,AQ$4/1000)),3),CMB[[Cmb_ID]:[Cmb_ID]],0),SUM(N(AQ$1),N($R57),1)),CHOOSE(AC[[M]:[M]],1,1,0,AC[[AB]:[AB]])),PRODUCT(INDEX(CMB[[BD_0O]:[BD_2O]],MATCH(ROUND(MIN(SUM(AQ$4,$O57/1000),SUM($O57,AQ$4/1000)),3),CMB[[Cmb_ID]:[Cmb_ID]],0),SUM(N(AQ$1),N($R57),1)),CHOOSE(AC[[M]:[M]],1,0,1,AC[[DB]:[DB]])),PRODUCT(SUM(ROUND(AVERAGE(VALUE(AQ$3),VALUE($P57)),0),CHOOSE(IF(OR(AQ$1,$R57),4,INDEX(CMB[[Res_Rare]:[Res_Rare]],MATCH(ROUND(MIN(SUM(AQ$4,$O57/1000),SUM($O57,AQ$4/1000)),3),CMB[[Cmb_ID]:[Cmb_ID]],0))),-1,-1,0,0)),IF(OR(AQ$1,$R57),4,INDEX(CMB[[Cmb_Rare]:[Cmb_Rare]],MATCH(ROUND(MIN(SUM(AQ$4,$O57/1000),SUM($O57,AQ$4/1000)),3),CMB[[Cmb_ID]:[Cmb_ID]],0))),CHOOSE(AC[[M]:[M]],2,1,1,SUM(AC[[AB]:[DB]])))),""))</f>
        <v/>
      </c>
      <c r="AR57" t="str">
        <f>IF(OR(AR$5="",$S57=""),"",IFERROR(SUM(PRODUCT(INDEX(CMB[[BA_0O]:[BA_2O]],MATCH(ROUND(MIN(SUM(AR$4,$O57/1000),SUM($O57,AR$4/1000)),3),CMB[[Cmb_ID]:[Cmb_ID]],0),SUM(N(AR$1),N($R57),1)),CHOOSE(AC[[M]:[M]],1,1,0,AC[[AB]:[AB]])),PRODUCT(INDEX(CMB[[BD_0O]:[BD_2O]],MATCH(ROUND(MIN(SUM(AR$4,$O57/1000),SUM($O57,AR$4/1000)),3),CMB[[Cmb_ID]:[Cmb_ID]],0),SUM(N(AR$1),N($R57),1)),CHOOSE(AC[[M]:[M]],1,0,1,AC[[DB]:[DB]])),PRODUCT(SUM(ROUND(AVERAGE(VALUE(AR$3),VALUE($P57)),0),CHOOSE(IF(OR(AR$1,$R57),4,INDEX(CMB[[Res_Rare]:[Res_Rare]],MATCH(ROUND(MIN(SUM(AR$4,$O57/1000),SUM($O57,AR$4/1000)),3),CMB[[Cmb_ID]:[Cmb_ID]],0))),-1,-1,0,0)),IF(OR(AR$1,$R57),4,INDEX(CMB[[Cmb_Rare]:[Cmb_Rare]],MATCH(ROUND(MIN(SUM(AR$4,$O57/1000),SUM($O57,AR$4/1000)),3),CMB[[Cmb_ID]:[Cmb_ID]],0))),CHOOSE(AC[[M]:[M]],2,1,1,SUM(AC[[AB]:[DB]])))),""))</f>
        <v/>
      </c>
      <c r="AS57" t="str">
        <f>IF(OR(AS$5="",$S57=""),"",IFERROR(SUM(PRODUCT(INDEX(CMB[[BA_0O]:[BA_2O]],MATCH(ROUND(MIN(SUM(AS$4,$O57/1000),SUM($O57,AS$4/1000)),3),CMB[[Cmb_ID]:[Cmb_ID]],0),SUM(N(AS$1),N($R57),1)),CHOOSE(AC[[M]:[M]],1,1,0,AC[[AB]:[AB]])),PRODUCT(INDEX(CMB[[BD_0O]:[BD_2O]],MATCH(ROUND(MIN(SUM(AS$4,$O57/1000),SUM($O57,AS$4/1000)),3),CMB[[Cmb_ID]:[Cmb_ID]],0),SUM(N(AS$1),N($R57),1)),CHOOSE(AC[[M]:[M]],1,0,1,AC[[DB]:[DB]])),PRODUCT(SUM(ROUND(AVERAGE(VALUE(AS$3),VALUE($P57)),0),CHOOSE(IF(OR(AS$1,$R57),4,INDEX(CMB[[Res_Rare]:[Res_Rare]],MATCH(ROUND(MIN(SUM(AS$4,$O57/1000),SUM($O57,AS$4/1000)),3),CMB[[Cmb_ID]:[Cmb_ID]],0))),-1,-1,0,0)),IF(OR(AS$1,$R57),4,INDEX(CMB[[Cmb_Rare]:[Cmb_Rare]],MATCH(ROUND(MIN(SUM(AS$4,$O57/1000),SUM($O57,AS$4/1000)),3),CMB[[Cmb_ID]:[Cmb_ID]],0))),CHOOSE(AC[[M]:[M]],2,1,1,SUM(AC[[AB]:[DB]])))),""))</f>
        <v/>
      </c>
      <c r="AT57" t="str">
        <f>IF(OR(AT$5="",$S57=""),"",IFERROR(SUM(PRODUCT(INDEX(CMB[[BA_0O]:[BA_2O]],MATCH(ROUND(MIN(SUM(AT$4,$O57/1000),SUM($O57,AT$4/1000)),3),CMB[[Cmb_ID]:[Cmb_ID]],0),SUM(N(AT$1),N($R57),1)),CHOOSE(AC[[M]:[M]],1,1,0,AC[[AB]:[AB]])),PRODUCT(INDEX(CMB[[BD_0O]:[BD_2O]],MATCH(ROUND(MIN(SUM(AT$4,$O57/1000),SUM($O57,AT$4/1000)),3),CMB[[Cmb_ID]:[Cmb_ID]],0),SUM(N(AT$1),N($R57),1)),CHOOSE(AC[[M]:[M]],1,0,1,AC[[DB]:[DB]])),PRODUCT(SUM(ROUND(AVERAGE(VALUE(AT$3),VALUE($P57)),0),CHOOSE(IF(OR(AT$1,$R57),4,INDEX(CMB[[Res_Rare]:[Res_Rare]],MATCH(ROUND(MIN(SUM(AT$4,$O57/1000),SUM($O57,AT$4/1000)),3),CMB[[Cmb_ID]:[Cmb_ID]],0))),-1,-1,0,0)),IF(OR(AT$1,$R57),4,INDEX(CMB[[Cmb_Rare]:[Cmb_Rare]],MATCH(ROUND(MIN(SUM(AT$4,$O57/1000),SUM($O57,AT$4/1000)),3),CMB[[Cmb_ID]:[Cmb_ID]],0))),CHOOSE(AC[[M]:[M]],2,1,1,SUM(AC[[AB]:[DB]])))),""))</f>
        <v/>
      </c>
      <c r="AU57" t="str">
        <f>IF(OR(AU$5="",$S57=""),"",IFERROR(SUM(PRODUCT(INDEX(CMB[[BA_0O]:[BA_2O]],MATCH(ROUND(MIN(SUM(AU$4,$O57/1000),SUM($O57,AU$4/1000)),3),CMB[[Cmb_ID]:[Cmb_ID]],0),SUM(N(AU$1),N($R57),1)),CHOOSE(AC[[M]:[M]],1,1,0,AC[[AB]:[AB]])),PRODUCT(INDEX(CMB[[BD_0O]:[BD_2O]],MATCH(ROUND(MIN(SUM(AU$4,$O57/1000),SUM($O57,AU$4/1000)),3),CMB[[Cmb_ID]:[Cmb_ID]],0),SUM(N(AU$1),N($R57),1)),CHOOSE(AC[[M]:[M]],1,0,1,AC[[DB]:[DB]])),PRODUCT(SUM(ROUND(AVERAGE(VALUE(AU$3),VALUE($P57)),0),CHOOSE(IF(OR(AU$1,$R57),4,INDEX(CMB[[Res_Rare]:[Res_Rare]],MATCH(ROUND(MIN(SUM(AU$4,$O57/1000),SUM($O57,AU$4/1000)),3),CMB[[Cmb_ID]:[Cmb_ID]],0))),-1,-1,0,0)),IF(OR(AU$1,$R57),4,INDEX(CMB[[Cmb_Rare]:[Cmb_Rare]],MATCH(ROUND(MIN(SUM(AU$4,$O57/1000),SUM($O57,AU$4/1000)),3),CMB[[Cmb_ID]:[Cmb_ID]],0))),CHOOSE(AC[[M]:[M]],2,1,1,SUM(AC[[AB]:[DB]])))),""))</f>
        <v/>
      </c>
      <c r="AV57" t="str">
        <f>IF(OR(AV$5="",$S57=""),"",IFERROR(SUM(PRODUCT(INDEX(CMB[[BA_0O]:[BA_2O]],MATCH(ROUND(MIN(SUM(AV$4,$O57/1000),SUM($O57,AV$4/1000)),3),CMB[[Cmb_ID]:[Cmb_ID]],0),SUM(N(AV$1),N($R57),1)),CHOOSE(AC[[M]:[M]],1,1,0,AC[[AB]:[AB]])),PRODUCT(INDEX(CMB[[BD_0O]:[BD_2O]],MATCH(ROUND(MIN(SUM(AV$4,$O57/1000),SUM($O57,AV$4/1000)),3),CMB[[Cmb_ID]:[Cmb_ID]],0),SUM(N(AV$1),N($R57),1)),CHOOSE(AC[[M]:[M]],1,0,1,AC[[DB]:[DB]])),PRODUCT(SUM(ROUND(AVERAGE(VALUE(AV$3),VALUE($P57)),0),CHOOSE(IF(OR(AV$1,$R57),4,INDEX(CMB[[Res_Rare]:[Res_Rare]],MATCH(ROUND(MIN(SUM(AV$4,$O57/1000),SUM($O57,AV$4/1000)),3),CMB[[Cmb_ID]:[Cmb_ID]],0))),-1,-1,0,0)),IF(OR(AV$1,$R57),4,INDEX(CMB[[Cmb_Rare]:[Cmb_Rare]],MATCH(ROUND(MIN(SUM(AV$4,$O57/1000),SUM($O57,AV$4/1000)),3),CMB[[Cmb_ID]:[Cmb_ID]],0))),CHOOSE(AC[[M]:[M]],2,1,1,SUM(AC[[AB]:[DB]])))),""))</f>
        <v/>
      </c>
      <c r="AW57" t="str">
        <f>IF(OR(AW$5="",$S57=""),"",IFERROR(SUM(PRODUCT(INDEX(CMB[[BA_0O]:[BA_2O]],MATCH(ROUND(MIN(SUM(AW$4,$O57/1000),SUM($O57,AW$4/1000)),3),CMB[[Cmb_ID]:[Cmb_ID]],0),SUM(N(AW$1),N($R57),1)),CHOOSE(AC[[M]:[M]],1,1,0,AC[[AB]:[AB]])),PRODUCT(INDEX(CMB[[BD_0O]:[BD_2O]],MATCH(ROUND(MIN(SUM(AW$4,$O57/1000),SUM($O57,AW$4/1000)),3),CMB[[Cmb_ID]:[Cmb_ID]],0),SUM(N(AW$1),N($R57),1)),CHOOSE(AC[[M]:[M]],1,0,1,AC[[DB]:[DB]])),PRODUCT(SUM(ROUND(AVERAGE(VALUE(AW$3),VALUE($P57)),0),CHOOSE(IF(OR(AW$1,$R57),4,INDEX(CMB[[Res_Rare]:[Res_Rare]],MATCH(ROUND(MIN(SUM(AW$4,$O57/1000),SUM($O57,AW$4/1000)),3),CMB[[Cmb_ID]:[Cmb_ID]],0))),-1,-1,0,0)),IF(OR(AW$1,$R57),4,INDEX(CMB[[Cmb_Rare]:[Cmb_Rare]],MATCH(ROUND(MIN(SUM(AW$4,$O57/1000),SUM($O57,AW$4/1000)),3),CMB[[Cmb_ID]:[Cmb_ID]],0))),CHOOSE(AC[[M]:[M]],2,1,1,SUM(AC[[AB]:[DB]])))),""))</f>
        <v/>
      </c>
      <c r="AX57" t="str">
        <f>IF(OR(AX$5="",$S57=""),"",IFERROR(SUM(PRODUCT(INDEX(CMB[[BA_0O]:[BA_2O]],MATCH(ROUND(MIN(SUM(AX$4,$O57/1000),SUM($O57,AX$4/1000)),3),CMB[[Cmb_ID]:[Cmb_ID]],0),SUM(N(AX$1),N($R57),1)),CHOOSE(AC[[M]:[M]],1,1,0,AC[[AB]:[AB]])),PRODUCT(INDEX(CMB[[BD_0O]:[BD_2O]],MATCH(ROUND(MIN(SUM(AX$4,$O57/1000),SUM($O57,AX$4/1000)),3),CMB[[Cmb_ID]:[Cmb_ID]],0),SUM(N(AX$1),N($R57),1)),CHOOSE(AC[[M]:[M]],1,0,1,AC[[DB]:[DB]])),PRODUCT(SUM(ROUND(AVERAGE(VALUE(AX$3),VALUE($P57)),0),CHOOSE(IF(OR(AX$1,$R57),4,INDEX(CMB[[Res_Rare]:[Res_Rare]],MATCH(ROUND(MIN(SUM(AX$4,$O57/1000),SUM($O57,AX$4/1000)),3),CMB[[Cmb_ID]:[Cmb_ID]],0))),-1,-1,0,0)),IF(OR(AX$1,$R57),4,INDEX(CMB[[Cmb_Rare]:[Cmb_Rare]],MATCH(ROUND(MIN(SUM(AX$4,$O57/1000),SUM($O57,AX$4/1000)),3),CMB[[Cmb_ID]:[Cmb_ID]],0))),CHOOSE(AC[[M]:[M]],2,1,1,SUM(AC[[AB]:[DB]])))),""))</f>
        <v/>
      </c>
      <c r="AY57" t="str">
        <f>IF(OR(AY$5="",$S57=""),"",IFERROR(SUM(PRODUCT(INDEX(CMB[[BA_0O]:[BA_2O]],MATCH(ROUND(MIN(SUM(AY$4,$O57/1000),SUM($O57,AY$4/1000)),3),CMB[[Cmb_ID]:[Cmb_ID]],0),SUM(N(AY$1),N($R57),1)),CHOOSE(AC[[M]:[M]],1,1,0,AC[[AB]:[AB]])),PRODUCT(INDEX(CMB[[BD_0O]:[BD_2O]],MATCH(ROUND(MIN(SUM(AY$4,$O57/1000),SUM($O57,AY$4/1000)),3),CMB[[Cmb_ID]:[Cmb_ID]],0),SUM(N(AY$1),N($R57),1)),CHOOSE(AC[[M]:[M]],1,0,1,AC[[DB]:[DB]])),PRODUCT(SUM(ROUND(AVERAGE(VALUE(AY$3),VALUE($P57)),0),CHOOSE(IF(OR(AY$1,$R57),4,INDEX(CMB[[Res_Rare]:[Res_Rare]],MATCH(ROUND(MIN(SUM(AY$4,$O57/1000),SUM($O57,AY$4/1000)),3),CMB[[Cmb_ID]:[Cmb_ID]],0))),-1,-1,0,0)),IF(OR(AY$1,$R57),4,INDEX(CMB[[Cmb_Rare]:[Cmb_Rare]],MATCH(ROUND(MIN(SUM(AY$4,$O57/1000),SUM($O57,AY$4/1000)),3),CMB[[Cmb_ID]:[Cmb_ID]],0))),CHOOSE(AC[[M]:[M]],2,1,1,SUM(AC[[AB]:[DB]])))),""))</f>
        <v/>
      </c>
      <c r="AZ57" t="str">
        <f>IF(OR(AZ$5="",$S57=""),"",IFERROR(SUM(PRODUCT(INDEX(CMB[[BA_0O]:[BA_2O]],MATCH(ROUND(MIN(SUM(AZ$4,$O57/1000),SUM($O57,AZ$4/1000)),3),CMB[[Cmb_ID]:[Cmb_ID]],0),SUM(N(AZ$1),N($R57),1)),CHOOSE(AC[[M]:[M]],1,1,0,AC[[AB]:[AB]])),PRODUCT(INDEX(CMB[[BD_0O]:[BD_2O]],MATCH(ROUND(MIN(SUM(AZ$4,$O57/1000),SUM($O57,AZ$4/1000)),3),CMB[[Cmb_ID]:[Cmb_ID]],0),SUM(N(AZ$1),N($R57),1)),CHOOSE(AC[[M]:[M]],1,0,1,AC[[DB]:[DB]])),PRODUCT(SUM(ROUND(AVERAGE(VALUE(AZ$3),VALUE($P57)),0),CHOOSE(IF(OR(AZ$1,$R57),4,INDEX(CMB[[Res_Rare]:[Res_Rare]],MATCH(ROUND(MIN(SUM(AZ$4,$O57/1000),SUM($O57,AZ$4/1000)),3),CMB[[Cmb_ID]:[Cmb_ID]],0))),-1,-1,0,0)),IF(OR(AZ$1,$R57),4,INDEX(CMB[[Cmb_Rare]:[Cmb_Rare]],MATCH(ROUND(MIN(SUM(AZ$4,$O57/1000),SUM($O57,AZ$4/1000)),3),CMB[[Cmb_ID]:[Cmb_ID]],0))),CHOOSE(AC[[M]:[M]],2,1,1,SUM(AC[[AB]:[DB]])))),""))</f>
        <v/>
      </c>
      <c r="BA57" t="str">
        <f>IF(OR(BA$5="",$S57=""),"",IFERROR(SUM(PRODUCT(INDEX(CMB[[BA_0O]:[BA_2O]],MATCH(ROUND(MIN(SUM(BA$4,$O57/1000),SUM($O57,BA$4/1000)),3),CMB[[Cmb_ID]:[Cmb_ID]],0),SUM(N(BA$1),N($R57),1)),CHOOSE(AC[[M]:[M]],1,1,0,AC[[AB]:[AB]])),PRODUCT(INDEX(CMB[[BD_0O]:[BD_2O]],MATCH(ROUND(MIN(SUM(BA$4,$O57/1000),SUM($O57,BA$4/1000)),3),CMB[[Cmb_ID]:[Cmb_ID]],0),SUM(N(BA$1),N($R57),1)),CHOOSE(AC[[M]:[M]],1,0,1,AC[[DB]:[DB]])),PRODUCT(SUM(ROUND(AVERAGE(VALUE(BA$3),VALUE($P57)),0),CHOOSE(IF(OR(BA$1,$R57),4,INDEX(CMB[[Res_Rare]:[Res_Rare]],MATCH(ROUND(MIN(SUM(BA$4,$O57/1000),SUM($O57,BA$4/1000)),3),CMB[[Cmb_ID]:[Cmb_ID]],0))),-1,-1,0,0)),IF(OR(BA$1,$R57),4,INDEX(CMB[[Cmb_Rare]:[Cmb_Rare]],MATCH(ROUND(MIN(SUM(BA$4,$O57/1000),SUM($O57,BA$4/1000)),3),CMB[[Cmb_ID]:[Cmb_ID]],0))),CHOOSE(AC[[M]:[M]],2,1,1,SUM(AC[[AB]:[DB]])))),""))</f>
        <v/>
      </c>
      <c r="BB57" t="str">
        <f>IF(OR(BB$5="",$S57=""),"",IFERROR(SUM(PRODUCT(INDEX(CMB[[BA_0O]:[BA_2O]],MATCH(ROUND(MIN(SUM(BB$4,$O57/1000),SUM($O57,BB$4/1000)),3),CMB[[Cmb_ID]:[Cmb_ID]],0),SUM(N(BB$1),N($R57),1)),CHOOSE(AC[[M]:[M]],1,1,0,AC[[AB]:[AB]])),PRODUCT(INDEX(CMB[[BD_0O]:[BD_2O]],MATCH(ROUND(MIN(SUM(BB$4,$O57/1000),SUM($O57,BB$4/1000)),3),CMB[[Cmb_ID]:[Cmb_ID]],0),SUM(N(BB$1),N($R57),1)),CHOOSE(AC[[M]:[M]],1,0,1,AC[[DB]:[DB]])),PRODUCT(SUM(ROUND(AVERAGE(VALUE(BB$3),VALUE($P57)),0),CHOOSE(IF(OR(BB$1,$R57),4,INDEX(CMB[[Res_Rare]:[Res_Rare]],MATCH(ROUND(MIN(SUM(BB$4,$O57/1000),SUM($O57,BB$4/1000)),3),CMB[[Cmb_ID]:[Cmb_ID]],0))),-1,-1,0,0)),IF(OR(BB$1,$R57),4,INDEX(CMB[[Cmb_Rare]:[Cmb_Rare]],MATCH(ROUND(MIN(SUM(BB$4,$O57/1000),SUM($O57,BB$4/1000)),3),CMB[[Cmb_ID]:[Cmb_ID]],0))),CHOOSE(AC[[M]:[M]],2,1,1,SUM(AC[[AB]:[DB]])))),""))</f>
        <v/>
      </c>
      <c r="BC57" t="str">
        <f>IF(OR(BC$5="",$S57=""),"",IFERROR(SUM(PRODUCT(INDEX(CMB[[BA_0O]:[BA_2O]],MATCH(ROUND(MIN(SUM(BC$4,$O57/1000),SUM($O57,BC$4/1000)),3),CMB[[Cmb_ID]:[Cmb_ID]],0),SUM(N(BC$1),N($R57),1)),CHOOSE(AC[[M]:[M]],1,1,0,AC[[AB]:[AB]])),PRODUCT(INDEX(CMB[[BD_0O]:[BD_2O]],MATCH(ROUND(MIN(SUM(BC$4,$O57/1000),SUM($O57,BC$4/1000)),3),CMB[[Cmb_ID]:[Cmb_ID]],0),SUM(N(BC$1),N($R57),1)),CHOOSE(AC[[M]:[M]],1,0,1,AC[[DB]:[DB]])),PRODUCT(SUM(ROUND(AVERAGE(VALUE(BC$3),VALUE($P57)),0),CHOOSE(IF(OR(BC$1,$R57),4,INDEX(CMB[[Res_Rare]:[Res_Rare]],MATCH(ROUND(MIN(SUM(BC$4,$O57/1000),SUM($O57,BC$4/1000)),3),CMB[[Cmb_ID]:[Cmb_ID]],0))),-1,-1,0,0)),IF(OR(BC$1,$R57),4,INDEX(CMB[[Cmb_Rare]:[Cmb_Rare]],MATCH(ROUND(MIN(SUM(BC$4,$O57/1000),SUM($O57,BC$4/1000)),3),CMB[[Cmb_ID]:[Cmb_ID]],0))),CHOOSE(AC[[M]:[M]],2,1,1,SUM(AC[[AB]:[DB]])))),""))</f>
        <v/>
      </c>
      <c r="BD57" t="str">
        <f>IF(OR(BD$5="",$S57=""),"",IFERROR(SUM(PRODUCT(INDEX(CMB[[BA_0O]:[BA_2O]],MATCH(ROUND(MIN(SUM(BD$4,$O57/1000),SUM($O57,BD$4/1000)),3),CMB[[Cmb_ID]:[Cmb_ID]],0),SUM(N(BD$1),N($R57),1)),CHOOSE(AC[[M]:[M]],1,1,0,AC[[AB]:[AB]])),PRODUCT(INDEX(CMB[[BD_0O]:[BD_2O]],MATCH(ROUND(MIN(SUM(BD$4,$O57/1000),SUM($O57,BD$4/1000)),3),CMB[[Cmb_ID]:[Cmb_ID]],0),SUM(N(BD$1),N($R57),1)),CHOOSE(AC[[M]:[M]],1,0,1,AC[[DB]:[DB]])),PRODUCT(SUM(ROUND(AVERAGE(VALUE(BD$3),VALUE($P57)),0),CHOOSE(IF(OR(BD$1,$R57),4,INDEX(CMB[[Res_Rare]:[Res_Rare]],MATCH(ROUND(MIN(SUM(BD$4,$O57/1000),SUM($O57,BD$4/1000)),3),CMB[[Cmb_ID]:[Cmb_ID]],0))),-1,-1,0,0)),IF(OR(BD$1,$R57),4,INDEX(CMB[[Cmb_Rare]:[Cmb_Rare]],MATCH(ROUND(MIN(SUM(BD$4,$O57/1000),SUM($O57,BD$4/1000)),3),CMB[[Cmb_ID]:[Cmb_ID]],0))),CHOOSE(AC[[M]:[M]],2,1,1,SUM(AC[[AB]:[DB]])))),""))</f>
        <v/>
      </c>
      <c r="BE57" t="str">
        <f>IF(OR(BE$5="",$S57=""),"",IFERROR(SUM(PRODUCT(INDEX(CMB[[BA_0O]:[BA_2O]],MATCH(ROUND(MIN(SUM(BE$4,$O57/1000),SUM($O57,BE$4/1000)),3),CMB[[Cmb_ID]:[Cmb_ID]],0),SUM(N(BE$1),N($R57),1)),CHOOSE(AC[[M]:[M]],1,1,0,AC[[AB]:[AB]])),PRODUCT(INDEX(CMB[[BD_0O]:[BD_2O]],MATCH(ROUND(MIN(SUM(BE$4,$O57/1000),SUM($O57,BE$4/1000)),3),CMB[[Cmb_ID]:[Cmb_ID]],0),SUM(N(BE$1),N($R57),1)),CHOOSE(AC[[M]:[M]],1,0,1,AC[[DB]:[DB]])),PRODUCT(SUM(ROUND(AVERAGE(VALUE(BE$3),VALUE($P57)),0),CHOOSE(IF(OR(BE$1,$R57),4,INDEX(CMB[[Res_Rare]:[Res_Rare]],MATCH(ROUND(MIN(SUM(BE$4,$O57/1000),SUM($O57,BE$4/1000)),3),CMB[[Cmb_ID]:[Cmb_ID]],0))),-1,-1,0,0)),IF(OR(BE$1,$R57),4,INDEX(CMB[[Cmb_Rare]:[Cmb_Rare]],MATCH(ROUND(MIN(SUM(BE$4,$O57/1000),SUM($O57,BE$4/1000)),3),CMB[[Cmb_ID]:[Cmb_ID]],0))),CHOOSE(AC[[M]:[M]],2,1,1,SUM(AC[[AB]:[DB]])))),""))</f>
        <v/>
      </c>
      <c r="BF57" t="str">
        <f>IF(OR(BF$5="",$S57=""),"",IFERROR(SUM(PRODUCT(INDEX(CMB[[BA_0O]:[BA_2O]],MATCH(ROUND(MIN(SUM(BF$4,$O57/1000),SUM($O57,BF$4/1000)),3),CMB[[Cmb_ID]:[Cmb_ID]],0),SUM(N(BF$1),N($R57),1)),CHOOSE(AC[[M]:[M]],1,1,0,AC[[AB]:[AB]])),PRODUCT(INDEX(CMB[[BD_0O]:[BD_2O]],MATCH(ROUND(MIN(SUM(BF$4,$O57/1000),SUM($O57,BF$4/1000)),3),CMB[[Cmb_ID]:[Cmb_ID]],0),SUM(N(BF$1),N($R57),1)),CHOOSE(AC[[M]:[M]],1,0,1,AC[[DB]:[DB]])),PRODUCT(SUM(ROUND(AVERAGE(VALUE(BF$3),VALUE($P57)),0),CHOOSE(IF(OR(BF$1,$R57),4,INDEX(CMB[[Res_Rare]:[Res_Rare]],MATCH(ROUND(MIN(SUM(BF$4,$O57/1000),SUM($O57,BF$4/1000)),3),CMB[[Cmb_ID]:[Cmb_ID]],0))),-1,-1,0,0)),IF(OR(BF$1,$R57),4,INDEX(CMB[[Cmb_Rare]:[Cmb_Rare]],MATCH(ROUND(MIN(SUM(BF$4,$O57/1000),SUM($O57,BF$4/1000)),3),CMB[[Cmb_ID]:[Cmb_ID]],0))),CHOOSE(AC[[M]:[M]],2,1,1,SUM(AC[[AB]:[DB]])))),""))</f>
        <v/>
      </c>
      <c r="BG57" t="str">
        <f>IF(OR(BG$5="",$S57=""),"",IFERROR(SUM(PRODUCT(INDEX(CMB[[BA_0O]:[BA_2O]],MATCH(ROUND(MIN(SUM(BG$4,$O57/1000),SUM($O57,BG$4/1000)),3),CMB[[Cmb_ID]:[Cmb_ID]],0),SUM(N(BG$1),N($R57),1)),CHOOSE(AC[[M]:[M]],1,1,0,AC[[AB]:[AB]])),PRODUCT(INDEX(CMB[[BD_0O]:[BD_2O]],MATCH(ROUND(MIN(SUM(BG$4,$O57/1000),SUM($O57,BG$4/1000)),3),CMB[[Cmb_ID]:[Cmb_ID]],0),SUM(N(BG$1),N($R57),1)),CHOOSE(AC[[M]:[M]],1,0,1,AC[[DB]:[DB]])),PRODUCT(SUM(ROUND(AVERAGE(VALUE(BG$3),VALUE($P57)),0),CHOOSE(IF(OR(BG$1,$R57),4,INDEX(CMB[[Res_Rare]:[Res_Rare]],MATCH(ROUND(MIN(SUM(BG$4,$O57/1000),SUM($O57,BG$4/1000)),3),CMB[[Cmb_ID]:[Cmb_ID]],0))),-1,-1,0,0)),IF(OR(BG$1,$R57),4,INDEX(CMB[[Cmb_Rare]:[Cmb_Rare]],MATCH(ROUND(MIN(SUM(BG$4,$O57/1000),SUM($O57,BG$4/1000)),3),CMB[[Cmb_ID]:[Cmb_ID]],0))),CHOOSE(AC[[M]:[M]],2,1,1,SUM(AC[[AB]:[DB]])))),""))</f>
        <v/>
      </c>
      <c r="BH57" t="str">
        <f>IF(OR(BH$5="",$S57=""),"",IFERROR(SUM(PRODUCT(INDEX(CMB[[BA_0O]:[BA_2O]],MATCH(ROUND(MIN(SUM(BH$4,$O57/1000),SUM($O57,BH$4/1000)),3),CMB[[Cmb_ID]:[Cmb_ID]],0),SUM(N(BH$1),N($R57),1)),CHOOSE(AC[[M]:[M]],1,1,0,AC[[AB]:[AB]])),PRODUCT(INDEX(CMB[[BD_0O]:[BD_2O]],MATCH(ROUND(MIN(SUM(BH$4,$O57/1000),SUM($O57,BH$4/1000)),3),CMB[[Cmb_ID]:[Cmb_ID]],0),SUM(N(BH$1),N($R57),1)),CHOOSE(AC[[M]:[M]],1,0,1,AC[[DB]:[DB]])),PRODUCT(SUM(ROUND(AVERAGE(VALUE(BH$3),VALUE($P57)),0),CHOOSE(IF(OR(BH$1,$R57),4,INDEX(CMB[[Res_Rare]:[Res_Rare]],MATCH(ROUND(MIN(SUM(BH$4,$O57/1000),SUM($O57,BH$4/1000)),3),CMB[[Cmb_ID]:[Cmb_ID]],0))),-1,-1,0,0)),IF(OR(BH$1,$R57),4,INDEX(CMB[[Cmb_Rare]:[Cmb_Rare]],MATCH(ROUND(MIN(SUM(BH$4,$O57/1000),SUM($O57,BH$4/1000)),3),CMB[[Cmb_ID]:[Cmb_ID]],0))),CHOOSE(AC[[M]:[M]],2,1,1,SUM(AC[[AB]:[DB]])))),""))</f>
        <v/>
      </c>
      <c r="BI57" t="str">
        <f>IF(OR(BI$5="",$S57=""),"",IFERROR(SUM(PRODUCT(INDEX(CMB[[BA_0O]:[BA_2O]],MATCH(ROUND(MIN(SUM(BI$4,$O57/1000),SUM($O57,BI$4/1000)),3),CMB[[Cmb_ID]:[Cmb_ID]],0),SUM(N(BI$1),N($R57),1)),CHOOSE(AC[[M]:[M]],1,1,0,AC[[AB]:[AB]])),PRODUCT(INDEX(CMB[[BD_0O]:[BD_2O]],MATCH(ROUND(MIN(SUM(BI$4,$O57/1000),SUM($O57,BI$4/1000)),3),CMB[[Cmb_ID]:[Cmb_ID]],0),SUM(N(BI$1),N($R57),1)),CHOOSE(AC[[M]:[M]],1,0,1,AC[[DB]:[DB]])),PRODUCT(SUM(ROUND(AVERAGE(VALUE(BI$3),VALUE($P57)),0),CHOOSE(IF(OR(BI$1,$R57),4,INDEX(CMB[[Res_Rare]:[Res_Rare]],MATCH(ROUND(MIN(SUM(BI$4,$O57/1000),SUM($O57,BI$4/1000)),3),CMB[[Cmb_ID]:[Cmb_ID]],0))),-1,-1,0,0)),IF(OR(BI$1,$R57),4,INDEX(CMB[[Cmb_Rare]:[Cmb_Rare]],MATCH(ROUND(MIN(SUM(BI$4,$O57/1000),SUM($O57,BI$4/1000)),3),CMB[[Cmb_ID]:[Cmb_ID]],0))),CHOOSE(AC[[M]:[M]],2,1,1,SUM(AC[[AB]:[DB]])))),""))</f>
        <v/>
      </c>
      <c r="BJ57" t="str">
        <f>IF(OR(BJ$5="",$S57=""),"",IFERROR(SUM(PRODUCT(INDEX(CMB[[BA_0O]:[BA_2O]],MATCH(ROUND(MIN(SUM(BJ$4,$O57/1000),SUM($O57,BJ$4/1000)),3),CMB[[Cmb_ID]:[Cmb_ID]],0),SUM(N(BJ$1),N($R57),1)),CHOOSE(AC[[M]:[M]],1,1,0,AC[[AB]:[AB]])),PRODUCT(INDEX(CMB[[BD_0O]:[BD_2O]],MATCH(ROUND(MIN(SUM(BJ$4,$O57/1000),SUM($O57,BJ$4/1000)),3),CMB[[Cmb_ID]:[Cmb_ID]],0),SUM(N(BJ$1),N($R57),1)),CHOOSE(AC[[M]:[M]],1,0,1,AC[[DB]:[DB]])),PRODUCT(SUM(ROUND(AVERAGE(VALUE(BJ$3),VALUE($P57)),0),CHOOSE(IF(OR(BJ$1,$R57),4,INDEX(CMB[[Res_Rare]:[Res_Rare]],MATCH(ROUND(MIN(SUM(BJ$4,$O57/1000),SUM($O57,BJ$4/1000)),3),CMB[[Cmb_ID]:[Cmb_ID]],0))),-1,-1,0,0)),IF(OR(BJ$1,$R57),4,INDEX(CMB[[Cmb_Rare]:[Cmb_Rare]],MATCH(ROUND(MIN(SUM(BJ$4,$O57/1000),SUM($O57,BJ$4/1000)),3),CMB[[Cmb_ID]:[Cmb_ID]],0))),CHOOSE(AC[[M]:[M]],2,1,1,SUM(AC[[AB]:[DB]])))),""))</f>
        <v/>
      </c>
      <c r="BK57" t="str">
        <f>IF(OR(BK$5="",$S57=""),"",IFERROR(SUM(PRODUCT(INDEX(CMB[[BA_0O]:[BA_2O]],MATCH(ROUND(MIN(SUM(BK$4,$O57/1000),SUM($O57,BK$4/1000)),3),CMB[[Cmb_ID]:[Cmb_ID]],0),SUM(N(BK$1),N($R57),1)),CHOOSE(AC[[M]:[M]],1,1,0,AC[[AB]:[AB]])),PRODUCT(INDEX(CMB[[BD_0O]:[BD_2O]],MATCH(ROUND(MIN(SUM(BK$4,$O57/1000),SUM($O57,BK$4/1000)),3),CMB[[Cmb_ID]:[Cmb_ID]],0),SUM(N(BK$1),N($R57),1)),CHOOSE(AC[[M]:[M]],1,0,1,AC[[DB]:[DB]])),PRODUCT(SUM(ROUND(AVERAGE(VALUE(BK$3),VALUE($P57)),0),CHOOSE(IF(OR(BK$1,$R57),4,INDEX(CMB[[Res_Rare]:[Res_Rare]],MATCH(ROUND(MIN(SUM(BK$4,$O57/1000),SUM($O57,BK$4/1000)),3),CMB[[Cmb_ID]:[Cmb_ID]],0))),-1,-1,0,0)),IF(OR(BK$1,$R57),4,INDEX(CMB[[Cmb_Rare]:[Cmb_Rare]],MATCH(ROUND(MIN(SUM(BK$4,$O57/1000),SUM($O57,BK$4/1000)),3),CMB[[Cmb_ID]:[Cmb_ID]],0))),CHOOSE(AC[[M]:[M]],2,1,1,SUM(AC[[AB]:[DB]])))),""))</f>
        <v/>
      </c>
      <c r="BL57" t="str">
        <f>IF(OR(BL$5="",$S57=""),"",IFERROR(SUM(PRODUCT(INDEX(CMB[[BA_0O]:[BA_2O]],MATCH(ROUND(MIN(SUM(BL$4,$O57/1000),SUM($O57,BL$4/1000)),3),CMB[[Cmb_ID]:[Cmb_ID]],0),SUM(N(BL$1),N($R57),1)),CHOOSE(AC[[M]:[M]],1,1,0,AC[[AB]:[AB]])),PRODUCT(INDEX(CMB[[BD_0O]:[BD_2O]],MATCH(ROUND(MIN(SUM(BL$4,$O57/1000),SUM($O57,BL$4/1000)),3),CMB[[Cmb_ID]:[Cmb_ID]],0),SUM(N(BL$1),N($R57),1)),CHOOSE(AC[[M]:[M]],1,0,1,AC[[DB]:[DB]])),PRODUCT(SUM(ROUND(AVERAGE(VALUE(BL$3),VALUE($P57)),0),CHOOSE(IF(OR(BL$1,$R57),4,INDEX(CMB[[Res_Rare]:[Res_Rare]],MATCH(ROUND(MIN(SUM(BL$4,$O57/1000),SUM($O57,BL$4/1000)),3),CMB[[Cmb_ID]:[Cmb_ID]],0))),-1,-1,0,0)),IF(OR(BL$1,$R57),4,INDEX(CMB[[Cmb_Rare]:[Cmb_Rare]],MATCH(ROUND(MIN(SUM(BL$4,$O57/1000),SUM($O57,BL$4/1000)),3),CMB[[Cmb_ID]:[Cmb_ID]],0))),CHOOSE(AC[[M]:[M]],2,1,1,SUM(AC[[AB]:[DB]])))),""))</f>
        <v/>
      </c>
      <c r="BM57" t="str">
        <f>IF(OR(BM$5="",$S57=""),"",IFERROR(SUM(PRODUCT(INDEX(CMB[[BA_0O]:[BA_2O]],MATCH(ROUND(MIN(SUM(BM$4,$O57/1000),SUM($O57,BM$4/1000)),3),CMB[[Cmb_ID]:[Cmb_ID]],0),SUM(N(BM$1),N($R57),1)),CHOOSE(AC[[M]:[M]],1,1,0,AC[[AB]:[AB]])),PRODUCT(INDEX(CMB[[BD_0O]:[BD_2O]],MATCH(ROUND(MIN(SUM(BM$4,$O57/1000),SUM($O57,BM$4/1000)),3),CMB[[Cmb_ID]:[Cmb_ID]],0),SUM(N(BM$1),N($R57),1)),CHOOSE(AC[[M]:[M]],1,0,1,AC[[DB]:[DB]])),PRODUCT(SUM(ROUND(AVERAGE(VALUE(BM$3),VALUE($P57)),0),CHOOSE(IF(OR(BM$1,$R57),4,INDEX(CMB[[Res_Rare]:[Res_Rare]],MATCH(ROUND(MIN(SUM(BM$4,$O57/1000),SUM($O57,BM$4/1000)),3),CMB[[Cmb_ID]:[Cmb_ID]],0))),-1,-1,0,0)),IF(OR(BM$1,$R57),4,INDEX(CMB[[Cmb_Rare]:[Cmb_Rare]],MATCH(ROUND(MIN(SUM(BM$4,$O57/1000),SUM($O57,BM$4/1000)),3),CMB[[Cmb_ID]:[Cmb_ID]],0))),CHOOSE(AC[[M]:[M]],2,1,1,SUM(AC[[AB]:[DB]])))),""))</f>
        <v/>
      </c>
      <c r="BN57" t="str">
        <f>IF(OR(BN$5="",$S57=""),"",IFERROR(SUM(PRODUCT(INDEX(CMB[[BA_0O]:[BA_2O]],MATCH(ROUND(MIN(SUM(BN$4,$O57/1000),SUM($O57,BN$4/1000)),3),CMB[[Cmb_ID]:[Cmb_ID]],0),SUM(N(BN$1),N($R57),1)),CHOOSE(AC[[M]:[M]],1,1,0,AC[[AB]:[AB]])),PRODUCT(INDEX(CMB[[BD_0O]:[BD_2O]],MATCH(ROUND(MIN(SUM(BN$4,$O57/1000),SUM($O57,BN$4/1000)),3),CMB[[Cmb_ID]:[Cmb_ID]],0),SUM(N(BN$1),N($R57),1)),CHOOSE(AC[[M]:[M]],1,0,1,AC[[DB]:[DB]])),PRODUCT(SUM(ROUND(AVERAGE(VALUE(BN$3),VALUE($P57)),0),CHOOSE(IF(OR(BN$1,$R57),4,INDEX(CMB[[Res_Rare]:[Res_Rare]],MATCH(ROUND(MIN(SUM(BN$4,$O57/1000),SUM($O57,BN$4/1000)),3),CMB[[Cmb_ID]:[Cmb_ID]],0))),-1,-1,0,0)),IF(OR(BN$1,$R57),4,INDEX(CMB[[Cmb_Rare]:[Cmb_Rare]],MATCH(ROUND(MIN(SUM(BN$4,$O57/1000),SUM($O57,BN$4/1000)),3),CMB[[Cmb_ID]:[Cmb_ID]],0))),CHOOSE(AC[[M]:[M]],2,1,1,SUM(AC[[AB]:[DB]])))),""))</f>
        <v/>
      </c>
      <c r="BO57" t="str">
        <f>IF(OR(BO$5="",$S57=""),"",IFERROR(SUM(PRODUCT(INDEX(CMB[[BA_0O]:[BA_2O]],MATCH(ROUND(MIN(SUM(BO$4,$O57/1000),SUM($O57,BO$4/1000)),3),CMB[[Cmb_ID]:[Cmb_ID]],0),SUM(N(BO$1),N($R57),1)),CHOOSE(AC[[M]:[M]],1,1,0,AC[[AB]:[AB]])),PRODUCT(INDEX(CMB[[BD_0O]:[BD_2O]],MATCH(ROUND(MIN(SUM(BO$4,$O57/1000),SUM($O57,BO$4/1000)),3),CMB[[Cmb_ID]:[Cmb_ID]],0),SUM(N(BO$1),N($R57),1)),CHOOSE(AC[[M]:[M]],1,0,1,AC[[DB]:[DB]])),PRODUCT(SUM(ROUND(AVERAGE(VALUE(BO$3),VALUE($P57)),0),CHOOSE(IF(OR(BO$1,$R57),4,INDEX(CMB[[Res_Rare]:[Res_Rare]],MATCH(ROUND(MIN(SUM(BO$4,$O57/1000),SUM($O57,BO$4/1000)),3),CMB[[Cmb_ID]:[Cmb_ID]],0))),-1,-1,0,0)),IF(OR(BO$1,$R57),4,INDEX(CMB[[Cmb_Rare]:[Cmb_Rare]],MATCH(ROUND(MIN(SUM(BO$4,$O57/1000),SUM($O57,BO$4/1000)),3),CMB[[Cmb_ID]:[Cmb_ID]],0))),CHOOSE(AC[[M]:[M]],2,1,1,SUM(AC[[AB]:[DB]])))),""))</f>
        <v/>
      </c>
      <c r="BP57" t="str">
        <f>IF(OR(BP$5="",$S57=""),"",IFERROR(SUM(PRODUCT(INDEX(CMB[[BA_0O]:[BA_2O]],MATCH(ROUND(MIN(SUM(BP$4,$O57/1000),SUM($O57,BP$4/1000)),3),CMB[[Cmb_ID]:[Cmb_ID]],0),SUM(N(BP$1),N($R57),1)),CHOOSE(AC[[M]:[M]],1,1,0,AC[[AB]:[AB]])),PRODUCT(INDEX(CMB[[BD_0O]:[BD_2O]],MATCH(ROUND(MIN(SUM(BP$4,$O57/1000),SUM($O57,BP$4/1000)),3),CMB[[Cmb_ID]:[Cmb_ID]],0),SUM(N(BP$1),N($R57),1)),CHOOSE(AC[[M]:[M]],1,0,1,AC[[DB]:[DB]])),PRODUCT(SUM(ROUND(AVERAGE(VALUE(BP$3),VALUE($P57)),0),CHOOSE(IF(OR(BP$1,$R57),4,INDEX(CMB[[Res_Rare]:[Res_Rare]],MATCH(ROUND(MIN(SUM(BP$4,$O57/1000),SUM($O57,BP$4/1000)),3),CMB[[Cmb_ID]:[Cmb_ID]],0))),-1,-1,0,0)),IF(OR(BP$1,$R57),4,INDEX(CMB[[Cmb_Rare]:[Cmb_Rare]],MATCH(ROUND(MIN(SUM(BP$4,$O57/1000),SUM($O57,BP$4/1000)),3),CMB[[Cmb_ID]:[Cmb_ID]],0))),CHOOSE(AC[[M]:[M]],2,1,1,SUM(AC[[AB]:[DB]])))),""))</f>
        <v/>
      </c>
      <c r="BQ57" t="str">
        <f>IF(OR(BQ$5="",$S57=""),"",IFERROR(SUM(PRODUCT(INDEX(CMB[[BA_0O]:[BA_2O]],MATCH(ROUND(MIN(SUM(BQ$4,$O57/1000),SUM($O57,BQ$4/1000)),3),CMB[[Cmb_ID]:[Cmb_ID]],0),SUM(N(BQ$1),N($R57),1)),CHOOSE(AC[[M]:[M]],1,1,0,AC[[AB]:[AB]])),PRODUCT(INDEX(CMB[[BD_0O]:[BD_2O]],MATCH(ROUND(MIN(SUM(BQ$4,$O57/1000),SUM($O57,BQ$4/1000)),3),CMB[[Cmb_ID]:[Cmb_ID]],0),SUM(N(BQ$1),N($R57),1)),CHOOSE(AC[[M]:[M]],1,0,1,AC[[DB]:[DB]])),PRODUCT(SUM(ROUND(AVERAGE(VALUE(BQ$3),VALUE($P57)),0),CHOOSE(IF(OR(BQ$1,$R57),4,INDEX(CMB[[Res_Rare]:[Res_Rare]],MATCH(ROUND(MIN(SUM(BQ$4,$O57/1000),SUM($O57,BQ$4/1000)),3),CMB[[Cmb_ID]:[Cmb_ID]],0))),-1,-1,0,0)),IF(OR(BQ$1,$R57),4,INDEX(CMB[[Cmb_Rare]:[Cmb_Rare]],MATCH(ROUND(MIN(SUM(BQ$4,$O57/1000),SUM($O57,BQ$4/1000)),3),CMB[[Cmb_ID]:[Cmb_ID]],0))),CHOOSE(AC[[M]:[M]],2,1,1,SUM(AC[[AB]:[DB]])))),""))</f>
        <v/>
      </c>
      <c r="BR57" t="str">
        <f>IF(OR(BR$5="",$S57=""),"",IFERROR(SUM(PRODUCT(INDEX(CMB[[BA_0O]:[BA_2O]],MATCH(ROUND(MIN(SUM(BR$4,$O57/1000),SUM($O57,BR$4/1000)),3),CMB[[Cmb_ID]:[Cmb_ID]],0),SUM(N(BR$1),N($R57),1)),CHOOSE(AC[[M]:[M]],1,1,0,AC[[AB]:[AB]])),PRODUCT(INDEX(CMB[[BD_0O]:[BD_2O]],MATCH(ROUND(MIN(SUM(BR$4,$O57/1000),SUM($O57,BR$4/1000)),3),CMB[[Cmb_ID]:[Cmb_ID]],0),SUM(N(BR$1),N($R57),1)),CHOOSE(AC[[M]:[M]],1,0,1,AC[[DB]:[DB]])),PRODUCT(SUM(ROUND(AVERAGE(VALUE(BR$3),VALUE($P57)),0),CHOOSE(IF(OR(BR$1,$R57),4,INDEX(CMB[[Res_Rare]:[Res_Rare]],MATCH(ROUND(MIN(SUM(BR$4,$O57/1000),SUM($O57,BR$4/1000)),3),CMB[[Cmb_ID]:[Cmb_ID]],0))),-1,-1,0,0)),IF(OR(BR$1,$R57),4,INDEX(CMB[[Cmb_Rare]:[Cmb_Rare]],MATCH(ROUND(MIN(SUM(BR$4,$O57/1000),SUM($O57,BR$4/1000)),3),CMB[[Cmb_ID]:[Cmb_ID]],0))),CHOOSE(AC[[M]:[M]],2,1,1,SUM(AC[[AB]:[DB]])))),""))</f>
        <v/>
      </c>
      <c r="BS57" t="str">
        <f>IF(OR(BS$5="",$S57=""),"",IFERROR(SUM(PRODUCT(INDEX(CMB[[BA_0O]:[BA_2O]],MATCH(ROUND(MIN(SUM(BS$4,$O57/1000),SUM($O57,BS$4/1000)),3),CMB[[Cmb_ID]:[Cmb_ID]],0),SUM(N(BS$1),N($R57),1)),CHOOSE(AC[[M]:[M]],1,1,0,AC[[AB]:[AB]])),PRODUCT(INDEX(CMB[[BD_0O]:[BD_2O]],MATCH(ROUND(MIN(SUM(BS$4,$O57/1000),SUM($O57,BS$4/1000)),3),CMB[[Cmb_ID]:[Cmb_ID]],0),SUM(N(BS$1),N($R57),1)),CHOOSE(AC[[M]:[M]],1,0,1,AC[[DB]:[DB]])),PRODUCT(SUM(ROUND(AVERAGE(VALUE(BS$3),VALUE($P57)),0),CHOOSE(IF(OR(BS$1,$R57),4,INDEX(CMB[[Res_Rare]:[Res_Rare]],MATCH(ROUND(MIN(SUM(BS$4,$O57/1000),SUM($O57,BS$4/1000)),3),CMB[[Cmb_ID]:[Cmb_ID]],0))),-1,-1,0,0)),IF(OR(BS$1,$R57),4,INDEX(CMB[[Cmb_Rare]:[Cmb_Rare]],MATCH(ROUND(MIN(SUM(BS$4,$O57/1000),SUM($O57,BS$4/1000)),3),CMB[[Cmb_ID]:[Cmb_ID]],0))),CHOOSE(AC[[M]:[M]],2,1,1,SUM(AC[[AB]:[DB]])))),""))</f>
        <v/>
      </c>
      <c r="BT57" t="str">
        <f>IF(OR(BT$5="",$S57=""),"",IFERROR(SUM(PRODUCT(INDEX(CMB[[BA_0O]:[BA_2O]],MATCH(ROUND(MIN(SUM(BT$4,$O57/1000),SUM($O57,BT$4/1000)),3),CMB[[Cmb_ID]:[Cmb_ID]],0),SUM(N(BT$1),N($R57),1)),CHOOSE(AC[[M]:[M]],1,1,0,AC[[AB]:[AB]])),PRODUCT(INDEX(CMB[[BD_0O]:[BD_2O]],MATCH(ROUND(MIN(SUM(BT$4,$O57/1000),SUM($O57,BT$4/1000)),3),CMB[[Cmb_ID]:[Cmb_ID]],0),SUM(N(BT$1),N($R57),1)),CHOOSE(AC[[M]:[M]],1,0,1,AC[[DB]:[DB]])),PRODUCT(SUM(ROUND(AVERAGE(VALUE(BT$3),VALUE($P57)),0),CHOOSE(IF(OR(BT$1,$R57),4,INDEX(CMB[[Res_Rare]:[Res_Rare]],MATCH(ROUND(MIN(SUM(BT$4,$O57/1000),SUM($O57,BT$4/1000)),3),CMB[[Cmb_ID]:[Cmb_ID]],0))),-1,-1,0,0)),IF(OR(BT$1,$R57),4,INDEX(CMB[[Cmb_Rare]:[Cmb_Rare]],MATCH(ROUND(MIN(SUM(BT$4,$O57/1000),SUM($O57,BT$4/1000)),3),CMB[[Cmb_ID]:[Cmb_ID]],0))),CHOOSE(AC[[M]:[M]],2,1,1,SUM(AC[[AB]:[DB]])))),""))</f>
        <v/>
      </c>
      <c r="BU57" t="str">
        <f>IF(OR(BU$5="",$S57=""),"",IFERROR(SUM(PRODUCT(INDEX(CMB[[BA_0O]:[BA_2O]],MATCH(ROUND(MIN(SUM(BU$4,$O57/1000),SUM($O57,BU$4/1000)),3),CMB[[Cmb_ID]:[Cmb_ID]],0),SUM(N(BU$1),N($R57),1)),CHOOSE(AC[[M]:[M]],1,1,0,AC[[AB]:[AB]])),PRODUCT(INDEX(CMB[[BD_0O]:[BD_2O]],MATCH(ROUND(MIN(SUM(BU$4,$O57/1000),SUM($O57,BU$4/1000)),3),CMB[[Cmb_ID]:[Cmb_ID]],0),SUM(N(BU$1),N($R57),1)),CHOOSE(AC[[M]:[M]],1,0,1,AC[[DB]:[DB]])),PRODUCT(SUM(ROUND(AVERAGE(VALUE(BU$3),VALUE($P57)),0),CHOOSE(IF(OR(BU$1,$R57),4,INDEX(CMB[[Res_Rare]:[Res_Rare]],MATCH(ROUND(MIN(SUM(BU$4,$O57/1000),SUM($O57,BU$4/1000)),3),CMB[[Cmb_ID]:[Cmb_ID]],0))),-1,-1,0,0)),IF(OR(BU$1,$R57),4,INDEX(CMB[[Cmb_Rare]:[Cmb_Rare]],MATCH(ROUND(MIN(SUM(BU$4,$O57/1000),SUM($O57,BU$4/1000)),3),CMB[[Cmb_ID]:[Cmb_ID]],0))),CHOOSE(AC[[M]:[M]],2,1,1,SUM(AC[[AB]:[DB]])))),""))</f>
        <v/>
      </c>
      <c r="BV57" t="str">
        <f>IF(OR(BV$5="",$S57=""),"",IFERROR(SUM(PRODUCT(INDEX(CMB[[BA_0O]:[BA_2O]],MATCH(ROUND(MIN(SUM(BV$4,$O57/1000),SUM($O57,BV$4/1000)),3),CMB[[Cmb_ID]:[Cmb_ID]],0),SUM(N(BV$1),N($R57),1)),CHOOSE(AC[[M]:[M]],1,1,0,AC[[AB]:[AB]])),PRODUCT(INDEX(CMB[[BD_0O]:[BD_2O]],MATCH(ROUND(MIN(SUM(BV$4,$O57/1000),SUM($O57,BV$4/1000)),3),CMB[[Cmb_ID]:[Cmb_ID]],0),SUM(N(BV$1),N($R57),1)),CHOOSE(AC[[M]:[M]],1,0,1,AC[[DB]:[DB]])),PRODUCT(SUM(ROUND(AVERAGE(VALUE(BV$3),VALUE($P57)),0),CHOOSE(IF(OR(BV$1,$R57),4,INDEX(CMB[[Res_Rare]:[Res_Rare]],MATCH(ROUND(MIN(SUM(BV$4,$O57/1000),SUM($O57,BV$4/1000)),3),CMB[[Cmb_ID]:[Cmb_ID]],0))),-1,-1,0,0)),IF(OR(BV$1,$R57),4,INDEX(CMB[[Cmb_Rare]:[Cmb_Rare]],MATCH(ROUND(MIN(SUM(BV$4,$O57/1000),SUM($O57,BV$4/1000)),3),CMB[[Cmb_ID]:[Cmb_ID]],0))),CHOOSE(AC[[M]:[M]],2,1,1,SUM(AC[[AB]:[DB]])))),""))</f>
        <v/>
      </c>
      <c r="BW57" t="str">
        <f>IF(OR(BW$5="",$S57=""),"",IFERROR(SUM(PRODUCT(INDEX(CMB[[BA_0O]:[BA_2O]],MATCH(ROUND(MIN(SUM(BW$4,$O57/1000),SUM($O57,BW$4/1000)),3),CMB[[Cmb_ID]:[Cmb_ID]],0),SUM(N(BW$1),N($R57),1)),CHOOSE(AC[[M]:[M]],1,1,0,AC[[AB]:[AB]])),PRODUCT(INDEX(CMB[[BD_0O]:[BD_2O]],MATCH(ROUND(MIN(SUM(BW$4,$O57/1000),SUM($O57,BW$4/1000)),3),CMB[[Cmb_ID]:[Cmb_ID]],0),SUM(N(BW$1),N($R57),1)),CHOOSE(AC[[M]:[M]],1,0,1,AC[[DB]:[DB]])),PRODUCT(SUM(ROUND(AVERAGE(VALUE(BW$3),VALUE($P57)),0),CHOOSE(IF(OR(BW$1,$R57),4,INDEX(CMB[[Res_Rare]:[Res_Rare]],MATCH(ROUND(MIN(SUM(BW$4,$O57/1000),SUM($O57,BW$4/1000)),3),CMB[[Cmb_ID]:[Cmb_ID]],0))),-1,-1,0,0)),IF(OR(BW$1,$R57),4,INDEX(CMB[[Cmb_Rare]:[Cmb_Rare]],MATCH(ROUND(MIN(SUM(BW$4,$O57/1000),SUM($O57,BW$4/1000)),3),CMB[[Cmb_ID]:[Cmb_ID]],0))),CHOOSE(AC[[M]:[M]],2,1,1,SUM(AC[[AB]:[DB]])))),""))</f>
        <v/>
      </c>
      <c r="BX57" t="str">
        <f>IF(OR(BX$5="",$S57=""),"",IFERROR(SUM(PRODUCT(INDEX(CMB[[BA_0O]:[BA_2O]],MATCH(ROUND(MIN(SUM(BX$4,$O57/1000),SUM($O57,BX$4/1000)),3),CMB[[Cmb_ID]:[Cmb_ID]],0),SUM(N(BX$1),N($R57),1)),CHOOSE(AC[[M]:[M]],1,1,0,AC[[AB]:[AB]])),PRODUCT(INDEX(CMB[[BD_0O]:[BD_2O]],MATCH(ROUND(MIN(SUM(BX$4,$O57/1000),SUM($O57,BX$4/1000)),3),CMB[[Cmb_ID]:[Cmb_ID]],0),SUM(N(BX$1),N($R57),1)),CHOOSE(AC[[M]:[M]],1,0,1,AC[[DB]:[DB]])),PRODUCT(SUM(ROUND(AVERAGE(VALUE(BX$3),VALUE($P57)),0),CHOOSE(IF(OR(BX$1,$R57),4,INDEX(CMB[[Res_Rare]:[Res_Rare]],MATCH(ROUND(MIN(SUM(BX$4,$O57/1000),SUM($O57,BX$4/1000)),3),CMB[[Cmb_ID]:[Cmb_ID]],0))),-1,-1,0,0)),IF(OR(BX$1,$R57),4,INDEX(CMB[[Cmb_Rare]:[Cmb_Rare]],MATCH(ROUND(MIN(SUM(BX$4,$O57/1000),SUM($O57,BX$4/1000)),3),CMB[[Cmb_ID]:[Cmb_ID]],0))),CHOOSE(AC[[M]:[M]],2,1,1,SUM(AC[[AB]:[DB]])))),""))</f>
        <v/>
      </c>
      <c r="BY57" t="str">
        <f>IF(OR(BY$5="",$S57=""),"",IFERROR(SUM(PRODUCT(INDEX(CMB[[BA_0O]:[BA_2O]],MATCH(ROUND(MIN(SUM(BY$4,$O57/1000),SUM($O57,BY$4/1000)),3),CMB[[Cmb_ID]:[Cmb_ID]],0),SUM(N(BY$1),N($R57),1)),CHOOSE(AC[[M]:[M]],1,1,0,AC[[AB]:[AB]])),PRODUCT(INDEX(CMB[[BD_0O]:[BD_2O]],MATCH(ROUND(MIN(SUM(BY$4,$O57/1000),SUM($O57,BY$4/1000)),3),CMB[[Cmb_ID]:[Cmb_ID]],0),SUM(N(BY$1),N($R57),1)),CHOOSE(AC[[M]:[M]],1,0,1,AC[[DB]:[DB]])),PRODUCT(SUM(ROUND(AVERAGE(VALUE(BY$3),VALUE($P57)),0),CHOOSE(IF(OR(BY$1,$R57),4,INDEX(CMB[[Res_Rare]:[Res_Rare]],MATCH(ROUND(MIN(SUM(BY$4,$O57/1000),SUM($O57,BY$4/1000)),3),CMB[[Cmb_ID]:[Cmb_ID]],0))),-1,-1,0,0)),IF(OR(BY$1,$R57),4,INDEX(CMB[[Cmb_Rare]:[Cmb_Rare]],MATCH(ROUND(MIN(SUM(BY$4,$O57/1000),SUM($O57,BY$4/1000)),3),CMB[[Cmb_ID]:[Cmb_ID]],0))),CHOOSE(AC[[M]:[M]],2,1,1,SUM(AC[[AB]:[DB]])))),""))</f>
        <v/>
      </c>
      <c r="BZ57" t="str">
        <f>IF(OR(BZ$5="",$S57=""),"",IFERROR(SUM(PRODUCT(INDEX(CMB[[BA_0O]:[BA_2O]],MATCH(ROUND(MIN(SUM(BZ$4,$O57/1000),SUM($O57,BZ$4/1000)),3),CMB[[Cmb_ID]:[Cmb_ID]],0),SUM(N(BZ$1),N($R57),1)),CHOOSE(AC[[M]:[M]],1,1,0,AC[[AB]:[AB]])),PRODUCT(INDEX(CMB[[BD_0O]:[BD_2O]],MATCH(ROUND(MIN(SUM(BZ$4,$O57/1000),SUM($O57,BZ$4/1000)),3),CMB[[Cmb_ID]:[Cmb_ID]],0),SUM(N(BZ$1),N($R57),1)),CHOOSE(AC[[M]:[M]],1,0,1,AC[[DB]:[DB]])),PRODUCT(SUM(ROUND(AVERAGE(VALUE(BZ$3),VALUE($P57)),0),CHOOSE(IF(OR(BZ$1,$R57),4,INDEX(CMB[[Res_Rare]:[Res_Rare]],MATCH(ROUND(MIN(SUM(BZ$4,$O57/1000),SUM($O57,BZ$4/1000)),3),CMB[[Cmb_ID]:[Cmb_ID]],0))),-1,-1,0,0)),IF(OR(BZ$1,$R57),4,INDEX(CMB[[Cmb_Rare]:[Cmb_Rare]],MATCH(ROUND(MIN(SUM(BZ$4,$O57/1000),SUM($O57,BZ$4/1000)),3),CMB[[Cmb_ID]:[Cmb_ID]],0))),CHOOSE(AC[[M]:[M]],2,1,1,SUM(AC[[AB]:[DB]])))),""))</f>
        <v/>
      </c>
      <c r="CA57" t="str">
        <f>IF(OR(CA$5="",$S57=""),"",IFERROR(SUM(PRODUCT(INDEX(CMB[[BA_0O]:[BA_2O]],MATCH(ROUND(MIN(SUM(CA$4,$O57/1000),SUM($O57,CA$4/1000)),3),CMB[[Cmb_ID]:[Cmb_ID]],0),SUM(N(CA$1),N($R57),1)),CHOOSE(AC[[M]:[M]],1,1,0,AC[[AB]:[AB]])),PRODUCT(INDEX(CMB[[BD_0O]:[BD_2O]],MATCH(ROUND(MIN(SUM(CA$4,$O57/1000),SUM($O57,CA$4/1000)),3),CMB[[Cmb_ID]:[Cmb_ID]],0),SUM(N(CA$1),N($R57),1)),CHOOSE(AC[[M]:[M]],1,0,1,AC[[DB]:[DB]])),PRODUCT(SUM(ROUND(AVERAGE(VALUE(CA$3),VALUE($P57)),0),CHOOSE(IF(OR(CA$1,$R57),4,INDEX(CMB[[Res_Rare]:[Res_Rare]],MATCH(ROUND(MIN(SUM(CA$4,$O57/1000),SUM($O57,CA$4/1000)),3),CMB[[Cmb_ID]:[Cmb_ID]],0))),-1,-1,0,0)),IF(OR(CA$1,$R57),4,INDEX(CMB[[Cmb_Rare]:[Cmb_Rare]],MATCH(ROUND(MIN(SUM(CA$4,$O57/1000),SUM($O57,CA$4/1000)),3),CMB[[Cmb_ID]:[Cmb_ID]],0))),CHOOSE(AC[[M]:[M]],2,1,1,SUM(AC[[AB]:[DB]])))),""))</f>
        <v/>
      </c>
      <c r="CB57" t="str">
        <f>IF(OR(CB$5="",$S57=""),"",IFERROR(SUM(PRODUCT(INDEX(CMB[[BA_0O]:[BA_2O]],MATCH(ROUND(MIN(SUM(CB$4,$O57/1000),SUM($O57,CB$4/1000)),3),CMB[[Cmb_ID]:[Cmb_ID]],0),SUM(N(CB$1),N($R57),1)),CHOOSE(AC[[M]:[M]],1,1,0,AC[[AB]:[AB]])),PRODUCT(INDEX(CMB[[BD_0O]:[BD_2O]],MATCH(ROUND(MIN(SUM(CB$4,$O57/1000),SUM($O57,CB$4/1000)),3),CMB[[Cmb_ID]:[Cmb_ID]],0),SUM(N(CB$1),N($R57),1)),CHOOSE(AC[[M]:[M]],1,0,1,AC[[DB]:[DB]])),PRODUCT(SUM(ROUND(AVERAGE(VALUE(CB$3),VALUE($P57)),0),CHOOSE(IF(OR(CB$1,$R57),4,INDEX(CMB[[Res_Rare]:[Res_Rare]],MATCH(ROUND(MIN(SUM(CB$4,$O57/1000),SUM($O57,CB$4/1000)),3),CMB[[Cmb_ID]:[Cmb_ID]],0))),-1,-1,0,0)),IF(OR(CB$1,$R57),4,INDEX(CMB[[Cmb_Rare]:[Cmb_Rare]],MATCH(ROUND(MIN(SUM(CB$4,$O57/1000),SUM($O57,CB$4/1000)),3),CMB[[Cmb_ID]:[Cmb_ID]],0))),CHOOSE(AC[[M]:[M]],2,1,1,SUM(AC[[AB]:[DB]])))),""))</f>
        <v/>
      </c>
      <c r="CC57" t="str">
        <f>IF(OR(CC$5="",$S57=""),"",IFERROR(SUM(PRODUCT(INDEX(CMB[[BA_0O]:[BA_2O]],MATCH(ROUND(MIN(SUM(CC$4,$O57/1000),SUM($O57,CC$4/1000)),3),CMB[[Cmb_ID]:[Cmb_ID]],0),SUM(N(CC$1),N($R57),1)),CHOOSE(AC[[M]:[M]],1,1,0,AC[[AB]:[AB]])),PRODUCT(INDEX(CMB[[BD_0O]:[BD_2O]],MATCH(ROUND(MIN(SUM(CC$4,$O57/1000),SUM($O57,CC$4/1000)),3),CMB[[Cmb_ID]:[Cmb_ID]],0),SUM(N(CC$1),N($R57),1)),CHOOSE(AC[[M]:[M]],1,0,1,AC[[DB]:[DB]])),PRODUCT(SUM(ROUND(AVERAGE(VALUE(CC$3),VALUE($P57)),0),CHOOSE(IF(OR(CC$1,$R57),4,INDEX(CMB[[Res_Rare]:[Res_Rare]],MATCH(ROUND(MIN(SUM(CC$4,$O57/1000),SUM($O57,CC$4/1000)),3),CMB[[Cmb_ID]:[Cmb_ID]],0))),-1,-1,0,0)),IF(OR(CC$1,$R57),4,INDEX(CMB[[Cmb_Rare]:[Cmb_Rare]],MATCH(ROUND(MIN(SUM(CC$4,$O57/1000),SUM($O57,CC$4/1000)),3),CMB[[Cmb_ID]:[Cmb_ID]],0))),CHOOSE(AC[[M]:[M]],2,1,1,SUM(AC[[AB]:[DB]])))),""))</f>
        <v/>
      </c>
      <c r="CD57" t="str">
        <f>IF(OR(CD$5="",$S57=""),"",IFERROR(SUM(PRODUCT(INDEX(CMB[[BA_0O]:[BA_2O]],MATCH(ROUND(MIN(SUM(CD$4,$O57/1000),SUM($O57,CD$4/1000)),3),CMB[[Cmb_ID]:[Cmb_ID]],0),SUM(N(CD$1),N($R57),1)),CHOOSE(AC[[M]:[M]],1,1,0,AC[[AB]:[AB]])),PRODUCT(INDEX(CMB[[BD_0O]:[BD_2O]],MATCH(ROUND(MIN(SUM(CD$4,$O57/1000),SUM($O57,CD$4/1000)),3),CMB[[Cmb_ID]:[Cmb_ID]],0),SUM(N(CD$1),N($R57),1)),CHOOSE(AC[[M]:[M]],1,0,1,AC[[DB]:[DB]])),PRODUCT(SUM(ROUND(AVERAGE(VALUE(CD$3),VALUE($P57)),0),CHOOSE(IF(OR(CD$1,$R57),4,INDEX(CMB[[Res_Rare]:[Res_Rare]],MATCH(ROUND(MIN(SUM(CD$4,$O57/1000),SUM($O57,CD$4/1000)),3),CMB[[Cmb_ID]:[Cmb_ID]],0))),-1,-1,0,0)),IF(OR(CD$1,$R57),4,INDEX(CMB[[Cmb_Rare]:[Cmb_Rare]],MATCH(ROUND(MIN(SUM(CD$4,$O57/1000),SUM($O57,CD$4/1000)),3),CMB[[Cmb_ID]:[Cmb_ID]],0))),CHOOSE(AC[[M]:[M]],2,1,1,SUM(AC[[AB]:[DB]])))),""))</f>
        <v/>
      </c>
      <c r="CE57" t="str">
        <f>IF(OR(CE$5="",$S57=""),"",IFERROR(SUM(PRODUCT(INDEX(CMB[[BA_0O]:[BA_2O]],MATCH(ROUND(MIN(SUM(CE$4,$O57/1000),SUM($O57,CE$4/1000)),3),CMB[[Cmb_ID]:[Cmb_ID]],0),SUM(N(CE$1),N($R57),1)),CHOOSE(AC[[M]:[M]],1,1,0,AC[[AB]:[AB]])),PRODUCT(INDEX(CMB[[BD_0O]:[BD_2O]],MATCH(ROUND(MIN(SUM(CE$4,$O57/1000),SUM($O57,CE$4/1000)),3),CMB[[Cmb_ID]:[Cmb_ID]],0),SUM(N(CE$1),N($R57),1)),CHOOSE(AC[[M]:[M]],1,0,1,AC[[DB]:[DB]])),PRODUCT(SUM(ROUND(AVERAGE(VALUE(CE$3),VALUE($P57)),0),CHOOSE(IF(OR(CE$1,$R57),4,INDEX(CMB[[Res_Rare]:[Res_Rare]],MATCH(ROUND(MIN(SUM(CE$4,$O57/1000),SUM($O57,CE$4/1000)),3),CMB[[Cmb_ID]:[Cmb_ID]],0))),-1,-1,0,0)),IF(OR(CE$1,$R57),4,INDEX(CMB[[Cmb_Rare]:[Cmb_Rare]],MATCH(ROUND(MIN(SUM(CE$4,$O57/1000),SUM($O57,CE$4/1000)),3),CMB[[Cmb_ID]:[Cmb_ID]],0))),CHOOSE(AC[[M]:[M]],2,1,1,SUM(AC[[AB]:[DB]])))),""))</f>
        <v/>
      </c>
      <c r="CF57" t="str">
        <f>IF(OR(CF$5="",$S57=""),"",IFERROR(SUM(PRODUCT(INDEX(CMB[[BA_0O]:[BA_2O]],MATCH(ROUND(MIN(SUM(CF$4,$O57/1000),SUM($O57,CF$4/1000)),3),CMB[[Cmb_ID]:[Cmb_ID]],0),SUM(N(CF$1),N($R57),1)),CHOOSE(AC[[M]:[M]],1,1,0,AC[[AB]:[AB]])),PRODUCT(INDEX(CMB[[BD_0O]:[BD_2O]],MATCH(ROUND(MIN(SUM(CF$4,$O57/1000),SUM($O57,CF$4/1000)),3),CMB[[Cmb_ID]:[Cmb_ID]],0),SUM(N(CF$1),N($R57),1)),CHOOSE(AC[[M]:[M]],1,0,1,AC[[DB]:[DB]])),PRODUCT(SUM(ROUND(AVERAGE(VALUE(CF$3),VALUE($P57)),0),CHOOSE(IF(OR(CF$1,$R57),4,INDEX(CMB[[Res_Rare]:[Res_Rare]],MATCH(ROUND(MIN(SUM(CF$4,$O57/1000),SUM($O57,CF$4/1000)),3),CMB[[Cmb_ID]:[Cmb_ID]],0))),-1,-1,0,0)),IF(OR(CF$1,$R57),4,INDEX(CMB[[Cmb_Rare]:[Cmb_Rare]],MATCH(ROUND(MIN(SUM(CF$4,$O57/1000),SUM($O57,CF$4/1000)),3),CMB[[Cmb_ID]:[Cmb_ID]],0))),CHOOSE(AC[[M]:[M]],2,1,1,SUM(AC[[AB]:[DB]])))),""))</f>
        <v/>
      </c>
      <c r="CG57" t="str">
        <f>IF(OR(CG$5="",$S57=""),"",IFERROR(SUM(PRODUCT(INDEX(CMB[[BA_0O]:[BA_2O]],MATCH(ROUND(MIN(SUM(CG$4,$O57/1000),SUM($O57,CG$4/1000)),3),CMB[[Cmb_ID]:[Cmb_ID]],0),SUM(N(CG$1),N($R57),1)),CHOOSE(AC[[M]:[M]],1,1,0,AC[[AB]:[AB]])),PRODUCT(INDEX(CMB[[BD_0O]:[BD_2O]],MATCH(ROUND(MIN(SUM(CG$4,$O57/1000),SUM($O57,CG$4/1000)),3),CMB[[Cmb_ID]:[Cmb_ID]],0),SUM(N(CG$1),N($R57),1)),CHOOSE(AC[[M]:[M]],1,0,1,AC[[DB]:[DB]])),PRODUCT(SUM(ROUND(AVERAGE(VALUE(CG$3),VALUE($P57)),0),CHOOSE(IF(OR(CG$1,$R57),4,INDEX(CMB[[Res_Rare]:[Res_Rare]],MATCH(ROUND(MIN(SUM(CG$4,$O57/1000),SUM($O57,CG$4/1000)),3),CMB[[Cmb_ID]:[Cmb_ID]],0))),-1,-1,0,0)),IF(OR(CG$1,$R57),4,INDEX(CMB[[Cmb_Rare]:[Cmb_Rare]],MATCH(ROUND(MIN(SUM(CG$4,$O57/1000),SUM($O57,CG$4/1000)),3),CMB[[Cmb_ID]:[Cmb_ID]],0))),CHOOSE(AC[[M]:[M]],2,1,1,SUM(AC[[AB]:[DB]])))),""))</f>
        <v/>
      </c>
      <c r="CH57" t="str">
        <f>IF(OR(CH$5="",$S57=""),"",IFERROR(SUM(PRODUCT(INDEX(CMB[[BA_0O]:[BA_2O]],MATCH(ROUND(MIN(SUM(CH$4,$O57/1000),SUM($O57,CH$4/1000)),3),CMB[[Cmb_ID]:[Cmb_ID]],0),SUM(N(CH$1),N($R57),1)),CHOOSE(AC[[M]:[M]],1,1,0,AC[[AB]:[AB]])),PRODUCT(INDEX(CMB[[BD_0O]:[BD_2O]],MATCH(ROUND(MIN(SUM(CH$4,$O57/1000),SUM($O57,CH$4/1000)),3),CMB[[Cmb_ID]:[Cmb_ID]],0),SUM(N(CH$1),N($R57),1)),CHOOSE(AC[[M]:[M]],1,0,1,AC[[DB]:[DB]])),PRODUCT(SUM(ROUND(AVERAGE(VALUE(CH$3),VALUE($P57)),0),CHOOSE(IF(OR(CH$1,$R57),4,INDEX(CMB[[Res_Rare]:[Res_Rare]],MATCH(ROUND(MIN(SUM(CH$4,$O57/1000),SUM($O57,CH$4/1000)),3),CMB[[Cmb_ID]:[Cmb_ID]],0))),-1,-1,0,0)),IF(OR(CH$1,$R57),4,INDEX(CMB[[Cmb_Rare]:[Cmb_Rare]],MATCH(ROUND(MIN(SUM(CH$4,$O57/1000),SUM($O57,CH$4/1000)),3),CMB[[Cmb_ID]:[Cmb_ID]],0))),CHOOSE(AC[[M]:[M]],2,1,1,SUM(AC[[AB]:[DB]])))),""))</f>
        <v/>
      </c>
      <c r="CI57" t="str">
        <f>IF(OR(CI$5="",$S57=""),"",IFERROR(SUM(PRODUCT(INDEX(CMB[[BA_0O]:[BA_2O]],MATCH(ROUND(MIN(SUM(CI$4,$O57/1000),SUM($O57,CI$4/1000)),3),CMB[[Cmb_ID]:[Cmb_ID]],0),SUM(N(CI$1),N($R57),1)),CHOOSE(AC[[M]:[M]],1,1,0,AC[[AB]:[AB]])),PRODUCT(INDEX(CMB[[BD_0O]:[BD_2O]],MATCH(ROUND(MIN(SUM(CI$4,$O57/1000),SUM($O57,CI$4/1000)),3),CMB[[Cmb_ID]:[Cmb_ID]],0),SUM(N(CI$1),N($R57),1)),CHOOSE(AC[[M]:[M]],1,0,1,AC[[DB]:[DB]])),PRODUCT(SUM(ROUND(AVERAGE(VALUE(CI$3),VALUE($P57)),0),CHOOSE(IF(OR(CI$1,$R57),4,INDEX(CMB[[Res_Rare]:[Res_Rare]],MATCH(ROUND(MIN(SUM(CI$4,$O57/1000),SUM($O57,CI$4/1000)),3),CMB[[Cmb_ID]:[Cmb_ID]],0))),-1,-1,0,0)),IF(OR(CI$1,$R57),4,INDEX(CMB[[Cmb_Rare]:[Cmb_Rare]],MATCH(ROUND(MIN(SUM(CI$4,$O57/1000),SUM($O57,CI$4/1000)),3),CMB[[Cmb_ID]:[Cmb_ID]],0))),CHOOSE(AC[[M]:[M]],2,1,1,SUM(AC[[AB]:[DB]])))),""))</f>
        <v/>
      </c>
      <c r="CJ57" t="str">
        <f>IF(OR(CJ$5="",$S57=""),"",IFERROR(SUM(PRODUCT(INDEX(CMB[[BA_0O]:[BA_2O]],MATCH(ROUND(MIN(SUM(CJ$4,$O57/1000),SUM($O57,CJ$4/1000)),3),CMB[[Cmb_ID]:[Cmb_ID]],0),SUM(N(CJ$1),N($R57),1)),CHOOSE(AC[[M]:[M]],1,1,0,AC[[AB]:[AB]])),PRODUCT(INDEX(CMB[[BD_0O]:[BD_2O]],MATCH(ROUND(MIN(SUM(CJ$4,$O57/1000),SUM($O57,CJ$4/1000)),3),CMB[[Cmb_ID]:[Cmb_ID]],0),SUM(N(CJ$1),N($R57),1)),CHOOSE(AC[[M]:[M]],1,0,1,AC[[DB]:[DB]])),PRODUCT(SUM(ROUND(AVERAGE(VALUE(CJ$3),VALUE($P57)),0),CHOOSE(IF(OR(CJ$1,$R57),4,INDEX(CMB[[Res_Rare]:[Res_Rare]],MATCH(ROUND(MIN(SUM(CJ$4,$O57/1000),SUM($O57,CJ$4/1000)),3),CMB[[Cmb_ID]:[Cmb_ID]],0))),-1,-1,0,0)),IF(OR(CJ$1,$R57),4,INDEX(CMB[[Cmb_Rare]:[Cmb_Rare]],MATCH(ROUND(MIN(SUM(CJ$4,$O57/1000),SUM($O57,CJ$4/1000)),3),CMB[[Cmb_ID]:[Cmb_ID]],0))),CHOOSE(AC[[M]:[M]],2,1,1,SUM(AC[[AB]:[DB]])))),""))</f>
        <v/>
      </c>
      <c r="CK57" t="str">
        <f>IF(OR(CK$5="",$S57=""),"",IFERROR(SUM(PRODUCT(INDEX(CMB[[BA_0O]:[BA_2O]],MATCH(ROUND(MIN(SUM(CK$4,$O57/1000),SUM($O57,CK$4/1000)),3),CMB[[Cmb_ID]:[Cmb_ID]],0),SUM(N(CK$1),N($R57),1)),CHOOSE(AC[[M]:[M]],1,1,0,AC[[AB]:[AB]])),PRODUCT(INDEX(CMB[[BD_0O]:[BD_2O]],MATCH(ROUND(MIN(SUM(CK$4,$O57/1000),SUM($O57,CK$4/1000)),3),CMB[[Cmb_ID]:[Cmb_ID]],0),SUM(N(CK$1),N($R57),1)),CHOOSE(AC[[M]:[M]],1,0,1,AC[[DB]:[DB]])),PRODUCT(SUM(ROUND(AVERAGE(VALUE(CK$3),VALUE($P57)),0),CHOOSE(IF(OR(CK$1,$R57),4,INDEX(CMB[[Res_Rare]:[Res_Rare]],MATCH(ROUND(MIN(SUM(CK$4,$O57/1000),SUM($O57,CK$4/1000)),3),CMB[[Cmb_ID]:[Cmb_ID]],0))),-1,-1,0,0)),IF(OR(CK$1,$R57),4,INDEX(CMB[[Cmb_Rare]:[Cmb_Rare]],MATCH(ROUND(MIN(SUM(CK$4,$O57/1000),SUM($O57,CK$4/1000)),3),CMB[[Cmb_ID]:[Cmb_ID]],0))),CHOOSE(AC[[M]:[M]],2,1,1,SUM(AC[[AB]:[DB]])))),""))</f>
        <v/>
      </c>
      <c r="CL57" t="str">
        <f>IF(OR(CL$5="",$S57=""),"",IFERROR(SUM(PRODUCT(INDEX(CMB[[BA_0O]:[BA_2O]],MATCH(ROUND(MIN(SUM(CL$4,$O57/1000),SUM($O57,CL$4/1000)),3),CMB[[Cmb_ID]:[Cmb_ID]],0),SUM(N(CL$1),N($R57),1)),CHOOSE(AC[[M]:[M]],1,1,0,AC[[AB]:[AB]])),PRODUCT(INDEX(CMB[[BD_0O]:[BD_2O]],MATCH(ROUND(MIN(SUM(CL$4,$O57/1000),SUM($O57,CL$4/1000)),3),CMB[[Cmb_ID]:[Cmb_ID]],0),SUM(N(CL$1),N($R57),1)),CHOOSE(AC[[M]:[M]],1,0,1,AC[[DB]:[DB]])),PRODUCT(SUM(ROUND(AVERAGE(VALUE(CL$3),VALUE($P57)),0),CHOOSE(IF(OR(CL$1,$R57),4,INDEX(CMB[[Res_Rare]:[Res_Rare]],MATCH(ROUND(MIN(SUM(CL$4,$O57/1000),SUM($O57,CL$4/1000)),3),CMB[[Cmb_ID]:[Cmb_ID]],0))),-1,-1,0,0)),IF(OR(CL$1,$R57),4,INDEX(CMB[[Cmb_Rare]:[Cmb_Rare]],MATCH(ROUND(MIN(SUM(CL$4,$O57/1000),SUM($O57,CL$4/1000)),3),CMB[[Cmb_ID]:[Cmb_ID]],0))),CHOOSE(AC[[M]:[M]],2,1,1,SUM(AC[[AB]:[DB]])))),""))</f>
        <v/>
      </c>
      <c r="CM57" t="str">
        <f>IF(OR(CM$5="",$S57=""),"",IFERROR(SUM(PRODUCT(INDEX(CMB[[BA_0O]:[BA_2O]],MATCH(ROUND(MIN(SUM(CM$4,$O57/1000),SUM($O57,CM$4/1000)),3),CMB[[Cmb_ID]:[Cmb_ID]],0),SUM(N(CM$1),N($R57),1)),CHOOSE(AC[[M]:[M]],1,1,0,AC[[AB]:[AB]])),PRODUCT(INDEX(CMB[[BD_0O]:[BD_2O]],MATCH(ROUND(MIN(SUM(CM$4,$O57/1000),SUM($O57,CM$4/1000)),3),CMB[[Cmb_ID]:[Cmb_ID]],0),SUM(N(CM$1),N($R57),1)),CHOOSE(AC[[M]:[M]],1,0,1,AC[[DB]:[DB]])),PRODUCT(SUM(ROUND(AVERAGE(VALUE(CM$3),VALUE($P57)),0),CHOOSE(IF(OR(CM$1,$R57),4,INDEX(CMB[[Res_Rare]:[Res_Rare]],MATCH(ROUND(MIN(SUM(CM$4,$O57/1000),SUM($O57,CM$4/1000)),3),CMB[[Cmb_ID]:[Cmb_ID]],0))),-1,-1,0,0)),IF(OR(CM$1,$R57),4,INDEX(CMB[[Cmb_Rare]:[Cmb_Rare]],MATCH(ROUND(MIN(SUM(CM$4,$O57/1000),SUM($O57,CM$4/1000)),3),CMB[[Cmb_ID]:[Cmb_ID]],0))),CHOOSE(AC[[M]:[M]],2,1,1,SUM(AC[[AB]:[DB]])))),""))</f>
        <v/>
      </c>
      <c r="CN57" t="str">
        <f>IF(OR(CN$5="",$S57=""),"",IFERROR(SUM(PRODUCT(INDEX(CMB[[BA_0O]:[BA_2O]],MATCH(ROUND(MIN(SUM(CN$4,$O57/1000),SUM($O57,CN$4/1000)),3),CMB[[Cmb_ID]:[Cmb_ID]],0),SUM(N(CN$1),N($R57),1)),CHOOSE(AC[[M]:[M]],1,1,0,AC[[AB]:[AB]])),PRODUCT(INDEX(CMB[[BD_0O]:[BD_2O]],MATCH(ROUND(MIN(SUM(CN$4,$O57/1000),SUM($O57,CN$4/1000)),3),CMB[[Cmb_ID]:[Cmb_ID]],0),SUM(N(CN$1),N($R57),1)),CHOOSE(AC[[M]:[M]],1,0,1,AC[[DB]:[DB]])),PRODUCT(SUM(ROUND(AVERAGE(VALUE(CN$3),VALUE($P57)),0),CHOOSE(IF(OR(CN$1,$R57),4,INDEX(CMB[[Res_Rare]:[Res_Rare]],MATCH(ROUND(MIN(SUM(CN$4,$O57/1000),SUM($O57,CN$4/1000)),3),CMB[[Cmb_ID]:[Cmb_ID]],0))),-1,-1,0,0)),IF(OR(CN$1,$R57),4,INDEX(CMB[[Cmb_Rare]:[Cmb_Rare]],MATCH(ROUND(MIN(SUM(CN$4,$O57/1000),SUM($O57,CN$4/1000)),3),CMB[[Cmb_ID]:[Cmb_ID]],0))),CHOOSE(AC[[M]:[M]],2,1,1,SUM(AC[[AB]:[DB]])))),""))</f>
        <v/>
      </c>
      <c r="CO57" t="str">
        <f>IF(OR(CO$5="",$S57=""),"",IFERROR(SUM(PRODUCT(INDEX(CMB[[BA_0O]:[BA_2O]],MATCH(ROUND(MIN(SUM(CO$4,$O57/1000),SUM($O57,CO$4/1000)),3),CMB[[Cmb_ID]:[Cmb_ID]],0),SUM(N(CO$1),N($R57),1)),CHOOSE(AC[[M]:[M]],1,1,0,AC[[AB]:[AB]])),PRODUCT(INDEX(CMB[[BD_0O]:[BD_2O]],MATCH(ROUND(MIN(SUM(CO$4,$O57/1000),SUM($O57,CO$4/1000)),3),CMB[[Cmb_ID]:[Cmb_ID]],0),SUM(N(CO$1),N($R57),1)),CHOOSE(AC[[M]:[M]],1,0,1,AC[[DB]:[DB]])),PRODUCT(SUM(ROUND(AVERAGE(VALUE(CO$3),VALUE($P57)),0),CHOOSE(IF(OR(CO$1,$R57),4,INDEX(CMB[[Res_Rare]:[Res_Rare]],MATCH(ROUND(MIN(SUM(CO$4,$O57/1000),SUM($O57,CO$4/1000)),3),CMB[[Cmb_ID]:[Cmb_ID]],0))),-1,-1,0,0)),IF(OR(CO$1,$R57),4,INDEX(CMB[[Cmb_Rare]:[Cmb_Rare]],MATCH(ROUND(MIN(SUM(CO$4,$O57/1000),SUM($O57,CO$4/1000)),3),CMB[[Cmb_ID]:[Cmb_ID]],0))),CHOOSE(AC[[M]:[M]],2,1,1,SUM(AC[[AB]:[DB]])))),""))</f>
        <v/>
      </c>
      <c r="CP57" t="str">
        <f>IF(OR(CP$5="",$S57=""),"",IFERROR(SUM(PRODUCT(INDEX(CMB[[BA_0O]:[BA_2O]],MATCH(ROUND(MIN(SUM(CP$4,$O57/1000),SUM($O57,CP$4/1000)),3),CMB[[Cmb_ID]:[Cmb_ID]],0),SUM(N(CP$1),N($R57),1)),CHOOSE(AC[[M]:[M]],1,1,0,AC[[AB]:[AB]])),PRODUCT(INDEX(CMB[[BD_0O]:[BD_2O]],MATCH(ROUND(MIN(SUM(CP$4,$O57/1000),SUM($O57,CP$4/1000)),3),CMB[[Cmb_ID]:[Cmb_ID]],0),SUM(N(CP$1),N($R57),1)),CHOOSE(AC[[M]:[M]],1,0,1,AC[[DB]:[DB]])),PRODUCT(SUM(ROUND(AVERAGE(VALUE(CP$3),VALUE($P57)),0),CHOOSE(IF(OR(CP$1,$R57),4,INDEX(CMB[[Res_Rare]:[Res_Rare]],MATCH(ROUND(MIN(SUM(CP$4,$O57/1000),SUM($O57,CP$4/1000)),3),CMB[[Cmb_ID]:[Cmb_ID]],0))),-1,-1,0,0)),IF(OR(CP$1,$R57),4,INDEX(CMB[[Cmb_Rare]:[Cmb_Rare]],MATCH(ROUND(MIN(SUM(CP$4,$O57/1000),SUM($O57,CP$4/1000)),3),CMB[[Cmb_ID]:[Cmb_ID]],0))),CHOOSE(AC[[M]:[M]],2,1,1,SUM(AC[[AB]:[DB]])))),""))</f>
        <v/>
      </c>
      <c r="CQ57" t="str">
        <f>IF(OR(CQ$5="",$S57=""),"",IFERROR(SUM(PRODUCT(INDEX(CMB[[BA_0O]:[BA_2O]],MATCH(ROUND(MIN(SUM(CQ$4,$O57/1000),SUM($O57,CQ$4/1000)),3),CMB[[Cmb_ID]:[Cmb_ID]],0),SUM(N(CQ$1),N($R57),1)),CHOOSE(AC[[M]:[M]],1,1,0,AC[[AB]:[AB]])),PRODUCT(INDEX(CMB[[BD_0O]:[BD_2O]],MATCH(ROUND(MIN(SUM(CQ$4,$O57/1000),SUM($O57,CQ$4/1000)),3),CMB[[Cmb_ID]:[Cmb_ID]],0),SUM(N(CQ$1),N($R57),1)),CHOOSE(AC[[M]:[M]],1,0,1,AC[[DB]:[DB]])),PRODUCT(SUM(ROUND(AVERAGE(VALUE(CQ$3),VALUE($P57)),0),CHOOSE(IF(OR(CQ$1,$R57),4,INDEX(CMB[[Res_Rare]:[Res_Rare]],MATCH(ROUND(MIN(SUM(CQ$4,$O57/1000),SUM($O57,CQ$4/1000)),3),CMB[[Cmb_ID]:[Cmb_ID]],0))),-1,-1,0,0)),IF(OR(CQ$1,$R57),4,INDEX(CMB[[Cmb_Rare]:[Cmb_Rare]],MATCH(ROUND(MIN(SUM(CQ$4,$O57/1000),SUM($O57,CQ$4/1000)),3),CMB[[Cmb_ID]:[Cmb_ID]],0))),CHOOSE(AC[[M]:[M]],2,1,1,SUM(AC[[AB]:[DB]])))),""))</f>
        <v/>
      </c>
      <c r="CR57" t="str">
        <f>IF(OR(CR$5="",$S57=""),"",IFERROR(SUM(PRODUCT(INDEX(CMB[[BA_0O]:[BA_2O]],MATCH(ROUND(MIN(SUM(CR$4,$O57/1000),SUM($O57,CR$4/1000)),3),CMB[[Cmb_ID]:[Cmb_ID]],0),SUM(N(CR$1),N($R57),1)),CHOOSE(AC[[M]:[M]],1,1,0,AC[[AB]:[AB]])),PRODUCT(INDEX(CMB[[BD_0O]:[BD_2O]],MATCH(ROUND(MIN(SUM(CR$4,$O57/1000),SUM($O57,CR$4/1000)),3),CMB[[Cmb_ID]:[Cmb_ID]],0),SUM(N(CR$1),N($R57),1)),CHOOSE(AC[[M]:[M]],1,0,1,AC[[DB]:[DB]])),PRODUCT(SUM(ROUND(AVERAGE(VALUE(CR$3),VALUE($P57)),0),CHOOSE(IF(OR(CR$1,$R57),4,INDEX(CMB[[Res_Rare]:[Res_Rare]],MATCH(ROUND(MIN(SUM(CR$4,$O57/1000),SUM($O57,CR$4/1000)),3),CMB[[Cmb_ID]:[Cmb_ID]],0))),-1,-1,0,0)),IF(OR(CR$1,$R57),4,INDEX(CMB[[Cmb_Rare]:[Cmb_Rare]],MATCH(ROUND(MIN(SUM(CR$4,$O57/1000),SUM($O57,CR$4/1000)),3),CMB[[Cmb_ID]:[Cmb_ID]],0))),CHOOSE(AC[[M]:[M]],2,1,1,SUM(AC[[AB]:[DB]])))),""))</f>
        <v/>
      </c>
      <c r="CS57" t="str">
        <f>IF(OR(CS$5="",$S57=""),"",IFERROR(SUM(PRODUCT(INDEX(CMB[[BA_0O]:[BA_2O]],MATCH(ROUND(MIN(SUM(CS$4,$O57/1000),SUM($O57,CS$4/1000)),3),CMB[[Cmb_ID]:[Cmb_ID]],0),SUM(N(CS$1),N($R57),1)),CHOOSE(AC[[M]:[M]],1,1,0,AC[[AB]:[AB]])),PRODUCT(INDEX(CMB[[BD_0O]:[BD_2O]],MATCH(ROUND(MIN(SUM(CS$4,$O57/1000),SUM($O57,CS$4/1000)),3),CMB[[Cmb_ID]:[Cmb_ID]],0),SUM(N(CS$1),N($R57),1)),CHOOSE(AC[[M]:[M]],1,0,1,AC[[DB]:[DB]])),PRODUCT(SUM(ROUND(AVERAGE(VALUE(CS$3),VALUE($P57)),0),CHOOSE(IF(OR(CS$1,$R57),4,INDEX(CMB[[Res_Rare]:[Res_Rare]],MATCH(ROUND(MIN(SUM(CS$4,$O57/1000),SUM($O57,CS$4/1000)),3),CMB[[Cmb_ID]:[Cmb_ID]],0))),-1,-1,0,0)),IF(OR(CS$1,$R57),4,INDEX(CMB[[Cmb_Rare]:[Cmb_Rare]],MATCH(ROUND(MIN(SUM(CS$4,$O57/1000),SUM($O57,CS$4/1000)),3),CMB[[Cmb_ID]:[Cmb_ID]],0))),CHOOSE(AC[[M]:[M]],2,1,1,SUM(AC[[AB]:[DB]])))),""))</f>
        <v/>
      </c>
      <c r="CT57" t="str">
        <f>IF(OR(CT$5="",$S57=""),"",IFERROR(SUM(PRODUCT(INDEX(CMB[[BA_0O]:[BA_2O]],MATCH(ROUND(MIN(SUM(CT$4,$O57/1000),SUM($O57,CT$4/1000)),3),CMB[[Cmb_ID]:[Cmb_ID]],0),SUM(N(CT$1),N($R57),1)),CHOOSE(AC[[M]:[M]],1,1,0,AC[[AB]:[AB]])),PRODUCT(INDEX(CMB[[BD_0O]:[BD_2O]],MATCH(ROUND(MIN(SUM(CT$4,$O57/1000),SUM($O57,CT$4/1000)),3),CMB[[Cmb_ID]:[Cmb_ID]],0),SUM(N(CT$1),N($R57),1)),CHOOSE(AC[[M]:[M]],1,0,1,AC[[DB]:[DB]])),PRODUCT(SUM(ROUND(AVERAGE(VALUE(CT$3),VALUE($P57)),0),CHOOSE(IF(OR(CT$1,$R57),4,INDEX(CMB[[Res_Rare]:[Res_Rare]],MATCH(ROUND(MIN(SUM(CT$4,$O57/1000),SUM($O57,CT$4/1000)),3),CMB[[Cmb_ID]:[Cmb_ID]],0))),-1,-1,0,0)),IF(OR(CT$1,$R57),4,INDEX(CMB[[Cmb_Rare]:[Cmb_Rare]],MATCH(ROUND(MIN(SUM(CT$4,$O57/1000),SUM($O57,CT$4/1000)),3),CMB[[Cmb_ID]:[Cmb_ID]],0))),CHOOSE(AC[[M]:[M]],2,1,1,SUM(AC[[AB]:[DB]])))),""))</f>
        <v/>
      </c>
      <c r="CU57" t="str">
        <f>IF(OR(CU$5="",$S57=""),"",IFERROR(SUM(PRODUCT(INDEX(CMB[[BA_0O]:[BA_2O]],MATCH(ROUND(MIN(SUM(CU$4,$O57/1000),SUM($O57,CU$4/1000)),3),CMB[[Cmb_ID]:[Cmb_ID]],0),SUM(N(CU$1),N($R57),1)),CHOOSE(AC[[M]:[M]],1,1,0,AC[[AB]:[AB]])),PRODUCT(INDEX(CMB[[BD_0O]:[BD_2O]],MATCH(ROUND(MIN(SUM(CU$4,$O57/1000),SUM($O57,CU$4/1000)),3),CMB[[Cmb_ID]:[Cmb_ID]],0),SUM(N(CU$1),N($R57),1)),CHOOSE(AC[[M]:[M]],1,0,1,AC[[DB]:[DB]])),PRODUCT(SUM(ROUND(AVERAGE(VALUE(CU$3),VALUE($P57)),0),CHOOSE(IF(OR(CU$1,$R57),4,INDEX(CMB[[Res_Rare]:[Res_Rare]],MATCH(ROUND(MIN(SUM(CU$4,$O57/1000),SUM($O57,CU$4/1000)),3),CMB[[Cmb_ID]:[Cmb_ID]],0))),-1,-1,0,0)),IF(OR(CU$1,$R57),4,INDEX(CMB[[Cmb_Rare]:[Cmb_Rare]],MATCH(ROUND(MIN(SUM(CU$4,$O57/1000),SUM($O57,CU$4/1000)),3),CMB[[Cmb_ID]:[Cmb_ID]],0))),CHOOSE(AC[[M]:[M]],2,1,1,SUM(AC[[AB]:[DB]])))),""))</f>
        <v/>
      </c>
      <c r="CV57" t="str">
        <f>IF(OR(CV$5="",$S57=""),"",IFERROR(SUM(PRODUCT(INDEX(CMB[[BA_0O]:[BA_2O]],MATCH(ROUND(MIN(SUM(CV$4,$O57/1000),SUM($O57,CV$4/1000)),3),CMB[[Cmb_ID]:[Cmb_ID]],0),SUM(N(CV$1),N($R57),1)),CHOOSE(AC[[M]:[M]],1,1,0,AC[[AB]:[AB]])),PRODUCT(INDEX(CMB[[BD_0O]:[BD_2O]],MATCH(ROUND(MIN(SUM(CV$4,$O57/1000),SUM($O57,CV$4/1000)),3),CMB[[Cmb_ID]:[Cmb_ID]],0),SUM(N(CV$1),N($R57),1)),CHOOSE(AC[[M]:[M]],1,0,1,AC[[DB]:[DB]])),PRODUCT(SUM(ROUND(AVERAGE(VALUE(CV$3),VALUE($P57)),0),CHOOSE(IF(OR(CV$1,$R57),4,INDEX(CMB[[Res_Rare]:[Res_Rare]],MATCH(ROUND(MIN(SUM(CV$4,$O57/1000),SUM($O57,CV$4/1000)),3),CMB[[Cmb_ID]:[Cmb_ID]],0))),-1,-1,0,0)),IF(OR(CV$1,$R57),4,INDEX(CMB[[Cmb_Rare]:[Cmb_Rare]],MATCH(ROUND(MIN(SUM(CV$4,$O57/1000),SUM($O57,CV$4/1000)),3),CMB[[Cmb_ID]:[Cmb_ID]],0))),CHOOSE(AC[[M]:[M]],2,1,1,SUM(AC[[AB]:[DB]])))),""))</f>
        <v/>
      </c>
      <c r="CW57" t="str">
        <f>IF(OR(CW$5="",$S57=""),"",IFERROR(SUM(PRODUCT(INDEX(CMB[[BA_0O]:[BA_2O]],MATCH(ROUND(MIN(SUM(CW$4,$O57/1000),SUM($O57,CW$4/1000)),3),CMB[[Cmb_ID]:[Cmb_ID]],0),SUM(N(CW$1),N($R57),1)),CHOOSE(AC[[M]:[M]],1,1,0,AC[[AB]:[AB]])),PRODUCT(INDEX(CMB[[BD_0O]:[BD_2O]],MATCH(ROUND(MIN(SUM(CW$4,$O57/1000),SUM($O57,CW$4/1000)),3),CMB[[Cmb_ID]:[Cmb_ID]],0),SUM(N(CW$1),N($R57),1)),CHOOSE(AC[[M]:[M]],1,0,1,AC[[DB]:[DB]])),PRODUCT(SUM(ROUND(AVERAGE(VALUE(CW$3),VALUE($P57)),0),CHOOSE(IF(OR(CW$1,$R57),4,INDEX(CMB[[Res_Rare]:[Res_Rare]],MATCH(ROUND(MIN(SUM(CW$4,$O57/1000),SUM($O57,CW$4/1000)),3),CMB[[Cmb_ID]:[Cmb_ID]],0))),-1,-1,0,0)),IF(OR(CW$1,$R57),4,INDEX(CMB[[Cmb_Rare]:[Cmb_Rare]],MATCH(ROUND(MIN(SUM(CW$4,$O57/1000),SUM($O57,CW$4/1000)),3),CMB[[Cmb_ID]:[Cmb_ID]],0))),CHOOSE(AC[[M]:[M]],2,1,1,SUM(AC[[AB]:[DB]])))),""))</f>
        <v/>
      </c>
      <c r="CX57" t="str">
        <f>IF(OR(CX$5="",$S57=""),"",IFERROR(SUM(PRODUCT(INDEX(CMB[[BA_0O]:[BA_2O]],MATCH(ROUND(MIN(SUM(CX$4,$O57/1000),SUM($O57,CX$4/1000)),3),CMB[[Cmb_ID]:[Cmb_ID]],0),SUM(N(CX$1),N($R57),1)),CHOOSE(AC[[M]:[M]],1,1,0,AC[[AB]:[AB]])),PRODUCT(INDEX(CMB[[BD_0O]:[BD_2O]],MATCH(ROUND(MIN(SUM(CX$4,$O57/1000),SUM($O57,CX$4/1000)),3),CMB[[Cmb_ID]:[Cmb_ID]],0),SUM(N(CX$1),N($R57),1)),CHOOSE(AC[[M]:[M]],1,0,1,AC[[DB]:[DB]])),PRODUCT(SUM(ROUND(AVERAGE(VALUE(CX$3),VALUE($P57)),0),CHOOSE(IF(OR(CX$1,$R57),4,INDEX(CMB[[Res_Rare]:[Res_Rare]],MATCH(ROUND(MIN(SUM(CX$4,$O57/1000),SUM($O57,CX$4/1000)),3),CMB[[Cmb_ID]:[Cmb_ID]],0))),-1,-1,0,0)),IF(OR(CX$1,$R57),4,INDEX(CMB[[Cmb_Rare]:[Cmb_Rare]],MATCH(ROUND(MIN(SUM(CX$4,$O57/1000),SUM($O57,CX$4/1000)),3),CMB[[Cmb_ID]:[Cmb_ID]],0))),CHOOSE(AC[[M]:[M]],2,1,1,SUM(AC[[AB]:[DB]])))),""))</f>
        <v/>
      </c>
      <c r="CY57" t="str">
        <f>IF(OR(CY$5="",$S57=""),"",IFERROR(SUM(PRODUCT(INDEX(CMB[[BA_0O]:[BA_2O]],MATCH(ROUND(MIN(SUM(CY$4,$O57/1000),SUM($O57,CY$4/1000)),3),CMB[[Cmb_ID]:[Cmb_ID]],0),SUM(N(CY$1),N($R57),1)),CHOOSE(AC[[M]:[M]],1,1,0,AC[[AB]:[AB]])),PRODUCT(INDEX(CMB[[BD_0O]:[BD_2O]],MATCH(ROUND(MIN(SUM(CY$4,$O57/1000),SUM($O57,CY$4/1000)),3),CMB[[Cmb_ID]:[Cmb_ID]],0),SUM(N(CY$1),N($R57),1)),CHOOSE(AC[[M]:[M]],1,0,1,AC[[DB]:[DB]])),PRODUCT(SUM(ROUND(AVERAGE(VALUE(CY$3),VALUE($P57)),0),CHOOSE(IF(OR(CY$1,$R57),4,INDEX(CMB[[Res_Rare]:[Res_Rare]],MATCH(ROUND(MIN(SUM(CY$4,$O57/1000),SUM($O57,CY$4/1000)),3),CMB[[Cmb_ID]:[Cmb_ID]],0))),-1,-1,0,0)),IF(OR(CY$1,$R57),4,INDEX(CMB[[Cmb_Rare]:[Cmb_Rare]],MATCH(ROUND(MIN(SUM(CY$4,$O57/1000),SUM($O57,CY$4/1000)),3),CMB[[Cmb_ID]:[Cmb_ID]],0))),CHOOSE(AC[[M]:[M]],2,1,1,SUM(AC[[AB]:[DB]])))),""))</f>
        <v/>
      </c>
      <c r="CZ57" t="str">
        <f>IF(OR(CZ$5="",$S57=""),"",IFERROR(SUM(PRODUCT(INDEX(CMB[[BA_0O]:[BA_2O]],MATCH(ROUND(MIN(SUM(CZ$4,$O57/1000),SUM($O57,CZ$4/1000)),3),CMB[[Cmb_ID]:[Cmb_ID]],0),SUM(N(CZ$1),N($R57),1)),CHOOSE(AC[[M]:[M]],1,1,0,AC[[AB]:[AB]])),PRODUCT(INDEX(CMB[[BD_0O]:[BD_2O]],MATCH(ROUND(MIN(SUM(CZ$4,$O57/1000),SUM($O57,CZ$4/1000)),3),CMB[[Cmb_ID]:[Cmb_ID]],0),SUM(N(CZ$1),N($R57),1)),CHOOSE(AC[[M]:[M]],1,0,1,AC[[DB]:[DB]])),PRODUCT(SUM(ROUND(AVERAGE(VALUE(CZ$3),VALUE($P57)),0),CHOOSE(IF(OR(CZ$1,$R57),4,INDEX(CMB[[Res_Rare]:[Res_Rare]],MATCH(ROUND(MIN(SUM(CZ$4,$O57/1000),SUM($O57,CZ$4/1000)),3),CMB[[Cmb_ID]:[Cmb_ID]],0))),-1,-1,0,0)),IF(OR(CZ$1,$R57),4,INDEX(CMB[[Cmb_Rare]:[Cmb_Rare]],MATCH(ROUND(MIN(SUM(CZ$4,$O57/1000),SUM($O57,CZ$4/1000)),3),CMB[[Cmb_ID]:[Cmb_ID]],0))),CHOOSE(AC[[M]:[M]],2,1,1,SUM(AC[[AB]:[DB]])))),""))</f>
        <v/>
      </c>
      <c r="DA57" t="str">
        <f>IF(OR(DA$5="",$S57=""),"",IFERROR(SUM(PRODUCT(INDEX(CMB[[BA_0O]:[BA_2O]],MATCH(ROUND(MIN(SUM(DA$4,$O57/1000),SUM($O57,DA$4/1000)),3),CMB[[Cmb_ID]:[Cmb_ID]],0),SUM(N(DA$1),N($R57),1)),CHOOSE(AC[[M]:[M]],1,1,0,AC[[AB]:[AB]])),PRODUCT(INDEX(CMB[[BD_0O]:[BD_2O]],MATCH(ROUND(MIN(SUM(DA$4,$O57/1000),SUM($O57,DA$4/1000)),3),CMB[[Cmb_ID]:[Cmb_ID]],0),SUM(N(DA$1),N($R57),1)),CHOOSE(AC[[M]:[M]],1,0,1,AC[[DB]:[DB]])),PRODUCT(SUM(ROUND(AVERAGE(VALUE(DA$3),VALUE($P57)),0),CHOOSE(IF(OR(DA$1,$R57),4,INDEX(CMB[[Res_Rare]:[Res_Rare]],MATCH(ROUND(MIN(SUM(DA$4,$O57/1000),SUM($O57,DA$4/1000)),3),CMB[[Cmb_ID]:[Cmb_ID]],0))),-1,-1,0,0)),IF(OR(DA$1,$R57),4,INDEX(CMB[[Cmb_Rare]:[Cmb_Rare]],MATCH(ROUND(MIN(SUM(DA$4,$O57/1000),SUM($O57,DA$4/1000)),3),CMB[[Cmb_ID]:[Cmb_ID]],0))),CHOOSE(AC[[M]:[M]],2,1,1,SUM(AC[[AB]:[DB]])))),""))</f>
        <v/>
      </c>
      <c r="DB57" t="str">
        <f>IF(OR(DB$5="",$S57=""),"",IFERROR(SUM(PRODUCT(INDEX(CMB[[BA_0O]:[BA_2O]],MATCH(ROUND(MIN(SUM(DB$4,$O57/1000),SUM($O57,DB$4/1000)),3),CMB[[Cmb_ID]:[Cmb_ID]],0),SUM(N(DB$1),N($R57),1)),CHOOSE(AC[[M]:[M]],1,1,0,AC[[AB]:[AB]])),PRODUCT(INDEX(CMB[[BD_0O]:[BD_2O]],MATCH(ROUND(MIN(SUM(DB$4,$O57/1000),SUM($O57,DB$4/1000)),3),CMB[[Cmb_ID]:[Cmb_ID]],0),SUM(N(DB$1),N($R57),1)),CHOOSE(AC[[M]:[M]],1,0,1,AC[[DB]:[DB]])),PRODUCT(SUM(ROUND(AVERAGE(VALUE(DB$3),VALUE($P57)),0),CHOOSE(IF(OR(DB$1,$R57),4,INDEX(CMB[[Res_Rare]:[Res_Rare]],MATCH(ROUND(MIN(SUM(DB$4,$O57/1000),SUM($O57,DB$4/1000)),3),CMB[[Cmb_ID]:[Cmb_ID]],0))),-1,-1,0,0)),IF(OR(DB$1,$R57),4,INDEX(CMB[[Cmb_Rare]:[Cmb_Rare]],MATCH(ROUND(MIN(SUM(DB$4,$O57/1000),SUM($O57,DB$4/1000)),3),CMB[[Cmb_ID]:[Cmb_ID]],0))),CHOOSE(AC[[M]:[M]],2,1,1,SUM(AC[[AB]:[DB]])))),""))</f>
        <v/>
      </c>
      <c r="DC57" t="str">
        <f>IF(OR(DC$5="",$S57=""),"",IFERROR(SUM(PRODUCT(INDEX(CMB[[BA_0O]:[BA_2O]],MATCH(ROUND(MIN(SUM(DC$4,$O57/1000),SUM($O57,DC$4/1000)),3),CMB[[Cmb_ID]:[Cmb_ID]],0),SUM(N(DC$1),N($R57),1)),CHOOSE(AC[[M]:[M]],1,1,0,AC[[AB]:[AB]])),PRODUCT(INDEX(CMB[[BD_0O]:[BD_2O]],MATCH(ROUND(MIN(SUM(DC$4,$O57/1000),SUM($O57,DC$4/1000)),3),CMB[[Cmb_ID]:[Cmb_ID]],0),SUM(N(DC$1),N($R57),1)),CHOOSE(AC[[M]:[M]],1,0,1,AC[[DB]:[DB]])),PRODUCT(SUM(ROUND(AVERAGE(VALUE(DC$3),VALUE($P57)),0),CHOOSE(IF(OR(DC$1,$R57),4,INDEX(CMB[[Res_Rare]:[Res_Rare]],MATCH(ROUND(MIN(SUM(DC$4,$O57/1000),SUM($O57,DC$4/1000)),3),CMB[[Cmb_ID]:[Cmb_ID]],0))),-1,-1,0,0)),IF(OR(DC$1,$R57),4,INDEX(CMB[[Cmb_Rare]:[Cmb_Rare]],MATCH(ROUND(MIN(SUM(DC$4,$O57/1000),SUM($O57,DC$4/1000)),3),CMB[[Cmb_ID]:[Cmb_ID]],0))),CHOOSE(AC[[M]:[M]],2,1,1,SUM(AC[[AB]:[DB]])))),""))</f>
        <v/>
      </c>
      <c r="DD57" t="str">
        <f>IF(OR(DD$5="",$S57=""),"",IFERROR(SUM(PRODUCT(INDEX(CMB[[BA_0O]:[BA_2O]],MATCH(ROUND(MIN(SUM(DD$4,$O57/1000),SUM($O57,DD$4/1000)),3),CMB[[Cmb_ID]:[Cmb_ID]],0),SUM(N(DD$1),N($R57),1)),CHOOSE(AC[[M]:[M]],1,1,0,AC[[AB]:[AB]])),PRODUCT(INDEX(CMB[[BD_0O]:[BD_2O]],MATCH(ROUND(MIN(SUM(DD$4,$O57/1000),SUM($O57,DD$4/1000)),3),CMB[[Cmb_ID]:[Cmb_ID]],0),SUM(N(DD$1),N($R57),1)),CHOOSE(AC[[M]:[M]],1,0,1,AC[[DB]:[DB]])),PRODUCT(SUM(ROUND(AVERAGE(VALUE(DD$3),VALUE($P57)),0),CHOOSE(IF(OR(DD$1,$R57),4,INDEX(CMB[[Res_Rare]:[Res_Rare]],MATCH(ROUND(MIN(SUM(DD$4,$O57/1000),SUM($O57,DD$4/1000)),3),CMB[[Cmb_ID]:[Cmb_ID]],0))),-1,-1,0,0)),IF(OR(DD$1,$R57),4,INDEX(CMB[[Cmb_Rare]:[Cmb_Rare]],MATCH(ROUND(MIN(SUM(DD$4,$O57/1000),SUM($O57,DD$4/1000)),3),CMB[[Cmb_ID]:[Cmb_ID]],0))),CHOOSE(AC[[M]:[M]],2,1,1,SUM(AC[[AB]:[DB]])))),""))</f>
        <v/>
      </c>
      <c r="DE57" t="str">
        <f>IF(OR(DE$5="",$S57=""),"",IFERROR(SUM(PRODUCT(INDEX(CMB[[BA_0O]:[BA_2O]],MATCH(ROUND(MIN(SUM(DE$4,$O57/1000),SUM($O57,DE$4/1000)),3),CMB[[Cmb_ID]:[Cmb_ID]],0),SUM(N(DE$1),N($R57),1)),CHOOSE(AC[[M]:[M]],1,1,0,AC[[AB]:[AB]])),PRODUCT(INDEX(CMB[[BD_0O]:[BD_2O]],MATCH(ROUND(MIN(SUM(DE$4,$O57/1000),SUM($O57,DE$4/1000)),3),CMB[[Cmb_ID]:[Cmb_ID]],0),SUM(N(DE$1),N($R57),1)),CHOOSE(AC[[M]:[M]],1,0,1,AC[[DB]:[DB]])),PRODUCT(SUM(ROUND(AVERAGE(VALUE(DE$3),VALUE($P57)),0),CHOOSE(IF(OR(DE$1,$R57),4,INDEX(CMB[[Res_Rare]:[Res_Rare]],MATCH(ROUND(MIN(SUM(DE$4,$O57/1000),SUM($O57,DE$4/1000)),3),CMB[[Cmb_ID]:[Cmb_ID]],0))),-1,-1,0,0)),IF(OR(DE$1,$R57),4,INDEX(CMB[[Cmb_Rare]:[Cmb_Rare]],MATCH(ROUND(MIN(SUM(DE$4,$O57/1000),SUM($O57,DE$4/1000)),3),CMB[[Cmb_ID]:[Cmb_ID]],0))),CHOOSE(AC[[M]:[M]],2,1,1,SUM(AC[[AB]:[DB]])))),""))</f>
        <v/>
      </c>
      <c r="DF57" t="str">
        <f>IF(OR(DF$5="",$S57=""),"",IFERROR(SUM(PRODUCT(INDEX(CMB[[BA_0O]:[BA_2O]],MATCH(ROUND(MIN(SUM(DF$4,$O57/1000),SUM($O57,DF$4/1000)),3),CMB[[Cmb_ID]:[Cmb_ID]],0),SUM(N(DF$1),N($R57),1)),CHOOSE(AC[[M]:[M]],1,1,0,AC[[AB]:[AB]])),PRODUCT(INDEX(CMB[[BD_0O]:[BD_2O]],MATCH(ROUND(MIN(SUM(DF$4,$O57/1000),SUM($O57,DF$4/1000)),3),CMB[[Cmb_ID]:[Cmb_ID]],0),SUM(N(DF$1),N($R57),1)),CHOOSE(AC[[M]:[M]],1,0,1,AC[[DB]:[DB]])),PRODUCT(SUM(ROUND(AVERAGE(VALUE(DF$3),VALUE($P57)),0),CHOOSE(IF(OR(DF$1,$R57),4,INDEX(CMB[[Res_Rare]:[Res_Rare]],MATCH(ROUND(MIN(SUM(DF$4,$O57/1000),SUM($O57,DF$4/1000)),3),CMB[[Cmb_ID]:[Cmb_ID]],0))),-1,-1,0,0)),IF(OR(DF$1,$R57),4,INDEX(CMB[[Cmb_Rare]:[Cmb_Rare]],MATCH(ROUND(MIN(SUM(DF$4,$O57/1000),SUM($O57,DF$4/1000)),3),CMB[[Cmb_ID]:[Cmb_ID]],0))),CHOOSE(AC[[M]:[M]],2,1,1,SUM(AC[[AB]:[DB]])))),""))</f>
        <v/>
      </c>
      <c r="DG57" t="str">
        <f>IF(OR(DG$5="",$S57=""),"",IFERROR(SUM(PRODUCT(INDEX(CMB[[BA_0O]:[BA_2O]],MATCH(ROUND(MIN(SUM(DG$4,$O57/1000),SUM($O57,DG$4/1000)),3),CMB[[Cmb_ID]:[Cmb_ID]],0),SUM(N(DG$1),N($R57),1)),CHOOSE(AC[[M]:[M]],1,1,0,AC[[AB]:[AB]])),PRODUCT(INDEX(CMB[[BD_0O]:[BD_2O]],MATCH(ROUND(MIN(SUM(DG$4,$O57/1000),SUM($O57,DG$4/1000)),3),CMB[[Cmb_ID]:[Cmb_ID]],0),SUM(N(DG$1),N($R57),1)),CHOOSE(AC[[M]:[M]],1,0,1,AC[[DB]:[DB]])),PRODUCT(SUM(ROUND(AVERAGE(VALUE(DG$3),VALUE($P57)),0),CHOOSE(IF(OR(DG$1,$R57),4,INDEX(CMB[[Res_Rare]:[Res_Rare]],MATCH(ROUND(MIN(SUM(DG$4,$O57/1000),SUM($O57,DG$4/1000)),3),CMB[[Cmb_ID]:[Cmb_ID]],0))),-1,-1,0,0)),IF(OR(DG$1,$R57),4,INDEX(CMB[[Cmb_Rare]:[Cmb_Rare]],MATCH(ROUND(MIN(SUM(DG$4,$O57/1000),SUM($O57,DG$4/1000)),3),CMB[[Cmb_ID]:[Cmb_ID]],0))),CHOOSE(AC[[M]:[M]],2,1,1,SUM(AC[[AB]:[DB]])))),""))</f>
        <v/>
      </c>
      <c r="DH57" t="str">
        <f>IF(OR(DH$5="",$S57=""),"",IFERROR(SUM(PRODUCT(INDEX(CMB[[BA_0O]:[BA_2O]],MATCH(ROUND(MIN(SUM(DH$4,$O57/1000),SUM($O57,DH$4/1000)),3),CMB[[Cmb_ID]:[Cmb_ID]],0),SUM(N(DH$1),N($R57),1)),CHOOSE(AC[[M]:[M]],1,1,0,AC[[AB]:[AB]])),PRODUCT(INDEX(CMB[[BD_0O]:[BD_2O]],MATCH(ROUND(MIN(SUM(DH$4,$O57/1000),SUM($O57,DH$4/1000)),3),CMB[[Cmb_ID]:[Cmb_ID]],0),SUM(N(DH$1),N($R57),1)),CHOOSE(AC[[M]:[M]],1,0,1,AC[[DB]:[DB]])),PRODUCT(SUM(ROUND(AVERAGE(VALUE(DH$3),VALUE($P57)),0),CHOOSE(IF(OR(DH$1,$R57),4,INDEX(CMB[[Res_Rare]:[Res_Rare]],MATCH(ROUND(MIN(SUM(DH$4,$O57/1000),SUM($O57,DH$4/1000)),3),CMB[[Cmb_ID]:[Cmb_ID]],0))),-1,-1,0,0)),IF(OR(DH$1,$R57),4,INDEX(CMB[[Cmb_Rare]:[Cmb_Rare]],MATCH(ROUND(MIN(SUM(DH$4,$O57/1000),SUM($O57,DH$4/1000)),3),CMB[[Cmb_ID]:[Cmb_ID]],0))),CHOOSE(AC[[M]:[M]],2,1,1,SUM(AC[[AB]:[DB]])))),""))</f>
        <v/>
      </c>
      <c r="DI57" t="str">
        <f>IF(OR(DI$5="",$S57=""),"",IFERROR(SUM(PRODUCT(INDEX(CMB[[BA_0O]:[BA_2O]],MATCH(ROUND(MIN(SUM(DI$4,$O57/1000),SUM($O57,DI$4/1000)),3),CMB[[Cmb_ID]:[Cmb_ID]],0),SUM(N(DI$1),N($R57),1)),CHOOSE(AC[[M]:[M]],1,1,0,AC[[AB]:[AB]])),PRODUCT(INDEX(CMB[[BD_0O]:[BD_2O]],MATCH(ROUND(MIN(SUM(DI$4,$O57/1000),SUM($O57,DI$4/1000)),3),CMB[[Cmb_ID]:[Cmb_ID]],0),SUM(N(DI$1),N($R57),1)),CHOOSE(AC[[M]:[M]],1,0,1,AC[[DB]:[DB]])),PRODUCT(SUM(ROUND(AVERAGE(VALUE(DI$3),VALUE($P57)),0),CHOOSE(IF(OR(DI$1,$R57),4,INDEX(CMB[[Res_Rare]:[Res_Rare]],MATCH(ROUND(MIN(SUM(DI$4,$O57/1000),SUM($O57,DI$4/1000)),3),CMB[[Cmb_ID]:[Cmb_ID]],0))),-1,-1,0,0)),IF(OR(DI$1,$R57),4,INDEX(CMB[[Cmb_Rare]:[Cmb_Rare]],MATCH(ROUND(MIN(SUM(DI$4,$O57/1000),SUM($O57,DI$4/1000)),3),CMB[[Cmb_ID]:[Cmb_ID]],0))),CHOOSE(AC[[M]:[M]],2,1,1,SUM(AC[[AB]:[DB]])))),""))</f>
        <v/>
      </c>
      <c r="DJ57" t="str">
        <f>IF(OR(DJ$5="",$S57=""),"",IFERROR(SUM(PRODUCT(INDEX(CMB[[BA_0O]:[BA_2O]],MATCH(ROUND(MIN(SUM(DJ$4,$O57/1000),SUM($O57,DJ$4/1000)),3),CMB[[Cmb_ID]:[Cmb_ID]],0),SUM(N(DJ$1),N($R57),1)),CHOOSE(AC[[M]:[M]],1,1,0,AC[[AB]:[AB]])),PRODUCT(INDEX(CMB[[BD_0O]:[BD_2O]],MATCH(ROUND(MIN(SUM(DJ$4,$O57/1000),SUM($O57,DJ$4/1000)),3),CMB[[Cmb_ID]:[Cmb_ID]],0),SUM(N(DJ$1),N($R57),1)),CHOOSE(AC[[M]:[M]],1,0,1,AC[[DB]:[DB]])),PRODUCT(SUM(ROUND(AVERAGE(VALUE(DJ$3),VALUE($P57)),0),CHOOSE(IF(OR(DJ$1,$R57),4,INDEX(CMB[[Res_Rare]:[Res_Rare]],MATCH(ROUND(MIN(SUM(DJ$4,$O57/1000),SUM($O57,DJ$4/1000)),3),CMB[[Cmb_ID]:[Cmb_ID]],0))),-1,-1,0,0)),IF(OR(DJ$1,$R57),4,INDEX(CMB[[Cmb_Rare]:[Cmb_Rare]],MATCH(ROUND(MIN(SUM(DJ$4,$O57/1000),SUM($O57,DJ$4/1000)),3),CMB[[Cmb_ID]:[Cmb_ID]],0))),CHOOSE(AC[[M]:[M]],2,1,1,SUM(AC[[AB]:[DB]])))),""))</f>
        <v/>
      </c>
      <c r="DK57" t="str">
        <f>IF(OR(DK$5="",$S57=""),"",IFERROR(SUM(PRODUCT(INDEX(CMB[[BA_0O]:[BA_2O]],MATCH(ROUND(MIN(SUM(DK$4,$O57/1000),SUM($O57,DK$4/1000)),3),CMB[[Cmb_ID]:[Cmb_ID]],0),SUM(N(DK$1),N($R57),1)),CHOOSE(AC[[M]:[M]],1,1,0,AC[[AB]:[AB]])),PRODUCT(INDEX(CMB[[BD_0O]:[BD_2O]],MATCH(ROUND(MIN(SUM(DK$4,$O57/1000),SUM($O57,DK$4/1000)),3),CMB[[Cmb_ID]:[Cmb_ID]],0),SUM(N(DK$1),N($R57),1)),CHOOSE(AC[[M]:[M]],1,0,1,AC[[DB]:[DB]])),PRODUCT(SUM(ROUND(AVERAGE(VALUE(DK$3),VALUE($P57)),0),CHOOSE(IF(OR(DK$1,$R57),4,INDEX(CMB[[Res_Rare]:[Res_Rare]],MATCH(ROUND(MIN(SUM(DK$4,$O57/1000),SUM($O57,DK$4/1000)),3),CMB[[Cmb_ID]:[Cmb_ID]],0))),-1,-1,0,0)),IF(OR(DK$1,$R57),4,INDEX(CMB[[Cmb_Rare]:[Cmb_Rare]],MATCH(ROUND(MIN(SUM(DK$4,$O57/1000),SUM($O57,DK$4/1000)),3),CMB[[Cmb_ID]:[Cmb_ID]],0))),CHOOSE(AC[[M]:[M]],2,1,1,SUM(AC[[AB]:[DB]])))),""))</f>
        <v/>
      </c>
      <c r="DL57" t="str">
        <f>IF(OR(DL$5="",$S57=""),"",IFERROR(SUM(PRODUCT(INDEX(CMB[[BA_0O]:[BA_2O]],MATCH(ROUND(MIN(SUM(DL$4,$O57/1000),SUM($O57,DL$4/1000)),3),CMB[[Cmb_ID]:[Cmb_ID]],0),SUM(N(DL$1),N($R57),1)),CHOOSE(AC[[M]:[M]],1,1,0,AC[[AB]:[AB]])),PRODUCT(INDEX(CMB[[BD_0O]:[BD_2O]],MATCH(ROUND(MIN(SUM(DL$4,$O57/1000),SUM($O57,DL$4/1000)),3),CMB[[Cmb_ID]:[Cmb_ID]],0),SUM(N(DL$1),N($R57),1)),CHOOSE(AC[[M]:[M]],1,0,1,AC[[DB]:[DB]])),PRODUCT(SUM(ROUND(AVERAGE(VALUE(DL$3),VALUE($P57)),0),CHOOSE(IF(OR(DL$1,$R57),4,INDEX(CMB[[Res_Rare]:[Res_Rare]],MATCH(ROUND(MIN(SUM(DL$4,$O57/1000),SUM($O57,DL$4/1000)),3),CMB[[Cmb_ID]:[Cmb_ID]],0))),-1,-1,0,0)),IF(OR(DL$1,$R57),4,INDEX(CMB[[Cmb_Rare]:[Cmb_Rare]],MATCH(ROUND(MIN(SUM(DL$4,$O57/1000),SUM($O57,DL$4/1000)),3),CMB[[Cmb_ID]:[Cmb_ID]],0))),CHOOSE(AC[[M]:[M]],2,1,1,SUM(AC[[AB]:[DB]])))),""))</f>
        <v/>
      </c>
      <c r="DM57" t="str">
        <f>IF(OR(DM$5="",$S57=""),"",IFERROR(SUM(PRODUCT(INDEX(CMB[[BA_0O]:[BA_2O]],MATCH(ROUND(MIN(SUM(DM$4,$O57/1000),SUM($O57,DM$4/1000)),3),CMB[[Cmb_ID]:[Cmb_ID]],0),SUM(N(DM$1),N($R57),1)),CHOOSE(AC[[M]:[M]],1,1,0,AC[[AB]:[AB]])),PRODUCT(INDEX(CMB[[BD_0O]:[BD_2O]],MATCH(ROUND(MIN(SUM(DM$4,$O57/1000),SUM($O57,DM$4/1000)),3),CMB[[Cmb_ID]:[Cmb_ID]],0),SUM(N(DM$1),N($R57),1)),CHOOSE(AC[[M]:[M]],1,0,1,AC[[DB]:[DB]])),PRODUCT(SUM(ROUND(AVERAGE(VALUE(DM$3),VALUE($P57)),0),CHOOSE(IF(OR(DM$1,$R57),4,INDEX(CMB[[Res_Rare]:[Res_Rare]],MATCH(ROUND(MIN(SUM(DM$4,$O57/1000),SUM($O57,DM$4/1000)),3),CMB[[Cmb_ID]:[Cmb_ID]],0))),-1,-1,0,0)),IF(OR(DM$1,$R57),4,INDEX(CMB[[Cmb_Rare]:[Cmb_Rare]],MATCH(ROUND(MIN(SUM(DM$4,$O57/1000),SUM($O57,DM$4/1000)),3),CMB[[Cmb_ID]:[Cmb_ID]],0))),CHOOSE(AC[[M]:[M]],2,1,1,SUM(AC[[AB]:[DB]])))),""))</f>
        <v/>
      </c>
      <c r="DN57" t="str">
        <f>IF(OR(DN$5="",$S57=""),"",IFERROR(SUM(PRODUCT(INDEX(CMB[[BA_0O]:[BA_2O]],MATCH(ROUND(MIN(SUM(DN$4,$O57/1000),SUM($O57,DN$4/1000)),3),CMB[[Cmb_ID]:[Cmb_ID]],0),SUM(N(DN$1),N($R57),1)),CHOOSE(AC[[M]:[M]],1,1,0,AC[[AB]:[AB]])),PRODUCT(INDEX(CMB[[BD_0O]:[BD_2O]],MATCH(ROUND(MIN(SUM(DN$4,$O57/1000),SUM($O57,DN$4/1000)),3),CMB[[Cmb_ID]:[Cmb_ID]],0),SUM(N(DN$1),N($R57),1)),CHOOSE(AC[[M]:[M]],1,0,1,AC[[DB]:[DB]])),PRODUCT(SUM(ROUND(AVERAGE(VALUE(DN$3),VALUE($P57)),0),CHOOSE(IF(OR(DN$1,$R57),4,INDEX(CMB[[Res_Rare]:[Res_Rare]],MATCH(ROUND(MIN(SUM(DN$4,$O57/1000),SUM($O57,DN$4/1000)),3),CMB[[Cmb_ID]:[Cmb_ID]],0))),-1,-1,0,0)),IF(OR(DN$1,$R57),4,INDEX(CMB[[Cmb_Rare]:[Cmb_Rare]],MATCH(ROUND(MIN(SUM(DN$4,$O57/1000),SUM($O57,DN$4/1000)),3),CMB[[Cmb_ID]:[Cmb_ID]],0))),CHOOSE(AC[[M]:[M]],2,1,1,SUM(AC[[AB]:[DB]])))),""))</f>
        <v/>
      </c>
      <c r="DO57" t="str">
        <f>IF(OR(DO$5="",$S57=""),"",IFERROR(SUM(PRODUCT(INDEX(CMB[[BA_0O]:[BA_2O]],MATCH(ROUND(MIN(SUM(DO$4,$O57/1000),SUM($O57,DO$4/1000)),3),CMB[[Cmb_ID]:[Cmb_ID]],0),SUM(N(DO$1),N($R57),1)),CHOOSE(AC[[M]:[M]],1,1,0,AC[[AB]:[AB]])),PRODUCT(INDEX(CMB[[BD_0O]:[BD_2O]],MATCH(ROUND(MIN(SUM(DO$4,$O57/1000),SUM($O57,DO$4/1000)),3),CMB[[Cmb_ID]:[Cmb_ID]],0),SUM(N(DO$1),N($R57),1)),CHOOSE(AC[[M]:[M]],1,0,1,AC[[DB]:[DB]])),PRODUCT(SUM(ROUND(AVERAGE(VALUE(DO$3),VALUE($P57)),0),CHOOSE(IF(OR(DO$1,$R57),4,INDEX(CMB[[Res_Rare]:[Res_Rare]],MATCH(ROUND(MIN(SUM(DO$4,$O57/1000),SUM($O57,DO$4/1000)),3),CMB[[Cmb_ID]:[Cmb_ID]],0))),-1,-1,0,0)),IF(OR(DO$1,$R57),4,INDEX(CMB[[Cmb_Rare]:[Cmb_Rare]],MATCH(ROUND(MIN(SUM(DO$4,$O57/1000),SUM($O57,DO$4/1000)),3),CMB[[Cmb_ID]:[Cmb_ID]],0))),CHOOSE(AC[[M]:[M]],2,1,1,SUM(AC[[AB]:[DB]])))),""))</f>
        <v/>
      </c>
      <c r="DP57" t="str">
        <f>IF(OR(DP$5="",$S57=""),"",IFERROR(SUM(PRODUCT(INDEX(CMB[[BA_0O]:[BA_2O]],MATCH(ROUND(MIN(SUM(DP$4,$O57/1000),SUM($O57,DP$4/1000)),3),CMB[[Cmb_ID]:[Cmb_ID]],0),SUM(N(DP$1),N($R57),1)),CHOOSE(AC[[M]:[M]],1,1,0,AC[[AB]:[AB]])),PRODUCT(INDEX(CMB[[BD_0O]:[BD_2O]],MATCH(ROUND(MIN(SUM(DP$4,$O57/1000),SUM($O57,DP$4/1000)),3),CMB[[Cmb_ID]:[Cmb_ID]],0),SUM(N(DP$1),N($R57),1)),CHOOSE(AC[[M]:[M]],1,0,1,AC[[DB]:[DB]])),PRODUCT(SUM(ROUND(AVERAGE(VALUE(DP$3),VALUE($P57)),0),CHOOSE(IF(OR(DP$1,$R57),4,INDEX(CMB[[Res_Rare]:[Res_Rare]],MATCH(ROUND(MIN(SUM(DP$4,$O57/1000),SUM($O57,DP$4/1000)),3),CMB[[Cmb_ID]:[Cmb_ID]],0))),-1,-1,0,0)),IF(OR(DP$1,$R57),4,INDEX(CMB[[Cmb_Rare]:[Cmb_Rare]],MATCH(ROUND(MIN(SUM(DP$4,$O57/1000),SUM($O57,DP$4/1000)),3),CMB[[Cmb_ID]:[Cmb_ID]],0))),CHOOSE(AC[[M]:[M]],2,1,1,SUM(AC[[AB]:[DB]])))),""))</f>
        <v/>
      </c>
      <c r="DQ57" t="str">
        <f>IF(OR(DQ$5="",$S57=""),"",IFERROR(SUM(PRODUCT(INDEX(CMB[[BA_0O]:[BA_2O]],MATCH(ROUND(MIN(SUM(DQ$4,$O57/1000),SUM($O57,DQ$4/1000)),3),CMB[[Cmb_ID]:[Cmb_ID]],0),SUM(N(DQ$1),N($R57),1)),CHOOSE(AC[[M]:[M]],1,1,0,AC[[AB]:[AB]])),PRODUCT(INDEX(CMB[[BD_0O]:[BD_2O]],MATCH(ROUND(MIN(SUM(DQ$4,$O57/1000),SUM($O57,DQ$4/1000)),3),CMB[[Cmb_ID]:[Cmb_ID]],0),SUM(N(DQ$1),N($R57),1)),CHOOSE(AC[[M]:[M]],1,0,1,AC[[DB]:[DB]])),PRODUCT(SUM(ROUND(AVERAGE(VALUE(DQ$3),VALUE($P57)),0),CHOOSE(IF(OR(DQ$1,$R57),4,INDEX(CMB[[Res_Rare]:[Res_Rare]],MATCH(ROUND(MIN(SUM(DQ$4,$O57/1000),SUM($O57,DQ$4/1000)),3),CMB[[Cmb_ID]:[Cmb_ID]],0))),-1,-1,0,0)),IF(OR(DQ$1,$R57),4,INDEX(CMB[[Cmb_Rare]:[Cmb_Rare]],MATCH(ROUND(MIN(SUM(DQ$4,$O57/1000),SUM($O57,DQ$4/1000)),3),CMB[[Cmb_ID]:[Cmb_ID]],0))),CHOOSE(AC[[M]:[M]],2,1,1,SUM(AC[[AB]:[DB]])))),""))</f>
        <v/>
      </c>
      <c r="DR57" t="str">
        <f>IF(OR(DR$5="",$S57=""),"",IFERROR(SUM(PRODUCT(INDEX(CMB[[BA_0O]:[BA_2O]],MATCH(ROUND(MIN(SUM(DR$4,$O57/1000),SUM($O57,DR$4/1000)),3),CMB[[Cmb_ID]:[Cmb_ID]],0),SUM(N(DR$1),N($R57),1)),CHOOSE(AC[[M]:[M]],1,1,0,AC[[AB]:[AB]])),PRODUCT(INDEX(CMB[[BD_0O]:[BD_2O]],MATCH(ROUND(MIN(SUM(DR$4,$O57/1000),SUM($O57,DR$4/1000)),3),CMB[[Cmb_ID]:[Cmb_ID]],0),SUM(N(DR$1),N($R57),1)),CHOOSE(AC[[M]:[M]],1,0,1,AC[[DB]:[DB]])),PRODUCT(SUM(ROUND(AVERAGE(VALUE(DR$3),VALUE($P57)),0),CHOOSE(IF(OR(DR$1,$R57),4,INDEX(CMB[[Res_Rare]:[Res_Rare]],MATCH(ROUND(MIN(SUM(DR$4,$O57/1000),SUM($O57,DR$4/1000)),3),CMB[[Cmb_ID]:[Cmb_ID]],0))),-1,-1,0,0)),IF(OR(DR$1,$R57),4,INDEX(CMB[[Cmb_Rare]:[Cmb_Rare]],MATCH(ROUND(MIN(SUM(DR$4,$O57/1000),SUM($O57,DR$4/1000)),3),CMB[[Cmb_ID]:[Cmb_ID]],0))),CHOOSE(AC[[M]:[M]],2,1,1,SUM(AC[[AB]:[DB]])))),""))</f>
        <v/>
      </c>
      <c r="DS57" t="str">
        <f>IF(OR(DS$5="",$S57=""),"",IFERROR(SUM(PRODUCT(INDEX(CMB[[BA_0O]:[BA_2O]],MATCH(ROUND(MIN(SUM(DS$4,$O57/1000),SUM($O57,DS$4/1000)),3),CMB[[Cmb_ID]:[Cmb_ID]],0),SUM(N(DS$1),N($R57),1)),CHOOSE(AC[[M]:[M]],1,1,0,AC[[AB]:[AB]])),PRODUCT(INDEX(CMB[[BD_0O]:[BD_2O]],MATCH(ROUND(MIN(SUM(DS$4,$O57/1000),SUM($O57,DS$4/1000)),3),CMB[[Cmb_ID]:[Cmb_ID]],0),SUM(N(DS$1),N($R57),1)),CHOOSE(AC[[M]:[M]],1,0,1,AC[[DB]:[DB]])),PRODUCT(SUM(ROUND(AVERAGE(VALUE(DS$3),VALUE($P57)),0),CHOOSE(IF(OR(DS$1,$R57),4,INDEX(CMB[[Res_Rare]:[Res_Rare]],MATCH(ROUND(MIN(SUM(DS$4,$O57/1000),SUM($O57,DS$4/1000)),3),CMB[[Cmb_ID]:[Cmb_ID]],0))),-1,-1,0,0)),IF(OR(DS$1,$R57),4,INDEX(CMB[[Cmb_Rare]:[Cmb_Rare]],MATCH(ROUND(MIN(SUM(DS$4,$O57/1000),SUM($O57,DS$4/1000)),3),CMB[[Cmb_ID]:[Cmb_ID]],0))),CHOOSE(AC[[M]:[M]],2,1,1,SUM(AC[[AB]:[DB]])))),""))</f>
        <v/>
      </c>
      <c r="DT57" t="str">
        <f>IF(OR(DT$5="",$S57=""),"",IFERROR(SUM(PRODUCT(INDEX(CMB[[BA_0O]:[BA_2O]],MATCH(ROUND(MIN(SUM(DT$4,$O57/1000),SUM($O57,DT$4/1000)),3),CMB[[Cmb_ID]:[Cmb_ID]],0),SUM(N(DT$1),N($R57),1)),CHOOSE(AC[[M]:[M]],1,1,0,AC[[AB]:[AB]])),PRODUCT(INDEX(CMB[[BD_0O]:[BD_2O]],MATCH(ROUND(MIN(SUM(DT$4,$O57/1000),SUM($O57,DT$4/1000)),3),CMB[[Cmb_ID]:[Cmb_ID]],0),SUM(N(DT$1),N($R57),1)),CHOOSE(AC[[M]:[M]],1,0,1,AC[[DB]:[DB]])),PRODUCT(SUM(ROUND(AVERAGE(VALUE(DT$3),VALUE($P57)),0),CHOOSE(IF(OR(DT$1,$R57),4,INDEX(CMB[[Res_Rare]:[Res_Rare]],MATCH(ROUND(MIN(SUM(DT$4,$O57/1000),SUM($O57,DT$4/1000)),3),CMB[[Cmb_ID]:[Cmb_ID]],0))),-1,-1,0,0)),IF(OR(DT$1,$R57),4,INDEX(CMB[[Cmb_Rare]:[Cmb_Rare]],MATCH(ROUND(MIN(SUM(DT$4,$O57/1000),SUM($O57,DT$4/1000)),3),CMB[[Cmb_ID]:[Cmb_ID]],0))),CHOOSE(AC[[M]:[M]],2,1,1,SUM(AC[[AB]:[DB]])))),""))</f>
        <v/>
      </c>
      <c r="DU57" t="str">
        <f>IF(OR(DU$5="",$S57=""),"",IFERROR(SUM(PRODUCT(INDEX(CMB[[BA_0O]:[BA_2O]],MATCH(ROUND(MIN(SUM(DU$4,$O57/1000),SUM($O57,DU$4/1000)),3),CMB[[Cmb_ID]:[Cmb_ID]],0),SUM(N(DU$1),N($R57),1)),CHOOSE(AC[[M]:[M]],1,1,0,AC[[AB]:[AB]])),PRODUCT(INDEX(CMB[[BD_0O]:[BD_2O]],MATCH(ROUND(MIN(SUM(DU$4,$O57/1000),SUM($O57,DU$4/1000)),3),CMB[[Cmb_ID]:[Cmb_ID]],0),SUM(N(DU$1),N($R57),1)),CHOOSE(AC[[M]:[M]],1,0,1,AC[[DB]:[DB]])),PRODUCT(SUM(ROUND(AVERAGE(VALUE(DU$3),VALUE($P57)),0),CHOOSE(IF(OR(DU$1,$R57),4,INDEX(CMB[[Res_Rare]:[Res_Rare]],MATCH(ROUND(MIN(SUM(DU$4,$O57/1000),SUM($O57,DU$4/1000)),3),CMB[[Cmb_ID]:[Cmb_ID]],0))),-1,-1,0,0)),IF(OR(DU$1,$R57),4,INDEX(CMB[[Cmb_Rare]:[Cmb_Rare]],MATCH(ROUND(MIN(SUM(DU$4,$O57/1000),SUM($O57,DU$4/1000)),3),CMB[[Cmb_ID]:[Cmb_ID]],0))),CHOOSE(AC[[M]:[M]],2,1,1,SUM(AC[[AB]:[DB]])))),""))</f>
        <v/>
      </c>
      <c r="DV57" t="str">
        <f>IF(OR(DV$5="",$S57=""),"",IFERROR(SUM(PRODUCT(INDEX(CMB[[BA_0O]:[BA_2O]],MATCH(ROUND(MIN(SUM(DV$4,$O57/1000),SUM($O57,DV$4/1000)),3),CMB[[Cmb_ID]:[Cmb_ID]],0),SUM(N(DV$1),N($R57),1)),CHOOSE(AC[[M]:[M]],1,1,0,AC[[AB]:[AB]])),PRODUCT(INDEX(CMB[[BD_0O]:[BD_2O]],MATCH(ROUND(MIN(SUM(DV$4,$O57/1000),SUM($O57,DV$4/1000)),3),CMB[[Cmb_ID]:[Cmb_ID]],0),SUM(N(DV$1),N($R57),1)),CHOOSE(AC[[M]:[M]],1,0,1,AC[[DB]:[DB]])),PRODUCT(SUM(ROUND(AVERAGE(VALUE(DV$3),VALUE($P57)),0),CHOOSE(IF(OR(DV$1,$R57),4,INDEX(CMB[[Res_Rare]:[Res_Rare]],MATCH(ROUND(MIN(SUM(DV$4,$O57/1000),SUM($O57,DV$4/1000)),3),CMB[[Cmb_ID]:[Cmb_ID]],0))),-1,-1,0,0)),IF(OR(DV$1,$R57),4,INDEX(CMB[[Cmb_Rare]:[Cmb_Rare]],MATCH(ROUND(MIN(SUM(DV$4,$O57/1000),SUM($O57,DV$4/1000)),3),CMB[[Cmb_ID]:[Cmb_ID]],0))),CHOOSE(AC[[M]:[M]],2,1,1,SUM(AC[[AB]:[DB]])))),""))</f>
        <v/>
      </c>
      <c r="DW57" t="str">
        <f>IF(OR(DW$5="",$S57=""),"",IFERROR(SUM(PRODUCT(INDEX(CMB[[BA_0O]:[BA_2O]],MATCH(ROUND(MIN(SUM(DW$4,$O57/1000),SUM($O57,DW$4/1000)),3),CMB[[Cmb_ID]:[Cmb_ID]],0),SUM(N(DW$1),N($R57),1)),CHOOSE(AC[[M]:[M]],1,1,0,AC[[AB]:[AB]])),PRODUCT(INDEX(CMB[[BD_0O]:[BD_2O]],MATCH(ROUND(MIN(SUM(DW$4,$O57/1000),SUM($O57,DW$4/1000)),3),CMB[[Cmb_ID]:[Cmb_ID]],0),SUM(N(DW$1),N($R57),1)),CHOOSE(AC[[M]:[M]],1,0,1,AC[[DB]:[DB]])),PRODUCT(SUM(ROUND(AVERAGE(VALUE(DW$3),VALUE($P57)),0),CHOOSE(IF(OR(DW$1,$R57),4,INDEX(CMB[[Res_Rare]:[Res_Rare]],MATCH(ROUND(MIN(SUM(DW$4,$O57/1000),SUM($O57,DW$4/1000)),3),CMB[[Cmb_ID]:[Cmb_ID]],0))),-1,-1,0,0)),IF(OR(DW$1,$R57),4,INDEX(CMB[[Cmb_Rare]:[Cmb_Rare]],MATCH(ROUND(MIN(SUM(DW$4,$O57/1000),SUM($O57,DW$4/1000)),3),CMB[[Cmb_ID]:[Cmb_ID]],0))),CHOOSE(AC[[M]:[M]],2,1,1,SUM(AC[[AB]:[DB]])))),""))</f>
        <v/>
      </c>
      <c r="DX57" t="str">
        <f>IF(OR(DX$5="",$S57=""),"",IFERROR(SUM(PRODUCT(INDEX(CMB[[BA_0O]:[BA_2O]],MATCH(ROUND(MIN(SUM(DX$4,$O57/1000),SUM($O57,DX$4/1000)),3),CMB[[Cmb_ID]:[Cmb_ID]],0),SUM(N(DX$1),N($R57),1)),CHOOSE(AC[[M]:[M]],1,1,0,AC[[AB]:[AB]])),PRODUCT(INDEX(CMB[[BD_0O]:[BD_2O]],MATCH(ROUND(MIN(SUM(DX$4,$O57/1000),SUM($O57,DX$4/1000)),3),CMB[[Cmb_ID]:[Cmb_ID]],0),SUM(N(DX$1),N($R57),1)),CHOOSE(AC[[M]:[M]],1,0,1,AC[[DB]:[DB]])),PRODUCT(SUM(ROUND(AVERAGE(VALUE(DX$3),VALUE($P57)),0),CHOOSE(IF(OR(DX$1,$R57),4,INDEX(CMB[[Res_Rare]:[Res_Rare]],MATCH(ROUND(MIN(SUM(DX$4,$O57/1000),SUM($O57,DX$4/1000)),3),CMB[[Cmb_ID]:[Cmb_ID]],0))),-1,-1,0,0)),IF(OR(DX$1,$R57),4,INDEX(CMB[[Cmb_Rare]:[Cmb_Rare]],MATCH(ROUND(MIN(SUM(DX$4,$O57/1000),SUM($O57,DX$4/1000)),3),CMB[[Cmb_ID]:[Cmb_ID]],0))),CHOOSE(AC[[M]:[M]],2,1,1,SUM(AC[[AB]:[DB]])))),""))</f>
        <v/>
      </c>
      <c r="DY57" t="str">
        <f>IF(OR(DY$5="",$S57=""),"",IFERROR(SUM(PRODUCT(INDEX(CMB[[BA_0O]:[BA_2O]],MATCH(ROUND(MIN(SUM(DY$4,$O57/1000),SUM($O57,DY$4/1000)),3),CMB[[Cmb_ID]:[Cmb_ID]],0),SUM(N(DY$1),N($R57),1)),CHOOSE(AC[[M]:[M]],1,1,0,AC[[AB]:[AB]])),PRODUCT(INDEX(CMB[[BD_0O]:[BD_2O]],MATCH(ROUND(MIN(SUM(DY$4,$O57/1000),SUM($O57,DY$4/1000)),3),CMB[[Cmb_ID]:[Cmb_ID]],0),SUM(N(DY$1),N($R57),1)),CHOOSE(AC[[M]:[M]],1,0,1,AC[[DB]:[DB]])),PRODUCT(SUM(ROUND(AVERAGE(VALUE(DY$3),VALUE($P57)),0),CHOOSE(IF(OR(DY$1,$R57),4,INDEX(CMB[[Res_Rare]:[Res_Rare]],MATCH(ROUND(MIN(SUM(DY$4,$O57/1000),SUM($O57,DY$4/1000)),3),CMB[[Cmb_ID]:[Cmb_ID]],0))),-1,-1,0,0)),IF(OR(DY$1,$R57),4,INDEX(CMB[[Cmb_Rare]:[Cmb_Rare]],MATCH(ROUND(MIN(SUM(DY$4,$O57/1000),SUM($O57,DY$4/1000)),3),CMB[[Cmb_ID]:[Cmb_ID]],0))),CHOOSE(AC[[M]:[M]],2,1,1,SUM(AC[[AB]:[DB]])))),""))</f>
        <v/>
      </c>
      <c r="DZ57" t="str">
        <f>IF(OR(DZ$5="",$S57=""),"",IFERROR(SUM(PRODUCT(INDEX(CMB[[BA_0O]:[BA_2O]],MATCH(ROUND(MIN(SUM(DZ$4,$O57/1000),SUM($O57,DZ$4/1000)),3),CMB[[Cmb_ID]:[Cmb_ID]],0),SUM(N(DZ$1),N($R57),1)),CHOOSE(AC[[M]:[M]],1,1,0,AC[[AB]:[AB]])),PRODUCT(INDEX(CMB[[BD_0O]:[BD_2O]],MATCH(ROUND(MIN(SUM(DZ$4,$O57/1000),SUM($O57,DZ$4/1000)),3),CMB[[Cmb_ID]:[Cmb_ID]],0),SUM(N(DZ$1),N($R57),1)),CHOOSE(AC[[M]:[M]],1,0,1,AC[[DB]:[DB]])),PRODUCT(SUM(ROUND(AVERAGE(VALUE(DZ$3),VALUE($P57)),0),CHOOSE(IF(OR(DZ$1,$R57),4,INDEX(CMB[[Res_Rare]:[Res_Rare]],MATCH(ROUND(MIN(SUM(DZ$4,$O57/1000),SUM($O57,DZ$4/1000)),3),CMB[[Cmb_ID]:[Cmb_ID]],0))),-1,-1,0,0)),IF(OR(DZ$1,$R57),4,INDEX(CMB[[Cmb_Rare]:[Cmb_Rare]],MATCH(ROUND(MIN(SUM(DZ$4,$O57/1000),SUM($O57,DZ$4/1000)),3),CMB[[Cmb_ID]:[Cmb_ID]],0))),CHOOSE(AC[[M]:[M]],2,1,1,SUM(AC[[AB]:[DB]])))),""))</f>
        <v/>
      </c>
      <c r="EA57" t="str">
        <f>IF(OR(EA$5="",$S57=""),"",IFERROR(SUM(PRODUCT(INDEX(CMB[[BA_0O]:[BA_2O]],MATCH(ROUND(MIN(SUM(EA$4,$O57/1000),SUM($O57,EA$4/1000)),3),CMB[[Cmb_ID]:[Cmb_ID]],0),SUM(N(EA$1),N($R57),1)),CHOOSE(AC[[M]:[M]],1,1,0,AC[[AB]:[AB]])),PRODUCT(INDEX(CMB[[BD_0O]:[BD_2O]],MATCH(ROUND(MIN(SUM(EA$4,$O57/1000),SUM($O57,EA$4/1000)),3),CMB[[Cmb_ID]:[Cmb_ID]],0),SUM(N(EA$1),N($R57),1)),CHOOSE(AC[[M]:[M]],1,0,1,AC[[DB]:[DB]])),PRODUCT(SUM(ROUND(AVERAGE(VALUE(EA$3),VALUE($P57)),0),CHOOSE(IF(OR(EA$1,$R57),4,INDEX(CMB[[Res_Rare]:[Res_Rare]],MATCH(ROUND(MIN(SUM(EA$4,$O57/1000),SUM($O57,EA$4/1000)),3),CMB[[Cmb_ID]:[Cmb_ID]],0))),-1,-1,0,0)),IF(OR(EA$1,$R57),4,INDEX(CMB[[Cmb_Rare]:[Cmb_Rare]],MATCH(ROUND(MIN(SUM(EA$4,$O57/1000),SUM($O57,EA$4/1000)),3),CMB[[Cmb_ID]:[Cmb_ID]],0))),CHOOSE(AC[[M]:[M]],2,1,1,SUM(AC[[AB]:[DB]])))),""))</f>
        <v/>
      </c>
      <c r="EB57" t="str">
        <f>IF(OR(EB$5="",$S57=""),"",IFERROR(SUM(PRODUCT(INDEX(CMB[[BA_0O]:[BA_2O]],MATCH(ROUND(MIN(SUM(EB$4,$O57/1000),SUM($O57,EB$4/1000)),3),CMB[[Cmb_ID]:[Cmb_ID]],0),SUM(N(EB$1),N($R57),1)),CHOOSE(AC[[M]:[M]],1,1,0,AC[[AB]:[AB]])),PRODUCT(INDEX(CMB[[BD_0O]:[BD_2O]],MATCH(ROUND(MIN(SUM(EB$4,$O57/1000),SUM($O57,EB$4/1000)),3),CMB[[Cmb_ID]:[Cmb_ID]],0),SUM(N(EB$1),N($R57),1)),CHOOSE(AC[[M]:[M]],1,0,1,AC[[DB]:[DB]])),PRODUCT(SUM(ROUND(AVERAGE(VALUE(EB$3),VALUE($P57)),0),CHOOSE(IF(OR(EB$1,$R57),4,INDEX(CMB[[Res_Rare]:[Res_Rare]],MATCH(ROUND(MIN(SUM(EB$4,$O57/1000),SUM($O57,EB$4/1000)),3),CMB[[Cmb_ID]:[Cmb_ID]],0))),-1,-1,0,0)),IF(OR(EB$1,$R57),4,INDEX(CMB[[Cmb_Rare]:[Cmb_Rare]],MATCH(ROUND(MIN(SUM(EB$4,$O57/1000),SUM($O57,EB$4/1000)),3),CMB[[Cmb_ID]:[Cmb_ID]],0))),CHOOSE(AC[[M]:[M]],2,1,1,SUM(AC[[AB]:[DB]])))),""))</f>
        <v/>
      </c>
      <c r="EC57" t="str">
        <f>IF(OR(EC$5="",$S57=""),"",IFERROR(SUM(PRODUCT(INDEX(CMB[[BA_0O]:[BA_2O]],MATCH(ROUND(MIN(SUM(EC$4,$O57/1000),SUM($O57,EC$4/1000)),3),CMB[[Cmb_ID]:[Cmb_ID]],0),SUM(N(EC$1),N($R57),1)),CHOOSE(AC[[M]:[M]],1,1,0,AC[[AB]:[AB]])),PRODUCT(INDEX(CMB[[BD_0O]:[BD_2O]],MATCH(ROUND(MIN(SUM(EC$4,$O57/1000),SUM($O57,EC$4/1000)),3),CMB[[Cmb_ID]:[Cmb_ID]],0),SUM(N(EC$1),N($R57),1)),CHOOSE(AC[[M]:[M]],1,0,1,AC[[DB]:[DB]])),PRODUCT(SUM(ROUND(AVERAGE(VALUE(EC$3),VALUE($P57)),0),CHOOSE(IF(OR(EC$1,$R57),4,INDEX(CMB[[Res_Rare]:[Res_Rare]],MATCH(ROUND(MIN(SUM(EC$4,$O57/1000),SUM($O57,EC$4/1000)),3),CMB[[Cmb_ID]:[Cmb_ID]],0))),-1,-1,0,0)),IF(OR(EC$1,$R57),4,INDEX(CMB[[Cmb_Rare]:[Cmb_Rare]],MATCH(ROUND(MIN(SUM(EC$4,$O57/1000),SUM($O57,EC$4/1000)),3),CMB[[Cmb_ID]:[Cmb_ID]],0))),CHOOSE(AC[[M]:[M]],2,1,1,SUM(AC[[AB]:[DB]])))),""))</f>
        <v/>
      </c>
      <c r="ED57" t="str">
        <f>IF(OR(ED$5="",$S57=""),"",IFERROR(SUM(PRODUCT(INDEX(CMB[[BA_0O]:[BA_2O]],MATCH(ROUND(MIN(SUM(ED$4,$O57/1000),SUM($O57,ED$4/1000)),3),CMB[[Cmb_ID]:[Cmb_ID]],0),SUM(N(ED$1),N($R57),1)),CHOOSE(AC[[M]:[M]],1,1,0,AC[[AB]:[AB]])),PRODUCT(INDEX(CMB[[BD_0O]:[BD_2O]],MATCH(ROUND(MIN(SUM(ED$4,$O57/1000),SUM($O57,ED$4/1000)),3),CMB[[Cmb_ID]:[Cmb_ID]],0),SUM(N(ED$1),N($R57),1)),CHOOSE(AC[[M]:[M]],1,0,1,AC[[DB]:[DB]])),PRODUCT(SUM(ROUND(AVERAGE(VALUE(ED$3),VALUE($P57)),0),CHOOSE(IF(OR(ED$1,$R57),4,INDEX(CMB[[Res_Rare]:[Res_Rare]],MATCH(ROUND(MIN(SUM(ED$4,$O57/1000),SUM($O57,ED$4/1000)),3),CMB[[Cmb_ID]:[Cmb_ID]],0))),-1,-1,0,0)),IF(OR(ED$1,$R57),4,INDEX(CMB[[Cmb_Rare]:[Cmb_Rare]],MATCH(ROUND(MIN(SUM(ED$4,$O57/1000),SUM($O57,ED$4/1000)),3),CMB[[Cmb_ID]:[Cmb_ID]],0))),CHOOSE(AC[[M]:[M]],2,1,1,SUM(AC[[AB]:[DB]])))),""))</f>
        <v/>
      </c>
      <c r="EE57" t="str">
        <f>IF(OR(EE$5="",$S57=""),"",IFERROR(SUM(PRODUCT(INDEX(CMB[[BA_0O]:[BA_2O]],MATCH(ROUND(MIN(SUM(EE$4,$O57/1000),SUM($O57,EE$4/1000)),3),CMB[[Cmb_ID]:[Cmb_ID]],0),SUM(N(EE$1),N($R57),1)),CHOOSE(AC[[M]:[M]],1,1,0,AC[[AB]:[AB]])),PRODUCT(INDEX(CMB[[BD_0O]:[BD_2O]],MATCH(ROUND(MIN(SUM(EE$4,$O57/1000),SUM($O57,EE$4/1000)),3),CMB[[Cmb_ID]:[Cmb_ID]],0),SUM(N(EE$1),N($R57),1)),CHOOSE(AC[[M]:[M]],1,0,1,AC[[DB]:[DB]])),PRODUCT(SUM(ROUND(AVERAGE(VALUE(EE$3),VALUE($P57)),0),CHOOSE(IF(OR(EE$1,$R57),4,INDEX(CMB[[Res_Rare]:[Res_Rare]],MATCH(ROUND(MIN(SUM(EE$4,$O57/1000),SUM($O57,EE$4/1000)),3),CMB[[Cmb_ID]:[Cmb_ID]],0))),-1,-1,0,0)),IF(OR(EE$1,$R57),4,INDEX(CMB[[Cmb_Rare]:[Cmb_Rare]],MATCH(ROUND(MIN(SUM(EE$4,$O57/1000),SUM($O57,EE$4/1000)),3),CMB[[Cmb_ID]:[Cmb_ID]],0))),CHOOSE(AC[[M]:[M]],2,1,1,SUM(AC[[AB]:[DB]])))),""))</f>
        <v/>
      </c>
      <c r="EF57" t="str">
        <f>IF(OR(EF$5="",$S57=""),"",IFERROR(SUM(PRODUCT(INDEX(CMB[[BA_0O]:[BA_2O]],MATCH(ROUND(MIN(SUM(EF$4,$O57/1000),SUM($O57,EF$4/1000)),3),CMB[[Cmb_ID]:[Cmb_ID]],0),SUM(N(EF$1),N($R57),1)),CHOOSE(AC[[M]:[M]],1,1,0,AC[[AB]:[AB]])),PRODUCT(INDEX(CMB[[BD_0O]:[BD_2O]],MATCH(ROUND(MIN(SUM(EF$4,$O57/1000),SUM($O57,EF$4/1000)),3),CMB[[Cmb_ID]:[Cmb_ID]],0),SUM(N(EF$1),N($R57),1)),CHOOSE(AC[[M]:[M]],1,0,1,AC[[DB]:[DB]])),PRODUCT(SUM(ROUND(AVERAGE(VALUE(EF$3),VALUE($P57)),0),CHOOSE(IF(OR(EF$1,$R57),4,INDEX(CMB[[Res_Rare]:[Res_Rare]],MATCH(ROUND(MIN(SUM(EF$4,$O57/1000),SUM($O57,EF$4/1000)),3),CMB[[Cmb_ID]:[Cmb_ID]],0))),-1,-1,0,0)),IF(OR(EF$1,$R57),4,INDEX(CMB[[Cmb_Rare]:[Cmb_Rare]],MATCH(ROUND(MIN(SUM(EF$4,$O57/1000),SUM($O57,EF$4/1000)),3),CMB[[Cmb_ID]:[Cmb_ID]],0))),CHOOSE(AC[[M]:[M]],2,1,1,SUM(AC[[AB]:[DB]])))),""))</f>
        <v/>
      </c>
      <c r="EG57" t="str">
        <f>IF(OR(EG$5="",$S57=""),"",IFERROR(SUM(PRODUCT(INDEX(CMB[[BA_0O]:[BA_2O]],MATCH(ROUND(MIN(SUM(EG$4,$O57/1000),SUM($O57,EG$4/1000)),3),CMB[[Cmb_ID]:[Cmb_ID]],0),SUM(N(EG$1),N($R57),1)),CHOOSE(AC[[M]:[M]],1,1,0,AC[[AB]:[AB]])),PRODUCT(INDEX(CMB[[BD_0O]:[BD_2O]],MATCH(ROUND(MIN(SUM(EG$4,$O57/1000),SUM($O57,EG$4/1000)),3),CMB[[Cmb_ID]:[Cmb_ID]],0),SUM(N(EG$1),N($R57),1)),CHOOSE(AC[[M]:[M]],1,0,1,AC[[DB]:[DB]])),PRODUCT(SUM(ROUND(AVERAGE(VALUE(EG$3),VALUE($P57)),0),CHOOSE(IF(OR(EG$1,$R57),4,INDEX(CMB[[Res_Rare]:[Res_Rare]],MATCH(ROUND(MIN(SUM(EG$4,$O57/1000),SUM($O57,EG$4/1000)),3),CMB[[Cmb_ID]:[Cmb_ID]],0))),-1,-1,0,0)),IF(OR(EG$1,$R57),4,INDEX(CMB[[Cmb_Rare]:[Cmb_Rare]],MATCH(ROUND(MIN(SUM(EG$4,$O57/1000),SUM($O57,EG$4/1000)),3),CMB[[Cmb_ID]:[Cmb_ID]],0))),CHOOSE(AC[[M]:[M]],2,1,1,SUM(AC[[AB]:[DB]])))),""))</f>
        <v/>
      </c>
      <c r="EH57" t="str">
        <f>IF(OR(EH$5="",$S57=""),"",IFERROR(SUM(PRODUCT(INDEX(CMB[[BA_0O]:[BA_2O]],MATCH(ROUND(MIN(SUM(EH$4,$O57/1000),SUM($O57,EH$4/1000)),3),CMB[[Cmb_ID]:[Cmb_ID]],0),SUM(N(EH$1),N($R57),1)),CHOOSE(AC[[M]:[M]],1,1,0,AC[[AB]:[AB]])),PRODUCT(INDEX(CMB[[BD_0O]:[BD_2O]],MATCH(ROUND(MIN(SUM(EH$4,$O57/1000),SUM($O57,EH$4/1000)),3),CMB[[Cmb_ID]:[Cmb_ID]],0),SUM(N(EH$1),N($R57),1)),CHOOSE(AC[[M]:[M]],1,0,1,AC[[DB]:[DB]])),PRODUCT(SUM(ROUND(AVERAGE(VALUE(EH$3),VALUE($P57)),0),CHOOSE(IF(OR(EH$1,$R57),4,INDEX(CMB[[Res_Rare]:[Res_Rare]],MATCH(ROUND(MIN(SUM(EH$4,$O57/1000),SUM($O57,EH$4/1000)),3),CMB[[Cmb_ID]:[Cmb_ID]],0))),-1,-1,0,0)),IF(OR(EH$1,$R57),4,INDEX(CMB[[Cmb_Rare]:[Cmb_Rare]],MATCH(ROUND(MIN(SUM(EH$4,$O57/1000),SUM($O57,EH$4/1000)),3),CMB[[Cmb_ID]:[Cmb_ID]],0))),CHOOSE(AC[[M]:[M]],2,1,1,SUM(AC[[AB]:[DB]])))),""))</f>
        <v/>
      </c>
      <c r="EI57" t="str">
        <f>IF(OR(EI$5="",$S57=""),"",IFERROR(SUM(PRODUCT(INDEX(CMB[[BA_0O]:[BA_2O]],MATCH(ROUND(MIN(SUM(EI$4,$O57/1000),SUM($O57,EI$4/1000)),3),CMB[[Cmb_ID]:[Cmb_ID]],0),SUM(N(EI$1),N($R57),1)),CHOOSE(AC[[M]:[M]],1,1,0,AC[[AB]:[AB]])),PRODUCT(INDEX(CMB[[BD_0O]:[BD_2O]],MATCH(ROUND(MIN(SUM(EI$4,$O57/1000),SUM($O57,EI$4/1000)),3),CMB[[Cmb_ID]:[Cmb_ID]],0),SUM(N(EI$1),N($R57),1)),CHOOSE(AC[[M]:[M]],1,0,1,AC[[DB]:[DB]])),PRODUCT(SUM(ROUND(AVERAGE(VALUE(EI$3),VALUE($P57)),0),CHOOSE(IF(OR(EI$1,$R57),4,INDEX(CMB[[Res_Rare]:[Res_Rare]],MATCH(ROUND(MIN(SUM(EI$4,$O57/1000),SUM($O57,EI$4/1000)),3),CMB[[Cmb_ID]:[Cmb_ID]],0))),-1,-1,0,0)),IF(OR(EI$1,$R57),4,INDEX(CMB[[Cmb_Rare]:[Cmb_Rare]],MATCH(ROUND(MIN(SUM(EI$4,$O57/1000),SUM($O57,EI$4/1000)),3),CMB[[Cmb_ID]:[Cmb_ID]],0))),CHOOSE(AC[[M]:[M]],2,1,1,SUM(AC[[AB]:[DB]])))),""))</f>
        <v/>
      </c>
      <c r="EJ57" t="str">
        <f>IF(OR(EJ$5="",$S57=""),"",IFERROR(SUM(PRODUCT(INDEX(CMB[[BA_0O]:[BA_2O]],MATCH(ROUND(MIN(SUM(EJ$4,$O57/1000),SUM($O57,EJ$4/1000)),3),CMB[[Cmb_ID]:[Cmb_ID]],0),SUM(N(EJ$1),N($R57),1)),CHOOSE(AC[[M]:[M]],1,1,0,AC[[AB]:[AB]])),PRODUCT(INDEX(CMB[[BD_0O]:[BD_2O]],MATCH(ROUND(MIN(SUM(EJ$4,$O57/1000),SUM($O57,EJ$4/1000)),3),CMB[[Cmb_ID]:[Cmb_ID]],0),SUM(N(EJ$1),N($R57),1)),CHOOSE(AC[[M]:[M]],1,0,1,AC[[DB]:[DB]])),PRODUCT(SUM(ROUND(AVERAGE(VALUE(EJ$3),VALUE($P57)),0),CHOOSE(IF(OR(EJ$1,$R57),4,INDEX(CMB[[Res_Rare]:[Res_Rare]],MATCH(ROUND(MIN(SUM(EJ$4,$O57/1000),SUM($O57,EJ$4/1000)),3),CMB[[Cmb_ID]:[Cmb_ID]],0))),-1,-1,0,0)),IF(OR(EJ$1,$R57),4,INDEX(CMB[[Cmb_Rare]:[Cmb_Rare]],MATCH(ROUND(MIN(SUM(EJ$4,$O57/1000),SUM($O57,EJ$4/1000)),3),CMB[[Cmb_ID]:[Cmb_ID]],0))),CHOOSE(AC[[M]:[M]],2,1,1,SUM(AC[[AB]:[DB]])))),""))</f>
        <v/>
      </c>
      <c r="EK57" t="str">
        <f>IF(OR(EK$5="",$S57=""),"",IFERROR(SUM(PRODUCT(INDEX(CMB[[BA_0O]:[BA_2O]],MATCH(ROUND(MIN(SUM(EK$4,$O57/1000),SUM($O57,EK$4/1000)),3),CMB[[Cmb_ID]:[Cmb_ID]],0),SUM(N(EK$1),N($R57),1)),CHOOSE(AC[[M]:[M]],1,1,0,AC[[AB]:[AB]])),PRODUCT(INDEX(CMB[[BD_0O]:[BD_2O]],MATCH(ROUND(MIN(SUM(EK$4,$O57/1000),SUM($O57,EK$4/1000)),3),CMB[[Cmb_ID]:[Cmb_ID]],0),SUM(N(EK$1),N($R57),1)),CHOOSE(AC[[M]:[M]],1,0,1,AC[[DB]:[DB]])),PRODUCT(SUM(ROUND(AVERAGE(VALUE(EK$3),VALUE($P57)),0),CHOOSE(IF(OR(EK$1,$R57),4,INDEX(CMB[[Res_Rare]:[Res_Rare]],MATCH(ROUND(MIN(SUM(EK$4,$O57/1000),SUM($O57,EK$4/1000)),3),CMB[[Cmb_ID]:[Cmb_ID]],0))),-1,-1,0,0)),IF(OR(EK$1,$R57),4,INDEX(CMB[[Cmb_Rare]:[Cmb_Rare]],MATCH(ROUND(MIN(SUM(EK$4,$O57/1000),SUM($O57,EK$4/1000)),3),CMB[[Cmb_ID]:[Cmb_ID]],0))),CHOOSE(AC[[M]:[M]],2,1,1,SUM(AC[[AB]:[DB]])))),""))</f>
        <v/>
      </c>
      <c r="EL57" t="str">
        <f>IF(OR(EL$5="",$S57=""),"",IFERROR(SUM(PRODUCT(INDEX(CMB[[BA_0O]:[BA_2O]],MATCH(ROUND(MIN(SUM(EL$4,$O57/1000),SUM($O57,EL$4/1000)),3),CMB[[Cmb_ID]:[Cmb_ID]],0),SUM(N(EL$1),N($R57),1)),CHOOSE(AC[[M]:[M]],1,1,0,AC[[AB]:[AB]])),PRODUCT(INDEX(CMB[[BD_0O]:[BD_2O]],MATCH(ROUND(MIN(SUM(EL$4,$O57/1000),SUM($O57,EL$4/1000)),3),CMB[[Cmb_ID]:[Cmb_ID]],0),SUM(N(EL$1),N($R57),1)),CHOOSE(AC[[M]:[M]],1,0,1,AC[[DB]:[DB]])),PRODUCT(SUM(ROUND(AVERAGE(VALUE(EL$3),VALUE($P57)),0),CHOOSE(IF(OR(EL$1,$R57),4,INDEX(CMB[[Res_Rare]:[Res_Rare]],MATCH(ROUND(MIN(SUM(EL$4,$O57/1000),SUM($O57,EL$4/1000)),3),CMB[[Cmb_ID]:[Cmb_ID]],0))),-1,-1,0,0)),IF(OR(EL$1,$R57),4,INDEX(CMB[[Cmb_Rare]:[Cmb_Rare]],MATCH(ROUND(MIN(SUM(EL$4,$O57/1000),SUM($O57,EL$4/1000)),3),CMB[[Cmb_ID]:[Cmb_ID]],0))),CHOOSE(AC[[M]:[M]],2,1,1,SUM(AC[[AB]:[DB]])))),""))</f>
        <v/>
      </c>
      <c r="EM57" t="str">
        <f>IF(OR(EM$5="",$S57=""),"",IFERROR(SUM(PRODUCT(INDEX(CMB[[BA_0O]:[BA_2O]],MATCH(ROUND(MIN(SUM(EM$4,$O57/1000),SUM($O57,EM$4/1000)),3),CMB[[Cmb_ID]:[Cmb_ID]],0),SUM(N(EM$1),N($R57),1)),CHOOSE(AC[[M]:[M]],1,1,0,AC[[AB]:[AB]])),PRODUCT(INDEX(CMB[[BD_0O]:[BD_2O]],MATCH(ROUND(MIN(SUM(EM$4,$O57/1000),SUM($O57,EM$4/1000)),3),CMB[[Cmb_ID]:[Cmb_ID]],0),SUM(N(EM$1),N($R57),1)),CHOOSE(AC[[M]:[M]],1,0,1,AC[[DB]:[DB]])),PRODUCT(SUM(ROUND(AVERAGE(VALUE(EM$3),VALUE($P57)),0),CHOOSE(IF(OR(EM$1,$R57),4,INDEX(CMB[[Res_Rare]:[Res_Rare]],MATCH(ROUND(MIN(SUM(EM$4,$O57/1000),SUM($O57,EM$4/1000)),3),CMB[[Cmb_ID]:[Cmb_ID]],0))),-1,-1,0,0)),IF(OR(EM$1,$R57),4,INDEX(CMB[[Cmb_Rare]:[Cmb_Rare]],MATCH(ROUND(MIN(SUM(EM$4,$O57/1000),SUM($O57,EM$4/1000)),3),CMB[[Cmb_ID]:[Cmb_ID]],0))),CHOOSE(AC[[M]:[M]],2,1,1,SUM(AC[[AB]:[DB]])))),""))</f>
        <v/>
      </c>
      <c r="EN57" t="str">
        <f>IF(OR(EN$5="",$S57=""),"",IFERROR(SUM(PRODUCT(INDEX(CMB[[BA_0O]:[BA_2O]],MATCH(ROUND(MIN(SUM(EN$4,$O57/1000),SUM($O57,EN$4/1000)),3),CMB[[Cmb_ID]:[Cmb_ID]],0),SUM(N(EN$1),N($R57),1)),CHOOSE(AC[[M]:[M]],1,1,0,AC[[AB]:[AB]])),PRODUCT(INDEX(CMB[[BD_0O]:[BD_2O]],MATCH(ROUND(MIN(SUM(EN$4,$O57/1000),SUM($O57,EN$4/1000)),3),CMB[[Cmb_ID]:[Cmb_ID]],0),SUM(N(EN$1),N($R57),1)),CHOOSE(AC[[M]:[M]],1,0,1,AC[[DB]:[DB]])),PRODUCT(SUM(ROUND(AVERAGE(VALUE(EN$3),VALUE($P57)),0),CHOOSE(IF(OR(EN$1,$R57),4,INDEX(CMB[[Res_Rare]:[Res_Rare]],MATCH(ROUND(MIN(SUM(EN$4,$O57/1000),SUM($O57,EN$4/1000)),3),CMB[[Cmb_ID]:[Cmb_ID]],0))),-1,-1,0,0)),IF(OR(EN$1,$R57),4,INDEX(CMB[[Cmb_Rare]:[Cmb_Rare]],MATCH(ROUND(MIN(SUM(EN$4,$O57/1000),SUM($O57,EN$4/1000)),3),CMB[[Cmb_ID]:[Cmb_ID]],0))),CHOOSE(AC[[M]:[M]],2,1,1,SUM(AC[[AB]:[DB]])))),""))</f>
        <v/>
      </c>
      <c r="EO57" t="str">
        <f>IF(OR(EO$5="",$S57=""),"",IFERROR(SUM(PRODUCT(INDEX(CMB[[BA_0O]:[BA_2O]],MATCH(ROUND(MIN(SUM(EO$4,$O57/1000),SUM($O57,EO$4/1000)),3),CMB[[Cmb_ID]:[Cmb_ID]],0),SUM(N(EO$1),N($R57),1)),CHOOSE(AC[[M]:[M]],1,1,0,AC[[AB]:[AB]])),PRODUCT(INDEX(CMB[[BD_0O]:[BD_2O]],MATCH(ROUND(MIN(SUM(EO$4,$O57/1000),SUM($O57,EO$4/1000)),3),CMB[[Cmb_ID]:[Cmb_ID]],0),SUM(N(EO$1),N($R57),1)),CHOOSE(AC[[M]:[M]],1,0,1,AC[[DB]:[DB]])),PRODUCT(SUM(ROUND(AVERAGE(VALUE(EO$3),VALUE($P57)),0),CHOOSE(IF(OR(EO$1,$R57),4,INDEX(CMB[[Res_Rare]:[Res_Rare]],MATCH(ROUND(MIN(SUM(EO$4,$O57/1000),SUM($O57,EO$4/1000)),3),CMB[[Cmb_ID]:[Cmb_ID]],0))),-1,-1,0,0)),IF(OR(EO$1,$R57),4,INDEX(CMB[[Cmb_Rare]:[Cmb_Rare]],MATCH(ROUND(MIN(SUM(EO$4,$O57/1000),SUM($O57,EO$4/1000)),3),CMB[[Cmb_ID]:[Cmb_ID]],0))),CHOOSE(AC[[M]:[M]],2,1,1,SUM(AC[[AB]:[DB]])))),""))</f>
        <v/>
      </c>
      <c r="EP57" t="str">
        <f>IF(OR(EP$5="",$S57=""),"",IFERROR(SUM(PRODUCT(INDEX(CMB[[BA_0O]:[BA_2O]],MATCH(ROUND(MIN(SUM(EP$4,$O57/1000),SUM($O57,EP$4/1000)),3),CMB[[Cmb_ID]:[Cmb_ID]],0),SUM(N(EP$1),N($R57),1)),CHOOSE(AC[[M]:[M]],1,1,0,AC[[AB]:[AB]])),PRODUCT(INDEX(CMB[[BD_0O]:[BD_2O]],MATCH(ROUND(MIN(SUM(EP$4,$O57/1000),SUM($O57,EP$4/1000)),3),CMB[[Cmb_ID]:[Cmb_ID]],0),SUM(N(EP$1),N($R57),1)),CHOOSE(AC[[M]:[M]],1,0,1,AC[[DB]:[DB]])),PRODUCT(SUM(ROUND(AVERAGE(VALUE(EP$3),VALUE($P57)),0),CHOOSE(IF(OR(EP$1,$R57),4,INDEX(CMB[[Res_Rare]:[Res_Rare]],MATCH(ROUND(MIN(SUM(EP$4,$O57/1000),SUM($O57,EP$4/1000)),3),CMB[[Cmb_ID]:[Cmb_ID]],0))),-1,-1,0,0)),IF(OR(EP$1,$R57),4,INDEX(CMB[[Cmb_Rare]:[Cmb_Rare]],MATCH(ROUND(MIN(SUM(EP$4,$O57/1000),SUM($O57,EP$4/1000)),3),CMB[[Cmb_ID]:[Cmb_ID]],0))),CHOOSE(AC[[M]:[M]],2,1,1,SUM(AC[[AB]:[DB]])))),""))</f>
        <v/>
      </c>
      <c r="EQ57" t="str">
        <f>IF(OR(EQ$5="",$S57=""),"",IFERROR(SUM(PRODUCT(INDEX(CMB[[BA_0O]:[BA_2O]],MATCH(ROUND(MIN(SUM(EQ$4,$O57/1000),SUM($O57,EQ$4/1000)),3),CMB[[Cmb_ID]:[Cmb_ID]],0),SUM(N(EQ$1),N($R57),1)),CHOOSE(AC[[M]:[M]],1,1,0,AC[[AB]:[AB]])),PRODUCT(INDEX(CMB[[BD_0O]:[BD_2O]],MATCH(ROUND(MIN(SUM(EQ$4,$O57/1000),SUM($O57,EQ$4/1000)),3),CMB[[Cmb_ID]:[Cmb_ID]],0),SUM(N(EQ$1),N($R57),1)),CHOOSE(AC[[M]:[M]],1,0,1,AC[[DB]:[DB]])),PRODUCT(SUM(ROUND(AVERAGE(VALUE(EQ$3),VALUE($P57)),0),CHOOSE(IF(OR(EQ$1,$R57),4,INDEX(CMB[[Res_Rare]:[Res_Rare]],MATCH(ROUND(MIN(SUM(EQ$4,$O57/1000),SUM($O57,EQ$4/1000)),3),CMB[[Cmb_ID]:[Cmb_ID]],0))),-1,-1,0,0)),IF(OR(EQ$1,$R57),4,INDEX(CMB[[Cmb_Rare]:[Cmb_Rare]],MATCH(ROUND(MIN(SUM(EQ$4,$O57/1000),SUM($O57,EQ$4/1000)),3),CMB[[Cmb_ID]:[Cmb_ID]],0))),CHOOSE(AC[[M]:[M]],2,1,1,SUM(AC[[AB]:[DB]])))),""))</f>
        <v/>
      </c>
      <c r="ER57" t="str">
        <f>IF(OR(ER$5="",$S57=""),"",IFERROR(SUM(PRODUCT(INDEX(CMB[[BA_0O]:[BA_2O]],MATCH(ROUND(MIN(SUM(ER$4,$O57/1000),SUM($O57,ER$4/1000)),3),CMB[[Cmb_ID]:[Cmb_ID]],0),SUM(N(ER$1),N($R57),1)),CHOOSE(AC[[M]:[M]],1,1,0,AC[[AB]:[AB]])),PRODUCT(INDEX(CMB[[BD_0O]:[BD_2O]],MATCH(ROUND(MIN(SUM(ER$4,$O57/1000),SUM($O57,ER$4/1000)),3),CMB[[Cmb_ID]:[Cmb_ID]],0),SUM(N(ER$1),N($R57),1)),CHOOSE(AC[[M]:[M]],1,0,1,AC[[DB]:[DB]])),PRODUCT(SUM(ROUND(AVERAGE(VALUE(ER$3),VALUE($P57)),0),CHOOSE(IF(OR(ER$1,$R57),4,INDEX(CMB[[Res_Rare]:[Res_Rare]],MATCH(ROUND(MIN(SUM(ER$4,$O57/1000),SUM($O57,ER$4/1000)),3),CMB[[Cmb_ID]:[Cmb_ID]],0))),-1,-1,0,0)),IF(OR(ER$1,$R57),4,INDEX(CMB[[Cmb_Rare]:[Cmb_Rare]],MATCH(ROUND(MIN(SUM(ER$4,$O57/1000),SUM($O57,ER$4/1000)),3),CMB[[Cmb_ID]:[Cmb_ID]],0))),CHOOSE(AC[[M]:[M]],2,1,1,SUM(AC[[AB]:[DB]])))),""))</f>
        <v/>
      </c>
      <c r="ES57" t="str">
        <f>IF(OR(ES$5="",$S57=""),"",IFERROR(SUM(PRODUCT(INDEX(CMB[[BA_0O]:[BA_2O]],MATCH(ROUND(MIN(SUM(ES$4,$O57/1000),SUM($O57,ES$4/1000)),3),CMB[[Cmb_ID]:[Cmb_ID]],0),SUM(N(ES$1),N($R57),1)),CHOOSE(AC[[M]:[M]],1,1,0,AC[[AB]:[AB]])),PRODUCT(INDEX(CMB[[BD_0O]:[BD_2O]],MATCH(ROUND(MIN(SUM(ES$4,$O57/1000),SUM($O57,ES$4/1000)),3),CMB[[Cmb_ID]:[Cmb_ID]],0),SUM(N(ES$1),N($R57),1)),CHOOSE(AC[[M]:[M]],1,0,1,AC[[DB]:[DB]])),PRODUCT(SUM(ROUND(AVERAGE(VALUE(ES$3),VALUE($P57)),0),CHOOSE(IF(OR(ES$1,$R57),4,INDEX(CMB[[Res_Rare]:[Res_Rare]],MATCH(ROUND(MIN(SUM(ES$4,$O57/1000),SUM($O57,ES$4/1000)),3),CMB[[Cmb_ID]:[Cmb_ID]],0))),-1,-1,0,0)),IF(OR(ES$1,$R57),4,INDEX(CMB[[Cmb_Rare]:[Cmb_Rare]],MATCH(ROUND(MIN(SUM(ES$4,$O57/1000),SUM($O57,ES$4/1000)),3),CMB[[Cmb_ID]:[Cmb_ID]],0))),CHOOSE(AC[[M]:[M]],2,1,1,SUM(AC[[AB]:[DB]])))),""))</f>
        <v/>
      </c>
      <c r="ET57" t="str">
        <f>IF(OR(ET$5="",$S57=""),"",IFERROR(SUM(PRODUCT(INDEX(CMB[[BA_0O]:[BA_2O]],MATCH(ROUND(MIN(SUM(ET$4,$O57/1000),SUM($O57,ET$4/1000)),3),CMB[[Cmb_ID]:[Cmb_ID]],0),SUM(N(ET$1),N($R57),1)),CHOOSE(AC[[M]:[M]],1,1,0,AC[[AB]:[AB]])),PRODUCT(INDEX(CMB[[BD_0O]:[BD_2O]],MATCH(ROUND(MIN(SUM(ET$4,$O57/1000),SUM($O57,ET$4/1000)),3),CMB[[Cmb_ID]:[Cmb_ID]],0),SUM(N(ET$1),N($R57),1)),CHOOSE(AC[[M]:[M]],1,0,1,AC[[DB]:[DB]])),PRODUCT(SUM(ROUND(AVERAGE(VALUE(ET$3),VALUE($P57)),0),CHOOSE(IF(OR(ET$1,$R57),4,INDEX(CMB[[Res_Rare]:[Res_Rare]],MATCH(ROUND(MIN(SUM(ET$4,$O57/1000),SUM($O57,ET$4/1000)),3),CMB[[Cmb_ID]:[Cmb_ID]],0))),-1,-1,0,0)),IF(OR(ET$1,$R57),4,INDEX(CMB[[Cmb_Rare]:[Cmb_Rare]],MATCH(ROUND(MIN(SUM(ET$4,$O57/1000),SUM($O57,ET$4/1000)),3),CMB[[Cmb_ID]:[Cmb_ID]],0))),CHOOSE(AC[[M]:[M]],2,1,1,SUM(AC[[AB]:[DB]])))),""))</f>
        <v/>
      </c>
      <c r="EU57" t="str">
        <f>IF(OR(EU$5="",$S57=""),"",IFERROR(SUM(PRODUCT(INDEX(CMB[[BA_0O]:[BA_2O]],MATCH(ROUND(MIN(SUM(EU$4,$O57/1000),SUM($O57,EU$4/1000)),3),CMB[[Cmb_ID]:[Cmb_ID]],0),SUM(N(EU$1),N($R57),1)),CHOOSE(AC[[M]:[M]],1,1,0,AC[[AB]:[AB]])),PRODUCT(INDEX(CMB[[BD_0O]:[BD_2O]],MATCH(ROUND(MIN(SUM(EU$4,$O57/1000),SUM($O57,EU$4/1000)),3),CMB[[Cmb_ID]:[Cmb_ID]],0),SUM(N(EU$1),N($R57),1)),CHOOSE(AC[[M]:[M]],1,0,1,AC[[DB]:[DB]])),PRODUCT(SUM(ROUND(AVERAGE(VALUE(EU$3),VALUE($P57)),0),CHOOSE(IF(OR(EU$1,$R57),4,INDEX(CMB[[Res_Rare]:[Res_Rare]],MATCH(ROUND(MIN(SUM(EU$4,$O57/1000),SUM($O57,EU$4/1000)),3),CMB[[Cmb_ID]:[Cmb_ID]],0))),-1,-1,0,0)),IF(OR(EU$1,$R57),4,INDEX(CMB[[Cmb_Rare]:[Cmb_Rare]],MATCH(ROUND(MIN(SUM(EU$4,$O57/1000),SUM($O57,EU$4/1000)),3),CMB[[Cmb_ID]:[Cmb_ID]],0))),CHOOSE(AC[[M]:[M]],2,1,1,SUM(AC[[AB]:[DB]])))),""))</f>
        <v/>
      </c>
      <c r="EV57" t="str">
        <f>IF(OR(EV$5="",$S57=""),"",IFERROR(SUM(PRODUCT(INDEX(CMB[[BA_0O]:[BA_2O]],MATCH(ROUND(MIN(SUM(EV$4,$O57/1000),SUM($O57,EV$4/1000)),3),CMB[[Cmb_ID]:[Cmb_ID]],0),SUM(N(EV$1),N($R57),1)),CHOOSE(AC[[M]:[M]],1,1,0,AC[[AB]:[AB]])),PRODUCT(INDEX(CMB[[BD_0O]:[BD_2O]],MATCH(ROUND(MIN(SUM(EV$4,$O57/1000),SUM($O57,EV$4/1000)),3),CMB[[Cmb_ID]:[Cmb_ID]],0),SUM(N(EV$1),N($R57),1)),CHOOSE(AC[[M]:[M]],1,0,1,AC[[DB]:[DB]])),PRODUCT(SUM(ROUND(AVERAGE(VALUE(EV$3),VALUE($P57)),0),CHOOSE(IF(OR(EV$1,$R57),4,INDEX(CMB[[Res_Rare]:[Res_Rare]],MATCH(ROUND(MIN(SUM(EV$4,$O57/1000),SUM($O57,EV$4/1000)),3),CMB[[Cmb_ID]:[Cmb_ID]],0))),-1,-1,0,0)),IF(OR(EV$1,$R57),4,INDEX(CMB[[Cmb_Rare]:[Cmb_Rare]],MATCH(ROUND(MIN(SUM(EV$4,$O57/1000),SUM($O57,EV$4/1000)),3),CMB[[Cmb_ID]:[Cmb_ID]],0))),CHOOSE(AC[[M]:[M]],2,1,1,SUM(AC[[AB]:[DB]])))),""))</f>
        <v/>
      </c>
      <c r="EW57" t="str">
        <f>IF(OR(EW$5="",$S57=""),"",IFERROR(SUM(PRODUCT(INDEX(CMB[[BA_0O]:[BA_2O]],MATCH(ROUND(MIN(SUM(EW$4,$O57/1000),SUM($O57,EW$4/1000)),3),CMB[[Cmb_ID]:[Cmb_ID]],0),SUM(N(EW$1),N($R57),1)),CHOOSE(AC[[M]:[M]],1,1,0,AC[[AB]:[AB]])),PRODUCT(INDEX(CMB[[BD_0O]:[BD_2O]],MATCH(ROUND(MIN(SUM(EW$4,$O57/1000),SUM($O57,EW$4/1000)),3),CMB[[Cmb_ID]:[Cmb_ID]],0),SUM(N(EW$1),N($R57),1)),CHOOSE(AC[[M]:[M]],1,0,1,AC[[DB]:[DB]])),PRODUCT(SUM(ROUND(AVERAGE(VALUE(EW$3),VALUE($P57)),0),CHOOSE(IF(OR(EW$1,$R57),4,INDEX(CMB[[Res_Rare]:[Res_Rare]],MATCH(ROUND(MIN(SUM(EW$4,$O57/1000),SUM($O57,EW$4/1000)),3),CMB[[Cmb_ID]:[Cmb_ID]],0))),-1,-1,0,0)),IF(OR(EW$1,$R57),4,INDEX(CMB[[Cmb_Rare]:[Cmb_Rare]],MATCH(ROUND(MIN(SUM(EW$4,$O57/1000),SUM($O57,EW$4/1000)),3),CMB[[Cmb_ID]:[Cmb_ID]],0))),CHOOSE(AC[[M]:[M]],2,1,1,SUM(AC[[AB]:[DB]])))),""))</f>
        <v/>
      </c>
      <c r="EX57" t="str">
        <f>IF(OR(EX$5="",$S57=""),"",IFERROR(SUM(PRODUCT(INDEX(CMB[[BA_0O]:[BA_2O]],MATCH(ROUND(MIN(SUM(EX$4,$O57/1000),SUM($O57,EX$4/1000)),3),CMB[[Cmb_ID]:[Cmb_ID]],0),SUM(N(EX$1),N($R57),1)),CHOOSE(AC[[M]:[M]],1,1,0,AC[[AB]:[AB]])),PRODUCT(INDEX(CMB[[BD_0O]:[BD_2O]],MATCH(ROUND(MIN(SUM(EX$4,$O57/1000),SUM($O57,EX$4/1000)),3),CMB[[Cmb_ID]:[Cmb_ID]],0),SUM(N(EX$1),N($R57),1)),CHOOSE(AC[[M]:[M]],1,0,1,AC[[DB]:[DB]])),PRODUCT(SUM(ROUND(AVERAGE(VALUE(EX$3),VALUE($P57)),0),CHOOSE(IF(OR(EX$1,$R57),4,INDEX(CMB[[Res_Rare]:[Res_Rare]],MATCH(ROUND(MIN(SUM(EX$4,$O57/1000),SUM($O57,EX$4/1000)),3),CMB[[Cmb_ID]:[Cmb_ID]],0))),-1,-1,0,0)),IF(OR(EX$1,$R57),4,INDEX(CMB[[Cmb_Rare]:[Cmb_Rare]],MATCH(ROUND(MIN(SUM(EX$4,$O57/1000),SUM($O57,EX$4/1000)),3),CMB[[Cmb_ID]:[Cmb_ID]],0))),CHOOSE(AC[[M]:[M]],2,1,1,SUM(AC[[AB]:[DB]])))),""))</f>
        <v/>
      </c>
      <c r="EY57" t="str">
        <f>IF(OR(EY$5="",$S57=""),"",IFERROR(SUM(PRODUCT(INDEX(CMB[[BA_0O]:[BA_2O]],MATCH(ROUND(MIN(SUM(EY$4,$O57/1000),SUM($O57,EY$4/1000)),3),CMB[[Cmb_ID]:[Cmb_ID]],0),SUM(N(EY$1),N($R57),1)),CHOOSE(AC[[M]:[M]],1,1,0,AC[[AB]:[AB]])),PRODUCT(INDEX(CMB[[BD_0O]:[BD_2O]],MATCH(ROUND(MIN(SUM(EY$4,$O57/1000),SUM($O57,EY$4/1000)),3),CMB[[Cmb_ID]:[Cmb_ID]],0),SUM(N(EY$1),N($R57),1)),CHOOSE(AC[[M]:[M]],1,0,1,AC[[DB]:[DB]])),PRODUCT(SUM(ROUND(AVERAGE(VALUE(EY$3),VALUE($P57)),0),CHOOSE(IF(OR(EY$1,$R57),4,INDEX(CMB[[Res_Rare]:[Res_Rare]],MATCH(ROUND(MIN(SUM(EY$4,$O57/1000),SUM($O57,EY$4/1000)),3),CMB[[Cmb_ID]:[Cmb_ID]],0))),-1,-1,0,0)),IF(OR(EY$1,$R57),4,INDEX(CMB[[Cmb_Rare]:[Cmb_Rare]],MATCH(ROUND(MIN(SUM(EY$4,$O57/1000),SUM($O57,EY$4/1000)),3),CMB[[Cmb_ID]:[Cmb_ID]],0))),CHOOSE(AC[[M]:[M]],2,1,1,SUM(AC[[AB]:[DB]])))),""))</f>
        <v/>
      </c>
      <c r="EZ57" t="str">
        <f>IF(OR(EZ$5="",$S57=""),"",IFERROR(SUM(PRODUCT(INDEX(CMB[[BA_0O]:[BA_2O]],MATCH(ROUND(MIN(SUM(EZ$4,$O57/1000),SUM($O57,EZ$4/1000)),3),CMB[[Cmb_ID]:[Cmb_ID]],0),SUM(N(EZ$1),N($R57),1)),CHOOSE(AC[[M]:[M]],1,1,0,AC[[AB]:[AB]])),PRODUCT(INDEX(CMB[[BD_0O]:[BD_2O]],MATCH(ROUND(MIN(SUM(EZ$4,$O57/1000),SUM($O57,EZ$4/1000)),3),CMB[[Cmb_ID]:[Cmb_ID]],0),SUM(N(EZ$1),N($R57),1)),CHOOSE(AC[[M]:[M]],1,0,1,AC[[DB]:[DB]])),PRODUCT(SUM(ROUND(AVERAGE(VALUE(EZ$3),VALUE($P57)),0),CHOOSE(IF(OR(EZ$1,$R57),4,INDEX(CMB[[Res_Rare]:[Res_Rare]],MATCH(ROUND(MIN(SUM(EZ$4,$O57/1000),SUM($O57,EZ$4/1000)),3),CMB[[Cmb_ID]:[Cmb_ID]],0))),-1,-1,0,0)),IF(OR(EZ$1,$R57),4,INDEX(CMB[[Cmb_Rare]:[Cmb_Rare]],MATCH(ROUND(MIN(SUM(EZ$4,$O57/1000),SUM($O57,EZ$4/1000)),3),CMB[[Cmb_ID]:[Cmb_ID]],0))),CHOOSE(AC[[M]:[M]],2,1,1,SUM(AC[[AB]:[DB]])))),""))</f>
        <v/>
      </c>
      <c r="FA57" t="str">
        <f>IF(OR(FA$5="",$S57=""),"",IFERROR(SUM(PRODUCT(INDEX(CMB[[BA_0O]:[BA_2O]],MATCH(ROUND(MIN(SUM(FA$4,$O57/1000),SUM($O57,FA$4/1000)),3),CMB[[Cmb_ID]:[Cmb_ID]],0),SUM(N(FA$1),N($R57),1)),CHOOSE(AC[[M]:[M]],1,1,0,AC[[AB]:[AB]])),PRODUCT(INDEX(CMB[[BD_0O]:[BD_2O]],MATCH(ROUND(MIN(SUM(FA$4,$O57/1000),SUM($O57,FA$4/1000)),3),CMB[[Cmb_ID]:[Cmb_ID]],0),SUM(N(FA$1),N($R57),1)),CHOOSE(AC[[M]:[M]],1,0,1,AC[[DB]:[DB]])),PRODUCT(SUM(ROUND(AVERAGE(VALUE(FA$3),VALUE($P57)),0),CHOOSE(IF(OR(FA$1,$R57),4,INDEX(CMB[[Res_Rare]:[Res_Rare]],MATCH(ROUND(MIN(SUM(FA$4,$O57/1000),SUM($O57,FA$4/1000)),3),CMB[[Cmb_ID]:[Cmb_ID]],0))),-1,-1,0,0)),IF(OR(FA$1,$R57),4,INDEX(CMB[[Cmb_Rare]:[Cmb_Rare]],MATCH(ROUND(MIN(SUM(FA$4,$O57/1000),SUM($O57,FA$4/1000)),3),CMB[[Cmb_ID]:[Cmb_ID]],0))),CHOOSE(AC[[M]:[M]],2,1,1,SUM(AC[[AB]:[DB]])))),""))</f>
        <v/>
      </c>
      <c r="FB57" t="str">
        <f>IF(OR(FB$5="",$S57=""),"",IFERROR(SUM(PRODUCT(INDEX(CMB[[BA_0O]:[BA_2O]],MATCH(ROUND(MIN(SUM(FB$4,$O57/1000),SUM($O57,FB$4/1000)),3),CMB[[Cmb_ID]:[Cmb_ID]],0),SUM(N(FB$1),N($R57),1)),CHOOSE(AC[[M]:[M]],1,1,0,AC[[AB]:[AB]])),PRODUCT(INDEX(CMB[[BD_0O]:[BD_2O]],MATCH(ROUND(MIN(SUM(FB$4,$O57/1000),SUM($O57,FB$4/1000)),3),CMB[[Cmb_ID]:[Cmb_ID]],0),SUM(N(FB$1),N($R57),1)),CHOOSE(AC[[M]:[M]],1,0,1,AC[[DB]:[DB]])),PRODUCT(SUM(ROUND(AVERAGE(VALUE(FB$3),VALUE($P57)),0),CHOOSE(IF(OR(FB$1,$R57),4,INDEX(CMB[[Res_Rare]:[Res_Rare]],MATCH(ROUND(MIN(SUM(FB$4,$O57/1000),SUM($O57,FB$4/1000)),3),CMB[[Cmb_ID]:[Cmb_ID]],0))),-1,-1,0,0)),IF(OR(FB$1,$R57),4,INDEX(CMB[[Cmb_Rare]:[Cmb_Rare]],MATCH(ROUND(MIN(SUM(FB$4,$O57/1000),SUM($O57,FB$4/1000)),3),CMB[[Cmb_ID]:[Cmb_ID]],0))),CHOOSE(AC[[M]:[M]],2,1,1,SUM(AC[[AB]:[DB]])))),""))</f>
        <v/>
      </c>
      <c r="FC57" t="str">
        <f>IF(OR(FC$5="",$S57=""),"",IFERROR(SUM(PRODUCT(INDEX(CMB[[BA_0O]:[BA_2O]],MATCH(ROUND(MIN(SUM(FC$4,$O57/1000),SUM($O57,FC$4/1000)),3),CMB[[Cmb_ID]:[Cmb_ID]],0),SUM(N(FC$1),N($R57),1)),CHOOSE(AC[[M]:[M]],1,1,0,AC[[AB]:[AB]])),PRODUCT(INDEX(CMB[[BD_0O]:[BD_2O]],MATCH(ROUND(MIN(SUM(FC$4,$O57/1000),SUM($O57,FC$4/1000)),3),CMB[[Cmb_ID]:[Cmb_ID]],0),SUM(N(FC$1),N($R57),1)),CHOOSE(AC[[M]:[M]],1,0,1,AC[[DB]:[DB]])),PRODUCT(SUM(ROUND(AVERAGE(VALUE(FC$3),VALUE($P57)),0),CHOOSE(IF(OR(FC$1,$R57),4,INDEX(CMB[[Res_Rare]:[Res_Rare]],MATCH(ROUND(MIN(SUM(FC$4,$O57/1000),SUM($O57,FC$4/1000)),3),CMB[[Cmb_ID]:[Cmb_ID]],0))),-1,-1,0,0)),IF(OR(FC$1,$R57),4,INDEX(CMB[[Cmb_Rare]:[Cmb_Rare]],MATCH(ROUND(MIN(SUM(FC$4,$O57/1000),SUM($O57,FC$4/1000)),3),CMB[[Cmb_ID]:[Cmb_ID]],0))),CHOOSE(AC[[M]:[M]],2,1,1,SUM(AC[[AB]:[DB]])))),""))</f>
        <v/>
      </c>
      <c r="FD57" t="str">
        <f>IF(OR(FD$5="",$S57=""),"",IFERROR(SUM(PRODUCT(INDEX(CMB[[BA_0O]:[BA_2O]],MATCH(ROUND(MIN(SUM(FD$4,$O57/1000),SUM($O57,FD$4/1000)),3),CMB[[Cmb_ID]:[Cmb_ID]],0),SUM(N(FD$1),N($R57),1)),CHOOSE(AC[[M]:[M]],1,1,0,AC[[AB]:[AB]])),PRODUCT(INDEX(CMB[[BD_0O]:[BD_2O]],MATCH(ROUND(MIN(SUM(FD$4,$O57/1000),SUM($O57,FD$4/1000)),3),CMB[[Cmb_ID]:[Cmb_ID]],0),SUM(N(FD$1),N($R57),1)),CHOOSE(AC[[M]:[M]],1,0,1,AC[[DB]:[DB]])),PRODUCT(SUM(ROUND(AVERAGE(VALUE(FD$3),VALUE($P57)),0),CHOOSE(IF(OR(FD$1,$R57),4,INDEX(CMB[[Res_Rare]:[Res_Rare]],MATCH(ROUND(MIN(SUM(FD$4,$O57/1000),SUM($O57,FD$4/1000)),3),CMB[[Cmb_ID]:[Cmb_ID]],0))),-1,-1,0,0)),IF(OR(FD$1,$R57),4,INDEX(CMB[[Cmb_Rare]:[Cmb_Rare]],MATCH(ROUND(MIN(SUM(FD$4,$O57/1000),SUM($O57,FD$4/1000)),3),CMB[[Cmb_ID]:[Cmb_ID]],0))),CHOOSE(AC[[M]:[M]],2,1,1,SUM(AC[[AB]:[DB]])))),""))</f>
        <v/>
      </c>
      <c r="FE57" t="str">
        <f>IF(OR(FE$5="",$S57=""),"",IFERROR(SUM(PRODUCT(INDEX(CMB[[BA_0O]:[BA_2O]],MATCH(ROUND(MIN(SUM(FE$4,$O57/1000),SUM($O57,FE$4/1000)),3),CMB[[Cmb_ID]:[Cmb_ID]],0),SUM(N(FE$1),N($R57),1)),CHOOSE(AC[[M]:[M]],1,1,0,AC[[AB]:[AB]])),PRODUCT(INDEX(CMB[[BD_0O]:[BD_2O]],MATCH(ROUND(MIN(SUM(FE$4,$O57/1000),SUM($O57,FE$4/1000)),3),CMB[[Cmb_ID]:[Cmb_ID]],0),SUM(N(FE$1),N($R57),1)),CHOOSE(AC[[M]:[M]],1,0,1,AC[[DB]:[DB]])),PRODUCT(SUM(ROUND(AVERAGE(VALUE(FE$3),VALUE($P57)),0),CHOOSE(IF(OR(FE$1,$R57),4,INDEX(CMB[[Res_Rare]:[Res_Rare]],MATCH(ROUND(MIN(SUM(FE$4,$O57/1000),SUM($O57,FE$4/1000)),3),CMB[[Cmb_ID]:[Cmb_ID]],0))),-1,-1,0,0)),IF(OR(FE$1,$R57),4,INDEX(CMB[[Cmb_Rare]:[Cmb_Rare]],MATCH(ROUND(MIN(SUM(FE$4,$O57/1000),SUM($O57,FE$4/1000)),3),CMB[[Cmb_ID]:[Cmb_ID]],0))),CHOOSE(AC[[M]:[M]],2,1,1,SUM(AC[[AB]:[DB]])))),""))</f>
        <v/>
      </c>
      <c r="FF57" t="str">
        <f>IF(OR(FF$5="",$S57=""),"",IFERROR(SUM(PRODUCT(INDEX(CMB[[BA_0O]:[BA_2O]],MATCH(ROUND(MIN(SUM(FF$4,$O57/1000),SUM($O57,FF$4/1000)),3),CMB[[Cmb_ID]:[Cmb_ID]],0),SUM(N(FF$1),N($R57),1)),CHOOSE(AC[[M]:[M]],1,1,0,AC[[AB]:[AB]])),PRODUCT(INDEX(CMB[[BD_0O]:[BD_2O]],MATCH(ROUND(MIN(SUM(FF$4,$O57/1000),SUM($O57,FF$4/1000)),3),CMB[[Cmb_ID]:[Cmb_ID]],0),SUM(N(FF$1),N($R57),1)),CHOOSE(AC[[M]:[M]],1,0,1,AC[[DB]:[DB]])),PRODUCT(SUM(ROUND(AVERAGE(VALUE(FF$3),VALUE($P57)),0),CHOOSE(IF(OR(FF$1,$R57),4,INDEX(CMB[[Res_Rare]:[Res_Rare]],MATCH(ROUND(MIN(SUM(FF$4,$O57/1000),SUM($O57,FF$4/1000)),3),CMB[[Cmb_ID]:[Cmb_ID]],0))),-1,-1,0,0)),IF(OR(FF$1,$R57),4,INDEX(CMB[[Cmb_Rare]:[Cmb_Rare]],MATCH(ROUND(MIN(SUM(FF$4,$O57/1000),SUM($O57,FF$4/1000)),3),CMB[[Cmb_ID]:[Cmb_ID]],0))),CHOOSE(AC[[M]:[M]],2,1,1,SUM(AC[[AB]:[DB]])))),""))</f>
        <v/>
      </c>
      <c r="FG57" t="str">
        <f>IF(OR(FG$5="",$S57=""),"",IFERROR(SUM(PRODUCT(INDEX(CMB[[BA_0O]:[BA_2O]],MATCH(ROUND(MIN(SUM(FG$4,$O57/1000),SUM($O57,FG$4/1000)),3),CMB[[Cmb_ID]:[Cmb_ID]],0),SUM(N(FG$1),N($R57),1)),CHOOSE(AC[[M]:[M]],1,1,0,AC[[AB]:[AB]])),PRODUCT(INDEX(CMB[[BD_0O]:[BD_2O]],MATCH(ROUND(MIN(SUM(FG$4,$O57/1000),SUM($O57,FG$4/1000)),3),CMB[[Cmb_ID]:[Cmb_ID]],0),SUM(N(FG$1),N($R57),1)),CHOOSE(AC[[M]:[M]],1,0,1,AC[[DB]:[DB]])),PRODUCT(SUM(ROUND(AVERAGE(VALUE(FG$3),VALUE($P57)),0),CHOOSE(IF(OR(FG$1,$R57),4,INDEX(CMB[[Res_Rare]:[Res_Rare]],MATCH(ROUND(MIN(SUM(FG$4,$O57/1000),SUM($O57,FG$4/1000)),3),CMB[[Cmb_ID]:[Cmb_ID]],0))),-1,-1,0,0)),IF(OR(FG$1,$R57),4,INDEX(CMB[[Cmb_Rare]:[Cmb_Rare]],MATCH(ROUND(MIN(SUM(FG$4,$O57/1000),SUM($O57,FG$4/1000)),3),CMB[[Cmb_ID]:[Cmb_ID]],0))),CHOOSE(AC[[M]:[M]],2,1,1,SUM(AC[[AB]:[DB]])))),""))</f>
        <v/>
      </c>
      <c r="FH57" t="str">
        <f>IF(OR(FH$5="",$S57=""),"",IFERROR(SUM(PRODUCT(INDEX(CMB[[BA_0O]:[BA_2O]],MATCH(ROUND(MIN(SUM(FH$4,$O57/1000),SUM($O57,FH$4/1000)),3),CMB[[Cmb_ID]:[Cmb_ID]],0),SUM(N(FH$1),N($R57),1)),CHOOSE(AC[[M]:[M]],1,1,0,AC[[AB]:[AB]])),PRODUCT(INDEX(CMB[[BD_0O]:[BD_2O]],MATCH(ROUND(MIN(SUM(FH$4,$O57/1000),SUM($O57,FH$4/1000)),3),CMB[[Cmb_ID]:[Cmb_ID]],0),SUM(N(FH$1),N($R57),1)),CHOOSE(AC[[M]:[M]],1,0,1,AC[[DB]:[DB]])),PRODUCT(SUM(ROUND(AVERAGE(VALUE(FH$3),VALUE($P57)),0),CHOOSE(IF(OR(FH$1,$R57),4,INDEX(CMB[[Res_Rare]:[Res_Rare]],MATCH(ROUND(MIN(SUM(FH$4,$O57/1000),SUM($O57,FH$4/1000)),3),CMB[[Cmb_ID]:[Cmb_ID]],0))),-1,-1,0,0)),IF(OR(FH$1,$R57),4,INDEX(CMB[[Cmb_Rare]:[Cmb_Rare]],MATCH(ROUND(MIN(SUM(FH$4,$O57/1000),SUM($O57,FH$4/1000)),3),CMB[[Cmb_ID]:[Cmb_ID]],0))),CHOOSE(AC[[M]:[M]],2,1,1,SUM(AC[[AB]:[DB]])))),""))</f>
        <v/>
      </c>
      <c r="FI57" t="str">
        <f>IF(OR(FI$5="",$S57=""),"",IFERROR(SUM(PRODUCT(INDEX(CMB[[BA_0O]:[BA_2O]],MATCH(ROUND(MIN(SUM(FI$4,$O57/1000),SUM($O57,FI$4/1000)),3),CMB[[Cmb_ID]:[Cmb_ID]],0),SUM(N(FI$1),N($R57),1)),CHOOSE(AC[[M]:[M]],1,1,0,AC[[AB]:[AB]])),PRODUCT(INDEX(CMB[[BD_0O]:[BD_2O]],MATCH(ROUND(MIN(SUM(FI$4,$O57/1000),SUM($O57,FI$4/1000)),3),CMB[[Cmb_ID]:[Cmb_ID]],0),SUM(N(FI$1),N($R57),1)),CHOOSE(AC[[M]:[M]],1,0,1,AC[[DB]:[DB]])),PRODUCT(SUM(ROUND(AVERAGE(VALUE(FI$3),VALUE($P57)),0),CHOOSE(IF(OR(FI$1,$R57),4,INDEX(CMB[[Res_Rare]:[Res_Rare]],MATCH(ROUND(MIN(SUM(FI$4,$O57/1000),SUM($O57,FI$4/1000)),3),CMB[[Cmb_ID]:[Cmb_ID]],0))),-1,-1,0,0)),IF(OR(FI$1,$R57),4,INDEX(CMB[[Cmb_Rare]:[Cmb_Rare]],MATCH(ROUND(MIN(SUM(FI$4,$O57/1000),SUM($O57,FI$4/1000)),3),CMB[[Cmb_ID]:[Cmb_ID]],0))),CHOOSE(AC[[M]:[M]],2,1,1,SUM(AC[[AB]:[DB]])))),""))</f>
        <v/>
      </c>
      <c r="FJ57" t="str">
        <f>IF(OR(FJ$5="",$S57=""),"",IFERROR(SUM(PRODUCT(INDEX(CMB[[BA_0O]:[BA_2O]],MATCH(ROUND(MIN(SUM(FJ$4,$O57/1000),SUM($O57,FJ$4/1000)),3),CMB[[Cmb_ID]:[Cmb_ID]],0),SUM(N(FJ$1),N($R57),1)),CHOOSE(AC[[M]:[M]],1,1,0,AC[[AB]:[AB]])),PRODUCT(INDEX(CMB[[BD_0O]:[BD_2O]],MATCH(ROUND(MIN(SUM(FJ$4,$O57/1000),SUM($O57,FJ$4/1000)),3),CMB[[Cmb_ID]:[Cmb_ID]],0),SUM(N(FJ$1),N($R57),1)),CHOOSE(AC[[M]:[M]],1,0,1,AC[[DB]:[DB]])),PRODUCT(SUM(ROUND(AVERAGE(VALUE(FJ$3),VALUE($P57)),0),CHOOSE(IF(OR(FJ$1,$R57),4,INDEX(CMB[[Res_Rare]:[Res_Rare]],MATCH(ROUND(MIN(SUM(FJ$4,$O57/1000),SUM($O57,FJ$4/1000)),3),CMB[[Cmb_ID]:[Cmb_ID]],0))),-1,-1,0,0)),IF(OR(FJ$1,$R57),4,INDEX(CMB[[Cmb_Rare]:[Cmb_Rare]],MATCH(ROUND(MIN(SUM(FJ$4,$O57/1000),SUM($O57,FJ$4/1000)),3),CMB[[Cmb_ID]:[Cmb_ID]],0))),CHOOSE(AC[[M]:[M]],2,1,1,SUM(AC[[AB]:[DB]])))),""))</f>
        <v/>
      </c>
      <c r="FK57" t="str">
        <f>IF(OR(FK$5="",$S57=""),"",IFERROR(SUM(PRODUCT(INDEX(CMB[[BA_0O]:[BA_2O]],MATCH(ROUND(MIN(SUM(FK$4,$O57/1000),SUM($O57,FK$4/1000)),3),CMB[[Cmb_ID]:[Cmb_ID]],0),SUM(N(FK$1),N($R57),1)),CHOOSE(AC[[M]:[M]],1,1,0,AC[[AB]:[AB]])),PRODUCT(INDEX(CMB[[BD_0O]:[BD_2O]],MATCH(ROUND(MIN(SUM(FK$4,$O57/1000),SUM($O57,FK$4/1000)),3),CMB[[Cmb_ID]:[Cmb_ID]],0),SUM(N(FK$1),N($R57),1)),CHOOSE(AC[[M]:[M]],1,0,1,AC[[DB]:[DB]])),PRODUCT(SUM(ROUND(AVERAGE(VALUE(FK$3),VALUE($P57)),0),CHOOSE(IF(OR(FK$1,$R57),4,INDEX(CMB[[Res_Rare]:[Res_Rare]],MATCH(ROUND(MIN(SUM(FK$4,$O57/1000),SUM($O57,FK$4/1000)),3),CMB[[Cmb_ID]:[Cmb_ID]],0))),-1,-1,0,0)),IF(OR(FK$1,$R57),4,INDEX(CMB[[Cmb_Rare]:[Cmb_Rare]],MATCH(ROUND(MIN(SUM(FK$4,$O57/1000),SUM($O57,FK$4/1000)),3),CMB[[Cmb_ID]:[Cmb_ID]],0))),CHOOSE(AC[[M]:[M]],2,1,1,SUM(AC[[AB]:[DB]])))),""))</f>
        <v/>
      </c>
      <c r="FL57" t="str">
        <f>IF(OR(FL$5="",$S57=""),"",IFERROR(SUM(PRODUCT(INDEX(CMB[[BA_0O]:[BA_2O]],MATCH(ROUND(MIN(SUM(FL$4,$O57/1000),SUM($O57,FL$4/1000)),3),CMB[[Cmb_ID]:[Cmb_ID]],0),SUM(N(FL$1),N($R57),1)),CHOOSE(AC[[M]:[M]],1,1,0,AC[[AB]:[AB]])),PRODUCT(INDEX(CMB[[BD_0O]:[BD_2O]],MATCH(ROUND(MIN(SUM(FL$4,$O57/1000),SUM($O57,FL$4/1000)),3),CMB[[Cmb_ID]:[Cmb_ID]],0),SUM(N(FL$1),N($R57),1)),CHOOSE(AC[[M]:[M]],1,0,1,AC[[DB]:[DB]])),PRODUCT(SUM(ROUND(AVERAGE(VALUE(FL$3),VALUE($P57)),0),CHOOSE(IF(OR(FL$1,$R57),4,INDEX(CMB[[Res_Rare]:[Res_Rare]],MATCH(ROUND(MIN(SUM(FL$4,$O57/1000),SUM($O57,FL$4/1000)),3),CMB[[Cmb_ID]:[Cmb_ID]],0))),-1,-1,0,0)),IF(OR(FL$1,$R57),4,INDEX(CMB[[Cmb_Rare]:[Cmb_Rare]],MATCH(ROUND(MIN(SUM(FL$4,$O57/1000),SUM($O57,FL$4/1000)),3),CMB[[Cmb_ID]:[Cmb_ID]],0))),CHOOSE(AC[[M]:[M]],2,1,1,SUM(AC[[AB]:[DB]])))),""))</f>
        <v/>
      </c>
      <c r="FM57" t="str">
        <f>IF(OR(FM$5="",$S57=""),"",IFERROR(SUM(PRODUCT(INDEX(CMB[[BA_0O]:[BA_2O]],MATCH(ROUND(MIN(SUM(FM$4,$O57/1000),SUM($O57,FM$4/1000)),3),CMB[[Cmb_ID]:[Cmb_ID]],0),SUM(N(FM$1),N($R57),1)),CHOOSE(AC[[M]:[M]],1,1,0,AC[[AB]:[AB]])),PRODUCT(INDEX(CMB[[BD_0O]:[BD_2O]],MATCH(ROUND(MIN(SUM(FM$4,$O57/1000),SUM($O57,FM$4/1000)),3),CMB[[Cmb_ID]:[Cmb_ID]],0),SUM(N(FM$1),N($R57),1)),CHOOSE(AC[[M]:[M]],1,0,1,AC[[DB]:[DB]])),PRODUCT(SUM(ROUND(AVERAGE(VALUE(FM$3),VALUE($P57)),0),CHOOSE(IF(OR(FM$1,$R57),4,INDEX(CMB[[Res_Rare]:[Res_Rare]],MATCH(ROUND(MIN(SUM(FM$4,$O57/1000),SUM($O57,FM$4/1000)),3),CMB[[Cmb_ID]:[Cmb_ID]],0))),-1,-1,0,0)),IF(OR(FM$1,$R57),4,INDEX(CMB[[Cmb_Rare]:[Cmb_Rare]],MATCH(ROUND(MIN(SUM(FM$4,$O57/1000),SUM($O57,FM$4/1000)),3),CMB[[Cmb_ID]:[Cmb_ID]],0))),CHOOSE(AC[[M]:[M]],2,1,1,SUM(AC[[AB]:[DB]])))),""))</f>
        <v/>
      </c>
      <c r="FN57" s="7">
        <f t="shared" si="33"/>
        <v>0</v>
      </c>
      <c r="FO57" s="7">
        <f t="shared" si="33"/>
        <v>0</v>
      </c>
      <c r="FP57" s="7">
        <f t="shared" si="33"/>
        <v>0</v>
      </c>
      <c r="FQ57" s="7">
        <f t="shared" si="33"/>
        <v>0</v>
      </c>
      <c r="FR57" s="7">
        <f t="shared" si="33"/>
        <v>0</v>
      </c>
      <c r="FS57" s="7">
        <f t="shared" si="33"/>
        <v>0</v>
      </c>
      <c r="FT57" s="7">
        <f>SUM(IF(INDEX(LIB[[Quantity]:[Quantity]],MATCH($S57,LIB[[ID]:[ID]],0))&gt;=COLUMN(A$1),TRUNC(PRODUCT(AVERAGE($FN57:$FS57),POWER(AC[[CR]:[CR]],SUM(SUMIFS($D$11:$D56,$A$11:$A56,$A57,$E$11:$E56,"&gt;="&amp;$E57),SUMIFS($D58:$D$161,$A58:$A$161,$A57,$E58:$E$161,"&gt;"&amp;$E57),COLUMN(A$1),-1)),IF($Q57="Yes",AC[[FB]:[FB]],1))),0),ROW(A46)/-VALUE(1&amp;REPT("0",9-PRODUCT(COLUMN(A$1)-1,3))),1)</f>
        <v>0.99999995399999997</v>
      </c>
      <c r="FU57" s="7">
        <f>SUM(IF(INDEX(LIB[[Quantity]:[Quantity]],MATCH($S57,LIB[[ID]:[ID]],0))&gt;=COLUMN(B$1),TRUNC(PRODUCT(AVERAGE($FN57:$FS57),POWER(AC[[CR]:[CR]],SUM(SUMIFS($D$11:$D56,$A$11:$A56,$A57,$E$11:$E56,"&gt;="&amp;$E57),SUMIFS($D58:$D$161,$A58:$A$161,$A57,$E58:$E$161,"&gt;"&amp;$E57),COLUMN(B$1),-1)),IF($Q57="Yes",AC[[FB]:[FB]],1))),0),ROW(B46)/-VALUE(1&amp;REPT("0",9-PRODUCT(COLUMN(B$1)-1,3))),1)</f>
        <v>0.99995400000000001</v>
      </c>
      <c r="FV57" s="7">
        <f>SUM(IF(INDEX(LIB[[Quantity]:[Quantity]],MATCH($S57,LIB[[ID]:[ID]],0))&gt;=COLUMN(C$1),TRUNC(PRODUCT(AVERAGE($FN57:$FS57),POWER(AC[[CR]:[CR]],SUM(SUMIFS($D$11:$D56,$A$11:$A56,$A57,$E$11:$E56,"&gt;="&amp;$E57),SUMIFS($D58:$D$161,$A58:$A$161,$A57,$E58:$E$161,"&gt;"&amp;$E57),COLUMN(C$1),-1)),IF($Q57="Yes",AC[[FB]:[FB]],1))),0),ROW(C46)/-VALUE(1&amp;REPT("0",9-PRODUCT(COLUMN(C$1)-1,3))),1)</f>
        <v>0.95399999999999996</v>
      </c>
      <c r="FW57">
        <f t="shared" si="19"/>
        <v>119</v>
      </c>
      <c r="FX57">
        <f t="shared" si="20"/>
        <v>0</v>
      </c>
      <c r="FY57">
        <f t="shared" si="21"/>
        <v>0</v>
      </c>
      <c r="GC57">
        <f t="shared" si="22"/>
        <v>11</v>
      </c>
      <c r="GD57" t="str">
        <f>IFERROR(SUBSTITUTE(SUBSTITUTE(INDEX(SUG[Card],MATCH(ROW(A46),GC$12:GC$161,0))," #2","")," #3",""),"")</f>
        <v>Holy Water (5)</v>
      </c>
      <c r="GE57">
        <f>SUM(GE56,IF(IFERROR(MATCH(GD57,GD$11:GD56,0)&lt;0,TRUE()),1,0))</f>
        <v>29</v>
      </c>
      <c r="GF57" t="str">
        <f t="shared" si="23"/>
        <v/>
      </c>
      <c r="GI57">
        <f>SUM(SUMIFS(D$11:D56,A$11:A56,A57,B$11:B56,"&gt;="&amp;B57),SUMIFS(D58:D$161,A58:A$161,A57,B58:B$161,"&gt;"&amp;B57),SUMIFS(D$11:D56,A$11:A56,A57&amp;":Onyx"),SUMIFS(D58:D$161,A58:A$161,A57&amp;":Onyx"))</f>
        <v>0</v>
      </c>
      <c r="GP57" t="str">
        <f t="shared" si="31"/>
        <v>Demon (5)</v>
      </c>
      <c r="GQ57">
        <f t="shared" si="32"/>
        <v>326</v>
      </c>
      <c r="GR57" t="b">
        <f>COUNTIF(DECK[Card],IFERROR(MID($L57,1,FIND(" #",SUG_Helper[[#This Row],[Card]])-1),SUG_Helper[[#This Row],[Card]]))&gt;=IFERROR(VALUE(RIGHT(SUG_Helper[[#This Row],[Card]])),1)</f>
        <v>0</v>
      </c>
    </row>
    <row r="58" spans="1:200" x14ac:dyDescent="0.35">
      <c r="B58" s="4"/>
      <c r="C58" s="4"/>
      <c r="D58" s="4"/>
      <c r="E58" t="str">
        <f>IF(INDEX(LIB[Card],ROW(A47))="","",INDEX(LIB[Card],ROW(A47))&amp;" ("&amp;INDEX(LIB[Level],ROW(A47))&amp;")"&amp;IF(INDEX(LIB[Fused],ROW(A47))="Yes","ƒ",""))</f>
        <v/>
      </c>
      <c r="F58">
        <v>47</v>
      </c>
      <c r="H58" t="str">
        <f>IF(DECK[[#This Row],[Card]]="","",MID(DECK[[#This Row],[Card]],1,FIND(" (",DECK[[#This Row],[Card]])-1))</f>
        <v/>
      </c>
      <c r="I58" t="str">
        <f>IF(DECK[[#This Row],[Card]]="","",MID(DECK[[#This Row],[Card]],FIND("(",DECK[[#This Row],[Card]])+1,1))</f>
        <v/>
      </c>
      <c r="J58" t="str">
        <f>IF(DECK[[#This Row],[Card]]="","",IF(RIGHT(DECK[[#This Row],[Card]])="ƒ","Yes","No"))</f>
        <v/>
      </c>
      <c r="L58" t="str">
        <f t="shared" si="27"/>
        <v>Fairy (5)</v>
      </c>
      <c r="M58">
        <f t="shared" si="28"/>
        <v>324</v>
      </c>
      <c r="O58" s="6" t="str">
        <f>IF(S58="","",MATCH(MID(S58,1,MIN(FIND(" (",S58),IFERROR(FIND(":",S58),50))-1),CC[CC_Name],0))</f>
        <v/>
      </c>
      <c r="P58" s="5" t="str">
        <f t="shared" si="29"/>
        <v/>
      </c>
      <c r="Q58" s="5" t="str">
        <f t="shared" si="18"/>
        <v/>
      </c>
      <c r="R58" s="5" t="str">
        <f t="shared" si="30"/>
        <v/>
      </c>
      <c r="S58" t="str">
        <f>(INDEX(LIB[ID],ROW(A47)))</f>
        <v/>
      </c>
      <c r="T58" t="str">
        <f>IF(OR(T$5="",$S58=""),"",IFERROR(SUM(PRODUCT(INDEX(CMB[[BA_0O]:[BA_2O]],MATCH(ROUND(MIN(SUM(T$4,$O58/1000),SUM($O58,T$4/1000)),3),CMB[[Cmb_ID]:[Cmb_ID]],0),SUM(N(T$1),N($R58),1)),CHOOSE(AC[[M]:[M]],1,1,0,AC[[AB]:[AB]])),PRODUCT(INDEX(CMB[[BD_0O]:[BD_2O]],MATCH(ROUND(MIN(SUM(T$4,$O58/1000),SUM($O58,T$4/1000)),3),CMB[[Cmb_ID]:[Cmb_ID]],0),SUM(N(T$1),N($R58),1)),CHOOSE(AC[[M]:[M]],1,0,1,AC[[DB]:[DB]])),PRODUCT(SUM(ROUND(AVERAGE(VALUE(T$3),VALUE($P58)),0),CHOOSE(IF(OR(T$1,$R58),4,INDEX(CMB[[Res_Rare]:[Res_Rare]],MATCH(ROUND(MIN(SUM(T$4,$O58/1000),SUM($O58,T$4/1000)),3),CMB[[Cmb_ID]:[Cmb_ID]],0))),-1,-1,0,0)),IF(OR(T$1,$R58),4,INDEX(CMB[[Cmb_Rare]:[Cmb_Rare]],MATCH(ROUND(MIN(SUM(T$4,$O58/1000),SUM($O58,T$4/1000)),3),CMB[[Cmb_ID]:[Cmb_ID]],0))),CHOOSE(AC[[M]:[M]],2,1,1,SUM(AC[[AB]:[DB]])))),""))</f>
        <v/>
      </c>
      <c r="U58" t="str">
        <f>IF(OR(U$5="",$S58=""),"",IFERROR(SUM(PRODUCT(INDEX(CMB[[BA_0O]:[BA_2O]],MATCH(ROUND(MIN(SUM(U$4,$O58/1000),SUM($O58,U$4/1000)),3),CMB[[Cmb_ID]:[Cmb_ID]],0),SUM(N(U$1),N($R58),1)),CHOOSE(AC[[M]:[M]],1,1,0,AC[[AB]:[AB]])),PRODUCT(INDEX(CMB[[BD_0O]:[BD_2O]],MATCH(ROUND(MIN(SUM(U$4,$O58/1000),SUM($O58,U$4/1000)),3),CMB[[Cmb_ID]:[Cmb_ID]],0),SUM(N(U$1),N($R58),1)),CHOOSE(AC[[M]:[M]],1,0,1,AC[[DB]:[DB]])),PRODUCT(SUM(ROUND(AVERAGE(VALUE(U$3),VALUE($P58)),0),CHOOSE(IF(OR(U$1,$R58),4,INDEX(CMB[[Res_Rare]:[Res_Rare]],MATCH(ROUND(MIN(SUM(U$4,$O58/1000),SUM($O58,U$4/1000)),3),CMB[[Cmb_ID]:[Cmb_ID]],0))),-1,-1,0,0)),IF(OR(U$1,$R58),4,INDEX(CMB[[Cmb_Rare]:[Cmb_Rare]],MATCH(ROUND(MIN(SUM(U$4,$O58/1000),SUM($O58,U$4/1000)),3),CMB[[Cmb_ID]:[Cmb_ID]],0))),CHOOSE(AC[[M]:[M]],2,1,1,SUM(AC[[AB]:[DB]])))),""))</f>
        <v/>
      </c>
      <c r="V58" t="str">
        <f>IF(OR(V$5="",$S58=""),"",IFERROR(SUM(PRODUCT(INDEX(CMB[[BA_0O]:[BA_2O]],MATCH(ROUND(MIN(SUM(V$4,$O58/1000),SUM($O58,V$4/1000)),3),CMB[[Cmb_ID]:[Cmb_ID]],0),SUM(N(V$1),N($R58),1)),CHOOSE(AC[[M]:[M]],1,1,0,AC[[AB]:[AB]])),PRODUCT(INDEX(CMB[[BD_0O]:[BD_2O]],MATCH(ROUND(MIN(SUM(V$4,$O58/1000),SUM($O58,V$4/1000)),3),CMB[[Cmb_ID]:[Cmb_ID]],0),SUM(N(V$1),N($R58),1)),CHOOSE(AC[[M]:[M]],1,0,1,AC[[DB]:[DB]])),PRODUCT(SUM(ROUND(AVERAGE(VALUE(V$3),VALUE($P58)),0),CHOOSE(IF(OR(V$1,$R58),4,INDEX(CMB[[Res_Rare]:[Res_Rare]],MATCH(ROUND(MIN(SUM(V$4,$O58/1000),SUM($O58,V$4/1000)),3),CMB[[Cmb_ID]:[Cmb_ID]],0))),-1,-1,0,0)),IF(OR(V$1,$R58),4,INDEX(CMB[[Cmb_Rare]:[Cmb_Rare]],MATCH(ROUND(MIN(SUM(V$4,$O58/1000),SUM($O58,V$4/1000)),3),CMB[[Cmb_ID]:[Cmb_ID]],0))),CHOOSE(AC[[M]:[M]],2,1,1,SUM(AC[[AB]:[DB]])))),""))</f>
        <v/>
      </c>
      <c r="W58" t="str">
        <f>IF(OR(W$5="",$S58=""),"",IFERROR(SUM(PRODUCT(INDEX(CMB[[BA_0O]:[BA_2O]],MATCH(ROUND(MIN(SUM(W$4,$O58/1000),SUM($O58,W$4/1000)),3),CMB[[Cmb_ID]:[Cmb_ID]],0),SUM(N(W$1),N($R58),1)),CHOOSE(AC[[M]:[M]],1,1,0,AC[[AB]:[AB]])),PRODUCT(INDEX(CMB[[BD_0O]:[BD_2O]],MATCH(ROUND(MIN(SUM(W$4,$O58/1000),SUM($O58,W$4/1000)),3),CMB[[Cmb_ID]:[Cmb_ID]],0),SUM(N(W$1),N($R58),1)),CHOOSE(AC[[M]:[M]],1,0,1,AC[[DB]:[DB]])),PRODUCT(SUM(ROUND(AVERAGE(VALUE(W$3),VALUE($P58)),0),CHOOSE(IF(OR(W$1,$R58),4,INDEX(CMB[[Res_Rare]:[Res_Rare]],MATCH(ROUND(MIN(SUM(W$4,$O58/1000),SUM($O58,W$4/1000)),3),CMB[[Cmb_ID]:[Cmb_ID]],0))),-1,-1,0,0)),IF(OR(W$1,$R58),4,INDEX(CMB[[Cmb_Rare]:[Cmb_Rare]],MATCH(ROUND(MIN(SUM(W$4,$O58/1000),SUM($O58,W$4/1000)),3),CMB[[Cmb_ID]:[Cmb_ID]],0))),CHOOSE(AC[[M]:[M]],2,1,1,SUM(AC[[AB]:[DB]])))),""))</f>
        <v/>
      </c>
      <c r="X58" t="str">
        <f>IF(OR(X$5="",$S58=""),"",IFERROR(SUM(PRODUCT(INDEX(CMB[[BA_0O]:[BA_2O]],MATCH(ROUND(MIN(SUM(X$4,$O58/1000),SUM($O58,X$4/1000)),3),CMB[[Cmb_ID]:[Cmb_ID]],0),SUM(N(X$1),N($R58),1)),CHOOSE(AC[[M]:[M]],1,1,0,AC[[AB]:[AB]])),PRODUCT(INDEX(CMB[[BD_0O]:[BD_2O]],MATCH(ROUND(MIN(SUM(X$4,$O58/1000),SUM($O58,X$4/1000)),3),CMB[[Cmb_ID]:[Cmb_ID]],0),SUM(N(X$1),N($R58),1)),CHOOSE(AC[[M]:[M]],1,0,1,AC[[DB]:[DB]])),PRODUCT(SUM(ROUND(AVERAGE(VALUE(X$3),VALUE($P58)),0),CHOOSE(IF(OR(X$1,$R58),4,INDEX(CMB[[Res_Rare]:[Res_Rare]],MATCH(ROUND(MIN(SUM(X$4,$O58/1000),SUM($O58,X$4/1000)),3),CMB[[Cmb_ID]:[Cmb_ID]],0))),-1,-1,0,0)),IF(OR(X$1,$R58),4,INDEX(CMB[[Cmb_Rare]:[Cmb_Rare]],MATCH(ROUND(MIN(SUM(X$4,$O58/1000),SUM($O58,X$4/1000)),3),CMB[[Cmb_ID]:[Cmb_ID]],0))),CHOOSE(AC[[M]:[M]],2,1,1,SUM(AC[[AB]:[DB]])))),""))</f>
        <v/>
      </c>
      <c r="Y58" t="str">
        <f>IF(OR(Y$5="",$S58=""),"",IFERROR(SUM(PRODUCT(INDEX(CMB[[BA_0O]:[BA_2O]],MATCH(ROUND(MIN(SUM(Y$4,$O58/1000),SUM($O58,Y$4/1000)),3),CMB[[Cmb_ID]:[Cmb_ID]],0),SUM(N(Y$1),N($R58),1)),CHOOSE(AC[[M]:[M]],1,1,0,AC[[AB]:[AB]])),PRODUCT(INDEX(CMB[[BD_0O]:[BD_2O]],MATCH(ROUND(MIN(SUM(Y$4,$O58/1000),SUM($O58,Y$4/1000)),3),CMB[[Cmb_ID]:[Cmb_ID]],0),SUM(N(Y$1),N($R58),1)),CHOOSE(AC[[M]:[M]],1,0,1,AC[[DB]:[DB]])),PRODUCT(SUM(ROUND(AVERAGE(VALUE(Y$3),VALUE($P58)),0),CHOOSE(IF(OR(Y$1,$R58),4,INDEX(CMB[[Res_Rare]:[Res_Rare]],MATCH(ROUND(MIN(SUM(Y$4,$O58/1000),SUM($O58,Y$4/1000)),3),CMB[[Cmb_ID]:[Cmb_ID]],0))),-1,-1,0,0)),IF(OR(Y$1,$R58),4,INDEX(CMB[[Cmb_Rare]:[Cmb_Rare]],MATCH(ROUND(MIN(SUM(Y$4,$O58/1000),SUM($O58,Y$4/1000)),3),CMB[[Cmb_ID]:[Cmb_ID]],0))),CHOOSE(AC[[M]:[M]],2,1,1,SUM(AC[[AB]:[DB]])))),""))</f>
        <v/>
      </c>
      <c r="Z58" t="str">
        <f>IF(OR(Z$5="",$S58=""),"",IFERROR(SUM(PRODUCT(INDEX(CMB[[BA_0O]:[BA_2O]],MATCH(ROUND(MIN(SUM(Z$4,$O58/1000),SUM($O58,Z$4/1000)),3),CMB[[Cmb_ID]:[Cmb_ID]],0),SUM(N(Z$1),N($R58),1)),CHOOSE(AC[[M]:[M]],1,1,0,AC[[AB]:[AB]])),PRODUCT(INDEX(CMB[[BD_0O]:[BD_2O]],MATCH(ROUND(MIN(SUM(Z$4,$O58/1000),SUM($O58,Z$4/1000)),3),CMB[[Cmb_ID]:[Cmb_ID]],0),SUM(N(Z$1),N($R58),1)),CHOOSE(AC[[M]:[M]],1,0,1,AC[[DB]:[DB]])),PRODUCT(SUM(ROUND(AVERAGE(VALUE(Z$3),VALUE($P58)),0),CHOOSE(IF(OR(Z$1,$R58),4,INDEX(CMB[[Res_Rare]:[Res_Rare]],MATCH(ROUND(MIN(SUM(Z$4,$O58/1000),SUM($O58,Z$4/1000)),3),CMB[[Cmb_ID]:[Cmb_ID]],0))),-1,-1,0,0)),IF(OR(Z$1,$R58),4,INDEX(CMB[[Cmb_Rare]:[Cmb_Rare]],MATCH(ROUND(MIN(SUM(Z$4,$O58/1000),SUM($O58,Z$4/1000)),3),CMB[[Cmb_ID]:[Cmb_ID]],0))),CHOOSE(AC[[M]:[M]],2,1,1,SUM(AC[[AB]:[DB]])))),""))</f>
        <v/>
      </c>
      <c r="AA58" t="str">
        <f>IF(OR(AA$5="",$S58=""),"",IFERROR(SUM(PRODUCT(INDEX(CMB[[BA_0O]:[BA_2O]],MATCH(ROUND(MIN(SUM(AA$4,$O58/1000),SUM($O58,AA$4/1000)),3),CMB[[Cmb_ID]:[Cmb_ID]],0),SUM(N(AA$1),N($R58),1)),CHOOSE(AC[[M]:[M]],1,1,0,AC[[AB]:[AB]])),PRODUCT(INDEX(CMB[[BD_0O]:[BD_2O]],MATCH(ROUND(MIN(SUM(AA$4,$O58/1000),SUM($O58,AA$4/1000)),3),CMB[[Cmb_ID]:[Cmb_ID]],0),SUM(N(AA$1),N($R58),1)),CHOOSE(AC[[M]:[M]],1,0,1,AC[[DB]:[DB]])),PRODUCT(SUM(ROUND(AVERAGE(VALUE(AA$3),VALUE($P58)),0),CHOOSE(IF(OR(AA$1,$R58),4,INDEX(CMB[[Res_Rare]:[Res_Rare]],MATCH(ROUND(MIN(SUM(AA$4,$O58/1000),SUM($O58,AA$4/1000)),3),CMB[[Cmb_ID]:[Cmb_ID]],0))),-1,-1,0,0)),IF(OR(AA$1,$R58),4,INDEX(CMB[[Cmb_Rare]:[Cmb_Rare]],MATCH(ROUND(MIN(SUM(AA$4,$O58/1000),SUM($O58,AA$4/1000)),3),CMB[[Cmb_ID]:[Cmb_ID]],0))),CHOOSE(AC[[M]:[M]],2,1,1,SUM(AC[[AB]:[DB]])))),""))</f>
        <v/>
      </c>
      <c r="AB58" t="str">
        <f>IF(OR(AB$5="",$S58=""),"",IFERROR(SUM(PRODUCT(INDEX(CMB[[BA_0O]:[BA_2O]],MATCH(ROUND(MIN(SUM(AB$4,$O58/1000),SUM($O58,AB$4/1000)),3),CMB[[Cmb_ID]:[Cmb_ID]],0),SUM(N(AB$1),N($R58),1)),CHOOSE(AC[[M]:[M]],1,1,0,AC[[AB]:[AB]])),PRODUCT(INDEX(CMB[[BD_0O]:[BD_2O]],MATCH(ROUND(MIN(SUM(AB$4,$O58/1000),SUM($O58,AB$4/1000)),3),CMB[[Cmb_ID]:[Cmb_ID]],0),SUM(N(AB$1),N($R58),1)),CHOOSE(AC[[M]:[M]],1,0,1,AC[[DB]:[DB]])),PRODUCT(SUM(ROUND(AVERAGE(VALUE(AB$3),VALUE($P58)),0),CHOOSE(IF(OR(AB$1,$R58),4,INDEX(CMB[[Res_Rare]:[Res_Rare]],MATCH(ROUND(MIN(SUM(AB$4,$O58/1000),SUM($O58,AB$4/1000)),3),CMB[[Cmb_ID]:[Cmb_ID]],0))),-1,-1,0,0)),IF(OR(AB$1,$R58),4,INDEX(CMB[[Cmb_Rare]:[Cmb_Rare]],MATCH(ROUND(MIN(SUM(AB$4,$O58/1000),SUM($O58,AB$4/1000)),3),CMB[[Cmb_ID]:[Cmb_ID]],0))),CHOOSE(AC[[M]:[M]],2,1,1,SUM(AC[[AB]:[DB]])))),""))</f>
        <v/>
      </c>
      <c r="AC58" t="str">
        <f>IF(OR(AC$5="",$S58=""),"",IFERROR(SUM(PRODUCT(INDEX(CMB[[BA_0O]:[BA_2O]],MATCH(ROUND(MIN(SUM(AC$4,$O58/1000),SUM($O58,AC$4/1000)),3),CMB[[Cmb_ID]:[Cmb_ID]],0),SUM(N(AC$1),N($R58),1)),CHOOSE(AC[[M]:[M]],1,1,0,AC[[AB]:[AB]])),PRODUCT(INDEX(CMB[[BD_0O]:[BD_2O]],MATCH(ROUND(MIN(SUM(AC$4,$O58/1000),SUM($O58,AC$4/1000)),3),CMB[[Cmb_ID]:[Cmb_ID]],0),SUM(N(AC$1),N($R58),1)),CHOOSE(AC[[M]:[M]],1,0,1,AC[[DB]:[DB]])),PRODUCT(SUM(ROUND(AVERAGE(VALUE(AC$3),VALUE($P58)),0),CHOOSE(IF(OR(AC$1,$R58),4,INDEX(CMB[[Res_Rare]:[Res_Rare]],MATCH(ROUND(MIN(SUM(AC$4,$O58/1000),SUM($O58,AC$4/1000)),3),CMB[[Cmb_ID]:[Cmb_ID]],0))),-1,-1,0,0)),IF(OR(AC$1,$R58),4,INDEX(CMB[[Cmb_Rare]:[Cmb_Rare]],MATCH(ROUND(MIN(SUM(AC$4,$O58/1000),SUM($O58,AC$4/1000)),3),CMB[[Cmb_ID]:[Cmb_ID]],0))),CHOOSE(AC[[M]:[M]],2,1,1,SUM(AC[[AB]:[DB]])))),""))</f>
        <v/>
      </c>
      <c r="AD58" t="str">
        <f>IF(OR(AD$5="",$S58=""),"",IFERROR(SUM(PRODUCT(INDEX(CMB[[BA_0O]:[BA_2O]],MATCH(ROUND(MIN(SUM(AD$4,$O58/1000),SUM($O58,AD$4/1000)),3),CMB[[Cmb_ID]:[Cmb_ID]],0),SUM(N(AD$1),N($R58),1)),CHOOSE(AC[[M]:[M]],1,1,0,AC[[AB]:[AB]])),PRODUCT(INDEX(CMB[[BD_0O]:[BD_2O]],MATCH(ROUND(MIN(SUM(AD$4,$O58/1000),SUM($O58,AD$4/1000)),3),CMB[[Cmb_ID]:[Cmb_ID]],0),SUM(N(AD$1),N($R58),1)),CHOOSE(AC[[M]:[M]],1,0,1,AC[[DB]:[DB]])),PRODUCT(SUM(ROUND(AVERAGE(VALUE(AD$3),VALUE($P58)),0),CHOOSE(IF(OR(AD$1,$R58),4,INDEX(CMB[[Res_Rare]:[Res_Rare]],MATCH(ROUND(MIN(SUM(AD$4,$O58/1000),SUM($O58,AD$4/1000)),3),CMB[[Cmb_ID]:[Cmb_ID]],0))),-1,-1,0,0)),IF(OR(AD$1,$R58),4,INDEX(CMB[[Cmb_Rare]:[Cmb_Rare]],MATCH(ROUND(MIN(SUM(AD$4,$O58/1000),SUM($O58,AD$4/1000)),3),CMB[[Cmb_ID]:[Cmb_ID]],0))),CHOOSE(AC[[M]:[M]],2,1,1,SUM(AC[[AB]:[DB]])))),""))</f>
        <v/>
      </c>
      <c r="AE58" t="str">
        <f>IF(OR(AE$5="",$S58=""),"",IFERROR(SUM(PRODUCT(INDEX(CMB[[BA_0O]:[BA_2O]],MATCH(ROUND(MIN(SUM(AE$4,$O58/1000),SUM($O58,AE$4/1000)),3),CMB[[Cmb_ID]:[Cmb_ID]],0),SUM(N(AE$1),N($R58),1)),CHOOSE(AC[[M]:[M]],1,1,0,AC[[AB]:[AB]])),PRODUCT(INDEX(CMB[[BD_0O]:[BD_2O]],MATCH(ROUND(MIN(SUM(AE$4,$O58/1000),SUM($O58,AE$4/1000)),3),CMB[[Cmb_ID]:[Cmb_ID]],0),SUM(N(AE$1),N($R58),1)),CHOOSE(AC[[M]:[M]],1,0,1,AC[[DB]:[DB]])),PRODUCT(SUM(ROUND(AVERAGE(VALUE(AE$3),VALUE($P58)),0),CHOOSE(IF(OR(AE$1,$R58),4,INDEX(CMB[[Res_Rare]:[Res_Rare]],MATCH(ROUND(MIN(SUM(AE$4,$O58/1000),SUM($O58,AE$4/1000)),3),CMB[[Cmb_ID]:[Cmb_ID]],0))),-1,-1,0,0)),IF(OR(AE$1,$R58),4,INDEX(CMB[[Cmb_Rare]:[Cmb_Rare]],MATCH(ROUND(MIN(SUM(AE$4,$O58/1000),SUM($O58,AE$4/1000)),3),CMB[[Cmb_ID]:[Cmb_ID]],0))),CHOOSE(AC[[M]:[M]],2,1,1,SUM(AC[[AB]:[DB]])))),""))</f>
        <v/>
      </c>
      <c r="AF58" t="str">
        <f>IF(OR(AF$5="",$S58=""),"",IFERROR(SUM(PRODUCT(INDEX(CMB[[BA_0O]:[BA_2O]],MATCH(ROUND(MIN(SUM(AF$4,$O58/1000),SUM($O58,AF$4/1000)),3),CMB[[Cmb_ID]:[Cmb_ID]],0),SUM(N(AF$1),N($R58),1)),CHOOSE(AC[[M]:[M]],1,1,0,AC[[AB]:[AB]])),PRODUCT(INDEX(CMB[[BD_0O]:[BD_2O]],MATCH(ROUND(MIN(SUM(AF$4,$O58/1000),SUM($O58,AF$4/1000)),3),CMB[[Cmb_ID]:[Cmb_ID]],0),SUM(N(AF$1),N($R58),1)),CHOOSE(AC[[M]:[M]],1,0,1,AC[[DB]:[DB]])),PRODUCT(SUM(ROUND(AVERAGE(VALUE(AF$3),VALUE($P58)),0),CHOOSE(IF(OR(AF$1,$R58),4,INDEX(CMB[[Res_Rare]:[Res_Rare]],MATCH(ROUND(MIN(SUM(AF$4,$O58/1000),SUM($O58,AF$4/1000)),3),CMB[[Cmb_ID]:[Cmb_ID]],0))),-1,-1,0,0)),IF(OR(AF$1,$R58),4,INDEX(CMB[[Cmb_Rare]:[Cmb_Rare]],MATCH(ROUND(MIN(SUM(AF$4,$O58/1000),SUM($O58,AF$4/1000)),3),CMB[[Cmb_ID]:[Cmb_ID]],0))),CHOOSE(AC[[M]:[M]],2,1,1,SUM(AC[[AB]:[DB]])))),""))</f>
        <v/>
      </c>
      <c r="AG58" t="str">
        <f>IF(OR(AG$5="",$S58=""),"",IFERROR(SUM(PRODUCT(INDEX(CMB[[BA_0O]:[BA_2O]],MATCH(ROUND(MIN(SUM(AG$4,$O58/1000),SUM($O58,AG$4/1000)),3),CMB[[Cmb_ID]:[Cmb_ID]],0),SUM(N(AG$1),N($R58),1)),CHOOSE(AC[[M]:[M]],1,1,0,AC[[AB]:[AB]])),PRODUCT(INDEX(CMB[[BD_0O]:[BD_2O]],MATCH(ROUND(MIN(SUM(AG$4,$O58/1000),SUM($O58,AG$4/1000)),3),CMB[[Cmb_ID]:[Cmb_ID]],0),SUM(N(AG$1),N($R58),1)),CHOOSE(AC[[M]:[M]],1,0,1,AC[[DB]:[DB]])),PRODUCT(SUM(ROUND(AVERAGE(VALUE(AG$3),VALUE($P58)),0),CHOOSE(IF(OR(AG$1,$R58),4,INDEX(CMB[[Res_Rare]:[Res_Rare]],MATCH(ROUND(MIN(SUM(AG$4,$O58/1000),SUM($O58,AG$4/1000)),3),CMB[[Cmb_ID]:[Cmb_ID]],0))),-1,-1,0,0)),IF(OR(AG$1,$R58),4,INDEX(CMB[[Cmb_Rare]:[Cmb_Rare]],MATCH(ROUND(MIN(SUM(AG$4,$O58/1000),SUM($O58,AG$4/1000)),3),CMB[[Cmb_ID]:[Cmb_ID]],0))),CHOOSE(AC[[M]:[M]],2,1,1,SUM(AC[[AB]:[DB]])))),""))</f>
        <v/>
      </c>
      <c r="AH58" t="str">
        <f>IF(OR(AH$5="",$S58=""),"",IFERROR(SUM(PRODUCT(INDEX(CMB[[BA_0O]:[BA_2O]],MATCH(ROUND(MIN(SUM(AH$4,$O58/1000),SUM($O58,AH$4/1000)),3),CMB[[Cmb_ID]:[Cmb_ID]],0),SUM(N(AH$1),N($R58),1)),CHOOSE(AC[[M]:[M]],1,1,0,AC[[AB]:[AB]])),PRODUCT(INDEX(CMB[[BD_0O]:[BD_2O]],MATCH(ROUND(MIN(SUM(AH$4,$O58/1000),SUM($O58,AH$4/1000)),3),CMB[[Cmb_ID]:[Cmb_ID]],0),SUM(N(AH$1),N($R58),1)),CHOOSE(AC[[M]:[M]],1,0,1,AC[[DB]:[DB]])),PRODUCT(SUM(ROUND(AVERAGE(VALUE(AH$3),VALUE($P58)),0),CHOOSE(IF(OR(AH$1,$R58),4,INDEX(CMB[[Res_Rare]:[Res_Rare]],MATCH(ROUND(MIN(SUM(AH$4,$O58/1000),SUM($O58,AH$4/1000)),3),CMB[[Cmb_ID]:[Cmb_ID]],0))),-1,-1,0,0)),IF(OR(AH$1,$R58),4,INDEX(CMB[[Cmb_Rare]:[Cmb_Rare]],MATCH(ROUND(MIN(SUM(AH$4,$O58/1000),SUM($O58,AH$4/1000)),3),CMB[[Cmb_ID]:[Cmb_ID]],0))),CHOOSE(AC[[M]:[M]],2,1,1,SUM(AC[[AB]:[DB]])))),""))</f>
        <v/>
      </c>
      <c r="AI58" t="str">
        <f>IF(OR(AI$5="",$S58=""),"",IFERROR(SUM(PRODUCT(INDEX(CMB[[BA_0O]:[BA_2O]],MATCH(ROUND(MIN(SUM(AI$4,$O58/1000),SUM($O58,AI$4/1000)),3),CMB[[Cmb_ID]:[Cmb_ID]],0),SUM(N(AI$1),N($R58),1)),CHOOSE(AC[[M]:[M]],1,1,0,AC[[AB]:[AB]])),PRODUCT(INDEX(CMB[[BD_0O]:[BD_2O]],MATCH(ROUND(MIN(SUM(AI$4,$O58/1000),SUM($O58,AI$4/1000)),3),CMB[[Cmb_ID]:[Cmb_ID]],0),SUM(N(AI$1),N($R58),1)),CHOOSE(AC[[M]:[M]],1,0,1,AC[[DB]:[DB]])),PRODUCT(SUM(ROUND(AVERAGE(VALUE(AI$3),VALUE($P58)),0),CHOOSE(IF(OR(AI$1,$R58),4,INDEX(CMB[[Res_Rare]:[Res_Rare]],MATCH(ROUND(MIN(SUM(AI$4,$O58/1000),SUM($O58,AI$4/1000)),3),CMB[[Cmb_ID]:[Cmb_ID]],0))),-1,-1,0,0)),IF(OR(AI$1,$R58),4,INDEX(CMB[[Cmb_Rare]:[Cmb_Rare]],MATCH(ROUND(MIN(SUM(AI$4,$O58/1000),SUM($O58,AI$4/1000)),3),CMB[[Cmb_ID]:[Cmb_ID]],0))),CHOOSE(AC[[M]:[M]],2,1,1,SUM(AC[[AB]:[DB]])))),""))</f>
        <v/>
      </c>
      <c r="AJ58" t="str">
        <f>IF(OR(AJ$5="",$S58=""),"",IFERROR(SUM(PRODUCT(INDEX(CMB[[BA_0O]:[BA_2O]],MATCH(ROUND(MIN(SUM(AJ$4,$O58/1000),SUM($O58,AJ$4/1000)),3),CMB[[Cmb_ID]:[Cmb_ID]],0),SUM(N(AJ$1),N($R58),1)),CHOOSE(AC[[M]:[M]],1,1,0,AC[[AB]:[AB]])),PRODUCT(INDEX(CMB[[BD_0O]:[BD_2O]],MATCH(ROUND(MIN(SUM(AJ$4,$O58/1000),SUM($O58,AJ$4/1000)),3),CMB[[Cmb_ID]:[Cmb_ID]],0),SUM(N(AJ$1),N($R58),1)),CHOOSE(AC[[M]:[M]],1,0,1,AC[[DB]:[DB]])),PRODUCT(SUM(ROUND(AVERAGE(VALUE(AJ$3),VALUE($P58)),0),CHOOSE(IF(OR(AJ$1,$R58),4,INDEX(CMB[[Res_Rare]:[Res_Rare]],MATCH(ROUND(MIN(SUM(AJ$4,$O58/1000),SUM($O58,AJ$4/1000)),3),CMB[[Cmb_ID]:[Cmb_ID]],0))),-1,-1,0,0)),IF(OR(AJ$1,$R58),4,INDEX(CMB[[Cmb_Rare]:[Cmb_Rare]],MATCH(ROUND(MIN(SUM(AJ$4,$O58/1000),SUM($O58,AJ$4/1000)),3),CMB[[Cmb_ID]:[Cmb_ID]],0))),CHOOSE(AC[[M]:[M]],2,1,1,SUM(AC[[AB]:[DB]])))),""))</f>
        <v/>
      </c>
      <c r="AK58" t="str">
        <f>IF(OR(AK$5="",$S58=""),"",IFERROR(SUM(PRODUCT(INDEX(CMB[[BA_0O]:[BA_2O]],MATCH(ROUND(MIN(SUM(AK$4,$O58/1000),SUM($O58,AK$4/1000)),3),CMB[[Cmb_ID]:[Cmb_ID]],0),SUM(N(AK$1),N($R58),1)),CHOOSE(AC[[M]:[M]],1,1,0,AC[[AB]:[AB]])),PRODUCT(INDEX(CMB[[BD_0O]:[BD_2O]],MATCH(ROUND(MIN(SUM(AK$4,$O58/1000),SUM($O58,AK$4/1000)),3),CMB[[Cmb_ID]:[Cmb_ID]],0),SUM(N(AK$1),N($R58),1)),CHOOSE(AC[[M]:[M]],1,0,1,AC[[DB]:[DB]])),PRODUCT(SUM(ROUND(AVERAGE(VALUE(AK$3),VALUE($P58)),0),CHOOSE(IF(OR(AK$1,$R58),4,INDEX(CMB[[Res_Rare]:[Res_Rare]],MATCH(ROUND(MIN(SUM(AK$4,$O58/1000),SUM($O58,AK$4/1000)),3),CMB[[Cmb_ID]:[Cmb_ID]],0))),-1,-1,0,0)),IF(OR(AK$1,$R58),4,INDEX(CMB[[Cmb_Rare]:[Cmb_Rare]],MATCH(ROUND(MIN(SUM(AK$4,$O58/1000),SUM($O58,AK$4/1000)),3),CMB[[Cmb_ID]:[Cmb_ID]],0))),CHOOSE(AC[[M]:[M]],2,1,1,SUM(AC[[AB]:[DB]])))),""))</f>
        <v/>
      </c>
      <c r="AL58" t="str">
        <f>IF(OR(AL$5="",$S58=""),"",IFERROR(SUM(PRODUCT(INDEX(CMB[[BA_0O]:[BA_2O]],MATCH(ROUND(MIN(SUM(AL$4,$O58/1000),SUM($O58,AL$4/1000)),3),CMB[[Cmb_ID]:[Cmb_ID]],0),SUM(N(AL$1),N($R58),1)),CHOOSE(AC[[M]:[M]],1,1,0,AC[[AB]:[AB]])),PRODUCT(INDEX(CMB[[BD_0O]:[BD_2O]],MATCH(ROUND(MIN(SUM(AL$4,$O58/1000),SUM($O58,AL$4/1000)),3),CMB[[Cmb_ID]:[Cmb_ID]],0),SUM(N(AL$1),N($R58),1)),CHOOSE(AC[[M]:[M]],1,0,1,AC[[DB]:[DB]])),PRODUCT(SUM(ROUND(AVERAGE(VALUE(AL$3),VALUE($P58)),0),CHOOSE(IF(OR(AL$1,$R58),4,INDEX(CMB[[Res_Rare]:[Res_Rare]],MATCH(ROUND(MIN(SUM(AL$4,$O58/1000),SUM($O58,AL$4/1000)),3),CMB[[Cmb_ID]:[Cmb_ID]],0))),-1,-1,0,0)),IF(OR(AL$1,$R58),4,INDEX(CMB[[Cmb_Rare]:[Cmb_Rare]],MATCH(ROUND(MIN(SUM(AL$4,$O58/1000),SUM($O58,AL$4/1000)),3),CMB[[Cmb_ID]:[Cmb_ID]],0))),CHOOSE(AC[[M]:[M]],2,1,1,SUM(AC[[AB]:[DB]])))),""))</f>
        <v/>
      </c>
      <c r="AM58" t="str">
        <f>IF(OR(AM$5="",$S58=""),"",IFERROR(SUM(PRODUCT(INDEX(CMB[[BA_0O]:[BA_2O]],MATCH(ROUND(MIN(SUM(AM$4,$O58/1000),SUM($O58,AM$4/1000)),3),CMB[[Cmb_ID]:[Cmb_ID]],0),SUM(N(AM$1),N($R58),1)),CHOOSE(AC[[M]:[M]],1,1,0,AC[[AB]:[AB]])),PRODUCT(INDEX(CMB[[BD_0O]:[BD_2O]],MATCH(ROUND(MIN(SUM(AM$4,$O58/1000),SUM($O58,AM$4/1000)),3),CMB[[Cmb_ID]:[Cmb_ID]],0),SUM(N(AM$1),N($R58),1)),CHOOSE(AC[[M]:[M]],1,0,1,AC[[DB]:[DB]])),PRODUCT(SUM(ROUND(AVERAGE(VALUE(AM$3),VALUE($P58)),0),CHOOSE(IF(OR(AM$1,$R58),4,INDEX(CMB[[Res_Rare]:[Res_Rare]],MATCH(ROUND(MIN(SUM(AM$4,$O58/1000),SUM($O58,AM$4/1000)),3),CMB[[Cmb_ID]:[Cmb_ID]],0))),-1,-1,0,0)),IF(OR(AM$1,$R58),4,INDEX(CMB[[Cmb_Rare]:[Cmb_Rare]],MATCH(ROUND(MIN(SUM(AM$4,$O58/1000),SUM($O58,AM$4/1000)),3),CMB[[Cmb_ID]:[Cmb_ID]],0))),CHOOSE(AC[[M]:[M]],2,1,1,SUM(AC[[AB]:[DB]])))),""))</f>
        <v/>
      </c>
      <c r="AN58" t="str">
        <f>IF(OR(AN$5="",$S58=""),"",IFERROR(SUM(PRODUCT(INDEX(CMB[[BA_0O]:[BA_2O]],MATCH(ROUND(MIN(SUM(AN$4,$O58/1000),SUM($O58,AN$4/1000)),3),CMB[[Cmb_ID]:[Cmb_ID]],0),SUM(N(AN$1),N($R58),1)),CHOOSE(AC[[M]:[M]],1,1,0,AC[[AB]:[AB]])),PRODUCT(INDEX(CMB[[BD_0O]:[BD_2O]],MATCH(ROUND(MIN(SUM(AN$4,$O58/1000),SUM($O58,AN$4/1000)),3),CMB[[Cmb_ID]:[Cmb_ID]],0),SUM(N(AN$1),N($R58),1)),CHOOSE(AC[[M]:[M]],1,0,1,AC[[DB]:[DB]])),PRODUCT(SUM(ROUND(AVERAGE(VALUE(AN$3),VALUE($P58)),0),CHOOSE(IF(OR(AN$1,$R58),4,INDEX(CMB[[Res_Rare]:[Res_Rare]],MATCH(ROUND(MIN(SUM(AN$4,$O58/1000),SUM($O58,AN$4/1000)),3),CMB[[Cmb_ID]:[Cmb_ID]],0))),-1,-1,0,0)),IF(OR(AN$1,$R58),4,INDEX(CMB[[Cmb_Rare]:[Cmb_Rare]],MATCH(ROUND(MIN(SUM(AN$4,$O58/1000),SUM($O58,AN$4/1000)),3),CMB[[Cmb_ID]:[Cmb_ID]],0))),CHOOSE(AC[[M]:[M]],2,1,1,SUM(AC[[AB]:[DB]])))),""))</f>
        <v/>
      </c>
      <c r="AO58" t="str">
        <f>IF(OR(AO$5="",$S58=""),"",IFERROR(SUM(PRODUCT(INDEX(CMB[[BA_0O]:[BA_2O]],MATCH(ROUND(MIN(SUM(AO$4,$O58/1000),SUM($O58,AO$4/1000)),3),CMB[[Cmb_ID]:[Cmb_ID]],0),SUM(N(AO$1),N($R58),1)),CHOOSE(AC[[M]:[M]],1,1,0,AC[[AB]:[AB]])),PRODUCT(INDEX(CMB[[BD_0O]:[BD_2O]],MATCH(ROUND(MIN(SUM(AO$4,$O58/1000),SUM($O58,AO$4/1000)),3),CMB[[Cmb_ID]:[Cmb_ID]],0),SUM(N(AO$1),N($R58),1)),CHOOSE(AC[[M]:[M]],1,0,1,AC[[DB]:[DB]])),PRODUCT(SUM(ROUND(AVERAGE(VALUE(AO$3),VALUE($P58)),0),CHOOSE(IF(OR(AO$1,$R58),4,INDEX(CMB[[Res_Rare]:[Res_Rare]],MATCH(ROUND(MIN(SUM(AO$4,$O58/1000),SUM($O58,AO$4/1000)),3),CMB[[Cmb_ID]:[Cmb_ID]],0))),-1,-1,0,0)),IF(OR(AO$1,$R58),4,INDEX(CMB[[Cmb_Rare]:[Cmb_Rare]],MATCH(ROUND(MIN(SUM(AO$4,$O58/1000),SUM($O58,AO$4/1000)),3),CMB[[Cmb_ID]:[Cmb_ID]],0))),CHOOSE(AC[[M]:[M]],2,1,1,SUM(AC[[AB]:[DB]])))),""))</f>
        <v/>
      </c>
      <c r="AP58" t="str">
        <f>IF(OR(AP$5="",$S58=""),"",IFERROR(SUM(PRODUCT(INDEX(CMB[[BA_0O]:[BA_2O]],MATCH(ROUND(MIN(SUM(AP$4,$O58/1000),SUM($O58,AP$4/1000)),3),CMB[[Cmb_ID]:[Cmb_ID]],0),SUM(N(AP$1),N($R58),1)),CHOOSE(AC[[M]:[M]],1,1,0,AC[[AB]:[AB]])),PRODUCT(INDEX(CMB[[BD_0O]:[BD_2O]],MATCH(ROUND(MIN(SUM(AP$4,$O58/1000),SUM($O58,AP$4/1000)),3),CMB[[Cmb_ID]:[Cmb_ID]],0),SUM(N(AP$1),N($R58),1)),CHOOSE(AC[[M]:[M]],1,0,1,AC[[DB]:[DB]])),PRODUCT(SUM(ROUND(AVERAGE(VALUE(AP$3),VALUE($P58)),0),CHOOSE(IF(OR(AP$1,$R58),4,INDEX(CMB[[Res_Rare]:[Res_Rare]],MATCH(ROUND(MIN(SUM(AP$4,$O58/1000),SUM($O58,AP$4/1000)),3),CMB[[Cmb_ID]:[Cmb_ID]],0))),-1,-1,0,0)),IF(OR(AP$1,$R58),4,INDEX(CMB[[Cmb_Rare]:[Cmb_Rare]],MATCH(ROUND(MIN(SUM(AP$4,$O58/1000),SUM($O58,AP$4/1000)),3),CMB[[Cmb_ID]:[Cmb_ID]],0))),CHOOSE(AC[[M]:[M]],2,1,1,SUM(AC[[AB]:[DB]])))),""))</f>
        <v/>
      </c>
      <c r="AQ58" t="str">
        <f>IF(OR(AQ$5="",$S58=""),"",IFERROR(SUM(PRODUCT(INDEX(CMB[[BA_0O]:[BA_2O]],MATCH(ROUND(MIN(SUM(AQ$4,$O58/1000),SUM($O58,AQ$4/1000)),3),CMB[[Cmb_ID]:[Cmb_ID]],0),SUM(N(AQ$1),N($R58),1)),CHOOSE(AC[[M]:[M]],1,1,0,AC[[AB]:[AB]])),PRODUCT(INDEX(CMB[[BD_0O]:[BD_2O]],MATCH(ROUND(MIN(SUM(AQ$4,$O58/1000),SUM($O58,AQ$4/1000)),3),CMB[[Cmb_ID]:[Cmb_ID]],0),SUM(N(AQ$1),N($R58),1)),CHOOSE(AC[[M]:[M]],1,0,1,AC[[DB]:[DB]])),PRODUCT(SUM(ROUND(AVERAGE(VALUE(AQ$3),VALUE($P58)),0),CHOOSE(IF(OR(AQ$1,$R58),4,INDEX(CMB[[Res_Rare]:[Res_Rare]],MATCH(ROUND(MIN(SUM(AQ$4,$O58/1000),SUM($O58,AQ$4/1000)),3),CMB[[Cmb_ID]:[Cmb_ID]],0))),-1,-1,0,0)),IF(OR(AQ$1,$R58),4,INDEX(CMB[[Cmb_Rare]:[Cmb_Rare]],MATCH(ROUND(MIN(SUM(AQ$4,$O58/1000),SUM($O58,AQ$4/1000)),3),CMB[[Cmb_ID]:[Cmb_ID]],0))),CHOOSE(AC[[M]:[M]],2,1,1,SUM(AC[[AB]:[DB]])))),""))</f>
        <v/>
      </c>
      <c r="AR58" t="str">
        <f>IF(OR(AR$5="",$S58=""),"",IFERROR(SUM(PRODUCT(INDEX(CMB[[BA_0O]:[BA_2O]],MATCH(ROUND(MIN(SUM(AR$4,$O58/1000),SUM($O58,AR$4/1000)),3),CMB[[Cmb_ID]:[Cmb_ID]],0),SUM(N(AR$1),N($R58),1)),CHOOSE(AC[[M]:[M]],1,1,0,AC[[AB]:[AB]])),PRODUCT(INDEX(CMB[[BD_0O]:[BD_2O]],MATCH(ROUND(MIN(SUM(AR$4,$O58/1000),SUM($O58,AR$4/1000)),3),CMB[[Cmb_ID]:[Cmb_ID]],0),SUM(N(AR$1),N($R58),1)),CHOOSE(AC[[M]:[M]],1,0,1,AC[[DB]:[DB]])),PRODUCT(SUM(ROUND(AVERAGE(VALUE(AR$3),VALUE($P58)),0),CHOOSE(IF(OR(AR$1,$R58),4,INDEX(CMB[[Res_Rare]:[Res_Rare]],MATCH(ROUND(MIN(SUM(AR$4,$O58/1000),SUM($O58,AR$4/1000)),3),CMB[[Cmb_ID]:[Cmb_ID]],0))),-1,-1,0,0)),IF(OR(AR$1,$R58),4,INDEX(CMB[[Cmb_Rare]:[Cmb_Rare]],MATCH(ROUND(MIN(SUM(AR$4,$O58/1000),SUM($O58,AR$4/1000)),3),CMB[[Cmb_ID]:[Cmb_ID]],0))),CHOOSE(AC[[M]:[M]],2,1,1,SUM(AC[[AB]:[DB]])))),""))</f>
        <v/>
      </c>
      <c r="AS58" t="str">
        <f>IF(OR(AS$5="",$S58=""),"",IFERROR(SUM(PRODUCT(INDEX(CMB[[BA_0O]:[BA_2O]],MATCH(ROUND(MIN(SUM(AS$4,$O58/1000),SUM($O58,AS$4/1000)),3),CMB[[Cmb_ID]:[Cmb_ID]],0),SUM(N(AS$1),N($R58),1)),CHOOSE(AC[[M]:[M]],1,1,0,AC[[AB]:[AB]])),PRODUCT(INDEX(CMB[[BD_0O]:[BD_2O]],MATCH(ROUND(MIN(SUM(AS$4,$O58/1000),SUM($O58,AS$4/1000)),3),CMB[[Cmb_ID]:[Cmb_ID]],0),SUM(N(AS$1),N($R58),1)),CHOOSE(AC[[M]:[M]],1,0,1,AC[[DB]:[DB]])),PRODUCT(SUM(ROUND(AVERAGE(VALUE(AS$3),VALUE($P58)),0),CHOOSE(IF(OR(AS$1,$R58),4,INDEX(CMB[[Res_Rare]:[Res_Rare]],MATCH(ROUND(MIN(SUM(AS$4,$O58/1000),SUM($O58,AS$4/1000)),3),CMB[[Cmb_ID]:[Cmb_ID]],0))),-1,-1,0,0)),IF(OR(AS$1,$R58),4,INDEX(CMB[[Cmb_Rare]:[Cmb_Rare]],MATCH(ROUND(MIN(SUM(AS$4,$O58/1000),SUM($O58,AS$4/1000)),3),CMB[[Cmb_ID]:[Cmb_ID]],0))),CHOOSE(AC[[M]:[M]],2,1,1,SUM(AC[[AB]:[DB]])))),""))</f>
        <v/>
      </c>
      <c r="AT58" t="str">
        <f>IF(OR(AT$5="",$S58=""),"",IFERROR(SUM(PRODUCT(INDEX(CMB[[BA_0O]:[BA_2O]],MATCH(ROUND(MIN(SUM(AT$4,$O58/1000),SUM($O58,AT$4/1000)),3),CMB[[Cmb_ID]:[Cmb_ID]],0),SUM(N(AT$1),N($R58),1)),CHOOSE(AC[[M]:[M]],1,1,0,AC[[AB]:[AB]])),PRODUCT(INDEX(CMB[[BD_0O]:[BD_2O]],MATCH(ROUND(MIN(SUM(AT$4,$O58/1000),SUM($O58,AT$4/1000)),3),CMB[[Cmb_ID]:[Cmb_ID]],0),SUM(N(AT$1),N($R58),1)),CHOOSE(AC[[M]:[M]],1,0,1,AC[[DB]:[DB]])),PRODUCT(SUM(ROUND(AVERAGE(VALUE(AT$3),VALUE($P58)),0),CHOOSE(IF(OR(AT$1,$R58),4,INDEX(CMB[[Res_Rare]:[Res_Rare]],MATCH(ROUND(MIN(SUM(AT$4,$O58/1000),SUM($O58,AT$4/1000)),3),CMB[[Cmb_ID]:[Cmb_ID]],0))),-1,-1,0,0)),IF(OR(AT$1,$R58),4,INDEX(CMB[[Cmb_Rare]:[Cmb_Rare]],MATCH(ROUND(MIN(SUM(AT$4,$O58/1000),SUM($O58,AT$4/1000)),3),CMB[[Cmb_ID]:[Cmb_ID]],0))),CHOOSE(AC[[M]:[M]],2,1,1,SUM(AC[[AB]:[DB]])))),""))</f>
        <v/>
      </c>
      <c r="AU58" t="str">
        <f>IF(OR(AU$5="",$S58=""),"",IFERROR(SUM(PRODUCT(INDEX(CMB[[BA_0O]:[BA_2O]],MATCH(ROUND(MIN(SUM(AU$4,$O58/1000),SUM($O58,AU$4/1000)),3),CMB[[Cmb_ID]:[Cmb_ID]],0),SUM(N(AU$1),N($R58),1)),CHOOSE(AC[[M]:[M]],1,1,0,AC[[AB]:[AB]])),PRODUCT(INDEX(CMB[[BD_0O]:[BD_2O]],MATCH(ROUND(MIN(SUM(AU$4,$O58/1000),SUM($O58,AU$4/1000)),3),CMB[[Cmb_ID]:[Cmb_ID]],0),SUM(N(AU$1),N($R58),1)),CHOOSE(AC[[M]:[M]],1,0,1,AC[[DB]:[DB]])),PRODUCT(SUM(ROUND(AVERAGE(VALUE(AU$3),VALUE($P58)),0),CHOOSE(IF(OR(AU$1,$R58),4,INDEX(CMB[[Res_Rare]:[Res_Rare]],MATCH(ROUND(MIN(SUM(AU$4,$O58/1000),SUM($O58,AU$4/1000)),3),CMB[[Cmb_ID]:[Cmb_ID]],0))),-1,-1,0,0)),IF(OR(AU$1,$R58),4,INDEX(CMB[[Cmb_Rare]:[Cmb_Rare]],MATCH(ROUND(MIN(SUM(AU$4,$O58/1000),SUM($O58,AU$4/1000)),3),CMB[[Cmb_ID]:[Cmb_ID]],0))),CHOOSE(AC[[M]:[M]],2,1,1,SUM(AC[[AB]:[DB]])))),""))</f>
        <v/>
      </c>
      <c r="AV58" t="str">
        <f>IF(OR(AV$5="",$S58=""),"",IFERROR(SUM(PRODUCT(INDEX(CMB[[BA_0O]:[BA_2O]],MATCH(ROUND(MIN(SUM(AV$4,$O58/1000),SUM($O58,AV$4/1000)),3),CMB[[Cmb_ID]:[Cmb_ID]],0),SUM(N(AV$1),N($R58),1)),CHOOSE(AC[[M]:[M]],1,1,0,AC[[AB]:[AB]])),PRODUCT(INDEX(CMB[[BD_0O]:[BD_2O]],MATCH(ROUND(MIN(SUM(AV$4,$O58/1000),SUM($O58,AV$4/1000)),3),CMB[[Cmb_ID]:[Cmb_ID]],0),SUM(N(AV$1),N($R58),1)),CHOOSE(AC[[M]:[M]],1,0,1,AC[[DB]:[DB]])),PRODUCT(SUM(ROUND(AVERAGE(VALUE(AV$3),VALUE($P58)),0),CHOOSE(IF(OR(AV$1,$R58),4,INDEX(CMB[[Res_Rare]:[Res_Rare]],MATCH(ROUND(MIN(SUM(AV$4,$O58/1000),SUM($O58,AV$4/1000)),3),CMB[[Cmb_ID]:[Cmb_ID]],0))),-1,-1,0,0)),IF(OR(AV$1,$R58),4,INDEX(CMB[[Cmb_Rare]:[Cmb_Rare]],MATCH(ROUND(MIN(SUM(AV$4,$O58/1000),SUM($O58,AV$4/1000)),3),CMB[[Cmb_ID]:[Cmb_ID]],0))),CHOOSE(AC[[M]:[M]],2,1,1,SUM(AC[[AB]:[DB]])))),""))</f>
        <v/>
      </c>
      <c r="AW58" t="str">
        <f>IF(OR(AW$5="",$S58=""),"",IFERROR(SUM(PRODUCT(INDEX(CMB[[BA_0O]:[BA_2O]],MATCH(ROUND(MIN(SUM(AW$4,$O58/1000),SUM($O58,AW$4/1000)),3),CMB[[Cmb_ID]:[Cmb_ID]],0),SUM(N(AW$1),N($R58),1)),CHOOSE(AC[[M]:[M]],1,1,0,AC[[AB]:[AB]])),PRODUCT(INDEX(CMB[[BD_0O]:[BD_2O]],MATCH(ROUND(MIN(SUM(AW$4,$O58/1000),SUM($O58,AW$4/1000)),3),CMB[[Cmb_ID]:[Cmb_ID]],0),SUM(N(AW$1),N($R58),1)),CHOOSE(AC[[M]:[M]],1,0,1,AC[[DB]:[DB]])),PRODUCT(SUM(ROUND(AVERAGE(VALUE(AW$3),VALUE($P58)),0),CHOOSE(IF(OR(AW$1,$R58),4,INDEX(CMB[[Res_Rare]:[Res_Rare]],MATCH(ROUND(MIN(SUM(AW$4,$O58/1000),SUM($O58,AW$4/1000)),3),CMB[[Cmb_ID]:[Cmb_ID]],0))),-1,-1,0,0)),IF(OR(AW$1,$R58),4,INDEX(CMB[[Cmb_Rare]:[Cmb_Rare]],MATCH(ROUND(MIN(SUM(AW$4,$O58/1000),SUM($O58,AW$4/1000)),3),CMB[[Cmb_ID]:[Cmb_ID]],0))),CHOOSE(AC[[M]:[M]],2,1,1,SUM(AC[[AB]:[DB]])))),""))</f>
        <v/>
      </c>
      <c r="AX58" t="str">
        <f>IF(OR(AX$5="",$S58=""),"",IFERROR(SUM(PRODUCT(INDEX(CMB[[BA_0O]:[BA_2O]],MATCH(ROUND(MIN(SUM(AX$4,$O58/1000),SUM($O58,AX$4/1000)),3),CMB[[Cmb_ID]:[Cmb_ID]],0),SUM(N(AX$1),N($R58),1)),CHOOSE(AC[[M]:[M]],1,1,0,AC[[AB]:[AB]])),PRODUCT(INDEX(CMB[[BD_0O]:[BD_2O]],MATCH(ROUND(MIN(SUM(AX$4,$O58/1000),SUM($O58,AX$4/1000)),3),CMB[[Cmb_ID]:[Cmb_ID]],0),SUM(N(AX$1),N($R58),1)),CHOOSE(AC[[M]:[M]],1,0,1,AC[[DB]:[DB]])),PRODUCT(SUM(ROUND(AVERAGE(VALUE(AX$3),VALUE($P58)),0),CHOOSE(IF(OR(AX$1,$R58),4,INDEX(CMB[[Res_Rare]:[Res_Rare]],MATCH(ROUND(MIN(SUM(AX$4,$O58/1000),SUM($O58,AX$4/1000)),3),CMB[[Cmb_ID]:[Cmb_ID]],0))),-1,-1,0,0)),IF(OR(AX$1,$R58),4,INDEX(CMB[[Cmb_Rare]:[Cmb_Rare]],MATCH(ROUND(MIN(SUM(AX$4,$O58/1000),SUM($O58,AX$4/1000)),3),CMB[[Cmb_ID]:[Cmb_ID]],0))),CHOOSE(AC[[M]:[M]],2,1,1,SUM(AC[[AB]:[DB]])))),""))</f>
        <v/>
      </c>
      <c r="AY58" t="str">
        <f>IF(OR(AY$5="",$S58=""),"",IFERROR(SUM(PRODUCT(INDEX(CMB[[BA_0O]:[BA_2O]],MATCH(ROUND(MIN(SUM(AY$4,$O58/1000),SUM($O58,AY$4/1000)),3),CMB[[Cmb_ID]:[Cmb_ID]],0),SUM(N(AY$1),N($R58),1)),CHOOSE(AC[[M]:[M]],1,1,0,AC[[AB]:[AB]])),PRODUCT(INDEX(CMB[[BD_0O]:[BD_2O]],MATCH(ROUND(MIN(SUM(AY$4,$O58/1000),SUM($O58,AY$4/1000)),3),CMB[[Cmb_ID]:[Cmb_ID]],0),SUM(N(AY$1),N($R58),1)),CHOOSE(AC[[M]:[M]],1,0,1,AC[[DB]:[DB]])),PRODUCT(SUM(ROUND(AVERAGE(VALUE(AY$3),VALUE($P58)),0),CHOOSE(IF(OR(AY$1,$R58),4,INDEX(CMB[[Res_Rare]:[Res_Rare]],MATCH(ROUND(MIN(SUM(AY$4,$O58/1000),SUM($O58,AY$4/1000)),3),CMB[[Cmb_ID]:[Cmb_ID]],0))),-1,-1,0,0)),IF(OR(AY$1,$R58),4,INDEX(CMB[[Cmb_Rare]:[Cmb_Rare]],MATCH(ROUND(MIN(SUM(AY$4,$O58/1000),SUM($O58,AY$4/1000)),3),CMB[[Cmb_ID]:[Cmb_ID]],0))),CHOOSE(AC[[M]:[M]],2,1,1,SUM(AC[[AB]:[DB]])))),""))</f>
        <v/>
      </c>
      <c r="AZ58" t="str">
        <f>IF(OR(AZ$5="",$S58=""),"",IFERROR(SUM(PRODUCT(INDEX(CMB[[BA_0O]:[BA_2O]],MATCH(ROUND(MIN(SUM(AZ$4,$O58/1000),SUM($O58,AZ$4/1000)),3),CMB[[Cmb_ID]:[Cmb_ID]],0),SUM(N(AZ$1),N($R58),1)),CHOOSE(AC[[M]:[M]],1,1,0,AC[[AB]:[AB]])),PRODUCT(INDEX(CMB[[BD_0O]:[BD_2O]],MATCH(ROUND(MIN(SUM(AZ$4,$O58/1000),SUM($O58,AZ$4/1000)),3),CMB[[Cmb_ID]:[Cmb_ID]],0),SUM(N(AZ$1),N($R58),1)),CHOOSE(AC[[M]:[M]],1,0,1,AC[[DB]:[DB]])),PRODUCT(SUM(ROUND(AVERAGE(VALUE(AZ$3),VALUE($P58)),0),CHOOSE(IF(OR(AZ$1,$R58),4,INDEX(CMB[[Res_Rare]:[Res_Rare]],MATCH(ROUND(MIN(SUM(AZ$4,$O58/1000),SUM($O58,AZ$4/1000)),3),CMB[[Cmb_ID]:[Cmb_ID]],0))),-1,-1,0,0)),IF(OR(AZ$1,$R58),4,INDEX(CMB[[Cmb_Rare]:[Cmb_Rare]],MATCH(ROUND(MIN(SUM(AZ$4,$O58/1000),SUM($O58,AZ$4/1000)),3),CMB[[Cmb_ID]:[Cmb_ID]],0))),CHOOSE(AC[[M]:[M]],2,1,1,SUM(AC[[AB]:[DB]])))),""))</f>
        <v/>
      </c>
      <c r="BA58" t="str">
        <f>IF(OR(BA$5="",$S58=""),"",IFERROR(SUM(PRODUCT(INDEX(CMB[[BA_0O]:[BA_2O]],MATCH(ROUND(MIN(SUM(BA$4,$O58/1000),SUM($O58,BA$4/1000)),3),CMB[[Cmb_ID]:[Cmb_ID]],0),SUM(N(BA$1),N($R58),1)),CHOOSE(AC[[M]:[M]],1,1,0,AC[[AB]:[AB]])),PRODUCT(INDEX(CMB[[BD_0O]:[BD_2O]],MATCH(ROUND(MIN(SUM(BA$4,$O58/1000),SUM($O58,BA$4/1000)),3),CMB[[Cmb_ID]:[Cmb_ID]],0),SUM(N(BA$1),N($R58),1)),CHOOSE(AC[[M]:[M]],1,0,1,AC[[DB]:[DB]])),PRODUCT(SUM(ROUND(AVERAGE(VALUE(BA$3),VALUE($P58)),0),CHOOSE(IF(OR(BA$1,$R58),4,INDEX(CMB[[Res_Rare]:[Res_Rare]],MATCH(ROUND(MIN(SUM(BA$4,$O58/1000),SUM($O58,BA$4/1000)),3),CMB[[Cmb_ID]:[Cmb_ID]],0))),-1,-1,0,0)),IF(OR(BA$1,$R58),4,INDEX(CMB[[Cmb_Rare]:[Cmb_Rare]],MATCH(ROUND(MIN(SUM(BA$4,$O58/1000),SUM($O58,BA$4/1000)),3),CMB[[Cmb_ID]:[Cmb_ID]],0))),CHOOSE(AC[[M]:[M]],2,1,1,SUM(AC[[AB]:[DB]])))),""))</f>
        <v/>
      </c>
      <c r="BB58" t="str">
        <f>IF(OR(BB$5="",$S58=""),"",IFERROR(SUM(PRODUCT(INDEX(CMB[[BA_0O]:[BA_2O]],MATCH(ROUND(MIN(SUM(BB$4,$O58/1000),SUM($O58,BB$4/1000)),3),CMB[[Cmb_ID]:[Cmb_ID]],0),SUM(N(BB$1),N($R58),1)),CHOOSE(AC[[M]:[M]],1,1,0,AC[[AB]:[AB]])),PRODUCT(INDEX(CMB[[BD_0O]:[BD_2O]],MATCH(ROUND(MIN(SUM(BB$4,$O58/1000),SUM($O58,BB$4/1000)),3),CMB[[Cmb_ID]:[Cmb_ID]],0),SUM(N(BB$1),N($R58),1)),CHOOSE(AC[[M]:[M]],1,0,1,AC[[DB]:[DB]])),PRODUCT(SUM(ROUND(AVERAGE(VALUE(BB$3),VALUE($P58)),0),CHOOSE(IF(OR(BB$1,$R58),4,INDEX(CMB[[Res_Rare]:[Res_Rare]],MATCH(ROUND(MIN(SUM(BB$4,$O58/1000),SUM($O58,BB$4/1000)),3),CMB[[Cmb_ID]:[Cmb_ID]],0))),-1,-1,0,0)),IF(OR(BB$1,$R58),4,INDEX(CMB[[Cmb_Rare]:[Cmb_Rare]],MATCH(ROUND(MIN(SUM(BB$4,$O58/1000),SUM($O58,BB$4/1000)),3),CMB[[Cmb_ID]:[Cmb_ID]],0))),CHOOSE(AC[[M]:[M]],2,1,1,SUM(AC[[AB]:[DB]])))),""))</f>
        <v/>
      </c>
      <c r="BC58" t="str">
        <f>IF(OR(BC$5="",$S58=""),"",IFERROR(SUM(PRODUCT(INDEX(CMB[[BA_0O]:[BA_2O]],MATCH(ROUND(MIN(SUM(BC$4,$O58/1000),SUM($O58,BC$4/1000)),3),CMB[[Cmb_ID]:[Cmb_ID]],0),SUM(N(BC$1),N($R58),1)),CHOOSE(AC[[M]:[M]],1,1,0,AC[[AB]:[AB]])),PRODUCT(INDEX(CMB[[BD_0O]:[BD_2O]],MATCH(ROUND(MIN(SUM(BC$4,$O58/1000),SUM($O58,BC$4/1000)),3),CMB[[Cmb_ID]:[Cmb_ID]],0),SUM(N(BC$1),N($R58),1)),CHOOSE(AC[[M]:[M]],1,0,1,AC[[DB]:[DB]])),PRODUCT(SUM(ROUND(AVERAGE(VALUE(BC$3),VALUE($P58)),0),CHOOSE(IF(OR(BC$1,$R58),4,INDEX(CMB[[Res_Rare]:[Res_Rare]],MATCH(ROUND(MIN(SUM(BC$4,$O58/1000),SUM($O58,BC$4/1000)),3),CMB[[Cmb_ID]:[Cmb_ID]],0))),-1,-1,0,0)),IF(OR(BC$1,$R58),4,INDEX(CMB[[Cmb_Rare]:[Cmb_Rare]],MATCH(ROUND(MIN(SUM(BC$4,$O58/1000),SUM($O58,BC$4/1000)),3),CMB[[Cmb_ID]:[Cmb_ID]],0))),CHOOSE(AC[[M]:[M]],2,1,1,SUM(AC[[AB]:[DB]])))),""))</f>
        <v/>
      </c>
      <c r="BD58" t="str">
        <f>IF(OR(BD$5="",$S58=""),"",IFERROR(SUM(PRODUCT(INDEX(CMB[[BA_0O]:[BA_2O]],MATCH(ROUND(MIN(SUM(BD$4,$O58/1000),SUM($O58,BD$4/1000)),3),CMB[[Cmb_ID]:[Cmb_ID]],0),SUM(N(BD$1),N($R58),1)),CHOOSE(AC[[M]:[M]],1,1,0,AC[[AB]:[AB]])),PRODUCT(INDEX(CMB[[BD_0O]:[BD_2O]],MATCH(ROUND(MIN(SUM(BD$4,$O58/1000),SUM($O58,BD$4/1000)),3),CMB[[Cmb_ID]:[Cmb_ID]],0),SUM(N(BD$1),N($R58),1)),CHOOSE(AC[[M]:[M]],1,0,1,AC[[DB]:[DB]])),PRODUCT(SUM(ROUND(AVERAGE(VALUE(BD$3),VALUE($P58)),0),CHOOSE(IF(OR(BD$1,$R58),4,INDEX(CMB[[Res_Rare]:[Res_Rare]],MATCH(ROUND(MIN(SUM(BD$4,$O58/1000),SUM($O58,BD$4/1000)),3),CMB[[Cmb_ID]:[Cmb_ID]],0))),-1,-1,0,0)),IF(OR(BD$1,$R58),4,INDEX(CMB[[Cmb_Rare]:[Cmb_Rare]],MATCH(ROUND(MIN(SUM(BD$4,$O58/1000),SUM($O58,BD$4/1000)),3),CMB[[Cmb_ID]:[Cmb_ID]],0))),CHOOSE(AC[[M]:[M]],2,1,1,SUM(AC[[AB]:[DB]])))),""))</f>
        <v/>
      </c>
      <c r="BE58" t="str">
        <f>IF(OR(BE$5="",$S58=""),"",IFERROR(SUM(PRODUCT(INDEX(CMB[[BA_0O]:[BA_2O]],MATCH(ROUND(MIN(SUM(BE$4,$O58/1000),SUM($O58,BE$4/1000)),3),CMB[[Cmb_ID]:[Cmb_ID]],0),SUM(N(BE$1),N($R58),1)),CHOOSE(AC[[M]:[M]],1,1,0,AC[[AB]:[AB]])),PRODUCT(INDEX(CMB[[BD_0O]:[BD_2O]],MATCH(ROUND(MIN(SUM(BE$4,$O58/1000),SUM($O58,BE$4/1000)),3),CMB[[Cmb_ID]:[Cmb_ID]],0),SUM(N(BE$1),N($R58),1)),CHOOSE(AC[[M]:[M]],1,0,1,AC[[DB]:[DB]])),PRODUCT(SUM(ROUND(AVERAGE(VALUE(BE$3),VALUE($P58)),0),CHOOSE(IF(OR(BE$1,$R58),4,INDEX(CMB[[Res_Rare]:[Res_Rare]],MATCH(ROUND(MIN(SUM(BE$4,$O58/1000),SUM($O58,BE$4/1000)),3),CMB[[Cmb_ID]:[Cmb_ID]],0))),-1,-1,0,0)),IF(OR(BE$1,$R58),4,INDEX(CMB[[Cmb_Rare]:[Cmb_Rare]],MATCH(ROUND(MIN(SUM(BE$4,$O58/1000),SUM($O58,BE$4/1000)),3),CMB[[Cmb_ID]:[Cmb_ID]],0))),CHOOSE(AC[[M]:[M]],2,1,1,SUM(AC[[AB]:[DB]])))),""))</f>
        <v/>
      </c>
      <c r="BF58" t="str">
        <f>IF(OR(BF$5="",$S58=""),"",IFERROR(SUM(PRODUCT(INDEX(CMB[[BA_0O]:[BA_2O]],MATCH(ROUND(MIN(SUM(BF$4,$O58/1000),SUM($O58,BF$4/1000)),3),CMB[[Cmb_ID]:[Cmb_ID]],0),SUM(N(BF$1),N($R58),1)),CHOOSE(AC[[M]:[M]],1,1,0,AC[[AB]:[AB]])),PRODUCT(INDEX(CMB[[BD_0O]:[BD_2O]],MATCH(ROUND(MIN(SUM(BF$4,$O58/1000),SUM($O58,BF$4/1000)),3),CMB[[Cmb_ID]:[Cmb_ID]],0),SUM(N(BF$1),N($R58),1)),CHOOSE(AC[[M]:[M]],1,0,1,AC[[DB]:[DB]])),PRODUCT(SUM(ROUND(AVERAGE(VALUE(BF$3),VALUE($P58)),0),CHOOSE(IF(OR(BF$1,$R58),4,INDEX(CMB[[Res_Rare]:[Res_Rare]],MATCH(ROUND(MIN(SUM(BF$4,$O58/1000),SUM($O58,BF$4/1000)),3),CMB[[Cmb_ID]:[Cmb_ID]],0))),-1,-1,0,0)),IF(OR(BF$1,$R58),4,INDEX(CMB[[Cmb_Rare]:[Cmb_Rare]],MATCH(ROUND(MIN(SUM(BF$4,$O58/1000),SUM($O58,BF$4/1000)),3),CMB[[Cmb_ID]:[Cmb_ID]],0))),CHOOSE(AC[[M]:[M]],2,1,1,SUM(AC[[AB]:[DB]])))),""))</f>
        <v/>
      </c>
      <c r="BG58" t="str">
        <f>IF(OR(BG$5="",$S58=""),"",IFERROR(SUM(PRODUCT(INDEX(CMB[[BA_0O]:[BA_2O]],MATCH(ROUND(MIN(SUM(BG$4,$O58/1000),SUM($O58,BG$4/1000)),3),CMB[[Cmb_ID]:[Cmb_ID]],0),SUM(N(BG$1),N($R58),1)),CHOOSE(AC[[M]:[M]],1,1,0,AC[[AB]:[AB]])),PRODUCT(INDEX(CMB[[BD_0O]:[BD_2O]],MATCH(ROUND(MIN(SUM(BG$4,$O58/1000),SUM($O58,BG$4/1000)),3),CMB[[Cmb_ID]:[Cmb_ID]],0),SUM(N(BG$1),N($R58),1)),CHOOSE(AC[[M]:[M]],1,0,1,AC[[DB]:[DB]])),PRODUCT(SUM(ROUND(AVERAGE(VALUE(BG$3),VALUE($P58)),0),CHOOSE(IF(OR(BG$1,$R58),4,INDEX(CMB[[Res_Rare]:[Res_Rare]],MATCH(ROUND(MIN(SUM(BG$4,$O58/1000),SUM($O58,BG$4/1000)),3),CMB[[Cmb_ID]:[Cmb_ID]],0))),-1,-1,0,0)),IF(OR(BG$1,$R58),4,INDEX(CMB[[Cmb_Rare]:[Cmb_Rare]],MATCH(ROUND(MIN(SUM(BG$4,$O58/1000),SUM($O58,BG$4/1000)),3),CMB[[Cmb_ID]:[Cmb_ID]],0))),CHOOSE(AC[[M]:[M]],2,1,1,SUM(AC[[AB]:[DB]])))),""))</f>
        <v/>
      </c>
      <c r="BH58" t="str">
        <f>IF(OR(BH$5="",$S58=""),"",IFERROR(SUM(PRODUCT(INDEX(CMB[[BA_0O]:[BA_2O]],MATCH(ROUND(MIN(SUM(BH$4,$O58/1000),SUM($O58,BH$4/1000)),3),CMB[[Cmb_ID]:[Cmb_ID]],0),SUM(N(BH$1),N($R58),1)),CHOOSE(AC[[M]:[M]],1,1,0,AC[[AB]:[AB]])),PRODUCT(INDEX(CMB[[BD_0O]:[BD_2O]],MATCH(ROUND(MIN(SUM(BH$4,$O58/1000),SUM($O58,BH$4/1000)),3),CMB[[Cmb_ID]:[Cmb_ID]],0),SUM(N(BH$1),N($R58),1)),CHOOSE(AC[[M]:[M]],1,0,1,AC[[DB]:[DB]])),PRODUCT(SUM(ROUND(AVERAGE(VALUE(BH$3),VALUE($P58)),0),CHOOSE(IF(OR(BH$1,$R58),4,INDEX(CMB[[Res_Rare]:[Res_Rare]],MATCH(ROUND(MIN(SUM(BH$4,$O58/1000),SUM($O58,BH$4/1000)),3),CMB[[Cmb_ID]:[Cmb_ID]],0))),-1,-1,0,0)),IF(OR(BH$1,$R58),4,INDEX(CMB[[Cmb_Rare]:[Cmb_Rare]],MATCH(ROUND(MIN(SUM(BH$4,$O58/1000),SUM($O58,BH$4/1000)),3),CMB[[Cmb_ID]:[Cmb_ID]],0))),CHOOSE(AC[[M]:[M]],2,1,1,SUM(AC[[AB]:[DB]])))),""))</f>
        <v/>
      </c>
      <c r="BI58" t="str">
        <f>IF(OR(BI$5="",$S58=""),"",IFERROR(SUM(PRODUCT(INDEX(CMB[[BA_0O]:[BA_2O]],MATCH(ROUND(MIN(SUM(BI$4,$O58/1000),SUM($O58,BI$4/1000)),3),CMB[[Cmb_ID]:[Cmb_ID]],0),SUM(N(BI$1),N($R58),1)),CHOOSE(AC[[M]:[M]],1,1,0,AC[[AB]:[AB]])),PRODUCT(INDEX(CMB[[BD_0O]:[BD_2O]],MATCH(ROUND(MIN(SUM(BI$4,$O58/1000),SUM($O58,BI$4/1000)),3),CMB[[Cmb_ID]:[Cmb_ID]],0),SUM(N(BI$1),N($R58),1)),CHOOSE(AC[[M]:[M]],1,0,1,AC[[DB]:[DB]])),PRODUCT(SUM(ROUND(AVERAGE(VALUE(BI$3),VALUE($P58)),0),CHOOSE(IF(OR(BI$1,$R58),4,INDEX(CMB[[Res_Rare]:[Res_Rare]],MATCH(ROUND(MIN(SUM(BI$4,$O58/1000),SUM($O58,BI$4/1000)),3),CMB[[Cmb_ID]:[Cmb_ID]],0))),-1,-1,0,0)),IF(OR(BI$1,$R58),4,INDEX(CMB[[Cmb_Rare]:[Cmb_Rare]],MATCH(ROUND(MIN(SUM(BI$4,$O58/1000),SUM($O58,BI$4/1000)),3),CMB[[Cmb_ID]:[Cmb_ID]],0))),CHOOSE(AC[[M]:[M]],2,1,1,SUM(AC[[AB]:[DB]])))),""))</f>
        <v/>
      </c>
      <c r="BJ58" t="str">
        <f>IF(OR(BJ$5="",$S58=""),"",IFERROR(SUM(PRODUCT(INDEX(CMB[[BA_0O]:[BA_2O]],MATCH(ROUND(MIN(SUM(BJ$4,$O58/1000),SUM($O58,BJ$4/1000)),3),CMB[[Cmb_ID]:[Cmb_ID]],0),SUM(N(BJ$1),N($R58),1)),CHOOSE(AC[[M]:[M]],1,1,0,AC[[AB]:[AB]])),PRODUCT(INDEX(CMB[[BD_0O]:[BD_2O]],MATCH(ROUND(MIN(SUM(BJ$4,$O58/1000),SUM($O58,BJ$4/1000)),3),CMB[[Cmb_ID]:[Cmb_ID]],0),SUM(N(BJ$1),N($R58),1)),CHOOSE(AC[[M]:[M]],1,0,1,AC[[DB]:[DB]])),PRODUCT(SUM(ROUND(AVERAGE(VALUE(BJ$3),VALUE($P58)),0),CHOOSE(IF(OR(BJ$1,$R58),4,INDEX(CMB[[Res_Rare]:[Res_Rare]],MATCH(ROUND(MIN(SUM(BJ$4,$O58/1000),SUM($O58,BJ$4/1000)),3),CMB[[Cmb_ID]:[Cmb_ID]],0))),-1,-1,0,0)),IF(OR(BJ$1,$R58),4,INDEX(CMB[[Cmb_Rare]:[Cmb_Rare]],MATCH(ROUND(MIN(SUM(BJ$4,$O58/1000),SUM($O58,BJ$4/1000)),3),CMB[[Cmb_ID]:[Cmb_ID]],0))),CHOOSE(AC[[M]:[M]],2,1,1,SUM(AC[[AB]:[DB]])))),""))</f>
        <v/>
      </c>
      <c r="BK58" t="str">
        <f>IF(OR(BK$5="",$S58=""),"",IFERROR(SUM(PRODUCT(INDEX(CMB[[BA_0O]:[BA_2O]],MATCH(ROUND(MIN(SUM(BK$4,$O58/1000),SUM($O58,BK$4/1000)),3),CMB[[Cmb_ID]:[Cmb_ID]],0),SUM(N(BK$1),N($R58),1)),CHOOSE(AC[[M]:[M]],1,1,0,AC[[AB]:[AB]])),PRODUCT(INDEX(CMB[[BD_0O]:[BD_2O]],MATCH(ROUND(MIN(SUM(BK$4,$O58/1000),SUM($O58,BK$4/1000)),3),CMB[[Cmb_ID]:[Cmb_ID]],0),SUM(N(BK$1),N($R58),1)),CHOOSE(AC[[M]:[M]],1,0,1,AC[[DB]:[DB]])),PRODUCT(SUM(ROUND(AVERAGE(VALUE(BK$3),VALUE($P58)),0),CHOOSE(IF(OR(BK$1,$R58),4,INDEX(CMB[[Res_Rare]:[Res_Rare]],MATCH(ROUND(MIN(SUM(BK$4,$O58/1000),SUM($O58,BK$4/1000)),3),CMB[[Cmb_ID]:[Cmb_ID]],0))),-1,-1,0,0)),IF(OR(BK$1,$R58),4,INDEX(CMB[[Cmb_Rare]:[Cmb_Rare]],MATCH(ROUND(MIN(SUM(BK$4,$O58/1000),SUM($O58,BK$4/1000)),3),CMB[[Cmb_ID]:[Cmb_ID]],0))),CHOOSE(AC[[M]:[M]],2,1,1,SUM(AC[[AB]:[DB]])))),""))</f>
        <v/>
      </c>
      <c r="BL58" t="str">
        <f>IF(OR(BL$5="",$S58=""),"",IFERROR(SUM(PRODUCT(INDEX(CMB[[BA_0O]:[BA_2O]],MATCH(ROUND(MIN(SUM(BL$4,$O58/1000),SUM($O58,BL$4/1000)),3),CMB[[Cmb_ID]:[Cmb_ID]],0),SUM(N(BL$1),N($R58),1)),CHOOSE(AC[[M]:[M]],1,1,0,AC[[AB]:[AB]])),PRODUCT(INDEX(CMB[[BD_0O]:[BD_2O]],MATCH(ROUND(MIN(SUM(BL$4,$O58/1000),SUM($O58,BL$4/1000)),3),CMB[[Cmb_ID]:[Cmb_ID]],0),SUM(N(BL$1),N($R58),1)),CHOOSE(AC[[M]:[M]],1,0,1,AC[[DB]:[DB]])),PRODUCT(SUM(ROUND(AVERAGE(VALUE(BL$3),VALUE($P58)),0),CHOOSE(IF(OR(BL$1,$R58),4,INDEX(CMB[[Res_Rare]:[Res_Rare]],MATCH(ROUND(MIN(SUM(BL$4,$O58/1000),SUM($O58,BL$4/1000)),3),CMB[[Cmb_ID]:[Cmb_ID]],0))),-1,-1,0,0)),IF(OR(BL$1,$R58),4,INDEX(CMB[[Cmb_Rare]:[Cmb_Rare]],MATCH(ROUND(MIN(SUM(BL$4,$O58/1000),SUM($O58,BL$4/1000)),3),CMB[[Cmb_ID]:[Cmb_ID]],0))),CHOOSE(AC[[M]:[M]],2,1,1,SUM(AC[[AB]:[DB]])))),""))</f>
        <v/>
      </c>
      <c r="BM58" t="str">
        <f>IF(OR(BM$5="",$S58=""),"",IFERROR(SUM(PRODUCT(INDEX(CMB[[BA_0O]:[BA_2O]],MATCH(ROUND(MIN(SUM(BM$4,$O58/1000),SUM($O58,BM$4/1000)),3),CMB[[Cmb_ID]:[Cmb_ID]],0),SUM(N(BM$1),N($R58),1)),CHOOSE(AC[[M]:[M]],1,1,0,AC[[AB]:[AB]])),PRODUCT(INDEX(CMB[[BD_0O]:[BD_2O]],MATCH(ROUND(MIN(SUM(BM$4,$O58/1000),SUM($O58,BM$4/1000)),3),CMB[[Cmb_ID]:[Cmb_ID]],0),SUM(N(BM$1),N($R58),1)),CHOOSE(AC[[M]:[M]],1,0,1,AC[[DB]:[DB]])),PRODUCT(SUM(ROUND(AVERAGE(VALUE(BM$3),VALUE($P58)),0),CHOOSE(IF(OR(BM$1,$R58),4,INDEX(CMB[[Res_Rare]:[Res_Rare]],MATCH(ROUND(MIN(SUM(BM$4,$O58/1000),SUM($O58,BM$4/1000)),3),CMB[[Cmb_ID]:[Cmb_ID]],0))),-1,-1,0,0)),IF(OR(BM$1,$R58),4,INDEX(CMB[[Cmb_Rare]:[Cmb_Rare]],MATCH(ROUND(MIN(SUM(BM$4,$O58/1000),SUM($O58,BM$4/1000)),3),CMB[[Cmb_ID]:[Cmb_ID]],0))),CHOOSE(AC[[M]:[M]],2,1,1,SUM(AC[[AB]:[DB]])))),""))</f>
        <v/>
      </c>
      <c r="BN58" t="str">
        <f>IF(OR(BN$5="",$S58=""),"",IFERROR(SUM(PRODUCT(INDEX(CMB[[BA_0O]:[BA_2O]],MATCH(ROUND(MIN(SUM(BN$4,$O58/1000),SUM($O58,BN$4/1000)),3),CMB[[Cmb_ID]:[Cmb_ID]],0),SUM(N(BN$1),N($R58),1)),CHOOSE(AC[[M]:[M]],1,1,0,AC[[AB]:[AB]])),PRODUCT(INDEX(CMB[[BD_0O]:[BD_2O]],MATCH(ROUND(MIN(SUM(BN$4,$O58/1000),SUM($O58,BN$4/1000)),3),CMB[[Cmb_ID]:[Cmb_ID]],0),SUM(N(BN$1),N($R58),1)),CHOOSE(AC[[M]:[M]],1,0,1,AC[[DB]:[DB]])),PRODUCT(SUM(ROUND(AVERAGE(VALUE(BN$3),VALUE($P58)),0),CHOOSE(IF(OR(BN$1,$R58),4,INDEX(CMB[[Res_Rare]:[Res_Rare]],MATCH(ROUND(MIN(SUM(BN$4,$O58/1000),SUM($O58,BN$4/1000)),3),CMB[[Cmb_ID]:[Cmb_ID]],0))),-1,-1,0,0)),IF(OR(BN$1,$R58),4,INDEX(CMB[[Cmb_Rare]:[Cmb_Rare]],MATCH(ROUND(MIN(SUM(BN$4,$O58/1000),SUM($O58,BN$4/1000)),3),CMB[[Cmb_ID]:[Cmb_ID]],0))),CHOOSE(AC[[M]:[M]],2,1,1,SUM(AC[[AB]:[DB]])))),""))</f>
        <v/>
      </c>
      <c r="BO58" t="str">
        <f>IF(OR(BO$5="",$S58=""),"",IFERROR(SUM(PRODUCT(INDEX(CMB[[BA_0O]:[BA_2O]],MATCH(ROUND(MIN(SUM(BO$4,$O58/1000),SUM($O58,BO$4/1000)),3),CMB[[Cmb_ID]:[Cmb_ID]],0),SUM(N(BO$1),N($R58),1)),CHOOSE(AC[[M]:[M]],1,1,0,AC[[AB]:[AB]])),PRODUCT(INDEX(CMB[[BD_0O]:[BD_2O]],MATCH(ROUND(MIN(SUM(BO$4,$O58/1000),SUM($O58,BO$4/1000)),3),CMB[[Cmb_ID]:[Cmb_ID]],0),SUM(N(BO$1),N($R58),1)),CHOOSE(AC[[M]:[M]],1,0,1,AC[[DB]:[DB]])),PRODUCT(SUM(ROUND(AVERAGE(VALUE(BO$3),VALUE($P58)),0),CHOOSE(IF(OR(BO$1,$R58),4,INDEX(CMB[[Res_Rare]:[Res_Rare]],MATCH(ROUND(MIN(SUM(BO$4,$O58/1000),SUM($O58,BO$4/1000)),3),CMB[[Cmb_ID]:[Cmb_ID]],0))),-1,-1,0,0)),IF(OR(BO$1,$R58),4,INDEX(CMB[[Cmb_Rare]:[Cmb_Rare]],MATCH(ROUND(MIN(SUM(BO$4,$O58/1000),SUM($O58,BO$4/1000)),3),CMB[[Cmb_ID]:[Cmb_ID]],0))),CHOOSE(AC[[M]:[M]],2,1,1,SUM(AC[[AB]:[DB]])))),""))</f>
        <v/>
      </c>
      <c r="BP58" t="str">
        <f>IF(OR(BP$5="",$S58=""),"",IFERROR(SUM(PRODUCT(INDEX(CMB[[BA_0O]:[BA_2O]],MATCH(ROUND(MIN(SUM(BP$4,$O58/1000),SUM($O58,BP$4/1000)),3),CMB[[Cmb_ID]:[Cmb_ID]],0),SUM(N(BP$1),N($R58),1)),CHOOSE(AC[[M]:[M]],1,1,0,AC[[AB]:[AB]])),PRODUCT(INDEX(CMB[[BD_0O]:[BD_2O]],MATCH(ROUND(MIN(SUM(BP$4,$O58/1000),SUM($O58,BP$4/1000)),3),CMB[[Cmb_ID]:[Cmb_ID]],0),SUM(N(BP$1),N($R58),1)),CHOOSE(AC[[M]:[M]],1,0,1,AC[[DB]:[DB]])),PRODUCT(SUM(ROUND(AVERAGE(VALUE(BP$3),VALUE($P58)),0),CHOOSE(IF(OR(BP$1,$R58),4,INDEX(CMB[[Res_Rare]:[Res_Rare]],MATCH(ROUND(MIN(SUM(BP$4,$O58/1000),SUM($O58,BP$4/1000)),3),CMB[[Cmb_ID]:[Cmb_ID]],0))),-1,-1,0,0)),IF(OR(BP$1,$R58),4,INDEX(CMB[[Cmb_Rare]:[Cmb_Rare]],MATCH(ROUND(MIN(SUM(BP$4,$O58/1000),SUM($O58,BP$4/1000)),3),CMB[[Cmb_ID]:[Cmb_ID]],0))),CHOOSE(AC[[M]:[M]],2,1,1,SUM(AC[[AB]:[DB]])))),""))</f>
        <v/>
      </c>
      <c r="BQ58" t="str">
        <f>IF(OR(BQ$5="",$S58=""),"",IFERROR(SUM(PRODUCT(INDEX(CMB[[BA_0O]:[BA_2O]],MATCH(ROUND(MIN(SUM(BQ$4,$O58/1000),SUM($O58,BQ$4/1000)),3),CMB[[Cmb_ID]:[Cmb_ID]],0),SUM(N(BQ$1),N($R58),1)),CHOOSE(AC[[M]:[M]],1,1,0,AC[[AB]:[AB]])),PRODUCT(INDEX(CMB[[BD_0O]:[BD_2O]],MATCH(ROUND(MIN(SUM(BQ$4,$O58/1000),SUM($O58,BQ$4/1000)),3),CMB[[Cmb_ID]:[Cmb_ID]],0),SUM(N(BQ$1),N($R58),1)),CHOOSE(AC[[M]:[M]],1,0,1,AC[[DB]:[DB]])),PRODUCT(SUM(ROUND(AVERAGE(VALUE(BQ$3),VALUE($P58)),0),CHOOSE(IF(OR(BQ$1,$R58),4,INDEX(CMB[[Res_Rare]:[Res_Rare]],MATCH(ROUND(MIN(SUM(BQ$4,$O58/1000),SUM($O58,BQ$4/1000)),3),CMB[[Cmb_ID]:[Cmb_ID]],0))),-1,-1,0,0)),IF(OR(BQ$1,$R58),4,INDEX(CMB[[Cmb_Rare]:[Cmb_Rare]],MATCH(ROUND(MIN(SUM(BQ$4,$O58/1000),SUM($O58,BQ$4/1000)),3),CMB[[Cmb_ID]:[Cmb_ID]],0))),CHOOSE(AC[[M]:[M]],2,1,1,SUM(AC[[AB]:[DB]])))),""))</f>
        <v/>
      </c>
      <c r="BR58" t="str">
        <f>IF(OR(BR$5="",$S58=""),"",IFERROR(SUM(PRODUCT(INDEX(CMB[[BA_0O]:[BA_2O]],MATCH(ROUND(MIN(SUM(BR$4,$O58/1000),SUM($O58,BR$4/1000)),3),CMB[[Cmb_ID]:[Cmb_ID]],0),SUM(N(BR$1),N($R58),1)),CHOOSE(AC[[M]:[M]],1,1,0,AC[[AB]:[AB]])),PRODUCT(INDEX(CMB[[BD_0O]:[BD_2O]],MATCH(ROUND(MIN(SUM(BR$4,$O58/1000),SUM($O58,BR$4/1000)),3),CMB[[Cmb_ID]:[Cmb_ID]],0),SUM(N(BR$1),N($R58),1)),CHOOSE(AC[[M]:[M]],1,0,1,AC[[DB]:[DB]])),PRODUCT(SUM(ROUND(AVERAGE(VALUE(BR$3),VALUE($P58)),0),CHOOSE(IF(OR(BR$1,$R58),4,INDEX(CMB[[Res_Rare]:[Res_Rare]],MATCH(ROUND(MIN(SUM(BR$4,$O58/1000),SUM($O58,BR$4/1000)),3),CMB[[Cmb_ID]:[Cmb_ID]],0))),-1,-1,0,0)),IF(OR(BR$1,$R58),4,INDEX(CMB[[Cmb_Rare]:[Cmb_Rare]],MATCH(ROUND(MIN(SUM(BR$4,$O58/1000),SUM($O58,BR$4/1000)),3),CMB[[Cmb_ID]:[Cmb_ID]],0))),CHOOSE(AC[[M]:[M]],2,1,1,SUM(AC[[AB]:[DB]])))),""))</f>
        <v/>
      </c>
      <c r="BS58" t="str">
        <f>IF(OR(BS$5="",$S58=""),"",IFERROR(SUM(PRODUCT(INDEX(CMB[[BA_0O]:[BA_2O]],MATCH(ROUND(MIN(SUM(BS$4,$O58/1000),SUM($O58,BS$4/1000)),3),CMB[[Cmb_ID]:[Cmb_ID]],0),SUM(N(BS$1),N($R58),1)),CHOOSE(AC[[M]:[M]],1,1,0,AC[[AB]:[AB]])),PRODUCT(INDEX(CMB[[BD_0O]:[BD_2O]],MATCH(ROUND(MIN(SUM(BS$4,$O58/1000),SUM($O58,BS$4/1000)),3),CMB[[Cmb_ID]:[Cmb_ID]],0),SUM(N(BS$1),N($R58),1)),CHOOSE(AC[[M]:[M]],1,0,1,AC[[DB]:[DB]])),PRODUCT(SUM(ROUND(AVERAGE(VALUE(BS$3),VALUE($P58)),0),CHOOSE(IF(OR(BS$1,$R58),4,INDEX(CMB[[Res_Rare]:[Res_Rare]],MATCH(ROUND(MIN(SUM(BS$4,$O58/1000),SUM($O58,BS$4/1000)),3),CMB[[Cmb_ID]:[Cmb_ID]],0))),-1,-1,0,0)),IF(OR(BS$1,$R58),4,INDEX(CMB[[Cmb_Rare]:[Cmb_Rare]],MATCH(ROUND(MIN(SUM(BS$4,$O58/1000),SUM($O58,BS$4/1000)),3),CMB[[Cmb_ID]:[Cmb_ID]],0))),CHOOSE(AC[[M]:[M]],2,1,1,SUM(AC[[AB]:[DB]])))),""))</f>
        <v/>
      </c>
      <c r="BT58" t="str">
        <f>IF(OR(BT$5="",$S58=""),"",IFERROR(SUM(PRODUCT(INDEX(CMB[[BA_0O]:[BA_2O]],MATCH(ROUND(MIN(SUM(BT$4,$O58/1000),SUM($O58,BT$4/1000)),3),CMB[[Cmb_ID]:[Cmb_ID]],0),SUM(N(BT$1),N($R58),1)),CHOOSE(AC[[M]:[M]],1,1,0,AC[[AB]:[AB]])),PRODUCT(INDEX(CMB[[BD_0O]:[BD_2O]],MATCH(ROUND(MIN(SUM(BT$4,$O58/1000),SUM($O58,BT$4/1000)),3),CMB[[Cmb_ID]:[Cmb_ID]],0),SUM(N(BT$1),N($R58),1)),CHOOSE(AC[[M]:[M]],1,0,1,AC[[DB]:[DB]])),PRODUCT(SUM(ROUND(AVERAGE(VALUE(BT$3),VALUE($P58)),0),CHOOSE(IF(OR(BT$1,$R58),4,INDEX(CMB[[Res_Rare]:[Res_Rare]],MATCH(ROUND(MIN(SUM(BT$4,$O58/1000),SUM($O58,BT$4/1000)),3),CMB[[Cmb_ID]:[Cmb_ID]],0))),-1,-1,0,0)),IF(OR(BT$1,$R58),4,INDEX(CMB[[Cmb_Rare]:[Cmb_Rare]],MATCH(ROUND(MIN(SUM(BT$4,$O58/1000),SUM($O58,BT$4/1000)),3),CMB[[Cmb_ID]:[Cmb_ID]],0))),CHOOSE(AC[[M]:[M]],2,1,1,SUM(AC[[AB]:[DB]])))),""))</f>
        <v/>
      </c>
      <c r="BU58" t="str">
        <f>IF(OR(BU$5="",$S58=""),"",IFERROR(SUM(PRODUCT(INDEX(CMB[[BA_0O]:[BA_2O]],MATCH(ROUND(MIN(SUM(BU$4,$O58/1000),SUM($O58,BU$4/1000)),3),CMB[[Cmb_ID]:[Cmb_ID]],0),SUM(N(BU$1),N($R58),1)),CHOOSE(AC[[M]:[M]],1,1,0,AC[[AB]:[AB]])),PRODUCT(INDEX(CMB[[BD_0O]:[BD_2O]],MATCH(ROUND(MIN(SUM(BU$4,$O58/1000),SUM($O58,BU$4/1000)),3),CMB[[Cmb_ID]:[Cmb_ID]],0),SUM(N(BU$1),N($R58),1)),CHOOSE(AC[[M]:[M]],1,0,1,AC[[DB]:[DB]])),PRODUCT(SUM(ROUND(AVERAGE(VALUE(BU$3),VALUE($P58)),0),CHOOSE(IF(OR(BU$1,$R58),4,INDEX(CMB[[Res_Rare]:[Res_Rare]],MATCH(ROUND(MIN(SUM(BU$4,$O58/1000),SUM($O58,BU$4/1000)),3),CMB[[Cmb_ID]:[Cmb_ID]],0))),-1,-1,0,0)),IF(OR(BU$1,$R58),4,INDEX(CMB[[Cmb_Rare]:[Cmb_Rare]],MATCH(ROUND(MIN(SUM(BU$4,$O58/1000),SUM($O58,BU$4/1000)),3),CMB[[Cmb_ID]:[Cmb_ID]],0))),CHOOSE(AC[[M]:[M]],2,1,1,SUM(AC[[AB]:[DB]])))),""))</f>
        <v/>
      </c>
      <c r="BV58" t="str">
        <f>IF(OR(BV$5="",$S58=""),"",IFERROR(SUM(PRODUCT(INDEX(CMB[[BA_0O]:[BA_2O]],MATCH(ROUND(MIN(SUM(BV$4,$O58/1000),SUM($O58,BV$4/1000)),3),CMB[[Cmb_ID]:[Cmb_ID]],0),SUM(N(BV$1),N($R58),1)),CHOOSE(AC[[M]:[M]],1,1,0,AC[[AB]:[AB]])),PRODUCT(INDEX(CMB[[BD_0O]:[BD_2O]],MATCH(ROUND(MIN(SUM(BV$4,$O58/1000),SUM($O58,BV$4/1000)),3),CMB[[Cmb_ID]:[Cmb_ID]],0),SUM(N(BV$1),N($R58),1)),CHOOSE(AC[[M]:[M]],1,0,1,AC[[DB]:[DB]])),PRODUCT(SUM(ROUND(AVERAGE(VALUE(BV$3),VALUE($P58)),0),CHOOSE(IF(OR(BV$1,$R58),4,INDEX(CMB[[Res_Rare]:[Res_Rare]],MATCH(ROUND(MIN(SUM(BV$4,$O58/1000),SUM($O58,BV$4/1000)),3),CMB[[Cmb_ID]:[Cmb_ID]],0))),-1,-1,0,0)),IF(OR(BV$1,$R58),4,INDEX(CMB[[Cmb_Rare]:[Cmb_Rare]],MATCH(ROUND(MIN(SUM(BV$4,$O58/1000),SUM($O58,BV$4/1000)),3),CMB[[Cmb_ID]:[Cmb_ID]],0))),CHOOSE(AC[[M]:[M]],2,1,1,SUM(AC[[AB]:[DB]])))),""))</f>
        <v/>
      </c>
      <c r="BW58" t="str">
        <f>IF(OR(BW$5="",$S58=""),"",IFERROR(SUM(PRODUCT(INDEX(CMB[[BA_0O]:[BA_2O]],MATCH(ROUND(MIN(SUM(BW$4,$O58/1000),SUM($O58,BW$4/1000)),3),CMB[[Cmb_ID]:[Cmb_ID]],0),SUM(N(BW$1),N($R58),1)),CHOOSE(AC[[M]:[M]],1,1,0,AC[[AB]:[AB]])),PRODUCT(INDEX(CMB[[BD_0O]:[BD_2O]],MATCH(ROUND(MIN(SUM(BW$4,$O58/1000),SUM($O58,BW$4/1000)),3),CMB[[Cmb_ID]:[Cmb_ID]],0),SUM(N(BW$1),N($R58),1)),CHOOSE(AC[[M]:[M]],1,0,1,AC[[DB]:[DB]])),PRODUCT(SUM(ROUND(AVERAGE(VALUE(BW$3),VALUE($P58)),0),CHOOSE(IF(OR(BW$1,$R58),4,INDEX(CMB[[Res_Rare]:[Res_Rare]],MATCH(ROUND(MIN(SUM(BW$4,$O58/1000),SUM($O58,BW$4/1000)),3),CMB[[Cmb_ID]:[Cmb_ID]],0))),-1,-1,0,0)),IF(OR(BW$1,$R58),4,INDEX(CMB[[Cmb_Rare]:[Cmb_Rare]],MATCH(ROUND(MIN(SUM(BW$4,$O58/1000),SUM($O58,BW$4/1000)),3),CMB[[Cmb_ID]:[Cmb_ID]],0))),CHOOSE(AC[[M]:[M]],2,1,1,SUM(AC[[AB]:[DB]])))),""))</f>
        <v/>
      </c>
      <c r="BX58" t="str">
        <f>IF(OR(BX$5="",$S58=""),"",IFERROR(SUM(PRODUCT(INDEX(CMB[[BA_0O]:[BA_2O]],MATCH(ROUND(MIN(SUM(BX$4,$O58/1000),SUM($O58,BX$4/1000)),3),CMB[[Cmb_ID]:[Cmb_ID]],0),SUM(N(BX$1),N($R58),1)),CHOOSE(AC[[M]:[M]],1,1,0,AC[[AB]:[AB]])),PRODUCT(INDEX(CMB[[BD_0O]:[BD_2O]],MATCH(ROUND(MIN(SUM(BX$4,$O58/1000),SUM($O58,BX$4/1000)),3),CMB[[Cmb_ID]:[Cmb_ID]],0),SUM(N(BX$1),N($R58),1)),CHOOSE(AC[[M]:[M]],1,0,1,AC[[DB]:[DB]])),PRODUCT(SUM(ROUND(AVERAGE(VALUE(BX$3),VALUE($P58)),0),CHOOSE(IF(OR(BX$1,$R58),4,INDEX(CMB[[Res_Rare]:[Res_Rare]],MATCH(ROUND(MIN(SUM(BX$4,$O58/1000),SUM($O58,BX$4/1000)),3),CMB[[Cmb_ID]:[Cmb_ID]],0))),-1,-1,0,0)),IF(OR(BX$1,$R58),4,INDEX(CMB[[Cmb_Rare]:[Cmb_Rare]],MATCH(ROUND(MIN(SUM(BX$4,$O58/1000),SUM($O58,BX$4/1000)),3),CMB[[Cmb_ID]:[Cmb_ID]],0))),CHOOSE(AC[[M]:[M]],2,1,1,SUM(AC[[AB]:[DB]])))),""))</f>
        <v/>
      </c>
      <c r="BY58" t="str">
        <f>IF(OR(BY$5="",$S58=""),"",IFERROR(SUM(PRODUCT(INDEX(CMB[[BA_0O]:[BA_2O]],MATCH(ROUND(MIN(SUM(BY$4,$O58/1000),SUM($O58,BY$4/1000)),3),CMB[[Cmb_ID]:[Cmb_ID]],0),SUM(N(BY$1),N($R58),1)),CHOOSE(AC[[M]:[M]],1,1,0,AC[[AB]:[AB]])),PRODUCT(INDEX(CMB[[BD_0O]:[BD_2O]],MATCH(ROUND(MIN(SUM(BY$4,$O58/1000),SUM($O58,BY$4/1000)),3),CMB[[Cmb_ID]:[Cmb_ID]],0),SUM(N(BY$1),N($R58),1)),CHOOSE(AC[[M]:[M]],1,0,1,AC[[DB]:[DB]])),PRODUCT(SUM(ROUND(AVERAGE(VALUE(BY$3),VALUE($P58)),0),CHOOSE(IF(OR(BY$1,$R58),4,INDEX(CMB[[Res_Rare]:[Res_Rare]],MATCH(ROUND(MIN(SUM(BY$4,$O58/1000),SUM($O58,BY$4/1000)),3),CMB[[Cmb_ID]:[Cmb_ID]],0))),-1,-1,0,0)),IF(OR(BY$1,$R58),4,INDEX(CMB[[Cmb_Rare]:[Cmb_Rare]],MATCH(ROUND(MIN(SUM(BY$4,$O58/1000),SUM($O58,BY$4/1000)),3),CMB[[Cmb_ID]:[Cmb_ID]],0))),CHOOSE(AC[[M]:[M]],2,1,1,SUM(AC[[AB]:[DB]])))),""))</f>
        <v/>
      </c>
      <c r="BZ58" t="str">
        <f>IF(OR(BZ$5="",$S58=""),"",IFERROR(SUM(PRODUCT(INDEX(CMB[[BA_0O]:[BA_2O]],MATCH(ROUND(MIN(SUM(BZ$4,$O58/1000),SUM($O58,BZ$4/1000)),3),CMB[[Cmb_ID]:[Cmb_ID]],0),SUM(N(BZ$1),N($R58),1)),CHOOSE(AC[[M]:[M]],1,1,0,AC[[AB]:[AB]])),PRODUCT(INDEX(CMB[[BD_0O]:[BD_2O]],MATCH(ROUND(MIN(SUM(BZ$4,$O58/1000),SUM($O58,BZ$4/1000)),3),CMB[[Cmb_ID]:[Cmb_ID]],0),SUM(N(BZ$1),N($R58),1)),CHOOSE(AC[[M]:[M]],1,0,1,AC[[DB]:[DB]])),PRODUCT(SUM(ROUND(AVERAGE(VALUE(BZ$3),VALUE($P58)),0),CHOOSE(IF(OR(BZ$1,$R58),4,INDEX(CMB[[Res_Rare]:[Res_Rare]],MATCH(ROUND(MIN(SUM(BZ$4,$O58/1000),SUM($O58,BZ$4/1000)),3),CMB[[Cmb_ID]:[Cmb_ID]],0))),-1,-1,0,0)),IF(OR(BZ$1,$R58),4,INDEX(CMB[[Cmb_Rare]:[Cmb_Rare]],MATCH(ROUND(MIN(SUM(BZ$4,$O58/1000),SUM($O58,BZ$4/1000)),3),CMB[[Cmb_ID]:[Cmb_ID]],0))),CHOOSE(AC[[M]:[M]],2,1,1,SUM(AC[[AB]:[DB]])))),""))</f>
        <v/>
      </c>
      <c r="CA58" t="str">
        <f>IF(OR(CA$5="",$S58=""),"",IFERROR(SUM(PRODUCT(INDEX(CMB[[BA_0O]:[BA_2O]],MATCH(ROUND(MIN(SUM(CA$4,$O58/1000),SUM($O58,CA$4/1000)),3),CMB[[Cmb_ID]:[Cmb_ID]],0),SUM(N(CA$1),N($R58),1)),CHOOSE(AC[[M]:[M]],1,1,0,AC[[AB]:[AB]])),PRODUCT(INDEX(CMB[[BD_0O]:[BD_2O]],MATCH(ROUND(MIN(SUM(CA$4,$O58/1000),SUM($O58,CA$4/1000)),3),CMB[[Cmb_ID]:[Cmb_ID]],0),SUM(N(CA$1),N($R58),1)),CHOOSE(AC[[M]:[M]],1,0,1,AC[[DB]:[DB]])),PRODUCT(SUM(ROUND(AVERAGE(VALUE(CA$3),VALUE($P58)),0),CHOOSE(IF(OR(CA$1,$R58),4,INDEX(CMB[[Res_Rare]:[Res_Rare]],MATCH(ROUND(MIN(SUM(CA$4,$O58/1000),SUM($O58,CA$4/1000)),3),CMB[[Cmb_ID]:[Cmb_ID]],0))),-1,-1,0,0)),IF(OR(CA$1,$R58),4,INDEX(CMB[[Cmb_Rare]:[Cmb_Rare]],MATCH(ROUND(MIN(SUM(CA$4,$O58/1000),SUM($O58,CA$4/1000)),3),CMB[[Cmb_ID]:[Cmb_ID]],0))),CHOOSE(AC[[M]:[M]],2,1,1,SUM(AC[[AB]:[DB]])))),""))</f>
        <v/>
      </c>
      <c r="CB58" t="str">
        <f>IF(OR(CB$5="",$S58=""),"",IFERROR(SUM(PRODUCT(INDEX(CMB[[BA_0O]:[BA_2O]],MATCH(ROUND(MIN(SUM(CB$4,$O58/1000),SUM($O58,CB$4/1000)),3),CMB[[Cmb_ID]:[Cmb_ID]],0),SUM(N(CB$1),N($R58),1)),CHOOSE(AC[[M]:[M]],1,1,0,AC[[AB]:[AB]])),PRODUCT(INDEX(CMB[[BD_0O]:[BD_2O]],MATCH(ROUND(MIN(SUM(CB$4,$O58/1000),SUM($O58,CB$4/1000)),3),CMB[[Cmb_ID]:[Cmb_ID]],0),SUM(N(CB$1),N($R58),1)),CHOOSE(AC[[M]:[M]],1,0,1,AC[[DB]:[DB]])),PRODUCT(SUM(ROUND(AVERAGE(VALUE(CB$3),VALUE($P58)),0),CHOOSE(IF(OR(CB$1,$R58),4,INDEX(CMB[[Res_Rare]:[Res_Rare]],MATCH(ROUND(MIN(SUM(CB$4,$O58/1000),SUM($O58,CB$4/1000)),3),CMB[[Cmb_ID]:[Cmb_ID]],0))),-1,-1,0,0)),IF(OR(CB$1,$R58),4,INDEX(CMB[[Cmb_Rare]:[Cmb_Rare]],MATCH(ROUND(MIN(SUM(CB$4,$O58/1000),SUM($O58,CB$4/1000)),3),CMB[[Cmb_ID]:[Cmb_ID]],0))),CHOOSE(AC[[M]:[M]],2,1,1,SUM(AC[[AB]:[DB]])))),""))</f>
        <v/>
      </c>
      <c r="CC58" t="str">
        <f>IF(OR(CC$5="",$S58=""),"",IFERROR(SUM(PRODUCT(INDEX(CMB[[BA_0O]:[BA_2O]],MATCH(ROUND(MIN(SUM(CC$4,$O58/1000),SUM($O58,CC$4/1000)),3),CMB[[Cmb_ID]:[Cmb_ID]],0),SUM(N(CC$1),N($R58),1)),CHOOSE(AC[[M]:[M]],1,1,0,AC[[AB]:[AB]])),PRODUCT(INDEX(CMB[[BD_0O]:[BD_2O]],MATCH(ROUND(MIN(SUM(CC$4,$O58/1000),SUM($O58,CC$4/1000)),3),CMB[[Cmb_ID]:[Cmb_ID]],0),SUM(N(CC$1),N($R58),1)),CHOOSE(AC[[M]:[M]],1,0,1,AC[[DB]:[DB]])),PRODUCT(SUM(ROUND(AVERAGE(VALUE(CC$3),VALUE($P58)),0),CHOOSE(IF(OR(CC$1,$R58),4,INDEX(CMB[[Res_Rare]:[Res_Rare]],MATCH(ROUND(MIN(SUM(CC$4,$O58/1000),SUM($O58,CC$4/1000)),3),CMB[[Cmb_ID]:[Cmb_ID]],0))),-1,-1,0,0)),IF(OR(CC$1,$R58),4,INDEX(CMB[[Cmb_Rare]:[Cmb_Rare]],MATCH(ROUND(MIN(SUM(CC$4,$O58/1000),SUM($O58,CC$4/1000)),3),CMB[[Cmb_ID]:[Cmb_ID]],0))),CHOOSE(AC[[M]:[M]],2,1,1,SUM(AC[[AB]:[DB]])))),""))</f>
        <v/>
      </c>
      <c r="CD58" t="str">
        <f>IF(OR(CD$5="",$S58=""),"",IFERROR(SUM(PRODUCT(INDEX(CMB[[BA_0O]:[BA_2O]],MATCH(ROUND(MIN(SUM(CD$4,$O58/1000),SUM($O58,CD$4/1000)),3),CMB[[Cmb_ID]:[Cmb_ID]],0),SUM(N(CD$1),N($R58),1)),CHOOSE(AC[[M]:[M]],1,1,0,AC[[AB]:[AB]])),PRODUCT(INDEX(CMB[[BD_0O]:[BD_2O]],MATCH(ROUND(MIN(SUM(CD$4,$O58/1000),SUM($O58,CD$4/1000)),3),CMB[[Cmb_ID]:[Cmb_ID]],0),SUM(N(CD$1),N($R58),1)),CHOOSE(AC[[M]:[M]],1,0,1,AC[[DB]:[DB]])),PRODUCT(SUM(ROUND(AVERAGE(VALUE(CD$3),VALUE($P58)),0),CHOOSE(IF(OR(CD$1,$R58),4,INDEX(CMB[[Res_Rare]:[Res_Rare]],MATCH(ROUND(MIN(SUM(CD$4,$O58/1000),SUM($O58,CD$4/1000)),3),CMB[[Cmb_ID]:[Cmb_ID]],0))),-1,-1,0,0)),IF(OR(CD$1,$R58),4,INDEX(CMB[[Cmb_Rare]:[Cmb_Rare]],MATCH(ROUND(MIN(SUM(CD$4,$O58/1000),SUM($O58,CD$4/1000)),3),CMB[[Cmb_ID]:[Cmb_ID]],0))),CHOOSE(AC[[M]:[M]],2,1,1,SUM(AC[[AB]:[DB]])))),""))</f>
        <v/>
      </c>
      <c r="CE58" t="str">
        <f>IF(OR(CE$5="",$S58=""),"",IFERROR(SUM(PRODUCT(INDEX(CMB[[BA_0O]:[BA_2O]],MATCH(ROUND(MIN(SUM(CE$4,$O58/1000),SUM($O58,CE$4/1000)),3),CMB[[Cmb_ID]:[Cmb_ID]],0),SUM(N(CE$1),N($R58),1)),CHOOSE(AC[[M]:[M]],1,1,0,AC[[AB]:[AB]])),PRODUCT(INDEX(CMB[[BD_0O]:[BD_2O]],MATCH(ROUND(MIN(SUM(CE$4,$O58/1000),SUM($O58,CE$4/1000)),3),CMB[[Cmb_ID]:[Cmb_ID]],0),SUM(N(CE$1),N($R58),1)),CHOOSE(AC[[M]:[M]],1,0,1,AC[[DB]:[DB]])),PRODUCT(SUM(ROUND(AVERAGE(VALUE(CE$3),VALUE($P58)),0),CHOOSE(IF(OR(CE$1,$R58),4,INDEX(CMB[[Res_Rare]:[Res_Rare]],MATCH(ROUND(MIN(SUM(CE$4,$O58/1000),SUM($O58,CE$4/1000)),3),CMB[[Cmb_ID]:[Cmb_ID]],0))),-1,-1,0,0)),IF(OR(CE$1,$R58),4,INDEX(CMB[[Cmb_Rare]:[Cmb_Rare]],MATCH(ROUND(MIN(SUM(CE$4,$O58/1000),SUM($O58,CE$4/1000)),3),CMB[[Cmb_ID]:[Cmb_ID]],0))),CHOOSE(AC[[M]:[M]],2,1,1,SUM(AC[[AB]:[DB]])))),""))</f>
        <v/>
      </c>
      <c r="CF58" t="str">
        <f>IF(OR(CF$5="",$S58=""),"",IFERROR(SUM(PRODUCT(INDEX(CMB[[BA_0O]:[BA_2O]],MATCH(ROUND(MIN(SUM(CF$4,$O58/1000),SUM($O58,CF$4/1000)),3),CMB[[Cmb_ID]:[Cmb_ID]],0),SUM(N(CF$1),N($R58),1)),CHOOSE(AC[[M]:[M]],1,1,0,AC[[AB]:[AB]])),PRODUCT(INDEX(CMB[[BD_0O]:[BD_2O]],MATCH(ROUND(MIN(SUM(CF$4,$O58/1000),SUM($O58,CF$4/1000)),3),CMB[[Cmb_ID]:[Cmb_ID]],0),SUM(N(CF$1),N($R58),1)),CHOOSE(AC[[M]:[M]],1,0,1,AC[[DB]:[DB]])),PRODUCT(SUM(ROUND(AVERAGE(VALUE(CF$3),VALUE($P58)),0),CHOOSE(IF(OR(CF$1,$R58),4,INDEX(CMB[[Res_Rare]:[Res_Rare]],MATCH(ROUND(MIN(SUM(CF$4,$O58/1000),SUM($O58,CF$4/1000)),3),CMB[[Cmb_ID]:[Cmb_ID]],0))),-1,-1,0,0)),IF(OR(CF$1,$R58),4,INDEX(CMB[[Cmb_Rare]:[Cmb_Rare]],MATCH(ROUND(MIN(SUM(CF$4,$O58/1000),SUM($O58,CF$4/1000)),3),CMB[[Cmb_ID]:[Cmb_ID]],0))),CHOOSE(AC[[M]:[M]],2,1,1,SUM(AC[[AB]:[DB]])))),""))</f>
        <v/>
      </c>
      <c r="CG58" t="str">
        <f>IF(OR(CG$5="",$S58=""),"",IFERROR(SUM(PRODUCT(INDEX(CMB[[BA_0O]:[BA_2O]],MATCH(ROUND(MIN(SUM(CG$4,$O58/1000),SUM($O58,CG$4/1000)),3),CMB[[Cmb_ID]:[Cmb_ID]],0),SUM(N(CG$1),N($R58),1)),CHOOSE(AC[[M]:[M]],1,1,0,AC[[AB]:[AB]])),PRODUCT(INDEX(CMB[[BD_0O]:[BD_2O]],MATCH(ROUND(MIN(SUM(CG$4,$O58/1000),SUM($O58,CG$4/1000)),3),CMB[[Cmb_ID]:[Cmb_ID]],0),SUM(N(CG$1),N($R58),1)),CHOOSE(AC[[M]:[M]],1,0,1,AC[[DB]:[DB]])),PRODUCT(SUM(ROUND(AVERAGE(VALUE(CG$3),VALUE($P58)),0),CHOOSE(IF(OR(CG$1,$R58),4,INDEX(CMB[[Res_Rare]:[Res_Rare]],MATCH(ROUND(MIN(SUM(CG$4,$O58/1000),SUM($O58,CG$4/1000)),3),CMB[[Cmb_ID]:[Cmb_ID]],0))),-1,-1,0,0)),IF(OR(CG$1,$R58),4,INDEX(CMB[[Cmb_Rare]:[Cmb_Rare]],MATCH(ROUND(MIN(SUM(CG$4,$O58/1000),SUM($O58,CG$4/1000)),3),CMB[[Cmb_ID]:[Cmb_ID]],0))),CHOOSE(AC[[M]:[M]],2,1,1,SUM(AC[[AB]:[DB]])))),""))</f>
        <v/>
      </c>
      <c r="CH58" t="str">
        <f>IF(OR(CH$5="",$S58=""),"",IFERROR(SUM(PRODUCT(INDEX(CMB[[BA_0O]:[BA_2O]],MATCH(ROUND(MIN(SUM(CH$4,$O58/1000),SUM($O58,CH$4/1000)),3),CMB[[Cmb_ID]:[Cmb_ID]],0),SUM(N(CH$1),N($R58),1)),CHOOSE(AC[[M]:[M]],1,1,0,AC[[AB]:[AB]])),PRODUCT(INDEX(CMB[[BD_0O]:[BD_2O]],MATCH(ROUND(MIN(SUM(CH$4,$O58/1000),SUM($O58,CH$4/1000)),3),CMB[[Cmb_ID]:[Cmb_ID]],0),SUM(N(CH$1),N($R58),1)),CHOOSE(AC[[M]:[M]],1,0,1,AC[[DB]:[DB]])),PRODUCT(SUM(ROUND(AVERAGE(VALUE(CH$3),VALUE($P58)),0),CHOOSE(IF(OR(CH$1,$R58),4,INDEX(CMB[[Res_Rare]:[Res_Rare]],MATCH(ROUND(MIN(SUM(CH$4,$O58/1000),SUM($O58,CH$4/1000)),3),CMB[[Cmb_ID]:[Cmb_ID]],0))),-1,-1,0,0)),IF(OR(CH$1,$R58),4,INDEX(CMB[[Cmb_Rare]:[Cmb_Rare]],MATCH(ROUND(MIN(SUM(CH$4,$O58/1000),SUM($O58,CH$4/1000)),3),CMB[[Cmb_ID]:[Cmb_ID]],0))),CHOOSE(AC[[M]:[M]],2,1,1,SUM(AC[[AB]:[DB]])))),""))</f>
        <v/>
      </c>
      <c r="CI58" t="str">
        <f>IF(OR(CI$5="",$S58=""),"",IFERROR(SUM(PRODUCT(INDEX(CMB[[BA_0O]:[BA_2O]],MATCH(ROUND(MIN(SUM(CI$4,$O58/1000),SUM($O58,CI$4/1000)),3),CMB[[Cmb_ID]:[Cmb_ID]],0),SUM(N(CI$1),N($R58),1)),CHOOSE(AC[[M]:[M]],1,1,0,AC[[AB]:[AB]])),PRODUCT(INDEX(CMB[[BD_0O]:[BD_2O]],MATCH(ROUND(MIN(SUM(CI$4,$O58/1000),SUM($O58,CI$4/1000)),3),CMB[[Cmb_ID]:[Cmb_ID]],0),SUM(N(CI$1),N($R58),1)),CHOOSE(AC[[M]:[M]],1,0,1,AC[[DB]:[DB]])),PRODUCT(SUM(ROUND(AVERAGE(VALUE(CI$3),VALUE($P58)),0),CHOOSE(IF(OR(CI$1,$R58),4,INDEX(CMB[[Res_Rare]:[Res_Rare]],MATCH(ROUND(MIN(SUM(CI$4,$O58/1000),SUM($O58,CI$4/1000)),3),CMB[[Cmb_ID]:[Cmb_ID]],0))),-1,-1,0,0)),IF(OR(CI$1,$R58),4,INDEX(CMB[[Cmb_Rare]:[Cmb_Rare]],MATCH(ROUND(MIN(SUM(CI$4,$O58/1000),SUM($O58,CI$4/1000)),3),CMB[[Cmb_ID]:[Cmb_ID]],0))),CHOOSE(AC[[M]:[M]],2,1,1,SUM(AC[[AB]:[DB]])))),""))</f>
        <v/>
      </c>
      <c r="CJ58" t="str">
        <f>IF(OR(CJ$5="",$S58=""),"",IFERROR(SUM(PRODUCT(INDEX(CMB[[BA_0O]:[BA_2O]],MATCH(ROUND(MIN(SUM(CJ$4,$O58/1000),SUM($O58,CJ$4/1000)),3),CMB[[Cmb_ID]:[Cmb_ID]],0),SUM(N(CJ$1),N($R58),1)),CHOOSE(AC[[M]:[M]],1,1,0,AC[[AB]:[AB]])),PRODUCT(INDEX(CMB[[BD_0O]:[BD_2O]],MATCH(ROUND(MIN(SUM(CJ$4,$O58/1000),SUM($O58,CJ$4/1000)),3),CMB[[Cmb_ID]:[Cmb_ID]],0),SUM(N(CJ$1),N($R58),1)),CHOOSE(AC[[M]:[M]],1,0,1,AC[[DB]:[DB]])),PRODUCT(SUM(ROUND(AVERAGE(VALUE(CJ$3),VALUE($P58)),0),CHOOSE(IF(OR(CJ$1,$R58),4,INDEX(CMB[[Res_Rare]:[Res_Rare]],MATCH(ROUND(MIN(SUM(CJ$4,$O58/1000),SUM($O58,CJ$4/1000)),3),CMB[[Cmb_ID]:[Cmb_ID]],0))),-1,-1,0,0)),IF(OR(CJ$1,$R58),4,INDEX(CMB[[Cmb_Rare]:[Cmb_Rare]],MATCH(ROUND(MIN(SUM(CJ$4,$O58/1000),SUM($O58,CJ$4/1000)),3),CMB[[Cmb_ID]:[Cmb_ID]],0))),CHOOSE(AC[[M]:[M]],2,1,1,SUM(AC[[AB]:[DB]])))),""))</f>
        <v/>
      </c>
      <c r="CK58" t="str">
        <f>IF(OR(CK$5="",$S58=""),"",IFERROR(SUM(PRODUCT(INDEX(CMB[[BA_0O]:[BA_2O]],MATCH(ROUND(MIN(SUM(CK$4,$O58/1000),SUM($O58,CK$4/1000)),3),CMB[[Cmb_ID]:[Cmb_ID]],0),SUM(N(CK$1),N($R58),1)),CHOOSE(AC[[M]:[M]],1,1,0,AC[[AB]:[AB]])),PRODUCT(INDEX(CMB[[BD_0O]:[BD_2O]],MATCH(ROUND(MIN(SUM(CK$4,$O58/1000),SUM($O58,CK$4/1000)),3),CMB[[Cmb_ID]:[Cmb_ID]],0),SUM(N(CK$1),N($R58),1)),CHOOSE(AC[[M]:[M]],1,0,1,AC[[DB]:[DB]])),PRODUCT(SUM(ROUND(AVERAGE(VALUE(CK$3),VALUE($P58)),0),CHOOSE(IF(OR(CK$1,$R58),4,INDEX(CMB[[Res_Rare]:[Res_Rare]],MATCH(ROUND(MIN(SUM(CK$4,$O58/1000),SUM($O58,CK$4/1000)),3),CMB[[Cmb_ID]:[Cmb_ID]],0))),-1,-1,0,0)),IF(OR(CK$1,$R58),4,INDEX(CMB[[Cmb_Rare]:[Cmb_Rare]],MATCH(ROUND(MIN(SUM(CK$4,$O58/1000),SUM($O58,CK$4/1000)),3),CMB[[Cmb_ID]:[Cmb_ID]],0))),CHOOSE(AC[[M]:[M]],2,1,1,SUM(AC[[AB]:[DB]])))),""))</f>
        <v/>
      </c>
      <c r="CL58" t="str">
        <f>IF(OR(CL$5="",$S58=""),"",IFERROR(SUM(PRODUCT(INDEX(CMB[[BA_0O]:[BA_2O]],MATCH(ROUND(MIN(SUM(CL$4,$O58/1000),SUM($O58,CL$4/1000)),3),CMB[[Cmb_ID]:[Cmb_ID]],0),SUM(N(CL$1),N($R58),1)),CHOOSE(AC[[M]:[M]],1,1,0,AC[[AB]:[AB]])),PRODUCT(INDEX(CMB[[BD_0O]:[BD_2O]],MATCH(ROUND(MIN(SUM(CL$4,$O58/1000),SUM($O58,CL$4/1000)),3),CMB[[Cmb_ID]:[Cmb_ID]],0),SUM(N(CL$1),N($R58),1)),CHOOSE(AC[[M]:[M]],1,0,1,AC[[DB]:[DB]])),PRODUCT(SUM(ROUND(AVERAGE(VALUE(CL$3),VALUE($P58)),0),CHOOSE(IF(OR(CL$1,$R58),4,INDEX(CMB[[Res_Rare]:[Res_Rare]],MATCH(ROUND(MIN(SUM(CL$4,$O58/1000),SUM($O58,CL$4/1000)),3),CMB[[Cmb_ID]:[Cmb_ID]],0))),-1,-1,0,0)),IF(OR(CL$1,$R58),4,INDEX(CMB[[Cmb_Rare]:[Cmb_Rare]],MATCH(ROUND(MIN(SUM(CL$4,$O58/1000),SUM($O58,CL$4/1000)),3),CMB[[Cmb_ID]:[Cmb_ID]],0))),CHOOSE(AC[[M]:[M]],2,1,1,SUM(AC[[AB]:[DB]])))),""))</f>
        <v/>
      </c>
      <c r="CM58" t="str">
        <f>IF(OR(CM$5="",$S58=""),"",IFERROR(SUM(PRODUCT(INDEX(CMB[[BA_0O]:[BA_2O]],MATCH(ROUND(MIN(SUM(CM$4,$O58/1000),SUM($O58,CM$4/1000)),3),CMB[[Cmb_ID]:[Cmb_ID]],0),SUM(N(CM$1),N($R58),1)),CHOOSE(AC[[M]:[M]],1,1,0,AC[[AB]:[AB]])),PRODUCT(INDEX(CMB[[BD_0O]:[BD_2O]],MATCH(ROUND(MIN(SUM(CM$4,$O58/1000),SUM($O58,CM$4/1000)),3),CMB[[Cmb_ID]:[Cmb_ID]],0),SUM(N(CM$1),N($R58),1)),CHOOSE(AC[[M]:[M]],1,0,1,AC[[DB]:[DB]])),PRODUCT(SUM(ROUND(AVERAGE(VALUE(CM$3),VALUE($P58)),0),CHOOSE(IF(OR(CM$1,$R58),4,INDEX(CMB[[Res_Rare]:[Res_Rare]],MATCH(ROUND(MIN(SUM(CM$4,$O58/1000),SUM($O58,CM$4/1000)),3),CMB[[Cmb_ID]:[Cmb_ID]],0))),-1,-1,0,0)),IF(OR(CM$1,$R58),4,INDEX(CMB[[Cmb_Rare]:[Cmb_Rare]],MATCH(ROUND(MIN(SUM(CM$4,$O58/1000),SUM($O58,CM$4/1000)),3),CMB[[Cmb_ID]:[Cmb_ID]],0))),CHOOSE(AC[[M]:[M]],2,1,1,SUM(AC[[AB]:[DB]])))),""))</f>
        <v/>
      </c>
      <c r="CN58" t="str">
        <f>IF(OR(CN$5="",$S58=""),"",IFERROR(SUM(PRODUCT(INDEX(CMB[[BA_0O]:[BA_2O]],MATCH(ROUND(MIN(SUM(CN$4,$O58/1000),SUM($O58,CN$4/1000)),3),CMB[[Cmb_ID]:[Cmb_ID]],0),SUM(N(CN$1),N($R58),1)),CHOOSE(AC[[M]:[M]],1,1,0,AC[[AB]:[AB]])),PRODUCT(INDEX(CMB[[BD_0O]:[BD_2O]],MATCH(ROUND(MIN(SUM(CN$4,$O58/1000),SUM($O58,CN$4/1000)),3),CMB[[Cmb_ID]:[Cmb_ID]],0),SUM(N(CN$1),N($R58),1)),CHOOSE(AC[[M]:[M]],1,0,1,AC[[DB]:[DB]])),PRODUCT(SUM(ROUND(AVERAGE(VALUE(CN$3),VALUE($P58)),0),CHOOSE(IF(OR(CN$1,$R58),4,INDEX(CMB[[Res_Rare]:[Res_Rare]],MATCH(ROUND(MIN(SUM(CN$4,$O58/1000),SUM($O58,CN$4/1000)),3),CMB[[Cmb_ID]:[Cmb_ID]],0))),-1,-1,0,0)),IF(OR(CN$1,$R58),4,INDEX(CMB[[Cmb_Rare]:[Cmb_Rare]],MATCH(ROUND(MIN(SUM(CN$4,$O58/1000),SUM($O58,CN$4/1000)),3),CMB[[Cmb_ID]:[Cmb_ID]],0))),CHOOSE(AC[[M]:[M]],2,1,1,SUM(AC[[AB]:[DB]])))),""))</f>
        <v/>
      </c>
      <c r="CO58" t="str">
        <f>IF(OR(CO$5="",$S58=""),"",IFERROR(SUM(PRODUCT(INDEX(CMB[[BA_0O]:[BA_2O]],MATCH(ROUND(MIN(SUM(CO$4,$O58/1000),SUM($O58,CO$4/1000)),3),CMB[[Cmb_ID]:[Cmb_ID]],0),SUM(N(CO$1),N($R58),1)),CHOOSE(AC[[M]:[M]],1,1,0,AC[[AB]:[AB]])),PRODUCT(INDEX(CMB[[BD_0O]:[BD_2O]],MATCH(ROUND(MIN(SUM(CO$4,$O58/1000),SUM($O58,CO$4/1000)),3),CMB[[Cmb_ID]:[Cmb_ID]],0),SUM(N(CO$1),N($R58),1)),CHOOSE(AC[[M]:[M]],1,0,1,AC[[DB]:[DB]])),PRODUCT(SUM(ROUND(AVERAGE(VALUE(CO$3),VALUE($P58)),0),CHOOSE(IF(OR(CO$1,$R58),4,INDEX(CMB[[Res_Rare]:[Res_Rare]],MATCH(ROUND(MIN(SUM(CO$4,$O58/1000),SUM($O58,CO$4/1000)),3),CMB[[Cmb_ID]:[Cmb_ID]],0))),-1,-1,0,0)),IF(OR(CO$1,$R58),4,INDEX(CMB[[Cmb_Rare]:[Cmb_Rare]],MATCH(ROUND(MIN(SUM(CO$4,$O58/1000),SUM($O58,CO$4/1000)),3),CMB[[Cmb_ID]:[Cmb_ID]],0))),CHOOSE(AC[[M]:[M]],2,1,1,SUM(AC[[AB]:[DB]])))),""))</f>
        <v/>
      </c>
      <c r="CP58" t="str">
        <f>IF(OR(CP$5="",$S58=""),"",IFERROR(SUM(PRODUCT(INDEX(CMB[[BA_0O]:[BA_2O]],MATCH(ROUND(MIN(SUM(CP$4,$O58/1000),SUM($O58,CP$4/1000)),3),CMB[[Cmb_ID]:[Cmb_ID]],0),SUM(N(CP$1),N($R58),1)),CHOOSE(AC[[M]:[M]],1,1,0,AC[[AB]:[AB]])),PRODUCT(INDEX(CMB[[BD_0O]:[BD_2O]],MATCH(ROUND(MIN(SUM(CP$4,$O58/1000),SUM($O58,CP$4/1000)),3),CMB[[Cmb_ID]:[Cmb_ID]],0),SUM(N(CP$1),N($R58),1)),CHOOSE(AC[[M]:[M]],1,0,1,AC[[DB]:[DB]])),PRODUCT(SUM(ROUND(AVERAGE(VALUE(CP$3),VALUE($P58)),0),CHOOSE(IF(OR(CP$1,$R58),4,INDEX(CMB[[Res_Rare]:[Res_Rare]],MATCH(ROUND(MIN(SUM(CP$4,$O58/1000),SUM($O58,CP$4/1000)),3),CMB[[Cmb_ID]:[Cmb_ID]],0))),-1,-1,0,0)),IF(OR(CP$1,$R58),4,INDEX(CMB[[Cmb_Rare]:[Cmb_Rare]],MATCH(ROUND(MIN(SUM(CP$4,$O58/1000),SUM($O58,CP$4/1000)),3),CMB[[Cmb_ID]:[Cmb_ID]],0))),CHOOSE(AC[[M]:[M]],2,1,1,SUM(AC[[AB]:[DB]])))),""))</f>
        <v/>
      </c>
      <c r="CQ58" t="str">
        <f>IF(OR(CQ$5="",$S58=""),"",IFERROR(SUM(PRODUCT(INDEX(CMB[[BA_0O]:[BA_2O]],MATCH(ROUND(MIN(SUM(CQ$4,$O58/1000),SUM($O58,CQ$4/1000)),3),CMB[[Cmb_ID]:[Cmb_ID]],0),SUM(N(CQ$1),N($R58),1)),CHOOSE(AC[[M]:[M]],1,1,0,AC[[AB]:[AB]])),PRODUCT(INDEX(CMB[[BD_0O]:[BD_2O]],MATCH(ROUND(MIN(SUM(CQ$4,$O58/1000),SUM($O58,CQ$4/1000)),3),CMB[[Cmb_ID]:[Cmb_ID]],0),SUM(N(CQ$1),N($R58),1)),CHOOSE(AC[[M]:[M]],1,0,1,AC[[DB]:[DB]])),PRODUCT(SUM(ROUND(AVERAGE(VALUE(CQ$3),VALUE($P58)),0),CHOOSE(IF(OR(CQ$1,$R58),4,INDEX(CMB[[Res_Rare]:[Res_Rare]],MATCH(ROUND(MIN(SUM(CQ$4,$O58/1000),SUM($O58,CQ$4/1000)),3),CMB[[Cmb_ID]:[Cmb_ID]],0))),-1,-1,0,0)),IF(OR(CQ$1,$R58),4,INDEX(CMB[[Cmb_Rare]:[Cmb_Rare]],MATCH(ROUND(MIN(SUM(CQ$4,$O58/1000),SUM($O58,CQ$4/1000)),3),CMB[[Cmb_ID]:[Cmb_ID]],0))),CHOOSE(AC[[M]:[M]],2,1,1,SUM(AC[[AB]:[DB]])))),""))</f>
        <v/>
      </c>
      <c r="CR58" t="str">
        <f>IF(OR(CR$5="",$S58=""),"",IFERROR(SUM(PRODUCT(INDEX(CMB[[BA_0O]:[BA_2O]],MATCH(ROUND(MIN(SUM(CR$4,$O58/1000),SUM($O58,CR$4/1000)),3),CMB[[Cmb_ID]:[Cmb_ID]],0),SUM(N(CR$1),N($R58),1)),CHOOSE(AC[[M]:[M]],1,1,0,AC[[AB]:[AB]])),PRODUCT(INDEX(CMB[[BD_0O]:[BD_2O]],MATCH(ROUND(MIN(SUM(CR$4,$O58/1000),SUM($O58,CR$4/1000)),3),CMB[[Cmb_ID]:[Cmb_ID]],0),SUM(N(CR$1),N($R58),1)),CHOOSE(AC[[M]:[M]],1,0,1,AC[[DB]:[DB]])),PRODUCT(SUM(ROUND(AVERAGE(VALUE(CR$3),VALUE($P58)),0),CHOOSE(IF(OR(CR$1,$R58),4,INDEX(CMB[[Res_Rare]:[Res_Rare]],MATCH(ROUND(MIN(SUM(CR$4,$O58/1000),SUM($O58,CR$4/1000)),3),CMB[[Cmb_ID]:[Cmb_ID]],0))),-1,-1,0,0)),IF(OR(CR$1,$R58),4,INDEX(CMB[[Cmb_Rare]:[Cmb_Rare]],MATCH(ROUND(MIN(SUM(CR$4,$O58/1000),SUM($O58,CR$4/1000)),3),CMB[[Cmb_ID]:[Cmb_ID]],0))),CHOOSE(AC[[M]:[M]],2,1,1,SUM(AC[[AB]:[DB]])))),""))</f>
        <v/>
      </c>
      <c r="CS58" t="str">
        <f>IF(OR(CS$5="",$S58=""),"",IFERROR(SUM(PRODUCT(INDEX(CMB[[BA_0O]:[BA_2O]],MATCH(ROUND(MIN(SUM(CS$4,$O58/1000),SUM($O58,CS$4/1000)),3),CMB[[Cmb_ID]:[Cmb_ID]],0),SUM(N(CS$1),N($R58),1)),CHOOSE(AC[[M]:[M]],1,1,0,AC[[AB]:[AB]])),PRODUCT(INDEX(CMB[[BD_0O]:[BD_2O]],MATCH(ROUND(MIN(SUM(CS$4,$O58/1000),SUM($O58,CS$4/1000)),3),CMB[[Cmb_ID]:[Cmb_ID]],0),SUM(N(CS$1),N($R58),1)),CHOOSE(AC[[M]:[M]],1,0,1,AC[[DB]:[DB]])),PRODUCT(SUM(ROUND(AVERAGE(VALUE(CS$3),VALUE($P58)),0),CHOOSE(IF(OR(CS$1,$R58),4,INDEX(CMB[[Res_Rare]:[Res_Rare]],MATCH(ROUND(MIN(SUM(CS$4,$O58/1000),SUM($O58,CS$4/1000)),3),CMB[[Cmb_ID]:[Cmb_ID]],0))),-1,-1,0,0)),IF(OR(CS$1,$R58),4,INDEX(CMB[[Cmb_Rare]:[Cmb_Rare]],MATCH(ROUND(MIN(SUM(CS$4,$O58/1000),SUM($O58,CS$4/1000)),3),CMB[[Cmb_ID]:[Cmb_ID]],0))),CHOOSE(AC[[M]:[M]],2,1,1,SUM(AC[[AB]:[DB]])))),""))</f>
        <v/>
      </c>
      <c r="CT58" t="str">
        <f>IF(OR(CT$5="",$S58=""),"",IFERROR(SUM(PRODUCT(INDEX(CMB[[BA_0O]:[BA_2O]],MATCH(ROUND(MIN(SUM(CT$4,$O58/1000),SUM($O58,CT$4/1000)),3),CMB[[Cmb_ID]:[Cmb_ID]],0),SUM(N(CT$1),N($R58),1)),CHOOSE(AC[[M]:[M]],1,1,0,AC[[AB]:[AB]])),PRODUCT(INDEX(CMB[[BD_0O]:[BD_2O]],MATCH(ROUND(MIN(SUM(CT$4,$O58/1000),SUM($O58,CT$4/1000)),3),CMB[[Cmb_ID]:[Cmb_ID]],0),SUM(N(CT$1),N($R58),1)),CHOOSE(AC[[M]:[M]],1,0,1,AC[[DB]:[DB]])),PRODUCT(SUM(ROUND(AVERAGE(VALUE(CT$3),VALUE($P58)),0),CHOOSE(IF(OR(CT$1,$R58),4,INDEX(CMB[[Res_Rare]:[Res_Rare]],MATCH(ROUND(MIN(SUM(CT$4,$O58/1000),SUM($O58,CT$4/1000)),3),CMB[[Cmb_ID]:[Cmb_ID]],0))),-1,-1,0,0)),IF(OR(CT$1,$R58),4,INDEX(CMB[[Cmb_Rare]:[Cmb_Rare]],MATCH(ROUND(MIN(SUM(CT$4,$O58/1000),SUM($O58,CT$4/1000)),3),CMB[[Cmb_ID]:[Cmb_ID]],0))),CHOOSE(AC[[M]:[M]],2,1,1,SUM(AC[[AB]:[DB]])))),""))</f>
        <v/>
      </c>
      <c r="CU58" t="str">
        <f>IF(OR(CU$5="",$S58=""),"",IFERROR(SUM(PRODUCT(INDEX(CMB[[BA_0O]:[BA_2O]],MATCH(ROUND(MIN(SUM(CU$4,$O58/1000),SUM($O58,CU$4/1000)),3),CMB[[Cmb_ID]:[Cmb_ID]],0),SUM(N(CU$1),N($R58),1)),CHOOSE(AC[[M]:[M]],1,1,0,AC[[AB]:[AB]])),PRODUCT(INDEX(CMB[[BD_0O]:[BD_2O]],MATCH(ROUND(MIN(SUM(CU$4,$O58/1000),SUM($O58,CU$4/1000)),3),CMB[[Cmb_ID]:[Cmb_ID]],0),SUM(N(CU$1),N($R58),1)),CHOOSE(AC[[M]:[M]],1,0,1,AC[[DB]:[DB]])),PRODUCT(SUM(ROUND(AVERAGE(VALUE(CU$3),VALUE($P58)),0),CHOOSE(IF(OR(CU$1,$R58),4,INDEX(CMB[[Res_Rare]:[Res_Rare]],MATCH(ROUND(MIN(SUM(CU$4,$O58/1000),SUM($O58,CU$4/1000)),3),CMB[[Cmb_ID]:[Cmb_ID]],0))),-1,-1,0,0)),IF(OR(CU$1,$R58),4,INDEX(CMB[[Cmb_Rare]:[Cmb_Rare]],MATCH(ROUND(MIN(SUM(CU$4,$O58/1000),SUM($O58,CU$4/1000)),3),CMB[[Cmb_ID]:[Cmb_ID]],0))),CHOOSE(AC[[M]:[M]],2,1,1,SUM(AC[[AB]:[DB]])))),""))</f>
        <v/>
      </c>
      <c r="CV58" t="str">
        <f>IF(OR(CV$5="",$S58=""),"",IFERROR(SUM(PRODUCT(INDEX(CMB[[BA_0O]:[BA_2O]],MATCH(ROUND(MIN(SUM(CV$4,$O58/1000),SUM($O58,CV$4/1000)),3),CMB[[Cmb_ID]:[Cmb_ID]],0),SUM(N(CV$1),N($R58),1)),CHOOSE(AC[[M]:[M]],1,1,0,AC[[AB]:[AB]])),PRODUCT(INDEX(CMB[[BD_0O]:[BD_2O]],MATCH(ROUND(MIN(SUM(CV$4,$O58/1000),SUM($O58,CV$4/1000)),3),CMB[[Cmb_ID]:[Cmb_ID]],0),SUM(N(CV$1),N($R58),1)),CHOOSE(AC[[M]:[M]],1,0,1,AC[[DB]:[DB]])),PRODUCT(SUM(ROUND(AVERAGE(VALUE(CV$3),VALUE($P58)),0),CHOOSE(IF(OR(CV$1,$R58),4,INDEX(CMB[[Res_Rare]:[Res_Rare]],MATCH(ROUND(MIN(SUM(CV$4,$O58/1000),SUM($O58,CV$4/1000)),3),CMB[[Cmb_ID]:[Cmb_ID]],0))),-1,-1,0,0)),IF(OR(CV$1,$R58),4,INDEX(CMB[[Cmb_Rare]:[Cmb_Rare]],MATCH(ROUND(MIN(SUM(CV$4,$O58/1000),SUM($O58,CV$4/1000)),3),CMB[[Cmb_ID]:[Cmb_ID]],0))),CHOOSE(AC[[M]:[M]],2,1,1,SUM(AC[[AB]:[DB]])))),""))</f>
        <v/>
      </c>
      <c r="CW58" t="str">
        <f>IF(OR(CW$5="",$S58=""),"",IFERROR(SUM(PRODUCT(INDEX(CMB[[BA_0O]:[BA_2O]],MATCH(ROUND(MIN(SUM(CW$4,$O58/1000),SUM($O58,CW$4/1000)),3),CMB[[Cmb_ID]:[Cmb_ID]],0),SUM(N(CW$1),N($R58),1)),CHOOSE(AC[[M]:[M]],1,1,0,AC[[AB]:[AB]])),PRODUCT(INDEX(CMB[[BD_0O]:[BD_2O]],MATCH(ROUND(MIN(SUM(CW$4,$O58/1000),SUM($O58,CW$4/1000)),3),CMB[[Cmb_ID]:[Cmb_ID]],0),SUM(N(CW$1),N($R58),1)),CHOOSE(AC[[M]:[M]],1,0,1,AC[[DB]:[DB]])),PRODUCT(SUM(ROUND(AVERAGE(VALUE(CW$3),VALUE($P58)),0),CHOOSE(IF(OR(CW$1,$R58),4,INDEX(CMB[[Res_Rare]:[Res_Rare]],MATCH(ROUND(MIN(SUM(CW$4,$O58/1000),SUM($O58,CW$4/1000)),3),CMB[[Cmb_ID]:[Cmb_ID]],0))),-1,-1,0,0)),IF(OR(CW$1,$R58),4,INDEX(CMB[[Cmb_Rare]:[Cmb_Rare]],MATCH(ROUND(MIN(SUM(CW$4,$O58/1000),SUM($O58,CW$4/1000)),3),CMB[[Cmb_ID]:[Cmb_ID]],0))),CHOOSE(AC[[M]:[M]],2,1,1,SUM(AC[[AB]:[DB]])))),""))</f>
        <v/>
      </c>
      <c r="CX58" t="str">
        <f>IF(OR(CX$5="",$S58=""),"",IFERROR(SUM(PRODUCT(INDEX(CMB[[BA_0O]:[BA_2O]],MATCH(ROUND(MIN(SUM(CX$4,$O58/1000),SUM($O58,CX$4/1000)),3),CMB[[Cmb_ID]:[Cmb_ID]],0),SUM(N(CX$1),N($R58),1)),CHOOSE(AC[[M]:[M]],1,1,0,AC[[AB]:[AB]])),PRODUCT(INDEX(CMB[[BD_0O]:[BD_2O]],MATCH(ROUND(MIN(SUM(CX$4,$O58/1000),SUM($O58,CX$4/1000)),3),CMB[[Cmb_ID]:[Cmb_ID]],0),SUM(N(CX$1),N($R58),1)),CHOOSE(AC[[M]:[M]],1,0,1,AC[[DB]:[DB]])),PRODUCT(SUM(ROUND(AVERAGE(VALUE(CX$3),VALUE($P58)),0),CHOOSE(IF(OR(CX$1,$R58),4,INDEX(CMB[[Res_Rare]:[Res_Rare]],MATCH(ROUND(MIN(SUM(CX$4,$O58/1000),SUM($O58,CX$4/1000)),3),CMB[[Cmb_ID]:[Cmb_ID]],0))),-1,-1,0,0)),IF(OR(CX$1,$R58),4,INDEX(CMB[[Cmb_Rare]:[Cmb_Rare]],MATCH(ROUND(MIN(SUM(CX$4,$O58/1000),SUM($O58,CX$4/1000)),3),CMB[[Cmb_ID]:[Cmb_ID]],0))),CHOOSE(AC[[M]:[M]],2,1,1,SUM(AC[[AB]:[DB]])))),""))</f>
        <v/>
      </c>
      <c r="CY58" t="str">
        <f>IF(OR(CY$5="",$S58=""),"",IFERROR(SUM(PRODUCT(INDEX(CMB[[BA_0O]:[BA_2O]],MATCH(ROUND(MIN(SUM(CY$4,$O58/1000),SUM($O58,CY$4/1000)),3),CMB[[Cmb_ID]:[Cmb_ID]],0),SUM(N(CY$1),N($R58),1)),CHOOSE(AC[[M]:[M]],1,1,0,AC[[AB]:[AB]])),PRODUCT(INDEX(CMB[[BD_0O]:[BD_2O]],MATCH(ROUND(MIN(SUM(CY$4,$O58/1000),SUM($O58,CY$4/1000)),3),CMB[[Cmb_ID]:[Cmb_ID]],0),SUM(N(CY$1),N($R58),1)),CHOOSE(AC[[M]:[M]],1,0,1,AC[[DB]:[DB]])),PRODUCT(SUM(ROUND(AVERAGE(VALUE(CY$3),VALUE($P58)),0),CHOOSE(IF(OR(CY$1,$R58),4,INDEX(CMB[[Res_Rare]:[Res_Rare]],MATCH(ROUND(MIN(SUM(CY$4,$O58/1000),SUM($O58,CY$4/1000)),3),CMB[[Cmb_ID]:[Cmb_ID]],0))),-1,-1,0,0)),IF(OR(CY$1,$R58),4,INDEX(CMB[[Cmb_Rare]:[Cmb_Rare]],MATCH(ROUND(MIN(SUM(CY$4,$O58/1000),SUM($O58,CY$4/1000)),3),CMB[[Cmb_ID]:[Cmb_ID]],0))),CHOOSE(AC[[M]:[M]],2,1,1,SUM(AC[[AB]:[DB]])))),""))</f>
        <v/>
      </c>
      <c r="CZ58" t="str">
        <f>IF(OR(CZ$5="",$S58=""),"",IFERROR(SUM(PRODUCT(INDEX(CMB[[BA_0O]:[BA_2O]],MATCH(ROUND(MIN(SUM(CZ$4,$O58/1000),SUM($O58,CZ$4/1000)),3),CMB[[Cmb_ID]:[Cmb_ID]],0),SUM(N(CZ$1),N($R58),1)),CHOOSE(AC[[M]:[M]],1,1,0,AC[[AB]:[AB]])),PRODUCT(INDEX(CMB[[BD_0O]:[BD_2O]],MATCH(ROUND(MIN(SUM(CZ$4,$O58/1000),SUM($O58,CZ$4/1000)),3),CMB[[Cmb_ID]:[Cmb_ID]],0),SUM(N(CZ$1),N($R58),1)),CHOOSE(AC[[M]:[M]],1,0,1,AC[[DB]:[DB]])),PRODUCT(SUM(ROUND(AVERAGE(VALUE(CZ$3),VALUE($P58)),0),CHOOSE(IF(OR(CZ$1,$R58),4,INDEX(CMB[[Res_Rare]:[Res_Rare]],MATCH(ROUND(MIN(SUM(CZ$4,$O58/1000),SUM($O58,CZ$4/1000)),3),CMB[[Cmb_ID]:[Cmb_ID]],0))),-1,-1,0,0)),IF(OR(CZ$1,$R58),4,INDEX(CMB[[Cmb_Rare]:[Cmb_Rare]],MATCH(ROUND(MIN(SUM(CZ$4,$O58/1000),SUM($O58,CZ$4/1000)),3),CMB[[Cmb_ID]:[Cmb_ID]],0))),CHOOSE(AC[[M]:[M]],2,1,1,SUM(AC[[AB]:[DB]])))),""))</f>
        <v/>
      </c>
      <c r="DA58" t="str">
        <f>IF(OR(DA$5="",$S58=""),"",IFERROR(SUM(PRODUCT(INDEX(CMB[[BA_0O]:[BA_2O]],MATCH(ROUND(MIN(SUM(DA$4,$O58/1000),SUM($O58,DA$4/1000)),3),CMB[[Cmb_ID]:[Cmb_ID]],0),SUM(N(DA$1),N($R58),1)),CHOOSE(AC[[M]:[M]],1,1,0,AC[[AB]:[AB]])),PRODUCT(INDEX(CMB[[BD_0O]:[BD_2O]],MATCH(ROUND(MIN(SUM(DA$4,$O58/1000),SUM($O58,DA$4/1000)),3),CMB[[Cmb_ID]:[Cmb_ID]],0),SUM(N(DA$1),N($R58),1)),CHOOSE(AC[[M]:[M]],1,0,1,AC[[DB]:[DB]])),PRODUCT(SUM(ROUND(AVERAGE(VALUE(DA$3),VALUE($P58)),0),CHOOSE(IF(OR(DA$1,$R58),4,INDEX(CMB[[Res_Rare]:[Res_Rare]],MATCH(ROUND(MIN(SUM(DA$4,$O58/1000),SUM($O58,DA$4/1000)),3),CMB[[Cmb_ID]:[Cmb_ID]],0))),-1,-1,0,0)),IF(OR(DA$1,$R58),4,INDEX(CMB[[Cmb_Rare]:[Cmb_Rare]],MATCH(ROUND(MIN(SUM(DA$4,$O58/1000),SUM($O58,DA$4/1000)),3),CMB[[Cmb_ID]:[Cmb_ID]],0))),CHOOSE(AC[[M]:[M]],2,1,1,SUM(AC[[AB]:[DB]])))),""))</f>
        <v/>
      </c>
      <c r="DB58" t="str">
        <f>IF(OR(DB$5="",$S58=""),"",IFERROR(SUM(PRODUCT(INDEX(CMB[[BA_0O]:[BA_2O]],MATCH(ROUND(MIN(SUM(DB$4,$O58/1000),SUM($O58,DB$4/1000)),3),CMB[[Cmb_ID]:[Cmb_ID]],0),SUM(N(DB$1),N($R58),1)),CHOOSE(AC[[M]:[M]],1,1,0,AC[[AB]:[AB]])),PRODUCT(INDEX(CMB[[BD_0O]:[BD_2O]],MATCH(ROUND(MIN(SUM(DB$4,$O58/1000),SUM($O58,DB$4/1000)),3),CMB[[Cmb_ID]:[Cmb_ID]],0),SUM(N(DB$1),N($R58),1)),CHOOSE(AC[[M]:[M]],1,0,1,AC[[DB]:[DB]])),PRODUCT(SUM(ROUND(AVERAGE(VALUE(DB$3),VALUE($P58)),0),CHOOSE(IF(OR(DB$1,$R58),4,INDEX(CMB[[Res_Rare]:[Res_Rare]],MATCH(ROUND(MIN(SUM(DB$4,$O58/1000),SUM($O58,DB$4/1000)),3),CMB[[Cmb_ID]:[Cmb_ID]],0))),-1,-1,0,0)),IF(OR(DB$1,$R58),4,INDEX(CMB[[Cmb_Rare]:[Cmb_Rare]],MATCH(ROUND(MIN(SUM(DB$4,$O58/1000),SUM($O58,DB$4/1000)),3),CMB[[Cmb_ID]:[Cmb_ID]],0))),CHOOSE(AC[[M]:[M]],2,1,1,SUM(AC[[AB]:[DB]])))),""))</f>
        <v/>
      </c>
      <c r="DC58" t="str">
        <f>IF(OR(DC$5="",$S58=""),"",IFERROR(SUM(PRODUCT(INDEX(CMB[[BA_0O]:[BA_2O]],MATCH(ROUND(MIN(SUM(DC$4,$O58/1000),SUM($O58,DC$4/1000)),3),CMB[[Cmb_ID]:[Cmb_ID]],0),SUM(N(DC$1),N($R58),1)),CHOOSE(AC[[M]:[M]],1,1,0,AC[[AB]:[AB]])),PRODUCT(INDEX(CMB[[BD_0O]:[BD_2O]],MATCH(ROUND(MIN(SUM(DC$4,$O58/1000),SUM($O58,DC$4/1000)),3),CMB[[Cmb_ID]:[Cmb_ID]],0),SUM(N(DC$1),N($R58),1)),CHOOSE(AC[[M]:[M]],1,0,1,AC[[DB]:[DB]])),PRODUCT(SUM(ROUND(AVERAGE(VALUE(DC$3),VALUE($P58)),0),CHOOSE(IF(OR(DC$1,$R58),4,INDEX(CMB[[Res_Rare]:[Res_Rare]],MATCH(ROUND(MIN(SUM(DC$4,$O58/1000),SUM($O58,DC$4/1000)),3),CMB[[Cmb_ID]:[Cmb_ID]],0))),-1,-1,0,0)),IF(OR(DC$1,$R58),4,INDEX(CMB[[Cmb_Rare]:[Cmb_Rare]],MATCH(ROUND(MIN(SUM(DC$4,$O58/1000),SUM($O58,DC$4/1000)),3),CMB[[Cmb_ID]:[Cmb_ID]],0))),CHOOSE(AC[[M]:[M]],2,1,1,SUM(AC[[AB]:[DB]])))),""))</f>
        <v/>
      </c>
      <c r="DD58" t="str">
        <f>IF(OR(DD$5="",$S58=""),"",IFERROR(SUM(PRODUCT(INDEX(CMB[[BA_0O]:[BA_2O]],MATCH(ROUND(MIN(SUM(DD$4,$O58/1000),SUM($O58,DD$4/1000)),3),CMB[[Cmb_ID]:[Cmb_ID]],0),SUM(N(DD$1),N($R58),1)),CHOOSE(AC[[M]:[M]],1,1,0,AC[[AB]:[AB]])),PRODUCT(INDEX(CMB[[BD_0O]:[BD_2O]],MATCH(ROUND(MIN(SUM(DD$4,$O58/1000),SUM($O58,DD$4/1000)),3),CMB[[Cmb_ID]:[Cmb_ID]],0),SUM(N(DD$1),N($R58),1)),CHOOSE(AC[[M]:[M]],1,0,1,AC[[DB]:[DB]])),PRODUCT(SUM(ROUND(AVERAGE(VALUE(DD$3),VALUE($P58)),0),CHOOSE(IF(OR(DD$1,$R58),4,INDEX(CMB[[Res_Rare]:[Res_Rare]],MATCH(ROUND(MIN(SUM(DD$4,$O58/1000),SUM($O58,DD$4/1000)),3),CMB[[Cmb_ID]:[Cmb_ID]],0))),-1,-1,0,0)),IF(OR(DD$1,$R58),4,INDEX(CMB[[Cmb_Rare]:[Cmb_Rare]],MATCH(ROUND(MIN(SUM(DD$4,$O58/1000),SUM($O58,DD$4/1000)),3),CMB[[Cmb_ID]:[Cmb_ID]],0))),CHOOSE(AC[[M]:[M]],2,1,1,SUM(AC[[AB]:[DB]])))),""))</f>
        <v/>
      </c>
      <c r="DE58" t="str">
        <f>IF(OR(DE$5="",$S58=""),"",IFERROR(SUM(PRODUCT(INDEX(CMB[[BA_0O]:[BA_2O]],MATCH(ROUND(MIN(SUM(DE$4,$O58/1000),SUM($O58,DE$4/1000)),3),CMB[[Cmb_ID]:[Cmb_ID]],0),SUM(N(DE$1),N($R58),1)),CHOOSE(AC[[M]:[M]],1,1,0,AC[[AB]:[AB]])),PRODUCT(INDEX(CMB[[BD_0O]:[BD_2O]],MATCH(ROUND(MIN(SUM(DE$4,$O58/1000),SUM($O58,DE$4/1000)),3),CMB[[Cmb_ID]:[Cmb_ID]],0),SUM(N(DE$1),N($R58),1)),CHOOSE(AC[[M]:[M]],1,0,1,AC[[DB]:[DB]])),PRODUCT(SUM(ROUND(AVERAGE(VALUE(DE$3),VALUE($P58)),0),CHOOSE(IF(OR(DE$1,$R58),4,INDEX(CMB[[Res_Rare]:[Res_Rare]],MATCH(ROUND(MIN(SUM(DE$4,$O58/1000),SUM($O58,DE$4/1000)),3),CMB[[Cmb_ID]:[Cmb_ID]],0))),-1,-1,0,0)),IF(OR(DE$1,$R58),4,INDEX(CMB[[Cmb_Rare]:[Cmb_Rare]],MATCH(ROUND(MIN(SUM(DE$4,$O58/1000),SUM($O58,DE$4/1000)),3),CMB[[Cmb_ID]:[Cmb_ID]],0))),CHOOSE(AC[[M]:[M]],2,1,1,SUM(AC[[AB]:[DB]])))),""))</f>
        <v/>
      </c>
      <c r="DF58" t="str">
        <f>IF(OR(DF$5="",$S58=""),"",IFERROR(SUM(PRODUCT(INDEX(CMB[[BA_0O]:[BA_2O]],MATCH(ROUND(MIN(SUM(DF$4,$O58/1000),SUM($O58,DF$4/1000)),3),CMB[[Cmb_ID]:[Cmb_ID]],0),SUM(N(DF$1),N($R58),1)),CHOOSE(AC[[M]:[M]],1,1,0,AC[[AB]:[AB]])),PRODUCT(INDEX(CMB[[BD_0O]:[BD_2O]],MATCH(ROUND(MIN(SUM(DF$4,$O58/1000),SUM($O58,DF$4/1000)),3),CMB[[Cmb_ID]:[Cmb_ID]],0),SUM(N(DF$1),N($R58),1)),CHOOSE(AC[[M]:[M]],1,0,1,AC[[DB]:[DB]])),PRODUCT(SUM(ROUND(AVERAGE(VALUE(DF$3),VALUE($P58)),0),CHOOSE(IF(OR(DF$1,$R58),4,INDEX(CMB[[Res_Rare]:[Res_Rare]],MATCH(ROUND(MIN(SUM(DF$4,$O58/1000),SUM($O58,DF$4/1000)),3),CMB[[Cmb_ID]:[Cmb_ID]],0))),-1,-1,0,0)),IF(OR(DF$1,$R58),4,INDEX(CMB[[Cmb_Rare]:[Cmb_Rare]],MATCH(ROUND(MIN(SUM(DF$4,$O58/1000),SUM($O58,DF$4/1000)),3),CMB[[Cmb_ID]:[Cmb_ID]],0))),CHOOSE(AC[[M]:[M]],2,1,1,SUM(AC[[AB]:[DB]])))),""))</f>
        <v/>
      </c>
      <c r="DG58" t="str">
        <f>IF(OR(DG$5="",$S58=""),"",IFERROR(SUM(PRODUCT(INDEX(CMB[[BA_0O]:[BA_2O]],MATCH(ROUND(MIN(SUM(DG$4,$O58/1000),SUM($O58,DG$4/1000)),3),CMB[[Cmb_ID]:[Cmb_ID]],0),SUM(N(DG$1),N($R58),1)),CHOOSE(AC[[M]:[M]],1,1,0,AC[[AB]:[AB]])),PRODUCT(INDEX(CMB[[BD_0O]:[BD_2O]],MATCH(ROUND(MIN(SUM(DG$4,$O58/1000),SUM($O58,DG$4/1000)),3),CMB[[Cmb_ID]:[Cmb_ID]],0),SUM(N(DG$1),N($R58),1)),CHOOSE(AC[[M]:[M]],1,0,1,AC[[DB]:[DB]])),PRODUCT(SUM(ROUND(AVERAGE(VALUE(DG$3),VALUE($P58)),0),CHOOSE(IF(OR(DG$1,$R58),4,INDEX(CMB[[Res_Rare]:[Res_Rare]],MATCH(ROUND(MIN(SUM(DG$4,$O58/1000),SUM($O58,DG$4/1000)),3),CMB[[Cmb_ID]:[Cmb_ID]],0))),-1,-1,0,0)),IF(OR(DG$1,$R58),4,INDEX(CMB[[Cmb_Rare]:[Cmb_Rare]],MATCH(ROUND(MIN(SUM(DG$4,$O58/1000),SUM($O58,DG$4/1000)),3),CMB[[Cmb_ID]:[Cmb_ID]],0))),CHOOSE(AC[[M]:[M]],2,1,1,SUM(AC[[AB]:[DB]])))),""))</f>
        <v/>
      </c>
      <c r="DH58" t="str">
        <f>IF(OR(DH$5="",$S58=""),"",IFERROR(SUM(PRODUCT(INDEX(CMB[[BA_0O]:[BA_2O]],MATCH(ROUND(MIN(SUM(DH$4,$O58/1000),SUM($O58,DH$4/1000)),3),CMB[[Cmb_ID]:[Cmb_ID]],0),SUM(N(DH$1),N($R58),1)),CHOOSE(AC[[M]:[M]],1,1,0,AC[[AB]:[AB]])),PRODUCT(INDEX(CMB[[BD_0O]:[BD_2O]],MATCH(ROUND(MIN(SUM(DH$4,$O58/1000),SUM($O58,DH$4/1000)),3),CMB[[Cmb_ID]:[Cmb_ID]],0),SUM(N(DH$1),N($R58),1)),CHOOSE(AC[[M]:[M]],1,0,1,AC[[DB]:[DB]])),PRODUCT(SUM(ROUND(AVERAGE(VALUE(DH$3),VALUE($P58)),0),CHOOSE(IF(OR(DH$1,$R58),4,INDEX(CMB[[Res_Rare]:[Res_Rare]],MATCH(ROUND(MIN(SUM(DH$4,$O58/1000),SUM($O58,DH$4/1000)),3),CMB[[Cmb_ID]:[Cmb_ID]],0))),-1,-1,0,0)),IF(OR(DH$1,$R58),4,INDEX(CMB[[Cmb_Rare]:[Cmb_Rare]],MATCH(ROUND(MIN(SUM(DH$4,$O58/1000),SUM($O58,DH$4/1000)),3),CMB[[Cmb_ID]:[Cmb_ID]],0))),CHOOSE(AC[[M]:[M]],2,1,1,SUM(AC[[AB]:[DB]])))),""))</f>
        <v/>
      </c>
      <c r="DI58" t="str">
        <f>IF(OR(DI$5="",$S58=""),"",IFERROR(SUM(PRODUCT(INDEX(CMB[[BA_0O]:[BA_2O]],MATCH(ROUND(MIN(SUM(DI$4,$O58/1000),SUM($O58,DI$4/1000)),3),CMB[[Cmb_ID]:[Cmb_ID]],0),SUM(N(DI$1),N($R58),1)),CHOOSE(AC[[M]:[M]],1,1,0,AC[[AB]:[AB]])),PRODUCT(INDEX(CMB[[BD_0O]:[BD_2O]],MATCH(ROUND(MIN(SUM(DI$4,$O58/1000),SUM($O58,DI$4/1000)),3),CMB[[Cmb_ID]:[Cmb_ID]],0),SUM(N(DI$1),N($R58),1)),CHOOSE(AC[[M]:[M]],1,0,1,AC[[DB]:[DB]])),PRODUCT(SUM(ROUND(AVERAGE(VALUE(DI$3),VALUE($P58)),0),CHOOSE(IF(OR(DI$1,$R58),4,INDEX(CMB[[Res_Rare]:[Res_Rare]],MATCH(ROUND(MIN(SUM(DI$4,$O58/1000),SUM($O58,DI$4/1000)),3),CMB[[Cmb_ID]:[Cmb_ID]],0))),-1,-1,0,0)),IF(OR(DI$1,$R58),4,INDEX(CMB[[Cmb_Rare]:[Cmb_Rare]],MATCH(ROUND(MIN(SUM(DI$4,$O58/1000),SUM($O58,DI$4/1000)),3),CMB[[Cmb_ID]:[Cmb_ID]],0))),CHOOSE(AC[[M]:[M]],2,1,1,SUM(AC[[AB]:[DB]])))),""))</f>
        <v/>
      </c>
      <c r="DJ58" t="str">
        <f>IF(OR(DJ$5="",$S58=""),"",IFERROR(SUM(PRODUCT(INDEX(CMB[[BA_0O]:[BA_2O]],MATCH(ROUND(MIN(SUM(DJ$4,$O58/1000),SUM($O58,DJ$4/1000)),3),CMB[[Cmb_ID]:[Cmb_ID]],0),SUM(N(DJ$1),N($R58),1)),CHOOSE(AC[[M]:[M]],1,1,0,AC[[AB]:[AB]])),PRODUCT(INDEX(CMB[[BD_0O]:[BD_2O]],MATCH(ROUND(MIN(SUM(DJ$4,$O58/1000),SUM($O58,DJ$4/1000)),3),CMB[[Cmb_ID]:[Cmb_ID]],0),SUM(N(DJ$1),N($R58),1)),CHOOSE(AC[[M]:[M]],1,0,1,AC[[DB]:[DB]])),PRODUCT(SUM(ROUND(AVERAGE(VALUE(DJ$3),VALUE($P58)),0),CHOOSE(IF(OR(DJ$1,$R58),4,INDEX(CMB[[Res_Rare]:[Res_Rare]],MATCH(ROUND(MIN(SUM(DJ$4,$O58/1000),SUM($O58,DJ$4/1000)),3),CMB[[Cmb_ID]:[Cmb_ID]],0))),-1,-1,0,0)),IF(OR(DJ$1,$R58),4,INDEX(CMB[[Cmb_Rare]:[Cmb_Rare]],MATCH(ROUND(MIN(SUM(DJ$4,$O58/1000),SUM($O58,DJ$4/1000)),3),CMB[[Cmb_ID]:[Cmb_ID]],0))),CHOOSE(AC[[M]:[M]],2,1,1,SUM(AC[[AB]:[DB]])))),""))</f>
        <v/>
      </c>
      <c r="DK58" t="str">
        <f>IF(OR(DK$5="",$S58=""),"",IFERROR(SUM(PRODUCT(INDEX(CMB[[BA_0O]:[BA_2O]],MATCH(ROUND(MIN(SUM(DK$4,$O58/1000),SUM($O58,DK$4/1000)),3),CMB[[Cmb_ID]:[Cmb_ID]],0),SUM(N(DK$1),N($R58),1)),CHOOSE(AC[[M]:[M]],1,1,0,AC[[AB]:[AB]])),PRODUCT(INDEX(CMB[[BD_0O]:[BD_2O]],MATCH(ROUND(MIN(SUM(DK$4,$O58/1000),SUM($O58,DK$4/1000)),3),CMB[[Cmb_ID]:[Cmb_ID]],0),SUM(N(DK$1),N($R58),1)),CHOOSE(AC[[M]:[M]],1,0,1,AC[[DB]:[DB]])),PRODUCT(SUM(ROUND(AVERAGE(VALUE(DK$3),VALUE($P58)),0),CHOOSE(IF(OR(DK$1,$R58),4,INDEX(CMB[[Res_Rare]:[Res_Rare]],MATCH(ROUND(MIN(SUM(DK$4,$O58/1000),SUM($O58,DK$4/1000)),3),CMB[[Cmb_ID]:[Cmb_ID]],0))),-1,-1,0,0)),IF(OR(DK$1,$R58),4,INDEX(CMB[[Cmb_Rare]:[Cmb_Rare]],MATCH(ROUND(MIN(SUM(DK$4,$O58/1000),SUM($O58,DK$4/1000)),3),CMB[[Cmb_ID]:[Cmb_ID]],0))),CHOOSE(AC[[M]:[M]],2,1,1,SUM(AC[[AB]:[DB]])))),""))</f>
        <v/>
      </c>
      <c r="DL58" t="str">
        <f>IF(OR(DL$5="",$S58=""),"",IFERROR(SUM(PRODUCT(INDEX(CMB[[BA_0O]:[BA_2O]],MATCH(ROUND(MIN(SUM(DL$4,$O58/1000),SUM($O58,DL$4/1000)),3),CMB[[Cmb_ID]:[Cmb_ID]],0),SUM(N(DL$1),N($R58),1)),CHOOSE(AC[[M]:[M]],1,1,0,AC[[AB]:[AB]])),PRODUCT(INDEX(CMB[[BD_0O]:[BD_2O]],MATCH(ROUND(MIN(SUM(DL$4,$O58/1000),SUM($O58,DL$4/1000)),3),CMB[[Cmb_ID]:[Cmb_ID]],0),SUM(N(DL$1),N($R58),1)),CHOOSE(AC[[M]:[M]],1,0,1,AC[[DB]:[DB]])),PRODUCT(SUM(ROUND(AVERAGE(VALUE(DL$3),VALUE($P58)),0),CHOOSE(IF(OR(DL$1,$R58),4,INDEX(CMB[[Res_Rare]:[Res_Rare]],MATCH(ROUND(MIN(SUM(DL$4,$O58/1000),SUM($O58,DL$4/1000)),3),CMB[[Cmb_ID]:[Cmb_ID]],0))),-1,-1,0,0)),IF(OR(DL$1,$R58),4,INDEX(CMB[[Cmb_Rare]:[Cmb_Rare]],MATCH(ROUND(MIN(SUM(DL$4,$O58/1000),SUM($O58,DL$4/1000)),3),CMB[[Cmb_ID]:[Cmb_ID]],0))),CHOOSE(AC[[M]:[M]],2,1,1,SUM(AC[[AB]:[DB]])))),""))</f>
        <v/>
      </c>
      <c r="DM58" t="str">
        <f>IF(OR(DM$5="",$S58=""),"",IFERROR(SUM(PRODUCT(INDEX(CMB[[BA_0O]:[BA_2O]],MATCH(ROUND(MIN(SUM(DM$4,$O58/1000),SUM($O58,DM$4/1000)),3),CMB[[Cmb_ID]:[Cmb_ID]],0),SUM(N(DM$1),N($R58),1)),CHOOSE(AC[[M]:[M]],1,1,0,AC[[AB]:[AB]])),PRODUCT(INDEX(CMB[[BD_0O]:[BD_2O]],MATCH(ROUND(MIN(SUM(DM$4,$O58/1000),SUM($O58,DM$4/1000)),3),CMB[[Cmb_ID]:[Cmb_ID]],0),SUM(N(DM$1),N($R58),1)),CHOOSE(AC[[M]:[M]],1,0,1,AC[[DB]:[DB]])),PRODUCT(SUM(ROUND(AVERAGE(VALUE(DM$3),VALUE($P58)),0),CHOOSE(IF(OR(DM$1,$R58),4,INDEX(CMB[[Res_Rare]:[Res_Rare]],MATCH(ROUND(MIN(SUM(DM$4,$O58/1000),SUM($O58,DM$4/1000)),3),CMB[[Cmb_ID]:[Cmb_ID]],0))),-1,-1,0,0)),IF(OR(DM$1,$R58),4,INDEX(CMB[[Cmb_Rare]:[Cmb_Rare]],MATCH(ROUND(MIN(SUM(DM$4,$O58/1000),SUM($O58,DM$4/1000)),3),CMB[[Cmb_ID]:[Cmb_ID]],0))),CHOOSE(AC[[M]:[M]],2,1,1,SUM(AC[[AB]:[DB]])))),""))</f>
        <v/>
      </c>
      <c r="DN58" t="str">
        <f>IF(OR(DN$5="",$S58=""),"",IFERROR(SUM(PRODUCT(INDEX(CMB[[BA_0O]:[BA_2O]],MATCH(ROUND(MIN(SUM(DN$4,$O58/1000),SUM($O58,DN$4/1000)),3),CMB[[Cmb_ID]:[Cmb_ID]],0),SUM(N(DN$1),N($R58),1)),CHOOSE(AC[[M]:[M]],1,1,0,AC[[AB]:[AB]])),PRODUCT(INDEX(CMB[[BD_0O]:[BD_2O]],MATCH(ROUND(MIN(SUM(DN$4,$O58/1000),SUM($O58,DN$4/1000)),3),CMB[[Cmb_ID]:[Cmb_ID]],0),SUM(N(DN$1),N($R58),1)),CHOOSE(AC[[M]:[M]],1,0,1,AC[[DB]:[DB]])),PRODUCT(SUM(ROUND(AVERAGE(VALUE(DN$3),VALUE($P58)),0),CHOOSE(IF(OR(DN$1,$R58),4,INDEX(CMB[[Res_Rare]:[Res_Rare]],MATCH(ROUND(MIN(SUM(DN$4,$O58/1000),SUM($O58,DN$4/1000)),3),CMB[[Cmb_ID]:[Cmb_ID]],0))),-1,-1,0,0)),IF(OR(DN$1,$R58),4,INDEX(CMB[[Cmb_Rare]:[Cmb_Rare]],MATCH(ROUND(MIN(SUM(DN$4,$O58/1000),SUM($O58,DN$4/1000)),3),CMB[[Cmb_ID]:[Cmb_ID]],0))),CHOOSE(AC[[M]:[M]],2,1,1,SUM(AC[[AB]:[DB]])))),""))</f>
        <v/>
      </c>
      <c r="DO58" t="str">
        <f>IF(OR(DO$5="",$S58=""),"",IFERROR(SUM(PRODUCT(INDEX(CMB[[BA_0O]:[BA_2O]],MATCH(ROUND(MIN(SUM(DO$4,$O58/1000),SUM($O58,DO$4/1000)),3),CMB[[Cmb_ID]:[Cmb_ID]],0),SUM(N(DO$1),N($R58),1)),CHOOSE(AC[[M]:[M]],1,1,0,AC[[AB]:[AB]])),PRODUCT(INDEX(CMB[[BD_0O]:[BD_2O]],MATCH(ROUND(MIN(SUM(DO$4,$O58/1000),SUM($O58,DO$4/1000)),3),CMB[[Cmb_ID]:[Cmb_ID]],0),SUM(N(DO$1),N($R58),1)),CHOOSE(AC[[M]:[M]],1,0,1,AC[[DB]:[DB]])),PRODUCT(SUM(ROUND(AVERAGE(VALUE(DO$3),VALUE($P58)),0),CHOOSE(IF(OR(DO$1,$R58),4,INDEX(CMB[[Res_Rare]:[Res_Rare]],MATCH(ROUND(MIN(SUM(DO$4,$O58/1000),SUM($O58,DO$4/1000)),3),CMB[[Cmb_ID]:[Cmb_ID]],0))),-1,-1,0,0)),IF(OR(DO$1,$R58),4,INDEX(CMB[[Cmb_Rare]:[Cmb_Rare]],MATCH(ROUND(MIN(SUM(DO$4,$O58/1000),SUM($O58,DO$4/1000)),3),CMB[[Cmb_ID]:[Cmb_ID]],0))),CHOOSE(AC[[M]:[M]],2,1,1,SUM(AC[[AB]:[DB]])))),""))</f>
        <v/>
      </c>
      <c r="DP58" t="str">
        <f>IF(OR(DP$5="",$S58=""),"",IFERROR(SUM(PRODUCT(INDEX(CMB[[BA_0O]:[BA_2O]],MATCH(ROUND(MIN(SUM(DP$4,$O58/1000),SUM($O58,DP$4/1000)),3),CMB[[Cmb_ID]:[Cmb_ID]],0),SUM(N(DP$1),N($R58),1)),CHOOSE(AC[[M]:[M]],1,1,0,AC[[AB]:[AB]])),PRODUCT(INDEX(CMB[[BD_0O]:[BD_2O]],MATCH(ROUND(MIN(SUM(DP$4,$O58/1000),SUM($O58,DP$4/1000)),3),CMB[[Cmb_ID]:[Cmb_ID]],0),SUM(N(DP$1),N($R58),1)),CHOOSE(AC[[M]:[M]],1,0,1,AC[[DB]:[DB]])),PRODUCT(SUM(ROUND(AVERAGE(VALUE(DP$3),VALUE($P58)),0),CHOOSE(IF(OR(DP$1,$R58),4,INDEX(CMB[[Res_Rare]:[Res_Rare]],MATCH(ROUND(MIN(SUM(DP$4,$O58/1000),SUM($O58,DP$4/1000)),3),CMB[[Cmb_ID]:[Cmb_ID]],0))),-1,-1,0,0)),IF(OR(DP$1,$R58),4,INDEX(CMB[[Cmb_Rare]:[Cmb_Rare]],MATCH(ROUND(MIN(SUM(DP$4,$O58/1000),SUM($O58,DP$4/1000)),3),CMB[[Cmb_ID]:[Cmb_ID]],0))),CHOOSE(AC[[M]:[M]],2,1,1,SUM(AC[[AB]:[DB]])))),""))</f>
        <v/>
      </c>
      <c r="DQ58" t="str">
        <f>IF(OR(DQ$5="",$S58=""),"",IFERROR(SUM(PRODUCT(INDEX(CMB[[BA_0O]:[BA_2O]],MATCH(ROUND(MIN(SUM(DQ$4,$O58/1000),SUM($O58,DQ$4/1000)),3),CMB[[Cmb_ID]:[Cmb_ID]],0),SUM(N(DQ$1),N($R58),1)),CHOOSE(AC[[M]:[M]],1,1,0,AC[[AB]:[AB]])),PRODUCT(INDEX(CMB[[BD_0O]:[BD_2O]],MATCH(ROUND(MIN(SUM(DQ$4,$O58/1000),SUM($O58,DQ$4/1000)),3),CMB[[Cmb_ID]:[Cmb_ID]],0),SUM(N(DQ$1),N($R58),1)),CHOOSE(AC[[M]:[M]],1,0,1,AC[[DB]:[DB]])),PRODUCT(SUM(ROUND(AVERAGE(VALUE(DQ$3),VALUE($P58)),0),CHOOSE(IF(OR(DQ$1,$R58),4,INDEX(CMB[[Res_Rare]:[Res_Rare]],MATCH(ROUND(MIN(SUM(DQ$4,$O58/1000),SUM($O58,DQ$4/1000)),3),CMB[[Cmb_ID]:[Cmb_ID]],0))),-1,-1,0,0)),IF(OR(DQ$1,$R58),4,INDEX(CMB[[Cmb_Rare]:[Cmb_Rare]],MATCH(ROUND(MIN(SUM(DQ$4,$O58/1000),SUM($O58,DQ$4/1000)),3),CMB[[Cmb_ID]:[Cmb_ID]],0))),CHOOSE(AC[[M]:[M]],2,1,1,SUM(AC[[AB]:[DB]])))),""))</f>
        <v/>
      </c>
      <c r="DR58" t="str">
        <f>IF(OR(DR$5="",$S58=""),"",IFERROR(SUM(PRODUCT(INDEX(CMB[[BA_0O]:[BA_2O]],MATCH(ROUND(MIN(SUM(DR$4,$O58/1000),SUM($O58,DR$4/1000)),3),CMB[[Cmb_ID]:[Cmb_ID]],0),SUM(N(DR$1),N($R58),1)),CHOOSE(AC[[M]:[M]],1,1,0,AC[[AB]:[AB]])),PRODUCT(INDEX(CMB[[BD_0O]:[BD_2O]],MATCH(ROUND(MIN(SUM(DR$4,$O58/1000),SUM($O58,DR$4/1000)),3),CMB[[Cmb_ID]:[Cmb_ID]],0),SUM(N(DR$1),N($R58),1)),CHOOSE(AC[[M]:[M]],1,0,1,AC[[DB]:[DB]])),PRODUCT(SUM(ROUND(AVERAGE(VALUE(DR$3),VALUE($P58)),0),CHOOSE(IF(OR(DR$1,$R58),4,INDEX(CMB[[Res_Rare]:[Res_Rare]],MATCH(ROUND(MIN(SUM(DR$4,$O58/1000),SUM($O58,DR$4/1000)),3),CMB[[Cmb_ID]:[Cmb_ID]],0))),-1,-1,0,0)),IF(OR(DR$1,$R58),4,INDEX(CMB[[Cmb_Rare]:[Cmb_Rare]],MATCH(ROUND(MIN(SUM(DR$4,$O58/1000),SUM($O58,DR$4/1000)),3),CMB[[Cmb_ID]:[Cmb_ID]],0))),CHOOSE(AC[[M]:[M]],2,1,1,SUM(AC[[AB]:[DB]])))),""))</f>
        <v/>
      </c>
      <c r="DS58" t="str">
        <f>IF(OR(DS$5="",$S58=""),"",IFERROR(SUM(PRODUCT(INDEX(CMB[[BA_0O]:[BA_2O]],MATCH(ROUND(MIN(SUM(DS$4,$O58/1000),SUM($O58,DS$4/1000)),3),CMB[[Cmb_ID]:[Cmb_ID]],0),SUM(N(DS$1),N($R58),1)),CHOOSE(AC[[M]:[M]],1,1,0,AC[[AB]:[AB]])),PRODUCT(INDEX(CMB[[BD_0O]:[BD_2O]],MATCH(ROUND(MIN(SUM(DS$4,$O58/1000),SUM($O58,DS$4/1000)),3),CMB[[Cmb_ID]:[Cmb_ID]],0),SUM(N(DS$1),N($R58),1)),CHOOSE(AC[[M]:[M]],1,0,1,AC[[DB]:[DB]])),PRODUCT(SUM(ROUND(AVERAGE(VALUE(DS$3),VALUE($P58)),0),CHOOSE(IF(OR(DS$1,$R58),4,INDEX(CMB[[Res_Rare]:[Res_Rare]],MATCH(ROUND(MIN(SUM(DS$4,$O58/1000),SUM($O58,DS$4/1000)),3),CMB[[Cmb_ID]:[Cmb_ID]],0))),-1,-1,0,0)),IF(OR(DS$1,$R58),4,INDEX(CMB[[Cmb_Rare]:[Cmb_Rare]],MATCH(ROUND(MIN(SUM(DS$4,$O58/1000),SUM($O58,DS$4/1000)),3),CMB[[Cmb_ID]:[Cmb_ID]],0))),CHOOSE(AC[[M]:[M]],2,1,1,SUM(AC[[AB]:[DB]])))),""))</f>
        <v/>
      </c>
      <c r="DT58" t="str">
        <f>IF(OR(DT$5="",$S58=""),"",IFERROR(SUM(PRODUCT(INDEX(CMB[[BA_0O]:[BA_2O]],MATCH(ROUND(MIN(SUM(DT$4,$O58/1000),SUM($O58,DT$4/1000)),3),CMB[[Cmb_ID]:[Cmb_ID]],0),SUM(N(DT$1),N($R58),1)),CHOOSE(AC[[M]:[M]],1,1,0,AC[[AB]:[AB]])),PRODUCT(INDEX(CMB[[BD_0O]:[BD_2O]],MATCH(ROUND(MIN(SUM(DT$4,$O58/1000),SUM($O58,DT$4/1000)),3),CMB[[Cmb_ID]:[Cmb_ID]],0),SUM(N(DT$1),N($R58),1)),CHOOSE(AC[[M]:[M]],1,0,1,AC[[DB]:[DB]])),PRODUCT(SUM(ROUND(AVERAGE(VALUE(DT$3),VALUE($P58)),0),CHOOSE(IF(OR(DT$1,$R58),4,INDEX(CMB[[Res_Rare]:[Res_Rare]],MATCH(ROUND(MIN(SUM(DT$4,$O58/1000),SUM($O58,DT$4/1000)),3),CMB[[Cmb_ID]:[Cmb_ID]],0))),-1,-1,0,0)),IF(OR(DT$1,$R58),4,INDEX(CMB[[Cmb_Rare]:[Cmb_Rare]],MATCH(ROUND(MIN(SUM(DT$4,$O58/1000),SUM($O58,DT$4/1000)),3),CMB[[Cmb_ID]:[Cmb_ID]],0))),CHOOSE(AC[[M]:[M]],2,1,1,SUM(AC[[AB]:[DB]])))),""))</f>
        <v/>
      </c>
      <c r="DU58" t="str">
        <f>IF(OR(DU$5="",$S58=""),"",IFERROR(SUM(PRODUCT(INDEX(CMB[[BA_0O]:[BA_2O]],MATCH(ROUND(MIN(SUM(DU$4,$O58/1000),SUM($O58,DU$4/1000)),3),CMB[[Cmb_ID]:[Cmb_ID]],0),SUM(N(DU$1),N($R58),1)),CHOOSE(AC[[M]:[M]],1,1,0,AC[[AB]:[AB]])),PRODUCT(INDEX(CMB[[BD_0O]:[BD_2O]],MATCH(ROUND(MIN(SUM(DU$4,$O58/1000),SUM($O58,DU$4/1000)),3),CMB[[Cmb_ID]:[Cmb_ID]],0),SUM(N(DU$1),N($R58),1)),CHOOSE(AC[[M]:[M]],1,0,1,AC[[DB]:[DB]])),PRODUCT(SUM(ROUND(AVERAGE(VALUE(DU$3),VALUE($P58)),0),CHOOSE(IF(OR(DU$1,$R58),4,INDEX(CMB[[Res_Rare]:[Res_Rare]],MATCH(ROUND(MIN(SUM(DU$4,$O58/1000),SUM($O58,DU$4/1000)),3),CMB[[Cmb_ID]:[Cmb_ID]],0))),-1,-1,0,0)),IF(OR(DU$1,$R58),4,INDEX(CMB[[Cmb_Rare]:[Cmb_Rare]],MATCH(ROUND(MIN(SUM(DU$4,$O58/1000),SUM($O58,DU$4/1000)),3),CMB[[Cmb_ID]:[Cmb_ID]],0))),CHOOSE(AC[[M]:[M]],2,1,1,SUM(AC[[AB]:[DB]])))),""))</f>
        <v/>
      </c>
      <c r="DV58" t="str">
        <f>IF(OR(DV$5="",$S58=""),"",IFERROR(SUM(PRODUCT(INDEX(CMB[[BA_0O]:[BA_2O]],MATCH(ROUND(MIN(SUM(DV$4,$O58/1000),SUM($O58,DV$4/1000)),3),CMB[[Cmb_ID]:[Cmb_ID]],0),SUM(N(DV$1),N($R58),1)),CHOOSE(AC[[M]:[M]],1,1,0,AC[[AB]:[AB]])),PRODUCT(INDEX(CMB[[BD_0O]:[BD_2O]],MATCH(ROUND(MIN(SUM(DV$4,$O58/1000),SUM($O58,DV$4/1000)),3),CMB[[Cmb_ID]:[Cmb_ID]],0),SUM(N(DV$1),N($R58),1)),CHOOSE(AC[[M]:[M]],1,0,1,AC[[DB]:[DB]])),PRODUCT(SUM(ROUND(AVERAGE(VALUE(DV$3),VALUE($P58)),0),CHOOSE(IF(OR(DV$1,$R58),4,INDEX(CMB[[Res_Rare]:[Res_Rare]],MATCH(ROUND(MIN(SUM(DV$4,$O58/1000),SUM($O58,DV$4/1000)),3),CMB[[Cmb_ID]:[Cmb_ID]],0))),-1,-1,0,0)),IF(OR(DV$1,$R58),4,INDEX(CMB[[Cmb_Rare]:[Cmb_Rare]],MATCH(ROUND(MIN(SUM(DV$4,$O58/1000),SUM($O58,DV$4/1000)),3),CMB[[Cmb_ID]:[Cmb_ID]],0))),CHOOSE(AC[[M]:[M]],2,1,1,SUM(AC[[AB]:[DB]])))),""))</f>
        <v/>
      </c>
      <c r="DW58" t="str">
        <f>IF(OR(DW$5="",$S58=""),"",IFERROR(SUM(PRODUCT(INDEX(CMB[[BA_0O]:[BA_2O]],MATCH(ROUND(MIN(SUM(DW$4,$O58/1000),SUM($O58,DW$4/1000)),3),CMB[[Cmb_ID]:[Cmb_ID]],0),SUM(N(DW$1),N($R58),1)),CHOOSE(AC[[M]:[M]],1,1,0,AC[[AB]:[AB]])),PRODUCT(INDEX(CMB[[BD_0O]:[BD_2O]],MATCH(ROUND(MIN(SUM(DW$4,$O58/1000),SUM($O58,DW$4/1000)),3),CMB[[Cmb_ID]:[Cmb_ID]],0),SUM(N(DW$1),N($R58),1)),CHOOSE(AC[[M]:[M]],1,0,1,AC[[DB]:[DB]])),PRODUCT(SUM(ROUND(AVERAGE(VALUE(DW$3),VALUE($P58)),0),CHOOSE(IF(OR(DW$1,$R58),4,INDEX(CMB[[Res_Rare]:[Res_Rare]],MATCH(ROUND(MIN(SUM(DW$4,$O58/1000),SUM($O58,DW$4/1000)),3),CMB[[Cmb_ID]:[Cmb_ID]],0))),-1,-1,0,0)),IF(OR(DW$1,$R58),4,INDEX(CMB[[Cmb_Rare]:[Cmb_Rare]],MATCH(ROUND(MIN(SUM(DW$4,$O58/1000),SUM($O58,DW$4/1000)),3),CMB[[Cmb_ID]:[Cmb_ID]],0))),CHOOSE(AC[[M]:[M]],2,1,1,SUM(AC[[AB]:[DB]])))),""))</f>
        <v/>
      </c>
      <c r="DX58" t="str">
        <f>IF(OR(DX$5="",$S58=""),"",IFERROR(SUM(PRODUCT(INDEX(CMB[[BA_0O]:[BA_2O]],MATCH(ROUND(MIN(SUM(DX$4,$O58/1000),SUM($O58,DX$4/1000)),3),CMB[[Cmb_ID]:[Cmb_ID]],0),SUM(N(DX$1),N($R58),1)),CHOOSE(AC[[M]:[M]],1,1,0,AC[[AB]:[AB]])),PRODUCT(INDEX(CMB[[BD_0O]:[BD_2O]],MATCH(ROUND(MIN(SUM(DX$4,$O58/1000),SUM($O58,DX$4/1000)),3),CMB[[Cmb_ID]:[Cmb_ID]],0),SUM(N(DX$1),N($R58),1)),CHOOSE(AC[[M]:[M]],1,0,1,AC[[DB]:[DB]])),PRODUCT(SUM(ROUND(AVERAGE(VALUE(DX$3),VALUE($P58)),0),CHOOSE(IF(OR(DX$1,$R58),4,INDEX(CMB[[Res_Rare]:[Res_Rare]],MATCH(ROUND(MIN(SUM(DX$4,$O58/1000),SUM($O58,DX$4/1000)),3),CMB[[Cmb_ID]:[Cmb_ID]],0))),-1,-1,0,0)),IF(OR(DX$1,$R58),4,INDEX(CMB[[Cmb_Rare]:[Cmb_Rare]],MATCH(ROUND(MIN(SUM(DX$4,$O58/1000),SUM($O58,DX$4/1000)),3),CMB[[Cmb_ID]:[Cmb_ID]],0))),CHOOSE(AC[[M]:[M]],2,1,1,SUM(AC[[AB]:[DB]])))),""))</f>
        <v/>
      </c>
      <c r="DY58" t="str">
        <f>IF(OR(DY$5="",$S58=""),"",IFERROR(SUM(PRODUCT(INDEX(CMB[[BA_0O]:[BA_2O]],MATCH(ROUND(MIN(SUM(DY$4,$O58/1000),SUM($O58,DY$4/1000)),3),CMB[[Cmb_ID]:[Cmb_ID]],0),SUM(N(DY$1),N($R58),1)),CHOOSE(AC[[M]:[M]],1,1,0,AC[[AB]:[AB]])),PRODUCT(INDEX(CMB[[BD_0O]:[BD_2O]],MATCH(ROUND(MIN(SUM(DY$4,$O58/1000),SUM($O58,DY$4/1000)),3),CMB[[Cmb_ID]:[Cmb_ID]],0),SUM(N(DY$1),N($R58),1)),CHOOSE(AC[[M]:[M]],1,0,1,AC[[DB]:[DB]])),PRODUCT(SUM(ROUND(AVERAGE(VALUE(DY$3),VALUE($P58)),0),CHOOSE(IF(OR(DY$1,$R58),4,INDEX(CMB[[Res_Rare]:[Res_Rare]],MATCH(ROUND(MIN(SUM(DY$4,$O58/1000),SUM($O58,DY$4/1000)),3),CMB[[Cmb_ID]:[Cmb_ID]],0))),-1,-1,0,0)),IF(OR(DY$1,$R58),4,INDEX(CMB[[Cmb_Rare]:[Cmb_Rare]],MATCH(ROUND(MIN(SUM(DY$4,$O58/1000),SUM($O58,DY$4/1000)),3),CMB[[Cmb_ID]:[Cmb_ID]],0))),CHOOSE(AC[[M]:[M]],2,1,1,SUM(AC[[AB]:[DB]])))),""))</f>
        <v/>
      </c>
      <c r="DZ58" t="str">
        <f>IF(OR(DZ$5="",$S58=""),"",IFERROR(SUM(PRODUCT(INDEX(CMB[[BA_0O]:[BA_2O]],MATCH(ROUND(MIN(SUM(DZ$4,$O58/1000),SUM($O58,DZ$4/1000)),3),CMB[[Cmb_ID]:[Cmb_ID]],0),SUM(N(DZ$1),N($R58),1)),CHOOSE(AC[[M]:[M]],1,1,0,AC[[AB]:[AB]])),PRODUCT(INDEX(CMB[[BD_0O]:[BD_2O]],MATCH(ROUND(MIN(SUM(DZ$4,$O58/1000),SUM($O58,DZ$4/1000)),3),CMB[[Cmb_ID]:[Cmb_ID]],0),SUM(N(DZ$1),N($R58),1)),CHOOSE(AC[[M]:[M]],1,0,1,AC[[DB]:[DB]])),PRODUCT(SUM(ROUND(AVERAGE(VALUE(DZ$3),VALUE($P58)),0),CHOOSE(IF(OR(DZ$1,$R58),4,INDEX(CMB[[Res_Rare]:[Res_Rare]],MATCH(ROUND(MIN(SUM(DZ$4,$O58/1000),SUM($O58,DZ$4/1000)),3),CMB[[Cmb_ID]:[Cmb_ID]],0))),-1,-1,0,0)),IF(OR(DZ$1,$R58),4,INDEX(CMB[[Cmb_Rare]:[Cmb_Rare]],MATCH(ROUND(MIN(SUM(DZ$4,$O58/1000),SUM($O58,DZ$4/1000)),3),CMB[[Cmb_ID]:[Cmb_ID]],0))),CHOOSE(AC[[M]:[M]],2,1,1,SUM(AC[[AB]:[DB]])))),""))</f>
        <v/>
      </c>
      <c r="EA58" t="str">
        <f>IF(OR(EA$5="",$S58=""),"",IFERROR(SUM(PRODUCT(INDEX(CMB[[BA_0O]:[BA_2O]],MATCH(ROUND(MIN(SUM(EA$4,$O58/1000),SUM($O58,EA$4/1000)),3),CMB[[Cmb_ID]:[Cmb_ID]],0),SUM(N(EA$1),N($R58),1)),CHOOSE(AC[[M]:[M]],1,1,0,AC[[AB]:[AB]])),PRODUCT(INDEX(CMB[[BD_0O]:[BD_2O]],MATCH(ROUND(MIN(SUM(EA$4,$O58/1000),SUM($O58,EA$4/1000)),3),CMB[[Cmb_ID]:[Cmb_ID]],0),SUM(N(EA$1),N($R58),1)),CHOOSE(AC[[M]:[M]],1,0,1,AC[[DB]:[DB]])),PRODUCT(SUM(ROUND(AVERAGE(VALUE(EA$3),VALUE($P58)),0),CHOOSE(IF(OR(EA$1,$R58),4,INDEX(CMB[[Res_Rare]:[Res_Rare]],MATCH(ROUND(MIN(SUM(EA$4,$O58/1000),SUM($O58,EA$4/1000)),3),CMB[[Cmb_ID]:[Cmb_ID]],0))),-1,-1,0,0)),IF(OR(EA$1,$R58),4,INDEX(CMB[[Cmb_Rare]:[Cmb_Rare]],MATCH(ROUND(MIN(SUM(EA$4,$O58/1000),SUM($O58,EA$4/1000)),3),CMB[[Cmb_ID]:[Cmb_ID]],0))),CHOOSE(AC[[M]:[M]],2,1,1,SUM(AC[[AB]:[DB]])))),""))</f>
        <v/>
      </c>
      <c r="EB58" t="str">
        <f>IF(OR(EB$5="",$S58=""),"",IFERROR(SUM(PRODUCT(INDEX(CMB[[BA_0O]:[BA_2O]],MATCH(ROUND(MIN(SUM(EB$4,$O58/1000),SUM($O58,EB$4/1000)),3),CMB[[Cmb_ID]:[Cmb_ID]],0),SUM(N(EB$1),N($R58),1)),CHOOSE(AC[[M]:[M]],1,1,0,AC[[AB]:[AB]])),PRODUCT(INDEX(CMB[[BD_0O]:[BD_2O]],MATCH(ROUND(MIN(SUM(EB$4,$O58/1000),SUM($O58,EB$4/1000)),3),CMB[[Cmb_ID]:[Cmb_ID]],0),SUM(N(EB$1),N($R58),1)),CHOOSE(AC[[M]:[M]],1,0,1,AC[[DB]:[DB]])),PRODUCT(SUM(ROUND(AVERAGE(VALUE(EB$3),VALUE($P58)),0),CHOOSE(IF(OR(EB$1,$R58),4,INDEX(CMB[[Res_Rare]:[Res_Rare]],MATCH(ROUND(MIN(SUM(EB$4,$O58/1000),SUM($O58,EB$4/1000)),3),CMB[[Cmb_ID]:[Cmb_ID]],0))),-1,-1,0,0)),IF(OR(EB$1,$R58),4,INDEX(CMB[[Cmb_Rare]:[Cmb_Rare]],MATCH(ROUND(MIN(SUM(EB$4,$O58/1000),SUM($O58,EB$4/1000)),3),CMB[[Cmb_ID]:[Cmb_ID]],0))),CHOOSE(AC[[M]:[M]],2,1,1,SUM(AC[[AB]:[DB]])))),""))</f>
        <v/>
      </c>
      <c r="EC58" t="str">
        <f>IF(OR(EC$5="",$S58=""),"",IFERROR(SUM(PRODUCT(INDEX(CMB[[BA_0O]:[BA_2O]],MATCH(ROUND(MIN(SUM(EC$4,$O58/1000),SUM($O58,EC$4/1000)),3),CMB[[Cmb_ID]:[Cmb_ID]],0),SUM(N(EC$1),N($R58),1)),CHOOSE(AC[[M]:[M]],1,1,0,AC[[AB]:[AB]])),PRODUCT(INDEX(CMB[[BD_0O]:[BD_2O]],MATCH(ROUND(MIN(SUM(EC$4,$O58/1000),SUM($O58,EC$4/1000)),3),CMB[[Cmb_ID]:[Cmb_ID]],0),SUM(N(EC$1),N($R58),1)),CHOOSE(AC[[M]:[M]],1,0,1,AC[[DB]:[DB]])),PRODUCT(SUM(ROUND(AVERAGE(VALUE(EC$3),VALUE($P58)),0),CHOOSE(IF(OR(EC$1,$R58),4,INDEX(CMB[[Res_Rare]:[Res_Rare]],MATCH(ROUND(MIN(SUM(EC$4,$O58/1000),SUM($O58,EC$4/1000)),3),CMB[[Cmb_ID]:[Cmb_ID]],0))),-1,-1,0,0)),IF(OR(EC$1,$R58),4,INDEX(CMB[[Cmb_Rare]:[Cmb_Rare]],MATCH(ROUND(MIN(SUM(EC$4,$O58/1000),SUM($O58,EC$4/1000)),3),CMB[[Cmb_ID]:[Cmb_ID]],0))),CHOOSE(AC[[M]:[M]],2,1,1,SUM(AC[[AB]:[DB]])))),""))</f>
        <v/>
      </c>
      <c r="ED58" t="str">
        <f>IF(OR(ED$5="",$S58=""),"",IFERROR(SUM(PRODUCT(INDEX(CMB[[BA_0O]:[BA_2O]],MATCH(ROUND(MIN(SUM(ED$4,$O58/1000),SUM($O58,ED$4/1000)),3),CMB[[Cmb_ID]:[Cmb_ID]],0),SUM(N(ED$1),N($R58),1)),CHOOSE(AC[[M]:[M]],1,1,0,AC[[AB]:[AB]])),PRODUCT(INDEX(CMB[[BD_0O]:[BD_2O]],MATCH(ROUND(MIN(SUM(ED$4,$O58/1000),SUM($O58,ED$4/1000)),3),CMB[[Cmb_ID]:[Cmb_ID]],0),SUM(N(ED$1),N($R58),1)),CHOOSE(AC[[M]:[M]],1,0,1,AC[[DB]:[DB]])),PRODUCT(SUM(ROUND(AVERAGE(VALUE(ED$3),VALUE($P58)),0),CHOOSE(IF(OR(ED$1,$R58),4,INDEX(CMB[[Res_Rare]:[Res_Rare]],MATCH(ROUND(MIN(SUM(ED$4,$O58/1000),SUM($O58,ED$4/1000)),3),CMB[[Cmb_ID]:[Cmb_ID]],0))),-1,-1,0,0)),IF(OR(ED$1,$R58),4,INDEX(CMB[[Cmb_Rare]:[Cmb_Rare]],MATCH(ROUND(MIN(SUM(ED$4,$O58/1000),SUM($O58,ED$4/1000)),3),CMB[[Cmb_ID]:[Cmb_ID]],0))),CHOOSE(AC[[M]:[M]],2,1,1,SUM(AC[[AB]:[DB]])))),""))</f>
        <v/>
      </c>
      <c r="EE58" t="str">
        <f>IF(OR(EE$5="",$S58=""),"",IFERROR(SUM(PRODUCT(INDEX(CMB[[BA_0O]:[BA_2O]],MATCH(ROUND(MIN(SUM(EE$4,$O58/1000),SUM($O58,EE$4/1000)),3),CMB[[Cmb_ID]:[Cmb_ID]],0),SUM(N(EE$1),N($R58),1)),CHOOSE(AC[[M]:[M]],1,1,0,AC[[AB]:[AB]])),PRODUCT(INDEX(CMB[[BD_0O]:[BD_2O]],MATCH(ROUND(MIN(SUM(EE$4,$O58/1000),SUM($O58,EE$4/1000)),3),CMB[[Cmb_ID]:[Cmb_ID]],0),SUM(N(EE$1),N($R58),1)),CHOOSE(AC[[M]:[M]],1,0,1,AC[[DB]:[DB]])),PRODUCT(SUM(ROUND(AVERAGE(VALUE(EE$3),VALUE($P58)),0),CHOOSE(IF(OR(EE$1,$R58),4,INDEX(CMB[[Res_Rare]:[Res_Rare]],MATCH(ROUND(MIN(SUM(EE$4,$O58/1000),SUM($O58,EE$4/1000)),3),CMB[[Cmb_ID]:[Cmb_ID]],0))),-1,-1,0,0)),IF(OR(EE$1,$R58),4,INDEX(CMB[[Cmb_Rare]:[Cmb_Rare]],MATCH(ROUND(MIN(SUM(EE$4,$O58/1000),SUM($O58,EE$4/1000)),3),CMB[[Cmb_ID]:[Cmb_ID]],0))),CHOOSE(AC[[M]:[M]],2,1,1,SUM(AC[[AB]:[DB]])))),""))</f>
        <v/>
      </c>
      <c r="EF58" t="str">
        <f>IF(OR(EF$5="",$S58=""),"",IFERROR(SUM(PRODUCT(INDEX(CMB[[BA_0O]:[BA_2O]],MATCH(ROUND(MIN(SUM(EF$4,$O58/1000),SUM($O58,EF$4/1000)),3),CMB[[Cmb_ID]:[Cmb_ID]],0),SUM(N(EF$1),N($R58),1)),CHOOSE(AC[[M]:[M]],1,1,0,AC[[AB]:[AB]])),PRODUCT(INDEX(CMB[[BD_0O]:[BD_2O]],MATCH(ROUND(MIN(SUM(EF$4,$O58/1000),SUM($O58,EF$4/1000)),3),CMB[[Cmb_ID]:[Cmb_ID]],0),SUM(N(EF$1),N($R58),1)),CHOOSE(AC[[M]:[M]],1,0,1,AC[[DB]:[DB]])),PRODUCT(SUM(ROUND(AVERAGE(VALUE(EF$3),VALUE($P58)),0),CHOOSE(IF(OR(EF$1,$R58),4,INDEX(CMB[[Res_Rare]:[Res_Rare]],MATCH(ROUND(MIN(SUM(EF$4,$O58/1000),SUM($O58,EF$4/1000)),3),CMB[[Cmb_ID]:[Cmb_ID]],0))),-1,-1,0,0)),IF(OR(EF$1,$R58),4,INDEX(CMB[[Cmb_Rare]:[Cmb_Rare]],MATCH(ROUND(MIN(SUM(EF$4,$O58/1000),SUM($O58,EF$4/1000)),3),CMB[[Cmb_ID]:[Cmb_ID]],0))),CHOOSE(AC[[M]:[M]],2,1,1,SUM(AC[[AB]:[DB]])))),""))</f>
        <v/>
      </c>
      <c r="EG58" t="str">
        <f>IF(OR(EG$5="",$S58=""),"",IFERROR(SUM(PRODUCT(INDEX(CMB[[BA_0O]:[BA_2O]],MATCH(ROUND(MIN(SUM(EG$4,$O58/1000),SUM($O58,EG$4/1000)),3),CMB[[Cmb_ID]:[Cmb_ID]],0),SUM(N(EG$1),N($R58),1)),CHOOSE(AC[[M]:[M]],1,1,0,AC[[AB]:[AB]])),PRODUCT(INDEX(CMB[[BD_0O]:[BD_2O]],MATCH(ROUND(MIN(SUM(EG$4,$O58/1000),SUM($O58,EG$4/1000)),3),CMB[[Cmb_ID]:[Cmb_ID]],0),SUM(N(EG$1),N($R58),1)),CHOOSE(AC[[M]:[M]],1,0,1,AC[[DB]:[DB]])),PRODUCT(SUM(ROUND(AVERAGE(VALUE(EG$3),VALUE($P58)),0),CHOOSE(IF(OR(EG$1,$R58),4,INDEX(CMB[[Res_Rare]:[Res_Rare]],MATCH(ROUND(MIN(SUM(EG$4,$O58/1000),SUM($O58,EG$4/1000)),3),CMB[[Cmb_ID]:[Cmb_ID]],0))),-1,-1,0,0)),IF(OR(EG$1,$R58),4,INDEX(CMB[[Cmb_Rare]:[Cmb_Rare]],MATCH(ROUND(MIN(SUM(EG$4,$O58/1000),SUM($O58,EG$4/1000)),3),CMB[[Cmb_ID]:[Cmb_ID]],0))),CHOOSE(AC[[M]:[M]],2,1,1,SUM(AC[[AB]:[DB]])))),""))</f>
        <v/>
      </c>
      <c r="EH58" t="str">
        <f>IF(OR(EH$5="",$S58=""),"",IFERROR(SUM(PRODUCT(INDEX(CMB[[BA_0O]:[BA_2O]],MATCH(ROUND(MIN(SUM(EH$4,$O58/1000),SUM($O58,EH$4/1000)),3),CMB[[Cmb_ID]:[Cmb_ID]],0),SUM(N(EH$1),N($R58),1)),CHOOSE(AC[[M]:[M]],1,1,0,AC[[AB]:[AB]])),PRODUCT(INDEX(CMB[[BD_0O]:[BD_2O]],MATCH(ROUND(MIN(SUM(EH$4,$O58/1000),SUM($O58,EH$4/1000)),3),CMB[[Cmb_ID]:[Cmb_ID]],0),SUM(N(EH$1),N($R58),1)),CHOOSE(AC[[M]:[M]],1,0,1,AC[[DB]:[DB]])),PRODUCT(SUM(ROUND(AVERAGE(VALUE(EH$3),VALUE($P58)),0),CHOOSE(IF(OR(EH$1,$R58),4,INDEX(CMB[[Res_Rare]:[Res_Rare]],MATCH(ROUND(MIN(SUM(EH$4,$O58/1000),SUM($O58,EH$4/1000)),3),CMB[[Cmb_ID]:[Cmb_ID]],0))),-1,-1,0,0)),IF(OR(EH$1,$R58),4,INDEX(CMB[[Cmb_Rare]:[Cmb_Rare]],MATCH(ROUND(MIN(SUM(EH$4,$O58/1000),SUM($O58,EH$4/1000)),3),CMB[[Cmb_ID]:[Cmb_ID]],0))),CHOOSE(AC[[M]:[M]],2,1,1,SUM(AC[[AB]:[DB]])))),""))</f>
        <v/>
      </c>
      <c r="EI58" t="str">
        <f>IF(OR(EI$5="",$S58=""),"",IFERROR(SUM(PRODUCT(INDEX(CMB[[BA_0O]:[BA_2O]],MATCH(ROUND(MIN(SUM(EI$4,$O58/1000),SUM($O58,EI$4/1000)),3),CMB[[Cmb_ID]:[Cmb_ID]],0),SUM(N(EI$1),N($R58),1)),CHOOSE(AC[[M]:[M]],1,1,0,AC[[AB]:[AB]])),PRODUCT(INDEX(CMB[[BD_0O]:[BD_2O]],MATCH(ROUND(MIN(SUM(EI$4,$O58/1000),SUM($O58,EI$4/1000)),3),CMB[[Cmb_ID]:[Cmb_ID]],0),SUM(N(EI$1),N($R58),1)),CHOOSE(AC[[M]:[M]],1,0,1,AC[[DB]:[DB]])),PRODUCT(SUM(ROUND(AVERAGE(VALUE(EI$3),VALUE($P58)),0),CHOOSE(IF(OR(EI$1,$R58),4,INDEX(CMB[[Res_Rare]:[Res_Rare]],MATCH(ROUND(MIN(SUM(EI$4,$O58/1000),SUM($O58,EI$4/1000)),3),CMB[[Cmb_ID]:[Cmb_ID]],0))),-1,-1,0,0)),IF(OR(EI$1,$R58),4,INDEX(CMB[[Cmb_Rare]:[Cmb_Rare]],MATCH(ROUND(MIN(SUM(EI$4,$O58/1000),SUM($O58,EI$4/1000)),3),CMB[[Cmb_ID]:[Cmb_ID]],0))),CHOOSE(AC[[M]:[M]],2,1,1,SUM(AC[[AB]:[DB]])))),""))</f>
        <v/>
      </c>
      <c r="EJ58" t="str">
        <f>IF(OR(EJ$5="",$S58=""),"",IFERROR(SUM(PRODUCT(INDEX(CMB[[BA_0O]:[BA_2O]],MATCH(ROUND(MIN(SUM(EJ$4,$O58/1000),SUM($O58,EJ$4/1000)),3),CMB[[Cmb_ID]:[Cmb_ID]],0),SUM(N(EJ$1),N($R58),1)),CHOOSE(AC[[M]:[M]],1,1,0,AC[[AB]:[AB]])),PRODUCT(INDEX(CMB[[BD_0O]:[BD_2O]],MATCH(ROUND(MIN(SUM(EJ$4,$O58/1000),SUM($O58,EJ$4/1000)),3),CMB[[Cmb_ID]:[Cmb_ID]],0),SUM(N(EJ$1),N($R58),1)),CHOOSE(AC[[M]:[M]],1,0,1,AC[[DB]:[DB]])),PRODUCT(SUM(ROUND(AVERAGE(VALUE(EJ$3),VALUE($P58)),0),CHOOSE(IF(OR(EJ$1,$R58),4,INDEX(CMB[[Res_Rare]:[Res_Rare]],MATCH(ROUND(MIN(SUM(EJ$4,$O58/1000),SUM($O58,EJ$4/1000)),3),CMB[[Cmb_ID]:[Cmb_ID]],0))),-1,-1,0,0)),IF(OR(EJ$1,$R58),4,INDEX(CMB[[Cmb_Rare]:[Cmb_Rare]],MATCH(ROUND(MIN(SUM(EJ$4,$O58/1000),SUM($O58,EJ$4/1000)),3),CMB[[Cmb_ID]:[Cmb_ID]],0))),CHOOSE(AC[[M]:[M]],2,1,1,SUM(AC[[AB]:[DB]])))),""))</f>
        <v/>
      </c>
      <c r="EK58" t="str">
        <f>IF(OR(EK$5="",$S58=""),"",IFERROR(SUM(PRODUCT(INDEX(CMB[[BA_0O]:[BA_2O]],MATCH(ROUND(MIN(SUM(EK$4,$O58/1000),SUM($O58,EK$4/1000)),3),CMB[[Cmb_ID]:[Cmb_ID]],0),SUM(N(EK$1),N($R58),1)),CHOOSE(AC[[M]:[M]],1,1,0,AC[[AB]:[AB]])),PRODUCT(INDEX(CMB[[BD_0O]:[BD_2O]],MATCH(ROUND(MIN(SUM(EK$4,$O58/1000),SUM($O58,EK$4/1000)),3),CMB[[Cmb_ID]:[Cmb_ID]],0),SUM(N(EK$1),N($R58),1)),CHOOSE(AC[[M]:[M]],1,0,1,AC[[DB]:[DB]])),PRODUCT(SUM(ROUND(AVERAGE(VALUE(EK$3),VALUE($P58)),0),CHOOSE(IF(OR(EK$1,$R58),4,INDEX(CMB[[Res_Rare]:[Res_Rare]],MATCH(ROUND(MIN(SUM(EK$4,$O58/1000),SUM($O58,EK$4/1000)),3),CMB[[Cmb_ID]:[Cmb_ID]],0))),-1,-1,0,0)),IF(OR(EK$1,$R58),4,INDEX(CMB[[Cmb_Rare]:[Cmb_Rare]],MATCH(ROUND(MIN(SUM(EK$4,$O58/1000),SUM($O58,EK$4/1000)),3),CMB[[Cmb_ID]:[Cmb_ID]],0))),CHOOSE(AC[[M]:[M]],2,1,1,SUM(AC[[AB]:[DB]])))),""))</f>
        <v/>
      </c>
      <c r="EL58" t="str">
        <f>IF(OR(EL$5="",$S58=""),"",IFERROR(SUM(PRODUCT(INDEX(CMB[[BA_0O]:[BA_2O]],MATCH(ROUND(MIN(SUM(EL$4,$O58/1000),SUM($O58,EL$4/1000)),3),CMB[[Cmb_ID]:[Cmb_ID]],0),SUM(N(EL$1),N($R58),1)),CHOOSE(AC[[M]:[M]],1,1,0,AC[[AB]:[AB]])),PRODUCT(INDEX(CMB[[BD_0O]:[BD_2O]],MATCH(ROUND(MIN(SUM(EL$4,$O58/1000),SUM($O58,EL$4/1000)),3),CMB[[Cmb_ID]:[Cmb_ID]],0),SUM(N(EL$1),N($R58),1)),CHOOSE(AC[[M]:[M]],1,0,1,AC[[DB]:[DB]])),PRODUCT(SUM(ROUND(AVERAGE(VALUE(EL$3),VALUE($P58)),0),CHOOSE(IF(OR(EL$1,$R58),4,INDEX(CMB[[Res_Rare]:[Res_Rare]],MATCH(ROUND(MIN(SUM(EL$4,$O58/1000),SUM($O58,EL$4/1000)),3),CMB[[Cmb_ID]:[Cmb_ID]],0))),-1,-1,0,0)),IF(OR(EL$1,$R58),4,INDEX(CMB[[Cmb_Rare]:[Cmb_Rare]],MATCH(ROUND(MIN(SUM(EL$4,$O58/1000),SUM($O58,EL$4/1000)),3),CMB[[Cmb_ID]:[Cmb_ID]],0))),CHOOSE(AC[[M]:[M]],2,1,1,SUM(AC[[AB]:[DB]])))),""))</f>
        <v/>
      </c>
      <c r="EM58" t="str">
        <f>IF(OR(EM$5="",$S58=""),"",IFERROR(SUM(PRODUCT(INDEX(CMB[[BA_0O]:[BA_2O]],MATCH(ROUND(MIN(SUM(EM$4,$O58/1000),SUM($O58,EM$4/1000)),3),CMB[[Cmb_ID]:[Cmb_ID]],0),SUM(N(EM$1),N($R58),1)),CHOOSE(AC[[M]:[M]],1,1,0,AC[[AB]:[AB]])),PRODUCT(INDEX(CMB[[BD_0O]:[BD_2O]],MATCH(ROUND(MIN(SUM(EM$4,$O58/1000),SUM($O58,EM$4/1000)),3),CMB[[Cmb_ID]:[Cmb_ID]],0),SUM(N(EM$1),N($R58),1)),CHOOSE(AC[[M]:[M]],1,0,1,AC[[DB]:[DB]])),PRODUCT(SUM(ROUND(AVERAGE(VALUE(EM$3),VALUE($P58)),0),CHOOSE(IF(OR(EM$1,$R58),4,INDEX(CMB[[Res_Rare]:[Res_Rare]],MATCH(ROUND(MIN(SUM(EM$4,$O58/1000),SUM($O58,EM$4/1000)),3),CMB[[Cmb_ID]:[Cmb_ID]],0))),-1,-1,0,0)),IF(OR(EM$1,$R58),4,INDEX(CMB[[Cmb_Rare]:[Cmb_Rare]],MATCH(ROUND(MIN(SUM(EM$4,$O58/1000),SUM($O58,EM$4/1000)),3),CMB[[Cmb_ID]:[Cmb_ID]],0))),CHOOSE(AC[[M]:[M]],2,1,1,SUM(AC[[AB]:[DB]])))),""))</f>
        <v/>
      </c>
      <c r="EN58" t="str">
        <f>IF(OR(EN$5="",$S58=""),"",IFERROR(SUM(PRODUCT(INDEX(CMB[[BA_0O]:[BA_2O]],MATCH(ROUND(MIN(SUM(EN$4,$O58/1000),SUM($O58,EN$4/1000)),3),CMB[[Cmb_ID]:[Cmb_ID]],0),SUM(N(EN$1),N($R58),1)),CHOOSE(AC[[M]:[M]],1,1,0,AC[[AB]:[AB]])),PRODUCT(INDEX(CMB[[BD_0O]:[BD_2O]],MATCH(ROUND(MIN(SUM(EN$4,$O58/1000),SUM($O58,EN$4/1000)),3),CMB[[Cmb_ID]:[Cmb_ID]],0),SUM(N(EN$1),N($R58),1)),CHOOSE(AC[[M]:[M]],1,0,1,AC[[DB]:[DB]])),PRODUCT(SUM(ROUND(AVERAGE(VALUE(EN$3),VALUE($P58)),0),CHOOSE(IF(OR(EN$1,$R58),4,INDEX(CMB[[Res_Rare]:[Res_Rare]],MATCH(ROUND(MIN(SUM(EN$4,$O58/1000),SUM($O58,EN$4/1000)),3),CMB[[Cmb_ID]:[Cmb_ID]],0))),-1,-1,0,0)),IF(OR(EN$1,$R58),4,INDEX(CMB[[Cmb_Rare]:[Cmb_Rare]],MATCH(ROUND(MIN(SUM(EN$4,$O58/1000),SUM($O58,EN$4/1000)),3),CMB[[Cmb_ID]:[Cmb_ID]],0))),CHOOSE(AC[[M]:[M]],2,1,1,SUM(AC[[AB]:[DB]])))),""))</f>
        <v/>
      </c>
      <c r="EO58" t="str">
        <f>IF(OR(EO$5="",$S58=""),"",IFERROR(SUM(PRODUCT(INDEX(CMB[[BA_0O]:[BA_2O]],MATCH(ROUND(MIN(SUM(EO$4,$O58/1000),SUM($O58,EO$4/1000)),3),CMB[[Cmb_ID]:[Cmb_ID]],0),SUM(N(EO$1),N($R58),1)),CHOOSE(AC[[M]:[M]],1,1,0,AC[[AB]:[AB]])),PRODUCT(INDEX(CMB[[BD_0O]:[BD_2O]],MATCH(ROUND(MIN(SUM(EO$4,$O58/1000),SUM($O58,EO$4/1000)),3),CMB[[Cmb_ID]:[Cmb_ID]],0),SUM(N(EO$1),N($R58),1)),CHOOSE(AC[[M]:[M]],1,0,1,AC[[DB]:[DB]])),PRODUCT(SUM(ROUND(AVERAGE(VALUE(EO$3),VALUE($P58)),0),CHOOSE(IF(OR(EO$1,$R58),4,INDEX(CMB[[Res_Rare]:[Res_Rare]],MATCH(ROUND(MIN(SUM(EO$4,$O58/1000),SUM($O58,EO$4/1000)),3),CMB[[Cmb_ID]:[Cmb_ID]],0))),-1,-1,0,0)),IF(OR(EO$1,$R58),4,INDEX(CMB[[Cmb_Rare]:[Cmb_Rare]],MATCH(ROUND(MIN(SUM(EO$4,$O58/1000),SUM($O58,EO$4/1000)),3),CMB[[Cmb_ID]:[Cmb_ID]],0))),CHOOSE(AC[[M]:[M]],2,1,1,SUM(AC[[AB]:[DB]])))),""))</f>
        <v/>
      </c>
      <c r="EP58" t="str">
        <f>IF(OR(EP$5="",$S58=""),"",IFERROR(SUM(PRODUCT(INDEX(CMB[[BA_0O]:[BA_2O]],MATCH(ROUND(MIN(SUM(EP$4,$O58/1000),SUM($O58,EP$4/1000)),3),CMB[[Cmb_ID]:[Cmb_ID]],0),SUM(N(EP$1),N($R58),1)),CHOOSE(AC[[M]:[M]],1,1,0,AC[[AB]:[AB]])),PRODUCT(INDEX(CMB[[BD_0O]:[BD_2O]],MATCH(ROUND(MIN(SUM(EP$4,$O58/1000),SUM($O58,EP$4/1000)),3),CMB[[Cmb_ID]:[Cmb_ID]],0),SUM(N(EP$1),N($R58),1)),CHOOSE(AC[[M]:[M]],1,0,1,AC[[DB]:[DB]])),PRODUCT(SUM(ROUND(AVERAGE(VALUE(EP$3),VALUE($P58)),0),CHOOSE(IF(OR(EP$1,$R58),4,INDEX(CMB[[Res_Rare]:[Res_Rare]],MATCH(ROUND(MIN(SUM(EP$4,$O58/1000),SUM($O58,EP$4/1000)),3),CMB[[Cmb_ID]:[Cmb_ID]],0))),-1,-1,0,0)),IF(OR(EP$1,$R58),4,INDEX(CMB[[Cmb_Rare]:[Cmb_Rare]],MATCH(ROUND(MIN(SUM(EP$4,$O58/1000),SUM($O58,EP$4/1000)),3),CMB[[Cmb_ID]:[Cmb_ID]],0))),CHOOSE(AC[[M]:[M]],2,1,1,SUM(AC[[AB]:[DB]])))),""))</f>
        <v/>
      </c>
      <c r="EQ58" t="str">
        <f>IF(OR(EQ$5="",$S58=""),"",IFERROR(SUM(PRODUCT(INDEX(CMB[[BA_0O]:[BA_2O]],MATCH(ROUND(MIN(SUM(EQ$4,$O58/1000),SUM($O58,EQ$4/1000)),3),CMB[[Cmb_ID]:[Cmb_ID]],0),SUM(N(EQ$1),N($R58),1)),CHOOSE(AC[[M]:[M]],1,1,0,AC[[AB]:[AB]])),PRODUCT(INDEX(CMB[[BD_0O]:[BD_2O]],MATCH(ROUND(MIN(SUM(EQ$4,$O58/1000),SUM($O58,EQ$4/1000)),3),CMB[[Cmb_ID]:[Cmb_ID]],0),SUM(N(EQ$1),N($R58),1)),CHOOSE(AC[[M]:[M]],1,0,1,AC[[DB]:[DB]])),PRODUCT(SUM(ROUND(AVERAGE(VALUE(EQ$3),VALUE($P58)),0),CHOOSE(IF(OR(EQ$1,$R58),4,INDEX(CMB[[Res_Rare]:[Res_Rare]],MATCH(ROUND(MIN(SUM(EQ$4,$O58/1000),SUM($O58,EQ$4/1000)),3),CMB[[Cmb_ID]:[Cmb_ID]],0))),-1,-1,0,0)),IF(OR(EQ$1,$R58),4,INDEX(CMB[[Cmb_Rare]:[Cmb_Rare]],MATCH(ROUND(MIN(SUM(EQ$4,$O58/1000),SUM($O58,EQ$4/1000)),3),CMB[[Cmb_ID]:[Cmb_ID]],0))),CHOOSE(AC[[M]:[M]],2,1,1,SUM(AC[[AB]:[DB]])))),""))</f>
        <v/>
      </c>
      <c r="ER58" t="str">
        <f>IF(OR(ER$5="",$S58=""),"",IFERROR(SUM(PRODUCT(INDEX(CMB[[BA_0O]:[BA_2O]],MATCH(ROUND(MIN(SUM(ER$4,$O58/1000),SUM($O58,ER$4/1000)),3),CMB[[Cmb_ID]:[Cmb_ID]],0),SUM(N(ER$1),N($R58),1)),CHOOSE(AC[[M]:[M]],1,1,0,AC[[AB]:[AB]])),PRODUCT(INDEX(CMB[[BD_0O]:[BD_2O]],MATCH(ROUND(MIN(SUM(ER$4,$O58/1000),SUM($O58,ER$4/1000)),3),CMB[[Cmb_ID]:[Cmb_ID]],0),SUM(N(ER$1),N($R58),1)),CHOOSE(AC[[M]:[M]],1,0,1,AC[[DB]:[DB]])),PRODUCT(SUM(ROUND(AVERAGE(VALUE(ER$3),VALUE($P58)),0),CHOOSE(IF(OR(ER$1,$R58),4,INDEX(CMB[[Res_Rare]:[Res_Rare]],MATCH(ROUND(MIN(SUM(ER$4,$O58/1000),SUM($O58,ER$4/1000)),3),CMB[[Cmb_ID]:[Cmb_ID]],0))),-1,-1,0,0)),IF(OR(ER$1,$R58),4,INDEX(CMB[[Cmb_Rare]:[Cmb_Rare]],MATCH(ROUND(MIN(SUM(ER$4,$O58/1000),SUM($O58,ER$4/1000)),3),CMB[[Cmb_ID]:[Cmb_ID]],0))),CHOOSE(AC[[M]:[M]],2,1,1,SUM(AC[[AB]:[DB]])))),""))</f>
        <v/>
      </c>
      <c r="ES58" t="str">
        <f>IF(OR(ES$5="",$S58=""),"",IFERROR(SUM(PRODUCT(INDEX(CMB[[BA_0O]:[BA_2O]],MATCH(ROUND(MIN(SUM(ES$4,$O58/1000),SUM($O58,ES$4/1000)),3),CMB[[Cmb_ID]:[Cmb_ID]],0),SUM(N(ES$1),N($R58),1)),CHOOSE(AC[[M]:[M]],1,1,0,AC[[AB]:[AB]])),PRODUCT(INDEX(CMB[[BD_0O]:[BD_2O]],MATCH(ROUND(MIN(SUM(ES$4,$O58/1000),SUM($O58,ES$4/1000)),3),CMB[[Cmb_ID]:[Cmb_ID]],0),SUM(N(ES$1),N($R58),1)),CHOOSE(AC[[M]:[M]],1,0,1,AC[[DB]:[DB]])),PRODUCT(SUM(ROUND(AVERAGE(VALUE(ES$3),VALUE($P58)),0),CHOOSE(IF(OR(ES$1,$R58),4,INDEX(CMB[[Res_Rare]:[Res_Rare]],MATCH(ROUND(MIN(SUM(ES$4,$O58/1000),SUM($O58,ES$4/1000)),3),CMB[[Cmb_ID]:[Cmb_ID]],0))),-1,-1,0,0)),IF(OR(ES$1,$R58),4,INDEX(CMB[[Cmb_Rare]:[Cmb_Rare]],MATCH(ROUND(MIN(SUM(ES$4,$O58/1000),SUM($O58,ES$4/1000)),3),CMB[[Cmb_ID]:[Cmb_ID]],0))),CHOOSE(AC[[M]:[M]],2,1,1,SUM(AC[[AB]:[DB]])))),""))</f>
        <v/>
      </c>
      <c r="ET58" t="str">
        <f>IF(OR(ET$5="",$S58=""),"",IFERROR(SUM(PRODUCT(INDEX(CMB[[BA_0O]:[BA_2O]],MATCH(ROUND(MIN(SUM(ET$4,$O58/1000),SUM($O58,ET$4/1000)),3),CMB[[Cmb_ID]:[Cmb_ID]],0),SUM(N(ET$1),N($R58),1)),CHOOSE(AC[[M]:[M]],1,1,0,AC[[AB]:[AB]])),PRODUCT(INDEX(CMB[[BD_0O]:[BD_2O]],MATCH(ROUND(MIN(SUM(ET$4,$O58/1000),SUM($O58,ET$4/1000)),3),CMB[[Cmb_ID]:[Cmb_ID]],0),SUM(N(ET$1),N($R58),1)),CHOOSE(AC[[M]:[M]],1,0,1,AC[[DB]:[DB]])),PRODUCT(SUM(ROUND(AVERAGE(VALUE(ET$3),VALUE($P58)),0),CHOOSE(IF(OR(ET$1,$R58),4,INDEX(CMB[[Res_Rare]:[Res_Rare]],MATCH(ROUND(MIN(SUM(ET$4,$O58/1000),SUM($O58,ET$4/1000)),3),CMB[[Cmb_ID]:[Cmb_ID]],0))),-1,-1,0,0)),IF(OR(ET$1,$R58),4,INDEX(CMB[[Cmb_Rare]:[Cmb_Rare]],MATCH(ROUND(MIN(SUM(ET$4,$O58/1000),SUM($O58,ET$4/1000)),3),CMB[[Cmb_ID]:[Cmb_ID]],0))),CHOOSE(AC[[M]:[M]],2,1,1,SUM(AC[[AB]:[DB]])))),""))</f>
        <v/>
      </c>
      <c r="EU58" t="str">
        <f>IF(OR(EU$5="",$S58=""),"",IFERROR(SUM(PRODUCT(INDEX(CMB[[BA_0O]:[BA_2O]],MATCH(ROUND(MIN(SUM(EU$4,$O58/1000),SUM($O58,EU$4/1000)),3),CMB[[Cmb_ID]:[Cmb_ID]],0),SUM(N(EU$1),N($R58),1)),CHOOSE(AC[[M]:[M]],1,1,0,AC[[AB]:[AB]])),PRODUCT(INDEX(CMB[[BD_0O]:[BD_2O]],MATCH(ROUND(MIN(SUM(EU$4,$O58/1000),SUM($O58,EU$4/1000)),3),CMB[[Cmb_ID]:[Cmb_ID]],0),SUM(N(EU$1),N($R58),1)),CHOOSE(AC[[M]:[M]],1,0,1,AC[[DB]:[DB]])),PRODUCT(SUM(ROUND(AVERAGE(VALUE(EU$3),VALUE($P58)),0),CHOOSE(IF(OR(EU$1,$R58),4,INDEX(CMB[[Res_Rare]:[Res_Rare]],MATCH(ROUND(MIN(SUM(EU$4,$O58/1000),SUM($O58,EU$4/1000)),3),CMB[[Cmb_ID]:[Cmb_ID]],0))),-1,-1,0,0)),IF(OR(EU$1,$R58),4,INDEX(CMB[[Cmb_Rare]:[Cmb_Rare]],MATCH(ROUND(MIN(SUM(EU$4,$O58/1000),SUM($O58,EU$4/1000)),3),CMB[[Cmb_ID]:[Cmb_ID]],0))),CHOOSE(AC[[M]:[M]],2,1,1,SUM(AC[[AB]:[DB]])))),""))</f>
        <v/>
      </c>
      <c r="EV58" t="str">
        <f>IF(OR(EV$5="",$S58=""),"",IFERROR(SUM(PRODUCT(INDEX(CMB[[BA_0O]:[BA_2O]],MATCH(ROUND(MIN(SUM(EV$4,$O58/1000),SUM($O58,EV$4/1000)),3),CMB[[Cmb_ID]:[Cmb_ID]],0),SUM(N(EV$1),N($R58),1)),CHOOSE(AC[[M]:[M]],1,1,0,AC[[AB]:[AB]])),PRODUCT(INDEX(CMB[[BD_0O]:[BD_2O]],MATCH(ROUND(MIN(SUM(EV$4,$O58/1000),SUM($O58,EV$4/1000)),3),CMB[[Cmb_ID]:[Cmb_ID]],0),SUM(N(EV$1),N($R58),1)),CHOOSE(AC[[M]:[M]],1,0,1,AC[[DB]:[DB]])),PRODUCT(SUM(ROUND(AVERAGE(VALUE(EV$3),VALUE($P58)),0),CHOOSE(IF(OR(EV$1,$R58),4,INDEX(CMB[[Res_Rare]:[Res_Rare]],MATCH(ROUND(MIN(SUM(EV$4,$O58/1000),SUM($O58,EV$4/1000)),3),CMB[[Cmb_ID]:[Cmb_ID]],0))),-1,-1,0,0)),IF(OR(EV$1,$R58),4,INDEX(CMB[[Cmb_Rare]:[Cmb_Rare]],MATCH(ROUND(MIN(SUM(EV$4,$O58/1000),SUM($O58,EV$4/1000)),3),CMB[[Cmb_ID]:[Cmb_ID]],0))),CHOOSE(AC[[M]:[M]],2,1,1,SUM(AC[[AB]:[DB]])))),""))</f>
        <v/>
      </c>
      <c r="EW58" t="str">
        <f>IF(OR(EW$5="",$S58=""),"",IFERROR(SUM(PRODUCT(INDEX(CMB[[BA_0O]:[BA_2O]],MATCH(ROUND(MIN(SUM(EW$4,$O58/1000),SUM($O58,EW$4/1000)),3),CMB[[Cmb_ID]:[Cmb_ID]],0),SUM(N(EW$1),N($R58),1)),CHOOSE(AC[[M]:[M]],1,1,0,AC[[AB]:[AB]])),PRODUCT(INDEX(CMB[[BD_0O]:[BD_2O]],MATCH(ROUND(MIN(SUM(EW$4,$O58/1000),SUM($O58,EW$4/1000)),3),CMB[[Cmb_ID]:[Cmb_ID]],0),SUM(N(EW$1),N($R58),1)),CHOOSE(AC[[M]:[M]],1,0,1,AC[[DB]:[DB]])),PRODUCT(SUM(ROUND(AVERAGE(VALUE(EW$3),VALUE($P58)),0),CHOOSE(IF(OR(EW$1,$R58),4,INDEX(CMB[[Res_Rare]:[Res_Rare]],MATCH(ROUND(MIN(SUM(EW$4,$O58/1000),SUM($O58,EW$4/1000)),3),CMB[[Cmb_ID]:[Cmb_ID]],0))),-1,-1,0,0)),IF(OR(EW$1,$R58),4,INDEX(CMB[[Cmb_Rare]:[Cmb_Rare]],MATCH(ROUND(MIN(SUM(EW$4,$O58/1000),SUM($O58,EW$4/1000)),3),CMB[[Cmb_ID]:[Cmb_ID]],0))),CHOOSE(AC[[M]:[M]],2,1,1,SUM(AC[[AB]:[DB]])))),""))</f>
        <v/>
      </c>
      <c r="EX58" t="str">
        <f>IF(OR(EX$5="",$S58=""),"",IFERROR(SUM(PRODUCT(INDEX(CMB[[BA_0O]:[BA_2O]],MATCH(ROUND(MIN(SUM(EX$4,$O58/1000),SUM($O58,EX$4/1000)),3),CMB[[Cmb_ID]:[Cmb_ID]],0),SUM(N(EX$1),N($R58),1)),CHOOSE(AC[[M]:[M]],1,1,0,AC[[AB]:[AB]])),PRODUCT(INDEX(CMB[[BD_0O]:[BD_2O]],MATCH(ROUND(MIN(SUM(EX$4,$O58/1000),SUM($O58,EX$4/1000)),3),CMB[[Cmb_ID]:[Cmb_ID]],0),SUM(N(EX$1),N($R58),1)),CHOOSE(AC[[M]:[M]],1,0,1,AC[[DB]:[DB]])),PRODUCT(SUM(ROUND(AVERAGE(VALUE(EX$3),VALUE($P58)),0),CHOOSE(IF(OR(EX$1,$R58),4,INDEX(CMB[[Res_Rare]:[Res_Rare]],MATCH(ROUND(MIN(SUM(EX$4,$O58/1000),SUM($O58,EX$4/1000)),3),CMB[[Cmb_ID]:[Cmb_ID]],0))),-1,-1,0,0)),IF(OR(EX$1,$R58),4,INDEX(CMB[[Cmb_Rare]:[Cmb_Rare]],MATCH(ROUND(MIN(SUM(EX$4,$O58/1000),SUM($O58,EX$4/1000)),3),CMB[[Cmb_ID]:[Cmb_ID]],0))),CHOOSE(AC[[M]:[M]],2,1,1,SUM(AC[[AB]:[DB]])))),""))</f>
        <v/>
      </c>
      <c r="EY58" t="str">
        <f>IF(OR(EY$5="",$S58=""),"",IFERROR(SUM(PRODUCT(INDEX(CMB[[BA_0O]:[BA_2O]],MATCH(ROUND(MIN(SUM(EY$4,$O58/1000),SUM($O58,EY$4/1000)),3),CMB[[Cmb_ID]:[Cmb_ID]],0),SUM(N(EY$1),N($R58),1)),CHOOSE(AC[[M]:[M]],1,1,0,AC[[AB]:[AB]])),PRODUCT(INDEX(CMB[[BD_0O]:[BD_2O]],MATCH(ROUND(MIN(SUM(EY$4,$O58/1000),SUM($O58,EY$4/1000)),3),CMB[[Cmb_ID]:[Cmb_ID]],0),SUM(N(EY$1),N($R58),1)),CHOOSE(AC[[M]:[M]],1,0,1,AC[[DB]:[DB]])),PRODUCT(SUM(ROUND(AVERAGE(VALUE(EY$3),VALUE($P58)),0),CHOOSE(IF(OR(EY$1,$R58),4,INDEX(CMB[[Res_Rare]:[Res_Rare]],MATCH(ROUND(MIN(SUM(EY$4,$O58/1000),SUM($O58,EY$4/1000)),3),CMB[[Cmb_ID]:[Cmb_ID]],0))),-1,-1,0,0)),IF(OR(EY$1,$R58),4,INDEX(CMB[[Cmb_Rare]:[Cmb_Rare]],MATCH(ROUND(MIN(SUM(EY$4,$O58/1000),SUM($O58,EY$4/1000)),3),CMB[[Cmb_ID]:[Cmb_ID]],0))),CHOOSE(AC[[M]:[M]],2,1,1,SUM(AC[[AB]:[DB]])))),""))</f>
        <v/>
      </c>
      <c r="EZ58" t="str">
        <f>IF(OR(EZ$5="",$S58=""),"",IFERROR(SUM(PRODUCT(INDEX(CMB[[BA_0O]:[BA_2O]],MATCH(ROUND(MIN(SUM(EZ$4,$O58/1000),SUM($O58,EZ$4/1000)),3),CMB[[Cmb_ID]:[Cmb_ID]],0),SUM(N(EZ$1),N($R58),1)),CHOOSE(AC[[M]:[M]],1,1,0,AC[[AB]:[AB]])),PRODUCT(INDEX(CMB[[BD_0O]:[BD_2O]],MATCH(ROUND(MIN(SUM(EZ$4,$O58/1000),SUM($O58,EZ$4/1000)),3),CMB[[Cmb_ID]:[Cmb_ID]],0),SUM(N(EZ$1),N($R58),1)),CHOOSE(AC[[M]:[M]],1,0,1,AC[[DB]:[DB]])),PRODUCT(SUM(ROUND(AVERAGE(VALUE(EZ$3),VALUE($P58)),0),CHOOSE(IF(OR(EZ$1,$R58),4,INDEX(CMB[[Res_Rare]:[Res_Rare]],MATCH(ROUND(MIN(SUM(EZ$4,$O58/1000),SUM($O58,EZ$4/1000)),3),CMB[[Cmb_ID]:[Cmb_ID]],0))),-1,-1,0,0)),IF(OR(EZ$1,$R58),4,INDEX(CMB[[Cmb_Rare]:[Cmb_Rare]],MATCH(ROUND(MIN(SUM(EZ$4,$O58/1000),SUM($O58,EZ$4/1000)),3),CMB[[Cmb_ID]:[Cmb_ID]],0))),CHOOSE(AC[[M]:[M]],2,1,1,SUM(AC[[AB]:[DB]])))),""))</f>
        <v/>
      </c>
      <c r="FA58" t="str">
        <f>IF(OR(FA$5="",$S58=""),"",IFERROR(SUM(PRODUCT(INDEX(CMB[[BA_0O]:[BA_2O]],MATCH(ROUND(MIN(SUM(FA$4,$O58/1000),SUM($O58,FA$4/1000)),3),CMB[[Cmb_ID]:[Cmb_ID]],0),SUM(N(FA$1),N($R58),1)),CHOOSE(AC[[M]:[M]],1,1,0,AC[[AB]:[AB]])),PRODUCT(INDEX(CMB[[BD_0O]:[BD_2O]],MATCH(ROUND(MIN(SUM(FA$4,$O58/1000),SUM($O58,FA$4/1000)),3),CMB[[Cmb_ID]:[Cmb_ID]],0),SUM(N(FA$1),N($R58),1)),CHOOSE(AC[[M]:[M]],1,0,1,AC[[DB]:[DB]])),PRODUCT(SUM(ROUND(AVERAGE(VALUE(FA$3),VALUE($P58)),0),CHOOSE(IF(OR(FA$1,$R58),4,INDEX(CMB[[Res_Rare]:[Res_Rare]],MATCH(ROUND(MIN(SUM(FA$4,$O58/1000),SUM($O58,FA$4/1000)),3),CMB[[Cmb_ID]:[Cmb_ID]],0))),-1,-1,0,0)),IF(OR(FA$1,$R58),4,INDEX(CMB[[Cmb_Rare]:[Cmb_Rare]],MATCH(ROUND(MIN(SUM(FA$4,$O58/1000),SUM($O58,FA$4/1000)),3),CMB[[Cmb_ID]:[Cmb_ID]],0))),CHOOSE(AC[[M]:[M]],2,1,1,SUM(AC[[AB]:[DB]])))),""))</f>
        <v/>
      </c>
      <c r="FB58" t="str">
        <f>IF(OR(FB$5="",$S58=""),"",IFERROR(SUM(PRODUCT(INDEX(CMB[[BA_0O]:[BA_2O]],MATCH(ROUND(MIN(SUM(FB$4,$O58/1000),SUM($O58,FB$4/1000)),3),CMB[[Cmb_ID]:[Cmb_ID]],0),SUM(N(FB$1),N($R58),1)),CHOOSE(AC[[M]:[M]],1,1,0,AC[[AB]:[AB]])),PRODUCT(INDEX(CMB[[BD_0O]:[BD_2O]],MATCH(ROUND(MIN(SUM(FB$4,$O58/1000),SUM($O58,FB$4/1000)),3),CMB[[Cmb_ID]:[Cmb_ID]],0),SUM(N(FB$1),N($R58),1)),CHOOSE(AC[[M]:[M]],1,0,1,AC[[DB]:[DB]])),PRODUCT(SUM(ROUND(AVERAGE(VALUE(FB$3),VALUE($P58)),0),CHOOSE(IF(OR(FB$1,$R58),4,INDEX(CMB[[Res_Rare]:[Res_Rare]],MATCH(ROUND(MIN(SUM(FB$4,$O58/1000),SUM($O58,FB$4/1000)),3),CMB[[Cmb_ID]:[Cmb_ID]],0))),-1,-1,0,0)),IF(OR(FB$1,$R58),4,INDEX(CMB[[Cmb_Rare]:[Cmb_Rare]],MATCH(ROUND(MIN(SUM(FB$4,$O58/1000),SUM($O58,FB$4/1000)),3),CMB[[Cmb_ID]:[Cmb_ID]],0))),CHOOSE(AC[[M]:[M]],2,1,1,SUM(AC[[AB]:[DB]])))),""))</f>
        <v/>
      </c>
      <c r="FC58" t="str">
        <f>IF(OR(FC$5="",$S58=""),"",IFERROR(SUM(PRODUCT(INDEX(CMB[[BA_0O]:[BA_2O]],MATCH(ROUND(MIN(SUM(FC$4,$O58/1000),SUM($O58,FC$4/1000)),3),CMB[[Cmb_ID]:[Cmb_ID]],0),SUM(N(FC$1),N($R58),1)),CHOOSE(AC[[M]:[M]],1,1,0,AC[[AB]:[AB]])),PRODUCT(INDEX(CMB[[BD_0O]:[BD_2O]],MATCH(ROUND(MIN(SUM(FC$4,$O58/1000),SUM($O58,FC$4/1000)),3),CMB[[Cmb_ID]:[Cmb_ID]],0),SUM(N(FC$1),N($R58),1)),CHOOSE(AC[[M]:[M]],1,0,1,AC[[DB]:[DB]])),PRODUCT(SUM(ROUND(AVERAGE(VALUE(FC$3),VALUE($P58)),0),CHOOSE(IF(OR(FC$1,$R58),4,INDEX(CMB[[Res_Rare]:[Res_Rare]],MATCH(ROUND(MIN(SUM(FC$4,$O58/1000),SUM($O58,FC$4/1000)),3),CMB[[Cmb_ID]:[Cmb_ID]],0))),-1,-1,0,0)),IF(OR(FC$1,$R58),4,INDEX(CMB[[Cmb_Rare]:[Cmb_Rare]],MATCH(ROUND(MIN(SUM(FC$4,$O58/1000),SUM($O58,FC$4/1000)),3),CMB[[Cmb_ID]:[Cmb_ID]],0))),CHOOSE(AC[[M]:[M]],2,1,1,SUM(AC[[AB]:[DB]])))),""))</f>
        <v/>
      </c>
      <c r="FD58" t="str">
        <f>IF(OR(FD$5="",$S58=""),"",IFERROR(SUM(PRODUCT(INDEX(CMB[[BA_0O]:[BA_2O]],MATCH(ROUND(MIN(SUM(FD$4,$O58/1000),SUM($O58,FD$4/1000)),3),CMB[[Cmb_ID]:[Cmb_ID]],0),SUM(N(FD$1),N($R58),1)),CHOOSE(AC[[M]:[M]],1,1,0,AC[[AB]:[AB]])),PRODUCT(INDEX(CMB[[BD_0O]:[BD_2O]],MATCH(ROUND(MIN(SUM(FD$4,$O58/1000),SUM($O58,FD$4/1000)),3),CMB[[Cmb_ID]:[Cmb_ID]],0),SUM(N(FD$1),N($R58),1)),CHOOSE(AC[[M]:[M]],1,0,1,AC[[DB]:[DB]])),PRODUCT(SUM(ROUND(AVERAGE(VALUE(FD$3),VALUE($P58)),0),CHOOSE(IF(OR(FD$1,$R58),4,INDEX(CMB[[Res_Rare]:[Res_Rare]],MATCH(ROUND(MIN(SUM(FD$4,$O58/1000),SUM($O58,FD$4/1000)),3),CMB[[Cmb_ID]:[Cmb_ID]],0))),-1,-1,0,0)),IF(OR(FD$1,$R58),4,INDEX(CMB[[Cmb_Rare]:[Cmb_Rare]],MATCH(ROUND(MIN(SUM(FD$4,$O58/1000),SUM($O58,FD$4/1000)),3),CMB[[Cmb_ID]:[Cmb_ID]],0))),CHOOSE(AC[[M]:[M]],2,1,1,SUM(AC[[AB]:[DB]])))),""))</f>
        <v/>
      </c>
      <c r="FE58" t="str">
        <f>IF(OR(FE$5="",$S58=""),"",IFERROR(SUM(PRODUCT(INDEX(CMB[[BA_0O]:[BA_2O]],MATCH(ROUND(MIN(SUM(FE$4,$O58/1000),SUM($O58,FE$4/1000)),3),CMB[[Cmb_ID]:[Cmb_ID]],0),SUM(N(FE$1),N($R58),1)),CHOOSE(AC[[M]:[M]],1,1,0,AC[[AB]:[AB]])),PRODUCT(INDEX(CMB[[BD_0O]:[BD_2O]],MATCH(ROUND(MIN(SUM(FE$4,$O58/1000),SUM($O58,FE$4/1000)),3),CMB[[Cmb_ID]:[Cmb_ID]],0),SUM(N(FE$1),N($R58),1)),CHOOSE(AC[[M]:[M]],1,0,1,AC[[DB]:[DB]])),PRODUCT(SUM(ROUND(AVERAGE(VALUE(FE$3),VALUE($P58)),0),CHOOSE(IF(OR(FE$1,$R58),4,INDEX(CMB[[Res_Rare]:[Res_Rare]],MATCH(ROUND(MIN(SUM(FE$4,$O58/1000),SUM($O58,FE$4/1000)),3),CMB[[Cmb_ID]:[Cmb_ID]],0))),-1,-1,0,0)),IF(OR(FE$1,$R58),4,INDEX(CMB[[Cmb_Rare]:[Cmb_Rare]],MATCH(ROUND(MIN(SUM(FE$4,$O58/1000),SUM($O58,FE$4/1000)),3),CMB[[Cmb_ID]:[Cmb_ID]],0))),CHOOSE(AC[[M]:[M]],2,1,1,SUM(AC[[AB]:[DB]])))),""))</f>
        <v/>
      </c>
      <c r="FF58" t="str">
        <f>IF(OR(FF$5="",$S58=""),"",IFERROR(SUM(PRODUCT(INDEX(CMB[[BA_0O]:[BA_2O]],MATCH(ROUND(MIN(SUM(FF$4,$O58/1000),SUM($O58,FF$4/1000)),3),CMB[[Cmb_ID]:[Cmb_ID]],0),SUM(N(FF$1),N($R58),1)),CHOOSE(AC[[M]:[M]],1,1,0,AC[[AB]:[AB]])),PRODUCT(INDEX(CMB[[BD_0O]:[BD_2O]],MATCH(ROUND(MIN(SUM(FF$4,$O58/1000),SUM($O58,FF$4/1000)),3),CMB[[Cmb_ID]:[Cmb_ID]],0),SUM(N(FF$1),N($R58),1)),CHOOSE(AC[[M]:[M]],1,0,1,AC[[DB]:[DB]])),PRODUCT(SUM(ROUND(AVERAGE(VALUE(FF$3),VALUE($P58)),0),CHOOSE(IF(OR(FF$1,$R58),4,INDEX(CMB[[Res_Rare]:[Res_Rare]],MATCH(ROUND(MIN(SUM(FF$4,$O58/1000),SUM($O58,FF$4/1000)),3),CMB[[Cmb_ID]:[Cmb_ID]],0))),-1,-1,0,0)),IF(OR(FF$1,$R58),4,INDEX(CMB[[Cmb_Rare]:[Cmb_Rare]],MATCH(ROUND(MIN(SUM(FF$4,$O58/1000),SUM($O58,FF$4/1000)),3),CMB[[Cmb_ID]:[Cmb_ID]],0))),CHOOSE(AC[[M]:[M]],2,1,1,SUM(AC[[AB]:[DB]])))),""))</f>
        <v/>
      </c>
      <c r="FG58" t="str">
        <f>IF(OR(FG$5="",$S58=""),"",IFERROR(SUM(PRODUCT(INDEX(CMB[[BA_0O]:[BA_2O]],MATCH(ROUND(MIN(SUM(FG$4,$O58/1000),SUM($O58,FG$4/1000)),3),CMB[[Cmb_ID]:[Cmb_ID]],0),SUM(N(FG$1),N($R58),1)),CHOOSE(AC[[M]:[M]],1,1,0,AC[[AB]:[AB]])),PRODUCT(INDEX(CMB[[BD_0O]:[BD_2O]],MATCH(ROUND(MIN(SUM(FG$4,$O58/1000),SUM($O58,FG$4/1000)),3),CMB[[Cmb_ID]:[Cmb_ID]],0),SUM(N(FG$1),N($R58),1)),CHOOSE(AC[[M]:[M]],1,0,1,AC[[DB]:[DB]])),PRODUCT(SUM(ROUND(AVERAGE(VALUE(FG$3),VALUE($P58)),0),CHOOSE(IF(OR(FG$1,$R58),4,INDEX(CMB[[Res_Rare]:[Res_Rare]],MATCH(ROUND(MIN(SUM(FG$4,$O58/1000),SUM($O58,FG$4/1000)),3),CMB[[Cmb_ID]:[Cmb_ID]],0))),-1,-1,0,0)),IF(OR(FG$1,$R58),4,INDEX(CMB[[Cmb_Rare]:[Cmb_Rare]],MATCH(ROUND(MIN(SUM(FG$4,$O58/1000),SUM($O58,FG$4/1000)),3),CMB[[Cmb_ID]:[Cmb_ID]],0))),CHOOSE(AC[[M]:[M]],2,1,1,SUM(AC[[AB]:[DB]])))),""))</f>
        <v/>
      </c>
      <c r="FH58" t="str">
        <f>IF(OR(FH$5="",$S58=""),"",IFERROR(SUM(PRODUCT(INDEX(CMB[[BA_0O]:[BA_2O]],MATCH(ROUND(MIN(SUM(FH$4,$O58/1000),SUM($O58,FH$4/1000)),3),CMB[[Cmb_ID]:[Cmb_ID]],0),SUM(N(FH$1),N($R58),1)),CHOOSE(AC[[M]:[M]],1,1,0,AC[[AB]:[AB]])),PRODUCT(INDEX(CMB[[BD_0O]:[BD_2O]],MATCH(ROUND(MIN(SUM(FH$4,$O58/1000),SUM($O58,FH$4/1000)),3),CMB[[Cmb_ID]:[Cmb_ID]],0),SUM(N(FH$1),N($R58),1)),CHOOSE(AC[[M]:[M]],1,0,1,AC[[DB]:[DB]])),PRODUCT(SUM(ROUND(AVERAGE(VALUE(FH$3),VALUE($P58)),0),CHOOSE(IF(OR(FH$1,$R58),4,INDEX(CMB[[Res_Rare]:[Res_Rare]],MATCH(ROUND(MIN(SUM(FH$4,$O58/1000),SUM($O58,FH$4/1000)),3),CMB[[Cmb_ID]:[Cmb_ID]],0))),-1,-1,0,0)),IF(OR(FH$1,$R58),4,INDEX(CMB[[Cmb_Rare]:[Cmb_Rare]],MATCH(ROUND(MIN(SUM(FH$4,$O58/1000),SUM($O58,FH$4/1000)),3),CMB[[Cmb_ID]:[Cmb_ID]],0))),CHOOSE(AC[[M]:[M]],2,1,1,SUM(AC[[AB]:[DB]])))),""))</f>
        <v/>
      </c>
      <c r="FI58" t="str">
        <f>IF(OR(FI$5="",$S58=""),"",IFERROR(SUM(PRODUCT(INDEX(CMB[[BA_0O]:[BA_2O]],MATCH(ROUND(MIN(SUM(FI$4,$O58/1000),SUM($O58,FI$4/1000)),3),CMB[[Cmb_ID]:[Cmb_ID]],0),SUM(N(FI$1),N($R58),1)),CHOOSE(AC[[M]:[M]],1,1,0,AC[[AB]:[AB]])),PRODUCT(INDEX(CMB[[BD_0O]:[BD_2O]],MATCH(ROUND(MIN(SUM(FI$4,$O58/1000),SUM($O58,FI$4/1000)),3),CMB[[Cmb_ID]:[Cmb_ID]],0),SUM(N(FI$1),N($R58),1)),CHOOSE(AC[[M]:[M]],1,0,1,AC[[DB]:[DB]])),PRODUCT(SUM(ROUND(AVERAGE(VALUE(FI$3),VALUE($P58)),0),CHOOSE(IF(OR(FI$1,$R58),4,INDEX(CMB[[Res_Rare]:[Res_Rare]],MATCH(ROUND(MIN(SUM(FI$4,$O58/1000),SUM($O58,FI$4/1000)),3),CMB[[Cmb_ID]:[Cmb_ID]],0))),-1,-1,0,0)),IF(OR(FI$1,$R58),4,INDEX(CMB[[Cmb_Rare]:[Cmb_Rare]],MATCH(ROUND(MIN(SUM(FI$4,$O58/1000),SUM($O58,FI$4/1000)),3),CMB[[Cmb_ID]:[Cmb_ID]],0))),CHOOSE(AC[[M]:[M]],2,1,1,SUM(AC[[AB]:[DB]])))),""))</f>
        <v/>
      </c>
      <c r="FJ58" t="str">
        <f>IF(OR(FJ$5="",$S58=""),"",IFERROR(SUM(PRODUCT(INDEX(CMB[[BA_0O]:[BA_2O]],MATCH(ROUND(MIN(SUM(FJ$4,$O58/1000),SUM($O58,FJ$4/1000)),3),CMB[[Cmb_ID]:[Cmb_ID]],0),SUM(N(FJ$1),N($R58),1)),CHOOSE(AC[[M]:[M]],1,1,0,AC[[AB]:[AB]])),PRODUCT(INDEX(CMB[[BD_0O]:[BD_2O]],MATCH(ROUND(MIN(SUM(FJ$4,$O58/1000),SUM($O58,FJ$4/1000)),3),CMB[[Cmb_ID]:[Cmb_ID]],0),SUM(N(FJ$1),N($R58),1)),CHOOSE(AC[[M]:[M]],1,0,1,AC[[DB]:[DB]])),PRODUCT(SUM(ROUND(AVERAGE(VALUE(FJ$3),VALUE($P58)),0),CHOOSE(IF(OR(FJ$1,$R58),4,INDEX(CMB[[Res_Rare]:[Res_Rare]],MATCH(ROUND(MIN(SUM(FJ$4,$O58/1000),SUM($O58,FJ$4/1000)),3),CMB[[Cmb_ID]:[Cmb_ID]],0))),-1,-1,0,0)),IF(OR(FJ$1,$R58),4,INDEX(CMB[[Cmb_Rare]:[Cmb_Rare]],MATCH(ROUND(MIN(SUM(FJ$4,$O58/1000),SUM($O58,FJ$4/1000)),3),CMB[[Cmb_ID]:[Cmb_ID]],0))),CHOOSE(AC[[M]:[M]],2,1,1,SUM(AC[[AB]:[DB]])))),""))</f>
        <v/>
      </c>
      <c r="FK58" t="str">
        <f>IF(OR(FK$5="",$S58=""),"",IFERROR(SUM(PRODUCT(INDEX(CMB[[BA_0O]:[BA_2O]],MATCH(ROUND(MIN(SUM(FK$4,$O58/1000),SUM($O58,FK$4/1000)),3),CMB[[Cmb_ID]:[Cmb_ID]],0),SUM(N(FK$1),N($R58),1)),CHOOSE(AC[[M]:[M]],1,1,0,AC[[AB]:[AB]])),PRODUCT(INDEX(CMB[[BD_0O]:[BD_2O]],MATCH(ROUND(MIN(SUM(FK$4,$O58/1000),SUM($O58,FK$4/1000)),3),CMB[[Cmb_ID]:[Cmb_ID]],0),SUM(N(FK$1),N($R58),1)),CHOOSE(AC[[M]:[M]],1,0,1,AC[[DB]:[DB]])),PRODUCT(SUM(ROUND(AVERAGE(VALUE(FK$3),VALUE($P58)),0),CHOOSE(IF(OR(FK$1,$R58),4,INDEX(CMB[[Res_Rare]:[Res_Rare]],MATCH(ROUND(MIN(SUM(FK$4,$O58/1000),SUM($O58,FK$4/1000)),3),CMB[[Cmb_ID]:[Cmb_ID]],0))),-1,-1,0,0)),IF(OR(FK$1,$R58),4,INDEX(CMB[[Cmb_Rare]:[Cmb_Rare]],MATCH(ROUND(MIN(SUM(FK$4,$O58/1000),SUM($O58,FK$4/1000)),3),CMB[[Cmb_ID]:[Cmb_ID]],0))),CHOOSE(AC[[M]:[M]],2,1,1,SUM(AC[[AB]:[DB]])))),""))</f>
        <v/>
      </c>
      <c r="FL58" t="str">
        <f>IF(OR(FL$5="",$S58=""),"",IFERROR(SUM(PRODUCT(INDEX(CMB[[BA_0O]:[BA_2O]],MATCH(ROUND(MIN(SUM(FL$4,$O58/1000),SUM($O58,FL$4/1000)),3),CMB[[Cmb_ID]:[Cmb_ID]],0),SUM(N(FL$1),N($R58),1)),CHOOSE(AC[[M]:[M]],1,1,0,AC[[AB]:[AB]])),PRODUCT(INDEX(CMB[[BD_0O]:[BD_2O]],MATCH(ROUND(MIN(SUM(FL$4,$O58/1000),SUM($O58,FL$4/1000)),3),CMB[[Cmb_ID]:[Cmb_ID]],0),SUM(N(FL$1),N($R58),1)),CHOOSE(AC[[M]:[M]],1,0,1,AC[[DB]:[DB]])),PRODUCT(SUM(ROUND(AVERAGE(VALUE(FL$3),VALUE($P58)),0),CHOOSE(IF(OR(FL$1,$R58),4,INDEX(CMB[[Res_Rare]:[Res_Rare]],MATCH(ROUND(MIN(SUM(FL$4,$O58/1000),SUM($O58,FL$4/1000)),3),CMB[[Cmb_ID]:[Cmb_ID]],0))),-1,-1,0,0)),IF(OR(FL$1,$R58),4,INDEX(CMB[[Cmb_Rare]:[Cmb_Rare]],MATCH(ROUND(MIN(SUM(FL$4,$O58/1000),SUM($O58,FL$4/1000)),3),CMB[[Cmb_ID]:[Cmb_ID]],0))),CHOOSE(AC[[M]:[M]],2,1,1,SUM(AC[[AB]:[DB]])))),""))</f>
        <v/>
      </c>
      <c r="FM58" t="str">
        <f>IF(OR(FM$5="",$S58=""),"",IFERROR(SUM(PRODUCT(INDEX(CMB[[BA_0O]:[BA_2O]],MATCH(ROUND(MIN(SUM(FM$4,$O58/1000),SUM($O58,FM$4/1000)),3),CMB[[Cmb_ID]:[Cmb_ID]],0),SUM(N(FM$1),N($R58),1)),CHOOSE(AC[[M]:[M]],1,1,0,AC[[AB]:[AB]])),PRODUCT(INDEX(CMB[[BD_0O]:[BD_2O]],MATCH(ROUND(MIN(SUM(FM$4,$O58/1000),SUM($O58,FM$4/1000)),3),CMB[[Cmb_ID]:[Cmb_ID]],0),SUM(N(FM$1),N($R58),1)),CHOOSE(AC[[M]:[M]],1,0,1,AC[[DB]:[DB]])),PRODUCT(SUM(ROUND(AVERAGE(VALUE(FM$3),VALUE($P58)),0),CHOOSE(IF(OR(FM$1,$R58),4,INDEX(CMB[[Res_Rare]:[Res_Rare]],MATCH(ROUND(MIN(SUM(FM$4,$O58/1000),SUM($O58,FM$4/1000)),3),CMB[[Cmb_ID]:[Cmb_ID]],0))),-1,-1,0,0)),IF(OR(FM$1,$R58),4,INDEX(CMB[[Cmb_Rare]:[Cmb_Rare]],MATCH(ROUND(MIN(SUM(FM$4,$O58/1000),SUM($O58,FM$4/1000)),3),CMB[[Cmb_ID]:[Cmb_ID]],0))),CHOOSE(AC[[M]:[M]],2,1,1,SUM(AC[[AB]:[DB]])))),""))</f>
        <v/>
      </c>
      <c r="FN58" s="7">
        <f t="shared" si="33"/>
        <v>0</v>
      </c>
      <c r="FO58" s="7">
        <f t="shared" si="33"/>
        <v>0</v>
      </c>
      <c r="FP58" s="7">
        <f t="shared" si="33"/>
        <v>0</v>
      </c>
      <c r="FQ58" s="7">
        <f t="shared" si="33"/>
        <v>0</v>
      </c>
      <c r="FR58" s="7">
        <f t="shared" si="33"/>
        <v>0</v>
      </c>
      <c r="FS58" s="7">
        <f t="shared" si="33"/>
        <v>0</v>
      </c>
      <c r="FT58" s="7">
        <f>SUM(IF(INDEX(LIB[[Quantity]:[Quantity]],MATCH($S58,LIB[[ID]:[ID]],0))&gt;=COLUMN(A$1),TRUNC(PRODUCT(AVERAGE($FN58:$FS58),POWER(AC[[CR]:[CR]],SUM(SUMIFS($D$11:$D57,$A$11:$A57,$A58,$E$11:$E57,"&gt;="&amp;$E58),SUMIFS($D59:$D$161,$A59:$A$161,$A58,$E59:$E$161,"&gt;"&amp;$E58),COLUMN(A$1),-1)),IF($Q58="Yes",AC[[FB]:[FB]],1))),0),ROW(A47)/-VALUE(1&amp;REPT("0",9-PRODUCT(COLUMN(A$1)-1,3))),1)</f>
        <v>0.999999953</v>
      </c>
      <c r="FU58" s="7">
        <f>SUM(IF(INDEX(LIB[[Quantity]:[Quantity]],MATCH($S58,LIB[[ID]:[ID]],0))&gt;=COLUMN(B$1),TRUNC(PRODUCT(AVERAGE($FN58:$FS58),POWER(AC[[CR]:[CR]],SUM(SUMIFS($D$11:$D57,$A$11:$A57,$A58,$E$11:$E57,"&gt;="&amp;$E58),SUMIFS($D59:$D$161,$A59:$A$161,$A58,$E59:$E$161,"&gt;"&amp;$E58),COLUMN(B$1),-1)),IF($Q58="Yes",AC[[FB]:[FB]],1))),0),ROW(B47)/-VALUE(1&amp;REPT("0",9-PRODUCT(COLUMN(B$1)-1,3))),1)</f>
        <v>0.99995299999999998</v>
      </c>
      <c r="FV58" s="7">
        <f>SUM(IF(INDEX(LIB[[Quantity]:[Quantity]],MATCH($S58,LIB[[ID]:[ID]],0))&gt;=COLUMN(C$1),TRUNC(PRODUCT(AVERAGE($FN58:$FS58),POWER(AC[[CR]:[CR]],SUM(SUMIFS($D$11:$D57,$A$11:$A57,$A58,$E$11:$E57,"&gt;="&amp;$E58),SUMIFS($D59:$D$161,$A59:$A$161,$A58,$E59:$E$161,"&gt;"&amp;$E58),COLUMN(C$1),-1)),IF($Q58="Yes",AC[[FB]:[FB]],1))),0),ROW(C47)/-VALUE(1&amp;REPT("0",9-PRODUCT(COLUMN(C$1)-1,3))),1)</f>
        <v>0.95299999999999996</v>
      </c>
      <c r="FW58">
        <f t="shared" si="19"/>
        <v>120</v>
      </c>
      <c r="FX58">
        <f t="shared" si="20"/>
        <v>0</v>
      </c>
      <c r="FY58">
        <f t="shared" si="21"/>
        <v>0</v>
      </c>
      <c r="GC58">
        <f t="shared" si="22"/>
        <v>12</v>
      </c>
      <c r="GD58" t="str">
        <f>IFERROR(SUBSTITUTE(SUBSTITUTE(INDEX(SUG[Card],MATCH(ROW(A47),GC$12:GC$161,0))," #2","")," #3",""),"")</f>
        <v>Radiation (5)</v>
      </c>
      <c r="GE58">
        <f>SUM(GE57,IF(IFERROR(MATCH(GD58,GD$11:GD57,0)&lt;0,TRUE()),1,0))</f>
        <v>29</v>
      </c>
      <c r="GF58" t="str">
        <f t="shared" si="23"/>
        <v/>
      </c>
      <c r="GI58">
        <f>SUM(SUMIFS(D$11:D57,A$11:A57,A58,B$11:B57,"&gt;="&amp;B58),SUMIFS(D59:D$161,A59:A$161,A58,B59:B$161,"&gt;"&amp;B58),SUMIFS(D$11:D57,A$11:A57,A58&amp;":Onyx"),SUMIFS(D59:D$161,A59:A$161,A58&amp;":Onyx"))</f>
        <v>0</v>
      </c>
      <c r="GP58" t="str">
        <f t="shared" si="31"/>
        <v>Fairy (5)</v>
      </c>
      <c r="GQ58">
        <f t="shared" si="32"/>
        <v>324</v>
      </c>
      <c r="GR58" t="b">
        <f>COUNTIF(DECK[Card],IFERROR(MID($L58,1,FIND(" #",SUG_Helper[[#This Row],[Card]])-1),SUG_Helper[[#This Row],[Card]]))&gt;=IFERROR(VALUE(RIGHT(SUG_Helper[[#This Row],[Card]])),1)</f>
        <v>0</v>
      </c>
    </row>
    <row r="59" spans="1:200" x14ac:dyDescent="0.35">
      <c r="B59" s="4"/>
      <c r="C59" s="4"/>
      <c r="D59" s="4"/>
      <c r="E59" t="str">
        <f>IF(INDEX(LIB[Card],ROW(A48))="","",INDEX(LIB[Card],ROW(A48))&amp;" ("&amp;INDEX(LIB[Level],ROW(A48))&amp;")"&amp;IF(INDEX(LIB[Fused],ROW(A48))="Yes","ƒ",""))</f>
        <v/>
      </c>
      <c r="F59">
        <v>48</v>
      </c>
      <c r="H59" t="str">
        <f>IF(DECK[[#This Row],[Card]]="","",MID(DECK[[#This Row],[Card]],1,FIND(" (",DECK[[#This Row],[Card]])-1))</f>
        <v/>
      </c>
      <c r="I59" t="str">
        <f>IF(DECK[[#This Row],[Card]]="","",MID(DECK[[#This Row],[Card]],FIND("(",DECK[[#This Row],[Card]])+1,1))</f>
        <v/>
      </c>
      <c r="J59" t="str">
        <f>IF(DECK[[#This Row],[Card]]="","",IF(RIGHT(DECK[[#This Row],[Card]])="ƒ","Yes","No"))</f>
        <v/>
      </c>
      <c r="L59" t="str">
        <f t="shared" si="27"/>
        <v>Ash (5)</v>
      </c>
      <c r="M59">
        <f t="shared" si="28"/>
        <v>323</v>
      </c>
      <c r="O59" s="6" t="str">
        <f>IF(S59="","",MATCH(MID(S59,1,MIN(FIND(" (",S59),IFERROR(FIND(":",S59),50))-1),CC[CC_Name],0))</f>
        <v/>
      </c>
      <c r="P59" s="5" t="str">
        <f t="shared" si="29"/>
        <v/>
      </c>
      <c r="Q59" s="5" t="str">
        <f t="shared" si="18"/>
        <v/>
      </c>
      <c r="R59" s="5" t="str">
        <f t="shared" si="30"/>
        <v/>
      </c>
      <c r="S59" t="str">
        <f>(INDEX(LIB[ID],ROW(A48)))</f>
        <v/>
      </c>
      <c r="T59" t="str">
        <f>IF(OR(T$5="",$S59=""),"",IFERROR(SUM(PRODUCT(INDEX(CMB[[BA_0O]:[BA_2O]],MATCH(ROUND(MIN(SUM(T$4,$O59/1000),SUM($O59,T$4/1000)),3),CMB[[Cmb_ID]:[Cmb_ID]],0),SUM(N(T$1),N($R59),1)),CHOOSE(AC[[M]:[M]],1,1,0,AC[[AB]:[AB]])),PRODUCT(INDEX(CMB[[BD_0O]:[BD_2O]],MATCH(ROUND(MIN(SUM(T$4,$O59/1000),SUM($O59,T$4/1000)),3),CMB[[Cmb_ID]:[Cmb_ID]],0),SUM(N(T$1),N($R59),1)),CHOOSE(AC[[M]:[M]],1,0,1,AC[[DB]:[DB]])),PRODUCT(SUM(ROUND(AVERAGE(VALUE(T$3),VALUE($P59)),0),CHOOSE(IF(OR(T$1,$R59),4,INDEX(CMB[[Res_Rare]:[Res_Rare]],MATCH(ROUND(MIN(SUM(T$4,$O59/1000),SUM($O59,T$4/1000)),3),CMB[[Cmb_ID]:[Cmb_ID]],0))),-1,-1,0,0)),IF(OR(T$1,$R59),4,INDEX(CMB[[Cmb_Rare]:[Cmb_Rare]],MATCH(ROUND(MIN(SUM(T$4,$O59/1000),SUM($O59,T$4/1000)),3),CMB[[Cmb_ID]:[Cmb_ID]],0))),CHOOSE(AC[[M]:[M]],2,1,1,SUM(AC[[AB]:[DB]])))),""))</f>
        <v/>
      </c>
      <c r="U59" t="str">
        <f>IF(OR(U$5="",$S59=""),"",IFERROR(SUM(PRODUCT(INDEX(CMB[[BA_0O]:[BA_2O]],MATCH(ROUND(MIN(SUM(U$4,$O59/1000),SUM($O59,U$4/1000)),3),CMB[[Cmb_ID]:[Cmb_ID]],0),SUM(N(U$1),N($R59),1)),CHOOSE(AC[[M]:[M]],1,1,0,AC[[AB]:[AB]])),PRODUCT(INDEX(CMB[[BD_0O]:[BD_2O]],MATCH(ROUND(MIN(SUM(U$4,$O59/1000),SUM($O59,U$4/1000)),3),CMB[[Cmb_ID]:[Cmb_ID]],0),SUM(N(U$1),N($R59),1)),CHOOSE(AC[[M]:[M]],1,0,1,AC[[DB]:[DB]])),PRODUCT(SUM(ROUND(AVERAGE(VALUE(U$3),VALUE($P59)),0),CHOOSE(IF(OR(U$1,$R59),4,INDEX(CMB[[Res_Rare]:[Res_Rare]],MATCH(ROUND(MIN(SUM(U$4,$O59/1000),SUM($O59,U$4/1000)),3),CMB[[Cmb_ID]:[Cmb_ID]],0))),-1,-1,0,0)),IF(OR(U$1,$R59),4,INDEX(CMB[[Cmb_Rare]:[Cmb_Rare]],MATCH(ROUND(MIN(SUM(U$4,$O59/1000),SUM($O59,U$4/1000)),3),CMB[[Cmb_ID]:[Cmb_ID]],0))),CHOOSE(AC[[M]:[M]],2,1,1,SUM(AC[[AB]:[DB]])))),""))</f>
        <v/>
      </c>
      <c r="V59" t="str">
        <f>IF(OR(V$5="",$S59=""),"",IFERROR(SUM(PRODUCT(INDEX(CMB[[BA_0O]:[BA_2O]],MATCH(ROUND(MIN(SUM(V$4,$O59/1000),SUM($O59,V$4/1000)),3),CMB[[Cmb_ID]:[Cmb_ID]],0),SUM(N(V$1),N($R59),1)),CHOOSE(AC[[M]:[M]],1,1,0,AC[[AB]:[AB]])),PRODUCT(INDEX(CMB[[BD_0O]:[BD_2O]],MATCH(ROUND(MIN(SUM(V$4,$O59/1000),SUM($O59,V$4/1000)),3),CMB[[Cmb_ID]:[Cmb_ID]],0),SUM(N(V$1),N($R59),1)),CHOOSE(AC[[M]:[M]],1,0,1,AC[[DB]:[DB]])),PRODUCT(SUM(ROUND(AVERAGE(VALUE(V$3),VALUE($P59)),0),CHOOSE(IF(OR(V$1,$R59),4,INDEX(CMB[[Res_Rare]:[Res_Rare]],MATCH(ROUND(MIN(SUM(V$4,$O59/1000),SUM($O59,V$4/1000)),3),CMB[[Cmb_ID]:[Cmb_ID]],0))),-1,-1,0,0)),IF(OR(V$1,$R59),4,INDEX(CMB[[Cmb_Rare]:[Cmb_Rare]],MATCH(ROUND(MIN(SUM(V$4,$O59/1000),SUM($O59,V$4/1000)),3),CMB[[Cmb_ID]:[Cmb_ID]],0))),CHOOSE(AC[[M]:[M]],2,1,1,SUM(AC[[AB]:[DB]])))),""))</f>
        <v/>
      </c>
      <c r="W59" t="str">
        <f>IF(OR(W$5="",$S59=""),"",IFERROR(SUM(PRODUCT(INDEX(CMB[[BA_0O]:[BA_2O]],MATCH(ROUND(MIN(SUM(W$4,$O59/1000),SUM($O59,W$4/1000)),3),CMB[[Cmb_ID]:[Cmb_ID]],0),SUM(N(W$1),N($R59),1)),CHOOSE(AC[[M]:[M]],1,1,0,AC[[AB]:[AB]])),PRODUCT(INDEX(CMB[[BD_0O]:[BD_2O]],MATCH(ROUND(MIN(SUM(W$4,$O59/1000),SUM($O59,W$4/1000)),3),CMB[[Cmb_ID]:[Cmb_ID]],0),SUM(N(W$1),N($R59),1)),CHOOSE(AC[[M]:[M]],1,0,1,AC[[DB]:[DB]])),PRODUCT(SUM(ROUND(AVERAGE(VALUE(W$3),VALUE($P59)),0),CHOOSE(IF(OR(W$1,$R59),4,INDEX(CMB[[Res_Rare]:[Res_Rare]],MATCH(ROUND(MIN(SUM(W$4,$O59/1000),SUM($O59,W$4/1000)),3),CMB[[Cmb_ID]:[Cmb_ID]],0))),-1,-1,0,0)),IF(OR(W$1,$R59),4,INDEX(CMB[[Cmb_Rare]:[Cmb_Rare]],MATCH(ROUND(MIN(SUM(W$4,$O59/1000),SUM($O59,W$4/1000)),3),CMB[[Cmb_ID]:[Cmb_ID]],0))),CHOOSE(AC[[M]:[M]],2,1,1,SUM(AC[[AB]:[DB]])))),""))</f>
        <v/>
      </c>
      <c r="X59" t="str">
        <f>IF(OR(X$5="",$S59=""),"",IFERROR(SUM(PRODUCT(INDEX(CMB[[BA_0O]:[BA_2O]],MATCH(ROUND(MIN(SUM(X$4,$O59/1000),SUM($O59,X$4/1000)),3),CMB[[Cmb_ID]:[Cmb_ID]],0),SUM(N(X$1),N($R59),1)),CHOOSE(AC[[M]:[M]],1,1,0,AC[[AB]:[AB]])),PRODUCT(INDEX(CMB[[BD_0O]:[BD_2O]],MATCH(ROUND(MIN(SUM(X$4,$O59/1000),SUM($O59,X$4/1000)),3),CMB[[Cmb_ID]:[Cmb_ID]],0),SUM(N(X$1),N($R59),1)),CHOOSE(AC[[M]:[M]],1,0,1,AC[[DB]:[DB]])),PRODUCT(SUM(ROUND(AVERAGE(VALUE(X$3),VALUE($P59)),0),CHOOSE(IF(OR(X$1,$R59),4,INDEX(CMB[[Res_Rare]:[Res_Rare]],MATCH(ROUND(MIN(SUM(X$4,$O59/1000),SUM($O59,X$4/1000)),3),CMB[[Cmb_ID]:[Cmb_ID]],0))),-1,-1,0,0)),IF(OR(X$1,$R59),4,INDEX(CMB[[Cmb_Rare]:[Cmb_Rare]],MATCH(ROUND(MIN(SUM(X$4,$O59/1000),SUM($O59,X$4/1000)),3),CMB[[Cmb_ID]:[Cmb_ID]],0))),CHOOSE(AC[[M]:[M]],2,1,1,SUM(AC[[AB]:[DB]])))),""))</f>
        <v/>
      </c>
      <c r="Y59" t="str">
        <f>IF(OR(Y$5="",$S59=""),"",IFERROR(SUM(PRODUCT(INDEX(CMB[[BA_0O]:[BA_2O]],MATCH(ROUND(MIN(SUM(Y$4,$O59/1000),SUM($O59,Y$4/1000)),3),CMB[[Cmb_ID]:[Cmb_ID]],0),SUM(N(Y$1),N($R59),1)),CHOOSE(AC[[M]:[M]],1,1,0,AC[[AB]:[AB]])),PRODUCT(INDEX(CMB[[BD_0O]:[BD_2O]],MATCH(ROUND(MIN(SUM(Y$4,$O59/1000),SUM($O59,Y$4/1000)),3),CMB[[Cmb_ID]:[Cmb_ID]],0),SUM(N(Y$1),N($R59),1)),CHOOSE(AC[[M]:[M]],1,0,1,AC[[DB]:[DB]])),PRODUCT(SUM(ROUND(AVERAGE(VALUE(Y$3),VALUE($P59)),0),CHOOSE(IF(OR(Y$1,$R59),4,INDEX(CMB[[Res_Rare]:[Res_Rare]],MATCH(ROUND(MIN(SUM(Y$4,$O59/1000),SUM($O59,Y$4/1000)),3),CMB[[Cmb_ID]:[Cmb_ID]],0))),-1,-1,0,0)),IF(OR(Y$1,$R59),4,INDEX(CMB[[Cmb_Rare]:[Cmb_Rare]],MATCH(ROUND(MIN(SUM(Y$4,$O59/1000),SUM($O59,Y$4/1000)),3),CMB[[Cmb_ID]:[Cmb_ID]],0))),CHOOSE(AC[[M]:[M]],2,1,1,SUM(AC[[AB]:[DB]])))),""))</f>
        <v/>
      </c>
      <c r="Z59" t="str">
        <f>IF(OR(Z$5="",$S59=""),"",IFERROR(SUM(PRODUCT(INDEX(CMB[[BA_0O]:[BA_2O]],MATCH(ROUND(MIN(SUM(Z$4,$O59/1000),SUM($O59,Z$4/1000)),3),CMB[[Cmb_ID]:[Cmb_ID]],0),SUM(N(Z$1),N($R59),1)),CHOOSE(AC[[M]:[M]],1,1,0,AC[[AB]:[AB]])),PRODUCT(INDEX(CMB[[BD_0O]:[BD_2O]],MATCH(ROUND(MIN(SUM(Z$4,$O59/1000),SUM($O59,Z$4/1000)),3),CMB[[Cmb_ID]:[Cmb_ID]],0),SUM(N(Z$1),N($R59),1)),CHOOSE(AC[[M]:[M]],1,0,1,AC[[DB]:[DB]])),PRODUCT(SUM(ROUND(AVERAGE(VALUE(Z$3),VALUE($P59)),0),CHOOSE(IF(OR(Z$1,$R59),4,INDEX(CMB[[Res_Rare]:[Res_Rare]],MATCH(ROUND(MIN(SUM(Z$4,$O59/1000),SUM($O59,Z$4/1000)),3),CMB[[Cmb_ID]:[Cmb_ID]],0))),-1,-1,0,0)),IF(OR(Z$1,$R59),4,INDEX(CMB[[Cmb_Rare]:[Cmb_Rare]],MATCH(ROUND(MIN(SUM(Z$4,$O59/1000),SUM($O59,Z$4/1000)),3),CMB[[Cmb_ID]:[Cmb_ID]],0))),CHOOSE(AC[[M]:[M]],2,1,1,SUM(AC[[AB]:[DB]])))),""))</f>
        <v/>
      </c>
      <c r="AA59" t="str">
        <f>IF(OR(AA$5="",$S59=""),"",IFERROR(SUM(PRODUCT(INDEX(CMB[[BA_0O]:[BA_2O]],MATCH(ROUND(MIN(SUM(AA$4,$O59/1000),SUM($O59,AA$4/1000)),3),CMB[[Cmb_ID]:[Cmb_ID]],0),SUM(N(AA$1),N($R59),1)),CHOOSE(AC[[M]:[M]],1,1,0,AC[[AB]:[AB]])),PRODUCT(INDEX(CMB[[BD_0O]:[BD_2O]],MATCH(ROUND(MIN(SUM(AA$4,$O59/1000),SUM($O59,AA$4/1000)),3),CMB[[Cmb_ID]:[Cmb_ID]],0),SUM(N(AA$1),N($R59),1)),CHOOSE(AC[[M]:[M]],1,0,1,AC[[DB]:[DB]])),PRODUCT(SUM(ROUND(AVERAGE(VALUE(AA$3),VALUE($P59)),0),CHOOSE(IF(OR(AA$1,$R59),4,INDEX(CMB[[Res_Rare]:[Res_Rare]],MATCH(ROUND(MIN(SUM(AA$4,$O59/1000),SUM($O59,AA$4/1000)),3),CMB[[Cmb_ID]:[Cmb_ID]],0))),-1,-1,0,0)),IF(OR(AA$1,$R59),4,INDEX(CMB[[Cmb_Rare]:[Cmb_Rare]],MATCH(ROUND(MIN(SUM(AA$4,$O59/1000),SUM($O59,AA$4/1000)),3),CMB[[Cmb_ID]:[Cmb_ID]],0))),CHOOSE(AC[[M]:[M]],2,1,1,SUM(AC[[AB]:[DB]])))),""))</f>
        <v/>
      </c>
      <c r="AB59" t="str">
        <f>IF(OR(AB$5="",$S59=""),"",IFERROR(SUM(PRODUCT(INDEX(CMB[[BA_0O]:[BA_2O]],MATCH(ROUND(MIN(SUM(AB$4,$O59/1000),SUM($O59,AB$4/1000)),3),CMB[[Cmb_ID]:[Cmb_ID]],0),SUM(N(AB$1),N($R59),1)),CHOOSE(AC[[M]:[M]],1,1,0,AC[[AB]:[AB]])),PRODUCT(INDEX(CMB[[BD_0O]:[BD_2O]],MATCH(ROUND(MIN(SUM(AB$4,$O59/1000),SUM($O59,AB$4/1000)),3),CMB[[Cmb_ID]:[Cmb_ID]],0),SUM(N(AB$1),N($R59),1)),CHOOSE(AC[[M]:[M]],1,0,1,AC[[DB]:[DB]])),PRODUCT(SUM(ROUND(AVERAGE(VALUE(AB$3),VALUE($P59)),0),CHOOSE(IF(OR(AB$1,$R59),4,INDEX(CMB[[Res_Rare]:[Res_Rare]],MATCH(ROUND(MIN(SUM(AB$4,$O59/1000),SUM($O59,AB$4/1000)),3),CMB[[Cmb_ID]:[Cmb_ID]],0))),-1,-1,0,0)),IF(OR(AB$1,$R59),4,INDEX(CMB[[Cmb_Rare]:[Cmb_Rare]],MATCH(ROUND(MIN(SUM(AB$4,$O59/1000),SUM($O59,AB$4/1000)),3),CMB[[Cmb_ID]:[Cmb_ID]],0))),CHOOSE(AC[[M]:[M]],2,1,1,SUM(AC[[AB]:[DB]])))),""))</f>
        <v/>
      </c>
      <c r="AC59" t="str">
        <f>IF(OR(AC$5="",$S59=""),"",IFERROR(SUM(PRODUCT(INDEX(CMB[[BA_0O]:[BA_2O]],MATCH(ROUND(MIN(SUM(AC$4,$O59/1000),SUM($O59,AC$4/1000)),3),CMB[[Cmb_ID]:[Cmb_ID]],0),SUM(N(AC$1),N($R59),1)),CHOOSE(AC[[M]:[M]],1,1,0,AC[[AB]:[AB]])),PRODUCT(INDEX(CMB[[BD_0O]:[BD_2O]],MATCH(ROUND(MIN(SUM(AC$4,$O59/1000),SUM($O59,AC$4/1000)),3),CMB[[Cmb_ID]:[Cmb_ID]],0),SUM(N(AC$1),N($R59),1)),CHOOSE(AC[[M]:[M]],1,0,1,AC[[DB]:[DB]])),PRODUCT(SUM(ROUND(AVERAGE(VALUE(AC$3),VALUE($P59)),0),CHOOSE(IF(OR(AC$1,$R59),4,INDEX(CMB[[Res_Rare]:[Res_Rare]],MATCH(ROUND(MIN(SUM(AC$4,$O59/1000),SUM($O59,AC$4/1000)),3),CMB[[Cmb_ID]:[Cmb_ID]],0))),-1,-1,0,0)),IF(OR(AC$1,$R59),4,INDEX(CMB[[Cmb_Rare]:[Cmb_Rare]],MATCH(ROUND(MIN(SUM(AC$4,$O59/1000),SUM($O59,AC$4/1000)),3),CMB[[Cmb_ID]:[Cmb_ID]],0))),CHOOSE(AC[[M]:[M]],2,1,1,SUM(AC[[AB]:[DB]])))),""))</f>
        <v/>
      </c>
      <c r="AD59" t="str">
        <f>IF(OR(AD$5="",$S59=""),"",IFERROR(SUM(PRODUCT(INDEX(CMB[[BA_0O]:[BA_2O]],MATCH(ROUND(MIN(SUM(AD$4,$O59/1000),SUM($O59,AD$4/1000)),3),CMB[[Cmb_ID]:[Cmb_ID]],0),SUM(N(AD$1),N($R59),1)),CHOOSE(AC[[M]:[M]],1,1,0,AC[[AB]:[AB]])),PRODUCT(INDEX(CMB[[BD_0O]:[BD_2O]],MATCH(ROUND(MIN(SUM(AD$4,$O59/1000),SUM($O59,AD$4/1000)),3),CMB[[Cmb_ID]:[Cmb_ID]],0),SUM(N(AD$1),N($R59),1)),CHOOSE(AC[[M]:[M]],1,0,1,AC[[DB]:[DB]])),PRODUCT(SUM(ROUND(AVERAGE(VALUE(AD$3),VALUE($P59)),0),CHOOSE(IF(OR(AD$1,$R59),4,INDEX(CMB[[Res_Rare]:[Res_Rare]],MATCH(ROUND(MIN(SUM(AD$4,$O59/1000),SUM($O59,AD$4/1000)),3),CMB[[Cmb_ID]:[Cmb_ID]],0))),-1,-1,0,0)),IF(OR(AD$1,$R59),4,INDEX(CMB[[Cmb_Rare]:[Cmb_Rare]],MATCH(ROUND(MIN(SUM(AD$4,$O59/1000),SUM($O59,AD$4/1000)),3),CMB[[Cmb_ID]:[Cmb_ID]],0))),CHOOSE(AC[[M]:[M]],2,1,1,SUM(AC[[AB]:[DB]])))),""))</f>
        <v/>
      </c>
      <c r="AE59" t="str">
        <f>IF(OR(AE$5="",$S59=""),"",IFERROR(SUM(PRODUCT(INDEX(CMB[[BA_0O]:[BA_2O]],MATCH(ROUND(MIN(SUM(AE$4,$O59/1000),SUM($O59,AE$4/1000)),3),CMB[[Cmb_ID]:[Cmb_ID]],0),SUM(N(AE$1),N($R59),1)),CHOOSE(AC[[M]:[M]],1,1,0,AC[[AB]:[AB]])),PRODUCT(INDEX(CMB[[BD_0O]:[BD_2O]],MATCH(ROUND(MIN(SUM(AE$4,$O59/1000),SUM($O59,AE$4/1000)),3),CMB[[Cmb_ID]:[Cmb_ID]],0),SUM(N(AE$1),N($R59),1)),CHOOSE(AC[[M]:[M]],1,0,1,AC[[DB]:[DB]])),PRODUCT(SUM(ROUND(AVERAGE(VALUE(AE$3),VALUE($P59)),0),CHOOSE(IF(OR(AE$1,$R59),4,INDEX(CMB[[Res_Rare]:[Res_Rare]],MATCH(ROUND(MIN(SUM(AE$4,$O59/1000),SUM($O59,AE$4/1000)),3),CMB[[Cmb_ID]:[Cmb_ID]],0))),-1,-1,0,0)),IF(OR(AE$1,$R59),4,INDEX(CMB[[Cmb_Rare]:[Cmb_Rare]],MATCH(ROUND(MIN(SUM(AE$4,$O59/1000),SUM($O59,AE$4/1000)),3),CMB[[Cmb_ID]:[Cmb_ID]],0))),CHOOSE(AC[[M]:[M]],2,1,1,SUM(AC[[AB]:[DB]])))),""))</f>
        <v/>
      </c>
      <c r="AF59" t="str">
        <f>IF(OR(AF$5="",$S59=""),"",IFERROR(SUM(PRODUCT(INDEX(CMB[[BA_0O]:[BA_2O]],MATCH(ROUND(MIN(SUM(AF$4,$O59/1000),SUM($O59,AF$4/1000)),3),CMB[[Cmb_ID]:[Cmb_ID]],0),SUM(N(AF$1),N($R59),1)),CHOOSE(AC[[M]:[M]],1,1,0,AC[[AB]:[AB]])),PRODUCT(INDEX(CMB[[BD_0O]:[BD_2O]],MATCH(ROUND(MIN(SUM(AF$4,$O59/1000),SUM($O59,AF$4/1000)),3),CMB[[Cmb_ID]:[Cmb_ID]],0),SUM(N(AF$1),N($R59),1)),CHOOSE(AC[[M]:[M]],1,0,1,AC[[DB]:[DB]])),PRODUCT(SUM(ROUND(AVERAGE(VALUE(AF$3),VALUE($P59)),0),CHOOSE(IF(OR(AF$1,$R59),4,INDEX(CMB[[Res_Rare]:[Res_Rare]],MATCH(ROUND(MIN(SUM(AF$4,$O59/1000),SUM($O59,AF$4/1000)),3),CMB[[Cmb_ID]:[Cmb_ID]],0))),-1,-1,0,0)),IF(OR(AF$1,$R59),4,INDEX(CMB[[Cmb_Rare]:[Cmb_Rare]],MATCH(ROUND(MIN(SUM(AF$4,$O59/1000),SUM($O59,AF$4/1000)),3),CMB[[Cmb_ID]:[Cmb_ID]],0))),CHOOSE(AC[[M]:[M]],2,1,1,SUM(AC[[AB]:[DB]])))),""))</f>
        <v/>
      </c>
      <c r="AG59" t="str">
        <f>IF(OR(AG$5="",$S59=""),"",IFERROR(SUM(PRODUCT(INDEX(CMB[[BA_0O]:[BA_2O]],MATCH(ROUND(MIN(SUM(AG$4,$O59/1000),SUM($O59,AG$4/1000)),3),CMB[[Cmb_ID]:[Cmb_ID]],0),SUM(N(AG$1),N($R59),1)),CHOOSE(AC[[M]:[M]],1,1,0,AC[[AB]:[AB]])),PRODUCT(INDEX(CMB[[BD_0O]:[BD_2O]],MATCH(ROUND(MIN(SUM(AG$4,$O59/1000),SUM($O59,AG$4/1000)),3),CMB[[Cmb_ID]:[Cmb_ID]],0),SUM(N(AG$1),N($R59),1)),CHOOSE(AC[[M]:[M]],1,0,1,AC[[DB]:[DB]])),PRODUCT(SUM(ROUND(AVERAGE(VALUE(AG$3),VALUE($P59)),0),CHOOSE(IF(OR(AG$1,$R59),4,INDEX(CMB[[Res_Rare]:[Res_Rare]],MATCH(ROUND(MIN(SUM(AG$4,$O59/1000),SUM($O59,AG$4/1000)),3),CMB[[Cmb_ID]:[Cmb_ID]],0))),-1,-1,0,0)),IF(OR(AG$1,$R59),4,INDEX(CMB[[Cmb_Rare]:[Cmb_Rare]],MATCH(ROUND(MIN(SUM(AG$4,$O59/1000),SUM($O59,AG$4/1000)),3),CMB[[Cmb_ID]:[Cmb_ID]],0))),CHOOSE(AC[[M]:[M]],2,1,1,SUM(AC[[AB]:[DB]])))),""))</f>
        <v/>
      </c>
      <c r="AH59" t="str">
        <f>IF(OR(AH$5="",$S59=""),"",IFERROR(SUM(PRODUCT(INDEX(CMB[[BA_0O]:[BA_2O]],MATCH(ROUND(MIN(SUM(AH$4,$O59/1000),SUM($O59,AH$4/1000)),3),CMB[[Cmb_ID]:[Cmb_ID]],0),SUM(N(AH$1),N($R59),1)),CHOOSE(AC[[M]:[M]],1,1,0,AC[[AB]:[AB]])),PRODUCT(INDEX(CMB[[BD_0O]:[BD_2O]],MATCH(ROUND(MIN(SUM(AH$4,$O59/1000),SUM($O59,AH$4/1000)),3),CMB[[Cmb_ID]:[Cmb_ID]],0),SUM(N(AH$1),N($R59),1)),CHOOSE(AC[[M]:[M]],1,0,1,AC[[DB]:[DB]])),PRODUCT(SUM(ROUND(AVERAGE(VALUE(AH$3),VALUE($P59)),0),CHOOSE(IF(OR(AH$1,$R59),4,INDEX(CMB[[Res_Rare]:[Res_Rare]],MATCH(ROUND(MIN(SUM(AH$4,$O59/1000),SUM($O59,AH$4/1000)),3),CMB[[Cmb_ID]:[Cmb_ID]],0))),-1,-1,0,0)),IF(OR(AH$1,$R59),4,INDEX(CMB[[Cmb_Rare]:[Cmb_Rare]],MATCH(ROUND(MIN(SUM(AH$4,$O59/1000),SUM($O59,AH$4/1000)),3),CMB[[Cmb_ID]:[Cmb_ID]],0))),CHOOSE(AC[[M]:[M]],2,1,1,SUM(AC[[AB]:[DB]])))),""))</f>
        <v/>
      </c>
      <c r="AI59" t="str">
        <f>IF(OR(AI$5="",$S59=""),"",IFERROR(SUM(PRODUCT(INDEX(CMB[[BA_0O]:[BA_2O]],MATCH(ROUND(MIN(SUM(AI$4,$O59/1000),SUM($O59,AI$4/1000)),3),CMB[[Cmb_ID]:[Cmb_ID]],0),SUM(N(AI$1),N($R59),1)),CHOOSE(AC[[M]:[M]],1,1,0,AC[[AB]:[AB]])),PRODUCT(INDEX(CMB[[BD_0O]:[BD_2O]],MATCH(ROUND(MIN(SUM(AI$4,$O59/1000),SUM($O59,AI$4/1000)),3),CMB[[Cmb_ID]:[Cmb_ID]],0),SUM(N(AI$1),N($R59),1)),CHOOSE(AC[[M]:[M]],1,0,1,AC[[DB]:[DB]])),PRODUCT(SUM(ROUND(AVERAGE(VALUE(AI$3),VALUE($P59)),0),CHOOSE(IF(OR(AI$1,$R59),4,INDEX(CMB[[Res_Rare]:[Res_Rare]],MATCH(ROUND(MIN(SUM(AI$4,$O59/1000),SUM($O59,AI$4/1000)),3),CMB[[Cmb_ID]:[Cmb_ID]],0))),-1,-1,0,0)),IF(OR(AI$1,$R59),4,INDEX(CMB[[Cmb_Rare]:[Cmb_Rare]],MATCH(ROUND(MIN(SUM(AI$4,$O59/1000),SUM($O59,AI$4/1000)),3),CMB[[Cmb_ID]:[Cmb_ID]],0))),CHOOSE(AC[[M]:[M]],2,1,1,SUM(AC[[AB]:[DB]])))),""))</f>
        <v/>
      </c>
      <c r="AJ59" t="str">
        <f>IF(OR(AJ$5="",$S59=""),"",IFERROR(SUM(PRODUCT(INDEX(CMB[[BA_0O]:[BA_2O]],MATCH(ROUND(MIN(SUM(AJ$4,$O59/1000),SUM($O59,AJ$4/1000)),3),CMB[[Cmb_ID]:[Cmb_ID]],0),SUM(N(AJ$1),N($R59),1)),CHOOSE(AC[[M]:[M]],1,1,0,AC[[AB]:[AB]])),PRODUCT(INDEX(CMB[[BD_0O]:[BD_2O]],MATCH(ROUND(MIN(SUM(AJ$4,$O59/1000),SUM($O59,AJ$4/1000)),3),CMB[[Cmb_ID]:[Cmb_ID]],0),SUM(N(AJ$1),N($R59),1)),CHOOSE(AC[[M]:[M]],1,0,1,AC[[DB]:[DB]])),PRODUCT(SUM(ROUND(AVERAGE(VALUE(AJ$3),VALUE($P59)),0),CHOOSE(IF(OR(AJ$1,$R59),4,INDEX(CMB[[Res_Rare]:[Res_Rare]],MATCH(ROUND(MIN(SUM(AJ$4,$O59/1000),SUM($O59,AJ$4/1000)),3),CMB[[Cmb_ID]:[Cmb_ID]],0))),-1,-1,0,0)),IF(OR(AJ$1,$R59),4,INDEX(CMB[[Cmb_Rare]:[Cmb_Rare]],MATCH(ROUND(MIN(SUM(AJ$4,$O59/1000),SUM($O59,AJ$4/1000)),3),CMB[[Cmb_ID]:[Cmb_ID]],0))),CHOOSE(AC[[M]:[M]],2,1,1,SUM(AC[[AB]:[DB]])))),""))</f>
        <v/>
      </c>
      <c r="AK59" t="str">
        <f>IF(OR(AK$5="",$S59=""),"",IFERROR(SUM(PRODUCT(INDEX(CMB[[BA_0O]:[BA_2O]],MATCH(ROUND(MIN(SUM(AK$4,$O59/1000),SUM($O59,AK$4/1000)),3),CMB[[Cmb_ID]:[Cmb_ID]],0),SUM(N(AK$1),N($R59),1)),CHOOSE(AC[[M]:[M]],1,1,0,AC[[AB]:[AB]])),PRODUCT(INDEX(CMB[[BD_0O]:[BD_2O]],MATCH(ROUND(MIN(SUM(AK$4,$O59/1000),SUM($O59,AK$4/1000)),3),CMB[[Cmb_ID]:[Cmb_ID]],0),SUM(N(AK$1),N($R59),1)),CHOOSE(AC[[M]:[M]],1,0,1,AC[[DB]:[DB]])),PRODUCT(SUM(ROUND(AVERAGE(VALUE(AK$3),VALUE($P59)),0),CHOOSE(IF(OR(AK$1,$R59),4,INDEX(CMB[[Res_Rare]:[Res_Rare]],MATCH(ROUND(MIN(SUM(AK$4,$O59/1000),SUM($O59,AK$4/1000)),3),CMB[[Cmb_ID]:[Cmb_ID]],0))),-1,-1,0,0)),IF(OR(AK$1,$R59),4,INDEX(CMB[[Cmb_Rare]:[Cmb_Rare]],MATCH(ROUND(MIN(SUM(AK$4,$O59/1000),SUM($O59,AK$4/1000)),3),CMB[[Cmb_ID]:[Cmb_ID]],0))),CHOOSE(AC[[M]:[M]],2,1,1,SUM(AC[[AB]:[DB]])))),""))</f>
        <v/>
      </c>
      <c r="AL59" t="str">
        <f>IF(OR(AL$5="",$S59=""),"",IFERROR(SUM(PRODUCT(INDEX(CMB[[BA_0O]:[BA_2O]],MATCH(ROUND(MIN(SUM(AL$4,$O59/1000),SUM($O59,AL$4/1000)),3),CMB[[Cmb_ID]:[Cmb_ID]],0),SUM(N(AL$1),N($R59),1)),CHOOSE(AC[[M]:[M]],1,1,0,AC[[AB]:[AB]])),PRODUCT(INDEX(CMB[[BD_0O]:[BD_2O]],MATCH(ROUND(MIN(SUM(AL$4,$O59/1000),SUM($O59,AL$4/1000)),3),CMB[[Cmb_ID]:[Cmb_ID]],0),SUM(N(AL$1),N($R59),1)),CHOOSE(AC[[M]:[M]],1,0,1,AC[[DB]:[DB]])),PRODUCT(SUM(ROUND(AVERAGE(VALUE(AL$3),VALUE($P59)),0),CHOOSE(IF(OR(AL$1,$R59),4,INDEX(CMB[[Res_Rare]:[Res_Rare]],MATCH(ROUND(MIN(SUM(AL$4,$O59/1000),SUM($O59,AL$4/1000)),3),CMB[[Cmb_ID]:[Cmb_ID]],0))),-1,-1,0,0)),IF(OR(AL$1,$R59),4,INDEX(CMB[[Cmb_Rare]:[Cmb_Rare]],MATCH(ROUND(MIN(SUM(AL$4,$O59/1000),SUM($O59,AL$4/1000)),3),CMB[[Cmb_ID]:[Cmb_ID]],0))),CHOOSE(AC[[M]:[M]],2,1,1,SUM(AC[[AB]:[DB]])))),""))</f>
        <v/>
      </c>
      <c r="AM59" t="str">
        <f>IF(OR(AM$5="",$S59=""),"",IFERROR(SUM(PRODUCT(INDEX(CMB[[BA_0O]:[BA_2O]],MATCH(ROUND(MIN(SUM(AM$4,$O59/1000),SUM($O59,AM$4/1000)),3),CMB[[Cmb_ID]:[Cmb_ID]],0),SUM(N(AM$1),N($R59),1)),CHOOSE(AC[[M]:[M]],1,1,0,AC[[AB]:[AB]])),PRODUCT(INDEX(CMB[[BD_0O]:[BD_2O]],MATCH(ROUND(MIN(SUM(AM$4,$O59/1000),SUM($O59,AM$4/1000)),3),CMB[[Cmb_ID]:[Cmb_ID]],0),SUM(N(AM$1),N($R59),1)),CHOOSE(AC[[M]:[M]],1,0,1,AC[[DB]:[DB]])),PRODUCT(SUM(ROUND(AVERAGE(VALUE(AM$3),VALUE($P59)),0),CHOOSE(IF(OR(AM$1,$R59),4,INDEX(CMB[[Res_Rare]:[Res_Rare]],MATCH(ROUND(MIN(SUM(AM$4,$O59/1000),SUM($O59,AM$4/1000)),3),CMB[[Cmb_ID]:[Cmb_ID]],0))),-1,-1,0,0)),IF(OR(AM$1,$R59),4,INDEX(CMB[[Cmb_Rare]:[Cmb_Rare]],MATCH(ROUND(MIN(SUM(AM$4,$O59/1000),SUM($O59,AM$4/1000)),3),CMB[[Cmb_ID]:[Cmb_ID]],0))),CHOOSE(AC[[M]:[M]],2,1,1,SUM(AC[[AB]:[DB]])))),""))</f>
        <v/>
      </c>
      <c r="AN59" t="str">
        <f>IF(OR(AN$5="",$S59=""),"",IFERROR(SUM(PRODUCT(INDEX(CMB[[BA_0O]:[BA_2O]],MATCH(ROUND(MIN(SUM(AN$4,$O59/1000),SUM($O59,AN$4/1000)),3),CMB[[Cmb_ID]:[Cmb_ID]],0),SUM(N(AN$1),N($R59),1)),CHOOSE(AC[[M]:[M]],1,1,0,AC[[AB]:[AB]])),PRODUCT(INDEX(CMB[[BD_0O]:[BD_2O]],MATCH(ROUND(MIN(SUM(AN$4,$O59/1000),SUM($O59,AN$4/1000)),3),CMB[[Cmb_ID]:[Cmb_ID]],0),SUM(N(AN$1),N($R59),1)),CHOOSE(AC[[M]:[M]],1,0,1,AC[[DB]:[DB]])),PRODUCT(SUM(ROUND(AVERAGE(VALUE(AN$3),VALUE($P59)),0),CHOOSE(IF(OR(AN$1,$R59),4,INDEX(CMB[[Res_Rare]:[Res_Rare]],MATCH(ROUND(MIN(SUM(AN$4,$O59/1000),SUM($O59,AN$4/1000)),3),CMB[[Cmb_ID]:[Cmb_ID]],0))),-1,-1,0,0)),IF(OR(AN$1,$R59),4,INDEX(CMB[[Cmb_Rare]:[Cmb_Rare]],MATCH(ROUND(MIN(SUM(AN$4,$O59/1000),SUM($O59,AN$4/1000)),3),CMB[[Cmb_ID]:[Cmb_ID]],0))),CHOOSE(AC[[M]:[M]],2,1,1,SUM(AC[[AB]:[DB]])))),""))</f>
        <v/>
      </c>
      <c r="AO59" t="str">
        <f>IF(OR(AO$5="",$S59=""),"",IFERROR(SUM(PRODUCT(INDEX(CMB[[BA_0O]:[BA_2O]],MATCH(ROUND(MIN(SUM(AO$4,$O59/1000),SUM($O59,AO$4/1000)),3),CMB[[Cmb_ID]:[Cmb_ID]],0),SUM(N(AO$1),N($R59),1)),CHOOSE(AC[[M]:[M]],1,1,0,AC[[AB]:[AB]])),PRODUCT(INDEX(CMB[[BD_0O]:[BD_2O]],MATCH(ROUND(MIN(SUM(AO$4,$O59/1000),SUM($O59,AO$4/1000)),3),CMB[[Cmb_ID]:[Cmb_ID]],0),SUM(N(AO$1),N($R59),1)),CHOOSE(AC[[M]:[M]],1,0,1,AC[[DB]:[DB]])),PRODUCT(SUM(ROUND(AVERAGE(VALUE(AO$3),VALUE($P59)),0),CHOOSE(IF(OR(AO$1,$R59),4,INDEX(CMB[[Res_Rare]:[Res_Rare]],MATCH(ROUND(MIN(SUM(AO$4,$O59/1000),SUM($O59,AO$4/1000)),3),CMB[[Cmb_ID]:[Cmb_ID]],0))),-1,-1,0,0)),IF(OR(AO$1,$R59),4,INDEX(CMB[[Cmb_Rare]:[Cmb_Rare]],MATCH(ROUND(MIN(SUM(AO$4,$O59/1000),SUM($O59,AO$4/1000)),3),CMB[[Cmb_ID]:[Cmb_ID]],0))),CHOOSE(AC[[M]:[M]],2,1,1,SUM(AC[[AB]:[DB]])))),""))</f>
        <v/>
      </c>
      <c r="AP59" t="str">
        <f>IF(OR(AP$5="",$S59=""),"",IFERROR(SUM(PRODUCT(INDEX(CMB[[BA_0O]:[BA_2O]],MATCH(ROUND(MIN(SUM(AP$4,$O59/1000),SUM($O59,AP$4/1000)),3),CMB[[Cmb_ID]:[Cmb_ID]],0),SUM(N(AP$1),N($R59),1)),CHOOSE(AC[[M]:[M]],1,1,0,AC[[AB]:[AB]])),PRODUCT(INDEX(CMB[[BD_0O]:[BD_2O]],MATCH(ROUND(MIN(SUM(AP$4,$O59/1000),SUM($O59,AP$4/1000)),3),CMB[[Cmb_ID]:[Cmb_ID]],0),SUM(N(AP$1),N($R59),1)),CHOOSE(AC[[M]:[M]],1,0,1,AC[[DB]:[DB]])),PRODUCT(SUM(ROUND(AVERAGE(VALUE(AP$3),VALUE($P59)),0),CHOOSE(IF(OR(AP$1,$R59),4,INDEX(CMB[[Res_Rare]:[Res_Rare]],MATCH(ROUND(MIN(SUM(AP$4,$O59/1000),SUM($O59,AP$4/1000)),3),CMB[[Cmb_ID]:[Cmb_ID]],0))),-1,-1,0,0)),IF(OR(AP$1,$R59),4,INDEX(CMB[[Cmb_Rare]:[Cmb_Rare]],MATCH(ROUND(MIN(SUM(AP$4,$O59/1000),SUM($O59,AP$4/1000)),3),CMB[[Cmb_ID]:[Cmb_ID]],0))),CHOOSE(AC[[M]:[M]],2,1,1,SUM(AC[[AB]:[DB]])))),""))</f>
        <v/>
      </c>
      <c r="AQ59" t="str">
        <f>IF(OR(AQ$5="",$S59=""),"",IFERROR(SUM(PRODUCT(INDEX(CMB[[BA_0O]:[BA_2O]],MATCH(ROUND(MIN(SUM(AQ$4,$O59/1000),SUM($O59,AQ$4/1000)),3),CMB[[Cmb_ID]:[Cmb_ID]],0),SUM(N(AQ$1),N($R59),1)),CHOOSE(AC[[M]:[M]],1,1,0,AC[[AB]:[AB]])),PRODUCT(INDEX(CMB[[BD_0O]:[BD_2O]],MATCH(ROUND(MIN(SUM(AQ$4,$O59/1000),SUM($O59,AQ$4/1000)),3),CMB[[Cmb_ID]:[Cmb_ID]],0),SUM(N(AQ$1),N($R59),1)),CHOOSE(AC[[M]:[M]],1,0,1,AC[[DB]:[DB]])),PRODUCT(SUM(ROUND(AVERAGE(VALUE(AQ$3),VALUE($P59)),0),CHOOSE(IF(OR(AQ$1,$R59),4,INDEX(CMB[[Res_Rare]:[Res_Rare]],MATCH(ROUND(MIN(SUM(AQ$4,$O59/1000),SUM($O59,AQ$4/1000)),3),CMB[[Cmb_ID]:[Cmb_ID]],0))),-1,-1,0,0)),IF(OR(AQ$1,$R59),4,INDEX(CMB[[Cmb_Rare]:[Cmb_Rare]],MATCH(ROUND(MIN(SUM(AQ$4,$O59/1000),SUM($O59,AQ$4/1000)),3),CMB[[Cmb_ID]:[Cmb_ID]],0))),CHOOSE(AC[[M]:[M]],2,1,1,SUM(AC[[AB]:[DB]])))),""))</f>
        <v/>
      </c>
      <c r="AR59" t="str">
        <f>IF(OR(AR$5="",$S59=""),"",IFERROR(SUM(PRODUCT(INDEX(CMB[[BA_0O]:[BA_2O]],MATCH(ROUND(MIN(SUM(AR$4,$O59/1000),SUM($O59,AR$4/1000)),3),CMB[[Cmb_ID]:[Cmb_ID]],0),SUM(N(AR$1),N($R59),1)),CHOOSE(AC[[M]:[M]],1,1,0,AC[[AB]:[AB]])),PRODUCT(INDEX(CMB[[BD_0O]:[BD_2O]],MATCH(ROUND(MIN(SUM(AR$4,$O59/1000),SUM($O59,AR$4/1000)),3),CMB[[Cmb_ID]:[Cmb_ID]],0),SUM(N(AR$1),N($R59),1)),CHOOSE(AC[[M]:[M]],1,0,1,AC[[DB]:[DB]])),PRODUCT(SUM(ROUND(AVERAGE(VALUE(AR$3),VALUE($P59)),0),CHOOSE(IF(OR(AR$1,$R59),4,INDEX(CMB[[Res_Rare]:[Res_Rare]],MATCH(ROUND(MIN(SUM(AR$4,$O59/1000),SUM($O59,AR$4/1000)),3),CMB[[Cmb_ID]:[Cmb_ID]],0))),-1,-1,0,0)),IF(OR(AR$1,$R59),4,INDEX(CMB[[Cmb_Rare]:[Cmb_Rare]],MATCH(ROUND(MIN(SUM(AR$4,$O59/1000),SUM($O59,AR$4/1000)),3),CMB[[Cmb_ID]:[Cmb_ID]],0))),CHOOSE(AC[[M]:[M]],2,1,1,SUM(AC[[AB]:[DB]])))),""))</f>
        <v/>
      </c>
      <c r="AS59" t="str">
        <f>IF(OR(AS$5="",$S59=""),"",IFERROR(SUM(PRODUCT(INDEX(CMB[[BA_0O]:[BA_2O]],MATCH(ROUND(MIN(SUM(AS$4,$O59/1000),SUM($O59,AS$4/1000)),3),CMB[[Cmb_ID]:[Cmb_ID]],0),SUM(N(AS$1),N($R59),1)),CHOOSE(AC[[M]:[M]],1,1,0,AC[[AB]:[AB]])),PRODUCT(INDEX(CMB[[BD_0O]:[BD_2O]],MATCH(ROUND(MIN(SUM(AS$4,$O59/1000),SUM($O59,AS$4/1000)),3),CMB[[Cmb_ID]:[Cmb_ID]],0),SUM(N(AS$1),N($R59),1)),CHOOSE(AC[[M]:[M]],1,0,1,AC[[DB]:[DB]])),PRODUCT(SUM(ROUND(AVERAGE(VALUE(AS$3),VALUE($P59)),0),CHOOSE(IF(OR(AS$1,$R59),4,INDEX(CMB[[Res_Rare]:[Res_Rare]],MATCH(ROUND(MIN(SUM(AS$4,$O59/1000),SUM($O59,AS$4/1000)),3),CMB[[Cmb_ID]:[Cmb_ID]],0))),-1,-1,0,0)),IF(OR(AS$1,$R59),4,INDEX(CMB[[Cmb_Rare]:[Cmb_Rare]],MATCH(ROUND(MIN(SUM(AS$4,$O59/1000),SUM($O59,AS$4/1000)),3),CMB[[Cmb_ID]:[Cmb_ID]],0))),CHOOSE(AC[[M]:[M]],2,1,1,SUM(AC[[AB]:[DB]])))),""))</f>
        <v/>
      </c>
      <c r="AT59" t="str">
        <f>IF(OR(AT$5="",$S59=""),"",IFERROR(SUM(PRODUCT(INDEX(CMB[[BA_0O]:[BA_2O]],MATCH(ROUND(MIN(SUM(AT$4,$O59/1000),SUM($O59,AT$4/1000)),3),CMB[[Cmb_ID]:[Cmb_ID]],0),SUM(N(AT$1),N($R59),1)),CHOOSE(AC[[M]:[M]],1,1,0,AC[[AB]:[AB]])),PRODUCT(INDEX(CMB[[BD_0O]:[BD_2O]],MATCH(ROUND(MIN(SUM(AT$4,$O59/1000),SUM($O59,AT$4/1000)),3),CMB[[Cmb_ID]:[Cmb_ID]],0),SUM(N(AT$1),N($R59),1)),CHOOSE(AC[[M]:[M]],1,0,1,AC[[DB]:[DB]])),PRODUCT(SUM(ROUND(AVERAGE(VALUE(AT$3),VALUE($P59)),0),CHOOSE(IF(OR(AT$1,$R59),4,INDEX(CMB[[Res_Rare]:[Res_Rare]],MATCH(ROUND(MIN(SUM(AT$4,$O59/1000),SUM($O59,AT$4/1000)),3),CMB[[Cmb_ID]:[Cmb_ID]],0))),-1,-1,0,0)),IF(OR(AT$1,$R59),4,INDEX(CMB[[Cmb_Rare]:[Cmb_Rare]],MATCH(ROUND(MIN(SUM(AT$4,$O59/1000),SUM($O59,AT$4/1000)),3),CMB[[Cmb_ID]:[Cmb_ID]],0))),CHOOSE(AC[[M]:[M]],2,1,1,SUM(AC[[AB]:[DB]])))),""))</f>
        <v/>
      </c>
      <c r="AU59" t="str">
        <f>IF(OR(AU$5="",$S59=""),"",IFERROR(SUM(PRODUCT(INDEX(CMB[[BA_0O]:[BA_2O]],MATCH(ROUND(MIN(SUM(AU$4,$O59/1000),SUM($O59,AU$4/1000)),3),CMB[[Cmb_ID]:[Cmb_ID]],0),SUM(N(AU$1),N($R59),1)),CHOOSE(AC[[M]:[M]],1,1,0,AC[[AB]:[AB]])),PRODUCT(INDEX(CMB[[BD_0O]:[BD_2O]],MATCH(ROUND(MIN(SUM(AU$4,$O59/1000),SUM($O59,AU$4/1000)),3),CMB[[Cmb_ID]:[Cmb_ID]],0),SUM(N(AU$1),N($R59),1)),CHOOSE(AC[[M]:[M]],1,0,1,AC[[DB]:[DB]])),PRODUCT(SUM(ROUND(AVERAGE(VALUE(AU$3),VALUE($P59)),0),CHOOSE(IF(OR(AU$1,$R59),4,INDEX(CMB[[Res_Rare]:[Res_Rare]],MATCH(ROUND(MIN(SUM(AU$4,$O59/1000),SUM($O59,AU$4/1000)),3),CMB[[Cmb_ID]:[Cmb_ID]],0))),-1,-1,0,0)),IF(OR(AU$1,$R59),4,INDEX(CMB[[Cmb_Rare]:[Cmb_Rare]],MATCH(ROUND(MIN(SUM(AU$4,$O59/1000),SUM($O59,AU$4/1000)),3),CMB[[Cmb_ID]:[Cmb_ID]],0))),CHOOSE(AC[[M]:[M]],2,1,1,SUM(AC[[AB]:[DB]])))),""))</f>
        <v/>
      </c>
      <c r="AV59" t="str">
        <f>IF(OR(AV$5="",$S59=""),"",IFERROR(SUM(PRODUCT(INDEX(CMB[[BA_0O]:[BA_2O]],MATCH(ROUND(MIN(SUM(AV$4,$O59/1000),SUM($O59,AV$4/1000)),3),CMB[[Cmb_ID]:[Cmb_ID]],0),SUM(N(AV$1),N($R59),1)),CHOOSE(AC[[M]:[M]],1,1,0,AC[[AB]:[AB]])),PRODUCT(INDEX(CMB[[BD_0O]:[BD_2O]],MATCH(ROUND(MIN(SUM(AV$4,$O59/1000),SUM($O59,AV$4/1000)),3),CMB[[Cmb_ID]:[Cmb_ID]],0),SUM(N(AV$1),N($R59),1)),CHOOSE(AC[[M]:[M]],1,0,1,AC[[DB]:[DB]])),PRODUCT(SUM(ROUND(AVERAGE(VALUE(AV$3),VALUE($P59)),0),CHOOSE(IF(OR(AV$1,$R59),4,INDEX(CMB[[Res_Rare]:[Res_Rare]],MATCH(ROUND(MIN(SUM(AV$4,$O59/1000),SUM($O59,AV$4/1000)),3),CMB[[Cmb_ID]:[Cmb_ID]],0))),-1,-1,0,0)),IF(OR(AV$1,$R59),4,INDEX(CMB[[Cmb_Rare]:[Cmb_Rare]],MATCH(ROUND(MIN(SUM(AV$4,$O59/1000),SUM($O59,AV$4/1000)),3),CMB[[Cmb_ID]:[Cmb_ID]],0))),CHOOSE(AC[[M]:[M]],2,1,1,SUM(AC[[AB]:[DB]])))),""))</f>
        <v/>
      </c>
      <c r="AW59" t="str">
        <f>IF(OR(AW$5="",$S59=""),"",IFERROR(SUM(PRODUCT(INDEX(CMB[[BA_0O]:[BA_2O]],MATCH(ROUND(MIN(SUM(AW$4,$O59/1000),SUM($O59,AW$4/1000)),3),CMB[[Cmb_ID]:[Cmb_ID]],0),SUM(N(AW$1),N($R59),1)),CHOOSE(AC[[M]:[M]],1,1,0,AC[[AB]:[AB]])),PRODUCT(INDEX(CMB[[BD_0O]:[BD_2O]],MATCH(ROUND(MIN(SUM(AW$4,$O59/1000),SUM($O59,AW$4/1000)),3),CMB[[Cmb_ID]:[Cmb_ID]],0),SUM(N(AW$1),N($R59),1)),CHOOSE(AC[[M]:[M]],1,0,1,AC[[DB]:[DB]])),PRODUCT(SUM(ROUND(AVERAGE(VALUE(AW$3),VALUE($P59)),0),CHOOSE(IF(OR(AW$1,$R59),4,INDEX(CMB[[Res_Rare]:[Res_Rare]],MATCH(ROUND(MIN(SUM(AW$4,$O59/1000),SUM($O59,AW$4/1000)),3),CMB[[Cmb_ID]:[Cmb_ID]],0))),-1,-1,0,0)),IF(OR(AW$1,$R59),4,INDEX(CMB[[Cmb_Rare]:[Cmb_Rare]],MATCH(ROUND(MIN(SUM(AW$4,$O59/1000),SUM($O59,AW$4/1000)),3),CMB[[Cmb_ID]:[Cmb_ID]],0))),CHOOSE(AC[[M]:[M]],2,1,1,SUM(AC[[AB]:[DB]])))),""))</f>
        <v/>
      </c>
      <c r="AX59" t="str">
        <f>IF(OR(AX$5="",$S59=""),"",IFERROR(SUM(PRODUCT(INDEX(CMB[[BA_0O]:[BA_2O]],MATCH(ROUND(MIN(SUM(AX$4,$O59/1000),SUM($O59,AX$4/1000)),3),CMB[[Cmb_ID]:[Cmb_ID]],0),SUM(N(AX$1),N($R59),1)),CHOOSE(AC[[M]:[M]],1,1,0,AC[[AB]:[AB]])),PRODUCT(INDEX(CMB[[BD_0O]:[BD_2O]],MATCH(ROUND(MIN(SUM(AX$4,$O59/1000),SUM($O59,AX$4/1000)),3),CMB[[Cmb_ID]:[Cmb_ID]],0),SUM(N(AX$1),N($R59),1)),CHOOSE(AC[[M]:[M]],1,0,1,AC[[DB]:[DB]])),PRODUCT(SUM(ROUND(AVERAGE(VALUE(AX$3),VALUE($P59)),0),CHOOSE(IF(OR(AX$1,$R59),4,INDEX(CMB[[Res_Rare]:[Res_Rare]],MATCH(ROUND(MIN(SUM(AX$4,$O59/1000),SUM($O59,AX$4/1000)),3),CMB[[Cmb_ID]:[Cmb_ID]],0))),-1,-1,0,0)),IF(OR(AX$1,$R59),4,INDEX(CMB[[Cmb_Rare]:[Cmb_Rare]],MATCH(ROUND(MIN(SUM(AX$4,$O59/1000),SUM($O59,AX$4/1000)),3),CMB[[Cmb_ID]:[Cmb_ID]],0))),CHOOSE(AC[[M]:[M]],2,1,1,SUM(AC[[AB]:[DB]])))),""))</f>
        <v/>
      </c>
      <c r="AY59" t="str">
        <f>IF(OR(AY$5="",$S59=""),"",IFERROR(SUM(PRODUCT(INDEX(CMB[[BA_0O]:[BA_2O]],MATCH(ROUND(MIN(SUM(AY$4,$O59/1000),SUM($O59,AY$4/1000)),3),CMB[[Cmb_ID]:[Cmb_ID]],0),SUM(N(AY$1),N($R59),1)),CHOOSE(AC[[M]:[M]],1,1,0,AC[[AB]:[AB]])),PRODUCT(INDEX(CMB[[BD_0O]:[BD_2O]],MATCH(ROUND(MIN(SUM(AY$4,$O59/1000),SUM($O59,AY$4/1000)),3),CMB[[Cmb_ID]:[Cmb_ID]],0),SUM(N(AY$1),N($R59),1)),CHOOSE(AC[[M]:[M]],1,0,1,AC[[DB]:[DB]])),PRODUCT(SUM(ROUND(AVERAGE(VALUE(AY$3),VALUE($P59)),0),CHOOSE(IF(OR(AY$1,$R59),4,INDEX(CMB[[Res_Rare]:[Res_Rare]],MATCH(ROUND(MIN(SUM(AY$4,$O59/1000),SUM($O59,AY$4/1000)),3),CMB[[Cmb_ID]:[Cmb_ID]],0))),-1,-1,0,0)),IF(OR(AY$1,$R59),4,INDEX(CMB[[Cmb_Rare]:[Cmb_Rare]],MATCH(ROUND(MIN(SUM(AY$4,$O59/1000),SUM($O59,AY$4/1000)),3),CMB[[Cmb_ID]:[Cmb_ID]],0))),CHOOSE(AC[[M]:[M]],2,1,1,SUM(AC[[AB]:[DB]])))),""))</f>
        <v/>
      </c>
      <c r="AZ59" t="str">
        <f>IF(OR(AZ$5="",$S59=""),"",IFERROR(SUM(PRODUCT(INDEX(CMB[[BA_0O]:[BA_2O]],MATCH(ROUND(MIN(SUM(AZ$4,$O59/1000),SUM($O59,AZ$4/1000)),3),CMB[[Cmb_ID]:[Cmb_ID]],0),SUM(N(AZ$1),N($R59),1)),CHOOSE(AC[[M]:[M]],1,1,0,AC[[AB]:[AB]])),PRODUCT(INDEX(CMB[[BD_0O]:[BD_2O]],MATCH(ROUND(MIN(SUM(AZ$4,$O59/1000),SUM($O59,AZ$4/1000)),3),CMB[[Cmb_ID]:[Cmb_ID]],0),SUM(N(AZ$1),N($R59),1)),CHOOSE(AC[[M]:[M]],1,0,1,AC[[DB]:[DB]])),PRODUCT(SUM(ROUND(AVERAGE(VALUE(AZ$3),VALUE($P59)),0),CHOOSE(IF(OR(AZ$1,$R59),4,INDEX(CMB[[Res_Rare]:[Res_Rare]],MATCH(ROUND(MIN(SUM(AZ$4,$O59/1000),SUM($O59,AZ$4/1000)),3),CMB[[Cmb_ID]:[Cmb_ID]],0))),-1,-1,0,0)),IF(OR(AZ$1,$R59),4,INDEX(CMB[[Cmb_Rare]:[Cmb_Rare]],MATCH(ROUND(MIN(SUM(AZ$4,$O59/1000),SUM($O59,AZ$4/1000)),3),CMB[[Cmb_ID]:[Cmb_ID]],0))),CHOOSE(AC[[M]:[M]],2,1,1,SUM(AC[[AB]:[DB]])))),""))</f>
        <v/>
      </c>
      <c r="BA59" t="str">
        <f>IF(OR(BA$5="",$S59=""),"",IFERROR(SUM(PRODUCT(INDEX(CMB[[BA_0O]:[BA_2O]],MATCH(ROUND(MIN(SUM(BA$4,$O59/1000),SUM($O59,BA$4/1000)),3),CMB[[Cmb_ID]:[Cmb_ID]],0),SUM(N(BA$1),N($R59),1)),CHOOSE(AC[[M]:[M]],1,1,0,AC[[AB]:[AB]])),PRODUCT(INDEX(CMB[[BD_0O]:[BD_2O]],MATCH(ROUND(MIN(SUM(BA$4,$O59/1000),SUM($O59,BA$4/1000)),3),CMB[[Cmb_ID]:[Cmb_ID]],0),SUM(N(BA$1),N($R59),1)),CHOOSE(AC[[M]:[M]],1,0,1,AC[[DB]:[DB]])),PRODUCT(SUM(ROUND(AVERAGE(VALUE(BA$3),VALUE($P59)),0),CHOOSE(IF(OR(BA$1,$R59),4,INDEX(CMB[[Res_Rare]:[Res_Rare]],MATCH(ROUND(MIN(SUM(BA$4,$O59/1000),SUM($O59,BA$4/1000)),3),CMB[[Cmb_ID]:[Cmb_ID]],0))),-1,-1,0,0)),IF(OR(BA$1,$R59),4,INDEX(CMB[[Cmb_Rare]:[Cmb_Rare]],MATCH(ROUND(MIN(SUM(BA$4,$O59/1000),SUM($O59,BA$4/1000)),3),CMB[[Cmb_ID]:[Cmb_ID]],0))),CHOOSE(AC[[M]:[M]],2,1,1,SUM(AC[[AB]:[DB]])))),""))</f>
        <v/>
      </c>
      <c r="BB59" t="str">
        <f>IF(OR(BB$5="",$S59=""),"",IFERROR(SUM(PRODUCT(INDEX(CMB[[BA_0O]:[BA_2O]],MATCH(ROUND(MIN(SUM(BB$4,$O59/1000),SUM($O59,BB$4/1000)),3),CMB[[Cmb_ID]:[Cmb_ID]],0),SUM(N(BB$1),N($R59),1)),CHOOSE(AC[[M]:[M]],1,1,0,AC[[AB]:[AB]])),PRODUCT(INDEX(CMB[[BD_0O]:[BD_2O]],MATCH(ROUND(MIN(SUM(BB$4,$O59/1000),SUM($O59,BB$4/1000)),3),CMB[[Cmb_ID]:[Cmb_ID]],0),SUM(N(BB$1),N($R59),1)),CHOOSE(AC[[M]:[M]],1,0,1,AC[[DB]:[DB]])),PRODUCT(SUM(ROUND(AVERAGE(VALUE(BB$3),VALUE($P59)),0),CHOOSE(IF(OR(BB$1,$R59),4,INDEX(CMB[[Res_Rare]:[Res_Rare]],MATCH(ROUND(MIN(SUM(BB$4,$O59/1000),SUM($O59,BB$4/1000)),3),CMB[[Cmb_ID]:[Cmb_ID]],0))),-1,-1,0,0)),IF(OR(BB$1,$R59),4,INDEX(CMB[[Cmb_Rare]:[Cmb_Rare]],MATCH(ROUND(MIN(SUM(BB$4,$O59/1000),SUM($O59,BB$4/1000)),3),CMB[[Cmb_ID]:[Cmb_ID]],0))),CHOOSE(AC[[M]:[M]],2,1,1,SUM(AC[[AB]:[DB]])))),""))</f>
        <v/>
      </c>
      <c r="BC59" t="str">
        <f>IF(OR(BC$5="",$S59=""),"",IFERROR(SUM(PRODUCT(INDEX(CMB[[BA_0O]:[BA_2O]],MATCH(ROUND(MIN(SUM(BC$4,$O59/1000),SUM($O59,BC$4/1000)),3),CMB[[Cmb_ID]:[Cmb_ID]],0),SUM(N(BC$1),N($R59),1)),CHOOSE(AC[[M]:[M]],1,1,0,AC[[AB]:[AB]])),PRODUCT(INDEX(CMB[[BD_0O]:[BD_2O]],MATCH(ROUND(MIN(SUM(BC$4,$O59/1000),SUM($O59,BC$4/1000)),3),CMB[[Cmb_ID]:[Cmb_ID]],0),SUM(N(BC$1),N($R59),1)),CHOOSE(AC[[M]:[M]],1,0,1,AC[[DB]:[DB]])),PRODUCT(SUM(ROUND(AVERAGE(VALUE(BC$3),VALUE($P59)),0),CHOOSE(IF(OR(BC$1,$R59),4,INDEX(CMB[[Res_Rare]:[Res_Rare]],MATCH(ROUND(MIN(SUM(BC$4,$O59/1000),SUM($O59,BC$4/1000)),3),CMB[[Cmb_ID]:[Cmb_ID]],0))),-1,-1,0,0)),IF(OR(BC$1,$R59),4,INDEX(CMB[[Cmb_Rare]:[Cmb_Rare]],MATCH(ROUND(MIN(SUM(BC$4,$O59/1000),SUM($O59,BC$4/1000)),3),CMB[[Cmb_ID]:[Cmb_ID]],0))),CHOOSE(AC[[M]:[M]],2,1,1,SUM(AC[[AB]:[DB]])))),""))</f>
        <v/>
      </c>
      <c r="BD59" t="str">
        <f>IF(OR(BD$5="",$S59=""),"",IFERROR(SUM(PRODUCT(INDEX(CMB[[BA_0O]:[BA_2O]],MATCH(ROUND(MIN(SUM(BD$4,$O59/1000),SUM($O59,BD$4/1000)),3),CMB[[Cmb_ID]:[Cmb_ID]],0),SUM(N(BD$1),N($R59),1)),CHOOSE(AC[[M]:[M]],1,1,0,AC[[AB]:[AB]])),PRODUCT(INDEX(CMB[[BD_0O]:[BD_2O]],MATCH(ROUND(MIN(SUM(BD$4,$O59/1000),SUM($O59,BD$4/1000)),3),CMB[[Cmb_ID]:[Cmb_ID]],0),SUM(N(BD$1),N($R59),1)),CHOOSE(AC[[M]:[M]],1,0,1,AC[[DB]:[DB]])),PRODUCT(SUM(ROUND(AVERAGE(VALUE(BD$3),VALUE($P59)),0),CHOOSE(IF(OR(BD$1,$R59),4,INDEX(CMB[[Res_Rare]:[Res_Rare]],MATCH(ROUND(MIN(SUM(BD$4,$O59/1000),SUM($O59,BD$4/1000)),3),CMB[[Cmb_ID]:[Cmb_ID]],0))),-1,-1,0,0)),IF(OR(BD$1,$R59),4,INDEX(CMB[[Cmb_Rare]:[Cmb_Rare]],MATCH(ROUND(MIN(SUM(BD$4,$O59/1000),SUM($O59,BD$4/1000)),3),CMB[[Cmb_ID]:[Cmb_ID]],0))),CHOOSE(AC[[M]:[M]],2,1,1,SUM(AC[[AB]:[DB]])))),""))</f>
        <v/>
      </c>
      <c r="BE59" t="str">
        <f>IF(OR(BE$5="",$S59=""),"",IFERROR(SUM(PRODUCT(INDEX(CMB[[BA_0O]:[BA_2O]],MATCH(ROUND(MIN(SUM(BE$4,$O59/1000),SUM($O59,BE$4/1000)),3),CMB[[Cmb_ID]:[Cmb_ID]],0),SUM(N(BE$1),N($R59),1)),CHOOSE(AC[[M]:[M]],1,1,0,AC[[AB]:[AB]])),PRODUCT(INDEX(CMB[[BD_0O]:[BD_2O]],MATCH(ROUND(MIN(SUM(BE$4,$O59/1000),SUM($O59,BE$4/1000)),3),CMB[[Cmb_ID]:[Cmb_ID]],0),SUM(N(BE$1),N($R59),1)),CHOOSE(AC[[M]:[M]],1,0,1,AC[[DB]:[DB]])),PRODUCT(SUM(ROUND(AVERAGE(VALUE(BE$3),VALUE($P59)),0),CHOOSE(IF(OR(BE$1,$R59),4,INDEX(CMB[[Res_Rare]:[Res_Rare]],MATCH(ROUND(MIN(SUM(BE$4,$O59/1000),SUM($O59,BE$4/1000)),3),CMB[[Cmb_ID]:[Cmb_ID]],0))),-1,-1,0,0)),IF(OR(BE$1,$R59),4,INDEX(CMB[[Cmb_Rare]:[Cmb_Rare]],MATCH(ROUND(MIN(SUM(BE$4,$O59/1000),SUM($O59,BE$4/1000)),3),CMB[[Cmb_ID]:[Cmb_ID]],0))),CHOOSE(AC[[M]:[M]],2,1,1,SUM(AC[[AB]:[DB]])))),""))</f>
        <v/>
      </c>
      <c r="BF59" t="str">
        <f>IF(OR(BF$5="",$S59=""),"",IFERROR(SUM(PRODUCT(INDEX(CMB[[BA_0O]:[BA_2O]],MATCH(ROUND(MIN(SUM(BF$4,$O59/1000),SUM($O59,BF$4/1000)),3),CMB[[Cmb_ID]:[Cmb_ID]],0),SUM(N(BF$1),N($R59),1)),CHOOSE(AC[[M]:[M]],1,1,0,AC[[AB]:[AB]])),PRODUCT(INDEX(CMB[[BD_0O]:[BD_2O]],MATCH(ROUND(MIN(SUM(BF$4,$O59/1000),SUM($O59,BF$4/1000)),3),CMB[[Cmb_ID]:[Cmb_ID]],0),SUM(N(BF$1),N($R59),1)),CHOOSE(AC[[M]:[M]],1,0,1,AC[[DB]:[DB]])),PRODUCT(SUM(ROUND(AVERAGE(VALUE(BF$3),VALUE($P59)),0),CHOOSE(IF(OR(BF$1,$R59),4,INDEX(CMB[[Res_Rare]:[Res_Rare]],MATCH(ROUND(MIN(SUM(BF$4,$O59/1000),SUM($O59,BF$4/1000)),3),CMB[[Cmb_ID]:[Cmb_ID]],0))),-1,-1,0,0)),IF(OR(BF$1,$R59),4,INDEX(CMB[[Cmb_Rare]:[Cmb_Rare]],MATCH(ROUND(MIN(SUM(BF$4,$O59/1000),SUM($O59,BF$4/1000)),3),CMB[[Cmb_ID]:[Cmb_ID]],0))),CHOOSE(AC[[M]:[M]],2,1,1,SUM(AC[[AB]:[DB]])))),""))</f>
        <v/>
      </c>
      <c r="BG59" t="str">
        <f>IF(OR(BG$5="",$S59=""),"",IFERROR(SUM(PRODUCT(INDEX(CMB[[BA_0O]:[BA_2O]],MATCH(ROUND(MIN(SUM(BG$4,$O59/1000),SUM($O59,BG$4/1000)),3),CMB[[Cmb_ID]:[Cmb_ID]],0),SUM(N(BG$1),N($R59),1)),CHOOSE(AC[[M]:[M]],1,1,0,AC[[AB]:[AB]])),PRODUCT(INDEX(CMB[[BD_0O]:[BD_2O]],MATCH(ROUND(MIN(SUM(BG$4,$O59/1000),SUM($O59,BG$4/1000)),3),CMB[[Cmb_ID]:[Cmb_ID]],0),SUM(N(BG$1),N($R59),1)),CHOOSE(AC[[M]:[M]],1,0,1,AC[[DB]:[DB]])),PRODUCT(SUM(ROUND(AVERAGE(VALUE(BG$3),VALUE($P59)),0),CHOOSE(IF(OR(BG$1,$R59),4,INDEX(CMB[[Res_Rare]:[Res_Rare]],MATCH(ROUND(MIN(SUM(BG$4,$O59/1000),SUM($O59,BG$4/1000)),3),CMB[[Cmb_ID]:[Cmb_ID]],0))),-1,-1,0,0)),IF(OR(BG$1,$R59),4,INDEX(CMB[[Cmb_Rare]:[Cmb_Rare]],MATCH(ROUND(MIN(SUM(BG$4,$O59/1000),SUM($O59,BG$4/1000)),3),CMB[[Cmb_ID]:[Cmb_ID]],0))),CHOOSE(AC[[M]:[M]],2,1,1,SUM(AC[[AB]:[DB]])))),""))</f>
        <v/>
      </c>
      <c r="BH59" t="str">
        <f>IF(OR(BH$5="",$S59=""),"",IFERROR(SUM(PRODUCT(INDEX(CMB[[BA_0O]:[BA_2O]],MATCH(ROUND(MIN(SUM(BH$4,$O59/1000),SUM($O59,BH$4/1000)),3),CMB[[Cmb_ID]:[Cmb_ID]],0),SUM(N(BH$1),N($R59),1)),CHOOSE(AC[[M]:[M]],1,1,0,AC[[AB]:[AB]])),PRODUCT(INDEX(CMB[[BD_0O]:[BD_2O]],MATCH(ROUND(MIN(SUM(BH$4,$O59/1000),SUM($O59,BH$4/1000)),3),CMB[[Cmb_ID]:[Cmb_ID]],0),SUM(N(BH$1),N($R59),1)),CHOOSE(AC[[M]:[M]],1,0,1,AC[[DB]:[DB]])),PRODUCT(SUM(ROUND(AVERAGE(VALUE(BH$3),VALUE($P59)),0),CHOOSE(IF(OR(BH$1,$R59),4,INDEX(CMB[[Res_Rare]:[Res_Rare]],MATCH(ROUND(MIN(SUM(BH$4,$O59/1000),SUM($O59,BH$4/1000)),3),CMB[[Cmb_ID]:[Cmb_ID]],0))),-1,-1,0,0)),IF(OR(BH$1,$R59),4,INDEX(CMB[[Cmb_Rare]:[Cmb_Rare]],MATCH(ROUND(MIN(SUM(BH$4,$O59/1000),SUM($O59,BH$4/1000)),3),CMB[[Cmb_ID]:[Cmb_ID]],0))),CHOOSE(AC[[M]:[M]],2,1,1,SUM(AC[[AB]:[DB]])))),""))</f>
        <v/>
      </c>
      <c r="BI59" t="str">
        <f>IF(OR(BI$5="",$S59=""),"",IFERROR(SUM(PRODUCT(INDEX(CMB[[BA_0O]:[BA_2O]],MATCH(ROUND(MIN(SUM(BI$4,$O59/1000),SUM($O59,BI$4/1000)),3),CMB[[Cmb_ID]:[Cmb_ID]],0),SUM(N(BI$1),N($R59),1)),CHOOSE(AC[[M]:[M]],1,1,0,AC[[AB]:[AB]])),PRODUCT(INDEX(CMB[[BD_0O]:[BD_2O]],MATCH(ROUND(MIN(SUM(BI$4,$O59/1000),SUM($O59,BI$4/1000)),3),CMB[[Cmb_ID]:[Cmb_ID]],0),SUM(N(BI$1),N($R59),1)),CHOOSE(AC[[M]:[M]],1,0,1,AC[[DB]:[DB]])),PRODUCT(SUM(ROUND(AVERAGE(VALUE(BI$3),VALUE($P59)),0),CHOOSE(IF(OR(BI$1,$R59),4,INDEX(CMB[[Res_Rare]:[Res_Rare]],MATCH(ROUND(MIN(SUM(BI$4,$O59/1000),SUM($O59,BI$4/1000)),3),CMB[[Cmb_ID]:[Cmb_ID]],0))),-1,-1,0,0)),IF(OR(BI$1,$R59),4,INDEX(CMB[[Cmb_Rare]:[Cmb_Rare]],MATCH(ROUND(MIN(SUM(BI$4,$O59/1000),SUM($O59,BI$4/1000)),3),CMB[[Cmb_ID]:[Cmb_ID]],0))),CHOOSE(AC[[M]:[M]],2,1,1,SUM(AC[[AB]:[DB]])))),""))</f>
        <v/>
      </c>
      <c r="BJ59" t="str">
        <f>IF(OR(BJ$5="",$S59=""),"",IFERROR(SUM(PRODUCT(INDEX(CMB[[BA_0O]:[BA_2O]],MATCH(ROUND(MIN(SUM(BJ$4,$O59/1000),SUM($O59,BJ$4/1000)),3),CMB[[Cmb_ID]:[Cmb_ID]],0),SUM(N(BJ$1),N($R59),1)),CHOOSE(AC[[M]:[M]],1,1,0,AC[[AB]:[AB]])),PRODUCT(INDEX(CMB[[BD_0O]:[BD_2O]],MATCH(ROUND(MIN(SUM(BJ$4,$O59/1000),SUM($O59,BJ$4/1000)),3),CMB[[Cmb_ID]:[Cmb_ID]],0),SUM(N(BJ$1),N($R59),1)),CHOOSE(AC[[M]:[M]],1,0,1,AC[[DB]:[DB]])),PRODUCT(SUM(ROUND(AVERAGE(VALUE(BJ$3),VALUE($P59)),0),CHOOSE(IF(OR(BJ$1,$R59),4,INDEX(CMB[[Res_Rare]:[Res_Rare]],MATCH(ROUND(MIN(SUM(BJ$4,$O59/1000),SUM($O59,BJ$4/1000)),3),CMB[[Cmb_ID]:[Cmb_ID]],0))),-1,-1,0,0)),IF(OR(BJ$1,$R59),4,INDEX(CMB[[Cmb_Rare]:[Cmb_Rare]],MATCH(ROUND(MIN(SUM(BJ$4,$O59/1000),SUM($O59,BJ$4/1000)),3),CMB[[Cmb_ID]:[Cmb_ID]],0))),CHOOSE(AC[[M]:[M]],2,1,1,SUM(AC[[AB]:[DB]])))),""))</f>
        <v/>
      </c>
      <c r="BK59" t="str">
        <f>IF(OR(BK$5="",$S59=""),"",IFERROR(SUM(PRODUCT(INDEX(CMB[[BA_0O]:[BA_2O]],MATCH(ROUND(MIN(SUM(BK$4,$O59/1000),SUM($O59,BK$4/1000)),3),CMB[[Cmb_ID]:[Cmb_ID]],0),SUM(N(BK$1),N($R59),1)),CHOOSE(AC[[M]:[M]],1,1,0,AC[[AB]:[AB]])),PRODUCT(INDEX(CMB[[BD_0O]:[BD_2O]],MATCH(ROUND(MIN(SUM(BK$4,$O59/1000),SUM($O59,BK$4/1000)),3),CMB[[Cmb_ID]:[Cmb_ID]],0),SUM(N(BK$1),N($R59),1)),CHOOSE(AC[[M]:[M]],1,0,1,AC[[DB]:[DB]])),PRODUCT(SUM(ROUND(AVERAGE(VALUE(BK$3),VALUE($P59)),0),CHOOSE(IF(OR(BK$1,$R59),4,INDEX(CMB[[Res_Rare]:[Res_Rare]],MATCH(ROUND(MIN(SUM(BK$4,$O59/1000),SUM($O59,BK$4/1000)),3),CMB[[Cmb_ID]:[Cmb_ID]],0))),-1,-1,0,0)),IF(OR(BK$1,$R59),4,INDEX(CMB[[Cmb_Rare]:[Cmb_Rare]],MATCH(ROUND(MIN(SUM(BK$4,$O59/1000),SUM($O59,BK$4/1000)),3),CMB[[Cmb_ID]:[Cmb_ID]],0))),CHOOSE(AC[[M]:[M]],2,1,1,SUM(AC[[AB]:[DB]])))),""))</f>
        <v/>
      </c>
      <c r="BL59" t="str">
        <f>IF(OR(BL$5="",$S59=""),"",IFERROR(SUM(PRODUCT(INDEX(CMB[[BA_0O]:[BA_2O]],MATCH(ROUND(MIN(SUM(BL$4,$O59/1000),SUM($O59,BL$4/1000)),3),CMB[[Cmb_ID]:[Cmb_ID]],0),SUM(N(BL$1),N($R59),1)),CHOOSE(AC[[M]:[M]],1,1,0,AC[[AB]:[AB]])),PRODUCT(INDEX(CMB[[BD_0O]:[BD_2O]],MATCH(ROUND(MIN(SUM(BL$4,$O59/1000),SUM($O59,BL$4/1000)),3),CMB[[Cmb_ID]:[Cmb_ID]],0),SUM(N(BL$1),N($R59),1)),CHOOSE(AC[[M]:[M]],1,0,1,AC[[DB]:[DB]])),PRODUCT(SUM(ROUND(AVERAGE(VALUE(BL$3),VALUE($P59)),0),CHOOSE(IF(OR(BL$1,$R59),4,INDEX(CMB[[Res_Rare]:[Res_Rare]],MATCH(ROUND(MIN(SUM(BL$4,$O59/1000),SUM($O59,BL$4/1000)),3),CMB[[Cmb_ID]:[Cmb_ID]],0))),-1,-1,0,0)),IF(OR(BL$1,$R59),4,INDEX(CMB[[Cmb_Rare]:[Cmb_Rare]],MATCH(ROUND(MIN(SUM(BL$4,$O59/1000),SUM($O59,BL$4/1000)),3),CMB[[Cmb_ID]:[Cmb_ID]],0))),CHOOSE(AC[[M]:[M]],2,1,1,SUM(AC[[AB]:[DB]])))),""))</f>
        <v/>
      </c>
      <c r="BM59" t="str">
        <f>IF(OR(BM$5="",$S59=""),"",IFERROR(SUM(PRODUCT(INDEX(CMB[[BA_0O]:[BA_2O]],MATCH(ROUND(MIN(SUM(BM$4,$O59/1000),SUM($O59,BM$4/1000)),3),CMB[[Cmb_ID]:[Cmb_ID]],0),SUM(N(BM$1),N($R59),1)),CHOOSE(AC[[M]:[M]],1,1,0,AC[[AB]:[AB]])),PRODUCT(INDEX(CMB[[BD_0O]:[BD_2O]],MATCH(ROUND(MIN(SUM(BM$4,$O59/1000),SUM($O59,BM$4/1000)),3),CMB[[Cmb_ID]:[Cmb_ID]],0),SUM(N(BM$1),N($R59),1)),CHOOSE(AC[[M]:[M]],1,0,1,AC[[DB]:[DB]])),PRODUCT(SUM(ROUND(AVERAGE(VALUE(BM$3),VALUE($P59)),0),CHOOSE(IF(OR(BM$1,$R59),4,INDEX(CMB[[Res_Rare]:[Res_Rare]],MATCH(ROUND(MIN(SUM(BM$4,$O59/1000),SUM($O59,BM$4/1000)),3),CMB[[Cmb_ID]:[Cmb_ID]],0))),-1,-1,0,0)),IF(OR(BM$1,$R59),4,INDEX(CMB[[Cmb_Rare]:[Cmb_Rare]],MATCH(ROUND(MIN(SUM(BM$4,$O59/1000),SUM($O59,BM$4/1000)),3),CMB[[Cmb_ID]:[Cmb_ID]],0))),CHOOSE(AC[[M]:[M]],2,1,1,SUM(AC[[AB]:[DB]])))),""))</f>
        <v/>
      </c>
      <c r="BN59" t="str">
        <f>IF(OR(BN$5="",$S59=""),"",IFERROR(SUM(PRODUCT(INDEX(CMB[[BA_0O]:[BA_2O]],MATCH(ROUND(MIN(SUM(BN$4,$O59/1000),SUM($O59,BN$4/1000)),3),CMB[[Cmb_ID]:[Cmb_ID]],0),SUM(N(BN$1),N($R59),1)),CHOOSE(AC[[M]:[M]],1,1,0,AC[[AB]:[AB]])),PRODUCT(INDEX(CMB[[BD_0O]:[BD_2O]],MATCH(ROUND(MIN(SUM(BN$4,$O59/1000),SUM($O59,BN$4/1000)),3),CMB[[Cmb_ID]:[Cmb_ID]],0),SUM(N(BN$1),N($R59),1)),CHOOSE(AC[[M]:[M]],1,0,1,AC[[DB]:[DB]])),PRODUCT(SUM(ROUND(AVERAGE(VALUE(BN$3),VALUE($P59)),0),CHOOSE(IF(OR(BN$1,$R59),4,INDEX(CMB[[Res_Rare]:[Res_Rare]],MATCH(ROUND(MIN(SUM(BN$4,$O59/1000),SUM($O59,BN$4/1000)),3),CMB[[Cmb_ID]:[Cmb_ID]],0))),-1,-1,0,0)),IF(OR(BN$1,$R59),4,INDEX(CMB[[Cmb_Rare]:[Cmb_Rare]],MATCH(ROUND(MIN(SUM(BN$4,$O59/1000),SUM($O59,BN$4/1000)),3),CMB[[Cmb_ID]:[Cmb_ID]],0))),CHOOSE(AC[[M]:[M]],2,1,1,SUM(AC[[AB]:[DB]])))),""))</f>
        <v/>
      </c>
      <c r="BO59" t="str">
        <f>IF(OR(BO$5="",$S59=""),"",IFERROR(SUM(PRODUCT(INDEX(CMB[[BA_0O]:[BA_2O]],MATCH(ROUND(MIN(SUM(BO$4,$O59/1000),SUM($O59,BO$4/1000)),3),CMB[[Cmb_ID]:[Cmb_ID]],0),SUM(N(BO$1),N($R59),1)),CHOOSE(AC[[M]:[M]],1,1,0,AC[[AB]:[AB]])),PRODUCT(INDEX(CMB[[BD_0O]:[BD_2O]],MATCH(ROUND(MIN(SUM(BO$4,$O59/1000),SUM($O59,BO$4/1000)),3),CMB[[Cmb_ID]:[Cmb_ID]],0),SUM(N(BO$1),N($R59),1)),CHOOSE(AC[[M]:[M]],1,0,1,AC[[DB]:[DB]])),PRODUCT(SUM(ROUND(AVERAGE(VALUE(BO$3),VALUE($P59)),0),CHOOSE(IF(OR(BO$1,$R59),4,INDEX(CMB[[Res_Rare]:[Res_Rare]],MATCH(ROUND(MIN(SUM(BO$4,$O59/1000),SUM($O59,BO$4/1000)),3),CMB[[Cmb_ID]:[Cmb_ID]],0))),-1,-1,0,0)),IF(OR(BO$1,$R59),4,INDEX(CMB[[Cmb_Rare]:[Cmb_Rare]],MATCH(ROUND(MIN(SUM(BO$4,$O59/1000),SUM($O59,BO$4/1000)),3),CMB[[Cmb_ID]:[Cmb_ID]],0))),CHOOSE(AC[[M]:[M]],2,1,1,SUM(AC[[AB]:[DB]])))),""))</f>
        <v/>
      </c>
      <c r="BP59" t="str">
        <f>IF(OR(BP$5="",$S59=""),"",IFERROR(SUM(PRODUCT(INDEX(CMB[[BA_0O]:[BA_2O]],MATCH(ROUND(MIN(SUM(BP$4,$O59/1000),SUM($O59,BP$4/1000)),3),CMB[[Cmb_ID]:[Cmb_ID]],0),SUM(N(BP$1),N($R59),1)),CHOOSE(AC[[M]:[M]],1,1,0,AC[[AB]:[AB]])),PRODUCT(INDEX(CMB[[BD_0O]:[BD_2O]],MATCH(ROUND(MIN(SUM(BP$4,$O59/1000),SUM($O59,BP$4/1000)),3),CMB[[Cmb_ID]:[Cmb_ID]],0),SUM(N(BP$1),N($R59),1)),CHOOSE(AC[[M]:[M]],1,0,1,AC[[DB]:[DB]])),PRODUCT(SUM(ROUND(AVERAGE(VALUE(BP$3),VALUE($P59)),0),CHOOSE(IF(OR(BP$1,$R59),4,INDEX(CMB[[Res_Rare]:[Res_Rare]],MATCH(ROUND(MIN(SUM(BP$4,$O59/1000),SUM($O59,BP$4/1000)),3),CMB[[Cmb_ID]:[Cmb_ID]],0))),-1,-1,0,0)),IF(OR(BP$1,$R59),4,INDEX(CMB[[Cmb_Rare]:[Cmb_Rare]],MATCH(ROUND(MIN(SUM(BP$4,$O59/1000),SUM($O59,BP$4/1000)),3),CMB[[Cmb_ID]:[Cmb_ID]],0))),CHOOSE(AC[[M]:[M]],2,1,1,SUM(AC[[AB]:[DB]])))),""))</f>
        <v/>
      </c>
      <c r="BQ59" t="str">
        <f>IF(OR(BQ$5="",$S59=""),"",IFERROR(SUM(PRODUCT(INDEX(CMB[[BA_0O]:[BA_2O]],MATCH(ROUND(MIN(SUM(BQ$4,$O59/1000),SUM($O59,BQ$4/1000)),3),CMB[[Cmb_ID]:[Cmb_ID]],0),SUM(N(BQ$1),N($R59),1)),CHOOSE(AC[[M]:[M]],1,1,0,AC[[AB]:[AB]])),PRODUCT(INDEX(CMB[[BD_0O]:[BD_2O]],MATCH(ROUND(MIN(SUM(BQ$4,$O59/1000),SUM($O59,BQ$4/1000)),3),CMB[[Cmb_ID]:[Cmb_ID]],0),SUM(N(BQ$1),N($R59),1)),CHOOSE(AC[[M]:[M]],1,0,1,AC[[DB]:[DB]])),PRODUCT(SUM(ROUND(AVERAGE(VALUE(BQ$3),VALUE($P59)),0),CHOOSE(IF(OR(BQ$1,$R59),4,INDEX(CMB[[Res_Rare]:[Res_Rare]],MATCH(ROUND(MIN(SUM(BQ$4,$O59/1000),SUM($O59,BQ$4/1000)),3),CMB[[Cmb_ID]:[Cmb_ID]],0))),-1,-1,0,0)),IF(OR(BQ$1,$R59),4,INDEX(CMB[[Cmb_Rare]:[Cmb_Rare]],MATCH(ROUND(MIN(SUM(BQ$4,$O59/1000),SUM($O59,BQ$4/1000)),3),CMB[[Cmb_ID]:[Cmb_ID]],0))),CHOOSE(AC[[M]:[M]],2,1,1,SUM(AC[[AB]:[DB]])))),""))</f>
        <v/>
      </c>
      <c r="BR59" t="str">
        <f>IF(OR(BR$5="",$S59=""),"",IFERROR(SUM(PRODUCT(INDEX(CMB[[BA_0O]:[BA_2O]],MATCH(ROUND(MIN(SUM(BR$4,$O59/1000),SUM($O59,BR$4/1000)),3),CMB[[Cmb_ID]:[Cmb_ID]],0),SUM(N(BR$1),N($R59),1)),CHOOSE(AC[[M]:[M]],1,1,0,AC[[AB]:[AB]])),PRODUCT(INDEX(CMB[[BD_0O]:[BD_2O]],MATCH(ROUND(MIN(SUM(BR$4,$O59/1000),SUM($O59,BR$4/1000)),3),CMB[[Cmb_ID]:[Cmb_ID]],0),SUM(N(BR$1),N($R59),1)),CHOOSE(AC[[M]:[M]],1,0,1,AC[[DB]:[DB]])),PRODUCT(SUM(ROUND(AVERAGE(VALUE(BR$3),VALUE($P59)),0),CHOOSE(IF(OR(BR$1,$R59),4,INDEX(CMB[[Res_Rare]:[Res_Rare]],MATCH(ROUND(MIN(SUM(BR$4,$O59/1000),SUM($O59,BR$4/1000)),3),CMB[[Cmb_ID]:[Cmb_ID]],0))),-1,-1,0,0)),IF(OR(BR$1,$R59),4,INDEX(CMB[[Cmb_Rare]:[Cmb_Rare]],MATCH(ROUND(MIN(SUM(BR$4,$O59/1000),SUM($O59,BR$4/1000)),3),CMB[[Cmb_ID]:[Cmb_ID]],0))),CHOOSE(AC[[M]:[M]],2,1,1,SUM(AC[[AB]:[DB]])))),""))</f>
        <v/>
      </c>
      <c r="BS59" t="str">
        <f>IF(OR(BS$5="",$S59=""),"",IFERROR(SUM(PRODUCT(INDEX(CMB[[BA_0O]:[BA_2O]],MATCH(ROUND(MIN(SUM(BS$4,$O59/1000),SUM($O59,BS$4/1000)),3),CMB[[Cmb_ID]:[Cmb_ID]],0),SUM(N(BS$1),N($R59),1)),CHOOSE(AC[[M]:[M]],1,1,0,AC[[AB]:[AB]])),PRODUCT(INDEX(CMB[[BD_0O]:[BD_2O]],MATCH(ROUND(MIN(SUM(BS$4,$O59/1000),SUM($O59,BS$4/1000)),3),CMB[[Cmb_ID]:[Cmb_ID]],0),SUM(N(BS$1),N($R59),1)),CHOOSE(AC[[M]:[M]],1,0,1,AC[[DB]:[DB]])),PRODUCT(SUM(ROUND(AVERAGE(VALUE(BS$3),VALUE($P59)),0),CHOOSE(IF(OR(BS$1,$R59),4,INDEX(CMB[[Res_Rare]:[Res_Rare]],MATCH(ROUND(MIN(SUM(BS$4,$O59/1000),SUM($O59,BS$4/1000)),3),CMB[[Cmb_ID]:[Cmb_ID]],0))),-1,-1,0,0)),IF(OR(BS$1,$R59),4,INDEX(CMB[[Cmb_Rare]:[Cmb_Rare]],MATCH(ROUND(MIN(SUM(BS$4,$O59/1000),SUM($O59,BS$4/1000)),3),CMB[[Cmb_ID]:[Cmb_ID]],0))),CHOOSE(AC[[M]:[M]],2,1,1,SUM(AC[[AB]:[DB]])))),""))</f>
        <v/>
      </c>
      <c r="BT59" t="str">
        <f>IF(OR(BT$5="",$S59=""),"",IFERROR(SUM(PRODUCT(INDEX(CMB[[BA_0O]:[BA_2O]],MATCH(ROUND(MIN(SUM(BT$4,$O59/1000),SUM($O59,BT$4/1000)),3),CMB[[Cmb_ID]:[Cmb_ID]],0),SUM(N(BT$1),N($R59),1)),CHOOSE(AC[[M]:[M]],1,1,0,AC[[AB]:[AB]])),PRODUCT(INDEX(CMB[[BD_0O]:[BD_2O]],MATCH(ROUND(MIN(SUM(BT$4,$O59/1000),SUM($O59,BT$4/1000)),3),CMB[[Cmb_ID]:[Cmb_ID]],0),SUM(N(BT$1),N($R59),1)),CHOOSE(AC[[M]:[M]],1,0,1,AC[[DB]:[DB]])),PRODUCT(SUM(ROUND(AVERAGE(VALUE(BT$3),VALUE($P59)),0),CHOOSE(IF(OR(BT$1,$R59),4,INDEX(CMB[[Res_Rare]:[Res_Rare]],MATCH(ROUND(MIN(SUM(BT$4,$O59/1000),SUM($O59,BT$4/1000)),3),CMB[[Cmb_ID]:[Cmb_ID]],0))),-1,-1,0,0)),IF(OR(BT$1,$R59),4,INDEX(CMB[[Cmb_Rare]:[Cmb_Rare]],MATCH(ROUND(MIN(SUM(BT$4,$O59/1000),SUM($O59,BT$4/1000)),3),CMB[[Cmb_ID]:[Cmb_ID]],0))),CHOOSE(AC[[M]:[M]],2,1,1,SUM(AC[[AB]:[DB]])))),""))</f>
        <v/>
      </c>
      <c r="BU59" t="str">
        <f>IF(OR(BU$5="",$S59=""),"",IFERROR(SUM(PRODUCT(INDEX(CMB[[BA_0O]:[BA_2O]],MATCH(ROUND(MIN(SUM(BU$4,$O59/1000),SUM($O59,BU$4/1000)),3),CMB[[Cmb_ID]:[Cmb_ID]],0),SUM(N(BU$1),N($R59),1)),CHOOSE(AC[[M]:[M]],1,1,0,AC[[AB]:[AB]])),PRODUCT(INDEX(CMB[[BD_0O]:[BD_2O]],MATCH(ROUND(MIN(SUM(BU$4,$O59/1000),SUM($O59,BU$4/1000)),3),CMB[[Cmb_ID]:[Cmb_ID]],0),SUM(N(BU$1),N($R59),1)),CHOOSE(AC[[M]:[M]],1,0,1,AC[[DB]:[DB]])),PRODUCT(SUM(ROUND(AVERAGE(VALUE(BU$3),VALUE($P59)),0),CHOOSE(IF(OR(BU$1,$R59),4,INDEX(CMB[[Res_Rare]:[Res_Rare]],MATCH(ROUND(MIN(SUM(BU$4,$O59/1000),SUM($O59,BU$4/1000)),3),CMB[[Cmb_ID]:[Cmb_ID]],0))),-1,-1,0,0)),IF(OR(BU$1,$R59),4,INDEX(CMB[[Cmb_Rare]:[Cmb_Rare]],MATCH(ROUND(MIN(SUM(BU$4,$O59/1000),SUM($O59,BU$4/1000)),3),CMB[[Cmb_ID]:[Cmb_ID]],0))),CHOOSE(AC[[M]:[M]],2,1,1,SUM(AC[[AB]:[DB]])))),""))</f>
        <v/>
      </c>
      <c r="BV59" t="str">
        <f>IF(OR(BV$5="",$S59=""),"",IFERROR(SUM(PRODUCT(INDEX(CMB[[BA_0O]:[BA_2O]],MATCH(ROUND(MIN(SUM(BV$4,$O59/1000),SUM($O59,BV$4/1000)),3),CMB[[Cmb_ID]:[Cmb_ID]],0),SUM(N(BV$1),N($R59),1)),CHOOSE(AC[[M]:[M]],1,1,0,AC[[AB]:[AB]])),PRODUCT(INDEX(CMB[[BD_0O]:[BD_2O]],MATCH(ROUND(MIN(SUM(BV$4,$O59/1000),SUM($O59,BV$4/1000)),3),CMB[[Cmb_ID]:[Cmb_ID]],0),SUM(N(BV$1),N($R59),1)),CHOOSE(AC[[M]:[M]],1,0,1,AC[[DB]:[DB]])),PRODUCT(SUM(ROUND(AVERAGE(VALUE(BV$3),VALUE($P59)),0),CHOOSE(IF(OR(BV$1,$R59),4,INDEX(CMB[[Res_Rare]:[Res_Rare]],MATCH(ROUND(MIN(SUM(BV$4,$O59/1000),SUM($O59,BV$4/1000)),3),CMB[[Cmb_ID]:[Cmb_ID]],0))),-1,-1,0,0)),IF(OR(BV$1,$R59),4,INDEX(CMB[[Cmb_Rare]:[Cmb_Rare]],MATCH(ROUND(MIN(SUM(BV$4,$O59/1000),SUM($O59,BV$4/1000)),3),CMB[[Cmb_ID]:[Cmb_ID]],0))),CHOOSE(AC[[M]:[M]],2,1,1,SUM(AC[[AB]:[DB]])))),""))</f>
        <v/>
      </c>
      <c r="BW59" t="str">
        <f>IF(OR(BW$5="",$S59=""),"",IFERROR(SUM(PRODUCT(INDEX(CMB[[BA_0O]:[BA_2O]],MATCH(ROUND(MIN(SUM(BW$4,$O59/1000),SUM($O59,BW$4/1000)),3),CMB[[Cmb_ID]:[Cmb_ID]],0),SUM(N(BW$1),N($R59),1)),CHOOSE(AC[[M]:[M]],1,1,0,AC[[AB]:[AB]])),PRODUCT(INDEX(CMB[[BD_0O]:[BD_2O]],MATCH(ROUND(MIN(SUM(BW$4,$O59/1000),SUM($O59,BW$4/1000)),3),CMB[[Cmb_ID]:[Cmb_ID]],0),SUM(N(BW$1),N($R59),1)),CHOOSE(AC[[M]:[M]],1,0,1,AC[[DB]:[DB]])),PRODUCT(SUM(ROUND(AVERAGE(VALUE(BW$3),VALUE($P59)),0),CHOOSE(IF(OR(BW$1,$R59),4,INDEX(CMB[[Res_Rare]:[Res_Rare]],MATCH(ROUND(MIN(SUM(BW$4,$O59/1000),SUM($O59,BW$4/1000)),3),CMB[[Cmb_ID]:[Cmb_ID]],0))),-1,-1,0,0)),IF(OR(BW$1,$R59),4,INDEX(CMB[[Cmb_Rare]:[Cmb_Rare]],MATCH(ROUND(MIN(SUM(BW$4,$O59/1000),SUM($O59,BW$4/1000)),3),CMB[[Cmb_ID]:[Cmb_ID]],0))),CHOOSE(AC[[M]:[M]],2,1,1,SUM(AC[[AB]:[DB]])))),""))</f>
        <v/>
      </c>
      <c r="BX59" t="str">
        <f>IF(OR(BX$5="",$S59=""),"",IFERROR(SUM(PRODUCT(INDEX(CMB[[BA_0O]:[BA_2O]],MATCH(ROUND(MIN(SUM(BX$4,$O59/1000),SUM($O59,BX$4/1000)),3),CMB[[Cmb_ID]:[Cmb_ID]],0),SUM(N(BX$1),N($R59),1)),CHOOSE(AC[[M]:[M]],1,1,0,AC[[AB]:[AB]])),PRODUCT(INDEX(CMB[[BD_0O]:[BD_2O]],MATCH(ROUND(MIN(SUM(BX$4,$O59/1000),SUM($O59,BX$4/1000)),3),CMB[[Cmb_ID]:[Cmb_ID]],0),SUM(N(BX$1),N($R59),1)),CHOOSE(AC[[M]:[M]],1,0,1,AC[[DB]:[DB]])),PRODUCT(SUM(ROUND(AVERAGE(VALUE(BX$3),VALUE($P59)),0),CHOOSE(IF(OR(BX$1,$R59),4,INDEX(CMB[[Res_Rare]:[Res_Rare]],MATCH(ROUND(MIN(SUM(BX$4,$O59/1000),SUM($O59,BX$4/1000)),3),CMB[[Cmb_ID]:[Cmb_ID]],0))),-1,-1,0,0)),IF(OR(BX$1,$R59),4,INDEX(CMB[[Cmb_Rare]:[Cmb_Rare]],MATCH(ROUND(MIN(SUM(BX$4,$O59/1000),SUM($O59,BX$4/1000)),3),CMB[[Cmb_ID]:[Cmb_ID]],0))),CHOOSE(AC[[M]:[M]],2,1,1,SUM(AC[[AB]:[DB]])))),""))</f>
        <v/>
      </c>
      <c r="BY59" t="str">
        <f>IF(OR(BY$5="",$S59=""),"",IFERROR(SUM(PRODUCT(INDEX(CMB[[BA_0O]:[BA_2O]],MATCH(ROUND(MIN(SUM(BY$4,$O59/1000),SUM($O59,BY$4/1000)),3),CMB[[Cmb_ID]:[Cmb_ID]],0),SUM(N(BY$1),N($R59),1)),CHOOSE(AC[[M]:[M]],1,1,0,AC[[AB]:[AB]])),PRODUCT(INDEX(CMB[[BD_0O]:[BD_2O]],MATCH(ROUND(MIN(SUM(BY$4,$O59/1000),SUM($O59,BY$4/1000)),3),CMB[[Cmb_ID]:[Cmb_ID]],0),SUM(N(BY$1),N($R59),1)),CHOOSE(AC[[M]:[M]],1,0,1,AC[[DB]:[DB]])),PRODUCT(SUM(ROUND(AVERAGE(VALUE(BY$3),VALUE($P59)),0),CHOOSE(IF(OR(BY$1,$R59),4,INDEX(CMB[[Res_Rare]:[Res_Rare]],MATCH(ROUND(MIN(SUM(BY$4,$O59/1000),SUM($O59,BY$4/1000)),3),CMB[[Cmb_ID]:[Cmb_ID]],0))),-1,-1,0,0)),IF(OR(BY$1,$R59),4,INDEX(CMB[[Cmb_Rare]:[Cmb_Rare]],MATCH(ROUND(MIN(SUM(BY$4,$O59/1000),SUM($O59,BY$4/1000)),3),CMB[[Cmb_ID]:[Cmb_ID]],0))),CHOOSE(AC[[M]:[M]],2,1,1,SUM(AC[[AB]:[DB]])))),""))</f>
        <v/>
      </c>
      <c r="BZ59" t="str">
        <f>IF(OR(BZ$5="",$S59=""),"",IFERROR(SUM(PRODUCT(INDEX(CMB[[BA_0O]:[BA_2O]],MATCH(ROUND(MIN(SUM(BZ$4,$O59/1000),SUM($O59,BZ$4/1000)),3),CMB[[Cmb_ID]:[Cmb_ID]],0),SUM(N(BZ$1),N($R59),1)),CHOOSE(AC[[M]:[M]],1,1,0,AC[[AB]:[AB]])),PRODUCT(INDEX(CMB[[BD_0O]:[BD_2O]],MATCH(ROUND(MIN(SUM(BZ$4,$O59/1000),SUM($O59,BZ$4/1000)),3),CMB[[Cmb_ID]:[Cmb_ID]],0),SUM(N(BZ$1),N($R59),1)),CHOOSE(AC[[M]:[M]],1,0,1,AC[[DB]:[DB]])),PRODUCT(SUM(ROUND(AVERAGE(VALUE(BZ$3),VALUE($P59)),0),CHOOSE(IF(OR(BZ$1,$R59),4,INDEX(CMB[[Res_Rare]:[Res_Rare]],MATCH(ROUND(MIN(SUM(BZ$4,$O59/1000),SUM($O59,BZ$4/1000)),3),CMB[[Cmb_ID]:[Cmb_ID]],0))),-1,-1,0,0)),IF(OR(BZ$1,$R59),4,INDEX(CMB[[Cmb_Rare]:[Cmb_Rare]],MATCH(ROUND(MIN(SUM(BZ$4,$O59/1000),SUM($O59,BZ$4/1000)),3),CMB[[Cmb_ID]:[Cmb_ID]],0))),CHOOSE(AC[[M]:[M]],2,1,1,SUM(AC[[AB]:[DB]])))),""))</f>
        <v/>
      </c>
      <c r="CA59" t="str">
        <f>IF(OR(CA$5="",$S59=""),"",IFERROR(SUM(PRODUCT(INDEX(CMB[[BA_0O]:[BA_2O]],MATCH(ROUND(MIN(SUM(CA$4,$O59/1000),SUM($O59,CA$4/1000)),3),CMB[[Cmb_ID]:[Cmb_ID]],0),SUM(N(CA$1),N($R59),1)),CHOOSE(AC[[M]:[M]],1,1,0,AC[[AB]:[AB]])),PRODUCT(INDEX(CMB[[BD_0O]:[BD_2O]],MATCH(ROUND(MIN(SUM(CA$4,$O59/1000),SUM($O59,CA$4/1000)),3),CMB[[Cmb_ID]:[Cmb_ID]],0),SUM(N(CA$1),N($R59),1)),CHOOSE(AC[[M]:[M]],1,0,1,AC[[DB]:[DB]])),PRODUCT(SUM(ROUND(AVERAGE(VALUE(CA$3),VALUE($P59)),0),CHOOSE(IF(OR(CA$1,$R59),4,INDEX(CMB[[Res_Rare]:[Res_Rare]],MATCH(ROUND(MIN(SUM(CA$4,$O59/1000),SUM($O59,CA$4/1000)),3),CMB[[Cmb_ID]:[Cmb_ID]],0))),-1,-1,0,0)),IF(OR(CA$1,$R59),4,INDEX(CMB[[Cmb_Rare]:[Cmb_Rare]],MATCH(ROUND(MIN(SUM(CA$4,$O59/1000),SUM($O59,CA$4/1000)),3),CMB[[Cmb_ID]:[Cmb_ID]],0))),CHOOSE(AC[[M]:[M]],2,1,1,SUM(AC[[AB]:[DB]])))),""))</f>
        <v/>
      </c>
      <c r="CB59" t="str">
        <f>IF(OR(CB$5="",$S59=""),"",IFERROR(SUM(PRODUCT(INDEX(CMB[[BA_0O]:[BA_2O]],MATCH(ROUND(MIN(SUM(CB$4,$O59/1000),SUM($O59,CB$4/1000)),3),CMB[[Cmb_ID]:[Cmb_ID]],0),SUM(N(CB$1),N($R59),1)),CHOOSE(AC[[M]:[M]],1,1,0,AC[[AB]:[AB]])),PRODUCT(INDEX(CMB[[BD_0O]:[BD_2O]],MATCH(ROUND(MIN(SUM(CB$4,$O59/1000),SUM($O59,CB$4/1000)),3),CMB[[Cmb_ID]:[Cmb_ID]],0),SUM(N(CB$1),N($R59),1)),CHOOSE(AC[[M]:[M]],1,0,1,AC[[DB]:[DB]])),PRODUCT(SUM(ROUND(AVERAGE(VALUE(CB$3),VALUE($P59)),0),CHOOSE(IF(OR(CB$1,$R59),4,INDEX(CMB[[Res_Rare]:[Res_Rare]],MATCH(ROUND(MIN(SUM(CB$4,$O59/1000),SUM($O59,CB$4/1000)),3),CMB[[Cmb_ID]:[Cmb_ID]],0))),-1,-1,0,0)),IF(OR(CB$1,$R59),4,INDEX(CMB[[Cmb_Rare]:[Cmb_Rare]],MATCH(ROUND(MIN(SUM(CB$4,$O59/1000),SUM($O59,CB$4/1000)),3),CMB[[Cmb_ID]:[Cmb_ID]],0))),CHOOSE(AC[[M]:[M]],2,1,1,SUM(AC[[AB]:[DB]])))),""))</f>
        <v/>
      </c>
      <c r="CC59" t="str">
        <f>IF(OR(CC$5="",$S59=""),"",IFERROR(SUM(PRODUCT(INDEX(CMB[[BA_0O]:[BA_2O]],MATCH(ROUND(MIN(SUM(CC$4,$O59/1000),SUM($O59,CC$4/1000)),3),CMB[[Cmb_ID]:[Cmb_ID]],0),SUM(N(CC$1),N($R59),1)),CHOOSE(AC[[M]:[M]],1,1,0,AC[[AB]:[AB]])),PRODUCT(INDEX(CMB[[BD_0O]:[BD_2O]],MATCH(ROUND(MIN(SUM(CC$4,$O59/1000),SUM($O59,CC$4/1000)),3),CMB[[Cmb_ID]:[Cmb_ID]],0),SUM(N(CC$1),N($R59),1)),CHOOSE(AC[[M]:[M]],1,0,1,AC[[DB]:[DB]])),PRODUCT(SUM(ROUND(AVERAGE(VALUE(CC$3),VALUE($P59)),0),CHOOSE(IF(OR(CC$1,$R59),4,INDEX(CMB[[Res_Rare]:[Res_Rare]],MATCH(ROUND(MIN(SUM(CC$4,$O59/1000),SUM($O59,CC$4/1000)),3),CMB[[Cmb_ID]:[Cmb_ID]],0))),-1,-1,0,0)),IF(OR(CC$1,$R59),4,INDEX(CMB[[Cmb_Rare]:[Cmb_Rare]],MATCH(ROUND(MIN(SUM(CC$4,$O59/1000),SUM($O59,CC$4/1000)),3),CMB[[Cmb_ID]:[Cmb_ID]],0))),CHOOSE(AC[[M]:[M]],2,1,1,SUM(AC[[AB]:[DB]])))),""))</f>
        <v/>
      </c>
      <c r="CD59" t="str">
        <f>IF(OR(CD$5="",$S59=""),"",IFERROR(SUM(PRODUCT(INDEX(CMB[[BA_0O]:[BA_2O]],MATCH(ROUND(MIN(SUM(CD$4,$O59/1000),SUM($O59,CD$4/1000)),3),CMB[[Cmb_ID]:[Cmb_ID]],0),SUM(N(CD$1),N($R59),1)),CHOOSE(AC[[M]:[M]],1,1,0,AC[[AB]:[AB]])),PRODUCT(INDEX(CMB[[BD_0O]:[BD_2O]],MATCH(ROUND(MIN(SUM(CD$4,$O59/1000),SUM($O59,CD$4/1000)),3),CMB[[Cmb_ID]:[Cmb_ID]],0),SUM(N(CD$1),N($R59),1)),CHOOSE(AC[[M]:[M]],1,0,1,AC[[DB]:[DB]])),PRODUCT(SUM(ROUND(AVERAGE(VALUE(CD$3),VALUE($P59)),0),CHOOSE(IF(OR(CD$1,$R59),4,INDEX(CMB[[Res_Rare]:[Res_Rare]],MATCH(ROUND(MIN(SUM(CD$4,$O59/1000),SUM($O59,CD$4/1000)),3),CMB[[Cmb_ID]:[Cmb_ID]],0))),-1,-1,0,0)),IF(OR(CD$1,$R59),4,INDEX(CMB[[Cmb_Rare]:[Cmb_Rare]],MATCH(ROUND(MIN(SUM(CD$4,$O59/1000),SUM($O59,CD$4/1000)),3),CMB[[Cmb_ID]:[Cmb_ID]],0))),CHOOSE(AC[[M]:[M]],2,1,1,SUM(AC[[AB]:[DB]])))),""))</f>
        <v/>
      </c>
      <c r="CE59" t="str">
        <f>IF(OR(CE$5="",$S59=""),"",IFERROR(SUM(PRODUCT(INDEX(CMB[[BA_0O]:[BA_2O]],MATCH(ROUND(MIN(SUM(CE$4,$O59/1000),SUM($O59,CE$4/1000)),3),CMB[[Cmb_ID]:[Cmb_ID]],0),SUM(N(CE$1),N($R59),1)),CHOOSE(AC[[M]:[M]],1,1,0,AC[[AB]:[AB]])),PRODUCT(INDEX(CMB[[BD_0O]:[BD_2O]],MATCH(ROUND(MIN(SUM(CE$4,$O59/1000),SUM($O59,CE$4/1000)),3),CMB[[Cmb_ID]:[Cmb_ID]],0),SUM(N(CE$1),N($R59),1)),CHOOSE(AC[[M]:[M]],1,0,1,AC[[DB]:[DB]])),PRODUCT(SUM(ROUND(AVERAGE(VALUE(CE$3),VALUE($P59)),0),CHOOSE(IF(OR(CE$1,$R59),4,INDEX(CMB[[Res_Rare]:[Res_Rare]],MATCH(ROUND(MIN(SUM(CE$4,$O59/1000),SUM($O59,CE$4/1000)),3),CMB[[Cmb_ID]:[Cmb_ID]],0))),-1,-1,0,0)),IF(OR(CE$1,$R59),4,INDEX(CMB[[Cmb_Rare]:[Cmb_Rare]],MATCH(ROUND(MIN(SUM(CE$4,$O59/1000),SUM($O59,CE$4/1000)),3),CMB[[Cmb_ID]:[Cmb_ID]],0))),CHOOSE(AC[[M]:[M]],2,1,1,SUM(AC[[AB]:[DB]])))),""))</f>
        <v/>
      </c>
      <c r="CF59" t="str">
        <f>IF(OR(CF$5="",$S59=""),"",IFERROR(SUM(PRODUCT(INDEX(CMB[[BA_0O]:[BA_2O]],MATCH(ROUND(MIN(SUM(CF$4,$O59/1000),SUM($O59,CF$4/1000)),3),CMB[[Cmb_ID]:[Cmb_ID]],0),SUM(N(CF$1),N($R59),1)),CHOOSE(AC[[M]:[M]],1,1,0,AC[[AB]:[AB]])),PRODUCT(INDEX(CMB[[BD_0O]:[BD_2O]],MATCH(ROUND(MIN(SUM(CF$4,$O59/1000),SUM($O59,CF$4/1000)),3),CMB[[Cmb_ID]:[Cmb_ID]],0),SUM(N(CF$1),N($R59),1)),CHOOSE(AC[[M]:[M]],1,0,1,AC[[DB]:[DB]])),PRODUCT(SUM(ROUND(AVERAGE(VALUE(CF$3),VALUE($P59)),0),CHOOSE(IF(OR(CF$1,$R59),4,INDEX(CMB[[Res_Rare]:[Res_Rare]],MATCH(ROUND(MIN(SUM(CF$4,$O59/1000),SUM($O59,CF$4/1000)),3),CMB[[Cmb_ID]:[Cmb_ID]],0))),-1,-1,0,0)),IF(OR(CF$1,$R59),4,INDEX(CMB[[Cmb_Rare]:[Cmb_Rare]],MATCH(ROUND(MIN(SUM(CF$4,$O59/1000),SUM($O59,CF$4/1000)),3),CMB[[Cmb_ID]:[Cmb_ID]],0))),CHOOSE(AC[[M]:[M]],2,1,1,SUM(AC[[AB]:[DB]])))),""))</f>
        <v/>
      </c>
      <c r="CG59" t="str">
        <f>IF(OR(CG$5="",$S59=""),"",IFERROR(SUM(PRODUCT(INDEX(CMB[[BA_0O]:[BA_2O]],MATCH(ROUND(MIN(SUM(CG$4,$O59/1000),SUM($O59,CG$4/1000)),3),CMB[[Cmb_ID]:[Cmb_ID]],0),SUM(N(CG$1),N($R59),1)),CHOOSE(AC[[M]:[M]],1,1,0,AC[[AB]:[AB]])),PRODUCT(INDEX(CMB[[BD_0O]:[BD_2O]],MATCH(ROUND(MIN(SUM(CG$4,$O59/1000),SUM($O59,CG$4/1000)),3),CMB[[Cmb_ID]:[Cmb_ID]],0),SUM(N(CG$1),N($R59),1)),CHOOSE(AC[[M]:[M]],1,0,1,AC[[DB]:[DB]])),PRODUCT(SUM(ROUND(AVERAGE(VALUE(CG$3),VALUE($P59)),0),CHOOSE(IF(OR(CG$1,$R59),4,INDEX(CMB[[Res_Rare]:[Res_Rare]],MATCH(ROUND(MIN(SUM(CG$4,$O59/1000),SUM($O59,CG$4/1000)),3),CMB[[Cmb_ID]:[Cmb_ID]],0))),-1,-1,0,0)),IF(OR(CG$1,$R59),4,INDEX(CMB[[Cmb_Rare]:[Cmb_Rare]],MATCH(ROUND(MIN(SUM(CG$4,$O59/1000),SUM($O59,CG$4/1000)),3),CMB[[Cmb_ID]:[Cmb_ID]],0))),CHOOSE(AC[[M]:[M]],2,1,1,SUM(AC[[AB]:[DB]])))),""))</f>
        <v/>
      </c>
      <c r="CH59" t="str">
        <f>IF(OR(CH$5="",$S59=""),"",IFERROR(SUM(PRODUCT(INDEX(CMB[[BA_0O]:[BA_2O]],MATCH(ROUND(MIN(SUM(CH$4,$O59/1000),SUM($O59,CH$4/1000)),3),CMB[[Cmb_ID]:[Cmb_ID]],0),SUM(N(CH$1),N($R59),1)),CHOOSE(AC[[M]:[M]],1,1,0,AC[[AB]:[AB]])),PRODUCT(INDEX(CMB[[BD_0O]:[BD_2O]],MATCH(ROUND(MIN(SUM(CH$4,$O59/1000),SUM($O59,CH$4/1000)),3),CMB[[Cmb_ID]:[Cmb_ID]],0),SUM(N(CH$1),N($R59),1)),CHOOSE(AC[[M]:[M]],1,0,1,AC[[DB]:[DB]])),PRODUCT(SUM(ROUND(AVERAGE(VALUE(CH$3),VALUE($P59)),0),CHOOSE(IF(OR(CH$1,$R59),4,INDEX(CMB[[Res_Rare]:[Res_Rare]],MATCH(ROUND(MIN(SUM(CH$4,$O59/1000),SUM($O59,CH$4/1000)),3),CMB[[Cmb_ID]:[Cmb_ID]],0))),-1,-1,0,0)),IF(OR(CH$1,$R59),4,INDEX(CMB[[Cmb_Rare]:[Cmb_Rare]],MATCH(ROUND(MIN(SUM(CH$4,$O59/1000),SUM($O59,CH$4/1000)),3),CMB[[Cmb_ID]:[Cmb_ID]],0))),CHOOSE(AC[[M]:[M]],2,1,1,SUM(AC[[AB]:[DB]])))),""))</f>
        <v/>
      </c>
      <c r="CI59" t="str">
        <f>IF(OR(CI$5="",$S59=""),"",IFERROR(SUM(PRODUCT(INDEX(CMB[[BA_0O]:[BA_2O]],MATCH(ROUND(MIN(SUM(CI$4,$O59/1000),SUM($O59,CI$4/1000)),3),CMB[[Cmb_ID]:[Cmb_ID]],0),SUM(N(CI$1),N($R59),1)),CHOOSE(AC[[M]:[M]],1,1,0,AC[[AB]:[AB]])),PRODUCT(INDEX(CMB[[BD_0O]:[BD_2O]],MATCH(ROUND(MIN(SUM(CI$4,$O59/1000),SUM($O59,CI$4/1000)),3),CMB[[Cmb_ID]:[Cmb_ID]],0),SUM(N(CI$1),N($R59),1)),CHOOSE(AC[[M]:[M]],1,0,1,AC[[DB]:[DB]])),PRODUCT(SUM(ROUND(AVERAGE(VALUE(CI$3),VALUE($P59)),0),CHOOSE(IF(OR(CI$1,$R59),4,INDEX(CMB[[Res_Rare]:[Res_Rare]],MATCH(ROUND(MIN(SUM(CI$4,$O59/1000),SUM($O59,CI$4/1000)),3),CMB[[Cmb_ID]:[Cmb_ID]],0))),-1,-1,0,0)),IF(OR(CI$1,$R59),4,INDEX(CMB[[Cmb_Rare]:[Cmb_Rare]],MATCH(ROUND(MIN(SUM(CI$4,$O59/1000),SUM($O59,CI$4/1000)),3),CMB[[Cmb_ID]:[Cmb_ID]],0))),CHOOSE(AC[[M]:[M]],2,1,1,SUM(AC[[AB]:[DB]])))),""))</f>
        <v/>
      </c>
      <c r="CJ59" t="str">
        <f>IF(OR(CJ$5="",$S59=""),"",IFERROR(SUM(PRODUCT(INDEX(CMB[[BA_0O]:[BA_2O]],MATCH(ROUND(MIN(SUM(CJ$4,$O59/1000),SUM($O59,CJ$4/1000)),3),CMB[[Cmb_ID]:[Cmb_ID]],0),SUM(N(CJ$1),N($R59),1)),CHOOSE(AC[[M]:[M]],1,1,0,AC[[AB]:[AB]])),PRODUCT(INDEX(CMB[[BD_0O]:[BD_2O]],MATCH(ROUND(MIN(SUM(CJ$4,$O59/1000),SUM($O59,CJ$4/1000)),3),CMB[[Cmb_ID]:[Cmb_ID]],0),SUM(N(CJ$1),N($R59),1)),CHOOSE(AC[[M]:[M]],1,0,1,AC[[DB]:[DB]])),PRODUCT(SUM(ROUND(AVERAGE(VALUE(CJ$3),VALUE($P59)),0),CHOOSE(IF(OR(CJ$1,$R59),4,INDEX(CMB[[Res_Rare]:[Res_Rare]],MATCH(ROUND(MIN(SUM(CJ$4,$O59/1000),SUM($O59,CJ$4/1000)),3),CMB[[Cmb_ID]:[Cmb_ID]],0))),-1,-1,0,0)),IF(OR(CJ$1,$R59),4,INDEX(CMB[[Cmb_Rare]:[Cmb_Rare]],MATCH(ROUND(MIN(SUM(CJ$4,$O59/1000),SUM($O59,CJ$4/1000)),3),CMB[[Cmb_ID]:[Cmb_ID]],0))),CHOOSE(AC[[M]:[M]],2,1,1,SUM(AC[[AB]:[DB]])))),""))</f>
        <v/>
      </c>
      <c r="CK59" t="str">
        <f>IF(OR(CK$5="",$S59=""),"",IFERROR(SUM(PRODUCT(INDEX(CMB[[BA_0O]:[BA_2O]],MATCH(ROUND(MIN(SUM(CK$4,$O59/1000),SUM($O59,CK$4/1000)),3),CMB[[Cmb_ID]:[Cmb_ID]],0),SUM(N(CK$1),N($R59),1)),CHOOSE(AC[[M]:[M]],1,1,0,AC[[AB]:[AB]])),PRODUCT(INDEX(CMB[[BD_0O]:[BD_2O]],MATCH(ROUND(MIN(SUM(CK$4,$O59/1000),SUM($O59,CK$4/1000)),3),CMB[[Cmb_ID]:[Cmb_ID]],0),SUM(N(CK$1),N($R59),1)),CHOOSE(AC[[M]:[M]],1,0,1,AC[[DB]:[DB]])),PRODUCT(SUM(ROUND(AVERAGE(VALUE(CK$3),VALUE($P59)),0),CHOOSE(IF(OR(CK$1,$R59),4,INDEX(CMB[[Res_Rare]:[Res_Rare]],MATCH(ROUND(MIN(SUM(CK$4,$O59/1000),SUM($O59,CK$4/1000)),3),CMB[[Cmb_ID]:[Cmb_ID]],0))),-1,-1,0,0)),IF(OR(CK$1,$R59),4,INDEX(CMB[[Cmb_Rare]:[Cmb_Rare]],MATCH(ROUND(MIN(SUM(CK$4,$O59/1000),SUM($O59,CK$4/1000)),3),CMB[[Cmb_ID]:[Cmb_ID]],0))),CHOOSE(AC[[M]:[M]],2,1,1,SUM(AC[[AB]:[DB]])))),""))</f>
        <v/>
      </c>
      <c r="CL59" t="str">
        <f>IF(OR(CL$5="",$S59=""),"",IFERROR(SUM(PRODUCT(INDEX(CMB[[BA_0O]:[BA_2O]],MATCH(ROUND(MIN(SUM(CL$4,$O59/1000),SUM($O59,CL$4/1000)),3),CMB[[Cmb_ID]:[Cmb_ID]],0),SUM(N(CL$1),N($R59),1)),CHOOSE(AC[[M]:[M]],1,1,0,AC[[AB]:[AB]])),PRODUCT(INDEX(CMB[[BD_0O]:[BD_2O]],MATCH(ROUND(MIN(SUM(CL$4,$O59/1000),SUM($O59,CL$4/1000)),3),CMB[[Cmb_ID]:[Cmb_ID]],0),SUM(N(CL$1),N($R59),1)),CHOOSE(AC[[M]:[M]],1,0,1,AC[[DB]:[DB]])),PRODUCT(SUM(ROUND(AVERAGE(VALUE(CL$3),VALUE($P59)),0),CHOOSE(IF(OR(CL$1,$R59),4,INDEX(CMB[[Res_Rare]:[Res_Rare]],MATCH(ROUND(MIN(SUM(CL$4,$O59/1000),SUM($O59,CL$4/1000)),3),CMB[[Cmb_ID]:[Cmb_ID]],0))),-1,-1,0,0)),IF(OR(CL$1,$R59),4,INDEX(CMB[[Cmb_Rare]:[Cmb_Rare]],MATCH(ROUND(MIN(SUM(CL$4,$O59/1000),SUM($O59,CL$4/1000)),3),CMB[[Cmb_ID]:[Cmb_ID]],0))),CHOOSE(AC[[M]:[M]],2,1,1,SUM(AC[[AB]:[DB]])))),""))</f>
        <v/>
      </c>
      <c r="CM59" t="str">
        <f>IF(OR(CM$5="",$S59=""),"",IFERROR(SUM(PRODUCT(INDEX(CMB[[BA_0O]:[BA_2O]],MATCH(ROUND(MIN(SUM(CM$4,$O59/1000),SUM($O59,CM$4/1000)),3),CMB[[Cmb_ID]:[Cmb_ID]],0),SUM(N(CM$1),N($R59),1)),CHOOSE(AC[[M]:[M]],1,1,0,AC[[AB]:[AB]])),PRODUCT(INDEX(CMB[[BD_0O]:[BD_2O]],MATCH(ROUND(MIN(SUM(CM$4,$O59/1000),SUM($O59,CM$4/1000)),3),CMB[[Cmb_ID]:[Cmb_ID]],0),SUM(N(CM$1),N($R59),1)),CHOOSE(AC[[M]:[M]],1,0,1,AC[[DB]:[DB]])),PRODUCT(SUM(ROUND(AVERAGE(VALUE(CM$3),VALUE($P59)),0),CHOOSE(IF(OR(CM$1,$R59),4,INDEX(CMB[[Res_Rare]:[Res_Rare]],MATCH(ROUND(MIN(SUM(CM$4,$O59/1000),SUM($O59,CM$4/1000)),3),CMB[[Cmb_ID]:[Cmb_ID]],0))),-1,-1,0,0)),IF(OR(CM$1,$R59),4,INDEX(CMB[[Cmb_Rare]:[Cmb_Rare]],MATCH(ROUND(MIN(SUM(CM$4,$O59/1000),SUM($O59,CM$4/1000)),3),CMB[[Cmb_ID]:[Cmb_ID]],0))),CHOOSE(AC[[M]:[M]],2,1,1,SUM(AC[[AB]:[DB]])))),""))</f>
        <v/>
      </c>
      <c r="CN59" t="str">
        <f>IF(OR(CN$5="",$S59=""),"",IFERROR(SUM(PRODUCT(INDEX(CMB[[BA_0O]:[BA_2O]],MATCH(ROUND(MIN(SUM(CN$4,$O59/1000),SUM($O59,CN$4/1000)),3),CMB[[Cmb_ID]:[Cmb_ID]],0),SUM(N(CN$1),N($R59),1)),CHOOSE(AC[[M]:[M]],1,1,0,AC[[AB]:[AB]])),PRODUCT(INDEX(CMB[[BD_0O]:[BD_2O]],MATCH(ROUND(MIN(SUM(CN$4,$O59/1000),SUM($O59,CN$4/1000)),3),CMB[[Cmb_ID]:[Cmb_ID]],0),SUM(N(CN$1),N($R59),1)),CHOOSE(AC[[M]:[M]],1,0,1,AC[[DB]:[DB]])),PRODUCT(SUM(ROUND(AVERAGE(VALUE(CN$3),VALUE($P59)),0),CHOOSE(IF(OR(CN$1,$R59),4,INDEX(CMB[[Res_Rare]:[Res_Rare]],MATCH(ROUND(MIN(SUM(CN$4,$O59/1000),SUM($O59,CN$4/1000)),3),CMB[[Cmb_ID]:[Cmb_ID]],0))),-1,-1,0,0)),IF(OR(CN$1,$R59),4,INDEX(CMB[[Cmb_Rare]:[Cmb_Rare]],MATCH(ROUND(MIN(SUM(CN$4,$O59/1000),SUM($O59,CN$4/1000)),3),CMB[[Cmb_ID]:[Cmb_ID]],0))),CHOOSE(AC[[M]:[M]],2,1,1,SUM(AC[[AB]:[DB]])))),""))</f>
        <v/>
      </c>
      <c r="CO59" t="str">
        <f>IF(OR(CO$5="",$S59=""),"",IFERROR(SUM(PRODUCT(INDEX(CMB[[BA_0O]:[BA_2O]],MATCH(ROUND(MIN(SUM(CO$4,$O59/1000),SUM($O59,CO$4/1000)),3),CMB[[Cmb_ID]:[Cmb_ID]],0),SUM(N(CO$1),N($R59),1)),CHOOSE(AC[[M]:[M]],1,1,0,AC[[AB]:[AB]])),PRODUCT(INDEX(CMB[[BD_0O]:[BD_2O]],MATCH(ROUND(MIN(SUM(CO$4,$O59/1000),SUM($O59,CO$4/1000)),3),CMB[[Cmb_ID]:[Cmb_ID]],0),SUM(N(CO$1),N($R59),1)),CHOOSE(AC[[M]:[M]],1,0,1,AC[[DB]:[DB]])),PRODUCT(SUM(ROUND(AVERAGE(VALUE(CO$3),VALUE($P59)),0),CHOOSE(IF(OR(CO$1,$R59),4,INDEX(CMB[[Res_Rare]:[Res_Rare]],MATCH(ROUND(MIN(SUM(CO$4,$O59/1000),SUM($O59,CO$4/1000)),3),CMB[[Cmb_ID]:[Cmb_ID]],0))),-1,-1,0,0)),IF(OR(CO$1,$R59),4,INDEX(CMB[[Cmb_Rare]:[Cmb_Rare]],MATCH(ROUND(MIN(SUM(CO$4,$O59/1000),SUM($O59,CO$4/1000)),3),CMB[[Cmb_ID]:[Cmb_ID]],0))),CHOOSE(AC[[M]:[M]],2,1,1,SUM(AC[[AB]:[DB]])))),""))</f>
        <v/>
      </c>
      <c r="CP59" t="str">
        <f>IF(OR(CP$5="",$S59=""),"",IFERROR(SUM(PRODUCT(INDEX(CMB[[BA_0O]:[BA_2O]],MATCH(ROUND(MIN(SUM(CP$4,$O59/1000),SUM($O59,CP$4/1000)),3),CMB[[Cmb_ID]:[Cmb_ID]],0),SUM(N(CP$1),N($R59),1)),CHOOSE(AC[[M]:[M]],1,1,0,AC[[AB]:[AB]])),PRODUCT(INDEX(CMB[[BD_0O]:[BD_2O]],MATCH(ROUND(MIN(SUM(CP$4,$O59/1000),SUM($O59,CP$4/1000)),3),CMB[[Cmb_ID]:[Cmb_ID]],0),SUM(N(CP$1),N($R59),1)),CHOOSE(AC[[M]:[M]],1,0,1,AC[[DB]:[DB]])),PRODUCT(SUM(ROUND(AVERAGE(VALUE(CP$3),VALUE($P59)),0),CHOOSE(IF(OR(CP$1,$R59),4,INDEX(CMB[[Res_Rare]:[Res_Rare]],MATCH(ROUND(MIN(SUM(CP$4,$O59/1000),SUM($O59,CP$4/1000)),3),CMB[[Cmb_ID]:[Cmb_ID]],0))),-1,-1,0,0)),IF(OR(CP$1,$R59),4,INDEX(CMB[[Cmb_Rare]:[Cmb_Rare]],MATCH(ROUND(MIN(SUM(CP$4,$O59/1000),SUM($O59,CP$4/1000)),3),CMB[[Cmb_ID]:[Cmb_ID]],0))),CHOOSE(AC[[M]:[M]],2,1,1,SUM(AC[[AB]:[DB]])))),""))</f>
        <v/>
      </c>
      <c r="CQ59" t="str">
        <f>IF(OR(CQ$5="",$S59=""),"",IFERROR(SUM(PRODUCT(INDEX(CMB[[BA_0O]:[BA_2O]],MATCH(ROUND(MIN(SUM(CQ$4,$O59/1000),SUM($O59,CQ$4/1000)),3),CMB[[Cmb_ID]:[Cmb_ID]],0),SUM(N(CQ$1),N($R59),1)),CHOOSE(AC[[M]:[M]],1,1,0,AC[[AB]:[AB]])),PRODUCT(INDEX(CMB[[BD_0O]:[BD_2O]],MATCH(ROUND(MIN(SUM(CQ$4,$O59/1000),SUM($O59,CQ$4/1000)),3),CMB[[Cmb_ID]:[Cmb_ID]],0),SUM(N(CQ$1),N($R59),1)),CHOOSE(AC[[M]:[M]],1,0,1,AC[[DB]:[DB]])),PRODUCT(SUM(ROUND(AVERAGE(VALUE(CQ$3),VALUE($P59)),0),CHOOSE(IF(OR(CQ$1,$R59),4,INDEX(CMB[[Res_Rare]:[Res_Rare]],MATCH(ROUND(MIN(SUM(CQ$4,$O59/1000),SUM($O59,CQ$4/1000)),3),CMB[[Cmb_ID]:[Cmb_ID]],0))),-1,-1,0,0)),IF(OR(CQ$1,$R59),4,INDEX(CMB[[Cmb_Rare]:[Cmb_Rare]],MATCH(ROUND(MIN(SUM(CQ$4,$O59/1000),SUM($O59,CQ$4/1000)),3),CMB[[Cmb_ID]:[Cmb_ID]],0))),CHOOSE(AC[[M]:[M]],2,1,1,SUM(AC[[AB]:[DB]])))),""))</f>
        <v/>
      </c>
      <c r="CR59" t="str">
        <f>IF(OR(CR$5="",$S59=""),"",IFERROR(SUM(PRODUCT(INDEX(CMB[[BA_0O]:[BA_2O]],MATCH(ROUND(MIN(SUM(CR$4,$O59/1000),SUM($O59,CR$4/1000)),3),CMB[[Cmb_ID]:[Cmb_ID]],0),SUM(N(CR$1),N($R59),1)),CHOOSE(AC[[M]:[M]],1,1,0,AC[[AB]:[AB]])),PRODUCT(INDEX(CMB[[BD_0O]:[BD_2O]],MATCH(ROUND(MIN(SUM(CR$4,$O59/1000),SUM($O59,CR$4/1000)),3),CMB[[Cmb_ID]:[Cmb_ID]],0),SUM(N(CR$1),N($R59),1)),CHOOSE(AC[[M]:[M]],1,0,1,AC[[DB]:[DB]])),PRODUCT(SUM(ROUND(AVERAGE(VALUE(CR$3),VALUE($P59)),0),CHOOSE(IF(OR(CR$1,$R59),4,INDEX(CMB[[Res_Rare]:[Res_Rare]],MATCH(ROUND(MIN(SUM(CR$4,$O59/1000),SUM($O59,CR$4/1000)),3),CMB[[Cmb_ID]:[Cmb_ID]],0))),-1,-1,0,0)),IF(OR(CR$1,$R59),4,INDEX(CMB[[Cmb_Rare]:[Cmb_Rare]],MATCH(ROUND(MIN(SUM(CR$4,$O59/1000),SUM($O59,CR$4/1000)),3),CMB[[Cmb_ID]:[Cmb_ID]],0))),CHOOSE(AC[[M]:[M]],2,1,1,SUM(AC[[AB]:[DB]])))),""))</f>
        <v/>
      </c>
      <c r="CS59" t="str">
        <f>IF(OR(CS$5="",$S59=""),"",IFERROR(SUM(PRODUCT(INDEX(CMB[[BA_0O]:[BA_2O]],MATCH(ROUND(MIN(SUM(CS$4,$O59/1000),SUM($O59,CS$4/1000)),3),CMB[[Cmb_ID]:[Cmb_ID]],0),SUM(N(CS$1),N($R59),1)),CHOOSE(AC[[M]:[M]],1,1,0,AC[[AB]:[AB]])),PRODUCT(INDEX(CMB[[BD_0O]:[BD_2O]],MATCH(ROUND(MIN(SUM(CS$4,$O59/1000),SUM($O59,CS$4/1000)),3),CMB[[Cmb_ID]:[Cmb_ID]],0),SUM(N(CS$1),N($R59),1)),CHOOSE(AC[[M]:[M]],1,0,1,AC[[DB]:[DB]])),PRODUCT(SUM(ROUND(AVERAGE(VALUE(CS$3),VALUE($P59)),0),CHOOSE(IF(OR(CS$1,$R59),4,INDEX(CMB[[Res_Rare]:[Res_Rare]],MATCH(ROUND(MIN(SUM(CS$4,$O59/1000),SUM($O59,CS$4/1000)),3),CMB[[Cmb_ID]:[Cmb_ID]],0))),-1,-1,0,0)),IF(OR(CS$1,$R59),4,INDEX(CMB[[Cmb_Rare]:[Cmb_Rare]],MATCH(ROUND(MIN(SUM(CS$4,$O59/1000),SUM($O59,CS$4/1000)),3),CMB[[Cmb_ID]:[Cmb_ID]],0))),CHOOSE(AC[[M]:[M]],2,1,1,SUM(AC[[AB]:[DB]])))),""))</f>
        <v/>
      </c>
      <c r="CT59" t="str">
        <f>IF(OR(CT$5="",$S59=""),"",IFERROR(SUM(PRODUCT(INDEX(CMB[[BA_0O]:[BA_2O]],MATCH(ROUND(MIN(SUM(CT$4,$O59/1000),SUM($O59,CT$4/1000)),3),CMB[[Cmb_ID]:[Cmb_ID]],0),SUM(N(CT$1),N($R59),1)),CHOOSE(AC[[M]:[M]],1,1,0,AC[[AB]:[AB]])),PRODUCT(INDEX(CMB[[BD_0O]:[BD_2O]],MATCH(ROUND(MIN(SUM(CT$4,$O59/1000),SUM($O59,CT$4/1000)),3),CMB[[Cmb_ID]:[Cmb_ID]],0),SUM(N(CT$1),N($R59),1)),CHOOSE(AC[[M]:[M]],1,0,1,AC[[DB]:[DB]])),PRODUCT(SUM(ROUND(AVERAGE(VALUE(CT$3),VALUE($P59)),0),CHOOSE(IF(OR(CT$1,$R59),4,INDEX(CMB[[Res_Rare]:[Res_Rare]],MATCH(ROUND(MIN(SUM(CT$4,$O59/1000),SUM($O59,CT$4/1000)),3),CMB[[Cmb_ID]:[Cmb_ID]],0))),-1,-1,0,0)),IF(OR(CT$1,$R59),4,INDEX(CMB[[Cmb_Rare]:[Cmb_Rare]],MATCH(ROUND(MIN(SUM(CT$4,$O59/1000),SUM($O59,CT$4/1000)),3),CMB[[Cmb_ID]:[Cmb_ID]],0))),CHOOSE(AC[[M]:[M]],2,1,1,SUM(AC[[AB]:[DB]])))),""))</f>
        <v/>
      </c>
      <c r="CU59" t="str">
        <f>IF(OR(CU$5="",$S59=""),"",IFERROR(SUM(PRODUCT(INDEX(CMB[[BA_0O]:[BA_2O]],MATCH(ROUND(MIN(SUM(CU$4,$O59/1000),SUM($O59,CU$4/1000)),3),CMB[[Cmb_ID]:[Cmb_ID]],0),SUM(N(CU$1),N($R59),1)),CHOOSE(AC[[M]:[M]],1,1,0,AC[[AB]:[AB]])),PRODUCT(INDEX(CMB[[BD_0O]:[BD_2O]],MATCH(ROUND(MIN(SUM(CU$4,$O59/1000),SUM($O59,CU$4/1000)),3),CMB[[Cmb_ID]:[Cmb_ID]],0),SUM(N(CU$1),N($R59),1)),CHOOSE(AC[[M]:[M]],1,0,1,AC[[DB]:[DB]])),PRODUCT(SUM(ROUND(AVERAGE(VALUE(CU$3),VALUE($P59)),0),CHOOSE(IF(OR(CU$1,$R59),4,INDEX(CMB[[Res_Rare]:[Res_Rare]],MATCH(ROUND(MIN(SUM(CU$4,$O59/1000),SUM($O59,CU$4/1000)),3),CMB[[Cmb_ID]:[Cmb_ID]],0))),-1,-1,0,0)),IF(OR(CU$1,$R59),4,INDEX(CMB[[Cmb_Rare]:[Cmb_Rare]],MATCH(ROUND(MIN(SUM(CU$4,$O59/1000),SUM($O59,CU$4/1000)),3),CMB[[Cmb_ID]:[Cmb_ID]],0))),CHOOSE(AC[[M]:[M]],2,1,1,SUM(AC[[AB]:[DB]])))),""))</f>
        <v/>
      </c>
      <c r="CV59" t="str">
        <f>IF(OR(CV$5="",$S59=""),"",IFERROR(SUM(PRODUCT(INDEX(CMB[[BA_0O]:[BA_2O]],MATCH(ROUND(MIN(SUM(CV$4,$O59/1000),SUM($O59,CV$4/1000)),3),CMB[[Cmb_ID]:[Cmb_ID]],0),SUM(N(CV$1),N($R59),1)),CHOOSE(AC[[M]:[M]],1,1,0,AC[[AB]:[AB]])),PRODUCT(INDEX(CMB[[BD_0O]:[BD_2O]],MATCH(ROUND(MIN(SUM(CV$4,$O59/1000),SUM($O59,CV$4/1000)),3),CMB[[Cmb_ID]:[Cmb_ID]],0),SUM(N(CV$1),N($R59),1)),CHOOSE(AC[[M]:[M]],1,0,1,AC[[DB]:[DB]])),PRODUCT(SUM(ROUND(AVERAGE(VALUE(CV$3),VALUE($P59)),0),CHOOSE(IF(OR(CV$1,$R59),4,INDEX(CMB[[Res_Rare]:[Res_Rare]],MATCH(ROUND(MIN(SUM(CV$4,$O59/1000),SUM($O59,CV$4/1000)),3),CMB[[Cmb_ID]:[Cmb_ID]],0))),-1,-1,0,0)),IF(OR(CV$1,$R59),4,INDEX(CMB[[Cmb_Rare]:[Cmb_Rare]],MATCH(ROUND(MIN(SUM(CV$4,$O59/1000),SUM($O59,CV$4/1000)),3),CMB[[Cmb_ID]:[Cmb_ID]],0))),CHOOSE(AC[[M]:[M]],2,1,1,SUM(AC[[AB]:[DB]])))),""))</f>
        <v/>
      </c>
      <c r="CW59" t="str">
        <f>IF(OR(CW$5="",$S59=""),"",IFERROR(SUM(PRODUCT(INDEX(CMB[[BA_0O]:[BA_2O]],MATCH(ROUND(MIN(SUM(CW$4,$O59/1000),SUM($O59,CW$4/1000)),3),CMB[[Cmb_ID]:[Cmb_ID]],0),SUM(N(CW$1),N($R59),1)),CHOOSE(AC[[M]:[M]],1,1,0,AC[[AB]:[AB]])),PRODUCT(INDEX(CMB[[BD_0O]:[BD_2O]],MATCH(ROUND(MIN(SUM(CW$4,$O59/1000),SUM($O59,CW$4/1000)),3),CMB[[Cmb_ID]:[Cmb_ID]],0),SUM(N(CW$1),N($R59),1)),CHOOSE(AC[[M]:[M]],1,0,1,AC[[DB]:[DB]])),PRODUCT(SUM(ROUND(AVERAGE(VALUE(CW$3),VALUE($P59)),0),CHOOSE(IF(OR(CW$1,$R59),4,INDEX(CMB[[Res_Rare]:[Res_Rare]],MATCH(ROUND(MIN(SUM(CW$4,$O59/1000),SUM($O59,CW$4/1000)),3),CMB[[Cmb_ID]:[Cmb_ID]],0))),-1,-1,0,0)),IF(OR(CW$1,$R59),4,INDEX(CMB[[Cmb_Rare]:[Cmb_Rare]],MATCH(ROUND(MIN(SUM(CW$4,$O59/1000),SUM($O59,CW$4/1000)),3),CMB[[Cmb_ID]:[Cmb_ID]],0))),CHOOSE(AC[[M]:[M]],2,1,1,SUM(AC[[AB]:[DB]])))),""))</f>
        <v/>
      </c>
      <c r="CX59" t="str">
        <f>IF(OR(CX$5="",$S59=""),"",IFERROR(SUM(PRODUCT(INDEX(CMB[[BA_0O]:[BA_2O]],MATCH(ROUND(MIN(SUM(CX$4,$O59/1000),SUM($O59,CX$4/1000)),3),CMB[[Cmb_ID]:[Cmb_ID]],0),SUM(N(CX$1),N($R59),1)),CHOOSE(AC[[M]:[M]],1,1,0,AC[[AB]:[AB]])),PRODUCT(INDEX(CMB[[BD_0O]:[BD_2O]],MATCH(ROUND(MIN(SUM(CX$4,$O59/1000),SUM($O59,CX$4/1000)),3),CMB[[Cmb_ID]:[Cmb_ID]],0),SUM(N(CX$1),N($R59),1)),CHOOSE(AC[[M]:[M]],1,0,1,AC[[DB]:[DB]])),PRODUCT(SUM(ROUND(AVERAGE(VALUE(CX$3),VALUE($P59)),0),CHOOSE(IF(OR(CX$1,$R59),4,INDEX(CMB[[Res_Rare]:[Res_Rare]],MATCH(ROUND(MIN(SUM(CX$4,$O59/1000),SUM($O59,CX$4/1000)),3),CMB[[Cmb_ID]:[Cmb_ID]],0))),-1,-1,0,0)),IF(OR(CX$1,$R59),4,INDEX(CMB[[Cmb_Rare]:[Cmb_Rare]],MATCH(ROUND(MIN(SUM(CX$4,$O59/1000),SUM($O59,CX$4/1000)),3),CMB[[Cmb_ID]:[Cmb_ID]],0))),CHOOSE(AC[[M]:[M]],2,1,1,SUM(AC[[AB]:[DB]])))),""))</f>
        <v/>
      </c>
      <c r="CY59" t="str">
        <f>IF(OR(CY$5="",$S59=""),"",IFERROR(SUM(PRODUCT(INDEX(CMB[[BA_0O]:[BA_2O]],MATCH(ROUND(MIN(SUM(CY$4,$O59/1000),SUM($O59,CY$4/1000)),3),CMB[[Cmb_ID]:[Cmb_ID]],0),SUM(N(CY$1),N($R59),1)),CHOOSE(AC[[M]:[M]],1,1,0,AC[[AB]:[AB]])),PRODUCT(INDEX(CMB[[BD_0O]:[BD_2O]],MATCH(ROUND(MIN(SUM(CY$4,$O59/1000),SUM($O59,CY$4/1000)),3),CMB[[Cmb_ID]:[Cmb_ID]],0),SUM(N(CY$1),N($R59),1)),CHOOSE(AC[[M]:[M]],1,0,1,AC[[DB]:[DB]])),PRODUCT(SUM(ROUND(AVERAGE(VALUE(CY$3),VALUE($P59)),0),CHOOSE(IF(OR(CY$1,$R59),4,INDEX(CMB[[Res_Rare]:[Res_Rare]],MATCH(ROUND(MIN(SUM(CY$4,$O59/1000),SUM($O59,CY$4/1000)),3),CMB[[Cmb_ID]:[Cmb_ID]],0))),-1,-1,0,0)),IF(OR(CY$1,$R59),4,INDEX(CMB[[Cmb_Rare]:[Cmb_Rare]],MATCH(ROUND(MIN(SUM(CY$4,$O59/1000),SUM($O59,CY$4/1000)),3),CMB[[Cmb_ID]:[Cmb_ID]],0))),CHOOSE(AC[[M]:[M]],2,1,1,SUM(AC[[AB]:[DB]])))),""))</f>
        <v/>
      </c>
      <c r="CZ59" t="str">
        <f>IF(OR(CZ$5="",$S59=""),"",IFERROR(SUM(PRODUCT(INDEX(CMB[[BA_0O]:[BA_2O]],MATCH(ROUND(MIN(SUM(CZ$4,$O59/1000),SUM($O59,CZ$4/1000)),3),CMB[[Cmb_ID]:[Cmb_ID]],0),SUM(N(CZ$1),N($R59),1)),CHOOSE(AC[[M]:[M]],1,1,0,AC[[AB]:[AB]])),PRODUCT(INDEX(CMB[[BD_0O]:[BD_2O]],MATCH(ROUND(MIN(SUM(CZ$4,$O59/1000),SUM($O59,CZ$4/1000)),3),CMB[[Cmb_ID]:[Cmb_ID]],0),SUM(N(CZ$1),N($R59),1)),CHOOSE(AC[[M]:[M]],1,0,1,AC[[DB]:[DB]])),PRODUCT(SUM(ROUND(AVERAGE(VALUE(CZ$3),VALUE($P59)),0),CHOOSE(IF(OR(CZ$1,$R59),4,INDEX(CMB[[Res_Rare]:[Res_Rare]],MATCH(ROUND(MIN(SUM(CZ$4,$O59/1000),SUM($O59,CZ$4/1000)),3),CMB[[Cmb_ID]:[Cmb_ID]],0))),-1,-1,0,0)),IF(OR(CZ$1,$R59),4,INDEX(CMB[[Cmb_Rare]:[Cmb_Rare]],MATCH(ROUND(MIN(SUM(CZ$4,$O59/1000),SUM($O59,CZ$4/1000)),3),CMB[[Cmb_ID]:[Cmb_ID]],0))),CHOOSE(AC[[M]:[M]],2,1,1,SUM(AC[[AB]:[DB]])))),""))</f>
        <v/>
      </c>
      <c r="DA59" t="str">
        <f>IF(OR(DA$5="",$S59=""),"",IFERROR(SUM(PRODUCT(INDEX(CMB[[BA_0O]:[BA_2O]],MATCH(ROUND(MIN(SUM(DA$4,$O59/1000),SUM($O59,DA$4/1000)),3),CMB[[Cmb_ID]:[Cmb_ID]],0),SUM(N(DA$1),N($R59),1)),CHOOSE(AC[[M]:[M]],1,1,0,AC[[AB]:[AB]])),PRODUCT(INDEX(CMB[[BD_0O]:[BD_2O]],MATCH(ROUND(MIN(SUM(DA$4,$O59/1000),SUM($O59,DA$4/1000)),3),CMB[[Cmb_ID]:[Cmb_ID]],0),SUM(N(DA$1),N($R59),1)),CHOOSE(AC[[M]:[M]],1,0,1,AC[[DB]:[DB]])),PRODUCT(SUM(ROUND(AVERAGE(VALUE(DA$3),VALUE($P59)),0),CHOOSE(IF(OR(DA$1,$R59),4,INDEX(CMB[[Res_Rare]:[Res_Rare]],MATCH(ROUND(MIN(SUM(DA$4,$O59/1000),SUM($O59,DA$4/1000)),3),CMB[[Cmb_ID]:[Cmb_ID]],0))),-1,-1,0,0)),IF(OR(DA$1,$R59),4,INDEX(CMB[[Cmb_Rare]:[Cmb_Rare]],MATCH(ROUND(MIN(SUM(DA$4,$O59/1000),SUM($O59,DA$4/1000)),3),CMB[[Cmb_ID]:[Cmb_ID]],0))),CHOOSE(AC[[M]:[M]],2,1,1,SUM(AC[[AB]:[DB]])))),""))</f>
        <v/>
      </c>
      <c r="DB59" t="str">
        <f>IF(OR(DB$5="",$S59=""),"",IFERROR(SUM(PRODUCT(INDEX(CMB[[BA_0O]:[BA_2O]],MATCH(ROUND(MIN(SUM(DB$4,$O59/1000),SUM($O59,DB$4/1000)),3),CMB[[Cmb_ID]:[Cmb_ID]],0),SUM(N(DB$1),N($R59),1)),CHOOSE(AC[[M]:[M]],1,1,0,AC[[AB]:[AB]])),PRODUCT(INDEX(CMB[[BD_0O]:[BD_2O]],MATCH(ROUND(MIN(SUM(DB$4,$O59/1000),SUM($O59,DB$4/1000)),3),CMB[[Cmb_ID]:[Cmb_ID]],0),SUM(N(DB$1),N($R59),1)),CHOOSE(AC[[M]:[M]],1,0,1,AC[[DB]:[DB]])),PRODUCT(SUM(ROUND(AVERAGE(VALUE(DB$3),VALUE($P59)),0),CHOOSE(IF(OR(DB$1,$R59),4,INDEX(CMB[[Res_Rare]:[Res_Rare]],MATCH(ROUND(MIN(SUM(DB$4,$O59/1000),SUM($O59,DB$4/1000)),3),CMB[[Cmb_ID]:[Cmb_ID]],0))),-1,-1,0,0)),IF(OR(DB$1,$R59),4,INDEX(CMB[[Cmb_Rare]:[Cmb_Rare]],MATCH(ROUND(MIN(SUM(DB$4,$O59/1000),SUM($O59,DB$4/1000)),3),CMB[[Cmb_ID]:[Cmb_ID]],0))),CHOOSE(AC[[M]:[M]],2,1,1,SUM(AC[[AB]:[DB]])))),""))</f>
        <v/>
      </c>
      <c r="DC59" t="str">
        <f>IF(OR(DC$5="",$S59=""),"",IFERROR(SUM(PRODUCT(INDEX(CMB[[BA_0O]:[BA_2O]],MATCH(ROUND(MIN(SUM(DC$4,$O59/1000),SUM($O59,DC$4/1000)),3),CMB[[Cmb_ID]:[Cmb_ID]],0),SUM(N(DC$1),N($R59),1)),CHOOSE(AC[[M]:[M]],1,1,0,AC[[AB]:[AB]])),PRODUCT(INDEX(CMB[[BD_0O]:[BD_2O]],MATCH(ROUND(MIN(SUM(DC$4,$O59/1000),SUM($O59,DC$4/1000)),3),CMB[[Cmb_ID]:[Cmb_ID]],0),SUM(N(DC$1),N($R59),1)),CHOOSE(AC[[M]:[M]],1,0,1,AC[[DB]:[DB]])),PRODUCT(SUM(ROUND(AVERAGE(VALUE(DC$3),VALUE($P59)),0),CHOOSE(IF(OR(DC$1,$R59),4,INDEX(CMB[[Res_Rare]:[Res_Rare]],MATCH(ROUND(MIN(SUM(DC$4,$O59/1000),SUM($O59,DC$4/1000)),3),CMB[[Cmb_ID]:[Cmb_ID]],0))),-1,-1,0,0)),IF(OR(DC$1,$R59),4,INDEX(CMB[[Cmb_Rare]:[Cmb_Rare]],MATCH(ROUND(MIN(SUM(DC$4,$O59/1000),SUM($O59,DC$4/1000)),3),CMB[[Cmb_ID]:[Cmb_ID]],0))),CHOOSE(AC[[M]:[M]],2,1,1,SUM(AC[[AB]:[DB]])))),""))</f>
        <v/>
      </c>
      <c r="DD59" t="str">
        <f>IF(OR(DD$5="",$S59=""),"",IFERROR(SUM(PRODUCT(INDEX(CMB[[BA_0O]:[BA_2O]],MATCH(ROUND(MIN(SUM(DD$4,$O59/1000),SUM($O59,DD$4/1000)),3),CMB[[Cmb_ID]:[Cmb_ID]],0),SUM(N(DD$1),N($R59),1)),CHOOSE(AC[[M]:[M]],1,1,0,AC[[AB]:[AB]])),PRODUCT(INDEX(CMB[[BD_0O]:[BD_2O]],MATCH(ROUND(MIN(SUM(DD$4,$O59/1000),SUM($O59,DD$4/1000)),3),CMB[[Cmb_ID]:[Cmb_ID]],0),SUM(N(DD$1),N($R59),1)),CHOOSE(AC[[M]:[M]],1,0,1,AC[[DB]:[DB]])),PRODUCT(SUM(ROUND(AVERAGE(VALUE(DD$3),VALUE($P59)),0),CHOOSE(IF(OR(DD$1,$R59),4,INDEX(CMB[[Res_Rare]:[Res_Rare]],MATCH(ROUND(MIN(SUM(DD$4,$O59/1000),SUM($O59,DD$4/1000)),3),CMB[[Cmb_ID]:[Cmb_ID]],0))),-1,-1,0,0)),IF(OR(DD$1,$R59),4,INDEX(CMB[[Cmb_Rare]:[Cmb_Rare]],MATCH(ROUND(MIN(SUM(DD$4,$O59/1000),SUM($O59,DD$4/1000)),3),CMB[[Cmb_ID]:[Cmb_ID]],0))),CHOOSE(AC[[M]:[M]],2,1,1,SUM(AC[[AB]:[DB]])))),""))</f>
        <v/>
      </c>
      <c r="DE59" t="str">
        <f>IF(OR(DE$5="",$S59=""),"",IFERROR(SUM(PRODUCT(INDEX(CMB[[BA_0O]:[BA_2O]],MATCH(ROUND(MIN(SUM(DE$4,$O59/1000),SUM($O59,DE$4/1000)),3),CMB[[Cmb_ID]:[Cmb_ID]],0),SUM(N(DE$1),N($R59),1)),CHOOSE(AC[[M]:[M]],1,1,0,AC[[AB]:[AB]])),PRODUCT(INDEX(CMB[[BD_0O]:[BD_2O]],MATCH(ROUND(MIN(SUM(DE$4,$O59/1000),SUM($O59,DE$4/1000)),3),CMB[[Cmb_ID]:[Cmb_ID]],0),SUM(N(DE$1),N($R59),1)),CHOOSE(AC[[M]:[M]],1,0,1,AC[[DB]:[DB]])),PRODUCT(SUM(ROUND(AVERAGE(VALUE(DE$3),VALUE($P59)),0),CHOOSE(IF(OR(DE$1,$R59),4,INDEX(CMB[[Res_Rare]:[Res_Rare]],MATCH(ROUND(MIN(SUM(DE$4,$O59/1000),SUM($O59,DE$4/1000)),3),CMB[[Cmb_ID]:[Cmb_ID]],0))),-1,-1,0,0)),IF(OR(DE$1,$R59),4,INDEX(CMB[[Cmb_Rare]:[Cmb_Rare]],MATCH(ROUND(MIN(SUM(DE$4,$O59/1000),SUM($O59,DE$4/1000)),3),CMB[[Cmb_ID]:[Cmb_ID]],0))),CHOOSE(AC[[M]:[M]],2,1,1,SUM(AC[[AB]:[DB]])))),""))</f>
        <v/>
      </c>
      <c r="DF59" t="str">
        <f>IF(OR(DF$5="",$S59=""),"",IFERROR(SUM(PRODUCT(INDEX(CMB[[BA_0O]:[BA_2O]],MATCH(ROUND(MIN(SUM(DF$4,$O59/1000),SUM($O59,DF$4/1000)),3),CMB[[Cmb_ID]:[Cmb_ID]],0),SUM(N(DF$1),N($R59),1)),CHOOSE(AC[[M]:[M]],1,1,0,AC[[AB]:[AB]])),PRODUCT(INDEX(CMB[[BD_0O]:[BD_2O]],MATCH(ROUND(MIN(SUM(DF$4,$O59/1000),SUM($O59,DF$4/1000)),3),CMB[[Cmb_ID]:[Cmb_ID]],0),SUM(N(DF$1),N($R59),1)),CHOOSE(AC[[M]:[M]],1,0,1,AC[[DB]:[DB]])),PRODUCT(SUM(ROUND(AVERAGE(VALUE(DF$3),VALUE($P59)),0),CHOOSE(IF(OR(DF$1,$R59),4,INDEX(CMB[[Res_Rare]:[Res_Rare]],MATCH(ROUND(MIN(SUM(DF$4,$O59/1000),SUM($O59,DF$4/1000)),3),CMB[[Cmb_ID]:[Cmb_ID]],0))),-1,-1,0,0)),IF(OR(DF$1,$R59),4,INDEX(CMB[[Cmb_Rare]:[Cmb_Rare]],MATCH(ROUND(MIN(SUM(DF$4,$O59/1000),SUM($O59,DF$4/1000)),3),CMB[[Cmb_ID]:[Cmb_ID]],0))),CHOOSE(AC[[M]:[M]],2,1,1,SUM(AC[[AB]:[DB]])))),""))</f>
        <v/>
      </c>
      <c r="DG59" t="str">
        <f>IF(OR(DG$5="",$S59=""),"",IFERROR(SUM(PRODUCT(INDEX(CMB[[BA_0O]:[BA_2O]],MATCH(ROUND(MIN(SUM(DG$4,$O59/1000),SUM($O59,DG$4/1000)),3),CMB[[Cmb_ID]:[Cmb_ID]],0),SUM(N(DG$1),N($R59),1)),CHOOSE(AC[[M]:[M]],1,1,0,AC[[AB]:[AB]])),PRODUCT(INDEX(CMB[[BD_0O]:[BD_2O]],MATCH(ROUND(MIN(SUM(DG$4,$O59/1000),SUM($O59,DG$4/1000)),3),CMB[[Cmb_ID]:[Cmb_ID]],0),SUM(N(DG$1),N($R59),1)),CHOOSE(AC[[M]:[M]],1,0,1,AC[[DB]:[DB]])),PRODUCT(SUM(ROUND(AVERAGE(VALUE(DG$3),VALUE($P59)),0),CHOOSE(IF(OR(DG$1,$R59),4,INDEX(CMB[[Res_Rare]:[Res_Rare]],MATCH(ROUND(MIN(SUM(DG$4,$O59/1000),SUM($O59,DG$4/1000)),3),CMB[[Cmb_ID]:[Cmb_ID]],0))),-1,-1,0,0)),IF(OR(DG$1,$R59),4,INDEX(CMB[[Cmb_Rare]:[Cmb_Rare]],MATCH(ROUND(MIN(SUM(DG$4,$O59/1000),SUM($O59,DG$4/1000)),3),CMB[[Cmb_ID]:[Cmb_ID]],0))),CHOOSE(AC[[M]:[M]],2,1,1,SUM(AC[[AB]:[DB]])))),""))</f>
        <v/>
      </c>
      <c r="DH59" t="str">
        <f>IF(OR(DH$5="",$S59=""),"",IFERROR(SUM(PRODUCT(INDEX(CMB[[BA_0O]:[BA_2O]],MATCH(ROUND(MIN(SUM(DH$4,$O59/1000),SUM($O59,DH$4/1000)),3),CMB[[Cmb_ID]:[Cmb_ID]],0),SUM(N(DH$1),N($R59),1)),CHOOSE(AC[[M]:[M]],1,1,0,AC[[AB]:[AB]])),PRODUCT(INDEX(CMB[[BD_0O]:[BD_2O]],MATCH(ROUND(MIN(SUM(DH$4,$O59/1000),SUM($O59,DH$4/1000)),3),CMB[[Cmb_ID]:[Cmb_ID]],0),SUM(N(DH$1),N($R59),1)),CHOOSE(AC[[M]:[M]],1,0,1,AC[[DB]:[DB]])),PRODUCT(SUM(ROUND(AVERAGE(VALUE(DH$3),VALUE($P59)),0),CHOOSE(IF(OR(DH$1,$R59),4,INDEX(CMB[[Res_Rare]:[Res_Rare]],MATCH(ROUND(MIN(SUM(DH$4,$O59/1000),SUM($O59,DH$4/1000)),3),CMB[[Cmb_ID]:[Cmb_ID]],0))),-1,-1,0,0)),IF(OR(DH$1,$R59),4,INDEX(CMB[[Cmb_Rare]:[Cmb_Rare]],MATCH(ROUND(MIN(SUM(DH$4,$O59/1000),SUM($O59,DH$4/1000)),3),CMB[[Cmb_ID]:[Cmb_ID]],0))),CHOOSE(AC[[M]:[M]],2,1,1,SUM(AC[[AB]:[DB]])))),""))</f>
        <v/>
      </c>
      <c r="DI59" t="str">
        <f>IF(OR(DI$5="",$S59=""),"",IFERROR(SUM(PRODUCT(INDEX(CMB[[BA_0O]:[BA_2O]],MATCH(ROUND(MIN(SUM(DI$4,$O59/1000),SUM($O59,DI$4/1000)),3),CMB[[Cmb_ID]:[Cmb_ID]],0),SUM(N(DI$1),N($R59),1)),CHOOSE(AC[[M]:[M]],1,1,0,AC[[AB]:[AB]])),PRODUCT(INDEX(CMB[[BD_0O]:[BD_2O]],MATCH(ROUND(MIN(SUM(DI$4,$O59/1000),SUM($O59,DI$4/1000)),3),CMB[[Cmb_ID]:[Cmb_ID]],0),SUM(N(DI$1),N($R59),1)),CHOOSE(AC[[M]:[M]],1,0,1,AC[[DB]:[DB]])),PRODUCT(SUM(ROUND(AVERAGE(VALUE(DI$3),VALUE($P59)),0),CHOOSE(IF(OR(DI$1,$R59),4,INDEX(CMB[[Res_Rare]:[Res_Rare]],MATCH(ROUND(MIN(SUM(DI$4,$O59/1000),SUM($O59,DI$4/1000)),3),CMB[[Cmb_ID]:[Cmb_ID]],0))),-1,-1,0,0)),IF(OR(DI$1,$R59),4,INDEX(CMB[[Cmb_Rare]:[Cmb_Rare]],MATCH(ROUND(MIN(SUM(DI$4,$O59/1000),SUM($O59,DI$4/1000)),3),CMB[[Cmb_ID]:[Cmb_ID]],0))),CHOOSE(AC[[M]:[M]],2,1,1,SUM(AC[[AB]:[DB]])))),""))</f>
        <v/>
      </c>
      <c r="DJ59" t="str">
        <f>IF(OR(DJ$5="",$S59=""),"",IFERROR(SUM(PRODUCT(INDEX(CMB[[BA_0O]:[BA_2O]],MATCH(ROUND(MIN(SUM(DJ$4,$O59/1000),SUM($O59,DJ$4/1000)),3),CMB[[Cmb_ID]:[Cmb_ID]],0),SUM(N(DJ$1),N($R59),1)),CHOOSE(AC[[M]:[M]],1,1,0,AC[[AB]:[AB]])),PRODUCT(INDEX(CMB[[BD_0O]:[BD_2O]],MATCH(ROUND(MIN(SUM(DJ$4,$O59/1000),SUM($O59,DJ$4/1000)),3),CMB[[Cmb_ID]:[Cmb_ID]],0),SUM(N(DJ$1),N($R59),1)),CHOOSE(AC[[M]:[M]],1,0,1,AC[[DB]:[DB]])),PRODUCT(SUM(ROUND(AVERAGE(VALUE(DJ$3),VALUE($P59)),0),CHOOSE(IF(OR(DJ$1,$R59),4,INDEX(CMB[[Res_Rare]:[Res_Rare]],MATCH(ROUND(MIN(SUM(DJ$4,$O59/1000),SUM($O59,DJ$4/1000)),3),CMB[[Cmb_ID]:[Cmb_ID]],0))),-1,-1,0,0)),IF(OR(DJ$1,$R59),4,INDEX(CMB[[Cmb_Rare]:[Cmb_Rare]],MATCH(ROUND(MIN(SUM(DJ$4,$O59/1000),SUM($O59,DJ$4/1000)),3),CMB[[Cmb_ID]:[Cmb_ID]],0))),CHOOSE(AC[[M]:[M]],2,1,1,SUM(AC[[AB]:[DB]])))),""))</f>
        <v/>
      </c>
      <c r="DK59" t="str">
        <f>IF(OR(DK$5="",$S59=""),"",IFERROR(SUM(PRODUCT(INDEX(CMB[[BA_0O]:[BA_2O]],MATCH(ROUND(MIN(SUM(DK$4,$O59/1000),SUM($O59,DK$4/1000)),3),CMB[[Cmb_ID]:[Cmb_ID]],0),SUM(N(DK$1),N($R59),1)),CHOOSE(AC[[M]:[M]],1,1,0,AC[[AB]:[AB]])),PRODUCT(INDEX(CMB[[BD_0O]:[BD_2O]],MATCH(ROUND(MIN(SUM(DK$4,$O59/1000),SUM($O59,DK$4/1000)),3),CMB[[Cmb_ID]:[Cmb_ID]],0),SUM(N(DK$1),N($R59),1)),CHOOSE(AC[[M]:[M]],1,0,1,AC[[DB]:[DB]])),PRODUCT(SUM(ROUND(AVERAGE(VALUE(DK$3),VALUE($P59)),0),CHOOSE(IF(OR(DK$1,$R59),4,INDEX(CMB[[Res_Rare]:[Res_Rare]],MATCH(ROUND(MIN(SUM(DK$4,$O59/1000),SUM($O59,DK$4/1000)),3),CMB[[Cmb_ID]:[Cmb_ID]],0))),-1,-1,0,0)),IF(OR(DK$1,$R59),4,INDEX(CMB[[Cmb_Rare]:[Cmb_Rare]],MATCH(ROUND(MIN(SUM(DK$4,$O59/1000),SUM($O59,DK$4/1000)),3),CMB[[Cmb_ID]:[Cmb_ID]],0))),CHOOSE(AC[[M]:[M]],2,1,1,SUM(AC[[AB]:[DB]])))),""))</f>
        <v/>
      </c>
      <c r="DL59" t="str">
        <f>IF(OR(DL$5="",$S59=""),"",IFERROR(SUM(PRODUCT(INDEX(CMB[[BA_0O]:[BA_2O]],MATCH(ROUND(MIN(SUM(DL$4,$O59/1000),SUM($O59,DL$4/1000)),3),CMB[[Cmb_ID]:[Cmb_ID]],0),SUM(N(DL$1),N($R59),1)),CHOOSE(AC[[M]:[M]],1,1,0,AC[[AB]:[AB]])),PRODUCT(INDEX(CMB[[BD_0O]:[BD_2O]],MATCH(ROUND(MIN(SUM(DL$4,$O59/1000),SUM($O59,DL$4/1000)),3),CMB[[Cmb_ID]:[Cmb_ID]],0),SUM(N(DL$1),N($R59),1)),CHOOSE(AC[[M]:[M]],1,0,1,AC[[DB]:[DB]])),PRODUCT(SUM(ROUND(AVERAGE(VALUE(DL$3),VALUE($P59)),0),CHOOSE(IF(OR(DL$1,$R59),4,INDEX(CMB[[Res_Rare]:[Res_Rare]],MATCH(ROUND(MIN(SUM(DL$4,$O59/1000),SUM($O59,DL$4/1000)),3),CMB[[Cmb_ID]:[Cmb_ID]],0))),-1,-1,0,0)),IF(OR(DL$1,$R59),4,INDEX(CMB[[Cmb_Rare]:[Cmb_Rare]],MATCH(ROUND(MIN(SUM(DL$4,$O59/1000),SUM($O59,DL$4/1000)),3),CMB[[Cmb_ID]:[Cmb_ID]],0))),CHOOSE(AC[[M]:[M]],2,1,1,SUM(AC[[AB]:[DB]])))),""))</f>
        <v/>
      </c>
      <c r="DM59" t="str">
        <f>IF(OR(DM$5="",$S59=""),"",IFERROR(SUM(PRODUCT(INDEX(CMB[[BA_0O]:[BA_2O]],MATCH(ROUND(MIN(SUM(DM$4,$O59/1000),SUM($O59,DM$4/1000)),3),CMB[[Cmb_ID]:[Cmb_ID]],0),SUM(N(DM$1),N($R59),1)),CHOOSE(AC[[M]:[M]],1,1,0,AC[[AB]:[AB]])),PRODUCT(INDEX(CMB[[BD_0O]:[BD_2O]],MATCH(ROUND(MIN(SUM(DM$4,$O59/1000),SUM($O59,DM$4/1000)),3),CMB[[Cmb_ID]:[Cmb_ID]],0),SUM(N(DM$1),N($R59),1)),CHOOSE(AC[[M]:[M]],1,0,1,AC[[DB]:[DB]])),PRODUCT(SUM(ROUND(AVERAGE(VALUE(DM$3),VALUE($P59)),0),CHOOSE(IF(OR(DM$1,$R59),4,INDEX(CMB[[Res_Rare]:[Res_Rare]],MATCH(ROUND(MIN(SUM(DM$4,$O59/1000),SUM($O59,DM$4/1000)),3),CMB[[Cmb_ID]:[Cmb_ID]],0))),-1,-1,0,0)),IF(OR(DM$1,$R59),4,INDEX(CMB[[Cmb_Rare]:[Cmb_Rare]],MATCH(ROUND(MIN(SUM(DM$4,$O59/1000),SUM($O59,DM$4/1000)),3),CMB[[Cmb_ID]:[Cmb_ID]],0))),CHOOSE(AC[[M]:[M]],2,1,1,SUM(AC[[AB]:[DB]])))),""))</f>
        <v/>
      </c>
      <c r="DN59" t="str">
        <f>IF(OR(DN$5="",$S59=""),"",IFERROR(SUM(PRODUCT(INDEX(CMB[[BA_0O]:[BA_2O]],MATCH(ROUND(MIN(SUM(DN$4,$O59/1000),SUM($O59,DN$4/1000)),3),CMB[[Cmb_ID]:[Cmb_ID]],0),SUM(N(DN$1),N($R59),1)),CHOOSE(AC[[M]:[M]],1,1,0,AC[[AB]:[AB]])),PRODUCT(INDEX(CMB[[BD_0O]:[BD_2O]],MATCH(ROUND(MIN(SUM(DN$4,$O59/1000),SUM($O59,DN$4/1000)),3),CMB[[Cmb_ID]:[Cmb_ID]],0),SUM(N(DN$1),N($R59),1)),CHOOSE(AC[[M]:[M]],1,0,1,AC[[DB]:[DB]])),PRODUCT(SUM(ROUND(AVERAGE(VALUE(DN$3),VALUE($P59)),0),CHOOSE(IF(OR(DN$1,$R59),4,INDEX(CMB[[Res_Rare]:[Res_Rare]],MATCH(ROUND(MIN(SUM(DN$4,$O59/1000),SUM($O59,DN$4/1000)),3),CMB[[Cmb_ID]:[Cmb_ID]],0))),-1,-1,0,0)),IF(OR(DN$1,$R59),4,INDEX(CMB[[Cmb_Rare]:[Cmb_Rare]],MATCH(ROUND(MIN(SUM(DN$4,$O59/1000),SUM($O59,DN$4/1000)),3),CMB[[Cmb_ID]:[Cmb_ID]],0))),CHOOSE(AC[[M]:[M]],2,1,1,SUM(AC[[AB]:[DB]])))),""))</f>
        <v/>
      </c>
      <c r="DO59" t="str">
        <f>IF(OR(DO$5="",$S59=""),"",IFERROR(SUM(PRODUCT(INDEX(CMB[[BA_0O]:[BA_2O]],MATCH(ROUND(MIN(SUM(DO$4,$O59/1000),SUM($O59,DO$4/1000)),3),CMB[[Cmb_ID]:[Cmb_ID]],0),SUM(N(DO$1),N($R59),1)),CHOOSE(AC[[M]:[M]],1,1,0,AC[[AB]:[AB]])),PRODUCT(INDEX(CMB[[BD_0O]:[BD_2O]],MATCH(ROUND(MIN(SUM(DO$4,$O59/1000),SUM($O59,DO$4/1000)),3),CMB[[Cmb_ID]:[Cmb_ID]],0),SUM(N(DO$1),N($R59),1)),CHOOSE(AC[[M]:[M]],1,0,1,AC[[DB]:[DB]])),PRODUCT(SUM(ROUND(AVERAGE(VALUE(DO$3),VALUE($P59)),0),CHOOSE(IF(OR(DO$1,$R59),4,INDEX(CMB[[Res_Rare]:[Res_Rare]],MATCH(ROUND(MIN(SUM(DO$4,$O59/1000),SUM($O59,DO$4/1000)),3),CMB[[Cmb_ID]:[Cmb_ID]],0))),-1,-1,0,0)),IF(OR(DO$1,$R59),4,INDEX(CMB[[Cmb_Rare]:[Cmb_Rare]],MATCH(ROUND(MIN(SUM(DO$4,$O59/1000),SUM($O59,DO$4/1000)),3),CMB[[Cmb_ID]:[Cmb_ID]],0))),CHOOSE(AC[[M]:[M]],2,1,1,SUM(AC[[AB]:[DB]])))),""))</f>
        <v/>
      </c>
      <c r="DP59" t="str">
        <f>IF(OR(DP$5="",$S59=""),"",IFERROR(SUM(PRODUCT(INDEX(CMB[[BA_0O]:[BA_2O]],MATCH(ROUND(MIN(SUM(DP$4,$O59/1000),SUM($O59,DP$4/1000)),3),CMB[[Cmb_ID]:[Cmb_ID]],0),SUM(N(DP$1),N($R59),1)),CHOOSE(AC[[M]:[M]],1,1,0,AC[[AB]:[AB]])),PRODUCT(INDEX(CMB[[BD_0O]:[BD_2O]],MATCH(ROUND(MIN(SUM(DP$4,$O59/1000),SUM($O59,DP$4/1000)),3),CMB[[Cmb_ID]:[Cmb_ID]],0),SUM(N(DP$1),N($R59),1)),CHOOSE(AC[[M]:[M]],1,0,1,AC[[DB]:[DB]])),PRODUCT(SUM(ROUND(AVERAGE(VALUE(DP$3),VALUE($P59)),0),CHOOSE(IF(OR(DP$1,$R59),4,INDEX(CMB[[Res_Rare]:[Res_Rare]],MATCH(ROUND(MIN(SUM(DP$4,$O59/1000),SUM($O59,DP$4/1000)),3),CMB[[Cmb_ID]:[Cmb_ID]],0))),-1,-1,0,0)),IF(OR(DP$1,$R59),4,INDEX(CMB[[Cmb_Rare]:[Cmb_Rare]],MATCH(ROUND(MIN(SUM(DP$4,$O59/1000),SUM($O59,DP$4/1000)),3),CMB[[Cmb_ID]:[Cmb_ID]],0))),CHOOSE(AC[[M]:[M]],2,1,1,SUM(AC[[AB]:[DB]])))),""))</f>
        <v/>
      </c>
      <c r="DQ59" t="str">
        <f>IF(OR(DQ$5="",$S59=""),"",IFERROR(SUM(PRODUCT(INDEX(CMB[[BA_0O]:[BA_2O]],MATCH(ROUND(MIN(SUM(DQ$4,$O59/1000),SUM($O59,DQ$4/1000)),3),CMB[[Cmb_ID]:[Cmb_ID]],0),SUM(N(DQ$1),N($R59),1)),CHOOSE(AC[[M]:[M]],1,1,0,AC[[AB]:[AB]])),PRODUCT(INDEX(CMB[[BD_0O]:[BD_2O]],MATCH(ROUND(MIN(SUM(DQ$4,$O59/1000),SUM($O59,DQ$4/1000)),3),CMB[[Cmb_ID]:[Cmb_ID]],0),SUM(N(DQ$1),N($R59),1)),CHOOSE(AC[[M]:[M]],1,0,1,AC[[DB]:[DB]])),PRODUCT(SUM(ROUND(AVERAGE(VALUE(DQ$3),VALUE($P59)),0),CHOOSE(IF(OR(DQ$1,$R59),4,INDEX(CMB[[Res_Rare]:[Res_Rare]],MATCH(ROUND(MIN(SUM(DQ$4,$O59/1000),SUM($O59,DQ$4/1000)),3),CMB[[Cmb_ID]:[Cmb_ID]],0))),-1,-1,0,0)),IF(OR(DQ$1,$R59),4,INDEX(CMB[[Cmb_Rare]:[Cmb_Rare]],MATCH(ROUND(MIN(SUM(DQ$4,$O59/1000),SUM($O59,DQ$4/1000)),3),CMB[[Cmb_ID]:[Cmb_ID]],0))),CHOOSE(AC[[M]:[M]],2,1,1,SUM(AC[[AB]:[DB]])))),""))</f>
        <v/>
      </c>
      <c r="DR59" t="str">
        <f>IF(OR(DR$5="",$S59=""),"",IFERROR(SUM(PRODUCT(INDEX(CMB[[BA_0O]:[BA_2O]],MATCH(ROUND(MIN(SUM(DR$4,$O59/1000),SUM($O59,DR$4/1000)),3),CMB[[Cmb_ID]:[Cmb_ID]],0),SUM(N(DR$1),N($R59),1)),CHOOSE(AC[[M]:[M]],1,1,0,AC[[AB]:[AB]])),PRODUCT(INDEX(CMB[[BD_0O]:[BD_2O]],MATCH(ROUND(MIN(SUM(DR$4,$O59/1000),SUM($O59,DR$4/1000)),3),CMB[[Cmb_ID]:[Cmb_ID]],0),SUM(N(DR$1),N($R59),1)),CHOOSE(AC[[M]:[M]],1,0,1,AC[[DB]:[DB]])),PRODUCT(SUM(ROUND(AVERAGE(VALUE(DR$3),VALUE($P59)),0),CHOOSE(IF(OR(DR$1,$R59),4,INDEX(CMB[[Res_Rare]:[Res_Rare]],MATCH(ROUND(MIN(SUM(DR$4,$O59/1000),SUM($O59,DR$4/1000)),3),CMB[[Cmb_ID]:[Cmb_ID]],0))),-1,-1,0,0)),IF(OR(DR$1,$R59),4,INDEX(CMB[[Cmb_Rare]:[Cmb_Rare]],MATCH(ROUND(MIN(SUM(DR$4,$O59/1000),SUM($O59,DR$4/1000)),3),CMB[[Cmb_ID]:[Cmb_ID]],0))),CHOOSE(AC[[M]:[M]],2,1,1,SUM(AC[[AB]:[DB]])))),""))</f>
        <v/>
      </c>
      <c r="DS59" t="str">
        <f>IF(OR(DS$5="",$S59=""),"",IFERROR(SUM(PRODUCT(INDEX(CMB[[BA_0O]:[BA_2O]],MATCH(ROUND(MIN(SUM(DS$4,$O59/1000),SUM($O59,DS$4/1000)),3),CMB[[Cmb_ID]:[Cmb_ID]],0),SUM(N(DS$1),N($R59),1)),CHOOSE(AC[[M]:[M]],1,1,0,AC[[AB]:[AB]])),PRODUCT(INDEX(CMB[[BD_0O]:[BD_2O]],MATCH(ROUND(MIN(SUM(DS$4,$O59/1000),SUM($O59,DS$4/1000)),3),CMB[[Cmb_ID]:[Cmb_ID]],0),SUM(N(DS$1),N($R59),1)),CHOOSE(AC[[M]:[M]],1,0,1,AC[[DB]:[DB]])),PRODUCT(SUM(ROUND(AVERAGE(VALUE(DS$3),VALUE($P59)),0),CHOOSE(IF(OR(DS$1,$R59),4,INDEX(CMB[[Res_Rare]:[Res_Rare]],MATCH(ROUND(MIN(SUM(DS$4,$O59/1000),SUM($O59,DS$4/1000)),3),CMB[[Cmb_ID]:[Cmb_ID]],0))),-1,-1,0,0)),IF(OR(DS$1,$R59),4,INDEX(CMB[[Cmb_Rare]:[Cmb_Rare]],MATCH(ROUND(MIN(SUM(DS$4,$O59/1000),SUM($O59,DS$4/1000)),3),CMB[[Cmb_ID]:[Cmb_ID]],0))),CHOOSE(AC[[M]:[M]],2,1,1,SUM(AC[[AB]:[DB]])))),""))</f>
        <v/>
      </c>
      <c r="DT59" t="str">
        <f>IF(OR(DT$5="",$S59=""),"",IFERROR(SUM(PRODUCT(INDEX(CMB[[BA_0O]:[BA_2O]],MATCH(ROUND(MIN(SUM(DT$4,$O59/1000),SUM($O59,DT$4/1000)),3),CMB[[Cmb_ID]:[Cmb_ID]],0),SUM(N(DT$1),N($R59),1)),CHOOSE(AC[[M]:[M]],1,1,0,AC[[AB]:[AB]])),PRODUCT(INDEX(CMB[[BD_0O]:[BD_2O]],MATCH(ROUND(MIN(SUM(DT$4,$O59/1000),SUM($O59,DT$4/1000)),3),CMB[[Cmb_ID]:[Cmb_ID]],0),SUM(N(DT$1),N($R59),1)),CHOOSE(AC[[M]:[M]],1,0,1,AC[[DB]:[DB]])),PRODUCT(SUM(ROUND(AVERAGE(VALUE(DT$3),VALUE($P59)),0),CHOOSE(IF(OR(DT$1,$R59),4,INDEX(CMB[[Res_Rare]:[Res_Rare]],MATCH(ROUND(MIN(SUM(DT$4,$O59/1000),SUM($O59,DT$4/1000)),3),CMB[[Cmb_ID]:[Cmb_ID]],0))),-1,-1,0,0)),IF(OR(DT$1,$R59),4,INDEX(CMB[[Cmb_Rare]:[Cmb_Rare]],MATCH(ROUND(MIN(SUM(DT$4,$O59/1000),SUM($O59,DT$4/1000)),3),CMB[[Cmb_ID]:[Cmb_ID]],0))),CHOOSE(AC[[M]:[M]],2,1,1,SUM(AC[[AB]:[DB]])))),""))</f>
        <v/>
      </c>
      <c r="DU59" t="str">
        <f>IF(OR(DU$5="",$S59=""),"",IFERROR(SUM(PRODUCT(INDEX(CMB[[BA_0O]:[BA_2O]],MATCH(ROUND(MIN(SUM(DU$4,$O59/1000),SUM($O59,DU$4/1000)),3),CMB[[Cmb_ID]:[Cmb_ID]],0),SUM(N(DU$1),N($R59),1)),CHOOSE(AC[[M]:[M]],1,1,0,AC[[AB]:[AB]])),PRODUCT(INDEX(CMB[[BD_0O]:[BD_2O]],MATCH(ROUND(MIN(SUM(DU$4,$O59/1000),SUM($O59,DU$4/1000)),3),CMB[[Cmb_ID]:[Cmb_ID]],0),SUM(N(DU$1),N($R59),1)),CHOOSE(AC[[M]:[M]],1,0,1,AC[[DB]:[DB]])),PRODUCT(SUM(ROUND(AVERAGE(VALUE(DU$3),VALUE($P59)),0),CHOOSE(IF(OR(DU$1,$R59),4,INDEX(CMB[[Res_Rare]:[Res_Rare]],MATCH(ROUND(MIN(SUM(DU$4,$O59/1000),SUM($O59,DU$4/1000)),3),CMB[[Cmb_ID]:[Cmb_ID]],0))),-1,-1,0,0)),IF(OR(DU$1,$R59),4,INDEX(CMB[[Cmb_Rare]:[Cmb_Rare]],MATCH(ROUND(MIN(SUM(DU$4,$O59/1000),SUM($O59,DU$4/1000)),3),CMB[[Cmb_ID]:[Cmb_ID]],0))),CHOOSE(AC[[M]:[M]],2,1,1,SUM(AC[[AB]:[DB]])))),""))</f>
        <v/>
      </c>
      <c r="DV59" t="str">
        <f>IF(OR(DV$5="",$S59=""),"",IFERROR(SUM(PRODUCT(INDEX(CMB[[BA_0O]:[BA_2O]],MATCH(ROUND(MIN(SUM(DV$4,$O59/1000),SUM($O59,DV$4/1000)),3),CMB[[Cmb_ID]:[Cmb_ID]],0),SUM(N(DV$1),N($R59),1)),CHOOSE(AC[[M]:[M]],1,1,0,AC[[AB]:[AB]])),PRODUCT(INDEX(CMB[[BD_0O]:[BD_2O]],MATCH(ROUND(MIN(SUM(DV$4,$O59/1000),SUM($O59,DV$4/1000)),3),CMB[[Cmb_ID]:[Cmb_ID]],0),SUM(N(DV$1),N($R59),1)),CHOOSE(AC[[M]:[M]],1,0,1,AC[[DB]:[DB]])),PRODUCT(SUM(ROUND(AVERAGE(VALUE(DV$3),VALUE($P59)),0),CHOOSE(IF(OR(DV$1,$R59),4,INDEX(CMB[[Res_Rare]:[Res_Rare]],MATCH(ROUND(MIN(SUM(DV$4,$O59/1000),SUM($O59,DV$4/1000)),3),CMB[[Cmb_ID]:[Cmb_ID]],0))),-1,-1,0,0)),IF(OR(DV$1,$R59),4,INDEX(CMB[[Cmb_Rare]:[Cmb_Rare]],MATCH(ROUND(MIN(SUM(DV$4,$O59/1000),SUM($O59,DV$4/1000)),3),CMB[[Cmb_ID]:[Cmb_ID]],0))),CHOOSE(AC[[M]:[M]],2,1,1,SUM(AC[[AB]:[DB]])))),""))</f>
        <v/>
      </c>
      <c r="DW59" t="str">
        <f>IF(OR(DW$5="",$S59=""),"",IFERROR(SUM(PRODUCT(INDEX(CMB[[BA_0O]:[BA_2O]],MATCH(ROUND(MIN(SUM(DW$4,$O59/1000),SUM($O59,DW$4/1000)),3),CMB[[Cmb_ID]:[Cmb_ID]],0),SUM(N(DW$1),N($R59),1)),CHOOSE(AC[[M]:[M]],1,1,0,AC[[AB]:[AB]])),PRODUCT(INDEX(CMB[[BD_0O]:[BD_2O]],MATCH(ROUND(MIN(SUM(DW$4,$O59/1000),SUM($O59,DW$4/1000)),3),CMB[[Cmb_ID]:[Cmb_ID]],0),SUM(N(DW$1),N($R59),1)),CHOOSE(AC[[M]:[M]],1,0,1,AC[[DB]:[DB]])),PRODUCT(SUM(ROUND(AVERAGE(VALUE(DW$3),VALUE($P59)),0),CHOOSE(IF(OR(DW$1,$R59),4,INDEX(CMB[[Res_Rare]:[Res_Rare]],MATCH(ROUND(MIN(SUM(DW$4,$O59/1000),SUM($O59,DW$4/1000)),3),CMB[[Cmb_ID]:[Cmb_ID]],0))),-1,-1,0,0)),IF(OR(DW$1,$R59),4,INDEX(CMB[[Cmb_Rare]:[Cmb_Rare]],MATCH(ROUND(MIN(SUM(DW$4,$O59/1000),SUM($O59,DW$4/1000)),3),CMB[[Cmb_ID]:[Cmb_ID]],0))),CHOOSE(AC[[M]:[M]],2,1,1,SUM(AC[[AB]:[DB]])))),""))</f>
        <v/>
      </c>
      <c r="DX59" t="str">
        <f>IF(OR(DX$5="",$S59=""),"",IFERROR(SUM(PRODUCT(INDEX(CMB[[BA_0O]:[BA_2O]],MATCH(ROUND(MIN(SUM(DX$4,$O59/1000),SUM($O59,DX$4/1000)),3),CMB[[Cmb_ID]:[Cmb_ID]],0),SUM(N(DX$1),N($R59),1)),CHOOSE(AC[[M]:[M]],1,1,0,AC[[AB]:[AB]])),PRODUCT(INDEX(CMB[[BD_0O]:[BD_2O]],MATCH(ROUND(MIN(SUM(DX$4,$O59/1000),SUM($O59,DX$4/1000)),3),CMB[[Cmb_ID]:[Cmb_ID]],0),SUM(N(DX$1),N($R59),1)),CHOOSE(AC[[M]:[M]],1,0,1,AC[[DB]:[DB]])),PRODUCT(SUM(ROUND(AVERAGE(VALUE(DX$3),VALUE($P59)),0),CHOOSE(IF(OR(DX$1,$R59),4,INDEX(CMB[[Res_Rare]:[Res_Rare]],MATCH(ROUND(MIN(SUM(DX$4,$O59/1000),SUM($O59,DX$4/1000)),3),CMB[[Cmb_ID]:[Cmb_ID]],0))),-1,-1,0,0)),IF(OR(DX$1,$R59),4,INDEX(CMB[[Cmb_Rare]:[Cmb_Rare]],MATCH(ROUND(MIN(SUM(DX$4,$O59/1000),SUM($O59,DX$4/1000)),3),CMB[[Cmb_ID]:[Cmb_ID]],0))),CHOOSE(AC[[M]:[M]],2,1,1,SUM(AC[[AB]:[DB]])))),""))</f>
        <v/>
      </c>
      <c r="DY59" t="str">
        <f>IF(OR(DY$5="",$S59=""),"",IFERROR(SUM(PRODUCT(INDEX(CMB[[BA_0O]:[BA_2O]],MATCH(ROUND(MIN(SUM(DY$4,$O59/1000),SUM($O59,DY$4/1000)),3),CMB[[Cmb_ID]:[Cmb_ID]],0),SUM(N(DY$1),N($R59),1)),CHOOSE(AC[[M]:[M]],1,1,0,AC[[AB]:[AB]])),PRODUCT(INDEX(CMB[[BD_0O]:[BD_2O]],MATCH(ROUND(MIN(SUM(DY$4,$O59/1000),SUM($O59,DY$4/1000)),3),CMB[[Cmb_ID]:[Cmb_ID]],0),SUM(N(DY$1),N($R59),1)),CHOOSE(AC[[M]:[M]],1,0,1,AC[[DB]:[DB]])),PRODUCT(SUM(ROUND(AVERAGE(VALUE(DY$3),VALUE($P59)),0),CHOOSE(IF(OR(DY$1,$R59),4,INDEX(CMB[[Res_Rare]:[Res_Rare]],MATCH(ROUND(MIN(SUM(DY$4,$O59/1000),SUM($O59,DY$4/1000)),3),CMB[[Cmb_ID]:[Cmb_ID]],0))),-1,-1,0,0)),IF(OR(DY$1,$R59),4,INDEX(CMB[[Cmb_Rare]:[Cmb_Rare]],MATCH(ROUND(MIN(SUM(DY$4,$O59/1000),SUM($O59,DY$4/1000)),3),CMB[[Cmb_ID]:[Cmb_ID]],0))),CHOOSE(AC[[M]:[M]],2,1,1,SUM(AC[[AB]:[DB]])))),""))</f>
        <v/>
      </c>
      <c r="DZ59" t="str">
        <f>IF(OR(DZ$5="",$S59=""),"",IFERROR(SUM(PRODUCT(INDEX(CMB[[BA_0O]:[BA_2O]],MATCH(ROUND(MIN(SUM(DZ$4,$O59/1000),SUM($O59,DZ$4/1000)),3),CMB[[Cmb_ID]:[Cmb_ID]],0),SUM(N(DZ$1),N($R59),1)),CHOOSE(AC[[M]:[M]],1,1,0,AC[[AB]:[AB]])),PRODUCT(INDEX(CMB[[BD_0O]:[BD_2O]],MATCH(ROUND(MIN(SUM(DZ$4,$O59/1000),SUM($O59,DZ$4/1000)),3),CMB[[Cmb_ID]:[Cmb_ID]],0),SUM(N(DZ$1),N($R59),1)),CHOOSE(AC[[M]:[M]],1,0,1,AC[[DB]:[DB]])),PRODUCT(SUM(ROUND(AVERAGE(VALUE(DZ$3),VALUE($P59)),0),CHOOSE(IF(OR(DZ$1,$R59),4,INDEX(CMB[[Res_Rare]:[Res_Rare]],MATCH(ROUND(MIN(SUM(DZ$4,$O59/1000),SUM($O59,DZ$4/1000)),3),CMB[[Cmb_ID]:[Cmb_ID]],0))),-1,-1,0,0)),IF(OR(DZ$1,$R59),4,INDEX(CMB[[Cmb_Rare]:[Cmb_Rare]],MATCH(ROUND(MIN(SUM(DZ$4,$O59/1000),SUM($O59,DZ$4/1000)),3),CMB[[Cmb_ID]:[Cmb_ID]],0))),CHOOSE(AC[[M]:[M]],2,1,1,SUM(AC[[AB]:[DB]])))),""))</f>
        <v/>
      </c>
      <c r="EA59" t="str">
        <f>IF(OR(EA$5="",$S59=""),"",IFERROR(SUM(PRODUCT(INDEX(CMB[[BA_0O]:[BA_2O]],MATCH(ROUND(MIN(SUM(EA$4,$O59/1000),SUM($O59,EA$4/1000)),3),CMB[[Cmb_ID]:[Cmb_ID]],0),SUM(N(EA$1),N($R59),1)),CHOOSE(AC[[M]:[M]],1,1,0,AC[[AB]:[AB]])),PRODUCT(INDEX(CMB[[BD_0O]:[BD_2O]],MATCH(ROUND(MIN(SUM(EA$4,$O59/1000),SUM($O59,EA$4/1000)),3),CMB[[Cmb_ID]:[Cmb_ID]],0),SUM(N(EA$1),N($R59),1)),CHOOSE(AC[[M]:[M]],1,0,1,AC[[DB]:[DB]])),PRODUCT(SUM(ROUND(AVERAGE(VALUE(EA$3),VALUE($P59)),0),CHOOSE(IF(OR(EA$1,$R59),4,INDEX(CMB[[Res_Rare]:[Res_Rare]],MATCH(ROUND(MIN(SUM(EA$4,$O59/1000),SUM($O59,EA$4/1000)),3),CMB[[Cmb_ID]:[Cmb_ID]],0))),-1,-1,0,0)),IF(OR(EA$1,$R59),4,INDEX(CMB[[Cmb_Rare]:[Cmb_Rare]],MATCH(ROUND(MIN(SUM(EA$4,$O59/1000),SUM($O59,EA$4/1000)),3),CMB[[Cmb_ID]:[Cmb_ID]],0))),CHOOSE(AC[[M]:[M]],2,1,1,SUM(AC[[AB]:[DB]])))),""))</f>
        <v/>
      </c>
      <c r="EB59" t="str">
        <f>IF(OR(EB$5="",$S59=""),"",IFERROR(SUM(PRODUCT(INDEX(CMB[[BA_0O]:[BA_2O]],MATCH(ROUND(MIN(SUM(EB$4,$O59/1000),SUM($O59,EB$4/1000)),3),CMB[[Cmb_ID]:[Cmb_ID]],0),SUM(N(EB$1),N($R59),1)),CHOOSE(AC[[M]:[M]],1,1,0,AC[[AB]:[AB]])),PRODUCT(INDEX(CMB[[BD_0O]:[BD_2O]],MATCH(ROUND(MIN(SUM(EB$4,$O59/1000),SUM($O59,EB$4/1000)),3),CMB[[Cmb_ID]:[Cmb_ID]],0),SUM(N(EB$1),N($R59),1)),CHOOSE(AC[[M]:[M]],1,0,1,AC[[DB]:[DB]])),PRODUCT(SUM(ROUND(AVERAGE(VALUE(EB$3),VALUE($P59)),0),CHOOSE(IF(OR(EB$1,$R59),4,INDEX(CMB[[Res_Rare]:[Res_Rare]],MATCH(ROUND(MIN(SUM(EB$4,$O59/1000),SUM($O59,EB$4/1000)),3),CMB[[Cmb_ID]:[Cmb_ID]],0))),-1,-1,0,0)),IF(OR(EB$1,$R59),4,INDEX(CMB[[Cmb_Rare]:[Cmb_Rare]],MATCH(ROUND(MIN(SUM(EB$4,$O59/1000),SUM($O59,EB$4/1000)),3),CMB[[Cmb_ID]:[Cmb_ID]],0))),CHOOSE(AC[[M]:[M]],2,1,1,SUM(AC[[AB]:[DB]])))),""))</f>
        <v/>
      </c>
      <c r="EC59" t="str">
        <f>IF(OR(EC$5="",$S59=""),"",IFERROR(SUM(PRODUCT(INDEX(CMB[[BA_0O]:[BA_2O]],MATCH(ROUND(MIN(SUM(EC$4,$O59/1000),SUM($O59,EC$4/1000)),3),CMB[[Cmb_ID]:[Cmb_ID]],0),SUM(N(EC$1),N($R59),1)),CHOOSE(AC[[M]:[M]],1,1,0,AC[[AB]:[AB]])),PRODUCT(INDEX(CMB[[BD_0O]:[BD_2O]],MATCH(ROUND(MIN(SUM(EC$4,$O59/1000),SUM($O59,EC$4/1000)),3),CMB[[Cmb_ID]:[Cmb_ID]],0),SUM(N(EC$1),N($R59),1)),CHOOSE(AC[[M]:[M]],1,0,1,AC[[DB]:[DB]])),PRODUCT(SUM(ROUND(AVERAGE(VALUE(EC$3),VALUE($P59)),0),CHOOSE(IF(OR(EC$1,$R59),4,INDEX(CMB[[Res_Rare]:[Res_Rare]],MATCH(ROUND(MIN(SUM(EC$4,$O59/1000),SUM($O59,EC$4/1000)),3),CMB[[Cmb_ID]:[Cmb_ID]],0))),-1,-1,0,0)),IF(OR(EC$1,$R59),4,INDEX(CMB[[Cmb_Rare]:[Cmb_Rare]],MATCH(ROUND(MIN(SUM(EC$4,$O59/1000),SUM($O59,EC$4/1000)),3),CMB[[Cmb_ID]:[Cmb_ID]],0))),CHOOSE(AC[[M]:[M]],2,1,1,SUM(AC[[AB]:[DB]])))),""))</f>
        <v/>
      </c>
      <c r="ED59" t="str">
        <f>IF(OR(ED$5="",$S59=""),"",IFERROR(SUM(PRODUCT(INDEX(CMB[[BA_0O]:[BA_2O]],MATCH(ROUND(MIN(SUM(ED$4,$O59/1000),SUM($O59,ED$4/1000)),3),CMB[[Cmb_ID]:[Cmb_ID]],0),SUM(N(ED$1),N($R59),1)),CHOOSE(AC[[M]:[M]],1,1,0,AC[[AB]:[AB]])),PRODUCT(INDEX(CMB[[BD_0O]:[BD_2O]],MATCH(ROUND(MIN(SUM(ED$4,$O59/1000),SUM($O59,ED$4/1000)),3),CMB[[Cmb_ID]:[Cmb_ID]],0),SUM(N(ED$1),N($R59),1)),CHOOSE(AC[[M]:[M]],1,0,1,AC[[DB]:[DB]])),PRODUCT(SUM(ROUND(AVERAGE(VALUE(ED$3),VALUE($P59)),0),CHOOSE(IF(OR(ED$1,$R59),4,INDEX(CMB[[Res_Rare]:[Res_Rare]],MATCH(ROUND(MIN(SUM(ED$4,$O59/1000),SUM($O59,ED$4/1000)),3),CMB[[Cmb_ID]:[Cmb_ID]],0))),-1,-1,0,0)),IF(OR(ED$1,$R59),4,INDEX(CMB[[Cmb_Rare]:[Cmb_Rare]],MATCH(ROUND(MIN(SUM(ED$4,$O59/1000),SUM($O59,ED$4/1000)),3),CMB[[Cmb_ID]:[Cmb_ID]],0))),CHOOSE(AC[[M]:[M]],2,1,1,SUM(AC[[AB]:[DB]])))),""))</f>
        <v/>
      </c>
      <c r="EE59" t="str">
        <f>IF(OR(EE$5="",$S59=""),"",IFERROR(SUM(PRODUCT(INDEX(CMB[[BA_0O]:[BA_2O]],MATCH(ROUND(MIN(SUM(EE$4,$O59/1000),SUM($O59,EE$4/1000)),3),CMB[[Cmb_ID]:[Cmb_ID]],0),SUM(N(EE$1),N($R59),1)),CHOOSE(AC[[M]:[M]],1,1,0,AC[[AB]:[AB]])),PRODUCT(INDEX(CMB[[BD_0O]:[BD_2O]],MATCH(ROUND(MIN(SUM(EE$4,$O59/1000),SUM($O59,EE$4/1000)),3),CMB[[Cmb_ID]:[Cmb_ID]],0),SUM(N(EE$1),N($R59),1)),CHOOSE(AC[[M]:[M]],1,0,1,AC[[DB]:[DB]])),PRODUCT(SUM(ROUND(AVERAGE(VALUE(EE$3),VALUE($P59)),0),CHOOSE(IF(OR(EE$1,$R59),4,INDEX(CMB[[Res_Rare]:[Res_Rare]],MATCH(ROUND(MIN(SUM(EE$4,$O59/1000),SUM($O59,EE$4/1000)),3),CMB[[Cmb_ID]:[Cmb_ID]],0))),-1,-1,0,0)),IF(OR(EE$1,$R59),4,INDEX(CMB[[Cmb_Rare]:[Cmb_Rare]],MATCH(ROUND(MIN(SUM(EE$4,$O59/1000),SUM($O59,EE$4/1000)),3),CMB[[Cmb_ID]:[Cmb_ID]],0))),CHOOSE(AC[[M]:[M]],2,1,1,SUM(AC[[AB]:[DB]])))),""))</f>
        <v/>
      </c>
      <c r="EF59" t="str">
        <f>IF(OR(EF$5="",$S59=""),"",IFERROR(SUM(PRODUCT(INDEX(CMB[[BA_0O]:[BA_2O]],MATCH(ROUND(MIN(SUM(EF$4,$O59/1000),SUM($O59,EF$4/1000)),3),CMB[[Cmb_ID]:[Cmb_ID]],0),SUM(N(EF$1),N($R59),1)),CHOOSE(AC[[M]:[M]],1,1,0,AC[[AB]:[AB]])),PRODUCT(INDEX(CMB[[BD_0O]:[BD_2O]],MATCH(ROUND(MIN(SUM(EF$4,$O59/1000),SUM($O59,EF$4/1000)),3),CMB[[Cmb_ID]:[Cmb_ID]],0),SUM(N(EF$1),N($R59),1)),CHOOSE(AC[[M]:[M]],1,0,1,AC[[DB]:[DB]])),PRODUCT(SUM(ROUND(AVERAGE(VALUE(EF$3),VALUE($P59)),0),CHOOSE(IF(OR(EF$1,$R59),4,INDEX(CMB[[Res_Rare]:[Res_Rare]],MATCH(ROUND(MIN(SUM(EF$4,$O59/1000),SUM($O59,EF$4/1000)),3),CMB[[Cmb_ID]:[Cmb_ID]],0))),-1,-1,0,0)),IF(OR(EF$1,$R59),4,INDEX(CMB[[Cmb_Rare]:[Cmb_Rare]],MATCH(ROUND(MIN(SUM(EF$4,$O59/1000),SUM($O59,EF$4/1000)),3),CMB[[Cmb_ID]:[Cmb_ID]],0))),CHOOSE(AC[[M]:[M]],2,1,1,SUM(AC[[AB]:[DB]])))),""))</f>
        <v/>
      </c>
      <c r="EG59" t="str">
        <f>IF(OR(EG$5="",$S59=""),"",IFERROR(SUM(PRODUCT(INDEX(CMB[[BA_0O]:[BA_2O]],MATCH(ROUND(MIN(SUM(EG$4,$O59/1000),SUM($O59,EG$4/1000)),3),CMB[[Cmb_ID]:[Cmb_ID]],0),SUM(N(EG$1),N($R59),1)),CHOOSE(AC[[M]:[M]],1,1,0,AC[[AB]:[AB]])),PRODUCT(INDEX(CMB[[BD_0O]:[BD_2O]],MATCH(ROUND(MIN(SUM(EG$4,$O59/1000),SUM($O59,EG$4/1000)),3),CMB[[Cmb_ID]:[Cmb_ID]],0),SUM(N(EG$1),N($R59),1)),CHOOSE(AC[[M]:[M]],1,0,1,AC[[DB]:[DB]])),PRODUCT(SUM(ROUND(AVERAGE(VALUE(EG$3),VALUE($P59)),0),CHOOSE(IF(OR(EG$1,$R59),4,INDEX(CMB[[Res_Rare]:[Res_Rare]],MATCH(ROUND(MIN(SUM(EG$4,$O59/1000),SUM($O59,EG$4/1000)),3),CMB[[Cmb_ID]:[Cmb_ID]],0))),-1,-1,0,0)),IF(OR(EG$1,$R59),4,INDEX(CMB[[Cmb_Rare]:[Cmb_Rare]],MATCH(ROUND(MIN(SUM(EG$4,$O59/1000),SUM($O59,EG$4/1000)),3),CMB[[Cmb_ID]:[Cmb_ID]],0))),CHOOSE(AC[[M]:[M]],2,1,1,SUM(AC[[AB]:[DB]])))),""))</f>
        <v/>
      </c>
      <c r="EH59" t="str">
        <f>IF(OR(EH$5="",$S59=""),"",IFERROR(SUM(PRODUCT(INDEX(CMB[[BA_0O]:[BA_2O]],MATCH(ROUND(MIN(SUM(EH$4,$O59/1000),SUM($O59,EH$4/1000)),3),CMB[[Cmb_ID]:[Cmb_ID]],0),SUM(N(EH$1),N($R59),1)),CHOOSE(AC[[M]:[M]],1,1,0,AC[[AB]:[AB]])),PRODUCT(INDEX(CMB[[BD_0O]:[BD_2O]],MATCH(ROUND(MIN(SUM(EH$4,$O59/1000),SUM($O59,EH$4/1000)),3),CMB[[Cmb_ID]:[Cmb_ID]],0),SUM(N(EH$1),N($R59),1)),CHOOSE(AC[[M]:[M]],1,0,1,AC[[DB]:[DB]])),PRODUCT(SUM(ROUND(AVERAGE(VALUE(EH$3),VALUE($P59)),0),CHOOSE(IF(OR(EH$1,$R59),4,INDEX(CMB[[Res_Rare]:[Res_Rare]],MATCH(ROUND(MIN(SUM(EH$4,$O59/1000),SUM($O59,EH$4/1000)),3),CMB[[Cmb_ID]:[Cmb_ID]],0))),-1,-1,0,0)),IF(OR(EH$1,$R59),4,INDEX(CMB[[Cmb_Rare]:[Cmb_Rare]],MATCH(ROUND(MIN(SUM(EH$4,$O59/1000),SUM($O59,EH$4/1000)),3),CMB[[Cmb_ID]:[Cmb_ID]],0))),CHOOSE(AC[[M]:[M]],2,1,1,SUM(AC[[AB]:[DB]])))),""))</f>
        <v/>
      </c>
      <c r="EI59" t="str">
        <f>IF(OR(EI$5="",$S59=""),"",IFERROR(SUM(PRODUCT(INDEX(CMB[[BA_0O]:[BA_2O]],MATCH(ROUND(MIN(SUM(EI$4,$O59/1000),SUM($O59,EI$4/1000)),3),CMB[[Cmb_ID]:[Cmb_ID]],0),SUM(N(EI$1),N($R59),1)),CHOOSE(AC[[M]:[M]],1,1,0,AC[[AB]:[AB]])),PRODUCT(INDEX(CMB[[BD_0O]:[BD_2O]],MATCH(ROUND(MIN(SUM(EI$4,$O59/1000),SUM($O59,EI$4/1000)),3),CMB[[Cmb_ID]:[Cmb_ID]],0),SUM(N(EI$1),N($R59),1)),CHOOSE(AC[[M]:[M]],1,0,1,AC[[DB]:[DB]])),PRODUCT(SUM(ROUND(AVERAGE(VALUE(EI$3),VALUE($P59)),0),CHOOSE(IF(OR(EI$1,$R59),4,INDEX(CMB[[Res_Rare]:[Res_Rare]],MATCH(ROUND(MIN(SUM(EI$4,$O59/1000),SUM($O59,EI$4/1000)),3),CMB[[Cmb_ID]:[Cmb_ID]],0))),-1,-1,0,0)),IF(OR(EI$1,$R59),4,INDEX(CMB[[Cmb_Rare]:[Cmb_Rare]],MATCH(ROUND(MIN(SUM(EI$4,$O59/1000),SUM($O59,EI$4/1000)),3),CMB[[Cmb_ID]:[Cmb_ID]],0))),CHOOSE(AC[[M]:[M]],2,1,1,SUM(AC[[AB]:[DB]])))),""))</f>
        <v/>
      </c>
      <c r="EJ59" t="str">
        <f>IF(OR(EJ$5="",$S59=""),"",IFERROR(SUM(PRODUCT(INDEX(CMB[[BA_0O]:[BA_2O]],MATCH(ROUND(MIN(SUM(EJ$4,$O59/1000),SUM($O59,EJ$4/1000)),3),CMB[[Cmb_ID]:[Cmb_ID]],0),SUM(N(EJ$1),N($R59),1)),CHOOSE(AC[[M]:[M]],1,1,0,AC[[AB]:[AB]])),PRODUCT(INDEX(CMB[[BD_0O]:[BD_2O]],MATCH(ROUND(MIN(SUM(EJ$4,$O59/1000),SUM($O59,EJ$4/1000)),3),CMB[[Cmb_ID]:[Cmb_ID]],0),SUM(N(EJ$1),N($R59),1)),CHOOSE(AC[[M]:[M]],1,0,1,AC[[DB]:[DB]])),PRODUCT(SUM(ROUND(AVERAGE(VALUE(EJ$3),VALUE($P59)),0),CHOOSE(IF(OR(EJ$1,$R59),4,INDEX(CMB[[Res_Rare]:[Res_Rare]],MATCH(ROUND(MIN(SUM(EJ$4,$O59/1000),SUM($O59,EJ$4/1000)),3),CMB[[Cmb_ID]:[Cmb_ID]],0))),-1,-1,0,0)),IF(OR(EJ$1,$R59),4,INDEX(CMB[[Cmb_Rare]:[Cmb_Rare]],MATCH(ROUND(MIN(SUM(EJ$4,$O59/1000),SUM($O59,EJ$4/1000)),3),CMB[[Cmb_ID]:[Cmb_ID]],0))),CHOOSE(AC[[M]:[M]],2,1,1,SUM(AC[[AB]:[DB]])))),""))</f>
        <v/>
      </c>
      <c r="EK59" t="str">
        <f>IF(OR(EK$5="",$S59=""),"",IFERROR(SUM(PRODUCT(INDEX(CMB[[BA_0O]:[BA_2O]],MATCH(ROUND(MIN(SUM(EK$4,$O59/1000),SUM($O59,EK$4/1000)),3),CMB[[Cmb_ID]:[Cmb_ID]],0),SUM(N(EK$1),N($R59),1)),CHOOSE(AC[[M]:[M]],1,1,0,AC[[AB]:[AB]])),PRODUCT(INDEX(CMB[[BD_0O]:[BD_2O]],MATCH(ROUND(MIN(SUM(EK$4,$O59/1000),SUM($O59,EK$4/1000)),3),CMB[[Cmb_ID]:[Cmb_ID]],0),SUM(N(EK$1),N($R59),1)),CHOOSE(AC[[M]:[M]],1,0,1,AC[[DB]:[DB]])),PRODUCT(SUM(ROUND(AVERAGE(VALUE(EK$3),VALUE($P59)),0),CHOOSE(IF(OR(EK$1,$R59),4,INDEX(CMB[[Res_Rare]:[Res_Rare]],MATCH(ROUND(MIN(SUM(EK$4,$O59/1000),SUM($O59,EK$4/1000)),3),CMB[[Cmb_ID]:[Cmb_ID]],0))),-1,-1,0,0)),IF(OR(EK$1,$R59),4,INDEX(CMB[[Cmb_Rare]:[Cmb_Rare]],MATCH(ROUND(MIN(SUM(EK$4,$O59/1000),SUM($O59,EK$4/1000)),3),CMB[[Cmb_ID]:[Cmb_ID]],0))),CHOOSE(AC[[M]:[M]],2,1,1,SUM(AC[[AB]:[DB]])))),""))</f>
        <v/>
      </c>
      <c r="EL59" t="str">
        <f>IF(OR(EL$5="",$S59=""),"",IFERROR(SUM(PRODUCT(INDEX(CMB[[BA_0O]:[BA_2O]],MATCH(ROUND(MIN(SUM(EL$4,$O59/1000),SUM($O59,EL$4/1000)),3),CMB[[Cmb_ID]:[Cmb_ID]],0),SUM(N(EL$1),N($R59),1)),CHOOSE(AC[[M]:[M]],1,1,0,AC[[AB]:[AB]])),PRODUCT(INDEX(CMB[[BD_0O]:[BD_2O]],MATCH(ROUND(MIN(SUM(EL$4,$O59/1000),SUM($O59,EL$4/1000)),3),CMB[[Cmb_ID]:[Cmb_ID]],0),SUM(N(EL$1),N($R59),1)),CHOOSE(AC[[M]:[M]],1,0,1,AC[[DB]:[DB]])),PRODUCT(SUM(ROUND(AVERAGE(VALUE(EL$3),VALUE($P59)),0),CHOOSE(IF(OR(EL$1,$R59),4,INDEX(CMB[[Res_Rare]:[Res_Rare]],MATCH(ROUND(MIN(SUM(EL$4,$O59/1000),SUM($O59,EL$4/1000)),3),CMB[[Cmb_ID]:[Cmb_ID]],0))),-1,-1,0,0)),IF(OR(EL$1,$R59),4,INDEX(CMB[[Cmb_Rare]:[Cmb_Rare]],MATCH(ROUND(MIN(SUM(EL$4,$O59/1000),SUM($O59,EL$4/1000)),3),CMB[[Cmb_ID]:[Cmb_ID]],0))),CHOOSE(AC[[M]:[M]],2,1,1,SUM(AC[[AB]:[DB]])))),""))</f>
        <v/>
      </c>
      <c r="EM59" t="str">
        <f>IF(OR(EM$5="",$S59=""),"",IFERROR(SUM(PRODUCT(INDEX(CMB[[BA_0O]:[BA_2O]],MATCH(ROUND(MIN(SUM(EM$4,$O59/1000),SUM($O59,EM$4/1000)),3),CMB[[Cmb_ID]:[Cmb_ID]],0),SUM(N(EM$1),N($R59),1)),CHOOSE(AC[[M]:[M]],1,1,0,AC[[AB]:[AB]])),PRODUCT(INDEX(CMB[[BD_0O]:[BD_2O]],MATCH(ROUND(MIN(SUM(EM$4,$O59/1000),SUM($O59,EM$4/1000)),3),CMB[[Cmb_ID]:[Cmb_ID]],0),SUM(N(EM$1),N($R59),1)),CHOOSE(AC[[M]:[M]],1,0,1,AC[[DB]:[DB]])),PRODUCT(SUM(ROUND(AVERAGE(VALUE(EM$3),VALUE($P59)),0),CHOOSE(IF(OR(EM$1,$R59),4,INDEX(CMB[[Res_Rare]:[Res_Rare]],MATCH(ROUND(MIN(SUM(EM$4,$O59/1000),SUM($O59,EM$4/1000)),3),CMB[[Cmb_ID]:[Cmb_ID]],0))),-1,-1,0,0)),IF(OR(EM$1,$R59),4,INDEX(CMB[[Cmb_Rare]:[Cmb_Rare]],MATCH(ROUND(MIN(SUM(EM$4,$O59/1000),SUM($O59,EM$4/1000)),3),CMB[[Cmb_ID]:[Cmb_ID]],0))),CHOOSE(AC[[M]:[M]],2,1,1,SUM(AC[[AB]:[DB]])))),""))</f>
        <v/>
      </c>
      <c r="EN59" t="str">
        <f>IF(OR(EN$5="",$S59=""),"",IFERROR(SUM(PRODUCT(INDEX(CMB[[BA_0O]:[BA_2O]],MATCH(ROUND(MIN(SUM(EN$4,$O59/1000),SUM($O59,EN$4/1000)),3),CMB[[Cmb_ID]:[Cmb_ID]],0),SUM(N(EN$1),N($R59),1)),CHOOSE(AC[[M]:[M]],1,1,0,AC[[AB]:[AB]])),PRODUCT(INDEX(CMB[[BD_0O]:[BD_2O]],MATCH(ROUND(MIN(SUM(EN$4,$O59/1000),SUM($O59,EN$4/1000)),3),CMB[[Cmb_ID]:[Cmb_ID]],0),SUM(N(EN$1),N($R59),1)),CHOOSE(AC[[M]:[M]],1,0,1,AC[[DB]:[DB]])),PRODUCT(SUM(ROUND(AVERAGE(VALUE(EN$3),VALUE($P59)),0),CHOOSE(IF(OR(EN$1,$R59),4,INDEX(CMB[[Res_Rare]:[Res_Rare]],MATCH(ROUND(MIN(SUM(EN$4,$O59/1000),SUM($O59,EN$4/1000)),3),CMB[[Cmb_ID]:[Cmb_ID]],0))),-1,-1,0,0)),IF(OR(EN$1,$R59),4,INDEX(CMB[[Cmb_Rare]:[Cmb_Rare]],MATCH(ROUND(MIN(SUM(EN$4,$O59/1000),SUM($O59,EN$4/1000)),3),CMB[[Cmb_ID]:[Cmb_ID]],0))),CHOOSE(AC[[M]:[M]],2,1,1,SUM(AC[[AB]:[DB]])))),""))</f>
        <v/>
      </c>
      <c r="EO59" t="str">
        <f>IF(OR(EO$5="",$S59=""),"",IFERROR(SUM(PRODUCT(INDEX(CMB[[BA_0O]:[BA_2O]],MATCH(ROUND(MIN(SUM(EO$4,$O59/1000),SUM($O59,EO$4/1000)),3),CMB[[Cmb_ID]:[Cmb_ID]],0),SUM(N(EO$1),N($R59),1)),CHOOSE(AC[[M]:[M]],1,1,0,AC[[AB]:[AB]])),PRODUCT(INDEX(CMB[[BD_0O]:[BD_2O]],MATCH(ROUND(MIN(SUM(EO$4,$O59/1000),SUM($O59,EO$4/1000)),3),CMB[[Cmb_ID]:[Cmb_ID]],0),SUM(N(EO$1),N($R59),1)),CHOOSE(AC[[M]:[M]],1,0,1,AC[[DB]:[DB]])),PRODUCT(SUM(ROUND(AVERAGE(VALUE(EO$3),VALUE($P59)),0),CHOOSE(IF(OR(EO$1,$R59),4,INDEX(CMB[[Res_Rare]:[Res_Rare]],MATCH(ROUND(MIN(SUM(EO$4,$O59/1000),SUM($O59,EO$4/1000)),3),CMB[[Cmb_ID]:[Cmb_ID]],0))),-1,-1,0,0)),IF(OR(EO$1,$R59),4,INDEX(CMB[[Cmb_Rare]:[Cmb_Rare]],MATCH(ROUND(MIN(SUM(EO$4,$O59/1000),SUM($O59,EO$4/1000)),3),CMB[[Cmb_ID]:[Cmb_ID]],0))),CHOOSE(AC[[M]:[M]],2,1,1,SUM(AC[[AB]:[DB]])))),""))</f>
        <v/>
      </c>
      <c r="EP59" t="str">
        <f>IF(OR(EP$5="",$S59=""),"",IFERROR(SUM(PRODUCT(INDEX(CMB[[BA_0O]:[BA_2O]],MATCH(ROUND(MIN(SUM(EP$4,$O59/1000),SUM($O59,EP$4/1000)),3),CMB[[Cmb_ID]:[Cmb_ID]],0),SUM(N(EP$1),N($R59),1)),CHOOSE(AC[[M]:[M]],1,1,0,AC[[AB]:[AB]])),PRODUCT(INDEX(CMB[[BD_0O]:[BD_2O]],MATCH(ROUND(MIN(SUM(EP$4,$O59/1000),SUM($O59,EP$4/1000)),3),CMB[[Cmb_ID]:[Cmb_ID]],0),SUM(N(EP$1),N($R59),1)),CHOOSE(AC[[M]:[M]],1,0,1,AC[[DB]:[DB]])),PRODUCT(SUM(ROUND(AVERAGE(VALUE(EP$3),VALUE($P59)),0),CHOOSE(IF(OR(EP$1,$R59),4,INDEX(CMB[[Res_Rare]:[Res_Rare]],MATCH(ROUND(MIN(SUM(EP$4,$O59/1000),SUM($O59,EP$4/1000)),3),CMB[[Cmb_ID]:[Cmb_ID]],0))),-1,-1,0,0)),IF(OR(EP$1,$R59),4,INDEX(CMB[[Cmb_Rare]:[Cmb_Rare]],MATCH(ROUND(MIN(SUM(EP$4,$O59/1000),SUM($O59,EP$4/1000)),3),CMB[[Cmb_ID]:[Cmb_ID]],0))),CHOOSE(AC[[M]:[M]],2,1,1,SUM(AC[[AB]:[DB]])))),""))</f>
        <v/>
      </c>
      <c r="EQ59" t="str">
        <f>IF(OR(EQ$5="",$S59=""),"",IFERROR(SUM(PRODUCT(INDEX(CMB[[BA_0O]:[BA_2O]],MATCH(ROUND(MIN(SUM(EQ$4,$O59/1000),SUM($O59,EQ$4/1000)),3),CMB[[Cmb_ID]:[Cmb_ID]],0),SUM(N(EQ$1),N($R59),1)),CHOOSE(AC[[M]:[M]],1,1,0,AC[[AB]:[AB]])),PRODUCT(INDEX(CMB[[BD_0O]:[BD_2O]],MATCH(ROUND(MIN(SUM(EQ$4,$O59/1000),SUM($O59,EQ$4/1000)),3),CMB[[Cmb_ID]:[Cmb_ID]],0),SUM(N(EQ$1),N($R59),1)),CHOOSE(AC[[M]:[M]],1,0,1,AC[[DB]:[DB]])),PRODUCT(SUM(ROUND(AVERAGE(VALUE(EQ$3),VALUE($P59)),0),CHOOSE(IF(OR(EQ$1,$R59),4,INDEX(CMB[[Res_Rare]:[Res_Rare]],MATCH(ROUND(MIN(SUM(EQ$4,$O59/1000),SUM($O59,EQ$4/1000)),3),CMB[[Cmb_ID]:[Cmb_ID]],0))),-1,-1,0,0)),IF(OR(EQ$1,$R59),4,INDEX(CMB[[Cmb_Rare]:[Cmb_Rare]],MATCH(ROUND(MIN(SUM(EQ$4,$O59/1000),SUM($O59,EQ$4/1000)),3),CMB[[Cmb_ID]:[Cmb_ID]],0))),CHOOSE(AC[[M]:[M]],2,1,1,SUM(AC[[AB]:[DB]])))),""))</f>
        <v/>
      </c>
      <c r="ER59" t="str">
        <f>IF(OR(ER$5="",$S59=""),"",IFERROR(SUM(PRODUCT(INDEX(CMB[[BA_0O]:[BA_2O]],MATCH(ROUND(MIN(SUM(ER$4,$O59/1000),SUM($O59,ER$4/1000)),3),CMB[[Cmb_ID]:[Cmb_ID]],0),SUM(N(ER$1),N($R59),1)),CHOOSE(AC[[M]:[M]],1,1,0,AC[[AB]:[AB]])),PRODUCT(INDEX(CMB[[BD_0O]:[BD_2O]],MATCH(ROUND(MIN(SUM(ER$4,$O59/1000),SUM($O59,ER$4/1000)),3),CMB[[Cmb_ID]:[Cmb_ID]],0),SUM(N(ER$1),N($R59),1)),CHOOSE(AC[[M]:[M]],1,0,1,AC[[DB]:[DB]])),PRODUCT(SUM(ROUND(AVERAGE(VALUE(ER$3),VALUE($P59)),0),CHOOSE(IF(OR(ER$1,$R59),4,INDEX(CMB[[Res_Rare]:[Res_Rare]],MATCH(ROUND(MIN(SUM(ER$4,$O59/1000),SUM($O59,ER$4/1000)),3),CMB[[Cmb_ID]:[Cmb_ID]],0))),-1,-1,0,0)),IF(OR(ER$1,$R59),4,INDEX(CMB[[Cmb_Rare]:[Cmb_Rare]],MATCH(ROUND(MIN(SUM(ER$4,$O59/1000),SUM($O59,ER$4/1000)),3),CMB[[Cmb_ID]:[Cmb_ID]],0))),CHOOSE(AC[[M]:[M]],2,1,1,SUM(AC[[AB]:[DB]])))),""))</f>
        <v/>
      </c>
      <c r="ES59" t="str">
        <f>IF(OR(ES$5="",$S59=""),"",IFERROR(SUM(PRODUCT(INDEX(CMB[[BA_0O]:[BA_2O]],MATCH(ROUND(MIN(SUM(ES$4,$O59/1000),SUM($O59,ES$4/1000)),3),CMB[[Cmb_ID]:[Cmb_ID]],0),SUM(N(ES$1),N($R59),1)),CHOOSE(AC[[M]:[M]],1,1,0,AC[[AB]:[AB]])),PRODUCT(INDEX(CMB[[BD_0O]:[BD_2O]],MATCH(ROUND(MIN(SUM(ES$4,$O59/1000),SUM($O59,ES$4/1000)),3),CMB[[Cmb_ID]:[Cmb_ID]],0),SUM(N(ES$1),N($R59),1)),CHOOSE(AC[[M]:[M]],1,0,1,AC[[DB]:[DB]])),PRODUCT(SUM(ROUND(AVERAGE(VALUE(ES$3),VALUE($P59)),0),CHOOSE(IF(OR(ES$1,$R59),4,INDEX(CMB[[Res_Rare]:[Res_Rare]],MATCH(ROUND(MIN(SUM(ES$4,$O59/1000),SUM($O59,ES$4/1000)),3),CMB[[Cmb_ID]:[Cmb_ID]],0))),-1,-1,0,0)),IF(OR(ES$1,$R59),4,INDEX(CMB[[Cmb_Rare]:[Cmb_Rare]],MATCH(ROUND(MIN(SUM(ES$4,$O59/1000),SUM($O59,ES$4/1000)),3),CMB[[Cmb_ID]:[Cmb_ID]],0))),CHOOSE(AC[[M]:[M]],2,1,1,SUM(AC[[AB]:[DB]])))),""))</f>
        <v/>
      </c>
      <c r="ET59" t="str">
        <f>IF(OR(ET$5="",$S59=""),"",IFERROR(SUM(PRODUCT(INDEX(CMB[[BA_0O]:[BA_2O]],MATCH(ROUND(MIN(SUM(ET$4,$O59/1000),SUM($O59,ET$4/1000)),3),CMB[[Cmb_ID]:[Cmb_ID]],0),SUM(N(ET$1),N($R59),1)),CHOOSE(AC[[M]:[M]],1,1,0,AC[[AB]:[AB]])),PRODUCT(INDEX(CMB[[BD_0O]:[BD_2O]],MATCH(ROUND(MIN(SUM(ET$4,$O59/1000),SUM($O59,ET$4/1000)),3),CMB[[Cmb_ID]:[Cmb_ID]],0),SUM(N(ET$1),N($R59),1)),CHOOSE(AC[[M]:[M]],1,0,1,AC[[DB]:[DB]])),PRODUCT(SUM(ROUND(AVERAGE(VALUE(ET$3),VALUE($P59)),0),CHOOSE(IF(OR(ET$1,$R59),4,INDEX(CMB[[Res_Rare]:[Res_Rare]],MATCH(ROUND(MIN(SUM(ET$4,$O59/1000),SUM($O59,ET$4/1000)),3),CMB[[Cmb_ID]:[Cmb_ID]],0))),-1,-1,0,0)),IF(OR(ET$1,$R59),4,INDEX(CMB[[Cmb_Rare]:[Cmb_Rare]],MATCH(ROUND(MIN(SUM(ET$4,$O59/1000),SUM($O59,ET$4/1000)),3),CMB[[Cmb_ID]:[Cmb_ID]],0))),CHOOSE(AC[[M]:[M]],2,1,1,SUM(AC[[AB]:[DB]])))),""))</f>
        <v/>
      </c>
      <c r="EU59" t="str">
        <f>IF(OR(EU$5="",$S59=""),"",IFERROR(SUM(PRODUCT(INDEX(CMB[[BA_0O]:[BA_2O]],MATCH(ROUND(MIN(SUM(EU$4,$O59/1000),SUM($O59,EU$4/1000)),3),CMB[[Cmb_ID]:[Cmb_ID]],0),SUM(N(EU$1),N($R59),1)),CHOOSE(AC[[M]:[M]],1,1,0,AC[[AB]:[AB]])),PRODUCT(INDEX(CMB[[BD_0O]:[BD_2O]],MATCH(ROUND(MIN(SUM(EU$4,$O59/1000),SUM($O59,EU$4/1000)),3),CMB[[Cmb_ID]:[Cmb_ID]],0),SUM(N(EU$1),N($R59),1)),CHOOSE(AC[[M]:[M]],1,0,1,AC[[DB]:[DB]])),PRODUCT(SUM(ROUND(AVERAGE(VALUE(EU$3),VALUE($P59)),0),CHOOSE(IF(OR(EU$1,$R59),4,INDEX(CMB[[Res_Rare]:[Res_Rare]],MATCH(ROUND(MIN(SUM(EU$4,$O59/1000),SUM($O59,EU$4/1000)),3),CMB[[Cmb_ID]:[Cmb_ID]],0))),-1,-1,0,0)),IF(OR(EU$1,$R59),4,INDEX(CMB[[Cmb_Rare]:[Cmb_Rare]],MATCH(ROUND(MIN(SUM(EU$4,$O59/1000),SUM($O59,EU$4/1000)),3),CMB[[Cmb_ID]:[Cmb_ID]],0))),CHOOSE(AC[[M]:[M]],2,1,1,SUM(AC[[AB]:[DB]])))),""))</f>
        <v/>
      </c>
      <c r="EV59" t="str">
        <f>IF(OR(EV$5="",$S59=""),"",IFERROR(SUM(PRODUCT(INDEX(CMB[[BA_0O]:[BA_2O]],MATCH(ROUND(MIN(SUM(EV$4,$O59/1000),SUM($O59,EV$4/1000)),3),CMB[[Cmb_ID]:[Cmb_ID]],0),SUM(N(EV$1),N($R59),1)),CHOOSE(AC[[M]:[M]],1,1,0,AC[[AB]:[AB]])),PRODUCT(INDEX(CMB[[BD_0O]:[BD_2O]],MATCH(ROUND(MIN(SUM(EV$4,$O59/1000),SUM($O59,EV$4/1000)),3),CMB[[Cmb_ID]:[Cmb_ID]],0),SUM(N(EV$1),N($R59),1)),CHOOSE(AC[[M]:[M]],1,0,1,AC[[DB]:[DB]])),PRODUCT(SUM(ROUND(AVERAGE(VALUE(EV$3),VALUE($P59)),0),CHOOSE(IF(OR(EV$1,$R59),4,INDEX(CMB[[Res_Rare]:[Res_Rare]],MATCH(ROUND(MIN(SUM(EV$4,$O59/1000),SUM($O59,EV$4/1000)),3),CMB[[Cmb_ID]:[Cmb_ID]],0))),-1,-1,0,0)),IF(OR(EV$1,$R59),4,INDEX(CMB[[Cmb_Rare]:[Cmb_Rare]],MATCH(ROUND(MIN(SUM(EV$4,$O59/1000),SUM($O59,EV$4/1000)),3),CMB[[Cmb_ID]:[Cmb_ID]],0))),CHOOSE(AC[[M]:[M]],2,1,1,SUM(AC[[AB]:[DB]])))),""))</f>
        <v/>
      </c>
      <c r="EW59" t="str">
        <f>IF(OR(EW$5="",$S59=""),"",IFERROR(SUM(PRODUCT(INDEX(CMB[[BA_0O]:[BA_2O]],MATCH(ROUND(MIN(SUM(EW$4,$O59/1000),SUM($O59,EW$4/1000)),3),CMB[[Cmb_ID]:[Cmb_ID]],0),SUM(N(EW$1),N($R59),1)),CHOOSE(AC[[M]:[M]],1,1,0,AC[[AB]:[AB]])),PRODUCT(INDEX(CMB[[BD_0O]:[BD_2O]],MATCH(ROUND(MIN(SUM(EW$4,$O59/1000),SUM($O59,EW$4/1000)),3),CMB[[Cmb_ID]:[Cmb_ID]],0),SUM(N(EW$1),N($R59),1)),CHOOSE(AC[[M]:[M]],1,0,1,AC[[DB]:[DB]])),PRODUCT(SUM(ROUND(AVERAGE(VALUE(EW$3),VALUE($P59)),0),CHOOSE(IF(OR(EW$1,$R59),4,INDEX(CMB[[Res_Rare]:[Res_Rare]],MATCH(ROUND(MIN(SUM(EW$4,$O59/1000),SUM($O59,EW$4/1000)),3),CMB[[Cmb_ID]:[Cmb_ID]],0))),-1,-1,0,0)),IF(OR(EW$1,$R59),4,INDEX(CMB[[Cmb_Rare]:[Cmb_Rare]],MATCH(ROUND(MIN(SUM(EW$4,$O59/1000),SUM($O59,EW$4/1000)),3),CMB[[Cmb_ID]:[Cmb_ID]],0))),CHOOSE(AC[[M]:[M]],2,1,1,SUM(AC[[AB]:[DB]])))),""))</f>
        <v/>
      </c>
      <c r="EX59" t="str">
        <f>IF(OR(EX$5="",$S59=""),"",IFERROR(SUM(PRODUCT(INDEX(CMB[[BA_0O]:[BA_2O]],MATCH(ROUND(MIN(SUM(EX$4,$O59/1000),SUM($O59,EX$4/1000)),3),CMB[[Cmb_ID]:[Cmb_ID]],0),SUM(N(EX$1),N($R59),1)),CHOOSE(AC[[M]:[M]],1,1,0,AC[[AB]:[AB]])),PRODUCT(INDEX(CMB[[BD_0O]:[BD_2O]],MATCH(ROUND(MIN(SUM(EX$4,$O59/1000),SUM($O59,EX$4/1000)),3),CMB[[Cmb_ID]:[Cmb_ID]],0),SUM(N(EX$1),N($R59),1)),CHOOSE(AC[[M]:[M]],1,0,1,AC[[DB]:[DB]])),PRODUCT(SUM(ROUND(AVERAGE(VALUE(EX$3),VALUE($P59)),0),CHOOSE(IF(OR(EX$1,$R59),4,INDEX(CMB[[Res_Rare]:[Res_Rare]],MATCH(ROUND(MIN(SUM(EX$4,$O59/1000),SUM($O59,EX$4/1000)),3),CMB[[Cmb_ID]:[Cmb_ID]],0))),-1,-1,0,0)),IF(OR(EX$1,$R59),4,INDEX(CMB[[Cmb_Rare]:[Cmb_Rare]],MATCH(ROUND(MIN(SUM(EX$4,$O59/1000),SUM($O59,EX$4/1000)),3),CMB[[Cmb_ID]:[Cmb_ID]],0))),CHOOSE(AC[[M]:[M]],2,1,1,SUM(AC[[AB]:[DB]])))),""))</f>
        <v/>
      </c>
      <c r="EY59" t="str">
        <f>IF(OR(EY$5="",$S59=""),"",IFERROR(SUM(PRODUCT(INDEX(CMB[[BA_0O]:[BA_2O]],MATCH(ROUND(MIN(SUM(EY$4,$O59/1000),SUM($O59,EY$4/1000)),3),CMB[[Cmb_ID]:[Cmb_ID]],0),SUM(N(EY$1),N($R59),1)),CHOOSE(AC[[M]:[M]],1,1,0,AC[[AB]:[AB]])),PRODUCT(INDEX(CMB[[BD_0O]:[BD_2O]],MATCH(ROUND(MIN(SUM(EY$4,$O59/1000),SUM($O59,EY$4/1000)),3),CMB[[Cmb_ID]:[Cmb_ID]],0),SUM(N(EY$1),N($R59),1)),CHOOSE(AC[[M]:[M]],1,0,1,AC[[DB]:[DB]])),PRODUCT(SUM(ROUND(AVERAGE(VALUE(EY$3),VALUE($P59)),0),CHOOSE(IF(OR(EY$1,$R59),4,INDEX(CMB[[Res_Rare]:[Res_Rare]],MATCH(ROUND(MIN(SUM(EY$4,$O59/1000),SUM($O59,EY$4/1000)),3),CMB[[Cmb_ID]:[Cmb_ID]],0))),-1,-1,0,0)),IF(OR(EY$1,$R59),4,INDEX(CMB[[Cmb_Rare]:[Cmb_Rare]],MATCH(ROUND(MIN(SUM(EY$4,$O59/1000),SUM($O59,EY$4/1000)),3),CMB[[Cmb_ID]:[Cmb_ID]],0))),CHOOSE(AC[[M]:[M]],2,1,1,SUM(AC[[AB]:[DB]])))),""))</f>
        <v/>
      </c>
      <c r="EZ59" t="str">
        <f>IF(OR(EZ$5="",$S59=""),"",IFERROR(SUM(PRODUCT(INDEX(CMB[[BA_0O]:[BA_2O]],MATCH(ROUND(MIN(SUM(EZ$4,$O59/1000),SUM($O59,EZ$4/1000)),3),CMB[[Cmb_ID]:[Cmb_ID]],0),SUM(N(EZ$1),N($R59),1)),CHOOSE(AC[[M]:[M]],1,1,0,AC[[AB]:[AB]])),PRODUCT(INDEX(CMB[[BD_0O]:[BD_2O]],MATCH(ROUND(MIN(SUM(EZ$4,$O59/1000),SUM($O59,EZ$4/1000)),3),CMB[[Cmb_ID]:[Cmb_ID]],0),SUM(N(EZ$1),N($R59),1)),CHOOSE(AC[[M]:[M]],1,0,1,AC[[DB]:[DB]])),PRODUCT(SUM(ROUND(AVERAGE(VALUE(EZ$3),VALUE($P59)),0),CHOOSE(IF(OR(EZ$1,$R59),4,INDEX(CMB[[Res_Rare]:[Res_Rare]],MATCH(ROUND(MIN(SUM(EZ$4,$O59/1000),SUM($O59,EZ$4/1000)),3),CMB[[Cmb_ID]:[Cmb_ID]],0))),-1,-1,0,0)),IF(OR(EZ$1,$R59),4,INDEX(CMB[[Cmb_Rare]:[Cmb_Rare]],MATCH(ROUND(MIN(SUM(EZ$4,$O59/1000),SUM($O59,EZ$4/1000)),3),CMB[[Cmb_ID]:[Cmb_ID]],0))),CHOOSE(AC[[M]:[M]],2,1,1,SUM(AC[[AB]:[DB]])))),""))</f>
        <v/>
      </c>
      <c r="FA59" t="str">
        <f>IF(OR(FA$5="",$S59=""),"",IFERROR(SUM(PRODUCT(INDEX(CMB[[BA_0O]:[BA_2O]],MATCH(ROUND(MIN(SUM(FA$4,$O59/1000),SUM($O59,FA$4/1000)),3),CMB[[Cmb_ID]:[Cmb_ID]],0),SUM(N(FA$1),N($R59),1)),CHOOSE(AC[[M]:[M]],1,1,0,AC[[AB]:[AB]])),PRODUCT(INDEX(CMB[[BD_0O]:[BD_2O]],MATCH(ROUND(MIN(SUM(FA$4,$O59/1000),SUM($O59,FA$4/1000)),3),CMB[[Cmb_ID]:[Cmb_ID]],0),SUM(N(FA$1),N($R59),1)),CHOOSE(AC[[M]:[M]],1,0,1,AC[[DB]:[DB]])),PRODUCT(SUM(ROUND(AVERAGE(VALUE(FA$3),VALUE($P59)),0),CHOOSE(IF(OR(FA$1,$R59),4,INDEX(CMB[[Res_Rare]:[Res_Rare]],MATCH(ROUND(MIN(SUM(FA$4,$O59/1000),SUM($O59,FA$4/1000)),3),CMB[[Cmb_ID]:[Cmb_ID]],0))),-1,-1,0,0)),IF(OR(FA$1,$R59),4,INDEX(CMB[[Cmb_Rare]:[Cmb_Rare]],MATCH(ROUND(MIN(SUM(FA$4,$O59/1000),SUM($O59,FA$4/1000)),3),CMB[[Cmb_ID]:[Cmb_ID]],0))),CHOOSE(AC[[M]:[M]],2,1,1,SUM(AC[[AB]:[DB]])))),""))</f>
        <v/>
      </c>
      <c r="FB59" t="str">
        <f>IF(OR(FB$5="",$S59=""),"",IFERROR(SUM(PRODUCT(INDEX(CMB[[BA_0O]:[BA_2O]],MATCH(ROUND(MIN(SUM(FB$4,$O59/1000),SUM($O59,FB$4/1000)),3),CMB[[Cmb_ID]:[Cmb_ID]],0),SUM(N(FB$1),N($R59),1)),CHOOSE(AC[[M]:[M]],1,1,0,AC[[AB]:[AB]])),PRODUCT(INDEX(CMB[[BD_0O]:[BD_2O]],MATCH(ROUND(MIN(SUM(FB$4,$O59/1000),SUM($O59,FB$4/1000)),3),CMB[[Cmb_ID]:[Cmb_ID]],0),SUM(N(FB$1),N($R59),1)),CHOOSE(AC[[M]:[M]],1,0,1,AC[[DB]:[DB]])),PRODUCT(SUM(ROUND(AVERAGE(VALUE(FB$3),VALUE($P59)),0),CHOOSE(IF(OR(FB$1,$R59),4,INDEX(CMB[[Res_Rare]:[Res_Rare]],MATCH(ROUND(MIN(SUM(FB$4,$O59/1000),SUM($O59,FB$4/1000)),3),CMB[[Cmb_ID]:[Cmb_ID]],0))),-1,-1,0,0)),IF(OR(FB$1,$R59),4,INDEX(CMB[[Cmb_Rare]:[Cmb_Rare]],MATCH(ROUND(MIN(SUM(FB$4,$O59/1000),SUM($O59,FB$4/1000)),3),CMB[[Cmb_ID]:[Cmb_ID]],0))),CHOOSE(AC[[M]:[M]],2,1,1,SUM(AC[[AB]:[DB]])))),""))</f>
        <v/>
      </c>
      <c r="FC59" t="str">
        <f>IF(OR(FC$5="",$S59=""),"",IFERROR(SUM(PRODUCT(INDEX(CMB[[BA_0O]:[BA_2O]],MATCH(ROUND(MIN(SUM(FC$4,$O59/1000),SUM($O59,FC$4/1000)),3),CMB[[Cmb_ID]:[Cmb_ID]],0),SUM(N(FC$1),N($R59),1)),CHOOSE(AC[[M]:[M]],1,1,0,AC[[AB]:[AB]])),PRODUCT(INDEX(CMB[[BD_0O]:[BD_2O]],MATCH(ROUND(MIN(SUM(FC$4,$O59/1000),SUM($O59,FC$4/1000)),3),CMB[[Cmb_ID]:[Cmb_ID]],0),SUM(N(FC$1),N($R59),1)),CHOOSE(AC[[M]:[M]],1,0,1,AC[[DB]:[DB]])),PRODUCT(SUM(ROUND(AVERAGE(VALUE(FC$3),VALUE($P59)),0),CHOOSE(IF(OR(FC$1,$R59),4,INDEX(CMB[[Res_Rare]:[Res_Rare]],MATCH(ROUND(MIN(SUM(FC$4,$O59/1000),SUM($O59,FC$4/1000)),3),CMB[[Cmb_ID]:[Cmb_ID]],0))),-1,-1,0,0)),IF(OR(FC$1,$R59),4,INDEX(CMB[[Cmb_Rare]:[Cmb_Rare]],MATCH(ROUND(MIN(SUM(FC$4,$O59/1000),SUM($O59,FC$4/1000)),3),CMB[[Cmb_ID]:[Cmb_ID]],0))),CHOOSE(AC[[M]:[M]],2,1,1,SUM(AC[[AB]:[DB]])))),""))</f>
        <v/>
      </c>
      <c r="FD59" t="str">
        <f>IF(OR(FD$5="",$S59=""),"",IFERROR(SUM(PRODUCT(INDEX(CMB[[BA_0O]:[BA_2O]],MATCH(ROUND(MIN(SUM(FD$4,$O59/1000),SUM($O59,FD$4/1000)),3),CMB[[Cmb_ID]:[Cmb_ID]],0),SUM(N(FD$1),N($R59),1)),CHOOSE(AC[[M]:[M]],1,1,0,AC[[AB]:[AB]])),PRODUCT(INDEX(CMB[[BD_0O]:[BD_2O]],MATCH(ROUND(MIN(SUM(FD$4,$O59/1000),SUM($O59,FD$4/1000)),3),CMB[[Cmb_ID]:[Cmb_ID]],0),SUM(N(FD$1),N($R59),1)),CHOOSE(AC[[M]:[M]],1,0,1,AC[[DB]:[DB]])),PRODUCT(SUM(ROUND(AVERAGE(VALUE(FD$3),VALUE($P59)),0),CHOOSE(IF(OR(FD$1,$R59),4,INDEX(CMB[[Res_Rare]:[Res_Rare]],MATCH(ROUND(MIN(SUM(FD$4,$O59/1000),SUM($O59,FD$4/1000)),3),CMB[[Cmb_ID]:[Cmb_ID]],0))),-1,-1,0,0)),IF(OR(FD$1,$R59),4,INDEX(CMB[[Cmb_Rare]:[Cmb_Rare]],MATCH(ROUND(MIN(SUM(FD$4,$O59/1000),SUM($O59,FD$4/1000)),3),CMB[[Cmb_ID]:[Cmb_ID]],0))),CHOOSE(AC[[M]:[M]],2,1,1,SUM(AC[[AB]:[DB]])))),""))</f>
        <v/>
      </c>
      <c r="FE59" t="str">
        <f>IF(OR(FE$5="",$S59=""),"",IFERROR(SUM(PRODUCT(INDEX(CMB[[BA_0O]:[BA_2O]],MATCH(ROUND(MIN(SUM(FE$4,$O59/1000),SUM($O59,FE$4/1000)),3),CMB[[Cmb_ID]:[Cmb_ID]],0),SUM(N(FE$1),N($R59),1)),CHOOSE(AC[[M]:[M]],1,1,0,AC[[AB]:[AB]])),PRODUCT(INDEX(CMB[[BD_0O]:[BD_2O]],MATCH(ROUND(MIN(SUM(FE$4,$O59/1000),SUM($O59,FE$4/1000)),3),CMB[[Cmb_ID]:[Cmb_ID]],0),SUM(N(FE$1),N($R59),1)),CHOOSE(AC[[M]:[M]],1,0,1,AC[[DB]:[DB]])),PRODUCT(SUM(ROUND(AVERAGE(VALUE(FE$3),VALUE($P59)),0),CHOOSE(IF(OR(FE$1,$R59),4,INDEX(CMB[[Res_Rare]:[Res_Rare]],MATCH(ROUND(MIN(SUM(FE$4,$O59/1000),SUM($O59,FE$4/1000)),3),CMB[[Cmb_ID]:[Cmb_ID]],0))),-1,-1,0,0)),IF(OR(FE$1,$R59),4,INDEX(CMB[[Cmb_Rare]:[Cmb_Rare]],MATCH(ROUND(MIN(SUM(FE$4,$O59/1000),SUM($O59,FE$4/1000)),3),CMB[[Cmb_ID]:[Cmb_ID]],0))),CHOOSE(AC[[M]:[M]],2,1,1,SUM(AC[[AB]:[DB]])))),""))</f>
        <v/>
      </c>
      <c r="FF59" t="str">
        <f>IF(OR(FF$5="",$S59=""),"",IFERROR(SUM(PRODUCT(INDEX(CMB[[BA_0O]:[BA_2O]],MATCH(ROUND(MIN(SUM(FF$4,$O59/1000),SUM($O59,FF$4/1000)),3),CMB[[Cmb_ID]:[Cmb_ID]],0),SUM(N(FF$1),N($R59),1)),CHOOSE(AC[[M]:[M]],1,1,0,AC[[AB]:[AB]])),PRODUCT(INDEX(CMB[[BD_0O]:[BD_2O]],MATCH(ROUND(MIN(SUM(FF$4,$O59/1000),SUM($O59,FF$4/1000)),3),CMB[[Cmb_ID]:[Cmb_ID]],0),SUM(N(FF$1),N($R59),1)),CHOOSE(AC[[M]:[M]],1,0,1,AC[[DB]:[DB]])),PRODUCT(SUM(ROUND(AVERAGE(VALUE(FF$3),VALUE($P59)),0),CHOOSE(IF(OR(FF$1,$R59),4,INDEX(CMB[[Res_Rare]:[Res_Rare]],MATCH(ROUND(MIN(SUM(FF$4,$O59/1000),SUM($O59,FF$4/1000)),3),CMB[[Cmb_ID]:[Cmb_ID]],0))),-1,-1,0,0)),IF(OR(FF$1,$R59),4,INDEX(CMB[[Cmb_Rare]:[Cmb_Rare]],MATCH(ROUND(MIN(SUM(FF$4,$O59/1000),SUM($O59,FF$4/1000)),3),CMB[[Cmb_ID]:[Cmb_ID]],0))),CHOOSE(AC[[M]:[M]],2,1,1,SUM(AC[[AB]:[DB]])))),""))</f>
        <v/>
      </c>
      <c r="FG59" t="str">
        <f>IF(OR(FG$5="",$S59=""),"",IFERROR(SUM(PRODUCT(INDEX(CMB[[BA_0O]:[BA_2O]],MATCH(ROUND(MIN(SUM(FG$4,$O59/1000),SUM($O59,FG$4/1000)),3),CMB[[Cmb_ID]:[Cmb_ID]],0),SUM(N(FG$1),N($R59),1)),CHOOSE(AC[[M]:[M]],1,1,0,AC[[AB]:[AB]])),PRODUCT(INDEX(CMB[[BD_0O]:[BD_2O]],MATCH(ROUND(MIN(SUM(FG$4,$O59/1000),SUM($O59,FG$4/1000)),3),CMB[[Cmb_ID]:[Cmb_ID]],0),SUM(N(FG$1),N($R59),1)),CHOOSE(AC[[M]:[M]],1,0,1,AC[[DB]:[DB]])),PRODUCT(SUM(ROUND(AVERAGE(VALUE(FG$3),VALUE($P59)),0),CHOOSE(IF(OR(FG$1,$R59),4,INDEX(CMB[[Res_Rare]:[Res_Rare]],MATCH(ROUND(MIN(SUM(FG$4,$O59/1000),SUM($O59,FG$4/1000)),3),CMB[[Cmb_ID]:[Cmb_ID]],0))),-1,-1,0,0)),IF(OR(FG$1,$R59),4,INDEX(CMB[[Cmb_Rare]:[Cmb_Rare]],MATCH(ROUND(MIN(SUM(FG$4,$O59/1000),SUM($O59,FG$4/1000)),3),CMB[[Cmb_ID]:[Cmb_ID]],0))),CHOOSE(AC[[M]:[M]],2,1,1,SUM(AC[[AB]:[DB]])))),""))</f>
        <v/>
      </c>
      <c r="FH59" t="str">
        <f>IF(OR(FH$5="",$S59=""),"",IFERROR(SUM(PRODUCT(INDEX(CMB[[BA_0O]:[BA_2O]],MATCH(ROUND(MIN(SUM(FH$4,$O59/1000),SUM($O59,FH$4/1000)),3),CMB[[Cmb_ID]:[Cmb_ID]],0),SUM(N(FH$1),N($R59),1)),CHOOSE(AC[[M]:[M]],1,1,0,AC[[AB]:[AB]])),PRODUCT(INDEX(CMB[[BD_0O]:[BD_2O]],MATCH(ROUND(MIN(SUM(FH$4,$O59/1000),SUM($O59,FH$4/1000)),3),CMB[[Cmb_ID]:[Cmb_ID]],0),SUM(N(FH$1),N($R59),1)),CHOOSE(AC[[M]:[M]],1,0,1,AC[[DB]:[DB]])),PRODUCT(SUM(ROUND(AVERAGE(VALUE(FH$3),VALUE($P59)),0),CHOOSE(IF(OR(FH$1,$R59),4,INDEX(CMB[[Res_Rare]:[Res_Rare]],MATCH(ROUND(MIN(SUM(FH$4,$O59/1000),SUM($O59,FH$4/1000)),3),CMB[[Cmb_ID]:[Cmb_ID]],0))),-1,-1,0,0)),IF(OR(FH$1,$R59),4,INDEX(CMB[[Cmb_Rare]:[Cmb_Rare]],MATCH(ROUND(MIN(SUM(FH$4,$O59/1000),SUM($O59,FH$4/1000)),3),CMB[[Cmb_ID]:[Cmb_ID]],0))),CHOOSE(AC[[M]:[M]],2,1,1,SUM(AC[[AB]:[DB]])))),""))</f>
        <v/>
      </c>
      <c r="FI59" t="str">
        <f>IF(OR(FI$5="",$S59=""),"",IFERROR(SUM(PRODUCT(INDEX(CMB[[BA_0O]:[BA_2O]],MATCH(ROUND(MIN(SUM(FI$4,$O59/1000),SUM($O59,FI$4/1000)),3),CMB[[Cmb_ID]:[Cmb_ID]],0),SUM(N(FI$1),N($R59),1)),CHOOSE(AC[[M]:[M]],1,1,0,AC[[AB]:[AB]])),PRODUCT(INDEX(CMB[[BD_0O]:[BD_2O]],MATCH(ROUND(MIN(SUM(FI$4,$O59/1000),SUM($O59,FI$4/1000)),3),CMB[[Cmb_ID]:[Cmb_ID]],0),SUM(N(FI$1),N($R59),1)),CHOOSE(AC[[M]:[M]],1,0,1,AC[[DB]:[DB]])),PRODUCT(SUM(ROUND(AVERAGE(VALUE(FI$3),VALUE($P59)),0),CHOOSE(IF(OR(FI$1,$R59),4,INDEX(CMB[[Res_Rare]:[Res_Rare]],MATCH(ROUND(MIN(SUM(FI$4,$O59/1000),SUM($O59,FI$4/1000)),3),CMB[[Cmb_ID]:[Cmb_ID]],0))),-1,-1,0,0)),IF(OR(FI$1,$R59),4,INDEX(CMB[[Cmb_Rare]:[Cmb_Rare]],MATCH(ROUND(MIN(SUM(FI$4,$O59/1000),SUM($O59,FI$4/1000)),3),CMB[[Cmb_ID]:[Cmb_ID]],0))),CHOOSE(AC[[M]:[M]],2,1,1,SUM(AC[[AB]:[DB]])))),""))</f>
        <v/>
      </c>
      <c r="FJ59" t="str">
        <f>IF(OR(FJ$5="",$S59=""),"",IFERROR(SUM(PRODUCT(INDEX(CMB[[BA_0O]:[BA_2O]],MATCH(ROUND(MIN(SUM(FJ$4,$O59/1000),SUM($O59,FJ$4/1000)),3),CMB[[Cmb_ID]:[Cmb_ID]],0),SUM(N(FJ$1),N($R59),1)),CHOOSE(AC[[M]:[M]],1,1,0,AC[[AB]:[AB]])),PRODUCT(INDEX(CMB[[BD_0O]:[BD_2O]],MATCH(ROUND(MIN(SUM(FJ$4,$O59/1000),SUM($O59,FJ$4/1000)),3),CMB[[Cmb_ID]:[Cmb_ID]],0),SUM(N(FJ$1),N($R59),1)),CHOOSE(AC[[M]:[M]],1,0,1,AC[[DB]:[DB]])),PRODUCT(SUM(ROUND(AVERAGE(VALUE(FJ$3),VALUE($P59)),0),CHOOSE(IF(OR(FJ$1,$R59),4,INDEX(CMB[[Res_Rare]:[Res_Rare]],MATCH(ROUND(MIN(SUM(FJ$4,$O59/1000),SUM($O59,FJ$4/1000)),3),CMB[[Cmb_ID]:[Cmb_ID]],0))),-1,-1,0,0)),IF(OR(FJ$1,$R59),4,INDEX(CMB[[Cmb_Rare]:[Cmb_Rare]],MATCH(ROUND(MIN(SUM(FJ$4,$O59/1000),SUM($O59,FJ$4/1000)),3),CMB[[Cmb_ID]:[Cmb_ID]],0))),CHOOSE(AC[[M]:[M]],2,1,1,SUM(AC[[AB]:[DB]])))),""))</f>
        <v/>
      </c>
      <c r="FK59" t="str">
        <f>IF(OR(FK$5="",$S59=""),"",IFERROR(SUM(PRODUCT(INDEX(CMB[[BA_0O]:[BA_2O]],MATCH(ROUND(MIN(SUM(FK$4,$O59/1000),SUM($O59,FK$4/1000)),3),CMB[[Cmb_ID]:[Cmb_ID]],0),SUM(N(FK$1),N($R59),1)),CHOOSE(AC[[M]:[M]],1,1,0,AC[[AB]:[AB]])),PRODUCT(INDEX(CMB[[BD_0O]:[BD_2O]],MATCH(ROUND(MIN(SUM(FK$4,$O59/1000),SUM($O59,FK$4/1000)),3),CMB[[Cmb_ID]:[Cmb_ID]],0),SUM(N(FK$1),N($R59),1)),CHOOSE(AC[[M]:[M]],1,0,1,AC[[DB]:[DB]])),PRODUCT(SUM(ROUND(AVERAGE(VALUE(FK$3),VALUE($P59)),0),CHOOSE(IF(OR(FK$1,$R59),4,INDEX(CMB[[Res_Rare]:[Res_Rare]],MATCH(ROUND(MIN(SUM(FK$4,$O59/1000),SUM($O59,FK$4/1000)),3),CMB[[Cmb_ID]:[Cmb_ID]],0))),-1,-1,0,0)),IF(OR(FK$1,$R59),4,INDEX(CMB[[Cmb_Rare]:[Cmb_Rare]],MATCH(ROUND(MIN(SUM(FK$4,$O59/1000),SUM($O59,FK$4/1000)),3),CMB[[Cmb_ID]:[Cmb_ID]],0))),CHOOSE(AC[[M]:[M]],2,1,1,SUM(AC[[AB]:[DB]])))),""))</f>
        <v/>
      </c>
      <c r="FL59" t="str">
        <f>IF(OR(FL$5="",$S59=""),"",IFERROR(SUM(PRODUCT(INDEX(CMB[[BA_0O]:[BA_2O]],MATCH(ROUND(MIN(SUM(FL$4,$O59/1000),SUM($O59,FL$4/1000)),3),CMB[[Cmb_ID]:[Cmb_ID]],0),SUM(N(FL$1),N($R59),1)),CHOOSE(AC[[M]:[M]],1,1,0,AC[[AB]:[AB]])),PRODUCT(INDEX(CMB[[BD_0O]:[BD_2O]],MATCH(ROUND(MIN(SUM(FL$4,$O59/1000),SUM($O59,FL$4/1000)),3),CMB[[Cmb_ID]:[Cmb_ID]],0),SUM(N(FL$1),N($R59),1)),CHOOSE(AC[[M]:[M]],1,0,1,AC[[DB]:[DB]])),PRODUCT(SUM(ROUND(AVERAGE(VALUE(FL$3),VALUE($P59)),0),CHOOSE(IF(OR(FL$1,$R59),4,INDEX(CMB[[Res_Rare]:[Res_Rare]],MATCH(ROUND(MIN(SUM(FL$4,$O59/1000),SUM($O59,FL$4/1000)),3),CMB[[Cmb_ID]:[Cmb_ID]],0))),-1,-1,0,0)),IF(OR(FL$1,$R59),4,INDEX(CMB[[Cmb_Rare]:[Cmb_Rare]],MATCH(ROUND(MIN(SUM(FL$4,$O59/1000),SUM($O59,FL$4/1000)),3),CMB[[Cmb_ID]:[Cmb_ID]],0))),CHOOSE(AC[[M]:[M]],2,1,1,SUM(AC[[AB]:[DB]])))),""))</f>
        <v/>
      </c>
      <c r="FM59" t="str">
        <f>IF(OR(FM$5="",$S59=""),"",IFERROR(SUM(PRODUCT(INDEX(CMB[[BA_0O]:[BA_2O]],MATCH(ROUND(MIN(SUM(FM$4,$O59/1000),SUM($O59,FM$4/1000)),3),CMB[[Cmb_ID]:[Cmb_ID]],0),SUM(N(FM$1),N($R59),1)),CHOOSE(AC[[M]:[M]],1,1,0,AC[[AB]:[AB]])),PRODUCT(INDEX(CMB[[BD_0O]:[BD_2O]],MATCH(ROUND(MIN(SUM(FM$4,$O59/1000),SUM($O59,FM$4/1000)),3),CMB[[Cmb_ID]:[Cmb_ID]],0),SUM(N(FM$1),N($R59),1)),CHOOSE(AC[[M]:[M]],1,0,1,AC[[DB]:[DB]])),PRODUCT(SUM(ROUND(AVERAGE(VALUE(FM$3),VALUE($P59)),0),CHOOSE(IF(OR(FM$1,$R59),4,INDEX(CMB[[Res_Rare]:[Res_Rare]],MATCH(ROUND(MIN(SUM(FM$4,$O59/1000),SUM($O59,FM$4/1000)),3),CMB[[Cmb_ID]:[Cmb_ID]],0))),-1,-1,0,0)),IF(OR(FM$1,$R59),4,INDEX(CMB[[Cmb_Rare]:[Cmb_Rare]],MATCH(ROUND(MIN(SUM(FM$4,$O59/1000),SUM($O59,FM$4/1000)),3),CMB[[Cmb_ID]:[Cmb_ID]],0))),CHOOSE(AC[[M]:[M]],2,1,1,SUM(AC[[AB]:[DB]])))),""))</f>
        <v/>
      </c>
      <c r="FN59" s="7">
        <f t="shared" si="33"/>
        <v>0</v>
      </c>
      <c r="FO59" s="7">
        <f t="shared" si="33"/>
        <v>0</v>
      </c>
      <c r="FP59" s="7">
        <f t="shared" si="33"/>
        <v>0</v>
      </c>
      <c r="FQ59" s="7">
        <f t="shared" si="33"/>
        <v>0</v>
      </c>
      <c r="FR59" s="7">
        <f t="shared" si="33"/>
        <v>0</v>
      </c>
      <c r="FS59" s="7">
        <f t="shared" si="33"/>
        <v>0</v>
      </c>
      <c r="FT59" s="7">
        <f>SUM(IF(INDEX(LIB[[Quantity]:[Quantity]],MATCH($S59,LIB[[ID]:[ID]],0))&gt;=COLUMN(A$1),TRUNC(PRODUCT(AVERAGE($FN59:$FS59),POWER(AC[[CR]:[CR]],SUM(SUMIFS($D$11:$D58,$A$11:$A58,$A59,$E$11:$E58,"&gt;="&amp;$E59),SUMIFS($D60:$D$161,$A60:$A$161,$A59,$E60:$E$161,"&gt;"&amp;$E59),COLUMN(A$1),-1)),IF($Q59="Yes",AC[[FB]:[FB]],1))),0),ROW(A48)/-VALUE(1&amp;REPT("0",9-PRODUCT(COLUMN(A$1)-1,3))),1)</f>
        <v>0.99999995200000003</v>
      </c>
      <c r="FU59" s="7">
        <f>SUM(IF(INDEX(LIB[[Quantity]:[Quantity]],MATCH($S59,LIB[[ID]:[ID]],0))&gt;=COLUMN(B$1),TRUNC(PRODUCT(AVERAGE($FN59:$FS59),POWER(AC[[CR]:[CR]],SUM(SUMIFS($D$11:$D58,$A$11:$A58,$A59,$E$11:$E58,"&gt;="&amp;$E59),SUMIFS($D60:$D$161,$A60:$A$161,$A59,$E60:$E$161,"&gt;"&amp;$E59),COLUMN(B$1),-1)),IF($Q59="Yes",AC[[FB]:[FB]],1))),0),ROW(B48)/-VALUE(1&amp;REPT("0",9-PRODUCT(COLUMN(B$1)-1,3))),1)</f>
        <v>0.99995199999999995</v>
      </c>
      <c r="FV59" s="7">
        <f>SUM(IF(INDEX(LIB[[Quantity]:[Quantity]],MATCH($S59,LIB[[ID]:[ID]],0))&gt;=COLUMN(C$1),TRUNC(PRODUCT(AVERAGE($FN59:$FS59),POWER(AC[[CR]:[CR]],SUM(SUMIFS($D$11:$D58,$A$11:$A58,$A59,$E$11:$E58,"&gt;="&amp;$E59),SUMIFS($D60:$D$161,$A60:$A$161,$A59,$E60:$E$161,"&gt;"&amp;$E59),COLUMN(C$1),-1)),IF($Q59="Yes",AC[[FB]:[FB]],1))),0),ROW(C48)/-VALUE(1&amp;REPT("0",9-PRODUCT(COLUMN(C$1)-1,3))),1)</f>
        <v>0.95199999999999996</v>
      </c>
      <c r="FW59">
        <f t="shared" si="19"/>
        <v>121</v>
      </c>
      <c r="FX59">
        <f t="shared" si="20"/>
        <v>0</v>
      </c>
      <c r="FY59">
        <f t="shared" si="21"/>
        <v>0</v>
      </c>
      <c r="GC59">
        <f t="shared" si="22"/>
        <v>13</v>
      </c>
      <c r="GD59" t="str">
        <f>IFERROR(SUBSTITUTE(SUBSTITUTE(INDEX(SUG[Card],MATCH(ROW(A48),GC$12:GC$161,0))," #2","")," #3",""),"")</f>
        <v>Poison (5)</v>
      </c>
      <c r="GE59">
        <f>SUM(GE58,IF(IFERROR(MATCH(GD59,GD$11:GD58,0)&lt;0,TRUE()),1,0))</f>
        <v>29</v>
      </c>
      <c r="GF59" t="str">
        <f t="shared" si="23"/>
        <v/>
      </c>
      <c r="GI59">
        <f>SUM(SUMIFS(D$11:D58,A$11:A58,A59,B$11:B58,"&gt;="&amp;B59),SUMIFS(D60:D$161,A60:A$161,A59,B60:B$161,"&gt;"&amp;B59),SUMIFS(D$11:D58,A$11:A58,A59&amp;":Onyx"),SUMIFS(D60:D$161,A60:A$161,A59&amp;":Onyx"))</f>
        <v>0</v>
      </c>
      <c r="GP59" t="str">
        <f t="shared" si="31"/>
        <v>Ash (5)</v>
      </c>
      <c r="GQ59">
        <f t="shared" si="32"/>
        <v>323</v>
      </c>
      <c r="GR59" t="b">
        <f>COUNTIF(DECK[Card],IFERROR(MID($L59,1,FIND(" #",SUG_Helper[[#This Row],[Card]])-1),SUG_Helper[[#This Row],[Card]]))&gt;=IFERROR(VALUE(RIGHT(SUG_Helper[[#This Row],[Card]])),1)</f>
        <v>0</v>
      </c>
    </row>
    <row r="60" spans="1:200" x14ac:dyDescent="0.35">
      <c r="B60" s="4"/>
      <c r="C60" s="4"/>
      <c r="D60" s="4"/>
      <c r="E60" t="str">
        <f>IF(INDEX(LIB[Card],ROW(A49))="","",INDEX(LIB[Card],ROW(A49))&amp;" ("&amp;INDEX(LIB[Level],ROW(A49))&amp;")"&amp;IF(INDEX(LIB[Fused],ROW(A49))="Yes","ƒ",""))</f>
        <v/>
      </c>
      <c r="F60">
        <v>49</v>
      </c>
      <c r="H60" t="str">
        <f>IF(DECK[[#This Row],[Card]]="","",MID(DECK[[#This Row],[Card]],1,FIND(" (",DECK[[#This Row],[Card]])-1))</f>
        <v/>
      </c>
      <c r="I60" t="str">
        <f>IF(DECK[[#This Row],[Card]]="","",MID(DECK[[#This Row],[Card]],FIND("(",DECK[[#This Row],[Card]])+1,1))</f>
        <v/>
      </c>
      <c r="J60" t="str">
        <f>IF(DECK[[#This Row],[Card]]="","",IF(RIGHT(DECK[[#This Row],[Card]])="ƒ","Yes","No"))</f>
        <v/>
      </c>
      <c r="L60" t="str">
        <f t="shared" si="27"/>
        <v>Werewolf (5) #3</v>
      </c>
      <c r="M60">
        <f t="shared" si="28"/>
        <v>323</v>
      </c>
      <c r="O60" s="6" t="str">
        <f>IF(S60="","",MATCH(MID(S60,1,MIN(FIND(" (",S60),IFERROR(FIND(":",S60),50))-1),CC[CC_Name],0))</f>
        <v/>
      </c>
      <c r="P60" s="5" t="str">
        <f t="shared" si="29"/>
        <v/>
      </c>
      <c r="Q60" s="5" t="str">
        <f t="shared" si="18"/>
        <v/>
      </c>
      <c r="R60" s="5" t="str">
        <f t="shared" si="30"/>
        <v/>
      </c>
      <c r="S60" t="str">
        <f>(INDEX(LIB[ID],ROW(A49)))</f>
        <v/>
      </c>
      <c r="T60" t="str">
        <f>IF(OR(T$5="",$S60=""),"",IFERROR(SUM(PRODUCT(INDEX(CMB[[BA_0O]:[BA_2O]],MATCH(ROUND(MIN(SUM(T$4,$O60/1000),SUM($O60,T$4/1000)),3),CMB[[Cmb_ID]:[Cmb_ID]],0),SUM(N(T$1),N($R60),1)),CHOOSE(AC[[M]:[M]],1,1,0,AC[[AB]:[AB]])),PRODUCT(INDEX(CMB[[BD_0O]:[BD_2O]],MATCH(ROUND(MIN(SUM(T$4,$O60/1000),SUM($O60,T$4/1000)),3),CMB[[Cmb_ID]:[Cmb_ID]],0),SUM(N(T$1),N($R60),1)),CHOOSE(AC[[M]:[M]],1,0,1,AC[[DB]:[DB]])),PRODUCT(SUM(ROUND(AVERAGE(VALUE(T$3),VALUE($P60)),0),CHOOSE(IF(OR(T$1,$R60),4,INDEX(CMB[[Res_Rare]:[Res_Rare]],MATCH(ROUND(MIN(SUM(T$4,$O60/1000),SUM($O60,T$4/1000)),3),CMB[[Cmb_ID]:[Cmb_ID]],0))),-1,-1,0,0)),IF(OR(T$1,$R60),4,INDEX(CMB[[Cmb_Rare]:[Cmb_Rare]],MATCH(ROUND(MIN(SUM(T$4,$O60/1000),SUM($O60,T$4/1000)),3),CMB[[Cmb_ID]:[Cmb_ID]],0))),CHOOSE(AC[[M]:[M]],2,1,1,SUM(AC[[AB]:[DB]])))),""))</f>
        <v/>
      </c>
      <c r="U60" t="str">
        <f>IF(OR(U$5="",$S60=""),"",IFERROR(SUM(PRODUCT(INDEX(CMB[[BA_0O]:[BA_2O]],MATCH(ROUND(MIN(SUM(U$4,$O60/1000),SUM($O60,U$4/1000)),3),CMB[[Cmb_ID]:[Cmb_ID]],0),SUM(N(U$1),N($R60),1)),CHOOSE(AC[[M]:[M]],1,1,0,AC[[AB]:[AB]])),PRODUCT(INDEX(CMB[[BD_0O]:[BD_2O]],MATCH(ROUND(MIN(SUM(U$4,$O60/1000),SUM($O60,U$4/1000)),3),CMB[[Cmb_ID]:[Cmb_ID]],0),SUM(N(U$1),N($R60),1)),CHOOSE(AC[[M]:[M]],1,0,1,AC[[DB]:[DB]])),PRODUCT(SUM(ROUND(AVERAGE(VALUE(U$3),VALUE($P60)),0),CHOOSE(IF(OR(U$1,$R60),4,INDEX(CMB[[Res_Rare]:[Res_Rare]],MATCH(ROUND(MIN(SUM(U$4,$O60/1000),SUM($O60,U$4/1000)),3),CMB[[Cmb_ID]:[Cmb_ID]],0))),-1,-1,0,0)),IF(OR(U$1,$R60),4,INDEX(CMB[[Cmb_Rare]:[Cmb_Rare]],MATCH(ROUND(MIN(SUM(U$4,$O60/1000),SUM($O60,U$4/1000)),3),CMB[[Cmb_ID]:[Cmb_ID]],0))),CHOOSE(AC[[M]:[M]],2,1,1,SUM(AC[[AB]:[DB]])))),""))</f>
        <v/>
      </c>
      <c r="V60" t="str">
        <f>IF(OR(V$5="",$S60=""),"",IFERROR(SUM(PRODUCT(INDEX(CMB[[BA_0O]:[BA_2O]],MATCH(ROUND(MIN(SUM(V$4,$O60/1000),SUM($O60,V$4/1000)),3),CMB[[Cmb_ID]:[Cmb_ID]],0),SUM(N(V$1),N($R60),1)),CHOOSE(AC[[M]:[M]],1,1,0,AC[[AB]:[AB]])),PRODUCT(INDEX(CMB[[BD_0O]:[BD_2O]],MATCH(ROUND(MIN(SUM(V$4,$O60/1000),SUM($O60,V$4/1000)),3),CMB[[Cmb_ID]:[Cmb_ID]],0),SUM(N(V$1),N($R60),1)),CHOOSE(AC[[M]:[M]],1,0,1,AC[[DB]:[DB]])),PRODUCT(SUM(ROUND(AVERAGE(VALUE(V$3),VALUE($P60)),0),CHOOSE(IF(OR(V$1,$R60),4,INDEX(CMB[[Res_Rare]:[Res_Rare]],MATCH(ROUND(MIN(SUM(V$4,$O60/1000),SUM($O60,V$4/1000)),3),CMB[[Cmb_ID]:[Cmb_ID]],0))),-1,-1,0,0)),IF(OR(V$1,$R60),4,INDEX(CMB[[Cmb_Rare]:[Cmb_Rare]],MATCH(ROUND(MIN(SUM(V$4,$O60/1000),SUM($O60,V$4/1000)),3),CMB[[Cmb_ID]:[Cmb_ID]],0))),CHOOSE(AC[[M]:[M]],2,1,1,SUM(AC[[AB]:[DB]])))),""))</f>
        <v/>
      </c>
      <c r="W60" t="str">
        <f>IF(OR(W$5="",$S60=""),"",IFERROR(SUM(PRODUCT(INDEX(CMB[[BA_0O]:[BA_2O]],MATCH(ROUND(MIN(SUM(W$4,$O60/1000),SUM($O60,W$4/1000)),3),CMB[[Cmb_ID]:[Cmb_ID]],0),SUM(N(W$1),N($R60),1)),CHOOSE(AC[[M]:[M]],1,1,0,AC[[AB]:[AB]])),PRODUCT(INDEX(CMB[[BD_0O]:[BD_2O]],MATCH(ROUND(MIN(SUM(W$4,$O60/1000),SUM($O60,W$4/1000)),3),CMB[[Cmb_ID]:[Cmb_ID]],0),SUM(N(W$1),N($R60),1)),CHOOSE(AC[[M]:[M]],1,0,1,AC[[DB]:[DB]])),PRODUCT(SUM(ROUND(AVERAGE(VALUE(W$3),VALUE($P60)),0),CHOOSE(IF(OR(W$1,$R60),4,INDEX(CMB[[Res_Rare]:[Res_Rare]],MATCH(ROUND(MIN(SUM(W$4,$O60/1000),SUM($O60,W$4/1000)),3),CMB[[Cmb_ID]:[Cmb_ID]],0))),-1,-1,0,0)),IF(OR(W$1,$R60),4,INDEX(CMB[[Cmb_Rare]:[Cmb_Rare]],MATCH(ROUND(MIN(SUM(W$4,$O60/1000),SUM($O60,W$4/1000)),3),CMB[[Cmb_ID]:[Cmb_ID]],0))),CHOOSE(AC[[M]:[M]],2,1,1,SUM(AC[[AB]:[DB]])))),""))</f>
        <v/>
      </c>
      <c r="X60" t="str">
        <f>IF(OR(X$5="",$S60=""),"",IFERROR(SUM(PRODUCT(INDEX(CMB[[BA_0O]:[BA_2O]],MATCH(ROUND(MIN(SUM(X$4,$O60/1000),SUM($O60,X$4/1000)),3),CMB[[Cmb_ID]:[Cmb_ID]],0),SUM(N(X$1),N($R60),1)),CHOOSE(AC[[M]:[M]],1,1,0,AC[[AB]:[AB]])),PRODUCT(INDEX(CMB[[BD_0O]:[BD_2O]],MATCH(ROUND(MIN(SUM(X$4,$O60/1000),SUM($O60,X$4/1000)),3),CMB[[Cmb_ID]:[Cmb_ID]],0),SUM(N(X$1),N($R60),1)),CHOOSE(AC[[M]:[M]],1,0,1,AC[[DB]:[DB]])),PRODUCT(SUM(ROUND(AVERAGE(VALUE(X$3),VALUE($P60)),0),CHOOSE(IF(OR(X$1,$R60),4,INDEX(CMB[[Res_Rare]:[Res_Rare]],MATCH(ROUND(MIN(SUM(X$4,$O60/1000),SUM($O60,X$4/1000)),3),CMB[[Cmb_ID]:[Cmb_ID]],0))),-1,-1,0,0)),IF(OR(X$1,$R60),4,INDEX(CMB[[Cmb_Rare]:[Cmb_Rare]],MATCH(ROUND(MIN(SUM(X$4,$O60/1000),SUM($O60,X$4/1000)),3),CMB[[Cmb_ID]:[Cmb_ID]],0))),CHOOSE(AC[[M]:[M]],2,1,1,SUM(AC[[AB]:[DB]])))),""))</f>
        <v/>
      </c>
      <c r="Y60" t="str">
        <f>IF(OR(Y$5="",$S60=""),"",IFERROR(SUM(PRODUCT(INDEX(CMB[[BA_0O]:[BA_2O]],MATCH(ROUND(MIN(SUM(Y$4,$O60/1000),SUM($O60,Y$4/1000)),3),CMB[[Cmb_ID]:[Cmb_ID]],0),SUM(N(Y$1),N($R60),1)),CHOOSE(AC[[M]:[M]],1,1,0,AC[[AB]:[AB]])),PRODUCT(INDEX(CMB[[BD_0O]:[BD_2O]],MATCH(ROUND(MIN(SUM(Y$4,$O60/1000),SUM($O60,Y$4/1000)),3),CMB[[Cmb_ID]:[Cmb_ID]],0),SUM(N(Y$1),N($R60),1)),CHOOSE(AC[[M]:[M]],1,0,1,AC[[DB]:[DB]])),PRODUCT(SUM(ROUND(AVERAGE(VALUE(Y$3),VALUE($P60)),0),CHOOSE(IF(OR(Y$1,$R60),4,INDEX(CMB[[Res_Rare]:[Res_Rare]],MATCH(ROUND(MIN(SUM(Y$4,$O60/1000),SUM($O60,Y$4/1000)),3),CMB[[Cmb_ID]:[Cmb_ID]],0))),-1,-1,0,0)),IF(OR(Y$1,$R60),4,INDEX(CMB[[Cmb_Rare]:[Cmb_Rare]],MATCH(ROUND(MIN(SUM(Y$4,$O60/1000),SUM($O60,Y$4/1000)),3),CMB[[Cmb_ID]:[Cmb_ID]],0))),CHOOSE(AC[[M]:[M]],2,1,1,SUM(AC[[AB]:[DB]])))),""))</f>
        <v/>
      </c>
      <c r="Z60" t="str">
        <f>IF(OR(Z$5="",$S60=""),"",IFERROR(SUM(PRODUCT(INDEX(CMB[[BA_0O]:[BA_2O]],MATCH(ROUND(MIN(SUM(Z$4,$O60/1000),SUM($O60,Z$4/1000)),3),CMB[[Cmb_ID]:[Cmb_ID]],0),SUM(N(Z$1),N($R60),1)),CHOOSE(AC[[M]:[M]],1,1,0,AC[[AB]:[AB]])),PRODUCT(INDEX(CMB[[BD_0O]:[BD_2O]],MATCH(ROUND(MIN(SUM(Z$4,$O60/1000),SUM($O60,Z$4/1000)),3),CMB[[Cmb_ID]:[Cmb_ID]],0),SUM(N(Z$1),N($R60),1)),CHOOSE(AC[[M]:[M]],1,0,1,AC[[DB]:[DB]])),PRODUCT(SUM(ROUND(AVERAGE(VALUE(Z$3),VALUE($P60)),0),CHOOSE(IF(OR(Z$1,$R60),4,INDEX(CMB[[Res_Rare]:[Res_Rare]],MATCH(ROUND(MIN(SUM(Z$4,$O60/1000),SUM($O60,Z$4/1000)),3),CMB[[Cmb_ID]:[Cmb_ID]],0))),-1,-1,0,0)),IF(OR(Z$1,$R60),4,INDEX(CMB[[Cmb_Rare]:[Cmb_Rare]],MATCH(ROUND(MIN(SUM(Z$4,$O60/1000),SUM($O60,Z$4/1000)),3),CMB[[Cmb_ID]:[Cmb_ID]],0))),CHOOSE(AC[[M]:[M]],2,1,1,SUM(AC[[AB]:[DB]])))),""))</f>
        <v/>
      </c>
      <c r="AA60" t="str">
        <f>IF(OR(AA$5="",$S60=""),"",IFERROR(SUM(PRODUCT(INDEX(CMB[[BA_0O]:[BA_2O]],MATCH(ROUND(MIN(SUM(AA$4,$O60/1000),SUM($O60,AA$4/1000)),3),CMB[[Cmb_ID]:[Cmb_ID]],0),SUM(N(AA$1),N($R60),1)),CHOOSE(AC[[M]:[M]],1,1,0,AC[[AB]:[AB]])),PRODUCT(INDEX(CMB[[BD_0O]:[BD_2O]],MATCH(ROUND(MIN(SUM(AA$4,$O60/1000),SUM($O60,AA$4/1000)),3),CMB[[Cmb_ID]:[Cmb_ID]],0),SUM(N(AA$1),N($R60),1)),CHOOSE(AC[[M]:[M]],1,0,1,AC[[DB]:[DB]])),PRODUCT(SUM(ROUND(AVERAGE(VALUE(AA$3),VALUE($P60)),0),CHOOSE(IF(OR(AA$1,$R60),4,INDEX(CMB[[Res_Rare]:[Res_Rare]],MATCH(ROUND(MIN(SUM(AA$4,$O60/1000),SUM($O60,AA$4/1000)),3),CMB[[Cmb_ID]:[Cmb_ID]],0))),-1,-1,0,0)),IF(OR(AA$1,$R60),4,INDEX(CMB[[Cmb_Rare]:[Cmb_Rare]],MATCH(ROUND(MIN(SUM(AA$4,$O60/1000),SUM($O60,AA$4/1000)),3),CMB[[Cmb_ID]:[Cmb_ID]],0))),CHOOSE(AC[[M]:[M]],2,1,1,SUM(AC[[AB]:[DB]])))),""))</f>
        <v/>
      </c>
      <c r="AB60" t="str">
        <f>IF(OR(AB$5="",$S60=""),"",IFERROR(SUM(PRODUCT(INDEX(CMB[[BA_0O]:[BA_2O]],MATCH(ROUND(MIN(SUM(AB$4,$O60/1000),SUM($O60,AB$4/1000)),3),CMB[[Cmb_ID]:[Cmb_ID]],0),SUM(N(AB$1),N($R60),1)),CHOOSE(AC[[M]:[M]],1,1,0,AC[[AB]:[AB]])),PRODUCT(INDEX(CMB[[BD_0O]:[BD_2O]],MATCH(ROUND(MIN(SUM(AB$4,$O60/1000),SUM($O60,AB$4/1000)),3),CMB[[Cmb_ID]:[Cmb_ID]],0),SUM(N(AB$1),N($R60),1)),CHOOSE(AC[[M]:[M]],1,0,1,AC[[DB]:[DB]])),PRODUCT(SUM(ROUND(AVERAGE(VALUE(AB$3),VALUE($P60)),0),CHOOSE(IF(OR(AB$1,$R60),4,INDEX(CMB[[Res_Rare]:[Res_Rare]],MATCH(ROUND(MIN(SUM(AB$4,$O60/1000),SUM($O60,AB$4/1000)),3),CMB[[Cmb_ID]:[Cmb_ID]],0))),-1,-1,0,0)),IF(OR(AB$1,$R60),4,INDEX(CMB[[Cmb_Rare]:[Cmb_Rare]],MATCH(ROUND(MIN(SUM(AB$4,$O60/1000),SUM($O60,AB$4/1000)),3),CMB[[Cmb_ID]:[Cmb_ID]],0))),CHOOSE(AC[[M]:[M]],2,1,1,SUM(AC[[AB]:[DB]])))),""))</f>
        <v/>
      </c>
      <c r="AC60" t="str">
        <f>IF(OR(AC$5="",$S60=""),"",IFERROR(SUM(PRODUCT(INDEX(CMB[[BA_0O]:[BA_2O]],MATCH(ROUND(MIN(SUM(AC$4,$O60/1000),SUM($O60,AC$4/1000)),3),CMB[[Cmb_ID]:[Cmb_ID]],0),SUM(N(AC$1),N($R60),1)),CHOOSE(AC[[M]:[M]],1,1,0,AC[[AB]:[AB]])),PRODUCT(INDEX(CMB[[BD_0O]:[BD_2O]],MATCH(ROUND(MIN(SUM(AC$4,$O60/1000),SUM($O60,AC$4/1000)),3),CMB[[Cmb_ID]:[Cmb_ID]],0),SUM(N(AC$1),N($R60),1)),CHOOSE(AC[[M]:[M]],1,0,1,AC[[DB]:[DB]])),PRODUCT(SUM(ROUND(AVERAGE(VALUE(AC$3),VALUE($P60)),0),CHOOSE(IF(OR(AC$1,$R60),4,INDEX(CMB[[Res_Rare]:[Res_Rare]],MATCH(ROUND(MIN(SUM(AC$4,$O60/1000),SUM($O60,AC$4/1000)),3),CMB[[Cmb_ID]:[Cmb_ID]],0))),-1,-1,0,0)),IF(OR(AC$1,$R60),4,INDEX(CMB[[Cmb_Rare]:[Cmb_Rare]],MATCH(ROUND(MIN(SUM(AC$4,$O60/1000),SUM($O60,AC$4/1000)),3),CMB[[Cmb_ID]:[Cmb_ID]],0))),CHOOSE(AC[[M]:[M]],2,1,1,SUM(AC[[AB]:[DB]])))),""))</f>
        <v/>
      </c>
      <c r="AD60" t="str">
        <f>IF(OR(AD$5="",$S60=""),"",IFERROR(SUM(PRODUCT(INDEX(CMB[[BA_0O]:[BA_2O]],MATCH(ROUND(MIN(SUM(AD$4,$O60/1000),SUM($O60,AD$4/1000)),3),CMB[[Cmb_ID]:[Cmb_ID]],0),SUM(N(AD$1),N($R60),1)),CHOOSE(AC[[M]:[M]],1,1,0,AC[[AB]:[AB]])),PRODUCT(INDEX(CMB[[BD_0O]:[BD_2O]],MATCH(ROUND(MIN(SUM(AD$4,$O60/1000),SUM($O60,AD$4/1000)),3),CMB[[Cmb_ID]:[Cmb_ID]],0),SUM(N(AD$1),N($R60),1)),CHOOSE(AC[[M]:[M]],1,0,1,AC[[DB]:[DB]])),PRODUCT(SUM(ROUND(AVERAGE(VALUE(AD$3),VALUE($P60)),0),CHOOSE(IF(OR(AD$1,$R60),4,INDEX(CMB[[Res_Rare]:[Res_Rare]],MATCH(ROUND(MIN(SUM(AD$4,$O60/1000),SUM($O60,AD$4/1000)),3),CMB[[Cmb_ID]:[Cmb_ID]],0))),-1,-1,0,0)),IF(OR(AD$1,$R60),4,INDEX(CMB[[Cmb_Rare]:[Cmb_Rare]],MATCH(ROUND(MIN(SUM(AD$4,$O60/1000),SUM($O60,AD$4/1000)),3),CMB[[Cmb_ID]:[Cmb_ID]],0))),CHOOSE(AC[[M]:[M]],2,1,1,SUM(AC[[AB]:[DB]])))),""))</f>
        <v/>
      </c>
      <c r="AE60" t="str">
        <f>IF(OR(AE$5="",$S60=""),"",IFERROR(SUM(PRODUCT(INDEX(CMB[[BA_0O]:[BA_2O]],MATCH(ROUND(MIN(SUM(AE$4,$O60/1000),SUM($O60,AE$4/1000)),3),CMB[[Cmb_ID]:[Cmb_ID]],0),SUM(N(AE$1),N($R60),1)),CHOOSE(AC[[M]:[M]],1,1,0,AC[[AB]:[AB]])),PRODUCT(INDEX(CMB[[BD_0O]:[BD_2O]],MATCH(ROUND(MIN(SUM(AE$4,$O60/1000),SUM($O60,AE$4/1000)),3),CMB[[Cmb_ID]:[Cmb_ID]],0),SUM(N(AE$1),N($R60),1)),CHOOSE(AC[[M]:[M]],1,0,1,AC[[DB]:[DB]])),PRODUCT(SUM(ROUND(AVERAGE(VALUE(AE$3),VALUE($P60)),0),CHOOSE(IF(OR(AE$1,$R60),4,INDEX(CMB[[Res_Rare]:[Res_Rare]],MATCH(ROUND(MIN(SUM(AE$4,$O60/1000),SUM($O60,AE$4/1000)),3),CMB[[Cmb_ID]:[Cmb_ID]],0))),-1,-1,0,0)),IF(OR(AE$1,$R60),4,INDEX(CMB[[Cmb_Rare]:[Cmb_Rare]],MATCH(ROUND(MIN(SUM(AE$4,$O60/1000),SUM($O60,AE$4/1000)),3),CMB[[Cmb_ID]:[Cmb_ID]],0))),CHOOSE(AC[[M]:[M]],2,1,1,SUM(AC[[AB]:[DB]])))),""))</f>
        <v/>
      </c>
      <c r="AF60" t="str">
        <f>IF(OR(AF$5="",$S60=""),"",IFERROR(SUM(PRODUCT(INDEX(CMB[[BA_0O]:[BA_2O]],MATCH(ROUND(MIN(SUM(AF$4,$O60/1000),SUM($O60,AF$4/1000)),3),CMB[[Cmb_ID]:[Cmb_ID]],0),SUM(N(AF$1),N($R60),1)),CHOOSE(AC[[M]:[M]],1,1,0,AC[[AB]:[AB]])),PRODUCT(INDEX(CMB[[BD_0O]:[BD_2O]],MATCH(ROUND(MIN(SUM(AF$4,$O60/1000),SUM($O60,AF$4/1000)),3),CMB[[Cmb_ID]:[Cmb_ID]],0),SUM(N(AF$1),N($R60),1)),CHOOSE(AC[[M]:[M]],1,0,1,AC[[DB]:[DB]])),PRODUCT(SUM(ROUND(AVERAGE(VALUE(AF$3),VALUE($P60)),0),CHOOSE(IF(OR(AF$1,$R60),4,INDEX(CMB[[Res_Rare]:[Res_Rare]],MATCH(ROUND(MIN(SUM(AF$4,$O60/1000),SUM($O60,AF$4/1000)),3),CMB[[Cmb_ID]:[Cmb_ID]],0))),-1,-1,0,0)),IF(OR(AF$1,$R60),4,INDEX(CMB[[Cmb_Rare]:[Cmb_Rare]],MATCH(ROUND(MIN(SUM(AF$4,$O60/1000),SUM($O60,AF$4/1000)),3),CMB[[Cmb_ID]:[Cmb_ID]],0))),CHOOSE(AC[[M]:[M]],2,1,1,SUM(AC[[AB]:[DB]])))),""))</f>
        <v/>
      </c>
      <c r="AG60" t="str">
        <f>IF(OR(AG$5="",$S60=""),"",IFERROR(SUM(PRODUCT(INDEX(CMB[[BA_0O]:[BA_2O]],MATCH(ROUND(MIN(SUM(AG$4,$O60/1000),SUM($O60,AG$4/1000)),3),CMB[[Cmb_ID]:[Cmb_ID]],0),SUM(N(AG$1),N($R60),1)),CHOOSE(AC[[M]:[M]],1,1,0,AC[[AB]:[AB]])),PRODUCT(INDEX(CMB[[BD_0O]:[BD_2O]],MATCH(ROUND(MIN(SUM(AG$4,$O60/1000),SUM($O60,AG$4/1000)),3),CMB[[Cmb_ID]:[Cmb_ID]],0),SUM(N(AG$1),N($R60),1)),CHOOSE(AC[[M]:[M]],1,0,1,AC[[DB]:[DB]])),PRODUCT(SUM(ROUND(AVERAGE(VALUE(AG$3),VALUE($P60)),0),CHOOSE(IF(OR(AG$1,$R60),4,INDEX(CMB[[Res_Rare]:[Res_Rare]],MATCH(ROUND(MIN(SUM(AG$4,$O60/1000),SUM($O60,AG$4/1000)),3),CMB[[Cmb_ID]:[Cmb_ID]],0))),-1,-1,0,0)),IF(OR(AG$1,$R60),4,INDEX(CMB[[Cmb_Rare]:[Cmb_Rare]],MATCH(ROUND(MIN(SUM(AG$4,$O60/1000),SUM($O60,AG$4/1000)),3),CMB[[Cmb_ID]:[Cmb_ID]],0))),CHOOSE(AC[[M]:[M]],2,1,1,SUM(AC[[AB]:[DB]])))),""))</f>
        <v/>
      </c>
      <c r="AH60" t="str">
        <f>IF(OR(AH$5="",$S60=""),"",IFERROR(SUM(PRODUCT(INDEX(CMB[[BA_0O]:[BA_2O]],MATCH(ROUND(MIN(SUM(AH$4,$O60/1000),SUM($O60,AH$4/1000)),3),CMB[[Cmb_ID]:[Cmb_ID]],0),SUM(N(AH$1),N($R60),1)),CHOOSE(AC[[M]:[M]],1,1,0,AC[[AB]:[AB]])),PRODUCT(INDEX(CMB[[BD_0O]:[BD_2O]],MATCH(ROUND(MIN(SUM(AH$4,$O60/1000),SUM($O60,AH$4/1000)),3),CMB[[Cmb_ID]:[Cmb_ID]],0),SUM(N(AH$1),N($R60),1)),CHOOSE(AC[[M]:[M]],1,0,1,AC[[DB]:[DB]])),PRODUCT(SUM(ROUND(AVERAGE(VALUE(AH$3),VALUE($P60)),0),CHOOSE(IF(OR(AH$1,$R60),4,INDEX(CMB[[Res_Rare]:[Res_Rare]],MATCH(ROUND(MIN(SUM(AH$4,$O60/1000),SUM($O60,AH$4/1000)),3),CMB[[Cmb_ID]:[Cmb_ID]],0))),-1,-1,0,0)),IF(OR(AH$1,$R60),4,INDEX(CMB[[Cmb_Rare]:[Cmb_Rare]],MATCH(ROUND(MIN(SUM(AH$4,$O60/1000),SUM($O60,AH$4/1000)),3),CMB[[Cmb_ID]:[Cmb_ID]],0))),CHOOSE(AC[[M]:[M]],2,1,1,SUM(AC[[AB]:[DB]])))),""))</f>
        <v/>
      </c>
      <c r="AI60" t="str">
        <f>IF(OR(AI$5="",$S60=""),"",IFERROR(SUM(PRODUCT(INDEX(CMB[[BA_0O]:[BA_2O]],MATCH(ROUND(MIN(SUM(AI$4,$O60/1000),SUM($O60,AI$4/1000)),3),CMB[[Cmb_ID]:[Cmb_ID]],0),SUM(N(AI$1),N($R60),1)),CHOOSE(AC[[M]:[M]],1,1,0,AC[[AB]:[AB]])),PRODUCT(INDEX(CMB[[BD_0O]:[BD_2O]],MATCH(ROUND(MIN(SUM(AI$4,$O60/1000),SUM($O60,AI$4/1000)),3),CMB[[Cmb_ID]:[Cmb_ID]],0),SUM(N(AI$1),N($R60),1)),CHOOSE(AC[[M]:[M]],1,0,1,AC[[DB]:[DB]])),PRODUCT(SUM(ROUND(AVERAGE(VALUE(AI$3),VALUE($P60)),0),CHOOSE(IF(OR(AI$1,$R60),4,INDEX(CMB[[Res_Rare]:[Res_Rare]],MATCH(ROUND(MIN(SUM(AI$4,$O60/1000),SUM($O60,AI$4/1000)),3),CMB[[Cmb_ID]:[Cmb_ID]],0))),-1,-1,0,0)),IF(OR(AI$1,$R60),4,INDEX(CMB[[Cmb_Rare]:[Cmb_Rare]],MATCH(ROUND(MIN(SUM(AI$4,$O60/1000),SUM($O60,AI$4/1000)),3),CMB[[Cmb_ID]:[Cmb_ID]],0))),CHOOSE(AC[[M]:[M]],2,1,1,SUM(AC[[AB]:[DB]])))),""))</f>
        <v/>
      </c>
      <c r="AJ60" t="str">
        <f>IF(OR(AJ$5="",$S60=""),"",IFERROR(SUM(PRODUCT(INDEX(CMB[[BA_0O]:[BA_2O]],MATCH(ROUND(MIN(SUM(AJ$4,$O60/1000),SUM($O60,AJ$4/1000)),3),CMB[[Cmb_ID]:[Cmb_ID]],0),SUM(N(AJ$1),N($R60),1)),CHOOSE(AC[[M]:[M]],1,1,0,AC[[AB]:[AB]])),PRODUCT(INDEX(CMB[[BD_0O]:[BD_2O]],MATCH(ROUND(MIN(SUM(AJ$4,$O60/1000),SUM($O60,AJ$4/1000)),3),CMB[[Cmb_ID]:[Cmb_ID]],0),SUM(N(AJ$1),N($R60),1)),CHOOSE(AC[[M]:[M]],1,0,1,AC[[DB]:[DB]])),PRODUCT(SUM(ROUND(AVERAGE(VALUE(AJ$3),VALUE($P60)),0),CHOOSE(IF(OR(AJ$1,$R60),4,INDEX(CMB[[Res_Rare]:[Res_Rare]],MATCH(ROUND(MIN(SUM(AJ$4,$O60/1000),SUM($O60,AJ$4/1000)),3),CMB[[Cmb_ID]:[Cmb_ID]],0))),-1,-1,0,0)),IF(OR(AJ$1,$R60),4,INDEX(CMB[[Cmb_Rare]:[Cmb_Rare]],MATCH(ROUND(MIN(SUM(AJ$4,$O60/1000),SUM($O60,AJ$4/1000)),3),CMB[[Cmb_ID]:[Cmb_ID]],0))),CHOOSE(AC[[M]:[M]],2,1,1,SUM(AC[[AB]:[DB]])))),""))</f>
        <v/>
      </c>
      <c r="AK60" t="str">
        <f>IF(OR(AK$5="",$S60=""),"",IFERROR(SUM(PRODUCT(INDEX(CMB[[BA_0O]:[BA_2O]],MATCH(ROUND(MIN(SUM(AK$4,$O60/1000),SUM($O60,AK$4/1000)),3),CMB[[Cmb_ID]:[Cmb_ID]],0),SUM(N(AK$1),N($R60),1)),CHOOSE(AC[[M]:[M]],1,1,0,AC[[AB]:[AB]])),PRODUCT(INDEX(CMB[[BD_0O]:[BD_2O]],MATCH(ROUND(MIN(SUM(AK$4,$O60/1000),SUM($O60,AK$4/1000)),3),CMB[[Cmb_ID]:[Cmb_ID]],0),SUM(N(AK$1),N($R60),1)),CHOOSE(AC[[M]:[M]],1,0,1,AC[[DB]:[DB]])),PRODUCT(SUM(ROUND(AVERAGE(VALUE(AK$3),VALUE($P60)),0),CHOOSE(IF(OR(AK$1,$R60),4,INDEX(CMB[[Res_Rare]:[Res_Rare]],MATCH(ROUND(MIN(SUM(AK$4,$O60/1000),SUM($O60,AK$4/1000)),3),CMB[[Cmb_ID]:[Cmb_ID]],0))),-1,-1,0,0)),IF(OR(AK$1,$R60),4,INDEX(CMB[[Cmb_Rare]:[Cmb_Rare]],MATCH(ROUND(MIN(SUM(AK$4,$O60/1000),SUM($O60,AK$4/1000)),3),CMB[[Cmb_ID]:[Cmb_ID]],0))),CHOOSE(AC[[M]:[M]],2,1,1,SUM(AC[[AB]:[DB]])))),""))</f>
        <v/>
      </c>
      <c r="AL60" t="str">
        <f>IF(OR(AL$5="",$S60=""),"",IFERROR(SUM(PRODUCT(INDEX(CMB[[BA_0O]:[BA_2O]],MATCH(ROUND(MIN(SUM(AL$4,$O60/1000),SUM($O60,AL$4/1000)),3),CMB[[Cmb_ID]:[Cmb_ID]],0),SUM(N(AL$1),N($R60),1)),CHOOSE(AC[[M]:[M]],1,1,0,AC[[AB]:[AB]])),PRODUCT(INDEX(CMB[[BD_0O]:[BD_2O]],MATCH(ROUND(MIN(SUM(AL$4,$O60/1000),SUM($O60,AL$4/1000)),3),CMB[[Cmb_ID]:[Cmb_ID]],0),SUM(N(AL$1),N($R60),1)),CHOOSE(AC[[M]:[M]],1,0,1,AC[[DB]:[DB]])),PRODUCT(SUM(ROUND(AVERAGE(VALUE(AL$3),VALUE($P60)),0),CHOOSE(IF(OR(AL$1,$R60),4,INDEX(CMB[[Res_Rare]:[Res_Rare]],MATCH(ROUND(MIN(SUM(AL$4,$O60/1000),SUM($O60,AL$4/1000)),3),CMB[[Cmb_ID]:[Cmb_ID]],0))),-1,-1,0,0)),IF(OR(AL$1,$R60),4,INDEX(CMB[[Cmb_Rare]:[Cmb_Rare]],MATCH(ROUND(MIN(SUM(AL$4,$O60/1000),SUM($O60,AL$4/1000)),3),CMB[[Cmb_ID]:[Cmb_ID]],0))),CHOOSE(AC[[M]:[M]],2,1,1,SUM(AC[[AB]:[DB]])))),""))</f>
        <v/>
      </c>
      <c r="AM60" t="str">
        <f>IF(OR(AM$5="",$S60=""),"",IFERROR(SUM(PRODUCT(INDEX(CMB[[BA_0O]:[BA_2O]],MATCH(ROUND(MIN(SUM(AM$4,$O60/1000),SUM($O60,AM$4/1000)),3),CMB[[Cmb_ID]:[Cmb_ID]],0),SUM(N(AM$1),N($R60),1)),CHOOSE(AC[[M]:[M]],1,1,0,AC[[AB]:[AB]])),PRODUCT(INDEX(CMB[[BD_0O]:[BD_2O]],MATCH(ROUND(MIN(SUM(AM$4,$O60/1000),SUM($O60,AM$4/1000)),3),CMB[[Cmb_ID]:[Cmb_ID]],0),SUM(N(AM$1),N($R60),1)),CHOOSE(AC[[M]:[M]],1,0,1,AC[[DB]:[DB]])),PRODUCT(SUM(ROUND(AVERAGE(VALUE(AM$3),VALUE($P60)),0),CHOOSE(IF(OR(AM$1,$R60),4,INDEX(CMB[[Res_Rare]:[Res_Rare]],MATCH(ROUND(MIN(SUM(AM$4,$O60/1000),SUM($O60,AM$4/1000)),3),CMB[[Cmb_ID]:[Cmb_ID]],0))),-1,-1,0,0)),IF(OR(AM$1,$R60),4,INDEX(CMB[[Cmb_Rare]:[Cmb_Rare]],MATCH(ROUND(MIN(SUM(AM$4,$O60/1000),SUM($O60,AM$4/1000)),3),CMB[[Cmb_ID]:[Cmb_ID]],0))),CHOOSE(AC[[M]:[M]],2,1,1,SUM(AC[[AB]:[DB]])))),""))</f>
        <v/>
      </c>
      <c r="AN60" t="str">
        <f>IF(OR(AN$5="",$S60=""),"",IFERROR(SUM(PRODUCT(INDEX(CMB[[BA_0O]:[BA_2O]],MATCH(ROUND(MIN(SUM(AN$4,$O60/1000),SUM($O60,AN$4/1000)),3),CMB[[Cmb_ID]:[Cmb_ID]],0),SUM(N(AN$1),N($R60),1)),CHOOSE(AC[[M]:[M]],1,1,0,AC[[AB]:[AB]])),PRODUCT(INDEX(CMB[[BD_0O]:[BD_2O]],MATCH(ROUND(MIN(SUM(AN$4,$O60/1000),SUM($O60,AN$4/1000)),3),CMB[[Cmb_ID]:[Cmb_ID]],0),SUM(N(AN$1),N($R60),1)),CHOOSE(AC[[M]:[M]],1,0,1,AC[[DB]:[DB]])),PRODUCT(SUM(ROUND(AVERAGE(VALUE(AN$3),VALUE($P60)),0),CHOOSE(IF(OR(AN$1,$R60),4,INDEX(CMB[[Res_Rare]:[Res_Rare]],MATCH(ROUND(MIN(SUM(AN$4,$O60/1000),SUM($O60,AN$4/1000)),3),CMB[[Cmb_ID]:[Cmb_ID]],0))),-1,-1,0,0)),IF(OR(AN$1,$R60),4,INDEX(CMB[[Cmb_Rare]:[Cmb_Rare]],MATCH(ROUND(MIN(SUM(AN$4,$O60/1000),SUM($O60,AN$4/1000)),3),CMB[[Cmb_ID]:[Cmb_ID]],0))),CHOOSE(AC[[M]:[M]],2,1,1,SUM(AC[[AB]:[DB]])))),""))</f>
        <v/>
      </c>
      <c r="AO60" t="str">
        <f>IF(OR(AO$5="",$S60=""),"",IFERROR(SUM(PRODUCT(INDEX(CMB[[BA_0O]:[BA_2O]],MATCH(ROUND(MIN(SUM(AO$4,$O60/1000),SUM($O60,AO$4/1000)),3),CMB[[Cmb_ID]:[Cmb_ID]],0),SUM(N(AO$1),N($R60),1)),CHOOSE(AC[[M]:[M]],1,1,0,AC[[AB]:[AB]])),PRODUCT(INDEX(CMB[[BD_0O]:[BD_2O]],MATCH(ROUND(MIN(SUM(AO$4,$O60/1000),SUM($O60,AO$4/1000)),3),CMB[[Cmb_ID]:[Cmb_ID]],0),SUM(N(AO$1),N($R60),1)),CHOOSE(AC[[M]:[M]],1,0,1,AC[[DB]:[DB]])),PRODUCT(SUM(ROUND(AVERAGE(VALUE(AO$3),VALUE($P60)),0),CHOOSE(IF(OR(AO$1,$R60),4,INDEX(CMB[[Res_Rare]:[Res_Rare]],MATCH(ROUND(MIN(SUM(AO$4,$O60/1000),SUM($O60,AO$4/1000)),3),CMB[[Cmb_ID]:[Cmb_ID]],0))),-1,-1,0,0)),IF(OR(AO$1,$R60),4,INDEX(CMB[[Cmb_Rare]:[Cmb_Rare]],MATCH(ROUND(MIN(SUM(AO$4,$O60/1000),SUM($O60,AO$4/1000)),3),CMB[[Cmb_ID]:[Cmb_ID]],0))),CHOOSE(AC[[M]:[M]],2,1,1,SUM(AC[[AB]:[DB]])))),""))</f>
        <v/>
      </c>
      <c r="AP60" t="str">
        <f>IF(OR(AP$5="",$S60=""),"",IFERROR(SUM(PRODUCT(INDEX(CMB[[BA_0O]:[BA_2O]],MATCH(ROUND(MIN(SUM(AP$4,$O60/1000),SUM($O60,AP$4/1000)),3),CMB[[Cmb_ID]:[Cmb_ID]],0),SUM(N(AP$1),N($R60),1)),CHOOSE(AC[[M]:[M]],1,1,0,AC[[AB]:[AB]])),PRODUCT(INDEX(CMB[[BD_0O]:[BD_2O]],MATCH(ROUND(MIN(SUM(AP$4,$O60/1000),SUM($O60,AP$4/1000)),3),CMB[[Cmb_ID]:[Cmb_ID]],0),SUM(N(AP$1),N($R60),1)),CHOOSE(AC[[M]:[M]],1,0,1,AC[[DB]:[DB]])),PRODUCT(SUM(ROUND(AVERAGE(VALUE(AP$3),VALUE($P60)),0),CHOOSE(IF(OR(AP$1,$R60),4,INDEX(CMB[[Res_Rare]:[Res_Rare]],MATCH(ROUND(MIN(SUM(AP$4,$O60/1000),SUM($O60,AP$4/1000)),3),CMB[[Cmb_ID]:[Cmb_ID]],0))),-1,-1,0,0)),IF(OR(AP$1,$R60),4,INDEX(CMB[[Cmb_Rare]:[Cmb_Rare]],MATCH(ROUND(MIN(SUM(AP$4,$O60/1000),SUM($O60,AP$4/1000)),3),CMB[[Cmb_ID]:[Cmb_ID]],0))),CHOOSE(AC[[M]:[M]],2,1,1,SUM(AC[[AB]:[DB]])))),""))</f>
        <v/>
      </c>
      <c r="AQ60" t="str">
        <f>IF(OR(AQ$5="",$S60=""),"",IFERROR(SUM(PRODUCT(INDEX(CMB[[BA_0O]:[BA_2O]],MATCH(ROUND(MIN(SUM(AQ$4,$O60/1000),SUM($O60,AQ$4/1000)),3),CMB[[Cmb_ID]:[Cmb_ID]],0),SUM(N(AQ$1),N($R60),1)),CHOOSE(AC[[M]:[M]],1,1,0,AC[[AB]:[AB]])),PRODUCT(INDEX(CMB[[BD_0O]:[BD_2O]],MATCH(ROUND(MIN(SUM(AQ$4,$O60/1000),SUM($O60,AQ$4/1000)),3),CMB[[Cmb_ID]:[Cmb_ID]],0),SUM(N(AQ$1),N($R60),1)),CHOOSE(AC[[M]:[M]],1,0,1,AC[[DB]:[DB]])),PRODUCT(SUM(ROUND(AVERAGE(VALUE(AQ$3),VALUE($P60)),0),CHOOSE(IF(OR(AQ$1,$R60),4,INDEX(CMB[[Res_Rare]:[Res_Rare]],MATCH(ROUND(MIN(SUM(AQ$4,$O60/1000),SUM($O60,AQ$4/1000)),3),CMB[[Cmb_ID]:[Cmb_ID]],0))),-1,-1,0,0)),IF(OR(AQ$1,$R60),4,INDEX(CMB[[Cmb_Rare]:[Cmb_Rare]],MATCH(ROUND(MIN(SUM(AQ$4,$O60/1000),SUM($O60,AQ$4/1000)),3),CMB[[Cmb_ID]:[Cmb_ID]],0))),CHOOSE(AC[[M]:[M]],2,1,1,SUM(AC[[AB]:[DB]])))),""))</f>
        <v/>
      </c>
      <c r="AR60" t="str">
        <f>IF(OR(AR$5="",$S60=""),"",IFERROR(SUM(PRODUCT(INDEX(CMB[[BA_0O]:[BA_2O]],MATCH(ROUND(MIN(SUM(AR$4,$O60/1000),SUM($O60,AR$4/1000)),3),CMB[[Cmb_ID]:[Cmb_ID]],0),SUM(N(AR$1),N($R60),1)),CHOOSE(AC[[M]:[M]],1,1,0,AC[[AB]:[AB]])),PRODUCT(INDEX(CMB[[BD_0O]:[BD_2O]],MATCH(ROUND(MIN(SUM(AR$4,$O60/1000),SUM($O60,AR$4/1000)),3),CMB[[Cmb_ID]:[Cmb_ID]],0),SUM(N(AR$1),N($R60),1)),CHOOSE(AC[[M]:[M]],1,0,1,AC[[DB]:[DB]])),PRODUCT(SUM(ROUND(AVERAGE(VALUE(AR$3),VALUE($P60)),0),CHOOSE(IF(OR(AR$1,$R60),4,INDEX(CMB[[Res_Rare]:[Res_Rare]],MATCH(ROUND(MIN(SUM(AR$4,$O60/1000),SUM($O60,AR$4/1000)),3),CMB[[Cmb_ID]:[Cmb_ID]],0))),-1,-1,0,0)),IF(OR(AR$1,$R60),4,INDEX(CMB[[Cmb_Rare]:[Cmb_Rare]],MATCH(ROUND(MIN(SUM(AR$4,$O60/1000),SUM($O60,AR$4/1000)),3),CMB[[Cmb_ID]:[Cmb_ID]],0))),CHOOSE(AC[[M]:[M]],2,1,1,SUM(AC[[AB]:[DB]])))),""))</f>
        <v/>
      </c>
      <c r="AS60" t="str">
        <f>IF(OR(AS$5="",$S60=""),"",IFERROR(SUM(PRODUCT(INDEX(CMB[[BA_0O]:[BA_2O]],MATCH(ROUND(MIN(SUM(AS$4,$O60/1000),SUM($O60,AS$4/1000)),3),CMB[[Cmb_ID]:[Cmb_ID]],0),SUM(N(AS$1),N($R60),1)),CHOOSE(AC[[M]:[M]],1,1,0,AC[[AB]:[AB]])),PRODUCT(INDEX(CMB[[BD_0O]:[BD_2O]],MATCH(ROUND(MIN(SUM(AS$4,$O60/1000),SUM($O60,AS$4/1000)),3),CMB[[Cmb_ID]:[Cmb_ID]],0),SUM(N(AS$1),N($R60),1)),CHOOSE(AC[[M]:[M]],1,0,1,AC[[DB]:[DB]])),PRODUCT(SUM(ROUND(AVERAGE(VALUE(AS$3),VALUE($P60)),0),CHOOSE(IF(OR(AS$1,$R60),4,INDEX(CMB[[Res_Rare]:[Res_Rare]],MATCH(ROUND(MIN(SUM(AS$4,$O60/1000),SUM($O60,AS$4/1000)),3),CMB[[Cmb_ID]:[Cmb_ID]],0))),-1,-1,0,0)),IF(OR(AS$1,$R60),4,INDEX(CMB[[Cmb_Rare]:[Cmb_Rare]],MATCH(ROUND(MIN(SUM(AS$4,$O60/1000),SUM($O60,AS$4/1000)),3),CMB[[Cmb_ID]:[Cmb_ID]],0))),CHOOSE(AC[[M]:[M]],2,1,1,SUM(AC[[AB]:[DB]])))),""))</f>
        <v/>
      </c>
      <c r="AT60" t="str">
        <f>IF(OR(AT$5="",$S60=""),"",IFERROR(SUM(PRODUCT(INDEX(CMB[[BA_0O]:[BA_2O]],MATCH(ROUND(MIN(SUM(AT$4,$O60/1000),SUM($O60,AT$4/1000)),3),CMB[[Cmb_ID]:[Cmb_ID]],0),SUM(N(AT$1),N($R60),1)),CHOOSE(AC[[M]:[M]],1,1,0,AC[[AB]:[AB]])),PRODUCT(INDEX(CMB[[BD_0O]:[BD_2O]],MATCH(ROUND(MIN(SUM(AT$4,$O60/1000),SUM($O60,AT$4/1000)),3),CMB[[Cmb_ID]:[Cmb_ID]],0),SUM(N(AT$1),N($R60),1)),CHOOSE(AC[[M]:[M]],1,0,1,AC[[DB]:[DB]])),PRODUCT(SUM(ROUND(AVERAGE(VALUE(AT$3),VALUE($P60)),0),CHOOSE(IF(OR(AT$1,$R60),4,INDEX(CMB[[Res_Rare]:[Res_Rare]],MATCH(ROUND(MIN(SUM(AT$4,$O60/1000),SUM($O60,AT$4/1000)),3),CMB[[Cmb_ID]:[Cmb_ID]],0))),-1,-1,0,0)),IF(OR(AT$1,$R60),4,INDEX(CMB[[Cmb_Rare]:[Cmb_Rare]],MATCH(ROUND(MIN(SUM(AT$4,$O60/1000),SUM($O60,AT$4/1000)),3),CMB[[Cmb_ID]:[Cmb_ID]],0))),CHOOSE(AC[[M]:[M]],2,1,1,SUM(AC[[AB]:[DB]])))),""))</f>
        <v/>
      </c>
      <c r="AU60" t="str">
        <f>IF(OR(AU$5="",$S60=""),"",IFERROR(SUM(PRODUCT(INDEX(CMB[[BA_0O]:[BA_2O]],MATCH(ROUND(MIN(SUM(AU$4,$O60/1000),SUM($O60,AU$4/1000)),3),CMB[[Cmb_ID]:[Cmb_ID]],0),SUM(N(AU$1),N($R60),1)),CHOOSE(AC[[M]:[M]],1,1,0,AC[[AB]:[AB]])),PRODUCT(INDEX(CMB[[BD_0O]:[BD_2O]],MATCH(ROUND(MIN(SUM(AU$4,$O60/1000),SUM($O60,AU$4/1000)),3),CMB[[Cmb_ID]:[Cmb_ID]],0),SUM(N(AU$1),N($R60),1)),CHOOSE(AC[[M]:[M]],1,0,1,AC[[DB]:[DB]])),PRODUCT(SUM(ROUND(AVERAGE(VALUE(AU$3),VALUE($P60)),0),CHOOSE(IF(OR(AU$1,$R60),4,INDEX(CMB[[Res_Rare]:[Res_Rare]],MATCH(ROUND(MIN(SUM(AU$4,$O60/1000),SUM($O60,AU$4/1000)),3),CMB[[Cmb_ID]:[Cmb_ID]],0))),-1,-1,0,0)),IF(OR(AU$1,$R60),4,INDEX(CMB[[Cmb_Rare]:[Cmb_Rare]],MATCH(ROUND(MIN(SUM(AU$4,$O60/1000),SUM($O60,AU$4/1000)),3),CMB[[Cmb_ID]:[Cmb_ID]],0))),CHOOSE(AC[[M]:[M]],2,1,1,SUM(AC[[AB]:[DB]])))),""))</f>
        <v/>
      </c>
      <c r="AV60" t="str">
        <f>IF(OR(AV$5="",$S60=""),"",IFERROR(SUM(PRODUCT(INDEX(CMB[[BA_0O]:[BA_2O]],MATCH(ROUND(MIN(SUM(AV$4,$O60/1000),SUM($O60,AV$4/1000)),3),CMB[[Cmb_ID]:[Cmb_ID]],0),SUM(N(AV$1),N($R60),1)),CHOOSE(AC[[M]:[M]],1,1,0,AC[[AB]:[AB]])),PRODUCT(INDEX(CMB[[BD_0O]:[BD_2O]],MATCH(ROUND(MIN(SUM(AV$4,$O60/1000),SUM($O60,AV$4/1000)),3),CMB[[Cmb_ID]:[Cmb_ID]],0),SUM(N(AV$1),N($R60),1)),CHOOSE(AC[[M]:[M]],1,0,1,AC[[DB]:[DB]])),PRODUCT(SUM(ROUND(AVERAGE(VALUE(AV$3),VALUE($P60)),0),CHOOSE(IF(OR(AV$1,$R60),4,INDEX(CMB[[Res_Rare]:[Res_Rare]],MATCH(ROUND(MIN(SUM(AV$4,$O60/1000),SUM($O60,AV$4/1000)),3),CMB[[Cmb_ID]:[Cmb_ID]],0))),-1,-1,0,0)),IF(OR(AV$1,$R60),4,INDEX(CMB[[Cmb_Rare]:[Cmb_Rare]],MATCH(ROUND(MIN(SUM(AV$4,$O60/1000),SUM($O60,AV$4/1000)),3),CMB[[Cmb_ID]:[Cmb_ID]],0))),CHOOSE(AC[[M]:[M]],2,1,1,SUM(AC[[AB]:[DB]])))),""))</f>
        <v/>
      </c>
      <c r="AW60" t="str">
        <f>IF(OR(AW$5="",$S60=""),"",IFERROR(SUM(PRODUCT(INDEX(CMB[[BA_0O]:[BA_2O]],MATCH(ROUND(MIN(SUM(AW$4,$O60/1000),SUM($O60,AW$4/1000)),3),CMB[[Cmb_ID]:[Cmb_ID]],0),SUM(N(AW$1),N($R60),1)),CHOOSE(AC[[M]:[M]],1,1,0,AC[[AB]:[AB]])),PRODUCT(INDEX(CMB[[BD_0O]:[BD_2O]],MATCH(ROUND(MIN(SUM(AW$4,$O60/1000),SUM($O60,AW$4/1000)),3),CMB[[Cmb_ID]:[Cmb_ID]],0),SUM(N(AW$1),N($R60),1)),CHOOSE(AC[[M]:[M]],1,0,1,AC[[DB]:[DB]])),PRODUCT(SUM(ROUND(AVERAGE(VALUE(AW$3),VALUE($P60)),0),CHOOSE(IF(OR(AW$1,$R60),4,INDEX(CMB[[Res_Rare]:[Res_Rare]],MATCH(ROUND(MIN(SUM(AW$4,$O60/1000),SUM($O60,AW$4/1000)),3),CMB[[Cmb_ID]:[Cmb_ID]],0))),-1,-1,0,0)),IF(OR(AW$1,$R60),4,INDEX(CMB[[Cmb_Rare]:[Cmb_Rare]],MATCH(ROUND(MIN(SUM(AW$4,$O60/1000),SUM($O60,AW$4/1000)),3),CMB[[Cmb_ID]:[Cmb_ID]],0))),CHOOSE(AC[[M]:[M]],2,1,1,SUM(AC[[AB]:[DB]])))),""))</f>
        <v/>
      </c>
      <c r="AX60" t="str">
        <f>IF(OR(AX$5="",$S60=""),"",IFERROR(SUM(PRODUCT(INDEX(CMB[[BA_0O]:[BA_2O]],MATCH(ROUND(MIN(SUM(AX$4,$O60/1000),SUM($O60,AX$4/1000)),3),CMB[[Cmb_ID]:[Cmb_ID]],0),SUM(N(AX$1),N($R60),1)),CHOOSE(AC[[M]:[M]],1,1,0,AC[[AB]:[AB]])),PRODUCT(INDEX(CMB[[BD_0O]:[BD_2O]],MATCH(ROUND(MIN(SUM(AX$4,$O60/1000),SUM($O60,AX$4/1000)),3),CMB[[Cmb_ID]:[Cmb_ID]],0),SUM(N(AX$1),N($R60),1)),CHOOSE(AC[[M]:[M]],1,0,1,AC[[DB]:[DB]])),PRODUCT(SUM(ROUND(AVERAGE(VALUE(AX$3),VALUE($P60)),0),CHOOSE(IF(OR(AX$1,$R60),4,INDEX(CMB[[Res_Rare]:[Res_Rare]],MATCH(ROUND(MIN(SUM(AX$4,$O60/1000),SUM($O60,AX$4/1000)),3),CMB[[Cmb_ID]:[Cmb_ID]],0))),-1,-1,0,0)),IF(OR(AX$1,$R60),4,INDEX(CMB[[Cmb_Rare]:[Cmb_Rare]],MATCH(ROUND(MIN(SUM(AX$4,$O60/1000),SUM($O60,AX$4/1000)),3),CMB[[Cmb_ID]:[Cmb_ID]],0))),CHOOSE(AC[[M]:[M]],2,1,1,SUM(AC[[AB]:[DB]])))),""))</f>
        <v/>
      </c>
      <c r="AY60" t="str">
        <f>IF(OR(AY$5="",$S60=""),"",IFERROR(SUM(PRODUCT(INDEX(CMB[[BA_0O]:[BA_2O]],MATCH(ROUND(MIN(SUM(AY$4,$O60/1000),SUM($O60,AY$4/1000)),3),CMB[[Cmb_ID]:[Cmb_ID]],0),SUM(N(AY$1),N($R60),1)),CHOOSE(AC[[M]:[M]],1,1,0,AC[[AB]:[AB]])),PRODUCT(INDEX(CMB[[BD_0O]:[BD_2O]],MATCH(ROUND(MIN(SUM(AY$4,$O60/1000),SUM($O60,AY$4/1000)),3),CMB[[Cmb_ID]:[Cmb_ID]],0),SUM(N(AY$1),N($R60),1)),CHOOSE(AC[[M]:[M]],1,0,1,AC[[DB]:[DB]])),PRODUCT(SUM(ROUND(AVERAGE(VALUE(AY$3),VALUE($P60)),0),CHOOSE(IF(OR(AY$1,$R60),4,INDEX(CMB[[Res_Rare]:[Res_Rare]],MATCH(ROUND(MIN(SUM(AY$4,$O60/1000),SUM($O60,AY$4/1000)),3),CMB[[Cmb_ID]:[Cmb_ID]],0))),-1,-1,0,0)),IF(OR(AY$1,$R60),4,INDEX(CMB[[Cmb_Rare]:[Cmb_Rare]],MATCH(ROUND(MIN(SUM(AY$4,$O60/1000),SUM($O60,AY$4/1000)),3),CMB[[Cmb_ID]:[Cmb_ID]],0))),CHOOSE(AC[[M]:[M]],2,1,1,SUM(AC[[AB]:[DB]])))),""))</f>
        <v/>
      </c>
      <c r="AZ60" t="str">
        <f>IF(OR(AZ$5="",$S60=""),"",IFERROR(SUM(PRODUCT(INDEX(CMB[[BA_0O]:[BA_2O]],MATCH(ROUND(MIN(SUM(AZ$4,$O60/1000),SUM($O60,AZ$4/1000)),3),CMB[[Cmb_ID]:[Cmb_ID]],0),SUM(N(AZ$1),N($R60),1)),CHOOSE(AC[[M]:[M]],1,1,0,AC[[AB]:[AB]])),PRODUCT(INDEX(CMB[[BD_0O]:[BD_2O]],MATCH(ROUND(MIN(SUM(AZ$4,$O60/1000),SUM($O60,AZ$4/1000)),3),CMB[[Cmb_ID]:[Cmb_ID]],0),SUM(N(AZ$1),N($R60),1)),CHOOSE(AC[[M]:[M]],1,0,1,AC[[DB]:[DB]])),PRODUCT(SUM(ROUND(AVERAGE(VALUE(AZ$3),VALUE($P60)),0),CHOOSE(IF(OR(AZ$1,$R60),4,INDEX(CMB[[Res_Rare]:[Res_Rare]],MATCH(ROUND(MIN(SUM(AZ$4,$O60/1000),SUM($O60,AZ$4/1000)),3),CMB[[Cmb_ID]:[Cmb_ID]],0))),-1,-1,0,0)),IF(OR(AZ$1,$R60),4,INDEX(CMB[[Cmb_Rare]:[Cmb_Rare]],MATCH(ROUND(MIN(SUM(AZ$4,$O60/1000),SUM($O60,AZ$4/1000)),3),CMB[[Cmb_ID]:[Cmb_ID]],0))),CHOOSE(AC[[M]:[M]],2,1,1,SUM(AC[[AB]:[DB]])))),""))</f>
        <v/>
      </c>
      <c r="BA60" t="str">
        <f>IF(OR(BA$5="",$S60=""),"",IFERROR(SUM(PRODUCT(INDEX(CMB[[BA_0O]:[BA_2O]],MATCH(ROUND(MIN(SUM(BA$4,$O60/1000),SUM($O60,BA$4/1000)),3),CMB[[Cmb_ID]:[Cmb_ID]],0),SUM(N(BA$1),N($R60),1)),CHOOSE(AC[[M]:[M]],1,1,0,AC[[AB]:[AB]])),PRODUCT(INDEX(CMB[[BD_0O]:[BD_2O]],MATCH(ROUND(MIN(SUM(BA$4,$O60/1000),SUM($O60,BA$4/1000)),3),CMB[[Cmb_ID]:[Cmb_ID]],0),SUM(N(BA$1),N($R60),1)),CHOOSE(AC[[M]:[M]],1,0,1,AC[[DB]:[DB]])),PRODUCT(SUM(ROUND(AVERAGE(VALUE(BA$3),VALUE($P60)),0),CHOOSE(IF(OR(BA$1,$R60),4,INDEX(CMB[[Res_Rare]:[Res_Rare]],MATCH(ROUND(MIN(SUM(BA$4,$O60/1000),SUM($O60,BA$4/1000)),3),CMB[[Cmb_ID]:[Cmb_ID]],0))),-1,-1,0,0)),IF(OR(BA$1,$R60),4,INDEX(CMB[[Cmb_Rare]:[Cmb_Rare]],MATCH(ROUND(MIN(SUM(BA$4,$O60/1000),SUM($O60,BA$4/1000)),3),CMB[[Cmb_ID]:[Cmb_ID]],0))),CHOOSE(AC[[M]:[M]],2,1,1,SUM(AC[[AB]:[DB]])))),""))</f>
        <v/>
      </c>
      <c r="BB60" t="str">
        <f>IF(OR(BB$5="",$S60=""),"",IFERROR(SUM(PRODUCT(INDEX(CMB[[BA_0O]:[BA_2O]],MATCH(ROUND(MIN(SUM(BB$4,$O60/1000),SUM($O60,BB$4/1000)),3),CMB[[Cmb_ID]:[Cmb_ID]],0),SUM(N(BB$1),N($R60),1)),CHOOSE(AC[[M]:[M]],1,1,0,AC[[AB]:[AB]])),PRODUCT(INDEX(CMB[[BD_0O]:[BD_2O]],MATCH(ROUND(MIN(SUM(BB$4,$O60/1000),SUM($O60,BB$4/1000)),3),CMB[[Cmb_ID]:[Cmb_ID]],0),SUM(N(BB$1),N($R60),1)),CHOOSE(AC[[M]:[M]],1,0,1,AC[[DB]:[DB]])),PRODUCT(SUM(ROUND(AVERAGE(VALUE(BB$3),VALUE($P60)),0),CHOOSE(IF(OR(BB$1,$R60),4,INDEX(CMB[[Res_Rare]:[Res_Rare]],MATCH(ROUND(MIN(SUM(BB$4,$O60/1000),SUM($O60,BB$4/1000)),3),CMB[[Cmb_ID]:[Cmb_ID]],0))),-1,-1,0,0)),IF(OR(BB$1,$R60),4,INDEX(CMB[[Cmb_Rare]:[Cmb_Rare]],MATCH(ROUND(MIN(SUM(BB$4,$O60/1000),SUM($O60,BB$4/1000)),3),CMB[[Cmb_ID]:[Cmb_ID]],0))),CHOOSE(AC[[M]:[M]],2,1,1,SUM(AC[[AB]:[DB]])))),""))</f>
        <v/>
      </c>
      <c r="BC60" t="str">
        <f>IF(OR(BC$5="",$S60=""),"",IFERROR(SUM(PRODUCT(INDEX(CMB[[BA_0O]:[BA_2O]],MATCH(ROUND(MIN(SUM(BC$4,$O60/1000),SUM($O60,BC$4/1000)),3),CMB[[Cmb_ID]:[Cmb_ID]],0),SUM(N(BC$1),N($R60),1)),CHOOSE(AC[[M]:[M]],1,1,0,AC[[AB]:[AB]])),PRODUCT(INDEX(CMB[[BD_0O]:[BD_2O]],MATCH(ROUND(MIN(SUM(BC$4,$O60/1000),SUM($O60,BC$4/1000)),3),CMB[[Cmb_ID]:[Cmb_ID]],0),SUM(N(BC$1),N($R60),1)),CHOOSE(AC[[M]:[M]],1,0,1,AC[[DB]:[DB]])),PRODUCT(SUM(ROUND(AVERAGE(VALUE(BC$3),VALUE($P60)),0),CHOOSE(IF(OR(BC$1,$R60),4,INDEX(CMB[[Res_Rare]:[Res_Rare]],MATCH(ROUND(MIN(SUM(BC$4,$O60/1000),SUM($O60,BC$4/1000)),3),CMB[[Cmb_ID]:[Cmb_ID]],0))),-1,-1,0,0)),IF(OR(BC$1,$R60),4,INDEX(CMB[[Cmb_Rare]:[Cmb_Rare]],MATCH(ROUND(MIN(SUM(BC$4,$O60/1000),SUM($O60,BC$4/1000)),3),CMB[[Cmb_ID]:[Cmb_ID]],0))),CHOOSE(AC[[M]:[M]],2,1,1,SUM(AC[[AB]:[DB]])))),""))</f>
        <v/>
      </c>
      <c r="BD60" t="str">
        <f>IF(OR(BD$5="",$S60=""),"",IFERROR(SUM(PRODUCT(INDEX(CMB[[BA_0O]:[BA_2O]],MATCH(ROUND(MIN(SUM(BD$4,$O60/1000),SUM($O60,BD$4/1000)),3),CMB[[Cmb_ID]:[Cmb_ID]],0),SUM(N(BD$1),N($R60),1)),CHOOSE(AC[[M]:[M]],1,1,0,AC[[AB]:[AB]])),PRODUCT(INDEX(CMB[[BD_0O]:[BD_2O]],MATCH(ROUND(MIN(SUM(BD$4,$O60/1000),SUM($O60,BD$4/1000)),3),CMB[[Cmb_ID]:[Cmb_ID]],0),SUM(N(BD$1),N($R60),1)),CHOOSE(AC[[M]:[M]],1,0,1,AC[[DB]:[DB]])),PRODUCT(SUM(ROUND(AVERAGE(VALUE(BD$3),VALUE($P60)),0),CHOOSE(IF(OR(BD$1,$R60),4,INDEX(CMB[[Res_Rare]:[Res_Rare]],MATCH(ROUND(MIN(SUM(BD$4,$O60/1000),SUM($O60,BD$4/1000)),3),CMB[[Cmb_ID]:[Cmb_ID]],0))),-1,-1,0,0)),IF(OR(BD$1,$R60),4,INDEX(CMB[[Cmb_Rare]:[Cmb_Rare]],MATCH(ROUND(MIN(SUM(BD$4,$O60/1000),SUM($O60,BD$4/1000)),3),CMB[[Cmb_ID]:[Cmb_ID]],0))),CHOOSE(AC[[M]:[M]],2,1,1,SUM(AC[[AB]:[DB]])))),""))</f>
        <v/>
      </c>
      <c r="BE60" t="str">
        <f>IF(OR(BE$5="",$S60=""),"",IFERROR(SUM(PRODUCT(INDEX(CMB[[BA_0O]:[BA_2O]],MATCH(ROUND(MIN(SUM(BE$4,$O60/1000),SUM($O60,BE$4/1000)),3),CMB[[Cmb_ID]:[Cmb_ID]],0),SUM(N(BE$1),N($R60),1)),CHOOSE(AC[[M]:[M]],1,1,0,AC[[AB]:[AB]])),PRODUCT(INDEX(CMB[[BD_0O]:[BD_2O]],MATCH(ROUND(MIN(SUM(BE$4,$O60/1000),SUM($O60,BE$4/1000)),3),CMB[[Cmb_ID]:[Cmb_ID]],0),SUM(N(BE$1),N($R60),1)),CHOOSE(AC[[M]:[M]],1,0,1,AC[[DB]:[DB]])),PRODUCT(SUM(ROUND(AVERAGE(VALUE(BE$3),VALUE($P60)),0),CHOOSE(IF(OR(BE$1,$R60),4,INDEX(CMB[[Res_Rare]:[Res_Rare]],MATCH(ROUND(MIN(SUM(BE$4,$O60/1000),SUM($O60,BE$4/1000)),3),CMB[[Cmb_ID]:[Cmb_ID]],0))),-1,-1,0,0)),IF(OR(BE$1,$R60),4,INDEX(CMB[[Cmb_Rare]:[Cmb_Rare]],MATCH(ROUND(MIN(SUM(BE$4,$O60/1000),SUM($O60,BE$4/1000)),3),CMB[[Cmb_ID]:[Cmb_ID]],0))),CHOOSE(AC[[M]:[M]],2,1,1,SUM(AC[[AB]:[DB]])))),""))</f>
        <v/>
      </c>
      <c r="BF60" t="str">
        <f>IF(OR(BF$5="",$S60=""),"",IFERROR(SUM(PRODUCT(INDEX(CMB[[BA_0O]:[BA_2O]],MATCH(ROUND(MIN(SUM(BF$4,$O60/1000),SUM($O60,BF$4/1000)),3),CMB[[Cmb_ID]:[Cmb_ID]],0),SUM(N(BF$1),N($R60),1)),CHOOSE(AC[[M]:[M]],1,1,0,AC[[AB]:[AB]])),PRODUCT(INDEX(CMB[[BD_0O]:[BD_2O]],MATCH(ROUND(MIN(SUM(BF$4,$O60/1000),SUM($O60,BF$4/1000)),3),CMB[[Cmb_ID]:[Cmb_ID]],0),SUM(N(BF$1),N($R60),1)),CHOOSE(AC[[M]:[M]],1,0,1,AC[[DB]:[DB]])),PRODUCT(SUM(ROUND(AVERAGE(VALUE(BF$3),VALUE($P60)),0),CHOOSE(IF(OR(BF$1,$R60),4,INDEX(CMB[[Res_Rare]:[Res_Rare]],MATCH(ROUND(MIN(SUM(BF$4,$O60/1000),SUM($O60,BF$4/1000)),3),CMB[[Cmb_ID]:[Cmb_ID]],0))),-1,-1,0,0)),IF(OR(BF$1,$R60),4,INDEX(CMB[[Cmb_Rare]:[Cmb_Rare]],MATCH(ROUND(MIN(SUM(BF$4,$O60/1000),SUM($O60,BF$4/1000)),3),CMB[[Cmb_ID]:[Cmb_ID]],0))),CHOOSE(AC[[M]:[M]],2,1,1,SUM(AC[[AB]:[DB]])))),""))</f>
        <v/>
      </c>
      <c r="BG60" t="str">
        <f>IF(OR(BG$5="",$S60=""),"",IFERROR(SUM(PRODUCT(INDEX(CMB[[BA_0O]:[BA_2O]],MATCH(ROUND(MIN(SUM(BG$4,$O60/1000),SUM($O60,BG$4/1000)),3),CMB[[Cmb_ID]:[Cmb_ID]],0),SUM(N(BG$1),N($R60),1)),CHOOSE(AC[[M]:[M]],1,1,0,AC[[AB]:[AB]])),PRODUCT(INDEX(CMB[[BD_0O]:[BD_2O]],MATCH(ROUND(MIN(SUM(BG$4,$O60/1000),SUM($O60,BG$4/1000)),3),CMB[[Cmb_ID]:[Cmb_ID]],0),SUM(N(BG$1),N($R60),1)),CHOOSE(AC[[M]:[M]],1,0,1,AC[[DB]:[DB]])),PRODUCT(SUM(ROUND(AVERAGE(VALUE(BG$3),VALUE($P60)),0),CHOOSE(IF(OR(BG$1,$R60),4,INDEX(CMB[[Res_Rare]:[Res_Rare]],MATCH(ROUND(MIN(SUM(BG$4,$O60/1000),SUM($O60,BG$4/1000)),3),CMB[[Cmb_ID]:[Cmb_ID]],0))),-1,-1,0,0)),IF(OR(BG$1,$R60),4,INDEX(CMB[[Cmb_Rare]:[Cmb_Rare]],MATCH(ROUND(MIN(SUM(BG$4,$O60/1000),SUM($O60,BG$4/1000)),3),CMB[[Cmb_ID]:[Cmb_ID]],0))),CHOOSE(AC[[M]:[M]],2,1,1,SUM(AC[[AB]:[DB]])))),""))</f>
        <v/>
      </c>
      <c r="BH60" t="str">
        <f>IF(OR(BH$5="",$S60=""),"",IFERROR(SUM(PRODUCT(INDEX(CMB[[BA_0O]:[BA_2O]],MATCH(ROUND(MIN(SUM(BH$4,$O60/1000),SUM($O60,BH$4/1000)),3),CMB[[Cmb_ID]:[Cmb_ID]],0),SUM(N(BH$1),N($R60),1)),CHOOSE(AC[[M]:[M]],1,1,0,AC[[AB]:[AB]])),PRODUCT(INDEX(CMB[[BD_0O]:[BD_2O]],MATCH(ROUND(MIN(SUM(BH$4,$O60/1000),SUM($O60,BH$4/1000)),3),CMB[[Cmb_ID]:[Cmb_ID]],0),SUM(N(BH$1),N($R60),1)),CHOOSE(AC[[M]:[M]],1,0,1,AC[[DB]:[DB]])),PRODUCT(SUM(ROUND(AVERAGE(VALUE(BH$3),VALUE($P60)),0),CHOOSE(IF(OR(BH$1,$R60),4,INDEX(CMB[[Res_Rare]:[Res_Rare]],MATCH(ROUND(MIN(SUM(BH$4,$O60/1000),SUM($O60,BH$4/1000)),3),CMB[[Cmb_ID]:[Cmb_ID]],0))),-1,-1,0,0)),IF(OR(BH$1,$R60),4,INDEX(CMB[[Cmb_Rare]:[Cmb_Rare]],MATCH(ROUND(MIN(SUM(BH$4,$O60/1000),SUM($O60,BH$4/1000)),3),CMB[[Cmb_ID]:[Cmb_ID]],0))),CHOOSE(AC[[M]:[M]],2,1,1,SUM(AC[[AB]:[DB]])))),""))</f>
        <v/>
      </c>
      <c r="BI60" t="str">
        <f>IF(OR(BI$5="",$S60=""),"",IFERROR(SUM(PRODUCT(INDEX(CMB[[BA_0O]:[BA_2O]],MATCH(ROUND(MIN(SUM(BI$4,$O60/1000),SUM($O60,BI$4/1000)),3),CMB[[Cmb_ID]:[Cmb_ID]],0),SUM(N(BI$1),N($R60),1)),CHOOSE(AC[[M]:[M]],1,1,0,AC[[AB]:[AB]])),PRODUCT(INDEX(CMB[[BD_0O]:[BD_2O]],MATCH(ROUND(MIN(SUM(BI$4,$O60/1000),SUM($O60,BI$4/1000)),3),CMB[[Cmb_ID]:[Cmb_ID]],0),SUM(N(BI$1),N($R60),1)),CHOOSE(AC[[M]:[M]],1,0,1,AC[[DB]:[DB]])),PRODUCT(SUM(ROUND(AVERAGE(VALUE(BI$3),VALUE($P60)),0),CHOOSE(IF(OR(BI$1,$R60),4,INDEX(CMB[[Res_Rare]:[Res_Rare]],MATCH(ROUND(MIN(SUM(BI$4,$O60/1000),SUM($O60,BI$4/1000)),3),CMB[[Cmb_ID]:[Cmb_ID]],0))),-1,-1,0,0)),IF(OR(BI$1,$R60),4,INDEX(CMB[[Cmb_Rare]:[Cmb_Rare]],MATCH(ROUND(MIN(SUM(BI$4,$O60/1000),SUM($O60,BI$4/1000)),3),CMB[[Cmb_ID]:[Cmb_ID]],0))),CHOOSE(AC[[M]:[M]],2,1,1,SUM(AC[[AB]:[DB]])))),""))</f>
        <v/>
      </c>
      <c r="BJ60" t="str">
        <f>IF(OR(BJ$5="",$S60=""),"",IFERROR(SUM(PRODUCT(INDEX(CMB[[BA_0O]:[BA_2O]],MATCH(ROUND(MIN(SUM(BJ$4,$O60/1000),SUM($O60,BJ$4/1000)),3),CMB[[Cmb_ID]:[Cmb_ID]],0),SUM(N(BJ$1),N($R60),1)),CHOOSE(AC[[M]:[M]],1,1,0,AC[[AB]:[AB]])),PRODUCT(INDEX(CMB[[BD_0O]:[BD_2O]],MATCH(ROUND(MIN(SUM(BJ$4,$O60/1000),SUM($O60,BJ$4/1000)),3),CMB[[Cmb_ID]:[Cmb_ID]],0),SUM(N(BJ$1),N($R60),1)),CHOOSE(AC[[M]:[M]],1,0,1,AC[[DB]:[DB]])),PRODUCT(SUM(ROUND(AVERAGE(VALUE(BJ$3),VALUE($P60)),0),CHOOSE(IF(OR(BJ$1,$R60),4,INDEX(CMB[[Res_Rare]:[Res_Rare]],MATCH(ROUND(MIN(SUM(BJ$4,$O60/1000),SUM($O60,BJ$4/1000)),3),CMB[[Cmb_ID]:[Cmb_ID]],0))),-1,-1,0,0)),IF(OR(BJ$1,$R60),4,INDEX(CMB[[Cmb_Rare]:[Cmb_Rare]],MATCH(ROUND(MIN(SUM(BJ$4,$O60/1000),SUM($O60,BJ$4/1000)),3),CMB[[Cmb_ID]:[Cmb_ID]],0))),CHOOSE(AC[[M]:[M]],2,1,1,SUM(AC[[AB]:[DB]])))),""))</f>
        <v/>
      </c>
      <c r="BK60" t="str">
        <f>IF(OR(BK$5="",$S60=""),"",IFERROR(SUM(PRODUCT(INDEX(CMB[[BA_0O]:[BA_2O]],MATCH(ROUND(MIN(SUM(BK$4,$O60/1000),SUM($O60,BK$4/1000)),3),CMB[[Cmb_ID]:[Cmb_ID]],0),SUM(N(BK$1),N($R60),1)),CHOOSE(AC[[M]:[M]],1,1,0,AC[[AB]:[AB]])),PRODUCT(INDEX(CMB[[BD_0O]:[BD_2O]],MATCH(ROUND(MIN(SUM(BK$4,$O60/1000),SUM($O60,BK$4/1000)),3),CMB[[Cmb_ID]:[Cmb_ID]],0),SUM(N(BK$1),N($R60),1)),CHOOSE(AC[[M]:[M]],1,0,1,AC[[DB]:[DB]])),PRODUCT(SUM(ROUND(AVERAGE(VALUE(BK$3),VALUE($P60)),0),CHOOSE(IF(OR(BK$1,$R60),4,INDEX(CMB[[Res_Rare]:[Res_Rare]],MATCH(ROUND(MIN(SUM(BK$4,$O60/1000),SUM($O60,BK$4/1000)),3),CMB[[Cmb_ID]:[Cmb_ID]],0))),-1,-1,0,0)),IF(OR(BK$1,$R60),4,INDEX(CMB[[Cmb_Rare]:[Cmb_Rare]],MATCH(ROUND(MIN(SUM(BK$4,$O60/1000),SUM($O60,BK$4/1000)),3),CMB[[Cmb_ID]:[Cmb_ID]],0))),CHOOSE(AC[[M]:[M]],2,1,1,SUM(AC[[AB]:[DB]])))),""))</f>
        <v/>
      </c>
      <c r="BL60" t="str">
        <f>IF(OR(BL$5="",$S60=""),"",IFERROR(SUM(PRODUCT(INDEX(CMB[[BA_0O]:[BA_2O]],MATCH(ROUND(MIN(SUM(BL$4,$O60/1000),SUM($O60,BL$4/1000)),3),CMB[[Cmb_ID]:[Cmb_ID]],0),SUM(N(BL$1),N($R60),1)),CHOOSE(AC[[M]:[M]],1,1,0,AC[[AB]:[AB]])),PRODUCT(INDEX(CMB[[BD_0O]:[BD_2O]],MATCH(ROUND(MIN(SUM(BL$4,$O60/1000),SUM($O60,BL$4/1000)),3),CMB[[Cmb_ID]:[Cmb_ID]],0),SUM(N(BL$1),N($R60),1)),CHOOSE(AC[[M]:[M]],1,0,1,AC[[DB]:[DB]])),PRODUCT(SUM(ROUND(AVERAGE(VALUE(BL$3),VALUE($P60)),0),CHOOSE(IF(OR(BL$1,$R60),4,INDEX(CMB[[Res_Rare]:[Res_Rare]],MATCH(ROUND(MIN(SUM(BL$4,$O60/1000),SUM($O60,BL$4/1000)),3),CMB[[Cmb_ID]:[Cmb_ID]],0))),-1,-1,0,0)),IF(OR(BL$1,$R60),4,INDEX(CMB[[Cmb_Rare]:[Cmb_Rare]],MATCH(ROUND(MIN(SUM(BL$4,$O60/1000),SUM($O60,BL$4/1000)),3),CMB[[Cmb_ID]:[Cmb_ID]],0))),CHOOSE(AC[[M]:[M]],2,1,1,SUM(AC[[AB]:[DB]])))),""))</f>
        <v/>
      </c>
      <c r="BM60" t="str">
        <f>IF(OR(BM$5="",$S60=""),"",IFERROR(SUM(PRODUCT(INDEX(CMB[[BA_0O]:[BA_2O]],MATCH(ROUND(MIN(SUM(BM$4,$O60/1000),SUM($O60,BM$4/1000)),3),CMB[[Cmb_ID]:[Cmb_ID]],0),SUM(N(BM$1),N($R60),1)),CHOOSE(AC[[M]:[M]],1,1,0,AC[[AB]:[AB]])),PRODUCT(INDEX(CMB[[BD_0O]:[BD_2O]],MATCH(ROUND(MIN(SUM(BM$4,$O60/1000),SUM($O60,BM$4/1000)),3),CMB[[Cmb_ID]:[Cmb_ID]],0),SUM(N(BM$1),N($R60),1)),CHOOSE(AC[[M]:[M]],1,0,1,AC[[DB]:[DB]])),PRODUCT(SUM(ROUND(AVERAGE(VALUE(BM$3),VALUE($P60)),0),CHOOSE(IF(OR(BM$1,$R60),4,INDEX(CMB[[Res_Rare]:[Res_Rare]],MATCH(ROUND(MIN(SUM(BM$4,$O60/1000),SUM($O60,BM$4/1000)),3),CMB[[Cmb_ID]:[Cmb_ID]],0))),-1,-1,0,0)),IF(OR(BM$1,$R60),4,INDEX(CMB[[Cmb_Rare]:[Cmb_Rare]],MATCH(ROUND(MIN(SUM(BM$4,$O60/1000),SUM($O60,BM$4/1000)),3),CMB[[Cmb_ID]:[Cmb_ID]],0))),CHOOSE(AC[[M]:[M]],2,1,1,SUM(AC[[AB]:[DB]])))),""))</f>
        <v/>
      </c>
      <c r="BN60" t="str">
        <f>IF(OR(BN$5="",$S60=""),"",IFERROR(SUM(PRODUCT(INDEX(CMB[[BA_0O]:[BA_2O]],MATCH(ROUND(MIN(SUM(BN$4,$O60/1000),SUM($O60,BN$4/1000)),3),CMB[[Cmb_ID]:[Cmb_ID]],0),SUM(N(BN$1),N($R60),1)),CHOOSE(AC[[M]:[M]],1,1,0,AC[[AB]:[AB]])),PRODUCT(INDEX(CMB[[BD_0O]:[BD_2O]],MATCH(ROUND(MIN(SUM(BN$4,$O60/1000),SUM($O60,BN$4/1000)),3),CMB[[Cmb_ID]:[Cmb_ID]],0),SUM(N(BN$1),N($R60),1)),CHOOSE(AC[[M]:[M]],1,0,1,AC[[DB]:[DB]])),PRODUCT(SUM(ROUND(AVERAGE(VALUE(BN$3),VALUE($P60)),0),CHOOSE(IF(OR(BN$1,$R60),4,INDEX(CMB[[Res_Rare]:[Res_Rare]],MATCH(ROUND(MIN(SUM(BN$4,$O60/1000),SUM($O60,BN$4/1000)),3),CMB[[Cmb_ID]:[Cmb_ID]],0))),-1,-1,0,0)),IF(OR(BN$1,$R60),4,INDEX(CMB[[Cmb_Rare]:[Cmb_Rare]],MATCH(ROUND(MIN(SUM(BN$4,$O60/1000),SUM($O60,BN$4/1000)),3),CMB[[Cmb_ID]:[Cmb_ID]],0))),CHOOSE(AC[[M]:[M]],2,1,1,SUM(AC[[AB]:[DB]])))),""))</f>
        <v/>
      </c>
      <c r="BO60" t="str">
        <f>IF(OR(BO$5="",$S60=""),"",IFERROR(SUM(PRODUCT(INDEX(CMB[[BA_0O]:[BA_2O]],MATCH(ROUND(MIN(SUM(BO$4,$O60/1000),SUM($O60,BO$4/1000)),3),CMB[[Cmb_ID]:[Cmb_ID]],0),SUM(N(BO$1),N($R60),1)),CHOOSE(AC[[M]:[M]],1,1,0,AC[[AB]:[AB]])),PRODUCT(INDEX(CMB[[BD_0O]:[BD_2O]],MATCH(ROUND(MIN(SUM(BO$4,$O60/1000),SUM($O60,BO$4/1000)),3),CMB[[Cmb_ID]:[Cmb_ID]],0),SUM(N(BO$1),N($R60),1)),CHOOSE(AC[[M]:[M]],1,0,1,AC[[DB]:[DB]])),PRODUCT(SUM(ROUND(AVERAGE(VALUE(BO$3),VALUE($P60)),0),CHOOSE(IF(OR(BO$1,$R60),4,INDEX(CMB[[Res_Rare]:[Res_Rare]],MATCH(ROUND(MIN(SUM(BO$4,$O60/1000),SUM($O60,BO$4/1000)),3),CMB[[Cmb_ID]:[Cmb_ID]],0))),-1,-1,0,0)),IF(OR(BO$1,$R60),4,INDEX(CMB[[Cmb_Rare]:[Cmb_Rare]],MATCH(ROUND(MIN(SUM(BO$4,$O60/1000),SUM($O60,BO$4/1000)),3),CMB[[Cmb_ID]:[Cmb_ID]],0))),CHOOSE(AC[[M]:[M]],2,1,1,SUM(AC[[AB]:[DB]])))),""))</f>
        <v/>
      </c>
      <c r="BP60" t="str">
        <f>IF(OR(BP$5="",$S60=""),"",IFERROR(SUM(PRODUCT(INDEX(CMB[[BA_0O]:[BA_2O]],MATCH(ROUND(MIN(SUM(BP$4,$O60/1000),SUM($O60,BP$4/1000)),3),CMB[[Cmb_ID]:[Cmb_ID]],0),SUM(N(BP$1),N($R60),1)),CHOOSE(AC[[M]:[M]],1,1,0,AC[[AB]:[AB]])),PRODUCT(INDEX(CMB[[BD_0O]:[BD_2O]],MATCH(ROUND(MIN(SUM(BP$4,$O60/1000),SUM($O60,BP$4/1000)),3),CMB[[Cmb_ID]:[Cmb_ID]],0),SUM(N(BP$1),N($R60),1)),CHOOSE(AC[[M]:[M]],1,0,1,AC[[DB]:[DB]])),PRODUCT(SUM(ROUND(AVERAGE(VALUE(BP$3),VALUE($P60)),0),CHOOSE(IF(OR(BP$1,$R60),4,INDEX(CMB[[Res_Rare]:[Res_Rare]],MATCH(ROUND(MIN(SUM(BP$4,$O60/1000),SUM($O60,BP$4/1000)),3),CMB[[Cmb_ID]:[Cmb_ID]],0))),-1,-1,0,0)),IF(OR(BP$1,$R60),4,INDEX(CMB[[Cmb_Rare]:[Cmb_Rare]],MATCH(ROUND(MIN(SUM(BP$4,$O60/1000),SUM($O60,BP$4/1000)),3),CMB[[Cmb_ID]:[Cmb_ID]],0))),CHOOSE(AC[[M]:[M]],2,1,1,SUM(AC[[AB]:[DB]])))),""))</f>
        <v/>
      </c>
      <c r="BQ60" t="str">
        <f>IF(OR(BQ$5="",$S60=""),"",IFERROR(SUM(PRODUCT(INDEX(CMB[[BA_0O]:[BA_2O]],MATCH(ROUND(MIN(SUM(BQ$4,$O60/1000),SUM($O60,BQ$4/1000)),3),CMB[[Cmb_ID]:[Cmb_ID]],0),SUM(N(BQ$1),N($R60),1)),CHOOSE(AC[[M]:[M]],1,1,0,AC[[AB]:[AB]])),PRODUCT(INDEX(CMB[[BD_0O]:[BD_2O]],MATCH(ROUND(MIN(SUM(BQ$4,$O60/1000),SUM($O60,BQ$4/1000)),3),CMB[[Cmb_ID]:[Cmb_ID]],0),SUM(N(BQ$1),N($R60),1)),CHOOSE(AC[[M]:[M]],1,0,1,AC[[DB]:[DB]])),PRODUCT(SUM(ROUND(AVERAGE(VALUE(BQ$3),VALUE($P60)),0),CHOOSE(IF(OR(BQ$1,$R60),4,INDEX(CMB[[Res_Rare]:[Res_Rare]],MATCH(ROUND(MIN(SUM(BQ$4,$O60/1000),SUM($O60,BQ$4/1000)),3),CMB[[Cmb_ID]:[Cmb_ID]],0))),-1,-1,0,0)),IF(OR(BQ$1,$R60),4,INDEX(CMB[[Cmb_Rare]:[Cmb_Rare]],MATCH(ROUND(MIN(SUM(BQ$4,$O60/1000),SUM($O60,BQ$4/1000)),3),CMB[[Cmb_ID]:[Cmb_ID]],0))),CHOOSE(AC[[M]:[M]],2,1,1,SUM(AC[[AB]:[DB]])))),""))</f>
        <v/>
      </c>
      <c r="BR60" t="str">
        <f>IF(OR(BR$5="",$S60=""),"",IFERROR(SUM(PRODUCT(INDEX(CMB[[BA_0O]:[BA_2O]],MATCH(ROUND(MIN(SUM(BR$4,$O60/1000),SUM($O60,BR$4/1000)),3),CMB[[Cmb_ID]:[Cmb_ID]],0),SUM(N(BR$1),N($R60),1)),CHOOSE(AC[[M]:[M]],1,1,0,AC[[AB]:[AB]])),PRODUCT(INDEX(CMB[[BD_0O]:[BD_2O]],MATCH(ROUND(MIN(SUM(BR$4,$O60/1000),SUM($O60,BR$4/1000)),3),CMB[[Cmb_ID]:[Cmb_ID]],0),SUM(N(BR$1),N($R60),1)),CHOOSE(AC[[M]:[M]],1,0,1,AC[[DB]:[DB]])),PRODUCT(SUM(ROUND(AVERAGE(VALUE(BR$3),VALUE($P60)),0),CHOOSE(IF(OR(BR$1,$R60),4,INDEX(CMB[[Res_Rare]:[Res_Rare]],MATCH(ROUND(MIN(SUM(BR$4,$O60/1000),SUM($O60,BR$4/1000)),3),CMB[[Cmb_ID]:[Cmb_ID]],0))),-1,-1,0,0)),IF(OR(BR$1,$R60),4,INDEX(CMB[[Cmb_Rare]:[Cmb_Rare]],MATCH(ROUND(MIN(SUM(BR$4,$O60/1000),SUM($O60,BR$4/1000)),3),CMB[[Cmb_ID]:[Cmb_ID]],0))),CHOOSE(AC[[M]:[M]],2,1,1,SUM(AC[[AB]:[DB]])))),""))</f>
        <v/>
      </c>
      <c r="BS60" t="str">
        <f>IF(OR(BS$5="",$S60=""),"",IFERROR(SUM(PRODUCT(INDEX(CMB[[BA_0O]:[BA_2O]],MATCH(ROUND(MIN(SUM(BS$4,$O60/1000),SUM($O60,BS$4/1000)),3),CMB[[Cmb_ID]:[Cmb_ID]],0),SUM(N(BS$1),N($R60),1)),CHOOSE(AC[[M]:[M]],1,1,0,AC[[AB]:[AB]])),PRODUCT(INDEX(CMB[[BD_0O]:[BD_2O]],MATCH(ROUND(MIN(SUM(BS$4,$O60/1000),SUM($O60,BS$4/1000)),3),CMB[[Cmb_ID]:[Cmb_ID]],0),SUM(N(BS$1),N($R60),1)),CHOOSE(AC[[M]:[M]],1,0,1,AC[[DB]:[DB]])),PRODUCT(SUM(ROUND(AVERAGE(VALUE(BS$3),VALUE($P60)),0),CHOOSE(IF(OR(BS$1,$R60),4,INDEX(CMB[[Res_Rare]:[Res_Rare]],MATCH(ROUND(MIN(SUM(BS$4,$O60/1000),SUM($O60,BS$4/1000)),3),CMB[[Cmb_ID]:[Cmb_ID]],0))),-1,-1,0,0)),IF(OR(BS$1,$R60),4,INDEX(CMB[[Cmb_Rare]:[Cmb_Rare]],MATCH(ROUND(MIN(SUM(BS$4,$O60/1000),SUM($O60,BS$4/1000)),3),CMB[[Cmb_ID]:[Cmb_ID]],0))),CHOOSE(AC[[M]:[M]],2,1,1,SUM(AC[[AB]:[DB]])))),""))</f>
        <v/>
      </c>
      <c r="BT60" t="str">
        <f>IF(OR(BT$5="",$S60=""),"",IFERROR(SUM(PRODUCT(INDEX(CMB[[BA_0O]:[BA_2O]],MATCH(ROUND(MIN(SUM(BT$4,$O60/1000),SUM($O60,BT$4/1000)),3),CMB[[Cmb_ID]:[Cmb_ID]],0),SUM(N(BT$1),N($R60),1)),CHOOSE(AC[[M]:[M]],1,1,0,AC[[AB]:[AB]])),PRODUCT(INDEX(CMB[[BD_0O]:[BD_2O]],MATCH(ROUND(MIN(SUM(BT$4,$O60/1000),SUM($O60,BT$4/1000)),3),CMB[[Cmb_ID]:[Cmb_ID]],0),SUM(N(BT$1),N($R60),1)),CHOOSE(AC[[M]:[M]],1,0,1,AC[[DB]:[DB]])),PRODUCT(SUM(ROUND(AVERAGE(VALUE(BT$3),VALUE($P60)),0),CHOOSE(IF(OR(BT$1,$R60),4,INDEX(CMB[[Res_Rare]:[Res_Rare]],MATCH(ROUND(MIN(SUM(BT$4,$O60/1000),SUM($O60,BT$4/1000)),3),CMB[[Cmb_ID]:[Cmb_ID]],0))),-1,-1,0,0)),IF(OR(BT$1,$R60),4,INDEX(CMB[[Cmb_Rare]:[Cmb_Rare]],MATCH(ROUND(MIN(SUM(BT$4,$O60/1000),SUM($O60,BT$4/1000)),3),CMB[[Cmb_ID]:[Cmb_ID]],0))),CHOOSE(AC[[M]:[M]],2,1,1,SUM(AC[[AB]:[DB]])))),""))</f>
        <v/>
      </c>
      <c r="BU60" t="str">
        <f>IF(OR(BU$5="",$S60=""),"",IFERROR(SUM(PRODUCT(INDEX(CMB[[BA_0O]:[BA_2O]],MATCH(ROUND(MIN(SUM(BU$4,$O60/1000),SUM($O60,BU$4/1000)),3),CMB[[Cmb_ID]:[Cmb_ID]],0),SUM(N(BU$1),N($R60),1)),CHOOSE(AC[[M]:[M]],1,1,0,AC[[AB]:[AB]])),PRODUCT(INDEX(CMB[[BD_0O]:[BD_2O]],MATCH(ROUND(MIN(SUM(BU$4,$O60/1000),SUM($O60,BU$4/1000)),3),CMB[[Cmb_ID]:[Cmb_ID]],0),SUM(N(BU$1),N($R60),1)),CHOOSE(AC[[M]:[M]],1,0,1,AC[[DB]:[DB]])),PRODUCT(SUM(ROUND(AVERAGE(VALUE(BU$3),VALUE($P60)),0),CHOOSE(IF(OR(BU$1,$R60),4,INDEX(CMB[[Res_Rare]:[Res_Rare]],MATCH(ROUND(MIN(SUM(BU$4,$O60/1000),SUM($O60,BU$4/1000)),3),CMB[[Cmb_ID]:[Cmb_ID]],0))),-1,-1,0,0)),IF(OR(BU$1,$R60),4,INDEX(CMB[[Cmb_Rare]:[Cmb_Rare]],MATCH(ROUND(MIN(SUM(BU$4,$O60/1000),SUM($O60,BU$4/1000)),3),CMB[[Cmb_ID]:[Cmb_ID]],0))),CHOOSE(AC[[M]:[M]],2,1,1,SUM(AC[[AB]:[DB]])))),""))</f>
        <v/>
      </c>
      <c r="BV60" t="str">
        <f>IF(OR(BV$5="",$S60=""),"",IFERROR(SUM(PRODUCT(INDEX(CMB[[BA_0O]:[BA_2O]],MATCH(ROUND(MIN(SUM(BV$4,$O60/1000),SUM($O60,BV$4/1000)),3),CMB[[Cmb_ID]:[Cmb_ID]],0),SUM(N(BV$1),N($R60),1)),CHOOSE(AC[[M]:[M]],1,1,0,AC[[AB]:[AB]])),PRODUCT(INDEX(CMB[[BD_0O]:[BD_2O]],MATCH(ROUND(MIN(SUM(BV$4,$O60/1000),SUM($O60,BV$4/1000)),3),CMB[[Cmb_ID]:[Cmb_ID]],0),SUM(N(BV$1),N($R60),1)),CHOOSE(AC[[M]:[M]],1,0,1,AC[[DB]:[DB]])),PRODUCT(SUM(ROUND(AVERAGE(VALUE(BV$3),VALUE($P60)),0),CHOOSE(IF(OR(BV$1,$R60),4,INDEX(CMB[[Res_Rare]:[Res_Rare]],MATCH(ROUND(MIN(SUM(BV$4,$O60/1000),SUM($O60,BV$4/1000)),3),CMB[[Cmb_ID]:[Cmb_ID]],0))),-1,-1,0,0)),IF(OR(BV$1,$R60),4,INDEX(CMB[[Cmb_Rare]:[Cmb_Rare]],MATCH(ROUND(MIN(SUM(BV$4,$O60/1000),SUM($O60,BV$4/1000)),3),CMB[[Cmb_ID]:[Cmb_ID]],0))),CHOOSE(AC[[M]:[M]],2,1,1,SUM(AC[[AB]:[DB]])))),""))</f>
        <v/>
      </c>
      <c r="BW60" t="str">
        <f>IF(OR(BW$5="",$S60=""),"",IFERROR(SUM(PRODUCT(INDEX(CMB[[BA_0O]:[BA_2O]],MATCH(ROUND(MIN(SUM(BW$4,$O60/1000),SUM($O60,BW$4/1000)),3),CMB[[Cmb_ID]:[Cmb_ID]],0),SUM(N(BW$1),N($R60),1)),CHOOSE(AC[[M]:[M]],1,1,0,AC[[AB]:[AB]])),PRODUCT(INDEX(CMB[[BD_0O]:[BD_2O]],MATCH(ROUND(MIN(SUM(BW$4,$O60/1000),SUM($O60,BW$4/1000)),3),CMB[[Cmb_ID]:[Cmb_ID]],0),SUM(N(BW$1),N($R60),1)),CHOOSE(AC[[M]:[M]],1,0,1,AC[[DB]:[DB]])),PRODUCT(SUM(ROUND(AVERAGE(VALUE(BW$3),VALUE($P60)),0),CHOOSE(IF(OR(BW$1,$R60),4,INDEX(CMB[[Res_Rare]:[Res_Rare]],MATCH(ROUND(MIN(SUM(BW$4,$O60/1000),SUM($O60,BW$4/1000)),3),CMB[[Cmb_ID]:[Cmb_ID]],0))),-1,-1,0,0)),IF(OR(BW$1,$R60),4,INDEX(CMB[[Cmb_Rare]:[Cmb_Rare]],MATCH(ROUND(MIN(SUM(BW$4,$O60/1000),SUM($O60,BW$4/1000)),3),CMB[[Cmb_ID]:[Cmb_ID]],0))),CHOOSE(AC[[M]:[M]],2,1,1,SUM(AC[[AB]:[DB]])))),""))</f>
        <v/>
      </c>
      <c r="BX60" t="str">
        <f>IF(OR(BX$5="",$S60=""),"",IFERROR(SUM(PRODUCT(INDEX(CMB[[BA_0O]:[BA_2O]],MATCH(ROUND(MIN(SUM(BX$4,$O60/1000),SUM($O60,BX$4/1000)),3),CMB[[Cmb_ID]:[Cmb_ID]],0),SUM(N(BX$1),N($R60),1)),CHOOSE(AC[[M]:[M]],1,1,0,AC[[AB]:[AB]])),PRODUCT(INDEX(CMB[[BD_0O]:[BD_2O]],MATCH(ROUND(MIN(SUM(BX$4,$O60/1000),SUM($O60,BX$4/1000)),3),CMB[[Cmb_ID]:[Cmb_ID]],0),SUM(N(BX$1),N($R60),1)),CHOOSE(AC[[M]:[M]],1,0,1,AC[[DB]:[DB]])),PRODUCT(SUM(ROUND(AVERAGE(VALUE(BX$3),VALUE($P60)),0),CHOOSE(IF(OR(BX$1,$R60),4,INDEX(CMB[[Res_Rare]:[Res_Rare]],MATCH(ROUND(MIN(SUM(BX$4,$O60/1000),SUM($O60,BX$4/1000)),3),CMB[[Cmb_ID]:[Cmb_ID]],0))),-1,-1,0,0)),IF(OR(BX$1,$R60),4,INDEX(CMB[[Cmb_Rare]:[Cmb_Rare]],MATCH(ROUND(MIN(SUM(BX$4,$O60/1000),SUM($O60,BX$4/1000)),3),CMB[[Cmb_ID]:[Cmb_ID]],0))),CHOOSE(AC[[M]:[M]],2,1,1,SUM(AC[[AB]:[DB]])))),""))</f>
        <v/>
      </c>
      <c r="BY60" t="str">
        <f>IF(OR(BY$5="",$S60=""),"",IFERROR(SUM(PRODUCT(INDEX(CMB[[BA_0O]:[BA_2O]],MATCH(ROUND(MIN(SUM(BY$4,$O60/1000),SUM($O60,BY$4/1000)),3),CMB[[Cmb_ID]:[Cmb_ID]],0),SUM(N(BY$1),N($R60),1)),CHOOSE(AC[[M]:[M]],1,1,0,AC[[AB]:[AB]])),PRODUCT(INDEX(CMB[[BD_0O]:[BD_2O]],MATCH(ROUND(MIN(SUM(BY$4,$O60/1000),SUM($O60,BY$4/1000)),3),CMB[[Cmb_ID]:[Cmb_ID]],0),SUM(N(BY$1),N($R60),1)),CHOOSE(AC[[M]:[M]],1,0,1,AC[[DB]:[DB]])),PRODUCT(SUM(ROUND(AVERAGE(VALUE(BY$3),VALUE($P60)),0),CHOOSE(IF(OR(BY$1,$R60),4,INDEX(CMB[[Res_Rare]:[Res_Rare]],MATCH(ROUND(MIN(SUM(BY$4,$O60/1000),SUM($O60,BY$4/1000)),3),CMB[[Cmb_ID]:[Cmb_ID]],0))),-1,-1,0,0)),IF(OR(BY$1,$R60),4,INDEX(CMB[[Cmb_Rare]:[Cmb_Rare]],MATCH(ROUND(MIN(SUM(BY$4,$O60/1000),SUM($O60,BY$4/1000)),3),CMB[[Cmb_ID]:[Cmb_ID]],0))),CHOOSE(AC[[M]:[M]],2,1,1,SUM(AC[[AB]:[DB]])))),""))</f>
        <v/>
      </c>
      <c r="BZ60" t="str">
        <f>IF(OR(BZ$5="",$S60=""),"",IFERROR(SUM(PRODUCT(INDEX(CMB[[BA_0O]:[BA_2O]],MATCH(ROUND(MIN(SUM(BZ$4,$O60/1000),SUM($O60,BZ$4/1000)),3),CMB[[Cmb_ID]:[Cmb_ID]],0),SUM(N(BZ$1),N($R60),1)),CHOOSE(AC[[M]:[M]],1,1,0,AC[[AB]:[AB]])),PRODUCT(INDEX(CMB[[BD_0O]:[BD_2O]],MATCH(ROUND(MIN(SUM(BZ$4,$O60/1000),SUM($O60,BZ$4/1000)),3),CMB[[Cmb_ID]:[Cmb_ID]],0),SUM(N(BZ$1),N($R60),1)),CHOOSE(AC[[M]:[M]],1,0,1,AC[[DB]:[DB]])),PRODUCT(SUM(ROUND(AVERAGE(VALUE(BZ$3),VALUE($P60)),0),CHOOSE(IF(OR(BZ$1,$R60),4,INDEX(CMB[[Res_Rare]:[Res_Rare]],MATCH(ROUND(MIN(SUM(BZ$4,$O60/1000),SUM($O60,BZ$4/1000)),3),CMB[[Cmb_ID]:[Cmb_ID]],0))),-1,-1,0,0)),IF(OR(BZ$1,$R60),4,INDEX(CMB[[Cmb_Rare]:[Cmb_Rare]],MATCH(ROUND(MIN(SUM(BZ$4,$O60/1000),SUM($O60,BZ$4/1000)),3),CMB[[Cmb_ID]:[Cmb_ID]],0))),CHOOSE(AC[[M]:[M]],2,1,1,SUM(AC[[AB]:[DB]])))),""))</f>
        <v/>
      </c>
      <c r="CA60" t="str">
        <f>IF(OR(CA$5="",$S60=""),"",IFERROR(SUM(PRODUCT(INDEX(CMB[[BA_0O]:[BA_2O]],MATCH(ROUND(MIN(SUM(CA$4,$O60/1000),SUM($O60,CA$4/1000)),3),CMB[[Cmb_ID]:[Cmb_ID]],0),SUM(N(CA$1),N($R60),1)),CHOOSE(AC[[M]:[M]],1,1,0,AC[[AB]:[AB]])),PRODUCT(INDEX(CMB[[BD_0O]:[BD_2O]],MATCH(ROUND(MIN(SUM(CA$4,$O60/1000),SUM($O60,CA$4/1000)),3),CMB[[Cmb_ID]:[Cmb_ID]],0),SUM(N(CA$1),N($R60),1)),CHOOSE(AC[[M]:[M]],1,0,1,AC[[DB]:[DB]])),PRODUCT(SUM(ROUND(AVERAGE(VALUE(CA$3),VALUE($P60)),0),CHOOSE(IF(OR(CA$1,$R60),4,INDEX(CMB[[Res_Rare]:[Res_Rare]],MATCH(ROUND(MIN(SUM(CA$4,$O60/1000),SUM($O60,CA$4/1000)),3),CMB[[Cmb_ID]:[Cmb_ID]],0))),-1,-1,0,0)),IF(OR(CA$1,$R60),4,INDEX(CMB[[Cmb_Rare]:[Cmb_Rare]],MATCH(ROUND(MIN(SUM(CA$4,$O60/1000),SUM($O60,CA$4/1000)),3),CMB[[Cmb_ID]:[Cmb_ID]],0))),CHOOSE(AC[[M]:[M]],2,1,1,SUM(AC[[AB]:[DB]])))),""))</f>
        <v/>
      </c>
      <c r="CB60" t="str">
        <f>IF(OR(CB$5="",$S60=""),"",IFERROR(SUM(PRODUCT(INDEX(CMB[[BA_0O]:[BA_2O]],MATCH(ROUND(MIN(SUM(CB$4,$O60/1000),SUM($O60,CB$4/1000)),3),CMB[[Cmb_ID]:[Cmb_ID]],0),SUM(N(CB$1),N($R60),1)),CHOOSE(AC[[M]:[M]],1,1,0,AC[[AB]:[AB]])),PRODUCT(INDEX(CMB[[BD_0O]:[BD_2O]],MATCH(ROUND(MIN(SUM(CB$4,$O60/1000),SUM($O60,CB$4/1000)),3),CMB[[Cmb_ID]:[Cmb_ID]],0),SUM(N(CB$1),N($R60),1)),CHOOSE(AC[[M]:[M]],1,0,1,AC[[DB]:[DB]])),PRODUCT(SUM(ROUND(AVERAGE(VALUE(CB$3),VALUE($P60)),0),CHOOSE(IF(OR(CB$1,$R60),4,INDEX(CMB[[Res_Rare]:[Res_Rare]],MATCH(ROUND(MIN(SUM(CB$4,$O60/1000),SUM($O60,CB$4/1000)),3),CMB[[Cmb_ID]:[Cmb_ID]],0))),-1,-1,0,0)),IF(OR(CB$1,$R60),4,INDEX(CMB[[Cmb_Rare]:[Cmb_Rare]],MATCH(ROUND(MIN(SUM(CB$4,$O60/1000),SUM($O60,CB$4/1000)),3),CMB[[Cmb_ID]:[Cmb_ID]],0))),CHOOSE(AC[[M]:[M]],2,1,1,SUM(AC[[AB]:[DB]])))),""))</f>
        <v/>
      </c>
      <c r="CC60" t="str">
        <f>IF(OR(CC$5="",$S60=""),"",IFERROR(SUM(PRODUCT(INDEX(CMB[[BA_0O]:[BA_2O]],MATCH(ROUND(MIN(SUM(CC$4,$O60/1000),SUM($O60,CC$4/1000)),3),CMB[[Cmb_ID]:[Cmb_ID]],0),SUM(N(CC$1),N($R60),1)),CHOOSE(AC[[M]:[M]],1,1,0,AC[[AB]:[AB]])),PRODUCT(INDEX(CMB[[BD_0O]:[BD_2O]],MATCH(ROUND(MIN(SUM(CC$4,$O60/1000),SUM($O60,CC$4/1000)),3),CMB[[Cmb_ID]:[Cmb_ID]],0),SUM(N(CC$1),N($R60),1)),CHOOSE(AC[[M]:[M]],1,0,1,AC[[DB]:[DB]])),PRODUCT(SUM(ROUND(AVERAGE(VALUE(CC$3),VALUE($P60)),0),CHOOSE(IF(OR(CC$1,$R60),4,INDEX(CMB[[Res_Rare]:[Res_Rare]],MATCH(ROUND(MIN(SUM(CC$4,$O60/1000),SUM($O60,CC$4/1000)),3),CMB[[Cmb_ID]:[Cmb_ID]],0))),-1,-1,0,0)),IF(OR(CC$1,$R60),4,INDEX(CMB[[Cmb_Rare]:[Cmb_Rare]],MATCH(ROUND(MIN(SUM(CC$4,$O60/1000),SUM($O60,CC$4/1000)),3),CMB[[Cmb_ID]:[Cmb_ID]],0))),CHOOSE(AC[[M]:[M]],2,1,1,SUM(AC[[AB]:[DB]])))),""))</f>
        <v/>
      </c>
      <c r="CD60" t="str">
        <f>IF(OR(CD$5="",$S60=""),"",IFERROR(SUM(PRODUCT(INDEX(CMB[[BA_0O]:[BA_2O]],MATCH(ROUND(MIN(SUM(CD$4,$O60/1000),SUM($O60,CD$4/1000)),3),CMB[[Cmb_ID]:[Cmb_ID]],0),SUM(N(CD$1),N($R60),1)),CHOOSE(AC[[M]:[M]],1,1,0,AC[[AB]:[AB]])),PRODUCT(INDEX(CMB[[BD_0O]:[BD_2O]],MATCH(ROUND(MIN(SUM(CD$4,$O60/1000),SUM($O60,CD$4/1000)),3),CMB[[Cmb_ID]:[Cmb_ID]],0),SUM(N(CD$1),N($R60),1)),CHOOSE(AC[[M]:[M]],1,0,1,AC[[DB]:[DB]])),PRODUCT(SUM(ROUND(AVERAGE(VALUE(CD$3),VALUE($P60)),0),CHOOSE(IF(OR(CD$1,$R60),4,INDEX(CMB[[Res_Rare]:[Res_Rare]],MATCH(ROUND(MIN(SUM(CD$4,$O60/1000),SUM($O60,CD$4/1000)),3),CMB[[Cmb_ID]:[Cmb_ID]],0))),-1,-1,0,0)),IF(OR(CD$1,$R60),4,INDEX(CMB[[Cmb_Rare]:[Cmb_Rare]],MATCH(ROUND(MIN(SUM(CD$4,$O60/1000),SUM($O60,CD$4/1000)),3),CMB[[Cmb_ID]:[Cmb_ID]],0))),CHOOSE(AC[[M]:[M]],2,1,1,SUM(AC[[AB]:[DB]])))),""))</f>
        <v/>
      </c>
      <c r="CE60" t="str">
        <f>IF(OR(CE$5="",$S60=""),"",IFERROR(SUM(PRODUCT(INDEX(CMB[[BA_0O]:[BA_2O]],MATCH(ROUND(MIN(SUM(CE$4,$O60/1000),SUM($O60,CE$4/1000)),3),CMB[[Cmb_ID]:[Cmb_ID]],0),SUM(N(CE$1),N($R60),1)),CHOOSE(AC[[M]:[M]],1,1,0,AC[[AB]:[AB]])),PRODUCT(INDEX(CMB[[BD_0O]:[BD_2O]],MATCH(ROUND(MIN(SUM(CE$4,$O60/1000),SUM($O60,CE$4/1000)),3),CMB[[Cmb_ID]:[Cmb_ID]],0),SUM(N(CE$1),N($R60),1)),CHOOSE(AC[[M]:[M]],1,0,1,AC[[DB]:[DB]])),PRODUCT(SUM(ROUND(AVERAGE(VALUE(CE$3),VALUE($P60)),0),CHOOSE(IF(OR(CE$1,$R60),4,INDEX(CMB[[Res_Rare]:[Res_Rare]],MATCH(ROUND(MIN(SUM(CE$4,$O60/1000),SUM($O60,CE$4/1000)),3),CMB[[Cmb_ID]:[Cmb_ID]],0))),-1,-1,0,0)),IF(OR(CE$1,$R60),4,INDEX(CMB[[Cmb_Rare]:[Cmb_Rare]],MATCH(ROUND(MIN(SUM(CE$4,$O60/1000),SUM($O60,CE$4/1000)),3),CMB[[Cmb_ID]:[Cmb_ID]],0))),CHOOSE(AC[[M]:[M]],2,1,1,SUM(AC[[AB]:[DB]])))),""))</f>
        <v/>
      </c>
      <c r="CF60" t="str">
        <f>IF(OR(CF$5="",$S60=""),"",IFERROR(SUM(PRODUCT(INDEX(CMB[[BA_0O]:[BA_2O]],MATCH(ROUND(MIN(SUM(CF$4,$O60/1000),SUM($O60,CF$4/1000)),3),CMB[[Cmb_ID]:[Cmb_ID]],0),SUM(N(CF$1),N($R60),1)),CHOOSE(AC[[M]:[M]],1,1,0,AC[[AB]:[AB]])),PRODUCT(INDEX(CMB[[BD_0O]:[BD_2O]],MATCH(ROUND(MIN(SUM(CF$4,$O60/1000),SUM($O60,CF$4/1000)),3),CMB[[Cmb_ID]:[Cmb_ID]],0),SUM(N(CF$1),N($R60),1)),CHOOSE(AC[[M]:[M]],1,0,1,AC[[DB]:[DB]])),PRODUCT(SUM(ROUND(AVERAGE(VALUE(CF$3),VALUE($P60)),0),CHOOSE(IF(OR(CF$1,$R60),4,INDEX(CMB[[Res_Rare]:[Res_Rare]],MATCH(ROUND(MIN(SUM(CF$4,$O60/1000),SUM($O60,CF$4/1000)),3),CMB[[Cmb_ID]:[Cmb_ID]],0))),-1,-1,0,0)),IF(OR(CF$1,$R60),4,INDEX(CMB[[Cmb_Rare]:[Cmb_Rare]],MATCH(ROUND(MIN(SUM(CF$4,$O60/1000),SUM($O60,CF$4/1000)),3),CMB[[Cmb_ID]:[Cmb_ID]],0))),CHOOSE(AC[[M]:[M]],2,1,1,SUM(AC[[AB]:[DB]])))),""))</f>
        <v/>
      </c>
      <c r="CG60" t="str">
        <f>IF(OR(CG$5="",$S60=""),"",IFERROR(SUM(PRODUCT(INDEX(CMB[[BA_0O]:[BA_2O]],MATCH(ROUND(MIN(SUM(CG$4,$O60/1000),SUM($O60,CG$4/1000)),3),CMB[[Cmb_ID]:[Cmb_ID]],0),SUM(N(CG$1),N($R60),1)),CHOOSE(AC[[M]:[M]],1,1,0,AC[[AB]:[AB]])),PRODUCT(INDEX(CMB[[BD_0O]:[BD_2O]],MATCH(ROUND(MIN(SUM(CG$4,$O60/1000),SUM($O60,CG$4/1000)),3),CMB[[Cmb_ID]:[Cmb_ID]],0),SUM(N(CG$1),N($R60),1)),CHOOSE(AC[[M]:[M]],1,0,1,AC[[DB]:[DB]])),PRODUCT(SUM(ROUND(AVERAGE(VALUE(CG$3),VALUE($P60)),0),CHOOSE(IF(OR(CG$1,$R60),4,INDEX(CMB[[Res_Rare]:[Res_Rare]],MATCH(ROUND(MIN(SUM(CG$4,$O60/1000),SUM($O60,CG$4/1000)),3),CMB[[Cmb_ID]:[Cmb_ID]],0))),-1,-1,0,0)),IF(OR(CG$1,$R60),4,INDEX(CMB[[Cmb_Rare]:[Cmb_Rare]],MATCH(ROUND(MIN(SUM(CG$4,$O60/1000),SUM($O60,CG$4/1000)),3),CMB[[Cmb_ID]:[Cmb_ID]],0))),CHOOSE(AC[[M]:[M]],2,1,1,SUM(AC[[AB]:[DB]])))),""))</f>
        <v/>
      </c>
      <c r="CH60" t="str">
        <f>IF(OR(CH$5="",$S60=""),"",IFERROR(SUM(PRODUCT(INDEX(CMB[[BA_0O]:[BA_2O]],MATCH(ROUND(MIN(SUM(CH$4,$O60/1000),SUM($O60,CH$4/1000)),3),CMB[[Cmb_ID]:[Cmb_ID]],0),SUM(N(CH$1),N($R60),1)),CHOOSE(AC[[M]:[M]],1,1,0,AC[[AB]:[AB]])),PRODUCT(INDEX(CMB[[BD_0O]:[BD_2O]],MATCH(ROUND(MIN(SUM(CH$4,$O60/1000),SUM($O60,CH$4/1000)),3),CMB[[Cmb_ID]:[Cmb_ID]],0),SUM(N(CH$1),N($R60),1)),CHOOSE(AC[[M]:[M]],1,0,1,AC[[DB]:[DB]])),PRODUCT(SUM(ROUND(AVERAGE(VALUE(CH$3),VALUE($P60)),0),CHOOSE(IF(OR(CH$1,$R60),4,INDEX(CMB[[Res_Rare]:[Res_Rare]],MATCH(ROUND(MIN(SUM(CH$4,$O60/1000),SUM($O60,CH$4/1000)),3),CMB[[Cmb_ID]:[Cmb_ID]],0))),-1,-1,0,0)),IF(OR(CH$1,$R60),4,INDEX(CMB[[Cmb_Rare]:[Cmb_Rare]],MATCH(ROUND(MIN(SUM(CH$4,$O60/1000),SUM($O60,CH$4/1000)),3),CMB[[Cmb_ID]:[Cmb_ID]],0))),CHOOSE(AC[[M]:[M]],2,1,1,SUM(AC[[AB]:[DB]])))),""))</f>
        <v/>
      </c>
      <c r="CI60" t="str">
        <f>IF(OR(CI$5="",$S60=""),"",IFERROR(SUM(PRODUCT(INDEX(CMB[[BA_0O]:[BA_2O]],MATCH(ROUND(MIN(SUM(CI$4,$O60/1000),SUM($O60,CI$4/1000)),3),CMB[[Cmb_ID]:[Cmb_ID]],0),SUM(N(CI$1),N($R60),1)),CHOOSE(AC[[M]:[M]],1,1,0,AC[[AB]:[AB]])),PRODUCT(INDEX(CMB[[BD_0O]:[BD_2O]],MATCH(ROUND(MIN(SUM(CI$4,$O60/1000),SUM($O60,CI$4/1000)),3),CMB[[Cmb_ID]:[Cmb_ID]],0),SUM(N(CI$1),N($R60),1)),CHOOSE(AC[[M]:[M]],1,0,1,AC[[DB]:[DB]])),PRODUCT(SUM(ROUND(AVERAGE(VALUE(CI$3),VALUE($P60)),0),CHOOSE(IF(OR(CI$1,$R60),4,INDEX(CMB[[Res_Rare]:[Res_Rare]],MATCH(ROUND(MIN(SUM(CI$4,$O60/1000),SUM($O60,CI$4/1000)),3),CMB[[Cmb_ID]:[Cmb_ID]],0))),-1,-1,0,0)),IF(OR(CI$1,$R60),4,INDEX(CMB[[Cmb_Rare]:[Cmb_Rare]],MATCH(ROUND(MIN(SUM(CI$4,$O60/1000),SUM($O60,CI$4/1000)),3),CMB[[Cmb_ID]:[Cmb_ID]],0))),CHOOSE(AC[[M]:[M]],2,1,1,SUM(AC[[AB]:[DB]])))),""))</f>
        <v/>
      </c>
      <c r="CJ60" t="str">
        <f>IF(OR(CJ$5="",$S60=""),"",IFERROR(SUM(PRODUCT(INDEX(CMB[[BA_0O]:[BA_2O]],MATCH(ROUND(MIN(SUM(CJ$4,$O60/1000),SUM($O60,CJ$4/1000)),3),CMB[[Cmb_ID]:[Cmb_ID]],0),SUM(N(CJ$1),N($R60),1)),CHOOSE(AC[[M]:[M]],1,1,0,AC[[AB]:[AB]])),PRODUCT(INDEX(CMB[[BD_0O]:[BD_2O]],MATCH(ROUND(MIN(SUM(CJ$4,$O60/1000),SUM($O60,CJ$4/1000)),3),CMB[[Cmb_ID]:[Cmb_ID]],0),SUM(N(CJ$1),N($R60),1)),CHOOSE(AC[[M]:[M]],1,0,1,AC[[DB]:[DB]])),PRODUCT(SUM(ROUND(AVERAGE(VALUE(CJ$3),VALUE($P60)),0),CHOOSE(IF(OR(CJ$1,$R60),4,INDEX(CMB[[Res_Rare]:[Res_Rare]],MATCH(ROUND(MIN(SUM(CJ$4,$O60/1000),SUM($O60,CJ$4/1000)),3),CMB[[Cmb_ID]:[Cmb_ID]],0))),-1,-1,0,0)),IF(OR(CJ$1,$R60),4,INDEX(CMB[[Cmb_Rare]:[Cmb_Rare]],MATCH(ROUND(MIN(SUM(CJ$4,$O60/1000),SUM($O60,CJ$4/1000)),3),CMB[[Cmb_ID]:[Cmb_ID]],0))),CHOOSE(AC[[M]:[M]],2,1,1,SUM(AC[[AB]:[DB]])))),""))</f>
        <v/>
      </c>
      <c r="CK60" t="str">
        <f>IF(OR(CK$5="",$S60=""),"",IFERROR(SUM(PRODUCT(INDEX(CMB[[BA_0O]:[BA_2O]],MATCH(ROUND(MIN(SUM(CK$4,$O60/1000),SUM($O60,CK$4/1000)),3),CMB[[Cmb_ID]:[Cmb_ID]],0),SUM(N(CK$1),N($R60),1)),CHOOSE(AC[[M]:[M]],1,1,0,AC[[AB]:[AB]])),PRODUCT(INDEX(CMB[[BD_0O]:[BD_2O]],MATCH(ROUND(MIN(SUM(CK$4,$O60/1000),SUM($O60,CK$4/1000)),3),CMB[[Cmb_ID]:[Cmb_ID]],0),SUM(N(CK$1),N($R60),1)),CHOOSE(AC[[M]:[M]],1,0,1,AC[[DB]:[DB]])),PRODUCT(SUM(ROUND(AVERAGE(VALUE(CK$3),VALUE($P60)),0),CHOOSE(IF(OR(CK$1,$R60),4,INDEX(CMB[[Res_Rare]:[Res_Rare]],MATCH(ROUND(MIN(SUM(CK$4,$O60/1000),SUM($O60,CK$4/1000)),3),CMB[[Cmb_ID]:[Cmb_ID]],0))),-1,-1,0,0)),IF(OR(CK$1,$R60),4,INDEX(CMB[[Cmb_Rare]:[Cmb_Rare]],MATCH(ROUND(MIN(SUM(CK$4,$O60/1000),SUM($O60,CK$4/1000)),3),CMB[[Cmb_ID]:[Cmb_ID]],0))),CHOOSE(AC[[M]:[M]],2,1,1,SUM(AC[[AB]:[DB]])))),""))</f>
        <v/>
      </c>
      <c r="CL60" t="str">
        <f>IF(OR(CL$5="",$S60=""),"",IFERROR(SUM(PRODUCT(INDEX(CMB[[BA_0O]:[BA_2O]],MATCH(ROUND(MIN(SUM(CL$4,$O60/1000),SUM($O60,CL$4/1000)),3),CMB[[Cmb_ID]:[Cmb_ID]],0),SUM(N(CL$1),N($R60),1)),CHOOSE(AC[[M]:[M]],1,1,0,AC[[AB]:[AB]])),PRODUCT(INDEX(CMB[[BD_0O]:[BD_2O]],MATCH(ROUND(MIN(SUM(CL$4,$O60/1000),SUM($O60,CL$4/1000)),3),CMB[[Cmb_ID]:[Cmb_ID]],0),SUM(N(CL$1),N($R60),1)),CHOOSE(AC[[M]:[M]],1,0,1,AC[[DB]:[DB]])),PRODUCT(SUM(ROUND(AVERAGE(VALUE(CL$3),VALUE($P60)),0),CHOOSE(IF(OR(CL$1,$R60),4,INDEX(CMB[[Res_Rare]:[Res_Rare]],MATCH(ROUND(MIN(SUM(CL$4,$O60/1000),SUM($O60,CL$4/1000)),3),CMB[[Cmb_ID]:[Cmb_ID]],0))),-1,-1,0,0)),IF(OR(CL$1,$R60),4,INDEX(CMB[[Cmb_Rare]:[Cmb_Rare]],MATCH(ROUND(MIN(SUM(CL$4,$O60/1000),SUM($O60,CL$4/1000)),3),CMB[[Cmb_ID]:[Cmb_ID]],0))),CHOOSE(AC[[M]:[M]],2,1,1,SUM(AC[[AB]:[DB]])))),""))</f>
        <v/>
      </c>
      <c r="CM60" t="str">
        <f>IF(OR(CM$5="",$S60=""),"",IFERROR(SUM(PRODUCT(INDEX(CMB[[BA_0O]:[BA_2O]],MATCH(ROUND(MIN(SUM(CM$4,$O60/1000),SUM($O60,CM$4/1000)),3),CMB[[Cmb_ID]:[Cmb_ID]],0),SUM(N(CM$1),N($R60),1)),CHOOSE(AC[[M]:[M]],1,1,0,AC[[AB]:[AB]])),PRODUCT(INDEX(CMB[[BD_0O]:[BD_2O]],MATCH(ROUND(MIN(SUM(CM$4,$O60/1000),SUM($O60,CM$4/1000)),3),CMB[[Cmb_ID]:[Cmb_ID]],0),SUM(N(CM$1),N($R60),1)),CHOOSE(AC[[M]:[M]],1,0,1,AC[[DB]:[DB]])),PRODUCT(SUM(ROUND(AVERAGE(VALUE(CM$3),VALUE($P60)),0),CHOOSE(IF(OR(CM$1,$R60),4,INDEX(CMB[[Res_Rare]:[Res_Rare]],MATCH(ROUND(MIN(SUM(CM$4,$O60/1000),SUM($O60,CM$4/1000)),3),CMB[[Cmb_ID]:[Cmb_ID]],0))),-1,-1,0,0)),IF(OR(CM$1,$R60),4,INDEX(CMB[[Cmb_Rare]:[Cmb_Rare]],MATCH(ROUND(MIN(SUM(CM$4,$O60/1000),SUM($O60,CM$4/1000)),3),CMB[[Cmb_ID]:[Cmb_ID]],0))),CHOOSE(AC[[M]:[M]],2,1,1,SUM(AC[[AB]:[DB]])))),""))</f>
        <v/>
      </c>
      <c r="CN60" t="str">
        <f>IF(OR(CN$5="",$S60=""),"",IFERROR(SUM(PRODUCT(INDEX(CMB[[BA_0O]:[BA_2O]],MATCH(ROUND(MIN(SUM(CN$4,$O60/1000),SUM($O60,CN$4/1000)),3),CMB[[Cmb_ID]:[Cmb_ID]],0),SUM(N(CN$1),N($R60),1)),CHOOSE(AC[[M]:[M]],1,1,0,AC[[AB]:[AB]])),PRODUCT(INDEX(CMB[[BD_0O]:[BD_2O]],MATCH(ROUND(MIN(SUM(CN$4,$O60/1000),SUM($O60,CN$4/1000)),3),CMB[[Cmb_ID]:[Cmb_ID]],0),SUM(N(CN$1),N($R60),1)),CHOOSE(AC[[M]:[M]],1,0,1,AC[[DB]:[DB]])),PRODUCT(SUM(ROUND(AVERAGE(VALUE(CN$3),VALUE($P60)),0),CHOOSE(IF(OR(CN$1,$R60),4,INDEX(CMB[[Res_Rare]:[Res_Rare]],MATCH(ROUND(MIN(SUM(CN$4,$O60/1000),SUM($O60,CN$4/1000)),3),CMB[[Cmb_ID]:[Cmb_ID]],0))),-1,-1,0,0)),IF(OR(CN$1,$R60),4,INDEX(CMB[[Cmb_Rare]:[Cmb_Rare]],MATCH(ROUND(MIN(SUM(CN$4,$O60/1000),SUM($O60,CN$4/1000)),3),CMB[[Cmb_ID]:[Cmb_ID]],0))),CHOOSE(AC[[M]:[M]],2,1,1,SUM(AC[[AB]:[DB]])))),""))</f>
        <v/>
      </c>
      <c r="CO60" t="str">
        <f>IF(OR(CO$5="",$S60=""),"",IFERROR(SUM(PRODUCT(INDEX(CMB[[BA_0O]:[BA_2O]],MATCH(ROUND(MIN(SUM(CO$4,$O60/1000),SUM($O60,CO$4/1000)),3),CMB[[Cmb_ID]:[Cmb_ID]],0),SUM(N(CO$1),N($R60),1)),CHOOSE(AC[[M]:[M]],1,1,0,AC[[AB]:[AB]])),PRODUCT(INDEX(CMB[[BD_0O]:[BD_2O]],MATCH(ROUND(MIN(SUM(CO$4,$O60/1000),SUM($O60,CO$4/1000)),3),CMB[[Cmb_ID]:[Cmb_ID]],0),SUM(N(CO$1),N($R60),1)),CHOOSE(AC[[M]:[M]],1,0,1,AC[[DB]:[DB]])),PRODUCT(SUM(ROUND(AVERAGE(VALUE(CO$3),VALUE($P60)),0),CHOOSE(IF(OR(CO$1,$R60),4,INDEX(CMB[[Res_Rare]:[Res_Rare]],MATCH(ROUND(MIN(SUM(CO$4,$O60/1000),SUM($O60,CO$4/1000)),3),CMB[[Cmb_ID]:[Cmb_ID]],0))),-1,-1,0,0)),IF(OR(CO$1,$R60),4,INDEX(CMB[[Cmb_Rare]:[Cmb_Rare]],MATCH(ROUND(MIN(SUM(CO$4,$O60/1000),SUM($O60,CO$4/1000)),3),CMB[[Cmb_ID]:[Cmb_ID]],0))),CHOOSE(AC[[M]:[M]],2,1,1,SUM(AC[[AB]:[DB]])))),""))</f>
        <v/>
      </c>
      <c r="CP60" t="str">
        <f>IF(OR(CP$5="",$S60=""),"",IFERROR(SUM(PRODUCT(INDEX(CMB[[BA_0O]:[BA_2O]],MATCH(ROUND(MIN(SUM(CP$4,$O60/1000),SUM($O60,CP$4/1000)),3),CMB[[Cmb_ID]:[Cmb_ID]],0),SUM(N(CP$1),N($R60),1)),CHOOSE(AC[[M]:[M]],1,1,0,AC[[AB]:[AB]])),PRODUCT(INDEX(CMB[[BD_0O]:[BD_2O]],MATCH(ROUND(MIN(SUM(CP$4,$O60/1000),SUM($O60,CP$4/1000)),3),CMB[[Cmb_ID]:[Cmb_ID]],0),SUM(N(CP$1),N($R60),1)),CHOOSE(AC[[M]:[M]],1,0,1,AC[[DB]:[DB]])),PRODUCT(SUM(ROUND(AVERAGE(VALUE(CP$3),VALUE($P60)),0),CHOOSE(IF(OR(CP$1,$R60),4,INDEX(CMB[[Res_Rare]:[Res_Rare]],MATCH(ROUND(MIN(SUM(CP$4,$O60/1000),SUM($O60,CP$4/1000)),3),CMB[[Cmb_ID]:[Cmb_ID]],0))),-1,-1,0,0)),IF(OR(CP$1,$R60),4,INDEX(CMB[[Cmb_Rare]:[Cmb_Rare]],MATCH(ROUND(MIN(SUM(CP$4,$O60/1000),SUM($O60,CP$4/1000)),3),CMB[[Cmb_ID]:[Cmb_ID]],0))),CHOOSE(AC[[M]:[M]],2,1,1,SUM(AC[[AB]:[DB]])))),""))</f>
        <v/>
      </c>
      <c r="CQ60" t="str">
        <f>IF(OR(CQ$5="",$S60=""),"",IFERROR(SUM(PRODUCT(INDEX(CMB[[BA_0O]:[BA_2O]],MATCH(ROUND(MIN(SUM(CQ$4,$O60/1000),SUM($O60,CQ$4/1000)),3),CMB[[Cmb_ID]:[Cmb_ID]],0),SUM(N(CQ$1),N($R60),1)),CHOOSE(AC[[M]:[M]],1,1,0,AC[[AB]:[AB]])),PRODUCT(INDEX(CMB[[BD_0O]:[BD_2O]],MATCH(ROUND(MIN(SUM(CQ$4,$O60/1000),SUM($O60,CQ$4/1000)),3),CMB[[Cmb_ID]:[Cmb_ID]],0),SUM(N(CQ$1),N($R60),1)),CHOOSE(AC[[M]:[M]],1,0,1,AC[[DB]:[DB]])),PRODUCT(SUM(ROUND(AVERAGE(VALUE(CQ$3),VALUE($P60)),0),CHOOSE(IF(OR(CQ$1,$R60),4,INDEX(CMB[[Res_Rare]:[Res_Rare]],MATCH(ROUND(MIN(SUM(CQ$4,$O60/1000),SUM($O60,CQ$4/1000)),3),CMB[[Cmb_ID]:[Cmb_ID]],0))),-1,-1,0,0)),IF(OR(CQ$1,$R60),4,INDEX(CMB[[Cmb_Rare]:[Cmb_Rare]],MATCH(ROUND(MIN(SUM(CQ$4,$O60/1000),SUM($O60,CQ$4/1000)),3),CMB[[Cmb_ID]:[Cmb_ID]],0))),CHOOSE(AC[[M]:[M]],2,1,1,SUM(AC[[AB]:[DB]])))),""))</f>
        <v/>
      </c>
      <c r="CR60" t="str">
        <f>IF(OR(CR$5="",$S60=""),"",IFERROR(SUM(PRODUCT(INDEX(CMB[[BA_0O]:[BA_2O]],MATCH(ROUND(MIN(SUM(CR$4,$O60/1000),SUM($O60,CR$4/1000)),3),CMB[[Cmb_ID]:[Cmb_ID]],0),SUM(N(CR$1),N($R60),1)),CHOOSE(AC[[M]:[M]],1,1,0,AC[[AB]:[AB]])),PRODUCT(INDEX(CMB[[BD_0O]:[BD_2O]],MATCH(ROUND(MIN(SUM(CR$4,$O60/1000),SUM($O60,CR$4/1000)),3),CMB[[Cmb_ID]:[Cmb_ID]],0),SUM(N(CR$1),N($R60),1)),CHOOSE(AC[[M]:[M]],1,0,1,AC[[DB]:[DB]])),PRODUCT(SUM(ROUND(AVERAGE(VALUE(CR$3),VALUE($P60)),0),CHOOSE(IF(OR(CR$1,$R60),4,INDEX(CMB[[Res_Rare]:[Res_Rare]],MATCH(ROUND(MIN(SUM(CR$4,$O60/1000),SUM($O60,CR$4/1000)),3),CMB[[Cmb_ID]:[Cmb_ID]],0))),-1,-1,0,0)),IF(OR(CR$1,$R60),4,INDEX(CMB[[Cmb_Rare]:[Cmb_Rare]],MATCH(ROUND(MIN(SUM(CR$4,$O60/1000),SUM($O60,CR$4/1000)),3),CMB[[Cmb_ID]:[Cmb_ID]],0))),CHOOSE(AC[[M]:[M]],2,1,1,SUM(AC[[AB]:[DB]])))),""))</f>
        <v/>
      </c>
      <c r="CS60" t="str">
        <f>IF(OR(CS$5="",$S60=""),"",IFERROR(SUM(PRODUCT(INDEX(CMB[[BA_0O]:[BA_2O]],MATCH(ROUND(MIN(SUM(CS$4,$O60/1000),SUM($O60,CS$4/1000)),3),CMB[[Cmb_ID]:[Cmb_ID]],0),SUM(N(CS$1),N($R60),1)),CHOOSE(AC[[M]:[M]],1,1,0,AC[[AB]:[AB]])),PRODUCT(INDEX(CMB[[BD_0O]:[BD_2O]],MATCH(ROUND(MIN(SUM(CS$4,$O60/1000),SUM($O60,CS$4/1000)),3),CMB[[Cmb_ID]:[Cmb_ID]],0),SUM(N(CS$1),N($R60),1)),CHOOSE(AC[[M]:[M]],1,0,1,AC[[DB]:[DB]])),PRODUCT(SUM(ROUND(AVERAGE(VALUE(CS$3),VALUE($P60)),0),CHOOSE(IF(OR(CS$1,$R60),4,INDEX(CMB[[Res_Rare]:[Res_Rare]],MATCH(ROUND(MIN(SUM(CS$4,$O60/1000),SUM($O60,CS$4/1000)),3),CMB[[Cmb_ID]:[Cmb_ID]],0))),-1,-1,0,0)),IF(OR(CS$1,$R60),4,INDEX(CMB[[Cmb_Rare]:[Cmb_Rare]],MATCH(ROUND(MIN(SUM(CS$4,$O60/1000),SUM($O60,CS$4/1000)),3),CMB[[Cmb_ID]:[Cmb_ID]],0))),CHOOSE(AC[[M]:[M]],2,1,1,SUM(AC[[AB]:[DB]])))),""))</f>
        <v/>
      </c>
      <c r="CT60" t="str">
        <f>IF(OR(CT$5="",$S60=""),"",IFERROR(SUM(PRODUCT(INDEX(CMB[[BA_0O]:[BA_2O]],MATCH(ROUND(MIN(SUM(CT$4,$O60/1000),SUM($O60,CT$4/1000)),3),CMB[[Cmb_ID]:[Cmb_ID]],0),SUM(N(CT$1),N($R60),1)),CHOOSE(AC[[M]:[M]],1,1,0,AC[[AB]:[AB]])),PRODUCT(INDEX(CMB[[BD_0O]:[BD_2O]],MATCH(ROUND(MIN(SUM(CT$4,$O60/1000),SUM($O60,CT$4/1000)),3),CMB[[Cmb_ID]:[Cmb_ID]],0),SUM(N(CT$1),N($R60),1)),CHOOSE(AC[[M]:[M]],1,0,1,AC[[DB]:[DB]])),PRODUCT(SUM(ROUND(AVERAGE(VALUE(CT$3),VALUE($P60)),0),CHOOSE(IF(OR(CT$1,$R60),4,INDEX(CMB[[Res_Rare]:[Res_Rare]],MATCH(ROUND(MIN(SUM(CT$4,$O60/1000),SUM($O60,CT$4/1000)),3),CMB[[Cmb_ID]:[Cmb_ID]],0))),-1,-1,0,0)),IF(OR(CT$1,$R60),4,INDEX(CMB[[Cmb_Rare]:[Cmb_Rare]],MATCH(ROUND(MIN(SUM(CT$4,$O60/1000),SUM($O60,CT$4/1000)),3),CMB[[Cmb_ID]:[Cmb_ID]],0))),CHOOSE(AC[[M]:[M]],2,1,1,SUM(AC[[AB]:[DB]])))),""))</f>
        <v/>
      </c>
      <c r="CU60" t="str">
        <f>IF(OR(CU$5="",$S60=""),"",IFERROR(SUM(PRODUCT(INDEX(CMB[[BA_0O]:[BA_2O]],MATCH(ROUND(MIN(SUM(CU$4,$O60/1000),SUM($O60,CU$4/1000)),3),CMB[[Cmb_ID]:[Cmb_ID]],0),SUM(N(CU$1),N($R60),1)),CHOOSE(AC[[M]:[M]],1,1,0,AC[[AB]:[AB]])),PRODUCT(INDEX(CMB[[BD_0O]:[BD_2O]],MATCH(ROUND(MIN(SUM(CU$4,$O60/1000),SUM($O60,CU$4/1000)),3),CMB[[Cmb_ID]:[Cmb_ID]],0),SUM(N(CU$1),N($R60),1)),CHOOSE(AC[[M]:[M]],1,0,1,AC[[DB]:[DB]])),PRODUCT(SUM(ROUND(AVERAGE(VALUE(CU$3),VALUE($P60)),0),CHOOSE(IF(OR(CU$1,$R60),4,INDEX(CMB[[Res_Rare]:[Res_Rare]],MATCH(ROUND(MIN(SUM(CU$4,$O60/1000),SUM($O60,CU$4/1000)),3),CMB[[Cmb_ID]:[Cmb_ID]],0))),-1,-1,0,0)),IF(OR(CU$1,$R60),4,INDEX(CMB[[Cmb_Rare]:[Cmb_Rare]],MATCH(ROUND(MIN(SUM(CU$4,$O60/1000),SUM($O60,CU$4/1000)),3),CMB[[Cmb_ID]:[Cmb_ID]],0))),CHOOSE(AC[[M]:[M]],2,1,1,SUM(AC[[AB]:[DB]])))),""))</f>
        <v/>
      </c>
      <c r="CV60" t="str">
        <f>IF(OR(CV$5="",$S60=""),"",IFERROR(SUM(PRODUCT(INDEX(CMB[[BA_0O]:[BA_2O]],MATCH(ROUND(MIN(SUM(CV$4,$O60/1000),SUM($O60,CV$4/1000)),3),CMB[[Cmb_ID]:[Cmb_ID]],0),SUM(N(CV$1),N($R60),1)),CHOOSE(AC[[M]:[M]],1,1,0,AC[[AB]:[AB]])),PRODUCT(INDEX(CMB[[BD_0O]:[BD_2O]],MATCH(ROUND(MIN(SUM(CV$4,$O60/1000),SUM($O60,CV$4/1000)),3),CMB[[Cmb_ID]:[Cmb_ID]],0),SUM(N(CV$1),N($R60),1)),CHOOSE(AC[[M]:[M]],1,0,1,AC[[DB]:[DB]])),PRODUCT(SUM(ROUND(AVERAGE(VALUE(CV$3),VALUE($P60)),0),CHOOSE(IF(OR(CV$1,$R60),4,INDEX(CMB[[Res_Rare]:[Res_Rare]],MATCH(ROUND(MIN(SUM(CV$4,$O60/1000),SUM($O60,CV$4/1000)),3),CMB[[Cmb_ID]:[Cmb_ID]],0))),-1,-1,0,0)),IF(OR(CV$1,$R60),4,INDEX(CMB[[Cmb_Rare]:[Cmb_Rare]],MATCH(ROUND(MIN(SUM(CV$4,$O60/1000),SUM($O60,CV$4/1000)),3),CMB[[Cmb_ID]:[Cmb_ID]],0))),CHOOSE(AC[[M]:[M]],2,1,1,SUM(AC[[AB]:[DB]])))),""))</f>
        <v/>
      </c>
      <c r="CW60" t="str">
        <f>IF(OR(CW$5="",$S60=""),"",IFERROR(SUM(PRODUCT(INDEX(CMB[[BA_0O]:[BA_2O]],MATCH(ROUND(MIN(SUM(CW$4,$O60/1000),SUM($O60,CW$4/1000)),3),CMB[[Cmb_ID]:[Cmb_ID]],0),SUM(N(CW$1),N($R60),1)),CHOOSE(AC[[M]:[M]],1,1,0,AC[[AB]:[AB]])),PRODUCT(INDEX(CMB[[BD_0O]:[BD_2O]],MATCH(ROUND(MIN(SUM(CW$4,$O60/1000),SUM($O60,CW$4/1000)),3),CMB[[Cmb_ID]:[Cmb_ID]],0),SUM(N(CW$1),N($R60),1)),CHOOSE(AC[[M]:[M]],1,0,1,AC[[DB]:[DB]])),PRODUCT(SUM(ROUND(AVERAGE(VALUE(CW$3),VALUE($P60)),0),CHOOSE(IF(OR(CW$1,$R60),4,INDEX(CMB[[Res_Rare]:[Res_Rare]],MATCH(ROUND(MIN(SUM(CW$4,$O60/1000),SUM($O60,CW$4/1000)),3),CMB[[Cmb_ID]:[Cmb_ID]],0))),-1,-1,0,0)),IF(OR(CW$1,$R60),4,INDEX(CMB[[Cmb_Rare]:[Cmb_Rare]],MATCH(ROUND(MIN(SUM(CW$4,$O60/1000),SUM($O60,CW$4/1000)),3),CMB[[Cmb_ID]:[Cmb_ID]],0))),CHOOSE(AC[[M]:[M]],2,1,1,SUM(AC[[AB]:[DB]])))),""))</f>
        <v/>
      </c>
      <c r="CX60" t="str">
        <f>IF(OR(CX$5="",$S60=""),"",IFERROR(SUM(PRODUCT(INDEX(CMB[[BA_0O]:[BA_2O]],MATCH(ROUND(MIN(SUM(CX$4,$O60/1000),SUM($O60,CX$4/1000)),3),CMB[[Cmb_ID]:[Cmb_ID]],0),SUM(N(CX$1),N($R60),1)),CHOOSE(AC[[M]:[M]],1,1,0,AC[[AB]:[AB]])),PRODUCT(INDEX(CMB[[BD_0O]:[BD_2O]],MATCH(ROUND(MIN(SUM(CX$4,$O60/1000),SUM($O60,CX$4/1000)),3),CMB[[Cmb_ID]:[Cmb_ID]],0),SUM(N(CX$1),N($R60),1)),CHOOSE(AC[[M]:[M]],1,0,1,AC[[DB]:[DB]])),PRODUCT(SUM(ROUND(AVERAGE(VALUE(CX$3),VALUE($P60)),0),CHOOSE(IF(OR(CX$1,$R60),4,INDEX(CMB[[Res_Rare]:[Res_Rare]],MATCH(ROUND(MIN(SUM(CX$4,$O60/1000),SUM($O60,CX$4/1000)),3),CMB[[Cmb_ID]:[Cmb_ID]],0))),-1,-1,0,0)),IF(OR(CX$1,$R60),4,INDEX(CMB[[Cmb_Rare]:[Cmb_Rare]],MATCH(ROUND(MIN(SUM(CX$4,$O60/1000),SUM($O60,CX$4/1000)),3),CMB[[Cmb_ID]:[Cmb_ID]],0))),CHOOSE(AC[[M]:[M]],2,1,1,SUM(AC[[AB]:[DB]])))),""))</f>
        <v/>
      </c>
      <c r="CY60" t="str">
        <f>IF(OR(CY$5="",$S60=""),"",IFERROR(SUM(PRODUCT(INDEX(CMB[[BA_0O]:[BA_2O]],MATCH(ROUND(MIN(SUM(CY$4,$O60/1000),SUM($O60,CY$4/1000)),3),CMB[[Cmb_ID]:[Cmb_ID]],0),SUM(N(CY$1),N($R60),1)),CHOOSE(AC[[M]:[M]],1,1,0,AC[[AB]:[AB]])),PRODUCT(INDEX(CMB[[BD_0O]:[BD_2O]],MATCH(ROUND(MIN(SUM(CY$4,$O60/1000),SUM($O60,CY$4/1000)),3),CMB[[Cmb_ID]:[Cmb_ID]],0),SUM(N(CY$1),N($R60),1)),CHOOSE(AC[[M]:[M]],1,0,1,AC[[DB]:[DB]])),PRODUCT(SUM(ROUND(AVERAGE(VALUE(CY$3),VALUE($P60)),0),CHOOSE(IF(OR(CY$1,$R60),4,INDEX(CMB[[Res_Rare]:[Res_Rare]],MATCH(ROUND(MIN(SUM(CY$4,$O60/1000),SUM($O60,CY$4/1000)),3),CMB[[Cmb_ID]:[Cmb_ID]],0))),-1,-1,0,0)),IF(OR(CY$1,$R60),4,INDEX(CMB[[Cmb_Rare]:[Cmb_Rare]],MATCH(ROUND(MIN(SUM(CY$4,$O60/1000),SUM($O60,CY$4/1000)),3),CMB[[Cmb_ID]:[Cmb_ID]],0))),CHOOSE(AC[[M]:[M]],2,1,1,SUM(AC[[AB]:[DB]])))),""))</f>
        <v/>
      </c>
      <c r="CZ60" t="str">
        <f>IF(OR(CZ$5="",$S60=""),"",IFERROR(SUM(PRODUCT(INDEX(CMB[[BA_0O]:[BA_2O]],MATCH(ROUND(MIN(SUM(CZ$4,$O60/1000),SUM($O60,CZ$4/1000)),3),CMB[[Cmb_ID]:[Cmb_ID]],0),SUM(N(CZ$1),N($R60),1)),CHOOSE(AC[[M]:[M]],1,1,0,AC[[AB]:[AB]])),PRODUCT(INDEX(CMB[[BD_0O]:[BD_2O]],MATCH(ROUND(MIN(SUM(CZ$4,$O60/1000),SUM($O60,CZ$4/1000)),3),CMB[[Cmb_ID]:[Cmb_ID]],0),SUM(N(CZ$1),N($R60),1)),CHOOSE(AC[[M]:[M]],1,0,1,AC[[DB]:[DB]])),PRODUCT(SUM(ROUND(AVERAGE(VALUE(CZ$3),VALUE($P60)),0),CHOOSE(IF(OR(CZ$1,$R60),4,INDEX(CMB[[Res_Rare]:[Res_Rare]],MATCH(ROUND(MIN(SUM(CZ$4,$O60/1000),SUM($O60,CZ$4/1000)),3),CMB[[Cmb_ID]:[Cmb_ID]],0))),-1,-1,0,0)),IF(OR(CZ$1,$R60),4,INDEX(CMB[[Cmb_Rare]:[Cmb_Rare]],MATCH(ROUND(MIN(SUM(CZ$4,$O60/1000),SUM($O60,CZ$4/1000)),3),CMB[[Cmb_ID]:[Cmb_ID]],0))),CHOOSE(AC[[M]:[M]],2,1,1,SUM(AC[[AB]:[DB]])))),""))</f>
        <v/>
      </c>
      <c r="DA60" t="str">
        <f>IF(OR(DA$5="",$S60=""),"",IFERROR(SUM(PRODUCT(INDEX(CMB[[BA_0O]:[BA_2O]],MATCH(ROUND(MIN(SUM(DA$4,$O60/1000),SUM($O60,DA$4/1000)),3),CMB[[Cmb_ID]:[Cmb_ID]],0),SUM(N(DA$1),N($R60),1)),CHOOSE(AC[[M]:[M]],1,1,0,AC[[AB]:[AB]])),PRODUCT(INDEX(CMB[[BD_0O]:[BD_2O]],MATCH(ROUND(MIN(SUM(DA$4,$O60/1000),SUM($O60,DA$4/1000)),3),CMB[[Cmb_ID]:[Cmb_ID]],0),SUM(N(DA$1),N($R60),1)),CHOOSE(AC[[M]:[M]],1,0,1,AC[[DB]:[DB]])),PRODUCT(SUM(ROUND(AVERAGE(VALUE(DA$3),VALUE($P60)),0),CHOOSE(IF(OR(DA$1,$R60),4,INDEX(CMB[[Res_Rare]:[Res_Rare]],MATCH(ROUND(MIN(SUM(DA$4,$O60/1000),SUM($O60,DA$4/1000)),3),CMB[[Cmb_ID]:[Cmb_ID]],0))),-1,-1,0,0)),IF(OR(DA$1,$R60),4,INDEX(CMB[[Cmb_Rare]:[Cmb_Rare]],MATCH(ROUND(MIN(SUM(DA$4,$O60/1000),SUM($O60,DA$4/1000)),3),CMB[[Cmb_ID]:[Cmb_ID]],0))),CHOOSE(AC[[M]:[M]],2,1,1,SUM(AC[[AB]:[DB]])))),""))</f>
        <v/>
      </c>
      <c r="DB60" t="str">
        <f>IF(OR(DB$5="",$S60=""),"",IFERROR(SUM(PRODUCT(INDEX(CMB[[BA_0O]:[BA_2O]],MATCH(ROUND(MIN(SUM(DB$4,$O60/1000),SUM($O60,DB$4/1000)),3),CMB[[Cmb_ID]:[Cmb_ID]],0),SUM(N(DB$1),N($R60),1)),CHOOSE(AC[[M]:[M]],1,1,0,AC[[AB]:[AB]])),PRODUCT(INDEX(CMB[[BD_0O]:[BD_2O]],MATCH(ROUND(MIN(SUM(DB$4,$O60/1000),SUM($O60,DB$4/1000)),3),CMB[[Cmb_ID]:[Cmb_ID]],0),SUM(N(DB$1),N($R60),1)),CHOOSE(AC[[M]:[M]],1,0,1,AC[[DB]:[DB]])),PRODUCT(SUM(ROUND(AVERAGE(VALUE(DB$3),VALUE($P60)),0),CHOOSE(IF(OR(DB$1,$R60),4,INDEX(CMB[[Res_Rare]:[Res_Rare]],MATCH(ROUND(MIN(SUM(DB$4,$O60/1000),SUM($O60,DB$4/1000)),3),CMB[[Cmb_ID]:[Cmb_ID]],0))),-1,-1,0,0)),IF(OR(DB$1,$R60),4,INDEX(CMB[[Cmb_Rare]:[Cmb_Rare]],MATCH(ROUND(MIN(SUM(DB$4,$O60/1000),SUM($O60,DB$4/1000)),3),CMB[[Cmb_ID]:[Cmb_ID]],0))),CHOOSE(AC[[M]:[M]],2,1,1,SUM(AC[[AB]:[DB]])))),""))</f>
        <v/>
      </c>
      <c r="DC60" t="str">
        <f>IF(OR(DC$5="",$S60=""),"",IFERROR(SUM(PRODUCT(INDEX(CMB[[BA_0O]:[BA_2O]],MATCH(ROUND(MIN(SUM(DC$4,$O60/1000),SUM($O60,DC$4/1000)),3),CMB[[Cmb_ID]:[Cmb_ID]],0),SUM(N(DC$1),N($R60),1)),CHOOSE(AC[[M]:[M]],1,1,0,AC[[AB]:[AB]])),PRODUCT(INDEX(CMB[[BD_0O]:[BD_2O]],MATCH(ROUND(MIN(SUM(DC$4,$O60/1000),SUM($O60,DC$4/1000)),3),CMB[[Cmb_ID]:[Cmb_ID]],0),SUM(N(DC$1),N($R60),1)),CHOOSE(AC[[M]:[M]],1,0,1,AC[[DB]:[DB]])),PRODUCT(SUM(ROUND(AVERAGE(VALUE(DC$3),VALUE($P60)),0),CHOOSE(IF(OR(DC$1,$R60),4,INDEX(CMB[[Res_Rare]:[Res_Rare]],MATCH(ROUND(MIN(SUM(DC$4,$O60/1000),SUM($O60,DC$4/1000)),3),CMB[[Cmb_ID]:[Cmb_ID]],0))),-1,-1,0,0)),IF(OR(DC$1,$R60),4,INDEX(CMB[[Cmb_Rare]:[Cmb_Rare]],MATCH(ROUND(MIN(SUM(DC$4,$O60/1000),SUM($O60,DC$4/1000)),3),CMB[[Cmb_ID]:[Cmb_ID]],0))),CHOOSE(AC[[M]:[M]],2,1,1,SUM(AC[[AB]:[DB]])))),""))</f>
        <v/>
      </c>
      <c r="DD60" t="str">
        <f>IF(OR(DD$5="",$S60=""),"",IFERROR(SUM(PRODUCT(INDEX(CMB[[BA_0O]:[BA_2O]],MATCH(ROUND(MIN(SUM(DD$4,$O60/1000),SUM($O60,DD$4/1000)),3),CMB[[Cmb_ID]:[Cmb_ID]],0),SUM(N(DD$1),N($R60),1)),CHOOSE(AC[[M]:[M]],1,1,0,AC[[AB]:[AB]])),PRODUCT(INDEX(CMB[[BD_0O]:[BD_2O]],MATCH(ROUND(MIN(SUM(DD$4,$O60/1000),SUM($O60,DD$4/1000)),3),CMB[[Cmb_ID]:[Cmb_ID]],0),SUM(N(DD$1),N($R60),1)),CHOOSE(AC[[M]:[M]],1,0,1,AC[[DB]:[DB]])),PRODUCT(SUM(ROUND(AVERAGE(VALUE(DD$3),VALUE($P60)),0),CHOOSE(IF(OR(DD$1,$R60),4,INDEX(CMB[[Res_Rare]:[Res_Rare]],MATCH(ROUND(MIN(SUM(DD$4,$O60/1000),SUM($O60,DD$4/1000)),3),CMB[[Cmb_ID]:[Cmb_ID]],0))),-1,-1,0,0)),IF(OR(DD$1,$R60),4,INDEX(CMB[[Cmb_Rare]:[Cmb_Rare]],MATCH(ROUND(MIN(SUM(DD$4,$O60/1000),SUM($O60,DD$4/1000)),3),CMB[[Cmb_ID]:[Cmb_ID]],0))),CHOOSE(AC[[M]:[M]],2,1,1,SUM(AC[[AB]:[DB]])))),""))</f>
        <v/>
      </c>
      <c r="DE60" t="str">
        <f>IF(OR(DE$5="",$S60=""),"",IFERROR(SUM(PRODUCT(INDEX(CMB[[BA_0O]:[BA_2O]],MATCH(ROUND(MIN(SUM(DE$4,$O60/1000),SUM($O60,DE$4/1000)),3),CMB[[Cmb_ID]:[Cmb_ID]],0),SUM(N(DE$1),N($R60),1)),CHOOSE(AC[[M]:[M]],1,1,0,AC[[AB]:[AB]])),PRODUCT(INDEX(CMB[[BD_0O]:[BD_2O]],MATCH(ROUND(MIN(SUM(DE$4,$O60/1000),SUM($O60,DE$4/1000)),3),CMB[[Cmb_ID]:[Cmb_ID]],0),SUM(N(DE$1),N($R60),1)),CHOOSE(AC[[M]:[M]],1,0,1,AC[[DB]:[DB]])),PRODUCT(SUM(ROUND(AVERAGE(VALUE(DE$3),VALUE($P60)),0),CHOOSE(IF(OR(DE$1,$R60),4,INDEX(CMB[[Res_Rare]:[Res_Rare]],MATCH(ROUND(MIN(SUM(DE$4,$O60/1000),SUM($O60,DE$4/1000)),3),CMB[[Cmb_ID]:[Cmb_ID]],0))),-1,-1,0,0)),IF(OR(DE$1,$R60),4,INDEX(CMB[[Cmb_Rare]:[Cmb_Rare]],MATCH(ROUND(MIN(SUM(DE$4,$O60/1000),SUM($O60,DE$4/1000)),3),CMB[[Cmb_ID]:[Cmb_ID]],0))),CHOOSE(AC[[M]:[M]],2,1,1,SUM(AC[[AB]:[DB]])))),""))</f>
        <v/>
      </c>
      <c r="DF60" t="str">
        <f>IF(OR(DF$5="",$S60=""),"",IFERROR(SUM(PRODUCT(INDEX(CMB[[BA_0O]:[BA_2O]],MATCH(ROUND(MIN(SUM(DF$4,$O60/1000),SUM($O60,DF$4/1000)),3),CMB[[Cmb_ID]:[Cmb_ID]],0),SUM(N(DF$1),N($R60),1)),CHOOSE(AC[[M]:[M]],1,1,0,AC[[AB]:[AB]])),PRODUCT(INDEX(CMB[[BD_0O]:[BD_2O]],MATCH(ROUND(MIN(SUM(DF$4,$O60/1000),SUM($O60,DF$4/1000)),3),CMB[[Cmb_ID]:[Cmb_ID]],0),SUM(N(DF$1),N($R60),1)),CHOOSE(AC[[M]:[M]],1,0,1,AC[[DB]:[DB]])),PRODUCT(SUM(ROUND(AVERAGE(VALUE(DF$3),VALUE($P60)),0),CHOOSE(IF(OR(DF$1,$R60),4,INDEX(CMB[[Res_Rare]:[Res_Rare]],MATCH(ROUND(MIN(SUM(DF$4,$O60/1000),SUM($O60,DF$4/1000)),3),CMB[[Cmb_ID]:[Cmb_ID]],0))),-1,-1,0,0)),IF(OR(DF$1,$R60),4,INDEX(CMB[[Cmb_Rare]:[Cmb_Rare]],MATCH(ROUND(MIN(SUM(DF$4,$O60/1000),SUM($O60,DF$4/1000)),3),CMB[[Cmb_ID]:[Cmb_ID]],0))),CHOOSE(AC[[M]:[M]],2,1,1,SUM(AC[[AB]:[DB]])))),""))</f>
        <v/>
      </c>
      <c r="DG60" t="str">
        <f>IF(OR(DG$5="",$S60=""),"",IFERROR(SUM(PRODUCT(INDEX(CMB[[BA_0O]:[BA_2O]],MATCH(ROUND(MIN(SUM(DG$4,$O60/1000),SUM($O60,DG$4/1000)),3),CMB[[Cmb_ID]:[Cmb_ID]],0),SUM(N(DG$1),N($R60),1)),CHOOSE(AC[[M]:[M]],1,1,0,AC[[AB]:[AB]])),PRODUCT(INDEX(CMB[[BD_0O]:[BD_2O]],MATCH(ROUND(MIN(SUM(DG$4,$O60/1000),SUM($O60,DG$4/1000)),3),CMB[[Cmb_ID]:[Cmb_ID]],0),SUM(N(DG$1),N($R60),1)),CHOOSE(AC[[M]:[M]],1,0,1,AC[[DB]:[DB]])),PRODUCT(SUM(ROUND(AVERAGE(VALUE(DG$3),VALUE($P60)),0),CHOOSE(IF(OR(DG$1,$R60),4,INDEX(CMB[[Res_Rare]:[Res_Rare]],MATCH(ROUND(MIN(SUM(DG$4,$O60/1000),SUM($O60,DG$4/1000)),3),CMB[[Cmb_ID]:[Cmb_ID]],0))),-1,-1,0,0)),IF(OR(DG$1,$R60),4,INDEX(CMB[[Cmb_Rare]:[Cmb_Rare]],MATCH(ROUND(MIN(SUM(DG$4,$O60/1000),SUM($O60,DG$4/1000)),3),CMB[[Cmb_ID]:[Cmb_ID]],0))),CHOOSE(AC[[M]:[M]],2,1,1,SUM(AC[[AB]:[DB]])))),""))</f>
        <v/>
      </c>
      <c r="DH60" t="str">
        <f>IF(OR(DH$5="",$S60=""),"",IFERROR(SUM(PRODUCT(INDEX(CMB[[BA_0O]:[BA_2O]],MATCH(ROUND(MIN(SUM(DH$4,$O60/1000),SUM($O60,DH$4/1000)),3),CMB[[Cmb_ID]:[Cmb_ID]],0),SUM(N(DH$1),N($R60),1)),CHOOSE(AC[[M]:[M]],1,1,0,AC[[AB]:[AB]])),PRODUCT(INDEX(CMB[[BD_0O]:[BD_2O]],MATCH(ROUND(MIN(SUM(DH$4,$O60/1000),SUM($O60,DH$4/1000)),3),CMB[[Cmb_ID]:[Cmb_ID]],0),SUM(N(DH$1),N($R60),1)),CHOOSE(AC[[M]:[M]],1,0,1,AC[[DB]:[DB]])),PRODUCT(SUM(ROUND(AVERAGE(VALUE(DH$3),VALUE($P60)),0),CHOOSE(IF(OR(DH$1,$R60),4,INDEX(CMB[[Res_Rare]:[Res_Rare]],MATCH(ROUND(MIN(SUM(DH$4,$O60/1000),SUM($O60,DH$4/1000)),3),CMB[[Cmb_ID]:[Cmb_ID]],0))),-1,-1,0,0)),IF(OR(DH$1,$R60),4,INDEX(CMB[[Cmb_Rare]:[Cmb_Rare]],MATCH(ROUND(MIN(SUM(DH$4,$O60/1000),SUM($O60,DH$4/1000)),3),CMB[[Cmb_ID]:[Cmb_ID]],0))),CHOOSE(AC[[M]:[M]],2,1,1,SUM(AC[[AB]:[DB]])))),""))</f>
        <v/>
      </c>
      <c r="DI60" t="str">
        <f>IF(OR(DI$5="",$S60=""),"",IFERROR(SUM(PRODUCT(INDEX(CMB[[BA_0O]:[BA_2O]],MATCH(ROUND(MIN(SUM(DI$4,$O60/1000),SUM($O60,DI$4/1000)),3),CMB[[Cmb_ID]:[Cmb_ID]],0),SUM(N(DI$1),N($R60),1)),CHOOSE(AC[[M]:[M]],1,1,0,AC[[AB]:[AB]])),PRODUCT(INDEX(CMB[[BD_0O]:[BD_2O]],MATCH(ROUND(MIN(SUM(DI$4,$O60/1000),SUM($O60,DI$4/1000)),3),CMB[[Cmb_ID]:[Cmb_ID]],0),SUM(N(DI$1),N($R60),1)),CHOOSE(AC[[M]:[M]],1,0,1,AC[[DB]:[DB]])),PRODUCT(SUM(ROUND(AVERAGE(VALUE(DI$3),VALUE($P60)),0),CHOOSE(IF(OR(DI$1,$R60),4,INDEX(CMB[[Res_Rare]:[Res_Rare]],MATCH(ROUND(MIN(SUM(DI$4,$O60/1000),SUM($O60,DI$4/1000)),3),CMB[[Cmb_ID]:[Cmb_ID]],0))),-1,-1,0,0)),IF(OR(DI$1,$R60),4,INDEX(CMB[[Cmb_Rare]:[Cmb_Rare]],MATCH(ROUND(MIN(SUM(DI$4,$O60/1000),SUM($O60,DI$4/1000)),3),CMB[[Cmb_ID]:[Cmb_ID]],0))),CHOOSE(AC[[M]:[M]],2,1,1,SUM(AC[[AB]:[DB]])))),""))</f>
        <v/>
      </c>
      <c r="DJ60" t="str">
        <f>IF(OR(DJ$5="",$S60=""),"",IFERROR(SUM(PRODUCT(INDEX(CMB[[BA_0O]:[BA_2O]],MATCH(ROUND(MIN(SUM(DJ$4,$O60/1000),SUM($O60,DJ$4/1000)),3),CMB[[Cmb_ID]:[Cmb_ID]],0),SUM(N(DJ$1),N($R60),1)),CHOOSE(AC[[M]:[M]],1,1,0,AC[[AB]:[AB]])),PRODUCT(INDEX(CMB[[BD_0O]:[BD_2O]],MATCH(ROUND(MIN(SUM(DJ$4,$O60/1000),SUM($O60,DJ$4/1000)),3),CMB[[Cmb_ID]:[Cmb_ID]],0),SUM(N(DJ$1),N($R60),1)),CHOOSE(AC[[M]:[M]],1,0,1,AC[[DB]:[DB]])),PRODUCT(SUM(ROUND(AVERAGE(VALUE(DJ$3),VALUE($P60)),0),CHOOSE(IF(OR(DJ$1,$R60),4,INDEX(CMB[[Res_Rare]:[Res_Rare]],MATCH(ROUND(MIN(SUM(DJ$4,$O60/1000),SUM($O60,DJ$4/1000)),3),CMB[[Cmb_ID]:[Cmb_ID]],0))),-1,-1,0,0)),IF(OR(DJ$1,$R60),4,INDEX(CMB[[Cmb_Rare]:[Cmb_Rare]],MATCH(ROUND(MIN(SUM(DJ$4,$O60/1000),SUM($O60,DJ$4/1000)),3),CMB[[Cmb_ID]:[Cmb_ID]],0))),CHOOSE(AC[[M]:[M]],2,1,1,SUM(AC[[AB]:[DB]])))),""))</f>
        <v/>
      </c>
      <c r="DK60" t="str">
        <f>IF(OR(DK$5="",$S60=""),"",IFERROR(SUM(PRODUCT(INDEX(CMB[[BA_0O]:[BA_2O]],MATCH(ROUND(MIN(SUM(DK$4,$O60/1000),SUM($O60,DK$4/1000)),3),CMB[[Cmb_ID]:[Cmb_ID]],0),SUM(N(DK$1),N($R60),1)),CHOOSE(AC[[M]:[M]],1,1,0,AC[[AB]:[AB]])),PRODUCT(INDEX(CMB[[BD_0O]:[BD_2O]],MATCH(ROUND(MIN(SUM(DK$4,$O60/1000),SUM($O60,DK$4/1000)),3),CMB[[Cmb_ID]:[Cmb_ID]],0),SUM(N(DK$1),N($R60),1)),CHOOSE(AC[[M]:[M]],1,0,1,AC[[DB]:[DB]])),PRODUCT(SUM(ROUND(AVERAGE(VALUE(DK$3),VALUE($P60)),0),CHOOSE(IF(OR(DK$1,$R60),4,INDEX(CMB[[Res_Rare]:[Res_Rare]],MATCH(ROUND(MIN(SUM(DK$4,$O60/1000),SUM($O60,DK$4/1000)),3),CMB[[Cmb_ID]:[Cmb_ID]],0))),-1,-1,0,0)),IF(OR(DK$1,$R60),4,INDEX(CMB[[Cmb_Rare]:[Cmb_Rare]],MATCH(ROUND(MIN(SUM(DK$4,$O60/1000),SUM($O60,DK$4/1000)),3),CMB[[Cmb_ID]:[Cmb_ID]],0))),CHOOSE(AC[[M]:[M]],2,1,1,SUM(AC[[AB]:[DB]])))),""))</f>
        <v/>
      </c>
      <c r="DL60" t="str">
        <f>IF(OR(DL$5="",$S60=""),"",IFERROR(SUM(PRODUCT(INDEX(CMB[[BA_0O]:[BA_2O]],MATCH(ROUND(MIN(SUM(DL$4,$O60/1000),SUM($O60,DL$4/1000)),3),CMB[[Cmb_ID]:[Cmb_ID]],0),SUM(N(DL$1),N($R60),1)),CHOOSE(AC[[M]:[M]],1,1,0,AC[[AB]:[AB]])),PRODUCT(INDEX(CMB[[BD_0O]:[BD_2O]],MATCH(ROUND(MIN(SUM(DL$4,$O60/1000),SUM($O60,DL$4/1000)),3),CMB[[Cmb_ID]:[Cmb_ID]],0),SUM(N(DL$1),N($R60),1)),CHOOSE(AC[[M]:[M]],1,0,1,AC[[DB]:[DB]])),PRODUCT(SUM(ROUND(AVERAGE(VALUE(DL$3),VALUE($P60)),0),CHOOSE(IF(OR(DL$1,$R60),4,INDEX(CMB[[Res_Rare]:[Res_Rare]],MATCH(ROUND(MIN(SUM(DL$4,$O60/1000),SUM($O60,DL$4/1000)),3),CMB[[Cmb_ID]:[Cmb_ID]],0))),-1,-1,0,0)),IF(OR(DL$1,$R60),4,INDEX(CMB[[Cmb_Rare]:[Cmb_Rare]],MATCH(ROUND(MIN(SUM(DL$4,$O60/1000),SUM($O60,DL$4/1000)),3),CMB[[Cmb_ID]:[Cmb_ID]],0))),CHOOSE(AC[[M]:[M]],2,1,1,SUM(AC[[AB]:[DB]])))),""))</f>
        <v/>
      </c>
      <c r="DM60" t="str">
        <f>IF(OR(DM$5="",$S60=""),"",IFERROR(SUM(PRODUCT(INDEX(CMB[[BA_0O]:[BA_2O]],MATCH(ROUND(MIN(SUM(DM$4,$O60/1000),SUM($O60,DM$4/1000)),3),CMB[[Cmb_ID]:[Cmb_ID]],0),SUM(N(DM$1),N($R60),1)),CHOOSE(AC[[M]:[M]],1,1,0,AC[[AB]:[AB]])),PRODUCT(INDEX(CMB[[BD_0O]:[BD_2O]],MATCH(ROUND(MIN(SUM(DM$4,$O60/1000),SUM($O60,DM$4/1000)),3),CMB[[Cmb_ID]:[Cmb_ID]],0),SUM(N(DM$1),N($R60),1)),CHOOSE(AC[[M]:[M]],1,0,1,AC[[DB]:[DB]])),PRODUCT(SUM(ROUND(AVERAGE(VALUE(DM$3),VALUE($P60)),0),CHOOSE(IF(OR(DM$1,$R60),4,INDEX(CMB[[Res_Rare]:[Res_Rare]],MATCH(ROUND(MIN(SUM(DM$4,$O60/1000),SUM($O60,DM$4/1000)),3),CMB[[Cmb_ID]:[Cmb_ID]],0))),-1,-1,0,0)),IF(OR(DM$1,$R60),4,INDEX(CMB[[Cmb_Rare]:[Cmb_Rare]],MATCH(ROUND(MIN(SUM(DM$4,$O60/1000),SUM($O60,DM$4/1000)),3),CMB[[Cmb_ID]:[Cmb_ID]],0))),CHOOSE(AC[[M]:[M]],2,1,1,SUM(AC[[AB]:[DB]])))),""))</f>
        <v/>
      </c>
      <c r="DN60" t="str">
        <f>IF(OR(DN$5="",$S60=""),"",IFERROR(SUM(PRODUCT(INDEX(CMB[[BA_0O]:[BA_2O]],MATCH(ROUND(MIN(SUM(DN$4,$O60/1000),SUM($O60,DN$4/1000)),3),CMB[[Cmb_ID]:[Cmb_ID]],0),SUM(N(DN$1),N($R60),1)),CHOOSE(AC[[M]:[M]],1,1,0,AC[[AB]:[AB]])),PRODUCT(INDEX(CMB[[BD_0O]:[BD_2O]],MATCH(ROUND(MIN(SUM(DN$4,$O60/1000),SUM($O60,DN$4/1000)),3),CMB[[Cmb_ID]:[Cmb_ID]],0),SUM(N(DN$1),N($R60),1)),CHOOSE(AC[[M]:[M]],1,0,1,AC[[DB]:[DB]])),PRODUCT(SUM(ROUND(AVERAGE(VALUE(DN$3),VALUE($P60)),0),CHOOSE(IF(OR(DN$1,$R60),4,INDEX(CMB[[Res_Rare]:[Res_Rare]],MATCH(ROUND(MIN(SUM(DN$4,$O60/1000),SUM($O60,DN$4/1000)),3),CMB[[Cmb_ID]:[Cmb_ID]],0))),-1,-1,0,0)),IF(OR(DN$1,$R60),4,INDEX(CMB[[Cmb_Rare]:[Cmb_Rare]],MATCH(ROUND(MIN(SUM(DN$4,$O60/1000),SUM($O60,DN$4/1000)),3),CMB[[Cmb_ID]:[Cmb_ID]],0))),CHOOSE(AC[[M]:[M]],2,1,1,SUM(AC[[AB]:[DB]])))),""))</f>
        <v/>
      </c>
      <c r="DO60" t="str">
        <f>IF(OR(DO$5="",$S60=""),"",IFERROR(SUM(PRODUCT(INDEX(CMB[[BA_0O]:[BA_2O]],MATCH(ROUND(MIN(SUM(DO$4,$O60/1000),SUM($O60,DO$4/1000)),3),CMB[[Cmb_ID]:[Cmb_ID]],0),SUM(N(DO$1),N($R60),1)),CHOOSE(AC[[M]:[M]],1,1,0,AC[[AB]:[AB]])),PRODUCT(INDEX(CMB[[BD_0O]:[BD_2O]],MATCH(ROUND(MIN(SUM(DO$4,$O60/1000),SUM($O60,DO$4/1000)),3),CMB[[Cmb_ID]:[Cmb_ID]],0),SUM(N(DO$1),N($R60),1)),CHOOSE(AC[[M]:[M]],1,0,1,AC[[DB]:[DB]])),PRODUCT(SUM(ROUND(AVERAGE(VALUE(DO$3),VALUE($P60)),0),CHOOSE(IF(OR(DO$1,$R60),4,INDEX(CMB[[Res_Rare]:[Res_Rare]],MATCH(ROUND(MIN(SUM(DO$4,$O60/1000),SUM($O60,DO$4/1000)),3),CMB[[Cmb_ID]:[Cmb_ID]],0))),-1,-1,0,0)),IF(OR(DO$1,$R60),4,INDEX(CMB[[Cmb_Rare]:[Cmb_Rare]],MATCH(ROUND(MIN(SUM(DO$4,$O60/1000),SUM($O60,DO$4/1000)),3),CMB[[Cmb_ID]:[Cmb_ID]],0))),CHOOSE(AC[[M]:[M]],2,1,1,SUM(AC[[AB]:[DB]])))),""))</f>
        <v/>
      </c>
      <c r="DP60" t="str">
        <f>IF(OR(DP$5="",$S60=""),"",IFERROR(SUM(PRODUCT(INDEX(CMB[[BA_0O]:[BA_2O]],MATCH(ROUND(MIN(SUM(DP$4,$O60/1000),SUM($O60,DP$4/1000)),3),CMB[[Cmb_ID]:[Cmb_ID]],0),SUM(N(DP$1),N($R60),1)),CHOOSE(AC[[M]:[M]],1,1,0,AC[[AB]:[AB]])),PRODUCT(INDEX(CMB[[BD_0O]:[BD_2O]],MATCH(ROUND(MIN(SUM(DP$4,$O60/1000),SUM($O60,DP$4/1000)),3),CMB[[Cmb_ID]:[Cmb_ID]],0),SUM(N(DP$1),N($R60),1)),CHOOSE(AC[[M]:[M]],1,0,1,AC[[DB]:[DB]])),PRODUCT(SUM(ROUND(AVERAGE(VALUE(DP$3),VALUE($P60)),0),CHOOSE(IF(OR(DP$1,$R60),4,INDEX(CMB[[Res_Rare]:[Res_Rare]],MATCH(ROUND(MIN(SUM(DP$4,$O60/1000),SUM($O60,DP$4/1000)),3),CMB[[Cmb_ID]:[Cmb_ID]],0))),-1,-1,0,0)),IF(OR(DP$1,$R60),4,INDEX(CMB[[Cmb_Rare]:[Cmb_Rare]],MATCH(ROUND(MIN(SUM(DP$4,$O60/1000),SUM($O60,DP$4/1000)),3),CMB[[Cmb_ID]:[Cmb_ID]],0))),CHOOSE(AC[[M]:[M]],2,1,1,SUM(AC[[AB]:[DB]])))),""))</f>
        <v/>
      </c>
      <c r="DQ60" t="str">
        <f>IF(OR(DQ$5="",$S60=""),"",IFERROR(SUM(PRODUCT(INDEX(CMB[[BA_0O]:[BA_2O]],MATCH(ROUND(MIN(SUM(DQ$4,$O60/1000),SUM($O60,DQ$4/1000)),3),CMB[[Cmb_ID]:[Cmb_ID]],0),SUM(N(DQ$1),N($R60),1)),CHOOSE(AC[[M]:[M]],1,1,0,AC[[AB]:[AB]])),PRODUCT(INDEX(CMB[[BD_0O]:[BD_2O]],MATCH(ROUND(MIN(SUM(DQ$4,$O60/1000),SUM($O60,DQ$4/1000)),3),CMB[[Cmb_ID]:[Cmb_ID]],0),SUM(N(DQ$1),N($R60),1)),CHOOSE(AC[[M]:[M]],1,0,1,AC[[DB]:[DB]])),PRODUCT(SUM(ROUND(AVERAGE(VALUE(DQ$3),VALUE($P60)),0),CHOOSE(IF(OR(DQ$1,$R60),4,INDEX(CMB[[Res_Rare]:[Res_Rare]],MATCH(ROUND(MIN(SUM(DQ$4,$O60/1000),SUM($O60,DQ$4/1000)),3),CMB[[Cmb_ID]:[Cmb_ID]],0))),-1,-1,0,0)),IF(OR(DQ$1,$R60),4,INDEX(CMB[[Cmb_Rare]:[Cmb_Rare]],MATCH(ROUND(MIN(SUM(DQ$4,$O60/1000),SUM($O60,DQ$4/1000)),3),CMB[[Cmb_ID]:[Cmb_ID]],0))),CHOOSE(AC[[M]:[M]],2,1,1,SUM(AC[[AB]:[DB]])))),""))</f>
        <v/>
      </c>
      <c r="DR60" t="str">
        <f>IF(OR(DR$5="",$S60=""),"",IFERROR(SUM(PRODUCT(INDEX(CMB[[BA_0O]:[BA_2O]],MATCH(ROUND(MIN(SUM(DR$4,$O60/1000),SUM($O60,DR$4/1000)),3),CMB[[Cmb_ID]:[Cmb_ID]],0),SUM(N(DR$1),N($R60),1)),CHOOSE(AC[[M]:[M]],1,1,0,AC[[AB]:[AB]])),PRODUCT(INDEX(CMB[[BD_0O]:[BD_2O]],MATCH(ROUND(MIN(SUM(DR$4,$O60/1000),SUM($O60,DR$4/1000)),3),CMB[[Cmb_ID]:[Cmb_ID]],0),SUM(N(DR$1),N($R60),1)),CHOOSE(AC[[M]:[M]],1,0,1,AC[[DB]:[DB]])),PRODUCT(SUM(ROUND(AVERAGE(VALUE(DR$3),VALUE($P60)),0),CHOOSE(IF(OR(DR$1,$R60),4,INDEX(CMB[[Res_Rare]:[Res_Rare]],MATCH(ROUND(MIN(SUM(DR$4,$O60/1000),SUM($O60,DR$4/1000)),3),CMB[[Cmb_ID]:[Cmb_ID]],0))),-1,-1,0,0)),IF(OR(DR$1,$R60),4,INDEX(CMB[[Cmb_Rare]:[Cmb_Rare]],MATCH(ROUND(MIN(SUM(DR$4,$O60/1000),SUM($O60,DR$4/1000)),3),CMB[[Cmb_ID]:[Cmb_ID]],0))),CHOOSE(AC[[M]:[M]],2,1,1,SUM(AC[[AB]:[DB]])))),""))</f>
        <v/>
      </c>
      <c r="DS60" t="str">
        <f>IF(OR(DS$5="",$S60=""),"",IFERROR(SUM(PRODUCT(INDEX(CMB[[BA_0O]:[BA_2O]],MATCH(ROUND(MIN(SUM(DS$4,$O60/1000),SUM($O60,DS$4/1000)),3),CMB[[Cmb_ID]:[Cmb_ID]],0),SUM(N(DS$1),N($R60),1)),CHOOSE(AC[[M]:[M]],1,1,0,AC[[AB]:[AB]])),PRODUCT(INDEX(CMB[[BD_0O]:[BD_2O]],MATCH(ROUND(MIN(SUM(DS$4,$O60/1000),SUM($O60,DS$4/1000)),3),CMB[[Cmb_ID]:[Cmb_ID]],0),SUM(N(DS$1),N($R60),1)),CHOOSE(AC[[M]:[M]],1,0,1,AC[[DB]:[DB]])),PRODUCT(SUM(ROUND(AVERAGE(VALUE(DS$3),VALUE($P60)),0),CHOOSE(IF(OR(DS$1,$R60),4,INDEX(CMB[[Res_Rare]:[Res_Rare]],MATCH(ROUND(MIN(SUM(DS$4,$O60/1000),SUM($O60,DS$4/1000)),3),CMB[[Cmb_ID]:[Cmb_ID]],0))),-1,-1,0,0)),IF(OR(DS$1,$R60),4,INDEX(CMB[[Cmb_Rare]:[Cmb_Rare]],MATCH(ROUND(MIN(SUM(DS$4,$O60/1000),SUM($O60,DS$4/1000)),3),CMB[[Cmb_ID]:[Cmb_ID]],0))),CHOOSE(AC[[M]:[M]],2,1,1,SUM(AC[[AB]:[DB]])))),""))</f>
        <v/>
      </c>
      <c r="DT60" t="str">
        <f>IF(OR(DT$5="",$S60=""),"",IFERROR(SUM(PRODUCT(INDEX(CMB[[BA_0O]:[BA_2O]],MATCH(ROUND(MIN(SUM(DT$4,$O60/1000),SUM($O60,DT$4/1000)),3),CMB[[Cmb_ID]:[Cmb_ID]],0),SUM(N(DT$1),N($R60),1)),CHOOSE(AC[[M]:[M]],1,1,0,AC[[AB]:[AB]])),PRODUCT(INDEX(CMB[[BD_0O]:[BD_2O]],MATCH(ROUND(MIN(SUM(DT$4,$O60/1000),SUM($O60,DT$4/1000)),3),CMB[[Cmb_ID]:[Cmb_ID]],0),SUM(N(DT$1),N($R60),1)),CHOOSE(AC[[M]:[M]],1,0,1,AC[[DB]:[DB]])),PRODUCT(SUM(ROUND(AVERAGE(VALUE(DT$3),VALUE($P60)),0),CHOOSE(IF(OR(DT$1,$R60),4,INDEX(CMB[[Res_Rare]:[Res_Rare]],MATCH(ROUND(MIN(SUM(DT$4,$O60/1000),SUM($O60,DT$4/1000)),3),CMB[[Cmb_ID]:[Cmb_ID]],0))),-1,-1,0,0)),IF(OR(DT$1,$R60),4,INDEX(CMB[[Cmb_Rare]:[Cmb_Rare]],MATCH(ROUND(MIN(SUM(DT$4,$O60/1000),SUM($O60,DT$4/1000)),3),CMB[[Cmb_ID]:[Cmb_ID]],0))),CHOOSE(AC[[M]:[M]],2,1,1,SUM(AC[[AB]:[DB]])))),""))</f>
        <v/>
      </c>
      <c r="DU60" t="str">
        <f>IF(OR(DU$5="",$S60=""),"",IFERROR(SUM(PRODUCT(INDEX(CMB[[BA_0O]:[BA_2O]],MATCH(ROUND(MIN(SUM(DU$4,$O60/1000),SUM($O60,DU$4/1000)),3),CMB[[Cmb_ID]:[Cmb_ID]],0),SUM(N(DU$1),N($R60),1)),CHOOSE(AC[[M]:[M]],1,1,0,AC[[AB]:[AB]])),PRODUCT(INDEX(CMB[[BD_0O]:[BD_2O]],MATCH(ROUND(MIN(SUM(DU$4,$O60/1000),SUM($O60,DU$4/1000)),3),CMB[[Cmb_ID]:[Cmb_ID]],0),SUM(N(DU$1),N($R60),1)),CHOOSE(AC[[M]:[M]],1,0,1,AC[[DB]:[DB]])),PRODUCT(SUM(ROUND(AVERAGE(VALUE(DU$3),VALUE($P60)),0),CHOOSE(IF(OR(DU$1,$R60),4,INDEX(CMB[[Res_Rare]:[Res_Rare]],MATCH(ROUND(MIN(SUM(DU$4,$O60/1000),SUM($O60,DU$4/1000)),3),CMB[[Cmb_ID]:[Cmb_ID]],0))),-1,-1,0,0)),IF(OR(DU$1,$R60),4,INDEX(CMB[[Cmb_Rare]:[Cmb_Rare]],MATCH(ROUND(MIN(SUM(DU$4,$O60/1000),SUM($O60,DU$4/1000)),3),CMB[[Cmb_ID]:[Cmb_ID]],0))),CHOOSE(AC[[M]:[M]],2,1,1,SUM(AC[[AB]:[DB]])))),""))</f>
        <v/>
      </c>
      <c r="DV60" t="str">
        <f>IF(OR(DV$5="",$S60=""),"",IFERROR(SUM(PRODUCT(INDEX(CMB[[BA_0O]:[BA_2O]],MATCH(ROUND(MIN(SUM(DV$4,$O60/1000),SUM($O60,DV$4/1000)),3),CMB[[Cmb_ID]:[Cmb_ID]],0),SUM(N(DV$1),N($R60),1)),CHOOSE(AC[[M]:[M]],1,1,0,AC[[AB]:[AB]])),PRODUCT(INDEX(CMB[[BD_0O]:[BD_2O]],MATCH(ROUND(MIN(SUM(DV$4,$O60/1000),SUM($O60,DV$4/1000)),3),CMB[[Cmb_ID]:[Cmb_ID]],0),SUM(N(DV$1),N($R60),1)),CHOOSE(AC[[M]:[M]],1,0,1,AC[[DB]:[DB]])),PRODUCT(SUM(ROUND(AVERAGE(VALUE(DV$3),VALUE($P60)),0),CHOOSE(IF(OR(DV$1,$R60),4,INDEX(CMB[[Res_Rare]:[Res_Rare]],MATCH(ROUND(MIN(SUM(DV$4,$O60/1000),SUM($O60,DV$4/1000)),3),CMB[[Cmb_ID]:[Cmb_ID]],0))),-1,-1,0,0)),IF(OR(DV$1,$R60),4,INDEX(CMB[[Cmb_Rare]:[Cmb_Rare]],MATCH(ROUND(MIN(SUM(DV$4,$O60/1000),SUM($O60,DV$4/1000)),3),CMB[[Cmb_ID]:[Cmb_ID]],0))),CHOOSE(AC[[M]:[M]],2,1,1,SUM(AC[[AB]:[DB]])))),""))</f>
        <v/>
      </c>
      <c r="DW60" t="str">
        <f>IF(OR(DW$5="",$S60=""),"",IFERROR(SUM(PRODUCT(INDEX(CMB[[BA_0O]:[BA_2O]],MATCH(ROUND(MIN(SUM(DW$4,$O60/1000),SUM($O60,DW$4/1000)),3),CMB[[Cmb_ID]:[Cmb_ID]],0),SUM(N(DW$1),N($R60),1)),CHOOSE(AC[[M]:[M]],1,1,0,AC[[AB]:[AB]])),PRODUCT(INDEX(CMB[[BD_0O]:[BD_2O]],MATCH(ROUND(MIN(SUM(DW$4,$O60/1000),SUM($O60,DW$4/1000)),3),CMB[[Cmb_ID]:[Cmb_ID]],0),SUM(N(DW$1),N($R60),1)),CHOOSE(AC[[M]:[M]],1,0,1,AC[[DB]:[DB]])),PRODUCT(SUM(ROUND(AVERAGE(VALUE(DW$3),VALUE($P60)),0),CHOOSE(IF(OR(DW$1,$R60),4,INDEX(CMB[[Res_Rare]:[Res_Rare]],MATCH(ROUND(MIN(SUM(DW$4,$O60/1000),SUM($O60,DW$4/1000)),3),CMB[[Cmb_ID]:[Cmb_ID]],0))),-1,-1,0,0)),IF(OR(DW$1,$R60),4,INDEX(CMB[[Cmb_Rare]:[Cmb_Rare]],MATCH(ROUND(MIN(SUM(DW$4,$O60/1000),SUM($O60,DW$4/1000)),3),CMB[[Cmb_ID]:[Cmb_ID]],0))),CHOOSE(AC[[M]:[M]],2,1,1,SUM(AC[[AB]:[DB]])))),""))</f>
        <v/>
      </c>
      <c r="DX60" t="str">
        <f>IF(OR(DX$5="",$S60=""),"",IFERROR(SUM(PRODUCT(INDEX(CMB[[BA_0O]:[BA_2O]],MATCH(ROUND(MIN(SUM(DX$4,$O60/1000),SUM($O60,DX$4/1000)),3),CMB[[Cmb_ID]:[Cmb_ID]],0),SUM(N(DX$1),N($R60),1)),CHOOSE(AC[[M]:[M]],1,1,0,AC[[AB]:[AB]])),PRODUCT(INDEX(CMB[[BD_0O]:[BD_2O]],MATCH(ROUND(MIN(SUM(DX$4,$O60/1000),SUM($O60,DX$4/1000)),3),CMB[[Cmb_ID]:[Cmb_ID]],0),SUM(N(DX$1),N($R60),1)),CHOOSE(AC[[M]:[M]],1,0,1,AC[[DB]:[DB]])),PRODUCT(SUM(ROUND(AVERAGE(VALUE(DX$3),VALUE($P60)),0),CHOOSE(IF(OR(DX$1,$R60),4,INDEX(CMB[[Res_Rare]:[Res_Rare]],MATCH(ROUND(MIN(SUM(DX$4,$O60/1000),SUM($O60,DX$4/1000)),3),CMB[[Cmb_ID]:[Cmb_ID]],0))),-1,-1,0,0)),IF(OR(DX$1,$R60),4,INDEX(CMB[[Cmb_Rare]:[Cmb_Rare]],MATCH(ROUND(MIN(SUM(DX$4,$O60/1000),SUM($O60,DX$4/1000)),3),CMB[[Cmb_ID]:[Cmb_ID]],0))),CHOOSE(AC[[M]:[M]],2,1,1,SUM(AC[[AB]:[DB]])))),""))</f>
        <v/>
      </c>
      <c r="DY60" t="str">
        <f>IF(OR(DY$5="",$S60=""),"",IFERROR(SUM(PRODUCT(INDEX(CMB[[BA_0O]:[BA_2O]],MATCH(ROUND(MIN(SUM(DY$4,$O60/1000),SUM($O60,DY$4/1000)),3),CMB[[Cmb_ID]:[Cmb_ID]],0),SUM(N(DY$1),N($R60),1)),CHOOSE(AC[[M]:[M]],1,1,0,AC[[AB]:[AB]])),PRODUCT(INDEX(CMB[[BD_0O]:[BD_2O]],MATCH(ROUND(MIN(SUM(DY$4,$O60/1000),SUM($O60,DY$4/1000)),3),CMB[[Cmb_ID]:[Cmb_ID]],0),SUM(N(DY$1),N($R60),1)),CHOOSE(AC[[M]:[M]],1,0,1,AC[[DB]:[DB]])),PRODUCT(SUM(ROUND(AVERAGE(VALUE(DY$3),VALUE($P60)),0),CHOOSE(IF(OR(DY$1,$R60),4,INDEX(CMB[[Res_Rare]:[Res_Rare]],MATCH(ROUND(MIN(SUM(DY$4,$O60/1000),SUM($O60,DY$4/1000)),3),CMB[[Cmb_ID]:[Cmb_ID]],0))),-1,-1,0,0)),IF(OR(DY$1,$R60),4,INDEX(CMB[[Cmb_Rare]:[Cmb_Rare]],MATCH(ROUND(MIN(SUM(DY$4,$O60/1000),SUM($O60,DY$4/1000)),3),CMB[[Cmb_ID]:[Cmb_ID]],0))),CHOOSE(AC[[M]:[M]],2,1,1,SUM(AC[[AB]:[DB]])))),""))</f>
        <v/>
      </c>
      <c r="DZ60" t="str">
        <f>IF(OR(DZ$5="",$S60=""),"",IFERROR(SUM(PRODUCT(INDEX(CMB[[BA_0O]:[BA_2O]],MATCH(ROUND(MIN(SUM(DZ$4,$O60/1000),SUM($O60,DZ$4/1000)),3),CMB[[Cmb_ID]:[Cmb_ID]],0),SUM(N(DZ$1),N($R60),1)),CHOOSE(AC[[M]:[M]],1,1,0,AC[[AB]:[AB]])),PRODUCT(INDEX(CMB[[BD_0O]:[BD_2O]],MATCH(ROUND(MIN(SUM(DZ$4,$O60/1000),SUM($O60,DZ$4/1000)),3),CMB[[Cmb_ID]:[Cmb_ID]],0),SUM(N(DZ$1),N($R60),1)),CHOOSE(AC[[M]:[M]],1,0,1,AC[[DB]:[DB]])),PRODUCT(SUM(ROUND(AVERAGE(VALUE(DZ$3),VALUE($P60)),0),CHOOSE(IF(OR(DZ$1,$R60),4,INDEX(CMB[[Res_Rare]:[Res_Rare]],MATCH(ROUND(MIN(SUM(DZ$4,$O60/1000),SUM($O60,DZ$4/1000)),3),CMB[[Cmb_ID]:[Cmb_ID]],0))),-1,-1,0,0)),IF(OR(DZ$1,$R60),4,INDEX(CMB[[Cmb_Rare]:[Cmb_Rare]],MATCH(ROUND(MIN(SUM(DZ$4,$O60/1000),SUM($O60,DZ$4/1000)),3),CMB[[Cmb_ID]:[Cmb_ID]],0))),CHOOSE(AC[[M]:[M]],2,1,1,SUM(AC[[AB]:[DB]])))),""))</f>
        <v/>
      </c>
      <c r="EA60" t="str">
        <f>IF(OR(EA$5="",$S60=""),"",IFERROR(SUM(PRODUCT(INDEX(CMB[[BA_0O]:[BA_2O]],MATCH(ROUND(MIN(SUM(EA$4,$O60/1000),SUM($O60,EA$4/1000)),3),CMB[[Cmb_ID]:[Cmb_ID]],0),SUM(N(EA$1),N($R60),1)),CHOOSE(AC[[M]:[M]],1,1,0,AC[[AB]:[AB]])),PRODUCT(INDEX(CMB[[BD_0O]:[BD_2O]],MATCH(ROUND(MIN(SUM(EA$4,$O60/1000),SUM($O60,EA$4/1000)),3),CMB[[Cmb_ID]:[Cmb_ID]],0),SUM(N(EA$1),N($R60),1)),CHOOSE(AC[[M]:[M]],1,0,1,AC[[DB]:[DB]])),PRODUCT(SUM(ROUND(AVERAGE(VALUE(EA$3),VALUE($P60)),0),CHOOSE(IF(OR(EA$1,$R60),4,INDEX(CMB[[Res_Rare]:[Res_Rare]],MATCH(ROUND(MIN(SUM(EA$4,$O60/1000),SUM($O60,EA$4/1000)),3),CMB[[Cmb_ID]:[Cmb_ID]],0))),-1,-1,0,0)),IF(OR(EA$1,$R60),4,INDEX(CMB[[Cmb_Rare]:[Cmb_Rare]],MATCH(ROUND(MIN(SUM(EA$4,$O60/1000),SUM($O60,EA$4/1000)),3),CMB[[Cmb_ID]:[Cmb_ID]],0))),CHOOSE(AC[[M]:[M]],2,1,1,SUM(AC[[AB]:[DB]])))),""))</f>
        <v/>
      </c>
      <c r="EB60" t="str">
        <f>IF(OR(EB$5="",$S60=""),"",IFERROR(SUM(PRODUCT(INDEX(CMB[[BA_0O]:[BA_2O]],MATCH(ROUND(MIN(SUM(EB$4,$O60/1000),SUM($O60,EB$4/1000)),3),CMB[[Cmb_ID]:[Cmb_ID]],0),SUM(N(EB$1),N($R60),1)),CHOOSE(AC[[M]:[M]],1,1,0,AC[[AB]:[AB]])),PRODUCT(INDEX(CMB[[BD_0O]:[BD_2O]],MATCH(ROUND(MIN(SUM(EB$4,$O60/1000),SUM($O60,EB$4/1000)),3),CMB[[Cmb_ID]:[Cmb_ID]],0),SUM(N(EB$1),N($R60),1)),CHOOSE(AC[[M]:[M]],1,0,1,AC[[DB]:[DB]])),PRODUCT(SUM(ROUND(AVERAGE(VALUE(EB$3),VALUE($P60)),0),CHOOSE(IF(OR(EB$1,$R60),4,INDEX(CMB[[Res_Rare]:[Res_Rare]],MATCH(ROUND(MIN(SUM(EB$4,$O60/1000),SUM($O60,EB$4/1000)),3),CMB[[Cmb_ID]:[Cmb_ID]],0))),-1,-1,0,0)),IF(OR(EB$1,$R60),4,INDEX(CMB[[Cmb_Rare]:[Cmb_Rare]],MATCH(ROUND(MIN(SUM(EB$4,$O60/1000),SUM($O60,EB$4/1000)),3),CMB[[Cmb_ID]:[Cmb_ID]],0))),CHOOSE(AC[[M]:[M]],2,1,1,SUM(AC[[AB]:[DB]])))),""))</f>
        <v/>
      </c>
      <c r="EC60" t="str">
        <f>IF(OR(EC$5="",$S60=""),"",IFERROR(SUM(PRODUCT(INDEX(CMB[[BA_0O]:[BA_2O]],MATCH(ROUND(MIN(SUM(EC$4,$O60/1000),SUM($O60,EC$4/1000)),3),CMB[[Cmb_ID]:[Cmb_ID]],0),SUM(N(EC$1),N($R60),1)),CHOOSE(AC[[M]:[M]],1,1,0,AC[[AB]:[AB]])),PRODUCT(INDEX(CMB[[BD_0O]:[BD_2O]],MATCH(ROUND(MIN(SUM(EC$4,$O60/1000),SUM($O60,EC$4/1000)),3),CMB[[Cmb_ID]:[Cmb_ID]],0),SUM(N(EC$1),N($R60),1)),CHOOSE(AC[[M]:[M]],1,0,1,AC[[DB]:[DB]])),PRODUCT(SUM(ROUND(AVERAGE(VALUE(EC$3),VALUE($P60)),0),CHOOSE(IF(OR(EC$1,$R60),4,INDEX(CMB[[Res_Rare]:[Res_Rare]],MATCH(ROUND(MIN(SUM(EC$4,$O60/1000),SUM($O60,EC$4/1000)),3),CMB[[Cmb_ID]:[Cmb_ID]],0))),-1,-1,0,0)),IF(OR(EC$1,$R60),4,INDEX(CMB[[Cmb_Rare]:[Cmb_Rare]],MATCH(ROUND(MIN(SUM(EC$4,$O60/1000),SUM($O60,EC$4/1000)),3),CMB[[Cmb_ID]:[Cmb_ID]],0))),CHOOSE(AC[[M]:[M]],2,1,1,SUM(AC[[AB]:[DB]])))),""))</f>
        <v/>
      </c>
      <c r="ED60" t="str">
        <f>IF(OR(ED$5="",$S60=""),"",IFERROR(SUM(PRODUCT(INDEX(CMB[[BA_0O]:[BA_2O]],MATCH(ROUND(MIN(SUM(ED$4,$O60/1000),SUM($O60,ED$4/1000)),3),CMB[[Cmb_ID]:[Cmb_ID]],0),SUM(N(ED$1),N($R60),1)),CHOOSE(AC[[M]:[M]],1,1,0,AC[[AB]:[AB]])),PRODUCT(INDEX(CMB[[BD_0O]:[BD_2O]],MATCH(ROUND(MIN(SUM(ED$4,$O60/1000),SUM($O60,ED$4/1000)),3),CMB[[Cmb_ID]:[Cmb_ID]],0),SUM(N(ED$1),N($R60),1)),CHOOSE(AC[[M]:[M]],1,0,1,AC[[DB]:[DB]])),PRODUCT(SUM(ROUND(AVERAGE(VALUE(ED$3),VALUE($P60)),0),CHOOSE(IF(OR(ED$1,$R60),4,INDEX(CMB[[Res_Rare]:[Res_Rare]],MATCH(ROUND(MIN(SUM(ED$4,$O60/1000),SUM($O60,ED$4/1000)),3),CMB[[Cmb_ID]:[Cmb_ID]],0))),-1,-1,0,0)),IF(OR(ED$1,$R60),4,INDEX(CMB[[Cmb_Rare]:[Cmb_Rare]],MATCH(ROUND(MIN(SUM(ED$4,$O60/1000),SUM($O60,ED$4/1000)),3),CMB[[Cmb_ID]:[Cmb_ID]],0))),CHOOSE(AC[[M]:[M]],2,1,1,SUM(AC[[AB]:[DB]])))),""))</f>
        <v/>
      </c>
      <c r="EE60" t="str">
        <f>IF(OR(EE$5="",$S60=""),"",IFERROR(SUM(PRODUCT(INDEX(CMB[[BA_0O]:[BA_2O]],MATCH(ROUND(MIN(SUM(EE$4,$O60/1000),SUM($O60,EE$4/1000)),3),CMB[[Cmb_ID]:[Cmb_ID]],0),SUM(N(EE$1),N($R60),1)),CHOOSE(AC[[M]:[M]],1,1,0,AC[[AB]:[AB]])),PRODUCT(INDEX(CMB[[BD_0O]:[BD_2O]],MATCH(ROUND(MIN(SUM(EE$4,$O60/1000),SUM($O60,EE$4/1000)),3),CMB[[Cmb_ID]:[Cmb_ID]],0),SUM(N(EE$1),N($R60),1)),CHOOSE(AC[[M]:[M]],1,0,1,AC[[DB]:[DB]])),PRODUCT(SUM(ROUND(AVERAGE(VALUE(EE$3),VALUE($P60)),0),CHOOSE(IF(OR(EE$1,$R60),4,INDEX(CMB[[Res_Rare]:[Res_Rare]],MATCH(ROUND(MIN(SUM(EE$4,$O60/1000),SUM($O60,EE$4/1000)),3),CMB[[Cmb_ID]:[Cmb_ID]],0))),-1,-1,0,0)),IF(OR(EE$1,$R60),4,INDEX(CMB[[Cmb_Rare]:[Cmb_Rare]],MATCH(ROUND(MIN(SUM(EE$4,$O60/1000),SUM($O60,EE$4/1000)),3),CMB[[Cmb_ID]:[Cmb_ID]],0))),CHOOSE(AC[[M]:[M]],2,1,1,SUM(AC[[AB]:[DB]])))),""))</f>
        <v/>
      </c>
      <c r="EF60" t="str">
        <f>IF(OR(EF$5="",$S60=""),"",IFERROR(SUM(PRODUCT(INDEX(CMB[[BA_0O]:[BA_2O]],MATCH(ROUND(MIN(SUM(EF$4,$O60/1000),SUM($O60,EF$4/1000)),3),CMB[[Cmb_ID]:[Cmb_ID]],0),SUM(N(EF$1),N($R60),1)),CHOOSE(AC[[M]:[M]],1,1,0,AC[[AB]:[AB]])),PRODUCT(INDEX(CMB[[BD_0O]:[BD_2O]],MATCH(ROUND(MIN(SUM(EF$4,$O60/1000),SUM($O60,EF$4/1000)),3),CMB[[Cmb_ID]:[Cmb_ID]],0),SUM(N(EF$1),N($R60),1)),CHOOSE(AC[[M]:[M]],1,0,1,AC[[DB]:[DB]])),PRODUCT(SUM(ROUND(AVERAGE(VALUE(EF$3),VALUE($P60)),0),CHOOSE(IF(OR(EF$1,$R60),4,INDEX(CMB[[Res_Rare]:[Res_Rare]],MATCH(ROUND(MIN(SUM(EF$4,$O60/1000),SUM($O60,EF$4/1000)),3),CMB[[Cmb_ID]:[Cmb_ID]],0))),-1,-1,0,0)),IF(OR(EF$1,$R60),4,INDEX(CMB[[Cmb_Rare]:[Cmb_Rare]],MATCH(ROUND(MIN(SUM(EF$4,$O60/1000),SUM($O60,EF$4/1000)),3),CMB[[Cmb_ID]:[Cmb_ID]],0))),CHOOSE(AC[[M]:[M]],2,1,1,SUM(AC[[AB]:[DB]])))),""))</f>
        <v/>
      </c>
      <c r="EG60" t="str">
        <f>IF(OR(EG$5="",$S60=""),"",IFERROR(SUM(PRODUCT(INDEX(CMB[[BA_0O]:[BA_2O]],MATCH(ROUND(MIN(SUM(EG$4,$O60/1000),SUM($O60,EG$4/1000)),3),CMB[[Cmb_ID]:[Cmb_ID]],0),SUM(N(EG$1),N($R60),1)),CHOOSE(AC[[M]:[M]],1,1,0,AC[[AB]:[AB]])),PRODUCT(INDEX(CMB[[BD_0O]:[BD_2O]],MATCH(ROUND(MIN(SUM(EG$4,$O60/1000),SUM($O60,EG$4/1000)),3),CMB[[Cmb_ID]:[Cmb_ID]],0),SUM(N(EG$1),N($R60),1)),CHOOSE(AC[[M]:[M]],1,0,1,AC[[DB]:[DB]])),PRODUCT(SUM(ROUND(AVERAGE(VALUE(EG$3),VALUE($P60)),0),CHOOSE(IF(OR(EG$1,$R60),4,INDEX(CMB[[Res_Rare]:[Res_Rare]],MATCH(ROUND(MIN(SUM(EG$4,$O60/1000),SUM($O60,EG$4/1000)),3),CMB[[Cmb_ID]:[Cmb_ID]],0))),-1,-1,0,0)),IF(OR(EG$1,$R60),4,INDEX(CMB[[Cmb_Rare]:[Cmb_Rare]],MATCH(ROUND(MIN(SUM(EG$4,$O60/1000),SUM($O60,EG$4/1000)),3),CMB[[Cmb_ID]:[Cmb_ID]],0))),CHOOSE(AC[[M]:[M]],2,1,1,SUM(AC[[AB]:[DB]])))),""))</f>
        <v/>
      </c>
      <c r="EH60" t="str">
        <f>IF(OR(EH$5="",$S60=""),"",IFERROR(SUM(PRODUCT(INDEX(CMB[[BA_0O]:[BA_2O]],MATCH(ROUND(MIN(SUM(EH$4,$O60/1000),SUM($O60,EH$4/1000)),3),CMB[[Cmb_ID]:[Cmb_ID]],0),SUM(N(EH$1),N($R60),1)),CHOOSE(AC[[M]:[M]],1,1,0,AC[[AB]:[AB]])),PRODUCT(INDEX(CMB[[BD_0O]:[BD_2O]],MATCH(ROUND(MIN(SUM(EH$4,$O60/1000),SUM($O60,EH$4/1000)),3),CMB[[Cmb_ID]:[Cmb_ID]],0),SUM(N(EH$1),N($R60),1)),CHOOSE(AC[[M]:[M]],1,0,1,AC[[DB]:[DB]])),PRODUCT(SUM(ROUND(AVERAGE(VALUE(EH$3),VALUE($P60)),0),CHOOSE(IF(OR(EH$1,$R60),4,INDEX(CMB[[Res_Rare]:[Res_Rare]],MATCH(ROUND(MIN(SUM(EH$4,$O60/1000),SUM($O60,EH$4/1000)),3),CMB[[Cmb_ID]:[Cmb_ID]],0))),-1,-1,0,0)),IF(OR(EH$1,$R60),4,INDEX(CMB[[Cmb_Rare]:[Cmb_Rare]],MATCH(ROUND(MIN(SUM(EH$4,$O60/1000),SUM($O60,EH$4/1000)),3),CMB[[Cmb_ID]:[Cmb_ID]],0))),CHOOSE(AC[[M]:[M]],2,1,1,SUM(AC[[AB]:[DB]])))),""))</f>
        <v/>
      </c>
      <c r="EI60" t="str">
        <f>IF(OR(EI$5="",$S60=""),"",IFERROR(SUM(PRODUCT(INDEX(CMB[[BA_0O]:[BA_2O]],MATCH(ROUND(MIN(SUM(EI$4,$O60/1000),SUM($O60,EI$4/1000)),3),CMB[[Cmb_ID]:[Cmb_ID]],0),SUM(N(EI$1),N($R60),1)),CHOOSE(AC[[M]:[M]],1,1,0,AC[[AB]:[AB]])),PRODUCT(INDEX(CMB[[BD_0O]:[BD_2O]],MATCH(ROUND(MIN(SUM(EI$4,$O60/1000),SUM($O60,EI$4/1000)),3),CMB[[Cmb_ID]:[Cmb_ID]],0),SUM(N(EI$1),N($R60),1)),CHOOSE(AC[[M]:[M]],1,0,1,AC[[DB]:[DB]])),PRODUCT(SUM(ROUND(AVERAGE(VALUE(EI$3),VALUE($P60)),0),CHOOSE(IF(OR(EI$1,$R60),4,INDEX(CMB[[Res_Rare]:[Res_Rare]],MATCH(ROUND(MIN(SUM(EI$4,$O60/1000),SUM($O60,EI$4/1000)),3),CMB[[Cmb_ID]:[Cmb_ID]],0))),-1,-1,0,0)),IF(OR(EI$1,$R60),4,INDEX(CMB[[Cmb_Rare]:[Cmb_Rare]],MATCH(ROUND(MIN(SUM(EI$4,$O60/1000),SUM($O60,EI$4/1000)),3),CMB[[Cmb_ID]:[Cmb_ID]],0))),CHOOSE(AC[[M]:[M]],2,1,1,SUM(AC[[AB]:[DB]])))),""))</f>
        <v/>
      </c>
      <c r="EJ60" t="str">
        <f>IF(OR(EJ$5="",$S60=""),"",IFERROR(SUM(PRODUCT(INDEX(CMB[[BA_0O]:[BA_2O]],MATCH(ROUND(MIN(SUM(EJ$4,$O60/1000),SUM($O60,EJ$4/1000)),3),CMB[[Cmb_ID]:[Cmb_ID]],0),SUM(N(EJ$1),N($R60),1)),CHOOSE(AC[[M]:[M]],1,1,0,AC[[AB]:[AB]])),PRODUCT(INDEX(CMB[[BD_0O]:[BD_2O]],MATCH(ROUND(MIN(SUM(EJ$4,$O60/1000),SUM($O60,EJ$4/1000)),3),CMB[[Cmb_ID]:[Cmb_ID]],0),SUM(N(EJ$1),N($R60),1)),CHOOSE(AC[[M]:[M]],1,0,1,AC[[DB]:[DB]])),PRODUCT(SUM(ROUND(AVERAGE(VALUE(EJ$3),VALUE($P60)),0),CHOOSE(IF(OR(EJ$1,$R60),4,INDEX(CMB[[Res_Rare]:[Res_Rare]],MATCH(ROUND(MIN(SUM(EJ$4,$O60/1000),SUM($O60,EJ$4/1000)),3),CMB[[Cmb_ID]:[Cmb_ID]],0))),-1,-1,0,0)),IF(OR(EJ$1,$R60),4,INDEX(CMB[[Cmb_Rare]:[Cmb_Rare]],MATCH(ROUND(MIN(SUM(EJ$4,$O60/1000),SUM($O60,EJ$4/1000)),3),CMB[[Cmb_ID]:[Cmb_ID]],0))),CHOOSE(AC[[M]:[M]],2,1,1,SUM(AC[[AB]:[DB]])))),""))</f>
        <v/>
      </c>
      <c r="EK60" t="str">
        <f>IF(OR(EK$5="",$S60=""),"",IFERROR(SUM(PRODUCT(INDEX(CMB[[BA_0O]:[BA_2O]],MATCH(ROUND(MIN(SUM(EK$4,$O60/1000),SUM($O60,EK$4/1000)),3),CMB[[Cmb_ID]:[Cmb_ID]],0),SUM(N(EK$1),N($R60),1)),CHOOSE(AC[[M]:[M]],1,1,0,AC[[AB]:[AB]])),PRODUCT(INDEX(CMB[[BD_0O]:[BD_2O]],MATCH(ROUND(MIN(SUM(EK$4,$O60/1000),SUM($O60,EK$4/1000)),3),CMB[[Cmb_ID]:[Cmb_ID]],0),SUM(N(EK$1),N($R60),1)),CHOOSE(AC[[M]:[M]],1,0,1,AC[[DB]:[DB]])),PRODUCT(SUM(ROUND(AVERAGE(VALUE(EK$3),VALUE($P60)),0),CHOOSE(IF(OR(EK$1,$R60),4,INDEX(CMB[[Res_Rare]:[Res_Rare]],MATCH(ROUND(MIN(SUM(EK$4,$O60/1000),SUM($O60,EK$4/1000)),3),CMB[[Cmb_ID]:[Cmb_ID]],0))),-1,-1,0,0)),IF(OR(EK$1,$R60),4,INDEX(CMB[[Cmb_Rare]:[Cmb_Rare]],MATCH(ROUND(MIN(SUM(EK$4,$O60/1000),SUM($O60,EK$4/1000)),3),CMB[[Cmb_ID]:[Cmb_ID]],0))),CHOOSE(AC[[M]:[M]],2,1,1,SUM(AC[[AB]:[DB]])))),""))</f>
        <v/>
      </c>
      <c r="EL60" t="str">
        <f>IF(OR(EL$5="",$S60=""),"",IFERROR(SUM(PRODUCT(INDEX(CMB[[BA_0O]:[BA_2O]],MATCH(ROUND(MIN(SUM(EL$4,$O60/1000),SUM($O60,EL$4/1000)),3),CMB[[Cmb_ID]:[Cmb_ID]],0),SUM(N(EL$1),N($R60),1)),CHOOSE(AC[[M]:[M]],1,1,0,AC[[AB]:[AB]])),PRODUCT(INDEX(CMB[[BD_0O]:[BD_2O]],MATCH(ROUND(MIN(SUM(EL$4,$O60/1000),SUM($O60,EL$4/1000)),3),CMB[[Cmb_ID]:[Cmb_ID]],0),SUM(N(EL$1),N($R60),1)),CHOOSE(AC[[M]:[M]],1,0,1,AC[[DB]:[DB]])),PRODUCT(SUM(ROUND(AVERAGE(VALUE(EL$3),VALUE($P60)),0),CHOOSE(IF(OR(EL$1,$R60),4,INDEX(CMB[[Res_Rare]:[Res_Rare]],MATCH(ROUND(MIN(SUM(EL$4,$O60/1000),SUM($O60,EL$4/1000)),3),CMB[[Cmb_ID]:[Cmb_ID]],0))),-1,-1,0,0)),IF(OR(EL$1,$R60),4,INDEX(CMB[[Cmb_Rare]:[Cmb_Rare]],MATCH(ROUND(MIN(SUM(EL$4,$O60/1000),SUM($O60,EL$4/1000)),3),CMB[[Cmb_ID]:[Cmb_ID]],0))),CHOOSE(AC[[M]:[M]],2,1,1,SUM(AC[[AB]:[DB]])))),""))</f>
        <v/>
      </c>
      <c r="EM60" t="str">
        <f>IF(OR(EM$5="",$S60=""),"",IFERROR(SUM(PRODUCT(INDEX(CMB[[BA_0O]:[BA_2O]],MATCH(ROUND(MIN(SUM(EM$4,$O60/1000),SUM($O60,EM$4/1000)),3),CMB[[Cmb_ID]:[Cmb_ID]],0),SUM(N(EM$1),N($R60),1)),CHOOSE(AC[[M]:[M]],1,1,0,AC[[AB]:[AB]])),PRODUCT(INDEX(CMB[[BD_0O]:[BD_2O]],MATCH(ROUND(MIN(SUM(EM$4,$O60/1000),SUM($O60,EM$4/1000)),3),CMB[[Cmb_ID]:[Cmb_ID]],0),SUM(N(EM$1),N($R60),1)),CHOOSE(AC[[M]:[M]],1,0,1,AC[[DB]:[DB]])),PRODUCT(SUM(ROUND(AVERAGE(VALUE(EM$3),VALUE($P60)),0),CHOOSE(IF(OR(EM$1,$R60),4,INDEX(CMB[[Res_Rare]:[Res_Rare]],MATCH(ROUND(MIN(SUM(EM$4,$O60/1000),SUM($O60,EM$4/1000)),3),CMB[[Cmb_ID]:[Cmb_ID]],0))),-1,-1,0,0)),IF(OR(EM$1,$R60),4,INDEX(CMB[[Cmb_Rare]:[Cmb_Rare]],MATCH(ROUND(MIN(SUM(EM$4,$O60/1000),SUM($O60,EM$4/1000)),3),CMB[[Cmb_ID]:[Cmb_ID]],0))),CHOOSE(AC[[M]:[M]],2,1,1,SUM(AC[[AB]:[DB]])))),""))</f>
        <v/>
      </c>
      <c r="EN60" t="str">
        <f>IF(OR(EN$5="",$S60=""),"",IFERROR(SUM(PRODUCT(INDEX(CMB[[BA_0O]:[BA_2O]],MATCH(ROUND(MIN(SUM(EN$4,$O60/1000),SUM($O60,EN$4/1000)),3),CMB[[Cmb_ID]:[Cmb_ID]],0),SUM(N(EN$1),N($R60),1)),CHOOSE(AC[[M]:[M]],1,1,0,AC[[AB]:[AB]])),PRODUCT(INDEX(CMB[[BD_0O]:[BD_2O]],MATCH(ROUND(MIN(SUM(EN$4,$O60/1000),SUM($O60,EN$4/1000)),3),CMB[[Cmb_ID]:[Cmb_ID]],0),SUM(N(EN$1),N($R60),1)),CHOOSE(AC[[M]:[M]],1,0,1,AC[[DB]:[DB]])),PRODUCT(SUM(ROUND(AVERAGE(VALUE(EN$3),VALUE($P60)),0),CHOOSE(IF(OR(EN$1,$R60),4,INDEX(CMB[[Res_Rare]:[Res_Rare]],MATCH(ROUND(MIN(SUM(EN$4,$O60/1000),SUM($O60,EN$4/1000)),3),CMB[[Cmb_ID]:[Cmb_ID]],0))),-1,-1,0,0)),IF(OR(EN$1,$R60),4,INDEX(CMB[[Cmb_Rare]:[Cmb_Rare]],MATCH(ROUND(MIN(SUM(EN$4,$O60/1000),SUM($O60,EN$4/1000)),3),CMB[[Cmb_ID]:[Cmb_ID]],0))),CHOOSE(AC[[M]:[M]],2,1,1,SUM(AC[[AB]:[DB]])))),""))</f>
        <v/>
      </c>
      <c r="EO60" t="str">
        <f>IF(OR(EO$5="",$S60=""),"",IFERROR(SUM(PRODUCT(INDEX(CMB[[BA_0O]:[BA_2O]],MATCH(ROUND(MIN(SUM(EO$4,$O60/1000),SUM($O60,EO$4/1000)),3),CMB[[Cmb_ID]:[Cmb_ID]],0),SUM(N(EO$1),N($R60),1)),CHOOSE(AC[[M]:[M]],1,1,0,AC[[AB]:[AB]])),PRODUCT(INDEX(CMB[[BD_0O]:[BD_2O]],MATCH(ROUND(MIN(SUM(EO$4,$O60/1000),SUM($O60,EO$4/1000)),3),CMB[[Cmb_ID]:[Cmb_ID]],0),SUM(N(EO$1),N($R60),1)),CHOOSE(AC[[M]:[M]],1,0,1,AC[[DB]:[DB]])),PRODUCT(SUM(ROUND(AVERAGE(VALUE(EO$3),VALUE($P60)),0),CHOOSE(IF(OR(EO$1,$R60),4,INDEX(CMB[[Res_Rare]:[Res_Rare]],MATCH(ROUND(MIN(SUM(EO$4,$O60/1000),SUM($O60,EO$4/1000)),3),CMB[[Cmb_ID]:[Cmb_ID]],0))),-1,-1,0,0)),IF(OR(EO$1,$R60),4,INDEX(CMB[[Cmb_Rare]:[Cmb_Rare]],MATCH(ROUND(MIN(SUM(EO$4,$O60/1000),SUM($O60,EO$4/1000)),3),CMB[[Cmb_ID]:[Cmb_ID]],0))),CHOOSE(AC[[M]:[M]],2,1,1,SUM(AC[[AB]:[DB]])))),""))</f>
        <v/>
      </c>
      <c r="EP60" t="str">
        <f>IF(OR(EP$5="",$S60=""),"",IFERROR(SUM(PRODUCT(INDEX(CMB[[BA_0O]:[BA_2O]],MATCH(ROUND(MIN(SUM(EP$4,$O60/1000),SUM($O60,EP$4/1000)),3),CMB[[Cmb_ID]:[Cmb_ID]],0),SUM(N(EP$1),N($R60),1)),CHOOSE(AC[[M]:[M]],1,1,0,AC[[AB]:[AB]])),PRODUCT(INDEX(CMB[[BD_0O]:[BD_2O]],MATCH(ROUND(MIN(SUM(EP$4,$O60/1000),SUM($O60,EP$4/1000)),3),CMB[[Cmb_ID]:[Cmb_ID]],0),SUM(N(EP$1),N($R60),1)),CHOOSE(AC[[M]:[M]],1,0,1,AC[[DB]:[DB]])),PRODUCT(SUM(ROUND(AVERAGE(VALUE(EP$3),VALUE($P60)),0),CHOOSE(IF(OR(EP$1,$R60),4,INDEX(CMB[[Res_Rare]:[Res_Rare]],MATCH(ROUND(MIN(SUM(EP$4,$O60/1000),SUM($O60,EP$4/1000)),3),CMB[[Cmb_ID]:[Cmb_ID]],0))),-1,-1,0,0)),IF(OR(EP$1,$R60),4,INDEX(CMB[[Cmb_Rare]:[Cmb_Rare]],MATCH(ROUND(MIN(SUM(EP$4,$O60/1000),SUM($O60,EP$4/1000)),3),CMB[[Cmb_ID]:[Cmb_ID]],0))),CHOOSE(AC[[M]:[M]],2,1,1,SUM(AC[[AB]:[DB]])))),""))</f>
        <v/>
      </c>
      <c r="EQ60" t="str">
        <f>IF(OR(EQ$5="",$S60=""),"",IFERROR(SUM(PRODUCT(INDEX(CMB[[BA_0O]:[BA_2O]],MATCH(ROUND(MIN(SUM(EQ$4,$O60/1000),SUM($O60,EQ$4/1000)),3),CMB[[Cmb_ID]:[Cmb_ID]],0),SUM(N(EQ$1),N($R60),1)),CHOOSE(AC[[M]:[M]],1,1,0,AC[[AB]:[AB]])),PRODUCT(INDEX(CMB[[BD_0O]:[BD_2O]],MATCH(ROUND(MIN(SUM(EQ$4,$O60/1000),SUM($O60,EQ$4/1000)),3),CMB[[Cmb_ID]:[Cmb_ID]],0),SUM(N(EQ$1),N($R60),1)),CHOOSE(AC[[M]:[M]],1,0,1,AC[[DB]:[DB]])),PRODUCT(SUM(ROUND(AVERAGE(VALUE(EQ$3),VALUE($P60)),0),CHOOSE(IF(OR(EQ$1,$R60),4,INDEX(CMB[[Res_Rare]:[Res_Rare]],MATCH(ROUND(MIN(SUM(EQ$4,$O60/1000),SUM($O60,EQ$4/1000)),3),CMB[[Cmb_ID]:[Cmb_ID]],0))),-1,-1,0,0)),IF(OR(EQ$1,$R60),4,INDEX(CMB[[Cmb_Rare]:[Cmb_Rare]],MATCH(ROUND(MIN(SUM(EQ$4,$O60/1000),SUM($O60,EQ$4/1000)),3),CMB[[Cmb_ID]:[Cmb_ID]],0))),CHOOSE(AC[[M]:[M]],2,1,1,SUM(AC[[AB]:[DB]])))),""))</f>
        <v/>
      </c>
      <c r="ER60" t="str">
        <f>IF(OR(ER$5="",$S60=""),"",IFERROR(SUM(PRODUCT(INDEX(CMB[[BA_0O]:[BA_2O]],MATCH(ROUND(MIN(SUM(ER$4,$O60/1000),SUM($O60,ER$4/1000)),3),CMB[[Cmb_ID]:[Cmb_ID]],0),SUM(N(ER$1),N($R60),1)),CHOOSE(AC[[M]:[M]],1,1,0,AC[[AB]:[AB]])),PRODUCT(INDEX(CMB[[BD_0O]:[BD_2O]],MATCH(ROUND(MIN(SUM(ER$4,$O60/1000),SUM($O60,ER$4/1000)),3),CMB[[Cmb_ID]:[Cmb_ID]],0),SUM(N(ER$1),N($R60),1)),CHOOSE(AC[[M]:[M]],1,0,1,AC[[DB]:[DB]])),PRODUCT(SUM(ROUND(AVERAGE(VALUE(ER$3),VALUE($P60)),0),CHOOSE(IF(OR(ER$1,$R60),4,INDEX(CMB[[Res_Rare]:[Res_Rare]],MATCH(ROUND(MIN(SUM(ER$4,$O60/1000),SUM($O60,ER$4/1000)),3),CMB[[Cmb_ID]:[Cmb_ID]],0))),-1,-1,0,0)),IF(OR(ER$1,$R60),4,INDEX(CMB[[Cmb_Rare]:[Cmb_Rare]],MATCH(ROUND(MIN(SUM(ER$4,$O60/1000),SUM($O60,ER$4/1000)),3),CMB[[Cmb_ID]:[Cmb_ID]],0))),CHOOSE(AC[[M]:[M]],2,1,1,SUM(AC[[AB]:[DB]])))),""))</f>
        <v/>
      </c>
      <c r="ES60" t="str">
        <f>IF(OR(ES$5="",$S60=""),"",IFERROR(SUM(PRODUCT(INDEX(CMB[[BA_0O]:[BA_2O]],MATCH(ROUND(MIN(SUM(ES$4,$O60/1000),SUM($O60,ES$4/1000)),3),CMB[[Cmb_ID]:[Cmb_ID]],0),SUM(N(ES$1),N($R60),1)),CHOOSE(AC[[M]:[M]],1,1,0,AC[[AB]:[AB]])),PRODUCT(INDEX(CMB[[BD_0O]:[BD_2O]],MATCH(ROUND(MIN(SUM(ES$4,$O60/1000),SUM($O60,ES$4/1000)),3),CMB[[Cmb_ID]:[Cmb_ID]],0),SUM(N(ES$1),N($R60),1)),CHOOSE(AC[[M]:[M]],1,0,1,AC[[DB]:[DB]])),PRODUCT(SUM(ROUND(AVERAGE(VALUE(ES$3),VALUE($P60)),0),CHOOSE(IF(OR(ES$1,$R60),4,INDEX(CMB[[Res_Rare]:[Res_Rare]],MATCH(ROUND(MIN(SUM(ES$4,$O60/1000),SUM($O60,ES$4/1000)),3),CMB[[Cmb_ID]:[Cmb_ID]],0))),-1,-1,0,0)),IF(OR(ES$1,$R60),4,INDEX(CMB[[Cmb_Rare]:[Cmb_Rare]],MATCH(ROUND(MIN(SUM(ES$4,$O60/1000),SUM($O60,ES$4/1000)),3),CMB[[Cmb_ID]:[Cmb_ID]],0))),CHOOSE(AC[[M]:[M]],2,1,1,SUM(AC[[AB]:[DB]])))),""))</f>
        <v/>
      </c>
      <c r="ET60" t="str">
        <f>IF(OR(ET$5="",$S60=""),"",IFERROR(SUM(PRODUCT(INDEX(CMB[[BA_0O]:[BA_2O]],MATCH(ROUND(MIN(SUM(ET$4,$O60/1000),SUM($O60,ET$4/1000)),3),CMB[[Cmb_ID]:[Cmb_ID]],0),SUM(N(ET$1),N($R60),1)),CHOOSE(AC[[M]:[M]],1,1,0,AC[[AB]:[AB]])),PRODUCT(INDEX(CMB[[BD_0O]:[BD_2O]],MATCH(ROUND(MIN(SUM(ET$4,$O60/1000),SUM($O60,ET$4/1000)),3),CMB[[Cmb_ID]:[Cmb_ID]],0),SUM(N(ET$1),N($R60),1)),CHOOSE(AC[[M]:[M]],1,0,1,AC[[DB]:[DB]])),PRODUCT(SUM(ROUND(AVERAGE(VALUE(ET$3),VALUE($P60)),0),CHOOSE(IF(OR(ET$1,$R60),4,INDEX(CMB[[Res_Rare]:[Res_Rare]],MATCH(ROUND(MIN(SUM(ET$4,$O60/1000),SUM($O60,ET$4/1000)),3),CMB[[Cmb_ID]:[Cmb_ID]],0))),-1,-1,0,0)),IF(OR(ET$1,$R60),4,INDEX(CMB[[Cmb_Rare]:[Cmb_Rare]],MATCH(ROUND(MIN(SUM(ET$4,$O60/1000),SUM($O60,ET$4/1000)),3),CMB[[Cmb_ID]:[Cmb_ID]],0))),CHOOSE(AC[[M]:[M]],2,1,1,SUM(AC[[AB]:[DB]])))),""))</f>
        <v/>
      </c>
      <c r="EU60" t="str">
        <f>IF(OR(EU$5="",$S60=""),"",IFERROR(SUM(PRODUCT(INDEX(CMB[[BA_0O]:[BA_2O]],MATCH(ROUND(MIN(SUM(EU$4,$O60/1000),SUM($O60,EU$4/1000)),3),CMB[[Cmb_ID]:[Cmb_ID]],0),SUM(N(EU$1),N($R60),1)),CHOOSE(AC[[M]:[M]],1,1,0,AC[[AB]:[AB]])),PRODUCT(INDEX(CMB[[BD_0O]:[BD_2O]],MATCH(ROUND(MIN(SUM(EU$4,$O60/1000),SUM($O60,EU$4/1000)),3),CMB[[Cmb_ID]:[Cmb_ID]],0),SUM(N(EU$1),N($R60),1)),CHOOSE(AC[[M]:[M]],1,0,1,AC[[DB]:[DB]])),PRODUCT(SUM(ROUND(AVERAGE(VALUE(EU$3),VALUE($P60)),0),CHOOSE(IF(OR(EU$1,$R60),4,INDEX(CMB[[Res_Rare]:[Res_Rare]],MATCH(ROUND(MIN(SUM(EU$4,$O60/1000),SUM($O60,EU$4/1000)),3),CMB[[Cmb_ID]:[Cmb_ID]],0))),-1,-1,0,0)),IF(OR(EU$1,$R60),4,INDEX(CMB[[Cmb_Rare]:[Cmb_Rare]],MATCH(ROUND(MIN(SUM(EU$4,$O60/1000),SUM($O60,EU$4/1000)),3),CMB[[Cmb_ID]:[Cmb_ID]],0))),CHOOSE(AC[[M]:[M]],2,1,1,SUM(AC[[AB]:[DB]])))),""))</f>
        <v/>
      </c>
      <c r="EV60" t="str">
        <f>IF(OR(EV$5="",$S60=""),"",IFERROR(SUM(PRODUCT(INDEX(CMB[[BA_0O]:[BA_2O]],MATCH(ROUND(MIN(SUM(EV$4,$O60/1000),SUM($O60,EV$4/1000)),3),CMB[[Cmb_ID]:[Cmb_ID]],0),SUM(N(EV$1),N($R60),1)),CHOOSE(AC[[M]:[M]],1,1,0,AC[[AB]:[AB]])),PRODUCT(INDEX(CMB[[BD_0O]:[BD_2O]],MATCH(ROUND(MIN(SUM(EV$4,$O60/1000),SUM($O60,EV$4/1000)),3),CMB[[Cmb_ID]:[Cmb_ID]],0),SUM(N(EV$1),N($R60),1)),CHOOSE(AC[[M]:[M]],1,0,1,AC[[DB]:[DB]])),PRODUCT(SUM(ROUND(AVERAGE(VALUE(EV$3),VALUE($P60)),0),CHOOSE(IF(OR(EV$1,$R60),4,INDEX(CMB[[Res_Rare]:[Res_Rare]],MATCH(ROUND(MIN(SUM(EV$4,$O60/1000),SUM($O60,EV$4/1000)),3),CMB[[Cmb_ID]:[Cmb_ID]],0))),-1,-1,0,0)),IF(OR(EV$1,$R60),4,INDEX(CMB[[Cmb_Rare]:[Cmb_Rare]],MATCH(ROUND(MIN(SUM(EV$4,$O60/1000),SUM($O60,EV$4/1000)),3),CMB[[Cmb_ID]:[Cmb_ID]],0))),CHOOSE(AC[[M]:[M]],2,1,1,SUM(AC[[AB]:[DB]])))),""))</f>
        <v/>
      </c>
      <c r="EW60" t="str">
        <f>IF(OR(EW$5="",$S60=""),"",IFERROR(SUM(PRODUCT(INDEX(CMB[[BA_0O]:[BA_2O]],MATCH(ROUND(MIN(SUM(EW$4,$O60/1000),SUM($O60,EW$4/1000)),3),CMB[[Cmb_ID]:[Cmb_ID]],0),SUM(N(EW$1),N($R60),1)),CHOOSE(AC[[M]:[M]],1,1,0,AC[[AB]:[AB]])),PRODUCT(INDEX(CMB[[BD_0O]:[BD_2O]],MATCH(ROUND(MIN(SUM(EW$4,$O60/1000),SUM($O60,EW$4/1000)),3),CMB[[Cmb_ID]:[Cmb_ID]],0),SUM(N(EW$1),N($R60),1)),CHOOSE(AC[[M]:[M]],1,0,1,AC[[DB]:[DB]])),PRODUCT(SUM(ROUND(AVERAGE(VALUE(EW$3),VALUE($P60)),0),CHOOSE(IF(OR(EW$1,$R60),4,INDEX(CMB[[Res_Rare]:[Res_Rare]],MATCH(ROUND(MIN(SUM(EW$4,$O60/1000),SUM($O60,EW$4/1000)),3),CMB[[Cmb_ID]:[Cmb_ID]],0))),-1,-1,0,0)),IF(OR(EW$1,$R60),4,INDEX(CMB[[Cmb_Rare]:[Cmb_Rare]],MATCH(ROUND(MIN(SUM(EW$4,$O60/1000),SUM($O60,EW$4/1000)),3),CMB[[Cmb_ID]:[Cmb_ID]],0))),CHOOSE(AC[[M]:[M]],2,1,1,SUM(AC[[AB]:[DB]])))),""))</f>
        <v/>
      </c>
      <c r="EX60" t="str">
        <f>IF(OR(EX$5="",$S60=""),"",IFERROR(SUM(PRODUCT(INDEX(CMB[[BA_0O]:[BA_2O]],MATCH(ROUND(MIN(SUM(EX$4,$O60/1000),SUM($O60,EX$4/1000)),3),CMB[[Cmb_ID]:[Cmb_ID]],0),SUM(N(EX$1),N($R60),1)),CHOOSE(AC[[M]:[M]],1,1,0,AC[[AB]:[AB]])),PRODUCT(INDEX(CMB[[BD_0O]:[BD_2O]],MATCH(ROUND(MIN(SUM(EX$4,$O60/1000),SUM($O60,EX$4/1000)),3),CMB[[Cmb_ID]:[Cmb_ID]],0),SUM(N(EX$1),N($R60),1)),CHOOSE(AC[[M]:[M]],1,0,1,AC[[DB]:[DB]])),PRODUCT(SUM(ROUND(AVERAGE(VALUE(EX$3),VALUE($P60)),0),CHOOSE(IF(OR(EX$1,$R60),4,INDEX(CMB[[Res_Rare]:[Res_Rare]],MATCH(ROUND(MIN(SUM(EX$4,$O60/1000),SUM($O60,EX$4/1000)),3),CMB[[Cmb_ID]:[Cmb_ID]],0))),-1,-1,0,0)),IF(OR(EX$1,$R60),4,INDEX(CMB[[Cmb_Rare]:[Cmb_Rare]],MATCH(ROUND(MIN(SUM(EX$4,$O60/1000),SUM($O60,EX$4/1000)),3),CMB[[Cmb_ID]:[Cmb_ID]],0))),CHOOSE(AC[[M]:[M]],2,1,1,SUM(AC[[AB]:[DB]])))),""))</f>
        <v/>
      </c>
      <c r="EY60" t="str">
        <f>IF(OR(EY$5="",$S60=""),"",IFERROR(SUM(PRODUCT(INDEX(CMB[[BA_0O]:[BA_2O]],MATCH(ROUND(MIN(SUM(EY$4,$O60/1000),SUM($O60,EY$4/1000)),3),CMB[[Cmb_ID]:[Cmb_ID]],0),SUM(N(EY$1),N($R60),1)),CHOOSE(AC[[M]:[M]],1,1,0,AC[[AB]:[AB]])),PRODUCT(INDEX(CMB[[BD_0O]:[BD_2O]],MATCH(ROUND(MIN(SUM(EY$4,$O60/1000),SUM($O60,EY$4/1000)),3),CMB[[Cmb_ID]:[Cmb_ID]],0),SUM(N(EY$1),N($R60),1)),CHOOSE(AC[[M]:[M]],1,0,1,AC[[DB]:[DB]])),PRODUCT(SUM(ROUND(AVERAGE(VALUE(EY$3),VALUE($P60)),0),CHOOSE(IF(OR(EY$1,$R60),4,INDEX(CMB[[Res_Rare]:[Res_Rare]],MATCH(ROUND(MIN(SUM(EY$4,$O60/1000),SUM($O60,EY$4/1000)),3),CMB[[Cmb_ID]:[Cmb_ID]],0))),-1,-1,0,0)),IF(OR(EY$1,$R60),4,INDEX(CMB[[Cmb_Rare]:[Cmb_Rare]],MATCH(ROUND(MIN(SUM(EY$4,$O60/1000),SUM($O60,EY$4/1000)),3),CMB[[Cmb_ID]:[Cmb_ID]],0))),CHOOSE(AC[[M]:[M]],2,1,1,SUM(AC[[AB]:[DB]])))),""))</f>
        <v/>
      </c>
      <c r="EZ60" t="str">
        <f>IF(OR(EZ$5="",$S60=""),"",IFERROR(SUM(PRODUCT(INDEX(CMB[[BA_0O]:[BA_2O]],MATCH(ROUND(MIN(SUM(EZ$4,$O60/1000),SUM($O60,EZ$4/1000)),3),CMB[[Cmb_ID]:[Cmb_ID]],0),SUM(N(EZ$1),N($R60),1)),CHOOSE(AC[[M]:[M]],1,1,0,AC[[AB]:[AB]])),PRODUCT(INDEX(CMB[[BD_0O]:[BD_2O]],MATCH(ROUND(MIN(SUM(EZ$4,$O60/1000),SUM($O60,EZ$4/1000)),3),CMB[[Cmb_ID]:[Cmb_ID]],0),SUM(N(EZ$1),N($R60),1)),CHOOSE(AC[[M]:[M]],1,0,1,AC[[DB]:[DB]])),PRODUCT(SUM(ROUND(AVERAGE(VALUE(EZ$3),VALUE($P60)),0),CHOOSE(IF(OR(EZ$1,$R60),4,INDEX(CMB[[Res_Rare]:[Res_Rare]],MATCH(ROUND(MIN(SUM(EZ$4,$O60/1000),SUM($O60,EZ$4/1000)),3),CMB[[Cmb_ID]:[Cmb_ID]],0))),-1,-1,0,0)),IF(OR(EZ$1,$R60),4,INDEX(CMB[[Cmb_Rare]:[Cmb_Rare]],MATCH(ROUND(MIN(SUM(EZ$4,$O60/1000),SUM($O60,EZ$4/1000)),3),CMB[[Cmb_ID]:[Cmb_ID]],0))),CHOOSE(AC[[M]:[M]],2,1,1,SUM(AC[[AB]:[DB]])))),""))</f>
        <v/>
      </c>
      <c r="FA60" t="str">
        <f>IF(OR(FA$5="",$S60=""),"",IFERROR(SUM(PRODUCT(INDEX(CMB[[BA_0O]:[BA_2O]],MATCH(ROUND(MIN(SUM(FA$4,$O60/1000),SUM($O60,FA$4/1000)),3),CMB[[Cmb_ID]:[Cmb_ID]],0),SUM(N(FA$1),N($R60),1)),CHOOSE(AC[[M]:[M]],1,1,0,AC[[AB]:[AB]])),PRODUCT(INDEX(CMB[[BD_0O]:[BD_2O]],MATCH(ROUND(MIN(SUM(FA$4,$O60/1000),SUM($O60,FA$4/1000)),3),CMB[[Cmb_ID]:[Cmb_ID]],0),SUM(N(FA$1),N($R60),1)),CHOOSE(AC[[M]:[M]],1,0,1,AC[[DB]:[DB]])),PRODUCT(SUM(ROUND(AVERAGE(VALUE(FA$3),VALUE($P60)),0),CHOOSE(IF(OR(FA$1,$R60),4,INDEX(CMB[[Res_Rare]:[Res_Rare]],MATCH(ROUND(MIN(SUM(FA$4,$O60/1000),SUM($O60,FA$4/1000)),3),CMB[[Cmb_ID]:[Cmb_ID]],0))),-1,-1,0,0)),IF(OR(FA$1,$R60),4,INDEX(CMB[[Cmb_Rare]:[Cmb_Rare]],MATCH(ROUND(MIN(SUM(FA$4,$O60/1000),SUM($O60,FA$4/1000)),3),CMB[[Cmb_ID]:[Cmb_ID]],0))),CHOOSE(AC[[M]:[M]],2,1,1,SUM(AC[[AB]:[DB]])))),""))</f>
        <v/>
      </c>
      <c r="FB60" t="str">
        <f>IF(OR(FB$5="",$S60=""),"",IFERROR(SUM(PRODUCT(INDEX(CMB[[BA_0O]:[BA_2O]],MATCH(ROUND(MIN(SUM(FB$4,$O60/1000),SUM($O60,FB$4/1000)),3),CMB[[Cmb_ID]:[Cmb_ID]],0),SUM(N(FB$1),N($R60),1)),CHOOSE(AC[[M]:[M]],1,1,0,AC[[AB]:[AB]])),PRODUCT(INDEX(CMB[[BD_0O]:[BD_2O]],MATCH(ROUND(MIN(SUM(FB$4,$O60/1000),SUM($O60,FB$4/1000)),3),CMB[[Cmb_ID]:[Cmb_ID]],0),SUM(N(FB$1),N($R60),1)),CHOOSE(AC[[M]:[M]],1,0,1,AC[[DB]:[DB]])),PRODUCT(SUM(ROUND(AVERAGE(VALUE(FB$3),VALUE($P60)),0),CHOOSE(IF(OR(FB$1,$R60),4,INDEX(CMB[[Res_Rare]:[Res_Rare]],MATCH(ROUND(MIN(SUM(FB$4,$O60/1000),SUM($O60,FB$4/1000)),3),CMB[[Cmb_ID]:[Cmb_ID]],0))),-1,-1,0,0)),IF(OR(FB$1,$R60),4,INDEX(CMB[[Cmb_Rare]:[Cmb_Rare]],MATCH(ROUND(MIN(SUM(FB$4,$O60/1000),SUM($O60,FB$4/1000)),3),CMB[[Cmb_ID]:[Cmb_ID]],0))),CHOOSE(AC[[M]:[M]],2,1,1,SUM(AC[[AB]:[DB]])))),""))</f>
        <v/>
      </c>
      <c r="FC60" t="str">
        <f>IF(OR(FC$5="",$S60=""),"",IFERROR(SUM(PRODUCT(INDEX(CMB[[BA_0O]:[BA_2O]],MATCH(ROUND(MIN(SUM(FC$4,$O60/1000),SUM($O60,FC$4/1000)),3),CMB[[Cmb_ID]:[Cmb_ID]],0),SUM(N(FC$1),N($R60),1)),CHOOSE(AC[[M]:[M]],1,1,0,AC[[AB]:[AB]])),PRODUCT(INDEX(CMB[[BD_0O]:[BD_2O]],MATCH(ROUND(MIN(SUM(FC$4,$O60/1000),SUM($O60,FC$4/1000)),3),CMB[[Cmb_ID]:[Cmb_ID]],0),SUM(N(FC$1),N($R60),1)),CHOOSE(AC[[M]:[M]],1,0,1,AC[[DB]:[DB]])),PRODUCT(SUM(ROUND(AVERAGE(VALUE(FC$3),VALUE($P60)),0),CHOOSE(IF(OR(FC$1,$R60),4,INDEX(CMB[[Res_Rare]:[Res_Rare]],MATCH(ROUND(MIN(SUM(FC$4,$O60/1000),SUM($O60,FC$4/1000)),3),CMB[[Cmb_ID]:[Cmb_ID]],0))),-1,-1,0,0)),IF(OR(FC$1,$R60),4,INDEX(CMB[[Cmb_Rare]:[Cmb_Rare]],MATCH(ROUND(MIN(SUM(FC$4,$O60/1000),SUM($O60,FC$4/1000)),3),CMB[[Cmb_ID]:[Cmb_ID]],0))),CHOOSE(AC[[M]:[M]],2,1,1,SUM(AC[[AB]:[DB]])))),""))</f>
        <v/>
      </c>
      <c r="FD60" t="str">
        <f>IF(OR(FD$5="",$S60=""),"",IFERROR(SUM(PRODUCT(INDEX(CMB[[BA_0O]:[BA_2O]],MATCH(ROUND(MIN(SUM(FD$4,$O60/1000),SUM($O60,FD$4/1000)),3),CMB[[Cmb_ID]:[Cmb_ID]],0),SUM(N(FD$1),N($R60),1)),CHOOSE(AC[[M]:[M]],1,1,0,AC[[AB]:[AB]])),PRODUCT(INDEX(CMB[[BD_0O]:[BD_2O]],MATCH(ROUND(MIN(SUM(FD$4,$O60/1000),SUM($O60,FD$4/1000)),3),CMB[[Cmb_ID]:[Cmb_ID]],0),SUM(N(FD$1),N($R60),1)),CHOOSE(AC[[M]:[M]],1,0,1,AC[[DB]:[DB]])),PRODUCT(SUM(ROUND(AVERAGE(VALUE(FD$3),VALUE($P60)),0),CHOOSE(IF(OR(FD$1,$R60),4,INDEX(CMB[[Res_Rare]:[Res_Rare]],MATCH(ROUND(MIN(SUM(FD$4,$O60/1000),SUM($O60,FD$4/1000)),3),CMB[[Cmb_ID]:[Cmb_ID]],0))),-1,-1,0,0)),IF(OR(FD$1,$R60),4,INDEX(CMB[[Cmb_Rare]:[Cmb_Rare]],MATCH(ROUND(MIN(SUM(FD$4,$O60/1000),SUM($O60,FD$4/1000)),3),CMB[[Cmb_ID]:[Cmb_ID]],0))),CHOOSE(AC[[M]:[M]],2,1,1,SUM(AC[[AB]:[DB]])))),""))</f>
        <v/>
      </c>
      <c r="FE60" t="str">
        <f>IF(OR(FE$5="",$S60=""),"",IFERROR(SUM(PRODUCT(INDEX(CMB[[BA_0O]:[BA_2O]],MATCH(ROUND(MIN(SUM(FE$4,$O60/1000),SUM($O60,FE$4/1000)),3),CMB[[Cmb_ID]:[Cmb_ID]],0),SUM(N(FE$1),N($R60),1)),CHOOSE(AC[[M]:[M]],1,1,0,AC[[AB]:[AB]])),PRODUCT(INDEX(CMB[[BD_0O]:[BD_2O]],MATCH(ROUND(MIN(SUM(FE$4,$O60/1000),SUM($O60,FE$4/1000)),3),CMB[[Cmb_ID]:[Cmb_ID]],0),SUM(N(FE$1),N($R60),1)),CHOOSE(AC[[M]:[M]],1,0,1,AC[[DB]:[DB]])),PRODUCT(SUM(ROUND(AVERAGE(VALUE(FE$3),VALUE($P60)),0),CHOOSE(IF(OR(FE$1,$R60),4,INDEX(CMB[[Res_Rare]:[Res_Rare]],MATCH(ROUND(MIN(SUM(FE$4,$O60/1000),SUM($O60,FE$4/1000)),3),CMB[[Cmb_ID]:[Cmb_ID]],0))),-1,-1,0,0)),IF(OR(FE$1,$R60),4,INDEX(CMB[[Cmb_Rare]:[Cmb_Rare]],MATCH(ROUND(MIN(SUM(FE$4,$O60/1000),SUM($O60,FE$4/1000)),3),CMB[[Cmb_ID]:[Cmb_ID]],0))),CHOOSE(AC[[M]:[M]],2,1,1,SUM(AC[[AB]:[DB]])))),""))</f>
        <v/>
      </c>
      <c r="FF60" t="str">
        <f>IF(OR(FF$5="",$S60=""),"",IFERROR(SUM(PRODUCT(INDEX(CMB[[BA_0O]:[BA_2O]],MATCH(ROUND(MIN(SUM(FF$4,$O60/1000),SUM($O60,FF$4/1000)),3),CMB[[Cmb_ID]:[Cmb_ID]],0),SUM(N(FF$1),N($R60),1)),CHOOSE(AC[[M]:[M]],1,1,0,AC[[AB]:[AB]])),PRODUCT(INDEX(CMB[[BD_0O]:[BD_2O]],MATCH(ROUND(MIN(SUM(FF$4,$O60/1000),SUM($O60,FF$4/1000)),3),CMB[[Cmb_ID]:[Cmb_ID]],0),SUM(N(FF$1),N($R60),1)),CHOOSE(AC[[M]:[M]],1,0,1,AC[[DB]:[DB]])),PRODUCT(SUM(ROUND(AVERAGE(VALUE(FF$3),VALUE($P60)),0),CHOOSE(IF(OR(FF$1,$R60),4,INDEX(CMB[[Res_Rare]:[Res_Rare]],MATCH(ROUND(MIN(SUM(FF$4,$O60/1000),SUM($O60,FF$4/1000)),3),CMB[[Cmb_ID]:[Cmb_ID]],0))),-1,-1,0,0)),IF(OR(FF$1,$R60),4,INDEX(CMB[[Cmb_Rare]:[Cmb_Rare]],MATCH(ROUND(MIN(SUM(FF$4,$O60/1000),SUM($O60,FF$4/1000)),3),CMB[[Cmb_ID]:[Cmb_ID]],0))),CHOOSE(AC[[M]:[M]],2,1,1,SUM(AC[[AB]:[DB]])))),""))</f>
        <v/>
      </c>
      <c r="FG60" t="str">
        <f>IF(OR(FG$5="",$S60=""),"",IFERROR(SUM(PRODUCT(INDEX(CMB[[BA_0O]:[BA_2O]],MATCH(ROUND(MIN(SUM(FG$4,$O60/1000),SUM($O60,FG$4/1000)),3),CMB[[Cmb_ID]:[Cmb_ID]],0),SUM(N(FG$1),N($R60),1)),CHOOSE(AC[[M]:[M]],1,1,0,AC[[AB]:[AB]])),PRODUCT(INDEX(CMB[[BD_0O]:[BD_2O]],MATCH(ROUND(MIN(SUM(FG$4,$O60/1000),SUM($O60,FG$4/1000)),3),CMB[[Cmb_ID]:[Cmb_ID]],0),SUM(N(FG$1),N($R60),1)),CHOOSE(AC[[M]:[M]],1,0,1,AC[[DB]:[DB]])),PRODUCT(SUM(ROUND(AVERAGE(VALUE(FG$3),VALUE($P60)),0),CHOOSE(IF(OR(FG$1,$R60),4,INDEX(CMB[[Res_Rare]:[Res_Rare]],MATCH(ROUND(MIN(SUM(FG$4,$O60/1000),SUM($O60,FG$4/1000)),3),CMB[[Cmb_ID]:[Cmb_ID]],0))),-1,-1,0,0)),IF(OR(FG$1,$R60),4,INDEX(CMB[[Cmb_Rare]:[Cmb_Rare]],MATCH(ROUND(MIN(SUM(FG$4,$O60/1000),SUM($O60,FG$4/1000)),3),CMB[[Cmb_ID]:[Cmb_ID]],0))),CHOOSE(AC[[M]:[M]],2,1,1,SUM(AC[[AB]:[DB]])))),""))</f>
        <v/>
      </c>
      <c r="FH60" t="str">
        <f>IF(OR(FH$5="",$S60=""),"",IFERROR(SUM(PRODUCT(INDEX(CMB[[BA_0O]:[BA_2O]],MATCH(ROUND(MIN(SUM(FH$4,$O60/1000),SUM($O60,FH$4/1000)),3),CMB[[Cmb_ID]:[Cmb_ID]],0),SUM(N(FH$1),N($R60),1)),CHOOSE(AC[[M]:[M]],1,1,0,AC[[AB]:[AB]])),PRODUCT(INDEX(CMB[[BD_0O]:[BD_2O]],MATCH(ROUND(MIN(SUM(FH$4,$O60/1000),SUM($O60,FH$4/1000)),3),CMB[[Cmb_ID]:[Cmb_ID]],0),SUM(N(FH$1),N($R60),1)),CHOOSE(AC[[M]:[M]],1,0,1,AC[[DB]:[DB]])),PRODUCT(SUM(ROUND(AVERAGE(VALUE(FH$3),VALUE($P60)),0),CHOOSE(IF(OR(FH$1,$R60),4,INDEX(CMB[[Res_Rare]:[Res_Rare]],MATCH(ROUND(MIN(SUM(FH$4,$O60/1000),SUM($O60,FH$4/1000)),3),CMB[[Cmb_ID]:[Cmb_ID]],0))),-1,-1,0,0)),IF(OR(FH$1,$R60),4,INDEX(CMB[[Cmb_Rare]:[Cmb_Rare]],MATCH(ROUND(MIN(SUM(FH$4,$O60/1000),SUM($O60,FH$4/1000)),3),CMB[[Cmb_ID]:[Cmb_ID]],0))),CHOOSE(AC[[M]:[M]],2,1,1,SUM(AC[[AB]:[DB]])))),""))</f>
        <v/>
      </c>
      <c r="FI60" t="str">
        <f>IF(OR(FI$5="",$S60=""),"",IFERROR(SUM(PRODUCT(INDEX(CMB[[BA_0O]:[BA_2O]],MATCH(ROUND(MIN(SUM(FI$4,$O60/1000),SUM($O60,FI$4/1000)),3),CMB[[Cmb_ID]:[Cmb_ID]],0),SUM(N(FI$1),N($R60),1)),CHOOSE(AC[[M]:[M]],1,1,0,AC[[AB]:[AB]])),PRODUCT(INDEX(CMB[[BD_0O]:[BD_2O]],MATCH(ROUND(MIN(SUM(FI$4,$O60/1000),SUM($O60,FI$4/1000)),3),CMB[[Cmb_ID]:[Cmb_ID]],0),SUM(N(FI$1),N($R60),1)),CHOOSE(AC[[M]:[M]],1,0,1,AC[[DB]:[DB]])),PRODUCT(SUM(ROUND(AVERAGE(VALUE(FI$3),VALUE($P60)),0),CHOOSE(IF(OR(FI$1,$R60),4,INDEX(CMB[[Res_Rare]:[Res_Rare]],MATCH(ROUND(MIN(SUM(FI$4,$O60/1000),SUM($O60,FI$4/1000)),3),CMB[[Cmb_ID]:[Cmb_ID]],0))),-1,-1,0,0)),IF(OR(FI$1,$R60),4,INDEX(CMB[[Cmb_Rare]:[Cmb_Rare]],MATCH(ROUND(MIN(SUM(FI$4,$O60/1000),SUM($O60,FI$4/1000)),3),CMB[[Cmb_ID]:[Cmb_ID]],0))),CHOOSE(AC[[M]:[M]],2,1,1,SUM(AC[[AB]:[DB]])))),""))</f>
        <v/>
      </c>
      <c r="FJ60" t="str">
        <f>IF(OR(FJ$5="",$S60=""),"",IFERROR(SUM(PRODUCT(INDEX(CMB[[BA_0O]:[BA_2O]],MATCH(ROUND(MIN(SUM(FJ$4,$O60/1000),SUM($O60,FJ$4/1000)),3),CMB[[Cmb_ID]:[Cmb_ID]],0),SUM(N(FJ$1),N($R60),1)),CHOOSE(AC[[M]:[M]],1,1,0,AC[[AB]:[AB]])),PRODUCT(INDEX(CMB[[BD_0O]:[BD_2O]],MATCH(ROUND(MIN(SUM(FJ$4,$O60/1000),SUM($O60,FJ$4/1000)),3),CMB[[Cmb_ID]:[Cmb_ID]],0),SUM(N(FJ$1),N($R60),1)),CHOOSE(AC[[M]:[M]],1,0,1,AC[[DB]:[DB]])),PRODUCT(SUM(ROUND(AVERAGE(VALUE(FJ$3),VALUE($P60)),0),CHOOSE(IF(OR(FJ$1,$R60),4,INDEX(CMB[[Res_Rare]:[Res_Rare]],MATCH(ROUND(MIN(SUM(FJ$4,$O60/1000),SUM($O60,FJ$4/1000)),3),CMB[[Cmb_ID]:[Cmb_ID]],0))),-1,-1,0,0)),IF(OR(FJ$1,$R60),4,INDEX(CMB[[Cmb_Rare]:[Cmb_Rare]],MATCH(ROUND(MIN(SUM(FJ$4,$O60/1000),SUM($O60,FJ$4/1000)),3),CMB[[Cmb_ID]:[Cmb_ID]],0))),CHOOSE(AC[[M]:[M]],2,1,1,SUM(AC[[AB]:[DB]])))),""))</f>
        <v/>
      </c>
      <c r="FK60" t="str">
        <f>IF(OR(FK$5="",$S60=""),"",IFERROR(SUM(PRODUCT(INDEX(CMB[[BA_0O]:[BA_2O]],MATCH(ROUND(MIN(SUM(FK$4,$O60/1000),SUM($O60,FK$4/1000)),3),CMB[[Cmb_ID]:[Cmb_ID]],0),SUM(N(FK$1),N($R60),1)),CHOOSE(AC[[M]:[M]],1,1,0,AC[[AB]:[AB]])),PRODUCT(INDEX(CMB[[BD_0O]:[BD_2O]],MATCH(ROUND(MIN(SUM(FK$4,$O60/1000),SUM($O60,FK$4/1000)),3),CMB[[Cmb_ID]:[Cmb_ID]],0),SUM(N(FK$1),N($R60),1)),CHOOSE(AC[[M]:[M]],1,0,1,AC[[DB]:[DB]])),PRODUCT(SUM(ROUND(AVERAGE(VALUE(FK$3),VALUE($P60)),0),CHOOSE(IF(OR(FK$1,$R60),4,INDEX(CMB[[Res_Rare]:[Res_Rare]],MATCH(ROUND(MIN(SUM(FK$4,$O60/1000),SUM($O60,FK$4/1000)),3),CMB[[Cmb_ID]:[Cmb_ID]],0))),-1,-1,0,0)),IF(OR(FK$1,$R60),4,INDEX(CMB[[Cmb_Rare]:[Cmb_Rare]],MATCH(ROUND(MIN(SUM(FK$4,$O60/1000),SUM($O60,FK$4/1000)),3),CMB[[Cmb_ID]:[Cmb_ID]],0))),CHOOSE(AC[[M]:[M]],2,1,1,SUM(AC[[AB]:[DB]])))),""))</f>
        <v/>
      </c>
      <c r="FL60" t="str">
        <f>IF(OR(FL$5="",$S60=""),"",IFERROR(SUM(PRODUCT(INDEX(CMB[[BA_0O]:[BA_2O]],MATCH(ROUND(MIN(SUM(FL$4,$O60/1000),SUM($O60,FL$4/1000)),3),CMB[[Cmb_ID]:[Cmb_ID]],0),SUM(N(FL$1),N($R60),1)),CHOOSE(AC[[M]:[M]],1,1,0,AC[[AB]:[AB]])),PRODUCT(INDEX(CMB[[BD_0O]:[BD_2O]],MATCH(ROUND(MIN(SUM(FL$4,$O60/1000),SUM($O60,FL$4/1000)),3),CMB[[Cmb_ID]:[Cmb_ID]],0),SUM(N(FL$1),N($R60),1)),CHOOSE(AC[[M]:[M]],1,0,1,AC[[DB]:[DB]])),PRODUCT(SUM(ROUND(AVERAGE(VALUE(FL$3),VALUE($P60)),0),CHOOSE(IF(OR(FL$1,$R60),4,INDEX(CMB[[Res_Rare]:[Res_Rare]],MATCH(ROUND(MIN(SUM(FL$4,$O60/1000),SUM($O60,FL$4/1000)),3),CMB[[Cmb_ID]:[Cmb_ID]],0))),-1,-1,0,0)),IF(OR(FL$1,$R60),4,INDEX(CMB[[Cmb_Rare]:[Cmb_Rare]],MATCH(ROUND(MIN(SUM(FL$4,$O60/1000),SUM($O60,FL$4/1000)),3),CMB[[Cmb_ID]:[Cmb_ID]],0))),CHOOSE(AC[[M]:[M]],2,1,1,SUM(AC[[AB]:[DB]])))),""))</f>
        <v/>
      </c>
      <c r="FM60" t="str">
        <f>IF(OR(FM$5="",$S60=""),"",IFERROR(SUM(PRODUCT(INDEX(CMB[[BA_0O]:[BA_2O]],MATCH(ROUND(MIN(SUM(FM$4,$O60/1000),SUM($O60,FM$4/1000)),3),CMB[[Cmb_ID]:[Cmb_ID]],0),SUM(N(FM$1),N($R60),1)),CHOOSE(AC[[M]:[M]],1,1,0,AC[[AB]:[AB]])),PRODUCT(INDEX(CMB[[BD_0O]:[BD_2O]],MATCH(ROUND(MIN(SUM(FM$4,$O60/1000),SUM($O60,FM$4/1000)),3),CMB[[Cmb_ID]:[Cmb_ID]],0),SUM(N(FM$1),N($R60),1)),CHOOSE(AC[[M]:[M]],1,0,1,AC[[DB]:[DB]])),PRODUCT(SUM(ROUND(AVERAGE(VALUE(FM$3),VALUE($P60)),0),CHOOSE(IF(OR(FM$1,$R60),4,INDEX(CMB[[Res_Rare]:[Res_Rare]],MATCH(ROUND(MIN(SUM(FM$4,$O60/1000),SUM($O60,FM$4/1000)),3),CMB[[Cmb_ID]:[Cmb_ID]],0))),-1,-1,0,0)),IF(OR(FM$1,$R60),4,INDEX(CMB[[Cmb_Rare]:[Cmb_Rare]],MATCH(ROUND(MIN(SUM(FM$4,$O60/1000),SUM($O60,FM$4/1000)),3),CMB[[Cmb_ID]:[Cmb_ID]],0))),CHOOSE(AC[[M]:[M]],2,1,1,SUM(AC[[AB]:[DB]])))),""))</f>
        <v/>
      </c>
      <c r="FN60" s="7">
        <f t="shared" si="33"/>
        <v>0</v>
      </c>
      <c r="FO60" s="7">
        <f t="shared" si="33"/>
        <v>0</v>
      </c>
      <c r="FP60" s="7">
        <f t="shared" si="33"/>
        <v>0</v>
      </c>
      <c r="FQ60" s="7">
        <f t="shared" si="33"/>
        <v>0</v>
      </c>
      <c r="FR60" s="7">
        <f t="shared" si="33"/>
        <v>0</v>
      </c>
      <c r="FS60" s="7">
        <f t="shared" si="33"/>
        <v>0</v>
      </c>
      <c r="FT60" s="7">
        <f>SUM(IF(INDEX(LIB[[Quantity]:[Quantity]],MATCH($S60,LIB[[ID]:[ID]],0))&gt;=COLUMN(A$1),TRUNC(PRODUCT(AVERAGE($FN60:$FS60),POWER(AC[[CR]:[CR]],SUM(SUMIFS($D$11:$D59,$A$11:$A59,$A60,$E$11:$E59,"&gt;="&amp;$E60),SUMIFS($D61:$D$161,$A61:$A$161,$A60,$E61:$E$161,"&gt;"&amp;$E60),COLUMN(A$1),-1)),IF($Q60="Yes",AC[[FB]:[FB]],1))),0),ROW(A49)/-VALUE(1&amp;REPT("0",9-PRODUCT(COLUMN(A$1)-1,3))),1)</f>
        <v>0.99999995100000005</v>
      </c>
      <c r="FU60" s="7">
        <f>SUM(IF(INDEX(LIB[[Quantity]:[Quantity]],MATCH($S60,LIB[[ID]:[ID]],0))&gt;=COLUMN(B$1),TRUNC(PRODUCT(AVERAGE($FN60:$FS60),POWER(AC[[CR]:[CR]],SUM(SUMIFS($D$11:$D59,$A$11:$A59,$A60,$E$11:$E59,"&gt;="&amp;$E60),SUMIFS($D61:$D$161,$A61:$A$161,$A60,$E61:$E$161,"&gt;"&amp;$E60),COLUMN(B$1),-1)),IF($Q60="Yes",AC[[FB]:[FB]],1))),0),ROW(B49)/-VALUE(1&amp;REPT("0",9-PRODUCT(COLUMN(B$1)-1,3))),1)</f>
        <v>0.99995100000000003</v>
      </c>
      <c r="FV60" s="7">
        <f>SUM(IF(INDEX(LIB[[Quantity]:[Quantity]],MATCH($S60,LIB[[ID]:[ID]],0))&gt;=COLUMN(C$1),TRUNC(PRODUCT(AVERAGE($FN60:$FS60),POWER(AC[[CR]:[CR]],SUM(SUMIFS($D$11:$D59,$A$11:$A59,$A60,$E$11:$E59,"&gt;="&amp;$E60),SUMIFS($D61:$D$161,$A61:$A$161,$A60,$E61:$E$161,"&gt;"&amp;$E60),COLUMN(C$1),-1)),IF($Q60="Yes",AC[[FB]:[FB]],1))),0),ROW(C49)/-VALUE(1&amp;REPT("0",9-PRODUCT(COLUMN(C$1)-1,3))),1)</f>
        <v>0.95099999999999996</v>
      </c>
      <c r="FW60">
        <f t="shared" si="19"/>
        <v>122</v>
      </c>
      <c r="FX60">
        <f t="shared" si="20"/>
        <v>0</v>
      </c>
      <c r="FY60">
        <f t="shared" si="21"/>
        <v>0</v>
      </c>
      <c r="GC60">
        <f t="shared" si="22"/>
        <v>14</v>
      </c>
      <c r="GD60" t="str">
        <f>IFERROR(SUBSTITUTE(SUBSTITUTE(INDEX(SUG[Card],MATCH(ROW(A49),GC$12:GC$161,0))," #2","")," #3",""),"")</f>
        <v>Water Serpent (5)</v>
      </c>
      <c r="GE60">
        <f>SUM(GE59,IF(IFERROR(MATCH(GD60,GD$11:GD59,0)&lt;0,TRUE()),1,0))</f>
        <v>29</v>
      </c>
      <c r="GF60" t="str">
        <f t="shared" si="23"/>
        <v/>
      </c>
      <c r="GI60">
        <f>SUM(SUMIFS(D$11:D59,A$11:A59,A60,B$11:B59,"&gt;="&amp;B60),SUMIFS(D61:D$161,A61:A$161,A60,B61:B$161,"&gt;"&amp;B60),SUMIFS(D$11:D59,A$11:A59,A60&amp;":Onyx"),SUMIFS(D61:D$161,A61:A$161,A60&amp;":Onyx"))</f>
        <v>0</v>
      </c>
      <c r="GP60" t="str">
        <f t="shared" si="31"/>
        <v>Werewolf (5) #3</v>
      </c>
      <c r="GQ60">
        <f t="shared" si="32"/>
        <v>323</v>
      </c>
      <c r="GR60" t="b">
        <f>COUNTIF(DECK[Card],IFERROR(MID($L60,1,FIND(" #",SUG_Helper[[#This Row],[Card]])-1),SUG_Helper[[#This Row],[Card]]))&gt;=IFERROR(VALUE(RIGHT(SUG_Helper[[#This Row],[Card]])),1)</f>
        <v>0</v>
      </c>
    </row>
    <row r="61" spans="1:200" x14ac:dyDescent="0.35">
      <c r="A61" s="17"/>
      <c r="B61" s="4"/>
      <c r="C61" s="4"/>
      <c r="D61" s="4"/>
      <c r="E61" t="str">
        <f>IF(INDEX(LIB[Card],ROW(A50))="","",INDEX(LIB[Card],ROW(A50))&amp;" ("&amp;INDEX(LIB[Level],ROW(A50))&amp;")"&amp;IF(INDEX(LIB[Fused],ROW(A50))="Yes","ƒ",""))</f>
        <v/>
      </c>
      <c r="F61">
        <v>50</v>
      </c>
      <c r="H61" t="str">
        <f>IF(DECK[[#This Row],[Card]]="","",MID(DECK[[#This Row],[Card]],1,FIND(" (",DECK[[#This Row],[Card]])-1))</f>
        <v/>
      </c>
      <c r="I61" t="str">
        <f>IF(DECK[[#This Row],[Card]]="","",MID(DECK[[#This Row],[Card]],FIND("(",DECK[[#This Row],[Card]])+1,1))</f>
        <v/>
      </c>
      <c r="J61" t="str">
        <f>IF(DECK[[#This Row],[Card]]="","",IF(RIGHT(DECK[[#This Row],[Card]])="ƒ","Yes","No"))</f>
        <v/>
      </c>
      <c r="L61" t="str">
        <f t="shared" si="27"/>
        <v>Elf (5) #3</v>
      </c>
      <c r="M61">
        <f t="shared" si="28"/>
        <v>321</v>
      </c>
      <c r="O61" s="6" t="str">
        <f>IF(S61="","",MATCH(MID(S61,1,MIN(FIND(" (",S61),IFERROR(FIND(":",S61),50))-1),CC[CC_Name],0))</f>
        <v/>
      </c>
      <c r="P61" s="5" t="str">
        <f t="shared" si="29"/>
        <v/>
      </c>
      <c r="Q61" s="5" t="str">
        <f t="shared" si="18"/>
        <v/>
      </c>
      <c r="R61" s="5" t="str">
        <f t="shared" si="30"/>
        <v/>
      </c>
      <c r="S61" t="str">
        <f>(INDEX(LIB[ID],ROW(A50)))</f>
        <v/>
      </c>
      <c r="T61" t="str">
        <f>IF(OR(T$5="",$S61=""),"",IFERROR(SUM(PRODUCT(INDEX(CMB[[BA_0O]:[BA_2O]],MATCH(ROUND(MIN(SUM(T$4,$O61/1000),SUM($O61,T$4/1000)),3),CMB[[Cmb_ID]:[Cmb_ID]],0),SUM(N(T$1),N($R61),1)),CHOOSE(AC[[M]:[M]],1,1,0,AC[[AB]:[AB]])),PRODUCT(INDEX(CMB[[BD_0O]:[BD_2O]],MATCH(ROUND(MIN(SUM(T$4,$O61/1000),SUM($O61,T$4/1000)),3),CMB[[Cmb_ID]:[Cmb_ID]],0),SUM(N(T$1),N($R61),1)),CHOOSE(AC[[M]:[M]],1,0,1,AC[[DB]:[DB]])),PRODUCT(SUM(ROUND(AVERAGE(VALUE(T$3),VALUE($P61)),0),CHOOSE(IF(OR(T$1,$R61),4,INDEX(CMB[[Res_Rare]:[Res_Rare]],MATCH(ROUND(MIN(SUM(T$4,$O61/1000),SUM($O61,T$4/1000)),3),CMB[[Cmb_ID]:[Cmb_ID]],0))),-1,-1,0,0)),IF(OR(T$1,$R61),4,INDEX(CMB[[Cmb_Rare]:[Cmb_Rare]],MATCH(ROUND(MIN(SUM(T$4,$O61/1000),SUM($O61,T$4/1000)),3),CMB[[Cmb_ID]:[Cmb_ID]],0))),CHOOSE(AC[[M]:[M]],2,1,1,SUM(AC[[AB]:[DB]])))),""))</f>
        <v/>
      </c>
      <c r="U61" t="str">
        <f>IF(OR(U$5="",$S61=""),"",IFERROR(SUM(PRODUCT(INDEX(CMB[[BA_0O]:[BA_2O]],MATCH(ROUND(MIN(SUM(U$4,$O61/1000),SUM($O61,U$4/1000)),3),CMB[[Cmb_ID]:[Cmb_ID]],0),SUM(N(U$1),N($R61),1)),CHOOSE(AC[[M]:[M]],1,1,0,AC[[AB]:[AB]])),PRODUCT(INDEX(CMB[[BD_0O]:[BD_2O]],MATCH(ROUND(MIN(SUM(U$4,$O61/1000),SUM($O61,U$4/1000)),3),CMB[[Cmb_ID]:[Cmb_ID]],0),SUM(N(U$1),N($R61),1)),CHOOSE(AC[[M]:[M]],1,0,1,AC[[DB]:[DB]])),PRODUCT(SUM(ROUND(AVERAGE(VALUE(U$3),VALUE($P61)),0),CHOOSE(IF(OR(U$1,$R61),4,INDEX(CMB[[Res_Rare]:[Res_Rare]],MATCH(ROUND(MIN(SUM(U$4,$O61/1000),SUM($O61,U$4/1000)),3),CMB[[Cmb_ID]:[Cmb_ID]],0))),-1,-1,0,0)),IF(OR(U$1,$R61),4,INDEX(CMB[[Cmb_Rare]:[Cmb_Rare]],MATCH(ROUND(MIN(SUM(U$4,$O61/1000),SUM($O61,U$4/1000)),3),CMB[[Cmb_ID]:[Cmb_ID]],0))),CHOOSE(AC[[M]:[M]],2,1,1,SUM(AC[[AB]:[DB]])))),""))</f>
        <v/>
      </c>
      <c r="V61" t="str">
        <f>IF(OR(V$5="",$S61=""),"",IFERROR(SUM(PRODUCT(INDEX(CMB[[BA_0O]:[BA_2O]],MATCH(ROUND(MIN(SUM(V$4,$O61/1000),SUM($O61,V$4/1000)),3),CMB[[Cmb_ID]:[Cmb_ID]],0),SUM(N(V$1),N($R61),1)),CHOOSE(AC[[M]:[M]],1,1,0,AC[[AB]:[AB]])),PRODUCT(INDEX(CMB[[BD_0O]:[BD_2O]],MATCH(ROUND(MIN(SUM(V$4,$O61/1000),SUM($O61,V$4/1000)),3),CMB[[Cmb_ID]:[Cmb_ID]],0),SUM(N(V$1),N($R61),1)),CHOOSE(AC[[M]:[M]],1,0,1,AC[[DB]:[DB]])),PRODUCT(SUM(ROUND(AVERAGE(VALUE(V$3),VALUE($P61)),0),CHOOSE(IF(OR(V$1,$R61),4,INDEX(CMB[[Res_Rare]:[Res_Rare]],MATCH(ROUND(MIN(SUM(V$4,$O61/1000),SUM($O61,V$4/1000)),3),CMB[[Cmb_ID]:[Cmb_ID]],0))),-1,-1,0,0)),IF(OR(V$1,$R61),4,INDEX(CMB[[Cmb_Rare]:[Cmb_Rare]],MATCH(ROUND(MIN(SUM(V$4,$O61/1000),SUM($O61,V$4/1000)),3),CMB[[Cmb_ID]:[Cmb_ID]],0))),CHOOSE(AC[[M]:[M]],2,1,1,SUM(AC[[AB]:[DB]])))),""))</f>
        <v/>
      </c>
      <c r="W61" t="str">
        <f>IF(OR(W$5="",$S61=""),"",IFERROR(SUM(PRODUCT(INDEX(CMB[[BA_0O]:[BA_2O]],MATCH(ROUND(MIN(SUM(W$4,$O61/1000),SUM($O61,W$4/1000)),3),CMB[[Cmb_ID]:[Cmb_ID]],0),SUM(N(W$1),N($R61),1)),CHOOSE(AC[[M]:[M]],1,1,0,AC[[AB]:[AB]])),PRODUCT(INDEX(CMB[[BD_0O]:[BD_2O]],MATCH(ROUND(MIN(SUM(W$4,$O61/1000),SUM($O61,W$4/1000)),3),CMB[[Cmb_ID]:[Cmb_ID]],0),SUM(N(W$1),N($R61),1)),CHOOSE(AC[[M]:[M]],1,0,1,AC[[DB]:[DB]])),PRODUCT(SUM(ROUND(AVERAGE(VALUE(W$3),VALUE($P61)),0),CHOOSE(IF(OR(W$1,$R61),4,INDEX(CMB[[Res_Rare]:[Res_Rare]],MATCH(ROUND(MIN(SUM(W$4,$O61/1000),SUM($O61,W$4/1000)),3),CMB[[Cmb_ID]:[Cmb_ID]],0))),-1,-1,0,0)),IF(OR(W$1,$R61),4,INDEX(CMB[[Cmb_Rare]:[Cmb_Rare]],MATCH(ROUND(MIN(SUM(W$4,$O61/1000),SUM($O61,W$4/1000)),3),CMB[[Cmb_ID]:[Cmb_ID]],0))),CHOOSE(AC[[M]:[M]],2,1,1,SUM(AC[[AB]:[DB]])))),""))</f>
        <v/>
      </c>
      <c r="X61" t="str">
        <f>IF(OR(X$5="",$S61=""),"",IFERROR(SUM(PRODUCT(INDEX(CMB[[BA_0O]:[BA_2O]],MATCH(ROUND(MIN(SUM(X$4,$O61/1000),SUM($O61,X$4/1000)),3),CMB[[Cmb_ID]:[Cmb_ID]],0),SUM(N(X$1),N($R61),1)),CHOOSE(AC[[M]:[M]],1,1,0,AC[[AB]:[AB]])),PRODUCT(INDEX(CMB[[BD_0O]:[BD_2O]],MATCH(ROUND(MIN(SUM(X$4,$O61/1000),SUM($O61,X$4/1000)),3),CMB[[Cmb_ID]:[Cmb_ID]],0),SUM(N(X$1),N($R61),1)),CHOOSE(AC[[M]:[M]],1,0,1,AC[[DB]:[DB]])),PRODUCT(SUM(ROUND(AVERAGE(VALUE(X$3),VALUE($P61)),0),CHOOSE(IF(OR(X$1,$R61),4,INDEX(CMB[[Res_Rare]:[Res_Rare]],MATCH(ROUND(MIN(SUM(X$4,$O61/1000),SUM($O61,X$4/1000)),3),CMB[[Cmb_ID]:[Cmb_ID]],0))),-1,-1,0,0)),IF(OR(X$1,$R61),4,INDEX(CMB[[Cmb_Rare]:[Cmb_Rare]],MATCH(ROUND(MIN(SUM(X$4,$O61/1000),SUM($O61,X$4/1000)),3),CMB[[Cmb_ID]:[Cmb_ID]],0))),CHOOSE(AC[[M]:[M]],2,1,1,SUM(AC[[AB]:[DB]])))),""))</f>
        <v/>
      </c>
      <c r="Y61" t="str">
        <f>IF(OR(Y$5="",$S61=""),"",IFERROR(SUM(PRODUCT(INDEX(CMB[[BA_0O]:[BA_2O]],MATCH(ROUND(MIN(SUM(Y$4,$O61/1000),SUM($O61,Y$4/1000)),3),CMB[[Cmb_ID]:[Cmb_ID]],0),SUM(N(Y$1),N($R61),1)),CHOOSE(AC[[M]:[M]],1,1,0,AC[[AB]:[AB]])),PRODUCT(INDEX(CMB[[BD_0O]:[BD_2O]],MATCH(ROUND(MIN(SUM(Y$4,$O61/1000),SUM($O61,Y$4/1000)),3),CMB[[Cmb_ID]:[Cmb_ID]],0),SUM(N(Y$1),N($R61),1)),CHOOSE(AC[[M]:[M]],1,0,1,AC[[DB]:[DB]])),PRODUCT(SUM(ROUND(AVERAGE(VALUE(Y$3),VALUE($P61)),0),CHOOSE(IF(OR(Y$1,$R61),4,INDEX(CMB[[Res_Rare]:[Res_Rare]],MATCH(ROUND(MIN(SUM(Y$4,$O61/1000),SUM($O61,Y$4/1000)),3),CMB[[Cmb_ID]:[Cmb_ID]],0))),-1,-1,0,0)),IF(OR(Y$1,$R61),4,INDEX(CMB[[Cmb_Rare]:[Cmb_Rare]],MATCH(ROUND(MIN(SUM(Y$4,$O61/1000),SUM($O61,Y$4/1000)),3),CMB[[Cmb_ID]:[Cmb_ID]],0))),CHOOSE(AC[[M]:[M]],2,1,1,SUM(AC[[AB]:[DB]])))),""))</f>
        <v/>
      </c>
      <c r="Z61" t="str">
        <f>IF(OR(Z$5="",$S61=""),"",IFERROR(SUM(PRODUCT(INDEX(CMB[[BA_0O]:[BA_2O]],MATCH(ROUND(MIN(SUM(Z$4,$O61/1000),SUM($O61,Z$4/1000)),3),CMB[[Cmb_ID]:[Cmb_ID]],0),SUM(N(Z$1),N($R61),1)),CHOOSE(AC[[M]:[M]],1,1,0,AC[[AB]:[AB]])),PRODUCT(INDEX(CMB[[BD_0O]:[BD_2O]],MATCH(ROUND(MIN(SUM(Z$4,$O61/1000),SUM($O61,Z$4/1000)),3),CMB[[Cmb_ID]:[Cmb_ID]],0),SUM(N(Z$1),N($R61),1)),CHOOSE(AC[[M]:[M]],1,0,1,AC[[DB]:[DB]])),PRODUCT(SUM(ROUND(AVERAGE(VALUE(Z$3),VALUE($P61)),0),CHOOSE(IF(OR(Z$1,$R61),4,INDEX(CMB[[Res_Rare]:[Res_Rare]],MATCH(ROUND(MIN(SUM(Z$4,$O61/1000),SUM($O61,Z$4/1000)),3),CMB[[Cmb_ID]:[Cmb_ID]],0))),-1,-1,0,0)),IF(OR(Z$1,$R61),4,INDEX(CMB[[Cmb_Rare]:[Cmb_Rare]],MATCH(ROUND(MIN(SUM(Z$4,$O61/1000),SUM($O61,Z$4/1000)),3),CMB[[Cmb_ID]:[Cmb_ID]],0))),CHOOSE(AC[[M]:[M]],2,1,1,SUM(AC[[AB]:[DB]])))),""))</f>
        <v/>
      </c>
      <c r="AA61" t="str">
        <f>IF(OR(AA$5="",$S61=""),"",IFERROR(SUM(PRODUCT(INDEX(CMB[[BA_0O]:[BA_2O]],MATCH(ROUND(MIN(SUM(AA$4,$O61/1000),SUM($O61,AA$4/1000)),3),CMB[[Cmb_ID]:[Cmb_ID]],0),SUM(N(AA$1),N($R61),1)),CHOOSE(AC[[M]:[M]],1,1,0,AC[[AB]:[AB]])),PRODUCT(INDEX(CMB[[BD_0O]:[BD_2O]],MATCH(ROUND(MIN(SUM(AA$4,$O61/1000),SUM($O61,AA$4/1000)),3),CMB[[Cmb_ID]:[Cmb_ID]],0),SUM(N(AA$1),N($R61),1)),CHOOSE(AC[[M]:[M]],1,0,1,AC[[DB]:[DB]])),PRODUCT(SUM(ROUND(AVERAGE(VALUE(AA$3),VALUE($P61)),0),CHOOSE(IF(OR(AA$1,$R61),4,INDEX(CMB[[Res_Rare]:[Res_Rare]],MATCH(ROUND(MIN(SUM(AA$4,$O61/1000),SUM($O61,AA$4/1000)),3),CMB[[Cmb_ID]:[Cmb_ID]],0))),-1,-1,0,0)),IF(OR(AA$1,$R61),4,INDEX(CMB[[Cmb_Rare]:[Cmb_Rare]],MATCH(ROUND(MIN(SUM(AA$4,$O61/1000),SUM($O61,AA$4/1000)),3),CMB[[Cmb_ID]:[Cmb_ID]],0))),CHOOSE(AC[[M]:[M]],2,1,1,SUM(AC[[AB]:[DB]])))),""))</f>
        <v/>
      </c>
      <c r="AB61" t="str">
        <f>IF(OR(AB$5="",$S61=""),"",IFERROR(SUM(PRODUCT(INDEX(CMB[[BA_0O]:[BA_2O]],MATCH(ROUND(MIN(SUM(AB$4,$O61/1000),SUM($O61,AB$4/1000)),3),CMB[[Cmb_ID]:[Cmb_ID]],0),SUM(N(AB$1),N($R61),1)),CHOOSE(AC[[M]:[M]],1,1,0,AC[[AB]:[AB]])),PRODUCT(INDEX(CMB[[BD_0O]:[BD_2O]],MATCH(ROUND(MIN(SUM(AB$4,$O61/1000),SUM($O61,AB$4/1000)),3),CMB[[Cmb_ID]:[Cmb_ID]],0),SUM(N(AB$1),N($R61),1)),CHOOSE(AC[[M]:[M]],1,0,1,AC[[DB]:[DB]])),PRODUCT(SUM(ROUND(AVERAGE(VALUE(AB$3),VALUE($P61)),0),CHOOSE(IF(OR(AB$1,$R61),4,INDEX(CMB[[Res_Rare]:[Res_Rare]],MATCH(ROUND(MIN(SUM(AB$4,$O61/1000),SUM($O61,AB$4/1000)),3),CMB[[Cmb_ID]:[Cmb_ID]],0))),-1,-1,0,0)),IF(OR(AB$1,$R61),4,INDEX(CMB[[Cmb_Rare]:[Cmb_Rare]],MATCH(ROUND(MIN(SUM(AB$4,$O61/1000),SUM($O61,AB$4/1000)),3),CMB[[Cmb_ID]:[Cmb_ID]],0))),CHOOSE(AC[[M]:[M]],2,1,1,SUM(AC[[AB]:[DB]])))),""))</f>
        <v/>
      </c>
      <c r="AC61" t="str">
        <f>IF(OR(AC$5="",$S61=""),"",IFERROR(SUM(PRODUCT(INDEX(CMB[[BA_0O]:[BA_2O]],MATCH(ROUND(MIN(SUM(AC$4,$O61/1000),SUM($O61,AC$4/1000)),3),CMB[[Cmb_ID]:[Cmb_ID]],0),SUM(N(AC$1),N($R61),1)),CHOOSE(AC[[M]:[M]],1,1,0,AC[[AB]:[AB]])),PRODUCT(INDEX(CMB[[BD_0O]:[BD_2O]],MATCH(ROUND(MIN(SUM(AC$4,$O61/1000),SUM($O61,AC$4/1000)),3),CMB[[Cmb_ID]:[Cmb_ID]],0),SUM(N(AC$1),N($R61),1)),CHOOSE(AC[[M]:[M]],1,0,1,AC[[DB]:[DB]])),PRODUCT(SUM(ROUND(AVERAGE(VALUE(AC$3),VALUE($P61)),0),CHOOSE(IF(OR(AC$1,$R61),4,INDEX(CMB[[Res_Rare]:[Res_Rare]],MATCH(ROUND(MIN(SUM(AC$4,$O61/1000),SUM($O61,AC$4/1000)),3),CMB[[Cmb_ID]:[Cmb_ID]],0))),-1,-1,0,0)),IF(OR(AC$1,$R61),4,INDEX(CMB[[Cmb_Rare]:[Cmb_Rare]],MATCH(ROUND(MIN(SUM(AC$4,$O61/1000),SUM($O61,AC$4/1000)),3),CMB[[Cmb_ID]:[Cmb_ID]],0))),CHOOSE(AC[[M]:[M]],2,1,1,SUM(AC[[AB]:[DB]])))),""))</f>
        <v/>
      </c>
      <c r="AD61" t="str">
        <f>IF(OR(AD$5="",$S61=""),"",IFERROR(SUM(PRODUCT(INDEX(CMB[[BA_0O]:[BA_2O]],MATCH(ROUND(MIN(SUM(AD$4,$O61/1000),SUM($O61,AD$4/1000)),3),CMB[[Cmb_ID]:[Cmb_ID]],0),SUM(N(AD$1),N($R61),1)),CHOOSE(AC[[M]:[M]],1,1,0,AC[[AB]:[AB]])),PRODUCT(INDEX(CMB[[BD_0O]:[BD_2O]],MATCH(ROUND(MIN(SUM(AD$4,$O61/1000),SUM($O61,AD$4/1000)),3),CMB[[Cmb_ID]:[Cmb_ID]],0),SUM(N(AD$1),N($R61),1)),CHOOSE(AC[[M]:[M]],1,0,1,AC[[DB]:[DB]])),PRODUCT(SUM(ROUND(AVERAGE(VALUE(AD$3),VALUE($P61)),0),CHOOSE(IF(OR(AD$1,$R61),4,INDEX(CMB[[Res_Rare]:[Res_Rare]],MATCH(ROUND(MIN(SUM(AD$4,$O61/1000),SUM($O61,AD$4/1000)),3),CMB[[Cmb_ID]:[Cmb_ID]],0))),-1,-1,0,0)),IF(OR(AD$1,$R61),4,INDEX(CMB[[Cmb_Rare]:[Cmb_Rare]],MATCH(ROUND(MIN(SUM(AD$4,$O61/1000),SUM($O61,AD$4/1000)),3),CMB[[Cmb_ID]:[Cmb_ID]],0))),CHOOSE(AC[[M]:[M]],2,1,1,SUM(AC[[AB]:[DB]])))),""))</f>
        <v/>
      </c>
      <c r="AE61" t="str">
        <f>IF(OR(AE$5="",$S61=""),"",IFERROR(SUM(PRODUCT(INDEX(CMB[[BA_0O]:[BA_2O]],MATCH(ROUND(MIN(SUM(AE$4,$O61/1000),SUM($O61,AE$4/1000)),3),CMB[[Cmb_ID]:[Cmb_ID]],0),SUM(N(AE$1),N($R61),1)),CHOOSE(AC[[M]:[M]],1,1,0,AC[[AB]:[AB]])),PRODUCT(INDEX(CMB[[BD_0O]:[BD_2O]],MATCH(ROUND(MIN(SUM(AE$4,$O61/1000),SUM($O61,AE$4/1000)),3),CMB[[Cmb_ID]:[Cmb_ID]],0),SUM(N(AE$1),N($R61),1)),CHOOSE(AC[[M]:[M]],1,0,1,AC[[DB]:[DB]])),PRODUCT(SUM(ROUND(AVERAGE(VALUE(AE$3),VALUE($P61)),0),CHOOSE(IF(OR(AE$1,$R61),4,INDEX(CMB[[Res_Rare]:[Res_Rare]],MATCH(ROUND(MIN(SUM(AE$4,$O61/1000),SUM($O61,AE$4/1000)),3),CMB[[Cmb_ID]:[Cmb_ID]],0))),-1,-1,0,0)),IF(OR(AE$1,$R61),4,INDEX(CMB[[Cmb_Rare]:[Cmb_Rare]],MATCH(ROUND(MIN(SUM(AE$4,$O61/1000),SUM($O61,AE$4/1000)),3),CMB[[Cmb_ID]:[Cmb_ID]],0))),CHOOSE(AC[[M]:[M]],2,1,1,SUM(AC[[AB]:[DB]])))),""))</f>
        <v/>
      </c>
      <c r="AF61" t="str">
        <f>IF(OR(AF$5="",$S61=""),"",IFERROR(SUM(PRODUCT(INDEX(CMB[[BA_0O]:[BA_2O]],MATCH(ROUND(MIN(SUM(AF$4,$O61/1000),SUM($O61,AF$4/1000)),3),CMB[[Cmb_ID]:[Cmb_ID]],0),SUM(N(AF$1),N($R61),1)),CHOOSE(AC[[M]:[M]],1,1,0,AC[[AB]:[AB]])),PRODUCT(INDEX(CMB[[BD_0O]:[BD_2O]],MATCH(ROUND(MIN(SUM(AF$4,$O61/1000),SUM($O61,AF$4/1000)),3),CMB[[Cmb_ID]:[Cmb_ID]],0),SUM(N(AF$1),N($R61),1)),CHOOSE(AC[[M]:[M]],1,0,1,AC[[DB]:[DB]])),PRODUCT(SUM(ROUND(AVERAGE(VALUE(AF$3),VALUE($P61)),0),CHOOSE(IF(OR(AF$1,$R61),4,INDEX(CMB[[Res_Rare]:[Res_Rare]],MATCH(ROUND(MIN(SUM(AF$4,$O61/1000),SUM($O61,AF$4/1000)),3),CMB[[Cmb_ID]:[Cmb_ID]],0))),-1,-1,0,0)),IF(OR(AF$1,$R61),4,INDEX(CMB[[Cmb_Rare]:[Cmb_Rare]],MATCH(ROUND(MIN(SUM(AF$4,$O61/1000),SUM($O61,AF$4/1000)),3),CMB[[Cmb_ID]:[Cmb_ID]],0))),CHOOSE(AC[[M]:[M]],2,1,1,SUM(AC[[AB]:[DB]])))),""))</f>
        <v/>
      </c>
      <c r="AG61" t="str">
        <f>IF(OR(AG$5="",$S61=""),"",IFERROR(SUM(PRODUCT(INDEX(CMB[[BA_0O]:[BA_2O]],MATCH(ROUND(MIN(SUM(AG$4,$O61/1000),SUM($O61,AG$4/1000)),3),CMB[[Cmb_ID]:[Cmb_ID]],0),SUM(N(AG$1),N($R61),1)),CHOOSE(AC[[M]:[M]],1,1,0,AC[[AB]:[AB]])),PRODUCT(INDEX(CMB[[BD_0O]:[BD_2O]],MATCH(ROUND(MIN(SUM(AG$4,$O61/1000),SUM($O61,AG$4/1000)),3),CMB[[Cmb_ID]:[Cmb_ID]],0),SUM(N(AG$1),N($R61),1)),CHOOSE(AC[[M]:[M]],1,0,1,AC[[DB]:[DB]])),PRODUCT(SUM(ROUND(AVERAGE(VALUE(AG$3),VALUE($P61)),0),CHOOSE(IF(OR(AG$1,$R61),4,INDEX(CMB[[Res_Rare]:[Res_Rare]],MATCH(ROUND(MIN(SUM(AG$4,$O61/1000),SUM($O61,AG$4/1000)),3),CMB[[Cmb_ID]:[Cmb_ID]],0))),-1,-1,0,0)),IF(OR(AG$1,$R61),4,INDEX(CMB[[Cmb_Rare]:[Cmb_Rare]],MATCH(ROUND(MIN(SUM(AG$4,$O61/1000),SUM($O61,AG$4/1000)),3),CMB[[Cmb_ID]:[Cmb_ID]],0))),CHOOSE(AC[[M]:[M]],2,1,1,SUM(AC[[AB]:[DB]])))),""))</f>
        <v/>
      </c>
      <c r="AH61" t="str">
        <f>IF(OR(AH$5="",$S61=""),"",IFERROR(SUM(PRODUCT(INDEX(CMB[[BA_0O]:[BA_2O]],MATCH(ROUND(MIN(SUM(AH$4,$O61/1000),SUM($O61,AH$4/1000)),3),CMB[[Cmb_ID]:[Cmb_ID]],0),SUM(N(AH$1),N($R61),1)),CHOOSE(AC[[M]:[M]],1,1,0,AC[[AB]:[AB]])),PRODUCT(INDEX(CMB[[BD_0O]:[BD_2O]],MATCH(ROUND(MIN(SUM(AH$4,$O61/1000),SUM($O61,AH$4/1000)),3),CMB[[Cmb_ID]:[Cmb_ID]],0),SUM(N(AH$1),N($R61),1)),CHOOSE(AC[[M]:[M]],1,0,1,AC[[DB]:[DB]])),PRODUCT(SUM(ROUND(AVERAGE(VALUE(AH$3),VALUE($P61)),0),CHOOSE(IF(OR(AH$1,$R61),4,INDEX(CMB[[Res_Rare]:[Res_Rare]],MATCH(ROUND(MIN(SUM(AH$4,$O61/1000),SUM($O61,AH$4/1000)),3),CMB[[Cmb_ID]:[Cmb_ID]],0))),-1,-1,0,0)),IF(OR(AH$1,$R61),4,INDEX(CMB[[Cmb_Rare]:[Cmb_Rare]],MATCH(ROUND(MIN(SUM(AH$4,$O61/1000),SUM($O61,AH$4/1000)),3),CMB[[Cmb_ID]:[Cmb_ID]],0))),CHOOSE(AC[[M]:[M]],2,1,1,SUM(AC[[AB]:[DB]])))),""))</f>
        <v/>
      </c>
      <c r="AI61" t="str">
        <f>IF(OR(AI$5="",$S61=""),"",IFERROR(SUM(PRODUCT(INDEX(CMB[[BA_0O]:[BA_2O]],MATCH(ROUND(MIN(SUM(AI$4,$O61/1000),SUM($O61,AI$4/1000)),3),CMB[[Cmb_ID]:[Cmb_ID]],0),SUM(N(AI$1),N($R61),1)),CHOOSE(AC[[M]:[M]],1,1,0,AC[[AB]:[AB]])),PRODUCT(INDEX(CMB[[BD_0O]:[BD_2O]],MATCH(ROUND(MIN(SUM(AI$4,$O61/1000),SUM($O61,AI$4/1000)),3),CMB[[Cmb_ID]:[Cmb_ID]],0),SUM(N(AI$1),N($R61),1)),CHOOSE(AC[[M]:[M]],1,0,1,AC[[DB]:[DB]])),PRODUCT(SUM(ROUND(AVERAGE(VALUE(AI$3),VALUE($P61)),0),CHOOSE(IF(OR(AI$1,$R61),4,INDEX(CMB[[Res_Rare]:[Res_Rare]],MATCH(ROUND(MIN(SUM(AI$4,$O61/1000),SUM($O61,AI$4/1000)),3),CMB[[Cmb_ID]:[Cmb_ID]],0))),-1,-1,0,0)),IF(OR(AI$1,$R61),4,INDEX(CMB[[Cmb_Rare]:[Cmb_Rare]],MATCH(ROUND(MIN(SUM(AI$4,$O61/1000),SUM($O61,AI$4/1000)),3),CMB[[Cmb_ID]:[Cmb_ID]],0))),CHOOSE(AC[[M]:[M]],2,1,1,SUM(AC[[AB]:[DB]])))),""))</f>
        <v/>
      </c>
      <c r="AJ61" t="str">
        <f>IF(OR(AJ$5="",$S61=""),"",IFERROR(SUM(PRODUCT(INDEX(CMB[[BA_0O]:[BA_2O]],MATCH(ROUND(MIN(SUM(AJ$4,$O61/1000),SUM($O61,AJ$4/1000)),3),CMB[[Cmb_ID]:[Cmb_ID]],0),SUM(N(AJ$1),N($R61),1)),CHOOSE(AC[[M]:[M]],1,1,0,AC[[AB]:[AB]])),PRODUCT(INDEX(CMB[[BD_0O]:[BD_2O]],MATCH(ROUND(MIN(SUM(AJ$4,$O61/1000),SUM($O61,AJ$4/1000)),3),CMB[[Cmb_ID]:[Cmb_ID]],0),SUM(N(AJ$1),N($R61),1)),CHOOSE(AC[[M]:[M]],1,0,1,AC[[DB]:[DB]])),PRODUCT(SUM(ROUND(AVERAGE(VALUE(AJ$3),VALUE($P61)),0),CHOOSE(IF(OR(AJ$1,$R61),4,INDEX(CMB[[Res_Rare]:[Res_Rare]],MATCH(ROUND(MIN(SUM(AJ$4,$O61/1000),SUM($O61,AJ$4/1000)),3),CMB[[Cmb_ID]:[Cmb_ID]],0))),-1,-1,0,0)),IF(OR(AJ$1,$R61),4,INDEX(CMB[[Cmb_Rare]:[Cmb_Rare]],MATCH(ROUND(MIN(SUM(AJ$4,$O61/1000),SUM($O61,AJ$4/1000)),3),CMB[[Cmb_ID]:[Cmb_ID]],0))),CHOOSE(AC[[M]:[M]],2,1,1,SUM(AC[[AB]:[DB]])))),""))</f>
        <v/>
      </c>
      <c r="AK61" t="str">
        <f>IF(OR(AK$5="",$S61=""),"",IFERROR(SUM(PRODUCT(INDEX(CMB[[BA_0O]:[BA_2O]],MATCH(ROUND(MIN(SUM(AK$4,$O61/1000),SUM($O61,AK$4/1000)),3),CMB[[Cmb_ID]:[Cmb_ID]],0),SUM(N(AK$1),N($R61),1)),CHOOSE(AC[[M]:[M]],1,1,0,AC[[AB]:[AB]])),PRODUCT(INDEX(CMB[[BD_0O]:[BD_2O]],MATCH(ROUND(MIN(SUM(AK$4,$O61/1000),SUM($O61,AK$4/1000)),3),CMB[[Cmb_ID]:[Cmb_ID]],0),SUM(N(AK$1),N($R61),1)),CHOOSE(AC[[M]:[M]],1,0,1,AC[[DB]:[DB]])),PRODUCT(SUM(ROUND(AVERAGE(VALUE(AK$3),VALUE($P61)),0),CHOOSE(IF(OR(AK$1,$R61),4,INDEX(CMB[[Res_Rare]:[Res_Rare]],MATCH(ROUND(MIN(SUM(AK$4,$O61/1000),SUM($O61,AK$4/1000)),3),CMB[[Cmb_ID]:[Cmb_ID]],0))),-1,-1,0,0)),IF(OR(AK$1,$R61),4,INDEX(CMB[[Cmb_Rare]:[Cmb_Rare]],MATCH(ROUND(MIN(SUM(AK$4,$O61/1000),SUM($O61,AK$4/1000)),3),CMB[[Cmb_ID]:[Cmb_ID]],0))),CHOOSE(AC[[M]:[M]],2,1,1,SUM(AC[[AB]:[DB]])))),""))</f>
        <v/>
      </c>
      <c r="AL61" t="str">
        <f>IF(OR(AL$5="",$S61=""),"",IFERROR(SUM(PRODUCT(INDEX(CMB[[BA_0O]:[BA_2O]],MATCH(ROUND(MIN(SUM(AL$4,$O61/1000),SUM($O61,AL$4/1000)),3),CMB[[Cmb_ID]:[Cmb_ID]],0),SUM(N(AL$1),N($R61),1)),CHOOSE(AC[[M]:[M]],1,1,0,AC[[AB]:[AB]])),PRODUCT(INDEX(CMB[[BD_0O]:[BD_2O]],MATCH(ROUND(MIN(SUM(AL$4,$O61/1000),SUM($O61,AL$4/1000)),3),CMB[[Cmb_ID]:[Cmb_ID]],0),SUM(N(AL$1),N($R61),1)),CHOOSE(AC[[M]:[M]],1,0,1,AC[[DB]:[DB]])),PRODUCT(SUM(ROUND(AVERAGE(VALUE(AL$3),VALUE($P61)),0),CHOOSE(IF(OR(AL$1,$R61),4,INDEX(CMB[[Res_Rare]:[Res_Rare]],MATCH(ROUND(MIN(SUM(AL$4,$O61/1000),SUM($O61,AL$4/1000)),3),CMB[[Cmb_ID]:[Cmb_ID]],0))),-1,-1,0,0)),IF(OR(AL$1,$R61),4,INDEX(CMB[[Cmb_Rare]:[Cmb_Rare]],MATCH(ROUND(MIN(SUM(AL$4,$O61/1000),SUM($O61,AL$4/1000)),3),CMB[[Cmb_ID]:[Cmb_ID]],0))),CHOOSE(AC[[M]:[M]],2,1,1,SUM(AC[[AB]:[DB]])))),""))</f>
        <v/>
      </c>
      <c r="AM61" t="str">
        <f>IF(OR(AM$5="",$S61=""),"",IFERROR(SUM(PRODUCT(INDEX(CMB[[BA_0O]:[BA_2O]],MATCH(ROUND(MIN(SUM(AM$4,$O61/1000),SUM($O61,AM$4/1000)),3),CMB[[Cmb_ID]:[Cmb_ID]],0),SUM(N(AM$1),N($R61),1)),CHOOSE(AC[[M]:[M]],1,1,0,AC[[AB]:[AB]])),PRODUCT(INDEX(CMB[[BD_0O]:[BD_2O]],MATCH(ROUND(MIN(SUM(AM$4,$O61/1000),SUM($O61,AM$4/1000)),3),CMB[[Cmb_ID]:[Cmb_ID]],0),SUM(N(AM$1),N($R61),1)),CHOOSE(AC[[M]:[M]],1,0,1,AC[[DB]:[DB]])),PRODUCT(SUM(ROUND(AVERAGE(VALUE(AM$3),VALUE($P61)),0),CHOOSE(IF(OR(AM$1,$R61),4,INDEX(CMB[[Res_Rare]:[Res_Rare]],MATCH(ROUND(MIN(SUM(AM$4,$O61/1000),SUM($O61,AM$4/1000)),3),CMB[[Cmb_ID]:[Cmb_ID]],0))),-1,-1,0,0)),IF(OR(AM$1,$R61),4,INDEX(CMB[[Cmb_Rare]:[Cmb_Rare]],MATCH(ROUND(MIN(SUM(AM$4,$O61/1000),SUM($O61,AM$4/1000)),3),CMB[[Cmb_ID]:[Cmb_ID]],0))),CHOOSE(AC[[M]:[M]],2,1,1,SUM(AC[[AB]:[DB]])))),""))</f>
        <v/>
      </c>
      <c r="AN61" t="str">
        <f>IF(OR(AN$5="",$S61=""),"",IFERROR(SUM(PRODUCT(INDEX(CMB[[BA_0O]:[BA_2O]],MATCH(ROUND(MIN(SUM(AN$4,$O61/1000),SUM($O61,AN$4/1000)),3),CMB[[Cmb_ID]:[Cmb_ID]],0),SUM(N(AN$1),N($R61),1)),CHOOSE(AC[[M]:[M]],1,1,0,AC[[AB]:[AB]])),PRODUCT(INDEX(CMB[[BD_0O]:[BD_2O]],MATCH(ROUND(MIN(SUM(AN$4,$O61/1000),SUM($O61,AN$4/1000)),3),CMB[[Cmb_ID]:[Cmb_ID]],0),SUM(N(AN$1),N($R61),1)),CHOOSE(AC[[M]:[M]],1,0,1,AC[[DB]:[DB]])),PRODUCT(SUM(ROUND(AVERAGE(VALUE(AN$3),VALUE($P61)),0),CHOOSE(IF(OR(AN$1,$R61),4,INDEX(CMB[[Res_Rare]:[Res_Rare]],MATCH(ROUND(MIN(SUM(AN$4,$O61/1000),SUM($O61,AN$4/1000)),3),CMB[[Cmb_ID]:[Cmb_ID]],0))),-1,-1,0,0)),IF(OR(AN$1,$R61),4,INDEX(CMB[[Cmb_Rare]:[Cmb_Rare]],MATCH(ROUND(MIN(SUM(AN$4,$O61/1000),SUM($O61,AN$4/1000)),3),CMB[[Cmb_ID]:[Cmb_ID]],0))),CHOOSE(AC[[M]:[M]],2,1,1,SUM(AC[[AB]:[DB]])))),""))</f>
        <v/>
      </c>
      <c r="AO61" t="str">
        <f>IF(OR(AO$5="",$S61=""),"",IFERROR(SUM(PRODUCT(INDEX(CMB[[BA_0O]:[BA_2O]],MATCH(ROUND(MIN(SUM(AO$4,$O61/1000),SUM($O61,AO$4/1000)),3),CMB[[Cmb_ID]:[Cmb_ID]],0),SUM(N(AO$1),N($R61),1)),CHOOSE(AC[[M]:[M]],1,1,0,AC[[AB]:[AB]])),PRODUCT(INDEX(CMB[[BD_0O]:[BD_2O]],MATCH(ROUND(MIN(SUM(AO$4,$O61/1000),SUM($O61,AO$4/1000)),3),CMB[[Cmb_ID]:[Cmb_ID]],0),SUM(N(AO$1),N($R61),1)),CHOOSE(AC[[M]:[M]],1,0,1,AC[[DB]:[DB]])),PRODUCT(SUM(ROUND(AVERAGE(VALUE(AO$3),VALUE($P61)),0),CHOOSE(IF(OR(AO$1,$R61),4,INDEX(CMB[[Res_Rare]:[Res_Rare]],MATCH(ROUND(MIN(SUM(AO$4,$O61/1000),SUM($O61,AO$4/1000)),3),CMB[[Cmb_ID]:[Cmb_ID]],0))),-1,-1,0,0)),IF(OR(AO$1,$R61),4,INDEX(CMB[[Cmb_Rare]:[Cmb_Rare]],MATCH(ROUND(MIN(SUM(AO$4,$O61/1000),SUM($O61,AO$4/1000)),3),CMB[[Cmb_ID]:[Cmb_ID]],0))),CHOOSE(AC[[M]:[M]],2,1,1,SUM(AC[[AB]:[DB]])))),""))</f>
        <v/>
      </c>
      <c r="AP61" t="str">
        <f>IF(OR(AP$5="",$S61=""),"",IFERROR(SUM(PRODUCT(INDEX(CMB[[BA_0O]:[BA_2O]],MATCH(ROUND(MIN(SUM(AP$4,$O61/1000),SUM($O61,AP$4/1000)),3),CMB[[Cmb_ID]:[Cmb_ID]],0),SUM(N(AP$1),N($R61),1)),CHOOSE(AC[[M]:[M]],1,1,0,AC[[AB]:[AB]])),PRODUCT(INDEX(CMB[[BD_0O]:[BD_2O]],MATCH(ROUND(MIN(SUM(AP$4,$O61/1000),SUM($O61,AP$4/1000)),3),CMB[[Cmb_ID]:[Cmb_ID]],0),SUM(N(AP$1),N($R61),1)),CHOOSE(AC[[M]:[M]],1,0,1,AC[[DB]:[DB]])),PRODUCT(SUM(ROUND(AVERAGE(VALUE(AP$3),VALUE($P61)),0),CHOOSE(IF(OR(AP$1,$R61),4,INDEX(CMB[[Res_Rare]:[Res_Rare]],MATCH(ROUND(MIN(SUM(AP$4,$O61/1000),SUM($O61,AP$4/1000)),3),CMB[[Cmb_ID]:[Cmb_ID]],0))),-1,-1,0,0)),IF(OR(AP$1,$R61),4,INDEX(CMB[[Cmb_Rare]:[Cmb_Rare]],MATCH(ROUND(MIN(SUM(AP$4,$O61/1000),SUM($O61,AP$4/1000)),3),CMB[[Cmb_ID]:[Cmb_ID]],0))),CHOOSE(AC[[M]:[M]],2,1,1,SUM(AC[[AB]:[DB]])))),""))</f>
        <v/>
      </c>
      <c r="AQ61" t="str">
        <f>IF(OR(AQ$5="",$S61=""),"",IFERROR(SUM(PRODUCT(INDEX(CMB[[BA_0O]:[BA_2O]],MATCH(ROUND(MIN(SUM(AQ$4,$O61/1000),SUM($O61,AQ$4/1000)),3),CMB[[Cmb_ID]:[Cmb_ID]],0),SUM(N(AQ$1),N($R61),1)),CHOOSE(AC[[M]:[M]],1,1,0,AC[[AB]:[AB]])),PRODUCT(INDEX(CMB[[BD_0O]:[BD_2O]],MATCH(ROUND(MIN(SUM(AQ$4,$O61/1000),SUM($O61,AQ$4/1000)),3),CMB[[Cmb_ID]:[Cmb_ID]],0),SUM(N(AQ$1),N($R61),1)),CHOOSE(AC[[M]:[M]],1,0,1,AC[[DB]:[DB]])),PRODUCT(SUM(ROUND(AVERAGE(VALUE(AQ$3),VALUE($P61)),0),CHOOSE(IF(OR(AQ$1,$R61),4,INDEX(CMB[[Res_Rare]:[Res_Rare]],MATCH(ROUND(MIN(SUM(AQ$4,$O61/1000),SUM($O61,AQ$4/1000)),3),CMB[[Cmb_ID]:[Cmb_ID]],0))),-1,-1,0,0)),IF(OR(AQ$1,$R61),4,INDEX(CMB[[Cmb_Rare]:[Cmb_Rare]],MATCH(ROUND(MIN(SUM(AQ$4,$O61/1000),SUM($O61,AQ$4/1000)),3),CMB[[Cmb_ID]:[Cmb_ID]],0))),CHOOSE(AC[[M]:[M]],2,1,1,SUM(AC[[AB]:[DB]])))),""))</f>
        <v/>
      </c>
      <c r="AR61" t="str">
        <f>IF(OR(AR$5="",$S61=""),"",IFERROR(SUM(PRODUCT(INDEX(CMB[[BA_0O]:[BA_2O]],MATCH(ROUND(MIN(SUM(AR$4,$O61/1000),SUM($O61,AR$4/1000)),3),CMB[[Cmb_ID]:[Cmb_ID]],0),SUM(N(AR$1),N($R61),1)),CHOOSE(AC[[M]:[M]],1,1,0,AC[[AB]:[AB]])),PRODUCT(INDEX(CMB[[BD_0O]:[BD_2O]],MATCH(ROUND(MIN(SUM(AR$4,$O61/1000),SUM($O61,AR$4/1000)),3),CMB[[Cmb_ID]:[Cmb_ID]],0),SUM(N(AR$1),N($R61),1)),CHOOSE(AC[[M]:[M]],1,0,1,AC[[DB]:[DB]])),PRODUCT(SUM(ROUND(AVERAGE(VALUE(AR$3),VALUE($P61)),0),CHOOSE(IF(OR(AR$1,$R61),4,INDEX(CMB[[Res_Rare]:[Res_Rare]],MATCH(ROUND(MIN(SUM(AR$4,$O61/1000),SUM($O61,AR$4/1000)),3),CMB[[Cmb_ID]:[Cmb_ID]],0))),-1,-1,0,0)),IF(OR(AR$1,$R61),4,INDEX(CMB[[Cmb_Rare]:[Cmb_Rare]],MATCH(ROUND(MIN(SUM(AR$4,$O61/1000),SUM($O61,AR$4/1000)),3),CMB[[Cmb_ID]:[Cmb_ID]],0))),CHOOSE(AC[[M]:[M]],2,1,1,SUM(AC[[AB]:[DB]])))),""))</f>
        <v/>
      </c>
      <c r="AS61" t="str">
        <f>IF(OR(AS$5="",$S61=""),"",IFERROR(SUM(PRODUCT(INDEX(CMB[[BA_0O]:[BA_2O]],MATCH(ROUND(MIN(SUM(AS$4,$O61/1000),SUM($O61,AS$4/1000)),3),CMB[[Cmb_ID]:[Cmb_ID]],0),SUM(N(AS$1),N($R61),1)),CHOOSE(AC[[M]:[M]],1,1,0,AC[[AB]:[AB]])),PRODUCT(INDEX(CMB[[BD_0O]:[BD_2O]],MATCH(ROUND(MIN(SUM(AS$4,$O61/1000),SUM($O61,AS$4/1000)),3),CMB[[Cmb_ID]:[Cmb_ID]],0),SUM(N(AS$1),N($R61),1)),CHOOSE(AC[[M]:[M]],1,0,1,AC[[DB]:[DB]])),PRODUCT(SUM(ROUND(AVERAGE(VALUE(AS$3),VALUE($P61)),0),CHOOSE(IF(OR(AS$1,$R61),4,INDEX(CMB[[Res_Rare]:[Res_Rare]],MATCH(ROUND(MIN(SUM(AS$4,$O61/1000),SUM($O61,AS$4/1000)),3),CMB[[Cmb_ID]:[Cmb_ID]],0))),-1,-1,0,0)),IF(OR(AS$1,$R61),4,INDEX(CMB[[Cmb_Rare]:[Cmb_Rare]],MATCH(ROUND(MIN(SUM(AS$4,$O61/1000),SUM($O61,AS$4/1000)),3),CMB[[Cmb_ID]:[Cmb_ID]],0))),CHOOSE(AC[[M]:[M]],2,1,1,SUM(AC[[AB]:[DB]])))),""))</f>
        <v/>
      </c>
      <c r="AT61" t="str">
        <f>IF(OR(AT$5="",$S61=""),"",IFERROR(SUM(PRODUCT(INDEX(CMB[[BA_0O]:[BA_2O]],MATCH(ROUND(MIN(SUM(AT$4,$O61/1000),SUM($O61,AT$4/1000)),3),CMB[[Cmb_ID]:[Cmb_ID]],0),SUM(N(AT$1),N($R61),1)),CHOOSE(AC[[M]:[M]],1,1,0,AC[[AB]:[AB]])),PRODUCT(INDEX(CMB[[BD_0O]:[BD_2O]],MATCH(ROUND(MIN(SUM(AT$4,$O61/1000),SUM($O61,AT$4/1000)),3),CMB[[Cmb_ID]:[Cmb_ID]],0),SUM(N(AT$1),N($R61),1)),CHOOSE(AC[[M]:[M]],1,0,1,AC[[DB]:[DB]])),PRODUCT(SUM(ROUND(AVERAGE(VALUE(AT$3),VALUE($P61)),0),CHOOSE(IF(OR(AT$1,$R61),4,INDEX(CMB[[Res_Rare]:[Res_Rare]],MATCH(ROUND(MIN(SUM(AT$4,$O61/1000),SUM($O61,AT$4/1000)),3),CMB[[Cmb_ID]:[Cmb_ID]],0))),-1,-1,0,0)),IF(OR(AT$1,$R61),4,INDEX(CMB[[Cmb_Rare]:[Cmb_Rare]],MATCH(ROUND(MIN(SUM(AT$4,$O61/1000),SUM($O61,AT$4/1000)),3),CMB[[Cmb_ID]:[Cmb_ID]],0))),CHOOSE(AC[[M]:[M]],2,1,1,SUM(AC[[AB]:[DB]])))),""))</f>
        <v/>
      </c>
      <c r="AU61" t="str">
        <f>IF(OR(AU$5="",$S61=""),"",IFERROR(SUM(PRODUCT(INDEX(CMB[[BA_0O]:[BA_2O]],MATCH(ROUND(MIN(SUM(AU$4,$O61/1000),SUM($O61,AU$4/1000)),3),CMB[[Cmb_ID]:[Cmb_ID]],0),SUM(N(AU$1),N($R61),1)),CHOOSE(AC[[M]:[M]],1,1,0,AC[[AB]:[AB]])),PRODUCT(INDEX(CMB[[BD_0O]:[BD_2O]],MATCH(ROUND(MIN(SUM(AU$4,$O61/1000),SUM($O61,AU$4/1000)),3),CMB[[Cmb_ID]:[Cmb_ID]],0),SUM(N(AU$1),N($R61),1)),CHOOSE(AC[[M]:[M]],1,0,1,AC[[DB]:[DB]])),PRODUCT(SUM(ROUND(AVERAGE(VALUE(AU$3),VALUE($P61)),0),CHOOSE(IF(OR(AU$1,$R61),4,INDEX(CMB[[Res_Rare]:[Res_Rare]],MATCH(ROUND(MIN(SUM(AU$4,$O61/1000),SUM($O61,AU$4/1000)),3),CMB[[Cmb_ID]:[Cmb_ID]],0))),-1,-1,0,0)),IF(OR(AU$1,$R61),4,INDEX(CMB[[Cmb_Rare]:[Cmb_Rare]],MATCH(ROUND(MIN(SUM(AU$4,$O61/1000),SUM($O61,AU$4/1000)),3),CMB[[Cmb_ID]:[Cmb_ID]],0))),CHOOSE(AC[[M]:[M]],2,1,1,SUM(AC[[AB]:[DB]])))),""))</f>
        <v/>
      </c>
      <c r="AV61" t="str">
        <f>IF(OR(AV$5="",$S61=""),"",IFERROR(SUM(PRODUCT(INDEX(CMB[[BA_0O]:[BA_2O]],MATCH(ROUND(MIN(SUM(AV$4,$O61/1000),SUM($O61,AV$4/1000)),3),CMB[[Cmb_ID]:[Cmb_ID]],0),SUM(N(AV$1),N($R61),1)),CHOOSE(AC[[M]:[M]],1,1,0,AC[[AB]:[AB]])),PRODUCT(INDEX(CMB[[BD_0O]:[BD_2O]],MATCH(ROUND(MIN(SUM(AV$4,$O61/1000),SUM($O61,AV$4/1000)),3),CMB[[Cmb_ID]:[Cmb_ID]],0),SUM(N(AV$1),N($R61),1)),CHOOSE(AC[[M]:[M]],1,0,1,AC[[DB]:[DB]])),PRODUCT(SUM(ROUND(AVERAGE(VALUE(AV$3),VALUE($P61)),0),CHOOSE(IF(OR(AV$1,$R61),4,INDEX(CMB[[Res_Rare]:[Res_Rare]],MATCH(ROUND(MIN(SUM(AV$4,$O61/1000),SUM($O61,AV$4/1000)),3),CMB[[Cmb_ID]:[Cmb_ID]],0))),-1,-1,0,0)),IF(OR(AV$1,$R61),4,INDEX(CMB[[Cmb_Rare]:[Cmb_Rare]],MATCH(ROUND(MIN(SUM(AV$4,$O61/1000),SUM($O61,AV$4/1000)),3),CMB[[Cmb_ID]:[Cmb_ID]],0))),CHOOSE(AC[[M]:[M]],2,1,1,SUM(AC[[AB]:[DB]])))),""))</f>
        <v/>
      </c>
      <c r="AW61" t="str">
        <f>IF(OR(AW$5="",$S61=""),"",IFERROR(SUM(PRODUCT(INDEX(CMB[[BA_0O]:[BA_2O]],MATCH(ROUND(MIN(SUM(AW$4,$O61/1000),SUM($O61,AW$4/1000)),3),CMB[[Cmb_ID]:[Cmb_ID]],0),SUM(N(AW$1),N($R61),1)),CHOOSE(AC[[M]:[M]],1,1,0,AC[[AB]:[AB]])),PRODUCT(INDEX(CMB[[BD_0O]:[BD_2O]],MATCH(ROUND(MIN(SUM(AW$4,$O61/1000),SUM($O61,AW$4/1000)),3),CMB[[Cmb_ID]:[Cmb_ID]],0),SUM(N(AW$1),N($R61),1)),CHOOSE(AC[[M]:[M]],1,0,1,AC[[DB]:[DB]])),PRODUCT(SUM(ROUND(AVERAGE(VALUE(AW$3),VALUE($P61)),0),CHOOSE(IF(OR(AW$1,$R61),4,INDEX(CMB[[Res_Rare]:[Res_Rare]],MATCH(ROUND(MIN(SUM(AW$4,$O61/1000),SUM($O61,AW$4/1000)),3),CMB[[Cmb_ID]:[Cmb_ID]],0))),-1,-1,0,0)),IF(OR(AW$1,$R61),4,INDEX(CMB[[Cmb_Rare]:[Cmb_Rare]],MATCH(ROUND(MIN(SUM(AW$4,$O61/1000),SUM($O61,AW$4/1000)),3),CMB[[Cmb_ID]:[Cmb_ID]],0))),CHOOSE(AC[[M]:[M]],2,1,1,SUM(AC[[AB]:[DB]])))),""))</f>
        <v/>
      </c>
      <c r="AX61" t="str">
        <f>IF(OR(AX$5="",$S61=""),"",IFERROR(SUM(PRODUCT(INDEX(CMB[[BA_0O]:[BA_2O]],MATCH(ROUND(MIN(SUM(AX$4,$O61/1000),SUM($O61,AX$4/1000)),3),CMB[[Cmb_ID]:[Cmb_ID]],0),SUM(N(AX$1),N($R61),1)),CHOOSE(AC[[M]:[M]],1,1,0,AC[[AB]:[AB]])),PRODUCT(INDEX(CMB[[BD_0O]:[BD_2O]],MATCH(ROUND(MIN(SUM(AX$4,$O61/1000),SUM($O61,AX$4/1000)),3),CMB[[Cmb_ID]:[Cmb_ID]],0),SUM(N(AX$1),N($R61),1)),CHOOSE(AC[[M]:[M]],1,0,1,AC[[DB]:[DB]])),PRODUCT(SUM(ROUND(AVERAGE(VALUE(AX$3),VALUE($P61)),0),CHOOSE(IF(OR(AX$1,$R61),4,INDEX(CMB[[Res_Rare]:[Res_Rare]],MATCH(ROUND(MIN(SUM(AX$4,$O61/1000),SUM($O61,AX$4/1000)),3),CMB[[Cmb_ID]:[Cmb_ID]],0))),-1,-1,0,0)),IF(OR(AX$1,$R61),4,INDEX(CMB[[Cmb_Rare]:[Cmb_Rare]],MATCH(ROUND(MIN(SUM(AX$4,$O61/1000),SUM($O61,AX$4/1000)),3),CMB[[Cmb_ID]:[Cmb_ID]],0))),CHOOSE(AC[[M]:[M]],2,1,1,SUM(AC[[AB]:[DB]])))),""))</f>
        <v/>
      </c>
      <c r="AY61" t="str">
        <f>IF(OR(AY$5="",$S61=""),"",IFERROR(SUM(PRODUCT(INDEX(CMB[[BA_0O]:[BA_2O]],MATCH(ROUND(MIN(SUM(AY$4,$O61/1000),SUM($O61,AY$4/1000)),3),CMB[[Cmb_ID]:[Cmb_ID]],0),SUM(N(AY$1),N($R61),1)),CHOOSE(AC[[M]:[M]],1,1,0,AC[[AB]:[AB]])),PRODUCT(INDEX(CMB[[BD_0O]:[BD_2O]],MATCH(ROUND(MIN(SUM(AY$4,$O61/1000),SUM($O61,AY$4/1000)),3),CMB[[Cmb_ID]:[Cmb_ID]],0),SUM(N(AY$1),N($R61),1)),CHOOSE(AC[[M]:[M]],1,0,1,AC[[DB]:[DB]])),PRODUCT(SUM(ROUND(AVERAGE(VALUE(AY$3),VALUE($P61)),0),CHOOSE(IF(OR(AY$1,$R61),4,INDEX(CMB[[Res_Rare]:[Res_Rare]],MATCH(ROUND(MIN(SUM(AY$4,$O61/1000),SUM($O61,AY$4/1000)),3),CMB[[Cmb_ID]:[Cmb_ID]],0))),-1,-1,0,0)),IF(OR(AY$1,$R61),4,INDEX(CMB[[Cmb_Rare]:[Cmb_Rare]],MATCH(ROUND(MIN(SUM(AY$4,$O61/1000),SUM($O61,AY$4/1000)),3),CMB[[Cmb_ID]:[Cmb_ID]],0))),CHOOSE(AC[[M]:[M]],2,1,1,SUM(AC[[AB]:[DB]])))),""))</f>
        <v/>
      </c>
      <c r="AZ61" t="str">
        <f>IF(OR(AZ$5="",$S61=""),"",IFERROR(SUM(PRODUCT(INDEX(CMB[[BA_0O]:[BA_2O]],MATCH(ROUND(MIN(SUM(AZ$4,$O61/1000),SUM($O61,AZ$4/1000)),3),CMB[[Cmb_ID]:[Cmb_ID]],0),SUM(N(AZ$1),N($R61),1)),CHOOSE(AC[[M]:[M]],1,1,0,AC[[AB]:[AB]])),PRODUCT(INDEX(CMB[[BD_0O]:[BD_2O]],MATCH(ROUND(MIN(SUM(AZ$4,$O61/1000),SUM($O61,AZ$4/1000)),3),CMB[[Cmb_ID]:[Cmb_ID]],0),SUM(N(AZ$1),N($R61),1)),CHOOSE(AC[[M]:[M]],1,0,1,AC[[DB]:[DB]])),PRODUCT(SUM(ROUND(AVERAGE(VALUE(AZ$3),VALUE($P61)),0),CHOOSE(IF(OR(AZ$1,$R61),4,INDEX(CMB[[Res_Rare]:[Res_Rare]],MATCH(ROUND(MIN(SUM(AZ$4,$O61/1000),SUM($O61,AZ$4/1000)),3),CMB[[Cmb_ID]:[Cmb_ID]],0))),-1,-1,0,0)),IF(OR(AZ$1,$R61),4,INDEX(CMB[[Cmb_Rare]:[Cmb_Rare]],MATCH(ROUND(MIN(SUM(AZ$4,$O61/1000),SUM($O61,AZ$4/1000)),3),CMB[[Cmb_ID]:[Cmb_ID]],0))),CHOOSE(AC[[M]:[M]],2,1,1,SUM(AC[[AB]:[DB]])))),""))</f>
        <v/>
      </c>
      <c r="BA61" t="str">
        <f>IF(OR(BA$5="",$S61=""),"",IFERROR(SUM(PRODUCT(INDEX(CMB[[BA_0O]:[BA_2O]],MATCH(ROUND(MIN(SUM(BA$4,$O61/1000),SUM($O61,BA$4/1000)),3),CMB[[Cmb_ID]:[Cmb_ID]],0),SUM(N(BA$1),N($R61),1)),CHOOSE(AC[[M]:[M]],1,1,0,AC[[AB]:[AB]])),PRODUCT(INDEX(CMB[[BD_0O]:[BD_2O]],MATCH(ROUND(MIN(SUM(BA$4,$O61/1000),SUM($O61,BA$4/1000)),3),CMB[[Cmb_ID]:[Cmb_ID]],0),SUM(N(BA$1),N($R61),1)),CHOOSE(AC[[M]:[M]],1,0,1,AC[[DB]:[DB]])),PRODUCT(SUM(ROUND(AVERAGE(VALUE(BA$3),VALUE($P61)),0),CHOOSE(IF(OR(BA$1,$R61),4,INDEX(CMB[[Res_Rare]:[Res_Rare]],MATCH(ROUND(MIN(SUM(BA$4,$O61/1000),SUM($O61,BA$4/1000)),3),CMB[[Cmb_ID]:[Cmb_ID]],0))),-1,-1,0,0)),IF(OR(BA$1,$R61),4,INDEX(CMB[[Cmb_Rare]:[Cmb_Rare]],MATCH(ROUND(MIN(SUM(BA$4,$O61/1000),SUM($O61,BA$4/1000)),3),CMB[[Cmb_ID]:[Cmb_ID]],0))),CHOOSE(AC[[M]:[M]],2,1,1,SUM(AC[[AB]:[DB]])))),""))</f>
        <v/>
      </c>
      <c r="BB61" t="str">
        <f>IF(OR(BB$5="",$S61=""),"",IFERROR(SUM(PRODUCT(INDEX(CMB[[BA_0O]:[BA_2O]],MATCH(ROUND(MIN(SUM(BB$4,$O61/1000),SUM($O61,BB$4/1000)),3),CMB[[Cmb_ID]:[Cmb_ID]],0),SUM(N(BB$1),N($R61),1)),CHOOSE(AC[[M]:[M]],1,1,0,AC[[AB]:[AB]])),PRODUCT(INDEX(CMB[[BD_0O]:[BD_2O]],MATCH(ROUND(MIN(SUM(BB$4,$O61/1000),SUM($O61,BB$4/1000)),3),CMB[[Cmb_ID]:[Cmb_ID]],0),SUM(N(BB$1),N($R61),1)),CHOOSE(AC[[M]:[M]],1,0,1,AC[[DB]:[DB]])),PRODUCT(SUM(ROUND(AVERAGE(VALUE(BB$3),VALUE($P61)),0),CHOOSE(IF(OR(BB$1,$R61),4,INDEX(CMB[[Res_Rare]:[Res_Rare]],MATCH(ROUND(MIN(SUM(BB$4,$O61/1000),SUM($O61,BB$4/1000)),3),CMB[[Cmb_ID]:[Cmb_ID]],0))),-1,-1,0,0)),IF(OR(BB$1,$R61),4,INDEX(CMB[[Cmb_Rare]:[Cmb_Rare]],MATCH(ROUND(MIN(SUM(BB$4,$O61/1000),SUM($O61,BB$4/1000)),3),CMB[[Cmb_ID]:[Cmb_ID]],0))),CHOOSE(AC[[M]:[M]],2,1,1,SUM(AC[[AB]:[DB]])))),""))</f>
        <v/>
      </c>
      <c r="BC61" t="str">
        <f>IF(OR(BC$5="",$S61=""),"",IFERROR(SUM(PRODUCT(INDEX(CMB[[BA_0O]:[BA_2O]],MATCH(ROUND(MIN(SUM(BC$4,$O61/1000),SUM($O61,BC$4/1000)),3),CMB[[Cmb_ID]:[Cmb_ID]],0),SUM(N(BC$1),N($R61),1)),CHOOSE(AC[[M]:[M]],1,1,0,AC[[AB]:[AB]])),PRODUCT(INDEX(CMB[[BD_0O]:[BD_2O]],MATCH(ROUND(MIN(SUM(BC$4,$O61/1000),SUM($O61,BC$4/1000)),3),CMB[[Cmb_ID]:[Cmb_ID]],0),SUM(N(BC$1),N($R61),1)),CHOOSE(AC[[M]:[M]],1,0,1,AC[[DB]:[DB]])),PRODUCT(SUM(ROUND(AVERAGE(VALUE(BC$3),VALUE($P61)),0),CHOOSE(IF(OR(BC$1,$R61),4,INDEX(CMB[[Res_Rare]:[Res_Rare]],MATCH(ROUND(MIN(SUM(BC$4,$O61/1000),SUM($O61,BC$4/1000)),3),CMB[[Cmb_ID]:[Cmb_ID]],0))),-1,-1,0,0)),IF(OR(BC$1,$R61),4,INDEX(CMB[[Cmb_Rare]:[Cmb_Rare]],MATCH(ROUND(MIN(SUM(BC$4,$O61/1000),SUM($O61,BC$4/1000)),3),CMB[[Cmb_ID]:[Cmb_ID]],0))),CHOOSE(AC[[M]:[M]],2,1,1,SUM(AC[[AB]:[DB]])))),""))</f>
        <v/>
      </c>
      <c r="BD61" t="str">
        <f>IF(OR(BD$5="",$S61=""),"",IFERROR(SUM(PRODUCT(INDEX(CMB[[BA_0O]:[BA_2O]],MATCH(ROUND(MIN(SUM(BD$4,$O61/1000),SUM($O61,BD$4/1000)),3),CMB[[Cmb_ID]:[Cmb_ID]],0),SUM(N(BD$1),N($R61),1)),CHOOSE(AC[[M]:[M]],1,1,0,AC[[AB]:[AB]])),PRODUCT(INDEX(CMB[[BD_0O]:[BD_2O]],MATCH(ROUND(MIN(SUM(BD$4,$O61/1000),SUM($O61,BD$4/1000)),3),CMB[[Cmb_ID]:[Cmb_ID]],0),SUM(N(BD$1),N($R61),1)),CHOOSE(AC[[M]:[M]],1,0,1,AC[[DB]:[DB]])),PRODUCT(SUM(ROUND(AVERAGE(VALUE(BD$3),VALUE($P61)),0),CHOOSE(IF(OR(BD$1,$R61),4,INDEX(CMB[[Res_Rare]:[Res_Rare]],MATCH(ROUND(MIN(SUM(BD$4,$O61/1000),SUM($O61,BD$4/1000)),3),CMB[[Cmb_ID]:[Cmb_ID]],0))),-1,-1,0,0)),IF(OR(BD$1,$R61),4,INDEX(CMB[[Cmb_Rare]:[Cmb_Rare]],MATCH(ROUND(MIN(SUM(BD$4,$O61/1000),SUM($O61,BD$4/1000)),3),CMB[[Cmb_ID]:[Cmb_ID]],0))),CHOOSE(AC[[M]:[M]],2,1,1,SUM(AC[[AB]:[DB]])))),""))</f>
        <v/>
      </c>
      <c r="BE61" t="str">
        <f>IF(OR(BE$5="",$S61=""),"",IFERROR(SUM(PRODUCT(INDEX(CMB[[BA_0O]:[BA_2O]],MATCH(ROUND(MIN(SUM(BE$4,$O61/1000),SUM($O61,BE$4/1000)),3),CMB[[Cmb_ID]:[Cmb_ID]],0),SUM(N(BE$1),N($R61),1)),CHOOSE(AC[[M]:[M]],1,1,0,AC[[AB]:[AB]])),PRODUCT(INDEX(CMB[[BD_0O]:[BD_2O]],MATCH(ROUND(MIN(SUM(BE$4,$O61/1000),SUM($O61,BE$4/1000)),3),CMB[[Cmb_ID]:[Cmb_ID]],0),SUM(N(BE$1),N($R61),1)),CHOOSE(AC[[M]:[M]],1,0,1,AC[[DB]:[DB]])),PRODUCT(SUM(ROUND(AVERAGE(VALUE(BE$3),VALUE($P61)),0),CHOOSE(IF(OR(BE$1,$R61),4,INDEX(CMB[[Res_Rare]:[Res_Rare]],MATCH(ROUND(MIN(SUM(BE$4,$O61/1000),SUM($O61,BE$4/1000)),3),CMB[[Cmb_ID]:[Cmb_ID]],0))),-1,-1,0,0)),IF(OR(BE$1,$R61),4,INDEX(CMB[[Cmb_Rare]:[Cmb_Rare]],MATCH(ROUND(MIN(SUM(BE$4,$O61/1000),SUM($O61,BE$4/1000)),3),CMB[[Cmb_ID]:[Cmb_ID]],0))),CHOOSE(AC[[M]:[M]],2,1,1,SUM(AC[[AB]:[DB]])))),""))</f>
        <v/>
      </c>
      <c r="BF61" t="str">
        <f>IF(OR(BF$5="",$S61=""),"",IFERROR(SUM(PRODUCT(INDEX(CMB[[BA_0O]:[BA_2O]],MATCH(ROUND(MIN(SUM(BF$4,$O61/1000),SUM($O61,BF$4/1000)),3),CMB[[Cmb_ID]:[Cmb_ID]],0),SUM(N(BF$1),N($R61),1)),CHOOSE(AC[[M]:[M]],1,1,0,AC[[AB]:[AB]])),PRODUCT(INDEX(CMB[[BD_0O]:[BD_2O]],MATCH(ROUND(MIN(SUM(BF$4,$O61/1000),SUM($O61,BF$4/1000)),3),CMB[[Cmb_ID]:[Cmb_ID]],0),SUM(N(BF$1),N($R61),1)),CHOOSE(AC[[M]:[M]],1,0,1,AC[[DB]:[DB]])),PRODUCT(SUM(ROUND(AVERAGE(VALUE(BF$3),VALUE($P61)),0),CHOOSE(IF(OR(BF$1,$R61),4,INDEX(CMB[[Res_Rare]:[Res_Rare]],MATCH(ROUND(MIN(SUM(BF$4,$O61/1000),SUM($O61,BF$4/1000)),3),CMB[[Cmb_ID]:[Cmb_ID]],0))),-1,-1,0,0)),IF(OR(BF$1,$R61),4,INDEX(CMB[[Cmb_Rare]:[Cmb_Rare]],MATCH(ROUND(MIN(SUM(BF$4,$O61/1000),SUM($O61,BF$4/1000)),3),CMB[[Cmb_ID]:[Cmb_ID]],0))),CHOOSE(AC[[M]:[M]],2,1,1,SUM(AC[[AB]:[DB]])))),""))</f>
        <v/>
      </c>
      <c r="BG61" t="str">
        <f>IF(OR(BG$5="",$S61=""),"",IFERROR(SUM(PRODUCT(INDEX(CMB[[BA_0O]:[BA_2O]],MATCH(ROUND(MIN(SUM(BG$4,$O61/1000),SUM($O61,BG$4/1000)),3),CMB[[Cmb_ID]:[Cmb_ID]],0),SUM(N(BG$1),N($R61),1)),CHOOSE(AC[[M]:[M]],1,1,0,AC[[AB]:[AB]])),PRODUCT(INDEX(CMB[[BD_0O]:[BD_2O]],MATCH(ROUND(MIN(SUM(BG$4,$O61/1000),SUM($O61,BG$4/1000)),3),CMB[[Cmb_ID]:[Cmb_ID]],0),SUM(N(BG$1),N($R61),1)),CHOOSE(AC[[M]:[M]],1,0,1,AC[[DB]:[DB]])),PRODUCT(SUM(ROUND(AVERAGE(VALUE(BG$3),VALUE($P61)),0),CHOOSE(IF(OR(BG$1,$R61),4,INDEX(CMB[[Res_Rare]:[Res_Rare]],MATCH(ROUND(MIN(SUM(BG$4,$O61/1000),SUM($O61,BG$4/1000)),3),CMB[[Cmb_ID]:[Cmb_ID]],0))),-1,-1,0,0)),IF(OR(BG$1,$R61),4,INDEX(CMB[[Cmb_Rare]:[Cmb_Rare]],MATCH(ROUND(MIN(SUM(BG$4,$O61/1000),SUM($O61,BG$4/1000)),3),CMB[[Cmb_ID]:[Cmb_ID]],0))),CHOOSE(AC[[M]:[M]],2,1,1,SUM(AC[[AB]:[DB]])))),""))</f>
        <v/>
      </c>
      <c r="BH61" t="str">
        <f>IF(OR(BH$5="",$S61=""),"",IFERROR(SUM(PRODUCT(INDEX(CMB[[BA_0O]:[BA_2O]],MATCH(ROUND(MIN(SUM(BH$4,$O61/1000),SUM($O61,BH$4/1000)),3),CMB[[Cmb_ID]:[Cmb_ID]],0),SUM(N(BH$1),N($R61),1)),CHOOSE(AC[[M]:[M]],1,1,0,AC[[AB]:[AB]])),PRODUCT(INDEX(CMB[[BD_0O]:[BD_2O]],MATCH(ROUND(MIN(SUM(BH$4,$O61/1000),SUM($O61,BH$4/1000)),3),CMB[[Cmb_ID]:[Cmb_ID]],0),SUM(N(BH$1),N($R61),1)),CHOOSE(AC[[M]:[M]],1,0,1,AC[[DB]:[DB]])),PRODUCT(SUM(ROUND(AVERAGE(VALUE(BH$3),VALUE($P61)),0),CHOOSE(IF(OR(BH$1,$R61),4,INDEX(CMB[[Res_Rare]:[Res_Rare]],MATCH(ROUND(MIN(SUM(BH$4,$O61/1000),SUM($O61,BH$4/1000)),3),CMB[[Cmb_ID]:[Cmb_ID]],0))),-1,-1,0,0)),IF(OR(BH$1,$R61),4,INDEX(CMB[[Cmb_Rare]:[Cmb_Rare]],MATCH(ROUND(MIN(SUM(BH$4,$O61/1000),SUM($O61,BH$4/1000)),3),CMB[[Cmb_ID]:[Cmb_ID]],0))),CHOOSE(AC[[M]:[M]],2,1,1,SUM(AC[[AB]:[DB]])))),""))</f>
        <v/>
      </c>
      <c r="BI61" t="str">
        <f>IF(OR(BI$5="",$S61=""),"",IFERROR(SUM(PRODUCT(INDEX(CMB[[BA_0O]:[BA_2O]],MATCH(ROUND(MIN(SUM(BI$4,$O61/1000),SUM($O61,BI$4/1000)),3),CMB[[Cmb_ID]:[Cmb_ID]],0),SUM(N(BI$1),N($R61),1)),CHOOSE(AC[[M]:[M]],1,1,0,AC[[AB]:[AB]])),PRODUCT(INDEX(CMB[[BD_0O]:[BD_2O]],MATCH(ROUND(MIN(SUM(BI$4,$O61/1000),SUM($O61,BI$4/1000)),3),CMB[[Cmb_ID]:[Cmb_ID]],0),SUM(N(BI$1),N($R61),1)),CHOOSE(AC[[M]:[M]],1,0,1,AC[[DB]:[DB]])),PRODUCT(SUM(ROUND(AVERAGE(VALUE(BI$3),VALUE($P61)),0),CHOOSE(IF(OR(BI$1,$R61),4,INDEX(CMB[[Res_Rare]:[Res_Rare]],MATCH(ROUND(MIN(SUM(BI$4,$O61/1000),SUM($O61,BI$4/1000)),3),CMB[[Cmb_ID]:[Cmb_ID]],0))),-1,-1,0,0)),IF(OR(BI$1,$R61),4,INDEX(CMB[[Cmb_Rare]:[Cmb_Rare]],MATCH(ROUND(MIN(SUM(BI$4,$O61/1000),SUM($O61,BI$4/1000)),3),CMB[[Cmb_ID]:[Cmb_ID]],0))),CHOOSE(AC[[M]:[M]],2,1,1,SUM(AC[[AB]:[DB]])))),""))</f>
        <v/>
      </c>
      <c r="BJ61" t="str">
        <f>IF(OR(BJ$5="",$S61=""),"",IFERROR(SUM(PRODUCT(INDEX(CMB[[BA_0O]:[BA_2O]],MATCH(ROUND(MIN(SUM(BJ$4,$O61/1000),SUM($O61,BJ$4/1000)),3),CMB[[Cmb_ID]:[Cmb_ID]],0),SUM(N(BJ$1),N($R61),1)),CHOOSE(AC[[M]:[M]],1,1,0,AC[[AB]:[AB]])),PRODUCT(INDEX(CMB[[BD_0O]:[BD_2O]],MATCH(ROUND(MIN(SUM(BJ$4,$O61/1000),SUM($O61,BJ$4/1000)),3),CMB[[Cmb_ID]:[Cmb_ID]],0),SUM(N(BJ$1),N($R61),1)),CHOOSE(AC[[M]:[M]],1,0,1,AC[[DB]:[DB]])),PRODUCT(SUM(ROUND(AVERAGE(VALUE(BJ$3),VALUE($P61)),0),CHOOSE(IF(OR(BJ$1,$R61),4,INDEX(CMB[[Res_Rare]:[Res_Rare]],MATCH(ROUND(MIN(SUM(BJ$4,$O61/1000),SUM($O61,BJ$4/1000)),3),CMB[[Cmb_ID]:[Cmb_ID]],0))),-1,-1,0,0)),IF(OR(BJ$1,$R61),4,INDEX(CMB[[Cmb_Rare]:[Cmb_Rare]],MATCH(ROUND(MIN(SUM(BJ$4,$O61/1000),SUM($O61,BJ$4/1000)),3),CMB[[Cmb_ID]:[Cmb_ID]],0))),CHOOSE(AC[[M]:[M]],2,1,1,SUM(AC[[AB]:[DB]])))),""))</f>
        <v/>
      </c>
      <c r="BK61" t="str">
        <f>IF(OR(BK$5="",$S61=""),"",IFERROR(SUM(PRODUCT(INDEX(CMB[[BA_0O]:[BA_2O]],MATCH(ROUND(MIN(SUM(BK$4,$O61/1000),SUM($O61,BK$4/1000)),3),CMB[[Cmb_ID]:[Cmb_ID]],0),SUM(N(BK$1),N($R61),1)),CHOOSE(AC[[M]:[M]],1,1,0,AC[[AB]:[AB]])),PRODUCT(INDEX(CMB[[BD_0O]:[BD_2O]],MATCH(ROUND(MIN(SUM(BK$4,$O61/1000),SUM($O61,BK$4/1000)),3),CMB[[Cmb_ID]:[Cmb_ID]],0),SUM(N(BK$1),N($R61),1)),CHOOSE(AC[[M]:[M]],1,0,1,AC[[DB]:[DB]])),PRODUCT(SUM(ROUND(AVERAGE(VALUE(BK$3),VALUE($P61)),0),CHOOSE(IF(OR(BK$1,$R61),4,INDEX(CMB[[Res_Rare]:[Res_Rare]],MATCH(ROUND(MIN(SUM(BK$4,$O61/1000),SUM($O61,BK$4/1000)),3),CMB[[Cmb_ID]:[Cmb_ID]],0))),-1,-1,0,0)),IF(OR(BK$1,$R61),4,INDEX(CMB[[Cmb_Rare]:[Cmb_Rare]],MATCH(ROUND(MIN(SUM(BK$4,$O61/1000),SUM($O61,BK$4/1000)),3),CMB[[Cmb_ID]:[Cmb_ID]],0))),CHOOSE(AC[[M]:[M]],2,1,1,SUM(AC[[AB]:[DB]])))),""))</f>
        <v/>
      </c>
      <c r="BL61" t="str">
        <f>IF(OR(BL$5="",$S61=""),"",IFERROR(SUM(PRODUCT(INDEX(CMB[[BA_0O]:[BA_2O]],MATCH(ROUND(MIN(SUM(BL$4,$O61/1000),SUM($O61,BL$4/1000)),3),CMB[[Cmb_ID]:[Cmb_ID]],0),SUM(N(BL$1),N($R61),1)),CHOOSE(AC[[M]:[M]],1,1,0,AC[[AB]:[AB]])),PRODUCT(INDEX(CMB[[BD_0O]:[BD_2O]],MATCH(ROUND(MIN(SUM(BL$4,$O61/1000),SUM($O61,BL$4/1000)),3),CMB[[Cmb_ID]:[Cmb_ID]],0),SUM(N(BL$1),N($R61),1)),CHOOSE(AC[[M]:[M]],1,0,1,AC[[DB]:[DB]])),PRODUCT(SUM(ROUND(AVERAGE(VALUE(BL$3),VALUE($P61)),0),CHOOSE(IF(OR(BL$1,$R61),4,INDEX(CMB[[Res_Rare]:[Res_Rare]],MATCH(ROUND(MIN(SUM(BL$4,$O61/1000),SUM($O61,BL$4/1000)),3),CMB[[Cmb_ID]:[Cmb_ID]],0))),-1,-1,0,0)),IF(OR(BL$1,$R61),4,INDEX(CMB[[Cmb_Rare]:[Cmb_Rare]],MATCH(ROUND(MIN(SUM(BL$4,$O61/1000),SUM($O61,BL$4/1000)),3),CMB[[Cmb_ID]:[Cmb_ID]],0))),CHOOSE(AC[[M]:[M]],2,1,1,SUM(AC[[AB]:[DB]])))),""))</f>
        <v/>
      </c>
      <c r="BM61" t="str">
        <f>IF(OR(BM$5="",$S61=""),"",IFERROR(SUM(PRODUCT(INDEX(CMB[[BA_0O]:[BA_2O]],MATCH(ROUND(MIN(SUM(BM$4,$O61/1000),SUM($O61,BM$4/1000)),3),CMB[[Cmb_ID]:[Cmb_ID]],0),SUM(N(BM$1),N($R61),1)),CHOOSE(AC[[M]:[M]],1,1,0,AC[[AB]:[AB]])),PRODUCT(INDEX(CMB[[BD_0O]:[BD_2O]],MATCH(ROUND(MIN(SUM(BM$4,$O61/1000),SUM($O61,BM$4/1000)),3),CMB[[Cmb_ID]:[Cmb_ID]],0),SUM(N(BM$1),N($R61),1)),CHOOSE(AC[[M]:[M]],1,0,1,AC[[DB]:[DB]])),PRODUCT(SUM(ROUND(AVERAGE(VALUE(BM$3),VALUE($P61)),0),CHOOSE(IF(OR(BM$1,$R61),4,INDEX(CMB[[Res_Rare]:[Res_Rare]],MATCH(ROUND(MIN(SUM(BM$4,$O61/1000),SUM($O61,BM$4/1000)),3),CMB[[Cmb_ID]:[Cmb_ID]],0))),-1,-1,0,0)),IF(OR(BM$1,$R61),4,INDEX(CMB[[Cmb_Rare]:[Cmb_Rare]],MATCH(ROUND(MIN(SUM(BM$4,$O61/1000),SUM($O61,BM$4/1000)),3),CMB[[Cmb_ID]:[Cmb_ID]],0))),CHOOSE(AC[[M]:[M]],2,1,1,SUM(AC[[AB]:[DB]])))),""))</f>
        <v/>
      </c>
      <c r="BN61" t="str">
        <f>IF(OR(BN$5="",$S61=""),"",IFERROR(SUM(PRODUCT(INDEX(CMB[[BA_0O]:[BA_2O]],MATCH(ROUND(MIN(SUM(BN$4,$O61/1000),SUM($O61,BN$4/1000)),3),CMB[[Cmb_ID]:[Cmb_ID]],0),SUM(N(BN$1),N($R61),1)),CHOOSE(AC[[M]:[M]],1,1,0,AC[[AB]:[AB]])),PRODUCT(INDEX(CMB[[BD_0O]:[BD_2O]],MATCH(ROUND(MIN(SUM(BN$4,$O61/1000),SUM($O61,BN$4/1000)),3),CMB[[Cmb_ID]:[Cmb_ID]],0),SUM(N(BN$1),N($R61),1)),CHOOSE(AC[[M]:[M]],1,0,1,AC[[DB]:[DB]])),PRODUCT(SUM(ROUND(AVERAGE(VALUE(BN$3),VALUE($P61)),0),CHOOSE(IF(OR(BN$1,$R61),4,INDEX(CMB[[Res_Rare]:[Res_Rare]],MATCH(ROUND(MIN(SUM(BN$4,$O61/1000),SUM($O61,BN$4/1000)),3),CMB[[Cmb_ID]:[Cmb_ID]],0))),-1,-1,0,0)),IF(OR(BN$1,$R61),4,INDEX(CMB[[Cmb_Rare]:[Cmb_Rare]],MATCH(ROUND(MIN(SUM(BN$4,$O61/1000),SUM($O61,BN$4/1000)),3),CMB[[Cmb_ID]:[Cmb_ID]],0))),CHOOSE(AC[[M]:[M]],2,1,1,SUM(AC[[AB]:[DB]])))),""))</f>
        <v/>
      </c>
      <c r="BO61" t="str">
        <f>IF(OR(BO$5="",$S61=""),"",IFERROR(SUM(PRODUCT(INDEX(CMB[[BA_0O]:[BA_2O]],MATCH(ROUND(MIN(SUM(BO$4,$O61/1000),SUM($O61,BO$4/1000)),3),CMB[[Cmb_ID]:[Cmb_ID]],0),SUM(N(BO$1),N($R61),1)),CHOOSE(AC[[M]:[M]],1,1,0,AC[[AB]:[AB]])),PRODUCT(INDEX(CMB[[BD_0O]:[BD_2O]],MATCH(ROUND(MIN(SUM(BO$4,$O61/1000),SUM($O61,BO$4/1000)),3),CMB[[Cmb_ID]:[Cmb_ID]],0),SUM(N(BO$1),N($R61),1)),CHOOSE(AC[[M]:[M]],1,0,1,AC[[DB]:[DB]])),PRODUCT(SUM(ROUND(AVERAGE(VALUE(BO$3),VALUE($P61)),0),CHOOSE(IF(OR(BO$1,$R61),4,INDEX(CMB[[Res_Rare]:[Res_Rare]],MATCH(ROUND(MIN(SUM(BO$4,$O61/1000),SUM($O61,BO$4/1000)),3),CMB[[Cmb_ID]:[Cmb_ID]],0))),-1,-1,0,0)),IF(OR(BO$1,$R61),4,INDEX(CMB[[Cmb_Rare]:[Cmb_Rare]],MATCH(ROUND(MIN(SUM(BO$4,$O61/1000),SUM($O61,BO$4/1000)),3),CMB[[Cmb_ID]:[Cmb_ID]],0))),CHOOSE(AC[[M]:[M]],2,1,1,SUM(AC[[AB]:[DB]])))),""))</f>
        <v/>
      </c>
      <c r="BP61" t="str">
        <f>IF(OR(BP$5="",$S61=""),"",IFERROR(SUM(PRODUCT(INDEX(CMB[[BA_0O]:[BA_2O]],MATCH(ROUND(MIN(SUM(BP$4,$O61/1000),SUM($O61,BP$4/1000)),3),CMB[[Cmb_ID]:[Cmb_ID]],0),SUM(N(BP$1),N($R61),1)),CHOOSE(AC[[M]:[M]],1,1,0,AC[[AB]:[AB]])),PRODUCT(INDEX(CMB[[BD_0O]:[BD_2O]],MATCH(ROUND(MIN(SUM(BP$4,$O61/1000),SUM($O61,BP$4/1000)),3),CMB[[Cmb_ID]:[Cmb_ID]],0),SUM(N(BP$1),N($R61),1)),CHOOSE(AC[[M]:[M]],1,0,1,AC[[DB]:[DB]])),PRODUCT(SUM(ROUND(AVERAGE(VALUE(BP$3),VALUE($P61)),0),CHOOSE(IF(OR(BP$1,$R61),4,INDEX(CMB[[Res_Rare]:[Res_Rare]],MATCH(ROUND(MIN(SUM(BP$4,$O61/1000),SUM($O61,BP$4/1000)),3),CMB[[Cmb_ID]:[Cmb_ID]],0))),-1,-1,0,0)),IF(OR(BP$1,$R61),4,INDEX(CMB[[Cmb_Rare]:[Cmb_Rare]],MATCH(ROUND(MIN(SUM(BP$4,$O61/1000),SUM($O61,BP$4/1000)),3),CMB[[Cmb_ID]:[Cmb_ID]],0))),CHOOSE(AC[[M]:[M]],2,1,1,SUM(AC[[AB]:[DB]])))),""))</f>
        <v/>
      </c>
      <c r="BQ61" t="str">
        <f>IF(OR(BQ$5="",$S61=""),"",IFERROR(SUM(PRODUCT(INDEX(CMB[[BA_0O]:[BA_2O]],MATCH(ROUND(MIN(SUM(BQ$4,$O61/1000),SUM($O61,BQ$4/1000)),3),CMB[[Cmb_ID]:[Cmb_ID]],0),SUM(N(BQ$1),N($R61),1)),CHOOSE(AC[[M]:[M]],1,1,0,AC[[AB]:[AB]])),PRODUCT(INDEX(CMB[[BD_0O]:[BD_2O]],MATCH(ROUND(MIN(SUM(BQ$4,$O61/1000),SUM($O61,BQ$4/1000)),3),CMB[[Cmb_ID]:[Cmb_ID]],0),SUM(N(BQ$1),N($R61),1)),CHOOSE(AC[[M]:[M]],1,0,1,AC[[DB]:[DB]])),PRODUCT(SUM(ROUND(AVERAGE(VALUE(BQ$3),VALUE($P61)),0),CHOOSE(IF(OR(BQ$1,$R61),4,INDEX(CMB[[Res_Rare]:[Res_Rare]],MATCH(ROUND(MIN(SUM(BQ$4,$O61/1000),SUM($O61,BQ$4/1000)),3),CMB[[Cmb_ID]:[Cmb_ID]],0))),-1,-1,0,0)),IF(OR(BQ$1,$R61),4,INDEX(CMB[[Cmb_Rare]:[Cmb_Rare]],MATCH(ROUND(MIN(SUM(BQ$4,$O61/1000),SUM($O61,BQ$4/1000)),3),CMB[[Cmb_ID]:[Cmb_ID]],0))),CHOOSE(AC[[M]:[M]],2,1,1,SUM(AC[[AB]:[DB]])))),""))</f>
        <v/>
      </c>
      <c r="BR61" t="str">
        <f>IF(OR(BR$5="",$S61=""),"",IFERROR(SUM(PRODUCT(INDEX(CMB[[BA_0O]:[BA_2O]],MATCH(ROUND(MIN(SUM(BR$4,$O61/1000),SUM($O61,BR$4/1000)),3),CMB[[Cmb_ID]:[Cmb_ID]],0),SUM(N(BR$1),N($R61),1)),CHOOSE(AC[[M]:[M]],1,1,0,AC[[AB]:[AB]])),PRODUCT(INDEX(CMB[[BD_0O]:[BD_2O]],MATCH(ROUND(MIN(SUM(BR$4,$O61/1000),SUM($O61,BR$4/1000)),3),CMB[[Cmb_ID]:[Cmb_ID]],0),SUM(N(BR$1),N($R61),1)),CHOOSE(AC[[M]:[M]],1,0,1,AC[[DB]:[DB]])),PRODUCT(SUM(ROUND(AVERAGE(VALUE(BR$3),VALUE($P61)),0),CHOOSE(IF(OR(BR$1,$R61),4,INDEX(CMB[[Res_Rare]:[Res_Rare]],MATCH(ROUND(MIN(SUM(BR$4,$O61/1000),SUM($O61,BR$4/1000)),3),CMB[[Cmb_ID]:[Cmb_ID]],0))),-1,-1,0,0)),IF(OR(BR$1,$R61),4,INDEX(CMB[[Cmb_Rare]:[Cmb_Rare]],MATCH(ROUND(MIN(SUM(BR$4,$O61/1000),SUM($O61,BR$4/1000)),3),CMB[[Cmb_ID]:[Cmb_ID]],0))),CHOOSE(AC[[M]:[M]],2,1,1,SUM(AC[[AB]:[DB]])))),""))</f>
        <v/>
      </c>
      <c r="BS61" t="str">
        <f>IF(OR(BS$5="",$S61=""),"",IFERROR(SUM(PRODUCT(INDEX(CMB[[BA_0O]:[BA_2O]],MATCH(ROUND(MIN(SUM(BS$4,$O61/1000),SUM($O61,BS$4/1000)),3),CMB[[Cmb_ID]:[Cmb_ID]],0),SUM(N(BS$1),N($R61),1)),CHOOSE(AC[[M]:[M]],1,1,0,AC[[AB]:[AB]])),PRODUCT(INDEX(CMB[[BD_0O]:[BD_2O]],MATCH(ROUND(MIN(SUM(BS$4,$O61/1000),SUM($O61,BS$4/1000)),3),CMB[[Cmb_ID]:[Cmb_ID]],0),SUM(N(BS$1),N($R61),1)),CHOOSE(AC[[M]:[M]],1,0,1,AC[[DB]:[DB]])),PRODUCT(SUM(ROUND(AVERAGE(VALUE(BS$3),VALUE($P61)),0),CHOOSE(IF(OR(BS$1,$R61),4,INDEX(CMB[[Res_Rare]:[Res_Rare]],MATCH(ROUND(MIN(SUM(BS$4,$O61/1000),SUM($O61,BS$4/1000)),3),CMB[[Cmb_ID]:[Cmb_ID]],0))),-1,-1,0,0)),IF(OR(BS$1,$R61),4,INDEX(CMB[[Cmb_Rare]:[Cmb_Rare]],MATCH(ROUND(MIN(SUM(BS$4,$O61/1000),SUM($O61,BS$4/1000)),3),CMB[[Cmb_ID]:[Cmb_ID]],0))),CHOOSE(AC[[M]:[M]],2,1,1,SUM(AC[[AB]:[DB]])))),""))</f>
        <v/>
      </c>
      <c r="BT61" t="str">
        <f>IF(OR(BT$5="",$S61=""),"",IFERROR(SUM(PRODUCT(INDEX(CMB[[BA_0O]:[BA_2O]],MATCH(ROUND(MIN(SUM(BT$4,$O61/1000),SUM($O61,BT$4/1000)),3),CMB[[Cmb_ID]:[Cmb_ID]],0),SUM(N(BT$1),N($R61),1)),CHOOSE(AC[[M]:[M]],1,1,0,AC[[AB]:[AB]])),PRODUCT(INDEX(CMB[[BD_0O]:[BD_2O]],MATCH(ROUND(MIN(SUM(BT$4,$O61/1000),SUM($O61,BT$4/1000)),3),CMB[[Cmb_ID]:[Cmb_ID]],0),SUM(N(BT$1),N($R61),1)),CHOOSE(AC[[M]:[M]],1,0,1,AC[[DB]:[DB]])),PRODUCT(SUM(ROUND(AVERAGE(VALUE(BT$3),VALUE($P61)),0),CHOOSE(IF(OR(BT$1,$R61),4,INDEX(CMB[[Res_Rare]:[Res_Rare]],MATCH(ROUND(MIN(SUM(BT$4,$O61/1000),SUM($O61,BT$4/1000)),3),CMB[[Cmb_ID]:[Cmb_ID]],0))),-1,-1,0,0)),IF(OR(BT$1,$R61),4,INDEX(CMB[[Cmb_Rare]:[Cmb_Rare]],MATCH(ROUND(MIN(SUM(BT$4,$O61/1000),SUM($O61,BT$4/1000)),3),CMB[[Cmb_ID]:[Cmb_ID]],0))),CHOOSE(AC[[M]:[M]],2,1,1,SUM(AC[[AB]:[DB]])))),""))</f>
        <v/>
      </c>
      <c r="BU61" t="str">
        <f>IF(OR(BU$5="",$S61=""),"",IFERROR(SUM(PRODUCT(INDEX(CMB[[BA_0O]:[BA_2O]],MATCH(ROUND(MIN(SUM(BU$4,$O61/1000),SUM($O61,BU$4/1000)),3),CMB[[Cmb_ID]:[Cmb_ID]],0),SUM(N(BU$1),N($R61),1)),CHOOSE(AC[[M]:[M]],1,1,0,AC[[AB]:[AB]])),PRODUCT(INDEX(CMB[[BD_0O]:[BD_2O]],MATCH(ROUND(MIN(SUM(BU$4,$O61/1000),SUM($O61,BU$4/1000)),3),CMB[[Cmb_ID]:[Cmb_ID]],0),SUM(N(BU$1),N($R61),1)),CHOOSE(AC[[M]:[M]],1,0,1,AC[[DB]:[DB]])),PRODUCT(SUM(ROUND(AVERAGE(VALUE(BU$3),VALUE($P61)),0),CHOOSE(IF(OR(BU$1,$R61),4,INDEX(CMB[[Res_Rare]:[Res_Rare]],MATCH(ROUND(MIN(SUM(BU$4,$O61/1000),SUM($O61,BU$4/1000)),3),CMB[[Cmb_ID]:[Cmb_ID]],0))),-1,-1,0,0)),IF(OR(BU$1,$R61),4,INDEX(CMB[[Cmb_Rare]:[Cmb_Rare]],MATCH(ROUND(MIN(SUM(BU$4,$O61/1000),SUM($O61,BU$4/1000)),3),CMB[[Cmb_ID]:[Cmb_ID]],0))),CHOOSE(AC[[M]:[M]],2,1,1,SUM(AC[[AB]:[DB]])))),""))</f>
        <v/>
      </c>
      <c r="BV61" t="str">
        <f>IF(OR(BV$5="",$S61=""),"",IFERROR(SUM(PRODUCT(INDEX(CMB[[BA_0O]:[BA_2O]],MATCH(ROUND(MIN(SUM(BV$4,$O61/1000),SUM($O61,BV$4/1000)),3),CMB[[Cmb_ID]:[Cmb_ID]],0),SUM(N(BV$1),N($R61),1)),CHOOSE(AC[[M]:[M]],1,1,0,AC[[AB]:[AB]])),PRODUCT(INDEX(CMB[[BD_0O]:[BD_2O]],MATCH(ROUND(MIN(SUM(BV$4,$O61/1000),SUM($O61,BV$4/1000)),3),CMB[[Cmb_ID]:[Cmb_ID]],0),SUM(N(BV$1),N($R61),1)),CHOOSE(AC[[M]:[M]],1,0,1,AC[[DB]:[DB]])),PRODUCT(SUM(ROUND(AVERAGE(VALUE(BV$3),VALUE($P61)),0),CHOOSE(IF(OR(BV$1,$R61),4,INDEX(CMB[[Res_Rare]:[Res_Rare]],MATCH(ROUND(MIN(SUM(BV$4,$O61/1000),SUM($O61,BV$4/1000)),3),CMB[[Cmb_ID]:[Cmb_ID]],0))),-1,-1,0,0)),IF(OR(BV$1,$R61),4,INDEX(CMB[[Cmb_Rare]:[Cmb_Rare]],MATCH(ROUND(MIN(SUM(BV$4,$O61/1000),SUM($O61,BV$4/1000)),3),CMB[[Cmb_ID]:[Cmb_ID]],0))),CHOOSE(AC[[M]:[M]],2,1,1,SUM(AC[[AB]:[DB]])))),""))</f>
        <v/>
      </c>
      <c r="BW61" t="str">
        <f>IF(OR(BW$5="",$S61=""),"",IFERROR(SUM(PRODUCT(INDEX(CMB[[BA_0O]:[BA_2O]],MATCH(ROUND(MIN(SUM(BW$4,$O61/1000),SUM($O61,BW$4/1000)),3),CMB[[Cmb_ID]:[Cmb_ID]],0),SUM(N(BW$1),N($R61),1)),CHOOSE(AC[[M]:[M]],1,1,0,AC[[AB]:[AB]])),PRODUCT(INDEX(CMB[[BD_0O]:[BD_2O]],MATCH(ROUND(MIN(SUM(BW$4,$O61/1000),SUM($O61,BW$4/1000)),3),CMB[[Cmb_ID]:[Cmb_ID]],0),SUM(N(BW$1),N($R61),1)),CHOOSE(AC[[M]:[M]],1,0,1,AC[[DB]:[DB]])),PRODUCT(SUM(ROUND(AVERAGE(VALUE(BW$3),VALUE($P61)),0),CHOOSE(IF(OR(BW$1,$R61),4,INDEX(CMB[[Res_Rare]:[Res_Rare]],MATCH(ROUND(MIN(SUM(BW$4,$O61/1000),SUM($O61,BW$4/1000)),3),CMB[[Cmb_ID]:[Cmb_ID]],0))),-1,-1,0,0)),IF(OR(BW$1,$R61),4,INDEX(CMB[[Cmb_Rare]:[Cmb_Rare]],MATCH(ROUND(MIN(SUM(BW$4,$O61/1000),SUM($O61,BW$4/1000)),3),CMB[[Cmb_ID]:[Cmb_ID]],0))),CHOOSE(AC[[M]:[M]],2,1,1,SUM(AC[[AB]:[DB]])))),""))</f>
        <v/>
      </c>
      <c r="BX61" t="str">
        <f>IF(OR(BX$5="",$S61=""),"",IFERROR(SUM(PRODUCT(INDEX(CMB[[BA_0O]:[BA_2O]],MATCH(ROUND(MIN(SUM(BX$4,$O61/1000),SUM($O61,BX$4/1000)),3),CMB[[Cmb_ID]:[Cmb_ID]],0),SUM(N(BX$1),N($R61),1)),CHOOSE(AC[[M]:[M]],1,1,0,AC[[AB]:[AB]])),PRODUCT(INDEX(CMB[[BD_0O]:[BD_2O]],MATCH(ROUND(MIN(SUM(BX$4,$O61/1000),SUM($O61,BX$4/1000)),3),CMB[[Cmb_ID]:[Cmb_ID]],0),SUM(N(BX$1),N($R61),1)),CHOOSE(AC[[M]:[M]],1,0,1,AC[[DB]:[DB]])),PRODUCT(SUM(ROUND(AVERAGE(VALUE(BX$3),VALUE($P61)),0),CHOOSE(IF(OR(BX$1,$R61),4,INDEX(CMB[[Res_Rare]:[Res_Rare]],MATCH(ROUND(MIN(SUM(BX$4,$O61/1000),SUM($O61,BX$4/1000)),3),CMB[[Cmb_ID]:[Cmb_ID]],0))),-1,-1,0,0)),IF(OR(BX$1,$R61),4,INDEX(CMB[[Cmb_Rare]:[Cmb_Rare]],MATCH(ROUND(MIN(SUM(BX$4,$O61/1000),SUM($O61,BX$4/1000)),3),CMB[[Cmb_ID]:[Cmb_ID]],0))),CHOOSE(AC[[M]:[M]],2,1,1,SUM(AC[[AB]:[DB]])))),""))</f>
        <v/>
      </c>
      <c r="BY61" t="str">
        <f>IF(OR(BY$5="",$S61=""),"",IFERROR(SUM(PRODUCT(INDEX(CMB[[BA_0O]:[BA_2O]],MATCH(ROUND(MIN(SUM(BY$4,$O61/1000),SUM($O61,BY$4/1000)),3),CMB[[Cmb_ID]:[Cmb_ID]],0),SUM(N(BY$1),N($R61),1)),CHOOSE(AC[[M]:[M]],1,1,0,AC[[AB]:[AB]])),PRODUCT(INDEX(CMB[[BD_0O]:[BD_2O]],MATCH(ROUND(MIN(SUM(BY$4,$O61/1000),SUM($O61,BY$4/1000)),3),CMB[[Cmb_ID]:[Cmb_ID]],0),SUM(N(BY$1),N($R61),1)),CHOOSE(AC[[M]:[M]],1,0,1,AC[[DB]:[DB]])),PRODUCT(SUM(ROUND(AVERAGE(VALUE(BY$3),VALUE($P61)),0),CHOOSE(IF(OR(BY$1,$R61),4,INDEX(CMB[[Res_Rare]:[Res_Rare]],MATCH(ROUND(MIN(SUM(BY$4,$O61/1000),SUM($O61,BY$4/1000)),3),CMB[[Cmb_ID]:[Cmb_ID]],0))),-1,-1,0,0)),IF(OR(BY$1,$R61),4,INDEX(CMB[[Cmb_Rare]:[Cmb_Rare]],MATCH(ROUND(MIN(SUM(BY$4,$O61/1000),SUM($O61,BY$4/1000)),3),CMB[[Cmb_ID]:[Cmb_ID]],0))),CHOOSE(AC[[M]:[M]],2,1,1,SUM(AC[[AB]:[DB]])))),""))</f>
        <v/>
      </c>
      <c r="BZ61" t="str">
        <f>IF(OR(BZ$5="",$S61=""),"",IFERROR(SUM(PRODUCT(INDEX(CMB[[BA_0O]:[BA_2O]],MATCH(ROUND(MIN(SUM(BZ$4,$O61/1000),SUM($O61,BZ$4/1000)),3),CMB[[Cmb_ID]:[Cmb_ID]],0),SUM(N(BZ$1),N($R61),1)),CHOOSE(AC[[M]:[M]],1,1,0,AC[[AB]:[AB]])),PRODUCT(INDEX(CMB[[BD_0O]:[BD_2O]],MATCH(ROUND(MIN(SUM(BZ$4,$O61/1000),SUM($O61,BZ$4/1000)),3),CMB[[Cmb_ID]:[Cmb_ID]],0),SUM(N(BZ$1),N($R61),1)),CHOOSE(AC[[M]:[M]],1,0,1,AC[[DB]:[DB]])),PRODUCT(SUM(ROUND(AVERAGE(VALUE(BZ$3),VALUE($P61)),0),CHOOSE(IF(OR(BZ$1,$R61),4,INDEX(CMB[[Res_Rare]:[Res_Rare]],MATCH(ROUND(MIN(SUM(BZ$4,$O61/1000),SUM($O61,BZ$4/1000)),3),CMB[[Cmb_ID]:[Cmb_ID]],0))),-1,-1,0,0)),IF(OR(BZ$1,$R61),4,INDEX(CMB[[Cmb_Rare]:[Cmb_Rare]],MATCH(ROUND(MIN(SUM(BZ$4,$O61/1000),SUM($O61,BZ$4/1000)),3),CMB[[Cmb_ID]:[Cmb_ID]],0))),CHOOSE(AC[[M]:[M]],2,1,1,SUM(AC[[AB]:[DB]])))),""))</f>
        <v/>
      </c>
      <c r="CA61" t="str">
        <f>IF(OR(CA$5="",$S61=""),"",IFERROR(SUM(PRODUCT(INDEX(CMB[[BA_0O]:[BA_2O]],MATCH(ROUND(MIN(SUM(CA$4,$O61/1000),SUM($O61,CA$4/1000)),3),CMB[[Cmb_ID]:[Cmb_ID]],0),SUM(N(CA$1),N($R61),1)),CHOOSE(AC[[M]:[M]],1,1,0,AC[[AB]:[AB]])),PRODUCT(INDEX(CMB[[BD_0O]:[BD_2O]],MATCH(ROUND(MIN(SUM(CA$4,$O61/1000),SUM($O61,CA$4/1000)),3),CMB[[Cmb_ID]:[Cmb_ID]],0),SUM(N(CA$1),N($R61),1)),CHOOSE(AC[[M]:[M]],1,0,1,AC[[DB]:[DB]])),PRODUCT(SUM(ROUND(AVERAGE(VALUE(CA$3),VALUE($P61)),0),CHOOSE(IF(OR(CA$1,$R61),4,INDEX(CMB[[Res_Rare]:[Res_Rare]],MATCH(ROUND(MIN(SUM(CA$4,$O61/1000),SUM($O61,CA$4/1000)),3),CMB[[Cmb_ID]:[Cmb_ID]],0))),-1,-1,0,0)),IF(OR(CA$1,$R61),4,INDEX(CMB[[Cmb_Rare]:[Cmb_Rare]],MATCH(ROUND(MIN(SUM(CA$4,$O61/1000),SUM($O61,CA$4/1000)),3),CMB[[Cmb_ID]:[Cmb_ID]],0))),CHOOSE(AC[[M]:[M]],2,1,1,SUM(AC[[AB]:[DB]])))),""))</f>
        <v/>
      </c>
      <c r="CB61" t="str">
        <f>IF(OR(CB$5="",$S61=""),"",IFERROR(SUM(PRODUCT(INDEX(CMB[[BA_0O]:[BA_2O]],MATCH(ROUND(MIN(SUM(CB$4,$O61/1000),SUM($O61,CB$4/1000)),3),CMB[[Cmb_ID]:[Cmb_ID]],0),SUM(N(CB$1),N($R61),1)),CHOOSE(AC[[M]:[M]],1,1,0,AC[[AB]:[AB]])),PRODUCT(INDEX(CMB[[BD_0O]:[BD_2O]],MATCH(ROUND(MIN(SUM(CB$4,$O61/1000),SUM($O61,CB$4/1000)),3),CMB[[Cmb_ID]:[Cmb_ID]],0),SUM(N(CB$1),N($R61),1)),CHOOSE(AC[[M]:[M]],1,0,1,AC[[DB]:[DB]])),PRODUCT(SUM(ROUND(AVERAGE(VALUE(CB$3),VALUE($P61)),0),CHOOSE(IF(OR(CB$1,$R61),4,INDEX(CMB[[Res_Rare]:[Res_Rare]],MATCH(ROUND(MIN(SUM(CB$4,$O61/1000),SUM($O61,CB$4/1000)),3),CMB[[Cmb_ID]:[Cmb_ID]],0))),-1,-1,0,0)),IF(OR(CB$1,$R61),4,INDEX(CMB[[Cmb_Rare]:[Cmb_Rare]],MATCH(ROUND(MIN(SUM(CB$4,$O61/1000),SUM($O61,CB$4/1000)),3),CMB[[Cmb_ID]:[Cmb_ID]],0))),CHOOSE(AC[[M]:[M]],2,1,1,SUM(AC[[AB]:[DB]])))),""))</f>
        <v/>
      </c>
      <c r="CC61" t="str">
        <f>IF(OR(CC$5="",$S61=""),"",IFERROR(SUM(PRODUCT(INDEX(CMB[[BA_0O]:[BA_2O]],MATCH(ROUND(MIN(SUM(CC$4,$O61/1000),SUM($O61,CC$4/1000)),3),CMB[[Cmb_ID]:[Cmb_ID]],0),SUM(N(CC$1),N($R61),1)),CHOOSE(AC[[M]:[M]],1,1,0,AC[[AB]:[AB]])),PRODUCT(INDEX(CMB[[BD_0O]:[BD_2O]],MATCH(ROUND(MIN(SUM(CC$4,$O61/1000),SUM($O61,CC$4/1000)),3),CMB[[Cmb_ID]:[Cmb_ID]],0),SUM(N(CC$1),N($R61),1)),CHOOSE(AC[[M]:[M]],1,0,1,AC[[DB]:[DB]])),PRODUCT(SUM(ROUND(AVERAGE(VALUE(CC$3),VALUE($P61)),0),CHOOSE(IF(OR(CC$1,$R61),4,INDEX(CMB[[Res_Rare]:[Res_Rare]],MATCH(ROUND(MIN(SUM(CC$4,$O61/1000),SUM($O61,CC$4/1000)),3),CMB[[Cmb_ID]:[Cmb_ID]],0))),-1,-1,0,0)),IF(OR(CC$1,$R61),4,INDEX(CMB[[Cmb_Rare]:[Cmb_Rare]],MATCH(ROUND(MIN(SUM(CC$4,$O61/1000),SUM($O61,CC$4/1000)),3),CMB[[Cmb_ID]:[Cmb_ID]],0))),CHOOSE(AC[[M]:[M]],2,1,1,SUM(AC[[AB]:[DB]])))),""))</f>
        <v/>
      </c>
      <c r="CD61" t="str">
        <f>IF(OR(CD$5="",$S61=""),"",IFERROR(SUM(PRODUCT(INDEX(CMB[[BA_0O]:[BA_2O]],MATCH(ROUND(MIN(SUM(CD$4,$O61/1000),SUM($O61,CD$4/1000)),3),CMB[[Cmb_ID]:[Cmb_ID]],0),SUM(N(CD$1),N($R61),1)),CHOOSE(AC[[M]:[M]],1,1,0,AC[[AB]:[AB]])),PRODUCT(INDEX(CMB[[BD_0O]:[BD_2O]],MATCH(ROUND(MIN(SUM(CD$4,$O61/1000),SUM($O61,CD$4/1000)),3),CMB[[Cmb_ID]:[Cmb_ID]],0),SUM(N(CD$1),N($R61),1)),CHOOSE(AC[[M]:[M]],1,0,1,AC[[DB]:[DB]])),PRODUCT(SUM(ROUND(AVERAGE(VALUE(CD$3),VALUE($P61)),0),CHOOSE(IF(OR(CD$1,$R61),4,INDEX(CMB[[Res_Rare]:[Res_Rare]],MATCH(ROUND(MIN(SUM(CD$4,$O61/1000),SUM($O61,CD$4/1000)),3),CMB[[Cmb_ID]:[Cmb_ID]],0))),-1,-1,0,0)),IF(OR(CD$1,$R61),4,INDEX(CMB[[Cmb_Rare]:[Cmb_Rare]],MATCH(ROUND(MIN(SUM(CD$4,$O61/1000),SUM($O61,CD$4/1000)),3),CMB[[Cmb_ID]:[Cmb_ID]],0))),CHOOSE(AC[[M]:[M]],2,1,1,SUM(AC[[AB]:[DB]])))),""))</f>
        <v/>
      </c>
      <c r="CE61" t="str">
        <f>IF(OR(CE$5="",$S61=""),"",IFERROR(SUM(PRODUCT(INDEX(CMB[[BA_0O]:[BA_2O]],MATCH(ROUND(MIN(SUM(CE$4,$O61/1000),SUM($O61,CE$4/1000)),3),CMB[[Cmb_ID]:[Cmb_ID]],0),SUM(N(CE$1),N($R61),1)),CHOOSE(AC[[M]:[M]],1,1,0,AC[[AB]:[AB]])),PRODUCT(INDEX(CMB[[BD_0O]:[BD_2O]],MATCH(ROUND(MIN(SUM(CE$4,$O61/1000),SUM($O61,CE$4/1000)),3),CMB[[Cmb_ID]:[Cmb_ID]],0),SUM(N(CE$1),N($R61),1)),CHOOSE(AC[[M]:[M]],1,0,1,AC[[DB]:[DB]])),PRODUCT(SUM(ROUND(AVERAGE(VALUE(CE$3),VALUE($P61)),0),CHOOSE(IF(OR(CE$1,$R61),4,INDEX(CMB[[Res_Rare]:[Res_Rare]],MATCH(ROUND(MIN(SUM(CE$4,$O61/1000),SUM($O61,CE$4/1000)),3),CMB[[Cmb_ID]:[Cmb_ID]],0))),-1,-1,0,0)),IF(OR(CE$1,$R61),4,INDEX(CMB[[Cmb_Rare]:[Cmb_Rare]],MATCH(ROUND(MIN(SUM(CE$4,$O61/1000),SUM($O61,CE$4/1000)),3),CMB[[Cmb_ID]:[Cmb_ID]],0))),CHOOSE(AC[[M]:[M]],2,1,1,SUM(AC[[AB]:[DB]])))),""))</f>
        <v/>
      </c>
      <c r="CF61" t="str">
        <f>IF(OR(CF$5="",$S61=""),"",IFERROR(SUM(PRODUCT(INDEX(CMB[[BA_0O]:[BA_2O]],MATCH(ROUND(MIN(SUM(CF$4,$O61/1000),SUM($O61,CF$4/1000)),3),CMB[[Cmb_ID]:[Cmb_ID]],0),SUM(N(CF$1),N($R61),1)),CHOOSE(AC[[M]:[M]],1,1,0,AC[[AB]:[AB]])),PRODUCT(INDEX(CMB[[BD_0O]:[BD_2O]],MATCH(ROUND(MIN(SUM(CF$4,$O61/1000),SUM($O61,CF$4/1000)),3),CMB[[Cmb_ID]:[Cmb_ID]],0),SUM(N(CF$1),N($R61),1)),CHOOSE(AC[[M]:[M]],1,0,1,AC[[DB]:[DB]])),PRODUCT(SUM(ROUND(AVERAGE(VALUE(CF$3),VALUE($P61)),0),CHOOSE(IF(OR(CF$1,$R61),4,INDEX(CMB[[Res_Rare]:[Res_Rare]],MATCH(ROUND(MIN(SUM(CF$4,$O61/1000),SUM($O61,CF$4/1000)),3),CMB[[Cmb_ID]:[Cmb_ID]],0))),-1,-1,0,0)),IF(OR(CF$1,$R61),4,INDEX(CMB[[Cmb_Rare]:[Cmb_Rare]],MATCH(ROUND(MIN(SUM(CF$4,$O61/1000),SUM($O61,CF$4/1000)),3),CMB[[Cmb_ID]:[Cmb_ID]],0))),CHOOSE(AC[[M]:[M]],2,1,1,SUM(AC[[AB]:[DB]])))),""))</f>
        <v/>
      </c>
      <c r="CG61" t="str">
        <f>IF(OR(CG$5="",$S61=""),"",IFERROR(SUM(PRODUCT(INDEX(CMB[[BA_0O]:[BA_2O]],MATCH(ROUND(MIN(SUM(CG$4,$O61/1000),SUM($O61,CG$4/1000)),3),CMB[[Cmb_ID]:[Cmb_ID]],0),SUM(N(CG$1),N($R61),1)),CHOOSE(AC[[M]:[M]],1,1,0,AC[[AB]:[AB]])),PRODUCT(INDEX(CMB[[BD_0O]:[BD_2O]],MATCH(ROUND(MIN(SUM(CG$4,$O61/1000),SUM($O61,CG$4/1000)),3),CMB[[Cmb_ID]:[Cmb_ID]],0),SUM(N(CG$1),N($R61),1)),CHOOSE(AC[[M]:[M]],1,0,1,AC[[DB]:[DB]])),PRODUCT(SUM(ROUND(AVERAGE(VALUE(CG$3),VALUE($P61)),0),CHOOSE(IF(OR(CG$1,$R61),4,INDEX(CMB[[Res_Rare]:[Res_Rare]],MATCH(ROUND(MIN(SUM(CG$4,$O61/1000),SUM($O61,CG$4/1000)),3),CMB[[Cmb_ID]:[Cmb_ID]],0))),-1,-1,0,0)),IF(OR(CG$1,$R61),4,INDEX(CMB[[Cmb_Rare]:[Cmb_Rare]],MATCH(ROUND(MIN(SUM(CG$4,$O61/1000),SUM($O61,CG$4/1000)),3),CMB[[Cmb_ID]:[Cmb_ID]],0))),CHOOSE(AC[[M]:[M]],2,1,1,SUM(AC[[AB]:[DB]])))),""))</f>
        <v/>
      </c>
      <c r="CH61" t="str">
        <f>IF(OR(CH$5="",$S61=""),"",IFERROR(SUM(PRODUCT(INDEX(CMB[[BA_0O]:[BA_2O]],MATCH(ROUND(MIN(SUM(CH$4,$O61/1000),SUM($O61,CH$4/1000)),3),CMB[[Cmb_ID]:[Cmb_ID]],0),SUM(N(CH$1),N($R61),1)),CHOOSE(AC[[M]:[M]],1,1,0,AC[[AB]:[AB]])),PRODUCT(INDEX(CMB[[BD_0O]:[BD_2O]],MATCH(ROUND(MIN(SUM(CH$4,$O61/1000),SUM($O61,CH$4/1000)),3),CMB[[Cmb_ID]:[Cmb_ID]],0),SUM(N(CH$1),N($R61),1)),CHOOSE(AC[[M]:[M]],1,0,1,AC[[DB]:[DB]])),PRODUCT(SUM(ROUND(AVERAGE(VALUE(CH$3),VALUE($P61)),0),CHOOSE(IF(OR(CH$1,$R61),4,INDEX(CMB[[Res_Rare]:[Res_Rare]],MATCH(ROUND(MIN(SUM(CH$4,$O61/1000),SUM($O61,CH$4/1000)),3),CMB[[Cmb_ID]:[Cmb_ID]],0))),-1,-1,0,0)),IF(OR(CH$1,$R61),4,INDEX(CMB[[Cmb_Rare]:[Cmb_Rare]],MATCH(ROUND(MIN(SUM(CH$4,$O61/1000),SUM($O61,CH$4/1000)),3),CMB[[Cmb_ID]:[Cmb_ID]],0))),CHOOSE(AC[[M]:[M]],2,1,1,SUM(AC[[AB]:[DB]])))),""))</f>
        <v/>
      </c>
      <c r="CI61" t="str">
        <f>IF(OR(CI$5="",$S61=""),"",IFERROR(SUM(PRODUCT(INDEX(CMB[[BA_0O]:[BA_2O]],MATCH(ROUND(MIN(SUM(CI$4,$O61/1000),SUM($O61,CI$4/1000)),3),CMB[[Cmb_ID]:[Cmb_ID]],0),SUM(N(CI$1),N($R61),1)),CHOOSE(AC[[M]:[M]],1,1,0,AC[[AB]:[AB]])),PRODUCT(INDEX(CMB[[BD_0O]:[BD_2O]],MATCH(ROUND(MIN(SUM(CI$4,$O61/1000),SUM($O61,CI$4/1000)),3),CMB[[Cmb_ID]:[Cmb_ID]],0),SUM(N(CI$1),N($R61),1)),CHOOSE(AC[[M]:[M]],1,0,1,AC[[DB]:[DB]])),PRODUCT(SUM(ROUND(AVERAGE(VALUE(CI$3),VALUE($P61)),0),CHOOSE(IF(OR(CI$1,$R61),4,INDEX(CMB[[Res_Rare]:[Res_Rare]],MATCH(ROUND(MIN(SUM(CI$4,$O61/1000),SUM($O61,CI$4/1000)),3),CMB[[Cmb_ID]:[Cmb_ID]],0))),-1,-1,0,0)),IF(OR(CI$1,$R61),4,INDEX(CMB[[Cmb_Rare]:[Cmb_Rare]],MATCH(ROUND(MIN(SUM(CI$4,$O61/1000),SUM($O61,CI$4/1000)),3),CMB[[Cmb_ID]:[Cmb_ID]],0))),CHOOSE(AC[[M]:[M]],2,1,1,SUM(AC[[AB]:[DB]])))),""))</f>
        <v/>
      </c>
      <c r="CJ61" t="str">
        <f>IF(OR(CJ$5="",$S61=""),"",IFERROR(SUM(PRODUCT(INDEX(CMB[[BA_0O]:[BA_2O]],MATCH(ROUND(MIN(SUM(CJ$4,$O61/1000),SUM($O61,CJ$4/1000)),3),CMB[[Cmb_ID]:[Cmb_ID]],0),SUM(N(CJ$1),N($R61),1)),CHOOSE(AC[[M]:[M]],1,1,0,AC[[AB]:[AB]])),PRODUCT(INDEX(CMB[[BD_0O]:[BD_2O]],MATCH(ROUND(MIN(SUM(CJ$4,$O61/1000),SUM($O61,CJ$4/1000)),3),CMB[[Cmb_ID]:[Cmb_ID]],0),SUM(N(CJ$1),N($R61),1)),CHOOSE(AC[[M]:[M]],1,0,1,AC[[DB]:[DB]])),PRODUCT(SUM(ROUND(AVERAGE(VALUE(CJ$3),VALUE($P61)),0),CHOOSE(IF(OR(CJ$1,$R61),4,INDEX(CMB[[Res_Rare]:[Res_Rare]],MATCH(ROUND(MIN(SUM(CJ$4,$O61/1000),SUM($O61,CJ$4/1000)),3),CMB[[Cmb_ID]:[Cmb_ID]],0))),-1,-1,0,0)),IF(OR(CJ$1,$R61),4,INDEX(CMB[[Cmb_Rare]:[Cmb_Rare]],MATCH(ROUND(MIN(SUM(CJ$4,$O61/1000),SUM($O61,CJ$4/1000)),3),CMB[[Cmb_ID]:[Cmb_ID]],0))),CHOOSE(AC[[M]:[M]],2,1,1,SUM(AC[[AB]:[DB]])))),""))</f>
        <v/>
      </c>
      <c r="CK61" t="str">
        <f>IF(OR(CK$5="",$S61=""),"",IFERROR(SUM(PRODUCT(INDEX(CMB[[BA_0O]:[BA_2O]],MATCH(ROUND(MIN(SUM(CK$4,$O61/1000),SUM($O61,CK$4/1000)),3),CMB[[Cmb_ID]:[Cmb_ID]],0),SUM(N(CK$1),N($R61),1)),CHOOSE(AC[[M]:[M]],1,1,0,AC[[AB]:[AB]])),PRODUCT(INDEX(CMB[[BD_0O]:[BD_2O]],MATCH(ROUND(MIN(SUM(CK$4,$O61/1000),SUM($O61,CK$4/1000)),3),CMB[[Cmb_ID]:[Cmb_ID]],0),SUM(N(CK$1),N($R61),1)),CHOOSE(AC[[M]:[M]],1,0,1,AC[[DB]:[DB]])),PRODUCT(SUM(ROUND(AVERAGE(VALUE(CK$3),VALUE($P61)),0),CHOOSE(IF(OR(CK$1,$R61),4,INDEX(CMB[[Res_Rare]:[Res_Rare]],MATCH(ROUND(MIN(SUM(CK$4,$O61/1000),SUM($O61,CK$4/1000)),3),CMB[[Cmb_ID]:[Cmb_ID]],0))),-1,-1,0,0)),IF(OR(CK$1,$R61),4,INDEX(CMB[[Cmb_Rare]:[Cmb_Rare]],MATCH(ROUND(MIN(SUM(CK$4,$O61/1000),SUM($O61,CK$4/1000)),3),CMB[[Cmb_ID]:[Cmb_ID]],0))),CHOOSE(AC[[M]:[M]],2,1,1,SUM(AC[[AB]:[DB]])))),""))</f>
        <v/>
      </c>
      <c r="CL61" t="str">
        <f>IF(OR(CL$5="",$S61=""),"",IFERROR(SUM(PRODUCT(INDEX(CMB[[BA_0O]:[BA_2O]],MATCH(ROUND(MIN(SUM(CL$4,$O61/1000),SUM($O61,CL$4/1000)),3),CMB[[Cmb_ID]:[Cmb_ID]],0),SUM(N(CL$1),N($R61),1)),CHOOSE(AC[[M]:[M]],1,1,0,AC[[AB]:[AB]])),PRODUCT(INDEX(CMB[[BD_0O]:[BD_2O]],MATCH(ROUND(MIN(SUM(CL$4,$O61/1000),SUM($O61,CL$4/1000)),3),CMB[[Cmb_ID]:[Cmb_ID]],0),SUM(N(CL$1),N($R61),1)),CHOOSE(AC[[M]:[M]],1,0,1,AC[[DB]:[DB]])),PRODUCT(SUM(ROUND(AVERAGE(VALUE(CL$3),VALUE($P61)),0),CHOOSE(IF(OR(CL$1,$R61),4,INDEX(CMB[[Res_Rare]:[Res_Rare]],MATCH(ROUND(MIN(SUM(CL$4,$O61/1000),SUM($O61,CL$4/1000)),3),CMB[[Cmb_ID]:[Cmb_ID]],0))),-1,-1,0,0)),IF(OR(CL$1,$R61),4,INDEX(CMB[[Cmb_Rare]:[Cmb_Rare]],MATCH(ROUND(MIN(SUM(CL$4,$O61/1000),SUM($O61,CL$4/1000)),3),CMB[[Cmb_ID]:[Cmb_ID]],0))),CHOOSE(AC[[M]:[M]],2,1,1,SUM(AC[[AB]:[DB]])))),""))</f>
        <v/>
      </c>
      <c r="CM61" t="str">
        <f>IF(OR(CM$5="",$S61=""),"",IFERROR(SUM(PRODUCT(INDEX(CMB[[BA_0O]:[BA_2O]],MATCH(ROUND(MIN(SUM(CM$4,$O61/1000),SUM($O61,CM$4/1000)),3),CMB[[Cmb_ID]:[Cmb_ID]],0),SUM(N(CM$1),N($R61),1)),CHOOSE(AC[[M]:[M]],1,1,0,AC[[AB]:[AB]])),PRODUCT(INDEX(CMB[[BD_0O]:[BD_2O]],MATCH(ROUND(MIN(SUM(CM$4,$O61/1000),SUM($O61,CM$4/1000)),3),CMB[[Cmb_ID]:[Cmb_ID]],0),SUM(N(CM$1),N($R61),1)),CHOOSE(AC[[M]:[M]],1,0,1,AC[[DB]:[DB]])),PRODUCT(SUM(ROUND(AVERAGE(VALUE(CM$3),VALUE($P61)),0),CHOOSE(IF(OR(CM$1,$R61),4,INDEX(CMB[[Res_Rare]:[Res_Rare]],MATCH(ROUND(MIN(SUM(CM$4,$O61/1000),SUM($O61,CM$4/1000)),3),CMB[[Cmb_ID]:[Cmb_ID]],0))),-1,-1,0,0)),IF(OR(CM$1,$R61),4,INDEX(CMB[[Cmb_Rare]:[Cmb_Rare]],MATCH(ROUND(MIN(SUM(CM$4,$O61/1000),SUM($O61,CM$4/1000)),3),CMB[[Cmb_ID]:[Cmb_ID]],0))),CHOOSE(AC[[M]:[M]],2,1,1,SUM(AC[[AB]:[DB]])))),""))</f>
        <v/>
      </c>
      <c r="CN61" t="str">
        <f>IF(OR(CN$5="",$S61=""),"",IFERROR(SUM(PRODUCT(INDEX(CMB[[BA_0O]:[BA_2O]],MATCH(ROUND(MIN(SUM(CN$4,$O61/1000),SUM($O61,CN$4/1000)),3),CMB[[Cmb_ID]:[Cmb_ID]],0),SUM(N(CN$1),N($R61),1)),CHOOSE(AC[[M]:[M]],1,1,0,AC[[AB]:[AB]])),PRODUCT(INDEX(CMB[[BD_0O]:[BD_2O]],MATCH(ROUND(MIN(SUM(CN$4,$O61/1000),SUM($O61,CN$4/1000)),3),CMB[[Cmb_ID]:[Cmb_ID]],0),SUM(N(CN$1),N($R61),1)),CHOOSE(AC[[M]:[M]],1,0,1,AC[[DB]:[DB]])),PRODUCT(SUM(ROUND(AVERAGE(VALUE(CN$3),VALUE($P61)),0),CHOOSE(IF(OR(CN$1,$R61),4,INDEX(CMB[[Res_Rare]:[Res_Rare]],MATCH(ROUND(MIN(SUM(CN$4,$O61/1000),SUM($O61,CN$4/1000)),3),CMB[[Cmb_ID]:[Cmb_ID]],0))),-1,-1,0,0)),IF(OR(CN$1,$R61),4,INDEX(CMB[[Cmb_Rare]:[Cmb_Rare]],MATCH(ROUND(MIN(SUM(CN$4,$O61/1000),SUM($O61,CN$4/1000)),3),CMB[[Cmb_ID]:[Cmb_ID]],0))),CHOOSE(AC[[M]:[M]],2,1,1,SUM(AC[[AB]:[DB]])))),""))</f>
        <v/>
      </c>
      <c r="CO61" t="str">
        <f>IF(OR(CO$5="",$S61=""),"",IFERROR(SUM(PRODUCT(INDEX(CMB[[BA_0O]:[BA_2O]],MATCH(ROUND(MIN(SUM(CO$4,$O61/1000),SUM($O61,CO$4/1000)),3),CMB[[Cmb_ID]:[Cmb_ID]],0),SUM(N(CO$1),N($R61),1)),CHOOSE(AC[[M]:[M]],1,1,0,AC[[AB]:[AB]])),PRODUCT(INDEX(CMB[[BD_0O]:[BD_2O]],MATCH(ROUND(MIN(SUM(CO$4,$O61/1000),SUM($O61,CO$4/1000)),3),CMB[[Cmb_ID]:[Cmb_ID]],0),SUM(N(CO$1),N($R61),1)),CHOOSE(AC[[M]:[M]],1,0,1,AC[[DB]:[DB]])),PRODUCT(SUM(ROUND(AVERAGE(VALUE(CO$3),VALUE($P61)),0),CHOOSE(IF(OR(CO$1,$R61),4,INDEX(CMB[[Res_Rare]:[Res_Rare]],MATCH(ROUND(MIN(SUM(CO$4,$O61/1000),SUM($O61,CO$4/1000)),3),CMB[[Cmb_ID]:[Cmb_ID]],0))),-1,-1,0,0)),IF(OR(CO$1,$R61),4,INDEX(CMB[[Cmb_Rare]:[Cmb_Rare]],MATCH(ROUND(MIN(SUM(CO$4,$O61/1000),SUM($O61,CO$4/1000)),3),CMB[[Cmb_ID]:[Cmb_ID]],0))),CHOOSE(AC[[M]:[M]],2,1,1,SUM(AC[[AB]:[DB]])))),""))</f>
        <v/>
      </c>
      <c r="CP61" t="str">
        <f>IF(OR(CP$5="",$S61=""),"",IFERROR(SUM(PRODUCT(INDEX(CMB[[BA_0O]:[BA_2O]],MATCH(ROUND(MIN(SUM(CP$4,$O61/1000),SUM($O61,CP$4/1000)),3),CMB[[Cmb_ID]:[Cmb_ID]],0),SUM(N(CP$1),N($R61),1)),CHOOSE(AC[[M]:[M]],1,1,0,AC[[AB]:[AB]])),PRODUCT(INDEX(CMB[[BD_0O]:[BD_2O]],MATCH(ROUND(MIN(SUM(CP$4,$O61/1000),SUM($O61,CP$4/1000)),3),CMB[[Cmb_ID]:[Cmb_ID]],0),SUM(N(CP$1),N($R61),1)),CHOOSE(AC[[M]:[M]],1,0,1,AC[[DB]:[DB]])),PRODUCT(SUM(ROUND(AVERAGE(VALUE(CP$3),VALUE($P61)),0),CHOOSE(IF(OR(CP$1,$R61),4,INDEX(CMB[[Res_Rare]:[Res_Rare]],MATCH(ROUND(MIN(SUM(CP$4,$O61/1000),SUM($O61,CP$4/1000)),3),CMB[[Cmb_ID]:[Cmb_ID]],0))),-1,-1,0,0)),IF(OR(CP$1,$R61),4,INDEX(CMB[[Cmb_Rare]:[Cmb_Rare]],MATCH(ROUND(MIN(SUM(CP$4,$O61/1000),SUM($O61,CP$4/1000)),3),CMB[[Cmb_ID]:[Cmb_ID]],0))),CHOOSE(AC[[M]:[M]],2,1,1,SUM(AC[[AB]:[DB]])))),""))</f>
        <v/>
      </c>
      <c r="CQ61" t="str">
        <f>IF(OR(CQ$5="",$S61=""),"",IFERROR(SUM(PRODUCT(INDEX(CMB[[BA_0O]:[BA_2O]],MATCH(ROUND(MIN(SUM(CQ$4,$O61/1000),SUM($O61,CQ$4/1000)),3),CMB[[Cmb_ID]:[Cmb_ID]],0),SUM(N(CQ$1),N($R61),1)),CHOOSE(AC[[M]:[M]],1,1,0,AC[[AB]:[AB]])),PRODUCT(INDEX(CMB[[BD_0O]:[BD_2O]],MATCH(ROUND(MIN(SUM(CQ$4,$O61/1000),SUM($O61,CQ$4/1000)),3),CMB[[Cmb_ID]:[Cmb_ID]],0),SUM(N(CQ$1),N($R61),1)),CHOOSE(AC[[M]:[M]],1,0,1,AC[[DB]:[DB]])),PRODUCT(SUM(ROUND(AVERAGE(VALUE(CQ$3),VALUE($P61)),0),CHOOSE(IF(OR(CQ$1,$R61),4,INDEX(CMB[[Res_Rare]:[Res_Rare]],MATCH(ROUND(MIN(SUM(CQ$4,$O61/1000),SUM($O61,CQ$4/1000)),3),CMB[[Cmb_ID]:[Cmb_ID]],0))),-1,-1,0,0)),IF(OR(CQ$1,$R61),4,INDEX(CMB[[Cmb_Rare]:[Cmb_Rare]],MATCH(ROUND(MIN(SUM(CQ$4,$O61/1000),SUM($O61,CQ$4/1000)),3),CMB[[Cmb_ID]:[Cmb_ID]],0))),CHOOSE(AC[[M]:[M]],2,1,1,SUM(AC[[AB]:[DB]])))),""))</f>
        <v/>
      </c>
      <c r="CR61" t="str">
        <f>IF(OR(CR$5="",$S61=""),"",IFERROR(SUM(PRODUCT(INDEX(CMB[[BA_0O]:[BA_2O]],MATCH(ROUND(MIN(SUM(CR$4,$O61/1000),SUM($O61,CR$4/1000)),3),CMB[[Cmb_ID]:[Cmb_ID]],0),SUM(N(CR$1),N($R61),1)),CHOOSE(AC[[M]:[M]],1,1,0,AC[[AB]:[AB]])),PRODUCT(INDEX(CMB[[BD_0O]:[BD_2O]],MATCH(ROUND(MIN(SUM(CR$4,$O61/1000),SUM($O61,CR$4/1000)),3),CMB[[Cmb_ID]:[Cmb_ID]],0),SUM(N(CR$1),N($R61),1)),CHOOSE(AC[[M]:[M]],1,0,1,AC[[DB]:[DB]])),PRODUCT(SUM(ROUND(AVERAGE(VALUE(CR$3),VALUE($P61)),0),CHOOSE(IF(OR(CR$1,$R61),4,INDEX(CMB[[Res_Rare]:[Res_Rare]],MATCH(ROUND(MIN(SUM(CR$4,$O61/1000),SUM($O61,CR$4/1000)),3),CMB[[Cmb_ID]:[Cmb_ID]],0))),-1,-1,0,0)),IF(OR(CR$1,$R61),4,INDEX(CMB[[Cmb_Rare]:[Cmb_Rare]],MATCH(ROUND(MIN(SUM(CR$4,$O61/1000),SUM($O61,CR$4/1000)),3),CMB[[Cmb_ID]:[Cmb_ID]],0))),CHOOSE(AC[[M]:[M]],2,1,1,SUM(AC[[AB]:[DB]])))),""))</f>
        <v/>
      </c>
      <c r="CS61" t="str">
        <f>IF(OR(CS$5="",$S61=""),"",IFERROR(SUM(PRODUCT(INDEX(CMB[[BA_0O]:[BA_2O]],MATCH(ROUND(MIN(SUM(CS$4,$O61/1000),SUM($O61,CS$4/1000)),3),CMB[[Cmb_ID]:[Cmb_ID]],0),SUM(N(CS$1),N($R61),1)),CHOOSE(AC[[M]:[M]],1,1,0,AC[[AB]:[AB]])),PRODUCT(INDEX(CMB[[BD_0O]:[BD_2O]],MATCH(ROUND(MIN(SUM(CS$4,$O61/1000),SUM($O61,CS$4/1000)),3),CMB[[Cmb_ID]:[Cmb_ID]],0),SUM(N(CS$1),N($R61),1)),CHOOSE(AC[[M]:[M]],1,0,1,AC[[DB]:[DB]])),PRODUCT(SUM(ROUND(AVERAGE(VALUE(CS$3),VALUE($P61)),0),CHOOSE(IF(OR(CS$1,$R61),4,INDEX(CMB[[Res_Rare]:[Res_Rare]],MATCH(ROUND(MIN(SUM(CS$4,$O61/1000),SUM($O61,CS$4/1000)),3),CMB[[Cmb_ID]:[Cmb_ID]],0))),-1,-1,0,0)),IF(OR(CS$1,$R61),4,INDEX(CMB[[Cmb_Rare]:[Cmb_Rare]],MATCH(ROUND(MIN(SUM(CS$4,$O61/1000),SUM($O61,CS$4/1000)),3),CMB[[Cmb_ID]:[Cmb_ID]],0))),CHOOSE(AC[[M]:[M]],2,1,1,SUM(AC[[AB]:[DB]])))),""))</f>
        <v/>
      </c>
      <c r="CT61" t="str">
        <f>IF(OR(CT$5="",$S61=""),"",IFERROR(SUM(PRODUCT(INDEX(CMB[[BA_0O]:[BA_2O]],MATCH(ROUND(MIN(SUM(CT$4,$O61/1000),SUM($O61,CT$4/1000)),3),CMB[[Cmb_ID]:[Cmb_ID]],0),SUM(N(CT$1),N($R61),1)),CHOOSE(AC[[M]:[M]],1,1,0,AC[[AB]:[AB]])),PRODUCT(INDEX(CMB[[BD_0O]:[BD_2O]],MATCH(ROUND(MIN(SUM(CT$4,$O61/1000),SUM($O61,CT$4/1000)),3),CMB[[Cmb_ID]:[Cmb_ID]],0),SUM(N(CT$1),N($R61),1)),CHOOSE(AC[[M]:[M]],1,0,1,AC[[DB]:[DB]])),PRODUCT(SUM(ROUND(AVERAGE(VALUE(CT$3),VALUE($P61)),0),CHOOSE(IF(OR(CT$1,$R61),4,INDEX(CMB[[Res_Rare]:[Res_Rare]],MATCH(ROUND(MIN(SUM(CT$4,$O61/1000),SUM($O61,CT$4/1000)),3),CMB[[Cmb_ID]:[Cmb_ID]],0))),-1,-1,0,0)),IF(OR(CT$1,$R61),4,INDEX(CMB[[Cmb_Rare]:[Cmb_Rare]],MATCH(ROUND(MIN(SUM(CT$4,$O61/1000),SUM($O61,CT$4/1000)),3),CMB[[Cmb_ID]:[Cmb_ID]],0))),CHOOSE(AC[[M]:[M]],2,1,1,SUM(AC[[AB]:[DB]])))),""))</f>
        <v/>
      </c>
      <c r="CU61" t="str">
        <f>IF(OR(CU$5="",$S61=""),"",IFERROR(SUM(PRODUCT(INDEX(CMB[[BA_0O]:[BA_2O]],MATCH(ROUND(MIN(SUM(CU$4,$O61/1000),SUM($O61,CU$4/1000)),3),CMB[[Cmb_ID]:[Cmb_ID]],0),SUM(N(CU$1),N($R61),1)),CHOOSE(AC[[M]:[M]],1,1,0,AC[[AB]:[AB]])),PRODUCT(INDEX(CMB[[BD_0O]:[BD_2O]],MATCH(ROUND(MIN(SUM(CU$4,$O61/1000),SUM($O61,CU$4/1000)),3),CMB[[Cmb_ID]:[Cmb_ID]],0),SUM(N(CU$1),N($R61),1)),CHOOSE(AC[[M]:[M]],1,0,1,AC[[DB]:[DB]])),PRODUCT(SUM(ROUND(AVERAGE(VALUE(CU$3),VALUE($P61)),0),CHOOSE(IF(OR(CU$1,$R61),4,INDEX(CMB[[Res_Rare]:[Res_Rare]],MATCH(ROUND(MIN(SUM(CU$4,$O61/1000),SUM($O61,CU$4/1000)),3),CMB[[Cmb_ID]:[Cmb_ID]],0))),-1,-1,0,0)),IF(OR(CU$1,$R61),4,INDEX(CMB[[Cmb_Rare]:[Cmb_Rare]],MATCH(ROUND(MIN(SUM(CU$4,$O61/1000),SUM($O61,CU$4/1000)),3),CMB[[Cmb_ID]:[Cmb_ID]],0))),CHOOSE(AC[[M]:[M]],2,1,1,SUM(AC[[AB]:[DB]])))),""))</f>
        <v/>
      </c>
      <c r="CV61" t="str">
        <f>IF(OR(CV$5="",$S61=""),"",IFERROR(SUM(PRODUCT(INDEX(CMB[[BA_0O]:[BA_2O]],MATCH(ROUND(MIN(SUM(CV$4,$O61/1000),SUM($O61,CV$4/1000)),3),CMB[[Cmb_ID]:[Cmb_ID]],0),SUM(N(CV$1),N($R61),1)),CHOOSE(AC[[M]:[M]],1,1,0,AC[[AB]:[AB]])),PRODUCT(INDEX(CMB[[BD_0O]:[BD_2O]],MATCH(ROUND(MIN(SUM(CV$4,$O61/1000),SUM($O61,CV$4/1000)),3),CMB[[Cmb_ID]:[Cmb_ID]],0),SUM(N(CV$1),N($R61),1)),CHOOSE(AC[[M]:[M]],1,0,1,AC[[DB]:[DB]])),PRODUCT(SUM(ROUND(AVERAGE(VALUE(CV$3),VALUE($P61)),0),CHOOSE(IF(OR(CV$1,$R61),4,INDEX(CMB[[Res_Rare]:[Res_Rare]],MATCH(ROUND(MIN(SUM(CV$4,$O61/1000),SUM($O61,CV$4/1000)),3),CMB[[Cmb_ID]:[Cmb_ID]],0))),-1,-1,0,0)),IF(OR(CV$1,$R61),4,INDEX(CMB[[Cmb_Rare]:[Cmb_Rare]],MATCH(ROUND(MIN(SUM(CV$4,$O61/1000),SUM($O61,CV$4/1000)),3),CMB[[Cmb_ID]:[Cmb_ID]],0))),CHOOSE(AC[[M]:[M]],2,1,1,SUM(AC[[AB]:[DB]])))),""))</f>
        <v/>
      </c>
      <c r="CW61" t="str">
        <f>IF(OR(CW$5="",$S61=""),"",IFERROR(SUM(PRODUCT(INDEX(CMB[[BA_0O]:[BA_2O]],MATCH(ROUND(MIN(SUM(CW$4,$O61/1000),SUM($O61,CW$4/1000)),3),CMB[[Cmb_ID]:[Cmb_ID]],0),SUM(N(CW$1),N($R61),1)),CHOOSE(AC[[M]:[M]],1,1,0,AC[[AB]:[AB]])),PRODUCT(INDEX(CMB[[BD_0O]:[BD_2O]],MATCH(ROUND(MIN(SUM(CW$4,$O61/1000),SUM($O61,CW$4/1000)),3),CMB[[Cmb_ID]:[Cmb_ID]],0),SUM(N(CW$1),N($R61),1)),CHOOSE(AC[[M]:[M]],1,0,1,AC[[DB]:[DB]])),PRODUCT(SUM(ROUND(AVERAGE(VALUE(CW$3),VALUE($P61)),0),CHOOSE(IF(OR(CW$1,$R61),4,INDEX(CMB[[Res_Rare]:[Res_Rare]],MATCH(ROUND(MIN(SUM(CW$4,$O61/1000),SUM($O61,CW$4/1000)),3),CMB[[Cmb_ID]:[Cmb_ID]],0))),-1,-1,0,0)),IF(OR(CW$1,$R61),4,INDEX(CMB[[Cmb_Rare]:[Cmb_Rare]],MATCH(ROUND(MIN(SUM(CW$4,$O61/1000),SUM($O61,CW$4/1000)),3),CMB[[Cmb_ID]:[Cmb_ID]],0))),CHOOSE(AC[[M]:[M]],2,1,1,SUM(AC[[AB]:[DB]])))),""))</f>
        <v/>
      </c>
      <c r="CX61" t="str">
        <f>IF(OR(CX$5="",$S61=""),"",IFERROR(SUM(PRODUCT(INDEX(CMB[[BA_0O]:[BA_2O]],MATCH(ROUND(MIN(SUM(CX$4,$O61/1000),SUM($O61,CX$4/1000)),3),CMB[[Cmb_ID]:[Cmb_ID]],0),SUM(N(CX$1),N($R61),1)),CHOOSE(AC[[M]:[M]],1,1,0,AC[[AB]:[AB]])),PRODUCT(INDEX(CMB[[BD_0O]:[BD_2O]],MATCH(ROUND(MIN(SUM(CX$4,$O61/1000),SUM($O61,CX$4/1000)),3),CMB[[Cmb_ID]:[Cmb_ID]],0),SUM(N(CX$1),N($R61),1)),CHOOSE(AC[[M]:[M]],1,0,1,AC[[DB]:[DB]])),PRODUCT(SUM(ROUND(AVERAGE(VALUE(CX$3),VALUE($P61)),0),CHOOSE(IF(OR(CX$1,$R61),4,INDEX(CMB[[Res_Rare]:[Res_Rare]],MATCH(ROUND(MIN(SUM(CX$4,$O61/1000),SUM($O61,CX$4/1000)),3),CMB[[Cmb_ID]:[Cmb_ID]],0))),-1,-1,0,0)),IF(OR(CX$1,$R61),4,INDEX(CMB[[Cmb_Rare]:[Cmb_Rare]],MATCH(ROUND(MIN(SUM(CX$4,$O61/1000),SUM($O61,CX$4/1000)),3),CMB[[Cmb_ID]:[Cmb_ID]],0))),CHOOSE(AC[[M]:[M]],2,1,1,SUM(AC[[AB]:[DB]])))),""))</f>
        <v/>
      </c>
      <c r="CY61" t="str">
        <f>IF(OR(CY$5="",$S61=""),"",IFERROR(SUM(PRODUCT(INDEX(CMB[[BA_0O]:[BA_2O]],MATCH(ROUND(MIN(SUM(CY$4,$O61/1000),SUM($O61,CY$4/1000)),3),CMB[[Cmb_ID]:[Cmb_ID]],0),SUM(N(CY$1),N($R61),1)),CHOOSE(AC[[M]:[M]],1,1,0,AC[[AB]:[AB]])),PRODUCT(INDEX(CMB[[BD_0O]:[BD_2O]],MATCH(ROUND(MIN(SUM(CY$4,$O61/1000),SUM($O61,CY$4/1000)),3),CMB[[Cmb_ID]:[Cmb_ID]],0),SUM(N(CY$1),N($R61),1)),CHOOSE(AC[[M]:[M]],1,0,1,AC[[DB]:[DB]])),PRODUCT(SUM(ROUND(AVERAGE(VALUE(CY$3),VALUE($P61)),0),CHOOSE(IF(OR(CY$1,$R61),4,INDEX(CMB[[Res_Rare]:[Res_Rare]],MATCH(ROUND(MIN(SUM(CY$4,$O61/1000),SUM($O61,CY$4/1000)),3),CMB[[Cmb_ID]:[Cmb_ID]],0))),-1,-1,0,0)),IF(OR(CY$1,$R61),4,INDEX(CMB[[Cmb_Rare]:[Cmb_Rare]],MATCH(ROUND(MIN(SUM(CY$4,$O61/1000),SUM($O61,CY$4/1000)),3),CMB[[Cmb_ID]:[Cmb_ID]],0))),CHOOSE(AC[[M]:[M]],2,1,1,SUM(AC[[AB]:[DB]])))),""))</f>
        <v/>
      </c>
      <c r="CZ61" t="str">
        <f>IF(OR(CZ$5="",$S61=""),"",IFERROR(SUM(PRODUCT(INDEX(CMB[[BA_0O]:[BA_2O]],MATCH(ROUND(MIN(SUM(CZ$4,$O61/1000),SUM($O61,CZ$4/1000)),3),CMB[[Cmb_ID]:[Cmb_ID]],0),SUM(N(CZ$1),N($R61),1)),CHOOSE(AC[[M]:[M]],1,1,0,AC[[AB]:[AB]])),PRODUCT(INDEX(CMB[[BD_0O]:[BD_2O]],MATCH(ROUND(MIN(SUM(CZ$4,$O61/1000),SUM($O61,CZ$4/1000)),3),CMB[[Cmb_ID]:[Cmb_ID]],0),SUM(N(CZ$1),N($R61),1)),CHOOSE(AC[[M]:[M]],1,0,1,AC[[DB]:[DB]])),PRODUCT(SUM(ROUND(AVERAGE(VALUE(CZ$3),VALUE($P61)),0),CHOOSE(IF(OR(CZ$1,$R61),4,INDEX(CMB[[Res_Rare]:[Res_Rare]],MATCH(ROUND(MIN(SUM(CZ$4,$O61/1000),SUM($O61,CZ$4/1000)),3),CMB[[Cmb_ID]:[Cmb_ID]],0))),-1,-1,0,0)),IF(OR(CZ$1,$R61),4,INDEX(CMB[[Cmb_Rare]:[Cmb_Rare]],MATCH(ROUND(MIN(SUM(CZ$4,$O61/1000),SUM($O61,CZ$4/1000)),3),CMB[[Cmb_ID]:[Cmb_ID]],0))),CHOOSE(AC[[M]:[M]],2,1,1,SUM(AC[[AB]:[DB]])))),""))</f>
        <v/>
      </c>
      <c r="DA61" t="str">
        <f>IF(OR(DA$5="",$S61=""),"",IFERROR(SUM(PRODUCT(INDEX(CMB[[BA_0O]:[BA_2O]],MATCH(ROUND(MIN(SUM(DA$4,$O61/1000),SUM($O61,DA$4/1000)),3),CMB[[Cmb_ID]:[Cmb_ID]],0),SUM(N(DA$1),N($R61),1)),CHOOSE(AC[[M]:[M]],1,1,0,AC[[AB]:[AB]])),PRODUCT(INDEX(CMB[[BD_0O]:[BD_2O]],MATCH(ROUND(MIN(SUM(DA$4,$O61/1000),SUM($O61,DA$4/1000)),3),CMB[[Cmb_ID]:[Cmb_ID]],0),SUM(N(DA$1),N($R61),1)),CHOOSE(AC[[M]:[M]],1,0,1,AC[[DB]:[DB]])),PRODUCT(SUM(ROUND(AVERAGE(VALUE(DA$3),VALUE($P61)),0),CHOOSE(IF(OR(DA$1,$R61),4,INDEX(CMB[[Res_Rare]:[Res_Rare]],MATCH(ROUND(MIN(SUM(DA$4,$O61/1000),SUM($O61,DA$4/1000)),3),CMB[[Cmb_ID]:[Cmb_ID]],0))),-1,-1,0,0)),IF(OR(DA$1,$R61),4,INDEX(CMB[[Cmb_Rare]:[Cmb_Rare]],MATCH(ROUND(MIN(SUM(DA$4,$O61/1000),SUM($O61,DA$4/1000)),3),CMB[[Cmb_ID]:[Cmb_ID]],0))),CHOOSE(AC[[M]:[M]],2,1,1,SUM(AC[[AB]:[DB]])))),""))</f>
        <v/>
      </c>
      <c r="DB61" t="str">
        <f>IF(OR(DB$5="",$S61=""),"",IFERROR(SUM(PRODUCT(INDEX(CMB[[BA_0O]:[BA_2O]],MATCH(ROUND(MIN(SUM(DB$4,$O61/1000),SUM($O61,DB$4/1000)),3),CMB[[Cmb_ID]:[Cmb_ID]],0),SUM(N(DB$1),N($R61),1)),CHOOSE(AC[[M]:[M]],1,1,0,AC[[AB]:[AB]])),PRODUCT(INDEX(CMB[[BD_0O]:[BD_2O]],MATCH(ROUND(MIN(SUM(DB$4,$O61/1000),SUM($O61,DB$4/1000)),3),CMB[[Cmb_ID]:[Cmb_ID]],0),SUM(N(DB$1),N($R61),1)),CHOOSE(AC[[M]:[M]],1,0,1,AC[[DB]:[DB]])),PRODUCT(SUM(ROUND(AVERAGE(VALUE(DB$3),VALUE($P61)),0),CHOOSE(IF(OR(DB$1,$R61),4,INDEX(CMB[[Res_Rare]:[Res_Rare]],MATCH(ROUND(MIN(SUM(DB$4,$O61/1000),SUM($O61,DB$4/1000)),3),CMB[[Cmb_ID]:[Cmb_ID]],0))),-1,-1,0,0)),IF(OR(DB$1,$R61),4,INDEX(CMB[[Cmb_Rare]:[Cmb_Rare]],MATCH(ROUND(MIN(SUM(DB$4,$O61/1000),SUM($O61,DB$4/1000)),3),CMB[[Cmb_ID]:[Cmb_ID]],0))),CHOOSE(AC[[M]:[M]],2,1,1,SUM(AC[[AB]:[DB]])))),""))</f>
        <v/>
      </c>
      <c r="DC61" t="str">
        <f>IF(OR(DC$5="",$S61=""),"",IFERROR(SUM(PRODUCT(INDEX(CMB[[BA_0O]:[BA_2O]],MATCH(ROUND(MIN(SUM(DC$4,$O61/1000),SUM($O61,DC$4/1000)),3),CMB[[Cmb_ID]:[Cmb_ID]],0),SUM(N(DC$1),N($R61),1)),CHOOSE(AC[[M]:[M]],1,1,0,AC[[AB]:[AB]])),PRODUCT(INDEX(CMB[[BD_0O]:[BD_2O]],MATCH(ROUND(MIN(SUM(DC$4,$O61/1000),SUM($O61,DC$4/1000)),3),CMB[[Cmb_ID]:[Cmb_ID]],0),SUM(N(DC$1),N($R61),1)),CHOOSE(AC[[M]:[M]],1,0,1,AC[[DB]:[DB]])),PRODUCT(SUM(ROUND(AVERAGE(VALUE(DC$3),VALUE($P61)),0),CHOOSE(IF(OR(DC$1,$R61),4,INDEX(CMB[[Res_Rare]:[Res_Rare]],MATCH(ROUND(MIN(SUM(DC$4,$O61/1000),SUM($O61,DC$4/1000)),3),CMB[[Cmb_ID]:[Cmb_ID]],0))),-1,-1,0,0)),IF(OR(DC$1,$R61),4,INDEX(CMB[[Cmb_Rare]:[Cmb_Rare]],MATCH(ROUND(MIN(SUM(DC$4,$O61/1000),SUM($O61,DC$4/1000)),3),CMB[[Cmb_ID]:[Cmb_ID]],0))),CHOOSE(AC[[M]:[M]],2,1,1,SUM(AC[[AB]:[DB]])))),""))</f>
        <v/>
      </c>
      <c r="DD61" t="str">
        <f>IF(OR(DD$5="",$S61=""),"",IFERROR(SUM(PRODUCT(INDEX(CMB[[BA_0O]:[BA_2O]],MATCH(ROUND(MIN(SUM(DD$4,$O61/1000),SUM($O61,DD$4/1000)),3),CMB[[Cmb_ID]:[Cmb_ID]],0),SUM(N(DD$1),N($R61),1)),CHOOSE(AC[[M]:[M]],1,1,0,AC[[AB]:[AB]])),PRODUCT(INDEX(CMB[[BD_0O]:[BD_2O]],MATCH(ROUND(MIN(SUM(DD$4,$O61/1000),SUM($O61,DD$4/1000)),3),CMB[[Cmb_ID]:[Cmb_ID]],0),SUM(N(DD$1),N($R61),1)),CHOOSE(AC[[M]:[M]],1,0,1,AC[[DB]:[DB]])),PRODUCT(SUM(ROUND(AVERAGE(VALUE(DD$3),VALUE($P61)),0),CHOOSE(IF(OR(DD$1,$R61),4,INDEX(CMB[[Res_Rare]:[Res_Rare]],MATCH(ROUND(MIN(SUM(DD$4,$O61/1000),SUM($O61,DD$4/1000)),3),CMB[[Cmb_ID]:[Cmb_ID]],0))),-1,-1,0,0)),IF(OR(DD$1,$R61),4,INDEX(CMB[[Cmb_Rare]:[Cmb_Rare]],MATCH(ROUND(MIN(SUM(DD$4,$O61/1000),SUM($O61,DD$4/1000)),3),CMB[[Cmb_ID]:[Cmb_ID]],0))),CHOOSE(AC[[M]:[M]],2,1,1,SUM(AC[[AB]:[DB]])))),""))</f>
        <v/>
      </c>
      <c r="DE61" t="str">
        <f>IF(OR(DE$5="",$S61=""),"",IFERROR(SUM(PRODUCT(INDEX(CMB[[BA_0O]:[BA_2O]],MATCH(ROUND(MIN(SUM(DE$4,$O61/1000),SUM($O61,DE$4/1000)),3),CMB[[Cmb_ID]:[Cmb_ID]],0),SUM(N(DE$1),N($R61),1)),CHOOSE(AC[[M]:[M]],1,1,0,AC[[AB]:[AB]])),PRODUCT(INDEX(CMB[[BD_0O]:[BD_2O]],MATCH(ROUND(MIN(SUM(DE$4,$O61/1000),SUM($O61,DE$4/1000)),3),CMB[[Cmb_ID]:[Cmb_ID]],0),SUM(N(DE$1),N($R61),1)),CHOOSE(AC[[M]:[M]],1,0,1,AC[[DB]:[DB]])),PRODUCT(SUM(ROUND(AVERAGE(VALUE(DE$3),VALUE($P61)),0),CHOOSE(IF(OR(DE$1,$R61),4,INDEX(CMB[[Res_Rare]:[Res_Rare]],MATCH(ROUND(MIN(SUM(DE$4,$O61/1000),SUM($O61,DE$4/1000)),3),CMB[[Cmb_ID]:[Cmb_ID]],0))),-1,-1,0,0)),IF(OR(DE$1,$R61),4,INDEX(CMB[[Cmb_Rare]:[Cmb_Rare]],MATCH(ROUND(MIN(SUM(DE$4,$O61/1000),SUM($O61,DE$4/1000)),3),CMB[[Cmb_ID]:[Cmb_ID]],0))),CHOOSE(AC[[M]:[M]],2,1,1,SUM(AC[[AB]:[DB]])))),""))</f>
        <v/>
      </c>
      <c r="DF61" t="str">
        <f>IF(OR(DF$5="",$S61=""),"",IFERROR(SUM(PRODUCT(INDEX(CMB[[BA_0O]:[BA_2O]],MATCH(ROUND(MIN(SUM(DF$4,$O61/1000),SUM($O61,DF$4/1000)),3),CMB[[Cmb_ID]:[Cmb_ID]],0),SUM(N(DF$1),N($R61),1)),CHOOSE(AC[[M]:[M]],1,1,0,AC[[AB]:[AB]])),PRODUCT(INDEX(CMB[[BD_0O]:[BD_2O]],MATCH(ROUND(MIN(SUM(DF$4,$O61/1000),SUM($O61,DF$4/1000)),3),CMB[[Cmb_ID]:[Cmb_ID]],0),SUM(N(DF$1),N($R61),1)),CHOOSE(AC[[M]:[M]],1,0,1,AC[[DB]:[DB]])),PRODUCT(SUM(ROUND(AVERAGE(VALUE(DF$3),VALUE($P61)),0),CHOOSE(IF(OR(DF$1,$R61),4,INDEX(CMB[[Res_Rare]:[Res_Rare]],MATCH(ROUND(MIN(SUM(DF$4,$O61/1000),SUM($O61,DF$4/1000)),3),CMB[[Cmb_ID]:[Cmb_ID]],0))),-1,-1,0,0)),IF(OR(DF$1,$R61),4,INDEX(CMB[[Cmb_Rare]:[Cmb_Rare]],MATCH(ROUND(MIN(SUM(DF$4,$O61/1000),SUM($O61,DF$4/1000)),3),CMB[[Cmb_ID]:[Cmb_ID]],0))),CHOOSE(AC[[M]:[M]],2,1,1,SUM(AC[[AB]:[DB]])))),""))</f>
        <v/>
      </c>
      <c r="DG61" t="str">
        <f>IF(OR(DG$5="",$S61=""),"",IFERROR(SUM(PRODUCT(INDEX(CMB[[BA_0O]:[BA_2O]],MATCH(ROUND(MIN(SUM(DG$4,$O61/1000),SUM($O61,DG$4/1000)),3),CMB[[Cmb_ID]:[Cmb_ID]],0),SUM(N(DG$1),N($R61),1)),CHOOSE(AC[[M]:[M]],1,1,0,AC[[AB]:[AB]])),PRODUCT(INDEX(CMB[[BD_0O]:[BD_2O]],MATCH(ROUND(MIN(SUM(DG$4,$O61/1000),SUM($O61,DG$4/1000)),3),CMB[[Cmb_ID]:[Cmb_ID]],0),SUM(N(DG$1),N($R61),1)),CHOOSE(AC[[M]:[M]],1,0,1,AC[[DB]:[DB]])),PRODUCT(SUM(ROUND(AVERAGE(VALUE(DG$3),VALUE($P61)),0),CHOOSE(IF(OR(DG$1,$R61),4,INDEX(CMB[[Res_Rare]:[Res_Rare]],MATCH(ROUND(MIN(SUM(DG$4,$O61/1000),SUM($O61,DG$4/1000)),3),CMB[[Cmb_ID]:[Cmb_ID]],0))),-1,-1,0,0)),IF(OR(DG$1,$R61),4,INDEX(CMB[[Cmb_Rare]:[Cmb_Rare]],MATCH(ROUND(MIN(SUM(DG$4,$O61/1000),SUM($O61,DG$4/1000)),3),CMB[[Cmb_ID]:[Cmb_ID]],0))),CHOOSE(AC[[M]:[M]],2,1,1,SUM(AC[[AB]:[DB]])))),""))</f>
        <v/>
      </c>
      <c r="DH61" t="str">
        <f>IF(OR(DH$5="",$S61=""),"",IFERROR(SUM(PRODUCT(INDEX(CMB[[BA_0O]:[BA_2O]],MATCH(ROUND(MIN(SUM(DH$4,$O61/1000),SUM($O61,DH$4/1000)),3),CMB[[Cmb_ID]:[Cmb_ID]],0),SUM(N(DH$1),N($R61),1)),CHOOSE(AC[[M]:[M]],1,1,0,AC[[AB]:[AB]])),PRODUCT(INDEX(CMB[[BD_0O]:[BD_2O]],MATCH(ROUND(MIN(SUM(DH$4,$O61/1000),SUM($O61,DH$4/1000)),3),CMB[[Cmb_ID]:[Cmb_ID]],0),SUM(N(DH$1),N($R61),1)),CHOOSE(AC[[M]:[M]],1,0,1,AC[[DB]:[DB]])),PRODUCT(SUM(ROUND(AVERAGE(VALUE(DH$3),VALUE($P61)),0),CHOOSE(IF(OR(DH$1,$R61),4,INDEX(CMB[[Res_Rare]:[Res_Rare]],MATCH(ROUND(MIN(SUM(DH$4,$O61/1000),SUM($O61,DH$4/1000)),3),CMB[[Cmb_ID]:[Cmb_ID]],0))),-1,-1,0,0)),IF(OR(DH$1,$R61),4,INDEX(CMB[[Cmb_Rare]:[Cmb_Rare]],MATCH(ROUND(MIN(SUM(DH$4,$O61/1000),SUM($O61,DH$4/1000)),3),CMB[[Cmb_ID]:[Cmb_ID]],0))),CHOOSE(AC[[M]:[M]],2,1,1,SUM(AC[[AB]:[DB]])))),""))</f>
        <v/>
      </c>
      <c r="DI61" t="str">
        <f>IF(OR(DI$5="",$S61=""),"",IFERROR(SUM(PRODUCT(INDEX(CMB[[BA_0O]:[BA_2O]],MATCH(ROUND(MIN(SUM(DI$4,$O61/1000),SUM($O61,DI$4/1000)),3),CMB[[Cmb_ID]:[Cmb_ID]],0),SUM(N(DI$1),N($R61),1)),CHOOSE(AC[[M]:[M]],1,1,0,AC[[AB]:[AB]])),PRODUCT(INDEX(CMB[[BD_0O]:[BD_2O]],MATCH(ROUND(MIN(SUM(DI$4,$O61/1000),SUM($O61,DI$4/1000)),3),CMB[[Cmb_ID]:[Cmb_ID]],0),SUM(N(DI$1),N($R61),1)),CHOOSE(AC[[M]:[M]],1,0,1,AC[[DB]:[DB]])),PRODUCT(SUM(ROUND(AVERAGE(VALUE(DI$3),VALUE($P61)),0),CHOOSE(IF(OR(DI$1,$R61),4,INDEX(CMB[[Res_Rare]:[Res_Rare]],MATCH(ROUND(MIN(SUM(DI$4,$O61/1000),SUM($O61,DI$4/1000)),3),CMB[[Cmb_ID]:[Cmb_ID]],0))),-1,-1,0,0)),IF(OR(DI$1,$R61),4,INDEX(CMB[[Cmb_Rare]:[Cmb_Rare]],MATCH(ROUND(MIN(SUM(DI$4,$O61/1000),SUM($O61,DI$4/1000)),3),CMB[[Cmb_ID]:[Cmb_ID]],0))),CHOOSE(AC[[M]:[M]],2,1,1,SUM(AC[[AB]:[DB]])))),""))</f>
        <v/>
      </c>
      <c r="DJ61" t="str">
        <f>IF(OR(DJ$5="",$S61=""),"",IFERROR(SUM(PRODUCT(INDEX(CMB[[BA_0O]:[BA_2O]],MATCH(ROUND(MIN(SUM(DJ$4,$O61/1000),SUM($O61,DJ$4/1000)),3),CMB[[Cmb_ID]:[Cmb_ID]],0),SUM(N(DJ$1),N($R61),1)),CHOOSE(AC[[M]:[M]],1,1,0,AC[[AB]:[AB]])),PRODUCT(INDEX(CMB[[BD_0O]:[BD_2O]],MATCH(ROUND(MIN(SUM(DJ$4,$O61/1000),SUM($O61,DJ$4/1000)),3),CMB[[Cmb_ID]:[Cmb_ID]],0),SUM(N(DJ$1),N($R61),1)),CHOOSE(AC[[M]:[M]],1,0,1,AC[[DB]:[DB]])),PRODUCT(SUM(ROUND(AVERAGE(VALUE(DJ$3),VALUE($P61)),0),CHOOSE(IF(OR(DJ$1,$R61),4,INDEX(CMB[[Res_Rare]:[Res_Rare]],MATCH(ROUND(MIN(SUM(DJ$4,$O61/1000),SUM($O61,DJ$4/1000)),3),CMB[[Cmb_ID]:[Cmb_ID]],0))),-1,-1,0,0)),IF(OR(DJ$1,$R61),4,INDEX(CMB[[Cmb_Rare]:[Cmb_Rare]],MATCH(ROUND(MIN(SUM(DJ$4,$O61/1000),SUM($O61,DJ$4/1000)),3),CMB[[Cmb_ID]:[Cmb_ID]],0))),CHOOSE(AC[[M]:[M]],2,1,1,SUM(AC[[AB]:[DB]])))),""))</f>
        <v/>
      </c>
      <c r="DK61" t="str">
        <f>IF(OR(DK$5="",$S61=""),"",IFERROR(SUM(PRODUCT(INDEX(CMB[[BA_0O]:[BA_2O]],MATCH(ROUND(MIN(SUM(DK$4,$O61/1000),SUM($O61,DK$4/1000)),3),CMB[[Cmb_ID]:[Cmb_ID]],0),SUM(N(DK$1),N($R61),1)),CHOOSE(AC[[M]:[M]],1,1,0,AC[[AB]:[AB]])),PRODUCT(INDEX(CMB[[BD_0O]:[BD_2O]],MATCH(ROUND(MIN(SUM(DK$4,$O61/1000),SUM($O61,DK$4/1000)),3),CMB[[Cmb_ID]:[Cmb_ID]],0),SUM(N(DK$1),N($R61),1)),CHOOSE(AC[[M]:[M]],1,0,1,AC[[DB]:[DB]])),PRODUCT(SUM(ROUND(AVERAGE(VALUE(DK$3),VALUE($P61)),0),CHOOSE(IF(OR(DK$1,$R61),4,INDEX(CMB[[Res_Rare]:[Res_Rare]],MATCH(ROUND(MIN(SUM(DK$4,$O61/1000),SUM($O61,DK$4/1000)),3),CMB[[Cmb_ID]:[Cmb_ID]],0))),-1,-1,0,0)),IF(OR(DK$1,$R61),4,INDEX(CMB[[Cmb_Rare]:[Cmb_Rare]],MATCH(ROUND(MIN(SUM(DK$4,$O61/1000),SUM($O61,DK$4/1000)),3),CMB[[Cmb_ID]:[Cmb_ID]],0))),CHOOSE(AC[[M]:[M]],2,1,1,SUM(AC[[AB]:[DB]])))),""))</f>
        <v/>
      </c>
      <c r="DL61" t="str">
        <f>IF(OR(DL$5="",$S61=""),"",IFERROR(SUM(PRODUCT(INDEX(CMB[[BA_0O]:[BA_2O]],MATCH(ROUND(MIN(SUM(DL$4,$O61/1000),SUM($O61,DL$4/1000)),3),CMB[[Cmb_ID]:[Cmb_ID]],0),SUM(N(DL$1),N($R61),1)),CHOOSE(AC[[M]:[M]],1,1,0,AC[[AB]:[AB]])),PRODUCT(INDEX(CMB[[BD_0O]:[BD_2O]],MATCH(ROUND(MIN(SUM(DL$4,$O61/1000),SUM($O61,DL$4/1000)),3),CMB[[Cmb_ID]:[Cmb_ID]],0),SUM(N(DL$1),N($R61),1)),CHOOSE(AC[[M]:[M]],1,0,1,AC[[DB]:[DB]])),PRODUCT(SUM(ROUND(AVERAGE(VALUE(DL$3),VALUE($P61)),0),CHOOSE(IF(OR(DL$1,$R61),4,INDEX(CMB[[Res_Rare]:[Res_Rare]],MATCH(ROUND(MIN(SUM(DL$4,$O61/1000),SUM($O61,DL$4/1000)),3),CMB[[Cmb_ID]:[Cmb_ID]],0))),-1,-1,0,0)),IF(OR(DL$1,$R61),4,INDEX(CMB[[Cmb_Rare]:[Cmb_Rare]],MATCH(ROUND(MIN(SUM(DL$4,$O61/1000),SUM($O61,DL$4/1000)),3),CMB[[Cmb_ID]:[Cmb_ID]],0))),CHOOSE(AC[[M]:[M]],2,1,1,SUM(AC[[AB]:[DB]])))),""))</f>
        <v/>
      </c>
      <c r="DM61" t="str">
        <f>IF(OR(DM$5="",$S61=""),"",IFERROR(SUM(PRODUCT(INDEX(CMB[[BA_0O]:[BA_2O]],MATCH(ROUND(MIN(SUM(DM$4,$O61/1000),SUM($O61,DM$4/1000)),3),CMB[[Cmb_ID]:[Cmb_ID]],0),SUM(N(DM$1),N($R61),1)),CHOOSE(AC[[M]:[M]],1,1,0,AC[[AB]:[AB]])),PRODUCT(INDEX(CMB[[BD_0O]:[BD_2O]],MATCH(ROUND(MIN(SUM(DM$4,$O61/1000),SUM($O61,DM$4/1000)),3),CMB[[Cmb_ID]:[Cmb_ID]],0),SUM(N(DM$1),N($R61),1)),CHOOSE(AC[[M]:[M]],1,0,1,AC[[DB]:[DB]])),PRODUCT(SUM(ROUND(AVERAGE(VALUE(DM$3),VALUE($P61)),0),CHOOSE(IF(OR(DM$1,$R61),4,INDEX(CMB[[Res_Rare]:[Res_Rare]],MATCH(ROUND(MIN(SUM(DM$4,$O61/1000),SUM($O61,DM$4/1000)),3),CMB[[Cmb_ID]:[Cmb_ID]],0))),-1,-1,0,0)),IF(OR(DM$1,$R61),4,INDEX(CMB[[Cmb_Rare]:[Cmb_Rare]],MATCH(ROUND(MIN(SUM(DM$4,$O61/1000),SUM($O61,DM$4/1000)),3),CMB[[Cmb_ID]:[Cmb_ID]],0))),CHOOSE(AC[[M]:[M]],2,1,1,SUM(AC[[AB]:[DB]])))),""))</f>
        <v/>
      </c>
      <c r="DN61" t="str">
        <f>IF(OR(DN$5="",$S61=""),"",IFERROR(SUM(PRODUCT(INDEX(CMB[[BA_0O]:[BA_2O]],MATCH(ROUND(MIN(SUM(DN$4,$O61/1000),SUM($O61,DN$4/1000)),3),CMB[[Cmb_ID]:[Cmb_ID]],0),SUM(N(DN$1),N($R61),1)),CHOOSE(AC[[M]:[M]],1,1,0,AC[[AB]:[AB]])),PRODUCT(INDEX(CMB[[BD_0O]:[BD_2O]],MATCH(ROUND(MIN(SUM(DN$4,$O61/1000),SUM($O61,DN$4/1000)),3),CMB[[Cmb_ID]:[Cmb_ID]],0),SUM(N(DN$1),N($R61),1)),CHOOSE(AC[[M]:[M]],1,0,1,AC[[DB]:[DB]])),PRODUCT(SUM(ROUND(AVERAGE(VALUE(DN$3),VALUE($P61)),0),CHOOSE(IF(OR(DN$1,$R61),4,INDEX(CMB[[Res_Rare]:[Res_Rare]],MATCH(ROUND(MIN(SUM(DN$4,$O61/1000),SUM($O61,DN$4/1000)),3),CMB[[Cmb_ID]:[Cmb_ID]],0))),-1,-1,0,0)),IF(OR(DN$1,$R61),4,INDEX(CMB[[Cmb_Rare]:[Cmb_Rare]],MATCH(ROUND(MIN(SUM(DN$4,$O61/1000),SUM($O61,DN$4/1000)),3),CMB[[Cmb_ID]:[Cmb_ID]],0))),CHOOSE(AC[[M]:[M]],2,1,1,SUM(AC[[AB]:[DB]])))),""))</f>
        <v/>
      </c>
      <c r="DO61" t="str">
        <f>IF(OR(DO$5="",$S61=""),"",IFERROR(SUM(PRODUCT(INDEX(CMB[[BA_0O]:[BA_2O]],MATCH(ROUND(MIN(SUM(DO$4,$O61/1000),SUM($O61,DO$4/1000)),3),CMB[[Cmb_ID]:[Cmb_ID]],0),SUM(N(DO$1),N($R61),1)),CHOOSE(AC[[M]:[M]],1,1,0,AC[[AB]:[AB]])),PRODUCT(INDEX(CMB[[BD_0O]:[BD_2O]],MATCH(ROUND(MIN(SUM(DO$4,$O61/1000),SUM($O61,DO$4/1000)),3),CMB[[Cmb_ID]:[Cmb_ID]],0),SUM(N(DO$1),N($R61),1)),CHOOSE(AC[[M]:[M]],1,0,1,AC[[DB]:[DB]])),PRODUCT(SUM(ROUND(AVERAGE(VALUE(DO$3),VALUE($P61)),0),CHOOSE(IF(OR(DO$1,$R61),4,INDEX(CMB[[Res_Rare]:[Res_Rare]],MATCH(ROUND(MIN(SUM(DO$4,$O61/1000),SUM($O61,DO$4/1000)),3),CMB[[Cmb_ID]:[Cmb_ID]],0))),-1,-1,0,0)),IF(OR(DO$1,$R61),4,INDEX(CMB[[Cmb_Rare]:[Cmb_Rare]],MATCH(ROUND(MIN(SUM(DO$4,$O61/1000),SUM($O61,DO$4/1000)),3),CMB[[Cmb_ID]:[Cmb_ID]],0))),CHOOSE(AC[[M]:[M]],2,1,1,SUM(AC[[AB]:[DB]])))),""))</f>
        <v/>
      </c>
      <c r="DP61" t="str">
        <f>IF(OR(DP$5="",$S61=""),"",IFERROR(SUM(PRODUCT(INDEX(CMB[[BA_0O]:[BA_2O]],MATCH(ROUND(MIN(SUM(DP$4,$O61/1000),SUM($O61,DP$4/1000)),3),CMB[[Cmb_ID]:[Cmb_ID]],0),SUM(N(DP$1),N($R61),1)),CHOOSE(AC[[M]:[M]],1,1,0,AC[[AB]:[AB]])),PRODUCT(INDEX(CMB[[BD_0O]:[BD_2O]],MATCH(ROUND(MIN(SUM(DP$4,$O61/1000),SUM($O61,DP$4/1000)),3),CMB[[Cmb_ID]:[Cmb_ID]],0),SUM(N(DP$1),N($R61),1)),CHOOSE(AC[[M]:[M]],1,0,1,AC[[DB]:[DB]])),PRODUCT(SUM(ROUND(AVERAGE(VALUE(DP$3),VALUE($P61)),0),CHOOSE(IF(OR(DP$1,$R61),4,INDEX(CMB[[Res_Rare]:[Res_Rare]],MATCH(ROUND(MIN(SUM(DP$4,$O61/1000),SUM($O61,DP$4/1000)),3),CMB[[Cmb_ID]:[Cmb_ID]],0))),-1,-1,0,0)),IF(OR(DP$1,$R61),4,INDEX(CMB[[Cmb_Rare]:[Cmb_Rare]],MATCH(ROUND(MIN(SUM(DP$4,$O61/1000),SUM($O61,DP$4/1000)),3),CMB[[Cmb_ID]:[Cmb_ID]],0))),CHOOSE(AC[[M]:[M]],2,1,1,SUM(AC[[AB]:[DB]])))),""))</f>
        <v/>
      </c>
      <c r="DQ61" t="str">
        <f>IF(OR(DQ$5="",$S61=""),"",IFERROR(SUM(PRODUCT(INDEX(CMB[[BA_0O]:[BA_2O]],MATCH(ROUND(MIN(SUM(DQ$4,$O61/1000),SUM($O61,DQ$4/1000)),3),CMB[[Cmb_ID]:[Cmb_ID]],0),SUM(N(DQ$1),N($R61),1)),CHOOSE(AC[[M]:[M]],1,1,0,AC[[AB]:[AB]])),PRODUCT(INDEX(CMB[[BD_0O]:[BD_2O]],MATCH(ROUND(MIN(SUM(DQ$4,$O61/1000),SUM($O61,DQ$4/1000)),3),CMB[[Cmb_ID]:[Cmb_ID]],0),SUM(N(DQ$1),N($R61),1)),CHOOSE(AC[[M]:[M]],1,0,1,AC[[DB]:[DB]])),PRODUCT(SUM(ROUND(AVERAGE(VALUE(DQ$3),VALUE($P61)),0),CHOOSE(IF(OR(DQ$1,$R61),4,INDEX(CMB[[Res_Rare]:[Res_Rare]],MATCH(ROUND(MIN(SUM(DQ$4,$O61/1000),SUM($O61,DQ$4/1000)),3),CMB[[Cmb_ID]:[Cmb_ID]],0))),-1,-1,0,0)),IF(OR(DQ$1,$R61),4,INDEX(CMB[[Cmb_Rare]:[Cmb_Rare]],MATCH(ROUND(MIN(SUM(DQ$4,$O61/1000),SUM($O61,DQ$4/1000)),3),CMB[[Cmb_ID]:[Cmb_ID]],0))),CHOOSE(AC[[M]:[M]],2,1,1,SUM(AC[[AB]:[DB]])))),""))</f>
        <v/>
      </c>
      <c r="DR61" t="str">
        <f>IF(OR(DR$5="",$S61=""),"",IFERROR(SUM(PRODUCT(INDEX(CMB[[BA_0O]:[BA_2O]],MATCH(ROUND(MIN(SUM(DR$4,$O61/1000),SUM($O61,DR$4/1000)),3),CMB[[Cmb_ID]:[Cmb_ID]],0),SUM(N(DR$1),N($R61),1)),CHOOSE(AC[[M]:[M]],1,1,0,AC[[AB]:[AB]])),PRODUCT(INDEX(CMB[[BD_0O]:[BD_2O]],MATCH(ROUND(MIN(SUM(DR$4,$O61/1000),SUM($O61,DR$4/1000)),3),CMB[[Cmb_ID]:[Cmb_ID]],0),SUM(N(DR$1),N($R61),1)),CHOOSE(AC[[M]:[M]],1,0,1,AC[[DB]:[DB]])),PRODUCT(SUM(ROUND(AVERAGE(VALUE(DR$3),VALUE($P61)),0),CHOOSE(IF(OR(DR$1,$R61),4,INDEX(CMB[[Res_Rare]:[Res_Rare]],MATCH(ROUND(MIN(SUM(DR$4,$O61/1000),SUM($O61,DR$4/1000)),3),CMB[[Cmb_ID]:[Cmb_ID]],0))),-1,-1,0,0)),IF(OR(DR$1,$R61),4,INDEX(CMB[[Cmb_Rare]:[Cmb_Rare]],MATCH(ROUND(MIN(SUM(DR$4,$O61/1000),SUM($O61,DR$4/1000)),3),CMB[[Cmb_ID]:[Cmb_ID]],0))),CHOOSE(AC[[M]:[M]],2,1,1,SUM(AC[[AB]:[DB]])))),""))</f>
        <v/>
      </c>
      <c r="DS61" t="str">
        <f>IF(OR(DS$5="",$S61=""),"",IFERROR(SUM(PRODUCT(INDEX(CMB[[BA_0O]:[BA_2O]],MATCH(ROUND(MIN(SUM(DS$4,$O61/1000),SUM($O61,DS$4/1000)),3),CMB[[Cmb_ID]:[Cmb_ID]],0),SUM(N(DS$1),N($R61),1)),CHOOSE(AC[[M]:[M]],1,1,0,AC[[AB]:[AB]])),PRODUCT(INDEX(CMB[[BD_0O]:[BD_2O]],MATCH(ROUND(MIN(SUM(DS$4,$O61/1000),SUM($O61,DS$4/1000)),3),CMB[[Cmb_ID]:[Cmb_ID]],0),SUM(N(DS$1),N($R61),1)),CHOOSE(AC[[M]:[M]],1,0,1,AC[[DB]:[DB]])),PRODUCT(SUM(ROUND(AVERAGE(VALUE(DS$3),VALUE($P61)),0),CHOOSE(IF(OR(DS$1,$R61),4,INDEX(CMB[[Res_Rare]:[Res_Rare]],MATCH(ROUND(MIN(SUM(DS$4,$O61/1000),SUM($O61,DS$4/1000)),3),CMB[[Cmb_ID]:[Cmb_ID]],0))),-1,-1,0,0)),IF(OR(DS$1,$R61),4,INDEX(CMB[[Cmb_Rare]:[Cmb_Rare]],MATCH(ROUND(MIN(SUM(DS$4,$O61/1000),SUM($O61,DS$4/1000)),3),CMB[[Cmb_ID]:[Cmb_ID]],0))),CHOOSE(AC[[M]:[M]],2,1,1,SUM(AC[[AB]:[DB]])))),""))</f>
        <v/>
      </c>
      <c r="DT61" t="str">
        <f>IF(OR(DT$5="",$S61=""),"",IFERROR(SUM(PRODUCT(INDEX(CMB[[BA_0O]:[BA_2O]],MATCH(ROUND(MIN(SUM(DT$4,$O61/1000),SUM($O61,DT$4/1000)),3),CMB[[Cmb_ID]:[Cmb_ID]],0),SUM(N(DT$1),N($R61),1)),CHOOSE(AC[[M]:[M]],1,1,0,AC[[AB]:[AB]])),PRODUCT(INDEX(CMB[[BD_0O]:[BD_2O]],MATCH(ROUND(MIN(SUM(DT$4,$O61/1000),SUM($O61,DT$4/1000)),3),CMB[[Cmb_ID]:[Cmb_ID]],0),SUM(N(DT$1),N($R61),1)),CHOOSE(AC[[M]:[M]],1,0,1,AC[[DB]:[DB]])),PRODUCT(SUM(ROUND(AVERAGE(VALUE(DT$3),VALUE($P61)),0),CHOOSE(IF(OR(DT$1,$R61),4,INDEX(CMB[[Res_Rare]:[Res_Rare]],MATCH(ROUND(MIN(SUM(DT$4,$O61/1000),SUM($O61,DT$4/1000)),3),CMB[[Cmb_ID]:[Cmb_ID]],0))),-1,-1,0,0)),IF(OR(DT$1,$R61),4,INDEX(CMB[[Cmb_Rare]:[Cmb_Rare]],MATCH(ROUND(MIN(SUM(DT$4,$O61/1000),SUM($O61,DT$4/1000)),3),CMB[[Cmb_ID]:[Cmb_ID]],0))),CHOOSE(AC[[M]:[M]],2,1,1,SUM(AC[[AB]:[DB]])))),""))</f>
        <v/>
      </c>
      <c r="DU61" t="str">
        <f>IF(OR(DU$5="",$S61=""),"",IFERROR(SUM(PRODUCT(INDEX(CMB[[BA_0O]:[BA_2O]],MATCH(ROUND(MIN(SUM(DU$4,$O61/1000),SUM($O61,DU$4/1000)),3),CMB[[Cmb_ID]:[Cmb_ID]],0),SUM(N(DU$1),N($R61),1)),CHOOSE(AC[[M]:[M]],1,1,0,AC[[AB]:[AB]])),PRODUCT(INDEX(CMB[[BD_0O]:[BD_2O]],MATCH(ROUND(MIN(SUM(DU$4,$O61/1000),SUM($O61,DU$4/1000)),3),CMB[[Cmb_ID]:[Cmb_ID]],0),SUM(N(DU$1),N($R61),1)),CHOOSE(AC[[M]:[M]],1,0,1,AC[[DB]:[DB]])),PRODUCT(SUM(ROUND(AVERAGE(VALUE(DU$3),VALUE($P61)),0),CHOOSE(IF(OR(DU$1,$R61),4,INDEX(CMB[[Res_Rare]:[Res_Rare]],MATCH(ROUND(MIN(SUM(DU$4,$O61/1000),SUM($O61,DU$4/1000)),3),CMB[[Cmb_ID]:[Cmb_ID]],0))),-1,-1,0,0)),IF(OR(DU$1,$R61),4,INDEX(CMB[[Cmb_Rare]:[Cmb_Rare]],MATCH(ROUND(MIN(SUM(DU$4,$O61/1000),SUM($O61,DU$4/1000)),3),CMB[[Cmb_ID]:[Cmb_ID]],0))),CHOOSE(AC[[M]:[M]],2,1,1,SUM(AC[[AB]:[DB]])))),""))</f>
        <v/>
      </c>
      <c r="DV61" t="str">
        <f>IF(OR(DV$5="",$S61=""),"",IFERROR(SUM(PRODUCT(INDEX(CMB[[BA_0O]:[BA_2O]],MATCH(ROUND(MIN(SUM(DV$4,$O61/1000),SUM($O61,DV$4/1000)),3),CMB[[Cmb_ID]:[Cmb_ID]],0),SUM(N(DV$1),N($R61),1)),CHOOSE(AC[[M]:[M]],1,1,0,AC[[AB]:[AB]])),PRODUCT(INDEX(CMB[[BD_0O]:[BD_2O]],MATCH(ROUND(MIN(SUM(DV$4,$O61/1000),SUM($O61,DV$4/1000)),3),CMB[[Cmb_ID]:[Cmb_ID]],0),SUM(N(DV$1),N($R61),1)),CHOOSE(AC[[M]:[M]],1,0,1,AC[[DB]:[DB]])),PRODUCT(SUM(ROUND(AVERAGE(VALUE(DV$3),VALUE($P61)),0),CHOOSE(IF(OR(DV$1,$R61),4,INDEX(CMB[[Res_Rare]:[Res_Rare]],MATCH(ROUND(MIN(SUM(DV$4,$O61/1000),SUM($O61,DV$4/1000)),3),CMB[[Cmb_ID]:[Cmb_ID]],0))),-1,-1,0,0)),IF(OR(DV$1,$R61),4,INDEX(CMB[[Cmb_Rare]:[Cmb_Rare]],MATCH(ROUND(MIN(SUM(DV$4,$O61/1000),SUM($O61,DV$4/1000)),3),CMB[[Cmb_ID]:[Cmb_ID]],0))),CHOOSE(AC[[M]:[M]],2,1,1,SUM(AC[[AB]:[DB]])))),""))</f>
        <v/>
      </c>
      <c r="DW61" t="str">
        <f>IF(OR(DW$5="",$S61=""),"",IFERROR(SUM(PRODUCT(INDEX(CMB[[BA_0O]:[BA_2O]],MATCH(ROUND(MIN(SUM(DW$4,$O61/1000),SUM($O61,DW$4/1000)),3),CMB[[Cmb_ID]:[Cmb_ID]],0),SUM(N(DW$1),N($R61),1)),CHOOSE(AC[[M]:[M]],1,1,0,AC[[AB]:[AB]])),PRODUCT(INDEX(CMB[[BD_0O]:[BD_2O]],MATCH(ROUND(MIN(SUM(DW$4,$O61/1000),SUM($O61,DW$4/1000)),3),CMB[[Cmb_ID]:[Cmb_ID]],0),SUM(N(DW$1),N($R61),1)),CHOOSE(AC[[M]:[M]],1,0,1,AC[[DB]:[DB]])),PRODUCT(SUM(ROUND(AVERAGE(VALUE(DW$3),VALUE($P61)),0),CHOOSE(IF(OR(DW$1,$R61),4,INDEX(CMB[[Res_Rare]:[Res_Rare]],MATCH(ROUND(MIN(SUM(DW$4,$O61/1000),SUM($O61,DW$4/1000)),3),CMB[[Cmb_ID]:[Cmb_ID]],0))),-1,-1,0,0)),IF(OR(DW$1,$R61),4,INDEX(CMB[[Cmb_Rare]:[Cmb_Rare]],MATCH(ROUND(MIN(SUM(DW$4,$O61/1000),SUM($O61,DW$4/1000)),3),CMB[[Cmb_ID]:[Cmb_ID]],0))),CHOOSE(AC[[M]:[M]],2,1,1,SUM(AC[[AB]:[DB]])))),""))</f>
        <v/>
      </c>
      <c r="DX61" t="str">
        <f>IF(OR(DX$5="",$S61=""),"",IFERROR(SUM(PRODUCT(INDEX(CMB[[BA_0O]:[BA_2O]],MATCH(ROUND(MIN(SUM(DX$4,$O61/1000),SUM($O61,DX$4/1000)),3),CMB[[Cmb_ID]:[Cmb_ID]],0),SUM(N(DX$1),N($R61),1)),CHOOSE(AC[[M]:[M]],1,1,0,AC[[AB]:[AB]])),PRODUCT(INDEX(CMB[[BD_0O]:[BD_2O]],MATCH(ROUND(MIN(SUM(DX$4,$O61/1000),SUM($O61,DX$4/1000)),3),CMB[[Cmb_ID]:[Cmb_ID]],0),SUM(N(DX$1),N($R61),1)),CHOOSE(AC[[M]:[M]],1,0,1,AC[[DB]:[DB]])),PRODUCT(SUM(ROUND(AVERAGE(VALUE(DX$3),VALUE($P61)),0),CHOOSE(IF(OR(DX$1,$R61),4,INDEX(CMB[[Res_Rare]:[Res_Rare]],MATCH(ROUND(MIN(SUM(DX$4,$O61/1000),SUM($O61,DX$4/1000)),3),CMB[[Cmb_ID]:[Cmb_ID]],0))),-1,-1,0,0)),IF(OR(DX$1,$R61),4,INDEX(CMB[[Cmb_Rare]:[Cmb_Rare]],MATCH(ROUND(MIN(SUM(DX$4,$O61/1000),SUM($O61,DX$4/1000)),3),CMB[[Cmb_ID]:[Cmb_ID]],0))),CHOOSE(AC[[M]:[M]],2,1,1,SUM(AC[[AB]:[DB]])))),""))</f>
        <v/>
      </c>
      <c r="DY61" t="str">
        <f>IF(OR(DY$5="",$S61=""),"",IFERROR(SUM(PRODUCT(INDEX(CMB[[BA_0O]:[BA_2O]],MATCH(ROUND(MIN(SUM(DY$4,$O61/1000),SUM($O61,DY$4/1000)),3),CMB[[Cmb_ID]:[Cmb_ID]],0),SUM(N(DY$1),N($R61),1)),CHOOSE(AC[[M]:[M]],1,1,0,AC[[AB]:[AB]])),PRODUCT(INDEX(CMB[[BD_0O]:[BD_2O]],MATCH(ROUND(MIN(SUM(DY$4,$O61/1000),SUM($O61,DY$4/1000)),3),CMB[[Cmb_ID]:[Cmb_ID]],0),SUM(N(DY$1),N($R61),1)),CHOOSE(AC[[M]:[M]],1,0,1,AC[[DB]:[DB]])),PRODUCT(SUM(ROUND(AVERAGE(VALUE(DY$3),VALUE($P61)),0),CHOOSE(IF(OR(DY$1,$R61),4,INDEX(CMB[[Res_Rare]:[Res_Rare]],MATCH(ROUND(MIN(SUM(DY$4,$O61/1000),SUM($O61,DY$4/1000)),3),CMB[[Cmb_ID]:[Cmb_ID]],0))),-1,-1,0,0)),IF(OR(DY$1,$R61),4,INDEX(CMB[[Cmb_Rare]:[Cmb_Rare]],MATCH(ROUND(MIN(SUM(DY$4,$O61/1000),SUM($O61,DY$4/1000)),3),CMB[[Cmb_ID]:[Cmb_ID]],0))),CHOOSE(AC[[M]:[M]],2,1,1,SUM(AC[[AB]:[DB]])))),""))</f>
        <v/>
      </c>
      <c r="DZ61" t="str">
        <f>IF(OR(DZ$5="",$S61=""),"",IFERROR(SUM(PRODUCT(INDEX(CMB[[BA_0O]:[BA_2O]],MATCH(ROUND(MIN(SUM(DZ$4,$O61/1000),SUM($O61,DZ$4/1000)),3),CMB[[Cmb_ID]:[Cmb_ID]],0),SUM(N(DZ$1),N($R61),1)),CHOOSE(AC[[M]:[M]],1,1,0,AC[[AB]:[AB]])),PRODUCT(INDEX(CMB[[BD_0O]:[BD_2O]],MATCH(ROUND(MIN(SUM(DZ$4,$O61/1000),SUM($O61,DZ$4/1000)),3),CMB[[Cmb_ID]:[Cmb_ID]],0),SUM(N(DZ$1),N($R61),1)),CHOOSE(AC[[M]:[M]],1,0,1,AC[[DB]:[DB]])),PRODUCT(SUM(ROUND(AVERAGE(VALUE(DZ$3),VALUE($P61)),0),CHOOSE(IF(OR(DZ$1,$R61),4,INDEX(CMB[[Res_Rare]:[Res_Rare]],MATCH(ROUND(MIN(SUM(DZ$4,$O61/1000),SUM($O61,DZ$4/1000)),3),CMB[[Cmb_ID]:[Cmb_ID]],0))),-1,-1,0,0)),IF(OR(DZ$1,$R61),4,INDEX(CMB[[Cmb_Rare]:[Cmb_Rare]],MATCH(ROUND(MIN(SUM(DZ$4,$O61/1000),SUM($O61,DZ$4/1000)),3),CMB[[Cmb_ID]:[Cmb_ID]],0))),CHOOSE(AC[[M]:[M]],2,1,1,SUM(AC[[AB]:[DB]])))),""))</f>
        <v/>
      </c>
      <c r="EA61" t="str">
        <f>IF(OR(EA$5="",$S61=""),"",IFERROR(SUM(PRODUCT(INDEX(CMB[[BA_0O]:[BA_2O]],MATCH(ROUND(MIN(SUM(EA$4,$O61/1000),SUM($O61,EA$4/1000)),3),CMB[[Cmb_ID]:[Cmb_ID]],0),SUM(N(EA$1),N($R61),1)),CHOOSE(AC[[M]:[M]],1,1,0,AC[[AB]:[AB]])),PRODUCT(INDEX(CMB[[BD_0O]:[BD_2O]],MATCH(ROUND(MIN(SUM(EA$4,$O61/1000),SUM($O61,EA$4/1000)),3),CMB[[Cmb_ID]:[Cmb_ID]],0),SUM(N(EA$1),N($R61),1)),CHOOSE(AC[[M]:[M]],1,0,1,AC[[DB]:[DB]])),PRODUCT(SUM(ROUND(AVERAGE(VALUE(EA$3),VALUE($P61)),0),CHOOSE(IF(OR(EA$1,$R61),4,INDEX(CMB[[Res_Rare]:[Res_Rare]],MATCH(ROUND(MIN(SUM(EA$4,$O61/1000),SUM($O61,EA$4/1000)),3),CMB[[Cmb_ID]:[Cmb_ID]],0))),-1,-1,0,0)),IF(OR(EA$1,$R61),4,INDEX(CMB[[Cmb_Rare]:[Cmb_Rare]],MATCH(ROUND(MIN(SUM(EA$4,$O61/1000),SUM($O61,EA$4/1000)),3),CMB[[Cmb_ID]:[Cmb_ID]],0))),CHOOSE(AC[[M]:[M]],2,1,1,SUM(AC[[AB]:[DB]])))),""))</f>
        <v/>
      </c>
      <c r="EB61" t="str">
        <f>IF(OR(EB$5="",$S61=""),"",IFERROR(SUM(PRODUCT(INDEX(CMB[[BA_0O]:[BA_2O]],MATCH(ROUND(MIN(SUM(EB$4,$O61/1000),SUM($O61,EB$4/1000)),3),CMB[[Cmb_ID]:[Cmb_ID]],0),SUM(N(EB$1),N($R61),1)),CHOOSE(AC[[M]:[M]],1,1,0,AC[[AB]:[AB]])),PRODUCT(INDEX(CMB[[BD_0O]:[BD_2O]],MATCH(ROUND(MIN(SUM(EB$4,$O61/1000),SUM($O61,EB$4/1000)),3),CMB[[Cmb_ID]:[Cmb_ID]],0),SUM(N(EB$1),N($R61),1)),CHOOSE(AC[[M]:[M]],1,0,1,AC[[DB]:[DB]])),PRODUCT(SUM(ROUND(AVERAGE(VALUE(EB$3),VALUE($P61)),0),CHOOSE(IF(OR(EB$1,$R61),4,INDEX(CMB[[Res_Rare]:[Res_Rare]],MATCH(ROUND(MIN(SUM(EB$4,$O61/1000),SUM($O61,EB$4/1000)),3),CMB[[Cmb_ID]:[Cmb_ID]],0))),-1,-1,0,0)),IF(OR(EB$1,$R61),4,INDEX(CMB[[Cmb_Rare]:[Cmb_Rare]],MATCH(ROUND(MIN(SUM(EB$4,$O61/1000),SUM($O61,EB$4/1000)),3),CMB[[Cmb_ID]:[Cmb_ID]],0))),CHOOSE(AC[[M]:[M]],2,1,1,SUM(AC[[AB]:[DB]])))),""))</f>
        <v/>
      </c>
      <c r="EC61" t="str">
        <f>IF(OR(EC$5="",$S61=""),"",IFERROR(SUM(PRODUCT(INDEX(CMB[[BA_0O]:[BA_2O]],MATCH(ROUND(MIN(SUM(EC$4,$O61/1000),SUM($O61,EC$4/1000)),3),CMB[[Cmb_ID]:[Cmb_ID]],0),SUM(N(EC$1),N($R61),1)),CHOOSE(AC[[M]:[M]],1,1,0,AC[[AB]:[AB]])),PRODUCT(INDEX(CMB[[BD_0O]:[BD_2O]],MATCH(ROUND(MIN(SUM(EC$4,$O61/1000),SUM($O61,EC$4/1000)),3),CMB[[Cmb_ID]:[Cmb_ID]],0),SUM(N(EC$1),N($R61),1)),CHOOSE(AC[[M]:[M]],1,0,1,AC[[DB]:[DB]])),PRODUCT(SUM(ROUND(AVERAGE(VALUE(EC$3),VALUE($P61)),0),CHOOSE(IF(OR(EC$1,$R61),4,INDEX(CMB[[Res_Rare]:[Res_Rare]],MATCH(ROUND(MIN(SUM(EC$4,$O61/1000),SUM($O61,EC$4/1000)),3),CMB[[Cmb_ID]:[Cmb_ID]],0))),-1,-1,0,0)),IF(OR(EC$1,$R61),4,INDEX(CMB[[Cmb_Rare]:[Cmb_Rare]],MATCH(ROUND(MIN(SUM(EC$4,$O61/1000),SUM($O61,EC$4/1000)),3),CMB[[Cmb_ID]:[Cmb_ID]],0))),CHOOSE(AC[[M]:[M]],2,1,1,SUM(AC[[AB]:[DB]])))),""))</f>
        <v/>
      </c>
      <c r="ED61" t="str">
        <f>IF(OR(ED$5="",$S61=""),"",IFERROR(SUM(PRODUCT(INDEX(CMB[[BA_0O]:[BA_2O]],MATCH(ROUND(MIN(SUM(ED$4,$O61/1000),SUM($O61,ED$4/1000)),3),CMB[[Cmb_ID]:[Cmb_ID]],0),SUM(N(ED$1),N($R61),1)),CHOOSE(AC[[M]:[M]],1,1,0,AC[[AB]:[AB]])),PRODUCT(INDEX(CMB[[BD_0O]:[BD_2O]],MATCH(ROUND(MIN(SUM(ED$4,$O61/1000),SUM($O61,ED$4/1000)),3),CMB[[Cmb_ID]:[Cmb_ID]],0),SUM(N(ED$1),N($R61),1)),CHOOSE(AC[[M]:[M]],1,0,1,AC[[DB]:[DB]])),PRODUCT(SUM(ROUND(AVERAGE(VALUE(ED$3),VALUE($P61)),0),CHOOSE(IF(OR(ED$1,$R61),4,INDEX(CMB[[Res_Rare]:[Res_Rare]],MATCH(ROUND(MIN(SUM(ED$4,$O61/1000),SUM($O61,ED$4/1000)),3),CMB[[Cmb_ID]:[Cmb_ID]],0))),-1,-1,0,0)),IF(OR(ED$1,$R61),4,INDEX(CMB[[Cmb_Rare]:[Cmb_Rare]],MATCH(ROUND(MIN(SUM(ED$4,$O61/1000),SUM($O61,ED$4/1000)),3),CMB[[Cmb_ID]:[Cmb_ID]],0))),CHOOSE(AC[[M]:[M]],2,1,1,SUM(AC[[AB]:[DB]])))),""))</f>
        <v/>
      </c>
      <c r="EE61" t="str">
        <f>IF(OR(EE$5="",$S61=""),"",IFERROR(SUM(PRODUCT(INDEX(CMB[[BA_0O]:[BA_2O]],MATCH(ROUND(MIN(SUM(EE$4,$O61/1000),SUM($O61,EE$4/1000)),3),CMB[[Cmb_ID]:[Cmb_ID]],0),SUM(N(EE$1),N($R61),1)),CHOOSE(AC[[M]:[M]],1,1,0,AC[[AB]:[AB]])),PRODUCT(INDEX(CMB[[BD_0O]:[BD_2O]],MATCH(ROUND(MIN(SUM(EE$4,$O61/1000),SUM($O61,EE$4/1000)),3),CMB[[Cmb_ID]:[Cmb_ID]],0),SUM(N(EE$1),N($R61),1)),CHOOSE(AC[[M]:[M]],1,0,1,AC[[DB]:[DB]])),PRODUCT(SUM(ROUND(AVERAGE(VALUE(EE$3),VALUE($P61)),0),CHOOSE(IF(OR(EE$1,$R61),4,INDEX(CMB[[Res_Rare]:[Res_Rare]],MATCH(ROUND(MIN(SUM(EE$4,$O61/1000),SUM($O61,EE$4/1000)),3),CMB[[Cmb_ID]:[Cmb_ID]],0))),-1,-1,0,0)),IF(OR(EE$1,$R61),4,INDEX(CMB[[Cmb_Rare]:[Cmb_Rare]],MATCH(ROUND(MIN(SUM(EE$4,$O61/1000),SUM($O61,EE$4/1000)),3),CMB[[Cmb_ID]:[Cmb_ID]],0))),CHOOSE(AC[[M]:[M]],2,1,1,SUM(AC[[AB]:[DB]])))),""))</f>
        <v/>
      </c>
      <c r="EF61" t="str">
        <f>IF(OR(EF$5="",$S61=""),"",IFERROR(SUM(PRODUCT(INDEX(CMB[[BA_0O]:[BA_2O]],MATCH(ROUND(MIN(SUM(EF$4,$O61/1000),SUM($O61,EF$4/1000)),3),CMB[[Cmb_ID]:[Cmb_ID]],0),SUM(N(EF$1),N($R61),1)),CHOOSE(AC[[M]:[M]],1,1,0,AC[[AB]:[AB]])),PRODUCT(INDEX(CMB[[BD_0O]:[BD_2O]],MATCH(ROUND(MIN(SUM(EF$4,$O61/1000),SUM($O61,EF$4/1000)),3),CMB[[Cmb_ID]:[Cmb_ID]],0),SUM(N(EF$1),N($R61),1)),CHOOSE(AC[[M]:[M]],1,0,1,AC[[DB]:[DB]])),PRODUCT(SUM(ROUND(AVERAGE(VALUE(EF$3),VALUE($P61)),0),CHOOSE(IF(OR(EF$1,$R61),4,INDEX(CMB[[Res_Rare]:[Res_Rare]],MATCH(ROUND(MIN(SUM(EF$4,$O61/1000),SUM($O61,EF$4/1000)),3),CMB[[Cmb_ID]:[Cmb_ID]],0))),-1,-1,0,0)),IF(OR(EF$1,$R61),4,INDEX(CMB[[Cmb_Rare]:[Cmb_Rare]],MATCH(ROUND(MIN(SUM(EF$4,$O61/1000),SUM($O61,EF$4/1000)),3),CMB[[Cmb_ID]:[Cmb_ID]],0))),CHOOSE(AC[[M]:[M]],2,1,1,SUM(AC[[AB]:[DB]])))),""))</f>
        <v/>
      </c>
      <c r="EG61" t="str">
        <f>IF(OR(EG$5="",$S61=""),"",IFERROR(SUM(PRODUCT(INDEX(CMB[[BA_0O]:[BA_2O]],MATCH(ROUND(MIN(SUM(EG$4,$O61/1000),SUM($O61,EG$4/1000)),3),CMB[[Cmb_ID]:[Cmb_ID]],0),SUM(N(EG$1),N($R61),1)),CHOOSE(AC[[M]:[M]],1,1,0,AC[[AB]:[AB]])),PRODUCT(INDEX(CMB[[BD_0O]:[BD_2O]],MATCH(ROUND(MIN(SUM(EG$4,$O61/1000),SUM($O61,EG$4/1000)),3),CMB[[Cmb_ID]:[Cmb_ID]],0),SUM(N(EG$1),N($R61),1)),CHOOSE(AC[[M]:[M]],1,0,1,AC[[DB]:[DB]])),PRODUCT(SUM(ROUND(AVERAGE(VALUE(EG$3),VALUE($P61)),0),CHOOSE(IF(OR(EG$1,$R61),4,INDEX(CMB[[Res_Rare]:[Res_Rare]],MATCH(ROUND(MIN(SUM(EG$4,$O61/1000),SUM($O61,EG$4/1000)),3),CMB[[Cmb_ID]:[Cmb_ID]],0))),-1,-1,0,0)),IF(OR(EG$1,$R61),4,INDEX(CMB[[Cmb_Rare]:[Cmb_Rare]],MATCH(ROUND(MIN(SUM(EG$4,$O61/1000),SUM($O61,EG$4/1000)),3),CMB[[Cmb_ID]:[Cmb_ID]],0))),CHOOSE(AC[[M]:[M]],2,1,1,SUM(AC[[AB]:[DB]])))),""))</f>
        <v/>
      </c>
      <c r="EH61" t="str">
        <f>IF(OR(EH$5="",$S61=""),"",IFERROR(SUM(PRODUCT(INDEX(CMB[[BA_0O]:[BA_2O]],MATCH(ROUND(MIN(SUM(EH$4,$O61/1000),SUM($O61,EH$4/1000)),3),CMB[[Cmb_ID]:[Cmb_ID]],0),SUM(N(EH$1),N($R61),1)),CHOOSE(AC[[M]:[M]],1,1,0,AC[[AB]:[AB]])),PRODUCT(INDEX(CMB[[BD_0O]:[BD_2O]],MATCH(ROUND(MIN(SUM(EH$4,$O61/1000),SUM($O61,EH$4/1000)),3),CMB[[Cmb_ID]:[Cmb_ID]],0),SUM(N(EH$1),N($R61),1)),CHOOSE(AC[[M]:[M]],1,0,1,AC[[DB]:[DB]])),PRODUCT(SUM(ROUND(AVERAGE(VALUE(EH$3),VALUE($P61)),0),CHOOSE(IF(OR(EH$1,$R61),4,INDEX(CMB[[Res_Rare]:[Res_Rare]],MATCH(ROUND(MIN(SUM(EH$4,$O61/1000),SUM($O61,EH$4/1000)),3),CMB[[Cmb_ID]:[Cmb_ID]],0))),-1,-1,0,0)),IF(OR(EH$1,$R61),4,INDEX(CMB[[Cmb_Rare]:[Cmb_Rare]],MATCH(ROUND(MIN(SUM(EH$4,$O61/1000),SUM($O61,EH$4/1000)),3),CMB[[Cmb_ID]:[Cmb_ID]],0))),CHOOSE(AC[[M]:[M]],2,1,1,SUM(AC[[AB]:[DB]])))),""))</f>
        <v/>
      </c>
      <c r="EI61" t="str">
        <f>IF(OR(EI$5="",$S61=""),"",IFERROR(SUM(PRODUCT(INDEX(CMB[[BA_0O]:[BA_2O]],MATCH(ROUND(MIN(SUM(EI$4,$O61/1000),SUM($O61,EI$4/1000)),3),CMB[[Cmb_ID]:[Cmb_ID]],0),SUM(N(EI$1),N($R61),1)),CHOOSE(AC[[M]:[M]],1,1,0,AC[[AB]:[AB]])),PRODUCT(INDEX(CMB[[BD_0O]:[BD_2O]],MATCH(ROUND(MIN(SUM(EI$4,$O61/1000),SUM($O61,EI$4/1000)),3),CMB[[Cmb_ID]:[Cmb_ID]],0),SUM(N(EI$1),N($R61),1)),CHOOSE(AC[[M]:[M]],1,0,1,AC[[DB]:[DB]])),PRODUCT(SUM(ROUND(AVERAGE(VALUE(EI$3),VALUE($P61)),0),CHOOSE(IF(OR(EI$1,$R61),4,INDEX(CMB[[Res_Rare]:[Res_Rare]],MATCH(ROUND(MIN(SUM(EI$4,$O61/1000),SUM($O61,EI$4/1000)),3),CMB[[Cmb_ID]:[Cmb_ID]],0))),-1,-1,0,0)),IF(OR(EI$1,$R61),4,INDEX(CMB[[Cmb_Rare]:[Cmb_Rare]],MATCH(ROUND(MIN(SUM(EI$4,$O61/1000),SUM($O61,EI$4/1000)),3),CMB[[Cmb_ID]:[Cmb_ID]],0))),CHOOSE(AC[[M]:[M]],2,1,1,SUM(AC[[AB]:[DB]])))),""))</f>
        <v/>
      </c>
      <c r="EJ61" t="str">
        <f>IF(OR(EJ$5="",$S61=""),"",IFERROR(SUM(PRODUCT(INDEX(CMB[[BA_0O]:[BA_2O]],MATCH(ROUND(MIN(SUM(EJ$4,$O61/1000),SUM($O61,EJ$4/1000)),3),CMB[[Cmb_ID]:[Cmb_ID]],0),SUM(N(EJ$1),N($R61),1)),CHOOSE(AC[[M]:[M]],1,1,0,AC[[AB]:[AB]])),PRODUCT(INDEX(CMB[[BD_0O]:[BD_2O]],MATCH(ROUND(MIN(SUM(EJ$4,$O61/1000),SUM($O61,EJ$4/1000)),3),CMB[[Cmb_ID]:[Cmb_ID]],0),SUM(N(EJ$1),N($R61),1)),CHOOSE(AC[[M]:[M]],1,0,1,AC[[DB]:[DB]])),PRODUCT(SUM(ROUND(AVERAGE(VALUE(EJ$3),VALUE($P61)),0),CHOOSE(IF(OR(EJ$1,$R61),4,INDEX(CMB[[Res_Rare]:[Res_Rare]],MATCH(ROUND(MIN(SUM(EJ$4,$O61/1000),SUM($O61,EJ$4/1000)),3),CMB[[Cmb_ID]:[Cmb_ID]],0))),-1,-1,0,0)),IF(OR(EJ$1,$R61),4,INDEX(CMB[[Cmb_Rare]:[Cmb_Rare]],MATCH(ROUND(MIN(SUM(EJ$4,$O61/1000),SUM($O61,EJ$4/1000)),3),CMB[[Cmb_ID]:[Cmb_ID]],0))),CHOOSE(AC[[M]:[M]],2,1,1,SUM(AC[[AB]:[DB]])))),""))</f>
        <v/>
      </c>
      <c r="EK61" t="str">
        <f>IF(OR(EK$5="",$S61=""),"",IFERROR(SUM(PRODUCT(INDEX(CMB[[BA_0O]:[BA_2O]],MATCH(ROUND(MIN(SUM(EK$4,$O61/1000),SUM($O61,EK$4/1000)),3),CMB[[Cmb_ID]:[Cmb_ID]],0),SUM(N(EK$1),N($R61),1)),CHOOSE(AC[[M]:[M]],1,1,0,AC[[AB]:[AB]])),PRODUCT(INDEX(CMB[[BD_0O]:[BD_2O]],MATCH(ROUND(MIN(SUM(EK$4,$O61/1000),SUM($O61,EK$4/1000)),3),CMB[[Cmb_ID]:[Cmb_ID]],0),SUM(N(EK$1),N($R61),1)),CHOOSE(AC[[M]:[M]],1,0,1,AC[[DB]:[DB]])),PRODUCT(SUM(ROUND(AVERAGE(VALUE(EK$3),VALUE($P61)),0),CHOOSE(IF(OR(EK$1,$R61),4,INDEX(CMB[[Res_Rare]:[Res_Rare]],MATCH(ROUND(MIN(SUM(EK$4,$O61/1000),SUM($O61,EK$4/1000)),3),CMB[[Cmb_ID]:[Cmb_ID]],0))),-1,-1,0,0)),IF(OR(EK$1,$R61),4,INDEX(CMB[[Cmb_Rare]:[Cmb_Rare]],MATCH(ROUND(MIN(SUM(EK$4,$O61/1000),SUM($O61,EK$4/1000)),3),CMB[[Cmb_ID]:[Cmb_ID]],0))),CHOOSE(AC[[M]:[M]],2,1,1,SUM(AC[[AB]:[DB]])))),""))</f>
        <v/>
      </c>
      <c r="EL61" t="str">
        <f>IF(OR(EL$5="",$S61=""),"",IFERROR(SUM(PRODUCT(INDEX(CMB[[BA_0O]:[BA_2O]],MATCH(ROUND(MIN(SUM(EL$4,$O61/1000),SUM($O61,EL$4/1000)),3),CMB[[Cmb_ID]:[Cmb_ID]],0),SUM(N(EL$1),N($R61),1)),CHOOSE(AC[[M]:[M]],1,1,0,AC[[AB]:[AB]])),PRODUCT(INDEX(CMB[[BD_0O]:[BD_2O]],MATCH(ROUND(MIN(SUM(EL$4,$O61/1000),SUM($O61,EL$4/1000)),3),CMB[[Cmb_ID]:[Cmb_ID]],0),SUM(N(EL$1),N($R61),1)),CHOOSE(AC[[M]:[M]],1,0,1,AC[[DB]:[DB]])),PRODUCT(SUM(ROUND(AVERAGE(VALUE(EL$3),VALUE($P61)),0),CHOOSE(IF(OR(EL$1,$R61),4,INDEX(CMB[[Res_Rare]:[Res_Rare]],MATCH(ROUND(MIN(SUM(EL$4,$O61/1000),SUM($O61,EL$4/1000)),3),CMB[[Cmb_ID]:[Cmb_ID]],0))),-1,-1,0,0)),IF(OR(EL$1,$R61),4,INDEX(CMB[[Cmb_Rare]:[Cmb_Rare]],MATCH(ROUND(MIN(SUM(EL$4,$O61/1000),SUM($O61,EL$4/1000)),3),CMB[[Cmb_ID]:[Cmb_ID]],0))),CHOOSE(AC[[M]:[M]],2,1,1,SUM(AC[[AB]:[DB]])))),""))</f>
        <v/>
      </c>
      <c r="EM61" t="str">
        <f>IF(OR(EM$5="",$S61=""),"",IFERROR(SUM(PRODUCT(INDEX(CMB[[BA_0O]:[BA_2O]],MATCH(ROUND(MIN(SUM(EM$4,$O61/1000),SUM($O61,EM$4/1000)),3),CMB[[Cmb_ID]:[Cmb_ID]],0),SUM(N(EM$1),N($R61),1)),CHOOSE(AC[[M]:[M]],1,1,0,AC[[AB]:[AB]])),PRODUCT(INDEX(CMB[[BD_0O]:[BD_2O]],MATCH(ROUND(MIN(SUM(EM$4,$O61/1000),SUM($O61,EM$4/1000)),3),CMB[[Cmb_ID]:[Cmb_ID]],0),SUM(N(EM$1),N($R61),1)),CHOOSE(AC[[M]:[M]],1,0,1,AC[[DB]:[DB]])),PRODUCT(SUM(ROUND(AVERAGE(VALUE(EM$3),VALUE($P61)),0),CHOOSE(IF(OR(EM$1,$R61),4,INDEX(CMB[[Res_Rare]:[Res_Rare]],MATCH(ROUND(MIN(SUM(EM$4,$O61/1000),SUM($O61,EM$4/1000)),3),CMB[[Cmb_ID]:[Cmb_ID]],0))),-1,-1,0,0)),IF(OR(EM$1,$R61),4,INDEX(CMB[[Cmb_Rare]:[Cmb_Rare]],MATCH(ROUND(MIN(SUM(EM$4,$O61/1000),SUM($O61,EM$4/1000)),3),CMB[[Cmb_ID]:[Cmb_ID]],0))),CHOOSE(AC[[M]:[M]],2,1,1,SUM(AC[[AB]:[DB]])))),""))</f>
        <v/>
      </c>
      <c r="EN61" t="str">
        <f>IF(OR(EN$5="",$S61=""),"",IFERROR(SUM(PRODUCT(INDEX(CMB[[BA_0O]:[BA_2O]],MATCH(ROUND(MIN(SUM(EN$4,$O61/1000),SUM($O61,EN$4/1000)),3),CMB[[Cmb_ID]:[Cmb_ID]],0),SUM(N(EN$1),N($R61),1)),CHOOSE(AC[[M]:[M]],1,1,0,AC[[AB]:[AB]])),PRODUCT(INDEX(CMB[[BD_0O]:[BD_2O]],MATCH(ROUND(MIN(SUM(EN$4,$O61/1000),SUM($O61,EN$4/1000)),3),CMB[[Cmb_ID]:[Cmb_ID]],0),SUM(N(EN$1),N($R61),1)),CHOOSE(AC[[M]:[M]],1,0,1,AC[[DB]:[DB]])),PRODUCT(SUM(ROUND(AVERAGE(VALUE(EN$3),VALUE($P61)),0),CHOOSE(IF(OR(EN$1,$R61),4,INDEX(CMB[[Res_Rare]:[Res_Rare]],MATCH(ROUND(MIN(SUM(EN$4,$O61/1000),SUM($O61,EN$4/1000)),3),CMB[[Cmb_ID]:[Cmb_ID]],0))),-1,-1,0,0)),IF(OR(EN$1,$R61),4,INDEX(CMB[[Cmb_Rare]:[Cmb_Rare]],MATCH(ROUND(MIN(SUM(EN$4,$O61/1000),SUM($O61,EN$4/1000)),3),CMB[[Cmb_ID]:[Cmb_ID]],0))),CHOOSE(AC[[M]:[M]],2,1,1,SUM(AC[[AB]:[DB]])))),""))</f>
        <v/>
      </c>
      <c r="EO61" t="str">
        <f>IF(OR(EO$5="",$S61=""),"",IFERROR(SUM(PRODUCT(INDEX(CMB[[BA_0O]:[BA_2O]],MATCH(ROUND(MIN(SUM(EO$4,$O61/1000),SUM($O61,EO$4/1000)),3),CMB[[Cmb_ID]:[Cmb_ID]],0),SUM(N(EO$1),N($R61),1)),CHOOSE(AC[[M]:[M]],1,1,0,AC[[AB]:[AB]])),PRODUCT(INDEX(CMB[[BD_0O]:[BD_2O]],MATCH(ROUND(MIN(SUM(EO$4,$O61/1000),SUM($O61,EO$4/1000)),3),CMB[[Cmb_ID]:[Cmb_ID]],0),SUM(N(EO$1),N($R61),1)),CHOOSE(AC[[M]:[M]],1,0,1,AC[[DB]:[DB]])),PRODUCT(SUM(ROUND(AVERAGE(VALUE(EO$3),VALUE($P61)),0),CHOOSE(IF(OR(EO$1,$R61),4,INDEX(CMB[[Res_Rare]:[Res_Rare]],MATCH(ROUND(MIN(SUM(EO$4,$O61/1000),SUM($O61,EO$4/1000)),3),CMB[[Cmb_ID]:[Cmb_ID]],0))),-1,-1,0,0)),IF(OR(EO$1,$R61),4,INDEX(CMB[[Cmb_Rare]:[Cmb_Rare]],MATCH(ROUND(MIN(SUM(EO$4,$O61/1000),SUM($O61,EO$4/1000)),3),CMB[[Cmb_ID]:[Cmb_ID]],0))),CHOOSE(AC[[M]:[M]],2,1,1,SUM(AC[[AB]:[DB]])))),""))</f>
        <v/>
      </c>
      <c r="EP61" t="str">
        <f>IF(OR(EP$5="",$S61=""),"",IFERROR(SUM(PRODUCT(INDEX(CMB[[BA_0O]:[BA_2O]],MATCH(ROUND(MIN(SUM(EP$4,$O61/1000),SUM($O61,EP$4/1000)),3),CMB[[Cmb_ID]:[Cmb_ID]],0),SUM(N(EP$1),N($R61),1)),CHOOSE(AC[[M]:[M]],1,1,0,AC[[AB]:[AB]])),PRODUCT(INDEX(CMB[[BD_0O]:[BD_2O]],MATCH(ROUND(MIN(SUM(EP$4,$O61/1000),SUM($O61,EP$4/1000)),3),CMB[[Cmb_ID]:[Cmb_ID]],0),SUM(N(EP$1),N($R61),1)),CHOOSE(AC[[M]:[M]],1,0,1,AC[[DB]:[DB]])),PRODUCT(SUM(ROUND(AVERAGE(VALUE(EP$3),VALUE($P61)),0),CHOOSE(IF(OR(EP$1,$R61),4,INDEX(CMB[[Res_Rare]:[Res_Rare]],MATCH(ROUND(MIN(SUM(EP$4,$O61/1000),SUM($O61,EP$4/1000)),3),CMB[[Cmb_ID]:[Cmb_ID]],0))),-1,-1,0,0)),IF(OR(EP$1,$R61),4,INDEX(CMB[[Cmb_Rare]:[Cmb_Rare]],MATCH(ROUND(MIN(SUM(EP$4,$O61/1000),SUM($O61,EP$4/1000)),3),CMB[[Cmb_ID]:[Cmb_ID]],0))),CHOOSE(AC[[M]:[M]],2,1,1,SUM(AC[[AB]:[DB]])))),""))</f>
        <v/>
      </c>
      <c r="EQ61" t="str">
        <f>IF(OR(EQ$5="",$S61=""),"",IFERROR(SUM(PRODUCT(INDEX(CMB[[BA_0O]:[BA_2O]],MATCH(ROUND(MIN(SUM(EQ$4,$O61/1000),SUM($O61,EQ$4/1000)),3),CMB[[Cmb_ID]:[Cmb_ID]],0),SUM(N(EQ$1),N($R61),1)),CHOOSE(AC[[M]:[M]],1,1,0,AC[[AB]:[AB]])),PRODUCT(INDEX(CMB[[BD_0O]:[BD_2O]],MATCH(ROUND(MIN(SUM(EQ$4,$O61/1000),SUM($O61,EQ$4/1000)),3),CMB[[Cmb_ID]:[Cmb_ID]],0),SUM(N(EQ$1),N($R61),1)),CHOOSE(AC[[M]:[M]],1,0,1,AC[[DB]:[DB]])),PRODUCT(SUM(ROUND(AVERAGE(VALUE(EQ$3),VALUE($P61)),0),CHOOSE(IF(OR(EQ$1,$R61),4,INDEX(CMB[[Res_Rare]:[Res_Rare]],MATCH(ROUND(MIN(SUM(EQ$4,$O61/1000),SUM($O61,EQ$4/1000)),3),CMB[[Cmb_ID]:[Cmb_ID]],0))),-1,-1,0,0)),IF(OR(EQ$1,$R61),4,INDEX(CMB[[Cmb_Rare]:[Cmb_Rare]],MATCH(ROUND(MIN(SUM(EQ$4,$O61/1000),SUM($O61,EQ$4/1000)),3),CMB[[Cmb_ID]:[Cmb_ID]],0))),CHOOSE(AC[[M]:[M]],2,1,1,SUM(AC[[AB]:[DB]])))),""))</f>
        <v/>
      </c>
      <c r="ER61" t="str">
        <f>IF(OR(ER$5="",$S61=""),"",IFERROR(SUM(PRODUCT(INDEX(CMB[[BA_0O]:[BA_2O]],MATCH(ROUND(MIN(SUM(ER$4,$O61/1000),SUM($O61,ER$4/1000)),3),CMB[[Cmb_ID]:[Cmb_ID]],0),SUM(N(ER$1),N($R61),1)),CHOOSE(AC[[M]:[M]],1,1,0,AC[[AB]:[AB]])),PRODUCT(INDEX(CMB[[BD_0O]:[BD_2O]],MATCH(ROUND(MIN(SUM(ER$4,$O61/1000),SUM($O61,ER$4/1000)),3),CMB[[Cmb_ID]:[Cmb_ID]],0),SUM(N(ER$1),N($R61),1)),CHOOSE(AC[[M]:[M]],1,0,1,AC[[DB]:[DB]])),PRODUCT(SUM(ROUND(AVERAGE(VALUE(ER$3),VALUE($P61)),0),CHOOSE(IF(OR(ER$1,$R61),4,INDEX(CMB[[Res_Rare]:[Res_Rare]],MATCH(ROUND(MIN(SUM(ER$4,$O61/1000),SUM($O61,ER$4/1000)),3),CMB[[Cmb_ID]:[Cmb_ID]],0))),-1,-1,0,0)),IF(OR(ER$1,$R61),4,INDEX(CMB[[Cmb_Rare]:[Cmb_Rare]],MATCH(ROUND(MIN(SUM(ER$4,$O61/1000),SUM($O61,ER$4/1000)),3),CMB[[Cmb_ID]:[Cmb_ID]],0))),CHOOSE(AC[[M]:[M]],2,1,1,SUM(AC[[AB]:[DB]])))),""))</f>
        <v/>
      </c>
      <c r="ES61" t="str">
        <f>IF(OR(ES$5="",$S61=""),"",IFERROR(SUM(PRODUCT(INDEX(CMB[[BA_0O]:[BA_2O]],MATCH(ROUND(MIN(SUM(ES$4,$O61/1000),SUM($O61,ES$4/1000)),3),CMB[[Cmb_ID]:[Cmb_ID]],0),SUM(N(ES$1),N($R61),1)),CHOOSE(AC[[M]:[M]],1,1,0,AC[[AB]:[AB]])),PRODUCT(INDEX(CMB[[BD_0O]:[BD_2O]],MATCH(ROUND(MIN(SUM(ES$4,$O61/1000),SUM($O61,ES$4/1000)),3),CMB[[Cmb_ID]:[Cmb_ID]],0),SUM(N(ES$1),N($R61),1)),CHOOSE(AC[[M]:[M]],1,0,1,AC[[DB]:[DB]])),PRODUCT(SUM(ROUND(AVERAGE(VALUE(ES$3),VALUE($P61)),0),CHOOSE(IF(OR(ES$1,$R61),4,INDEX(CMB[[Res_Rare]:[Res_Rare]],MATCH(ROUND(MIN(SUM(ES$4,$O61/1000),SUM($O61,ES$4/1000)),3),CMB[[Cmb_ID]:[Cmb_ID]],0))),-1,-1,0,0)),IF(OR(ES$1,$R61),4,INDEX(CMB[[Cmb_Rare]:[Cmb_Rare]],MATCH(ROUND(MIN(SUM(ES$4,$O61/1000),SUM($O61,ES$4/1000)),3),CMB[[Cmb_ID]:[Cmb_ID]],0))),CHOOSE(AC[[M]:[M]],2,1,1,SUM(AC[[AB]:[DB]])))),""))</f>
        <v/>
      </c>
      <c r="ET61" t="str">
        <f>IF(OR(ET$5="",$S61=""),"",IFERROR(SUM(PRODUCT(INDEX(CMB[[BA_0O]:[BA_2O]],MATCH(ROUND(MIN(SUM(ET$4,$O61/1000),SUM($O61,ET$4/1000)),3),CMB[[Cmb_ID]:[Cmb_ID]],0),SUM(N(ET$1),N($R61),1)),CHOOSE(AC[[M]:[M]],1,1,0,AC[[AB]:[AB]])),PRODUCT(INDEX(CMB[[BD_0O]:[BD_2O]],MATCH(ROUND(MIN(SUM(ET$4,$O61/1000),SUM($O61,ET$4/1000)),3),CMB[[Cmb_ID]:[Cmb_ID]],0),SUM(N(ET$1),N($R61),1)),CHOOSE(AC[[M]:[M]],1,0,1,AC[[DB]:[DB]])),PRODUCT(SUM(ROUND(AVERAGE(VALUE(ET$3),VALUE($P61)),0),CHOOSE(IF(OR(ET$1,$R61),4,INDEX(CMB[[Res_Rare]:[Res_Rare]],MATCH(ROUND(MIN(SUM(ET$4,$O61/1000),SUM($O61,ET$4/1000)),3),CMB[[Cmb_ID]:[Cmb_ID]],0))),-1,-1,0,0)),IF(OR(ET$1,$R61),4,INDEX(CMB[[Cmb_Rare]:[Cmb_Rare]],MATCH(ROUND(MIN(SUM(ET$4,$O61/1000),SUM($O61,ET$4/1000)),3),CMB[[Cmb_ID]:[Cmb_ID]],0))),CHOOSE(AC[[M]:[M]],2,1,1,SUM(AC[[AB]:[DB]])))),""))</f>
        <v/>
      </c>
      <c r="EU61" t="str">
        <f>IF(OR(EU$5="",$S61=""),"",IFERROR(SUM(PRODUCT(INDEX(CMB[[BA_0O]:[BA_2O]],MATCH(ROUND(MIN(SUM(EU$4,$O61/1000),SUM($O61,EU$4/1000)),3),CMB[[Cmb_ID]:[Cmb_ID]],0),SUM(N(EU$1),N($R61),1)),CHOOSE(AC[[M]:[M]],1,1,0,AC[[AB]:[AB]])),PRODUCT(INDEX(CMB[[BD_0O]:[BD_2O]],MATCH(ROUND(MIN(SUM(EU$4,$O61/1000),SUM($O61,EU$4/1000)),3),CMB[[Cmb_ID]:[Cmb_ID]],0),SUM(N(EU$1),N($R61),1)),CHOOSE(AC[[M]:[M]],1,0,1,AC[[DB]:[DB]])),PRODUCT(SUM(ROUND(AVERAGE(VALUE(EU$3),VALUE($P61)),0),CHOOSE(IF(OR(EU$1,$R61),4,INDEX(CMB[[Res_Rare]:[Res_Rare]],MATCH(ROUND(MIN(SUM(EU$4,$O61/1000),SUM($O61,EU$4/1000)),3),CMB[[Cmb_ID]:[Cmb_ID]],0))),-1,-1,0,0)),IF(OR(EU$1,$R61),4,INDEX(CMB[[Cmb_Rare]:[Cmb_Rare]],MATCH(ROUND(MIN(SUM(EU$4,$O61/1000),SUM($O61,EU$4/1000)),3),CMB[[Cmb_ID]:[Cmb_ID]],0))),CHOOSE(AC[[M]:[M]],2,1,1,SUM(AC[[AB]:[DB]])))),""))</f>
        <v/>
      </c>
      <c r="EV61" t="str">
        <f>IF(OR(EV$5="",$S61=""),"",IFERROR(SUM(PRODUCT(INDEX(CMB[[BA_0O]:[BA_2O]],MATCH(ROUND(MIN(SUM(EV$4,$O61/1000),SUM($O61,EV$4/1000)),3),CMB[[Cmb_ID]:[Cmb_ID]],0),SUM(N(EV$1),N($R61),1)),CHOOSE(AC[[M]:[M]],1,1,0,AC[[AB]:[AB]])),PRODUCT(INDEX(CMB[[BD_0O]:[BD_2O]],MATCH(ROUND(MIN(SUM(EV$4,$O61/1000),SUM($O61,EV$4/1000)),3),CMB[[Cmb_ID]:[Cmb_ID]],0),SUM(N(EV$1),N($R61),1)),CHOOSE(AC[[M]:[M]],1,0,1,AC[[DB]:[DB]])),PRODUCT(SUM(ROUND(AVERAGE(VALUE(EV$3),VALUE($P61)),0),CHOOSE(IF(OR(EV$1,$R61),4,INDEX(CMB[[Res_Rare]:[Res_Rare]],MATCH(ROUND(MIN(SUM(EV$4,$O61/1000),SUM($O61,EV$4/1000)),3),CMB[[Cmb_ID]:[Cmb_ID]],0))),-1,-1,0,0)),IF(OR(EV$1,$R61),4,INDEX(CMB[[Cmb_Rare]:[Cmb_Rare]],MATCH(ROUND(MIN(SUM(EV$4,$O61/1000),SUM($O61,EV$4/1000)),3),CMB[[Cmb_ID]:[Cmb_ID]],0))),CHOOSE(AC[[M]:[M]],2,1,1,SUM(AC[[AB]:[DB]])))),""))</f>
        <v/>
      </c>
      <c r="EW61" t="str">
        <f>IF(OR(EW$5="",$S61=""),"",IFERROR(SUM(PRODUCT(INDEX(CMB[[BA_0O]:[BA_2O]],MATCH(ROUND(MIN(SUM(EW$4,$O61/1000),SUM($O61,EW$4/1000)),3),CMB[[Cmb_ID]:[Cmb_ID]],0),SUM(N(EW$1),N($R61),1)),CHOOSE(AC[[M]:[M]],1,1,0,AC[[AB]:[AB]])),PRODUCT(INDEX(CMB[[BD_0O]:[BD_2O]],MATCH(ROUND(MIN(SUM(EW$4,$O61/1000),SUM($O61,EW$4/1000)),3),CMB[[Cmb_ID]:[Cmb_ID]],0),SUM(N(EW$1),N($R61),1)),CHOOSE(AC[[M]:[M]],1,0,1,AC[[DB]:[DB]])),PRODUCT(SUM(ROUND(AVERAGE(VALUE(EW$3),VALUE($P61)),0),CHOOSE(IF(OR(EW$1,$R61),4,INDEX(CMB[[Res_Rare]:[Res_Rare]],MATCH(ROUND(MIN(SUM(EW$4,$O61/1000),SUM($O61,EW$4/1000)),3),CMB[[Cmb_ID]:[Cmb_ID]],0))),-1,-1,0,0)),IF(OR(EW$1,$R61),4,INDEX(CMB[[Cmb_Rare]:[Cmb_Rare]],MATCH(ROUND(MIN(SUM(EW$4,$O61/1000),SUM($O61,EW$4/1000)),3),CMB[[Cmb_ID]:[Cmb_ID]],0))),CHOOSE(AC[[M]:[M]],2,1,1,SUM(AC[[AB]:[DB]])))),""))</f>
        <v/>
      </c>
      <c r="EX61" t="str">
        <f>IF(OR(EX$5="",$S61=""),"",IFERROR(SUM(PRODUCT(INDEX(CMB[[BA_0O]:[BA_2O]],MATCH(ROUND(MIN(SUM(EX$4,$O61/1000),SUM($O61,EX$4/1000)),3),CMB[[Cmb_ID]:[Cmb_ID]],0),SUM(N(EX$1),N($R61),1)),CHOOSE(AC[[M]:[M]],1,1,0,AC[[AB]:[AB]])),PRODUCT(INDEX(CMB[[BD_0O]:[BD_2O]],MATCH(ROUND(MIN(SUM(EX$4,$O61/1000),SUM($O61,EX$4/1000)),3),CMB[[Cmb_ID]:[Cmb_ID]],0),SUM(N(EX$1),N($R61),1)),CHOOSE(AC[[M]:[M]],1,0,1,AC[[DB]:[DB]])),PRODUCT(SUM(ROUND(AVERAGE(VALUE(EX$3),VALUE($P61)),0),CHOOSE(IF(OR(EX$1,$R61),4,INDEX(CMB[[Res_Rare]:[Res_Rare]],MATCH(ROUND(MIN(SUM(EX$4,$O61/1000),SUM($O61,EX$4/1000)),3),CMB[[Cmb_ID]:[Cmb_ID]],0))),-1,-1,0,0)),IF(OR(EX$1,$R61),4,INDEX(CMB[[Cmb_Rare]:[Cmb_Rare]],MATCH(ROUND(MIN(SUM(EX$4,$O61/1000),SUM($O61,EX$4/1000)),3),CMB[[Cmb_ID]:[Cmb_ID]],0))),CHOOSE(AC[[M]:[M]],2,1,1,SUM(AC[[AB]:[DB]])))),""))</f>
        <v/>
      </c>
      <c r="EY61" t="str">
        <f>IF(OR(EY$5="",$S61=""),"",IFERROR(SUM(PRODUCT(INDEX(CMB[[BA_0O]:[BA_2O]],MATCH(ROUND(MIN(SUM(EY$4,$O61/1000),SUM($O61,EY$4/1000)),3),CMB[[Cmb_ID]:[Cmb_ID]],0),SUM(N(EY$1),N($R61),1)),CHOOSE(AC[[M]:[M]],1,1,0,AC[[AB]:[AB]])),PRODUCT(INDEX(CMB[[BD_0O]:[BD_2O]],MATCH(ROUND(MIN(SUM(EY$4,$O61/1000),SUM($O61,EY$4/1000)),3),CMB[[Cmb_ID]:[Cmb_ID]],0),SUM(N(EY$1),N($R61),1)),CHOOSE(AC[[M]:[M]],1,0,1,AC[[DB]:[DB]])),PRODUCT(SUM(ROUND(AVERAGE(VALUE(EY$3),VALUE($P61)),0),CHOOSE(IF(OR(EY$1,$R61),4,INDEX(CMB[[Res_Rare]:[Res_Rare]],MATCH(ROUND(MIN(SUM(EY$4,$O61/1000),SUM($O61,EY$4/1000)),3),CMB[[Cmb_ID]:[Cmb_ID]],0))),-1,-1,0,0)),IF(OR(EY$1,$R61),4,INDEX(CMB[[Cmb_Rare]:[Cmb_Rare]],MATCH(ROUND(MIN(SUM(EY$4,$O61/1000),SUM($O61,EY$4/1000)),3),CMB[[Cmb_ID]:[Cmb_ID]],0))),CHOOSE(AC[[M]:[M]],2,1,1,SUM(AC[[AB]:[DB]])))),""))</f>
        <v/>
      </c>
      <c r="EZ61" t="str">
        <f>IF(OR(EZ$5="",$S61=""),"",IFERROR(SUM(PRODUCT(INDEX(CMB[[BA_0O]:[BA_2O]],MATCH(ROUND(MIN(SUM(EZ$4,$O61/1000),SUM($O61,EZ$4/1000)),3),CMB[[Cmb_ID]:[Cmb_ID]],0),SUM(N(EZ$1),N($R61),1)),CHOOSE(AC[[M]:[M]],1,1,0,AC[[AB]:[AB]])),PRODUCT(INDEX(CMB[[BD_0O]:[BD_2O]],MATCH(ROUND(MIN(SUM(EZ$4,$O61/1000),SUM($O61,EZ$4/1000)),3),CMB[[Cmb_ID]:[Cmb_ID]],0),SUM(N(EZ$1),N($R61),1)),CHOOSE(AC[[M]:[M]],1,0,1,AC[[DB]:[DB]])),PRODUCT(SUM(ROUND(AVERAGE(VALUE(EZ$3),VALUE($P61)),0),CHOOSE(IF(OR(EZ$1,$R61),4,INDEX(CMB[[Res_Rare]:[Res_Rare]],MATCH(ROUND(MIN(SUM(EZ$4,$O61/1000),SUM($O61,EZ$4/1000)),3),CMB[[Cmb_ID]:[Cmb_ID]],0))),-1,-1,0,0)),IF(OR(EZ$1,$R61),4,INDEX(CMB[[Cmb_Rare]:[Cmb_Rare]],MATCH(ROUND(MIN(SUM(EZ$4,$O61/1000),SUM($O61,EZ$4/1000)),3),CMB[[Cmb_ID]:[Cmb_ID]],0))),CHOOSE(AC[[M]:[M]],2,1,1,SUM(AC[[AB]:[DB]])))),""))</f>
        <v/>
      </c>
      <c r="FA61" t="str">
        <f>IF(OR(FA$5="",$S61=""),"",IFERROR(SUM(PRODUCT(INDEX(CMB[[BA_0O]:[BA_2O]],MATCH(ROUND(MIN(SUM(FA$4,$O61/1000),SUM($O61,FA$4/1000)),3),CMB[[Cmb_ID]:[Cmb_ID]],0),SUM(N(FA$1),N($R61),1)),CHOOSE(AC[[M]:[M]],1,1,0,AC[[AB]:[AB]])),PRODUCT(INDEX(CMB[[BD_0O]:[BD_2O]],MATCH(ROUND(MIN(SUM(FA$4,$O61/1000),SUM($O61,FA$4/1000)),3),CMB[[Cmb_ID]:[Cmb_ID]],0),SUM(N(FA$1),N($R61),1)),CHOOSE(AC[[M]:[M]],1,0,1,AC[[DB]:[DB]])),PRODUCT(SUM(ROUND(AVERAGE(VALUE(FA$3),VALUE($P61)),0),CHOOSE(IF(OR(FA$1,$R61),4,INDEX(CMB[[Res_Rare]:[Res_Rare]],MATCH(ROUND(MIN(SUM(FA$4,$O61/1000),SUM($O61,FA$4/1000)),3),CMB[[Cmb_ID]:[Cmb_ID]],0))),-1,-1,0,0)),IF(OR(FA$1,$R61),4,INDEX(CMB[[Cmb_Rare]:[Cmb_Rare]],MATCH(ROUND(MIN(SUM(FA$4,$O61/1000),SUM($O61,FA$4/1000)),3),CMB[[Cmb_ID]:[Cmb_ID]],0))),CHOOSE(AC[[M]:[M]],2,1,1,SUM(AC[[AB]:[DB]])))),""))</f>
        <v/>
      </c>
      <c r="FB61" t="str">
        <f>IF(OR(FB$5="",$S61=""),"",IFERROR(SUM(PRODUCT(INDEX(CMB[[BA_0O]:[BA_2O]],MATCH(ROUND(MIN(SUM(FB$4,$O61/1000),SUM($O61,FB$4/1000)),3),CMB[[Cmb_ID]:[Cmb_ID]],0),SUM(N(FB$1),N($R61),1)),CHOOSE(AC[[M]:[M]],1,1,0,AC[[AB]:[AB]])),PRODUCT(INDEX(CMB[[BD_0O]:[BD_2O]],MATCH(ROUND(MIN(SUM(FB$4,$O61/1000),SUM($O61,FB$4/1000)),3),CMB[[Cmb_ID]:[Cmb_ID]],0),SUM(N(FB$1),N($R61),1)),CHOOSE(AC[[M]:[M]],1,0,1,AC[[DB]:[DB]])),PRODUCT(SUM(ROUND(AVERAGE(VALUE(FB$3),VALUE($P61)),0),CHOOSE(IF(OR(FB$1,$R61),4,INDEX(CMB[[Res_Rare]:[Res_Rare]],MATCH(ROUND(MIN(SUM(FB$4,$O61/1000),SUM($O61,FB$4/1000)),3),CMB[[Cmb_ID]:[Cmb_ID]],0))),-1,-1,0,0)),IF(OR(FB$1,$R61),4,INDEX(CMB[[Cmb_Rare]:[Cmb_Rare]],MATCH(ROUND(MIN(SUM(FB$4,$O61/1000),SUM($O61,FB$4/1000)),3),CMB[[Cmb_ID]:[Cmb_ID]],0))),CHOOSE(AC[[M]:[M]],2,1,1,SUM(AC[[AB]:[DB]])))),""))</f>
        <v/>
      </c>
      <c r="FC61" t="str">
        <f>IF(OR(FC$5="",$S61=""),"",IFERROR(SUM(PRODUCT(INDEX(CMB[[BA_0O]:[BA_2O]],MATCH(ROUND(MIN(SUM(FC$4,$O61/1000),SUM($O61,FC$4/1000)),3),CMB[[Cmb_ID]:[Cmb_ID]],0),SUM(N(FC$1),N($R61),1)),CHOOSE(AC[[M]:[M]],1,1,0,AC[[AB]:[AB]])),PRODUCT(INDEX(CMB[[BD_0O]:[BD_2O]],MATCH(ROUND(MIN(SUM(FC$4,$O61/1000),SUM($O61,FC$4/1000)),3),CMB[[Cmb_ID]:[Cmb_ID]],0),SUM(N(FC$1),N($R61),1)),CHOOSE(AC[[M]:[M]],1,0,1,AC[[DB]:[DB]])),PRODUCT(SUM(ROUND(AVERAGE(VALUE(FC$3),VALUE($P61)),0),CHOOSE(IF(OR(FC$1,$R61),4,INDEX(CMB[[Res_Rare]:[Res_Rare]],MATCH(ROUND(MIN(SUM(FC$4,$O61/1000),SUM($O61,FC$4/1000)),3),CMB[[Cmb_ID]:[Cmb_ID]],0))),-1,-1,0,0)),IF(OR(FC$1,$R61),4,INDEX(CMB[[Cmb_Rare]:[Cmb_Rare]],MATCH(ROUND(MIN(SUM(FC$4,$O61/1000),SUM($O61,FC$4/1000)),3),CMB[[Cmb_ID]:[Cmb_ID]],0))),CHOOSE(AC[[M]:[M]],2,1,1,SUM(AC[[AB]:[DB]])))),""))</f>
        <v/>
      </c>
      <c r="FD61" t="str">
        <f>IF(OR(FD$5="",$S61=""),"",IFERROR(SUM(PRODUCT(INDEX(CMB[[BA_0O]:[BA_2O]],MATCH(ROUND(MIN(SUM(FD$4,$O61/1000),SUM($O61,FD$4/1000)),3),CMB[[Cmb_ID]:[Cmb_ID]],0),SUM(N(FD$1),N($R61),1)),CHOOSE(AC[[M]:[M]],1,1,0,AC[[AB]:[AB]])),PRODUCT(INDEX(CMB[[BD_0O]:[BD_2O]],MATCH(ROUND(MIN(SUM(FD$4,$O61/1000),SUM($O61,FD$4/1000)),3),CMB[[Cmb_ID]:[Cmb_ID]],0),SUM(N(FD$1),N($R61),1)),CHOOSE(AC[[M]:[M]],1,0,1,AC[[DB]:[DB]])),PRODUCT(SUM(ROUND(AVERAGE(VALUE(FD$3),VALUE($P61)),0),CHOOSE(IF(OR(FD$1,$R61),4,INDEX(CMB[[Res_Rare]:[Res_Rare]],MATCH(ROUND(MIN(SUM(FD$4,$O61/1000),SUM($O61,FD$4/1000)),3),CMB[[Cmb_ID]:[Cmb_ID]],0))),-1,-1,0,0)),IF(OR(FD$1,$R61),4,INDEX(CMB[[Cmb_Rare]:[Cmb_Rare]],MATCH(ROUND(MIN(SUM(FD$4,$O61/1000),SUM($O61,FD$4/1000)),3),CMB[[Cmb_ID]:[Cmb_ID]],0))),CHOOSE(AC[[M]:[M]],2,1,1,SUM(AC[[AB]:[DB]])))),""))</f>
        <v/>
      </c>
      <c r="FE61" t="str">
        <f>IF(OR(FE$5="",$S61=""),"",IFERROR(SUM(PRODUCT(INDEX(CMB[[BA_0O]:[BA_2O]],MATCH(ROUND(MIN(SUM(FE$4,$O61/1000),SUM($O61,FE$4/1000)),3),CMB[[Cmb_ID]:[Cmb_ID]],0),SUM(N(FE$1),N($R61),1)),CHOOSE(AC[[M]:[M]],1,1,0,AC[[AB]:[AB]])),PRODUCT(INDEX(CMB[[BD_0O]:[BD_2O]],MATCH(ROUND(MIN(SUM(FE$4,$O61/1000),SUM($O61,FE$4/1000)),3),CMB[[Cmb_ID]:[Cmb_ID]],0),SUM(N(FE$1),N($R61),1)),CHOOSE(AC[[M]:[M]],1,0,1,AC[[DB]:[DB]])),PRODUCT(SUM(ROUND(AVERAGE(VALUE(FE$3),VALUE($P61)),0),CHOOSE(IF(OR(FE$1,$R61),4,INDEX(CMB[[Res_Rare]:[Res_Rare]],MATCH(ROUND(MIN(SUM(FE$4,$O61/1000),SUM($O61,FE$4/1000)),3),CMB[[Cmb_ID]:[Cmb_ID]],0))),-1,-1,0,0)),IF(OR(FE$1,$R61),4,INDEX(CMB[[Cmb_Rare]:[Cmb_Rare]],MATCH(ROUND(MIN(SUM(FE$4,$O61/1000),SUM($O61,FE$4/1000)),3),CMB[[Cmb_ID]:[Cmb_ID]],0))),CHOOSE(AC[[M]:[M]],2,1,1,SUM(AC[[AB]:[DB]])))),""))</f>
        <v/>
      </c>
      <c r="FF61" t="str">
        <f>IF(OR(FF$5="",$S61=""),"",IFERROR(SUM(PRODUCT(INDEX(CMB[[BA_0O]:[BA_2O]],MATCH(ROUND(MIN(SUM(FF$4,$O61/1000),SUM($O61,FF$4/1000)),3),CMB[[Cmb_ID]:[Cmb_ID]],0),SUM(N(FF$1),N($R61),1)),CHOOSE(AC[[M]:[M]],1,1,0,AC[[AB]:[AB]])),PRODUCT(INDEX(CMB[[BD_0O]:[BD_2O]],MATCH(ROUND(MIN(SUM(FF$4,$O61/1000),SUM($O61,FF$4/1000)),3),CMB[[Cmb_ID]:[Cmb_ID]],0),SUM(N(FF$1),N($R61),1)),CHOOSE(AC[[M]:[M]],1,0,1,AC[[DB]:[DB]])),PRODUCT(SUM(ROUND(AVERAGE(VALUE(FF$3),VALUE($P61)),0),CHOOSE(IF(OR(FF$1,$R61),4,INDEX(CMB[[Res_Rare]:[Res_Rare]],MATCH(ROUND(MIN(SUM(FF$4,$O61/1000),SUM($O61,FF$4/1000)),3),CMB[[Cmb_ID]:[Cmb_ID]],0))),-1,-1,0,0)),IF(OR(FF$1,$R61),4,INDEX(CMB[[Cmb_Rare]:[Cmb_Rare]],MATCH(ROUND(MIN(SUM(FF$4,$O61/1000),SUM($O61,FF$4/1000)),3),CMB[[Cmb_ID]:[Cmb_ID]],0))),CHOOSE(AC[[M]:[M]],2,1,1,SUM(AC[[AB]:[DB]])))),""))</f>
        <v/>
      </c>
      <c r="FG61" t="str">
        <f>IF(OR(FG$5="",$S61=""),"",IFERROR(SUM(PRODUCT(INDEX(CMB[[BA_0O]:[BA_2O]],MATCH(ROUND(MIN(SUM(FG$4,$O61/1000),SUM($O61,FG$4/1000)),3),CMB[[Cmb_ID]:[Cmb_ID]],0),SUM(N(FG$1),N($R61),1)),CHOOSE(AC[[M]:[M]],1,1,0,AC[[AB]:[AB]])),PRODUCT(INDEX(CMB[[BD_0O]:[BD_2O]],MATCH(ROUND(MIN(SUM(FG$4,$O61/1000),SUM($O61,FG$4/1000)),3),CMB[[Cmb_ID]:[Cmb_ID]],0),SUM(N(FG$1),N($R61),1)),CHOOSE(AC[[M]:[M]],1,0,1,AC[[DB]:[DB]])),PRODUCT(SUM(ROUND(AVERAGE(VALUE(FG$3),VALUE($P61)),0),CHOOSE(IF(OR(FG$1,$R61),4,INDEX(CMB[[Res_Rare]:[Res_Rare]],MATCH(ROUND(MIN(SUM(FG$4,$O61/1000),SUM($O61,FG$4/1000)),3),CMB[[Cmb_ID]:[Cmb_ID]],0))),-1,-1,0,0)),IF(OR(FG$1,$R61),4,INDEX(CMB[[Cmb_Rare]:[Cmb_Rare]],MATCH(ROUND(MIN(SUM(FG$4,$O61/1000),SUM($O61,FG$4/1000)),3),CMB[[Cmb_ID]:[Cmb_ID]],0))),CHOOSE(AC[[M]:[M]],2,1,1,SUM(AC[[AB]:[DB]])))),""))</f>
        <v/>
      </c>
      <c r="FH61" t="str">
        <f>IF(OR(FH$5="",$S61=""),"",IFERROR(SUM(PRODUCT(INDEX(CMB[[BA_0O]:[BA_2O]],MATCH(ROUND(MIN(SUM(FH$4,$O61/1000),SUM($O61,FH$4/1000)),3),CMB[[Cmb_ID]:[Cmb_ID]],0),SUM(N(FH$1),N($R61),1)),CHOOSE(AC[[M]:[M]],1,1,0,AC[[AB]:[AB]])),PRODUCT(INDEX(CMB[[BD_0O]:[BD_2O]],MATCH(ROUND(MIN(SUM(FH$4,$O61/1000),SUM($O61,FH$4/1000)),3),CMB[[Cmb_ID]:[Cmb_ID]],0),SUM(N(FH$1),N($R61),1)),CHOOSE(AC[[M]:[M]],1,0,1,AC[[DB]:[DB]])),PRODUCT(SUM(ROUND(AVERAGE(VALUE(FH$3),VALUE($P61)),0),CHOOSE(IF(OR(FH$1,$R61),4,INDEX(CMB[[Res_Rare]:[Res_Rare]],MATCH(ROUND(MIN(SUM(FH$4,$O61/1000),SUM($O61,FH$4/1000)),3),CMB[[Cmb_ID]:[Cmb_ID]],0))),-1,-1,0,0)),IF(OR(FH$1,$R61),4,INDEX(CMB[[Cmb_Rare]:[Cmb_Rare]],MATCH(ROUND(MIN(SUM(FH$4,$O61/1000),SUM($O61,FH$4/1000)),3),CMB[[Cmb_ID]:[Cmb_ID]],0))),CHOOSE(AC[[M]:[M]],2,1,1,SUM(AC[[AB]:[DB]])))),""))</f>
        <v/>
      </c>
      <c r="FI61" t="str">
        <f>IF(OR(FI$5="",$S61=""),"",IFERROR(SUM(PRODUCT(INDEX(CMB[[BA_0O]:[BA_2O]],MATCH(ROUND(MIN(SUM(FI$4,$O61/1000),SUM($O61,FI$4/1000)),3),CMB[[Cmb_ID]:[Cmb_ID]],0),SUM(N(FI$1),N($R61),1)),CHOOSE(AC[[M]:[M]],1,1,0,AC[[AB]:[AB]])),PRODUCT(INDEX(CMB[[BD_0O]:[BD_2O]],MATCH(ROUND(MIN(SUM(FI$4,$O61/1000),SUM($O61,FI$4/1000)),3),CMB[[Cmb_ID]:[Cmb_ID]],0),SUM(N(FI$1),N($R61),1)),CHOOSE(AC[[M]:[M]],1,0,1,AC[[DB]:[DB]])),PRODUCT(SUM(ROUND(AVERAGE(VALUE(FI$3),VALUE($P61)),0),CHOOSE(IF(OR(FI$1,$R61),4,INDEX(CMB[[Res_Rare]:[Res_Rare]],MATCH(ROUND(MIN(SUM(FI$4,$O61/1000),SUM($O61,FI$4/1000)),3),CMB[[Cmb_ID]:[Cmb_ID]],0))),-1,-1,0,0)),IF(OR(FI$1,$R61),4,INDEX(CMB[[Cmb_Rare]:[Cmb_Rare]],MATCH(ROUND(MIN(SUM(FI$4,$O61/1000),SUM($O61,FI$4/1000)),3),CMB[[Cmb_ID]:[Cmb_ID]],0))),CHOOSE(AC[[M]:[M]],2,1,1,SUM(AC[[AB]:[DB]])))),""))</f>
        <v/>
      </c>
      <c r="FJ61" t="str">
        <f>IF(OR(FJ$5="",$S61=""),"",IFERROR(SUM(PRODUCT(INDEX(CMB[[BA_0O]:[BA_2O]],MATCH(ROUND(MIN(SUM(FJ$4,$O61/1000),SUM($O61,FJ$4/1000)),3),CMB[[Cmb_ID]:[Cmb_ID]],0),SUM(N(FJ$1),N($R61),1)),CHOOSE(AC[[M]:[M]],1,1,0,AC[[AB]:[AB]])),PRODUCT(INDEX(CMB[[BD_0O]:[BD_2O]],MATCH(ROUND(MIN(SUM(FJ$4,$O61/1000),SUM($O61,FJ$4/1000)),3),CMB[[Cmb_ID]:[Cmb_ID]],0),SUM(N(FJ$1),N($R61),1)),CHOOSE(AC[[M]:[M]],1,0,1,AC[[DB]:[DB]])),PRODUCT(SUM(ROUND(AVERAGE(VALUE(FJ$3),VALUE($P61)),0),CHOOSE(IF(OR(FJ$1,$R61),4,INDEX(CMB[[Res_Rare]:[Res_Rare]],MATCH(ROUND(MIN(SUM(FJ$4,$O61/1000),SUM($O61,FJ$4/1000)),3),CMB[[Cmb_ID]:[Cmb_ID]],0))),-1,-1,0,0)),IF(OR(FJ$1,$R61),4,INDEX(CMB[[Cmb_Rare]:[Cmb_Rare]],MATCH(ROUND(MIN(SUM(FJ$4,$O61/1000),SUM($O61,FJ$4/1000)),3),CMB[[Cmb_ID]:[Cmb_ID]],0))),CHOOSE(AC[[M]:[M]],2,1,1,SUM(AC[[AB]:[DB]])))),""))</f>
        <v/>
      </c>
      <c r="FK61" t="str">
        <f>IF(OR(FK$5="",$S61=""),"",IFERROR(SUM(PRODUCT(INDEX(CMB[[BA_0O]:[BA_2O]],MATCH(ROUND(MIN(SUM(FK$4,$O61/1000),SUM($O61,FK$4/1000)),3),CMB[[Cmb_ID]:[Cmb_ID]],0),SUM(N(FK$1),N($R61),1)),CHOOSE(AC[[M]:[M]],1,1,0,AC[[AB]:[AB]])),PRODUCT(INDEX(CMB[[BD_0O]:[BD_2O]],MATCH(ROUND(MIN(SUM(FK$4,$O61/1000),SUM($O61,FK$4/1000)),3),CMB[[Cmb_ID]:[Cmb_ID]],0),SUM(N(FK$1),N($R61),1)),CHOOSE(AC[[M]:[M]],1,0,1,AC[[DB]:[DB]])),PRODUCT(SUM(ROUND(AVERAGE(VALUE(FK$3),VALUE($P61)),0),CHOOSE(IF(OR(FK$1,$R61),4,INDEX(CMB[[Res_Rare]:[Res_Rare]],MATCH(ROUND(MIN(SUM(FK$4,$O61/1000),SUM($O61,FK$4/1000)),3),CMB[[Cmb_ID]:[Cmb_ID]],0))),-1,-1,0,0)),IF(OR(FK$1,$R61),4,INDEX(CMB[[Cmb_Rare]:[Cmb_Rare]],MATCH(ROUND(MIN(SUM(FK$4,$O61/1000),SUM($O61,FK$4/1000)),3),CMB[[Cmb_ID]:[Cmb_ID]],0))),CHOOSE(AC[[M]:[M]],2,1,1,SUM(AC[[AB]:[DB]])))),""))</f>
        <v/>
      </c>
      <c r="FL61" t="str">
        <f>IF(OR(FL$5="",$S61=""),"",IFERROR(SUM(PRODUCT(INDEX(CMB[[BA_0O]:[BA_2O]],MATCH(ROUND(MIN(SUM(FL$4,$O61/1000),SUM($O61,FL$4/1000)),3),CMB[[Cmb_ID]:[Cmb_ID]],0),SUM(N(FL$1),N($R61),1)),CHOOSE(AC[[M]:[M]],1,1,0,AC[[AB]:[AB]])),PRODUCT(INDEX(CMB[[BD_0O]:[BD_2O]],MATCH(ROUND(MIN(SUM(FL$4,$O61/1000),SUM($O61,FL$4/1000)),3),CMB[[Cmb_ID]:[Cmb_ID]],0),SUM(N(FL$1),N($R61),1)),CHOOSE(AC[[M]:[M]],1,0,1,AC[[DB]:[DB]])),PRODUCT(SUM(ROUND(AVERAGE(VALUE(FL$3),VALUE($P61)),0),CHOOSE(IF(OR(FL$1,$R61),4,INDEX(CMB[[Res_Rare]:[Res_Rare]],MATCH(ROUND(MIN(SUM(FL$4,$O61/1000),SUM($O61,FL$4/1000)),3),CMB[[Cmb_ID]:[Cmb_ID]],0))),-1,-1,0,0)),IF(OR(FL$1,$R61),4,INDEX(CMB[[Cmb_Rare]:[Cmb_Rare]],MATCH(ROUND(MIN(SUM(FL$4,$O61/1000),SUM($O61,FL$4/1000)),3),CMB[[Cmb_ID]:[Cmb_ID]],0))),CHOOSE(AC[[M]:[M]],2,1,1,SUM(AC[[AB]:[DB]])))),""))</f>
        <v/>
      </c>
      <c r="FM61" t="str">
        <f>IF(OR(FM$5="",$S61=""),"",IFERROR(SUM(PRODUCT(INDEX(CMB[[BA_0O]:[BA_2O]],MATCH(ROUND(MIN(SUM(FM$4,$O61/1000),SUM($O61,FM$4/1000)),3),CMB[[Cmb_ID]:[Cmb_ID]],0),SUM(N(FM$1),N($R61),1)),CHOOSE(AC[[M]:[M]],1,1,0,AC[[AB]:[AB]])),PRODUCT(INDEX(CMB[[BD_0O]:[BD_2O]],MATCH(ROUND(MIN(SUM(FM$4,$O61/1000),SUM($O61,FM$4/1000)),3),CMB[[Cmb_ID]:[Cmb_ID]],0),SUM(N(FM$1),N($R61),1)),CHOOSE(AC[[M]:[M]],1,0,1,AC[[DB]:[DB]])),PRODUCT(SUM(ROUND(AVERAGE(VALUE(FM$3),VALUE($P61)),0),CHOOSE(IF(OR(FM$1,$R61),4,INDEX(CMB[[Res_Rare]:[Res_Rare]],MATCH(ROUND(MIN(SUM(FM$4,$O61/1000),SUM($O61,FM$4/1000)),3),CMB[[Cmb_ID]:[Cmb_ID]],0))),-1,-1,0,0)),IF(OR(FM$1,$R61),4,INDEX(CMB[[Cmb_Rare]:[Cmb_Rare]],MATCH(ROUND(MIN(SUM(FM$4,$O61/1000),SUM($O61,FM$4/1000)),3),CMB[[Cmb_ID]:[Cmb_ID]],0))),CHOOSE(AC[[M]:[M]],2,1,1,SUM(AC[[AB]:[DB]])))),""))</f>
        <v/>
      </c>
      <c r="FN61" s="7">
        <f t="shared" si="33"/>
        <v>0</v>
      </c>
      <c r="FO61" s="7">
        <f t="shared" si="33"/>
        <v>0</v>
      </c>
      <c r="FP61" s="7">
        <f t="shared" si="33"/>
        <v>0</v>
      </c>
      <c r="FQ61" s="7">
        <f t="shared" si="33"/>
        <v>0</v>
      </c>
      <c r="FR61" s="7">
        <f t="shared" si="33"/>
        <v>0</v>
      </c>
      <c r="FS61" s="7">
        <f t="shared" si="33"/>
        <v>0</v>
      </c>
      <c r="FT61" s="7">
        <f>SUM(IF(INDEX(LIB[[Quantity]:[Quantity]],MATCH($S61,LIB[[ID]:[ID]],0))&gt;=COLUMN(A$1),TRUNC(PRODUCT(AVERAGE($FN61:$FS61),POWER(AC[[CR]:[CR]],SUM(SUMIFS($D$11:$D60,$A$11:$A60,$A61,$E$11:$E60,"&gt;="&amp;$E61),SUMIFS($D62:$D$161,$A62:$A$161,$A61,$E62:$E$161,"&gt;"&amp;$E61),COLUMN(A$1),-1)),IF($Q61="Yes",AC[[FB]:[FB]],1))),0),ROW(A50)/-VALUE(1&amp;REPT("0",9-PRODUCT(COLUMN(A$1)-1,3))),1)</f>
        <v>0.99999994999999997</v>
      </c>
      <c r="FU61" s="7">
        <f>SUM(IF(INDEX(LIB[[Quantity]:[Quantity]],MATCH($S61,LIB[[ID]:[ID]],0))&gt;=COLUMN(B$1),TRUNC(PRODUCT(AVERAGE($FN61:$FS61),POWER(AC[[CR]:[CR]],SUM(SUMIFS($D$11:$D60,$A$11:$A60,$A61,$E$11:$E60,"&gt;="&amp;$E61),SUMIFS($D62:$D$161,$A62:$A$161,$A61,$E62:$E$161,"&gt;"&amp;$E61),COLUMN(B$1),-1)),IF($Q61="Yes",AC[[FB]:[FB]],1))),0),ROW(B50)/-VALUE(1&amp;REPT("0",9-PRODUCT(COLUMN(B$1)-1,3))),1)</f>
        <v>0.99995000000000001</v>
      </c>
      <c r="FV61" s="7">
        <f>SUM(IF(INDEX(LIB[[Quantity]:[Quantity]],MATCH($S61,LIB[[ID]:[ID]],0))&gt;=COLUMN(C$1),TRUNC(PRODUCT(AVERAGE($FN61:$FS61),POWER(AC[[CR]:[CR]],SUM(SUMIFS($D$11:$D60,$A$11:$A60,$A61,$E$11:$E60,"&gt;="&amp;$E61),SUMIFS($D62:$D$161,$A62:$A$161,$A61,$E62:$E$161,"&gt;"&amp;$E61),COLUMN(C$1),-1)),IF($Q61="Yes",AC[[FB]:[FB]],1))),0),ROW(C50)/-VALUE(1&amp;REPT("0",9-PRODUCT(COLUMN(C$1)-1,3))),1)</f>
        <v>0.95</v>
      </c>
      <c r="FW61">
        <f t="shared" si="19"/>
        <v>123</v>
      </c>
      <c r="FX61">
        <f t="shared" si="20"/>
        <v>0</v>
      </c>
      <c r="FY61">
        <f t="shared" si="21"/>
        <v>0</v>
      </c>
      <c r="GC61">
        <f t="shared" si="22"/>
        <v>15</v>
      </c>
      <c r="GD61" t="str">
        <f>IFERROR(SUBSTITUTE(SUBSTITUTE(INDEX(SUG[Card],MATCH(ROW(A50),GC$12:GC$161,0))," #2","")," #3",""),"")</f>
        <v>Wolf (5)</v>
      </c>
      <c r="GE61">
        <f>SUM(GE60,IF(IFERROR(MATCH(GD61,GD$11:GD60,0)&lt;0,TRUE()),1,0))</f>
        <v>29</v>
      </c>
      <c r="GF61" t="str">
        <f t="shared" si="23"/>
        <v/>
      </c>
      <c r="GI61">
        <f>SUM(SUMIFS(D$11:D60,A$11:A60,A61,B$11:B60,"&gt;="&amp;B61),SUMIFS(D62:D$161,A62:A$161,A61,B62:B$161,"&gt;"&amp;B61),SUMIFS(D$11:D60,A$11:A60,A61&amp;":Onyx"),SUMIFS(D62:D$161,A62:A$161,A61&amp;":Onyx"))</f>
        <v>0</v>
      </c>
      <c r="GP61" t="str">
        <f t="shared" si="31"/>
        <v>Elf (5) #3</v>
      </c>
      <c r="GQ61">
        <f t="shared" si="32"/>
        <v>321</v>
      </c>
      <c r="GR61" t="b">
        <f>COUNTIF(DECK[Card],IFERROR(MID($L61,1,FIND(" #",SUG_Helper[[#This Row],[Card]])-1),SUG_Helper[[#This Row],[Card]]))&gt;=IFERROR(VALUE(RIGHT(SUG_Helper[[#This Row],[Card]])),1)</f>
        <v>0</v>
      </c>
    </row>
    <row r="62" spans="1:200" x14ac:dyDescent="0.35">
      <c r="A62" s="17"/>
      <c r="B62" s="4"/>
      <c r="C62" s="4"/>
      <c r="D62" s="4"/>
      <c r="E62" t="str">
        <f>IF(INDEX(LIB[Card],ROW(A51))="","",INDEX(LIB[Card],ROW(A51))&amp;" ("&amp;INDEX(LIB[Level],ROW(A51))&amp;")"&amp;IF(INDEX(LIB[Fused],ROW(A51))="Yes","ƒ",""))</f>
        <v/>
      </c>
      <c r="F62">
        <v>51</v>
      </c>
      <c r="H62" t="str">
        <f>IF(DECK[[#This Row],[Card]]="","",MID(DECK[[#This Row],[Card]],1,FIND(" (",DECK[[#This Row],[Card]])-1))</f>
        <v/>
      </c>
      <c r="I62" t="str">
        <f>IF(DECK[[#This Row],[Card]]="","",MID(DECK[[#This Row],[Card]],FIND("(",DECK[[#This Row],[Card]])+1,1))</f>
        <v/>
      </c>
      <c r="J62" t="str">
        <f>IF(DECK[[#This Row],[Card]]="","",IF(RIGHT(DECK[[#This Row],[Card]])="ƒ","Yes","No"))</f>
        <v/>
      </c>
      <c r="L62" t="str">
        <f t="shared" si="27"/>
        <v>Rainbow (5) #3</v>
      </c>
      <c r="M62">
        <f t="shared" si="28"/>
        <v>321</v>
      </c>
      <c r="O62" s="6" t="str">
        <f>IF(S62="","",MATCH(MID(S62,1,MIN(FIND(" (",S62),IFERROR(FIND(":",S62),50))-1),CC[CC_Name],0))</f>
        <v/>
      </c>
      <c r="P62" s="5" t="str">
        <f t="shared" si="29"/>
        <v/>
      </c>
      <c r="Q62" s="5" t="str">
        <f t="shared" si="18"/>
        <v/>
      </c>
      <c r="R62" s="5" t="str">
        <f t="shared" si="30"/>
        <v/>
      </c>
      <c r="S62" t="str">
        <f>(INDEX(LIB[ID],ROW(A51)))</f>
        <v/>
      </c>
      <c r="T62" t="str">
        <f>IF(OR(T$5="",$S62=""),"",IFERROR(SUM(PRODUCT(INDEX(CMB[[BA_0O]:[BA_2O]],MATCH(ROUND(MIN(SUM(T$4,$O62/1000),SUM($O62,T$4/1000)),3),CMB[[Cmb_ID]:[Cmb_ID]],0),SUM(N(T$1),N($R62),1)),CHOOSE(AC[[M]:[M]],1,1,0,AC[[AB]:[AB]])),PRODUCT(INDEX(CMB[[BD_0O]:[BD_2O]],MATCH(ROUND(MIN(SUM(T$4,$O62/1000),SUM($O62,T$4/1000)),3),CMB[[Cmb_ID]:[Cmb_ID]],0),SUM(N(T$1),N($R62),1)),CHOOSE(AC[[M]:[M]],1,0,1,AC[[DB]:[DB]])),PRODUCT(SUM(ROUND(AVERAGE(VALUE(T$3),VALUE($P62)),0),CHOOSE(IF(OR(T$1,$R62),4,INDEX(CMB[[Res_Rare]:[Res_Rare]],MATCH(ROUND(MIN(SUM(T$4,$O62/1000),SUM($O62,T$4/1000)),3),CMB[[Cmb_ID]:[Cmb_ID]],0))),-1,-1,0,0)),IF(OR(T$1,$R62),4,INDEX(CMB[[Cmb_Rare]:[Cmb_Rare]],MATCH(ROUND(MIN(SUM(T$4,$O62/1000),SUM($O62,T$4/1000)),3),CMB[[Cmb_ID]:[Cmb_ID]],0))),CHOOSE(AC[[M]:[M]],2,1,1,SUM(AC[[AB]:[DB]])))),""))</f>
        <v/>
      </c>
      <c r="U62" t="str">
        <f>IF(OR(U$5="",$S62=""),"",IFERROR(SUM(PRODUCT(INDEX(CMB[[BA_0O]:[BA_2O]],MATCH(ROUND(MIN(SUM(U$4,$O62/1000),SUM($O62,U$4/1000)),3),CMB[[Cmb_ID]:[Cmb_ID]],0),SUM(N(U$1),N($R62),1)),CHOOSE(AC[[M]:[M]],1,1,0,AC[[AB]:[AB]])),PRODUCT(INDEX(CMB[[BD_0O]:[BD_2O]],MATCH(ROUND(MIN(SUM(U$4,$O62/1000),SUM($O62,U$4/1000)),3),CMB[[Cmb_ID]:[Cmb_ID]],0),SUM(N(U$1),N($R62),1)),CHOOSE(AC[[M]:[M]],1,0,1,AC[[DB]:[DB]])),PRODUCT(SUM(ROUND(AVERAGE(VALUE(U$3),VALUE($P62)),0),CHOOSE(IF(OR(U$1,$R62),4,INDEX(CMB[[Res_Rare]:[Res_Rare]],MATCH(ROUND(MIN(SUM(U$4,$O62/1000),SUM($O62,U$4/1000)),3),CMB[[Cmb_ID]:[Cmb_ID]],0))),-1,-1,0,0)),IF(OR(U$1,$R62),4,INDEX(CMB[[Cmb_Rare]:[Cmb_Rare]],MATCH(ROUND(MIN(SUM(U$4,$O62/1000),SUM($O62,U$4/1000)),3),CMB[[Cmb_ID]:[Cmb_ID]],0))),CHOOSE(AC[[M]:[M]],2,1,1,SUM(AC[[AB]:[DB]])))),""))</f>
        <v/>
      </c>
      <c r="V62" t="str">
        <f>IF(OR(V$5="",$S62=""),"",IFERROR(SUM(PRODUCT(INDEX(CMB[[BA_0O]:[BA_2O]],MATCH(ROUND(MIN(SUM(V$4,$O62/1000),SUM($O62,V$4/1000)),3),CMB[[Cmb_ID]:[Cmb_ID]],0),SUM(N(V$1),N($R62),1)),CHOOSE(AC[[M]:[M]],1,1,0,AC[[AB]:[AB]])),PRODUCT(INDEX(CMB[[BD_0O]:[BD_2O]],MATCH(ROUND(MIN(SUM(V$4,$O62/1000),SUM($O62,V$4/1000)),3),CMB[[Cmb_ID]:[Cmb_ID]],0),SUM(N(V$1),N($R62),1)),CHOOSE(AC[[M]:[M]],1,0,1,AC[[DB]:[DB]])),PRODUCT(SUM(ROUND(AVERAGE(VALUE(V$3),VALUE($P62)),0),CHOOSE(IF(OR(V$1,$R62),4,INDEX(CMB[[Res_Rare]:[Res_Rare]],MATCH(ROUND(MIN(SUM(V$4,$O62/1000),SUM($O62,V$4/1000)),3),CMB[[Cmb_ID]:[Cmb_ID]],0))),-1,-1,0,0)),IF(OR(V$1,$R62),4,INDEX(CMB[[Cmb_Rare]:[Cmb_Rare]],MATCH(ROUND(MIN(SUM(V$4,$O62/1000),SUM($O62,V$4/1000)),3),CMB[[Cmb_ID]:[Cmb_ID]],0))),CHOOSE(AC[[M]:[M]],2,1,1,SUM(AC[[AB]:[DB]])))),""))</f>
        <v/>
      </c>
      <c r="W62" t="str">
        <f>IF(OR(W$5="",$S62=""),"",IFERROR(SUM(PRODUCT(INDEX(CMB[[BA_0O]:[BA_2O]],MATCH(ROUND(MIN(SUM(W$4,$O62/1000),SUM($O62,W$4/1000)),3),CMB[[Cmb_ID]:[Cmb_ID]],0),SUM(N(W$1),N($R62),1)),CHOOSE(AC[[M]:[M]],1,1,0,AC[[AB]:[AB]])),PRODUCT(INDEX(CMB[[BD_0O]:[BD_2O]],MATCH(ROUND(MIN(SUM(W$4,$O62/1000),SUM($O62,W$4/1000)),3),CMB[[Cmb_ID]:[Cmb_ID]],0),SUM(N(W$1),N($R62),1)),CHOOSE(AC[[M]:[M]],1,0,1,AC[[DB]:[DB]])),PRODUCT(SUM(ROUND(AVERAGE(VALUE(W$3),VALUE($P62)),0),CHOOSE(IF(OR(W$1,$R62),4,INDEX(CMB[[Res_Rare]:[Res_Rare]],MATCH(ROUND(MIN(SUM(W$4,$O62/1000),SUM($O62,W$4/1000)),3),CMB[[Cmb_ID]:[Cmb_ID]],0))),-1,-1,0,0)),IF(OR(W$1,$R62),4,INDEX(CMB[[Cmb_Rare]:[Cmb_Rare]],MATCH(ROUND(MIN(SUM(W$4,$O62/1000),SUM($O62,W$4/1000)),3),CMB[[Cmb_ID]:[Cmb_ID]],0))),CHOOSE(AC[[M]:[M]],2,1,1,SUM(AC[[AB]:[DB]])))),""))</f>
        <v/>
      </c>
      <c r="X62" t="str">
        <f>IF(OR(X$5="",$S62=""),"",IFERROR(SUM(PRODUCT(INDEX(CMB[[BA_0O]:[BA_2O]],MATCH(ROUND(MIN(SUM(X$4,$O62/1000),SUM($O62,X$4/1000)),3),CMB[[Cmb_ID]:[Cmb_ID]],0),SUM(N(X$1),N($R62),1)),CHOOSE(AC[[M]:[M]],1,1,0,AC[[AB]:[AB]])),PRODUCT(INDEX(CMB[[BD_0O]:[BD_2O]],MATCH(ROUND(MIN(SUM(X$4,$O62/1000),SUM($O62,X$4/1000)),3),CMB[[Cmb_ID]:[Cmb_ID]],0),SUM(N(X$1),N($R62),1)),CHOOSE(AC[[M]:[M]],1,0,1,AC[[DB]:[DB]])),PRODUCT(SUM(ROUND(AVERAGE(VALUE(X$3),VALUE($P62)),0),CHOOSE(IF(OR(X$1,$R62),4,INDEX(CMB[[Res_Rare]:[Res_Rare]],MATCH(ROUND(MIN(SUM(X$4,$O62/1000),SUM($O62,X$4/1000)),3),CMB[[Cmb_ID]:[Cmb_ID]],0))),-1,-1,0,0)),IF(OR(X$1,$R62),4,INDEX(CMB[[Cmb_Rare]:[Cmb_Rare]],MATCH(ROUND(MIN(SUM(X$4,$O62/1000),SUM($O62,X$4/1000)),3),CMB[[Cmb_ID]:[Cmb_ID]],0))),CHOOSE(AC[[M]:[M]],2,1,1,SUM(AC[[AB]:[DB]])))),""))</f>
        <v/>
      </c>
      <c r="Y62" t="str">
        <f>IF(OR(Y$5="",$S62=""),"",IFERROR(SUM(PRODUCT(INDEX(CMB[[BA_0O]:[BA_2O]],MATCH(ROUND(MIN(SUM(Y$4,$O62/1000),SUM($O62,Y$4/1000)),3),CMB[[Cmb_ID]:[Cmb_ID]],0),SUM(N(Y$1),N($R62),1)),CHOOSE(AC[[M]:[M]],1,1,0,AC[[AB]:[AB]])),PRODUCT(INDEX(CMB[[BD_0O]:[BD_2O]],MATCH(ROUND(MIN(SUM(Y$4,$O62/1000),SUM($O62,Y$4/1000)),3),CMB[[Cmb_ID]:[Cmb_ID]],0),SUM(N(Y$1),N($R62),1)),CHOOSE(AC[[M]:[M]],1,0,1,AC[[DB]:[DB]])),PRODUCT(SUM(ROUND(AVERAGE(VALUE(Y$3),VALUE($P62)),0),CHOOSE(IF(OR(Y$1,$R62),4,INDEX(CMB[[Res_Rare]:[Res_Rare]],MATCH(ROUND(MIN(SUM(Y$4,$O62/1000),SUM($O62,Y$4/1000)),3),CMB[[Cmb_ID]:[Cmb_ID]],0))),-1,-1,0,0)),IF(OR(Y$1,$R62),4,INDEX(CMB[[Cmb_Rare]:[Cmb_Rare]],MATCH(ROUND(MIN(SUM(Y$4,$O62/1000),SUM($O62,Y$4/1000)),3),CMB[[Cmb_ID]:[Cmb_ID]],0))),CHOOSE(AC[[M]:[M]],2,1,1,SUM(AC[[AB]:[DB]])))),""))</f>
        <v/>
      </c>
      <c r="Z62" t="str">
        <f>IF(OR(Z$5="",$S62=""),"",IFERROR(SUM(PRODUCT(INDEX(CMB[[BA_0O]:[BA_2O]],MATCH(ROUND(MIN(SUM(Z$4,$O62/1000),SUM($O62,Z$4/1000)),3),CMB[[Cmb_ID]:[Cmb_ID]],0),SUM(N(Z$1),N($R62),1)),CHOOSE(AC[[M]:[M]],1,1,0,AC[[AB]:[AB]])),PRODUCT(INDEX(CMB[[BD_0O]:[BD_2O]],MATCH(ROUND(MIN(SUM(Z$4,$O62/1000),SUM($O62,Z$4/1000)),3),CMB[[Cmb_ID]:[Cmb_ID]],0),SUM(N(Z$1),N($R62),1)),CHOOSE(AC[[M]:[M]],1,0,1,AC[[DB]:[DB]])),PRODUCT(SUM(ROUND(AVERAGE(VALUE(Z$3),VALUE($P62)),0),CHOOSE(IF(OR(Z$1,$R62),4,INDEX(CMB[[Res_Rare]:[Res_Rare]],MATCH(ROUND(MIN(SUM(Z$4,$O62/1000),SUM($O62,Z$4/1000)),3),CMB[[Cmb_ID]:[Cmb_ID]],0))),-1,-1,0,0)),IF(OR(Z$1,$R62),4,INDEX(CMB[[Cmb_Rare]:[Cmb_Rare]],MATCH(ROUND(MIN(SUM(Z$4,$O62/1000),SUM($O62,Z$4/1000)),3),CMB[[Cmb_ID]:[Cmb_ID]],0))),CHOOSE(AC[[M]:[M]],2,1,1,SUM(AC[[AB]:[DB]])))),""))</f>
        <v/>
      </c>
      <c r="AA62" t="str">
        <f>IF(OR(AA$5="",$S62=""),"",IFERROR(SUM(PRODUCT(INDEX(CMB[[BA_0O]:[BA_2O]],MATCH(ROUND(MIN(SUM(AA$4,$O62/1000),SUM($O62,AA$4/1000)),3),CMB[[Cmb_ID]:[Cmb_ID]],0),SUM(N(AA$1),N($R62),1)),CHOOSE(AC[[M]:[M]],1,1,0,AC[[AB]:[AB]])),PRODUCT(INDEX(CMB[[BD_0O]:[BD_2O]],MATCH(ROUND(MIN(SUM(AA$4,$O62/1000),SUM($O62,AA$4/1000)),3),CMB[[Cmb_ID]:[Cmb_ID]],0),SUM(N(AA$1),N($R62),1)),CHOOSE(AC[[M]:[M]],1,0,1,AC[[DB]:[DB]])),PRODUCT(SUM(ROUND(AVERAGE(VALUE(AA$3),VALUE($P62)),0),CHOOSE(IF(OR(AA$1,$R62),4,INDEX(CMB[[Res_Rare]:[Res_Rare]],MATCH(ROUND(MIN(SUM(AA$4,$O62/1000),SUM($O62,AA$4/1000)),3),CMB[[Cmb_ID]:[Cmb_ID]],0))),-1,-1,0,0)),IF(OR(AA$1,$R62),4,INDEX(CMB[[Cmb_Rare]:[Cmb_Rare]],MATCH(ROUND(MIN(SUM(AA$4,$O62/1000),SUM($O62,AA$4/1000)),3),CMB[[Cmb_ID]:[Cmb_ID]],0))),CHOOSE(AC[[M]:[M]],2,1,1,SUM(AC[[AB]:[DB]])))),""))</f>
        <v/>
      </c>
      <c r="AB62" t="str">
        <f>IF(OR(AB$5="",$S62=""),"",IFERROR(SUM(PRODUCT(INDEX(CMB[[BA_0O]:[BA_2O]],MATCH(ROUND(MIN(SUM(AB$4,$O62/1000),SUM($O62,AB$4/1000)),3),CMB[[Cmb_ID]:[Cmb_ID]],0),SUM(N(AB$1),N($R62),1)),CHOOSE(AC[[M]:[M]],1,1,0,AC[[AB]:[AB]])),PRODUCT(INDEX(CMB[[BD_0O]:[BD_2O]],MATCH(ROUND(MIN(SUM(AB$4,$O62/1000),SUM($O62,AB$4/1000)),3),CMB[[Cmb_ID]:[Cmb_ID]],0),SUM(N(AB$1),N($R62),1)),CHOOSE(AC[[M]:[M]],1,0,1,AC[[DB]:[DB]])),PRODUCT(SUM(ROUND(AVERAGE(VALUE(AB$3),VALUE($P62)),0),CHOOSE(IF(OR(AB$1,$R62),4,INDEX(CMB[[Res_Rare]:[Res_Rare]],MATCH(ROUND(MIN(SUM(AB$4,$O62/1000),SUM($O62,AB$4/1000)),3),CMB[[Cmb_ID]:[Cmb_ID]],0))),-1,-1,0,0)),IF(OR(AB$1,$R62),4,INDEX(CMB[[Cmb_Rare]:[Cmb_Rare]],MATCH(ROUND(MIN(SUM(AB$4,$O62/1000),SUM($O62,AB$4/1000)),3),CMB[[Cmb_ID]:[Cmb_ID]],0))),CHOOSE(AC[[M]:[M]],2,1,1,SUM(AC[[AB]:[DB]])))),""))</f>
        <v/>
      </c>
      <c r="AC62" t="str">
        <f>IF(OR(AC$5="",$S62=""),"",IFERROR(SUM(PRODUCT(INDEX(CMB[[BA_0O]:[BA_2O]],MATCH(ROUND(MIN(SUM(AC$4,$O62/1000),SUM($O62,AC$4/1000)),3),CMB[[Cmb_ID]:[Cmb_ID]],0),SUM(N(AC$1),N($R62),1)),CHOOSE(AC[[M]:[M]],1,1,0,AC[[AB]:[AB]])),PRODUCT(INDEX(CMB[[BD_0O]:[BD_2O]],MATCH(ROUND(MIN(SUM(AC$4,$O62/1000),SUM($O62,AC$4/1000)),3),CMB[[Cmb_ID]:[Cmb_ID]],0),SUM(N(AC$1),N($R62),1)),CHOOSE(AC[[M]:[M]],1,0,1,AC[[DB]:[DB]])),PRODUCT(SUM(ROUND(AVERAGE(VALUE(AC$3),VALUE($P62)),0),CHOOSE(IF(OR(AC$1,$R62),4,INDEX(CMB[[Res_Rare]:[Res_Rare]],MATCH(ROUND(MIN(SUM(AC$4,$O62/1000),SUM($O62,AC$4/1000)),3),CMB[[Cmb_ID]:[Cmb_ID]],0))),-1,-1,0,0)),IF(OR(AC$1,$R62),4,INDEX(CMB[[Cmb_Rare]:[Cmb_Rare]],MATCH(ROUND(MIN(SUM(AC$4,$O62/1000),SUM($O62,AC$4/1000)),3),CMB[[Cmb_ID]:[Cmb_ID]],0))),CHOOSE(AC[[M]:[M]],2,1,1,SUM(AC[[AB]:[DB]])))),""))</f>
        <v/>
      </c>
      <c r="AD62" t="str">
        <f>IF(OR(AD$5="",$S62=""),"",IFERROR(SUM(PRODUCT(INDEX(CMB[[BA_0O]:[BA_2O]],MATCH(ROUND(MIN(SUM(AD$4,$O62/1000),SUM($O62,AD$4/1000)),3),CMB[[Cmb_ID]:[Cmb_ID]],0),SUM(N(AD$1),N($R62),1)),CHOOSE(AC[[M]:[M]],1,1,0,AC[[AB]:[AB]])),PRODUCT(INDEX(CMB[[BD_0O]:[BD_2O]],MATCH(ROUND(MIN(SUM(AD$4,$O62/1000),SUM($O62,AD$4/1000)),3),CMB[[Cmb_ID]:[Cmb_ID]],0),SUM(N(AD$1),N($R62),1)),CHOOSE(AC[[M]:[M]],1,0,1,AC[[DB]:[DB]])),PRODUCT(SUM(ROUND(AVERAGE(VALUE(AD$3),VALUE($P62)),0),CHOOSE(IF(OR(AD$1,$R62),4,INDEX(CMB[[Res_Rare]:[Res_Rare]],MATCH(ROUND(MIN(SUM(AD$4,$O62/1000),SUM($O62,AD$4/1000)),3),CMB[[Cmb_ID]:[Cmb_ID]],0))),-1,-1,0,0)),IF(OR(AD$1,$R62),4,INDEX(CMB[[Cmb_Rare]:[Cmb_Rare]],MATCH(ROUND(MIN(SUM(AD$4,$O62/1000),SUM($O62,AD$4/1000)),3),CMB[[Cmb_ID]:[Cmb_ID]],0))),CHOOSE(AC[[M]:[M]],2,1,1,SUM(AC[[AB]:[DB]])))),""))</f>
        <v/>
      </c>
      <c r="AE62" t="str">
        <f>IF(OR(AE$5="",$S62=""),"",IFERROR(SUM(PRODUCT(INDEX(CMB[[BA_0O]:[BA_2O]],MATCH(ROUND(MIN(SUM(AE$4,$O62/1000),SUM($O62,AE$4/1000)),3),CMB[[Cmb_ID]:[Cmb_ID]],0),SUM(N(AE$1),N($R62),1)),CHOOSE(AC[[M]:[M]],1,1,0,AC[[AB]:[AB]])),PRODUCT(INDEX(CMB[[BD_0O]:[BD_2O]],MATCH(ROUND(MIN(SUM(AE$4,$O62/1000),SUM($O62,AE$4/1000)),3),CMB[[Cmb_ID]:[Cmb_ID]],0),SUM(N(AE$1),N($R62),1)),CHOOSE(AC[[M]:[M]],1,0,1,AC[[DB]:[DB]])),PRODUCT(SUM(ROUND(AVERAGE(VALUE(AE$3),VALUE($P62)),0),CHOOSE(IF(OR(AE$1,$R62),4,INDEX(CMB[[Res_Rare]:[Res_Rare]],MATCH(ROUND(MIN(SUM(AE$4,$O62/1000),SUM($O62,AE$4/1000)),3),CMB[[Cmb_ID]:[Cmb_ID]],0))),-1,-1,0,0)),IF(OR(AE$1,$R62),4,INDEX(CMB[[Cmb_Rare]:[Cmb_Rare]],MATCH(ROUND(MIN(SUM(AE$4,$O62/1000),SUM($O62,AE$4/1000)),3),CMB[[Cmb_ID]:[Cmb_ID]],0))),CHOOSE(AC[[M]:[M]],2,1,1,SUM(AC[[AB]:[DB]])))),""))</f>
        <v/>
      </c>
      <c r="AF62" t="str">
        <f>IF(OR(AF$5="",$S62=""),"",IFERROR(SUM(PRODUCT(INDEX(CMB[[BA_0O]:[BA_2O]],MATCH(ROUND(MIN(SUM(AF$4,$O62/1000),SUM($O62,AF$4/1000)),3),CMB[[Cmb_ID]:[Cmb_ID]],0),SUM(N(AF$1),N($R62),1)),CHOOSE(AC[[M]:[M]],1,1,0,AC[[AB]:[AB]])),PRODUCT(INDEX(CMB[[BD_0O]:[BD_2O]],MATCH(ROUND(MIN(SUM(AF$4,$O62/1000),SUM($O62,AF$4/1000)),3),CMB[[Cmb_ID]:[Cmb_ID]],0),SUM(N(AF$1),N($R62),1)),CHOOSE(AC[[M]:[M]],1,0,1,AC[[DB]:[DB]])),PRODUCT(SUM(ROUND(AVERAGE(VALUE(AF$3),VALUE($P62)),0),CHOOSE(IF(OR(AF$1,$R62),4,INDEX(CMB[[Res_Rare]:[Res_Rare]],MATCH(ROUND(MIN(SUM(AF$4,$O62/1000),SUM($O62,AF$4/1000)),3),CMB[[Cmb_ID]:[Cmb_ID]],0))),-1,-1,0,0)),IF(OR(AF$1,$R62),4,INDEX(CMB[[Cmb_Rare]:[Cmb_Rare]],MATCH(ROUND(MIN(SUM(AF$4,$O62/1000),SUM($O62,AF$4/1000)),3),CMB[[Cmb_ID]:[Cmb_ID]],0))),CHOOSE(AC[[M]:[M]],2,1,1,SUM(AC[[AB]:[DB]])))),""))</f>
        <v/>
      </c>
      <c r="AG62" t="str">
        <f>IF(OR(AG$5="",$S62=""),"",IFERROR(SUM(PRODUCT(INDEX(CMB[[BA_0O]:[BA_2O]],MATCH(ROUND(MIN(SUM(AG$4,$O62/1000),SUM($O62,AG$4/1000)),3),CMB[[Cmb_ID]:[Cmb_ID]],0),SUM(N(AG$1),N($R62),1)),CHOOSE(AC[[M]:[M]],1,1,0,AC[[AB]:[AB]])),PRODUCT(INDEX(CMB[[BD_0O]:[BD_2O]],MATCH(ROUND(MIN(SUM(AG$4,$O62/1000),SUM($O62,AG$4/1000)),3),CMB[[Cmb_ID]:[Cmb_ID]],0),SUM(N(AG$1),N($R62),1)),CHOOSE(AC[[M]:[M]],1,0,1,AC[[DB]:[DB]])),PRODUCT(SUM(ROUND(AVERAGE(VALUE(AG$3),VALUE($P62)),0),CHOOSE(IF(OR(AG$1,$R62),4,INDEX(CMB[[Res_Rare]:[Res_Rare]],MATCH(ROUND(MIN(SUM(AG$4,$O62/1000),SUM($O62,AG$4/1000)),3),CMB[[Cmb_ID]:[Cmb_ID]],0))),-1,-1,0,0)),IF(OR(AG$1,$R62),4,INDEX(CMB[[Cmb_Rare]:[Cmb_Rare]],MATCH(ROUND(MIN(SUM(AG$4,$O62/1000),SUM($O62,AG$4/1000)),3),CMB[[Cmb_ID]:[Cmb_ID]],0))),CHOOSE(AC[[M]:[M]],2,1,1,SUM(AC[[AB]:[DB]])))),""))</f>
        <v/>
      </c>
      <c r="AH62" t="str">
        <f>IF(OR(AH$5="",$S62=""),"",IFERROR(SUM(PRODUCT(INDEX(CMB[[BA_0O]:[BA_2O]],MATCH(ROUND(MIN(SUM(AH$4,$O62/1000),SUM($O62,AH$4/1000)),3),CMB[[Cmb_ID]:[Cmb_ID]],0),SUM(N(AH$1),N($R62),1)),CHOOSE(AC[[M]:[M]],1,1,0,AC[[AB]:[AB]])),PRODUCT(INDEX(CMB[[BD_0O]:[BD_2O]],MATCH(ROUND(MIN(SUM(AH$4,$O62/1000),SUM($O62,AH$4/1000)),3),CMB[[Cmb_ID]:[Cmb_ID]],0),SUM(N(AH$1),N($R62),1)),CHOOSE(AC[[M]:[M]],1,0,1,AC[[DB]:[DB]])),PRODUCT(SUM(ROUND(AVERAGE(VALUE(AH$3),VALUE($P62)),0),CHOOSE(IF(OR(AH$1,$R62),4,INDEX(CMB[[Res_Rare]:[Res_Rare]],MATCH(ROUND(MIN(SUM(AH$4,$O62/1000),SUM($O62,AH$4/1000)),3),CMB[[Cmb_ID]:[Cmb_ID]],0))),-1,-1,0,0)),IF(OR(AH$1,$R62),4,INDEX(CMB[[Cmb_Rare]:[Cmb_Rare]],MATCH(ROUND(MIN(SUM(AH$4,$O62/1000),SUM($O62,AH$4/1000)),3),CMB[[Cmb_ID]:[Cmb_ID]],0))),CHOOSE(AC[[M]:[M]],2,1,1,SUM(AC[[AB]:[DB]])))),""))</f>
        <v/>
      </c>
      <c r="AI62" t="str">
        <f>IF(OR(AI$5="",$S62=""),"",IFERROR(SUM(PRODUCT(INDEX(CMB[[BA_0O]:[BA_2O]],MATCH(ROUND(MIN(SUM(AI$4,$O62/1000),SUM($O62,AI$4/1000)),3),CMB[[Cmb_ID]:[Cmb_ID]],0),SUM(N(AI$1),N($R62),1)),CHOOSE(AC[[M]:[M]],1,1,0,AC[[AB]:[AB]])),PRODUCT(INDEX(CMB[[BD_0O]:[BD_2O]],MATCH(ROUND(MIN(SUM(AI$4,$O62/1000),SUM($O62,AI$4/1000)),3),CMB[[Cmb_ID]:[Cmb_ID]],0),SUM(N(AI$1),N($R62),1)),CHOOSE(AC[[M]:[M]],1,0,1,AC[[DB]:[DB]])),PRODUCT(SUM(ROUND(AVERAGE(VALUE(AI$3),VALUE($P62)),0),CHOOSE(IF(OR(AI$1,$R62),4,INDEX(CMB[[Res_Rare]:[Res_Rare]],MATCH(ROUND(MIN(SUM(AI$4,$O62/1000),SUM($O62,AI$4/1000)),3),CMB[[Cmb_ID]:[Cmb_ID]],0))),-1,-1,0,0)),IF(OR(AI$1,$R62),4,INDEX(CMB[[Cmb_Rare]:[Cmb_Rare]],MATCH(ROUND(MIN(SUM(AI$4,$O62/1000),SUM($O62,AI$4/1000)),3),CMB[[Cmb_ID]:[Cmb_ID]],0))),CHOOSE(AC[[M]:[M]],2,1,1,SUM(AC[[AB]:[DB]])))),""))</f>
        <v/>
      </c>
      <c r="AJ62" t="str">
        <f>IF(OR(AJ$5="",$S62=""),"",IFERROR(SUM(PRODUCT(INDEX(CMB[[BA_0O]:[BA_2O]],MATCH(ROUND(MIN(SUM(AJ$4,$O62/1000),SUM($O62,AJ$4/1000)),3),CMB[[Cmb_ID]:[Cmb_ID]],0),SUM(N(AJ$1),N($R62),1)),CHOOSE(AC[[M]:[M]],1,1,0,AC[[AB]:[AB]])),PRODUCT(INDEX(CMB[[BD_0O]:[BD_2O]],MATCH(ROUND(MIN(SUM(AJ$4,$O62/1000),SUM($O62,AJ$4/1000)),3),CMB[[Cmb_ID]:[Cmb_ID]],0),SUM(N(AJ$1),N($R62),1)),CHOOSE(AC[[M]:[M]],1,0,1,AC[[DB]:[DB]])),PRODUCT(SUM(ROUND(AVERAGE(VALUE(AJ$3),VALUE($P62)),0),CHOOSE(IF(OR(AJ$1,$R62),4,INDEX(CMB[[Res_Rare]:[Res_Rare]],MATCH(ROUND(MIN(SUM(AJ$4,$O62/1000),SUM($O62,AJ$4/1000)),3),CMB[[Cmb_ID]:[Cmb_ID]],0))),-1,-1,0,0)),IF(OR(AJ$1,$R62),4,INDEX(CMB[[Cmb_Rare]:[Cmb_Rare]],MATCH(ROUND(MIN(SUM(AJ$4,$O62/1000),SUM($O62,AJ$4/1000)),3),CMB[[Cmb_ID]:[Cmb_ID]],0))),CHOOSE(AC[[M]:[M]],2,1,1,SUM(AC[[AB]:[DB]])))),""))</f>
        <v/>
      </c>
      <c r="AK62" t="str">
        <f>IF(OR(AK$5="",$S62=""),"",IFERROR(SUM(PRODUCT(INDEX(CMB[[BA_0O]:[BA_2O]],MATCH(ROUND(MIN(SUM(AK$4,$O62/1000),SUM($O62,AK$4/1000)),3),CMB[[Cmb_ID]:[Cmb_ID]],0),SUM(N(AK$1),N($R62),1)),CHOOSE(AC[[M]:[M]],1,1,0,AC[[AB]:[AB]])),PRODUCT(INDEX(CMB[[BD_0O]:[BD_2O]],MATCH(ROUND(MIN(SUM(AK$4,$O62/1000),SUM($O62,AK$4/1000)),3),CMB[[Cmb_ID]:[Cmb_ID]],0),SUM(N(AK$1),N($R62),1)),CHOOSE(AC[[M]:[M]],1,0,1,AC[[DB]:[DB]])),PRODUCT(SUM(ROUND(AVERAGE(VALUE(AK$3),VALUE($P62)),0),CHOOSE(IF(OR(AK$1,$R62),4,INDEX(CMB[[Res_Rare]:[Res_Rare]],MATCH(ROUND(MIN(SUM(AK$4,$O62/1000),SUM($O62,AK$4/1000)),3),CMB[[Cmb_ID]:[Cmb_ID]],0))),-1,-1,0,0)),IF(OR(AK$1,$R62),4,INDEX(CMB[[Cmb_Rare]:[Cmb_Rare]],MATCH(ROUND(MIN(SUM(AK$4,$O62/1000),SUM($O62,AK$4/1000)),3),CMB[[Cmb_ID]:[Cmb_ID]],0))),CHOOSE(AC[[M]:[M]],2,1,1,SUM(AC[[AB]:[DB]])))),""))</f>
        <v/>
      </c>
      <c r="AL62" t="str">
        <f>IF(OR(AL$5="",$S62=""),"",IFERROR(SUM(PRODUCT(INDEX(CMB[[BA_0O]:[BA_2O]],MATCH(ROUND(MIN(SUM(AL$4,$O62/1000),SUM($O62,AL$4/1000)),3),CMB[[Cmb_ID]:[Cmb_ID]],0),SUM(N(AL$1),N($R62),1)),CHOOSE(AC[[M]:[M]],1,1,0,AC[[AB]:[AB]])),PRODUCT(INDEX(CMB[[BD_0O]:[BD_2O]],MATCH(ROUND(MIN(SUM(AL$4,$O62/1000),SUM($O62,AL$4/1000)),3),CMB[[Cmb_ID]:[Cmb_ID]],0),SUM(N(AL$1),N($R62),1)),CHOOSE(AC[[M]:[M]],1,0,1,AC[[DB]:[DB]])),PRODUCT(SUM(ROUND(AVERAGE(VALUE(AL$3),VALUE($P62)),0),CHOOSE(IF(OR(AL$1,$R62),4,INDEX(CMB[[Res_Rare]:[Res_Rare]],MATCH(ROUND(MIN(SUM(AL$4,$O62/1000),SUM($O62,AL$4/1000)),3),CMB[[Cmb_ID]:[Cmb_ID]],0))),-1,-1,0,0)),IF(OR(AL$1,$R62),4,INDEX(CMB[[Cmb_Rare]:[Cmb_Rare]],MATCH(ROUND(MIN(SUM(AL$4,$O62/1000),SUM($O62,AL$4/1000)),3),CMB[[Cmb_ID]:[Cmb_ID]],0))),CHOOSE(AC[[M]:[M]],2,1,1,SUM(AC[[AB]:[DB]])))),""))</f>
        <v/>
      </c>
      <c r="AM62" t="str">
        <f>IF(OR(AM$5="",$S62=""),"",IFERROR(SUM(PRODUCT(INDEX(CMB[[BA_0O]:[BA_2O]],MATCH(ROUND(MIN(SUM(AM$4,$O62/1000),SUM($O62,AM$4/1000)),3),CMB[[Cmb_ID]:[Cmb_ID]],0),SUM(N(AM$1),N($R62),1)),CHOOSE(AC[[M]:[M]],1,1,0,AC[[AB]:[AB]])),PRODUCT(INDEX(CMB[[BD_0O]:[BD_2O]],MATCH(ROUND(MIN(SUM(AM$4,$O62/1000),SUM($O62,AM$4/1000)),3),CMB[[Cmb_ID]:[Cmb_ID]],0),SUM(N(AM$1),N($R62),1)),CHOOSE(AC[[M]:[M]],1,0,1,AC[[DB]:[DB]])),PRODUCT(SUM(ROUND(AVERAGE(VALUE(AM$3),VALUE($P62)),0),CHOOSE(IF(OR(AM$1,$R62),4,INDEX(CMB[[Res_Rare]:[Res_Rare]],MATCH(ROUND(MIN(SUM(AM$4,$O62/1000),SUM($O62,AM$4/1000)),3),CMB[[Cmb_ID]:[Cmb_ID]],0))),-1,-1,0,0)),IF(OR(AM$1,$R62),4,INDEX(CMB[[Cmb_Rare]:[Cmb_Rare]],MATCH(ROUND(MIN(SUM(AM$4,$O62/1000),SUM($O62,AM$4/1000)),3),CMB[[Cmb_ID]:[Cmb_ID]],0))),CHOOSE(AC[[M]:[M]],2,1,1,SUM(AC[[AB]:[DB]])))),""))</f>
        <v/>
      </c>
      <c r="AN62" t="str">
        <f>IF(OR(AN$5="",$S62=""),"",IFERROR(SUM(PRODUCT(INDEX(CMB[[BA_0O]:[BA_2O]],MATCH(ROUND(MIN(SUM(AN$4,$O62/1000),SUM($O62,AN$4/1000)),3),CMB[[Cmb_ID]:[Cmb_ID]],0),SUM(N(AN$1),N($R62),1)),CHOOSE(AC[[M]:[M]],1,1,0,AC[[AB]:[AB]])),PRODUCT(INDEX(CMB[[BD_0O]:[BD_2O]],MATCH(ROUND(MIN(SUM(AN$4,$O62/1000),SUM($O62,AN$4/1000)),3),CMB[[Cmb_ID]:[Cmb_ID]],0),SUM(N(AN$1),N($R62),1)),CHOOSE(AC[[M]:[M]],1,0,1,AC[[DB]:[DB]])),PRODUCT(SUM(ROUND(AVERAGE(VALUE(AN$3),VALUE($P62)),0),CHOOSE(IF(OR(AN$1,$R62),4,INDEX(CMB[[Res_Rare]:[Res_Rare]],MATCH(ROUND(MIN(SUM(AN$4,$O62/1000),SUM($O62,AN$4/1000)),3),CMB[[Cmb_ID]:[Cmb_ID]],0))),-1,-1,0,0)),IF(OR(AN$1,$R62),4,INDEX(CMB[[Cmb_Rare]:[Cmb_Rare]],MATCH(ROUND(MIN(SUM(AN$4,$O62/1000),SUM($O62,AN$4/1000)),3),CMB[[Cmb_ID]:[Cmb_ID]],0))),CHOOSE(AC[[M]:[M]],2,1,1,SUM(AC[[AB]:[DB]])))),""))</f>
        <v/>
      </c>
      <c r="AO62" t="str">
        <f>IF(OR(AO$5="",$S62=""),"",IFERROR(SUM(PRODUCT(INDEX(CMB[[BA_0O]:[BA_2O]],MATCH(ROUND(MIN(SUM(AO$4,$O62/1000),SUM($O62,AO$4/1000)),3),CMB[[Cmb_ID]:[Cmb_ID]],0),SUM(N(AO$1),N($R62),1)),CHOOSE(AC[[M]:[M]],1,1,0,AC[[AB]:[AB]])),PRODUCT(INDEX(CMB[[BD_0O]:[BD_2O]],MATCH(ROUND(MIN(SUM(AO$4,$O62/1000),SUM($O62,AO$4/1000)),3),CMB[[Cmb_ID]:[Cmb_ID]],0),SUM(N(AO$1),N($R62),1)),CHOOSE(AC[[M]:[M]],1,0,1,AC[[DB]:[DB]])),PRODUCT(SUM(ROUND(AVERAGE(VALUE(AO$3),VALUE($P62)),0),CHOOSE(IF(OR(AO$1,$R62),4,INDEX(CMB[[Res_Rare]:[Res_Rare]],MATCH(ROUND(MIN(SUM(AO$4,$O62/1000),SUM($O62,AO$4/1000)),3),CMB[[Cmb_ID]:[Cmb_ID]],0))),-1,-1,0,0)),IF(OR(AO$1,$R62),4,INDEX(CMB[[Cmb_Rare]:[Cmb_Rare]],MATCH(ROUND(MIN(SUM(AO$4,$O62/1000),SUM($O62,AO$4/1000)),3),CMB[[Cmb_ID]:[Cmb_ID]],0))),CHOOSE(AC[[M]:[M]],2,1,1,SUM(AC[[AB]:[DB]])))),""))</f>
        <v/>
      </c>
      <c r="AP62" t="str">
        <f>IF(OR(AP$5="",$S62=""),"",IFERROR(SUM(PRODUCT(INDEX(CMB[[BA_0O]:[BA_2O]],MATCH(ROUND(MIN(SUM(AP$4,$O62/1000),SUM($O62,AP$4/1000)),3),CMB[[Cmb_ID]:[Cmb_ID]],0),SUM(N(AP$1),N($R62),1)),CHOOSE(AC[[M]:[M]],1,1,0,AC[[AB]:[AB]])),PRODUCT(INDEX(CMB[[BD_0O]:[BD_2O]],MATCH(ROUND(MIN(SUM(AP$4,$O62/1000),SUM($O62,AP$4/1000)),3),CMB[[Cmb_ID]:[Cmb_ID]],0),SUM(N(AP$1),N($R62),1)),CHOOSE(AC[[M]:[M]],1,0,1,AC[[DB]:[DB]])),PRODUCT(SUM(ROUND(AVERAGE(VALUE(AP$3),VALUE($P62)),0),CHOOSE(IF(OR(AP$1,$R62),4,INDEX(CMB[[Res_Rare]:[Res_Rare]],MATCH(ROUND(MIN(SUM(AP$4,$O62/1000),SUM($O62,AP$4/1000)),3),CMB[[Cmb_ID]:[Cmb_ID]],0))),-1,-1,0,0)),IF(OR(AP$1,$R62),4,INDEX(CMB[[Cmb_Rare]:[Cmb_Rare]],MATCH(ROUND(MIN(SUM(AP$4,$O62/1000),SUM($O62,AP$4/1000)),3),CMB[[Cmb_ID]:[Cmb_ID]],0))),CHOOSE(AC[[M]:[M]],2,1,1,SUM(AC[[AB]:[DB]])))),""))</f>
        <v/>
      </c>
      <c r="AQ62" t="str">
        <f>IF(OR(AQ$5="",$S62=""),"",IFERROR(SUM(PRODUCT(INDEX(CMB[[BA_0O]:[BA_2O]],MATCH(ROUND(MIN(SUM(AQ$4,$O62/1000),SUM($O62,AQ$4/1000)),3),CMB[[Cmb_ID]:[Cmb_ID]],0),SUM(N(AQ$1),N($R62),1)),CHOOSE(AC[[M]:[M]],1,1,0,AC[[AB]:[AB]])),PRODUCT(INDEX(CMB[[BD_0O]:[BD_2O]],MATCH(ROUND(MIN(SUM(AQ$4,$O62/1000),SUM($O62,AQ$4/1000)),3),CMB[[Cmb_ID]:[Cmb_ID]],0),SUM(N(AQ$1),N($R62),1)),CHOOSE(AC[[M]:[M]],1,0,1,AC[[DB]:[DB]])),PRODUCT(SUM(ROUND(AVERAGE(VALUE(AQ$3),VALUE($P62)),0),CHOOSE(IF(OR(AQ$1,$R62),4,INDEX(CMB[[Res_Rare]:[Res_Rare]],MATCH(ROUND(MIN(SUM(AQ$4,$O62/1000),SUM($O62,AQ$4/1000)),3),CMB[[Cmb_ID]:[Cmb_ID]],0))),-1,-1,0,0)),IF(OR(AQ$1,$R62),4,INDEX(CMB[[Cmb_Rare]:[Cmb_Rare]],MATCH(ROUND(MIN(SUM(AQ$4,$O62/1000),SUM($O62,AQ$4/1000)),3),CMB[[Cmb_ID]:[Cmb_ID]],0))),CHOOSE(AC[[M]:[M]],2,1,1,SUM(AC[[AB]:[DB]])))),""))</f>
        <v/>
      </c>
      <c r="AR62" t="str">
        <f>IF(OR(AR$5="",$S62=""),"",IFERROR(SUM(PRODUCT(INDEX(CMB[[BA_0O]:[BA_2O]],MATCH(ROUND(MIN(SUM(AR$4,$O62/1000),SUM($O62,AR$4/1000)),3),CMB[[Cmb_ID]:[Cmb_ID]],0),SUM(N(AR$1),N($R62),1)),CHOOSE(AC[[M]:[M]],1,1,0,AC[[AB]:[AB]])),PRODUCT(INDEX(CMB[[BD_0O]:[BD_2O]],MATCH(ROUND(MIN(SUM(AR$4,$O62/1000),SUM($O62,AR$4/1000)),3),CMB[[Cmb_ID]:[Cmb_ID]],0),SUM(N(AR$1),N($R62),1)),CHOOSE(AC[[M]:[M]],1,0,1,AC[[DB]:[DB]])),PRODUCT(SUM(ROUND(AVERAGE(VALUE(AR$3),VALUE($P62)),0),CHOOSE(IF(OR(AR$1,$R62),4,INDEX(CMB[[Res_Rare]:[Res_Rare]],MATCH(ROUND(MIN(SUM(AR$4,$O62/1000),SUM($O62,AR$4/1000)),3),CMB[[Cmb_ID]:[Cmb_ID]],0))),-1,-1,0,0)),IF(OR(AR$1,$R62),4,INDEX(CMB[[Cmb_Rare]:[Cmb_Rare]],MATCH(ROUND(MIN(SUM(AR$4,$O62/1000),SUM($O62,AR$4/1000)),3),CMB[[Cmb_ID]:[Cmb_ID]],0))),CHOOSE(AC[[M]:[M]],2,1,1,SUM(AC[[AB]:[DB]])))),""))</f>
        <v/>
      </c>
      <c r="AS62" t="str">
        <f>IF(OR(AS$5="",$S62=""),"",IFERROR(SUM(PRODUCT(INDEX(CMB[[BA_0O]:[BA_2O]],MATCH(ROUND(MIN(SUM(AS$4,$O62/1000),SUM($O62,AS$4/1000)),3),CMB[[Cmb_ID]:[Cmb_ID]],0),SUM(N(AS$1),N($R62),1)),CHOOSE(AC[[M]:[M]],1,1,0,AC[[AB]:[AB]])),PRODUCT(INDEX(CMB[[BD_0O]:[BD_2O]],MATCH(ROUND(MIN(SUM(AS$4,$O62/1000),SUM($O62,AS$4/1000)),3),CMB[[Cmb_ID]:[Cmb_ID]],0),SUM(N(AS$1),N($R62),1)),CHOOSE(AC[[M]:[M]],1,0,1,AC[[DB]:[DB]])),PRODUCT(SUM(ROUND(AVERAGE(VALUE(AS$3),VALUE($P62)),0),CHOOSE(IF(OR(AS$1,$R62),4,INDEX(CMB[[Res_Rare]:[Res_Rare]],MATCH(ROUND(MIN(SUM(AS$4,$O62/1000),SUM($O62,AS$4/1000)),3),CMB[[Cmb_ID]:[Cmb_ID]],0))),-1,-1,0,0)),IF(OR(AS$1,$R62),4,INDEX(CMB[[Cmb_Rare]:[Cmb_Rare]],MATCH(ROUND(MIN(SUM(AS$4,$O62/1000),SUM($O62,AS$4/1000)),3),CMB[[Cmb_ID]:[Cmb_ID]],0))),CHOOSE(AC[[M]:[M]],2,1,1,SUM(AC[[AB]:[DB]])))),""))</f>
        <v/>
      </c>
      <c r="AT62" t="str">
        <f>IF(OR(AT$5="",$S62=""),"",IFERROR(SUM(PRODUCT(INDEX(CMB[[BA_0O]:[BA_2O]],MATCH(ROUND(MIN(SUM(AT$4,$O62/1000),SUM($O62,AT$4/1000)),3),CMB[[Cmb_ID]:[Cmb_ID]],0),SUM(N(AT$1),N($R62),1)),CHOOSE(AC[[M]:[M]],1,1,0,AC[[AB]:[AB]])),PRODUCT(INDEX(CMB[[BD_0O]:[BD_2O]],MATCH(ROUND(MIN(SUM(AT$4,$O62/1000),SUM($O62,AT$4/1000)),3),CMB[[Cmb_ID]:[Cmb_ID]],0),SUM(N(AT$1),N($R62),1)),CHOOSE(AC[[M]:[M]],1,0,1,AC[[DB]:[DB]])),PRODUCT(SUM(ROUND(AVERAGE(VALUE(AT$3),VALUE($P62)),0),CHOOSE(IF(OR(AT$1,$R62),4,INDEX(CMB[[Res_Rare]:[Res_Rare]],MATCH(ROUND(MIN(SUM(AT$4,$O62/1000),SUM($O62,AT$4/1000)),3),CMB[[Cmb_ID]:[Cmb_ID]],0))),-1,-1,0,0)),IF(OR(AT$1,$R62),4,INDEX(CMB[[Cmb_Rare]:[Cmb_Rare]],MATCH(ROUND(MIN(SUM(AT$4,$O62/1000),SUM($O62,AT$4/1000)),3),CMB[[Cmb_ID]:[Cmb_ID]],0))),CHOOSE(AC[[M]:[M]],2,1,1,SUM(AC[[AB]:[DB]])))),""))</f>
        <v/>
      </c>
      <c r="AU62" t="str">
        <f>IF(OR(AU$5="",$S62=""),"",IFERROR(SUM(PRODUCT(INDEX(CMB[[BA_0O]:[BA_2O]],MATCH(ROUND(MIN(SUM(AU$4,$O62/1000),SUM($O62,AU$4/1000)),3),CMB[[Cmb_ID]:[Cmb_ID]],0),SUM(N(AU$1),N($R62),1)),CHOOSE(AC[[M]:[M]],1,1,0,AC[[AB]:[AB]])),PRODUCT(INDEX(CMB[[BD_0O]:[BD_2O]],MATCH(ROUND(MIN(SUM(AU$4,$O62/1000),SUM($O62,AU$4/1000)),3),CMB[[Cmb_ID]:[Cmb_ID]],0),SUM(N(AU$1),N($R62),1)),CHOOSE(AC[[M]:[M]],1,0,1,AC[[DB]:[DB]])),PRODUCT(SUM(ROUND(AVERAGE(VALUE(AU$3),VALUE($P62)),0),CHOOSE(IF(OR(AU$1,$R62),4,INDEX(CMB[[Res_Rare]:[Res_Rare]],MATCH(ROUND(MIN(SUM(AU$4,$O62/1000),SUM($O62,AU$4/1000)),3),CMB[[Cmb_ID]:[Cmb_ID]],0))),-1,-1,0,0)),IF(OR(AU$1,$R62),4,INDEX(CMB[[Cmb_Rare]:[Cmb_Rare]],MATCH(ROUND(MIN(SUM(AU$4,$O62/1000),SUM($O62,AU$4/1000)),3),CMB[[Cmb_ID]:[Cmb_ID]],0))),CHOOSE(AC[[M]:[M]],2,1,1,SUM(AC[[AB]:[DB]])))),""))</f>
        <v/>
      </c>
      <c r="AV62" t="str">
        <f>IF(OR(AV$5="",$S62=""),"",IFERROR(SUM(PRODUCT(INDEX(CMB[[BA_0O]:[BA_2O]],MATCH(ROUND(MIN(SUM(AV$4,$O62/1000),SUM($O62,AV$4/1000)),3),CMB[[Cmb_ID]:[Cmb_ID]],0),SUM(N(AV$1),N($R62),1)),CHOOSE(AC[[M]:[M]],1,1,0,AC[[AB]:[AB]])),PRODUCT(INDEX(CMB[[BD_0O]:[BD_2O]],MATCH(ROUND(MIN(SUM(AV$4,$O62/1000),SUM($O62,AV$4/1000)),3),CMB[[Cmb_ID]:[Cmb_ID]],0),SUM(N(AV$1),N($R62),1)),CHOOSE(AC[[M]:[M]],1,0,1,AC[[DB]:[DB]])),PRODUCT(SUM(ROUND(AVERAGE(VALUE(AV$3),VALUE($P62)),0),CHOOSE(IF(OR(AV$1,$R62),4,INDEX(CMB[[Res_Rare]:[Res_Rare]],MATCH(ROUND(MIN(SUM(AV$4,$O62/1000),SUM($O62,AV$4/1000)),3),CMB[[Cmb_ID]:[Cmb_ID]],0))),-1,-1,0,0)),IF(OR(AV$1,$R62),4,INDEX(CMB[[Cmb_Rare]:[Cmb_Rare]],MATCH(ROUND(MIN(SUM(AV$4,$O62/1000),SUM($O62,AV$4/1000)),3),CMB[[Cmb_ID]:[Cmb_ID]],0))),CHOOSE(AC[[M]:[M]],2,1,1,SUM(AC[[AB]:[DB]])))),""))</f>
        <v/>
      </c>
      <c r="AW62" t="str">
        <f>IF(OR(AW$5="",$S62=""),"",IFERROR(SUM(PRODUCT(INDEX(CMB[[BA_0O]:[BA_2O]],MATCH(ROUND(MIN(SUM(AW$4,$O62/1000),SUM($O62,AW$4/1000)),3),CMB[[Cmb_ID]:[Cmb_ID]],0),SUM(N(AW$1),N($R62),1)),CHOOSE(AC[[M]:[M]],1,1,0,AC[[AB]:[AB]])),PRODUCT(INDEX(CMB[[BD_0O]:[BD_2O]],MATCH(ROUND(MIN(SUM(AW$4,$O62/1000),SUM($O62,AW$4/1000)),3),CMB[[Cmb_ID]:[Cmb_ID]],0),SUM(N(AW$1),N($R62),1)),CHOOSE(AC[[M]:[M]],1,0,1,AC[[DB]:[DB]])),PRODUCT(SUM(ROUND(AVERAGE(VALUE(AW$3),VALUE($P62)),0),CHOOSE(IF(OR(AW$1,$R62),4,INDEX(CMB[[Res_Rare]:[Res_Rare]],MATCH(ROUND(MIN(SUM(AW$4,$O62/1000),SUM($O62,AW$4/1000)),3),CMB[[Cmb_ID]:[Cmb_ID]],0))),-1,-1,0,0)),IF(OR(AW$1,$R62),4,INDEX(CMB[[Cmb_Rare]:[Cmb_Rare]],MATCH(ROUND(MIN(SUM(AW$4,$O62/1000),SUM($O62,AW$4/1000)),3),CMB[[Cmb_ID]:[Cmb_ID]],0))),CHOOSE(AC[[M]:[M]],2,1,1,SUM(AC[[AB]:[DB]])))),""))</f>
        <v/>
      </c>
      <c r="AX62" t="str">
        <f>IF(OR(AX$5="",$S62=""),"",IFERROR(SUM(PRODUCT(INDEX(CMB[[BA_0O]:[BA_2O]],MATCH(ROUND(MIN(SUM(AX$4,$O62/1000),SUM($O62,AX$4/1000)),3),CMB[[Cmb_ID]:[Cmb_ID]],0),SUM(N(AX$1),N($R62),1)),CHOOSE(AC[[M]:[M]],1,1,0,AC[[AB]:[AB]])),PRODUCT(INDEX(CMB[[BD_0O]:[BD_2O]],MATCH(ROUND(MIN(SUM(AX$4,$O62/1000),SUM($O62,AX$4/1000)),3),CMB[[Cmb_ID]:[Cmb_ID]],0),SUM(N(AX$1),N($R62),1)),CHOOSE(AC[[M]:[M]],1,0,1,AC[[DB]:[DB]])),PRODUCT(SUM(ROUND(AVERAGE(VALUE(AX$3),VALUE($P62)),0),CHOOSE(IF(OR(AX$1,$R62),4,INDEX(CMB[[Res_Rare]:[Res_Rare]],MATCH(ROUND(MIN(SUM(AX$4,$O62/1000),SUM($O62,AX$4/1000)),3),CMB[[Cmb_ID]:[Cmb_ID]],0))),-1,-1,0,0)),IF(OR(AX$1,$R62),4,INDEX(CMB[[Cmb_Rare]:[Cmb_Rare]],MATCH(ROUND(MIN(SUM(AX$4,$O62/1000),SUM($O62,AX$4/1000)),3),CMB[[Cmb_ID]:[Cmb_ID]],0))),CHOOSE(AC[[M]:[M]],2,1,1,SUM(AC[[AB]:[DB]])))),""))</f>
        <v/>
      </c>
      <c r="AY62" t="str">
        <f>IF(OR(AY$5="",$S62=""),"",IFERROR(SUM(PRODUCT(INDEX(CMB[[BA_0O]:[BA_2O]],MATCH(ROUND(MIN(SUM(AY$4,$O62/1000),SUM($O62,AY$4/1000)),3),CMB[[Cmb_ID]:[Cmb_ID]],0),SUM(N(AY$1),N($R62),1)),CHOOSE(AC[[M]:[M]],1,1,0,AC[[AB]:[AB]])),PRODUCT(INDEX(CMB[[BD_0O]:[BD_2O]],MATCH(ROUND(MIN(SUM(AY$4,$O62/1000),SUM($O62,AY$4/1000)),3),CMB[[Cmb_ID]:[Cmb_ID]],0),SUM(N(AY$1),N($R62),1)),CHOOSE(AC[[M]:[M]],1,0,1,AC[[DB]:[DB]])),PRODUCT(SUM(ROUND(AVERAGE(VALUE(AY$3),VALUE($P62)),0),CHOOSE(IF(OR(AY$1,$R62),4,INDEX(CMB[[Res_Rare]:[Res_Rare]],MATCH(ROUND(MIN(SUM(AY$4,$O62/1000),SUM($O62,AY$4/1000)),3),CMB[[Cmb_ID]:[Cmb_ID]],0))),-1,-1,0,0)),IF(OR(AY$1,$R62),4,INDEX(CMB[[Cmb_Rare]:[Cmb_Rare]],MATCH(ROUND(MIN(SUM(AY$4,$O62/1000),SUM($O62,AY$4/1000)),3),CMB[[Cmb_ID]:[Cmb_ID]],0))),CHOOSE(AC[[M]:[M]],2,1,1,SUM(AC[[AB]:[DB]])))),""))</f>
        <v/>
      </c>
      <c r="AZ62" t="str">
        <f>IF(OR(AZ$5="",$S62=""),"",IFERROR(SUM(PRODUCT(INDEX(CMB[[BA_0O]:[BA_2O]],MATCH(ROUND(MIN(SUM(AZ$4,$O62/1000),SUM($O62,AZ$4/1000)),3),CMB[[Cmb_ID]:[Cmb_ID]],0),SUM(N(AZ$1),N($R62),1)),CHOOSE(AC[[M]:[M]],1,1,0,AC[[AB]:[AB]])),PRODUCT(INDEX(CMB[[BD_0O]:[BD_2O]],MATCH(ROUND(MIN(SUM(AZ$4,$O62/1000),SUM($O62,AZ$4/1000)),3),CMB[[Cmb_ID]:[Cmb_ID]],0),SUM(N(AZ$1),N($R62),1)),CHOOSE(AC[[M]:[M]],1,0,1,AC[[DB]:[DB]])),PRODUCT(SUM(ROUND(AVERAGE(VALUE(AZ$3),VALUE($P62)),0),CHOOSE(IF(OR(AZ$1,$R62),4,INDEX(CMB[[Res_Rare]:[Res_Rare]],MATCH(ROUND(MIN(SUM(AZ$4,$O62/1000),SUM($O62,AZ$4/1000)),3),CMB[[Cmb_ID]:[Cmb_ID]],0))),-1,-1,0,0)),IF(OR(AZ$1,$R62),4,INDEX(CMB[[Cmb_Rare]:[Cmb_Rare]],MATCH(ROUND(MIN(SUM(AZ$4,$O62/1000),SUM($O62,AZ$4/1000)),3),CMB[[Cmb_ID]:[Cmb_ID]],0))),CHOOSE(AC[[M]:[M]],2,1,1,SUM(AC[[AB]:[DB]])))),""))</f>
        <v/>
      </c>
      <c r="BA62" t="str">
        <f>IF(OR(BA$5="",$S62=""),"",IFERROR(SUM(PRODUCT(INDEX(CMB[[BA_0O]:[BA_2O]],MATCH(ROUND(MIN(SUM(BA$4,$O62/1000),SUM($O62,BA$4/1000)),3),CMB[[Cmb_ID]:[Cmb_ID]],0),SUM(N(BA$1),N($R62),1)),CHOOSE(AC[[M]:[M]],1,1,0,AC[[AB]:[AB]])),PRODUCT(INDEX(CMB[[BD_0O]:[BD_2O]],MATCH(ROUND(MIN(SUM(BA$4,$O62/1000),SUM($O62,BA$4/1000)),3),CMB[[Cmb_ID]:[Cmb_ID]],0),SUM(N(BA$1),N($R62),1)),CHOOSE(AC[[M]:[M]],1,0,1,AC[[DB]:[DB]])),PRODUCT(SUM(ROUND(AVERAGE(VALUE(BA$3),VALUE($P62)),0),CHOOSE(IF(OR(BA$1,$R62),4,INDEX(CMB[[Res_Rare]:[Res_Rare]],MATCH(ROUND(MIN(SUM(BA$4,$O62/1000),SUM($O62,BA$4/1000)),3),CMB[[Cmb_ID]:[Cmb_ID]],0))),-1,-1,0,0)),IF(OR(BA$1,$R62),4,INDEX(CMB[[Cmb_Rare]:[Cmb_Rare]],MATCH(ROUND(MIN(SUM(BA$4,$O62/1000),SUM($O62,BA$4/1000)),3),CMB[[Cmb_ID]:[Cmb_ID]],0))),CHOOSE(AC[[M]:[M]],2,1,1,SUM(AC[[AB]:[DB]])))),""))</f>
        <v/>
      </c>
      <c r="BB62" t="str">
        <f>IF(OR(BB$5="",$S62=""),"",IFERROR(SUM(PRODUCT(INDEX(CMB[[BA_0O]:[BA_2O]],MATCH(ROUND(MIN(SUM(BB$4,$O62/1000),SUM($O62,BB$4/1000)),3),CMB[[Cmb_ID]:[Cmb_ID]],0),SUM(N(BB$1),N($R62),1)),CHOOSE(AC[[M]:[M]],1,1,0,AC[[AB]:[AB]])),PRODUCT(INDEX(CMB[[BD_0O]:[BD_2O]],MATCH(ROUND(MIN(SUM(BB$4,$O62/1000),SUM($O62,BB$4/1000)),3),CMB[[Cmb_ID]:[Cmb_ID]],0),SUM(N(BB$1),N($R62),1)),CHOOSE(AC[[M]:[M]],1,0,1,AC[[DB]:[DB]])),PRODUCT(SUM(ROUND(AVERAGE(VALUE(BB$3),VALUE($P62)),0),CHOOSE(IF(OR(BB$1,$R62),4,INDEX(CMB[[Res_Rare]:[Res_Rare]],MATCH(ROUND(MIN(SUM(BB$4,$O62/1000),SUM($O62,BB$4/1000)),3),CMB[[Cmb_ID]:[Cmb_ID]],0))),-1,-1,0,0)),IF(OR(BB$1,$R62),4,INDEX(CMB[[Cmb_Rare]:[Cmb_Rare]],MATCH(ROUND(MIN(SUM(BB$4,$O62/1000),SUM($O62,BB$4/1000)),3),CMB[[Cmb_ID]:[Cmb_ID]],0))),CHOOSE(AC[[M]:[M]],2,1,1,SUM(AC[[AB]:[DB]])))),""))</f>
        <v/>
      </c>
      <c r="BC62" t="str">
        <f>IF(OR(BC$5="",$S62=""),"",IFERROR(SUM(PRODUCT(INDEX(CMB[[BA_0O]:[BA_2O]],MATCH(ROUND(MIN(SUM(BC$4,$O62/1000),SUM($O62,BC$4/1000)),3),CMB[[Cmb_ID]:[Cmb_ID]],0),SUM(N(BC$1),N($R62),1)),CHOOSE(AC[[M]:[M]],1,1,0,AC[[AB]:[AB]])),PRODUCT(INDEX(CMB[[BD_0O]:[BD_2O]],MATCH(ROUND(MIN(SUM(BC$4,$O62/1000),SUM($O62,BC$4/1000)),3),CMB[[Cmb_ID]:[Cmb_ID]],0),SUM(N(BC$1),N($R62),1)),CHOOSE(AC[[M]:[M]],1,0,1,AC[[DB]:[DB]])),PRODUCT(SUM(ROUND(AVERAGE(VALUE(BC$3),VALUE($P62)),0),CHOOSE(IF(OR(BC$1,$R62),4,INDEX(CMB[[Res_Rare]:[Res_Rare]],MATCH(ROUND(MIN(SUM(BC$4,$O62/1000),SUM($O62,BC$4/1000)),3),CMB[[Cmb_ID]:[Cmb_ID]],0))),-1,-1,0,0)),IF(OR(BC$1,$R62),4,INDEX(CMB[[Cmb_Rare]:[Cmb_Rare]],MATCH(ROUND(MIN(SUM(BC$4,$O62/1000),SUM($O62,BC$4/1000)),3),CMB[[Cmb_ID]:[Cmb_ID]],0))),CHOOSE(AC[[M]:[M]],2,1,1,SUM(AC[[AB]:[DB]])))),""))</f>
        <v/>
      </c>
      <c r="BD62" t="str">
        <f>IF(OR(BD$5="",$S62=""),"",IFERROR(SUM(PRODUCT(INDEX(CMB[[BA_0O]:[BA_2O]],MATCH(ROUND(MIN(SUM(BD$4,$O62/1000),SUM($O62,BD$4/1000)),3),CMB[[Cmb_ID]:[Cmb_ID]],0),SUM(N(BD$1),N($R62),1)),CHOOSE(AC[[M]:[M]],1,1,0,AC[[AB]:[AB]])),PRODUCT(INDEX(CMB[[BD_0O]:[BD_2O]],MATCH(ROUND(MIN(SUM(BD$4,$O62/1000),SUM($O62,BD$4/1000)),3),CMB[[Cmb_ID]:[Cmb_ID]],0),SUM(N(BD$1),N($R62),1)),CHOOSE(AC[[M]:[M]],1,0,1,AC[[DB]:[DB]])),PRODUCT(SUM(ROUND(AVERAGE(VALUE(BD$3),VALUE($P62)),0),CHOOSE(IF(OR(BD$1,$R62),4,INDEX(CMB[[Res_Rare]:[Res_Rare]],MATCH(ROUND(MIN(SUM(BD$4,$O62/1000),SUM($O62,BD$4/1000)),3),CMB[[Cmb_ID]:[Cmb_ID]],0))),-1,-1,0,0)),IF(OR(BD$1,$R62),4,INDEX(CMB[[Cmb_Rare]:[Cmb_Rare]],MATCH(ROUND(MIN(SUM(BD$4,$O62/1000),SUM($O62,BD$4/1000)),3),CMB[[Cmb_ID]:[Cmb_ID]],0))),CHOOSE(AC[[M]:[M]],2,1,1,SUM(AC[[AB]:[DB]])))),""))</f>
        <v/>
      </c>
      <c r="BE62" t="str">
        <f>IF(OR(BE$5="",$S62=""),"",IFERROR(SUM(PRODUCT(INDEX(CMB[[BA_0O]:[BA_2O]],MATCH(ROUND(MIN(SUM(BE$4,$O62/1000),SUM($O62,BE$4/1000)),3),CMB[[Cmb_ID]:[Cmb_ID]],0),SUM(N(BE$1),N($R62),1)),CHOOSE(AC[[M]:[M]],1,1,0,AC[[AB]:[AB]])),PRODUCT(INDEX(CMB[[BD_0O]:[BD_2O]],MATCH(ROUND(MIN(SUM(BE$4,$O62/1000),SUM($O62,BE$4/1000)),3),CMB[[Cmb_ID]:[Cmb_ID]],0),SUM(N(BE$1),N($R62),1)),CHOOSE(AC[[M]:[M]],1,0,1,AC[[DB]:[DB]])),PRODUCT(SUM(ROUND(AVERAGE(VALUE(BE$3),VALUE($P62)),0),CHOOSE(IF(OR(BE$1,$R62),4,INDEX(CMB[[Res_Rare]:[Res_Rare]],MATCH(ROUND(MIN(SUM(BE$4,$O62/1000),SUM($O62,BE$4/1000)),3),CMB[[Cmb_ID]:[Cmb_ID]],0))),-1,-1,0,0)),IF(OR(BE$1,$R62),4,INDEX(CMB[[Cmb_Rare]:[Cmb_Rare]],MATCH(ROUND(MIN(SUM(BE$4,$O62/1000),SUM($O62,BE$4/1000)),3),CMB[[Cmb_ID]:[Cmb_ID]],0))),CHOOSE(AC[[M]:[M]],2,1,1,SUM(AC[[AB]:[DB]])))),""))</f>
        <v/>
      </c>
      <c r="BF62" t="str">
        <f>IF(OR(BF$5="",$S62=""),"",IFERROR(SUM(PRODUCT(INDEX(CMB[[BA_0O]:[BA_2O]],MATCH(ROUND(MIN(SUM(BF$4,$O62/1000),SUM($O62,BF$4/1000)),3),CMB[[Cmb_ID]:[Cmb_ID]],0),SUM(N(BF$1),N($R62),1)),CHOOSE(AC[[M]:[M]],1,1,0,AC[[AB]:[AB]])),PRODUCT(INDEX(CMB[[BD_0O]:[BD_2O]],MATCH(ROUND(MIN(SUM(BF$4,$O62/1000),SUM($O62,BF$4/1000)),3),CMB[[Cmb_ID]:[Cmb_ID]],0),SUM(N(BF$1),N($R62),1)),CHOOSE(AC[[M]:[M]],1,0,1,AC[[DB]:[DB]])),PRODUCT(SUM(ROUND(AVERAGE(VALUE(BF$3),VALUE($P62)),0),CHOOSE(IF(OR(BF$1,$R62),4,INDEX(CMB[[Res_Rare]:[Res_Rare]],MATCH(ROUND(MIN(SUM(BF$4,$O62/1000),SUM($O62,BF$4/1000)),3),CMB[[Cmb_ID]:[Cmb_ID]],0))),-1,-1,0,0)),IF(OR(BF$1,$R62),4,INDEX(CMB[[Cmb_Rare]:[Cmb_Rare]],MATCH(ROUND(MIN(SUM(BF$4,$O62/1000),SUM($O62,BF$4/1000)),3),CMB[[Cmb_ID]:[Cmb_ID]],0))),CHOOSE(AC[[M]:[M]],2,1,1,SUM(AC[[AB]:[DB]])))),""))</f>
        <v/>
      </c>
      <c r="BG62" t="str">
        <f>IF(OR(BG$5="",$S62=""),"",IFERROR(SUM(PRODUCT(INDEX(CMB[[BA_0O]:[BA_2O]],MATCH(ROUND(MIN(SUM(BG$4,$O62/1000),SUM($O62,BG$4/1000)),3),CMB[[Cmb_ID]:[Cmb_ID]],0),SUM(N(BG$1),N($R62),1)),CHOOSE(AC[[M]:[M]],1,1,0,AC[[AB]:[AB]])),PRODUCT(INDEX(CMB[[BD_0O]:[BD_2O]],MATCH(ROUND(MIN(SUM(BG$4,$O62/1000),SUM($O62,BG$4/1000)),3),CMB[[Cmb_ID]:[Cmb_ID]],0),SUM(N(BG$1),N($R62),1)),CHOOSE(AC[[M]:[M]],1,0,1,AC[[DB]:[DB]])),PRODUCT(SUM(ROUND(AVERAGE(VALUE(BG$3),VALUE($P62)),0),CHOOSE(IF(OR(BG$1,$R62),4,INDEX(CMB[[Res_Rare]:[Res_Rare]],MATCH(ROUND(MIN(SUM(BG$4,$O62/1000),SUM($O62,BG$4/1000)),3),CMB[[Cmb_ID]:[Cmb_ID]],0))),-1,-1,0,0)),IF(OR(BG$1,$R62),4,INDEX(CMB[[Cmb_Rare]:[Cmb_Rare]],MATCH(ROUND(MIN(SUM(BG$4,$O62/1000),SUM($O62,BG$4/1000)),3),CMB[[Cmb_ID]:[Cmb_ID]],0))),CHOOSE(AC[[M]:[M]],2,1,1,SUM(AC[[AB]:[DB]])))),""))</f>
        <v/>
      </c>
      <c r="BH62" t="str">
        <f>IF(OR(BH$5="",$S62=""),"",IFERROR(SUM(PRODUCT(INDEX(CMB[[BA_0O]:[BA_2O]],MATCH(ROUND(MIN(SUM(BH$4,$O62/1000),SUM($O62,BH$4/1000)),3),CMB[[Cmb_ID]:[Cmb_ID]],0),SUM(N(BH$1),N($R62),1)),CHOOSE(AC[[M]:[M]],1,1,0,AC[[AB]:[AB]])),PRODUCT(INDEX(CMB[[BD_0O]:[BD_2O]],MATCH(ROUND(MIN(SUM(BH$4,$O62/1000),SUM($O62,BH$4/1000)),3),CMB[[Cmb_ID]:[Cmb_ID]],0),SUM(N(BH$1),N($R62),1)),CHOOSE(AC[[M]:[M]],1,0,1,AC[[DB]:[DB]])),PRODUCT(SUM(ROUND(AVERAGE(VALUE(BH$3),VALUE($P62)),0),CHOOSE(IF(OR(BH$1,$R62),4,INDEX(CMB[[Res_Rare]:[Res_Rare]],MATCH(ROUND(MIN(SUM(BH$4,$O62/1000),SUM($O62,BH$4/1000)),3),CMB[[Cmb_ID]:[Cmb_ID]],0))),-1,-1,0,0)),IF(OR(BH$1,$R62),4,INDEX(CMB[[Cmb_Rare]:[Cmb_Rare]],MATCH(ROUND(MIN(SUM(BH$4,$O62/1000),SUM($O62,BH$4/1000)),3),CMB[[Cmb_ID]:[Cmb_ID]],0))),CHOOSE(AC[[M]:[M]],2,1,1,SUM(AC[[AB]:[DB]])))),""))</f>
        <v/>
      </c>
      <c r="BI62" t="str">
        <f>IF(OR(BI$5="",$S62=""),"",IFERROR(SUM(PRODUCT(INDEX(CMB[[BA_0O]:[BA_2O]],MATCH(ROUND(MIN(SUM(BI$4,$O62/1000),SUM($O62,BI$4/1000)),3),CMB[[Cmb_ID]:[Cmb_ID]],0),SUM(N(BI$1),N($R62),1)),CHOOSE(AC[[M]:[M]],1,1,0,AC[[AB]:[AB]])),PRODUCT(INDEX(CMB[[BD_0O]:[BD_2O]],MATCH(ROUND(MIN(SUM(BI$4,$O62/1000),SUM($O62,BI$4/1000)),3),CMB[[Cmb_ID]:[Cmb_ID]],0),SUM(N(BI$1),N($R62),1)),CHOOSE(AC[[M]:[M]],1,0,1,AC[[DB]:[DB]])),PRODUCT(SUM(ROUND(AVERAGE(VALUE(BI$3),VALUE($P62)),0),CHOOSE(IF(OR(BI$1,$R62),4,INDEX(CMB[[Res_Rare]:[Res_Rare]],MATCH(ROUND(MIN(SUM(BI$4,$O62/1000),SUM($O62,BI$4/1000)),3),CMB[[Cmb_ID]:[Cmb_ID]],0))),-1,-1,0,0)),IF(OR(BI$1,$R62),4,INDEX(CMB[[Cmb_Rare]:[Cmb_Rare]],MATCH(ROUND(MIN(SUM(BI$4,$O62/1000),SUM($O62,BI$4/1000)),3),CMB[[Cmb_ID]:[Cmb_ID]],0))),CHOOSE(AC[[M]:[M]],2,1,1,SUM(AC[[AB]:[DB]])))),""))</f>
        <v/>
      </c>
      <c r="BJ62" t="str">
        <f>IF(OR(BJ$5="",$S62=""),"",IFERROR(SUM(PRODUCT(INDEX(CMB[[BA_0O]:[BA_2O]],MATCH(ROUND(MIN(SUM(BJ$4,$O62/1000),SUM($O62,BJ$4/1000)),3),CMB[[Cmb_ID]:[Cmb_ID]],0),SUM(N(BJ$1),N($R62),1)),CHOOSE(AC[[M]:[M]],1,1,0,AC[[AB]:[AB]])),PRODUCT(INDEX(CMB[[BD_0O]:[BD_2O]],MATCH(ROUND(MIN(SUM(BJ$4,$O62/1000),SUM($O62,BJ$4/1000)),3),CMB[[Cmb_ID]:[Cmb_ID]],0),SUM(N(BJ$1),N($R62),1)),CHOOSE(AC[[M]:[M]],1,0,1,AC[[DB]:[DB]])),PRODUCT(SUM(ROUND(AVERAGE(VALUE(BJ$3),VALUE($P62)),0),CHOOSE(IF(OR(BJ$1,$R62),4,INDEX(CMB[[Res_Rare]:[Res_Rare]],MATCH(ROUND(MIN(SUM(BJ$4,$O62/1000),SUM($O62,BJ$4/1000)),3),CMB[[Cmb_ID]:[Cmb_ID]],0))),-1,-1,0,0)),IF(OR(BJ$1,$R62),4,INDEX(CMB[[Cmb_Rare]:[Cmb_Rare]],MATCH(ROUND(MIN(SUM(BJ$4,$O62/1000),SUM($O62,BJ$4/1000)),3),CMB[[Cmb_ID]:[Cmb_ID]],0))),CHOOSE(AC[[M]:[M]],2,1,1,SUM(AC[[AB]:[DB]])))),""))</f>
        <v/>
      </c>
      <c r="BK62" t="str">
        <f>IF(OR(BK$5="",$S62=""),"",IFERROR(SUM(PRODUCT(INDEX(CMB[[BA_0O]:[BA_2O]],MATCH(ROUND(MIN(SUM(BK$4,$O62/1000),SUM($O62,BK$4/1000)),3),CMB[[Cmb_ID]:[Cmb_ID]],0),SUM(N(BK$1),N($R62),1)),CHOOSE(AC[[M]:[M]],1,1,0,AC[[AB]:[AB]])),PRODUCT(INDEX(CMB[[BD_0O]:[BD_2O]],MATCH(ROUND(MIN(SUM(BK$4,$O62/1000),SUM($O62,BK$4/1000)),3),CMB[[Cmb_ID]:[Cmb_ID]],0),SUM(N(BK$1),N($R62),1)),CHOOSE(AC[[M]:[M]],1,0,1,AC[[DB]:[DB]])),PRODUCT(SUM(ROUND(AVERAGE(VALUE(BK$3),VALUE($P62)),0),CHOOSE(IF(OR(BK$1,$R62),4,INDEX(CMB[[Res_Rare]:[Res_Rare]],MATCH(ROUND(MIN(SUM(BK$4,$O62/1000),SUM($O62,BK$4/1000)),3),CMB[[Cmb_ID]:[Cmb_ID]],0))),-1,-1,0,0)),IF(OR(BK$1,$R62),4,INDEX(CMB[[Cmb_Rare]:[Cmb_Rare]],MATCH(ROUND(MIN(SUM(BK$4,$O62/1000),SUM($O62,BK$4/1000)),3),CMB[[Cmb_ID]:[Cmb_ID]],0))),CHOOSE(AC[[M]:[M]],2,1,1,SUM(AC[[AB]:[DB]])))),""))</f>
        <v/>
      </c>
      <c r="BL62" t="str">
        <f>IF(OR(BL$5="",$S62=""),"",IFERROR(SUM(PRODUCT(INDEX(CMB[[BA_0O]:[BA_2O]],MATCH(ROUND(MIN(SUM(BL$4,$O62/1000),SUM($O62,BL$4/1000)),3),CMB[[Cmb_ID]:[Cmb_ID]],0),SUM(N(BL$1),N($R62),1)),CHOOSE(AC[[M]:[M]],1,1,0,AC[[AB]:[AB]])),PRODUCT(INDEX(CMB[[BD_0O]:[BD_2O]],MATCH(ROUND(MIN(SUM(BL$4,$O62/1000),SUM($O62,BL$4/1000)),3),CMB[[Cmb_ID]:[Cmb_ID]],0),SUM(N(BL$1),N($R62),1)),CHOOSE(AC[[M]:[M]],1,0,1,AC[[DB]:[DB]])),PRODUCT(SUM(ROUND(AVERAGE(VALUE(BL$3),VALUE($P62)),0),CHOOSE(IF(OR(BL$1,$R62),4,INDEX(CMB[[Res_Rare]:[Res_Rare]],MATCH(ROUND(MIN(SUM(BL$4,$O62/1000),SUM($O62,BL$4/1000)),3),CMB[[Cmb_ID]:[Cmb_ID]],0))),-1,-1,0,0)),IF(OR(BL$1,$R62),4,INDEX(CMB[[Cmb_Rare]:[Cmb_Rare]],MATCH(ROUND(MIN(SUM(BL$4,$O62/1000),SUM($O62,BL$4/1000)),3),CMB[[Cmb_ID]:[Cmb_ID]],0))),CHOOSE(AC[[M]:[M]],2,1,1,SUM(AC[[AB]:[DB]])))),""))</f>
        <v/>
      </c>
      <c r="BM62" t="str">
        <f>IF(OR(BM$5="",$S62=""),"",IFERROR(SUM(PRODUCT(INDEX(CMB[[BA_0O]:[BA_2O]],MATCH(ROUND(MIN(SUM(BM$4,$O62/1000),SUM($O62,BM$4/1000)),3),CMB[[Cmb_ID]:[Cmb_ID]],0),SUM(N(BM$1),N($R62),1)),CHOOSE(AC[[M]:[M]],1,1,0,AC[[AB]:[AB]])),PRODUCT(INDEX(CMB[[BD_0O]:[BD_2O]],MATCH(ROUND(MIN(SUM(BM$4,$O62/1000),SUM($O62,BM$4/1000)),3),CMB[[Cmb_ID]:[Cmb_ID]],0),SUM(N(BM$1),N($R62),1)),CHOOSE(AC[[M]:[M]],1,0,1,AC[[DB]:[DB]])),PRODUCT(SUM(ROUND(AVERAGE(VALUE(BM$3),VALUE($P62)),0),CHOOSE(IF(OR(BM$1,$R62),4,INDEX(CMB[[Res_Rare]:[Res_Rare]],MATCH(ROUND(MIN(SUM(BM$4,$O62/1000),SUM($O62,BM$4/1000)),3),CMB[[Cmb_ID]:[Cmb_ID]],0))),-1,-1,0,0)),IF(OR(BM$1,$R62),4,INDEX(CMB[[Cmb_Rare]:[Cmb_Rare]],MATCH(ROUND(MIN(SUM(BM$4,$O62/1000),SUM($O62,BM$4/1000)),3),CMB[[Cmb_ID]:[Cmb_ID]],0))),CHOOSE(AC[[M]:[M]],2,1,1,SUM(AC[[AB]:[DB]])))),""))</f>
        <v/>
      </c>
      <c r="BN62" t="str">
        <f>IF(OR(BN$5="",$S62=""),"",IFERROR(SUM(PRODUCT(INDEX(CMB[[BA_0O]:[BA_2O]],MATCH(ROUND(MIN(SUM(BN$4,$O62/1000),SUM($O62,BN$4/1000)),3),CMB[[Cmb_ID]:[Cmb_ID]],0),SUM(N(BN$1),N($R62),1)),CHOOSE(AC[[M]:[M]],1,1,0,AC[[AB]:[AB]])),PRODUCT(INDEX(CMB[[BD_0O]:[BD_2O]],MATCH(ROUND(MIN(SUM(BN$4,$O62/1000),SUM($O62,BN$4/1000)),3),CMB[[Cmb_ID]:[Cmb_ID]],0),SUM(N(BN$1),N($R62),1)),CHOOSE(AC[[M]:[M]],1,0,1,AC[[DB]:[DB]])),PRODUCT(SUM(ROUND(AVERAGE(VALUE(BN$3),VALUE($P62)),0),CHOOSE(IF(OR(BN$1,$R62),4,INDEX(CMB[[Res_Rare]:[Res_Rare]],MATCH(ROUND(MIN(SUM(BN$4,$O62/1000),SUM($O62,BN$4/1000)),3),CMB[[Cmb_ID]:[Cmb_ID]],0))),-1,-1,0,0)),IF(OR(BN$1,$R62),4,INDEX(CMB[[Cmb_Rare]:[Cmb_Rare]],MATCH(ROUND(MIN(SUM(BN$4,$O62/1000),SUM($O62,BN$4/1000)),3),CMB[[Cmb_ID]:[Cmb_ID]],0))),CHOOSE(AC[[M]:[M]],2,1,1,SUM(AC[[AB]:[DB]])))),""))</f>
        <v/>
      </c>
      <c r="BO62" t="str">
        <f>IF(OR(BO$5="",$S62=""),"",IFERROR(SUM(PRODUCT(INDEX(CMB[[BA_0O]:[BA_2O]],MATCH(ROUND(MIN(SUM(BO$4,$O62/1000),SUM($O62,BO$4/1000)),3),CMB[[Cmb_ID]:[Cmb_ID]],0),SUM(N(BO$1),N($R62),1)),CHOOSE(AC[[M]:[M]],1,1,0,AC[[AB]:[AB]])),PRODUCT(INDEX(CMB[[BD_0O]:[BD_2O]],MATCH(ROUND(MIN(SUM(BO$4,$O62/1000),SUM($O62,BO$4/1000)),3),CMB[[Cmb_ID]:[Cmb_ID]],0),SUM(N(BO$1),N($R62),1)),CHOOSE(AC[[M]:[M]],1,0,1,AC[[DB]:[DB]])),PRODUCT(SUM(ROUND(AVERAGE(VALUE(BO$3),VALUE($P62)),0),CHOOSE(IF(OR(BO$1,$R62),4,INDEX(CMB[[Res_Rare]:[Res_Rare]],MATCH(ROUND(MIN(SUM(BO$4,$O62/1000),SUM($O62,BO$4/1000)),3),CMB[[Cmb_ID]:[Cmb_ID]],0))),-1,-1,0,0)),IF(OR(BO$1,$R62),4,INDEX(CMB[[Cmb_Rare]:[Cmb_Rare]],MATCH(ROUND(MIN(SUM(BO$4,$O62/1000),SUM($O62,BO$4/1000)),3),CMB[[Cmb_ID]:[Cmb_ID]],0))),CHOOSE(AC[[M]:[M]],2,1,1,SUM(AC[[AB]:[DB]])))),""))</f>
        <v/>
      </c>
      <c r="BP62" t="str">
        <f>IF(OR(BP$5="",$S62=""),"",IFERROR(SUM(PRODUCT(INDEX(CMB[[BA_0O]:[BA_2O]],MATCH(ROUND(MIN(SUM(BP$4,$O62/1000),SUM($O62,BP$4/1000)),3),CMB[[Cmb_ID]:[Cmb_ID]],0),SUM(N(BP$1),N($R62),1)),CHOOSE(AC[[M]:[M]],1,1,0,AC[[AB]:[AB]])),PRODUCT(INDEX(CMB[[BD_0O]:[BD_2O]],MATCH(ROUND(MIN(SUM(BP$4,$O62/1000),SUM($O62,BP$4/1000)),3),CMB[[Cmb_ID]:[Cmb_ID]],0),SUM(N(BP$1),N($R62),1)),CHOOSE(AC[[M]:[M]],1,0,1,AC[[DB]:[DB]])),PRODUCT(SUM(ROUND(AVERAGE(VALUE(BP$3),VALUE($P62)),0),CHOOSE(IF(OR(BP$1,$R62),4,INDEX(CMB[[Res_Rare]:[Res_Rare]],MATCH(ROUND(MIN(SUM(BP$4,$O62/1000),SUM($O62,BP$4/1000)),3),CMB[[Cmb_ID]:[Cmb_ID]],0))),-1,-1,0,0)),IF(OR(BP$1,$R62),4,INDEX(CMB[[Cmb_Rare]:[Cmb_Rare]],MATCH(ROUND(MIN(SUM(BP$4,$O62/1000),SUM($O62,BP$4/1000)),3),CMB[[Cmb_ID]:[Cmb_ID]],0))),CHOOSE(AC[[M]:[M]],2,1,1,SUM(AC[[AB]:[DB]])))),""))</f>
        <v/>
      </c>
      <c r="BQ62" t="str">
        <f>IF(OR(BQ$5="",$S62=""),"",IFERROR(SUM(PRODUCT(INDEX(CMB[[BA_0O]:[BA_2O]],MATCH(ROUND(MIN(SUM(BQ$4,$O62/1000),SUM($O62,BQ$4/1000)),3),CMB[[Cmb_ID]:[Cmb_ID]],0),SUM(N(BQ$1),N($R62),1)),CHOOSE(AC[[M]:[M]],1,1,0,AC[[AB]:[AB]])),PRODUCT(INDEX(CMB[[BD_0O]:[BD_2O]],MATCH(ROUND(MIN(SUM(BQ$4,$O62/1000),SUM($O62,BQ$4/1000)),3),CMB[[Cmb_ID]:[Cmb_ID]],0),SUM(N(BQ$1),N($R62),1)),CHOOSE(AC[[M]:[M]],1,0,1,AC[[DB]:[DB]])),PRODUCT(SUM(ROUND(AVERAGE(VALUE(BQ$3),VALUE($P62)),0),CHOOSE(IF(OR(BQ$1,$R62),4,INDEX(CMB[[Res_Rare]:[Res_Rare]],MATCH(ROUND(MIN(SUM(BQ$4,$O62/1000),SUM($O62,BQ$4/1000)),3),CMB[[Cmb_ID]:[Cmb_ID]],0))),-1,-1,0,0)),IF(OR(BQ$1,$R62),4,INDEX(CMB[[Cmb_Rare]:[Cmb_Rare]],MATCH(ROUND(MIN(SUM(BQ$4,$O62/1000),SUM($O62,BQ$4/1000)),3),CMB[[Cmb_ID]:[Cmb_ID]],0))),CHOOSE(AC[[M]:[M]],2,1,1,SUM(AC[[AB]:[DB]])))),""))</f>
        <v/>
      </c>
      <c r="BR62" t="str">
        <f>IF(OR(BR$5="",$S62=""),"",IFERROR(SUM(PRODUCT(INDEX(CMB[[BA_0O]:[BA_2O]],MATCH(ROUND(MIN(SUM(BR$4,$O62/1000),SUM($O62,BR$4/1000)),3),CMB[[Cmb_ID]:[Cmb_ID]],0),SUM(N(BR$1),N($R62),1)),CHOOSE(AC[[M]:[M]],1,1,0,AC[[AB]:[AB]])),PRODUCT(INDEX(CMB[[BD_0O]:[BD_2O]],MATCH(ROUND(MIN(SUM(BR$4,$O62/1000),SUM($O62,BR$4/1000)),3),CMB[[Cmb_ID]:[Cmb_ID]],0),SUM(N(BR$1),N($R62),1)),CHOOSE(AC[[M]:[M]],1,0,1,AC[[DB]:[DB]])),PRODUCT(SUM(ROUND(AVERAGE(VALUE(BR$3),VALUE($P62)),0),CHOOSE(IF(OR(BR$1,$R62),4,INDEX(CMB[[Res_Rare]:[Res_Rare]],MATCH(ROUND(MIN(SUM(BR$4,$O62/1000),SUM($O62,BR$4/1000)),3),CMB[[Cmb_ID]:[Cmb_ID]],0))),-1,-1,0,0)),IF(OR(BR$1,$R62),4,INDEX(CMB[[Cmb_Rare]:[Cmb_Rare]],MATCH(ROUND(MIN(SUM(BR$4,$O62/1000),SUM($O62,BR$4/1000)),3),CMB[[Cmb_ID]:[Cmb_ID]],0))),CHOOSE(AC[[M]:[M]],2,1,1,SUM(AC[[AB]:[DB]])))),""))</f>
        <v/>
      </c>
      <c r="BS62" t="str">
        <f>IF(OR(BS$5="",$S62=""),"",IFERROR(SUM(PRODUCT(INDEX(CMB[[BA_0O]:[BA_2O]],MATCH(ROUND(MIN(SUM(BS$4,$O62/1000),SUM($O62,BS$4/1000)),3),CMB[[Cmb_ID]:[Cmb_ID]],0),SUM(N(BS$1),N($R62),1)),CHOOSE(AC[[M]:[M]],1,1,0,AC[[AB]:[AB]])),PRODUCT(INDEX(CMB[[BD_0O]:[BD_2O]],MATCH(ROUND(MIN(SUM(BS$4,$O62/1000),SUM($O62,BS$4/1000)),3),CMB[[Cmb_ID]:[Cmb_ID]],0),SUM(N(BS$1),N($R62),1)),CHOOSE(AC[[M]:[M]],1,0,1,AC[[DB]:[DB]])),PRODUCT(SUM(ROUND(AVERAGE(VALUE(BS$3),VALUE($P62)),0),CHOOSE(IF(OR(BS$1,$R62),4,INDEX(CMB[[Res_Rare]:[Res_Rare]],MATCH(ROUND(MIN(SUM(BS$4,$O62/1000),SUM($O62,BS$4/1000)),3),CMB[[Cmb_ID]:[Cmb_ID]],0))),-1,-1,0,0)),IF(OR(BS$1,$R62),4,INDEX(CMB[[Cmb_Rare]:[Cmb_Rare]],MATCH(ROUND(MIN(SUM(BS$4,$O62/1000),SUM($O62,BS$4/1000)),3),CMB[[Cmb_ID]:[Cmb_ID]],0))),CHOOSE(AC[[M]:[M]],2,1,1,SUM(AC[[AB]:[DB]])))),""))</f>
        <v/>
      </c>
      <c r="BT62" t="str">
        <f>IF(OR(BT$5="",$S62=""),"",IFERROR(SUM(PRODUCT(INDEX(CMB[[BA_0O]:[BA_2O]],MATCH(ROUND(MIN(SUM(BT$4,$O62/1000),SUM($O62,BT$4/1000)),3),CMB[[Cmb_ID]:[Cmb_ID]],0),SUM(N(BT$1),N($R62),1)),CHOOSE(AC[[M]:[M]],1,1,0,AC[[AB]:[AB]])),PRODUCT(INDEX(CMB[[BD_0O]:[BD_2O]],MATCH(ROUND(MIN(SUM(BT$4,$O62/1000),SUM($O62,BT$4/1000)),3),CMB[[Cmb_ID]:[Cmb_ID]],0),SUM(N(BT$1),N($R62),1)),CHOOSE(AC[[M]:[M]],1,0,1,AC[[DB]:[DB]])),PRODUCT(SUM(ROUND(AVERAGE(VALUE(BT$3),VALUE($P62)),0),CHOOSE(IF(OR(BT$1,$R62),4,INDEX(CMB[[Res_Rare]:[Res_Rare]],MATCH(ROUND(MIN(SUM(BT$4,$O62/1000),SUM($O62,BT$4/1000)),3),CMB[[Cmb_ID]:[Cmb_ID]],0))),-1,-1,0,0)),IF(OR(BT$1,$R62),4,INDEX(CMB[[Cmb_Rare]:[Cmb_Rare]],MATCH(ROUND(MIN(SUM(BT$4,$O62/1000),SUM($O62,BT$4/1000)),3),CMB[[Cmb_ID]:[Cmb_ID]],0))),CHOOSE(AC[[M]:[M]],2,1,1,SUM(AC[[AB]:[DB]])))),""))</f>
        <v/>
      </c>
      <c r="BU62" t="str">
        <f>IF(OR(BU$5="",$S62=""),"",IFERROR(SUM(PRODUCT(INDEX(CMB[[BA_0O]:[BA_2O]],MATCH(ROUND(MIN(SUM(BU$4,$O62/1000),SUM($O62,BU$4/1000)),3),CMB[[Cmb_ID]:[Cmb_ID]],0),SUM(N(BU$1),N($R62),1)),CHOOSE(AC[[M]:[M]],1,1,0,AC[[AB]:[AB]])),PRODUCT(INDEX(CMB[[BD_0O]:[BD_2O]],MATCH(ROUND(MIN(SUM(BU$4,$O62/1000),SUM($O62,BU$4/1000)),3),CMB[[Cmb_ID]:[Cmb_ID]],0),SUM(N(BU$1),N($R62),1)),CHOOSE(AC[[M]:[M]],1,0,1,AC[[DB]:[DB]])),PRODUCT(SUM(ROUND(AVERAGE(VALUE(BU$3),VALUE($P62)),0),CHOOSE(IF(OR(BU$1,$R62),4,INDEX(CMB[[Res_Rare]:[Res_Rare]],MATCH(ROUND(MIN(SUM(BU$4,$O62/1000),SUM($O62,BU$4/1000)),3),CMB[[Cmb_ID]:[Cmb_ID]],0))),-1,-1,0,0)),IF(OR(BU$1,$R62),4,INDEX(CMB[[Cmb_Rare]:[Cmb_Rare]],MATCH(ROUND(MIN(SUM(BU$4,$O62/1000),SUM($O62,BU$4/1000)),3),CMB[[Cmb_ID]:[Cmb_ID]],0))),CHOOSE(AC[[M]:[M]],2,1,1,SUM(AC[[AB]:[DB]])))),""))</f>
        <v/>
      </c>
      <c r="BV62" t="str">
        <f>IF(OR(BV$5="",$S62=""),"",IFERROR(SUM(PRODUCT(INDEX(CMB[[BA_0O]:[BA_2O]],MATCH(ROUND(MIN(SUM(BV$4,$O62/1000),SUM($O62,BV$4/1000)),3),CMB[[Cmb_ID]:[Cmb_ID]],0),SUM(N(BV$1),N($R62),1)),CHOOSE(AC[[M]:[M]],1,1,0,AC[[AB]:[AB]])),PRODUCT(INDEX(CMB[[BD_0O]:[BD_2O]],MATCH(ROUND(MIN(SUM(BV$4,$O62/1000),SUM($O62,BV$4/1000)),3),CMB[[Cmb_ID]:[Cmb_ID]],0),SUM(N(BV$1),N($R62),1)),CHOOSE(AC[[M]:[M]],1,0,1,AC[[DB]:[DB]])),PRODUCT(SUM(ROUND(AVERAGE(VALUE(BV$3),VALUE($P62)),0),CHOOSE(IF(OR(BV$1,$R62),4,INDEX(CMB[[Res_Rare]:[Res_Rare]],MATCH(ROUND(MIN(SUM(BV$4,$O62/1000),SUM($O62,BV$4/1000)),3),CMB[[Cmb_ID]:[Cmb_ID]],0))),-1,-1,0,0)),IF(OR(BV$1,$R62),4,INDEX(CMB[[Cmb_Rare]:[Cmb_Rare]],MATCH(ROUND(MIN(SUM(BV$4,$O62/1000),SUM($O62,BV$4/1000)),3),CMB[[Cmb_ID]:[Cmb_ID]],0))),CHOOSE(AC[[M]:[M]],2,1,1,SUM(AC[[AB]:[DB]])))),""))</f>
        <v/>
      </c>
      <c r="BW62" t="str">
        <f>IF(OR(BW$5="",$S62=""),"",IFERROR(SUM(PRODUCT(INDEX(CMB[[BA_0O]:[BA_2O]],MATCH(ROUND(MIN(SUM(BW$4,$O62/1000),SUM($O62,BW$4/1000)),3),CMB[[Cmb_ID]:[Cmb_ID]],0),SUM(N(BW$1),N($R62),1)),CHOOSE(AC[[M]:[M]],1,1,0,AC[[AB]:[AB]])),PRODUCT(INDEX(CMB[[BD_0O]:[BD_2O]],MATCH(ROUND(MIN(SUM(BW$4,$O62/1000),SUM($O62,BW$4/1000)),3),CMB[[Cmb_ID]:[Cmb_ID]],0),SUM(N(BW$1),N($R62),1)),CHOOSE(AC[[M]:[M]],1,0,1,AC[[DB]:[DB]])),PRODUCT(SUM(ROUND(AVERAGE(VALUE(BW$3),VALUE($P62)),0),CHOOSE(IF(OR(BW$1,$R62),4,INDEX(CMB[[Res_Rare]:[Res_Rare]],MATCH(ROUND(MIN(SUM(BW$4,$O62/1000),SUM($O62,BW$4/1000)),3),CMB[[Cmb_ID]:[Cmb_ID]],0))),-1,-1,0,0)),IF(OR(BW$1,$R62),4,INDEX(CMB[[Cmb_Rare]:[Cmb_Rare]],MATCH(ROUND(MIN(SUM(BW$4,$O62/1000),SUM($O62,BW$4/1000)),3),CMB[[Cmb_ID]:[Cmb_ID]],0))),CHOOSE(AC[[M]:[M]],2,1,1,SUM(AC[[AB]:[DB]])))),""))</f>
        <v/>
      </c>
      <c r="BX62" t="str">
        <f>IF(OR(BX$5="",$S62=""),"",IFERROR(SUM(PRODUCT(INDEX(CMB[[BA_0O]:[BA_2O]],MATCH(ROUND(MIN(SUM(BX$4,$O62/1000),SUM($O62,BX$4/1000)),3),CMB[[Cmb_ID]:[Cmb_ID]],0),SUM(N(BX$1),N($R62),1)),CHOOSE(AC[[M]:[M]],1,1,0,AC[[AB]:[AB]])),PRODUCT(INDEX(CMB[[BD_0O]:[BD_2O]],MATCH(ROUND(MIN(SUM(BX$4,$O62/1000),SUM($O62,BX$4/1000)),3),CMB[[Cmb_ID]:[Cmb_ID]],0),SUM(N(BX$1),N($R62),1)),CHOOSE(AC[[M]:[M]],1,0,1,AC[[DB]:[DB]])),PRODUCT(SUM(ROUND(AVERAGE(VALUE(BX$3),VALUE($P62)),0),CHOOSE(IF(OR(BX$1,$R62),4,INDEX(CMB[[Res_Rare]:[Res_Rare]],MATCH(ROUND(MIN(SUM(BX$4,$O62/1000),SUM($O62,BX$4/1000)),3),CMB[[Cmb_ID]:[Cmb_ID]],0))),-1,-1,0,0)),IF(OR(BX$1,$R62),4,INDEX(CMB[[Cmb_Rare]:[Cmb_Rare]],MATCH(ROUND(MIN(SUM(BX$4,$O62/1000),SUM($O62,BX$4/1000)),3),CMB[[Cmb_ID]:[Cmb_ID]],0))),CHOOSE(AC[[M]:[M]],2,1,1,SUM(AC[[AB]:[DB]])))),""))</f>
        <v/>
      </c>
      <c r="BY62" t="str">
        <f>IF(OR(BY$5="",$S62=""),"",IFERROR(SUM(PRODUCT(INDEX(CMB[[BA_0O]:[BA_2O]],MATCH(ROUND(MIN(SUM(BY$4,$O62/1000),SUM($O62,BY$4/1000)),3),CMB[[Cmb_ID]:[Cmb_ID]],0),SUM(N(BY$1),N($R62),1)),CHOOSE(AC[[M]:[M]],1,1,0,AC[[AB]:[AB]])),PRODUCT(INDEX(CMB[[BD_0O]:[BD_2O]],MATCH(ROUND(MIN(SUM(BY$4,$O62/1000),SUM($O62,BY$4/1000)),3),CMB[[Cmb_ID]:[Cmb_ID]],0),SUM(N(BY$1),N($R62),1)),CHOOSE(AC[[M]:[M]],1,0,1,AC[[DB]:[DB]])),PRODUCT(SUM(ROUND(AVERAGE(VALUE(BY$3),VALUE($P62)),0),CHOOSE(IF(OR(BY$1,$R62),4,INDEX(CMB[[Res_Rare]:[Res_Rare]],MATCH(ROUND(MIN(SUM(BY$4,$O62/1000),SUM($O62,BY$4/1000)),3),CMB[[Cmb_ID]:[Cmb_ID]],0))),-1,-1,0,0)),IF(OR(BY$1,$R62),4,INDEX(CMB[[Cmb_Rare]:[Cmb_Rare]],MATCH(ROUND(MIN(SUM(BY$4,$O62/1000),SUM($O62,BY$4/1000)),3),CMB[[Cmb_ID]:[Cmb_ID]],0))),CHOOSE(AC[[M]:[M]],2,1,1,SUM(AC[[AB]:[DB]])))),""))</f>
        <v/>
      </c>
      <c r="BZ62" t="str">
        <f>IF(OR(BZ$5="",$S62=""),"",IFERROR(SUM(PRODUCT(INDEX(CMB[[BA_0O]:[BA_2O]],MATCH(ROUND(MIN(SUM(BZ$4,$O62/1000),SUM($O62,BZ$4/1000)),3),CMB[[Cmb_ID]:[Cmb_ID]],0),SUM(N(BZ$1),N($R62),1)),CHOOSE(AC[[M]:[M]],1,1,0,AC[[AB]:[AB]])),PRODUCT(INDEX(CMB[[BD_0O]:[BD_2O]],MATCH(ROUND(MIN(SUM(BZ$4,$O62/1000),SUM($O62,BZ$4/1000)),3),CMB[[Cmb_ID]:[Cmb_ID]],0),SUM(N(BZ$1),N($R62),1)),CHOOSE(AC[[M]:[M]],1,0,1,AC[[DB]:[DB]])),PRODUCT(SUM(ROUND(AVERAGE(VALUE(BZ$3),VALUE($P62)),0),CHOOSE(IF(OR(BZ$1,$R62),4,INDEX(CMB[[Res_Rare]:[Res_Rare]],MATCH(ROUND(MIN(SUM(BZ$4,$O62/1000),SUM($O62,BZ$4/1000)),3),CMB[[Cmb_ID]:[Cmb_ID]],0))),-1,-1,0,0)),IF(OR(BZ$1,$R62),4,INDEX(CMB[[Cmb_Rare]:[Cmb_Rare]],MATCH(ROUND(MIN(SUM(BZ$4,$O62/1000),SUM($O62,BZ$4/1000)),3),CMB[[Cmb_ID]:[Cmb_ID]],0))),CHOOSE(AC[[M]:[M]],2,1,1,SUM(AC[[AB]:[DB]])))),""))</f>
        <v/>
      </c>
      <c r="CA62" t="str">
        <f>IF(OR(CA$5="",$S62=""),"",IFERROR(SUM(PRODUCT(INDEX(CMB[[BA_0O]:[BA_2O]],MATCH(ROUND(MIN(SUM(CA$4,$O62/1000),SUM($O62,CA$4/1000)),3),CMB[[Cmb_ID]:[Cmb_ID]],0),SUM(N(CA$1),N($R62),1)),CHOOSE(AC[[M]:[M]],1,1,0,AC[[AB]:[AB]])),PRODUCT(INDEX(CMB[[BD_0O]:[BD_2O]],MATCH(ROUND(MIN(SUM(CA$4,$O62/1000),SUM($O62,CA$4/1000)),3),CMB[[Cmb_ID]:[Cmb_ID]],0),SUM(N(CA$1),N($R62),1)),CHOOSE(AC[[M]:[M]],1,0,1,AC[[DB]:[DB]])),PRODUCT(SUM(ROUND(AVERAGE(VALUE(CA$3),VALUE($P62)),0),CHOOSE(IF(OR(CA$1,$R62),4,INDEX(CMB[[Res_Rare]:[Res_Rare]],MATCH(ROUND(MIN(SUM(CA$4,$O62/1000),SUM($O62,CA$4/1000)),3),CMB[[Cmb_ID]:[Cmb_ID]],0))),-1,-1,0,0)),IF(OR(CA$1,$R62),4,INDEX(CMB[[Cmb_Rare]:[Cmb_Rare]],MATCH(ROUND(MIN(SUM(CA$4,$O62/1000),SUM($O62,CA$4/1000)),3),CMB[[Cmb_ID]:[Cmb_ID]],0))),CHOOSE(AC[[M]:[M]],2,1,1,SUM(AC[[AB]:[DB]])))),""))</f>
        <v/>
      </c>
      <c r="CB62" t="str">
        <f>IF(OR(CB$5="",$S62=""),"",IFERROR(SUM(PRODUCT(INDEX(CMB[[BA_0O]:[BA_2O]],MATCH(ROUND(MIN(SUM(CB$4,$O62/1000),SUM($O62,CB$4/1000)),3),CMB[[Cmb_ID]:[Cmb_ID]],0),SUM(N(CB$1),N($R62),1)),CHOOSE(AC[[M]:[M]],1,1,0,AC[[AB]:[AB]])),PRODUCT(INDEX(CMB[[BD_0O]:[BD_2O]],MATCH(ROUND(MIN(SUM(CB$4,$O62/1000),SUM($O62,CB$4/1000)),3),CMB[[Cmb_ID]:[Cmb_ID]],0),SUM(N(CB$1),N($R62),1)),CHOOSE(AC[[M]:[M]],1,0,1,AC[[DB]:[DB]])),PRODUCT(SUM(ROUND(AVERAGE(VALUE(CB$3),VALUE($P62)),0),CHOOSE(IF(OR(CB$1,$R62),4,INDEX(CMB[[Res_Rare]:[Res_Rare]],MATCH(ROUND(MIN(SUM(CB$4,$O62/1000),SUM($O62,CB$4/1000)),3),CMB[[Cmb_ID]:[Cmb_ID]],0))),-1,-1,0,0)),IF(OR(CB$1,$R62),4,INDEX(CMB[[Cmb_Rare]:[Cmb_Rare]],MATCH(ROUND(MIN(SUM(CB$4,$O62/1000),SUM($O62,CB$4/1000)),3),CMB[[Cmb_ID]:[Cmb_ID]],0))),CHOOSE(AC[[M]:[M]],2,1,1,SUM(AC[[AB]:[DB]])))),""))</f>
        <v/>
      </c>
      <c r="CC62" t="str">
        <f>IF(OR(CC$5="",$S62=""),"",IFERROR(SUM(PRODUCT(INDEX(CMB[[BA_0O]:[BA_2O]],MATCH(ROUND(MIN(SUM(CC$4,$O62/1000),SUM($O62,CC$4/1000)),3),CMB[[Cmb_ID]:[Cmb_ID]],0),SUM(N(CC$1),N($R62),1)),CHOOSE(AC[[M]:[M]],1,1,0,AC[[AB]:[AB]])),PRODUCT(INDEX(CMB[[BD_0O]:[BD_2O]],MATCH(ROUND(MIN(SUM(CC$4,$O62/1000),SUM($O62,CC$4/1000)),3),CMB[[Cmb_ID]:[Cmb_ID]],0),SUM(N(CC$1),N($R62),1)),CHOOSE(AC[[M]:[M]],1,0,1,AC[[DB]:[DB]])),PRODUCT(SUM(ROUND(AVERAGE(VALUE(CC$3),VALUE($P62)),0),CHOOSE(IF(OR(CC$1,$R62),4,INDEX(CMB[[Res_Rare]:[Res_Rare]],MATCH(ROUND(MIN(SUM(CC$4,$O62/1000),SUM($O62,CC$4/1000)),3),CMB[[Cmb_ID]:[Cmb_ID]],0))),-1,-1,0,0)),IF(OR(CC$1,$R62),4,INDEX(CMB[[Cmb_Rare]:[Cmb_Rare]],MATCH(ROUND(MIN(SUM(CC$4,$O62/1000),SUM($O62,CC$4/1000)),3),CMB[[Cmb_ID]:[Cmb_ID]],0))),CHOOSE(AC[[M]:[M]],2,1,1,SUM(AC[[AB]:[DB]])))),""))</f>
        <v/>
      </c>
      <c r="CD62" t="str">
        <f>IF(OR(CD$5="",$S62=""),"",IFERROR(SUM(PRODUCT(INDEX(CMB[[BA_0O]:[BA_2O]],MATCH(ROUND(MIN(SUM(CD$4,$O62/1000),SUM($O62,CD$4/1000)),3),CMB[[Cmb_ID]:[Cmb_ID]],0),SUM(N(CD$1),N($R62),1)),CHOOSE(AC[[M]:[M]],1,1,0,AC[[AB]:[AB]])),PRODUCT(INDEX(CMB[[BD_0O]:[BD_2O]],MATCH(ROUND(MIN(SUM(CD$4,$O62/1000),SUM($O62,CD$4/1000)),3),CMB[[Cmb_ID]:[Cmb_ID]],0),SUM(N(CD$1),N($R62),1)),CHOOSE(AC[[M]:[M]],1,0,1,AC[[DB]:[DB]])),PRODUCT(SUM(ROUND(AVERAGE(VALUE(CD$3),VALUE($P62)),0),CHOOSE(IF(OR(CD$1,$R62),4,INDEX(CMB[[Res_Rare]:[Res_Rare]],MATCH(ROUND(MIN(SUM(CD$4,$O62/1000),SUM($O62,CD$4/1000)),3),CMB[[Cmb_ID]:[Cmb_ID]],0))),-1,-1,0,0)),IF(OR(CD$1,$R62),4,INDEX(CMB[[Cmb_Rare]:[Cmb_Rare]],MATCH(ROUND(MIN(SUM(CD$4,$O62/1000),SUM($O62,CD$4/1000)),3),CMB[[Cmb_ID]:[Cmb_ID]],0))),CHOOSE(AC[[M]:[M]],2,1,1,SUM(AC[[AB]:[DB]])))),""))</f>
        <v/>
      </c>
      <c r="CE62" t="str">
        <f>IF(OR(CE$5="",$S62=""),"",IFERROR(SUM(PRODUCT(INDEX(CMB[[BA_0O]:[BA_2O]],MATCH(ROUND(MIN(SUM(CE$4,$O62/1000),SUM($O62,CE$4/1000)),3),CMB[[Cmb_ID]:[Cmb_ID]],0),SUM(N(CE$1),N($R62),1)),CHOOSE(AC[[M]:[M]],1,1,0,AC[[AB]:[AB]])),PRODUCT(INDEX(CMB[[BD_0O]:[BD_2O]],MATCH(ROUND(MIN(SUM(CE$4,$O62/1000),SUM($O62,CE$4/1000)),3),CMB[[Cmb_ID]:[Cmb_ID]],0),SUM(N(CE$1),N($R62),1)),CHOOSE(AC[[M]:[M]],1,0,1,AC[[DB]:[DB]])),PRODUCT(SUM(ROUND(AVERAGE(VALUE(CE$3),VALUE($P62)),0),CHOOSE(IF(OR(CE$1,$R62),4,INDEX(CMB[[Res_Rare]:[Res_Rare]],MATCH(ROUND(MIN(SUM(CE$4,$O62/1000),SUM($O62,CE$4/1000)),3),CMB[[Cmb_ID]:[Cmb_ID]],0))),-1,-1,0,0)),IF(OR(CE$1,$R62),4,INDEX(CMB[[Cmb_Rare]:[Cmb_Rare]],MATCH(ROUND(MIN(SUM(CE$4,$O62/1000),SUM($O62,CE$4/1000)),3),CMB[[Cmb_ID]:[Cmb_ID]],0))),CHOOSE(AC[[M]:[M]],2,1,1,SUM(AC[[AB]:[DB]])))),""))</f>
        <v/>
      </c>
      <c r="CF62" t="str">
        <f>IF(OR(CF$5="",$S62=""),"",IFERROR(SUM(PRODUCT(INDEX(CMB[[BA_0O]:[BA_2O]],MATCH(ROUND(MIN(SUM(CF$4,$O62/1000),SUM($O62,CF$4/1000)),3),CMB[[Cmb_ID]:[Cmb_ID]],0),SUM(N(CF$1),N($R62),1)),CHOOSE(AC[[M]:[M]],1,1,0,AC[[AB]:[AB]])),PRODUCT(INDEX(CMB[[BD_0O]:[BD_2O]],MATCH(ROUND(MIN(SUM(CF$4,$O62/1000),SUM($O62,CF$4/1000)),3),CMB[[Cmb_ID]:[Cmb_ID]],0),SUM(N(CF$1),N($R62),1)),CHOOSE(AC[[M]:[M]],1,0,1,AC[[DB]:[DB]])),PRODUCT(SUM(ROUND(AVERAGE(VALUE(CF$3),VALUE($P62)),0),CHOOSE(IF(OR(CF$1,$R62),4,INDEX(CMB[[Res_Rare]:[Res_Rare]],MATCH(ROUND(MIN(SUM(CF$4,$O62/1000),SUM($O62,CF$4/1000)),3),CMB[[Cmb_ID]:[Cmb_ID]],0))),-1,-1,0,0)),IF(OR(CF$1,$R62),4,INDEX(CMB[[Cmb_Rare]:[Cmb_Rare]],MATCH(ROUND(MIN(SUM(CF$4,$O62/1000),SUM($O62,CF$4/1000)),3),CMB[[Cmb_ID]:[Cmb_ID]],0))),CHOOSE(AC[[M]:[M]],2,1,1,SUM(AC[[AB]:[DB]])))),""))</f>
        <v/>
      </c>
      <c r="CG62" t="str">
        <f>IF(OR(CG$5="",$S62=""),"",IFERROR(SUM(PRODUCT(INDEX(CMB[[BA_0O]:[BA_2O]],MATCH(ROUND(MIN(SUM(CG$4,$O62/1000),SUM($O62,CG$4/1000)),3),CMB[[Cmb_ID]:[Cmb_ID]],0),SUM(N(CG$1),N($R62),1)),CHOOSE(AC[[M]:[M]],1,1,0,AC[[AB]:[AB]])),PRODUCT(INDEX(CMB[[BD_0O]:[BD_2O]],MATCH(ROUND(MIN(SUM(CG$4,$O62/1000),SUM($O62,CG$4/1000)),3),CMB[[Cmb_ID]:[Cmb_ID]],0),SUM(N(CG$1),N($R62),1)),CHOOSE(AC[[M]:[M]],1,0,1,AC[[DB]:[DB]])),PRODUCT(SUM(ROUND(AVERAGE(VALUE(CG$3),VALUE($P62)),0),CHOOSE(IF(OR(CG$1,$R62),4,INDEX(CMB[[Res_Rare]:[Res_Rare]],MATCH(ROUND(MIN(SUM(CG$4,$O62/1000),SUM($O62,CG$4/1000)),3),CMB[[Cmb_ID]:[Cmb_ID]],0))),-1,-1,0,0)),IF(OR(CG$1,$R62),4,INDEX(CMB[[Cmb_Rare]:[Cmb_Rare]],MATCH(ROUND(MIN(SUM(CG$4,$O62/1000),SUM($O62,CG$4/1000)),3),CMB[[Cmb_ID]:[Cmb_ID]],0))),CHOOSE(AC[[M]:[M]],2,1,1,SUM(AC[[AB]:[DB]])))),""))</f>
        <v/>
      </c>
      <c r="CH62" t="str">
        <f>IF(OR(CH$5="",$S62=""),"",IFERROR(SUM(PRODUCT(INDEX(CMB[[BA_0O]:[BA_2O]],MATCH(ROUND(MIN(SUM(CH$4,$O62/1000),SUM($O62,CH$4/1000)),3),CMB[[Cmb_ID]:[Cmb_ID]],0),SUM(N(CH$1),N($R62),1)),CHOOSE(AC[[M]:[M]],1,1,0,AC[[AB]:[AB]])),PRODUCT(INDEX(CMB[[BD_0O]:[BD_2O]],MATCH(ROUND(MIN(SUM(CH$4,$O62/1000),SUM($O62,CH$4/1000)),3),CMB[[Cmb_ID]:[Cmb_ID]],0),SUM(N(CH$1),N($R62),1)),CHOOSE(AC[[M]:[M]],1,0,1,AC[[DB]:[DB]])),PRODUCT(SUM(ROUND(AVERAGE(VALUE(CH$3),VALUE($P62)),0),CHOOSE(IF(OR(CH$1,$R62),4,INDEX(CMB[[Res_Rare]:[Res_Rare]],MATCH(ROUND(MIN(SUM(CH$4,$O62/1000),SUM($O62,CH$4/1000)),3),CMB[[Cmb_ID]:[Cmb_ID]],0))),-1,-1,0,0)),IF(OR(CH$1,$R62),4,INDEX(CMB[[Cmb_Rare]:[Cmb_Rare]],MATCH(ROUND(MIN(SUM(CH$4,$O62/1000),SUM($O62,CH$4/1000)),3),CMB[[Cmb_ID]:[Cmb_ID]],0))),CHOOSE(AC[[M]:[M]],2,1,1,SUM(AC[[AB]:[DB]])))),""))</f>
        <v/>
      </c>
      <c r="CI62" t="str">
        <f>IF(OR(CI$5="",$S62=""),"",IFERROR(SUM(PRODUCT(INDEX(CMB[[BA_0O]:[BA_2O]],MATCH(ROUND(MIN(SUM(CI$4,$O62/1000),SUM($O62,CI$4/1000)),3),CMB[[Cmb_ID]:[Cmb_ID]],0),SUM(N(CI$1),N($R62),1)),CHOOSE(AC[[M]:[M]],1,1,0,AC[[AB]:[AB]])),PRODUCT(INDEX(CMB[[BD_0O]:[BD_2O]],MATCH(ROUND(MIN(SUM(CI$4,$O62/1000),SUM($O62,CI$4/1000)),3),CMB[[Cmb_ID]:[Cmb_ID]],0),SUM(N(CI$1),N($R62),1)),CHOOSE(AC[[M]:[M]],1,0,1,AC[[DB]:[DB]])),PRODUCT(SUM(ROUND(AVERAGE(VALUE(CI$3),VALUE($P62)),0),CHOOSE(IF(OR(CI$1,$R62),4,INDEX(CMB[[Res_Rare]:[Res_Rare]],MATCH(ROUND(MIN(SUM(CI$4,$O62/1000),SUM($O62,CI$4/1000)),3),CMB[[Cmb_ID]:[Cmb_ID]],0))),-1,-1,0,0)),IF(OR(CI$1,$R62),4,INDEX(CMB[[Cmb_Rare]:[Cmb_Rare]],MATCH(ROUND(MIN(SUM(CI$4,$O62/1000),SUM($O62,CI$4/1000)),3),CMB[[Cmb_ID]:[Cmb_ID]],0))),CHOOSE(AC[[M]:[M]],2,1,1,SUM(AC[[AB]:[DB]])))),""))</f>
        <v/>
      </c>
      <c r="CJ62" t="str">
        <f>IF(OR(CJ$5="",$S62=""),"",IFERROR(SUM(PRODUCT(INDEX(CMB[[BA_0O]:[BA_2O]],MATCH(ROUND(MIN(SUM(CJ$4,$O62/1000),SUM($O62,CJ$4/1000)),3),CMB[[Cmb_ID]:[Cmb_ID]],0),SUM(N(CJ$1),N($R62),1)),CHOOSE(AC[[M]:[M]],1,1,0,AC[[AB]:[AB]])),PRODUCT(INDEX(CMB[[BD_0O]:[BD_2O]],MATCH(ROUND(MIN(SUM(CJ$4,$O62/1000),SUM($O62,CJ$4/1000)),3),CMB[[Cmb_ID]:[Cmb_ID]],0),SUM(N(CJ$1),N($R62),1)),CHOOSE(AC[[M]:[M]],1,0,1,AC[[DB]:[DB]])),PRODUCT(SUM(ROUND(AVERAGE(VALUE(CJ$3),VALUE($P62)),0),CHOOSE(IF(OR(CJ$1,$R62),4,INDEX(CMB[[Res_Rare]:[Res_Rare]],MATCH(ROUND(MIN(SUM(CJ$4,$O62/1000),SUM($O62,CJ$4/1000)),3),CMB[[Cmb_ID]:[Cmb_ID]],0))),-1,-1,0,0)),IF(OR(CJ$1,$R62),4,INDEX(CMB[[Cmb_Rare]:[Cmb_Rare]],MATCH(ROUND(MIN(SUM(CJ$4,$O62/1000),SUM($O62,CJ$4/1000)),3),CMB[[Cmb_ID]:[Cmb_ID]],0))),CHOOSE(AC[[M]:[M]],2,1,1,SUM(AC[[AB]:[DB]])))),""))</f>
        <v/>
      </c>
      <c r="CK62" t="str">
        <f>IF(OR(CK$5="",$S62=""),"",IFERROR(SUM(PRODUCT(INDEX(CMB[[BA_0O]:[BA_2O]],MATCH(ROUND(MIN(SUM(CK$4,$O62/1000),SUM($O62,CK$4/1000)),3),CMB[[Cmb_ID]:[Cmb_ID]],0),SUM(N(CK$1),N($R62),1)),CHOOSE(AC[[M]:[M]],1,1,0,AC[[AB]:[AB]])),PRODUCT(INDEX(CMB[[BD_0O]:[BD_2O]],MATCH(ROUND(MIN(SUM(CK$4,$O62/1000),SUM($O62,CK$4/1000)),3),CMB[[Cmb_ID]:[Cmb_ID]],0),SUM(N(CK$1),N($R62),1)),CHOOSE(AC[[M]:[M]],1,0,1,AC[[DB]:[DB]])),PRODUCT(SUM(ROUND(AVERAGE(VALUE(CK$3),VALUE($P62)),0),CHOOSE(IF(OR(CK$1,$R62),4,INDEX(CMB[[Res_Rare]:[Res_Rare]],MATCH(ROUND(MIN(SUM(CK$4,$O62/1000),SUM($O62,CK$4/1000)),3),CMB[[Cmb_ID]:[Cmb_ID]],0))),-1,-1,0,0)),IF(OR(CK$1,$R62),4,INDEX(CMB[[Cmb_Rare]:[Cmb_Rare]],MATCH(ROUND(MIN(SUM(CK$4,$O62/1000),SUM($O62,CK$4/1000)),3),CMB[[Cmb_ID]:[Cmb_ID]],0))),CHOOSE(AC[[M]:[M]],2,1,1,SUM(AC[[AB]:[DB]])))),""))</f>
        <v/>
      </c>
      <c r="CL62" t="str">
        <f>IF(OR(CL$5="",$S62=""),"",IFERROR(SUM(PRODUCT(INDEX(CMB[[BA_0O]:[BA_2O]],MATCH(ROUND(MIN(SUM(CL$4,$O62/1000),SUM($O62,CL$4/1000)),3),CMB[[Cmb_ID]:[Cmb_ID]],0),SUM(N(CL$1),N($R62),1)),CHOOSE(AC[[M]:[M]],1,1,0,AC[[AB]:[AB]])),PRODUCT(INDEX(CMB[[BD_0O]:[BD_2O]],MATCH(ROUND(MIN(SUM(CL$4,$O62/1000),SUM($O62,CL$4/1000)),3),CMB[[Cmb_ID]:[Cmb_ID]],0),SUM(N(CL$1),N($R62),1)),CHOOSE(AC[[M]:[M]],1,0,1,AC[[DB]:[DB]])),PRODUCT(SUM(ROUND(AVERAGE(VALUE(CL$3),VALUE($P62)),0),CHOOSE(IF(OR(CL$1,$R62),4,INDEX(CMB[[Res_Rare]:[Res_Rare]],MATCH(ROUND(MIN(SUM(CL$4,$O62/1000),SUM($O62,CL$4/1000)),3),CMB[[Cmb_ID]:[Cmb_ID]],0))),-1,-1,0,0)),IF(OR(CL$1,$R62),4,INDEX(CMB[[Cmb_Rare]:[Cmb_Rare]],MATCH(ROUND(MIN(SUM(CL$4,$O62/1000),SUM($O62,CL$4/1000)),3),CMB[[Cmb_ID]:[Cmb_ID]],0))),CHOOSE(AC[[M]:[M]],2,1,1,SUM(AC[[AB]:[DB]])))),""))</f>
        <v/>
      </c>
      <c r="CM62" t="str">
        <f>IF(OR(CM$5="",$S62=""),"",IFERROR(SUM(PRODUCT(INDEX(CMB[[BA_0O]:[BA_2O]],MATCH(ROUND(MIN(SUM(CM$4,$O62/1000),SUM($O62,CM$4/1000)),3),CMB[[Cmb_ID]:[Cmb_ID]],0),SUM(N(CM$1),N($R62),1)),CHOOSE(AC[[M]:[M]],1,1,0,AC[[AB]:[AB]])),PRODUCT(INDEX(CMB[[BD_0O]:[BD_2O]],MATCH(ROUND(MIN(SUM(CM$4,$O62/1000),SUM($O62,CM$4/1000)),3),CMB[[Cmb_ID]:[Cmb_ID]],0),SUM(N(CM$1),N($R62),1)),CHOOSE(AC[[M]:[M]],1,0,1,AC[[DB]:[DB]])),PRODUCT(SUM(ROUND(AVERAGE(VALUE(CM$3),VALUE($P62)),0),CHOOSE(IF(OR(CM$1,$R62),4,INDEX(CMB[[Res_Rare]:[Res_Rare]],MATCH(ROUND(MIN(SUM(CM$4,$O62/1000),SUM($O62,CM$4/1000)),3),CMB[[Cmb_ID]:[Cmb_ID]],0))),-1,-1,0,0)),IF(OR(CM$1,$R62),4,INDEX(CMB[[Cmb_Rare]:[Cmb_Rare]],MATCH(ROUND(MIN(SUM(CM$4,$O62/1000),SUM($O62,CM$4/1000)),3),CMB[[Cmb_ID]:[Cmb_ID]],0))),CHOOSE(AC[[M]:[M]],2,1,1,SUM(AC[[AB]:[DB]])))),""))</f>
        <v/>
      </c>
      <c r="CN62" t="str">
        <f>IF(OR(CN$5="",$S62=""),"",IFERROR(SUM(PRODUCT(INDEX(CMB[[BA_0O]:[BA_2O]],MATCH(ROUND(MIN(SUM(CN$4,$O62/1000),SUM($O62,CN$4/1000)),3),CMB[[Cmb_ID]:[Cmb_ID]],0),SUM(N(CN$1),N($R62),1)),CHOOSE(AC[[M]:[M]],1,1,0,AC[[AB]:[AB]])),PRODUCT(INDEX(CMB[[BD_0O]:[BD_2O]],MATCH(ROUND(MIN(SUM(CN$4,$O62/1000),SUM($O62,CN$4/1000)),3),CMB[[Cmb_ID]:[Cmb_ID]],0),SUM(N(CN$1),N($R62),1)),CHOOSE(AC[[M]:[M]],1,0,1,AC[[DB]:[DB]])),PRODUCT(SUM(ROUND(AVERAGE(VALUE(CN$3),VALUE($P62)),0),CHOOSE(IF(OR(CN$1,$R62),4,INDEX(CMB[[Res_Rare]:[Res_Rare]],MATCH(ROUND(MIN(SUM(CN$4,$O62/1000),SUM($O62,CN$4/1000)),3),CMB[[Cmb_ID]:[Cmb_ID]],0))),-1,-1,0,0)),IF(OR(CN$1,$R62),4,INDEX(CMB[[Cmb_Rare]:[Cmb_Rare]],MATCH(ROUND(MIN(SUM(CN$4,$O62/1000),SUM($O62,CN$4/1000)),3),CMB[[Cmb_ID]:[Cmb_ID]],0))),CHOOSE(AC[[M]:[M]],2,1,1,SUM(AC[[AB]:[DB]])))),""))</f>
        <v/>
      </c>
      <c r="CO62" t="str">
        <f>IF(OR(CO$5="",$S62=""),"",IFERROR(SUM(PRODUCT(INDEX(CMB[[BA_0O]:[BA_2O]],MATCH(ROUND(MIN(SUM(CO$4,$O62/1000),SUM($O62,CO$4/1000)),3),CMB[[Cmb_ID]:[Cmb_ID]],0),SUM(N(CO$1),N($R62),1)),CHOOSE(AC[[M]:[M]],1,1,0,AC[[AB]:[AB]])),PRODUCT(INDEX(CMB[[BD_0O]:[BD_2O]],MATCH(ROUND(MIN(SUM(CO$4,$O62/1000),SUM($O62,CO$4/1000)),3),CMB[[Cmb_ID]:[Cmb_ID]],0),SUM(N(CO$1),N($R62),1)),CHOOSE(AC[[M]:[M]],1,0,1,AC[[DB]:[DB]])),PRODUCT(SUM(ROUND(AVERAGE(VALUE(CO$3),VALUE($P62)),0),CHOOSE(IF(OR(CO$1,$R62),4,INDEX(CMB[[Res_Rare]:[Res_Rare]],MATCH(ROUND(MIN(SUM(CO$4,$O62/1000),SUM($O62,CO$4/1000)),3),CMB[[Cmb_ID]:[Cmb_ID]],0))),-1,-1,0,0)),IF(OR(CO$1,$R62),4,INDEX(CMB[[Cmb_Rare]:[Cmb_Rare]],MATCH(ROUND(MIN(SUM(CO$4,$O62/1000),SUM($O62,CO$4/1000)),3),CMB[[Cmb_ID]:[Cmb_ID]],0))),CHOOSE(AC[[M]:[M]],2,1,1,SUM(AC[[AB]:[DB]])))),""))</f>
        <v/>
      </c>
      <c r="CP62" t="str">
        <f>IF(OR(CP$5="",$S62=""),"",IFERROR(SUM(PRODUCT(INDEX(CMB[[BA_0O]:[BA_2O]],MATCH(ROUND(MIN(SUM(CP$4,$O62/1000),SUM($O62,CP$4/1000)),3),CMB[[Cmb_ID]:[Cmb_ID]],0),SUM(N(CP$1),N($R62),1)),CHOOSE(AC[[M]:[M]],1,1,0,AC[[AB]:[AB]])),PRODUCT(INDEX(CMB[[BD_0O]:[BD_2O]],MATCH(ROUND(MIN(SUM(CP$4,$O62/1000),SUM($O62,CP$4/1000)),3),CMB[[Cmb_ID]:[Cmb_ID]],0),SUM(N(CP$1),N($R62),1)),CHOOSE(AC[[M]:[M]],1,0,1,AC[[DB]:[DB]])),PRODUCT(SUM(ROUND(AVERAGE(VALUE(CP$3),VALUE($P62)),0),CHOOSE(IF(OR(CP$1,$R62),4,INDEX(CMB[[Res_Rare]:[Res_Rare]],MATCH(ROUND(MIN(SUM(CP$4,$O62/1000),SUM($O62,CP$4/1000)),3),CMB[[Cmb_ID]:[Cmb_ID]],0))),-1,-1,0,0)),IF(OR(CP$1,$R62),4,INDEX(CMB[[Cmb_Rare]:[Cmb_Rare]],MATCH(ROUND(MIN(SUM(CP$4,$O62/1000),SUM($O62,CP$4/1000)),3),CMB[[Cmb_ID]:[Cmb_ID]],0))),CHOOSE(AC[[M]:[M]],2,1,1,SUM(AC[[AB]:[DB]])))),""))</f>
        <v/>
      </c>
      <c r="CQ62" t="str">
        <f>IF(OR(CQ$5="",$S62=""),"",IFERROR(SUM(PRODUCT(INDEX(CMB[[BA_0O]:[BA_2O]],MATCH(ROUND(MIN(SUM(CQ$4,$O62/1000),SUM($O62,CQ$4/1000)),3),CMB[[Cmb_ID]:[Cmb_ID]],0),SUM(N(CQ$1),N($R62),1)),CHOOSE(AC[[M]:[M]],1,1,0,AC[[AB]:[AB]])),PRODUCT(INDEX(CMB[[BD_0O]:[BD_2O]],MATCH(ROUND(MIN(SUM(CQ$4,$O62/1000),SUM($O62,CQ$4/1000)),3),CMB[[Cmb_ID]:[Cmb_ID]],0),SUM(N(CQ$1),N($R62),1)),CHOOSE(AC[[M]:[M]],1,0,1,AC[[DB]:[DB]])),PRODUCT(SUM(ROUND(AVERAGE(VALUE(CQ$3),VALUE($P62)),0),CHOOSE(IF(OR(CQ$1,$R62),4,INDEX(CMB[[Res_Rare]:[Res_Rare]],MATCH(ROUND(MIN(SUM(CQ$4,$O62/1000),SUM($O62,CQ$4/1000)),3),CMB[[Cmb_ID]:[Cmb_ID]],0))),-1,-1,0,0)),IF(OR(CQ$1,$R62),4,INDEX(CMB[[Cmb_Rare]:[Cmb_Rare]],MATCH(ROUND(MIN(SUM(CQ$4,$O62/1000),SUM($O62,CQ$4/1000)),3),CMB[[Cmb_ID]:[Cmb_ID]],0))),CHOOSE(AC[[M]:[M]],2,1,1,SUM(AC[[AB]:[DB]])))),""))</f>
        <v/>
      </c>
      <c r="CR62" t="str">
        <f>IF(OR(CR$5="",$S62=""),"",IFERROR(SUM(PRODUCT(INDEX(CMB[[BA_0O]:[BA_2O]],MATCH(ROUND(MIN(SUM(CR$4,$O62/1000),SUM($O62,CR$4/1000)),3),CMB[[Cmb_ID]:[Cmb_ID]],0),SUM(N(CR$1),N($R62),1)),CHOOSE(AC[[M]:[M]],1,1,0,AC[[AB]:[AB]])),PRODUCT(INDEX(CMB[[BD_0O]:[BD_2O]],MATCH(ROUND(MIN(SUM(CR$4,$O62/1000),SUM($O62,CR$4/1000)),3),CMB[[Cmb_ID]:[Cmb_ID]],0),SUM(N(CR$1),N($R62),1)),CHOOSE(AC[[M]:[M]],1,0,1,AC[[DB]:[DB]])),PRODUCT(SUM(ROUND(AVERAGE(VALUE(CR$3),VALUE($P62)),0),CHOOSE(IF(OR(CR$1,$R62),4,INDEX(CMB[[Res_Rare]:[Res_Rare]],MATCH(ROUND(MIN(SUM(CR$4,$O62/1000),SUM($O62,CR$4/1000)),3),CMB[[Cmb_ID]:[Cmb_ID]],0))),-1,-1,0,0)),IF(OR(CR$1,$R62),4,INDEX(CMB[[Cmb_Rare]:[Cmb_Rare]],MATCH(ROUND(MIN(SUM(CR$4,$O62/1000),SUM($O62,CR$4/1000)),3),CMB[[Cmb_ID]:[Cmb_ID]],0))),CHOOSE(AC[[M]:[M]],2,1,1,SUM(AC[[AB]:[DB]])))),""))</f>
        <v/>
      </c>
      <c r="CS62" t="str">
        <f>IF(OR(CS$5="",$S62=""),"",IFERROR(SUM(PRODUCT(INDEX(CMB[[BA_0O]:[BA_2O]],MATCH(ROUND(MIN(SUM(CS$4,$O62/1000),SUM($O62,CS$4/1000)),3),CMB[[Cmb_ID]:[Cmb_ID]],0),SUM(N(CS$1),N($R62),1)),CHOOSE(AC[[M]:[M]],1,1,0,AC[[AB]:[AB]])),PRODUCT(INDEX(CMB[[BD_0O]:[BD_2O]],MATCH(ROUND(MIN(SUM(CS$4,$O62/1000),SUM($O62,CS$4/1000)),3),CMB[[Cmb_ID]:[Cmb_ID]],0),SUM(N(CS$1),N($R62),1)),CHOOSE(AC[[M]:[M]],1,0,1,AC[[DB]:[DB]])),PRODUCT(SUM(ROUND(AVERAGE(VALUE(CS$3),VALUE($P62)),0),CHOOSE(IF(OR(CS$1,$R62),4,INDEX(CMB[[Res_Rare]:[Res_Rare]],MATCH(ROUND(MIN(SUM(CS$4,$O62/1000),SUM($O62,CS$4/1000)),3),CMB[[Cmb_ID]:[Cmb_ID]],0))),-1,-1,0,0)),IF(OR(CS$1,$R62),4,INDEX(CMB[[Cmb_Rare]:[Cmb_Rare]],MATCH(ROUND(MIN(SUM(CS$4,$O62/1000),SUM($O62,CS$4/1000)),3),CMB[[Cmb_ID]:[Cmb_ID]],0))),CHOOSE(AC[[M]:[M]],2,1,1,SUM(AC[[AB]:[DB]])))),""))</f>
        <v/>
      </c>
      <c r="CT62" t="str">
        <f>IF(OR(CT$5="",$S62=""),"",IFERROR(SUM(PRODUCT(INDEX(CMB[[BA_0O]:[BA_2O]],MATCH(ROUND(MIN(SUM(CT$4,$O62/1000),SUM($O62,CT$4/1000)),3),CMB[[Cmb_ID]:[Cmb_ID]],0),SUM(N(CT$1),N($R62),1)),CHOOSE(AC[[M]:[M]],1,1,0,AC[[AB]:[AB]])),PRODUCT(INDEX(CMB[[BD_0O]:[BD_2O]],MATCH(ROUND(MIN(SUM(CT$4,$O62/1000),SUM($O62,CT$4/1000)),3),CMB[[Cmb_ID]:[Cmb_ID]],0),SUM(N(CT$1),N($R62),1)),CHOOSE(AC[[M]:[M]],1,0,1,AC[[DB]:[DB]])),PRODUCT(SUM(ROUND(AVERAGE(VALUE(CT$3),VALUE($P62)),0),CHOOSE(IF(OR(CT$1,$R62),4,INDEX(CMB[[Res_Rare]:[Res_Rare]],MATCH(ROUND(MIN(SUM(CT$4,$O62/1000),SUM($O62,CT$4/1000)),3),CMB[[Cmb_ID]:[Cmb_ID]],0))),-1,-1,0,0)),IF(OR(CT$1,$R62),4,INDEX(CMB[[Cmb_Rare]:[Cmb_Rare]],MATCH(ROUND(MIN(SUM(CT$4,$O62/1000),SUM($O62,CT$4/1000)),3),CMB[[Cmb_ID]:[Cmb_ID]],0))),CHOOSE(AC[[M]:[M]],2,1,1,SUM(AC[[AB]:[DB]])))),""))</f>
        <v/>
      </c>
      <c r="CU62" t="str">
        <f>IF(OR(CU$5="",$S62=""),"",IFERROR(SUM(PRODUCT(INDEX(CMB[[BA_0O]:[BA_2O]],MATCH(ROUND(MIN(SUM(CU$4,$O62/1000),SUM($O62,CU$4/1000)),3),CMB[[Cmb_ID]:[Cmb_ID]],0),SUM(N(CU$1),N($R62),1)),CHOOSE(AC[[M]:[M]],1,1,0,AC[[AB]:[AB]])),PRODUCT(INDEX(CMB[[BD_0O]:[BD_2O]],MATCH(ROUND(MIN(SUM(CU$4,$O62/1000),SUM($O62,CU$4/1000)),3),CMB[[Cmb_ID]:[Cmb_ID]],0),SUM(N(CU$1),N($R62),1)),CHOOSE(AC[[M]:[M]],1,0,1,AC[[DB]:[DB]])),PRODUCT(SUM(ROUND(AVERAGE(VALUE(CU$3),VALUE($P62)),0),CHOOSE(IF(OR(CU$1,$R62),4,INDEX(CMB[[Res_Rare]:[Res_Rare]],MATCH(ROUND(MIN(SUM(CU$4,$O62/1000),SUM($O62,CU$4/1000)),3),CMB[[Cmb_ID]:[Cmb_ID]],0))),-1,-1,0,0)),IF(OR(CU$1,$R62),4,INDEX(CMB[[Cmb_Rare]:[Cmb_Rare]],MATCH(ROUND(MIN(SUM(CU$4,$O62/1000),SUM($O62,CU$4/1000)),3),CMB[[Cmb_ID]:[Cmb_ID]],0))),CHOOSE(AC[[M]:[M]],2,1,1,SUM(AC[[AB]:[DB]])))),""))</f>
        <v/>
      </c>
      <c r="CV62" t="str">
        <f>IF(OR(CV$5="",$S62=""),"",IFERROR(SUM(PRODUCT(INDEX(CMB[[BA_0O]:[BA_2O]],MATCH(ROUND(MIN(SUM(CV$4,$O62/1000),SUM($O62,CV$4/1000)),3),CMB[[Cmb_ID]:[Cmb_ID]],0),SUM(N(CV$1),N($R62),1)),CHOOSE(AC[[M]:[M]],1,1,0,AC[[AB]:[AB]])),PRODUCT(INDEX(CMB[[BD_0O]:[BD_2O]],MATCH(ROUND(MIN(SUM(CV$4,$O62/1000),SUM($O62,CV$4/1000)),3),CMB[[Cmb_ID]:[Cmb_ID]],0),SUM(N(CV$1),N($R62),1)),CHOOSE(AC[[M]:[M]],1,0,1,AC[[DB]:[DB]])),PRODUCT(SUM(ROUND(AVERAGE(VALUE(CV$3),VALUE($P62)),0),CHOOSE(IF(OR(CV$1,$R62),4,INDEX(CMB[[Res_Rare]:[Res_Rare]],MATCH(ROUND(MIN(SUM(CV$4,$O62/1000),SUM($O62,CV$4/1000)),3),CMB[[Cmb_ID]:[Cmb_ID]],0))),-1,-1,0,0)),IF(OR(CV$1,$R62),4,INDEX(CMB[[Cmb_Rare]:[Cmb_Rare]],MATCH(ROUND(MIN(SUM(CV$4,$O62/1000),SUM($O62,CV$4/1000)),3),CMB[[Cmb_ID]:[Cmb_ID]],0))),CHOOSE(AC[[M]:[M]],2,1,1,SUM(AC[[AB]:[DB]])))),""))</f>
        <v/>
      </c>
      <c r="CW62" t="str">
        <f>IF(OR(CW$5="",$S62=""),"",IFERROR(SUM(PRODUCT(INDEX(CMB[[BA_0O]:[BA_2O]],MATCH(ROUND(MIN(SUM(CW$4,$O62/1000),SUM($O62,CW$4/1000)),3),CMB[[Cmb_ID]:[Cmb_ID]],0),SUM(N(CW$1),N($R62),1)),CHOOSE(AC[[M]:[M]],1,1,0,AC[[AB]:[AB]])),PRODUCT(INDEX(CMB[[BD_0O]:[BD_2O]],MATCH(ROUND(MIN(SUM(CW$4,$O62/1000),SUM($O62,CW$4/1000)),3),CMB[[Cmb_ID]:[Cmb_ID]],0),SUM(N(CW$1),N($R62),1)),CHOOSE(AC[[M]:[M]],1,0,1,AC[[DB]:[DB]])),PRODUCT(SUM(ROUND(AVERAGE(VALUE(CW$3),VALUE($P62)),0),CHOOSE(IF(OR(CW$1,$R62),4,INDEX(CMB[[Res_Rare]:[Res_Rare]],MATCH(ROUND(MIN(SUM(CW$4,$O62/1000),SUM($O62,CW$4/1000)),3),CMB[[Cmb_ID]:[Cmb_ID]],0))),-1,-1,0,0)),IF(OR(CW$1,$R62),4,INDEX(CMB[[Cmb_Rare]:[Cmb_Rare]],MATCH(ROUND(MIN(SUM(CW$4,$O62/1000),SUM($O62,CW$4/1000)),3),CMB[[Cmb_ID]:[Cmb_ID]],0))),CHOOSE(AC[[M]:[M]],2,1,1,SUM(AC[[AB]:[DB]])))),""))</f>
        <v/>
      </c>
      <c r="CX62" t="str">
        <f>IF(OR(CX$5="",$S62=""),"",IFERROR(SUM(PRODUCT(INDEX(CMB[[BA_0O]:[BA_2O]],MATCH(ROUND(MIN(SUM(CX$4,$O62/1000),SUM($O62,CX$4/1000)),3),CMB[[Cmb_ID]:[Cmb_ID]],0),SUM(N(CX$1),N($R62),1)),CHOOSE(AC[[M]:[M]],1,1,0,AC[[AB]:[AB]])),PRODUCT(INDEX(CMB[[BD_0O]:[BD_2O]],MATCH(ROUND(MIN(SUM(CX$4,$O62/1000),SUM($O62,CX$4/1000)),3),CMB[[Cmb_ID]:[Cmb_ID]],0),SUM(N(CX$1),N($R62),1)),CHOOSE(AC[[M]:[M]],1,0,1,AC[[DB]:[DB]])),PRODUCT(SUM(ROUND(AVERAGE(VALUE(CX$3),VALUE($P62)),0),CHOOSE(IF(OR(CX$1,$R62),4,INDEX(CMB[[Res_Rare]:[Res_Rare]],MATCH(ROUND(MIN(SUM(CX$4,$O62/1000),SUM($O62,CX$4/1000)),3),CMB[[Cmb_ID]:[Cmb_ID]],0))),-1,-1,0,0)),IF(OR(CX$1,$R62),4,INDEX(CMB[[Cmb_Rare]:[Cmb_Rare]],MATCH(ROUND(MIN(SUM(CX$4,$O62/1000),SUM($O62,CX$4/1000)),3),CMB[[Cmb_ID]:[Cmb_ID]],0))),CHOOSE(AC[[M]:[M]],2,1,1,SUM(AC[[AB]:[DB]])))),""))</f>
        <v/>
      </c>
      <c r="CY62" t="str">
        <f>IF(OR(CY$5="",$S62=""),"",IFERROR(SUM(PRODUCT(INDEX(CMB[[BA_0O]:[BA_2O]],MATCH(ROUND(MIN(SUM(CY$4,$O62/1000),SUM($O62,CY$4/1000)),3),CMB[[Cmb_ID]:[Cmb_ID]],0),SUM(N(CY$1),N($R62),1)),CHOOSE(AC[[M]:[M]],1,1,0,AC[[AB]:[AB]])),PRODUCT(INDEX(CMB[[BD_0O]:[BD_2O]],MATCH(ROUND(MIN(SUM(CY$4,$O62/1000),SUM($O62,CY$4/1000)),3),CMB[[Cmb_ID]:[Cmb_ID]],0),SUM(N(CY$1),N($R62),1)),CHOOSE(AC[[M]:[M]],1,0,1,AC[[DB]:[DB]])),PRODUCT(SUM(ROUND(AVERAGE(VALUE(CY$3),VALUE($P62)),0),CHOOSE(IF(OR(CY$1,$R62),4,INDEX(CMB[[Res_Rare]:[Res_Rare]],MATCH(ROUND(MIN(SUM(CY$4,$O62/1000),SUM($O62,CY$4/1000)),3),CMB[[Cmb_ID]:[Cmb_ID]],0))),-1,-1,0,0)),IF(OR(CY$1,$R62),4,INDEX(CMB[[Cmb_Rare]:[Cmb_Rare]],MATCH(ROUND(MIN(SUM(CY$4,$O62/1000),SUM($O62,CY$4/1000)),3),CMB[[Cmb_ID]:[Cmb_ID]],0))),CHOOSE(AC[[M]:[M]],2,1,1,SUM(AC[[AB]:[DB]])))),""))</f>
        <v/>
      </c>
      <c r="CZ62" t="str">
        <f>IF(OR(CZ$5="",$S62=""),"",IFERROR(SUM(PRODUCT(INDEX(CMB[[BA_0O]:[BA_2O]],MATCH(ROUND(MIN(SUM(CZ$4,$O62/1000),SUM($O62,CZ$4/1000)),3),CMB[[Cmb_ID]:[Cmb_ID]],0),SUM(N(CZ$1),N($R62),1)),CHOOSE(AC[[M]:[M]],1,1,0,AC[[AB]:[AB]])),PRODUCT(INDEX(CMB[[BD_0O]:[BD_2O]],MATCH(ROUND(MIN(SUM(CZ$4,$O62/1000),SUM($O62,CZ$4/1000)),3),CMB[[Cmb_ID]:[Cmb_ID]],0),SUM(N(CZ$1),N($R62),1)),CHOOSE(AC[[M]:[M]],1,0,1,AC[[DB]:[DB]])),PRODUCT(SUM(ROUND(AVERAGE(VALUE(CZ$3),VALUE($P62)),0),CHOOSE(IF(OR(CZ$1,$R62),4,INDEX(CMB[[Res_Rare]:[Res_Rare]],MATCH(ROUND(MIN(SUM(CZ$4,$O62/1000),SUM($O62,CZ$4/1000)),3),CMB[[Cmb_ID]:[Cmb_ID]],0))),-1,-1,0,0)),IF(OR(CZ$1,$R62),4,INDEX(CMB[[Cmb_Rare]:[Cmb_Rare]],MATCH(ROUND(MIN(SUM(CZ$4,$O62/1000),SUM($O62,CZ$4/1000)),3),CMB[[Cmb_ID]:[Cmb_ID]],0))),CHOOSE(AC[[M]:[M]],2,1,1,SUM(AC[[AB]:[DB]])))),""))</f>
        <v/>
      </c>
      <c r="DA62" t="str">
        <f>IF(OR(DA$5="",$S62=""),"",IFERROR(SUM(PRODUCT(INDEX(CMB[[BA_0O]:[BA_2O]],MATCH(ROUND(MIN(SUM(DA$4,$O62/1000),SUM($O62,DA$4/1000)),3),CMB[[Cmb_ID]:[Cmb_ID]],0),SUM(N(DA$1),N($R62),1)),CHOOSE(AC[[M]:[M]],1,1,0,AC[[AB]:[AB]])),PRODUCT(INDEX(CMB[[BD_0O]:[BD_2O]],MATCH(ROUND(MIN(SUM(DA$4,$O62/1000),SUM($O62,DA$4/1000)),3),CMB[[Cmb_ID]:[Cmb_ID]],0),SUM(N(DA$1),N($R62),1)),CHOOSE(AC[[M]:[M]],1,0,1,AC[[DB]:[DB]])),PRODUCT(SUM(ROUND(AVERAGE(VALUE(DA$3),VALUE($P62)),0),CHOOSE(IF(OR(DA$1,$R62),4,INDEX(CMB[[Res_Rare]:[Res_Rare]],MATCH(ROUND(MIN(SUM(DA$4,$O62/1000),SUM($O62,DA$4/1000)),3),CMB[[Cmb_ID]:[Cmb_ID]],0))),-1,-1,0,0)),IF(OR(DA$1,$R62),4,INDEX(CMB[[Cmb_Rare]:[Cmb_Rare]],MATCH(ROUND(MIN(SUM(DA$4,$O62/1000),SUM($O62,DA$4/1000)),3),CMB[[Cmb_ID]:[Cmb_ID]],0))),CHOOSE(AC[[M]:[M]],2,1,1,SUM(AC[[AB]:[DB]])))),""))</f>
        <v/>
      </c>
      <c r="DB62" t="str">
        <f>IF(OR(DB$5="",$S62=""),"",IFERROR(SUM(PRODUCT(INDEX(CMB[[BA_0O]:[BA_2O]],MATCH(ROUND(MIN(SUM(DB$4,$O62/1000),SUM($O62,DB$4/1000)),3),CMB[[Cmb_ID]:[Cmb_ID]],0),SUM(N(DB$1),N($R62),1)),CHOOSE(AC[[M]:[M]],1,1,0,AC[[AB]:[AB]])),PRODUCT(INDEX(CMB[[BD_0O]:[BD_2O]],MATCH(ROUND(MIN(SUM(DB$4,$O62/1000),SUM($O62,DB$4/1000)),3),CMB[[Cmb_ID]:[Cmb_ID]],0),SUM(N(DB$1),N($R62),1)),CHOOSE(AC[[M]:[M]],1,0,1,AC[[DB]:[DB]])),PRODUCT(SUM(ROUND(AVERAGE(VALUE(DB$3),VALUE($P62)),0),CHOOSE(IF(OR(DB$1,$R62),4,INDEX(CMB[[Res_Rare]:[Res_Rare]],MATCH(ROUND(MIN(SUM(DB$4,$O62/1000),SUM($O62,DB$4/1000)),3),CMB[[Cmb_ID]:[Cmb_ID]],0))),-1,-1,0,0)),IF(OR(DB$1,$R62),4,INDEX(CMB[[Cmb_Rare]:[Cmb_Rare]],MATCH(ROUND(MIN(SUM(DB$4,$O62/1000),SUM($O62,DB$4/1000)),3),CMB[[Cmb_ID]:[Cmb_ID]],0))),CHOOSE(AC[[M]:[M]],2,1,1,SUM(AC[[AB]:[DB]])))),""))</f>
        <v/>
      </c>
      <c r="DC62" t="str">
        <f>IF(OR(DC$5="",$S62=""),"",IFERROR(SUM(PRODUCT(INDEX(CMB[[BA_0O]:[BA_2O]],MATCH(ROUND(MIN(SUM(DC$4,$O62/1000),SUM($O62,DC$4/1000)),3),CMB[[Cmb_ID]:[Cmb_ID]],0),SUM(N(DC$1),N($R62),1)),CHOOSE(AC[[M]:[M]],1,1,0,AC[[AB]:[AB]])),PRODUCT(INDEX(CMB[[BD_0O]:[BD_2O]],MATCH(ROUND(MIN(SUM(DC$4,$O62/1000),SUM($O62,DC$4/1000)),3),CMB[[Cmb_ID]:[Cmb_ID]],0),SUM(N(DC$1),N($R62),1)),CHOOSE(AC[[M]:[M]],1,0,1,AC[[DB]:[DB]])),PRODUCT(SUM(ROUND(AVERAGE(VALUE(DC$3),VALUE($P62)),0),CHOOSE(IF(OR(DC$1,$R62),4,INDEX(CMB[[Res_Rare]:[Res_Rare]],MATCH(ROUND(MIN(SUM(DC$4,$O62/1000),SUM($O62,DC$4/1000)),3),CMB[[Cmb_ID]:[Cmb_ID]],0))),-1,-1,0,0)),IF(OR(DC$1,$R62),4,INDEX(CMB[[Cmb_Rare]:[Cmb_Rare]],MATCH(ROUND(MIN(SUM(DC$4,$O62/1000),SUM($O62,DC$4/1000)),3),CMB[[Cmb_ID]:[Cmb_ID]],0))),CHOOSE(AC[[M]:[M]],2,1,1,SUM(AC[[AB]:[DB]])))),""))</f>
        <v/>
      </c>
      <c r="DD62" t="str">
        <f>IF(OR(DD$5="",$S62=""),"",IFERROR(SUM(PRODUCT(INDEX(CMB[[BA_0O]:[BA_2O]],MATCH(ROUND(MIN(SUM(DD$4,$O62/1000),SUM($O62,DD$4/1000)),3),CMB[[Cmb_ID]:[Cmb_ID]],0),SUM(N(DD$1),N($R62),1)),CHOOSE(AC[[M]:[M]],1,1,0,AC[[AB]:[AB]])),PRODUCT(INDEX(CMB[[BD_0O]:[BD_2O]],MATCH(ROUND(MIN(SUM(DD$4,$O62/1000),SUM($O62,DD$4/1000)),3),CMB[[Cmb_ID]:[Cmb_ID]],0),SUM(N(DD$1),N($R62),1)),CHOOSE(AC[[M]:[M]],1,0,1,AC[[DB]:[DB]])),PRODUCT(SUM(ROUND(AVERAGE(VALUE(DD$3),VALUE($P62)),0),CHOOSE(IF(OR(DD$1,$R62),4,INDEX(CMB[[Res_Rare]:[Res_Rare]],MATCH(ROUND(MIN(SUM(DD$4,$O62/1000),SUM($O62,DD$4/1000)),3),CMB[[Cmb_ID]:[Cmb_ID]],0))),-1,-1,0,0)),IF(OR(DD$1,$R62),4,INDEX(CMB[[Cmb_Rare]:[Cmb_Rare]],MATCH(ROUND(MIN(SUM(DD$4,$O62/1000),SUM($O62,DD$4/1000)),3),CMB[[Cmb_ID]:[Cmb_ID]],0))),CHOOSE(AC[[M]:[M]],2,1,1,SUM(AC[[AB]:[DB]])))),""))</f>
        <v/>
      </c>
      <c r="DE62" t="str">
        <f>IF(OR(DE$5="",$S62=""),"",IFERROR(SUM(PRODUCT(INDEX(CMB[[BA_0O]:[BA_2O]],MATCH(ROUND(MIN(SUM(DE$4,$O62/1000),SUM($O62,DE$4/1000)),3),CMB[[Cmb_ID]:[Cmb_ID]],0),SUM(N(DE$1),N($R62),1)),CHOOSE(AC[[M]:[M]],1,1,0,AC[[AB]:[AB]])),PRODUCT(INDEX(CMB[[BD_0O]:[BD_2O]],MATCH(ROUND(MIN(SUM(DE$4,$O62/1000),SUM($O62,DE$4/1000)),3),CMB[[Cmb_ID]:[Cmb_ID]],0),SUM(N(DE$1),N($R62),1)),CHOOSE(AC[[M]:[M]],1,0,1,AC[[DB]:[DB]])),PRODUCT(SUM(ROUND(AVERAGE(VALUE(DE$3),VALUE($P62)),0),CHOOSE(IF(OR(DE$1,$R62),4,INDEX(CMB[[Res_Rare]:[Res_Rare]],MATCH(ROUND(MIN(SUM(DE$4,$O62/1000),SUM($O62,DE$4/1000)),3),CMB[[Cmb_ID]:[Cmb_ID]],0))),-1,-1,0,0)),IF(OR(DE$1,$R62),4,INDEX(CMB[[Cmb_Rare]:[Cmb_Rare]],MATCH(ROUND(MIN(SUM(DE$4,$O62/1000),SUM($O62,DE$4/1000)),3),CMB[[Cmb_ID]:[Cmb_ID]],0))),CHOOSE(AC[[M]:[M]],2,1,1,SUM(AC[[AB]:[DB]])))),""))</f>
        <v/>
      </c>
      <c r="DF62" t="str">
        <f>IF(OR(DF$5="",$S62=""),"",IFERROR(SUM(PRODUCT(INDEX(CMB[[BA_0O]:[BA_2O]],MATCH(ROUND(MIN(SUM(DF$4,$O62/1000),SUM($O62,DF$4/1000)),3),CMB[[Cmb_ID]:[Cmb_ID]],0),SUM(N(DF$1),N($R62),1)),CHOOSE(AC[[M]:[M]],1,1,0,AC[[AB]:[AB]])),PRODUCT(INDEX(CMB[[BD_0O]:[BD_2O]],MATCH(ROUND(MIN(SUM(DF$4,$O62/1000),SUM($O62,DF$4/1000)),3),CMB[[Cmb_ID]:[Cmb_ID]],0),SUM(N(DF$1),N($R62),1)),CHOOSE(AC[[M]:[M]],1,0,1,AC[[DB]:[DB]])),PRODUCT(SUM(ROUND(AVERAGE(VALUE(DF$3),VALUE($P62)),0),CHOOSE(IF(OR(DF$1,$R62),4,INDEX(CMB[[Res_Rare]:[Res_Rare]],MATCH(ROUND(MIN(SUM(DF$4,$O62/1000),SUM($O62,DF$4/1000)),3),CMB[[Cmb_ID]:[Cmb_ID]],0))),-1,-1,0,0)),IF(OR(DF$1,$R62),4,INDEX(CMB[[Cmb_Rare]:[Cmb_Rare]],MATCH(ROUND(MIN(SUM(DF$4,$O62/1000),SUM($O62,DF$4/1000)),3),CMB[[Cmb_ID]:[Cmb_ID]],0))),CHOOSE(AC[[M]:[M]],2,1,1,SUM(AC[[AB]:[DB]])))),""))</f>
        <v/>
      </c>
      <c r="DG62" t="str">
        <f>IF(OR(DG$5="",$S62=""),"",IFERROR(SUM(PRODUCT(INDEX(CMB[[BA_0O]:[BA_2O]],MATCH(ROUND(MIN(SUM(DG$4,$O62/1000),SUM($O62,DG$4/1000)),3),CMB[[Cmb_ID]:[Cmb_ID]],0),SUM(N(DG$1),N($R62),1)),CHOOSE(AC[[M]:[M]],1,1,0,AC[[AB]:[AB]])),PRODUCT(INDEX(CMB[[BD_0O]:[BD_2O]],MATCH(ROUND(MIN(SUM(DG$4,$O62/1000),SUM($O62,DG$4/1000)),3),CMB[[Cmb_ID]:[Cmb_ID]],0),SUM(N(DG$1),N($R62),1)),CHOOSE(AC[[M]:[M]],1,0,1,AC[[DB]:[DB]])),PRODUCT(SUM(ROUND(AVERAGE(VALUE(DG$3),VALUE($P62)),0),CHOOSE(IF(OR(DG$1,$R62),4,INDEX(CMB[[Res_Rare]:[Res_Rare]],MATCH(ROUND(MIN(SUM(DG$4,$O62/1000),SUM($O62,DG$4/1000)),3),CMB[[Cmb_ID]:[Cmb_ID]],0))),-1,-1,0,0)),IF(OR(DG$1,$R62),4,INDEX(CMB[[Cmb_Rare]:[Cmb_Rare]],MATCH(ROUND(MIN(SUM(DG$4,$O62/1000),SUM($O62,DG$4/1000)),3),CMB[[Cmb_ID]:[Cmb_ID]],0))),CHOOSE(AC[[M]:[M]],2,1,1,SUM(AC[[AB]:[DB]])))),""))</f>
        <v/>
      </c>
      <c r="DH62" t="str">
        <f>IF(OR(DH$5="",$S62=""),"",IFERROR(SUM(PRODUCT(INDEX(CMB[[BA_0O]:[BA_2O]],MATCH(ROUND(MIN(SUM(DH$4,$O62/1000),SUM($O62,DH$4/1000)),3),CMB[[Cmb_ID]:[Cmb_ID]],0),SUM(N(DH$1),N($R62),1)),CHOOSE(AC[[M]:[M]],1,1,0,AC[[AB]:[AB]])),PRODUCT(INDEX(CMB[[BD_0O]:[BD_2O]],MATCH(ROUND(MIN(SUM(DH$4,$O62/1000),SUM($O62,DH$4/1000)),3),CMB[[Cmb_ID]:[Cmb_ID]],0),SUM(N(DH$1),N($R62),1)),CHOOSE(AC[[M]:[M]],1,0,1,AC[[DB]:[DB]])),PRODUCT(SUM(ROUND(AVERAGE(VALUE(DH$3),VALUE($P62)),0),CHOOSE(IF(OR(DH$1,$R62),4,INDEX(CMB[[Res_Rare]:[Res_Rare]],MATCH(ROUND(MIN(SUM(DH$4,$O62/1000),SUM($O62,DH$4/1000)),3),CMB[[Cmb_ID]:[Cmb_ID]],0))),-1,-1,0,0)),IF(OR(DH$1,$R62),4,INDEX(CMB[[Cmb_Rare]:[Cmb_Rare]],MATCH(ROUND(MIN(SUM(DH$4,$O62/1000),SUM($O62,DH$4/1000)),3),CMB[[Cmb_ID]:[Cmb_ID]],0))),CHOOSE(AC[[M]:[M]],2,1,1,SUM(AC[[AB]:[DB]])))),""))</f>
        <v/>
      </c>
      <c r="DI62" t="str">
        <f>IF(OR(DI$5="",$S62=""),"",IFERROR(SUM(PRODUCT(INDEX(CMB[[BA_0O]:[BA_2O]],MATCH(ROUND(MIN(SUM(DI$4,$O62/1000),SUM($O62,DI$4/1000)),3),CMB[[Cmb_ID]:[Cmb_ID]],0),SUM(N(DI$1),N($R62),1)),CHOOSE(AC[[M]:[M]],1,1,0,AC[[AB]:[AB]])),PRODUCT(INDEX(CMB[[BD_0O]:[BD_2O]],MATCH(ROUND(MIN(SUM(DI$4,$O62/1000),SUM($O62,DI$4/1000)),3),CMB[[Cmb_ID]:[Cmb_ID]],0),SUM(N(DI$1),N($R62),1)),CHOOSE(AC[[M]:[M]],1,0,1,AC[[DB]:[DB]])),PRODUCT(SUM(ROUND(AVERAGE(VALUE(DI$3),VALUE($P62)),0),CHOOSE(IF(OR(DI$1,$R62),4,INDEX(CMB[[Res_Rare]:[Res_Rare]],MATCH(ROUND(MIN(SUM(DI$4,$O62/1000),SUM($O62,DI$4/1000)),3),CMB[[Cmb_ID]:[Cmb_ID]],0))),-1,-1,0,0)),IF(OR(DI$1,$R62),4,INDEX(CMB[[Cmb_Rare]:[Cmb_Rare]],MATCH(ROUND(MIN(SUM(DI$4,$O62/1000),SUM($O62,DI$4/1000)),3),CMB[[Cmb_ID]:[Cmb_ID]],0))),CHOOSE(AC[[M]:[M]],2,1,1,SUM(AC[[AB]:[DB]])))),""))</f>
        <v/>
      </c>
      <c r="DJ62" t="str">
        <f>IF(OR(DJ$5="",$S62=""),"",IFERROR(SUM(PRODUCT(INDEX(CMB[[BA_0O]:[BA_2O]],MATCH(ROUND(MIN(SUM(DJ$4,$O62/1000),SUM($O62,DJ$4/1000)),3),CMB[[Cmb_ID]:[Cmb_ID]],0),SUM(N(DJ$1),N($R62),1)),CHOOSE(AC[[M]:[M]],1,1,0,AC[[AB]:[AB]])),PRODUCT(INDEX(CMB[[BD_0O]:[BD_2O]],MATCH(ROUND(MIN(SUM(DJ$4,$O62/1000),SUM($O62,DJ$4/1000)),3),CMB[[Cmb_ID]:[Cmb_ID]],0),SUM(N(DJ$1),N($R62),1)),CHOOSE(AC[[M]:[M]],1,0,1,AC[[DB]:[DB]])),PRODUCT(SUM(ROUND(AVERAGE(VALUE(DJ$3),VALUE($P62)),0),CHOOSE(IF(OR(DJ$1,$R62),4,INDEX(CMB[[Res_Rare]:[Res_Rare]],MATCH(ROUND(MIN(SUM(DJ$4,$O62/1000),SUM($O62,DJ$4/1000)),3),CMB[[Cmb_ID]:[Cmb_ID]],0))),-1,-1,0,0)),IF(OR(DJ$1,$R62),4,INDEX(CMB[[Cmb_Rare]:[Cmb_Rare]],MATCH(ROUND(MIN(SUM(DJ$4,$O62/1000),SUM($O62,DJ$4/1000)),3),CMB[[Cmb_ID]:[Cmb_ID]],0))),CHOOSE(AC[[M]:[M]],2,1,1,SUM(AC[[AB]:[DB]])))),""))</f>
        <v/>
      </c>
      <c r="DK62" t="str">
        <f>IF(OR(DK$5="",$S62=""),"",IFERROR(SUM(PRODUCT(INDEX(CMB[[BA_0O]:[BA_2O]],MATCH(ROUND(MIN(SUM(DK$4,$O62/1000),SUM($O62,DK$4/1000)),3),CMB[[Cmb_ID]:[Cmb_ID]],0),SUM(N(DK$1),N($R62),1)),CHOOSE(AC[[M]:[M]],1,1,0,AC[[AB]:[AB]])),PRODUCT(INDEX(CMB[[BD_0O]:[BD_2O]],MATCH(ROUND(MIN(SUM(DK$4,$O62/1000),SUM($O62,DK$4/1000)),3),CMB[[Cmb_ID]:[Cmb_ID]],0),SUM(N(DK$1),N($R62),1)),CHOOSE(AC[[M]:[M]],1,0,1,AC[[DB]:[DB]])),PRODUCT(SUM(ROUND(AVERAGE(VALUE(DK$3),VALUE($P62)),0),CHOOSE(IF(OR(DK$1,$R62),4,INDEX(CMB[[Res_Rare]:[Res_Rare]],MATCH(ROUND(MIN(SUM(DK$4,$O62/1000),SUM($O62,DK$4/1000)),3),CMB[[Cmb_ID]:[Cmb_ID]],0))),-1,-1,0,0)),IF(OR(DK$1,$R62),4,INDEX(CMB[[Cmb_Rare]:[Cmb_Rare]],MATCH(ROUND(MIN(SUM(DK$4,$O62/1000),SUM($O62,DK$4/1000)),3),CMB[[Cmb_ID]:[Cmb_ID]],0))),CHOOSE(AC[[M]:[M]],2,1,1,SUM(AC[[AB]:[DB]])))),""))</f>
        <v/>
      </c>
      <c r="DL62" t="str">
        <f>IF(OR(DL$5="",$S62=""),"",IFERROR(SUM(PRODUCT(INDEX(CMB[[BA_0O]:[BA_2O]],MATCH(ROUND(MIN(SUM(DL$4,$O62/1000),SUM($O62,DL$4/1000)),3),CMB[[Cmb_ID]:[Cmb_ID]],0),SUM(N(DL$1),N($R62),1)),CHOOSE(AC[[M]:[M]],1,1,0,AC[[AB]:[AB]])),PRODUCT(INDEX(CMB[[BD_0O]:[BD_2O]],MATCH(ROUND(MIN(SUM(DL$4,$O62/1000),SUM($O62,DL$4/1000)),3),CMB[[Cmb_ID]:[Cmb_ID]],0),SUM(N(DL$1),N($R62),1)),CHOOSE(AC[[M]:[M]],1,0,1,AC[[DB]:[DB]])),PRODUCT(SUM(ROUND(AVERAGE(VALUE(DL$3),VALUE($P62)),0),CHOOSE(IF(OR(DL$1,$R62),4,INDEX(CMB[[Res_Rare]:[Res_Rare]],MATCH(ROUND(MIN(SUM(DL$4,$O62/1000),SUM($O62,DL$4/1000)),3),CMB[[Cmb_ID]:[Cmb_ID]],0))),-1,-1,0,0)),IF(OR(DL$1,$R62),4,INDEX(CMB[[Cmb_Rare]:[Cmb_Rare]],MATCH(ROUND(MIN(SUM(DL$4,$O62/1000),SUM($O62,DL$4/1000)),3),CMB[[Cmb_ID]:[Cmb_ID]],0))),CHOOSE(AC[[M]:[M]],2,1,1,SUM(AC[[AB]:[DB]])))),""))</f>
        <v/>
      </c>
      <c r="DM62" t="str">
        <f>IF(OR(DM$5="",$S62=""),"",IFERROR(SUM(PRODUCT(INDEX(CMB[[BA_0O]:[BA_2O]],MATCH(ROUND(MIN(SUM(DM$4,$O62/1000),SUM($O62,DM$4/1000)),3),CMB[[Cmb_ID]:[Cmb_ID]],0),SUM(N(DM$1),N($R62),1)),CHOOSE(AC[[M]:[M]],1,1,0,AC[[AB]:[AB]])),PRODUCT(INDEX(CMB[[BD_0O]:[BD_2O]],MATCH(ROUND(MIN(SUM(DM$4,$O62/1000),SUM($O62,DM$4/1000)),3),CMB[[Cmb_ID]:[Cmb_ID]],0),SUM(N(DM$1),N($R62),1)),CHOOSE(AC[[M]:[M]],1,0,1,AC[[DB]:[DB]])),PRODUCT(SUM(ROUND(AVERAGE(VALUE(DM$3),VALUE($P62)),0),CHOOSE(IF(OR(DM$1,$R62),4,INDEX(CMB[[Res_Rare]:[Res_Rare]],MATCH(ROUND(MIN(SUM(DM$4,$O62/1000),SUM($O62,DM$4/1000)),3),CMB[[Cmb_ID]:[Cmb_ID]],0))),-1,-1,0,0)),IF(OR(DM$1,$R62),4,INDEX(CMB[[Cmb_Rare]:[Cmb_Rare]],MATCH(ROUND(MIN(SUM(DM$4,$O62/1000),SUM($O62,DM$4/1000)),3),CMB[[Cmb_ID]:[Cmb_ID]],0))),CHOOSE(AC[[M]:[M]],2,1,1,SUM(AC[[AB]:[DB]])))),""))</f>
        <v/>
      </c>
      <c r="DN62" t="str">
        <f>IF(OR(DN$5="",$S62=""),"",IFERROR(SUM(PRODUCT(INDEX(CMB[[BA_0O]:[BA_2O]],MATCH(ROUND(MIN(SUM(DN$4,$O62/1000),SUM($O62,DN$4/1000)),3),CMB[[Cmb_ID]:[Cmb_ID]],0),SUM(N(DN$1),N($R62),1)),CHOOSE(AC[[M]:[M]],1,1,0,AC[[AB]:[AB]])),PRODUCT(INDEX(CMB[[BD_0O]:[BD_2O]],MATCH(ROUND(MIN(SUM(DN$4,$O62/1000),SUM($O62,DN$4/1000)),3),CMB[[Cmb_ID]:[Cmb_ID]],0),SUM(N(DN$1),N($R62),1)),CHOOSE(AC[[M]:[M]],1,0,1,AC[[DB]:[DB]])),PRODUCT(SUM(ROUND(AVERAGE(VALUE(DN$3),VALUE($P62)),0),CHOOSE(IF(OR(DN$1,$R62),4,INDEX(CMB[[Res_Rare]:[Res_Rare]],MATCH(ROUND(MIN(SUM(DN$4,$O62/1000),SUM($O62,DN$4/1000)),3),CMB[[Cmb_ID]:[Cmb_ID]],0))),-1,-1,0,0)),IF(OR(DN$1,$R62),4,INDEX(CMB[[Cmb_Rare]:[Cmb_Rare]],MATCH(ROUND(MIN(SUM(DN$4,$O62/1000),SUM($O62,DN$4/1000)),3),CMB[[Cmb_ID]:[Cmb_ID]],0))),CHOOSE(AC[[M]:[M]],2,1,1,SUM(AC[[AB]:[DB]])))),""))</f>
        <v/>
      </c>
      <c r="DO62" t="str">
        <f>IF(OR(DO$5="",$S62=""),"",IFERROR(SUM(PRODUCT(INDEX(CMB[[BA_0O]:[BA_2O]],MATCH(ROUND(MIN(SUM(DO$4,$O62/1000),SUM($O62,DO$4/1000)),3),CMB[[Cmb_ID]:[Cmb_ID]],0),SUM(N(DO$1),N($R62),1)),CHOOSE(AC[[M]:[M]],1,1,0,AC[[AB]:[AB]])),PRODUCT(INDEX(CMB[[BD_0O]:[BD_2O]],MATCH(ROUND(MIN(SUM(DO$4,$O62/1000),SUM($O62,DO$4/1000)),3),CMB[[Cmb_ID]:[Cmb_ID]],0),SUM(N(DO$1),N($R62),1)),CHOOSE(AC[[M]:[M]],1,0,1,AC[[DB]:[DB]])),PRODUCT(SUM(ROUND(AVERAGE(VALUE(DO$3),VALUE($P62)),0),CHOOSE(IF(OR(DO$1,$R62),4,INDEX(CMB[[Res_Rare]:[Res_Rare]],MATCH(ROUND(MIN(SUM(DO$4,$O62/1000),SUM($O62,DO$4/1000)),3),CMB[[Cmb_ID]:[Cmb_ID]],0))),-1,-1,0,0)),IF(OR(DO$1,$R62),4,INDEX(CMB[[Cmb_Rare]:[Cmb_Rare]],MATCH(ROUND(MIN(SUM(DO$4,$O62/1000),SUM($O62,DO$4/1000)),3),CMB[[Cmb_ID]:[Cmb_ID]],0))),CHOOSE(AC[[M]:[M]],2,1,1,SUM(AC[[AB]:[DB]])))),""))</f>
        <v/>
      </c>
      <c r="DP62" t="str">
        <f>IF(OR(DP$5="",$S62=""),"",IFERROR(SUM(PRODUCT(INDEX(CMB[[BA_0O]:[BA_2O]],MATCH(ROUND(MIN(SUM(DP$4,$O62/1000),SUM($O62,DP$4/1000)),3),CMB[[Cmb_ID]:[Cmb_ID]],0),SUM(N(DP$1),N($R62),1)),CHOOSE(AC[[M]:[M]],1,1,0,AC[[AB]:[AB]])),PRODUCT(INDEX(CMB[[BD_0O]:[BD_2O]],MATCH(ROUND(MIN(SUM(DP$4,$O62/1000),SUM($O62,DP$4/1000)),3),CMB[[Cmb_ID]:[Cmb_ID]],0),SUM(N(DP$1),N($R62),1)),CHOOSE(AC[[M]:[M]],1,0,1,AC[[DB]:[DB]])),PRODUCT(SUM(ROUND(AVERAGE(VALUE(DP$3),VALUE($P62)),0),CHOOSE(IF(OR(DP$1,$R62),4,INDEX(CMB[[Res_Rare]:[Res_Rare]],MATCH(ROUND(MIN(SUM(DP$4,$O62/1000),SUM($O62,DP$4/1000)),3),CMB[[Cmb_ID]:[Cmb_ID]],0))),-1,-1,0,0)),IF(OR(DP$1,$R62),4,INDEX(CMB[[Cmb_Rare]:[Cmb_Rare]],MATCH(ROUND(MIN(SUM(DP$4,$O62/1000),SUM($O62,DP$4/1000)),3),CMB[[Cmb_ID]:[Cmb_ID]],0))),CHOOSE(AC[[M]:[M]],2,1,1,SUM(AC[[AB]:[DB]])))),""))</f>
        <v/>
      </c>
      <c r="DQ62" t="str">
        <f>IF(OR(DQ$5="",$S62=""),"",IFERROR(SUM(PRODUCT(INDEX(CMB[[BA_0O]:[BA_2O]],MATCH(ROUND(MIN(SUM(DQ$4,$O62/1000),SUM($O62,DQ$4/1000)),3),CMB[[Cmb_ID]:[Cmb_ID]],0),SUM(N(DQ$1),N($R62),1)),CHOOSE(AC[[M]:[M]],1,1,0,AC[[AB]:[AB]])),PRODUCT(INDEX(CMB[[BD_0O]:[BD_2O]],MATCH(ROUND(MIN(SUM(DQ$4,$O62/1000),SUM($O62,DQ$4/1000)),3),CMB[[Cmb_ID]:[Cmb_ID]],0),SUM(N(DQ$1),N($R62),1)),CHOOSE(AC[[M]:[M]],1,0,1,AC[[DB]:[DB]])),PRODUCT(SUM(ROUND(AVERAGE(VALUE(DQ$3),VALUE($P62)),0),CHOOSE(IF(OR(DQ$1,$R62),4,INDEX(CMB[[Res_Rare]:[Res_Rare]],MATCH(ROUND(MIN(SUM(DQ$4,$O62/1000),SUM($O62,DQ$4/1000)),3),CMB[[Cmb_ID]:[Cmb_ID]],0))),-1,-1,0,0)),IF(OR(DQ$1,$R62),4,INDEX(CMB[[Cmb_Rare]:[Cmb_Rare]],MATCH(ROUND(MIN(SUM(DQ$4,$O62/1000),SUM($O62,DQ$4/1000)),3),CMB[[Cmb_ID]:[Cmb_ID]],0))),CHOOSE(AC[[M]:[M]],2,1,1,SUM(AC[[AB]:[DB]])))),""))</f>
        <v/>
      </c>
      <c r="DR62" t="str">
        <f>IF(OR(DR$5="",$S62=""),"",IFERROR(SUM(PRODUCT(INDEX(CMB[[BA_0O]:[BA_2O]],MATCH(ROUND(MIN(SUM(DR$4,$O62/1000),SUM($O62,DR$4/1000)),3),CMB[[Cmb_ID]:[Cmb_ID]],0),SUM(N(DR$1),N($R62),1)),CHOOSE(AC[[M]:[M]],1,1,0,AC[[AB]:[AB]])),PRODUCT(INDEX(CMB[[BD_0O]:[BD_2O]],MATCH(ROUND(MIN(SUM(DR$4,$O62/1000),SUM($O62,DR$4/1000)),3),CMB[[Cmb_ID]:[Cmb_ID]],0),SUM(N(DR$1),N($R62),1)),CHOOSE(AC[[M]:[M]],1,0,1,AC[[DB]:[DB]])),PRODUCT(SUM(ROUND(AVERAGE(VALUE(DR$3),VALUE($P62)),0),CHOOSE(IF(OR(DR$1,$R62),4,INDEX(CMB[[Res_Rare]:[Res_Rare]],MATCH(ROUND(MIN(SUM(DR$4,$O62/1000),SUM($O62,DR$4/1000)),3),CMB[[Cmb_ID]:[Cmb_ID]],0))),-1,-1,0,0)),IF(OR(DR$1,$R62),4,INDEX(CMB[[Cmb_Rare]:[Cmb_Rare]],MATCH(ROUND(MIN(SUM(DR$4,$O62/1000),SUM($O62,DR$4/1000)),3),CMB[[Cmb_ID]:[Cmb_ID]],0))),CHOOSE(AC[[M]:[M]],2,1,1,SUM(AC[[AB]:[DB]])))),""))</f>
        <v/>
      </c>
      <c r="DS62" t="str">
        <f>IF(OR(DS$5="",$S62=""),"",IFERROR(SUM(PRODUCT(INDEX(CMB[[BA_0O]:[BA_2O]],MATCH(ROUND(MIN(SUM(DS$4,$O62/1000),SUM($O62,DS$4/1000)),3),CMB[[Cmb_ID]:[Cmb_ID]],0),SUM(N(DS$1),N($R62),1)),CHOOSE(AC[[M]:[M]],1,1,0,AC[[AB]:[AB]])),PRODUCT(INDEX(CMB[[BD_0O]:[BD_2O]],MATCH(ROUND(MIN(SUM(DS$4,$O62/1000),SUM($O62,DS$4/1000)),3),CMB[[Cmb_ID]:[Cmb_ID]],0),SUM(N(DS$1),N($R62),1)),CHOOSE(AC[[M]:[M]],1,0,1,AC[[DB]:[DB]])),PRODUCT(SUM(ROUND(AVERAGE(VALUE(DS$3),VALUE($P62)),0),CHOOSE(IF(OR(DS$1,$R62),4,INDEX(CMB[[Res_Rare]:[Res_Rare]],MATCH(ROUND(MIN(SUM(DS$4,$O62/1000),SUM($O62,DS$4/1000)),3),CMB[[Cmb_ID]:[Cmb_ID]],0))),-1,-1,0,0)),IF(OR(DS$1,$R62),4,INDEX(CMB[[Cmb_Rare]:[Cmb_Rare]],MATCH(ROUND(MIN(SUM(DS$4,$O62/1000),SUM($O62,DS$4/1000)),3),CMB[[Cmb_ID]:[Cmb_ID]],0))),CHOOSE(AC[[M]:[M]],2,1,1,SUM(AC[[AB]:[DB]])))),""))</f>
        <v/>
      </c>
      <c r="DT62" t="str">
        <f>IF(OR(DT$5="",$S62=""),"",IFERROR(SUM(PRODUCT(INDEX(CMB[[BA_0O]:[BA_2O]],MATCH(ROUND(MIN(SUM(DT$4,$O62/1000),SUM($O62,DT$4/1000)),3),CMB[[Cmb_ID]:[Cmb_ID]],0),SUM(N(DT$1),N($R62),1)),CHOOSE(AC[[M]:[M]],1,1,0,AC[[AB]:[AB]])),PRODUCT(INDEX(CMB[[BD_0O]:[BD_2O]],MATCH(ROUND(MIN(SUM(DT$4,$O62/1000),SUM($O62,DT$4/1000)),3),CMB[[Cmb_ID]:[Cmb_ID]],0),SUM(N(DT$1),N($R62),1)),CHOOSE(AC[[M]:[M]],1,0,1,AC[[DB]:[DB]])),PRODUCT(SUM(ROUND(AVERAGE(VALUE(DT$3),VALUE($P62)),0),CHOOSE(IF(OR(DT$1,$R62),4,INDEX(CMB[[Res_Rare]:[Res_Rare]],MATCH(ROUND(MIN(SUM(DT$4,$O62/1000),SUM($O62,DT$4/1000)),3),CMB[[Cmb_ID]:[Cmb_ID]],0))),-1,-1,0,0)),IF(OR(DT$1,$R62),4,INDEX(CMB[[Cmb_Rare]:[Cmb_Rare]],MATCH(ROUND(MIN(SUM(DT$4,$O62/1000),SUM($O62,DT$4/1000)),3),CMB[[Cmb_ID]:[Cmb_ID]],0))),CHOOSE(AC[[M]:[M]],2,1,1,SUM(AC[[AB]:[DB]])))),""))</f>
        <v/>
      </c>
      <c r="DU62" t="str">
        <f>IF(OR(DU$5="",$S62=""),"",IFERROR(SUM(PRODUCT(INDEX(CMB[[BA_0O]:[BA_2O]],MATCH(ROUND(MIN(SUM(DU$4,$O62/1000),SUM($O62,DU$4/1000)),3),CMB[[Cmb_ID]:[Cmb_ID]],0),SUM(N(DU$1),N($R62),1)),CHOOSE(AC[[M]:[M]],1,1,0,AC[[AB]:[AB]])),PRODUCT(INDEX(CMB[[BD_0O]:[BD_2O]],MATCH(ROUND(MIN(SUM(DU$4,$O62/1000),SUM($O62,DU$4/1000)),3),CMB[[Cmb_ID]:[Cmb_ID]],0),SUM(N(DU$1),N($R62),1)),CHOOSE(AC[[M]:[M]],1,0,1,AC[[DB]:[DB]])),PRODUCT(SUM(ROUND(AVERAGE(VALUE(DU$3),VALUE($P62)),0),CHOOSE(IF(OR(DU$1,$R62),4,INDEX(CMB[[Res_Rare]:[Res_Rare]],MATCH(ROUND(MIN(SUM(DU$4,$O62/1000),SUM($O62,DU$4/1000)),3),CMB[[Cmb_ID]:[Cmb_ID]],0))),-1,-1,0,0)),IF(OR(DU$1,$R62),4,INDEX(CMB[[Cmb_Rare]:[Cmb_Rare]],MATCH(ROUND(MIN(SUM(DU$4,$O62/1000),SUM($O62,DU$4/1000)),3),CMB[[Cmb_ID]:[Cmb_ID]],0))),CHOOSE(AC[[M]:[M]],2,1,1,SUM(AC[[AB]:[DB]])))),""))</f>
        <v/>
      </c>
      <c r="DV62" t="str">
        <f>IF(OR(DV$5="",$S62=""),"",IFERROR(SUM(PRODUCT(INDEX(CMB[[BA_0O]:[BA_2O]],MATCH(ROUND(MIN(SUM(DV$4,$O62/1000),SUM($O62,DV$4/1000)),3),CMB[[Cmb_ID]:[Cmb_ID]],0),SUM(N(DV$1),N($R62),1)),CHOOSE(AC[[M]:[M]],1,1,0,AC[[AB]:[AB]])),PRODUCT(INDEX(CMB[[BD_0O]:[BD_2O]],MATCH(ROUND(MIN(SUM(DV$4,$O62/1000),SUM($O62,DV$4/1000)),3),CMB[[Cmb_ID]:[Cmb_ID]],0),SUM(N(DV$1),N($R62),1)),CHOOSE(AC[[M]:[M]],1,0,1,AC[[DB]:[DB]])),PRODUCT(SUM(ROUND(AVERAGE(VALUE(DV$3),VALUE($P62)),0),CHOOSE(IF(OR(DV$1,$R62),4,INDEX(CMB[[Res_Rare]:[Res_Rare]],MATCH(ROUND(MIN(SUM(DV$4,$O62/1000),SUM($O62,DV$4/1000)),3),CMB[[Cmb_ID]:[Cmb_ID]],0))),-1,-1,0,0)),IF(OR(DV$1,$R62),4,INDEX(CMB[[Cmb_Rare]:[Cmb_Rare]],MATCH(ROUND(MIN(SUM(DV$4,$O62/1000),SUM($O62,DV$4/1000)),3),CMB[[Cmb_ID]:[Cmb_ID]],0))),CHOOSE(AC[[M]:[M]],2,1,1,SUM(AC[[AB]:[DB]])))),""))</f>
        <v/>
      </c>
      <c r="DW62" t="str">
        <f>IF(OR(DW$5="",$S62=""),"",IFERROR(SUM(PRODUCT(INDEX(CMB[[BA_0O]:[BA_2O]],MATCH(ROUND(MIN(SUM(DW$4,$O62/1000),SUM($O62,DW$4/1000)),3),CMB[[Cmb_ID]:[Cmb_ID]],0),SUM(N(DW$1),N($R62),1)),CHOOSE(AC[[M]:[M]],1,1,0,AC[[AB]:[AB]])),PRODUCT(INDEX(CMB[[BD_0O]:[BD_2O]],MATCH(ROUND(MIN(SUM(DW$4,$O62/1000),SUM($O62,DW$4/1000)),3),CMB[[Cmb_ID]:[Cmb_ID]],0),SUM(N(DW$1),N($R62),1)),CHOOSE(AC[[M]:[M]],1,0,1,AC[[DB]:[DB]])),PRODUCT(SUM(ROUND(AVERAGE(VALUE(DW$3),VALUE($P62)),0),CHOOSE(IF(OR(DW$1,$R62),4,INDEX(CMB[[Res_Rare]:[Res_Rare]],MATCH(ROUND(MIN(SUM(DW$4,$O62/1000),SUM($O62,DW$4/1000)),3),CMB[[Cmb_ID]:[Cmb_ID]],0))),-1,-1,0,0)),IF(OR(DW$1,$R62),4,INDEX(CMB[[Cmb_Rare]:[Cmb_Rare]],MATCH(ROUND(MIN(SUM(DW$4,$O62/1000),SUM($O62,DW$4/1000)),3),CMB[[Cmb_ID]:[Cmb_ID]],0))),CHOOSE(AC[[M]:[M]],2,1,1,SUM(AC[[AB]:[DB]])))),""))</f>
        <v/>
      </c>
      <c r="DX62" t="str">
        <f>IF(OR(DX$5="",$S62=""),"",IFERROR(SUM(PRODUCT(INDEX(CMB[[BA_0O]:[BA_2O]],MATCH(ROUND(MIN(SUM(DX$4,$O62/1000),SUM($O62,DX$4/1000)),3),CMB[[Cmb_ID]:[Cmb_ID]],0),SUM(N(DX$1),N($R62),1)),CHOOSE(AC[[M]:[M]],1,1,0,AC[[AB]:[AB]])),PRODUCT(INDEX(CMB[[BD_0O]:[BD_2O]],MATCH(ROUND(MIN(SUM(DX$4,$O62/1000),SUM($O62,DX$4/1000)),3),CMB[[Cmb_ID]:[Cmb_ID]],0),SUM(N(DX$1),N($R62),1)),CHOOSE(AC[[M]:[M]],1,0,1,AC[[DB]:[DB]])),PRODUCT(SUM(ROUND(AVERAGE(VALUE(DX$3),VALUE($P62)),0),CHOOSE(IF(OR(DX$1,$R62),4,INDEX(CMB[[Res_Rare]:[Res_Rare]],MATCH(ROUND(MIN(SUM(DX$4,$O62/1000),SUM($O62,DX$4/1000)),3),CMB[[Cmb_ID]:[Cmb_ID]],0))),-1,-1,0,0)),IF(OR(DX$1,$R62),4,INDEX(CMB[[Cmb_Rare]:[Cmb_Rare]],MATCH(ROUND(MIN(SUM(DX$4,$O62/1000),SUM($O62,DX$4/1000)),3),CMB[[Cmb_ID]:[Cmb_ID]],0))),CHOOSE(AC[[M]:[M]],2,1,1,SUM(AC[[AB]:[DB]])))),""))</f>
        <v/>
      </c>
      <c r="DY62" t="str">
        <f>IF(OR(DY$5="",$S62=""),"",IFERROR(SUM(PRODUCT(INDEX(CMB[[BA_0O]:[BA_2O]],MATCH(ROUND(MIN(SUM(DY$4,$O62/1000),SUM($O62,DY$4/1000)),3),CMB[[Cmb_ID]:[Cmb_ID]],0),SUM(N(DY$1),N($R62),1)),CHOOSE(AC[[M]:[M]],1,1,0,AC[[AB]:[AB]])),PRODUCT(INDEX(CMB[[BD_0O]:[BD_2O]],MATCH(ROUND(MIN(SUM(DY$4,$O62/1000),SUM($O62,DY$4/1000)),3),CMB[[Cmb_ID]:[Cmb_ID]],0),SUM(N(DY$1),N($R62),1)),CHOOSE(AC[[M]:[M]],1,0,1,AC[[DB]:[DB]])),PRODUCT(SUM(ROUND(AVERAGE(VALUE(DY$3),VALUE($P62)),0),CHOOSE(IF(OR(DY$1,$R62),4,INDEX(CMB[[Res_Rare]:[Res_Rare]],MATCH(ROUND(MIN(SUM(DY$4,$O62/1000),SUM($O62,DY$4/1000)),3),CMB[[Cmb_ID]:[Cmb_ID]],0))),-1,-1,0,0)),IF(OR(DY$1,$R62),4,INDEX(CMB[[Cmb_Rare]:[Cmb_Rare]],MATCH(ROUND(MIN(SUM(DY$4,$O62/1000),SUM($O62,DY$4/1000)),3),CMB[[Cmb_ID]:[Cmb_ID]],0))),CHOOSE(AC[[M]:[M]],2,1,1,SUM(AC[[AB]:[DB]])))),""))</f>
        <v/>
      </c>
      <c r="DZ62" t="str">
        <f>IF(OR(DZ$5="",$S62=""),"",IFERROR(SUM(PRODUCT(INDEX(CMB[[BA_0O]:[BA_2O]],MATCH(ROUND(MIN(SUM(DZ$4,$O62/1000),SUM($O62,DZ$4/1000)),3),CMB[[Cmb_ID]:[Cmb_ID]],0),SUM(N(DZ$1),N($R62),1)),CHOOSE(AC[[M]:[M]],1,1,0,AC[[AB]:[AB]])),PRODUCT(INDEX(CMB[[BD_0O]:[BD_2O]],MATCH(ROUND(MIN(SUM(DZ$4,$O62/1000),SUM($O62,DZ$4/1000)),3),CMB[[Cmb_ID]:[Cmb_ID]],0),SUM(N(DZ$1),N($R62),1)),CHOOSE(AC[[M]:[M]],1,0,1,AC[[DB]:[DB]])),PRODUCT(SUM(ROUND(AVERAGE(VALUE(DZ$3),VALUE($P62)),0),CHOOSE(IF(OR(DZ$1,$R62),4,INDEX(CMB[[Res_Rare]:[Res_Rare]],MATCH(ROUND(MIN(SUM(DZ$4,$O62/1000),SUM($O62,DZ$4/1000)),3),CMB[[Cmb_ID]:[Cmb_ID]],0))),-1,-1,0,0)),IF(OR(DZ$1,$R62),4,INDEX(CMB[[Cmb_Rare]:[Cmb_Rare]],MATCH(ROUND(MIN(SUM(DZ$4,$O62/1000),SUM($O62,DZ$4/1000)),3),CMB[[Cmb_ID]:[Cmb_ID]],0))),CHOOSE(AC[[M]:[M]],2,1,1,SUM(AC[[AB]:[DB]])))),""))</f>
        <v/>
      </c>
      <c r="EA62" t="str">
        <f>IF(OR(EA$5="",$S62=""),"",IFERROR(SUM(PRODUCT(INDEX(CMB[[BA_0O]:[BA_2O]],MATCH(ROUND(MIN(SUM(EA$4,$O62/1000),SUM($O62,EA$4/1000)),3),CMB[[Cmb_ID]:[Cmb_ID]],0),SUM(N(EA$1),N($R62),1)),CHOOSE(AC[[M]:[M]],1,1,0,AC[[AB]:[AB]])),PRODUCT(INDEX(CMB[[BD_0O]:[BD_2O]],MATCH(ROUND(MIN(SUM(EA$4,$O62/1000),SUM($O62,EA$4/1000)),3),CMB[[Cmb_ID]:[Cmb_ID]],0),SUM(N(EA$1),N($R62),1)),CHOOSE(AC[[M]:[M]],1,0,1,AC[[DB]:[DB]])),PRODUCT(SUM(ROUND(AVERAGE(VALUE(EA$3),VALUE($P62)),0),CHOOSE(IF(OR(EA$1,$R62),4,INDEX(CMB[[Res_Rare]:[Res_Rare]],MATCH(ROUND(MIN(SUM(EA$4,$O62/1000),SUM($O62,EA$4/1000)),3),CMB[[Cmb_ID]:[Cmb_ID]],0))),-1,-1,0,0)),IF(OR(EA$1,$R62),4,INDEX(CMB[[Cmb_Rare]:[Cmb_Rare]],MATCH(ROUND(MIN(SUM(EA$4,$O62/1000),SUM($O62,EA$4/1000)),3),CMB[[Cmb_ID]:[Cmb_ID]],0))),CHOOSE(AC[[M]:[M]],2,1,1,SUM(AC[[AB]:[DB]])))),""))</f>
        <v/>
      </c>
      <c r="EB62" t="str">
        <f>IF(OR(EB$5="",$S62=""),"",IFERROR(SUM(PRODUCT(INDEX(CMB[[BA_0O]:[BA_2O]],MATCH(ROUND(MIN(SUM(EB$4,$O62/1000),SUM($O62,EB$4/1000)),3),CMB[[Cmb_ID]:[Cmb_ID]],0),SUM(N(EB$1),N($R62),1)),CHOOSE(AC[[M]:[M]],1,1,0,AC[[AB]:[AB]])),PRODUCT(INDEX(CMB[[BD_0O]:[BD_2O]],MATCH(ROUND(MIN(SUM(EB$4,$O62/1000),SUM($O62,EB$4/1000)),3),CMB[[Cmb_ID]:[Cmb_ID]],0),SUM(N(EB$1),N($R62),1)),CHOOSE(AC[[M]:[M]],1,0,1,AC[[DB]:[DB]])),PRODUCT(SUM(ROUND(AVERAGE(VALUE(EB$3),VALUE($P62)),0),CHOOSE(IF(OR(EB$1,$R62),4,INDEX(CMB[[Res_Rare]:[Res_Rare]],MATCH(ROUND(MIN(SUM(EB$4,$O62/1000),SUM($O62,EB$4/1000)),3),CMB[[Cmb_ID]:[Cmb_ID]],0))),-1,-1,0,0)),IF(OR(EB$1,$R62),4,INDEX(CMB[[Cmb_Rare]:[Cmb_Rare]],MATCH(ROUND(MIN(SUM(EB$4,$O62/1000),SUM($O62,EB$4/1000)),3),CMB[[Cmb_ID]:[Cmb_ID]],0))),CHOOSE(AC[[M]:[M]],2,1,1,SUM(AC[[AB]:[DB]])))),""))</f>
        <v/>
      </c>
      <c r="EC62" t="str">
        <f>IF(OR(EC$5="",$S62=""),"",IFERROR(SUM(PRODUCT(INDEX(CMB[[BA_0O]:[BA_2O]],MATCH(ROUND(MIN(SUM(EC$4,$O62/1000),SUM($O62,EC$4/1000)),3),CMB[[Cmb_ID]:[Cmb_ID]],0),SUM(N(EC$1),N($R62),1)),CHOOSE(AC[[M]:[M]],1,1,0,AC[[AB]:[AB]])),PRODUCT(INDEX(CMB[[BD_0O]:[BD_2O]],MATCH(ROUND(MIN(SUM(EC$4,$O62/1000),SUM($O62,EC$4/1000)),3),CMB[[Cmb_ID]:[Cmb_ID]],0),SUM(N(EC$1),N($R62),1)),CHOOSE(AC[[M]:[M]],1,0,1,AC[[DB]:[DB]])),PRODUCT(SUM(ROUND(AVERAGE(VALUE(EC$3),VALUE($P62)),0),CHOOSE(IF(OR(EC$1,$R62),4,INDEX(CMB[[Res_Rare]:[Res_Rare]],MATCH(ROUND(MIN(SUM(EC$4,$O62/1000),SUM($O62,EC$4/1000)),3),CMB[[Cmb_ID]:[Cmb_ID]],0))),-1,-1,0,0)),IF(OR(EC$1,$R62),4,INDEX(CMB[[Cmb_Rare]:[Cmb_Rare]],MATCH(ROUND(MIN(SUM(EC$4,$O62/1000),SUM($O62,EC$4/1000)),3),CMB[[Cmb_ID]:[Cmb_ID]],0))),CHOOSE(AC[[M]:[M]],2,1,1,SUM(AC[[AB]:[DB]])))),""))</f>
        <v/>
      </c>
      <c r="ED62" t="str">
        <f>IF(OR(ED$5="",$S62=""),"",IFERROR(SUM(PRODUCT(INDEX(CMB[[BA_0O]:[BA_2O]],MATCH(ROUND(MIN(SUM(ED$4,$O62/1000),SUM($O62,ED$4/1000)),3),CMB[[Cmb_ID]:[Cmb_ID]],0),SUM(N(ED$1),N($R62),1)),CHOOSE(AC[[M]:[M]],1,1,0,AC[[AB]:[AB]])),PRODUCT(INDEX(CMB[[BD_0O]:[BD_2O]],MATCH(ROUND(MIN(SUM(ED$4,$O62/1000),SUM($O62,ED$4/1000)),3),CMB[[Cmb_ID]:[Cmb_ID]],0),SUM(N(ED$1),N($R62),1)),CHOOSE(AC[[M]:[M]],1,0,1,AC[[DB]:[DB]])),PRODUCT(SUM(ROUND(AVERAGE(VALUE(ED$3),VALUE($P62)),0),CHOOSE(IF(OR(ED$1,$R62),4,INDEX(CMB[[Res_Rare]:[Res_Rare]],MATCH(ROUND(MIN(SUM(ED$4,$O62/1000),SUM($O62,ED$4/1000)),3),CMB[[Cmb_ID]:[Cmb_ID]],0))),-1,-1,0,0)),IF(OR(ED$1,$R62),4,INDEX(CMB[[Cmb_Rare]:[Cmb_Rare]],MATCH(ROUND(MIN(SUM(ED$4,$O62/1000),SUM($O62,ED$4/1000)),3),CMB[[Cmb_ID]:[Cmb_ID]],0))),CHOOSE(AC[[M]:[M]],2,1,1,SUM(AC[[AB]:[DB]])))),""))</f>
        <v/>
      </c>
      <c r="EE62" t="str">
        <f>IF(OR(EE$5="",$S62=""),"",IFERROR(SUM(PRODUCT(INDEX(CMB[[BA_0O]:[BA_2O]],MATCH(ROUND(MIN(SUM(EE$4,$O62/1000),SUM($O62,EE$4/1000)),3),CMB[[Cmb_ID]:[Cmb_ID]],0),SUM(N(EE$1),N($R62),1)),CHOOSE(AC[[M]:[M]],1,1,0,AC[[AB]:[AB]])),PRODUCT(INDEX(CMB[[BD_0O]:[BD_2O]],MATCH(ROUND(MIN(SUM(EE$4,$O62/1000),SUM($O62,EE$4/1000)),3),CMB[[Cmb_ID]:[Cmb_ID]],0),SUM(N(EE$1),N($R62),1)),CHOOSE(AC[[M]:[M]],1,0,1,AC[[DB]:[DB]])),PRODUCT(SUM(ROUND(AVERAGE(VALUE(EE$3),VALUE($P62)),0),CHOOSE(IF(OR(EE$1,$R62),4,INDEX(CMB[[Res_Rare]:[Res_Rare]],MATCH(ROUND(MIN(SUM(EE$4,$O62/1000),SUM($O62,EE$4/1000)),3),CMB[[Cmb_ID]:[Cmb_ID]],0))),-1,-1,0,0)),IF(OR(EE$1,$R62),4,INDEX(CMB[[Cmb_Rare]:[Cmb_Rare]],MATCH(ROUND(MIN(SUM(EE$4,$O62/1000),SUM($O62,EE$4/1000)),3),CMB[[Cmb_ID]:[Cmb_ID]],0))),CHOOSE(AC[[M]:[M]],2,1,1,SUM(AC[[AB]:[DB]])))),""))</f>
        <v/>
      </c>
      <c r="EF62" t="str">
        <f>IF(OR(EF$5="",$S62=""),"",IFERROR(SUM(PRODUCT(INDEX(CMB[[BA_0O]:[BA_2O]],MATCH(ROUND(MIN(SUM(EF$4,$O62/1000),SUM($O62,EF$4/1000)),3),CMB[[Cmb_ID]:[Cmb_ID]],0),SUM(N(EF$1),N($R62),1)),CHOOSE(AC[[M]:[M]],1,1,0,AC[[AB]:[AB]])),PRODUCT(INDEX(CMB[[BD_0O]:[BD_2O]],MATCH(ROUND(MIN(SUM(EF$4,$O62/1000),SUM($O62,EF$4/1000)),3),CMB[[Cmb_ID]:[Cmb_ID]],0),SUM(N(EF$1),N($R62),1)),CHOOSE(AC[[M]:[M]],1,0,1,AC[[DB]:[DB]])),PRODUCT(SUM(ROUND(AVERAGE(VALUE(EF$3),VALUE($P62)),0),CHOOSE(IF(OR(EF$1,$R62),4,INDEX(CMB[[Res_Rare]:[Res_Rare]],MATCH(ROUND(MIN(SUM(EF$4,$O62/1000),SUM($O62,EF$4/1000)),3),CMB[[Cmb_ID]:[Cmb_ID]],0))),-1,-1,0,0)),IF(OR(EF$1,$R62),4,INDEX(CMB[[Cmb_Rare]:[Cmb_Rare]],MATCH(ROUND(MIN(SUM(EF$4,$O62/1000),SUM($O62,EF$4/1000)),3),CMB[[Cmb_ID]:[Cmb_ID]],0))),CHOOSE(AC[[M]:[M]],2,1,1,SUM(AC[[AB]:[DB]])))),""))</f>
        <v/>
      </c>
      <c r="EG62" t="str">
        <f>IF(OR(EG$5="",$S62=""),"",IFERROR(SUM(PRODUCT(INDEX(CMB[[BA_0O]:[BA_2O]],MATCH(ROUND(MIN(SUM(EG$4,$O62/1000),SUM($O62,EG$4/1000)),3),CMB[[Cmb_ID]:[Cmb_ID]],0),SUM(N(EG$1),N($R62),1)),CHOOSE(AC[[M]:[M]],1,1,0,AC[[AB]:[AB]])),PRODUCT(INDEX(CMB[[BD_0O]:[BD_2O]],MATCH(ROUND(MIN(SUM(EG$4,$O62/1000),SUM($O62,EG$4/1000)),3),CMB[[Cmb_ID]:[Cmb_ID]],0),SUM(N(EG$1),N($R62),1)),CHOOSE(AC[[M]:[M]],1,0,1,AC[[DB]:[DB]])),PRODUCT(SUM(ROUND(AVERAGE(VALUE(EG$3),VALUE($P62)),0),CHOOSE(IF(OR(EG$1,$R62),4,INDEX(CMB[[Res_Rare]:[Res_Rare]],MATCH(ROUND(MIN(SUM(EG$4,$O62/1000),SUM($O62,EG$4/1000)),3),CMB[[Cmb_ID]:[Cmb_ID]],0))),-1,-1,0,0)),IF(OR(EG$1,$R62),4,INDEX(CMB[[Cmb_Rare]:[Cmb_Rare]],MATCH(ROUND(MIN(SUM(EG$4,$O62/1000),SUM($O62,EG$4/1000)),3),CMB[[Cmb_ID]:[Cmb_ID]],0))),CHOOSE(AC[[M]:[M]],2,1,1,SUM(AC[[AB]:[DB]])))),""))</f>
        <v/>
      </c>
      <c r="EH62" t="str">
        <f>IF(OR(EH$5="",$S62=""),"",IFERROR(SUM(PRODUCT(INDEX(CMB[[BA_0O]:[BA_2O]],MATCH(ROUND(MIN(SUM(EH$4,$O62/1000),SUM($O62,EH$4/1000)),3),CMB[[Cmb_ID]:[Cmb_ID]],0),SUM(N(EH$1),N($R62),1)),CHOOSE(AC[[M]:[M]],1,1,0,AC[[AB]:[AB]])),PRODUCT(INDEX(CMB[[BD_0O]:[BD_2O]],MATCH(ROUND(MIN(SUM(EH$4,$O62/1000),SUM($O62,EH$4/1000)),3),CMB[[Cmb_ID]:[Cmb_ID]],0),SUM(N(EH$1),N($R62),1)),CHOOSE(AC[[M]:[M]],1,0,1,AC[[DB]:[DB]])),PRODUCT(SUM(ROUND(AVERAGE(VALUE(EH$3),VALUE($P62)),0),CHOOSE(IF(OR(EH$1,$R62),4,INDEX(CMB[[Res_Rare]:[Res_Rare]],MATCH(ROUND(MIN(SUM(EH$4,$O62/1000),SUM($O62,EH$4/1000)),3),CMB[[Cmb_ID]:[Cmb_ID]],0))),-1,-1,0,0)),IF(OR(EH$1,$R62),4,INDEX(CMB[[Cmb_Rare]:[Cmb_Rare]],MATCH(ROUND(MIN(SUM(EH$4,$O62/1000),SUM($O62,EH$4/1000)),3),CMB[[Cmb_ID]:[Cmb_ID]],0))),CHOOSE(AC[[M]:[M]],2,1,1,SUM(AC[[AB]:[DB]])))),""))</f>
        <v/>
      </c>
      <c r="EI62" t="str">
        <f>IF(OR(EI$5="",$S62=""),"",IFERROR(SUM(PRODUCT(INDEX(CMB[[BA_0O]:[BA_2O]],MATCH(ROUND(MIN(SUM(EI$4,$O62/1000),SUM($O62,EI$4/1000)),3),CMB[[Cmb_ID]:[Cmb_ID]],0),SUM(N(EI$1),N($R62),1)),CHOOSE(AC[[M]:[M]],1,1,0,AC[[AB]:[AB]])),PRODUCT(INDEX(CMB[[BD_0O]:[BD_2O]],MATCH(ROUND(MIN(SUM(EI$4,$O62/1000),SUM($O62,EI$4/1000)),3),CMB[[Cmb_ID]:[Cmb_ID]],0),SUM(N(EI$1),N($R62),1)),CHOOSE(AC[[M]:[M]],1,0,1,AC[[DB]:[DB]])),PRODUCT(SUM(ROUND(AVERAGE(VALUE(EI$3),VALUE($P62)),0),CHOOSE(IF(OR(EI$1,$R62),4,INDEX(CMB[[Res_Rare]:[Res_Rare]],MATCH(ROUND(MIN(SUM(EI$4,$O62/1000),SUM($O62,EI$4/1000)),3),CMB[[Cmb_ID]:[Cmb_ID]],0))),-1,-1,0,0)),IF(OR(EI$1,$R62),4,INDEX(CMB[[Cmb_Rare]:[Cmb_Rare]],MATCH(ROUND(MIN(SUM(EI$4,$O62/1000),SUM($O62,EI$4/1000)),3),CMB[[Cmb_ID]:[Cmb_ID]],0))),CHOOSE(AC[[M]:[M]],2,1,1,SUM(AC[[AB]:[DB]])))),""))</f>
        <v/>
      </c>
      <c r="EJ62" t="str">
        <f>IF(OR(EJ$5="",$S62=""),"",IFERROR(SUM(PRODUCT(INDEX(CMB[[BA_0O]:[BA_2O]],MATCH(ROUND(MIN(SUM(EJ$4,$O62/1000),SUM($O62,EJ$4/1000)),3),CMB[[Cmb_ID]:[Cmb_ID]],0),SUM(N(EJ$1),N($R62),1)),CHOOSE(AC[[M]:[M]],1,1,0,AC[[AB]:[AB]])),PRODUCT(INDEX(CMB[[BD_0O]:[BD_2O]],MATCH(ROUND(MIN(SUM(EJ$4,$O62/1000),SUM($O62,EJ$4/1000)),3),CMB[[Cmb_ID]:[Cmb_ID]],0),SUM(N(EJ$1),N($R62),1)),CHOOSE(AC[[M]:[M]],1,0,1,AC[[DB]:[DB]])),PRODUCT(SUM(ROUND(AVERAGE(VALUE(EJ$3),VALUE($P62)),0),CHOOSE(IF(OR(EJ$1,$R62),4,INDEX(CMB[[Res_Rare]:[Res_Rare]],MATCH(ROUND(MIN(SUM(EJ$4,$O62/1000),SUM($O62,EJ$4/1000)),3),CMB[[Cmb_ID]:[Cmb_ID]],0))),-1,-1,0,0)),IF(OR(EJ$1,$R62),4,INDEX(CMB[[Cmb_Rare]:[Cmb_Rare]],MATCH(ROUND(MIN(SUM(EJ$4,$O62/1000),SUM($O62,EJ$4/1000)),3),CMB[[Cmb_ID]:[Cmb_ID]],0))),CHOOSE(AC[[M]:[M]],2,1,1,SUM(AC[[AB]:[DB]])))),""))</f>
        <v/>
      </c>
      <c r="EK62" t="str">
        <f>IF(OR(EK$5="",$S62=""),"",IFERROR(SUM(PRODUCT(INDEX(CMB[[BA_0O]:[BA_2O]],MATCH(ROUND(MIN(SUM(EK$4,$O62/1000),SUM($O62,EK$4/1000)),3),CMB[[Cmb_ID]:[Cmb_ID]],0),SUM(N(EK$1),N($R62),1)),CHOOSE(AC[[M]:[M]],1,1,0,AC[[AB]:[AB]])),PRODUCT(INDEX(CMB[[BD_0O]:[BD_2O]],MATCH(ROUND(MIN(SUM(EK$4,$O62/1000),SUM($O62,EK$4/1000)),3),CMB[[Cmb_ID]:[Cmb_ID]],0),SUM(N(EK$1),N($R62),1)),CHOOSE(AC[[M]:[M]],1,0,1,AC[[DB]:[DB]])),PRODUCT(SUM(ROUND(AVERAGE(VALUE(EK$3),VALUE($P62)),0),CHOOSE(IF(OR(EK$1,$R62),4,INDEX(CMB[[Res_Rare]:[Res_Rare]],MATCH(ROUND(MIN(SUM(EK$4,$O62/1000),SUM($O62,EK$4/1000)),3),CMB[[Cmb_ID]:[Cmb_ID]],0))),-1,-1,0,0)),IF(OR(EK$1,$R62),4,INDEX(CMB[[Cmb_Rare]:[Cmb_Rare]],MATCH(ROUND(MIN(SUM(EK$4,$O62/1000),SUM($O62,EK$4/1000)),3),CMB[[Cmb_ID]:[Cmb_ID]],0))),CHOOSE(AC[[M]:[M]],2,1,1,SUM(AC[[AB]:[DB]])))),""))</f>
        <v/>
      </c>
      <c r="EL62" t="str">
        <f>IF(OR(EL$5="",$S62=""),"",IFERROR(SUM(PRODUCT(INDEX(CMB[[BA_0O]:[BA_2O]],MATCH(ROUND(MIN(SUM(EL$4,$O62/1000),SUM($O62,EL$4/1000)),3),CMB[[Cmb_ID]:[Cmb_ID]],0),SUM(N(EL$1),N($R62),1)),CHOOSE(AC[[M]:[M]],1,1,0,AC[[AB]:[AB]])),PRODUCT(INDEX(CMB[[BD_0O]:[BD_2O]],MATCH(ROUND(MIN(SUM(EL$4,$O62/1000),SUM($O62,EL$4/1000)),3),CMB[[Cmb_ID]:[Cmb_ID]],0),SUM(N(EL$1),N($R62),1)),CHOOSE(AC[[M]:[M]],1,0,1,AC[[DB]:[DB]])),PRODUCT(SUM(ROUND(AVERAGE(VALUE(EL$3),VALUE($P62)),0),CHOOSE(IF(OR(EL$1,$R62),4,INDEX(CMB[[Res_Rare]:[Res_Rare]],MATCH(ROUND(MIN(SUM(EL$4,$O62/1000),SUM($O62,EL$4/1000)),3),CMB[[Cmb_ID]:[Cmb_ID]],0))),-1,-1,0,0)),IF(OR(EL$1,$R62),4,INDEX(CMB[[Cmb_Rare]:[Cmb_Rare]],MATCH(ROUND(MIN(SUM(EL$4,$O62/1000),SUM($O62,EL$4/1000)),3),CMB[[Cmb_ID]:[Cmb_ID]],0))),CHOOSE(AC[[M]:[M]],2,1,1,SUM(AC[[AB]:[DB]])))),""))</f>
        <v/>
      </c>
      <c r="EM62" t="str">
        <f>IF(OR(EM$5="",$S62=""),"",IFERROR(SUM(PRODUCT(INDEX(CMB[[BA_0O]:[BA_2O]],MATCH(ROUND(MIN(SUM(EM$4,$O62/1000),SUM($O62,EM$4/1000)),3),CMB[[Cmb_ID]:[Cmb_ID]],0),SUM(N(EM$1),N($R62),1)),CHOOSE(AC[[M]:[M]],1,1,0,AC[[AB]:[AB]])),PRODUCT(INDEX(CMB[[BD_0O]:[BD_2O]],MATCH(ROUND(MIN(SUM(EM$4,$O62/1000),SUM($O62,EM$4/1000)),3),CMB[[Cmb_ID]:[Cmb_ID]],0),SUM(N(EM$1),N($R62),1)),CHOOSE(AC[[M]:[M]],1,0,1,AC[[DB]:[DB]])),PRODUCT(SUM(ROUND(AVERAGE(VALUE(EM$3),VALUE($P62)),0),CHOOSE(IF(OR(EM$1,$R62),4,INDEX(CMB[[Res_Rare]:[Res_Rare]],MATCH(ROUND(MIN(SUM(EM$4,$O62/1000),SUM($O62,EM$4/1000)),3),CMB[[Cmb_ID]:[Cmb_ID]],0))),-1,-1,0,0)),IF(OR(EM$1,$R62),4,INDEX(CMB[[Cmb_Rare]:[Cmb_Rare]],MATCH(ROUND(MIN(SUM(EM$4,$O62/1000),SUM($O62,EM$4/1000)),3),CMB[[Cmb_ID]:[Cmb_ID]],0))),CHOOSE(AC[[M]:[M]],2,1,1,SUM(AC[[AB]:[DB]])))),""))</f>
        <v/>
      </c>
      <c r="EN62" t="str">
        <f>IF(OR(EN$5="",$S62=""),"",IFERROR(SUM(PRODUCT(INDEX(CMB[[BA_0O]:[BA_2O]],MATCH(ROUND(MIN(SUM(EN$4,$O62/1000),SUM($O62,EN$4/1000)),3),CMB[[Cmb_ID]:[Cmb_ID]],0),SUM(N(EN$1),N($R62),1)),CHOOSE(AC[[M]:[M]],1,1,0,AC[[AB]:[AB]])),PRODUCT(INDEX(CMB[[BD_0O]:[BD_2O]],MATCH(ROUND(MIN(SUM(EN$4,$O62/1000),SUM($O62,EN$4/1000)),3),CMB[[Cmb_ID]:[Cmb_ID]],0),SUM(N(EN$1),N($R62),1)),CHOOSE(AC[[M]:[M]],1,0,1,AC[[DB]:[DB]])),PRODUCT(SUM(ROUND(AVERAGE(VALUE(EN$3),VALUE($P62)),0),CHOOSE(IF(OR(EN$1,$R62),4,INDEX(CMB[[Res_Rare]:[Res_Rare]],MATCH(ROUND(MIN(SUM(EN$4,$O62/1000),SUM($O62,EN$4/1000)),3),CMB[[Cmb_ID]:[Cmb_ID]],0))),-1,-1,0,0)),IF(OR(EN$1,$R62),4,INDEX(CMB[[Cmb_Rare]:[Cmb_Rare]],MATCH(ROUND(MIN(SUM(EN$4,$O62/1000),SUM($O62,EN$4/1000)),3),CMB[[Cmb_ID]:[Cmb_ID]],0))),CHOOSE(AC[[M]:[M]],2,1,1,SUM(AC[[AB]:[DB]])))),""))</f>
        <v/>
      </c>
      <c r="EO62" t="str">
        <f>IF(OR(EO$5="",$S62=""),"",IFERROR(SUM(PRODUCT(INDEX(CMB[[BA_0O]:[BA_2O]],MATCH(ROUND(MIN(SUM(EO$4,$O62/1000),SUM($O62,EO$4/1000)),3),CMB[[Cmb_ID]:[Cmb_ID]],0),SUM(N(EO$1),N($R62),1)),CHOOSE(AC[[M]:[M]],1,1,0,AC[[AB]:[AB]])),PRODUCT(INDEX(CMB[[BD_0O]:[BD_2O]],MATCH(ROUND(MIN(SUM(EO$4,$O62/1000),SUM($O62,EO$4/1000)),3),CMB[[Cmb_ID]:[Cmb_ID]],0),SUM(N(EO$1),N($R62),1)),CHOOSE(AC[[M]:[M]],1,0,1,AC[[DB]:[DB]])),PRODUCT(SUM(ROUND(AVERAGE(VALUE(EO$3),VALUE($P62)),0),CHOOSE(IF(OR(EO$1,$R62),4,INDEX(CMB[[Res_Rare]:[Res_Rare]],MATCH(ROUND(MIN(SUM(EO$4,$O62/1000),SUM($O62,EO$4/1000)),3),CMB[[Cmb_ID]:[Cmb_ID]],0))),-1,-1,0,0)),IF(OR(EO$1,$R62),4,INDEX(CMB[[Cmb_Rare]:[Cmb_Rare]],MATCH(ROUND(MIN(SUM(EO$4,$O62/1000),SUM($O62,EO$4/1000)),3),CMB[[Cmb_ID]:[Cmb_ID]],0))),CHOOSE(AC[[M]:[M]],2,1,1,SUM(AC[[AB]:[DB]])))),""))</f>
        <v/>
      </c>
      <c r="EP62" t="str">
        <f>IF(OR(EP$5="",$S62=""),"",IFERROR(SUM(PRODUCT(INDEX(CMB[[BA_0O]:[BA_2O]],MATCH(ROUND(MIN(SUM(EP$4,$O62/1000),SUM($O62,EP$4/1000)),3),CMB[[Cmb_ID]:[Cmb_ID]],0),SUM(N(EP$1),N($R62),1)),CHOOSE(AC[[M]:[M]],1,1,0,AC[[AB]:[AB]])),PRODUCT(INDEX(CMB[[BD_0O]:[BD_2O]],MATCH(ROUND(MIN(SUM(EP$4,$O62/1000),SUM($O62,EP$4/1000)),3),CMB[[Cmb_ID]:[Cmb_ID]],0),SUM(N(EP$1),N($R62),1)),CHOOSE(AC[[M]:[M]],1,0,1,AC[[DB]:[DB]])),PRODUCT(SUM(ROUND(AVERAGE(VALUE(EP$3),VALUE($P62)),0),CHOOSE(IF(OR(EP$1,$R62),4,INDEX(CMB[[Res_Rare]:[Res_Rare]],MATCH(ROUND(MIN(SUM(EP$4,$O62/1000),SUM($O62,EP$4/1000)),3),CMB[[Cmb_ID]:[Cmb_ID]],0))),-1,-1,0,0)),IF(OR(EP$1,$R62),4,INDEX(CMB[[Cmb_Rare]:[Cmb_Rare]],MATCH(ROUND(MIN(SUM(EP$4,$O62/1000),SUM($O62,EP$4/1000)),3),CMB[[Cmb_ID]:[Cmb_ID]],0))),CHOOSE(AC[[M]:[M]],2,1,1,SUM(AC[[AB]:[DB]])))),""))</f>
        <v/>
      </c>
      <c r="EQ62" t="str">
        <f>IF(OR(EQ$5="",$S62=""),"",IFERROR(SUM(PRODUCT(INDEX(CMB[[BA_0O]:[BA_2O]],MATCH(ROUND(MIN(SUM(EQ$4,$O62/1000),SUM($O62,EQ$4/1000)),3),CMB[[Cmb_ID]:[Cmb_ID]],0),SUM(N(EQ$1),N($R62),1)),CHOOSE(AC[[M]:[M]],1,1,0,AC[[AB]:[AB]])),PRODUCT(INDEX(CMB[[BD_0O]:[BD_2O]],MATCH(ROUND(MIN(SUM(EQ$4,$O62/1000),SUM($O62,EQ$4/1000)),3),CMB[[Cmb_ID]:[Cmb_ID]],0),SUM(N(EQ$1),N($R62),1)),CHOOSE(AC[[M]:[M]],1,0,1,AC[[DB]:[DB]])),PRODUCT(SUM(ROUND(AVERAGE(VALUE(EQ$3),VALUE($P62)),0),CHOOSE(IF(OR(EQ$1,$R62),4,INDEX(CMB[[Res_Rare]:[Res_Rare]],MATCH(ROUND(MIN(SUM(EQ$4,$O62/1000),SUM($O62,EQ$4/1000)),3),CMB[[Cmb_ID]:[Cmb_ID]],0))),-1,-1,0,0)),IF(OR(EQ$1,$R62),4,INDEX(CMB[[Cmb_Rare]:[Cmb_Rare]],MATCH(ROUND(MIN(SUM(EQ$4,$O62/1000),SUM($O62,EQ$4/1000)),3),CMB[[Cmb_ID]:[Cmb_ID]],0))),CHOOSE(AC[[M]:[M]],2,1,1,SUM(AC[[AB]:[DB]])))),""))</f>
        <v/>
      </c>
      <c r="ER62" t="str">
        <f>IF(OR(ER$5="",$S62=""),"",IFERROR(SUM(PRODUCT(INDEX(CMB[[BA_0O]:[BA_2O]],MATCH(ROUND(MIN(SUM(ER$4,$O62/1000),SUM($O62,ER$4/1000)),3),CMB[[Cmb_ID]:[Cmb_ID]],0),SUM(N(ER$1),N($R62),1)),CHOOSE(AC[[M]:[M]],1,1,0,AC[[AB]:[AB]])),PRODUCT(INDEX(CMB[[BD_0O]:[BD_2O]],MATCH(ROUND(MIN(SUM(ER$4,$O62/1000),SUM($O62,ER$4/1000)),3),CMB[[Cmb_ID]:[Cmb_ID]],0),SUM(N(ER$1),N($R62),1)),CHOOSE(AC[[M]:[M]],1,0,1,AC[[DB]:[DB]])),PRODUCT(SUM(ROUND(AVERAGE(VALUE(ER$3),VALUE($P62)),0),CHOOSE(IF(OR(ER$1,$R62),4,INDEX(CMB[[Res_Rare]:[Res_Rare]],MATCH(ROUND(MIN(SUM(ER$4,$O62/1000),SUM($O62,ER$4/1000)),3),CMB[[Cmb_ID]:[Cmb_ID]],0))),-1,-1,0,0)),IF(OR(ER$1,$R62),4,INDEX(CMB[[Cmb_Rare]:[Cmb_Rare]],MATCH(ROUND(MIN(SUM(ER$4,$O62/1000),SUM($O62,ER$4/1000)),3),CMB[[Cmb_ID]:[Cmb_ID]],0))),CHOOSE(AC[[M]:[M]],2,1,1,SUM(AC[[AB]:[DB]])))),""))</f>
        <v/>
      </c>
      <c r="ES62" t="str">
        <f>IF(OR(ES$5="",$S62=""),"",IFERROR(SUM(PRODUCT(INDEX(CMB[[BA_0O]:[BA_2O]],MATCH(ROUND(MIN(SUM(ES$4,$O62/1000),SUM($O62,ES$4/1000)),3),CMB[[Cmb_ID]:[Cmb_ID]],0),SUM(N(ES$1),N($R62),1)),CHOOSE(AC[[M]:[M]],1,1,0,AC[[AB]:[AB]])),PRODUCT(INDEX(CMB[[BD_0O]:[BD_2O]],MATCH(ROUND(MIN(SUM(ES$4,$O62/1000),SUM($O62,ES$4/1000)),3),CMB[[Cmb_ID]:[Cmb_ID]],0),SUM(N(ES$1),N($R62),1)),CHOOSE(AC[[M]:[M]],1,0,1,AC[[DB]:[DB]])),PRODUCT(SUM(ROUND(AVERAGE(VALUE(ES$3),VALUE($P62)),0),CHOOSE(IF(OR(ES$1,$R62),4,INDEX(CMB[[Res_Rare]:[Res_Rare]],MATCH(ROUND(MIN(SUM(ES$4,$O62/1000),SUM($O62,ES$4/1000)),3),CMB[[Cmb_ID]:[Cmb_ID]],0))),-1,-1,0,0)),IF(OR(ES$1,$R62),4,INDEX(CMB[[Cmb_Rare]:[Cmb_Rare]],MATCH(ROUND(MIN(SUM(ES$4,$O62/1000),SUM($O62,ES$4/1000)),3),CMB[[Cmb_ID]:[Cmb_ID]],0))),CHOOSE(AC[[M]:[M]],2,1,1,SUM(AC[[AB]:[DB]])))),""))</f>
        <v/>
      </c>
      <c r="ET62" t="str">
        <f>IF(OR(ET$5="",$S62=""),"",IFERROR(SUM(PRODUCT(INDEX(CMB[[BA_0O]:[BA_2O]],MATCH(ROUND(MIN(SUM(ET$4,$O62/1000),SUM($O62,ET$4/1000)),3),CMB[[Cmb_ID]:[Cmb_ID]],0),SUM(N(ET$1),N($R62),1)),CHOOSE(AC[[M]:[M]],1,1,0,AC[[AB]:[AB]])),PRODUCT(INDEX(CMB[[BD_0O]:[BD_2O]],MATCH(ROUND(MIN(SUM(ET$4,$O62/1000),SUM($O62,ET$4/1000)),3),CMB[[Cmb_ID]:[Cmb_ID]],0),SUM(N(ET$1),N($R62),1)),CHOOSE(AC[[M]:[M]],1,0,1,AC[[DB]:[DB]])),PRODUCT(SUM(ROUND(AVERAGE(VALUE(ET$3),VALUE($P62)),0),CHOOSE(IF(OR(ET$1,$R62),4,INDEX(CMB[[Res_Rare]:[Res_Rare]],MATCH(ROUND(MIN(SUM(ET$4,$O62/1000),SUM($O62,ET$4/1000)),3),CMB[[Cmb_ID]:[Cmb_ID]],0))),-1,-1,0,0)),IF(OR(ET$1,$R62),4,INDEX(CMB[[Cmb_Rare]:[Cmb_Rare]],MATCH(ROUND(MIN(SUM(ET$4,$O62/1000),SUM($O62,ET$4/1000)),3),CMB[[Cmb_ID]:[Cmb_ID]],0))),CHOOSE(AC[[M]:[M]],2,1,1,SUM(AC[[AB]:[DB]])))),""))</f>
        <v/>
      </c>
      <c r="EU62" t="str">
        <f>IF(OR(EU$5="",$S62=""),"",IFERROR(SUM(PRODUCT(INDEX(CMB[[BA_0O]:[BA_2O]],MATCH(ROUND(MIN(SUM(EU$4,$O62/1000),SUM($O62,EU$4/1000)),3),CMB[[Cmb_ID]:[Cmb_ID]],0),SUM(N(EU$1),N($R62),1)),CHOOSE(AC[[M]:[M]],1,1,0,AC[[AB]:[AB]])),PRODUCT(INDEX(CMB[[BD_0O]:[BD_2O]],MATCH(ROUND(MIN(SUM(EU$4,$O62/1000),SUM($O62,EU$4/1000)),3),CMB[[Cmb_ID]:[Cmb_ID]],0),SUM(N(EU$1),N($R62),1)),CHOOSE(AC[[M]:[M]],1,0,1,AC[[DB]:[DB]])),PRODUCT(SUM(ROUND(AVERAGE(VALUE(EU$3),VALUE($P62)),0),CHOOSE(IF(OR(EU$1,$R62),4,INDEX(CMB[[Res_Rare]:[Res_Rare]],MATCH(ROUND(MIN(SUM(EU$4,$O62/1000),SUM($O62,EU$4/1000)),3),CMB[[Cmb_ID]:[Cmb_ID]],0))),-1,-1,0,0)),IF(OR(EU$1,$R62),4,INDEX(CMB[[Cmb_Rare]:[Cmb_Rare]],MATCH(ROUND(MIN(SUM(EU$4,$O62/1000),SUM($O62,EU$4/1000)),3),CMB[[Cmb_ID]:[Cmb_ID]],0))),CHOOSE(AC[[M]:[M]],2,1,1,SUM(AC[[AB]:[DB]])))),""))</f>
        <v/>
      </c>
      <c r="EV62" t="str">
        <f>IF(OR(EV$5="",$S62=""),"",IFERROR(SUM(PRODUCT(INDEX(CMB[[BA_0O]:[BA_2O]],MATCH(ROUND(MIN(SUM(EV$4,$O62/1000),SUM($O62,EV$4/1000)),3),CMB[[Cmb_ID]:[Cmb_ID]],0),SUM(N(EV$1),N($R62),1)),CHOOSE(AC[[M]:[M]],1,1,0,AC[[AB]:[AB]])),PRODUCT(INDEX(CMB[[BD_0O]:[BD_2O]],MATCH(ROUND(MIN(SUM(EV$4,$O62/1000),SUM($O62,EV$4/1000)),3),CMB[[Cmb_ID]:[Cmb_ID]],0),SUM(N(EV$1),N($R62),1)),CHOOSE(AC[[M]:[M]],1,0,1,AC[[DB]:[DB]])),PRODUCT(SUM(ROUND(AVERAGE(VALUE(EV$3),VALUE($P62)),0),CHOOSE(IF(OR(EV$1,$R62),4,INDEX(CMB[[Res_Rare]:[Res_Rare]],MATCH(ROUND(MIN(SUM(EV$4,$O62/1000),SUM($O62,EV$4/1000)),3),CMB[[Cmb_ID]:[Cmb_ID]],0))),-1,-1,0,0)),IF(OR(EV$1,$R62),4,INDEX(CMB[[Cmb_Rare]:[Cmb_Rare]],MATCH(ROUND(MIN(SUM(EV$4,$O62/1000),SUM($O62,EV$4/1000)),3),CMB[[Cmb_ID]:[Cmb_ID]],0))),CHOOSE(AC[[M]:[M]],2,1,1,SUM(AC[[AB]:[DB]])))),""))</f>
        <v/>
      </c>
      <c r="EW62" t="str">
        <f>IF(OR(EW$5="",$S62=""),"",IFERROR(SUM(PRODUCT(INDEX(CMB[[BA_0O]:[BA_2O]],MATCH(ROUND(MIN(SUM(EW$4,$O62/1000),SUM($O62,EW$4/1000)),3),CMB[[Cmb_ID]:[Cmb_ID]],0),SUM(N(EW$1),N($R62),1)),CHOOSE(AC[[M]:[M]],1,1,0,AC[[AB]:[AB]])),PRODUCT(INDEX(CMB[[BD_0O]:[BD_2O]],MATCH(ROUND(MIN(SUM(EW$4,$O62/1000),SUM($O62,EW$4/1000)),3),CMB[[Cmb_ID]:[Cmb_ID]],0),SUM(N(EW$1),N($R62),1)),CHOOSE(AC[[M]:[M]],1,0,1,AC[[DB]:[DB]])),PRODUCT(SUM(ROUND(AVERAGE(VALUE(EW$3),VALUE($P62)),0),CHOOSE(IF(OR(EW$1,$R62),4,INDEX(CMB[[Res_Rare]:[Res_Rare]],MATCH(ROUND(MIN(SUM(EW$4,$O62/1000),SUM($O62,EW$4/1000)),3),CMB[[Cmb_ID]:[Cmb_ID]],0))),-1,-1,0,0)),IF(OR(EW$1,$R62),4,INDEX(CMB[[Cmb_Rare]:[Cmb_Rare]],MATCH(ROUND(MIN(SUM(EW$4,$O62/1000),SUM($O62,EW$4/1000)),3),CMB[[Cmb_ID]:[Cmb_ID]],0))),CHOOSE(AC[[M]:[M]],2,1,1,SUM(AC[[AB]:[DB]])))),""))</f>
        <v/>
      </c>
      <c r="EX62" t="str">
        <f>IF(OR(EX$5="",$S62=""),"",IFERROR(SUM(PRODUCT(INDEX(CMB[[BA_0O]:[BA_2O]],MATCH(ROUND(MIN(SUM(EX$4,$O62/1000),SUM($O62,EX$4/1000)),3),CMB[[Cmb_ID]:[Cmb_ID]],0),SUM(N(EX$1),N($R62),1)),CHOOSE(AC[[M]:[M]],1,1,0,AC[[AB]:[AB]])),PRODUCT(INDEX(CMB[[BD_0O]:[BD_2O]],MATCH(ROUND(MIN(SUM(EX$4,$O62/1000),SUM($O62,EX$4/1000)),3),CMB[[Cmb_ID]:[Cmb_ID]],0),SUM(N(EX$1),N($R62),1)),CHOOSE(AC[[M]:[M]],1,0,1,AC[[DB]:[DB]])),PRODUCT(SUM(ROUND(AVERAGE(VALUE(EX$3),VALUE($P62)),0),CHOOSE(IF(OR(EX$1,$R62),4,INDEX(CMB[[Res_Rare]:[Res_Rare]],MATCH(ROUND(MIN(SUM(EX$4,$O62/1000),SUM($O62,EX$4/1000)),3),CMB[[Cmb_ID]:[Cmb_ID]],0))),-1,-1,0,0)),IF(OR(EX$1,$R62),4,INDEX(CMB[[Cmb_Rare]:[Cmb_Rare]],MATCH(ROUND(MIN(SUM(EX$4,$O62/1000),SUM($O62,EX$4/1000)),3),CMB[[Cmb_ID]:[Cmb_ID]],0))),CHOOSE(AC[[M]:[M]],2,1,1,SUM(AC[[AB]:[DB]])))),""))</f>
        <v/>
      </c>
      <c r="EY62" t="str">
        <f>IF(OR(EY$5="",$S62=""),"",IFERROR(SUM(PRODUCT(INDEX(CMB[[BA_0O]:[BA_2O]],MATCH(ROUND(MIN(SUM(EY$4,$O62/1000),SUM($O62,EY$4/1000)),3),CMB[[Cmb_ID]:[Cmb_ID]],0),SUM(N(EY$1),N($R62),1)),CHOOSE(AC[[M]:[M]],1,1,0,AC[[AB]:[AB]])),PRODUCT(INDEX(CMB[[BD_0O]:[BD_2O]],MATCH(ROUND(MIN(SUM(EY$4,$O62/1000),SUM($O62,EY$4/1000)),3),CMB[[Cmb_ID]:[Cmb_ID]],0),SUM(N(EY$1),N($R62),1)),CHOOSE(AC[[M]:[M]],1,0,1,AC[[DB]:[DB]])),PRODUCT(SUM(ROUND(AVERAGE(VALUE(EY$3),VALUE($P62)),0),CHOOSE(IF(OR(EY$1,$R62),4,INDEX(CMB[[Res_Rare]:[Res_Rare]],MATCH(ROUND(MIN(SUM(EY$4,$O62/1000),SUM($O62,EY$4/1000)),3),CMB[[Cmb_ID]:[Cmb_ID]],0))),-1,-1,0,0)),IF(OR(EY$1,$R62),4,INDEX(CMB[[Cmb_Rare]:[Cmb_Rare]],MATCH(ROUND(MIN(SUM(EY$4,$O62/1000),SUM($O62,EY$4/1000)),3),CMB[[Cmb_ID]:[Cmb_ID]],0))),CHOOSE(AC[[M]:[M]],2,1,1,SUM(AC[[AB]:[DB]])))),""))</f>
        <v/>
      </c>
      <c r="EZ62" t="str">
        <f>IF(OR(EZ$5="",$S62=""),"",IFERROR(SUM(PRODUCT(INDEX(CMB[[BA_0O]:[BA_2O]],MATCH(ROUND(MIN(SUM(EZ$4,$O62/1000),SUM($O62,EZ$4/1000)),3),CMB[[Cmb_ID]:[Cmb_ID]],0),SUM(N(EZ$1),N($R62),1)),CHOOSE(AC[[M]:[M]],1,1,0,AC[[AB]:[AB]])),PRODUCT(INDEX(CMB[[BD_0O]:[BD_2O]],MATCH(ROUND(MIN(SUM(EZ$4,$O62/1000),SUM($O62,EZ$4/1000)),3),CMB[[Cmb_ID]:[Cmb_ID]],0),SUM(N(EZ$1),N($R62),1)),CHOOSE(AC[[M]:[M]],1,0,1,AC[[DB]:[DB]])),PRODUCT(SUM(ROUND(AVERAGE(VALUE(EZ$3),VALUE($P62)),0),CHOOSE(IF(OR(EZ$1,$R62),4,INDEX(CMB[[Res_Rare]:[Res_Rare]],MATCH(ROUND(MIN(SUM(EZ$4,$O62/1000),SUM($O62,EZ$4/1000)),3),CMB[[Cmb_ID]:[Cmb_ID]],0))),-1,-1,0,0)),IF(OR(EZ$1,$R62),4,INDEX(CMB[[Cmb_Rare]:[Cmb_Rare]],MATCH(ROUND(MIN(SUM(EZ$4,$O62/1000),SUM($O62,EZ$4/1000)),3),CMB[[Cmb_ID]:[Cmb_ID]],0))),CHOOSE(AC[[M]:[M]],2,1,1,SUM(AC[[AB]:[DB]])))),""))</f>
        <v/>
      </c>
      <c r="FA62" t="str">
        <f>IF(OR(FA$5="",$S62=""),"",IFERROR(SUM(PRODUCT(INDEX(CMB[[BA_0O]:[BA_2O]],MATCH(ROUND(MIN(SUM(FA$4,$O62/1000),SUM($O62,FA$4/1000)),3),CMB[[Cmb_ID]:[Cmb_ID]],0),SUM(N(FA$1),N($R62),1)),CHOOSE(AC[[M]:[M]],1,1,0,AC[[AB]:[AB]])),PRODUCT(INDEX(CMB[[BD_0O]:[BD_2O]],MATCH(ROUND(MIN(SUM(FA$4,$O62/1000),SUM($O62,FA$4/1000)),3),CMB[[Cmb_ID]:[Cmb_ID]],0),SUM(N(FA$1),N($R62),1)),CHOOSE(AC[[M]:[M]],1,0,1,AC[[DB]:[DB]])),PRODUCT(SUM(ROUND(AVERAGE(VALUE(FA$3),VALUE($P62)),0),CHOOSE(IF(OR(FA$1,$R62),4,INDEX(CMB[[Res_Rare]:[Res_Rare]],MATCH(ROUND(MIN(SUM(FA$4,$O62/1000),SUM($O62,FA$4/1000)),3),CMB[[Cmb_ID]:[Cmb_ID]],0))),-1,-1,0,0)),IF(OR(FA$1,$R62),4,INDEX(CMB[[Cmb_Rare]:[Cmb_Rare]],MATCH(ROUND(MIN(SUM(FA$4,$O62/1000),SUM($O62,FA$4/1000)),3),CMB[[Cmb_ID]:[Cmb_ID]],0))),CHOOSE(AC[[M]:[M]],2,1,1,SUM(AC[[AB]:[DB]])))),""))</f>
        <v/>
      </c>
      <c r="FB62" t="str">
        <f>IF(OR(FB$5="",$S62=""),"",IFERROR(SUM(PRODUCT(INDEX(CMB[[BA_0O]:[BA_2O]],MATCH(ROUND(MIN(SUM(FB$4,$O62/1000),SUM($O62,FB$4/1000)),3),CMB[[Cmb_ID]:[Cmb_ID]],0),SUM(N(FB$1),N($R62),1)),CHOOSE(AC[[M]:[M]],1,1,0,AC[[AB]:[AB]])),PRODUCT(INDEX(CMB[[BD_0O]:[BD_2O]],MATCH(ROUND(MIN(SUM(FB$4,$O62/1000),SUM($O62,FB$4/1000)),3),CMB[[Cmb_ID]:[Cmb_ID]],0),SUM(N(FB$1),N($R62),1)),CHOOSE(AC[[M]:[M]],1,0,1,AC[[DB]:[DB]])),PRODUCT(SUM(ROUND(AVERAGE(VALUE(FB$3),VALUE($P62)),0),CHOOSE(IF(OR(FB$1,$R62),4,INDEX(CMB[[Res_Rare]:[Res_Rare]],MATCH(ROUND(MIN(SUM(FB$4,$O62/1000),SUM($O62,FB$4/1000)),3),CMB[[Cmb_ID]:[Cmb_ID]],0))),-1,-1,0,0)),IF(OR(FB$1,$R62),4,INDEX(CMB[[Cmb_Rare]:[Cmb_Rare]],MATCH(ROUND(MIN(SUM(FB$4,$O62/1000),SUM($O62,FB$4/1000)),3),CMB[[Cmb_ID]:[Cmb_ID]],0))),CHOOSE(AC[[M]:[M]],2,1,1,SUM(AC[[AB]:[DB]])))),""))</f>
        <v/>
      </c>
      <c r="FC62" t="str">
        <f>IF(OR(FC$5="",$S62=""),"",IFERROR(SUM(PRODUCT(INDEX(CMB[[BA_0O]:[BA_2O]],MATCH(ROUND(MIN(SUM(FC$4,$O62/1000),SUM($O62,FC$4/1000)),3),CMB[[Cmb_ID]:[Cmb_ID]],0),SUM(N(FC$1),N($R62),1)),CHOOSE(AC[[M]:[M]],1,1,0,AC[[AB]:[AB]])),PRODUCT(INDEX(CMB[[BD_0O]:[BD_2O]],MATCH(ROUND(MIN(SUM(FC$4,$O62/1000),SUM($O62,FC$4/1000)),3),CMB[[Cmb_ID]:[Cmb_ID]],0),SUM(N(FC$1),N($R62),1)),CHOOSE(AC[[M]:[M]],1,0,1,AC[[DB]:[DB]])),PRODUCT(SUM(ROUND(AVERAGE(VALUE(FC$3),VALUE($P62)),0),CHOOSE(IF(OR(FC$1,$R62),4,INDEX(CMB[[Res_Rare]:[Res_Rare]],MATCH(ROUND(MIN(SUM(FC$4,$O62/1000),SUM($O62,FC$4/1000)),3),CMB[[Cmb_ID]:[Cmb_ID]],0))),-1,-1,0,0)),IF(OR(FC$1,$R62),4,INDEX(CMB[[Cmb_Rare]:[Cmb_Rare]],MATCH(ROUND(MIN(SUM(FC$4,$O62/1000),SUM($O62,FC$4/1000)),3),CMB[[Cmb_ID]:[Cmb_ID]],0))),CHOOSE(AC[[M]:[M]],2,1,1,SUM(AC[[AB]:[DB]])))),""))</f>
        <v/>
      </c>
      <c r="FD62" t="str">
        <f>IF(OR(FD$5="",$S62=""),"",IFERROR(SUM(PRODUCT(INDEX(CMB[[BA_0O]:[BA_2O]],MATCH(ROUND(MIN(SUM(FD$4,$O62/1000),SUM($O62,FD$4/1000)),3),CMB[[Cmb_ID]:[Cmb_ID]],0),SUM(N(FD$1),N($R62),1)),CHOOSE(AC[[M]:[M]],1,1,0,AC[[AB]:[AB]])),PRODUCT(INDEX(CMB[[BD_0O]:[BD_2O]],MATCH(ROUND(MIN(SUM(FD$4,$O62/1000),SUM($O62,FD$4/1000)),3),CMB[[Cmb_ID]:[Cmb_ID]],0),SUM(N(FD$1),N($R62),1)),CHOOSE(AC[[M]:[M]],1,0,1,AC[[DB]:[DB]])),PRODUCT(SUM(ROUND(AVERAGE(VALUE(FD$3),VALUE($P62)),0),CHOOSE(IF(OR(FD$1,$R62),4,INDEX(CMB[[Res_Rare]:[Res_Rare]],MATCH(ROUND(MIN(SUM(FD$4,$O62/1000),SUM($O62,FD$4/1000)),3),CMB[[Cmb_ID]:[Cmb_ID]],0))),-1,-1,0,0)),IF(OR(FD$1,$R62),4,INDEX(CMB[[Cmb_Rare]:[Cmb_Rare]],MATCH(ROUND(MIN(SUM(FD$4,$O62/1000),SUM($O62,FD$4/1000)),3),CMB[[Cmb_ID]:[Cmb_ID]],0))),CHOOSE(AC[[M]:[M]],2,1,1,SUM(AC[[AB]:[DB]])))),""))</f>
        <v/>
      </c>
      <c r="FE62" t="str">
        <f>IF(OR(FE$5="",$S62=""),"",IFERROR(SUM(PRODUCT(INDEX(CMB[[BA_0O]:[BA_2O]],MATCH(ROUND(MIN(SUM(FE$4,$O62/1000),SUM($O62,FE$4/1000)),3),CMB[[Cmb_ID]:[Cmb_ID]],0),SUM(N(FE$1),N($R62),1)),CHOOSE(AC[[M]:[M]],1,1,0,AC[[AB]:[AB]])),PRODUCT(INDEX(CMB[[BD_0O]:[BD_2O]],MATCH(ROUND(MIN(SUM(FE$4,$O62/1000),SUM($O62,FE$4/1000)),3),CMB[[Cmb_ID]:[Cmb_ID]],0),SUM(N(FE$1),N($R62),1)),CHOOSE(AC[[M]:[M]],1,0,1,AC[[DB]:[DB]])),PRODUCT(SUM(ROUND(AVERAGE(VALUE(FE$3),VALUE($P62)),0),CHOOSE(IF(OR(FE$1,$R62),4,INDEX(CMB[[Res_Rare]:[Res_Rare]],MATCH(ROUND(MIN(SUM(FE$4,$O62/1000),SUM($O62,FE$4/1000)),3),CMB[[Cmb_ID]:[Cmb_ID]],0))),-1,-1,0,0)),IF(OR(FE$1,$R62),4,INDEX(CMB[[Cmb_Rare]:[Cmb_Rare]],MATCH(ROUND(MIN(SUM(FE$4,$O62/1000),SUM($O62,FE$4/1000)),3),CMB[[Cmb_ID]:[Cmb_ID]],0))),CHOOSE(AC[[M]:[M]],2,1,1,SUM(AC[[AB]:[DB]])))),""))</f>
        <v/>
      </c>
      <c r="FF62" t="str">
        <f>IF(OR(FF$5="",$S62=""),"",IFERROR(SUM(PRODUCT(INDEX(CMB[[BA_0O]:[BA_2O]],MATCH(ROUND(MIN(SUM(FF$4,$O62/1000),SUM($O62,FF$4/1000)),3),CMB[[Cmb_ID]:[Cmb_ID]],0),SUM(N(FF$1),N($R62),1)),CHOOSE(AC[[M]:[M]],1,1,0,AC[[AB]:[AB]])),PRODUCT(INDEX(CMB[[BD_0O]:[BD_2O]],MATCH(ROUND(MIN(SUM(FF$4,$O62/1000),SUM($O62,FF$4/1000)),3),CMB[[Cmb_ID]:[Cmb_ID]],0),SUM(N(FF$1),N($R62),1)),CHOOSE(AC[[M]:[M]],1,0,1,AC[[DB]:[DB]])),PRODUCT(SUM(ROUND(AVERAGE(VALUE(FF$3),VALUE($P62)),0),CHOOSE(IF(OR(FF$1,$R62),4,INDEX(CMB[[Res_Rare]:[Res_Rare]],MATCH(ROUND(MIN(SUM(FF$4,$O62/1000),SUM($O62,FF$4/1000)),3),CMB[[Cmb_ID]:[Cmb_ID]],0))),-1,-1,0,0)),IF(OR(FF$1,$R62),4,INDEX(CMB[[Cmb_Rare]:[Cmb_Rare]],MATCH(ROUND(MIN(SUM(FF$4,$O62/1000),SUM($O62,FF$4/1000)),3),CMB[[Cmb_ID]:[Cmb_ID]],0))),CHOOSE(AC[[M]:[M]],2,1,1,SUM(AC[[AB]:[DB]])))),""))</f>
        <v/>
      </c>
      <c r="FG62" t="str">
        <f>IF(OR(FG$5="",$S62=""),"",IFERROR(SUM(PRODUCT(INDEX(CMB[[BA_0O]:[BA_2O]],MATCH(ROUND(MIN(SUM(FG$4,$O62/1000),SUM($O62,FG$4/1000)),3),CMB[[Cmb_ID]:[Cmb_ID]],0),SUM(N(FG$1),N($R62),1)),CHOOSE(AC[[M]:[M]],1,1,0,AC[[AB]:[AB]])),PRODUCT(INDEX(CMB[[BD_0O]:[BD_2O]],MATCH(ROUND(MIN(SUM(FG$4,$O62/1000),SUM($O62,FG$4/1000)),3),CMB[[Cmb_ID]:[Cmb_ID]],0),SUM(N(FG$1),N($R62),1)),CHOOSE(AC[[M]:[M]],1,0,1,AC[[DB]:[DB]])),PRODUCT(SUM(ROUND(AVERAGE(VALUE(FG$3),VALUE($P62)),0),CHOOSE(IF(OR(FG$1,$R62),4,INDEX(CMB[[Res_Rare]:[Res_Rare]],MATCH(ROUND(MIN(SUM(FG$4,$O62/1000),SUM($O62,FG$4/1000)),3),CMB[[Cmb_ID]:[Cmb_ID]],0))),-1,-1,0,0)),IF(OR(FG$1,$R62),4,INDEX(CMB[[Cmb_Rare]:[Cmb_Rare]],MATCH(ROUND(MIN(SUM(FG$4,$O62/1000),SUM($O62,FG$4/1000)),3),CMB[[Cmb_ID]:[Cmb_ID]],0))),CHOOSE(AC[[M]:[M]],2,1,1,SUM(AC[[AB]:[DB]])))),""))</f>
        <v/>
      </c>
      <c r="FH62" t="str">
        <f>IF(OR(FH$5="",$S62=""),"",IFERROR(SUM(PRODUCT(INDEX(CMB[[BA_0O]:[BA_2O]],MATCH(ROUND(MIN(SUM(FH$4,$O62/1000),SUM($O62,FH$4/1000)),3),CMB[[Cmb_ID]:[Cmb_ID]],0),SUM(N(FH$1),N($R62),1)),CHOOSE(AC[[M]:[M]],1,1,0,AC[[AB]:[AB]])),PRODUCT(INDEX(CMB[[BD_0O]:[BD_2O]],MATCH(ROUND(MIN(SUM(FH$4,$O62/1000),SUM($O62,FH$4/1000)),3),CMB[[Cmb_ID]:[Cmb_ID]],0),SUM(N(FH$1),N($R62),1)),CHOOSE(AC[[M]:[M]],1,0,1,AC[[DB]:[DB]])),PRODUCT(SUM(ROUND(AVERAGE(VALUE(FH$3),VALUE($P62)),0),CHOOSE(IF(OR(FH$1,$R62),4,INDEX(CMB[[Res_Rare]:[Res_Rare]],MATCH(ROUND(MIN(SUM(FH$4,$O62/1000),SUM($O62,FH$4/1000)),3),CMB[[Cmb_ID]:[Cmb_ID]],0))),-1,-1,0,0)),IF(OR(FH$1,$R62),4,INDEX(CMB[[Cmb_Rare]:[Cmb_Rare]],MATCH(ROUND(MIN(SUM(FH$4,$O62/1000),SUM($O62,FH$4/1000)),3),CMB[[Cmb_ID]:[Cmb_ID]],0))),CHOOSE(AC[[M]:[M]],2,1,1,SUM(AC[[AB]:[DB]])))),""))</f>
        <v/>
      </c>
      <c r="FI62" t="str">
        <f>IF(OR(FI$5="",$S62=""),"",IFERROR(SUM(PRODUCT(INDEX(CMB[[BA_0O]:[BA_2O]],MATCH(ROUND(MIN(SUM(FI$4,$O62/1000),SUM($O62,FI$4/1000)),3),CMB[[Cmb_ID]:[Cmb_ID]],0),SUM(N(FI$1),N($R62),1)),CHOOSE(AC[[M]:[M]],1,1,0,AC[[AB]:[AB]])),PRODUCT(INDEX(CMB[[BD_0O]:[BD_2O]],MATCH(ROUND(MIN(SUM(FI$4,$O62/1000),SUM($O62,FI$4/1000)),3),CMB[[Cmb_ID]:[Cmb_ID]],0),SUM(N(FI$1),N($R62),1)),CHOOSE(AC[[M]:[M]],1,0,1,AC[[DB]:[DB]])),PRODUCT(SUM(ROUND(AVERAGE(VALUE(FI$3),VALUE($P62)),0),CHOOSE(IF(OR(FI$1,$R62),4,INDEX(CMB[[Res_Rare]:[Res_Rare]],MATCH(ROUND(MIN(SUM(FI$4,$O62/1000),SUM($O62,FI$4/1000)),3),CMB[[Cmb_ID]:[Cmb_ID]],0))),-1,-1,0,0)),IF(OR(FI$1,$R62),4,INDEX(CMB[[Cmb_Rare]:[Cmb_Rare]],MATCH(ROUND(MIN(SUM(FI$4,$O62/1000),SUM($O62,FI$4/1000)),3),CMB[[Cmb_ID]:[Cmb_ID]],0))),CHOOSE(AC[[M]:[M]],2,1,1,SUM(AC[[AB]:[DB]])))),""))</f>
        <v/>
      </c>
      <c r="FJ62" t="str">
        <f>IF(OR(FJ$5="",$S62=""),"",IFERROR(SUM(PRODUCT(INDEX(CMB[[BA_0O]:[BA_2O]],MATCH(ROUND(MIN(SUM(FJ$4,$O62/1000),SUM($O62,FJ$4/1000)),3),CMB[[Cmb_ID]:[Cmb_ID]],0),SUM(N(FJ$1),N($R62),1)),CHOOSE(AC[[M]:[M]],1,1,0,AC[[AB]:[AB]])),PRODUCT(INDEX(CMB[[BD_0O]:[BD_2O]],MATCH(ROUND(MIN(SUM(FJ$4,$O62/1000),SUM($O62,FJ$4/1000)),3),CMB[[Cmb_ID]:[Cmb_ID]],0),SUM(N(FJ$1),N($R62),1)),CHOOSE(AC[[M]:[M]],1,0,1,AC[[DB]:[DB]])),PRODUCT(SUM(ROUND(AVERAGE(VALUE(FJ$3),VALUE($P62)),0),CHOOSE(IF(OR(FJ$1,$R62),4,INDEX(CMB[[Res_Rare]:[Res_Rare]],MATCH(ROUND(MIN(SUM(FJ$4,$O62/1000),SUM($O62,FJ$4/1000)),3),CMB[[Cmb_ID]:[Cmb_ID]],0))),-1,-1,0,0)),IF(OR(FJ$1,$R62),4,INDEX(CMB[[Cmb_Rare]:[Cmb_Rare]],MATCH(ROUND(MIN(SUM(FJ$4,$O62/1000),SUM($O62,FJ$4/1000)),3),CMB[[Cmb_ID]:[Cmb_ID]],0))),CHOOSE(AC[[M]:[M]],2,1,1,SUM(AC[[AB]:[DB]])))),""))</f>
        <v/>
      </c>
      <c r="FK62" t="str">
        <f>IF(OR(FK$5="",$S62=""),"",IFERROR(SUM(PRODUCT(INDEX(CMB[[BA_0O]:[BA_2O]],MATCH(ROUND(MIN(SUM(FK$4,$O62/1000),SUM($O62,FK$4/1000)),3),CMB[[Cmb_ID]:[Cmb_ID]],0),SUM(N(FK$1),N($R62),1)),CHOOSE(AC[[M]:[M]],1,1,0,AC[[AB]:[AB]])),PRODUCT(INDEX(CMB[[BD_0O]:[BD_2O]],MATCH(ROUND(MIN(SUM(FK$4,$O62/1000),SUM($O62,FK$4/1000)),3),CMB[[Cmb_ID]:[Cmb_ID]],0),SUM(N(FK$1),N($R62),1)),CHOOSE(AC[[M]:[M]],1,0,1,AC[[DB]:[DB]])),PRODUCT(SUM(ROUND(AVERAGE(VALUE(FK$3),VALUE($P62)),0),CHOOSE(IF(OR(FK$1,$R62),4,INDEX(CMB[[Res_Rare]:[Res_Rare]],MATCH(ROUND(MIN(SUM(FK$4,$O62/1000),SUM($O62,FK$4/1000)),3),CMB[[Cmb_ID]:[Cmb_ID]],0))),-1,-1,0,0)),IF(OR(FK$1,$R62),4,INDEX(CMB[[Cmb_Rare]:[Cmb_Rare]],MATCH(ROUND(MIN(SUM(FK$4,$O62/1000),SUM($O62,FK$4/1000)),3),CMB[[Cmb_ID]:[Cmb_ID]],0))),CHOOSE(AC[[M]:[M]],2,1,1,SUM(AC[[AB]:[DB]])))),""))</f>
        <v/>
      </c>
      <c r="FL62" t="str">
        <f>IF(OR(FL$5="",$S62=""),"",IFERROR(SUM(PRODUCT(INDEX(CMB[[BA_0O]:[BA_2O]],MATCH(ROUND(MIN(SUM(FL$4,$O62/1000),SUM($O62,FL$4/1000)),3),CMB[[Cmb_ID]:[Cmb_ID]],0),SUM(N(FL$1),N($R62),1)),CHOOSE(AC[[M]:[M]],1,1,0,AC[[AB]:[AB]])),PRODUCT(INDEX(CMB[[BD_0O]:[BD_2O]],MATCH(ROUND(MIN(SUM(FL$4,$O62/1000),SUM($O62,FL$4/1000)),3),CMB[[Cmb_ID]:[Cmb_ID]],0),SUM(N(FL$1),N($R62),1)),CHOOSE(AC[[M]:[M]],1,0,1,AC[[DB]:[DB]])),PRODUCT(SUM(ROUND(AVERAGE(VALUE(FL$3),VALUE($P62)),0),CHOOSE(IF(OR(FL$1,$R62),4,INDEX(CMB[[Res_Rare]:[Res_Rare]],MATCH(ROUND(MIN(SUM(FL$4,$O62/1000),SUM($O62,FL$4/1000)),3),CMB[[Cmb_ID]:[Cmb_ID]],0))),-1,-1,0,0)),IF(OR(FL$1,$R62),4,INDEX(CMB[[Cmb_Rare]:[Cmb_Rare]],MATCH(ROUND(MIN(SUM(FL$4,$O62/1000),SUM($O62,FL$4/1000)),3),CMB[[Cmb_ID]:[Cmb_ID]],0))),CHOOSE(AC[[M]:[M]],2,1,1,SUM(AC[[AB]:[DB]])))),""))</f>
        <v/>
      </c>
      <c r="FM62" t="str">
        <f>IF(OR(FM$5="",$S62=""),"",IFERROR(SUM(PRODUCT(INDEX(CMB[[BA_0O]:[BA_2O]],MATCH(ROUND(MIN(SUM(FM$4,$O62/1000),SUM($O62,FM$4/1000)),3),CMB[[Cmb_ID]:[Cmb_ID]],0),SUM(N(FM$1),N($R62),1)),CHOOSE(AC[[M]:[M]],1,1,0,AC[[AB]:[AB]])),PRODUCT(INDEX(CMB[[BD_0O]:[BD_2O]],MATCH(ROUND(MIN(SUM(FM$4,$O62/1000),SUM($O62,FM$4/1000)),3),CMB[[Cmb_ID]:[Cmb_ID]],0),SUM(N(FM$1),N($R62),1)),CHOOSE(AC[[M]:[M]],1,0,1,AC[[DB]:[DB]])),PRODUCT(SUM(ROUND(AVERAGE(VALUE(FM$3),VALUE($P62)),0),CHOOSE(IF(OR(FM$1,$R62),4,INDEX(CMB[[Res_Rare]:[Res_Rare]],MATCH(ROUND(MIN(SUM(FM$4,$O62/1000),SUM($O62,FM$4/1000)),3),CMB[[Cmb_ID]:[Cmb_ID]],0))),-1,-1,0,0)),IF(OR(FM$1,$R62),4,INDEX(CMB[[Cmb_Rare]:[Cmb_Rare]],MATCH(ROUND(MIN(SUM(FM$4,$O62/1000),SUM($O62,FM$4/1000)),3),CMB[[Cmb_ID]:[Cmb_ID]],0))),CHOOSE(AC[[M]:[M]],2,1,1,SUM(AC[[AB]:[DB]])))),""))</f>
        <v/>
      </c>
      <c r="FN62" s="7">
        <f t="shared" ref="FN62:FS71" si="34">SUMIF($T62:$FM62,"&gt;="&amp;FN$11)</f>
        <v>0</v>
      </c>
      <c r="FO62" s="7">
        <f t="shared" si="34"/>
        <v>0</v>
      </c>
      <c r="FP62" s="7">
        <f t="shared" si="34"/>
        <v>0</v>
      </c>
      <c r="FQ62" s="7">
        <f t="shared" si="34"/>
        <v>0</v>
      </c>
      <c r="FR62" s="7">
        <f t="shared" si="34"/>
        <v>0</v>
      </c>
      <c r="FS62" s="7">
        <f t="shared" si="34"/>
        <v>0</v>
      </c>
      <c r="FT62" s="7">
        <f>SUM(IF(INDEX(LIB[[Quantity]:[Quantity]],MATCH($S62,LIB[[ID]:[ID]],0))&gt;=COLUMN(A$1),TRUNC(PRODUCT(AVERAGE($FN62:$FS62),POWER(AC[[CR]:[CR]],SUM(SUMIFS($D$11:$D61,$A$11:$A61,$A62,$E$11:$E61,"&gt;="&amp;$E62),SUMIFS($D63:$D$161,$A63:$A$161,$A62,$E63:$E$161,"&gt;"&amp;$E62),COLUMN(A$1),-1)),IF($Q62="Yes",AC[[FB]:[FB]],1))),0),ROW(A51)/-VALUE(1&amp;REPT("0",9-PRODUCT(COLUMN(A$1)-1,3))),1)</f>
        <v>0.999999949</v>
      </c>
      <c r="FU62" s="7">
        <f>SUM(IF(INDEX(LIB[[Quantity]:[Quantity]],MATCH($S62,LIB[[ID]:[ID]],0))&gt;=COLUMN(B$1),TRUNC(PRODUCT(AVERAGE($FN62:$FS62),POWER(AC[[CR]:[CR]],SUM(SUMIFS($D$11:$D61,$A$11:$A61,$A62,$E$11:$E61,"&gt;="&amp;$E62),SUMIFS($D63:$D$161,$A63:$A$161,$A62,$E63:$E$161,"&gt;"&amp;$E62),COLUMN(B$1),-1)),IF($Q62="Yes",AC[[FB]:[FB]],1))),0),ROW(B51)/-VALUE(1&amp;REPT("0",9-PRODUCT(COLUMN(B$1)-1,3))),1)</f>
        <v>0.99994899999999998</v>
      </c>
      <c r="FV62" s="7">
        <f>SUM(IF(INDEX(LIB[[Quantity]:[Quantity]],MATCH($S62,LIB[[ID]:[ID]],0))&gt;=COLUMN(C$1),TRUNC(PRODUCT(AVERAGE($FN62:$FS62),POWER(AC[[CR]:[CR]],SUM(SUMIFS($D$11:$D61,$A$11:$A61,$A62,$E$11:$E61,"&gt;="&amp;$E62),SUMIFS($D63:$D$161,$A63:$A$161,$A62,$E63:$E$161,"&gt;"&amp;$E62),COLUMN(C$1),-1)),IF($Q62="Yes",AC[[FB]:[FB]],1))),0),ROW(C51)/-VALUE(1&amp;REPT("0",9-PRODUCT(COLUMN(C$1)-1,3))),1)</f>
        <v>0.94899999999999995</v>
      </c>
      <c r="FW62">
        <f t="shared" si="19"/>
        <v>124</v>
      </c>
      <c r="FX62">
        <f t="shared" si="20"/>
        <v>0</v>
      </c>
      <c r="FY62">
        <f t="shared" si="21"/>
        <v>0</v>
      </c>
      <c r="GC62">
        <f t="shared" si="22"/>
        <v>16</v>
      </c>
      <c r="GD62" t="str">
        <f>IFERROR(SUBSTITUTE(SUBSTITUTE(INDEX(SUG[Card],MATCH(ROW(A51),GC$12:GC$161,0))," #2","")," #3",""),"")</f>
        <v>Earth (5)</v>
      </c>
      <c r="GE62">
        <f>SUM(GE61,IF(IFERROR(MATCH(GD62,GD$11:GD61,0)&lt;0,TRUE()),1,0))</f>
        <v>29</v>
      </c>
      <c r="GF62" t="str">
        <f t="shared" si="23"/>
        <v/>
      </c>
      <c r="GI62">
        <f>SUM(SUMIFS(D$11:D61,A$11:A61,A62,B$11:B61,"&gt;="&amp;B62),SUMIFS(D63:D$161,A63:A$161,A62,B63:B$161,"&gt;"&amp;B62),SUMIFS(D$11:D61,A$11:A61,A62&amp;":Onyx"),SUMIFS(D63:D$161,A63:A$161,A62&amp;":Onyx"))</f>
        <v>0</v>
      </c>
      <c r="GP62" t="str">
        <f t="shared" si="31"/>
        <v>Rainbow (5) #3</v>
      </c>
      <c r="GQ62">
        <f t="shared" si="32"/>
        <v>321</v>
      </c>
      <c r="GR62" t="b">
        <f>COUNTIF(DECK[Card],IFERROR(MID($L62,1,FIND(" #",SUG_Helper[[#This Row],[Card]])-1),SUG_Helper[[#This Row],[Card]]))&gt;=IFERROR(VALUE(RIGHT(SUG_Helper[[#This Row],[Card]])),1)</f>
        <v>0</v>
      </c>
    </row>
    <row r="63" spans="1:200" x14ac:dyDescent="0.35">
      <c r="A63" s="17"/>
      <c r="B63" s="4"/>
      <c r="C63" s="4"/>
      <c r="D63" s="4"/>
      <c r="E63" t="str">
        <f>IF(INDEX(LIB[Card],ROW(A52))="","",INDEX(LIB[Card],ROW(A52))&amp;" ("&amp;INDEX(LIB[Level],ROW(A52))&amp;")"&amp;IF(INDEX(LIB[Fused],ROW(A52))="Yes","ƒ",""))</f>
        <v/>
      </c>
      <c r="F63">
        <v>52</v>
      </c>
      <c r="H63" t="str">
        <f>IF(DECK[[#This Row],[Card]]="","",MID(DECK[[#This Row],[Card]],1,FIND(" (",DECK[[#This Row],[Card]])-1))</f>
        <v/>
      </c>
      <c r="I63" t="str">
        <f>IF(DECK[[#This Row],[Card]]="","",MID(DECK[[#This Row],[Card]],FIND("(",DECK[[#This Row],[Card]])+1,1))</f>
        <v/>
      </c>
      <c r="J63" t="str">
        <f>IF(DECK[[#This Row],[Card]]="","",IF(RIGHT(DECK[[#This Row],[Card]])="ƒ","Yes","No"))</f>
        <v/>
      </c>
      <c r="L63" t="str">
        <f t="shared" si="27"/>
        <v>Sun (5) #2</v>
      </c>
      <c r="M63">
        <f t="shared" si="28"/>
        <v>318</v>
      </c>
      <c r="O63" s="6" t="str">
        <f>IF(S63="","",MATCH(MID(S63,1,MIN(FIND(" (",S63),IFERROR(FIND(":",S63),50))-1),CC[CC_Name],0))</f>
        <v/>
      </c>
      <c r="P63" s="5" t="str">
        <f t="shared" si="29"/>
        <v/>
      </c>
      <c r="Q63" s="5" t="str">
        <f t="shared" si="18"/>
        <v/>
      </c>
      <c r="R63" s="5" t="str">
        <f t="shared" si="30"/>
        <v/>
      </c>
      <c r="S63" t="str">
        <f>(INDEX(LIB[ID],ROW(A52)))</f>
        <v/>
      </c>
      <c r="T63" t="str">
        <f>IF(OR(T$5="",$S63=""),"",IFERROR(SUM(PRODUCT(INDEX(CMB[[BA_0O]:[BA_2O]],MATCH(ROUND(MIN(SUM(T$4,$O63/1000),SUM($O63,T$4/1000)),3),CMB[[Cmb_ID]:[Cmb_ID]],0),SUM(N(T$1),N($R63),1)),CHOOSE(AC[[M]:[M]],1,1,0,AC[[AB]:[AB]])),PRODUCT(INDEX(CMB[[BD_0O]:[BD_2O]],MATCH(ROUND(MIN(SUM(T$4,$O63/1000),SUM($O63,T$4/1000)),3),CMB[[Cmb_ID]:[Cmb_ID]],0),SUM(N(T$1),N($R63),1)),CHOOSE(AC[[M]:[M]],1,0,1,AC[[DB]:[DB]])),PRODUCT(SUM(ROUND(AVERAGE(VALUE(T$3),VALUE($P63)),0),CHOOSE(IF(OR(T$1,$R63),4,INDEX(CMB[[Res_Rare]:[Res_Rare]],MATCH(ROUND(MIN(SUM(T$4,$O63/1000),SUM($O63,T$4/1000)),3),CMB[[Cmb_ID]:[Cmb_ID]],0))),-1,-1,0,0)),IF(OR(T$1,$R63),4,INDEX(CMB[[Cmb_Rare]:[Cmb_Rare]],MATCH(ROUND(MIN(SUM(T$4,$O63/1000),SUM($O63,T$4/1000)),3),CMB[[Cmb_ID]:[Cmb_ID]],0))),CHOOSE(AC[[M]:[M]],2,1,1,SUM(AC[[AB]:[DB]])))),""))</f>
        <v/>
      </c>
      <c r="U63" t="str">
        <f>IF(OR(U$5="",$S63=""),"",IFERROR(SUM(PRODUCT(INDEX(CMB[[BA_0O]:[BA_2O]],MATCH(ROUND(MIN(SUM(U$4,$O63/1000),SUM($O63,U$4/1000)),3),CMB[[Cmb_ID]:[Cmb_ID]],0),SUM(N(U$1),N($R63),1)),CHOOSE(AC[[M]:[M]],1,1,0,AC[[AB]:[AB]])),PRODUCT(INDEX(CMB[[BD_0O]:[BD_2O]],MATCH(ROUND(MIN(SUM(U$4,$O63/1000),SUM($O63,U$4/1000)),3),CMB[[Cmb_ID]:[Cmb_ID]],0),SUM(N(U$1),N($R63),1)),CHOOSE(AC[[M]:[M]],1,0,1,AC[[DB]:[DB]])),PRODUCT(SUM(ROUND(AVERAGE(VALUE(U$3),VALUE($P63)),0),CHOOSE(IF(OR(U$1,$R63),4,INDEX(CMB[[Res_Rare]:[Res_Rare]],MATCH(ROUND(MIN(SUM(U$4,$O63/1000),SUM($O63,U$4/1000)),3),CMB[[Cmb_ID]:[Cmb_ID]],0))),-1,-1,0,0)),IF(OR(U$1,$R63),4,INDEX(CMB[[Cmb_Rare]:[Cmb_Rare]],MATCH(ROUND(MIN(SUM(U$4,$O63/1000),SUM($O63,U$4/1000)),3),CMB[[Cmb_ID]:[Cmb_ID]],0))),CHOOSE(AC[[M]:[M]],2,1,1,SUM(AC[[AB]:[DB]])))),""))</f>
        <v/>
      </c>
      <c r="V63" t="str">
        <f>IF(OR(V$5="",$S63=""),"",IFERROR(SUM(PRODUCT(INDEX(CMB[[BA_0O]:[BA_2O]],MATCH(ROUND(MIN(SUM(V$4,$O63/1000),SUM($O63,V$4/1000)),3),CMB[[Cmb_ID]:[Cmb_ID]],0),SUM(N(V$1),N($R63),1)),CHOOSE(AC[[M]:[M]],1,1,0,AC[[AB]:[AB]])),PRODUCT(INDEX(CMB[[BD_0O]:[BD_2O]],MATCH(ROUND(MIN(SUM(V$4,$O63/1000),SUM($O63,V$4/1000)),3),CMB[[Cmb_ID]:[Cmb_ID]],0),SUM(N(V$1),N($R63),1)),CHOOSE(AC[[M]:[M]],1,0,1,AC[[DB]:[DB]])),PRODUCT(SUM(ROUND(AVERAGE(VALUE(V$3),VALUE($P63)),0),CHOOSE(IF(OR(V$1,$R63),4,INDEX(CMB[[Res_Rare]:[Res_Rare]],MATCH(ROUND(MIN(SUM(V$4,$O63/1000),SUM($O63,V$4/1000)),3),CMB[[Cmb_ID]:[Cmb_ID]],0))),-1,-1,0,0)),IF(OR(V$1,$R63),4,INDEX(CMB[[Cmb_Rare]:[Cmb_Rare]],MATCH(ROUND(MIN(SUM(V$4,$O63/1000),SUM($O63,V$4/1000)),3),CMB[[Cmb_ID]:[Cmb_ID]],0))),CHOOSE(AC[[M]:[M]],2,1,1,SUM(AC[[AB]:[DB]])))),""))</f>
        <v/>
      </c>
      <c r="W63" t="str">
        <f>IF(OR(W$5="",$S63=""),"",IFERROR(SUM(PRODUCT(INDEX(CMB[[BA_0O]:[BA_2O]],MATCH(ROUND(MIN(SUM(W$4,$O63/1000),SUM($O63,W$4/1000)),3),CMB[[Cmb_ID]:[Cmb_ID]],0),SUM(N(W$1),N($R63),1)),CHOOSE(AC[[M]:[M]],1,1,0,AC[[AB]:[AB]])),PRODUCT(INDEX(CMB[[BD_0O]:[BD_2O]],MATCH(ROUND(MIN(SUM(W$4,$O63/1000),SUM($O63,W$4/1000)),3),CMB[[Cmb_ID]:[Cmb_ID]],0),SUM(N(W$1),N($R63),1)),CHOOSE(AC[[M]:[M]],1,0,1,AC[[DB]:[DB]])),PRODUCT(SUM(ROUND(AVERAGE(VALUE(W$3),VALUE($P63)),0),CHOOSE(IF(OR(W$1,$R63),4,INDEX(CMB[[Res_Rare]:[Res_Rare]],MATCH(ROUND(MIN(SUM(W$4,$O63/1000),SUM($O63,W$4/1000)),3),CMB[[Cmb_ID]:[Cmb_ID]],0))),-1,-1,0,0)),IF(OR(W$1,$R63),4,INDEX(CMB[[Cmb_Rare]:[Cmb_Rare]],MATCH(ROUND(MIN(SUM(W$4,$O63/1000),SUM($O63,W$4/1000)),3),CMB[[Cmb_ID]:[Cmb_ID]],0))),CHOOSE(AC[[M]:[M]],2,1,1,SUM(AC[[AB]:[DB]])))),""))</f>
        <v/>
      </c>
      <c r="X63" t="str">
        <f>IF(OR(X$5="",$S63=""),"",IFERROR(SUM(PRODUCT(INDEX(CMB[[BA_0O]:[BA_2O]],MATCH(ROUND(MIN(SUM(X$4,$O63/1000),SUM($O63,X$4/1000)),3),CMB[[Cmb_ID]:[Cmb_ID]],0),SUM(N(X$1),N($R63),1)),CHOOSE(AC[[M]:[M]],1,1,0,AC[[AB]:[AB]])),PRODUCT(INDEX(CMB[[BD_0O]:[BD_2O]],MATCH(ROUND(MIN(SUM(X$4,$O63/1000),SUM($O63,X$4/1000)),3),CMB[[Cmb_ID]:[Cmb_ID]],0),SUM(N(X$1),N($R63),1)),CHOOSE(AC[[M]:[M]],1,0,1,AC[[DB]:[DB]])),PRODUCT(SUM(ROUND(AVERAGE(VALUE(X$3),VALUE($P63)),0),CHOOSE(IF(OR(X$1,$R63),4,INDEX(CMB[[Res_Rare]:[Res_Rare]],MATCH(ROUND(MIN(SUM(X$4,$O63/1000),SUM($O63,X$4/1000)),3),CMB[[Cmb_ID]:[Cmb_ID]],0))),-1,-1,0,0)),IF(OR(X$1,$R63),4,INDEX(CMB[[Cmb_Rare]:[Cmb_Rare]],MATCH(ROUND(MIN(SUM(X$4,$O63/1000),SUM($O63,X$4/1000)),3),CMB[[Cmb_ID]:[Cmb_ID]],0))),CHOOSE(AC[[M]:[M]],2,1,1,SUM(AC[[AB]:[DB]])))),""))</f>
        <v/>
      </c>
      <c r="Y63" t="str">
        <f>IF(OR(Y$5="",$S63=""),"",IFERROR(SUM(PRODUCT(INDEX(CMB[[BA_0O]:[BA_2O]],MATCH(ROUND(MIN(SUM(Y$4,$O63/1000),SUM($O63,Y$4/1000)),3),CMB[[Cmb_ID]:[Cmb_ID]],0),SUM(N(Y$1),N($R63),1)),CHOOSE(AC[[M]:[M]],1,1,0,AC[[AB]:[AB]])),PRODUCT(INDEX(CMB[[BD_0O]:[BD_2O]],MATCH(ROUND(MIN(SUM(Y$4,$O63/1000),SUM($O63,Y$4/1000)),3),CMB[[Cmb_ID]:[Cmb_ID]],0),SUM(N(Y$1),N($R63),1)),CHOOSE(AC[[M]:[M]],1,0,1,AC[[DB]:[DB]])),PRODUCT(SUM(ROUND(AVERAGE(VALUE(Y$3),VALUE($P63)),0),CHOOSE(IF(OR(Y$1,$R63),4,INDEX(CMB[[Res_Rare]:[Res_Rare]],MATCH(ROUND(MIN(SUM(Y$4,$O63/1000),SUM($O63,Y$4/1000)),3),CMB[[Cmb_ID]:[Cmb_ID]],0))),-1,-1,0,0)),IF(OR(Y$1,$R63),4,INDEX(CMB[[Cmb_Rare]:[Cmb_Rare]],MATCH(ROUND(MIN(SUM(Y$4,$O63/1000),SUM($O63,Y$4/1000)),3),CMB[[Cmb_ID]:[Cmb_ID]],0))),CHOOSE(AC[[M]:[M]],2,1,1,SUM(AC[[AB]:[DB]])))),""))</f>
        <v/>
      </c>
      <c r="Z63" t="str">
        <f>IF(OR(Z$5="",$S63=""),"",IFERROR(SUM(PRODUCT(INDEX(CMB[[BA_0O]:[BA_2O]],MATCH(ROUND(MIN(SUM(Z$4,$O63/1000),SUM($O63,Z$4/1000)),3),CMB[[Cmb_ID]:[Cmb_ID]],0),SUM(N(Z$1),N($R63),1)),CHOOSE(AC[[M]:[M]],1,1,0,AC[[AB]:[AB]])),PRODUCT(INDEX(CMB[[BD_0O]:[BD_2O]],MATCH(ROUND(MIN(SUM(Z$4,$O63/1000),SUM($O63,Z$4/1000)),3),CMB[[Cmb_ID]:[Cmb_ID]],0),SUM(N(Z$1),N($R63),1)),CHOOSE(AC[[M]:[M]],1,0,1,AC[[DB]:[DB]])),PRODUCT(SUM(ROUND(AVERAGE(VALUE(Z$3),VALUE($P63)),0),CHOOSE(IF(OR(Z$1,$R63),4,INDEX(CMB[[Res_Rare]:[Res_Rare]],MATCH(ROUND(MIN(SUM(Z$4,$O63/1000),SUM($O63,Z$4/1000)),3),CMB[[Cmb_ID]:[Cmb_ID]],0))),-1,-1,0,0)),IF(OR(Z$1,$R63),4,INDEX(CMB[[Cmb_Rare]:[Cmb_Rare]],MATCH(ROUND(MIN(SUM(Z$4,$O63/1000),SUM($O63,Z$4/1000)),3),CMB[[Cmb_ID]:[Cmb_ID]],0))),CHOOSE(AC[[M]:[M]],2,1,1,SUM(AC[[AB]:[DB]])))),""))</f>
        <v/>
      </c>
      <c r="AA63" t="str">
        <f>IF(OR(AA$5="",$S63=""),"",IFERROR(SUM(PRODUCT(INDEX(CMB[[BA_0O]:[BA_2O]],MATCH(ROUND(MIN(SUM(AA$4,$O63/1000),SUM($O63,AA$4/1000)),3),CMB[[Cmb_ID]:[Cmb_ID]],0),SUM(N(AA$1),N($R63),1)),CHOOSE(AC[[M]:[M]],1,1,0,AC[[AB]:[AB]])),PRODUCT(INDEX(CMB[[BD_0O]:[BD_2O]],MATCH(ROUND(MIN(SUM(AA$4,$O63/1000),SUM($O63,AA$4/1000)),3),CMB[[Cmb_ID]:[Cmb_ID]],0),SUM(N(AA$1),N($R63),1)),CHOOSE(AC[[M]:[M]],1,0,1,AC[[DB]:[DB]])),PRODUCT(SUM(ROUND(AVERAGE(VALUE(AA$3),VALUE($P63)),0),CHOOSE(IF(OR(AA$1,$R63),4,INDEX(CMB[[Res_Rare]:[Res_Rare]],MATCH(ROUND(MIN(SUM(AA$4,$O63/1000),SUM($O63,AA$4/1000)),3),CMB[[Cmb_ID]:[Cmb_ID]],0))),-1,-1,0,0)),IF(OR(AA$1,$R63),4,INDEX(CMB[[Cmb_Rare]:[Cmb_Rare]],MATCH(ROUND(MIN(SUM(AA$4,$O63/1000),SUM($O63,AA$4/1000)),3),CMB[[Cmb_ID]:[Cmb_ID]],0))),CHOOSE(AC[[M]:[M]],2,1,1,SUM(AC[[AB]:[DB]])))),""))</f>
        <v/>
      </c>
      <c r="AB63" t="str">
        <f>IF(OR(AB$5="",$S63=""),"",IFERROR(SUM(PRODUCT(INDEX(CMB[[BA_0O]:[BA_2O]],MATCH(ROUND(MIN(SUM(AB$4,$O63/1000),SUM($O63,AB$4/1000)),3),CMB[[Cmb_ID]:[Cmb_ID]],0),SUM(N(AB$1),N($R63),1)),CHOOSE(AC[[M]:[M]],1,1,0,AC[[AB]:[AB]])),PRODUCT(INDEX(CMB[[BD_0O]:[BD_2O]],MATCH(ROUND(MIN(SUM(AB$4,$O63/1000),SUM($O63,AB$4/1000)),3),CMB[[Cmb_ID]:[Cmb_ID]],0),SUM(N(AB$1),N($R63),1)),CHOOSE(AC[[M]:[M]],1,0,1,AC[[DB]:[DB]])),PRODUCT(SUM(ROUND(AVERAGE(VALUE(AB$3),VALUE($P63)),0),CHOOSE(IF(OR(AB$1,$R63),4,INDEX(CMB[[Res_Rare]:[Res_Rare]],MATCH(ROUND(MIN(SUM(AB$4,$O63/1000),SUM($O63,AB$4/1000)),3),CMB[[Cmb_ID]:[Cmb_ID]],0))),-1,-1,0,0)),IF(OR(AB$1,$R63),4,INDEX(CMB[[Cmb_Rare]:[Cmb_Rare]],MATCH(ROUND(MIN(SUM(AB$4,$O63/1000),SUM($O63,AB$4/1000)),3),CMB[[Cmb_ID]:[Cmb_ID]],0))),CHOOSE(AC[[M]:[M]],2,1,1,SUM(AC[[AB]:[DB]])))),""))</f>
        <v/>
      </c>
      <c r="AC63" t="str">
        <f>IF(OR(AC$5="",$S63=""),"",IFERROR(SUM(PRODUCT(INDEX(CMB[[BA_0O]:[BA_2O]],MATCH(ROUND(MIN(SUM(AC$4,$O63/1000),SUM($O63,AC$4/1000)),3),CMB[[Cmb_ID]:[Cmb_ID]],0),SUM(N(AC$1),N($R63),1)),CHOOSE(AC[[M]:[M]],1,1,0,AC[[AB]:[AB]])),PRODUCT(INDEX(CMB[[BD_0O]:[BD_2O]],MATCH(ROUND(MIN(SUM(AC$4,$O63/1000),SUM($O63,AC$4/1000)),3),CMB[[Cmb_ID]:[Cmb_ID]],0),SUM(N(AC$1),N($R63),1)),CHOOSE(AC[[M]:[M]],1,0,1,AC[[DB]:[DB]])),PRODUCT(SUM(ROUND(AVERAGE(VALUE(AC$3),VALUE($P63)),0),CHOOSE(IF(OR(AC$1,$R63),4,INDEX(CMB[[Res_Rare]:[Res_Rare]],MATCH(ROUND(MIN(SUM(AC$4,$O63/1000),SUM($O63,AC$4/1000)),3),CMB[[Cmb_ID]:[Cmb_ID]],0))),-1,-1,0,0)),IF(OR(AC$1,$R63),4,INDEX(CMB[[Cmb_Rare]:[Cmb_Rare]],MATCH(ROUND(MIN(SUM(AC$4,$O63/1000),SUM($O63,AC$4/1000)),3),CMB[[Cmb_ID]:[Cmb_ID]],0))),CHOOSE(AC[[M]:[M]],2,1,1,SUM(AC[[AB]:[DB]])))),""))</f>
        <v/>
      </c>
      <c r="AD63" t="str">
        <f>IF(OR(AD$5="",$S63=""),"",IFERROR(SUM(PRODUCT(INDEX(CMB[[BA_0O]:[BA_2O]],MATCH(ROUND(MIN(SUM(AD$4,$O63/1000),SUM($O63,AD$4/1000)),3),CMB[[Cmb_ID]:[Cmb_ID]],0),SUM(N(AD$1),N($R63),1)),CHOOSE(AC[[M]:[M]],1,1,0,AC[[AB]:[AB]])),PRODUCT(INDEX(CMB[[BD_0O]:[BD_2O]],MATCH(ROUND(MIN(SUM(AD$4,$O63/1000),SUM($O63,AD$4/1000)),3),CMB[[Cmb_ID]:[Cmb_ID]],0),SUM(N(AD$1),N($R63),1)),CHOOSE(AC[[M]:[M]],1,0,1,AC[[DB]:[DB]])),PRODUCT(SUM(ROUND(AVERAGE(VALUE(AD$3),VALUE($P63)),0),CHOOSE(IF(OR(AD$1,$R63),4,INDEX(CMB[[Res_Rare]:[Res_Rare]],MATCH(ROUND(MIN(SUM(AD$4,$O63/1000),SUM($O63,AD$4/1000)),3),CMB[[Cmb_ID]:[Cmb_ID]],0))),-1,-1,0,0)),IF(OR(AD$1,$R63),4,INDEX(CMB[[Cmb_Rare]:[Cmb_Rare]],MATCH(ROUND(MIN(SUM(AD$4,$O63/1000),SUM($O63,AD$4/1000)),3),CMB[[Cmb_ID]:[Cmb_ID]],0))),CHOOSE(AC[[M]:[M]],2,1,1,SUM(AC[[AB]:[DB]])))),""))</f>
        <v/>
      </c>
      <c r="AE63" t="str">
        <f>IF(OR(AE$5="",$S63=""),"",IFERROR(SUM(PRODUCT(INDEX(CMB[[BA_0O]:[BA_2O]],MATCH(ROUND(MIN(SUM(AE$4,$O63/1000),SUM($O63,AE$4/1000)),3),CMB[[Cmb_ID]:[Cmb_ID]],0),SUM(N(AE$1),N($R63),1)),CHOOSE(AC[[M]:[M]],1,1,0,AC[[AB]:[AB]])),PRODUCT(INDEX(CMB[[BD_0O]:[BD_2O]],MATCH(ROUND(MIN(SUM(AE$4,$O63/1000),SUM($O63,AE$4/1000)),3),CMB[[Cmb_ID]:[Cmb_ID]],0),SUM(N(AE$1),N($R63),1)),CHOOSE(AC[[M]:[M]],1,0,1,AC[[DB]:[DB]])),PRODUCT(SUM(ROUND(AVERAGE(VALUE(AE$3),VALUE($P63)),0),CHOOSE(IF(OR(AE$1,$R63),4,INDEX(CMB[[Res_Rare]:[Res_Rare]],MATCH(ROUND(MIN(SUM(AE$4,$O63/1000),SUM($O63,AE$4/1000)),3),CMB[[Cmb_ID]:[Cmb_ID]],0))),-1,-1,0,0)),IF(OR(AE$1,$R63),4,INDEX(CMB[[Cmb_Rare]:[Cmb_Rare]],MATCH(ROUND(MIN(SUM(AE$4,$O63/1000),SUM($O63,AE$4/1000)),3),CMB[[Cmb_ID]:[Cmb_ID]],0))),CHOOSE(AC[[M]:[M]],2,1,1,SUM(AC[[AB]:[DB]])))),""))</f>
        <v/>
      </c>
      <c r="AF63" t="str">
        <f>IF(OR(AF$5="",$S63=""),"",IFERROR(SUM(PRODUCT(INDEX(CMB[[BA_0O]:[BA_2O]],MATCH(ROUND(MIN(SUM(AF$4,$O63/1000),SUM($O63,AF$4/1000)),3),CMB[[Cmb_ID]:[Cmb_ID]],0),SUM(N(AF$1),N($R63),1)),CHOOSE(AC[[M]:[M]],1,1,0,AC[[AB]:[AB]])),PRODUCT(INDEX(CMB[[BD_0O]:[BD_2O]],MATCH(ROUND(MIN(SUM(AF$4,$O63/1000),SUM($O63,AF$4/1000)),3),CMB[[Cmb_ID]:[Cmb_ID]],0),SUM(N(AF$1),N($R63),1)),CHOOSE(AC[[M]:[M]],1,0,1,AC[[DB]:[DB]])),PRODUCT(SUM(ROUND(AVERAGE(VALUE(AF$3),VALUE($P63)),0),CHOOSE(IF(OR(AF$1,$R63),4,INDEX(CMB[[Res_Rare]:[Res_Rare]],MATCH(ROUND(MIN(SUM(AF$4,$O63/1000),SUM($O63,AF$4/1000)),3),CMB[[Cmb_ID]:[Cmb_ID]],0))),-1,-1,0,0)),IF(OR(AF$1,$R63),4,INDEX(CMB[[Cmb_Rare]:[Cmb_Rare]],MATCH(ROUND(MIN(SUM(AF$4,$O63/1000),SUM($O63,AF$4/1000)),3),CMB[[Cmb_ID]:[Cmb_ID]],0))),CHOOSE(AC[[M]:[M]],2,1,1,SUM(AC[[AB]:[DB]])))),""))</f>
        <v/>
      </c>
      <c r="AG63" t="str">
        <f>IF(OR(AG$5="",$S63=""),"",IFERROR(SUM(PRODUCT(INDEX(CMB[[BA_0O]:[BA_2O]],MATCH(ROUND(MIN(SUM(AG$4,$O63/1000),SUM($O63,AG$4/1000)),3),CMB[[Cmb_ID]:[Cmb_ID]],0),SUM(N(AG$1),N($R63),1)),CHOOSE(AC[[M]:[M]],1,1,0,AC[[AB]:[AB]])),PRODUCT(INDEX(CMB[[BD_0O]:[BD_2O]],MATCH(ROUND(MIN(SUM(AG$4,$O63/1000),SUM($O63,AG$4/1000)),3),CMB[[Cmb_ID]:[Cmb_ID]],0),SUM(N(AG$1),N($R63),1)),CHOOSE(AC[[M]:[M]],1,0,1,AC[[DB]:[DB]])),PRODUCT(SUM(ROUND(AVERAGE(VALUE(AG$3),VALUE($P63)),0),CHOOSE(IF(OR(AG$1,$R63),4,INDEX(CMB[[Res_Rare]:[Res_Rare]],MATCH(ROUND(MIN(SUM(AG$4,$O63/1000),SUM($O63,AG$4/1000)),3),CMB[[Cmb_ID]:[Cmb_ID]],0))),-1,-1,0,0)),IF(OR(AG$1,$R63),4,INDEX(CMB[[Cmb_Rare]:[Cmb_Rare]],MATCH(ROUND(MIN(SUM(AG$4,$O63/1000),SUM($O63,AG$4/1000)),3),CMB[[Cmb_ID]:[Cmb_ID]],0))),CHOOSE(AC[[M]:[M]],2,1,1,SUM(AC[[AB]:[DB]])))),""))</f>
        <v/>
      </c>
      <c r="AH63" t="str">
        <f>IF(OR(AH$5="",$S63=""),"",IFERROR(SUM(PRODUCT(INDEX(CMB[[BA_0O]:[BA_2O]],MATCH(ROUND(MIN(SUM(AH$4,$O63/1000),SUM($O63,AH$4/1000)),3),CMB[[Cmb_ID]:[Cmb_ID]],0),SUM(N(AH$1),N($R63),1)),CHOOSE(AC[[M]:[M]],1,1,0,AC[[AB]:[AB]])),PRODUCT(INDEX(CMB[[BD_0O]:[BD_2O]],MATCH(ROUND(MIN(SUM(AH$4,$O63/1000),SUM($O63,AH$4/1000)),3),CMB[[Cmb_ID]:[Cmb_ID]],0),SUM(N(AH$1),N($R63),1)),CHOOSE(AC[[M]:[M]],1,0,1,AC[[DB]:[DB]])),PRODUCT(SUM(ROUND(AVERAGE(VALUE(AH$3),VALUE($P63)),0),CHOOSE(IF(OR(AH$1,$R63),4,INDEX(CMB[[Res_Rare]:[Res_Rare]],MATCH(ROUND(MIN(SUM(AH$4,$O63/1000),SUM($O63,AH$4/1000)),3),CMB[[Cmb_ID]:[Cmb_ID]],0))),-1,-1,0,0)),IF(OR(AH$1,$R63),4,INDEX(CMB[[Cmb_Rare]:[Cmb_Rare]],MATCH(ROUND(MIN(SUM(AH$4,$O63/1000),SUM($O63,AH$4/1000)),3),CMB[[Cmb_ID]:[Cmb_ID]],0))),CHOOSE(AC[[M]:[M]],2,1,1,SUM(AC[[AB]:[DB]])))),""))</f>
        <v/>
      </c>
      <c r="AI63" t="str">
        <f>IF(OR(AI$5="",$S63=""),"",IFERROR(SUM(PRODUCT(INDEX(CMB[[BA_0O]:[BA_2O]],MATCH(ROUND(MIN(SUM(AI$4,$O63/1000),SUM($O63,AI$4/1000)),3),CMB[[Cmb_ID]:[Cmb_ID]],0),SUM(N(AI$1),N($R63),1)),CHOOSE(AC[[M]:[M]],1,1,0,AC[[AB]:[AB]])),PRODUCT(INDEX(CMB[[BD_0O]:[BD_2O]],MATCH(ROUND(MIN(SUM(AI$4,$O63/1000),SUM($O63,AI$4/1000)),3),CMB[[Cmb_ID]:[Cmb_ID]],0),SUM(N(AI$1),N($R63),1)),CHOOSE(AC[[M]:[M]],1,0,1,AC[[DB]:[DB]])),PRODUCT(SUM(ROUND(AVERAGE(VALUE(AI$3),VALUE($P63)),0),CHOOSE(IF(OR(AI$1,$R63),4,INDEX(CMB[[Res_Rare]:[Res_Rare]],MATCH(ROUND(MIN(SUM(AI$4,$O63/1000),SUM($O63,AI$4/1000)),3),CMB[[Cmb_ID]:[Cmb_ID]],0))),-1,-1,0,0)),IF(OR(AI$1,$R63),4,INDEX(CMB[[Cmb_Rare]:[Cmb_Rare]],MATCH(ROUND(MIN(SUM(AI$4,$O63/1000),SUM($O63,AI$4/1000)),3),CMB[[Cmb_ID]:[Cmb_ID]],0))),CHOOSE(AC[[M]:[M]],2,1,1,SUM(AC[[AB]:[DB]])))),""))</f>
        <v/>
      </c>
      <c r="AJ63" t="str">
        <f>IF(OR(AJ$5="",$S63=""),"",IFERROR(SUM(PRODUCT(INDEX(CMB[[BA_0O]:[BA_2O]],MATCH(ROUND(MIN(SUM(AJ$4,$O63/1000),SUM($O63,AJ$4/1000)),3),CMB[[Cmb_ID]:[Cmb_ID]],0),SUM(N(AJ$1),N($R63),1)),CHOOSE(AC[[M]:[M]],1,1,0,AC[[AB]:[AB]])),PRODUCT(INDEX(CMB[[BD_0O]:[BD_2O]],MATCH(ROUND(MIN(SUM(AJ$4,$O63/1000),SUM($O63,AJ$4/1000)),3),CMB[[Cmb_ID]:[Cmb_ID]],0),SUM(N(AJ$1),N($R63),1)),CHOOSE(AC[[M]:[M]],1,0,1,AC[[DB]:[DB]])),PRODUCT(SUM(ROUND(AVERAGE(VALUE(AJ$3),VALUE($P63)),0),CHOOSE(IF(OR(AJ$1,$R63),4,INDEX(CMB[[Res_Rare]:[Res_Rare]],MATCH(ROUND(MIN(SUM(AJ$4,$O63/1000),SUM($O63,AJ$4/1000)),3),CMB[[Cmb_ID]:[Cmb_ID]],0))),-1,-1,0,0)),IF(OR(AJ$1,$R63),4,INDEX(CMB[[Cmb_Rare]:[Cmb_Rare]],MATCH(ROUND(MIN(SUM(AJ$4,$O63/1000),SUM($O63,AJ$4/1000)),3),CMB[[Cmb_ID]:[Cmb_ID]],0))),CHOOSE(AC[[M]:[M]],2,1,1,SUM(AC[[AB]:[DB]])))),""))</f>
        <v/>
      </c>
      <c r="AK63" t="str">
        <f>IF(OR(AK$5="",$S63=""),"",IFERROR(SUM(PRODUCT(INDEX(CMB[[BA_0O]:[BA_2O]],MATCH(ROUND(MIN(SUM(AK$4,$O63/1000),SUM($O63,AK$4/1000)),3),CMB[[Cmb_ID]:[Cmb_ID]],0),SUM(N(AK$1),N($R63),1)),CHOOSE(AC[[M]:[M]],1,1,0,AC[[AB]:[AB]])),PRODUCT(INDEX(CMB[[BD_0O]:[BD_2O]],MATCH(ROUND(MIN(SUM(AK$4,$O63/1000),SUM($O63,AK$4/1000)),3),CMB[[Cmb_ID]:[Cmb_ID]],0),SUM(N(AK$1),N($R63),1)),CHOOSE(AC[[M]:[M]],1,0,1,AC[[DB]:[DB]])),PRODUCT(SUM(ROUND(AVERAGE(VALUE(AK$3),VALUE($P63)),0),CHOOSE(IF(OR(AK$1,$R63),4,INDEX(CMB[[Res_Rare]:[Res_Rare]],MATCH(ROUND(MIN(SUM(AK$4,$O63/1000),SUM($O63,AK$4/1000)),3),CMB[[Cmb_ID]:[Cmb_ID]],0))),-1,-1,0,0)),IF(OR(AK$1,$R63),4,INDEX(CMB[[Cmb_Rare]:[Cmb_Rare]],MATCH(ROUND(MIN(SUM(AK$4,$O63/1000),SUM($O63,AK$4/1000)),3),CMB[[Cmb_ID]:[Cmb_ID]],0))),CHOOSE(AC[[M]:[M]],2,1,1,SUM(AC[[AB]:[DB]])))),""))</f>
        <v/>
      </c>
      <c r="AL63" t="str">
        <f>IF(OR(AL$5="",$S63=""),"",IFERROR(SUM(PRODUCT(INDEX(CMB[[BA_0O]:[BA_2O]],MATCH(ROUND(MIN(SUM(AL$4,$O63/1000),SUM($O63,AL$4/1000)),3),CMB[[Cmb_ID]:[Cmb_ID]],0),SUM(N(AL$1),N($R63),1)),CHOOSE(AC[[M]:[M]],1,1,0,AC[[AB]:[AB]])),PRODUCT(INDEX(CMB[[BD_0O]:[BD_2O]],MATCH(ROUND(MIN(SUM(AL$4,$O63/1000),SUM($O63,AL$4/1000)),3),CMB[[Cmb_ID]:[Cmb_ID]],0),SUM(N(AL$1),N($R63),1)),CHOOSE(AC[[M]:[M]],1,0,1,AC[[DB]:[DB]])),PRODUCT(SUM(ROUND(AVERAGE(VALUE(AL$3),VALUE($P63)),0),CHOOSE(IF(OR(AL$1,$R63),4,INDEX(CMB[[Res_Rare]:[Res_Rare]],MATCH(ROUND(MIN(SUM(AL$4,$O63/1000),SUM($O63,AL$4/1000)),3),CMB[[Cmb_ID]:[Cmb_ID]],0))),-1,-1,0,0)),IF(OR(AL$1,$R63),4,INDEX(CMB[[Cmb_Rare]:[Cmb_Rare]],MATCH(ROUND(MIN(SUM(AL$4,$O63/1000),SUM($O63,AL$4/1000)),3),CMB[[Cmb_ID]:[Cmb_ID]],0))),CHOOSE(AC[[M]:[M]],2,1,1,SUM(AC[[AB]:[DB]])))),""))</f>
        <v/>
      </c>
      <c r="AM63" t="str">
        <f>IF(OR(AM$5="",$S63=""),"",IFERROR(SUM(PRODUCT(INDEX(CMB[[BA_0O]:[BA_2O]],MATCH(ROUND(MIN(SUM(AM$4,$O63/1000),SUM($O63,AM$4/1000)),3),CMB[[Cmb_ID]:[Cmb_ID]],0),SUM(N(AM$1),N($R63),1)),CHOOSE(AC[[M]:[M]],1,1,0,AC[[AB]:[AB]])),PRODUCT(INDEX(CMB[[BD_0O]:[BD_2O]],MATCH(ROUND(MIN(SUM(AM$4,$O63/1000),SUM($O63,AM$4/1000)),3),CMB[[Cmb_ID]:[Cmb_ID]],0),SUM(N(AM$1),N($R63),1)),CHOOSE(AC[[M]:[M]],1,0,1,AC[[DB]:[DB]])),PRODUCT(SUM(ROUND(AVERAGE(VALUE(AM$3),VALUE($P63)),0),CHOOSE(IF(OR(AM$1,$R63),4,INDEX(CMB[[Res_Rare]:[Res_Rare]],MATCH(ROUND(MIN(SUM(AM$4,$O63/1000),SUM($O63,AM$4/1000)),3),CMB[[Cmb_ID]:[Cmb_ID]],0))),-1,-1,0,0)),IF(OR(AM$1,$R63),4,INDEX(CMB[[Cmb_Rare]:[Cmb_Rare]],MATCH(ROUND(MIN(SUM(AM$4,$O63/1000),SUM($O63,AM$4/1000)),3),CMB[[Cmb_ID]:[Cmb_ID]],0))),CHOOSE(AC[[M]:[M]],2,1,1,SUM(AC[[AB]:[DB]])))),""))</f>
        <v/>
      </c>
      <c r="AN63" t="str">
        <f>IF(OR(AN$5="",$S63=""),"",IFERROR(SUM(PRODUCT(INDEX(CMB[[BA_0O]:[BA_2O]],MATCH(ROUND(MIN(SUM(AN$4,$O63/1000),SUM($O63,AN$4/1000)),3),CMB[[Cmb_ID]:[Cmb_ID]],0),SUM(N(AN$1),N($R63),1)),CHOOSE(AC[[M]:[M]],1,1,0,AC[[AB]:[AB]])),PRODUCT(INDEX(CMB[[BD_0O]:[BD_2O]],MATCH(ROUND(MIN(SUM(AN$4,$O63/1000),SUM($O63,AN$4/1000)),3),CMB[[Cmb_ID]:[Cmb_ID]],0),SUM(N(AN$1),N($R63),1)),CHOOSE(AC[[M]:[M]],1,0,1,AC[[DB]:[DB]])),PRODUCT(SUM(ROUND(AVERAGE(VALUE(AN$3),VALUE($P63)),0),CHOOSE(IF(OR(AN$1,$R63),4,INDEX(CMB[[Res_Rare]:[Res_Rare]],MATCH(ROUND(MIN(SUM(AN$4,$O63/1000),SUM($O63,AN$4/1000)),3),CMB[[Cmb_ID]:[Cmb_ID]],0))),-1,-1,0,0)),IF(OR(AN$1,$R63),4,INDEX(CMB[[Cmb_Rare]:[Cmb_Rare]],MATCH(ROUND(MIN(SUM(AN$4,$O63/1000),SUM($O63,AN$4/1000)),3),CMB[[Cmb_ID]:[Cmb_ID]],0))),CHOOSE(AC[[M]:[M]],2,1,1,SUM(AC[[AB]:[DB]])))),""))</f>
        <v/>
      </c>
      <c r="AO63" t="str">
        <f>IF(OR(AO$5="",$S63=""),"",IFERROR(SUM(PRODUCT(INDEX(CMB[[BA_0O]:[BA_2O]],MATCH(ROUND(MIN(SUM(AO$4,$O63/1000),SUM($O63,AO$4/1000)),3),CMB[[Cmb_ID]:[Cmb_ID]],0),SUM(N(AO$1),N($R63),1)),CHOOSE(AC[[M]:[M]],1,1,0,AC[[AB]:[AB]])),PRODUCT(INDEX(CMB[[BD_0O]:[BD_2O]],MATCH(ROUND(MIN(SUM(AO$4,$O63/1000),SUM($O63,AO$4/1000)),3),CMB[[Cmb_ID]:[Cmb_ID]],0),SUM(N(AO$1),N($R63),1)),CHOOSE(AC[[M]:[M]],1,0,1,AC[[DB]:[DB]])),PRODUCT(SUM(ROUND(AVERAGE(VALUE(AO$3),VALUE($P63)),0),CHOOSE(IF(OR(AO$1,$R63),4,INDEX(CMB[[Res_Rare]:[Res_Rare]],MATCH(ROUND(MIN(SUM(AO$4,$O63/1000),SUM($O63,AO$4/1000)),3),CMB[[Cmb_ID]:[Cmb_ID]],0))),-1,-1,0,0)),IF(OR(AO$1,$R63),4,INDEX(CMB[[Cmb_Rare]:[Cmb_Rare]],MATCH(ROUND(MIN(SUM(AO$4,$O63/1000),SUM($O63,AO$4/1000)),3),CMB[[Cmb_ID]:[Cmb_ID]],0))),CHOOSE(AC[[M]:[M]],2,1,1,SUM(AC[[AB]:[DB]])))),""))</f>
        <v/>
      </c>
      <c r="AP63" t="str">
        <f>IF(OR(AP$5="",$S63=""),"",IFERROR(SUM(PRODUCT(INDEX(CMB[[BA_0O]:[BA_2O]],MATCH(ROUND(MIN(SUM(AP$4,$O63/1000),SUM($O63,AP$4/1000)),3),CMB[[Cmb_ID]:[Cmb_ID]],0),SUM(N(AP$1),N($R63),1)),CHOOSE(AC[[M]:[M]],1,1,0,AC[[AB]:[AB]])),PRODUCT(INDEX(CMB[[BD_0O]:[BD_2O]],MATCH(ROUND(MIN(SUM(AP$4,$O63/1000),SUM($O63,AP$4/1000)),3),CMB[[Cmb_ID]:[Cmb_ID]],0),SUM(N(AP$1),N($R63),1)),CHOOSE(AC[[M]:[M]],1,0,1,AC[[DB]:[DB]])),PRODUCT(SUM(ROUND(AVERAGE(VALUE(AP$3),VALUE($P63)),0),CHOOSE(IF(OR(AP$1,$R63),4,INDEX(CMB[[Res_Rare]:[Res_Rare]],MATCH(ROUND(MIN(SUM(AP$4,$O63/1000),SUM($O63,AP$4/1000)),3),CMB[[Cmb_ID]:[Cmb_ID]],0))),-1,-1,0,0)),IF(OR(AP$1,$R63),4,INDEX(CMB[[Cmb_Rare]:[Cmb_Rare]],MATCH(ROUND(MIN(SUM(AP$4,$O63/1000),SUM($O63,AP$4/1000)),3),CMB[[Cmb_ID]:[Cmb_ID]],0))),CHOOSE(AC[[M]:[M]],2,1,1,SUM(AC[[AB]:[DB]])))),""))</f>
        <v/>
      </c>
      <c r="AQ63" t="str">
        <f>IF(OR(AQ$5="",$S63=""),"",IFERROR(SUM(PRODUCT(INDEX(CMB[[BA_0O]:[BA_2O]],MATCH(ROUND(MIN(SUM(AQ$4,$O63/1000),SUM($O63,AQ$4/1000)),3),CMB[[Cmb_ID]:[Cmb_ID]],0),SUM(N(AQ$1),N($R63),1)),CHOOSE(AC[[M]:[M]],1,1,0,AC[[AB]:[AB]])),PRODUCT(INDEX(CMB[[BD_0O]:[BD_2O]],MATCH(ROUND(MIN(SUM(AQ$4,$O63/1000),SUM($O63,AQ$4/1000)),3),CMB[[Cmb_ID]:[Cmb_ID]],0),SUM(N(AQ$1),N($R63),1)),CHOOSE(AC[[M]:[M]],1,0,1,AC[[DB]:[DB]])),PRODUCT(SUM(ROUND(AVERAGE(VALUE(AQ$3),VALUE($P63)),0),CHOOSE(IF(OR(AQ$1,$R63),4,INDEX(CMB[[Res_Rare]:[Res_Rare]],MATCH(ROUND(MIN(SUM(AQ$4,$O63/1000),SUM($O63,AQ$4/1000)),3),CMB[[Cmb_ID]:[Cmb_ID]],0))),-1,-1,0,0)),IF(OR(AQ$1,$R63),4,INDEX(CMB[[Cmb_Rare]:[Cmb_Rare]],MATCH(ROUND(MIN(SUM(AQ$4,$O63/1000),SUM($O63,AQ$4/1000)),3),CMB[[Cmb_ID]:[Cmb_ID]],0))),CHOOSE(AC[[M]:[M]],2,1,1,SUM(AC[[AB]:[DB]])))),""))</f>
        <v/>
      </c>
      <c r="AR63" t="str">
        <f>IF(OR(AR$5="",$S63=""),"",IFERROR(SUM(PRODUCT(INDEX(CMB[[BA_0O]:[BA_2O]],MATCH(ROUND(MIN(SUM(AR$4,$O63/1000),SUM($O63,AR$4/1000)),3),CMB[[Cmb_ID]:[Cmb_ID]],0),SUM(N(AR$1),N($R63),1)),CHOOSE(AC[[M]:[M]],1,1,0,AC[[AB]:[AB]])),PRODUCT(INDEX(CMB[[BD_0O]:[BD_2O]],MATCH(ROUND(MIN(SUM(AR$4,$O63/1000),SUM($O63,AR$4/1000)),3),CMB[[Cmb_ID]:[Cmb_ID]],0),SUM(N(AR$1),N($R63),1)),CHOOSE(AC[[M]:[M]],1,0,1,AC[[DB]:[DB]])),PRODUCT(SUM(ROUND(AVERAGE(VALUE(AR$3),VALUE($P63)),0),CHOOSE(IF(OR(AR$1,$R63),4,INDEX(CMB[[Res_Rare]:[Res_Rare]],MATCH(ROUND(MIN(SUM(AR$4,$O63/1000),SUM($O63,AR$4/1000)),3),CMB[[Cmb_ID]:[Cmb_ID]],0))),-1,-1,0,0)),IF(OR(AR$1,$R63),4,INDEX(CMB[[Cmb_Rare]:[Cmb_Rare]],MATCH(ROUND(MIN(SUM(AR$4,$O63/1000),SUM($O63,AR$4/1000)),3),CMB[[Cmb_ID]:[Cmb_ID]],0))),CHOOSE(AC[[M]:[M]],2,1,1,SUM(AC[[AB]:[DB]])))),""))</f>
        <v/>
      </c>
      <c r="AS63" t="str">
        <f>IF(OR(AS$5="",$S63=""),"",IFERROR(SUM(PRODUCT(INDEX(CMB[[BA_0O]:[BA_2O]],MATCH(ROUND(MIN(SUM(AS$4,$O63/1000),SUM($O63,AS$4/1000)),3),CMB[[Cmb_ID]:[Cmb_ID]],0),SUM(N(AS$1),N($R63),1)),CHOOSE(AC[[M]:[M]],1,1,0,AC[[AB]:[AB]])),PRODUCT(INDEX(CMB[[BD_0O]:[BD_2O]],MATCH(ROUND(MIN(SUM(AS$4,$O63/1000),SUM($O63,AS$4/1000)),3),CMB[[Cmb_ID]:[Cmb_ID]],0),SUM(N(AS$1),N($R63),1)),CHOOSE(AC[[M]:[M]],1,0,1,AC[[DB]:[DB]])),PRODUCT(SUM(ROUND(AVERAGE(VALUE(AS$3),VALUE($P63)),0),CHOOSE(IF(OR(AS$1,$R63),4,INDEX(CMB[[Res_Rare]:[Res_Rare]],MATCH(ROUND(MIN(SUM(AS$4,$O63/1000),SUM($O63,AS$4/1000)),3),CMB[[Cmb_ID]:[Cmb_ID]],0))),-1,-1,0,0)),IF(OR(AS$1,$R63),4,INDEX(CMB[[Cmb_Rare]:[Cmb_Rare]],MATCH(ROUND(MIN(SUM(AS$4,$O63/1000),SUM($O63,AS$4/1000)),3),CMB[[Cmb_ID]:[Cmb_ID]],0))),CHOOSE(AC[[M]:[M]],2,1,1,SUM(AC[[AB]:[DB]])))),""))</f>
        <v/>
      </c>
      <c r="AT63" t="str">
        <f>IF(OR(AT$5="",$S63=""),"",IFERROR(SUM(PRODUCT(INDEX(CMB[[BA_0O]:[BA_2O]],MATCH(ROUND(MIN(SUM(AT$4,$O63/1000),SUM($O63,AT$4/1000)),3),CMB[[Cmb_ID]:[Cmb_ID]],0),SUM(N(AT$1),N($R63),1)),CHOOSE(AC[[M]:[M]],1,1,0,AC[[AB]:[AB]])),PRODUCT(INDEX(CMB[[BD_0O]:[BD_2O]],MATCH(ROUND(MIN(SUM(AT$4,$O63/1000),SUM($O63,AT$4/1000)),3),CMB[[Cmb_ID]:[Cmb_ID]],0),SUM(N(AT$1),N($R63),1)),CHOOSE(AC[[M]:[M]],1,0,1,AC[[DB]:[DB]])),PRODUCT(SUM(ROUND(AVERAGE(VALUE(AT$3),VALUE($P63)),0),CHOOSE(IF(OR(AT$1,$R63),4,INDEX(CMB[[Res_Rare]:[Res_Rare]],MATCH(ROUND(MIN(SUM(AT$4,$O63/1000),SUM($O63,AT$4/1000)),3),CMB[[Cmb_ID]:[Cmb_ID]],0))),-1,-1,0,0)),IF(OR(AT$1,$R63),4,INDEX(CMB[[Cmb_Rare]:[Cmb_Rare]],MATCH(ROUND(MIN(SUM(AT$4,$O63/1000),SUM($O63,AT$4/1000)),3),CMB[[Cmb_ID]:[Cmb_ID]],0))),CHOOSE(AC[[M]:[M]],2,1,1,SUM(AC[[AB]:[DB]])))),""))</f>
        <v/>
      </c>
      <c r="AU63" t="str">
        <f>IF(OR(AU$5="",$S63=""),"",IFERROR(SUM(PRODUCT(INDEX(CMB[[BA_0O]:[BA_2O]],MATCH(ROUND(MIN(SUM(AU$4,$O63/1000),SUM($O63,AU$4/1000)),3),CMB[[Cmb_ID]:[Cmb_ID]],0),SUM(N(AU$1),N($R63),1)),CHOOSE(AC[[M]:[M]],1,1,0,AC[[AB]:[AB]])),PRODUCT(INDEX(CMB[[BD_0O]:[BD_2O]],MATCH(ROUND(MIN(SUM(AU$4,$O63/1000),SUM($O63,AU$4/1000)),3),CMB[[Cmb_ID]:[Cmb_ID]],0),SUM(N(AU$1),N($R63),1)),CHOOSE(AC[[M]:[M]],1,0,1,AC[[DB]:[DB]])),PRODUCT(SUM(ROUND(AVERAGE(VALUE(AU$3),VALUE($P63)),0),CHOOSE(IF(OR(AU$1,$R63),4,INDEX(CMB[[Res_Rare]:[Res_Rare]],MATCH(ROUND(MIN(SUM(AU$4,$O63/1000),SUM($O63,AU$4/1000)),3),CMB[[Cmb_ID]:[Cmb_ID]],0))),-1,-1,0,0)),IF(OR(AU$1,$R63),4,INDEX(CMB[[Cmb_Rare]:[Cmb_Rare]],MATCH(ROUND(MIN(SUM(AU$4,$O63/1000),SUM($O63,AU$4/1000)),3),CMB[[Cmb_ID]:[Cmb_ID]],0))),CHOOSE(AC[[M]:[M]],2,1,1,SUM(AC[[AB]:[DB]])))),""))</f>
        <v/>
      </c>
      <c r="AV63" t="str">
        <f>IF(OR(AV$5="",$S63=""),"",IFERROR(SUM(PRODUCT(INDEX(CMB[[BA_0O]:[BA_2O]],MATCH(ROUND(MIN(SUM(AV$4,$O63/1000),SUM($O63,AV$4/1000)),3),CMB[[Cmb_ID]:[Cmb_ID]],0),SUM(N(AV$1),N($R63),1)),CHOOSE(AC[[M]:[M]],1,1,0,AC[[AB]:[AB]])),PRODUCT(INDEX(CMB[[BD_0O]:[BD_2O]],MATCH(ROUND(MIN(SUM(AV$4,$O63/1000),SUM($O63,AV$4/1000)),3),CMB[[Cmb_ID]:[Cmb_ID]],0),SUM(N(AV$1),N($R63),1)),CHOOSE(AC[[M]:[M]],1,0,1,AC[[DB]:[DB]])),PRODUCT(SUM(ROUND(AVERAGE(VALUE(AV$3),VALUE($P63)),0),CHOOSE(IF(OR(AV$1,$R63),4,INDEX(CMB[[Res_Rare]:[Res_Rare]],MATCH(ROUND(MIN(SUM(AV$4,$O63/1000),SUM($O63,AV$4/1000)),3),CMB[[Cmb_ID]:[Cmb_ID]],0))),-1,-1,0,0)),IF(OR(AV$1,$R63),4,INDEX(CMB[[Cmb_Rare]:[Cmb_Rare]],MATCH(ROUND(MIN(SUM(AV$4,$O63/1000),SUM($O63,AV$4/1000)),3),CMB[[Cmb_ID]:[Cmb_ID]],0))),CHOOSE(AC[[M]:[M]],2,1,1,SUM(AC[[AB]:[DB]])))),""))</f>
        <v/>
      </c>
      <c r="AW63" t="str">
        <f>IF(OR(AW$5="",$S63=""),"",IFERROR(SUM(PRODUCT(INDEX(CMB[[BA_0O]:[BA_2O]],MATCH(ROUND(MIN(SUM(AW$4,$O63/1000),SUM($O63,AW$4/1000)),3),CMB[[Cmb_ID]:[Cmb_ID]],0),SUM(N(AW$1),N($R63),1)),CHOOSE(AC[[M]:[M]],1,1,0,AC[[AB]:[AB]])),PRODUCT(INDEX(CMB[[BD_0O]:[BD_2O]],MATCH(ROUND(MIN(SUM(AW$4,$O63/1000),SUM($O63,AW$4/1000)),3),CMB[[Cmb_ID]:[Cmb_ID]],0),SUM(N(AW$1),N($R63),1)),CHOOSE(AC[[M]:[M]],1,0,1,AC[[DB]:[DB]])),PRODUCT(SUM(ROUND(AVERAGE(VALUE(AW$3),VALUE($P63)),0),CHOOSE(IF(OR(AW$1,$R63),4,INDEX(CMB[[Res_Rare]:[Res_Rare]],MATCH(ROUND(MIN(SUM(AW$4,$O63/1000),SUM($O63,AW$4/1000)),3),CMB[[Cmb_ID]:[Cmb_ID]],0))),-1,-1,0,0)),IF(OR(AW$1,$R63),4,INDEX(CMB[[Cmb_Rare]:[Cmb_Rare]],MATCH(ROUND(MIN(SUM(AW$4,$O63/1000),SUM($O63,AW$4/1000)),3),CMB[[Cmb_ID]:[Cmb_ID]],0))),CHOOSE(AC[[M]:[M]],2,1,1,SUM(AC[[AB]:[DB]])))),""))</f>
        <v/>
      </c>
      <c r="AX63" t="str">
        <f>IF(OR(AX$5="",$S63=""),"",IFERROR(SUM(PRODUCT(INDEX(CMB[[BA_0O]:[BA_2O]],MATCH(ROUND(MIN(SUM(AX$4,$O63/1000),SUM($O63,AX$4/1000)),3),CMB[[Cmb_ID]:[Cmb_ID]],0),SUM(N(AX$1),N($R63),1)),CHOOSE(AC[[M]:[M]],1,1,0,AC[[AB]:[AB]])),PRODUCT(INDEX(CMB[[BD_0O]:[BD_2O]],MATCH(ROUND(MIN(SUM(AX$4,$O63/1000),SUM($O63,AX$4/1000)),3),CMB[[Cmb_ID]:[Cmb_ID]],0),SUM(N(AX$1),N($R63),1)),CHOOSE(AC[[M]:[M]],1,0,1,AC[[DB]:[DB]])),PRODUCT(SUM(ROUND(AVERAGE(VALUE(AX$3),VALUE($P63)),0),CHOOSE(IF(OR(AX$1,$R63),4,INDEX(CMB[[Res_Rare]:[Res_Rare]],MATCH(ROUND(MIN(SUM(AX$4,$O63/1000),SUM($O63,AX$4/1000)),3),CMB[[Cmb_ID]:[Cmb_ID]],0))),-1,-1,0,0)),IF(OR(AX$1,$R63),4,INDEX(CMB[[Cmb_Rare]:[Cmb_Rare]],MATCH(ROUND(MIN(SUM(AX$4,$O63/1000),SUM($O63,AX$4/1000)),3),CMB[[Cmb_ID]:[Cmb_ID]],0))),CHOOSE(AC[[M]:[M]],2,1,1,SUM(AC[[AB]:[DB]])))),""))</f>
        <v/>
      </c>
      <c r="AY63" t="str">
        <f>IF(OR(AY$5="",$S63=""),"",IFERROR(SUM(PRODUCT(INDEX(CMB[[BA_0O]:[BA_2O]],MATCH(ROUND(MIN(SUM(AY$4,$O63/1000),SUM($O63,AY$4/1000)),3),CMB[[Cmb_ID]:[Cmb_ID]],0),SUM(N(AY$1),N($R63),1)),CHOOSE(AC[[M]:[M]],1,1,0,AC[[AB]:[AB]])),PRODUCT(INDEX(CMB[[BD_0O]:[BD_2O]],MATCH(ROUND(MIN(SUM(AY$4,$O63/1000),SUM($O63,AY$4/1000)),3),CMB[[Cmb_ID]:[Cmb_ID]],0),SUM(N(AY$1),N($R63),1)),CHOOSE(AC[[M]:[M]],1,0,1,AC[[DB]:[DB]])),PRODUCT(SUM(ROUND(AVERAGE(VALUE(AY$3),VALUE($P63)),0),CHOOSE(IF(OR(AY$1,$R63),4,INDEX(CMB[[Res_Rare]:[Res_Rare]],MATCH(ROUND(MIN(SUM(AY$4,$O63/1000),SUM($O63,AY$4/1000)),3),CMB[[Cmb_ID]:[Cmb_ID]],0))),-1,-1,0,0)),IF(OR(AY$1,$R63),4,INDEX(CMB[[Cmb_Rare]:[Cmb_Rare]],MATCH(ROUND(MIN(SUM(AY$4,$O63/1000),SUM($O63,AY$4/1000)),3),CMB[[Cmb_ID]:[Cmb_ID]],0))),CHOOSE(AC[[M]:[M]],2,1,1,SUM(AC[[AB]:[DB]])))),""))</f>
        <v/>
      </c>
      <c r="AZ63" t="str">
        <f>IF(OR(AZ$5="",$S63=""),"",IFERROR(SUM(PRODUCT(INDEX(CMB[[BA_0O]:[BA_2O]],MATCH(ROUND(MIN(SUM(AZ$4,$O63/1000),SUM($O63,AZ$4/1000)),3),CMB[[Cmb_ID]:[Cmb_ID]],0),SUM(N(AZ$1),N($R63),1)),CHOOSE(AC[[M]:[M]],1,1,0,AC[[AB]:[AB]])),PRODUCT(INDEX(CMB[[BD_0O]:[BD_2O]],MATCH(ROUND(MIN(SUM(AZ$4,$O63/1000),SUM($O63,AZ$4/1000)),3),CMB[[Cmb_ID]:[Cmb_ID]],0),SUM(N(AZ$1),N($R63),1)),CHOOSE(AC[[M]:[M]],1,0,1,AC[[DB]:[DB]])),PRODUCT(SUM(ROUND(AVERAGE(VALUE(AZ$3),VALUE($P63)),0),CHOOSE(IF(OR(AZ$1,$R63),4,INDEX(CMB[[Res_Rare]:[Res_Rare]],MATCH(ROUND(MIN(SUM(AZ$4,$O63/1000),SUM($O63,AZ$4/1000)),3),CMB[[Cmb_ID]:[Cmb_ID]],0))),-1,-1,0,0)),IF(OR(AZ$1,$R63),4,INDEX(CMB[[Cmb_Rare]:[Cmb_Rare]],MATCH(ROUND(MIN(SUM(AZ$4,$O63/1000),SUM($O63,AZ$4/1000)),3),CMB[[Cmb_ID]:[Cmb_ID]],0))),CHOOSE(AC[[M]:[M]],2,1,1,SUM(AC[[AB]:[DB]])))),""))</f>
        <v/>
      </c>
      <c r="BA63" t="str">
        <f>IF(OR(BA$5="",$S63=""),"",IFERROR(SUM(PRODUCT(INDEX(CMB[[BA_0O]:[BA_2O]],MATCH(ROUND(MIN(SUM(BA$4,$O63/1000),SUM($O63,BA$4/1000)),3),CMB[[Cmb_ID]:[Cmb_ID]],0),SUM(N(BA$1),N($R63),1)),CHOOSE(AC[[M]:[M]],1,1,0,AC[[AB]:[AB]])),PRODUCT(INDEX(CMB[[BD_0O]:[BD_2O]],MATCH(ROUND(MIN(SUM(BA$4,$O63/1000),SUM($O63,BA$4/1000)),3),CMB[[Cmb_ID]:[Cmb_ID]],0),SUM(N(BA$1),N($R63),1)),CHOOSE(AC[[M]:[M]],1,0,1,AC[[DB]:[DB]])),PRODUCT(SUM(ROUND(AVERAGE(VALUE(BA$3),VALUE($P63)),0),CHOOSE(IF(OR(BA$1,$R63),4,INDEX(CMB[[Res_Rare]:[Res_Rare]],MATCH(ROUND(MIN(SUM(BA$4,$O63/1000),SUM($O63,BA$4/1000)),3),CMB[[Cmb_ID]:[Cmb_ID]],0))),-1,-1,0,0)),IF(OR(BA$1,$R63),4,INDEX(CMB[[Cmb_Rare]:[Cmb_Rare]],MATCH(ROUND(MIN(SUM(BA$4,$O63/1000),SUM($O63,BA$4/1000)),3),CMB[[Cmb_ID]:[Cmb_ID]],0))),CHOOSE(AC[[M]:[M]],2,1,1,SUM(AC[[AB]:[DB]])))),""))</f>
        <v/>
      </c>
      <c r="BB63" t="str">
        <f>IF(OR(BB$5="",$S63=""),"",IFERROR(SUM(PRODUCT(INDEX(CMB[[BA_0O]:[BA_2O]],MATCH(ROUND(MIN(SUM(BB$4,$O63/1000),SUM($O63,BB$4/1000)),3),CMB[[Cmb_ID]:[Cmb_ID]],0),SUM(N(BB$1),N($R63),1)),CHOOSE(AC[[M]:[M]],1,1,0,AC[[AB]:[AB]])),PRODUCT(INDEX(CMB[[BD_0O]:[BD_2O]],MATCH(ROUND(MIN(SUM(BB$4,$O63/1000),SUM($O63,BB$4/1000)),3),CMB[[Cmb_ID]:[Cmb_ID]],0),SUM(N(BB$1),N($R63),1)),CHOOSE(AC[[M]:[M]],1,0,1,AC[[DB]:[DB]])),PRODUCT(SUM(ROUND(AVERAGE(VALUE(BB$3),VALUE($P63)),0),CHOOSE(IF(OR(BB$1,$R63),4,INDEX(CMB[[Res_Rare]:[Res_Rare]],MATCH(ROUND(MIN(SUM(BB$4,$O63/1000),SUM($O63,BB$4/1000)),3),CMB[[Cmb_ID]:[Cmb_ID]],0))),-1,-1,0,0)),IF(OR(BB$1,$R63),4,INDEX(CMB[[Cmb_Rare]:[Cmb_Rare]],MATCH(ROUND(MIN(SUM(BB$4,$O63/1000),SUM($O63,BB$4/1000)),3),CMB[[Cmb_ID]:[Cmb_ID]],0))),CHOOSE(AC[[M]:[M]],2,1,1,SUM(AC[[AB]:[DB]])))),""))</f>
        <v/>
      </c>
      <c r="BC63" t="str">
        <f>IF(OR(BC$5="",$S63=""),"",IFERROR(SUM(PRODUCT(INDEX(CMB[[BA_0O]:[BA_2O]],MATCH(ROUND(MIN(SUM(BC$4,$O63/1000),SUM($O63,BC$4/1000)),3),CMB[[Cmb_ID]:[Cmb_ID]],0),SUM(N(BC$1),N($R63),1)),CHOOSE(AC[[M]:[M]],1,1,0,AC[[AB]:[AB]])),PRODUCT(INDEX(CMB[[BD_0O]:[BD_2O]],MATCH(ROUND(MIN(SUM(BC$4,$O63/1000),SUM($O63,BC$4/1000)),3),CMB[[Cmb_ID]:[Cmb_ID]],0),SUM(N(BC$1),N($R63),1)),CHOOSE(AC[[M]:[M]],1,0,1,AC[[DB]:[DB]])),PRODUCT(SUM(ROUND(AVERAGE(VALUE(BC$3),VALUE($P63)),0),CHOOSE(IF(OR(BC$1,$R63),4,INDEX(CMB[[Res_Rare]:[Res_Rare]],MATCH(ROUND(MIN(SUM(BC$4,$O63/1000),SUM($O63,BC$4/1000)),3),CMB[[Cmb_ID]:[Cmb_ID]],0))),-1,-1,0,0)),IF(OR(BC$1,$R63),4,INDEX(CMB[[Cmb_Rare]:[Cmb_Rare]],MATCH(ROUND(MIN(SUM(BC$4,$O63/1000),SUM($O63,BC$4/1000)),3),CMB[[Cmb_ID]:[Cmb_ID]],0))),CHOOSE(AC[[M]:[M]],2,1,1,SUM(AC[[AB]:[DB]])))),""))</f>
        <v/>
      </c>
      <c r="BD63" t="str">
        <f>IF(OR(BD$5="",$S63=""),"",IFERROR(SUM(PRODUCT(INDEX(CMB[[BA_0O]:[BA_2O]],MATCH(ROUND(MIN(SUM(BD$4,$O63/1000),SUM($O63,BD$4/1000)),3),CMB[[Cmb_ID]:[Cmb_ID]],0),SUM(N(BD$1),N($R63),1)),CHOOSE(AC[[M]:[M]],1,1,0,AC[[AB]:[AB]])),PRODUCT(INDEX(CMB[[BD_0O]:[BD_2O]],MATCH(ROUND(MIN(SUM(BD$4,$O63/1000),SUM($O63,BD$4/1000)),3),CMB[[Cmb_ID]:[Cmb_ID]],0),SUM(N(BD$1),N($R63),1)),CHOOSE(AC[[M]:[M]],1,0,1,AC[[DB]:[DB]])),PRODUCT(SUM(ROUND(AVERAGE(VALUE(BD$3),VALUE($P63)),0),CHOOSE(IF(OR(BD$1,$R63),4,INDEX(CMB[[Res_Rare]:[Res_Rare]],MATCH(ROUND(MIN(SUM(BD$4,$O63/1000),SUM($O63,BD$4/1000)),3),CMB[[Cmb_ID]:[Cmb_ID]],0))),-1,-1,0,0)),IF(OR(BD$1,$R63),4,INDEX(CMB[[Cmb_Rare]:[Cmb_Rare]],MATCH(ROUND(MIN(SUM(BD$4,$O63/1000),SUM($O63,BD$4/1000)),3),CMB[[Cmb_ID]:[Cmb_ID]],0))),CHOOSE(AC[[M]:[M]],2,1,1,SUM(AC[[AB]:[DB]])))),""))</f>
        <v/>
      </c>
      <c r="BE63" t="str">
        <f>IF(OR(BE$5="",$S63=""),"",IFERROR(SUM(PRODUCT(INDEX(CMB[[BA_0O]:[BA_2O]],MATCH(ROUND(MIN(SUM(BE$4,$O63/1000),SUM($O63,BE$4/1000)),3),CMB[[Cmb_ID]:[Cmb_ID]],0),SUM(N(BE$1),N($R63),1)),CHOOSE(AC[[M]:[M]],1,1,0,AC[[AB]:[AB]])),PRODUCT(INDEX(CMB[[BD_0O]:[BD_2O]],MATCH(ROUND(MIN(SUM(BE$4,$O63/1000),SUM($O63,BE$4/1000)),3),CMB[[Cmb_ID]:[Cmb_ID]],0),SUM(N(BE$1),N($R63),1)),CHOOSE(AC[[M]:[M]],1,0,1,AC[[DB]:[DB]])),PRODUCT(SUM(ROUND(AVERAGE(VALUE(BE$3),VALUE($P63)),0),CHOOSE(IF(OR(BE$1,$R63),4,INDEX(CMB[[Res_Rare]:[Res_Rare]],MATCH(ROUND(MIN(SUM(BE$4,$O63/1000),SUM($O63,BE$4/1000)),3),CMB[[Cmb_ID]:[Cmb_ID]],0))),-1,-1,0,0)),IF(OR(BE$1,$R63),4,INDEX(CMB[[Cmb_Rare]:[Cmb_Rare]],MATCH(ROUND(MIN(SUM(BE$4,$O63/1000),SUM($O63,BE$4/1000)),3),CMB[[Cmb_ID]:[Cmb_ID]],0))),CHOOSE(AC[[M]:[M]],2,1,1,SUM(AC[[AB]:[DB]])))),""))</f>
        <v/>
      </c>
      <c r="BF63" t="str">
        <f>IF(OR(BF$5="",$S63=""),"",IFERROR(SUM(PRODUCT(INDEX(CMB[[BA_0O]:[BA_2O]],MATCH(ROUND(MIN(SUM(BF$4,$O63/1000),SUM($O63,BF$4/1000)),3),CMB[[Cmb_ID]:[Cmb_ID]],0),SUM(N(BF$1),N($R63),1)),CHOOSE(AC[[M]:[M]],1,1,0,AC[[AB]:[AB]])),PRODUCT(INDEX(CMB[[BD_0O]:[BD_2O]],MATCH(ROUND(MIN(SUM(BF$4,$O63/1000),SUM($O63,BF$4/1000)),3),CMB[[Cmb_ID]:[Cmb_ID]],0),SUM(N(BF$1),N($R63),1)),CHOOSE(AC[[M]:[M]],1,0,1,AC[[DB]:[DB]])),PRODUCT(SUM(ROUND(AVERAGE(VALUE(BF$3),VALUE($P63)),0),CHOOSE(IF(OR(BF$1,$R63),4,INDEX(CMB[[Res_Rare]:[Res_Rare]],MATCH(ROUND(MIN(SUM(BF$4,$O63/1000),SUM($O63,BF$4/1000)),3),CMB[[Cmb_ID]:[Cmb_ID]],0))),-1,-1,0,0)),IF(OR(BF$1,$R63),4,INDEX(CMB[[Cmb_Rare]:[Cmb_Rare]],MATCH(ROUND(MIN(SUM(BF$4,$O63/1000),SUM($O63,BF$4/1000)),3),CMB[[Cmb_ID]:[Cmb_ID]],0))),CHOOSE(AC[[M]:[M]],2,1,1,SUM(AC[[AB]:[DB]])))),""))</f>
        <v/>
      </c>
      <c r="BG63" t="str">
        <f>IF(OR(BG$5="",$S63=""),"",IFERROR(SUM(PRODUCT(INDEX(CMB[[BA_0O]:[BA_2O]],MATCH(ROUND(MIN(SUM(BG$4,$O63/1000),SUM($O63,BG$4/1000)),3),CMB[[Cmb_ID]:[Cmb_ID]],0),SUM(N(BG$1),N($R63),1)),CHOOSE(AC[[M]:[M]],1,1,0,AC[[AB]:[AB]])),PRODUCT(INDEX(CMB[[BD_0O]:[BD_2O]],MATCH(ROUND(MIN(SUM(BG$4,$O63/1000),SUM($O63,BG$4/1000)),3),CMB[[Cmb_ID]:[Cmb_ID]],0),SUM(N(BG$1),N($R63),1)),CHOOSE(AC[[M]:[M]],1,0,1,AC[[DB]:[DB]])),PRODUCT(SUM(ROUND(AVERAGE(VALUE(BG$3),VALUE($P63)),0),CHOOSE(IF(OR(BG$1,$R63),4,INDEX(CMB[[Res_Rare]:[Res_Rare]],MATCH(ROUND(MIN(SUM(BG$4,$O63/1000),SUM($O63,BG$4/1000)),3),CMB[[Cmb_ID]:[Cmb_ID]],0))),-1,-1,0,0)),IF(OR(BG$1,$R63),4,INDEX(CMB[[Cmb_Rare]:[Cmb_Rare]],MATCH(ROUND(MIN(SUM(BG$4,$O63/1000),SUM($O63,BG$4/1000)),3),CMB[[Cmb_ID]:[Cmb_ID]],0))),CHOOSE(AC[[M]:[M]],2,1,1,SUM(AC[[AB]:[DB]])))),""))</f>
        <v/>
      </c>
      <c r="BH63" t="str">
        <f>IF(OR(BH$5="",$S63=""),"",IFERROR(SUM(PRODUCT(INDEX(CMB[[BA_0O]:[BA_2O]],MATCH(ROUND(MIN(SUM(BH$4,$O63/1000),SUM($O63,BH$4/1000)),3),CMB[[Cmb_ID]:[Cmb_ID]],0),SUM(N(BH$1),N($R63),1)),CHOOSE(AC[[M]:[M]],1,1,0,AC[[AB]:[AB]])),PRODUCT(INDEX(CMB[[BD_0O]:[BD_2O]],MATCH(ROUND(MIN(SUM(BH$4,$O63/1000),SUM($O63,BH$4/1000)),3),CMB[[Cmb_ID]:[Cmb_ID]],0),SUM(N(BH$1),N($R63),1)),CHOOSE(AC[[M]:[M]],1,0,1,AC[[DB]:[DB]])),PRODUCT(SUM(ROUND(AVERAGE(VALUE(BH$3),VALUE($P63)),0),CHOOSE(IF(OR(BH$1,$R63),4,INDEX(CMB[[Res_Rare]:[Res_Rare]],MATCH(ROUND(MIN(SUM(BH$4,$O63/1000),SUM($O63,BH$4/1000)),3),CMB[[Cmb_ID]:[Cmb_ID]],0))),-1,-1,0,0)),IF(OR(BH$1,$R63),4,INDEX(CMB[[Cmb_Rare]:[Cmb_Rare]],MATCH(ROUND(MIN(SUM(BH$4,$O63/1000),SUM($O63,BH$4/1000)),3),CMB[[Cmb_ID]:[Cmb_ID]],0))),CHOOSE(AC[[M]:[M]],2,1,1,SUM(AC[[AB]:[DB]])))),""))</f>
        <v/>
      </c>
      <c r="BI63" t="str">
        <f>IF(OR(BI$5="",$S63=""),"",IFERROR(SUM(PRODUCT(INDEX(CMB[[BA_0O]:[BA_2O]],MATCH(ROUND(MIN(SUM(BI$4,$O63/1000),SUM($O63,BI$4/1000)),3),CMB[[Cmb_ID]:[Cmb_ID]],0),SUM(N(BI$1),N($R63),1)),CHOOSE(AC[[M]:[M]],1,1,0,AC[[AB]:[AB]])),PRODUCT(INDEX(CMB[[BD_0O]:[BD_2O]],MATCH(ROUND(MIN(SUM(BI$4,$O63/1000),SUM($O63,BI$4/1000)),3),CMB[[Cmb_ID]:[Cmb_ID]],0),SUM(N(BI$1),N($R63),1)),CHOOSE(AC[[M]:[M]],1,0,1,AC[[DB]:[DB]])),PRODUCT(SUM(ROUND(AVERAGE(VALUE(BI$3),VALUE($P63)),0),CHOOSE(IF(OR(BI$1,$R63),4,INDEX(CMB[[Res_Rare]:[Res_Rare]],MATCH(ROUND(MIN(SUM(BI$4,$O63/1000),SUM($O63,BI$4/1000)),3),CMB[[Cmb_ID]:[Cmb_ID]],0))),-1,-1,0,0)),IF(OR(BI$1,$R63),4,INDEX(CMB[[Cmb_Rare]:[Cmb_Rare]],MATCH(ROUND(MIN(SUM(BI$4,$O63/1000),SUM($O63,BI$4/1000)),3),CMB[[Cmb_ID]:[Cmb_ID]],0))),CHOOSE(AC[[M]:[M]],2,1,1,SUM(AC[[AB]:[DB]])))),""))</f>
        <v/>
      </c>
      <c r="BJ63" t="str">
        <f>IF(OR(BJ$5="",$S63=""),"",IFERROR(SUM(PRODUCT(INDEX(CMB[[BA_0O]:[BA_2O]],MATCH(ROUND(MIN(SUM(BJ$4,$O63/1000),SUM($O63,BJ$4/1000)),3),CMB[[Cmb_ID]:[Cmb_ID]],0),SUM(N(BJ$1),N($R63),1)),CHOOSE(AC[[M]:[M]],1,1,0,AC[[AB]:[AB]])),PRODUCT(INDEX(CMB[[BD_0O]:[BD_2O]],MATCH(ROUND(MIN(SUM(BJ$4,$O63/1000),SUM($O63,BJ$4/1000)),3),CMB[[Cmb_ID]:[Cmb_ID]],0),SUM(N(BJ$1),N($R63),1)),CHOOSE(AC[[M]:[M]],1,0,1,AC[[DB]:[DB]])),PRODUCT(SUM(ROUND(AVERAGE(VALUE(BJ$3),VALUE($P63)),0),CHOOSE(IF(OR(BJ$1,$R63),4,INDEX(CMB[[Res_Rare]:[Res_Rare]],MATCH(ROUND(MIN(SUM(BJ$4,$O63/1000),SUM($O63,BJ$4/1000)),3),CMB[[Cmb_ID]:[Cmb_ID]],0))),-1,-1,0,0)),IF(OR(BJ$1,$R63),4,INDEX(CMB[[Cmb_Rare]:[Cmb_Rare]],MATCH(ROUND(MIN(SUM(BJ$4,$O63/1000),SUM($O63,BJ$4/1000)),3),CMB[[Cmb_ID]:[Cmb_ID]],0))),CHOOSE(AC[[M]:[M]],2,1,1,SUM(AC[[AB]:[DB]])))),""))</f>
        <v/>
      </c>
      <c r="BK63" t="str">
        <f>IF(OR(BK$5="",$S63=""),"",IFERROR(SUM(PRODUCT(INDEX(CMB[[BA_0O]:[BA_2O]],MATCH(ROUND(MIN(SUM(BK$4,$O63/1000),SUM($O63,BK$4/1000)),3),CMB[[Cmb_ID]:[Cmb_ID]],0),SUM(N(BK$1),N($R63),1)),CHOOSE(AC[[M]:[M]],1,1,0,AC[[AB]:[AB]])),PRODUCT(INDEX(CMB[[BD_0O]:[BD_2O]],MATCH(ROUND(MIN(SUM(BK$4,$O63/1000),SUM($O63,BK$4/1000)),3),CMB[[Cmb_ID]:[Cmb_ID]],0),SUM(N(BK$1),N($R63),1)),CHOOSE(AC[[M]:[M]],1,0,1,AC[[DB]:[DB]])),PRODUCT(SUM(ROUND(AVERAGE(VALUE(BK$3),VALUE($P63)),0),CHOOSE(IF(OR(BK$1,$R63),4,INDEX(CMB[[Res_Rare]:[Res_Rare]],MATCH(ROUND(MIN(SUM(BK$4,$O63/1000),SUM($O63,BK$4/1000)),3),CMB[[Cmb_ID]:[Cmb_ID]],0))),-1,-1,0,0)),IF(OR(BK$1,$R63),4,INDEX(CMB[[Cmb_Rare]:[Cmb_Rare]],MATCH(ROUND(MIN(SUM(BK$4,$O63/1000),SUM($O63,BK$4/1000)),3),CMB[[Cmb_ID]:[Cmb_ID]],0))),CHOOSE(AC[[M]:[M]],2,1,1,SUM(AC[[AB]:[DB]])))),""))</f>
        <v/>
      </c>
      <c r="BL63" t="str">
        <f>IF(OR(BL$5="",$S63=""),"",IFERROR(SUM(PRODUCT(INDEX(CMB[[BA_0O]:[BA_2O]],MATCH(ROUND(MIN(SUM(BL$4,$O63/1000),SUM($O63,BL$4/1000)),3),CMB[[Cmb_ID]:[Cmb_ID]],0),SUM(N(BL$1),N($R63),1)),CHOOSE(AC[[M]:[M]],1,1,0,AC[[AB]:[AB]])),PRODUCT(INDEX(CMB[[BD_0O]:[BD_2O]],MATCH(ROUND(MIN(SUM(BL$4,$O63/1000),SUM($O63,BL$4/1000)),3),CMB[[Cmb_ID]:[Cmb_ID]],0),SUM(N(BL$1),N($R63),1)),CHOOSE(AC[[M]:[M]],1,0,1,AC[[DB]:[DB]])),PRODUCT(SUM(ROUND(AVERAGE(VALUE(BL$3),VALUE($P63)),0),CHOOSE(IF(OR(BL$1,$R63),4,INDEX(CMB[[Res_Rare]:[Res_Rare]],MATCH(ROUND(MIN(SUM(BL$4,$O63/1000),SUM($O63,BL$4/1000)),3),CMB[[Cmb_ID]:[Cmb_ID]],0))),-1,-1,0,0)),IF(OR(BL$1,$R63),4,INDEX(CMB[[Cmb_Rare]:[Cmb_Rare]],MATCH(ROUND(MIN(SUM(BL$4,$O63/1000),SUM($O63,BL$4/1000)),3),CMB[[Cmb_ID]:[Cmb_ID]],0))),CHOOSE(AC[[M]:[M]],2,1,1,SUM(AC[[AB]:[DB]])))),""))</f>
        <v/>
      </c>
      <c r="BM63" t="str">
        <f>IF(OR(BM$5="",$S63=""),"",IFERROR(SUM(PRODUCT(INDEX(CMB[[BA_0O]:[BA_2O]],MATCH(ROUND(MIN(SUM(BM$4,$O63/1000),SUM($O63,BM$4/1000)),3),CMB[[Cmb_ID]:[Cmb_ID]],0),SUM(N(BM$1),N($R63),1)),CHOOSE(AC[[M]:[M]],1,1,0,AC[[AB]:[AB]])),PRODUCT(INDEX(CMB[[BD_0O]:[BD_2O]],MATCH(ROUND(MIN(SUM(BM$4,$O63/1000),SUM($O63,BM$4/1000)),3),CMB[[Cmb_ID]:[Cmb_ID]],0),SUM(N(BM$1),N($R63),1)),CHOOSE(AC[[M]:[M]],1,0,1,AC[[DB]:[DB]])),PRODUCT(SUM(ROUND(AVERAGE(VALUE(BM$3),VALUE($P63)),0),CHOOSE(IF(OR(BM$1,$R63),4,INDEX(CMB[[Res_Rare]:[Res_Rare]],MATCH(ROUND(MIN(SUM(BM$4,$O63/1000),SUM($O63,BM$4/1000)),3),CMB[[Cmb_ID]:[Cmb_ID]],0))),-1,-1,0,0)),IF(OR(BM$1,$R63),4,INDEX(CMB[[Cmb_Rare]:[Cmb_Rare]],MATCH(ROUND(MIN(SUM(BM$4,$O63/1000),SUM($O63,BM$4/1000)),3),CMB[[Cmb_ID]:[Cmb_ID]],0))),CHOOSE(AC[[M]:[M]],2,1,1,SUM(AC[[AB]:[DB]])))),""))</f>
        <v/>
      </c>
      <c r="BN63" t="str">
        <f>IF(OR(BN$5="",$S63=""),"",IFERROR(SUM(PRODUCT(INDEX(CMB[[BA_0O]:[BA_2O]],MATCH(ROUND(MIN(SUM(BN$4,$O63/1000),SUM($O63,BN$4/1000)),3),CMB[[Cmb_ID]:[Cmb_ID]],0),SUM(N(BN$1),N($R63),1)),CHOOSE(AC[[M]:[M]],1,1,0,AC[[AB]:[AB]])),PRODUCT(INDEX(CMB[[BD_0O]:[BD_2O]],MATCH(ROUND(MIN(SUM(BN$4,$O63/1000),SUM($O63,BN$4/1000)),3),CMB[[Cmb_ID]:[Cmb_ID]],0),SUM(N(BN$1),N($R63),1)),CHOOSE(AC[[M]:[M]],1,0,1,AC[[DB]:[DB]])),PRODUCT(SUM(ROUND(AVERAGE(VALUE(BN$3),VALUE($P63)),0),CHOOSE(IF(OR(BN$1,$R63),4,INDEX(CMB[[Res_Rare]:[Res_Rare]],MATCH(ROUND(MIN(SUM(BN$4,$O63/1000),SUM($O63,BN$4/1000)),3),CMB[[Cmb_ID]:[Cmb_ID]],0))),-1,-1,0,0)),IF(OR(BN$1,$R63),4,INDEX(CMB[[Cmb_Rare]:[Cmb_Rare]],MATCH(ROUND(MIN(SUM(BN$4,$O63/1000),SUM($O63,BN$4/1000)),3),CMB[[Cmb_ID]:[Cmb_ID]],0))),CHOOSE(AC[[M]:[M]],2,1,1,SUM(AC[[AB]:[DB]])))),""))</f>
        <v/>
      </c>
      <c r="BO63" t="str">
        <f>IF(OR(BO$5="",$S63=""),"",IFERROR(SUM(PRODUCT(INDEX(CMB[[BA_0O]:[BA_2O]],MATCH(ROUND(MIN(SUM(BO$4,$O63/1000),SUM($O63,BO$4/1000)),3),CMB[[Cmb_ID]:[Cmb_ID]],0),SUM(N(BO$1),N($R63),1)),CHOOSE(AC[[M]:[M]],1,1,0,AC[[AB]:[AB]])),PRODUCT(INDEX(CMB[[BD_0O]:[BD_2O]],MATCH(ROUND(MIN(SUM(BO$4,$O63/1000),SUM($O63,BO$4/1000)),3),CMB[[Cmb_ID]:[Cmb_ID]],0),SUM(N(BO$1),N($R63),1)),CHOOSE(AC[[M]:[M]],1,0,1,AC[[DB]:[DB]])),PRODUCT(SUM(ROUND(AVERAGE(VALUE(BO$3),VALUE($P63)),0),CHOOSE(IF(OR(BO$1,$R63),4,INDEX(CMB[[Res_Rare]:[Res_Rare]],MATCH(ROUND(MIN(SUM(BO$4,$O63/1000),SUM($O63,BO$4/1000)),3),CMB[[Cmb_ID]:[Cmb_ID]],0))),-1,-1,0,0)),IF(OR(BO$1,$R63),4,INDEX(CMB[[Cmb_Rare]:[Cmb_Rare]],MATCH(ROUND(MIN(SUM(BO$4,$O63/1000),SUM($O63,BO$4/1000)),3),CMB[[Cmb_ID]:[Cmb_ID]],0))),CHOOSE(AC[[M]:[M]],2,1,1,SUM(AC[[AB]:[DB]])))),""))</f>
        <v/>
      </c>
      <c r="BP63" t="str">
        <f>IF(OR(BP$5="",$S63=""),"",IFERROR(SUM(PRODUCT(INDEX(CMB[[BA_0O]:[BA_2O]],MATCH(ROUND(MIN(SUM(BP$4,$O63/1000),SUM($O63,BP$4/1000)),3),CMB[[Cmb_ID]:[Cmb_ID]],0),SUM(N(BP$1),N($R63),1)),CHOOSE(AC[[M]:[M]],1,1,0,AC[[AB]:[AB]])),PRODUCT(INDEX(CMB[[BD_0O]:[BD_2O]],MATCH(ROUND(MIN(SUM(BP$4,$O63/1000),SUM($O63,BP$4/1000)),3),CMB[[Cmb_ID]:[Cmb_ID]],0),SUM(N(BP$1),N($R63),1)),CHOOSE(AC[[M]:[M]],1,0,1,AC[[DB]:[DB]])),PRODUCT(SUM(ROUND(AVERAGE(VALUE(BP$3),VALUE($P63)),0),CHOOSE(IF(OR(BP$1,$R63),4,INDEX(CMB[[Res_Rare]:[Res_Rare]],MATCH(ROUND(MIN(SUM(BP$4,$O63/1000),SUM($O63,BP$4/1000)),3),CMB[[Cmb_ID]:[Cmb_ID]],0))),-1,-1,0,0)),IF(OR(BP$1,$R63),4,INDEX(CMB[[Cmb_Rare]:[Cmb_Rare]],MATCH(ROUND(MIN(SUM(BP$4,$O63/1000),SUM($O63,BP$4/1000)),3),CMB[[Cmb_ID]:[Cmb_ID]],0))),CHOOSE(AC[[M]:[M]],2,1,1,SUM(AC[[AB]:[DB]])))),""))</f>
        <v/>
      </c>
      <c r="BQ63" t="str">
        <f>IF(OR(BQ$5="",$S63=""),"",IFERROR(SUM(PRODUCT(INDEX(CMB[[BA_0O]:[BA_2O]],MATCH(ROUND(MIN(SUM(BQ$4,$O63/1000),SUM($O63,BQ$4/1000)),3),CMB[[Cmb_ID]:[Cmb_ID]],0),SUM(N(BQ$1),N($R63),1)),CHOOSE(AC[[M]:[M]],1,1,0,AC[[AB]:[AB]])),PRODUCT(INDEX(CMB[[BD_0O]:[BD_2O]],MATCH(ROUND(MIN(SUM(BQ$4,$O63/1000),SUM($O63,BQ$4/1000)),3),CMB[[Cmb_ID]:[Cmb_ID]],0),SUM(N(BQ$1),N($R63),1)),CHOOSE(AC[[M]:[M]],1,0,1,AC[[DB]:[DB]])),PRODUCT(SUM(ROUND(AVERAGE(VALUE(BQ$3),VALUE($P63)),0),CHOOSE(IF(OR(BQ$1,$R63),4,INDEX(CMB[[Res_Rare]:[Res_Rare]],MATCH(ROUND(MIN(SUM(BQ$4,$O63/1000),SUM($O63,BQ$4/1000)),3),CMB[[Cmb_ID]:[Cmb_ID]],0))),-1,-1,0,0)),IF(OR(BQ$1,$R63),4,INDEX(CMB[[Cmb_Rare]:[Cmb_Rare]],MATCH(ROUND(MIN(SUM(BQ$4,$O63/1000),SUM($O63,BQ$4/1000)),3),CMB[[Cmb_ID]:[Cmb_ID]],0))),CHOOSE(AC[[M]:[M]],2,1,1,SUM(AC[[AB]:[DB]])))),""))</f>
        <v/>
      </c>
      <c r="BR63" t="str">
        <f>IF(OR(BR$5="",$S63=""),"",IFERROR(SUM(PRODUCT(INDEX(CMB[[BA_0O]:[BA_2O]],MATCH(ROUND(MIN(SUM(BR$4,$O63/1000),SUM($O63,BR$4/1000)),3),CMB[[Cmb_ID]:[Cmb_ID]],0),SUM(N(BR$1),N($R63),1)),CHOOSE(AC[[M]:[M]],1,1,0,AC[[AB]:[AB]])),PRODUCT(INDEX(CMB[[BD_0O]:[BD_2O]],MATCH(ROUND(MIN(SUM(BR$4,$O63/1000),SUM($O63,BR$4/1000)),3),CMB[[Cmb_ID]:[Cmb_ID]],0),SUM(N(BR$1),N($R63),1)),CHOOSE(AC[[M]:[M]],1,0,1,AC[[DB]:[DB]])),PRODUCT(SUM(ROUND(AVERAGE(VALUE(BR$3),VALUE($P63)),0),CHOOSE(IF(OR(BR$1,$R63),4,INDEX(CMB[[Res_Rare]:[Res_Rare]],MATCH(ROUND(MIN(SUM(BR$4,$O63/1000),SUM($O63,BR$4/1000)),3),CMB[[Cmb_ID]:[Cmb_ID]],0))),-1,-1,0,0)),IF(OR(BR$1,$R63),4,INDEX(CMB[[Cmb_Rare]:[Cmb_Rare]],MATCH(ROUND(MIN(SUM(BR$4,$O63/1000),SUM($O63,BR$4/1000)),3),CMB[[Cmb_ID]:[Cmb_ID]],0))),CHOOSE(AC[[M]:[M]],2,1,1,SUM(AC[[AB]:[DB]])))),""))</f>
        <v/>
      </c>
      <c r="BS63" t="str">
        <f>IF(OR(BS$5="",$S63=""),"",IFERROR(SUM(PRODUCT(INDEX(CMB[[BA_0O]:[BA_2O]],MATCH(ROUND(MIN(SUM(BS$4,$O63/1000),SUM($O63,BS$4/1000)),3),CMB[[Cmb_ID]:[Cmb_ID]],0),SUM(N(BS$1),N($R63),1)),CHOOSE(AC[[M]:[M]],1,1,0,AC[[AB]:[AB]])),PRODUCT(INDEX(CMB[[BD_0O]:[BD_2O]],MATCH(ROUND(MIN(SUM(BS$4,$O63/1000),SUM($O63,BS$4/1000)),3),CMB[[Cmb_ID]:[Cmb_ID]],0),SUM(N(BS$1),N($R63),1)),CHOOSE(AC[[M]:[M]],1,0,1,AC[[DB]:[DB]])),PRODUCT(SUM(ROUND(AVERAGE(VALUE(BS$3),VALUE($P63)),0),CHOOSE(IF(OR(BS$1,$R63),4,INDEX(CMB[[Res_Rare]:[Res_Rare]],MATCH(ROUND(MIN(SUM(BS$4,$O63/1000),SUM($O63,BS$4/1000)),3),CMB[[Cmb_ID]:[Cmb_ID]],0))),-1,-1,0,0)),IF(OR(BS$1,$R63),4,INDEX(CMB[[Cmb_Rare]:[Cmb_Rare]],MATCH(ROUND(MIN(SUM(BS$4,$O63/1000),SUM($O63,BS$4/1000)),3),CMB[[Cmb_ID]:[Cmb_ID]],0))),CHOOSE(AC[[M]:[M]],2,1,1,SUM(AC[[AB]:[DB]])))),""))</f>
        <v/>
      </c>
      <c r="BT63" t="str">
        <f>IF(OR(BT$5="",$S63=""),"",IFERROR(SUM(PRODUCT(INDEX(CMB[[BA_0O]:[BA_2O]],MATCH(ROUND(MIN(SUM(BT$4,$O63/1000),SUM($O63,BT$4/1000)),3),CMB[[Cmb_ID]:[Cmb_ID]],0),SUM(N(BT$1),N($R63),1)),CHOOSE(AC[[M]:[M]],1,1,0,AC[[AB]:[AB]])),PRODUCT(INDEX(CMB[[BD_0O]:[BD_2O]],MATCH(ROUND(MIN(SUM(BT$4,$O63/1000),SUM($O63,BT$4/1000)),3),CMB[[Cmb_ID]:[Cmb_ID]],0),SUM(N(BT$1),N($R63),1)),CHOOSE(AC[[M]:[M]],1,0,1,AC[[DB]:[DB]])),PRODUCT(SUM(ROUND(AVERAGE(VALUE(BT$3),VALUE($P63)),0),CHOOSE(IF(OR(BT$1,$R63),4,INDEX(CMB[[Res_Rare]:[Res_Rare]],MATCH(ROUND(MIN(SUM(BT$4,$O63/1000),SUM($O63,BT$4/1000)),3),CMB[[Cmb_ID]:[Cmb_ID]],0))),-1,-1,0,0)),IF(OR(BT$1,$R63),4,INDEX(CMB[[Cmb_Rare]:[Cmb_Rare]],MATCH(ROUND(MIN(SUM(BT$4,$O63/1000),SUM($O63,BT$4/1000)),3),CMB[[Cmb_ID]:[Cmb_ID]],0))),CHOOSE(AC[[M]:[M]],2,1,1,SUM(AC[[AB]:[DB]])))),""))</f>
        <v/>
      </c>
      <c r="BU63" t="str">
        <f>IF(OR(BU$5="",$S63=""),"",IFERROR(SUM(PRODUCT(INDEX(CMB[[BA_0O]:[BA_2O]],MATCH(ROUND(MIN(SUM(BU$4,$O63/1000),SUM($O63,BU$4/1000)),3),CMB[[Cmb_ID]:[Cmb_ID]],0),SUM(N(BU$1),N($R63),1)),CHOOSE(AC[[M]:[M]],1,1,0,AC[[AB]:[AB]])),PRODUCT(INDEX(CMB[[BD_0O]:[BD_2O]],MATCH(ROUND(MIN(SUM(BU$4,$O63/1000),SUM($O63,BU$4/1000)),3),CMB[[Cmb_ID]:[Cmb_ID]],0),SUM(N(BU$1),N($R63),1)),CHOOSE(AC[[M]:[M]],1,0,1,AC[[DB]:[DB]])),PRODUCT(SUM(ROUND(AVERAGE(VALUE(BU$3),VALUE($P63)),0),CHOOSE(IF(OR(BU$1,$R63),4,INDEX(CMB[[Res_Rare]:[Res_Rare]],MATCH(ROUND(MIN(SUM(BU$4,$O63/1000),SUM($O63,BU$4/1000)),3),CMB[[Cmb_ID]:[Cmb_ID]],0))),-1,-1,0,0)),IF(OR(BU$1,$R63),4,INDEX(CMB[[Cmb_Rare]:[Cmb_Rare]],MATCH(ROUND(MIN(SUM(BU$4,$O63/1000),SUM($O63,BU$4/1000)),3),CMB[[Cmb_ID]:[Cmb_ID]],0))),CHOOSE(AC[[M]:[M]],2,1,1,SUM(AC[[AB]:[DB]])))),""))</f>
        <v/>
      </c>
      <c r="BV63" t="str">
        <f>IF(OR(BV$5="",$S63=""),"",IFERROR(SUM(PRODUCT(INDEX(CMB[[BA_0O]:[BA_2O]],MATCH(ROUND(MIN(SUM(BV$4,$O63/1000),SUM($O63,BV$4/1000)),3),CMB[[Cmb_ID]:[Cmb_ID]],0),SUM(N(BV$1),N($R63),1)),CHOOSE(AC[[M]:[M]],1,1,0,AC[[AB]:[AB]])),PRODUCT(INDEX(CMB[[BD_0O]:[BD_2O]],MATCH(ROUND(MIN(SUM(BV$4,$O63/1000),SUM($O63,BV$4/1000)),3),CMB[[Cmb_ID]:[Cmb_ID]],0),SUM(N(BV$1),N($R63),1)),CHOOSE(AC[[M]:[M]],1,0,1,AC[[DB]:[DB]])),PRODUCT(SUM(ROUND(AVERAGE(VALUE(BV$3),VALUE($P63)),0),CHOOSE(IF(OR(BV$1,$R63),4,INDEX(CMB[[Res_Rare]:[Res_Rare]],MATCH(ROUND(MIN(SUM(BV$4,$O63/1000),SUM($O63,BV$4/1000)),3),CMB[[Cmb_ID]:[Cmb_ID]],0))),-1,-1,0,0)),IF(OR(BV$1,$R63),4,INDEX(CMB[[Cmb_Rare]:[Cmb_Rare]],MATCH(ROUND(MIN(SUM(BV$4,$O63/1000),SUM($O63,BV$4/1000)),3),CMB[[Cmb_ID]:[Cmb_ID]],0))),CHOOSE(AC[[M]:[M]],2,1,1,SUM(AC[[AB]:[DB]])))),""))</f>
        <v/>
      </c>
      <c r="BW63" t="str">
        <f>IF(OR(BW$5="",$S63=""),"",IFERROR(SUM(PRODUCT(INDEX(CMB[[BA_0O]:[BA_2O]],MATCH(ROUND(MIN(SUM(BW$4,$O63/1000),SUM($O63,BW$4/1000)),3),CMB[[Cmb_ID]:[Cmb_ID]],0),SUM(N(BW$1),N($R63),1)),CHOOSE(AC[[M]:[M]],1,1,0,AC[[AB]:[AB]])),PRODUCT(INDEX(CMB[[BD_0O]:[BD_2O]],MATCH(ROUND(MIN(SUM(BW$4,$O63/1000),SUM($O63,BW$4/1000)),3),CMB[[Cmb_ID]:[Cmb_ID]],0),SUM(N(BW$1),N($R63),1)),CHOOSE(AC[[M]:[M]],1,0,1,AC[[DB]:[DB]])),PRODUCT(SUM(ROUND(AVERAGE(VALUE(BW$3),VALUE($P63)),0),CHOOSE(IF(OR(BW$1,$R63),4,INDEX(CMB[[Res_Rare]:[Res_Rare]],MATCH(ROUND(MIN(SUM(BW$4,$O63/1000),SUM($O63,BW$4/1000)),3),CMB[[Cmb_ID]:[Cmb_ID]],0))),-1,-1,0,0)),IF(OR(BW$1,$R63),4,INDEX(CMB[[Cmb_Rare]:[Cmb_Rare]],MATCH(ROUND(MIN(SUM(BW$4,$O63/1000),SUM($O63,BW$4/1000)),3),CMB[[Cmb_ID]:[Cmb_ID]],0))),CHOOSE(AC[[M]:[M]],2,1,1,SUM(AC[[AB]:[DB]])))),""))</f>
        <v/>
      </c>
      <c r="BX63" t="str">
        <f>IF(OR(BX$5="",$S63=""),"",IFERROR(SUM(PRODUCT(INDEX(CMB[[BA_0O]:[BA_2O]],MATCH(ROUND(MIN(SUM(BX$4,$O63/1000),SUM($O63,BX$4/1000)),3),CMB[[Cmb_ID]:[Cmb_ID]],0),SUM(N(BX$1),N($R63),1)),CHOOSE(AC[[M]:[M]],1,1,0,AC[[AB]:[AB]])),PRODUCT(INDEX(CMB[[BD_0O]:[BD_2O]],MATCH(ROUND(MIN(SUM(BX$4,$O63/1000),SUM($O63,BX$4/1000)),3),CMB[[Cmb_ID]:[Cmb_ID]],0),SUM(N(BX$1),N($R63),1)),CHOOSE(AC[[M]:[M]],1,0,1,AC[[DB]:[DB]])),PRODUCT(SUM(ROUND(AVERAGE(VALUE(BX$3),VALUE($P63)),0),CHOOSE(IF(OR(BX$1,$R63),4,INDEX(CMB[[Res_Rare]:[Res_Rare]],MATCH(ROUND(MIN(SUM(BX$4,$O63/1000),SUM($O63,BX$4/1000)),3),CMB[[Cmb_ID]:[Cmb_ID]],0))),-1,-1,0,0)),IF(OR(BX$1,$R63),4,INDEX(CMB[[Cmb_Rare]:[Cmb_Rare]],MATCH(ROUND(MIN(SUM(BX$4,$O63/1000),SUM($O63,BX$4/1000)),3),CMB[[Cmb_ID]:[Cmb_ID]],0))),CHOOSE(AC[[M]:[M]],2,1,1,SUM(AC[[AB]:[DB]])))),""))</f>
        <v/>
      </c>
      <c r="BY63" t="str">
        <f>IF(OR(BY$5="",$S63=""),"",IFERROR(SUM(PRODUCT(INDEX(CMB[[BA_0O]:[BA_2O]],MATCH(ROUND(MIN(SUM(BY$4,$O63/1000),SUM($O63,BY$4/1000)),3),CMB[[Cmb_ID]:[Cmb_ID]],0),SUM(N(BY$1),N($R63),1)),CHOOSE(AC[[M]:[M]],1,1,0,AC[[AB]:[AB]])),PRODUCT(INDEX(CMB[[BD_0O]:[BD_2O]],MATCH(ROUND(MIN(SUM(BY$4,$O63/1000),SUM($O63,BY$4/1000)),3),CMB[[Cmb_ID]:[Cmb_ID]],0),SUM(N(BY$1),N($R63),1)),CHOOSE(AC[[M]:[M]],1,0,1,AC[[DB]:[DB]])),PRODUCT(SUM(ROUND(AVERAGE(VALUE(BY$3),VALUE($P63)),0),CHOOSE(IF(OR(BY$1,$R63),4,INDEX(CMB[[Res_Rare]:[Res_Rare]],MATCH(ROUND(MIN(SUM(BY$4,$O63/1000),SUM($O63,BY$4/1000)),3),CMB[[Cmb_ID]:[Cmb_ID]],0))),-1,-1,0,0)),IF(OR(BY$1,$R63),4,INDEX(CMB[[Cmb_Rare]:[Cmb_Rare]],MATCH(ROUND(MIN(SUM(BY$4,$O63/1000),SUM($O63,BY$4/1000)),3),CMB[[Cmb_ID]:[Cmb_ID]],0))),CHOOSE(AC[[M]:[M]],2,1,1,SUM(AC[[AB]:[DB]])))),""))</f>
        <v/>
      </c>
      <c r="BZ63" t="str">
        <f>IF(OR(BZ$5="",$S63=""),"",IFERROR(SUM(PRODUCT(INDEX(CMB[[BA_0O]:[BA_2O]],MATCH(ROUND(MIN(SUM(BZ$4,$O63/1000),SUM($O63,BZ$4/1000)),3),CMB[[Cmb_ID]:[Cmb_ID]],0),SUM(N(BZ$1),N($R63),1)),CHOOSE(AC[[M]:[M]],1,1,0,AC[[AB]:[AB]])),PRODUCT(INDEX(CMB[[BD_0O]:[BD_2O]],MATCH(ROUND(MIN(SUM(BZ$4,$O63/1000),SUM($O63,BZ$4/1000)),3),CMB[[Cmb_ID]:[Cmb_ID]],0),SUM(N(BZ$1),N($R63),1)),CHOOSE(AC[[M]:[M]],1,0,1,AC[[DB]:[DB]])),PRODUCT(SUM(ROUND(AVERAGE(VALUE(BZ$3),VALUE($P63)),0),CHOOSE(IF(OR(BZ$1,$R63),4,INDEX(CMB[[Res_Rare]:[Res_Rare]],MATCH(ROUND(MIN(SUM(BZ$4,$O63/1000),SUM($O63,BZ$4/1000)),3),CMB[[Cmb_ID]:[Cmb_ID]],0))),-1,-1,0,0)),IF(OR(BZ$1,$R63),4,INDEX(CMB[[Cmb_Rare]:[Cmb_Rare]],MATCH(ROUND(MIN(SUM(BZ$4,$O63/1000),SUM($O63,BZ$4/1000)),3),CMB[[Cmb_ID]:[Cmb_ID]],0))),CHOOSE(AC[[M]:[M]],2,1,1,SUM(AC[[AB]:[DB]])))),""))</f>
        <v/>
      </c>
      <c r="CA63" t="str">
        <f>IF(OR(CA$5="",$S63=""),"",IFERROR(SUM(PRODUCT(INDEX(CMB[[BA_0O]:[BA_2O]],MATCH(ROUND(MIN(SUM(CA$4,$O63/1000),SUM($O63,CA$4/1000)),3),CMB[[Cmb_ID]:[Cmb_ID]],0),SUM(N(CA$1),N($R63),1)),CHOOSE(AC[[M]:[M]],1,1,0,AC[[AB]:[AB]])),PRODUCT(INDEX(CMB[[BD_0O]:[BD_2O]],MATCH(ROUND(MIN(SUM(CA$4,$O63/1000),SUM($O63,CA$4/1000)),3),CMB[[Cmb_ID]:[Cmb_ID]],0),SUM(N(CA$1),N($R63),1)),CHOOSE(AC[[M]:[M]],1,0,1,AC[[DB]:[DB]])),PRODUCT(SUM(ROUND(AVERAGE(VALUE(CA$3),VALUE($P63)),0),CHOOSE(IF(OR(CA$1,$R63),4,INDEX(CMB[[Res_Rare]:[Res_Rare]],MATCH(ROUND(MIN(SUM(CA$4,$O63/1000),SUM($O63,CA$4/1000)),3),CMB[[Cmb_ID]:[Cmb_ID]],0))),-1,-1,0,0)),IF(OR(CA$1,$R63),4,INDEX(CMB[[Cmb_Rare]:[Cmb_Rare]],MATCH(ROUND(MIN(SUM(CA$4,$O63/1000),SUM($O63,CA$4/1000)),3),CMB[[Cmb_ID]:[Cmb_ID]],0))),CHOOSE(AC[[M]:[M]],2,1,1,SUM(AC[[AB]:[DB]])))),""))</f>
        <v/>
      </c>
      <c r="CB63" t="str">
        <f>IF(OR(CB$5="",$S63=""),"",IFERROR(SUM(PRODUCT(INDEX(CMB[[BA_0O]:[BA_2O]],MATCH(ROUND(MIN(SUM(CB$4,$O63/1000),SUM($O63,CB$4/1000)),3),CMB[[Cmb_ID]:[Cmb_ID]],0),SUM(N(CB$1),N($R63),1)),CHOOSE(AC[[M]:[M]],1,1,0,AC[[AB]:[AB]])),PRODUCT(INDEX(CMB[[BD_0O]:[BD_2O]],MATCH(ROUND(MIN(SUM(CB$4,$O63/1000),SUM($O63,CB$4/1000)),3),CMB[[Cmb_ID]:[Cmb_ID]],0),SUM(N(CB$1),N($R63),1)),CHOOSE(AC[[M]:[M]],1,0,1,AC[[DB]:[DB]])),PRODUCT(SUM(ROUND(AVERAGE(VALUE(CB$3),VALUE($P63)),0),CHOOSE(IF(OR(CB$1,$R63),4,INDEX(CMB[[Res_Rare]:[Res_Rare]],MATCH(ROUND(MIN(SUM(CB$4,$O63/1000),SUM($O63,CB$4/1000)),3),CMB[[Cmb_ID]:[Cmb_ID]],0))),-1,-1,0,0)),IF(OR(CB$1,$R63),4,INDEX(CMB[[Cmb_Rare]:[Cmb_Rare]],MATCH(ROUND(MIN(SUM(CB$4,$O63/1000),SUM($O63,CB$4/1000)),3),CMB[[Cmb_ID]:[Cmb_ID]],0))),CHOOSE(AC[[M]:[M]],2,1,1,SUM(AC[[AB]:[DB]])))),""))</f>
        <v/>
      </c>
      <c r="CC63" t="str">
        <f>IF(OR(CC$5="",$S63=""),"",IFERROR(SUM(PRODUCT(INDEX(CMB[[BA_0O]:[BA_2O]],MATCH(ROUND(MIN(SUM(CC$4,$O63/1000),SUM($O63,CC$4/1000)),3),CMB[[Cmb_ID]:[Cmb_ID]],0),SUM(N(CC$1),N($R63),1)),CHOOSE(AC[[M]:[M]],1,1,0,AC[[AB]:[AB]])),PRODUCT(INDEX(CMB[[BD_0O]:[BD_2O]],MATCH(ROUND(MIN(SUM(CC$4,$O63/1000),SUM($O63,CC$4/1000)),3),CMB[[Cmb_ID]:[Cmb_ID]],0),SUM(N(CC$1),N($R63),1)),CHOOSE(AC[[M]:[M]],1,0,1,AC[[DB]:[DB]])),PRODUCT(SUM(ROUND(AVERAGE(VALUE(CC$3),VALUE($P63)),0),CHOOSE(IF(OR(CC$1,$R63),4,INDEX(CMB[[Res_Rare]:[Res_Rare]],MATCH(ROUND(MIN(SUM(CC$4,$O63/1000),SUM($O63,CC$4/1000)),3),CMB[[Cmb_ID]:[Cmb_ID]],0))),-1,-1,0,0)),IF(OR(CC$1,$R63),4,INDEX(CMB[[Cmb_Rare]:[Cmb_Rare]],MATCH(ROUND(MIN(SUM(CC$4,$O63/1000),SUM($O63,CC$4/1000)),3),CMB[[Cmb_ID]:[Cmb_ID]],0))),CHOOSE(AC[[M]:[M]],2,1,1,SUM(AC[[AB]:[DB]])))),""))</f>
        <v/>
      </c>
      <c r="CD63" t="str">
        <f>IF(OR(CD$5="",$S63=""),"",IFERROR(SUM(PRODUCT(INDEX(CMB[[BA_0O]:[BA_2O]],MATCH(ROUND(MIN(SUM(CD$4,$O63/1000),SUM($O63,CD$4/1000)),3),CMB[[Cmb_ID]:[Cmb_ID]],0),SUM(N(CD$1),N($R63),1)),CHOOSE(AC[[M]:[M]],1,1,0,AC[[AB]:[AB]])),PRODUCT(INDEX(CMB[[BD_0O]:[BD_2O]],MATCH(ROUND(MIN(SUM(CD$4,$O63/1000),SUM($O63,CD$4/1000)),3),CMB[[Cmb_ID]:[Cmb_ID]],0),SUM(N(CD$1),N($R63),1)),CHOOSE(AC[[M]:[M]],1,0,1,AC[[DB]:[DB]])),PRODUCT(SUM(ROUND(AVERAGE(VALUE(CD$3),VALUE($P63)),0),CHOOSE(IF(OR(CD$1,$R63),4,INDEX(CMB[[Res_Rare]:[Res_Rare]],MATCH(ROUND(MIN(SUM(CD$4,$O63/1000),SUM($O63,CD$4/1000)),3),CMB[[Cmb_ID]:[Cmb_ID]],0))),-1,-1,0,0)),IF(OR(CD$1,$R63),4,INDEX(CMB[[Cmb_Rare]:[Cmb_Rare]],MATCH(ROUND(MIN(SUM(CD$4,$O63/1000),SUM($O63,CD$4/1000)),3),CMB[[Cmb_ID]:[Cmb_ID]],0))),CHOOSE(AC[[M]:[M]],2,1,1,SUM(AC[[AB]:[DB]])))),""))</f>
        <v/>
      </c>
      <c r="CE63" t="str">
        <f>IF(OR(CE$5="",$S63=""),"",IFERROR(SUM(PRODUCT(INDEX(CMB[[BA_0O]:[BA_2O]],MATCH(ROUND(MIN(SUM(CE$4,$O63/1000),SUM($O63,CE$4/1000)),3),CMB[[Cmb_ID]:[Cmb_ID]],0),SUM(N(CE$1),N($R63),1)),CHOOSE(AC[[M]:[M]],1,1,0,AC[[AB]:[AB]])),PRODUCT(INDEX(CMB[[BD_0O]:[BD_2O]],MATCH(ROUND(MIN(SUM(CE$4,$O63/1000),SUM($O63,CE$4/1000)),3),CMB[[Cmb_ID]:[Cmb_ID]],0),SUM(N(CE$1),N($R63),1)),CHOOSE(AC[[M]:[M]],1,0,1,AC[[DB]:[DB]])),PRODUCT(SUM(ROUND(AVERAGE(VALUE(CE$3),VALUE($P63)),0),CHOOSE(IF(OR(CE$1,$R63),4,INDEX(CMB[[Res_Rare]:[Res_Rare]],MATCH(ROUND(MIN(SUM(CE$4,$O63/1000),SUM($O63,CE$4/1000)),3),CMB[[Cmb_ID]:[Cmb_ID]],0))),-1,-1,0,0)),IF(OR(CE$1,$R63),4,INDEX(CMB[[Cmb_Rare]:[Cmb_Rare]],MATCH(ROUND(MIN(SUM(CE$4,$O63/1000),SUM($O63,CE$4/1000)),3),CMB[[Cmb_ID]:[Cmb_ID]],0))),CHOOSE(AC[[M]:[M]],2,1,1,SUM(AC[[AB]:[DB]])))),""))</f>
        <v/>
      </c>
      <c r="CF63" t="str">
        <f>IF(OR(CF$5="",$S63=""),"",IFERROR(SUM(PRODUCT(INDEX(CMB[[BA_0O]:[BA_2O]],MATCH(ROUND(MIN(SUM(CF$4,$O63/1000),SUM($O63,CF$4/1000)),3),CMB[[Cmb_ID]:[Cmb_ID]],0),SUM(N(CF$1),N($R63),1)),CHOOSE(AC[[M]:[M]],1,1,0,AC[[AB]:[AB]])),PRODUCT(INDEX(CMB[[BD_0O]:[BD_2O]],MATCH(ROUND(MIN(SUM(CF$4,$O63/1000),SUM($O63,CF$4/1000)),3),CMB[[Cmb_ID]:[Cmb_ID]],0),SUM(N(CF$1),N($R63),1)),CHOOSE(AC[[M]:[M]],1,0,1,AC[[DB]:[DB]])),PRODUCT(SUM(ROUND(AVERAGE(VALUE(CF$3),VALUE($P63)),0),CHOOSE(IF(OR(CF$1,$R63),4,INDEX(CMB[[Res_Rare]:[Res_Rare]],MATCH(ROUND(MIN(SUM(CF$4,$O63/1000),SUM($O63,CF$4/1000)),3),CMB[[Cmb_ID]:[Cmb_ID]],0))),-1,-1,0,0)),IF(OR(CF$1,$R63),4,INDEX(CMB[[Cmb_Rare]:[Cmb_Rare]],MATCH(ROUND(MIN(SUM(CF$4,$O63/1000),SUM($O63,CF$4/1000)),3),CMB[[Cmb_ID]:[Cmb_ID]],0))),CHOOSE(AC[[M]:[M]],2,1,1,SUM(AC[[AB]:[DB]])))),""))</f>
        <v/>
      </c>
      <c r="CG63" t="str">
        <f>IF(OR(CG$5="",$S63=""),"",IFERROR(SUM(PRODUCT(INDEX(CMB[[BA_0O]:[BA_2O]],MATCH(ROUND(MIN(SUM(CG$4,$O63/1000),SUM($O63,CG$4/1000)),3),CMB[[Cmb_ID]:[Cmb_ID]],0),SUM(N(CG$1),N($R63),1)),CHOOSE(AC[[M]:[M]],1,1,0,AC[[AB]:[AB]])),PRODUCT(INDEX(CMB[[BD_0O]:[BD_2O]],MATCH(ROUND(MIN(SUM(CG$4,$O63/1000),SUM($O63,CG$4/1000)),3),CMB[[Cmb_ID]:[Cmb_ID]],0),SUM(N(CG$1),N($R63),1)),CHOOSE(AC[[M]:[M]],1,0,1,AC[[DB]:[DB]])),PRODUCT(SUM(ROUND(AVERAGE(VALUE(CG$3),VALUE($P63)),0),CHOOSE(IF(OR(CG$1,$R63),4,INDEX(CMB[[Res_Rare]:[Res_Rare]],MATCH(ROUND(MIN(SUM(CG$4,$O63/1000),SUM($O63,CG$4/1000)),3),CMB[[Cmb_ID]:[Cmb_ID]],0))),-1,-1,0,0)),IF(OR(CG$1,$R63),4,INDEX(CMB[[Cmb_Rare]:[Cmb_Rare]],MATCH(ROUND(MIN(SUM(CG$4,$O63/1000),SUM($O63,CG$4/1000)),3),CMB[[Cmb_ID]:[Cmb_ID]],0))),CHOOSE(AC[[M]:[M]],2,1,1,SUM(AC[[AB]:[DB]])))),""))</f>
        <v/>
      </c>
      <c r="CH63" t="str">
        <f>IF(OR(CH$5="",$S63=""),"",IFERROR(SUM(PRODUCT(INDEX(CMB[[BA_0O]:[BA_2O]],MATCH(ROUND(MIN(SUM(CH$4,$O63/1000),SUM($O63,CH$4/1000)),3),CMB[[Cmb_ID]:[Cmb_ID]],0),SUM(N(CH$1),N($R63),1)),CHOOSE(AC[[M]:[M]],1,1,0,AC[[AB]:[AB]])),PRODUCT(INDEX(CMB[[BD_0O]:[BD_2O]],MATCH(ROUND(MIN(SUM(CH$4,$O63/1000),SUM($O63,CH$4/1000)),3),CMB[[Cmb_ID]:[Cmb_ID]],0),SUM(N(CH$1),N($R63),1)),CHOOSE(AC[[M]:[M]],1,0,1,AC[[DB]:[DB]])),PRODUCT(SUM(ROUND(AVERAGE(VALUE(CH$3),VALUE($P63)),0),CHOOSE(IF(OR(CH$1,$R63),4,INDEX(CMB[[Res_Rare]:[Res_Rare]],MATCH(ROUND(MIN(SUM(CH$4,$O63/1000),SUM($O63,CH$4/1000)),3),CMB[[Cmb_ID]:[Cmb_ID]],0))),-1,-1,0,0)),IF(OR(CH$1,$R63),4,INDEX(CMB[[Cmb_Rare]:[Cmb_Rare]],MATCH(ROUND(MIN(SUM(CH$4,$O63/1000),SUM($O63,CH$4/1000)),3),CMB[[Cmb_ID]:[Cmb_ID]],0))),CHOOSE(AC[[M]:[M]],2,1,1,SUM(AC[[AB]:[DB]])))),""))</f>
        <v/>
      </c>
      <c r="CI63" t="str">
        <f>IF(OR(CI$5="",$S63=""),"",IFERROR(SUM(PRODUCT(INDEX(CMB[[BA_0O]:[BA_2O]],MATCH(ROUND(MIN(SUM(CI$4,$O63/1000),SUM($O63,CI$4/1000)),3),CMB[[Cmb_ID]:[Cmb_ID]],0),SUM(N(CI$1),N($R63),1)),CHOOSE(AC[[M]:[M]],1,1,0,AC[[AB]:[AB]])),PRODUCT(INDEX(CMB[[BD_0O]:[BD_2O]],MATCH(ROUND(MIN(SUM(CI$4,$O63/1000),SUM($O63,CI$4/1000)),3),CMB[[Cmb_ID]:[Cmb_ID]],0),SUM(N(CI$1),N($R63),1)),CHOOSE(AC[[M]:[M]],1,0,1,AC[[DB]:[DB]])),PRODUCT(SUM(ROUND(AVERAGE(VALUE(CI$3),VALUE($P63)),0),CHOOSE(IF(OR(CI$1,$R63),4,INDEX(CMB[[Res_Rare]:[Res_Rare]],MATCH(ROUND(MIN(SUM(CI$4,$O63/1000),SUM($O63,CI$4/1000)),3),CMB[[Cmb_ID]:[Cmb_ID]],0))),-1,-1,0,0)),IF(OR(CI$1,$R63),4,INDEX(CMB[[Cmb_Rare]:[Cmb_Rare]],MATCH(ROUND(MIN(SUM(CI$4,$O63/1000),SUM($O63,CI$4/1000)),3),CMB[[Cmb_ID]:[Cmb_ID]],0))),CHOOSE(AC[[M]:[M]],2,1,1,SUM(AC[[AB]:[DB]])))),""))</f>
        <v/>
      </c>
      <c r="CJ63" t="str">
        <f>IF(OR(CJ$5="",$S63=""),"",IFERROR(SUM(PRODUCT(INDEX(CMB[[BA_0O]:[BA_2O]],MATCH(ROUND(MIN(SUM(CJ$4,$O63/1000),SUM($O63,CJ$4/1000)),3),CMB[[Cmb_ID]:[Cmb_ID]],0),SUM(N(CJ$1),N($R63),1)),CHOOSE(AC[[M]:[M]],1,1,0,AC[[AB]:[AB]])),PRODUCT(INDEX(CMB[[BD_0O]:[BD_2O]],MATCH(ROUND(MIN(SUM(CJ$4,$O63/1000),SUM($O63,CJ$4/1000)),3),CMB[[Cmb_ID]:[Cmb_ID]],0),SUM(N(CJ$1),N($R63),1)),CHOOSE(AC[[M]:[M]],1,0,1,AC[[DB]:[DB]])),PRODUCT(SUM(ROUND(AVERAGE(VALUE(CJ$3),VALUE($P63)),0),CHOOSE(IF(OR(CJ$1,$R63),4,INDEX(CMB[[Res_Rare]:[Res_Rare]],MATCH(ROUND(MIN(SUM(CJ$4,$O63/1000),SUM($O63,CJ$4/1000)),3),CMB[[Cmb_ID]:[Cmb_ID]],0))),-1,-1,0,0)),IF(OR(CJ$1,$R63),4,INDEX(CMB[[Cmb_Rare]:[Cmb_Rare]],MATCH(ROUND(MIN(SUM(CJ$4,$O63/1000),SUM($O63,CJ$4/1000)),3),CMB[[Cmb_ID]:[Cmb_ID]],0))),CHOOSE(AC[[M]:[M]],2,1,1,SUM(AC[[AB]:[DB]])))),""))</f>
        <v/>
      </c>
      <c r="CK63" t="str">
        <f>IF(OR(CK$5="",$S63=""),"",IFERROR(SUM(PRODUCT(INDEX(CMB[[BA_0O]:[BA_2O]],MATCH(ROUND(MIN(SUM(CK$4,$O63/1000),SUM($O63,CK$4/1000)),3),CMB[[Cmb_ID]:[Cmb_ID]],0),SUM(N(CK$1),N($R63),1)),CHOOSE(AC[[M]:[M]],1,1,0,AC[[AB]:[AB]])),PRODUCT(INDEX(CMB[[BD_0O]:[BD_2O]],MATCH(ROUND(MIN(SUM(CK$4,$O63/1000),SUM($O63,CK$4/1000)),3),CMB[[Cmb_ID]:[Cmb_ID]],0),SUM(N(CK$1),N($R63),1)),CHOOSE(AC[[M]:[M]],1,0,1,AC[[DB]:[DB]])),PRODUCT(SUM(ROUND(AVERAGE(VALUE(CK$3),VALUE($P63)),0),CHOOSE(IF(OR(CK$1,$R63),4,INDEX(CMB[[Res_Rare]:[Res_Rare]],MATCH(ROUND(MIN(SUM(CK$4,$O63/1000),SUM($O63,CK$4/1000)),3),CMB[[Cmb_ID]:[Cmb_ID]],0))),-1,-1,0,0)),IF(OR(CK$1,$R63),4,INDEX(CMB[[Cmb_Rare]:[Cmb_Rare]],MATCH(ROUND(MIN(SUM(CK$4,$O63/1000),SUM($O63,CK$4/1000)),3),CMB[[Cmb_ID]:[Cmb_ID]],0))),CHOOSE(AC[[M]:[M]],2,1,1,SUM(AC[[AB]:[DB]])))),""))</f>
        <v/>
      </c>
      <c r="CL63" t="str">
        <f>IF(OR(CL$5="",$S63=""),"",IFERROR(SUM(PRODUCT(INDEX(CMB[[BA_0O]:[BA_2O]],MATCH(ROUND(MIN(SUM(CL$4,$O63/1000),SUM($O63,CL$4/1000)),3),CMB[[Cmb_ID]:[Cmb_ID]],0),SUM(N(CL$1),N($R63),1)),CHOOSE(AC[[M]:[M]],1,1,0,AC[[AB]:[AB]])),PRODUCT(INDEX(CMB[[BD_0O]:[BD_2O]],MATCH(ROUND(MIN(SUM(CL$4,$O63/1000),SUM($O63,CL$4/1000)),3),CMB[[Cmb_ID]:[Cmb_ID]],0),SUM(N(CL$1),N($R63),1)),CHOOSE(AC[[M]:[M]],1,0,1,AC[[DB]:[DB]])),PRODUCT(SUM(ROUND(AVERAGE(VALUE(CL$3),VALUE($P63)),0),CHOOSE(IF(OR(CL$1,$R63),4,INDEX(CMB[[Res_Rare]:[Res_Rare]],MATCH(ROUND(MIN(SUM(CL$4,$O63/1000),SUM($O63,CL$4/1000)),3),CMB[[Cmb_ID]:[Cmb_ID]],0))),-1,-1,0,0)),IF(OR(CL$1,$R63),4,INDEX(CMB[[Cmb_Rare]:[Cmb_Rare]],MATCH(ROUND(MIN(SUM(CL$4,$O63/1000),SUM($O63,CL$4/1000)),3),CMB[[Cmb_ID]:[Cmb_ID]],0))),CHOOSE(AC[[M]:[M]],2,1,1,SUM(AC[[AB]:[DB]])))),""))</f>
        <v/>
      </c>
      <c r="CM63" t="str">
        <f>IF(OR(CM$5="",$S63=""),"",IFERROR(SUM(PRODUCT(INDEX(CMB[[BA_0O]:[BA_2O]],MATCH(ROUND(MIN(SUM(CM$4,$O63/1000),SUM($O63,CM$4/1000)),3),CMB[[Cmb_ID]:[Cmb_ID]],0),SUM(N(CM$1),N($R63),1)),CHOOSE(AC[[M]:[M]],1,1,0,AC[[AB]:[AB]])),PRODUCT(INDEX(CMB[[BD_0O]:[BD_2O]],MATCH(ROUND(MIN(SUM(CM$4,$O63/1000),SUM($O63,CM$4/1000)),3),CMB[[Cmb_ID]:[Cmb_ID]],0),SUM(N(CM$1),N($R63),1)),CHOOSE(AC[[M]:[M]],1,0,1,AC[[DB]:[DB]])),PRODUCT(SUM(ROUND(AVERAGE(VALUE(CM$3),VALUE($P63)),0),CHOOSE(IF(OR(CM$1,$R63),4,INDEX(CMB[[Res_Rare]:[Res_Rare]],MATCH(ROUND(MIN(SUM(CM$4,$O63/1000),SUM($O63,CM$4/1000)),3),CMB[[Cmb_ID]:[Cmb_ID]],0))),-1,-1,0,0)),IF(OR(CM$1,$R63),4,INDEX(CMB[[Cmb_Rare]:[Cmb_Rare]],MATCH(ROUND(MIN(SUM(CM$4,$O63/1000),SUM($O63,CM$4/1000)),3),CMB[[Cmb_ID]:[Cmb_ID]],0))),CHOOSE(AC[[M]:[M]],2,1,1,SUM(AC[[AB]:[DB]])))),""))</f>
        <v/>
      </c>
      <c r="CN63" t="str">
        <f>IF(OR(CN$5="",$S63=""),"",IFERROR(SUM(PRODUCT(INDEX(CMB[[BA_0O]:[BA_2O]],MATCH(ROUND(MIN(SUM(CN$4,$O63/1000),SUM($O63,CN$4/1000)),3),CMB[[Cmb_ID]:[Cmb_ID]],0),SUM(N(CN$1),N($R63),1)),CHOOSE(AC[[M]:[M]],1,1,0,AC[[AB]:[AB]])),PRODUCT(INDEX(CMB[[BD_0O]:[BD_2O]],MATCH(ROUND(MIN(SUM(CN$4,$O63/1000),SUM($O63,CN$4/1000)),3),CMB[[Cmb_ID]:[Cmb_ID]],0),SUM(N(CN$1),N($R63),1)),CHOOSE(AC[[M]:[M]],1,0,1,AC[[DB]:[DB]])),PRODUCT(SUM(ROUND(AVERAGE(VALUE(CN$3),VALUE($P63)),0),CHOOSE(IF(OR(CN$1,$R63),4,INDEX(CMB[[Res_Rare]:[Res_Rare]],MATCH(ROUND(MIN(SUM(CN$4,$O63/1000),SUM($O63,CN$4/1000)),3),CMB[[Cmb_ID]:[Cmb_ID]],0))),-1,-1,0,0)),IF(OR(CN$1,$R63),4,INDEX(CMB[[Cmb_Rare]:[Cmb_Rare]],MATCH(ROUND(MIN(SUM(CN$4,$O63/1000),SUM($O63,CN$4/1000)),3),CMB[[Cmb_ID]:[Cmb_ID]],0))),CHOOSE(AC[[M]:[M]],2,1,1,SUM(AC[[AB]:[DB]])))),""))</f>
        <v/>
      </c>
      <c r="CO63" t="str">
        <f>IF(OR(CO$5="",$S63=""),"",IFERROR(SUM(PRODUCT(INDEX(CMB[[BA_0O]:[BA_2O]],MATCH(ROUND(MIN(SUM(CO$4,$O63/1000),SUM($O63,CO$4/1000)),3),CMB[[Cmb_ID]:[Cmb_ID]],0),SUM(N(CO$1),N($R63),1)),CHOOSE(AC[[M]:[M]],1,1,0,AC[[AB]:[AB]])),PRODUCT(INDEX(CMB[[BD_0O]:[BD_2O]],MATCH(ROUND(MIN(SUM(CO$4,$O63/1000),SUM($O63,CO$4/1000)),3),CMB[[Cmb_ID]:[Cmb_ID]],0),SUM(N(CO$1),N($R63),1)),CHOOSE(AC[[M]:[M]],1,0,1,AC[[DB]:[DB]])),PRODUCT(SUM(ROUND(AVERAGE(VALUE(CO$3),VALUE($P63)),0),CHOOSE(IF(OR(CO$1,$R63),4,INDEX(CMB[[Res_Rare]:[Res_Rare]],MATCH(ROUND(MIN(SUM(CO$4,$O63/1000),SUM($O63,CO$4/1000)),3),CMB[[Cmb_ID]:[Cmb_ID]],0))),-1,-1,0,0)),IF(OR(CO$1,$R63),4,INDEX(CMB[[Cmb_Rare]:[Cmb_Rare]],MATCH(ROUND(MIN(SUM(CO$4,$O63/1000),SUM($O63,CO$4/1000)),3),CMB[[Cmb_ID]:[Cmb_ID]],0))),CHOOSE(AC[[M]:[M]],2,1,1,SUM(AC[[AB]:[DB]])))),""))</f>
        <v/>
      </c>
      <c r="CP63" t="str">
        <f>IF(OR(CP$5="",$S63=""),"",IFERROR(SUM(PRODUCT(INDEX(CMB[[BA_0O]:[BA_2O]],MATCH(ROUND(MIN(SUM(CP$4,$O63/1000),SUM($O63,CP$4/1000)),3),CMB[[Cmb_ID]:[Cmb_ID]],0),SUM(N(CP$1),N($R63),1)),CHOOSE(AC[[M]:[M]],1,1,0,AC[[AB]:[AB]])),PRODUCT(INDEX(CMB[[BD_0O]:[BD_2O]],MATCH(ROUND(MIN(SUM(CP$4,$O63/1000),SUM($O63,CP$4/1000)),3),CMB[[Cmb_ID]:[Cmb_ID]],0),SUM(N(CP$1),N($R63),1)),CHOOSE(AC[[M]:[M]],1,0,1,AC[[DB]:[DB]])),PRODUCT(SUM(ROUND(AVERAGE(VALUE(CP$3),VALUE($P63)),0),CHOOSE(IF(OR(CP$1,$R63),4,INDEX(CMB[[Res_Rare]:[Res_Rare]],MATCH(ROUND(MIN(SUM(CP$4,$O63/1000),SUM($O63,CP$4/1000)),3),CMB[[Cmb_ID]:[Cmb_ID]],0))),-1,-1,0,0)),IF(OR(CP$1,$R63),4,INDEX(CMB[[Cmb_Rare]:[Cmb_Rare]],MATCH(ROUND(MIN(SUM(CP$4,$O63/1000),SUM($O63,CP$4/1000)),3),CMB[[Cmb_ID]:[Cmb_ID]],0))),CHOOSE(AC[[M]:[M]],2,1,1,SUM(AC[[AB]:[DB]])))),""))</f>
        <v/>
      </c>
      <c r="CQ63" t="str">
        <f>IF(OR(CQ$5="",$S63=""),"",IFERROR(SUM(PRODUCT(INDEX(CMB[[BA_0O]:[BA_2O]],MATCH(ROUND(MIN(SUM(CQ$4,$O63/1000),SUM($O63,CQ$4/1000)),3),CMB[[Cmb_ID]:[Cmb_ID]],0),SUM(N(CQ$1),N($R63),1)),CHOOSE(AC[[M]:[M]],1,1,0,AC[[AB]:[AB]])),PRODUCT(INDEX(CMB[[BD_0O]:[BD_2O]],MATCH(ROUND(MIN(SUM(CQ$4,$O63/1000),SUM($O63,CQ$4/1000)),3),CMB[[Cmb_ID]:[Cmb_ID]],0),SUM(N(CQ$1),N($R63),1)),CHOOSE(AC[[M]:[M]],1,0,1,AC[[DB]:[DB]])),PRODUCT(SUM(ROUND(AVERAGE(VALUE(CQ$3),VALUE($P63)),0),CHOOSE(IF(OR(CQ$1,$R63),4,INDEX(CMB[[Res_Rare]:[Res_Rare]],MATCH(ROUND(MIN(SUM(CQ$4,$O63/1000),SUM($O63,CQ$4/1000)),3),CMB[[Cmb_ID]:[Cmb_ID]],0))),-1,-1,0,0)),IF(OR(CQ$1,$R63),4,INDEX(CMB[[Cmb_Rare]:[Cmb_Rare]],MATCH(ROUND(MIN(SUM(CQ$4,$O63/1000),SUM($O63,CQ$4/1000)),3),CMB[[Cmb_ID]:[Cmb_ID]],0))),CHOOSE(AC[[M]:[M]],2,1,1,SUM(AC[[AB]:[DB]])))),""))</f>
        <v/>
      </c>
      <c r="CR63" t="str">
        <f>IF(OR(CR$5="",$S63=""),"",IFERROR(SUM(PRODUCT(INDEX(CMB[[BA_0O]:[BA_2O]],MATCH(ROUND(MIN(SUM(CR$4,$O63/1000),SUM($O63,CR$4/1000)),3),CMB[[Cmb_ID]:[Cmb_ID]],0),SUM(N(CR$1),N($R63),1)),CHOOSE(AC[[M]:[M]],1,1,0,AC[[AB]:[AB]])),PRODUCT(INDEX(CMB[[BD_0O]:[BD_2O]],MATCH(ROUND(MIN(SUM(CR$4,$O63/1000),SUM($O63,CR$4/1000)),3),CMB[[Cmb_ID]:[Cmb_ID]],0),SUM(N(CR$1),N($R63),1)),CHOOSE(AC[[M]:[M]],1,0,1,AC[[DB]:[DB]])),PRODUCT(SUM(ROUND(AVERAGE(VALUE(CR$3),VALUE($P63)),0),CHOOSE(IF(OR(CR$1,$R63),4,INDEX(CMB[[Res_Rare]:[Res_Rare]],MATCH(ROUND(MIN(SUM(CR$4,$O63/1000),SUM($O63,CR$4/1000)),3),CMB[[Cmb_ID]:[Cmb_ID]],0))),-1,-1,0,0)),IF(OR(CR$1,$R63),4,INDEX(CMB[[Cmb_Rare]:[Cmb_Rare]],MATCH(ROUND(MIN(SUM(CR$4,$O63/1000),SUM($O63,CR$4/1000)),3),CMB[[Cmb_ID]:[Cmb_ID]],0))),CHOOSE(AC[[M]:[M]],2,1,1,SUM(AC[[AB]:[DB]])))),""))</f>
        <v/>
      </c>
      <c r="CS63" t="str">
        <f>IF(OR(CS$5="",$S63=""),"",IFERROR(SUM(PRODUCT(INDEX(CMB[[BA_0O]:[BA_2O]],MATCH(ROUND(MIN(SUM(CS$4,$O63/1000),SUM($O63,CS$4/1000)),3),CMB[[Cmb_ID]:[Cmb_ID]],0),SUM(N(CS$1),N($R63),1)),CHOOSE(AC[[M]:[M]],1,1,0,AC[[AB]:[AB]])),PRODUCT(INDEX(CMB[[BD_0O]:[BD_2O]],MATCH(ROUND(MIN(SUM(CS$4,$O63/1000),SUM($O63,CS$4/1000)),3),CMB[[Cmb_ID]:[Cmb_ID]],0),SUM(N(CS$1),N($R63),1)),CHOOSE(AC[[M]:[M]],1,0,1,AC[[DB]:[DB]])),PRODUCT(SUM(ROUND(AVERAGE(VALUE(CS$3),VALUE($P63)),0),CHOOSE(IF(OR(CS$1,$R63),4,INDEX(CMB[[Res_Rare]:[Res_Rare]],MATCH(ROUND(MIN(SUM(CS$4,$O63/1000),SUM($O63,CS$4/1000)),3),CMB[[Cmb_ID]:[Cmb_ID]],0))),-1,-1,0,0)),IF(OR(CS$1,$R63),4,INDEX(CMB[[Cmb_Rare]:[Cmb_Rare]],MATCH(ROUND(MIN(SUM(CS$4,$O63/1000),SUM($O63,CS$4/1000)),3),CMB[[Cmb_ID]:[Cmb_ID]],0))),CHOOSE(AC[[M]:[M]],2,1,1,SUM(AC[[AB]:[DB]])))),""))</f>
        <v/>
      </c>
      <c r="CT63" t="str">
        <f>IF(OR(CT$5="",$S63=""),"",IFERROR(SUM(PRODUCT(INDEX(CMB[[BA_0O]:[BA_2O]],MATCH(ROUND(MIN(SUM(CT$4,$O63/1000),SUM($O63,CT$4/1000)),3),CMB[[Cmb_ID]:[Cmb_ID]],0),SUM(N(CT$1),N($R63),1)),CHOOSE(AC[[M]:[M]],1,1,0,AC[[AB]:[AB]])),PRODUCT(INDEX(CMB[[BD_0O]:[BD_2O]],MATCH(ROUND(MIN(SUM(CT$4,$O63/1000),SUM($O63,CT$4/1000)),3),CMB[[Cmb_ID]:[Cmb_ID]],0),SUM(N(CT$1),N($R63),1)),CHOOSE(AC[[M]:[M]],1,0,1,AC[[DB]:[DB]])),PRODUCT(SUM(ROUND(AVERAGE(VALUE(CT$3),VALUE($P63)),0),CHOOSE(IF(OR(CT$1,$R63),4,INDEX(CMB[[Res_Rare]:[Res_Rare]],MATCH(ROUND(MIN(SUM(CT$4,$O63/1000),SUM($O63,CT$4/1000)),3),CMB[[Cmb_ID]:[Cmb_ID]],0))),-1,-1,0,0)),IF(OR(CT$1,$R63),4,INDEX(CMB[[Cmb_Rare]:[Cmb_Rare]],MATCH(ROUND(MIN(SUM(CT$4,$O63/1000),SUM($O63,CT$4/1000)),3),CMB[[Cmb_ID]:[Cmb_ID]],0))),CHOOSE(AC[[M]:[M]],2,1,1,SUM(AC[[AB]:[DB]])))),""))</f>
        <v/>
      </c>
      <c r="CU63" t="str">
        <f>IF(OR(CU$5="",$S63=""),"",IFERROR(SUM(PRODUCT(INDEX(CMB[[BA_0O]:[BA_2O]],MATCH(ROUND(MIN(SUM(CU$4,$O63/1000),SUM($O63,CU$4/1000)),3),CMB[[Cmb_ID]:[Cmb_ID]],0),SUM(N(CU$1),N($R63),1)),CHOOSE(AC[[M]:[M]],1,1,0,AC[[AB]:[AB]])),PRODUCT(INDEX(CMB[[BD_0O]:[BD_2O]],MATCH(ROUND(MIN(SUM(CU$4,$O63/1000),SUM($O63,CU$4/1000)),3),CMB[[Cmb_ID]:[Cmb_ID]],0),SUM(N(CU$1),N($R63),1)),CHOOSE(AC[[M]:[M]],1,0,1,AC[[DB]:[DB]])),PRODUCT(SUM(ROUND(AVERAGE(VALUE(CU$3),VALUE($P63)),0),CHOOSE(IF(OR(CU$1,$R63),4,INDEX(CMB[[Res_Rare]:[Res_Rare]],MATCH(ROUND(MIN(SUM(CU$4,$O63/1000),SUM($O63,CU$4/1000)),3),CMB[[Cmb_ID]:[Cmb_ID]],0))),-1,-1,0,0)),IF(OR(CU$1,$R63),4,INDEX(CMB[[Cmb_Rare]:[Cmb_Rare]],MATCH(ROUND(MIN(SUM(CU$4,$O63/1000),SUM($O63,CU$4/1000)),3),CMB[[Cmb_ID]:[Cmb_ID]],0))),CHOOSE(AC[[M]:[M]],2,1,1,SUM(AC[[AB]:[DB]])))),""))</f>
        <v/>
      </c>
      <c r="CV63" t="str">
        <f>IF(OR(CV$5="",$S63=""),"",IFERROR(SUM(PRODUCT(INDEX(CMB[[BA_0O]:[BA_2O]],MATCH(ROUND(MIN(SUM(CV$4,$O63/1000),SUM($O63,CV$4/1000)),3),CMB[[Cmb_ID]:[Cmb_ID]],0),SUM(N(CV$1),N($R63),1)),CHOOSE(AC[[M]:[M]],1,1,0,AC[[AB]:[AB]])),PRODUCT(INDEX(CMB[[BD_0O]:[BD_2O]],MATCH(ROUND(MIN(SUM(CV$4,$O63/1000),SUM($O63,CV$4/1000)),3),CMB[[Cmb_ID]:[Cmb_ID]],0),SUM(N(CV$1),N($R63),1)),CHOOSE(AC[[M]:[M]],1,0,1,AC[[DB]:[DB]])),PRODUCT(SUM(ROUND(AVERAGE(VALUE(CV$3),VALUE($P63)),0),CHOOSE(IF(OR(CV$1,$R63),4,INDEX(CMB[[Res_Rare]:[Res_Rare]],MATCH(ROUND(MIN(SUM(CV$4,$O63/1000),SUM($O63,CV$4/1000)),3),CMB[[Cmb_ID]:[Cmb_ID]],0))),-1,-1,0,0)),IF(OR(CV$1,$R63),4,INDEX(CMB[[Cmb_Rare]:[Cmb_Rare]],MATCH(ROUND(MIN(SUM(CV$4,$O63/1000),SUM($O63,CV$4/1000)),3),CMB[[Cmb_ID]:[Cmb_ID]],0))),CHOOSE(AC[[M]:[M]],2,1,1,SUM(AC[[AB]:[DB]])))),""))</f>
        <v/>
      </c>
      <c r="CW63" t="str">
        <f>IF(OR(CW$5="",$S63=""),"",IFERROR(SUM(PRODUCT(INDEX(CMB[[BA_0O]:[BA_2O]],MATCH(ROUND(MIN(SUM(CW$4,$O63/1000),SUM($O63,CW$4/1000)),3),CMB[[Cmb_ID]:[Cmb_ID]],0),SUM(N(CW$1),N($R63),1)),CHOOSE(AC[[M]:[M]],1,1,0,AC[[AB]:[AB]])),PRODUCT(INDEX(CMB[[BD_0O]:[BD_2O]],MATCH(ROUND(MIN(SUM(CW$4,$O63/1000),SUM($O63,CW$4/1000)),3),CMB[[Cmb_ID]:[Cmb_ID]],0),SUM(N(CW$1),N($R63),1)),CHOOSE(AC[[M]:[M]],1,0,1,AC[[DB]:[DB]])),PRODUCT(SUM(ROUND(AVERAGE(VALUE(CW$3),VALUE($P63)),0),CHOOSE(IF(OR(CW$1,$R63),4,INDEX(CMB[[Res_Rare]:[Res_Rare]],MATCH(ROUND(MIN(SUM(CW$4,$O63/1000),SUM($O63,CW$4/1000)),3),CMB[[Cmb_ID]:[Cmb_ID]],0))),-1,-1,0,0)),IF(OR(CW$1,$R63),4,INDEX(CMB[[Cmb_Rare]:[Cmb_Rare]],MATCH(ROUND(MIN(SUM(CW$4,$O63/1000),SUM($O63,CW$4/1000)),3),CMB[[Cmb_ID]:[Cmb_ID]],0))),CHOOSE(AC[[M]:[M]],2,1,1,SUM(AC[[AB]:[DB]])))),""))</f>
        <v/>
      </c>
      <c r="CX63" t="str">
        <f>IF(OR(CX$5="",$S63=""),"",IFERROR(SUM(PRODUCT(INDEX(CMB[[BA_0O]:[BA_2O]],MATCH(ROUND(MIN(SUM(CX$4,$O63/1000),SUM($O63,CX$4/1000)),3),CMB[[Cmb_ID]:[Cmb_ID]],0),SUM(N(CX$1),N($R63),1)),CHOOSE(AC[[M]:[M]],1,1,0,AC[[AB]:[AB]])),PRODUCT(INDEX(CMB[[BD_0O]:[BD_2O]],MATCH(ROUND(MIN(SUM(CX$4,$O63/1000),SUM($O63,CX$4/1000)),3),CMB[[Cmb_ID]:[Cmb_ID]],0),SUM(N(CX$1),N($R63),1)),CHOOSE(AC[[M]:[M]],1,0,1,AC[[DB]:[DB]])),PRODUCT(SUM(ROUND(AVERAGE(VALUE(CX$3),VALUE($P63)),0),CHOOSE(IF(OR(CX$1,$R63),4,INDEX(CMB[[Res_Rare]:[Res_Rare]],MATCH(ROUND(MIN(SUM(CX$4,$O63/1000),SUM($O63,CX$4/1000)),3),CMB[[Cmb_ID]:[Cmb_ID]],0))),-1,-1,0,0)),IF(OR(CX$1,$R63),4,INDEX(CMB[[Cmb_Rare]:[Cmb_Rare]],MATCH(ROUND(MIN(SUM(CX$4,$O63/1000),SUM($O63,CX$4/1000)),3),CMB[[Cmb_ID]:[Cmb_ID]],0))),CHOOSE(AC[[M]:[M]],2,1,1,SUM(AC[[AB]:[DB]])))),""))</f>
        <v/>
      </c>
      <c r="CY63" t="str">
        <f>IF(OR(CY$5="",$S63=""),"",IFERROR(SUM(PRODUCT(INDEX(CMB[[BA_0O]:[BA_2O]],MATCH(ROUND(MIN(SUM(CY$4,$O63/1000),SUM($O63,CY$4/1000)),3),CMB[[Cmb_ID]:[Cmb_ID]],0),SUM(N(CY$1),N($R63),1)),CHOOSE(AC[[M]:[M]],1,1,0,AC[[AB]:[AB]])),PRODUCT(INDEX(CMB[[BD_0O]:[BD_2O]],MATCH(ROUND(MIN(SUM(CY$4,$O63/1000),SUM($O63,CY$4/1000)),3),CMB[[Cmb_ID]:[Cmb_ID]],0),SUM(N(CY$1),N($R63),1)),CHOOSE(AC[[M]:[M]],1,0,1,AC[[DB]:[DB]])),PRODUCT(SUM(ROUND(AVERAGE(VALUE(CY$3),VALUE($P63)),0),CHOOSE(IF(OR(CY$1,$R63),4,INDEX(CMB[[Res_Rare]:[Res_Rare]],MATCH(ROUND(MIN(SUM(CY$4,$O63/1000),SUM($O63,CY$4/1000)),3),CMB[[Cmb_ID]:[Cmb_ID]],0))),-1,-1,0,0)),IF(OR(CY$1,$R63),4,INDEX(CMB[[Cmb_Rare]:[Cmb_Rare]],MATCH(ROUND(MIN(SUM(CY$4,$O63/1000),SUM($O63,CY$4/1000)),3),CMB[[Cmb_ID]:[Cmb_ID]],0))),CHOOSE(AC[[M]:[M]],2,1,1,SUM(AC[[AB]:[DB]])))),""))</f>
        <v/>
      </c>
      <c r="CZ63" t="str">
        <f>IF(OR(CZ$5="",$S63=""),"",IFERROR(SUM(PRODUCT(INDEX(CMB[[BA_0O]:[BA_2O]],MATCH(ROUND(MIN(SUM(CZ$4,$O63/1000),SUM($O63,CZ$4/1000)),3),CMB[[Cmb_ID]:[Cmb_ID]],0),SUM(N(CZ$1),N($R63),1)),CHOOSE(AC[[M]:[M]],1,1,0,AC[[AB]:[AB]])),PRODUCT(INDEX(CMB[[BD_0O]:[BD_2O]],MATCH(ROUND(MIN(SUM(CZ$4,$O63/1000),SUM($O63,CZ$4/1000)),3),CMB[[Cmb_ID]:[Cmb_ID]],0),SUM(N(CZ$1),N($R63),1)),CHOOSE(AC[[M]:[M]],1,0,1,AC[[DB]:[DB]])),PRODUCT(SUM(ROUND(AVERAGE(VALUE(CZ$3),VALUE($P63)),0),CHOOSE(IF(OR(CZ$1,$R63),4,INDEX(CMB[[Res_Rare]:[Res_Rare]],MATCH(ROUND(MIN(SUM(CZ$4,$O63/1000),SUM($O63,CZ$4/1000)),3),CMB[[Cmb_ID]:[Cmb_ID]],0))),-1,-1,0,0)),IF(OR(CZ$1,$R63),4,INDEX(CMB[[Cmb_Rare]:[Cmb_Rare]],MATCH(ROUND(MIN(SUM(CZ$4,$O63/1000),SUM($O63,CZ$4/1000)),3),CMB[[Cmb_ID]:[Cmb_ID]],0))),CHOOSE(AC[[M]:[M]],2,1,1,SUM(AC[[AB]:[DB]])))),""))</f>
        <v/>
      </c>
      <c r="DA63" t="str">
        <f>IF(OR(DA$5="",$S63=""),"",IFERROR(SUM(PRODUCT(INDEX(CMB[[BA_0O]:[BA_2O]],MATCH(ROUND(MIN(SUM(DA$4,$O63/1000),SUM($O63,DA$4/1000)),3),CMB[[Cmb_ID]:[Cmb_ID]],0),SUM(N(DA$1),N($R63),1)),CHOOSE(AC[[M]:[M]],1,1,0,AC[[AB]:[AB]])),PRODUCT(INDEX(CMB[[BD_0O]:[BD_2O]],MATCH(ROUND(MIN(SUM(DA$4,$O63/1000),SUM($O63,DA$4/1000)),3),CMB[[Cmb_ID]:[Cmb_ID]],0),SUM(N(DA$1),N($R63),1)),CHOOSE(AC[[M]:[M]],1,0,1,AC[[DB]:[DB]])),PRODUCT(SUM(ROUND(AVERAGE(VALUE(DA$3),VALUE($P63)),0),CHOOSE(IF(OR(DA$1,$R63),4,INDEX(CMB[[Res_Rare]:[Res_Rare]],MATCH(ROUND(MIN(SUM(DA$4,$O63/1000),SUM($O63,DA$4/1000)),3),CMB[[Cmb_ID]:[Cmb_ID]],0))),-1,-1,0,0)),IF(OR(DA$1,$R63),4,INDEX(CMB[[Cmb_Rare]:[Cmb_Rare]],MATCH(ROUND(MIN(SUM(DA$4,$O63/1000),SUM($O63,DA$4/1000)),3),CMB[[Cmb_ID]:[Cmb_ID]],0))),CHOOSE(AC[[M]:[M]],2,1,1,SUM(AC[[AB]:[DB]])))),""))</f>
        <v/>
      </c>
      <c r="DB63" t="str">
        <f>IF(OR(DB$5="",$S63=""),"",IFERROR(SUM(PRODUCT(INDEX(CMB[[BA_0O]:[BA_2O]],MATCH(ROUND(MIN(SUM(DB$4,$O63/1000),SUM($O63,DB$4/1000)),3),CMB[[Cmb_ID]:[Cmb_ID]],0),SUM(N(DB$1),N($R63),1)),CHOOSE(AC[[M]:[M]],1,1,0,AC[[AB]:[AB]])),PRODUCT(INDEX(CMB[[BD_0O]:[BD_2O]],MATCH(ROUND(MIN(SUM(DB$4,$O63/1000),SUM($O63,DB$4/1000)),3),CMB[[Cmb_ID]:[Cmb_ID]],0),SUM(N(DB$1),N($R63),1)),CHOOSE(AC[[M]:[M]],1,0,1,AC[[DB]:[DB]])),PRODUCT(SUM(ROUND(AVERAGE(VALUE(DB$3),VALUE($P63)),0),CHOOSE(IF(OR(DB$1,$R63),4,INDEX(CMB[[Res_Rare]:[Res_Rare]],MATCH(ROUND(MIN(SUM(DB$4,$O63/1000),SUM($O63,DB$4/1000)),3),CMB[[Cmb_ID]:[Cmb_ID]],0))),-1,-1,0,0)),IF(OR(DB$1,$R63),4,INDEX(CMB[[Cmb_Rare]:[Cmb_Rare]],MATCH(ROUND(MIN(SUM(DB$4,$O63/1000),SUM($O63,DB$4/1000)),3),CMB[[Cmb_ID]:[Cmb_ID]],0))),CHOOSE(AC[[M]:[M]],2,1,1,SUM(AC[[AB]:[DB]])))),""))</f>
        <v/>
      </c>
      <c r="DC63" t="str">
        <f>IF(OR(DC$5="",$S63=""),"",IFERROR(SUM(PRODUCT(INDEX(CMB[[BA_0O]:[BA_2O]],MATCH(ROUND(MIN(SUM(DC$4,$O63/1000),SUM($O63,DC$4/1000)),3),CMB[[Cmb_ID]:[Cmb_ID]],0),SUM(N(DC$1),N($R63),1)),CHOOSE(AC[[M]:[M]],1,1,0,AC[[AB]:[AB]])),PRODUCT(INDEX(CMB[[BD_0O]:[BD_2O]],MATCH(ROUND(MIN(SUM(DC$4,$O63/1000),SUM($O63,DC$4/1000)),3),CMB[[Cmb_ID]:[Cmb_ID]],0),SUM(N(DC$1),N($R63),1)),CHOOSE(AC[[M]:[M]],1,0,1,AC[[DB]:[DB]])),PRODUCT(SUM(ROUND(AVERAGE(VALUE(DC$3),VALUE($P63)),0),CHOOSE(IF(OR(DC$1,$R63),4,INDEX(CMB[[Res_Rare]:[Res_Rare]],MATCH(ROUND(MIN(SUM(DC$4,$O63/1000),SUM($O63,DC$4/1000)),3),CMB[[Cmb_ID]:[Cmb_ID]],0))),-1,-1,0,0)),IF(OR(DC$1,$R63),4,INDEX(CMB[[Cmb_Rare]:[Cmb_Rare]],MATCH(ROUND(MIN(SUM(DC$4,$O63/1000),SUM($O63,DC$4/1000)),3),CMB[[Cmb_ID]:[Cmb_ID]],0))),CHOOSE(AC[[M]:[M]],2,1,1,SUM(AC[[AB]:[DB]])))),""))</f>
        <v/>
      </c>
      <c r="DD63" t="str">
        <f>IF(OR(DD$5="",$S63=""),"",IFERROR(SUM(PRODUCT(INDEX(CMB[[BA_0O]:[BA_2O]],MATCH(ROUND(MIN(SUM(DD$4,$O63/1000),SUM($O63,DD$4/1000)),3),CMB[[Cmb_ID]:[Cmb_ID]],0),SUM(N(DD$1),N($R63),1)),CHOOSE(AC[[M]:[M]],1,1,0,AC[[AB]:[AB]])),PRODUCT(INDEX(CMB[[BD_0O]:[BD_2O]],MATCH(ROUND(MIN(SUM(DD$4,$O63/1000),SUM($O63,DD$4/1000)),3),CMB[[Cmb_ID]:[Cmb_ID]],0),SUM(N(DD$1),N($R63),1)),CHOOSE(AC[[M]:[M]],1,0,1,AC[[DB]:[DB]])),PRODUCT(SUM(ROUND(AVERAGE(VALUE(DD$3),VALUE($P63)),0),CHOOSE(IF(OR(DD$1,$R63),4,INDEX(CMB[[Res_Rare]:[Res_Rare]],MATCH(ROUND(MIN(SUM(DD$4,$O63/1000),SUM($O63,DD$4/1000)),3),CMB[[Cmb_ID]:[Cmb_ID]],0))),-1,-1,0,0)),IF(OR(DD$1,$R63),4,INDEX(CMB[[Cmb_Rare]:[Cmb_Rare]],MATCH(ROUND(MIN(SUM(DD$4,$O63/1000),SUM($O63,DD$4/1000)),3),CMB[[Cmb_ID]:[Cmb_ID]],0))),CHOOSE(AC[[M]:[M]],2,1,1,SUM(AC[[AB]:[DB]])))),""))</f>
        <v/>
      </c>
      <c r="DE63" t="str">
        <f>IF(OR(DE$5="",$S63=""),"",IFERROR(SUM(PRODUCT(INDEX(CMB[[BA_0O]:[BA_2O]],MATCH(ROUND(MIN(SUM(DE$4,$O63/1000),SUM($O63,DE$4/1000)),3),CMB[[Cmb_ID]:[Cmb_ID]],0),SUM(N(DE$1),N($R63),1)),CHOOSE(AC[[M]:[M]],1,1,0,AC[[AB]:[AB]])),PRODUCT(INDEX(CMB[[BD_0O]:[BD_2O]],MATCH(ROUND(MIN(SUM(DE$4,$O63/1000),SUM($O63,DE$4/1000)),3),CMB[[Cmb_ID]:[Cmb_ID]],0),SUM(N(DE$1),N($R63),1)),CHOOSE(AC[[M]:[M]],1,0,1,AC[[DB]:[DB]])),PRODUCT(SUM(ROUND(AVERAGE(VALUE(DE$3),VALUE($P63)),0),CHOOSE(IF(OR(DE$1,$R63),4,INDEX(CMB[[Res_Rare]:[Res_Rare]],MATCH(ROUND(MIN(SUM(DE$4,$O63/1000),SUM($O63,DE$4/1000)),3),CMB[[Cmb_ID]:[Cmb_ID]],0))),-1,-1,0,0)),IF(OR(DE$1,$R63),4,INDEX(CMB[[Cmb_Rare]:[Cmb_Rare]],MATCH(ROUND(MIN(SUM(DE$4,$O63/1000),SUM($O63,DE$4/1000)),3),CMB[[Cmb_ID]:[Cmb_ID]],0))),CHOOSE(AC[[M]:[M]],2,1,1,SUM(AC[[AB]:[DB]])))),""))</f>
        <v/>
      </c>
      <c r="DF63" t="str">
        <f>IF(OR(DF$5="",$S63=""),"",IFERROR(SUM(PRODUCT(INDEX(CMB[[BA_0O]:[BA_2O]],MATCH(ROUND(MIN(SUM(DF$4,$O63/1000),SUM($O63,DF$4/1000)),3),CMB[[Cmb_ID]:[Cmb_ID]],0),SUM(N(DF$1),N($R63),1)),CHOOSE(AC[[M]:[M]],1,1,0,AC[[AB]:[AB]])),PRODUCT(INDEX(CMB[[BD_0O]:[BD_2O]],MATCH(ROUND(MIN(SUM(DF$4,$O63/1000),SUM($O63,DF$4/1000)),3),CMB[[Cmb_ID]:[Cmb_ID]],0),SUM(N(DF$1),N($R63),1)),CHOOSE(AC[[M]:[M]],1,0,1,AC[[DB]:[DB]])),PRODUCT(SUM(ROUND(AVERAGE(VALUE(DF$3),VALUE($P63)),0),CHOOSE(IF(OR(DF$1,$R63),4,INDEX(CMB[[Res_Rare]:[Res_Rare]],MATCH(ROUND(MIN(SUM(DF$4,$O63/1000),SUM($O63,DF$4/1000)),3),CMB[[Cmb_ID]:[Cmb_ID]],0))),-1,-1,0,0)),IF(OR(DF$1,$R63),4,INDEX(CMB[[Cmb_Rare]:[Cmb_Rare]],MATCH(ROUND(MIN(SUM(DF$4,$O63/1000),SUM($O63,DF$4/1000)),3),CMB[[Cmb_ID]:[Cmb_ID]],0))),CHOOSE(AC[[M]:[M]],2,1,1,SUM(AC[[AB]:[DB]])))),""))</f>
        <v/>
      </c>
      <c r="DG63" t="str">
        <f>IF(OR(DG$5="",$S63=""),"",IFERROR(SUM(PRODUCT(INDEX(CMB[[BA_0O]:[BA_2O]],MATCH(ROUND(MIN(SUM(DG$4,$O63/1000),SUM($O63,DG$4/1000)),3),CMB[[Cmb_ID]:[Cmb_ID]],0),SUM(N(DG$1),N($R63),1)),CHOOSE(AC[[M]:[M]],1,1,0,AC[[AB]:[AB]])),PRODUCT(INDEX(CMB[[BD_0O]:[BD_2O]],MATCH(ROUND(MIN(SUM(DG$4,$O63/1000),SUM($O63,DG$4/1000)),3),CMB[[Cmb_ID]:[Cmb_ID]],0),SUM(N(DG$1),N($R63),1)),CHOOSE(AC[[M]:[M]],1,0,1,AC[[DB]:[DB]])),PRODUCT(SUM(ROUND(AVERAGE(VALUE(DG$3),VALUE($P63)),0),CHOOSE(IF(OR(DG$1,$R63),4,INDEX(CMB[[Res_Rare]:[Res_Rare]],MATCH(ROUND(MIN(SUM(DG$4,$O63/1000),SUM($O63,DG$4/1000)),3),CMB[[Cmb_ID]:[Cmb_ID]],0))),-1,-1,0,0)),IF(OR(DG$1,$R63),4,INDEX(CMB[[Cmb_Rare]:[Cmb_Rare]],MATCH(ROUND(MIN(SUM(DG$4,$O63/1000),SUM($O63,DG$4/1000)),3),CMB[[Cmb_ID]:[Cmb_ID]],0))),CHOOSE(AC[[M]:[M]],2,1,1,SUM(AC[[AB]:[DB]])))),""))</f>
        <v/>
      </c>
      <c r="DH63" t="str">
        <f>IF(OR(DH$5="",$S63=""),"",IFERROR(SUM(PRODUCT(INDEX(CMB[[BA_0O]:[BA_2O]],MATCH(ROUND(MIN(SUM(DH$4,$O63/1000),SUM($O63,DH$4/1000)),3),CMB[[Cmb_ID]:[Cmb_ID]],0),SUM(N(DH$1),N($R63),1)),CHOOSE(AC[[M]:[M]],1,1,0,AC[[AB]:[AB]])),PRODUCT(INDEX(CMB[[BD_0O]:[BD_2O]],MATCH(ROUND(MIN(SUM(DH$4,$O63/1000),SUM($O63,DH$4/1000)),3),CMB[[Cmb_ID]:[Cmb_ID]],0),SUM(N(DH$1),N($R63),1)),CHOOSE(AC[[M]:[M]],1,0,1,AC[[DB]:[DB]])),PRODUCT(SUM(ROUND(AVERAGE(VALUE(DH$3),VALUE($P63)),0),CHOOSE(IF(OR(DH$1,$R63),4,INDEX(CMB[[Res_Rare]:[Res_Rare]],MATCH(ROUND(MIN(SUM(DH$4,$O63/1000),SUM($O63,DH$4/1000)),3),CMB[[Cmb_ID]:[Cmb_ID]],0))),-1,-1,0,0)),IF(OR(DH$1,$R63),4,INDEX(CMB[[Cmb_Rare]:[Cmb_Rare]],MATCH(ROUND(MIN(SUM(DH$4,$O63/1000),SUM($O63,DH$4/1000)),3),CMB[[Cmb_ID]:[Cmb_ID]],0))),CHOOSE(AC[[M]:[M]],2,1,1,SUM(AC[[AB]:[DB]])))),""))</f>
        <v/>
      </c>
      <c r="DI63" t="str">
        <f>IF(OR(DI$5="",$S63=""),"",IFERROR(SUM(PRODUCT(INDEX(CMB[[BA_0O]:[BA_2O]],MATCH(ROUND(MIN(SUM(DI$4,$O63/1000),SUM($O63,DI$4/1000)),3),CMB[[Cmb_ID]:[Cmb_ID]],0),SUM(N(DI$1),N($R63),1)),CHOOSE(AC[[M]:[M]],1,1,0,AC[[AB]:[AB]])),PRODUCT(INDEX(CMB[[BD_0O]:[BD_2O]],MATCH(ROUND(MIN(SUM(DI$4,$O63/1000),SUM($O63,DI$4/1000)),3),CMB[[Cmb_ID]:[Cmb_ID]],0),SUM(N(DI$1),N($R63),1)),CHOOSE(AC[[M]:[M]],1,0,1,AC[[DB]:[DB]])),PRODUCT(SUM(ROUND(AVERAGE(VALUE(DI$3),VALUE($P63)),0),CHOOSE(IF(OR(DI$1,$R63),4,INDEX(CMB[[Res_Rare]:[Res_Rare]],MATCH(ROUND(MIN(SUM(DI$4,$O63/1000),SUM($O63,DI$4/1000)),3),CMB[[Cmb_ID]:[Cmb_ID]],0))),-1,-1,0,0)),IF(OR(DI$1,$R63),4,INDEX(CMB[[Cmb_Rare]:[Cmb_Rare]],MATCH(ROUND(MIN(SUM(DI$4,$O63/1000),SUM($O63,DI$4/1000)),3),CMB[[Cmb_ID]:[Cmb_ID]],0))),CHOOSE(AC[[M]:[M]],2,1,1,SUM(AC[[AB]:[DB]])))),""))</f>
        <v/>
      </c>
      <c r="DJ63" t="str">
        <f>IF(OR(DJ$5="",$S63=""),"",IFERROR(SUM(PRODUCT(INDEX(CMB[[BA_0O]:[BA_2O]],MATCH(ROUND(MIN(SUM(DJ$4,$O63/1000),SUM($O63,DJ$4/1000)),3),CMB[[Cmb_ID]:[Cmb_ID]],0),SUM(N(DJ$1),N($R63),1)),CHOOSE(AC[[M]:[M]],1,1,0,AC[[AB]:[AB]])),PRODUCT(INDEX(CMB[[BD_0O]:[BD_2O]],MATCH(ROUND(MIN(SUM(DJ$4,$O63/1000),SUM($O63,DJ$4/1000)),3),CMB[[Cmb_ID]:[Cmb_ID]],0),SUM(N(DJ$1),N($R63),1)),CHOOSE(AC[[M]:[M]],1,0,1,AC[[DB]:[DB]])),PRODUCT(SUM(ROUND(AVERAGE(VALUE(DJ$3),VALUE($P63)),0),CHOOSE(IF(OR(DJ$1,$R63),4,INDEX(CMB[[Res_Rare]:[Res_Rare]],MATCH(ROUND(MIN(SUM(DJ$4,$O63/1000),SUM($O63,DJ$4/1000)),3),CMB[[Cmb_ID]:[Cmb_ID]],0))),-1,-1,0,0)),IF(OR(DJ$1,$R63),4,INDEX(CMB[[Cmb_Rare]:[Cmb_Rare]],MATCH(ROUND(MIN(SUM(DJ$4,$O63/1000),SUM($O63,DJ$4/1000)),3),CMB[[Cmb_ID]:[Cmb_ID]],0))),CHOOSE(AC[[M]:[M]],2,1,1,SUM(AC[[AB]:[DB]])))),""))</f>
        <v/>
      </c>
      <c r="DK63" t="str">
        <f>IF(OR(DK$5="",$S63=""),"",IFERROR(SUM(PRODUCT(INDEX(CMB[[BA_0O]:[BA_2O]],MATCH(ROUND(MIN(SUM(DK$4,$O63/1000),SUM($O63,DK$4/1000)),3),CMB[[Cmb_ID]:[Cmb_ID]],0),SUM(N(DK$1),N($R63),1)),CHOOSE(AC[[M]:[M]],1,1,0,AC[[AB]:[AB]])),PRODUCT(INDEX(CMB[[BD_0O]:[BD_2O]],MATCH(ROUND(MIN(SUM(DK$4,$O63/1000),SUM($O63,DK$4/1000)),3),CMB[[Cmb_ID]:[Cmb_ID]],0),SUM(N(DK$1),N($R63),1)),CHOOSE(AC[[M]:[M]],1,0,1,AC[[DB]:[DB]])),PRODUCT(SUM(ROUND(AVERAGE(VALUE(DK$3),VALUE($P63)),0),CHOOSE(IF(OR(DK$1,$R63),4,INDEX(CMB[[Res_Rare]:[Res_Rare]],MATCH(ROUND(MIN(SUM(DK$4,$O63/1000),SUM($O63,DK$4/1000)),3),CMB[[Cmb_ID]:[Cmb_ID]],0))),-1,-1,0,0)),IF(OR(DK$1,$R63),4,INDEX(CMB[[Cmb_Rare]:[Cmb_Rare]],MATCH(ROUND(MIN(SUM(DK$4,$O63/1000),SUM($O63,DK$4/1000)),3),CMB[[Cmb_ID]:[Cmb_ID]],0))),CHOOSE(AC[[M]:[M]],2,1,1,SUM(AC[[AB]:[DB]])))),""))</f>
        <v/>
      </c>
      <c r="DL63" t="str">
        <f>IF(OR(DL$5="",$S63=""),"",IFERROR(SUM(PRODUCT(INDEX(CMB[[BA_0O]:[BA_2O]],MATCH(ROUND(MIN(SUM(DL$4,$O63/1000),SUM($O63,DL$4/1000)),3),CMB[[Cmb_ID]:[Cmb_ID]],0),SUM(N(DL$1),N($R63),1)),CHOOSE(AC[[M]:[M]],1,1,0,AC[[AB]:[AB]])),PRODUCT(INDEX(CMB[[BD_0O]:[BD_2O]],MATCH(ROUND(MIN(SUM(DL$4,$O63/1000),SUM($O63,DL$4/1000)),3),CMB[[Cmb_ID]:[Cmb_ID]],0),SUM(N(DL$1),N($R63),1)),CHOOSE(AC[[M]:[M]],1,0,1,AC[[DB]:[DB]])),PRODUCT(SUM(ROUND(AVERAGE(VALUE(DL$3),VALUE($P63)),0),CHOOSE(IF(OR(DL$1,$R63),4,INDEX(CMB[[Res_Rare]:[Res_Rare]],MATCH(ROUND(MIN(SUM(DL$4,$O63/1000),SUM($O63,DL$4/1000)),3),CMB[[Cmb_ID]:[Cmb_ID]],0))),-1,-1,0,0)),IF(OR(DL$1,$R63),4,INDEX(CMB[[Cmb_Rare]:[Cmb_Rare]],MATCH(ROUND(MIN(SUM(DL$4,$O63/1000),SUM($O63,DL$4/1000)),3),CMB[[Cmb_ID]:[Cmb_ID]],0))),CHOOSE(AC[[M]:[M]],2,1,1,SUM(AC[[AB]:[DB]])))),""))</f>
        <v/>
      </c>
      <c r="DM63" t="str">
        <f>IF(OR(DM$5="",$S63=""),"",IFERROR(SUM(PRODUCT(INDEX(CMB[[BA_0O]:[BA_2O]],MATCH(ROUND(MIN(SUM(DM$4,$O63/1000),SUM($O63,DM$4/1000)),3),CMB[[Cmb_ID]:[Cmb_ID]],0),SUM(N(DM$1),N($R63),1)),CHOOSE(AC[[M]:[M]],1,1,0,AC[[AB]:[AB]])),PRODUCT(INDEX(CMB[[BD_0O]:[BD_2O]],MATCH(ROUND(MIN(SUM(DM$4,$O63/1000),SUM($O63,DM$4/1000)),3),CMB[[Cmb_ID]:[Cmb_ID]],0),SUM(N(DM$1),N($R63),1)),CHOOSE(AC[[M]:[M]],1,0,1,AC[[DB]:[DB]])),PRODUCT(SUM(ROUND(AVERAGE(VALUE(DM$3),VALUE($P63)),0),CHOOSE(IF(OR(DM$1,$R63),4,INDEX(CMB[[Res_Rare]:[Res_Rare]],MATCH(ROUND(MIN(SUM(DM$4,$O63/1000),SUM($O63,DM$4/1000)),3),CMB[[Cmb_ID]:[Cmb_ID]],0))),-1,-1,0,0)),IF(OR(DM$1,$R63),4,INDEX(CMB[[Cmb_Rare]:[Cmb_Rare]],MATCH(ROUND(MIN(SUM(DM$4,$O63/1000),SUM($O63,DM$4/1000)),3),CMB[[Cmb_ID]:[Cmb_ID]],0))),CHOOSE(AC[[M]:[M]],2,1,1,SUM(AC[[AB]:[DB]])))),""))</f>
        <v/>
      </c>
      <c r="DN63" t="str">
        <f>IF(OR(DN$5="",$S63=""),"",IFERROR(SUM(PRODUCT(INDEX(CMB[[BA_0O]:[BA_2O]],MATCH(ROUND(MIN(SUM(DN$4,$O63/1000),SUM($O63,DN$4/1000)),3),CMB[[Cmb_ID]:[Cmb_ID]],0),SUM(N(DN$1),N($R63),1)),CHOOSE(AC[[M]:[M]],1,1,0,AC[[AB]:[AB]])),PRODUCT(INDEX(CMB[[BD_0O]:[BD_2O]],MATCH(ROUND(MIN(SUM(DN$4,$O63/1000),SUM($O63,DN$4/1000)),3),CMB[[Cmb_ID]:[Cmb_ID]],0),SUM(N(DN$1),N($R63),1)),CHOOSE(AC[[M]:[M]],1,0,1,AC[[DB]:[DB]])),PRODUCT(SUM(ROUND(AVERAGE(VALUE(DN$3),VALUE($P63)),0),CHOOSE(IF(OR(DN$1,$R63),4,INDEX(CMB[[Res_Rare]:[Res_Rare]],MATCH(ROUND(MIN(SUM(DN$4,$O63/1000),SUM($O63,DN$4/1000)),3),CMB[[Cmb_ID]:[Cmb_ID]],0))),-1,-1,0,0)),IF(OR(DN$1,$R63),4,INDEX(CMB[[Cmb_Rare]:[Cmb_Rare]],MATCH(ROUND(MIN(SUM(DN$4,$O63/1000),SUM($O63,DN$4/1000)),3),CMB[[Cmb_ID]:[Cmb_ID]],0))),CHOOSE(AC[[M]:[M]],2,1,1,SUM(AC[[AB]:[DB]])))),""))</f>
        <v/>
      </c>
      <c r="DO63" t="str">
        <f>IF(OR(DO$5="",$S63=""),"",IFERROR(SUM(PRODUCT(INDEX(CMB[[BA_0O]:[BA_2O]],MATCH(ROUND(MIN(SUM(DO$4,$O63/1000),SUM($O63,DO$4/1000)),3),CMB[[Cmb_ID]:[Cmb_ID]],0),SUM(N(DO$1),N($R63),1)),CHOOSE(AC[[M]:[M]],1,1,0,AC[[AB]:[AB]])),PRODUCT(INDEX(CMB[[BD_0O]:[BD_2O]],MATCH(ROUND(MIN(SUM(DO$4,$O63/1000),SUM($O63,DO$4/1000)),3),CMB[[Cmb_ID]:[Cmb_ID]],0),SUM(N(DO$1),N($R63),1)),CHOOSE(AC[[M]:[M]],1,0,1,AC[[DB]:[DB]])),PRODUCT(SUM(ROUND(AVERAGE(VALUE(DO$3),VALUE($P63)),0),CHOOSE(IF(OR(DO$1,$R63),4,INDEX(CMB[[Res_Rare]:[Res_Rare]],MATCH(ROUND(MIN(SUM(DO$4,$O63/1000),SUM($O63,DO$4/1000)),3),CMB[[Cmb_ID]:[Cmb_ID]],0))),-1,-1,0,0)),IF(OR(DO$1,$R63),4,INDEX(CMB[[Cmb_Rare]:[Cmb_Rare]],MATCH(ROUND(MIN(SUM(DO$4,$O63/1000),SUM($O63,DO$4/1000)),3),CMB[[Cmb_ID]:[Cmb_ID]],0))),CHOOSE(AC[[M]:[M]],2,1,1,SUM(AC[[AB]:[DB]])))),""))</f>
        <v/>
      </c>
      <c r="DP63" t="str">
        <f>IF(OR(DP$5="",$S63=""),"",IFERROR(SUM(PRODUCT(INDEX(CMB[[BA_0O]:[BA_2O]],MATCH(ROUND(MIN(SUM(DP$4,$O63/1000),SUM($O63,DP$4/1000)),3),CMB[[Cmb_ID]:[Cmb_ID]],0),SUM(N(DP$1),N($R63),1)),CHOOSE(AC[[M]:[M]],1,1,0,AC[[AB]:[AB]])),PRODUCT(INDEX(CMB[[BD_0O]:[BD_2O]],MATCH(ROUND(MIN(SUM(DP$4,$O63/1000),SUM($O63,DP$4/1000)),3),CMB[[Cmb_ID]:[Cmb_ID]],0),SUM(N(DP$1),N($R63),1)),CHOOSE(AC[[M]:[M]],1,0,1,AC[[DB]:[DB]])),PRODUCT(SUM(ROUND(AVERAGE(VALUE(DP$3),VALUE($P63)),0),CHOOSE(IF(OR(DP$1,$R63),4,INDEX(CMB[[Res_Rare]:[Res_Rare]],MATCH(ROUND(MIN(SUM(DP$4,$O63/1000),SUM($O63,DP$4/1000)),3),CMB[[Cmb_ID]:[Cmb_ID]],0))),-1,-1,0,0)),IF(OR(DP$1,$R63),4,INDEX(CMB[[Cmb_Rare]:[Cmb_Rare]],MATCH(ROUND(MIN(SUM(DP$4,$O63/1000),SUM($O63,DP$4/1000)),3),CMB[[Cmb_ID]:[Cmb_ID]],0))),CHOOSE(AC[[M]:[M]],2,1,1,SUM(AC[[AB]:[DB]])))),""))</f>
        <v/>
      </c>
      <c r="DQ63" t="str">
        <f>IF(OR(DQ$5="",$S63=""),"",IFERROR(SUM(PRODUCT(INDEX(CMB[[BA_0O]:[BA_2O]],MATCH(ROUND(MIN(SUM(DQ$4,$O63/1000),SUM($O63,DQ$4/1000)),3),CMB[[Cmb_ID]:[Cmb_ID]],0),SUM(N(DQ$1),N($R63),1)),CHOOSE(AC[[M]:[M]],1,1,0,AC[[AB]:[AB]])),PRODUCT(INDEX(CMB[[BD_0O]:[BD_2O]],MATCH(ROUND(MIN(SUM(DQ$4,$O63/1000),SUM($O63,DQ$4/1000)),3),CMB[[Cmb_ID]:[Cmb_ID]],0),SUM(N(DQ$1),N($R63),1)),CHOOSE(AC[[M]:[M]],1,0,1,AC[[DB]:[DB]])),PRODUCT(SUM(ROUND(AVERAGE(VALUE(DQ$3),VALUE($P63)),0),CHOOSE(IF(OR(DQ$1,$R63),4,INDEX(CMB[[Res_Rare]:[Res_Rare]],MATCH(ROUND(MIN(SUM(DQ$4,$O63/1000),SUM($O63,DQ$4/1000)),3),CMB[[Cmb_ID]:[Cmb_ID]],0))),-1,-1,0,0)),IF(OR(DQ$1,$R63),4,INDEX(CMB[[Cmb_Rare]:[Cmb_Rare]],MATCH(ROUND(MIN(SUM(DQ$4,$O63/1000),SUM($O63,DQ$4/1000)),3),CMB[[Cmb_ID]:[Cmb_ID]],0))),CHOOSE(AC[[M]:[M]],2,1,1,SUM(AC[[AB]:[DB]])))),""))</f>
        <v/>
      </c>
      <c r="DR63" t="str">
        <f>IF(OR(DR$5="",$S63=""),"",IFERROR(SUM(PRODUCT(INDEX(CMB[[BA_0O]:[BA_2O]],MATCH(ROUND(MIN(SUM(DR$4,$O63/1000),SUM($O63,DR$4/1000)),3),CMB[[Cmb_ID]:[Cmb_ID]],0),SUM(N(DR$1),N($R63),1)),CHOOSE(AC[[M]:[M]],1,1,0,AC[[AB]:[AB]])),PRODUCT(INDEX(CMB[[BD_0O]:[BD_2O]],MATCH(ROUND(MIN(SUM(DR$4,$O63/1000),SUM($O63,DR$4/1000)),3),CMB[[Cmb_ID]:[Cmb_ID]],0),SUM(N(DR$1),N($R63),1)),CHOOSE(AC[[M]:[M]],1,0,1,AC[[DB]:[DB]])),PRODUCT(SUM(ROUND(AVERAGE(VALUE(DR$3),VALUE($P63)),0),CHOOSE(IF(OR(DR$1,$R63),4,INDEX(CMB[[Res_Rare]:[Res_Rare]],MATCH(ROUND(MIN(SUM(DR$4,$O63/1000),SUM($O63,DR$4/1000)),3),CMB[[Cmb_ID]:[Cmb_ID]],0))),-1,-1,0,0)),IF(OR(DR$1,$R63),4,INDEX(CMB[[Cmb_Rare]:[Cmb_Rare]],MATCH(ROUND(MIN(SUM(DR$4,$O63/1000),SUM($O63,DR$4/1000)),3),CMB[[Cmb_ID]:[Cmb_ID]],0))),CHOOSE(AC[[M]:[M]],2,1,1,SUM(AC[[AB]:[DB]])))),""))</f>
        <v/>
      </c>
      <c r="DS63" t="str">
        <f>IF(OR(DS$5="",$S63=""),"",IFERROR(SUM(PRODUCT(INDEX(CMB[[BA_0O]:[BA_2O]],MATCH(ROUND(MIN(SUM(DS$4,$O63/1000),SUM($O63,DS$4/1000)),3),CMB[[Cmb_ID]:[Cmb_ID]],0),SUM(N(DS$1),N($R63),1)),CHOOSE(AC[[M]:[M]],1,1,0,AC[[AB]:[AB]])),PRODUCT(INDEX(CMB[[BD_0O]:[BD_2O]],MATCH(ROUND(MIN(SUM(DS$4,$O63/1000),SUM($O63,DS$4/1000)),3),CMB[[Cmb_ID]:[Cmb_ID]],0),SUM(N(DS$1),N($R63),1)),CHOOSE(AC[[M]:[M]],1,0,1,AC[[DB]:[DB]])),PRODUCT(SUM(ROUND(AVERAGE(VALUE(DS$3),VALUE($P63)),0),CHOOSE(IF(OR(DS$1,$R63),4,INDEX(CMB[[Res_Rare]:[Res_Rare]],MATCH(ROUND(MIN(SUM(DS$4,$O63/1000),SUM($O63,DS$4/1000)),3),CMB[[Cmb_ID]:[Cmb_ID]],0))),-1,-1,0,0)),IF(OR(DS$1,$R63),4,INDEX(CMB[[Cmb_Rare]:[Cmb_Rare]],MATCH(ROUND(MIN(SUM(DS$4,$O63/1000),SUM($O63,DS$4/1000)),3),CMB[[Cmb_ID]:[Cmb_ID]],0))),CHOOSE(AC[[M]:[M]],2,1,1,SUM(AC[[AB]:[DB]])))),""))</f>
        <v/>
      </c>
      <c r="DT63" t="str">
        <f>IF(OR(DT$5="",$S63=""),"",IFERROR(SUM(PRODUCT(INDEX(CMB[[BA_0O]:[BA_2O]],MATCH(ROUND(MIN(SUM(DT$4,$O63/1000),SUM($O63,DT$4/1000)),3),CMB[[Cmb_ID]:[Cmb_ID]],0),SUM(N(DT$1),N($R63),1)),CHOOSE(AC[[M]:[M]],1,1,0,AC[[AB]:[AB]])),PRODUCT(INDEX(CMB[[BD_0O]:[BD_2O]],MATCH(ROUND(MIN(SUM(DT$4,$O63/1000),SUM($O63,DT$4/1000)),3),CMB[[Cmb_ID]:[Cmb_ID]],0),SUM(N(DT$1),N($R63),1)),CHOOSE(AC[[M]:[M]],1,0,1,AC[[DB]:[DB]])),PRODUCT(SUM(ROUND(AVERAGE(VALUE(DT$3),VALUE($P63)),0),CHOOSE(IF(OR(DT$1,$R63),4,INDEX(CMB[[Res_Rare]:[Res_Rare]],MATCH(ROUND(MIN(SUM(DT$4,$O63/1000),SUM($O63,DT$4/1000)),3),CMB[[Cmb_ID]:[Cmb_ID]],0))),-1,-1,0,0)),IF(OR(DT$1,$R63),4,INDEX(CMB[[Cmb_Rare]:[Cmb_Rare]],MATCH(ROUND(MIN(SUM(DT$4,$O63/1000),SUM($O63,DT$4/1000)),3),CMB[[Cmb_ID]:[Cmb_ID]],0))),CHOOSE(AC[[M]:[M]],2,1,1,SUM(AC[[AB]:[DB]])))),""))</f>
        <v/>
      </c>
      <c r="DU63" t="str">
        <f>IF(OR(DU$5="",$S63=""),"",IFERROR(SUM(PRODUCT(INDEX(CMB[[BA_0O]:[BA_2O]],MATCH(ROUND(MIN(SUM(DU$4,$O63/1000),SUM($O63,DU$4/1000)),3),CMB[[Cmb_ID]:[Cmb_ID]],0),SUM(N(DU$1),N($R63),1)),CHOOSE(AC[[M]:[M]],1,1,0,AC[[AB]:[AB]])),PRODUCT(INDEX(CMB[[BD_0O]:[BD_2O]],MATCH(ROUND(MIN(SUM(DU$4,$O63/1000),SUM($O63,DU$4/1000)),3),CMB[[Cmb_ID]:[Cmb_ID]],0),SUM(N(DU$1),N($R63),1)),CHOOSE(AC[[M]:[M]],1,0,1,AC[[DB]:[DB]])),PRODUCT(SUM(ROUND(AVERAGE(VALUE(DU$3),VALUE($P63)),0),CHOOSE(IF(OR(DU$1,$R63),4,INDEX(CMB[[Res_Rare]:[Res_Rare]],MATCH(ROUND(MIN(SUM(DU$4,$O63/1000),SUM($O63,DU$4/1000)),3),CMB[[Cmb_ID]:[Cmb_ID]],0))),-1,-1,0,0)),IF(OR(DU$1,$R63),4,INDEX(CMB[[Cmb_Rare]:[Cmb_Rare]],MATCH(ROUND(MIN(SUM(DU$4,$O63/1000),SUM($O63,DU$4/1000)),3),CMB[[Cmb_ID]:[Cmb_ID]],0))),CHOOSE(AC[[M]:[M]],2,1,1,SUM(AC[[AB]:[DB]])))),""))</f>
        <v/>
      </c>
      <c r="DV63" t="str">
        <f>IF(OR(DV$5="",$S63=""),"",IFERROR(SUM(PRODUCT(INDEX(CMB[[BA_0O]:[BA_2O]],MATCH(ROUND(MIN(SUM(DV$4,$O63/1000),SUM($O63,DV$4/1000)),3),CMB[[Cmb_ID]:[Cmb_ID]],0),SUM(N(DV$1),N($R63),1)),CHOOSE(AC[[M]:[M]],1,1,0,AC[[AB]:[AB]])),PRODUCT(INDEX(CMB[[BD_0O]:[BD_2O]],MATCH(ROUND(MIN(SUM(DV$4,$O63/1000),SUM($O63,DV$4/1000)),3),CMB[[Cmb_ID]:[Cmb_ID]],0),SUM(N(DV$1),N($R63),1)),CHOOSE(AC[[M]:[M]],1,0,1,AC[[DB]:[DB]])),PRODUCT(SUM(ROUND(AVERAGE(VALUE(DV$3),VALUE($P63)),0),CHOOSE(IF(OR(DV$1,$R63),4,INDEX(CMB[[Res_Rare]:[Res_Rare]],MATCH(ROUND(MIN(SUM(DV$4,$O63/1000),SUM($O63,DV$4/1000)),3),CMB[[Cmb_ID]:[Cmb_ID]],0))),-1,-1,0,0)),IF(OR(DV$1,$R63),4,INDEX(CMB[[Cmb_Rare]:[Cmb_Rare]],MATCH(ROUND(MIN(SUM(DV$4,$O63/1000),SUM($O63,DV$4/1000)),3),CMB[[Cmb_ID]:[Cmb_ID]],0))),CHOOSE(AC[[M]:[M]],2,1,1,SUM(AC[[AB]:[DB]])))),""))</f>
        <v/>
      </c>
      <c r="DW63" t="str">
        <f>IF(OR(DW$5="",$S63=""),"",IFERROR(SUM(PRODUCT(INDEX(CMB[[BA_0O]:[BA_2O]],MATCH(ROUND(MIN(SUM(DW$4,$O63/1000),SUM($O63,DW$4/1000)),3),CMB[[Cmb_ID]:[Cmb_ID]],0),SUM(N(DW$1),N($R63),1)),CHOOSE(AC[[M]:[M]],1,1,0,AC[[AB]:[AB]])),PRODUCT(INDEX(CMB[[BD_0O]:[BD_2O]],MATCH(ROUND(MIN(SUM(DW$4,$O63/1000),SUM($O63,DW$4/1000)),3),CMB[[Cmb_ID]:[Cmb_ID]],0),SUM(N(DW$1),N($R63),1)),CHOOSE(AC[[M]:[M]],1,0,1,AC[[DB]:[DB]])),PRODUCT(SUM(ROUND(AVERAGE(VALUE(DW$3),VALUE($P63)),0),CHOOSE(IF(OR(DW$1,$R63),4,INDEX(CMB[[Res_Rare]:[Res_Rare]],MATCH(ROUND(MIN(SUM(DW$4,$O63/1000),SUM($O63,DW$4/1000)),3),CMB[[Cmb_ID]:[Cmb_ID]],0))),-1,-1,0,0)),IF(OR(DW$1,$R63),4,INDEX(CMB[[Cmb_Rare]:[Cmb_Rare]],MATCH(ROUND(MIN(SUM(DW$4,$O63/1000),SUM($O63,DW$4/1000)),3),CMB[[Cmb_ID]:[Cmb_ID]],0))),CHOOSE(AC[[M]:[M]],2,1,1,SUM(AC[[AB]:[DB]])))),""))</f>
        <v/>
      </c>
      <c r="DX63" t="str">
        <f>IF(OR(DX$5="",$S63=""),"",IFERROR(SUM(PRODUCT(INDEX(CMB[[BA_0O]:[BA_2O]],MATCH(ROUND(MIN(SUM(DX$4,$O63/1000),SUM($O63,DX$4/1000)),3),CMB[[Cmb_ID]:[Cmb_ID]],0),SUM(N(DX$1),N($R63),1)),CHOOSE(AC[[M]:[M]],1,1,0,AC[[AB]:[AB]])),PRODUCT(INDEX(CMB[[BD_0O]:[BD_2O]],MATCH(ROUND(MIN(SUM(DX$4,$O63/1000),SUM($O63,DX$4/1000)),3),CMB[[Cmb_ID]:[Cmb_ID]],0),SUM(N(DX$1),N($R63),1)),CHOOSE(AC[[M]:[M]],1,0,1,AC[[DB]:[DB]])),PRODUCT(SUM(ROUND(AVERAGE(VALUE(DX$3),VALUE($P63)),0),CHOOSE(IF(OR(DX$1,$R63),4,INDEX(CMB[[Res_Rare]:[Res_Rare]],MATCH(ROUND(MIN(SUM(DX$4,$O63/1000),SUM($O63,DX$4/1000)),3),CMB[[Cmb_ID]:[Cmb_ID]],0))),-1,-1,0,0)),IF(OR(DX$1,$R63),4,INDEX(CMB[[Cmb_Rare]:[Cmb_Rare]],MATCH(ROUND(MIN(SUM(DX$4,$O63/1000),SUM($O63,DX$4/1000)),3),CMB[[Cmb_ID]:[Cmb_ID]],0))),CHOOSE(AC[[M]:[M]],2,1,1,SUM(AC[[AB]:[DB]])))),""))</f>
        <v/>
      </c>
      <c r="DY63" t="str">
        <f>IF(OR(DY$5="",$S63=""),"",IFERROR(SUM(PRODUCT(INDEX(CMB[[BA_0O]:[BA_2O]],MATCH(ROUND(MIN(SUM(DY$4,$O63/1000),SUM($O63,DY$4/1000)),3),CMB[[Cmb_ID]:[Cmb_ID]],0),SUM(N(DY$1),N($R63),1)),CHOOSE(AC[[M]:[M]],1,1,0,AC[[AB]:[AB]])),PRODUCT(INDEX(CMB[[BD_0O]:[BD_2O]],MATCH(ROUND(MIN(SUM(DY$4,$O63/1000),SUM($O63,DY$4/1000)),3),CMB[[Cmb_ID]:[Cmb_ID]],0),SUM(N(DY$1),N($R63),1)),CHOOSE(AC[[M]:[M]],1,0,1,AC[[DB]:[DB]])),PRODUCT(SUM(ROUND(AVERAGE(VALUE(DY$3),VALUE($P63)),0),CHOOSE(IF(OR(DY$1,$R63),4,INDEX(CMB[[Res_Rare]:[Res_Rare]],MATCH(ROUND(MIN(SUM(DY$4,$O63/1000),SUM($O63,DY$4/1000)),3),CMB[[Cmb_ID]:[Cmb_ID]],0))),-1,-1,0,0)),IF(OR(DY$1,$R63),4,INDEX(CMB[[Cmb_Rare]:[Cmb_Rare]],MATCH(ROUND(MIN(SUM(DY$4,$O63/1000),SUM($O63,DY$4/1000)),3),CMB[[Cmb_ID]:[Cmb_ID]],0))),CHOOSE(AC[[M]:[M]],2,1,1,SUM(AC[[AB]:[DB]])))),""))</f>
        <v/>
      </c>
      <c r="DZ63" t="str">
        <f>IF(OR(DZ$5="",$S63=""),"",IFERROR(SUM(PRODUCT(INDEX(CMB[[BA_0O]:[BA_2O]],MATCH(ROUND(MIN(SUM(DZ$4,$O63/1000),SUM($O63,DZ$4/1000)),3),CMB[[Cmb_ID]:[Cmb_ID]],0),SUM(N(DZ$1),N($R63),1)),CHOOSE(AC[[M]:[M]],1,1,0,AC[[AB]:[AB]])),PRODUCT(INDEX(CMB[[BD_0O]:[BD_2O]],MATCH(ROUND(MIN(SUM(DZ$4,$O63/1000),SUM($O63,DZ$4/1000)),3),CMB[[Cmb_ID]:[Cmb_ID]],0),SUM(N(DZ$1),N($R63),1)),CHOOSE(AC[[M]:[M]],1,0,1,AC[[DB]:[DB]])),PRODUCT(SUM(ROUND(AVERAGE(VALUE(DZ$3),VALUE($P63)),0),CHOOSE(IF(OR(DZ$1,$R63),4,INDEX(CMB[[Res_Rare]:[Res_Rare]],MATCH(ROUND(MIN(SUM(DZ$4,$O63/1000),SUM($O63,DZ$4/1000)),3),CMB[[Cmb_ID]:[Cmb_ID]],0))),-1,-1,0,0)),IF(OR(DZ$1,$R63),4,INDEX(CMB[[Cmb_Rare]:[Cmb_Rare]],MATCH(ROUND(MIN(SUM(DZ$4,$O63/1000),SUM($O63,DZ$4/1000)),3),CMB[[Cmb_ID]:[Cmb_ID]],0))),CHOOSE(AC[[M]:[M]],2,1,1,SUM(AC[[AB]:[DB]])))),""))</f>
        <v/>
      </c>
      <c r="EA63" t="str">
        <f>IF(OR(EA$5="",$S63=""),"",IFERROR(SUM(PRODUCT(INDEX(CMB[[BA_0O]:[BA_2O]],MATCH(ROUND(MIN(SUM(EA$4,$O63/1000),SUM($O63,EA$4/1000)),3),CMB[[Cmb_ID]:[Cmb_ID]],0),SUM(N(EA$1),N($R63),1)),CHOOSE(AC[[M]:[M]],1,1,0,AC[[AB]:[AB]])),PRODUCT(INDEX(CMB[[BD_0O]:[BD_2O]],MATCH(ROUND(MIN(SUM(EA$4,$O63/1000),SUM($O63,EA$4/1000)),3),CMB[[Cmb_ID]:[Cmb_ID]],0),SUM(N(EA$1),N($R63),1)),CHOOSE(AC[[M]:[M]],1,0,1,AC[[DB]:[DB]])),PRODUCT(SUM(ROUND(AVERAGE(VALUE(EA$3),VALUE($P63)),0),CHOOSE(IF(OR(EA$1,$R63),4,INDEX(CMB[[Res_Rare]:[Res_Rare]],MATCH(ROUND(MIN(SUM(EA$4,$O63/1000),SUM($O63,EA$4/1000)),3),CMB[[Cmb_ID]:[Cmb_ID]],0))),-1,-1,0,0)),IF(OR(EA$1,$R63),4,INDEX(CMB[[Cmb_Rare]:[Cmb_Rare]],MATCH(ROUND(MIN(SUM(EA$4,$O63/1000),SUM($O63,EA$4/1000)),3),CMB[[Cmb_ID]:[Cmb_ID]],0))),CHOOSE(AC[[M]:[M]],2,1,1,SUM(AC[[AB]:[DB]])))),""))</f>
        <v/>
      </c>
      <c r="EB63" t="str">
        <f>IF(OR(EB$5="",$S63=""),"",IFERROR(SUM(PRODUCT(INDEX(CMB[[BA_0O]:[BA_2O]],MATCH(ROUND(MIN(SUM(EB$4,$O63/1000),SUM($O63,EB$4/1000)),3),CMB[[Cmb_ID]:[Cmb_ID]],0),SUM(N(EB$1),N($R63),1)),CHOOSE(AC[[M]:[M]],1,1,0,AC[[AB]:[AB]])),PRODUCT(INDEX(CMB[[BD_0O]:[BD_2O]],MATCH(ROUND(MIN(SUM(EB$4,$O63/1000),SUM($O63,EB$4/1000)),3),CMB[[Cmb_ID]:[Cmb_ID]],0),SUM(N(EB$1),N($R63),1)),CHOOSE(AC[[M]:[M]],1,0,1,AC[[DB]:[DB]])),PRODUCT(SUM(ROUND(AVERAGE(VALUE(EB$3),VALUE($P63)),0),CHOOSE(IF(OR(EB$1,$R63),4,INDEX(CMB[[Res_Rare]:[Res_Rare]],MATCH(ROUND(MIN(SUM(EB$4,$O63/1000),SUM($O63,EB$4/1000)),3),CMB[[Cmb_ID]:[Cmb_ID]],0))),-1,-1,0,0)),IF(OR(EB$1,$R63),4,INDEX(CMB[[Cmb_Rare]:[Cmb_Rare]],MATCH(ROUND(MIN(SUM(EB$4,$O63/1000),SUM($O63,EB$4/1000)),3),CMB[[Cmb_ID]:[Cmb_ID]],0))),CHOOSE(AC[[M]:[M]],2,1,1,SUM(AC[[AB]:[DB]])))),""))</f>
        <v/>
      </c>
      <c r="EC63" t="str">
        <f>IF(OR(EC$5="",$S63=""),"",IFERROR(SUM(PRODUCT(INDEX(CMB[[BA_0O]:[BA_2O]],MATCH(ROUND(MIN(SUM(EC$4,$O63/1000),SUM($O63,EC$4/1000)),3),CMB[[Cmb_ID]:[Cmb_ID]],0),SUM(N(EC$1),N($R63),1)),CHOOSE(AC[[M]:[M]],1,1,0,AC[[AB]:[AB]])),PRODUCT(INDEX(CMB[[BD_0O]:[BD_2O]],MATCH(ROUND(MIN(SUM(EC$4,$O63/1000),SUM($O63,EC$4/1000)),3),CMB[[Cmb_ID]:[Cmb_ID]],0),SUM(N(EC$1),N($R63),1)),CHOOSE(AC[[M]:[M]],1,0,1,AC[[DB]:[DB]])),PRODUCT(SUM(ROUND(AVERAGE(VALUE(EC$3),VALUE($P63)),0),CHOOSE(IF(OR(EC$1,$R63),4,INDEX(CMB[[Res_Rare]:[Res_Rare]],MATCH(ROUND(MIN(SUM(EC$4,$O63/1000),SUM($O63,EC$4/1000)),3),CMB[[Cmb_ID]:[Cmb_ID]],0))),-1,-1,0,0)),IF(OR(EC$1,$R63),4,INDEX(CMB[[Cmb_Rare]:[Cmb_Rare]],MATCH(ROUND(MIN(SUM(EC$4,$O63/1000),SUM($O63,EC$4/1000)),3),CMB[[Cmb_ID]:[Cmb_ID]],0))),CHOOSE(AC[[M]:[M]],2,1,1,SUM(AC[[AB]:[DB]])))),""))</f>
        <v/>
      </c>
      <c r="ED63" t="str">
        <f>IF(OR(ED$5="",$S63=""),"",IFERROR(SUM(PRODUCT(INDEX(CMB[[BA_0O]:[BA_2O]],MATCH(ROUND(MIN(SUM(ED$4,$O63/1000),SUM($O63,ED$4/1000)),3),CMB[[Cmb_ID]:[Cmb_ID]],0),SUM(N(ED$1),N($R63),1)),CHOOSE(AC[[M]:[M]],1,1,0,AC[[AB]:[AB]])),PRODUCT(INDEX(CMB[[BD_0O]:[BD_2O]],MATCH(ROUND(MIN(SUM(ED$4,$O63/1000),SUM($O63,ED$4/1000)),3),CMB[[Cmb_ID]:[Cmb_ID]],0),SUM(N(ED$1),N($R63),1)),CHOOSE(AC[[M]:[M]],1,0,1,AC[[DB]:[DB]])),PRODUCT(SUM(ROUND(AVERAGE(VALUE(ED$3),VALUE($P63)),0),CHOOSE(IF(OR(ED$1,$R63),4,INDEX(CMB[[Res_Rare]:[Res_Rare]],MATCH(ROUND(MIN(SUM(ED$4,$O63/1000),SUM($O63,ED$4/1000)),3),CMB[[Cmb_ID]:[Cmb_ID]],0))),-1,-1,0,0)),IF(OR(ED$1,$R63),4,INDEX(CMB[[Cmb_Rare]:[Cmb_Rare]],MATCH(ROUND(MIN(SUM(ED$4,$O63/1000),SUM($O63,ED$4/1000)),3),CMB[[Cmb_ID]:[Cmb_ID]],0))),CHOOSE(AC[[M]:[M]],2,1,1,SUM(AC[[AB]:[DB]])))),""))</f>
        <v/>
      </c>
      <c r="EE63" t="str">
        <f>IF(OR(EE$5="",$S63=""),"",IFERROR(SUM(PRODUCT(INDEX(CMB[[BA_0O]:[BA_2O]],MATCH(ROUND(MIN(SUM(EE$4,$O63/1000),SUM($O63,EE$4/1000)),3),CMB[[Cmb_ID]:[Cmb_ID]],0),SUM(N(EE$1),N($R63),1)),CHOOSE(AC[[M]:[M]],1,1,0,AC[[AB]:[AB]])),PRODUCT(INDEX(CMB[[BD_0O]:[BD_2O]],MATCH(ROUND(MIN(SUM(EE$4,$O63/1000),SUM($O63,EE$4/1000)),3),CMB[[Cmb_ID]:[Cmb_ID]],0),SUM(N(EE$1),N($R63),1)),CHOOSE(AC[[M]:[M]],1,0,1,AC[[DB]:[DB]])),PRODUCT(SUM(ROUND(AVERAGE(VALUE(EE$3),VALUE($P63)),0),CHOOSE(IF(OR(EE$1,$R63),4,INDEX(CMB[[Res_Rare]:[Res_Rare]],MATCH(ROUND(MIN(SUM(EE$4,$O63/1000),SUM($O63,EE$4/1000)),3),CMB[[Cmb_ID]:[Cmb_ID]],0))),-1,-1,0,0)),IF(OR(EE$1,$R63),4,INDEX(CMB[[Cmb_Rare]:[Cmb_Rare]],MATCH(ROUND(MIN(SUM(EE$4,$O63/1000),SUM($O63,EE$4/1000)),3),CMB[[Cmb_ID]:[Cmb_ID]],0))),CHOOSE(AC[[M]:[M]],2,1,1,SUM(AC[[AB]:[DB]])))),""))</f>
        <v/>
      </c>
      <c r="EF63" t="str">
        <f>IF(OR(EF$5="",$S63=""),"",IFERROR(SUM(PRODUCT(INDEX(CMB[[BA_0O]:[BA_2O]],MATCH(ROUND(MIN(SUM(EF$4,$O63/1000),SUM($O63,EF$4/1000)),3),CMB[[Cmb_ID]:[Cmb_ID]],0),SUM(N(EF$1),N($R63),1)),CHOOSE(AC[[M]:[M]],1,1,0,AC[[AB]:[AB]])),PRODUCT(INDEX(CMB[[BD_0O]:[BD_2O]],MATCH(ROUND(MIN(SUM(EF$4,$O63/1000),SUM($O63,EF$4/1000)),3),CMB[[Cmb_ID]:[Cmb_ID]],0),SUM(N(EF$1),N($R63),1)),CHOOSE(AC[[M]:[M]],1,0,1,AC[[DB]:[DB]])),PRODUCT(SUM(ROUND(AVERAGE(VALUE(EF$3),VALUE($P63)),0),CHOOSE(IF(OR(EF$1,$R63),4,INDEX(CMB[[Res_Rare]:[Res_Rare]],MATCH(ROUND(MIN(SUM(EF$4,$O63/1000),SUM($O63,EF$4/1000)),3),CMB[[Cmb_ID]:[Cmb_ID]],0))),-1,-1,0,0)),IF(OR(EF$1,$R63),4,INDEX(CMB[[Cmb_Rare]:[Cmb_Rare]],MATCH(ROUND(MIN(SUM(EF$4,$O63/1000),SUM($O63,EF$4/1000)),3),CMB[[Cmb_ID]:[Cmb_ID]],0))),CHOOSE(AC[[M]:[M]],2,1,1,SUM(AC[[AB]:[DB]])))),""))</f>
        <v/>
      </c>
      <c r="EG63" t="str">
        <f>IF(OR(EG$5="",$S63=""),"",IFERROR(SUM(PRODUCT(INDEX(CMB[[BA_0O]:[BA_2O]],MATCH(ROUND(MIN(SUM(EG$4,$O63/1000),SUM($O63,EG$4/1000)),3),CMB[[Cmb_ID]:[Cmb_ID]],0),SUM(N(EG$1),N($R63),1)),CHOOSE(AC[[M]:[M]],1,1,0,AC[[AB]:[AB]])),PRODUCT(INDEX(CMB[[BD_0O]:[BD_2O]],MATCH(ROUND(MIN(SUM(EG$4,$O63/1000),SUM($O63,EG$4/1000)),3),CMB[[Cmb_ID]:[Cmb_ID]],0),SUM(N(EG$1),N($R63),1)),CHOOSE(AC[[M]:[M]],1,0,1,AC[[DB]:[DB]])),PRODUCT(SUM(ROUND(AVERAGE(VALUE(EG$3),VALUE($P63)),0),CHOOSE(IF(OR(EG$1,$R63),4,INDEX(CMB[[Res_Rare]:[Res_Rare]],MATCH(ROUND(MIN(SUM(EG$4,$O63/1000),SUM($O63,EG$4/1000)),3),CMB[[Cmb_ID]:[Cmb_ID]],0))),-1,-1,0,0)),IF(OR(EG$1,$R63),4,INDEX(CMB[[Cmb_Rare]:[Cmb_Rare]],MATCH(ROUND(MIN(SUM(EG$4,$O63/1000),SUM($O63,EG$4/1000)),3),CMB[[Cmb_ID]:[Cmb_ID]],0))),CHOOSE(AC[[M]:[M]],2,1,1,SUM(AC[[AB]:[DB]])))),""))</f>
        <v/>
      </c>
      <c r="EH63" t="str">
        <f>IF(OR(EH$5="",$S63=""),"",IFERROR(SUM(PRODUCT(INDEX(CMB[[BA_0O]:[BA_2O]],MATCH(ROUND(MIN(SUM(EH$4,$O63/1000),SUM($O63,EH$4/1000)),3),CMB[[Cmb_ID]:[Cmb_ID]],0),SUM(N(EH$1),N($R63),1)),CHOOSE(AC[[M]:[M]],1,1,0,AC[[AB]:[AB]])),PRODUCT(INDEX(CMB[[BD_0O]:[BD_2O]],MATCH(ROUND(MIN(SUM(EH$4,$O63/1000),SUM($O63,EH$4/1000)),3),CMB[[Cmb_ID]:[Cmb_ID]],0),SUM(N(EH$1),N($R63),1)),CHOOSE(AC[[M]:[M]],1,0,1,AC[[DB]:[DB]])),PRODUCT(SUM(ROUND(AVERAGE(VALUE(EH$3),VALUE($P63)),0),CHOOSE(IF(OR(EH$1,$R63),4,INDEX(CMB[[Res_Rare]:[Res_Rare]],MATCH(ROUND(MIN(SUM(EH$4,$O63/1000),SUM($O63,EH$4/1000)),3),CMB[[Cmb_ID]:[Cmb_ID]],0))),-1,-1,0,0)),IF(OR(EH$1,$R63),4,INDEX(CMB[[Cmb_Rare]:[Cmb_Rare]],MATCH(ROUND(MIN(SUM(EH$4,$O63/1000),SUM($O63,EH$4/1000)),3),CMB[[Cmb_ID]:[Cmb_ID]],0))),CHOOSE(AC[[M]:[M]],2,1,1,SUM(AC[[AB]:[DB]])))),""))</f>
        <v/>
      </c>
      <c r="EI63" t="str">
        <f>IF(OR(EI$5="",$S63=""),"",IFERROR(SUM(PRODUCT(INDEX(CMB[[BA_0O]:[BA_2O]],MATCH(ROUND(MIN(SUM(EI$4,$O63/1000),SUM($O63,EI$4/1000)),3),CMB[[Cmb_ID]:[Cmb_ID]],0),SUM(N(EI$1),N($R63),1)),CHOOSE(AC[[M]:[M]],1,1,0,AC[[AB]:[AB]])),PRODUCT(INDEX(CMB[[BD_0O]:[BD_2O]],MATCH(ROUND(MIN(SUM(EI$4,$O63/1000),SUM($O63,EI$4/1000)),3),CMB[[Cmb_ID]:[Cmb_ID]],0),SUM(N(EI$1),N($R63),1)),CHOOSE(AC[[M]:[M]],1,0,1,AC[[DB]:[DB]])),PRODUCT(SUM(ROUND(AVERAGE(VALUE(EI$3),VALUE($P63)),0),CHOOSE(IF(OR(EI$1,$R63),4,INDEX(CMB[[Res_Rare]:[Res_Rare]],MATCH(ROUND(MIN(SUM(EI$4,$O63/1000),SUM($O63,EI$4/1000)),3),CMB[[Cmb_ID]:[Cmb_ID]],0))),-1,-1,0,0)),IF(OR(EI$1,$R63),4,INDEX(CMB[[Cmb_Rare]:[Cmb_Rare]],MATCH(ROUND(MIN(SUM(EI$4,$O63/1000),SUM($O63,EI$4/1000)),3),CMB[[Cmb_ID]:[Cmb_ID]],0))),CHOOSE(AC[[M]:[M]],2,1,1,SUM(AC[[AB]:[DB]])))),""))</f>
        <v/>
      </c>
      <c r="EJ63" t="str">
        <f>IF(OR(EJ$5="",$S63=""),"",IFERROR(SUM(PRODUCT(INDEX(CMB[[BA_0O]:[BA_2O]],MATCH(ROUND(MIN(SUM(EJ$4,$O63/1000),SUM($O63,EJ$4/1000)),3),CMB[[Cmb_ID]:[Cmb_ID]],0),SUM(N(EJ$1),N($R63),1)),CHOOSE(AC[[M]:[M]],1,1,0,AC[[AB]:[AB]])),PRODUCT(INDEX(CMB[[BD_0O]:[BD_2O]],MATCH(ROUND(MIN(SUM(EJ$4,$O63/1000),SUM($O63,EJ$4/1000)),3),CMB[[Cmb_ID]:[Cmb_ID]],0),SUM(N(EJ$1),N($R63),1)),CHOOSE(AC[[M]:[M]],1,0,1,AC[[DB]:[DB]])),PRODUCT(SUM(ROUND(AVERAGE(VALUE(EJ$3),VALUE($P63)),0),CHOOSE(IF(OR(EJ$1,$R63),4,INDEX(CMB[[Res_Rare]:[Res_Rare]],MATCH(ROUND(MIN(SUM(EJ$4,$O63/1000),SUM($O63,EJ$4/1000)),3),CMB[[Cmb_ID]:[Cmb_ID]],0))),-1,-1,0,0)),IF(OR(EJ$1,$R63),4,INDEX(CMB[[Cmb_Rare]:[Cmb_Rare]],MATCH(ROUND(MIN(SUM(EJ$4,$O63/1000),SUM($O63,EJ$4/1000)),3),CMB[[Cmb_ID]:[Cmb_ID]],0))),CHOOSE(AC[[M]:[M]],2,1,1,SUM(AC[[AB]:[DB]])))),""))</f>
        <v/>
      </c>
      <c r="EK63" t="str">
        <f>IF(OR(EK$5="",$S63=""),"",IFERROR(SUM(PRODUCT(INDEX(CMB[[BA_0O]:[BA_2O]],MATCH(ROUND(MIN(SUM(EK$4,$O63/1000),SUM($O63,EK$4/1000)),3),CMB[[Cmb_ID]:[Cmb_ID]],0),SUM(N(EK$1),N($R63),1)),CHOOSE(AC[[M]:[M]],1,1,0,AC[[AB]:[AB]])),PRODUCT(INDEX(CMB[[BD_0O]:[BD_2O]],MATCH(ROUND(MIN(SUM(EK$4,$O63/1000),SUM($O63,EK$4/1000)),3),CMB[[Cmb_ID]:[Cmb_ID]],0),SUM(N(EK$1),N($R63),1)),CHOOSE(AC[[M]:[M]],1,0,1,AC[[DB]:[DB]])),PRODUCT(SUM(ROUND(AVERAGE(VALUE(EK$3),VALUE($P63)),0),CHOOSE(IF(OR(EK$1,$R63),4,INDEX(CMB[[Res_Rare]:[Res_Rare]],MATCH(ROUND(MIN(SUM(EK$4,$O63/1000),SUM($O63,EK$4/1000)),3),CMB[[Cmb_ID]:[Cmb_ID]],0))),-1,-1,0,0)),IF(OR(EK$1,$R63),4,INDEX(CMB[[Cmb_Rare]:[Cmb_Rare]],MATCH(ROUND(MIN(SUM(EK$4,$O63/1000),SUM($O63,EK$4/1000)),3),CMB[[Cmb_ID]:[Cmb_ID]],0))),CHOOSE(AC[[M]:[M]],2,1,1,SUM(AC[[AB]:[DB]])))),""))</f>
        <v/>
      </c>
      <c r="EL63" t="str">
        <f>IF(OR(EL$5="",$S63=""),"",IFERROR(SUM(PRODUCT(INDEX(CMB[[BA_0O]:[BA_2O]],MATCH(ROUND(MIN(SUM(EL$4,$O63/1000),SUM($O63,EL$4/1000)),3),CMB[[Cmb_ID]:[Cmb_ID]],0),SUM(N(EL$1),N($R63),1)),CHOOSE(AC[[M]:[M]],1,1,0,AC[[AB]:[AB]])),PRODUCT(INDEX(CMB[[BD_0O]:[BD_2O]],MATCH(ROUND(MIN(SUM(EL$4,$O63/1000),SUM($O63,EL$4/1000)),3),CMB[[Cmb_ID]:[Cmb_ID]],0),SUM(N(EL$1),N($R63),1)),CHOOSE(AC[[M]:[M]],1,0,1,AC[[DB]:[DB]])),PRODUCT(SUM(ROUND(AVERAGE(VALUE(EL$3),VALUE($P63)),0),CHOOSE(IF(OR(EL$1,$R63),4,INDEX(CMB[[Res_Rare]:[Res_Rare]],MATCH(ROUND(MIN(SUM(EL$4,$O63/1000),SUM($O63,EL$4/1000)),3),CMB[[Cmb_ID]:[Cmb_ID]],0))),-1,-1,0,0)),IF(OR(EL$1,$R63),4,INDEX(CMB[[Cmb_Rare]:[Cmb_Rare]],MATCH(ROUND(MIN(SUM(EL$4,$O63/1000),SUM($O63,EL$4/1000)),3),CMB[[Cmb_ID]:[Cmb_ID]],0))),CHOOSE(AC[[M]:[M]],2,1,1,SUM(AC[[AB]:[DB]])))),""))</f>
        <v/>
      </c>
      <c r="EM63" t="str">
        <f>IF(OR(EM$5="",$S63=""),"",IFERROR(SUM(PRODUCT(INDEX(CMB[[BA_0O]:[BA_2O]],MATCH(ROUND(MIN(SUM(EM$4,$O63/1000),SUM($O63,EM$4/1000)),3),CMB[[Cmb_ID]:[Cmb_ID]],0),SUM(N(EM$1),N($R63),1)),CHOOSE(AC[[M]:[M]],1,1,0,AC[[AB]:[AB]])),PRODUCT(INDEX(CMB[[BD_0O]:[BD_2O]],MATCH(ROUND(MIN(SUM(EM$4,$O63/1000),SUM($O63,EM$4/1000)),3),CMB[[Cmb_ID]:[Cmb_ID]],0),SUM(N(EM$1),N($R63),1)),CHOOSE(AC[[M]:[M]],1,0,1,AC[[DB]:[DB]])),PRODUCT(SUM(ROUND(AVERAGE(VALUE(EM$3),VALUE($P63)),0),CHOOSE(IF(OR(EM$1,$R63),4,INDEX(CMB[[Res_Rare]:[Res_Rare]],MATCH(ROUND(MIN(SUM(EM$4,$O63/1000),SUM($O63,EM$4/1000)),3),CMB[[Cmb_ID]:[Cmb_ID]],0))),-1,-1,0,0)),IF(OR(EM$1,$R63),4,INDEX(CMB[[Cmb_Rare]:[Cmb_Rare]],MATCH(ROUND(MIN(SUM(EM$4,$O63/1000),SUM($O63,EM$4/1000)),3),CMB[[Cmb_ID]:[Cmb_ID]],0))),CHOOSE(AC[[M]:[M]],2,1,1,SUM(AC[[AB]:[DB]])))),""))</f>
        <v/>
      </c>
      <c r="EN63" t="str">
        <f>IF(OR(EN$5="",$S63=""),"",IFERROR(SUM(PRODUCT(INDEX(CMB[[BA_0O]:[BA_2O]],MATCH(ROUND(MIN(SUM(EN$4,$O63/1000),SUM($O63,EN$4/1000)),3),CMB[[Cmb_ID]:[Cmb_ID]],0),SUM(N(EN$1),N($R63),1)),CHOOSE(AC[[M]:[M]],1,1,0,AC[[AB]:[AB]])),PRODUCT(INDEX(CMB[[BD_0O]:[BD_2O]],MATCH(ROUND(MIN(SUM(EN$4,$O63/1000),SUM($O63,EN$4/1000)),3),CMB[[Cmb_ID]:[Cmb_ID]],0),SUM(N(EN$1),N($R63),1)),CHOOSE(AC[[M]:[M]],1,0,1,AC[[DB]:[DB]])),PRODUCT(SUM(ROUND(AVERAGE(VALUE(EN$3),VALUE($P63)),0),CHOOSE(IF(OR(EN$1,$R63),4,INDEX(CMB[[Res_Rare]:[Res_Rare]],MATCH(ROUND(MIN(SUM(EN$4,$O63/1000),SUM($O63,EN$4/1000)),3),CMB[[Cmb_ID]:[Cmb_ID]],0))),-1,-1,0,0)),IF(OR(EN$1,$R63),4,INDEX(CMB[[Cmb_Rare]:[Cmb_Rare]],MATCH(ROUND(MIN(SUM(EN$4,$O63/1000),SUM($O63,EN$4/1000)),3),CMB[[Cmb_ID]:[Cmb_ID]],0))),CHOOSE(AC[[M]:[M]],2,1,1,SUM(AC[[AB]:[DB]])))),""))</f>
        <v/>
      </c>
      <c r="EO63" t="str">
        <f>IF(OR(EO$5="",$S63=""),"",IFERROR(SUM(PRODUCT(INDEX(CMB[[BA_0O]:[BA_2O]],MATCH(ROUND(MIN(SUM(EO$4,$O63/1000),SUM($O63,EO$4/1000)),3),CMB[[Cmb_ID]:[Cmb_ID]],0),SUM(N(EO$1),N($R63),1)),CHOOSE(AC[[M]:[M]],1,1,0,AC[[AB]:[AB]])),PRODUCT(INDEX(CMB[[BD_0O]:[BD_2O]],MATCH(ROUND(MIN(SUM(EO$4,$O63/1000),SUM($O63,EO$4/1000)),3),CMB[[Cmb_ID]:[Cmb_ID]],0),SUM(N(EO$1),N($R63),1)),CHOOSE(AC[[M]:[M]],1,0,1,AC[[DB]:[DB]])),PRODUCT(SUM(ROUND(AVERAGE(VALUE(EO$3),VALUE($P63)),0),CHOOSE(IF(OR(EO$1,$R63),4,INDEX(CMB[[Res_Rare]:[Res_Rare]],MATCH(ROUND(MIN(SUM(EO$4,$O63/1000),SUM($O63,EO$4/1000)),3),CMB[[Cmb_ID]:[Cmb_ID]],0))),-1,-1,0,0)),IF(OR(EO$1,$R63),4,INDEX(CMB[[Cmb_Rare]:[Cmb_Rare]],MATCH(ROUND(MIN(SUM(EO$4,$O63/1000),SUM($O63,EO$4/1000)),3),CMB[[Cmb_ID]:[Cmb_ID]],0))),CHOOSE(AC[[M]:[M]],2,1,1,SUM(AC[[AB]:[DB]])))),""))</f>
        <v/>
      </c>
      <c r="EP63" t="str">
        <f>IF(OR(EP$5="",$S63=""),"",IFERROR(SUM(PRODUCT(INDEX(CMB[[BA_0O]:[BA_2O]],MATCH(ROUND(MIN(SUM(EP$4,$O63/1000),SUM($O63,EP$4/1000)),3),CMB[[Cmb_ID]:[Cmb_ID]],0),SUM(N(EP$1),N($R63),1)),CHOOSE(AC[[M]:[M]],1,1,0,AC[[AB]:[AB]])),PRODUCT(INDEX(CMB[[BD_0O]:[BD_2O]],MATCH(ROUND(MIN(SUM(EP$4,$O63/1000),SUM($O63,EP$4/1000)),3),CMB[[Cmb_ID]:[Cmb_ID]],0),SUM(N(EP$1),N($R63),1)),CHOOSE(AC[[M]:[M]],1,0,1,AC[[DB]:[DB]])),PRODUCT(SUM(ROUND(AVERAGE(VALUE(EP$3),VALUE($P63)),0),CHOOSE(IF(OR(EP$1,$R63),4,INDEX(CMB[[Res_Rare]:[Res_Rare]],MATCH(ROUND(MIN(SUM(EP$4,$O63/1000),SUM($O63,EP$4/1000)),3),CMB[[Cmb_ID]:[Cmb_ID]],0))),-1,-1,0,0)),IF(OR(EP$1,$R63),4,INDEX(CMB[[Cmb_Rare]:[Cmb_Rare]],MATCH(ROUND(MIN(SUM(EP$4,$O63/1000),SUM($O63,EP$4/1000)),3),CMB[[Cmb_ID]:[Cmb_ID]],0))),CHOOSE(AC[[M]:[M]],2,1,1,SUM(AC[[AB]:[DB]])))),""))</f>
        <v/>
      </c>
      <c r="EQ63" t="str">
        <f>IF(OR(EQ$5="",$S63=""),"",IFERROR(SUM(PRODUCT(INDEX(CMB[[BA_0O]:[BA_2O]],MATCH(ROUND(MIN(SUM(EQ$4,$O63/1000),SUM($O63,EQ$4/1000)),3),CMB[[Cmb_ID]:[Cmb_ID]],0),SUM(N(EQ$1),N($R63),1)),CHOOSE(AC[[M]:[M]],1,1,0,AC[[AB]:[AB]])),PRODUCT(INDEX(CMB[[BD_0O]:[BD_2O]],MATCH(ROUND(MIN(SUM(EQ$4,$O63/1000),SUM($O63,EQ$4/1000)),3),CMB[[Cmb_ID]:[Cmb_ID]],0),SUM(N(EQ$1),N($R63),1)),CHOOSE(AC[[M]:[M]],1,0,1,AC[[DB]:[DB]])),PRODUCT(SUM(ROUND(AVERAGE(VALUE(EQ$3),VALUE($P63)),0),CHOOSE(IF(OR(EQ$1,$R63),4,INDEX(CMB[[Res_Rare]:[Res_Rare]],MATCH(ROUND(MIN(SUM(EQ$4,$O63/1000),SUM($O63,EQ$4/1000)),3),CMB[[Cmb_ID]:[Cmb_ID]],0))),-1,-1,0,0)),IF(OR(EQ$1,$R63),4,INDEX(CMB[[Cmb_Rare]:[Cmb_Rare]],MATCH(ROUND(MIN(SUM(EQ$4,$O63/1000),SUM($O63,EQ$4/1000)),3),CMB[[Cmb_ID]:[Cmb_ID]],0))),CHOOSE(AC[[M]:[M]],2,1,1,SUM(AC[[AB]:[DB]])))),""))</f>
        <v/>
      </c>
      <c r="ER63" t="str">
        <f>IF(OR(ER$5="",$S63=""),"",IFERROR(SUM(PRODUCT(INDEX(CMB[[BA_0O]:[BA_2O]],MATCH(ROUND(MIN(SUM(ER$4,$O63/1000),SUM($O63,ER$4/1000)),3),CMB[[Cmb_ID]:[Cmb_ID]],0),SUM(N(ER$1),N($R63),1)),CHOOSE(AC[[M]:[M]],1,1,0,AC[[AB]:[AB]])),PRODUCT(INDEX(CMB[[BD_0O]:[BD_2O]],MATCH(ROUND(MIN(SUM(ER$4,$O63/1000),SUM($O63,ER$4/1000)),3),CMB[[Cmb_ID]:[Cmb_ID]],0),SUM(N(ER$1),N($R63),1)),CHOOSE(AC[[M]:[M]],1,0,1,AC[[DB]:[DB]])),PRODUCT(SUM(ROUND(AVERAGE(VALUE(ER$3),VALUE($P63)),0),CHOOSE(IF(OR(ER$1,$R63),4,INDEX(CMB[[Res_Rare]:[Res_Rare]],MATCH(ROUND(MIN(SUM(ER$4,$O63/1000),SUM($O63,ER$4/1000)),3),CMB[[Cmb_ID]:[Cmb_ID]],0))),-1,-1,0,0)),IF(OR(ER$1,$R63),4,INDEX(CMB[[Cmb_Rare]:[Cmb_Rare]],MATCH(ROUND(MIN(SUM(ER$4,$O63/1000),SUM($O63,ER$4/1000)),3),CMB[[Cmb_ID]:[Cmb_ID]],0))),CHOOSE(AC[[M]:[M]],2,1,1,SUM(AC[[AB]:[DB]])))),""))</f>
        <v/>
      </c>
      <c r="ES63" t="str">
        <f>IF(OR(ES$5="",$S63=""),"",IFERROR(SUM(PRODUCT(INDEX(CMB[[BA_0O]:[BA_2O]],MATCH(ROUND(MIN(SUM(ES$4,$O63/1000),SUM($O63,ES$4/1000)),3),CMB[[Cmb_ID]:[Cmb_ID]],0),SUM(N(ES$1),N($R63),1)),CHOOSE(AC[[M]:[M]],1,1,0,AC[[AB]:[AB]])),PRODUCT(INDEX(CMB[[BD_0O]:[BD_2O]],MATCH(ROUND(MIN(SUM(ES$4,$O63/1000),SUM($O63,ES$4/1000)),3),CMB[[Cmb_ID]:[Cmb_ID]],0),SUM(N(ES$1),N($R63),1)),CHOOSE(AC[[M]:[M]],1,0,1,AC[[DB]:[DB]])),PRODUCT(SUM(ROUND(AVERAGE(VALUE(ES$3),VALUE($P63)),0),CHOOSE(IF(OR(ES$1,$R63),4,INDEX(CMB[[Res_Rare]:[Res_Rare]],MATCH(ROUND(MIN(SUM(ES$4,$O63/1000),SUM($O63,ES$4/1000)),3),CMB[[Cmb_ID]:[Cmb_ID]],0))),-1,-1,0,0)),IF(OR(ES$1,$R63),4,INDEX(CMB[[Cmb_Rare]:[Cmb_Rare]],MATCH(ROUND(MIN(SUM(ES$4,$O63/1000),SUM($O63,ES$4/1000)),3),CMB[[Cmb_ID]:[Cmb_ID]],0))),CHOOSE(AC[[M]:[M]],2,1,1,SUM(AC[[AB]:[DB]])))),""))</f>
        <v/>
      </c>
      <c r="ET63" t="str">
        <f>IF(OR(ET$5="",$S63=""),"",IFERROR(SUM(PRODUCT(INDEX(CMB[[BA_0O]:[BA_2O]],MATCH(ROUND(MIN(SUM(ET$4,$O63/1000),SUM($O63,ET$4/1000)),3),CMB[[Cmb_ID]:[Cmb_ID]],0),SUM(N(ET$1),N($R63),1)),CHOOSE(AC[[M]:[M]],1,1,0,AC[[AB]:[AB]])),PRODUCT(INDEX(CMB[[BD_0O]:[BD_2O]],MATCH(ROUND(MIN(SUM(ET$4,$O63/1000),SUM($O63,ET$4/1000)),3),CMB[[Cmb_ID]:[Cmb_ID]],0),SUM(N(ET$1),N($R63),1)),CHOOSE(AC[[M]:[M]],1,0,1,AC[[DB]:[DB]])),PRODUCT(SUM(ROUND(AVERAGE(VALUE(ET$3),VALUE($P63)),0),CHOOSE(IF(OR(ET$1,$R63),4,INDEX(CMB[[Res_Rare]:[Res_Rare]],MATCH(ROUND(MIN(SUM(ET$4,$O63/1000),SUM($O63,ET$4/1000)),3),CMB[[Cmb_ID]:[Cmb_ID]],0))),-1,-1,0,0)),IF(OR(ET$1,$R63),4,INDEX(CMB[[Cmb_Rare]:[Cmb_Rare]],MATCH(ROUND(MIN(SUM(ET$4,$O63/1000),SUM($O63,ET$4/1000)),3),CMB[[Cmb_ID]:[Cmb_ID]],0))),CHOOSE(AC[[M]:[M]],2,1,1,SUM(AC[[AB]:[DB]])))),""))</f>
        <v/>
      </c>
      <c r="EU63" t="str">
        <f>IF(OR(EU$5="",$S63=""),"",IFERROR(SUM(PRODUCT(INDEX(CMB[[BA_0O]:[BA_2O]],MATCH(ROUND(MIN(SUM(EU$4,$O63/1000),SUM($O63,EU$4/1000)),3),CMB[[Cmb_ID]:[Cmb_ID]],0),SUM(N(EU$1),N($R63),1)),CHOOSE(AC[[M]:[M]],1,1,0,AC[[AB]:[AB]])),PRODUCT(INDEX(CMB[[BD_0O]:[BD_2O]],MATCH(ROUND(MIN(SUM(EU$4,$O63/1000),SUM($O63,EU$4/1000)),3),CMB[[Cmb_ID]:[Cmb_ID]],0),SUM(N(EU$1),N($R63),1)),CHOOSE(AC[[M]:[M]],1,0,1,AC[[DB]:[DB]])),PRODUCT(SUM(ROUND(AVERAGE(VALUE(EU$3),VALUE($P63)),0),CHOOSE(IF(OR(EU$1,$R63),4,INDEX(CMB[[Res_Rare]:[Res_Rare]],MATCH(ROUND(MIN(SUM(EU$4,$O63/1000),SUM($O63,EU$4/1000)),3),CMB[[Cmb_ID]:[Cmb_ID]],0))),-1,-1,0,0)),IF(OR(EU$1,$R63),4,INDEX(CMB[[Cmb_Rare]:[Cmb_Rare]],MATCH(ROUND(MIN(SUM(EU$4,$O63/1000),SUM($O63,EU$4/1000)),3),CMB[[Cmb_ID]:[Cmb_ID]],0))),CHOOSE(AC[[M]:[M]],2,1,1,SUM(AC[[AB]:[DB]])))),""))</f>
        <v/>
      </c>
      <c r="EV63" t="str">
        <f>IF(OR(EV$5="",$S63=""),"",IFERROR(SUM(PRODUCT(INDEX(CMB[[BA_0O]:[BA_2O]],MATCH(ROUND(MIN(SUM(EV$4,$O63/1000),SUM($O63,EV$4/1000)),3),CMB[[Cmb_ID]:[Cmb_ID]],0),SUM(N(EV$1),N($R63),1)),CHOOSE(AC[[M]:[M]],1,1,0,AC[[AB]:[AB]])),PRODUCT(INDEX(CMB[[BD_0O]:[BD_2O]],MATCH(ROUND(MIN(SUM(EV$4,$O63/1000),SUM($O63,EV$4/1000)),3),CMB[[Cmb_ID]:[Cmb_ID]],0),SUM(N(EV$1),N($R63),1)),CHOOSE(AC[[M]:[M]],1,0,1,AC[[DB]:[DB]])),PRODUCT(SUM(ROUND(AVERAGE(VALUE(EV$3),VALUE($P63)),0),CHOOSE(IF(OR(EV$1,$R63),4,INDEX(CMB[[Res_Rare]:[Res_Rare]],MATCH(ROUND(MIN(SUM(EV$4,$O63/1000),SUM($O63,EV$4/1000)),3),CMB[[Cmb_ID]:[Cmb_ID]],0))),-1,-1,0,0)),IF(OR(EV$1,$R63),4,INDEX(CMB[[Cmb_Rare]:[Cmb_Rare]],MATCH(ROUND(MIN(SUM(EV$4,$O63/1000),SUM($O63,EV$4/1000)),3),CMB[[Cmb_ID]:[Cmb_ID]],0))),CHOOSE(AC[[M]:[M]],2,1,1,SUM(AC[[AB]:[DB]])))),""))</f>
        <v/>
      </c>
      <c r="EW63" t="str">
        <f>IF(OR(EW$5="",$S63=""),"",IFERROR(SUM(PRODUCT(INDEX(CMB[[BA_0O]:[BA_2O]],MATCH(ROUND(MIN(SUM(EW$4,$O63/1000),SUM($O63,EW$4/1000)),3),CMB[[Cmb_ID]:[Cmb_ID]],0),SUM(N(EW$1),N($R63),1)),CHOOSE(AC[[M]:[M]],1,1,0,AC[[AB]:[AB]])),PRODUCT(INDEX(CMB[[BD_0O]:[BD_2O]],MATCH(ROUND(MIN(SUM(EW$4,$O63/1000),SUM($O63,EW$4/1000)),3),CMB[[Cmb_ID]:[Cmb_ID]],0),SUM(N(EW$1),N($R63),1)),CHOOSE(AC[[M]:[M]],1,0,1,AC[[DB]:[DB]])),PRODUCT(SUM(ROUND(AVERAGE(VALUE(EW$3),VALUE($P63)),0),CHOOSE(IF(OR(EW$1,$R63),4,INDEX(CMB[[Res_Rare]:[Res_Rare]],MATCH(ROUND(MIN(SUM(EW$4,$O63/1000),SUM($O63,EW$4/1000)),3),CMB[[Cmb_ID]:[Cmb_ID]],0))),-1,-1,0,0)),IF(OR(EW$1,$R63),4,INDEX(CMB[[Cmb_Rare]:[Cmb_Rare]],MATCH(ROUND(MIN(SUM(EW$4,$O63/1000),SUM($O63,EW$4/1000)),3),CMB[[Cmb_ID]:[Cmb_ID]],0))),CHOOSE(AC[[M]:[M]],2,1,1,SUM(AC[[AB]:[DB]])))),""))</f>
        <v/>
      </c>
      <c r="EX63" t="str">
        <f>IF(OR(EX$5="",$S63=""),"",IFERROR(SUM(PRODUCT(INDEX(CMB[[BA_0O]:[BA_2O]],MATCH(ROUND(MIN(SUM(EX$4,$O63/1000),SUM($O63,EX$4/1000)),3),CMB[[Cmb_ID]:[Cmb_ID]],0),SUM(N(EX$1),N($R63),1)),CHOOSE(AC[[M]:[M]],1,1,0,AC[[AB]:[AB]])),PRODUCT(INDEX(CMB[[BD_0O]:[BD_2O]],MATCH(ROUND(MIN(SUM(EX$4,$O63/1000),SUM($O63,EX$4/1000)),3),CMB[[Cmb_ID]:[Cmb_ID]],0),SUM(N(EX$1),N($R63),1)),CHOOSE(AC[[M]:[M]],1,0,1,AC[[DB]:[DB]])),PRODUCT(SUM(ROUND(AVERAGE(VALUE(EX$3),VALUE($P63)),0),CHOOSE(IF(OR(EX$1,$R63),4,INDEX(CMB[[Res_Rare]:[Res_Rare]],MATCH(ROUND(MIN(SUM(EX$4,$O63/1000),SUM($O63,EX$4/1000)),3),CMB[[Cmb_ID]:[Cmb_ID]],0))),-1,-1,0,0)),IF(OR(EX$1,$R63),4,INDEX(CMB[[Cmb_Rare]:[Cmb_Rare]],MATCH(ROUND(MIN(SUM(EX$4,$O63/1000),SUM($O63,EX$4/1000)),3),CMB[[Cmb_ID]:[Cmb_ID]],0))),CHOOSE(AC[[M]:[M]],2,1,1,SUM(AC[[AB]:[DB]])))),""))</f>
        <v/>
      </c>
      <c r="EY63" t="str">
        <f>IF(OR(EY$5="",$S63=""),"",IFERROR(SUM(PRODUCT(INDEX(CMB[[BA_0O]:[BA_2O]],MATCH(ROUND(MIN(SUM(EY$4,$O63/1000),SUM($O63,EY$4/1000)),3),CMB[[Cmb_ID]:[Cmb_ID]],0),SUM(N(EY$1),N($R63),1)),CHOOSE(AC[[M]:[M]],1,1,0,AC[[AB]:[AB]])),PRODUCT(INDEX(CMB[[BD_0O]:[BD_2O]],MATCH(ROUND(MIN(SUM(EY$4,$O63/1000),SUM($O63,EY$4/1000)),3),CMB[[Cmb_ID]:[Cmb_ID]],0),SUM(N(EY$1),N($R63),1)),CHOOSE(AC[[M]:[M]],1,0,1,AC[[DB]:[DB]])),PRODUCT(SUM(ROUND(AVERAGE(VALUE(EY$3),VALUE($P63)),0),CHOOSE(IF(OR(EY$1,$R63),4,INDEX(CMB[[Res_Rare]:[Res_Rare]],MATCH(ROUND(MIN(SUM(EY$4,$O63/1000),SUM($O63,EY$4/1000)),3),CMB[[Cmb_ID]:[Cmb_ID]],0))),-1,-1,0,0)),IF(OR(EY$1,$R63),4,INDEX(CMB[[Cmb_Rare]:[Cmb_Rare]],MATCH(ROUND(MIN(SUM(EY$4,$O63/1000),SUM($O63,EY$4/1000)),3),CMB[[Cmb_ID]:[Cmb_ID]],0))),CHOOSE(AC[[M]:[M]],2,1,1,SUM(AC[[AB]:[DB]])))),""))</f>
        <v/>
      </c>
      <c r="EZ63" t="str">
        <f>IF(OR(EZ$5="",$S63=""),"",IFERROR(SUM(PRODUCT(INDEX(CMB[[BA_0O]:[BA_2O]],MATCH(ROUND(MIN(SUM(EZ$4,$O63/1000),SUM($O63,EZ$4/1000)),3),CMB[[Cmb_ID]:[Cmb_ID]],0),SUM(N(EZ$1),N($R63),1)),CHOOSE(AC[[M]:[M]],1,1,0,AC[[AB]:[AB]])),PRODUCT(INDEX(CMB[[BD_0O]:[BD_2O]],MATCH(ROUND(MIN(SUM(EZ$4,$O63/1000),SUM($O63,EZ$4/1000)),3),CMB[[Cmb_ID]:[Cmb_ID]],0),SUM(N(EZ$1),N($R63),1)),CHOOSE(AC[[M]:[M]],1,0,1,AC[[DB]:[DB]])),PRODUCT(SUM(ROUND(AVERAGE(VALUE(EZ$3),VALUE($P63)),0),CHOOSE(IF(OR(EZ$1,$R63),4,INDEX(CMB[[Res_Rare]:[Res_Rare]],MATCH(ROUND(MIN(SUM(EZ$4,$O63/1000),SUM($O63,EZ$4/1000)),3),CMB[[Cmb_ID]:[Cmb_ID]],0))),-1,-1,0,0)),IF(OR(EZ$1,$R63),4,INDEX(CMB[[Cmb_Rare]:[Cmb_Rare]],MATCH(ROUND(MIN(SUM(EZ$4,$O63/1000),SUM($O63,EZ$4/1000)),3),CMB[[Cmb_ID]:[Cmb_ID]],0))),CHOOSE(AC[[M]:[M]],2,1,1,SUM(AC[[AB]:[DB]])))),""))</f>
        <v/>
      </c>
      <c r="FA63" t="str">
        <f>IF(OR(FA$5="",$S63=""),"",IFERROR(SUM(PRODUCT(INDEX(CMB[[BA_0O]:[BA_2O]],MATCH(ROUND(MIN(SUM(FA$4,$O63/1000),SUM($O63,FA$4/1000)),3),CMB[[Cmb_ID]:[Cmb_ID]],0),SUM(N(FA$1),N($R63),1)),CHOOSE(AC[[M]:[M]],1,1,0,AC[[AB]:[AB]])),PRODUCT(INDEX(CMB[[BD_0O]:[BD_2O]],MATCH(ROUND(MIN(SUM(FA$4,$O63/1000),SUM($O63,FA$4/1000)),3),CMB[[Cmb_ID]:[Cmb_ID]],0),SUM(N(FA$1),N($R63),1)),CHOOSE(AC[[M]:[M]],1,0,1,AC[[DB]:[DB]])),PRODUCT(SUM(ROUND(AVERAGE(VALUE(FA$3),VALUE($P63)),0),CHOOSE(IF(OR(FA$1,$R63),4,INDEX(CMB[[Res_Rare]:[Res_Rare]],MATCH(ROUND(MIN(SUM(FA$4,$O63/1000),SUM($O63,FA$4/1000)),3),CMB[[Cmb_ID]:[Cmb_ID]],0))),-1,-1,0,0)),IF(OR(FA$1,$R63),4,INDEX(CMB[[Cmb_Rare]:[Cmb_Rare]],MATCH(ROUND(MIN(SUM(FA$4,$O63/1000),SUM($O63,FA$4/1000)),3),CMB[[Cmb_ID]:[Cmb_ID]],0))),CHOOSE(AC[[M]:[M]],2,1,1,SUM(AC[[AB]:[DB]])))),""))</f>
        <v/>
      </c>
      <c r="FB63" t="str">
        <f>IF(OR(FB$5="",$S63=""),"",IFERROR(SUM(PRODUCT(INDEX(CMB[[BA_0O]:[BA_2O]],MATCH(ROUND(MIN(SUM(FB$4,$O63/1000),SUM($O63,FB$4/1000)),3),CMB[[Cmb_ID]:[Cmb_ID]],0),SUM(N(FB$1),N($R63),1)),CHOOSE(AC[[M]:[M]],1,1,0,AC[[AB]:[AB]])),PRODUCT(INDEX(CMB[[BD_0O]:[BD_2O]],MATCH(ROUND(MIN(SUM(FB$4,$O63/1000),SUM($O63,FB$4/1000)),3),CMB[[Cmb_ID]:[Cmb_ID]],0),SUM(N(FB$1),N($R63),1)),CHOOSE(AC[[M]:[M]],1,0,1,AC[[DB]:[DB]])),PRODUCT(SUM(ROUND(AVERAGE(VALUE(FB$3),VALUE($P63)),0),CHOOSE(IF(OR(FB$1,$R63),4,INDEX(CMB[[Res_Rare]:[Res_Rare]],MATCH(ROUND(MIN(SUM(FB$4,$O63/1000),SUM($O63,FB$4/1000)),3),CMB[[Cmb_ID]:[Cmb_ID]],0))),-1,-1,0,0)),IF(OR(FB$1,$R63),4,INDEX(CMB[[Cmb_Rare]:[Cmb_Rare]],MATCH(ROUND(MIN(SUM(FB$4,$O63/1000),SUM($O63,FB$4/1000)),3),CMB[[Cmb_ID]:[Cmb_ID]],0))),CHOOSE(AC[[M]:[M]],2,1,1,SUM(AC[[AB]:[DB]])))),""))</f>
        <v/>
      </c>
      <c r="FC63" t="str">
        <f>IF(OR(FC$5="",$S63=""),"",IFERROR(SUM(PRODUCT(INDEX(CMB[[BA_0O]:[BA_2O]],MATCH(ROUND(MIN(SUM(FC$4,$O63/1000),SUM($O63,FC$4/1000)),3),CMB[[Cmb_ID]:[Cmb_ID]],0),SUM(N(FC$1),N($R63),1)),CHOOSE(AC[[M]:[M]],1,1,0,AC[[AB]:[AB]])),PRODUCT(INDEX(CMB[[BD_0O]:[BD_2O]],MATCH(ROUND(MIN(SUM(FC$4,$O63/1000),SUM($O63,FC$4/1000)),3),CMB[[Cmb_ID]:[Cmb_ID]],0),SUM(N(FC$1),N($R63),1)),CHOOSE(AC[[M]:[M]],1,0,1,AC[[DB]:[DB]])),PRODUCT(SUM(ROUND(AVERAGE(VALUE(FC$3),VALUE($P63)),0),CHOOSE(IF(OR(FC$1,$R63),4,INDEX(CMB[[Res_Rare]:[Res_Rare]],MATCH(ROUND(MIN(SUM(FC$4,$O63/1000),SUM($O63,FC$4/1000)),3),CMB[[Cmb_ID]:[Cmb_ID]],0))),-1,-1,0,0)),IF(OR(FC$1,$R63),4,INDEX(CMB[[Cmb_Rare]:[Cmb_Rare]],MATCH(ROUND(MIN(SUM(FC$4,$O63/1000),SUM($O63,FC$4/1000)),3),CMB[[Cmb_ID]:[Cmb_ID]],0))),CHOOSE(AC[[M]:[M]],2,1,1,SUM(AC[[AB]:[DB]])))),""))</f>
        <v/>
      </c>
      <c r="FD63" t="str">
        <f>IF(OR(FD$5="",$S63=""),"",IFERROR(SUM(PRODUCT(INDEX(CMB[[BA_0O]:[BA_2O]],MATCH(ROUND(MIN(SUM(FD$4,$O63/1000),SUM($O63,FD$4/1000)),3),CMB[[Cmb_ID]:[Cmb_ID]],0),SUM(N(FD$1),N($R63),1)),CHOOSE(AC[[M]:[M]],1,1,0,AC[[AB]:[AB]])),PRODUCT(INDEX(CMB[[BD_0O]:[BD_2O]],MATCH(ROUND(MIN(SUM(FD$4,$O63/1000),SUM($O63,FD$4/1000)),3),CMB[[Cmb_ID]:[Cmb_ID]],0),SUM(N(FD$1),N($R63),1)),CHOOSE(AC[[M]:[M]],1,0,1,AC[[DB]:[DB]])),PRODUCT(SUM(ROUND(AVERAGE(VALUE(FD$3),VALUE($P63)),0),CHOOSE(IF(OR(FD$1,$R63),4,INDEX(CMB[[Res_Rare]:[Res_Rare]],MATCH(ROUND(MIN(SUM(FD$4,$O63/1000),SUM($O63,FD$4/1000)),3),CMB[[Cmb_ID]:[Cmb_ID]],0))),-1,-1,0,0)),IF(OR(FD$1,$R63),4,INDEX(CMB[[Cmb_Rare]:[Cmb_Rare]],MATCH(ROUND(MIN(SUM(FD$4,$O63/1000),SUM($O63,FD$4/1000)),3),CMB[[Cmb_ID]:[Cmb_ID]],0))),CHOOSE(AC[[M]:[M]],2,1,1,SUM(AC[[AB]:[DB]])))),""))</f>
        <v/>
      </c>
      <c r="FE63" t="str">
        <f>IF(OR(FE$5="",$S63=""),"",IFERROR(SUM(PRODUCT(INDEX(CMB[[BA_0O]:[BA_2O]],MATCH(ROUND(MIN(SUM(FE$4,$O63/1000),SUM($O63,FE$4/1000)),3),CMB[[Cmb_ID]:[Cmb_ID]],0),SUM(N(FE$1),N($R63),1)),CHOOSE(AC[[M]:[M]],1,1,0,AC[[AB]:[AB]])),PRODUCT(INDEX(CMB[[BD_0O]:[BD_2O]],MATCH(ROUND(MIN(SUM(FE$4,$O63/1000),SUM($O63,FE$4/1000)),3),CMB[[Cmb_ID]:[Cmb_ID]],0),SUM(N(FE$1),N($R63),1)),CHOOSE(AC[[M]:[M]],1,0,1,AC[[DB]:[DB]])),PRODUCT(SUM(ROUND(AVERAGE(VALUE(FE$3),VALUE($P63)),0),CHOOSE(IF(OR(FE$1,$R63),4,INDEX(CMB[[Res_Rare]:[Res_Rare]],MATCH(ROUND(MIN(SUM(FE$4,$O63/1000),SUM($O63,FE$4/1000)),3),CMB[[Cmb_ID]:[Cmb_ID]],0))),-1,-1,0,0)),IF(OR(FE$1,$R63),4,INDEX(CMB[[Cmb_Rare]:[Cmb_Rare]],MATCH(ROUND(MIN(SUM(FE$4,$O63/1000),SUM($O63,FE$4/1000)),3),CMB[[Cmb_ID]:[Cmb_ID]],0))),CHOOSE(AC[[M]:[M]],2,1,1,SUM(AC[[AB]:[DB]])))),""))</f>
        <v/>
      </c>
      <c r="FF63" t="str">
        <f>IF(OR(FF$5="",$S63=""),"",IFERROR(SUM(PRODUCT(INDEX(CMB[[BA_0O]:[BA_2O]],MATCH(ROUND(MIN(SUM(FF$4,$O63/1000),SUM($O63,FF$4/1000)),3),CMB[[Cmb_ID]:[Cmb_ID]],0),SUM(N(FF$1),N($R63),1)),CHOOSE(AC[[M]:[M]],1,1,0,AC[[AB]:[AB]])),PRODUCT(INDEX(CMB[[BD_0O]:[BD_2O]],MATCH(ROUND(MIN(SUM(FF$4,$O63/1000),SUM($O63,FF$4/1000)),3),CMB[[Cmb_ID]:[Cmb_ID]],0),SUM(N(FF$1),N($R63),1)),CHOOSE(AC[[M]:[M]],1,0,1,AC[[DB]:[DB]])),PRODUCT(SUM(ROUND(AVERAGE(VALUE(FF$3),VALUE($P63)),0),CHOOSE(IF(OR(FF$1,$R63),4,INDEX(CMB[[Res_Rare]:[Res_Rare]],MATCH(ROUND(MIN(SUM(FF$4,$O63/1000),SUM($O63,FF$4/1000)),3),CMB[[Cmb_ID]:[Cmb_ID]],0))),-1,-1,0,0)),IF(OR(FF$1,$R63),4,INDEX(CMB[[Cmb_Rare]:[Cmb_Rare]],MATCH(ROUND(MIN(SUM(FF$4,$O63/1000),SUM($O63,FF$4/1000)),3),CMB[[Cmb_ID]:[Cmb_ID]],0))),CHOOSE(AC[[M]:[M]],2,1,1,SUM(AC[[AB]:[DB]])))),""))</f>
        <v/>
      </c>
      <c r="FG63" t="str">
        <f>IF(OR(FG$5="",$S63=""),"",IFERROR(SUM(PRODUCT(INDEX(CMB[[BA_0O]:[BA_2O]],MATCH(ROUND(MIN(SUM(FG$4,$O63/1000),SUM($O63,FG$4/1000)),3),CMB[[Cmb_ID]:[Cmb_ID]],0),SUM(N(FG$1),N($R63),1)),CHOOSE(AC[[M]:[M]],1,1,0,AC[[AB]:[AB]])),PRODUCT(INDEX(CMB[[BD_0O]:[BD_2O]],MATCH(ROUND(MIN(SUM(FG$4,$O63/1000),SUM($O63,FG$4/1000)),3),CMB[[Cmb_ID]:[Cmb_ID]],0),SUM(N(FG$1),N($R63),1)),CHOOSE(AC[[M]:[M]],1,0,1,AC[[DB]:[DB]])),PRODUCT(SUM(ROUND(AVERAGE(VALUE(FG$3),VALUE($P63)),0),CHOOSE(IF(OR(FG$1,$R63),4,INDEX(CMB[[Res_Rare]:[Res_Rare]],MATCH(ROUND(MIN(SUM(FG$4,$O63/1000),SUM($O63,FG$4/1000)),3),CMB[[Cmb_ID]:[Cmb_ID]],0))),-1,-1,0,0)),IF(OR(FG$1,$R63),4,INDEX(CMB[[Cmb_Rare]:[Cmb_Rare]],MATCH(ROUND(MIN(SUM(FG$4,$O63/1000),SUM($O63,FG$4/1000)),3),CMB[[Cmb_ID]:[Cmb_ID]],0))),CHOOSE(AC[[M]:[M]],2,1,1,SUM(AC[[AB]:[DB]])))),""))</f>
        <v/>
      </c>
      <c r="FH63" t="str">
        <f>IF(OR(FH$5="",$S63=""),"",IFERROR(SUM(PRODUCT(INDEX(CMB[[BA_0O]:[BA_2O]],MATCH(ROUND(MIN(SUM(FH$4,$O63/1000),SUM($O63,FH$4/1000)),3),CMB[[Cmb_ID]:[Cmb_ID]],0),SUM(N(FH$1),N($R63),1)),CHOOSE(AC[[M]:[M]],1,1,0,AC[[AB]:[AB]])),PRODUCT(INDEX(CMB[[BD_0O]:[BD_2O]],MATCH(ROUND(MIN(SUM(FH$4,$O63/1000),SUM($O63,FH$4/1000)),3),CMB[[Cmb_ID]:[Cmb_ID]],0),SUM(N(FH$1),N($R63),1)),CHOOSE(AC[[M]:[M]],1,0,1,AC[[DB]:[DB]])),PRODUCT(SUM(ROUND(AVERAGE(VALUE(FH$3),VALUE($P63)),0),CHOOSE(IF(OR(FH$1,$R63),4,INDEX(CMB[[Res_Rare]:[Res_Rare]],MATCH(ROUND(MIN(SUM(FH$4,$O63/1000),SUM($O63,FH$4/1000)),3),CMB[[Cmb_ID]:[Cmb_ID]],0))),-1,-1,0,0)),IF(OR(FH$1,$R63),4,INDEX(CMB[[Cmb_Rare]:[Cmb_Rare]],MATCH(ROUND(MIN(SUM(FH$4,$O63/1000),SUM($O63,FH$4/1000)),3),CMB[[Cmb_ID]:[Cmb_ID]],0))),CHOOSE(AC[[M]:[M]],2,1,1,SUM(AC[[AB]:[DB]])))),""))</f>
        <v/>
      </c>
      <c r="FI63" t="str">
        <f>IF(OR(FI$5="",$S63=""),"",IFERROR(SUM(PRODUCT(INDEX(CMB[[BA_0O]:[BA_2O]],MATCH(ROUND(MIN(SUM(FI$4,$O63/1000),SUM($O63,FI$4/1000)),3),CMB[[Cmb_ID]:[Cmb_ID]],0),SUM(N(FI$1),N($R63),1)),CHOOSE(AC[[M]:[M]],1,1,0,AC[[AB]:[AB]])),PRODUCT(INDEX(CMB[[BD_0O]:[BD_2O]],MATCH(ROUND(MIN(SUM(FI$4,$O63/1000),SUM($O63,FI$4/1000)),3),CMB[[Cmb_ID]:[Cmb_ID]],0),SUM(N(FI$1),N($R63),1)),CHOOSE(AC[[M]:[M]],1,0,1,AC[[DB]:[DB]])),PRODUCT(SUM(ROUND(AVERAGE(VALUE(FI$3),VALUE($P63)),0),CHOOSE(IF(OR(FI$1,$R63),4,INDEX(CMB[[Res_Rare]:[Res_Rare]],MATCH(ROUND(MIN(SUM(FI$4,$O63/1000),SUM($O63,FI$4/1000)),3),CMB[[Cmb_ID]:[Cmb_ID]],0))),-1,-1,0,0)),IF(OR(FI$1,$R63),4,INDEX(CMB[[Cmb_Rare]:[Cmb_Rare]],MATCH(ROUND(MIN(SUM(FI$4,$O63/1000),SUM($O63,FI$4/1000)),3),CMB[[Cmb_ID]:[Cmb_ID]],0))),CHOOSE(AC[[M]:[M]],2,1,1,SUM(AC[[AB]:[DB]])))),""))</f>
        <v/>
      </c>
      <c r="FJ63" t="str">
        <f>IF(OR(FJ$5="",$S63=""),"",IFERROR(SUM(PRODUCT(INDEX(CMB[[BA_0O]:[BA_2O]],MATCH(ROUND(MIN(SUM(FJ$4,$O63/1000),SUM($O63,FJ$4/1000)),3),CMB[[Cmb_ID]:[Cmb_ID]],0),SUM(N(FJ$1),N($R63),1)),CHOOSE(AC[[M]:[M]],1,1,0,AC[[AB]:[AB]])),PRODUCT(INDEX(CMB[[BD_0O]:[BD_2O]],MATCH(ROUND(MIN(SUM(FJ$4,$O63/1000),SUM($O63,FJ$4/1000)),3),CMB[[Cmb_ID]:[Cmb_ID]],0),SUM(N(FJ$1),N($R63),1)),CHOOSE(AC[[M]:[M]],1,0,1,AC[[DB]:[DB]])),PRODUCT(SUM(ROUND(AVERAGE(VALUE(FJ$3),VALUE($P63)),0),CHOOSE(IF(OR(FJ$1,$R63),4,INDEX(CMB[[Res_Rare]:[Res_Rare]],MATCH(ROUND(MIN(SUM(FJ$4,$O63/1000),SUM($O63,FJ$4/1000)),3),CMB[[Cmb_ID]:[Cmb_ID]],0))),-1,-1,0,0)),IF(OR(FJ$1,$R63),4,INDEX(CMB[[Cmb_Rare]:[Cmb_Rare]],MATCH(ROUND(MIN(SUM(FJ$4,$O63/1000),SUM($O63,FJ$4/1000)),3),CMB[[Cmb_ID]:[Cmb_ID]],0))),CHOOSE(AC[[M]:[M]],2,1,1,SUM(AC[[AB]:[DB]])))),""))</f>
        <v/>
      </c>
      <c r="FK63" t="str">
        <f>IF(OR(FK$5="",$S63=""),"",IFERROR(SUM(PRODUCT(INDEX(CMB[[BA_0O]:[BA_2O]],MATCH(ROUND(MIN(SUM(FK$4,$O63/1000),SUM($O63,FK$4/1000)),3),CMB[[Cmb_ID]:[Cmb_ID]],0),SUM(N(FK$1),N($R63),1)),CHOOSE(AC[[M]:[M]],1,1,0,AC[[AB]:[AB]])),PRODUCT(INDEX(CMB[[BD_0O]:[BD_2O]],MATCH(ROUND(MIN(SUM(FK$4,$O63/1000),SUM($O63,FK$4/1000)),3),CMB[[Cmb_ID]:[Cmb_ID]],0),SUM(N(FK$1),N($R63),1)),CHOOSE(AC[[M]:[M]],1,0,1,AC[[DB]:[DB]])),PRODUCT(SUM(ROUND(AVERAGE(VALUE(FK$3),VALUE($P63)),0),CHOOSE(IF(OR(FK$1,$R63),4,INDEX(CMB[[Res_Rare]:[Res_Rare]],MATCH(ROUND(MIN(SUM(FK$4,$O63/1000),SUM($O63,FK$4/1000)),3),CMB[[Cmb_ID]:[Cmb_ID]],0))),-1,-1,0,0)),IF(OR(FK$1,$R63),4,INDEX(CMB[[Cmb_Rare]:[Cmb_Rare]],MATCH(ROUND(MIN(SUM(FK$4,$O63/1000),SUM($O63,FK$4/1000)),3),CMB[[Cmb_ID]:[Cmb_ID]],0))),CHOOSE(AC[[M]:[M]],2,1,1,SUM(AC[[AB]:[DB]])))),""))</f>
        <v/>
      </c>
      <c r="FL63" t="str">
        <f>IF(OR(FL$5="",$S63=""),"",IFERROR(SUM(PRODUCT(INDEX(CMB[[BA_0O]:[BA_2O]],MATCH(ROUND(MIN(SUM(FL$4,$O63/1000),SUM($O63,FL$4/1000)),3),CMB[[Cmb_ID]:[Cmb_ID]],0),SUM(N(FL$1),N($R63),1)),CHOOSE(AC[[M]:[M]],1,1,0,AC[[AB]:[AB]])),PRODUCT(INDEX(CMB[[BD_0O]:[BD_2O]],MATCH(ROUND(MIN(SUM(FL$4,$O63/1000),SUM($O63,FL$4/1000)),3),CMB[[Cmb_ID]:[Cmb_ID]],0),SUM(N(FL$1),N($R63),1)),CHOOSE(AC[[M]:[M]],1,0,1,AC[[DB]:[DB]])),PRODUCT(SUM(ROUND(AVERAGE(VALUE(FL$3),VALUE($P63)),0),CHOOSE(IF(OR(FL$1,$R63),4,INDEX(CMB[[Res_Rare]:[Res_Rare]],MATCH(ROUND(MIN(SUM(FL$4,$O63/1000),SUM($O63,FL$4/1000)),3),CMB[[Cmb_ID]:[Cmb_ID]],0))),-1,-1,0,0)),IF(OR(FL$1,$R63),4,INDEX(CMB[[Cmb_Rare]:[Cmb_Rare]],MATCH(ROUND(MIN(SUM(FL$4,$O63/1000),SUM($O63,FL$4/1000)),3),CMB[[Cmb_ID]:[Cmb_ID]],0))),CHOOSE(AC[[M]:[M]],2,1,1,SUM(AC[[AB]:[DB]])))),""))</f>
        <v/>
      </c>
      <c r="FM63" t="str">
        <f>IF(OR(FM$5="",$S63=""),"",IFERROR(SUM(PRODUCT(INDEX(CMB[[BA_0O]:[BA_2O]],MATCH(ROUND(MIN(SUM(FM$4,$O63/1000),SUM($O63,FM$4/1000)),3),CMB[[Cmb_ID]:[Cmb_ID]],0),SUM(N(FM$1),N($R63),1)),CHOOSE(AC[[M]:[M]],1,1,0,AC[[AB]:[AB]])),PRODUCT(INDEX(CMB[[BD_0O]:[BD_2O]],MATCH(ROUND(MIN(SUM(FM$4,$O63/1000),SUM($O63,FM$4/1000)),3),CMB[[Cmb_ID]:[Cmb_ID]],0),SUM(N(FM$1),N($R63),1)),CHOOSE(AC[[M]:[M]],1,0,1,AC[[DB]:[DB]])),PRODUCT(SUM(ROUND(AVERAGE(VALUE(FM$3),VALUE($P63)),0),CHOOSE(IF(OR(FM$1,$R63),4,INDEX(CMB[[Res_Rare]:[Res_Rare]],MATCH(ROUND(MIN(SUM(FM$4,$O63/1000),SUM($O63,FM$4/1000)),3),CMB[[Cmb_ID]:[Cmb_ID]],0))),-1,-1,0,0)),IF(OR(FM$1,$R63),4,INDEX(CMB[[Cmb_Rare]:[Cmb_Rare]],MATCH(ROUND(MIN(SUM(FM$4,$O63/1000),SUM($O63,FM$4/1000)),3),CMB[[Cmb_ID]:[Cmb_ID]],0))),CHOOSE(AC[[M]:[M]],2,1,1,SUM(AC[[AB]:[DB]])))),""))</f>
        <v/>
      </c>
      <c r="FN63" s="7">
        <f t="shared" si="34"/>
        <v>0</v>
      </c>
      <c r="FO63" s="7">
        <f t="shared" si="34"/>
        <v>0</v>
      </c>
      <c r="FP63" s="7">
        <f t="shared" si="34"/>
        <v>0</v>
      </c>
      <c r="FQ63" s="7">
        <f t="shared" si="34"/>
        <v>0</v>
      </c>
      <c r="FR63" s="7">
        <f t="shared" si="34"/>
        <v>0</v>
      </c>
      <c r="FS63" s="7">
        <f t="shared" si="34"/>
        <v>0</v>
      </c>
      <c r="FT63" s="7">
        <f>SUM(IF(INDEX(LIB[[Quantity]:[Quantity]],MATCH($S63,LIB[[ID]:[ID]],0))&gt;=COLUMN(A$1),TRUNC(PRODUCT(AVERAGE($FN63:$FS63),POWER(AC[[CR]:[CR]],SUM(SUMIFS($D$11:$D62,$A$11:$A62,$A63,$E$11:$E62,"&gt;="&amp;$E63),SUMIFS($D64:$D$161,$A64:$A$161,$A63,$E64:$E$161,"&gt;"&amp;$E63),COLUMN(A$1),-1)),IF($Q63="Yes",AC[[FB]:[FB]],1))),0),ROW(A52)/-VALUE(1&amp;REPT("0",9-PRODUCT(COLUMN(A$1)-1,3))),1)</f>
        <v>0.99999994800000003</v>
      </c>
      <c r="FU63" s="7">
        <f>SUM(IF(INDEX(LIB[[Quantity]:[Quantity]],MATCH($S63,LIB[[ID]:[ID]],0))&gt;=COLUMN(B$1),TRUNC(PRODUCT(AVERAGE($FN63:$FS63),POWER(AC[[CR]:[CR]],SUM(SUMIFS($D$11:$D62,$A$11:$A62,$A63,$E$11:$E62,"&gt;="&amp;$E63),SUMIFS($D64:$D$161,$A64:$A$161,$A63,$E64:$E$161,"&gt;"&amp;$E63),COLUMN(B$1),-1)),IF($Q63="Yes",AC[[FB]:[FB]],1))),0),ROW(B52)/-VALUE(1&amp;REPT("0",9-PRODUCT(COLUMN(B$1)-1,3))),1)</f>
        <v>0.99994799999999995</v>
      </c>
      <c r="FV63" s="7">
        <f>SUM(IF(INDEX(LIB[[Quantity]:[Quantity]],MATCH($S63,LIB[[ID]:[ID]],0))&gt;=COLUMN(C$1),TRUNC(PRODUCT(AVERAGE($FN63:$FS63),POWER(AC[[CR]:[CR]],SUM(SUMIFS($D$11:$D62,$A$11:$A62,$A63,$E$11:$E62,"&gt;="&amp;$E63),SUMIFS($D64:$D$161,$A64:$A$161,$A63,$E64:$E$161,"&gt;"&amp;$E63),COLUMN(C$1),-1)),IF($Q63="Yes",AC[[FB]:[FB]],1))),0),ROW(C52)/-VALUE(1&amp;REPT("0",9-PRODUCT(COLUMN(C$1)-1,3))),1)</f>
        <v>0.94799999999999995</v>
      </c>
      <c r="FW63">
        <f t="shared" si="19"/>
        <v>125</v>
      </c>
      <c r="FX63">
        <f t="shared" si="20"/>
        <v>0</v>
      </c>
      <c r="FY63">
        <f t="shared" si="21"/>
        <v>0</v>
      </c>
      <c r="GC63">
        <f t="shared" si="22"/>
        <v>17</v>
      </c>
      <c r="GD63" t="str">
        <f>IFERROR(SUBSTITUTE(SUBSTITUTE(INDEX(SUG[Card],MATCH(ROW(A52),GC$12:GC$161,0))," #2","")," #3",""),"")</f>
        <v>Tree (5)</v>
      </c>
      <c r="GE63">
        <f>SUM(GE62,IF(IFERROR(MATCH(GD63,GD$11:GD62,0)&lt;0,TRUE()),1,0))</f>
        <v>29</v>
      </c>
      <c r="GF63" t="str">
        <f t="shared" si="23"/>
        <v/>
      </c>
      <c r="GI63">
        <f>SUM(SUMIFS(D$11:D62,A$11:A62,A63,B$11:B62,"&gt;="&amp;B63),SUMIFS(D64:D$161,A64:A$161,A63,B64:B$161,"&gt;"&amp;B63),SUMIFS(D$11:D62,A$11:A62,A63&amp;":Onyx"),SUMIFS(D64:D$161,A64:A$161,A63&amp;":Onyx"))</f>
        <v>0</v>
      </c>
      <c r="GP63" t="str">
        <f t="shared" si="31"/>
        <v>Sun (5) #2</v>
      </c>
      <c r="GQ63">
        <f t="shared" si="32"/>
        <v>318</v>
      </c>
      <c r="GR63" t="b">
        <f>COUNTIF(DECK[Card],IFERROR(MID($L63,1,FIND(" #",SUG_Helper[[#This Row],[Card]])-1),SUG_Helper[[#This Row],[Card]]))&gt;=IFERROR(VALUE(RIGHT(SUG_Helper[[#This Row],[Card]])),1)</f>
        <v>0</v>
      </c>
    </row>
    <row r="64" spans="1:200" x14ac:dyDescent="0.35">
      <c r="A64" s="17"/>
      <c r="B64" s="4"/>
      <c r="C64" s="4"/>
      <c r="D64" s="4"/>
      <c r="E64" t="str">
        <f>IF(INDEX(LIB[Card],ROW(A53))="","",INDEX(LIB[Card],ROW(A53))&amp;" ("&amp;INDEX(LIB[Level],ROW(A53))&amp;")"&amp;IF(INDEX(LIB[Fused],ROW(A53))="Yes","ƒ",""))</f>
        <v/>
      </c>
      <c r="F64">
        <v>53</v>
      </c>
      <c r="H64" t="str">
        <f>IF(DECK[[#This Row],[Card]]="","",MID(DECK[[#This Row],[Card]],1,FIND(" (",DECK[[#This Row],[Card]])-1))</f>
        <v/>
      </c>
      <c r="I64" t="str">
        <f>IF(DECK[[#This Row],[Card]]="","",MID(DECK[[#This Row],[Card]],FIND("(",DECK[[#This Row],[Card]])+1,1))</f>
        <v/>
      </c>
      <c r="J64" t="str">
        <f>IF(DECK[[#This Row],[Card]]="","",IF(RIGHT(DECK[[#This Row],[Card]])="ƒ","Yes","No"))</f>
        <v/>
      </c>
      <c r="L64" t="str">
        <f t="shared" si="27"/>
        <v>Snake (5)</v>
      </c>
      <c r="M64">
        <f t="shared" si="28"/>
        <v>317</v>
      </c>
      <c r="O64" s="6" t="str">
        <f>IF(S64="","",MATCH(MID(S64,1,MIN(FIND(" (",S64),IFERROR(FIND(":",S64),50))-1),CC[CC_Name],0))</f>
        <v/>
      </c>
      <c r="P64" s="5" t="str">
        <f t="shared" si="29"/>
        <v/>
      </c>
      <c r="Q64" s="5" t="str">
        <f t="shared" si="18"/>
        <v/>
      </c>
      <c r="R64" s="5" t="str">
        <f t="shared" si="30"/>
        <v/>
      </c>
      <c r="S64" t="str">
        <f>(INDEX(LIB[ID],ROW(A53)))</f>
        <v/>
      </c>
      <c r="T64" t="str">
        <f>IF(OR(T$5="",$S64=""),"",IFERROR(SUM(PRODUCT(INDEX(CMB[[BA_0O]:[BA_2O]],MATCH(ROUND(MIN(SUM(T$4,$O64/1000),SUM($O64,T$4/1000)),3),CMB[[Cmb_ID]:[Cmb_ID]],0),SUM(N(T$1),N($R64),1)),CHOOSE(AC[[M]:[M]],1,1,0,AC[[AB]:[AB]])),PRODUCT(INDEX(CMB[[BD_0O]:[BD_2O]],MATCH(ROUND(MIN(SUM(T$4,$O64/1000),SUM($O64,T$4/1000)),3),CMB[[Cmb_ID]:[Cmb_ID]],0),SUM(N(T$1),N($R64),1)),CHOOSE(AC[[M]:[M]],1,0,1,AC[[DB]:[DB]])),PRODUCT(SUM(ROUND(AVERAGE(VALUE(T$3),VALUE($P64)),0),CHOOSE(IF(OR(T$1,$R64),4,INDEX(CMB[[Res_Rare]:[Res_Rare]],MATCH(ROUND(MIN(SUM(T$4,$O64/1000),SUM($O64,T$4/1000)),3),CMB[[Cmb_ID]:[Cmb_ID]],0))),-1,-1,0,0)),IF(OR(T$1,$R64),4,INDEX(CMB[[Cmb_Rare]:[Cmb_Rare]],MATCH(ROUND(MIN(SUM(T$4,$O64/1000),SUM($O64,T$4/1000)),3),CMB[[Cmb_ID]:[Cmb_ID]],0))),CHOOSE(AC[[M]:[M]],2,1,1,SUM(AC[[AB]:[DB]])))),""))</f>
        <v/>
      </c>
      <c r="U64" t="str">
        <f>IF(OR(U$5="",$S64=""),"",IFERROR(SUM(PRODUCT(INDEX(CMB[[BA_0O]:[BA_2O]],MATCH(ROUND(MIN(SUM(U$4,$O64/1000),SUM($O64,U$4/1000)),3),CMB[[Cmb_ID]:[Cmb_ID]],0),SUM(N(U$1),N($R64),1)),CHOOSE(AC[[M]:[M]],1,1,0,AC[[AB]:[AB]])),PRODUCT(INDEX(CMB[[BD_0O]:[BD_2O]],MATCH(ROUND(MIN(SUM(U$4,$O64/1000),SUM($O64,U$4/1000)),3),CMB[[Cmb_ID]:[Cmb_ID]],0),SUM(N(U$1),N($R64),1)),CHOOSE(AC[[M]:[M]],1,0,1,AC[[DB]:[DB]])),PRODUCT(SUM(ROUND(AVERAGE(VALUE(U$3),VALUE($P64)),0),CHOOSE(IF(OR(U$1,$R64),4,INDEX(CMB[[Res_Rare]:[Res_Rare]],MATCH(ROUND(MIN(SUM(U$4,$O64/1000),SUM($O64,U$4/1000)),3),CMB[[Cmb_ID]:[Cmb_ID]],0))),-1,-1,0,0)),IF(OR(U$1,$R64),4,INDEX(CMB[[Cmb_Rare]:[Cmb_Rare]],MATCH(ROUND(MIN(SUM(U$4,$O64/1000),SUM($O64,U$4/1000)),3),CMB[[Cmb_ID]:[Cmb_ID]],0))),CHOOSE(AC[[M]:[M]],2,1,1,SUM(AC[[AB]:[DB]])))),""))</f>
        <v/>
      </c>
      <c r="V64" t="str">
        <f>IF(OR(V$5="",$S64=""),"",IFERROR(SUM(PRODUCT(INDEX(CMB[[BA_0O]:[BA_2O]],MATCH(ROUND(MIN(SUM(V$4,$O64/1000),SUM($O64,V$4/1000)),3),CMB[[Cmb_ID]:[Cmb_ID]],0),SUM(N(V$1),N($R64),1)),CHOOSE(AC[[M]:[M]],1,1,0,AC[[AB]:[AB]])),PRODUCT(INDEX(CMB[[BD_0O]:[BD_2O]],MATCH(ROUND(MIN(SUM(V$4,$O64/1000),SUM($O64,V$4/1000)),3),CMB[[Cmb_ID]:[Cmb_ID]],0),SUM(N(V$1),N($R64),1)),CHOOSE(AC[[M]:[M]],1,0,1,AC[[DB]:[DB]])),PRODUCT(SUM(ROUND(AVERAGE(VALUE(V$3),VALUE($P64)),0),CHOOSE(IF(OR(V$1,$R64),4,INDEX(CMB[[Res_Rare]:[Res_Rare]],MATCH(ROUND(MIN(SUM(V$4,$O64/1000),SUM($O64,V$4/1000)),3),CMB[[Cmb_ID]:[Cmb_ID]],0))),-1,-1,0,0)),IF(OR(V$1,$R64),4,INDEX(CMB[[Cmb_Rare]:[Cmb_Rare]],MATCH(ROUND(MIN(SUM(V$4,$O64/1000),SUM($O64,V$4/1000)),3),CMB[[Cmb_ID]:[Cmb_ID]],0))),CHOOSE(AC[[M]:[M]],2,1,1,SUM(AC[[AB]:[DB]])))),""))</f>
        <v/>
      </c>
      <c r="W64" t="str">
        <f>IF(OR(W$5="",$S64=""),"",IFERROR(SUM(PRODUCT(INDEX(CMB[[BA_0O]:[BA_2O]],MATCH(ROUND(MIN(SUM(W$4,$O64/1000),SUM($O64,W$4/1000)),3),CMB[[Cmb_ID]:[Cmb_ID]],0),SUM(N(W$1),N($R64),1)),CHOOSE(AC[[M]:[M]],1,1,0,AC[[AB]:[AB]])),PRODUCT(INDEX(CMB[[BD_0O]:[BD_2O]],MATCH(ROUND(MIN(SUM(W$4,$O64/1000),SUM($O64,W$4/1000)),3),CMB[[Cmb_ID]:[Cmb_ID]],0),SUM(N(W$1),N($R64),1)),CHOOSE(AC[[M]:[M]],1,0,1,AC[[DB]:[DB]])),PRODUCT(SUM(ROUND(AVERAGE(VALUE(W$3),VALUE($P64)),0),CHOOSE(IF(OR(W$1,$R64),4,INDEX(CMB[[Res_Rare]:[Res_Rare]],MATCH(ROUND(MIN(SUM(W$4,$O64/1000),SUM($O64,W$4/1000)),3),CMB[[Cmb_ID]:[Cmb_ID]],0))),-1,-1,0,0)),IF(OR(W$1,$R64),4,INDEX(CMB[[Cmb_Rare]:[Cmb_Rare]],MATCH(ROUND(MIN(SUM(W$4,$O64/1000),SUM($O64,W$4/1000)),3),CMB[[Cmb_ID]:[Cmb_ID]],0))),CHOOSE(AC[[M]:[M]],2,1,1,SUM(AC[[AB]:[DB]])))),""))</f>
        <v/>
      </c>
      <c r="X64" t="str">
        <f>IF(OR(X$5="",$S64=""),"",IFERROR(SUM(PRODUCT(INDEX(CMB[[BA_0O]:[BA_2O]],MATCH(ROUND(MIN(SUM(X$4,$O64/1000),SUM($O64,X$4/1000)),3),CMB[[Cmb_ID]:[Cmb_ID]],0),SUM(N(X$1),N($R64),1)),CHOOSE(AC[[M]:[M]],1,1,0,AC[[AB]:[AB]])),PRODUCT(INDEX(CMB[[BD_0O]:[BD_2O]],MATCH(ROUND(MIN(SUM(X$4,$O64/1000),SUM($O64,X$4/1000)),3),CMB[[Cmb_ID]:[Cmb_ID]],0),SUM(N(X$1),N($R64),1)),CHOOSE(AC[[M]:[M]],1,0,1,AC[[DB]:[DB]])),PRODUCT(SUM(ROUND(AVERAGE(VALUE(X$3),VALUE($P64)),0),CHOOSE(IF(OR(X$1,$R64),4,INDEX(CMB[[Res_Rare]:[Res_Rare]],MATCH(ROUND(MIN(SUM(X$4,$O64/1000),SUM($O64,X$4/1000)),3),CMB[[Cmb_ID]:[Cmb_ID]],0))),-1,-1,0,0)),IF(OR(X$1,$R64),4,INDEX(CMB[[Cmb_Rare]:[Cmb_Rare]],MATCH(ROUND(MIN(SUM(X$4,$O64/1000),SUM($O64,X$4/1000)),3),CMB[[Cmb_ID]:[Cmb_ID]],0))),CHOOSE(AC[[M]:[M]],2,1,1,SUM(AC[[AB]:[DB]])))),""))</f>
        <v/>
      </c>
      <c r="Y64" t="str">
        <f>IF(OR(Y$5="",$S64=""),"",IFERROR(SUM(PRODUCT(INDEX(CMB[[BA_0O]:[BA_2O]],MATCH(ROUND(MIN(SUM(Y$4,$O64/1000),SUM($O64,Y$4/1000)),3),CMB[[Cmb_ID]:[Cmb_ID]],0),SUM(N(Y$1),N($R64),1)),CHOOSE(AC[[M]:[M]],1,1,0,AC[[AB]:[AB]])),PRODUCT(INDEX(CMB[[BD_0O]:[BD_2O]],MATCH(ROUND(MIN(SUM(Y$4,$O64/1000),SUM($O64,Y$4/1000)),3),CMB[[Cmb_ID]:[Cmb_ID]],0),SUM(N(Y$1),N($R64),1)),CHOOSE(AC[[M]:[M]],1,0,1,AC[[DB]:[DB]])),PRODUCT(SUM(ROUND(AVERAGE(VALUE(Y$3),VALUE($P64)),0),CHOOSE(IF(OR(Y$1,$R64),4,INDEX(CMB[[Res_Rare]:[Res_Rare]],MATCH(ROUND(MIN(SUM(Y$4,$O64/1000),SUM($O64,Y$4/1000)),3),CMB[[Cmb_ID]:[Cmb_ID]],0))),-1,-1,0,0)),IF(OR(Y$1,$R64),4,INDEX(CMB[[Cmb_Rare]:[Cmb_Rare]],MATCH(ROUND(MIN(SUM(Y$4,$O64/1000),SUM($O64,Y$4/1000)),3),CMB[[Cmb_ID]:[Cmb_ID]],0))),CHOOSE(AC[[M]:[M]],2,1,1,SUM(AC[[AB]:[DB]])))),""))</f>
        <v/>
      </c>
      <c r="Z64" t="str">
        <f>IF(OR(Z$5="",$S64=""),"",IFERROR(SUM(PRODUCT(INDEX(CMB[[BA_0O]:[BA_2O]],MATCH(ROUND(MIN(SUM(Z$4,$O64/1000),SUM($O64,Z$4/1000)),3),CMB[[Cmb_ID]:[Cmb_ID]],0),SUM(N(Z$1),N($R64),1)),CHOOSE(AC[[M]:[M]],1,1,0,AC[[AB]:[AB]])),PRODUCT(INDEX(CMB[[BD_0O]:[BD_2O]],MATCH(ROUND(MIN(SUM(Z$4,$O64/1000),SUM($O64,Z$4/1000)),3),CMB[[Cmb_ID]:[Cmb_ID]],0),SUM(N(Z$1),N($R64),1)),CHOOSE(AC[[M]:[M]],1,0,1,AC[[DB]:[DB]])),PRODUCT(SUM(ROUND(AVERAGE(VALUE(Z$3),VALUE($P64)),0),CHOOSE(IF(OR(Z$1,$R64),4,INDEX(CMB[[Res_Rare]:[Res_Rare]],MATCH(ROUND(MIN(SUM(Z$4,$O64/1000),SUM($O64,Z$4/1000)),3),CMB[[Cmb_ID]:[Cmb_ID]],0))),-1,-1,0,0)),IF(OR(Z$1,$R64),4,INDEX(CMB[[Cmb_Rare]:[Cmb_Rare]],MATCH(ROUND(MIN(SUM(Z$4,$O64/1000),SUM($O64,Z$4/1000)),3),CMB[[Cmb_ID]:[Cmb_ID]],0))),CHOOSE(AC[[M]:[M]],2,1,1,SUM(AC[[AB]:[DB]])))),""))</f>
        <v/>
      </c>
      <c r="AA64" t="str">
        <f>IF(OR(AA$5="",$S64=""),"",IFERROR(SUM(PRODUCT(INDEX(CMB[[BA_0O]:[BA_2O]],MATCH(ROUND(MIN(SUM(AA$4,$O64/1000),SUM($O64,AA$4/1000)),3),CMB[[Cmb_ID]:[Cmb_ID]],0),SUM(N(AA$1),N($R64),1)),CHOOSE(AC[[M]:[M]],1,1,0,AC[[AB]:[AB]])),PRODUCT(INDEX(CMB[[BD_0O]:[BD_2O]],MATCH(ROUND(MIN(SUM(AA$4,$O64/1000),SUM($O64,AA$4/1000)),3),CMB[[Cmb_ID]:[Cmb_ID]],0),SUM(N(AA$1),N($R64),1)),CHOOSE(AC[[M]:[M]],1,0,1,AC[[DB]:[DB]])),PRODUCT(SUM(ROUND(AVERAGE(VALUE(AA$3),VALUE($P64)),0),CHOOSE(IF(OR(AA$1,$R64),4,INDEX(CMB[[Res_Rare]:[Res_Rare]],MATCH(ROUND(MIN(SUM(AA$4,$O64/1000),SUM($O64,AA$4/1000)),3),CMB[[Cmb_ID]:[Cmb_ID]],0))),-1,-1,0,0)),IF(OR(AA$1,$R64),4,INDEX(CMB[[Cmb_Rare]:[Cmb_Rare]],MATCH(ROUND(MIN(SUM(AA$4,$O64/1000),SUM($O64,AA$4/1000)),3),CMB[[Cmb_ID]:[Cmb_ID]],0))),CHOOSE(AC[[M]:[M]],2,1,1,SUM(AC[[AB]:[DB]])))),""))</f>
        <v/>
      </c>
      <c r="AB64" t="str">
        <f>IF(OR(AB$5="",$S64=""),"",IFERROR(SUM(PRODUCT(INDEX(CMB[[BA_0O]:[BA_2O]],MATCH(ROUND(MIN(SUM(AB$4,$O64/1000),SUM($O64,AB$4/1000)),3),CMB[[Cmb_ID]:[Cmb_ID]],0),SUM(N(AB$1),N($R64),1)),CHOOSE(AC[[M]:[M]],1,1,0,AC[[AB]:[AB]])),PRODUCT(INDEX(CMB[[BD_0O]:[BD_2O]],MATCH(ROUND(MIN(SUM(AB$4,$O64/1000),SUM($O64,AB$4/1000)),3),CMB[[Cmb_ID]:[Cmb_ID]],0),SUM(N(AB$1),N($R64),1)),CHOOSE(AC[[M]:[M]],1,0,1,AC[[DB]:[DB]])),PRODUCT(SUM(ROUND(AVERAGE(VALUE(AB$3),VALUE($P64)),0),CHOOSE(IF(OR(AB$1,$R64),4,INDEX(CMB[[Res_Rare]:[Res_Rare]],MATCH(ROUND(MIN(SUM(AB$4,$O64/1000),SUM($O64,AB$4/1000)),3),CMB[[Cmb_ID]:[Cmb_ID]],0))),-1,-1,0,0)),IF(OR(AB$1,$R64),4,INDEX(CMB[[Cmb_Rare]:[Cmb_Rare]],MATCH(ROUND(MIN(SUM(AB$4,$O64/1000),SUM($O64,AB$4/1000)),3),CMB[[Cmb_ID]:[Cmb_ID]],0))),CHOOSE(AC[[M]:[M]],2,1,1,SUM(AC[[AB]:[DB]])))),""))</f>
        <v/>
      </c>
      <c r="AC64" t="str">
        <f>IF(OR(AC$5="",$S64=""),"",IFERROR(SUM(PRODUCT(INDEX(CMB[[BA_0O]:[BA_2O]],MATCH(ROUND(MIN(SUM(AC$4,$O64/1000),SUM($O64,AC$4/1000)),3),CMB[[Cmb_ID]:[Cmb_ID]],0),SUM(N(AC$1),N($R64),1)),CHOOSE(AC[[M]:[M]],1,1,0,AC[[AB]:[AB]])),PRODUCT(INDEX(CMB[[BD_0O]:[BD_2O]],MATCH(ROUND(MIN(SUM(AC$4,$O64/1000),SUM($O64,AC$4/1000)),3),CMB[[Cmb_ID]:[Cmb_ID]],0),SUM(N(AC$1),N($R64),1)),CHOOSE(AC[[M]:[M]],1,0,1,AC[[DB]:[DB]])),PRODUCT(SUM(ROUND(AVERAGE(VALUE(AC$3),VALUE($P64)),0),CHOOSE(IF(OR(AC$1,$R64),4,INDEX(CMB[[Res_Rare]:[Res_Rare]],MATCH(ROUND(MIN(SUM(AC$4,$O64/1000),SUM($O64,AC$4/1000)),3),CMB[[Cmb_ID]:[Cmb_ID]],0))),-1,-1,0,0)),IF(OR(AC$1,$R64),4,INDEX(CMB[[Cmb_Rare]:[Cmb_Rare]],MATCH(ROUND(MIN(SUM(AC$4,$O64/1000),SUM($O64,AC$4/1000)),3),CMB[[Cmb_ID]:[Cmb_ID]],0))),CHOOSE(AC[[M]:[M]],2,1,1,SUM(AC[[AB]:[DB]])))),""))</f>
        <v/>
      </c>
      <c r="AD64" t="str">
        <f>IF(OR(AD$5="",$S64=""),"",IFERROR(SUM(PRODUCT(INDEX(CMB[[BA_0O]:[BA_2O]],MATCH(ROUND(MIN(SUM(AD$4,$O64/1000),SUM($O64,AD$4/1000)),3),CMB[[Cmb_ID]:[Cmb_ID]],0),SUM(N(AD$1),N($R64),1)),CHOOSE(AC[[M]:[M]],1,1,0,AC[[AB]:[AB]])),PRODUCT(INDEX(CMB[[BD_0O]:[BD_2O]],MATCH(ROUND(MIN(SUM(AD$4,$O64/1000),SUM($O64,AD$4/1000)),3),CMB[[Cmb_ID]:[Cmb_ID]],0),SUM(N(AD$1),N($R64),1)),CHOOSE(AC[[M]:[M]],1,0,1,AC[[DB]:[DB]])),PRODUCT(SUM(ROUND(AVERAGE(VALUE(AD$3),VALUE($P64)),0),CHOOSE(IF(OR(AD$1,$R64),4,INDEX(CMB[[Res_Rare]:[Res_Rare]],MATCH(ROUND(MIN(SUM(AD$4,$O64/1000),SUM($O64,AD$4/1000)),3),CMB[[Cmb_ID]:[Cmb_ID]],0))),-1,-1,0,0)),IF(OR(AD$1,$R64),4,INDEX(CMB[[Cmb_Rare]:[Cmb_Rare]],MATCH(ROUND(MIN(SUM(AD$4,$O64/1000),SUM($O64,AD$4/1000)),3),CMB[[Cmb_ID]:[Cmb_ID]],0))),CHOOSE(AC[[M]:[M]],2,1,1,SUM(AC[[AB]:[DB]])))),""))</f>
        <v/>
      </c>
      <c r="AE64" t="str">
        <f>IF(OR(AE$5="",$S64=""),"",IFERROR(SUM(PRODUCT(INDEX(CMB[[BA_0O]:[BA_2O]],MATCH(ROUND(MIN(SUM(AE$4,$O64/1000),SUM($O64,AE$4/1000)),3),CMB[[Cmb_ID]:[Cmb_ID]],0),SUM(N(AE$1),N($R64),1)),CHOOSE(AC[[M]:[M]],1,1,0,AC[[AB]:[AB]])),PRODUCT(INDEX(CMB[[BD_0O]:[BD_2O]],MATCH(ROUND(MIN(SUM(AE$4,$O64/1000),SUM($O64,AE$4/1000)),3),CMB[[Cmb_ID]:[Cmb_ID]],0),SUM(N(AE$1),N($R64),1)),CHOOSE(AC[[M]:[M]],1,0,1,AC[[DB]:[DB]])),PRODUCT(SUM(ROUND(AVERAGE(VALUE(AE$3),VALUE($P64)),0),CHOOSE(IF(OR(AE$1,$R64),4,INDEX(CMB[[Res_Rare]:[Res_Rare]],MATCH(ROUND(MIN(SUM(AE$4,$O64/1000),SUM($O64,AE$4/1000)),3),CMB[[Cmb_ID]:[Cmb_ID]],0))),-1,-1,0,0)),IF(OR(AE$1,$R64),4,INDEX(CMB[[Cmb_Rare]:[Cmb_Rare]],MATCH(ROUND(MIN(SUM(AE$4,$O64/1000),SUM($O64,AE$4/1000)),3),CMB[[Cmb_ID]:[Cmb_ID]],0))),CHOOSE(AC[[M]:[M]],2,1,1,SUM(AC[[AB]:[DB]])))),""))</f>
        <v/>
      </c>
      <c r="AF64" t="str">
        <f>IF(OR(AF$5="",$S64=""),"",IFERROR(SUM(PRODUCT(INDEX(CMB[[BA_0O]:[BA_2O]],MATCH(ROUND(MIN(SUM(AF$4,$O64/1000),SUM($O64,AF$4/1000)),3),CMB[[Cmb_ID]:[Cmb_ID]],0),SUM(N(AF$1),N($R64),1)),CHOOSE(AC[[M]:[M]],1,1,0,AC[[AB]:[AB]])),PRODUCT(INDEX(CMB[[BD_0O]:[BD_2O]],MATCH(ROUND(MIN(SUM(AF$4,$O64/1000),SUM($O64,AF$4/1000)),3),CMB[[Cmb_ID]:[Cmb_ID]],0),SUM(N(AF$1),N($R64),1)),CHOOSE(AC[[M]:[M]],1,0,1,AC[[DB]:[DB]])),PRODUCT(SUM(ROUND(AVERAGE(VALUE(AF$3),VALUE($P64)),0),CHOOSE(IF(OR(AF$1,$R64),4,INDEX(CMB[[Res_Rare]:[Res_Rare]],MATCH(ROUND(MIN(SUM(AF$4,$O64/1000),SUM($O64,AF$4/1000)),3),CMB[[Cmb_ID]:[Cmb_ID]],0))),-1,-1,0,0)),IF(OR(AF$1,$R64),4,INDEX(CMB[[Cmb_Rare]:[Cmb_Rare]],MATCH(ROUND(MIN(SUM(AF$4,$O64/1000),SUM($O64,AF$4/1000)),3),CMB[[Cmb_ID]:[Cmb_ID]],0))),CHOOSE(AC[[M]:[M]],2,1,1,SUM(AC[[AB]:[DB]])))),""))</f>
        <v/>
      </c>
      <c r="AG64" t="str">
        <f>IF(OR(AG$5="",$S64=""),"",IFERROR(SUM(PRODUCT(INDEX(CMB[[BA_0O]:[BA_2O]],MATCH(ROUND(MIN(SUM(AG$4,$O64/1000),SUM($O64,AG$4/1000)),3),CMB[[Cmb_ID]:[Cmb_ID]],0),SUM(N(AG$1),N($R64),1)),CHOOSE(AC[[M]:[M]],1,1,0,AC[[AB]:[AB]])),PRODUCT(INDEX(CMB[[BD_0O]:[BD_2O]],MATCH(ROUND(MIN(SUM(AG$4,$O64/1000),SUM($O64,AG$4/1000)),3),CMB[[Cmb_ID]:[Cmb_ID]],0),SUM(N(AG$1),N($R64),1)),CHOOSE(AC[[M]:[M]],1,0,1,AC[[DB]:[DB]])),PRODUCT(SUM(ROUND(AVERAGE(VALUE(AG$3),VALUE($P64)),0),CHOOSE(IF(OR(AG$1,$R64),4,INDEX(CMB[[Res_Rare]:[Res_Rare]],MATCH(ROUND(MIN(SUM(AG$4,$O64/1000),SUM($O64,AG$4/1000)),3),CMB[[Cmb_ID]:[Cmb_ID]],0))),-1,-1,0,0)),IF(OR(AG$1,$R64),4,INDEX(CMB[[Cmb_Rare]:[Cmb_Rare]],MATCH(ROUND(MIN(SUM(AG$4,$O64/1000),SUM($O64,AG$4/1000)),3),CMB[[Cmb_ID]:[Cmb_ID]],0))),CHOOSE(AC[[M]:[M]],2,1,1,SUM(AC[[AB]:[DB]])))),""))</f>
        <v/>
      </c>
      <c r="AH64" t="str">
        <f>IF(OR(AH$5="",$S64=""),"",IFERROR(SUM(PRODUCT(INDEX(CMB[[BA_0O]:[BA_2O]],MATCH(ROUND(MIN(SUM(AH$4,$O64/1000),SUM($O64,AH$4/1000)),3),CMB[[Cmb_ID]:[Cmb_ID]],0),SUM(N(AH$1),N($R64),1)),CHOOSE(AC[[M]:[M]],1,1,0,AC[[AB]:[AB]])),PRODUCT(INDEX(CMB[[BD_0O]:[BD_2O]],MATCH(ROUND(MIN(SUM(AH$4,$O64/1000),SUM($O64,AH$4/1000)),3),CMB[[Cmb_ID]:[Cmb_ID]],0),SUM(N(AH$1),N($R64),1)),CHOOSE(AC[[M]:[M]],1,0,1,AC[[DB]:[DB]])),PRODUCT(SUM(ROUND(AVERAGE(VALUE(AH$3),VALUE($P64)),0),CHOOSE(IF(OR(AH$1,$R64),4,INDEX(CMB[[Res_Rare]:[Res_Rare]],MATCH(ROUND(MIN(SUM(AH$4,$O64/1000),SUM($O64,AH$4/1000)),3),CMB[[Cmb_ID]:[Cmb_ID]],0))),-1,-1,0,0)),IF(OR(AH$1,$R64),4,INDEX(CMB[[Cmb_Rare]:[Cmb_Rare]],MATCH(ROUND(MIN(SUM(AH$4,$O64/1000),SUM($O64,AH$4/1000)),3),CMB[[Cmb_ID]:[Cmb_ID]],0))),CHOOSE(AC[[M]:[M]],2,1,1,SUM(AC[[AB]:[DB]])))),""))</f>
        <v/>
      </c>
      <c r="AI64" t="str">
        <f>IF(OR(AI$5="",$S64=""),"",IFERROR(SUM(PRODUCT(INDEX(CMB[[BA_0O]:[BA_2O]],MATCH(ROUND(MIN(SUM(AI$4,$O64/1000),SUM($O64,AI$4/1000)),3),CMB[[Cmb_ID]:[Cmb_ID]],0),SUM(N(AI$1),N($R64),1)),CHOOSE(AC[[M]:[M]],1,1,0,AC[[AB]:[AB]])),PRODUCT(INDEX(CMB[[BD_0O]:[BD_2O]],MATCH(ROUND(MIN(SUM(AI$4,$O64/1000),SUM($O64,AI$4/1000)),3),CMB[[Cmb_ID]:[Cmb_ID]],0),SUM(N(AI$1),N($R64),1)),CHOOSE(AC[[M]:[M]],1,0,1,AC[[DB]:[DB]])),PRODUCT(SUM(ROUND(AVERAGE(VALUE(AI$3),VALUE($P64)),0),CHOOSE(IF(OR(AI$1,$R64),4,INDEX(CMB[[Res_Rare]:[Res_Rare]],MATCH(ROUND(MIN(SUM(AI$4,$O64/1000),SUM($O64,AI$4/1000)),3),CMB[[Cmb_ID]:[Cmb_ID]],0))),-1,-1,0,0)),IF(OR(AI$1,$R64),4,INDEX(CMB[[Cmb_Rare]:[Cmb_Rare]],MATCH(ROUND(MIN(SUM(AI$4,$O64/1000),SUM($O64,AI$4/1000)),3),CMB[[Cmb_ID]:[Cmb_ID]],0))),CHOOSE(AC[[M]:[M]],2,1,1,SUM(AC[[AB]:[DB]])))),""))</f>
        <v/>
      </c>
      <c r="AJ64" t="str">
        <f>IF(OR(AJ$5="",$S64=""),"",IFERROR(SUM(PRODUCT(INDEX(CMB[[BA_0O]:[BA_2O]],MATCH(ROUND(MIN(SUM(AJ$4,$O64/1000),SUM($O64,AJ$4/1000)),3),CMB[[Cmb_ID]:[Cmb_ID]],0),SUM(N(AJ$1),N($R64),1)),CHOOSE(AC[[M]:[M]],1,1,0,AC[[AB]:[AB]])),PRODUCT(INDEX(CMB[[BD_0O]:[BD_2O]],MATCH(ROUND(MIN(SUM(AJ$4,$O64/1000),SUM($O64,AJ$4/1000)),3),CMB[[Cmb_ID]:[Cmb_ID]],0),SUM(N(AJ$1),N($R64),1)),CHOOSE(AC[[M]:[M]],1,0,1,AC[[DB]:[DB]])),PRODUCT(SUM(ROUND(AVERAGE(VALUE(AJ$3),VALUE($P64)),0),CHOOSE(IF(OR(AJ$1,$R64),4,INDEX(CMB[[Res_Rare]:[Res_Rare]],MATCH(ROUND(MIN(SUM(AJ$4,$O64/1000),SUM($O64,AJ$4/1000)),3),CMB[[Cmb_ID]:[Cmb_ID]],0))),-1,-1,0,0)),IF(OR(AJ$1,$R64),4,INDEX(CMB[[Cmb_Rare]:[Cmb_Rare]],MATCH(ROUND(MIN(SUM(AJ$4,$O64/1000),SUM($O64,AJ$4/1000)),3),CMB[[Cmb_ID]:[Cmb_ID]],0))),CHOOSE(AC[[M]:[M]],2,1,1,SUM(AC[[AB]:[DB]])))),""))</f>
        <v/>
      </c>
      <c r="AK64" t="str">
        <f>IF(OR(AK$5="",$S64=""),"",IFERROR(SUM(PRODUCT(INDEX(CMB[[BA_0O]:[BA_2O]],MATCH(ROUND(MIN(SUM(AK$4,$O64/1000),SUM($O64,AK$4/1000)),3),CMB[[Cmb_ID]:[Cmb_ID]],0),SUM(N(AK$1),N($R64),1)),CHOOSE(AC[[M]:[M]],1,1,0,AC[[AB]:[AB]])),PRODUCT(INDEX(CMB[[BD_0O]:[BD_2O]],MATCH(ROUND(MIN(SUM(AK$4,$O64/1000),SUM($O64,AK$4/1000)),3),CMB[[Cmb_ID]:[Cmb_ID]],0),SUM(N(AK$1),N($R64),1)),CHOOSE(AC[[M]:[M]],1,0,1,AC[[DB]:[DB]])),PRODUCT(SUM(ROUND(AVERAGE(VALUE(AK$3),VALUE($P64)),0),CHOOSE(IF(OR(AK$1,$R64),4,INDEX(CMB[[Res_Rare]:[Res_Rare]],MATCH(ROUND(MIN(SUM(AK$4,$O64/1000),SUM($O64,AK$4/1000)),3),CMB[[Cmb_ID]:[Cmb_ID]],0))),-1,-1,0,0)),IF(OR(AK$1,$R64),4,INDEX(CMB[[Cmb_Rare]:[Cmb_Rare]],MATCH(ROUND(MIN(SUM(AK$4,$O64/1000),SUM($O64,AK$4/1000)),3),CMB[[Cmb_ID]:[Cmb_ID]],0))),CHOOSE(AC[[M]:[M]],2,1,1,SUM(AC[[AB]:[DB]])))),""))</f>
        <v/>
      </c>
      <c r="AL64" t="str">
        <f>IF(OR(AL$5="",$S64=""),"",IFERROR(SUM(PRODUCT(INDEX(CMB[[BA_0O]:[BA_2O]],MATCH(ROUND(MIN(SUM(AL$4,$O64/1000),SUM($O64,AL$4/1000)),3),CMB[[Cmb_ID]:[Cmb_ID]],0),SUM(N(AL$1),N($R64),1)),CHOOSE(AC[[M]:[M]],1,1,0,AC[[AB]:[AB]])),PRODUCT(INDEX(CMB[[BD_0O]:[BD_2O]],MATCH(ROUND(MIN(SUM(AL$4,$O64/1000),SUM($O64,AL$4/1000)),3),CMB[[Cmb_ID]:[Cmb_ID]],0),SUM(N(AL$1),N($R64),1)),CHOOSE(AC[[M]:[M]],1,0,1,AC[[DB]:[DB]])),PRODUCT(SUM(ROUND(AVERAGE(VALUE(AL$3),VALUE($P64)),0),CHOOSE(IF(OR(AL$1,$R64),4,INDEX(CMB[[Res_Rare]:[Res_Rare]],MATCH(ROUND(MIN(SUM(AL$4,$O64/1000),SUM($O64,AL$4/1000)),3),CMB[[Cmb_ID]:[Cmb_ID]],0))),-1,-1,0,0)),IF(OR(AL$1,$R64),4,INDEX(CMB[[Cmb_Rare]:[Cmb_Rare]],MATCH(ROUND(MIN(SUM(AL$4,$O64/1000),SUM($O64,AL$4/1000)),3),CMB[[Cmb_ID]:[Cmb_ID]],0))),CHOOSE(AC[[M]:[M]],2,1,1,SUM(AC[[AB]:[DB]])))),""))</f>
        <v/>
      </c>
      <c r="AM64" t="str">
        <f>IF(OR(AM$5="",$S64=""),"",IFERROR(SUM(PRODUCT(INDEX(CMB[[BA_0O]:[BA_2O]],MATCH(ROUND(MIN(SUM(AM$4,$O64/1000),SUM($O64,AM$4/1000)),3),CMB[[Cmb_ID]:[Cmb_ID]],0),SUM(N(AM$1),N($R64),1)),CHOOSE(AC[[M]:[M]],1,1,0,AC[[AB]:[AB]])),PRODUCT(INDEX(CMB[[BD_0O]:[BD_2O]],MATCH(ROUND(MIN(SUM(AM$4,$O64/1000),SUM($O64,AM$4/1000)),3),CMB[[Cmb_ID]:[Cmb_ID]],0),SUM(N(AM$1),N($R64),1)),CHOOSE(AC[[M]:[M]],1,0,1,AC[[DB]:[DB]])),PRODUCT(SUM(ROUND(AVERAGE(VALUE(AM$3),VALUE($P64)),0),CHOOSE(IF(OR(AM$1,$R64),4,INDEX(CMB[[Res_Rare]:[Res_Rare]],MATCH(ROUND(MIN(SUM(AM$4,$O64/1000),SUM($O64,AM$4/1000)),3),CMB[[Cmb_ID]:[Cmb_ID]],0))),-1,-1,0,0)),IF(OR(AM$1,$R64),4,INDEX(CMB[[Cmb_Rare]:[Cmb_Rare]],MATCH(ROUND(MIN(SUM(AM$4,$O64/1000),SUM($O64,AM$4/1000)),3),CMB[[Cmb_ID]:[Cmb_ID]],0))),CHOOSE(AC[[M]:[M]],2,1,1,SUM(AC[[AB]:[DB]])))),""))</f>
        <v/>
      </c>
      <c r="AN64" t="str">
        <f>IF(OR(AN$5="",$S64=""),"",IFERROR(SUM(PRODUCT(INDEX(CMB[[BA_0O]:[BA_2O]],MATCH(ROUND(MIN(SUM(AN$4,$O64/1000),SUM($O64,AN$4/1000)),3),CMB[[Cmb_ID]:[Cmb_ID]],0),SUM(N(AN$1),N($R64),1)),CHOOSE(AC[[M]:[M]],1,1,0,AC[[AB]:[AB]])),PRODUCT(INDEX(CMB[[BD_0O]:[BD_2O]],MATCH(ROUND(MIN(SUM(AN$4,$O64/1000),SUM($O64,AN$4/1000)),3),CMB[[Cmb_ID]:[Cmb_ID]],0),SUM(N(AN$1),N($R64),1)),CHOOSE(AC[[M]:[M]],1,0,1,AC[[DB]:[DB]])),PRODUCT(SUM(ROUND(AVERAGE(VALUE(AN$3),VALUE($P64)),0),CHOOSE(IF(OR(AN$1,$R64),4,INDEX(CMB[[Res_Rare]:[Res_Rare]],MATCH(ROUND(MIN(SUM(AN$4,$O64/1000),SUM($O64,AN$4/1000)),3),CMB[[Cmb_ID]:[Cmb_ID]],0))),-1,-1,0,0)),IF(OR(AN$1,$R64),4,INDEX(CMB[[Cmb_Rare]:[Cmb_Rare]],MATCH(ROUND(MIN(SUM(AN$4,$O64/1000),SUM($O64,AN$4/1000)),3),CMB[[Cmb_ID]:[Cmb_ID]],0))),CHOOSE(AC[[M]:[M]],2,1,1,SUM(AC[[AB]:[DB]])))),""))</f>
        <v/>
      </c>
      <c r="AO64" t="str">
        <f>IF(OR(AO$5="",$S64=""),"",IFERROR(SUM(PRODUCT(INDEX(CMB[[BA_0O]:[BA_2O]],MATCH(ROUND(MIN(SUM(AO$4,$O64/1000),SUM($O64,AO$4/1000)),3),CMB[[Cmb_ID]:[Cmb_ID]],0),SUM(N(AO$1),N($R64),1)),CHOOSE(AC[[M]:[M]],1,1,0,AC[[AB]:[AB]])),PRODUCT(INDEX(CMB[[BD_0O]:[BD_2O]],MATCH(ROUND(MIN(SUM(AO$4,$O64/1000),SUM($O64,AO$4/1000)),3),CMB[[Cmb_ID]:[Cmb_ID]],0),SUM(N(AO$1),N($R64),1)),CHOOSE(AC[[M]:[M]],1,0,1,AC[[DB]:[DB]])),PRODUCT(SUM(ROUND(AVERAGE(VALUE(AO$3),VALUE($P64)),0),CHOOSE(IF(OR(AO$1,$R64),4,INDEX(CMB[[Res_Rare]:[Res_Rare]],MATCH(ROUND(MIN(SUM(AO$4,$O64/1000),SUM($O64,AO$4/1000)),3),CMB[[Cmb_ID]:[Cmb_ID]],0))),-1,-1,0,0)),IF(OR(AO$1,$R64),4,INDEX(CMB[[Cmb_Rare]:[Cmb_Rare]],MATCH(ROUND(MIN(SUM(AO$4,$O64/1000),SUM($O64,AO$4/1000)),3),CMB[[Cmb_ID]:[Cmb_ID]],0))),CHOOSE(AC[[M]:[M]],2,1,1,SUM(AC[[AB]:[DB]])))),""))</f>
        <v/>
      </c>
      <c r="AP64" t="str">
        <f>IF(OR(AP$5="",$S64=""),"",IFERROR(SUM(PRODUCT(INDEX(CMB[[BA_0O]:[BA_2O]],MATCH(ROUND(MIN(SUM(AP$4,$O64/1000),SUM($O64,AP$4/1000)),3),CMB[[Cmb_ID]:[Cmb_ID]],0),SUM(N(AP$1),N($R64),1)),CHOOSE(AC[[M]:[M]],1,1,0,AC[[AB]:[AB]])),PRODUCT(INDEX(CMB[[BD_0O]:[BD_2O]],MATCH(ROUND(MIN(SUM(AP$4,$O64/1000),SUM($O64,AP$4/1000)),3),CMB[[Cmb_ID]:[Cmb_ID]],0),SUM(N(AP$1),N($R64),1)),CHOOSE(AC[[M]:[M]],1,0,1,AC[[DB]:[DB]])),PRODUCT(SUM(ROUND(AVERAGE(VALUE(AP$3),VALUE($P64)),0),CHOOSE(IF(OR(AP$1,$R64),4,INDEX(CMB[[Res_Rare]:[Res_Rare]],MATCH(ROUND(MIN(SUM(AP$4,$O64/1000),SUM($O64,AP$4/1000)),3),CMB[[Cmb_ID]:[Cmb_ID]],0))),-1,-1,0,0)),IF(OR(AP$1,$R64),4,INDEX(CMB[[Cmb_Rare]:[Cmb_Rare]],MATCH(ROUND(MIN(SUM(AP$4,$O64/1000),SUM($O64,AP$4/1000)),3),CMB[[Cmb_ID]:[Cmb_ID]],0))),CHOOSE(AC[[M]:[M]],2,1,1,SUM(AC[[AB]:[DB]])))),""))</f>
        <v/>
      </c>
      <c r="AQ64" t="str">
        <f>IF(OR(AQ$5="",$S64=""),"",IFERROR(SUM(PRODUCT(INDEX(CMB[[BA_0O]:[BA_2O]],MATCH(ROUND(MIN(SUM(AQ$4,$O64/1000),SUM($O64,AQ$4/1000)),3),CMB[[Cmb_ID]:[Cmb_ID]],0),SUM(N(AQ$1),N($R64),1)),CHOOSE(AC[[M]:[M]],1,1,0,AC[[AB]:[AB]])),PRODUCT(INDEX(CMB[[BD_0O]:[BD_2O]],MATCH(ROUND(MIN(SUM(AQ$4,$O64/1000),SUM($O64,AQ$4/1000)),3),CMB[[Cmb_ID]:[Cmb_ID]],0),SUM(N(AQ$1),N($R64),1)),CHOOSE(AC[[M]:[M]],1,0,1,AC[[DB]:[DB]])),PRODUCT(SUM(ROUND(AVERAGE(VALUE(AQ$3),VALUE($P64)),0),CHOOSE(IF(OR(AQ$1,$R64),4,INDEX(CMB[[Res_Rare]:[Res_Rare]],MATCH(ROUND(MIN(SUM(AQ$4,$O64/1000),SUM($O64,AQ$4/1000)),3),CMB[[Cmb_ID]:[Cmb_ID]],0))),-1,-1,0,0)),IF(OR(AQ$1,$R64),4,INDEX(CMB[[Cmb_Rare]:[Cmb_Rare]],MATCH(ROUND(MIN(SUM(AQ$4,$O64/1000),SUM($O64,AQ$4/1000)),3),CMB[[Cmb_ID]:[Cmb_ID]],0))),CHOOSE(AC[[M]:[M]],2,1,1,SUM(AC[[AB]:[DB]])))),""))</f>
        <v/>
      </c>
      <c r="AR64" t="str">
        <f>IF(OR(AR$5="",$S64=""),"",IFERROR(SUM(PRODUCT(INDEX(CMB[[BA_0O]:[BA_2O]],MATCH(ROUND(MIN(SUM(AR$4,$O64/1000),SUM($O64,AR$4/1000)),3),CMB[[Cmb_ID]:[Cmb_ID]],0),SUM(N(AR$1),N($R64),1)),CHOOSE(AC[[M]:[M]],1,1,0,AC[[AB]:[AB]])),PRODUCT(INDEX(CMB[[BD_0O]:[BD_2O]],MATCH(ROUND(MIN(SUM(AR$4,$O64/1000),SUM($O64,AR$4/1000)),3),CMB[[Cmb_ID]:[Cmb_ID]],0),SUM(N(AR$1),N($R64),1)),CHOOSE(AC[[M]:[M]],1,0,1,AC[[DB]:[DB]])),PRODUCT(SUM(ROUND(AVERAGE(VALUE(AR$3),VALUE($P64)),0),CHOOSE(IF(OR(AR$1,$R64),4,INDEX(CMB[[Res_Rare]:[Res_Rare]],MATCH(ROUND(MIN(SUM(AR$4,$O64/1000),SUM($O64,AR$4/1000)),3),CMB[[Cmb_ID]:[Cmb_ID]],0))),-1,-1,0,0)),IF(OR(AR$1,$R64),4,INDEX(CMB[[Cmb_Rare]:[Cmb_Rare]],MATCH(ROUND(MIN(SUM(AR$4,$O64/1000),SUM($O64,AR$4/1000)),3),CMB[[Cmb_ID]:[Cmb_ID]],0))),CHOOSE(AC[[M]:[M]],2,1,1,SUM(AC[[AB]:[DB]])))),""))</f>
        <v/>
      </c>
      <c r="AS64" t="str">
        <f>IF(OR(AS$5="",$S64=""),"",IFERROR(SUM(PRODUCT(INDEX(CMB[[BA_0O]:[BA_2O]],MATCH(ROUND(MIN(SUM(AS$4,$O64/1000),SUM($O64,AS$4/1000)),3),CMB[[Cmb_ID]:[Cmb_ID]],0),SUM(N(AS$1),N($R64),1)),CHOOSE(AC[[M]:[M]],1,1,0,AC[[AB]:[AB]])),PRODUCT(INDEX(CMB[[BD_0O]:[BD_2O]],MATCH(ROUND(MIN(SUM(AS$4,$O64/1000),SUM($O64,AS$4/1000)),3),CMB[[Cmb_ID]:[Cmb_ID]],0),SUM(N(AS$1),N($R64),1)),CHOOSE(AC[[M]:[M]],1,0,1,AC[[DB]:[DB]])),PRODUCT(SUM(ROUND(AVERAGE(VALUE(AS$3),VALUE($P64)),0),CHOOSE(IF(OR(AS$1,$R64),4,INDEX(CMB[[Res_Rare]:[Res_Rare]],MATCH(ROUND(MIN(SUM(AS$4,$O64/1000),SUM($O64,AS$4/1000)),3),CMB[[Cmb_ID]:[Cmb_ID]],0))),-1,-1,0,0)),IF(OR(AS$1,$R64),4,INDEX(CMB[[Cmb_Rare]:[Cmb_Rare]],MATCH(ROUND(MIN(SUM(AS$4,$O64/1000),SUM($O64,AS$4/1000)),3),CMB[[Cmb_ID]:[Cmb_ID]],0))),CHOOSE(AC[[M]:[M]],2,1,1,SUM(AC[[AB]:[DB]])))),""))</f>
        <v/>
      </c>
      <c r="AT64" t="str">
        <f>IF(OR(AT$5="",$S64=""),"",IFERROR(SUM(PRODUCT(INDEX(CMB[[BA_0O]:[BA_2O]],MATCH(ROUND(MIN(SUM(AT$4,$O64/1000),SUM($O64,AT$4/1000)),3),CMB[[Cmb_ID]:[Cmb_ID]],0),SUM(N(AT$1),N($R64),1)),CHOOSE(AC[[M]:[M]],1,1,0,AC[[AB]:[AB]])),PRODUCT(INDEX(CMB[[BD_0O]:[BD_2O]],MATCH(ROUND(MIN(SUM(AT$4,$O64/1000),SUM($O64,AT$4/1000)),3),CMB[[Cmb_ID]:[Cmb_ID]],0),SUM(N(AT$1),N($R64),1)),CHOOSE(AC[[M]:[M]],1,0,1,AC[[DB]:[DB]])),PRODUCT(SUM(ROUND(AVERAGE(VALUE(AT$3),VALUE($P64)),0),CHOOSE(IF(OR(AT$1,$R64),4,INDEX(CMB[[Res_Rare]:[Res_Rare]],MATCH(ROUND(MIN(SUM(AT$4,$O64/1000),SUM($O64,AT$4/1000)),3),CMB[[Cmb_ID]:[Cmb_ID]],0))),-1,-1,0,0)),IF(OR(AT$1,$R64),4,INDEX(CMB[[Cmb_Rare]:[Cmb_Rare]],MATCH(ROUND(MIN(SUM(AT$4,$O64/1000),SUM($O64,AT$4/1000)),3),CMB[[Cmb_ID]:[Cmb_ID]],0))),CHOOSE(AC[[M]:[M]],2,1,1,SUM(AC[[AB]:[DB]])))),""))</f>
        <v/>
      </c>
      <c r="AU64" t="str">
        <f>IF(OR(AU$5="",$S64=""),"",IFERROR(SUM(PRODUCT(INDEX(CMB[[BA_0O]:[BA_2O]],MATCH(ROUND(MIN(SUM(AU$4,$O64/1000),SUM($O64,AU$4/1000)),3),CMB[[Cmb_ID]:[Cmb_ID]],0),SUM(N(AU$1),N($R64),1)),CHOOSE(AC[[M]:[M]],1,1,0,AC[[AB]:[AB]])),PRODUCT(INDEX(CMB[[BD_0O]:[BD_2O]],MATCH(ROUND(MIN(SUM(AU$4,$O64/1000),SUM($O64,AU$4/1000)),3),CMB[[Cmb_ID]:[Cmb_ID]],0),SUM(N(AU$1),N($R64),1)),CHOOSE(AC[[M]:[M]],1,0,1,AC[[DB]:[DB]])),PRODUCT(SUM(ROUND(AVERAGE(VALUE(AU$3),VALUE($P64)),0),CHOOSE(IF(OR(AU$1,$R64),4,INDEX(CMB[[Res_Rare]:[Res_Rare]],MATCH(ROUND(MIN(SUM(AU$4,$O64/1000),SUM($O64,AU$4/1000)),3),CMB[[Cmb_ID]:[Cmb_ID]],0))),-1,-1,0,0)),IF(OR(AU$1,$R64),4,INDEX(CMB[[Cmb_Rare]:[Cmb_Rare]],MATCH(ROUND(MIN(SUM(AU$4,$O64/1000),SUM($O64,AU$4/1000)),3),CMB[[Cmb_ID]:[Cmb_ID]],0))),CHOOSE(AC[[M]:[M]],2,1,1,SUM(AC[[AB]:[DB]])))),""))</f>
        <v/>
      </c>
      <c r="AV64" t="str">
        <f>IF(OR(AV$5="",$S64=""),"",IFERROR(SUM(PRODUCT(INDEX(CMB[[BA_0O]:[BA_2O]],MATCH(ROUND(MIN(SUM(AV$4,$O64/1000),SUM($O64,AV$4/1000)),3),CMB[[Cmb_ID]:[Cmb_ID]],0),SUM(N(AV$1),N($R64),1)),CHOOSE(AC[[M]:[M]],1,1,0,AC[[AB]:[AB]])),PRODUCT(INDEX(CMB[[BD_0O]:[BD_2O]],MATCH(ROUND(MIN(SUM(AV$4,$O64/1000),SUM($O64,AV$4/1000)),3),CMB[[Cmb_ID]:[Cmb_ID]],0),SUM(N(AV$1),N($R64),1)),CHOOSE(AC[[M]:[M]],1,0,1,AC[[DB]:[DB]])),PRODUCT(SUM(ROUND(AVERAGE(VALUE(AV$3),VALUE($P64)),0),CHOOSE(IF(OR(AV$1,$R64),4,INDEX(CMB[[Res_Rare]:[Res_Rare]],MATCH(ROUND(MIN(SUM(AV$4,$O64/1000),SUM($O64,AV$4/1000)),3),CMB[[Cmb_ID]:[Cmb_ID]],0))),-1,-1,0,0)),IF(OR(AV$1,$R64),4,INDEX(CMB[[Cmb_Rare]:[Cmb_Rare]],MATCH(ROUND(MIN(SUM(AV$4,$O64/1000),SUM($O64,AV$4/1000)),3),CMB[[Cmb_ID]:[Cmb_ID]],0))),CHOOSE(AC[[M]:[M]],2,1,1,SUM(AC[[AB]:[DB]])))),""))</f>
        <v/>
      </c>
      <c r="AW64" t="str">
        <f>IF(OR(AW$5="",$S64=""),"",IFERROR(SUM(PRODUCT(INDEX(CMB[[BA_0O]:[BA_2O]],MATCH(ROUND(MIN(SUM(AW$4,$O64/1000),SUM($O64,AW$4/1000)),3),CMB[[Cmb_ID]:[Cmb_ID]],0),SUM(N(AW$1),N($R64),1)),CHOOSE(AC[[M]:[M]],1,1,0,AC[[AB]:[AB]])),PRODUCT(INDEX(CMB[[BD_0O]:[BD_2O]],MATCH(ROUND(MIN(SUM(AW$4,$O64/1000),SUM($O64,AW$4/1000)),3),CMB[[Cmb_ID]:[Cmb_ID]],0),SUM(N(AW$1),N($R64),1)),CHOOSE(AC[[M]:[M]],1,0,1,AC[[DB]:[DB]])),PRODUCT(SUM(ROUND(AVERAGE(VALUE(AW$3),VALUE($P64)),0),CHOOSE(IF(OR(AW$1,$R64),4,INDEX(CMB[[Res_Rare]:[Res_Rare]],MATCH(ROUND(MIN(SUM(AW$4,$O64/1000),SUM($O64,AW$4/1000)),3),CMB[[Cmb_ID]:[Cmb_ID]],0))),-1,-1,0,0)),IF(OR(AW$1,$R64),4,INDEX(CMB[[Cmb_Rare]:[Cmb_Rare]],MATCH(ROUND(MIN(SUM(AW$4,$O64/1000),SUM($O64,AW$4/1000)),3),CMB[[Cmb_ID]:[Cmb_ID]],0))),CHOOSE(AC[[M]:[M]],2,1,1,SUM(AC[[AB]:[DB]])))),""))</f>
        <v/>
      </c>
      <c r="AX64" t="str">
        <f>IF(OR(AX$5="",$S64=""),"",IFERROR(SUM(PRODUCT(INDEX(CMB[[BA_0O]:[BA_2O]],MATCH(ROUND(MIN(SUM(AX$4,$O64/1000),SUM($O64,AX$4/1000)),3),CMB[[Cmb_ID]:[Cmb_ID]],0),SUM(N(AX$1),N($R64),1)),CHOOSE(AC[[M]:[M]],1,1,0,AC[[AB]:[AB]])),PRODUCT(INDEX(CMB[[BD_0O]:[BD_2O]],MATCH(ROUND(MIN(SUM(AX$4,$O64/1000),SUM($O64,AX$4/1000)),3),CMB[[Cmb_ID]:[Cmb_ID]],0),SUM(N(AX$1),N($R64),1)),CHOOSE(AC[[M]:[M]],1,0,1,AC[[DB]:[DB]])),PRODUCT(SUM(ROUND(AVERAGE(VALUE(AX$3),VALUE($P64)),0),CHOOSE(IF(OR(AX$1,$R64),4,INDEX(CMB[[Res_Rare]:[Res_Rare]],MATCH(ROUND(MIN(SUM(AX$4,$O64/1000),SUM($O64,AX$4/1000)),3),CMB[[Cmb_ID]:[Cmb_ID]],0))),-1,-1,0,0)),IF(OR(AX$1,$R64),4,INDEX(CMB[[Cmb_Rare]:[Cmb_Rare]],MATCH(ROUND(MIN(SUM(AX$4,$O64/1000),SUM($O64,AX$4/1000)),3),CMB[[Cmb_ID]:[Cmb_ID]],0))),CHOOSE(AC[[M]:[M]],2,1,1,SUM(AC[[AB]:[DB]])))),""))</f>
        <v/>
      </c>
      <c r="AY64" t="str">
        <f>IF(OR(AY$5="",$S64=""),"",IFERROR(SUM(PRODUCT(INDEX(CMB[[BA_0O]:[BA_2O]],MATCH(ROUND(MIN(SUM(AY$4,$O64/1000),SUM($O64,AY$4/1000)),3),CMB[[Cmb_ID]:[Cmb_ID]],0),SUM(N(AY$1),N($R64),1)),CHOOSE(AC[[M]:[M]],1,1,0,AC[[AB]:[AB]])),PRODUCT(INDEX(CMB[[BD_0O]:[BD_2O]],MATCH(ROUND(MIN(SUM(AY$4,$O64/1000),SUM($O64,AY$4/1000)),3),CMB[[Cmb_ID]:[Cmb_ID]],0),SUM(N(AY$1),N($R64),1)),CHOOSE(AC[[M]:[M]],1,0,1,AC[[DB]:[DB]])),PRODUCT(SUM(ROUND(AVERAGE(VALUE(AY$3),VALUE($P64)),0),CHOOSE(IF(OR(AY$1,$R64),4,INDEX(CMB[[Res_Rare]:[Res_Rare]],MATCH(ROUND(MIN(SUM(AY$4,$O64/1000),SUM($O64,AY$4/1000)),3),CMB[[Cmb_ID]:[Cmb_ID]],0))),-1,-1,0,0)),IF(OR(AY$1,$R64),4,INDEX(CMB[[Cmb_Rare]:[Cmb_Rare]],MATCH(ROUND(MIN(SUM(AY$4,$O64/1000),SUM($O64,AY$4/1000)),3),CMB[[Cmb_ID]:[Cmb_ID]],0))),CHOOSE(AC[[M]:[M]],2,1,1,SUM(AC[[AB]:[DB]])))),""))</f>
        <v/>
      </c>
      <c r="AZ64" t="str">
        <f>IF(OR(AZ$5="",$S64=""),"",IFERROR(SUM(PRODUCT(INDEX(CMB[[BA_0O]:[BA_2O]],MATCH(ROUND(MIN(SUM(AZ$4,$O64/1000),SUM($O64,AZ$4/1000)),3),CMB[[Cmb_ID]:[Cmb_ID]],0),SUM(N(AZ$1),N($R64),1)),CHOOSE(AC[[M]:[M]],1,1,0,AC[[AB]:[AB]])),PRODUCT(INDEX(CMB[[BD_0O]:[BD_2O]],MATCH(ROUND(MIN(SUM(AZ$4,$O64/1000),SUM($O64,AZ$4/1000)),3),CMB[[Cmb_ID]:[Cmb_ID]],0),SUM(N(AZ$1),N($R64),1)),CHOOSE(AC[[M]:[M]],1,0,1,AC[[DB]:[DB]])),PRODUCT(SUM(ROUND(AVERAGE(VALUE(AZ$3),VALUE($P64)),0),CHOOSE(IF(OR(AZ$1,$R64),4,INDEX(CMB[[Res_Rare]:[Res_Rare]],MATCH(ROUND(MIN(SUM(AZ$4,$O64/1000),SUM($O64,AZ$4/1000)),3),CMB[[Cmb_ID]:[Cmb_ID]],0))),-1,-1,0,0)),IF(OR(AZ$1,$R64),4,INDEX(CMB[[Cmb_Rare]:[Cmb_Rare]],MATCH(ROUND(MIN(SUM(AZ$4,$O64/1000),SUM($O64,AZ$4/1000)),3),CMB[[Cmb_ID]:[Cmb_ID]],0))),CHOOSE(AC[[M]:[M]],2,1,1,SUM(AC[[AB]:[DB]])))),""))</f>
        <v/>
      </c>
      <c r="BA64" t="str">
        <f>IF(OR(BA$5="",$S64=""),"",IFERROR(SUM(PRODUCT(INDEX(CMB[[BA_0O]:[BA_2O]],MATCH(ROUND(MIN(SUM(BA$4,$O64/1000),SUM($O64,BA$4/1000)),3),CMB[[Cmb_ID]:[Cmb_ID]],0),SUM(N(BA$1),N($R64),1)),CHOOSE(AC[[M]:[M]],1,1,0,AC[[AB]:[AB]])),PRODUCT(INDEX(CMB[[BD_0O]:[BD_2O]],MATCH(ROUND(MIN(SUM(BA$4,$O64/1000),SUM($O64,BA$4/1000)),3),CMB[[Cmb_ID]:[Cmb_ID]],0),SUM(N(BA$1),N($R64),1)),CHOOSE(AC[[M]:[M]],1,0,1,AC[[DB]:[DB]])),PRODUCT(SUM(ROUND(AVERAGE(VALUE(BA$3),VALUE($P64)),0),CHOOSE(IF(OR(BA$1,$R64),4,INDEX(CMB[[Res_Rare]:[Res_Rare]],MATCH(ROUND(MIN(SUM(BA$4,$O64/1000),SUM($O64,BA$4/1000)),3),CMB[[Cmb_ID]:[Cmb_ID]],0))),-1,-1,0,0)),IF(OR(BA$1,$R64),4,INDEX(CMB[[Cmb_Rare]:[Cmb_Rare]],MATCH(ROUND(MIN(SUM(BA$4,$O64/1000),SUM($O64,BA$4/1000)),3),CMB[[Cmb_ID]:[Cmb_ID]],0))),CHOOSE(AC[[M]:[M]],2,1,1,SUM(AC[[AB]:[DB]])))),""))</f>
        <v/>
      </c>
      <c r="BB64" t="str">
        <f>IF(OR(BB$5="",$S64=""),"",IFERROR(SUM(PRODUCT(INDEX(CMB[[BA_0O]:[BA_2O]],MATCH(ROUND(MIN(SUM(BB$4,$O64/1000),SUM($O64,BB$4/1000)),3),CMB[[Cmb_ID]:[Cmb_ID]],0),SUM(N(BB$1),N($R64),1)),CHOOSE(AC[[M]:[M]],1,1,0,AC[[AB]:[AB]])),PRODUCT(INDEX(CMB[[BD_0O]:[BD_2O]],MATCH(ROUND(MIN(SUM(BB$4,$O64/1000),SUM($O64,BB$4/1000)),3),CMB[[Cmb_ID]:[Cmb_ID]],0),SUM(N(BB$1),N($R64),1)),CHOOSE(AC[[M]:[M]],1,0,1,AC[[DB]:[DB]])),PRODUCT(SUM(ROUND(AVERAGE(VALUE(BB$3),VALUE($P64)),0),CHOOSE(IF(OR(BB$1,$R64),4,INDEX(CMB[[Res_Rare]:[Res_Rare]],MATCH(ROUND(MIN(SUM(BB$4,$O64/1000),SUM($O64,BB$4/1000)),3),CMB[[Cmb_ID]:[Cmb_ID]],0))),-1,-1,0,0)),IF(OR(BB$1,$R64),4,INDEX(CMB[[Cmb_Rare]:[Cmb_Rare]],MATCH(ROUND(MIN(SUM(BB$4,$O64/1000),SUM($O64,BB$4/1000)),3),CMB[[Cmb_ID]:[Cmb_ID]],0))),CHOOSE(AC[[M]:[M]],2,1,1,SUM(AC[[AB]:[DB]])))),""))</f>
        <v/>
      </c>
      <c r="BC64" t="str">
        <f>IF(OR(BC$5="",$S64=""),"",IFERROR(SUM(PRODUCT(INDEX(CMB[[BA_0O]:[BA_2O]],MATCH(ROUND(MIN(SUM(BC$4,$O64/1000),SUM($O64,BC$4/1000)),3),CMB[[Cmb_ID]:[Cmb_ID]],0),SUM(N(BC$1),N($R64),1)),CHOOSE(AC[[M]:[M]],1,1,0,AC[[AB]:[AB]])),PRODUCT(INDEX(CMB[[BD_0O]:[BD_2O]],MATCH(ROUND(MIN(SUM(BC$4,$O64/1000),SUM($O64,BC$4/1000)),3),CMB[[Cmb_ID]:[Cmb_ID]],0),SUM(N(BC$1),N($R64),1)),CHOOSE(AC[[M]:[M]],1,0,1,AC[[DB]:[DB]])),PRODUCT(SUM(ROUND(AVERAGE(VALUE(BC$3),VALUE($P64)),0),CHOOSE(IF(OR(BC$1,$R64),4,INDEX(CMB[[Res_Rare]:[Res_Rare]],MATCH(ROUND(MIN(SUM(BC$4,$O64/1000),SUM($O64,BC$4/1000)),3),CMB[[Cmb_ID]:[Cmb_ID]],0))),-1,-1,0,0)),IF(OR(BC$1,$R64),4,INDEX(CMB[[Cmb_Rare]:[Cmb_Rare]],MATCH(ROUND(MIN(SUM(BC$4,$O64/1000),SUM($O64,BC$4/1000)),3),CMB[[Cmb_ID]:[Cmb_ID]],0))),CHOOSE(AC[[M]:[M]],2,1,1,SUM(AC[[AB]:[DB]])))),""))</f>
        <v/>
      </c>
      <c r="BD64" t="str">
        <f>IF(OR(BD$5="",$S64=""),"",IFERROR(SUM(PRODUCT(INDEX(CMB[[BA_0O]:[BA_2O]],MATCH(ROUND(MIN(SUM(BD$4,$O64/1000),SUM($O64,BD$4/1000)),3),CMB[[Cmb_ID]:[Cmb_ID]],0),SUM(N(BD$1),N($R64),1)),CHOOSE(AC[[M]:[M]],1,1,0,AC[[AB]:[AB]])),PRODUCT(INDEX(CMB[[BD_0O]:[BD_2O]],MATCH(ROUND(MIN(SUM(BD$4,$O64/1000),SUM($O64,BD$4/1000)),3),CMB[[Cmb_ID]:[Cmb_ID]],0),SUM(N(BD$1),N($R64),1)),CHOOSE(AC[[M]:[M]],1,0,1,AC[[DB]:[DB]])),PRODUCT(SUM(ROUND(AVERAGE(VALUE(BD$3),VALUE($P64)),0),CHOOSE(IF(OR(BD$1,$R64),4,INDEX(CMB[[Res_Rare]:[Res_Rare]],MATCH(ROUND(MIN(SUM(BD$4,$O64/1000),SUM($O64,BD$4/1000)),3),CMB[[Cmb_ID]:[Cmb_ID]],0))),-1,-1,0,0)),IF(OR(BD$1,$R64),4,INDEX(CMB[[Cmb_Rare]:[Cmb_Rare]],MATCH(ROUND(MIN(SUM(BD$4,$O64/1000),SUM($O64,BD$4/1000)),3),CMB[[Cmb_ID]:[Cmb_ID]],0))),CHOOSE(AC[[M]:[M]],2,1,1,SUM(AC[[AB]:[DB]])))),""))</f>
        <v/>
      </c>
      <c r="BE64" t="str">
        <f>IF(OR(BE$5="",$S64=""),"",IFERROR(SUM(PRODUCT(INDEX(CMB[[BA_0O]:[BA_2O]],MATCH(ROUND(MIN(SUM(BE$4,$O64/1000),SUM($O64,BE$4/1000)),3),CMB[[Cmb_ID]:[Cmb_ID]],0),SUM(N(BE$1),N($R64),1)),CHOOSE(AC[[M]:[M]],1,1,0,AC[[AB]:[AB]])),PRODUCT(INDEX(CMB[[BD_0O]:[BD_2O]],MATCH(ROUND(MIN(SUM(BE$4,$O64/1000),SUM($O64,BE$4/1000)),3),CMB[[Cmb_ID]:[Cmb_ID]],0),SUM(N(BE$1),N($R64),1)),CHOOSE(AC[[M]:[M]],1,0,1,AC[[DB]:[DB]])),PRODUCT(SUM(ROUND(AVERAGE(VALUE(BE$3),VALUE($P64)),0),CHOOSE(IF(OR(BE$1,$R64),4,INDEX(CMB[[Res_Rare]:[Res_Rare]],MATCH(ROUND(MIN(SUM(BE$4,$O64/1000),SUM($O64,BE$4/1000)),3),CMB[[Cmb_ID]:[Cmb_ID]],0))),-1,-1,0,0)),IF(OR(BE$1,$R64),4,INDEX(CMB[[Cmb_Rare]:[Cmb_Rare]],MATCH(ROUND(MIN(SUM(BE$4,$O64/1000),SUM($O64,BE$4/1000)),3),CMB[[Cmb_ID]:[Cmb_ID]],0))),CHOOSE(AC[[M]:[M]],2,1,1,SUM(AC[[AB]:[DB]])))),""))</f>
        <v/>
      </c>
      <c r="BF64" t="str">
        <f>IF(OR(BF$5="",$S64=""),"",IFERROR(SUM(PRODUCT(INDEX(CMB[[BA_0O]:[BA_2O]],MATCH(ROUND(MIN(SUM(BF$4,$O64/1000),SUM($O64,BF$4/1000)),3),CMB[[Cmb_ID]:[Cmb_ID]],0),SUM(N(BF$1),N($R64),1)),CHOOSE(AC[[M]:[M]],1,1,0,AC[[AB]:[AB]])),PRODUCT(INDEX(CMB[[BD_0O]:[BD_2O]],MATCH(ROUND(MIN(SUM(BF$4,$O64/1000),SUM($O64,BF$4/1000)),3),CMB[[Cmb_ID]:[Cmb_ID]],0),SUM(N(BF$1),N($R64),1)),CHOOSE(AC[[M]:[M]],1,0,1,AC[[DB]:[DB]])),PRODUCT(SUM(ROUND(AVERAGE(VALUE(BF$3),VALUE($P64)),0),CHOOSE(IF(OR(BF$1,$R64),4,INDEX(CMB[[Res_Rare]:[Res_Rare]],MATCH(ROUND(MIN(SUM(BF$4,$O64/1000),SUM($O64,BF$4/1000)),3),CMB[[Cmb_ID]:[Cmb_ID]],0))),-1,-1,0,0)),IF(OR(BF$1,$R64),4,INDEX(CMB[[Cmb_Rare]:[Cmb_Rare]],MATCH(ROUND(MIN(SUM(BF$4,$O64/1000),SUM($O64,BF$4/1000)),3),CMB[[Cmb_ID]:[Cmb_ID]],0))),CHOOSE(AC[[M]:[M]],2,1,1,SUM(AC[[AB]:[DB]])))),""))</f>
        <v/>
      </c>
      <c r="BG64" t="str">
        <f>IF(OR(BG$5="",$S64=""),"",IFERROR(SUM(PRODUCT(INDEX(CMB[[BA_0O]:[BA_2O]],MATCH(ROUND(MIN(SUM(BG$4,$O64/1000),SUM($O64,BG$4/1000)),3),CMB[[Cmb_ID]:[Cmb_ID]],0),SUM(N(BG$1),N($R64),1)),CHOOSE(AC[[M]:[M]],1,1,0,AC[[AB]:[AB]])),PRODUCT(INDEX(CMB[[BD_0O]:[BD_2O]],MATCH(ROUND(MIN(SUM(BG$4,$O64/1000),SUM($O64,BG$4/1000)),3),CMB[[Cmb_ID]:[Cmb_ID]],0),SUM(N(BG$1),N($R64),1)),CHOOSE(AC[[M]:[M]],1,0,1,AC[[DB]:[DB]])),PRODUCT(SUM(ROUND(AVERAGE(VALUE(BG$3),VALUE($P64)),0),CHOOSE(IF(OR(BG$1,$R64),4,INDEX(CMB[[Res_Rare]:[Res_Rare]],MATCH(ROUND(MIN(SUM(BG$4,$O64/1000),SUM($O64,BG$4/1000)),3),CMB[[Cmb_ID]:[Cmb_ID]],0))),-1,-1,0,0)),IF(OR(BG$1,$R64),4,INDEX(CMB[[Cmb_Rare]:[Cmb_Rare]],MATCH(ROUND(MIN(SUM(BG$4,$O64/1000),SUM($O64,BG$4/1000)),3),CMB[[Cmb_ID]:[Cmb_ID]],0))),CHOOSE(AC[[M]:[M]],2,1,1,SUM(AC[[AB]:[DB]])))),""))</f>
        <v/>
      </c>
      <c r="BH64" t="str">
        <f>IF(OR(BH$5="",$S64=""),"",IFERROR(SUM(PRODUCT(INDEX(CMB[[BA_0O]:[BA_2O]],MATCH(ROUND(MIN(SUM(BH$4,$O64/1000),SUM($O64,BH$4/1000)),3),CMB[[Cmb_ID]:[Cmb_ID]],0),SUM(N(BH$1),N($R64),1)),CHOOSE(AC[[M]:[M]],1,1,0,AC[[AB]:[AB]])),PRODUCT(INDEX(CMB[[BD_0O]:[BD_2O]],MATCH(ROUND(MIN(SUM(BH$4,$O64/1000),SUM($O64,BH$4/1000)),3),CMB[[Cmb_ID]:[Cmb_ID]],0),SUM(N(BH$1),N($R64),1)),CHOOSE(AC[[M]:[M]],1,0,1,AC[[DB]:[DB]])),PRODUCT(SUM(ROUND(AVERAGE(VALUE(BH$3),VALUE($P64)),0),CHOOSE(IF(OR(BH$1,$R64),4,INDEX(CMB[[Res_Rare]:[Res_Rare]],MATCH(ROUND(MIN(SUM(BH$4,$O64/1000),SUM($O64,BH$4/1000)),3),CMB[[Cmb_ID]:[Cmb_ID]],0))),-1,-1,0,0)),IF(OR(BH$1,$R64),4,INDEX(CMB[[Cmb_Rare]:[Cmb_Rare]],MATCH(ROUND(MIN(SUM(BH$4,$O64/1000),SUM($O64,BH$4/1000)),3),CMB[[Cmb_ID]:[Cmb_ID]],0))),CHOOSE(AC[[M]:[M]],2,1,1,SUM(AC[[AB]:[DB]])))),""))</f>
        <v/>
      </c>
      <c r="BI64" t="str">
        <f>IF(OR(BI$5="",$S64=""),"",IFERROR(SUM(PRODUCT(INDEX(CMB[[BA_0O]:[BA_2O]],MATCH(ROUND(MIN(SUM(BI$4,$O64/1000),SUM($O64,BI$4/1000)),3),CMB[[Cmb_ID]:[Cmb_ID]],0),SUM(N(BI$1),N($R64),1)),CHOOSE(AC[[M]:[M]],1,1,0,AC[[AB]:[AB]])),PRODUCT(INDEX(CMB[[BD_0O]:[BD_2O]],MATCH(ROUND(MIN(SUM(BI$4,$O64/1000),SUM($O64,BI$4/1000)),3),CMB[[Cmb_ID]:[Cmb_ID]],0),SUM(N(BI$1),N($R64),1)),CHOOSE(AC[[M]:[M]],1,0,1,AC[[DB]:[DB]])),PRODUCT(SUM(ROUND(AVERAGE(VALUE(BI$3),VALUE($P64)),0),CHOOSE(IF(OR(BI$1,$R64),4,INDEX(CMB[[Res_Rare]:[Res_Rare]],MATCH(ROUND(MIN(SUM(BI$4,$O64/1000),SUM($O64,BI$4/1000)),3),CMB[[Cmb_ID]:[Cmb_ID]],0))),-1,-1,0,0)),IF(OR(BI$1,$R64),4,INDEX(CMB[[Cmb_Rare]:[Cmb_Rare]],MATCH(ROUND(MIN(SUM(BI$4,$O64/1000),SUM($O64,BI$4/1000)),3),CMB[[Cmb_ID]:[Cmb_ID]],0))),CHOOSE(AC[[M]:[M]],2,1,1,SUM(AC[[AB]:[DB]])))),""))</f>
        <v/>
      </c>
      <c r="BJ64" t="str">
        <f>IF(OR(BJ$5="",$S64=""),"",IFERROR(SUM(PRODUCT(INDEX(CMB[[BA_0O]:[BA_2O]],MATCH(ROUND(MIN(SUM(BJ$4,$O64/1000),SUM($O64,BJ$4/1000)),3),CMB[[Cmb_ID]:[Cmb_ID]],0),SUM(N(BJ$1),N($R64),1)),CHOOSE(AC[[M]:[M]],1,1,0,AC[[AB]:[AB]])),PRODUCT(INDEX(CMB[[BD_0O]:[BD_2O]],MATCH(ROUND(MIN(SUM(BJ$4,$O64/1000),SUM($O64,BJ$4/1000)),3),CMB[[Cmb_ID]:[Cmb_ID]],0),SUM(N(BJ$1),N($R64),1)),CHOOSE(AC[[M]:[M]],1,0,1,AC[[DB]:[DB]])),PRODUCT(SUM(ROUND(AVERAGE(VALUE(BJ$3),VALUE($P64)),0),CHOOSE(IF(OR(BJ$1,$R64),4,INDEX(CMB[[Res_Rare]:[Res_Rare]],MATCH(ROUND(MIN(SUM(BJ$4,$O64/1000),SUM($O64,BJ$4/1000)),3),CMB[[Cmb_ID]:[Cmb_ID]],0))),-1,-1,0,0)),IF(OR(BJ$1,$R64),4,INDEX(CMB[[Cmb_Rare]:[Cmb_Rare]],MATCH(ROUND(MIN(SUM(BJ$4,$O64/1000),SUM($O64,BJ$4/1000)),3),CMB[[Cmb_ID]:[Cmb_ID]],0))),CHOOSE(AC[[M]:[M]],2,1,1,SUM(AC[[AB]:[DB]])))),""))</f>
        <v/>
      </c>
      <c r="BK64" t="str">
        <f>IF(OR(BK$5="",$S64=""),"",IFERROR(SUM(PRODUCT(INDEX(CMB[[BA_0O]:[BA_2O]],MATCH(ROUND(MIN(SUM(BK$4,$O64/1000),SUM($O64,BK$4/1000)),3),CMB[[Cmb_ID]:[Cmb_ID]],0),SUM(N(BK$1),N($R64),1)),CHOOSE(AC[[M]:[M]],1,1,0,AC[[AB]:[AB]])),PRODUCT(INDEX(CMB[[BD_0O]:[BD_2O]],MATCH(ROUND(MIN(SUM(BK$4,$O64/1000),SUM($O64,BK$4/1000)),3),CMB[[Cmb_ID]:[Cmb_ID]],0),SUM(N(BK$1),N($R64),1)),CHOOSE(AC[[M]:[M]],1,0,1,AC[[DB]:[DB]])),PRODUCT(SUM(ROUND(AVERAGE(VALUE(BK$3),VALUE($P64)),0),CHOOSE(IF(OR(BK$1,$R64),4,INDEX(CMB[[Res_Rare]:[Res_Rare]],MATCH(ROUND(MIN(SUM(BK$4,$O64/1000),SUM($O64,BK$4/1000)),3),CMB[[Cmb_ID]:[Cmb_ID]],0))),-1,-1,0,0)),IF(OR(BK$1,$R64),4,INDEX(CMB[[Cmb_Rare]:[Cmb_Rare]],MATCH(ROUND(MIN(SUM(BK$4,$O64/1000),SUM($O64,BK$4/1000)),3),CMB[[Cmb_ID]:[Cmb_ID]],0))),CHOOSE(AC[[M]:[M]],2,1,1,SUM(AC[[AB]:[DB]])))),""))</f>
        <v/>
      </c>
      <c r="BL64" t="str">
        <f>IF(OR(BL$5="",$S64=""),"",IFERROR(SUM(PRODUCT(INDEX(CMB[[BA_0O]:[BA_2O]],MATCH(ROUND(MIN(SUM(BL$4,$O64/1000),SUM($O64,BL$4/1000)),3),CMB[[Cmb_ID]:[Cmb_ID]],0),SUM(N(BL$1),N($R64),1)),CHOOSE(AC[[M]:[M]],1,1,0,AC[[AB]:[AB]])),PRODUCT(INDEX(CMB[[BD_0O]:[BD_2O]],MATCH(ROUND(MIN(SUM(BL$4,$O64/1000),SUM($O64,BL$4/1000)),3),CMB[[Cmb_ID]:[Cmb_ID]],0),SUM(N(BL$1),N($R64),1)),CHOOSE(AC[[M]:[M]],1,0,1,AC[[DB]:[DB]])),PRODUCT(SUM(ROUND(AVERAGE(VALUE(BL$3),VALUE($P64)),0),CHOOSE(IF(OR(BL$1,$R64),4,INDEX(CMB[[Res_Rare]:[Res_Rare]],MATCH(ROUND(MIN(SUM(BL$4,$O64/1000),SUM($O64,BL$4/1000)),3),CMB[[Cmb_ID]:[Cmb_ID]],0))),-1,-1,0,0)),IF(OR(BL$1,$R64),4,INDEX(CMB[[Cmb_Rare]:[Cmb_Rare]],MATCH(ROUND(MIN(SUM(BL$4,$O64/1000),SUM($O64,BL$4/1000)),3),CMB[[Cmb_ID]:[Cmb_ID]],0))),CHOOSE(AC[[M]:[M]],2,1,1,SUM(AC[[AB]:[DB]])))),""))</f>
        <v/>
      </c>
      <c r="BM64" t="str">
        <f>IF(OR(BM$5="",$S64=""),"",IFERROR(SUM(PRODUCT(INDEX(CMB[[BA_0O]:[BA_2O]],MATCH(ROUND(MIN(SUM(BM$4,$O64/1000),SUM($O64,BM$4/1000)),3),CMB[[Cmb_ID]:[Cmb_ID]],0),SUM(N(BM$1),N($R64),1)),CHOOSE(AC[[M]:[M]],1,1,0,AC[[AB]:[AB]])),PRODUCT(INDEX(CMB[[BD_0O]:[BD_2O]],MATCH(ROUND(MIN(SUM(BM$4,$O64/1000),SUM($O64,BM$4/1000)),3),CMB[[Cmb_ID]:[Cmb_ID]],0),SUM(N(BM$1),N($R64),1)),CHOOSE(AC[[M]:[M]],1,0,1,AC[[DB]:[DB]])),PRODUCT(SUM(ROUND(AVERAGE(VALUE(BM$3),VALUE($P64)),0),CHOOSE(IF(OR(BM$1,$R64),4,INDEX(CMB[[Res_Rare]:[Res_Rare]],MATCH(ROUND(MIN(SUM(BM$4,$O64/1000),SUM($O64,BM$4/1000)),3),CMB[[Cmb_ID]:[Cmb_ID]],0))),-1,-1,0,0)),IF(OR(BM$1,$R64),4,INDEX(CMB[[Cmb_Rare]:[Cmb_Rare]],MATCH(ROUND(MIN(SUM(BM$4,$O64/1000),SUM($O64,BM$4/1000)),3),CMB[[Cmb_ID]:[Cmb_ID]],0))),CHOOSE(AC[[M]:[M]],2,1,1,SUM(AC[[AB]:[DB]])))),""))</f>
        <v/>
      </c>
      <c r="BN64" t="str">
        <f>IF(OR(BN$5="",$S64=""),"",IFERROR(SUM(PRODUCT(INDEX(CMB[[BA_0O]:[BA_2O]],MATCH(ROUND(MIN(SUM(BN$4,$O64/1000),SUM($O64,BN$4/1000)),3),CMB[[Cmb_ID]:[Cmb_ID]],0),SUM(N(BN$1),N($R64),1)),CHOOSE(AC[[M]:[M]],1,1,0,AC[[AB]:[AB]])),PRODUCT(INDEX(CMB[[BD_0O]:[BD_2O]],MATCH(ROUND(MIN(SUM(BN$4,$O64/1000),SUM($O64,BN$4/1000)),3),CMB[[Cmb_ID]:[Cmb_ID]],0),SUM(N(BN$1),N($R64),1)),CHOOSE(AC[[M]:[M]],1,0,1,AC[[DB]:[DB]])),PRODUCT(SUM(ROUND(AVERAGE(VALUE(BN$3),VALUE($P64)),0),CHOOSE(IF(OR(BN$1,$R64),4,INDEX(CMB[[Res_Rare]:[Res_Rare]],MATCH(ROUND(MIN(SUM(BN$4,$O64/1000),SUM($O64,BN$4/1000)),3),CMB[[Cmb_ID]:[Cmb_ID]],0))),-1,-1,0,0)),IF(OR(BN$1,$R64),4,INDEX(CMB[[Cmb_Rare]:[Cmb_Rare]],MATCH(ROUND(MIN(SUM(BN$4,$O64/1000),SUM($O64,BN$4/1000)),3),CMB[[Cmb_ID]:[Cmb_ID]],0))),CHOOSE(AC[[M]:[M]],2,1,1,SUM(AC[[AB]:[DB]])))),""))</f>
        <v/>
      </c>
      <c r="BO64" t="str">
        <f>IF(OR(BO$5="",$S64=""),"",IFERROR(SUM(PRODUCT(INDEX(CMB[[BA_0O]:[BA_2O]],MATCH(ROUND(MIN(SUM(BO$4,$O64/1000),SUM($O64,BO$4/1000)),3),CMB[[Cmb_ID]:[Cmb_ID]],0),SUM(N(BO$1),N($R64),1)),CHOOSE(AC[[M]:[M]],1,1,0,AC[[AB]:[AB]])),PRODUCT(INDEX(CMB[[BD_0O]:[BD_2O]],MATCH(ROUND(MIN(SUM(BO$4,$O64/1000),SUM($O64,BO$4/1000)),3),CMB[[Cmb_ID]:[Cmb_ID]],0),SUM(N(BO$1),N($R64),1)),CHOOSE(AC[[M]:[M]],1,0,1,AC[[DB]:[DB]])),PRODUCT(SUM(ROUND(AVERAGE(VALUE(BO$3),VALUE($P64)),0),CHOOSE(IF(OR(BO$1,$R64),4,INDEX(CMB[[Res_Rare]:[Res_Rare]],MATCH(ROUND(MIN(SUM(BO$4,$O64/1000),SUM($O64,BO$4/1000)),3),CMB[[Cmb_ID]:[Cmb_ID]],0))),-1,-1,0,0)),IF(OR(BO$1,$R64),4,INDEX(CMB[[Cmb_Rare]:[Cmb_Rare]],MATCH(ROUND(MIN(SUM(BO$4,$O64/1000),SUM($O64,BO$4/1000)),3),CMB[[Cmb_ID]:[Cmb_ID]],0))),CHOOSE(AC[[M]:[M]],2,1,1,SUM(AC[[AB]:[DB]])))),""))</f>
        <v/>
      </c>
      <c r="BP64" t="str">
        <f>IF(OR(BP$5="",$S64=""),"",IFERROR(SUM(PRODUCT(INDEX(CMB[[BA_0O]:[BA_2O]],MATCH(ROUND(MIN(SUM(BP$4,$O64/1000),SUM($O64,BP$4/1000)),3),CMB[[Cmb_ID]:[Cmb_ID]],0),SUM(N(BP$1),N($R64),1)),CHOOSE(AC[[M]:[M]],1,1,0,AC[[AB]:[AB]])),PRODUCT(INDEX(CMB[[BD_0O]:[BD_2O]],MATCH(ROUND(MIN(SUM(BP$4,$O64/1000),SUM($O64,BP$4/1000)),3),CMB[[Cmb_ID]:[Cmb_ID]],0),SUM(N(BP$1),N($R64),1)),CHOOSE(AC[[M]:[M]],1,0,1,AC[[DB]:[DB]])),PRODUCT(SUM(ROUND(AVERAGE(VALUE(BP$3),VALUE($P64)),0),CHOOSE(IF(OR(BP$1,$R64),4,INDEX(CMB[[Res_Rare]:[Res_Rare]],MATCH(ROUND(MIN(SUM(BP$4,$O64/1000),SUM($O64,BP$4/1000)),3),CMB[[Cmb_ID]:[Cmb_ID]],0))),-1,-1,0,0)),IF(OR(BP$1,$R64),4,INDEX(CMB[[Cmb_Rare]:[Cmb_Rare]],MATCH(ROUND(MIN(SUM(BP$4,$O64/1000),SUM($O64,BP$4/1000)),3),CMB[[Cmb_ID]:[Cmb_ID]],0))),CHOOSE(AC[[M]:[M]],2,1,1,SUM(AC[[AB]:[DB]])))),""))</f>
        <v/>
      </c>
      <c r="BQ64" t="str">
        <f>IF(OR(BQ$5="",$S64=""),"",IFERROR(SUM(PRODUCT(INDEX(CMB[[BA_0O]:[BA_2O]],MATCH(ROUND(MIN(SUM(BQ$4,$O64/1000),SUM($O64,BQ$4/1000)),3),CMB[[Cmb_ID]:[Cmb_ID]],0),SUM(N(BQ$1),N($R64),1)),CHOOSE(AC[[M]:[M]],1,1,0,AC[[AB]:[AB]])),PRODUCT(INDEX(CMB[[BD_0O]:[BD_2O]],MATCH(ROUND(MIN(SUM(BQ$4,$O64/1000),SUM($O64,BQ$4/1000)),3),CMB[[Cmb_ID]:[Cmb_ID]],0),SUM(N(BQ$1),N($R64),1)),CHOOSE(AC[[M]:[M]],1,0,1,AC[[DB]:[DB]])),PRODUCT(SUM(ROUND(AVERAGE(VALUE(BQ$3),VALUE($P64)),0),CHOOSE(IF(OR(BQ$1,$R64),4,INDEX(CMB[[Res_Rare]:[Res_Rare]],MATCH(ROUND(MIN(SUM(BQ$4,$O64/1000),SUM($O64,BQ$4/1000)),3),CMB[[Cmb_ID]:[Cmb_ID]],0))),-1,-1,0,0)),IF(OR(BQ$1,$R64),4,INDEX(CMB[[Cmb_Rare]:[Cmb_Rare]],MATCH(ROUND(MIN(SUM(BQ$4,$O64/1000),SUM($O64,BQ$4/1000)),3),CMB[[Cmb_ID]:[Cmb_ID]],0))),CHOOSE(AC[[M]:[M]],2,1,1,SUM(AC[[AB]:[DB]])))),""))</f>
        <v/>
      </c>
      <c r="BR64" t="str">
        <f>IF(OR(BR$5="",$S64=""),"",IFERROR(SUM(PRODUCT(INDEX(CMB[[BA_0O]:[BA_2O]],MATCH(ROUND(MIN(SUM(BR$4,$O64/1000),SUM($O64,BR$4/1000)),3),CMB[[Cmb_ID]:[Cmb_ID]],0),SUM(N(BR$1),N($R64),1)),CHOOSE(AC[[M]:[M]],1,1,0,AC[[AB]:[AB]])),PRODUCT(INDEX(CMB[[BD_0O]:[BD_2O]],MATCH(ROUND(MIN(SUM(BR$4,$O64/1000),SUM($O64,BR$4/1000)),3),CMB[[Cmb_ID]:[Cmb_ID]],0),SUM(N(BR$1),N($R64),1)),CHOOSE(AC[[M]:[M]],1,0,1,AC[[DB]:[DB]])),PRODUCT(SUM(ROUND(AVERAGE(VALUE(BR$3),VALUE($P64)),0),CHOOSE(IF(OR(BR$1,$R64),4,INDEX(CMB[[Res_Rare]:[Res_Rare]],MATCH(ROUND(MIN(SUM(BR$4,$O64/1000),SUM($O64,BR$4/1000)),3),CMB[[Cmb_ID]:[Cmb_ID]],0))),-1,-1,0,0)),IF(OR(BR$1,$R64),4,INDEX(CMB[[Cmb_Rare]:[Cmb_Rare]],MATCH(ROUND(MIN(SUM(BR$4,$O64/1000),SUM($O64,BR$4/1000)),3),CMB[[Cmb_ID]:[Cmb_ID]],0))),CHOOSE(AC[[M]:[M]],2,1,1,SUM(AC[[AB]:[DB]])))),""))</f>
        <v/>
      </c>
      <c r="BS64" t="str">
        <f>IF(OR(BS$5="",$S64=""),"",IFERROR(SUM(PRODUCT(INDEX(CMB[[BA_0O]:[BA_2O]],MATCH(ROUND(MIN(SUM(BS$4,$O64/1000),SUM($O64,BS$4/1000)),3),CMB[[Cmb_ID]:[Cmb_ID]],0),SUM(N(BS$1),N($R64),1)),CHOOSE(AC[[M]:[M]],1,1,0,AC[[AB]:[AB]])),PRODUCT(INDEX(CMB[[BD_0O]:[BD_2O]],MATCH(ROUND(MIN(SUM(BS$4,$O64/1000),SUM($O64,BS$4/1000)),3),CMB[[Cmb_ID]:[Cmb_ID]],0),SUM(N(BS$1),N($R64),1)),CHOOSE(AC[[M]:[M]],1,0,1,AC[[DB]:[DB]])),PRODUCT(SUM(ROUND(AVERAGE(VALUE(BS$3),VALUE($P64)),0),CHOOSE(IF(OR(BS$1,$R64),4,INDEX(CMB[[Res_Rare]:[Res_Rare]],MATCH(ROUND(MIN(SUM(BS$4,$O64/1000),SUM($O64,BS$4/1000)),3),CMB[[Cmb_ID]:[Cmb_ID]],0))),-1,-1,0,0)),IF(OR(BS$1,$R64),4,INDEX(CMB[[Cmb_Rare]:[Cmb_Rare]],MATCH(ROUND(MIN(SUM(BS$4,$O64/1000),SUM($O64,BS$4/1000)),3),CMB[[Cmb_ID]:[Cmb_ID]],0))),CHOOSE(AC[[M]:[M]],2,1,1,SUM(AC[[AB]:[DB]])))),""))</f>
        <v/>
      </c>
      <c r="BT64" t="str">
        <f>IF(OR(BT$5="",$S64=""),"",IFERROR(SUM(PRODUCT(INDEX(CMB[[BA_0O]:[BA_2O]],MATCH(ROUND(MIN(SUM(BT$4,$O64/1000),SUM($O64,BT$4/1000)),3),CMB[[Cmb_ID]:[Cmb_ID]],0),SUM(N(BT$1),N($R64),1)),CHOOSE(AC[[M]:[M]],1,1,0,AC[[AB]:[AB]])),PRODUCT(INDEX(CMB[[BD_0O]:[BD_2O]],MATCH(ROUND(MIN(SUM(BT$4,$O64/1000),SUM($O64,BT$4/1000)),3),CMB[[Cmb_ID]:[Cmb_ID]],0),SUM(N(BT$1),N($R64),1)),CHOOSE(AC[[M]:[M]],1,0,1,AC[[DB]:[DB]])),PRODUCT(SUM(ROUND(AVERAGE(VALUE(BT$3),VALUE($P64)),0),CHOOSE(IF(OR(BT$1,$R64),4,INDEX(CMB[[Res_Rare]:[Res_Rare]],MATCH(ROUND(MIN(SUM(BT$4,$O64/1000),SUM($O64,BT$4/1000)),3),CMB[[Cmb_ID]:[Cmb_ID]],0))),-1,-1,0,0)),IF(OR(BT$1,$R64),4,INDEX(CMB[[Cmb_Rare]:[Cmb_Rare]],MATCH(ROUND(MIN(SUM(BT$4,$O64/1000),SUM($O64,BT$4/1000)),3),CMB[[Cmb_ID]:[Cmb_ID]],0))),CHOOSE(AC[[M]:[M]],2,1,1,SUM(AC[[AB]:[DB]])))),""))</f>
        <v/>
      </c>
      <c r="BU64" t="str">
        <f>IF(OR(BU$5="",$S64=""),"",IFERROR(SUM(PRODUCT(INDEX(CMB[[BA_0O]:[BA_2O]],MATCH(ROUND(MIN(SUM(BU$4,$O64/1000),SUM($O64,BU$4/1000)),3),CMB[[Cmb_ID]:[Cmb_ID]],0),SUM(N(BU$1),N($R64),1)),CHOOSE(AC[[M]:[M]],1,1,0,AC[[AB]:[AB]])),PRODUCT(INDEX(CMB[[BD_0O]:[BD_2O]],MATCH(ROUND(MIN(SUM(BU$4,$O64/1000),SUM($O64,BU$4/1000)),3),CMB[[Cmb_ID]:[Cmb_ID]],0),SUM(N(BU$1),N($R64),1)),CHOOSE(AC[[M]:[M]],1,0,1,AC[[DB]:[DB]])),PRODUCT(SUM(ROUND(AVERAGE(VALUE(BU$3),VALUE($P64)),0),CHOOSE(IF(OR(BU$1,$R64),4,INDEX(CMB[[Res_Rare]:[Res_Rare]],MATCH(ROUND(MIN(SUM(BU$4,$O64/1000),SUM($O64,BU$4/1000)),3),CMB[[Cmb_ID]:[Cmb_ID]],0))),-1,-1,0,0)),IF(OR(BU$1,$R64),4,INDEX(CMB[[Cmb_Rare]:[Cmb_Rare]],MATCH(ROUND(MIN(SUM(BU$4,$O64/1000),SUM($O64,BU$4/1000)),3),CMB[[Cmb_ID]:[Cmb_ID]],0))),CHOOSE(AC[[M]:[M]],2,1,1,SUM(AC[[AB]:[DB]])))),""))</f>
        <v/>
      </c>
      <c r="BV64" t="str">
        <f>IF(OR(BV$5="",$S64=""),"",IFERROR(SUM(PRODUCT(INDEX(CMB[[BA_0O]:[BA_2O]],MATCH(ROUND(MIN(SUM(BV$4,$O64/1000),SUM($O64,BV$4/1000)),3),CMB[[Cmb_ID]:[Cmb_ID]],0),SUM(N(BV$1),N($R64),1)),CHOOSE(AC[[M]:[M]],1,1,0,AC[[AB]:[AB]])),PRODUCT(INDEX(CMB[[BD_0O]:[BD_2O]],MATCH(ROUND(MIN(SUM(BV$4,$O64/1000),SUM($O64,BV$4/1000)),3),CMB[[Cmb_ID]:[Cmb_ID]],0),SUM(N(BV$1),N($R64),1)),CHOOSE(AC[[M]:[M]],1,0,1,AC[[DB]:[DB]])),PRODUCT(SUM(ROUND(AVERAGE(VALUE(BV$3),VALUE($P64)),0),CHOOSE(IF(OR(BV$1,$R64),4,INDEX(CMB[[Res_Rare]:[Res_Rare]],MATCH(ROUND(MIN(SUM(BV$4,$O64/1000),SUM($O64,BV$4/1000)),3),CMB[[Cmb_ID]:[Cmb_ID]],0))),-1,-1,0,0)),IF(OR(BV$1,$R64),4,INDEX(CMB[[Cmb_Rare]:[Cmb_Rare]],MATCH(ROUND(MIN(SUM(BV$4,$O64/1000),SUM($O64,BV$4/1000)),3),CMB[[Cmb_ID]:[Cmb_ID]],0))),CHOOSE(AC[[M]:[M]],2,1,1,SUM(AC[[AB]:[DB]])))),""))</f>
        <v/>
      </c>
      <c r="BW64" t="str">
        <f>IF(OR(BW$5="",$S64=""),"",IFERROR(SUM(PRODUCT(INDEX(CMB[[BA_0O]:[BA_2O]],MATCH(ROUND(MIN(SUM(BW$4,$O64/1000),SUM($O64,BW$4/1000)),3),CMB[[Cmb_ID]:[Cmb_ID]],0),SUM(N(BW$1),N($R64),1)),CHOOSE(AC[[M]:[M]],1,1,0,AC[[AB]:[AB]])),PRODUCT(INDEX(CMB[[BD_0O]:[BD_2O]],MATCH(ROUND(MIN(SUM(BW$4,$O64/1000),SUM($O64,BW$4/1000)),3),CMB[[Cmb_ID]:[Cmb_ID]],0),SUM(N(BW$1),N($R64),1)),CHOOSE(AC[[M]:[M]],1,0,1,AC[[DB]:[DB]])),PRODUCT(SUM(ROUND(AVERAGE(VALUE(BW$3),VALUE($P64)),0),CHOOSE(IF(OR(BW$1,$R64),4,INDEX(CMB[[Res_Rare]:[Res_Rare]],MATCH(ROUND(MIN(SUM(BW$4,$O64/1000),SUM($O64,BW$4/1000)),3),CMB[[Cmb_ID]:[Cmb_ID]],0))),-1,-1,0,0)),IF(OR(BW$1,$R64),4,INDEX(CMB[[Cmb_Rare]:[Cmb_Rare]],MATCH(ROUND(MIN(SUM(BW$4,$O64/1000),SUM($O64,BW$4/1000)),3),CMB[[Cmb_ID]:[Cmb_ID]],0))),CHOOSE(AC[[M]:[M]],2,1,1,SUM(AC[[AB]:[DB]])))),""))</f>
        <v/>
      </c>
      <c r="BX64" t="str">
        <f>IF(OR(BX$5="",$S64=""),"",IFERROR(SUM(PRODUCT(INDEX(CMB[[BA_0O]:[BA_2O]],MATCH(ROUND(MIN(SUM(BX$4,$O64/1000),SUM($O64,BX$4/1000)),3),CMB[[Cmb_ID]:[Cmb_ID]],0),SUM(N(BX$1),N($R64),1)),CHOOSE(AC[[M]:[M]],1,1,0,AC[[AB]:[AB]])),PRODUCT(INDEX(CMB[[BD_0O]:[BD_2O]],MATCH(ROUND(MIN(SUM(BX$4,$O64/1000),SUM($O64,BX$4/1000)),3),CMB[[Cmb_ID]:[Cmb_ID]],0),SUM(N(BX$1),N($R64),1)),CHOOSE(AC[[M]:[M]],1,0,1,AC[[DB]:[DB]])),PRODUCT(SUM(ROUND(AVERAGE(VALUE(BX$3),VALUE($P64)),0),CHOOSE(IF(OR(BX$1,$R64),4,INDEX(CMB[[Res_Rare]:[Res_Rare]],MATCH(ROUND(MIN(SUM(BX$4,$O64/1000),SUM($O64,BX$4/1000)),3),CMB[[Cmb_ID]:[Cmb_ID]],0))),-1,-1,0,0)),IF(OR(BX$1,$R64),4,INDEX(CMB[[Cmb_Rare]:[Cmb_Rare]],MATCH(ROUND(MIN(SUM(BX$4,$O64/1000),SUM($O64,BX$4/1000)),3),CMB[[Cmb_ID]:[Cmb_ID]],0))),CHOOSE(AC[[M]:[M]],2,1,1,SUM(AC[[AB]:[DB]])))),""))</f>
        <v/>
      </c>
      <c r="BY64" t="str">
        <f>IF(OR(BY$5="",$S64=""),"",IFERROR(SUM(PRODUCT(INDEX(CMB[[BA_0O]:[BA_2O]],MATCH(ROUND(MIN(SUM(BY$4,$O64/1000),SUM($O64,BY$4/1000)),3),CMB[[Cmb_ID]:[Cmb_ID]],0),SUM(N(BY$1),N($R64),1)),CHOOSE(AC[[M]:[M]],1,1,0,AC[[AB]:[AB]])),PRODUCT(INDEX(CMB[[BD_0O]:[BD_2O]],MATCH(ROUND(MIN(SUM(BY$4,$O64/1000),SUM($O64,BY$4/1000)),3),CMB[[Cmb_ID]:[Cmb_ID]],0),SUM(N(BY$1),N($R64),1)),CHOOSE(AC[[M]:[M]],1,0,1,AC[[DB]:[DB]])),PRODUCT(SUM(ROUND(AVERAGE(VALUE(BY$3),VALUE($P64)),0),CHOOSE(IF(OR(BY$1,$R64),4,INDEX(CMB[[Res_Rare]:[Res_Rare]],MATCH(ROUND(MIN(SUM(BY$4,$O64/1000),SUM($O64,BY$4/1000)),3),CMB[[Cmb_ID]:[Cmb_ID]],0))),-1,-1,0,0)),IF(OR(BY$1,$R64),4,INDEX(CMB[[Cmb_Rare]:[Cmb_Rare]],MATCH(ROUND(MIN(SUM(BY$4,$O64/1000),SUM($O64,BY$4/1000)),3),CMB[[Cmb_ID]:[Cmb_ID]],0))),CHOOSE(AC[[M]:[M]],2,1,1,SUM(AC[[AB]:[DB]])))),""))</f>
        <v/>
      </c>
      <c r="BZ64" t="str">
        <f>IF(OR(BZ$5="",$S64=""),"",IFERROR(SUM(PRODUCT(INDEX(CMB[[BA_0O]:[BA_2O]],MATCH(ROUND(MIN(SUM(BZ$4,$O64/1000),SUM($O64,BZ$4/1000)),3),CMB[[Cmb_ID]:[Cmb_ID]],0),SUM(N(BZ$1),N($R64),1)),CHOOSE(AC[[M]:[M]],1,1,0,AC[[AB]:[AB]])),PRODUCT(INDEX(CMB[[BD_0O]:[BD_2O]],MATCH(ROUND(MIN(SUM(BZ$4,$O64/1000),SUM($O64,BZ$4/1000)),3),CMB[[Cmb_ID]:[Cmb_ID]],0),SUM(N(BZ$1),N($R64),1)),CHOOSE(AC[[M]:[M]],1,0,1,AC[[DB]:[DB]])),PRODUCT(SUM(ROUND(AVERAGE(VALUE(BZ$3),VALUE($P64)),0),CHOOSE(IF(OR(BZ$1,$R64),4,INDEX(CMB[[Res_Rare]:[Res_Rare]],MATCH(ROUND(MIN(SUM(BZ$4,$O64/1000),SUM($O64,BZ$4/1000)),3),CMB[[Cmb_ID]:[Cmb_ID]],0))),-1,-1,0,0)),IF(OR(BZ$1,$R64),4,INDEX(CMB[[Cmb_Rare]:[Cmb_Rare]],MATCH(ROUND(MIN(SUM(BZ$4,$O64/1000),SUM($O64,BZ$4/1000)),3),CMB[[Cmb_ID]:[Cmb_ID]],0))),CHOOSE(AC[[M]:[M]],2,1,1,SUM(AC[[AB]:[DB]])))),""))</f>
        <v/>
      </c>
      <c r="CA64" t="str">
        <f>IF(OR(CA$5="",$S64=""),"",IFERROR(SUM(PRODUCT(INDEX(CMB[[BA_0O]:[BA_2O]],MATCH(ROUND(MIN(SUM(CA$4,$O64/1000),SUM($O64,CA$4/1000)),3),CMB[[Cmb_ID]:[Cmb_ID]],0),SUM(N(CA$1),N($R64),1)),CHOOSE(AC[[M]:[M]],1,1,0,AC[[AB]:[AB]])),PRODUCT(INDEX(CMB[[BD_0O]:[BD_2O]],MATCH(ROUND(MIN(SUM(CA$4,$O64/1000),SUM($O64,CA$4/1000)),3),CMB[[Cmb_ID]:[Cmb_ID]],0),SUM(N(CA$1),N($R64),1)),CHOOSE(AC[[M]:[M]],1,0,1,AC[[DB]:[DB]])),PRODUCT(SUM(ROUND(AVERAGE(VALUE(CA$3),VALUE($P64)),0),CHOOSE(IF(OR(CA$1,$R64),4,INDEX(CMB[[Res_Rare]:[Res_Rare]],MATCH(ROUND(MIN(SUM(CA$4,$O64/1000),SUM($O64,CA$4/1000)),3),CMB[[Cmb_ID]:[Cmb_ID]],0))),-1,-1,0,0)),IF(OR(CA$1,$R64),4,INDEX(CMB[[Cmb_Rare]:[Cmb_Rare]],MATCH(ROUND(MIN(SUM(CA$4,$O64/1000),SUM($O64,CA$4/1000)),3),CMB[[Cmb_ID]:[Cmb_ID]],0))),CHOOSE(AC[[M]:[M]],2,1,1,SUM(AC[[AB]:[DB]])))),""))</f>
        <v/>
      </c>
      <c r="CB64" t="str">
        <f>IF(OR(CB$5="",$S64=""),"",IFERROR(SUM(PRODUCT(INDEX(CMB[[BA_0O]:[BA_2O]],MATCH(ROUND(MIN(SUM(CB$4,$O64/1000),SUM($O64,CB$4/1000)),3),CMB[[Cmb_ID]:[Cmb_ID]],0),SUM(N(CB$1),N($R64),1)),CHOOSE(AC[[M]:[M]],1,1,0,AC[[AB]:[AB]])),PRODUCT(INDEX(CMB[[BD_0O]:[BD_2O]],MATCH(ROUND(MIN(SUM(CB$4,$O64/1000),SUM($O64,CB$4/1000)),3),CMB[[Cmb_ID]:[Cmb_ID]],0),SUM(N(CB$1),N($R64),1)),CHOOSE(AC[[M]:[M]],1,0,1,AC[[DB]:[DB]])),PRODUCT(SUM(ROUND(AVERAGE(VALUE(CB$3),VALUE($P64)),0),CHOOSE(IF(OR(CB$1,$R64),4,INDEX(CMB[[Res_Rare]:[Res_Rare]],MATCH(ROUND(MIN(SUM(CB$4,$O64/1000),SUM($O64,CB$4/1000)),3),CMB[[Cmb_ID]:[Cmb_ID]],0))),-1,-1,0,0)),IF(OR(CB$1,$R64),4,INDEX(CMB[[Cmb_Rare]:[Cmb_Rare]],MATCH(ROUND(MIN(SUM(CB$4,$O64/1000),SUM($O64,CB$4/1000)),3),CMB[[Cmb_ID]:[Cmb_ID]],0))),CHOOSE(AC[[M]:[M]],2,1,1,SUM(AC[[AB]:[DB]])))),""))</f>
        <v/>
      </c>
      <c r="CC64" t="str">
        <f>IF(OR(CC$5="",$S64=""),"",IFERROR(SUM(PRODUCT(INDEX(CMB[[BA_0O]:[BA_2O]],MATCH(ROUND(MIN(SUM(CC$4,$O64/1000),SUM($O64,CC$4/1000)),3),CMB[[Cmb_ID]:[Cmb_ID]],0),SUM(N(CC$1),N($R64),1)),CHOOSE(AC[[M]:[M]],1,1,0,AC[[AB]:[AB]])),PRODUCT(INDEX(CMB[[BD_0O]:[BD_2O]],MATCH(ROUND(MIN(SUM(CC$4,$O64/1000),SUM($O64,CC$4/1000)),3),CMB[[Cmb_ID]:[Cmb_ID]],0),SUM(N(CC$1),N($R64),1)),CHOOSE(AC[[M]:[M]],1,0,1,AC[[DB]:[DB]])),PRODUCT(SUM(ROUND(AVERAGE(VALUE(CC$3),VALUE($P64)),0),CHOOSE(IF(OR(CC$1,$R64),4,INDEX(CMB[[Res_Rare]:[Res_Rare]],MATCH(ROUND(MIN(SUM(CC$4,$O64/1000),SUM($O64,CC$4/1000)),3),CMB[[Cmb_ID]:[Cmb_ID]],0))),-1,-1,0,0)),IF(OR(CC$1,$R64),4,INDEX(CMB[[Cmb_Rare]:[Cmb_Rare]],MATCH(ROUND(MIN(SUM(CC$4,$O64/1000),SUM($O64,CC$4/1000)),3),CMB[[Cmb_ID]:[Cmb_ID]],0))),CHOOSE(AC[[M]:[M]],2,1,1,SUM(AC[[AB]:[DB]])))),""))</f>
        <v/>
      </c>
      <c r="CD64" t="str">
        <f>IF(OR(CD$5="",$S64=""),"",IFERROR(SUM(PRODUCT(INDEX(CMB[[BA_0O]:[BA_2O]],MATCH(ROUND(MIN(SUM(CD$4,$O64/1000),SUM($O64,CD$4/1000)),3),CMB[[Cmb_ID]:[Cmb_ID]],0),SUM(N(CD$1),N($R64),1)),CHOOSE(AC[[M]:[M]],1,1,0,AC[[AB]:[AB]])),PRODUCT(INDEX(CMB[[BD_0O]:[BD_2O]],MATCH(ROUND(MIN(SUM(CD$4,$O64/1000),SUM($O64,CD$4/1000)),3),CMB[[Cmb_ID]:[Cmb_ID]],0),SUM(N(CD$1),N($R64),1)),CHOOSE(AC[[M]:[M]],1,0,1,AC[[DB]:[DB]])),PRODUCT(SUM(ROUND(AVERAGE(VALUE(CD$3),VALUE($P64)),0),CHOOSE(IF(OR(CD$1,$R64),4,INDEX(CMB[[Res_Rare]:[Res_Rare]],MATCH(ROUND(MIN(SUM(CD$4,$O64/1000),SUM($O64,CD$4/1000)),3),CMB[[Cmb_ID]:[Cmb_ID]],0))),-1,-1,0,0)),IF(OR(CD$1,$R64),4,INDEX(CMB[[Cmb_Rare]:[Cmb_Rare]],MATCH(ROUND(MIN(SUM(CD$4,$O64/1000),SUM($O64,CD$4/1000)),3),CMB[[Cmb_ID]:[Cmb_ID]],0))),CHOOSE(AC[[M]:[M]],2,1,1,SUM(AC[[AB]:[DB]])))),""))</f>
        <v/>
      </c>
      <c r="CE64" t="str">
        <f>IF(OR(CE$5="",$S64=""),"",IFERROR(SUM(PRODUCT(INDEX(CMB[[BA_0O]:[BA_2O]],MATCH(ROUND(MIN(SUM(CE$4,$O64/1000),SUM($O64,CE$4/1000)),3),CMB[[Cmb_ID]:[Cmb_ID]],0),SUM(N(CE$1),N($R64),1)),CHOOSE(AC[[M]:[M]],1,1,0,AC[[AB]:[AB]])),PRODUCT(INDEX(CMB[[BD_0O]:[BD_2O]],MATCH(ROUND(MIN(SUM(CE$4,$O64/1000),SUM($O64,CE$4/1000)),3),CMB[[Cmb_ID]:[Cmb_ID]],0),SUM(N(CE$1),N($R64),1)),CHOOSE(AC[[M]:[M]],1,0,1,AC[[DB]:[DB]])),PRODUCT(SUM(ROUND(AVERAGE(VALUE(CE$3),VALUE($P64)),0),CHOOSE(IF(OR(CE$1,$R64),4,INDEX(CMB[[Res_Rare]:[Res_Rare]],MATCH(ROUND(MIN(SUM(CE$4,$O64/1000),SUM($O64,CE$4/1000)),3),CMB[[Cmb_ID]:[Cmb_ID]],0))),-1,-1,0,0)),IF(OR(CE$1,$R64),4,INDEX(CMB[[Cmb_Rare]:[Cmb_Rare]],MATCH(ROUND(MIN(SUM(CE$4,$O64/1000),SUM($O64,CE$4/1000)),3),CMB[[Cmb_ID]:[Cmb_ID]],0))),CHOOSE(AC[[M]:[M]],2,1,1,SUM(AC[[AB]:[DB]])))),""))</f>
        <v/>
      </c>
      <c r="CF64" t="str">
        <f>IF(OR(CF$5="",$S64=""),"",IFERROR(SUM(PRODUCT(INDEX(CMB[[BA_0O]:[BA_2O]],MATCH(ROUND(MIN(SUM(CF$4,$O64/1000),SUM($O64,CF$4/1000)),3),CMB[[Cmb_ID]:[Cmb_ID]],0),SUM(N(CF$1),N($R64),1)),CHOOSE(AC[[M]:[M]],1,1,0,AC[[AB]:[AB]])),PRODUCT(INDEX(CMB[[BD_0O]:[BD_2O]],MATCH(ROUND(MIN(SUM(CF$4,$O64/1000),SUM($O64,CF$4/1000)),3),CMB[[Cmb_ID]:[Cmb_ID]],0),SUM(N(CF$1),N($R64),1)),CHOOSE(AC[[M]:[M]],1,0,1,AC[[DB]:[DB]])),PRODUCT(SUM(ROUND(AVERAGE(VALUE(CF$3),VALUE($P64)),0),CHOOSE(IF(OR(CF$1,$R64),4,INDEX(CMB[[Res_Rare]:[Res_Rare]],MATCH(ROUND(MIN(SUM(CF$4,$O64/1000),SUM($O64,CF$4/1000)),3),CMB[[Cmb_ID]:[Cmb_ID]],0))),-1,-1,0,0)),IF(OR(CF$1,$R64),4,INDEX(CMB[[Cmb_Rare]:[Cmb_Rare]],MATCH(ROUND(MIN(SUM(CF$4,$O64/1000),SUM($O64,CF$4/1000)),3),CMB[[Cmb_ID]:[Cmb_ID]],0))),CHOOSE(AC[[M]:[M]],2,1,1,SUM(AC[[AB]:[DB]])))),""))</f>
        <v/>
      </c>
      <c r="CG64" t="str">
        <f>IF(OR(CG$5="",$S64=""),"",IFERROR(SUM(PRODUCT(INDEX(CMB[[BA_0O]:[BA_2O]],MATCH(ROUND(MIN(SUM(CG$4,$O64/1000),SUM($O64,CG$4/1000)),3),CMB[[Cmb_ID]:[Cmb_ID]],0),SUM(N(CG$1),N($R64),1)),CHOOSE(AC[[M]:[M]],1,1,0,AC[[AB]:[AB]])),PRODUCT(INDEX(CMB[[BD_0O]:[BD_2O]],MATCH(ROUND(MIN(SUM(CG$4,$O64/1000),SUM($O64,CG$4/1000)),3),CMB[[Cmb_ID]:[Cmb_ID]],0),SUM(N(CG$1),N($R64),1)),CHOOSE(AC[[M]:[M]],1,0,1,AC[[DB]:[DB]])),PRODUCT(SUM(ROUND(AVERAGE(VALUE(CG$3),VALUE($P64)),0),CHOOSE(IF(OR(CG$1,$R64),4,INDEX(CMB[[Res_Rare]:[Res_Rare]],MATCH(ROUND(MIN(SUM(CG$4,$O64/1000),SUM($O64,CG$4/1000)),3),CMB[[Cmb_ID]:[Cmb_ID]],0))),-1,-1,0,0)),IF(OR(CG$1,$R64),4,INDEX(CMB[[Cmb_Rare]:[Cmb_Rare]],MATCH(ROUND(MIN(SUM(CG$4,$O64/1000),SUM($O64,CG$4/1000)),3),CMB[[Cmb_ID]:[Cmb_ID]],0))),CHOOSE(AC[[M]:[M]],2,1,1,SUM(AC[[AB]:[DB]])))),""))</f>
        <v/>
      </c>
      <c r="CH64" t="str">
        <f>IF(OR(CH$5="",$S64=""),"",IFERROR(SUM(PRODUCT(INDEX(CMB[[BA_0O]:[BA_2O]],MATCH(ROUND(MIN(SUM(CH$4,$O64/1000),SUM($O64,CH$4/1000)),3),CMB[[Cmb_ID]:[Cmb_ID]],0),SUM(N(CH$1),N($R64),1)),CHOOSE(AC[[M]:[M]],1,1,0,AC[[AB]:[AB]])),PRODUCT(INDEX(CMB[[BD_0O]:[BD_2O]],MATCH(ROUND(MIN(SUM(CH$4,$O64/1000),SUM($O64,CH$4/1000)),3),CMB[[Cmb_ID]:[Cmb_ID]],0),SUM(N(CH$1),N($R64),1)),CHOOSE(AC[[M]:[M]],1,0,1,AC[[DB]:[DB]])),PRODUCT(SUM(ROUND(AVERAGE(VALUE(CH$3),VALUE($P64)),0),CHOOSE(IF(OR(CH$1,$R64),4,INDEX(CMB[[Res_Rare]:[Res_Rare]],MATCH(ROUND(MIN(SUM(CH$4,$O64/1000),SUM($O64,CH$4/1000)),3),CMB[[Cmb_ID]:[Cmb_ID]],0))),-1,-1,0,0)),IF(OR(CH$1,$R64),4,INDEX(CMB[[Cmb_Rare]:[Cmb_Rare]],MATCH(ROUND(MIN(SUM(CH$4,$O64/1000),SUM($O64,CH$4/1000)),3),CMB[[Cmb_ID]:[Cmb_ID]],0))),CHOOSE(AC[[M]:[M]],2,1,1,SUM(AC[[AB]:[DB]])))),""))</f>
        <v/>
      </c>
      <c r="CI64" t="str">
        <f>IF(OR(CI$5="",$S64=""),"",IFERROR(SUM(PRODUCT(INDEX(CMB[[BA_0O]:[BA_2O]],MATCH(ROUND(MIN(SUM(CI$4,$O64/1000),SUM($O64,CI$4/1000)),3),CMB[[Cmb_ID]:[Cmb_ID]],0),SUM(N(CI$1),N($R64),1)),CHOOSE(AC[[M]:[M]],1,1,0,AC[[AB]:[AB]])),PRODUCT(INDEX(CMB[[BD_0O]:[BD_2O]],MATCH(ROUND(MIN(SUM(CI$4,$O64/1000),SUM($O64,CI$4/1000)),3),CMB[[Cmb_ID]:[Cmb_ID]],0),SUM(N(CI$1),N($R64),1)),CHOOSE(AC[[M]:[M]],1,0,1,AC[[DB]:[DB]])),PRODUCT(SUM(ROUND(AVERAGE(VALUE(CI$3),VALUE($P64)),0),CHOOSE(IF(OR(CI$1,$R64),4,INDEX(CMB[[Res_Rare]:[Res_Rare]],MATCH(ROUND(MIN(SUM(CI$4,$O64/1000),SUM($O64,CI$4/1000)),3),CMB[[Cmb_ID]:[Cmb_ID]],0))),-1,-1,0,0)),IF(OR(CI$1,$R64),4,INDEX(CMB[[Cmb_Rare]:[Cmb_Rare]],MATCH(ROUND(MIN(SUM(CI$4,$O64/1000),SUM($O64,CI$4/1000)),3),CMB[[Cmb_ID]:[Cmb_ID]],0))),CHOOSE(AC[[M]:[M]],2,1,1,SUM(AC[[AB]:[DB]])))),""))</f>
        <v/>
      </c>
      <c r="CJ64" t="str">
        <f>IF(OR(CJ$5="",$S64=""),"",IFERROR(SUM(PRODUCT(INDEX(CMB[[BA_0O]:[BA_2O]],MATCH(ROUND(MIN(SUM(CJ$4,$O64/1000),SUM($O64,CJ$4/1000)),3),CMB[[Cmb_ID]:[Cmb_ID]],0),SUM(N(CJ$1),N($R64),1)),CHOOSE(AC[[M]:[M]],1,1,0,AC[[AB]:[AB]])),PRODUCT(INDEX(CMB[[BD_0O]:[BD_2O]],MATCH(ROUND(MIN(SUM(CJ$4,$O64/1000),SUM($O64,CJ$4/1000)),3),CMB[[Cmb_ID]:[Cmb_ID]],0),SUM(N(CJ$1),N($R64),1)),CHOOSE(AC[[M]:[M]],1,0,1,AC[[DB]:[DB]])),PRODUCT(SUM(ROUND(AVERAGE(VALUE(CJ$3),VALUE($P64)),0),CHOOSE(IF(OR(CJ$1,$R64),4,INDEX(CMB[[Res_Rare]:[Res_Rare]],MATCH(ROUND(MIN(SUM(CJ$4,$O64/1000),SUM($O64,CJ$4/1000)),3),CMB[[Cmb_ID]:[Cmb_ID]],0))),-1,-1,0,0)),IF(OR(CJ$1,$R64),4,INDEX(CMB[[Cmb_Rare]:[Cmb_Rare]],MATCH(ROUND(MIN(SUM(CJ$4,$O64/1000),SUM($O64,CJ$4/1000)),3),CMB[[Cmb_ID]:[Cmb_ID]],0))),CHOOSE(AC[[M]:[M]],2,1,1,SUM(AC[[AB]:[DB]])))),""))</f>
        <v/>
      </c>
      <c r="CK64" t="str">
        <f>IF(OR(CK$5="",$S64=""),"",IFERROR(SUM(PRODUCT(INDEX(CMB[[BA_0O]:[BA_2O]],MATCH(ROUND(MIN(SUM(CK$4,$O64/1000),SUM($O64,CK$4/1000)),3),CMB[[Cmb_ID]:[Cmb_ID]],0),SUM(N(CK$1),N($R64),1)),CHOOSE(AC[[M]:[M]],1,1,0,AC[[AB]:[AB]])),PRODUCT(INDEX(CMB[[BD_0O]:[BD_2O]],MATCH(ROUND(MIN(SUM(CK$4,$O64/1000),SUM($O64,CK$4/1000)),3),CMB[[Cmb_ID]:[Cmb_ID]],0),SUM(N(CK$1),N($R64),1)),CHOOSE(AC[[M]:[M]],1,0,1,AC[[DB]:[DB]])),PRODUCT(SUM(ROUND(AVERAGE(VALUE(CK$3),VALUE($P64)),0),CHOOSE(IF(OR(CK$1,$R64),4,INDEX(CMB[[Res_Rare]:[Res_Rare]],MATCH(ROUND(MIN(SUM(CK$4,$O64/1000),SUM($O64,CK$4/1000)),3),CMB[[Cmb_ID]:[Cmb_ID]],0))),-1,-1,0,0)),IF(OR(CK$1,$R64),4,INDEX(CMB[[Cmb_Rare]:[Cmb_Rare]],MATCH(ROUND(MIN(SUM(CK$4,$O64/1000),SUM($O64,CK$4/1000)),3),CMB[[Cmb_ID]:[Cmb_ID]],0))),CHOOSE(AC[[M]:[M]],2,1,1,SUM(AC[[AB]:[DB]])))),""))</f>
        <v/>
      </c>
      <c r="CL64" t="str">
        <f>IF(OR(CL$5="",$S64=""),"",IFERROR(SUM(PRODUCT(INDEX(CMB[[BA_0O]:[BA_2O]],MATCH(ROUND(MIN(SUM(CL$4,$O64/1000),SUM($O64,CL$4/1000)),3),CMB[[Cmb_ID]:[Cmb_ID]],0),SUM(N(CL$1),N($R64),1)),CHOOSE(AC[[M]:[M]],1,1,0,AC[[AB]:[AB]])),PRODUCT(INDEX(CMB[[BD_0O]:[BD_2O]],MATCH(ROUND(MIN(SUM(CL$4,$O64/1000),SUM($O64,CL$4/1000)),3),CMB[[Cmb_ID]:[Cmb_ID]],0),SUM(N(CL$1),N($R64),1)),CHOOSE(AC[[M]:[M]],1,0,1,AC[[DB]:[DB]])),PRODUCT(SUM(ROUND(AVERAGE(VALUE(CL$3),VALUE($P64)),0),CHOOSE(IF(OR(CL$1,$R64),4,INDEX(CMB[[Res_Rare]:[Res_Rare]],MATCH(ROUND(MIN(SUM(CL$4,$O64/1000),SUM($O64,CL$4/1000)),3),CMB[[Cmb_ID]:[Cmb_ID]],0))),-1,-1,0,0)),IF(OR(CL$1,$R64),4,INDEX(CMB[[Cmb_Rare]:[Cmb_Rare]],MATCH(ROUND(MIN(SUM(CL$4,$O64/1000),SUM($O64,CL$4/1000)),3),CMB[[Cmb_ID]:[Cmb_ID]],0))),CHOOSE(AC[[M]:[M]],2,1,1,SUM(AC[[AB]:[DB]])))),""))</f>
        <v/>
      </c>
      <c r="CM64" t="str">
        <f>IF(OR(CM$5="",$S64=""),"",IFERROR(SUM(PRODUCT(INDEX(CMB[[BA_0O]:[BA_2O]],MATCH(ROUND(MIN(SUM(CM$4,$O64/1000),SUM($O64,CM$4/1000)),3),CMB[[Cmb_ID]:[Cmb_ID]],0),SUM(N(CM$1),N($R64),1)),CHOOSE(AC[[M]:[M]],1,1,0,AC[[AB]:[AB]])),PRODUCT(INDEX(CMB[[BD_0O]:[BD_2O]],MATCH(ROUND(MIN(SUM(CM$4,$O64/1000),SUM($O64,CM$4/1000)),3),CMB[[Cmb_ID]:[Cmb_ID]],0),SUM(N(CM$1),N($R64),1)),CHOOSE(AC[[M]:[M]],1,0,1,AC[[DB]:[DB]])),PRODUCT(SUM(ROUND(AVERAGE(VALUE(CM$3),VALUE($P64)),0),CHOOSE(IF(OR(CM$1,$R64),4,INDEX(CMB[[Res_Rare]:[Res_Rare]],MATCH(ROUND(MIN(SUM(CM$4,$O64/1000),SUM($O64,CM$4/1000)),3),CMB[[Cmb_ID]:[Cmb_ID]],0))),-1,-1,0,0)),IF(OR(CM$1,$R64),4,INDEX(CMB[[Cmb_Rare]:[Cmb_Rare]],MATCH(ROUND(MIN(SUM(CM$4,$O64/1000),SUM($O64,CM$4/1000)),3),CMB[[Cmb_ID]:[Cmb_ID]],0))),CHOOSE(AC[[M]:[M]],2,1,1,SUM(AC[[AB]:[DB]])))),""))</f>
        <v/>
      </c>
      <c r="CN64" t="str">
        <f>IF(OR(CN$5="",$S64=""),"",IFERROR(SUM(PRODUCT(INDEX(CMB[[BA_0O]:[BA_2O]],MATCH(ROUND(MIN(SUM(CN$4,$O64/1000),SUM($O64,CN$4/1000)),3),CMB[[Cmb_ID]:[Cmb_ID]],0),SUM(N(CN$1),N($R64),1)),CHOOSE(AC[[M]:[M]],1,1,0,AC[[AB]:[AB]])),PRODUCT(INDEX(CMB[[BD_0O]:[BD_2O]],MATCH(ROUND(MIN(SUM(CN$4,$O64/1000),SUM($O64,CN$4/1000)),3),CMB[[Cmb_ID]:[Cmb_ID]],0),SUM(N(CN$1),N($R64),1)),CHOOSE(AC[[M]:[M]],1,0,1,AC[[DB]:[DB]])),PRODUCT(SUM(ROUND(AVERAGE(VALUE(CN$3),VALUE($P64)),0),CHOOSE(IF(OR(CN$1,$R64),4,INDEX(CMB[[Res_Rare]:[Res_Rare]],MATCH(ROUND(MIN(SUM(CN$4,$O64/1000),SUM($O64,CN$4/1000)),3),CMB[[Cmb_ID]:[Cmb_ID]],0))),-1,-1,0,0)),IF(OR(CN$1,$R64),4,INDEX(CMB[[Cmb_Rare]:[Cmb_Rare]],MATCH(ROUND(MIN(SUM(CN$4,$O64/1000),SUM($O64,CN$4/1000)),3),CMB[[Cmb_ID]:[Cmb_ID]],0))),CHOOSE(AC[[M]:[M]],2,1,1,SUM(AC[[AB]:[DB]])))),""))</f>
        <v/>
      </c>
      <c r="CO64" t="str">
        <f>IF(OR(CO$5="",$S64=""),"",IFERROR(SUM(PRODUCT(INDEX(CMB[[BA_0O]:[BA_2O]],MATCH(ROUND(MIN(SUM(CO$4,$O64/1000),SUM($O64,CO$4/1000)),3),CMB[[Cmb_ID]:[Cmb_ID]],0),SUM(N(CO$1),N($R64),1)),CHOOSE(AC[[M]:[M]],1,1,0,AC[[AB]:[AB]])),PRODUCT(INDEX(CMB[[BD_0O]:[BD_2O]],MATCH(ROUND(MIN(SUM(CO$4,$O64/1000),SUM($O64,CO$4/1000)),3),CMB[[Cmb_ID]:[Cmb_ID]],0),SUM(N(CO$1),N($R64),1)),CHOOSE(AC[[M]:[M]],1,0,1,AC[[DB]:[DB]])),PRODUCT(SUM(ROUND(AVERAGE(VALUE(CO$3),VALUE($P64)),0),CHOOSE(IF(OR(CO$1,$R64),4,INDEX(CMB[[Res_Rare]:[Res_Rare]],MATCH(ROUND(MIN(SUM(CO$4,$O64/1000),SUM($O64,CO$4/1000)),3),CMB[[Cmb_ID]:[Cmb_ID]],0))),-1,-1,0,0)),IF(OR(CO$1,$R64),4,INDEX(CMB[[Cmb_Rare]:[Cmb_Rare]],MATCH(ROUND(MIN(SUM(CO$4,$O64/1000),SUM($O64,CO$4/1000)),3),CMB[[Cmb_ID]:[Cmb_ID]],0))),CHOOSE(AC[[M]:[M]],2,1,1,SUM(AC[[AB]:[DB]])))),""))</f>
        <v/>
      </c>
      <c r="CP64" t="str">
        <f>IF(OR(CP$5="",$S64=""),"",IFERROR(SUM(PRODUCT(INDEX(CMB[[BA_0O]:[BA_2O]],MATCH(ROUND(MIN(SUM(CP$4,$O64/1000),SUM($O64,CP$4/1000)),3),CMB[[Cmb_ID]:[Cmb_ID]],0),SUM(N(CP$1),N($R64),1)),CHOOSE(AC[[M]:[M]],1,1,0,AC[[AB]:[AB]])),PRODUCT(INDEX(CMB[[BD_0O]:[BD_2O]],MATCH(ROUND(MIN(SUM(CP$4,$O64/1000),SUM($O64,CP$4/1000)),3),CMB[[Cmb_ID]:[Cmb_ID]],0),SUM(N(CP$1),N($R64),1)),CHOOSE(AC[[M]:[M]],1,0,1,AC[[DB]:[DB]])),PRODUCT(SUM(ROUND(AVERAGE(VALUE(CP$3),VALUE($P64)),0),CHOOSE(IF(OR(CP$1,$R64),4,INDEX(CMB[[Res_Rare]:[Res_Rare]],MATCH(ROUND(MIN(SUM(CP$4,$O64/1000),SUM($O64,CP$4/1000)),3),CMB[[Cmb_ID]:[Cmb_ID]],0))),-1,-1,0,0)),IF(OR(CP$1,$R64),4,INDEX(CMB[[Cmb_Rare]:[Cmb_Rare]],MATCH(ROUND(MIN(SUM(CP$4,$O64/1000),SUM($O64,CP$4/1000)),3),CMB[[Cmb_ID]:[Cmb_ID]],0))),CHOOSE(AC[[M]:[M]],2,1,1,SUM(AC[[AB]:[DB]])))),""))</f>
        <v/>
      </c>
      <c r="CQ64" t="str">
        <f>IF(OR(CQ$5="",$S64=""),"",IFERROR(SUM(PRODUCT(INDEX(CMB[[BA_0O]:[BA_2O]],MATCH(ROUND(MIN(SUM(CQ$4,$O64/1000),SUM($O64,CQ$4/1000)),3),CMB[[Cmb_ID]:[Cmb_ID]],0),SUM(N(CQ$1),N($R64),1)),CHOOSE(AC[[M]:[M]],1,1,0,AC[[AB]:[AB]])),PRODUCT(INDEX(CMB[[BD_0O]:[BD_2O]],MATCH(ROUND(MIN(SUM(CQ$4,$O64/1000),SUM($O64,CQ$4/1000)),3),CMB[[Cmb_ID]:[Cmb_ID]],0),SUM(N(CQ$1),N($R64),1)),CHOOSE(AC[[M]:[M]],1,0,1,AC[[DB]:[DB]])),PRODUCT(SUM(ROUND(AVERAGE(VALUE(CQ$3),VALUE($P64)),0),CHOOSE(IF(OR(CQ$1,$R64),4,INDEX(CMB[[Res_Rare]:[Res_Rare]],MATCH(ROUND(MIN(SUM(CQ$4,$O64/1000),SUM($O64,CQ$4/1000)),3),CMB[[Cmb_ID]:[Cmb_ID]],0))),-1,-1,0,0)),IF(OR(CQ$1,$R64),4,INDEX(CMB[[Cmb_Rare]:[Cmb_Rare]],MATCH(ROUND(MIN(SUM(CQ$4,$O64/1000),SUM($O64,CQ$4/1000)),3),CMB[[Cmb_ID]:[Cmb_ID]],0))),CHOOSE(AC[[M]:[M]],2,1,1,SUM(AC[[AB]:[DB]])))),""))</f>
        <v/>
      </c>
      <c r="CR64" t="str">
        <f>IF(OR(CR$5="",$S64=""),"",IFERROR(SUM(PRODUCT(INDEX(CMB[[BA_0O]:[BA_2O]],MATCH(ROUND(MIN(SUM(CR$4,$O64/1000),SUM($O64,CR$4/1000)),3),CMB[[Cmb_ID]:[Cmb_ID]],0),SUM(N(CR$1),N($R64),1)),CHOOSE(AC[[M]:[M]],1,1,0,AC[[AB]:[AB]])),PRODUCT(INDEX(CMB[[BD_0O]:[BD_2O]],MATCH(ROUND(MIN(SUM(CR$4,$O64/1000),SUM($O64,CR$4/1000)),3),CMB[[Cmb_ID]:[Cmb_ID]],0),SUM(N(CR$1),N($R64),1)),CHOOSE(AC[[M]:[M]],1,0,1,AC[[DB]:[DB]])),PRODUCT(SUM(ROUND(AVERAGE(VALUE(CR$3),VALUE($P64)),0),CHOOSE(IF(OR(CR$1,$R64),4,INDEX(CMB[[Res_Rare]:[Res_Rare]],MATCH(ROUND(MIN(SUM(CR$4,$O64/1000),SUM($O64,CR$4/1000)),3),CMB[[Cmb_ID]:[Cmb_ID]],0))),-1,-1,0,0)),IF(OR(CR$1,$R64),4,INDEX(CMB[[Cmb_Rare]:[Cmb_Rare]],MATCH(ROUND(MIN(SUM(CR$4,$O64/1000),SUM($O64,CR$4/1000)),3),CMB[[Cmb_ID]:[Cmb_ID]],0))),CHOOSE(AC[[M]:[M]],2,1,1,SUM(AC[[AB]:[DB]])))),""))</f>
        <v/>
      </c>
      <c r="CS64" t="str">
        <f>IF(OR(CS$5="",$S64=""),"",IFERROR(SUM(PRODUCT(INDEX(CMB[[BA_0O]:[BA_2O]],MATCH(ROUND(MIN(SUM(CS$4,$O64/1000),SUM($O64,CS$4/1000)),3),CMB[[Cmb_ID]:[Cmb_ID]],0),SUM(N(CS$1),N($R64),1)),CHOOSE(AC[[M]:[M]],1,1,0,AC[[AB]:[AB]])),PRODUCT(INDEX(CMB[[BD_0O]:[BD_2O]],MATCH(ROUND(MIN(SUM(CS$4,$O64/1000),SUM($O64,CS$4/1000)),3),CMB[[Cmb_ID]:[Cmb_ID]],0),SUM(N(CS$1),N($R64),1)),CHOOSE(AC[[M]:[M]],1,0,1,AC[[DB]:[DB]])),PRODUCT(SUM(ROUND(AVERAGE(VALUE(CS$3),VALUE($P64)),0),CHOOSE(IF(OR(CS$1,$R64),4,INDEX(CMB[[Res_Rare]:[Res_Rare]],MATCH(ROUND(MIN(SUM(CS$4,$O64/1000),SUM($O64,CS$4/1000)),3),CMB[[Cmb_ID]:[Cmb_ID]],0))),-1,-1,0,0)),IF(OR(CS$1,$R64),4,INDEX(CMB[[Cmb_Rare]:[Cmb_Rare]],MATCH(ROUND(MIN(SUM(CS$4,$O64/1000),SUM($O64,CS$4/1000)),3),CMB[[Cmb_ID]:[Cmb_ID]],0))),CHOOSE(AC[[M]:[M]],2,1,1,SUM(AC[[AB]:[DB]])))),""))</f>
        <v/>
      </c>
      <c r="CT64" t="str">
        <f>IF(OR(CT$5="",$S64=""),"",IFERROR(SUM(PRODUCT(INDEX(CMB[[BA_0O]:[BA_2O]],MATCH(ROUND(MIN(SUM(CT$4,$O64/1000),SUM($O64,CT$4/1000)),3),CMB[[Cmb_ID]:[Cmb_ID]],0),SUM(N(CT$1),N($R64),1)),CHOOSE(AC[[M]:[M]],1,1,0,AC[[AB]:[AB]])),PRODUCT(INDEX(CMB[[BD_0O]:[BD_2O]],MATCH(ROUND(MIN(SUM(CT$4,$O64/1000),SUM($O64,CT$4/1000)),3),CMB[[Cmb_ID]:[Cmb_ID]],0),SUM(N(CT$1),N($R64),1)),CHOOSE(AC[[M]:[M]],1,0,1,AC[[DB]:[DB]])),PRODUCT(SUM(ROUND(AVERAGE(VALUE(CT$3),VALUE($P64)),0),CHOOSE(IF(OR(CT$1,$R64),4,INDEX(CMB[[Res_Rare]:[Res_Rare]],MATCH(ROUND(MIN(SUM(CT$4,$O64/1000),SUM($O64,CT$4/1000)),3),CMB[[Cmb_ID]:[Cmb_ID]],0))),-1,-1,0,0)),IF(OR(CT$1,$R64),4,INDEX(CMB[[Cmb_Rare]:[Cmb_Rare]],MATCH(ROUND(MIN(SUM(CT$4,$O64/1000),SUM($O64,CT$4/1000)),3),CMB[[Cmb_ID]:[Cmb_ID]],0))),CHOOSE(AC[[M]:[M]],2,1,1,SUM(AC[[AB]:[DB]])))),""))</f>
        <v/>
      </c>
      <c r="CU64" t="str">
        <f>IF(OR(CU$5="",$S64=""),"",IFERROR(SUM(PRODUCT(INDEX(CMB[[BA_0O]:[BA_2O]],MATCH(ROUND(MIN(SUM(CU$4,$O64/1000),SUM($O64,CU$4/1000)),3),CMB[[Cmb_ID]:[Cmb_ID]],0),SUM(N(CU$1),N($R64),1)),CHOOSE(AC[[M]:[M]],1,1,0,AC[[AB]:[AB]])),PRODUCT(INDEX(CMB[[BD_0O]:[BD_2O]],MATCH(ROUND(MIN(SUM(CU$4,$O64/1000),SUM($O64,CU$4/1000)),3),CMB[[Cmb_ID]:[Cmb_ID]],0),SUM(N(CU$1),N($R64),1)),CHOOSE(AC[[M]:[M]],1,0,1,AC[[DB]:[DB]])),PRODUCT(SUM(ROUND(AVERAGE(VALUE(CU$3),VALUE($P64)),0),CHOOSE(IF(OR(CU$1,$R64),4,INDEX(CMB[[Res_Rare]:[Res_Rare]],MATCH(ROUND(MIN(SUM(CU$4,$O64/1000),SUM($O64,CU$4/1000)),3),CMB[[Cmb_ID]:[Cmb_ID]],0))),-1,-1,0,0)),IF(OR(CU$1,$R64),4,INDEX(CMB[[Cmb_Rare]:[Cmb_Rare]],MATCH(ROUND(MIN(SUM(CU$4,$O64/1000),SUM($O64,CU$4/1000)),3),CMB[[Cmb_ID]:[Cmb_ID]],0))),CHOOSE(AC[[M]:[M]],2,1,1,SUM(AC[[AB]:[DB]])))),""))</f>
        <v/>
      </c>
      <c r="CV64" t="str">
        <f>IF(OR(CV$5="",$S64=""),"",IFERROR(SUM(PRODUCT(INDEX(CMB[[BA_0O]:[BA_2O]],MATCH(ROUND(MIN(SUM(CV$4,$O64/1000),SUM($O64,CV$4/1000)),3),CMB[[Cmb_ID]:[Cmb_ID]],0),SUM(N(CV$1),N($R64),1)),CHOOSE(AC[[M]:[M]],1,1,0,AC[[AB]:[AB]])),PRODUCT(INDEX(CMB[[BD_0O]:[BD_2O]],MATCH(ROUND(MIN(SUM(CV$4,$O64/1000),SUM($O64,CV$4/1000)),3),CMB[[Cmb_ID]:[Cmb_ID]],0),SUM(N(CV$1),N($R64),1)),CHOOSE(AC[[M]:[M]],1,0,1,AC[[DB]:[DB]])),PRODUCT(SUM(ROUND(AVERAGE(VALUE(CV$3),VALUE($P64)),0),CHOOSE(IF(OR(CV$1,$R64),4,INDEX(CMB[[Res_Rare]:[Res_Rare]],MATCH(ROUND(MIN(SUM(CV$4,$O64/1000),SUM($O64,CV$4/1000)),3),CMB[[Cmb_ID]:[Cmb_ID]],0))),-1,-1,0,0)),IF(OR(CV$1,$R64),4,INDEX(CMB[[Cmb_Rare]:[Cmb_Rare]],MATCH(ROUND(MIN(SUM(CV$4,$O64/1000),SUM($O64,CV$4/1000)),3),CMB[[Cmb_ID]:[Cmb_ID]],0))),CHOOSE(AC[[M]:[M]],2,1,1,SUM(AC[[AB]:[DB]])))),""))</f>
        <v/>
      </c>
      <c r="CW64" t="str">
        <f>IF(OR(CW$5="",$S64=""),"",IFERROR(SUM(PRODUCT(INDEX(CMB[[BA_0O]:[BA_2O]],MATCH(ROUND(MIN(SUM(CW$4,$O64/1000),SUM($O64,CW$4/1000)),3),CMB[[Cmb_ID]:[Cmb_ID]],0),SUM(N(CW$1),N($R64),1)),CHOOSE(AC[[M]:[M]],1,1,0,AC[[AB]:[AB]])),PRODUCT(INDEX(CMB[[BD_0O]:[BD_2O]],MATCH(ROUND(MIN(SUM(CW$4,$O64/1000),SUM($O64,CW$4/1000)),3),CMB[[Cmb_ID]:[Cmb_ID]],0),SUM(N(CW$1),N($R64),1)),CHOOSE(AC[[M]:[M]],1,0,1,AC[[DB]:[DB]])),PRODUCT(SUM(ROUND(AVERAGE(VALUE(CW$3),VALUE($P64)),0),CHOOSE(IF(OR(CW$1,$R64),4,INDEX(CMB[[Res_Rare]:[Res_Rare]],MATCH(ROUND(MIN(SUM(CW$4,$O64/1000),SUM($O64,CW$4/1000)),3),CMB[[Cmb_ID]:[Cmb_ID]],0))),-1,-1,0,0)),IF(OR(CW$1,$R64),4,INDEX(CMB[[Cmb_Rare]:[Cmb_Rare]],MATCH(ROUND(MIN(SUM(CW$4,$O64/1000),SUM($O64,CW$4/1000)),3),CMB[[Cmb_ID]:[Cmb_ID]],0))),CHOOSE(AC[[M]:[M]],2,1,1,SUM(AC[[AB]:[DB]])))),""))</f>
        <v/>
      </c>
      <c r="CX64" t="str">
        <f>IF(OR(CX$5="",$S64=""),"",IFERROR(SUM(PRODUCT(INDEX(CMB[[BA_0O]:[BA_2O]],MATCH(ROUND(MIN(SUM(CX$4,$O64/1000),SUM($O64,CX$4/1000)),3),CMB[[Cmb_ID]:[Cmb_ID]],0),SUM(N(CX$1),N($R64),1)),CHOOSE(AC[[M]:[M]],1,1,0,AC[[AB]:[AB]])),PRODUCT(INDEX(CMB[[BD_0O]:[BD_2O]],MATCH(ROUND(MIN(SUM(CX$4,$O64/1000),SUM($O64,CX$4/1000)),3),CMB[[Cmb_ID]:[Cmb_ID]],0),SUM(N(CX$1),N($R64),1)),CHOOSE(AC[[M]:[M]],1,0,1,AC[[DB]:[DB]])),PRODUCT(SUM(ROUND(AVERAGE(VALUE(CX$3),VALUE($P64)),0),CHOOSE(IF(OR(CX$1,$R64),4,INDEX(CMB[[Res_Rare]:[Res_Rare]],MATCH(ROUND(MIN(SUM(CX$4,$O64/1000),SUM($O64,CX$4/1000)),3),CMB[[Cmb_ID]:[Cmb_ID]],0))),-1,-1,0,0)),IF(OR(CX$1,$R64),4,INDEX(CMB[[Cmb_Rare]:[Cmb_Rare]],MATCH(ROUND(MIN(SUM(CX$4,$O64/1000),SUM($O64,CX$4/1000)),3),CMB[[Cmb_ID]:[Cmb_ID]],0))),CHOOSE(AC[[M]:[M]],2,1,1,SUM(AC[[AB]:[DB]])))),""))</f>
        <v/>
      </c>
      <c r="CY64" t="str">
        <f>IF(OR(CY$5="",$S64=""),"",IFERROR(SUM(PRODUCT(INDEX(CMB[[BA_0O]:[BA_2O]],MATCH(ROUND(MIN(SUM(CY$4,$O64/1000),SUM($O64,CY$4/1000)),3),CMB[[Cmb_ID]:[Cmb_ID]],0),SUM(N(CY$1),N($R64),1)),CHOOSE(AC[[M]:[M]],1,1,0,AC[[AB]:[AB]])),PRODUCT(INDEX(CMB[[BD_0O]:[BD_2O]],MATCH(ROUND(MIN(SUM(CY$4,$O64/1000),SUM($O64,CY$4/1000)),3),CMB[[Cmb_ID]:[Cmb_ID]],0),SUM(N(CY$1),N($R64),1)),CHOOSE(AC[[M]:[M]],1,0,1,AC[[DB]:[DB]])),PRODUCT(SUM(ROUND(AVERAGE(VALUE(CY$3),VALUE($P64)),0),CHOOSE(IF(OR(CY$1,$R64),4,INDEX(CMB[[Res_Rare]:[Res_Rare]],MATCH(ROUND(MIN(SUM(CY$4,$O64/1000),SUM($O64,CY$4/1000)),3),CMB[[Cmb_ID]:[Cmb_ID]],0))),-1,-1,0,0)),IF(OR(CY$1,$R64),4,INDEX(CMB[[Cmb_Rare]:[Cmb_Rare]],MATCH(ROUND(MIN(SUM(CY$4,$O64/1000),SUM($O64,CY$4/1000)),3),CMB[[Cmb_ID]:[Cmb_ID]],0))),CHOOSE(AC[[M]:[M]],2,1,1,SUM(AC[[AB]:[DB]])))),""))</f>
        <v/>
      </c>
      <c r="CZ64" t="str">
        <f>IF(OR(CZ$5="",$S64=""),"",IFERROR(SUM(PRODUCT(INDEX(CMB[[BA_0O]:[BA_2O]],MATCH(ROUND(MIN(SUM(CZ$4,$O64/1000),SUM($O64,CZ$4/1000)),3),CMB[[Cmb_ID]:[Cmb_ID]],0),SUM(N(CZ$1),N($R64),1)),CHOOSE(AC[[M]:[M]],1,1,0,AC[[AB]:[AB]])),PRODUCT(INDEX(CMB[[BD_0O]:[BD_2O]],MATCH(ROUND(MIN(SUM(CZ$4,$O64/1000),SUM($O64,CZ$4/1000)),3),CMB[[Cmb_ID]:[Cmb_ID]],0),SUM(N(CZ$1),N($R64),1)),CHOOSE(AC[[M]:[M]],1,0,1,AC[[DB]:[DB]])),PRODUCT(SUM(ROUND(AVERAGE(VALUE(CZ$3),VALUE($P64)),0),CHOOSE(IF(OR(CZ$1,$R64),4,INDEX(CMB[[Res_Rare]:[Res_Rare]],MATCH(ROUND(MIN(SUM(CZ$4,$O64/1000),SUM($O64,CZ$4/1000)),3),CMB[[Cmb_ID]:[Cmb_ID]],0))),-1,-1,0,0)),IF(OR(CZ$1,$R64),4,INDEX(CMB[[Cmb_Rare]:[Cmb_Rare]],MATCH(ROUND(MIN(SUM(CZ$4,$O64/1000),SUM($O64,CZ$4/1000)),3),CMB[[Cmb_ID]:[Cmb_ID]],0))),CHOOSE(AC[[M]:[M]],2,1,1,SUM(AC[[AB]:[DB]])))),""))</f>
        <v/>
      </c>
      <c r="DA64" t="str">
        <f>IF(OR(DA$5="",$S64=""),"",IFERROR(SUM(PRODUCT(INDEX(CMB[[BA_0O]:[BA_2O]],MATCH(ROUND(MIN(SUM(DA$4,$O64/1000),SUM($O64,DA$4/1000)),3),CMB[[Cmb_ID]:[Cmb_ID]],0),SUM(N(DA$1),N($R64),1)),CHOOSE(AC[[M]:[M]],1,1,0,AC[[AB]:[AB]])),PRODUCT(INDEX(CMB[[BD_0O]:[BD_2O]],MATCH(ROUND(MIN(SUM(DA$4,$O64/1000),SUM($O64,DA$4/1000)),3),CMB[[Cmb_ID]:[Cmb_ID]],0),SUM(N(DA$1),N($R64),1)),CHOOSE(AC[[M]:[M]],1,0,1,AC[[DB]:[DB]])),PRODUCT(SUM(ROUND(AVERAGE(VALUE(DA$3),VALUE($P64)),0),CHOOSE(IF(OR(DA$1,$R64),4,INDEX(CMB[[Res_Rare]:[Res_Rare]],MATCH(ROUND(MIN(SUM(DA$4,$O64/1000),SUM($O64,DA$4/1000)),3),CMB[[Cmb_ID]:[Cmb_ID]],0))),-1,-1,0,0)),IF(OR(DA$1,$R64),4,INDEX(CMB[[Cmb_Rare]:[Cmb_Rare]],MATCH(ROUND(MIN(SUM(DA$4,$O64/1000),SUM($O64,DA$4/1000)),3),CMB[[Cmb_ID]:[Cmb_ID]],0))),CHOOSE(AC[[M]:[M]],2,1,1,SUM(AC[[AB]:[DB]])))),""))</f>
        <v/>
      </c>
      <c r="DB64" t="str">
        <f>IF(OR(DB$5="",$S64=""),"",IFERROR(SUM(PRODUCT(INDEX(CMB[[BA_0O]:[BA_2O]],MATCH(ROUND(MIN(SUM(DB$4,$O64/1000),SUM($O64,DB$4/1000)),3),CMB[[Cmb_ID]:[Cmb_ID]],0),SUM(N(DB$1),N($R64),1)),CHOOSE(AC[[M]:[M]],1,1,0,AC[[AB]:[AB]])),PRODUCT(INDEX(CMB[[BD_0O]:[BD_2O]],MATCH(ROUND(MIN(SUM(DB$4,$O64/1000),SUM($O64,DB$4/1000)),3),CMB[[Cmb_ID]:[Cmb_ID]],0),SUM(N(DB$1),N($R64),1)),CHOOSE(AC[[M]:[M]],1,0,1,AC[[DB]:[DB]])),PRODUCT(SUM(ROUND(AVERAGE(VALUE(DB$3),VALUE($P64)),0),CHOOSE(IF(OR(DB$1,$R64),4,INDEX(CMB[[Res_Rare]:[Res_Rare]],MATCH(ROUND(MIN(SUM(DB$4,$O64/1000),SUM($O64,DB$4/1000)),3),CMB[[Cmb_ID]:[Cmb_ID]],0))),-1,-1,0,0)),IF(OR(DB$1,$R64),4,INDEX(CMB[[Cmb_Rare]:[Cmb_Rare]],MATCH(ROUND(MIN(SUM(DB$4,$O64/1000),SUM($O64,DB$4/1000)),3),CMB[[Cmb_ID]:[Cmb_ID]],0))),CHOOSE(AC[[M]:[M]],2,1,1,SUM(AC[[AB]:[DB]])))),""))</f>
        <v/>
      </c>
      <c r="DC64" t="str">
        <f>IF(OR(DC$5="",$S64=""),"",IFERROR(SUM(PRODUCT(INDEX(CMB[[BA_0O]:[BA_2O]],MATCH(ROUND(MIN(SUM(DC$4,$O64/1000),SUM($O64,DC$4/1000)),3),CMB[[Cmb_ID]:[Cmb_ID]],0),SUM(N(DC$1),N($R64),1)),CHOOSE(AC[[M]:[M]],1,1,0,AC[[AB]:[AB]])),PRODUCT(INDEX(CMB[[BD_0O]:[BD_2O]],MATCH(ROUND(MIN(SUM(DC$4,$O64/1000),SUM($O64,DC$4/1000)),3),CMB[[Cmb_ID]:[Cmb_ID]],0),SUM(N(DC$1),N($R64),1)),CHOOSE(AC[[M]:[M]],1,0,1,AC[[DB]:[DB]])),PRODUCT(SUM(ROUND(AVERAGE(VALUE(DC$3),VALUE($P64)),0),CHOOSE(IF(OR(DC$1,$R64),4,INDEX(CMB[[Res_Rare]:[Res_Rare]],MATCH(ROUND(MIN(SUM(DC$4,$O64/1000),SUM($O64,DC$4/1000)),3),CMB[[Cmb_ID]:[Cmb_ID]],0))),-1,-1,0,0)),IF(OR(DC$1,$R64),4,INDEX(CMB[[Cmb_Rare]:[Cmb_Rare]],MATCH(ROUND(MIN(SUM(DC$4,$O64/1000),SUM($O64,DC$4/1000)),3),CMB[[Cmb_ID]:[Cmb_ID]],0))),CHOOSE(AC[[M]:[M]],2,1,1,SUM(AC[[AB]:[DB]])))),""))</f>
        <v/>
      </c>
      <c r="DD64" t="str">
        <f>IF(OR(DD$5="",$S64=""),"",IFERROR(SUM(PRODUCT(INDEX(CMB[[BA_0O]:[BA_2O]],MATCH(ROUND(MIN(SUM(DD$4,$O64/1000),SUM($O64,DD$4/1000)),3),CMB[[Cmb_ID]:[Cmb_ID]],0),SUM(N(DD$1),N($R64),1)),CHOOSE(AC[[M]:[M]],1,1,0,AC[[AB]:[AB]])),PRODUCT(INDEX(CMB[[BD_0O]:[BD_2O]],MATCH(ROUND(MIN(SUM(DD$4,$O64/1000),SUM($O64,DD$4/1000)),3),CMB[[Cmb_ID]:[Cmb_ID]],0),SUM(N(DD$1),N($R64),1)),CHOOSE(AC[[M]:[M]],1,0,1,AC[[DB]:[DB]])),PRODUCT(SUM(ROUND(AVERAGE(VALUE(DD$3),VALUE($P64)),0),CHOOSE(IF(OR(DD$1,$R64),4,INDEX(CMB[[Res_Rare]:[Res_Rare]],MATCH(ROUND(MIN(SUM(DD$4,$O64/1000),SUM($O64,DD$4/1000)),3),CMB[[Cmb_ID]:[Cmb_ID]],0))),-1,-1,0,0)),IF(OR(DD$1,$R64),4,INDEX(CMB[[Cmb_Rare]:[Cmb_Rare]],MATCH(ROUND(MIN(SUM(DD$4,$O64/1000),SUM($O64,DD$4/1000)),3),CMB[[Cmb_ID]:[Cmb_ID]],0))),CHOOSE(AC[[M]:[M]],2,1,1,SUM(AC[[AB]:[DB]])))),""))</f>
        <v/>
      </c>
      <c r="DE64" t="str">
        <f>IF(OR(DE$5="",$S64=""),"",IFERROR(SUM(PRODUCT(INDEX(CMB[[BA_0O]:[BA_2O]],MATCH(ROUND(MIN(SUM(DE$4,$O64/1000),SUM($O64,DE$4/1000)),3),CMB[[Cmb_ID]:[Cmb_ID]],0),SUM(N(DE$1),N($R64),1)),CHOOSE(AC[[M]:[M]],1,1,0,AC[[AB]:[AB]])),PRODUCT(INDEX(CMB[[BD_0O]:[BD_2O]],MATCH(ROUND(MIN(SUM(DE$4,$O64/1000),SUM($O64,DE$4/1000)),3),CMB[[Cmb_ID]:[Cmb_ID]],0),SUM(N(DE$1),N($R64),1)),CHOOSE(AC[[M]:[M]],1,0,1,AC[[DB]:[DB]])),PRODUCT(SUM(ROUND(AVERAGE(VALUE(DE$3),VALUE($P64)),0),CHOOSE(IF(OR(DE$1,$R64),4,INDEX(CMB[[Res_Rare]:[Res_Rare]],MATCH(ROUND(MIN(SUM(DE$4,$O64/1000),SUM($O64,DE$4/1000)),3),CMB[[Cmb_ID]:[Cmb_ID]],0))),-1,-1,0,0)),IF(OR(DE$1,$R64),4,INDEX(CMB[[Cmb_Rare]:[Cmb_Rare]],MATCH(ROUND(MIN(SUM(DE$4,$O64/1000),SUM($O64,DE$4/1000)),3),CMB[[Cmb_ID]:[Cmb_ID]],0))),CHOOSE(AC[[M]:[M]],2,1,1,SUM(AC[[AB]:[DB]])))),""))</f>
        <v/>
      </c>
      <c r="DF64" t="str">
        <f>IF(OR(DF$5="",$S64=""),"",IFERROR(SUM(PRODUCT(INDEX(CMB[[BA_0O]:[BA_2O]],MATCH(ROUND(MIN(SUM(DF$4,$O64/1000),SUM($O64,DF$4/1000)),3),CMB[[Cmb_ID]:[Cmb_ID]],0),SUM(N(DF$1),N($R64),1)),CHOOSE(AC[[M]:[M]],1,1,0,AC[[AB]:[AB]])),PRODUCT(INDEX(CMB[[BD_0O]:[BD_2O]],MATCH(ROUND(MIN(SUM(DF$4,$O64/1000),SUM($O64,DF$4/1000)),3),CMB[[Cmb_ID]:[Cmb_ID]],0),SUM(N(DF$1),N($R64),1)),CHOOSE(AC[[M]:[M]],1,0,1,AC[[DB]:[DB]])),PRODUCT(SUM(ROUND(AVERAGE(VALUE(DF$3),VALUE($P64)),0),CHOOSE(IF(OR(DF$1,$R64),4,INDEX(CMB[[Res_Rare]:[Res_Rare]],MATCH(ROUND(MIN(SUM(DF$4,$O64/1000),SUM($O64,DF$4/1000)),3),CMB[[Cmb_ID]:[Cmb_ID]],0))),-1,-1,0,0)),IF(OR(DF$1,$R64),4,INDEX(CMB[[Cmb_Rare]:[Cmb_Rare]],MATCH(ROUND(MIN(SUM(DF$4,$O64/1000),SUM($O64,DF$4/1000)),3),CMB[[Cmb_ID]:[Cmb_ID]],0))),CHOOSE(AC[[M]:[M]],2,1,1,SUM(AC[[AB]:[DB]])))),""))</f>
        <v/>
      </c>
      <c r="DG64" t="str">
        <f>IF(OR(DG$5="",$S64=""),"",IFERROR(SUM(PRODUCT(INDEX(CMB[[BA_0O]:[BA_2O]],MATCH(ROUND(MIN(SUM(DG$4,$O64/1000),SUM($O64,DG$4/1000)),3),CMB[[Cmb_ID]:[Cmb_ID]],0),SUM(N(DG$1),N($R64),1)),CHOOSE(AC[[M]:[M]],1,1,0,AC[[AB]:[AB]])),PRODUCT(INDEX(CMB[[BD_0O]:[BD_2O]],MATCH(ROUND(MIN(SUM(DG$4,$O64/1000),SUM($O64,DG$4/1000)),3),CMB[[Cmb_ID]:[Cmb_ID]],0),SUM(N(DG$1),N($R64),1)),CHOOSE(AC[[M]:[M]],1,0,1,AC[[DB]:[DB]])),PRODUCT(SUM(ROUND(AVERAGE(VALUE(DG$3),VALUE($P64)),0),CHOOSE(IF(OR(DG$1,$R64),4,INDEX(CMB[[Res_Rare]:[Res_Rare]],MATCH(ROUND(MIN(SUM(DG$4,$O64/1000),SUM($O64,DG$4/1000)),3),CMB[[Cmb_ID]:[Cmb_ID]],0))),-1,-1,0,0)),IF(OR(DG$1,$R64),4,INDEX(CMB[[Cmb_Rare]:[Cmb_Rare]],MATCH(ROUND(MIN(SUM(DG$4,$O64/1000),SUM($O64,DG$4/1000)),3),CMB[[Cmb_ID]:[Cmb_ID]],0))),CHOOSE(AC[[M]:[M]],2,1,1,SUM(AC[[AB]:[DB]])))),""))</f>
        <v/>
      </c>
      <c r="DH64" t="str">
        <f>IF(OR(DH$5="",$S64=""),"",IFERROR(SUM(PRODUCT(INDEX(CMB[[BA_0O]:[BA_2O]],MATCH(ROUND(MIN(SUM(DH$4,$O64/1000),SUM($O64,DH$4/1000)),3),CMB[[Cmb_ID]:[Cmb_ID]],0),SUM(N(DH$1),N($R64),1)),CHOOSE(AC[[M]:[M]],1,1,0,AC[[AB]:[AB]])),PRODUCT(INDEX(CMB[[BD_0O]:[BD_2O]],MATCH(ROUND(MIN(SUM(DH$4,$O64/1000),SUM($O64,DH$4/1000)),3),CMB[[Cmb_ID]:[Cmb_ID]],0),SUM(N(DH$1),N($R64),1)),CHOOSE(AC[[M]:[M]],1,0,1,AC[[DB]:[DB]])),PRODUCT(SUM(ROUND(AVERAGE(VALUE(DH$3),VALUE($P64)),0),CHOOSE(IF(OR(DH$1,$R64),4,INDEX(CMB[[Res_Rare]:[Res_Rare]],MATCH(ROUND(MIN(SUM(DH$4,$O64/1000),SUM($O64,DH$4/1000)),3),CMB[[Cmb_ID]:[Cmb_ID]],0))),-1,-1,0,0)),IF(OR(DH$1,$R64),4,INDEX(CMB[[Cmb_Rare]:[Cmb_Rare]],MATCH(ROUND(MIN(SUM(DH$4,$O64/1000),SUM($O64,DH$4/1000)),3),CMB[[Cmb_ID]:[Cmb_ID]],0))),CHOOSE(AC[[M]:[M]],2,1,1,SUM(AC[[AB]:[DB]])))),""))</f>
        <v/>
      </c>
      <c r="DI64" t="str">
        <f>IF(OR(DI$5="",$S64=""),"",IFERROR(SUM(PRODUCT(INDEX(CMB[[BA_0O]:[BA_2O]],MATCH(ROUND(MIN(SUM(DI$4,$O64/1000),SUM($O64,DI$4/1000)),3),CMB[[Cmb_ID]:[Cmb_ID]],0),SUM(N(DI$1),N($R64),1)),CHOOSE(AC[[M]:[M]],1,1,0,AC[[AB]:[AB]])),PRODUCT(INDEX(CMB[[BD_0O]:[BD_2O]],MATCH(ROUND(MIN(SUM(DI$4,$O64/1000),SUM($O64,DI$4/1000)),3),CMB[[Cmb_ID]:[Cmb_ID]],0),SUM(N(DI$1),N($R64),1)),CHOOSE(AC[[M]:[M]],1,0,1,AC[[DB]:[DB]])),PRODUCT(SUM(ROUND(AVERAGE(VALUE(DI$3),VALUE($P64)),0),CHOOSE(IF(OR(DI$1,$R64),4,INDEX(CMB[[Res_Rare]:[Res_Rare]],MATCH(ROUND(MIN(SUM(DI$4,$O64/1000),SUM($O64,DI$4/1000)),3),CMB[[Cmb_ID]:[Cmb_ID]],0))),-1,-1,0,0)),IF(OR(DI$1,$R64),4,INDEX(CMB[[Cmb_Rare]:[Cmb_Rare]],MATCH(ROUND(MIN(SUM(DI$4,$O64/1000),SUM($O64,DI$4/1000)),3),CMB[[Cmb_ID]:[Cmb_ID]],0))),CHOOSE(AC[[M]:[M]],2,1,1,SUM(AC[[AB]:[DB]])))),""))</f>
        <v/>
      </c>
      <c r="DJ64" t="str">
        <f>IF(OR(DJ$5="",$S64=""),"",IFERROR(SUM(PRODUCT(INDEX(CMB[[BA_0O]:[BA_2O]],MATCH(ROUND(MIN(SUM(DJ$4,$O64/1000),SUM($O64,DJ$4/1000)),3),CMB[[Cmb_ID]:[Cmb_ID]],0),SUM(N(DJ$1),N($R64),1)),CHOOSE(AC[[M]:[M]],1,1,0,AC[[AB]:[AB]])),PRODUCT(INDEX(CMB[[BD_0O]:[BD_2O]],MATCH(ROUND(MIN(SUM(DJ$4,$O64/1000),SUM($O64,DJ$4/1000)),3),CMB[[Cmb_ID]:[Cmb_ID]],0),SUM(N(DJ$1),N($R64),1)),CHOOSE(AC[[M]:[M]],1,0,1,AC[[DB]:[DB]])),PRODUCT(SUM(ROUND(AVERAGE(VALUE(DJ$3),VALUE($P64)),0),CHOOSE(IF(OR(DJ$1,$R64),4,INDEX(CMB[[Res_Rare]:[Res_Rare]],MATCH(ROUND(MIN(SUM(DJ$4,$O64/1000),SUM($O64,DJ$4/1000)),3),CMB[[Cmb_ID]:[Cmb_ID]],0))),-1,-1,0,0)),IF(OR(DJ$1,$R64),4,INDEX(CMB[[Cmb_Rare]:[Cmb_Rare]],MATCH(ROUND(MIN(SUM(DJ$4,$O64/1000),SUM($O64,DJ$4/1000)),3),CMB[[Cmb_ID]:[Cmb_ID]],0))),CHOOSE(AC[[M]:[M]],2,1,1,SUM(AC[[AB]:[DB]])))),""))</f>
        <v/>
      </c>
      <c r="DK64" t="str">
        <f>IF(OR(DK$5="",$S64=""),"",IFERROR(SUM(PRODUCT(INDEX(CMB[[BA_0O]:[BA_2O]],MATCH(ROUND(MIN(SUM(DK$4,$O64/1000),SUM($O64,DK$4/1000)),3),CMB[[Cmb_ID]:[Cmb_ID]],0),SUM(N(DK$1),N($R64),1)),CHOOSE(AC[[M]:[M]],1,1,0,AC[[AB]:[AB]])),PRODUCT(INDEX(CMB[[BD_0O]:[BD_2O]],MATCH(ROUND(MIN(SUM(DK$4,$O64/1000),SUM($O64,DK$4/1000)),3),CMB[[Cmb_ID]:[Cmb_ID]],0),SUM(N(DK$1),N($R64),1)),CHOOSE(AC[[M]:[M]],1,0,1,AC[[DB]:[DB]])),PRODUCT(SUM(ROUND(AVERAGE(VALUE(DK$3),VALUE($P64)),0),CHOOSE(IF(OR(DK$1,$R64),4,INDEX(CMB[[Res_Rare]:[Res_Rare]],MATCH(ROUND(MIN(SUM(DK$4,$O64/1000),SUM($O64,DK$4/1000)),3),CMB[[Cmb_ID]:[Cmb_ID]],0))),-1,-1,0,0)),IF(OR(DK$1,$R64),4,INDEX(CMB[[Cmb_Rare]:[Cmb_Rare]],MATCH(ROUND(MIN(SUM(DK$4,$O64/1000),SUM($O64,DK$4/1000)),3),CMB[[Cmb_ID]:[Cmb_ID]],0))),CHOOSE(AC[[M]:[M]],2,1,1,SUM(AC[[AB]:[DB]])))),""))</f>
        <v/>
      </c>
      <c r="DL64" t="str">
        <f>IF(OR(DL$5="",$S64=""),"",IFERROR(SUM(PRODUCT(INDEX(CMB[[BA_0O]:[BA_2O]],MATCH(ROUND(MIN(SUM(DL$4,$O64/1000),SUM($O64,DL$4/1000)),3),CMB[[Cmb_ID]:[Cmb_ID]],0),SUM(N(DL$1),N($R64),1)),CHOOSE(AC[[M]:[M]],1,1,0,AC[[AB]:[AB]])),PRODUCT(INDEX(CMB[[BD_0O]:[BD_2O]],MATCH(ROUND(MIN(SUM(DL$4,$O64/1000),SUM($O64,DL$4/1000)),3),CMB[[Cmb_ID]:[Cmb_ID]],0),SUM(N(DL$1),N($R64),1)),CHOOSE(AC[[M]:[M]],1,0,1,AC[[DB]:[DB]])),PRODUCT(SUM(ROUND(AVERAGE(VALUE(DL$3),VALUE($P64)),0),CHOOSE(IF(OR(DL$1,$R64),4,INDEX(CMB[[Res_Rare]:[Res_Rare]],MATCH(ROUND(MIN(SUM(DL$4,$O64/1000),SUM($O64,DL$4/1000)),3),CMB[[Cmb_ID]:[Cmb_ID]],0))),-1,-1,0,0)),IF(OR(DL$1,$R64),4,INDEX(CMB[[Cmb_Rare]:[Cmb_Rare]],MATCH(ROUND(MIN(SUM(DL$4,$O64/1000),SUM($O64,DL$4/1000)),3),CMB[[Cmb_ID]:[Cmb_ID]],0))),CHOOSE(AC[[M]:[M]],2,1,1,SUM(AC[[AB]:[DB]])))),""))</f>
        <v/>
      </c>
      <c r="DM64" t="str">
        <f>IF(OR(DM$5="",$S64=""),"",IFERROR(SUM(PRODUCT(INDEX(CMB[[BA_0O]:[BA_2O]],MATCH(ROUND(MIN(SUM(DM$4,$O64/1000),SUM($O64,DM$4/1000)),3),CMB[[Cmb_ID]:[Cmb_ID]],0),SUM(N(DM$1),N($R64),1)),CHOOSE(AC[[M]:[M]],1,1,0,AC[[AB]:[AB]])),PRODUCT(INDEX(CMB[[BD_0O]:[BD_2O]],MATCH(ROUND(MIN(SUM(DM$4,$O64/1000),SUM($O64,DM$4/1000)),3),CMB[[Cmb_ID]:[Cmb_ID]],0),SUM(N(DM$1),N($R64),1)),CHOOSE(AC[[M]:[M]],1,0,1,AC[[DB]:[DB]])),PRODUCT(SUM(ROUND(AVERAGE(VALUE(DM$3),VALUE($P64)),0),CHOOSE(IF(OR(DM$1,$R64),4,INDEX(CMB[[Res_Rare]:[Res_Rare]],MATCH(ROUND(MIN(SUM(DM$4,$O64/1000),SUM($O64,DM$4/1000)),3),CMB[[Cmb_ID]:[Cmb_ID]],0))),-1,-1,0,0)),IF(OR(DM$1,$R64),4,INDEX(CMB[[Cmb_Rare]:[Cmb_Rare]],MATCH(ROUND(MIN(SUM(DM$4,$O64/1000),SUM($O64,DM$4/1000)),3),CMB[[Cmb_ID]:[Cmb_ID]],0))),CHOOSE(AC[[M]:[M]],2,1,1,SUM(AC[[AB]:[DB]])))),""))</f>
        <v/>
      </c>
      <c r="DN64" t="str">
        <f>IF(OR(DN$5="",$S64=""),"",IFERROR(SUM(PRODUCT(INDEX(CMB[[BA_0O]:[BA_2O]],MATCH(ROUND(MIN(SUM(DN$4,$O64/1000),SUM($O64,DN$4/1000)),3),CMB[[Cmb_ID]:[Cmb_ID]],0),SUM(N(DN$1),N($R64),1)),CHOOSE(AC[[M]:[M]],1,1,0,AC[[AB]:[AB]])),PRODUCT(INDEX(CMB[[BD_0O]:[BD_2O]],MATCH(ROUND(MIN(SUM(DN$4,$O64/1000),SUM($O64,DN$4/1000)),3),CMB[[Cmb_ID]:[Cmb_ID]],0),SUM(N(DN$1),N($R64),1)),CHOOSE(AC[[M]:[M]],1,0,1,AC[[DB]:[DB]])),PRODUCT(SUM(ROUND(AVERAGE(VALUE(DN$3),VALUE($P64)),0),CHOOSE(IF(OR(DN$1,$R64),4,INDEX(CMB[[Res_Rare]:[Res_Rare]],MATCH(ROUND(MIN(SUM(DN$4,$O64/1000),SUM($O64,DN$4/1000)),3),CMB[[Cmb_ID]:[Cmb_ID]],0))),-1,-1,0,0)),IF(OR(DN$1,$R64),4,INDEX(CMB[[Cmb_Rare]:[Cmb_Rare]],MATCH(ROUND(MIN(SUM(DN$4,$O64/1000),SUM($O64,DN$4/1000)),3),CMB[[Cmb_ID]:[Cmb_ID]],0))),CHOOSE(AC[[M]:[M]],2,1,1,SUM(AC[[AB]:[DB]])))),""))</f>
        <v/>
      </c>
      <c r="DO64" t="str">
        <f>IF(OR(DO$5="",$S64=""),"",IFERROR(SUM(PRODUCT(INDEX(CMB[[BA_0O]:[BA_2O]],MATCH(ROUND(MIN(SUM(DO$4,$O64/1000),SUM($O64,DO$4/1000)),3),CMB[[Cmb_ID]:[Cmb_ID]],0),SUM(N(DO$1),N($R64),1)),CHOOSE(AC[[M]:[M]],1,1,0,AC[[AB]:[AB]])),PRODUCT(INDEX(CMB[[BD_0O]:[BD_2O]],MATCH(ROUND(MIN(SUM(DO$4,$O64/1000),SUM($O64,DO$4/1000)),3),CMB[[Cmb_ID]:[Cmb_ID]],0),SUM(N(DO$1),N($R64),1)),CHOOSE(AC[[M]:[M]],1,0,1,AC[[DB]:[DB]])),PRODUCT(SUM(ROUND(AVERAGE(VALUE(DO$3),VALUE($P64)),0),CHOOSE(IF(OR(DO$1,$R64),4,INDEX(CMB[[Res_Rare]:[Res_Rare]],MATCH(ROUND(MIN(SUM(DO$4,$O64/1000),SUM($O64,DO$4/1000)),3),CMB[[Cmb_ID]:[Cmb_ID]],0))),-1,-1,0,0)),IF(OR(DO$1,$R64),4,INDEX(CMB[[Cmb_Rare]:[Cmb_Rare]],MATCH(ROUND(MIN(SUM(DO$4,$O64/1000),SUM($O64,DO$4/1000)),3),CMB[[Cmb_ID]:[Cmb_ID]],0))),CHOOSE(AC[[M]:[M]],2,1,1,SUM(AC[[AB]:[DB]])))),""))</f>
        <v/>
      </c>
      <c r="DP64" t="str">
        <f>IF(OR(DP$5="",$S64=""),"",IFERROR(SUM(PRODUCT(INDEX(CMB[[BA_0O]:[BA_2O]],MATCH(ROUND(MIN(SUM(DP$4,$O64/1000),SUM($O64,DP$4/1000)),3),CMB[[Cmb_ID]:[Cmb_ID]],0),SUM(N(DP$1),N($R64),1)),CHOOSE(AC[[M]:[M]],1,1,0,AC[[AB]:[AB]])),PRODUCT(INDEX(CMB[[BD_0O]:[BD_2O]],MATCH(ROUND(MIN(SUM(DP$4,$O64/1000),SUM($O64,DP$4/1000)),3),CMB[[Cmb_ID]:[Cmb_ID]],0),SUM(N(DP$1),N($R64),1)),CHOOSE(AC[[M]:[M]],1,0,1,AC[[DB]:[DB]])),PRODUCT(SUM(ROUND(AVERAGE(VALUE(DP$3),VALUE($P64)),0),CHOOSE(IF(OR(DP$1,$R64),4,INDEX(CMB[[Res_Rare]:[Res_Rare]],MATCH(ROUND(MIN(SUM(DP$4,$O64/1000),SUM($O64,DP$4/1000)),3),CMB[[Cmb_ID]:[Cmb_ID]],0))),-1,-1,0,0)),IF(OR(DP$1,$R64),4,INDEX(CMB[[Cmb_Rare]:[Cmb_Rare]],MATCH(ROUND(MIN(SUM(DP$4,$O64/1000),SUM($O64,DP$4/1000)),3),CMB[[Cmb_ID]:[Cmb_ID]],0))),CHOOSE(AC[[M]:[M]],2,1,1,SUM(AC[[AB]:[DB]])))),""))</f>
        <v/>
      </c>
      <c r="DQ64" t="str">
        <f>IF(OR(DQ$5="",$S64=""),"",IFERROR(SUM(PRODUCT(INDEX(CMB[[BA_0O]:[BA_2O]],MATCH(ROUND(MIN(SUM(DQ$4,$O64/1000),SUM($O64,DQ$4/1000)),3),CMB[[Cmb_ID]:[Cmb_ID]],0),SUM(N(DQ$1),N($R64),1)),CHOOSE(AC[[M]:[M]],1,1,0,AC[[AB]:[AB]])),PRODUCT(INDEX(CMB[[BD_0O]:[BD_2O]],MATCH(ROUND(MIN(SUM(DQ$4,$O64/1000),SUM($O64,DQ$4/1000)),3),CMB[[Cmb_ID]:[Cmb_ID]],0),SUM(N(DQ$1),N($R64),1)),CHOOSE(AC[[M]:[M]],1,0,1,AC[[DB]:[DB]])),PRODUCT(SUM(ROUND(AVERAGE(VALUE(DQ$3),VALUE($P64)),0),CHOOSE(IF(OR(DQ$1,$R64),4,INDEX(CMB[[Res_Rare]:[Res_Rare]],MATCH(ROUND(MIN(SUM(DQ$4,$O64/1000),SUM($O64,DQ$4/1000)),3),CMB[[Cmb_ID]:[Cmb_ID]],0))),-1,-1,0,0)),IF(OR(DQ$1,$R64),4,INDEX(CMB[[Cmb_Rare]:[Cmb_Rare]],MATCH(ROUND(MIN(SUM(DQ$4,$O64/1000),SUM($O64,DQ$4/1000)),3),CMB[[Cmb_ID]:[Cmb_ID]],0))),CHOOSE(AC[[M]:[M]],2,1,1,SUM(AC[[AB]:[DB]])))),""))</f>
        <v/>
      </c>
      <c r="DR64" t="str">
        <f>IF(OR(DR$5="",$S64=""),"",IFERROR(SUM(PRODUCT(INDEX(CMB[[BA_0O]:[BA_2O]],MATCH(ROUND(MIN(SUM(DR$4,$O64/1000),SUM($O64,DR$4/1000)),3),CMB[[Cmb_ID]:[Cmb_ID]],0),SUM(N(DR$1),N($R64),1)),CHOOSE(AC[[M]:[M]],1,1,0,AC[[AB]:[AB]])),PRODUCT(INDEX(CMB[[BD_0O]:[BD_2O]],MATCH(ROUND(MIN(SUM(DR$4,$O64/1000),SUM($O64,DR$4/1000)),3),CMB[[Cmb_ID]:[Cmb_ID]],0),SUM(N(DR$1),N($R64),1)),CHOOSE(AC[[M]:[M]],1,0,1,AC[[DB]:[DB]])),PRODUCT(SUM(ROUND(AVERAGE(VALUE(DR$3),VALUE($P64)),0),CHOOSE(IF(OR(DR$1,$R64),4,INDEX(CMB[[Res_Rare]:[Res_Rare]],MATCH(ROUND(MIN(SUM(DR$4,$O64/1000),SUM($O64,DR$4/1000)),3),CMB[[Cmb_ID]:[Cmb_ID]],0))),-1,-1,0,0)),IF(OR(DR$1,$R64),4,INDEX(CMB[[Cmb_Rare]:[Cmb_Rare]],MATCH(ROUND(MIN(SUM(DR$4,$O64/1000),SUM($O64,DR$4/1000)),3),CMB[[Cmb_ID]:[Cmb_ID]],0))),CHOOSE(AC[[M]:[M]],2,1,1,SUM(AC[[AB]:[DB]])))),""))</f>
        <v/>
      </c>
      <c r="DS64" t="str">
        <f>IF(OR(DS$5="",$S64=""),"",IFERROR(SUM(PRODUCT(INDEX(CMB[[BA_0O]:[BA_2O]],MATCH(ROUND(MIN(SUM(DS$4,$O64/1000),SUM($O64,DS$4/1000)),3),CMB[[Cmb_ID]:[Cmb_ID]],0),SUM(N(DS$1),N($R64),1)),CHOOSE(AC[[M]:[M]],1,1,0,AC[[AB]:[AB]])),PRODUCT(INDEX(CMB[[BD_0O]:[BD_2O]],MATCH(ROUND(MIN(SUM(DS$4,$O64/1000),SUM($O64,DS$4/1000)),3),CMB[[Cmb_ID]:[Cmb_ID]],0),SUM(N(DS$1),N($R64),1)),CHOOSE(AC[[M]:[M]],1,0,1,AC[[DB]:[DB]])),PRODUCT(SUM(ROUND(AVERAGE(VALUE(DS$3),VALUE($P64)),0),CHOOSE(IF(OR(DS$1,$R64),4,INDEX(CMB[[Res_Rare]:[Res_Rare]],MATCH(ROUND(MIN(SUM(DS$4,$O64/1000),SUM($O64,DS$4/1000)),3),CMB[[Cmb_ID]:[Cmb_ID]],0))),-1,-1,0,0)),IF(OR(DS$1,$R64),4,INDEX(CMB[[Cmb_Rare]:[Cmb_Rare]],MATCH(ROUND(MIN(SUM(DS$4,$O64/1000),SUM($O64,DS$4/1000)),3),CMB[[Cmb_ID]:[Cmb_ID]],0))),CHOOSE(AC[[M]:[M]],2,1,1,SUM(AC[[AB]:[DB]])))),""))</f>
        <v/>
      </c>
      <c r="DT64" t="str">
        <f>IF(OR(DT$5="",$S64=""),"",IFERROR(SUM(PRODUCT(INDEX(CMB[[BA_0O]:[BA_2O]],MATCH(ROUND(MIN(SUM(DT$4,$O64/1000),SUM($O64,DT$4/1000)),3),CMB[[Cmb_ID]:[Cmb_ID]],0),SUM(N(DT$1),N($R64),1)),CHOOSE(AC[[M]:[M]],1,1,0,AC[[AB]:[AB]])),PRODUCT(INDEX(CMB[[BD_0O]:[BD_2O]],MATCH(ROUND(MIN(SUM(DT$4,$O64/1000),SUM($O64,DT$4/1000)),3),CMB[[Cmb_ID]:[Cmb_ID]],0),SUM(N(DT$1),N($R64),1)),CHOOSE(AC[[M]:[M]],1,0,1,AC[[DB]:[DB]])),PRODUCT(SUM(ROUND(AVERAGE(VALUE(DT$3),VALUE($P64)),0),CHOOSE(IF(OR(DT$1,$R64),4,INDEX(CMB[[Res_Rare]:[Res_Rare]],MATCH(ROUND(MIN(SUM(DT$4,$O64/1000),SUM($O64,DT$4/1000)),3),CMB[[Cmb_ID]:[Cmb_ID]],0))),-1,-1,0,0)),IF(OR(DT$1,$R64),4,INDEX(CMB[[Cmb_Rare]:[Cmb_Rare]],MATCH(ROUND(MIN(SUM(DT$4,$O64/1000),SUM($O64,DT$4/1000)),3),CMB[[Cmb_ID]:[Cmb_ID]],0))),CHOOSE(AC[[M]:[M]],2,1,1,SUM(AC[[AB]:[DB]])))),""))</f>
        <v/>
      </c>
      <c r="DU64" t="str">
        <f>IF(OR(DU$5="",$S64=""),"",IFERROR(SUM(PRODUCT(INDEX(CMB[[BA_0O]:[BA_2O]],MATCH(ROUND(MIN(SUM(DU$4,$O64/1000),SUM($O64,DU$4/1000)),3),CMB[[Cmb_ID]:[Cmb_ID]],0),SUM(N(DU$1),N($R64),1)),CHOOSE(AC[[M]:[M]],1,1,0,AC[[AB]:[AB]])),PRODUCT(INDEX(CMB[[BD_0O]:[BD_2O]],MATCH(ROUND(MIN(SUM(DU$4,$O64/1000),SUM($O64,DU$4/1000)),3),CMB[[Cmb_ID]:[Cmb_ID]],0),SUM(N(DU$1),N($R64),1)),CHOOSE(AC[[M]:[M]],1,0,1,AC[[DB]:[DB]])),PRODUCT(SUM(ROUND(AVERAGE(VALUE(DU$3),VALUE($P64)),0),CHOOSE(IF(OR(DU$1,$R64),4,INDEX(CMB[[Res_Rare]:[Res_Rare]],MATCH(ROUND(MIN(SUM(DU$4,$O64/1000),SUM($O64,DU$4/1000)),3),CMB[[Cmb_ID]:[Cmb_ID]],0))),-1,-1,0,0)),IF(OR(DU$1,$R64),4,INDEX(CMB[[Cmb_Rare]:[Cmb_Rare]],MATCH(ROUND(MIN(SUM(DU$4,$O64/1000),SUM($O64,DU$4/1000)),3),CMB[[Cmb_ID]:[Cmb_ID]],0))),CHOOSE(AC[[M]:[M]],2,1,1,SUM(AC[[AB]:[DB]])))),""))</f>
        <v/>
      </c>
      <c r="DV64" t="str">
        <f>IF(OR(DV$5="",$S64=""),"",IFERROR(SUM(PRODUCT(INDEX(CMB[[BA_0O]:[BA_2O]],MATCH(ROUND(MIN(SUM(DV$4,$O64/1000),SUM($O64,DV$4/1000)),3),CMB[[Cmb_ID]:[Cmb_ID]],0),SUM(N(DV$1),N($R64),1)),CHOOSE(AC[[M]:[M]],1,1,0,AC[[AB]:[AB]])),PRODUCT(INDEX(CMB[[BD_0O]:[BD_2O]],MATCH(ROUND(MIN(SUM(DV$4,$O64/1000),SUM($O64,DV$4/1000)),3),CMB[[Cmb_ID]:[Cmb_ID]],0),SUM(N(DV$1),N($R64),1)),CHOOSE(AC[[M]:[M]],1,0,1,AC[[DB]:[DB]])),PRODUCT(SUM(ROUND(AVERAGE(VALUE(DV$3),VALUE($P64)),0),CHOOSE(IF(OR(DV$1,$R64),4,INDEX(CMB[[Res_Rare]:[Res_Rare]],MATCH(ROUND(MIN(SUM(DV$4,$O64/1000),SUM($O64,DV$4/1000)),3),CMB[[Cmb_ID]:[Cmb_ID]],0))),-1,-1,0,0)),IF(OR(DV$1,$R64),4,INDEX(CMB[[Cmb_Rare]:[Cmb_Rare]],MATCH(ROUND(MIN(SUM(DV$4,$O64/1000),SUM($O64,DV$4/1000)),3),CMB[[Cmb_ID]:[Cmb_ID]],0))),CHOOSE(AC[[M]:[M]],2,1,1,SUM(AC[[AB]:[DB]])))),""))</f>
        <v/>
      </c>
      <c r="DW64" t="str">
        <f>IF(OR(DW$5="",$S64=""),"",IFERROR(SUM(PRODUCT(INDEX(CMB[[BA_0O]:[BA_2O]],MATCH(ROUND(MIN(SUM(DW$4,$O64/1000),SUM($O64,DW$4/1000)),3),CMB[[Cmb_ID]:[Cmb_ID]],0),SUM(N(DW$1),N($R64),1)),CHOOSE(AC[[M]:[M]],1,1,0,AC[[AB]:[AB]])),PRODUCT(INDEX(CMB[[BD_0O]:[BD_2O]],MATCH(ROUND(MIN(SUM(DW$4,$O64/1000),SUM($O64,DW$4/1000)),3),CMB[[Cmb_ID]:[Cmb_ID]],0),SUM(N(DW$1),N($R64),1)),CHOOSE(AC[[M]:[M]],1,0,1,AC[[DB]:[DB]])),PRODUCT(SUM(ROUND(AVERAGE(VALUE(DW$3),VALUE($P64)),0),CHOOSE(IF(OR(DW$1,$R64),4,INDEX(CMB[[Res_Rare]:[Res_Rare]],MATCH(ROUND(MIN(SUM(DW$4,$O64/1000),SUM($O64,DW$4/1000)),3),CMB[[Cmb_ID]:[Cmb_ID]],0))),-1,-1,0,0)),IF(OR(DW$1,$R64),4,INDEX(CMB[[Cmb_Rare]:[Cmb_Rare]],MATCH(ROUND(MIN(SUM(DW$4,$O64/1000),SUM($O64,DW$4/1000)),3),CMB[[Cmb_ID]:[Cmb_ID]],0))),CHOOSE(AC[[M]:[M]],2,1,1,SUM(AC[[AB]:[DB]])))),""))</f>
        <v/>
      </c>
      <c r="DX64" t="str">
        <f>IF(OR(DX$5="",$S64=""),"",IFERROR(SUM(PRODUCT(INDEX(CMB[[BA_0O]:[BA_2O]],MATCH(ROUND(MIN(SUM(DX$4,$O64/1000),SUM($O64,DX$4/1000)),3),CMB[[Cmb_ID]:[Cmb_ID]],0),SUM(N(DX$1),N($R64),1)),CHOOSE(AC[[M]:[M]],1,1,0,AC[[AB]:[AB]])),PRODUCT(INDEX(CMB[[BD_0O]:[BD_2O]],MATCH(ROUND(MIN(SUM(DX$4,$O64/1000),SUM($O64,DX$4/1000)),3),CMB[[Cmb_ID]:[Cmb_ID]],0),SUM(N(DX$1),N($R64),1)),CHOOSE(AC[[M]:[M]],1,0,1,AC[[DB]:[DB]])),PRODUCT(SUM(ROUND(AVERAGE(VALUE(DX$3),VALUE($P64)),0),CHOOSE(IF(OR(DX$1,$R64),4,INDEX(CMB[[Res_Rare]:[Res_Rare]],MATCH(ROUND(MIN(SUM(DX$4,$O64/1000),SUM($O64,DX$4/1000)),3),CMB[[Cmb_ID]:[Cmb_ID]],0))),-1,-1,0,0)),IF(OR(DX$1,$R64),4,INDEX(CMB[[Cmb_Rare]:[Cmb_Rare]],MATCH(ROUND(MIN(SUM(DX$4,$O64/1000),SUM($O64,DX$4/1000)),3),CMB[[Cmb_ID]:[Cmb_ID]],0))),CHOOSE(AC[[M]:[M]],2,1,1,SUM(AC[[AB]:[DB]])))),""))</f>
        <v/>
      </c>
      <c r="DY64" t="str">
        <f>IF(OR(DY$5="",$S64=""),"",IFERROR(SUM(PRODUCT(INDEX(CMB[[BA_0O]:[BA_2O]],MATCH(ROUND(MIN(SUM(DY$4,$O64/1000),SUM($O64,DY$4/1000)),3),CMB[[Cmb_ID]:[Cmb_ID]],0),SUM(N(DY$1),N($R64),1)),CHOOSE(AC[[M]:[M]],1,1,0,AC[[AB]:[AB]])),PRODUCT(INDEX(CMB[[BD_0O]:[BD_2O]],MATCH(ROUND(MIN(SUM(DY$4,$O64/1000),SUM($O64,DY$4/1000)),3),CMB[[Cmb_ID]:[Cmb_ID]],0),SUM(N(DY$1),N($R64),1)),CHOOSE(AC[[M]:[M]],1,0,1,AC[[DB]:[DB]])),PRODUCT(SUM(ROUND(AVERAGE(VALUE(DY$3),VALUE($P64)),0),CHOOSE(IF(OR(DY$1,$R64),4,INDEX(CMB[[Res_Rare]:[Res_Rare]],MATCH(ROUND(MIN(SUM(DY$4,$O64/1000),SUM($O64,DY$4/1000)),3),CMB[[Cmb_ID]:[Cmb_ID]],0))),-1,-1,0,0)),IF(OR(DY$1,$R64),4,INDEX(CMB[[Cmb_Rare]:[Cmb_Rare]],MATCH(ROUND(MIN(SUM(DY$4,$O64/1000),SUM($O64,DY$4/1000)),3),CMB[[Cmb_ID]:[Cmb_ID]],0))),CHOOSE(AC[[M]:[M]],2,1,1,SUM(AC[[AB]:[DB]])))),""))</f>
        <v/>
      </c>
      <c r="DZ64" t="str">
        <f>IF(OR(DZ$5="",$S64=""),"",IFERROR(SUM(PRODUCT(INDEX(CMB[[BA_0O]:[BA_2O]],MATCH(ROUND(MIN(SUM(DZ$4,$O64/1000),SUM($O64,DZ$4/1000)),3),CMB[[Cmb_ID]:[Cmb_ID]],0),SUM(N(DZ$1),N($R64),1)),CHOOSE(AC[[M]:[M]],1,1,0,AC[[AB]:[AB]])),PRODUCT(INDEX(CMB[[BD_0O]:[BD_2O]],MATCH(ROUND(MIN(SUM(DZ$4,$O64/1000),SUM($O64,DZ$4/1000)),3),CMB[[Cmb_ID]:[Cmb_ID]],0),SUM(N(DZ$1),N($R64),1)),CHOOSE(AC[[M]:[M]],1,0,1,AC[[DB]:[DB]])),PRODUCT(SUM(ROUND(AVERAGE(VALUE(DZ$3),VALUE($P64)),0),CHOOSE(IF(OR(DZ$1,$R64),4,INDEX(CMB[[Res_Rare]:[Res_Rare]],MATCH(ROUND(MIN(SUM(DZ$4,$O64/1000),SUM($O64,DZ$4/1000)),3),CMB[[Cmb_ID]:[Cmb_ID]],0))),-1,-1,0,0)),IF(OR(DZ$1,$R64),4,INDEX(CMB[[Cmb_Rare]:[Cmb_Rare]],MATCH(ROUND(MIN(SUM(DZ$4,$O64/1000),SUM($O64,DZ$4/1000)),3),CMB[[Cmb_ID]:[Cmb_ID]],0))),CHOOSE(AC[[M]:[M]],2,1,1,SUM(AC[[AB]:[DB]])))),""))</f>
        <v/>
      </c>
      <c r="EA64" t="str">
        <f>IF(OR(EA$5="",$S64=""),"",IFERROR(SUM(PRODUCT(INDEX(CMB[[BA_0O]:[BA_2O]],MATCH(ROUND(MIN(SUM(EA$4,$O64/1000),SUM($O64,EA$4/1000)),3),CMB[[Cmb_ID]:[Cmb_ID]],0),SUM(N(EA$1),N($R64),1)),CHOOSE(AC[[M]:[M]],1,1,0,AC[[AB]:[AB]])),PRODUCT(INDEX(CMB[[BD_0O]:[BD_2O]],MATCH(ROUND(MIN(SUM(EA$4,$O64/1000),SUM($O64,EA$4/1000)),3),CMB[[Cmb_ID]:[Cmb_ID]],0),SUM(N(EA$1),N($R64),1)),CHOOSE(AC[[M]:[M]],1,0,1,AC[[DB]:[DB]])),PRODUCT(SUM(ROUND(AVERAGE(VALUE(EA$3),VALUE($P64)),0),CHOOSE(IF(OR(EA$1,$R64),4,INDEX(CMB[[Res_Rare]:[Res_Rare]],MATCH(ROUND(MIN(SUM(EA$4,$O64/1000),SUM($O64,EA$4/1000)),3),CMB[[Cmb_ID]:[Cmb_ID]],0))),-1,-1,0,0)),IF(OR(EA$1,$R64),4,INDEX(CMB[[Cmb_Rare]:[Cmb_Rare]],MATCH(ROUND(MIN(SUM(EA$4,$O64/1000),SUM($O64,EA$4/1000)),3),CMB[[Cmb_ID]:[Cmb_ID]],0))),CHOOSE(AC[[M]:[M]],2,1,1,SUM(AC[[AB]:[DB]])))),""))</f>
        <v/>
      </c>
      <c r="EB64" t="str">
        <f>IF(OR(EB$5="",$S64=""),"",IFERROR(SUM(PRODUCT(INDEX(CMB[[BA_0O]:[BA_2O]],MATCH(ROUND(MIN(SUM(EB$4,$O64/1000),SUM($O64,EB$4/1000)),3),CMB[[Cmb_ID]:[Cmb_ID]],0),SUM(N(EB$1),N($R64),1)),CHOOSE(AC[[M]:[M]],1,1,0,AC[[AB]:[AB]])),PRODUCT(INDEX(CMB[[BD_0O]:[BD_2O]],MATCH(ROUND(MIN(SUM(EB$4,$O64/1000),SUM($O64,EB$4/1000)),3),CMB[[Cmb_ID]:[Cmb_ID]],0),SUM(N(EB$1),N($R64),1)),CHOOSE(AC[[M]:[M]],1,0,1,AC[[DB]:[DB]])),PRODUCT(SUM(ROUND(AVERAGE(VALUE(EB$3),VALUE($P64)),0),CHOOSE(IF(OR(EB$1,$R64),4,INDEX(CMB[[Res_Rare]:[Res_Rare]],MATCH(ROUND(MIN(SUM(EB$4,$O64/1000),SUM($O64,EB$4/1000)),3),CMB[[Cmb_ID]:[Cmb_ID]],0))),-1,-1,0,0)),IF(OR(EB$1,$R64),4,INDEX(CMB[[Cmb_Rare]:[Cmb_Rare]],MATCH(ROUND(MIN(SUM(EB$4,$O64/1000),SUM($O64,EB$4/1000)),3),CMB[[Cmb_ID]:[Cmb_ID]],0))),CHOOSE(AC[[M]:[M]],2,1,1,SUM(AC[[AB]:[DB]])))),""))</f>
        <v/>
      </c>
      <c r="EC64" t="str">
        <f>IF(OR(EC$5="",$S64=""),"",IFERROR(SUM(PRODUCT(INDEX(CMB[[BA_0O]:[BA_2O]],MATCH(ROUND(MIN(SUM(EC$4,$O64/1000),SUM($O64,EC$4/1000)),3),CMB[[Cmb_ID]:[Cmb_ID]],0),SUM(N(EC$1),N($R64),1)),CHOOSE(AC[[M]:[M]],1,1,0,AC[[AB]:[AB]])),PRODUCT(INDEX(CMB[[BD_0O]:[BD_2O]],MATCH(ROUND(MIN(SUM(EC$4,$O64/1000),SUM($O64,EC$4/1000)),3),CMB[[Cmb_ID]:[Cmb_ID]],0),SUM(N(EC$1),N($R64),1)),CHOOSE(AC[[M]:[M]],1,0,1,AC[[DB]:[DB]])),PRODUCT(SUM(ROUND(AVERAGE(VALUE(EC$3),VALUE($P64)),0),CHOOSE(IF(OR(EC$1,$R64),4,INDEX(CMB[[Res_Rare]:[Res_Rare]],MATCH(ROUND(MIN(SUM(EC$4,$O64/1000),SUM($O64,EC$4/1000)),3),CMB[[Cmb_ID]:[Cmb_ID]],0))),-1,-1,0,0)),IF(OR(EC$1,$R64),4,INDEX(CMB[[Cmb_Rare]:[Cmb_Rare]],MATCH(ROUND(MIN(SUM(EC$4,$O64/1000),SUM($O64,EC$4/1000)),3),CMB[[Cmb_ID]:[Cmb_ID]],0))),CHOOSE(AC[[M]:[M]],2,1,1,SUM(AC[[AB]:[DB]])))),""))</f>
        <v/>
      </c>
      <c r="ED64" t="str">
        <f>IF(OR(ED$5="",$S64=""),"",IFERROR(SUM(PRODUCT(INDEX(CMB[[BA_0O]:[BA_2O]],MATCH(ROUND(MIN(SUM(ED$4,$O64/1000),SUM($O64,ED$4/1000)),3),CMB[[Cmb_ID]:[Cmb_ID]],0),SUM(N(ED$1),N($R64),1)),CHOOSE(AC[[M]:[M]],1,1,0,AC[[AB]:[AB]])),PRODUCT(INDEX(CMB[[BD_0O]:[BD_2O]],MATCH(ROUND(MIN(SUM(ED$4,$O64/1000),SUM($O64,ED$4/1000)),3),CMB[[Cmb_ID]:[Cmb_ID]],0),SUM(N(ED$1),N($R64),1)),CHOOSE(AC[[M]:[M]],1,0,1,AC[[DB]:[DB]])),PRODUCT(SUM(ROUND(AVERAGE(VALUE(ED$3),VALUE($P64)),0),CHOOSE(IF(OR(ED$1,$R64),4,INDEX(CMB[[Res_Rare]:[Res_Rare]],MATCH(ROUND(MIN(SUM(ED$4,$O64/1000),SUM($O64,ED$4/1000)),3),CMB[[Cmb_ID]:[Cmb_ID]],0))),-1,-1,0,0)),IF(OR(ED$1,$R64),4,INDEX(CMB[[Cmb_Rare]:[Cmb_Rare]],MATCH(ROUND(MIN(SUM(ED$4,$O64/1000),SUM($O64,ED$4/1000)),3),CMB[[Cmb_ID]:[Cmb_ID]],0))),CHOOSE(AC[[M]:[M]],2,1,1,SUM(AC[[AB]:[DB]])))),""))</f>
        <v/>
      </c>
      <c r="EE64" t="str">
        <f>IF(OR(EE$5="",$S64=""),"",IFERROR(SUM(PRODUCT(INDEX(CMB[[BA_0O]:[BA_2O]],MATCH(ROUND(MIN(SUM(EE$4,$O64/1000),SUM($O64,EE$4/1000)),3),CMB[[Cmb_ID]:[Cmb_ID]],0),SUM(N(EE$1),N($R64),1)),CHOOSE(AC[[M]:[M]],1,1,0,AC[[AB]:[AB]])),PRODUCT(INDEX(CMB[[BD_0O]:[BD_2O]],MATCH(ROUND(MIN(SUM(EE$4,$O64/1000),SUM($O64,EE$4/1000)),3),CMB[[Cmb_ID]:[Cmb_ID]],0),SUM(N(EE$1),N($R64),1)),CHOOSE(AC[[M]:[M]],1,0,1,AC[[DB]:[DB]])),PRODUCT(SUM(ROUND(AVERAGE(VALUE(EE$3),VALUE($P64)),0),CHOOSE(IF(OR(EE$1,$R64),4,INDEX(CMB[[Res_Rare]:[Res_Rare]],MATCH(ROUND(MIN(SUM(EE$4,$O64/1000),SUM($O64,EE$4/1000)),3),CMB[[Cmb_ID]:[Cmb_ID]],0))),-1,-1,0,0)),IF(OR(EE$1,$R64),4,INDEX(CMB[[Cmb_Rare]:[Cmb_Rare]],MATCH(ROUND(MIN(SUM(EE$4,$O64/1000),SUM($O64,EE$4/1000)),3),CMB[[Cmb_ID]:[Cmb_ID]],0))),CHOOSE(AC[[M]:[M]],2,1,1,SUM(AC[[AB]:[DB]])))),""))</f>
        <v/>
      </c>
      <c r="EF64" t="str">
        <f>IF(OR(EF$5="",$S64=""),"",IFERROR(SUM(PRODUCT(INDEX(CMB[[BA_0O]:[BA_2O]],MATCH(ROUND(MIN(SUM(EF$4,$O64/1000),SUM($O64,EF$4/1000)),3),CMB[[Cmb_ID]:[Cmb_ID]],0),SUM(N(EF$1),N($R64),1)),CHOOSE(AC[[M]:[M]],1,1,0,AC[[AB]:[AB]])),PRODUCT(INDEX(CMB[[BD_0O]:[BD_2O]],MATCH(ROUND(MIN(SUM(EF$4,$O64/1000),SUM($O64,EF$4/1000)),3),CMB[[Cmb_ID]:[Cmb_ID]],0),SUM(N(EF$1),N($R64),1)),CHOOSE(AC[[M]:[M]],1,0,1,AC[[DB]:[DB]])),PRODUCT(SUM(ROUND(AVERAGE(VALUE(EF$3),VALUE($P64)),0),CHOOSE(IF(OR(EF$1,$R64),4,INDEX(CMB[[Res_Rare]:[Res_Rare]],MATCH(ROUND(MIN(SUM(EF$4,$O64/1000),SUM($O64,EF$4/1000)),3),CMB[[Cmb_ID]:[Cmb_ID]],0))),-1,-1,0,0)),IF(OR(EF$1,$R64),4,INDEX(CMB[[Cmb_Rare]:[Cmb_Rare]],MATCH(ROUND(MIN(SUM(EF$4,$O64/1000),SUM($O64,EF$4/1000)),3),CMB[[Cmb_ID]:[Cmb_ID]],0))),CHOOSE(AC[[M]:[M]],2,1,1,SUM(AC[[AB]:[DB]])))),""))</f>
        <v/>
      </c>
      <c r="EG64" t="str">
        <f>IF(OR(EG$5="",$S64=""),"",IFERROR(SUM(PRODUCT(INDEX(CMB[[BA_0O]:[BA_2O]],MATCH(ROUND(MIN(SUM(EG$4,$O64/1000),SUM($O64,EG$4/1000)),3),CMB[[Cmb_ID]:[Cmb_ID]],0),SUM(N(EG$1),N($R64),1)),CHOOSE(AC[[M]:[M]],1,1,0,AC[[AB]:[AB]])),PRODUCT(INDEX(CMB[[BD_0O]:[BD_2O]],MATCH(ROUND(MIN(SUM(EG$4,$O64/1000),SUM($O64,EG$4/1000)),3),CMB[[Cmb_ID]:[Cmb_ID]],0),SUM(N(EG$1),N($R64),1)),CHOOSE(AC[[M]:[M]],1,0,1,AC[[DB]:[DB]])),PRODUCT(SUM(ROUND(AVERAGE(VALUE(EG$3),VALUE($P64)),0),CHOOSE(IF(OR(EG$1,$R64),4,INDEX(CMB[[Res_Rare]:[Res_Rare]],MATCH(ROUND(MIN(SUM(EG$4,$O64/1000),SUM($O64,EG$4/1000)),3),CMB[[Cmb_ID]:[Cmb_ID]],0))),-1,-1,0,0)),IF(OR(EG$1,$R64),4,INDEX(CMB[[Cmb_Rare]:[Cmb_Rare]],MATCH(ROUND(MIN(SUM(EG$4,$O64/1000),SUM($O64,EG$4/1000)),3),CMB[[Cmb_ID]:[Cmb_ID]],0))),CHOOSE(AC[[M]:[M]],2,1,1,SUM(AC[[AB]:[DB]])))),""))</f>
        <v/>
      </c>
      <c r="EH64" t="str">
        <f>IF(OR(EH$5="",$S64=""),"",IFERROR(SUM(PRODUCT(INDEX(CMB[[BA_0O]:[BA_2O]],MATCH(ROUND(MIN(SUM(EH$4,$O64/1000),SUM($O64,EH$4/1000)),3),CMB[[Cmb_ID]:[Cmb_ID]],0),SUM(N(EH$1),N($R64),1)),CHOOSE(AC[[M]:[M]],1,1,0,AC[[AB]:[AB]])),PRODUCT(INDEX(CMB[[BD_0O]:[BD_2O]],MATCH(ROUND(MIN(SUM(EH$4,$O64/1000),SUM($O64,EH$4/1000)),3),CMB[[Cmb_ID]:[Cmb_ID]],0),SUM(N(EH$1),N($R64),1)),CHOOSE(AC[[M]:[M]],1,0,1,AC[[DB]:[DB]])),PRODUCT(SUM(ROUND(AVERAGE(VALUE(EH$3),VALUE($P64)),0),CHOOSE(IF(OR(EH$1,$R64),4,INDEX(CMB[[Res_Rare]:[Res_Rare]],MATCH(ROUND(MIN(SUM(EH$4,$O64/1000),SUM($O64,EH$4/1000)),3),CMB[[Cmb_ID]:[Cmb_ID]],0))),-1,-1,0,0)),IF(OR(EH$1,$R64),4,INDEX(CMB[[Cmb_Rare]:[Cmb_Rare]],MATCH(ROUND(MIN(SUM(EH$4,$O64/1000),SUM($O64,EH$4/1000)),3),CMB[[Cmb_ID]:[Cmb_ID]],0))),CHOOSE(AC[[M]:[M]],2,1,1,SUM(AC[[AB]:[DB]])))),""))</f>
        <v/>
      </c>
      <c r="EI64" t="str">
        <f>IF(OR(EI$5="",$S64=""),"",IFERROR(SUM(PRODUCT(INDEX(CMB[[BA_0O]:[BA_2O]],MATCH(ROUND(MIN(SUM(EI$4,$O64/1000),SUM($O64,EI$4/1000)),3),CMB[[Cmb_ID]:[Cmb_ID]],0),SUM(N(EI$1),N($R64),1)),CHOOSE(AC[[M]:[M]],1,1,0,AC[[AB]:[AB]])),PRODUCT(INDEX(CMB[[BD_0O]:[BD_2O]],MATCH(ROUND(MIN(SUM(EI$4,$O64/1000),SUM($O64,EI$4/1000)),3),CMB[[Cmb_ID]:[Cmb_ID]],0),SUM(N(EI$1),N($R64),1)),CHOOSE(AC[[M]:[M]],1,0,1,AC[[DB]:[DB]])),PRODUCT(SUM(ROUND(AVERAGE(VALUE(EI$3),VALUE($P64)),0),CHOOSE(IF(OR(EI$1,$R64),4,INDEX(CMB[[Res_Rare]:[Res_Rare]],MATCH(ROUND(MIN(SUM(EI$4,$O64/1000),SUM($O64,EI$4/1000)),3),CMB[[Cmb_ID]:[Cmb_ID]],0))),-1,-1,0,0)),IF(OR(EI$1,$R64),4,INDEX(CMB[[Cmb_Rare]:[Cmb_Rare]],MATCH(ROUND(MIN(SUM(EI$4,$O64/1000),SUM($O64,EI$4/1000)),3),CMB[[Cmb_ID]:[Cmb_ID]],0))),CHOOSE(AC[[M]:[M]],2,1,1,SUM(AC[[AB]:[DB]])))),""))</f>
        <v/>
      </c>
      <c r="EJ64" t="str">
        <f>IF(OR(EJ$5="",$S64=""),"",IFERROR(SUM(PRODUCT(INDEX(CMB[[BA_0O]:[BA_2O]],MATCH(ROUND(MIN(SUM(EJ$4,$O64/1000),SUM($O64,EJ$4/1000)),3),CMB[[Cmb_ID]:[Cmb_ID]],0),SUM(N(EJ$1),N($R64),1)),CHOOSE(AC[[M]:[M]],1,1,0,AC[[AB]:[AB]])),PRODUCT(INDEX(CMB[[BD_0O]:[BD_2O]],MATCH(ROUND(MIN(SUM(EJ$4,$O64/1000),SUM($O64,EJ$4/1000)),3),CMB[[Cmb_ID]:[Cmb_ID]],0),SUM(N(EJ$1),N($R64),1)),CHOOSE(AC[[M]:[M]],1,0,1,AC[[DB]:[DB]])),PRODUCT(SUM(ROUND(AVERAGE(VALUE(EJ$3),VALUE($P64)),0),CHOOSE(IF(OR(EJ$1,$R64),4,INDEX(CMB[[Res_Rare]:[Res_Rare]],MATCH(ROUND(MIN(SUM(EJ$4,$O64/1000),SUM($O64,EJ$4/1000)),3),CMB[[Cmb_ID]:[Cmb_ID]],0))),-1,-1,0,0)),IF(OR(EJ$1,$R64),4,INDEX(CMB[[Cmb_Rare]:[Cmb_Rare]],MATCH(ROUND(MIN(SUM(EJ$4,$O64/1000),SUM($O64,EJ$4/1000)),3),CMB[[Cmb_ID]:[Cmb_ID]],0))),CHOOSE(AC[[M]:[M]],2,1,1,SUM(AC[[AB]:[DB]])))),""))</f>
        <v/>
      </c>
      <c r="EK64" t="str">
        <f>IF(OR(EK$5="",$S64=""),"",IFERROR(SUM(PRODUCT(INDEX(CMB[[BA_0O]:[BA_2O]],MATCH(ROUND(MIN(SUM(EK$4,$O64/1000),SUM($O64,EK$4/1000)),3),CMB[[Cmb_ID]:[Cmb_ID]],0),SUM(N(EK$1),N($R64),1)),CHOOSE(AC[[M]:[M]],1,1,0,AC[[AB]:[AB]])),PRODUCT(INDEX(CMB[[BD_0O]:[BD_2O]],MATCH(ROUND(MIN(SUM(EK$4,$O64/1000),SUM($O64,EK$4/1000)),3),CMB[[Cmb_ID]:[Cmb_ID]],0),SUM(N(EK$1),N($R64),1)),CHOOSE(AC[[M]:[M]],1,0,1,AC[[DB]:[DB]])),PRODUCT(SUM(ROUND(AVERAGE(VALUE(EK$3),VALUE($P64)),0),CHOOSE(IF(OR(EK$1,$R64),4,INDEX(CMB[[Res_Rare]:[Res_Rare]],MATCH(ROUND(MIN(SUM(EK$4,$O64/1000),SUM($O64,EK$4/1000)),3),CMB[[Cmb_ID]:[Cmb_ID]],0))),-1,-1,0,0)),IF(OR(EK$1,$R64),4,INDEX(CMB[[Cmb_Rare]:[Cmb_Rare]],MATCH(ROUND(MIN(SUM(EK$4,$O64/1000),SUM($O64,EK$4/1000)),3),CMB[[Cmb_ID]:[Cmb_ID]],0))),CHOOSE(AC[[M]:[M]],2,1,1,SUM(AC[[AB]:[DB]])))),""))</f>
        <v/>
      </c>
      <c r="EL64" t="str">
        <f>IF(OR(EL$5="",$S64=""),"",IFERROR(SUM(PRODUCT(INDEX(CMB[[BA_0O]:[BA_2O]],MATCH(ROUND(MIN(SUM(EL$4,$O64/1000),SUM($O64,EL$4/1000)),3),CMB[[Cmb_ID]:[Cmb_ID]],0),SUM(N(EL$1),N($R64),1)),CHOOSE(AC[[M]:[M]],1,1,0,AC[[AB]:[AB]])),PRODUCT(INDEX(CMB[[BD_0O]:[BD_2O]],MATCH(ROUND(MIN(SUM(EL$4,$O64/1000),SUM($O64,EL$4/1000)),3),CMB[[Cmb_ID]:[Cmb_ID]],0),SUM(N(EL$1),N($R64),1)),CHOOSE(AC[[M]:[M]],1,0,1,AC[[DB]:[DB]])),PRODUCT(SUM(ROUND(AVERAGE(VALUE(EL$3),VALUE($P64)),0),CHOOSE(IF(OR(EL$1,$R64),4,INDEX(CMB[[Res_Rare]:[Res_Rare]],MATCH(ROUND(MIN(SUM(EL$4,$O64/1000),SUM($O64,EL$4/1000)),3),CMB[[Cmb_ID]:[Cmb_ID]],0))),-1,-1,0,0)),IF(OR(EL$1,$R64),4,INDEX(CMB[[Cmb_Rare]:[Cmb_Rare]],MATCH(ROUND(MIN(SUM(EL$4,$O64/1000),SUM($O64,EL$4/1000)),3),CMB[[Cmb_ID]:[Cmb_ID]],0))),CHOOSE(AC[[M]:[M]],2,1,1,SUM(AC[[AB]:[DB]])))),""))</f>
        <v/>
      </c>
      <c r="EM64" t="str">
        <f>IF(OR(EM$5="",$S64=""),"",IFERROR(SUM(PRODUCT(INDEX(CMB[[BA_0O]:[BA_2O]],MATCH(ROUND(MIN(SUM(EM$4,$O64/1000),SUM($O64,EM$4/1000)),3),CMB[[Cmb_ID]:[Cmb_ID]],0),SUM(N(EM$1),N($R64),1)),CHOOSE(AC[[M]:[M]],1,1,0,AC[[AB]:[AB]])),PRODUCT(INDEX(CMB[[BD_0O]:[BD_2O]],MATCH(ROUND(MIN(SUM(EM$4,$O64/1000),SUM($O64,EM$4/1000)),3),CMB[[Cmb_ID]:[Cmb_ID]],0),SUM(N(EM$1),N($R64),1)),CHOOSE(AC[[M]:[M]],1,0,1,AC[[DB]:[DB]])),PRODUCT(SUM(ROUND(AVERAGE(VALUE(EM$3),VALUE($P64)),0),CHOOSE(IF(OR(EM$1,$R64),4,INDEX(CMB[[Res_Rare]:[Res_Rare]],MATCH(ROUND(MIN(SUM(EM$4,$O64/1000),SUM($O64,EM$4/1000)),3),CMB[[Cmb_ID]:[Cmb_ID]],0))),-1,-1,0,0)),IF(OR(EM$1,$R64),4,INDEX(CMB[[Cmb_Rare]:[Cmb_Rare]],MATCH(ROUND(MIN(SUM(EM$4,$O64/1000),SUM($O64,EM$4/1000)),3),CMB[[Cmb_ID]:[Cmb_ID]],0))),CHOOSE(AC[[M]:[M]],2,1,1,SUM(AC[[AB]:[DB]])))),""))</f>
        <v/>
      </c>
      <c r="EN64" t="str">
        <f>IF(OR(EN$5="",$S64=""),"",IFERROR(SUM(PRODUCT(INDEX(CMB[[BA_0O]:[BA_2O]],MATCH(ROUND(MIN(SUM(EN$4,$O64/1000),SUM($O64,EN$4/1000)),3),CMB[[Cmb_ID]:[Cmb_ID]],0),SUM(N(EN$1),N($R64),1)),CHOOSE(AC[[M]:[M]],1,1,0,AC[[AB]:[AB]])),PRODUCT(INDEX(CMB[[BD_0O]:[BD_2O]],MATCH(ROUND(MIN(SUM(EN$4,$O64/1000),SUM($O64,EN$4/1000)),3),CMB[[Cmb_ID]:[Cmb_ID]],0),SUM(N(EN$1),N($R64),1)),CHOOSE(AC[[M]:[M]],1,0,1,AC[[DB]:[DB]])),PRODUCT(SUM(ROUND(AVERAGE(VALUE(EN$3),VALUE($P64)),0),CHOOSE(IF(OR(EN$1,$R64),4,INDEX(CMB[[Res_Rare]:[Res_Rare]],MATCH(ROUND(MIN(SUM(EN$4,$O64/1000),SUM($O64,EN$4/1000)),3),CMB[[Cmb_ID]:[Cmb_ID]],0))),-1,-1,0,0)),IF(OR(EN$1,$R64),4,INDEX(CMB[[Cmb_Rare]:[Cmb_Rare]],MATCH(ROUND(MIN(SUM(EN$4,$O64/1000),SUM($O64,EN$4/1000)),3),CMB[[Cmb_ID]:[Cmb_ID]],0))),CHOOSE(AC[[M]:[M]],2,1,1,SUM(AC[[AB]:[DB]])))),""))</f>
        <v/>
      </c>
      <c r="EO64" t="str">
        <f>IF(OR(EO$5="",$S64=""),"",IFERROR(SUM(PRODUCT(INDEX(CMB[[BA_0O]:[BA_2O]],MATCH(ROUND(MIN(SUM(EO$4,$O64/1000),SUM($O64,EO$4/1000)),3),CMB[[Cmb_ID]:[Cmb_ID]],0),SUM(N(EO$1),N($R64),1)),CHOOSE(AC[[M]:[M]],1,1,0,AC[[AB]:[AB]])),PRODUCT(INDEX(CMB[[BD_0O]:[BD_2O]],MATCH(ROUND(MIN(SUM(EO$4,$O64/1000),SUM($O64,EO$4/1000)),3),CMB[[Cmb_ID]:[Cmb_ID]],0),SUM(N(EO$1),N($R64),1)),CHOOSE(AC[[M]:[M]],1,0,1,AC[[DB]:[DB]])),PRODUCT(SUM(ROUND(AVERAGE(VALUE(EO$3),VALUE($P64)),0),CHOOSE(IF(OR(EO$1,$R64),4,INDEX(CMB[[Res_Rare]:[Res_Rare]],MATCH(ROUND(MIN(SUM(EO$4,$O64/1000),SUM($O64,EO$4/1000)),3),CMB[[Cmb_ID]:[Cmb_ID]],0))),-1,-1,0,0)),IF(OR(EO$1,$R64),4,INDEX(CMB[[Cmb_Rare]:[Cmb_Rare]],MATCH(ROUND(MIN(SUM(EO$4,$O64/1000),SUM($O64,EO$4/1000)),3),CMB[[Cmb_ID]:[Cmb_ID]],0))),CHOOSE(AC[[M]:[M]],2,1,1,SUM(AC[[AB]:[DB]])))),""))</f>
        <v/>
      </c>
      <c r="EP64" t="str">
        <f>IF(OR(EP$5="",$S64=""),"",IFERROR(SUM(PRODUCT(INDEX(CMB[[BA_0O]:[BA_2O]],MATCH(ROUND(MIN(SUM(EP$4,$O64/1000),SUM($O64,EP$4/1000)),3),CMB[[Cmb_ID]:[Cmb_ID]],0),SUM(N(EP$1),N($R64),1)),CHOOSE(AC[[M]:[M]],1,1,0,AC[[AB]:[AB]])),PRODUCT(INDEX(CMB[[BD_0O]:[BD_2O]],MATCH(ROUND(MIN(SUM(EP$4,$O64/1000),SUM($O64,EP$4/1000)),3),CMB[[Cmb_ID]:[Cmb_ID]],0),SUM(N(EP$1),N($R64),1)),CHOOSE(AC[[M]:[M]],1,0,1,AC[[DB]:[DB]])),PRODUCT(SUM(ROUND(AVERAGE(VALUE(EP$3),VALUE($P64)),0),CHOOSE(IF(OR(EP$1,$R64),4,INDEX(CMB[[Res_Rare]:[Res_Rare]],MATCH(ROUND(MIN(SUM(EP$4,$O64/1000),SUM($O64,EP$4/1000)),3),CMB[[Cmb_ID]:[Cmb_ID]],0))),-1,-1,0,0)),IF(OR(EP$1,$R64),4,INDEX(CMB[[Cmb_Rare]:[Cmb_Rare]],MATCH(ROUND(MIN(SUM(EP$4,$O64/1000),SUM($O64,EP$4/1000)),3),CMB[[Cmb_ID]:[Cmb_ID]],0))),CHOOSE(AC[[M]:[M]],2,1,1,SUM(AC[[AB]:[DB]])))),""))</f>
        <v/>
      </c>
      <c r="EQ64" t="str">
        <f>IF(OR(EQ$5="",$S64=""),"",IFERROR(SUM(PRODUCT(INDEX(CMB[[BA_0O]:[BA_2O]],MATCH(ROUND(MIN(SUM(EQ$4,$O64/1000),SUM($O64,EQ$4/1000)),3),CMB[[Cmb_ID]:[Cmb_ID]],0),SUM(N(EQ$1),N($R64),1)),CHOOSE(AC[[M]:[M]],1,1,0,AC[[AB]:[AB]])),PRODUCT(INDEX(CMB[[BD_0O]:[BD_2O]],MATCH(ROUND(MIN(SUM(EQ$4,$O64/1000),SUM($O64,EQ$4/1000)),3),CMB[[Cmb_ID]:[Cmb_ID]],0),SUM(N(EQ$1),N($R64),1)),CHOOSE(AC[[M]:[M]],1,0,1,AC[[DB]:[DB]])),PRODUCT(SUM(ROUND(AVERAGE(VALUE(EQ$3),VALUE($P64)),0),CHOOSE(IF(OR(EQ$1,$R64),4,INDEX(CMB[[Res_Rare]:[Res_Rare]],MATCH(ROUND(MIN(SUM(EQ$4,$O64/1000),SUM($O64,EQ$4/1000)),3),CMB[[Cmb_ID]:[Cmb_ID]],0))),-1,-1,0,0)),IF(OR(EQ$1,$R64),4,INDEX(CMB[[Cmb_Rare]:[Cmb_Rare]],MATCH(ROUND(MIN(SUM(EQ$4,$O64/1000),SUM($O64,EQ$4/1000)),3),CMB[[Cmb_ID]:[Cmb_ID]],0))),CHOOSE(AC[[M]:[M]],2,1,1,SUM(AC[[AB]:[DB]])))),""))</f>
        <v/>
      </c>
      <c r="ER64" t="str">
        <f>IF(OR(ER$5="",$S64=""),"",IFERROR(SUM(PRODUCT(INDEX(CMB[[BA_0O]:[BA_2O]],MATCH(ROUND(MIN(SUM(ER$4,$O64/1000),SUM($O64,ER$4/1000)),3),CMB[[Cmb_ID]:[Cmb_ID]],0),SUM(N(ER$1),N($R64),1)),CHOOSE(AC[[M]:[M]],1,1,0,AC[[AB]:[AB]])),PRODUCT(INDEX(CMB[[BD_0O]:[BD_2O]],MATCH(ROUND(MIN(SUM(ER$4,$O64/1000),SUM($O64,ER$4/1000)),3),CMB[[Cmb_ID]:[Cmb_ID]],0),SUM(N(ER$1),N($R64),1)),CHOOSE(AC[[M]:[M]],1,0,1,AC[[DB]:[DB]])),PRODUCT(SUM(ROUND(AVERAGE(VALUE(ER$3),VALUE($P64)),0),CHOOSE(IF(OR(ER$1,$R64),4,INDEX(CMB[[Res_Rare]:[Res_Rare]],MATCH(ROUND(MIN(SUM(ER$4,$O64/1000),SUM($O64,ER$4/1000)),3),CMB[[Cmb_ID]:[Cmb_ID]],0))),-1,-1,0,0)),IF(OR(ER$1,$R64),4,INDEX(CMB[[Cmb_Rare]:[Cmb_Rare]],MATCH(ROUND(MIN(SUM(ER$4,$O64/1000),SUM($O64,ER$4/1000)),3),CMB[[Cmb_ID]:[Cmb_ID]],0))),CHOOSE(AC[[M]:[M]],2,1,1,SUM(AC[[AB]:[DB]])))),""))</f>
        <v/>
      </c>
      <c r="ES64" t="str">
        <f>IF(OR(ES$5="",$S64=""),"",IFERROR(SUM(PRODUCT(INDEX(CMB[[BA_0O]:[BA_2O]],MATCH(ROUND(MIN(SUM(ES$4,$O64/1000),SUM($O64,ES$4/1000)),3),CMB[[Cmb_ID]:[Cmb_ID]],0),SUM(N(ES$1),N($R64),1)),CHOOSE(AC[[M]:[M]],1,1,0,AC[[AB]:[AB]])),PRODUCT(INDEX(CMB[[BD_0O]:[BD_2O]],MATCH(ROUND(MIN(SUM(ES$4,$O64/1000),SUM($O64,ES$4/1000)),3),CMB[[Cmb_ID]:[Cmb_ID]],0),SUM(N(ES$1),N($R64),1)),CHOOSE(AC[[M]:[M]],1,0,1,AC[[DB]:[DB]])),PRODUCT(SUM(ROUND(AVERAGE(VALUE(ES$3),VALUE($P64)),0),CHOOSE(IF(OR(ES$1,$R64),4,INDEX(CMB[[Res_Rare]:[Res_Rare]],MATCH(ROUND(MIN(SUM(ES$4,$O64/1000),SUM($O64,ES$4/1000)),3),CMB[[Cmb_ID]:[Cmb_ID]],0))),-1,-1,0,0)),IF(OR(ES$1,$R64),4,INDEX(CMB[[Cmb_Rare]:[Cmb_Rare]],MATCH(ROUND(MIN(SUM(ES$4,$O64/1000),SUM($O64,ES$4/1000)),3),CMB[[Cmb_ID]:[Cmb_ID]],0))),CHOOSE(AC[[M]:[M]],2,1,1,SUM(AC[[AB]:[DB]])))),""))</f>
        <v/>
      </c>
      <c r="ET64" t="str">
        <f>IF(OR(ET$5="",$S64=""),"",IFERROR(SUM(PRODUCT(INDEX(CMB[[BA_0O]:[BA_2O]],MATCH(ROUND(MIN(SUM(ET$4,$O64/1000),SUM($O64,ET$4/1000)),3),CMB[[Cmb_ID]:[Cmb_ID]],0),SUM(N(ET$1),N($R64),1)),CHOOSE(AC[[M]:[M]],1,1,0,AC[[AB]:[AB]])),PRODUCT(INDEX(CMB[[BD_0O]:[BD_2O]],MATCH(ROUND(MIN(SUM(ET$4,$O64/1000),SUM($O64,ET$4/1000)),3),CMB[[Cmb_ID]:[Cmb_ID]],0),SUM(N(ET$1),N($R64),1)),CHOOSE(AC[[M]:[M]],1,0,1,AC[[DB]:[DB]])),PRODUCT(SUM(ROUND(AVERAGE(VALUE(ET$3),VALUE($P64)),0),CHOOSE(IF(OR(ET$1,$R64),4,INDEX(CMB[[Res_Rare]:[Res_Rare]],MATCH(ROUND(MIN(SUM(ET$4,$O64/1000),SUM($O64,ET$4/1000)),3),CMB[[Cmb_ID]:[Cmb_ID]],0))),-1,-1,0,0)),IF(OR(ET$1,$R64),4,INDEX(CMB[[Cmb_Rare]:[Cmb_Rare]],MATCH(ROUND(MIN(SUM(ET$4,$O64/1000),SUM($O64,ET$4/1000)),3),CMB[[Cmb_ID]:[Cmb_ID]],0))),CHOOSE(AC[[M]:[M]],2,1,1,SUM(AC[[AB]:[DB]])))),""))</f>
        <v/>
      </c>
      <c r="EU64" t="str">
        <f>IF(OR(EU$5="",$S64=""),"",IFERROR(SUM(PRODUCT(INDEX(CMB[[BA_0O]:[BA_2O]],MATCH(ROUND(MIN(SUM(EU$4,$O64/1000),SUM($O64,EU$4/1000)),3),CMB[[Cmb_ID]:[Cmb_ID]],0),SUM(N(EU$1),N($R64),1)),CHOOSE(AC[[M]:[M]],1,1,0,AC[[AB]:[AB]])),PRODUCT(INDEX(CMB[[BD_0O]:[BD_2O]],MATCH(ROUND(MIN(SUM(EU$4,$O64/1000),SUM($O64,EU$4/1000)),3),CMB[[Cmb_ID]:[Cmb_ID]],0),SUM(N(EU$1),N($R64),1)),CHOOSE(AC[[M]:[M]],1,0,1,AC[[DB]:[DB]])),PRODUCT(SUM(ROUND(AVERAGE(VALUE(EU$3),VALUE($P64)),0),CHOOSE(IF(OR(EU$1,$R64),4,INDEX(CMB[[Res_Rare]:[Res_Rare]],MATCH(ROUND(MIN(SUM(EU$4,$O64/1000),SUM($O64,EU$4/1000)),3),CMB[[Cmb_ID]:[Cmb_ID]],0))),-1,-1,0,0)),IF(OR(EU$1,$R64),4,INDEX(CMB[[Cmb_Rare]:[Cmb_Rare]],MATCH(ROUND(MIN(SUM(EU$4,$O64/1000),SUM($O64,EU$4/1000)),3),CMB[[Cmb_ID]:[Cmb_ID]],0))),CHOOSE(AC[[M]:[M]],2,1,1,SUM(AC[[AB]:[DB]])))),""))</f>
        <v/>
      </c>
      <c r="EV64" t="str">
        <f>IF(OR(EV$5="",$S64=""),"",IFERROR(SUM(PRODUCT(INDEX(CMB[[BA_0O]:[BA_2O]],MATCH(ROUND(MIN(SUM(EV$4,$O64/1000),SUM($O64,EV$4/1000)),3),CMB[[Cmb_ID]:[Cmb_ID]],0),SUM(N(EV$1),N($R64),1)),CHOOSE(AC[[M]:[M]],1,1,0,AC[[AB]:[AB]])),PRODUCT(INDEX(CMB[[BD_0O]:[BD_2O]],MATCH(ROUND(MIN(SUM(EV$4,$O64/1000),SUM($O64,EV$4/1000)),3),CMB[[Cmb_ID]:[Cmb_ID]],0),SUM(N(EV$1),N($R64),1)),CHOOSE(AC[[M]:[M]],1,0,1,AC[[DB]:[DB]])),PRODUCT(SUM(ROUND(AVERAGE(VALUE(EV$3),VALUE($P64)),0),CHOOSE(IF(OR(EV$1,$R64),4,INDEX(CMB[[Res_Rare]:[Res_Rare]],MATCH(ROUND(MIN(SUM(EV$4,$O64/1000),SUM($O64,EV$4/1000)),3),CMB[[Cmb_ID]:[Cmb_ID]],0))),-1,-1,0,0)),IF(OR(EV$1,$R64),4,INDEX(CMB[[Cmb_Rare]:[Cmb_Rare]],MATCH(ROUND(MIN(SUM(EV$4,$O64/1000),SUM($O64,EV$4/1000)),3),CMB[[Cmb_ID]:[Cmb_ID]],0))),CHOOSE(AC[[M]:[M]],2,1,1,SUM(AC[[AB]:[DB]])))),""))</f>
        <v/>
      </c>
      <c r="EW64" t="str">
        <f>IF(OR(EW$5="",$S64=""),"",IFERROR(SUM(PRODUCT(INDEX(CMB[[BA_0O]:[BA_2O]],MATCH(ROUND(MIN(SUM(EW$4,$O64/1000),SUM($O64,EW$4/1000)),3),CMB[[Cmb_ID]:[Cmb_ID]],0),SUM(N(EW$1),N($R64),1)),CHOOSE(AC[[M]:[M]],1,1,0,AC[[AB]:[AB]])),PRODUCT(INDEX(CMB[[BD_0O]:[BD_2O]],MATCH(ROUND(MIN(SUM(EW$4,$O64/1000),SUM($O64,EW$4/1000)),3),CMB[[Cmb_ID]:[Cmb_ID]],0),SUM(N(EW$1),N($R64),1)),CHOOSE(AC[[M]:[M]],1,0,1,AC[[DB]:[DB]])),PRODUCT(SUM(ROUND(AVERAGE(VALUE(EW$3),VALUE($P64)),0),CHOOSE(IF(OR(EW$1,$R64),4,INDEX(CMB[[Res_Rare]:[Res_Rare]],MATCH(ROUND(MIN(SUM(EW$4,$O64/1000),SUM($O64,EW$4/1000)),3),CMB[[Cmb_ID]:[Cmb_ID]],0))),-1,-1,0,0)),IF(OR(EW$1,$R64),4,INDEX(CMB[[Cmb_Rare]:[Cmb_Rare]],MATCH(ROUND(MIN(SUM(EW$4,$O64/1000),SUM($O64,EW$4/1000)),3),CMB[[Cmb_ID]:[Cmb_ID]],0))),CHOOSE(AC[[M]:[M]],2,1,1,SUM(AC[[AB]:[DB]])))),""))</f>
        <v/>
      </c>
      <c r="EX64" t="str">
        <f>IF(OR(EX$5="",$S64=""),"",IFERROR(SUM(PRODUCT(INDEX(CMB[[BA_0O]:[BA_2O]],MATCH(ROUND(MIN(SUM(EX$4,$O64/1000),SUM($O64,EX$4/1000)),3),CMB[[Cmb_ID]:[Cmb_ID]],0),SUM(N(EX$1),N($R64),1)),CHOOSE(AC[[M]:[M]],1,1,0,AC[[AB]:[AB]])),PRODUCT(INDEX(CMB[[BD_0O]:[BD_2O]],MATCH(ROUND(MIN(SUM(EX$4,$O64/1000),SUM($O64,EX$4/1000)),3),CMB[[Cmb_ID]:[Cmb_ID]],0),SUM(N(EX$1),N($R64),1)),CHOOSE(AC[[M]:[M]],1,0,1,AC[[DB]:[DB]])),PRODUCT(SUM(ROUND(AVERAGE(VALUE(EX$3),VALUE($P64)),0),CHOOSE(IF(OR(EX$1,$R64),4,INDEX(CMB[[Res_Rare]:[Res_Rare]],MATCH(ROUND(MIN(SUM(EX$4,$O64/1000),SUM($O64,EX$4/1000)),3),CMB[[Cmb_ID]:[Cmb_ID]],0))),-1,-1,0,0)),IF(OR(EX$1,$R64),4,INDEX(CMB[[Cmb_Rare]:[Cmb_Rare]],MATCH(ROUND(MIN(SUM(EX$4,$O64/1000),SUM($O64,EX$4/1000)),3),CMB[[Cmb_ID]:[Cmb_ID]],0))),CHOOSE(AC[[M]:[M]],2,1,1,SUM(AC[[AB]:[DB]])))),""))</f>
        <v/>
      </c>
      <c r="EY64" t="str">
        <f>IF(OR(EY$5="",$S64=""),"",IFERROR(SUM(PRODUCT(INDEX(CMB[[BA_0O]:[BA_2O]],MATCH(ROUND(MIN(SUM(EY$4,$O64/1000),SUM($O64,EY$4/1000)),3),CMB[[Cmb_ID]:[Cmb_ID]],0),SUM(N(EY$1),N($R64),1)),CHOOSE(AC[[M]:[M]],1,1,0,AC[[AB]:[AB]])),PRODUCT(INDEX(CMB[[BD_0O]:[BD_2O]],MATCH(ROUND(MIN(SUM(EY$4,$O64/1000),SUM($O64,EY$4/1000)),3),CMB[[Cmb_ID]:[Cmb_ID]],0),SUM(N(EY$1),N($R64),1)),CHOOSE(AC[[M]:[M]],1,0,1,AC[[DB]:[DB]])),PRODUCT(SUM(ROUND(AVERAGE(VALUE(EY$3),VALUE($P64)),0),CHOOSE(IF(OR(EY$1,$R64),4,INDEX(CMB[[Res_Rare]:[Res_Rare]],MATCH(ROUND(MIN(SUM(EY$4,$O64/1000),SUM($O64,EY$4/1000)),3),CMB[[Cmb_ID]:[Cmb_ID]],0))),-1,-1,0,0)),IF(OR(EY$1,$R64),4,INDEX(CMB[[Cmb_Rare]:[Cmb_Rare]],MATCH(ROUND(MIN(SUM(EY$4,$O64/1000),SUM($O64,EY$4/1000)),3),CMB[[Cmb_ID]:[Cmb_ID]],0))),CHOOSE(AC[[M]:[M]],2,1,1,SUM(AC[[AB]:[DB]])))),""))</f>
        <v/>
      </c>
      <c r="EZ64" t="str">
        <f>IF(OR(EZ$5="",$S64=""),"",IFERROR(SUM(PRODUCT(INDEX(CMB[[BA_0O]:[BA_2O]],MATCH(ROUND(MIN(SUM(EZ$4,$O64/1000),SUM($O64,EZ$4/1000)),3),CMB[[Cmb_ID]:[Cmb_ID]],0),SUM(N(EZ$1),N($R64),1)),CHOOSE(AC[[M]:[M]],1,1,0,AC[[AB]:[AB]])),PRODUCT(INDEX(CMB[[BD_0O]:[BD_2O]],MATCH(ROUND(MIN(SUM(EZ$4,$O64/1000),SUM($O64,EZ$4/1000)),3),CMB[[Cmb_ID]:[Cmb_ID]],0),SUM(N(EZ$1),N($R64),1)),CHOOSE(AC[[M]:[M]],1,0,1,AC[[DB]:[DB]])),PRODUCT(SUM(ROUND(AVERAGE(VALUE(EZ$3),VALUE($P64)),0),CHOOSE(IF(OR(EZ$1,$R64),4,INDEX(CMB[[Res_Rare]:[Res_Rare]],MATCH(ROUND(MIN(SUM(EZ$4,$O64/1000),SUM($O64,EZ$4/1000)),3),CMB[[Cmb_ID]:[Cmb_ID]],0))),-1,-1,0,0)),IF(OR(EZ$1,$R64),4,INDEX(CMB[[Cmb_Rare]:[Cmb_Rare]],MATCH(ROUND(MIN(SUM(EZ$4,$O64/1000),SUM($O64,EZ$4/1000)),3),CMB[[Cmb_ID]:[Cmb_ID]],0))),CHOOSE(AC[[M]:[M]],2,1,1,SUM(AC[[AB]:[DB]])))),""))</f>
        <v/>
      </c>
      <c r="FA64" t="str">
        <f>IF(OR(FA$5="",$S64=""),"",IFERROR(SUM(PRODUCT(INDEX(CMB[[BA_0O]:[BA_2O]],MATCH(ROUND(MIN(SUM(FA$4,$O64/1000),SUM($O64,FA$4/1000)),3),CMB[[Cmb_ID]:[Cmb_ID]],0),SUM(N(FA$1),N($R64),1)),CHOOSE(AC[[M]:[M]],1,1,0,AC[[AB]:[AB]])),PRODUCT(INDEX(CMB[[BD_0O]:[BD_2O]],MATCH(ROUND(MIN(SUM(FA$4,$O64/1000),SUM($O64,FA$4/1000)),3),CMB[[Cmb_ID]:[Cmb_ID]],0),SUM(N(FA$1),N($R64),1)),CHOOSE(AC[[M]:[M]],1,0,1,AC[[DB]:[DB]])),PRODUCT(SUM(ROUND(AVERAGE(VALUE(FA$3),VALUE($P64)),0),CHOOSE(IF(OR(FA$1,$R64),4,INDEX(CMB[[Res_Rare]:[Res_Rare]],MATCH(ROUND(MIN(SUM(FA$4,$O64/1000),SUM($O64,FA$4/1000)),3),CMB[[Cmb_ID]:[Cmb_ID]],0))),-1,-1,0,0)),IF(OR(FA$1,$R64),4,INDEX(CMB[[Cmb_Rare]:[Cmb_Rare]],MATCH(ROUND(MIN(SUM(FA$4,$O64/1000),SUM($O64,FA$4/1000)),3),CMB[[Cmb_ID]:[Cmb_ID]],0))),CHOOSE(AC[[M]:[M]],2,1,1,SUM(AC[[AB]:[DB]])))),""))</f>
        <v/>
      </c>
      <c r="FB64" t="str">
        <f>IF(OR(FB$5="",$S64=""),"",IFERROR(SUM(PRODUCT(INDEX(CMB[[BA_0O]:[BA_2O]],MATCH(ROUND(MIN(SUM(FB$4,$O64/1000),SUM($O64,FB$4/1000)),3),CMB[[Cmb_ID]:[Cmb_ID]],0),SUM(N(FB$1),N($R64),1)),CHOOSE(AC[[M]:[M]],1,1,0,AC[[AB]:[AB]])),PRODUCT(INDEX(CMB[[BD_0O]:[BD_2O]],MATCH(ROUND(MIN(SUM(FB$4,$O64/1000),SUM($O64,FB$4/1000)),3),CMB[[Cmb_ID]:[Cmb_ID]],0),SUM(N(FB$1),N($R64),1)),CHOOSE(AC[[M]:[M]],1,0,1,AC[[DB]:[DB]])),PRODUCT(SUM(ROUND(AVERAGE(VALUE(FB$3),VALUE($P64)),0),CHOOSE(IF(OR(FB$1,$R64),4,INDEX(CMB[[Res_Rare]:[Res_Rare]],MATCH(ROUND(MIN(SUM(FB$4,$O64/1000),SUM($O64,FB$4/1000)),3),CMB[[Cmb_ID]:[Cmb_ID]],0))),-1,-1,0,0)),IF(OR(FB$1,$R64),4,INDEX(CMB[[Cmb_Rare]:[Cmb_Rare]],MATCH(ROUND(MIN(SUM(FB$4,$O64/1000),SUM($O64,FB$4/1000)),3),CMB[[Cmb_ID]:[Cmb_ID]],0))),CHOOSE(AC[[M]:[M]],2,1,1,SUM(AC[[AB]:[DB]])))),""))</f>
        <v/>
      </c>
      <c r="FC64" t="str">
        <f>IF(OR(FC$5="",$S64=""),"",IFERROR(SUM(PRODUCT(INDEX(CMB[[BA_0O]:[BA_2O]],MATCH(ROUND(MIN(SUM(FC$4,$O64/1000),SUM($O64,FC$4/1000)),3),CMB[[Cmb_ID]:[Cmb_ID]],0),SUM(N(FC$1),N($R64),1)),CHOOSE(AC[[M]:[M]],1,1,0,AC[[AB]:[AB]])),PRODUCT(INDEX(CMB[[BD_0O]:[BD_2O]],MATCH(ROUND(MIN(SUM(FC$4,$O64/1000),SUM($O64,FC$4/1000)),3),CMB[[Cmb_ID]:[Cmb_ID]],0),SUM(N(FC$1),N($R64),1)),CHOOSE(AC[[M]:[M]],1,0,1,AC[[DB]:[DB]])),PRODUCT(SUM(ROUND(AVERAGE(VALUE(FC$3),VALUE($P64)),0),CHOOSE(IF(OR(FC$1,$R64),4,INDEX(CMB[[Res_Rare]:[Res_Rare]],MATCH(ROUND(MIN(SUM(FC$4,$O64/1000),SUM($O64,FC$4/1000)),3),CMB[[Cmb_ID]:[Cmb_ID]],0))),-1,-1,0,0)),IF(OR(FC$1,$R64),4,INDEX(CMB[[Cmb_Rare]:[Cmb_Rare]],MATCH(ROUND(MIN(SUM(FC$4,$O64/1000),SUM($O64,FC$4/1000)),3),CMB[[Cmb_ID]:[Cmb_ID]],0))),CHOOSE(AC[[M]:[M]],2,1,1,SUM(AC[[AB]:[DB]])))),""))</f>
        <v/>
      </c>
      <c r="FD64" t="str">
        <f>IF(OR(FD$5="",$S64=""),"",IFERROR(SUM(PRODUCT(INDEX(CMB[[BA_0O]:[BA_2O]],MATCH(ROUND(MIN(SUM(FD$4,$O64/1000),SUM($O64,FD$4/1000)),3),CMB[[Cmb_ID]:[Cmb_ID]],0),SUM(N(FD$1),N($R64),1)),CHOOSE(AC[[M]:[M]],1,1,0,AC[[AB]:[AB]])),PRODUCT(INDEX(CMB[[BD_0O]:[BD_2O]],MATCH(ROUND(MIN(SUM(FD$4,$O64/1000),SUM($O64,FD$4/1000)),3),CMB[[Cmb_ID]:[Cmb_ID]],0),SUM(N(FD$1),N($R64),1)),CHOOSE(AC[[M]:[M]],1,0,1,AC[[DB]:[DB]])),PRODUCT(SUM(ROUND(AVERAGE(VALUE(FD$3),VALUE($P64)),0),CHOOSE(IF(OR(FD$1,$R64),4,INDEX(CMB[[Res_Rare]:[Res_Rare]],MATCH(ROUND(MIN(SUM(FD$4,$O64/1000),SUM($O64,FD$4/1000)),3),CMB[[Cmb_ID]:[Cmb_ID]],0))),-1,-1,0,0)),IF(OR(FD$1,$R64),4,INDEX(CMB[[Cmb_Rare]:[Cmb_Rare]],MATCH(ROUND(MIN(SUM(FD$4,$O64/1000),SUM($O64,FD$4/1000)),3),CMB[[Cmb_ID]:[Cmb_ID]],0))),CHOOSE(AC[[M]:[M]],2,1,1,SUM(AC[[AB]:[DB]])))),""))</f>
        <v/>
      </c>
      <c r="FE64" t="str">
        <f>IF(OR(FE$5="",$S64=""),"",IFERROR(SUM(PRODUCT(INDEX(CMB[[BA_0O]:[BA_2O]],MATCH(ROUND(MIN(SUM(FE$4,$O64/1000),SUM($O64,FE$4/1000)),3),CMB[[Cmb_ID]:[Cmb_ID]],0),SUM(N(FE$1),N($R64),1)),CHOOSE(AC[[M]:[M]],1,1,0,AC[[AB]:[AB]])),PRODUCT(INDEX(CMB[[BD_0O]:[BD_2O]],MATCH(ROUND(MIN(SUM(FE$4,$O64/1000),SUM($O64,FE$4/1000)),3),CMB[[Cmb_ID]:[Cmb_ID]],0),SUM(N(FE$1),N($R64),1)),CHOOSE(AC[[M]:[M]],1,0,1,AC[[DB]:[DB]])),PRODUCT(SUM(ROUND(AVERAGE(VALUE(FE$3),VALUE($P64)),0),CHOOSE(IF(OR(FE$1,$R64),4,INDEX(CMB[[Res_Rare]:[Res_Rare]],MATCH(ROUND(MIN(SUM(FE$4,$O64/1000),SUM($O64,FE$4/1000)),3),CMB[[Cmb_ID]:[Cmb_ID]],0))),-1,-1,0,0)),IF(OR(FE$1,$R64),4,INDEX(CMB[[Cmb_Rare]:[Cmb_Rare]],MATCH(ROUND(MIN(SUM(FE$4,$O64/1000),SUM($O64,FE$4/1000)),3),CMB[[Cmb_ID]:[Cmb_ID]],0))),CHOOSE(AC[[M]:[M]],2,1,1,SUM(AC[[AB]:[DB]])))),""))</f>
        <v/>
      </c>
      <c r="FF64" t="str">
        <f>IF(OR(FF$5="",$S64=""),"",IFERROR(SUM(PRODUCT(INDEX(CMB[[BA_0O]:[BA_2O]],MATCH(ROUND(MIN(SUM(FF$4,$O64/1000),SUM($O64,FF$4/1000)),3),CMB[[Cmb_ID]:[Cmb_ID]],0),SUM(N(FF$1),N($R64),1)),CHOOSE(AC[[M]:[M]],1,1,0,AC[[AB]:[AB]])),PRODUCT(INDEX(CMB[[BD_0O]:[BD_2O]],MATCH(ROUND(MIN(SUM(FF$4,$O64/1000),SUM($O64,FF$4/1000)),3),CMB[[Cmb_ID]:[Cmb_ID]],0),SUM(N(FF$1),N($R64),1)),CHOOSE(AC[[M]:[M]],1,0,1,AC[[DB]:[DB]])),PRODUCT(SUM(ROUND(AVERAGE(VALUE(FF$3),VALUE($P64)),0),CHOOSE(IF(OR(FF$1,$R64),4,INDEX(CMB[[Res_Rare]:[Res_Rare]],MATCH(ROUND(MIN(SUM(FF$4,$O64/1000),SUM($O64,FF$4/1000)),3),CMB[[Cmb_ID]:[Cmb_ID]],0))),-1,-1,0,0)),IF(OR(FF$1,$R64),4,INDEX(CMB[[Cmb_Rare]:[Cmb_Rare]],MATCH(ROUND(MIN(SUM(FF$4,$O64/1000),SUM($O64,FF$4/1000)),3),CMB[[Cmb_ID]:[Cmb_ID]],0))),CHOOSE(AC[[M]:[M]],2,1,1,SUM(AC[[AB]:[DB]])))),""))</f>
        <v/>
      </c>
      <c r="FG64" t="str">
        <f>IF(OR(FG$5="",$S64=""),"",IFERROR(SUM(PRODUCT(INDEX(CMB[[BA_0O]:[BA_2O]],MATCH(ROUND(MIN(SUM(FG$4,$O64/1000),SUM($O64,FG$4/1000)),3),CMB[[Cmb_ID]:[Cmb_ID]],0),SUM(N(FG$1),N($R64),1)),CHOOSE(AC[[M]:[M]],1,1,0,AC[[AB]:[AB]])),PRODUCT(INDEX(CMB[[BD_0O]:[BD_2O]],MATCH(ROUND(MIN(SUM(FG$4,$O64/1000),SUM($O64,FG$4/1000)),3),CMB[[Cmb_ID]:[Cmb_ID]],0),SUM(N(FG$1),N($R64),1)),CHOOSE(AC[[M]:[M]],1,0,1,AC[[DB]:[DB]])),PRODUCT(SUM(ROUND(AVERAGE(VALUE(FG$3),VALUE($P64)),0),CHOOSE(IF(OR(FG$1,$R64),4,INDEX(CMB[[Res_Rare]:[Res_Rare]],MATCH(ROUND(MIN(SUM(FG$4,$O64/1000),SUM($O64,FG$4/1000)),3),CMB[[Cmb_ID]:[Cmb_ID]],0))),-1,-1,0,0)),IF(OR(FG$1,$R64),4,INDEX(CMB[[Cmb_Rare]:[Cmb_Rare]],MATCH(ROUND(MIN(SUM(FG$4,$O64/1000),SUM($O64,FG$4/1000)),3),CMB[[Cmb_ID]:[Cmb_ID]],0))),CHOOSE(AC[[M]:[M]],2,1,1,SUM(AC[[AB]:[DB]])))),""))</f>
        <v/>
      </c>
      <c r="FH64" t="str">
        <f>IF(OR(FH$5="",$S64=""),"",IFERROR(SUM(PRODUCT(INDEX(CMB[[BA_0O]:[BA_2O]],MATCH(ROUND(MIN(SUM(FH$4,$O64/1000),SUM($O64,FH$4/1000)),3),CMB[[Cmb_ID]:[Cmb_ID]],0),SUM(N(FH$1),N($R64),1)),CHOOSE(AC[[M]:[M]],1,1,0,AC[[AB]:[AB]])),PRODUCT(INDEX(CMB[[BD_0O]:[BD_2O]],MATCH(ROUND(MIN(SUM(FH$4,$O64/1000),SUM($O64,FH$4/1000)),3),CMB[[Cmb_ID]:[Cmb_ID]],0),SUM(N(FH$1),N($R64),1)),CHOOSE(AC[[M]:[M]],1,0,1,AC[[DB]:[DB]])),PRODUCT(SUM(ROUND(AVERAGE(VALUE(FH$3),VALUE($P64)),0),CHOOSE(IF(OR(FH$1,$R64),4,INDEX(CMB[[Res_Rare]:[Res_Rare]],MATCH(ROUND(MIN(SUM(FH$4,$O64/1000),SUM($O64,FH$4/1000)),3),CMB[[Cmb_ID]:[Cmb_ID]],0))),-1,-1,0,0)),IF(OR(FH$1,$R64),4,INDEX(CMB[[Cmb_Rare]:[Cmb_Rare]],MATCH(ROUND(MIN(SUM(FH$4,$O64/1000),SUM($O64,FH$4/1000)),3),CMB[[Cmb_ID]:[Cmb_ID]],0))),CHOOSE(AC[[M]:[M]],2,1,1,SUM(AC[[AB]:[DB]])))),""))</f>
        <v/>
      </c>
      <c r="FI64" t="str">
        <f>IF(OR(FI$5="",$S64=""),"",IFERROR(SUM(PRODUCT(INDEX(CMB[[BA_0O]:[BA_2O]],MATCH(ROUND(MIN(SUM(FI$4,$O64/1000),SUM($O64,FI$4/1000)),3),CMB[[Cmb_ID]:[Cmb_ID]],0),SUM(N(FI$1),N($R64),1)),CHOOSE(AC[[M]:[M]],1,1,0,AC[[AB]:[AB]])),PRODUCT(INDEX(CMB[[BD_0O]:[BD_2O]],MATCH(ROUND(MIN(SUM(FI$4,$O64/1000),SUM($O64,FI$4/1000)),3),CMB[[Cmb_ID]:[Cmb_ID]],0),SUM(N(FI$1),N($R64),1)),CHOOSE(AC[[M]:[M]],1,0,1,AC[[DB]:[DB]])),PRODUCT(SUM(ROUND(AVERAGE(VALUE(FI$3),VALUE($P64)),0),CHOOSE(IF(OR(FI$1,$R64),4,INDEX(CMB[[Res_Rare]:[Res_Rare]],MATCH(ROUND(MIN(SUM(FI$4,$O64/1000),SUM($O64,FI$4/1000)),3),CMB[[Cmb_ID]:[Cmb_ID]],0))),-1,-1,0,0)),IF(OR(FI$1,$R64),4,INDEX(CMB[[Cmb_Rare]:[Cmb_Rare]],MATCH(ROUND(MIN(SUM(FI$4,$O64/1000),SUM($O64,FI$4/1000)),3),CMB[[Cmb_ID]:[Cmb_ID]],0))),CHOOSE(AC[[M]:[M]],2,1,1,SUM(AC[[AB]:[DB]])))),""))</f>
        <v/>
      </c>
      <c r="FJ64" t="str">
        <f>IF(OR(FJ$5="",$S64=""),"",IFERROR(SUM(PRODUCT(INDEX(CMB[[BA_0O]:[BA_2O]],MATCH(ROUND(MIN(SUM(FJ$4,$O64/1000),SUM($O64,FJ$4/1000)),3),CMB[[Cmb_ID]:[Cmb_ID]],0),SUM(N(FJ$1),N($R64),1)),CHOOSE(AC[[M]:[M]],1,1,0,AC[[AB]:[AB]])),PRODUCT(INDEX(CMB[[BD_0O]:[BD_2O]],MATCH(ROUND(MIN(SUM(FJ$4,$O64/1000),SUM($O64,FJ$4/1000)),3),CMB[[Cmb_ID]:[Cmb_ID]],0),SUM(N(FJ$1),N($R64),1)),CHOOSE(AC[[M]:[M]],1,0,1,AC[[DB]:[DB]])),PRODUCT(SUM(ROUND(AVERAGE(VALUE(FJ$3),VALUE($P64)),0),CHOOSE(IF(OR(FJ$1,$R64),4,INDEX(CMB[[Res_Rare]:[Res_Rare]],MATCH(ROUND(MIN(SUM(FJ$4,$O64/1000),SUM($O64,FJ$4/1000)),3),CMB[[Cmb_ID]:[Cmb_ID]],0))),-1,-1,0,0)),IF(OR(FJ$1,$R64),4,INDEX(CMB[[Cmb_Rare]:[Cmb_Rare]],MATCH(ROUND(MIN(SUM(FJ$4,$O64/1000),SUM($O64,FJ$4/1000)),3),CMB[[Cmb_ID]:[Cmb_ID]],0))),CHOOSE(AC[[M]:[M]],2,1,1,SUM(AC[[AB]:[DB]])))),""))</f>
        <v/>
      </c>
      <c r="FK64" t="str">
        <f>IF(OR(FK$5="",$S64=""),"",IFERROR(SUM(PRODUCT(INDEX(CMB[[BA_0O]:[BA_2O]],MATCH(ROUND(MIN(SUM(FK$4,$O64/1000),SUM($O64,FK$4/1000)),3),CMB[[Cmb_ID]:[Cmb_ID]],0),SUM(N(FK$1),N($R64),1)),CHOOSE(AC[[M]:[M]],1,1,0,AC[[AB]:[AB]])),PRODUCT(INDEX(CMB[[BD_0O]:[BD_2O]],MATCH(ROUND(MIN(SUM(FK$4,$O64/1000),SUM($O64,FK$4/1000)),3),CMB[[Cmb_ID]:[Cmb_ID]],0),SUM(N(FK$1),N($R64),1)),CHOOSE(AC[[M]:[M]],1,0,1,AC[[DB]:[DB]])),PRODUCT(SUM(ROUND(AVERAGE(VALUE(FK$3),VALUE($P64)),0),CHOOSE(IF(OR(FK$1,$R64),4,INDEX(CMB[[Res_Rare]:[Res_Rare]],MATCH(ROUND(MIN(SUM(FK$4,$O64/1000),SUM($O64,FK$4/1000)),3),CMB[[Cmb_ID]:[Cmb_ID]],0))),-1,-1,0,0)),IF(OR(FK$1,$R64),4,INDEX(CMB[[Cmb_Rare]:[Cmb_Rare]],MATCH(ROUND(MIN(SUM(FK$4,$O64/1000),SUM($O64,FK$4/1000)),3),CMB[[Cmb_ID]:[Cmb_ID]],0))),CHOOSE(AC[[M]:[M]],2,1,1,SUM(AC[[AB]:[DB]])))),""))</f>
        <v/>
      </c>
      <c r="FL64" t="str">
        <f>IF(OR(FL$5="",$S64=""),"",IFERROR(SUM(PRODUCT(INDEX(CMB[[BA_0O]:[BA_2O]],MATCH(ROUND(MIN(SUM(FL$4,$O64/1000),SUM($O64,FL$4/1000)),3),CMB[[Cmb_ID]:[Cmb_ID]],0),SUM(N(FL$1),N($R64),1)),CHOOSE(AC[[M]:[M]],1,1,0,AC[[AB]:[AB]])),PRODUCT(INDEX(CMB[[BD_0O]:[BD_2O]],MATCH(ROUND(MIN(SUM(FL$4,$O64/1000),SUM($O64,FL$4/1000)),3),CMB[[Cmb_ID]:[Cmb_ID]],0),SUM(N(FL$1),N($R64),1)),CHOOSE(AC[[M]:[M]],1,0,1,AC[[DB]:[DB]])),PRODUCT(SUM(ROUND(AVERAGE(VALUE(FL$3),VALUE($P64)),0),CHOOSE(IF(OR(FL$1,$R64),4,INDEX(CMB[[Res_Rare]:[Res_Rare]],MATCH(ROUND(MIN(SUM(FL$4,$O64/1000),SUM($O64,FL$4/1000)),3),CMB[[Cmb_ID]:[Cmb_ID]],0))),-1,-1,0,0)),IF(OR(FL$1,$R64),4,INDEX(CMB[[Cmb_Rare]:[Cmb_Rare]],MATCH(ROUND(MIN(SUM(FL$4,$O64/1000),SUM($O64,FL$4/1000)),3),CMB[[Cmb_ID]:[Cmb_ID]],0))),CHOOSE(AC[[M]:[M]],2,1,1,SUM(AC[[AB]:[DB]])))),""))</f>
        <v/>
      </c>
      <c r="FM64" t="str">
        <f>IF(OR(FM$5="",$S64=""),"",IFERROR(SUM(PRODUCT(INDEX(CMB[[BA_0O]:[BA_2O]],MATCH(ROUND(MIN(SUM(FM$4,$O64/1000),SUM($O64,FM$4/1000)),3),CMB[[Cmb_ID]:[Cmb_ID]],0),SUM(N(FM$1),N($R64),1)),CHOOSE(AC[[M]:[M]],1,1,0,AC[[AB]:[AB]])),PRODUCT(INDEX(CMB[[BD_0O]:[BD_2O]],MATCH(ROUND(MIN(SUM(FM$4,$O64/1000),SUM($O64,FM$4/1000)),3),CMB[[Cmb_ID]:[Cmb_ID]],0),SUM(N(FM$1),N($R64),1)),CHOOSE(AC[[M]:[M]],1,0,1,AC[[DB]:[DB]])),PRODUCT(SUM(ROUND(AVERAGE(VALUE(FM$3),VALUE($P64)),0),CHOOSE(IF(OR(FM$1,$R64),4,INDEX(CMB[[Res_Rare]:[Res_Rare]],MATCH(ROUND(MIN(SUM(FM$4,$O64/1000),SUM($O64,FM$4/1000)),3),CMB[[Cmb_ID]:[Cmb_ID]],0))),-1,-1,0,0)),IF(OR(FM$1,$R64),4,INDEX(CMB[[Cmb_Rare]:[Cmb_Rare]],MATCH(ROUND(MIN(SUM(FM$4,$O64/1000),SUM($O64,FM$4/1000)),3),CMB[[Cmb_ID]:[Cmb_ID]],0))),CHOOSE(AC[[M]:[M]],2,1,1,SUM(AC[[AB]:[DB]])))),""))</f>
        <v/>
      </c>
      <c r="FN64" s="7">
        <f t="shared" si="34"/>
        <v>0</v>
      </c>
      <c r="FO64" s="7">
        <f t="shared" si="34"/>
        <v>0</v>
      </c>
      <c r="FP64" s="7">
        <f t="shared" si="34"/>
        <v>0</v>
      </c>
      <c r="FQ64" s="7">
        <f t="shared" si="34"/>
        <v>0</v>
      </c>
      <c r="FR64" s="7">
        <f t="shared" si="34"/>
        <v>0</v>
      </c>
      <c r="FS64" s="7">
        <f t="shared" si="34"/>
        <v>0</v>
      </c>
      <c r="FT64" s="7">
        <f>SUM(IF(INDEX(LIB[[Quantity]:[Quantity]],MATCH($S64,LIB[[ID]:[ID]],0))&gt;=COLUMN(A$1),TRUNC(PRODUCT(AVERAGE($FN64:$FS64),POWER(AC[[CR]:[CR]],SUM(SUMIFS($D$11:$D63,$A$11:$A63,$A64,$E$11:$E63,"&gt;="&amp;$E64),SUMIFS($D65:$D$161,$A65:$A$161,$A64,$E65:$E$161,"&gt;"&amp;$E64),COLUMN(A$1),-1)),IF($Q64="Yes",AC[[FB]:[FB]],1))),0),ROW(A53)/-VALUE(1&amp;REPT("0",9-PRODUCT(COLUMN(A$1)-1,3))),1)</f>
        <v>0.99999994699999994</v>
      </c>
      <c r="FU64" s="7">
        <f>SUM(IF(INDEX(LIB[[Quantity]:[Quantity]],MATCH($S64,LIB[[ID]:[ID]],0))&gt;=COLUMN(B$1),TRUNC(PRODUCT(AVERAGE($FN64:$FS64),POWER(AC[[CR]:[CR]],SUM(SUMIFS($D$11:$D63,$A$11:$A63,$A64,$E$11:$E63,"&gt;="&amp;$E64),SUMIFS($D65:$D$161,$A65:$A$161,$A64,$E65:$E$161,"&gt;"&amp;$E64),COLUMN(B$1),-1)),IF($Q64="Yes",AC[[FB]:[FB]],1))),0),ROW(B53)/-VALUE(1&amp;REPT("0",9-PRODUCT(COLUMN(B$1)-1,3))),1)</f>
        <v>0.99994700000000003</v>
      </c>
      <c r="FV64" s="7">
        <f>SUM(IF(INDEX(LIB[[Quantity]:[Quantity]],MATCH($S64,LIB[[ID]:[ID]],0))&gt;=COLUMN(C$1),TRUNC(PRODUCT(AVERAGE($FN64:$FS64),POWER(AC[[CR]:[CR]],SUM(SUMIFS($D$11:$D63,$A$11:$A63,$A64,$E$11:$E63,"&gt;="&amp;$E64),SUMIFS($D65:$D$161,$A65:$A$161,$A64,$E65:$E$161,"&gt;"&amp;$E64),COLUMN(C$1),-1)),IF($Q64="Yes",AC[[FB]:[FB]],1))),0),ROW(C53)/-VALUE(1&amp;REPT("0",9-PRODUCT(COLUMN(C$1)-1,3))),1)</f>
        <v>0.94699999999999995</v>
      </c>
      <c r="FW64">
        <f t="shared" si="19"/>
        <v>126</v>
      </c>
      <c r="FX64">
        <f t="shared" si="20"/>
        <v>0</v>
      </c>
      <c r="FY64">
        <f t="shared" si="21"/>
        <v>0</v>
      </c>
      <c r="GC64">
        <f t="shared" si="22"/>
        <v>18</v>
      </c>
      <c r="GD64" t="str">
        <f>IFERROR(SUBSTITUTE(SUBSTITUTE(INDEX(SUG[Card],MATCH(ROW(A53),GC$12:GC$161,0))," #2","")," #3",""),"")</f>
        <v>Undead (5)</v>
      </c>
      <c r="GE64">
        <f>SUM(GE63,IF(IFERROR(MATCH(GD64,GD$11:GD63,0)&lt;0,TRUE()),1,0))</f>
        <v>29</v>
      </c>
      <c r="GF64" t="str">
        <f t="shared" si="23"/>
        <v/>
      </c>
      <c r="GI64">
        <f>SUM(SUMIFS(D$11:D63,A$11:A63,A64,B$11:B63,"&gt;="&amp;B64),SUMIFS(D65:D$161,A65:A$161,A64,B65:B$161,"&gt;"&amp;B64),SUMIFS(D$11:D63,A$11:A63,A64&amp;":Onyx"),SUMIFS(D65:D$161,A65:A$161,A64&amp;":Onyx"))</f>
        <v>0</v>
      </c>
      <c r="GP64" t="str">
        <f t="shared" si="31"/>
        <v>Snake (5)</v>
      </c>
      <c r="GQ64">
        <f t="shared" si="32"/>
        <v>317</v>
      </c>
      <c r="GR64" t="b">
        <f>COUNTIF(DECK[Card],IFERROR(MID($L64,1,FIND(" #",SUG_Helper[[#This Row],[Card]])-1),SUG_Helper[[#This Row],[Card]]))&gt;=IFERROR(VALUE(RIGHT(SUG_Helper[[#This Row],[Card]])),1)</f>
        <v>0</v>
      </c>
    </row>
    <row r="65" spans="1:200" x14ac:dyDescent="0.35">
      <c r="A65" s="17"/>
      <c r="B65" s="4"/>
      <c r="C65" s="4"/>
      <c r="D65" s="4"/>
      <c r="E65" t="str">
        <f>IF(INDEX(LIB[Card],ROW(A54))="","",INDEX(LIB[Card],ROW(A54))&amp;" ("&amp;INDEX(LIB[Level],ROW(A54))&amp;")"&amp;IF(INDEX(LIB[Fused],ROW(A54))="Yes","ƒ",""))</f>
        <v/>
      </c>
      <c r="F65">
        <v>54</v>
      </c>
      <c r="H65" t="str">
        <f>IF(DECK[[#This Row],[Card]]="","",MID(DECK[[#This Row],[Card]],1,FIND(" (",DECK[[#This Row],[Card]])-1))</f>
        <v/>
      </c>
      <c r="I65" t="str">
        <f>IF(DECK[[#This Row],[Card]]="","",MID(DECK[[#This Row],[Card]],FIND("(",DECK[[#This Row],[Card]])+1,1))</f>
        <v/>
      </c>
      <c r="J65" t="str">
        <f>IF(DECK[[#This Row],[Card]]="","",IF(RIGHT(DECK[[#This Row],[Card]])="ƒ","Yes","No"))</f>
        <v/>
      </c>
      <c r="L65" t="str">
        <f t="shared" si="27"/>
        <v>Dragon (5) #2</v>
      </c>
      <c r="M65">
        <f t="shared" si="28"/>
        <v>315</v>
      </c>
      <c r="O65" s="6" t="str">
        <f>IF(S65="","",MATCH(MID(S65,1,MIN(FIND(" (",S65),IFERROR(FIND(":",S65),50))-1),CC[CC_Name],0))</f>
        <v/>
      </c>
      <c r="P65" s="5" t="str">
        <f t="shared" si="29"/>
        <v/>
      </c>
      <c r="Q65" s="5" t="str">
        <f t="shared" si="18"/>
        <v/>
      </c>
      <c r="R65" s="5" t="str">
        <f t="shared" si="30"/>
        <v/>
      </c>
      <c r="S65" t="str">
        <f>(INDEX(LIB[ID],ROW(A54)))</f>
        <v/>
      </c>
      <c r="T65" t="str">
        <f>IF(OR(T$5="",$S65=""),"",IFERROR(SUM(PRODUCT(INDEX(CMB[[BA_0O]:[BA_2O]],MATCH(ROUND(MIN(SUM(T$4,$O65/1000),SUM($O65,T$4/1000)),3),CMB[[Cmb_ID]:[Cmb_ID]],0),SUM(N(T$1),N($R65),1)),CHOOSE(AC[[M]:[M]],1,1,0,AC[[AB]:[AB]])),PRODUCT(INDEX(CMB[[BD_0O]:[BD_2O]],MATCH(ROUND(MIN(SUM(T$4,$O65/1000),SUM($O65,T$4/1000)),3),CMB[[Cmb_ID]:[Cmb_ID]],0),SUM(N(T$1),N($R65),1)),CHOOSE(AC[[M]:[M]],1,0,1,AC[[DB]:[DB]])),PRODUCT(SUM(ROUND(AVERAGE(VALUE(T$3),VALUE($P65)),0),CHOOSE(IF(OR(T$1,$R65),4,INDEX(CMB[[Res_Rare]:[Res_Rare]],MATCH(ROUND(MIN(SUM(T$4,$O65/1000),SUM($O65,T$4/1000)),3),CMB[[Cmb_ID]:[Cmb_ID]],0))),-1,-1,0,0)),IF(OR(T$1,$R65),4,INDEX(CMB[[Cmb_Rare]:[Cmb_Rare]],MATCH(ROUND(MIN(SUM(T$4,$O65/1000),SUM($O65,T$4/1000)),3),CMB[[Cmb_ID]:[Cmb_ID]],0))),CHOOSE(AC[[M]:[M]],2,1,1,SUM(AC[[AB]:[DB]])))),""))</f>
        <v/>
      </c>
      <c r="U65" t="str">
        <f>IF(OR(U$5="",$S65=""),"",IFERROR(SUM(PRODUCT(INDEX(CMB[[BA_0O]:[BA_2O]],MATCH(ROUND(MIN(SUM(U$4,$O65/1000),SUM($O65,U$4/1000)),3),CMB[[Cmb_ID]:[Cmb_ID]],0),SUM(N(U$1),N($R65),1)),CHOOSE(AC[[M]:[M]],1,1,0,AC[[AB]:[AB]])),PRODUCT(INDEX(CMB[[BD_0O]:[BD_2O]],MATCH(ROUND(MIN(SUM(U$4,$O65/1000),SUM($O65,U$4/1000)),3),CMB[[Cmb_ID]:[Cmb_ID]],0),SUM(N(U$1),N($R65),1)),CHOOSE(AC[[M]:[M]],1,0,1,AC[[DB]:[DB]])),PRODUCT(SUM(ROUND(AVERAGE(VALUE(U$3),VALUE($P65)),0),CHOOSE(IF(OR(U$1,$R65),4,INDEX(CMB[[Res_Rare]:[Res_Rare]],MATCH(ROUND(MIN(SUM(U$4,$O65/1000),SUM($O65,U$4/1000)),3),CMB[[Cmb_ID]:[Cmb_ID]],0))),-1,-1,0,0)),IF(OR(U$1,$R65),4,INDEX(CMB[[Cmb_Rare]:[Cmb_Rare]],MATCH(ROUND(MIN(SUM(U$4,$O65/1000),SUM($O65,U$4/1000)),3),CMB[[Cmb_ID]:[Cmb_ID]],0))),CHOOSE(AC[[M]:[M]],2,1,1,SUM(AC[[AB]:[DB]])))),""))</f>
        <v/>
      </c>
      <c r="V65" t="str">
        <f>IF(OR(V$5="",$S65=""),"",IFERROR(SUM(PRODUCT(INDEX(CMB[[BA_0O]:[BA_2O]],MATCH(ROUND(MIN(SUM(V$4,$O65/1000),SUM($O65,V$4/1000)),3),CMB[[Cmb_ID]:[Cmb_ID]],0),SUM(N(V$1),N($R65),1)),CHOOSE(AC[[M]:[M]],1,1,0,AC[[AB]:[AB]])),PRODUCT(INDEX(CMB[[BD_0O]:[BD_2O]],MATCH(ROUND(MIN(SUM(V$4,$O65/1000),SUM($O65,V$4/1000)),3),CMB[[Cmb_ID]:[Cmb_ID]],0),SUM(N(V$1),N($R65),1)),CHOOSE(AC[[M]:[M]],1,0,1,AC[[DB]:[DB]])),PRODUCT(SUM(ROUND(AVERAGE(VALUE(V$3),VALUE($P65)),0),CHOOSE(IF(OR(V$1,$R65),4,INDEX(CMB[[Res_Rare]:[Res_Rare]],MATCH(ROUND(MIN(SUM(V$4,$O65/1000),SUM($O65,V$4/1000)),3),CMB[[Cmb_ID]:[Cmb_ID]],0))),-1,-1,0,0)),IF(OR(V$1,$R65),4,INDEX(CMB[[Cmb_Rare]:[Cmb_Rare]],MATCH(ROUND(MIN(SUM(V$4,$O65/1000),SUM($O65,V$4/1000)),3),CMB[[Cmb_ID]:[Cmb_ID]],0))),CHOOSE(AC[[M]:[M]],2,1,1,SUM(AC[[AB]:[DB]])))),""))</f>
        <v/>
      </c>
      <c r="W65" t="str">
        <f>IF(OR(W$5="",$S65=""),"",IFERROR(SUM(PRODUCT(INDEX(CMB[[BA_0O]:[BA_2O]],MATCH(ROUND(MIN(SUM(W$4,$O65/1000),SUM($O65,W$4/1000)),3),CMB[[Cmb_ID]:[Cmb_ID]],0),SUM(N(W$1),N($R65),1)),CHOOSE(AC[[M]:[M]],1,1,0,AC[[AB]:[AB]])),PRODUCT(INDEX(CMB[[BD_0O]:[BD_2O]],MATCH(ROUND(MIN(SUM(W$4,$O65/1000),SUM($O65,W$4/1000)),3),CMB[[Cmb_ID]:[Cmb_ID]],0),SUM(N(W$1),N($R65),1)),CHOOSE(AC[[M]:[M]],1,0,1,AC[[DB]:[DB]])),PRODUCT(SUM(ROUND(AVERAGE(VALUE(W$3),VALUE($P65)),0),CHOOSE(IF(OR(W$1,$R65),4,INDEX(CMB[[Res_Rare]:[Res_Rare]],MATCH(ROUND(MIN(SUM(W$4,$O65/1000),SUM($O65,W$4/1000)),3),CMB[[Cmb_ID]:[Cmb_ID]],0))),-1,-1,0,0)),IF(OR(W$1,$R65),4,INDEX(CMB[[Cmb_Rare]:[Cmb_Rare]],MATCH(ROUND(MIN(SUM(W$4,$O65/1000),SUM($O65,W$4/1000)),3),CMB[[Cmb_ID]:[Cmb_ID]],0))),CHOOSE(AC[[M]:[M]],2,1,1,SUM(AC[[AB]:[DB]])))),""))</f>
        <v/>
      </c>
      <c r="X65" t="str">
        <f>IF(OR(X$5="",$S65=""),"",IFERROR(SUM(PRODUCT(INDEX(CMB[[BA_0O]:[BA_2O]],MATCH(ROUND(MIN(SUM(X$4,$O65/1000),SUM($O65,X$4/1000)),3),CMB[[Cmb_ID]:[Cmb_ID]],0),SUM(N(X$1),N($R65),1)),CHOOSE(AC[[M]:[M]],1,1,0,AC[[AB]:[AB]])),PRODUCT(INDEX(CMB[[BD_0O]:[BD_2O]],MATCH(ROUND(MIN(SUM(X$4,$O65/1000),SUM($O65,X$4/1000)),3),CMB[[Cmb_ID]:[Cmb_ID]],0),SUM(N(X$1),N($R65),1)),CHOOSE(AC[[M]:[M]],1,0,1,AC[[DB]:[DB]])),PRODUCT(SUM(ROUND(AVERAGE(VALUE(X$3),VALUE($P65)),0),CHOOSE(IF(OR(X$1,$R65),4,INDEX(CMB[[Res_Rare]:[Res_Rare]],MATCH(ROUND(MIN(SUM(X$4,$O65/1000),SUM($O65,X$4/1000)),3),CMB[[Cmb_ID]:[Cmb_ID]],0))),-1,-1,0,0)),IF(OR(X$1,$R65),4,INDEX(CMB[[Cmb_Rare]:[Cmb_Rare]],MATCH(ROUND(MIN(SUM(X$4,$O65/1000),SUM($O65,X$4/1000)),3),CMB[[Cmb_ID]:[Cmb_ID]],0))),CHOOSE(AC[[M]:[M]],2,1,1,SUM(AC[[AB]:[DB]])))),""))</f>
        <v/>
      </c>
      <c r="Y65" t="str">
        <f>IF(OR(Y$5="",$S65=""),"",IFERROR(SUM(PRODUCT(INDEX(CMB[[BA_0O]:[BA_2O]],MATCH(ROUND(MIN(SUM(Y$4,$O65/1000),SUM($O65,Y$4/1000)),3),CMB[[Cmb_ID]:[Cmb_ID]],0),SUM(N(Y$1),N($R65),1)),CHOOSE(AC[[M]:[M]],1,1,0,AC[[AB]:[AB]])),PRODUCT(INDEX(CMB[[BD_0O]:[BD_2O]],MATCH(ROUND(MIN(SUM(Y$4,$O65/1000),SUM($O65,Y$4/1000)),3),CMB[[Cmb_ID]:[Cmb_ID]],0),SUM(N(Y$1),N($R65),1)),CHOOSE(AC[[M]:[M]],1,0,1,AC[[DB]:[DB]])),PRODUCT(SUM(ROUND(AVERAGE(VALUE(Y$3),VALUE($P65)),0),CHOOSE(IF(OR(Y$1,$R65),4,INDEX(CMB[[Res_Rare]:[Res_Rare]],MATCH(ROUND(MIN(SUM(Y$4,$O65/1000),SUM($O65,Y$4/1000)),3),CMB[[Cmb_ID]:[Cmb_ID]],0))),-1,-1,0,0)),IF(OR(Y$1,$R65),4,INDEX(CMB[[Cmb_Rare]:[Cmb_Rare]],MATCH(ROUND(MIN(SUM(Y$4,$O65/1000),SUM($O65,Y$4/1000)),3),CMB[[Cmb_ID]:[Cmb_ID]],0))),CHOOSE(AC[[M]:[M]],2,1,1,SUM(AC[[AB]:[DB]])))),""))</f>
        <v/>
      </c>
      <c r="Z65" t="str">
        <f>IF(OR(Z$5="",$S65=""),"",IFERROR(SUM(PRODUCT(INDEX(CMB[[BA_0O]:[BA_2O]],MATCH(ROUND(MIN(SUM(Z$4,$O65/1000),SUM($O65,Z$4/1000)),3),CMB[[Cmb_ID]:[Cmb_ID]],0),SUM(N(Z$1),N($R65),1)),CHOOSE(AC[[M]:[M]],1,1,0,AC[[AB]:[AB]])),PRODUCT(INDEX(CMB[[BD_0O]:[BD_2O]],MATCH(ROUND(MIN(SUM(Z$4,$O65/1000),SUM($O65,Z$4/1000)),3),CMB[[Cmb_ID]:[Cmb_ID]],0),SUM(N(Z$1),N($R65),1)),CHOOSE(AC[[M]:[M]],1,0,1,AC[[DB]:[DB]])),PRODUCT(SUM(ROUND(AVERAGE(VALUE(Z$3),VALUE($P65)),0),CHOOSE(IF(OR(Z$1,$R65),4,INDEX(CMB[[Res_Rare]:[Res_Rare]],MATCH(ROUND(MIN(SUM(Z$4,$O65/1000),SUM($O65,Z$4/1000)),3),CMB[[Cmb_ID]:[Cmb_ID]],0))),-1,-1,0,0)),IF(OR(Z$1,$R65),4,INDEX(CMB[[Cmb_Rare]:[Cmb_Rare]],MATCH(ROUND(MIN(SUM(Z$4,$O65/1000),SUM($O65,Z$4/1000)),3),CMB[[Cmb_ID]:[Cmb_ID]],0))),CHOOSE(AC[[M]:[M]],2,1,1,SUM(AC[[AB]:[DB]])))),""))</f>
        <v/>
      </c>
      <c r="AA65" t="str">
        <f>IF(OR(AA$5="",$S65=""),"",IFERROR(SUM(PRODUCT(INDEX(CMB[[BA_0O]:[BA_2O]],MATCH(ROUND(MIN(SUM(AA$4,$O65/1000),SUM($O65,AA$4/1000)),3),CMB[[Cmb_ID]:[Cmb_ID]],0),SUM(N(AA$1),N($R65),1)),CHOOSE(AC[[M]:[M]],1,1,0,AC[[AB]:[AB]])),PRODUCT(INDEX(CMB[[BD_0O]:[BD_2O]],MATCH(ROUND(MIN(SUM(AA$4,$O65/1000),SUM($O65,AA$4/1000)),3),CMB[[Cmb_ID]:[Cmb_ID]],0),SUM(N(AA$1),N($R65),1)),CHOOSE(AC[[M]:[M]],1,0,1,AC[[DB]:[DB]])),PRODUCT(SUM(ROUND(AVERAGE(VALUE(AA$3),VALUE($P65)),0),CHOOSE(IF(OR(AA$1,$R65),4,INDEX(CMB[[Res_Rare]:[Res_Rare]],MATCH(ROUND(MIN(SUM(AA$4,$O65/1000),SUM($O65,AA$4/1000)),3),CMB[[Cmb_ID]:[Cmb_ID]],0))),-1,-1,0,0)),IF(OR(AA$1,$R65),4,INDEX(CMB[[Cmb_Rare]:[Cmb_Rare]],MATCH(ROUND(MIN(SUM(AA$4,$O65/1000),SUM($O65,AA$4/1000)),3),CMB[[Cmb_ID]:[Cmb_ID]],0))),CHOOSE(AC[[M]:[M]],2,1,1,SUM(AC[[AB]:[DB]])))),""))</f>
        <v/>
      </c>
      <c r="AB65" t="str">
        <f>IF(OR(AB$5="",$S65=""),"",IFERROR(SUM(PRODUCT(INDEX(CMB[[BA_0O]:[BA_2O]],MATCH(ROUND(MIN(SUM(AB$4,$O65/1000),SUM($O65,AB$4/1000)),3),CMB[[Cmb_ID]:[Cmb_ID]],0),SUM(N(AB$1),N($R65),1)),CHOOSE(AC[[M]:[M]],1,1,0,AC[[AB]:[AB]])),PRODUCT(INDEX(CMB[[BD_0O]:[BD_2O]],MATCH(ROUND(MIN(SUM(AB$4,$O65/1000),SUM($O65,AB$4/1000)),3),CMB[[Cmb_ID]:[Cmb_ID]],0),SUM(N(AB$1),N($R65),1)),CHOOSE(AC[[M]:[M]],1,0,1,AC[[DB]:[DB]])),PRODUCT(SUM(ROUND(AVERAGE(VALUE(AB$3),VALUE($P65)),0),CHOOSE(IF(OR(AB$1,$R65),4,INDEX(CMB[[Res_Rare]:[Res_Rare]],MATCH(ROUND(MIN(SUM(AB$4,$O65/1000),SUM($O65,AB$4/1000)),3),CMB[[Cmb_ID]:[Cmb_ID]],0))),-1,-1,0,0)),IF(OR(AB$1,$R65),4,INDEX(CMB[[Cmb_Rare]:[Cmb_Rare]],MATCH(ROUND(MIN(SUM(AB$4,$O65/1000),SUM($O65,AB$4/1000)),3),CMB[[Cmb_ID]:[Cmb_ID]],0))),CHOOSE(AC[[M]:[M]],2,1,1,SUM(AC[[AB]:[DB]])))),""))</f>
        <v/>
      </c>
      <c r="AC65" t="str">
        <f>IF(OR(AC$5="",$S65=""),"",IFERROR(SUM(PRODUCT(INDEX(CMB[[BA_0O]:[BA_2O]],MATCH(ROUND(MIN(SUM(AC$4,$O65/1000),SUM($O65,AC$4/1000)),3),CMB[[Cmb_ID]:[Cmb_ID]],0),SUM(N(AC$1),N($R65),1)),CHOOSE(AC[[M]:[M]],1,1,0,AC[[AB]:[AB]])),PRODUCT(INDEX(CMB[[BD_0O]:[BD_2O]],MATCH(ROUND(MIN(SUM(AC$4,$O65/1000),SUM($O65,AC$4/1000)),3),CMB[[Cmb_ID]:[Cmb_ID]],0),SUM(N(AC$1),N($R65),1)),CHOOSE(AC[[M]:[M]],1,0,1,AC[[DB]:[DB]])),PRODUCT(SUM(ROUND(AVERAGE(VALUE(AC$3),VALUE($P65)),0),CHOOSE(IF(OR(AC$1,$R65),4,INDEX(CMB[[Res_Rare]:[Res_Rare]],MATCH(ROUND(MIN(SUM(AC$4,$O65/1000),SUM($O65,AC$4/1000)),3),CMB[[Cmb_ID]:[Cmb_ID]],0))),-1,-1,0,0)),IF(OR(AC$1,$R65),4,INDEX(CMB[[Cmb_Rare]:[Cmb_Rare]],MATCH(ROUND(MIN(SUM(AC$4,$O65/1000),SUM($O65,AC$4/1000)),3),CMB[[Cmb_ID]:[Cmb_ID]],0))),CHOOSE(AC[[M]:[M]],2,1,1,SUM(AC[[AB]:[DB]])))),""))</f>
        <v/>
      </c>
      <c r="AD65" t="str">
        <f>IF(OR(AD$5="",$S65=""),"",IFERROR(SUM(PRODUCT(INDEX(CMB[[BA_0O]:[BA_2O]],MATCH(ROUND(MIN(SUM(AD$4,$O65/1000),SUM($O65,AD$4/1000)),3),CMB[[Cmb_ID]:[Cmb_ID]],0),SUM(N(AD$1),N($R65),1)),CHOOSE(AC[[M]:[M]],1,1,0,AC[[AB]:[AB]])),PRODUCT(INDEX(CMB[[BD_0O]:[BD_2O]],MATCH(ROUND(MIN(SUM(AD$4,$O65/1000),SUM($O65,AD$4/1000)),3),CMB[[Cmb_ID]:[Cmb_ID]],0),SUM(N(AD$1),N($R65),1)),CHOOSE(AC[[M]:[M]],1,0,1,AC[[DB]:[DB]])),PRODUCT(SUM(ROUND(AVERAGE(VALUE(AD$3),VALUE($P65)),0),CHOOSE(IF(OR(AD$1,$R65),4,INDEX(CMB[[Res_Rare]:[Res_Rare]],MATCH(ROUND(MIN(SUM(AD$4,$O65/1000),SUM($O65,AD$4/1000)),3),CMB[[Cmb_ID]:[Cmb_ID]],0))),-1,-1,0,0)),IF(OR(AD$1,$R65),4,INDEX(CMB[[Cmb_Rare]:[Cmb_Rare]],MATCH(ROUND(MIN(SUM(AD$4,$O65/1000),SUM($O65,AD$4/1000)),3),CMB[[Cmb_ID]:[Cmb_ID]],0))),CHOOSE(AC[[M]:[M]],2,1,1,SUM(AC[[AB]:[DB]])))),""))</f>
        <v/>
      </c>
      <c r="AE65" t="str">
        <f>IF(OR(AE$5="",$S65=""),"",IFERROR(SUM(PRODUCT(INDEX(CMB[[BA_0O]:[BA_2O]],MATCH(ROUND(MIN(SUM(AE$4,$O65/1000),SUM($O65,AE$4/1000)),3),CMB[[Cmb_ID]:[Cmb_ID]],0),SUM(N(AE$1),N($R65),1)),CHOOSE(AC[[M]:[M]],1,1,0,AC[[AB]:[AB]])),PRODUCT(INDEX(CMB[[BD_0O]:[BD_2O]],MATCH(ROUND(MIN(SUM(AE$4,$O65/1000),SUM($O65,AE$4/1000)),3),CMB[[Cmb_ID]:[Cmb_ID]],0),SUM(N(AE$1),N($R65),1)),CHOOSE(AC[[M]:[M]],1,0,1,AC[[DB]:[DB]])),PRODUCT(SUM(ROUND(AVERAGE(VALUE(AE$3),VALUE($P65)),0),CHOOSE(IF(OR(AE$1,$R65),4,INDEX(CMB[[Res_Rare]:[Res_Rare]],MATCH(ROUND(MIN(SUM(AE$4,$O65/1000),SUM($O65,AE$4/1000)),3),CMB[[Cmb_ID]:[Cmb_ID]],0))),-1,-1,0,0)),IF(OR(AE$1,$R65),4,INDEX(CMB[[Cmb_Rare]:[Cmb_Rare]],MATCH(ROUND(MIN(SUM(AE$4,$O65/1000),SUM($O65,AE$4/1000)),3),CMB[[Cmb_ID]:[Cmb_ID]],0))),CHOOSE(AC[[M]:[M]],2,1,1,SUM(AC[[AB]:[DB]])))),""))</f>
        <v/>
      </c>
      <c r="AF65" t="str">
        <f>IF(OR(AF$5="",$S65=""),"",IFERROR(SUM(PRODUCT(INDEX(CMB[[BA_0O]:[BA_2O]],MATCH(ROUND(MIN(SUM(AF$4,$O65/1000),SUM($O65,AF$4/1000)),3),CMB[[Cmb_ID]:[Cmb_ID]],0),SUM(N(AF$1),N($R65),1)),CHOOSE(AC[[M]:[M]],1,1,0,AC[[AB]:[AB]])),PRODUCT(INDEX(CMB[[BD_0O]:[BD_2O]],MATCH(ROUND(MIN(SUM(AF$4,$O65/1000),SUM($O65,AF$4/1000)),3),CMB[[Cmb_ID]:[Cmb_ID]],0),SUM(N(AF$1),N($R65),1)),CHOOSE(AC[[M]:[M]],1,0,1,AC[[DB]:[DB]])),PRODUCT(SUM(ROUND(AVERAGE(VALUE(AF$3),VALUE($P65)),0),CHOOSE(IF(OR(AF$1,$R65),4,INDEX(CMB[[Res_Rare]:[Res_Rare]],MATCH(ROUND(MIN(SUM(AF$4,$O65/1000),SUM($O65,AF$4/1000)),3),CMB[[Cmb_ID]:[Cmb_ID]],0))),-1,-1,0,0)),IF(OR(AF$1,$R65),4,INDEX(CMB[[Cmb_Rare]:[Cmb_Rare]],MATCH(ROUND(MIN(SUM(AF$4,$O65/1000),SUM($O65,AF$4/1000)),3),CMB[[Cmb_ID]:[Cmb_ID]],0))),CHOOSE(AC[[M]:[M]],2,1,1,SUM(AC[[AB]:[DB]])))),""))</f>
        <v/>
      </c>
      <c r="AG65" t="str">
        <f>IF(OR(AG$5="",$S65=""),"",IFERROR(SUM(PRODUCT(INDEX(CMB[[BA_0O]:[BA_2O]],MATCH(ROUND(MIN(SUM(AG$4,$O65/1000),SUM($O65,AG$4/1000)),3),CMB[[Cmb_ID]:[Cmb_ID]],0),SUM(N(AG$1),N($R65),1)),CHOOSE(AC[[M]:[M]],1,1,0,AC[[AB]:[AB]])),PRODUCT(INDEX(CMB[[BD_0O]:[BD_2O]],MATCH(ROUND(MIN(SUM(AG$4,$O65/1000),SUM($O65,AG$4/1000)),3),CMB[[Cmb_ID]:[Cmb_ID]],0),SUM(N(AG$1),N($R65),1)),CHOOSE(AC[[M]:[M]],1,0,1,AC[[DB]:[DB]])),PRODUCT(SUM(ROUND(AVERAGE(VALUE(AG$3),VALUE($P65)),0),CHOOSE(IF(OR(AG$1,$R65),4,INDEX(CMB[[Res_Rare]:[Res_Rare]],MATCH(ROUND(MIN(SUM(AG$4,$O65/1000),SUM($O65,AG$4/1000)),3),CMB[[Cmb_ID]:[Cmb_ID]],0))),-1,-1,0,0)),IF(OR(AG$1,$R65),4,INDEX(CMB[[Cmb_Rare]:[Cmb_Rare]],MATCH(ROUND(MIN(SUM(AG$4,$O65/1000),SUM($O65,AG$4/1000)),3),CMB[[Cmb_ID]:[Cmb_ID]],0))),CHOOSE(AC[[M]:[M]],2,1,1,SUM(AC[[AB]:[DB]])))),""))</f>
        <v/>
      </c>
      <c r="AH65" t="str">
        <f>IF(OR(AH$5="",$S65=""),"",IFERROR(SUM(PRODUCT(INDEX(CMB[[BA_0O]:[BA_2O]],MATCH(ROUND(MIN(SUM(AH$4,$O65/1000),SUM($O65,AH$4/1000)),3),CMB[[Cmb_ID]:[Cmb_ID]],0),SUM(N(AH$1),N($R65),1)),CHOOSE(AC[[M]:[M]],1,1,0,AC[[AB]:[AB]])),PRODUCT(INDEX(CMB[[BD_0O]:[BD_2O]],MATCH(ROUND(MIN(SUM(AH$4,$O65/1000),SUM($O65,AH$4/1000)),3),CMB[[Cmb_ID]:[Cmb_ID]],0),SUM(N(AH$1),N($R65),1)),CHOOSE(AC[[M]:[M]],1,0,1,AC[[DB]:[DB]])),PRODUCT(SUM(ROUND(AVERAGE(VALUE(AH$3),VALUE($P65)),0),CHOOSE(IF(OR(AH$1,$R65),4,INDEX(CMB[[Res_Rare]:[Res_Rare]],MATCH(ROUND(MIN(SUM(AH$4,$O65/1000),SUM($O65,AH$4/1000)),3),CMB[[Cmb_ID]:[Cmb_ID]],0))),-1,-1,0,0)),IF(OR(AH$1,$R65),4,INDEX(CMB[[Cmb_Rare]:[Cmb_Rare]],MATCH(ROUND(MIN(SUM(AH$4,$O65/1000),SUM($O65,AH$4/1000)),3),CMB[[Cmb_ID]:[Cmb_ID]],0))),CHOOSE(AC[[M]:[M]],2,1,1,SUM(AC[[AB]:[DB]])))),""))</f>
        <v/>
      </c>
      <c r="AI65" t="str">
        <f>IF(OR(AI$5="",$S65=""),"",IFERROR(SUM(PRODUCT(INDEX(CMB[[BA_0O]:[BA_2O]],MATCH(ROUND(MIN(SUM(AI$4,$O65/1000),SUM($O65,AI$4/1000)),3),CMB[[Cmb_ID]:[Cmb_ID]],0),SUM(N(AI$1),N($R65),1)),CHOOSE(AC[[M]:[M]],1,1,0,AC[[AB]:[AB]])),PRODUCT(INDEX(CMB[[BD_0O]:[BD_2O]],MATCH(ROUND(MIN(SUM(AI$4,$O65/1000),SUM($O65,AI$4/1000)),3),CMB[[Cmb_ID]:[Cmb_ID]],0),SUM(N(AI$1),N($R65),1)),CHOOSE(AC[[M]:[M]],1,0,1,AC[[DB]:[DB]])),PRODUCT(SUM(ROUND(AVERAGE(VALUE(AI$3),VALUE($P65)),0),CHOOSE(IF(OR(AI$1,$R65),4,INDEX(CMB[[Res_Rare]:[Res_Rare]],MATCH(ROUND(MIN(SUM(AI$4,$O65/1000),SUM($O65,AI$4/1000)),3),CMB[[Cmb_ID]:[Cmb_ID]],0))),-1,-1,0,0)),IF(OR(AI$1,$R65),4,INDEX(CMB[[Cmb_Rare]:[Cmb_Rare]],MATCH(ROUND(MIN(SUM(AI$4,$O65/1000),SUM($O65,AI$4/1000)),3),CMB[[Cmb_ID]:[Cmb_ID]],0))),CHOOSE(AC[[M]:[M]],2,1,1,SUM(AC[[AB]:[DB]])))),""))</f>
        <v/>
      </c>
      <c r="AJ65" t="str">
        <f>IF(OR(AJ$5="",$S65=""),"",IFERROR(SUM(PRODUCT(INDEX(CMB[[BA_0O]:[BA_2O]],MATCH(ROUND(MIN(SUM(AJ$4,$O65/1000),SUM($O65,AJ$4/1000)),3),CMB[[Cmb_ID]:[Cmb_ID]],0),SUM(N(AJ$1),N($R65),1)),CHOOSE(AC[[M]:[M]],1,1,0,AC[[AB]:[AB]])),PRODUCT(INDEX(CMB[[BD_0O]:[BD_2O]],MATCH(ROUND(MIN(SUM(AJ$4,$O65/1000),SUM($O65,AJ$4/1000)),3),CMB[[Cmb_ID]:[Cmb_ID]],0),SUM(N(AJ$1),N($R65),1)),CHOOSE(AC[[M]:[M]],1,0,1,AC[[DB]:[DB]])),PRODUCT(SUM(ROUND(AVERAGE(VALUE(AJ$3),VALUE($P65)),0),CHOOSE(IF(OR(AJ$1,$R65),4,INDEX(CMB[[Res_Rare]:[Res_Rare]],MATCH(ROUND(MIN(SUM(AJ$4,$O65/1000),SUM($O65,AJ$4/1000)),3),CMB[[Cmb_ID]:[Cmb_ID]],0))),-1,-1,0,0)),IF(OR(AJ$1,$R65),4,INDEX(CMB[[Cmb_Rare]:[Cmb_Rare]],MATCH(ROUND(MIN(SUM(AJ$4,$O65/1000),SUM($O65,AJ$4/1000)),3),CMB[[Cmb_ID]:[Cmb_ID]],0))),CHOOSE(AC[[M]:[M]],2,1,1,SUM(AC[[AB]:[DB]])))),""))</f>
        <v/>
      </c>
      <c r="AK65" t="str">
        <f>IF(OR(AK$5="",$S65=""),"",IFERROR(SUM(PRODUCT(INDEX(CMB[[BA_0O]:[BA_2O]],MATCH(ROUND(MIN(SUM(AK$4,$O65/1000),SUM($O65,AK$4/1000)),3),CMB[[Cmb_ID]:[Cmb_ID]],0),SUM(N(AK$1),N($R65),1)),CHOOSE(AC[[M]:[M]],1,1,0,AC[[AB]:[AB]])),PRODUCT(INDEX(CMB[[BD_0O]:[BD_2O]],MATCH(ROUND(MIN(SUM(AK$4,$O65/1000),SUM($O65,AK$4/1000)),3),CMB[[Cmb_ID]:[Cmb_ID]],0),SUM(N(AK$1),N($R65),1)),CHOOSE(AC[[M]:[M]],1,0,1,AC[[DB]:[DB]])),PRODUCT(SUM(ROUND(AVERAGE(VALUE(AK$3),VALUE($P65)),0),CHOOSE(IF(OR(AK$1,$R65),4,INDEX(CMB[[Res_Rare]:[Res_Rare]],MATCH(ROUND(MIN(SUM(AK$4,$O65/1000),SUM($O65,AK$4/1000)),3),CMB[[Cmb_ID]:[Cmb_ID]],0))),-1,-1,0,0)),IF(OR(AK$1,$R65),4,INDEX(CMB[[Cmb_Rare]:[Cmb_Rare]],MATCH(ROUND(MIN(SUM(AK$4,$O65/1000),SUM($O65,AK$4/1000)),3),CMB[[Cmb_ID]:[Cmb_ID]],0))),CHOOSE(AC[[M]:[M]],2,1,1,SUM(AC[[AB]:[DB]])))),""))</f>
        <v/>
      </c>
      <c r="AL65" t="str">
        <f>IF(OR(AL$5="",$S65=""),"",IFERROR(SUM(PRODUCT(INDEX(CMB[[BA_0O]:[BA_2O]],MATCH(ROUND(MIN(SUM(AL$4,$O65/1000),SUM($O65,AL$4/1000)),3),CMB[[Cmb_ID]:[Cmb_ID]],0),SUM(N(AL$1),N($R65),1)),CHOOSE(AC[[M]:[M]],1,1,0,AC[[AB]:[AB]])),PRODUCT(INDEX(CMB[[BD_0O]:[BD_2O]],MATCH(ROUND(MIN(SUM(AL$4,$O65/1000),SUM($O65,AL$4/1000)),3),CMB[[Cmb_ID]:[Cmb_ID]],0),SUM(N(AL$1),N($R65),1)),CHOOSE(AC[[M]:[M]],1,0,1,AC[[DB]:[DB]])),PRODUCT(SUM(ROUND(AVERAGE(VALUE(AL$3),VALUE($P65)),0),CHOOSE(IF(OR(AL$1,$R65),4,INDEX(CMB[[Res_Rare]:[Res_Rare]],MATCH(ROUND(MIN(SUM(AL$4,$O65/1000),SUM($O65,AL$4/1000)),3),CMB[[Cmb_ID]:[Cmb_ID]],0))),-1,-1,0,0)),IF(OR(AL$1,$R65),4,INDEX(CMB[[Cmb_Rare]:[Cmb_Rare]],MATCH(ROUND(MIN(SUM(AL$4,$O65/1000),SUM($O65,AL$4/1000)),3),CMB[[Cmb_ID]:[Cmb_ID]],0))),CHOOSE(AC[[M]:[M]],2,1,1,SUM(AC[[AB]:[DB]])))),""))</f>
        <v/>
      </c>
      <c r="AM65" t="str">
        <f>IF(OR(AM$5="",$S65=""),"",IFERROR(SUM(PRODUCT(INDEX(CMB[[BA_0O]:[BA_2O]],MATCH(ROUND(MIN(SUM(AM$4,$O65/1000),SUM($O65,AM$4/1000)),3),CMB[[Cmb_ID]:[Cmb_ID]],0),SUM(N(AM$1),N($R65),1)),CHOOSE(AC[[M]:[M]],1,1,0,AC[[AB]:[AB]])),PRODUCT(INDEX(CMB[[BD_0O]:[BD_2O]],MATCH(ROUND(MIN(SUM(AM$4,$O65/1000),SUM($O65,AM$4/1000)),3),CMB[[Cmb_ID]:[Cmb_ID]],0),SUM(N(AM$1),N($R65),1)),CHOOSE(AC[[M]:[M]],1,0,1,AC[[DB]:[DB]])),PRODUCT(SUM(ROUND(AVERAGE(VALUE(AM$3),VALUE($P65)),0),CHOOSE(IF(OR(AM$1,$R65),4,INDEX(CMB[[Res_Rare]:[Res_Rare]],MATCH(ROUND(MIN(SUM(AM$4,$O65/1000),SUM($O65,AM$4/1000)),3),CMB[[Cmb_ID]:[Cmb_ID]],0))),-1,-1,0,0)),IF(OR(AM$1,$R65),4,INDEX(CMB[[Cmb_Rare]:[Cmb_Rare]],MATCH(ROUND(MIN(SUM(AM$4,$O65/1000),SUM($O65,AM$4/1000)),3),CMB[[Cmb_ID]:[Cmb_ID]],0))),CHOOSE(AC[[M]:[M]],2,1,1,SUM(AC[[AB]:[DB]])))),""))</f>
        <v/>
      </c>
      <c r="AN65" t="str">
        <f>IF(OR(AN$5="",$S65=""),"",IFERROR(SUM(PRODUCT(INDEX(CMB[[BA_0O]:[BA_2O]],MATCH(ROUND(MIN(SUM(AN$4,$O65/1000),SUM($O65,AN$4/1000)),3),CMB[[Cmb_ID]:[Cmb_ID]],0),SUM(N(AN$1),N($R65),1)),CHOOSE(AC[[M]:[M]],1,1,0,AC[[AB]:[AB]])),PRODUCT(INDEX(CMB[[BD_0O]:[BD_2O]],MATCH(ROUND(MIN(SUM(AN$4,$O65/1000),SUM($O65,AN$4/1000)),3),CMB[[Cmb_ID]:[Cmb_ID]],0),SUM(N(AN$1),N($R65),1)),CHOOSE(AC[[M]:[M]],1,0,1,AC[[DB]:[DB]])),PRODUCT(SUM(ROUND(AVERAGE(VALUE(AN$3),VALUE($P65)),0),CHOOSE(IF(OR(AN$1,$R65),4,INDEX(CMB[[Res_Rare]:[Res_Rare]],MATCH(ROUND(MIN(SUM(AN$4,$O65/1000),SUM($O65,AN$4/1000)),3),CMB[[Cmb_ID]:[Cmb_ID]],0))),-1,-1,0,0)),IF(OR(AN$1,$R65),4,INDEX(CMB[[Cmb_Rare]:[Cmb_Rare]],MATCH(ROUND(MIN(SUM(AN$4,$O65/1000),SUM($O65,AN$4/1000)),3),CMB[[Cmb_ID]:[Cmb_ID]],0))),CHOOSE(AC[[M]:[M]],2,1,1,SUM(AC[[AB]:[DB]])))),""))</f>
        <v/>
      </c>
      <c r="AO65" t="str">
        <f>IF(OR(AO$5="",$S65=""),"",IFERROR(SUM(PRODUCT(INDEX(CMB[[BA_0O]:[BA_2O]],MATCH(ROUND(MIN(SUM(AO$4,$O65/1000),SUM($O65,AO$4/1000)),3),CMB[[Cmb_ID]:[Cmb_ID]],0),SUM(N(AO$1),N($R65),1)),CHOOSE(AC[[M]:[M]],1,1,0,AC[[AB]:[AB]])),PRODUCT(INDEX(CMB[[BD_0O]:[BD_2O]],MATCH(ROUND(MIN(SUM(AO$4,$O65/1000),SUM($O65,AO$4/1000)),3),CMB[[Cmb_ID]:[Cmb_ID]],0),SUM(N(AO$1),N($R65),1)),CHOOSE(AC[[M]:[M]],1,0,1,AC[[DB]:[DB]])),PRODUCT(SUM(ROUND(AVERAGE(VALUE(AO$3),VALUE($P65)),0),CHOOSE(IF(OR(AO$1,$R65),4,INDEX(CMB[[Res_Rare]:[Res_Rare]],MATCH(ROUND(MIN(SUM(AO$4,$O65/1000),SUM($O65,AO$4/1000)),3),CMB[[Cmb_ID]:[Cmb_ID]],0))),-1,-1,0,0)),IF(OR(AO$1,$R65),4,INDEX(CMB[[Cmb_Rare]:[Cmb_Rare]],MATCH(ROUND(MIN(SUM(AO$4,$O65/1000),SUM($O65,AO$4/1000)),3),CMB[[Cmb_ID]:[Cmb_ID]],0))),CHOOSE(AC[[M]:[M]],2,1,1,SUM(AC[[AB]:[DB]])))),""))</f>
        <v/>
      </c>
      <c r="AP65" t="str">
        <f>IF(OR(AP$5="",$S65=""),"",IFERROR(SUM(PRODUCT(INDEX(CMB[[BA_0O]:[BA_2O]],MATCH(ROUND(MIN(SUM(AP$4,$O65/1000),SUM($O65,AP$4/1000)),3),CMB[[Cmb_ID]:[Cmb_ID]],0),SUM(N(AP$1),N($R65),1)),CHOOSE(AC[[M]:[M]],1,1,0,AC[[AB]:[AB]])),PRODUCT(INDEX(CMB[[BD_0O]:[BD_2O]],MATCH(ROUND(MIN(SUM(AP$4,$O65/1000),SUM($O65,AP$4/1000)),3),CMB[[Cmb_ID]:[Cmb_ID]],0),SUM(N(AP$1),N($R65),1)),CHOOSE(AC[[M]:[M]],1,0,1,AC[[DB]:[DB]])),PRODUCT(SUM(ROUND(AVERAGE(VALUE(AP$3),VALUE($P65)),0),CHOOSE(IF(OR(AP$1,$R65),4,INDEX(CMB[[Res_Rare]:[Res_Rare]],MATCH(ROUND(MIN(SUM(AP$4,$O65/1000),SUM($O65,AP$4/1000)),3),CMB[[Cmb_ID]:[Cmb_ID]],0))),-1,-1,0,0)),IF(OR(AP$1,$R65),4,INDEX(CMB[[Cmb_Rare]:[Cmb_Rare]],MATCH(ROUND(MIN(SUM(AP$4,$O65/1000),SUM($O65,AP$4/1000)),3),CMB[[Cmb_ID]:[Cmb_ID]],0))),CHOOSE(AC[[M]:[M]],2,1,1,SUM(AC[[AB]:[DB]])))),""))</f>
        <v/>
      </c>
      <c r="AQ65" t="str">
        <f>IF(OR(AQ$5="",$S65=""),"",IFERROR(SUM(PRODUCT(INDEX(CMB[[BA_0O]:[BA_2O]],MATCH(ROUND(MIN(SUM(AQ$4,$O65/1000),SUM($O65,AQ$4/1000)),3),CMB[[Cmb_ID]:[Cmb_ID]],0),SUM(N(AQ$1),N($R65),1)),CHOOSE(AC[[M]:[M]],1,1,0,AC[[AB]:[AB]])),PRODUCT(INDEX(CMB[[BD_0O]:[BD_2O]],MATCH(ROUND(MIN(SUM(AQ$4,$O65/1000),SUM($O65,AQ$4/1000)),3),CMB[[Cmb_ID]:[Cmb_ID]],0),SUM(N(AQ$1),N($R65),1)),CHOOSE(AC[[M]:[M]],1,0,1,AC[[DB]:[DB]])),PRODUCT(SUM(ROUND(AVERAGE(VALUE(AQ$3),VALUE($P65)),0),CHOOSE(IF(OR(AQ$1,$R65),4,INDEX(CMB[[Res_Rare]:[Res_Rare]],MATCH(ROUND(MIN(SUM(AQ$4,$O65/1000),SUM($O65,AQ$4/1000)),3),CMB[[Cmb_ID]:[Cmb_ID]],0))),-1,-1,0,0)),IF(OR(AQ$1,$R65),4,INDEX(CMB[[Cmb_Rare]:[Cmb_Rare]],MATCH(ROUND(MIN(SUM(AQ$4,$O65/1000),SUM($O65,AQ$4/1000)),3),CMB[[Cmb_ID]:[Cmb_ID]],0))),CHOOSE(AC[[M]:[M]],2,1,1,SUM(AC[[AB]:[DB]])))),""))</f>
        <v/>
      </c>
      <c r="AR65" t="str">
        <f>IF(OR(AR$5="",$S65=""),"",IFERROR(SUM(PRODUCT(INDEX(CMB[[BA_0O]:[BA_2O]],MATCH(ROUND(MIN(SUM(AR$4,$O65/1000),SUM($O65,AR$4/1000)),3),CMB[[Cmb_ID]:[Cmb_ID]],0),SUM(N(AR$1),N($R65),1)),CHOOSE(AC[[M]:[M]],1,1,0,AC[[AB]:[AB]])),PRODUCT(INDEX(CMB[[BD_0O]:[BD_2O]],MATCH(ROUND(MIN(SUM(AR$4,$O65/1000),SUM($O65,AR$4/1000)),3),CMB[[Cmb_ID]:[Cmb_ID]],0),SUM(N(AR$1),N($R65),1)),CHOOSE(AC[[M]:[M]],1,0,1,AC[[DB]:[DB]])),PRODUCT(SUM(ROUND(AVERAGE(VALUE(AR$3),VALUE($P65)),0),CHOOSE(IF(OR(AR$1,$R65),4,INDEX(CMB[[Res_Rare]:[Res_Rare]],MATCH(ROUND(MIN(SUM(AR$4,$O65/1000),SUM($O65,AR$4/1000)),3),CMB[[Cmb_ID]:[Cmb_ID]],0))),-1,-1,0,0)),IF(OR(AR$1,$R65),4,INDEX(CMB[[Cmb_Rare]:[Cmb_Rare]],MATCH(ROUND(MIN(SUM(AR$4,$O65/1000),SUM($O65,AR$4/1000)),3),CMB[[Cmb_ID]:[Cmb_ID]],0))),CHOOSE(AC[[M]:[M]],2,1,1,SUM(AC[[AB]:[DB]])))),""))</f>
        <v/>
      </c>
      <c r="AS65" t="str">
        <f>IF(OR(AS$5="",$S65=""),"",IFERROR(SUM(PRODUCT(INDEX(CMB[[BA_0O]:[BA_2O]],MATCH(ROUND(MIN(SUM(AS$4,$O65/1000),SUM($O65,AS$4/1000)),3),CMB[[Cmb_ID]:[Cmb_ID]],0),SUM(N(AS$1),N($R65),1)),CHOOSE(AC[[M]:[M]],1,1,0,AC[[AB]:[AB]])),PRODUCT(INDEX(CMB[[BD_0O]:[BD_2O]],MATCH(ROUND(MIN(SUM(AS$4,$O65/1000),SUM($O65,AS$4/1000)),3),CMB[[Cmb_ID]:[Cmb_ID]],0),SUM(N(AS$1),N($R65),1)),CHOOSE(AC[[M]:[M]],1,0,1,AC[[DB]:[DB]])),PRODUCT(SUM(ROUND(AVERAGE(VALUE(AS$3),VALUE($P65)),0),CHOOSE(IF(OR(AS$1,$R65),4,INDEX(CMB[[Res_Rare]:[Res_Rare]],MATCH(ROUND(MIN(SUM(AS$4,$O65/1000),SUM($O65,AS$4/1000)),3),CMB[[Cmb_ID]:[Cmb_ID]],0))),-1,-1,0,0)),IF(OR(AS$1,$R65),4,INDEX(CMB[[Cmb_Rare]:[Cmb_Rare]],MATCH(ROUND(MIN(SUM(AS$4,$O65/1000),SUM($O65,AS$4/1000)),3),CMB[[Cmb_ID]:[Cmb_ID]],0))),CHOOSE(AC[[M]:[M]],2,1,1,SUM(AC[[AB]:[DB]])))),""))</f>
        <v/>
      </c>
      <c r="AT65" t="str">
        <f>IF(OR(AT$5="",$S65=""),"",IFERROR(SUM(PRODUCT(INDEX(CMB[[BA_0O]:[BA_2O]],MATCH(ROUND(MIN(SUM(AT$4,$O65/1000),SUM($O65,AT$4/1000)),3),CMB[[Cmb_ID]:[Cmb_ID]],0),SUM(N(AT$1),N($R65),1)),CHOOSE(AC[[M]:[M]],1,1,0,AC[[AB]:[AB]])),PRODUCT(INDEX(CMB[[BD_0O]:[BD_2O]],MATCH(ROUND(MIN(SUM(AT$4,$O65/1000),SUM($O65,AT$4/1000)),3),CMB[[Cmb_ID]:[Cmb_ID]],0),SUM(N(AT$1),N($R65),1)),CHOOSE(AC[[M]:[M]],1,0,1,AC[[DB]:[DB]])),PRODUCT(SUM(ROUND(AVERAGE(VALUE(AT$3),VALUE($P65)),0),CHOOSE(IF(OR(AT$1,$R65),4,INDEX(CMB[[Res_Rare]:[Res_Rare]],MATCH(ROUND(MIN(SUM(AT$4,$O65/1000),SUM($O65,AT$4/1000)),3),CMB[[Cmb_ID]:[Cmb_ID]],0))),-1,-1,0,0)),IF(OR(AT$1,$R65),4,INDEX(CMB[[Cmb_Rare]:[Cmb_Rare]],MATCH(ROUND(MIN(SUM(AT$4,$O65/1000),SUM($O65,AT$4/1000)),3),CMB[[Cmb_ID]:[Cmb_ID]],0))),CHOOSE(AC[[M]:[M]],2,1,1,SUM(AC[[AB]:[DB]])))),""))</f>
        <v/>
      </c>
      <c r="AU65" t="str">
        <f>IF(OR(AU$5="",$S65=""),"",IFERROR(SUM(PRODUCT(INDEX(CMB[[BA_0O]:[BA_2O]],MATCH(ROUND(MIN(SUM(AU$4,$O65/1000),SUM($O65,AU$4/1000)),3),CMB[[Cmb_ID]:[Cmb_ID]],0),SUM(N(AU$1),N($R65),1)),CHOOSE(AC[[M]:[M]],1,1,0,AC[[AB]:[AB]])),PRODUCT(INDEX(CMB[[BD_0O]:[BD_2O]],MATCH(ROUND(MIN(SUM(AU$4,$O65/1000),SUM($O65,AU$4/1000)),3),CMB[[Cmb_ID]:[Cmb_ID]],0),SUM(N(AU$1),N($R65),1)),CHOOSE(AC[[M]:[M]],1,0,1,AC[[DB]:[DB]])),PRODUCT(SUM(ROUND(AVERAGE(VALUE(AU$3),VALUE($P65)),0),CHOOSE(IF(OR(AU$1,$R65),4,INDEX(CMB[[Res_Rare]:[Res_Rare]],MATCH(ROUND(MIN(SUM(AU$4,$O65/1000),SUM($O65,AU$4/1000)),3),CMB[[Cmb_ID]:[Cmb_ID]],0))),-1,-1,0,0)),IF(OR(AU$1,$R65),4,INDEX(CMB[[Cmb_Rare]:[Cmb_Rare]],MATCH(ROUND(MIN(SUM(AU$4,$O65/1000),SUM($O65,AU$4/1000)),3),CMB[[Cmb_ID]:[Cmb_ID]],0))),CHOOSE(AC[[M]:[M]],2,1,1,SUM(AC[[AB]:[DB]])))),""))</f>
        <v/>
      </c>
      <c r="AV65" t="str">
        <f>IF(OR(AV$5="",$S65=""),"",IFERROR(SUM(PRODUCT(INDEX(CMB[[BA_0O]:[BA_2O]],MATCH(ROUND(MIN(SUM(AV$4,$O65/1000),SUM($O65,AV$4/1000)),3),CMB[[Cmb_ID]:[Cmb_ID]],0),SUM(N(AV$1),N($R65),1)),CHOOSE(AC[[M]:[M]],1,1,0,AC[[AB]:[AB]])),PRODUCT(INDEX(CMB[[BD_0O]:[BD_2O]],MATCH(ROUND(MIN(SUM(AV$4,$O65/1000),SUM($O65,AV$4/1000)),3),CMB[[Cmb_ID]:[Cmb_ID]],0),SUM(N(AV$1),N($R65),1)),CHOOSE(AC[[M]:[M]],1,0,1,AC[[DB]:[DB]])),PRODUCT(SUM(ROUND(AVERAGE(VALUE(AV$3),VALUE($P65)),0),CHOOSE(IF(OR(AV$1,$R65),4,INDEX(CMB[[Res_Rare]:[Res_Rare]],MATCH(ROUND(MIN(SUM(AV$4,$O65/1000),SUM($O65,AV$4/1000)),3),CMB[[Cmb_ID]:[Cmb_ID]],0))),-1,-1,0,0)),IF(OR(AV$1,$R65),4,INDEX(CMB[[Cmb_Rare]:[Cmb_Rare]],MATCH(ROUND(MIN(SUM(AV$4,$O65/1000),SUM($O65,AV$4/1000)),3),CMB[[Cmb_ID]:[Cmb_ID]],0))),CHOOSE(AC[[M]:[M]],2,1,1,SUM(AC[[AB]:[DB]])))),""))</f>
        <v/>
      </c>
      <c r="AW65" t="str">
        <f>IF(OR(AW$5="",$S65=""),"",IFERROR(SUM(PRODUCT(INDEX(CMB[[BA_0O]:[BA_2O]],MATCH(ROUND(MIN(SUM(AW$4,$O65/1000),SUM($O65,AW$4/1000)),3),CMB[[Cmb_ID]:[Cmb_ID]],0),SUM(N(AW$1),N($R65),1)),CHOOSE(AC[[M]:[M]],1,1,0,AC[[AB]:[AB]])),PRODUCT(INDEX(CMB[[BD_0O]:[BD_2O]],MATCH(ROUND(MIN(SUM(AW$4,$O65/1000),SUM($O65,AW$4/1000)),3),CMB[[Cmb_ID]:[Cmb_ID]],0),SUM(N(AW$1),N($R65),1)),CHOOSE(AC[[M]:[M]],1,0,1,AC[[DB]:[DB]])),PRODUCT(SUM(ROUND(AVERAGE(VALUE(AW$3),VALUE($P65)),0),CHOOSE(IF(OR(AW$1,$R65),4,INDEX(CMB[[Res_Rare]:[Res_Rare]],MATCH(ROUND(MIN(SUM(AW$4,$O65/1000),SUM($O65,AW$4/1000)),3),CMB[[Cmb_ID]:[Cmb_ID]],0))),-1,-1,0,0)),IF(OR(AW$1,$R65),4,INDEX(CMB[[Cmb_Rare]:[Cmb_Rare]],MATCH(ROUND(MIN(SUM(AW$4,$O65/1000),SUM($O65,AW$4/1000)),3),CMB[[Cmb_ID]:[Cmb_ID]],0))),CHOOSE(AC[[M]:[M]],2,1,1,SUM(AC[[AB]:[DB]])))),""))</f>
        <v/>
      </c>
      <c r="AX65" t="str">
        <f>IF(OR(AX$5="",$S65=""),"",IFERROR(SUM(PRODUCT(INDEX(CMB[[BA_0O]:[BA_2O]],MATCH(ROUND(MIN(SUM(AX$4,$O65/1000),SUM($O65,AX$4/1000)),3),CMB[[Cmb_ID]:[Cmb_ID]],0),SUM(N(AX$1),N($R65),1)),CHOOSE(AC[[M]:[M]],1,1,0,AC[[AB]:[AB]])),PRODUCT(INDEX(CMB[[BD_0O]:[BD_2O]],MATCH(ROUND(MIN(SUM(AX$4,$O65/1000),SUM($O65,AX$4/1000)),3),CMB[[Cmb_ID]:[Cmb_ID]],0),SUM(N(AX$1),N($R65),1)),CHOOSE(AC[[M]:[M]],1,0,1,AC[[DB]:[DB]])),PRODUCT(SUM(ROUND(AVERAGE(VALUE(AX$3),VALUE($P65)),0),CHOOSE(IF(OR(AX$1,$R65),4,INDEX(CMB[[Res_Rare]:[Res_Rare]],MATCH(ROUND(MIN(SUM(AX$4,$O65/1000),SUM($O65,AX$4/1000)),3),CMB[[Cmb_ID]:[Cmb_ID]],0))),-1,-1,0,0)),IF(OR(AX$1,$R65),4,INDEX(CMB[[Cmb_Rare]:[Cmb_Rare]],MATCH(ROUND(MIN(SUM(AX$4,$O65/1000),SUM($O65,AX$4/1000)),3),CMB[[Cmb_ID]:[Cmb_ID]],0))),CHOOSE(AC[[M]:[M]],2,1,1,SUM(AC[[AB]:[DB]])))),""))</f>
        <v/>
      </c>
      <c r="AY65" t="str">
        <f>IF(OR(AY$5="",$S65=""),"",IFERROR(SUM(PRODUCT(INDEX(CMB[[BA_0O]:[BA_2O]],MATCH(ROUND(MIN(SUM(AY$4,$O65/1000),SUM($O65,AY$4/1000)),3),CMB[[Cmb_ID]:[Cmb_ID]],0),SUM(N(AY$1),N($R65),1)),CHOOSE(AC[[M]:[M]],1,1,0,AC[[AB]:[AB]])),PRODUCT(INDEX(CMB[[BD_0O]:[BD_2O]],MATCH(ROUND(MIN(SUM(AY$4,$O65/1000),SUM($O65,AY$4/1000)),3),CMB[[Cmb_ID]:[Cmb_ID]],0),SUM(N(AY$1),N($R65),1)),CHOOSE(AC[[M]:[M]],1,0,1,AC[[DB]:[DB]])),PRODUCT(SUM(ROUND(AVERAGE(VALUE(AY$3),VALUE($P65)),0),CHOOSE(IF(OR(AY$1,$R65),4,INDEX(CMB[[Res_Rare]:[Res_Rare]],MATCH(ROUND(MIN(SUM(AY$4,$O65/1000),SUM($O65,AY$4/1000)),3),CMB[[Cmb_ID]:[Cmb_ID]],0))),-1,-1,0,0)),IF(OR(AY$1,$R65),4,INDEX(CMB[[Cmb_Rare]:[Cmb_Rare]],MATCH(ROUND(MIN(SUM(AY$4,$O65/1000),SUM($O65,AY$4/1000)),3),CMB[[Cmb_ID]:[Cmb_ID]],0))),CHOOSE(AC[[M]:[M]],2,1,1,SUM(AC[[AB]:[DB]])))),""))</f>
        <v/>
      </c>
      <c r="AZ65" t="str">
        <f>IF(OR(AZ$5="",$S65=""),"",IFERROR(SUM(PRODUCT(INDEX(CMB[[BA_0O]:[BA_2O]],MATCH(ROUND(MIN(SUM(AZ$4,$O65/1000),SUM($O65,AZ$4/1000)),3),CMB[[Cmb_ID]:[Cmb_ID]],0),SUM(N(AZ$1),N($R65),1)),CHOOSE(AC[[M]:[M]],1,1,0,AC[[AB]:[AB]])),PRODUCT(INDEX(CMB[[BD_0O]:[BD_2O]],MATCH(ROUND(MIN(SUM(AZ$4,$O65/1000),SUM($O65,AZ$4/1000)),3),CMB[[Cmb_ID]:[Cmb_ID]],0),SUM(N(AZ$1),N($R65),1)),CHOOSE(AC[[M]:[M]],1,0,1,AC[[DB]:[DB]])),PRODUCT(SUM(ROUND(AVERAGE(VALUE(AZ$3),VALUE($P65)),0),CHOOSE(IF(OR(AZ$1,$R65),4,INDEX(CMB[[Res_Rare]:[Res_Rare]],MATCH(ROUND(MIN(SUM(AZ$4,$O65/1000),SUM($O65,AZ$4/1000)),3),CMB[[Cmb_ID]:[Cmb_ID]],0))),-1,-1,0,0)),IF(OR(AZ$1,$R65),4,INDEX(CMB[[Cmb_Rare]:[Cmb_Rare]],MATCH(ROUND(MIN(SUM(AZ$4,$O65/1000),SUM($O65,AZ$4/1000)),3),CMB[[Cmb_ID]:[Cmb_ID]],0))),CHOOSE(AC[[M]:[M]],2,1,1,SUM(AC[[AB]:[DB]])))),""))</f>
        <v/>
      </c>
      <c r="BA65" t="str">
        <f>IF(OR(BA$5="",$S65=""),"",IFERROR(SUM(PRODUCT(INDEX(CMB[[BA_0O]:[BA_2O]],MATCH(ROUND(MIN(SUM(BA$4,$O65/1000),SUM($O65,BA$4/1000)),3),CMB[[Cmb_ID]:[Cmb_ID]],0),SUM(N(BA$1),N($R65),1)),CHOOSE(AC[[M]:[M]],1,1,0,AC[[AB]:[AB]])),PRODUCT(INDEX(CMB[[BD_0O]:[BD_2O]],MATCH(ROUND(MIN(SUM(BA$4,$O65/1000),SUM($O65,BA$4/1000)),3),CMB[[Cmb_ID]:[Cmb_ID]],0),SUM(N(BA$1),N($R65),1)),CHOOSE(AC[[M]:[M]],1,0,1,AC[[DB]:[DB]])),PRODUCT(SUM(ROUND(AVERAGE(VALUE(BA$3),VALUE($P65)),0),CHOOSE(IF(OR(BA$1,$R65),4,INDEX(CMB[[Res_Rare]:[Res_Rare]],MATCH(ROUND(MIN(SUM(BA$4,$O65/1000),SUM($O65,BA$4/1000)),3),CMB[[Cmb_ID]:[Cmb_ID]],0))),-1,-1,0,0)),IF(OR(BA$1,$R65),4,INDEX(CMB[[Cmb_Rare]:[Cmb_Rare]],MATCH(ROUND(MIN(SUM(BA$4,$O65/1000),SUM($O65,BA$4/1000)),3),CMB[[Cmb_ID]:[Cmb_ID]],0))),CHOOSE(AC[[M]:[M]],2,1,1,SUM(AC[[AB]:[DB]])))),""))</f>
        <v/>
      </c>
      <c r="BB65" t="str">
        <f>IF(OR(BB$5="",$S65=""),"",IFERROR(SUM(PRODUCT(INDEX(CMB[[BA_0O]:[BA_2O]],MATCH(ROUND(MIN(SUM(BB$4,$O65/1000),SUM($O65,BB$4/1000)),3),CMB[[Cmb_ID]:[Cmb_ID]],0),SUM(N(BB$1),N($R65),1)),CHOOSE(AC[[M]:[M]],1,1,0,AC[[AB]:[AB]])),PRODUCT(INDEX(CMB[[BD_0O]:[BD_2O]],MATCH(ROUND(MIN(SUM(BB$4,$O65/1000),SUM($O65,BB$4/1000)),3),CMB[[Cmb_ID]:[Cmb_ID]],0),SUM(N(BB$1),N($R65),1)),CHOOSE(AC[[M]:[M]],1,0,1,AC[[DB]:[DB]])),PRODUCT(SUM(ROUND(AVERAGE(VALUE(BB$3),VALUE($P65)),0),CHOOSE(IF(OR(BB$1,$R65),4,INDEX(CMB[[Res_Rare]:[Res_Rare]],MATCH(ROUND(MIN(SUM(BB$4,$O65/1000),SUM($O65,BB$4/1000)),3),CMB[[Cmb_ID]:[Cmb_ID]],0))),-1,-1,0,0)),IF(OR(BB$1,$R65),4,INDEX(CMB[[Cmb_Rare]:[Cmb_Rare]],MATCH(ROUND(MIN(SUM(BB$4,$O65/1000),SUM($O65,BB$4/1000)),3),CMB[[Cmb_ID]:[Cmb_ID]],0))),CHOOSE(AC[[M]:[M]],2,1,1,SUM(AC[[AB]:[DB]])))),""))</f>
        <v/>
      </c>
      <c r="BC65" t="str">
        <f>IF(OR(BC$5="",$S65=""),"",IFERROR(SUM(PRODUCT(INDEX(CMB[[BA_0O]:[BA_2O]],MATCH(ROUND(MIN(SUM(BC$4,$O65/1000),SUM($O65,BC$4/1000)),3),CMB[[Cmb_ID]:[Cmb_ID]],0),SUM(N(BC$1),N($R65),1)),CHOOSE(AC[[M]:[M]],1,1,0,AC[[AB]:[AB]])),PRODUCT(INDEX(CMB[[BD_0O]:[BD_2O]],MATCH(ROUND(MIN(SUM(BC$4,$O65/1000),SUM($O65,BC$4/1000)),3),CMB[[Cmb_ID]:[Cmb_ID]],0),SUM(N(BC$1),N($R65),1)),CHOOSE(AC[[M]:[M]],1,0,1,AC[[DB]:[DB]])),PRODUCT(SUM(ROUND(AVERAGE(VALUE(BC$3),VALUE($P65)),0),CHOOSE(IF(OR(BC$1,$R65),4,INDEX(CMB[[Res_Rare]:[Res_Rare]],MATCH(ROUND(MIN(SUM(BC$4,$O65/1000),SUM($O65,BC$4/1000)),3),CMB[[Cmb_ID]:[Cmb_ID]],0))),-1,-1,0,0)),IF(OR(BC$1,$R65),4,INDEX(CMB[[Cmb_Rare]:[Cmb_Rare]],MATCH(ROUND(MIN(SUM(BC$4,$O65/1000),SUM($O65,BC$4/1000)),3),CMB[[Cmb_ID]:[Cmb_ID]],0))),CHOOSE(AC[[M]:[M]],2,1,1,SUM(AC[[AB]:[DB]])))),""))</f>
        <v/>
      </c>
      <c r="BD65" t="str">
        <f>IF(OR(BD$5="",$S65=""),"",IFERROR(SUM(PRODUCT(INDEX(CMB[[BA_0O]:[BA_2O]],MATCH(ROUND(MIN(SUM(BD$4,$O65/1000),SUM($O65,BD$4/1000)),3),CMB[[Cmb_ID]:[Cmb_ID]],0),SUM(N(BD$1),N($R65),1)),CHOOSE(AC[[M]:[M]],1,1,0,AC[[AB]:[AB]])),PRODUCT(INDEX(CMB[[BD_0O]:[BD_2O]],MATCH(ROUND(MIN(SUM(BD$4,$O65/1000),SUM($O65,BD$4/1000)),3),CMB[[Cmb_ID]:[Cmb_ID]],0),SUM(N(BD$1),N($R65),1)),CHOOSE(AC[[M]:[M]],1,0,1,AC[[DB]:[DB]])),PRODUCT(SUM(ROUND(AVERAGE(VALUE(BD$3),VALUE($P65)),0),CHOOSE(IF(OR(BD$1,$R65),4,INDEX(CMB[[Res_Rare]:[Res_Rare]],MATCH(ROUND(MIN(SUM(BD$4,$O65/1000),SUM($O65,BD$4/1000)),3),CMB[[Cmb_ID]:[Cmb_ID]],0))),-1,-1,0,0)),IF(OR(BD$1,$R65),4,INDEX(CMB[[Cmb_Rare]:[Cmb_Rare]],MATCH(ROUND(MIN(SUM(BD$4,$O65/1000),SUM($O65,BD$4/1000)),3),CMB[[Cmb_ID]:[Cmb_ID]],0))),CHOOSE(AC[[M]:[M]],2,1,1,SUM(AC[[AB]:[DB]])))),""))</f>
        <v/>
      </c>
      <c r="BE65" t="str">
        <f>IF(OR(BE$5="",$S65=""),"",IFERROR(SUM(PRODUCT(INDEX(CMB[[BA_0O]:[BA_2O]],MATCH(ROUND(MIN(SUM(BE$4,$O65/1000),SUM($O65,BE$4/1000)),3),CMB[[Cmb_ID]:[Cmb_ID]],0),SUM(N(BE$1),N($R65),1)),CHOOSE(AC[[M]:[M]],1,1,0,AC[[AB]:[AB]])),PRODUCT(INDEX(CMB[[BD_0O]:[BD_2O]],MATCH(ROUND(MIN(SUM(BE$4,$O65/1000),SUM($O65,BE$4/1000)),3),CMB[[Cmb_ID]:[Cmb_ID]],0),SUM(N(BE$1),N($R65),1)),CHOOSE(AC[[M]:[M]],1,0,1,AC[[DB]:[DB]])),PRODUCT(SUM(ROUND(AVERAGE(VALUE(BE$3),VALUE($P65)),0),CHOOSE(IF(OR(BE$1,$R65),4,INDEX(CMB[[Res_Rare]:[Res_Rare]],MATCH(ROUND(MIN(SUM(BE$4,$O65/1000),SUM($O65,BE$4/1000)),3),CMB[[Cmb_ID]:[Cmb_ID]],0))),-1,-1,0,0)),IF(OR(BE$1,$R65),4,INDEX(CMB[[Cmb_Rare]:[Cmb_Rare]],MATCH(ROUND(MIN(SUM(BE$4,$O65/1000),SUM($O65,BE$4/1000)),3),CMB[[Cmb_ID]:[Cmb_ID]],0))),CHOOSE(AC[[M]:[M]],2,1,1,SUM(AC[[AB]:[DB]])))),""))</f>
        <v/>
      </c>
      <c r="BF65" t="str">
        <f>IF(OR(BF$5="",$S65=""),"",IFERROR(SUM(PRODUCT(INDEX(CMB[[BA_0O]:[BA_2O]],MATCH(ROUND(MIN(SUM(BF$4,$O65/1000),SUM($O65,BF$4/1000)),3),CMB[[Cmb_ID]:[Cmb_ID]],0),SUM(N(BF$1),N($R65),1)),CHOOSE(AC[[M]:[M]],1,1,0,AC[[AB]:[AB]])),PRODUCT(INDEX(CMB[[BD_0O]:[BD_2O]],MATCH(ROUND(MIN(SUM(BF$4,$O65/1000),SUM($O65,BF$4/1000)),3),CMB[[Cmb_ID]:[Cmb_ID]],0),SUM(N(BF$1),N($R65),1)),CHOOSE(AC[[M]:[M]],1,0,1,AC[[DB]:[DB]])),PRODUCT(SUM(ROUND(AVERAGE(VALUE(BF$3),VALUE($P65)),0),CHOOSE(IF(OR(BF$1,$R65),4,INDEX(CMB[[Res_Rare]:[Res_Rare]],MATCH(ROUND(MIN(SUM(BF$4,$O65/1000),SUM($O65,BF$4/1000)),3),CMB[[Cmb_ID]:[Cmb_ID]],0))),-1,-1,0,0)),IF(OR(BF$1,$R65),4,INDEX(CMB[[Cmb_Rare]:[Cmb_Rare]],MATCH(ROUND(MIN(SUM(BF$4,$O65/1000),SUM($O65,BF$4/1000)),3),CMB[[Cmb_ID]:[Cmb_ID]],0))),CHOOSE(AC[[M]:[M]],2,1,1,SUM(AC[[AB]:[DB]])))),""))</f>
        <v/>
      </c>
      <c r="BG65" t="str">
        <f>IF(OR(BG$5="",$S65=""),"",IFERROR(SUM(PRODUCT(INDEX(CMB[[BA_0O]:[BA_2O]],MATCH(ROUND(MIN(SUM(BG$4,$O65/1000),SUM($O65,BG$4/1000)),3),CMB[[Cmb_ID]:[Cmb_ID]],0),SUM(N(BG$1),N($R65),1)),CHOOSE(AC[[M]:[M]],1,1,0,AC[[AB]:[AB]])),PRODUCT(INDEX(CMB[[BD_0O]:[BD_2O]],MATCH(ROUND(MIN(SUM(BG$4,$O65/1000),SUM($O65,BG$4/1000)),3),CMB[[Cmb_ID]:[Cmb_ID]],0),SUM(N(BG$1),N($R65),1)),CHOOSE(AC[[M]:[M]],1,0,1,AC[[DB]:[DB]])),PRODUCT(SUM(ROUND(AVERAGE(VALUE(BG$3),VALUE($P65)),0),CHOOSE(IF(OR(BG$1,$R65),4,INDEX(CMB[[Res_Rare]:[Res_Rare]],MATCH(ROUND(MIN(SUM(BG$4,$O65/1000),SUM($O65,BG$4/1000)),3),CMB[[Cmb_ID]:[Cmb_ID]],0))),-1,-1,0,0)),IF(OR(BG$1,$R65),4,INDEX(CMB[[Cmb_Rare]:[Cmb_Rare]],MATCH(ROUND(MIN(SUM(BG$4,$O65/1000),SUM($O65,BG$4/1000)),3),CMB[[Cmb_ID]:[Cmb_ID]],0))),CHOOSE(AC[[M]:[M]],2,1,1,SUM(AC[[AB]:[DB]])))),""))</f>
        <v/>
      </c>
      <c r="BH65" t="str">
        <f>IF(OR(BH$5="",$S65=""),"",IFERROR(SUM(PRODUCT(INDEX(CMB[[BA_0O]:[BA_2O]],MATCH(ROUND(MIN(SUM(BH$4,$O65/1000),SUM($O65,BH$4/1000)),3),CMB[[Cmb_ID]:[Cmb_ID]],0),SUM(N(BH$1),N($R65),1)),CHOOSE(AC[[M]:[M]],1,1,0,AC[[AB]:[AB]])),PRODUCT(INDEX(CMB[[BD_0O]:[BD_2O]],MATCH(ROUND(MIN(SUM(BH$4,$O65/1000),SUM($O65,BH$4/1000)),3),CMB[[Cmb_ID]:[Cmb_ID]],0),SUM(N(BH$1),N($R65),1)),CHOOSE(AC[[M]:[M]],1,0,1,AC[[DB]:[DB]])),PRODUCT(SUM(ROUND(AVERAGE(VALUE(BH$3),VALUE($P65)),0),CHOOSE(IF(OR(BH$1,$R65),4,INDEX(CMB[[Res_Rare]:[Res_Rare]],MATCH(ROUND(MIN(SUM(BH$4,$O65/1000),SUM($O65,BH$4/1000)),3),CMB[[Cmb_ID]:[Cmb_ID]],0))),-1,-1,0,0)),IF(OR(BH$1,$R65),4,INDEX(CMB[[Cmb_Rare]:[Cmb_Rare]],MATCH(ROUND(MIN(SUM(BH$4,$O65/1000),SUM($O65,BH$4/1000)),3),CMB[[Cmb_ID]:[Cmb_ID]],0))),CHOOSE(AC[[M]:[M]],2,1,1,SUM(AC[[AB]:[DB]])))),""))</f>
        <v/>
      </c>
      <c r="BI65" t="str">
        <f>IF(OR(BI$5="",$S65=""),"",IFERROR(SUM(PRODUCT(INDEX(CMB[[BA_0O]:[BA_2O]],MATCH(ROUND(MIN(SUM(BI$4,$O65/1000),SUM($O65,BI$4/1000)),3),CMB[[Cmb_ID]:[Cmb_ID]],0),SUM(N(BI$1),N($R65),1)),CHOOSE(AC[[M]:[M]],1,1,0,AC[[AB]:[AB]])),PRODUCT(INDEX(CMB[[BD_0O]:[BD_2O]],MATCH(ROUND(MIN(SUM(BI$4,$O65/1000),SUM($O65,BI$4/1000)),3),CMB[[Cmb_ID]:[Cmb_ID]],0),SUM(N(BI$1),N($R65),1)),CHOOSE(AC[[M]:[M]],1,0,1,AC[[DB]:[DB]])),PRODUCT(SUM(ROUND(AVERAGE(VALUE(BI$3),VALUE($P65)),0),CHOOSE(IF(OR(BI$1,$R65),4,INDEX(CMB[[Res_Rare]:[Res_Rare]],MATCH(ROUND(MIN(SUM(BI$4,$O65/1000),SUM($O65,BI$4/1000)),3),CMB[[Cmb_ID]:[Cmb_ID]],0))),-1,-1,0,0)),IF(OR(BI$1,$R65),4,INDEX(CMB[[Cmb_Rare]:[Cmb_Rare]],MATCH(ROUND(MIN(SUM(BI$4,$O65/1000),SUM($O65,BI$4/1000)),3),CMB[[Cmb_ID]:[Cmb_ID]],0))),CHOOSE(AC[[M]:[M]],2,1,1,SUM(AC[[AB]:[DB]])))),""))</f>
        <v/>
      </c>
      <c r="BJ65" t="str">
        <f>IF(OR(BJ$5="",$S65=""),"",IFERROR(SUM(PRODUCT(INDEX(CMB[[BA_0O]:[BA_2O]],MATCH(ROUND(MIN(SUM(BJ$4,$O65/1000),SUM($O65,BJ$4/1000)),3),CMB[[Cmb_ID]:[Cmb_ID]],0),SUM(N(BJ$1),N($R65),1)),CHOOSE(AC[[M]:[M]],1,1,0,AC[[AB]:[AB]])),PRODUCT(INDEX(CMB[[BD_0O]:[BD_2O]],MATCH(ROUND(MIN(SUM(BJ$4,$O65/1000),SUM($O65,BJ$4/1000)),3),CMB[[Cmb_ID]:[Cmb_ID]],0),SUM(N(BJ$1),N($R65),1)),CHOOSE(AC[[M]:[M]],1,0,1,AC[[DB]:[DB]])),PRODUCT(SUM(ROUND(AVERAGE(VALUE(BJ$3),VALUE($P65)),0),CHOOSE(IF(OR(BJ$1,$R65),4,INDEX(CMB[[Res_Rare]:[Res_Rare]],MATCH(ROUND(MIN(SUM(BJ$4,$O65/1000),SUM($O65,BJ$4/1000)),3),CMB[[Cmb_ID]:[Cmb_ID]],0))),-1,-1,0,0)),IF(OR(BJ$1,$R65),4,INDEX(CMB[[Cmb_Rare]:[Cmb_Rare]],MATCH(ROUND(MIN(SUM(BJ$4,$O65/1000),SUM($O65,BJ$4/1000)),3),CMB[[Cmb_ID]:[Cmb_ID]],0))),CHOOSE(AC[[M]:[M]],2,1,1,SUM(AC[[AB]:[DB]])))),""))</f>
        <v/>
      </c>
      <c r="BK65" t="str">
        <f>IF(OR(BK$5="",$S65=""),"",IFERROR(SUM(PRODUCT(INDEX(CMB[[BA_0O]:[BA_2O]],MATCH(ROUND(MIN(SUM(BK$4,$O65/1000),SUM($O65,BK$4/1000)),3),CMB[[Cmb_ID]:[Cmb_ID]],0),SUM(N(BK$1),N($R65),1)),CHOOSE(AC[[M]:[M]],1,1,0,AC[[AB]:[AB]])),PRODUCT(INDEX(CMB[[BD_0O]:[BD_2O]],MATCH(ROUND(MIN(SUM(BK$4,$O65/1000),SUM($O65,BK$4/1000)),3),CMB[[Cmb_ID]:[Cmb_ID]],0),SUM(N(BK$1),N($R65),1)),CHOOSE(AC[[M]:[M]],1,0,1,AC[[DB]:[DB]])),PRODUCT(SUM(ROUND(AVERAGE(VALUE(BK$3),VALUE($P65)),0),CHOOSE(IF(OR(BK$1,$R65),4,INDEX(CMB[[Res_Rare]:[Res_Rare]],MATCH(ROUND(MIN(SUM(BK$4,$O65/1000),SUM($O65,BK$4/1000)),3),CMB[[Cmb_ID]:[Cmb_ID]],0))),-1,-1,0,0)),IF(OR(BK$1,$R65),4,INDEX(CMB[[Cmb_Rare]:[Cmb_Rare]],MATCH(ROUND(MIN(SUM(BK$4,$O65/1000),SUM($O65,BK$4/1000)),3),CMB[[Cmb_ID]:[Cmb_ID]],0))),CHOOSE(AC[[M]:[M]],2,1,1,SUM(AC[[AB]:[DB]])))),""))</f>
        <v/>
      </c>
      <c r="BL65" t="str">
        <f>IF(OR(BL$5="",$S65=""),"",IFERROR(SUM(PRODUCT(INDEX(CMB[[BA_0O]:[BA_2O]],MATCH(ROUND(MIN(SUM(BL$4,$O65/1000),SUM($O65,BL$4/1000)),3),CMB[[Cmb_ID]:[Cmb_ID]],0),SUM(N(BL$1),N($R65),1)),CHOOSE(AC[[M]:[M]],1,1,0,AC[[AB]:[AB]])),PRODUCT(INDEX(CMB[[BD_0O]:[BD_2O]],MATCH(ROUND(MIN(SUM(BL$4,$O65/1000),SUM($O65,BL$4/1000)),3),CMB[[Cmb_ID]:[Cmb_ID]],0),SUM(N(BL$1),N($R65),1)),CHOOSE(AC[[M]:[M]],1,0,1,AC[[DB]:[DB]])),PRODUCT(SUM(ROUND(AVERAGE(VALUE(BL$3),VALUE($P65)),0),CHOOSE(IF(OR(BL$1,$R65),4,INDEX(CMB[[Res_Rare]:[Res_Rare]],MATCH(ROUND(MIN(SUM(BL$4,$O65/1000),SUM($O65,BL$4/1000)),3),CMB[[Cmb_ID]:[Cmb_ID]],0))),-1,-1,0,0)),IF(OR(BL$1,$R65),4,INDEX(CMB[[Cmb_Rare]:[Cmb_Rare]],MATCH(ROUND(MIN(SUM(BL$4,$O65/1000),SUM($O65,BL$4/1000)),3),CMB[[Cmb_ID]:[Cmb_ID]],0))),CHOOSE(AC[[M]:[M]],2,1,1,SUM(AC[[AB]:[DB]])))),""))</f>
        <v/>
      </c>
      <c r="BM65" t="str">
        <f>IF(OR(BM$5="",$S65=""),"",IFERROR(SUM(PRODUCT(INDEX(CMB[[BA_0O]:[BA_2O]],MATCH(ROUND(MIN(SUM(BM$4,$O65/1000),SUM($O65,BM$4/1000)),3),CMB[[Cmb_ID]:[Cmb_ID]],0),SUM(N(BM$1),N($R65),1)),CHOOSE(AC[[M]:[M]],1,1,0,AC[[AB]:[AB]])),PRODUCT(INDEX(CMB[[BD_0O]:[BD_2O]],MATCH(ROUND(MIN(SUM(BM$4,$O65/1000),SUM($O65,BM$4/1000)),3),CMB[[Cmb_ID]:[Cmb_ID]],0),SUM(N(BM$1),N($R65),1)),CHOOSE(AC[[M]:[M]],1,0,1,AC[[DB]:[DB]])),PRODUCT(SUM(ROUND(AVERAGE(VALUE(BM$3),VALUE($P65)),0),CHOOSE(IF(OR(BM$1,$R65),4,INDEX(CMB[[Res_Rare]:[Res_Rare]],MATCH(ROUND(MIN(SUM(BM$4,$O65/1000),SUM($O65,BM$4/1000)),3),CMB[[Cmb_ID]:[Cmb_ID]],0))),-1,-1,0,0)),IF(OR(BM$1,$R65),4,INDEX(CMB[[Cmb_Rare]:[Cmb_Rare]],MATCH(ROUND(MIN(SUM(BM$4,$O65/1000),SUM($O65,BM$4/1000)),3),CMB[[Cmb_ID]:[Cmb_ID]],0))),CHOOSE(AC[[M]:[M]],2,1,1,SUM(AC[[AB]:[DB]])))),""))</f>
        <v/>
      </c>
      <c r="BN65" t="str">
        <f>IF(OR(BN$5="",$S65=""),"",IFERROR(SUM(PRODUCT(INDEX(CMB[[BA_0O]:[BA_2O]],MATCH(ROUND(MIN(SUM(BN$4,$O65/1000),SUM($O65,BN$4/1000)),3),CMB[[Cmb_ID]:[Cmb_ID]],0),SUM(N(BN$1),N($R65),1)),CHOOSE(AC[[M]:[M]],1,1,0,AC[[AB]:[AB]])),PRODUCT(INDEX(CMB[[BD_0O]:[BD_2O]],MATCH(ROUND(MIN(SUM(BN$4,$O65/1000),SUM($O65,BN$4/1000)),3),CMB[[Cmb_ID]:[Cmb_ID]],0),SUM(N(BN$1),N($R65),1)),CHOOSE(AC[[M]:[M]],1,0,1,AC[[DB]:[DB]])),PRODUCT(SUM(ROUND(AVERAGE(VALUE(BN$3),VALUE($P65)),0),CHOOSE(IF(OR(BN$1,$R65),4,INDEX(CMB[[Res_Rare]:[Res_Rare]],MATCH(ROUND(MIN(SUM(BN$4,$O65/1000),SUM($O65,BN$4/1000)),3),CMB[[Cmb_ID]:[Cmb_ID]],0))),-1,-1,0,0)),IF(OR(BN$1,$R65),4,INDEX(CMB[[Cmb_Rare]:[Cmb_Rare]],MATCH(ROUND(MIN(SUM(BN$4,$O65/1000),SUM($O65,BN$4/1000)),3),CMB[[Cmb_ID]:[Cmb_ID]],0))),CHOOSE(AC[[M]:[M]],2,1,1,SUM(AC[[AB]:[DB]])))),""))</f>
        <v/>
      </c>
      <c r="BO65" t="str">
        <f>IF(OR(BO$5="",$S65=""),"",IFERROR(SUM(PRODUCT(INDEX(CMB[[BA_0O]:[BA_2O]],MATCH(ROUND(MIN(SUM(BO$4,$O65/1000),SUM($O65,BO$4/1000)),3),CMB[[Cmb_ID]:[Cmb_ID]],0),SUM(N(BO$1),N($R65),1)),CHOOSE(AC[[M]:[M]],1,1,0,AC[[AB]:[AB]])),PRODUCT(INDEX(CMB[[BD_0O]:[BD_2O]],MATCH(ROUND(MIN(SUM(BO$4,$O65/1000),SUM($O65,BO$4/1000)),3),CMB[[Cmb_ID]:[Cmb_ID]],0),SUM(N(BO$1),N($R65),1)),CHOOSE(AC[[M]:[M]],1,0,1,AC[[DB]:[DB]])),PRODUCT(SUM(ROUND(AVERAGE(VALUE(BO$3),VALUE($P65)),0),CHOOSE(IF(OR(BO$1,$R65),4,INDEX(CMB[[Res_Rare]:[Res_Rare]],MATCH(ROUND(MIN(SUM(BO$4,$O65/1000),SUM($O65,BO$4/1000)),3),CMB[[Cmb_ID]:[Cmb_ID]],0))),-1,-1,0,0)),IF(OR(BO$1,$R65),4,INDEX(CMB[[Cmb_Rare]:[Cmb_Rare]],MATCH(ROUND(MIN(SUM(BO$4,$O65/1000),SUM($O65,BO$4/1000)),3),CMB[[Cmb_ID]:[Cmb_ID]],0))),CHOOSE(AC[[M]:[M]],2,1,1,SUM(AC[[AB]:[DB]])))),""))</f>
        <v/>
      </c>
      <c r="BP65" t="str">
        <f>IF(OR(BP$5="",$S65=""),"",IFERROR(SUM(PRODUCT(INDEX(CMB[[BA_0O]:[BA_2O]],MATCH(ROUND(MIN(SUM(BP$4,$O65/1000),SUM($O65,BP$4/1000)),3),CMB[[Cmb_ID]:[Cmb_ID]],0),SUM(N(BP$1),N($R65),1)),CHOOSE(AC[[M]:[M]],1,1,0,AC[[AB]:[AB]])),PRODUCT(INDEX(CMB[[BD_0O]:[BD_2O]],MATCH(ROUND(MIN(SUM(BP$4,$O65/1000),SUM($O65,BP$4/1000)),3),CMB[[Cmb_ID]:[Cmb_ID]],0),SUM(N(BP$1),N($R65),1)),CHOOSE(AC[[M]:[M]],1,0,1,AC[[DB]:[DB]])),PRODUCT(SUM(ROUND(AVERAGE(VALUE(BP$3),VALUE($P65)),0),CHOOSE(IF(OR(BP$1,$R65),4,INDEX(CMB[[Res_Rare]:[Res_Rare]],MATCH(ROUND(MIN(SUM(BP$4,$O65/1000),SUM($O65,BP$4/1000)),3),CMB[[Cmb_ID]:[Cmb_ID]],0))),-1,-1,0,0)),IF(OR(BP$1,$R65),4,INDEX(CMB[[Cmb_Rare]:[Cmb_Rare]],MATCH(ROUND(MIN(SUM(BP$4,$O65/1000),SUM($O65,BP$4/1000)),3),CMB[[Cmb_ID]:[Cmb_ID]],0))),CHOOSE(AC[[M]:[M]],2,1,1,SUM(AC[[AB]:[DB]])))),""))</f>
        <v/>
      </c>
      <c r="BQ65" t="str">
        <f>IF(OR(BQ$5="",$S65=""),"",IFERROR(SUM(PRODUCT(INDEX(CMB[[BA_0O]:[BA_2O]],MATCH(ROUND(MIN(SUM(BQ$4,$O65/1000),SUM($O65,BQ$4/1000)),3),CMB[[Cmb_ID]:[Cmb_ID]],0),SUM(N(BQ$1),N($R65),1)),CHOOSE(AC[[M]:[M]],1,1,0,AC[[AB]:[AB]])),PRODUCT(INDEX(CMB[[BD_0O]:[BD_2O]],MATCH(ROUND(MIN(SUM(BQ$4,$O65/1000),SUM($O65,BQ$4/1000)),3),CMB[[Cmb_ID]:[Cmb_ID]],0),SUM(N(BQ$1),N($R65),1)),CHOOSE(AC[[M]:[M]],1,0,1,AC[[DB]:[DB]])),PRODUCT(SUM(ROUND(AVERAGE(VALUE(BQ$3),VALUE($P65)),0),CHOOSE(IF(OR(BQ$1,$R65),4,INDEX(CMB[[Res_Rare]:[Res_Rare]],MATCH(ROUND(MIN(SUM(BQ$4,$O65/1000),SUM($O65,BQ$4/1000)),3),CMB[[Cmb_ID]:[Cmb_ID]],0))),-1,-1,0,0)),IF(OR(BQ$1,$R65),4,INDEX(CMB[[Cmb_Rare]:[Cmb_Rare]],MATCH(ROUND(MIN(SUM(BQ$4,$O65/1000),SUM($O65,BQ$4/1000)),3),CMB[[Cmb_ID]:[Cmb_ID]],0))),CHOOSE(AC[[M]:[M]],2,1,1,SUM(AC[[AB]:[DB]])))),""))</f>
        <v/>
      </c>
      <c r="BR65" t="str">
        <f>IF(OR(BR$5="",$S65=""),"",IFERROR(SUM(PRODUCT(INDEX(CMB[[BA_0O]:[BA_2O]],MATCH(ROUND(MIN(SUM(BR$4,$O65/1000),SUM($O65,BR$4/1000)),3),CMB[[Cmb_ID]:[Cmb_ID]],0),SUM(N(BR$1),N($R65),1)),CHOOSE(AC[[M]:[M]],1,1,0,AC[[AB]:[AB]])),PRODUCT(INDEX(CMB[[BD_0O]:[BD_2O]],MATCH(ROUND(MIN(SUM(BR$4,$O65/1000),SUM($O65,BR$4/1000)),3),CMB[[Cmb_ID]:[Cmb_ID]],0),SUM(N(BR$1),N($R65),1)),CHOOSE(AC[[M]:[M]],1,0,1,AC[[DB]:[DB]])),PRODUCT(SUM(ROUND(AVERAGE(VALUE(BR$3),VALUE($P65)),0),CHOOSE(IF(OR(BR$1,$R65),4,INDEX(CMB[[Res_Rare]:[Res_Rare]],MATCH(ROUND(MIN(SUM(BR$4,$O65/1000),SUM($O65,BR$4/1000)),3),CMB[[Cmb_ID]:[Cmb_ID]],0))),-1,-1,0,0)),IF(OR(BR$1,$R65),4,INDEX(CMB[[Cmb_Rare]:[Cmb_Rare]],MATCH(ROUND(MIN(SUM(BR$4,$O65/1000),SUM($O65,BR$4/1000)),3),CMB[[Cmb_ID]:[Cmb_ID]],0))),CHOOSE(AC[[M]:[M]],2,1,1,SUM(AC[[AB]:[DB]])))),""))</f>
        <v/>
      </c>
      <c r="BS65" t="str">
        <f>IF(OR(BS$5="",$S65=""),"",IFERROR(SUM(PRODUCT(INDEX(CMB[[BA_0O]:[BA_2O]],MATCH(ROUND(MIN(SUM(BS$4,$O65/1000),SUM($O65,BS$4/1000)),3),CMB[[Cmb_ID]:[Cmb_ID]],0),SUM(N(BS$1),N($R65),1)),CHOOSE(AC[[M]:[M]],1,1,0,AC[[AB]:[AB]])),PRODUCT(INDEX(CMB[[BD_0O]:[BD_2O]],MATCH(ROUND(MIN(SUM(BS$4,$O65/1000),SUM($O65,BS$4/1000)),3),CMB[[Cmb_ID]:[Cmb_ID]],0),SUM(N(BS$1),N($R65),1)),CHOOSE(AC[[M]:[M]],1,0,1,AC[[DB]:[DB]])),PRODUCT(SUM(ROUND(AVERAGE(VALUE(BS$3),VALUE($P65)),0),CHOOSE(IF(OR(BS$1,$R65),4,INDEX(CMB[[Res_Rare]:[Res_Rare]],MATCH(ROUND(MIN(SUM(BS$4,$O65/1000),SUM($O65,BS$4/1000)),3),CMB[[Cmb_ID]:[Cmb_ID]],0))),-1,-1,0,0)),IF(OR(BS$1,$R65),4,INDEX(CMB[[Cmb_Rare]:[Cmb_Rare]],MATCH(ROUND(MIN(SUM(BS$4,$O65/1000),SUM($O65,BS$4/1000)),3),CMB[[Cmb_ID]:[Cmb_ID]],0))),CHOOSE(AC[[M]:[M]],2,1,1,SUM(AC[[AB]:[DB]])))),""))</f>
        <v/>
      </c>
      <c r="BT65" t="str">
        <f>IF(OR(BT$5="",$S65=""),"",IFERROR(SUM(PRODUCT(INDEX(CMB[[BA_0O]:[BA_2O]],MATCH(ROUND(MIN(SUM(BT$4,$O65/1000),SUM($O65,BT$4/1000)),3),CMB[[Cmb_ID]:[Cmb_ID]],0),SUM(N(BT$1),N($R65),1)),CHOOSE(AC[[M]:[M]],1,1,0,AC[[AB]:[AB]])),PRODUCT(INDEX(CMB[[BD_0O]:[BD_2O]],MATCH(ROUND(MIN(SUM(BT$4,$O65/1000),SUM($O65,BT$4/1000)),3),CMB[[Cmb_ID]:[Cmb_ID]],0),SUM(N(BT$1),N($R65),1)),CHOOSE(AC[[M]:[M]],1,0,1,AC[[DB]:[DB]])),PRODUCT(SUM(ROUND(AVERAGE(VALUE(BT$3),VALUE($P65)),0),CHOOSE(IF(OR(BT$1,$R65),4,INDEX(CMB[[Res_Rare]:[Res_Rare]],MATCH(ROUND(MIN(SUM(BT$4,$O65/1000),SUM($O65,BT$4/1000)),3),CMB[[Cmb_ID]:[Cmb_ID]],0))),-1,-1,0,0)),IF(OR(BT$1,$R65),4,INDEX(CMB[[Cmb_Rare]:[Cmb_Rare]],MATCH(ROUND(MIN(SUM(BT$4,$O65/1000),SUM($O65,BT$4/1000)),3),CMB[[Cmb_ID]:[Cmb_ID]],0))),CHOOSE(AC[[M]:[M]],2,1,1,SUM(AC[[AB]:[DB]])))),""))</f>
        <v/>
      </c>
      <c r="BU65" t="str">
        <f>IF(OR(BU$5="",$S65=""),"",IFERROR(SUM(PRODUCT(INDEX(CMB[[BA_0O]:[BA_2O]],MATCH(ROUND(MIN(SUM(BU$4,$O65/1000),SUM($O65,BU$4/1000)),3),CMB[[Cmb_ID]:[Cmb_ID]],0),SUM(N(BU$1),N($R65),1)),CHOOSE(AC[[M]:[M]],1,1,0,AC[[AB]:[AB]])),PRODUCT(INDEX(CMB[[BD_0O]:[BD_2O]],MATCH(ROUND(MIN(SUM(BU$4,$O65/1000),SUM($O65,BU$4/1000)),3),CMB[[Cmb_ID]:[Cmb_ID]],0),SUM(N(BU$1),N($R65),1)),CHOOSE(AC[[M]:[M]],1,0,1,AC[[DB]:[DB]])),PRODUCT(SUM(ROUND(AVERAGE(VALUE(BU$3),VALUE($P65)),0),CHOOSE(IF(OR(BU$1,$R65),4,INDEX(CMB[[Res_Rare]:[Res_Rare]],MATCH(ROUND(MIN(SUM(BU$4,$O65/1000),SUM($O65,BU$4/1000)),3),CMB[[Cmb_ID]:[Cmb_ID]],0))),-1,-1,0,0)),IF(OR(BU$1,$R65),4,INDEX(CMB[[Cmb_Rare]:[Cmb_Rare]],MATCH(ROUND(MIN(SUM(BU$4,$O65/1000),SUM($O65,BU$4/1000)),3),CMB[[Cmb_ID]:[Cmb_ID]],0))),CHOOSE(AC[[M]:[M]],2,1,1,SUM(AC[[AB]:[DB]])))),""))</f>
        <v/>
      </c>
      <c r="BV65" t="str">
        <f>IF(OR(BV$5="",$S65=""),"",IFERROR(SUM(PRODUCT(INDEX(CMB[[BA_0O]:[BA_2O]],MATCH(ROUND(MIN(SUM(BV$4,$O65/1000),SUM($O65,BV$4/1000)),3),CMB[[Cmb_ID]:[Cmb_ID]],0),SUM(N(BV$1),N($R65),1)),CHOOSE(AC[[M]:[M]],1,1,0,AC[[AB]:[AB]])),PRODUCT(INDEX(CMB[[BD_0O]:[BD_2O]],MATCH(ROUND(MIN(SUM(BV$4,$O65/1000),SUM($O65,BV$4/1000)),3),CMB[[Cmb_ID]:[Cmb_ID]],0),SUM(N(BV$1),N($R65),1)),CHOOSE(AC[[M]:[M]],1,0,1,AC[[DB]:[DB]])),PRODUCT(SUM(ROUND(AVERAGE(VALUE(BV$3),VALUE($P65)),0),CHOOSE(IF(OR(BV$1,$R65),4,INDEX(CMB[[Res_Rare]:[Res_Rare]],MATCH(ROUND(MIN(SUM(BV$4,$O65/1000),SUM($O65,BV$4/1000)),3),CMB[[Cmb_ID]:[Cmb_ID]],0))),-1,-1,0,0)),IF(OR(BV$1,$R65),4,INDEX(CMB[[Cmb_Rare]:[Cmb_Rare]],MATCH(ROUND(MIN(SUM(BV$4,$O65/1000),SUM($O65,BV$4/1000)),3),CMB[[Cmb_ID]:[Cmb_ID]],0))),CHOOSE(AC[[M]:[M]],2,1,1,SUM(AC[[AB]:[DB]])))),""))</f>
        <v/>
      </c>
      <c r="BW65" t="str">
        <f>IF(OR(BW$5="",$S65=""),"",IFERROR(SUM(PRODUCT(INDEX(CMB[[BA_0O]:[BA_2O]],MATCH(ROUND(MIN(SUM(BW$4,$O65/1000),SUM($O65,BW$4/1000)),3),CMB[[Cmb_ID]:[Cmb_ID]],0),SUM(N(BW$1),N($R65),1)),CHOOSE(AC[[M]:[M]],1,1,0,AC[[AB]:[AB]])),PRODUCT(INDEX(CMB[[BD_0O]:[BD_2O]],MATCH(ROUND(MIN(SUM(BW$4,$O65/1000),SUM($O65,BW$4/1000)),3),CMB[[Cmb_ID]:[Cmb_ID]],0),SUM(N(BW$1),N($R65),1)),CHOOSE(AC[[M]:[M]],1,0,1,AC[[DB]:[DB]])),PRODUCT(SUM(ROUND(AVERAGE(VALUE(BW$3),VALUE($P65)),0),CHOOSE(IF(OR(BW$1,$R65),4,INDEX(CMB[[Res_Rare]:[Res_Rare]],MATCH(ROUND(MIN(SUM(BW$4,$O65/1000),SUM($O65,BW$4/1000)),3),CMB[[Cmb_ID]:[Cmb_ID]],0))),-1,-1,0,0)),IF(OR(BW$1,$R65),4,INDEX(CMB[[Cmb_Rare]:[Cmb_Rare]],MATCH(ROUND(MIN(SUM(BW$4,$O65/1000),SUM($O65,BW$4/1000)),3),CMB[[Cmb_ID]:[Cmb_ID]],0))),CHOOSE(AC[[M]:[M]],2,1,1,SUM(AC[[AB]:[DB]])))),""))</f>
        <v/>
      </c>
      <c r="BX65" t="str">
        <f>IF(OR(BX$5="",$S65=""),"",IFERROR(SUM(PRODUCT(INDEX(CMB[[BA_0O]:[BA_2O]],MATCH(ROUND(MIN(SUM(BX$4,$O65/1000),SUM($O65,BX$4/1000)),3),CMB[[Cmb_ID]:[Cmb_ID]],0),SUM(N(BX$1),N($R65),1)),CHOOSE(AC[[M]:[M]],1,1,0,AC[[AB]:[AB]])),PRODUCT(INDEX(CMB[[BD_0O]:[BD_2O]],MATCH(ROUND(MIN(SUM(BX$4,$O65/1000),SUM($O65,BX$4/1000)),3),CMB[[Cmb_ID]:[Cmb_ID]],0),SUM(N(BX$1),N($R65),1)),CHOOSE(AC[[M]:[M]],1,0,1,AC[[DB]:[DB]])),PRODUCT(SUM(ROUND(AVERAGE(VALUE(BX$3),VALUE($P65)),0),CHOOSE(IF(OR(BX$1,$R65),4,INDEX(CMB[[Res_Rare]:[Res_Rare]],MATCH(ROUND(MIN(SUM(BX$4,$O65/1000),SUM($O65,BX$4/1000)),3),CMB[[Cmb_ID]:[Cmb_ID]],0))),-1,-1,0,0)),IF(OR(BX$1,$R65),4,INDEX(CMB[[Cmb_Rare]:[Cmb_Rare]],MATCH(ROUND(MIN(SUM(BX$4,$O65/1000),SUM($O65,BX$4/1000)),3),CMB[[Cmb_ID]:[Cmb_ID]],0))),CHOOSE(AC[[M]:[M]],2,1,1,SUM(AC[[AB]:[DB]])))),""))</f>
        <v/>
      </c>
      <c r="BY65" t="str">
        <f>IF(OR(BY$5="",$S65=""),"",IFERROR(SUM(PRODUCT(INDEX(CMB[[BA_0O]:[BA_2O]],MATCH(ROUND(MIN(SUM(BY$4,$O65/1000),SUM($O65,BY$4/1000)),3),CMB[[Cmb_ID]:[Cmb_ID]],0),SUM(N(BY$1),N($R65),1)),CHOOSE(AC[[M]:[M]],1,1,0,AC[[AB]:[AB]])),PRODUCT(INDEX(CMB[[BD_0O]:[BD_2O]],MATCH(ROUND(MIN(SUM(BY$4,$O65/1000),SUM($O65,BY$4/1000)),3),CMB[[Cmb_ID]:[Cmb_ID]],0),SUM(N(BY$1),N($R65),1)),CHOOSE(AC[[M]:[M]],1,0,1,AC[[DB]:[DB]])),PRODUCT(SUM(ROUND(AVERAGE(VALUE(BY$3),VALUE($P65)),0),CHOOSE(IF(OR(BY$1,$R65),4,INDEX(CMB[[Res_Rare]:[Res_Rare]],MATCH(ROUND(MIN(SUM(BY$4,$O65/1000),SUM($O65,BY$4/1000)),3),CMB[[Cmb_ID]:[Cmb_ID]],0))),-1,-1,0,0)),IF(OR(BY$1,$R65),4,INDEX(CMB[[Cmb_Rare]:[Cmb_Rare]],MATCH(ROUND(MIN(SUM(BY$4,$O65/1000),SUM($O65,BY$4/1000)),3),CMB[[Cmb_ID]:[Cmb_ID]],0))),CHOOSE(AC[[M]:[M]],2,1,1,SUM(AC[[AB]:[DB]])))),""))</f>
        <v/>
      </c>
      <c r="BZ65" t="str">
        <f>IF(OR(BZ$5="",$S65=""),"",IFERROR(SUM(PRODUCT(INDEX(CMB[[BA_0O]:[BA_2O]],MATCH(ROUND(MIN(SUM(BZ$4,$O65/1000),SUM($O65,BZ$4/1000)),3),CMB[[Cmb_ID]:[Cmb_ID]],0),SUM(N(BZ$1),N($R65),1)),CHOOSE(AC[[M]:[M]],1,1,0,AC[[AB]:[AB]])),PRODUCT(INDEX(CMB[[BD_0O]:[BD_2O]],MATCH(ROUND(MIN(SUM(BZ$4,$O65/1000),SUM($O65,BZ$4/1000)),3),CMB[[Cmb_ID]:[Cmb_ID]],0),SUM(N(BZ$1),N($R65),1)),CHOOSE(AC[[M]:[M]],1,0,1,AC[[DB]:[DB]])),PRODUCT(SUM(ROUND(AVERAGE(VALUE(BZ$3),VALUE($P65)),0),CHOOSE(IF(OR(BZ$1,$R65),4,INDEX(CMB[[Res_Rare]:[Res_Rare]],MATCH(ROUND(MIN(SUM(BZ$4,$O65/1000),SUM($O65,BZ$4/1000)),3),CMB[[Cmb_ID]:[Cmb_ID]],0))),-1,-1,0,0)),IF(OR(BZ$1,$R65),4,INDEX(CMB[[Cmb_Rare]:[Cmb_Rare]],MATCH(ROUND(MIN(SUM(BZ$4,$O65/1000),SUM($O65,BZ$4/1000)),3),CMB[[Cmb_ID]:[Cmb_ID]],0))),CHOOSE(AC[[M]:[M]],2,1,1,SUM(AC[[AB]:[DB]])))),""))</f>
        <v/>
      </c>
      <c r="CA65" t="str">
        <f>IF(OR(CA$5="",$S65=""),"",IFERROR(SUM(PRODUCT(INDEX(CMB[[BA_0O]:[BA_2O]],MATCH(ROUND(MIN(SUM(CA$4,$O65/1000),SUM($O65,CA$4/1000)),3),CMB[[Cmb_ID]:[Cmb_ID]],0),SUM(N(CA$1),N($R65),1)),CHOOSE(AC[[M]:[M]],1,1,0,AC[[AB]:[AB]])),PRODUCT(INDEX(CMB[[BD_0O]:[BD_2O]],MATCH(ROUND(MIN(SUM(CA$4,$O65/1000),SUM($O65,CA$4/1000)),3),CMB[[Cmb_ID]:[Cmb_ID]],0),SUM(N(CA$1),N($R65),1)),CHOOSE(AC[[M]:[M]],1,0,1,AC[[DB]:[DB]])),PRODUCT(SUM(ROUND(AVERAGE(VALUE(CA$3),VALUE($P65)),0),CHOOSE(IF(OR(CA$1,$R65),4,INDEX(CMB[[Res_Rare]:[Res_Rare]],MATCH(ROUND(MIN(SUM(CA$4,$O65/1000),SUM($O65,CA$4/1000)),3),CMB[[Cmb_ID]:[Cmb_ID]],0))),-1,-1,0,0)),IF(OR(CA$1,$R65),4,INDEX(CMB[[Cmb_Rare]:[Cmb_Rare]],MATCH(ROUND(MIN(SUM(CA$4,$O65/1000),SUM($O65,CA$4/1000)),3),CMB[[Cmb_ID]:[Cmb_ID]],0))),CHOOSE(AC[[M]:[M]],2,1,1,SUM(AC[[AB]:[DB]])))),""))</f>
        <v/>
      </c>
      <c r="CB65" t="str">
        <f>IF(OR(CB$5="",$S65=""),"",IFERROR(SUM(PRODUCT(INDEX(CMB[[BA_0O]:[BA_2O]],MATCH(ROUND(MIN(SUM(CB$4,$O65/1000),SUM($O65,CB$4/1000)),3),CMB[[Cmb_ID]:[Cmb_ID]],0),SUM(N(CB$1),N($R65),1)),CHOOSE(AC[[M]:[M]],1,1,0,AC[[AB]:[AB]])),PRODUCT(INDEX(CMB[[BD_0O]:[BD_2O]],MATCH(ROUND(MIN(SUM(CB$4,$O65/1000),SUM($O65,CB$4/1000)),3),CMB[[Cmb_ID]:[Cmb_ID]],0),SUM(N(CB$1),N($R65),1)),CHOOSE(AC[[M]:[M]],1,0,1,AC[[DB]:[DB]])),PRODUCT(SUM(ROUND(AVERAGE(VALUE(CB$3),VALUE($P65)),0),CHOOSE(IF(OR(CB$1,$R65),4,INDEX(CMB[[Res_Rare]:[Res_Rare]],MATCH(ROUND(MIN(SUM(CB$4,$O65/1000),SUM($O65,CB$4/1000)),3),CMB[[Cmb_ID]:[Cmb_ID]],0))),-1,-1,0,0)),IF(OR(CB$1,$R65),4,INDEX(CMB[[Cmb_Rare]:[Cmb_Rare]],MATCH(ROUND(MIN(SUM(CB$4,$O65/1000),SUM($O65,CB$4/1000)),3),CMB[[Cmb_ID]:[Cmb_ID]],0))),CHOOSE(AC[[M]:[M]],2,1,1,SUM(AC[[AB]:[DB]])))),""))</f>
        <v/>
      </c>
      <c r="CC65" t="str">
        <f>IF(OR(CC$5="",$S65=""),"",IFERROR(SUM(PRODUCT(INDEX(CMB[[BA_0O]:[BA_2O]],MATCH(ROUND(MIN(SUM(CC$4,$O65/1000),SUM($O65,CC$4/1000)),3),CMB[[Cmb_ID]:[Cmb_ID]],0),SUM(N(CC$1),N($R65),1)),CHOOSE(AC[[M]:[M]],1,1,0,AC[[AB]:[AB]])),PRODUCT(INDEX(CMB[[BD_0O]:[BD_2O]],MATCH(ROUND(MIN(SUM(CC$4,$O65/1000),SUM($O65,CC$4/1000)),3),CMB[[Cmb_ID]:[Cmb_ID]],0),SUM(N(CC$1),N($R65),1)),CHOOSE(AC[[M]:[M]],1,0,1,AC[[DB]:[DB]])),PRODUCT(SUM(ROUND(AVERAGE(VALUE(CC$3),VALUE($P65)),0),CHOOSE(IF(OR(CC$1,$R65),4,INDEX(CMB[[Res_Rare]:[Res_Rare]],MATCH(ROUND(MIN(SUM(CC$4,$O65/1000),SUM($O65,CC$4/1000)),3),CMB[[Cmb_ID]:[Cmb_ID]],0))),-1,-1,0,0)),IF(OR(CC$1,$R65),4,INDEX(CMB[[Cmb_Rare]:[Cmb_Rare]],MATCH(ROUND(MIN(SUM(CC$4,$O65/1000),SUM($O65,CC$4/1000)),3),CMB[[Cmb_ID]:[Cmb_ID]],0))),CHOOSE(AC[[M]:[M]],2,1,1,SUM(AC[[AB]:[DB]])))),""))</f>
        <v/>
      </c>
      <c r="CD65" t="str">
        <f>IF(OR(CD$5="",$S65=""),"",IFERROR(SUM(PRODUCT(INDEX(CMB[[BA_0O]:[BA_2O]],MATCH(ROUND(MIN(SUM(CD$4,$O65/1000),SUM($O65,CD$4/1000)),3),CMB[[Cmb_ID]:[Cmb_ID]],0),SUM(N(CD$1),N($R65),1)),CHOOSE(AC[[M]:[M]],1,1,0,AC[[AB]:[AB]])),PRODUCT(INDEX(CMB[[BD_0O]:[BD_2O]],MATCH(ROUND(MIN(SUM(CD$4,$O65/1000),SUM($O65,CD$4/1000)),3),CMB[[Cmb_ID]:[Cmb_ID]],0),SUM(N(CD$1),N($R65),1)),CHOOSE(AC[[M]:[M]],1,0,1,AC[[DB]:[DB]])),PRODUCT(SUM(ROUND(AVERAGE(VALUE(CD$3),VALUE($P65)),0),CHOOSE(IF(OR(CD$1,$R65),4,INDEX(CMB[[Res_Rare]:[Res_Rare]],MATCH(ROUND(MIN(SUM(CD$4,$O65/1000),SUM($O65,CD$4/1000)),3),CMB[[Cmb_ID]:[Cmb_ID]],0))),-1,-1,0,0)),IF(OR(CD$1,$R65),4,INDEX(CMB[[Cmb_Rare]:[Cmb_Rare]],MATCH(ROUND(MIN(SUM(CD$4,$O65/1000),SUM($O65,CD$4/1000)),3),CMB[[Cmb_ID]:[Cmb_ID]],0))),CHOOSE(AC[[M]:[M]],2,1,1,SUM(AC[[AB]:[DB]])))),""))</f>
        <v/>
      </c>
      <c r="CE65" t="str">
        <f>IF(OR(CE$5="",$S65=""),"",IFERROR(SUM(PRODUCT(INDEX(CMB[[BA_0O]:[BA_2O]],MATCH(ROUND(MIN(SUM(CE$4,$O65/1000),SUM($O65,CE$4/1000)),3),CMB[[Cmb_ID]:[Cmb_ID]],0),SUM(N(CE$1),N($R65),1)),CHOOSE(AC[[M]:[M]],1,1,0,AC[[AB]:[AB]])),PRODUCT(INDEX(CMB[[BD_0O]:[BD_2O]],MATCH(ROUND(MIN(SUM(CE$4,$O65/1000),SUM($O65,CE$4/1000)),3),CMB[[Cmb_ID]:[Cmb_ID]],0),SUM(N(CE$1),N($R65),1)),CHOOSE(AC[[M]:[M]],1,0,1,AC[[DB]:[DB]])),PRODUCT(SUM(ROUND(AVERAGE(VALUE(CE$3),VALUE($P65)),0),CHOOSE(IF(OR(CE$1,$R65),4,INDEX(CMB[[Res_Rare]:[Res_Rare]],MATCH(ROUND(MIN(SUM(CE$4,$O65/1000),SUM($O65,CE$4/1000)),3),CMB[[Cmb_ID]:[Cmb_ID]],0))),-1,-1,0,0)),IF(OR(CE$1,$R65),4,INDEX(CMB[[Cmb_Rare]:[Cmb_Rare]],MATCH(ROUND(MIN(SUM(CE$4,$O65/1000),SUM($O65,CE$4/1000)),3),CMB[[Cmb_ID]:[Cmb_ID]],0))),CHOOSE(AC[[M]:[M]],2,1,1,SUM(AC[[AB]:[DB]])))),""))</f>
        <v/>
      </c>
      <c r="CF65" t="str">
        <f>IF(OR(CF$5="",$S65=""),"",IFERROR(SUM(PRODUCT(INDEX(CMB[[BA_0O]:[BA_2O]],MATCH(ROUND(MIN(SUM(CF$4,$O65/1000),SUM($O65,CF$4/1000)),3),CMB[[Cmb_ID]:[Cmb_ID]],0),SUM(N(CF$1),N($R65),1)),CHOOSE(AC[[M]:[M]],1,1,0,AC[[AB]:[AB]])),PRODUCT(INDEX(CMB[[BD_0O]:[BD_2O]],MATCH(ROUND(MIN(SUM(CF$4,$O65/1000),SUM($O65,CF$4/1000)),3),CMB[[Cmb_ID]:[Cmb_ID]],0),SUM(N(CF$1),N($R65),1)),CHOOSE(AC[[M]:[M]],1,0,1,AC[[DB]:[DB]])),PRODUCT(SUM(ROUND(AVERAGE(VALUE(CF$3),VALUE($P65)),0),CHOOSE(IF(OR(CF$1,$R65),4,INDEX(CMB[[Res_Rare]:[Res_Rare]],MATCH(ROUND(MIN(SUM(CF$4,$O65/1000),SUM($O65,CF$4/1000)),3),CMB[[Cmb_ID]:[Cmb_ID]],0))),-1,-1,0,0)),IF(OR(CF$1,$R65),4,INDEX(CMB[[Cmb_Rare]:[Cmb_Rare]],MATCH(ROUND(MIN(SUM(CF$4,$O65/1000),SUM($O65,CF$4/1000)),3),CMB[[Cmb_ID]:[Cmb_ID]],0))),CHOOSE(AC[[M]:[M]],2,1,1,SUM(AC[[AB]:[DB]])))),""))</f>
        <v/>
      </c>
      <c r="CG65" t="str">
        <f>IF(OR(CG$5="",$S65=""),"",IFERROR(SUM(PRODUCT(INDEX(CMB[[BA_0O]:[BA_2O]],MATCH(ROUND(MIN(SUM(CG$4,$O65/1000),SUM($O65,CG$4/1000)),3),CMB[[Cmb_ID]:[Cmb_ID]],0),SUM(N(CG$1),N($R65),1)),CHOOSE(AC[[M]:[M]],1,1,0,AC[[AB]:[AB]])),PRODUCT(INDEX(CMB[[BD_0O]:[BD_2O]],MATCH(ROUND(MIN(SUM(CG$4,$O65/1000),SUM($O65,CG$4/1000)),3),CMB[[Cmb_ID]:[Cmb_ID]],0),SUM(N(CG$1),N($R65),1)),CHOOSE(AC[[M]:[M]],1,0,1,AC[[DB]:[DB]])),PRODUCT(SUM(ROUND(AVERAGE(VALUE(CG$3),VALUE($P65)),0),CHOOSE(IF(OR(CG$1,$R65),4,INDEX(CMB[[Res_Rare]:[Res_Rare]],MATCH(ROUND(MIN(SUM(CG$4,$O65/1000),SUM($O65,CG$4/1000)),3),CMB[[Cmb_ID]:[Cmb_ID]],0))),-1,-1,0,0)),IF(OR(CG$1,$R65),4,INDEX(CMB[[Cmb_Rare]:[Cmb_Rare]],MATCH(ROUND(MIN(SUM(CG$4,$O65/1000),SUM($O65,CG$4/1000)),3),CMB[[Cmb_ID]:[Cmb_ID]],0))),CHOOSE(AC[[M]:[M]],2,1,1,SUM(AC[[AB]:[DB]])))),""))</f>
        <v/>
      </c>
      <c r="CH65" t="str">
        <f>IF(OR(CH$5="",$S65=""),"",IFERROR(SUM(PRODUCT(INDEX(CMB[[BA_0O]:[BA_2O]],MATCH(ROUND(MIN(SUM(CH$4,$O65/1000),SUM($O65,CH$4/1000)),3),CMB[[Cmb_ID]:[Cmb_ID]],0),SUM(N(CH$1),N($R65),1)),CHOOSE(AC[[M]:[M]],1,1,0,AC[[AB]:[AB]])),PRODUCT(INDEX(CMB[[BD_0O]:[BD_2O]],MATCH(ROUND(MIN(SUM(CH$4,$O65/1000),SUM($O65,CH$4/1000)),3),CMB[[Cmb_ID]:[Cmb_ID]],0),SUM(N(CH$1),N($R65),1)),CHOOSE(AC[[M]:[M]],1,0,1,AC[[DB]:[DB]])),PRODUCT(SUM(ROUND(AVERAGE(VALUE(CH$3),VALUE($P65)),0),CHOOSE(IF(OR(CH$1,$R65),4,INDEX(CMB[[Res_Rare]:[Res_Rare]],MATCH(ROUND(MIN(SUM(CH$4,$O65/1000),SUM($O65,CH$4/1000)),3),CMB[[Cmb_ID]:[Cmb_ID]],0))),-1,-1,0,0)),IF(OR(CH$1,$R65),4,INDEX(CMB[[Cmb_Rare]:[Cmb_Rare]],MATCH(ROUND(MIN(SUM(CH$4,$O65/1000),SUM($O65,CH$4/1000)),3),CMB[[Cmb_ID]:[Cmb_ID]],0))),CHOOSE(AC[[M]:[M]],2,1,1,SUM(AC[[AB]:[DB]])))),""))</f>
        <v/>
      </c>
      <c r="CI65" t="str">
        <f>IF(OR(CI$5="",$S65=""),"",IFERROR(SUM(PRODUCT(INDEX(CMB[[BA_0O]:[BA_2O]],MATCH(ROUND(MIN(SUM(CI$4,$O65/1000),SUM($O65,CI$4/1000)),3),CMB[[Cmb_ID]:[Cmb_ID]],0),SUM(N(CI$1),N($R65),1)),CHOOSE(AC[[M]:[M]],1,1,0,AC[[AB]:[AB]])),PRODUCT(INDEX(CMB[[BD_0O]:[BD_2O]],MATCH(ROUND(MIN(SUM(CI$4,$O65/1000),SUM($O65,CI$4/1000)),3),CMB[[Cmb_ID]:[Cmb_ID]],0),SUM(N(CI$1),N($R65),1)),CHOOSE(AC[[M]:[M]],1,0,1,AC[[DB]:[DB]])),PRODUCT(SUM(ROUND(AVERAGE(VALUE(CI$3),VALUE($P65)),0),CHOOSE(IF(OR(CI$1,$R65),4,INDEX(CMB[[Res_Rare]:[Res_Rare]],MATCH(ROUND(MIN(SUM(CI$4,$O65/1000),SUM($O65,CI$4/1000)),3),CMB[[Cmb_ID]:[Cmb_ID]],0))),-1,-1,0,0)),IF(OR(CI$1,$R65),4,INDEX(CMB[[Cmb_Rare]:[Cmb_Rare]],MATCH(ROUND(MIN(SUM(CI$4,$O65/1000),SUM($O65,CI$4/1000)),3),CMB[[Cmb_ID]:[Cmb_ID]],0))),CHOOSE(AC[[M]:[M]],2,1,1,SUM(AC[[AB]:[DB]])))),""))</f>
        <v/>
      </c>
      <c r="CJ65" t="str">
        <f>IF(OR(CJ$5="",$S65=""),"",IFERROR(SUM(PRODUCT(INDEX(CMB[[BA_0O]:[BA_2O]],MATCH(ROUND(MIN(SUM(CJ$4,$O65/1000),SUM($O65,CJ$4/1000)),3),CMB[[Cmb_ID]:[Cmb_ID]],0),SUM(N(CJ$1),N($R65),1)),CHOOSE(AC[[M]:[M]],1,1,0,AC[[AB]:[AB]])),PRODUCT(INDEX(CMB[[BD_0O]:[BD_2O]],MATCH(ROUND(MIN(SUM(CJ$4,$O65/1000),SUM($O65,CJ$4/1000)),3),CMB[[Cmb_ID]:[Cmb_ID]],0),SUM(N(CJ$1),N($R65),1)),CHOOSE(AC[[M]:[M]],1,0,1,AC[[DB]:[DB]])),PRODUCT(SUM(ROUND(AVERAGE(VALUE(CJ$3),VALUE($P65)),0),CHOOSE(IF(OR(CJ$1,$R65),4,INDEX(CMB[[Res_Rare]:[Res_Rare]],MATCH(ROUND(MIN(SUM(CJ$4,$O65/1000),SUM($O65,CJ$4/1000)),3),CMB[[Cmb_ID]:[Cmb_ID]],0))),-1,-1,0,0)),IF(OR(CJ$1,$R65),4,INDEX(CMB[[Cmb_Rare]:[Cmb_Rare]],MATCH(ROUND(MIN(SUM(CJ$4,$O65/1000),SUM($O65,CJ$4/1000)),3),CMB[[Cmb_ID]:[Cmb_ID]],0))),CHOOSE(AC[[M]:[M]],2,1,1,SUM(AC[[AB]:[DB]])))),""))</f>
        <v/>
      </c>
      <c r="CK65" t="str">
        <f>IF(OR(CK$5="",$S65=""),"",IFERROR(SUM(PRODUCT(INDEX(CMB[[BA_0O]:[BA_2O]],MATCH(ROUND(MIN(SUM(CK$4,$O65/1000),SUM($O65,CK$4/1000)),3),CMB[[Cmb_ID]:[Cmb_ID]],0),SUM(N(CK$1),N($R65),1)),CHOOSE(AC[[M]:[M]],1,1,0,AC[[AB]:[AB]])),PRODUCT(INDEX(CMB[[BD_0O]:[BD_2O]],MATCH(ROUND(MIN(SUM(CK$4,$O65/1000),SUM($O65,CK$4/1000)),3),CMB[[Cmb_ID]:[Cmb_ID]],0),SUM(N(CK$1),N($R65),1)),CHOOSE(AC[[M]:[M]],1,0,1,AC[[DB]:[DB]])),PRODUCT(SUM(ROUND(AVERAGE(VALUE(CK$3),VALUE($P65)),0),CHOOSE(IF(OR(CK$1,$R65),4,INDEX(CMB[[Res_Rare]:[Res_Rare]],MATCH(ROUND(MIN(SUM(CK$4,$O65/1000),SUM($O65,CK$4/1000)),3),CMB[[Cmb_ID]:[Cmb_ID]],0))),-1,-1,0,0)),IF(OR(CK$1,$R65),4,INDEX(CMB[[Cmb_Rare]:[Cmb_Rare]],MATCH(ROUND(MIN(SUM(CK$4,$O65/1000),SUM($O65,CK$4/1000)),3),CMB[[Cmb_ID]:[Cmb_ID]],0))),CHOOSE(AC[[M]:[M]],2,1,1,SUM(AC[[AB]:[DB]])))),""))</f>
        <v/>
      </c>
      <c r="CL65" t="str">
        <f>IF(OR(CL$5="",$S65=""),"",IFERROR(SUM(PRODUCT(INDEX(CMB[[BA_0O]:[BA_2O]],MATCH(ROUND(MIN(SUM(CL$4,$O65/1000),SUM($O65,CL$4/1000)),3),CMB[[Cmb_ID]:[Cmb_ID]],0),SUM(N(CL$1),N($R65),1)),CHOOSE(AC[[M]:[M]],1,1,0,AC[[AB]:[AB]])),PRODUCT(INDEX(CMB[[BD_0O]:[BD_2O]],MATCH(ROUND(MIN(SUM(CL$4,$O65/1000),SUM($O65,CL$4/1000)),3),CMB[[Cmb_ID]:[Cmb_ID]],0),SUM(N(CL$1),N($R65),1)),CHOOSE(AC[[M]:[M]],1,0,1,AC[[DB]:[DB]])),PRODUCT(SUM(ROUND(AVERAGE(VALUE(CL$3),VALUE($P65)),0),CHOOSE(IF(OR(CL$1,$R65),4,INDEX(CMB[[Res_Rare]:[Res_Rare]],MATCH(ROUND(MIN(SUM(CL$4,$O65/1000),SUM($O65,CL$4/1000)),3),CMB[[Cmb_ID]:[Cmb_ID]],0))),-1,-1,0,0)),IF(OR(CL$1,$R65),4,INDEX(CMB[[Cmb_Rare]:[Cmb_Rare]],MATCH(ROUND(MIN(SUM(CL$4,$O65/1000),SUM($O65,CL$4/1000)),3),CMB[[Cmb_ID]:[Cmb_ID]],0))),CHOOSE(AC[[M]:[M]],2,1,1,SUM(AC[[AB]:[DB]])))),""))</f>
        <v/>
      </c>
      <c r="CM65" t="str">
        <f>IF(OR(CM$5="",$S65=""),"",IFERROR(SUM(PRODUCT(INDEX(CMB[[BA_0O]:[BA_2O]],MATCH(ROUND(MIN(SUM(CM$4,$O65/1000),SUM($O65,CM$4/1000)),3),CMB[[Cmb_ID]:[Cmb_ID]],0),SUM(N(CM$1),N($R65),1)),CHOOSE(AC[[M]:[M]],1,1,0,AC[[AB]:[AB]])),PRODUCT(INDEX(CMB[[BD_0O]:[BD_2O]],MATCH(ROUND(MIN(SUM(CM$4,$O65/1000),SUM($O65,CM$4/1000)),3),CMB[[Cmb_ID]:[Cmb_ID]],0),SUM(N(CM$1),N($R65),1)),CHOOSE(AC[[M]:[M]],1,0,1,AC[[DB]:[DB]])),PRODUCT(SUM(ROUND(AVERAGE(VALUE(CM$3),VALUE($P65)),0),CHOOSE(IF(OR(CM$1,$R65),4,INDEX(CMB[[Res_Rare]:[Res_Rare]],MATCH(ROUND(MIN(SUM(CM$4,$O65/1000),SUM($O65,CM$4/1000)),3),CMB[[Cmb_ID]:[Cmb_ID]],0))),-1,-1,0,0)),IF(OR(CM$1,$R65),4,INDEX(CMB[[Cmb_Rare]:[Cmb_Rare]],MATCH(ROUND(MIN(SUM(CM$4,$O65/1000),SUM($O65,CM$4/1000)),3),CMB[[Cmb_ID]:[Cmb_ID]],0))),CHOOSE(AC[[M]:[M]],2,1,1,SUM(AC[[AB]:[DB]])))),""))</f>
        <v/>
      </c>
      <c r="CN65" t="str">
        <f>IF(OR(CN$5="",$S65=""),"",IFERROR(SUM(PRODUCT(INDEX(CMB[[BA_0O]:[BA_2O]],MATCH(ROUND(MIN(SUM(CN$4,$O65/1000),SUM($O65,CN$4/1000)),3),CMB[[Cmb_ID]:[Cmb_ID]],0),SUM(N(CN$1),N($R65),1)),CHOOSE(AC[[M]:[M]],1,1,0,AC[[AB]:[AB]])),PRODUCT(INDEX(CMB[[BD_0O]:[BD_2O]],MATCH(ROUND(MIN(SUM(CN$4,$O65/1000),SUM($O65,CN$4/1000)),3),CMB[[Cmb_ID]:[Cmb_ID]],0),SUM(N(CN$1),N($R65),1)),CHOOSE(AC[[M]:[M]],1,0,1,AC[[DB]:[DB]])),PRODUCT(SUM(ROUND(AVERAGE(VALUE(CN$3),VALUE($P65)),0),CHOOSE(IF(OR(CN$1,$R65),4,INDEX(CMB[[Res_Rare]:[Res_Rare]],MATCH(ROUND(MIN(SUM(CN$4,$O65/1000),SUM($O65,CN$4/1000)),3),CMB[[Cmb_ID]:[Cmb_ID]],0))),-1,-1,0,0)),IF(OR(CN$1,$R65),4,INDEX(CMB[[Cmb_Rare]:[Cmb_Rare]],MATCH(ROUND(MIN(SUM(CN$4,$O65/1000),SUM($O65,CN$4/1000)),3),CMB[[Cmb_ID]:[Cmb_ID]],0))),CHOOSE(AC[[M]:[M]],2,1,1,SUM(AC[[AB]:[DB]])))),""))</f>
        <v/>
      </c>
      <c r="CO65" t="str">
        <f>IF(OR(CO$5="",$S65=""),"",IFERROR(SUM(PRODUCT(INDEX(CMB[[BA_0O]:[BA_2O]],MATCH(ROUND(MIN(SUM(CO$4,$O65/1000),SUM($O65,CO$4/1000)),3),CMB[[Cmb_ID]:[Cmb_ID]],0),SUM(N(CO$1),N($R65),1)),CHOOSE(AC[[M]:[M]],1,1,0,AC[[AB]:[AB]])),PRODUCT(INDEX(CMB[[BD_0O]:[BD_2O]],MATCH(ROUND(MIN(SUM(CO$4,$O65/1000),SUM($O65,CO$4/1000)),3),CMB[[Cmb_ID]:[Cmb_ID]],0),SUM(N(CO$1),N($R65),1)),CHOOSE(AC[[M]:[M]],1,0,1,AC[[DB]:[DB]])),PRODUCT(SUM(ROUND(AVERAGE(VALUE(CO$3),VALUE($P65)),0),CHOOSE(IF(OR(CO$1,$R65),4,INDEX(CMB[[Res_Rare]:[Res_Rare]],MATCH(ROUND(MIN(SUM(CO$4,$O65/1000),SUM($O65,CO$4/1000)),3),CMB[[Cmb_ID]:[Cmb_ID]],0))),-1,-1,0,0)),IF(OR(CO$1,$R65),4,INDEX(CMB[[Cmb_Rare]:[Cmb_Rare]],MATCH(ROUND(MIN(SUM(CO$4,$O65/1000),SUM($O65,CO$4/1000)),3),CMB[[Cmb_ID]:[Cmb_ID]],0))),CHOOSE(AC[[M]:[M]],2,1,1,SUM(AC[[AB]:[DB]])))),""))</f>
        <v/>
      </c>
      <c r="CP65" t="str">
        <f>IF(OR(CP$5="",$S65=""),"",IFERROR(SUM(PRODUCT(INDEX(CMB[[BA_0O]:[BA_2O]],MATCH(ROUND(MIN(SUM(CP$4,$O65/1000),SUM($O65,CP$4/1000)),3),CMB[[Cmb_ID]:[Cmb_ID]],0),SUM(N(CP$1),N($R65),1)),CHOOSE(AC[[M]:[M]],1,1,0,AC[[AB]:[AB]])),PRODUCT(INDEX(CMB[[BD_0O]:[BD_2O]],MATCH(ROUND(MIN(SUM(CP$4,$O65/1000),SUM($O65,CP$4/1000)),3),CMB[[Cmb_ID]:[Cmb_ID]],0),SUM(N(CP$1),N($R65),1)),CHOOSE(AC[[M]:[M]],1,0,1,AC[[DB]:[DB]])),PRODUCT(SUM(ROUND(AVERAGE(VALUE(CP$3),VALUE($P65)),0),CHOOSE(IF(OR(CP$1,$R65),4,INDEX(CMB[[Res_Rare]:[Res_Rare]],MATCH(ROUND(MIN(SUM(CP$4,$O65/1000),SUM($O65,CP$4/1000)),3),CMB[[Cmb_ID]:[Cmb_ID]],0))),-1,-1,0,0)),IF(OR(CP$1,$R65),4,INDEX(CMB[[Cmb_Rare]:[Cmb_Rare]],MATCH(ROUND(MIN(SUM(CP$4,$O65/1000),SUM($O65,CP$4/1000)),3),CMB[[Cmb_ID]:[Cmb_ID]],0))),CHOOSE(AC[[M]:[M]],2,1,1,SUM(AC[[AB]:[DB]])))),""))</f>
        <v/>
      </c>
      <c r="CQ65" t="str">
        <f>IF(OR(CQ$5="",$S65=""),"",IFERROR(SUM(PRODUCT(INDEX(CMB[[BA_0O]:[BA_2O]],MATCH(ROUND(MIN(SUM(CQ$4,$O65/1000),SUM($O65,CQ$4/1000)),3),CMB[[Cmb_ID]:[Cmb_ID]],0),SUM(N(CQ$1),N($R65),1)),CHOOSE(AC[[M]:[M]],1,1,0,AC[[AB]:[AB]])),PRODUCT(INDEX(CMB[[BD_0O]:[BD_2O]],MATCH(ROUND(MIN(SUM(CQ$4,$O65/1000),SUM($O65,CQ$4/1000)),3),CMB[[Cmb_ID]:[Cmb_ID]],0),SUM(N(CQ$1),N($R65),1)),CHOOSE(AC[[M]:[M]],1,0,1,AC[[DB]:[DB]])),PRODUCT(SUM(ROUND(AVERAGE(VALUE(CQ$3),VALUE($P65)),0),CHOOSE(IF(OR(CQ$1,$R65),4,INDEX(CMB[[Res_Rare]:[Res_Rare]],MATCH(ROUND(MIN(SUM(CQ$4,$O65/1000),SUM($O65,CQ$4/1000)),3),CMB[[Cmb_ID]:[Cmb_ID]],0))),-1,-1,0,0)),IF(OR(CQ$1,$R65),4,INDEX(CMB[[Cmb_Rare]:[Cmb_Rare]],MATCH(ROUND(MIN(SUM(CQ$4,$O65/1000),SUM($O65,CQ$4/1000)),3),CMB[[Cmb_ID]:[Cmb_ID]],0))),CHOOSE(AC[[M]:[M]],2,1,1,SUM(AC[[AB]:[DB]])))),""))</f>
        <v/>
      </c>
      <c r="CR65" t="str">
        <f>IF(OR(CR$5="",$S65=""),"",IFERROR(SUM(PRODUCT(INDEX(CMB[[BA_0O]:[BA_2O]],MATCH(ROUND(MIN(SUM(CR$4,$O65/1000),SUM($O65,CR$4/1000)),3),CMB[[Cmb_ID]:[Cmb_ID]],0),SUM(N(CR$1),N($R65),1)),CHOOSE(AC[[M]:[M]],1,1,0,AC[[AB]:[AB]])),PRODUCT(INDEX(CMB[[BD_0O]:[BD_2O]],MATCH(ROUND(MIN(SUM(CR$4,$O65/1000),SUM($O65,CR$4/1000)),3),CMB[[Cmb_ID]:[Cmb_ID]],0),SUM(N(CR$1),N($R65),1)),CHOOSE(AC[[M]:[M]],1,0,1,AC[[DB]:[DB]])),PRODUCT(SUM(ROUND(AVERAGE(VALUE(CR$3),VALUE($P65)),0),CHOOSE(IF(OR(CR$1,$R65),4,INDEX(CMB[[Res_Rare]:[Res_Rare]],MATCH(ROUND(MIN(SUM(CR$4,$O65/1000),SUM($O65,CR$4/1000)),3),CMB[[Cmb_ID]:[Cmb_ID]],0))),-1,-1,0,0)),IF(OR(CR$1,$R65),4,INDEX(CMB[[Cmb_Rare]:[Cmb_Rare]],MATCH(ROUND(MIN(SUM(CR$4,$O65/1000),SUM($O65,CR$4/1000)),3),CMB[[Cmb_ID]:[Cmb_ID]],0))),CHOOSE(AC[[M]:[M]],2,1,1,SUM(AC[[AB]:[DB]])))),""))</f>
        <v/>
      </c>
      <c r="CS65" t="str">
        <f>IF(OR(CS$5="",$S65=""),"",IFERROR(SUM(PRODUCT(INDEX(CMB[[BA_0O]:[BA_2O]],MATCH(ROUND(MIN(SUM(CS$4,$O65/1000),SUM($O65,CS$4/1000)),3),CMB[[Cmb_ID]:[Cmb_ID]],0),SUM(N(CS$1),N($R65),1)),CHOOSE(AC[[M]:[M]],1,1,0,AC[[AB]:[AB]])),PRODUCT(INDEX(CMB[[BD_0O]:[BD_2O]],MATCH(ROUND(MIN(SUM(CS$4,$O65/1000),SUM($O65,CS$4/1000)),3),CMB[[Cmb_ID]:[Cmb_ID]],0),SUM(N(CS$1),N($R65),1)),CHOOSE(AC[[M]:[M]],1,0,1,AC[[DB]:[DB]])),PRODUCT(SUM(ROUND(AVERAGE(VALUE(CS$3),VALUE($P65)),0),CHOOSE(IF(OR(CS$1,$R65),4,INDEX(CMB[[Res_Rare]:[Res_Rare]],MATCH(ROUND(MIN(SUM(CS$4,$O65/1000),SUM($O65,CS$4/1000)),3),CMB[[Cmb_ID]:[Cmb_ID]],0))),-1,-1,0,0)),IF(OR(CS$1,$R65),4,INDEX(CMB[[Cmb_Rare]:[Cmb_Rare]],MATCH(ROUND(MIN(SUM(CS$4,$O65/1000),SUM($O65,CS$4/1000)),3),CMB[[Cmb_ID]:[Cmb_ID]],0))),CHOOSE(AC[[M]:[M]],2,1,1,SUM(AC[[AB]:[DB]])))),""))</f>
        <v/>
      </c>
      <c r="CT65" t="str">
        <f>IF(OR(CT$5="",$S65=""),"",IFERROR(SUM(PRODUCT(INDEX(CMB[[BA_0O]:[BA_2O]],MATCH(ROUND(MIN(SUM(CT$4,$O65/1000),SUM($O65,CT$4/1000)),3),CMB[[Cmb_ID]:[Cmb_ID]],0),SUM(N(CT$1),N($R65),1)),CHOOSE(AC[[M]:[M]],1,1,0,AC[[AB]:[AB]])),PRODUCT(INDEX(CMB[[BD_0O]:[BD_2O]],MATCH(ROUND(MIN(SUM(CT$4,$O65/1000),SUM($O65,CT$4/1000)),3),CMB[[Cmb_ID]:[Cmb_ID]],0),SUM(N(CT$1),N($R65),1)),CHOOSE(AC[[M]:[M]],1,0,1,AC[[DB]:[DB]])),PRODUCT(SUM(ROUND(AVERAGE(VALUE(CT$3),VALUE($P65)),0),CHOOSE(IF(OR(CT$1,$R65),4,INDEX(CMB[[Res_Rare]:[Res_Rare]],MATCH(ROUND(MIN(SUM(CT$4,$O65/1000),SUM($O65,CT$4/1000)),3),CMB[[Cmb_ID]:[Cmb_ID]],0))),-1,-1,0,0)),IF(OR(CT$1,$R65),4,INDEX(CMB[[Cmb_Rare]:[Cmb_Rare]],MATCH(ROUND(MIN(SUM(CT$4,$O65/1000),SUM($O65,CT$4/1000)),3),CMB[[Cmb_ID]:[Cmb_ID]],0))),CHOOSE(AC[[M]:[M]],2,1,1,SUM(AC[[AB]:[DB]])))),""))</f>
        <v/>
      </c>
      <c r="CU65" t="str">
        <f>IF(OR(CU$5="",$S65=""),"",IFERROR(SUM(PRODUCT(INDEX(CMB[[BA_0O]:[BA_2O]],MATCH(ROUND(MIN(SUM(CU$4,$O65/1000),SUM($O65,CU$4/1000)),3),CMB[[Cmb_ID]:[Cmb_ID]],0),SUM(N(CU$1),N($R65),1)),CHOOSE(AC[[M]:[M]],1,1,0,AC[[AB]:[AB]])),PRODUCT(INDEX(CMB[[BD_0O]:[BD_2O]],MATCH(ROUND(MIN(SUM(CU$4,$O65/1000),SUM($O65,CU$4/1000)),3),CMB[[Cmb_ID]:[Cmb_ID]],0),SUM(N(CU$1),N($R65),1)),CHOOSE(AC[[M]:[M]],1,0,1,AC[[DB]:[DB]])),PRODUCT(SUM(ROUND(AVERAGE(VALUE(CU$3),VALUE($P65)),0),CHOOSE(IF(OR(CU$1,$R65),4,INDEX(CMB[[Res_Rare]:[Res_Rare]],MATCH(ROUND(MIN(SUM(CU$4,$O65/1000),SUM($O65,CU$4/1000)),3),CMB[[Cmb_ID]:[Cmb_ID]],0))),-1,-1,0,0)),IF(OR(CU$1,$R65),4,INDEX(CMB[[Cmb_Rare]:[Cmb_Rare]],MATCH(ROUND(MIN(SUM(CU$4,$O65/1000),SUM($O65,CU$4/1000)),3),CMB[[Cmb_ID]:[Cmb_ID]],0))),CHOOSE(AC[[M]:[M]],2,1,1,SUM(AC[[AB]:[DB]])))),""))</f>
        <v/>
      </c>
      <c r="CV65" t="str">
        <f>IF(OR(CV$5="",$S65=""),"",IFERROR(SUM(PRODUCT(INDEX(CMB[[BA_0O]:[BA_2O]],MATCH(ROUND(MIN(SUM(CV$4,$O65/1000),SUM($O65,CV$4/1000)),3),CMB[[Cmb_ID]:[Cmb_ID]],0),SUM(N(CV$1),N($R65),1)),CHOOSE(AC[[M]:[M]],1,1,0,AC[[AB]:[AB]])),PRODUCT(INDEX(CMB[[BD_0O]:[BD_2O]],MATCH(ROUND(MIN(SUM(CV$4,$O65/1000),SUM($O65,CV$4/1000)),3),CMB[[Cmb_ID]:[Cmb_ID]],0),SUM(N(CV$1),N($R65),1)),CHOOSE(AC[[M]:[M]],1,0,1,AC[[DB]:[DB]])),PRODUCT(SUM(ROUND(AVERAGE(VALUE(CV$3),VALUE($P65)),0),CHOOSE(IF(OR(CV$1,$R65),4,INDEX(CMB[[Res_Rare]:[Res_Rare]],MATCH(ROUND(MIN(SUM(CV$4,$O65/1000),SUM($O65,CV$4/1000)),3),CMB[[Cmb_ID]:[Cmb_ID]],0))),-1,-1,0,0)),IF(OR(CV$1,$R65),4,INDEX(CMB[[Cmb_Rare]:[Cmb_Rare]],MATCH(ROUND(MIN(SUM(CV$4,$O65/1000),SUM($O65,CV$4/1000)),3),CMB[[Cmb_ID]:[Cmb_ID]],0))),CHOOSE(AC[[M]:[M]],2,1,1,SUM(AC[[AB]:[DB]])))),""))</f>
        <v/>
      </c>
      <c r="CW65" t="str">
        <f>IF(OR(CW$5="",$S65=""),"",IFERROR(SUM(PRODUCT(INDEX(CMB[[BA_0O]:[BA_2O]],MATCH(ROUND(MIN(SUM(CW$4,$O65/1000),SUM($O65,CW$4/1000)),3),CMB[[Cmb_ID]:[Cmb_ID]],0),SUM(N(CW$1),N($R65),1)),CHOOSE(AC[[M]:[M]],1,1,0,AC[[AB]:[AB]])),PRODUCT(INDEX(CMB[[BD_0O]:[BD_2O]],MATCH(ROUND(MIN(SUM(CW$4,$O65/1000),SUM($O65,CW$4/1000)),3),CMB[[Cmb_ID]:[Cmb_ID]],0),SUM(N(CW$1),N($R65),1)),CHOOSE(AC[[M]:[M]],1,0,1,AC[[DB]:[DB]])),PRODUCT(SUM(ROUND(AVERAGE(VALUE(CW$3),VALUE($P65)),0),CHOOSE(IF(OR(CW$1,$R65),4,INDEX(CMB[[Res_Rare]:[Res_Rare]],MATCH(ROUND(MIN(SUM(CW$4,$O65/1000),SUM($O65,CW$4/1000)),3),CMB[[Cmb_ID]:[Cmb_ID]],0))),-1,-1,0,0)),IF(OR(CW$1,$R65),4,INDEX(CMB[[Cmb_Rare]:[Cmb_Rare]],MATCH(ROUND(MIN(SUM(CW$4,$O65/1000),SUM($O65,CW$4/1000)),3),CMB[[Cmb_ID]:[Cmb_ID]],0))),CHOOSE(AC[[M]:[M]],2,1,1,SUM(AC[[AB]:[DB]])))),""))</f>
        <v/>
      </c>
      <c r="CX65" t="str">
        <f>IF(OR(CX$5="",$S65=""),"",IFERROR(SUM(PRODUCT(INDEX(CMB[[BA_0O]:[BA_2O]],MATCH(ROUND(MIN(SUM(CX$4,$O65/1000),SUM($O65,CX$4/1000)),3),CMB[[Cmb_ID]:[Cmb_ID]],0),SUM(N(CX$1),N($R65),1)),CHOOSE(AC[[M]:[M]],1,1,0,AC[[AB]:[AB]])),PRODUCT(INDEX(CMB[[BD_0O]:[BD_2O]],MATCH(ROUND(MIN(SUM(CX$4,$O65/1000),SUM($O65,CX$4/1000)),3),CMB[[Cmb_ID]:[Cmb_ID]],0),SUM(N(CX$1),N($R65),1)),CHOOSE(AC[[M]:[M]],1,0,1,AC[[DB]:[DB]])),PRODUCT(SUM(ROUND(AVERAGE(VALUE(CX$3),VALUE($P65)),0),CHOOSE(IF(OR(CX$1,$R65),4,INDEX(CMB[[Res_Rare]:[Res_Rare]],MATCH(ROUND(MIN(SUM(CX$4,$O65/1000),SUM($O65,CX$4/1000)),3),CMB[[Cmb_ID]:[Cmb_ID]],0))),-1,-1,0,0)),IF(OR(CX$1,$R65),4,INDEX(CMB[[Cmb_Rare]:[Cmb_Rare]],MATCH(ROUND(MIN(SUM(CX$4,$O65/1000),SUM($O65,CX$4/1000)),3),CMB[[Cmb_ID]:[Cmb_ID]],0))),CHOOSE(AC[[M]:[M]],2,1,1,SUM(AC[[AB]:[DB]])))),""))</f>
        <v/>
      </c>
      <c r="CY65" t="str">
        <f>IF(OR(CY$5="",$S65=""),"",IFERROR(SUM(PRODUCT(INDEX(CMB[[BA_0O]:[BA_2O]],MATCH(ROUND(MIN(SUM(CY$4,$O65/1000),SUM($O65,CY$4/1000)),3),CMB[[Cmb_ID]:[Cmb_ID]],0),SUM(N(CY$1),N($R65),1)),CHOOSE(AC[[M]:[M]],1,1,0,AC[[AB]:[AB]])),PRODUCT(INDEX(CMB[[BD_0O]:[BD_2O]],MATCH(ROUND(MIN(SUM(CY$4,$O65/1000),SUM($O65,CY$4/1000)),3),CMB[[Cmb_ID]:[Cmb_ID]],0),SUM(N(CY$1),N($R65),1)),CHOOSE(AC[[M]:[M]],1,0,1,AC[[DB]:[DB]])),PRODUCT(SUM(ROUND(AVERAGE(VALUE(CY$3),VALUE($P65)),0),CHOOSE(IF(OR(CY$1,$R65),4,INDEX(CMB[[Res_Rare]:[Res_Rare]],MATCH(ROUND(MIN(SUM(CY$4,$O65/1000),SUM($O65,CY$4/1000)),3),CMB[[Cmb_ID]:[Cmb_ID]],0))),-1,-1,0,0)),IF(OR(CY$1,$R65),4,INDEX(CMB[[Cmb_Rare]:[Cmb_Rare]],MATCH(ROUND(MIN(SUM(CY$4,$O65/1000),SUM($O65,CY$4/1000)),3),CMB[[Cmb_ID]:[Cmb_ID]],0))),CHOOSE(AC[[M]:[M]],2,1,1,SUM(AC[[AB]:[DB]])))),""))</f>
        <v/>
      </c>
      <c r="CZ65" t="str">
        <f>IF(OR(CZ$5="",$S65=""),"",IFERROR(SUM(PRODUCT(INDEX(CMB[[BA_0O]:[BA_2O]],MATCH(ROUND(MIN(SUM(CZ$4,$O65/1000),SUM($O65,CZ$4/1000)),3),CMB[[Cmb_ID]:[Cmb_ID]],0),SUM(N(CZ$1),N($R65),1)),CHOOSE(AC[[M]:[M]],1,1,0,AC[[AB]:[AB]])),PRODUCT(INDEX(CMB[[BD_0O]:[BD_2O]],MATCH(ROUND(MIN(SUM(CZ$4,$O65/1000),SUM($O65,CZ$4/1000)),3),CMB[[Cmb_ID]:[Cmb_ID]],0),SUM(N(CZ$1),N($R65),1)),CHOOSE(AC[[M]:[M]],1,0,1,AC[[DB]:[DB]])),PRODUCT(SUM(ROUND(AVERAGE(VALUE(CZ$3),VALUE($P65)),0),CHOOSE(IF(OR(CZ$1,$R65),4,INDEX(CMB[[Res_Rare]:[Res_Rare]],MATCH(ROUND(MIN(SUM(CZ$4,$O65/1000),SUM($O65,CZ$4/1000)),3),CMB[[Cmb_ID]:[Cmb_ID]],0))),-1,-1,0,0)),IF(OR(CZ$1,$R65),4,INDEX(CMB[[Cmb_Rare]:[Cmb_Rare]],MATCH(ROUND(MIN(SUM(CZ$4,$O65/1000),SUM($O65,CZ$4/1000)),3),CMB[[Cmb_ID]:[Cmb_ID]],0))),CHOOSE(AC[[M]:[M]],2,1,1,SUM(AC[[AB]:[DB]])))),""))</f>
        <v/>
      </c>
      <c r="DA65" t="str">
        <f>IF(OR(DA$5="",$S65=""),"",IFERROR(SUM(PRODUCT(INDEX(CMB[[BA_0O]:[BA_2O]],MATCH(ROUND(MIN(SUM(DA$4,$O65/1000),SUM($O65,DA$4/1000)),3),CMB[[Cmb_ID]:[Cmb_ID]],0),SUM(N(DA$1),N($R65),1)),CHOOSE(AC[[M]:[M]],1,1,0,AC[[AB]:[AB]])),PRODUCT(INDEX(CMB[[BD_0O]:[BD_2O]],MATCH(ROUND(MIN(SUM(DA$4,$O65/1000),SUM($O65,DA$4/1000)),3),CMB[[Cmb_ID]:[Cmb_ID]],0),SUM(N(DA$1),N($R65),1)),CHOOSE(AC[[M]:[M]],1,0,1,AC[[DB]:[DB]])),PRODUCT(SUM(ROUND(AVERAGE(VALUE(DA$3),VALUE($P65)),0),CHOOSE(IF(OR(DA$1,$R65),4,INDEX(CMB[[Res_Rare]:[Res_Rare]],MATCH(ROUND(MIN(SUM(DA$4,$O65/1000),SUM($O65,DA$4/1000)),3),CMB[[Cmb_ID]:[Cmb_ID]],0))),-1,-1,0,0)),IF(OR(DA$1,$R65),4,INDEX(CMB[[Cmb_Rare]:[Cmb_Rare]],MATCH(ROUND(MIN(SUM(DA$4,$O65/1000),SUM($O65,DA$4/1000)),3),CMB[[Cmb_ID]:[Cmb_ID]],0))),CHOOSE(AC[[M]:[M]],2,1,1,SUM(AC[[AB]:[DB]])))),""))</f>
        <v/>
      </c>
      <c r="DB65" t="str">
        <f>IF(OR(DB$5="",$S65=""),"",IFERROR(SUM(PRODUCT(INDEX(CMB[[BA_0O]:[BA_2O]],MATCH(ROUND(MIN(SUM(DB$4,$O65/1000),SUM($O65,DB$4/1000)),3),CMB[[Cmb_ID]:[Cmb_ID]],0),SUM(N(DB$1),N($R65),1)),CHOOSE(AC[[M]:[M]],1,1,0,AC[[AB]:[AB]])),PRODUCT(INDEX(CMB[[BD_0O]:[BD_2O]],MATCH(ROUND(MIN(SUM(DB$4,$O65/1000),SUM($O65,DB$4/1000)),3),CMB[[Cmb_ID]:[Cmb_ID]],0),SUM(N(DB$1),N($R65),1)),CHOOSE(AC[[M]:[M]],1,0,1,AC[[DB]:[DB]])),PRODUCT(SUM(ROUND(AVERAGE(VALUE(DB$3),VALUE($P65)),0),CHOOSE(IF(OR(DB$1,$R65),4,INDEX(CMB[[Res_Rare]:[Res_Rare]],MATCH(ROUND(MIN(SUM(DB$4,$O65/1000),SUM($O65,DB$4/1000)),3),CMB[[Cmb_ID]:[Cmb_ID]],0))),-1,-1,0,0)),IF(OR(DB$1,$R65),4,INDEX(CMB[[Cmb_Rare]:[Cmb_Rare]],MATCH(ROUND(MIN(SUM(DB$4,$O65/1000),SUM($O65,DB$4/1000)),3),CMB[[Cmb_ID]:[Cmb_ID]],0))),CHOOSE(AC[[M]:[M]],2,1,1,SUM(AC[[AB]:[DB]])))),""))</f>
        <v/>
      </c>
      <c r="DC65" t="str">
        <f>IF(OR(DC$5="",$S65=""),"",IFERROR(SUM(PRODUCT(INDEX(CMB[[BA_0O]:[BA_2O]],MATCH(ROUND(MIN(SUM(DC$4,$O65/1000),SUM($O65,DC$4/1000)),3),CMB[[Cmb_ID]:[Cmb_ID]],0),SUM(N(DC$1),N($R65),1)),CHOOSE(AC[[M]:[M]],1,1,0,AC[[AB]:[AB]])),PRODUCT(INDEX(CMB[[BD_0O]:[BD_2O]],MATCH(ROUND(MIN(SUM(DC$4,$O65/1000),SUM($O65,DC$4/1000)),3),CMB[[Cmb_ID]:[Cmb_ID]],0),SUM(N(DC$1),N($R65),1)),CHOOSE(AC[[M]:[M]],1,0,1,AC[[DB]:[DB]])),PRODUCT(SUM(ROUND(AVERAGE(VALUE(DC$3),VALUE($P65)),0),CHOOSE(IF(OR(DC$1,$R65),4,INDEX(CMB[[Res_Rare]:[Res_Rare]],MATCH(ROUND(MIN(SUM(DC$4,$O65/1000),SUM($O65,DC$4/1000)),3),CMB[[Cmb_ID]:[Cmb_ID]],0))),-1,-1,0,0)),IF(OR(DC$1,$R65),4,INDEX(CMB[[Cmb_Rare]:[Cmb_Rare]],MATCH(ROUND(MIN(SUM(DC$4,$O65/1000),SUM($O65,DC$4/1000)),3),CMB[[Cmb_ID]:[Cmb_ID]],0))),CHOOSE(AC[[M]:[M]],2,1,1,SUM(AC[[AB]:[DB]])))),""))</f>
        <v/>
      </c>
      <c r="DD65" t="str">
        <f>IF(OR(DD$5="",$S65=""),"",IFERROR(SUM(PRODUCT(INDEX(CMB[[BA_0O]:[BA_2O]],MATCH(ROUND(MIN(SUM(DD$4,$O65/1000),SUM($O65,DD$4/1000)),3),CMB[[Cmb_ID]:[Cmb_ID]],0),SUM(N(DD$1),N($R65),1)),CHOOSE(AC[[M]:[M]],1,1,0,AC[[AB]:[AB]])),PRODUCT(INDEX(CMB[[BD_0O]:[BD_2O]],MATCH(ROUND(MIN(SUM(DD$4,$O65/1000),SUM($O65,DD$4/1000)),3),CMB[[Cmb_ID]:[Cmb_ID]],0),SUM(N(DD$1),N($R65),1)),CHOOSE(AC[[M]:[M]],1,0,1,AC[[DB]:[DB]])),PRODUCT(SUM(ROUND(AVERAGE(VALUE(DD$3),VALUE($P65)),0),CHOOSE(IF(OR(DD$1,$R65),4,INDEX(CMB[[Res_Rare]:[Res_Rare]],MATCH(ROUND(MIN(SUM(DD$4,$O65/1000),SUM($O65,DD$4/1000)),3),CMB[[Cmb_ID]:[Cmb_ID]],0))),-1,-1,0,0)),IF(OR(DD$1,$R65),4,INDEX(CMB[[Cmb_Rare]:[Cmb_Rare]],MATCH(ROUND(MIN(SUM(DD$4,$O65/1000),SUM($O65,DD$4/1000)),3),CMB[[Cmb_ID]:[Cmb_ID]],0))),CHOOSE(AC[[M]:[M]],2,1,1,SUM(AC[[AB]:[DB]])))),""))</f>
        <v/>
      </c>
      <c r="DE65" t="str">
        <f>IF(OR(DE$5="",$S65=""),"",IFERROR(SUM(PRODUCT(INDEX(CMB[[BA_0O]:[BA_2O]],MATCH(ROUND(MIN(SUM(DE$4,$O65/1000),SUM($O65,DE$4/1000)),3),CMB[[Cmb_ID]:[Cmb_ID]],0),SUM(N(DE$1),N($R65),1)),CHOOSE(AC[[M]:[M]],1,1,0,AC[[AB]:[AB]])),PRODUCT(INDEX(CMB[[BD_0O]:[BD_2O]],MATCH(ROUND(MIN(SUM(DE$4,$O65/1000),SUM($O65,DE$4/1000)),3),CMB[[Cmb_ID]:[Cmb_ID]],0),SUM(N(DE$1),N($R65),1)),CHOOSE(AC[[M]:[M]],1,0,1,AC[[DB]:[DB]])),PRODUCT(SUM(ROUND(AVERAGE(VALUE(DE$3),VALUE($P65)),0),CHOOSE(IF(OR(DE$1,$R65),4,INDEX(CMB[[Res_Rare]:[Res_Rare]],MATCH(ROUND(MIN(SUM(DE$4,$O65/1000),SUM($O65,DE$4/1000)),3),CMB[[Cmb_ID]:[Cmb_ID]],0))),-1,-1,0,0)),IF(OR(DE$1,$R65),4,INDEX(CMB[[Cmb_Rare]:[Cmb_Rare]],MATCH(ROUND(MIN(SUM(DE$4,$O65/1000),SUM($O65,DE$4/1000)),3),CMB[[Cmb_ID]:[Cmb_ID]],0))),CHOOSE(AC[[M]:[M]],2,1,1,SUM(AC[[AB]:[DB]])))),""))</f>
        <v/>
      </c>
      <c r="DF65" t="str">
        <f>IF(OR(DF$5="",$S65=""),"",IFERROR(SUM(PRODUCT(INDEX(CMB[[BA_0O]:[BA_2O]],MATCH(ROUND(MIN(SUM(DF$4,$O65/1000),SUM($O65,DF$4/1000)),3),CMB[[Cmb_ID]:[Cmb_ID]],0),SUM(N(DF$1),N($R65),1)),CHOOSE(AC[[M]:[M]],1,1,0,AC[[AB]:[AB]])),PRODUCT(INDEX(CMB[[BD_0O]:[BD_2O]],MATCH(ROUND(MIN(SUM(DF$4,$O65/1000),SUM($O65,DF$4/1000)),3),CMB[[Cmb_ID]:[Cmb_ID]],0),SUM(N(DF$1),N($R65),1)),CHOOSE(AC[[M]:[M]],1,0,1,AC[[DB]:[DB]])),PRODUCT(SUM(ROUND(AVERAGE(VALUE(DF$3),VALUE($P65)),0),CHOOSE(IF(OR(DF$1,$R65),4,INDEX(CMB[[Res_Rare]:[Res_Rare]],MATCH(ROUND(MIN(SUM(DF$4,$O65/1000),SUM($O65,DF$4/1000)),3),CMB[[Cmb_ID]:[Cmb_ID]],0))),-1,-1,0,0)),IF(OR(DF$1,$R65),4,INDEX(CMB[[Cmb_Rare]:[Cmb_Rare]],MATCH(ROUND(MIN(SUM(DF$4,$O65/1000),SUM($O65,DF$4/1000)),3),CMB[[Cmb_ID]:[Cmb_ID]],0))),CHOOSE(AC[[M]:[M]],2,1,1,SUM(AC[[AB]:[DB]])))),""))</f>
        <v/>
      </c>
      <c r="DG65" t="str">
        <f>IF(OR(DG$5="",$S65=""),"",IFERROR(SUM(PRODUCT(INDEX(CMB[[BA_0O]:[BA_2O]],MATCH(ROUND(MIN(SUM(DG$4,$O65/1000),SUM($O65,DG$4/1000)),3),CMB[[Cmb_ID]:[Cmb_ID]],0),SUM(N(DG$1),N($R65),1)),CHOOSE(AC[[M]:[M]],1,1,0,AC[[AB]:[AB]])),PRODUCT(INDEX(CMB[[BD_0O]:[BD_2O]],MATCH(ROUND(MIN(SUM(DG$4,$O65/1000),SUM($O65,DG$4/1000)),3),CMB[[Cmb_ID]:[Cmb_ID]],0),SUM(N(DG$1),N($R65),1)),CHOOSE(AC[[M]:[M]],1,0,1,AC[[DB]:[DB]])),PRODUCT(SUM(ROUND(AVERAGE(VALUE(DG$3),VALUE($P65)),0),CHOOSE(IF(OR(DG$1,$R65),4,INDEX(CMB[[Res_Rare]:[Res_Rare]],MATCH(ROUND(MIN(SUM(DG$4,$O65/1000),SUM($O65,DG$4/1000)),3),CMB[[Cmb_ID]:[Cmb_ID]],0))),-1,-1,0,0)),IF(OR(DG$1,$R65),4,INDEX(CMB[[Cmb_Rare]:[Cmb_Rare]],MATCH(ROUND(MIN(SUM(DG$4,$O65/1000),SUM($O65,DG$4/1000)),3),CMB[[Cmb_ID]:[Cmb_ID]],0))),CHOOSE(AC[[M]:[M]],2,1,1,SUM(AC[[AB]:[DB]])))),""))</f>
        <v/>
      </c>
      <c r="DH65" t="str">
        <f>IF(OR(DH$5="",$S65=""),"",IFERROR(SUM(PRODUCT(INDEX(CMB[[BA_0O]:[BA_2O]],MATCH(ROUND(MIN(SUM(DH$4,$O65/1000),SUM($O65,DH$4/1000)),3),CMB[[Cmb_ID]:[Cmb_ID]],0),SUM(N(DH$1),N($R65),1)),CHOOSE(AC[[M]:[M]],1,1,0,AC[[AB]:[AB]])),PRODUCT(INDEX(CMB[[BD_0O]:[BD_2O]],MATCH(ROUND(MIN(SUM(DH$4,$O65/1000),SUM($O65,DH$4/1000)),3),CMB[[Cmb_ID]:[Cmb_ID]],0),SUM(N(DH$1),N($R65),1)),CHOOSE(AC[[M]:[M]],1,0,1,AC[[DB]:[DB]])),PRODUCT(SUM(ROUND(AVERAGE(VALUE(DH$3),VALUE($P65)),0),CHOOSE(IF(OR(DH$1,$R65),4,INDEX(CMB[[Res_Rare]:[Res_Rare]],MATCH(ROUND(MIN(SUM(DH$4,$O65/1000),SUM($O65,DH$4/1000)),3),CMB[[Cmb_ID]:[Cmb_ID]],0))),-1,-1,0,0)),IF(OR(DH$1,$R65),4,INDEX(CMB[[Cmb_Rare]:[Cmb_Rare]],MATCH(ROUND(MIN(SUM(DH$4,$O65/1000),SUM($O65,DH$4/1000)),3),CMB[[Cmb_ID]:[Cmb_ID]],0))),CHOOSE(AC[[M]:[M]],2,1,1,SUM(AC[[AB]:[DB]])))),""))</f>
        <v/>
      </c>
      <c r="DI65" t="str">
        <f>IF(OR(DI$5="",$S65=""),"",IFERROR(SUM(PRODUCT(INDEX(CMB[[BA_0O]:[BA_2O]],MATCH(ROUND(MIN(SUM(DI$4,$O65/1000),SUM($O65,DI$4/1000)),3),CMB[[Cmb_ID]:[Cmb_ID]],0),SUM(N(DI$1),N($R65),1)),CHOOSE(AC[[M]:[M]],1,1,0,AC[[AB]:[AB]])),PRODUCT(INDEX(CMB[[BD_0O]:[BD_2O]],MATCH(ROUND(MIN(SUM(DI$4,$O65/1000),SUM($O65,DI$4/1000)),3),CMB[[Cmb_ID]:[Cmb_ID]],0),SUM(N(DI$1),N($R65),1)),CHOOSE(AC[[M]:[M]],1,0,1,AC[[DB]:[DB]])),PRODUCT(SUM(ROUND(AVERAGE(VALUE(DI$3),VALUE($P65)),0),CHOOSE(IF(OR(DI$1,$R65),4,INDEX(CMB[[Res_Rare]:[Res_Rare]],MATCH(ROUND(MIN(SUM(DI$4,$O65/1000),SUM($O65,DI$4/1000)),3),CMB[[Cmb_ID]:[Cmb_ID]],0))),-1,-1,0,0)),IF(OR(DI$1,$R65),4,INDEX(CMB[[Cmb_Rare]:[Cmb_Rare]],MATCH(ROUND(MIN(SUM(DI$4,$O65/1000),SUM($O65,DI$4/1000)),3),CMB[[Cmb_ID]:[Cmb_ID]],0))),CHOOSE(AC[[M]:[M]],2,1,1,SUM(AC[[AB]:[DB]])))),""))</f>
        <v/>
      </c>
      <c r="DJ65" t="str">
        <f>IF(OR(DJ$5="",$S65=""),"",IFERROR(SUM(PRODUCT(INDEX(CMB[[BA_0O]:[BA_2O]],MATCH(ROUND(MIN(SUM(DJ$4,$O65/1000),SUM($O65,DJ$4/1000)),3),CMB[[Cmb_ID]:[Cmb_ID]],0),SUM(N(DJ$1),N($R65),1)),CHOOSE(AC[[M]:[M]],1,1,0,AC[[AB]:[AB]])),PRODUCT(INDEX(CMB[[BD_0O]:[BD_2O]],MATCH(ROUND(MIN(SUM(DJ$4,$O65/1000),SUM($O65,DJ$4/1000)),3),CMB[[Cmb_ID]:[Cmb_ID]],0),SUM(N(DJ$1),N($R65),1)),CHOOSE(AC[[M]:[M]],1,0,1,AC[[DB]:[DB]])),PRODUCT(SUM(ROUND(AVERAGE(VALUE(DJ$3),VALUE($P65)),0),CHOOSE(IF(OR(DJ$1,$R65),4,INDEX(CMB[[Res_Rare]:[Res_Rare]],MATCH(ROUND(MIN(SUM(DJ$4,$O65/1000),SUM($O65,DJ$4/1000)),3),CMB[[Cmb_ID]:[Cmb_ID]],0))),-1,-1,0,0)),IF(OR(DJ$1,$R65),4,INDEX(CMB[[Cmb_Rare]:[Cmb_Rare]],MATCH(ROUND(MIN(SUM(DJ$4,$O65/1000),SUM($O65,DJ$4/1000)),3),CMB[[Cmb_ID]:[Cmb_ID]],0))),CHOOSE(AC[[M]:[M]],2,1,1,SUM(AC[[AB]:[DB]])))),""))</f>
        <v/>
      </c>
      <c r="DK65" t="str">
        <f>IF(OR(DK$5="",$S65=""),"",IFERROR(SUM(PRODUCT(INDEX(CMB[[BA_0O]:[BA_2O]],MATCH(ROUND(MIN(SUM(DK$4,$O65/1000),SUM($O65,DK$4/1000)),3),CMB[[Cmb_ID]:[Cmb_ID]],0),SUM(N(DK$1),N($R65),1)),CHOOSE(AC[[M]:[M]],1,1,0,AC[[AB]:[AB]])),PRODUCT(INDEX(CMB[[BD_0O]:[BD_2O]],MATCH(ROUND(MIN(SUM(DK$4,$O65/1000),SUM($O65,DK$4/1000)),3),CMB[[Cmb_ID]:[Cmb_ID]],0),SUM(N(DK$1),N($R65),1)),CHOOSE(AC[[M]:[M]],1,0,1,AC[[DB]:[DB]])),PRODUCT(SUM(ROUND(AVERAGE(VALUE(DK$3),VALUE($P65)),0),CHOOSE(IF(OR(DK$1,$R65),4,INDEX(CMB[[Res_Rare]:[Res_Rare]],MATCH(ROUND(MIN(SUM(DK$4,$O65/1000),SUM($O65,DK$4/1000)),3),CMB[[Cmb_ID]:[Cmb_ID]],0))),-1,-1,0,0)),IF(OR(DK$1,$R65),4,INDEX(CMB[[Cmb_Rare]:[Cmb_Rare]],MATCH(ROUND(MIN(SUM(DK$4,$O65/1000),SUM($O65,DK$4/1000)),3),CMB[[Cmb_ID]:[Cmb_ID]],0))),CHOOSE(AC[[M]:[M]],2,1,1,SUM(AC[[AB]:[DB]])))),""))</f>
        <v/>
      </c>
      <c r="DL65" t="str">
        <f>IF(OR(DL$5="",$S65=""),"",IFERROR(SUM(PRODUCT(INDEX(CMB[[BA_0O]:[BA_2O]],MATCH(ROUND(MIN(SUM(DL$4,$O65/1000),SUM($O65,DL$4/1000)),3),CMB[[Cmb_ID]:[Cmb_ID]],0),SUM(N(DL$1),N($R65),1)),CHOOSE(AC[[M]:[M]],1,1,0,AC[[AB]:[AB]])),PRODUCT(INDEX(CMB[[BD_0O]:[BD_2O]],MATCH(ROUND(MIN(SUM(DL$4,$O65/1000),SUM($O65,DL$4/1000)),3),CMB[[Cmb_ID]:[Cmb_ID]],0),SUM(N(DL$1),N($R65),1)),CHOOSE(AC[[M]:[M]],1,0,1,AC[[DB]:[DB]])),PRODUCT(SUM(ROUND(AVERAGE(VALUE(DL$3),VALUE($P65)),0),CHOOSE(IF(OR(DL$1,$R65),4,INDEX(CMB[[Res_Rare]:[Res_Rare]],MATCH(ROUND(MIN(SUM(DL$4,$O65/1000),SUM($O65,DL$4/1000)),3),CMB[[Cmb_ID]:[Cmb_ID]],0))),-1,-1,0,0)),IF(OR(DL$1,$R65),4,INDEX(CMB[[Cmb_Rare]:[Cmb_Rare]],MATCH(ROUND(MIN(SUM(DL$4,$O65/1000),SUM($O65,DL$4/1000)),3),CMB[[Cmb_ID]:[Cmb_ID]],0))),CHOOSE(AC[[M]:[M]],2,1,1,SUM(AC[[AB]:[DB]])))),""))</f>
        <v/>
      </c>
      <c r="DM65" t="str">
        <f>IF(OR(DM$5="",$S65=""),"",IFERROR(SUM(PRODUCT(INDEX(CMB[[BA_0O]:[BA_2O]],MATCH(ROUND(MIN(SUM(DM$4,$O65/1000),SUM($O65,DM$4/1000)),3),CMB[[Cmb_ID]:[Cmb_ID]],0),SUM(N(DM$1),N($R65),1)),CHOOSE(AC[[M]:[M]],1,1,0,AC[[AB]:[AB]])),PRODUCT(INDEX(CMB[[BD_0O]:[BD_2O]],MATCH(ROUND(MIN(SUM(DM$4,$O65/1000),SUM($O65,DM$4/1000)),3),CMB[[Cmb_ID]:[Cmb_ID]],0),SUM(N(DM$1),N($R65),1)),CHOOSE(AC[[M]:[M]],1,0,1,AC[[DB]:[DB]])),PRODUCT(SUM(ROUND(AVERAGE(VALUE(DM$3),VALUE($P65)),0),CHOOSE(IF(OR(DM$1,$R65),4,INDEX(CMB[[Res_Rare]:[Res_Rare]],MATCH(ROUND(MIN(SUM(DM$4,$O65/1000),SUM($O65,DM$4/1000)),3),CMB[[Cmb_ID]:[Cmb_ID]],0))),-1,-1,0,0)),IF(OR(DM$1,$R65),4,INDEX(CMB[[Cmb_Rare]:[Cmb_Rare]],MATCH(ROUND(MIN(SUM(DM$4,$O65/1000),SUM($O65,DM$4/1000)),3),CMB[[Cmb_ID]:[Cmb_ID]],0))),CHOOSE(AC[[M]:[M]],2,1,1,SUM(AC[[AB]:[DB]])))),""))</f>
        <v/>
      </c>
      <c r="DN65" t="str">
        <f>IF(OR(DN$5="",$S65=""),"",IFERROR(SUM(PRODUCT(INDEX(CMB[[BA_0O]:[BA_2O]],MATCH(ROUND(MIN(SUM(DN$4,$O65/1000),SUM($O65,DN$4/1000)),3),CMB[[Cmb_ID]:[Cmb_ID]],0),SUM(N(DN$1),N($R65),1)),CHOOSE(AC[[M]:[M]],1,1,0,AC[[AB]:[AB]])),PRODUCT(INDEX(CMB[[BD_0O]:[BD_2O]],MATCH(ROUND(MIN(SUM(DN$4,$O65/1000),SUM($O65,DN$4/1000)),3),CMB[[Cmb_ID]:[Cmb_ID]],0),SUM(N(DN$1),N($R65),1)),CHOOSE(AC[[M]:[M]],1,0,1,AC[[DB]:[DB]])),PRODUCT(SUM(ROUND(AVERAGE(VALUE(DN$3),VALUE($P65)),0),CHOOSE(IF(OR(DN$1,$R65),4,INDEX(CMB[[Res_Rare]:[Res_Rare]],MATCH(ROUND(MIN(SUM(DN$4,$O65/1000),SUM($O65,DN$4/1000)),3),CMB[[Cmb_ID]:[Cmb_ID]],0))),-1,-1,0,0)),IF(OR(DN$1,$R65),4,INDEX(CMB[[Cmb_Rare]:[Cmb_Rare]],MATCH(ROUND(MIN(SUM(DN$4,$O65/1000),SUM($O65,DN$4/1000)),3),CMB[[Cmb_ID]:[Cmb_ID]],0))),CHOOSE(AC[[M]:[M]],2,1,1,SUM(AC[[AB]:[DB]])))),""))</f>
        <v/>
      </c>
      <c r="DO65" t="str">
        <f>IF(OR(DO$5="",$S65=""),"",IFERROR(SUM(PRODUCT(INDEX(CMB[[BA_0O]:[BA_2O]],MATCH(ROUND(MIN(SUM(DO$4,$O65/1000),SUM($O65,DO$4/1000)),3),CMB[[Cmb_ID]:[Cmb_ID]],0),SUM(N(DO$1),N($R65),1)),CHOOSE(AC[[M]:[M]],1,1,0,AC[[AB]:[AB]])),PRODUCT(INDEX(CMB[[BD_0O]:[BD_2O]],MATCH(ROUND(MIN(SUM(DO$4,$O65/1000),SUM($O65,DO$4/1000)),3),CMB[[Cmb_ID]:[Cmb_ID]],0),SUM(N(DO$1),N($R65),1)),CHOOSE(AC[[M]:[M]],1,0,1,AC[[DB]:[DB]])),PRODUCT(SUM(ROUND(AVERAGE(VALUE(DO$3),VALUE($P65)),0),CHOOSE(IF(OR(DO$1,$R65),4,INDEX(CMB[[Res_Rare]:[Res_Rare]],MATCH(ROUND(MIN(SUM(DO$4,$O65/1000),SUM($O65,DO$4/1000)),3),CMB[[Cmb_ID]:[Cmb_ID]],0))),-1,-1,0,0)),IF(OR(DO$1,$R65),4,INDEX(CMB[[Cmb_Rare]:[Cmb_Rare]],MATCH(ROUND(MIN(SUM(DO$4,$O65/1000),SUM($O65,DO$4/1000)),3),CMB[[Cmb_ID]:[Cmb_ID]],0))),CHOOSE(AC[[M]:[M]],2,1,1,SUM(AC[[AB]:[DB]])))),""))</f>
        <v/>
      </c>
      <c r="DP65" t="str">
        <f>IF(OR(DP$5="",$S65=""),"",IFERROR(SUM(PRODUCT(INDEX(CMB[[BA_0O]:[BA_2O]],MATCH(ROUND(MIN(SUM(DP$4,$O65/1000),SUM($O65,DP$4/1000)),3),CMB[[Cmb_ID]:[Cmb_ID]],0),SUM(N(DP$1),N($R65),1)),CHOOSE(AC[[M]:[M]],1,1,0,AC[[AB]:[AB]])),PRODUCT(INDEX(CMB[[BD_0O]:[BD_2O]],MATCH(ROUND(MIN(SUM(DP$4,$O65/1000),SUM($O65,DP$4/1000)),3),CMB[[Cmb_ID]:[Cmb_ID]],0),SUM(N(DP$1),N($R65),1)),CHOOSE(AC[[M]:[M]],1,0,1,AC[[DB]:[DB]])),PRODUCT(SUM(ROUND(AVERAGE(VALUE(DP$3),VALUE($P65)),0),CHOOSE(IF(OR(DP$1,$R65),4,INDEX(CMB[[Res_Rare]:[Res_Rare]],MATCH(ROUND(MIN(SUM(DP$4,$O65/1000),SUM($O65,DP$4/1000)),3),CMB[[Cmb_ID]:[Cmb_ID]],0))),-1,-1,0,0)),IF(OR(DP$1,$R65),4,INDEX(CMB[[Cmb_Rare]:[Cmb_Rare]],MATCH(ROUND(MIN(SUM(DP$4,$O65/1000),SUM($O65,DP$4/1000)),3),CMB[[Cmb_ID]:[Cmb_ID]],0))),CHOOSE(AC[[M]:[M]],2,1,1,SUM(AC[[AB]:[DB]])))),""))</f>
        <v/>
      </c>
      <c r="DQ65" t="str">
        <f>IF(OR(DQ$5="",$S65=""),"",IFERROR(SUM(PRODUCT(INDEX(CMB[[BA_0O]:[BA_2O]],MATCH(ROUND(MIN(SUM(DQ$4,$O65/1000),SUM($O65,DQ$4/1000)),3),CMB[[Cmb_ID]:[Cmb_ID]],0),SUM(N(DQ$1),N($R65),1)),CHOOSE(AC[[M]:[M]],1,1,0,AC[[AB]:[AB]])),PRODUCT(INDEX(CMB[[BD_0O]:[BD_2O]],MATCH(ROUND(MIN(SUM(DQ$4,$O65/1000),SUM($O65,DQ$4/1000)),3),CMB[[Cmb_ID]:[Cmb_ID]],0),SUM(N(DQ$1),N($R65),1)),CHOOSE(AC[[M]:[M]],1,0,1,AC[[DB]:[DB]])),PRODUCT(SUM(ROUND(AVERAGE(VALUE(DQ$3),VALUE($P65)),0),CHOOSE(IF(OR(DQ$1,$R65),4,INDEX(CMB[[Res_Rare]:[Res_Rare]],MATCH(ROUND(MIN(SUM(DQ$4,$O65/1000),SUM($O65,DQ$4/1000)),3),CMB[[Cmb_ID]:[Cmb_ID]],0))),-1,-1,0,0)),IF(OR(DQ$1,$R65),4,INDEX(CMB[[Cmb_Rare]:[Cmb_Rare]],MATCH(ROUND(MIN(SUM(DQ$4,$O65/1000),SUM($O65,DQ$4/1000)),3),CMB[[Cmb_ID]:[Cmb_ID]],0))),CHOOSE(AC[[M]:[M]],2,1,1,SUM(AC[[AB]:[DB]])))),""))</f>
        <v/>
      </c>
      <c r="DR65" t="str">
        <f>IF(OR(DR$5="",$S65=""),"",IFERROR(SUM(PRODUCT(INDEX(CMB[[BA_0O]:[BA_2O]],MATCH(ROUND(MIN(SUM(DR$4,$O65/1000),SUM($O65,DR$4/1000)),3),CMB[[Cmb_ID]:[Cmb_ID]],0),SUM(N(DR$1),N($R65),1)),CHOOSE(AC[[M]:[M]],1,1,0,AC[[AB]:[AB]])),PRODUCT(INDEX(CMB[[BD_0O]:[BD_2O]],MATCH(ROUND(MIN(SUM(DR$4,$O65/1000),SUM($O65,DR$4/1000)),3),CMB[[Cmb_ID]:[Cmb_ID]],0),SUM(N(DR$1),N($R65),1)),CHOOSE(AC[[M]:[M]],1,0,1,AC[[DB]:[DB]])),PRODUCT(SUM(ROUND(AVERAGE(VALUE(DR$3),VALUE($P65)),0),CHOOSE(IF(OR(DR$1,$R65),4,INDEX(CMB[[Res_Rare]:[Res_Rare]],MATCH(ROUND(MIN(SUM(DR$4,$O65/1000),SUM($O65,DR$4/1000)),3),CMB[[Cmb_ID]:[Cmb_ID]],0))),-1,-1,0,0)),IF(OR(DR$1,$R65),4,INDEX(CMB[[Cmb_Rare]:[Cmb_Rare]],MATCH(ROUND(MIN(SUM(DR$4,$O65/1000),SUM($O65,DR$4/1000)),3),CMB[[Cmb_ID]:[Cmb_ID]],0))),CHOOSE(AC[[M]:[M]],2,1,1,SUM(AC[[AB]:[DB]])))),""))</f>
        <v/>
      </c>
      <c r="DS65" t="str">
        <f>IF(OR(DS$5="",$S65=""),"",IFERROR(SUM(PRODUCT(INDEX(CMB[[BA_0O]:[BA_2O]],MATCH(ROUND(MIN(SUM(DS$4,$O65/1000),SUM($O65,DS$4/1000)),3),CMB[[Cmb_ID]:[Cmb_ID]],0),SUM(N(DS$1),N($R65),1)),CHOOSE(AC[[M]:[M]],1,1,0,AC[[AB]:[AB]])),PRODUCT(INDEX(CMB[[BD_0O]:[BD_2O]],MATCH(ROUND(MIN(SUM(DS$4,$O65/1000),SUM($O65,DS$4/1000)),3),CMB[[Cmb_ID]:[Cmb_ID]],0),SUM(N(DS$1),N($R65),1)),CHOOSE(AC[[M]:[M]],1,0,1,AC[[DB]:[DB]])),PRODUCT(SUM(ROUND(AVERAGE(VALUE(DS$3),VALUE($P65)),0),CHOOSE(IF(OR(DS$1,$R65),4,INDEX(CMB[[Res_Rare]:[Res_Rare]],MATCH(ROUND(MIN(SUM(DS$4,$O65/1000),SUM($O65,DS$4/1000)),3),CMB[[Cmb_ID]:[Cmb_ID]],0))),-1,-1,0,0)),IF(OR(DS$1,$R65),4,INDEX(CMB[[Cmb_Rare]:[Cmb_Rare]],MATCH(ROUND(MIN(SUM(DS$4,$O65/1000),SUM($O65,DS$4/1000)),3),CMB[[Cmb_ID]:[Cmb_ID]],0))),CHOOSE(AC[[M]:[M]],2,1,1,SUM(AC[[AB]:[DB]])))),""))</f>
        <v/>
      </c>
      <c r="DT65" t="str">
        <f>IF(OR(DT$5="",$S65=""),"",IFERROR(SUM(PRODUCT(INDEX(CMB[[BA_0O]:[BA_2O]],MATCH(ROUND(MIN(SUM(DT$4,$O65/1000),SUM($O65,DT$4/1000)),3),CMB[[Cmb_ID]:[Cmb_ID]],0),SUM(N(DT$1),N($R65),1)),CHOOSE(AC[[M]:[M]],1,1,0,AC[[AB]:[AB]])),PRODUCT(INDEX(CMB[[BD_0O]:[BD_2O]],MATCH(ROUND(MIN(SUM(DT$4,$O65/1000),SUM($O65,DT$4/1000)),3),CMB[[Cmb_ID]:[Cmb_ID]],0),SUM(N(DT$1),N($R65),1)),CHOOSE(AC[[M]:[M]],1,0,1,AC[[DB]:[DB]])),PRODUCT(SUM(ROUND(AVERAGE(VALUE(DT$3),VALUE($P65)),0),CHOOSE(IF(OR(DT$1,$R65),4,INDEX(CMB[[Res_Rare]:[Res_Rare]],MATCH(ROUND(MIN(SUM(DT$4,$O65/1000),SUM($O65,DT$4/1000)),3),CMB[[Cmb_ID]:[Cmb_ID]],0))),-1,-1,0,0)),IF(OR(DT$1,$R65),4,INDEX(CMB[[Cmb_Rare]:[Cmb_Rare]],MATCH(ROUND(MIN(SUM(DT$4,$O65/1000),SUM($O65,DT$4/1000)),3),CMB[[Cmb_ID]:[Cmb_ID]],0))),CHOOSE(AC[[M]:[M]],2,1,1,SUM(AC[[AB]:[DB]])))),""))</f>
        <v/>
      </c>
      <c r="DU65" t="str">
        <f>IF(OR(DU$5="",$S65=""),"",IFERROR(SUM(PRODUCT(INDEX(CMB[[BA_0O]:[BA_2O]],MATCH(ROUND(MIN(SUM(DU$4,$O65/1000),SUM($O65,DU$4/1000)),3),CMB[[Cmb_ID]:[Cmb_ID]],0),SUM(N(DU$1),N($R65),1)),CHOOSE(AC[[M]:[M]],1,1,0,AC[[AB]:[AB]])),PRODUCT(INDEX(CMB[[BD_0O]:[BD_2O]],MATCH(ROUND(MIN(SUM(DU$4,$O65/1000),SUM($O65,DU$4/1000)),3),CMB[[Cmb_ID]:[Cmb_ID]],0),SUM(N(DU$1),N($R65),1)),CHOOSE(AC[[M]:[M]],1,0,1,AC[[DB]:[DB]])),PRODUCT(SUM(ROUND(AVERAGE(VALUE(DU$3),VALUE($P65)),0),CHOOSE(IF(OR(DU$1,$R65),4,INDEX(CMB[[Res_Rare]:[Res_Rare]],MATCH(ROUND(MIN(SUM(DU$4,$O65/1000),SUM($O65,DU$4/1000)),3),CMB[[Cmb_ID]:[Cmb_ID]],0))),-1,-1,0,0)),IF(OR(DU$1,$R65),4,INDEX(CMB[[Cmb_Rare]:[Cmb_Rare]],MATCH(ROUND(MIN(SUM(DU$4,$O65/1000),SUM($O65,DU$4/1000)),3),CMB[[Cmb_ID]:[Cmb_ID]],0))),CHOOSE(AC[[M]:[M]],2,1,1,SUM(AC[[AB]:[DB]])))),""))</f>
        <v/>
      </c>
      <c r="DV65" t="str">
        <f>IF(OR(DV$5="",$S65=""),"",IFERROR(SUM(PRODUCT(INDEX(CMB[[BA_0O]:[BA_2O]],MATCH(ROUND(MIN(SUM(DV$4,$O65/1000),SUM($O65,DV$4/1000)),3),CMB[[Cmb_ID]:[Cmb_ID]],0),SUM(N(DV$1),N($R65),1)),CHOOSE(AC[[M]:[M]],1,1,0,AC[[AB]:[AB]])),PRODUCT(INDEX(CMB[[BD_0O]:[BD_2O]],MATCH(ROUND(MIN(SUM(DV$4,$O65/1000),SUM($O65,DV$4/1000)),3),CMB[[Cmb_ID]:[Cmb_ID]],0),SUM(N(DV$1),N($R65),1)),CHOOSE(AC[[M]:[M]],1,0,1,AC[[DB]:[DB]])),PRODUCT(SUM(ROUND(AVERAGE(VALUE(DV$3),VALUE($P65)),0),CHOOSE(IF(OR(DV$1,$R65),4,INDEX(CMB[[Res_Rare]:[Res_Rare]],MATCH(ROUND(MIN(SUM(DV$4,$O65/1000),SUM($O65,DV$4/1000)),3),CMB[[Cmb_ID]:[Cmb_ID]],0))),-1,-1,0,0)),IF(OR(DV$1,$R65),4,INDEX(CMB[[Cmb_Rare]:[Cmb_Rare]],MATCH(ROUND(MIN(SUM(DV$4,$O65/1000),SUM($O65,DV$4/1000)),3),CMB[[Cmb_ID]:[Cmb_ID]],0))),CHOOSE(AC[[M]:[M]],2,1,1,SUM(AC[[AB]:[DB]])))),""))</f>
        <v/>
      </c>
      <c r="DW65" t="str">
        <f>IF(OR(DW$5="",$S65=""),"",IFERROR(SUM(PRODUCT(INDEX(CMB[[BA_0O]:[BA_2O]],MATCH(ROUND(MIN(SUM(DW$4,$O65/1000),SUM($O65,DW$4/1000)),3),CMB[[Cmb_ID]:[Cmb_ID]],0),SUM(N(DW$1),N($R65),1)),CHOOSE(AC[[M]:[M]],1,1,0,AC[[AB]:[AB]])),PRODUCT(INDEX(CMB[[BD_0O]:[BD_2O]],MATCH(ROUND(MIN(SUM(DW$4,$O65/1000),SUM($O65,DW$4/1000)),3),CMB[[Cmb_ID]:[Cmb_ID]],0),SUM(N(DW$1),N($R65),1)),CHOOSE(AC[[M]:[M]],1,0,1,AC[[DB]:[DB]])),PRODUCT(SUM(ROUND(AVERAGE(VALUE(DW$3),VALUE($P65)),0),CHOOSE(IF(OR(DW$1,$R65),4,INDEX(CMB[[Res_Rare]:[Res_Rare]],MATCH(ROUND(MIN(SUM(DW$4,$O65/1000),SUM($O65,DW$4/1000)),3),CMB[[Cmb_ID]:[Cmb_ID]],0))),-1,-1,0,0)),IF(OR(DW$1,$R65),4,INDEX(CMB[[Cmb_Rare]:[Cmb_Rare]],MATCH(ROUND(MIN(SUM(DW$4,$O65/1000),SUM($O65,DW$4/1000)),3),CMB[[Cmb_ID]:[Cmb_ID]],0))),CHOOSE(AC[[M]:[M]],2,1,1,SUM(AC[[AB]:[DB]])))),""))</f>
        <v/>
      </c>
      <c r="DX65" t="str">
        <f>IF(OR(DX$5="",$S65=""),"",IFERROR(SUM(PRODUCT(INDEX(CMB[[BA_0O]:[BA_2O]],MATCH(ROUND(MIN(SUM(DX$4,$O65/1000),SUM($O65,DX$4/1000)),3),CMB[[Cmb_ID]:[Cmb_ID]],0),SUM(N(DX$1),N($R65),1)),CHOOSE(AC[[M]:[M]],1,1,0,AC[[AB]:[AB]])),PRODUCT(INDEX(CMB[[BD_0O]:[BD_2O]],MATCH(ROUND(MIN(SUM(DX$4,$O65/1000),SUM($O65,DX$4/1000)),3),CMB[[Cmb_ID]:[Cmb_ID]],0),SUM(N(DX$1),N($R65),1)),CHOOSE(AC[[M]:[M]],1,0,1,AC[[DB]:[DB]])),PRODUCT(SUM(ROUND(AVERAGE(VALUE(DX$3),VALUE($P65)),0),CHOOSE(IF(OR(DX$1,$R65),4,INDEX(CMB[[Res_Rare]:[Res_Rare]],MATCH(ROUND(MIN(SUM(DX$4,$O65/1000),SUM($O65,DX$4/1000)),3),CMB[[Cmb_ID]:[Cmb_ID]],0))),-1,-1,0,0)),IF(OR(DX$1,$R65),4,INDEX(CMB[[Cmb_Rare]:[Cmb_Rare]],MATCH(ROUND(MIN(SUM(DX$4,$O65/1000),SUM($O65,DX$4/1000)),3),CMB[[Cmb_ID]:[Cmb_ID]],0))),CHOOSE(AC[[M]:[M]],2,1,1,SUM(AC[[AB]:[DB]])))),""))</f>
        <v/>
      </c>
      <c r="DY65" t="str">
        <f>IF(OR(DY$5="",$S65=""),"",IFERROR(SUM(PRODUCT(INDEX(CMB[[BA_0O]:[BA_2O]],MATCH(ROUND(MIN(SUM(DY$4,$O65/1000),SUM($O65,DY$4/1000)),3),CMB[[Cmb_ID]:[Cmb_ID]],0),SUM(N(DY$1),N($R65),1)),CHOOSE(AC[[M]:[M]],1,1,0,AC[[AB]:[AB]])),PRODUCT(INDEX(CMB[[BD_0O]:[BD_2O]],MATCH(ROUND(MIN(SUM(DY$4,$O65/1000),SUM($O65,DY$4/1000)),3),CMB[[Cmb_ID]:[Cmb_ID]],0),SUM(N(DY$1),N($R65),1)),CHOOSE(AC[[M]:[M]],1,0,1,AC[[DB]:[DB]])),PRODUCT(SUM(ROUND(AVERAGE(VALUE(DY$3),VALUE($P65)),0),CHOOSE(IF(OR(DY$1,$R65),4,INDEX(CMB[[Res_Rare]:[Res_Rare]],MATCH(ROUND(MIN(SUM(DY$4,$O65/1000),SUM($O65,DY$4/1000)),3),CMB[[Cmb_ID]:[Cmb_ID]],0))),-1,-1,0,0)),IF(OR(DY$1,$R65),4,INDEX(CMB[[Cmb_Rare]:[Cmb_Rare]],MATCH(ROUND(MIN(SUM(DY$4,$O65/1000),SUM($O65,DY$4/1000)),3),CMB[[Cmb_ID]:[Cmb_ID]],0))),CHOOSE(AC[[M]:[M]],2,1,1,SUM(AC[[AB]:[DB]])))),""))</f>
        <v/>
      </c>
      <c r="DZ65" t="str">
        <f>IF(OR(DZ$5="",$S65=""),"",IFERROR(SUM(PRODUCT(INDEX(CMB[[BA_0O]:[BA_2O]],MATCH(ROUND(MIN(SUM(DZ$4,$O65/1000),SUM($O65,DZ$4/1000)),3),CMB[[Cmb_ID]:[Cmb_ID]],0),SUM(N(DZ$1),N($R65),1)),CHOOSE(AC[[M]:[M]],1,1,0,AC[[AB]:[AB]])),PRODUCT(INDEX(CMB[[BD_0O]:[BD_2O]],MATCH(ROUND(MIN(SUM(DZ$4,$O65/1000),SUM($O65,DZ$4/1000)),3),CMB[[Cmb_ID]:[Cmb_ID]],0),SUM(N(DZ$1),N($R65),1)),CHOOSE(AC[[M]:[M]],1,0,1,AC[[DB]:[DB]])),PRODUCT(SUM(ROUND(AVERAGE(VALUE(DZ$3),VALUE($P65)),0),CHOOSE(IF(OR(DZ$1,$R65),4,INDEX(CMB[[Res_Rare]:[Res_Rare]],MATCH(ROUND(MIN(SUM(DZ$4,$O65/1000),SUM($O65,DZ$4/1000)),3),CMB[[Cmb_ID]:[Cmb_ID]],0))),-1,-1,0,0)),IF(OR(DZ$1,$R65),4,INDEX(CMB[[Cmb_Rare]:[Cmb_Rare]],MATCH(ROUND(MIN(SUM(DZ$4,$O65/1000),SUM($O65,DZ$4/1000)),3),CMB[[Cmb_ID]:[Cmb_ID]],0))),CHOOSE(AC[[M]:[M]],2,1,1,SUM(AC[[AB]:[DB]])))),""))</f>
        <v/>
      </c>
      <c r="EA65" t="str">
        <f>IF(OR(EA$5="",$S65=""),"",IFERROR(SUM(PRODUCT(INDEX(CMB[[BA_0O]:[BA_2O]],MATCH(ROUND(MIN(SUM(EA$4,$O65/1000),SUM($O65,EA$4/1000)),3),CMB[[Cmb_ID]:[Cmb_ID]],0),SUM(N(EA$1),N($R65),1)),CHOOSE(AC[[M]:[M]],1,1,0,AC[[AB]:[AB]])),PRODUCT(INDEX(CMB[[BD_0O]:[BD_2O]],MATCH(ROUND(MIN(SUM(EA$4,$O65/1000),SUM($O65,EA$4/1000)),3),CMB[[Cmb_ID]:[Cmb_ID]],0),SUM(N(EA$1),N($R65),1)),CHOOSE(AC[[M]:[M]],1,0,1,AC[[DB]:[DB]])),PRODUCT(SUM(ROUND(AVERAGE(VALUE(EA$3),VALUE($P65)),0),CHOOSE(IF(OR(EA$1,$R65),4,INDEX(CMB[[Res_Rare]:[Res_Rare]],MATCH(ROUND(MIN(SUM(EA$4,$O65/1000),SUM($O65,EA$4/1000)),3),CMB[[Cmb_ID]:[Cmb_ID]],0))),-1,-1,0,0)),IF(OR(EA$1,$R65),4,INDEX(CMB[[Cmb_Rare]:[Cmb_Rare]],MATCH(ROUND(MIN(SUM(EA$4,$O65/1000),SUM($O65,EA$4/1000)),3),CMB[[Cmb_ID]:[Cmb_ID]],0))),CHOOSE(AC[[M]:[M]],2,1,1,SUM(AC[[AB]:[DB]])))),""))</f>
        <v/>
      </c>
      <c r="EB65" t="str">
        <f>IF(OR(EB$5="",$S65=""),"",IFERROR(SUM(PRODUCT(INDEX(CMB[[BA_0O]:[BA_2O]],MATCH(ROUND(MIN(SUM(EB$4,$O65/1000),SUM($O65,EB$4/1000)),3),CMB[[Cmb_ID]:[Cmb_ID]],0),SUM(N(EB$1),N($R65),1)),CHOOSE(AC[[M]:[M]],1,1,0,AC[[AB]:[AB]])),PRODUCT(INDEX(CMB[[BD_0O]:[BD_2O]],MATCH(ROUND(MIN(SUM(EB$4,$O65/1000),SUM($O65,EB$4/1000)),3),CMB[[Cmb_ID]:[Cmb_ID]],0),SUM(N(EB$1),N($R65),1)),CHOOSE(AC[[M]:[M]],1,0,1,AC[[DB]:[DB]])),PRODUCT(SUM(ROUND(AVERAGE(VALUE(EB$3),VALUE($P65)),0),CHOOSE(IF(OR(EB$1,$R65),4,INDEX(CMB[[Res_Rare]:[Res_Rare]],MATCH(ROUND(MIN(SUM(EB$4,$O65/1000),SUM($O65,EB$4/1000)),3),CMB[[Cmb_ID]:[Cmb_ID]],0))),-1,-1,0,0)),IF(OR(EB$1,$R65),4,INDEX(CMB[[Cmb_Rare]:[Cmb_Rare]],MATCH(ROUND(MIN(SUM(EB$4,$O65/1000),SUM($O65,EB$4/1000)),3),CMB[[Cmb_ID]:[Cmb_ID]],0))),CHOOSE(AC[[M]:[M]],2,1,1,SUM(AC[[AB]:[DB]])))),""))</f>
        <v/>
      </c>
      <c r="EC65" t="str">
        <f>IF(OR(EC$5="",$S65=""),"",IFERROR(SUM(PRODUCT(INDEX(CMB[[BA_0O]:[BA_2O]],MATCH(ROUND(MIN(SUM(EC$4,$O65/1000),SUM($O65,EC$4/1000)),3),CMB[[Cmb_ID]:[Cmb_ID]],0),SUM(N(EC$1),N($R65),1)),CHOOSE(AC[[M]:[M]],1,1,0,AC[[AB]:[AB]])),PRODUCT(INDEX(CMB[[BD_0O]:[BD_2O]],MATCH(ROUND(MIN(SUM(EC$4,$O65/1000),SUM($O65,EC$4/1000)),3),CMB[[Cmb_ID]:[Cmb_ID]],0),SUM(N(EC$1),N($R65),1)),CHOOSE(AC[[M]:[M]],1,0,1,AC[[DB]:[DB]])),PRODUCT(SUM(ROUND(AVERAGE(VALUE(EC$3),VALUE($P65)),0),CHOOSE(IF(OR(EC$1,$R65),4,INDEX(CMB[[Res_Rare]:[Res_Rare]],MATCH(ROUND(MIN(SUM(EC$4,$O65/1000),SUM($O65,EC$4/1000)),3),CMB[[Cmb_ID]:[Cmb_ID]],0))),-1,-1,0,0)),IF(OR(EC$1,$R65),4,INDEX(CMB[[Cmb_Rare]:[Cmb_Rare]],MATCH(ROUND(MIN(SUM(EC$4,$O65/1000),SUM($O65,EC$4/1000)),3),CMB[[Cmb_ID]:[Cmb_ID]],0))),CHOOSE(AC[[M]:[M]],2,1,1,SUM(AC[[AB]:[DB]])))),""))</f>
        <v/>
      </c>
      <c r="ED65" t="str">
        <f>IF(OR(ED$5="",$S65=""),"",IFERROR(SUM(PRODUCT(INDEX(CMB[[BA_0O]:[BA_2O]],MATCH(ROUND(MIN(SUM(ED$4,$O65/1000),SUM($O65,ED$4/1000)),3),CMB[[Cmb_ID]:[Cmb_ID]],0),SUM(N(ED$1),N($R65),1)),CHOOSE(AC[[M]:[M]],1,1,0,AC[[AB]:[AB]])),PRODUCT(INDEX(CMB[[BD_0O]:[BD_2O]],MATCH(ROUND(MIN(SUM(ED$4,$O65/1000),SUM($O65,ED$4/1000)),3),CMB[[Cmb_ID]:[Cmb_ID]],0),SUM(N(ED$1),N($R65),1)),CHOOSE(AC[[M]:[M]],1,0,1,AC[[DB]:[DB]])),PRODUCT(SUM(ROUND(AVERAGE(VALUE(ED$3),VALUE($P65)),0),CHOOSE(IF(OR(ED$1,$R65),4,INDEX(CMB[[Res_Rare]:[Res_Rare]],MATCH(ROUND(MIN(SUM(ED$4,$O65/1000),SUM($O65,ED$4/1000)),3),CMB[[Cmb_ID]:[Cmb_ID]],0))),-1,-1,0,0)),IF(OR(ED$1,$R65),4,INDEX(CMB[[Cmb_Rare]:[Cmb_Rare]],MATCH(ROUND(MIN(SUM(ED$4,$O65/1000),SUM($O65,ED$4/1000)),3),CMB[[Cmb_ID]:[Cmb_ID]],0))),CHOOSE(AC[[M]:[M]],2,1,1,SUM(AC[[AB]:[DB]])))),""))</f>
        <v/>
      </c>
      <c r="EE65" t="str">
        <f>IF(OR(EE$5="",$S65=""),"",IFERROR(SUM(PRODUCT(INDEX(CMB[[BA_0O]:[BA_2O]],MATCH(ROUND(MIN(SUM(EE$4,$O65/1000),SUM($O65,EE$4/1000)),3),CMB[[Cmb_ID]:[Cmb_ID]],0),SUM(N(EE$1),N($R65),1)),CHOOSE(AC[[M]:[M]],1,1,0,AC[[AB]:[AB]])),PRODUCT(INDEX(CMB[[BD_0O]:[BD_2O]],MATCH(ROUND(MIN(SUM(EE$4,$O65/1000),SUM($O65,EE$4/1000)),3),CMB[[Cmb_ID]:[Cmb_ID]],0),SUM(N(EE$1),N($R65),1)),CHOOSE(AC[[M]:[M]],1,0,1,AC[[DB]:[DB]])),PRODUCT(SUM(ROUND(AVERAGE(VALUE(EE$3),VALUE($P65)),0),CHOOSE(IF(OR(EE$1,$R65),4,INDEX(CMB[[Res_Rare]:[Res_Rare]],MATCH(ROUND(MIN(SUM(EE$4,$O65/1000),SUM($O65,EE$4/1000)),3),CMB[[Cmb_ID]:[Cmb_ID]],0))),-1,-1,0,0)),IF(OR(EE$1,$R65),4,INDEX(CMB[[Cmb_Rare]:[Cmb_Rare]],MATCH(ROUND(MIN(SUM(EE$4,$O65/1000),SUM($O65,EE$4/1000)),3),CMB[[Cmb_ID]:[Cmb_ID]],0))),CHOOSE(AC[[M]:[M]],2,1,1,SUM(AC[[AB]:[DB]])))),""))</f>
        <v/>
      </c>
      <c r="EF65" t="str">
        <f>IF(OR(EF$5="",$S65=""),"",IFERROR(SUM(PRODUCT(INDEX(CMB[[BA_0O]:[BA_2O]],MATCH(ROUND(MIN(SUM(EF$4,$O65/1000),SUM($O65,EF$4/1000)),3),CMB[[Cmb_ID]:[Cmb_ID]],0),SUM(N(EF$1),N($R65),1)),CHOOSE(AC[[M]:[M]],1,1,0,AC[[AB]:[AB]])),PRODUCT(INDEX(CMB[[BD_0O]:[BD_2O]],MATCH(ROUND(MIN(SUM(EF$4,$O65/1000),SUM($O65,EF$4/1000)),3),CMB[[Cmb_ID]:[Cmb_ID]],0),SUM(N(EF$1),N($R65),1)),CHOOSE(AC[[M]:[M]],1,0,1,AC[[DB]:[DB]])),PRODUCT(SUM(ROUND(AVERAGE(VALUE(EF$3),VALUE($P65)),0),CHOOSE(IF(OR(EF$1,$R65),4,INDEX(CMB[[Res_Rare]:[Res_Rare]],MATCH(ROUND(MIN(SUM(EF$4,$O65/1000),SUM($O65,EF$4/1000)),3),CMB[[Cmb_ID]:[Cmb_ID]],0))),-1,-1,0,0)),IF(OR(EF$1,$R65),4,INDEX(CMB[[Cmb_Rare]:[Cmb_Rare]],MATCH(ROUND(MIN(SUM(EF$4,$O65/1000),SUM($O65,EF$4/1000)),3),CMB[[Cmb_ID]:[Cmb_ID]],0))),CHOOSE(AC[[M]:[M]],2,1,1,SUM(AC[[AB]:[DB]])))),""))</f>
        <v/>
      </c>
      <c r="EG65" t="str">
        <f>IF(OR(EG$5="",$S65=""),"",IFERROR(SUM(PRODUCT(INDEX(CMB[[BA_0O]:[BA_2O]],MATCH(ROUND(MIN(SUM(EG$4,$O65/1000),SUM($O65,EG$4/1000)),3),CMB[[Cmb_ID]:[Cmb_ID]],0),SUM(N(EG$1),N($R65),1)),CHOOSE(AC[[M]:[M]],1,1,0,AC[[AB]:[AB]])),PRODUCT(INDEX(CMB[[BD_0O]:[BD_2O]],MATCH(ROUND(MIN(SUM(EG$4,$O65/1000),SUM($O65,EG$4/1000)),3),CMB[[Cmb_ID]:[Cmb_ID]],0),SUM(N(EG$1),N($R65),1)),CHOOSE(AC[[M]:[M]],1,0,1,AC[[DB]:[DB]])),PRODUCT(SUM(ROUND(AVERAGE(VALUE(EG$3),VALUE($P65)),0),CHOOSE(IF(OR(EG$1,$R65),4,INDEX(CMB[[Res_Rare]:[Res_Rare]],MATCH(ROUND(MIN(SUM(EG$4,$O65/1000),SUM($O65,EG$4/1000)),3),CMB[[Cmb_ID]:[Cmb_ID]],0))),-1,-1,0,0)),IF(OR(EG$1,$R65),4,INDEX(CMB[[Cmb_Rare]:[Cmb_Rare]],MATCH(ROUND(MIN(SUM(EG$4,$O65/1000),SUM($O65,EG$4/1000)),3),CMB[[Cmb_ID]:[Cmb_ID]],0))),CHOOSE(AC[[M]:[M]],2,1,1,SUM(AC[[AB]:[DB]])))),""))</f>
        <v/>
      </c>
      <c r="EH65" t="str">
        <f>IF(OR(EH$5="",$S65=""),"",IFERROR(SUM(PRODUCT(INDEX(CMB[[BA_0O]:[BA_2O]],MATCH(ROUND(MIN(SUM(EH$4,$O65/1000),SUM($O65,EH$4/1000)),3),CMB[[Cmb_ID]:[Cmb_ID]],0),SUM(N(EH$1),N($R65),1)),CHOOSE(AC[[M]:[M]],1,1,0,AC[[AB]:[AB]])),PRODUCT(INDEX(CMB[[BD_0O]:[BD_2O]],MATCH(ROUND(MIN(SUM(EH$4,$O65/1000),SUM($O65,EH$4/1000)),3),CMB[[Cmb_ID]:[Cmb_ID]],0),SUM(N(EH$1),N($R65),1)),CHOOSE(AC[[M]:[M]],1,0,1,AC[[DB]:[DB]])),PRODUCT(SUM(ROUND(AVERAGE(VALUE(EH$3),VALUE($P65)),0),CHOOSE(IF(OR(EH$1,$R65),4,INDEX(CMB[[Res_Rare]:[Res_Rare]],MATCH(ROUND(MIN(SUM(EH$4,$O65/1000),SUM($O65,EH$4/1000)),3),CMB[[Cmb_ID]:[Cmb_ID]],0))),-1,-1,0,0)),IF(OR(EH$1,$R65),4,INDEX(CMB[[Cmb_Rare]:[Cmb_Rare]],MATCH(ROUND(MIN(SUM(EH$4,$O65/1000),SUM($O65,EH$4/1000)),3),CMB[[Cmb_ID]:[Cmb_ID]],0))),CHOOSE(AC[[M]:[M]],2,1,1,SUM(AC[[AB]:[DB]])))),""))</f>
        <v/>
      </c>
      <c r="EI65" t="str">
        <f>IF(OR(EI$5="",$S65=""),"",IFERROR(SUM(PRODUCT(INDEX(CMB[[BA_0O]:[BA_2O]],MATCH(ROUND(MIN(SUM(EI$4,$O65/1000),SUM($O65,EI$4/1000)),3),CMB[[Cmb_ID]:[Cmb_ID]],0),SUM(N(EI$1),N($R65),1)),CHOOSE(AC[[M]:[M]],1,1,0,AC[[AB]:[AB]])),PRODUCT(INDEX(CMB[[BD_0O]:[BD_2O]],MATCH(ROUND(MIN(SUM(EI$4,$O65/1000),SUM($O65,EI$4/1000)),3),CMB[[Cmb_ID]:[Cmb_ID]],0),SUM(N(EI$1),N($R65),1)),CHOOSE(AC[[M]:[M]],1,0,1,AC[[DB]:[DB]])),PRODUCT(SUM(ROUND(AVERAGE(VALUE(EI$3),VALUE($P65)),0),CHOOSE(IF(OR(EI$1,$R65),4,INDEX(CMB[[Res_Rare]:[Res_Rare]],MATCH(ROUND(MIN(SUM(EI$4,$O65/1000),SUM($O65,EI$4/1000)),3),CMB[[Cmb_ID]:[Cmb_ID]],0))),-1,-1,0,0)),IF(OR(EI$1,$R65),4,INDEX(CMB[[Cmb_Rare]:[Cmb_Rare]],MATCH(ROUND(MIN(SUM(EI$4,$O65/1000),SUM($O65,EI$4/1000)),3),CMB[[Cmb_ID]:[Cmb_ID]],0))),CHOOSE(AC[[M]:[M]],2,1,1,SUM(AC[[AB]:[DB]])))),""))</f>
        <v/>
      </c>
      <c r="EJ65" t="str">
        <f>IF(OR(EJ$5="",$S65=""),"",IFERROR(SUM(PRODUCT(INDEX(CMB[[BA_0O]:[BA_2O]],MATCH(ROUND(MIN(SUM(EJ$4,$O65/1000),SUM($O65,EJ$4/1000)),3),CMB[[Cmb_ID]:[Cmb_ID]],0),SUM(N(EJ$1),N($R65),1)),CHOOSE(AC[[M]:[M]],1,1,0,AC[[AB]:[AB]])),PRODUCT(INDEX(CMB[[BD_0O]:[BD_2O]],MATCH(ROUND(MIN(SUM(EJ$4,$O65/1000),SUM($O65,EJ$4/1000)),3),CMB[[Cmb_ID]:[Cmb_ID]],0),SUM(N(EJ$1),N($R65),1)),CHOOSE(AC[[M]:[M]],1,0,1,AC[[DB]:[DB]])),PRODUCT(SUM(ROUND(AVERAGE(VALUE(EJ$3),VALUE($P65)),0),CHOOSE(IF(OR(EJ$1,$R65),4,INDEX(CMB[[Res_Rare]:[Res_Rare]],MATCH(ROUND(MIN(SUM(EJ$4,$O65/1000),SUM($O65,EJ$4/1000)),3),CMB[[Cmb_ID]:[Cmb_ID]],0))),-1,-1,0,0)),IF(OR(EJ$1,$R65),4,INDEX(CMB[[Cmb_Rare]:[Cmb_Rare]],MATCH(ROUND(MIN(SUM(EJ$4,$O65/1000),SUM($O65,EJ$4/1000)),3),CMB[[Cmb_ID]:[Cmb_ID]],0))),CHOOSE(AC[[M]:[M]],2,1,1,SUM(AC[[AB]:[DB]])))),""))</f>
        <v/>
      </c>
      <c r="EK65" t="str">
        <f>IF(OR(EK$5="",$S65=""),"",IFERROR(SUM(PRODUCT(INDEX(CMB[[BA_0O]:[BA_2O]],MATCH(ROUND(MIN(SUM(EK$4,$O65/1000),SUM($O65,EK$4/1000)),3),CMB[[Cmb_ID]:[Cmb_ID]],0),SUM(N(EK$1),N($R65),1)),CHOOSE(AC[[M]:[M]],1,1,0,AC[[AB]:[AB]])),PRODUCT(INDEX(CMB[[BD_0O]:[BD_2O]],MATCH(ROUND(MIN(SUM(EK$4,$O65/1000),SUM($O65,EK$4/1000)),3),CMB[[Cmb_ID]:[Cmb_ID]],0),SUM(N(EK$1),N($R65),1)),CHOOSE(AC[[M]:[M]],1,0,1,AC[[DB]:[DB]])),PRODUCT(SUM(ROUND(AVERAGE(VALUE(EK$3),VALUE($P65)),0),CHOOSE(IF(OR(EK$1,$R65),4,INDEX(CMB[[Res_Rare]:[Res_Rare]],MATCH(ROUND(MIN(SUM(EK$4,$O65/1000),SUM($O65,EK$4/1000)),3),CMB[[Cmb_ID]:[Cmb_ID]],0))),-1,-1,0,0)),IF(OR(EK$1,$R65),4,INDEX(CMB[[Cmb_Rare]:[Cmb_Rare]],MATCH(ROUND(MIN(SUM(EK$4,$O65/1000),SUM($O65,EK$4/1000)),3),CMB[[Cmb_ID]:[Cmb_ID]],0))),CHOOSE(AC[[M]:[M]],2,1,1,SUM(AC[[AB]:[DB]])))),""))</f>
        <v/>
      </c>
      <c r="EL65" t="str">
        <f>IF(OR(EL$5="",$S65=""),"",IFERROR(SUM(PRODUCT(INDEX(CMB[[BA_0O]:[BA_2O]],MATCH(ROUND(MIN(SUM(EL$4,$O65/1000),SUM($O65,EL$4/1000)),3),CMB[[Cmb_ID]:[Cmb_ID]],0),SUM(N(EL$1),N($R65),1)),CHOOSE(AC[[M]:[M]],1,1,0,AC[[AB]:[AB]])),PRODUCT(INDEX(CMB[[BD_0O]:[BD_2O]],MATCH(ROUND(MIN(SUM(EL$4,$O65/1000),SUM($O65,EL$4/1000)),3),CMB[[Cmb_ID]:[Cmb_ID]],0),SUM(N(EL$1),N($R65),1)),CHOOSE(AC[[M]:[M]],1,0,1,AC[[DB]:[DB]])),PRODUCT(SUM(ROUND(AVERAGE(VALUE(EL$3),VALUE($P65)),0),CHOOSE(IF(OR(EL$1,$R65),4,INDEX(CMB[[Res_Rare]:[Res_Rare]],MATCH(ROUND(MIN(SUM(EL$4,$O65/1000),SUM($O65,EL$4/1000)),3),CMB[[Cmb_ID]:[Cmb_ID]],0))),-1,-1,0,0)),IF(OR(EL$1,$R65),4,INDEX(CMB[[Cmb_Rare]:[Cmb_Rare]],MATCH(ROUND(MIN(SUM(EL$4,$O65/1000),SUM($O65,EL$4/1000)),3),CMB[[Cmb_ID]:[Cmb_ID]],0))),CHOOSE(AC[[M]:[M]],2,1,1,SUM(AC[[AB]:[DB]])))),""))</f>
        <v/>
      </c>
      <c r="EM65" t="str">
        <f>IF(OR(EM$5="",$S65=""),"",IFERROR(SUM(PRODUCT(INDEX(CMB[[BA_0O]:[BA_2O]],MATCH(ROUND(MIN(SUM(EM$4,$O65/1000),SUM($O65,EM$4/1000)),3),CMB[[Cmb_ID]:[Cmb_ID]],0),SUM(N(EM$1),N($R65),1)),CHOOSE(AC[[M]:[M]],1,1,0,AC[[AB]:[AB]])),PRODUCT(INDEX(CMB[[BD_0O]:[BD_2O]],MATCH(ROUND(MIN(SUM(EM$4,$O65/1000),SUM($O65,EM$4/1000)),3),CMB[[Cmb_ID]:[Cmb_ID]],0),SUM(N(EM$1),N($R65),1)),CHOOSE(AC[[M]:[M]],1,0,1,AC[[DB]:[DB]])),PRODUCT(SUM(ROUND(AVERAGE(VALUE(EM$3),VALUE($P65)),0),CHOOSE(IF(OR(EM$1,$R65),4,INDEX(CMB[[Res_Rare]:[Res_Rare]],MATCH(ROUND(MIN(SUM(EM$4,$O65/1000),SUM($O65,EM$4/1000)),3),CMB[[Cmb_ID]:[Cmb_ID]],0))),-1,-1,0,0)),IF(OR(EM$1,$R65),4,INDEX(CMB[[Cmb_Rare]:[Cmb_Rare]],MATCH(ROUND(MIN(SUM(EM$4,$O65/1000),SUM($O65,EM$4/1000)),3),CMB[[Cmb_ID]:[Cmb_ID]],0))),CHOOSE(AC[[M]:[M]],2,1,1,SUM(AC[[AB]:[DB]])))),""))</f>
        <v/>
      </c>
      <c r="EN65" t="str">
        <f>IF(OR(EN$5="",$S65=""),"",IFERROR(SUM(PRODUCT(INDEX(CMB[[BA_0O]:[BA_2O]],MATCH(ROUND(MIN(SUM(EN$4,$O65/1000),SUM($O65,EN$4/1000)),3),CMB[[Cmb_ID]:[Cmb_ID]],0),SUM(N(EN$1),N($R65),1)),CHOOSE(AC[[M]:[M]],1,1,0,AC[[AB]:[AB]])),PRODUCT(INDEX(CMB[[BD_0O]:[BD_2O]],MATCH(ROUND(MIN(SUM(EN$4,$O65/1000),SUM($O65,EN$4/1000)),3),CMB[[Cmb_ID]:[Cmb_ID]],0),SUM(N(EN$1),N($R65),1)),CHOOSE(AC[[M]:[M]],1,0,1,AC[[DB]:[DB]])),PRODUCT(SUM(ROUND(AVERAGE(VALUE(EN$3),VALUE($P65)),0),CHOOSE(IF(OR(EN$1,$R65),4,INDEX(CMB[[Res_Rare]:[Res_Rare]],MATCH(ROUND(MIN(SUM(EN$4,$O65/1000),SUM($O65,EN$4/1000)),3),CMB[[Cmb_ID]:[Cmb_ID]],0))),-1,-1,0,0)),IF(OR(EN$1,$R65),4,INDEX(CMB[[Cmb_Rare]:[Cmb_Rare]],MATCH(ROUND(MIN(SUM(EN$4,$O65/1000),SUM($O65,EN$4/1000)),3),CMB[[Cmb_ID]:[Cmb_ID]],0))),CHOOSE(AC[[M]:[M]],2,1,1,SUM(AC[[AB]:[DB]])))),""))</f>
        <v/>
      </c>
      <c r="EO65" t="str">
        <f>IF(OR(EO$5="",$S65=""),"",IFERROR(SUM(PRODUCT(INDEX(CMB[[BA_0O]:[BA_2O]],MATCH(ROUND(MIN(SUM(EO$4,$O65/1000),SUM($O65,EO$4/1000)),3),CMB[[Cmb_ID]:[Cmb_ID]],0),SUM(N(EO$1),N($R65),1)),CHOOSE(AC[[M]:[M]],1,1,0,AC[[AB]:[AB]])),PRODUCT(INDEX(CMB[[BD_0O]:[BD_2O]],MATCH(ROUND(MIN(SUM(EO$4,$O65/1000),SUM($O65,EO$4/1000)),3),CMB[[Cmb_ID]:[Cmb_ID]],0),SUM(N(EO$1),N($R65),1)),CHOOSE(AC[[M]:[M]],1,0,1,AC[[DB]:[DB]])),PRODUCT(SUM(ROUND(AVERAGE(VALUE(EO$3),VALUE($P65)),0),CHOOSE(IF(OR(EO$1,$R65),4,INDEX(CMB[[Res_Rare]:[Res_Rare]],MATCH(ROUND(MIN(SUM(EO$4,$O65/1000),SUM($O65,EO$4/1000)),3),CMB[[Cmb_ID]:[Cmb_ID]],0))),-1,-1,0,0)),IF(OR(EO$1,$R65),4,INDEX(CMB[[Cmb_Rare]:[Cmb_Rare]],MATCH(ROUND(MIN(SUM(EO$4,$O65/1000),SUM($O65,EO$4/1000)),3),CMB[[Cmb_ID]:[Cmb_ID]],0))),CHOOSE(AC[[M]:[M]],2,1,1,SUM(AC[[AB]:[DB]])))),""))</f>
        <v/>
      </c>
      <c r="EP65" t="str">
        <f>IF(OR(EP$5="",$S65=""),"",IFERROR(SUM(PRODUCT(INDEX(CMB[[BA_0O]:[BA_2O]],MATCH(ROUND(MIN(SUM(EP$4,$O65/1000),SUM($O65,EP$4/1000)),3),CMB[[Cmb_ID]:[Cmb_ID]],0),SUM(N(EP$1),N($R65),1)),CHOOSE(AC[[M]:[M]],1,1,0,AC[[AB]:[AB]])),PRODUCT(INDEX(CMB[[BD_0O]:[BD_2O]],MATCH(ROUND(MIN(SUM(EP$4,$O65/1000),SUM($O65,EP$4/1000)),3),CMB[[Cmb_ID]:[Cmb_ID]],0),SUM(N(EP$1),N($R65),1)),CHOOSE(AC[[M]:[M]],1,0,1,AC[[DB]:[DB]])),PRODUCT(SUM(ROUND(AVERAGE(VALUE(EP$3),VALUE($P65)),0),CHOOSE(IF(OR(EP$1,$R65),4,INDEX(CMB[[Res_Rare]:[Res_Rare]],MATCH(ROUND(MIN(SUM(EP$4,$O65/1000),SUM($O65,EP$4/1000)),3),CMB[[Cmb_ID]:[Cmb_ID]],0))),-1,-1,0,0)),IF(OR(EP$1,$R65),4,INDEX(CMB[[Cmb_Rare]:[Cmb_Rare]],MATCH(ROUND(MIN(SUM(EP$4,$O65/1000),SUM($O65,EP$4/1000)),3),CMB[[Cmb_ID]:[Cmb_ID]],0))),CHOOSE(AC[[M]:[M]],2,1,1,SUM(AC[[AB]:[DB]])))),""))</f>
        <v/>
      </c>
      <c r="EQ65" t="str">
        <f>IF(OR(EQ$5="",$S65=""),"",IFERROR(SUM(PRODUCT(INDEX(CMB[[BA_0O]:[BA_2O]],MATCH(ROUND(MIN(SUM(EQ$4,$O65/1000),SUM($O65,EQ$4/1000)),3),CMB[[Cmb_ID]:[Cmb_ID]],0),SUM(N(EQ$1),N($R65),1)),CHOOSE(AC[[M]:[M]],1,1,0,AC[[AB]:[AB]])),PRODUCT(INDEX(CMB[[BD_0O]:[BD_2O]],MATCH(ROUND(MIN(SUM(EQ$4,$O65/1000),SUM($O65,EQ$4/1000)),3),CMB[[Cmb_ID]:[Cmb_ID]],0),SUM(N(EQ$1),N($R65),1)),CHOOSE(AC[[M]:[M]],1,0,1,AC[[DB]:[DB]])),PRODUCT(SUM(ROUND(AVERAGE(VALUE(EQ$3),VALUE($P65)),0),CHOOSE(IF(OR(EQ$1,$R65),4,INDEX(CMB[[Res_Rare]:[Res_Rare]],MATCH(ROUND(MIN(SUM(EQ$4,$O65/1000),SUM($O65,EQ$4/1000)),3),CMB[[Cmb_ID]:[Cmb_ID]],0))),-1,-1,0,0)),IF(OR(EQ$1,$R65),4,INDEX(CMB[[Cmb_Rare]:[Cmb_Rare]],MATCH(ROUND(MIN(SUM(EQ$4,$O65/1000),SUM($O65,EQ$4/1000)),3),CMB[[Cmb_ID]:[Cmb_ID]],0))),CHOOSE(AC[[M]:[M]],2,1,1,SUM(AC[[AB]:[DB]])))),""))</f>
        <v/>
      </c>
      <c r="ER65" t="str">
        <f>IF(OR(ER$5="",$S65=""),"",IFERROR(SUM(PRODUCT(INDEX(CMB[[BA_0O]:[BA_2O]],MATCH(ROUND(MIN(SUM(ER$4,$O65/1000),SUM($O65,ER$4/1000)),3),CMB[[Cmb_ID]:[Cmb_ID]],0),SUM(N(ER$1),N($R65),1)),CHOOSE(AC[[M]:[M]],1,1,0,AC[[AB]:[AB]])),PRODUCT(INDEX(CMB[[BD_0O]:[BD_2O]],MATCH(ROUND(MIN(SUM(ER$4,$O65/1000),SUM($O65,ER$4/1000)),3),CMB[[Cmb_ID]:[Cmb_ID]],0),SUM(N(ER$1),N($R65),1)),CHOOSE(AC[[M]:[M]],1,0,1,AC[[DB]:[DB]])),PRODUCT(SUM(ROUND(AVERAGE(VALUE(ER$3),VALUE($P65)),0),CHOOSE(IF(OR(ER$1,$R65),4,INDEX(CMB[[Res_Rare]:[Res_Rare]],MATCH(ROUND(MIN(SUM(ER$4,$O65/1000),SUM($O65,ER$4/1000)),3),CMB[[Cmb_ID]:[Cmb_ID]],0))),-1,-1,0,0)),IF(OR(ER$1,$R65),4,INDEX(CMB[[Cmb_Rare]:[Cmb_Rare]],MATCH(ROUND(MIN(SUM(ER$4,$O65/1000),SUM($O65,ER$4/1000)),3),CMB[[Cmb_ID]:[Cmb_ID]],0))),CHOOSE(AC[[M]:[M]],2,1,1,SUM(AC[[AB]:[DB]])))),""))</f>
        <v/>
      </c>
      <c r="ES65" t="str">
        <f>IF(OR(ES$5="",$S65=""),"",IFERROR(SUM(PRODUCT(INDEX(CMB[[BA_0O]:[BA_2O]],MATCH(ROUND(MIN(SUM(ES$4,$O65/1000),SUM($O65,ES$4/1000)),3),CMB[[Cmb_ID]:[Cmb_ID]],0),SUM(N(ES$1),N($R65),1)),CHOOSE(AC[[M]:[M]],1,1,0,AC[[AB]:[AB]])),PRODUCT(INDEX(CMB[[BD_0O]:[BD_2O]],MATCH(ROUND(MIN(SUM(ES$4,$O65/1000),SUM($O65,ES$4/1000)),3),CMB[[Cmb_ID]:[Cmb_ID]],0),SUM(N(ES$1),N($R65),1)),CHOOSE(AC[[M]:[M]],1,0,1,AC[[DB]:[DB]])),PRODUCT(SUM(ROUND(AVERAGE(VALUE(ES$3),VALUE($P65)),0),CHOOSE(IF(OR(ES$1,$R65),4,INDEX(CMB[[Res_Rare]:[Res_Rare]],MATCH(ROUND(MIN(SUM(ES$4,$O65/1000),SUM($O65,ES$4/1000)),3),CMB[[Cmb_ID]:[Cmb_ID]],0))),-1,-1,0,0)),IF(OR(ES$1,$R65),4,INDEX(CMB[[Cmb_Rare]:[Cmb_Rare]],MATCH(ROUND(MIN(SUM(ES$4,$O65/1000),SUM($O65,ES$4/1000)),3),CMB[[Cmb_ID]:[Cmb_ID]],0))),CHOOSE(AC[[M]:[M]],2,1,1,SUM(AC[[AB]:[DB]])))),""))</f>
        <v/>
      </c>
      <c r="ET65" t="str">
        <f>IF(OR(ET$5="",$S65=""),"",IFERROR(SUM(PRODUCT(INDEX(CMB[[BA_0O]:[BA_2O]],MATCH(ROUND(MIN(SUM(ET$4,$O65/1000),SUM($O65,ET$4/1000)),3),CMB[[Cmb_ID]:[Cmb_ID]],0),SUM(N(ET$1),N($R65),1)),CHOOSE(AC[[M]:[M]],1,1,0,AC[[AB]:[AB]])),PRODUCT(INDEX(CMB[[BD_0O]:[BD_2O]],MATCH(ROUND(MIN(SUM(ET$4,$O65/1000),SUM($O65,ET$4/1000)),3),CMB[[Cmb_ID]:[Cmb_ID]],0),SUM(N(ET$1),N($R65),1)),CHOOSE(AC[[M]:[M]],1,0,1,AC[[DB]:[DB]])),PRODUCT(SUM(ROUND(AVERAGE(VALUE(ET$3),VALUE($P65)),0),CHOOSE(IF(OR(ET$1,$R65),4,INDEX(CMB[[Res_Rare]:[Res_Rare]],MATCH(ROUND(MIN(SUM(ET$4,$O65/1000),SUM($O65,ET$4/1000)),3),CMB[[Cmb_ID]:[Cmb_ID]],0))),-1,-1,0,0)),IF(OR(ET$1,$R65),4,INDEX(CMB[[Cmb_Rare]:[Cmb_Rare]],MATCH(ROUND(MIN(SUM(ET$4,$O65/1000),SUM($O65,ET$4/1000)),3),CMB[[Cmb_ID]:[Cmb_ID]],0))),CHOOSE(AC[[M]:[M]],2,1,1,SUM(AC[[AB]:[DB]])))),""))</f>
        <v/>
      </c>
      <c r="EU65" t="str">
        <f>IF(OR(EU$5="",$S65=""),"",IFERROR(SUM(PRODUCT(INDEX(CMB[[BA_0O]:[BA_2O]],MATCH(ROUND(MIN(SUM(EU$4,$O65/1000),SUM($O65,EU$4/1000)),3),CMB[[Cmb_ID]:[Cmb_ID]],0),SUM(N(EU$1),N($R65),1)),CHOOSE(AC[[M]:[M]],1,1,0,AC[[AB]:[AB]])),PRODUCT(INDEX(CMB[[BD_0O]:[BD_2O]],MATCH(ROUND(MIN(SUM(EU$4,$O65/1000),SUM($O65,EU$4/1000)),3),CMB[[Cmb_ID]:[Cmb_ID]],0),SUM(N(EU$1),N($R65),1)),CHOOSE(AC[[M]:[M]],1,0,1,AC[[DB]:[DB]])),PRODUCT(SUM(ROUND(AVERAGE(VALUE(EU$3),VALUE($P65)),0),CHOOSE(IF(OR(EU$1,$R65),4,INDEX(CMB[[Res_Rare]:[Res_Rare]],MATCH(ROUND(MIN(SUM(EU$4,$O65/1000),SUM($O65,EU$4/1000)),3),CMB[[Cmb_ID]:[Cmb_ID]],0))),-1,-1,0,0)),IF(OR(EU$1,$R65),4,INDEX(CMB[[Cmb_Rare]:[Cmb_Rare]],MATCH(ROUND(MIN(SUM(EU$4,$O65/1000),SUM($O65,EU$4/1000)),3),CMB[[Cmb_ID]:[Cmb_ID]],0))),CHOOSE(AC[[M]:[M]],2,1,1,SUM(AC[[AB]:[DB]])))),""))</f>
        <v/>
      </c>
      <c r="EV65" t="str">
        <f>IF(OR(EV$5="",$S65=""),"",IFERROR(SUM(PRODUCT(INDEX(CMB[[BA_0O]:[BA_2O]],MATCH(ROUND(MIN(SUM(EV$4,$O65/1000),SUM($O65,EV$4/1000)),3),CMB[[Cmb_ID]:[Cmb_ID]],0),SUM(N(EV$1),N($R65),1)),CHOOSE(AC[[M]:[M]],1,1,0,AC[[AB]:[AB]])),PRODUCT(INDEX(CMB[[BD_0O]:[BD_2O]],MATCH(ROUND(MIN(SUM(EV$4,$O65/1000),SUM($O65,EV$4/1000)),3),CMB[[Cmb_ID]:[Cmb_ID]],0),SUM(N(EV$1),N($R65),1)),CHOOSE(AC[[M]:[M]],1,0,1,AC[[DB]:[DB]])),PRODUCT(SUM(ROUND(AVERAGE(VALUE(EV$3),VALUE($P65)),0),CHOOSE(IF(OR(EV$1,$R65),4,INDEX(CMB[[Res_Rare]:[Res_Rare]],MATCH(ROUND(MIN(SUM(EV$4,$O65/1000),SUM($O65,EV$4/1000)),3),CMB[[Cmb_ID]:[Cmb_ID]],0))),-1,-1,0,0)),IF(OR(EV$1,$R65),4,INDEX(CMB[[Cmb_Rare]:[Cmb_Rare]],MATCH(ROUND(MIN(SUM(EV$4,$O65/1000),SUM($O65,EV$4/1000)),3),CMB[[Cmb_ID]:[Cmb_ID]],0))),CHOOSE(AC[[M]:[M]],2,1,1,SUM(AC[[AB]:[DB]])))),""))</f>
        <v/>
      </c>
      <c r="EW65" t="str">
        <f>IF(OR(EW$5="",$S65=""),"",IFERROR(SUM(PRODUCT(INDEX(CMB[[BA_0O]:[BA_2O]],MATCH(ROUND(MIN(SUM(EW$4,$O65/1000),SUM($O65,EW$4/1000)),3),CMB[[Cmb_ID]:[Cmb_ID]],0),SUM(N(EW$1),N($R65),1)),CHOOSE(AC[[M]:[M]],1,1,0,AC[[AB]:[AB]])),PRODUCT(INDEX(CMB[[BD_0O]:[BD_2O]],MATCH(ROUND(MIN(SUM(EW$4,$O65/1000),SUM($O65,EW$4/1000)),3),CMB[[Cmb_ID]:[Cmb_ID]],0),SUM(N(EW$1),N($R65),1)),CHOOSE(AC[[M]:[M]],1,0,1,AC[[DB]:[DB]])),PRODUCT(SUM(ROUND(AVERAGE(VALUE(EW$3),VALUE($P65)),0),CHOOSE(IF(OR(EW$1,$R65),4,INDEX(CMB[[Res_Rare]:[Res_Rare]],MATCH(ROUND(MIN(SUM(EW$4,$O65/1000),SUM($O65,EW$4/1000)),3),CMB[[Cmb_ID]:[Cmb_ID]],0))),-1,-1,0,0)),IF(OR(EW$1,$R65),4,INDEX(CMB[[Cmb_Rare]:[Cmb_Rare]],MATCH(ROUND(MIN(SUM(EW$4,$O65/1000),SUM($O65,EW$4/1000)),3),CMB[[Cmb_ID]:[Cmb_ID]],0))),CHOOSE(AC[[M]:[M]],2,1,1,SUM(AC[[AB]:[DB]])))),""))</f>
        <v/>
      </c>
      <c r="EX65" t="str">
        <f>IF(OR(EX$5="",$S65=""),"",IFERROR(SUM(PRODUCT(INDEX(CMB[[BA_0O]:[BA_2O]],MATCH(ROUND(MIN(SUM(EX$4,$O65/1000),SUM($O65,EX$4/1000)),3),CMB[[Cmb_ID]:[Cmb_ID]],0),SUM(N(EX$1),N($R65),1)),CHOOSE(AC[[M]:[M]],1,1,0,AC[[AB]:[AB]])),PRODUCT(INDEX(CMB[[BD_0O]:[BD_2O]],MATCH(ROUND(MIN(SUM(EX$4,$O65/1000),SUM($O65,EX$4/1000)),3),CMB[[Cmb_ID]:[Cmb_ID]],0),SUM(N(EX$1),N($R65),1)),CHOOSE(AC[[M]:[M]],1,0,1,AC[[DB]:[DB]])),PRODUCT(SUM(ROUND(AVERAGE(VALUE(EX$3),VALUE($P65)),0),CHOOSE(IF(OR(EX$1,$R65),4,INDEX(CMB[[Res_Rare]:[Res_Rare]],MATCH(ROUND(MIN(SUM(EX$4,$O65/1000),SUM($O65,EX$4/1000)),3),CMB[[Cmb_ID]:[Cmb_ID]],0))),-1,-1,0,0)),IF(OR(EX$1,$R65),4,INDEX(CMB[[Cmb_Rare]:[Cmb_Rare]],MATCH(ROUND(MIN(SUM(EX$4,$O65/1000),SUM($O65,EX$4/1000)),3),CMB[[Cmb_ID]:[Cmb_ID]],0))),CHOOSE(AC[[M]:[M]],2,1,1,SUM(AC[[AB]:[DB]])))),""))</f>
        <v/>
      </c>
      <c r="EY65" t="str">
        <f>IF(OR(EY$5="",$S65=""),"",IFERROR(SUM(PRODUCT(INDEX(CMB[[BA_0O]:[BA_2O]],MATCH(ROUND(MIN(SUM(EY$4,$O65/1000),SUM($O65,EY$4/1000)),3),CMB[[Cmb_ID]:[Cmb_ID]],0),SUM(N(EY$1),N($R65),1)),CHOOSE(AC[[M]:[M]],1,1,0,AC[[AB]:[AB]])),PRODUCT(INDEX(CMB[[BD_0O]:[BD_2O]],MATCH(ROUND(MIN(SUM(EY$4,$O65/1000),SUM($O65,EY$4/1000)),3),CMB[[Cmb_ID]:[Cmb_ID]],0),SUM(N(EY$1),N($R65),1)),CHOOSE(AC[[M]:[M]],1,0,1,AC[[DB]:[DB]])),PRODUCT(SUM(ROUND(AVERAGE(VALUE(EY$3),VALUE($P65)),0),CHOOSE(IF(OR(EY$1,$R65),4,INDEX(CMB[[Res_Rare]:[Res_Rare]],MATCH(ROUND(MIN(SUM(EY$4,$O65/1000),SUM($O65,EY$4/1000)),3),CMB[[Cmb_ID]:[Cmb_ID]],0))),-1,-1,0,0)),IF(OR(EY$1,$R65),4,INDEX(CMB[[Cmb_Rare]:[Cmb_Rare]],MATCH(ROUND(MIN(SUM(EY$4,$O65/1000),SUM($O65,EY$4/1000)),3),CMB[[Cmb_ID]:[Cmb_ID]],0))),CHOOSE(AC[[M]:[M]],2,1,1,SUM(AC[[AB]:[DB]])))),""))</f>
        <v/>
      </c>
      <c r="EZ65" t="str">
        <f>IF(OR(EZ$5="",$S65=""),"",IFERROR(SUM(PRODUCT(INDEX(CMB[[BA_0O]:[BA_2O]],MATCH(ROUND(MIN(SUM(EZ$4,$O65/1000),SUM($O65,EZ$4/1000)),3),CMB[[Cmb_ID]:[Cmb_ID]],0),SUM(N(EZ$1),N($R65),1)),CHOOSE(AC[[M]:[M]],1,1,0,AC[[AB]:[AB]])),PRODUCT(INDEX(CMB[[BD_0O]:[BD_2O]],MATCH(ROUND(MIN(SUM(EZ$4,$O65/1000),SUM($O65,EZ$4/1000)),3),CMB[[Cmb_ID]:[Cmb_ID]],0),SUM(N(EZ$1),N($R65),1)),CHOOSE(AC[[M]:[M]],1,0,1,AC[[DB]:[DB]])),PRODUCT(SUM(ROUND(AVERAGE(VALUE(EZ$3),VALUE($P65)),0),CHOOSE(IF(OR(EZ$1,$R65),4,INDEX(CMB[[Res_Rare]:[Res_Rare]],MATCH(ROUND(MIN(SUM(EZ$4,$O65/1000),SUM($O65,EZ$4/1000)),3),CMB[[Cmb_ID]:[Cmb_ID]],0))),-1,-1,0,0)),IF(OR(EZ$1,$R65),4,INDEX(CMB[[Cmb_Rare]:[Cmb_Rare]],MATCH(ROUND(MIN(SUM(EZ$4,$O65/1000),SUM($O65,EZ$4/1000)),3),CMB[[Cmb_ID]:[Cmb_ID]],0))),CHOOSE(AC[[M]:[M]],2,1,1,SUM(AC[[AB]:[DB]])))),""))</f>
        <v/>
      </c>
      <c r="FA65" t="str">
        <f>IF(OR(FA$5="",$S65=""),"",IFERROR(SUM(PRODUCT(INDEX(CMB[[BA_0O]:[BA_2O]],MATCH(ROUND(MIN(SUM(FA$4,$O65/1000),SUM($O65,FA$4/1000)),3),CMB[[Cmb_ID]:[Cmb_ID]],0),SUM(N(FA$1),N($R65),1)),CHOOSE(AC[[M]:[M]],1,1,0,AC[[AB]:[AB]])),PRODUCT(INDEX(CMB[[BD_0O]:[BD_2O]],MATCH(ROUND(MIN(SUM(FA$4,$O65/1000),SUM($O65,FA$4/1000)),3),CMB[[Cmb_ID]:[Cmb_ID]],0),SUM(N(FA$1),N($R65),1)),CHOOSE(AC[[M]:[M]],1,0,1,AC[[DB]:[DB]])),PRODUCT(SUM(ROUND(AVERAGE(VALUE(FA$3),VALUE($P65)),0),CHOOSE(IF(OR(FA$1,$R65),4,INDEX(CMB[[Res_Rare]:[Res_Rare]],MATCH(ROUND(MIN(SUM(FA$4,$O65/1000),SUM($O65,FA$4/1000)),3),CMB[[Cmb_ID]:[Cmb_ID]],0))),-1,-1,0,0)),IF(OR(FA$1,$R65),4,INDEX(CMB[[Cmb_Rare]:[Cmb_Rare]],MATCH(ROUND(MIN(SUM(FA$4,$O65/1000),SUM($O65,FA$4/1000)),3),CMB[[Cmb_ID]:[Cmb_ID]],0))),CHOOSE(AC[[M]:[M]],2,1,1,SUM(AC[[AB]:[DB]])))),""))</f>
        <v/>
      </c>
      <c r="FB65" t="str">
        <f>IF(OR(FB$5="",$S65=""),"",IFERROR(SUM(PRODUCT(INDEX(CMB[[BA_0O]:[BA_2O]],MATCH(ROUND(MIN(SUM(FB$4,$O65/1000),SUM($O65,FB$4/1000)),3),CMB[[Cmb_ID]:[Cmb_ID]],0),SUM(N(FB$1),N($R65),1)),CHOOSE(AC[[M]:[M]],1,1,0,AC[[AB]:[AB]])),PRODUCT(INDEX(CMB[[BD_0O]:[BD_2O]],MATCH(ROUND(MIN(SUM(FB$4,$O65/1000),SUM($O65,FB$4/1000)),3),CMB[[Cmb_ID]:[Cmb_ID]],0),SUM(N(FB$1),N($R65),1)),CHOOSE(AC[[M]:[M]],1,0,1,AC[[DB]:[DB]])),PRODUCT(SUM(ROUND(AVERAGE(VALUE(FB$3),VALUE($P65)),0),CHOOSE(IF(OR(FB$1,$R65),4,INDEX(CMB[[Res_Rare]:[Res_Rare]],MATCH(ROUND(MIN(SUM(FB$4,$O65/1000),SUM($O65,FB$4/1000)),3),CMB[[Cmb_ID]:[Cmb_ID]],0))),-1,-1,0,0)),IF(OR(FB$1,$R65),4,INDEX(CMB[[Cmb_Rare]:[Cmb_Rare]],MATCH(ROUND(MIN(SUM(FB$4,$O65/1000),SUM($O65,FB$4/1000)),3),CMB[[Cmb_ID]:[Cmb_ID]],0))),CHOOSE(AC[[M]:[M]],2,1,1,SUM(AC[[AB]:[DB]])))),""))</f>
        <v/>
      </c>
      <c r="FC65" t="str">
        <f>IF(OR(FC$5="",$S65=""),"",IFERROR(SUM(PRODUCT(INDEX(CMB[[BA_0O]:[BA_2O]],MATCH(ROUND(MIN(SUM(FC$4,$O65/1000),SUM($O65,FC$4/1000)),3),CMB[[Cmb_ID]:[Cmb_ID]],0),SUM(N(FC$1),N($R65),1)),CHOOSE(AC[[M]:[M]],1,1,0,AC[[AB]:[AB]])),PRODUCT(INDEX(CMB[[BD_0O]:[BD_2O]],MATCH(ROUND(MIN(SUM(FC$4,$O65/1000),SUM($O65,FC$4/1000)),3),CMB[[Cmb_ID]:[Cmb_ID]],0),SUM(N(FC$1),N($R65),1)),CHOOSE(AC[[M]:[M]],1,0,1,AC[[DB]:[DB]])),PRODUCT(SUM(ROUND(AVERAGE(VALUE(FC$3),VALUE($P65)),0),CHOOSE(IF(OR(FC$1,$R65),4,INDEX(CMB[[Res_Rare]:[Res_Rare]],MATCH(ROUND(MIN(SUM(FC$4,$O65/1000),SUM($O65,FC$4/1000)),3),CMB[[Cmb_ID]:[Cmb_ID]],0))),-1,-1,0,0)),IF(OR(FC$1,$R65),4,INDEX(CMB[[Cmb_Rare]:[Cmb_Rare]],MATCH(ROUND(MIN(SUM(FC$4,$O65/1000),SUM($O65,FC$4/1000)),3),CMB[[Cmb_ID]:[Cmb_ID]],0))),CHOOSE(AC[[M]:[M]],2,1,1,SUM(AC[[AB]:[DB]])))),""))</f>
        <v/>
      </c>
      <c r="FD65" t="str">
        <f>IF(OR(FD$5="",$S65=""),"",IFERROR(SUM(PRODUCT(INDEX(CMB[[BA_0O]:[BA_2O]],MATCH(ROUND(MIN(SUM(FD$4,$O65/1000),SUM($O65,FD$4/1000)),3),CMB[[Cmb_ID]:[Cmb_ID]],0),SUM(N(FD$1),N($R65),1)),CHOOSE(AC[[M]:[M]],1,1,0,AC[[AB]:[AB]])),PRODUCT(INDEX(CMB[[BD_0O]:[BD_2O]],MATCH(ROUND(MIN(SUM(FD$4,$O65/1000),SUM($O65,FD$4/1000)),3),CMB[[Cmb_ID]:[Cmb_ID]],0),SUM(N(FD$1),N($R65),1)),CHOOSE(AC[[M]:[M]],1,0,1,AC[[DB]:[DB]])),PRODUCT(SUM(ROUND(AVERAGE(VALUE(FD$3),VALUE($P65)),0),CHOOSE(IF(OR(FD$1,$R65),4,INDEX(CMB[[Res_Rare]:[Res_Rare]],MATCH(ROUND(MIN(SUM(FD$4,$O65/1000),SUM($O65,FD$4/1000)),3),CMB[[Cmb_ID]:[Cmb_ID]],0))),-1,-1,0,0)),IF(OR(FD$1,$R65),4,INDEX(CMB[[Cmb_Rare]:[Cmb_Rare]],MATCH(ROUND(MIN(SUM(FD$4,$O65/1000),SUM($O65,FD$4/1000)),3),CMB[[Cmb_ID]:[Cmb_ID]],0))),CHOOSE(AC[[M]:[M]],2,1,1,SUM(AC[[AB]:[DB]])))),""))</f>
        <v/>
      </c>
      <c r="FE65" t="str">
        <f>IF(OR(FE$5="",$S65=""),"",IFERROR(SUM(PRODUCT(INDEX(CMB[[BA_0O]:[BA_2O]],MATCH(ROUND(MIN(SUM(FE$4,$O65/1000),SUM($O65,FE$4/1000)),3),CMB[[Cmb_ID]:[Cmb_ID]],0),SUM(N(FE$1),N($R65),1)),CHOOSE(AC[[M]:[M]],1,1,0,AC[[AB]:[AB]])),PRODUCT(INDEX(CMB[[BD_0O]:[BD_2O]],MATCH(ROUND(MIN(SUM(FE$4,$O65/1000),SUM($O65,FE$4/1000)),3),CMB[[Cmb_ID]:[Cmb_ID]],0),SUM(N(FE$1),N($R65),1)),CHOOSE(AC[[M]:[M]],1,0,1,AC[[DB]:[DB]])),PRODUCT(SUM(ROUND(AVERAGE(VALUE(FE$3),VALUE($P65)),0),CHOOSE(IF(OR(FE$1,$R65),4,INDEX(CMB[[Res_Rare]:[Res_Rare]],MATCH(ROUND(MIN(SUM(FE$4,$O65/1000),SUM($O65,FE$4/1000)),3),CMB[[Cmb_ID]:[Cmb_ID]],0))),-1,-1,0,0)),IF(OR(FE$1,$R65),4,INDEX(CMB[[Cmb_Rare]:[Cmb_Rare]],MATCH(ROUND(MIN(SUM(FE$4,$O65/1000),SUM($O65,FE$4/1000)),3),CMB[[Cmb_ID]:[Cmb_ID]],0))),CHOOSE(AC[[M]:[M]],2,1,1,SUM(AC[[AB]:[DB]])))),""))</f>
        <v/>
      </c>
      <c r="FF65" t="str">
        <f>IF(OR(FF$5="",$S65=""),"",IFERROR(SUM(PRODUCT(INDEX(CMB[[BA_0O]:[BA_2O]],MATCH(ROUND(MIN(SUM(FF$4,$O65/1000),SUM($O65,FF$4/1000)),3),CMB[[Cmb_ID]:[Cmb_ID]],0),SUM(N(FF$1),N($R65),1)),CHOOSE(AC[[M]:[M]],1,1,0,AC[[AB]:[AB]])),PRODUCT(INDEX(CMB[[BD_0O]:[BD_2O]],MATCH(ROUND(MIN(SUM(FF$4,$O65/1000),SUM($O65,FF$4/1000)),3),CMB[[Cmb_ID]:[Cmb_ID]],0),SUM(N(FF$1),N($R65),1)),CHOOSE(AC[[M]:[M]],1,0,1,AC[[DB]:[DB]])),PRODUCT(SUM(ROUND(AVERAGE(VALUE(FF$3),VALUE($P65)),0),CHOOSE(IF(OR(FF$1,$R65),4,INDEX(CMB[[Res_Rare]:[Res_Rare]],MATCH(ROUND(MIN(SUM(FF$4,$O65/1000),SUM($O65,FF$4/1000)),3),CMB[[Cmb_ID]:[Cmb_ID]],0))),-1,-1,0,0)),IF(OR(FF$1,$R65),4,INDEX(CMB[[Cmb_Rare]:[Cmb_Rare]],MATCH(ROUND(MIN(SUM(FF$4,$O65/1000),SUM($O65,FF$4/1000)),3),CMB[[Cmb_ID]:[Cmb_ID]],0))),CHOOSE(AC[[M]:[M]],2,1,1,SUM(AC[[AB]:[DB]])))),""))</f>
        <v/>
      </c>
      <c r="FG65" t="str">
        <f>IF(OR(FG$5="",$S65=""),"",IFERROR(SUM(PRODUCT(INDEX(CMB[[BA_0O]:[BA_2O]],MATCH(ROUND(MIN(SUM(FG$4,$O65/1000),SUM($O65,FG$4/1000)),3),CMB[[Cmb_ID]:[Cmb_ID]],0),SUM(N(FG$1),N($R65),1)),CHOOSE(AC[[M]:[M]],1,1,0,AC[[AB]:[AB]])),PRODUCT(INDEX(CMB[[BD_0O]:[BD_2O]],MATCH(ROUND(MIN(SUM(FG$4,$O65/1000),SUM($O65,FG$4/1000)),3),CMB[[Cmb_ID]:[Cmb_ID]],0),SUM(N(FG$1),N($R65),1)),CHOOSE(AC[[M]:[M]],1,0,1,AC[[DB]:[DB]])),PRODUCT(SUM(ROUND(AVERAGE(VALUE(FG$3),VALUE($P65)),0),CHOOSE(IF(OR(FG$1,$R65),4,INDEX(CMB[[Res_Rare]:[Res_Rare]],MATCH(ROUND(MIN(SUM(FG$4,$O65/1000),SUM($O65,FG$4/1000)),3),CMB[[Cmb_ID]:[Cmb_ID]],0))),-1,-1,0,0)),IF(OR(FG$1,$R65),4,INDEX(CMB[[Cmb_Rare]:[Cmb_Rare]],MATCH(ROUND(MIN(SUM(FG$4,$O65/1000),SUM($O65,FG$4/1000)),3),CMB[[Cmb_ID]:[Cmb_ID]],0))),CHOOSE(AC[[M]:[M]],2,1,1,SUM(AC[[AB]:[DB]])))),""))</f>
        <v/>
      </c>
      <c r="FH65" t="str">
        <f>IF(OR(FH$5="",$S65=""),"",IFERROR(SUM(PRODUCT(INDEX(CMB[[BA_0O]:[BA_2O]],MATCH(ROUND(MIN(SUM(FH$4,$O65/1000),SUM($O65,FH$4/1000)),3),CMB[[Cmb_ID]:[Cmb_ID]],0),SUM(N(FH$1),N($R65),1)),CHOOSE(AC[[M]:[M]],1,1,0,AC[[AB]:[AB]])),PRODUCT(INDEX(CMB[[BD_0O]:[BD_2O]],MATCH(ROUND(MIN(SUM(FH$4,$O65/1000),SUM($O65,FH$4/1000)),3),CMB[[Cmb_ID]:[Cmb_ID]],0),SUM(N(FH$1),N($R65),1)),CHOOSE(AC[[M]:[M]],1,0,1,AC[[DB]:[DB]])),PRODUCT(SUM(ROUND(AVERAGE(VALUE(FH$3),VALUE($P65)),0),CHOOSE(IF(OR(FH$1,$R65),4,INDEX(CMB[[Res_Rare]:[Res_Rare]],MATCH(ROUND(MIN(SUM(FH$4,$O65/1000),SUM($O65,FH$4/1000)),3),CMB[[Cmb_ID]:[Cmb_ID]],0))),-1,-1,0,0)),IF(OR(FH$1,$R65),4,INDEX(CMB[[Cmb_Rare]:[Cmb_Rare]],MATCH(ROUND(MIN(SUM(FH$4,$O65/1000),SUM($O65,FH$4/1000)),3),CMB[[Cmb_ID]:[Cmb_ID]],0))),CHOOSE(AC[[M]:[M]],2,1,1,SUM(AC[[AB]:[DB]])))),""))</f>
        <v/>
      </c>
      <c r="FI65" t="str">
        <f>IF(OR(FI$5="",$S65=""),"",IFERROR(SUM(PRODUCT(INDEX(CMB[[BA_0O]:[BA_2O]],MATCH(ROUND(MIN(SUM(FI$4,$O65/1000),SUM($O65,FI$4/1000)),3),CMB[[Cmb_ID]:[Cmb_ID]],0),SUM(N(FI$1),N($R65),1)),CHOOSE(AC[[M]:[M]],1,1,0,AC[[AB]:[AB]])),PRODUCT(INDEX(CMB[[BD_0O]:[BD_2O]],MATCH(ROUND(MIN(SUM(FI$4,$O65/1000),SUM($O65,FI$4/1000)),3),CMB[[Cmb_ID]:[Cmb_ID]],0),SUM(N(FI$1),N($R65),1)),CHOOSE(AC[[M]:[M]],1,0,1,AC[[DB]:[DB]])),PRODUCT(SUM(ROUND(AVERAGE(VALUE(FI$3),VALUE($P65)),0),CHOOSE(IF(OR(FI$1,$R65),4,INDEX(CMB[[Res_Rare]:[Res_Rare]],MATCH(ROUND(MIN(SUM(FI$4,$O65/1000),SUM($O65,FI$4/1000)),3),CMB[[Cmb_ID]:[Cmb_ID]],0))),-1,-1,0,0)),IF(OR(FI$1,$R65),4,INDEX(CMB[[Cmb_Rare]:[Cmb_Rare]],MATCH(ROUND(MIN(SUM(FI$4,$O65/1000),SUM($O65,FI$4/1000)),3),CMB[[Cmb_ID]:[Cmb_ID]],0))),CHOOSE(AC[[M]:[M]],2,1,1,SUM(AC[[AB]:[DB]])))),""))</f>
        <v/>
      </c>
      <c r="FJ65" t="str">
        <f>IF(OR(FJ$5="",$S65=""),"",IFERROR(SUM(PRODUCT(INDEX(CMB[[BA_0O]:[BA_2O]],MATCH(ROUND(MIN(SUM(FJ$4,$O65/1000),SUM($O65,FJ$4/1000)),3),CMB[[Cmb_ID]:[Cmb_ID]],0),SUM(N(FJ$1),N($R65),1)),CHOOSE(AC[[M]:[M]],1,1,0,AC[[AB]:[AB]])),PRODUCT(INDEX(CMB[[BD_0O]:[BD_2O]],MATCH(ROUND(MIN(SUM(FJ$4,$O65/1000),SUM($O65,FJ$4/1000)),3),CMB[[Cmb_ID]:[Cmb_ID]],0),SUM(N(FJ$1),N($R65),1)),CHOOSE(AC[[M]:[M]],1,0,1,AC[[DB]:[DB]])),PRODUCT(SUM(ROUND(AVERAGE(VALUE(FJ$3),VALUE($P65)),0),CHOOSE(IF(OR(FJ$1,$R65),4,INDEX(CMB[[Res_Rare]:[Res_Rare]],MATCH(ROUND(MIN(SUM(FJ$4,$O65/1000),SUM($O65,FJ$4/1000)),3),CMB[[Cmb_ID]:[Cmb_ID]],0))),-1,-1,0,0)),IF(OR(FJ$1,$R65),4,INDEX(CMB[[Cmb_Rare]:[Cmb_Rare]],MATCH(ROUND(MIN(SUM(FJ$4,$O65/1000),SUM($O65,FJ$4/1000)),3),CMB[[Cmb_ID]:[Cmb_ID]],0))),CHOOSE(AC[[M]:[M]],2,1,1,SUM(AC[[AB]:[DB]])))),""))</f>
        <v/>
      </c>
      <c r="FK65" t="str">
        <f>IF(OR(FK$5="",$S65=""),"",IFERROR(SUM(PRODUCT(INDEX(CMB[[BA_0O]:[BA_2O]],MATCH(ROUND(MIN(SUM(FK$4,$O65/1000),SUM($O65,FK$4/1000)),3),CMB[[Cmb_ID]:[Cmb_ID]],0),SUM(N(FK$1),N($R65),1)),CHOOSE(AC[[M]:[M]],1,1,0,AC[[AB]:[AB]])),PRODUCT(INDEX(CMB[[BD_0O]:[BD_2O]],MATCH(ROUND(MIN(SUM(FK$4,$O65/1000),SUM($O65,FK$4/1000)),3),CMB[[Cmb_ID]:[Cmb_ID]],0),SUM(N(FK$1),N($R65),1)),CHOOSE(AC[[M]:[M]],1,0,1,AC[[DB]:[DB]])),PRODUCT(SUM(ROUND(AVERAGE(VALUE(FK$3),VALUE($P65)),0),CHOOSE(IF(OR(FK$1,$R65),4,INDEX(CMB[[Res_Rare]:[Res_Rare]],MATCH(ROUND(MIN(SUM(FK$4,$O65/1000),SUM($O65,FK$4/1000)),3),CMB[[Cmb_ID]:[Cmb_ID]],0))),-1,-1,0,0)),IF(OR(FK$1,$R65),4,INDEX(CMB[[Cmb_Rare]:[Cmb_Rare]],MATCH(ROUND(MIN(SUM(FK$4,$O65/1000),SUM($O65,FK$4/1000)),3),CMB[[Cmb_ID]:[Cmb_ID]],0))),CHOOSE(AC[[M]:[M]],2,1,1,SUM(AC[[AB]:[DB]])))),""))</f>
        <v/>
      </c>
      <c r="FL65" t="str">
        <f>IF(OR(FL$5="",$S65=""),"",IFERROR(SUM(PRODUCT(INDEX(CMB[[BA_0O]:[BA_2O]],MATCH(ROUND(MIN(SUM(FL$4,$O65/1000),SUM($O65,FL$4/1000)),3),CMB[[Cmb_ID]:[Cmb_ID]],0),SUM(N(FL$1),N($R65),1)),CHOOSE(AC[[M]:[M]],1,1,0,AC[[AB]:[AB]])),PRODUCT(INDEX(CMB[[BD_0O]:[BD_2O]],MATCH(ROUND(MIN(SUM(FL$4,$O65/1000),SUM($O65,FL$4/1000)),3),CMB[[Cmb_ID]:[Cmb_ID]],0),SUM(N(FL$1),N($R65),1)),CHOOSE(AC[[M]:[M]],1,0,1,AC[[DB]:[DB]])),PRODUCT(SUM(ROUND(AVERAGE(VALUE(FL$3),VALUE($P65)),0),CHOOSE(IF(OR(FL$1,$R65),4,INDEX(CMB[[Res_Rare]:[Res_Rare]],MATCH(ROUND(MIN(SUM(FL$4,$O65/1000),SUM($O65,FL$4/1000)),3),CMB[[Cmb_ID]:[Cmb_ID]],0))),-1,-1,0,0)),IF(OR(FL$1,$R65),4,INDEX(CMB[[Cmb_Rare]:[Cmb_Rare]],MATCH(ROUND(MIN(SUM(FL$4,$O65/1000),SUM($O65,FL$4/1000)),3),CMB[[Cmb_ID]:[Cmb_ID]],0))),CHOOSE(AC[[M]:[M]],2,1,1,SUM(AC[[AB]:[DB]])))),""))</f>
        <v/>
      </c>
      <c r="FM65" t="str">
        <f>IF(OR(FM$5="",$S65=""),"",IFERROR(SUM(PRODUCT(INDEX(CMB[[BA_0O]:[BA_2O]],MATCH(ROUND(MIN(SUM(FM$4,$O65/1000),SUM($O65,FM$4/1000)),3),CMB[[Cmb_ID]:[Cmb_ID]],0),SUM(N(FM$1),N($R65),1)),CHOOSE(AC[[M]:[M]],1,1,0,AC[[AB]:[AB]])),PRODUCT(INDEX(CMB[[BD_0O]:[BD_2O]],MATCH(ROUND(MIN(SUM(FM$4,$O65/1000),SUM($O65,FM$4/1000)),3),CMB[[Cmb_ID]:[Cmb_ID]],0),SUM(N(FM$1),N($R65),1)),CHOOSE(AC[[M]:[M]],1,0,1,AC[[DB]:[DB]])),PRODUCT(SUM(ROUND(AVERAGE(VALUE(FM$3),VALUE($P65)),0),CHOOSE(IF(OR(FM$1,$R65),4,INDEX(CMB[[Res_Rare]:[Res_Rare]],MATCH(ROUND(MIN(SUM(FM$4,$O65/1000),SUM($O65,FM$4/1000)),3),CMB[[Cmb_ID]:[Cmb_ID]],0))),-1,-1,0,0)),IF(OR(FM$1,$R65),4,INDEX(CMB[[Cmb_Rare]:[Cmb_Rare]],MATCH(ROUND(MIN(SUM(FM$4,$O65/1000),SUM($O65,FM$4/1000)),3),CMB[[Cmb_ID]:[Cmb_ID]],0))),CHOOSE(AC[[M]:[M]],2,1,1,SUM(AC[[AB]:[DB]])))),""))</f>
        <v/>
      </c>
      <c r="FN65" s="7">
        <f t="shared" si="34"/>
        <v>0</v>
      </c>
      <c r="FO65" s="7">
        <f t="shared" si="34"/>
        <v>0</v>
      </c>
      <c r="FP65" s="7">
        <f t="shared" si="34"/>
        <v>0</v>
      </c>
      <c r="FQ65" s="7">
        <f t="shared" si="34"/>
        <v>0</v>
      </c>
      <c r="FR65" s="7">
        <f t="shared" si="34"/>
        <v>0</v>
      </c>
      <c r="FS65" s="7">
        <f t="shared" si="34"/>
        <v>0</v>
      </c>
      <c r="FT65" s="7">
        <f>SUM(IF(INDEX(LIB[[Quantity]:[Quantity]],MATCH($S65,LIB[[ID]:[ID]],0))&gt;=COLUMN(A$1),TRUNC(PRODUCT(AVERAGE($FN65:$FS65),POWER(AC[[CR]:[CR]],SUM(SUMIFS($D$11:$D64,$A$11:$A64,$A65,$E$11:$E64,"&gt;="&amp;$E65),SUMIFS($D66:$D$161,$A66:$A$161,$A65,$E66:$E$161,"&gt;"&amp;$E65),COLUMN(A$1),-1)),IF($Q65="Yes",AC[[FB]:[FB]],1))),0),ROW(A54)/-VALUE(1&amp;REPT("0",9-PRODUCT(COLUMN(A$1)-1,3))),1)</f>
        <v>0.99999994599999997</v>
      </c>
      <c r="FU65" s="7">
        <f>SUM(IF(INDEX(LIB[[Quantity]:[Quantity]],MATCH($S65,LIB[[ID]:[ID]],0))&gt;=COLUMN(B$1),TRUNC(PRODUCT(AVERAGE($FN65:$FS65),POWER(AC[[CR]:[CR]],SUM(SUMIFS($D$11:$D64,$A$11:$A64,$A65,$E$11:$E64,"&gt;="&amp;$E65),SUMIFS($D66:$D$161,$A66:$A$161,$A65,$E66:$E$161,"&gt;"&amp;$E65),COLUMN(B$1),-1)),IF($Q65="Yes",AC[[FB]:[FB]],1))),0),ROW(B54)/-VALUE(1&amp;REPT("0",9-PRODUCT(COLUMN(B$1)-1,3))),1)</f>
        <v>0.999946</v>
      </c>
      <c r="FV65" s="7">
        <f>SUM(IF(INDEX(LIB[[Quantity]:[Quantity]],MATCH($S65,LIB[[ID]:[ID]],0))&gt;=COLUMN(C$1),TRUNC(PRODUCT(AVERAGE($FN65:$FS65),POWER(AC[[CR]:[CR]],SUM(SUMIFS($D$11:$D64,$A$11:$A64,$A65,$E$11:$E64,"&gt;="&amp;$E65),SUMIFS($D66:$D$161,$A66:$A$161,$A65,$E66:$E$161,"&gt;"&amp;$E65),COLUMN(C$1),-1)),IF($Q65="Yes",AC[[FB]:[FB]],1))),0),ROW(C54)/-VALUE(1&amp;REPT("0",9-PRODUCT(COLUMN(C$1)-1,3))),1)</f>
        <v>0.94599999999999995</v>
      </c>
      <c r="FW65">
        <f t="shared" si="19"/>
        <v>127</v>
      </c>
      <c r="FX65">
        <f t="shared" si="20"/>
        <v>0</v>
      </c>
      <c r="FY65">
        <f t="shared" si="21"/>
        <v>0</v>
      </c>
      <c r="GC65">
        <f t="shared" si="22"/>
        <v>19</v>
      </c>
      <c r="GD65" t="str">
        <f>IFERROR(SUBSTITUTE(SUBSTITUTE(INDEX(SUG[Card],MATCH(ROW(A54),GC$12:GC$161,0))," #2","")," #3",""),"")</f>
        <v>Demon (5)</v>
      </c>
      <c r="GE65">
        <f>SUM(GE64,IF(IFERROR(MATCH(GD65,GD$11:GD64,0)&lt;0,TRUE()),1,0))</f>
        <v>29</v>
      </c>
      <c r="GF65" t="str">
        <f t="shared" si="23"/>
        <v/>
      </c>
      <c r="GI65">
        <f>SUM(SUMIFS(D$11:D64,A$11:A64,A65,B$11:B64,"&gt;="&amp;B65),SUMIFS(D66:D$161,A66:A$161,A65,B66:B$161,"&gt;"&amp;B65),SUMIFS(D$11:D64,A$11:A64,A65&amp;":Onyx"),SUMIFS(D66:D$161,A66:A$161,A65&amp;":Onyx"))</f>
        <v>0</v>
      </c>
      <c r="GP65" t="str">
        <f t="shared" si="31"/>
        <v>Dragon (5) #2</v>
      </c>
      <c r="GQ65">
        <f t="shared" si="32"/>
        <v>315</v>
      </c>
      <c r="GR65" t="b">
        <f>COUNTIF(DECK[Card],IFERROR(MID($L65,1,FIND(" #",SUG_Helper[[#This Row],[Card]])-1),SUG_Helper[[#This Row],[Card]]))&gt;=IFERROR(VALUE(RIGHT(SUG_Helper[[#This Row],[Card]])),1)</f>
        <v>0</v>
      </c>
    </row>
    <row r="66" spans="1:200" x14ac:dyDescent="0.35">
      <c r="A66" s="17"/>
      <c r="B66" s="4"/>
      <c r="C66" s="4"/>
      <c r="D66" s="4"/>
      <c r="E66" t="str">
        <f>IF(INDEX(LIB[Card],ROW(A55))="","",INDEX(LIB[Card],ROW(A55))&amp;" ("&amp;INDEX(LIB[Level],ROW(A55))&amp;")"&amp;IF(INDEX(LIB[Fused],ROW(A55))="Yes","ƒ",""))</f>
        <v/>
      </c>
      <c r="F66">
        <v>55</v>
      </c>
      <c r="H66" t="str">
        <f>IF(DECK[[#This Row],[Card]]="","",MID(DECK[[#This Row],[Card]],1,FIND(" (",DECK[[#This Row],[Card]])-1))</f>
        <v/>
      </c>
      <c r="I66" t="str">
        <f>IF(DECK[[#This Row],[Card]]="","",MID(DECK[[#This Row],[Card]],FIND("(",DECK[[#This Row],[Card]])+1,1))</f>
        <v/>
      </c>
      <c r="J66" t="str">
        <f>IF(DECK[[#This Row],[Card]]="","",IF(RIGHT(DECK[[#This Row],[Card]])="ƒ","Yes","No"))</f>
        <v/>
      </c>
      <c r="L66" t="str">
        <f t="shared" si="27"/>
        <v>Angel (5) #2</v>
      </c>
      <c r="M66">
        <f t="shared" si="28"/>
        <v>313</v>
      </c>
      <c r="O66" s="6" t="str">
        <f>IF(S66="","",MATCH(MID(S66,1,MIN(FIND(" (",S66),IFERROR(FIND(":",S66),50))-1),CC[CC_Name],0))</f>
        <v/>
      </c>
      <c r="P66" s="5" t="str">
        <f t="shared" si="29"/>
        <v/>
      </c>
      <c r="Q66" s="5" t="str">
        <f t="shared" si="18"/>
        <v/>
      </c>
      <c r="R66" s="5" t="str">
        <f t="shared" si="30"/>
        <v/>
      </c>
      <c r="S66" t="str">
        <f>(INDEX(LIB[ID],ROW(A55)))</f>
        <v/>
      </c>
      <c r="T66" t="str">
        <f>IF(OR(T$5="",$S66=""),"",IFERROR(SUM(PRODUCT(INDEX(CMB[[BA_0O]:[BA_2O]],MATCH(ROUND(MIN(SUM(T$4,$O66/1000),SUM($O66,T$4/1000)),3),CMB[[Cmb_ID]:[Cmb_ID]],0),SUM(N(T$1),N($R66),1)),CHOOSE(AC[[M]:[M]],1,1,0,AC[[AB]:[AB]])),PRODUCT(INDEX(CMB[[BD_0O]:[BD_2O]],MATCH(ROUND(MIN(SUM(T$4,$O66/1000),SUM($O66,T$4/1000)),3),CMB[[Cmb_ID]:[Cmb_ID]],0),SUM(N(T$1),N($R66),1)),CHOOSE(AC[[M]:[M]],1,0,1,AC[[DB]:[DB]])),PRODUCT(SUM(ROUND(AVERAGE(VALUE(T$3),VALUE($P66)),0),CHOOSE(IF(OR(T$1,$R66),4,INDEX(CMB[[Res_Rare]:[Res_Rare]],MATCH(ROUND(MIN(SUM(T$4,$O66/1000),SUM($O66,T$4/1000)),3),CMB[[Cmb_ID]:[Cmb_ID]],0))),-1,-1,0,0)),IF(OR(T$1,$R66),4,INDEX(CMB[[Cmb_Rare]:[Cmb_Rare]],MATCH(ROUND(MIN(SUM(T$4,$O66/1000),SUM($O66,T$4/1000)),3),CMB[[Cmb_ID]:[Cmb_ID]],0))),CHOOSE(AC[[M]:[M]],2,1,1,SUM(AC[[AB]:[DB]])))),""))</f>
        <v/>
      </c>
      <c r="U66" t="str">
        <f>IF(OR(U$5="",$S66=""),"",IFERROR(SUM(PRODUCT(INDEX(CMB[[BA_0O]:[BA_2O]],MATCH(ROUND(MIN(SUM(U$4,$O66/1000),SUM($O66,U$4/1000)),3),CMB[[Cmb_ID]:[Cmb_ID]],0),SUM(N(U$1),N($R66),1)),CHOOSE(AC[[M]:[M]],1,1,0,AC[[AB]:[AB]])),PRODUCT(INDEX(CMB[[BD_0O]:[BD_2O]],MATCH(ROUND(MIN(SUM(U$4,$O66/1000),SUM($O66,U$4/1000)),3),CMB[[Cmb_ID]:[Cmb_ID]],0),SUM(N(U$1),N($R66),1)),CHOOSE(AC[[M]:[M]],1,0,1,AC[[DB]:[DB]])),PRODUCT(SUM(ROUND(AVERAGE(VALUE(U$3),VALUE($P66)),0),CHOOSE(IF(OR(U$1,$R66),4,INDEX(CMB[[Res_Rare]:[Res_Rare]],MATCH(ROUND(MIN(SUM(U$4,$O66/1000),SUM($O66,U$4/1000)),3),CMB[[Cmb_ID]:[Cmb_ID]],0))),-1,-1,0,0)),IF(OR(U$1,$R66),4,INDEX(CMB[[Cmb_Rare]:[Cmb_Rare]],MATCH(ROUND(MIN(SUM(U$4,$O66/1000),SUM($O66,U$4/1000)),3),CMB[[Cmb_ID]:[Cmb_ID]],0))),CHOOSE(AC[[M]:[M]],2,1,1,SUM(AC[[AB]:[DB]])))),""))</f>
        <v/>
      </c>
      <c r="V66" t="str">
        <f>IF(OR(V$5="",$S66=""),"",IFERROR(SUM(PRODUCT(INDEX(CMB[[BA_0O]:[BA_2O]],MATCH(ROUND(MIN(SUM(V$4,$O66/1000),SUM($O66,V$4/1000)),3),CMB[[Cmb_ID]:[Cmb_ID]],0),SUM(N(V$1),N($R66),1)),CHOOSE(AC[[M]:[M]],1,1,0,AC[[AB]:[AB]])),PRODUCT(INDEX(CMB[[BD_0O]:[BD_2O]],MATCH(ROUND(MIN(SUM(V$4,$O66/1000),SUM($O66,V$4/1000)),3),CMB[[Cmb_ID]:[Cmb_ID]],0),SUM(N(V$1),N($R66),1)),CHOOSE(AC[[M]:[M]],1,0,1,AC[[DB]:[DB]])),PRODUCT(SUM(ROUND(AVERAGE(VALUE(V$3),VALUE($P66)),0),CHOOSE(IF(OR(V$1,$R66),4,INDEX(CMB[[Res_Rare]:[Res_Rare]],MATCH(ROUND(MIN(SUM(V$4,$O66/1000),SUM($O66,V$4/1000)),3),CMB[[Cmb_ID]:[Cmb_ID]],0))),-1,-1,0,0)),IF(OR(V$1,$R66),4,INDEX(CMB[[Cmb_Rare]:[Cmb_Rare]],MATCH(ROUND(MIN(SUM(V$4,$O66/1000),SUM($O66,V$4/1000)),3),CMB[[Cmb_ID]:[Cmb_ID]],0))),CHOOSE(AC[[M]:[M]],2,1,1,SUM(AC[[AB]:[DB]])))),""))</f>
        <v/>
      </c>
      <c r="W66" t="str">
        <f>IF(OR(W$5="",$S66=""),"",IFERROR(SUM(PRODUCT(INDEX(CMB[[BA_0O]:[BA_2O]],MATCH(ROUND(MIN(SUM(W$4,$O66/1000),SUM($O66,W$4/1000)),3),CMB[[Cmb_ID]:[Cmb_ID]],0),SUM(N(W$1),N($R66),1)),CHOOSE(AC[[M]:[M]],1,1,0,AC[[AB]:[AB]])),PRODUCT(INDEX(CMB[[BD_0O]:[BD_2O]],MATCH(ROUND(MIN(SUM(W$4,$O66/1000),SUM($O66,W$4/1000)),3),CMB[[Cmb_ID]:[Cmb_ID]],0),SUM(N(W$1),N($R66),1)),CHOOSE(AC[[M]:[M]],1,0,1,AC[[DB]:[DB]])),PRODUCT(SUM(ROUND(AVERAGE(VALUE(W$3),VALUE($P66)),0),CHOOSE(IF(OR(W$1,$R66),4,INDEX(CMB[[Res_Rare]:[Res_Rare]],MATCH(ROUND(MIN(SUM(W$4,$O66/1000),SUM($O66,W$4/1000)),3),CMB[[Cmb_ID]:[Cmb_ID]],0))),-1,-1,0,0)),IF(OR(W$1,$R66),4,INDEX(CMB[[Cmb_Rare]:[Cmb_Rare]],MATCH(ROUND(MIN(SUM(W$4,$O66/1000),SUM($O66,W$4/1000)),3),CMB[[Cmb_ID]:[Cmb_ID]],0))),CHOOSE(AC[[M]:[M]],2,1,1,SUM(AC[[AB]:[DB]])))),""))</f>
        <v/>
      </c>
      <c r="X66" t="str">
        <f>IF(OR(X$5="",$S66=""),"",IFERROR(SUM(PRODUCT(INDEX(CMB[[BA_0O]:[BA_2O]],MATCH(ROUND(MIN(SUM(X$4,$O66/1000),SUM($O66,X$4/1000)),3),CMB[[Cmb_ID]:[Cmb_ID]],0),SUM(N(X$1),N($R66),1)),CHOOSE(AC[[M]:[M]],1,1,0,AC[[AB]:[AB]])),PRODUCT(INDEX(CMB[[BD_0O]:[BD_2O]],MATCH(ROUND(MIN(SUM(X$4,$O66/1000),SUM($O66,X$4/1000)),3),CMB[[Cmb_ID]:[Cmb_ID]],0),SUM(N(X$1),N($R66),1)),CHOOSE(AC[[M]:[M]],1,0,1,AC[[DB]:[DB]])),PRODUCT(SUM(ROUND(AVERAGE(VALUE(X$3),VALUE($P66)),0),CHOOSE(IF(OR(X$1,$R66),4,INDEX(CMB[[Res_Rare]:[Res_Rare]],MATCH(ROUND(MIN(SUM(X$4,$O66/1000),SUM($O66,X$4/1000)),3),CMB[[Cmb_ID]:[Cmb_ID]],0))),-1,-1,0,0)),IF(OR(X$1,$R66),4,INDEX(CMB[[Cmb_Rare]:[Cmb_Rare]],MATCH(ROUND(MIN(SUM(X$4,$O66/1000),SUM($O66,X$4/1000)),3),CMB[[Cmb_ID]:[Cmb_ID]],0))),CHOOSE(AC[[M]:[M]],2,1,1,SUM(AC[[AB]:[DB]])))),""))</f>
        <v/>
      </c>
      <c r="Y66" t="str">
        <f>IF(OR(Y$5="",$S66=""),"",IFERROR(SUM(PRODUCT(INDEX(CMB[[BA_0O]:[BA_2O]],MATCH(ROUND(MIN(SUM(Y$4,$O66/1000),SUM($O66,Y$4/1000)),3),CMB[[Cmb_ID]:[Cmb_ID]],0),SUM(N(Y$1),N($R66),1)),CHOOSE(AC[[M]:[M]],1,1,0,AC[[AB]:[AB]])),PRODUCT(INDEX(CMB[[BD_0O]:[BD_2O]],MATCH(ROUND(MIN(SUM(Y$4,$O66/1000),SUM($O66,Y$4/1000)),3),CMB[[Cmb_ID]:[Cmb_ID]],0),SUM(N(Y$1),N($R66),1)),CHOOSE(AC[[M]:[M]],1,0,1,AC[[DB]:[DB]])),PRODUCT(SUM(ROUND(AVERAGE(VALUE(Y$3),VALUE($P66)),0),CHOOSE(IF(OR(Y$1,$R66),4,INDEX(CMB[[Res_Rare]:[Res_Rare]],MATCH(ROUND(MIN(SUM(Y$4,$O66/1000),SUM($O66,Y$4/1000)),3),CMB[[Cmb_ID]:[Cmb_ID]],0))),-1,-1,0,0)),IF(OR(Y$1,$R66),4,INDEX(CMB[[Cmb_Rare]:[Cmb_Rare]],MATCH(ROUND(MIN(SUM(Y$4,$O66/1000),SUM($O66,Y$4/1000)),3),CMB[[Cmb_ID]:[Cmb_ID]],0))),CHOOSE(AC[[M]:[M]],2,1,1,SUM(AC[[AB]:[DB]])))),""))</f>
        <v/>
      </c>
      <c r="Z66" t="str">
        <f>IF(OR(Z$5="",$S66=""),"",IFERROR(SUM(PRODUCT(INDEX(CMB[[BA_0O]:[BA_2O]],MATCH(ROUND(MIN(SUM(Z$4,$O66/1000),SUM($O66,Z$4/1000)),3),CMB[[Cmb_ID]:[Cmb_ID]],0),SUM(N(Z$1),N($R66),1)),CHOOSE(AC[[M]:[M]],1,1,0,AC[[AB]:[AB]])),PRODUCT(INDEX(CMB[[BD_0O]:[BD_2O]],MATCH(ROUND(MIN(SUM(Z$4,$O66/1000),SUM($O66,Z$4/1000)),3),CMB[[Cmb_ID]:[Cmb_ID]],0),SUM(N(Z$1),N($R66),1)),CHOOSE(AC[[M]:[M]],1,0,1,AC[[DB]:[DB]])),PRODUCT(SUM(ROUND(AVERAGE(VALUE(Z$3),VALUE($P66)),0),CHOOSE(IF(OR(Z$1,$R66),4,INDEX(CMB[[Res_Rare]:[Res_Rare]],MATCH(ROUND(MIN(SUM(Z$4,$O66/1000),SUM($O66,Z$4/1000)),3),CMB[[Cmb_ID]:[Cmb_ID]],0))),-1,-1,0,0)),IF(OR(Z$1,$R66),4,INDEX(CMB[[Cmb_Rare]:[Cmb_Rare]],MATCH(ROUND(MIN(SUM(Z$4,$O66/1000),SUM($O66,Z$4/1000)),3),CMB[[Cmb_ID]:[Cmb_ID]],0))),CHOOSE(AC[[M]:[M]],2,1,1,SUM(AC[[AB]:[DB]])))),""))</f>
        <v/>
      </c>
      <c r="AA66" t="str">
        <f>IF(OR(AA$5="",$S66=""),"",IFERROR(SUM(PRODUCT(INDEX(CMB[[BA_0O]:[BA_2O]],MATCH(ROUND(MIN(SUM(AA$4,$O66/1000),SUM($O66,AA$4/1000)),3),CMB[[Cmb_ID]:[Cmb_ID]],0),SUM(N(AA$1),N($R66),1)),CHOOSE(AC[[M]:[M]],1,1,0,AC[[AB]:[AB]])),PRODUCT(INDEX(CMB[[BD_0O]:[BD_2O]],MATCH(ROUND(MIN(SUM(AA$4,$O66/1000),SUM($O66,AA$4/1000)),3),CMB[[Cmb_ID]:[Cmb_ID]],0),SUM(N(AA$1),N($R66),1)),CHOOSE(AC[[M]:[M]],1,0,1,AC[[DB]:[DB]])),PRODUCT(SUM(ROUND(AVERAGE(VALUE(AA$3),VALUE($P66)),0),CHOOSE(IF(OR(AA$1,$R66),4,INDEX(CMB[[Res_Rare]:[Res_Rare]],MATCH(ROUND(MIN(SUM(AA$4,$O66/1000),SUM($O66,AA$4/1000)),3),CMB[[Cmb_ID]:[Cmb_ID]],0))),-1,-1,0,0)),IF(OR(AA$1,$R66),4,INDEX(CMB[[Cmb_Rare]:[Cmb_Rare]],MATCH(ROUND(MIN(SUM(AA$4,$O66/1000),SUM($O66,AA$4/1000)),3),CMB[[Cmb_ID]:[Cmb_ID]],0))),CHOOSE(AC[[M]:[M]],2,1,1,SUM(AC[[AB]:[DB]])))),""))</f>
        <v/>
      </c>
      <c r="AB66" t="str">
        <f>IF(OR(AB$5="",$S66=""),"",IFERROR(SUM(PRODUCT(INDEX(CMB[[BA_0O]:[BA_2O]],MATCH(ROUND(MIN(SUM(AB$4,$O66/1000),SUM($O66,AB$4/1000)),3),CMB[[Cmb_ID]:[Cmb_ID]],0),SUM(N(AB$1),N($R66),1)),CHOOSE(AC[[M]:[M]],1,1,0,AC[[AB]:[AB]])),PRODUCT(INDEX(CMB[[BD_0O]:[BD_2O]],MATCH(ROUND(MIN(SUM(AB$4,$O66/1000),SUM($O66,AB$4/1000)),3),CMB[[Cmb_ID]:[Cmb_ID]],0),SUM(N(AB$1),N($R66),1)),CHOOSE(AC[[M]:[M]],1,0,1,AC[[DB]:[DB]])),PRODUCT(SUM(ROUND(AVERAGE(VALUE(AB$3),VALUE($P66)),0),CHOOSE(IF(OR(AB$1,$R66),4,INDEX(CMB[[Res_Rare]:[Res_Rare]],MATCH(ROUND(MIN(SUM(AB$4,$O66/1000),SUM($O66,AB$4/1000)),3),CMB[[Cmb_ID]:[Cmb_ID]],0))),-1,-1,0,0)),IF(OR(AB$1,$R66),4,INDEX(CMB[[Cmb_Rare]:[Cmb_Rare]],MATCH(ROUND(MIN(SUM(AB$4,$O66/1000),SUM($O66,AB$4/1000)),3),CMB[[Cmb_ID]:[Cmb_ID]],0))),CHOOSE(AC[[M]:[M]],2,1,1,SUM(AC[[AB]:[DB]])))),""))</f>
        <v/>
      </c>
      <c r="AC66" t="str">
        <f>IF(OR(AC$5="",$S66=""),"",IFERROR(SUM(PRODUCT(INDEX(CMB[[BA_0O]:[BA_2O]],MATCH(ROUND(MIN(SUM(AC$4,$O66/1000),SUM($O66,AC$4/1000)),3),CMB[[Cmb_ID]:[Cmb_ID]],0),SUM(N(AC$1),N($R66),1)),CHOOSE(AC[[M]:[M]],1,1,0,AC[[AB]:[AB]])),PRODUCT(INDEX(CMB[[BD_0O]:[BD_2O]],MATCH(ROUND(MIN(SUM(AC$4,$O66/1000),SUM($O66,AC$4/1000)),3),CMB[[Cmb_ID]:[Cmb_ID]],0),SUM(N(AC$1),N($R66),1)),CHOOSE(AC[[M]:[M]],1,0,1,AC[[DB]:[DB]])),PRODUCT(SUM(ROUND(AVERAGE(VALUE(AC$3),VALUE($P66)),0),CHOOSE(IF(OR(AC$1,$R66),4,INDEX(CMB[[Res_Rare]:[Res_Rare]],MATCH(ROUND(MIN(SUM(AC$4,$O66/1000),SUM($O66,AC$4/1000)),3),CMB[[Cmb_ID]:[Cmb_ID]],0))),-1,-1,0,0)),IF(OR(AC$1,$R66),4,INDEX(CMB[[Cmb_Rare]:[Cmb_Rare]],MATCH(ROUND(MIN(SUM(AC$4,$O66/1000),SUM($O66,AC$4/1000)),3),CMB[[Cmb_ID]:[Cmb_ID]],0))),CHOOSE(AC[[M]:[M]],2,1,1,SUM(AC[[AB]:[DB]])))),""))</f>
        <v/>
      </c>
      <c r="AD66" t="str">
        <f>IF(OR(AD$5="",$S66=""),"",IFERROR(SUM(PRODUCT(INDEX(CMB[[BA_0O]:[BA_2O]],MATCH(ROUND(MIN(SUM(AD$4,$O66/1000),SUM($O66,AD$4/1000)),3),CMB[[Cmb_ID]:[Cmb_ID]],0),SUM(N(AD$1),N($R66),1)),CHOOSE(AC[[M]:[M]],1,1,0,AC[[AB]:[AB]])),PRODUCT(INDEX(CMB[[BD_0O]:[BD_2O]],MATCH(ROUND(MIN(SUM(AD$4,$O66/1000),SUM($O66,AD$4/1000)),3),CMB[[Cmb_ID]:[Cmb_ID]],0),SUM(N(AD$1),N($R66),1)),CHOOSE(AC[[M]:[M]],1,0,1,AC[[DB]:[DB]])),PRODUCT(SUM(ROUND(AVERAGE(VALUE(AD$3),VALUE($P66)),0),CHOOSE(IF(OR(AD$1,$R66),4,INDEX(CMB[[Res_Rare]:[Res_Rare]],MATCH(ROUND(MIN(SUM(AD$4,$O66/1000),SUM($O66,AD$4/1000)),3),CMB[[Cmb_ID]:[Cmb_ID]],0))),-1,-1,0,0)),IF(OR(AD$1,$R66),4,INDEX(CMB[[Cmb_Rare]:[Cmb_Rare]],MATCH(ROUND(MIN(SUM(AD$4,$O66/1000),SUM($O66,AD$4/1000)),3),CMB[[Cmb_ID]:[Cmb_ID]],0))),CHOOSE(AC[[M]:[M]],2,1,1,SUM(AC[[AB]:[DB]])))),""))</f>
        <v/>
      </c>
      <c r="AE66" t="str">
        <f>IF(OR(AE$5="",$S66=""),"",IFERROR(SUM(PRODUCT(INDEX(CMB[[BA_0O]:[BA_2O]],MATCH(ROUND(MIN(SUM(AE$4,$O66/1000),SUM($O66,AE$4/1000)),3),CMB[[Cmb_ID]:[Cmb_ID]],0),SUM(N(AE$1),N($R66),1)),CHOOSE(AC[[M]:[M]],1,1,0,AC[[AB]:[AB]])),PRODUCT(INDEX(CMB[[BD_0O]:[BD_2O]],MATCH(ROUND(MIN(SUM(AE$4,$O66/1000),SUM($O66,AE$4/1000)),3),CMB[[Cmb_ID]:[Cmb_ID]],0),SUM(N(AE$1),N($R66),1)),CHOOSE(AC[[M]:[M]],1,0,1,AC[[DB]:[DB]])),PRODUCT(SUM(ROUND(AVERAGE(VALUE(AE$3),VALUE($P66)),0),CHOOSE(IF(OR(AE$1,$R66),4,INDEX(CMB[[Res_Rare]:[Res_Rare]],MATCH(ROUND(MIN(SUM(AE$4,$O66/1000),SUM($O66,AE$4/1000)),3),CMB[[Cmb_ID]:[Cmb_ID]],0))),-1,-1,0,0)),IF(OR(AE$1,$R66),4,INDEX(CMB[[Cmb_Rare]:[Cmb_Rare]],MATCH(ROUND(MIN(SUM(AE$4,$O66/1000),SUM($O66,AE$4/1000)),3),CMB[[Cmb_ID]:[Cmb_ID]],0))),CHOOSE(AC[[M]:[M]],2,1,1,SUM(AC[[AB]:[DB]])))),""))</f>
        <v/>
      </c>
      <c r="AF66" t="str">
        <f>IF(OR(AF$5="",$S66=""),"",IFERROR(SUM(PRODUCT(INDEX(CMB[[BA_0O]:[BA_2O]],MATCH(ROUND(MIN(SUM(AF$4,$O66/1000),SUM($O66,AF$4/1000)),3),CMB[[Cmb_ID]:[Cmb_ID]],0),SUM(N(AF$1),N($R66),1)),CHOOSE(AC[[M]:[M]],1,1,0,AC[[AB]:[AB]])),PRODUCT(INDEX(CMB[[BD_0O]:[BD_2O]],MATCH(ROUND(MIN(SUM(AF$4,$O66/1000),SUM($O66,AF$4/1000)),3),CMB[[Cmb_ID]:[Cmb_ID]],0),SUM(N(AF$1),N($R66),1)),CHOOSE(AC[[M]:[M]],1,0,1,AC[[DB]:[DB]])),PRODUCT(SUM(ROUND(AVERAGE(VALUE(AF$3),VALUE($P66)),0),CHOOSE(IF(OR(AF$1,$R66),4,INDEX(CMB[[Res_Rare]:[Res_Rare]],MATCH(ROUND(MIN(SUM(AF$4,$O66/1000),SUM($O66,AF$4/1000)),3),CMB[[Cmb_ID]:[Cmb_ID]],0))),-1,-1,0,0)),IF(OR(AF$1,$R66),4,INDEX(CMB[[Cmb_Rare]:[Cmb_Rare]],MATCH(ROUND(MIN(SUM(AF$4,$O66/1000),SUM($O66,AF$4/1000)),3),CMB[[Cmb_ID]:[Cmb_ID]],0))),CHOOSE(AC[[M]:[M]],2,1,1,SUM(AC[[AB]:[DB]])))),""))</f>
        <v/>
      </c>
      <c r="AG66" t="str">
        <f>IF(OR(AG$5="",$S66=""),"",IFERROR(SUM(PRODUCT(INDEX(CMB[[BA_0O]:[BA_2O]],MATCH(ROUND(MIN(SUM(AG$4,$O66/1000),SUM($O66,AG$4/1000)),3),CMB[[Cmb_ID]:[Cmb_ID]],0),SUM(N(AG$1),N($R66),1)),CHOOSE(AC[[M]:[M]],1,1,0,AC[[AB]:[AB]])),PRODUCT(INDEX(CMB[[BD_0O]:[BD_2O]],MATCH(ROUND(MIN(SUM(AG$4,$O66/1000),SUM($O66,AG$4/1000)),3),CMB[[Cmb_ID]:[Cmb_ID]],0),SUM(N(AG$1),N($R66),1)),CHOOSE(AC[[M]:[M]],1,0,1,AC[[DB]:[DB]])),PRODUCT(SUM(ROUND(AVERAGE(VALUE(AG$3),VALUE($P66)),0),CHOOSE(IF(OR(AG$1,$R66),4,INDEX(CMB[[Res_Rare]:[Res_Rare]],MATCH(ROUND(MIN(SUM(AG$4,$O66/1000),SUM($O66,AG$4/1000)),3),CMB[[Cmb_ID]:[Cmb_ID]],0))),-1,-1,0,0)),IF(OR(AG$1,$R66),4,INDEX(CMB[[Cmb_Rare]:[Cmb_Rare]],MATCH(ROUND(MIN(SUM(AG$4,$O66/1000),SUM($O66,AG$4/1000)),3),CMB[[Cmb_ID]:[Cmb_ID]],0))),CHOOSE(AC[[M]:[M]],2,1,1,SUM(AC[[AB]:[DB]])))),""))</f>
        <v/>
      </c>
      <c r="AH66" t="str">
        <f>IF(OR(AH$5="",$S66=""),"",IFERROR(SUM(PRODUCT(INDEX(CMB[[BA_0O]:[BA_2O]],MATCH(ROUND(MIN(SUM(AH$4,$O66/1000),SUM($O66,AH$4/1000)),3),CMB[[Cmb_ID]:[Cmb_ID]],0),SUM(N(AH$1),N($R66),1)),CHOOSE(AC[[M]:[M]],1,1,0,AC[[AB]:[AB]])),PRODUCT(INDEX(CMB[[BD_0O]:[BD_2O]],MATCH(ROUND(MIN(SUM(AH$4,$O66/1000),SUM($O66,AH$4/1000)),3),CMB[[Cmb_ID]:[Cmb_ID]],0),SUM(N(AH$1),N($R66),1)),CHOOSE(AC[[M]:[M]],1,0,1,AC[[DB]:[DB]])),PRODUCT(SUM(ROUND(AVERAGE(VALUE(AH$3),VALUE($P66)),0),CHOOSE(IF(OR(AH$1,$R66),4,INDEX(CMB[[Res_Rare]:[Res_Rare]],MATCH(ROUND(MIN(SUM(AH$4,$O66/1000),SUM($O66,AH$4/1000)),3),CMB[[Cmb_ID]:[Cmb_ID]],0))),-1,-1,0,0)),IF(OR(AH$1,$R66),4,INDEX(CMB[[Cmb_Rare]:[Cmb_Rare]],MATCH(ROUND(MIN(SUM(AH$4,$O66/1000),SUM($O66,AH$4/1000)),3),CMB[[Cmb_ID]:[Cmb_ID]],0))),CHOOSE(AC[[M]:[M]],2,1,1,SUM(AC[[AB]:[DB]])))),""))</f>
        <v/>
      </c>
      <c r="AI66" t="str">
        <f>IF(OR(AI$5="",$S66=""),"",IFERROR(SUM(PRODUCT(INDEX(CMB[[BA_0O]:[BA_2O]],MATCH(ROUND(MIN(SUM(AI$4,$O66/1000),SUM($O66,AI$4/1000)),3),CMB[[Cmb_ID]:[Cmb_ID]],0),SUM(N(AI$1),N($R66),1)),CHOOSE(AC[[M]:[M]],1,1,0,AC[[AB]:[AB]])),PRODUCT(INDEX(CMB[[BD_0O]:[BD_2O]],MATCH(ROUND(MIN(SUM(AI$4,$O66/1000),SUM($O66,AI$4/1000)),3),CMB[[Cmb_ID]:[Cmb_ID]],0),SUM(N(AI$1),N($R66),1)),CHOOSE(AC[[M]:[M]],1,0,1,AC[[DB]:[DB]])),PRODUCT(SUM(ROUND(AVERAGE(VALUE(AI$3),VALUE($P66)),0),CHOOSE(IF(OR(AI$1,$R66),4,INDEX(CMB[[Res_Rare]:[Res_Rare]],MATCH(ROUND(MIN(SUM(AI$4,$O66/1000),SUM($O66,AI$4/1000)),3),CMB[[Cmb_ID]:[Cmb_ID]],0))),-1,-1,0,0)),IF(OR(AI$1,$R66),4,INDEX(CMB[[Cmb_Rare]:[Cmb_Rare]],MATCH(ROUND(MIN(SUM(AI$4,$O66/1000),SUM($O66,AI$4/1000)),3),CMB[[Cmb_ID]:[Cmb_ID]],0))),CHOOSE(AC[[M]:[M]],2,1,1,SUM(AC[[AB]:[DB]])))),""))</f>
        <v/>
      </c>
      <c r="AJ66" t="str">
        <f>IF(OR(AJ$5="",$S66=""),"",IFERROR(SUM(PRODUCT(INDEX(CMB[[BA_0O]:[BA_2O]],MATCH(ROUND(MIN(SUM(AJ$4,$O66/1000),SUM($O66,AJ$4/1000)),3),CMB[[Cmb_ID]:[Cmb_ID]],0),SUM(N(AJ$1),N($R66),1)),CHOOSE(AC[[M]:[M]],1,1,0,AC[[AB]:[AB]])),PRODUCT(INDEX(CMB[[BD_0O]:[BD_2O]],MATCH(ROUND(MIN(SUM(AJ$4,$O66/1000),SUM($O66,AJ$4/1000)),3),CMB[[Cmb_ID]:[Cmb_ID]],0),SUM(N(AJ$1),N($R66),1)),CHOOSE(AC[[M]:[M]],1,0,1,AC[[DB]:[DB]])),PRODUCT(SUM(ROUND(AVERAGE(VALUE(AJ$3),VALUE($P66)),0),CHOOSE(IF(OR(AJ$1,$R66),4,INDEX(CMB[[Res_Rare]:[Res_Rare]],MATCH(ROUND(MIN(SUM(AJ$4,$O66/1000),SUM($O66,AJ$4/1000)),3),CMB[[Cmb_ID]:[Cmb_ID]],0))),-1,-1,0,0)),IF(OR(AJ$1,$R66),4,INDEX(CMB[[Cmb_Rare]:[Cmb_Rare]],MATCH(ROUND(MIN(SUM(AJ$4,$O66/1000),SUM($O66,AJ$4/1000)),3),CMB[[Cmb_ID]:[Cmb_ID]],0))),CHOOSE(AC[[M]:[M]],2,1,1,SUM(AC[[AB]:[DB]])))),""))</f>
        <v/>
      </c>
      <c r="AK66" t="str">
        <f>IF(OR(AK$5="",$S66=""),"",IFERROR(SUM(PRODUCT(INDEX(CMB[[BA_0O]:[BA_2O]],MATCH(ROUND(MIN(SUM(AK$4,$O66/1000),SUM($O66,AK$4/1000)),3),CMB[[Cmb_ID]:[Cmb_ID]],0),SUM(N(AK$1),N($R66),1)),CHOOSE(AC[[M]:[M]],1,1,0,AC[[AB]:[AB]])),PRODUCT(INDEX(CMB[[BD_0O]:[BD_2O]],MATCH(ROUND(MIN(SUM(AK$4,$O66/1000),SUM($O66,AK$4/1000)),3),CMB[[Cmb_ID]:[Cmb_ID]],0),SUM(N(AK$1),N($R66),1)),CHOOSE(AC[[M]:[M]],1,0,1,AC[[DB]:[DB]])),PRODUCT(SUM(ROUND(AVERAGE(VALUE(AK$3),VALUE($P66)),0),CHOOSE(IF(OR(AK$1,$R66),4,INDEX(CMB[[Res_Rare]:[Res_Rare]],MATCH(ROUND(MIN(SUM(AK$4,$O66/1000),SUM($O66,AK$4/1000)),3),CMB[[Cmb_ID]:[Cmb_ID]],0))),-1,-1,0,0)),IF(OR(AK$1,$R66),4,INDEX(CMB[[Cmb_Rare]:[Cmb_Rare]],MATCH(ROUND(MIN(SUM(AK$4,$O66/1000),SUM($O66,AK$4/1000)),3),CMB[[Cmb_ID]:[Cmb_ID]],0))),CHOOSE(AC[[M]:[M]],2,1,1,SUM(AC[[AB]:[DB]])))),""))</f>
        <v/>
      </c>
      <c r="AL66" t="str">
        <f>IF(OR(AL$5="",$S66=""),"",IFERROR(SUM(PRODUCT(INDEX(CMB[[BA_0O]:[BA_2O]],MATCH(ROUND(MIN(SUM(AL$4,$O66/1000),SUM($O66,AL$4/1000)),3),CMB[[Cmb_ID]:[Cmb_ID]],0),SUM(N(AL$1),N($R66),1)),CHOOSE(AC[[M]:[M]],1,1,0,AC[[AB]:[AB]])),PRODUCT(INDEX(CMB[[BD_0O]:[BD_2O]],MATCH(ROUND(MIN(SUM(AL$4,$O66/1000),SUM($O66,AL$4/1000)),3),CMB[[Cmb_ID]:[Cmb_ID]],0),SUM(N(AL$1),N($R66),1)),CHOOSE(AC[[M]:[M]],1,0,1,AC[[DB]:[DB]])),PRODUCT(SUM(ROUND(AVERAGE(VALUE(AL$3),VALUE($P66)),0),CHOOSE(IF(OR(AL$1,$R66),4,INDEX(CMB[[Res_Rare]:[Res_Rare]],MATCH(ROUND(MIN(SUM(AL$4,$O66/1000),SUM($O66,AL$4/1000)),3),CMB[[Cmb_ID]:[Cmb_ID]],0))),-1,-1,0,0)),IF(OR(AL$1,$R66),4,INDEX(CMB[[Cmb_Rare]:[Cmb_Rare]],MATCH(ROUND(MIN(SUM(AL$4,$O66/1000),SUM($O66,AL$4/1000)),3),CMB[[Cmb_ID]:[Cmb_ID]],0))),CHOOSE(AC[[M]:[M]],2,1,1,SUM(AC[[AB]:[DB]])))),""))</f>
        <v/>
      </c>
      <c r="AM66" t="str">
        <f>IF(OR(AM$5="",$S66=""),"",IFERROR(SUM(PRODUCT(INDEX(CMB[[BA_0O]:[BA_2O]],MATCH(ROUND(MIN(SUM(AM$4,$O66/1000),SUM($O66,AM$4/1000)),3),CMB[[Cmb_ID]:[Cmb_ID]],0),SUM(N(AM$1),N($R66),1)),CHOOSE(AC[[M]:[M]],1,1,0,AC[[AB]:[AB]])),PRODUCT(INDEX(CMB[[BD_0O]:[BD_2O]],MATCH(ROUND(MIN(SUM(AM$4,$O66/1000),SUM($O66,AM$4/1000)),3),CMB[[Cmb_ID]:[Cmb_ID]],0),SUM(N(AM$1),N($R66),1)),CHOOSE(AC[[M]:[M]],1,0,1,AC[[DB]:[DB]])),PRODUCT(SUM(ROUND(AVERAGE(VALUE(AM$3),VALUE($P66)),0),CHOOSE(IF(OR(AM$1,$R66),4,INDEX(CMB[[Res_Rare]:[Res_Rare]],MATCH(ROUND(MIN(SUM(AM$4,$O66/1000),SUM($O66,AM$4/1000)),3),CMB[[Cmb_ID]:[Cmb_ID]],0))),-1,-1,0,0)),IF(OR(AM$1,$R66),4,INDEX(CMB[[Cmb_Rare]:[Cmb_Rare]],MATCH(ROUND(MIN(SUM(AM$4,$O66/1000),SUM($O66,AM$4/1000)),3),CMB[[Cmb_ID]:[Cmb_ID]],0))),CHOOSE(AC[[M]:[M]],2,1,1,SUM(AC[[AB]:[DB]])))),""))</f>
        <v/>
      </c>
      <c r="AN66" t="str">
        <f>IF(OR(AN$5="",$S66=""),"",IFERROR(SUM(PRODUCT(INDEX(CMB[[BA_0O]:[BA_2O]],MATCH(ROUND(MIN(SUM(AN$4,$O66/1000),SUM($O66,AN$4/1000)),3),CMB[[Cmb_ID]:[Cmb_ID]],0),SUM(N(AN$1),N($R66),1)),CHOOSE(AC[[M]:[M]],1,1,0,AC[[AB]:[AB]])),PRODUCT(INDEX(CMB[[BD_0O]:[BD_2O]],MATCH(ROUND(MIN(SUM(AN$4,$O66/1000),SUM($O66,AN$4/1000)),3),CMB[[Cmb_ID]:[Cmb_ID]],0),SUM(N(AN$1),N($R66),1)),CHOOSE(AC[[M]:[M]],1,0,1,AC[[DB]:[DB]])),PRODUCT(SUM(ROUND(AVERAGE(VALUE(AN$3),VALUE($P66)),0),CHOOSE(IF(OR(AN$1,$R66),4,INDEX(CMB[[Res_Rare]:[Res_Rare]],MATCH(ROUND(MIN(SUM(AN$4,$O66/1000),SUM($O66,AN$4/1000)),3),CMB[[Cmb_ID]:[Cmb_ID]],0))),-1,-1,0,0)),IF(OR(AN$1,$R66),4,INDEX(CMB[[Cmb_Rare]:[Cmb_Rare]],MATCH(ROUND(MIN(SUM(AN$4,$O66/1000),SUM($O66,AN$4/1000)),3),CMB[[Cmb_ID]:[Cmb_ID]],0))),CHOOSE(AC[[M]:[M]],2,1,1,SUM(AC[[AB]:[DB]])))),""))</f>
        <v/>
      </c>
      <c r="AO66" t="str">
        <f>IF(OR(AO$5="",$S66=""),"",IFERROR(SUM(PRODUCT(INDEX(CMB[[BA_0O]:[BA_2O]],MATCH(ROUND(MIN(SUM(AO$4,$O66/1000),SUM($O66,AO$4/1000)),3),CMB[[Cmb_ID]:[Cmb_ID]],0),SUM(N(AO$1),N($R66),1)),CHOOSE(AC[[M]:[M]],1,1,0,AC[[AB]:[AB]])),PRODUCT(INDEX(CMB[[BD_0O]:[BD_2O]],MATCH(ROUND(MIN(SUM(AO$4,$O66/1000),SUM($O66,AO$4/1000)),3),CMB[[Cmb_ID]:[Cmb_ID]],0),SUM(N(AO$1),N($R66),1)),CHOOSE(AC[[M]:[M]],1,0,1,AC[[DB]:[DB]])),PRODUCT(SUM(ROUND(AVERAGE(VALUE(AO$3),VALUE($P66)),0),CHOOSE(IF(OR(AO$1,$R66),4,INDEX(CMB[[Res_Rare]:[Res_Rare]],MATCH(ROUND(MIN(SUM(AO$4,$O66/1000),SUM($O66,AO$4/1000)),3),CMB[[Cmb_ID]:[Cmb_ID]],0))),-1,-1,0,0)),IF(OR(AO$1,$R66),4,INDEX(CMB[[Cmb_Rare]:[Cmb_Rare]],MATCH(ROUND(MIN(SUM(AO$4,$O66/1000),SUM($O66,AO$4/1000)),3),CMB[[Cmb_ID]:[Cmb_ID]],0))),CHOOSE(AC[[M]:[M]],2,1,1,SUM(AC[[AB]:[DB]])))),""))</f>
        <v/>
      </c>
      <c r="AP66" t="str">
        <f>IF(OR(AP$5="",$S66=""),"",IFERROR(SUM(PRODUCT(INDEX(CMB[[BA_0O]:[BA_2O]],MATCH(ROUND(MIN(SUM(AP$4,$O66/1000),SUM($O66,AP$4/1000)),3),CMB[[Cmb_ID]:[Cmb_ID]],0),SUM(N(AP$1),N($R66),1)),CHOOSE(AC[[M]:[M]],1,1,0,AC[[AB]:[AB]])),PRODUCT(INDEX(CMB[[BD_0O]:[BD_2O]],MATCH(ROUND(MIN(SUM(AP$4,$O66/1000),SUM($O66,AP$4/1000)),3),CMB[[Cmb_ID]:[Cmb_ID]],0),SUM(N(AP$1),N($R66),1)),CHOOSE(AC[[M]:[M]],1,0,1,AC[[DB]:[DB]])),PRODUCT(SUM(ROUND(AVERAGE(VALUE(AP$3),VALUE($P66)),0),CHOOSE(IF(OR(AP$1,$R66),4,INDEX(CMB[[Res_Rare]:[Res_Rare]],MATCH(ROUND(MIN(SUM(AP$4,$O66/1000),SUM($O66,AP$4/1000)),3),CMB[[Cmb_ID]:[Cmb_ID]],0))),-1,-1,0,0)),IF(OR(AP$1,$R66),4,INDEX(CMB[[Cmb_Rare]:[Cmb_Rare]],MATCH(ROUND(MIN(SUM(AP$4,$O66/1000),SUM($O66,AP$4/1000)),3),CMB[[Cmb_ID]:[Cmb_ID]],0))),CHOOSE(AC[[M]:[M]],2,1,1,SUM(AC[[AB]:[DB]])))),""))</f>
        <v/>
      </c>
      <c r="AQ66" t="str">
        <f>IF(OR(AQ$5="",$S66=""),"",IFERROR(SUM(PRODUCT(INDEX(CMB[[BA_0O]:[BA_2O]],MATCH(ROUND(MIN(SUM(AQ$4,$O66/1000),SUM($O66,AQ$4/1000)),3),CMB[[Cmb_ID]:[Cmb_ID]],0),SUM(N(AQ$1),N($R66),1)),CHOOSE(AC[[M]:[M]],1,1,0,AC[[AB]:[AB]])),PRODUCT(INDEX(CMB[[BD_0O]:[BD_2O]],MATCH(ROUND(MIN(SUM(AQ$4,$O66/1000),SUM($O66,AQ$4/1000)),3),CMB[[Cmb_ID]:[Cmb_ID]],0),SUM(N(AQ$1),N($R66),1)),CHOOSE(AC[[M]:[M]],1,0,1,AC[[DB]:[DB]])),PRODUCT(SUM(ROUND(AVERAGE(VALUE(AQ$3),VALUE($P66)),0),CHOOSE(IF(OR(AQ$1,$R66),4,INDEX(CMB[[Res_Rare]:[Res_Rare]],MATCH(ROUND(MIN(SUM(AQ$4,$O66/1000),SUM($O66,AQ$4/1000)),3),CMB[[Cmb_ID]:[Cmb_ID]],0))),-1,-1,0,0)),IF(OR(AQ$1,$R66),4,INDEX(CMB[[Cmb_Rare]:[Cmb_Rare]],MATCH(ROUND(MIN(SUM(AQ$4,$O66/1000),SUM($O66,AQ$4/1000)),3),CMB[[Cmb_ID]:[Cmb_ID]],0))),CHOOSE(AC[[M]:[M]],2,1,1,SUM(AC[[AB]:[DB]])))),""))</f>
        <v/>
      </c>
      <c r="AR66" t="str">
        <f>IF(OR(AR$5="",$S66=""),"",IFERROR(SUM(PRODUCT(INDEX(CMB[[BA_0O]:[BA_2O]],MATCH(ROUND(MIN(SUM(AR$4,$O66/1000),SUM($O66,AR$4/1000)),3),CMB[[Cmb_ID]:[Cmb_ID]],0),SUM(N(AR$1),N($R66),1)),CHOOSE(AC[[M]:[M]],1,1,0,AC[[AB]:[AB]])),PRODUCT(INDEX(CMB[[BD_0O]:[BD_2O]],MATCH(ROUND(MIN(SUM(AR$4,$O66/1000),SUM($O66,AR$4/1000)),3),CMB[[Cmb_ID]:[Cmb_ID]],0),SUM(N(AR$1),N($R66),1)),CHOOSE(AC[[M]:[M]],1,0,1,AC[[DB]:[DB]])),PRODUCT(SUM(ROUND(AVERAGE(VALUE(AR$3),VALUE($P66)),0),CHOOSE(IF(OR(AR$1,$R66),4,INDEX(CMB[[Res_Rare]:[Res_Rare]],MATCH(ROUND(MIN(SUM(AR$4,$O66/1000),SUM($O66,AR$4/1000)),3),CMB[[Cmb_ID]:[Cmb_ID]],0))),-1,-1,0,0)),IF(OR(AR$1,$R66),4,INDEX(CMB[[Cmb_Rare]:[Cmb_Rare]],MATCH(ROUND(MIN(SUM(AR$4,$O66/1000),SUM($O66,AR$4/1000)),3),CMB[[Cmb_ID]:[Cmb_ID]],0))),CHOOSE(AC[[M]:[M]],2,1,1,SUM(AC[[AB]:[DB]])))),""))</f>
        <v/>
      </c>
      <c r="AS66" t="str">
        <f>IF(OR(AS$5="",$S66=""),"",IFERROR(SUM(PRODUCT(INDEX(CMB[[BA_0O]:[BA_2O]],MATCH(ROUND(MIN(SUM(AS$4,$O66/1000),SUM($O66,AS$4/1000)),3),CMB[[Cmb_ID]:[Cmb_ID]],0),SUM(N(AS$1),N($R66),1)),CHOOSE(AC[[M]:[M]],1,1,0,AC[[AB]:[AB]])),PRODUCT(INDEX(CMB[[BD_0O]:[BD_2O]],MATCH(ROUND(MIN(SUM(AS$4,$O66/1000),SUM($O66,AS$4/1000)),3),CMB[[Cmb_ID]:[Cmb_ID]],0),SUM(N(AS$1),N($R66),1)),CHOOSE(AC[[M]:[M]],1,0,1,AC[[DB]:[DB]])),PRODUCT(SUM(ROUND(AVERAGE(VALUE(AS$3),VALUE($P66)),0),CHOOSE(IF(OR(AS$1,$R66),4,INDEX(CMB[[Res_Rare]:[Res_Rare]],MATCH(ROUND(MIN(SUM(AS$4,$O66/1000),SUM($O66,AS$4/1000)),3),CMB[[Cmb_ID]:[Cmb_ID]],0))),-1,-1,0,0)),IF(OR(AS$1,$R66),4,INDEX(CMB[[Cmb_Rare]:[Cmb_Rare]],MATCH(ROUND(MIN(SUM(AS$4,$O66/1000),SUM($O66,AS$4/1000)),3),CMB[[Cmb_ID]:[Cmb_ID]],0))),CHOOSE(AC[[M]:[M]],2,1,1,SUM(AC[[AB]:[DB]])))),""))</f>
        <v/>
      </c>
      <c r="AT66" t="str">
        <f>IF(OR(AT$5="",$S66=""),"",IFERROR(SUM(PRODUCT(INDEX(CMB[[BA_0O]:[BA_2O]],MATCH(ROUND(MIN(SUM(AT$4,$O66/1000),SUM($O66,AT$4/1000)),3),CMB[[Cmb_ID]:[Cmb_ID]],0),SUM(N(AT$1),N($R66),1)),CHOOSE(AC[[M]:[M]],1,1,0,AC[[AB]:[AB]])),PRODUCT(INDEX(CMB[[BD_0O]:[BD_2O]],MATCH(ROUND(MIN(SUM(AT$4,$O66/1000),SUM($O66,AT$4/1000)),3),CMB[[Cmb_ID]:[Cmb_ID]],0),SUM(N(AT$1),N($R66),1)),CHOOSE(AC[[M]:[M]],1,0,1,AC[[DB]:[DB]])),PRODUCT(SUM(ROUND(AVERAGE(VALUE(AT$3),VALUE($P66)),0),CHOOSE(IF(OR(AT$1,$R66),4,INDEX(CMB[[Res_Rare]:[Res_Rare]],MATCH(ROUND(MIN(SUM(AT$4,$O66/1000),SUM($O66,AT$4/1000)),3),CMB[[Cmb_ID]:[Cmb_ID]],0))),-1,-1,0,0)),IF(OR(AT$1,$R66),4,INDEX(CMB[[Cmb_Rare]:[Cmb_Rare]],MATCH(ROUND(MIN(SUM(AT$4,$O66/1000),SUM($O66,AT$4/1000)),3),CMB[[Cmb_ID]:[Cmb_ID]],0))),CHOOSE(AC[[M]:[M]],2,1,1,SUM(AC[[AB]:[DB]])))),""))</f>
        <v/>
      </c>
      <c r="AU66" t="str">
        <f>IF(OR(AU$5="",$S66=""),"",IFERROR(SUM(PRODUCT(INDEX(CMB[[BA_0O]:[BA_2O]],MATCH(ROUND(MIN(SUM(AU$4,$O66/1000),SUM($O66,AU$4/1000)),3),CMB[[Cmb_ID]:[Cmb_ID]],0),SUM(N(AU$1),N($R66),1)),CHOOSE(AC[[M]:[M]],1,1,0,AC[[AB]:[AB]])),PRODUCT(INDEX(CMB[[BD_0O]:[BD_2O]],MATCH(ROUND(MIN(SUM(AU$4,$O66/1000),SUM($O66,AU$4/1000)),3),CMB[[Cmb_ID]:[Cmb_ID]],0),SUM(N(AU$1),N($R66),1)),CHOOSE(AC[[M]:[M]],1,0,1,AC[[DB]:[DB]])),PRODUCT(SUM(ROUND(AVERAGE(VALUE(AU$3),VALUE($P66)),0),CHOOSE(IF(OR(AU$1,$R66),4,INDEX(CMB[[Res_Rare]:[Res_Rare]],MATCH(ROUND(MIN(SUM(AU$4,$O66/1000),SUM($O66,AU$4/1000)),3),CMB[[Cmb_ID]:[Cmb_ID]],0))),-1,-1,0,0)),IF(OR(AU$1,$R66),4,INDEX(CMB[[Cmb_Rare]:[Cmb_Rare]],MATCH(ROUND(MIN(SUM(AU$4,$O66/1000),SUM($O66,AU$4/1000)),3),CMB[[Cmb_ID]:[Cmb_ID]],0))),CHOOSE(AC[[M]:[M]],2,1,1,SUM(AC[[AB]:[DB]])))),""))</f>
        <v/>
      </c>
      <c r="AV66" t="str">
        <f>IF(OR(AV$5="",$S66=""),"",IFERROR(SUM(PRODUCT(INDEX(CMB[[BA_0O]:[BA_2O]],MATCH(ROUND(MIN(SUM(AV$4,$O66/1000),SUM($O66,AV$4/1000)),3),CMB[[Cmb_ID]:[Cmb_ID]],0),SUM(N(AV$1),N($R66),1)),CHOOSE(AC[[M]:[M]],1,1,0,AC[[AB]:[AB]])),PRODUCT(INDEX(CMB[[BD_0O]:[BD_2O]],MATCH(ROUND(MIN(SUM(AV$4,$O66/1000),SUM($O66,AV$4/1000)),3),CMB[[Cmb_ID]:[Cmb_ID]],0),SUM(N(AV$1),N($R66),1)),CHOOSE(AC[[M]:[M]],1,0,1,AC[[DB]:[DB]])),PRODUCT(SUM(ROUND(AVERAGE(VALUE(AV$3),VALUE($P66)),0),CHOOSE(IF(OR(AV$1,$R66),4,INDEX(CMB[[Res_Rare]:[Res_Rare]],MATCH(ROUND(MIN(SUM(AV$4,$O66/1000),SUM($O66,AV$4/1000)),3),CMB[[Cmb_ID]:[Cmb_ID]],0))),-1,-1,0,0)),IF(OR(AV$1,$R66),4,INDEX(CMB[[Cmb_Rare]:[Cmb_Rare]],MATCH(ROUND(MIN(SUM(AV$4,$O66/1000),SUM($O66,AV$4/1000)),3),CMB[[Cmb_ID]:[Cmb_ID]],0))),CHOOSE(AC[[M]:[M]],2,1,1,SUM(AC[[AB]:[DB]])))),""))</f>
        <v/>
      </c>
      <c r="AW66" t="str">
        <f>IF(OR(AW$5="",$S66=""),"",IFERROR(SUM(PRODUCT(INDEX(CMB[[BA_0O]:[BA_2O]],MATCH(ROUND(MIN(SUM(AW$4,$O66/1000),SUM($O66,AW$4/1000)),3),CMB[[Cmb_ID]:[Cmb_ID]],0),SUM(N(AW$1),N($R66),1)),CHOOSE(AC[[M]:[M]],1,1,0,AC[[AB]:[AB]])),PRODUCT(INDEX(CMB[[BD_0O]:[BD_2O]],MATCH(ROUND(MIN(SUM(AW$4,$O66/1000),SUM($O66,AW$4/1000)),3),CMB[[Cmb_ID]:[Cmb_ID]],0),SUM(N(AW$1),N($R66),1)),CHOOSE(AC[[M]:[M]],1,0,1,AC[[DB]:[DB]])),PRODUCT(SUM(ROUND(AVERAGE(VALUE(AW$3),VALUE($P66)),0),CHOOSE(IF(OR(AW$1,$R66),4,INDEX(CMB[[Res_Rare]:[Res_Rare]],MATCH(ROUND(MIN(SUM(AW$4,$O66/1000),SUM($O66,AW$4/1000)),3),CMB[[Cmb_ID]:[Cmb_ID]],0))),-1,-1,0,0)),IF(OR(AW$1,$R66),4,INDEX(CMB[[Cmb_Rare]:[Cmb_Rare]],MATCH(ROUND(MIN(SUM(AW$4,$O66/1000),SUM($O66,AW$4/1000)),3),CMB[[Cmb_ID]:[Cmb_ID]],0))),CHOOSE(AC[[M]:[M]],2,1,1,SUM(AC[[AB]:[DB]])))),""))</f>
        <v/>
      </c>
      <c r="AX66" t="str">
        <f>IF(OR(AX$5="",$S66=""),"",IFERROR(SUM(PRODUCT(INDEX(CMB[[BA_0O]:[BA_2O]],MATCH(ROUND(MIN(SUM(AX$4,$O66/1000),SUM($O66,AX$4/1000)),3),CMB[[Cmb_ID]:[Cmb_ID]],0),SUM(N(AX$1),N($R66),1)),CHOOSE(AC[[M]:[M]],1,1,0,AC[[AB]:[AB]])),PRODUCT(INDEX(CMB[[BD_0O]:[BD_2O]],MATCH(ROUND(MIN(SUM(AX$4,$O66/1000),SUM($O66,AX$4/1000)),3),CMB[[Cmb_ID]:[Cmb_ID]],0),SUM(N(AX$1),N($R66),1)),CHOOSE(AC[[M]:[M]],1,0,1,AC[[DB]:[DB]])),PRODUCT(SUM(ROUND(AVERAGE(VALUE(AX$3),VALUE($P66)),0),CHOOSE(IF(OR(AX$1,$R66),4,INDEX(CMB[[Res_Rare]:[Res_Rare]],MATCH(ROUND(MIN(SUM(AX$4,$O66/1000),SUM($O66,AX$4/1000)),3),CMB[[Cmb_ID]:[Cmb_ID]],0))),-1,-1,0,0)),IF(OR(AX$1,$R66),4,INDEX(CMB[[Cmb_Rare]:[Cmb_Rare]],MATCH(ROUND(MIN(SUM(AX$4,$O66/1000),SUM($O66,AX$4/1000)),3),CMB[[Cmb_ID]:[Cmb_ID]],0))),CHOOSE(AC[[M]:[M]],2,1,1,SUM(AC[[AB]:[DB]])))),""))</f>
        <v/>
      </c>
      <c r="AY66" t="str">
        <f>IF(OR(AY$5="",$S66=""),"",IFERROR(SUM(PRODUCT(INDEX(CMB[[BA_0O]:[BA_2O]],MATCH(ROUND(MIN(SUM(AY$4,$O66/1000),SUM($O66,AY$4/1000)),3),CMB[[Cmb_ID]:[Cmb_ID]],0),SUM(N(AY$1),N($R66),1)),CHOOSE(AC[[M]:[M]],1,1,0,AC[[AB]:[AB]])),PRODUCT(INDEX(CMB[[BD_0O]:[BD_2O]],MATCH(ROUND(MIN(SUM(AY$4,$O66/1000),SUM($O66,AY$4/1000)),3),CMB[[Cmb_ID]:[Cmb_ID]],0),SUM(N(AY$1),N($R66),1)),CHOOSE(AC[[M]:[M]],1,0,1,AC[[DB]:[DB]])),PRODUCT(SUM(ROUND(AVERAGE(VALUE(AY$3),VALUE($P66)),0),CHOOSE(IF(OR(AY$1,$R66),4,INDEX(CMB[[Res_Rare]:[Res_Rare]],MATCH(ROUND(MIN(SUM(AY$4,$O66/1000),SUM($O66,AY$4/1000)),3),CMB[[Cmb_ID]:[Cmb_ID]],0))),-1,-1,0,0)),IF(OR(AY$1,$R66),4,INDEX(CMB[[Cmb_Rare]:[Cmb_Rare]],MATCH(ROUND(MIN(SUM(AY$4,$O66/1000),SUM($O66,AY$4/1000)),3),CMB[[Cmb_ID]:[Cmb_ID]],0))),CHOOSE(AC[[M]:[M]],2,1,1,SUM(AC[[AB]:[DB]])))),""))</f>
        <v/>
      </c>
      <c r="AZ66" t="str">
        <f>IF(OR(AZ$5="",$S66=""),"",IFERROR(SUM(PRODUCT(INDEX(CMB[[BA_0O]:[BA_2O]],MATCH(ROUND(MIN(SUM(AZ$4,$O66/1000),SUM($O66,AZ$4/1000)),3),CMB[[Cmb_ID]:[Cmb_ID]],0),SUM(N(AZ$1),N($R66),1)),CHOOSE(AC[[M]:[M]],1,1,0,AC[[AB]:[AB]])),PRODUCT(INDEX(CMB[[BD_0O]:[BD_2O]],MATCH(ROUND(MIN(SUM(AZ$4,$O66/1000),SUM($O66,AZ$4/1000)),3),CMB[[Cmb_ID]:[Cmb_ID]],0),SUM(N(AZ$1),N($R66),1)),CHOOSE(AC[[M]:[M]],1,0,1,AC[[DB]:[DB]])),PRODUCT(SUM(ROUND(AVERAGE(VALUE(AZ$3),VALUE($P66)),0),CHOOSE(IF(OR(AZ$1,$R66),4,INDEX(CMB[[Res_Rare]:[Res_Rare]],MATCH(ROUND(MIN(SUM(AZ$4,$O66/1000),SUM($O66,AZ$4/1000)),3),CMB[[Cmb_ID]:[Cmb_ID]],0))),-1,-1,0,0)),IF(OR(AZ$1,$R66),4,INDEX(CMB[[Cmb_Rare]:[Cmb_Rare]],MATCH(ROUND(MIN(SUM(AZ$4,$O66/1000),SUM($O66,AZ$4/1000)),3),CMB[[Cmb_ID]:[Cmb_ID]],0))),CHOOSE(AC[[M]:[M]],2,1,1,SUM(AC[[AB]:[DB]])))),""))</f>
        <v/>
      </c>
      <c r="BA66" t="str">
        <f>IF(OR(BA$5="",$S66=""),"",IFERROR(SUM(PRODUCT(INDEX(CMB[[BA_0O]:[BA_2O]],MATCH(ROUND(MIN(SUM(BA$4,$O66/1000),SUM($O66,BA$4/1000)),3),CMB[[Cmb_ID]:[Cmb_ID]],0),SUM(N(BA$1),N($R66),1)),CHOOSE(AC[[M]:[M]],1,1,0,AC[[AB]:[AB]])),PRODUCT(INDEX(CMB[[BD_0O]:[BD_2O]],MATCH(ROUND(MIN(SUM(BA$4,$O66/1000),SUM($O66,BA$4/1000)),3),CMB[[Cmb_ID]:[Cmb_ID]],0),SUM(N(BA$1),N($R66),1)),CHOOSE(AC[[M]:[M]],1,0,1,AC[[DB]:[DB]])),PRODUCT(SUM(ROUND(AVERAGE(VALUE(BA$3),VALUE($P66)),0),CHOOSE(IF(OR(BA$1,$R66),4,INDEX(CMB[[Res_Rare]:[Res_Rare]],MATCH(ROUND(MIN(SUM(BA$4,$O66/1000),SUM($O66,BA$4/1000)),3),CMB[[Cmb_ID]:[Cmb_ID]],0))),-1,-1,0,0)),IF(OR(BA$1,$R66),4,INDEX(CMB[[Cmb_Rare]:[Cmb_Rare]],MATCH(ROUND(MIN(SUM(BA$4,$O66/1000),SUM($O66,BA$4/1000)),3),CMB[[Cmb_ID]:[Cmb_ID]],0))),CHOOSE(AC[[M]:[M]],2,1,1,SUM(AC[[AB]:[DB]])))),""))</f>
        <v/>
      </c>
      <c r="BB66" t="str">
        <f>IF(OR(BB$5="",$S66=""),"",IFERROR(SUM(PRODUCT(INDEX(CMB[[BA_0O]:[BA_2O]],MATCH(ROUND(MIN(SUM(BB$4,$O66/1000),SUM($O66,BB$4/1000)),3),CMB[[Cmb_ID]:[Cmb_ID]],0),SUM(N(BB$1),N($R66),1)),CHOOSE(AC[[M]:[M]],1,1,0,AC[[AB]:[AB]])),PRODUCT(INDEX(CMB[[BD_0O]:[BD_2O]],MATCH(ROUND(MIN(SUM(BB$4,$O66/1000),SUM($O66,BB$4/1000)),3),CMB[[Cmb_ID]:[Cmb_ID]],0),SUM(N(BB$1),N($R66),1)),CHOOSE(AC[[M]:[M]],1,0,1,AC[[DB]:[DB]])),PRODUCT(SUM(ROUND(AVERAGE(VALUE(BB$3),VALUE($P66)),0),CHOOSE(IF(OR(BB$1,$R66),4,INDEX(CMB[[Res_Rare]:[Res_Rare]],MATCH(ROUND(MIN(SUM(BB$4,$O66/1000),SUM($O66,BB$4/1000)),3),CMB[[Cmb_ID]:[Cmb_ID]],0))),-1,-1,0,0)),IF(OR(BB$1,$R66),4,INDEX(CMB[[Cmb_Rare]:[Cmb_Rare]],MATCH(ROUND(MIN(SUM(BB$4,$O66/1000),SUM($O66,BB$4/1000)),3),CMB[[Cmb_ID]:[Cmb_ID]],0))),CHOOSE(AC[[M]:[M]],2,1,1,SUM(AC[[AB]:[DB]])))),""))</f>
        <v/>
      </c>
      <c r="BC66" t="str">
        <f>IF(OR(BC$5="",$S66=""),"",IFERROR(SUM(PRODUCT(INDEX(CMB[[BA_0O]:[BA_2O]],MATCH(ROUND(MIN(SUM(BC$4,$O66/1000),SUM($O66,BC$4/1000)),3),CMB[[Cmb_ID]:[Cmb_ID]],0),SUM(N(BC$1),N($R66),1)),CHOOSE(AC[[M]:[M]],1,1,0,AC[[AB]:[AB]])),PRODUCT(INDEX(CMB[[BD_0O]:[BD_2O]],MATCH(ROUND(MIN(SUM(BC$4,$O66/1000),SUM($O66,BC$4/1000)),3),CMB[[Cmb_ID]:[Cmb_ID]],0),SUM(N(BC$1),N($R66),1)),CHOOSE(AC[[M]:[M]],1,0,1,AC[[DB]:[DB]])),PRODUCT(SUM(ROUND(AVERAGE(VALUE(BC$3),VALUE($P66)),0),CHOOSE(IF(OR(BC$1,$R66),4,INDEX(CMB[[Res_Rare]:[Res_Rare]],MATCH(ROUND(MIN(SUM(BC$4,$O66/1000),SUM($O66,BC$4/1000)),3),CMB[[Cmb_ID]:[Cmb_ID]],0))),-1,-1,0,0)),IF(OR(BC$1,$R66),4,INDEX(CMB[[Cmb_Rare]:[Cmb_Rare]],MATCH(ROUND(MIN(SUM(BC$4,$O66/1000),SUM($O66,BC$4/1000)),3),CMB[[Cmb_ID]:[Cmb_ID]],0))),CHOOSE(AC[[M]:[M]],2,1,1,SUM(AC[[AB]:[DB]])))),""))</f>
        <v/>
      </c>
      <c r="BD66" t="str">
        <f>IF(OR(BD$5="",$S66=""),"",IFERROR(SUM(PRODUCT(INDEX(CMB[[BA_0O]:[BA_2O]],MATCH(ROUND(MIN(SUM(BD$4,$O66/1000),SUM($O66,BD$4/1000)),3),CMB[[Cmb_ID]:[Cmb_ID]],0),SUM(N(BD$1),N($R66),1)),CHOOSE(AC[[M]:[M]],1,1,0,AC[[AB]:[AB]])),PRODUCT(INDEX(CMB[[BD_0O]:[BD_2O]],MATCH(ROUND(MIN(SUM(BD$4,$O66/1000),SUM($O66,BD$4/1000)),3),CMB[[Cmb_ID]:[Cmb_ID]],0),SUM(N(BD$1),N($R66),1)),CHOOSE(AC[[M]:[M]],1,0,1,AC[[DB]:[DB]])),PRODUCT(SUM(ROUND(AVERAGE(VALUE(BD$3),VALUE($P66)),0),CHOOSE(IF(OR(BD$1,$R66),4,INDEX(CMB[[Res_Rare]:[Res_Rare]],MATCH(ROUND(MIN(SUM(BD$4,$O66/1000),SUM($O66,BD$4/1000)),3),CMB[[Cmb_ID]:[Cmb_ID]],0))),-1,-1,0,0)),IF(OR(BD$1,$R66),4,INDEX(CMB[[Cmb_Rare]:[Cmb_Rare]],MATCH(ROUND(MIN(SUM(BD$4,$O66/1000),SUM($O66,BD$4/1000)),3),CMB[[Cmb_ID]:[Cmb_ID]],0))),CHOOSE(AC[[M]:[M]],2,1,1,SUM(AC[[AB]:[DB]])))),""))</f>
        <v/>
      </c>
      <c r="BE66" t="str">
        <f>IF(OR(BE$5="",$S66=""),"",IFERROR(SUM(PRODUCT(INDEX(CMB[[BA_0O]:[BA_2O]],MATCH(ROUND(MIN(SUM(BE$4,$O66/1000),SUM($O66,BE$4/1000)),3),CMB[[Cmb_ID]:[Cmb_ID]],0),SUM(N(BE$1),N($R66),1)),CHOOSE(AC[[M]:[M]],1,1,0,AC[[AB]:[AB]])),PRODUCT(INDEX(CMB[[BD_0O]:[BD_2O]],MATCH(ROUND(MIN(SUM(BE$4,$O66/1000),SUM($O66,BE$4/1000)),3),CMB[[Cmb_ID]:[Cmb_ID]],0),SUM(N(BE$1),N($R66),1)),CHOOSE(AC[[M]:[M]],1,0,1,AC[[DB]:[DB]])),PRODUCT(SUM(ROUND(AVERAGE(VALUE(BE$3),VALUE($P66)),0),CHOOSE(IF(OR(BE$1,$R66),4,INDEX(CMB[[Res_Rare]:[Res_Rare]],MATCH(ROUND(MIN(SUM(BE$4,$O66/1000),SUM($O66,BE$4/1000)),3),CMB[[Cmb_ID]:[Cmb_ID]],0))),-1,-1,0,0)),IF(OR(BE$1,$R66),4,INDEX(CMB[[Cmb_Rare]:[Cmb_Rare]],MATCH(ROUND(MIN(SUM(BE$4,$O66/1000),SUM($O66,BE$4/1000)),3),CMB[[Cmb_ID]:[Cmb_ID]],0))),CHOOSE(AC[[M]:[M]],2,1,1,SUM(AC[[AB]:[DB]])))),""))</f>
        <v/>
      </c>
      <c r="BF66" t="str">
        <f>IF(OR(BF$5="",$S66=""),"",IFERROR(SUM(PRODUCT(INDEX(CMB[[BA_0O]:[BA_2O]],MATCH(ROUND(MIN(SUM(BF$4,$O66/1000),SUM($O66,BF$4/1000)),3),CMB[[Cmb_ID]:[Cmb_ID]],0),SUM(N(BF$1),N($R66),1)),CHOOSE(AC[[M]:[M]],1,1,0,AC[[AB]:[AB]])),PRODUCT(INDEX(CMB[[BD_0O]:[BD_2O]],MATCH(ROUND(MIN(SUM(BF$4,$O66/1000),SUM($O66,BF$4/1000)),3),CMB[[Cmb_ID]:[Cmb_ID]],0),SUM(N(BF$1),N($R66),1)),CHOOSE(AC[[M]:[M]],1,0,1,AC[[DB]:[DB]])),PRODUCT(SUM(ROUND(AVERAGE(VALUE(BF$3),VALUE($P66)),0),CHOOSE(IF(OR(BF$1,$R66),4,INDEX(CMB[[Res_Rare]:[Res_Rare]],MATCH(ROUND(MIN(SUM(BF$4,$O66/1000),SUM($O66,BF$4/1000)),3),CMB[[Cmb_ID]:[Cmb_ID]],0))),-1,-1,0,0)),IF(OR(BF$1,$R66),4,INDEX(CMB[[Cmb_Rare]:[Cmb_Rare]],MATCH(ROUND(MIN(SUM(BF$4,$O66/1000),SUM($O66,BF$4/1000)),3),CMB[[Cmb_ID]:[Cmb_ID]],0))),CHOOSE(AC[[M]:[M]],2,1,1,SUM(AC[[AB]:[DB]])))),""))</f>
        <v/>
      </c>
      <c r="BG66" t="str">
        <f>IF(OR(BG$5="",$S66=""),"",IFERROR(SUM(PRODUCT(INDEX(CMB[[BA_0O]:[BA_2O]],MATCH(ROUND(MIN(SUM(BG$4,$O66/1000),SUM($O66,BG$4/1000)),3),CMB[[Cmb_ID]:[Cmb_ID]],0),SUM(N(BG$1),N($R66),1)),CHOOSE(AC[[M]:[M]],1,1,0,AC[[AB]:[AB]])),PRODUCT(INDEX(CMB[[BD_0O]:[BD_2O]],MATCH(ROUND(MIN(SUM(BG$4,$O66/1000),SUM($O66,BG$4/1000)),3),CMB[[Cmb_ID]:[Cmb_ID]],0),SUM(N(BG$1),N($R66),1)),CHOOSE(AC[[M]:[M]],1,0,1,AC[[DB]:[DB]])),PRODUCT(SUM(ROUND(AVERAGE(VALUE(BG$3),VALUE($P66)),0),CHOOSE(IF(OR(BG$1,$R66),4,INDEX(CMB[[Res_Rare]:[Res_Rare]],MATCH(ROUND(MIN(SUM(BG$4,$O66/1000),SUM($O66,BG$4/1000)),3),CMB[[Cmb_ID]:[Cmb_ID]],0))),-1,-1,0,0)),IF(OR(BG$1,$R66),4,INDEX(CMB[[Cmb_Rare]:[Cmb_Rare]],MATCH(ROUND(MIN(SUM(BG$4,$O66/1000),SUM($O66,BG$4/1000)),3),CMB[[Cmb_ID]:[Cmb_ID]],0))),CHOOSE(AC[[M]:[M]],2,1,1,SUM(AC[[AB]:[DB]])))),""))</f>
        <v/>
      </c>
      <c r="BH66" t="str">
        <f>IF(OR(BH$5="",$S66=""),"",IFERROR(SUM(PRODUCT(INDEX(CMB[[BA_0O]:[BA_2O]],MATCH(ROUND(MIN(SUM(BH$4,$O66/1000),SUM($O66,BH$4/1000)),3),CMB[[Cmb_ID]:[Cmb_ID]],0),SUM(N(BH$1),N($R66),1)),CHOOSE(AC[[M]:[M]],1,1,0,AC[[AB]:[AB]])),PRODUCT(INDEX(CMB[[BD_0O]:[BD_2O]],MATCH(ROUND(MIN(SUM(BH$4,$O66/1000),SUM($O66,BH$4/1000)),3),CMB[[Cmb_ID]:[Cmb_ID]],0),SUM(N(BH$1),N($R66),1)),CHOOSE(AC[[M]:[M]],1,0,1,AC[[DB]:[DB]])),PRODUCT(SUM(ROUND(AVERAGE(VALUE(BH$3),VALUE($P66)),0),CHOOSE(IF(OR(BH$1,$R66),4,INDEX(CMB[[Res_Rare]:[Res_Rare]],MATCH(ROUND(MIN(SUM(BH$4,$O66/1000),SUM($O66,BH$4/1000)),3),CMB[[Cmb_ID]:[Cmb_ID]],0))),-1,-1,0,0)),IF(OR(BH$1,$R66),4,INDEX(CMB[[Cmb_Rare]:[Cmb_Rare]],MATCH(ROUND(MIN(SUM(BH$4,$O66/1000),SUM($O66,BH$4/1000)),3),CMB[[Cmb_ID]:[Cmb_ID]],0))),CHOOSE(AC[[M]:[M]],2,1,1,SUM(AC[[AB]:[DB]])))),""))</f>
        <v/>
      </c>
      <c r="BI66" t="str">
        <f>IF(OR(BI$5="",$S66=""),"",IFERROR(SUM(PRODUCT(INDEX(CMB[[BA_0O]:[BA_2O]],MATCH(ROUND(MIN(SUM(BI$4,$O66/1000),SUM($O66,BI$4/1000)),3),CMB[[Cmb_ID]:[Cmb_ID]],0),SUM(N(BI$1),N($R66),1)),CHOOSE(AC[[M]:[M]],1,1,0,AC[[AB]:[AB]])),PRODUCT(INDEX(CMB[[BD_0O]:[BD_2O]],MATCH(ROUND(MIN(SUM(BI$4,$O66/1000),SUM($O66,BI$4/1000)),3),CMB[[Cmb_ID]:[Cmb_ID]],0),SUM(N(BI$1),N($R66),1)),CHOOSE(AC[[M]:[M]],1,0,1,AC[[DB]:[DB]])),PRODUCT(SUM(ROUND(AVERAGE(VALUE(BI$3),VALUE($P66)),0),CHOOSE(IF(OR(BI$1,$R66),4,INDEX(CMB[[Res_Rare]:[Res_Rare]],MATCH(ROUND(MIN(SUM(BI$4,$O66/1000),SUM($O66,BI$4/1000)),3),CMB[[Cmb_ID]:[Cmb_ID]],0))),-1,-1,0,0)),IF(OR(BI$1,$R66),4,INDEX(CMB[[Cmb_Rare]:[Cmb_Rare]],MATCH(ROUND(MIN(SUM(BI$4,$O66/1000),SUM($O66,BI$4/1000)),3),CMB[[Cmb_ID]:[Cmb_ID]],0))),CHOOSE(AC[[M]:[M]],2,1,1,SUM(AC[[AB]:[DB]])))),""))</f>
        <v/>
      </c>
      <c r="BJ66" t="str">
        <f>IF(OR(BJ$5="",$S66=""),"",IFERROR(SUM(PRODUCT(INDEX(CMB[[BA_0O]:[BA_2O]],MATCH(ROUND(MIN(SUM(BJ$4,$O66/1000),SUM($O66,BJ$4/1000)),3),CMB[[Cmb_ID]:[Cmb_ID]],0),SUM(N(BJ$1),N($R66),1)),CHOOSE(AC[[M]:[M]],1,1,0,AC[[AB]:[AB]])),PRODUCT(INDEX(CMB[[BD_0O]:[BD_2O]],MATCH(ROUND(MIN(SUM(BJ$4,$O66/1000),SUM($O66,BJ$4/1000)),3),CMB[[Cmb_ID]:[Cmb_ID]],0),SUM(N(BJ$1),N($R66),1)),CHOOSE(AC[[M]:[M]],1,0,1,AC[[DB]:[DB]])),PRODUCT(SUM(ROUND(AVERAGE(VALUE(BJ$3),VALUE($P66)),0),CHOOSE(IF(OR(BJ$1,$R66),4,INDEX(CMB[[Res_Rare]:[Res_Rare]],MATCH(ROUND(MIN(SUM(BJ$4,$O66/1000),SUM($O66,BJ$4/1000)),3),CMB[[Cmb_ID]:[Cmb_ID]],0))),-1,-1,0,0)),IF(OR(BJ$1,$R66),4,INDEX(CMB[[Cmb_Rare]:[Cmb_Rare]],MATCH(ROUND(MIN(SUM(BJ$4,$O66/1000),SUM($O66,BJ$4/1000)),3),CMB[[Cmb_ID]:[Cmb_ID]],0))),CHOOSE(AC[[M]:[M]],2,1,1,SUM(AC[[AB]:[DB]])))),""))</f>
        <v/>
      </c>
      <c r="BK66" t="str">
        <f>IF(OR(BK$5="",$S66=""),"",IFERROR(SUM(PRODUCT(INDEX(CMB[[BA_0O]:[BA_2O]],MATCH(ROUND(MIN(SUM(BK$4,$O66/1000),SUM($O66,BK$4/1000)),3),CMB[[Cmb_ID]:[Cmb_ID]],0),SUM(N(BK$1),N($R66),1)),CHOOSE(AC[[M]:[M]],1,1,0,AC[[AB]:[AB]])),PRODUCT(INDEX(CMB[[BD_0O]:[BD_2O]],MATCH(ROUND(MIN(SUM(BK$4,$O66/1000),SUM($O66,BK$4/1000)),3),CMB[[Cmb_ID]:[Cmb_ID]],0),SUM(N(BK$1),N($R66),1)),CHOOSE(AC[[M]:[M]],1,0,1,AC[[DB]:[DB]])),PRODUCT(SUM(ROUND(AVERAGE(VALUE(BK$3),VALUE($P66)),0),CHOOSE(IF(OR(BK$1,$R66),4,INDEX(CMB[[Res_Rare]:[Res_Rare]],MATCH(ROUND(MIN(SUM(BK$4,$O66/1000),SUM($O66,BK$4/1000)),3),CMB[[Cmb_ID]:[Cmb_ID]],0))),-1,-1,0,0)),IF(OR(BK$1,$R66),4,INDEX(CMB[[Cmb_Rare]:[Cmb_Rare]],MATCH(ROUND(MIN(SUM(BK$4,$O66/1000),SUM($O66,BK$4/1000)),3),CMB[[Cmb_ID]:[Cmb_ID]],0))),CHOOSE(AC[[M]:[M]],2,1,1,SUM(AC[[AB]:[DB]])))),""))</f>
        <v/>
      </c>
      <c r="BL66" t="str">
        <f>IF(OR(BL$5="",$S66=""),"",IFERROR(SUM(PRODUCT(INDEX(CMB[[BA_0O]:[BA_2O]],MATCH(ROUND(MIN(SUM(BL$4,$O66/1000),SUM($O66,BL$4/1000)),3),CMB[[Cmb_ID]:[Cmb_ID]],0),SUM(N(BL$1),N($R66),1)),CHOOSE(AC[[M]:[M]],1,1,0,AC[[AB]:[AB]])),PRODUCT(INDEX(CMB[[BD_0O]:[BD_2O]],MATCH(ROUND(MIN(SUM(BL$4,$O66/1000),SUM($O66,BL$4/1000)),3),CMB[[Cmb_ID]:[Cmb_ID]],0),SUM(N(BL$1),N($R66),1)),CHOOSE(AC[[M]:[M]],1,0,1,AC[[DB]:[DB]])),PRODUCT(SUM(ROUND(AVERAGE(VALUE(BL$3),VALUE($P66)),0),CHOOSE(IF(OR(BL$1,$R66),4,INDEX(CMB[[Res_Rare]:[Res_Rare]],MATCH(ROUND(MIN(SUM(BL$4,$O66/1000),SUM($O66,BL$4/1000)),3),CMB[[Cmb_ID]:[Cmb_ID]],0))),-1,-1,0,0)),IF(OR(BL$1,$R66),4,INDEX(CMB[[Cmb_Rare]:[Cmb_Rare]],MATCH(ROUND(MIN(SUM(BL$4,$O66/1000),SUM($O66,BL$4/1000)),3),CMB[[Cmb_ID]:[Cmb_ID]],0))),CHOOSE(AC[[M]:[M]],2,1,1,SUM(AC[[AB]:[DB]])))),""))</f>
        <v/>
      </c>
      <c r="BM66" t="str">
        <f>IF(OR(BM$5="",$S66=""),"",IFERROR(SUM(PRODUCT(INDEX(CMB[[BA_0O]:[BA_2O]],MATCH(ROUND(MIN(SUM(BM$4,$O66/1000),SUM($O66,BM$4/1000)),3),CMB[[Cmb_ID]:[Cmb_ID]],0),SUM(N(BM$1),N($R66),1)),CHOOSE(AC[[M]:[M]],1,1,0,AC[[AB]:[AB]])),PRODUCT(INDEX(CMB[[BD_0O]:[BD_2O]],MATCH(ROUND(MIN(SUM(BM$4,$O66/1000),SUM($O66,BM$4/1000)),3),CMB[[Cmb_ID]:[Cmb_ID]],0),SUM(N(BM$1),N($R66),1)),CHOOSE(AC[[M]:[M]],1,0,1,AC[[DB]:[DB]])),PRODUCT(SUM(ROUND(AVERAGE(VALUE(BM$3),VALUE($P66)),0),CHOOSE(IF(OR(BM$1,$R66),4,INDEX(CMB[[Res_Rare]:[Res_Rare]],MATCH(ROUND(MIN(SUM(BM$4,$O66/1000),SUM($O66,BM$4/1000)),3),CMB[[Cmb_ID]:[Cmb_ID]],0))),-1,-1,0,0)),IF(OR(BM$1,$R66),4,INDEX(CMB[[Cmb_Rare]:[Cmb_Rare]],MATCH(ROUND(MIN(SUM(BM$4,$O66/1000),SUM($O66,BM$4/1000)),3),CMB[[Cmb_ID]:[Cmb_ID]],0))),CHOOSE(AC[[M]:[M]],2,1,1,SUM(AC[[AB]:[DB]])))),""))</f>
        <v/>
      </c>
      <c r="BN66" t="str">
        <f>IF(OR(BN$5="",$S66=""),"",IFERROR(SUM(PRODUCT(INDEX(CMB[[BA_0O]:[BA_2O]],MATCH(ROUND(MIN(SUM(BN$4,$O66/1000),SUM($O66,BN$4/1000)),3),CMB[[Cmb_ID]:[Cmb_ID]],0),SUM(N(BN$1),N($R66),1)),CHOOSE(AC[[M]:[M]],1,1,0,AC[[AB]:[AB]])),PRODUCT(INDEX(CMB[[BD_0O]:[BD_2O]],MATCH(ROUND(MIN(SUM(BN$4,$O66/1000),SUM($O66,BN$4/1000)),3),CMB[[Cmb_ID]:[Cmb_ID]],0),SUM(N(BN$1),N($R66),1)),CHOOSE(AC[[M]:[M]],1,0,1,AC[[DB]:[DB]])),PRODUCT(SUM(ROUND(AVERAGE(VALUE(BN$3),VALUE($P66)),0),CHOOSE(IF(OR(BN$1,$R66),4,INDEX(CMB[[Res_Rare]:[Res_Rare]],MATCH(ROUND(MIN(SUM(BN$4,$O66/1000),SUM($O66,BN$4/1000)),3),CMB[[Cmb_ID]:[Cmb_ID]],0))),-1,-1,0,0)),IF(OR(BN$1,$R66),4,INDEX(CMB[[Cmb_Rare]:[Cmb_Rare]],MATCH(ROUND(MIN(SUM(BN$4,$O66/1000),SUM($O66,BN$4/1000)),3),CMB[[Cmb_ID]:[Cmb_ID]],0))),CHOOSE(AC[[M]:[M]],2,1,1,SUM(AC[[AB]:[DB]])))),""))</f>
        <v/>
      </c>
      <c r="BO66" t="str">
        <f>IF(OR(BO$5="",$S66=""),"",IFERROR(SUM(PRODUCT(INDEX(CMB[[BA_0O]:[BA_2O]],MATCH(ROUND(MIN(SUM(BO$4,$O66/1000),SUM($O66,BO$4/1000)),3),CMB[[Cmb_ID]:[Cmb_ID]],0),SUM(N(BO$1),N($R66),1)),CHOOSE(AC[[M]:[M]],1,1,0,AC[[AB]:[AB]])),PRODUCT(INDEX(CMB[[BD_0O]:[BD_2O]],MATCH(ROUND(MIN(SUM(BO$4,$O66/1000),SUM($O66,BO$4/1000)),3),CMB[[Cmb_ID]:[Cmb_ID]],0),SUM(N(BO$1),N($R66),1)),CHOOSE(AC[[M]:[M]],1,0,1,AC[[DB]:[DB]])),PRODUCT(SUM(ROUND(AVERAGE(VALUE(BO$3),VALUE($P66)),0),CHOOSE(IF(OR(BO$1,$R66),4,INDEX(CMB[[Res_Rare]:[Res_Rare]],MATCH(ROUND(MIN(SUM(BO$4,$O66/1000),SUM($O66,BO$4/1000)),3),CMB[[Cmb_ID]:[Cmb_ID]],0))),-1,-1,0,0)),IF(OR(BO$1,$R66),4,INDEX(CMB[[Cmb_Rare]:[Cmb_Rare]],MATCH(ROUND(MIN(SUM(BO$4,$O66/1000),SUM($O66,BO$4/1000)),3),CMB[[Cmb_ID]:[Cmb_ID]],0))),CHOOSE(AC[[M]:[M]],2,1,1,SUM(AC[[AB]:[DB]])))),""))</f>
        <v/>
      </c>
      <c r="BP66" t="str">
        <f>IF(OR(BP$5="",$S66=""),"",IFERROR(SUM(PRODUCT(INDEX(CMB[[BA_0O]:[BA_2O]],MATCH(ROUND(MIN(SUM(BP$4,$O66/1000),SUM($O66,BP$4/1000)),3),CMB[[Cmb_ID]:[Cmb_ID]],0),SUM(N(BP$1),N($R66),1)),CHOOSE(AC[[M]:[M]],1,1,0,AC[[AB]:[AB]])),PRODUCT(INDEX(CMB[[BD_0O]:[BD_2O]],MATCH(ROUND(MIN(SUM(BP$4,$O66/1000),SUM($O66,BP$4/1000)),3),CMB[[Cmb_ID]:[Cmb_ID]],0),SUM(N(BP$1),N($R66),1)),CHOOSE(AC[[M]:[M]],1,0,1,AC[[DB]:[DB]])),PRODUCT(SUM(ROUND(AVERAGE(VALUE(BP$3),VALUE($P66)),0),CHOOSE(IF(OR(BP$1,$R66),4,INDEX(CMB[[Res_Rare]:[Res_Rare]],MATCH(ROUND(MIN(SUM(BP$4,$O66/1000),SUM($O66,BP$4/1000)),3),CMB[[Cmb_ID]:[Cmb_ID]],0))),-1,-1,0,0)),IF(OR(BP$1,$R66),4,INDEX(CMB[[Cmb_Rare]:[Cmb_Rare]],MATCH(ROUND(MIN(SUM(BP$4,$O66/1000),SUM($O66,BP$4/1000)),3),CMB[[Cmb_ID]:[Cmb_ID]],0))),CHOOSE(AC[[M]:[M]],2,1,1,SUM(AC[[AB]:[DB]])))),""))</f>
        <v/>
      </c>
      <c r="BQ66" t="str">
        <f>IF(OR(BQ$5="",$S66=""),"",IFERROR(SUM(PRODUCT(INDEX(CMB[[BA_0O]:[BA_2O]],MATCH(ROUND(MIN(SUM(BQ$4,$O66/1000),SUM($O66,BQ$4/1000)),3),CMB[[Cmb_ID]:[Cmb_ID]],0),SUM(N(BQ$1),N($R66),1)),CHOOSE(AC[[M]:[M]],1,1,0,AC[[AB]:[AB]])),PRODUCT(INDEX(CMB[[BD_0O]:[BD_2O]],MATCH(ROUND(MIN(SUM(BQ$4,$O66/1000),SUM($O66,BQ$4/1000)),3),CMB[[Cmb_ID]:[Cmb_ID]],0),SUM(N(BQ$1),N($R66),1)),CHOOSE(AC[[M]:[M]],1,0,1,AC[[DB]:[DB]])),PRODUCT(SUM(ROUND(AVERAGE(VALUE(BQ$3),VALUE($P66)),0),CHOOSE(IF(OR(BQ$1,$R66),4,INDEX(CMB[[Res_Rare]:[Res_Rare]],MATCH(ROUND(MIN(SUM(BQ$4,$O66/1000),SUM($O66,BQ$4/1000)),3),CMB[[Cmb_ID]:[Cmb_ID]],0))),-1,-1,0,0)),IF(OR(BQ$1,$R66),4,INDEX(CMB[[Cmb_Rare]:[Cmb_Rare]],MATCH(ROUND(MIN(SUM(BQ$4,$O66/1000),SUM($O66,BQ$4/1000)),3),CMB[[Cmb_ID]:[Cmb_ID]],0))),CHOOSE(AC[[M]:[M]],2,1,1,SUM(AC[[AB]:[DB]])))),""))</f>
        <v/>
      </c>
      <c r="BR66" t="str">
        <f>IF(OR(BR$5="",$S66=""),"",IFERROR(SUM(PRODUCT(INDEX(CMB[[BA_0O]:[BA_2O]],MATCH(ROUND(MIN(SUM(BR$4,$O66/1000),SUM($O66,BR$4/1000)),3),CMB[[Cmb_ID]:[Cmb_ID]],0),SUM(N(BR$1),N($R66),1)),CHOOSE(AC[[M]:[M]],1,1,0,AC[[AB]:[AB]])),PRODUCT(INDEX(CMB[[BD_0O]:[BD_2O]],MATCH(ROUND(MIN(SUM(BR$4,$O66/1000),SUM($O66,BR$4/1000)),3),CMB[[Cmb_ID]:[Cmb_ID]],0),SUM(N(BR$1),N($R66),1)),CHOOSE(AC[[M]:[M]],1,0,1,AC[[DB]:[DB]])),PRODUCT(SUM(ROUND(AVERAGE(VALUE(BR$3),VALUE($P66)),0),CHOOSE(IF(OR(BR$1,$R66),4,INDEX(CMB[[Res_Rare]:[Res_Rare]],MATCH(ROUND(MIN(SUM(BR$4,$O66/1000),SUM($O66,BR$4/1000)),3),CMB[[Cmb_ID]:[Cmb_ID]],0))),-1,-1,0,0)),IF(OR(BR$1,$R66),4,INDEX(CMB[[Cmb_Rare]:[Cmb_Rare]],MATCH(ROUND(MIN(SUM(BR$4,$O66/1000),SUM($O66,BR$4/1000)),3),CMB[[Cmb_ID]:[Cmb_ID]],0))),CHOOSE(AC[[M]:[M]],2,1,1,SUM(AC[[AB]:[DB]])))),""))</f>
        <v/>
      </c>
      <c r="BS66" t="str">
        <f>IF(OR(BS$5="",$S66=""),"",IFERROR(SUM(PRODUCT(INDEX(CMB[[BA_0O]:[BA_2O]],MATCH(ROUND(MIN(SUM(BS$4,$O66/1000),SUM($O66,BS$4/1000)),3),CMB[[Cmb_ID]:[Cmb_ID]],0),SUM(N(BS$1),N($R66),1)),CHOOSE(AC[[M]:[M]],1,1,0,AC[[AB]:[AB]])),PRODUCT(INDEX(CMB[[BD_0O]:[BD_2O]],MATCH(ROUND(MIN(SUM(BS$4,$O66/1000),SUM($O66,BS$4/1000)),3),CMB[[Cmb_ID]:[Cmb_ID]],0),SUM(N(BS$1),N($R66),1)),CHOOSE(AC[[M]:[M]],1,0,1,AC[[DB]:[DB]])),PRODUCT(SUM(ROUND(AVERAGE(VALUE(BS$3),VALUE($P66)),0),CHOOSE(IF(OR(BS$1,$R66),4,INDEX(CMB[[Res_Rare]:[Res_Rare]],MATCH(ROUND(MIN(SUM(BS$4,$O66/1000),SUM($O66,BS$4/1000)),3),CMB[[Cmb_ID]:[Cmb_ID]],0))),-1,-1,0,0)),IF(OR(BS$1,$R66),4,INDEX(CMB[[Cmb_Rare]:[Cmb_Rare]],MATCH(ROUND(MIN(SUM(BS$4,$O66/1000),SUM($O66,BS$4/1000)),3),CMB[[Cmb_ID]:[Cmb_ID]],0))),CHOOSE(AC[[M]:[M]],2,1,1,SUM(AC[[AB]:[DB]])))),""))</f>
        <v/>
      </c>
      <c r="BT66" t="str">
        <f>IF(OR(BT$5="",$S66=""),"",IFERROR(SUM(PRODUCT(INDEX(CMB[[BA_0O]:[BA_2O]],MATCH(ROUND(MIN(SUM(BT$4,$O66/1000),SUM($O66,BT$4/1000)),3),CMB[[Cmb_ID]:[Cmb_ID]],0),SUM(N(BT$1),N($R66),1)),CHOOSE(AC[[M]:[M]],1,1,0,AC[[AB]:[AB]])),PRODUCT(INDEX(CMB[[BD_0O]:[BD_2O]],MATCH(ROUND(MIN(SUM(BT$4,$O66/1000),SUM($O66,BT$4/1000)),3),CMB[[Cmb_ID]:[Cmb_ID]],0),SUM(N(BT$1),N($R66),1)),CHOOSE(AC[[M]:[M]],1,0,1,AC[[DB]:[DB]])),PRODUCT(SUM(ROUND(AVERAGE(VALUE(BT$3),VALUE($P66)),0),CHOOSE(IF(OR(BT$1,$R66),4,INDEX(CMB[[Res_Rare]:[Res_Rare]],MATCH(ROUND(MIN(SUM(BT$4,$O66/1000),SUM($O66,BT$4/1000)),3),CMB[[Cmb_ID]:[Cmb_ID]],0))),-1,-1,0,0)),IF(OR(BT$1,$R66),4,INDEX(CMB[[Cmb_Rare]:[Cmb_Rare]],MATCH(ROUND(MIN(SUM(BT$4,$O66/1000),SUM($O66,BT$4/1000)),3),CMB[[Cmb_ID]:[Cmb_ID]],0))),CHOOSE(AC[[M]:[M]],2,1,1,SUM(AC[[AB]:[DB]])))),""))</f>
        <v/>
      </c>
      <c r="BU66" t="str">
        <f>IF(OR(BU$5="",$S66=""),"",IFERROR(SUM(PRODUCT(INDEX(CMB[[BA_0O]:[BA_2O]],MATCH(ROUND(MIN(SUM(BU$4,$O66/1000),SUM($O66,BU$4/1000)),3),CMB[[Cmb_ID]:[Cmb_ID]],0),SUM(N(BU$1),N($R66),1)),CHOOSE(AC[[M]:[M]],1,1,0,AC[[AB]:[AB]])),PRODUCT(INDEX(CMB[[BD_0O]:[BD_2O]],MATCH(ROUND(MIN(SUM(BU$4,$O66/1000),SUM($O66,BU$4/1000)),3),CMB[[Cmb_ID]:[Cmb_ID]],0),SUM(N(BU$1),N($R66),1)),CHOOSE(AC[[M]:[M]],1,0,1,AC[[DB]:[DB]])),PRODUCT(SUM(ROUND(AVERAGE(VALUE(BU$3),VALUE($P66)),0),CHOOSE(IF(OR(BU$1,$R66),4,INDEX(CMB[[Res_Rare]:[Res_Rare]],MATCH(ROUND(MIN(SUM(BU$4,$O66/1000),SUM($O66,BU$4/1000)),3),CMB[[Cmb_ID]:[Cmb_ID]],0))),-1,-1,0,0)),IF(OR(BU$1,$R66),4,INDEX(CMB[[Cmb_Rare]:[Cmb_Rare]],MATCH(ROUND(MIN(SUM(BU$4,$O66/1000),SUM($O66,BU$4/1000)),3),CMB[[Cmb_ID]:[Cmb_ID]],0))),CHOOSE(AC[[M]:[M]],2,1,1,SUM(AC[[AB]:[DB]])))),""))</f>
        <v/>
      </c>
      <c r="BV66" t="str">
        <f>IF(OR(BV$5="",$S66=""),"",IFERROR(SUM(PRODUCT(INDEX(CMB[[BA_0O]:[BA_2O]],MATCH(ROUND(MIN(SUM(BV$4,$O66/1000),SUM($O66,BV$4/1000)),3),CMB[[Cmb_ID]:[Cmb_ID]],0),SUM(N(BV$1),N($R66),1)),CHOOSE(AC[[M]:[M]],1,1,0,AC[[AB]:[AB]])),PRODUCT(INDEX(CMB[[BD_0O]:[BD_2O]],MATCH(ROUND(MIN(SUM(BV$4,$O66/1000),SUM($O66,BV$4/1000)),3),CMB[[Cmb_ID]:[Cmb_ID]],0),SUM(N(BV$1),N($R66),1)),CHOOSE(AC[[M]:[M]],1,0,1,AC[[DB]:[DB]])),PRODUCT(SUM(ROUND(AVERAGE(VALUE(BV$3),VALUE($P66)),0),CHOOSE(IF(OR(BV$1,$R66),4,INDEX(CMB[[Res_Rare]:[Res_Rare]],MATCH(ROUND(MIN(SUM(BV$4,$O66/1000),SUM($O66,BV$4/1000)),3),CMB[[Cmb_ID]:[Cmb_ID]],0))),-1,-1,0,0)),IF(OR(BV$1,$R66),4,INDEX(CMB[[Cmb_Rare]:[Cmb_Rare]],MATCH(ROUND(MIN(SUM(BV$4,$O66/1000),SUM($O66,BV$4/1000)),3),CMB[[Cmb_ID]:[Cmb_ID]],0))),CHOOSE(AC[[M]:[M]],2,1,1,SUM(AC[[AB]:[DB]])))),""))</f>
        <v/>
      </c>
      <c r="BW66" t="str">
        <f>IF(OR(BW$5="",$S66=""),"",IFERROR(SUM(PRODUCT(INDEX(CMB[[BA_0O]:[BA_2O]],MATCH(ROUND(MIN(SUM(BW$4,$O66/1000),SUM($O66,BW$4/1000)),3),CMB[[Cmb_ID]:[Cmb_ID]],0),SUM(N(BW$1),N($R66),1)),CHOOSE(AC[[M]:[M]],1,1,0,AC[[AB]:[AB]])),PRODUCT(INDEX(CMB[[BD_0O]:[BD_2O]],MATCH(ROUND(MIN(SUM(BW$4,$O66/1000),SUM($O66,BW$4/1000)),3),CMB[[Cmb_ID]:[Cmb_ID]],0),SUM(N(BW$1),N($R66),1)),CHOOSE(AC[[M]:[M]],1,0,1,AC[[DB]:[DB]])),PRODUCT(SUM(ROUND(AVERAGE(VALUE(BW$3),VALUE($P66)),0),CHOOSE(IF(OR(BW$1,$R66),4,INDEX(CMB[[Res_Rare]:[Res_Rare]],MATCH(ROUND(MIN(SUM(BW$4,$O66/1000),SUM($O66,BW$4/1000)),3),CMB[[Cmb_ID]:[Cmb_ID]],0))),-1,-1,0,0)),IF(OR(BW$1,$R66),4,INDEX(CMB[[Cmb_Rare]:[Cmb_Rare]],MATCH(ROUND(MIN(SUM(BW$4,$O66/1000),SUM($O66,BW$4/1000)),3),CMB[[Cmb_ID]:[Cmb_ID]],0))),CHOOSE(AC[[M]:[M]],2,1,1,SUM(AC[[AB]:[DB]])))),""))</f>
        <v/>
      </c>
      <c r="BX66" t="str">
        <f>IF(OR(BX$5="",$S66=""),"",IFERROR(SUM(PRODUCT(INDEX(CMB[[BA_0O]:[BA_2O]],MATCH(ROUND(MIN(SUM(BX$4,$O66/1000),SUM($O66,BX$4/1000)),3),CMB[[Cmb_ID]:[Cmb_ID]],0),SUM(N(BX$1),N($R66),1)),CHOOSE(AC[[M]:[M]],1,1,0,AC[[AB]:[AB]])),PRODUCT(INDEX(CMB[[BD_0O]:[BD_2O]],MATCH(ROUND(MIN(SUM(BX$4,$O66/1000),SUM($O66,BX$4/1000)),3),CMB[[Cmb_ID]:[Cmb_ID]],0),SUM(N(BX$1),N($R66),1)),CHOOSE(AC[[M]:[M]],1,0,1,AC[[DB]:[DB]])),PRODUCT(SUM(ROUND(AVERAGE(VALUE(BX$3),VALUE($P66)),0),CHOOSE(IF(OR(BX$1,$R66),4,INDEX(CMB[[Res_Rare]:[Res_Rare]],MATCH(ROUND(MIN(SUM(BX$4,$O66/1000),SUM($O66,BX$4/1000)),3),CMB[[Cmb_ID]:[Cmb_ID]],0))),-1,-1,0,0)),IF(OR(BX$1,$R66),4,INDEX(CMB[[Cmb_Rare]:[Cmb_Rare]],MATCH(ROUND(MIN(SUM(BX$4,$O66/1000),SUM($O66,BX$4/1000)),3),CMB[[Cmb_ID]:[Cmb_ID]],0))),CHOOSE(AC[[M]:[M]],2,1,1,SUM(AC[[AB]:[DB]])))),""))</f>
        <v/>
      </c>
      <c r="BY66" t="str">
        <f>IF(OR(BY$5="",$S66=""),"",IFERROR(SUM(PRODUCT(INDEX(CMB[[BA_0O]:[BA_2O]],MATCH(ROUND(MIN(SUM(BY$4,$O66/1000),SUM($O66,BY$4/1000)),3),CMB[[Cmb_ID]:[Cmb_ID]],0),SUM(N(BY$1),N($R66),1)),CHOOSE(AC[[M]:[M]],1,1,0,AC[[AB]:[AB]])),PRODUCT(INDEX(CMB[[BD_0O]:[BD_2O]],MATCH(ROUND(MIN(SUM(BY$4,$O66/1000),SUM($O66,BY$4/1000)),3),CMB[[Cmb_ID]:[Cmb_ID]],0),SUM(N(BY$1),N($R66),1)),CHOOSE(AC[[M]:[M]],1,0,1,AC[[DB]:[DB]])),PRODUCT(SUM(ROUND(AVERAGE(VALUE(BY$3),VALUE($P66)),0),CHOOSE(IF(OR(BY$1,$R66),4,INDEX(CMB[[Res_Rare]:[Res_Rare]],MATCH(ROUND(MIN(SUM(BY$4,$O66/1000),SUM($O66,BY$4/1000)),3),CMB[[Cmb_ID]:[Cmb_ID]],0))),-1,-1,0,0)),IF(OR(BY$1,$R66),4,INDEX(CMB[[Cmb_Rare]:[Cmb_Rare]],MATCH(ROUND(MIN(SUM(BY$4,$O66/1000),SUM($O66,BY$4/1000)),3),CMB[[Cmb_ID]:[Cmb_ID]],0))),CHOOSE(AC[[M]:[M]],2,1,1,SUM(AC[[AB]:[DB]])))),""))</f>
        <v/>
      </c>
      <c r="BZ66" t="str">
        <f>IF(OR(BZ$5="",$S66=""),"",IFERROR(SUM(PRODUCT(INDEX(CMB[[BA_0O]:[BA_2O]],MATCH(ROUND(MIN(SUM(BZ$4,$O66/1000),SUM($O66,BZ$4/1000)),3),CMB[[Cmb_ID]:[Cmb_ID]],0),SUM(N(BZ$1),N($R66),1)),CHOOSE(AC[[M]:[M]],1,1,0,AC[[AB]:[AB]])),PRODUCT(INDEX(CMB[[BD_0O]:[BD_2O]],MATCH(ROUND(MIN(SUM(BZ$4,$O66/1000),SUM($O66,BZ$4/1000)),3),CMB[[Cmb_ID]:[Cmb_ID]],0),SUM(N(BZ$1),N($R66),1)),CHOOSE(AC[[M]:[M]],1,0,1,AC[[DB]:[DB]])),PRODUCT(SUM(ROUND(AVERAGE(VALUE(BZ$3),VALUE($P66)),0),CHOOSE(IF(OR(BZ$1,$R66),4,INDEX(CMB[[Res_Rare]:[Res_Rare]],MATCH(ROUND(MIN(SUM(BZ$4,$O66/1000),SUM($O66,BZ$4/1000)),3),CMB[[Cmb_ID]:[Cmb_ID]],0))),-1,-1,0,0)),IF(OR(BZ$1,$R66),4,INDEX(CMB[[Cmb_Rare]:[Cmb_Rare]],MATCH(ROUND(MIN(SUM(BZ$4,$O66/1000),SUM($O66,BZ$4/1000)),3),CMB[[Cmb_ID]:[Cmb_ID]],0))),CHOOSE(AC[[M]:[M]],2,1,1,SUM(AC[[AB]:[DB]])))),""))</f>
        <v/>
      </c>
      <c r="CA66" t="str">
        <f>IF(OR(CA$5="",$S66=""),"",IFERROR(SUM(PRODUCT(INDEX(CMB[[BA_0O]:[BA_2O]],MATCH(ROUND(MIN(SUM(CA$4,$O66/1000),SUM($O66,CA$4/1000)),3),CMB[[Cmb_ID]:[Cmb_ID]],0),SUM(N(CA$1),N($R66),1)),CHOOSE(AC[[M]:[M]],1,1,0,AC[[AB]:[AB]])),PRODUCT(INDEX(CMB[[BD_0O]:[BD_2O]],MATCH(ROUND(MIN(SUM(CA$4,$O66/1000),SUM($O66,CA$4/1000)),3),CMB[[Cmb_ID]:[Cmb_ID]],0),SUM(N(CA$1),N($R66),1)),CHOOSE(AC[[M]:[M]],1,0,1,AC[[DB]:[DB]])),PRODUCT(SUM(ROUND(AVERAGE(VALUE(CA$3),VALUE($P66)),0),CHOOSE(IF(OR(CA$1,$R66),4,INDEX(CMB[[Res_Rare]:[Res_Rare]],MATCH(ROUND(MIN(SUM(CA$4,$O66/1000),SUM($O66,CA$4/1000)),3),CMB[[Cmb_ID]:[Cmb_ID]],0))),-1,-1,0,0)),IF(OR(CA$1,$R66),4,INDEX(CMB[[Cmb_Rare]:[Cmb_Rare]],MATCH(ROUND(MIN(SUM(CA$4,$O66/1000),SUM($O66,CA$4/1000)),3),CMB[[Cmb_ID]:[Cmb_ID]],0))),CHOOSE(AC[[M]:[M]],2,1,1,SUM(AC[[AB]:[DB]])))),""))</f>
        <v/>
      </c>
      <c r="CB66" t="str">
        <f>IF(OR(CB$5="",$S66=""),"",IFERROR(SUM(PRODUCT(INDEX(CMB[[BA_0O]:[BA_2O]],MATCH(ROUND(MIN(SUM(CB$4,$O66/1000),SUM($O66,CB$4/1000)),3),CMB[[Cmb_ID]:[Cmb_ID]],0),SUM(N(CB$1),N($R66),1)),CHOOSE(AC[[M]:[M]],1,1,0,AC[[AB]:[AB]])),PRODUCT(INDEX(CMB[[BD_0O]:[BD_2O]],MATCH(ROUND(MIN(SUM(CB$4,$O66/1000),SUM($O66,CB$4/1000)),3),CMB[[Cmb_ID]:[Cmb_ID]],0),SUM(N(CB$1),N($R66),1)),CHOOSE(AC[[M]:[M]],1,0,1,AC[[DB]:[DB]])),PRODUCT(SUM(ROUND(AVERAGE(VALUE(CB$3),VALUE($P66)),0),CHOOSE(IF(OR(CB$1,$R66),4,INDEX(CMB[[Res_Rare]:[Res_Rare]],MATCH(ROUND(MIN(SUM(CB$4,$O66/1000),SUM($O66,CB$4/1000)),3),CMB[[Cmb_ID]:[Cmb_ID]],0))),-1,-1,0,0)),IF(OR(CB$1,$R66),4,INDEX(CMB[[Cmb_Rare]:[Cmb_Rare]],MATCH(ROUND(MIN(SUM(CB$4,$O66/1000),SUM($O66,CB$4/1000)),3),CMB[[Cmb_ID]:[Cmb_ID]],0))),CHOOSE(AC[[M]:[M]],2,1,1,SUM(AC[[AB]:[DB]])))),""))</f>
        <v/>
      </c>
      <c r="CC66" t="str">
        <f>IF(OR(CC$5="",$S66=""),"",IFERROR(SUM(PRODUCT(INDEX(CMB[[BA_0O]:[BA_2O]],MATCH(ROUND(MIN(SUM(CC$4,$O66/1000),SUM($O66,CC$4/1000)),3),CMB[[Cmb_ID]:[Cmb_ID]],0),SUM(N(CC$1),N($R66),1)),CHOOSE(AC[[M]:[M]],1,1,0,AC[[AB]:[AB]])),PRODUCT(INDEX(CMB[[BD_0O]:[BD_2O]],MATCH(ROUND(MIN(SUM(CC$4,$O66/1000),SUM($O66,CC$4/1000)),3),CMB[[Cmb_ID]:[Cmb_ID]],0),SUM(N(CC$1),N($R66),1)),CHOOSE(AC[[M]:[M]],1,0,1,AC[[DB]:[DB]])),PRODUCT(SUM(ROUND(AVERAGE(VALUE(CC$3),VALUE($P66)),0),CHOOSE(IF(OR(CC$1,$R66),4,INDEX(CMB[[Res_Rare]:[Res_Rare]],MATCH(ROUND(MIN(SUM(CC$4,$O66/1000),SUM($O66,CC$4/1000)),3),CMB[[Cmb_ID]:[Cmb_ID]],0))),-1,-1,0,0)),IF(OR(CC$1,$R66),4,INDEX(CMB[[Cmb_Rare]:[Cmb_Rare]],MATCH(ROUND(MIN(SUM(CC$4,$O66/1000),SUM($O66,CC$4/1000)),3),CMB[[Cmb_ID]:[Cmb_ID]],0))),CHOOSE(AC[[M]:[M]],2,1,1,SUM(AC[[AB]:[DB]])))),""))</f>
        <v/>
      </c>
      <c r="CD66" t="str">
        <f>IF(OR(CD$5="",$S66=""),"",IFERROR(SUM(PRODUCT(INDEX(CMB[[BA_0O]:[BA_2O]],MATCH(ROUND(MIN(SUM(CD$4,$O66/1000),SUM($O66,CD$4/1000)),3),CMB[[Cmb_ID]:[Cmb_ID]],0),SUM(N(CD$1),N($R66),1)),CHOOSE(AC[[M]:[M]],1,1,0,AC[[AB]:[AB]])),PRODUCT(INDEX(CMB[[BD_0O]:[BD_2O]],MATCH(ROUND(MIN(SUM(CD$4,$O66/1000),SUM($O66,CD$4/1000)),3),CMB[[Cmb_ID]:[Cmb_ID]],0),SUM(N(CD$1),N($R66),1)),CHOOSE(AC[[M]:[M]],1,0,1,AC[[DB]:[DB]])),PRODUCT(SUM(ROUND(AVERAGE(VALUE(CD$3),VALUE($P66)),0),CHOOSE(IF(OR(CD$1,$R66),4,INDEX(CMB[[Res_Rare]:[Res_Rare]],MATCH(ROUND(MIN(SUM(CD$4,$O66/1000),SUM($O66,CD$4/1000)),3),CMB[[Cmb_ID]:[Cmb_ID]],0))),-1,-1,0,0)),IF(OR(CD$1,$R66),4,INDEX(CMB[[Cmb_Rare]:[Cmb_Rare]],MATCH(ROUND(MIN(SUM(CD$4,$O66/1000),SUM($O66,CD$4/1000)),3),CMB[[Cmb_ID]:[Cmb_ID]],0))),CHOOSE(AC[[M]:[M]],2,1,1,SUM(AC[[AB]:[DB]])))),""))</f>
        <v/>
      </c>
      <c r="CE66" t="str">
        <f>IF(OR(CE$5="",$S66=""),"",IFERROR(SUM(PRODUCT(INDEX(CMB[[BA_0O]:[BA_2O]],MATCH(ROUND(MIN(SUM(CE$4,$O66/1000),SUM($O66,CE$4/1000)),3),CMB[[Cmb_ID]:[Cmb_ID]],0),SUM(N(CE$1),N($R66),1)),CHOOSE(AC[[M]:[M]],1,1,0,AC[[AB]:[AB]])),PRODUCT(INDEX(CMB[[BD_0O]:[BD_2O]],MATCH(ROUND(MIN(SUM(CE$4,$O66/1000),SUM($O66,CE$4/1000)),3),CMB[[Cmb_ID]:[Cmb_ID]],0),SUM(N(CE$1),N($R66),1)),CHOOSE(AC[[M]:[M]],1,0,1,AC[[DB]:[DB]])),PRODUCT(SUM(ROUND(AVERAGE(VALUE(CE$3),VALUE($P66)),0),CHOOSE(IF(OR(CE$1,$R66),4,INDEX(CMB[[Res_Rare]:[Res_Rare]],MATCH(ROUND(MIN(SUM(CE$4,$O66/1000),SUM($O66,CE$4/1000)),3),CMB[[Cmb_ID]:[Cmb_ID]],0))),-1,-1,0,0)),IF(OR(CE$1,$R66),4,INDEX(CMB[[Cmb_Rare]:[Cmb_Rare]],MATCH(ROUND(MIN(SUM(CE$4,$O66/1000),SUM($O66,CE$4/1000)),3),CMB[[Cmb_ID]:[Cmb_ID]],0))),CHOOSE(AC[[M]:[M]],2,1,1,SUM(AC[[AB]:[DB]])))),""))</f>
        <v/>
      </c>
      <c r="CF66" t="str">
        <f>IF(OR(CF$5="",$S66=""),"",IFERROR(SUM(PRODUCT(INDEX(CMB[[BA_0O]:[BA_2O]],MATCH(ROUND(MIN(SUM(CF$4,$O66/1000),SUM($O66,CF$4/1000)),3),CMB[[Cmb_ID]:[Cmb_ID]],0),SUM(N(CF$1),N($R66),1)),CHOOSE(AC[[M]:[M]],1,1,0,AC[[AB]:[AB]])),PRODUCT(INDEX(CMB[[BD_0O]:[BD_2O]],MATCH(ROUND(MIN(SUM(CF$4,$O66/1000),SUM($O66,CF$4/1000)),3),CMB[[Cmb_ID]:[Cmb_ID]],0),SUM(N(CF$1),N($R66),1)),CHOOSE(AC[[M]:[M]],1,0,1,AC[[DB]:[DB]])),PRODUCT(SUM(ROUND(AVERAGE(VALUE(CF$3),VALUE($P66)),0),CHOOSE(IF(OR(CF$1,$R66),4,INDEX(CMB[[Res_Rare]:[Res_Rare]],MATCH(ROUND(MIN(SUM(CF$4,$O66/1000),SUM($O66,CF$4/1000)),3),CMB[[Cmb_ID]:[Cmb_ID]],0))),-1,-1,0,0)),IF(OR(CF$1,$R66),4,INDEX(CMB[[Cmb_Rare]:[Cmb_Rare]],MATCH(ROUND(MIN(SUM(CF$4,$O66/1000),SUM($O66,CF$4/1000)),3),CMB[[Cmb_ID]:[Cmb_ID]],0))),CHOOSE(AC[[M]:[M]],2,1,1,SUM(AC[[AB]:[DB]])))),""))</f>
        <v/>
      </c>
      <c r="CG66" t="str">
        <f>IF(OR(CG$5="",$S66=""),"",IFERROR(SUM(PRODUCT(INDEX(CMB[[BA_0O]:[BA_2O]],MATCH(ROUND(MIN(SUM(CG$4,$O66/1000),SUM($O66,CG$4/1000)),3),CMB[[Cmb_ID]:[Cmb_ID]],0),SUM(N(CG$1),N($R66),1)),CHOOSE(AC[[M]:[M]],1,1,0,AC[[AB]:[AB]])),PRODUCT(INDEX(CMB[[BD_0O]:[BD_2O]],MATCH(ROUND(MIN(SUM(CG$4,$O66/1000),SUM($O66,CG$4/1000)),3),CMB[[Cmb_ID]:[Cmb_ID]],0),SUM(N(CG$1),N($R66),1)),CHOOSE(AC[[M]:[M]],1,0,1,AC[[DB]:[DB]])),PRODUCT(SUM(ROUND(AVERAGE(VALUE(CG$3),VALUE($P66)),0),CHOOSE(IF(OR(CG$1,$R66),4,INDEX(CMB[[Res_Rare]:[Res_Rare]],MATCH(ROUND(MIN(SUM(CG$4,$O66/1000),SUM($O66,CG$4/1000)),3),CMB[[Cmb_ID]:[Cmb_ID]],0))),-1,-1,0,0)),IF(OR(CG$1,$R66),4,INDEX(CMB[[Cmb_Rare]:[Cmb_Rare]],MATCH(ROUND(MIN(SUM(CG$4,$O66/1000),SUM($O66,CG$4/1000)),3),CMB[[Cmb_ID]:[Cmb_ID]],0))),CHOOSE(AC[[M]:[M]],2,1,1,SUM(AC[[AB]:[DB]])))),""))</f>
        <v/>
      </c>
      <c r="CH66" t="str">
        <f>IF(OR(CH$5="",$S66=""),"",IFERROR(SUM(PRODUCT(INDEX(CMB[[BA_0O]:[BA_2O]],MATCH(ROUND(MIN(SUM(CH$4,$O66/1000),SUM($O66,CH$4/1000)),3),CMB[[Cmb_ID]:[Cmb_ID]],0),SUM(N(CH$1),N($R66),1)),CHOOSE(AC[[M]:[M]],1,1,0,AC[[AB]:[AB]])),PRODUCT(INDEX(CMB[[BD_0O]:[BD_2O]],MATCH(ROUND(MIN(SUM(CH$4,$O66/1000),SUM($O66,CH$4/1000)),3),CMB[[Cmb_ID]:[Cmb_ID]],0),SUM(N(CH$1),N($R66),1)),CHOOSE(AC[[M]:[M]],1,0,1,AC[[DB]:[DB]])),PRODUCT(SUM(ROUND(AVERAGE(VALUE(CH$3),VALUE($P66)),0),CHOOSE(IF(OR(CH$1,$R66),4,INDEX(CMB[[Res_Rare]:[Res_Rare]],MATCH(ROUND(MIN(SUM(CH$4,$O66/1000),SUM($O66,CH$4/1000)),3),CMB[[Cmb_ID]:[Cmb_ID]],0))),-1,-1,0,0)),IF(OR(CH$1,$R66),4,INDEX(CMB[[Cmb_Rare]:[Cmb_Rare]],MATCH(ROUND(MIN(SUM(CH$4,$O66/1000),SUM($O66,CH$4/1000)),3),CMB[[Cmb_ID]:[Cmb_ID]],0))),CHOOSE(AC[[M]:[M]],2,1,1,SUM(AC[[AB]:[DB]])))),""))</f>
        <v/>
      </c>
      <c r="CI66" t="str">
        <f>IF(OR(CI$5="",$S66=""),"",IFERROR(SUM(PRODUCT(INDEX(CMB[[BA_0O]:[BA_2O]],MATCH(ROUND(MIN(SUM(CI$4,$O66/1000),SUM($O66,CI$4/1000)),3),CMB[[Cmb_ID]:[Cmb_ID]],0),SUM(N(CI$1),N($R66),1)),CHOOSE(AC[[M]:[M]],1,1,0,AC[[AB]:[AB]])),PRODUCT(INDEX(CMB[[BD_0O]:[BD_2O]],MATCH(ROUND(MIN(SUM(CI$4,$O66/1000),SUM($O66,CI$4/1000)),3),CMB[[Cmb_ID]:[Cmb_ID]],0),SUM(N(CI$1),N($R66),1)),CHOOSE(AC[[M]:[M]],1,0,1,AC[[DB]:[DB]])),PRODUCT(SUM(ROUND(AVERAGE(VALUE(CI$3),VALUE($P66)),0),CHOOSE(IF(OR(CI$1,$R66),4,INDEX(CMB[[Res_Rare]:[Res_Rare]],MATCH(ROUND(MIN(SUM(CI$4,$O66/1000),SUM($O66,CI$4/1000)),3),CMB[[Cmb_ID]:[Cmb_ID]],0))),-1,-1,0,0)),IF(OR(CI$1,$R66),4,INDEX(CMB[[Cmb_Rare]:[Cmb_Rare]],MATCH(ROUND(MIN(SUM(CI$4,$O66/1000),SUM($O66,CI$4/1000)),3),CMB[[Cmb_ID]:[Cmb_ID]],0))),CHOOSE(AC[[M]:[M]],2,1,1,SUM(AC[[AB]:[DB]])))),""))</f>
        <v/>
      </c>
      <c r="CJ66" t="str">
        <f>IF(OR(CJ$5="",$S66=""),"",IFERROR(SUM(PRODUCT(INDEX(CMB[[BA_0O]:[BA_2O]],MATCH(ROUND(MIN(SUM(CJ$4,$O66/1000),SUM($O66,CJ$4/1000)),3),CMB[[Cmb_ID]:[Cmb_ID]],0),SUM(N(CJ$1),N($R66),1)),CHOOSE(AC[[M]:[M]],1,1,0,AC[[AB]:[AB]])),PRODUCT(INDEX(CMB[[BD_0O]:[BD_2O]],MATCH(ROUND(MIN(SUM(CJ$4,$O66/1000),SUM($O66,CJ$4/1000)),3),CMB[[Cmb_ID]:[Cmb_ID]],0),SUM(N(CJ$1),N($R66),1)),CHOOSE(AC[[M]:[M]],1,0,1,AC[[DB]:[DB]])),PRODUCT(SUM(ROUND(AVERAGE(VALUE(CJ$3),VALUE($P66)),0),CHOOSE(IF(OR(CJ$1,$R66),4,INDEX(CMB[[Res_Rare]:[Res_Rare]],MATCH(ROUND(MIN(SUM(CJ$4,$O66/1000),SUM($O66,CJ$4/1000)),3),CMB[[Cmb_ID]:[Cmb_ID]],0))),-1,-1,0,0)),IF(OR(CJ$1,$R66),4,INDEX(CMB[[Cmb_Rare]:[Cmb_Rare]],MATCH(ROUND(MIN(SUM(CJ$4,$O66/1000),SUM($O66,CJ$4/1000)),3),CMB[[Cmb_ID]:[Cmb_ID]],0))),CHOOSE(AC[[M]:[M]],2,1,1,SUM(AC[[AB]:[DB]])))),""))</f>
        <v/>
      </c>
      <c r="CK66" t="str">
        <f>IF(OR(CK$5="",$S66=""),"",IFERROR(SUM(PRODUCT(INDEX(CMB[[BA_0O]:[BA_2O]],MATCH(ROUND(MIN(SUM(CK$4,$O66/1000),SUM($O66,CK$4/1000)),3),CMB[[Cmb_ID]:[Cmb_ID]],0),SUM(N(CK$1),N($R66),1)),CHOOSE(AC[[M]:[M]],1,1,0,AC[[AB]:[AB]])),PRODUCT(INDEX(CMB[[BD_0O]:[BD_2O]],MATCH(ROUND(MIN(SUM(CK$4,$O66/1000),SUM($O66,CK$4/1000)),3),CMB[[Cmb_ID]:[Cmb_ID]],0),SUM(N(CK$1),N($R66),1)),CHOOSE(AC[[M]:[M]],1,0,1,AC[[DB]:[DB]])),PRODUCT(SUM(ROUND(AVERAGE(VALUE(CK$3),VALUE($P66)),0),CHOOSE(IF(OR(CK$1,$R66),4,INDEX(CMB[[Res_Rare]:[Res_Rare]],MATCH(ROUND(MIN(SUM(CK$4,$O66/1000),SUM($O66,CK$4/1000)),3),CMB[[Cmb_ID]:[Cmb_ID]],0))),-1,-1,0,0)),IF(OR(CK$1,$R66),4,INDEX(CMB[[Cmb_Rare]:[Cmb_Rare]],MATCH(ROUND(MIN(SUM(CK$4,$O66/1000),SUM($O66,CK$4/1000)),3),CMB[[Cmb_ID]:[Cmb_ID]],0))),CHOOSE(AC[[M]:[M]],2,1,1,SUM(AC[[AB]:[DB]])))),""))</f>
        <v/>
      </c>
      <c r="CL66" t="str">
        <f>IF(OR(CL$5="",$S66=""),"",IFERROR(SUM(PRODUCT(INDEX(CMB[[BA_0O]:[BA_2O]],MATCH(ROUND(MIN(SUM(CL$4,$O66/1000),SUM($O66,CL$4/1000)),3),CMB[[Cmb_ID]:[Cmb_ID]],0),SUM(N(CL$1),N($R66),1)),CHOOSE(AC[[M]:[M]],1,1,0,AC[[AB]:[AB]])),PRODUCT(INDEX(CMB[[BD_0O]:[BD_2O]],MATCH(ROUND(MIN(SUM(CL$4,$O66/1000),SUM($O66,CL$4/1000)),3),CMB[[Cmb_ID]:[Cmb_ID]],0),SUM(N(CL$1),N($R66),1)),CHOOSE(AC[[M]:[M]],1,0,1,AC[[DB]:[DB]])),PRODUCT(SUM(ROUND(AVERAGE(VALUE(CL$3),VALUE($P66)),0),CHOOSE(IF(OR(CL$1,$R66),4,INDEX(CMB[[Res_Rare]:[Res_Rare]],MATCH(ROUND(MIN(SUM(CL$4,$O66/1000),SUM($O66,CL$4/1000)),3),CMB[[Cmb_ID]:[Cmb_ID]],0))),-1,-1,0,0)),IF(OR(CL$1,$R66),4,INDEX(CMB[[Cmb_Rare]:[Cmb_Rare]],MATCH(ROUND(MIN(SUM(CL$4,$O66/1000),SUM($O66,CL$4/1000)),3),CMB[[Cmb_ID]:[Cmb_ID]],0))),CHOOSE(AC[[M]:[M]],2,1,1,SUM(AC[[AB]:[DB]])))),""))</f>
        <v/>
      </c>
      <c r="CM66" t="str">
        <f>IF(OR(CM$5="",$S66=""),"",IFERROR(SUM(PRODUCT(INDEX(CMB[[BA_0O]:[BA_2O]],MATCH(ROUND(MIN(SUM(CM$4,$O66/1000),SUM($O66,CM$4/1000)),3),CMB[[Cmb_ID]:[Cmb_ID]],0),SUM(N(CM$1),N($R66),1)),CHOOSE(AC[[M]:[M]],1,1,0,AC[[AB]:[AB]])),PRODUCT(INDEX(CMB[[BD_0O]:[BD_2O]],MATCH(ROUND(MIN(SUM(CM$4,$O66/1000),SUM($O66,CM$4/1000)),3),CMB[[Cmb_ID]:[Cmb_ID]],0),SUM(N(CM$1),N($R66),1)),CHOOSE(AC[[M]:[M]],1,0,1,AC[[DB]:[DB]])),PRODUCT(SUM(ROUND(AVERAGE(VALUE(CM$3),VALUE($P66)),0),CHOOSE(IF(OR(CM$1,$R66),4,INDEX(CMB[[Res_Rare]:[Res_Rare]],MATCH(ROUND(MIN(SUM(CM$4,$O66/1000),SUM($O66,CM$4/1000)),3),CMB[[Cmb_ID]:[Cmb_ID]],0))),-1,-1,0,0)),IF(OR(CM$1,$R66),4,INDEX(CMB[[Cmb_Rare]:[Cmb_Rare]],MATCH(ROUND(MIN(SUM(CM$4,$O66/1000),SUM($O66,CM$4/1000)),3),CMB[[Cmb_ID]:[Cmb_ID]],0))),CHOOSE(AC[[M]:[M]],2,1,1,SUM(AC[[AB]:[DB]])))),""))</f>
        <v/>
      </c>
      <c r="CN66" t="str">
        <f>IF(OR(CN$5="",$S66=""),"",IFERROR(SUM(PRODUCT(INDEX(CMB[[BA_0O]:[BA_2O]],MATCH(ROUND(MIN(SUM(CN$4,$O66/1000),SUM($O66,CN$4/1000)),3),CMB[[Cmb_ID]:[Cmb_ID]],0),SUM(N(CN$1),N($R66),1)),CHOOSE(AC[[M]:[M]],1,1,0,AC[[AB]:[AB]])),PRODUCT(INDEX(CMB[[BD_0O]:[BD_2O]],MATCH(ROUND(MIN(SUM(CN$4,$O66/1000),SUM($O66,CN$4/1000)),3),CMB[[Cmb_ID]:[Cmb_ID]],0),SUM(N(CN$1),N($R66),1)),CHOOSE(AC[[M]:[M]],1,0,1,AC[[DB]:[DB]])),PRODUCT(SUM(ROUND(AVERAGE(VALUE(CN$3),VALUE($P66)),0),CHOOSE(IF(OR(CN$1,$R66),4,INDEX(CMB[[Res_Rare]:[Res_Rare]],MATCH(ROUND(MIN(SUM(CN$4,$O66/1000),SUM($O66,CN$4/1000)),3),CMB[[Cmb_ID]:[Cmb_ID]],0))),-1,-1,0,0)),IF(OR(CN$1,$R66),4,INDEX(CMB[[Cmb_Rare]:[Cmb_Rare]],MATCH(ROUND(MIN(SUM(CN$4,$O66/1000),SUM($O66,CN$4/1000)),3),CMB[[Cmb_ID]:[Cmb_ID]],0))),CHOOSE(AC[[M]:[M]],2,1,1,SUM(AC[[AB]:[DB]])))),""))</f>
        <v/>
      </c>
      <c r="CO66" t="str">
        <f>IF(OR(CO$5="",$S66=""),"",IFERROR(SUM(PRODUCT(INDEX(CMB[[BA_0O]:[BA_2O]],MATCH(ROUND(MIN(SUM(CO$4,$O66/1000),SUM($O66,CO$4/1000)),3),CMB[[Cmb_ID]:[Cmb_ID]],0),SUM(N(CO$1),N($R66),1)),CHOOSE(AC[[M]:[M]],1,1,0,AC[[AB]:[AB]])),PRODUCT(INDEX(CMB[[BD_0O]:[BD_2O]],MATCH(ROUND(MIN(SUM(CO$4,$O66/1000),SUM($O66,CO$4/1000)),3),CMB[[Cmb_ID]:[Cmb_ID]],0),SUM(N(CO$1),N($R66),1)),CHOOSE(AC[[M]:[M]],1,0,1,AC[[DB]:[DB]])),PRODUCT(SUM(ROUND(AVERAGE(VALUE(CO$3),VALUE($P66)),0),CHOOSE(IF(OR(CO$1,$R66),4,INDEX(CMB[[Res_Rare]:[Res_Rare]],MATCH(ROUND(MIN(SUM(CO$4,$O66/1000),SUM($O66,CO$4/1000)),3),CMB[[Cmb_ID]:[Cmb_ID]],0))),-1,-1,0,0)),IF(OR(CO$1,$R66),4,INDEX(CMB[[Cmb_Rare]:[Cmb_Rare]],MATCH(ROUND(MIN(SUM(CO$4,$O66/1000),SUM($O66,CO$4/1000)),3),CMB[[Cmb_ID]:[Cmb_ID]],0))),CHOOSE(AC[[M]:[M]],2,1,1,SUM(AC[[AB]:[DB]])))),""))</f>
        <v/>
      </c>
      <c r="CP66" t="str">
        <f>IF(OR(CP$5="",$S66=""),"",IFERROR(SUM(PRODUCT(INDEX(CMB[[BA_0O]:[BA_2O]],MATCH(ROUND(MIN(SUM(CP$4,$O66/1000),SUM($O66,CP$4/1000)),3),CMB[[Cmb_ID]:[Cmb_ID]],0),SUM(N(CP$1),N($R66),1)),CHOOSE(AC[[M]:[M]],1,1,0,AC[[AB]:[AB]])),PRODUCT(INDEX(CMB[[BD_0O]:[BD_2O]],MATCH(ROUND(MIN(SUM(CP$4,$O66/1000),SUM($O66,CP$4/1000)),3),CMB[[Cmb_ID]:[Cmb_ID]],0),SUM(N(CP$1),N($R66),1)),CHOOSE(AC[[M]:[M]],1,0,1,AC[[DB]:[DB]])),PRODUCT(SUM(ROUND(AVERAGE(VALUE(CP$3),VALUE($P66)),0),CHOOSE(IF(OR(CP$1,$R66),4,INDEX(CMB[[Res_Rare]:[Res_Rare]],MATCH(ROUND(MIN(SUM(CP$4,$O66/1000),SUM($O66,CP$4/1000)),3),CMB[[Cmb_ID]:[Cmb_ID]],0))),-1,-1,0,0)),IF(OR(CP$1,$R66),4,INDEX(CMB[[Cmb_Rare]:[Cmb_Rare]],MATCH(ROUND(MIN(SUM(CP$4,$O66/1000),SUM($O66,CP$4/1000)),3),CMB[[Cmb_ID]:[Cmb_ID]],0))),CHOOSE(AC[[M]:[M]],2,1,1,SUM(AC[[AB]:[DB]])))),""))</f>
        <v/>
      </c>
      <c r="CQ66" t="str">
        <f>IF(OR(CQ$5="",$S66=""),"",IFERROR(SUM(PRODUCT(INDEX(CMB[[BA_0O]:[BA_2O]],MATCH(ROUND(MIN(SUM(CQ$4,$O66/1000),SUM($O66,CQ$4/1000)),3),CMB[[Cmb_ID]:[Cmb_ID]],0),SUM(N(CQ$1),N($R66),1)),CHOOSE(AC[[M]:[M]],1,1,0,AC[[AB]:[AB]])),PRODUCT(INDEX(CMB[[BD_0O]:[BD_2O]],MATCH(ROUND(MIN(SUM(CQ$4,$O66/1000),SUM($O66,CQ$4/1000)),3),CMB[[Cmb_ID]:[Cmb_ID]],0),SUM(N(CQ$1),N($R66),1)),CHOOSE(AC[[M]:[M]],1,0,1,AC[[DB]:[DB]])),PRODUCT(SUM(ROUND(AVERAGE(VALUE(CQ$3),VALUE($P66)),0),CHOOSE(IF(OR(CQ$1,$R66),4,INDEX(CMB[[Res_Rare]:[Res_Rare]],MATCH(ROUND(MIN(SUM(CQ$4,$O66/1000),SUM($O66,CQ$4/1000)),3),CMB[[Cmb_ID]:[Cmb_ID]],0))),-1,-1,0,0)),IF(OR(CQ$1,$R66),4,INDEX(CMB[[Cmb_Rare]:[Cmb_Rare]],MATCH(ROUND(MIN(SUM(CQ$4,$O66/1000),SUM($O66,CQ$4/1000)),3),CMB[[Cmb_ID]:[Cmb_ID]],0))),CHOOSE(AC[[M]:[M]],2,1,1,SUM(AC[[AB]:[DB]])))),""))</f>
        <v/>
      </c>
      <c r="CR66" t="str">
        <f>IF(OR(CR$5="",$S66=""),"",IFERROR(SUM(PRODUCT(INDEX(CMB[[BA_0O]:[BA_2O]],MATCH(ROUND(MIN(SUM(CR$4,$O66/1000),SUM($O66,CR$4/1000)),3),CMB[[Cmb_ID]:[Cmb_ID]],0),SUM(N(CR$1),N($R66),1)),CHOOSE(AC[[M]:[M]],1,1,0,AC[[AB]:[AB]])),PRODUCT(INDEX(CMB[[BD_0O]:[BD_2O]],MATCH(ROUND(MIN(SUM(CR$4,$O66/1000),SUM($O66,CR$4/1000)),3),CMB[[Cmb_ID]:[Cmb_ID]],0),SUM(N(CR$1),N($R66),1)),CHOOSE(AC[[M]:[M]],1,0,1,AC[[DB]:[DB]])),PRODUCT(SUM(ROUND(AVERAGE(VALUE(CR$3),VALUE($P66)),0),CHOOSE(IF(OR(CR$1,$R66),4,INDEX(CMB[[Res_Rare]:[Res_Rare]],MATCH(ROUND(MIN(SUM(CR$4,$O66/1000),SUM($O66,CR$4/1000)),3),CMB[[Cmb_ID]:[Cmb_ID]],0))),-1,-1,0,0)),IF(OR(CR$1,$R66),4,INDEX(CMB[[Cmb_Rare]:[Cmb_Rare]],MATCH(ROUND(MIN(SUM(CR$4,$O66/1000),SUM($O66,CR$4/1000)),3),CMB[[Cmb_ID]:[Cmb_ID]],0))),CHOOSE(AC[[M]:[M]],2,1,1,SUM(AC[[AB]:[DB]])))),""))</f>
        <v/>
      </c>
      <c r="CS66" t="str">
        <f>IF(OR(CS$5="",$S66=""),"",IFERROR(SUM(PRODUCT(INDEX(CMB[[BA_0O]:[BA_2O]],MATCH(ROUND(MIN(SUM(CS$4,$O66/1000),SUM($O66,CS$4/1000)),3),CMB[[Cmb_ID]:[Cmb_ID]],0),SUM(N(CS$1),N($R66),1)),CHOOSE(AC[[M]:[M]],1,1,0,AC[[AB]:[AB]])),PRODUCT(INDEX(CMB[[BD_0O]:[BD_2O]],MATCH(ROUND(MIN(SUM(CS$4,$O66/1000),SUM($O66,CS$4/1000)),3),CMB[[Cmb_ID]:[Cmb_ID]],0),SUM(N(CS$1),N($R66),1)),CHOOSE(AC[[M]:[M]],1,0,1,AC[[DB]:[DB]])),PRODUCT(SUM(ROUND(AVERAGE(VALUE(CS$3),VALUE($P66)),0),CHOOSE(IF(OR(CS$1,$R66),4,INDEX(CMB[[Res_Rare]:[Res_Rare]],MATCH(ROUND(MIN(SUM(CS$4,$O66/1000),SUM($O66,CS$4/1000)),3),CMB[[Cmb_ID]:[Cmb_ID]],0))),-1,-1,0,0)),IF(OR(CS$1,$R66),4,INDEX(CMB[[Cmb_Rare]:[Cmb_Rare]],MATCH(ROUND(MIN(SUM(CS$4,$O66/1000),SUM($O66,CS$4/1000)),3),CMB[[Cmb_ID]:[Cmb_ID]],0))),CHOOSE(AC[[M]:[M]],2,1,1,SUM(AC[[AB]:[DB]])))),""))</f>
        <v/>
      </c>
      <c r="CT66" t="str">
        <f>IF(OR(CT$5="",$S66=""),"",IFERROR(SUM(PRODUCT(INDEX(CMB[[BA_0O]:[BA_2O]],MATCH(ROUND(MIN(SUM(CT$4,$O66/1000),SUM($O66,CT$4/1000)),3),CMB[[Cmb_ID]:[Cmb_ID]],0),SUM(N(CT$1),N($R66),1)),CHOOSE(AC[[M]:[M]],1,1,0,AC[[AB]:[AB]])),PRODUCT(INDEX(CMB[[BD_0O]:[BD_2O]],MATCH(ROUND(MIN(SUM(CT$4,$O66/1000),SUM($O66,CT$4/1000)),3),CMB[[Cmb_ID]:[Cmb_ID]],0),SUM(N(CT$1),N($R66),1)),CHOOSE(AC[[M]:[M]],1,0,1,AC[[DB]:[DB]])),PRODUCT(SUM(ROUND(AVERAGE(VALUE(CT$3),VALUE($P66)),0),CHOOSE(IF(OR(CT$1,$R66),4,INDEX(CMB[[Res_Rare]:[Res_Rare]],MATCH(ROUND(MIN(SUM(CT$4,$O66/1000),SUM($O66,CT$4/1000)),3),CMB[[Cmb_ID]:[Cmb_ID]],0))),-1,-1,0,0)),IF(OR(CT$1,$R66),4,INDEX(CMB[[Cmb_Rare]:[Cmb_Rare]],MATCH(ROUND(MIN(SUM(CT$4,$O66/1000),SUM($O66,CT$4/1000)),3),CMB[[Cmb_ID]:[Cmb_ID]],0))),CHOOSE(AC[[M]:[M]],2,1,1,SUM(AC[[AB]:[DB]])))),""))</f>
        <v/>
      </c>
      <c r="CU66" t="str">
        <f>IF(OR(CU$5="",$S66=""),"",IFERROR(SUM(PRODUCT(INDEX(CMB[[BA_0O]:[BA_2O]],MATCH(ROUND(MIN(SUM(CU$4,$O66/1000),SUM($O66,CU$4/1000)),3),CMB[[Cmb_ID]:[Cmb_ID]],0),SUM(N(CU$1),N($R66),1)),CHOOSE(AC[[M]:[M]],1,1,0,AC[[AB]:[AB]])),PRODUCT(INDEX(CMB[[BD_0O]:[BD_2O]],MATCH(ROUND(MIN(SUM(CU$4,$O66/1000),SUM($O66,CU$4/1000)),3),CMB[[Cmb_ID]:[Cmb_ID]],0),SUM(N(CU$1),N($R66),1)),CHOOSE(AC[[M]:[M]],1,0,1,AC[[DB]:[DB]])),PRODUCT(SUM(ROUND(AVERAGE(VALUE(CU$3),VALUE($P66)),0),CHOOSE(IF(OR(CU$1,$R66),4,INDEX(CMB[[Res_Rare]:[Res_Rare]],MATCH(ROUND(MIN(SUM(CU$4,$O66/1000),SUM($O66,CU$4/1000)),3),CMB[[Cmb_ID]:[Cmb_ID]],0))),-1,-1,0,0)),IF(OR(CU$1,$R66),4,INDEX(CMB[[Cmb_Rare]:[Cmb_Rare]],MATCH(ROUND(MIN(SUM(CU$4,$O66/1000),SUM($O66,CU$4/1000)),3),CMB[[Cmb_ID]:[Cmb_ID]],0))),CHOOSE(AC[[M]:[M]],2,1,1,SUM(AC[[AB]:[DB]])))),""))</f>
        <v/>
      </c>
      <c r="CV66" t="str">
        <f>IF(OR(CV$5="",$S66=""),"",IFERROR(SUM(PRODUCT(INDEX(CMB[[BA_0O]:[BA_2O]],MATCH(ROUND(MIN(SUM(CV$4,$O66/1000),SUM($O66,CV$4/1000)),3),CMB[[Cmb_ID]:[Cmb_ID]],0),SUM(N(CV$1),N($R66),1)),CHOOSE(AC[[M]:[M]],1,1,0,AC[[AB]:[AB]])),PRODUCT(INDEX(CMB[[BD_0O]:[BD_2O]],MATCH(ROUND(MIN(SUM(CV$4,$O66/1000),SUM($O66,CV$4/1000)),3),CMB[[Cmb_ID]:[Cmb_ID]],0),SUM(N(CV$1),N($R66),1)),CHOOSE(AC[[M]:[M]],1,0,1,AC[[DB]:[DB]])),PRODUCT(SUM(ROUND(AVERAGE(VALUE(CV$3),VALUE($P66)),0),CHOOSE(IF(OR(CV$1,$R66),4,INDEX(CMB[[Res_Rare]:[Res_Rare]],MATCH(ROUND(MIN(SUM(CV$4,$O66/1000),SUM($O66,CV$4/1000)),3),CMB[[Cmb_ID]:[Cmb_ID]],0))),-1,-1,0,0)),IF(OR(CV$1,$R66),4,INDEX(CMB[[Cmb_Rare]:[Cmb_Rare]],MATCH(ROUND(MIN(SUM(CV$4,$O66/1000),SUM($O66,CV$4/1000)),3),CMB[[Cmb_ID]:[Cmb_ID]],0))),CHOOSE(AC[[M]:[M]],2,1,1,SUM(AC[[AB]:[DB]])))),""))</f>
        <v/>
      </c>
      <c r="CW66" t="str">
        <f>IF(OR(CW$5="",$S66=""),"",IFERROR(SUM(PRODUCT(INDEX(CMB[[BA_0O]:[BA_2O]],MATCH(ROUND(MIN(SUM(CW$4,$O66/1000),SUM($O66,CW$4/1000)),3),CMB[[Cmb_ID]:[Cmb_ID]],0),SUM(N(CW$1),N($R66),1)),CHOOSE(AC[[M]:[M]],1,1,0,AC[[AB]:[AB]])),PRODUCT(INDEX(CMB[[BD_0O]:[BD_2O]],MATCH(ROUND(MIN(SUM(CW$4,$O66/1000),SUM($O66,CW$4/1000)),3),CMB[[Cmb_ID]:[Cmb_ID]],0),SUM(N(CW$1),N($R66),1)),CHOOSE(AC[[M]:[M]],1,0,1,AC[[DB]:[DB]])),PRODUCT(SUM(ROUND(AVERAGE(VALUE(CW$3),VALUE($P66)),0),CHOOSE(IF(OR(CW$1,$R66),4,INDEX(CMB[[Res_Rare]:[Res_Rare]],MATCH(ROUND(MIN(SUM(CW$4,$O66/1000),SUM($O66,CW$4/1000)),3),CMB[[Cmb_ID]:[Cmb_ID]],0))),-1,-1,0,0)),IF(OR(CW$1,$R66),4,INDEX(CMB[[Cmb_Rare]:[Cmb_Rare]],MATCH(ROUND(MIN(SUM(CW$4,$O66/1000),SUM($O66,CW$4/1000)),3),CMB[[Cmb_ID]:[Cmb_ID]],0))),CHOOSE(AC[[M]:[M]],2,1,1,SUM(AC[[AB]:[DB]])))),""))</f>
        <v/>
      </c>
      <c r="CX66" t="str">
        <f>IF(OR(CX$5="",$S66=""),"",IFERROR(SUM(PRODUCT(INDEX(CMB[[BA_0O]:[BA_2O]],MATCH(ROUND(MIN(SUM(CX$4,$O66/1000),SUM($O66,CX$4/1000)),3),CMB[[Cmb_ID]:[Cmb_ID]],0),SUM(N(CX$1),N($R66),1)),CHOOSE(AC[[M]:[M]],1,1,0,AC[[AB]:[AB]])),PRODUCT(INDEX(CMB[[BD_0O]:[BD_2O]],MATCH(ROUND(MIN(SUM(CX$4,$O66/1000),SUM($O66,CX$4/1000)),3),CMB[[Cmb_ID]:[Cmb_ID]],0),SUM(N(CX$1),N($R66),1)),CHOOSE(AC[[M]:[M]],1,0,1,AC[[DB]:[DB]])),PRODUCT(SUM(ROUND(AVERAGE(VALUE(CX$3),VALUE($P66)),0),CHOOSE(IF(OR(CX$1,$R66),4,INDEX(CMB[[Res_Rare]:[Res_Rare]],MATCH(ROUND(MIN(SUM(CX$4,$O66/1000),SUM($O66,CX$4/1000)),3),CMB[[Cmb_ID]:[Cmb_ID]],0))),-1,-1,0,0)),IF(OR(CX$1,$R66),4,INDEX(CMB[[Cmb_Rare]:[Cmb_Rare]],MATCH(ROUND(MIN(SUM(CX$4,$O66/1000),SUM($O66,CX$4/1000)),3),CMB[[Cmb_ID]:[Cmb_ID]],0))),CHOOSE(AC[[M]:[M]],2,1,1,SUM(AC[[AB]:[DB]])))),""))</f>
        <v/>
      </c>
      <c r="CY66" t="str">
        <f>IF(OR(CY$5="",$S66=""),"",IFERROR(SUM(PRODUCT(INDEX(CMB[[BA_0O]:[BA_2O]],MATCH(ROUND(MIN(SUM(CY$4,$O66/1000),SUM($O66,CY$4/1000)),3),CMB[[Cmb_ID]:[Cmb_ID]],0),SUM(N(CY$1),N($R66),1)),CHOOSE(AC[[M]:[M]],1,1,0,AC[[AB]:[AB]])),PRODUCT(INDEX(CMB[[BD_0O]:[BD_2O]],MATCH(ROUND(MIN(SUM(CY$4,$O66/1000),SUM($O66,CY$4/1000)),3),CMB[[Cmb_ID]:[Cmb_ID]],0),SUM(N(CY$1),N($R66),1)),CHOOSE(AC[[M]:[M]],1,0,1,AC[[DB]:[DB]])),PRODUCT(SUM(ROUND(AVERAGE(VALUE(CY$3),VALUE($P66)),0),CHOOSE(IF(OR(CY$1,$R66),4,INDEX(CMB[[Res_Rare]:[Res_Rare]],MATCH(ROUND(MIN(SUM(CY$4,$O66/1000),SUM($O66,CY$4/1000)),3),CMB[[Cmb_ID]:[Cmb_ID]],0))),-1,-1,0,0)),IF(OR(CY$1,$R66),4,INDEX(CMB[[Cmb_Rare]:[Cmb_Rare]],MATCH(ROUND(MIN(SUM(CY$4,$O66/1000),SUM($O66,CY$4/1000)),3),CMB[[Cmb_ID]:[Cmb_ID]],0))),CHOOSE(AC[[M]:[M]],2,1,1,SUM(AC[[AB]:[DB]])))),""))</f>
        <v/>
      </c>
      <c r="CZ66" t="str">
        <f>IF(OR(CZ$5="",$S66=""),"",IFERROR(SUM(PRODUCT(INDEX(CMB[[BA_0O]:[BA_2O]],MATCH(ROUND(MIN(SUM(CZ$4,$O66/1000),SUM($O66,CZ$4/1000)),3),CMB[[Cmb_ID]:[Cmb_ID]],0),SUM(N(CZ$1),N($R66),1)),CHOOSE(AC[[M]:[M]],1,1,0,AC[[AB]:[AB]])),PRODUCT(INDEX(CMB[[BD_0O]:[BD_2O]],MATCH(ROUND(MIN(SUM(CZ$4,$O66/1000),SUM($O66,CZ$4/1000)),3),CMB[[Cmb_ID]:[Cmb_ID]],0),SUM(N(CZ$1),N($R66),1)),CHOOSE(AC[[M]:[M]],1,0,1,AC[[DB]:[DB]])),PRODUCT(SUM(ROUND(AVERAGE(VALUE(CZ$3),VALUE($P66)),0),CHOOSE(IF(OR(CZ$1,$R66),4,INDEX(CMB[[Res_Rare]:[Res_Rare]],MATCH(ROUND(MIN(SUM(CZ$4,$O66/1000),SUM($O66,CZ$4/1000)),3),CMB[[Cmb_ID]:[Cmb_ID]],0))),-1,-1,0,0)),IF(OR(CZ$1,$R66),4,INDEX(CMB[[Cmb_Rare]:[Cmb_Rare]],MATCH(ROUND(MIN(SUM(CZ$4,$O66/1000),SUM($O66,CZ$4/1000)),3),CMB[[Cmb_ID]:[Cmb_ID]],0))),CHOOSE(AC[[M]:[M]],2,1,1,SUM(AC[[AB]:[DB]])))),""))</f>
        <v/>
      </c>
      <c r="DA66" t="str">
        <f>IF(OR(DA$5="",$S66=""),"",IFERROR(SUM(PRODUCT(INDEX(CMB[[BA_0O]:[BA_2O]],MATCH(ROUND(MIN(SUM(DA$4,$O66/1000),SUM($O66,DA$4/1000)),3),CMB[[Cmb_ID]:[Cmb_ID]],0),SUM(N(DA$1),N($R66),1)),CHOOSE(AC[[M]:[M]],1,1,0,AC[[AB]:[AB]])),PRODUCT(INDEX(CMB[[BD_0O]:[BD_2O]],MATCH(ROUND(MIN(SUM(DA$4,$O66/1000),SUM($O66,DA$4/1000)),3),CMB[[Cmb_ID]:[Cmb_ID]],0),SUM(N(DA$1),N($R66),1)),CHOOSE(AC[[M]:[M]],1,0,1,AC[[DB]:[DB]])),PRODUCT(SUM(ROUND(AVERAGE(VALUE(DA$3),VALUE($P66)),0),CHOOSE(IF(OR(DA$1,$R66),4,INDEX(CMB[[Res_Rare]:[Res_Rare]],MATCH(ROUND(MIN(SUM(DA$4,$O66/1000),SUM($O66,DA$4/1000)),3),CMB[[Cmb_ID]:[Cmb_ID]],0))),-1,-1,0,0)),IF(OR(DA$1,$R66),4,INDEX(CMB[[Cmb_Rare]:[Cmb_Rare]],MATCH(ROUND(MIN(SUM(DA$4,$O66/1000),SUM($O66,DA$4/1000)),3),CMB[[Cmb_ID]:[Cmb_ID]],0))),CHOOSE(AC[[M]:[M]],2,1,1,SUM(AC[[AB]:[DB]])))),""))</f>
        <v/>
      </c>
      <c r="DB66" t="str">
        <f>IF(OR(DB$5="",$S66=""),"",IFERROR(SUM(PRODUCT(INDEX(CMB[[BA_0O]:[BA_2O]],MATCH(ROUND(MIN(SUM(DB$4,$O66/1000),SUM($O66,DB$4/1000)),3),CMB[[Cmb_ID]:[Cmb_ID]],0),SUM(N(DB$1),N($R66),1)),CHOOSE(AC[[M]:[M]],1,1,0,AC[[AB]:[AB]])),PRODUCT(INDEX(CMB[[BD_0O]:[BD_2O]],MATCH(ROUND(MIN(SUM(DB$4,$O66/1000),SUM($O66,DB$4/1000)),3),CMB[[Cmb_ID]:[Cmb_ID]],0),SUM(N(DB$1),N($R66),1)),CHOOSE(AC[[M]:[M]],1,0,1,AC[[DB]:[DB]])),PRODUCT(SUM(ROUND(AVERAGE(VALUE(DB$3),VALUE($P66)),0),CHOOSE(IF(OR(DB$1,$R66),4,INDEX(CMB[[Res_Rare]:[Res_Rare]],MATCH(ROUND(MIN(SUM(DB$4,$O66/1000),SUM($O66,DB$4/1000)),3),CMB[[Cmb_ID]:[Cmb_ID]],0))),-1,-1,0,0)),IF(OR(DB$1,$R66),4,INDEX(CMB[[Cmb_Rare]:[Cmb_Rare]],MATCH(ROUND(MIN(SUM(DB$4,$O66/1000),SUM($O66,DB$4/1000)),3),CMB[[Cmb_ID]:[Cmb_ID]],0))),CHOOSE(AC[[M]:[M]],2,1,1,SUM(AC[[AB]:[DB]])))),""))</f>
        <v/>
      </c>
      <c r="DC66" t="str">
        <f>IF(OR(DC$5="",$S66=""),"",IFERROR(SUM(PRODUCT(INDEX(CMB[[BA_0O]:[BA_2O]],MATCH(ROUND(MIN(SUM(DC$4,$O66/1000),SUM($O66,DC$4/1000)),3),CMB[[Cmb_ID]:[Cmb_ID]],0),SUM(N(DC$1),N($R66),1)),CHOOSE(AC[[M]:[M]],1,1,0,AC[[AB]:[AB]])),PRODUCT(INDEX(CMB[[BD_0O]:[BD_2O]],MATCH(ROUND(MIN(SUM(DC$4,$O66/1000),SUM($O66,DC$4/1000)),3),CMB[[Cmb_ID]:[Cmb_ID]],0),SUM(N(DC$1),N($R66),1)),CHOOSE(AC[[M]:[M]],1,0,1,AC[[DB]:[DB]])),PRODUCT(SUM(ROUND(AVERAGE(VALUE(DC$3),VALUE($P66)),0),CHOOSE(IF(OR(DC$1,$R66),4,INDEX(CMB[[Res_Rare]:[Res_Rare]],MATCH(ROUND(MIN(SUM(DC$4,$O66/1000),SUM($O66,DC$4/1000)),3),CMB[[Cmb_ID]:[Cmb_ID]],0))),-1,-1,0,0)),IF(OR(DC$1,$R66),4,INDEX(CMB[[Cmb_Rare]:[Cmb_Rare]],MATCH(ROUND(MIN(SUM(DC$4,$O66/1000),SUM($O66,DC$4/1000)),3),CMB[[Cmb_ID]:[Cmb_ID]],0))),CHOOSE(AC[[M]:[M]],2,1,1,SUM(AC[[AB]:[DB]])))),""))</f>
        <v/>
      </c>
      <c r="DD66" t="str">
        <f>IF(OR(DD$5="",$S66=""),"",IFERROR(SUM(PRODUCT(INDEX(CMB[[BA_0O]:[BA_2O]],MATCH(ROUND(MIN(SUM(DD$4,$O66/1000),SUM($O66,DD$4/1000)),3),CMB[[Cmb_ID]:[Cmb_ID]],0),SUM(N(DD$1),N($R66),1)),CHOOSE(AC[[M]:[M]],1,1,0,AC[[AB]:[AB]])),PRODUCT(INDEX(CMB[[BD_0O]:[BD_2O]],MATCH(ROUND(MIN(SUM(DD$4,$O66/1000),SUM($O66,DD$4/1000)),3),CMB[[Cmb_ID]:[Cmb_ID]],0),SUM(N(DD$1),N($R66),1)),CHOOSE(AC[[M]:[M]],1,0,1,AC[[DB]:[DB]])),PRODUCT(SUM(ROUND(AVERAGE(VALUE(DD$3),VALUE($P66)),0),CHOOSE(IF(OR(DD$1,$R66),4,INDEX(CMB[[Res_Rare]:[Res_Rare]],MATCH(ROUND(MIN(SUM(DD$4,$O66/1000),SUM($O66,DD$4/1000)),3),CMB[[Cmb_ID]:[Cmb_ID]],0))),-1,-1,0,0)),IF(OR(DD$1,$R66),4,INDEX(CMB[[Cmb_Rare]:[Cmb_Rare]],MATCH(ROUND(MIN(SUM(DD$4,$O66/1000),SUM($O66,DD$4/1000)),3),CMB[[Cmb_ID]:[Cmb_ID]],0))),CHOOSE(AC[[M]:[M]],2,1,1,SUM(AC[[AB]:[DB]])))),""))</f>
        <v/>
      </c>
      <c r="DE66" t="str">
        <f>IF(OR(DE$5="",$S66=""),"",IFERROR(SUM(PRODUCT(INDEX(CMB[[BA_0O]:[BA_2O]],MATCH(ROUND(MIN(SUM(DE$4,$O66/1000),SUM($O66,DE$4/1000)),3),CMB[[Cmb_ID]:[Cmb_ID]],0),SUM(N(DE$1),N($R66),1)),CHOOSE(AC[[M]:[M]],1,1,0,AC[[AB]:[AB]])),PRODUCT(INDEX(CMB[[BD_0O]:[BD_2O]],MATCH(ROUND(MIN(SUM(DE$4,$O66/1000),SUM($O66,DE$4/1000)),3),CMB[[Cmb_ID]:[Cmb_ID]],0),SUM(N(DE$1),N($R66),1)),CHOOSE(AC[[M]:[M]],1,0,1,AC[[DB]:[DB]])),PRODUCT(SUM(ROUND(AVERAGE(VALUE(DE$3),VALUE($P66)),0),CHOOSE(IF(OR(DE$1,$R66),4,INDEX(CMB[[Res_Rare]:[Res_Rare]],MATCH(ROUND(MIN(SUM(DE$4,$O66/1000),SUM($O66,DE$4/1000)),3),CMB[[Cmb_ID]:[Cmb_ID]],0))),-1,-1,0,0)),IF(OR(DE$1,$R66),4,INDEX(CMB[[Cmb_Rare]:[Cmb_Rare]],MATCH(ROUND(MIN(SUM(DE$4,$O66/1000),SUM($O66,DE$4/1000)),3),CMB[[Cmb_ID]:[Cmb_ID]],0))),CHOOSE(AC[[M]:[M]],2,1,1,SUM(AC[[AB]:[DB]])))),""))</f>
        <v/>
      </c>
      <c r="DF66" t="str">
        <f>IF(OR(DF$5="",$S66=""),"",IFERROR(SUM(PRODUCT(INDEX(CMB[[BA_0O]:[BA_2O]],MATCH(ROUND(MIN(SUM(DF$4,$O66/1000),SUM($O66,DF$4/1000)),3),CMB[[Cmb_ID]:[Cmb_ID]],0),SUM(N(DF$1),N($R66),1)),CHOOSE(AC[[M]:[M]],1,1,0,AC[[AB]:[AB]])),PRODUCT(INDEX(CMB[[BD_0O]:[BD_2O]],MATCH(ROUND(MIN(SUM(DF$4,$O66/1000),SUM($O66,DF$4/1000)),3),CMB[[Cmb_ID]:[Cmb_ID]],0),SUM(N(DF$1),N($R66),1)),CHOOSE(AC[[M]:[M]],1,0,1,AC[[DB]:[DB]])),PRODUCT(SUM(ROUND(AVERAGE(VALUE(DF$3),VALUE($P66)),0),CHOOSE(IF(OR(DF$1,$R66),4,INDEX(CMB[[Res_Rare]:[Res_Rare]],MATCH(ROUND(MIN(SUM(DF$4,$O66/1000),SUM($O66,DF$4/1000)),3),CMB[[Cmb_ID]:[Cmb_ID]],0))),-1,-1,0,0)),IF(OR(DF$1,$R66),4,INDEX(CMB[[Cmb_Rare]:[Cmb_Rare]],MATCH(ROUND(MIN(SUM(DF$4,$O66/1000),SUM($O66,DF$4/1000)),3),CMB[[Cmb_ID]:[Cmb_ID]],0))),CHOOSE(AC[[M]:[M]],2,1,1,SUM(AC[[AB]:[DB]])))),""))</f>
        <v/>
      </c>
      <c r="DG66" t="str">
        <f>IF(OR(DG$5="",$S66=""),"",IFERROR(SUM(PRODUCT(INDEX(CMB[[BA_0O]:[BA_2O]],MATCH(ROUND(MIN(SUM(DG$4,$O66/1000),SUM($O66,DG$4/1000)),3),CMB[[Cmb_ID]:[Cmb_ID]],0),SUM(N(DG$1),N($R66),1)),CHOOSE(AC[[M]:[M]],1,1,0,AC[[AB]:[AB]])),PRODUCT(INDEX(CMB[[BD_0O]:[BD_2O]],MATCH(ROUND(MIN(SUM(DG$4,$O66/1000),SUM($O66,DG$4/1000)),3),CMB[[Cmb_ID]:[Cmb_ID]],0),SUM(N(DG$1),N($R66),1)),CHOOSE(AC[[M]:[M]],1,0,1,AC[[DB]:[DB]])),PRODUCT(SUM(ROUND(AVERAGE(VALUE(DG$3),VALUE($P66)),0),CHOOSE(IF(OR(DG$1,$R66),4,INDEX(CMB[[Res_Rare]:[Res_Rare]],MATCH(ROUND(MIN(SUM(DG$4,$O66/1000),SUM($O66,DG$4/1000)),3),CMB[[Cmb_ID]:[Cmb_ID]],0))),-1,-1,0,0)),IF(OR(DG$1,$R66),4,INDEX(CMB[[Cmb_Rare]:[Cmb_Rare]],MATCH(ROUND(MIN(SUM(DG$4,$O66/1000),SUM($O66,DG$4/1000)),3),CMB[[Cmb_ID]:[Cmb_ID]],0))),CHOOSE(AC[[M]:[M]],2,1,1,SUM(AC[[AB]:[DB]])))),""))</f>
        <v/>
      </c>
      <c r="DH66" t="str">
        <f>IF(OR(DH$5="",$S66=""),"",IFERROR(SUM(PRODUCT(INDEX(CMB[[BA_0O]:[BA_2O]],MATCH(ROUND(MIN(SUM(DH$4,$O66/1000),SUM($O66,DH$4/1000)),3),CMB[[Cmb_ID]:[Cmb_ID]],0),SUM(N(DH$1),N($R66),1)),CHOOSE(AC[[M]:[M]],1,1,0,AC[[AB]:[AB]])),PRODUCT(INDEX(CMB[[BD_0O]:[BD_2O]],MATCH(ROUND(MIN(SUM(DH$4,$O66/1000),SUM($O66,DH$4/1000)),3),CMB[[Cmb_ID]:[Cmb_ID]],0),SUM(N(DH$1),N($R66),1)),CHOOSE(AC[[M]:[M]],1,0,1,AC[[DB]:[DB]])),PRODUCT(SUM(ROUND(AVERAGE(VALUE(DH$3),VALUE($P66)),0),CHOOSE(IF(OR(DH$1,$R66),4,INDEX(CMB[[Res_Rare]:[Res_Rare]],MATCH(ROUND(MIN(SUM(DH$4,$O66/1000),SUM($O66,DH$4/1000)),3),CMB[[Cmb_ID]:[Cmb_ID]],0))),-1,-1,0,0)),IF(OR(DH$1,$R66),4,INDEX(CMB[[Cmb_Rare]:[Cmb_Rare]],MATCH(ROUND(MIN(SUM(DH$4,$O66/1000),SUM($O66,DH$4/1000)),3),CMB[[Cmb_ID]:[Cmb_ID]],0))),CHOOSE(AC[[M]:[M]],2,1,1,SUM(AC[[AB]:[DB]])))),""))</f>
        <v/>
      </c>
      <c r="DI66" t="str">
        <f>IF(OR(DI$5="",$S66=""),"",IFERROR(SUM(PRODUCT(INDEX(CMB[[BA_0O]:[BA_2O]],MATCH(ROUND(MIN(SUM(DI$4,$O66/1000),SUM($O66,DI$4/1000)),3),CMB[[Cmb_ID]:[Cmb_ID]],0),SUM(N(DI$1),N($R66),1)),CHOOSE(AC[[M]:[M]],1,1,0,AC[[AB]:[AB]])),PRODUCT(INDEX(CMB[[BD_0O]:[BD_2O]],MATCH(ROUND(MIN(SUM(DI$4,$O66/1000),SUM($O66,DI$4/1000)),3),CMB[[Cmb_ID]:[Cmb_ID]],0),SUM(N(DI$1),N($R66),1)),CHOOSE(AC[[M]:[M]],1,0,1,AC[[DB]:[DB]])),PRODUCT(SUM(ROUND(AVERAGE(VALUE(DI$3),VALUE($P66)),0),CHOOSE(IF(OR(DI$1,$R66),4,INDEX(CMB[[Res_Rare]:[Res_Rare]],MATCH(ROUND(MIN(SUM(DI$4,$O66/1000),SUM($O66,DI$4/1000)),3),CMB[[Cmb_ID]:[Cmb_ID]],0))),-1,-1,0,0)),IF(OR(DI$1,$R66),4,INDEX(CMB[[Cmb_Rare]:[Cmb_Rare]],MATCH(ROUND(MIN(SUM(DI$4,$O66/1000),SUM($O66,DI$4/1000)),3),CMB[[Cmb_ID]:[Cmb_ID]],0))),CHOOSE(AC[[M]:[M]],2,1,1,SUM(AC[[AB]:[DB]])))),""))</f>
        <v/>
      </c>
      <c r="DJ66" t="str">
        <f>IF(OR(DJ$5="",$S66=""),"",IFERROR(SUM(PRODUCT(INDEX(CMB[[BA_0O]:[BA_2O]],MATCH(ROUND(MIN(SUM(DJ$4,$O66/1000),SUM($O66,DJ$4/1000)),3),CMB[[Cmb_ID]:[Cmb_ID]],0),SUM(N(DJ$1),N($R66),1)),CHOOSE(AC[[M]:[M]],1,1,0,AC[[AB]:[AB]])),PRODUCT(INDEX(CMB[[BD_0O]:[BD_2O]],MATCH(ROUND(MIN(SUM(DJ$4,$O66/1000),SUM($O66,DJ$4/1000)),3),CMB[[Cmb_ID]:[Cmb_ID]],0),SUM(N(DJ$1),N($R66),1)),CHOOSE(AC[[M]:[M]],1,0,1,AC[[DB]:[DB]])),PRODUCT(SUM(ROUND(AVERAGE(VALUE(DJ$3),VALUE($P66)),0),CHOOSE(IF(OR(DJ$1,$R66),4,INDEX(CMB[[Res_Rare]:[Res_Rare]],MATCH(ROUND(MIN(SUM(DJ$4,$O66/1000),SUM($O66,DJ$4/1000)),3),CMB[[Cmb_ID]:[Cmb_ID]],0))),-1,-1,0,0)),IF(OR(DJ$1,$R66),4,INDEX(CMB[[Cmb_Rare]:[Cmb_Rare]],MATCH(ROUND(MIN(SUM(DJ$4,$O66/1000),SUM($O66,DJ$4/1000)),3),CMB[[Cmb_ID]:[Cmb_ID]],0))),CHOOSE(AC[[M]:[M]],2,1,1,SUM(AC[[AB]:[DB]])))),""))</f>
        <v/>
      </c>
      <c r="DK66" t="str">
        <f>IF(OR(DK$5="",$S66=""),"",IFERROR(SUM(PRODUCT(INDEX(CMB[[BA_0O]:[BA_2O]],MATCH(ROUND(MIN(SUM(DK$4,$O66/1000),SUM($O66,DK$4/1000)),3),CMB[[Cmb_ID]:[Cmb_ID]],0),SUM(N(DK$1),N($R66),1)),CHOOSE(AC[[M]:[M]],1,1,0,AC[[AB]:[AB]])),PRODUCT(INDEX(CMB[[BD_0O]:[BD_2O]],MATCH(ROUND(MIN(SUM(DK$4,$O66/1000),SUM($O66,DK$4/1000)),3),CMB[[Cmb_ID]:[Cmb_ID]],0),SUM(N(DK$1),N($R66),1)),CHOOSE(AC[[M]:[M]],1,0,1,AC[[DB]:[DB]])),PRODUCT(SUM(ROUND(AVERAGE(VALUE(DK$3),VALUE($P66)),0),CHOOSE(IF(OR(DK$1,$R66),4,INDEX(CMB[[Res_Rare]:[Res_Rare]],MATCH(ROUND(MIN(SUM(DK$4,$O66/1000),SUM($O66,DK$4/1000)),3),CMB[[Cmb_ID]:[Cmb_ID]],0))),-1,-1,0,0)),IF(OR(DK$1,$R66),4,INDEX(CMB[[Cmb_Rare]:[Cmb_Rare]],MATCH(ROUND(MIN(SUM(DK$4,$O66/1000),SUM($O66,DK$4/1000)),3),CMB[[Cmb_ID]:[Cmb_ID]],0))),CHOOSE(AC[[M]:[M]],2,1,1,SUM(AC[[AB]:[DB]])))),""))</f>
        <v/>
      </c>
      <c r="DL66" t="str">
        <f>IF(OR(DL$5="",$S66=""),"",IFERROR(SUM(PRODUCT(INDEX(CMB[[BA_0O]:[BA_2O]],MATCH(ROUND(MIN(SUM(DL$4,$O66/1000),SUM($O66,DL$4/1000)),3),CMB[[Cmb_ID]:[Cmb_ID]],0),SUM(N(DL$1),N($R66),1)),CHOOSE(AC[[M]:[M]],1,1,0,AC[[AB]:[AB]])),PRODUCT(INDEX(CMB[[BD_0O]:[BD_2O]],MATCH(ROUND(MIN(SUM(DL$4,$O66/1000),SUM($O66,DL$4/1000)),3),CMB[[Cmb_ID]:[Cmb_ID]],0),SUM(N(DL$1),N($R66),1)),CHOOSE(AC[[M]:[M]],1,0,1,AC[[DB]:[DB]])),PRODUCT(SUM(ROUND(AVERAGE(VALUE(DL$3),VALUE($P66)),0),CHOOSE(IF(OR(DL$1,$R66),4,INDEX(CMB[[Res_Rare]:[Res_Rare]],MATCH(ROUND(MIN(SUM(DL$4,$O66/1000),SUM($O66,DL$4/1000)),3),CMB[[Cmb_ID]:[Cmb_ID]],0))),-1,-1,0,0)),IF(OR(DL$1,$R66),4,INDEX(CMB[[Cmb_Rare]:[Cmb_Rare]],MATCH(ROUND(MIN(SUM(DL$4,$O66/1000),SUM($O66,DL$4/1000)),3),CMB[[Cmb_ID]:[Cmb_ID]],0))),CHOOSE(AC[[M]:[M]],2,1,1,SUM(AC[[AB]:[DB]])))),""))</f>
        <v/>
      </c>
      <c r="DM66" t="str">
        <f>IF(OR(DM$5="",$S66=""),"",IFERROR(SUM(PRODUCT(INDEX(CMB[[BA_0O]:[BA_2O]],MATCH(ROUND(MIN(SUM(DM$4,$O66/1000),SUM($O66,DM$4/1000)),3),CMB[[Cmb_ID]:[Cmb_ID]],0),SUM(N(DM$1),N($R66),1)),CHOOSE(AC[[M]:[M]],1,1,0,AC[[AB]:[AB]])),PRODUCT(INDEX(CMB[[BD_0O]:[BD_2O]],MATCH(ROUND(MIN(SUM(DM$4,$O66/1000),SUM($O66,DM$4/1000)),3),CMB[[Cmb_ID]:[Cmb_ID]],0),SUM(N(DM$1),N($R66),1)),CHOOSE(AC[[M]:[M]],1,0,1,AC[[DB]:[DB]])),PRODUCT(SUM(ROUND(AVERAGE(VALUE(DM$3),VALUE($P66)),0),CHOOSE(IF(OR(DM$1,$R66),4,INDEX(CMB[[Res_Rare]:[Res_Rare]],MATCH(ROUND(MIN(SUM(DM$4,$O66/1000),SUM($O66,DM$4/1000)),3),CMB[[Cmb_ID]:[Cmb_ID]],0))),-1,-1,0,0)),IF(OR(DM$1,$R66),4,INDEX(CMB[[Cmb_Rare]:[Cmb_Rare]],MATCH(ROUND(MIN(SUM(DM$4,$O66/1000),SUM($O66,DM$4/1000)),3),CMB[[Cmb_ID]:[Cmb_ID]],0))),CHOOSE(AC[[M]:[M]],2,1,1,SUM(AC[[AB]:[DB]])))),""))</f>
        <v/>
      </c>
      <c r="DN66" t="str">
        <f>IF(OR(DN$5="",$S66=""),"",IFERROR(SUM(PRODUCT(INDEX(CMB[[BA_0O]:[BA_2O]],MATCH(ROUND(MIN(SUM(DN$4,$O66/1000),SUM($O66,DN$4/1000)),3),CMB[[Cmb_ID]:[Cmb_ID]],0),SUM(N(DN$1),N($R66),1)),CHOOSE(AC[[M]:[M]],1,1,0,AC[[AB]:[AB]])),PRODUCT(INDEX(CMB[[BD_0O]:[BD_2O]],MATCH(ROUND(MIN(SUM(DN$4,$O66/1000),SUM($O66,DN$4/1000)),3),CMB[[Cmb_ID]:[Cmb_ID]],0),SUM(N(DN$1),N($R66),1)),CHOOSE(AC[[M]:[M]],1,0,1,AC[[DB]:[DB]])),PRODUCT(SUM(ROUND(AVERAGE(VALUE(DN$3),VALUE($P66)),0),CHOOSE(IF(OR(DN$1,$R66),4,INDEX(CMB[[Res_Rare]:[Res_Rare]],MATCH(ROUND(MIN(SUM(DN$4,$O66/1000),SUM($O66,DN$4/1000)),3),CMB[[Cmb_ID]:[Cmb_ID]],0))),-1,-1,0,0)),IF(OR(DN$1,$R66),4,INDEX(CMB[[Cmb_Rare]:[Cmb_Rare]],MATCH(ROUND(MIN(SUM(DN$4,$O66/1000),SUM($O66,DN$4/1000)),3),CMB[[Cmb_ID]:[Cmb_ID]],0))),CHOOSE(AC[[M]:[M]],2,1,1,SUM(AC[[AB]:[DB]])))),""))</f>
        <v/>
      </c>
      <c r="DO66" t="str">
        <f>IF(OR(DO$5="",$S66=""),"",IFERROR(SUM(PRODUCT(INDEX(CMB[[BA_0O]:[BA_2O]],MATCH(ROUND(MIN(SUM(DO$4,$O66/1000),SUM($O66,DO$4/1000)),3),CMB[[Cmb_ID]:[Cmb_ID]],0),SUM(N(DO$1),N($R66),1)),CHOOSE(AC[[M]:[M]],1,1,0,AC[[AB]:[AB]])),PRODUCT(INDEX(CMB[[BD_0O]:[BD_2O]],MATCH(ROUND(MIN(SUM(DO$4,$O66/1000),SUM($O66,DO$4/1000)),3),CMB[[Cmb_ID]:[Cmb_ID]],0),SUM(N(DO$1),N($R66),1)),CHOOSE(AC[[M]:[M]],1,0,1,AC[[DB]:[DB]])),PRODUCT(SUM(ROUND(AVERAGE(VALUE(DO$3),VALUE($P66)),0),CHOOSE(IF(OR(DO$1,$R66),4,INDEX(CMB[[Res_Rare]:[Res_Rare]],MATCH(ROUND(MIN(SUM(DO$4,$O66/1000),SUM($O66,DO$4/1000)),3),CMB[[Cmb_ID]:[Cmb_ID]],0))),-1,-1,0,0)),IF(OR(DO$1,$R66),4,INDEX(CMB[[Cmb_Rare]:[Cmb_Rare]],MATCH(ROUND(MIN(SUM(DO$4,$O66/1000),SUM($O66,DO$4/1000)),3),CMB[[Cmb_ID]:[Cmb_ID]],0))),CHOOSE(AC[[M]:[M]],2,1,1,SUM(AC[[AB]:[DB]])))),""))</f>
        <v/>
      </c>
      <c r="DP66" t="str">
        <f>IF(OR(DP$5="",$S66=""),"",IFERROR(SUM(PRODUCT(INDEX(CMB[[BA_0O]:[BA_2O]],MATCH(ROUND(MIN(SUM(DP$4,$O66/1000),SUM($O66,DP$4/1000)),3),CMB[[Cmb_ID]:[Cmb_ID]],0),SUM(N(DP$1),N($R66),1)),CHOOSE(AC[[M]:[M]],1,1,0,AC[[AB]:[AB]])),PRODUCT(INDEX(CMB[[BD_0O]:[BD_2O]],MATCH(ROUND(MIN(SUM(DP$4,$O66/1000),SUM($O66,DP$4/1000)),3),CMB[[Cmb_ID]:[Cmb_ID]],0),SUM(N(DP$1),N($R66),1)),CHOOSE(AC[[M]:[M]],1,0,1,AC[[DB]:[DB]])),PRODUCT(SUM(ROUND(AVERAGE(VALUE(DP$3),VALUE($P66)),0),CHOOSE(IF(OR(DP$1,$R66),4,INDEX(CMB[[Res_Rare]:[Res_Rare]],MATCH(ROUND(MIN(SUM(DP$4,$O66/1000),SUM($O66,DP$4/1000)),3),CMB[[Cmb_ID]:[Cmb_ID]],0))),-1,-1,0,0)),IF(OR(DP$1,$R66),4,INDEX(CMB[[Cmb_Rare]:[Cmb_Rare]],MATCH(ROUND(MIN(SUM(DP$4,$O66/1000),SUM($O66,DP$4/1000)),3),CMB[[Cmb_ID]:[Cmb_ID]],0))),CHOOSE(AC[[M]:[M]],2,1,1,SUM(AC[[AB]:[DB]])))),""))</f>
        <v/>
      </c>
      <c r="DQ66" t="str">
        <f>IF(OR(DQ$5="",$S66=""),"",IFERROR(SUM(PRODUCT(INDEX(CMB[[BA_0O]:[BA_2O]],MATCH(ROUND(MIN(SUM(DQ$4,$O66/1000),SUM($O66,DQ$4/1000)),3),CMB[[Cmb_ID]:[Cmb_ID]],0),SUM(N(DQ$1),N($R66),1)),CHOOSE(AC[[M]:[M]],1,1,0,AC[[AB]:[AB]])),PRODUCT(INDEX(CMB[[BD_0O]:[BD_2O]],MATCH(ROUND(MIN(SUM(DQ$4,$O66/1000),SUM($O66,DQ$4/1000)),3),CMB[[Cmb_ID]:[Cmb_ID]],0),SUM(N(DQ$1),N($R66),1)),CHOOSE(AC[[M]:[M]],1,0,1,AC[[DB]:[DB]])),PRODUCT(SUM(ROUND(AVERAGE(VALUE(DQ$3),VALUE($P66)),0),CHOOSE(IF(OR(DQ$1,$R66),4,INDEX(CMB[[Res_Rare]:[Res_Rare]],MATCH(ROUND(MIN(SUM(DQ$4,$O66/1000),SUM($O66,DQ$4/1000)),3),CMB[[Cmb_ID]:[Cmb_ID]],0))),-1,-1,0,0)),IF(OR(DQ$1,$R66),4,INDEX(CMB[[Cmb_Rare]:[Cmb_Rare]],MATCH(ROUND(MIN(SUM(DQ$4,$O66/1000),SUM($O66,DQ$4/1000)),3),CMB[[Cmb_ID]:[Cmb_ID]],0))),CHOOSE(AC[[M]:[M]],2,1,1,SUM(AC[[AB]:[DB]])))),""))</f>
        <v/>
      </c>
      <c r="DR66" t="str">
        <f>IF(OR(DR$5="",$S66=""),"",IFERROR(SUM(PRODUCT(INDEX(CMB[[BA_0O]:[BA_2O]],MATCH(ROUND(MIN(SUM(DR$4,$O66/1000),SUM($O66,DR$4/1000)),3),CMB[[Cmb_ID]:[Cmb_ID]],0),SUM(N(DR$1),N($R66),1)),CHOOSE(AC[[M]:[M]],1,1,0,AC[[AB]:[AB]])),PRODUCT(INDEX(CMB[[BD_0O]:[BD_2O]],MATCH(ROUND(MIN(SUM(DR$4,$O66/1000),SUM($O66,DR$4/1000)),3),CMB[[Cmb_ID]:[Cmb_ID]],0),SUM(N(DR$1),N($R66),1)),CHOOSE(AC[[M]:[M]],1,0,1,AC[[DB]:[DB]])),PRODUCT(SUM(ROUND(AVERAGE(VALUE(DR$3),VALUE($P66)),0),CHOOSE(IF(OR(DR$1,$R66),4,INDEX(CMB[[Res_Rare]:[Res_Rare]],MATCH(ROUND(MIN(SUM(DR$4,$O66/1000),SUM($O66,DR$4/1000)),3),CMB[[Cmb_ID]:[Cmb_ID]],0))),-1,-1,0,0)),IF(OR(DR$1,$R66),4,INDEX(CMB[[Cmb_Rare]:[Cmb_Rare]],MATCH(ROUND(MIN(SUM(DR$4,$O66/1000),SUM($O66,DR$4/1000)),3),CMB[[Cmb_ID]:[Cmb_ID]],0))),CHOOSE(AC[[M]:[M]],2,1,1,SUM(AC[[AB]:[DB]])))),""))</f>
        <v/>
      </c>
      <c r="DS66" t="str">
        <f>IF(OR(DS$5="",$S66=""),"",IFERROR(SUM(PRODUCT(INDEX(CMB[[BA_0O]:[BA_2O]],MATCH(ROUND(MIN(SUM(DS$4,$O66/1000),SUM($O66,DS$4/1000)),3),CMB[[Cmb_ID]:[Cmb_ID]],0),SUM(N(DS$1),N($R66),1)),CHOOSE(AC[[M]:[M]],1,1,0,AC[[AB]:[AB]])),PRODUCT(INDEX(CMB[[BD_0O]:[BD_2O]],MATCH(ROUND(MIN(SUM(DS$4,$O66/1000),SUM($O66,DS$4/1000)),3),CMB[[Cmb_ID]:[Cmb_ID]],0),SUM(N(DS$1),N($R66),1)),CHOOSE(AC[[M]:[M]],1,0,1,AC[[DB]:[DB]])),PRODUCT(SUM(ROUND(AVERAGE(VALUE(DS$3),VALUE($P66)),0),CHOOSE(IF(OR(DS$1,$R66),4,INDEX(CMB[[Res_Rare]:[Res_Rare]],MATCH(ROUND(MIN(SUM(DS$4,$O66/1000),SUM($O66,DS$4/1000)),3),CMB[[Cmb_ID]:[Cmb_ID]],0))),-1,-1,0,0)),IF(OR(DS$1,$R66),4,INDEX(CMB[[Cmb_Rare]:[Cmb_Rare]],MATCH(ROUND(MIN(SUM(DS$4,$O66/1000),SUM($O66,DS$4/1000)),3),CMB[[Cmb_ID]:[Cmb_ID]],0))),CHOOSE(AC[[M]:[M]],2,1,1,SUM(AC[[AB]:[DB]])))),""))</f>
        <v/>
      </c>
      <c r="DT66" t="str">
        <f>IF(OR(DT$5="",$S66=""),"",IFERROR(SUM(PRODUCT(INDEX(CMB[[BA_0O]:[BA_2O]],MATCH(ROUND(MIN(SUM(DT$4,$O66/1000),SUM($O66,DT$4/1000)),3),CMB[[Cmb_ID]:[Cmb_ID]],0),SUM(N(DT$1),N($R66),1)),CHOOSE(AC[[M]:[M]],1,1,0,AC[[AB]:[AB]])),PRODUCT(INDEX(CMB[[BD_0O]:[BD_2O]],MATCH(ROUND(MIN(SUM(DT$4,$O66/1000),SUM($O66,DT$4/1000)),3),CMB[[Cmb_ID]:[Cmb_ID]],0),SUM(N(DT$1),N($R66),1)),CHOOSE(AC[[M]:[M]],1,0,1,AC[[DB]:[DB]])),PRODUCT(SUM(ROUND(AVERAGE(VALUE(DT$3),VALUE($P66)),0),CHOOSE(IF(OR(DT$1,$R66),4,INDEX(CMB[[Res_Rare]:[Res_Rare]],MATCH(ROUND(MIN(SUM(DT$4,$O66/1000),SUM($O66,DT$4/1000)),3),CMB[[Cmb_ID]:[Cmb_ID]],0))),-1,-1,0,0)),IF(OR(DT$1,$R66),4,INDEX(CMB[[Cmb_Rare]:[Cmb_Rare]],MATCH(ROUND(MIN(SUM(DT$4,$O66/1000),SUM($O66,DT$4/1000)),3),CMB[[Cmb_ID]:[Cmb_ID]],0))),CHOOSE(AC[[M]:[M]],2,1,1,SUM(AC[[AB]:[DB]])))),""))</f>
        <v/>
      </c>
      <c r="DU66" t="str">
        <f>IF(OR(DU$5="",$S66=""),"",IFERROR(SUM(PRODUCT(INDEX(CMB[[BA_0O]:[BA_2O]],MATCH(ROUND(MIN(SUM(DU$4,$O66/1000),SUM($O66,DU$4/1000)),3),CMB[[Cmb_ID]:[Cmb_ID]],0),SUM(N(DU$1),N($R66),1)),CHOOSE(AC[[M]:[M]],1,1,0,AC[[AB]:[AB]])),PRODUCT(INDEX(CMB[[BD_0O]:[BD_2O]],MATCH(ROUND(MIN(SUM(DU$4,$O66/1000),SUM($O66,DU$4/1000)),3),CMB[[Cmb_ID]:[Cmb_ID]],0),SUM(N(DU$1),N($R66),1)),CHOOSE(AC[[M]:[M]],1,0,1,AC[[DB]:[DB]])),PRODUCT(SUM(ROUND(AVERAGE(VALUE(DU$3),VALUE($P66)),0),CHOOSE(IF(OR(DU$1,$R66),4,INDEX(CMB[[Res_Rare]:[Res_Rare]],MATCH(ROUND(MIN(SUM(DU$4,$O66/1000),SUM($O66,DU$4/1000)),3),CMB[[Cmb_ID]:[Cmb_ID]],0))),-1,-1,0,0)),IF(OR(DU$1,$R66),4,INDEX(CMB[[Cmb_Rare]:[Cmb_Rare]],MATCH(ROUND(MIN(SUM(DU$4,$O66/1000),SUM($O66,DU$4/1000)),3),CMB[[Cmb_ID]:[Cmb_ID]],0))),CHOOSE(AC[[M]:[M]],2,1,1,SUM(AC[[AB]:[DB]])))),""))</f>
        <v/>
      </c>
      <c r="DV66" t="str">
        <f>IF(OR(DV$5="",$S66=""),"",IFERROR(SUM(PRODUCT(INDEX(CMB[[BA_0O]:[BA_2O]],MATCH(ROUND(MIN(SUM(DV$4,$O66/1000),SUM($O66,DV$4/1000)),3),CMB[[Cmb_ID]:[Cmb_ID]],0),SUM(N(DV$1),N($R66),1)),CHOOSE(AC[[M]:[M]],1,1,0,AC[[AB]:[AB]])),PRODUCT(INDEX(CMB[[BD_0O]:[BD_2O]],MATCH(ROUND(MIN(SUM(DV$4,$O66/1000),SUM($O66,DV$4/1000)),3),CMB[[Cmb_ID]:[Cmb_ID]],0),SUM(N(DV$1),N($R66),1)),CHOOSE(AC[[M]:[M]],1,0,1,AC[[DB]:[DB]])),PRODUCT(SUM(ROUND(AVERAGE(VALUE(DV$3),VALUE($P66)),0),CHOOSE(IF(OR(DV$1,$R66),4,INDEX(CMB[[Res_Rare]:[Res_Rare]],MATCH(ROUND(MIN(SUM(DV$4,$O66/1000),SUM($O66,DV$4/1000)),3),CMB[[Cmb_ID]:[Cmb_ID]],0))),-1,-1,0,0)),IF(OR(DV$1,$R66),4,INDEX(CMB[[Cmb_Rare]:[Cmb_Rare]],MATCH(ROUND(MIN(SUM(DV$4,$O66/1000),SUM($O66,DV$4/1000)),3),CMB[[Cmb_ID]:[Cmb_ID]],0))),CHOOSE(AC[[M]:[M]],2,1,1,SUM(AC[[AB]:[DB]])))),""))</f>
        <v/>
      </c>
      <c r="DW66" t="str">
        <f>IF(OR(DW$5="",$S66=""),"",IFERROR(SUM(PRODUCT(INDEX(CMB[[BA_0O]:[BA_2O]],MATCH(ROUND(MIN(SUM(DW$4,$O66/1000),SUM($O66,DW$4/1000)),3),CMB[[Cmb_ID]:[Cmb_ID]],0),SUM(N(DW$1),N($R66),1)),CHOOSE(AC[[M]:[M]],1,1,0,AC[[AB]:[AB]])),PRODUCT(INDEX(CMB[[BD_0O]:[BD_2O]],MATCH(ROUND(MIN(SUM(DW$4,$O66/1000),SUM($O66,DW$4/1000)),3),CMB[[Cmb_ID]:[Cmb_ID]],0),SUM(N(DW$1),N($R66),1)),CHOOSE(AC[[M]:[M]],1,0,1,AC[[DB]:[DB]])),PRODUCT(SUM(ROUND(AVERAGE(VALUE(DW$3),VALUE($P66)),0),CHOOSE(IF(OR(DW$1,$R66),4,INDEX(CMB[[Res_Rare]:[Res_Rare]],MATCH(ROUND(MIN(SUM(DW$4,$O66/1000),SUM($O66,DW$4/1000)),3),CMB[[Cmb_ID]:[Cmb_ID]],0))),-1,-1,0,0)),IF(OR(DW$1,$R66),4,INDEX(CMB[[Cmb_Rare]:[Cmb_Rare]],MATCH(ROUND(MIN(SUM(DW$4,$O66/1000),SUM($O66,DW$4/1000)),3),CMB[[Cmb_ID]:[Cmb_ID]],0))),CHOOSE(AC[[M]:[M]],2,1,1,SUM(AC[[AB]:[DB]])))),""))</f>
        <v/>
      </c>
      <c r="DX66" t="str">
        <f>IF(OR(DX$5="",$S66=""),"",IFERROR(SUM(PRODUCT(INDEX(CMB[[BA_0O]:[BA_2O]],MATCH(ROUND(MIN(SUM(DX$4,$O66/1000),SUM($O66,DX$4/1000)),3),CMB[[Cmb_ID]:[Cmb_ID]],0),SUM(N(DX$1),N($R66),1)),CHOOSE(AC[[M]:[M]],1,1,0,AC[[AB]:[AB]])),PRODUCT(INDEX(CMB[[BD_0O]:[BD_2O]],MATCH(ROUND(MIN(SUM(DX$4,$O66/1000),SUM($O66,DX$4/1000)),3),CMB[[Cmb_ID]:[Cmb_ID]],0),SUM(N(DX$1),N($R66),1)),CHOOSE(AC[[M]:[M]],1,0,1,AC[[DB]:[DB]])),PRODUCT(SUM(ROUND(AVERAGE(VALUE(DX$3),VALUE($P66)),0),CHOOSE(IF(OR(DX$1,$R66),4,INDEX(CMB[[Res_Rare]:[Res_Rare]],MATCH(ROUND(MIN(SUM(DX$4,$O66/1000),SUM($O66,DX$4/1000)),3),CMB[[Cmb_ID]:[Cmb_ID]],0))),-1,-1,0,0)),IF(OR(DX$1,$R66),4,INDEX(CMB[[Cmb_Rare]:[Cmb_Rare]],MATCH(ROUND(MIN(SUM(DX$4,$O66/1000),SUM($O66,DX$4/1000)),3),CMB[[Cmb_ID]:[Cmb_ID]],0))),CHOOSE(AC[[M]:[M]],2,1,1,SUM(AC[[AB]:[DB]])))),""))</f>
        <v/>
      </c>
      <c r="DY66" t="str">
        <f>IF(OR(DY$5="",$S66=""),"",IFERROR(SUM(PRODUCT(INDEX(CMB[[BA_0O]:[BA_2O]],MATCH(ROUND(MIN(SUM(DY$4,$O66/1000),SUM($O66,DY$4/1000)),3),CMB[[Cmb_ID]:[Cmb_ID]],0),SUM(N(DY$1),N($R66),1)),CHOOSE(AC[[M]:[M]],1,1,0,AC[[AB]:[AB]])),PRODUCT(INDEX(CMB[[BD_0O]:[BD_2O]],MATCH(ROUND(MIN(SUM(DY$4,$O66/1000),SUM($O66,DY$4/1000)),3),CMB[[Cmb_ID]:[Cmb_ID]],0),SUM(N(DY$1),N($R66),1)),CHOOSE(AC[[M]:[M]],1,0,1,AC[[DB]:[DB]])),PRODUCT(SUM(ROUND(AVERAGE(VALUE(DY$3),VALUE($P66)),0),CHOOSE(IF(OR(DY$1,$R66),4,INDEX(CMB[[Res_Rare]:[Res_Rare]],MATCH(ROUND(MIN(SUM(DY$4,$O66/1000),SUM($O66,DY$4/1000)),3),CMB[[Cmb_ID]:[Cmb_ID]],0))),-1,-1,0,0)),IF(OR(DY$1,$R66),4,INDEX(CMB[[Cmb_Rare]:[Cmb_Rare]],MATCH(ROUND(MIN(SUM(DY$4,$O66/1000),SUM($O66,DY$4/1000)),3),CMB[[Cmb_ID]:[Cmb_ID]],0))),CHOOSE(AC[[M]:[M]],2,1,1,SUM(AC[[AB]:[DB]])))),""))</f>
        <v/>
      </c>
      <c r="DZ66" t="str">
        <f>IF(OR(DZ$5="",$S66=""),"",IFERROR(SUM(PRODUCT(INDEX(CMB[[BA_0O]:[BA_2O]],MATCH(ROUND(MIN(SUM(DZ$4,$O66/1000),SUM($O66,DZ$4/1000)),3),CMB[[Cmb_ID]:[Cmb_ID]],0),SUM(N(DZ$1),N($R66),1)),CHOOSE(AC[[M]:[M]],1,1,0,AC[[AB]:[AB]])),PRODUCT(INDEX(CMB[[BD_0O]:[BD_2O]],MATCH(ROUND(MIN(SUM(DZ$4,$O66/1000),SUM($O66,DZ$4/1000)),3),CMB[[Cmb_ID]:[Cmb_ID]],0),SUM(N(DZ$1),N($R66),1)),CHOOSE(AC[[M]:[M]],1,0,1,AC[[DB]:[DB]])),PRODUCT(SUM(ROUND(AVERAGE(VALUE(DZ$3),VALUE($P66)),0),CHOOSE(IF(OR(DZ$1,$R66),4,INDEX(CMB[[Res_Rare]:[Res_Rare]],MATCH(ROUND(MIN(SUM(DZ$4,$O66/1000),SUM($O66,DZ$4/1000)),3),CMB[[Cmb_ID]:[Cmb_ID]],0))),-1,-1,0,0)),IF(OR(DZ$1,$R66),4,INDEX(CMB[[Cmb_Rare]:[Cmb_Rare]],MATCH(ROUND(MIN(SUM(DZ$4,$O66/1000),SUM($O66,DZ$4/1000)),3),CMB[[Cmb_ID]:[Cmb_ID]],0))),CHOOSE(AC[[M]:[M]],2,1,1,SUM(AC[[AB]:[DB]])))),""))</f>
        <v/>
      </c>
      <c r="EA66" t="str">
        <f>IF(OR(EA$5="",$S66=""),"",IFERROR(SUM(PRODUCT(INDEX(CMB[[BA_0O]:[BA_2O]],MATCH(ROUND(MIN(SUM(EA$4,$O66/1000),SUM($O66,EA$4/1000)),3),CMB[[Cmb_ID]:[Cmb_ID]],0),SUM(N(EA$1),N($R66),1)),CHOOSE(AC[[M]:[M]],1,1,0,AC[[AB]:[AB]])),PRODUCT(INDEX(CMB[[BD_0O]:[BD_2O]],MATCH(ROUND(MIN(SUM(EA$4,$O66/1000),SUM($O66,EA$4/1000)),3),CMB[[Cmb_ID]:[Cmb_ID]],0),SUM(N(EA$1),N($R66),1)),CHOOSE(AC[[M]:[M]],1,0,1,AC[[DB]:[DB]])),PRODUCT(SUM(ROUND(AVERAGE(VALUE(EA$3),VALUE($P66)),0),CHOOSE(IF(OR(EA$1,$R66),4,INDEX(CMB[[Res_Rare]:[Res_Rare]],MATCH(ROUND(MIN(SUM(EA$4,$O66/1000),SUM($O66,EA$4/1000)),3),CMB[[Cmb_ID]:[Cmb_ID]],0))),-1,-1,0,0)),IF(OR(EA$1,$R66),4,INDEX(CMB[[Cmb_Rare]:[Cmb_Rare]],MATCH(ROUND(MIN(SUM(EA$4,$O66/1000),SUM($O66,EA$4/1000)),3),CMB[[Cmb_ID]:[Cmb_ID]],0))),CHOOSE(AC[[M]:[M]],2,1,1,SUM(AC[[AB]:[DB]])))),""))</f>
        <v/>
      </c>
      <c r="EB66" t="str">
        <f>IF(OR(EB$5="",$S66=""),"",IFERROR(SUM(PRODUCT(INDEX(CMB[[BA_0O]:[BA_2O]],MATCH(ROUND(MIN(SUM(EB$4,$O66/1000),SUM($O66,EB$4/1000)),3),CMB[[Cmb_ID]:[Cmb_ID]],0),SUM(N(EB$1),N($R66),1)),CHOOSE(AC[[M]:[M]],1,1,0,AC[[AB]:[AB]])),PRODUCT(INDEX(CMB[[BD_0O]:[BD_2O]],MATCH(ROUND(MIN(SUM(EB$4,$O66/1000),SUM($O66,EB$4/1000)),3),CMB[[Cmb_ID]:[Cmb_ID]],0),SUM(N(EB$1),N($R66),1)),CHOOSE(AC[[M]:[M]],1,0,1,AC[[DB]:[DB]])),PRODUCT(SUM(ROUND(AVERAGE(VALUE(EB$3),VALUE($P66)),0),CHOOSE(IF(OR(EB$1,$R66),4,INDEX(CMB[[Res_Rare]:[Res_Rare]],MATCH(ROUND(MIN(SUM(EB$4,$O66/1000),SUM($O66,EB$4/1000)),3),CMB[[Cmb_ID]:[Cmb_ID]],0))),-1,-1,0,0)),IF(OR(EB$1,$R66),4,INDEX(CMB[[Cmb_Rare]:[Cmb_Rare]],MATCH(ROUND(MIN(SUM(EB$4,$O66/1000),SUM($O66,EB$4/1000)),3),CMB[[Cmb_ID]:[Cmb_ID]],0))),CHOOSE(AC[[M]:[M]],2,1,1,SUM(AC[[AB]:[DB]])))),""))</f>
        <v/>
      </c>
      <c r="EC66" t="str">
        <f>IF(OR(EC$5="",$S66=""),"",IFERROR(SUM(PRODUCT(INDEX(CMB[[BA_0O]:[BA_2O]],MATCH(ROUND(MIN(SUM(EC$4,$O66/1000),SUM($O66,EC$4/1000)),3),CMB[[Cmb_ID]:[Cmb_ID]],0),SUM(N(EC$1),N($R66),1)),CHOOSE(AC[[M]:[M]],1,1,0,AC[[AB]:[AB]])),PRODUCT(INDEX(CMB[[BD_0O]:[BD_2O]],MATCH(ROUND(MIN(SUM(EC$4,$O66/1000),SUM($O66,EC$4/1000)),3),CMB[[Cmb_ID]:[Cmb_ID]],0),SUM(N(EC$1),N($R66),1)),CHOOSE(AC[[M]:[M]],1,0,1,AC[[DB]:[DB]])),PRODUCT(SUM(ROUND(AVERAGE(VALUE(EC$3),VALUE($P66)),0),CHOOSE(IF(OR(EC$1,$R66),4,INDEX(CMB[[Res_Rare]:[Res_Rare]],MATCH(ROUND(MIN(SUM(EC$4,$O66/1000),SUM($O66,EC$4/1000)),3),CMB[[Cmb_ID]:[Cmb_ID]],0))),-1,-1,0,0)),IF(OR(EC$1,$R66),4,INDEX(CMB[[Cmb_Rare]:[Cmb_Rare]],MATCH(ROUND(MIN(SUM(EC$4,$O66/1000),SUM($O66,EC$4/1000)),3),CMB[[Cmb_ID]:[Cmb_ID]],0))),CHOOSE(AC[[M]:[M]],2,1,1,SUM(AC[[AB]:[DB]])))),""))</f>
        <v/>
      </c>
      <c r="ED66" t="str">
        <f>IF(OR(ED$5="",$S66=""),"",IFERROR(SUM(PRODUCT(INDEX(CMB[[BA_0O]:[BA_2O]],MATCH(ROUND(MIN(SUM(ED$4,$O66/1000),SUM($O66,ED$4/1000)),3),CMB[[Cmb_ID]:[Cmb_ID]],0),SUM(N(ED$1),N($R66),1)),CHOOSE(AC[[M]:[M]],1,1,0,AC[[AB]:[AB]])),PRODUCT(INDEX(CMB[[BD_0O]:[BD_2O]],MATCH(ROUND(MIN(SUM(ED$4,$O66/1000),SUM($O66,ED$4/1000)),3),CMB[[Cmb_ID]:[Cmb_ID]],0),SUM(N(ED$1),N($R66),1)),CHOOSE(AC[[M]:[M]],1,0,1,AC[[DB]:[DB]])),PRODUCT(SUM(ROUND(AVERAGE(VALUE(ED$3),VALUE($P66)),0),CHOOSE(IF(OR(ED$1,$R66),4,INDEX(CMB[[Res_Rare]:[Res_Rare]],MATCH(ROUND(MIN(SUM(ED$4,$O66/1000),SUM($O66,ED$4/1000)),3),CMB[[Cmb_ID]:[Cmb_ID]],0))),-1,-1,0,0)),IF(OR(ED$1,$R66),4,INDEX(CMB[[Cmb_Rare]:[Cmb_Rare]],MATCH(ROUND(MIN(SUM(ED$4,$O66/1000),SUM($O66,ED$4/1000)),3),CMB[[Cmb_ID]:[Cmb_ID]],0))),CHOOSE(AC[[M]:[M]],2,1,1,SUM(AC[[AB]:[DB]])))),""))</f>
        <v/>
      </c>
      <c r="EE66" t="str">
        <f>IF(OR(EE$5="",$S66=""),"",IFERROR(SUM(PRODUCT(INDEX(CMB[[BA_0O]:[BA_2O]],MATCH(ROUND(MIN(SUM(EE$4,$O66/1000),SUM($O66,EE$4/1000)),3),CMB[[Cmb_ID]:[Cmb_ID]],0),SUM(N(EE$1),N($R66),1)),CHOOSE(AC[[M]:[M]],1,1,0,AC[[AB]:[AB]])),PRODUCT(INDEX(CMB[[BD_0O]:[BD_2O]],MATCH(ROUND(MIN(SUM(EE$4,$O66/1000),SUM($O66,EE$4/1000)),3),CMB[[Cmb_ID]:[Cmb_ID]],0),SUM(N(EE$1),N($R66),1)),CHOOSE(AC[[M]:[M]],1,0,1,AC[[DB]:[DB]])),PRODUCT(SUM(ROUND(AVERAGE(VALUE(EE$3),VALUE($P66)),0),CHOOSE(IF(OR(EE$1,$R66),4,INDEX(CMB[[Res_Rare]:[Res_Rare]],MATCH(ROUND(MIN(SUM(EE$4,$O66/1000),SUM($O66,EE$4/1000)),3),CMB[[Cmb_ID]:[Cmb_ID]],0))),-1,-1,0,0)),IF(OR(EE$1,$R66),4,INDEX(CMB[[Cmb_Rare]:[Cmb_Rare]],MATCH(ROUND(MIN(SUM(EE$4,$O66/1000),SUM($O66,EE$4/1000)),3),CMB[[Cmb_ID]:[Cmb_ID]],0))),CHOOSE(AC[[M]:[M]],2,1,1,SUM(AC[[AB]:[DB]])))),""))</f>
        <v/>
      </c>
      <c r="EF66" t="str">
        <f>IF(OR(EF$5="",$S66=""),"",IFERROR(SUM(PRODUCT(INDEX(CMB[[BA_0O]:[BA_2O]],MATCH(ROUND(MIN(SUM(EF$4,$O66/1000),SUM($O66,EF$4/1000)),3),CMB[[Cmb_ID]:[Cmb_ID]],0),SUM(N(EF$1),N($R66),1)),CHOOSE(AC[[M]:[M]],1,1,0,AC[[AB]:[AB]])),PRODUCT(INDEX(CMB[[BD_0O]:[BD_2O]],MATCH(ROUND(MIN(SUM(EF$4,$O66/1000),SUM($O66,EF$4/1000)),3),CMB[[Cmb_ID]:[Cmb_ID]],0),SUM(N(EF$1),N($R66),1)),CHOOSE(AC[[M]:[M]],1,0,1,AC[[DB]:[DB]])),PRODUCT(SUM(ROUND(AVERAGE(VALUE(EF$3),VALUE($P66)),0),CHOOSE(IF(OR(EF$1,$R66),4,INDEX(CMB[[Res_Rare]:[Res_Rare]],MATCH(ROUND(MIN(SUM(EF$4,$O66/1000),SUM($O66,EF$4/1000)),3),CMB[[Cmb_ID]:[Cmb_ID]],0))),-1,-1,0,0)),IF(OR(EF$1,$R66),4,INDEX(CMB[[Cmb_Rare]:[Cmb_Rare]],MATCH(ROUND(MIN(SUM(EF$4,$O66/1000),SUM($O66,EF$4/1000)),3),CMB[[Cmb_ID]:[Cmb_ID]],0))),CHOOSE(AC[[M]:[M]],2,1,1,SUM(AC[[AB]:[DB]])))),""))</f>
        <v/>
      </c>
      <c r="EG66" t="str">
        <f>IF(OR(EG$5="",$S66=""),"",IFERROR(SUM(PRODUCT(INDEX(CMB[[BA_0O]:[BA_2O]],MATCH(ROUND(MIN(SUM(EG$4,$O66/1000),SUM($O66,EG$4/1000)),3),CMB[[Cmb_ID]:[Cmb_ID]],0),SUM(N(EG$1),N($R66),1)),CHOOSE(AC[[M]:[M]],1,1,0,AC[[AB]:[AB]])),PRODUCT(INDEX(CMB[[BD_0O]:[BD_2O]],MATCH(ROUND(MIN(SUM(EG$4,$O66/1000),SUM($O66,EG$4/1000)),3),CMB[[Cmb_ID]:[Cmb_ID]],0),SUM(N(EG$1),N($R66),1)),CHOOSE(AC[[M]:[M]],1,0,1,AC[[DB]:[DB]])),PRODUCT(SUM(ROUND(AVERAGE(VALUE(EG$3),VALUE($P66)),0),CHOOSE(IF(OR(EG$1,$R66),4,INDEX(CMB[[Res_Rare]:[Res_Rare]],MATCH(ROUND(MIN(SUM(EG$4,$O66/1000),SUM($O66,EG$4/1000)),3),CMB[[Cmb_ID]:[Cmb_ID]],0))),-1,-1,0,0)),IF(OR(EG$1,$R66),4,INDEX(CMB[[Cmb_Rare]:[Cmb_Rare]],MATCH(ROUND(MIN(SUM(EG$4,$O66/1000),SUM($O66,EG$4/1000)),3),CMB[[Cmb_ID]:[Cmb_ID]],0))),CHOOSE(AC[[M]:[M]],2,1,1,SUM(AC[[AB]:[DB]])))),""))</f>
        <v/>
      </c>
      <c r="EH66" t="str">
        <f>IF(OR(EH$5="",$S66=""),"",IFERROR(SUM(PRODUCT(INDEX(CMB[[BA_0O]:[BA_2O]],MATCH(ROUND(MIN(SUM(EH$4,$O66/1000),SUM($O66,EH$4/1000)),3),CMB[[Cmb_ID]:[Cmb_ID]],0),SUM(N(EH$1),N($R66),1)),CHOOSE(AC[[M]:[M]],1,1,0,AC[[AB]:[AB]])),PRODUCT(INDEX(CMB[[BD_0O]:[BD_2O]],MATCH(ROUND(MIN(SUM(EH$4,$O66/1000),SUM($O66,EH$4/1000)),3),CMB[[Cmb_ID]:[Cmb_ID]],0),SUM(N(EH$1),N($R66),1)),CHOOSE(AC[[M]:[M]],1,0,1,AC[[DB]:[DB]])),PRODUCT(SUM(ROUND(AVERAGE(VALUE(EH$3),VALUE($P66)),0),CHOOSE(IF(OR(EH$1,$R66),4,INDEX(CMB[[Res_Rare]:[Res_Rare]],MATCH(ROUND(MIN(SUM(EH$4,$O66/1000),SUM($O66,EH$4/1000)),3),CMB[[Cmb_ID]:[Cmb_ID]],0))),-1,-1,0,0)),IF(OR(EH$1,$R66),4,INDEX(CMB[[Cmb_Rare]:[Cmb_Rare]],MATCH(ROUND(MIN(SUM(EH$4,$O66/1000),SUM($O66,EH$4/1000)),3),CMB[[Cmb_ID]:[Cmb_ID]],0))),CHOOSE(AC[[M]:[M]],2,1,1,SUM(AC[[AB]:[DB]])))),""))</f>
        <v/>
      </c>
      <c r="EI66" t="str">
        <f>IF(OR(EI$5="",$S66=""),"",IFERROR(SUM(PRODUCT(INDEX(CMB[[BA_0O]:[BA_2O]],MATCH(ROUND(MIN(SUM(EI$4,$O66/1000),SUM($O66,EI$4/1000)),3),CMB[[Cmb_ID]:[Cmb_ID]],0),SUM(N(EI$1),N($R66),1)),CHOOSE(AC[[M]:[M]],1,1,0,AC[[AB]:[AB]])),PRODUCT(INDEX(CMB[[BD_0O]:[BD_2O]],MATCH(ROUND(MIN(SUM(EI$4,$O66/1000),SUM($O66,EI$4/1000)),3),CMB[[Cmb_ID]:[Cmb_ID]],0),SUM(N(EI$1),N($R66),1)),CHOOSE(AC[[M]:[M]],1,0,1,AC[[DB]:[DB]])),PRODUCT(SUM(ROUND(AVERAGE(VALUE(EI$3),VALUE($P66)),0),CHOOSE(IF(OR(EI$1,$R66),4,INDEX(CMB[[Res_Rare]:[Res_Rare]],MATCH(ROUND(MIN(SUM(EI$4,$O66/1000),SUM($O66,EI$4/1000)),3),CMB[[Cmb_ID]:[Cmb_ID]],0))),-1,-1,0,0)),IF(OR(EI$1,$R66),4,INDEX(CMB[[Cmb_Rare]:[Cmb_Rare]],MATCH(ROUND(MIN(SUM(EI$4,$O66/1000),SUM($O66,EI$4/1000)),3),CMB[[Cmb_ID]:[Cmb_ID]],0))),CHOOSE(AC[[M]:[M]],2,1,1,SUM(AC[[AB]:[DB]])))),""))</f>
        <v/>
      </c>
      <c r="EJ66" t="str">
        <f>IF(OR(EJ$5="",$S66=""),"",IFERROR(SUM(PRODUCT(INDEX(CMB[[BA_0O]:[BA_2O]],MATCH(ROUND(MIN(SUM(EJ$4,$O66/1000),SUM($O66,EJ$4/1000)),3),CMB[[Cmb_ID]:[Cmb_ID]],0),SUM(N(EJ$1),N($R66),1)),CHOOSE(AC[[M]:[M]],1,1,0,AC[[AB]:[AB]])),PRODUCT(INDEX(CMB[[BD_0O]:[BD_2O]],MATCH(ROUND(MIN(SUM(EJ$4,$O66/1000),SUM($O66,EJ$4/1000)),3),CMB[[Cmb_ID]:[Cmb_ID]],0),SUM(N(EJ$1),N($R66),1)),CHOOSE(AC[[M]:[M]],1,0,1,AC[[DB]:[DB]])),PRODUCT(SUM(ROUND(AVERAGE(VALUE(EJ$3),VALUE($P66)),0),CHOOSE(IF(OR(EJ$1,$R66),4,INDEX(CMB[[Res_Rare]:[Res_Rare]],MATCH(ROUND(MIN(SUM(EJ$4,$O66/1000),SUM($O66,EJ$4/1000)),3),CMB[[Cmb_ID]:[Cmb_ID]],0))),-1,-1,0,0)),IF(OR(EJ$1,$R66),4,INDEX(CMB[[Cmb_Rare]:[Cmb_Rare]],MATCH(ROUND(MIN(SUM(EJ$4,$O66/1000),SUM($O66,EJ$4/1000)),3),CMB[[Cmb_ID]:[Cmb_ID]],0))),CHOOSE(AC[[M]:[M]],2,1,1,SUM(AC[[AB]:[DB]])))),""))</f>
        <v/>
      </c>
      <c r="EK66" t="str">
        <f>IF(OR(EK$5="",$S66=""),"",IFERROR(SUM(PRODUCT(INDEX(CMB[[BA_0O]:[BA_2O]],MATCH(ROUND(MIN(SUM(EK$4,$O66/1000),SUM($O66,EK$4/1000)),3),CMB[[Cmb_ID]:[Cmb_ID]],0),SUM(N(EK$1),N($R66),1)),CHOOSE(AC[[M]:[M]],1,1,0,AC[[AB]:[AB]])),PRODUCT(INDEX(CMB[[BD_0O]:[BD_2O]],MATCH(ROUND(MIN(SUM(EK$4,$O66/1000),SUM($O66,EK$4/1000)),3),CMB[[Cmb_ID]:[Cmb_ID]],0),SUM(N(EK$1),N($R66),1)),CHOOSE(AC[[M]:[M]],1,0,1,AC[[DB]:[DB]])),PRODUCT(SUM(ROUND(AVERAGE(VALUE(EK$3),VALUE($P66)),0),CHOOSE(IF(OR(EK$1,$R66),4,INDEX(CMB[[Res_Rare]:[Res_Rare]],MATCH(ROUND(MIN(SUM(EK$4,$O66/1000),SUM($O66,EK$4/1000)),3),CMB[[Cmb_ID]:[Cmb_ID]],0))),-1,-1,0,0)),IF(OR(EK$1,$R66),4,INDEX(CMB[[Cmb_Rare]:[Cmb_Rare]],MATCH(ROUND(MIN(SUM(EK$4,$O66/1000),SUM($O66,EK$4/1000)),3),CMB[[Cmb_ID]:[Cmb_ID]],0))),CHOOSE(AC[[M]:[M]],2,1,1,SUM(AC[[AB]:[DB]])))),""))</f>
        <v/>
      </c>
      <c r="EL66" t="str">
        <f>IF(OR(EL$5="",$S66=""),"",IFERROR(SUM(PRODUCT(INDEX(CMB[[BA_0O]:[BA_2O]],MATCH(ROUND(MIN(SUM(EL$4,$O66/1000),SUM($O66,EL$4/1000)),3),CMB[[Cmb_ID]:[Cmb_ID]],0),SUM(N(EL$1),N($R66),1)),CHOOSE(AC[[M]:[M]],1,1,0,AC[[AB]:[AB]])),PRODUCT(INDEX(CMB[[BD_0O]:[BD_2O]],MATCH(ROUND(MIN(SUM(EL$4,$O66/1000),SUM($O66,EL$4/1000)),3),CMB[[Cmb_ID]:[Cmb_ID]],0),SUM(N(EL$1),N($R66),1)),CHOOSE(AC[[M]:[M]],1,0,1,AC[[DB]:[DB]])),PRODUCT(SUM(ROUND(AVERAGE(VALUE(EL$3),VALUE($P66)),0),CHOOSE(IF(OR(EL$1,$R66),4,INDEX(CMB[[Res_Rare]:[Res_Rare]],MATCH(ROUND(MIN(SUM(EL$4,$O66/1000),SUM($O66,EL$4/1000)),3),CMB[[Cmb_ID]:[Cmb_ID]],0))),-1,-1,0,0)),IF(OR(EL$1,$R66),4,INDEX(CMB[[Cmb_Rare]:[Cmb_Rare]],MATCH(ROUND(MIN(SUM(EL$4,$O66/1000),SUM($O66,EL$4/1000)),3),CMB[[Cmb_ID]:[Cmb_ID]],0))),CHOOSE(AC[[M]:[M]],2,1,1,SUM(AC[[AB]:[DB]])))),""))</f>
        <v/>
      </c>
      <c r="EM66" t="str">
        <f>IF(OR(EM$5="",$S66=""),"",IFERROR(SUM(PRODUCT(INDEX(CMB[[BA_0O]:[BA_2O]],MATCH(ROUND(MIN(SUM(EM$4,$O66/1000),SUM($O66,EM$4/1000)),3),CMB[[Cmb_ID]:[Cmb_ID]],0),SUM(N(EM$1),N($R66),1)),CHOOSE(AC[[M]:[M]],1,1,0,AC[[AB]:[AB]])),PRODUCT(INDEX(CMB[[BD_0O]:[BD_2O]],MATCH(ROUND(MIN(SUM(EM$4,$O66/1000),SUM($O66,EM$4/1000)),3),CMB[[Cmb_ID]:[Cmb_ID]],0),SUM(N(EM$1),N($R66),1)),CHOOSE(AC[[M]:[M]],1,0,1,AC[[DB]:[DB]])),PRODUCT(SUM(ROUND(AVERAGE(VALUE(EM$3),VALUE($P66)),0),CHOOSE(IF(OR(EM$1,$R66),4,INDEX(CMB[[Res_Rare]:[Res_Rare]],MATCH(ROUND(MIN(SUM(EM$4,$O66/1000),SUM($O66,EM$4/1000)),3),CMB[[Cmb_ID]:[Cmb_ID]],0))),-1,-1,0,0)),IF(OR(EM$1,$R66),4,INDEX(CMB[[Cmb_Rare]:[Cmb_Rare]],MATCH(ROUND(MIN(SUM(EM$4,$O66/1000),SUM($O66,EM$4/1000)),3),CMB[[Cmb_ID]:[Cmb_ID]],0))),CHOOSE(AC[[M]:[M]],2,1,1,SUM(AC[[AB]:[DB]])))),""))</f>
        <v/>
      </c>
      <c r="EN66" t="str">
        <f>IF(OR(EN$5="",$S66=""),"",IFERROR(SUM(PRODUCT(INDEX(CMB[[BA_0O]:[BA_2O]],MATCH(ROUND(MIN(SUM(EN$4,$O66/1000),SUM($O66,EN$4/1000)),3),CMB[[Cmb_ID]:[Cmb_ID]],0),SUM(N(EN$1),N($R66),1)),CHOOSE(AC[[M]:[M]],1,1,0,AC[[AB]:[AB]])),PRODUCT(INDEX(CMB[[BD_0O]:[BD_2O]],MATCH(ROUND(MIN(SUM(EN$4,$O66/1000),SUM($O66,EN$4/1000)),3),CMB[[Cmb_ID]:[Cmb_ID]],0),SUM(N(EN$1),N($R66),1)),CHOOSE(AC[[M]:[M]],1,0,1,AC[[DB]:[DB]])),PRODUCT(SUM(ROUND(AVERAGE(VALUE(EN$3),VALUE($P66)),0),CHOOSE(IF(OR(EN$1,$R66),4,INDEX(CMB[[Res_Rare]:[Res_Rare]],MATCH(ROUND(MIN(SUM(EN$4,$O66/1000),SUM($O66,EN$4/1000)),3),CMB[[Cmb_ID]:[Cmb_ID]],0))),-1,-1,0,0)),IF(OR(EN$1,$R66),4,INDEX(CMB[[Cmb_Rare]:[Cmb_Rare]],MATCH(ROUND(MIN(SUM(EN$4,$O66/1000),SUM($O66,EN$4/1000)),3),CMB[[Cmb_ID]:[Cmb_ID]],0))),CHOOSE(AC[[M]:[M]],2,1,1,SUM(AC[[AB]:[DB]])))),""))</f>
        <v/>
      </c>
      <c r="EO66" t="str">
        <f>IF(OR(EO$5="",$S66=""),"",IFERROR(SUM(PRODUCT(INDEX(CMB[[BA_0O]:[BA_2O]],MATCH(ROUND(MIN(SUM(EO$4,$O66/1000),SUM($O66,EO$4/1000)),3),CMB[[Cmb_ID]:[Cmb_ID]],0),SUM(N(EO$1),N($R66),1)),CHOOSE(AC[[M]:[M]],1,1,0,AC[[AB]:[AB]])),PRODUCT(INDEX(CMB[[BD_0O]:[BD_2O]],MATCH(ROUND(MIN(SUM(EO$4,$O66/1000),SUM($O66,EO$4/1000)),3),CMB[[Cmb_ID]:[Cmb_ID]],0),SUM(N(EO$1),N($R66),1)),CHOOSE(AC[[M]:[M]],1,0,1,AC[[DB]:[DB]])),PRODUCT(SUM(ROUND(AVERAGE(VALUE(EO$3),VALUE($P66)),0),CHOOSE(IF(OR(EO$1,$R66),4,INDEX(CMB[[Res_Rare]:[Res_Rare]],MATCH(ROUND(MIN(SUM(EO$4,$O66/1000),SUM($O66,EO$4/1000)),3),CMB[[Cmb_ID]:[Cmb_ID]],0))),-1,-1,0,0)),IF(OR(EO$1,$R66),4,INDEX(CMB[[Cmb_Rare]:[Cmb_Rare]],MATCH(ROUND(MIN(SUM(EO$4,$O66/1000),SUM($O66,EO$4/1000)),3),CMB[[Cmb_ID]:[Cmb_ID]],0))),CHOOSE(AC[[M]:[M]],2,1,1,SUM(AC[[AB]:[DB]])))),""))</f>
        <v/>
      </c>
      <c r="EP66" t="str">
        <f>IF(OR(EP$5="",$S66=""),"",IFERROR(SUM(PRODUCT(INDEX(CMB[[BA_0O]:[BA_2O]],MATCH(ROUND(MIN(SUM(EP$4,$O66/1000),SUM($O66,EP$4/1000)),3),CMB[[Cmb_ID]:[Cmb_ID]],0),SUM(N(EP$1),N($R66),1)),CHOOSE(AC[[M]:[M]],1,1,0,AC[[AB]:[AB]])),PRODUCT(INDEX(CMB[[BD_0O]:[BD_2O]],MATCH(ROUND(MIN(SUM(EP$4,$O66/1000),SUM($O66,EP$4/1000)),3),CMB[[Cmb_ID]:[Cmb_ID]],0),SUM(N(EP$1),N($R66),1)),CHOOSE(AC[[M]:[M]],1,0,1,AC[[DB]:[DB]])),PRODUCT(SUM(ROUND(AVERAGE(VALUE(EP$3),VALUE($P66)),0),CHOOSE(IF(OR(EP$1,$R66),4,INDEX(CMB[[Res_Rare]:[Res_Rare]],MATCH(ROUND(MIN(SUM(EP$4,$O66/1000),SUM($O66,EP$4/1000)),3),CMB[[Cmb_ID]:[Cmb_ID]],0))),-1,-1,0,0)),IF(OR(EP$1,$R66),4,INDEX(CMB[[Cmb_Rare]:[Cmb_Rare]],MATCH(ROUND(MIN(SUM(EP$4,$O66/1000),SUM($O66,EP$4/1000)),3),CMB[[Cmb_ID]:[Cmb_ID]],0))),CHOOSE(AC[[M]:[M]],2,1,1,SUM(AC[[AB]:[DB]])))),""))</f>
        <v/>
      </c>
      <c r="EQ66" t="str">
        <f>IF(OR(EQ$5="",$S66=""),"",IFERROR(SUM(PRODUCT(INDEX(CMB[[BA_0O]:[BA_2O]],MATCH(ROUND(MIN(SUM(EQ$4,$O66/1000),SUM($O66,EQ$4/1000)),3),CMB[[Cmb_ID]:[Cmb_ID]],0),SUM(N(EQ$1),N($R66),1)),CHOOSE(AC[[M]:[M]],1,1,0,AC[[AB]:[AB]])),PRODUCT(INDEX(CMB[[BD_0O]:[BD_2O]],MATCH(ROUND(MIN(SUM(EQ$4,$O66/1000),SUM($O66,EQ$4/1000)),3),CMB[[Cmb_ID]:[Cmb_ID]],0),SUM(N(EQ$1),N($R66),1)),CHOOSE(AC[[M]:[M]],1,0,1,AC[[DB]:[DB]])),PRODUCT(SUM(ROUND(AVERAGE(VALUE(EQ$3),VALUE($P66)),0),CHOOSE(IF(OR(EQ$1,$R66),4,INDEX(CMB[[Res_Rare]:[Res_Rare]],MATCH(ROUND(MIN(SUM(EQ$4,$O66/1000),SUM($O66,EQ$4/1000)),3),CMB[[Cmb_ID]:[Cmb_ID]],0))),-1,-1,0,0)),IF(OR(EQ$1,$R66),4,INDEX(CMB[[Cmb_Rare]:[Cmb_Rare]],MATCH(ROUND(MIN(SUM(EQ$4,$O66/1000),SUM($O66,EQ$4/1000)),3),CMB[[Cmb_ID]:[Cmb_ID]],0))),CHOOSE(AC[[M]:[M]],2,1,1,SUM(AC[[AB]:[DB]])))),""))</f>
        <v/>
      </c>
      <c r="ER66" t="str">
        <f>IF(OR(ER$5="",$S66=""),"",IFERROR(SUM(PRODUCT(INDEX(CMB[[BA_0O]:[BA_2O]],MATCH(ROUND(MIN(SUM(ER$4,$O66/1000),SUM($O66,ER$4/1000)),3),CMB[[Cmb_ID]:[Cmb_ID]],0),SUM(N(ER$1),N($R66),1)),CHOOSE(AC[[M]:[M]],1,1,0,AC[[AB]:[AB]])),PRODUCT(INDEX(CMB[[BD_0O]:[BD_2O]],MATCH(ROUND(MIN(SUM(ER$4,$O66/1000),SUM($O66,ER$4/1000)),3),CMB[[Cmb_ID]:[Cmb_ID]],0),SUM(N(ER$1),N($R66),1)),CHOOSE(AC[[M]:[M]],1,0,1,AC[[DB]:[DB]])),PRODUCT(SUM(ROUND(AVERAGE(VALUE(ER$3),VALUE($P66)),0),CHOOSE(IF(OR(ER$1,$R66),4,INDEX(CMB[[Res_Rare]:[Res_Rare]],MATCH(ROUND(MIN(SUM(ER$4,$O66/1000),SUM($O66,ER$4/1000)),3),CMB[[Cmb_ID]:[Cmb_ID]],0))),-1,-1,0,0)),IF(OR(ER$1,$R66),4,INDEX(CMB[[Cmb_Rare]:[Cmb_Rare]],MATCH(ROUND(MIN(SUM(ER$4,$O66/1000),SUM($O66,ER$4/1000)),3),CMB[[Cmb_ID]:[Cmb_ID]],0))),CHOOSE(AC[[M]:[M]],2,1,1,SUM(AC[[AB]:[DB]])))),""))</f>
        <v/>
      </c>
      <c r="ES66" t="str">
        <f>IF(OR(ES$5="",$S66=""),"",IFERROR(SUM(PRODUCT(INDEX(CMB[[BA_0O]:[BA_2O]],MATCH(ROUND(MIN(SUM(ES$4,$O66/1000),SUM($O66,ES$4/1000)),3),CMB[[Cmb_ID]:[Cmb_ID]],0),SUM(N(ES$1),N($R66),1)),CHOOSE(AC[[M]:[M]],1,1,0,AC[[AB]:[AB]])),PRODUCT(INDEX(CMB[[BD_0O]:[BD_2O]],MATCH(ROUND(MIN(SUM(ES$4,$O66/1000),SUM($O66,ES$4/1000)),3),CMB[[Cmb_ID]:[Cmb_ID]],0),SUM(N(ES$1),N($R66),1)),CHOOSE(AC[[M]:[M]],1,0,1,AC[[DB]:[DB]])),PRODUCT(SUM(ROUND(AVERAGE(VALUE(ES$3),VALUE($P66)),0),CHOOSE(IF(OR(ES$1,$R66),4,INDEX(CMB[[Res_Rare]:[Res_Rare]],MATCH(ROUND(MIN(SUM(ES$4,$O66/1000),SUM($O66,ES$4/1000)),3),CMB[[Cmb_ID]:[Cmb_ID]],0))),-1,-1,0,0)),IF(OR(ES$1,$R66),4,INDEX(CMB[[Cmb_Rare]:[Cmb_Rare]],MATCH(ROUND(MIN(SUM(ES$4,$O66/1000),SUM($O66,ES$4/1000)),3),CMB[[Cmb_ID]:[Cmb_ID]],0))),CHOOSE(AC[[M]:[M]],2,1,1,SUM(AC[[AB]:[DB]])))),""))</f>
        <v/>
      </c>
      <c r="ET66" t="str">
        <f>IF(OR(ET$5="",$S66=""),"",IFERROR(SUM(PRODUCT(INDEX(CMB[[BA_0O]:[BA_2O]],MATCH(ROUND(MIN(SUM(ET$4,$O66/1000),SUM($O66,ET$4/1000)),3),CMB[[Cmb_ID]:[Cmb_ID]],0),SUM(N(ET$1),N($R66),1)),CHOOSE(AC[[M]:[M]],1,1,0,AC[[AB]:[AB]])),PRODUCT(INDEX(CMB[[BD_0O]:[BD_2O]],MATCH(ROUND(MIN(SUM(ET$4,$O66/1000),SUM($O66,ET$4/1000)),3),CMB[[Cmb_ID]:[Cmb_ID]],0),SUM(N(ET$1),N($R66),1)),CHOOSE(AC[[M]:[M]],1,0,1,AC[[DB]:[DB]])),PRODUCT(SUM(ROUND(AVERAGE(VALUE(ET$3),VALUE($P66)),0),CHOOSE(IF(OR(ET$1,$R66),4,INDEX(CMB[[Res_Rare]:[Res_Rare]],MATCH(ROUND(MIN(SUM(ET$4,$O66/1000),SUM($O66,ET$4/1000)),3),CMB[[Cmb_ID]:[Cmb_ID]],0))),-1,-1,0,0)),IF(OR(ET$1,$R66),4,INDEX(CMB[[Cmb_Rare]:[Cmb_Rare]],MATCH(ROUND(MIN(SUM(ET$4,$O66/1000),SUM($O66,ET$4/1000)),3),CMB[[Cmb_ID]:[Cmb_ID]],0))),CHOOSE(AC[[M]:[M]],2,1,1,SUM(AC[[AB]:[DB]])))),""))</f>
        <v/>
      </c>
      <c r="EU66" t="str">
        <f>IF(OR(EU$5="",$S66=""),"",IFERROR(SUM(PRODUCT(INDEX(CMB[[BA_0O]:[BA_2O]],MATCH(ROUND(MIN(SUM(EU$4,$O66/1000),SUM($O66,EU$4/1000)),3),CMB[[Cmb_ID]:[Cmb_ID]],0),SUM(N(EU$1),N($R66),1)),CHOOSE(AC[[M]:[M]],1,1,0,AC[[AB]:[AB]])),PRODUCT(INDEX(CMB[[BD_0O]:[BD_2O]],MATCH(ROUND(MIN(SUM(EU$4,$O66/1000),SUM($O66,EU$4/1000)),3),CMB[[Cmb_ID]:[Cmb_ID]],0),SUM(N(EU$1),N($R66),1)),CHOOSE(AC[[M]:[M]],1,0,1,AC[[DB]:[DB]])),PRODUCT(SUM(ROUND(AVERAGE(VALUE(EU$3),VALUE($P66)),0),CHOOSE(IF(OR(EU$1,$R66),4,INDEX(CMB[[Res_Rare]:[Res_Rare]],MATCH(ROUND(MIN(SUM(EU$4,$O66/1000),SUM($O66,EU$4/1000)),3),CMB[[Cmb_ID]:[Cmb_ID]],0))),-1,-1,0,0)),IF(OR(EU$1,$R66),4,INDEX(CMB[[Cmb_Rare]:[Cmb_Rare]],MATCH(ROUND(MIN(SUM(EU$4,$O66/1000),SUM($O66,EU$4/1000)),3),CMB[[Cmb_ID]:[Cmb_ID]],0))),CHOOSE(AC[[M]:[M]],2,1,1,SUM(AC[[AB]:[DB]])))),""))</f>
        <v/>
      </c>
      <c r="EV66" t="str">
        <f>IF(OR(EV$5="",$S66=""),"",IFERROR(SUM(PRODUCT(INDEX(CMB[[BA_0O]:[BA_2O]],MATCH(ROUND(MIN(SUM(EV$4,$O66/1000),SUM($O66,EV$4/1000)),3),CMB[[Cmb_ID]:[Cmb_ID]],0),SUM(N(EV$1),N($R66),1)),CHOOSE(AC[[M]:[M]],1,1,0,AC[[AB]:[AB]])),PRODUCT(INDEX(CMB[[BD_0O]:[BD_2O]],MATCH(ROUND(MIN(SUM(EV$4,$O66/1000),SUM($O66,EV$4/1000)),3),CMB[[Cmb_ID]:[Cmb_ID]],0),SUM(N(EV$1),N($R66),1)),CHOOSE(AC[[M]:[M]],1,0,1,AC[[DB]:[DB]])),PRODUCT(SUM(ROUND(AVERAGE(VALUE(EV$3),VALUE($P66)),0),CHOOSE(IF(OR(EV$1,$R66),4,INDEX(CMB[[Res_Rare]:[Res_Rare]],MATCH(ROUND(MIN(SUM(EV$4,$O66/1000),SUM($O66,EV$4/1000)),3),CMB[[Cmb_ID]:[Cmb_ID]],0))),-1,-1,0,0)),IF(OR(EV$1,$R66),4,INDEX(CMB[[Cmb_Rare]:[Cmb_Rare]],MATCH(ROUND(MIN(SUM(EV$4,$O66/1000),SUM($O66,EV$4/1000)),3),CMB[[Cmb_ID]:[Cmb_ID]],0))),CHOOSE(AC[[M]:[M]],2,1,1,SUM(AC[[AB]:[DB]])))),""))</f>
        <v/>
      </c>
      <c r="EW66" t="str">
        <f>IF(OR(EW$5="",$S66=""),"",IFERROR(SUM(PRODUCT(INDEX(CMB[[BA_0O]:[BA_2O]],MATCH(ROUND(MIN(SUM(EW$4,$O66/1000),SUM($O66,EW$4/1000)),3),CMB[[Cmb_ID]:[Cmb_ID]],0),SUM(N(EW$1),N($R66),1)),CHOOSE(AC[[M]:[M]],1,1,0,AC[[AB]:[AB]])),PRODUCT(INDEX(CMB[[BD_0O]:[BD_2O]],MATCH(ROUND(MIN(SUM(EW$4,$O66/1000),SUM($O66,EW$4/1000)),3),CMB[[Cmb_ID]:[Cmb_ID]],0),SUM(N(EW$1),N($R66),1)),CHOOSE(AC[[M]:[M]],1,0,1,AC[[DB]:[DB]])),PRODUCT(SUM(ROUND(AVERAGE(VALUE(EW$3),VALUE($P66)),0),CHOOSE(IF(OR(EW$1,$R66),4,INDEX(CMB[[Res_Rare]:[Res_Rare]],MATCH(ROUND(MIN(SUM(EW$4,$O66/1000),SUM($O66,EW$4/1000)),3),CMB[[Cmb_ID]:[Cmb_ID]],0))),-1,-1,0,0)),IF(OR(EW$1,$R66),4,INDEX(CMB[[Cmb_Rare]:[Cmb_Rare]],MATCH(ROUND(MIN(SUM(EW$4,$O66/1000),SUM($O66,EW$4/1000)),3),CMB[[Cmb_ID]:[Cmb_ID]],0))),CHOOSE(AC[[M]:[M]],2,1,1,SUM(AC[[AB]:[DB]])))),""))</f>
        <v/>
      </c>
      <c r="EX66" t="str">
        <f>IF(OR(EX$5="",$S66=""),"",IFERROR(SUM(PRODUCT(INDEX(CMB[[BA_0O]:[BA_2O]],MATCH(ROUND(MIN(SUM(EX$4,$O66/1000),SUM($O66,EX$4/1000)),3),CMB[[Cmb_ID]:[Cmb_ID]],0),SUM(N(EX$1),N($R66),1)),CHOOSE(AC[[M]:[M]],1,1,0,AC[[AB]:[AB]])),PRODUCT(INDEX(CMB[[BD_0O]:[BD_2O]],MATCH(ROUND(MIN(SUM(EX$4,$O66/1000),SUM($O66,EX$4/1000)),3),CMB[[Cmb_ID]:[Cmb_ID]],0),SUM(N(EX$1),N($R66),1)),CHOOSE(AC[[M]:[M]],1,0,1,AC[[DB]:[DB]])),PRODUCT(SUM(ROUND(AVERAGE(VALUE(EX$3),VALUE($P66)),0),CHOOSE(IF(OR(EX$1,$R66),4,INDEX(CMB[[Res_Rare]:[Res_Rare]],MATCH(ROUND(MIN(SUM(EX$4,$O66/1000),SUM($O66,EX$4/1000)),3),CMB[[Cmb_ID]:[Cmb_ID]],0))),-1,-1,0,0)),IF(OR(EX$1,$R66),4,INDEX(CMB[[Cmb_Rare]:[Cmb_Rare]],MATCH(ROUND(MIN(SUM(EX$4,$O66/1000),SUM($O66,EX$4/1000)),3),CMB[[Cmb_ID]:[Cmb_ID]],0))),CHOOSE(AC[[M]:[M]],2,1,1,SUM(AC[[AB]:[DB]])))),""))</f>
        <v/>
      </c>
      <c r="EY66" t="str">
        <f>IF(OR(EY$5="",$S66=""),"",IFERROR(SUM(PRODUCT(INDEX(CMB[[BA_0O]:[BA_2O]],MATCH(ROUND(MIN(SUM(EY$4,$O66/1000),SUM($O66,EY$4/1000)),3),CMB[[Cmb_ID]:[Cmb_ID]],0),SUM(N(EY$1),N($R66),1)),CHOOSE(AC[[M]:[M]],1,1,0,AC[[AB]:[AB]])),PRODUCT(INDEX(CMB[[BD_0O]:[BD_2O]],MATCH(ROUND(MIN(SUM(EY$4,$O66/1000),SUM($O66,EY$4/1000)),3),CMB[[Cmb_ID]:[Cmb_ID]],0),SUM(N(EY$1),N($R66),1)),CHOOSE(AC[[M]:[M]],1,0,1,AC[[DB]:[DB]])),PRODUCT(SUM(ROUND(AVERAGE(VALUE(EY$3),VALUE($P66)),0),CHOOSE(IF(OR(EY$1,$R66),4,INDEX(CMB[[Res_Rare]:[Res_Rare]],MATCH(ROUND(MIN(SUM(EY$4,$O66/1000),SUM($O66,EY$4/1000)),3),CMB[[Cmb_ID]:[Cmb_ID]],0))),-1,-1,0,0)),IF(OR(EY$1,$R66),4,INDEX(CMB[[Cmb_Rare]:[Cmb_Rare]],MATCH(ROUND(MIN(SUM(EY$4,$O66/1000),SUM($O66,EY$4/1000)),3),CMB[[Cmb_ID]:[Cmb_ID]],0))),CHOOSE(AC[[M]:[M]],2,1,1,SUM(AC[[AB]:[DB]])))),""))</f>
        <v/>
      </c>
      <c r="EZ66" t="str">
        <f>IF(OR(EZ$5="",$S66=""),"",IFERROR(SUM(PRODUCT(INDEX(CMB[[BA_0O]:[BA_2O]],MATCH(ROUND(MIN(SUM(EZ$4,$O66/1000),SUM($O66,EZ$4/1000)),3),CMB[[Cmb_ID]:[Cmb_ID]],0),SUM(N(EZ$1),N($R66),1)),CHOOSE(AC[[M]:[M]],1,1,0,AC[[AB]:[AB]])),PRODUCT(INDEX(CMB[[BD_0O]:[BD_2O]],MATCH(ROUND(MIN(SUM(EZ$4,$O66/1000),SUM($O66,EZ$4/1000)),3),CMB[[Cmb_ID]:[Cmb_ID]],0),SUM(N(EZ$1),N($R66),1)),CHOOSE(AC[[M]:[M]],1,0,1,AC[[DB]:[DB]])),PRODUCT(SUM(ROUND(AVERAGE(VALUE(EZ$3),VALUE($P66)),0),CHOOSE(IF(OR(EZ$1,$R66),4,INDEX(CMB[[Res_Rare]:[Res_Rare]],MATCH(ROUND(MIN(SUM(EZ$4,$O66/1000),SUM($O66,EZ$4/1000)),3),CMB[[Cmb_ID]:[Cmb_ID]],0))),-1,-1,0,0)),IF(OR(EZ$1,$R66),4,INDEX(CMB[[Cmb_Rare]:[Cmb_Rare]],MATCH(ROUND(MIN(SUM(EZ$4,$O66/1000),SUM($O66,EZ$4/1000)),3),CMB[[Cmb_ID]:[Cmb_ID]],0))),CHOOSE(AC[[M]:[M]],2,1,1,SUM(AC[[AB]:[DB]])))),""))</f>
        <v/>
      </c>
      <c r="FA66" t="str">
        <f>IF(OR(FA$5="",$S66=""),"",IFERROR(SUM(PRODUCT(INDEX(CMB[[BA_0O]:[BA_2O]],MATCH(ROUND(MIN(SUM(FA$4,$O66/1000),SUM($O66,FA$4/1000)),3),CMB[[Cmb_ID]:[Cmb_ID]],0),SUM(N(FA$1),N($R66),1)),CHOOSE(AC[[M]:[M]],1,1,0,AC[[AB]:[AB]])),PRODUCT(INDEX(CMB[[BD_0O]:[BD_2O]],MATCH(ROUND(MIN(SUM(FA$4,$O66/1000),SUM($O66,FA$4/1000)),3),CMB[[Cmb_ID]:[Cmb_ID]],0),SUM(N(FA$1),N($R66),1)),CHOOSE(AC[[M]:[M]],1,0,1,AC[[DB]:[DB]])),PRODUCT(SUM(ROUND(AVERAGE(VALUE(FA$3),VALUE($P66)),0),CHOOSE(IF(OR(FA$1,$R66),4,INDEX(CMB[[Res_Rare]:[Res_Rare]],MATCH(ROUND(MIN(SUM(FA$4,$O66/1000),SUM($O66,FA$4/1000)),3),CMB[[Cmb_ID]:[Cmb_ID]],0))),-1,-1,0,0)),IF(OR(FA$1,$R66),4,INDEX(CMB[[Cmb_Rare]:[Cmb_Rare]],MATCH(ROUND(MIN(SUM(FA$4,$O66/1000),SUM($O66,FA$4/1000)),3),CMB[[Cmb_ID]:[Cmb_ID]],0))),CHOOSE(AC[[M]:[M]],2,1,1,SUM(AC[[AB]:[DB]])))),""))</f>
        <v/>
      </c>
      <c r="FB66" t="str">
        <f>IF(OR(FB$5="",$S66=""),"",IFERROR(SUM(PRODUCT(INDEX(CMB[[BA_0O]:[BA_2O]],MATCH(ROUND(MIN(SUM(FB$4,$O66/1000),SUM($O66,FB$4/1000)),3),CMB[[Cmb_ID]:[Cmb_ID]],0),SUM(N(FB$1),N($R66),1)),CHOOSE(AC[[M]:[M]],1,1,0,AC[[AB]:[AB]])),PRODUCT(INDEX(CMB[[BD_0O]:[BD_2O]],MATCH(ROUND(MIN(SUM(FB$4,$O66/1000),SUM($O66,FB$4/1000)),3),CMB[[Cmb_ID]:[Cmb_ID]],0),SUM(N(FB$1),N($R66),1)),CHOOSE(AC[[M]:[M]],1,0,1,AC[[DB]:[DB]])),PRODUCT(SUM(ROUND(AVERAGE(VALUE(FB$3),VALUE($P66)),0),CHOOSE(IF(OR(FB$1,$R66),4,INDEX(CMB[[Res_Rare]:[Res_Rare]],MATCH(ROUND(MIN(SUM(FB$4,$O66/1000),SUM($O66,FB$4/1000)),3),CMB[[Cmb_ID]:[Cmb_ID]],0))),-1,-1,0,0)),IF(OR(FB$1,$R66),4,INDEX(CMB[[Cmb_Rare]:[Cmb_Rare]],MATCH(ROUND(MIN(SUM(FB$4,$O66/1000),SUM($O66,FB$4/1000)),3),CMB[[Cmb_ID]:[Cmb_ID]],0))),CHOOSE(AC[[M]:[M]],2,1,1,SUM(AC[[AB]:[DB]])))),""))</f>
        <v/>
      </c>
      <c r="FC66" t="str">
        <f>IF(OR(FC$5="",$S66=""),"",IFERROR(SUM(PRODUCT(INDEX(CMB[[BA_0O]:[BA_2O]],MATCH(ROUND(MIN(SUM(FC$4,$O66/1000),SUM($O66,FC$4/1000)),3),CMB[[Cmb_ID]:[Cmb_ID]],0),SUM(N(FC$1),N($R66),1)),CHOOSE(AC[[M]:[M]],1,1,0,AC[[AB]:[AB]])),PRODUCT(INDEX(CMB[[BD_0O]:[BD_2O]],MATCH(ROUND(MIN(SUM(FC$4,$O66/1000),SUM($O66,FC$4/1000)),3),CMB[[Cmb_ID]:[Cmb_ID]],0),SUM(N(FC$1),N($R66),1)),CHOOSE(AC[[M]:[M]],1,0,1,AC[[DB]:[DB]])),PRODUCT(SUM(ROUND(AVERAGE(VALUE(FC$3),VALUE($P66)),0),CHOOSE(IF(OR(FC$1,$R66),4,INDEX(CMB[[Res_Rare]:[Res_Rare]],MATCH(ROUND(MIN(SUM(FC$4,$O66/1000),SUM($O66,FC$4/1000)),3),CMB[[Cmb_ID]:[Cmb_ID]],0))),-1,-1,0,0)),IF(OR(FC$1,$R66),4,INDEX(CMB[[Cmb_Rare]:[Cmb_Rare]],MATCH(ROUND(MIN(SUM(FC$4,$O66/1000),SUM($O66,FC$4/1000)),3),CMB[[Cmb_ID]:[Cmb_ID]],0))),CHOOSE(AC[[M]:[M]],2,1,1,SUM(AC[[AB]:[DB]])))),""))</f>
        <v/>
      </c>
      <c r="FD66" t="str">
        <f>IF(OR(FD$5="",$S66=""),"",IFERROR(SUM(PRODUCT(INDEX(CMB[[BA_0O]:[BA_2O]],MATCH(ROUND(MIN(SUM(FD$4,$O66/1000),SUM($O66,FD$4/1000)),3),CMB[[Cmb_ID]:[Cmb_ID]],0),SUM(N(FD$1),N($R66),1)),CHOOSE(AC[[M]:[M]],1,1,0,AC[[AB]:[AB]])),PRODUCT(INDEX(CMB[[BD_0O]:[BD_2O]],MATCH(ROUND(MIN(SUM(FD$4,$O66/1000),SUM($O66,FD$4/1000)),3),CMB[[Cmb_ID]:[Cmb_ID]],0),SUM(N(FD$1),N($R66),1)),CHOOSE(AC[[M]:[M]],1,0,1,AC[[DB]:[DB]])),PRODUCT(SUM(ROUND(AVERAGE(VALUE(FD$3),VALUE($P66)),0),CHOOSE(IF(OR(FD$1,$R66),4,INDEX(CMB[[Res_Rare]:[Res_Rare]],MATCH(ROUND(MIN(SUM(FD$4,$O66/1000),SUM($O66,FD$4/1000)),3),CMB[[Cmb_ID]:[Cmb_ID]],0))),-1,-1,0,0)),IF(OR(FD$1,$R66),4,INDEX(CMB[[Cmb_Rare]:[Cmb_Rare]],MATCH(ROUND(MIN(SUM(FD$4,$O66/1000),SUM($O66,FD$4/1000)),3),CMB[[Cmb_ID]:[Cmb_ID]],0))),CHOOSE(AC[[M]:[M]],2,1,1,SUM(AC[[AB]:[DB]])))),""))</f>
        <v/>
      </c>
      <c r="FE66" t="str">
        <f>IF(OR(FE$5="",$S66=""),"",IFERROR(SUM(PRODUCT(INDEX(CMB[[BA_0O]:[BA_2O]],MATCH(ROUND(MIN(SUM(FE$4,$O66/1000),SUM($O66,FE$4/1000)),3),CMB[[Cmb_ID]:[Cmb_ID]],0),SUM(N(FE$1),N($R66),1)),CHOOSE(AC[[M]:[M]],1,1,0,AC[[AB]:[AB]])),PRODUCT(INDEX(CMB[[BD_0O]:[BD_2O]],MATCH(ROUND(MIN(SUM(FE$4,$O66/1000),SUM($O66,FE$4/1000)),3),CMB[[Cmb_ID]:[Cmb_ID]],0),SUM(N(FE$1),N($R66),1)),CHOOSE(AC[[M]:[M]],1,0,1,AC[[DB]:[DB]])),PRODUCT(SUM(ROUND(AVERAGE(VALUE(FE$3),VALUE($P66)),0),CHOOSE(IF(OR(FE$1,$R66),4,INDEX(CMB[[Res_Rare]:[Res_Rare]],MATCH(ROUND(MIN(SUM(FE$4,$O66/1000),SUM($O66,FE$4/1000)),3),CMB[[Cmb_ID]:[Cmb_ID]],0))),-1,-1,0,0)),IF(OR(FE$1,$R66),4,INDEX(CMB[[Cmb_Rare]:[Cmb_Rare]],MATCH(ROUND(MIN(SUM(FE$4,$O66/1000),SUM($O66,FE$4/1000)),3),CMB[[Cmb_ID]:[Cmb_ID]],0))),CHOOSE(AC[[M]:[M]],2,1,1,SUM(AC[[AB]:[DB]])))),""))</f>
        <v/>
      </c>
      <c r="FF66" t="str">
        <f>IF(OR(FF$5="",$S66=""),"",IFERROR(SUM(PRODUCT(INDEX(CMB[[BA_0O]:[BA_2O]],MATCH(ROUND(MIN(SUM(FF$4,$O66/1000),SUM($O66,FF$4/1000)),3),CMB[[Cmb_ID]:[Cmb_ID]],0),SUM(N(FF$1),N($R66),1)),CHOOSE(AC[[M]:[M]],1,1,0,AC[[AB]:[AB]])),PRODUCT(INDEX(CMB[[BD_0O]:[BD_2O]],MATCH(ROUND(MIN(SUM(FF$4,$O66/1000),SUM($O66,FF$4/1000)),3),CMB[[Cmb_ID]:[Cmb_ID]],0),SUM(N(FF$1),N($R66),1)),CHOOSE(AC[[M]:[M]],1,0,1,AC[[DB]:[DB]])),PRODUCT(SUM(ROUND(AVERAGE(VALUE(FF$3),VALUE($P66)),0),CHOOSE(IF(OR(FF$1,$R66),4,INDEX(CMB[[Res_Rare]:[Res_Rare]],MATCH(ROUND(MIN(SUM(FF$4,$O66/1000),SUM($O66,FF$4/1000)),3),CMB[[Cmb_ID]:[Cmb_ID]],0))),-1,-1,0,0)),IF(OR(FF$1,$R66),4,INDEX(CMB[[Cmb_Rare]:[Cmb_Rare]],MATCH(ROUND(MIN(SUM(FF$4,$O66/1000),SUM($O66,FF$4/1000)),3),CMB[[Cmb_ID]:[Cmb_ID]],0))),CHOOSE(AC[[M]:[M]],2,1,1,SUM(AC[[AB]:[DB]])))),""))</f>
        <v/>
      </c>
      <c r="FG66" t="str">
        <f>IF(OR(FG$5="",$S66=""),"",IFERROR(SUM(PRODUCT(INDEX(CMB[[BA_0O]:[BA_2O]],MATCH(ROUND(MIN(SUM(FG$4,$O66/1000),SUM($O66,FG$4/1000)),3),CMB[[Cmb_ID]:[Cmb_ID]],0),SUM(N(FG$1),N($R66),1)),CHOOSE(AC[[M]:[M]],1,1,0,AC[[AB]:[AB]])),PRODUCT(INDEX(CMB[[BD_0O]:[BD_2O]],MATCH(ROUND(MIN(SUM(FG$4,$O66/1000),SUM($O66,FG$4/1000)),3),CMB[[Cmb_ID]:[Cmb_ID]],0),SUM(N(FG$1),N($R66),1)),CHOOSE(AC[[M]:[M]],1,0,1,AC[[DB]:[DB]])),PRODUCT(SUM(ROUND(AVERAGE(VALUE(FG$3),VALUE($P66)),0),CHOOSE(IF(OR(FG$1,$R66),4,INDEX(CMB[[Res_Rare]:[Res_Rare]],MATCH(ROUND(MIN(SUM(FG$4,$O66/1000),SUM($O66,FG$4/1000)),3),CMB[[Cmb_ID]:[Cmb_ID]],0))),-1,-1,0,0)),IF(OR(FG$1,$R66),4,INDEX(CMB[[Cmb_Rare]:[Cmb_Rare]],MATCH(ROUND(MIN(SUM(FG$4,$O66/1000),SUM($O66,FG$4/1000)),3),CMB[[Cmb_ID]:[Cmb_ID]],0))),CHOOSE(AC[[M]:[M]],2,1,1,SUM(AC[[AB]:[DB]])))),""))</f>
        <v/>
      </c>
      <c r="FH66" t="str">
        <f>IF(OR(FH$5="",$S66=""),"",IFERROR(SUM(PRODUCT(INDEX(CMB[[BA_0O]:[BA_2O]],MATCH(ROUND(MIN(SUM(FH$4,$O66/1000),SUM($O66,FH$4/1000)),3),CMB[[Cmb_ID]:[Cmb_ID]],0),SUM(N(FH$1),N($R66),1)),CHOOSE(AC[[M]:[M]],1,1,0,AC[[AB]:[AB]])),PRODUCT(INDEX(CMB[[BD_0O]:[BD_2O]],MATCH(ROUND(MIN(SUM(FH$4,$O66/1000),SUM($O66,FH$4/1000)),3),CMB[[Cmb_ID]:[Cmb_ID]],0),SUM(N(FH$1),N($R66),1)),CHOOSE(AC[[M]:[M]],1,0,1,AC[[DB]:[DB]])),PRODUCT(SUM(ROUND(AVERAGE(VALUE(FH$3),VALUE($P66)),0),CHOOSE(IF(OR(FH$1,$R66),4,INDEX(CMB[[Res_Rare]:[Res_Rare]],MATCH(ROUND(MIN(SUM(FH$4,$O66/1000),SUM($O66,FH$4/1000)),3),CMB[[Cmb_ID]:[Cmb_ID]],0))),-1,-1,0,0)),IF(OR(FH$1,$R66),4,INDEX(CMB[[Cmb_Rare]:[Cmb_Rare]],MATCH(ROUND(MIN(SUM(FH$4,$O66/1000),SUM($O66,FH$4/1000)),3),CMB[[Cmb_ID]:[Cmb_ID]],0))),CHOOSE(AC[[M]:[M]],2,1,1,SUM(AC[[AB]:[DB]])))),""))</f>
        <v/>
      </c>
      <c r="FI66" t="str">
        <f>IF(OR(FI$5="",$S66=""),"",IFERROR(SUM(PRODUCT(INDEX(CMB[[BA_0O]:[BA_2O]],MATCH(ROUND(MIN(SUM(FI$4,$O66/1000),SUM($O66,FI$4/1000)),3),CMB[[Cmb_ID]:[Cmb_ID]],0),SUM(N(FI$1),N($R66),1)),CHOOSE(AC[[M]:[M]],1,1,0,AC[[AB]:[AB]])),PRODUCT(INDEX(CMB[[BD_0O]:[BD_2O]],MATCH(ROUND(MIN(SUM(FI$4,$O66/1000),SUM($O66,FI$4/1000)),3),CMB[[Cmb_ID]:[Cmb_ID]],0),SUM(N(FI$1),N($R66),1)),CHOOSE(AC[[M]:[M]],1,0,1,AC[[DB]:[DB]])),PRODUCT(SUM(ROUND(AVERAGE(VALUE(FI$3),VALUE($P66)),0),CHOOSE(IF(OR(FI$1,$R66),4,INDEX(CMB[[Res_Rare]:[Res_Rare]],MATCH(ROUND(MIN(SUM(FI$4,$O66/1000),SUM($O66,FI$4/1000)),3),CMB[[Cmb_ID]:[Cmb_ID]],0))),-1,-1,0,0)),IF(OR(FI$1,$R66),4,INDEX(CMB[[Cmb_Rare]:[Cmb_Rare]],MATCH(ROUND(MIN(SUM(FI$4,$O66/1000),SUM($O66,FI$4/1000)),3),CMB[[Cmb_ID]:[Cmb_ID]],0))),CHOOSE(AC[[M]:[M]],2,1,1,SUM(AC[[AB]:[DB]])))),""))</f>
        <v/>
      </c>
      <c r="FJ66" t="str">
        <f>IF(OR(FJ$5="",$S66=""),"",IFERROR(SUM(PRODUCT(INDEX(CMB[[BA_0O]:[BA_2O]],MATCH(ROUND(MIN(SUM(FJ$4,$O66/1000),SUM($O66,FJ$4/1000)),3),CMB[[Cmb_ID]:[Cmb_ID]],0),SUM(N(FJ$1),N($R66),1)),CHOOSE(AC[[M]:[M]],1,1,0,AC[[AB]:[AB]])),PRODUCT(INDEX(CMB[[BD_0O]:[BD_2O]],MATCH(ROUND(MIN(SUM(FJ$4,$O66/1000),SUM($O66,FJ$4/1000)),3),CMB[[Cmb_ID]:[Cmb_ID]],0),SUM(N(FJ$1),N($R66),1)),CHOOSE(AC[[M]:[M]],1,0,1,AC[[DB]:[DB]])),PRODUCT(SUM(ROUND(AVERAGE(VALUE(FJ$3),VALUE($P66)),0),CHOOSE(IF(OR(FJ$1,$R66),4,INDEX(CMB[[Res_Rare]:[Res_Rare]],MATCH(ROUND(MIN(SUM(FJ$4,$O66/1000),SUM($O66,FJ$4/1000)),3),CMB[[Cmb_ID]:[Cmb_ID]],0))),-1,-1,0,0)),IF(OR(FJ$1,$R66),4,INDEX(CMB[[Cmb_Rare]:[Cmb_Rare]],MATCH(ROUND(MIN(SUM(FJ$4,$O66/1000),SUM($O66,FJ$4/1000)),3),CMB[[Cmb_ID]:[Cmb_ID]],0))),CHOOSE(AC[[M]:[M]],2,1,1,SUM(AC[[AB]:[DB]])))),""))</f>
        <v/>
      </c>
      <c r="FK66" t="str">
        <f>IF(OR(FK$5="",$S66=""),"",IFERROR(SUM(PRODUCT(INDEX(CMB[[BA_0O]:[BA_2O]],MATCH(ROUND(MIN(SUM(FK$4,$O66/1000),SUM($O66,FK$4/1000)),3),CMB[[Cmb_ID]:[Cmb_ID]],0),SUM(N(FK$1),N($R66),1)),CHOOSE(AC[[M]:[M]],1,1,0,AC[[AB]:[AB]])),PRODUCT(INDEX(CMB[[BD_0O]:[BD_2O]],MATCH(ROUND(MIN(SUM(FK$4,$O66/1000),SUM($O66,FK$4/1000)),3),CMB[[Cmb_ID]:[Cmb_ID]],0),SUM(N(FK$1),N($R66),1)),CHOOSE(AC[[M]:[M]],1,0,1,AC[[DB]:[DB]])),PRODUCT(SUM(ROUND(AVERAGE(VALUE(FK$3),VALUE($P66)),0),CHOOSE(IF(OR(FK$1,$R66),4,INDEX(CMB[[Res_Rare]:[Res_Rare]],MATCH(ROUND(MIN(SUM(FK$4,$O66/1000),SUM($O66,FK$4/1000)),3),CMB[[Cmb_ID]:[Cmb_ID]],0))),-1,-1,0,0)),IF(OR(FK$1,$R66),4,INDEX(CMB[[Cmb_Rare]:[Cmb_Rare]],MATCH(ROUND(MIN(SUM(FK$4,$O66/1000),SUM($O66,FK$4/1000)),3),CMB[[Cmb_ID]:[Cmb_ID]],0))),CHOOSE(AC[[M]:[M]],2,1,1,SUM(AC[[AB]:[DB]])))),""))</f>
        <v/>
      </c>
      <c r="FL66" t="str">
        <f>IF(OR(FL$5="",$S66=""),"",IFERROR(SUM(PRODUCT(INDEX(CMB[[BA_0O]:[BA_2O]],MATCH(ROUND(MIN(SUM(FL$4,$O66/1000),SUM($O66,FL$4/1000)),3),CMB[[Cmb_ID]:[Cmb_ID]],0),SUM(N(FL$1),N($R66),1)),CHOOSE(AC[[M]:[M]],1,1,0,AC[[AB]:[AB]])),PRODUCT(INDEX(CMB[[BD_0O]:[BD_2O]],MATCH(ROUND(MIN(SUM(FL$4,$O66/1000),SUM($O66,FL$4/1000)),3),CMB[[Cmb_ID]:[Cmb_ID]],0),SUM(N(FL$1),N($R66),1)),CHOOSE(AC[[M]:[M]],1,0,1,AC[[DB]:[DB]])),PRODUCT(SUM(ROUND(AVERAGE(VALUE(FL$3),VALUE($P66)),0),CHOOSE(IF(OR(FL$1,$R66),4,INDEX(CMB[[Res_Rare]:[Res_Rare]],MATCH(ROUND(MIN(SUM(FL$4,$O66/1000),SUM($O66,FL$4/1000)),3),CMB[[Cmb_ID]:[Cmb_ID]],0))),-1,-1,0,0)),IF(OR(FL$1,$R66),4,INDEX(CMB[[Cmb_Rare]:[Cmb_Rare]],MATCH(ROUND(MIN(SUM(FL$4,$O66/1000),SUM($O66,FL$4/1000)),3),CMB[[Cmb_ID]:[Cmb_ID]],0))),CHOOSE(AC[[M]:[M]],2,1,1,SUM(AC[[AB]:[DB]])))),""))</f>
        <v/>
      </c>
      <c r="FM66" t="str">
        <f>IF(OR(FM$5="",$S66=""),"",IFERROR(SUM(PRODUCT(INDEX(CMB[[BA_0O]:[BA_2O]],MATCH(ROUND(MIN(SUM(FM$4,$O66/1000),SUM($O66,FM$4/1000)),3),CMB[[Cmb_ID]:[Cmb_ID]],0),SUM(N(FM$1),N($R66),1)),CHOOSE(AC[[M]:[M]],1,1,0,AC[[AB]:[AB]])),PRODUCT(INDEX(CMB[[BD_0O]:[BD_2O]],MATCH(ROUND(MIN(SUM(FM$4,$O66/1000),SUM($O66,FM$4/1000)),3),CMB[[Cmb_ID]:[Cmb_ID]],0),SUM(N(FM$1),N($R66),1)),CHOOSE(AC[[M]:[M]],1,0,1,AC[[DB]:[DB]])),PRODUCT(SUM(ROUND(AVERAGE(VALUE(FM$3),VALUE($P66)),0),CHOOSE(IF(OR(FM$1,$R66),4,INDEX(CMB[[Res_Rare]:[Res_Rare]],MATCH(ROUND(MIN(SUM(FM$4,$O66/1000),SUM($O66,FM$4/1000)),3),CMB[[Cmb_ID]:[Cmb_ID]],0))),-1,-1,0,0)),IF(OR(FM$1,$R66),4,INDEX(CMB[[Cmb_Rare]:[Cmb_Rare]],MATCH(ROUND(MIN(SUM(FM$4,$O66/1000),SUM($O66,FM$4/1000)),3),CMB[[Cmb_ID]:[Cmb_ID]],0))),CHOOSE(AC[[M]:[M]],2,1,1,SUM(AC[[AB]:[DB]])))),""))</f>
        <v/>
      </c>
      <c r="FN66" s="7">
        <f t="shared" si="34"/>
        <v>0</v>
      </c>
      <c r="FO66" s="7">
        <f t="shared" si="34"/>
        <v>0</v>
      </c>
      <c r="FP66" s="7">
        <f t="shared" si="34"/>
        <v>0</v>
      </c>
      <c r="FQ66" s="7">
        <f t="shared" si="34"/>
        <v>0</v>
      </c>
      <c r="FR66" s="7">
        <f t="shared" si="34"/>
        <v>0</v>
      </c>
      <c r="FS66" s="7">
        <f t="shared" si="34"/>
        <v>0</v>
      </c>
      <c r="FT66" s="7">
        <f>SUM(IF(INDEX(LIB[[Quantity]:[Quantity]],MATCH($S66,LIB[[ID]:[ID]],0))&gt;=COLUMN(A$1),TRUNC(PRODUCT(AVERAGE($FN66:$FS66),POWER(AC[[CR]:[CR]],SUM(SUMIFS($D$11:$D65,$A$11:$A65,$A66,$E$11:$E65,"&gt;="&amp;$E66),SUMIFS($D67:$D$161,$A67:$A$161,$A66,$E67:$E$161,"&gt;"&amp;$E66),COLUMN(A$1),-1)),IF($Q66="Yes",AC[[FB]:[FB]],1))),0),ROW(A55)/-VALUE(1&amp;REPT("0",9-PRODUCT(COLUMN(A$1)-1,3))),1)</f>
        <v>0.999999945</v>
      </c>
      <c r="FU66" s="7">
        <f>SUM(IF(INDEX(LIB[[Quantity]:[Quantity]],MATCH($S66,LIB[[ID]:[ID]],0))&gt;=COLUMN(B$1),TRUNC(PRODUCT(AVERAGE($FN66:$FS66),POWER(AC[[CR]:[CR]],SUM(SUMIFS($D$11:$D65,$A$11:$A65,$A66,$E$11:$E65,"&gt;="&amp;$E66),SUMIFS($D67:$D$161,$A67:$A$161,$A66,$E67:$E$161,"&gt;"&amp;$E66),COLUMN(B$1),-1)),IF($Q66="Yes",AC[[FB]:[FB]],1))),0),ROW(B55)/-VALUE(1&amp;REPT("0",9-PRODUCT(COLUMN(B$1)-1,3))),1)</f>
        <v>0.99994499999999997</v>
      </c>
      <c r="FV66" s="7">
        <f>SUM(IF(INDEX(LIB[[Quantity]:[Quantity]],MATCH($S66,LIB[[ID]:[ID]],0))&gt;=COLUMN(C$1),TRUNC(PRODUCT(AVERAGE($FN66:$FS66),POWER(AC[[CR]:[CR]],SUM(SUMIFS($D$11:$D65,$A$11:$A65,$A66,$E$11:$E65,"&gt;="&amp;$E66),SUMIFS($D67:$D$161,$A67:$A$161,$A66,$E67:$E$161,"&gt;"&amp;$E66),COLUMN(C$1),-1)),IF($Q66="Yes",AC[[FB]:[FB]],1))),0),ROW(C55)/-VALUE(1&amp;REPT("0",9-PRODUCT(COLUMN(C$1)-1,3))),1)</f>
        <v>0.94499999999999995</v>
      </c>
      <c r="FW66">
        <f t="shared" si="19"/>
        <v>128</v>
      </c>
      <c r="FX66">
        <f t="shared" si="20"/>
        <v>0</v>
      </c>
      <c r="FY66">
        <f t="shared" si="21"/>
        <v>0</v>
      </c>
      <c r="GC66">
        <f t="shared" si="22"/>
        <v>20</v>
      </c>
      <c r="GD66" t="str">
        <f>IFERROR(SUBSTITUTE(SUBSTITUTE(INDEX(SUG[Card],MATCH(ROW(A55),GC$12:GC$161,0))," #2","")," #3",""),"")</f>
        <v>Fairy (5)</v>
      </c>
      <c r="GE66">
        <f>SUM(GE65,IF(IFERROR(MATCH(GD66,GD$11:GD65,0)&lt;0,TRUE()),1,0))</f>
        <v>29</v>
      </c>
      <c r="GF66" t="str">
        <f t="shared" si="23"/>
        <v/>
      </c>
      <c r="GI66">
        <f>SUM(SUMIFS(D$11:D65,A$11:A65,A66,B$11:B65,"&gt;="&amp;B66),SUMIFS(D67:D$161,A67:A$161,A66,B67:B$161,"&gt;"&amp;B66),SUMIFS(D$11:D65,A$11:A65,A66&amp;":Onyx"),SUMIFS(D67:D$161,A67:A$161,A66&amp;":Onyx"))</f>
        <v>0</v>
      </c>
      <c r="GP66" t="str">
        <f t="shared" si="31"/>
        <v>Angel (5) #2</v>
      </c>
      <c r="GQ66">
        <f t="shared" si="32"/>
        <v>313</v>
      </c>
      <c r="GR66" t="b">
        <f>COUNTIF(DECK[Card],IFERROR(MID($L66,1,FIND(" #",SUG_Helper[[#This Row],[Card]])-1),SUG_Helper[[#This Row],[Card]]))&gt;=IFERROR(VALUE(RIGHT(SUG_Helper[[#This Row],[Card]])),1)</f>
        <v>0</v>
      </c>
    </row>
    <row r="67" spans="1:200" x14ac:dyDescent="0.35">
      <c r="A67" s="17"/>
      <c r="B67" s="4"/>
      <c r="C67" s="4"/>
      <c r="D67" s="4"/>
      <c r="E67" t="str">
        <f>IF(INDEX(LIB[Card],ROW(A56))="","",INDEX(LIB[Card],ROW(A56))&amp;" ("&amp;INDEX(LIB[Level],ROW(A56))&amp;")"&amp;IF(INDEX(LIB[Fused],ROW(A56))="Yes","ƒ",""))</f>
        <v/>
      </c>
      <c r="F67">
        <v>56</v>
      </c>
      <c r="H67" t="str">
        <f>IF(DECK[[#This Row],[Card]]="","",MID(DECK[[#This Row],[Card]],1,FIND(" (",DECK[[#This Row],[Card]])-1))</f>
        <v/>
      </c>
      <c r="I67" t="str">
        <f>IF(DECK[[#This Row],[Card]]="","",MID(DECK[[#This Row],[Card]],FIND("(",DECK[[#This Row],[Card]])+1,1))</f>
        <v/>
      </c>
      <c r="J67" t="str">
        <f>IF(DECK[[#This Row],[Card]]="","",IF(RIGHT(DECK[[#This Row],[Card]])="ƒ","Yes","No"))</f>
        <v/>
      </c>
      <c r="L67" t="str">
        <f t="shared" si="27"/>
        <v>Golem (5) #2</v>
      </c>
      <c r="M67">
        <f t="shared" si="28"/>
        <v>309</v>
      </c>
      <c r="O67" s="6" t="str">
        <f>IF(S67="","",MATCH(MID(S67,1,MIN(FIND(" (",S67),IFERROR(FIND(":",S67),50))-1),CC[CC_Name],0))</f>
        <v/>
      </c>
      <c r="P67" s="5" t="str">
        <f t="shared" si="29"/>
        <v/>
      </c>
      <c r="Q67" s="5" t="str">
        <f t="shared" si="18"/>
        <v/>
      </c>
      <c r="R67" s="5" t="str">
        <f t="shared" si="30"/>
        <v/>
      </c>
      <c r="S67" t="str">
        <f>(INDEX(LIB[ID],ROW(A56)))</f>
        <v/>
      </c>
      <c r="T67" t="str">
        <f>IF(OR(T$5="",$S67=""),"",IFERROR(SUM(PRODUCT(INDEX(CMB[[BA_0O]:[BA_2O]],MATCH(ROUND(MIN(SUM(T$4,$O67/1000),SUM($O67,T$4/1000)),3),CMB[[Cmb_ID]:[Cmb_ID]],0),SUM(N(T$1),N($R67),1)),CHOOSE(AC[[M]:[M]],1,1,0,AC[[AB]:[AB]])),PRODUCT(INDEX(CMB[[BD_0O]:[BD_2O]],MATCH(ROUND(MIN(SUM(T$4,$O67/1000),SUM($O67,T$4/1000)),3),CMB[[Cmb_ID]:[Cmb_ID]],0),SUM(N(T$1),N($R67),1)),CHOOSE(AC[[M]:[M]],1,0,1,AC[[DB]:[DB]])),PRODUCT(SUM(ROUND(AVERAGE(VALUE(T$3),VALUE($P67)),0),CHOOSE(IF(OR(T$1,$R67),4,INDEX(CMB[[Res_Rare]:[Res_Rare]],MATCH(ROUND(MIN(SUM(T$4,$O67/1000),SUM($O67,T$4/1000)),3),CMB[[Cmb_ID]:[Cmb_ID]],0))),-1,-1,0,0)),IF(OR(T$1,$R67),4,INDEX(CMB[[Cmb_Rare]:[Cmb_Rare]],MATCH(ROUND(MIN(SUM(T$4,$O67/1000),SUM($O67,T$4/1000)),3),CMB[[Cmb_ID]:[Cmb_ID]],0))),CHOOSE(AC[[M]:[M]],2,1,1,SUM(AC[[AB]:[DB]])))),""))</f>
        <v/>
      </c>
      <c r="U67" t="str">
        <f>IF(OR(U$5="",$S67=""),"",IFERROR(SUM(PRODUCT(INDEX(CMB[[BA_0O]:[BA_2O]],MATCH(ROUND(MIN(SUM(U$4,$O67/1000),SUM($O67,U$4/1000)),3),CMB[[Cmb_ID]:[Cmb_ID]],0),SUM(N(U$1),N($R67),1)),CHOOSE(AC[[M]:[M]],1,1,0,AC[[AB]:[AB]])),PRODUCT(INDEX(CMB[[BD_0O]:[BD_2O]],MATCH(ROUND(MIN(SUM(U$4,$O67/1000),SUM($O67,U$4/1000)),3),CMB[[Cmb_ID]:[Cmb_ID]],0),SUM(N(U$1),N($R67),1)),CHOOSE(AC[[M]:[M]],1,0,1,AC[[DB]:[DB]])),PRODUCT(SUM(ROUND(AVERAGE(VALUE(U$3),VALUE($P67)),0),CHOOSE(IF(OR(U$1,$R67),4,INDEX(CMB[[Res_Rare]:[Res_Rare]],MATCH(ROUND(MIN(SUM(U$4,$O67/1000),SUM($O67,U$4/1000)),3),CMB[[Cmb_ID]:[Cmb_ID]],0))),-1,-1,0,0)),IF(OR(U$1,$R67),4,INDEX(CMB[[Cmb_Rare]:[Cmb_Rare]],MATCH(ROUND(MIN(SUM(U$4,$O67/1000),SUM($O67,U$4/1000)),3),CMB[[Cmb_ID]:[Cmb_ID]],0))),CHOOSE(AC[[M]:[M]],2,1,1,SUM(AC[[AB]:[DB]])))),""))</f>
        <v/>
      </c>
      <c r="V67" t="str">
        <f>IF(OR(V$5="",$S67=""),"",IFERROR(SUM(PRODUCT(INDEX(CMB[[BA_0O]:[BA_2O]],MATCH(ROUND(MIN(SUM(V$4,$O67/1000),SUM($O67,V$4/1000)),3),CMB[[Cmb_ID]:[Cmb_ID]],0),SUM(N(V$1),N($R67),1)),CHOOSE(AC[[M]:[M]],1,1,0,AC[[AB]:[AB]])),PRODUCT(INDEX(CMB[[BD_0O]:[BD_2O]],MATCH(ROUND(MIN(SUM(V$4,$O67/1000),SUM($O67,V$4/1000)),3),CMB[[Cmb_ID]:[Cmb_ID]],0),SUM(N(V$1),N($R67),1)),CHOOSE(AC[[M]:[M]],1,0,1,AC[[DB]:[DB]])),PRODUCT(SUM(ROUND(AVERAGE(VALUE(V$3),VALUE($P67)),0),CHOOSE(IF(OR(V$1,$R67),4,INDEX(CMB[[Res_Rare]:[Res_Rare]],MATCH(ROUND(MIN(SUM(V$4,$O67/1000),SUM($O67,V$4/1000)),3),CMB[[Cmb_ID]:[Cmb_ID]],0))),-1,-1,0,0)),IF(OR(V$1,$R67),4,INDEX(CMB[[Cmb_Rare]:[Cmb_Rare]],MATCH(ROUND(MIN(SUM(V$4,$O67/1000),SUM($O67,V$4/1000)),3),CMB[[Cmb_ID]:[Cmb_ID]],0))),CHOOSE(AC[[M]:[M]],2,1,1,SUM(AC[[AB]:[DB]])))),""))</f>
        <v/>
      </c>
      <c r="W67" t="str">
        <f>IF(OR(W$5="",$S67=""),"",IFERROR(SUM(PRODUCT(INDEX(CMB[[BA_0O]:[BA_2O]],MATCH(ROUND(MIN(SUM(W$4,$O67/1000),SUM($O67,W$4/1000)),3),CMB[[Cmb_ID]:[Cmb_ID]],0),SUM(N(W$1),N($R67),1)),CHOOSE(AC[[M]:[M]],1,1,0,AC[[AB]:[AB]])),PRODUCT(INDEX(CMB[[BD_0O]:[BD_2O]],MATCH(ROUND(MIN(SUM(W$4,$O67/1000),SUM($O67,W$4/1000)),3),CMB[[Cmb_ID]:[Cmb_ID]],0),SUM(N(W$1),N($R67),1)),CHOOSE(AC[[M]:[M]],1,0,1,AC[[DB]:[DB]])),PRODUCT(SUM(ROUND(AVERAGE(VALUE(W$3),VALUE($P67)),0),CHOOSE(IF(OR(W$1,$R67),4,INDEX(CMB[[Res_Rare]:[Res_Rare]],MATCH(ROUND(MIN(SUM(W$4,$O67/1000),SUM($O67,W$4/1000)),3),CMB[[Cmb_ID]:[Cmb_ID]],0))),-1,-1,0,0)),IF(OR(W$1,$R67),4,INDEX(CMB[[Cmb_Rare]:[Cmb_Rare]],MATCH(ROUND(MIN(SUM(W$4,$O67/1000),SUM($O67,W$4/1000)),3),CMB[[Cmb_ID]:[Cmb_ID]],0))),CHOOSE(AC[[M]:[M]],2,1,1,SUM(AC[[AB]:[DB]])))),""))</f>
        <v/>
      </c>
      <c r="X67" t="str">
        <f>IF(OR(X$5="",$S67=""),"",IFERROR(SUM(PRODUCT(INDEX(CMB[[BA_0O]:[BA_2O]],MATCH(ROUND(MIN(SUM(X$4,$O67/1000),SUM($O67,X$4/1000)),3),CMB[[Cmb_ID]:[Cmb_ID]],0),SUM(N(X$1),N($R67),1)),CHOOSE(AC[[M]:[M]],1,1,0,AC[[AB]:[AB]])),PRODUCT(INDEX(CMB[[BD_0O]:[BD_2O]],MATCH(ROUND(MIN(SUM(X$4,$O67/1000),SUM($O67,X$4/1000)),3),CMB[[Cmb_ID]:[Cmb_ID]],0),SUM(N(X$1),N($R67),1)),CHOOSE(AC[[M]:[M]],1,0,1,AC[[DB]:[DB]])),PRODUCT(SUM(ROUND(AVERAGE(VALUE(X$3),VALUE($P67)),0),CHOOSE(IF(OR(X$1,$R67),4,INDEX(CMB[[Res_Rare]:[Res_Rare]],MATCH(ROUND(MIN(SUM(X$4,$O67/1000),SUM($O67,X$4/1000)),3),CMB[[Cmb_ID]:[Cmb_ID]],0))),-1,-1,0,0)),IF(OR(X$1,$R67),4,INDEX(CMB[[Cmb_Rare]:[Cmb_Rare]],MATCH(ROUND(MIN(SUM(X$4,$O67/1000),SUM($O67,X$4/1000)),3),CMB[[Cmb_ID]:[Cmb_ID]],0))),CHOOSE(AC[[M]:[M]],2,1,1,SUM(AC[[AB]:[DB]])))),""))</f>
        <v/>
      </c>
      <c r="Y67" t="str">
        <f>IF(OR(Y$5="",$S67=""),"",IFERROR(SUM(PRODUCT(INDEX(CMB[[BA_0O]:[BA_2O]],MATCH(ROUND(MIN(SUM(Y$4,$O67/1000),SUM($O67,Y$4/1000)),3),CMB[[Cmb_ID]:[Cmb_ID]],0),SUM(N(Y$1),N($R67),1)),CHOOSE(AC[[M]:[M]],1,1,0,AC[[AB]:[AB]])),PRODUCT(INDEX(CMB[[BD_0O]:[BD_2O]],MATCH(ROUND(MIN(SUM(Y$4,$O67/1000),SUM($O67,Y$4/1000)),3),CMB[[Cmb_ID]:[Cmb_ID]],0),SUM(N(Y$1),N($R67),1)),CHOOSE(AC[[M]:[M]],1,0,1,AC[[DB]:[DB]])),PRODUCT(SUM(ROUND(AVERAGE(VALUE(Y$3),VALUE($P67)),0),CHOOSE(IF(OR(Y$1,$R67),4,INDEX(CMB[[Res_Rare]:[Res_Rare]],MATCH(ROUND(MIN(SUM(Y$4,$O67/1000),SUM($O67,Y$4/1000)),3),CMB[[Cmb_ID]:[Cmb_ID]],0))),-1,-1,0,0)),IF(OR(Y$1,$R67),4,INDEX(CMB[[Cmb_Rare]:[Cmb_Rare]],MATCH(ROUND(MIN(SUM(Y$4,$O67/1000),SUM($O67,Y$4/1000)),3),CMB[[Cmb_ID]:[Cmb_ID]],0))),CHOOSE(AC[[M]:[M]],2,1,1,SUM(AC[[AB]:[DB]])))),""))</f>
        <v/>
      </c>
      <c r="Z67" t="str">
        <f>IF(OR(Z$5="",$S67=""),"",IFERROR(SUM(PRODUCT(INDEX(CMB[[BA_0O]:[BA_2O]],MATCH(ROUND(MIN(SUM(Z$4,$O67/1000),SUM($O67,Z$4/1000)),3),CMB[[Cmb_ID]:[Cmb_ID]],0),SUM(N(Z$1),N($R67),1)),CHOOSE(AC[[M]:[M]],1,1,0,AC[[AB]:[AB]])),PRODUCT(INDEX(CMB[[BD_0O]:[BD_2O]],MATCH(ROUND(MIN(SUM(Z$4,$O67/1000),SUM($O67,Z$4/1000)),3),CMB[[Cmb_ID]:[Cmb_ID]],0),SUM(N(Z$1),N($R67),1)),CHOOSE(AC[[M]:[M]],1,0,1,AC[[DB]:[DB]])),PRODUCT(SUM(ROUND(AVERAGE(VALUE(Z$3),VALUE($P67)),0),CHOOSE(IF(OR(Z$1,$R67),4,INDEX(CMB[[Res_Rare]:[Res_Rare]],MATCH(ROUND(MIN(SUM(Z$4,$O67/1000),SUM($O67,Z$4/1000)),3),CMB[[Cmb_ID]:[Cmb_ID]],0))),-1,-1,0,0)),IF(OR(Z$1,$R67),4,INDEX(CMB[[Cmb_Rare]:[Cmb_Rare]],MATCH(ROUND(MIN(SUM(Z$4,$O67/1000),SUM($O67,Z$4/1000)),3),CMB[[Cmb_ID]:[Cmb_ID]],0))),CHOOSE(AC[[M]:[M]],2,1,1,SUM(AC[[AB]:[DB]])))),""))</f>
        <v/>
      </c>
      <c r="AA67" t="str">
        <f>IF(OR(AA$5="",$S67=""),"",IFERROR(SUM(PRODUCT(INDEX(CMB[[BA_0O]:[BA_2O]],MATCH(ROUND(MIN(SUM(AA$4,$O67/1000),SUM($O67,AA$4/1000)),3),CMB[[Cmb_ID]:[Cmb_ID]],0),SUM(N(AA$1),N($R67),1)),CHOOSE(AC[[M]:[M]],1,1,0,AC[[AB]:[AB]])),PRODUCT(INDEX(CMB[[BD_0O]:[BD_2O]],MATCH(ROUND(MIN(SUM(AA$4,$O67/1000),SUM($O67,AA$4/1000)),3),CMB[[Cmb_ID]:[Cmb_ID]],0),SUM(N(AA$1),N($R67),1)),CHOOSE(AC[[M]:[M]],1,0,1,AC[[DB]:[DB]])),PRODUCT(SUM(ROUND(AVERAGE(VALUE(AA$3),VALUE($P67)),0),CHOOSE(IF(OR(AA$1,$R67),4,INDEX(CMB[[Res_Rare]:[Res_Rare]],MATCH(ROUND(MIN(SUM(AA$4,$O67/1000),SUM($O67,AA$4/1000)),3),CMB[[Cmb_ID]:[Cmb_ID]],0))),-1,-1,0,0)),IF(OR(AA$1,$R67),4,INDEX(CMB[[Cmb_Rare]:[Cmb_Rare]],MATCH(ROUND(MIN(SUM(AA$4,$O67/1000),SUM($O67,AA$4/1000)),3),CMB[[Cmb_ID]:[Cmb_ID]],0))),CHOOSE(AC[[M]:[M]],2,1,1,SUM(AC[[AB]:[DB]])))),""))</f>
        <v/>
      </c>
      <c r="AB67" t="str">
        <f>IF(OR(AB$5="",$S67=""),"",IFERROR(SUM(PRODUCT(INDEX(CMB[[BA_0O]:[BA_2O]],MATCH(ROUND(MIN(SUM(AB$4,$O67/1000),SUM($O67,AB$4/1000)),3),CMB[[Cmb_ID]:[Cmb_ID]],0),SUM(N(AB$1),N($R67),1)),CHOOSE(AC[[M]:[M]],1,1,0,AC[[AB]:[AB]])),PRODUCT(INDEX(CMB[[BD_0O]:[BD_2O]],MATCH(ROUND(MIN(SUM(AB$4,$O67/1000),SUM($O67,AB$4/1000)),3),CMB[[Cmb_ID]:[Cmb_ID]],0),SUM(N(AB$1),N($R67),1)),CHOOSE(AC[[M]:[M]],1,0,1,AC[[DB]:[DB]])),PRODUCT(SUM(ROUND(AVERAGE(VALUE(AB$3),VALUE($P67)),0),CHOOSE(IF(OR(AB$1,$R67),4,INDEX(CMB[[Res_Rare]:[Res_Rare]],MATCH(ROUND(MIN(SUM(AB$4,$O67/1000),SUM($O67,AB$4/1000)),3),CMB[[Cmb_ID]:[Cmb_ID]],0))),-1,-1,0,0)),IF(OR(AB$1,$R67),4,INDEX(CMB[[Cmb_Rare]:[Cmb_Rare]],MATCH(ROUND(MIN(SUM(AB$4,$O67/1000),SUM($O67,AB$4/1000)),3),CMB[[Cmb_ID]:[Cmb_ID]],0))),CHOOSE(AC[[M]:[M]],2,1,1,SUM(AC[[AB]:[DB]])))),""))</f>
        <v/>
      </c>
      <c r="AC67" t="str">
        <f>IF(OR(AC$5="",$S67=""),"",IFERROR(SUM(PRODUCT(INDEX(CMB[[BA_0O]:[BA_2O]],MATCH(ROUND(MIN(SUM(AC$4,$O67/1000),SUM($O67,AC$4/1000)),3),CMB[[Cmb_ID]:[Cmb_ID]],0),SUM(N(AC$1),N($R67),1)),CHOOSE(AC[[M]:[M]],1,1,0,AC[[AB]:[AB]])),PRODUCT(INDEX(CMB[[BD_0O]:[BD_2O]],MATCH(ROUND(MIN(SUM(AC$4,$O67/1000),SUM($O67,AC$4/1000)),3),CMB[[Cmb_ID]:[Cmb_ID]],0),SUM(N(AC$1),N($R67),1)),CHOOSE(AC[[M]:[M]],1,0,1,AC[[DB]:[DB]])),PRODUCT(SUM(ROUND(AVERAGE(VALUE(AC$3),VALUE($P67)),0),CHOOSE(IF(OR(AC$1,$R67),4,INDEX(CMB[[Res_Rare]:[Res_Rare]],MATCH(ROUND(MIN(SUM(AC$4,$O67/1000),SUM($O67,AC$4/1000)),3),CMB[[Cmb_ID]:[Cmb_ID]],0))),-1,-1,0,0)),IF(OR(AC$1,$R67),4,INDEX(CMB[[Cmb_Rare]:[Cmb_Rare]],MATCH(ROUND(MIN(SUM(AC$4,$O67/1000),SUM($O67,AC$4/1000)),3),CMB[[Cmb_ID]:[Cmb_ID]],0))),CHOOSE(AC[[M]:[M]],2,1,1,SUM(AC[[AB]:[DB]])))),""))</f>
        <v/>
      </c>
      <c r="AD67" t="str">
        <f>IF(OR(AD$5="",$S67=""),"",IFERROR(SUM(PRODUCT(INDEX(CMB[[BA_0O]:[BA_2O]],MATCH(ROUND(MIN(SUM(AD$4,$O67/1000),SUM($O67,AD$4/1000)),3),CMB[[Cmb_ID]:[Cmb_ID]],0),SUM(N(AD$1),N($R67),1)),CHOOSE(AC[[M]:[M]],1,1,0,AC[[AB]:[AB]])),PRODUCT(INDEX(CMB[[BD_0O]:[BD_2O]],MATCH(ROUND(MIN(SUM(AD$4,$O67/1000),SUM($O67,AD$4/1000)),3),CMB[[Cmb_ID]:[Cmb_ID]],0),SUM(N(AD$1),N($R67),1)),CHOOSE(AC[[M]:[M]],1,0,1,AC[[DB]:[DB]])),PRODUCT(SUM(ROUND(AVERAGE(VALUE(AD$3),VALUE($P67)),0),CHOOSE(IF(OR(AD$1,$R67),4,INDEX(CMB[[Res_Rare]:[Res_Rare]],MATCH(ROUND(MIN(SUM(AD$4,$O67/1000),SUM($O67,AD$4/1000)),3),CMB[[Cmb_ID]:[Cmb_ID]],0))),-1,-1,0,0)),IF(OR(AD$1,$R67),4,INDEX(CMB[[Cmb_Rare]:[Cmb_Rare]],MATCH(ROUND(MIN(SUM(AD$4,$O67/1000),SUM($O67,AD$4/1000)),3),CMB[[Cmb_ID]:[Cmb_ID]],0))),CHOOSE(AC[[M]:[M]],2,1,1,SUM(AC[[AB]:[DB]])))),""))</f>
        <v/>
      </c>
      <c r="AE67" t="str">
        <f>IF(OR(AE$5="",$S67=""),"",IFERROR(SUM(PRODUCT(INDEX(CMB[[BA_0O]:[BA_2O]],MATCH(ROUND(MIN(SUM(AE$4,$O67/1000),SUM($O67,AE$4/1000)),3),CMB[[Cmb_ID]:[Cmb_ID]],0),SUM(N(AE$1),N($R67),1)),CHOOSE(AC[[M]:[M]],1,1,0,AC[[AB]:[AB]])),PRODUCT(INDEX(CMB[[BD_0O]:[BD_2O]],MATCH(ROUND(MIN(SUM(AE$4,$O67/1000),SUM($O67,AE$4/1000)),3),CMB[[Cmb_ID]:[Cmb_ID]],0),SUM(N(AE$1),N($R67),1)),CHOOSE(AC[[M]:[M]],1,0,1,AC[[DB]:[DB]])),PRODUCT(SUM(ROUND(AVERAGE(VALUE(AE$3),VALUE($P67)),0),CHOOSE(IF(OR(AE$1,$R67),4,INDEX(CMB[[Res_Rare]:[Res_Rare]],MATCH(ROUND(MIN(SUM(AE$4,$O67/1000),SUM($O67,AE$4/1000)),3),CMB[[Cmb_ID]:[Cmb_ID]],0))),-1,-1,0,0)),IF(OR(AE$1,$R67),4,INDEX(CMB[[Cmb_Rare]:[Cmb_Rare]],MATCH(ROUND(MIN(SUM(AE$4,$O67/1000),SUM($O67,AE$4/1000)),3),CMB[[Cmb_ID]:[Cmb_ID]],0))),CHOOSE(AC[[M]:[M]],2,1,1,SUM(AC[[AB]:[DB]])))),""))</f>
        <v/>
      </c>
      <c r="AF67" t="str">
        <f>IF(OR(AF$5="",$S67=""),"",IFERROR(SUM(PRODUCT(INDEX(CMB[[BA_0O]:[BA_2O]],MATCH(ROUND(MIN(SUM(AF$4,$O67/1000),SUM($O67,AF$4/1000)),3),CMB[[Cmb_ID]:[Cmb_ID]],0),SUM(N(AF$1),N($R67),1)),CHOOSE(AC[[M]:[M]],1,1,0,AC[[AB]:[AB]])),PRODUCT(INDEX(CMB[[BD_0O]:[BD_2O]],MATCH(ROUND(MIN(SUM(AF$4,$O67/1000),SUM($O67,AF$4/1000)),3),CMB[[Cmb_ID]:[Cmb_ID]],0),SUM(N(AF$1),N($R67),1)),CHOOSE(AC[[M]:[M]],1,0,1,AC[[DB]:[DB]])),PRODUCT(SUM(ROUND(AVERAGE(VALUE(AF$3),VALUE($P67)),0),CHOOSE(IF(OR(AF$1,$R67),4,INDEX(CMB[[Res_Rare]:[Res_Rare]],MATCH(ROUND(MIN(SUM(AF$4,$O67/1000),SUM($O67,AF$4/1000)),3),CMB[[Cmb_ID]:[Cmb_ID]],0))),-1,-1,0,0)),IF(OR(AF$1,$R67),4,INDEX(CMB[[Cmb_Rare]:[Cmb_Rare]],MATCH(ROUND(MIN(SUM(AF$4,$O67/1000),SUM($O67,AF$4/1000)),3),CMB[[Cmb_ID]:[Cmb_ID]],0))),CHOOSE(AC[[M]:[M]],2,1,1,SUM(AC[[AB]:[DB]])))),""))</f>
        <v/>
      </c>
      <c r="AG67" t="str">
        <f>IF(OR(AG$5="",$S67=""),"",IFERROR(SUM(PRODUCT(INDEX(CMB[[BA_0O]:[BA_2O]],MATCH(ROUND(MIN(SUM(AG$4,$O67/1000),SUM($O67,AG$4/1000)),3),CMB[[Cmb_ID]:[Cmb_ID]],0),SUM(N(AG$1),N($R67),1)),CHOOSE(AC[[M]:[M]],1,1,0,AC[[AB]:[AB]])),PRODUCT(INDEX(CMB[[BD_0O]:[BD_2O]],MATCH(ROUND(MIN(SUM(AG$4,$O67/1000),SUM($O67,AG$4/1000)),3),CMB[[Cmb_ID]:[Cmb_ID]],0),SUM(N(AG$1),N($R67),1)),CHOOSE(AC[[M]:[M]],1,0,1,AC[[DB]:[DB]])),PRODUCT(SUM(ROUND(AVERAGE(VALUE(AG$3),VALUE($P67)),0),CHOOSE(IF(OR(AG$1,$R67),4,INDEX(CMB[[Res_Rare]:[Res_Rare]],MATCH(ROUND(MIN(SUM(AG$4,$O67/1000),SUM($O67,AG$4/1000)),3),CMB[[Cmb_ID]:[Cmb_ID]],0))),-1,-1,0,0)),IF(OR(AG$1,$R67),4,INDEX(CMB[[Cmb_Rare]:[Cmb_Rare]],MATCH(ROUND(MIN(SUM(AG$4,$O67/1000),SUM($O67,AG$4/1000)),3),CMB[[Cmb_ID]:[Cmb_ID]],0))),CHOOSE(AC[[M]:[M]],2,1,1,SUM(AC[[AB]:[DB]])))),""))</f>
        <v/>
      </c>
      <c r="AH67" t="str">
        <f>IF(OR(AH$5="",$S67=""),"",IFERROR(SUM(PRODUCT(INDEX(CMB[[BA_0O]:[BA_2O]],MATCH(ROUND(MIN(SUM(AH$4,$O67/1000),SUM($O67,AH$4/1000)),3),CMB[[Cmb_ID]:[Cmb_ID]],0),SUM(N(AH$1),N($R67),1)),CHOOSE(AC[[M]:[M]],1,1,0,AC[[AB]:[AB]])),PRODUCT(INDEX(CMB[[BD_0O]:[BD_2O]],MATCH(ROUND(MIN(SUM(AH$4,$O67/1000),SUM($O67,AH$4/1000)),3),CMB[[Cmb_ID]:[Cmb_ID]],0),SUM(N(AH$1),N($R67),1)),CHOOSE(AC[[M]:[M]],1,0,1,AC[[DB]:[DB]])),PRODUCT(SUM(ROUND(AVERAGE(VALUE(AH$3),VALUE($P67)),0),CHOOSE(IF(OR(AH$1,$R67),4,INDEX(CMB[[Res_Rare]:[Res_Rare]],MATCH(ROUND(MIN(SUM(AH$4,$O67/1000),SUM($O67,AH$4/1000)),3),CMB[[Cmb_ID]:[Cmb_ID]],0))),-1,-1,0,0)),IF(OR(AH$1,$R67),4,INDEX(CMB[[Cmb_Rare]:[Cmb_Rare]],MATCH(ROUND(MIN(SUM(AH$4,$O67/1000),SUM($O67,AH$4/1000)),3),CMB[[Cmb_ID]:[Cmb_ID]],0))),CHOOSE(AC[[M]:[M]],2,1,1,SUM(AC[[AB]:[DB]])))),""))</f>
        <v/>
      </c>
      <c r="AI67" t="str">
        <f>IF(OR(AI$5="",$S67=""),"",IFERROR(SUM(PRODUCT(INDEX(CMB[[BA_0O]:[BA_2O]],MATCH(ROUND(MIN(SUM(AI$4,$O67/1000),SUM($O67,AI$4/1000)),3),CMB[[Cmb_ID]:[Cmb_ID]],0),SUM(N(AI$1),N($R67),1)),CHOOSE(AC[[M]:[M]],1,1,0,AC[[AB]:[AB]])),PRODUCT(INDEX(CMB[[BD_0O]:[BD_2O]],MATCH(ROUND(MIN(SUM(AI$4,$O67/1000),SUM($O67,AI$4/1000)),3),CMB[[Cmb_ID]:[Cmb_ID]],0),SUM(N(AI$1),N($R67),1)),CHOOSE(AC[[M]:[M]],1,0,1,AC[[DB]:[DB]])),PRODUCT(SUM(ROUND(AVERAGE(VALUE(AI$3),VALUE($P67)),0),CHOOSE(IF(OR(AI$1,$R67),4,INDEX(CMB[[Res_Rare]:[Res_Rare]],MATCH(ROUND(MIN(SUM(AI$4,$O67/1000),SUM($O67,AI$4/1000)),3),CMB[[Cmb_ID]:[Cmb_ID]],0))),-1,-1,0,0)),IF(OR(AI$1,$R67),4,INDEX(CMB[[Cmb_Rare]:[Cmb_Rare]],MATCH(ROUND(MIN(SUM(AI$4,$O67/1000),SUM($O67,AI$4/1000)),3),CMB[[Cmb_ID]:[Cmb_ID]],0))),CHOOSE(AC[[M]:[M]],2,1,1,SUM(AC[[AB]:[DB]])))),""))</f>
        <v/>
      </c>
      <c r="AJ67" t="str">
        <f>IF(OR(AJ$5="",$S67=""),"",IFERROR(SUM(PRODUCT(INDEX(CMB[[BA_0O]:[BA_2O]],MATCH(ROUND(MIN(SUM(AJ$4,$O67/1000),SUM($O67,AJ$4/1000)),3),CMB[[Cmb_ID]:[Cmb_ID]],0),SUM(N(AJ$1),N($R67),1)),CHOOSE(AC[[M]:[M]],1,1,0,AC[[AB]:[AB]])),PRODUCT(INDEX(CMB[[BD_0O]:[BD_2O]],MATCH(ROUND(MIN(SUM(AJ$4,$O67/1000),SUM($O67,AJ$4/1000)),3),CMB[[Cmb_ID]:[Cmb_ID]],0),SUM(N(AJ$1),N($R67),1)),CHOOSE(AC[[M]:[M]],1,0,1,AC[[DB]:[DB]])),PRODUCT(SUM(ROUND(AVERAGE(VALUE(AJ$3),VALUE($P67)),0),CHOOSE(IF(OR(AJ$1,$R67),4,INDEX(CMB[[Res_Rare]:[Res_Rare]],MATCH(ROUND(MIN(SUM(AJ$4,$O67/1000),SUM($O67,AJ$4/1000)),3),CMB[[Cmb_ID]:[Cmb_ID]],0))),-1,-1,0,0)),IF(OR(AJ$1,$R67),4,INDEX(CMB[[Cmb_Rare]:[Cmb_Rare]],MATCH(ROUND(MIN(SUM(AJ$4,$O67/1000),SUM($O67,AJ$4/1000)),3),CMB[[Cmb_ID]:[Cmb_ID]],0))),CHOOSE(AC[[M]:[M]],2,1,1,SUM(AC[[AB]:[DB]])))),""))</f>
        <v/>
      </c>
      <c r="AK67" t="str">
        <f>IF(OR(AK$5="",$S67=""),"",IFERROR(SUM(PRODUCT(INDEX(CMB[[BA_0O]:[BA_2O]],MATCH(ROUND(MIN(SUM(AK$4,$O67/1000),SUM($O67,AK$4/1000)),3),CMB[[Cmb_ID]:[Cmb_ID]],0),SUM(N(AK$1),N($R67),1)),CHOOSE(AC[[M]:[M]],1,1,0,AC[[AB]:[AB]])),PRODUCT(INDEX(CMB[[BD_0O]:[BD_2O]],MATCH(ROUND(MIN(SUM(AK$4,$O67/1000),SUM($O67,AK$4/1000)),3),CMB[[Cmb_ID]:[Cmb_ID]],0),SUM(N(AK$1),N($R67),1)),CHOOSE(AC[[M]:[M]],1,0,1,AC[[DB]:[DB]])),PRODUCT(SUM(ROUND(AVERAGE(VALUE(AK$3),VALUE($P67)),0),CHOOSE(IF(OR(AK$1,$R67),4,INDEX(CMB[[Res_Rare]:[Res_Rare]],MATCH(ROUND(MIN(SUM(AK$4,$O67/1000),SUM($O67,AK$4/1000)),3),CMB[[Cmb_ID]:[Cmb_ID]],0))),-1,-1,0,0)),IF(OR(AK$1,$R67),4,INDEX(CMB[[Cmb_Rare]:[Cmb_Rare]],MATCH(ROUND(MIN(SUM(AK$4,$O67/1000),SUM($O67,AK$4/1000)),3),CMB[[Cmb_ID]:[Cmb_ID]],0))),CHOOSE(AC[[M]:[M]],2,1,1,SUM(AC[[AB]:[DB]])))),""))</f>
        <v/>
      </c>
      <c r="AL67" t="str">
        <f>IF(OR(AL$5="",$S67=""),"",IFERROR(SUM(PRODUCT(INDEX(CMB[[BA_0O]:[BA_2O]],MATCH(ROUND(MIN(SUM(AL$4,$O67/1000),SUM($O67,AL$4/1000)),3),CMB[[Cmb_ID]:[Cmb_ID]],0),SUM(N(AL$1),N($R67),1)),CHOOSE(AC[[M]:[M]],1,1,0,AC[[AB]:[AB]])),PRODUCT(INDEX(CMB[[BD_0O]:[BD_2O]],MATCH(ROUND(MIN(SUM(AL$4,$O67/1000),SUM($O67,AL$4/1000)),3),CMB[[Cmb_ID]:[Cmb_ID]],0),SUM(N(AL$1),N($R67),1)),CHOOSE(AC[[M]:[M]],1,0,1,AC[[DB]:[DB]])),PRODUCT(SUM(ROUND(AVERAGE(VALUE(AL$3),VALUE($P67)),0),CHOOSE(IF(OR(AL$1,$R67),4,INDEX(CMB[[Res_Rare]:[Res_Rare]],MATCH(ROUND(MIN(SUM(AL$4,$O67/1000),SUM($O67,AL$4/1000)),3),CMB[[Cmb_ID]:[Cmb_ID]],0))),-1,-1,0,0)),IF(OR(AL$1,$R67),4,INDEX(CMB[[Cmb_Rare]:[Cmb_Rare]],MATCH(ROUND(MIN(SUM(AL$4,$O67/1000),SUM($O67,AL$4/1000)),3),CMB[[Cmb_ID]:[Cmb_ID]],0))),CHOOSE(AC[[M]:[M]],2,1,1,SUM(AC[[AB]:[DB]])))),""))</f>
        <v/>
      </c>
      <c r="AM67" t="str">
        <f>IF(OR(AM$5="",$S67=""),"",IFERROR(SUM(PRODUCT(INDEX(CMB[[BA_0O]:[BA_2O]],MATCH(ROUND(MIN(SUM(AM$4,$O67/1000),SUM($O67,AM$4/1000)),3),CMB[[Cmb_ID]:[Cmb_ID]],0),SUM(N(AM$1),N($R67),1)),CHOOSE(AC[[M]:[M]],1,1,0,AC[[AB]:[AB]])),PRODUCT(INDEX(CMB[[BD_0O]:[BD_2O]],MATCH(ROUND(MIN(SUM(AM$4,$O67/1000),SUM($O67,AM$4/1000)),3),CMB[[Cmb_ID]:[Cmb_ID]],0),SUM(N(AM$1),N($R67),1)),CHOOSE(AC[[M]:[M]],1,0,1,AC[[DB]:[DB]])),PRODUCT(SUM(ROUND(AVERAGE(VALUE(AM$3),VALUE($P67)),0),CHOOSE(IF(OR(AM$1,$R67),4,INDEX(CMB[[Res_Rare]:[Res_Rare]],MATCH(ROUND(MIN(SUM(AM$4,$O67/1000),SUM($O67,AM$4/1000)),3),CMB[[Cmb_ID]:[Cmb_ID]],0))),-1,-1,0,0)),IF(OR(AM$1,$R67),4,INDEX(CMB[[Cmb_Rare]:[Cmb_Rare]],MATCH(ROUND(MIN(SUM(AM$4,$O67/1000),SUM($O67,AM$4/1000)),3),CMB[[Cmb_ID]:[Cmb_ID]],0))),CHOOSE(AC[[M]:[M]],2,1,1,SUM(AC[[AB]:[DB]])))),""))</f>
        <v/>
      </c>
      <c r="AN67" t="str">
        <f>IF(OR(AN$5="",$S67=""),"",IFERROR(SUM(PRODUCT(INDEX(CMB[[BA_0O]:[BA_2O]],MATCH(ROUND(MIN(SUM(AN$4,$O67/1000),SUM($O67,AN$4/1000)),3),CMB[[Cmb_ID]:[Cmb_ID]],0),SUM(N(AN$1),N($R67),1)),CHOOSE(AC[[M]:[M]],1,1,0,AC[[AB]:[AB]])),PRODUCT(INDEX(CMB[[BD_0O]:[BD_2O]],MATCH(ROUND(MIN(SUM(AN$4,$O67/1000),SUM($O67,AN$4/1000)),3),CMB[[Cmb_ID]:[Cmb_ID]],0),SUM(N(AN$1),N($R67),1)),CHOOSE(AC[[M]:[M]],1,0,1,AC[[DB]:[DB]])),PRODUCT(SUM(ROUND(AVERAGE(VALUE(AN$3),VALUE($P67)),0),CHOOSE(IF(OR(AN$1,$R67),4,INDEX(CMB[[Res_Rare]:[Res_Rare]],MATCH(ROUND(MIN(SUM(AN$4,$O67/1000),SUM($O67,AN$4/1000)),3),CMB[[Cmb_ID]:[Cmb_ID]],0))),-1,-1,0,0)),IF(OR(AN$1,$R67),4,INDEX(CMB[[Cmb_Rare]:[Cmb_Rare]],MATCH(ROUND(MIN(SUM(AN$4,$O67/1000),SUM($O67,AN$4/1000)),3),CMB[[Cmb_ID]:[Cmb_ID]],0))),CHOOSE(AC[[M]:[M]],2,1,1,SUM(AC[[AB]:[DB]])))),""))</f>
        <v/>
      </c>
      <c r="AO67" t="str">
        <f>IF(OR(AO$5="",$S67=""),"",IFERROR(SUM(PRODUCT(INDEX(CMB[[BA_0O]:[BA_2O]],MATCH(ROUND(MIN(SUM(AO$4,$O67/1000),SUM($O67,AO$4/1000)),3),CMB[[Cmb_ID]:[Cmb_ID]],0),SUM(N(AO$1),N($R67),1)),CHOOSE(AC[[M]:[M]],1,1,0,AC[[AB]:[AB]])),PRODUCT(INDEX(CMB[[BD_0O]:[BD_2O]],MATCH(ROUND(MIN(SUM(AO$4,$O67/1000),SUM($O67,AO$4/1000)),3),CMB[[Cmb_ID]:[Cmb_ID]],0),SUM(N(AO$1),N($R67),1)),CHOOSE(AC[[M]:[M]],1,0,1,AC[[DB]:[DB]])),PRODUCT(SUM(ROUND(AVERAGE(VALUE(AO$3),VALUE($P67)),0),CHOOSE(IF(OR(AO$1,$R67),4,INDEX(CMB[[Res_Rare]:[Res_Rare]],MATCH(ROUND(MIN(SUM(AO$4,$O67/1000),SUM($O67,AO$4/1000)),3),CMB[[Cmb_ID]:[Cmb_ID]],0))),-1,-1,0,0)),IF(OR(AO$1,$R67),4,INDEX(CMB[[Cmb_Rare]:[Cmb_Rare]],MATCH(ROUND(MIN(SUM(AO$4,$O67/1000),SUM($O67,AO$4/1000)),3),CMB[[Cmb_ID]:[Cmb_ID]],0))),CHOOSE(AC[[M]:[M]],2,1,1,SUM(AC[[AB]:[DB]])))),""))</f>
        <v/>
      </c>
      <c r="AP67" t="str">
        <f>IF(OR(AP$5="",$S67=""),"",IFERROR(SUM(PRODUCT(INDEX(CMB[[BA_0O]:[BA_2O]],MATCH(ROUND(MIN(SUM(AP$4,$O67/1000),SUM($O67,AP$4/1000)),3),CMB[[Cmb_ID]:[Cmb_ID]],0),SUM(N(AP$1),N($R67),1)),CHOOSE(AC[[M]:[M]],1,1,0,AC[[AB]:[AB]])),PRODUCT(INDEX(CMB[[BD_0O]:[BD_2O]],MATCH(ROUND(MIN(SUM(AP$4,$O67/1000),SUM($O67,AP$4/1000)),3),CMB[[Cmb_ID]:[Cmb_ID]],0),SUM(N(AP$1),N($R67),1)),CHOOSE(AC[[M]:[M]],1,0,1,AC[[DB]:[DB]])),PRODUCT(SUM(ROUND(AVERAGE(VALUE(AP$3),VALUE($P67)),0),CHOOSE(IF(OR(AP$1,$R67),4,INDEX(CMB[[Res_Rare]:[Res_Rare]],MATCH(ROUND(MIN(SUM(AP$4,$O67/1000),SUM($O67,AP$4/1000)),3),CMB[[Cmb_ID]:[Cmb_ID]],0))),-1,-1,0,0)),IF(OR(AP$1,$R67),4,INDEX(CMB[[Cmb_Rare]:[Cmb_Rare]],MATCH(ROUND(MIN(SUM(AP$4,$O67/1000),SUM($O67,AP$4/1000)),3),CMB[[Cmb_ID]:[Cmb_ID]],0))),CHOOSE(AC[[M]:[M]],2,1,1,SUM(AC[[AB]:[DB]])))),""))</f>
        <v/>
      </c>
      <c r="AQ67" t="str">
        <f>IF(OR(AQ$5="",$S67=""),"",IFERROR(SUM(PRODUCT(INDEX(CMB[[BA_0O]:[BA_2O]],MATCH(ROUND(MIN(SUM(AQ$4,$O67/1000),SUM($O67,AQ$4/1000)),3),CMB[[Cmb_ID]:[Cmb_ID]],0),SUM(N(AQ$1),N($R67),1)),CHOOSE(AC[[M]:[M]],1,1,0,AC[[AB]:[AB]])),PRODUCT(INDEX(CMB[[BD_0O]:[BD_2O]],MATCH(ROUND(MIN(SUM(AQ$4,$O67/1000),SUM($O67,AQ$4/1000)),3),CMB[[Cmb_ID]:[Cmb_ID]],0),SUM(N(AQ$1),N($R67),1)),CHOOSE(AC[[M]:[M]],1,0,1,AC[[DB]:[DB]])),PRODUCT(SUM(ROUND(AVERAGE(VALUE(AQ$3),VALUE($P67)),0),CHOOSE(IF(OR(AQ$1,$R67),4,INDEX(CMB[[Res_Rare]:[Res_Rare]],MATCH(ROUND(MIN(SUM(AQ$4,$O67/1000),SUM($O67,AQ$4/1000)),3),CMB[[Cmb_ID]:[Cmb_ID]],0))),-1,-1,0,0)),IF(OR(AQ$1,$R67),4,INDEX(CMB[[Cmb_Rare]:[Cmb_Rare]],MATCH(ROUND(MIN(SUM(AQ$4,$O67/1000),SUM($O67,AQ$4/1000)),3),CMB[[Cmb_ID]:[Cmb_ID]],0))),CHOOSE(AC[[M]:[M]],2,1,1,SUM(AC[[AB]:[DB]])))),""))</f>
        <v/>
      </c>
      <c r="AR67" t="str">
        <f>IF(OR(AR$5="",$S67=""),"",IFERROR(SUM(PRODUCT(INDEX(CMB[[BA_0O]:[BA_2O]],MATCH(ROUND(MIN(SUM(AR$4,$O67/1000),SUM($O67,AR$4/1000)),3),CMB[[Cmb_ID]:[Cmb_ID]],0),SUM(N(AR$1),N($R67),1)),CHOOSE(AC[[M]:[M]],1,1,0,AC[[AB]:[AB]])),PRODUCT(INDEX(CMB[[BD_0O]:[BD_2O]],MATCH(ROUND(MIN(SUM(AR$4,$O67/1000),SUM($O67,AR$4/1000)),3),CMB[[Cmb_ID]:[Cmb_ID]],0),SUM(N(AR$1),N($R67),1)),CHOOSE(AC[[M]:[M]],1,0,1,AC[[DB]:[DB]])),PRODUCT(SUM(ROUND(AVERAGE(VALUE(AR$3),VALUE($P67)),0),CHOOSE(IF(OR(AR$1,$R67),4,INDEX(CMB[[Res_Rare]:[Res_Rare]],MATCH(ROUND(MIN(SUM(AR$4,$O67/1000),SUM($O67,AR$4/1000)),3),CMB[[Cmb_ID]:[Cmb_ID]],0))),-1,-1,0,0)),IF(OR(AR$1,$R67),4,INDEX(CMB[[Cmb_Rare]:[Cmb_Rare]],MATCH(ROUND(MIN(SUM(AR$4,$O67/1000),SUM($O67,AR$4/1000)),3),CMB[[Cmb_ID]:[Cmb_ID]],0))),CHOOSE(AC[[M]:[M]],2,1,1,SUM(AC[[AB]:[DB]])))),""))</f>
        <v/>
      </c>
      <c r="AS67" t="str">
        <f>IF(OR(AS$5="",$S67=""),"",IFERROR(SUM(PRODUCT(INDEX(CMB[[BA_0O]:[BA_2O]],MATCH(ROUND(MIN(SUM(AS$4,$O67/1000),SUM($O67,AS$4/1000)),3),CMB[[Cmb_ID]:[Cmb_ID]],0),SUM(N(AS$1),N($R67),1)),CHOOSE(AC[[M]:[M]],1,1,0,AC[[AB]:[AB]])),PRODUCT(INDEX(CMB[[BD_0O]:[BD_2O]],MATCH(ROUND(MIN(SUM(AS$4,$O67/1000),SUM($O67,AS$4/1000)),3),CMB[[Cmb_ID]:[Cmb_ID]],0),SUM(N(AS$1),N($R67),1)),CHOOSE(AC[[M]:[M]],1,0,1,AC[[DB]:[DB]])),PRODUCT(SUM(ROUND(AVERAGE(VALUE(AS$3),VALUE($P67)),0),CHOOSE(IF(OR(AS$1,$R67),4,INDEX(CMB[[Res_Rare]:[Res_Rare]],MATCH(ROUND(MIN(SUM(AS$4,$O67/1000),SUM($O67,AS$4/1000)),3),CMB[[Cmb_ID]:[Cmb_ID]],0))),-1,-1,0,0)),IF(OR(AS$1,$R67),4,INDEX(CMB[[Cmb_Rare]:[Cmb_Rare]],MATCH(ROUND(MIN(SUM(AS$4,$O67/1000),SUM($O67,AS$4/1000)),3),CMB[[Cmb_ID]:[Cmb_ID]],0))),CHOOSE(AC[[M]:[M]],2,1,1,SUM(AC[[AB]:[DB]])))),""))</f>
        <v/>
      </c>
      <c r="AT67" t="str">
        <f>IF(OR(AT$5="",$S67=""),"",IFERROR(SUM(PRODUCT(INDEX(CMB[[BA_0O]:[BA_2O]],MATCH(ROUND(MIN(SUM(AT$4,$O67/1000),SUM($O67,AT$4/1000)),3),CMB[[Cmb_ID]:[Cmb_ID]],0),SUM(N(AT$1),N($R67),1)),CHOOSE(AC[[M]:[M]],1,1,0,AC[[AB]:[AB]])),PRODUCT(INDEX(CMB[[BD_0O]:[BD_2O]],MATCH(ROUND(MIN(SUM(AT$4,$O67/1000),SUM($O67,AT$4/1000)),3),CMB[[Cmb_ID]:[Cmb_ID]],0),SUM(N(AT$1),N($R67),1)),CHOOSE(AC[[M]:[M]],1,0,1,AC[[DB]:[DB]])),PRODUCT(SUM(ROUND(AVERAGE(VALUE(AT$3),VALUE($P67)),0),CHOOSE(IF(OR(AT$1,$R67),4,INDEX(CMB[[Res_Rare]:[Res_Rare]],MATCH(ROUND(MIN(SUM(AT$4,$O67/1000),SUM($O67,AT$4/1000)),3),CMB[[Cmb_ID]:[Cmb_ID]],0))),-1,-1,0,0)),IF(OR(AT$1,$R67),4,INDEX(CMB[[Cmb_Rare]:[Cmb_Rare]],MATCH(ROUND(MIN(SUM(AT$4,$O67/1000),SUM($O67,AT$4/1000)),3),CMB[[Cmb_ID]:[Cmb_ID]],0))),CHOOSE(AC[[M]:[M]],2,1,1,SUM(AC[[AB]:[DB]])))),""))</f>
        <v/>
      </c>
      <c r="AU67" t="str">
        <f>IF(OR(AU$5="",$S67=""),"",IFERROR(SUM(PRODUCT(INDEX(CMB[[BA_0O]:[BA_2O]],MATCH(ROUND(MIN(SUM(AU$4,$O67/1000),SUM($O67,AU$4/1000)),3),CMB[[Cmb_ID]:[Cmb_ID]],0),SUM(N(AU$1),N($R67),1)),CHOOSE(AC[[M]:[M]],1,1,0,AC[[AB]:[AB]])),PRODUCT(INDEX(CMB[[BD_0O]:[BD_2O]],MATCH(ROUND(MIN(SUM(AU$4,$O67/1000),SUM($O67,AU$4/1000)),3),CMB[[Cmb_ID]:[Cmb_ID]],0),SUM(N(AU$1),N($R67),1)),CHOOSE(AC[[M]:[M]],1,0,1,AC[[DB]:[DB]])),PRODUCT(SUM(ROUND(AVERAGE(VALUE(AU$3),VALUE($P67)),0),CHOOSE(IF(OR(AU$1,$R67),4,INDEX(CMB[[Res_Rare]:[Res_Rare]],MATCH(ROUND(MIN(SUM(AU$4,$O67/1000),SUM($O67,AU$4/1000)),3),CMB[[Cmb_ID]:[Cmb_ID]],0))),-1,-1,0,0)),IF(OR(AU$1,$R67),4,INDEX(CMB[[Cmb_Rare]:[Cmb_Rare]],MATCH(ROUND(MIN(SUM(AU$4,$O67/1000),SUM($O67,AU$4/1000)),3),CMB[[Cmb_ID]:[Cmb_ID]],0))),CHOOSE(AC[[M]:[M]],2,1,1,SUM(AC[[AB]:[DB]])))),""))</f>
        <v/>
      </c>
      <c r="AV67" t="str">
        <f>IF(OR(AV$5="",$S67=""),"",IFERROR(SUM(PRODUCT(INDEX(CMB[[BA_0O]:[BA_2O]],MATCH(ROUND(MIN(SUM(AV$4,$O67/1000),SUM($O67,AV$4/1000)),3),CMB[[Cmb_ID]:[Cmb_ID]],0),SUM(N(AV$1),N($R67),1)),CHOOSE(AC[[M]:[M]],1,1,0,AC[[AB]:[AB]])),PRODUCT(INDEX(CMB[[BD_0O]:[BD_2O]],MATCH(ROUND(MIN(SUM(AV$4,$O67/1000),SUM($O67,AV$4/1000)),3),CMB[[Cmb_ID]:[Cmb_ID]],0),SUM(N(AV$1),N($R67),1)),CHOOSE(AC[[M]:[M]],1,0,1,AC[[DB]:[DB]])),PRODUCT(SUM(ROUND(AVERAGE(VALUE(AV$3),VALUE($P67)),0),CHOOSE(IF(OR(AV$1,$R67),4,INDEX(CMB[[Res_Rare]:[Res_Rare]],MATCH(ROUND(MIN(SUM(AV$4,$O67/1000),SUM($O67,AV$4/1000)),3),CMB[[Cmb_ID]:[Cmb_ID]],0))),-1,-1,0,0)),IF(OR(AV$1,$R67),4,INDEX(CMB[[Cmb_Rare]:[Cmb_Rare]],MATCH(ROUND(MIN(SUM(AV$4,$O67/1000),SUM($O67,AV$4/1000)),3),CMB[[Cmb_ID]:[Cmb_ID]],0))),CHOOSE(AC[[M]:[M]],2,1,1,SUM(AC[[AB]:[DB]])))),""))</f>
        <v/>
      </c>
      <c r="AW67" t="str">
        <f>IF(OR(AW$5="",$S67=""),"",IFERROR(SUM(PRODUCT(INDEX(CMB[[BA_0O]:[BA_2O]],MATCH(ROUND(MIN(SUM(AW$4,$O67/1000),SUM($O67,AW$4/1000)),3),CMB[[Cmb_ID]:[Cmb_ID]],0),SUM(N(AW$1),N($R67),1)),CHOOSE(AC[[M]:[M]],1,1,0,AC[[AB]:[AB]])),PRODUCT(INDEX(CMB[[BD_0O]:[BD_2O]],MATCH(ROUND(MIN(SUM(AW$4,$O67/1000),SUM($O67,AW$4/1000)),3),CMB[[Cmb_ID]:[Cmb_ID]],0),SUM(N(AW$1),N($R67),1)),CHOOSE(AC[[M]:[M]],1,0,1,AC[[DB]:[DB]])),PRODUCT(SUM(ROUND(AVERAGE(VALUE(AW$3),VALUE($P67)),0),CHOOSE(IF(OR(AW$1,$R67),4,INDEX(CMB[[Res_Rare]:[Res_Rare]],MATCH(ROUND(MIN(SUM(AW$4,$O67/1000),SUM($O67,AW$4/1000)),3),CMB[[Cmb_ID]:[Cmb_ID]],0))),-1,-1,0,0)),IF(OR(AW$1,$R67),4,INDEX(CMB[[Cmb_Rare]:[Cmb_Rare]],MATCH(ROUND(MIN(SUM(AW$4,$O67/1000),SUM($O67,AW$4/1000)),3),CMB[[Cmb_ID]:[Cmb_ID]],0))),CHOOSE(AC[[M]:[M]],2,1,1,SUM(AC[[AB]:[DB]])))),""))</f>
        <v/>
      </c>
      <c r="AX67" t="str">
        <f>IF(OR(AX$5="",$S67=""),"",IFERROR(SUM(PRODUCT(INDEX(CMB[[BA_0O]:[BA_2O]],MATCH(ROUND(MIN(SUM(AX$4,$O67/1000),SUM($O67,AX$4/1000)),3),CMB[[Cmb_ID]:[Cmb_ID]],0),SUM(N(AX$1),N($R67),1)),CHOOSE(AC[[M]:[M]],1,1,0,AC[[AB]:[AB]])),PRODUCT(INDEX(CMB[[BD_0O]:[BD_2O]],MATCH(ROUND(MIN(SUM(AX$4,$O67/1000),SUM($O67,AX$4/1000)),3),CMB[[Cmb_ID]:[Cmb_ID]],0),SUM(N(AX$1),N($R67),1)),CHOOSE(AC[[M]:[M]],1,0,1,AC[[DB]:[DB]])),PRODUCT(SUM(ROUND(AVERAGE(VALUE(AX$3),VALUE($P67)),0),CHOOSE(IF(OR(AX$1,$R67),4,INDEX(CMB[[Res_Rare]:[Res_Rare]],MATCH(ROUND(MIN(SUM(AX$4,$O67/1000),SUM($O67,AX$4/1000)),3),CMB[[Cmb_ID]:[Cmb_ID]],0))),-1,-1,0,0)),IF(OR(AX$1,$R67),4,INDEX(CMB[[Cmb_Rare]:[Cmb_Rare]],MATCH(ROUND(MIN(SUM(AX$4,$O67/1000),SUM($O67,AX$4/1000)),3),CMB[[Cmb_ID]:[Cmb_ID]],0))),CHOOSE(AC[[M]:[M]],2,1,1,SUM(AC[[AB]:[DB]])))),""))</f>
        <v/>
      </c>
      <c r="AY67" t="str">
        <f>IF(OR(AY$5="",$S67=""),"",IFERROR(SUM(PRODUCT(INDEX(CMB[[BA_0O]:[BA_2O]],MATCH(ROUND(MIN(SUM(AY$4,$O67/1000),SUM($O67,AY$4/1000)),3),CMB[[Cmb_ID]:[Cmb_ID]],0),SUM(N(AY$1),N($R67),1)),CHOOSE(AC[[M]:[M]],1,1,0,AC[[AB]:[AB]])),PRODUCT(INDEX(CMB[[BD_0O]:[BD_2O]],MATCH(ROUND(MIN(SUM(AY$4,$O67/1000),SUM($O67,AY$4/1000)),3),CMB[[Cmb_ID]:[Cmb_ID]],0),SUM(N(AY$1),N($R67),1)),CHOOSE(AC[[M]:[M]],1,0,1,AC[[DB]:[DB]])),PRODUCT(SUM(ROUND(AVERAGE(VALUE(AY$3),VALUE($P67)),0),CHOOSE(IF(OR(AY$1,$R67),4,INDEX(CMB[[Res_Rare]:[Res_Rare]],MATCH(ROUND(MIN(SUM(AY$4,$O67/1000),SUM($O67,AY$4/1000)),3),CMB[[Cmb_ID]:[Cmb_ID]],0))),-1,-1,0,0)),IF(OR(AY$1,$R67),4,INDEX(CMB[[Cmb_Rare]:[Cmb_Rare]],MATCH(ROUND(MIN(SUM(AY$4,$O67/1000),SUM($O67,AY$4/1000)),3),CMB[[Cmb_ID]:[Cmb_ID]],0))),CHOOSE(AC[[M]:[M]],2,1,1,SUM(AC[[AB]:[DB]])))),""))</f>
        <v/>
      </c>
      <c r="AZ67" t="str">
        <f>IF(OR(AZ$5="",$S67=""),"",IFERROR(SUM(PRODUCT(INDEX(CMB[[BA_0O]:[BA_2O]],MATCH(ROUND(MIN(SUM(AZ$4,$O67/1000),SUM($O67,AZ$4/1000)),3),CMB[[Cmb_ID]:[Cmb_ID]],0),SUM(N(AZ$1),N($R67),1)),CHOOSE(AC[[M]:[M]],1,1,0,AC[[AB]:[AB]])),PRODUCT(INDEX(CMB[[BD_0O]:[BD_2O]],MATCH(ROUND(MIN(SUM(AZ$4,$O67/1000),SUM($O67,AZ$4/1000)),3),CMB[[Cmb_ID]:[Cmb_ID]],0),SUM(N(AZ$1),N($R67),1)),CHOOSE(AC[[M]:[M]],1,0,1,AC[[DB]:[DB]])),PRODUCT(SUM(ROUND(AVERAGE(VALUE(AZ$3),VALUE($P67)),0),CHOOSE(IF(OR(AZ$1,$R67),4,INDEX(CMB[[Res_Rare]:[Res_Rare]],MATCH(ROUND(MIN(SUM(AZ$4,$O67/1000),SUM($O67,AZ$4/1000)),3),CMB[[Cmb_ID]:[Cmb_ID]],0))),-1,-1,0,0)),IF(OR(AZ$1,$R67),4,INDEX(CMB[[Cmb_Rare]:[Cmb_Rare]],MATCH(ROUND(MIN(SUM(AZ$4,$O67/1000),SUM($O67,AZ$4/1000)),3),CMB[[Cmb_ID]:[Cmb_ID]],0))),CHOOSE(AC[[M]:[M]],2,1,1,SUM(AC[[AB]:[DB]])))),""))</f>
        <v/>
      </c>
      <c r="BA67" t="str">
        <f>IF(OR(BA$5="",$S67=""),"",IFERROR(SUM(PRODUCT(INDEX(CMB[[BA_0O]:[BA_2O]],MATCH(ROUND(MIN(SUM(BA$4,$O67/1000),SUM($O67,BA$4/1000)),3),CMB[[Cmb_ID]:[Cmb_ID]],0),SUM(N(BA$1),N($R67),1)),CHOOSE(AC[[M]:[M]],1,1,0,AC[[AB]:[AB]])),PRODUCT(INDEX(CMB[[BD_0O]:[BD_2O]],MATCH(ROUND(MIN(SUM(BA$4,$O67/1000),SUM($O67,BA$4/1000)),3),CMB[[Cmb_ID]:[Cmb_ID]],0),SUM(N(BA$1),N($R67),1)),CHOOSE(AC[[M]:[M]],1,0,1,AC[[DB]:[DB]])),PRODUCT(SUM(ROUND(AVERAGE(VALUE(BA$3),VALUE($P67)),0),CHOOSE(IF(OR(BA$1,$R67),4,INDEX(CMB[[Res_Rare]:[Res_Rare]],MATCH(ROUND(MIN(SUM(BA$4,$O67/1000),SUM($O67,BA$4/1000)),3),CMB[[Cmb_ID]:[Cmb_ID]],0))),-1,-1,0,0)),IF(OR(BA$1,$R67),4,INDEX(CMB[[Cmb_Rare]:[Cmb_Rare]],MATCH(ROUND(MIN(SUM(BA$4,$O67/1000),SUM($O67,BA$4/1000)),3),CMB[[Cmb_ID]:[Cmb_ID]],0))),CHOOSE(AC[[M]:[M]],2,1,1,SUM(AC[[AB]:[DB]])))),""))</f>
        <v/>
      </c>
      <c r="BB67" t="str">
        <f>IF(OR(BB$5="",$S67=""),"",IFERROR(SUM(PRODUCT(INDEX(CMB[[BA_0O]:[BA_2O]],MATCH(ROUND(MIN(SUM(BB$4,$O67/1000),SUM($O67,BB$4/1000)),3),CMB[[Cmb_ID]:[Cmb_ID]],0),SUM(N(BB$1),N($R67),1)),CHOOSE(AC[[M]:[M]],1,1,0,AC[[AB]:[AB]])),PRODUCT(INDEX(CMB[[BD_0O]:[BD_2O]],MATCH(ROUND(MIN(SUM(BB$4,$O67/1000),SUM($O67,BB$4/1000)),3),CMB[[Cmb_ID]:[Cmb_ID]],0),SUM(N(BB$1),N($R67),1)),CHOOSE(AC[[M]:[M]],1,0,1,AC[[DB]:[DB]])),PRODUCT(SUM(ROUND(AVERAGE(VALUE(BB$3),VALUE($P67)),0),CHOOSE(IF(OR(BB$1,$R67),4,INDEX(CMB[[Res_Rare]:[Res_Rare]],MATCH(ROUND(MIN(SUM(BB$4,$O67/1000),SUM($O67,BB$4/1000)),3),CMB[[Cmb_ID]:[Cmb_ID]],0))),-1,-1,0,0)),IF(OR(BB$1,$R67),4,INDEX(CMB[[Cmb_Rare]:[Cmb_Rare]],MATCH(ROUND(MIN(SUM(BB$4,$O67/1000),SUM($O67,BB$4/1000)),3),CMB[[Cmb_ID]:[Cmb_ID]],0))),CHOOSE(AC[[M]:[M]],2,1,1,SUM(AC[[AB]:[DB]])))),""))</f>
        <v/>
      </c>
      <c r="BC67" t="str">
        <f>IF(OR(BC$5="",$S67=""),"",IFERROR(SUM(PRODUCT(INDEX(CMB[[BA_0O]:[BA_2O]],MATCH(ROUND(MIN(SUM(BC$4,$O67/1000),SUM($O67,BC$4/1000)),3),CMB[[Cmb_ID]:[Cmb_ID]],0),SUM(N(BC$1),N($R67),1)),CHOOSE(AC[[M]:[M]],1,1,0,AC[[AB]:[AB]])),PRODUCT(INDEX(CMB[[BD_0O]:[BD_2O]],MATCH(ROUND(MIN(SUM(BC$4,$O67/1000),SUM($O67,BC$4/1000)),3),CMB[[Cmb_ID]:[Cmb_ID]],0),SUM(N(BC$1),N($R67),1)),CHOOSE(AC[[M]:[M]],1,0,1,AC[[DB]:[DB]])),PRODUCT(SUM(ROUND(AVERAGE(VALUE(BC$3),VALUE($P67)),0),CHOOSE(IF(OR(BC$1,$R67),4,INDEX(CMB[[Res_Rare]:[Res_Rare]],MATCH(ROUND(MIN(SUM(BC$4,$O67/1000),SUM($O67,BC$4/1000)),3),CMB[[Cmb_ID]:[Cmb_ID]],0))),-1,-1,0,0)),IF(OR(BC$1,$R67),4,INDEX(CMB[[Cmb_Rare]:[Cmb_Rare]],MATCH(ROUND(MIN(SUM(BC$4,$O67/1000),SUM($O67,BC$4/1000)),3),CMB[[Cmb_ID]:[Cmb_ID]],0))),CHOOSE(AC[[M]:[M]],2,1,1,SUM(AC[[AB]:[DB]])))),""))</f>
        <v/>
      </c>
      <c r="BD67" t="str">
        <f>IF(OR(BD$5="",$S67=""),"",IFERROR(SUM(PRODUCT(INDEX(CMB[[BA_0O]:[BA_2O]],MATCH(ROUND(MIN(SUM(BD$4,$O67/1000),SUM($O67,BD$4/1000)),3),CMB[[Cmb_ID]:[Cmb_ID]],0),SUM(N(BD$1),N($R67),1)),CHOOSE(AC[[M]:[M]],1,1,0,AC[[AB]:[AB]])),PRODUCT(INDEX(CMB[[BD_0O]:[BD_2O]],MATCH(ROUND(MIN(SUM(BD$4,$O67/1000),SUM($O67,BD$4/1000)),3),CMB[[Cmb_ID]:[Cmb_ID]],0),SUM(N(BD$1),N($R67),1)),CHOOSE(AC[[M]:[M]],1,0,1,AC[[DB]:[DB]])),PRODUCT(SUM(ROUND(AVERAGE(VALUE(BD$3),VALUE($P67)),0),CHOOSE(IF(OR(BD$1,$R67),4,INDEX(CMB[[Res_Rare]:[Res_Rare]],MATCH(ROUND(MIN(SUM(BD$4,$O67/1000),SUM($O67,BD$4/1000)),3),CMB[[Cmb_ID]:[Cmb_ID]],0))),-1,-1,0,0)),IF(OR(BD$1,$R67),4,INDEX(CMB[[Cmb_Rare]:[Cmb_Rare]],MATCH(ROUND(MIN(SUM(BD$4,$O67/1000),SUM($O67,BD$4/1000)),3),CMB[[Cmb_ID]:[Cmb_ID]],0))),CHOOSE(AC[[M]:[M]],2,1,1,SUM(AC[[AB]:[DB]])))),""))</f>
        <v/>
      </c>
      <c r="BE67" t="str">
        <f>IF(OR(BE$5="",$S67=""),"",IFERROR(SUM(PRODUCT(INDEX(CMB[[BA_0O]:[BA_2O]],MATCH(ROUND(MIN(SUM(BE$4,$O67/1000),SUM($O67,BE$4/1000)),3),CMB[[Cmb_ID]:[Cmb_ID]],0),SUM(N(BE$1),N($R67),1)),CHOOSE(AC[[M]:[M]],1,1,0,AC[[AB]:[AB]])),PRODUCT(INDEX(CMB[[BD_0O]:[BD_2O]],MATCH(ROUND(MIN(SUM(BE$4,$O67/1000),SUM($O67,BE$4/1000)),3),CMB[[Cmb_ID]:[Cmb_ID]],0),SUM(N(BE$1),N($R67),1)),CHOOSE(AC[[M]:[M]],1,0,1,AC[[DB]:[DB]])),PRODUCT(SUM(ROUND(AVERAGE(VALUE(BE$3),VALUE($P67)),0),CHOOSE(IF(OR(BE$1,$R67),4,INDEX(CMB[[Res_Rare]:[Res_Rare]],MATCH(ROUND(MIN(SUM(BE$4,$O67/1000),SUM($O67,BE$4/1000)),3),CMB[[Cmb_ID]:[Cmb_ID]],0))),-1,-1,0,0)),IF(OR(BE$1,$R67),4,INDEX(CMB[[Cmb_Rare]:[Cmb_Rare]],MATCH(ROUND(MIN(SUM(BE$4,$O67/1000),SUM($O67,BE$4/1000)),3),CMB[[Cmb_ID]:[Cmb_ID]],0))),CHOOSE(AC[[M]:[M]],2,1,1,SUM(AC[[AB]:[DB]])))),""))</f>
        <v/>
      </c>
      <c r="BF67" t="str">
        <f>IF(OR(BF$5="",$S67=""),"",IFERROR(SUM(PRODUCT(INDEX(CMB[[BA_0O]:[BA_2O]],MATCH(ROUND(MIN(SUM(BF$4,$O67/1000),SUM($O67,BF$4/1000)),3),CMB[[Cmb_ID]:[Cmb_ID]],0),SUM(N(BF$1),N($R67),1)),CHOOSE(AC[[M]:[M]],1,1,0,AC[[AB]:[AB]])),PRODUCT(INDEX(CMB[[BD_0O]:[BD_2O]],MATCH(ROUND(MIN(SUM(BF$4,$O67/1000),SUM($O67,BF$4/1000)),3),CMB[[Cmb_ID]:[Cmb_ID]],0),SUM(N(BF$1),N($R67),1)),CHOOSE(AC[[M]:[M]],1,0,1,AC[[DB]:[DB]])),PRODUCT(SUM(ROUND(AVERAGE(VALUE(BF$3),VALUE($P67)),0),CHOOSE(IF(OR(BF$1,$R67),4,INDEX(CMB[[Res_Rare]:[Res_Rare]],MATCH(ROUND(MIN(SUM(BF$4,$O67/1000),SUM($O67,BF$4/1000)),3),CMB[[Cmb_ID]:[Cmb_ID]],0))),-1,-1,0,0)),IF(OR(BF$1,$R67),4,INDEX(CMB[[Cmb_Rare]:[Cmb_Rare]],MATCH(ROUND(MIN(SUM(BF$4,$O67/1000),SUM($O67,BF$4/1000)),3),CMB[[Cmb_ID]:[Cmb_ID]],0))),CHOOSE(AC[[M]:[M]],2,1,1,SUM(AC[[AB]:[DB]])))),""))</f>
        <v/>
      </c>
      <c r="BG67" t="str">
        <f>IF(OR(BG$5="",$S67=""),"",IFERROR(SUM(PRODUCT(INDEX(CMB[[BA_0O]:[BA_2O]],MATCH(ROUND(MIN(SUM(BG$4,$O67/1000),SUM($O67,BG$4/1000)),3),CMB[[Cmb_ID]:[Cmb_ID]],0),SUM(N(BG$1),N($R67),1)),CHOOSE(AC[[M]:[M]],1,1,0,AC[[AB]:[AB]])),PRODUCT(INDEX(CMB[[BD_0O]:[BD_2O]],MATCH(ROUND(MIN(SUM(BG$4,$O67/1000),SUM($O67,BG$4/1000)),3),CMB[[Cmb_ID]:[Cmb_ID]],0),SUM(N(BG$1),N($R67),1)),CHOOSE(AC[[M]:[M]],1,0,1,AC[[DB]:[DB]])),PRODUCT(SUM(ROUND(AVERAGE(VALUE(BG$3),VALUE($P67)),0),CHOOSE(IF(OR(BG$1,$R67),4,INDEX(CMB[[Res_Rare]:[Res_Rare]],MATCH(ROUND(MIN(SUM(BG$4,$O67/1000),SUM($O67,BG$4/1000)),3),CMB[[Cmb_ID]:[Cmb_ID]],0))),-1,-1,0,0)),IF(OR(BG$1,$R67),4,INDEX(CMB[[Cmb_Rare]:[Cmb_Rare]],MATCH(ROUND(MIN(SUM(BG$4,$O67/1000),SUM($O67,BG$4/1000)),3),CMB[[Cmb_ID]:[Cmb_ID]],0))),CHOOSE(AC[[M]:[M]],2,1,1,SUM(AC[[AB]:[DB]])))),""))</f>
        <v/>
      </c>
      <c r="BH67" t="str">
        <f>IF(OR(BH$5="",$S67=""),"",IFERROR(SUM(PRODUCT(INDEX(CMB[[BA_0O]:[BA_2O]],MATCH(ROUND(MIN(SUM(BH$4,$O67/1000),SUM($O67,BH$4/1000)),3),CMB[[Cmb_ID]:[Cmb_ID]],0),SUM(N(BH$1),N($R67),1)),CHOOSE(AC[[M]:[M]],1,1,0,AC[[AB]:[AB]])),PRODUCT(INDEX(CMB[[BD_0O]:[BD_2O]],MATCH(ROUND(MIN(SUM(BH$4,$O67/1000),SUM($O67,BH$4/1000)),3),CMB[[Cmb_ID]:[Cmb_ID]],0),SUM(N(BH$1),N($R67),1)),CHOOSE(AC[[M]:[M]],1,0,1,AC[[DB]:[DB]])),PRODUCT(SUM(ROUND(AVERAGE(VALUE(BH$3),VALUE($P67)),0),CHOOSE(IF(OR(BH$1,$R67),4,INDEX(CMB[[Res_Rare]:[Res_Rare]],MATCH(ROUND(MIN(SUM(BH$4,$O67/1000),SUM($O67,BH$4/1000)),3),CMB[[Cmb_ID]:[Cmb_ID]],0))),-1,-1,0,0)),IF(OR(BH$1,$R67),4,INDEX(CMB[[Cmb_Rare]:[Cmb_Rare]],MATCH(ROUND(MIN(SUM(BH$4,$O67/1000),SUM($O67,BH$4/1000)),3),CMB[[Cmb_ID]:[Cmb_ID]],0))),CHOOSE(AC[[M]:[M]],2,1,1,SUM(AC[[AB]:[DB]])))),""))</f>
        <v/>
      </c>
      <c r="BI67" t="str">
        <f>IF(OR(BI$5="",$S67=""),"",IFERROR(SUM(PRODUCT(INDEX(CMB[[BA_0O]:[BA_2O]],MATCH(ROUND(MIN(SUM(BI$4,$O67/1000),SUM($O67,BI$4/1000)),3),CMB[[Cmb_ID]:[Cmb_ID]],0),SUM(N(BI$1),N($R67),1)),CHOOSE(AC[[M]:[M]],1,1,0,AC[[AB]:[AB]])),PRODUCT(INDEX(CMB[[BD_0O]:[BD_2O]],MATCH(ROUND(MIN(SUM(BI$4,$O67/1000),SUM($O67,BI$4/1000)),3),CMB[[Cmb_ID]:[Cmb_ID]],0),SUM(N(BI$1),N($R67),1)),CHOOSE(AC[[M]:[M]],1,0,1,AC[[DB]:[DB]])),PRODUCT(SUM(ROUND(AVERAGE(VALUE(BI$3),VALUE($P67)),0),CHOOSE(IF(OR(BI$1,$R67),4,INDEX(CMB[[Res_Rare]:[Res_Rare]],MATCH(ROUND(MIN(SUM(BI$4,$O67/1000),SUM($O67,BI$4/1000)),3),CMB[[Cmb_ID]:[Cmb_ID]],0))),-1,-1,0,0)),IF(OR(BI$1,$R67),4,INDEX(CMB[[Cmb_Rare]:[Cmb_Rare]],MATCH(ROUND(MIN(SUM(BI$4,$O67/1000),SUM($O67,BI$4/1000)),3),CMB[[Cmb_ID]:[Cmb_ID]],0))),CHOOSE(AC[[M]:[M]],2,1,1,SUM(AC[[AB]:[DB]])))),""))</f>
        <v/>
      </c>
      <c r="BJ67" t="str">
        <f>IF(OR(BJ$5="",$S67=""),"",IFERROR(SUM(PRODUCT(INDEX(CMB[[BA_0O]:[BA_2O]],MATCH(ROUND(MIN(SUM(BJ$4,$O67/1000),SUM($O67,BJ$4/1000)),3),CMB[[Cmb_ID]:[Cmb_ID]],0),SUM(N(BJ$1),N($R67),1)),CHOOSE(AC[[M]:[M]],1,1,0,AC[[AB]:[AB]])),PRODUCT(INDEX(CMB[[BD_0O]:[BD_2O]],MATCH(ROUND(MIN(SUM(BJ$4,$O67/1000),SUM($O67,BJ$4/1000)),3),CMB[[Cmb_ID]:[Cmb_ID]],0),SUM(N(BJ$1),N($R67),1)),CHOOSE(AC[[M]:[M]],1,0,1,AC[[DB]:[DB]])),PRODUCT(SUM(ROUND(AVERAGE(VALUE(BJ$3),VALUE($P67)),0),CHOOSE(IF(OR(BJ$1,$R67),4,INDEX(CMB[[Res_Rare]:[Res_Rare]],MATCH(ROUND(MIN(SUM(BJ$4,$O67/1000),SUM($O67,BJ$4/1000)),3),CMB[[Cmb_ID]:[Cmb_ID]],0))),-1,-1,0,0)),IF(OR(BJ$1,$R67),4,INDEX(CMB[[Cmb_Rare]:[Cmb_Rare]],MATCH(ROUND(MIN(SUM(BJ$4,$O67/1000),SUM($O67,BJ$4/1000)),3),CMB[[Cmb_ID]:[Cmb_ID]],0))),CHOOSE(AC[[M]:[M]],2,1,1,SUM(AC[[AB]:[DB]])))),""))</f>
        <v/>
      </c>
      <c r="BK67" t="str">
        <f>IF(OR(BK$5="",$S67=""),"",IFERROR(SUM(PRODUCT(INDEX(CMB[[BA_0O]:[BA_2O]],MATCH(ROUND(MIN(SUM(BK$4,$O67/1000),SUM($O67,BK$4/1000)),3),CMB[[Cmb_ID]:[Cmb_ID]],0),SUM(N(BK$1),N($R67),1)),CHOOSE(AC[[M]:[M]],1,1,0,AC[[AB]:[AB]])),PRODUCT(INDEX(CMB[[BD_0O]:[BD_2O]],MATCH(ROUND(MIN(SUM(BK$4,$O67/1000),SUM($O67,BK$4/1000)),3),CMB[[Cmb_ID]:[Cmb_ID]],0),SUM(N(BK$1),N($R67),1)),CHOOSE(AC[[M]:[M]],1,0,1,AC[[DB]:[DB]])),PRODUCT(SUM(ROUND(AVERAGE(VALUE(BK$3),VALUE($P67)),0),CHOOSE(IF(OR(BK$1,$R67),4,INDEX(CMB[[Res_Rare]:[Res_Rare]],MATCH(ROUND(MIN(SUM(BK$4,$O67/1000),SUM($O67,BK$4/1000)),3),CMB[[Cmb_ID]:[Cmb_ID]],0))),-1,-1,0,0)),IF(OR(BK$1,$R67),4,INDEX(CMB[[Cmb_Rare]:[Cmb_Rare]],MATCH(ROUND(MIN(SUM(BK$4,$O67/1000),SUM($O67,BK$4/1000)),3),CMB[[Cmb_ID]:[Cmb_ID]],0))),CHOOSE(AC[[M]:[M]],2,1,1,SUM(AC[[AB]:[DB]])))),""))</f>
        <v/>
      </c>
      <c r="BL67" t="str">
        <f>IF(OR(BL$5="",$S67=""),"",IFERROR(SUM(PRODUCT(INDEX(CMB[[BA_0O]:[BA_2O]],MATCH(ROUND(MIN(SUM(BL$4,$O67/1000),SUM($O67,BL$4/1000)),3),CMB[[Cmb_ID]:[Cmb_ID]],0),SUM(N(BL$1),N($R67),1)),CHOOSE(AC[[M]:[M]],1,1,0,AC[[AB]:[AB]])),PRODUCT(INDEX(CMB[[BD_0O]:[BD_2O]],MATCH(ROUND(MIN(SUM(BL$4,$O67/1000),SUM($O67,BL$4/1000)),3),CMB[[Cmb_ID]:[Cmb_ID]],0),SUM(N(BL$1),N($R67),1)),CHOOSE(AC[[M]:[M]],1,0,1,AC[[DB]:[DB]])),PRODUCT(SUM(ROUND(AVERAGE(VALUE(BL$3),VALUE($P67)),0),CHOOSE(IF(OR(BL$1,$R67),4,INDEX(CMB[[Res_Rare]:[Res_Rare]],MATCH(ROUND(MIN(SUM(BL$4,$O67/1000),SUM($O67,BL$4/1000)),3),CMB[[Cmb_ID]:[Cmb_ID]],0))),-1,-1,0,0)),IF(OR(BL$1,$R67),4,INDEX(CMB[[Cmb_Rare]:[Cmb_Rare]],MATCH(ROUND(MIN(SUM(BL$4,$O67/1000),SUM($O67,BL$4/1000)),3),CMB[[Cmb_ID]:[Cmb_ID]],0))),CHOOSE(AC[[M]:[M]],2,1,1,SUM(AC[[AB]:[DB]])))),""))</f>
        <v/>
      </c>
      <c r="BM67" t="str">
        <f>IF(OR(BM$5="",$S67=""),"",IFERROR(SUM(PRODUCT(INDEX(CMB[[BA_0O]:[BA_2O]],MATCH(ROUND(MIN(SUM(BM$4,$O67/1000),SUM($O67,BM$4/1000)),3),CMB[[Cmb_ID]:[Cmb_ID]],0),SUM(N(BM$1),N($R67),1)),CHOOSE(AC[[M]:[M]],1,1,0,AC[[AB]:[AB]])),PRODUCT(INDEX(CMB[[BD_0O]:[BD_2O]],MATCH(ROUND(MIN(SUM(BM$4,$O67/1000),SUM($O67,BM$4/1000)),3),CMB[[Cmb_ID]:[Cmb_ID]],0),SUM(N(BM$1),N($R67),1)),CHOOSE(AC[[M]:[M]],1,0,1,AC[[DB]:[DB]])),PRODUCT(SUM(ROUND(AVERAGE(VALUE(BM$3),VALUE($P67)),0),CHOOSE(IF(OR(BM$1,$R67),4,INDEX(CMB[[Res_Rare]:[Res_Rare]],MATCH(ROUND(MIN(SUM(BM$4,$O67/1000),SUM($O67,BM$4/1000)),3),CMB[[Cmb_ID]:[Cmb_ID]],0))),-1,-1,0,0)),IF(OR(BM$1,$R67),4,INDEX(CMB[[Cmb_Rare]:[Cmb_Rare]],MATCH(ROUND(MIN(SUM(BM$4,$O67/1000),SUM($O67,BM$4/1000)),3),CMB[[Cmb_ID]:[Cmb_ID]],0))),CHOOSE(AC[[M]:[M]],2,1,1,SUM(AC[[AB]:[DB]])))),""))</f>
        <v/>
      </c>
      <c r="BN67" t="str">
        <f>IF(OR(BN$5="",$S67=""),"",IFERROR(SUM(PRODUCT(INDEX(CMB[[BA_0O]:[BA_2O]],MATCH(ROUND(MIN(SUM(BN$4,$O67/1000),SUM($O67,BN$4/1000)),3),CMB[[Cmb_ID]:[Cmb_ID]],0),SUM(N(BN$1),N($R67),1)),CHOOSE(AC[[M]:[M]],1,1,0,AC[[AB]:[AB]])),PRODUCT(INDEX(CMB[[BD_0O]:[BD_2O]],MATCH(ROUND(MIN(SUM(BN$4,$O67/1000),SUM($O67,BN$4/1000)),3),CMB[[Cmb_ID]:[Cmb_ID]],0),SUM(N(BN$1),N($R67),1)),CHOOSE(AC[[M]:[M]],1,0,1,AC[[DB]:[DB]])),PRODUCT(SUM(ROUND(AVERAGE(VALUE(BN$3),VALUE($P67)),0),CHOOSE(IF(OR(BN$1,$R67),4,INDEX(CMB[[Res_Rare]:[Res_Rare]],MATCH(ROUND(MIN(SUM(BN$4,$O67/1000),SUM($O67,BN$4/1000)),3),CMB[[Cmb_ID]:[Cmb_ID]],0))),-1,-1,0,0)),IF(OR(BN$1,$R67),4,INDEX(CMB[[Cmb_Rare]:[Cmb_Rare]],MATCH(ROUND(MIN(SUM(BN$4,$O67/1000),SUM($O67,BN$4/1000)),3),CMB[[Cmb_ID]:[Cmb_ID]],0))),CHOOSE(AC[[M]:[M]],2,1,1,SUM(AC[[AB]:[DB]])))),""))</f>
        <v/>
      </c>
      <c r="BO67" t="str">
        <f>IF(OR(BO$5="",$S67=""),"",IFERROR(SUM(PRODUCT(INDEX(CMB[[BA_0O]:[BA_2O]],MATCH(ROUND(MIN(SUM(BO$4,$O67/1000),SUM($O67,BO$4/1000)),3),CMB[[Cmb_ID]:[Cmb_ID]],0),SUM(N(BO$1),N($R67),1)),CHOOSE(AC[[M]:[M]],1,1,0,AC[[AB]:[AB]])),PRODUCT(INDEX(CMB[[BD_0O]:[BD_2O]],MATCH(ROUND(MIN(SUM(BO$4,$O67/1000),SUM($O67,BO$4/1000)),3),CMB[[Cmb_ID]:[Cmb_ID]],0),SUM(N(BO$1),N($R67),1)),CHOOSE(AC[[M]:[M]],1,0,1,AC[[DB]:[DB]])),PRODUCT(SUM(ROUND(AVERAGE(VALUE(BO$3),VALUE($P67)),0),CHOOSE(IF(OR(BO$1,$R67),4,INDEX(CMB[[Res_Rare]:[Res_Rare]],MATCH(ROUND(MIN(SUM(BO$4,$O67/1000),SUM($O67,BO$4/1000)),3),CMB[[Cmb_ID]:[Cmb_ID]],0))),-1,-1,0,0)),IF(OR(BO$1,$R67),4,INDEX(CMB[[Cmb_Rare]:[Cmb_Rare]],MATCH(ROUND(MIN(SUM(BO$4,$O67/1000),SUM($O67,BO$4/1000)),3),CMB[[Cmb_ID]:[Cmb_ID]],0))),CHOOSE(AC[[M]:[M]],2,1,1,SUM(AC[[AB]:[DB]])))),""))</f>
        <v/>
      </c>
      <c r="BP67" t="str">
        <f>IF(OR(BP$5="",$S67=""),"",IFERROR(SUM(PRODUCT(INDEX(CMB[[BA_0O]:[BA_2O]],MATCH(ROUND(MIN(SUM(BP$4,$O67/1000),SUM($O67,BP$4/1000)),3),CMB[[Cmb_ID]:[Cmb_ID]],0),SUM(N(BP$1),N($R67),1)),CHOOSE(AC[[M]:[M]],1,1,0,AC[[AB]:[AB]])),PRODUCT(INDEX(CMB[[BD_0O]:[BD_2O]],MATCH(ROUND(MIN(SUM(BP$4,$O67/1000),SUM($O67,BP$4/1000)),3),CMB[[Cmb_ID]:[Cmb_ID]],0),SUM(N(BP$1),N($R67),1)),CHOOSE(AC[[M]:[M]],1,0,1,AC[[DB]:[DB]])),PRODUCT(SUM(ROUND(AVERAGE(VALUE(BP$3),VALUE($P67)),0),CHOOSE(IF(OR(BP$1,$R67),4,INDEX(CMB[[Res_Rare]:[Res_Rare]],MATCH(ROUND(MIN(SUM(BP$4,$O67/1000),SUM($O67,BP$4/1000)),3),CMB[[Cmb_ID]:[Cmb_ID]],0))),-1,-1,0,0)),IF(OR(BP$1,$R67),4,INDEX(CMB[[Cmb_Rare]:[Cmb_Rare]],MATCH(ROUND(MIN(SUM(BP$4,$O67/1000),SUM($O67,BP$4/1000)),3),CMB[[Cmb_ID]:[Cmb_ID]],0))),CHOOSE(AC[[M]:[M]],2,1,1,SUM(AC[[AB]:[DB]])))),""))</f>
        <v/>
      </c>
      <c r="BQ67" t="str">
        <f>IF(OR(BQ$5="",$S67=""),"",IFERROR(SUM(PRODUCT(INDEX(CMB[[BA_0O]:[BA_2O]],MATCH(ROUND(MIN(SUM(BQ$4,$O67/1000),SUM($O67,BQ$4/1000)),3),CMB[[Cmb_ID]:[Cmb_ID]],0),SUM(N(BQ$1),N($R67),1)),CHOOSE(AC[[M]:[M]],1,1,0,AC[[AB]:[AB]])),PRODUCT(INDEX(CMB[[BD_0O]:[BD_2O]],MATCH(ROUND(MIN(SUM(BQ$4,$O67/1000),SUM($O67,BQ$4/1000)),3),CMB[[Cmb_ID]:[Cmb_ID]],0),SUM(N(BQ$1),N($R67),1)),CHOOSE(AC[[M]:[M]],1,0,1,AC[[DB]:[DB]])),PRODUCT(SUM(ROUND(AVERAGE(VALUE(BQ$3),VALUE($P67)),0),CHOOSE(IF(OR(BQ$1,$R67),4,INDEX(CMB[[Res_Rare]:[Res_Rare]],MATCH(ROUND(MIN(SUM(BQ$4,$O67/1000),SUM($O67,BQ$4/1000)),3),CMB[[Cmb_ID]:[Cmb_ID]],0))),-1,-1,0,0)),IF(OR(BQ$1,$R67),4,INDEX(CMB[[Cmb_Rare]:[Cmb_Rare]],MATCH(ROUND(MIN(SUM(BQ$4,$O67/1000),SUM($O67,BQ$4/1000)),3),CMB[[Cmb_ID]:[Cmb_ID]],0))),CHOOSE(AC[[M]:[M]],2,1,1,SUM(AC[[AB]:[DB]])))),""))</f>
        <v/>
      </c>
      <c r="BR67" t="str">
        <f>IF(OR(BR$5="",$S67=""),"",IFERROR(SUM(PRODUCT(INDEX(CMB[[BA_0O]:[BA_2O]],MATCH(ROUND(MIN(SUM(BR$4,$O67/1000),SUM($O67,BR$4/1000)),3),CMB[[Cmb_ID]:[Cmb_ID]],0),SUM(N(BR$1),N($R67),1)),CHOOSE(AC[[M]:[M]],1,1,0,AC[[AB]:[AB]])),PRODUCT(INDEX(CMB[[BD_0O]:[BD_2O]],MATCH(ROUND(MIN(SUM(BR$4,$O67/1000),SUM($O67,BR$4/1000)),3),CMB[[Cmb_ID]:[Cmb_ID]],0),SUM(N(BR$1),N($R67),1)),CHOOSE(AC[[M]:[M]],1,0,1,AC[[DB]:[DB]])),PRODUCT(SUM(ROUND(AVERAGE(VALUE(BR$3),VALUE($P67)),0),CHOOSE(IF(OR(BR$1,$R67),4,INDEX(CMB[[Res_Rare]:[Res_Rare]],MATCH(ROUND(MIN(SUM(BR$4,$O67/1000),SUM($O67,BR$4/1000)),3),CMB[[Cmb_ID]:[Cmb_ID]],0))),-1,-1,0,0)),IF(OR(BR$1,$R67),4,INDEX(CMB[[Cmb_Rare]:[Cmb_Rare]],MATCH(ROUND(MIN(SUM(BR$4,$O67/1000),SUM($O67,BR$4/1000)),3),CMB[[Cmb_ID]:[Cmb_ID]],0))),CHOOSE(AC[[M]:[M]],2,1,1,SUM(AC[[AB]:[DB]])))),""))</f>
        <v/>
      </c>
      <c r="BS67" t="str">
        <f>IF(OR(BS$5="",$S67=""),"",IFERROR(SUM(PRODUCT(INDEX(CMB[[BA_0O]:[BA_2O]],MATCH(ROUND(MIN(SUM(BS$4,$O67/1000),SUM($O67,BS$4/1000)),3),CMB[[Cmb_ID]:[Cmb_ID]],0),SUM(N(BS$1),N($R67),1)),CHOOSE(AC[[M]:[M]],1,1,0,AC[[AB]:[AB]])),PRODUCT(INDEX(CMB[[BD_0O]:[BD_2O]],MATCH(ROUND(MIN(SUM(BS$4,$O67/1000),SUM($O67,BS$4/1000)),3),CMB[[Cmb_ID]:[Cmb_ID]],0),SUM(N(BS$1),N($R67),1)),CHOOSE(AC[[M]:[M]],1,0,1,AC[[DB]:[DB]])),PRODUCT(SUM(ROUND(AVERAGE(VALUE(BS$3),VALUE($P67)),0),CHOOSE(IF(OR(BS$1,$R67),4,INDEX(CMB[[Res_Rare]:[Res_Rare]],MATCH(ROUND(MIN(SUM(BS$4,$O67/1000),SUM($O67,BS$4/1000)),3),CMB[[Cmb_ID]:[Cmb_ID]],0))),-1,-1,0,0)),IF(OR(BS$1,$R67),4,INDEX(CMB[[Cmb_Rare]:[Cmb_Rare]],MATCH(ROUND(MIN(SUM(BS$4,$O67/1000),SUM($O67,BS$4/1000)),3),CMB[[Cmb_ID]:[Cmb_ID]],0))),CHOOSE(AC[[M]:[M]],2,1,1,SUM(AC[[AB]:[DB]])))),""))</f>
        <v/>
      </c>
      <c r="BT67" t="str">
        <f>IF(OR(BT$5="",$S67=""),"",IFERROR(SUM(PRODUCT(INDEX(CMB[[BA_0O]:[BA_2O]],MATCH(ROUND(MIN(SUM(BT$4,$O67/1000),SUM($O67,BT$4/1000)),3),CMB[[Cmb_ID]:[Cmb_ID]],0),SUM(N(BT$1),N($R67),1)),CHOOSE(AC[[M]:[M]],1,1,0,AC[[AB]:[AB]])),PRODUCT(INDEX(CMB[[BD_0O]:[BD_2O]],MATCH(ROUND(MIN(SUM(BT$4,$O67/1000),SUM($O67,BT$4/1000)),3),CMB[[Cmb_ID]:[Cmb_ID]],0),SUM(N(BT$1),N($R67),1)),CHOOSE(AC[[M]:[M]],1,0,1,AC[[DB]:[DB]])),PRODUCT(SUM(ROUND(AVERAGE(VALUE(BT$3),VALUE($P67)),0),CHOOSE(IF(OR(BT$1,$R67),4,INDEX(CMB[[Res_Rare]:[Res_Rare]],MATCH(ROUND(MIN(SUM(BT$4,$O67/1000),SUM($O67,BT$4/1000)),3),CMB[[Cmb_ID]:[Cmb_ID]],0))),-1,-1,0,0)),IF(OR(BT$1,$R67),4,INDEX(CMB[[Cmb_Rare]:[Cmb_Rare]],MATCH(ROUND(MIN(SUM(BT$4,$O67/1000),SUM($O67,BT$4/1000)),3),CMB[[Cmb_ID]:[Cmb_ID]],0))),CHOOSE(AC[[M]:[M]],2,1,1,SUM(AC[[AB]:[DB]])))),""))</f>
        <v/>
      </c>
      <c r="BU67" t="str">
        <f>IF(OR(BU$5="",$S67=""),"",IFERROR(SUM(PRODUCT(INDEX(CMB[[BA_0O]:[BA_2O]],MATCH(ROUND(MIN(SUM(BU$4,$O67/1000),SUM($O67,BU$4/1000)),3),CMB[[Cmb_ID]:[Cmb_ID]],0),SUM(N(BU$1),N($R67),1)),CHOOSE(AC[[M]:[M]],1,1,0,AC[[AB]:[AB]])),PRODUCT(INDEX(CMB[[BD_0O]:[BD_2O]],MATCH(ROUND(MIN(SUM(BU$4,$O67/1000),SUM($O67,BU$4/1000)),3),CMB[[Cmb_ID]:[Cmb_ID]],0),SUM(N(BU$1),N($R67),1)),CHOOSE(AC[[M]:[M]],1,0,1,AC[[DB]:[DB]])),PRODUCT(SUM(ROUND(AVERAGE(VALUE(BU$3),VALUE($P67)),0),CHOOSE(IF(OR(BU$1,$R67),4,INDEX(CMB[[Res_Rare]:[Res_Rare]],MATCH(ROUND(MIN(SUM(BU$4,$O67/1000),SUM($O67,BU$4/1000)),3),CMB[[Cmb_ID]:[Cmb_ID]],0))),-1,-1,0,0)),IF(OR(BU$1,$R67),4,INDEX(CMB[[Cmb_Rare]:[Cmb_Rare]],MATCH(ROUND(MIN(SUM(BU$4,$O67/1000),SUM($O67,BU$4/1000)),3),CMB[[Cmb_ID]:[Cmb_ID]],0))),CHOOSE(AC[[M]:[M]],2,1,1,SUM(AC[[AB]:[DB]])))),""))</f>
        <v/>
      </c>
      <c r="BV67" t="str">
        <f>IF(OR(BV$5="",$S67=""),"",IFERROR(SUM(PRODUCT(INDEX(CMB[[BA_0O]:[BA_2O]],MATCH(ROUND(MIN(SUM(BV$4,$O67/1000),SUM($O67,BV$4/1000)),3),CMB[[Cmb_ID]:[Cmb_ID]],0),SUM(N(BV$1),N($R67),1)),CHOOSE(AC[[M]:[M]],1,1,0,AC[[AB]:[AB]])),PRODUCT(INDEX(CMB[[BD_0O]:[BD_2O]],MATCH(ROUND(MIN(SUM(BV$4,$O67/1000),SUM($O67,BV$4/1000)),3),CMB[[Cmb_ID]:[Cmb_ID]],0),SUM(N(BV$1),N($R67),1)),CHOOSE(AC[[M]:[M]],1,0,1,AC[[DB]:[DB]])),PRODUCT(SUM(ROUND(AVERAGE(VALUE(BV$3),VALUE($P67)),0),CHOOSE(IF(OR(BV$1,$R67),4,INDEX(CMB[[Res_Rare]:[Res_Rare]],MATCH(ROUND(MIN(SUM(BV$4,$O67/1000),SUM($O67,BV$4/1000)),3),CMB[[Cmb_ID]:[Cmb_ID]],0))),-1,-1,0,0)),IF(OR(BV$1,$R67),4,INDEX(CMB[[Cmb_Rare]:[Cmb_Rare]],MATCH(ROUND(MIN(SUM(BV$4,$O67/1000),SUM($O67,BV$4/1000)),3),CMB[[Cmb_ID]:[Cmb_ID]],0))),CHOOSE(AC[[M]:[M]],2,1,1,SUM(AC[[AB]:[DB]])))),""))</f>
        <v/>
      </c>
      <c r="BW67" t="str">
        <f>IF(OR(BW$5="",$S67=""),"",IFERROR(SUM(PRODUCT(INDEX(CMB[[BA_0O]:[BA_2O]],MATCH(ROUND(MIN(SUM(BW$4,$O67/1000),SUM($O67,BW$4/1000)),3),CMB[[Cmb_ID]:[Cmb_ID]],0),SUM(N(BW$1),N($R67),1)),CHOOSE(AC[[M]:[M]],1,1,0,AC[[AB]:[AB]])),PRODUCT(INDEX(CMB[[BD_0O]:[BD_2O]],MATCH(ROUND(MIN(SUM(BW$4,$O67/1000),SUM($O67,BW$4/1000)),3),CMB[[Cmb_ID]:[Cmb_ID]],0),SUM(N(BW$1),N($R67),1)),CHOOSE(AC[[M]:[M]],1,0,1,AC[[DB]:[DB]])),PRODUCT(SUM(ROUND(AVERAGE(VALUE(BW$3),VALUE($P67)),0),CHOOSE(IF(OR(BW$1,$R67),4,INDEX(CMB[[Res_Rare]:[Res_Rare]],MATCH(ROUND(MIN(SUM(BW$4,$O67/1000),SUM($O67,BW$4/1000)),3),CMB[[Cmb_ID]:[Cmb_ID]],0))),-1,-1,0,0)),IF(OR(BW$1,$R67),4,INDEX(CMB[[Cmb_Rare]:[Cmb_Rare]],MATCH(ROUND(MIN(SUM(BW$4,$O67/1000),SUM($O67,BW$4/1000)),3),CMB[[Cmb_ID]:[Cmb_ID]],0))),CHOOSE(AC[[M]:[M]],2,1,1,SUM(AC[[AB]:[DB]])))),""))</f>
        <v/>
      </c>
      <c r="BX67" t="str">
        <f>IF(OR(BX$5="",$S67=""),"",IFERROR(SUM(PRODUCT(INDEX(CMB[[BA_0O]:[BA_2O]],MATCH(ROUND(MIN(SUM(BX$4,$O67/1000),SUM($O67,BX$4/1000)),3),CMB[[Cmb_ID]:[Cmb_ID]],0),SUM(N(BX$1),N($R67),1)),CHOOSE(AC[[M]:[M]],1,1,0,AC[[AB]:[AB]])),PRODUCT(INDEX(CMB[[BD_0O]:[BD_2O]],MATCH(ROUND(MIN(SUM(BX$4,$O67/1000),SUM($O67,BX$4/1000)),3),CMB[[Cmb_ID]:[Cmb_ID]],0),SUM(N(BX$1),N($R67),1)),CHOOSE(AC[[M]:[M]],1,0,1,AC[[DB]:[DB]])),PRODUCT(SUM(ROUND(AVERAGE(VALUE(BX$3),VALUE($P67)),0),CHOOSE(IF(OR(BX$1,$R67),4,INDEX(CMB[[Res_Rare]:[Res_Rare]],MATCH(ROUND(MIN(SUM(BX$4,$O67/1000),SUM($O67,BX$4/1000)),3),CMB[[Cmb_ID]:[Cmb_ID]],0))),-1,-1,0,0)),IF(OR(BX$1,$R67),4,INDEX(CMB[[Cmb_Rare]:[Cmb_Rare]],MATCH(ROUND(MIN(SUM(BX$4,$O67/1000),SUM($O67,BX$4/1000)),3),CMB[[Cmb_ID]:[Cmb_ID]],0))),CHOOSE(AC[[M]:[M]],2,1,1,SUM(AC[[AB]:[DB]])))),""))</f>
        <v/>
      </c>
      <c r="BY67" t="str">
        <f>IF(OR(BY$5="",$S67=""),"",IFERROR(SUM(PRODUCT(INDEX(CMB[[BA_0O]:[BA_2O]],MATCH(ROUND(MIN(SUM(BY$4,$O67/1000),SUM($O67,BY$4/1000)),3),CMB[[Cmb_ID]:[Cmb_ID]],0),SUM(N(BY$1),N($R67),1)),CHOOSE(AC[[M]:[M]],1,1,0,AC[[AB]:[AB]])),PRODUCT(INDEX(CMB[[BD_0O]:[BD_2O]],MATCH(ROUND(MIN(SUM(BY$4,$O67/1000),SUM($O67,BY$4/1000)),3),CMB[[Cmb_ID]:[Cmb_ID]],0),SUM(N(BY$1),N($R67),1)),CHOOSE(AC[[M]:[M]],1,0,1,AC[[DB]:[DB]])),PRODUCT(SUM(ROUND(AVERAGE(VALUE(BY$3),VALUE($P67)),0),CHOOSE(IF(OR(BY$1,$R67),4,INDEX(CMB[[Res_Rare]:[Res_Rare]],MATCH(ROUND(MIN(SUM(BY$4,$O67/1000),SUM($O67,BY$4/1000)),3),CMB[[Cmb_ID]:[Cmb_ID]],0))),-1,-1,0,0)),IF(OR(BY$1,$R67),4,INDEX(CMB[[Cmb_Rare]:[Cmb_Rare]],MATCH(ROUND(MIN(SUM(BY$4,$O67/1000),SUM($O67,BY$4/1000)),3),CMB[[Cmb_ID]:[Cmb_ID]],0))),CHOOSE(AC[[M]:[M]],2,1,1,SUM(AC[[AB]:[DB]])))),""))</f>
        <v/>
      </c>
      <c r="BZ67" t="str">
        <f>IF(OR(BZ$5="",$S67=""),"",IFERROR(SUM(PRODUCT(INDEX(CMB[[BA_0O]:[BA_2O]],MATCH(ROUND(MIN(SUM(BZ$4,$O67/1000),SUM($O67,BZ$4/1000)),3),CMB[[Cmb_ID]:[Cmb_ID]],0),SUM(N(BZ$1),N($R67),1)),CHOOSE(AC[[M]:[M]],1,1,0,AC[[AB]:[AB]])),PRODUCT(INDEX(CMB[[BD_0O]:[BD_2O]],MATCH(ROUND(MIN(SUM(BZ$4,$O67/1000),SUM($O67,BZ$4/1000)),3),CMB[[Cmb_ID]:[Cmb_ID]],0),SUM(N(BZ$1),N($R67),1)),CHOOSE(AC[[M]:[M]],1,0,1,AC[[DB]:[DB]])),PRODUCT(SUM(ROUND(AVERAGE(VALUE(BZ$3),VALUE($P67)),0),CHOOSE(IF(OR(BZ$1,$R67),4,INDEX(CMB[[Res_Rare]:[Res_Rare]],MATCH(ROUND(MIN(SUM(BZ$4,$O67/1000),SUM($O67,BZ$4/1000)),3),CMB[[Cmb_ID]:[Cmb_ID]],0))),-1,-1,0,0)),IF(OR(BZ$1,$R67),4,INDEX(CMB[[Cmb_Rare]:[Cmb_Rare]],MATCH(ROUND(MIN(SUM(BZ$4,$O67/1000),SUM($O67,BZ$4/1000)),3),CMB[[Cmb_ID]:[Cmb_ID]],0))),CHOOSE(AC[[M]:[M]],2,1,1,SUM(AC[[AB]:[DB]])))),""))</f>
        <v/>
      </c>
      <c r="CA67" t="str">
        <f>IF(OR(CA$5="",$S67=""),"",IFERROR(SUM(PRODUCT(INDEX(CMB[[BA_0O]:[BA_2O]],MATCH(ROUND(MIN(SUM(CA$4,$O67/1000),SUM($O67,CA$4/1000)),3),CMB[[Cmb_ID]:[Cmb_ID]],0),SUM(N(CA$1),N($R67),1)),CHOOSE(AC[[M]:[M]],1,1,0,AC[[AB]:[AB]])),PRODUCT(INDEX(CMB[[BD_0O]:[BD_2O]],MATCH(ROUND(MIN(SUM(CA$4,$O67/1000),SUM($O67,CA$4/1000)),3),CMB[[Cmb_ID]:[Cmb_ID]],0),SUM(N(CA$1),N($R67),1)),CHOOSE(AC[[M]:[M]],1,0,1,AC[[DB]:[DB]])),PRODUCT(SUM(ROUND(AVERAGE(VALUE(CA$3),VALUE($P67)),0),CHOOSE(IF(OR(CA$1,$R67),4,INDEX(CMB[[Res_Rare]:[Res_Rare]],MATCH(ROUND(MIN(SUM(CA$4,$O67/1000),SUM($O67,CA$4/1000)),3),CMB[[Cmb_ID]:[Cmb_ID]],0))),-1,-1,0,0)),IF(OR(CA$1,$R67),4,INDEX(CMB[[Cmb_Rare]:[Cmb_Rare]],MATCH(ROUND(MIN(SUM(CA$4,$O67/1000),SUM($O67,CA$4/1000)),3),CMB[[Cmb_ID]:[Cmb_ID]],0))),CHOOSE(AC[[M]:[M]],2,1,1,SUM(AC[[AB]:[DB]])))),""))</f>
        <v/>
      </c>
      <c r="CB67" t="str">
        <f>IF(OR(CB$5="",$S67=""),"",IFERROR(SUM(PRODUCT(INDEX(CMB[[BA_0O]:[BA_2O]],MATCH(ROUND(MIN(SUM(CB$4,$O67/1000),SUM($O67,CB$4/1000)),3),CMB[[Cmb_ID]:[Cmb_ID]],0),SUM(N(CB$1),N($R67),1)),CHOOSE(AC[[M]:[M]],1,1,0,AC[[AB]:[AB]])),PRODUCT(INDEX(CMB[[BD_0O]:[BD_2O]],MATCH(ROUND(MIN(SUM(CB$4,$O67/1000),SUM($O67,CB$4/1000)),3),CMB[[Cmb_ID]:[Cmb_ID]],0),SUM(N(CB$1),N($R67),1)),CHOOSE(AC[[M]:[M]],1,0,1,AC[[DB]:[DB]])),PRODUCT(SUM(ROUND(AVERAGE(VALUE(CB$3),VALUE($P67)),0),CHOOSE(IF(OR(CB$1,$R67),4,INDEX(CMB[[Res_Rare]:[Res_Rare]],MATCH(ROUND(MIN(SUM(CB$4,$O67/1000),SUM($O67,CB$4/1000)),3),CMB[[Cmb_ID]:[Cmb_ID]],0))),-1,-1,0,0)),IF(OR(CB$1,$R67),4,INDEX(CMB[[Cmb_Rare]:[Cmb_Rare]],MATCH(ROUND(MIN(SUM(CB$4,$O67/1000),SUM($O67,CB$4/1000)),3),CMB[[Cmb_ID]:[Cmb_ID]],0))),CHOOSE(AC[[M]:[M]],2,1,1,SUM(AC[[AB]:[DB]])))),""))</f>
        <v/>
      </c>
      <c r="CC67" t="str">
        <f>IF(OR(CC$5="",$S67=""),"",IFERROR(SUM(PRODUCT(INDEX(CMB[[BA_0O]:[BA_2O]],MATCH(ROUND(MIN(SUM(CC$4,$O67/1000),SUM($O67,CC$4/1000)),3),CMB[[Cmb_ID]:[Cmb_ID]],0),SUM(N(CC$1),N($R67),1)),CHOOSE(AC[[M]:[M]],1,1,0,AC[[AB]:[AB]])),PRODUCT(INDEX(CMB[[BD_0O]:[BD_2O]],MATCH(ROUND(MIN(SUM(CC$4,$O67/1000),SUM($O67,CC$4/1000)),3),CMB[[Cmb_ID]:[Cmb_ID]],0),SUM(N(CC$1),N($R67),1)),CHOOSE(AC[[M]:[M]],1,0,1,AC[[DB]:[DB]])),PRODUCT(SUM(ROUND(AVERAGE(VALUE(CC$3),VALUE($P67)),0),CHOOSE(IF(OR(CC$1,$R67),4,INDEX(CMB[[Res_Rare]:[Res_Rare]],MATCH(ROUND(MIN(SUM(CC$4,$O67/1000),SUM($O67,CC$4/1000)),3),CMB[[Cmb_ID]:[Cmb_ID]],0))),-1,-1,0,0)),IF(OR(CC$1,$R67),4,INDEX(CMB[[Cmb_Rare]:[Cmb_Rare]],MATCH(ROUND(MIN(SUM(CC$4,$O67/1000),SUM($O67,CC$4/1000)),3),CMB[[Cmb_ID]:[Cmb_ID]],0))),CHOOSE(AC[[M]:[M]],2,1,1,SUM(AC[[AB]:[DB]])))),""))</f>
        <v/>
      </c>
      <c r="CD67" t="str">
        <f>IF(OR(CD$5="",$S67=""),"",IFERROR(SUM(PRODUCT(INDEX(CMB[[BA_0O]:[BA_2O]],MATCH(ROUND(MIN(SUM(CD$4,$O67/1000),SUM($O67,CD$4/1000)),3),CMB[[Cmb_ID]:[Cmb_ID]],0),SUM(N(CD$1),N($R67),1)),CHOOSE(AC[[M]:[M]],1,1,0,AC[[AB]:[AB]])),PRODUCT(INDEX(CMB[[BD_0O]:[BD_2O]],MATCH(ROUND(MIN(SUM(CD$4,$O67/1000),SUM($O67,CD$4/1000)),3),CMB[[Cmb_ID]:[Cmb_ID]],0),SUM(N(CD$1),N($R67),1)),CHOOSE(AC[[M]:[M]],1,0,1,AC[[DB]:[DB]])),PRODUCT(SUM(ROUND(AVERAGE(VALUE(CD$3),VALUE($P67)),0),CHOOSE(IF(OR(CD$1,$R67),4,INDEX(CMB[[Res_Rare]:[Res_Rare]],MATCH(ROUND(MIN(SUM(CD$4,$O67/1000),SUM($O67,CD$4/1000)),3),CMB[[Cmb_ID]:[Cmb_ID]],0))),-1,-1,0,0)),IF(OR(CD$1,$R67),4,INDEX(CMB[[Cmb_Rare]:[Cmb_Rare]],MATCH(ROUND(MIN(SUM(CD$4,$O67/1000),SUM($O67,CD$4/1000)),3),CMB[[Cmb_ID]:[Cmb_ID]],0))),CHOOSE(AC[[M]:[M]],2,1,1,SUM(AC[[AB]:[DB]])))),""))</f>
        <v/>
      </c>
      <c r="CE67" t="str">
        <f>IF(OR(CE$5="",$S67=""),"",IFERROR(SUM(PRODUCT(INDEX(CMB[[BA_0O]:[BA_2O]],MATCH(ROUND(MIN(SUM(CE$4,$O67/1000),SUM($O67,CE$4/1000)),3),CMB[[Cmb_ID]:[Cmb_ID]],0),SUM(N(CE$1),N($R67),1)),CHOOSE(AC[[M]:[M]],1,1,0,AC[[AB]:[AB]])),PRODUCT(INDEX(CMB[[BD_0O]:[BD_2O]],MATCH(ROUND(MIN(SUM(CE$4,$O67/1000),SUM($O67,CE$4/1000)),3),CMB[[Cmb_ID]:[Cmb_ID]],0),SUM(N(CE$1),N($R67),1)),CHOOSE(AC[[M]:[M]],1,0,1,AC[[DB]:[DB]])),PRODUCT(SUM(ROUND(AVERAGE(VALUE(CE$3),VALUE($P67)),0),CHOOSE(IF(OR(CE$1,$R67),4,INDEX(CMB[[Res_Rare]:[Res_Rare]],MATCH(ROUND(MIN(SUM(CE$4,$O67/1000),SUM($O67,CE$4/1000)),3),CMB[[Cmb_ID]:[Cmb_ID]],0))),-1,-1,0,0)),IF(OR(CE$1,$R67),4,INDEX(CMB[[Cmb_Rare]:[Cmb_Rare]],MATCH(ROUND(MIN(SUM(CE$4,$O67/1000),SUM($O67,CE$4/1000)),3),CMB[[Cmb_ID]:[Cmb_ID]],0))),CHOOSE(AC[[M]:[M]],2,1,1,SUM(AC[[AB]:[DB]])))),""))</f>
        <v/>
      </c>
      <c r="CF67" t="str">
        <f>IF(OR(CF$5="",$S67=""),"",IFERROR(SUM(PRODUCT(INDEX(CMB[[BA_0O]:[BA_2O]],MATCH(ROUND(MIN(SUM(CF$4,$O67/1000),SUM($O67,CF$4/1000)),3),CMB[[Cmb_ID]:[Cmb_ID]],0),SUM(N(CF$1),N($R67),1)),CHOOSE(AC[[M]:[M]],1,1,0,AC[[AB]:[AB]])),PRODUCT(INDEX(CMB[[BD_0O]:[BD_2O]],MATCH(ROUND(MIN(SUM(CF$4,$O67/1000),SUM($O67,CF$4/1000)),3),CMB[[Cmb_ID]:[Cmb_ID]],0),SUM(N(CF$1),N($R67),1)),CHOOSE(AC[[M]:[M]],1,0,1,AC[[DB]:[DB]])),PRODUCT(SUM(ROUND(AVERAGE(VALUE(CF$3),VALUE($P67)),0),CHOOSE(IF(OR(CF$1,$R67),4,INDEX(CMB[[Res_Rare]:[Res_Rare]],MATCH(ROUND(MIN(SUM(CF$4,$O67/1000),SUM($O67,CF$4/1000)),3),CMB[[Cmb_ID]:[Cmb_ID]],0))),-1,-1,0,0)),IF(OR(CF$1,$R67),4,INDEX(CMB[[Cmb_Rare]:[Cmb_Rare]],MATCH(ROUND(MIN(SUM(CF$4,$O67/1000),SUM($O67,CF$4/1000)),3),CMB[[Cmb_ID]:[Cmb_ID]],0))),CHOOSE(AC[[M]:[M]],2,1,1,SUM(AC[[AB]:[DB]])))),""))</f>
        <v/>
      </c>
      <c r="CG67" t="str">
        <f>IF(OR(CG$5="",$S67=""),"",IFERROR(SUM(PRODUCT(INDEX(CMB[[BA_0O]:[BA_2O]],MATCH(ROUND(MIN(SUM(CG$4,$O67/1000),SUM($O67,CG$4/1000)),3),CMB[[Cmb_ID]:[Cmb_ID]],0),SUM(N(CG$1),N($R67),1)),CHOOSE(AC[[M]:[M]],1,1,0,AC[[AB]:[AB]])),PRODUCT(INDEX(CMB[[BD_0O]:[BD_2O]],MATCH(ROUND(MIN(SUM(CG$4,$O67/1000),SUM($O67,CG$4/1000)),3),CMB[[Cmb_ID]:[Cmb_ID]],0),SUM(N(CG$1),N($R67),1)),CHOOSE(AC[[M]:[M]],1,0,1,AC[[DB]:[DB]])),PRODUCT(SUM(ROUND(AVERAGE(VALUE(CG$3),VALUE($P67)),0),CHOOSE(IF(OR(CG$1,$R67),4,INDEX(CMB[[Res_Rare]:[Res_Rare]],MATCH(ROUND(MIN(SUM(CG$4,$O67/1000),SUM($O67,CG$4/1000)),3),CMB[[Cmb_ID]:[Cmb_ID]],0))),-1,-1,0,0)),IF(OR(CG$1,$R67),4,INDEX(CMB[[Cmb_Rare]:[Cmb_Rare]],MATCH(ROUND(MIN(SUM(CG$4,$O67/1000),SUM($O67,CG$4/1000)),3),CMB[[Cmb_ID]:[Cmb_ID]],0))),CHOOSE(AC[[M]:[M]],2,1,1,SUM(AC[[AB]:[DB]])))),""))</f>
        <v/>
      </c>
      <c r="CH67" t="str">
        <f>IF(OR(CH$5="",$S67=""),"",IFERROR(SUM(PRODUCT(INDEX(CMB[[BA_0O]:[BA_2O]],MATCH(ROUND(MIN(SUM(CH$4,$O67/1000),SUM($O67,CH$4/1000)),3),CMB[[Cmb_ID]:[Cmb_ID]],0),SUM(N(CH$1),N($R67),1)),CHOOSE(AC[[M]:[M]],1,1,0,AC[[AB]:[AB]])),PRODUCT(INDEX(CMB[[BD_0O]:[BD_2O]],MATCH(ROUND(MIN(SUM(CH$4,$O67/1000),SUM($O67,CH$4/1000)),3),CMB[[Cmb_ID]:[Cmb_ID]],0),SUM(N(CH$1),N($R67),1)),CHOOSE(AC[[M]:[M]],1,0,1,AC[[DB]:[DB]])),PRODUCT(SUM(ROUND(AVERAGE(VALUE(CH$3),VALUE($P67)),0),CHOOSE(IF(OR(CH$1,$R67),4,INDEX(CMB[[Res_Rare]:[Res_Rare]],MATCH(ROUND(MIN(SUM(CH$4,$O67/1000),SUM($O67,CH$4/1000)),3),CMB[[Cmb_ID]:[Cmb_ID]],0))),-1,-1,0,0)),IF(OR(CH$1,$R67),4,INDEX(CMB[[Cmb_Rare]:[Cmb_Rare]],MATCH(ROUND(MIN(SUM(CH$4,$O67/1000),SUM($O67,CH$4/1000)),3),CMB[[Cmb_ID]:[Cmb_ID]],0))),CHOOSE(AC[[M]:[M]],2,1,1,SUM(AC[[AB]:[DB]])))),""))</f>
        <v/>
      </c>
      <c r="CI67" t="str">
        <f>IF(OR(CI$5="",$S67=""),"",IFERROR(SUM(PRODUCT(INDEX(CMB[[BA_0O]:[BA_2O]],MATCH(ROUND(MIN(SUM(CI$4,$O67/1000),SUM($O67,CI$4/1000)),3),CMB[[Cmb_ID]:[Cmb_ID]],0),SUM(N(CI$1),N($R67),1)),CHOOSE(AC[[M]:[M]],1,1,0,AC[[AB]:[AB]])),PRODUCT(INDEX(CMB[[BD_0O]:[BD_2O]],MATCH(ROUND(MIN(SUM(CI$4,$O67/1000),SUM($O67,CI$4/1000)),3),CMB[[Cmb_ID]:[Cmb_ID]],0),SUM(N(CI$1),N($R67),1)),CHOOSE(AC[[M]:[M]],1,0,1,AC[[DB]:[DB]])),PRODUCT(SUM(ROUND(AVERAGE(VALUE(CI$3),VALUE($P67)),0),CHOOSE(IF(OR(CI$1,$R67),4,INDEX(CMB[[Res_Rare]:[Res_Rare]],MATCH(ROUND(MIN(SUM(CI$4,$O67/1000),SUM($O67,CI$4/1000)),3),CMB[[Cmb_ID]:[Cmb_ID]],0))),-1,-1,0,0)),IF(OR(CI$1,$R67),4,INDEX(CMB[[Cmb_Rare]:[Cmb_Rare]],MATCH(ROUND(MIN(SUM(CI$4,$O67/1000),SUM($O67,CI$4/1000)),3),CMB[[Cmb_ID]:[Cmb_ID]],0))),CHOOSE(AC[[M]:[M]],2,1,1,SUM(AC[[AB]:[DB]])))),""))</f>
        <v/>
      </c>
      <c r="CJ67" t="str">
        <f>IF(OR(CJ$5="",$S67=""),"",IFERROR(SUM(PRODUCT(INDEX(CMB[[BA_0O]:[BA_2O]],MATCH(ROUND(MIN(SUM(CJ$4,$O67/1000),SUM($O67,CJ$4/1000)),3),CMB[[Cmb_ID]:[Cmb_ID]],0),SUM(N(CJ$1),N($R67),1)),CHOOSE(AC[[M]:[M]],1,1,0,AC[[AB]:[AB]])),PRODUCT(INDEX(CMB[[BD_0O]:[BD_2O]],MATCH(ROUND(MIN(SUM(CJ$4,$O67/1000),SUM($O67,CJ$4/1000)),3),CMB[[Cmb_ID]:[Cmb_ID]],0),SUM(N(CJ$1),N($R67),1)),CHOOSE(AC[[M]:[M]],1,0,1,AC[[DB]:[DB]])),PRODUCT(SUM(ROUND(AVERAGE(VALUE(CJ$3),VALUE($P67)),0),CHOOSE(IF(OR(CJ$1,$R67),4,INDEX(CMB[[Res_Rare]:[Res_Rare]],MATCH(ROUND(MIN(SUM(CJ$4,$O67/1000),SUM($O67,CJ$4/1000)),3),CMB[[Cmb_ID]:[Cmb_ID]],0))),-1,-1,0,0)),IF(OR(CJ$1,$R67),4,INDEX(CMB[[Cmb_Rare]:[Cmb_Rare]],MATCH(ROUND(MIN(SUM(CJ$4,$O67/1000),SUM($O67,CJ$4/1000)),3),CMB[[Cmb_ID]:[Cmb_ID]],0))),CHOOSE(AC[[M]:[M]],2,1,1,SUM(AC[[AB]:[DB]])))),""))</f>
        <v/>
      </c>
      <c r="CK67" t="str">
        <f>IF(OR(CK$5="",$S67=""),"",IFERROR(SUM(PRODUCT(INDEX(CMB[[BA_0O]:[BA_2O]],MATCH(ROUND(MIN(SUM(CK$4,$O67/1000),SUM($O67,CK$4/1000)),3),CMB[[Cmb_ID]:[Cmb_ID]],0),SUM(N(CK$1),N($R67),1)),CHOOSE(AC[[M]:[M]],1,1,0,AC[[AB]:[AB]])),PRODUCT(INDEX(CMB[[BD_0O]:[BD_2O]],MATCH(ROUND(MIN(SUM(CK$4,$O67/1000),SUM($O67,CK$4/1000)),3),CMB[[Cmb_ID]:[Cmb_ID]],0),SUM(N(CK$1),N($R67),1)),CHOOSE(AC[[M]:[M]],1,0,1,AC[[DB]:[DB]])),PRODUCT(SUM(ROUND(AVERAGE(VALUE(CK$3),VALUE($P67)),0),CHOOSE(IF(OR(CK$1,$R67),4,INDEX(CMB[[Res_Rare]:[Res_Rare]],MATCH(ROUND(MIN(SUM(CK$4,$O67/1000),SUM($O67,CK$4/1000)),3),CMB[[Cmb_ID]:[Cmb_ID]],0))),-1,-1,0,0)),IF(OR(CK$1,$R67),4,INDEX(CMB[[Cmb_Rare]:[Cmb_Rare]],MATCH(ROUND(MIN(SUM(CK$4,$O67/1000),SUM($O67,CK$4/1000)),3),CMB[[Cmb_ID]:[Cmb_ID]],0))),CHOOSE(AC[[M]:[M]],2,1,1,SUM(AC[[AB]:[DB]])))),""))</f>
        <v/>
      </c>
      <c r="CL67" t="str">
        <f>IF(OR(CL$5="",$S67=""),"",IFERROR(SUM(PRODUCT(INDEX(CMB[[BA_0O]:[BA_2O]],MATCH(ROUND(MIN(SUM(CL$4,$O67/1000),SUM($O67,CL$4/1000)),3),CMB[[Cmb_ID]:[Cmb_ID]],0),SUM(N(CL$1),N($R67),1)),CHOOSE(AC[[M]:[M]],1,1,0,AC[[AB]:[AB]])),PRODUCT(INDEX(CMB[[BD_0O]:[BD_2O]],MATCH(ROUND(MIN(SUM(CL$4,$O67/1000),SUM($O67,CL$4/1000)),3),CMB[[Cmb_ID]:[Cmb_ID]],0),SUM(N(CL$1),N($R67),1)),CHOOSE(AC[[M]:[M]],1,0,1,AC[[DB]:[DB]])),PRODUCT(SUM(ROUND(AVERAGE(VALUE(CL$3),VALUE($P67)),0),CHOOSE(IF(OR(CL$1,$R67),4,INDEX(CMB[[Res_Rare]:[Res_Rare]],MATCH(ROUND(MIN(SUM(CL$4,$O67/1000),SUM($O67,CL$4/1000)),3),CMB[[Cmb_ID]:[Cmb_ID]],0))),-1,-1,0,0)),IF(OR(CL$1,$R67),4,INDEX(CMB[[Cmb_Rare]:[Cmb_Rare]],MATCH(ROUND(MIN(SUM(CL$4,$O67/1000),SUM($O67,CL$4/1000)),3),CMB[[Cmb_ID]:[Cmb_ID]],0))),CHOOSE(AC[[M]:[M]],2,1,1,SUM(AC[[AB]:[DB]])))),""))</f>
        <v/>
      </c>
      <c r="CM67" t="str">
        <f>IF(OR(CM$5="",$S67=""),"",IFERROR(SUM(PRODUCT(INDEX(CMB[[BA_0O]:[BA_2O]],MATCH(ROUND(MIN(SUM(CM$4,$O67/1000),SUM($O67,CM$4/1000)),3),CMB[[Cmb_ID]:[Cmb_ID]],0),SUM(N(CM$1),N($R67),1)),CHOOSE(AC[[M]:[M]],1,1,0,AC[[AB]:[AB]])),PRODUCT(INDEX(CMB[[BD_0O]:[BD_2O]],MATCH(ROUND(MIN(SUM(CM$4,$O67/1000),SUM($O67,CM$4/1000)),3),CMB[[Cmb_ID]:[Cmb_ID]],0),SUM(N(CM$1),N($R67),1)),CHOOSE(AC[[M]:[M]],1,0,1,AC[[DB]:[DB]])),PRODUCT(SUM(ROUND(AVERAGE(VALUE(CM$3),VALUE($P67)),0),CHOOSE(IF(OR(CM$1,$R67),4,INDEX(CMB[[Res_Rare]:[Res_Rare]],MATCH(ROUND(MIN(SUM(CM$4,$O67/1000),SUM($O67,CM$4/1000)),3),CMB[[Cmb_ID]:[Cmb_ID]],0))),-1,-1,0,0)),IF(OR(CM$1,$R67),4,INDEX(CMB[[Cmb_Rare]:[Cmb_Rare]],MATCH(ROUND(MIN(SUM(CM$4,$O67/1000),SUM($O67,CM$4/1000)),3),CMB[[Cmb_ID]:[Cmb_ID]],0))),CHOOSE(AC[[M]:[M]],2,1,1,SUM(AC[[AB]:[DB]])))),""))</f>
        <v/>
      </c>
      <c r="CN67" t="str">
        <f>IF(OR(CN$5="",$S67=""),"",IFERROR(SUM(PRODUCT(INDEX(CMB[[BA_0O]:[BA_2O]],MATCH(ROUND(MIN(SUM(CN$4,$O67/1000),SUM($O67,CN$4/1000)),3),CMB[[Cmb_ID]:[Cmb_ID]],0),SUM(N(CN$1),N($R67),1)),CHOOSE(AC[[M]:[M]],1,1,0,AC[[AB]:[AB]])),PRODUCT(INDEX(CMB[[BD_0O]:[BD_2O]],MATCH(ROUND(MIN(SUM(CN$4,$O67/1000),SUM($O67,CN$4/1000)),3),CMB[[Cmb_ID]:[Cmb_ID]],0),SUM(N(CN$1),N($R67),1)),CHOOSE(AC[[M]:[M]],1,0,1,AC[[DB]:[DB]])),PRODUCT(SUM(ROUND(AVERAGE(VALUE(CN$3),VALUE($P67)),0),CHOOSE(IF(OR(CN$1,$R67),4,INDEX(CMB[[Res_Rare]:[Res_Rare]],MATCH(ROUND(MIN(SUM(CN$4,$O67/1000),SUM($O67,CN$4/1000)),3),CMB[[Cmb_ID]:[Cmb_ID]],0))),-1,-1,0,0)),IF(OR(CN$1,$R67),4,INDEX(CMB[[Cmb_Rare]:[Cmb_Rare]],MATCH(ROUND(MIN(SUM(CN$4,$O67/1000),SUM($O67,CN$4/1000)),3),CMB[[Cmb_ID]:[Cmb_ID]],0))),CHOOSE(AC[[M]:[M]],2,1,1,SUM(AC[[AB]:[DB]])))),""))</f>
        <v/>
      </c>
      <c r="CO67" t="str">
        <f>IF(OR(CO$5="",$S67=""),"",IFERROR(SUM(PRODUCT(INDEX(CMB[[BA_0O]:[BA_2O]],MATCH(ROUND(MIN(SUM(CO$4,$O67/1000),SUM($O67,CO$4/1000)),3),CMB[[Cmb_ID]:[Cmb_ID]],0),SUM(N(CO$1),N($R67),1)),CHOOSE(AC[[M]:[M]],1,1,0,AC[[AB]:[AB]])),PRODUCT(INDEX(CMB[[BD_0O]:[BD_2O]],MATCH(ROUND(MIN(SUM(CO$4,$O67/1000),SUM($O67,CO$4/1000)),3),CMB[[Cmb_ID]:[Cmb_ID]],0),SUM(N(CO$1),N($R67),1)),CHOOSE(AC[[M]:[M]],1,0,1,AC[[DB]:[DB]])),PRODUCT(SUM(ROUND(AVERAGE(VALUE(CO$3),VALUE($P67)),0),CHOOSE(IF(OR(CO$1,$R67),4,INDEX(CMB[[Res_Rare]:[Res_Rare]],MATCH(ROUND(MIN(SUM(CO$4,$O67/1000),SUM($O67,CO$4/1000)),3),CMB[[Cmb_ID]:[Cmb_ID]],0))),-1,-1,0,0)),IF(OR(CO$1,$R67),4,INDEX(CMB[[Cmb_Rare]:[Cmb_Rare]],MATCH(ROUND(MIN(SUM(CO$4,$O67/1000),SUM($O67,CO$4/1000)),3),CMB[[Cmb_ID]:[Cmb_ID]],0))),CHOOSE(AC[[M]:[M]],2,1,1,SUM(AC[[AB]:[DB]])))),""))</f>
        <v/>
      </c>
      <c r="CP67" t="str">
        <f>IF(OR(CP$5="",$S67=""),"",IFERROR(SUM(PRODUCT(INDEX(CMB[[BA_0O]:[BA_2O]],MATCH(ROUND(MIN(SUM(CP$4,$O67/1000),SUM($O67,CP$4/1000)),3),CMB[[Cmb_ID]:[Cmb_ID]],0),SUM(N(CP$1),N($R67),1)),CHOOSE(AC[[M]:[M]],1,1,0,AC[[AB]:[AB]])),PRODUCT(INDEX(CMB[[BD_0O]:[BD_2O]],MATCH(ROUND(MIN(SUM(CP$4,$O67/1000),SUM($O67,CP$4/1000)),3),CMB[[Cmb_ID]:[Cmb_ID]],0),SUM(N(CP$1),N($R67),1)),CHOOSE(AC[[M]:[M]],1,0,1,AC[[DB]:[DB]])),PRODUCT(SUM(ROUND(AVERAGE(VALUE(CP$3),VALUE($P67)),0),CHOOSE(IF(OR(CP$1,$R67),4,INDEX(CMB[[Res_Rare]:[Res_Rare]],MATCH(ROUND(MIN(SUM(CP$4,$O67/1000),SUM($O67,CP$4/1000)),3),CMB[[Cmb_ID]:[Cmb_ID]],0))),-1,-1,0,0)),IF(OR(CP$1,$R67),4,INDEX(CMB[[Cmb_Rare]:[Cmb_Rare]],MATCH(ROUND(MIN(SUM(CP$4,$O67/1000),SUM($O67,CP$4/1000)),3),CMB[[Cmb_ID]:[Cmb_ID]],0))),CHOOSE(AC[[M]:[M]],2,1,1,SUM(AC[[AB]:[DB]])))),""))</f>
        <v/>
      </c>
      <c r="CQ67" t="str">
        <f>IF(OR(CQ$5="",$S67=""),"",IFERROR(SUM(PRODUCT(INDEX(CMB[[BA_0O]:[BA_2O]],MATCH(ROUND(MIN(SUM(CQ$4,$O67/1000),SUM($O67,CQ$4/1000)),3),CMB[[Cmb_ID]:[Cmb_ID]],0),SUM(N(CQ$1),N($R67),1)),CHOOSE(AC[[M]:[M]],1,1,0,AC[[AB]:[AB]])),PRODUCT(INDEX(CMB[[BD_0O]:[BD_2O]],MATCH(ROUND(MIN(SUM(CQ$4,$O67/1000),SUM($O67,CQ$4/1000)),3),CMB[[Cmb_ID]:[Cmb_ID]],0),SUM(N(CQ$1),N($R67),1)),CHOOSE(AC[[M]:[M]],1,0,1,AC[[DB]:[DB]])),PRODUCT(SUM(ROUND(AVERAGE(VALUE(CQ$3),VALUE($P67)),0),CHOOSE(IF(OR(CQ$1,$R67),4,INDEX(CMB[[Res_Rare]:[Res_Rare]],MATCH(ROUND(MIN(SUM(CQ$4,$O67/1000),SUM($O67,CQ$4/1000)),3),CMB[[Cmb_ID]:[Cmb_ID]],0))),-1,-1,0,0)),IF(OR(CQ$1,$R67),4,INDEX(CMB[[Cmb_Rare]:[Cmb_Rare]],MATCH(ROUND(MIN(SUM(CQ$4,$O67/1000),SUM($O67,CQ$4/1000)),3),CMB[[Cmb_ID]:[Cmb_ID]],0))),CHOOSE(AC[[M]:[M]],2,1,1,SUM(AC[[AB]:[DB]])))),""))</f>
        <v/>
      </c>
      <c r="CR67" t="str">
        <f>IF(OR(CR$5="",$S67=""),"",IFERROR(SUM(PRODUCT(INDEX(CMB[[BA_0O]:[BA_2O]],MATCH(ROUND(MIN(SUM(CR$4,$O67/1000),SUM($O67,CR$4/1000)),3),CMB[[Cmb_ID]:[Cmb_ID]],0),SUM(N(CR$1),N($R67),1)),CHOOSE(AC[[M]:[M]],1,1,0,AC[[AB]:[AB]])),PRODUCT(INDEX(CMB[[BD_0O]:[BD_2O]],MATCH(ROUND(MIN(SUM(CR$4,$O67/1000),SUM($O67,CR$4/1000)),3),CMB[[Cmb_ID]:[Cmb_ID]],0),SUM(N(CR$1),N($R67),1)),CHOOSE(AC[[M]:[M]],1,0,1,AC[[DB]:[DB]])),PRODUCT(SUM(ROUND(AVERAGE(VALUE(CR$3),VALUE($P67)),0),CHOOSE(IF(OR(CR$1,$R67),4,INDEX(CMB[[Res_Rare]:[Res_Rare]],MATCH(ROUND(MIN(SUM(CR$4,$O67/1000),SUM($O67,CR$4/1000)),3),CMB[[Cmb_ID]:[Cmb_ID]],0))),-1,-1,0,0)),IF(OR(CR$1,$R67),4,INDEX(CMB[[Cmb_Rare]:[Cmb_Rare]],MATCH(ROUND(MIN(SUM(CR$4,$O67/1000),SUM($O67,CR$4/1000)),3),CMB[[Cmb_ID]:[Cmb_ID]],0))),CHOOSE(AC[[M]:[M]],2,1,1,SUM(AC[[AB]:[DB]])))),""))</f>
        <v/>
      </c>
      <c r="CS67" t="str">
        <f>IF(OR(CS$5="",$S67=""),"",IFERROR(SUM(PRODUCT(INDEX(CMB[[BA_0O]:[BA_2O]],MATCH(ROUND(MIN(SUM(CS$4,$O67/1000),SUM($O67,CS$4/1000)),3),CMB[[Cmb_ID]:[Cmb_ID]],0),SUM(N(CS$1),N($R67),1)),CHOOSE(AC[[M]:[M]],1,1,0,AC[[AB]:[AB]])),PRODUCT(INDEX(CMB[[BD_0O]:[BD_2O]],MATCH(ROUND(MIN(SUM(CS$4,$O67/1000),SUM($O67,CS$4/1000)),3),CMB[[Cmb_ID]:[Cmb_ID]],0),SUM(N(CS$1),N($R67),1)),CHOOSE(AC[[M]:[M]],1,0,1,AC[[DB]:[DB]])),PRODUCT(SUM(ROUND(AVERAGE(VALUE(CS$3),VALUE($P67)),0),CHOOSE(IF(OR(CS$1,$R67),4,INDEX(CMB[[Res_Rare]:[Res_Rare]],MATCH(ROUND(MIN(SUM(CS$4,$O67/1000),SUM($O67,CS$4/1000)),3),CMB[[Cmb_ID]:[Cmb_ID]],0))),-1,-1,0,0)),IF(OR(CS$1,$R67),4,INDEX(CMB[[Cmb_Rare]:[Cmb_Rare]],MATCH(ROUND(MIN(SUM(CS$4,$O67/1000),SUM($O67,CS$4/1000)),3),CMB[[Cmb_ID]:[Cmb_ID]],0))),CHOOSE(AC[[M]:[M]],2,1,1,SUM(AC[[AB]:[DB]])))),""))</f>
        <v/>
      </c>
      <c r="CT67" t="str">
        <f>IF(OR(CT$5="",$S67=""),"",IFERROR(SUM(PRODUCT(INDEX(CMB[[BA_0O]:[BA_2O]],MATCH(ROUND(MIN(SUM(CT$4,$O67/1000),SUM($O67,CT$4/1000)),3),CMB[[Cmb_ID]:[Cmb_ID]],0),SUM(N(CT$1),N($R67),1)),CHOOSE(AC[[M]:[M]],1,1,0,AC[[AB]:[AB]])),PRODUCT(INDEX(CMB[[BD_0O]:[BD_2O]],MATCH(ROUND(MIN(SUM(CT$4,$O67/1000),SUM($O67,CT$4/1000)),3),CMB[[Cmb_ID]:[Cmb_ID]],0),SUM(N(CT$1),N($R67),1)),CHOOSE(AC[[M]:[M]],1,0,1,AC[[DB]:[DB]])),PRODUCT(SUM(ROUND(AVERAGE(VALUE(CT$3),VALUE($P67)),0),CHOOSE(IF(OR(CT$1,$R67),4,INDEX(CMB[[Res_Rare]:[Res_Rare]],MATCH(ROUND(MIN(SUM(CT$4,$O67/1000),SUM($O67,CT$4/1000)),3),CMB[[Cmb_ID]:[Cmb_ID]],0))),-1,-1,0,0)),IF(OR(CT$1,$R67),4,INDEX(CMB[[Cmb_Rare]:[Cmb_Rare]],MATCH(ROUND(MIN(SUM(CT$4,$O67/1000),SUM($O67,CT$4/1000)),3),CMB[[Cmb_ID]:[Cmb_ID]],0))),CHOOSE(AC[[M]:[M]],2,1,1,SUM(AC[[AB]:[DB]])))),""))</f>
        <v/>
      </c>
      <c r="CU67" t="str">
        <f>IF(OR(CU$5="",$S67=""),"",IFERROR(SUM(PRODUCT(INDEX(CMB[[BA_0O]:[BA_2O]],MATCH(ROUND(MIN(SUM(CU$4,$O67/1000),SUM($O67,CU$4/1000)),3),CMB[[Cmb_ID]:[Cmb_ID]],0),SUM(N(CU$1),N($R67),1)),CHOOSE(AC[[M]:[M]],1,1,0,AC[[AB]:[AB]])),PRODUCT(INDEX(CMB[[BD_0O]:[BD_2O]],MATCH(ROUND(MIN(SUM(CU$4,$O67/1000),SUM($O67,CU$4/1000)),3),CMB[[Cmb_ID]:[Cmb_ID]],0),SUM(N(CU$1),N($R67),1)),CHOOSE(AC[[M]:[M]],1,0,1,AC[[DB]:[DB]])),PRODUCT(SUM(ROUND(AVERAGE(VALUE(CU$3),VALUE($P67)),0),CHOOSE(IF(OR(CU$1,$R67),4,INDEX(CMB[[Res_Rare]:[Res_Rare]],MATCH(ROUND(MIN(SUM(CU$4,$O67/1000),SUM($O67,CU$4/1000)),3),CMB[[Cmb_ID]:[Cmb_ID]],0))),-1,-1,0,0)),IF(OR(CU$1,$R67),4,INDEX(CMB[[Cmb_Rare]:[Cmb_Rare]],MATCH(ROUND(MIN(SUM(CU$4,$O67/1000),SUM($O67,CU$4/1000)),3),CMB[[Cmb_ID]:[Cmb_ID]],0))),CHOOSE(AC[[M]:[M]],2,1,1,SUM(AC[[AB]:[DB]])))),""))</f>
        <v/>
      </c>
      <c r="CV67" t="str">
        <f>IF(OR(CV$5="",$S67=""),"",IFERROR(SUM(PRODUCT(INDEX(CMB[[BA_0O]:[BA_2O]],MATCH(ROUND(MIN(SUM(CV$4,$O67/1000),SUM($O67,CV$4/1000)),3),CMB[[Cmb_ID]:[Cmb_ID]],0),SUM(N(CV$1),N($R67),1)),CHOOSE(AC[[M]:[M]],1,1,0,AC[[AB]:[AB]])),PRODUCT(INDEX(CMB[[BD_0O]:[BD_2O]],MATCH(ROUND(MIN(SUM(CV$4,$O67/1000),SUM($O67,CV$4/1000)),3),CMB[[Cmb_ID]:[Cmb_ID]],0),SUM(N(CV$1),N($R67),1)),CHOOSE(AC[[M]:[M]],1,0,1,AC[[DB]:[DB]])),PRODUCT(SUM(ROUND(AVERAGE(VALUE(CV$3),VALUE($P67)),0),CHOOSE(IF(OR(CV$1,$R67),4,INDEX(CMB[[Res_Rare]:[Res_Rare]],MATCH(ROUND(MIN(SUM(CV$4,$O67/1000),SUM($O67,CV$4/1000)),3),CMB[[Cmb_ID]:[Cmb_ID]],0))),-1,-1,0,0)),IF(OR(CV$1,$R67),4,INDEX(CMB[[Cmb_Rare]:[Cmb_Rare]],MATCH(ROUND(MIN(SUM(CV$4,$O67/1000),SUM($O67,CV$4/1000)),3),CMB[[Cmb_ID]:[Cmb_ID]],0))),CHOOSE(AC[[M]:[M]],2,1,1,SUM(AC[[AB]:[DB]])))),""))</f>
        <v/>
      </c>
      <c r="CW67" t="str">
        <f>IF(OR(CW$5="",$S67=""),"",IFERROR(SUM(PRODUCT(INDEX(CMB[[BA_0O]:[BA_2O]],MATCH(ROUND(MIN(SUM(CW$4,$O67/1000),SUM($O67,CW$4/1000)),3),CMB[[Cmb_ID]:[Cmb_ID]],0),SUM(N(CW$1),N($R67),1)),CHOOSE(AC[[M]:[M]],1,1,0,AC[[AB]:[AB]])),PRODUCT(INDEX(CMB[[BD_0O]:[BD_2O]],MATCH(ROUND(MIN(SUM(CW$4,$O67/1000),SUM($O67,CW$4/1000)),3),CMB[[Cmb_ID]:[Cmb_ID]],0),SUM(N(CW$1),N($R67),1)),CHOOSE(AC[[M]:[M]],1,0,1,AC[[DB]:[DB]])),PRODUCT(SUM(ROUND(AVERAGE(VALUE(CW$3),VALUE($P67)),0),CHOOSE(IF(OR(CW$1,$R67),4,INDEX(CMB[[Res_Rare]:[Res_Rare]],MATCH(ROUND(MIN(SUM(CW$4,$O67/1000),SUM($O67,CW$4/1000)),3),CMB[[Cmb_ID]:[Cmb_ID]],0))),-1,-1,0,0)),IF(OR(CW$1,$R67),4,INDEX(CMB[[Cmb_Rare]:[Cmb_Rare]],MATCH(ROUND(MIN(SUM(CW$4,$O67/1000),SUM($O67,CW$4/1000)),3),CMB[[Cmb_ID]:[Cmb_ID]],0))),CHOOSE(AC[[M]:[M]],2,1,1,SUM(AC[[AB]:[DB]])))),""))</f>
        <v/>
      </c>
      <c r="CX67" t="str">
        <f>IF(OR(CX$5="",$S67=""),"",IFERROR(SUM(PRODUCT(INDEX(CMB[[BA_0O]:[BA_2O]],MATCH(ROUND(MIN(SUM(CX$4,$O67/1000),SUM($O67,CX$4/1000)),3),CMB[[Cmb_ID]:[Cmb_ID]],0),SUM(N(CX$1),N($R67),1)),CHOOSE(AC[[M]:[M]],1,1,0,AC[[AB]:[AB]])),PRODUCT(INDEX(CMB[[BD_0O]:[BD_2O]],MATCH(ROUND(MIN(SUM(CX$4,$O67/1000),SUM($O67,CX$4/1000)),3),CMB[[Cmb_ID]:[Cmb_ID]],0),SUM(N(CX$1),N($R67),1)),CHOOSE(AC[[M]:[M]],1,0,1,AC[[DB]:[DB]])),PRODUCT(SUM(ROUND(AVERAGE(VALUE(CX$3),VALUE($P67)),0),CHOOSE(IF(OR(CX$1,$R67),4,INDEX(CMB[[Res_Rare]:[Res_Rare]],MATCH(ROUND(MIN(SUM(CX$4,$O67/1000),SUM($O67,CX$4/1000)),3),CMB[[Cmb_ID]:[Cmb_ID]],0))),-1,-1,0,0)),IF(OR(CX$1,$R67),4,INDEX(CMB[[Cmb_Rare]:[Cmb_Rare]],MATCH(ROUND(MIN(SUM(CX$4,$O67/1000),SUM($O67,CX$4/1000)),3),CMB[[Cmb_ID]:[Cmb_ID]],0))),CHOOSE(AC[[M]:[M]],2,1,1,SUM(AC[[AB]:[DB]])))),""))</f>
        <v/>
      </c>
      <c r="CY67" t="str">
        <f>IF(OR(CY$5="",$S67=""),"",IFERROR(SUM(PRODUCT(INDEX(CMB[[BA_0O]:[BA_2O]],MATCH(ROUND(MIN(SUM(CY$4,$O67/1000),SUM($O67,CY$4/1000)),3),CMB[[Cmb_ID]:[Cmb_ID]],0),SUM(N(CY$1),N($R67),1)),CHOOSE(AC[[M]:[M]],1,1,0,AC[[AB]:[AB]])),PRODUCT(INDEX(CMB[[BD_0O]:[BD_2O]],MATCH(ROUND(MIN(SUM(CY$4,$O67/1000),SUM($O67,CY$4/1000)),3),CMB[[Cmb_ID]:[Cmb_ID]],0),SUM(N(CY$1),N($R67),1)),CHOOSE(AC[[M]:[M]],1,0,1,AC[[DB]:[DB]])),PRODUCT(SUM(ROUND(AVERAGE(VALUE(CY$3),VALUE($P67)),0),CHOOSE(IF(OR(CY$1,$R67),4,INDEX(CMB[[Res_Rare]:[Res_Rare]],MATCH(ROUND(MIN(SUM(CY$4,$O67/1000),SUM($O67,CY$4/1000)),3),CMB[[Cmb_ID]:[Cmb_ID]],0))),-1,-1,0,0)),IF(OR(CY$1,$R67),4,INDEX(CMB[[Cmb_Rare]:[Cmb_Rare]],MATCH(ROUND(MIN(SUM(CY$4,$O67/1000),SUM($O67,CY$4/1000)),3),CMB[[Cmb_ID]:[Cmb_ID]],0))),CHOOSE(AC[[M]:[M]],2,1,1,SUM(AC[[AB]:[DB]])))),""))</f>
        <v/>
      </c>
      <c r="CZ67" t="str">
        <f>IF(OR(CZ$5="",$S67=""),"",IFERROR(SUM(PRODUCT(INDEX(CMB[[BA_0O]:[BA_2O]],MATCH(ROUND(MIN(SUM(CZ$4,$O67/1000),SUM($O67,CZ$4/1000)),3),CMB[[Cmb_ID]:[Cmb_ID]],0),SUM(N(CZ$1),N($R67),1)),CHOOSE(AC[[M]:[M]],1,1,0,AC[[AB]:[AB]])),PRODUCT(INDEX(CMB[[BD_0O]:[BD_2O]],MATCH(ROUND(MIN(SUM(CZ$4,$O67/1000),SUM($O67,CZ$4/1000)),3),CMB[[Cmb_ID]:[Cmb_ID]],0),SUM(N(CZ$1),N($R67),1)),CHOOSE(AC[[M]:[M]],1,0,1,AC[[DB]:[DB]])),PRODUCT(SUM(ROUND(AVERAGE(VALUE(CZ$3),VALUE($P67)),0),CHOOSE(IF(OR(CZ$1,$R67),4,INDEX(CMB[[Res_Rare]:[Res_Rare]],MATCH(ROUND(MIN(SUM(CZ$4,$O67/1000),SUM($O67,CZ$4/1000)),3),CMB[[Cmb_ID]:[Cmb_ID]],0))),-1,-1,0,0)),IF(OR(CZ$1,$R67),4,INDEX(CMB[[Cmb_Rare]:[Cmb_Rare]],MATCH(ROUND(MIN(SUM(CZ$4,$O67/1000),SUM($O67,CZ$4/1000)),3),CMB[[Cmb_ID]:[Cmb_ID]],0))),CHOOSE(AC[[M]:[M]],2,1,1,SUM(AC[[AB]:[DB]])))),""))</f>
        <v/>
      </c>
      <c r="DA67" t="str">
        <f>IF(OR(DA$5="",$S67=""),"",IFERROR(SUM(PRODUCT(INDEX(CMB[[BA_0O]:[BA_2O]],MATCH(ROUND(MIN(SUM(DA$4,$O67/1000),SUM($O67,DA$4/1000)),3),CMB[[Cmb_ID]:[Cmb_ID]],0),SUM(N(DA$1),N($R67),1)),CHOOSE(AC[[M]:[M]],1,1,0,AC[[AB]:[AB]])),PRODUCT(INDEX(CMB[[BD_0O]:[BD_2O]],MATCH(ROUND(MIN(SUM(DA$4,$O67/1000),SUM($O67,DA$4/1000)),3),CMB[[Cmb_ID]:[Cmb_ID]],0),SUM(N(DA$1),N($R67),1)),CHOOSE(AC[[M]:[M]],1,0,1,AC[[DB]:[DB]])),PRODUCT(SUM(ROUND(AVERAGE(VALUE(DA$3),VALUE($P67)),0),CHOOSE(IF(OR(DA$1,$R67),4,INDEX(CMB[[Res_Rare]:[Res_Rare]],MATCH(ROUND(MIN(SUM(DA$4,$O67/1000),SUM($O67,DA$4/1000)),3),CMB[[Cmb_ID]:[Cmb_ID]],0))),-1,-1,0,0)),IF(OR(DA$1,$R67),4,INDEX(CMB[[Cmb_Rare]:[Cmb_Rare]],MATCH(ROUND(MIN(SUM(DA$4,$O67/1000),SUM($O67,DA$4/1000)),3),CMB[[Cmb_ID]:[Cmb_ID]],0))),CHOOSE(AC[[M]:[M]],2,1,1,SUM(AC[[AB]:[DB]])))),""))</f>
        <v/>
      </c>
      <c r="DB67" t="str">
        <f>IF(OR(DB$5="",$S67=""),"",IFERROR(SUM(PRODUCT(INDEX(CMB[[BA_0O]:[BA_2O]],MATCH(ROUND(MIN(SUM(DB$4,$O67/1000),SUM($O67,DB$4/1000)),3),CMB[[Cmb_ID]:[Cmb_ID]],0),SUM(N(DB$1),N($R67),1)),CHOOSE(AC[[M]:[M]],1,1,0,AC[[AB]:[AB]])),PRODUCT(INDEX(CMB[[BD_0O]:[BD_2O]],MATCH(ROUND(MIN(SUM(DB$4,$O67/1000),SUM($O67,DB$4/1000)),3),CMB[[Cmb_ID]:[Cmb_ID]],0),SUM(N(DB$1),N($R67),1)),CHOOSE(AC[[M]:[M]],1,0,1,AC[[DB]:[DB]])),PRODUCT(SUM(ROUND(AVERAGE(VALUE(DB$3),VALUE($P67)),0),CHOOSE(IF(OR(DB$1,$R67),4,INDEX(CMB[[Res_Rare]:[Res_Rare]],MATCH(ROUND(MIN(SUM(DB$4,$O67/1000),SUM($O67,DB$4/1000)),3),CMB[[Cmb_ID]:[Cmb_ID]],0))),-1,-1,0,0)),IF(OR(DB$1,$R67),4,INDEX(CMB[[Cmb_Rare]:[Cmb_Rare]],MATCH(ROUND(MIN(SUM(DB$4,$O67/1000),SUM($O67,DB$4/1000)),3),CMB[[Cmb_ID]:[Cmb_ID]],0))),CHOOSE(AC[[M]:[M]],2,1,1,SUM(AC[[AB]:[DB]])))),""))</f>
        <v/>
      </c>
      <c r="DC67" t="str">
        <f>IF(OR(DC$5="",$S67=""),"",IFERROR(SUM(PRODUCT(INDEX(CMB[[BA_0O]:[BA_2O]],MATCH(ROUND(MIN(SUM(DC$4,$O67/1000),SUM($O67,DC$4/1000)),3),CMB[[Cmb_ID]:[Cmb_ID]],0),SUM(N(DC$1),N($R67),1)),CHOOSE(AC[[M]:[M]],1,1,0,AC[[AB]:[AB]])),PRODUCT(INDEX(CMB[[BD_0O]:[BD_2O]],MATCH(ROUND(MIN(SUM(DC$4,$O67/1000),SUM($O67,DC$4/1000)),3),CMB[[Cmb_ID]:[Cmb_ID]],0),SUM(N(DC$1),N($R67),1)),CHOOSE(AC[[M]:[M]],1,0,1,AC[[DB]:[DB]])),PRODUCT(SUM(ROUND(AVERAGE(VALUE(DC$3),VALUE($P67)),0),CHOOSE(IF(OR(DC$1,$R67),4,INDEX(CMB[[Res_Rare]:[Res_Rare]],MATCH(ROUND(MIN(SUM(DC$4,$O67/1000),SUM($O67,DC$4/1000)),3),CMB[[Cmb_ID]:[Cmb_ID]],0))),-1,-1,0,0)),IF(OR(DC$1,$R67),4,INDEX(CMB[[Cmb_Rare]:[Cmb_Rare]],MATCH(ROUND(MIN(SUM(DC$4,$O67/1000),SUM($O67,DC$4/1000)),3),CMB[[Cmb_ID]:[Cmb_ID]],0))),CHOOSE(AC[[M]:[M]],2,1,1,SUM(AC[[AB]:[DB]])))),""))</f>
        <v/>
      </c>
      <c r="DD67" t="str">
        <f>IF(OR(DD$5="",$S67=""),"",IFERROR(SUM(PRODUCT(INDEX(CMB[[BA_0O]:[BA_2O]],MATCH(ROUND(MIN(SUM(DD$4,$O67/1000),SUM($O67,DD$4/1000)),3),CMB[[Cmb_ID]:[Cmb_ID]],0),SUM(N(DD$1),N($R67),1)),CHOOSE(AC[[M]:[M]],1,1,0,AC[[AB]:[AB]])),PRODUCT(INDEX(CMB[[BD_0O]:[BD_2O]],MATCH(ROUND(MIN(SUM(DD$4,$O67/1000),SUM($O67,DD$4/1000)),3),CMB[[Cmb_ID]:[Cmb_ID]],0),SUM(N(DD$1),N($R67),1)),CHOOSE(AC[[M]:[M]],1,0,1,AC[[DB]:[DB]])),PRODUCT(SUM(ROUND(AVERAGE(VALUE(DD$3),VALUE($P67)),0),CHOOSE(IF(OR(DD$1,$R67),4,INDEX(CMB[[Res_Rare]:[Res_Rare]],MATCH(ROUND(MIN(SUM(DD$4,$O67/1000),SUM($O67,DD$4/1000)),3),CMB[[Cmb_ID]:[Cmb_ID]],0))),-1,-1,0,0)),IF(OR(DD$1,$R67),4,INDEX(CMB[[Cmb_Rare]:[Cmb_Rare]],MATCH(ROUND(MIN(SUM(DD$4,$O67/1000),SUM($O67,DD$4/1000)),3),CMB[[Cmb_ID]:[Cmb_ID]],0))),CHOOSE(AC[[M]:[M]],2,1,1,SUM(AC[[AB]:[DB]])))),""))</f>
        <v/>
      </c>
      <c r="DE67" t="str">
        <f>IF(OR(DE$5="",$S67=""),"",IFERROR(SUM(PRODUCT(INDEX(CMB[[BA_0O]:[BA_2O]],MATCH(ROUND(MIN(SUM(DE$4,$O67/1000),SUM($O67,DE$4/1000)),3),CMB[[Cmb_ID]:[Cmb_ID]],0),SUM(N(DE$1),N($R67),1)),CHOOSE(AC[[M]:[M]],1,1,0,AC[[AB]:[AB]])),PRODUCT(INDEX(CMB[[BD_0O]:[BD_2O]],MATCH(ROUND(MIN(SUM(DE$4,$O67/1000),SUM($O67,DE$4/1000)),3),CMB[[Cmb_ID]:[Cmb_ID]],0),SUM(N(DE$1),N($R67),1)),CHOOSE(AC[[M]:[M]],1,0,1,AC[[DB]:[DB]])),PRODUCT(SUM(ROUND(AVERAGE(VALUE(DE$3),VALUE($P67)),0),CHOOSE(IF(OR(DE$1,$R67),4,INDEX(CMB[[Res_Rare]:[Res_Rare]],MATCH(ROUND(MIN(SUM(DE$4,$O67/1000),SUM($O67,DE$4/1000)),3),CMB[[Cmb_ID]:[Cmb_ID]],0))),-1,-1,0,0)),IF(OR(DE$1,$R67),4,INDEX(CMB[[Cmb_Rare]:[Cmb_Rare]],MATCH(ROUND(MIN(SUM(DE$4,$O67/1000),SUM($O67,DE$4/1000)),3),CMB[[Cmb_ID]:[Cmb_ID]],0))),CHOOSE(AC[[M]:[M]],2,1,1,SUM(AC[[AB]:[DB]])))),""))</f>
        <v/>
      </c>
      <c r="DF67" t="str">
        <f>IF(OR(DF$5="",$S67=""),"",IFERROR(SUM(PRODUCT(INDEX(CMB[[BA_0O]:[BA_2O]],MATCH(ROUND(MIN(SUM(DF$4,$O67/1000),SUM($O67,DF$4/1000)),3),CMB[[Cmb_ID]:[Cmb_ID]],0),SUM(N(DF$1),N($R67),1)),CHOOSE(AC[[M]:[M]],1,1,0,AC[[AB]:[AB]])),PRODUCT(INDEX(CMB[[BD_0O]:[BD_2O]],MATCH(ROUND(MIN(SUM(DF$4,$O67/1000),SUM($O67,DF$4/1000)),3),CMB[[Cmb_ID]:[Cmb_ID]],0),SUM(N(DF$1),N($R67),1)),CHOOSE(AC[[M]:[M]],1,0,1,AC[[DB]:[DB]])),PRODUCT(SUM(ROUND(AVERAGE(VALUE(DF$3),VALUE($P67)),0),CHOOSE(IF(OR(DF$1,$R67),4,INDEX(CMB[[Res_Rare]:[Res_Rare]],MATCH(ROUND(MIN(SUM(DF$4,$O67/1000),SUM($O67,DF$4/1000)),3),CMB[[Cmb_ID]:[Cmb_ID]],0))),-1,-1,0,0)),IF(OR(DF$1,$R67),4,INDEX(CMB[[Cmb_Rare]:[Cmb_Rare]],MATCH(ROUND(MIN(SUM(DF$4,$O67/1000),SUM($O67,DF$4/1000)),3),CMB[[Cmb_ID]:[Cmb_ID]],0))),CHOOSE(AC[[M]:[M]],2,1,1,SUM(AC[[AB]:[DB]])))),""))</f>
        <v/>
      </c>
      <c r="DG67" t="str">
        <f>IF(OR(DG$5="",$S67=""),"",IFERROR(SUM(PRODUCT(INDEX(CMB[[BA_0O]:[BA_2O]],MATCH(ROUND(MIN(SUM(DG$4,$O67/1000),SUM($O67,DG$4/1000)),3),CMB[[Cmb_ID]:[Cmb_ID]],0),SUM(N(DG$1),N($R67),1)),CHOOSE(AC[[M]:[M]],1,1,0,AC[[AB]:[AB]])),PRODUCT(INDEX(CMB[[BD_0O]:[BD_2O]],MATCH(ROUND(MIN(SUM(DG$4,$O67/1000),SUM($O67,DG$4/1000)),3),CMB[[Cmb_ID]:[Cmb_ID]],0),SUM(N(DG$1),N($R67),1)),CHOOSE(AC[[M]:[M]],1,0,1,AC[[DB]:[DB]])),PRODUCT(SUM(ROUND(AVERAGE(VALUE(DG$3),VALUE($P67)),0),CHOOSE(IF(OR(DG$1,$R67),4,INDEX(CMB[[Res_Rare]:[Res_Rare]],MATCH(ROUND(MIN(SUM(DG$4,$O67/1000),SUM($O67,DG$4/1000)),3),CMB[[Cmb_ID]:[Cmb_ID]],0))),-1,-1,0,0)),IF(OR(DG$1,$R67),4,INDEX(CMB[[Cmb_Rare]:[Cmb_Rare]],MATCH(ROUND(MIN(SUM(DG$4,$O67/1000),SUM($O67,DG$4/1000)),3),CMB[[Cmb_ID]:[Cmb_ID]],0))),CHOOSE(AC[[M]:[M]],2,1,1,SUM(AC[[AB]:[DB]])))),""))</f>
        <v/>
      </c>
      <c r="DH67" t="str">
        <f>IF(OR(DH$5="",$S67=""),"",IFERROR(SUM(PRODUCT(INDEX(CMB[[BA_0O]:[BA_2O]],MATCH(ROUND(MIN(SUM(DH$4,$O67/1000),SUM($O67,DH$4/1000)),3),CMB[[Cmb_ID]:[Cmb_ID]],0),SUM(N(DH$1),N($R67),1)),CHOOSE(AC[[M]:[M]],1,1,0,AC[[AB]:[AB]])),PRODUCT(INDEX(CMB[[BD_0O]:[BD_2O]],MATCH(ROUND(MIN(SUM(DH$4,$O67/1000),SUM($O67,DH$4/1000)),3),CMB[[Cmb_ID]:[Cmb_ID]],0),SUM(N(DH$1),N($R67),1)),CHOOSE(AC[[M]:[M]],1,0,1,AC[[DB]:[DB]])),PRODUCT(SUM(ROUND(AVERAGE(VALUE(DH$3),VALUE($P67)),0),CHOOSE(IF(OR(DH$1,$R67),4,INDEX(CMB[[Res_Rare]:[Res_Rare]],MATCH(ROUND(MIN(SUM(DH$4,$O67/1000),SUM($O67,DH$4/1000)),3),CMB[[Cmb_ID]:[Cmb_ID]],0))),-1,-1,0,0)),IF(OR(DH$1,$R67),4,INDEX(CMB[[Cmb_Rare]:[Cmb_Rare]],MATCH(ROUND(MIN(SUM(DH$4,$O67/1000),SUM($O67,DH$4/1000)),3),CMB[[Cmb_ID]:[Cmb_ID]],0))),CHOOSE(AC[[M]:[M]],2,1,1,SUM(AC[[AB]:[DB]])))),""))</f>
        <v/>
      </c>
      <c r="DI67" t="str">
        <f>IF(OR(DI$5="",$S67=""),"",IFERROR(SUM(PRODUCT(INDEX(CMB[[BA_0O]:[BA_2O]],MATCH(ROUND(MIN(SUM(DI$4,$O67/1000),SUM($O67,DI$4/1000)),3),CMB[[Cmb_ID]:[Cmb_ID]],0),SUM(N(DI$1),N($R67),1)),CHOOSE(AC[[M]:[M]],1,1,0,AC[[AB]:[AB]])),PRODUCT(INDEX(CMB[[BD_0O]:[BD_2O]],MATCH(ROUND(MIN(SUM(DI$4,$O67/1000),SUM($O67,DI$4/1000)),3),CMB[[Cmb_ID]:[Cmb_ID]],0),SUM(N(DI$1),N($R67),1)),CHOOSE(AC[[M]:[M]],1,0,1,AC[[DB]:[DB]])),PRODUCT(SUM(ROUND(AVERAGE(VALUE(DI$3),VALUE($P67)),0),CHOOSE(IF(OR(DI$1,$R67),4,INDEX(CMB[[Res_Rare]:[Res_Rare]],MATCH(ROUND(MIN(SUM(DI$4,$O67/1000),SUM($O67,DI$4/1000)),3),CMB[[Cmb_ID]:[Cmb_ID]],0))),-1,-1,0,0)),IF(OR(DI$1,$R67),4,INDEX(CMB[[Cmb_Rare]:[Cmb_Rare]],MATCH(ROUND(MIN(SUM(DI$4,$O67/1000),SUM($O67,DI$4/1000)),3),CMB[[Cmb_ID]:[Cmb_ID]],0))),CHOOSE(AC[[M]:[M]],2,1,1,SUM(AC[[AB]:[DB]])))),""))</f>
        <v/>
      </c>
      <c r="DJ67" t="str">
        <f>IF(OR(DJ$5="",$S67=""),"",IFERROR(SUM(PRODUCT(INDEX(CMB[[BA_0O]:[BA_2O]],MATCH(ROUND(MIN(SUM(DJ$4,$O67/1000),SUM($O67,DJ$4/1000)),3),CMB[[Cmb_ID]:[Cmb_ID]],0),SUM(N(DJ$1),N($R67),1)),CHOOSE(AC[[M]:[M]],1,1,0,AC[[AB]:[AB]])),PRODUCT(INDEX(CMB[[BD_0O]:[BD_2O]],MATCH(ROUND(MIN(SUM(DJ$4,$O67/1000),SUM($O67,DJ$4/1000)),3),CMB[[Cmb_ID]:[Cmb_ID]],0),SUM(N(DJ$1),N($R67),1)),CHOOSE(AC[[M]:[M]],1,0,1,AC[[DB]:[DB]])),PRODUCT(SUM(ROUND(AVERAGE(VALUE(DJ$3),VALUE($P67)),0),CHOOSE(IF(OR(DJ$1,$R67),4,INDEX(CMB[[Res_Rare]:[Res_Rare]],MATCH(ROUND(MIN(SUM(DJ$4,$O67/1000),SUM($O67,DJ$4/1000)),3),CMB[[Cmb_ID]:[Cmb_ID]],0))),-1,-1,0,0)),IF(OR(DJ$1,$R67),4,INDEX(CMB[[Cmb_Rare]:[Cmb_Rare]],MATCH(ROUND(MIN(SUM(DJ$4,$O67/1000),SUM($O67,DJ$4/1000)),3),CMB[[Cmb_ID]:[Cmb_ID]],0))),CHOOSE(AC[[M]:[M]],2,1,1,SUM(AC[[AB]:[DB]])))),""))</f>
        <v/>
      </c>
      <c r="DK67" t="str">
        <f>IF(OR(DK$5="",$S67=""),"",IFERROR(SUM(PRODUCT(INDEX(CMB[[BA_0O]:[BA_2O]],MATCH(ROUND(MIN(SUM(DK$4,$O67/1000),SUM($O67,DK$4/1000)),3),CMB[[Cmb_ID]:[Cmb_ID]],0),SUM(N(DK$1),N($R67),1)),CHOOSE(AC[[M]:[M]],1,1,0,AC[[AB]:[AB]])),PRODUCT(INDEX(CMB[[BD_0O]:[BD_2O]],MATCH(ROUND(MIN(SUM(DK$4,$O67/1000),SUM($O67,DK$4/1000)),3),CMB[[Cmb_ID]:[Cmb_ID]],0),SUM(N(DK$1),N($R67),1)),CHOOSE(AC[[M]:[M]],1,0,1,AC[[DB]:[DB]])),PRODUCT(SUM(ROUND(AVERAGE(VALUE(DK$3),VALUE($P67)),0),CHOOSE(IF(OR(DK$1,$R67),4,INDEX(CMB[[Res_Rare]:[Res_Rare]],MATCH(ROUND(MIN(SUM(DK$4,$O67/1000),SUM($O67,DK$4/1000)),3),CMB[[Cmb_ID]:[Cmb_ID]],0))),-1,-1,0,0)),IF(OR(DK$1,$R67),4,INDEX(CMB[[Cmb_Rare]:[Cmb_Rare]],MATCH(ROUND(MIN(SUM(DK$4,$O67/1000),SUM($O67,DK$4/1000)),3),CMB[[Cmb_ID]:[Cmb_ID]],0))),CHOOSE(AC[[M]:[M]],2,1,1,SUM(AC[[AB]:[DB]])))),""))</f>
        <v/>
      </c>
      <c r="DL67" t="str">
        <f>IF(OR(DL$5="",$S67=""),"",IFERROR(SUM(PRODUCT(INDEX(CMB[[BA_0O]:[BA_2O]],MATCH(ROUND(MIN(SUM(DL$4,$O67/1000),SUM($O67,DL$4/1000)),3),CMB[[Cmb_ID]:[Cmb_ID]],0),SUM(N(DL$1),N($R67),1)),CHOOSE(AC[[M]:[M]],1,1,0,AC[[AB]:[AB]])),PRODUCT(INDEX(CMB[[BD_0O]:[BD_2O]],MATCH(ROUND(MIN(SUM(DL$4,$O67/1000),SUM($O67,DL$4/1000)),3),CMB[[Cmb_ID]:[Cmb_ID]],0),SUM(N(DL$1),N($R67),1)),CHOOSE(AC[[M]:[M]],1,0,1,AC[[DB]:[DB]])),PRODUCT(SUM(ROUND(AVERAGE(VALUE(DL$3),VALUE($P67)),0),CHOOSE(IF(OR(DL$1,$R67),4,INDEX(CMB[[Res_Rare]:[Res_Rare]],MATCH(ROUND(MIN(SUM(DL$4,$O67/1000),SUM($O67,DL$4/1000)),3),CMB[[Cmb_ID]:[Cmb_ID]],0))),-1,-1,0,0)),IF(OR(DL$1,$R67),4,INDEX(CMB[[Cmb_Rare]:[Cmb_Rare]],MATCH(ROUND(MIN(SUM(DL$4,$O67/1000),SUM($O67,DL$4/1000)),3),CMB[[Cmb_ID]:[Cmb_ID]],0))),CHOOSE(AC[[M]:[M]],2,1,1,SUM(AC[[AB]:[DB]])))),""))</f>
        <v/>
      </c>
      <c r="DM67" t="str">
        <f>IF(OR(DM$5="",$S67=""),"",IFERROR(SUM(PRODUCT(INDEX(CMB[[BA_0O]:[BA_2O]],MATCH(ROUND(MIN(SUM(DM$4,$O67/1000),SUM($O67,DM$4/1000)),3),CMB[[Cmb_ID]:[Cmb_ID]],0),SUM(N(DM$1),N($R67),1)),CHOOSE(AC[[M]:[M]],1,1,0,AC[[AB]:[AB]])),PRODUCT(INDEX(CMB[[BD_0O]:[BD_2O]],MATCH(ROUND(MIN(SUM(DM$4,$O67/1000),SUM($O67,DM$4/1000)),3),CMB[[Cmb_ID]:[Cmb_ID]],0),SUM(N(DM$1),N($R67),1)),CHOOSE(AC[[M]:[M]],1,0,1,AC[[DB]:[DB]])),PRODUCT(SUM(ROUND(AVERAGE(VALUE(DM$3),VALUE($P67)),0),CHOOSE(IF(OR(DM$1,$R67),4,INDEX(CMB[[Res_Rare]:[Res_Rare]],MATCH(ROUND(MIN(SUM(DM$4,$O67/1000),SUM($O67,DM$4/1000)),3),CMB[[Cmb_ID]:[Cmb_ID]],0))),-1,-1,0,0)),IF(OR(DM$1,$R67),4,INDEX(CMB[[Cmb_Rare]:[Cmb_Rare]],MATCH(ROUND(MIN(SUM(DM$4,$O67/1000),SUM($O67,DM$4/1000)),3),CMB[[Cmb_ID]:[Cmb_ID]],0))),CHOOSE(AC[[M]:[M]],2,1,1,SUM(AC[[AB]:[DB]])))),""))</f>
        <v/>
      </c>
      <c r="DN67" t="str">
        <f>IF(OR(DN$5="",$S67=""),"",IFERROR(SUM(PRODUCT(INDEX(CMB[[BA_0O]:[BA_2O]],MATCH(ROUND(MIN(SUM(DN$4,$O67/1000),SUM($O67,DN$4/1000)),3),CMB[[Cmb_ID]:[Cmb_ID]],0),SUM(N(DN$1),N($R67),1)),CHOOSE(AC[[M]:[M]],1,1,0,AC[[AB]:[AB]])),PRODUCT(INDEX(CMB[[BD_0O]:[BD_2O]],MATCH(ROUND(MIN(SUM(DN$4,$O67/1000),SUM($O67,DN$4/1000)),3),CMB[[Cmb_ID]:[Cmb_ID]],0),SUM(N(DN$1),N($R67),1)),CHOOSE(AC[[M]:[M]],1,0,1,AC[[DB]:[DB]])),PRODUCT(SUM(ROUND(AVERAGE(VALUE(DN$3),VALUE($P67)),0),CHOOSE(IF(OR(DN$1,$R67),4,INDEX(CMB[[Res_Rare]:[Res_Rare]],MATCH(ROUND(MIN(SUM(DN$4,$O67/1000),SUM($O67,DN$4/1000)),3),CMB[[Cmb_ID]:[Cmb_ID]],0))),-1,-1,0,0)),IF(OR(DN$1,$R67),4,INDEX(CMB[[Cmb_Rare]:[Cmb_Rare]],MATCH(ROUND(MIN(SUM(DN$4,$O67/1000),SUM($O67,DN$4/1000)),3),CMB[[Cmb_ID]:[Cmb_ID]],0))),CHOOSE(AC[[M]:[M]],2,1,1,SUM(AC[[AB]:[DB]])))),""))</f>
        <v/>
      </c>
      <c r="DO67" t="str">
        <f>IF(OR(DO$5="",$S67=""),"",IFERROR(SUM(PRODUCT(INDEX(CMB[[BA_0O]:[BA_2O]],MATCH(ROUND(MIN(SUM(DO$4,$O67/1000),SUM($O67,DO$4/1000)),3),CMB[[Cmb_ID]:[Cmb_ID]],0),SUM(N(DO$1),N($R67),1)),CHOOSE(AC[[M]:[M]],1,1,0,AC[[AB]:[AB]])),PRODUCT(INDEX(CMB[[BD_0O]:[BD_2O]],MATCH(ROUND(MIN(SUM(DO$4,$O67/1000),SUM($O67,DO$4/1000)),3),CMB[[Cmb_ID]:[Cmb_ID]],0),SUM(N(DO$1),N($R67),1)),CHOOSE(AC[[M]:[M]],1,0,1,AC[[DB]:[DB]])),PRODUCT(SUM(ROUND(AVERAGE(VALUE(DO$3),VALUE($P67)),0),CHOOSE(IF(OR(DO$1,$R67),4,INDEX(CMB[[Res_Rare]:[Res_Rare]],MATCH(ROUND(MIN(SUM(DO$4,$O67/1000),SUM($O67,DO$4/1000)),3),CMB[[Cmb_ID]:[Cmb_ID]],0))),-1,-1,0,0)),IF(OR(DO$1,$R67),4,INDEX(CMB[[Cmb_Rare]:[Cmb_Rare]],MATCH(ROUND(MIN(SUM(DO$4,$O67/1000),SUM($O67,DO$4/1000)),3),CMB[[Cmb_ID]:[Cmb_ID]],0))),CHOOSE(AC[[M]:[M]],2,1,1,SUM(AC[[AB]:[DB]])))),""))</f>
        <v/>
      </c>
      <c r="DP67" t="str">
        <f>IF(OR(DP$5="",$S67=""),"",IFERROR(SUM(PRODUCT(INDEX(CMB[[BA_0O]:[BA_2O]],MATCH(ROUND(MIN(SUM(DP$4,$O67/1000),SUM($O67,DP$4/1000)),3),CMB[[Cmb_ID]:[Cmb_ID]],0),SUM(N(DP$1),N($R67),1)),CHOOSE(AC[[M]:[M]],1,1,0,AC[[AB]:[AB]])),PRODUCT(INDEX(CMB[[BD_0O]:[BD_2O]],MATCH(ROUND(MIN(SUM(DP$4,$O67/1000),SUM($O67,DP$4/1000)),3),CMB[[Cmb_ID]:[Cmb_ID]],0),SUM(N(DP$1),N($R67),1)),CHOOSE(AC[[M]:[M]],1,0,1,AC[[DB]:[DB]])),PRODUCT(SUM(ROUND(AVERAGE(VALUE(DP$3),VALUE($P67)),0),CHOOSE(IF(OR(DP$1,$R67),4,INDEX(CMB[[Res_Rare]:[Res_Rare]],MATCH(ROUND(MIN(SUM(DP$4,$O67/1000),SUM($O67,DP$4/1000)),3),CMB[[Cmb_ID]:[Cmb_ID]],0))),-1,-1,0,0)),IF(OR(DP$1,$R67),4,INDEX(CMB[[Cmb_Rare]:[Cmb_Rare]],MATCH(ROUND(MIN(SUM(DP$4,$O67/1000),SUM($O67,DP$4/1000)),3),CMB[[Cmb_ID]:[Cmb_ID]],0))),CHOOSE(AC[[M]:[M]],2,1,1,SUM(AC[[AB]:[DB]])))),""))</f>
        <v/>
      </c>
      <c r="DQ67" t="str">
        <f>IF(OR(DQ$5="",$S67=""),"",IFERROR(SUM(PRODUCT(INDEX(CMB[[BA_0O]:[BA_2O]],MATCH(ROUND(MIN(SUM(DQ$4,$O67/1000),SUM($O67,DQ$4/1000)),3),CMB[[Cmb_ID]:[Cmb_ID]],0),SUM(N(DQ$1),N($R67),1)),CHOOSE(AC[[M]:[M]],1,1,0,AC[[AB]:[AB]])),PRODUCT(INDEX(CMB[[BD_0O]:[BD_2O]],MATCH(ROUND(MIN(SUM(DQ$4,$O67/1000),SUM($O67,DQ$4/1000)),3),CMB[[Cmb_ID]:[Cmb_ID]],0),SUM(N(DQ$1),N($R67),1)),CHOOSE(AC[[M]:[M]],1,0,1,AC[[DB]:[DB]])),PRODUCT(SUM(ROUND(AVERAGE(VALUE(DQ$3),VALUE($P67)),0),CHOOSE(IF(OR(DQ$1,$R67),4,INDEX(CMB[[Res_Rare]:[Res_Rare]],MATCH(ROUND(MIN(SUM(DQ$4,$O67/1000),SUM($O67,DQ$4/1000)),3),CMB[[Cmb_ID]:[Cmb_ID]],0))),-1,-1,0,0)),IF(OR(DQ$1,$R67),4,INDEX(CMB[[Cmb_Rare]:[Cmb_Rare]],MATCH(ROUND(MIN(SUM(DQ$4,$O67/1000),SUM($O67,DQ$4/1000)),3),CMB[[Cmb_ID]:[Cmb_ID]],0))),CHOOSE(AC[[M]:[M]],2,1,1,SUM(AC[[AB]:[DB]])))),""))</f>
        <v/>
      </c>
      <c r="DR67" t="str">
        <f>IF(OR(DR$5="",$S67=""),"",IFERROR(SUM(PRODUCT(INDEX(CMB[[BA_0O]:[BA_2O]],MATCH(ROUND(MIN(SUM(DR$4,$O67/1000),SUM($O67,DR$4/1000)),3),CMB[[Cmb_ID]:[Cmb_ID]],0),SUM(N(DR$1),N($R67),1)),CHOOSE(AC[[M]:[M]],1,1,0,AC[[AB]:[AB]])),PRODUCT(INDEX(CMB[[BD_0O]:[BD_2O]],MATCH(ROUND(MIN(SUM(DR$4,$O67/1000),SUM($O67,DR$4/1000)),3),CMB[[Cmb_ID]:[Cmb_ID]],0),SUM(N(DR$1),N($R67),1)),CHOOSE(AC[[M]:[M]],1,0,1,AC[[DB]:[DB]])),PRODUCT(SUM(ROUND(AVERAGE(VALUE(DR$3),VALUE($P67)),0),CHOOSE(IF(OR(DR$1,$R67),4,INDEX(CMB[[Res_Rare]:[Res_Rare]],MATCH(ROUND(MIN(SUM(DR$4,$O67/1000),SUM($O67,DR$4/1000)),3),CMB[[Cmb_ID]:[Cmb_ID]],0))),-1,-1,0,0)),IF(OR(DR$1,$R67),4,INDEX(CMB[[Cmb_Rare]:[Cmb_Rare]],MATCH(ROUND(MIN(SUM(DR$4,$O67/1000),SUM($O67,DR$4/1000)),3),CMB[[Cmb_ID]:[Cmb_ID]],0))),CHOOSE(AC[[M]:[M]],2,1,1,SUM(AC[[AB]:[DB]])))),""))</f>
        <v/>
      </c>
      <c r="DS67" t="str">
        <f>IF(OR(DS$5="",$S67=""),"",IFERROR(SUM(PRODUCT(INDEX(CMB[[BA_0O]:[BA_2O]],MATCH(ROUND(MIN(SUM(DS$4,$O67/1000),SUM($O67,DS$4/1000)),3),CMB[[Cmb_ID]:[Cmb_ID]],0),SUM(N(DS$1),N($R67),1)),CHOOSE(AC[[M]:[M]],1,1,0,AC[[AB]:[AB]])),PRODUCT(INDEX(CMB[[BD_0O]:[BD_2O]],MATCH(ROUND(MIN(SUM(DS$4,$O67/1000),SUM($O67,DS$4/1000)),3),CMB[[Cmb_ID]:[Cmb_ID]],0),SUM(N(DS$1),N($R67),1)),CHOOSE(AC[[M]:[M]],1,0,1,AC[[DB]:[DB]])),PRODUCT(SUM(ROUND(AVERAGE(VALUE(DS$3),VALUE($P67)),0),CHOOSE(IF(OR(DS$1,$R67),4,INDEX(CMB[[Res_Rare]:[Res_Rare]],MATCH(ROUND(MIN(SUM(DS$4,$O67/1000),SUM($O67,DS$4/1000)),3),CMB[[Cmb_ID]:[Cmb_ID]],0))),-1,-1,0,0)),IF(OR(DS$1,$R67),4,INDEX(CMB[[Cmb_Rare]:[Cmb_Rare]],MATCH(ROUND(MIN(SUM(DS$4,$O67/1000),SUM($O67,DS$4/1000)),3),CMB[[Cmb_ID]:[Cmb_ID]],0))),CHOOSE(AC[[M]:[M]],2,1,1,SUM(AC[[AB]:[DB]])))),""))</f>
        <v/>
      </c>
      <c r="DT67" t="str">
        <f>IF(OR(DT$5="",$S67=""),"",IFERROR(SUM(PRODUCT(INDEX(CMB[[BA_0O]:[BA_2O]],MATCH(ROUND(MIN(SUM(DT$4,$O67/1000),SUM($O67,DT$4/1000)),3),CMB[[Cmb_ID]:[Cmb_ID]],0),SUM(N(DT$1),N($R67),1)),CHOOSE(AC[[M]:[M]],1,1,0,AC[[AB]:[AB]])),PRODUCT(INDEX(CMB[[BD_0O]:[BD_2O]],MATCH(ROUND(MIN(SUM(DT$4,$O67/1000),SUM($O67,DT$4/1000)),3),CMB[[Cmb_ID]:[Cmb_ID]],0),SUM(N(DT$1),N($R67),1)),CHOOSE(AC[[M]:[M]],1,0,1,AC[[DB]:[DB]])),PRODUCT(SUM(ROUND(AVERAGE(VALUE(DT$3),VALUE($P67)),0),CHOOSE(IF(OR(DT$1,$R67),4,INDEX(CMB[[Res_Rare]:[Res_Rare]],MATCH(ROUND(MIN(SUM(DT$4,$O67/1000),SUM($O67,DT$4/1000)),3),CMB[[Cmb_ID]:[Cmb_ID]],0))),-1,-1,0,0)),IF(OR(DT$1,$R67),4,INDEX(CMB[[Cmb_Rare]:[Cmb_Rare]],MATCH(ROUND(MIN(SUM(DT$4,$O67/1000),SUM($O67,DT$4/1000)),3),CMB[[Cmb_ID]:[Cmb_ID]],0))),CHOOSE(AC[[M]:[M]],2,1,1,SUM(AC[[AB]:[DB]])))),""))</f>
        <v/>
      </c>
      <c r="DU67" t="str">
        <f>IF(OR(DU$5="",$S67=""),"",IFERROR(SUM(PRODUCT(INDEX(CMB[[BA_0O]:[BA_2O]],MATCH(ROUND(MIN(SUM(DU$4,$O67/1000),SUM($O67,DU$4/1000)),3),CMB[[Cmb_ID]:[Cmb_ID]],0),SUM(N(DU$1),N($R67),1)),CHOOSE(AC[[M]:[M]],1,1,0,AC[[AB]:[AB]])),PRODUCT(INDEX(CMB[[BD_0O]:[BD_2O]],MATCH(ROUND(MIN(SUM(DU$4,$O67/1000),SUM($O67,DU$4/1000)),3),CMB[[Cmb_ID]:[Cmb_ID]],0),SUM(N(DU$1),N($R67),1)),CHOOSE(AC[[M]:[M]],1,0,1,AC[[DB]:[DB]])),PRODUCT(SUM(ROUND(AVERAGE(VALUE(DU$3),VALUE($P67)),0),CHOOSE(IF(OR(DU$1,$R67),4,INDEX(CMB[[Res_Rare]:[Res_Rare]],MATCH(ROUND(MIN(SUM(DU$4,$O67/1000),SUM($O67,DU$4/1000)),3),CMB[[Cmb_ID]:[Cmb_ID]],0))),-1,-1,0,0)),IF(OR(DU$1,$R67),4,INDEX(CMB[[Cmb_Rare]:[Cmb_Rare]],MATCH(ROUND(MIN(SUM(DU$4,$O67/1000),SUM($O67,DU$4/1000)),3),CMB[[Cmb_ID]:[Cmb_ID]],0))),CHOOSE(AC[[M]:[M]],2,1,1,SUM(AC[[AB]:[DB]])))),""))</f>
        <v/>
      </c>
      <c r="DV67" t="str">
        <f>IF(OR(DV$5="",$S67=""),"",IFERROR(SUM(PRODUCT(INDEX(CMB[[BA_0O]:[BA_2O]],MATCH(ROUND(MIN(SUM(DV$4,$O67/1000),SUM($O67,DV$4/1000)),3),CMB[[Cmb_ID]:[Cmb_ID]],0),SUM(N(DV$1),N($R67),1)),CHOOSE(AC[[M]:[M]],1,1,0,AC[[AB]:[AB]])),PRODUCT(INDEX(CMB[[BD_0O]:[BD_2O]],MATCH(ROUND(MIN(SUM(DV$4,$O67/1000),SUM($O67,DV$4/1000)),3),CMB[[Cmb_ID]:[Cmb_ID]],0),SUM(N(DV$1),N($R67),1)),CHOOSE(AC[[M]:[M]],1,0,1,AC[[DB]:[DB]])),PRODUCT(SUM(ROUND(AVERAGE(VALUE(DV$3),VALUE($P67)),0),CHOOSE(IF(OR(DV$1,$R67),4,INDEX(CMB[[Res_Rare]:[Res_Rare]],MATCH(ROUND(MIN(SUM(DV$4,$O67/1000),SUM($O67,DV$4/1000)),3),CMB[[Cmb_ID]:[Cmb_ID]],0))),-1,-1,0,0)),IF(OR(DV$1,$R67),4,INDEX(CMB[[Cmb_Rare]:[Cmb_Rare]],MATCH(ROUND(MIN(SUM(DV$4,$O67/1000),SUM($O67,DV$4/1000)),3),CMB[[Cmb_ID]:[Cmb_ID]],0))),CHOOSE(AC[[M]:[M]],2,1,1,SUM(AC[[AB]:[DB]])))),""))</f>
        <v/>
      </c>
      <c r="DW67" t="str">
        <f>IF(OR(DW$5="",$S67=""),"",IFERROR(SUM(PRODUCT(INDEX(CMB[[BA_0O]:[BA_2O]],MATCH(ROUND(MIN(SUM(DW$4,$O67/1000),SUM($O67,DW$4/1000)),3),CMB[[Cmb_ID]:[Cmb_ID]],0),SUM(N(DW$1),N($R67),1)),CHOOSE(AC[[M]:[M]],1,1,0,AC[[AB]:[AB]])),PRODUCT(INDEX(CMB[[BD_0O]:[BD_2O]],MATCH(ROUND(MIN(SUM(DW$4,$O67/1000),SUM($O67,DW$4/1000)),3),CMB[[Cmb_ID]:[Cmb_ID]],0),SUM(N(DW$1),N($R67),1)),CHOOSE(AC[[M]:[M]],1,0,1,AC[[DB]:[DB]])),PRODUCT(SUM(ROUND(AVERAGE(VALUE(DW$3),VALUE($P67)),0),CHOOSE(IF(OR(DW$1,$R67),4,INDEX(CMB[[Res_Rare]:[Res_Rare]],MATCH(ROUND(MIN(SUM(DW$4,$O67/1000),SUM($O67,DW$4/1000)),3),CMB[[Cmb_ID]:[Cmb_ID]],0))),-1,-1,0,0)),IF(OR(DW$1,$R67),4,INDEX(CMB[[Cmb_Rare]:[Cmb_Rare]],MATCH(ROUND(MIN(SUM(DW$4,$O67/1000),SUM($O67,DW$4/1000)),3),CMB[[Cmb_ID]:[Cmb_ID]],0))),CHOOSE(AC[[M]:[M]],2,1,1,SUM(AC[[AB]:[DB]])))),""))</f>
        <v/>
      </c>
      <c r="DX67" t="str">
        <f>IF(OR(DX$5="",$S67=""),"",IFERROR(SUM(PRODUCT(INDEX(CMB[[BA_0O]:[BA_2O]],MATCH(ROUND(MIN(SUM(DX$4,$O67/1000),SUM($O67,DX$4/1000)),3),CMB[[Cmb_ID]:[Cmb_ID]],0),SUM(N(DX$1),N($R67),1)),CHOOSE(AC[[M]:[M]],1,1,0,AC[[AB]:[AB]])),PRODUCT(INDEX(CMB[[BD_0O]:[BD_2O]],MATCH(ROUND(MIN(SUM(DX$4,$O67/1000),SUM($O67,DX$4/1000)),3),CMB[[Cmb_ID]:[Cmb_ID]],0),SUM(N(DX$1),N($R67),1)),CHOOSE(AC[[M]:[M]],1,0,1,AC[[DB]:[DB]])),PRODUCT(SUM(ROUND(AVERAGE(VALUE(DX$3),VALUE($P67)),0),CHOOSE(IF(OR(DX$1,$R67),4,INDEX(CMB[[Res_Rare]:[Res_Rare]],MATCH(ROUND(MIN(SUM(DX$4,$O67/1000),SUM($O67,DX$4/1000)),3),CMB[[Cmb_ID]:[Cmb_ID]],0))),-1,-1,0,0)),IF(OR(DX$1,$R67),4,INDEX(CMB[[Cmb_Rare]:[Cmb_Rare]],MATCH(ROUND(MIN(SUM(DX$4,$O67/1000),SUM($O67,DX$4/1000)),3),CMB[[Cmb_ID]:[Cmb_ID]],0))),CHOOSE(AC[[M]:[M]],2,1,1,SUM(AC[[AB]:[DB]])))),""))</f>
        <v/>
      </c>
      <c r="DY67" t="str">
        <f>IF(OR(DY$5="",$S67=""),"",IFERROR(SUM(PRODUCT(INDEX(CMB[[BA_0O]:[BA_2O]],MATCH(ROUND(MIN(SUM(DY$4,$O67/1000),SUM($O67,DY$4/1000)),3),CMB[[Cmb_ID]:[Cmb_ID]],0),SUM(N(DY$1),N($R67),1)),CHOOSE(AC[[M]:[M]],1,1,0,AC[[AB]:[AB]])),PRODUCT(INDEX(CMB[[BD_0O]:[BD_2O]],MATCH(ROUND(MIN(SUM(DY$4,$O67/1000),SUM($O67,DY$4/1000)),3),CMB[[Cmb_ID]:[Cmb_ID]],0),SUM(N(DY$1),N($R67),1)),CHOOSE(AC[[M]:[M]],1,0,1,AC[[DB]:[DB]])),PRODUCT(SUM(ROUND(AVERAGE(VALUE(DY$3),VALUE($P67)),0),CHOOSE(IF(OR(DY$1,$R67),4,INDEX(CMB[[Res_Rare]:[Res_Rare]],MATCH(ROUND(MIN(SUM(DY$4,$O67/1000),SUM($O67,DY$4/1000)),3),CMB[[Cmb_ID]:[Cmb_ID]],0))),-1,-1,0,0)),IF(OR(DY$1,$R67),4,INDEX(CMB[[Cmb_Rare]:[Cmb_Rare]],MATCH(ROUND(MIN(SUM(DY$4,$O67/1000),SUM($O67,DY$4/1000)),3),CMB[[Cmb_ID]:[Cmb_ID]],0))),CHOOSE(AC[[M]:[M]],2,1,1,SUM(AC[[AB]:[DB]])))),""))</f>
        <v/>
      </c>
      <c r="DZ67" t="str">
        <f>IF(OR(DZ$5="",$S67=""),"",IFERROR(SUM(PRODUCT(INDEX(CMB[[BA_0O]:[BA_2O]],MATCH(ROUND(MIN(SUM(DZ$4,$O67/1000),SUM($O67,DZ$4/1000)),3),CMB[[Cmb_ID]:[Cmb_ID]],0),SUM(N(DZ$1),N($R67),1)),CHOOSE(AC[[M]:[M]],1,1,0,AC[[AB]:[AB]])),PRODUCT(INDEX(CMB[[BD_0O]:[BD_2O]],MATCH(ROUND(MIN(SUM(DZ$4,$O67/1000),SUM($O67,DZ$4/1000)),3),CMB[[Cmb_ID]:[Cmb_ID]],0),SUM(N(DZ$1),N($R67),1)),CHOOSE(AC[[M]:[M]],1,0,1,AC[[DB]:[DB]])),PRODUCT(SUM(ROUND(AVERAGE(VALUE(DZ$3),VALUE($P67)),0),CHOOSE(IF(OR(DZ$1,$R67),4,INDEX(CMB[[Res_Rare]:[Res_Rare]],MATCH(ROUND(MIN(SUM(DZ$4,$O67/1000),SUM($O67,DZ$4/1000)),3),CMB[[Cmb_ID]:[Cmb_ID]],0))),-1,-1,0,0)),IF(OR(DZ$1,$R67),4,INDEX(CMB[[Cmb_Rare]:[Cmb_Rare]],MATCH(ROUND(MIN(SUM(DZ$4,$O67/1000),SUM($O67,DZ$4/1000)),3),CMB[[Cmb_ID]:[Cmb_ID]],0))),CHOOSE(AC[[M]:[M]],2,1,1,SUM(AC[[AB]:[DB]])))),""))</f>
        <v/>
      </c>
      <c r="EA67" t="str">
        <f>IF(OR(EA$5="",$S67=""),"",IFERROR(SUM(PRODUCT(INDEX(CMB[[BA_0O]:[BA_2O]],MATCH(ROUND(MIN(SUM(EA$4,$O67/1000),SUM($O67,EA$4/1000)),3),CMB[[Cmb_ID]:[Cmb_ID]],0),SUM(N(EA$1),N($R67),1)),CHOOSE(AC[[M]:[M]],1,1,0,AC[[AB]:[AB]])),PRODUCT(INDEX(CMB[[BD_0O]:[BD_2O]],MATCH(ROUND(MIN(SUM(EA$4,$O67/1000),SUM($O67,EA$4/1000)),3),CMB[[Cmb_ID]:[Cmb_ID]],0),SUM(N(EA$1),N($R67),1)),CHOOSE(AC[[M]:[M]],1,0,1,AC[[DB]:[DB]])),PRODUCT(SUM(ROUND(AVERAGE(VALUE(EA$3),VALUE($P67)),0),CHOOSE(IF(OR(EA$1,$R67),4,INDEX(CMB[[Res_Rare]:[Res_Rare]],MATCH(ROUND(MIN(SUM(EA$4,$O67/1000),SUM($O67,EA$4/1000)),3),CMB[[Cmb_ID]:[Cmb_ID]],0))),-1,-1,0,0)),IF(OR(EA$1,$R67),4,INDEX(CMB[[Cmb_Rare]:[Cmb_Rare]],MATCH(ROUND(MIN(SUM(EA$4,$O67/1000),SUM($O67,EA$4/1000)),3),CMB[[Cmb_ID]:[Cmb_ID]],0))),CHOOSE(AC[[M]:[M]],2,1,1,SUM(AC[[AB]:[DB]])))),""))</f>
        <v/>
      </c>
      <c r="EB67" t="str">
        <f>IF(OR(EB$5="",$S67=""),"",IFERROR(SUM(PRODUCT(INDEX(CMB[[BA_0O]:[BA_2O]],MATCH(ROUND(MIN(SUM(EB$4,$O67/1000),SUM($O67,EB$4/1000)),3),CMB[[Cmb_ID]:[Cmb_ID]],0),SUM(N(EB$1),N($R67),1)),CHOOSE(AC[[M]:[M]],1,1,0,AC[[AB]:[AB]])),PRODUCT(INDEX(CMB[[BD_0O]:[BD_2O]],MATCH(ROUND(MIN(SUM(EB$4,$O67/1000),SUM($O67,EB$4/1000)),3),CMB[[Cmb_ID]:[Cmb_ID]],0),SUM(N(EB$1),N($R67),1)),CHOOSE(AC[[M]:[M]],1,0,1,AC[[DB]:[DB]])),PRODUCT(SUM(ROUND(AVERAGE(VALUE(EB$3),VALUE($P67)),0),CHOOSE(IF(OR(EB$1,$R67),4,INDEX(CMB[[Res_Rare]:[Res_Rare]],MATCH(ROUND(MIN(SUM(EB$4,$O67/1000),SUM($O67,EB$4/1000)),3),CMB[[Cmb_ID]:[Cmb_ID]],0))),-1,-1,0,0)),IF(OR(EB$1,$R67),4,INDEX(CMB[[Cmb_Rare]:[Cmb_Rare]],MATCH(ROUND(MIN(SUM(EB$4,$O67/1000),SUM($O67,EB$4/1000)),3),CMB[[Cmb_ID]:[Cmb_ID]],0))),CHOOSE(AC[[M]:[M]],2,1,1,SUM(AC[[AB]:[DB]])))),""))</f>
        <v/>
      </c>
      <c r="EC67" t="str">
        <f>IF(OR(EC$5="",$S67=""),"",IFERROR(SUM(PRODUCT(INDEX(CMB[[BA_0O]:[BA_2O]],MATCH(ROUND(MIN(SUM(EC$4,$O67/1000),SUM($O67,EC$4/1000)),3),CMB[[Cmb_ID]:[Cmb_ID]],0),SUM(N(EC$1),N($R67),1)),CHOOSE(AC[[M]:[M]],1,1,0,AC[[AB]:[AB]])),PRODUCT(INDEX(CMB[[BD_0O]:[BD_2O]],MATCH(ROUND(MIN(SUM(EC$4,$O67/1000),SUM($O67,EC$4/1000)),3),CMB[[Cmb_ID]:[Cmb_ID]],0),SUM(N(EC$1),N($R67),1)),CHOOSE(AC[[M]:[M]],1,0,1,AC[[DB]:[DB]])),PRODUCT(SUM(ROUND(AVERAGE(VALUE(EC$3),VALUE($P67)),0),CHOOSE(IF(OR(EC$1,$R67),4,INDEX(CMB[[Res_Rare]:[Res_Rare]],MATCH(ROUND(MIN(SUM(EC$4,$O67/1000),SUM($O67,EC$4/1000)),3),CMB[[Cmb_ID]:[Cmb_ID]],0))),-1,-1,0,0)),IF(OR(EC$1,$R67),4,INDEX(CMB[[Cmb_Rare]:[Cmb_Rare]],MATCH(ROUND(MIN(SUM(EC$4,$O67/1000),SUM($O67,EC$4/1000)),3),CMB[[Cmb_ID]:[Cmb_ID]],0))),CHOOSE(AC[[M]:[M]],2,1,1,SUM(AC[[AB]:[DB]])))),""))</f>
        <v/>
      </c>
      <c r="ED67" t="str">
        <f>IF(OR(ED$5="",$S67=""),"",IFERROR(SUM(PRODUCT(INDEX(CMB[[BA_0O]:[BA_2O]],MATCH(ROUND(MIN(SUM(ED$4,$O67/1000),SUM($O67,ED$4/1000)),3),CMB[[Cmb_ID]:[Cmb_ID]],0),SUM(N(ED$1),N($R67),1)),CHOOSE(AC[[M]:[M]],1,1,0,AC[[AB]:[AB]])),PRODUCT(INDEX(CMB[[BD_0O]:[BD_2O]],MATCH(ROUND(MIN(SUM(ED$4,$O67/1000),SUM($O67,ED$4/1000)),3),CMB[[Cmb_ID]:[Cmb_ID]],0),SUM(N(ED$1),N($R67),1)),CHOOSE(AC[[M]:[M]],1,0,1,AC[[DB]:[DB]])),PRODUCT(SUM(ROUND(AVERAGE(VALUE(ED$3),VALUE($P67)),0),CHOOSE(IF(OR(ED$1,$R67),4,INDEX(CMB[[Res_Rare]:[Res_Rare]],MATCH(ROUND(MIN(SUM(ED$4,$O67/1000),SUM($O67,ED$4/1000)),3),CMB[[Cmb_ID]:[Cmb_ID]],0))),-1,-1,0,0)),IF(OR(ED$1,$R67),4,INDEX(CMB[[Cmb_Rare]:[Cmb_Rare]],MATCH(ROUND(MIN(SUM(ED$4,$O67/1000),SUM($O67,ED$4/1000)),3),CMB[[Cmb_ID]:[Cmb_ID]],0))),CHOOSE(AC[[M]:[M]],2,1,1,SUM(AC[[AB]:[DB]])))),""))</f>
        <v/>
      </c>
      <c r="EE67" t="str">
        <f>IF(OR(EE$5="",$S67=""),"",IFERROR(SUM(PRODUCT(INDEX(CMB[[BA_0O]:[BA_2O]],MATCH(ROUND(MIN(SUM(EE$4,$O67/1000),SUM($O67,EE$4/1000)),3),CMB[[Cmb_ID]:[Cmb_ID]],0),SUM(N(EE$1),N($R67),1)),CHOOSE(AC[[M]:[M]],1,1,0,AC[[AB]:[AB]])),PRODUCT(INDEX(CMB[[BD_0O]:[BD_2O]],MATCH(ROUND(MIN(SUM(EE$4,$O67/1000),SUM($O67,EE$4/1000)),3),CMB[[Cmb_ID]:[Cmb_ID]],0),SUM(N(EE$1),N($R67),1)),CHOOSE(AC[[M]:[M]],1,0,1,AC[[DB]:[DB]])),PRODUCT(SUM(ROUND(AVERAGE(VALUE(EE$3),VALUE($P67)),0),CHOOSE(IF(OR(EE$1,$R67),4,INDEX(CMB[[Res_Rare]:[Res_Rare]],MATCH(ROUND(MIN(SUM(EE$4,$O67/1000),SUM($O67,EE$4/1000)),3),CMB[[Cmb_ID]:[Cmb_ID]],0))),-1,-1,0,0)),IF(OR(EE$1,$R67),4,INDEX(CMB[[Cmb_Rare]:[Cmb_Rare]],MATCH(ROUND(MIN(SUM(EE$4,$O67/1000),SUM($O67,EE$4/1000)),3),CMB[[Cmb_ID]:[Cmb_ID]],0))),CHOOSE(AC[[M]:[M]],2,1,1,SUM(AC[[AB]:[DB]])))),""))</f>
        <v/>
      </c>
      <c r="EF67" t="str">
        <f>IF(OR(EF$5="",$S67=""),"",IFERROR(SUM(PRODUCT(INDEX(CMB[[BA_0O]:[BA_2O]],MATCH(ROUND(MIN(SUM(EF$4,$O67/1000),SUM($O67,EF$4/1000)),3),CMB[[Cmb_ID]:[Cmb_ID]],0),SUM(N(EF$1),N($R67),1)),CHOOSE(AC[[M]:[M]],1,1,0,AC[[AB]:[AB]])),PRODUCT(INDEX(CMB[[BD_0O]:[BD_2O]],MATCH(ROUND(MIN(SUM(EF$4,$O67/1000),SUM($O67,EF$4/1000)),3),CMB[[Cmb_ID]:[Cmb_ID]],0),SUM(N(EF$1),N($R67),1)),CHOOSE(AC[[M]:[M]],1,0,1,AC[[DB]:[DB]])),PRODUCT(SUM(ROUND(AVERAGE(VALUE(EF$3),VALUE($P67)),0),CHOOSE(IF(OR(EF$1,$R67),4,INDEX(CMB[[Res_Rare]:[Res_Rare]],MATCH(ROUND(MIN(SUM(EF$4,$O67/1000),SUM($O67,EF$4/1000)),3),CMB[[Cmb_ID]:[Cmb_ID]],0))),-1,-1,0,0)),IF(OR(EF$1,$R67),4,INDEX(CMB[[Cmb_Rare]:[Cmb_Rare]],MATCH(ROUND(MIN(SUM(EF$4,$O67/1000),SUM($O67,EF$4/1000)),3),CMB[[Cmb_ID]:[Cmb_ID]],0))),CHOOSE(AC[[M]:[M]],2,1,1,SUM(AC[[AB]:[DB]])))),""))</f>
        <v/>
      </c>
      <c r="EG67" t="str">
        <f>IF(OR(EG$5="",$S67=""),"",IFERROR(SUM(PRODUCT(INDEX(CMB[[BA_0O]:[BA_2O]],MATCH(ROUND(MIN(SUM(EG$4,$O67/1000),SUM($O67,EG$4/1000)),3),CMB[[Cmb_ID]:[Cmb_ID]],0),SUM(N(EG$1),N($R67),1)),CHOOSE(AC[[M]:[M]],1,1,0,AC[[AB]:[AB]])),PRODUCT(INDEX(CMB[[BD_0O]:[BD_2O]],MATCH(ROUND(MIN(SUM(EG$4,$O67/1000),SUM($O67,EG$4/1000)),3),CMB[[Cmb_ID]:[Cmb_ID]],0),SUM(N(EG$1),N($R67),1)),CHOOSE(AC[[M]:[M]],1,0,1,AC[[DB]:[DB]])),PRODUCT(SUM(ROUND(AVERAGE(VALUE(EG$3),VALUE($P67)),0),CHOOSE(IF(OR(EG$1,$R67),4,INDEX(CMB[[Res_Rare]:[Res_Rare]],MATCH(ROUND(MIN(SUM(EG$4,$O67/1000),SUM($O67,EG$4/1000)),3),CMB[[Cmb_ID]:[Cmb_ID]],0))),-1,-1,0,0)),IF(OR(EG$1,$R67),4,INDEX(CMB[[Cmb_Rare]:[Cmb_Rare]],MATCH(ROUND(MIN(SUM(EG$4,$O67/1000),SUM($O67,EG$4/1000)),3),CMB[[Cmb_ID]:[Cmb_ID]],0))),CHOOSE(AC[[M]:[M]],2,1,1,SUM(AC[[AB]:[DB]])))),""))</f>
        <v/>
      </c>
      <c r="EH67" t="str">
        <f>IF(OR(EH$5="",$S67=""),"",IFERROR(SUM(PRODUCT(INDEX(CMB[[BA_0O]:[BA_2O]],MATCH(ROUND(MIN(SUM(EH$4,$O67/1000),SUM($O67,EH$4/1000)),3),CMB[[Cmb_ID]:[Cmb_ID]],0),SUM(N(EH$1),N($R67),1)),CHOOSE(AC[[M]:[M]],1,1,0,AC[[AB]:[AB]])),PRODUCT(INDEX(CMB[[BD_0O]:[BD_2O]],MATCH(ROUND(MIN(SUM(EH$4,$O67/1000),SUM($O67,EH$4/1000)),3),CMB[[Cmb_ID]:[Cmb_ID]],0),SUM(N(EH$1),N($R67),1)),CHOOSE(AC[[M]:[M]],1,0,1,AC[[DB]:[DB]])),PRODUCT(SUM(ROUND(AVERAGE(VALUE(EH$3),VALUE($P67)),0),CHOOSE(IF(OR(EH$1,$R67),4,INDEX(CMB[[Res_Rare]:[Res_Rare]],MATCH(ROUND(MIN(SUM(EH$4,$O67/1000),SUM($O67,EH$4/1000)),3),CMB[[Cmb_ID]:[Cmb_ID]],0))),-1,-1,0,0)),IF(OR(EH$1,$R67),4,INDEX(CMB[[Cmb_Rare]:[Cmb_Rare]],MATCH(ROUND(MIN(SUM(EH$4,$O67/1000),SUM($O67,EH$4/1000)),3),CMB[[Cmb_ID]:[Cmb_ID]],0))),CHOOSE(AC[[M]:[M]],2,1,1,SUM(AC[[AB]:[DB]])))),""))</f>
        <v/>
      </c>
      <c r="EI67" t="str">
        <f>IF(OR(EI$5="",$S67=""),"",IFERROR(SUM(PRODUCT(INDEX(CMB[[BA_0O]:[BA_2O]],MATCH(ROUND(MIN(SUM(EI$4,$O67/1000),SUM($O67,EI$4/1000)),3),CMB[[Cmb_ID]:[Cmb_ID]],0),SUM(N(EI$1),N($R67),1)),CHOOSE(AC[[M]:[M]],1,1,0,AC[[AB]:[AB]])),PRODUCT(INDEX(CMB[[BD_0O]:[BD_2O]],MATCH(ROUND(MIN(SUM(EI$4,$O67/1000),SUM($O67,EI$4/1000)),3),CMB[[Cmb_ID]:[Cmb_ID]],0),SUM(N(EI$1),N($R67),1)),CHOOSE(AC[[M]:[M]],1,0,1,AC[[DB]:[DB]])),PRODUCT(SUM(ROUND(AVERAGE(VALUE(EI$3),VALUE($P67)),0),CHOOSE(IF(OR(EI$1,$R67),4,INDEX(CMB[[Res_Rare]:[Res_Rare]],MATCH(ROUND(MIN(SUM(EI$4,$O67/1000),SUM($O67,EI$4/1000)),3),CMB[[Cmb_ID]:[Cmb_ID]],0))),-1,-1,0,0)),IF(OR(EI$1,$R67),4,INDEX(CMB[[Cmb_Rare]:[Cmb_Rare]],MATCH(ROUND(MIN(SUM(EI$4,$O67/1000),SUM($O67,EI$4/1000)),3),CMB[[Cmb_ID]:[Cmb_ID]],0))),CHOOSE(AC[[M]:[M]],2,1,1,SUM(AC[[AB]:[DB]])))),""))</f>
        <v/>
      </c>
      <c r="EJ67" t="str">
        <f>IF(OR(EJ$5="",$S67=""),"",IFERROR(SUM(PRODUCT(INDEX(CMB[[BA_0O]:[BA_2O]],MATCH(ROUND(MIN(SUM(EJ$4,$O67/1000),SUM($O67,EJ$4/1000)),3),CMB[[Cmb_ID]:[Cmb_ID]],0),SUM(N(EJ$1),N($R67),1)),CHOOSE(AC[[M]:[M]],1,1,0,AC[[AB]:[AB]])),PRODUCT(INDEX(CMB[[BD_0O]:[BD_2O]],MATCH(ROUND(MIN(SUM(EJ$4,$O67/1000),SUM($O67,EJ$4/1000)),3),CMB[[Cmb_ID]:[Cmb_ID]],0),SUM(N(EJ$1),N($R67),1)),CHOOSE(AC[[M]:[M]],1,0,1,AC[[DB]:[DB]])),PRODUCT(SUM(ROUND(AVERAGE(VALUE(EJ$3),VALUE($P67)),0),CHOOSE(IF(OR(EJ$1,$R67),4,INDEX(CMB[[Res_Rare]:[Res_Rare]],MATCH(ROUND(MIN(SUM(EJ$4,$O67/1000),SUM($O67,EJ$4/1000)),3),CMB[[Cmb_ID]:[Cmb_ID]],0))),-1,-1,0,0)),IF(OR(EJ$1,$R67),4,INDEX(CMB[[Cmb_Rare]:[Cmb_Rare]],MATCH(ROUND(MIN(SUM(EJ$4,$O67/1000),SUM($O67,EJ$4/1000)),3),CMB[[Cmb_ID]:[Cmb_ID]],0))),CHOOSE(AC[[M]:[M]],2,1,1,SUM(AC[[AB]:[DB]])))),""))</f>
        <v/>
      </c>
      <c r="EK67" t="str">
        <f>IF(OR(EK$5="",$S67=""),"",IFERROR(SUM(PRODUCT(INDEX(CMB[[BA_0O]:[BA_2O]],MATCH(ROUND(MIN(SUM(EK$4,$O67/1000),SUM($O67,EK$4/1000)),3),CMB[[Cmb_ID]:[Cmb_ID]],0),SUM(N(EK$1),N($R67),1)),CHOOSE(AC[[M]:[M]],1,1,0,AC[[AB]:[AB]])),PRODUCT(INDEX(CMB[[BD_0O]:[BD_2O]],MATCH(ROUND(MIN(SUM(EK$4,$O67/1000),SUM($O67,EK$4/1000)),3),CMB[[Cmb_ID]:[Cmb_ID]],0),SUM(N(EK$1),N($R67),1)),CHOOSE(AC[[M]:[M]],1,0,1,AC[[DB]:[DB]])),PRODUCT(SUM(ROUND(AVERAGE(VALUE(EK$3),VALUE($P67)),0),CHOOSE(IF(OR(EK$1,$R67),4,INDEX(CMB[[Res_Rare]:[Res_Rare]],MATCH(ROUND(MIN(SUM(EK$4,$O67/1000),SUM($O67,EK$4/1000)),3),CMB[[Cmb_ID]:[Cmb_ID]],0))),-1,-1,0,0)),IF(OR(EK$1,$R67),4,INDEX(CMB[[Cmb_Rare]:[Cmb_Rare]],MATCH(ROUND(MIN(SUM(EK$4,$O67/1000),SUM($O67,EK$4/1000)),3),CMB[[Cmb_ID]:[Cmb_ID]],0))),CHOOSE(AC[[M]:[M]],2,1,1,SUM(AC[[AB]:[DB]])))),""))</f>
        <v/>
      </c>
      <c r="EL67" t="str">
        <f>IF(OR(EL$5="",$S67=""),"",IFERROR(SUM(PRODUCT(INDEX(CMB[[BA_0O]:[BA_2O]],MATCH(ROUND(MIN(SUM(EL$4,$O67/1000),SUM($O67,EL$4/1000)),3),CMB[[Cmb_ID]:[Cmb_ID]],0),SUM(N(EL$1),N($R67),1)),CHOOSE(AC[[M]:[M]],1,1,0,AC[[AB]:[AB]])),PRODUCT(INDEX(CMB[[BD_0O]:[BD_2O]],MATCH(ROUND(MIN(SUM(EL$4,$O67/1000),SUM($O67,EL$4/1000)),3),CMB[[Cmb_ID]:[Cmb_ID]],0),SUM(N(EL$1),N($R67),1)),CHOOSE(AC[[M]:[M]],1,0,1,AC[[DB]:[DB]])),PRODUCT(SUM(ROUND(AVERAGE(VALUE(EL$3),VALUE($P67)),0),CHOOSE(IF(OR(EL$1,$R67),4,INDEX(CMB[[Res_Rare]:[Res_Rare]],MATCH(ROUND(MIN(SUM(EL$4,$O67/1000),SUM($O67,EL$4/1000)),3),CMB[[Cmb_ID]:[Cmb_ID]],0))),-1,-1,0,0)),IF(OR(EL$1,$R67),4,INDEX(CMB[[Cmb_Rare]:[Cmb_Rare]],MATCH(ROUND(MIN(SUM(EL$4,$O67/1000),SUM($O67,EL$4/1000)),3),CMB[[Cmb_ID]:[Cmb_ID]],0))),CHOOSE(AC[[M]:[M]],2,1,1,SUM(AC[[AB]:[DB]])))),""))</f>
        <v/>
      </c>
      <c r="EM67" t="str">
        <f>IF(OR(EM$5="",$S67=""),"",IFERROR(SUM(PRODUCT(INDEX(CMB[[BA_0O]:[BA_2O]],MATCH(ROUND(MIN(SUM(EM$4,$O67/1000),SUM($O67,EM$4/1000)),3),CMB[[Cmb_ID]:[Cmb_ID]],0),SUM(N(EM$1),N($R67),1)),CHOOSE(AC[[M]:[M]],1,1,0,AC[[AB]:[AB]])),PRODUCT(INDEX(CMB[[BD_0O]:[BD_2O]],MATCH(ROUND(MIN(SUM(EM$4,$O67/1000),SUM($O67,EM$4/1000)),3),CMB[[Cmb_ID]:[Cmb_ID]],0),SUM(N(EM$1),N($R67),1)),CHOOSE(AC[[M]:[M]],1,0,1,AC[[DB]:[DB]])),PRODUCT(SUM(ROUND(AVERAGE(VALUE(EM$3),VALUE($P67)),0),CHOOSE(IF(OR(EM$1,$R67),4,INDEX(CMB[[Res_Rare]:[Res_Rare]],MATCH(ROUND(MIN(SUM(EM$4,$O67/1000),SUM($O67,EM$4/1000)),3),CMB[[Cmb_ID]:[Cmb_ID]],0))),-1,-1,0,0)),IF(OR(EM$1,$R67),4,INDEX(CMB[[Cmb_Rare]:[Cmb_Rare]],MATCH(ROUND(MIN(SUM(EM$4,$O67/1000),SUM($O67,EM$4/1000)),3),CMB[[Cmb_ID]:[Cmb_ID]],0))),CHOOSE(AC[[M]:[M]],2,1,1,SUM(AC[[AB]:[DB]])))),""))</f>
        <v/>
      </c>
      <c r="EN67" t="str">
        <f>IF(OR(EN$5="",$S67=""),"",IFERROR(SUM(PRODUCT(INDEX(CMB[[BA_0O]:[BA_2O]],MATCH(ROUND(MIN(SUM(EN$4,$O67/1000),SUM($O67,EN$4/1000)),3),CMB[[Cmb_ID]:[Cmb_ID]],0),SUM(N(EN$1),N($R67),1)),CHOOSE(AC[[M]:[M]],1,1,0,AC[[AB]:[AB]])),PRODUCT(INDEX(CMB[[BD_0O]:[BD_2O]],MATCH(ROUND(MIN(SUM(EN$4,$O67/1000),SUM($O67,EN$4/1000)),3),CMB[[Cmb_ID]:[Cmb_ID]],0),SUM(N(EN$1),N($R67),1)),CHOOSE(AC[[M]:[M]],1,0,1,AC[[DB]:[DB]])),PRODUCT(SUM(ROUND(AVERAGE(VALUE(EN$3),VALUE($P67)),0),CHOOSE(IF(OR(EN$1,$R67),4,INDEX(CMB[[Res_Rare]:[Res_Rare]],MATCH(ROUND(MIN(SUM(EN$4,$O67/1000),SUM($O67,EN$4/1000)),3),CMB[[Cmb_ID]:[Cmb_ID]],0))),-1,-1,0,0)),IF(OR(EN$1,$R67),4,INDEX(CMB[[Cmb_Rare]:[Cmb_Rare]],MATCH(ROUND(MIN(SUM(EN$4,$O67/1000),SUM($O67,EN$4/1000)),3),CMB[[Cmb_ID]:[Cmb_ID]],0))),CHOOSE(AC[[M]:[M]],2,1,1,SUM(AC[[AB]:[DB]])))),""))</f>
        <v/>
      </c>
      <c r="EO67" t="str">
        <f>IF(OR(EO$5="",$S67=""),"",IFERROR(SUM(PRODUCT(INDEX(CMB[[BA_0O]:[BA_2O]],MATCH(ROUND(MIN(SUM(EO$4,$O67/1000),SUM($O67,EO$4/1000)),3),CMB[[Cmb_ID]:[Cmb_ID]],0),SUM(N(EO$1),N($R67),1)),CHOOSE(AC[[M]:[M]],1,1,0,AC[[AB]:[AB]])),PRODUCT(INDEX(CMB[[BD_0O]:[BD_2O]],MATCH(ROUND(MIN(SUM(EO$4,$O67/1000),SUM($O67,EO$4/1000)),3),CMB[[Cmb_ID]:[Cmb_ID]],0),SUM(N(EO$1),N($R67),1)),CHOOSE(AC[[M]:[M]],1,0,1,AC[[DB]:[DB]])),PRODUCT(SUM(ROUND(AVERAGE(VALUE(EO$3),VALUE($P67)),0),CHOOSE(IF(OR(EO$1,$R67),4,INDEX(CMB[[Res_Rare]:[Res_Rare]],MATCH(ROUND(MIN(SUM(EO$4,$O67/1000),SUM($O67,EO$4/1000)),3),CMB[[Cmb_ID]:[Cmb_ID]],0))),-1,-1,0,0)),IF(OR(EO$1,$R67),4,INDEX(CMB[[Cmb_Rare]:[Cmb_Rare]],MATCH(ROUND(MIN(SUM(EO$4,$O67/1000),SUM($O67,EO$4/1000)),3),CMB[[Cmb_ID]:[Cmb_ID]],0))),CHOOSE(AC[[M]:[M]],2,1,1,SUM(AC[[AB]:[DB]])))),""))</f>
        <v/>
      </c>
      <c r="EP67" t="str">
        <f>IF(OR(EP$5="",$S67=""),"",IFERROR(SUM(PRODUCT(INDEX(CMB[[BA_0O]:[BA_2O]],MATCH(ROUND(MIN(SUM(EP$4,$O67/1000),SUM($O67,EP$4/1000)),3),CMB[[Cmb_ID]:[Cmb_ID]],0),SUM(N(EP$1),N($R67),1)),CHOOSE(AC[[M]:[M]],1,1,0,AC[[AB]:[AB]])),PRODUCT(INDEX(CMB[[BD_0O]:[BD_2O]],MATCH(ROUND(MIN(SUM(EP$4,$O67/1000),SUM($O67,EP$4/1000)),3),CMB[[Cmb_ID]:[Cmb_ID]],0),SUM(N(EP$1),N($R67),1)),CHOOSE(AC[[M]:[M]],1,0,1,AC[[DB]:[DB]])),PRODUCT(SUM(ROUND(AVERAGE(VALUE(EP$3),VALUE($P67)),0),CHOOSE(IF(OR(EP$1,$R67),4,INDEX(CMB[[Res_Rare]:[Res_Rare]],MATCH(ROUND(MIN(SUM(EP$4,$O67/1000),SUM($O67,EP$4/1000)),3),CMB[[Cmb_ID]:[Cmb_ID]],0))),-1,-1,0,0)),IF(OR(EP$1,$R67),4,INDEX(CMB[[Cmb_Rare]:[Cmb_Rare]],MATCH(ROUND(MIN(SUM(EP$4,$O67/1000),SUM($O67,EP$4/1000)),3),CMB[[Cmb_ID]:[Cmb_ID]],0))),CHOOSE(AC[[M]:[M]],2,1,1,SUM(AC[[AB]:[DB]])))),""))</f>
        <v/>
      </c>
      <c r="EQ67" t="str">
        <f>IF(OR(EQ$5="",$S67=""),"",IFERROR(SUM(PRODUCT(INDEX(CMB[[BA_0O]:[BA_2O]],MATCH(ROUND(MIN(SUM(EQ$4,$O67/1000),SUM($O67,EQ$4/1000)),3),CMB[[Cmb_ID]:[Cmb_ID]],0),SUM(N(EQ$1),N($R67),1)),CHOOSE(AC[[M]:[M]],1,1,0,AC[[AB]:[AB]])),PRODUCT(INDEX(CMB[[BD_0O]:[BD_2O]],MATCH(ROUND(MIN(SUM(EQ$4,$O67/1000),SUM($O67,EQ$4/1000)),3),CMB[[Cmb_ID]:[Cmb_ID]],0),SUM(N(EQ$1),N($R67),1)),CHOOSE(AC[[M]:[M]],1,0,1,AC[[DB]:[DB]])),PRODUCT(SUM(ROUND(AVERAGE(VALUE(EQ$3),VALUE($P67)),0),CHOOSE(IF(OR(EQ$1,$R67),4,INDEX(CMB[[Res_Rare]:[Res_Rare]],MATCH(ROUND(MIN(SUM(EQ$4,$O67/1000),SUM($O67,EQ$4/1000)),3),CMB[[Cmb_ID]:[Cmb_ID]],0))),-1,-1,0,0)),IF(OR(EQ$1,$R67),4,INDEX(CMB[[Cmb_Rare]:[Cmb_Rare]],MATCH(ROUND(MIN(SUM(EQ$4,$O67/1000),SUM($O67,EQ$4/1000)),3),CMB[[Cmb_ID]:[Cmb_ID]],0))),CHOOSE(AC[[M]:[M]],2,1,1,SUM(AC[[AB]:[DB]])))),""))</f>
        <v/>
      </c>
      <c r="ER67" t="str">
        <f>IF(OR(ER$5="",$S67=""),"",IFERROR(SUM(PRODUCT(INDEX(CMB[[BA_0O]:[BA_2O]],MATCH(ROUND(MIN(SUM(ER$4,$O67/1000),SUM($O67,ER$4/1000)),3),CMB[[Cmb_ID]:[Cmb_ID]],0),SUM(N(ER$1),N($R67),1)),CHOOSE(AC[[M]:[M]],1,1,0,AC[[AB]:[AB]])),PRODUCT(INDEX(CMB[[BD_0O]:[BD_2O]],MATCH(ROUND(MIN(SUM(ER$4,$O67/1000),SUM($O67,ER$4/1000)),3),CMB[[Cmb_ID]:[Cmb_ID]],0),SUM(N(ER$1),N($R67),1)),CHOOSE(AC[[M]:[M]],1,0,1,AC[[DB]:[DB]])),PRODUCT(SUM(ROUND(AVERAGE(VALUE(ER$3),VALUE($P67)),0),CHOOSE(IF(OR(ER$1,$R67),4,INDEX(CMB[[Res_Rare]:[Res_Rare]],MATCH(ROUND(MIN(SUM(ER$4,$O67/1000),SUM($O67,ER$4/1000)),3),CMB[[Cmb_ID]:[Cmb_ID]],0))),-1,-1,0,0)),IF(OR(ER$1,$R67),4,INDEX(CMB[[Cmb_Rare]:[Cmb_Rare]],MATCH(ROUND(MIN(SUM(ER$4,$O67/1000),SUM($O67,ER$4/1000)),3),CMB[[Cmb_ID]:[Cmb_ID]],0))),CHOOSE(AC[[M]:[M]],2,1,1,SUM(AC[[AB]:[DB]])))),""))</f>
        <v/>
      </c>
      <c r="ES67" t="str">
        <f>IF(OR(ES$5="",$S67=""),"",IFERROR(SUM(PRODUCT(INDEX(CMB[[BA_0O]:[BA_2O]],MATCH(ROUND(MIN(SUM(ES$4,$O67/1000),SUM($O67,ES$4/1000)),3),CMB[[Cmb_ID]:[Cmb_ID]],0),SUM(N(ES$1),N($R67),1)),CHOOSE(AC[[M]:[M]],1,1,0,AC[[AB]:[AB]])),PRODUCT(INDEX(CMB[[BD_0O]:[BD_2O]],MATCH(ROUND(MIN(SUM(ES$4,$O67/1000),SUM($O67,ES$4/1000)),3),CMB[[Cmb_ID]:[Cmb_ID]],0),SUM(N(ES$1),N($R67),1)),CHOOSE(AC[[M]:[M]],1,0,1,AC[[DB]:[DB]])),PRODUCT(SUM(ROUND(AVERAGE(VALUE(ES$3),VALUE($P67)),0),CHOOSE(IF(OR(ES$1,$R67),4,INDEX(CMB[[Res_Rare]:[Res_Rare]],MATCH(ROUND(MIN(SUM(ES$4,$O67/1000),SUM($O67,ES$4/1000)),3),CMB[[Cmb_ID]:[Cmb_ID]],0))),-1,-1,0,0)),IF(OR(ES$1,$R67),4,INDEX(CMB[[Cmb_Rare]:[Cmb_Rare]],MATCH(ROUND(MIN(SUM(ES$4,$O67/1000),SUM($O67,ES$4/1000)),3),CMB[[Cmb_ID]:[Cmb_ID]],0))),CHOOSE(AC[[M]:[M]],2,1,1,SUM(AC[[AB]:[DB]])))),""))</f>
        <v/>
      </c>
      <c r="ET67" t="str">
        <f>IF(OR(ET$5="",$S67=""),"",IFERROR(SUM(PRODUCT(INDEX(CMB[[BA_0O]:[BA_2O]],MATCH(ROUND(MIN(SUM(ET$4,$O67/1000),SUM($O67,ET$4/1000)),3),CMB[[Cmb_ID]:[Cmb_ID]],0),SUM(N(ET$1),N($R67),1)),CHOOSE(AC[[M]:[M]],1,1,0,AC[[AB]:[AB]])),PRODUCT(INDEX(CMB[[BD_0O]:[BD_2O]],MATCH(ROUND(MIN(SUM(ET$4,$O67/1000),SUM($O67,ET$4/1000)),3),CMB[[Cmb_ID]:[Cmb_ID]],0),SUM(N(ET$1),N($R67),1)),CHOOSE(AC[[M]:[M]],1,0,1,AC[[DB]:[DB]])),PRODUCT(SUM(ROUND(AVERAGE(VALUE(ET$3),VALUE($P67)),0),CHOOSE(IF(OR(ET$1,$R67),4,INDEX(CMB[[Res_Rare]:[Res_Rare]],MATCH(ROUND(MIN(SUM(ET$4,$O67/1000),SUM($O67,ET$4/1000)),3),CMB[[Cmb_ID]:[Cmb_ID]],0))),-1,-1,0,0)),IF(OR(ET$1,$R67),4,INDEX(CMB[[Cmb_Rare]:[Cmb_Rare]],MATCH(ROUND(MIN(SUM(ET$4,$O67/1000),SUM($O67,ET$4/1000)),3),CMB[[Cmb_ID]:[Cmb_ID]],0))),CHOOSE(AC[[M]:[M]],2,1,1,SUM(AC[[AB]:[DB]])))),""))</f>
        <v/>
      </c>
      <c r="EU67" t="str">
        <f>IF(OR(EU$5="",$S67=""),"",IFERROR(SUM(PRODUCT(INDEX(CMB[[BA_0O]:[BA_2O]],MATCH(ROUND(MIN(SUM(EU$4,$O67/1000),SUM($O67,EU$4/1000)),3),CMB[[Cmb_ID]:[Cmb_ID]],0),SUM(N(EU$1),N($R67),1)),CHOOSE(AC[[M]:[M]],1,1,0,AC[[AB]:[AB]])),PRODUCT(INDEX(CMB[[BD_0O]:[BD_2O]],MATCH(ROUND(MIN(SUM(EU$4,$O67/1000),SUM($O67,EU$4/1000)),3),CMB[[Cmb_ID]:[Cmb_ID]],0),SUM(N(EU$1),N($R67),1)),CHOOSE(AC[[M]:[M]],1,0,1,AC[[DB]:[DB]])),PRODUCT(SUM(ROUND(AVERAGE(VALUE(EU$3),VALUE($P67)),0),CHOOSE(IF(OR(EU$1,$R67),4,INDEX(CMB[[Res_Rare]:[Res_Rare]],MATCH(ROUND(MIN(SUM(EU$4,$O67/1000),SUM($O67,EU$4/1000)),3),CMB[[Cmb_ID]:[Cmb_ID]],0))),-1,-1,0,0)),IF(OR(EU$1,$R67),4,INDEX(CMB[[Cmb_Rare]:[Cmb_Rare]],MATCH(ROUND(MIN(SUM(EU$4,$O67/1000),SUM($O67,EU$4/1000)),3),CMB[[Cmb_ID]:[Cmb_ID]],0))),CHOOSE(AC[[M]:[M]],2,1,1,SUM(AC[[AB]:[DB]])))),""))</f>
        <v/>
      </c>
      <c r="EV67" t="str">
        <f>IF(OR(EV$5="",$S67=""),"",IFERROR(SUM(PRODUCT(INDEX(CMB[[BA_0O]:[BA_2O]],MATCH(ROUND(MIN(SUM(EV$4,$O67/1000),SUM($O67,EV$4/1000)),3),CMB[[Cmb_ID]:[Cmb_ID]],0),SUM(N(EV$1),N($R67),1)),CHOOSE(AC[[M]:[M]],1,1,0,AC[[AB]:[AB]])),PRODUCT(INDEX(CMB[[BD_0O]:[BD_2O]],MATCH(ROUND(MIN(SUM(EV$4,$O67/1000),SUM($O67,EV$4/1000)),3),CMB[[Cmb_ID]:[Cmb_ID]],0),SUM(N(EV$1),N($R67),1)),CHOOSE(AC[[M]:[M]],1,0,1,AC[[DB]:[DB]])),PRODUCT(SUM(ROUND(AVERAGE(VALUE(EV$3),VALUE($P67)),0),CHOOSE(IF(OR(EV$1,$R67),4,INDEX(CMB[[Res_Rare]:[Res_Rare]],MATCH(ROUND(MIN(SUM(EV$4,$O67/1000),SUM($O67,EV$4/1000)),3),CMB[[Cmb_ID]:[Cmb_ID]],0))),-1,-1,0,0)),IF(OR(EV$1,$R67),4,INDEX(CMB[[Cmb_Rare]:[Cmb_Rare]],MATCH(ROUND(MIN(SUM(EV$4,$O67/1000),SUM($O67,EV$4/1000)),3),CMB[[Cmb_ID]:[Cmb_ID]],0))),CHOOSE(AC[[M]:[M]],2,1,1,SUM(AC[[AB]:[DB]])))),""))</f>
        <v/>
      </c>
      <c r="EW67" t="str">
        <f>IF(OR(EW$5="",$S67=""),"",IFERROR(SUM(PRODUCT(INDEX(CMB[[BA_0O]:[BA_2O]],MATCH(ROUND(MIN(SUM(EW$4,$O67/1000),SUM($O67,EW$4/1000)),3),CMB[[Cmb_ID]:[Cmb_ID]],0),SUM(N(EW$1),N($R67),1)),CHOOSE(AC[[M]:[M]],1,1,0,AC[[AB]:[AB]])),PRODUCT(INDEX(CMB[[BD_0O]:[BD_2O]],MATCH(ROUND(MIN(SUM(EW$4,$O67/1000),SUM($O67,EW$4/1000)),3),CMB[[Cmb_ID]:[Cmb_ID]],0),SUM(N(EW$1),N($R67),1)),CHOOSE(AC[[M]:[M]],1,0,1,AC[[DB]:[DB]])),PRODUCT(SUM(ROUND(AVERAGE(VALUE(EW$3),VALUE($P67)),0),CHOOSE(IF(OR(EW$1,$R67),4,INDEX(CMB[[Res_Rare]:[Res_Rare]],MATCH(ROUND(MIN(SUM(EW$4,$O67/1000),SUM($O67,EW$4/1000)),3),CMB[[Cmb_ID]:[Cmb_ID]],0))),-1,-1,0,0)),IF(OR(EW$1,$R67),4,INDEX(CMB[[Cmb_Rare]:[Cmb_Rare]],MATCH(ROUND(MIN(SUM(EW$4,$O67/1000),SUM($O67,EW$4/1000)),3),CMB[[Cmb_ID]:[Cmb_ID]],0))),CHOOSE(AC[[M]:[M]],2,1,1,SUM(AC[[AB]:[DB]])))),""))</f>
        <v/>
      </c>
      <c r="EX67" t="str">
        <f>IF(OR(EX$5="",$S67=""),"",IFERROR(SUM(PRODUCT(INDEX(CMB[[BA_0O]:[BA_2O]],MATCH(ROUND(MIN(SUM(EX$4,$O67/1000),SUM($O67,EX$4/1000)),3),CMB[[Cmb_ID]:[Cmb_ID]],0),SUM(N(EX$1),N($R67),1)),CHOOSE(AC[[M]:[M]],1,1,0,AC[[AB]:[AB]])),PRODUCT(INDEX(CMB[[BD_0O]:[BD_2O]],MATCH(ROUND(MIN(SUM(EX$4,$O67/1000),SUM($O67,EX$4/1000)),3),CMB[[Cmb_ID]:[Cmb_ID]],0),SUM(N(EX$1),N($R67),1)),CHOOSE(AC[[M]:[M]],1,0,1,AC[[DB]:[DB]])),PRODUCT(SUM(ROUND(AVERAGE(VALUE(EX$3),VALUE($P67)),0),CHOOSE(IF(OR(EX$1,$R67),4,INDEX(CMB[[Res_Rare]:[Res_Rare]],MATCH(ROUND(MIN(SUM(EX$4,$O67/1000),SUM($O67,EX$4/1000)),3),CMB[[Cmb_ID]:[Cmb_ID]],0))),-1,-1,0,0)),IF(OR(EX$1,$R67),4,INDEX(CMB[[Cmb_Rare]:[Cmb_Rare]],MATCH(ROUND(MIN(SUM(EX$4,$O67/1000),SUM($O67,EX$4/1000)),3),CMB[[Cmb_ID]:[Cmb_ID]],0))),CHOOSE(AC[[M]:[M]],2,1,1,SUM(AC[[AB]:[DB]])))),""))</f>
        <v/>
      </c>
      <c r="EY67" t="str">
        <f>IF(OR(EY$5="",$S67=""),"",IFERROR(SUM(PRODUCT(INDEX(CMB[[BA_0O]:[BA_2O]],MATCH(ROUND(MIN(SUM(EY$4,$O67/1000),SUM($O67,EY$4/1000)),3),CMB[[Cmb_ID]:[Cmb_ID]],0),SUM(N(EY$1),N($R67),1)),CHOOSE(AC[[M]:[M]],1,1,0,AC[[AB]:[AB]])),PRODUCT(INDEX(CMB[[BD_0O]:[BD_2O]],MATCH(ROUND(MIN(SUM(EY$4,$O67/1000),SUM($O67,EY$4/1000)),3),CMB[[Cmb_ID]:[Cmb_ID]],0),SUM(N(EY$1),N($R67),1)),CHOOSE(AC[[M]:[M]],1,0,1,AC[[DB]:[DB]])),PRODUCT(SUM(ROUND(AVERAGE(VALUE(EY$3),VALUE($P67)),0),CHOOSE(IF(OR(EY$1,$R67),4,INDEX(CMB[[Res_Rare]:[Res_Rare]],MATCH(ROUND(MIN(SUM(EY$4,$O67/1000),SUM($O67,EY$4/1000)),3),CMB[[Cmb_ID]:[Cmb_ID]],0))),-1,-1,0,0)),IF(OR(EY$1,$R67),4,INDEX(CMB[[Cmb_Rare]:[Cmb_Rare]],MATCH(ROUND(MIN(SUM(EY$4,$O67/1000),SUM($O67,EY$4/1000)),3),CMB[[Cmb_ID]:[Cmb_ID]],0))),CHOOSE(AC[[M]:[M]],2,1,1,SUM(AC[[AB]:[DB]])))),""))</f>
        <v/>
      </c>
      <c r="EZ67" t="str">
        <f>IF(OR(EZ$5="",$S67=""),"",IFERROR(SUM(PRODUCT(INDEX(CMB[[BA_0O]:[BA_2O]],MATCH(ROUND(MIN(SUM(EZ$4,$O67/1000),SUM($O67,EZ$4/1000)),3),CMB[[Cmb_ID]:[Cmb_ID]],0),SUM(N(EZ$1),N($R67),1)),CHOOSE(AC[[M]:[M]],1,1,0,AC[[AB]:[AB]])),PRODUCT(INDEX(CMB[[BD_0O]:[BD_2O]],MATCH(ROUND(MIN(SUM(EZ$4,$O67/1000),SUM($O67,EZ$4/1000)),3),CMB[[Cmb_ID]:[Cmb_ID]],0),SUM(N(EZ$1),N($R67),1)),CHOOSE(AC[[M]:[M]],1,0,1,AC[[DB]:[DB]])),PRODUCT(SUM(ROUND(AVERAGE(VALUE(EZ$3),VALUE($P67)),0),CHOOSE(IF(OR(EZ$1,$R67),4,INDEX(CMB[[Res_Rare]:[Res_Rare]],MATCH(ROUND(MIN(SUM(EZ$4,$O67/1000),SUM($O67,EZ$4/1000)),3),CMB[[Cmb_ID]:[Cmb_ID]],0))),-1,-1,0,0)),IF(OR(EZ$1,$R67),4,INDEX(CMB[[Cmb_Rare]:[Cmb_Rare]],MATCH(ROUND(MIN(SUM(EZ$4,$O67/1000),SUM($O67,EZ$4/1000)),3),CMB[[Cmb_ID]:[Cmb_ID]],0))),CHOOSE(AC[[M]:[M]],2,1,1,SUM(AC[[AB]:[DB]])))),""))</f>
        <v/>
      </c>
      <c r="FA67" t="str">
        <f>IF(OR(FA$5="",$S67=""),"",IFERROR(SUM(PRODUCT(INDEX(CMB[[BA_0O]:[BA_2O]],MATCH(ROUND(MIN(SUM(FA$4,$O67/1000),SUM($O67,FA$4/1000)),3),CMB[[Cmb_ID]:[Cmb_ID]],0),SUM(N(FA$1),N($R67),1)),CHOOSE(AC[[M]:[M]],1,1,0,AC[[AB]:[AB]])),PRODUCT(INDEX(CMB[[BD_0O]:[BD_2O]],MATCH(ROUND(MIN(SUM(FA$4,$O67/1000),SUM($O67,FA$4/1000)),3),CMB[[Cmb_ID]:[Cmb_ID]],0),SUM(N(FA$1),N($R67),1)),CHOOSE(AC[[M]:[M]],1,0,1,AC[[DB]:[DB]])),PRODUCT(SUM(ROUND(AVERAGE(VALUE(FA$3),VALUE($P67)),0),CHOOSE(IF(OR(FA$1,$R67),4,INDEX(CMB[[Res_Rare]:[Res_Rare]],MATCH(ROUND(MIN(SUM(FA$4,$O67/1000),SUM($O67,FA$4/1000)),3),CMB[[Cmb_ID]:[Cmb_ID]],0))),-1,-1,0,0)),IF(OR(FA$1,$R67),4,INDEX(CMB[[Cmb_Rare]:[Cmb_Rare]],MATCH(ROUND(MIN(SUM(FA$4,$O67/1000),SUM($O67,FA$4/1000)),3),CMB[[Cmb_ID]:[Cmb_ID]],0))),CHOOSE(AC[[M]:[M]],2,1,1,SUM(AC[[AB]:[DB]])))),""))</f>
        <v/>
      </c>
      <c r="FB67" t="str">
        <f>IF(OR(FB$5="",$S67=""),"",IFERROR(SUM(PRODUCT(INDEX(CMB[[BA_0O]:[BA_2O]],MATCH(ROUND(MIN(SUM(FB$4,$O67/1000),SUM($O67,FB$4/1000)),3),CMB[[Cmb_ID]:[Cmb_ID]],0),SUM(N(FB$1),N($R67),1)),CHOOSE(AC[[M]:[M]],1,1,0,AC[[AB]:[AB]])),PRODUCT(INDEX(CMB[[BD_0O]:[BD_2O]],MATCH(ROUND(MIN(SUM(FB$4,$O67/1000),SUM($O67,FB$4/1000)),3),CMB[[Cmb_ID]:[Cmb_ID]],0),SUM(N(FB$1),N($R67),1)),CHOOSE(AC[[M]:[M]],1,0,1,AC[[DB]:[DB]])),PRODUCT(SUM(ROUND(AVERAGE(VALUE(FB$3),VALUE($P67)),0),CHOOSE(IF(OR(FB$1,$R67),4,INDEX(CMB[[Res_Rare]:[Res_Rare]],MATCH(ROUND(MIN(SUM(FB$4,$O67/1000),SUM($O67,FB$4/1000)),3),CMB[[Cmb_ID]:[Cmb_ID]],0))),-1,-1,0,0)),IF(OR(FB$1,$R67),4,INDEX(CMB[[Cmb_Rare]:[Cmb_Rare]],MATCH(ROUND(MIN(SUM(FB$4,$O67/1000),SUM($O67,FB$4/1000)),3),CMB[[Cmb_ID]:[Cmb_ID]],0))),CHOOSE(AC[[M]:[M]],2,1,1,SUM(AC[[AB]:[DB]])))),""))</f>
        <v/>
      </c>
      <c r="FC67" t="str">
        <f>IF(OR(FC$5="",$S67=""),"",IFERROR(SUM(PRODUCT(INDEX(CMB[[BA_0O]:[BA_2O]],MATCH(ROUND(MIN(SUM(FC$4,$O67/1000),SUM($O67,FC$4/1000)),3),CMB[[Cmb_ID]:[Cmb_ID]],0),SUM(N(FC$1),N($R67),1)),CHOOSE(AC[[M]:[M]],1,1,0,AC[[AB]:[AB]])),PRODUCT(INDEX(CMB[[BD_0O]:[BD_2O]],MATCH(ROUND(MIN(SUM(FC$4,$O67/1000),SUM($O67,FC$4/1000)),3),CMB[[Cmb_ID]:[Cmb_ID]],0),SUM(N(FC$1),N($R67),1)),CHOOSE(AC[[M]:[M]],1,0,1,AC[[DB]:[DB]])),PRODUCT(SUM(ROUND(AVERAGE(VALUE(FC$3),VALUE($P67)),0),CHOOSE(IF(OR(FC$1,$R67),4,INDEX(CMB[[Res_Rare]:[Res_Rare]],MATCH(ROUND(MIN(SUM(FC$4,$O67/1000),SUM($O67,FC$4/1000)),3),CMB[[Cmb_ID]:[Cmb_ID]],0))),-1,-1,0,0)),IF(OR(FC$1,$R67),4,INDEX(CMB[[Cmb_Rare]:[Cmb_Rare]],MATCH(ROUND(MIN(SUM(FC$4,$O67/1000),SUM($O67,FC$4/1000)),3),CMB[[Cmb_ID]:[Cmb_ID]],0))),CHOOSE(AC[[M]:[M]],2,1,1,SUM(AC[[AB]:[DB]])))),""))</f>
        <v/>
      </c>
      <c r="FD67" t="str">
        <f>IF(OR(FD$5="",$S67=""),"",IFERROR(SUM(PRODUCT(INDEX(CMB[[BA_0O]:[BA_2O]],MATCH(ROUND(MIN(SUM(FD$4,$O67/1000),SUM($O67,FD$4/1000)),3),CMB[[Cmb_ID]:[Cmb_ID]],0),SUM(N(FD$1),N($R67),1)),CHOOSE(AC[[M]:[M]],1,1,0,AC[[AB]:[AB]])),PRODUCT(INDEX(CMB[[BD_0O]:[BD_2O]],MATCH(ROUND(MIN(SUM(FD$4,$O67/1000),SUM($O67,FD$4/1000)),3),CMB[[Cmb_ID]:[Cmb_ID]],0),SUM(N(FD$1),N($R67),1)),CHOOSE(AC[[M]:[M]],1,0,1,AC[[DB]:[DB]])),PRODUCT(SUM(ROUND(AVERAGE(VALUE(FD$3),VALUE($P67)),0),CHOOSE(IF(OR(FD$1,$R67),4,INDEX(CMB[[Res_Rare]:[Res_Rare]],MATCH(ROUND(MIN(SUM(FD$4,$O67/1000),SUM($O67,FD$4/1000)),3),CMB[[Cmb_ID]:[Cmb_ID]],0))),-1,-1,0,0)),IF(OR(FD$1,$R67),4,INDEX(CMB[[Cmb_Rare]:[Cmb_Rare]],MATCH(ROUND(MIN(SUM(FD$4,$O67/1000),SUM($O67,FD$4/1000)),3),CMB[[Cmb_ID]:[Cmb_ID]],0))),CHOOSE(AC[[M]:[M]],2,1,1,SUM(AC[[AB]:[DB]])))),""))</f>
        <v/>
      </c>
      <c r="FE67" t="str">
        <f>IF(OR(FE$5="",$S67=""),"",IFERROR(SUM(PRODUCT(INDEX(CMB[[BA_0O]:[BA_2O]],MATCH(ROUND(MIN(SUM(FE$4,$O67/1000),SUM($O67,FE$4/1000)),3),CMB[[Cmb_ID]:[Cmb_ID]],0),SUM(N(FE$1),N($R67),1)),CHOOSE(AC[[M]:[M]],1,1,0,AC[[AB]:[AB]])),PRODUCT(INDEX(CMB[[BD_0O]:[BD_2O]],MATCH(ROUND(MIN(SUM(FE$4,$O67/1000),SUM($O67,FE$4/1000)),3),CMB[[Cmb_ID]:[Cmb_ID]],0),SUM(N(FE$1),N($R67),1)),CHOOSE(AC[[M]:[M]],1,0,1,AC[[DB]:[DB]])),PRODUCT(SUM(ROUND(AVERAGE(VALUE(FE$3),VALUE($P67)),0),CHOOSE(IF(OR(FE$1,$R67),4,INDEX(CMB[[Res_Rare]:[Res_Rare]],MATCH(ROUND(MIN(SUM(FE$4,$O67/1000),SUM($O67,FE$4/1000)),3),CMB[[Cmb_ID]:[Cmb_ID]],0))),-1,-1,0,0)),IF(OR(FE$1,$R67),4,INDEX(CMB[[Cmb_Rare]:[Cmb_Rare]],MATCH(ROUND(MIN(SUM(FE$4,$O67/1000),SUM($O67,FE$4/1000)),3),CMB[[Cmb_ID]:[Cmb_ID]],0))),CHOOSE(AC[[M]:[M]],2,1,1,SUM(AC[[AB]:[DB]])))),""))</f>
        <v/>
      </c>
      <c r="FF67" t="str">
        <f>IF(OR(FF$5="",$S67=""),"",IFERROR(SUM(PRODUCT(INDEX(CMB[[BA_0O]:[BA_2O]],MATCH(ROUND(MIN(SUM(FF$4,$O67/1000),SUM($O67,FF$4/1000)),3),CMB[[Cmb_ID]:[Cmb_ID]],0),SUM(N(FF$1),N($R67),1)),CHOOSE(AC[[M]:[M]],1,1,0,AC[[AB]:[AB]])),PRODUCT(INDEX(CMB[[BD_0O]:[BD_2O]],MATCH(ROUND(MIN(SUM(FF$4,$O67/1000),SUM($O67,FF$4/1000)),3),CMB[[Cmb_ID]:[Cmb_ID]],0),SUM(N(FF$1),N($R67),1)),CHOOSE(AC[[M]:[M]],1,0,1,AC[[DB]:[DB]])),PRODUCT(SUM(ROUND(AVERAGE(VALUE(FF$3),VALUE($P67)),0),CHOOSE(IF(OR(FF$1,$R67),4,INDEX(CMB[[Res_Rare]:[Res_Rare]],MATCH(ROUND(MIN(SUM(FF$4,$O67/1000),SUM($O67,FF$4/1000)),3),CMB[[Cmb_ID]:[Cmb_ID]],0))),-1,-1,0,0)),IF(OR(FF$1,$R67),4,INDEX(CMB[[Cmb_Rare]:[Cmb_Rare]],MATCH(ROUND(MIN(SUM(FF$4,$O67/1000),SUM($O67,FF$4/1000)),3),CMB[[Cmb_ID]:[Cmb_ID]],0))),CHOOSE(AC[[M]:[M]],2,1,1,SUM(AC[[AB]:[DB]])))),""))</f>
        <v/>
      </c>
      <c r="FG67" t="str">
        <f>IF(OR(FG$5="",$S67=""),"",IFERROR(SUM(PRODUCT(INDEX(CMB[[BA_0O]:[BA_2O]],MATCH(ROUND(MIN(SUM(FG$4,$O67/1000),SUM($O67,FG$4/1000)),3),CMB[[Cmb_ID]:[Cmb_ID]],0),SUM(N(FG$1),N($R67),1)),CHOOSE(AC[[M]:[M]],1,1,0,AC[[AB]:[AB]])),PRODUCT(INDEX(CMB[[BD_0O]:[BD_2O]],MATCH(ROUND(MIN(SUM(FG$4,$O67/1000),SUM($O67,FG$4/1000)),3),CMB[[Cmb_ID]:[Cmb_ID]],0),SUM(N(FG$1),N($R67),1)),CHOOSE(AC[[M]:[M]],1,0,1,AC[[DB]:[DB]])),PRODUCT(SUM(ROUND(AVERAGE(VALUE(FG$3),VALUE($P67)),0),CHOOSE(IF(OR(FG$1,$R67),4,INDEX(CMB[[Res_Rare]:[Res_Rare]],MATCH(ROUND(MIN(SUM(FG$4,$O67/1000),SUM($O67,FG$4/1000)),3),CMB[[Cmb_ID]:[Cmb_ID]],0))),-1,-1,0,0)),IF(OR(FG$1,$R67),4,INDEX(CMB[[Cmb_Rare]:[Cmb_Rare]],MATCH(ROUND(MIN(SUM(FG$4,$O67/1000),SUM($O67,FG$4/1000)),3),CMB[[Cmb_ID]:[Cmb_ID]],0))),CHOOSE(AC[[M]:[M]],2,1,1,SUM(AC[[AB]:[DB]])))),""))</f>
        <v/>
      </c>
      <c r="FH67" t="str">
        <f>IF(OR(FH$5="",$S67=""),"",IFERROR(SUM(PRODUCT(INDEX(CMB[[BA_0O]:[BA_2O]],MATCH(ROUND(MIN(SUM(FH$4,$O67/1000),SUM($O67,FH$4/1000)),3),CMB[[Cmb_ID]:[Cmb_ID]],0),SUM(N(FH$1),N($R67),1)),CHOOSE(AC[[M]:[M]],1,1,0,AC[[AB]:[AB]])),PRODUCT(INDEX(CMB[[BD_0O]:[BD_2O]],MATCH(ROUND(MIN(SUM(FH$4,$O67/1000),SUM($O67,FH$4/1000)),3),CMB[[Cmb_ID]:[Cmb_ID]],0),SUM(N(FH$1),N($R67),1)),CHOOSE(AC[[M]:[M]],1,0,1,AC[[DB]:[DB]])),PRODUCT(SUM(ROUND(AVERAGE(VALUE(FH$3),VALUE($P67)),0),CHOOSE(IF(OR(FH$1,$R67),4,INDEX(CMB[[Res_Rare]:[Res_Rare]],MATCH(ROUND(MIN(SUM(FH$4,$O67/1000),SUM($O67,FH$4/1000)),3),CMB[[Cmb_ID]:[Cmb_ID]],0))),-1,-1,0,0)),IF(OR(FH$1,$R67),4,INDEX(CMB[[Cmb_Rare]:[Cmb_Rare]],MATCH(ROUND(MIN(SUM(FH$4,$O67/1000),SUM($O67,FH$4/1000)),3),CMB[[Cmb_ID]:[Cmb_ID]],0))),CHOOSE(AC[[M]:[M]],2,1,1,SUM(AC[[AB]:[DB]])))),""))</f>
        <v/>
      </c>
      <c r="FI67" t="str">
        <f>IF(OR(FI$5="",$S67=""),"",IFERROR(SUM(PRODUCT(INDEX(CMB[[BA_0O]:[BA_2O]],MATCH(ROUND(MIN(SUM(FI$4,$O67/1000),SUM($O67,FI$4/1000)),3),CMB[[Cmb_ID]:[Cmb_ID]],0),SUM(N(FI$1),N($R67),1)),CHOOSE(AC[[M]:[M]],1,1,0,AC[[AB]:[AB]])),PRODUCT(INDEX(CMB[[BD_0O]:[BD_2O]],MATCH(ROUND(MIN(SUM(FI$4,$O67/1000),SUM($O67,FI$4/1000)),3),CMB[[Cmb_ID]:[Cmb_ID]],0),SUM(N(FI$1),N($R67),1)),CHOOSE(AC[[M]:[M]],1,0,1,AC[[DB]:[DB]])),PRODUCT(SUM(ROUND(AVERAGE(VALUE(FI$3),VALUE($P67)),0),CHOOSE(IF(OR(FI$1,$R67),4,INDEX(CMB[[Res_Rare]:[Res_Rare]],MATCH(ROUND(MIN(SUM(FI$4,$O67/1000),SUM($O67,FI$4/1000)),3),CMB[[Cmb_ID]:[Cmb_ID]],0))),-1,-1,0,0)),IF(OR(FI$1,$R67),4,INDEX(CMB[[Cmb_Rare]:[Cmb_Rare]],MATCH(ROUND(MIN(SUM(FI$4,$O67/1000),SUM($O67,FI$4/1000)),3),CMB[[Cmb_ID]:[Cmb_ID]],0))),CHOOSE(AC[[M]:[M]],2,1,1,SUM(AC[[AB]:[DB]])))),""))</f>
        <v/>
      </c>
      <c r="FJ67" t="str">
        <f>IF(OR(FJ$5="",$S67=""),"",IFERROR(SUM(PRODUCT(INDEX(CMB[[BA_0O]:[BA_2O]],MATCH(ROUND(MIN(SUM(FJ$4,$O67/1000),SUM($O67,FJ$4/1000)),3),CMB[[Cmb_ID]:[Cmb_ID]],0),SUM(N(FJ$1),N($R67),1)),CHOOSE(AC[[M]:[M]],1,1,0,AC[[AB]:[AB]])),PRODUCT(INDEX(CMB[[BD_0O]:[BD_2O]],MATCH(ROUND(MIN(SUM(FJ$4,$O67/1000),SUM($O67,FJ$4/1000)),3),CMB[[Cmb_ID]:[Cmb_ID]],0),SUM(N(FJ$1),N($R67),1)),CHOOSE(AC[[M]:[M]],1,0,1,AC[[DB]:[DB]])),PRODUCT(SUM(ROUND(AVERAGE(VALUE(FJ$3),VALUE($P67)),0),CHOOSE(IF(OR(FJ$1,$R67),4,INDEX(CMB[[Res_Rare]:[Res_Rare]],MATCH(ROUND(MIN(SUM(FJ$4,$O67/1000),SUM($O67,FJ$4/1000)),3),CMB[[Cmb_ID]:[Cmb_ID]],0))),-1,-1,0,0)),IF(OR(FJ$1,$R67),4,INDEX(CMB[[Cmb_Rare]:[Cmb_Rare]],MATCH(ROUND(MIN(SUM(FJ$4,$O67/1000),SUM($O67,FJ$4/1000)),3),CMB[[Cmb_ID]:[Cmb_ID]],0))),CHOOSE(AC[[M]:[M]],2,1,1,SUM(AC[[AB]:[DB]])))),""))</f>
        <v/>
      </c>
      <c r="FK67" t="str">
        <f>IF(OR(FK$5="",$S67=""),"",IFERROR(SUM(PRODUCT(INDEX(CMB[[BA_0O]:[BA_2O]],MATCH(ROUND(MIN(SUM(FK$4,$O67/1000),SUM($O67,FK$4/1000)),3),CMB[[Cmb_ID]:[Cmb_ID]],0),SUM(N(FK$1),N($R67),1)),CHOOSE(AC[[M]:[M]],1,1,0,AC[[AB]:[AB]])),PRODUCT(INDEX(CMB[[BD_0O]:[BD_2O]],MATCH(ROUND(MIN(SUM(FK$4,$O67/1000),SUM($O67,FK$4/1000)),3),CMB[[Cmb_ID]:[Cmb_ID]],0),SUM(N(FK$1),N($R67),1)),CHOOSE(AC[[M]:[M]],1,0,1,AC[[DB]:[DB]])),PRODUCT(SUM(ROUND(AVERAGE(VALUE(FK$3),VALUE($P67)),0),CHOOSE(IF(OR(FK$1,$R67),4,INDEX(CMB[[Res_Rare]:[Res_Rare]],MATCH(ROUND(MIN(SUM(FK$4,$O67/1000),SUM($O67,FK$4/1000)),3),CMB[[Cmb_ID]:[Cmb_ID]],0))),-1,-1,0,0)),IF(OR(FK$1,$R67),4,INDEX(CMB[[Cmb_Rare]:[Cmb_Rare]],MATCH(ROUND(MIN(SUM(FK$4,$O67/1000),SUM($O67,FK$4/1000)),3),CMB[[Cmb_ID]:[Cmb_ID]],0))),CHOOSE(AC[[M]:[M]],2,1,1,SUM(AC[[AB]:[DB]])))),""))</f>
        <v/>
      </c>
      <c r="FL67" t="str">
        <f>IF(OR(FL$5="",$S67=""),"",IFERROR(SUM(PRODUCT(INDEX(CMB[[BA_0O]:[BA_2O]],MATCH(ROUND(MIN(SUM(FL$4,$O67/1000),SUM($O67,FL$4/1000)),3),CMB[[Cmb_ID]:[Cmb_ID]],0),SUM(N(FL$1),N($R67),1)),CHOOSE(AC[[M]:[M]],1,1,0,AC[[AB]:[AB]])),PRODUCT(INDEX(CMB[[BD_0O]:[BD_2O]],MATCH(ROUND(MIN(SUM(FL$4,$O67/1000),SUM($O67,FL$4/1000)),3),CMB[[Cmb_ID]:[Cmb_ID]],0),SUM(N(FL$1),N($R67),1)),CHOOSE(AC[[M]:[M]],1,0,1,AC[[DB]:[DB]])),PRODUCT(SUM(ROUND(AVERAGE(VALUE(FL$3),VALUE($P67)),0),CHOOSE(IF(OR(FL$1,$R67),4,INDEX(CMB[[Res_Rare]:[Res_Rare]],MATCH(ROUND(MIN(SUM(FL$4,$O67/1000),SUM($O67,FL$4/1000)),3),CMB[[Cmb_ID]:[Cmb_ID]],0))),-1,-1,0,0)),IF(OR(FL$1,$R67),4,INDEX(CMB[[Cmb_Rare]:[Cmb_Rare]],MATCH(ROUND(MIN(SUM(FL$4,$O67/1000),SUM($O67,FL$4/1000)),3),CMB[[Cmb_ID]:[Cmb_ID]],0))),CHOOSE(AC[[M]:[M]],2,1,1,SUM(AC[[AB]:[DB]])))),""))</f>
        <v/>
      </c>
      <c r="FM67" t="str">
        <f>IF(OR(FM$5="",$S67=""),"",IFERROR(SUM(PRODUCT(INDEX(CMB[[BA_0O]:[BA_2O]],MATCH(ROUND(MIN(SUM(FM$4,$O67/1000),SUM($O67,FM$4/1000)),3),CMB[[Cmb_ID]:[Cmb_ID]],0),SUM(N(FM$1),N($R67),1)),CHOOSE(AC[[M]:[M]],1,1,0,AC[[AB]:[AB]])),PRODUCT(INDEX(CMB[[BD_0O]:[BD_2O]],MATCH(ROUND(MIN(SUM(FM$4,$O67/1000),SUM($O67,FM$4/1000)),3),CMB[[Cmb_ID]:[Cmb_ID]],0),SUM(N(FM$1),N($R67),1)),CHOOSE(AC[[M]:[M]],1,0,1,AC[[DB]:[DB]])),PRODUCT(SUM(ROUND(AVERAGE(VALUE(FM$3),VALUE($P67)),0),CHOOSE(IF(OR(FM$1,$R67),4,INDEX(CMB[[Res_Rare]:[Res_Rare]],MATCH(ROUND(MIN(SUM(FM$4,$O67/1000),SUM($O67,FM$4/1000)),3),CMB[[Cmb_ID]:[Cmb_ID]],0))),-1,-1,0,0)),IF(OR(FM$1,$R67),4,INDEX(CMB[[Cmb_Rare]:[Cmb_Rare]],MATCH(ROUND(MIN(SUM(FM$4,$O67/1000),SUM($O67,FM$4/1000)),3),CMB[[Cmb_ID]:[Cmb_ID]],0))),CHOOSE(AC[[M]:[M]],2,1,1,SUM(AC[[AB]:[DB]])))),""))</f>
        <v/>
      </c>
      <c r="FN67" s="7">
        <f t="shared" si="34"/>
        <v>0</v>
      </c>
      <c r="FO67" s="7">
        <f t="shared" si="34"/>
        <v>0</v>
      </c>
      <c r="FP67" s="7">
        <f t="shared" si="34"/>
        <v>0</v>
      </c>
      <c r="FQ67" s="7">
        <f t="shared" si="34"/>
        <v>0</v>
      </c>
      <c r="FR67" s="7">
        <f t="shared" si="34"/>
        <v>0</v>
      </c>
      <c r="FS67" s="7">
        <f t="shared" si="34"/>
        <v>0</v>
      </c>
      <c r="FT67" s="7">
        <f>SUM(IF(INDEX(LIB[[Quantity]:[Quantity]],MATCH($S67,LIB[[ID]:[ID]],0))&gt;=COLUMN(A$1),TRUNC(PRODUCT(AVERAGE($FN67:$FS67),POWER(AC[[CR]:[CR]],SUM(SUMIFS($D$11:$D66,$A$11:$A66,$A67,$E$11:$E66,"&gt;="&amp;$E67),SUMIFS($D68:$D$161,$A68:$A$161,$A67,$E68:$E$161,"&gt;"&amp;$E67),COLUMN(A$1),-1)),IF($Q67="Yes",AC[[FB]:[FB]],1))),0),ROW(A56)/-VALUE(1&amp;REPT("0",9-PRODUCT(COLUMN(A$1)-1,3))),1)</f>
        <v>0.99999994400000003</v>
      </c>
      <c r="FU67" s="7">
        <f>SUM(IF(INDEX(LIB[[Quantity]:[Quantity]],MATCH($S67,LIB[[ID]:[ID]],0))&gt;=COLUMN(B$1),TRUNC(PRODUCT(AVERAGE($FN67:$FS67),POWER(AC[[CR]:[CR]],SUM(SUMIFS($D$11:$D66,$A$11:$A66,$A67,$E$11:$E66,"&gt;="&amp;$E67),SUMIFS($D68:$D$161,$A68:$A$161,$A67,$E68:$E$161,"&gt;"&amp;$E67),COLUMN(B$1),-1)),IF($Q67="Yes",AC[[FB]:[FB]],1))),0),ROW(B56)/-VALUE(1&amp;REPT("0",9-PRODUCT(COLUMN(B$1)-1,3))),1)</f>
        <v>0.99994400000000006</v>
      </c>
      <c r="FV67" s="7">
        <f>SUM(IF(INDEX(LIB[[Quantity]:[Quantity]],MATCH($S67,LIB[[ID]:[ID]],0))&gt;=COLUMN(C$1),TRUNC(PRODUCT(AVERAGE($FN67:$FS67),POWER(AC[[CR]:[CR]],SUM(SUMIFS($D$11:$D66,$A$11:$A66,$A67,$E$11:$E66,"&gt;="&amp;$E67),SUMIFS($D68:$D$161,$A68:$A$161,$A67,$E68:$E$161,"&gt;"&amp;$E67),COLUMN(C$1),-1)),IF($Q67="Yes",AC[[FB]:[FB]],1))),0),ROW(C56)/-VALUE(1&amp;REPT("0",9-PRODUCT(COLUMN(C$1)-1,3))),1)</f>
        <v>0.94399999999999995</v>
      </c>
      <c r="FW67">
        <f t="shared" si="19"/>
        <v>129</v>
      </c>
      <c r="FX67">
        <f t="shared" si="20"/>
        <v>0</v>
      </c>
      <c r="FY67">
        <f t="shared" si="21"/>
        <v>0</v>
      </c>
      <c r="GC67">
        <f t="shared" si="22"/>
        <v>21</v>
      </c>
      <c r="GD67" t="str">
        <f>IFERROR(SUBSTITUTE(SUBSTITUTE(INDEX(SUG[Card],MATCH(ROW(A56),GC$12:GC$161,0))," #2","")," #3",""),"")</f>
        <v>Ash (5)</v>
      </c>
      <c r="GE67">
        <f>SUM(GE66,IF(IFERROR(MATCH(GD67,GD$11:GD66,0)&lt;0,TRUE()),1,0))</f>
        <v>29</v>
      </c>
      <c r="GF67" t="str">
        <f t="shared" si="23"/>
        <v/>
      </c>
      <c r="GI67">
        <f>SUM(SUMIFS(D$11:D66,A$11:A66,A67,B$11:B66,"&gt;="&amp;B67),SUMIFS(D68:D$161,A68:A$161,A67,B68:B$161,"&gt;"&amp;B67),SUMIFS(D$11:D66,A$11:A66,A67&amp;":Onyx"),SUMIFS(D68:D$161,A68:A$161,A67&amp;":Onyx"))</f>
        <v>0</v>
      </c>
      <c r="GP67" t="str">
        <f t="shared" si="31"/>
        <v>Golem (5) #2</v>
      </c>
      <c r="GQ67">
        <f t="shared" si="32"/>
        <v>309</v>
      </c>
      <c r="GR67" t="b">
        <f>COUNTIF(DECK[Card],IFERROR(MID($L67,1,FIND(" #",SUG_Helper[[#This Row],[Card]])-1),SUG_Helper[[#This Row],[Card]]))&gt;=IFERROR(VALUE(RIGHT(SUG_Helper[[#This Row],[Card]])),1)</f>
        <v>0</v>
      </c>
    </row>
    <row r="68" spans="1:200" x14ac:dyDescent="0.35">
      <c r="A68" s="17"/>
      <c r="B68" s="4"/>
      <c r="C68" s="4"/>
      <c r="D68" s="4"/>
      <c r="E68" t="str">
        <f>IF(INDEX(LIB[Card],ROW(A57))="","",INDEX(LIB[Card],ROW(A57))&amp;" ("&amp;INDEX(LIB[Level],ROW(A57))&amp;")"&amp;IF(INDEX(LIB[Fused],ROW(A57))="Yes","ƒ",""))</f>
        <v/>
      </c>
      <c r="F68">
        <v>57</v>
      </c>
      <c r="H68" t="str">
        <f>IF(DECK[[#This Row],[Card]]="","",MID(DECK[[#This Row],[Card]],1,FIND(" (",DECK[[#This Row],[Card]])-1))</f>
        <v/>
      </c>
      <c r="I68" t="str">
        <f>IF(DECK[[#This Row],[Card]]="","",MID(DECK[[#This Row],[Card]],FIND("(",DECK[[#This Row],[Card]])+1,1))</f>
        <v/>
      </c>
      <c r="J68" t="str">
        <f>IF(DECK[[#This Row],[Card]]="","",IF(RIGHT(DECK[[#This Row],[Card]])="ƒ","Yes","No"))</f>
        <v/>
      </c>
      <c r="L68" t="str">
        <f t="shared" si="27"/>
        <v>Wings (5) #2</v>
      </c>
      <c r="M68">
        <f t="shared" si="28"/>
        <v>308</v>
      </c>
      <c r="O68" s="6" t="str">
        <f>IF(S68="","",MATCH(MID(S68,1,MIN(FIND(" (",S68),IFERROR(FIND(":",S68),50))-1),CC[CC_Name],0))</f>
        <v/>
      </c>
      <c r="P68" s="5" t="str">
        <f t="shared" si="29"/>
        <v/>
      </c>
      <c r="Q68" s="5" t="str">
        <f t="shared" si="18"/>
        <v/>
      </c>
      <c r="R68" s="5" t="str">
        <f t="shared" si="30"/>
        <v/>
      </c>
      <c r="S68" t="str">
        <f>(INDEX(LIB[ID],ROW(A57)))</f>
        <v/>
      </c>
      <c r="T68" t="str">
        <f>IF(OR(T$5="",$S68=""),"",IFERROR(SUM(PRODUCT(INDEX(CMB[[BA_0O]:[BA_2O]],MATCH(ROUND(MIN(SUM(T$4,$O68/1000),SUM($O68,T$4/1000)),3),CMB[[Cmb_ID]:[Cmb_ID]],0),SUM(N(T$1),N($R68),1)),CHOOSE(AC[[M]:[M]],1,1,0,AC[[AB]:[AB]])),PRODUCT(INDEX(CMB[[BD_0O]:[BD_2O]],MATCH(ROUND(MIN(SUM(T$4,$O68/1000),SUM($O68,T$4/1000)),3),CMB[[Cmb_ID]:[Cmb_ID]],0),SUM(N(T$1),N($R68),1)),CHOOSE(AC[[M]:[M]],1,0,1,AC[[DB]:[DB]])),PRODUCT(SUM(ROUND(AVERAGE(VALUE(T$3),VALUE($P68)),0),CHOOSE(IF(OR(T$1,$R68),4,INDEX(CMB[[Res_Rare]:[Res_Rare]],MATCH(ROUND(MIN(SUM(T$4,$O68/1000),SUM($O68,T$4/1000)),3),CMB[[Cmb_ID]:[Cmb_ID]],0))),-1,-1,0,0)),IF(OR(T$1,$R68),4,INDEX(CMB[[Cmb_Rare]:[Cmb_Rare]],MATCH(ROUND(MIN(SUM(T$4,$O68/1000),SUM($O68,T$4/1000)),3),CMB[[Cmb_ID]:[Cmb_ID]],0))),CHOOSE(AC[[M]:[M]],2,1,1,SUM(AC[[AB]:[DB]])))),""))</f>
        <v/>
      </c>
      <c r="U68" t="str">
        <f>IF(OR(U$5="",$S68=""),"",IFERROR(SUM(PRODUCT(INDEX(CMB[[BA_0O]:[BA_2O]],MATCH(ROUND(MIN(SUM(U$4,$O68/1000),SUM($O68,U$4/1000)),3),CMB[[Cmb_ID]:[Cmb_ID]],0),SUM(N(U$1),N($R68),1)),CHOOSE(AC[[M]:[M]],1,1,0,AC[[AB]:[AB]])),PRODUCT(INDEX(CMB[[BD_0O]:[BD_2O]],MATCH(ROUND(MIN(SUM(U$4,$O68/1000),SUM($O68,U$4/1000)),3),CMB[[Cmb_ID]:[Cmb_ID]],0),SUM(N(U$1),N($R68),1)),CHOOSE(AC[[M]:[M]],1,0,1,AC[[DB]:[DB]])),PRODUCT(SUM(ROUND(AVERAGE(VALUE(U$3),VALUE($P68)),0),CHOOSE(IF(OR(U$1,$R68),4,INDEX(CMB[[Res_Rare]:[Res_Rare]],MATCH(ROUND(MIN(SUM(U$4,$O68/1000),SUM($O68,U$4/1000)),3),CMB[[Cmb_ID]:[Cmb_ID]],0))),-1,-1,0,0)),IF(OR(U$1,$R68),4,INDEX(CMB[[Cmb_Rare]:[Cmb_Rare]],MATCH(ROUND(MIN(SUM(U$4,$O68/1000),SUM($O68,U$4/1000)),3),CMB[[Cmb_ID]:[Cmb_ID]],0))),CHOOSE(AC[[M]:[M]],2,1,1,SUM(AC[[AB]:[DB]])))),""))</f>
        <v/>
      </c>
      <c r="V68" t="str">
        <f>IF(OR(V$5="",$S68=""),"",IFERROR(SUM(PRODUCT(INDEX(CMB[[BA_0O]:[BA_2O]],MATCH(ROUND(MIN(SUM(V$4,$O68/1000),SUM($O68,V$4/1000)),3),CMB[[Cmb_ID]:[Cmb_ID]],0),SUM(N(V$1),N($R68),1)),CHOOSE(AC[[M]:[M]],1,1,0,AC[[AB]:[AB]])),PRODUCT(INDEX(CMB[[BD_0O]:[BD_2O]],MATCH(ROUND(MIN(SUM(V$4,$O68/1000),SUM($O68,V$4/1000)),3),CMB[[Cmb_ID]:[Cmb_ID]],0),SUM(N(V$1),N($R68),1)),CHOOSE(AC[[M]:[M]],1,0,1,AC[[DB]:[DB]])),PRODUCT(SUM(ROUND(AVERAGE(VALUE(V$3),VALUE($P68)),0),CHOOSE(IF(OR(V$1,$R68),4,INDEX(CMB[[Res_Rare]:[Res_Rare]],MATCH(ROUND(MIN(SUM(V$4,$O68/1000),SUM($O68,V$4/1000)),3),CMB[[Cmb_ID]:[Cmb_ID]],0))),-1,-1,0,0)),IF(OR(V$1,$R68),4,INDEX(CMB[[Cmb_Rare]:[Cmb_Rare]],MATCH(ROUND(MIN(SUM(V$4,$O68/1000),SUM($O68,V$4/1000)),3),CMB[[Cmb_ID]:[Cmb_ID]],0))),CHOOSE(AC[[M]:[M]],2,1,1,SUM(AC[[AB]:[DB]])))),""))</f>
        <v/>
      </c>
      <c r="W68" t="str">
        <f>IF(OR(W$5="",$S68=""),"",IFERROR(SUM(PRODUCT(INDEX(CMB[[BA_0O]:[BA_2O]],MATCH(ROUND(MIN(SUM(W$4,$O68/1000),SUM($O68,W$4/1000)),3),CMB[[Cmb_ID]:[Cmb_ID]],0),SUM(N(W$1),N($R68),1)),CHOOSE(AC[[M]:[M]],1,1,0,AC[[AB]:[AB]])),PRODUCT(INDEX(CMB[[BD_0O]:[BD_2O]],MATCH(ROUND(MIN(SUM(W$4,$O68/1000),SUM($O68,W$4/1000)),3),CMB[[Cmb_ID]:[Cmb_ID]],0),SUM(N(W$1),N($R68),1)),CHOOSE(AC[[M]:[M]],1,0,1,AC[[DB]:[DB]])),PRODUCT(SUM(ROUND(AVERAGE(VALUE(W$3),VALUE($P68)),0),CHOOSE(IF(OR(W$1,$R68),4,INDEX(CMB[[Res_Rare]:[Res_Rare]],MATCH(ROUND(MIN(SUM(W$4,$O68/1000),SUM($O68,W$4/1000)),3),CMB[[Cmb_ID]:[Cmb_ID]],0))),-1,-1,0,0)),IF(OR(W$1,$R68),4,INDEX(CMB[[Cmb_Rare]:[Cmb_Rare]],MATCH(ROUND(MIN(SUM(W$4,$O68/1000),SUM($O68,W$4/1000)),3),CMB[[Cmb_ID]:[Cmb_ID]],0))),CHOOSE(AC[[M]:[M]],2,1,1,SUM(AC[[AB]:[DB]])))),""))</f>
        <v/>
      </c>
      <c r="X68" t="str">
        <f>IF(OR(X$5="",$S68=""),"",IFERROR(SUM(PRODUCT(INDEX(CMB[[BA_0O]:[BA_2O]],MATCH(ROUND(MIN(SUM(X$4,$O68/1000),SUM($O68,X$4/1000)),3),CMB[[Cmb_ID]:[Cmb_ID]],0),SUM(N(X$1),N($R68),1)),CHOOSE(AC[[M]:[M]],1,1,0,AC[[AB]:[AB]])),PRODUCT(INDEX(CMB[[BD_0O]:[BD_2O]],MATCH(ROUND(MIN(SUM(X$4,$O68/1000),SUM($O68,X$4/1000)),3),CMB[[Cmb_ID]:[Cmb_ID]],0),SUM(N(X$1),N($R68),1)),CHOOSE(AC[[M]:[M]],1,0,1,AC[[DB]:[DB]])),PRODUCT(SUM(ROUND(AVERAGE(VALUE(X$3),VALUE($P68)),0),CHOOSE(IF(OR(X$1,$R68),4,INDEX(CMB[[Res_Rare]:[Res_Rare]],MATCH(ROUND(MIN(SUM(X$4,$O68/1000),SUM($O68,X$4/1000)),3),CMB[[Cmb_ID]:[Cmb_ID]],0))),-1,-1,0,0)),IF(OR(X$1,$R68),4,INDEX(CMB[[Cmb_Rare]:[Cmb_Rare]],MATCH(ROUND(MIN(SUM(X$4,$O68/1000),SUM($O68,X$4/1000)),3),CMB[[Cmb_ID]:[Cmb_ID]],0))),CHOOSE(AC[[M]:[M]],2,1,1,SUM(AC[[AB]:[DB]])))),""))</f>
        <v/>
      </c>
      <c r="Y68" t="str">
        <f>IF(OR(Y$5="",$S68=""),"",IFERROR(SUM(PRODUCT(INDEX(CMB[[BA_0O]:[BA_2O]],MATCH(ROUND(MIN(SUM(Y$4,$O68/1000),SUM($O68,Y$4/1000)),3),CMB[[Cmb_ID]:[Cmb_ID]],0),SUM(N(Y$1),N($R68),1)),CHOOSE(AC[[M]:[M]],1,1,0,AC[[AB]:[AB]])),PRODUCT(INDEX(CMB[[BD_0O]:[BD_2O]],MATCH(ROUND(MIN(SUM(Y$4,$O68/1000),SUM($O68,Y$4/1000)),3),CMB[[Cmb_ID]:[Cmb_ID]],0),SUM(N(Y$1),N($R68),1)),CHOOSE(AC[[M]:[M]],1,0,1,AC[[DB]:[DB]])),PRODUCT(SUM(ROUND(AVERAGE(VALUE(Y$3),VALUE($P68)),0),CHOOSE(IF(OR(Y$1,$R68),4,INDEX(CMB[[Res_Rare]:[Res_Rare]],MATCH(ROUND(MIN(SUM(Y$4,$O68/1000),SUM($O68,Y$4/1000)),3),CMB[[Cmb_ID]:[Cmb_ID]],0))),-1,-1,0,0)),IF(OR(Y$1,$R68),4,INDEX(CMB[[Cmb_Rare]:[Cmb_Rare]],MATCH(ROUND(MIN(SUM(Y$4,$O68/1000),SUM($O68,Y$4/1000)),3),CMB[[Cmb_ID]:[Cmb_ID]],0))),CHOOSE(AC[[M]:[M]],2,1,1,SUM(AC[[AB]:[DB]])))),""))</f>
        <v/>
      </c>
      <c r="Z68" t="str">
        <f>IF(OR(Z$5="",$S68=""),"",IFERROR(SUM(PRODUCT(INDEX(CMB[[BA_0O]:[BA_2O]],MATCH(ROUND(MIN(SUM(Z$4,$O68/1000),SUM($O68,Z$4/1000)),3),CMB[[Cmb_ID]:[Cmb_ID]],0),SUM(N(Z$1),N($R68),1)),CHOOSE(AC[[M]:[M]],1,1,0,AC[[AB]:[AB]])),PRODUCT(INDEX(CMB[[BD_0O]:[BD_2O]],MATCH(ROUND(MIN(SUM(Z$4,$O68/1000),SUM($O68,Z$4/1000)),3),CMB[[Cmb_ID]:[Cmb_ID]],0),SUM(N(Z$1),N($R68),1)),CHOOSE(AC[[M]:[M]],1,0,1,AC[[DB]:[DB]])),PRODUCT(SUM(ROUND(AVERAGE(VALUE(Z$3),VALUE($P68)),0),CHOOSE(IF(OR(Z$1,$R68),4,INDEX(CMB[[Res_Rare]:[Res_Rare]],MATCH(ROUND(MIN(SUM(Z$4,$O68/1000),SUM($O68,Z$4/1000)),3),CMB[[Cmb_ID]:[Cmb_ID]],0))),-1,-1,0,0)),IF(OR(Z$1,$R68),4,INDEX(CMB[[Cmb_Rare]:[Cmb_Rare]],MATCH(ROUND(MIN(SUM(Z$4,$O68/1000),SUM($O68,Z$4/1000)),3),CMB[[Cmb_ID]:[Cmb_ID]],0))),CHOOSE(AC[[M]:[M]],2,1,1,SUM(AC[[AB]:[DB]])))),""))</f>
        <v/>
      </c>
      <c r="AA68" t="str">
        <f>IF(OR(AA$5="",$S68=""),"",IFERROR(SUM(PRODUCT(INDEX(CMB[[BA_0O]:[BA_2O]],MATCH(ROUND(MIN(SUM(AA$4,$O68/1000),SUM($O68,AA$4/1000)),3),CMB[[Cmb_ID]:[Cmb_ID]],0),SUM(N(AA$1),N($R68),1)),CHOOSE(AC[[M]:[M]],1,1,0,AC[[AB]:[AB]])),PRODUCT(INDEX(CMB[[BD_0O]:[BD_2O]],MATCH(ROUND(MIN(SUM(AA$4,$O68/1000),SUM($O68,AA$4/1000)),3),CMB[[Cmb_ID]:[Cmb_ID]],0),SUM(N(AA$1),N($R68),1)),CHOOSE(AC[[M]:[M]],1,0,1,AC[[DB]:[DB]])),PRODUCT(SUM(ROUND(AVERAGE(VALUE(AA$3),VALUE($P68)),0),CHOOSE(IF(OR(AA$1,$R68),4,INDEX(CMB[[Res_Rare]:[Res_Rare]],MATCH(ROUND(MIN(SUM(AA$4,$O68/1000),SUM($O68,AA$4/1000)),3),CMB[[Cmb_ID]:[Cmb_ID]],0))),-1,-1,0,0)),IF(OR(AA$1,$R68),4,INDEX(CMB[[Cmb_Rare]:[Cmb_Rare]],MATCH(ROUND(MIN(SUM(AA$4,$O68/1000),SUM($O68,AA$4/1000)),3),CMB[[Cmb_ID]:[Cmb_ID]],0))),CHOOSE(AC[[M]:[M]],2,1,1,SUM(AC[[AB]:[DB]])))),""))</f>
        <v/>
      </c>
      <c r="AB68" t="str">
        <f>IF(OR(AB$5="",$S68=""),"",IFERROR(SUM(PRODUCT(INDEX(CMB[[BA_0O]:[BA_2O]],MATCH(ROUND(MIN(SUM(AB$4,$O68/1000),SUM($O68,AB$4/1000)),3),CMB[[Cmb_ID]:[Cmb_ID]],0),SUM(N(AB$1),N($R68),1)),CHOOSE(AC[[M]:[M]],1,1,0,AC[[AB]:[AB]])),PRODUCT(INDEX(CMB[[BD_0O]:[BD_2O]],MATCH(ROUND(MIN(SUM(AB$4,$O68/1000),SUM($O68,AB$4/1000)),3),CMB[[Cmb_ID]:[Cmb_ID]],0),SUM(N(AB$1),N($R68),1)),CHOOSE(AC[[M]:[M]],1,0,1,AC[[DB]:[DB]])),PRODUCT(SUM(ROUND(AVERAGE(VALUE(AB$3),VALUE($P68)),0),CHOOSE(IF(OR(AB$1,$R68),4,INDEX(CMB[[Res_Rare]:[Res_Rare]],MATCH(ROUND(MIN(SUM(AB$4,$O68/1000),SUM($O68,AB$4/1000)),3),CMB[[Cmb_ID]:[Cmb_ID]],0))),-1,-1,0,0)),IF(OR(AB$1,$R68),4,INDEX(CMB[[Cmb_Rare]:[Cmb_Rare]],MATCH(ROUND(MIN(SUM(AB$4,$O68/1000),SUM($O68,AB$4/1000)),3),CMB[[Cmb_ID]:[Cmb_ID]],0))),CHOOSE(AC[[M]:[M]],2,1,1,SUM(AC[[AB]:[DB]])))),""))</f>
        <v/>
      </c>
      <c r="AC68" t="str">
        <f>IF(OR(AC$5="",$S68=""),"",IFERROR(SUM(PRODUCT(INDEX(CMB[[BA_0O]:[BA_2O]],MATCH(ROUND(MIN(SUM(AC$4,$O68/1000),SUM($O68,AC$4/1000)),3),CMB[[Cmb_ID]:[Cmb_ID]],0),SUM(N(AC$1),N($R68),1)),CHOOSE(AC[[M]:[M]],1,1,0,AC[[AB]:[AB]])),PRODUCT(INDEX(CMB[[BD_0O]:[BD_2O]],MATCH(ROUND(MIN(SUM(AC$4,$O68/1000),SUM($O68,AC$4/1000)),3),CMB[[Cmb_ID]:[Cmb_ID]],0),SUM(N(AC$1),N($R68),1)),CHOOSE(AC[[M]:[M]],1,0,1,AC[[DB]:[DB]])),PRODUCT(SUM(ROUND(AVERAGE(VALUE(AC$3),VALUE($P68)),0),CHOOSE(IF(OR(AC$1,$R68),4,INDEX(CMB[[Res_Rare]:[Res_Rare]],MATCH(ROUND(MIN(SUM(AC$4,$O68/1000),SUM($O68,AC$4/1000)),3),CMB[[Cmb_ID]:[Cmb_ID]],0))),-1,-1,0,0)),IF(OR(AC$1,$R68),4,INDEX(CMB[[Cmb_Rare]:[Cmb_Rare]],MATCH(ROUND(MIN(SUM(AC$4,$O68/1000),SUM($O68,AC$4/1000)),3),CMB[[Cmb_ID]:[Cmb_ID]],0))),CHOOSE(AC[[M]:[M]],2,1,1,SUM(AC[[AB]:[DB]])))),""))</f>
        <v/>
      </c>
      <c r="AD68" t="str">
        <f>IF(OR(AD$5="",$S68=""),"",IFERROR(SUM(PRODUCT(INDEX(CMB[[BA_0O]:[BA_2O]],MATCH(ROUND(MIN(SUM(AD$4,$O68/1000),SUM($O68,AD$4/1000)),3),CMB[[Cmb_ID]:[Cmb_ID]],0),SUM(N(AD$1),N($R68),1)),CHOOSE(AC[[M]:[M]],1,1,0,AC[[AB]:[AB]])),PRODUCT(INDEX(CMB[[BD_0O]:[BD_2O]],MATCH(ROUND(MIN(SUM(AD$4,$O68/1000),SUM($O68,AD$4/1000)),3),CMB[[Cmb_ID]:[Cmb_ID]],0),SUM(N(AD$1),N($R68),1)),CHOOSE(AC[[M]:[M]],1,0,1,AC[[DB]:[DB]])),PRODUCT(SUM(ROUND(AVERAGE(VALUE(AD$3),VALUE($P68)),0),CHOOSE(IF(OR(AD$1,$R68),4,INDEX(CMB[[Res_Rare]:[Res_Rare]],MATCH(ROUND(MIN(SUM(AD$4,$O68/1000),SUM($O68,AD$4/1000)),3),CMB[[Cmb_ID]:[Cmb_ID]],0))),-1,-1,0,0)),IF(OR(AD$1,$R68),4,INDEX(CMB[[Cmb_Rare]:[Cmb_Rare]],MATCH(ROUND(MIN(SUM(AD$4,$O68/1000),SUM($O68,AD$4/1000)),3),CMB[[Cmb_ID]:[Cmb_ID]],0))),CHOOSE(AC[[M]:[M]],2,1,1,SUM(AC[[AB]:[DB]])))),""))</f>
        <v/>
      </c>
      <c r="AE68" t="str">
        <f>IF(OR(AE$5="",$S68=""),"",IFERROR(SUM(PRODUCT(INDEX(CMB[[BA_0O]:[BA_2O]],MATCH(ROUND(MIN(SUM(AE$4,$O68/1000),SUM($O68,AE$4/1000)),3),CMB[[Cmb_ID]:[Cmb_ID]],0),SUM(N(AE$1),N($R68),1)),CHOOSE(AC[[M]:[M]],1,1,0,AC[[AB]:[AB]])),PRODUCT(INDEX(CMB[[BD_0O]:[BD_2O]],MATCH(ROUND(MIN(SUM(AE$4,$O68/1000),SUM($O68,AE$4/1000)),3),CMB[[Cmb_ID]:[Cmb_ID]],0),SUM(N(AE$1),N($R68),1)),CHOOSE(AC[[M]:[M]],1,0,1,AC[[DB]:[DB]])),PRODUCT(SUM(ROUND(AVERAGE(VALUE(AE$3),VALUE($P68)),0),CHOOSE(IF(OR(AE$1,$R68),4,INDEX(CMB[[Res_Rare]:[Res_Rare]],MATCH(ROUND(MIN(SUM(AE$4,$O68/1000),SUM($O68,AE$4/1000)),3),CMB[[Cmb_ID]:[Cmb_ID]],0))),-1,-1,0,0)),IF(OR(AE$1,$R68),4,INDEX(CMB[[Cmb_Rare]:[Cmb_Rare]],MATCH(ROUND(MIN(SUM(AE$4,$O68/1000),SUM($O68,AE$4/1000)),3),CMB[[Cmb_ID]:[Cmb_ID]],0))),CHOOSE(AC[[M]:[M]],2,1,1,SUM(AC[[AB]:[DB]])))),""))</f>
        <v/>
      </c>
      <c r="AF68" t="str">
        <f>IF(OR(AF$5="",$S68=""),"",IFERROR(SUM(PRODUCT(INDEX(CMB[[BA_0O]:[BA_2O]],MATCH(ROUND(MIN(SUM(AF$4,$O68/1000),SUM($O68,AF$4/1000)),3),CMB[[Cmb_ID]:[Cmb_ID]],0),SUM(N(AF$1),N($R68),1)),CHOOSE(AC[[M]:[M]],1,1,0,AC[[AB]:[AB]])),PRODUCT(INDEX(CMB[[BD_0O]:[BD_2O]],MATCH(ROUND(MIN(SUM(AF$4,$O68/1000),SUM($O68,AF$4/1000)),3),CMB[[Cmb_ID]:[Cmb_ID]],0),SUM(N(AF$1),N($R68),1)),CHOOSE(AC[[M]:[M]],1,0,1,AC[[DB]:[DB]])),PRODUCT(SUM(ROUND(AVERAGE(VALUE(AF$3),VALUE($P68)),0),CHOOSE(IF(OR(AF$1,$R68),4,INDEX(CMB[[Res_Rare]:[Res_Rare]],MATCH(ROUND(MIN(SUM(AF$4,$O68/1000),SUM($O68,AF$4/1000)),3),CMB[[Cmb_ID]:[Cmb_ID]],0))),-1,-1,0,0)),IF(OR(AF$1,$R68),4,INDEX(CMB[[Cmb_Rare]:[Cmb_Rare]],MATCH(ROUND(MIN(SUM(AF$4,$O68/1000),SUM($O68,AF$4/1000)),3),CMB[[Cmb_ID]:[Cmb_ID]],0))),CHOOSE(AC[[M]:[M]],2,1,1,SUM(AC[[AB]:[DB]])))),""))</f>
        <v/>
      </c>
      <c r="AG68" t="str">
        <f>IF(OR(AG$5="",$S68=""),"",IFERROR(SUM(PRODUCT(INDEX(CMB[[BA_0O]:[BA_2O]],MATCH(ROUND(MIN(SUM(AG$4,$O68/1000),SUM($O68,AG$4/1000)),3),CMB[[Cmb_ID]:[Cmb_ID]],0),SUM(N(AG$1),N($R68),1)),CHOOSE(AC[[M]:[M]],1,1,0,AC[[AB]:[AB]])),PRODUCT(INDEX(CMB[[BD_0O]:[BD_2O]],MATCH(ROUND(MIN(SUM(AG$4,$O68/1000),SUM($O68,AG$4/1000)),3),CMB[[Cmb_ID]:[Cmb_ID]],0),SUM(N(AG$1),N($R68),1)),CHOOSE(AC[[M]:[M]],1,0,1,AC[[DB]:[DB]])),PRODUCT(SUM(ROUND(AVERAGE(VALUE(AG$3),VALUE($P68)),0),CHOOSE(IF(OR(AG$1,$R68),4,INDEX(CMB[[Res_Rare]:[Res_Rare]],MATCH(ROUND(MIN(SUM(AG$4,$O68/1000),SUM($O68,AG$4/1000)),3),CMB[[Cmb_ID]:[Cmb_ID]],0))),-1,-1,0,0)),IF(OR(AG$1,$R68),4,INDEX(CMB[[Cmb_Rare]:[Cmb_Rare]],MATCH(ROUND(MIN(SUM(AG$4,$O68/1000),SUM($O68,AG$4/1000)),3),CMB[[Cmb_ID]:[Cmb_ID]],0))),CHOOSE(AC[[M]:[M]],2,1,1,SUM(AC[[AB]:[DB]])))),""))</f>
        <v/>
      </c>
      <c r="AH68" t="str">
        <f>IF(OR(AH$5="",$S68=""),"",IFERROR(SUM(PRODUCT(INDEX(CMB[[BA_0O]:[BA_2O]],MATCH(ROUND(MIN(SUM(AH$4,$O68/1000),SUM($O68,AH$4/1000)),3),CMB[[Cmb_ID]:[Cmb_ID]],0),SUM(N(AH$1),N($R68),1)),CHOOSE(AC[[M]:[M]],1,1,0,AC[[AB]:[AB]])),PRODUCT(INDEX(CMB[[BD_0O]:[BD_2O]],MATCH(ROUND(MIN(SUM(AH$4,$O68/1000),SUM($O68,AH$4/1000)),3),CMB[[Cmb_ID]:[Cmb_ID]],0),SUM(N(AH$1),N($R68),1)),CHOOSE(AC[[M]:[M]],1,0,1,AC[[DB]:[DB]])),PRODUCT(SUM(ROUND(AVERAGE(VALUE(AH$3),VALUE($P68)),0),CHOOSE(IF(OR(AH$1,$R68),4,INDEX(CMB[[Res_Rare]:[Res_Rare]],MATCH(ROUND(MIN(SUM(AH$4,$O68/1000),SUM($O68,AH$4/1000)),3),CMB[[Cmb_ID]:[Cmb_ID]],0))),-1,-1,0,0)),IF(OR(AH$1,$R68),4,INDEX(CMB[[Cmb_Rare]:[Cmb_Rare]],MATCH(ROUND(MIN(SUM(AH$4,$O68/1000),SUM($O68,AH$4/1000)),3),CMB[[Cmb_ID]:[Cmb_ID]],0))),CHOOSE(AC[[M]:[M]],2,1,1,SUM(AC[[AB]:[DB]])))),""))</f>
        <v/>
      </c>
      <c r="AI68" t="str">
        <f>IF(OR(AI$5="",$S68=""),"",IFERROR(SUM(PRODUCT(INDEX(CMB[[BA_0O]:[BA_2O]],MATCH(ROUND(MIN(SUM(AI$4,$O68/1000),SUM($O68,AI$4/1000)),3),CMB[[Cmb_ID]:[Cmb_ID]],0),SUM(N(AI$1),N($R68),1)),CHOOSE(AC[[M]:[M]],1,1,0,AC[[AB]:[AB]])),PRODUCT(INDEX(CMB[[BD_0O]:[BD_2O]],MATCH(ROUND(MIN(SUM(AI$4,$O68/1000),SUM($O68,AI$4/1000)),3),CMB[[Cmb_ID]:[Cmb_ID]],0),SUM(N(AI$1),N($R68),1)),CHOOSE(AC[[M]:[M]],1,0,1,AC[[DB]:[DB]])),PRODUCT(SUM(ROUND(AVERAGE(VALUE(AI$3),VALUE($P68)),0),CHOOSE(IF(OR(AI$1,$R68),4,INDEX(CMB[[Res_Rare]:[Res_Rare]],MATCH(ROUND(MIN(SUM(AI$4,$O68/1000),SUM($O68,AI$4/1000)),3),CMB[[Cmb_ID]:[Cmb_ID]],0))),-1,-1,0,0)),IF(OR(AI$1,$R68),4,INDEX(CMB[[Cmb_Rare]:[Cmb_Rare]],MATCH(ROUND(MIN(SUM(AI$4,$O68/1000),SUM($O68,AI$4/1000)),3),CMB[[Cmb_ID]:[Cmb_ID]],0))),CHOOSE(AC[[M]:[M]],2,1,1,SUM(AC[[AB]:[DB]])))),""))</f>
        <v/>
      </c>
      <c r="AJ68" t="str">
        <f>IF(OR(AJ$5="",$S68=""),"",IFERROR(SUM(PRODUCT(INDEX(CMB[[BA_0O]:[BA_2O]],MATCH(ROUND(MIN(SUM(AJ$4,$O68/1000),SUM($O68,AJ$4/1000)),3),CMB[[Cmb_ID]:[Cmb_ID]],0),SUM(N(AJ$1),N($R68),1)),CHOOSE(AC[[M]:[M]],1,1,0,AC[[AB]:[AB]])),PRODUCT(INDEX(CMB[[BD_0O]:[BD_2O]],MATCH(ROUND(MIN(SUM(AJ$4,$O68/1000),SUM($O68,AJ$4/1000)),3),CMB[[Cmb_ID]:[Cmb_ID]],0),SUM(N(AJ$1),N($R68),1)),CHOOSE(AC[[M]:[M]],1,0,1,AC[[DB]:[DB]])),PRODUCT(SUM(ROUND(AVERAGE(VALUE(AJ$3),VALUE($P68)),0),CHOOSE(IF(OR(AJ$1,$R68),4,INDEX(CMB[[Res_Rare]:[Res_Rare]],MATCH(ROUND(MIN(SUM(AJ$4,$O68/1000),SUM($O68,AJ$4/1000)),3),CMB[[Cmb_ID]:[Cmb_ID]],0))),-1,-1,0,0)),IF(OR(AJ$1,$R68),4,INDEX(CMB[[Cmb_Rare]:[Cmb_Rare]],MATCH(ROUND(MIN(SUM(AJ$4,$O68/1000),SUM($O68,AJ$4/1000)),3),CMB[[Cmb_ID]:[Cmb_ID]],0))),CHOOSE(AC[[M]:[M]],2,1,1,SUM(AC[[AB]:[DB]])))),""))</f>
        <v/>
      </c>
      <c r="AK68" t="str">
        <f>IF(OR(AK$5="",$S68=""),"",IFERROR(SUM(PRODUCT(INDEX(CMB[[BA_0O]:[BA_2O]],MATCH(ROUND(MIN(SUM(AK$4,$O68/1000),SUM($O68,AK$4/1000)),3),CMB[[Cmb_ID]:[Cmb_ID]],0),SUM(N(AK$1),N($R68),1)),CHOOSE(AC[[M]:[M]],1,1,0,AC[[AB]:[AB]])),PRODUCT(INDEX(CMB[[BD_0O]:[BD_2O]],MATCH(ROUND(MIN(SUM(AK$4,$O68/1000),SUM($O68,AK$4/1000)),3),CMB[[Cmb_ID]:[Cmb_ID]],0),SUM(N(AK$1),N($R68),1)),CHOOSE(AC[[M]:[M]],1,0,1,AC[[DB]:[DB]])),PRODUCT(SUM(ROUND(AVERAGE(VALUE(AK$3),VALUE($P68)),0),CHOOSE(IF(OR(AK$1,$R68),4,INDEX(CMB[[Res_Rare]:[Res_Rare]],MATCH(ROUND(MIN(SUM(AK$4,$O68/1000),SUM($O68,AK$4/1000)),3),CMB[[Cmb_ID]:[Cmb_ID]],0))),-1,-1,0,0)),IF(OR(AK$1,$R68),4,INDEX(CMB[[Cmb_Rare]:[Cmb_Rare]],MATCH(ROUND(MIN(SUM(AK$4,$O68/1000),SUM($O68,AK$4/1000)),3),CMB[[Cmb_ID]:[Cmb_ID]],0))),CHOOSE(AC[[M]:[M]],2,1,1,SUM(AC[[AB]:[DB]])))),""))</f>
        <v/>
      </c>
      <c r="AL68" t="str">
        <f>IF(OR(AL$5="",$S68=""),"",IFERROR(SUM(PRODUCT(INDEX(CMB[[BA_0O]:[BA_2O]],MATCH(ROUND(MIN(SUM(AL$4,$O68/1000),SUM($O68,AL$4/1000)),3),CMB[[Cmb_ID]:[Cmb_ID]],0),SUM(N(AL$1),N($R68),1)),CHOOSE(AC[[M]:[M]],1,1,0,AC[[AB]:[AB]])),PRODUCT(INDEX(CMB[[BD_0O]:[BD_2O]],MATCH(ROUND(MIN(SUM(AL$4,$O68/1000),SUM($O68,AL$4/1000)),3),CMB[[Cmb_ID]:[Cmb_ID]],0),SUM(N(AL$1),N($R68),1)),CHOOSE(AC[[M]:[M]],1,0,1,AC[[DB]:[DB]])),PRODUCT(SUM(ROUND(AVERAGE(VALUE(AL$3),VALUE($P68)),0),CHOOSE(IF(OR(AL$1,$R68),4,INDEX(CMB[[Res_Rare]:[Res_Rare]],MATCH(ROUND(MIN(SUM(AL$4,$O68/1000),SUM($O68,AL$4/1000)),3),CMB[[Cmb_ID]:[Cmb_ID]],0))),-1,-1,0,0)),IF(OR(AL$1,$R68),4,INDEX(CMB[[Cmb_Rare]:[Cmb_Rare]],MATCH(ROUND(MIN(SUM(AL$4,$O68/1000),SUM($O68,AL$4/1000)),3),CMB[[Cmb_ID]:[Cmb_ID]],0))),CHOOSE(AC[[M]:[M]],2,1,1,SUM(AC[[AB]:[DB]])))),""))</f>
        <v/>
      </c>
      <c r="AM68" t="str">
        <f>IF(OR(AM$5="",$S68=""),"",IFERROR(SUM(PRODUCT(INDEX(CMB[[BA_0O]:[BA_2O]],MATCH(ROUND(MIN(SUM(AM$4,$O68/1000),SUM($O68,AM$4/1000)),3),CMB[[Cmb_ID]:[Cmb_ID]],0),SUM(N(AM$1),N($R68),1)),CHOOSE(AC[[M]:[M]],1,1,0,AC[[AB]:[AB]])),PRODUCT(INDEX(CMB[[BD_0O]:[BD_2O]],MATCH(ROUND(MIN(SUM(AM$4,$O68/1000),SUM($O68,AM$4/1000)),3),CMB[[Cmb_ID]:[Cmb_ID]],0),SUM(N(AM$1),N($R68),1)),CHOOSE(AC[[M]:[M]],1,0,1,AC[[DB]:[DB]])),PRODUCT(SUM(ROUND(AVERAGE(VALUE(AM$3),VALUE($P68)),0),CHOOSE(IF(OR(AM$1,$R68),4,INDEX(CMB[[Res_Rare]:[Res_Rare]],MATCH(ROUND(MIN(SUM(AM$4,$O68/1000),SUM($O68,AM$4/1000)),3),CMB[[Cmb_ID]:[Cmb_ID]],0))),-1,-1,0,0)),IF(OR(AM$1,$R68),4,INDEX(CMB[[Cmb_Rare]:[Cmb_Rare]],MATCH(ROUND(MIN(SUM(AM$4,$O68/1000),SUM($O68,AM$4/1000)),3),CMB[[Cmb_ID]:[Cmb_ID]],0))),CHOOSE(AC[[M]:[M]],2,1,1,SUM(AC[[AB]:[DB]])))),""))</f>
        <v/>
      </c>
      <c r="AN68" t="str">
        <f>IF(OR(AN$5="",$S68=""),"",IFERROR(SUM(PRODUCT(INDEX(CMB[[BA_0O]:[BA_2O]],MATCH(ROUND(MIN(SUM(AN$4,$O68/1000),SUM($O68,AN$4/1000)),3),CMB[[Cmb_ID]:[Cmb_ID]],0),SUM(N(AN$1),N($R68),1)),CHOOSE(AC[[M]:[M]],1,1,0,AC[[AB]:[AB]])),PRODUCT(INDEX(CMB[[BD_0O]:[BD_2O]],MATCH(ROUND(MIN(SUM(AN$4,$O68/1000),SUM($O68,AN$4/1000)),3),CMB[[Cmb_ID]:[Cmb_ID]],0),SUM(N(AN$1),N($R68),1)),CHOOSE(AC[[M]:[M]],1,0,1,AC[[DB]:[DB]])),PRODUCT(SUM(ROUND(AVERAGE(VALUE(AN$3),VALUE($P68)),0),CHOOSE(IF(OR(AN$1,$R68),4,INDEX(CMB[[Res_Rare]:[Res_Rare]],MATCH(ROUND(MIN(SUM(AN$4,$O68/1000),SUM($O68,AN$4/1000)),3),CMB[[Cmb_ID]:[Cmb_ID]],0))),-1,-1,0,0)),IF(OR(AN$1,$R68),4,INDEX(CMB[[Cmb_Rare]:[Cmb_Rare]],MATCH(ROUND(MIN(SUM(AN$4,$O68/1000),SUM($O68,AN$4/1000)),3),CMB[[Cmb_ID]:[Cmb_ID]],0))),CHOOSE(AC[[M]:[M]],2,1,1,SUM(AC[[AB]:[DB]])))),""))</f>
        <v/>
      </c>
      <c r="AO68" t="str">
        <f>IF(OR(AO$5="",$S68=""),"",IFERROR(SUM(PRODUCT(INDEX(CMB[[BA_0O]:[BA_2O]],MATCH(ROUND(MIN(SUM(AO$4,$O68/1000),SUM($O68,AO$4/1000)),3),CMB[[Cmb_ID]:[Cmb_ID]],0),SUM(N(AO$1),N($R68),1)),CHOOSE(AC[[M]:[M]],1,1,0,AC[[AB]:[AB]])),PRODUCT(INDEX(CMB[[BD_0O]:[BD_2O]],MATCH(ROUND(MIN(SUM(AO$4,$O68/1000),SUM($O68,AO$4/1000)),3),CMB[[Cmb_ID]:[Cmb_ID]],0),SUM(N(AO$1),N($R68),1)),CHOOSE(AC[[M]:[M]],1,0,1,AC[[DB]:[DB]])),PRODUCT(SUM(ROUND(AVERAGE(VALUE(AO$3),VALUE($P68)),0),CHOOSE(IF(OR(AO$1,$R68),4,INDEX(CMB[[Res_Rare]:[Res_Rare]],MATCH(ROUND(MIN(SUM(AO$4,$O68/1000),SUM($O68,AO$4/1000)),3),CMB[[Cmb_ID]:[Cmb_ID]],0))),-1,-1,0,0)),IF(OR(AO$1,$R68),4,INDEX(CMB[[Cmb_Rare]:[Cmb_Rare]],MATCH(ROUND(MIN(SUM(AO$4,$O68/1000),SUM($O68,AO$4/1000)),3),CMB[[Cmb_ID]:[Cmb_ID]],0))),CHOOSE(AC[[M]:[M]],2,1,1,SUM(AC[[AB]:[DB]])))),""))</f>
        <v/>
      </c>
      <c r="AP68" t="str">
        <f>IF(OR(AP$5="",$S68=""),"",IFERROR(SUM(PRODUCT(INDEX(CMB[[BA_0O]:[BA_2O]],MATCH(ROUND(MIN(SUM(AP$4,$O68/1000),SUM($O68,AP$4/1000)),3),CMB[[Cmb_ID]:[Cmb_ID]],0),SUM(N(AP$1),N($R68),1)),CHOOSE(AC[[M]:[M]],1,1,0,AC[[AB]:[AB]])),PRODUCT(INDEX(CMB[[BD_0O]:[BD_2O]],MATCH(ROUND(MIN(SUM(AP$4,$O68/1000),SUM($O68,AP$4/1000)),3),CMB[[Cmb_ID]:[Cmb_ID]],0),SUM(N(AP$1),N($R68),1)),CHOOSE(AC[[M]:[M]],1,0,1,AC[[DB]:[DB]])),PRODUCT(SUM(ROUND(AVERAGE(VALUE(AP$3),VALUE($P68)),0),CHOOSE(IF(OR(AP$1,$R68),4,INDEX(CMB[[Res_Rare]:[Res_Rare]],MATCH(ROUND(MIN(SUM(AP$4,$O68/1000),SUM($O68,AP$4/1000)),3),CMB[[Cmb_ID]:[Cmb_ID]],0))),-1,-1,0,0)),IF(OR(AP$1,$R68),4,INDEX(CMB[[Cmb_Rare]:[Cmb_Rare]],MATCH(ROUND(MIN(SUM(AP$4,$O68/1000),SUM($O68,AP$4/1000)),3),CMB[[Cmb_ID]:[Cmb_ID]],0))),CHOOSE(AC[[M]:[M]],2,1,1,SUM(AC[[AB]:[DB]])))),""))</f>
        <v/>
      </c>
      <c r="AQ68" t="str">
        <f>IF(OR(AQ$5="",$S68=""),"",IFERROR(SUM(PRODUCT(INDEX(CMB[[BA_0O]:[BA_2O]],MATCH(ROUND(MIN(SUM(AQ$4,$O68/1000),SUM($O68,AQ$4/1000)),3),CMB[[Cmb_ID]:[Cmb_ID]],0),SUM(N(AQ$1),N($R68),1)),CHOOSE(AC[[M]:[M]],1,1,0,AC[[AB]:[AB]])),PRODUCT(INDEX(CMB[[BD_0O]:[BD_2O]],MATCH(ROUND(MIN(SUM(AQ$4,$O68/1000),SUM($O68,AQ$4/1000)),3),CMB[[Cmb_ID]:[Cmb_ID]],0),SUM(N(AQ$1),N($R68),1)),CHOOSE(AC[[M]:[M]],1,0,1,AC[[DB]:[DB]])),PRODUCT(SUM(ROUND(AVERAGE(VALUE(AQ$3),VALUE($P68)),0),CHOOSE(IF(OR(AQ$1,$R68),4,INDEX(CMB[[Res_Rare]:[Res_Rare]],MATCH(ROUND(MIN(SUM(AQ$4,$O68/1000),SUM($O68,AQ$4/1000)),3),CMB[[Cmb_ID]:[Cmb_ID]],0))),-1,-1,0,0)),IF(OR(AQ$1,$R68),4,INDEX(CMB[[Cmb_Rare]:[Cmb_Rare]],MATCH(ROUND(MIN(SUM(AQ$4,$O68/1000),SUM($O68,AQ$4/1000)),3),CMB[[Cmb_ID]:[Cmb_ID]],0))),CHOOSE(AC[[M]:[M]],2,1,1,SUM(AC[[AB]:[DB]])))),""))</f>
        <v/>
      </c>
      <c r="AR68" t="str">
        <f>IF(OR(AR$5="",$S68=""),"",IFERROR(SUM(PRODUCT(INDEX(CMB[[BA_0O]:[BA_2O]],MATCH(ROUND(MIN(SUM(AR$4,$O68/1000),SUM($O68,AR$4/1000)),3),CMB[[Cmb_ID]:[Cmb_ID]],0),SUM(N(AR$1),N($R68),1)),CHOOSE(AC[[M]:[M]],1,1,0,AC[[AB]:[AB]])),PRODUCT(INDEX(CMB[[BD_0O]:[BD_2O]],MATCH(ROUND(MIN(SUM(AR$4,$O68/1000),SUM($O68,AR$4/1000)),3),CMB[[Cmb_ID]:[Cmb_ID]],0),SUM(N(AR$1),N($R68),1)),CHOOSE(AC[[M]:[M]],1,0,1,AC[[DB]:[DB]])),PRODUCT(SUM(ROUND(AVERAGE(VALUE(AR$3),VALUE($P68)),0),CHOOSE(IF(OR(AR$1,$R68),4,INDEX(CMB[[Res_Rare]:[Res_Rare]],MATCH(ROUND(MIN(SUM(AR$4,$O68/1000),SUM($O68,AR$4/1000)),3),CMB[[Cmb_ID]:[Cmb_ID]],0))),-1,-1,0,0)),IF(OR(AR$1,$R68),4,INDEX(CMB[[Cmb_Rare]:[Cmb_Rare]],MATCH(ROUND(MIN(SUM(AR$4,$O68/1000),SUM($O68,AR$4/1000)),3),CMB[[Cmb_ID]:[Cmb_ID]],0))),CHOOSE(AC[[M]:[M]],2,1,1,SUM(AC[[AB]:[DB]])))),""))</f>
        <v/>
      </c>
      <c r="AS68" t="str">
        <f>IF(OR(AS$5="",$S68=""),"",IFERROR(SUM(PRODUCT(INDEX(CMB[[BA_0O]:[BA_2O]],MATCH(ROUND(MIN(SUM(AS$4,$O68/1000),SUM($O68,AS$4/1000)),3),CMB[[Cmb_ID]:[Cmb_ID]],0),SUM(N(AS$1),N($R68),1)),CHOOSE(AC[[M]:[M]],1,1,0,AC[[AB]:[AB]])),PRODUCT(INDEX(CMB[[BD_0O]:[BD_2O]],MATCH(ROUND(MIN(SUM(AS$4,$O68/1000),SUM($O68,AS$4/1000)),3),CMB[[Cmb_ID]:[Cmb_ID]],0),SUM(N(AS$1),N($R68),1)),CHOOSE(AC[[M]:[M]],1,0,1,AC[[DB]:[DB]])),PRODUCT(SUM(ROUND(AVERAGE(VALUE(AS$3),VALUE($P68)),0),CHOOSE(IF(OR(AS$1,$R68),4,INDEX(CMB[[Res_Rare]:[Res_Rare]],MATCH(ROUND(MIN(SUM(AS$4,$O68/1000),SUM($O68,AS$4/1000)),3),CMB[[Cmb_ID]:[Cmb_ID]],0))),-1,-1,0,0)),IF(OR(AS$1,$R68),4,INDEX(CMB[[Cmb_Rare]:[Cmb_Rare]],MATCH(ROUND(MIN(SUM(AS$4,$O68/1000),SUM($O68,AS$4/1000)),3),CMB[[Cmb_ID]:[Cmb_ID]],0))),CHOOSE(AC[[M]:[M]],2,1,1,SUM(AC[[AB]:[DB]])))),""))</f>
        <v/>
      </c>
      <c r="AT68" t="str">
        <f>IF(OR(AT$5="",$S68=""),"",IFERROR(SUM(PRODUCT(INDEX(CMB[[BA_0O]:[BA_2O]],MATCH(ROUND(MIN(SUM(AT$4,$O68/1000),SUM($O68,AT$4/1000)),3),CMB[[Cmb_ID]:[Cmb_ID]],0),SUM(N(AT$1),N($R68),1)),CHOOSE(AC[[M]:[M]],1,1,0,AC[[AB]:[AB]])),PRODUCT(INDEX(CMB[[BD_0O]:[BD_2O]],MATCH(ROUND(MIN(SUM(AT$4,$O68/1000),SUM($O68,AT$4/1000)),3),CMB[[Cmb_ID]:[Cmb_ID]],0),SUM(N(AT$1),N($R68),1)),CHOOSE(AC[[M]:[M]],1,0,1,AC[[DB]:[DB]])),PRODUCT(SUM(ROUND(AVERAGE(VALUE(AT$3),VALUE($P68)),0),CHOOSE(IF(OR(AT$1,$R68),4,INDEX(CMB[[Res_Rare]:[Res_Rare]],MATCH(ROUND(MIN(SUM(AT$4,$O68/1000),SUM($O68,AT$4/1000)),3),CMB[[Cmb_ID]:[Cmb_ID]],0))),-1,-1,0,0)),IF(OR(AT$1,$R68),4,INDEX(CMB[[Cmb_Rare]:[Cmb_Rare]],MATCH(ROUND(MIN(SUM(AT$4,$O68/1000),SUM($O68,AT$4/1000)),3),CMB[[Cmb_ID]:[Cmb_ID]],0))),CHOOSE(AC[[M]:[M]],2,1,1,SUM(AC[[AB]:[DB]])))),""))</f>
        <v/>
      </c>
      <c r="AU68" t="str">
        <f>IF(OR(AU$5="",$S68=""),"",IFERROR(SUM(PRODUCT(INDEX(CMB[[BA_0O]:[BA_2O]],MATCH(ROUND(MIN(SUM(AU$4,$O68/1000),SUM($O68,AU$4/1000)),3),CMB[[Cmb_ID]:[Cmb_ID]],0),SUM(N(AU$1),N($R68),1)),CHOOSE(AC[[M]:[M]],1,1,0,AC[[AB]:[AB]])),PRODUCT(INDEX(CMB[[BD_0O]:[BD_2O]],MATCH(ROUND(MIN(SUM(AU$4,$O68/1000),SUM($O68,AU$4/1000)),3),CMB[[Cmb_ID]:[Cmb_ID]],0),SUM(N(AU$1),N($R68),1)),CHOOSE(AC[[M]:[M]],1,0,1,AC[[DB]:[DB]])),PRODUCT(SUM(ROUND(AVERAGE(VALUE(AU$3),VALUE($P68)),0),CHOOSE(IF(OR(AU$1,$R68),4,INDEX(CMB[[Res_Rare]:[Res_Rare]],MATCH(ROUND(MIN(SUM(AU$4,$O68/1000),SUM($O68,AU$4/1000)),3),CMB[[Cmb_ID]:[Cmb_ID]],0))),-1,-1,0,0)),IF(OR(AU$1,$R68),4,INDEX(CMB[[Cmb_Rare]:[Cmb_Rare]],MATCH(ROUND(MIN(SUM(AU$4,$O68/1000),SUM($O68,AU$4/1000)),3),CMB[[Cmb_ID]:[Cmb_ID]],0))),CHOOSE(AC[[M]:[M]],2,1,1,SUM(AC[[AB]:[DB]])))),""))</f>
        <v/>
      </c>
      <c r="AV68" t="str">
        <f>IF(OR(AV$5="",$S68=""),"",IFERROR(SUM(PRODUCT(INDEX(CMB[[BA_0O]:[BA_2O]],MATCH(ROUND(MIN(SUM(AV$4,$O68/1000),SUM($O68,AV$4/1000)),3),CMB[[Cmb_ID]:[Cmb_ID]],0),SUM(N(AV$1),N($R68),1)),CHOOSE(AC[[M]:[M]],1,1,0,AC[[AB]:[AB]])),PRODUCT(INDEX(CMB[[BD_0O]:[BD_2O]],MATCH(ROUND(MIN(SUM(AV$4,$O68/1000),SUM($O68,AV$4/1000)),3),CMB[[Cmb_ID]:[Cmb_ID]],0),SUM(N(AV$1),N($R68),1)),CHOOSE(AC[[M]:[M]],1,0,1,AC[[DB]:[DB]])),PRODUCT(SUM(ROUND(AVERAGE(VALUE(AV$3),VALUE($P68)),0),CHOOSE(IF(OR(AV$1,$R68),4,INDEX(CMB[[Res_Rare]:[Res_Rare]],MATCH(ROUND(MIN(SUM(AV$4,$O68/1000),SUM($O68,AV$4/1000)),3),CMB[[Cmb_ID]:[Cmb_ID]],0))),-1,-1,0,0)),IF(OR(AV$1,$R68),4,INDEX(CMB[[Cmb_Rare]:[Cmb_Rare]],MATCH(ROUND(MIN(SUM(AV$4,$O68/1000),SUM($O68,AV$4/1000)),3),CMB[[Cmb_ID]:[Cmb_ID]],0))),CHOOSE(AC[[M]:[M]],2,1,1,SUM(AC[[AB]:[DB]])))),""))</f>
        <v/>
      </c>
      <c r="AW68" t="str">
        <f>IF(OR(AW$5="",$S68=""),"",IFERROR(SUM(PRODUCT(INDEX(CMB[[BA_0O]:[BA_2O]],MATCH(ROUND(MIN(SUM(AW$4,$O68/1000),SUM($O68,AW$4/1000)),3),CMB[[Cmb_ID]:[Cmb_ID]],0),SUM(N(AW$1),N($R68),1)),CHOOSE(AC[[M]:[M]],1,1,0,AC[[AB]:[AB]])),PRODUCT(INDEX(CMB[[BD_0O]:[BD_2O]],MATCH(ROUND(MIN(SUM(AW$4,$O68/1000),SUM($O68,AW$4/1000)),3),CMB[[Cmb_ID]:[Cmb_ID]],0),SUM(N(AW$1),N($R68),1)),CHOOSE(AC[[M]:[M]],1,0,1,AC[[DB]:[DB]])),PRODUCT(SUM(ROUND(AVERAGE(VALUE(AW$3),VALUE($P68)),0),CHOOSE(IF(OR(AW$1,$R68),4,INDEX(CMB[[Res_Rare]:[Res_Rare]],MATCH(ROUND(MIN(SUM(AW$4,$O68/1000),SUM($O68,AW$4/1000)),3),CMB[[Cmb_ID]:[Cmb_ID]],0))),-1,-1,0,0)),IF(OR(AW$1,$R68),4,INDEX(CMB[[Cmb_Rare]:[Cmb_Rare]],MATCH(ROUND(MIN(SUM(AW$4,$O68/1000),SUM($O68,AW$4/1000)),3),CMB[[Cmb_ID]:[Cmb_ID]],0))),CHOOSE(AC[[M]:[M]],2,1,1,SUM(AC[[AB]:[DB]])))),""))</f>
        <v/>
      </c>
      <c r="AX68" t="str">
        <f>IF(OR(AX$5="",$S68=""),"",IFERROR(SUM(PRODUCT(INDEX(CMB[[BA_0O]:[BA_2O]],MATCH(ROUND(MIN(SUM(AX$4,$O68/1000),SUM($O68,AX$4/1000)),3),CMB[[Cmb_ID]:[Cmb_ID]],0),SUM(N(AX$1),N($R68),1)),CHOOSE(AC[[M]:[M]],1,1,0,AC[[AB]:[AB]])),PRODUCT(INDEX(CMB[[BD_0O]:[BD_2O]],MATCH(ROUND(MIN(SUM(AX$4,$O68/1000),SUM($O68,AX$4/1000)),3),CMB[[Cmb_ID]:[Cmb_ID]],0),SUM(N(AX$1),N($R68),1)),CHOOSE(AC[[M]:[M]],1,0,1,AC[[DB]:[DB]])),PRODUCT(SUM(ROUND(AVERAGE(VALUE(AX$3),VALUE($P68)),0),CHOOSE(IF(OR(AX$1,$R68),4,INDEX(CMB[[Res_Rare]:[Res_Rare]],MATCH(ROUND(MIN(SUM(AX$4,$O68/1000),SUM($O68,AX$4/1000)),3),CMB[[Cmb_ID]:[Cmb_ID]],0))),-1,-1,0,0)),IF(OR(AX$1,$R68),4,INDEX(CMB[[Cmb_Rare]:[Cmb_Rare]],MATCH(ROUND(MIN(SUM(AX$4,$O68/1000),SUM($O68,AX$4/1000)),3),CMB[[Cmb_ID]:[Cmb_ID]],0))),CHOOSE(AC[[M]:[M]],2,1,1,SUM(AC[[AB]:[DB]])))),""))</f>
        <v/>
      </c>
      <c r="AY68" t="str">
        <f>IF(OR(AY$5="",$S68=""),"",IFERROR(SUM(PRODUCT(INDEX(CMB[[BA_0O]:[BA_2O]],MATCH(ROUND(MIN(SUM(AY$4,$O68/1000),SUM($O68,AY$4/1000)),3),CMB[[Cmb_ID]:[Cmb_ID]],0),SUM(N(AY$1),N($R68),1)),CHOOSE(AC[[M]:[M]],1,1,0,AC[[AB]:[AB]])),PRODUCT(INDEX(CMB[[BD_0O]:[BD_2O]],MATCH(ROUND(MIN(SUM(AY$4,$O68/1000),SUM($O68,AY$4/1000)),3),CMB[[Cmb_ID]:[Cmb_ID]],0),SUM(N(AY$1),N($R68),1)),CHOOSE(AC[[M]:[M]],1,0,1,AC[[DB]:[DB]])),PRODUCT(SUM(ROUND(AVERAGE(VALUE(AY$3),VALUE($P68)),0),CHOOSE(IF(OR(AY$1,$R68),4,INDEX(CMB[[Res_Rare]:[Res_Rare]],MATCH(ROUND(MIN(SUM(AY$4,$O68/1000),SUM($O68,AY$4/1000)),3),CMB[[Cmb_ID]:[Cmb_ID]],0))),-1,-1,0,0)),IF(OR(AY$1,$R68),4,INDEX(CMB[[Cmb_Rare]:[Cmb_Rare]],MATCH(ROUND(MIN(SUM(AY$4,$O68/1000),SUM($O68,AY$4/1000)),3),CMB[[Cmb_ID]:[Cmb_ID]],0))),CHOOSE(AC[[M]:[M]],2,1,1,SUM(AC[[AB]:[DB]])))),""))</f>
        <v/>
      </c>
      <c r="AZ68" t="str">
        <f>IF(OR(AZ$5="",$S68=""),"",IFERROR(SUM(PRODUCT(INDEX(CMB[[BA_0O]:[BA_2O]],MATCH(ROUND(MIN(SUM(AZ$4,$O68/1000),SUM($O68,AZ$4/1000)),3),CMB[[Cmb_ID]:[Cmb_ID]],0),SUM(N(AZ$1),N($R68),1)),CHOOSE(AC[[M]:[M]],1,1,0,AC[[AB]:[AB]])),PRODUCT(INDEX(CMB[[BD_0O]:[BD_2O]],MATCH(ROUND(MIN(SUM(AZ$4,$O68/1000),SUM($O68,AZ$4/1000)),3),CMB[[Cmb_ID]:[Cmb_ID]],0),SUM(N(AZ$1),N($R68),1)),CHOOSE(AC[[M]:[M]],1,0,1,AC[[DB]:[DB]])),PRODUCT(SUM(ROUND(AVERAGE(VALUE(AZ$3),VALUE($P68)),0),CHOOSE(IF(OR(AZ$1,$R68),4,INDEX(CMB[[Res_Rare]:[Res_Rare]],MATCH(ROUND(MIN(SUM(AZ$4,$O68/1000),SUM($O68,AZ$4/1000)),3),CMB[[Cmb_ID]:[Cmb_ID]],0))),-1,-1,0,0)),IF(OR(AZ$1,$R68),4,INDEX(CMB[[Cmb_Rare]:[Cmb_Rare]],MATCH(ROUND(MIN(SUM(AZ$4,$O68/1000),SUM($O68,AZ$4/1000)),3),CMB[[Cmb_ID]:[Cmb_ID]],0))),CHOOSE(AC[[M]:[M]],2,1,1,SUM(AC[[AB]:[DB]])))),""))</f>
        <v/>
      </c>
      <c r="BA68" t="str">
        <f>IF(OR(BA$5="",$S68=""),"",IFERROR(SUM(PRODUCT(INDEX(CMB[[BA_0O]:[BA_2O]],MATCH(ROUND(MIN(SUM(BA$4,$O68/1000),SUM($O68,BA$4/1000)),3),CMB[[Cmb_ID]:[Cmb_ID]],0),SUM(N(BA$1),N($R68),1)),CHOOSE(AC[[M]:[M]],1,1,0,AC[[AB]:[AB]])),PRODUCT(INDEX(CMB[[BD_0O]:[BD_2O]],MATCH(ROUND(MIN(SUM(BA$4,$O68/1000),SUM($O68,BA$4/1000)),3),CMB[[Cmb_ID]:[Cmb_ID]],0),SUM(N(BA$1),N($R68),1)),CHOOSE(AC[[M]:[M]],1,0,1,AC[[DB]:[DB]])),PRODUCT(SUM(ROUND(AVERAGE(VALUE(BA$3),VALUE($P68)),0),CHOOSE(IF(OR(BA$1,$R68),4,INDEX(CMB[[Res_Rare]:[Res_Rare]],MATCH(ROUND(MIN(SUM(BA$4,$O68/1000),SUM($O68,BA$4/1000)),3),CMB[[Cmb_ID]:[Cmb_ID]],0))),-1,-1,0,0)),IF(OR(BA$1,$R68),4,INDEX(CMB[[Cmb_Rare]:[Cmb_Rare]],MATCH(ROUND(MIN(SUM(BA$4,$O68/1000),SUM($O68,BA$4/1000)),3),CMB[[Cmb_ID]:[Cmb_ID]],0))),CHOOSE(AC[[M]:[M]],2,1,1,SUM(AC[[AB]:[DB]])))),""))</f>
        <v/>
      </c>
      <c r="BB68" t="str">
        <f>IF(OR(BB$5="",$S68=""),"",IFERROR(SUM(PRODUCT(INDEX(CMB[[BA_0O]:[BA_2O]],MATCH(ROUND(MIN(SUM(BB$4,$O68/1000),SUM($O68,BB$4/1000)),3),CMB[[Cmb_ID]:[Cmb_ID]],0),SUM(N(BB$1),N($R68),1)),CHOOSE(AC[[M]:[M]],1,1,0,AC[[AB]:[AB]])),PRODUCT(INDEX(CMB[[BD_0O]:[BD_2O]],MATCH(ROUND(MIN(SUM(BB$4,$O68/1000),SUM($O68,BB$4/1000)),3),CMB[[Cmb_ID]:[Cmb_ID]],0),SUM(N(BB$1),N($R68),1)),CHOOSE(AC[[M]:[M]],1,0,1,AC[[DB]:[DB]])),PRODUCT(SUM(ROUND(AVERAGE(VALUE(BB$3),VALUE($P68)),0),CHOOSE(IF(OR(BB$1,$R68),4,INDEX(CMB[[Res_Rare]:[Res_Rare]],MATCH(ROUND(MIN(SUM(BB$4,$O68/1000),SUM($O68,BB$4/1000)),3),CMB[[Cmb_ID]:[Cmb_ID]],0))),-1,-1,0,0)),IF(OR(BB$1,$R68),4,INDEX(CMB[[Cmb_Rare]:[Cmb_Rare]],MATCH(ROUND(MIN(SUM(BB$4,$O68/1000),SUM($O68,BB$4/1000)),3),CMB[[Cmb_ID]:[Cmb_ID]],0))),CHOOSE(AC[[M]:[M]],2,1,1,SUM(AC[[AB]:[DB]])))),""))</f>
        <v/>
      </c>
      <c r="BC68" t="str">
        <f>IF(OR(BC$5="",$S68=""),"",IFERROR(SUM(PRODUCT(INDEX(CMB[[BA_0O]:[BA_2O]],MATCH(ROUND(MIN(SUM(BC$4,$O68/1000),SUM($O68,BC$4/1000)),3),CMB[[Cmb_ID]:[Cmb_ID]],0),SUM(N(BC$1),N($R68),1)),CHOOSE(AC[[M]:[M]],1,1,0,AC[[AB]:[AB]])),PRODUCT(INDEX(CMB[[BD_0O]:[BD_2O]],MATCH(ROUND(MIN(SUM(BC$4,$O68/1000),SUM($O68,BC$4/1000)),3),CMB[[Cmb_ID]:[Cmb_ID]],0),SUM(N(BC$1),N($R68),1)),CHOOSE(AC[[M]:[M]],1,0,1,AC[[DB]:[DB]])),PRODUCT(SUM(ROUND(AVERAGE(VALUE(BC$3),VALUE($P68)),0),CHOOSE(IF(OR(BC$1,$R68),4,INDEX(CMB[[Res_Rare]:[Res_Rare]],MATCH(ROUND(MIN(SUM(BC$4,$O68/1000),SUM($O68,BC$4/1000)),3),CMB[[Cmb_ID]:[Cmb_ID]],0))),-1,-1,0,0)),IF(OR(BC$1,$R68),4,INDEX(CMB[[Cmb_Rare]:[Cmb_Rare]],MATCH(ROUND(MIN(SUM(BC$4,$O68/1000),SUM($O68,BC$4/1000)),3),CMB[[Cmb_ID]:[Cmb_ID]],0))),CHOOSE(AC[[M]:[M]],2,1,1,SUM(AC[[AB]:[DB]])))),""))</f>
        <v/>
      </c>
      <c r="BD68" t="str">
        <f>IF(OR(BD$5="",$S68=""),"",IFERROR(SUM(PRODUCT(INDEX(CMB[[BA_0O]:[BA_2O]],MATCH(ROUND(MIN(SUM(BD$4,$O68/1000),SUM($O68,BD$4/1000)),3),CMB[[Cmb_ID]:[Cmb_ID]],0),SUM(N(BD$1),N($R68),1)),CHOOSE(AC[[M]:[M]],1,1,0,AC[[AB]:[AB]])),PRODUCT(INDEX(CMB[[BD_0O]:[BD_2O]],MATCH(ROUND(MIN(SUM(BD$4,$O68/1000),SUM($O68,BD$4/1000)),3),CMB[[Cmb_ID]:[Cmb_ID]],0),SUM(N(BD$1),N($R68),1)),CHOOSE(AC[[M]:[M]],1,0,1,AC[[DB]:[DB]])),PRODUCT(SUM(ROUND(AVERAGE(VALUE(BD$3),VALUE($P68)),0),CHOOSE(IF(OR(BD$1,$R68),4,INDEX(CMB[[Res_Rare]:[Res_Rare]],MATCH(ROUND(MIN(SUM(BD$4,$O68/1000),SUM($O68,BD$4/1000)),3),CMB[[Cmb_ID]:[Cmb_ID]],0))),-1,-1,0,0)),IF(OR(BD$1,$R68),4,INDEX(CMB[[Cmb_Rare]:[Cmb_Rare]],MATCH(ROUND(MIN(SUM(BD$4,$O68/1000),SUM($O68,BD$4/1000)),3),CMB[[Cmb_ID]:[Cmb_ID]],0))),CHOOSE(AC[[M]:[M]],2,1,1,SUM(AC[[AB]:[DB]])))),""))</f>
        <v/>
      </c>
      <c r="BE68" t="str">
        <f>IF(OR(BE$5="",$S68=""),"",IFERROR(SUM(PRODUCT(INDEX(CMB[[BA_0O]:[BA_2O]],MATCH(ROUND(MIN(SUM(BE$4,$O68/1000),SUM($O68,BE$4/1000)),3),CMB[[Cmb_ID]:[Cmb_ID]],0),SUM(N(BE$1),N($R68),1)),CHOOSE(AC[[M]:[M]],1,1,0,AC[[AB]:[AB]])),PRODUCT(INDEX(CMB[[BD_0O]:[BD_2O]],MATCH(ROUND(MIN(SUM(BE$4,$O68/1000),SUM($O68,BE$4/1000)),3),CMB[[Cmb_ID]:[Cmb_ID]],0),SUM(N(BE$1),N($R68),1)),CHOOSE(AC[[M]:[M]],1,0,1,AC[[DB]:[DB]])),PRODUCT(SUM(ROUND(AVERAGE(VALUE(BE$3),VALUE($P68)),0),CHOOSE(IF(OR(BE$1,$R68),4,INDEX(CMB[[Res_Rare]:[Res_Rare]],MATCH(ROUND(MIN(SUM(BE$4,$O68/1000),SUM($O68,BE$4/1000)),3),CMB[[Cmb_ID]:[Cmb_ID]],0))),-1,-1,0,0)),IF(OR(BE$1,$R68),4,INDEX(CMB[[Cmb_Rare]:[Cmb_Rare]],MATCH(ROUND(MIN(SUM(BE$4,$O68/1000),SUM($O68,BE$4/1000)),3),CMB[[Cmb_ID]:[Cmb_ID]],0))),CHOOSE(AC[[M]:[M]],2,1,1,SUM(AC[[AB]:[DB]])))),""))</f>
        <v/>
      </c>
      <c r="BF68" t="str">
        <f>IF(OR(BF$5="",$S68=""),"",IFERROR(SUM(PRODUCT(INDEX(CMB[[BA_0O]:[BA_2O]],MATCH(ROUND(MIN(SUM(BF$4,$O68/1000),SUM($O68,BF$4/1000)),3),CMB[[Cmb_ID]:[Cmb_ID]],0),SUM(N(BF$1),N($R68),1)),CHOOSE(AC[[M]:[M]],1,1,0,AC[[AB]:[AB]])),PRODUCT(INDEX(CMB[[BD_0O]:[BD_2O]],MATCH(ROUND(MIN(SUM(BF$4,$O68/1000),SUM($O68,BF$4/1000)),3),CMB[[Cmb_ID]:[Cmb_ID]],0),SUM(N(BF$1),N($R68),1)),CHOOSE(AC[[M]:[M]],1,0,1,AC[[DB]:[DB]])),PRODUCT(SUM(ROUND(AVERAGE(VALUE(BF$3),VALUE($P68)),0),CHOOSE(IF(OR(BF$1,$R68),4,INDEX(CMB[[Res_Rare]:[Res_Rare]],MATCH(ROUND(MIN(SUM(BF$4,$O68/1000),SUM($O68,BF$4/1000)),3),CMB[[Cmb_ID]:[Cmb_ID]],0))),-1,-1,0,0)),IF(OR(BF$1,$R68),4,INDEX(CMB[[Cmb_Rare]:[Cmb_Rare]],MATCH(ROUND(MIN(SUM(BF$4,$O68/1000),SUM($O68,BF$4/1000)),3),CMB[[Cmb_ID]:[Cmb_ID]],0))),CHOOSE(AC[[M]:[M]],2,1,1,SUM(AC[[AB]:[DB]])))),""))</f>
        <v/>
      </c>
      <c r="BG68" t="str">
        <f>IF(OR(BG$5="",$S68=""),"",IFERROR(SUM(PRODUCT(INDEX(CMB[[BA_0O]:[BA_2O]],MATCH(ROUND(MIN(SUM(BG$4,$O68/1000),SUM($O68,BG$4/1000)),3),CMB[[Cmb_ID]:[Cmb_ID]],0),SUM(N(BG$1),N($R68),1)),CHOOSE(AC[[M]:[M]],1,1,0,AC[[AB]:[AB]])),PRODUCT(INDEX(CMB[[BD_0O]:[BD_2O]],MATCH(ROUND(MIN(SUM(BG$4,$O68/1000),SUM($O68,BG$4/1000)),3),CMB[[Cmb_ID]:[Cmb_ID]],0),SUM(N(BG$1),N($R68),1)),CHOOSE(AC[[M]:[M]],1,0,1,AC[[DB]:[DB]])),PRODUCT(SUM(ROUND(AVERAGE(VALUE(BG$3),VALUE($P68)),0),CHOOSE(IF(OR(BG$1,$R68),4,INDEX(CMB[[Res_Rare]:[Res_Rare]],MATCH(ROUND(MIN(SUM(BG$4,$O68/1000),SUM($O68,BG$4/1000)),3),CMB[[Cmb_ID]:[Cmb_ID]],0))),-1,-1,0,0)),IF(OR(BG$1,$R68),4,INDEX(CMB[[Cmb_Rare]:[Cmb_Rare]],MATCH(ROUND(MIN(SUM(BG$4,$O68/1000),SUM($O68,BG$4/1000)),3),CMB[[Cmb_ID]:[Cmb_ID]],0))),CHOOSE(AC[[M]:[M]],2,1,1,SUM(AC[[AB]:[DB]])))),""))</f>
        <v/>
      </c>
      <c r="BH68" t="str">
        <f>IF(OR(BH$5="",$S68=""),"",IFERROR(SUM(PRODUCT(INDEX(CMB[[BA_0O]:[BA_2O]],MATCH(ROUND(MIN(SUM(BH$4,$O68/1000),SUM($O68,BH$4/1000)),3),CMB[[Cmb_ID]:[Cmb_ID]],0),SUM(N(BH$1),N($R68),1)),CHOOSE(AC[[M]:[M]],1,1,0,AC[[AB]:[AB]])),PRODUCT(INDEX(CMB[[BD_0O]:[BD_2O]],MATCH(ROUND(MIN(SUM(BH$4,$O68/1000),SUM($O68,BH$4/1000)),3),CMB[[Cmb_ID]:[Cmb_ID]],0),SUM(N(BH$1),N($R68),1)),CHOOSE(AC[[M]:[M]],1,0,1,AC[[DB]:[DB]])),PRODUCT(SUM(ROUND(AVERAGE(VALUE(BH$3),VALUE($P68)),0),CHOOSE(IF(OR(BH$1,$R68),4,INDEX(CMB[[Res_Rare]:[Res_Rare]],MATCH(ROUND(MIN(SUM(BH$4,$O68/1000),SUM($O68,BH$4/1000)),3),CMB[[Cmb_ID]:[Cmb_ID]],0))),-1,-1,0,0)),IF(OR(BH$1,$R68),4,INDEX(CMB[[Cmb_Rare]:[Cmb_Rare]],MATCH(ROUND(MIN(SUM(BH$4,$O68/1000),SUM($O68,BH$4/1000)),3),CMB[[Cmb_ID]:[Cmb_ID]],0))),CHOOSE(AC[[M]:[M]],2,1,1,SUM(AC[[AB]:[DB]])))),""))</f>
        <v/>
      </c>
      <c r="BI68" t="str">
        <f>IF(OR(BI$5="",$S68=""),"",IFERROR(SUM(PRODUCT(INDEX(CMB[[BA_0O]:[BA_2O]],MATCH(ROUND(MIN(SUM(BI$4,$O68/1000),SUM($O68,BI$4/1000)),3),CMB[[Cmb_ID]:[Cmb_ID]],0),SUM(N(BI$1),N($R68),1)),CHOOSE(AC[[M]:[M]],1,1,0,AC[[AB]:[AB]])),PRODUCT(INDEX(CMB[[BD_0O]:[BD_2O]],MATCH(ROUND(MIN(SUM(BI$4,$O68/1000),SUM($O68,BI$4/1000)),3),CMB[[Cmb_ID]:[Cmb_ID]],0),SUM(N(BI$1),N($R68),1)),CHOOSE(AC[[M]:[M]],1,0,1,AC[[DB]:[DB]])),PRODUCT(SUM(ROUND(AVERAGE(VALUE(BI$3),VALUE($P68)),0),CHOOSE(IF(OR(BI$1,$R68),4,INDEX(CMB[[Res_Rare]:[Res_Rare]],MATCH(ROUND(MIN(SUM(BI$4,$O68/1000),SUM($O68,BI$4/1000)),3),CMB[[Cmb_ID]:[Cmb_ID]],0))),-1,-1,0,0)),IF(OR(BI$1,$R68),4,INDEX(CMB[[Cmb_Rare]:[Cmb_Rare]],MATCH(ROUND(MIN(SUM(BI$4,$O68/1000),SUM($O68,BI$4/1000)),3),CMB[[Cmb_ID]:[Cmb_ID]],0))),CHOOSE(AC[[M]:[M]],2,1,1,SUM(AC[[AB]:[DB]])))),""))</f>
        <v/>
      </c>
      <c r="BJ68" t="str">
        <f>IF(OR(BJ$5="",$S68=""),"",IFERROR(SUM(PRODUCT(INDEX(CMB[[BA_0O]:[BA_2O]],MATCH(ROUND(MIN(SUM(BJ$4,$O68/1000),SUM($O68,BJ$4/1000)),3),CMB[[Cmb_ID]:[Cmb_ID]],0),SUM(N(BJ$1),N($R68),1)),CHOOSE(AC[[M]:[M]],1,1,0,AC[[AB]:[AB]])),PRODUCT(INDEX(CMB[[BD_0O]:[BD_2O]],MATCH(ROUND(MIN(SUM(BJ$4,$O68/1000),SUM($O68,BJ$4/1000)),3),CMB[[Cmb_ID]:[Cmb_ID]],0),SUM(N(BJ$1),N($R68),1)),CHOOSE(AC[[M]:[M]],1,0,1,AC[[DB]:[DB]])),PRODUCT(SUM(ROUND(AVERAGE(VALUE(BJ$3),VALUE($P68)),0),CHOOSE(IF(OR(BJ$1,$R68),4,INDEX(CMB[[Res_Rare]:[Res_Rare]],MATCH(ROUND(MIN(SUM(BJ$4,$O68/1000),SUM($O68,BJ$4/1000)),3),CMB[[Cmb_ID]:[Cmb_ID]],0))),-1,-1,0,0)),IF(OR(BJ$1,$R68),4,INDEX(CMB[[Cmb_Rare]:[Cmb_Rare]],MATCH(ROUND(MIN(SUM(BJ$4,$O68/1000),SUM($O68,BJ$4/1000)),3),CMB[[Cmb_ID]:[Cmb_ID]],0))),CHOOSE(AC[[M]:[M]],2,1,1,SUM(AC[[AB]:[DB]])))),""))</f>
        <v/>
      </c>
      <c r="BK68" t="str">
        <f>IF(OR(BK$5="",$S68=""),"",IFERROR(SUM(PRODUCT(INDEX(CMB[[BA_0O]:[BA_2O]],MATCH(ROUND(MIN(SUM(BK$4,$O68/1000),SUM($O68,BK$4/1000)),3),CMB[[Cmb_ID]:[Cmb_ID]],0),SUM(N(BK$1),N($R68),1)),CHOOSE(AC[[M]:[M]],1,1,0,AC[[AB]:[AB]])),PRODUCT(INDEX(CMB[[BD_0O]:[BD_2O]],MATCH(ROUND(MIN(SUM(BK$4,$O68/1000),SUM($O68,BK$4/1000)),3),CMB[[Cmb_ID]:[Cmb_ID]],0),SUM(N(BK$1),N($R68),1)),CHOOSE(AC[[M]:[M]],1,0,1,AC[[DB]:[DB]])),PRODUCT(SUM(ROUND(AVERAGE(VALUE(BK$3),VALUE($P68)),0),CHOOSE(IF(OR(BK$1,$R68),4,INDEX(CMB[[Res_Rare]:[Res_Rare]],MATCH(ROUND(MIN(SUM(BK$4,$O68/1000),SUM($O68,BK$4/1000)),3),CMB[[Cmb_ID]:[Cmb_ID]],0))),-1,-1,0,0)),IF(OR(BK$1,$R68),4,INDEX(CMB[[Cmb_Rare]:[Cmb_Rare]],MATCH(ROUND(MIN(SUM(BK$4,$O68/1000),SUM($O68,BK$4/1000)),3),CMB[[Cmb_ID]:[Cmb_ID]],0))),CHOOSE(AC[[M]:[M]],2,1,1,SUM(AC[[AB]:[DB]])))),""))</f>
        <v/>
      </c>
      <c r="BL68" t="str">
        <f>IF(OR(BL$5="",$S68=""),"",IFERROR(SUM(PRODUCT(INDEX(CMB[[BA_0O]:[BA_2O]],MATCH(ROUND(MIN(SUM(BL$4,$O68/1000),SUM($O68,BL$4/1000)),3),CMB[[Cmb_ID]:[Cmb_ID]],0),SUM(N(BL$1),N($R68),1)),CHOOSE(AC[[M]:[M]],1,1,0,AC[[AB]:[AB]])),PRODUCT(INDEX(CMB[[BD_0O]:[BD_2O]],MATCH(ROUND(MIN(SUM(BL$4,$O68/1000),SUM($O68,BL$4/1000)),3),CMB[[Cmb_ID]:[Cmb_ID]],0),SUM(N(BL$1),N($R68),1)),CHOOSE(AC[[M]:[M]],1,0,1,AC[[DB]:[DB]])),PRODUCT(SUM(ROUND(AVERAGE(VALUE(BL$3),VALUE($P68)),0),CHOOSE(IF(OR(BL$1,$R68),4,INDEX(CMB[[Res_Rare]:[Res_Rare]],MATCH(ROUND(MIN(SUM(BL$4,$O68/1000),SUM($O68,BL$4/1000)),3),CMB[[Cmb_ID]:[Cmb_ID]],0))),-1,-1,0,0)),IF(OR(BL$1,$R68),4,INDEX(CMB[[Cmb_Rare]:[Cmb_Rare]],MATCH(ROUND(MIN(SUM(BL$4,$O68/1000),SUM($O68,BL$4/1000)),3),CMB[[Cmb_ID]:[Cmb_ID]],0))),CHOOSE(AC[[M]:[M]],2,1,1,SUM(AC[[AB]:[DB]])))),""))</f>
        <v/>
      </c>
      <c r="BM68" t="str">
        <f>IF(OR(BM$5="",$S68=""),"",IFERROR(SUM(PRODUCT(INDEX(CMB[[BA_0O]:[BA_2O]],MATCH(ROUND(MIN(SUM(BM$4,$O68/1000),SUM($O68,BM$4/1000)),3),CMB[[Cmb_ID]:[Cmb_ID]],0),SUM(N(BM$1),N($R68),1)),CHOOSE(AC[[M]:[M]],1,1,0,AC[[AB]:[AB]])),PRODUCT(INDEX(CMB[[BD_0O]:[BD_2O]],MATCH(ROUND(MIN(SUM(BM$4,$O68/1000),SUM($O68,BM$4/1000)),3),CMB[[Cmb_ID]:[Cmb_ID]],0),SUM(N(BM$1),N($R68),1)),CHOOSE(AC[[M]:[M]],1,0,1,AC[[DB]:[DB]])),PRODUCT(SUM(ROUND(AVERAGE(VALUE(BM$3),VALUE($P68)),0),CHOOSE(IF(OR(BM$1,$R68),4,INDEX(CMB[[Res_Rare]:[Res_Rare]],MATCH(ROUND(MIN(SUM(BM$4,$O68/1000),SUM($O68,BM$4/1000)),3),CMB[[Cmb_ID]:[Cmb_ID]],0))),-1,-1,0,0)),IF(OR(BM$1,$R68),4,INDEX(CMB[[Cmb_Rare]:[Cmb_Rare]],MATCH(ROUND(MIN(SUM(BM$4,$O68/1000),SUM($O68,BM$4/1000)),3),CMB[[Cmb_ID]:[Cmb_ID]],0))),CHOOSE(AC[[M]:[M]],2,1,1,SUM(AC[[AB]:[DB]])))),""))</f>
        <v/>
      </c>
      <c r="BN68" t="str">
        <f>IF(OR(BN$5="",$S68=""),"",IFERROR(SUM(PRODUCT(INDEX(CMB[[BA_0O]:[BA_2O]],MATCH(ROUND(MIN(SUM(BN$4,$O68/1000),SUM($O68,BN$4/1000)),3),CMB[[Cmb_ID]:[Cmb_ID]],0),SUM(N(BN$1),N($R68),1)),CHOOSE(AC[[M]:[M]],1,1,0,AC[[AB]:[AB]])),PRODUCT(INDEX(CMB[[BD_0O]:[BD_2O]],MATCH(ROUND(MIN(SUM(BN$4,$O68/1000),SUM($O68,BN$4/1000)),3),CMB[[Cmb_ID]:[Cmb_ID]],0),SUM(N(BN$1),N($R68),1)),CHOOSE(AC[[M]:[M]],1,0,1,AC[[DB]:[DB]])),PRODUCT(SUM(ROUND(AVERAGE(VALUE(BN$3),VALUE($P68)),0),CHOOSE(IF(OR(BN$1,$R68),4,INDEX(CMB[[Res_Rare]:[Res_Rare]],MATCH(ROUND(MIN(SUM(BN$4,$O68/1000),SUM($O68,BN$4/1000)),3),CMB[[Cmb_ID]:[Cmb_ID]],0))),-1,-1,0,0)),IF(OR(BN$1,$R68),4,INDEX(CMB[[Cmb_Rare]:[Cmb_Rare]],MATCH(ROUND(MIN(SUM(BN$4,$O68/1000),SUM($O68,BN$4/1000)),3),CMB[[Cmb_ID]:[Cmb_ID]],0))),CHOOSE(AC[[M]:[M]],2,1,1,SUM(AC[[AB]:[DB]])))),""))</f>
        <v/>
      </c>
      <c r="BO68" t="str">
        <f>IF(OR(BO$5="",$S68=""),"",IFERROR(SUM(PRODUCT(INDEX(CMB[[BA_0O]:[BA_2O]],MATCH(ROUND(MIN(SUM(BO$4,$O68/1000),SUM($O68,BO$4/1000)),3),CMB[[Cmb_ID]:[Cmb_ID]],0),SUM(N(BO$1),N($R68),1)),CHOOSE(AC[[M]:[M]],1,1,0,AC[[AB]:[AB]])),PRODUCT(INDEX(CMB[[BD_0O]:[BD_2O]],MATCH(ROUND(MIN(SUM(BO$4,$O68/1000),SUM($O68,BO$4/1000)),3),CMB[[Cmb_ID]:[Cmb_ID]],0),SUM(N(BO$1),N($R68),1)),CHOOSE(AC[[M]:[M]],1,0,1,AC[[DB]:[DB]])),PRODUCT(SUM(ROUND(AVERAGE(VALUE(BO$3),VALUE($P68)),0),CHOOSE(IF(OR(BO$1,$R68),4,INDEX(CMB[[Res_Rare]:[Res_Rare]],MATCH(ROUND(MIN(SUM(BO$4,$O68/1000),SUM($O68,BO$4/1000)),3),CMB[[Cmb_ID]:[Cmb_ID]],0))),-1,-1,0,0)),IF(OR(BO$1,$R68),4,INDEX(CMB[[Cmb_Rare]:[Cmb_Rare]],MATCH(ROUND(MIN(SUM(BO$4,$O68/1000),SUM($O68,BO$4/1000)),3),CMB[[Cmb_ID]:[Cmb_ID]],0))),CHOOSE(AC[[M]:[M]],2,1,1,SUM(AC[[AB]:[DB]])))),""))</f>
        <v/>
      </c>
      <c r="BP68" t="str">
        <f>IF(OR(BP$5="",$S68=""),"",IFERROR(SUM(PRODUCT(INDEX(CMB[[BA_0O]:[BA_2O]],MATCH(ROUND(MIN(SUM(BP$4,$O68/1000),SUM($O68,BP$4/1000)),3),CMB[[Cmb_ID]:[Cmb_ID]],0),SUM(N(BP$1),N($R68),1)),CHOOSE(AC[[M]:[M]],1,1,0,AC[[AB]:[AB]])),PRODUCT(INDEX(CMB[[BD_0O]:[BD_2O]],MATCH(ROUND(MIN(SUM(BP$4,$O68/1000),SUM($O68,BP$4/1000)),3),CMB[[Cmb_ID]:[Cmb_ID]],0),SUM(N(BP$1),N($R68),1)),CHOOSE(AC[[M]:[M]],1,0,1,AC[[DB]:[DB]])),PRODUCT(SUM(ROUND(AVERAGE(VALUE(BP$3),VALUE($P68)),0),CHOOSE(IF(OR(BP$1,$R68),4,INDEX(CMB[[Res_Rare]:[Res_Rare]],MATCH(ROUND(MIN(SUM(BP$4,$O68/1000),SUM($O68,BP$4/1000)),3),CMB[[Cmb_ID]:[Cmb_ID]],0))),-1,-1,0,0)),IF(OR(BP$1,$R68),4,INDEX(CMB[[Cmb_Rare]:[Cmb_Rare]],MATCH(ROUND(MIN(SUM(BP$4,$O68/1000),SUM($O68,BP$4/1000)),3),CMB[[Cmb_ID]:[Cmb_ID]],0))),CHOOSE(AC[[M]:[M]],2,1,1,SUM(AC[[AB]:[DB]])))),""))</f>
        <v/>
      </c>
      <c r="BQ68" t="str">
        <f>IF(OR(BQ$5="",$S68=""),"",IFERROR(SUM(PRODUCT(INDEX(CMB[[BA_0O]:[BA_2O]],MATCH(ROUND(MIN(SUM(BQ$4,$O68/1000),SUM($O68,BQ$4/1000)),3),CMB[[Cmb_ID]:[Cmb_ID]],0),SUM(N(BQ$1),N($R68),1)),CHOOSE(AC[[M]:[M]],1,1,0,AC[[AB]:[AB]])),PRODUCT(INDEX(CMB[[BD_0O]:[BD_2O]],MATCH(ROUND(MIN(SUM(BQ$4,$O68/1000),SUM($O68,BQ$4/1000)),3),CMB[[Cmb_ID]:[Cmb_ID]],0),SUM(N(BQ$1),N($R68),1)),CHOOSE(AC[[M]:[M]],1,0,1,AC[[DB]:[DB]])),PRODUCT(SUM(ROUND(AVERAGE(VALUE(BQ$3),VALUE($P68)),0),CHOOSE(IF(OR(BQ$1,$R68),4,INDEX(CMB[[Res_Rare]:[Res_Rare]],MATCH(ROUND(MIN(SUM(BQ$4,$O68/1000),SUM($O68,BQ$4/1000)),3),CMB[[Cmb_ID]:[Cmb_ID]],0))),-1,-1,0,0)),IF(OR(BQ$1,$R68),4,INDEX(CMB[[Cmb_Rare]:[Cmb_Rare]],MATCH(ROUND(MIN(SUM(BQ$4,$O68/1000),SUM($O68,BQ$4/1000)),3),CMB[[Cmb_ID]:[Cmb_ID]],0))),CHOOSE(AC[[M]:[M]],2,1,1,SUM(AC[[AB]:[DB]])))),""))</f>
        <v/>
      </c>
      <c r="BR68" t="str">
        <f>IF(OR(BR$5="",$S68=""),"",IFERROR(SUM(PRODUCT(INDEX(CMB[[BA_0O]:[BA_2O]],MATCH(ROUND(MIN(SUM(BR$4,$O68/1000),SUM($O68,BR$4/1000)),3),CMB[[Cmb_ID]:[Cmb_ID]],0),SUM(N(BR$1),N($R68),1)),CHOOSE(AC[[M]:[M]],1,1,0,AC[[AB]:[AB]])),PRODUCT(INDEX(CMB[[BD_0O]:[BD_2O]],MATCH(ROUND(MIN(SUM(BR$4,$O68/1000),SUM($O68,BR$4/1000)),3),CMB[[Cmb_ID]:[Cmb_ID]],0),SUM(N(BR$1),N($R68),1)),CHOOSE(AC[[M]:[M]],1,0,1,AC[[DB]:[DB]])),PRODUCT(SUM(ROUND(AVERAGE(VALUE(BR$3),VALUE($P68)),0),CHOOSE(IF(OR(BR$1,$R68),4,INDEX(CMB[[Res_Rare]:[Res_Rare]],MATCH(ROUND(MIN(SUM(BR$4,$O68/1000),SUM($O68,BR$4/1000)),3),CMB[[Cmb_ID]:[Cmb_ID]],0))),-1,-1,0,0)),IF(OR(BR$1,$R68),4,INDEX(CMB[[Cmb_Rare]:[Cmb_Rare]],MATCH(ROUND(MIN(SUM(BR$4,$O68/1000),SUM($O68,BR$4/1000)),3),CMB[[Cmb_ID]:[Cmb_ID]],0))),CHOOSE(AC[[M]:[M]],2,1,1,SUM(AC[[AB]:[DB]])))),""))</f>
        <v/>
      </c>
      <c r="BS68" t="str">
        <f>IF(OR(BS$5="",$S68=""),"",IFERROR(SUM(PRODUCT(INDEX(CMB[[BA_0O]:[BA_2O]],MATCH(ROUND(MIN(SUM(BS$4,$O68/1000),SUM($O68,BS$4/1000)),3),CMB[[Cmb_ID]:[Cmb_ID]],0),SUM(N(BS$1),N($R68),1)),CHOOSE(AC[[M]:[M]],1,1,0,AC[[AB]:[AB]])),PRODUCT(INDEX(CMB[[BD_0O]:[BD_2O]],MATCH(ROUND(MIN(SUM(BS$4,$O68/1000),SUM($O68,BS$4/1000)),3),CMB[[Cmb_ID]:[Cmb_ID]],0),SUM(N(BS$1),N($R68),1)),CHOOSE(AC[[M]:[M]],1,0,1,AC[[DB]:[DB]])),PRODUCT(SUM(ROUND(AVERAGE(VALUE(BS$3),VALUE($P68)),0),CHOOSE(IF(OR(BS$1,$R68),4,INDEX(CMB[[Res_Rare]:[Res_Rare]],MATCH(ROUND(MIN(SUM(BS$4,$O68/1000),SUM($O68,BS$4/1000)),3),CMB[[Cmb_ID]:[Cmb_ID]],0))),-1,-1,0,0)),IF(OR(BS$1,$R68),4,INDEX(CMB[[Cmb_Rare]:[Cmb_Rare]],MATCH(ROUND(MIN(SUM(BS$4,$O68/1000),SUM($O68,BS$4/1000)),3),CMB[[Cmb_ID]:[Cmb_ID]],0))),CHOOSE(AC[[M]:[M]],2,1,1,SUM(AC[[AB]:[DB]])))),""))</f>
        <v/>
      </c>
      <c r="BT68" t="str">
        <f>IF(OR(BT$5="",$S68=""),"",IFERROR(SUM(PRODUCT(INDEX(CMB[[BA_0O]:[BA_2O]],MATCH(ROUND(MIN(SUM(BT$4,$O68/1000),SUM($O68,BT$4/1000)),3),CMB[[Cmb_ID]:[Cmb_ID]],0),SUM(N(BT$1),N($R68),1)),CHOOSE(AC[[M]:[M]],1,1,0,AC[[AB]:[AB]])),PRODUCT(INDEX(CMB[[BD_0O]:[BD_2O]],MATCH(ROUND(MIN(SUM(BT$4,$O68/1000),SUM($O68,BT$4/1000)),3),CMB[[Cmb_ID]:[Cmb_ID]],0),SUM(N(BT$1),N($R68),1)),CHOOSE(AC[[M]:[M]],1,0,1,AC[[DB]:[DB]])),PRODUCT(SUM(ROUND(AVERAGE(VALUE(BT$3),VALUE($P68)),0),CHOOSE(IF(OR(BT$1,$R68),4,INDEX(CMB[[Res_Rare]:[Res_Rare]],MATCH(ROUND(MIN(SUM(BT$4,$O68/1000),SUM($O68,BT$4/1000)),3),CMB[[Cmb_ID]:[Cmb_ID]],0))),-1,-1,0,0)),IF(OR(BT$1,$R68),4,INDEX(CMB[[Cmb_Rare]:[Cmb_Rare]],MATCH(ROUND(MIN(SUM(BT$4,$O68/1000),SUM($O68,BT$4/1000)),3),CMB[[Cmb_ID]:[Cmb_ID]],0))),CHOOSE(AC[[M]:[M]],2,1,1,SUM(AC[[AB]:[DB]])))),""))</f>
        <v/>
      </c>
      <c r="BU68" t="str">
        <f>IF(OR(BU$5="",$S68=""),"",IFERROR(SUM(PRODUCT(INDEX(CMB[[BA_0O]:[BA_2O]],MATCH(ROUND(MIN(SUM(BU$4,$O68/1000),SUM($O68,BU$4/1000)),3),CMB[[Cmb_ID]:[Cmb_ID]],0),SUM(N(BU$1),N($R68),1)),CHOOSE(AC[[M]:[M]],1,1,0,AC[[AB]:[AB]])),PRODUCT(INDEX(CMB[[BD_0O]:[BD_2O]],MATCH(ROUND(MIN(SUM(BU$4,$O68/1000),SUM($O68,BU$4/1000)),3),CMB[[Cmb_ID]:[Cmb_ID]],0),SUM(N(BU$1),N($R68),1)),CHOOSE(AC[[M]:[M]],1,0,1,AC[[DB]:[DB]])),PRODUCT(SUM(ROUND(AVERAGE(VALUE(BU$3),VALUE($P68)),0),CHOOSE(IF(OR(BU$1,$R68),4,INDEX(CMB[[Res_Rare]:[Res_Rare]],MATCH(ROUND(MIN(SUM(BU$4,$O68/1000),SUM($O68,BU$4/1000)),3),CMB[[Cmb_ID]:[Cmb_ID]],0))),-1,-1,0,0)),IF(OR(BU$1,$R68),4,INDEX(CMB[[Cmb_Rare]:[Cmb_Rare]],MATCH(ROUND(MIN(SUM(BU$4,$O68/1000),SUM($O68,BU$4/1000)),3),CMB[[Cmb_ID]:[Cmb_ID]],0))),CHOOSE(AC[[M]:[M]],2,1,1,SUM(AC[[AB]:[DB]])))),""))</f>
        <v/>
      </c>
      <c r="BV68" t="str">
        <f>IF(OR(BV$5="",$S68=""),"",IFERROR(SUM(PRODUCT(INDEX(CMB[[BA_0O]:[BA_2O]],MATCH(ROUND(MIN(SUM(BV$4,$O68/1000),SUM($O68,BV$4/1000)),3),CMB[[Cmb_ID]:[Cmb_ID]],0),SUM(N(BV$1),N($R68),1)),CHOOSE(AC[[M]:[M]],1,1,0,AC[[AB]:[AB]])),PRODUCT(INDEX(CMB[[BD_0O]:[BD_2O]],MATCH(ROUND(MIN(SUM(BV$4,$O68/1000),SUM($O68,BV$4/1000)),3),CMB[[Cmb_ID]:[Cmb_ID]],0),SUM(N(BV$1),N($R68),1)),CHOOSE(AC[[M]:[M]],1,0,1,AC[[DB]:[DB]])),PRODUCT(SUM(ROUND(AVERAGE(VALUE(BV$3),VALUE($P68)),0),CHOOSE(IF(OR(BV$1,$R68),4,INDEX(CMB[[Res_Rare]:[Res_Rare]],MATCH(ROUND(MIN(SUM(BV$4,$O68/1000),SUM($O68,BV$4/1000)),3),CMB[[Cmb_ID]:[Cmb_ID]],0))),-1,-1,0,0)),IF(OR(BV$1,$R68),4,INDEX(CMB[[Cmb_Rare]:[Cmb_Rare]],MATCH(ROUND(MIN(SUM(BV$4,$O68/1000),SUM($O68,BV$4/1000)),3),CMB[[Cmb_ID]:[Cmb_ID]],0))),CHOOSE(AC[[M]:[M]],2,1,1,SUM(AC[[AB]:[DB]])))),""))</f>
        <v/>
      </c>
      <c r="BW68" t="str">
        <f>IF(OR(BW$5="",$S68=""),"",IFERROR(SUM(PRODUCT(INDEX(CMB[[BA_0O]:[BA_2O]],MATCH(ROUND(MIN(SUM(BW$4,$O68/1000),SUM($O68,BW$4/1000)),3),CMB[[Cmb_ID]:[Cmb_ID]],0),SUM(N(BW$1),N($R68),1)),CHOOSE(AC[[M]:[M]],1,1,0,AC[[AB]:[AB]])),PRODUCT(INDEX(CMB[[BD_0O]:[BD_2O]],MATCH(ROUND(MIN(SUM(BW$4,$O68/1000),SUM($O68,BW$4/1000)),3),CMB[[Cmb_ID]:[Cmb_ID]],0),SUM(N(BW$1),N($R68),1)),CHOOSE(AC[[M]:[M]],1,0,1,AC[[DB]:[DB]])),PRODUCT(SUM(ROUND(AVERAGE(VALUE(BW$3),VALUE($P68)),0),CHOOSE(IF(OR(BW$1,$R68),4,INDEX(CMB[[Res_Rare]:[Res_Rare]],MATCH(ROUND(MIN(SUM(BW$4,$O68/1000),SUM($O68,BW$4/1000)),3),CMB[[Cmb_ID]:[Cmb_ID]],0))),-1,-1,0,0)),IF(OR(BW$1,$R68),4,INDEX(CMB[[Cmb_Rare]:[Cmb_Rare]],MATCH(ROUND(MIN(SUM(BW$4,$O68/1000),SUM($O68,BW$4/1000)),3),CMB[[Cmb_ID]:[Cmb_ID]],0))),CHOOSE(AC[[M]:[M]],2,1,1,SUM(AC[[AB]:[DB]])))),""))</f>
        <v/>
      </c>
      <c r="BX68" t="str">
        <f>IF(OR(BX$5="",$S68=""),"",IFERROR(SUM(PRODUCT(INDEX(CMB[[BA_0O]:[BA_2O]],MATCH(ROUND(MIN(SUM(BX$4,$O68/1000),SUM($O68,BX$4/1000)),3),CMB[[Cmb_ID]:[Cmb_ID]],0),SUM(N(BX$1),N($R68),1)),CHOOSE(AC[[M]:[M]],1,1,0,AC[[AB]:[AB]])),PRODUCT(INDEX(CMB[[BD_0O]:[BD_2O]],MATCH(ROUND(MIN(SUM(BX$4,$O68/1000),SUM($O68,BX$4/1000)),3),CMB[[Cmb_ID]:[Cmb_ID]],0),SUM(N(BX$1),N($R68),1)),CHOOSE(AC[[M]:[M]],1,0,1,AC[[DB]:[DB]])),PRODUCT(SUM(ROUND(AVERAGE(VALUE(BX$3),VALUE($P68)),0),CHOOSE(IF(OR(BX$1,$R68),4,INDEX(CMB[[Res_Rare]:[Res_Rare]],MATCH(ROUND(MIN(SUM(BX$4,$O68/1000),SUM($O68,BX$4/1000)),3),CMB[[Cmb_ID]:[Cmb_ID]],0))),-1,-1,0,0)),IF(OR(BX$1,$R68),4,INDEX(CMB[[Cmb_Rare]:[Cmb_Rare]],MATCH(ROUND(MIN(SUM(BX$4,$O68/1000),SUM($O68,BX$4/1000)),3),CMB[[Cmb_ID]:[Cmb_ID]],0))),CHOOSE(AC[[M]:[M]],2,1,1,SUM(AC[[AB]:[DB]])))),""))</f>
        <v/>
      </c>
      <c r="BY68" t="str">
        <f>IF(OR(BY$5="",$S68=""),"",IFERROR(SUM(PRODUCT(INDEX(CMB[[BA_0O]:[BA_2O]],MATCH(ROUND(MIN(SUM(BY$4,$O68/1000),SUM($O68,BY$4/1000)),3),CMB[[Cmb_ID]:[Cmb_ID]],0),SUM(N(BY$1),N($R68),1)),CHOOSE(AC[[M]:[M]],1,1,0,AC[[AB]:[AB]])),PRODUCT(INDEX(CMB[[BD_0O]:[BD_2O]],MATCH(ROUND(MIN(SUM(BY$4,$O68/1000),SUM($O68,BY$4/1000)),3),CMB[[Cmb_ID]:[Cmb_ID]],0),SUM(N(BY$1),N($R68),1)),CHOOSE(AC[[M]:[M]],1,0,1,AC[[DB]:[DB]])),PRODUCT(SUM(ROUND(AVERAGE(VALUE(BY$3),VALUE($P68)),0),CHOOSE(IF(OR(BY$1,$R68),4,INDEX(CMB[[Res_Rare]:[Res_Rare]],MATCH(ROUND(MIN(SUM(BY$4,$O68/1000),SUM($O68,BY$4/1000)),3),CMB[[Cmb_ID]:[Cmb_ID]],0))),-1,-1,0,0)),IF(OR(BY$1,$R68),4,INDEX(CMB[[Cmb_Rare]:[Cmb_Rare]],MATCH(ROUND(MIN(SUM(BY$4,$O68/1000),SUM($O68,BY$4/1000)),3),CMB[[Cmb_ID]:[Cmb_ID]],0))),CHOOSE(AC[[M]:[M]],2,1,1,SUM(AC[[AB]:[DB]])))),""))</f>
        <v/>
      </c>
      <c r="BZ68" t="str">
        <f>IF(OR(BZ$5="",$S68=""),"",IFERROR(SUM(PRODUCT(INDEX(CMB[[BA_0O]:[BA_2O]],MATCH(ROUND(MIN(SUM(BZ$4,$O68/1000),SUM($O68,BZ$4/1000)),3),CMB[[Cmb_ID]:[Cmb_ID]],0),SUM(N(BZ$1),N($R68),1)),CHOOSE(AC[[M]:[M]],1,1,0,AC[[AB]:[AB]])),PRODUCT(INDEX(CMB[[BD_0O]:[BD_2O]],MATCH(ROUND(MIN(SUM(BZ$4,$O68/1000),SUM($O68,BZ$4/1000)),3),CMB[[Cmb_ID]:[Cmb_ID]],0),SUM(N(BZ$1),N($R68),1)),CHOOSE(AC[[M]:[M]],1,0,1,AC[[DB]:[DB]])),PRODUCT(SUM(ROUND(AVERAGE(VALUE(BZ$3),VALUE($P68)),0),CHOOSE(IF(OR(BZ$1,$R68),4,INDEX(CMB[[Res_Rare]:[Res_Rare]],MATCH(ROUND(MIN(SUM(BZ$4,$O68/1000),SUM($O68,BZ$4/1000)),3),CMB[[Cmb_ID]:[Cmb_ID]],0))),-1,-1,0,0)),IF(OR(BZ$1,$R68),4,INDEX(CMB[[Cmb_Rare]:[Cmb_Rare]],MATCH(ROUND(MIN(SUM(BZ$4,$O68/1000),SUM($O68,BZ$4/1000)),3),CMB[[Cmb_ID]:[Cmb_ID]],0))),CHOOSE(AC[[M]:[M]],2,1,1,SUM(AC[[AB]:[DB]])))),""))</f>
        <v/>
      </c>
      <c r="CA68" t="str">
        <f>IF(OR(CA$5="",$S68=""),"",IFERROR(SUM(PRODUCT(INDEX(CMB[[BA_0O]:[BA_2O]],MATCH(ROUND(MIN(SUM(CA$4,$O68/1000),SUM($O68,CA$4/1000)),3),CMB[[Cmb_ID]:[Cmb_ID]],0),SUM(N(CA$1),N($R68),1)),CHOOSE(AC[[M]:[M]],1,1,0,AC[[AB]:[AB]])),PRODUCT(INDEX(CMB[[BD_0O]:[BD_2O]],MATCH(ROUND(MIN(SUM(CA$4,$O68/1000),SUM($O68,CA$4/1000)),3),CMB[[Cmb_ID]:[Cmb_ID]],0),SUM(N(CA$1),N($R68),1)),CHOOSE(AC[[M]:[M]],1,0,1,AC[[DB]:[DB]])),PRODUCT(SUM(ROUND(AVERAGE(VALUE(CA$3),VALUE($P68)),0),CHOOSE(IF(OR(CA$1,$R68),4,INDEX(CMB[[Res_Rare]:[Res_Rare]],MATCH(ROUND(MIN(SUM(CA$4,$O68/1000),SUM($O68,CA$4/1000)),3),CMB[[Cmb_ID]:[Cmb_ID]],0))),-1,-1,0,0)),IF(OR(CA$1,$R68),4,INDEX(CMB[[Cmb_Rare]:[Cmb_Rare]],MATCH(ROUND(MIN(SUM(CA$4,$O68/1000),SUM($O68,CA$4/1000)),3),CMB[[Cmb_ID]:[Cmb_ID]],0))),CHOOSE(AC[[M]:[M]],2,1,1,SUM(AC[[AB]:[DB]])))),""))</f>
        <v/>
      </c>
      <c r="CB68" t="str">
        <f>IF(OR(CB$5="",$S68=""),"",IFERROR(SUM(PRODUCT(INDEX(CMB[[BA_0O]:[BA_2O]],MATCH(ROUND(MIN(SUM(CB$4,$O68/1000),SUM($O68,CB$4/1000)),3),CMB[[Cmb_ID]:[Cmb_ID]],0),SUM(N(CB$1),N($R68),1)),CHOOSE(AC[[M]:[M]],1,1,0,AC[[AB]:[AB]])),PRODUCT(INDEX(CMB[[BD_0O]:[BD_2O]],MATCH(ROUND(MIN(SUM(CB$4,$O68/1000),SUM($O68,CB$4/1000)),3),CMB[[Cmb_ID]:[Cmb_ID]],0),SUM(N(CB$1),N($R68),1)),CHOOSE(AC[[M]:[M]],1,0,1,AC[[DB]:[DB]])),PRODUCT(SUM(ROUND(AVERAGE(VALUE(CB$3),VALUE($P68)),0),CHOOSE(IF(OR(CB$1,$R68),4,INDEX(CMB[[Res_Rare]:[Res_Rare]],MATCH(ROUND(MIN(SUM(CB$4,$O68/1000),SUM($O68,CB$4/1000)),3),CMB[[Cmb_ID]:[Cmb_ID]],0))),-1,-1,0,0)),IF(OR(CB$1,$R68),4,INDEX(CMB[[Cmb_Rare]:[Cmb_Rare]],MATCH(ROUND(MIN(SUM(CB$4,$O68/1000),SUM($O68,CB$4/1000)),3),CMB[[Cmb_ID]:[Cmb_ID]],0))),CHOOSE(AC[[M]:[M]],2,1,1,SUM(AC[[AB]:[DB]])))),""))</f>
        <v/>
      </c>
      <c r="CC68" t="str">
        <f>IF(OR(CC$5="",$S68=""),"",IFERROR(SUM(PRODUCT(INDEX(CMB[[BA_0O]:[BA_2O]],MATCH(ROUND(MIN(SUM(CC$4,$O68/1000),SUM($O68,CC$4/1000)),3),CMB[[Cmb_ID]:[Cmb_ID]],0),SUM(N(CC$1),N($R68),1)),CHOOSE(AC[[M]:[M]],1,1,0,AC[[AB]:[AB]])),PRODUCT(INDEX(CMB[[BD_0O]:[BD_2O]],MATCH(ROUND(MIN(SUM(CC$4,$O68/1000),SUM($O68,CC$4/1000)),3),CMB[[Cmb_ID]:[Cmb_ID]],0),SUM(N(CC$1),N($R68),1)),CHOOSE(AC[[M]:[M]],1,0,1,AC[[DB]:[DB]])),PRODUCT(SUM(ROUND(AVERAGE(VALUE(CC$3),VALUE($P68)),0),CHOOSE(IF(OR(CC$1,$R68),4,INDEX(CMB[[Res_Rare]:[Res_Rare]],MATCH(ROUND(MIN(SUM(CC$4,$O68/1000),SUM($O68,CC$4/1000)),3),CMB[[Cmb_ID]:[Cmb_ID]],0))),-1,-1,0,0)),IF(OR(CC$1,$R68),4,INDEX(CMB[[Cmb_Rare]:[Cmb_Rare]],MATCH(ROUND(MIN(SUM(CC$4,$O68/1000),SUM($O68,CC$4/1000)),3),CMB[[Cmb_ID]:[Cmb_ID]],0))),CHOOSE(AC[[M]:[M]],2,1,1,SUM(AC[[AB]:[DB]])))),""))</f>
        <v/>
      </c>
      <c r="CD68" t="str">
        <f>IF(OR(CD$5="",$S68=""),"",IFERROR(SUM(PRODUCT(INDEX(CMB[[BA_0O]:[BA_2O]],MATCH(ROUND(MIN(SUM(CD$4,$O68/1000),SUM($O68,CD$4/1000)),3),CMB[[Cmb_ID]:[Cmb_ID]],0),SUM(N(CD$1),N($R68),1)),CHOOSE(AC[[M]:[M]],1,1,0,AC[[AB]:[AB]])),PRODUCT(INDEX(CMB[[BD_0O]:[BD_2O]],MATCH(ROUND(MIN(SUM(CD$4,$O68/1000),SUM($O68,CD$4/1000)),3),CMB[[Cmb_ID]:[Cmb_ID]],0),SUM(N(CD$1),N($R68),1)),CHOOSE(AC[[M]:[M]],1,0,1,AC[[DB]:[DB]])),PRODUCT(SUM(ROUND(AVERAGE(VALUE(CD$3),VALUE($P68)),0),CHOOSE(IF(OR(CD$1,$R68),4,INDEX(CMB[[Res_Rare]:[Res_Rare]],MATCH(ROUND(MIN(SUM(CD$4,$O68/1000),SUM($O68,CD$4/1000)),3),CMB[[Cmb_ID]:[Cmb_ID]],0))),-1,-1,0,0)),IF(OR(CD$1,$R68),4,INDEX(CMB[[Cmb_Rare]:[Cmb_Rare]],MATCH(ROUND(MIN(SUM(CD$4,$O68/1000),SUM($O68,CD$4/1000)),3),CMB[[Cmb_ID]:[Cmb_ID]],0))),CHOOSE(AC[[M]:[M]],2,1,1,SUM(AC[[AB]:[DB]])))),""))</f>
        <v/>
      </c>
      <c r="CE68" t="str">
        <f>IF(OR(CE$5="",$S68=""),"",IFERROR(SUM(PRODUCT(INDEX(CMB[[BA_0O]:[BA_2O]],MATCH(ROUND(MIN(SUM(CE$4,$O68/1000),SUM($O68,CE$4/1000)),3),CMB[[Cmb_ID]:[Cmb_ID]],0),SUM(N(CE$1),N($R68),1)),CHOOSE(AC[[M]:[M]],1,1,0,AC[[AB]:[AB]])),PRODUCT(INDEX(CMB[[BD_0O]:[BD_2O]],MATCH(ROUND(MIN(SUM(CE$4,$O68/1000),SUM($O68,CE$4/1000)),3),CMB[[Cmb_ID]:[Cmb_ID]],0),SUM(N(CE$1),N($R68),1)),CHOOSE(AC[[M]:[M]],1,0,1,AC[[DB]:[DB]])),PRODUCT(SUM(ROUND(AVERAGE(VALUE(CE$3),VALUE($P68)),0),CHOOSE(IF(OR(CE$1,$R68),4,INDEX(CMB[[Res_Rare]:[Res_Rare]],MATCH(ROUND(MIN(SUM(CE$4,$O68/1000),SUM($O68,CE$4/1000)),3),CMB[[Cmb_ID]:[Cmb_ID]],0))),-1,-1,0,0)),IF(OR(CE$1,$R68),4,INDEX(CMB[[Cmb_Rare]:[Cmb_Rare]],MATCH(ROUND(MIN(SUM(CE$4,$O68/1000),SUM($O68,CE$4/1000)),3),CMB[[Cmb_ID]:[Cmb_ID]],0))),CHOOSE(AC[[M]:[M]],2,1,1,SUM(AC[[AB]:[DB]])))),""))</f>
        <v/>
      </c>
      <c r="CF68" t="str">
        <f>IF(OR(CF$5="",$S68=""),"",IFERROR(SUM(PRODUCT(INDEX(CMB[[BA_0O]:[BA_2O]],MATCH(ROUND(MIN(SUM(CF$4,$O68/1000),SUM($O68,CF$4/1000)),3),CMB[[Cmb_ID]:[Cmb_ID]],0),SUM(N(CF$1),N($R68),1)),CHOOSE(AC[[M]:[M]],1,1,0,AC[[AB]:[AB]])),PRODUCT(INDEX(CMB[[BD_0O]:[BD_2O]],MATCH(ROUND(MIN(SUM(CF$4,$O68/1000),SUM($O68,CF$4/1000)),3),CMB[[Cmb_ID]:[Cmb_ID]],0),SUM(N(CF$1),N($R68),1)),CHOOSE(AC[[M]:[M]],1,0,1,AC[[DB]:[DB]])),PRODUCT(SUM(ROUND(AVERAGE(VALUE(CF$3),VALUE($P68)),0),CHOOSE(IF(OR(CF$1,$R68),4,INDEX(CMB[[Res_Rare]:[Res_Rare]],MATCH(ROUND(MIN(SUM(CF$4,$O68/1000),SUM($O68,CF$4/1000)),3),CMB[[Cmb_ID]:[Cmb_ID]],0))),-1,-1,0,0)),IF(OR(CF$1,$R68),4,INDEX(CMB[[Cmb_Rare]:[Cmb_Rare]],MATCH(ROUND(MIN(SUM(CF$4,$O68/1000),SUM($O68,CF$4/1000)),3),CMB[[Cmb_ID]:[Cmb_ID]],0))),CHOOSE(AC[[M]:[M]],2,1,1,SUM(AC[[AB]:[DB]])))),""))</f>
        <v/>
      </c>
      <c r="CG68" t="str">
        <f>IF(OR(CG$5="",$S68=""),"",IFERROR(SUM(PRODUCT(INDEX(CMB[[BA_0O]:[BA_2O]],MATCH(ROUND(MIN(SUM(CG$4,$O68/1000),SUM($O68,CG$4/1000)),3),CMB[[Cmb_ID]:[Cmb_ID]],0),SUM(N(CG$1),N($R68),1)),CHOOSE(AC[[M]:[M]],1,1,0,AC[[AB]:[AB]])),PRODUCT(INDEX(CMB[[BD_0O]:[BD_2O]],MATCH(ROUND(MIN(SUM(CG$4,$O68/1000),SUM($O68,CG$4/1000)),3),CMB[[Cmb_ID]:[Cmb_ID]],0),SUM(N(CG$1),N($R68),1)),CHOOSE(AC[[M]:[M]],1,0,1,AC[[DB]:[DB]])),PRODUCT(SUM(ROUND(AVERAGE(VALUE(CG$3),VALUE($P68)),0),CHOOSE(IF(OR(CG$1,$R68),4,INDEX(CMB[[Res_Rare]:[Res_Rare]],MATCH(ROUND(MIN(SUM(CG$4,$O68/1000),SUM($O68,CG$4/1000)),3),CMB[[Cmb_ID]:[Cmb_ID]],0))),-1,-1,0,0)),IF(OR(CG$1,$R68),4,INDEX(CMB[[Cmb_Rare]:[Cmb_Rare]],MATCH(ROUND(MIN(SUM(CG$4,$O68/1000),SUM($O68,CG$4/1000)),3),CMB[[Cmb_ID]:[Cmb_ID]],0))),CHOOSE(AC[[M]:[M]],2,1,1,SUM(AC[[AB]:[DB]])))),""))</f>
        <v/>
      </c>
      <c r="CH68" t="str">
        <f>IF(OR(CH$5="",$S68=""),"",IFERROR(SUM(PRODUCT(INDEX(CMB[[BA_0O]:[BA_2O]],MATCH(ROUND(MIN(SUM(CH$4,$O68/1000),SUM($O68,CH$4/1000)),3),CMB[[Cmb_ID]:[Cmb_ID]],0),SUM(N(CH$1),N($R68),1)),CHOOSE(AC[[M]:[M]],1,1,0,AC[[AB]:[AB]])),PRODUCT(INDEX(CMB[[BD_0O]:[BD_2O]],MATCH(ROUND(MIN(SUM(CH$4,$O68/1000),SUM($O68,CH$4/1000)),3),CMB[[Cmb_ID]:[Cmb_ID]],0),SUM(N(CH$1),N($R68),1)),CHOOSE(AC[[M]:[M]],1,0,1,AC[[DB]:[DB]])),PRODUCT(SUM(ROUND(AVERAGE(VALUE(CH$3),VALUE($P68)),0),CHOOSE(IF(OR(CH$1,$R68),4,INDEX(CMB[[Res_Rare]:[Res_Rare]],MATCH(ROUND(MIN(SUM(CH$4,$O68/1000),SUM($O68,CH$4/1000)),3),CMB[[Cmb_ID]:[Cmb_ID]],0))),-1,-1,0,0)),IF(OR(CH$1,$R68),4,INDEX(CMB[[Cmb_Rare]:[Cmb_Rare]],MATCH(ROUND(MIN(SUM(CH$4,$O68/1000),SUM($O68,CH$4/1000)),3),CMB[[Cmb_ID]:[Cmb_ID]],0))),CHOOSE(AC[[M]:[M]],2,1,1,SUM(AC[[AB]:[DB]])))),""))</f>
        <v/>
      </c>
      <c r="CI68" t="str">
        <f>IF(OR(CI$5="",$S68=""),"",IFERROR(SUM(PRODUCT(INDEX(CMB[[BA_0O]:[BA_2O]],MATCH(ROUND(MIN(SUM(CI$4,$O68/1000),SUM($O68,CI$4/1000)),3),CMB[[Cmb_ID]:[Cmb_ID]],0),SUM(N(CI$1),N($R68),1)),CHOOSE(AC[[M]:[M]],1,1,0,AC[[AB]:[AB]])),PRODUCT(INDEX(CMB[[BD_0O]:[BD_2O]],MATCH(ROUND(MIN(SUM(CI$4,$O68/1000),SUM($O68,CI$4/1000)),3),CMB[[Cmb_ID]:[Cmb_ID]],0),SUM(N(CI$1),N($R68),1)),CHOOSE(AC[[M]:[M]],1,0,1,AC[[DB]:[DB]])),PRODUCT(SUM(ROUND(AVERAGE(VALUE(CI$3),VALUE($P68)),0),CHOOSE(IF(OR(CI$1,$R68),4,INDEX(CMB[[Res_Rare]:[Res_Rare]],MATCH(ROUND(MIN(SUM(CI$4,$O68/1000),SUM($O68,CI$4/1000)),3),CMB[[Cmb_ID]:[Cmb_ID]],0))),-1,-1,0,0)),IF(OR(CI$1,$R68),4,INDEX(CMB[[Cmb_Rare]:[Cmb_Rare]],MATCH(ROUND(MIN(SUM(CI$4,$O68/1000),SUM($O68,CI$4/1000)),3),CMB[[Cmb_ID]:[Cmb_ID]],0))),CHOOSE(AC[[M]:[M]],2,1,1,SUM(AC[[AB]:[DB]])))),""))</f>
        <v/>
      </c>
      <c r="CJ68" t="str">
        <f>IF(OR(CJ$5="",$S68=""),"",IFERROR(SUM(PRODUCT(INDEX(CMB[[BA_0O]:[BA_2O]],MATCH(ROUND(MIN(SUM(CJ$4,$O68/1000),SUM($O68,CJ$4/1000)),3),CMB[[Cmb_ID]:[Cmb_ID]],0),SUM(N(CJ$1),N($R68),1)),CHOOSE(AC[[M]:[M]],1,1,0,AC[[AB]:[AB]])),PRODUCT(INDEX(CMB[[BD_0O]:[BD_2O]],MATCH(ROUND(MIN(SUM(CJ$4,$O68/1000),SUM($O68,CJ$4/1000)),3),CMB[[Cmb_ID]:[Cmb_ID]],0),SUM(N(CJ$1),N($R68),1)),CHOOSE(AC[[M]:[M]],1,0,1,AC[[DB]:[DB]])),PRODUCT(SUM(ROUND(AVERAGE(VALUE(CJ$3),VALUE($P68)),0),CHOOSE(IF(OR(CJ$1,$R68),4,INDEX(CMB[[Res_Rare]:[Res_Rare]],MATCH(ROUND(MIN(SUM(CJ$4,$O68/1000),SUM($O68,CJ$4/1000)),3),CMB[[Cmb_ID]:[Cmb_ID]],0))),-1,-1,0,0)),IF(OR(CJ$1,$R68),4,INDEX(CMB[[Cmb_Rare]:[Cmb_Rare]],MATCH(ROUND(MIN(SUM(CJ$4,$O68/1000),SUM($O68,CJ$4/1000)),3),CMB[[Cmb_ID]:[Cmb_ID]],0))),CHOOSE(AC[[M]:[M]],2,1,1,SUM(AC[[AB]:[DB]])))),""))</f>
        <v/>
      </c>
      <c r="CK68" t="str">
        <f>IF(OR(CK$5="",$S68=""),"",IFERROR(SUM(PRODUCT(INDEX(CMB[[BA_0O]:[BA_2O]],MATCH(ROUND(MIN(SUM(CK$4,$O68/1000),SUM($O68,CK$4/1000)),3),CMB[[Cmb_ID]:[Cmb_ID]],0),SUM(N(CK$1),N($R68),1)),CHOOSE(AC[[M]:[M]],1,1,0,AC[[AB]:[AB]])),PRODUCT(INDEX(CMB[[BD_0O]:[BD_2O]],MATCH(ROUND(MIN(SUM(CK$4,$O68/1000),SUM($O68,CK$4/1000)),3),CMB[[Cmb_ID]:[Cmb_ID]],0),SUM(N(CK$1),N($R68),1)),CHOOSE(AC[[M]:[M]],1,0,1,AC[[DB]:[DB]])),PRODUCT(SUM(ROUND(AVERAGE(VALUE(CK$3),VALUE($P68)),0),CHOOSE(IF(OR(CK$1,$R68),4,INDEX(CMB[[Res_Rare]:[Res_Rare]],MATCH(ROUND(MIN(SUM(CK$4,$O68/1000),SUM($O68,CK$4/1000)),3),CMB[[Cmb_ID]:[Cmb_ID]],0))),-1,-1,0,0)),IF(OR(CK$1,$R68),4,INDEX(CMB[[Cmb_Rare]:[Cmb_Rare]],MATCH(ROUND(MIN(SUM(CK$4,$O68/1000),SUM($O68,CK$4/1000)),3),CMB[[Cmb_ID]:[Cmb_ID]],0))),CHOOSE(AC[[M]:[M]],2,1,1,SUM(AC[[AB]:[DB]])))),""))</f>
        <v/>
      </c>
      <c r="CL68" t="str">
        <f>IF(OR(CL$5="",$S68=""),"",IFERROR(SUM(PRODUCT(INDEX(CMB[[BA_0O]:[BA_2O]],MATCH(ROUND(MIN(SUM(CL$4,$O68/1000),SUM($O68,CL$4/1000)),3),CMB[[Cmb_ID]:[Cmb_ID]],0),SUM(N(CL$1),N($R68),1)),CHOOSE(AC[[M]:[M]],1,1,0,AC[[AB]:[AB]])),PRODUCT(INDEX(CMB[[BD_0O]:[BD_2O]],MATCH(ROUND(MIN(SUM(CL$4,$O68/1000),SUM($O68,CL$4/1000)),3),CMB[[Cmb_ID]:[Cmb_ID]],0),SUM(N(CL$1),N($R68),1)),CHOOSE(AC[[M]:[M]],1,0,1,AC[[DB]:[DB]])),PRODUCT(SUM(ROUND(AVERAGE(VALUE(CL$3),VALUE($P68)),0),CHOOSE(IF(OR(CL$1,$R68),4,INDEX(CMB[[Res_Rare]:[Res_Rare]],MATCH(ROUND(MIN(SUM(CL$4,$O68/1000),SUM($O68,CL$4/1000)),3),CMB[[Cmb_ID]:[Cmb_ID]],0))),-1,-1,0,0)),IF(OR(CL$1,$R68),4,INDEX(CMB[[Cmb_Rare]:[Cmb_Rare]],MATCH(ROUND(MIN(SUM(CL$4,$O68/1000),SUM($O68,CL$4/1000)),3),CMB[[Cmb_ID]:[Cmb_ID]],0))),CHOOSE(AC[[M]:[M]],2,1,1,SUM(AC[[AB]:[DB]])))),""))</f>
        <v/>
      </c>
      <c r="CM68" t="str">
        <f>IF(OR(CM$5="",$S68=""),"",IFERROR(SUM(PRODUCT(INDEX(CMB[[BA_0O]:[BA_2O]],MATCH(ROUND(MIN(SUM(CM$4,$O68/1000),SUM($O68,CM$4/1000)),3),CMB[[Cmb_ID]:[Cmb_ID]],0),SUM(N(CM$1),N($R68),1)),CHOOSE(AC[[M]:[M]],1,1,0,AC[[AB]:[AB]])),PRODUCT(INDEX(CMB[[BD_0O]:[BD_2O]],MATCH(ROUND(MIN(SUM(CM$4,$O68/1000),SUM($O68,CM$4/1000)),3),CMB[[Cmb_ID]:[Cmb_ID]],0),SUM(N(CM$1),N($R68),1)),CHOOSE(AC[[M]:[M]],1,0,1,AC[[DB]:[DB]])),PRODUCT(SUM(ROUND(AVERAGE(VALUE(CM$3),VALUE($P68)),0),CHOOSE(IF(OR(CM$1,$R68),4,INDEX(CMB[[Res_Rare]:[Res_Rare]],MATCH(ROUND(MIN(SUM(CM$4,$O68/1000),SUM($O68,CM$4/1000)),3),CMB[[Cmb_ID]:[Cmb_ID]],0))),-1,-1,0,0)),IF(OR(CM$1,$R68),4,INDEX(CMB[[Cmb_Rare]:[Cmb_Rare]],MATCH(ROUND(MIN(SUM(CM$4,$O68/1000),SUM($O68,CM$4/1000)),3),CMB[[Cmb_ID]:[Cmb_ID]],0))),CHOOSE(AC[[M]:[M]],2,1,1,SUM(AC[[AB]:[DB]])))),""))</f>
        <v/>
      </c>
      <c r="CN68" t="str">
        <f>IF(OR(CN$5="",$S68=""),"",IFERROR(SUM(PRODUCT(INDEX(CMB[[BA_0O]:[BA_2O]],MATCH(ROUND(MIN(SUM(CN$4,$O68/1000),SUM($O68,CN$4/1000)),3),CMB[[Cmb_ID]:[Cmb_ID]],0),SUM(N(CN$1),N($R68),1)),CHOOSE(AC[[M]:[M]],1,1,0,AC[[AB]:[AB]])),PRODUCT(INDEX(CMB[[BD_0O]:[BD_2O]],MATCH(ROUND(MIN(SUM(CN$4,$O68/1000),SUM($O68,CN$4/1000)),3),CMB[[Cmb_ID]:[Cmb_ID]],0),SUM(N(CN$1),N($R68),1)),CHOOSE(AC[[M]:[M]],1,0,1,AC[[DB]:[DB]])),PRODUCT(SUM(ROUND(AVERAGE(VALUE(CN$3),VALUE($P68)),0),CHOOSE(IF(OR(CN$1,$R68),4,INDEX(CMB[[Res_Rare]:[Res_Rare]],MATCH(ROUND(MIN(SUM(CN$4,$O68/1000),SUM($O68,CN$4/1000)),3),CMB[[Cmb_ID]:[Cmb_ID]],0))),-1,-1,0,0)),IF(OR(CN$1,$R68),4,INDEX(CMB[[Cmb_Rare]:[Cmb_Rare]],MATCH(ROUND(MIN(SUM(CN$4,$O68/1000),SUM($O68,CN$4/1000)),3),CMB[[Cmb_ID]:[Cmb_ID]],0))),CHOOSE(AC[[M]:[M]],2,1,1,SUM(AC[[AB]:[DB]])))),""))</f>
        <v/>
      </c>
      <c r="CO68" t="str">
        <f>IF(OR(CO$5="",$S68=""),"",IFERROR(SUM(PRODUCT(INDEX(CMB[[BA_0O]:[BA_2O]],MATCH(ROUND(MIN(SUM(CO$4,$O68/1000),SUM($O68,CO$4/1000)),3),CMB[[Cmb_ID]:[Cmb_ID]],0),SUM(N(CO$1),N($R68),1)),CHOOSE(AC[[M]:[M]],1,1,0,AC[[AB]:[AB]])),PRODUCT(INDEX(CMB[[BD_0O]:[BD_2O]],MATCH(ROUND(MIN(SUM(CO$4,$O68/1000),SUM($O68,CO$4/1000)),3),CMB[[Cmb_ID]:[Cmb_ID]],0),SUM(N(CO$1),N($R68),1)),CHOOSE(AC[[M]:[M]],1,0,1,AC[[DB]:[DB]])),PRODUCT(SUM(ROUND(AVERAGE(VALUE(CO$3),VALUE($P68)),0),CHOOSE(IF(OR(CO$1,$R68),4,INDEX(CMB[[Res_Rare]:[Res_Rare]],MATCH(ROUND(MIN(SUM(CO$4,$O68/1000),SUM($O68,CO$4/1000)),3),CMB[[Cmb_ID]:[Cmb_ID]],0))),-1,-1,0,0)),IF(OR(CO$1,$R68),4,INDEX(CMB[[Cmb_Rare]:[Cmb_Rare]],MATCH(ROUND(MIN(SUM(CO$4,$O68/1000),SUM($O68,CO$4/1000)),3),CMB[[Cmb_ID]:[Cmb_ID]],0))),CHOOSE(AC[[M]:[M]],2,1,1,SUM(AC[[AB]:[DB]])))),""))</f>
        <v/>
      </c>
      <c r="CP68" t="str">
        <f>IF(OR(CP$5="",$S68=""),"",IFERROR(SUM(PRODUCT(INDEX(CMB[[BA_0O]:[BA_2O]],MATCH(ROUND(MIN(SUM(CP$4,$O68/1000),SUM($O68,CP$4/1000)),3),CMB[[Cmb_ID]:[Cmb_ID]],0),SUM(N(CP$1),N($R68),1)),CHOOSE(AC[[M]:[M]],1,1,0,AC[[AB]:[AB]])),PRODUCT(INDEX(CMB[[BD_0O]:[BD_2O]],MATCH(ROUND(MIN(SUM(CP$4,$O68/1000),SUM($O68,CP$4/1000)),3),CMB[[Cmb_ID]:[Cmb_ID]],0),SUM(N(CP$1),N($R68),1)),CHOOSE(AC[[M]:[M]],1,0,1,AC[[DB]:[DB]])),PRODUCT(SUM(ROUND(AVERAGE(VALUE(CP$3),VALUE($P68)),0),CHOOSE(IF(OR(CP$1,$R68),4,INDEX(CMB[[Res_Rare]:[Res_Rare]],MATCH(ROUND(MIN(SUM(CP$4,$O68/1000),SUM($O68,CP$4/1000)),3),CMB[[Cmb_ID]:[Cmb_ID]],0))),-1,-1,0,0)),IF(OR(CP$1,$R68),4,INDEX(CMB[[Cmb_Rare]:[Cmb_Rare]],MATCH(ROUND(MIN(SUM(CP$4,$O68/1000),SUM($O68,CP$4/1000)),3),CMB[[Cmb_ID]:[Cmb_ID]],0))),CHOOSE(AC[[M]:[M]],2,1,1,SUM(AC[[AB]:[DB]])))),""))</f>
        <v/>
      </c>
      <c r="CQ68" t="str">
        <f>IF(OR(CQ$5="",$S68=""),"",IFERROR(SUM(PRODUCT(INDEX(CMB[[BA_0O]:[BA_2O]],MATCH(ROUND(MIN(SUM(CQ$4,$O68/1000),SUM($O68,CQ$4/1000)),3),CMB[[Cmb_ID]:[Cmb_ID]],0),SUM(N(CQ$1),N($R68),1)),CHOOSE(AC[[M]:[M]],1,1,0,AC[[AB]:[AB]])),PRODUCT(INDEX(CMB[[BD_0O]:[BD_2O]],MATCH(ROUND(MIN(SUM(CQ$4,$O68/1000),SUM($O68,CQ$4/1000)),3),CMB[[Cmb_ID]:[Cmb_ID]],0),SUM(N(CQ$1),N($R68),1)),CHOOSE(AC[[M]:[M]],1,0,1,AC[[DB]:[DB]])),PRODUCT(SUM(ROUND(AVERAGE(VALUE(CQ$3),VALUE($P68)),0),CHOOSE(IF(OR(CQ$1,$R68),4,INDEX(CMB[[Res_Rare]:[Res_Rare]],MATCH(ROUND(MIN(SUM(CQ$4,$O68/1000),SUM($O68,CQ$4/1000)),3),CMB[[Cmb_ID]:[Cmb_ID]],0))),-1,-1,0,0)),IF(OR(CQ$1,$R68),4,INDEX(CMB[[Cmb_Rare]:[Cmb_Rare]],MATCH(ROUND(MIN(SUM(CQ$4,$O68/1000),SUM($O68,CQ$4/1000)),3),CMB[[Cmb_ID]:[Cmb_ID]],0))),CHOOSE(AC[[M]:[M]],2,1,1,SUM(AC[[AB]:[DB]])))),""))</f>
        <v/>
      </c>
      <c r="CR68" t="str">
        <f>IF(OR(CR$5="",$S68=""),"",IFERROR(SUM(PRODUCT(INDEX(CMB[[BA_0O]:[BA_2O]],MATCH(ROUND(MIN(SUM(CR$4,$O68/1000),SUM($O68,CR$4/1000)),3),CMB[[Cmb_ID]:[Cmb_ID]],0),SUM(N(CR$1),N($R68),1)),CHOOSE(AC[[M]:[M]],1,1,0,AC[[AB]:[AB]])),PRODUCT(INDEX(CMB[[BD_0O]:[BD_2O]],MATCH(ROUND(MIN(SUM(CR$4,$O68/1000),SUM($O68,CR$4/1000)),3),CMB[[Cmb_ID]:[Cmb_ID]],0),SUM(N(CR$1),N($R68),1)),CHOOSE(AC[[M]:[M]],1,0,1,AC[[DB]:[DB]])),PRODUCT(SUM(ROUND(AVERAGE(VALUE(CR$3),VALUE($P68)),0),CHOOSE(IF(OR(CR$1,$R68),4,INDEX(CMB[[Res_Rare]:[Res_Rare]],MATCH(ROUND(MIN(SUM(CR$4,$O68/1000),SUM($O68,CR$4/1000)),3),CMB[[Cmb_ID]:[Cmb_ID]],0))),-1,-1,0,0)),IF(OR(CR$1,$R68),4,INDEX(CMB[[Cmb_Rare]:[Cmb_Rare]],MATCH(ROUND(MIN(SUM(CR$4,$O68/1000),SUM($O68,CR$4/1000)),3),CMB[[Cmb_ID]:[Cmb_ID]],0))),CHOOSE(AC[[M]:[M]],2,1,1,SUM(AC[[AB]:[DB]])))),""))</f>
        <v/>
      </c>
      <c r="CS68" t="str">
        <f>IF(OR(CS$5="",$S68=""),"",IFERROR(SUM(PRODUCT(INDEX(CMB[[BA_0O]:[BA_2O]],MATCH(ROUND(MIN(SUM(CS$4,$O68/1000),SUM($O68,CS$4/1000)),3),CMB[[Cmb_ID]:[Cmb_ID]],0),SUM(N(CS$1),N($R68),1)),CHOOSE(AC[[M]:[M]],1,1,0,AC[[AB]:[AB]])),PRODUCT(INDEX(CMB[[BD_0O]:[BD_2O]],MATCH(ROUND(MIN(SUM(CS$4,$O68/1000),SUM($O68,CS$4/1000)),3),CMB[[Cmb_ID]:[Cmb_ID]],0),SUM(N(CS$1),N($R68),1)),CHOOSE(AC[[M]:[M]],1,0,1,AC[[DB]:[DB]])),PRODUCT(SUM(ROUND(AVERAGE(VALUE(CS$3),VALUE($P68)),0),CHOOSE(IF(OR(CS$1,$R68),4,INDEX(CMB[[Res_Rare]:[Res_Rare]],MATCH(ROUND(MIN(SUM(CS$4,$O68/1000),SUM($O68,CS$4/1000)),3),CMB[[Cmb_ID]:[Cmb_ID]],0))),-1,-1,0,0)),IF(OR(CS$1,$R68),4,INDEX(CMB[[Cmb_Rare]:[Cmb_Rare]],MATCH(ROUND(MIN(SUM(CS$4,$O68/1000),SUM($O68,CS$4/1000)),3),CMB[[Cmb_ID]:[Cmb_ID]],0))),CHOOSE(AC[[M]:[M]],2,1,1,SUM(AC[[AB]:[DB]])))),""))</f>
        <v/>
      </c>
      <c r="CT68" t="str">
        <f>IF(OR(CT$5="",$S68=""),"",IFERROR(SUM(PRODUCT(INDEX(CMB[[BA_0O]:[BA_2O]],MATCH(ROUND(MIN(SUM(CT$4,$O68/1000),SUM($O68,CT$4/1000)),3),CMB[[Cmb_ID]:[Cmb_ID]],0),SUM(N(CT$1),N($R68),1)),CHOOSE(AC[[M]:[M]],1,1,0,AC[[AB]:[AB]])),PRODUCT(INDEX(CMB[[BD_0O]:[BD_2O]],MATCH(ROUND(MIN(SUM(CT$4,$O68/1000),SUM($O68,CT$4/1000)),3),CMB[[Cmb_ID]:[Cmb_ID]],0),SUM(N(CT$1),N($R68),1)),CHOOSE(AC[[M]:[M]],1,0,1,AC[[DB]:[DB]])),PRODUCT(SUM(ROUND(AVERAGE(VALUE(CT$3),VALUE($P68)),0),CHOOSE(IF(OR(CT$1,$R68),4,INDEX(CMB[[Res_Rare]:[Res_Rare]],MATCH(ROUND(MIN(SUM(CT$4,$O68/1000),SUM($O68,CT$4/1000)),3),CMB[[Cmb_ID]:[Cmb_ID]],0))),-1,-1,0,0)),IF(OR(CT$1,$R68),4,INDEX(CMB[[Cmb_Rare]:[Cmb_Rare]],MATCH(ROUND(MIN(SUM(CT$4,$O68/1000),SUM($O68,CT$4/1000)),3),CMB[[Cmb_ID]:[Cmb_ID]],0))),CHOOSE(AC[[M]:[M]],2,1,1,SUM(AC[[AB]:[DB]])))),""))</f>
        <v/>
      </c>
      <c r="CU68" t="str">
        <f>IF(OR(CU$5="",$S68=""),"",IFERROR(SUM(PRODUCT(INDEX(CMB[[BA_0O]:[BA_2O]],MATCH(ROUND(MIN(SUM(CU$4,$O68/1000),SUM($O68,CU$4/1000)),3),CMB[[Cmb_ID]:[Cmb_ID]],0),SUM(N(CU$1),N($R68),1)),CHOOSE(AC[[M]:[M]],1,1,0,AC[[AB]:[AB]])),PRODUCT(INDEX(CMB[[BD_0O]:[BD_2O]],MATCH(ROUND(MIN(SUM(CU$4,$O68/1000),SUM($O68,CU$4/1000)),3),CMB[[Cmb_ID]:[Cmb_ID]],0),SUM(N(CU$1),N($R68),1)),CHOOSE(AC[[M]:[M]],1,0,1,AC[[DB]:[DB]])),PRODUCT(SUM(ROUND(AVERAGE(VALUE(CU$3),VALUE($P68)),0),CHOOSE(IF(OR(CU$1,$R68),4,INDEX(CMB[[Res_Rare]:[Res_Rare]],MATCH(ROUND(MIN(SUM(CU$4,$O68/1000),SUM($O68,CU$4/1000)),3),CMB[[Cmb_ID]:[Cmb_ID]],0))),-1,-1,0,0)),IF(OR(CU$1,$R68),4,INDEX(CMB[[Cmb_Rare]:[Cmb_Rare]],MATCH(ROUND(MIN(SUM(CU$4,$O68/1000),SUM($O68,CU$4/1000)),3),CMB[[Cmb_ID]:[Cmb_ID]],0))),CHOOSE(AC[[M]:[M]],2,1,1,SUM(AC[[AB]:[DB]])))),""))</f>
        <v/>
      </c>
      <c r="CV68" t="str">
        <f>IF(OR(CV$5="",$S68=""),"",IFERROR(SUM(PRODUCT(INDEX(CMB[[BA_0O]:[BA_2O]],MATCH(ROUND(MIN(SUM(CV$4,$O68/1000),SUM($O68,CV$4/1000)),3),CMB[[Cmb_ID]:[Cmb_ID]],0),SUM(N(CV$1),N($R68),1)),CHOOSE(AC[[M]:[M]],1,1,0,AC[[AB]:[AB]])),PRODUCT(INDEX(CMB[[BD_0O]:[BD_2O]],MATCH(ROUND(MIN(SUM(CV$4,$O68/1000),SUM($O68,CV$4/1000)),3),CMB[[Cmb_ID]:[Cmb_ID]],0),SUM(N(CV$1),N($R68),1)),CHOOSE(AC[[M]:[M]],1,0,1,AC[[DB]:[DB]])),PRODUCT(SUM(ROUND(AVERAGE(VALUE(CV$3),VALUE($P68)),0),CHOOSE(IF(OR(CV$1,$R68),4,INDEX(CMB[[Res_Rare]:[Res_Rare]],MATCH(ROUND(MIN(SUM(CV$4,$O68/1000),SUM($O68,CV$4/1000)),3),CMB[[Cmb_ID]:[Cmb_ID]],0))),-1,-1,0,0)),IF(OR(CV$1,$R68),4,INDEX(CMB[[Cmb_Rare]:[Cmb_Rare]],MATCH(ROUND(MIN(SUM(CV$4,$O68/1000),SUM($O68,CV$4/1000)),3),CMB[[Cmb_ID]:[Cmb_ID]],0))),CHOOSE(AC[[M]:[M]],2,1,1,SUM(AC[[AB]:[DB]])))),""))</f>
        <v/>
      </c>
      <c r="CW68" t="str">
        <f>IF(OR(CW$5="",$S68=""),"",IFERROR(SUM(PRODUCT(INDEX(CMB[[BA_0O]:[BA_2O]],MATCH(ROUND(MIN(SUM(CW$4,$O68/1000),SUM($O68,CW$4/1000)),3),CMB[[Cmb_ID]:[Cmb_ID]],0),SUM(N(CW$1),N($R68),1)),CHOOSE(AC[[M]:[M]],1,1,0,AC[[AB]:[AB]])),PRODUCT(INDEX(CMB[[BD_0O]:[BD_2O]],MATCH(ROUND(MIN(SUM(CW$4,$O68/1000),SUM($O68,CW$4/1000)),3),CMB[[Cmb_ID]:[Cmb_ID]],0),SUM(N(CW$1),N($R68),1)),CHOOSE(AC[[M]:[M]],1,0,1,AC[[DB]:[DB]])),PRODUCT(SUM(ROUND(AVERAGE(VALUE(CW$3),VALUE($P68)),0),CHOOSE(IF(OR(CW$1,$R68),4,INDEX(CMB[[Res_Rare]:[Res_Rare]],MATCH(ROUND(MIN(SUM(CW$4,$O68/1000),SUM($O68,CW$4/1000)),3),CMB[[Cmb_ID]:[Cmb_ID]],0))),-1,-1,0,0)),IF(OR(CW$1,$R68),4,INDEX(CMB[[Cmb_Rare]:[Cmb_Rare]],MATCH(ROUND(MIN(SUM(CW$4,$O68/1000),SUM($O68,CW$4/1000)),3),CMB[[Cmb_ID]:[Cmb_ID]],0))),CHOOSE(AC[[M]:[M]],2,1,1,SUM(AC[[AB]:[DB]])))),""))</f>
        <v/>
      </c>
      <c r="CX68" t="str">
        <f>IF(OR(CX$5="",$S68=""),"",IFERROR(SUM(PRODUCT(INDEX(CMB[[BA_0O]:[BA_2O]],MATCH(ROUND(MIN(SUM(CX$4,$O68/1000),SUM($O68,CX$4/1000)),3),CMB[[Cmb_ID]:[Cmb_ID]],0),SUM(N(CX$1),N($R68),1)),CHOOSE(AC[[M]:[M]],1,1,0,AC[[AB]:[AB]])),PRODUCT(INDEX(CMB[[BD_0O]:[BD_2O]],MATCH(ROUND(MIN(SUM(CX$4,$O68/1000),SUM($O68,CX$4/1000)),3),CMB[[Cmb_ID]:[Cmb_ID]],0),SUM(N(CX$1),N($R68),1)),CHOOSE(AC[[M]:[M]],1,0,1,AC[[DB]:[DB]])),PRODUCT(SUM(ROUND(AVERAGE(VALUE(CX$3),VALUE($P68)),0),CHOOSE(IF(OR(CX$1,$R68),4,INDEX(CMB[[Res_Rare]:[Res_Rare]],MATCH(ROUND(MIN(SUM(CX$4,$O68/1000),SUM($O68,CX$4/1000)),3),CMB[[Cmb_ID]:[Cmb_ID]],0))),-1,-1,0,0)),IF(OR(CX$1,$R68),4,INDEX(CMB[[Cmb_Rare]:[Cmb_Rare]],MATCH(ROUND(MIN(SUM(CX$4,$O68/1000),SUM($O68,CX$4/1000)),3),CMB[[Cmb_ID]:[Cmb_ID]],0))),CHOOSE(AC[[M]:[M]],2,1,1,SUM(AC[[AB]:[DB]])))),""))</f>
        <v/>
      </c>
      <c r="CY68" t="str">
        <f>IF(OR(CY$5="",$S68=""),"",IFERROR(SUM(PRODUCT(INDEX(CMB[[BA_0O]:[BA_2O]],MATCH(ROUND(MIN(SUM(CY$4,$O68/1000),SUM($O68,CY$4/1000)),3),CMB[[Cmb_ID]:[Cmb_ID]],0),SUM(N(CY$1),N($R68),1)),CHOOSE(AC[[M]:[M]],1,1,0,AC[[AB]:[AB]])),PRODUCT(INDEX(CMB[[BD_0O]:[BD_2O]],MATCH(ROUND(MIN(SUM(CY$4,$O68/1000),SUM($O68,CY$4/1000)),3),CMB[[Cmb_ID]:[Cmb_ID]],0),SUM(N(CY$1),N($R68),1)),CHOOSE(AC[[M]:[M]],1,0,1,AC[[DB]:[DB]])),PRODUCT(SUM(ROUND(AVERAGE(VALUE(CY$3),VALUE($P68)),0),CHOOSE(IF(OR(CY$1,$R68),4,INDEX(CMB[[Res_Rare]:[Res_Rare]],MATCH(ROUND(MIN(SUM(CY$4,$O68/1000),SUM($O68,CY$4/1000)),3),CMB[[Cmb_ID]:[Cmb_ID]],0))),-1,-1,0,0)),IF(OR(CY$1,$R68),4,INDEX(CMB[[Cmb_Rare]:[Cmb_Rare]],MATCH(ROUND(MIN(SUM(CY$4,$O68/1000),SUM($O68,CY$4/1000)),3),CMB[[Cmb_ID]:[Cmb_ID]],0))),CHOOSE(AC[[M]:[M]],2,1,1,SUM(AC[[AB]:[DB]])))),""))</f>
        <v/>
      </c>
      <c r="CZ68" t="str">
        <f>IF(OR(CZ$5="",$S68=""),"",IFERROR(SUM(PRODUCT(INDEX(CMB[[BA_0O]:[BA_2O]],MATCH(ROUND(MIN(SUM(CZ$4,$O68/1000),SUM($O68,CZ$4/1000)),3),CMB[[Cmb_ID]:[Cmb_ID]],0),SUM(N(CZ$1),N($R68),1)),CHOOSE(AC[[M]:[M]],1,1,0,AC[[AB]:[AB]])),PRODUCT(INDEX(CMB[[BD_0O]:[BD_2O]],MATCH(ROUND(MIN(SUM(CZ$4,$O68/1000),SUM($O68,CZ$4/1000)),3),CMB[[Cmb_ID]:[Cmb_ID]],0),SUM(N(CZ$1),N($R68),1)),CHOOSE(AC[[M]:[M]],1,0,1,AC[[DB]:[DB]])),PRODUCT(SUM(ROUND(AVERAGE(VALUE(CZ$3),VALUE($P68)),0),CHOOSE(IF(OR(CZ$1,$R68),4,INDEX(CMB[[Res_Rare]:[Res_Rare]],MATCH(ROUND(MIN(SUM(CZ$4,$O68/1000),SUM($O68,CZ$4/1000)),3),CMB[[Cmb_ID]:[Cmb_ID]],0))),-1,-1,0,0)),IF(OR(CZ$1,$R68),4,INDEX(CMB[[Cmb_Rare]:[Cmb_Rare]],MATCH(ROUND(MIN(SUM(CZ$4,$O68/1000),SUM($O68,CZ$4/1000)),3),CMB[[Cmb_ID]:[Cmb_ID]],0))),CHOOSE(AC[[M]:[M]],2,1,1,SUM(AC[[AB]:[DB]])))),""))</f>
        <v/>
      </c>
      <c r="DA68" t="str">
        <f>IF(OR(DA$5="",$S68=""),"",IFERROR(SUM(PRODUCT(INDEX(CMB[[BA_0O]:[BA_2O]],MATCH(ROUND(MIN(SUM(DA$4,$O68/1000),SUM($O68,DA$4/1000)),3),CMB[[Cmb_ID]:[Cmb_ID]],0),SUM(N(DA$1),N($R68),1)),CHOOSE(AC[[M]:[M]],1,1,0,AC[[AB]:[AB]])),PRODUCT(INDEX(CMB[[BD_0O]:[BD_2O]],MATCH(ROUND(MIN(SUM(DA$4,$O68/1000),SUM($O68,DA$4/1000)),3),CMB[[Cmb_ID]:[Cmb_ID]],0),SUM(N(DA$1),N($R68),1)),CHOOSE(AC[[M]:[M]],1,0,1,AC[[DB]:[DB]])),PRODUCT(SUM(ROUND(AVERAGE(VALUE(DA$3),VALUE($P68)),0),CHOOSE(IF(OR(DA$1,$R68),4,INDEX(CMB[[Res_Rare]:[Res_Rare]],MATCH(ROUND(MIN(SUM(DA$4,$O68/1000),SUM($O68,DA$4/1000)),3),CMB[[Cmb_ID]:[Cmb_ID]],0))),-1,-1,0,0)),IF(OR(DA$1,$R68),4,INDEX(CMB[[Cmb_Rare]:[Cmb_Rare]],MATCH(ROUND(MIN(SUM(DA$4,$O68/1000),SUM($O68,DA$4/1000)),3),CMB[[Cmb_ID]:[Cmb_ID]],0))),CHOOSE(AC[[M]:[M]],2,1,1,SUM(AC[[AB]:[DB]])))),""))</f>
        <v/>
      </c>
      <c r="DB68" t="str">
        <f>IF(OR(DB$5="",$S68=""),"",IFERROR(SUM(PRODUCT(INDEX(CMB[[BA_0O]:[BA_2O]],MATCH(ROUND(MIN(SUM(DB$4,$O68/1000),SUM($O68,DB$4/1000)),3),CMB[[Cmb_ID]:[Cmb_ID]],0),SUM(N(DB$1),N($R68),1)),CHOOSE(AC[[M]:[M]],1,1,0,AC[[AB]:[AB]])),PRODUCT(INDEX(CMB[[BD_0O]:[BD_2O]],MATCH(ROUND(MIN(SUM(DB$4,$O68/1000),SUM($O68,DB$4/1000)),3),CMB[[Cmb_ID]:[Cmb_ID]],0),SUM(N(DB$1),N($R68),1)),CHOOSE(AC[[M]:[M]],1,0,1,AC[[DB]:[DB]])),PRODUCT(SUM(ROUND(AVERAGE(VALUE(DB$3),VALUE($P68)),0),CHOOSE(IF(OR(DB$1,$R68),4,INDEX(CMB[[Res_Rare]:[Res_Rare]],MATCH(ROUND(MIN(SUM(DB$4,$O68/1000),SUM($O68,DB$4/1000)),3),CMB[[Cmb_ID]:[Cmb_ID]],0))),-1,-1,0,0)),IF(OR(DB$1,$R68),4,INDEX(CMB[[Cmb_Rare]:[Cmb_Rare]],MATCH(ROUND(MIN(SUM(DB$4,$O68/1000),SUM($O68,DB$4/1000)),3),CMB[[Cmb_ID]:[Cmb_ID]],0))),CHOOSE(AC[[M]:[M]],2,1,1,SUM(AC[[AB]:[DB]])))),""))</f>
        <v/>
      </c>
      <c r="DC68" t="str">
        <f>IF(OR(DC$5="",$S68=""),"",IFERROR(SUM(PRODUCT(INDEX(CMB[[BA_0O]:[BA_2O]],MATCH(ROUND(MIN(SUM(DC$4,$O68/1000),SUM($O68,DC$4/1000)),3),CMB[[Cmb_ID]:[Cmb_ID]],0),SUM(N(DC$1),N($R68),1)),CHOOSE(AC[[M]:[M]],1,1,0,AC[[AB]:[AB]])),PRODUCT(INDEX(CMB[[BD_0O]:[BD_2O]],MATCH(ROUND(MIN(SUM(DC$4,$O68/1000),SUM($O68,DC$4/1000)),3),CMB[[Cmb_ID]:[Cmb_ID]],0),SUM(N(DC$1),N($R68),1)),CHOOSE(AC[[M]:[M]],1,0,1,AC[[DB]:[DB]])),PRODUCT(SUM(ROUND(AVERAGE(VALUE(DC$3),VALUE($P68)),0),CHOOSE(IF(OR(DC$1,$R68),4,INDEX(CMB[[Res_Rare]:[Res_Rare]],MATCH(ROUND(MIN(SUM(DC$4,$O68/1000),SUM($O68,DC$4/1000)),3),CMB[[Cmb_ID]:[Cmb_ID]],0))),-1,-1,0,0)),IF(OR(DC$1,$R68),4,INDEX(CMB[[Cmb_Rare]:[Cmb_Rare]],MATCH(ROUND(MIN(SUM(DC$4,$O68/1000),SUM($O68,DC$4/1000)),3),CMB[[Cmb_ID]:[Cmb_ID]],0))),CHOOSE(AC[[M]:[M]],2,1,1,SUM(AC[[AB]:[DB]])))),""))</f>
        <v/>
      </c>
      <c r="DD68" t="str">
        <f>IF(OR(DD$5="",$S68=""),"",IFERROR(SUM(PRODUCT(INDEX(CMB[[BA_0O]:[BA_2O]],MATCH(ROUND(MIN(SUM(DD$4,$O68/1000),SUM($O68,DD$4/1000)),3),CMB[[Cmb_ID]:[Cmb_ID]],0),SUM(N(DD$1),N($R68),1)),CHOOSE(AC[[M]:[M]],1,1,0,AC[[AB]:[AB]])),PRODUCT(INDEX(CMB[[BD_0O]:[BD_2O]],MATCH(ROUND(MIN(SUM(DD$4,$O68/1000),SUM($O68,DD$4/1000)),3),CMB[[Cmb_ID]:[Cmb_ID]],0),SUM(N(DD$1),N($R68),1)),CHOOSE(AC[[M]:[M]],1,0,1,AC[[DB]:[DB]])),PRODUCT(SUM(ROUND(AVERAGE(VALUE(DD$3),VALUE($P68)),0),CHOOSE(IF(OR(DD$1,$R68),4,INDEX(CMB[[Res_Rare]:[Res_Rare]],MATCH(ROUND(MIN(SUM(DD$4,$O68/1000),SUM($O68,DD$4/1000)),3),CMB[[Cmb_ID]:[Cmb_ID]],0))),-1,-1,0,0)),IF(OR(DD$1,$R68),4,INDEX(CMB[[Cmb_Rare]:[Cmb_Rare]],MATCH(ROUND(MIN(SUM(DD$4,$O68/1000),SUM($O68,DD$4/1000)),3),CMB[[Cmb_ID]:[Cmb_ID]],0))),CHOOSE(AC[[M]:[M]],2,1,1,SUM(AC[[AB]:[DB]])))),""))</f>
        <v/>
      </c>
      <c r="DE68" t="str">
        <f>IF(OR(DE$5="",$S68=""),"",IFERROR(SUM(PRODUCT(INDEX(CMB[[BA_0O]:[BA_2O]],MATCH(ROUND(MIN(SUM(DE$4,$O68/1000),SUM($O68,DE$4/1000)),3),CMB[[Cmb_ID]:[Cmb_ID]],0),SUM(N(DE$1),N($R68),1)),CHOOSE(AC[[M]:[M]],1,1,0,AC[[AB]:[AB]])),PRODUCT(INDEX(CMB[[BD_0O]:[BD_2O]],MATCH(ROUND(MIN(SUM(DE$4,$O68/1000),SUM($O68,DE$4/1000)),3),CMB[[Cmb_ID]:[Cmb_ID]],0),SUM(N(DE$1),N($R68),1)),CHOOSE(AC[[M]:[M]],1,0,1,AC[[DB]:[DB]])),PRODUCT(SUM(ROUND(AVERAGE(VALUE(DE$3),VALUE($P68)),0),CHOOSE(IF(OR(DE$1,$R68),4,INDEX(CMB[[Res_Rare]:[Res_Rare]],MATCH(ROUND(MIN(SUM(DE$4,$O68/1000),SUM($O68,DE$4/1000)),3),CMB[[Cmb_ID]:[Cmb_ID]],0))),-1,-1,0,0)),IF(OR(DE$1,$R68),4,INDEX(CMB[[Cmb_Rare]:[Cmb_Rare]],MATCH(ROUND(MIN(SUM(DE$4,$O68/1000),SUM($O68,DE$4/1000)),3),CMB[[Cmb_ID]:[Cmb_ID]],0))),CHOOSE(AC[[M]:[M]],2,1,1,SUM(AC[[AB]:[DB]])))),""))</f>
        <v/>
      </c>
      <c r="DF68" t="str">
        <f>IF(OR(DF$5="",$S68=""),"",IFERROR(SUM(PRODUCT(INDEX(CMB[[BA_0O]:[BA_2O]],MATCH(ROUND(MIN(SUM(DF$4,$O68/1000),SUM($O68,DF$4/1000)),3),CMB[[Cmb_ID]:[Cmb_ID]],0),SUM(N(DF$1),N($R68),1)),CHOOSE(AC[[M]:[M]],1,1,0,AC[[AB]:[AB]])),PRODUCT(INDEX(CMB[[BD_0O]:[BD_2O]],MATCH(ROUND(MIN(SUM(DF$4,$O68/1000),SUM($O68,DF$4/1000)),3),CMB[[Cmb_ID]:[Cmb_ID]],0),SUM(N(DF$1),N($R68),1)),CHOOSE(AC[[M]:[M]],1,0,1,AC[[DB]:[DB]])),PRODUCT(SUM(ROUND(AVERAGE(VALUE(DF$3),VALUE($P68)),0),CHOOSE(IF(OR(DF$1,$R68),4,INDEX(CMB[[Res_Rare]:[Res_Rare]],MATCH(ROUND(MIN(SUM(DF$4,$O68/1000),SUM($O68,DF$4/1000)),3),CMB[[Cmb_ID]:[Cmb_ID]],0))),-1,-1,0,0)),IF(OR(DF$1,$R68),4,INDEX(CMB[[Cmb_Rare]:[Cmb_Rare]],MATCH(ROUND(MIN(SUM(DF$4,$O68/1000),SUM($O68,DF$4/1000)),3),CMB[[Cmb_ID]:[Cmb_ID]],0))),CHOOSE(AC[[M]:[M]],2,1,1,SUM(AC[[AB]:[DB]])))),""))</f>
        <v/>
      </c>
      <c r="DG68" t="str">
        <f>IF(OR(DG$5="",$S68=""),"",IFERROR(SUM(PRODUCT(INDEX(CMB[[BA_0O]:[BA_2O]],MATCH(ROUND(MIN(SUM(DG$4,$O68/1000),SUM($O68,DG$4/1000)),3),CMB[[Cmb_ID]:[Cmb_ID]],0),SUM(N(DG$1),N($R68),1)),CHOOSE(AC[[M]:[M]],1,1,0,AC[[AB]:[AB]])),PRODUCT(INDEX(CMB[[BD_0O]:[BD_2O]],MATCH(ROUND(MIN(SUM(DG$4,$O68/1000),SUM($O68,DG$4/1000)),3),CMB[[Cmb_ID]:[Cmb_ID]],0),SUM(N(DG$1),N($R68),1)),CHOOSE(AC[[M]:[M]],1,0,1,AC[[DB]:[DB]])),PRODUCT(SUM(ROUND(AVERAGE(VALUE(DG$3),VALUE($P68)),0),CHOOSE(IF(OR(DG$1,$R68),4,INDEX(CMB[[Res_Rare]:[Res_Rare]],MATCH(ROUND(MIN(SUM(DG$4,$O68/1000),SUM($O68,DG$4/1000)),3),CMB[[Cmb_ID]:[Cmb_ID]],0))),-1,-1,0,0)),IF(OR(DG$1,$R68),4,INDEX(CMB[[Cmb_Rare]:[Cmb_Rare]],MATCH(ROUND(MIN(SUM(DG$4,$O68/1000),SUM($O68,DG$4/1000)),3),CMB[[Cmb_ID]:[Cmb_ID]],0))),CHOOSE(AC[[M]:[M]],2,1,1,SUM(AC[[AB]:[DB]])))),""))</f>
        <v/>
      </c>
      <c r="DH68" t="str">
        <f>IF(OR(DH$5="",$S68=""),"",IFERROR(SUM(PRODUCT(INDEX(CMB[[BA_0O]:[BA_2O]],MATCH(ROUND(MIN(SUM(DH$4,$O68/1000),SUM($O68,DH$4/1000)),3),CMB[[Cmb_ID]:[Cmb_ID]],0),SUM(N(DH$1),N($R68),1)),CHOOSE(AC[[M]:[M]],1,1,0,AC[[AB]:[AB]])),PRODUCT(INDEX(CMB[[BD_0O]:[BD_2O]],MATCH(ROUND(MIN(SUM(DH$4,$O68/1000),SUM($O68,DH$4/1000)),3),CMB[[Cmb_ID]:[Cmb_ID]],0),SUM(N(DH$1),N($R68),1)),CHOOSE(AC[[M]:[M]],1,0,1,AC[[DB]:[DB]])),PRODUCT(SUM(ROUND(AVERAGE(VALUE(DH$3),VALUE($P68)),0),CHOOSE(IF(OR(DH$1,$R68),4,INDEX(CMB[[Res_Rare]:[Res_Rare]],MATCH(ROUND(MIN(SUM(DH$4,$O68/1000),SUM($O68,DH$4/1000)),3),CMB[[Cmb_ID]:[Cmb_ID]],0))),-1,-1,0,0)),IF(OR(DH$1,$R68),4,INDEX(CMB[[Cmb_Rare]:[Cmb_Rare]],MATCH(ROUND(MIN(SUM(DH$4,$O68/1000),SUM($O68,DH$4/1000)),3),CMB[[Cmb_ID]:[Cmb_ID]],0))),CHOOSE(AC[[M]:[M]],2,1,1,SUM(AC[[AB]:[DB]])))),""))</f>
        <v/>
      </c>
      <c r="DI68" t="str">
        <f>IF(OR(DI$5="",$S68=""),"",IFERROR(SUM(PRODUCT(INDEX(CMB[[BA_0O]:[BA_2O]],MATCH(ROUND(MIN(SUM(DI$4,$O68/1000),SUM($O68,DI$4/1000)),3),CMB[[Cmb_ID]:[Cmb_ID]],0),SUM(N(DI$1),N($R68),1)),CHOOSE(AC[[M]:[M]],1,1,0,AC[[AB]:[AB]])),PRODUCT(INDEX(CMB[[BD_0O]:[BD_2O]],MATCH(ROUND(MIN(SUM(DI$4,$O68/1000),SUM($O68,DI$4/1000)),3),CMB[[Cmb_ID]:[Cmb_ID]],0),SUM(N(DI$1),N($R68),1)),CHOOSE(AC[[M]:[M]],1,0,1,AC[[DB]:[DB]])),PRODUCT(SUM(ROUND(AVERAGE(VALUE(DI$3),VALUE($P68)),0),CHOOSE(IF(OR(DI$1,$R68),4,INDEX(CMB[[Res_Rare]:[Res_Rare]],MATCH(ROUND(MIN(SUM(DI$4,$O68/1000),SUM($O68,DI$4/1000)),3),CMB[[Cmb_ID]:[Cmb_ID]],0))),-1,-1,0,0)),IF(OR(DI$1,$R68),4,INDEX(CMB[[Cmb_Rare]:[Cmb_Rare]],MATCH(ROUND(MIN(SUM(DI$4,$O68/1000),SUM($O68,DI$4/1000)),3),CMB[[Cmb_ID]:[Cmb_ID]],0))),CHOOSE(AC[[M]:[M]],2,1,1,SUM(AC[[AB]:[DB]])))),""))</f>
        <v/>
      </c>
      <c r="DJ68" t="str">
        <f>IF(OR(DJ$5="",$S68=""),"",IFERROR(SUM(PRODUCT(INDEX(CMB[[BA_0O]:[BA_2O]],MATCH(ROUND(MIN(SUM(DJ$4,$O68/1000),SUM($O68,DJ$4/1000)),3),CMB[[Cmb_ID]:[Cmb_ID]],0),SUM(N(DJ$1),N($R68),1)),CHOOSE(AC[[M]:[M]],1,1,0,AC[[AB]:[AB]])),PRODUCT(INDEX(CMB[[BD_0O]:[BD_2O]],MATCH(ROUND(MIN(SUM(DJ$4,$O68/1000),SUM($O68,DJ$4/1000)),3),CMB[[Cmb_ID]:[Cmb_ID]],0),SUM(N(DJ$1),N($R68),1)),CHOOSE(AC[[M]:[M]],1,0,1,AC[[DB]:[DB]])),PRODUCT(SUM(ROUND(AVERAGE(VALUE(DJ$3),VALUE($P68)),0),CHOOSE(IF(OR(DJ$1,$R68),4,INDEX(CMB[[Res_Rare]:[Res_Rare]],MATCH(ROUND(MIN(SUM(DJ$4,$O68/1000),SUM($O68,DJ$4/1000)),3),CMB[[Cmb_ID]:[Cmb_ID]],0))),-1,-1,0,0)),IF(OR(DJ$1,$R68),4,INDEX(CMB[[Cmb_Rare]:[Cmb_Rare]],MATCH(ROUND(MIN(SUM(DJ$4,$O68/1000),SUM($O68,DJ$4/1000)),3),CMB[[Cmb_ID]:[Cmb_ID]],0))),CHOOSE(AC[[M]:[M]],2,1,1,SUM(AC[[AB]:[DB]])))),""))</f>
        <v/>
      </c>
      <c r="DK68" t="str">
        <f>IF(OR(DK$5="",$S68=""),"",IFERROR(SUM(PRODUCT(INDEX(CMB[[BA_0O]:[BA_2O]],MATCH(ROUND(MIN(SUM(DK$4,$O68/1000),SUM($O68,DK$4/1000)),3),CMB[[Cmb_ID]:[Cmb_ID]],0),SUM(N(DK$1),N($R68),1)),CHOOSE(AC[[M]:[M]],1,1,0,AC[[AB]:[AB]])),PRODUCT(INDEX(CMB[[BD_0O]:[BD_2O]],MATCH(ROUND(MIN(SUM(DK$4,$O68/1000),SUM($O68,DK$4/1000)),3),CMB[[Cmb_ID]:[Cmb_ID]],0),SUM(N(DK$1),N($R68),1)),CHOOSE(AC[[M]:[M]],1,0,1,AC[[DB]:[DB]])),PRODUCT(SUM(ROUND(AVERAGE(VALUE(DK$3),VALUE($P68)),0),CHOOSE(IF(OR(DK$1,$R68),4,INDEX(CMB[[Res_Rare]:[Res_Rare]],MATCH(ROUND(MIN(SUM(DK$4,$O68/1000),SUM($O68,DK$4/1000)),3),CMB[[Cmb_ID]:[Cmb_ID]],0))),-1,-1,0,0)),IF(OR(DK$1,$R68),4,INDEX(CMB[[Cmb_Rare]:[Cmb_Rare]],MATCH(ROUND(MIN(SUM(DK$4,$O68/1000),SUM($O68,DK$4/1000)),3),CMB[[Cmb_ID]:[Cmb_ID]],0))),CHOOSE(AC[[M]:[M]],2,1,1,SUM(AC[[AB]:[DB]])))),""))</f>
        <v/>
      </c>
      <c r="DL68" t="str">
        <f>IF(OR(DL$5="",$S68=""),"",IFERROR(SUM(PRODUCT(INDEX(CMB[[BA_0O]:[BA_2O]],MATCH(ROUND(MIN(SUM(DL$4,$O68/1000),SUM($O68,DL$4/1000)),3),CMB[[Cmb_ID]:[Cmb_ID]],0),SUM(N(DL$1),N($R68),1)),CHOOSE(AC[[M]:[M]],1,1,0,AC[[AB]:[AB]])),PRODUCT(INDEX(CMB[[BD_0O]:[BD_2O]],MATCH(ROUND(MIN(SUM(DL$4,$O68/1000),SUM($O68,DL$4/1000)),3),CMB[[Cmb_ID]:[Cmb_ID]],0),SUM(N(DL$1),N($R68),1)),CHOOSE(AC[[M]:[M]],1,0,1,AC[[DB]:[DB]])),PRODUCT(SUM(ROUND(AVERAGE(VALUE(DL$3),VALUE($P68)),0),CHOOSE(IF(OR(DL$1,$R68),4,INDEX(CMB[[Res_Rare]:[Res_Rare]],MATCH(ROUND(MIN(SUM(DL$4,$O68/1000),SUM($O68,DL$4/1000)),3),CMB[[Cmb_ID]:[Cmb_ID]],0))),-1,-1,0,0)),IF(OR(DL$1,$R68),4,INDEX(CMB[[Cmb_Rare]:[Cmb_Rare]],MATCH(ROUND(MIN(SUM(DL$4,$O68/1000),SUM($O68,DL$4/1000)),3),CMB[[Cmb_ID]:[Cmb_ID]],0))),CHOOSE(AC[[M]:[M]],2,1,1,SUM(AC[[AB]:[DB]])))),""))</f>
        <v/>
      </c>
      <c r="DM68" t="str">
        <f>IF(OR(DM$5="",$S68=""),"",IFERROR(SUM(PRODUCT(INDEX(CMB[[BA_0O]:[BA_2O]],MATCH(ROUND(MIN(SUM(DM$4,$O68/1000),SUM($O68,DM$4/1000)),3),CMB[[Cmb_ID]:[Cmb_ID]],0),SUM(N(DM$1),N($R68),1)),CHOOSE(AC[[M]:[M]],1,1,0,AC[[AB]:[AB]])),PRODUCT(INDEX(CMB[[BD_0O]:[BD_2O]],MATCH(ROUND(MIN(SUM(DM$4,$O68/1000),SUM($O68,DM$4/1000)),3),CMB[[Cmb_ID]:[Cmb_ID]],0),SUM(N(DM$1),N($R68),1)),CHOOSE(AC[[M]:[M]],1,0,1,AC[[DB]:[DB]])),PRODUCT(SUM(ROUND(AVERAGE(VALUE(DM$3),VALUE($P68)),0),CHOOSE(IF(OR(DM$1,$R68),4,INDEX(CMB[[Res_Rare]:[Res_Rare]],MATCH(ROUND(MIN(SUM(DM$4,$O68/1000),SUM($O68,DM$4/1000)),3),CMB[[Cmb_ID]:[Cmb_ID]],0))),-1,-1,0,0)),IF(OR(DM$1,$R68),4,INDEX(CMB[[Cmb_Rare]:[Cmb_Rare]],MATCH(ROUND(MIN(SUM(DM$4,$O68/1000),SUM($O68,DM$4/1000)),3),CMB[[Cmb_ID]:[Cmb_ID]],0))),CHOOSE(AC[[M]:[M]],2,1,1,SUM(AC[[AB]:[DB]])))),""))</f>
        <v/>
      </c>
      <c r="DN68" t="str">
        <f>IF(OR(DN$5="",$S68=""),"",IFERROR(SUM(PRODUCT(INDEX(CMB[[BA_0O]:[BA_2O]],MATCH(ROUND(MIN(SUM(DN$4,$O68/1000),SUM($O68,DN$4/1000)),3),CMB[[Cmb_ID]:[Cmb_ID]],0),SUM(N(DN$1),N($R68),1)),CHOOSE(AC[[M]:[M]],1,1,0,AC[[AB]:[AB]])),PRODUCT(INDEX(CMB[[BD_0O]:[BD_2O]],MATCH(ROUND(MIN(SUM(DN$4,$O68/1000),SUM($O68,DN$4/1000)),3),CMB[[Cmb_ID]:[Cmb_ID]],0),SUM(N(DN$1),N($R68),1)),CHOOSE(AC[[M]:[M]],1,0,1,AC[[DB]:[DB]])),PRODUCT(SUM(ROUND(AVERAGE(VALUE(DN$3),VALUE($P68)),0),CHOOSE(IF(OR(DN$1,$R68),4,INDEX(CMB[[Res_Rare]:[Res_Rare]],MATCH(ROUND(MIN(SUM(DN$4,$O68/1000),SUM($O68,DN$4/1000)),3),CMB[[Cmb_ID]:[Cmb_ID]],0))),-1,-1,0,0)),IF(OR(DN$1,$R68),4,INDEX(CMB[[Cmb_Rare]:[Cmb_Rare]],MATCH(ROUND(MIN(SUM(DN$4,$O68/1000),SUM($O68,DN$4/1000)),3),CMB[[Cmb_ID]:[Cmb_ID]],0))),CHOOSE(AC[[M]:[M]],2,1,1,SUM(AC[[AB]:[DB]])))),""))</f>
        <v/>
      </c>
      <c r="DO68" t="str">
        <f>IF(OR(DO$5="",$S68=""),"",IFERROR(SUM(PRODUCT(INDEX(CMB[[BA_0O]:[BA_2O]],MATCH(ROUND(MIN(SUM(DO$4,$O68/1000),SUM($O68,DO$4/1000)),3),CMB[[Cmb_ID]:[Cmb_ID]],0),SUM(N(DO$1),N($R68),1)),CHOOSE(AC[[M]:[M]],1,1,0,AC[[AB]:[AB]])),PRODUCT(INDEX(CMB[[BD_0O]:[BD_2O]],MATCH(ROUND(MIN(SUM(DO$4,$O68/1000),SUM($O68,DO$4/1000)),3),CMB[[Cmb_ID]:[Cmb_ID]],0),SUM(N(DO$1),N($R68),1)),CHOOSE(AC[[M]:[M]],1,0,1,AC[[DB]:[DB]])),PRODUCT(SUM(ROUND(AVERAGE(VALUE(DO$3),VALUE($P68)),0),CHOOSE(IF(OR(DO$1,$R68),4,INDEX(CMB[[Res_Rare]:[Res_Rare]],MATCH(ROUND(MIN(SUM(DO$4,$O68/1000),SUM($O68,DO$4/1000)),3),CMB[[Cmb_ID]:[Cmb_ID]],0))),-1,-1,0,0)),IF(OR(DO$1,$R68),4,INDEX(CMB[[Cmb_Rare]:[Cmb_Rare]],MATCH(ROUND(MIN(SUM(DO$4,$O68/1000),SUM($O68,DO$4/1000)),3),CMB[[Cmb_ID]:[Cmb_ID]],0))),CHOOSE(AC[[M]:[M]],2,1,1,SUM(AC[[AB]:[DB]])))),""))</f>
        <v/>
      </c>
      <c r="DP68" t="str">
        <f>IF(OR(DP$5="",$S68=""),"",IFERROR(SUM(PRODUCT(INDEX(CMB[[BA_0O]:[BA_2O]],MATCH(ROUND(MIN(SUM(DP$4,$O68/1000),SUM($O68,DP$4/1000)),3),CMB[[Cmb_ID]:[Cmb_ID]],0),SUM(N(DP$1),N($R68),1)),CHOOSE(AC[[M]:[M]],1,1,0,AC[[AB]:[AB]])),PRODUCT(INDEX(CMB[[BD_0O]:[BD_2O]],MATCH(ROUND(MIN(SUM(DP$4,$O68/1000),SUM($O68,DP$4/1000)),3),CMB[[Cmb_ID]:[Cmb_ID]],0),SUM(N(DP$1),N($R68),1)),CHOOSE(AC[[M]:[M]],1,0,1,AC[[DB]:[DB]])),PRODUCT(SUM(ROUND(AVERAGE(VALUE(DP$3),VALUE($P68)),0),CHOOSE(IF(OR(DP$1,$R68),4,INDEX(CMB[[Res_Rare]:[Res_Rare]],MATCH(ROUND(MIN(SUM(DP$4,$O68/1000),SUM($O68,DP$4/1000)),3),CMB[[Cmb_ID]:[Cmb_ID]],0))),-1,-1,0,0)),IF(OR(DP$1,$R68),4,INDEX(CMB[[Cmb_Rare]:[Cmb_Rare]],MATCH(ROUND(MIN(SUM(DP$4,$O68/1000),SUM($O68,DP$4/1000)),3),CMB[[Cmb_ID]:[Cmb_ID]],0))),CHOOSE(AC[[M]:[M]],2,1,1,SUM(AC[[AB]:[DB]])))),""))</f>
        <v/>
      </c>
      <c r="DQ68" t="str">
        <f>IF(OR(DQ$5="",$S68=""),"",IFERROR(SUM(PRODUCT(INDEX(CMB[[BA_0O]:[BA_2O]],MATCH(ROUND(MIN(SUM(DQ$4,$O68/1000),SUM($O68,DQ$4/1000)),3),CMB[[Cmb_ID]:[Cmb_ID]],0),SUM(N(DQ$1),N($R68),1)),CHOOSE(AC[[M]:[M]],1,1,0,AC[[AB]:[AB]])),PRODUCT(INDEX(CMB[[BD_0O]:[BD_2O]],MATCH(ROUND(MIN(SUM(DQ$4,$O68/1000),SUM($O68,DQ$4/1000)),3),CMB[[Cmb_ID]:[Cmb_ID]],0),SUM(N(DQ$1),N($R68),1)),CHOOSE(AC[[M]:[M]],1,0,1,AC[[DB]:[DB]])),PRODUCT(SUM(ROUND(AVERAGE(VALUE(DQ$3),VALUE($P68)),0),CHOOSE(IF(OR(DQ$1,$R68),4,INDEX(CMB[[Res_Rare]:[Res_Rare]],MATCH(ROUND(MIN(SUM(DQ$4,$O68/1000),SUM($O68,DQ$4/1000)),3),CMB[[Cmb_ID]:[Cmb_ID]],0))),-1,-1,0,0)),IF(OR(DQ$1,$R68),4,INDEX(CMB[[Cmb_Rare]:[Cmb_Rare]],MATCH(ROUND(MIN(SUM(DQ$4,$O68/1000),SUM($O68,DQ$4/1000)),3),CMB[[Cmb_ID]:[Cmb_ID]],0))),CHOOSE(AC[[M]:[M]],2,1,1,SUM(AC[[AB]:[DB]])))),""))</f>
        <v/>
      </c>
      <c r="DR68" t="str">
        <f>IF(OR(DR$5="",$S68=""),"",IFERROR(SUM(PRODUCT(INDEX(CMB[[BA_0O]:[BA_2O]],MATCH(ROUND(MIN(SUM(DR$4,$O68/1000),SUM($O68,DR$4/1000)),3),CMB[[Cmb_ID]:[Cmb_ID]],0),SUM(N(DR$1),N($R68),1)),CHOOSE(AC[[M]:[M]],1,1,0,AC[[AB]:[AB]])),PRODUCT(INDEX(CMB[[BD_0O]:[BD_2O]],MATCH(ROUND(MIN(SUM(DR$4,$O68/1000),SUM($O68,DR$4/1000)),3),CMB[[Cmb_ID]:[Cmb_ID]],0),SUM(N(DR$1),N($R68),1)),CHOOSE(AC[[M]:[M]],1,0,1,AC[[DB]:[DB]])),PRODUCT(SUM(ROUND(AVERAGE(VALUE(DR$3),VALUE($P68)),0),CHOOSE(IF(OR(DR$1,$R68),4,INDEX(CMB[[Res_Rare]:[Res_Rare]],MATCH(ROUND(MIN(SUM(DR$4,$O68/1000),SUM($O68,DR$4/1000)),3),CMB[[Cmb_ID]:[Cmb_ID]],0))),-1,-1,0,0)),IF(OR(DR$1,$R68),4,INDEX(CMB[[Cmb_Rare]:[Cmb_Rare]],MATCH(ROUND(MIN(SUM(DR$4,$O68/1000),SUM($O68,DR$4/1000)),3),CMB[[Cmb_ID]:[Cmb_ID]],0))),CHOOSE(AC[[M]:[M]],2,1,1,SUM(AC[[AB]:[DB]])))),""))</f>
        <v/>
      </c>
      <c r="DS68" t="str">
        <f>IF(OR(DS$5="",$S68=""),"",IFERROR(SUM(PRODUCT(INDEX(CMB[[BA_0O]:[BA_2O]],MATCH(ROUND(MIN(SUM(DS$4,$O68/1000),SUM($O68,DS$4/1000)),3),CMB[[Cmb_ID]:[Cmb_ID]],0),SUM(N(DS$1),N($R68),1)),CHOOSE(AC[[M]:[M]],1,1,0,AC[[AB]:[AB]])),PRODUCT(INDEX(CMB[[BD_0O]:[BD_2O]],MATCH(ROUND(MIN(SUM(DS$4,$O68/1000),SUM($O68,DS$4/1000)),3),CMB[[Cmb_ID]:[Cmb_ID]],0),SUM(N(DS$1),N($R68),1)),CHOOSE(AC[[M]:[M]],1,0,1,AC[[DB]:[DB]])),PRODUCT(SUM(ROUND(AVERAGE(VALUE(DS$3),VALUE($P68)),0),CHOOSE(IF(OR(DS$1,$R68),4,INDEX(CMB[[Res_Rare]:[Res_Rare]],MATCH(ROUND(MIN(SUM(DS$4,$O68/1000),SUM($O68,DS$4/1000)),3),CMB[[Cmb_ID]:[Cmb_ID]],0))),-1,-1,0,0)),IF(OR(DS$1,$R68),4,INDEX(CMB[[Cmb_Rare]:[Cmb_Rare]],MATCH(ROUND(MIN(SUM(DS$4,$O68/1000),SUM($O68,DS$4/1000)),3),CMB[[Cmb_ID]:[Cmb_ID]],0))),CHOOSE(AC[[M]:[M]],2,1,1,SUM(AC[[AB]:[DB]])))),""))</f>
        <v/>
      </c>
      <c r="DT68" t="str">
        <f>IF(OR(DT$5="",$S68=""),"",IFERROR(SUM(PRODUCT(INDEX(CMB[[BA_0O]:[BA_2O]],MATCH(ROUND(MIN(SUM(DT$4,$O68/1000),SUM($O68,DT$4/1000)),3),CMB[[Cmb_ID]:[Cmb_ID]],0),SUM(N(DT$1),N($R68),1)),CHOOSE(AC[[M]:[M]],1,1,0,AC[[AB]:[AB]])),PRODUCT(INDEX(CMB[[BD_0O]:[BD_2O]],MATCH(ROUND(MIN(SUM(DT$4,$O68/1000),SUM($O68,DT$4/1000)),3),CMB[[Cmb_ID]:[Cmb_ID]],0),SUM(N(DT$1),N($R68),1)),CHOOSE(AC[[M]:[M]],1,0,1,AC[[DB]:[DB]])),PRODUCT(SUM(ROUND(AVERAGE(VALUE(DT$3),VALUE($P68)),0),CHOOSE(IF(OR(DT$1,$R68),4,INDEX(CMB[[Res_Rare]:[Res_Rare]],MATCH(ROUND(MIN(SUM(DT$4,$O68/1000),SUM($O68,DT$4/1000)),3),CMB[[Cmb_ID]:[Cmb_ID]],0))),-1,-1,0,0)),IF(OR(DT$1,$R68),4,INDEX(CMB[[Cmb_Rare]:[Cmb_Rare]],MATCH(ROUND(MIN(SUM(DT$4,$O68/1000),SUM($O68,DT$4/1000)),3),CMB[[Cmb_ID]:[Cmb_ID]],0))),CHOOSE(AC[[M]:[M]],2,1,1,SUM(AC[[AB]:[DB]])))),""))</f>
        <v/>
      </c>
      <c r="DU68" t="str">
        <f>IF(OR(DU$5="",$S68=""),"",IFERROR(SUM(PRODUCT(INDEX(CMB[[BA_0O]:[BA_2O]],MATCH(ROUND(MIN(SUM(DU$4,$O68/1000),SUM($O68,DU$4/1000)),3),CMB[[Cmb_ID]:[Cmb_ID]],0),SUM(N(DU$1),N($R68),1)),CHOOSE(AC[[M]:[M]],1,1,0,AC[[AB]:[AB]])),PRODUCT(INDEX(CMB[[BD_0O]:[BD_2O]],MATCH(ROUND(MIN(SUM(DU$4,$O68/1000),SUM($O68,DU$4/1000)),3),CMB[[Cmb_ID]:[Cmb_ID]],0),SUM(N(DU$1),N($R68),1)),CHOOSE(AC[[M]:[M]],1,0,1,AC[[DB]:[DB]])),PRODUCT(SUM(ROUND(AVERAGE(VALUE(DU$3),VALUE($P68)),0),CHOOSE(IF(OR(DU$1,$R68),4,INDEX(CMB[[Res_Rare]:[Res_Rare]],MATCH(ROUND(MIN(SUM(DU$4,$O68/1000),SUM($O68,DU$4/1000)),3),CMB[[Cmb_ID]:[Cmb_ID]],0))),-1,-1,0,0)),IF(OR(DU$1,$R68),4,INDEX(CMB[[Cmb_Rare]:[Cmb_Rare]],MATCH(ROUND(MIN(SUM(DU$4,$O68/1000),SUM($O68,DU$4/1000)),3),CMB[[Cmb_ID]:[Cmb_ID]],0))),CHOOSE(AC[[M]:[M]],2,1,1,SUM(AC[[AB]:[DB]])))),""))</f>
        <v/>
      </c>
      <c r="DV68" t="str">
        <f>IF(OR(DV$5="",$S68=""),"",IFERROR(SUM(PRODUCT(INDEX(CMB[[BA_0O]:[BA_2O]],MATCH(ROUND(MIN(SUM(DV$4,$O68/1000),SUM($O68,DV$4/1000)),3),CMB[[Cmb_ID]:[Cmb_ID]],0),SUM(N(DV$1),N($R68),1)),CHOOSE(AC[[M]:[M]],1,1,0,AC[[AB]:[AB]])),PRODUCT(INDEX(CMB[[BD_0O]:[BD_2O]],MATCH(ROUND(MIN(SUM(DV$4,$O68/1000),SUM($O68,DV$4/1000)),3),CMB[[Cmb_ID]:[Cmb_ID]],0),SUM(N(DV$1),N($R68),1)),CHOOSE(AC[[M]:[M]],1,0,1,AC[[DB]:[DB]])),PRODUCT(SUM(ROUND(AVERAGE(VALUE(DV$3),VALUE($P68)),0),CHOOSE(IF(OR(DV$1,$R68),4,INDEX(CMB[[Res_Rare]:[Res_Rare]],MATCH(ROUND(MIN(SUM(DV$4,$O68/1000),SUM($O68,DV$4/1000)),3),CMB[[Cmb_ID]:[Cmb_ID]],0))),-1,-1,0,0)),IF(OR(DV$1,$R68),4,INDEX(CMB[[Cmb_Rare]:[Cmb_Rare]],MATCH(ROUND(MIN(SUM(DV$4,$O68/1000),SUM($O68,DV$4/1000)),3),CMB[[Cmb_ID]:[Cmb_ID]],0))),CHOOSE(AC[[M]:[M]],2,1,1,SUM(AC[[AB]:[DB]])))),""))</f>
        <v/>
      </c>
      <c r="DW68" t="str">
        <f>IF(OR(DW$5="",$S68=""),"",IFERROR(SUM(PRODUCT(INDEX(CMB[[BA_0O]:[BA_2O]],MATCH(ROUND(MIN(SUM(DW$4,$O68/1000),SUM($O68,DW$4/1000)),3),CMB[[Cmb_ID]:[Cmb_ID]],0),SUM(N(DW$1),N($R68),1)),CHOOSE(AC[[M]:[M]],1,1,0,AC[[AB]:[AB]])),PRODUCT(INDEX(CMB[[BD_0O]:[BD_2O]],MATCH(ROUND(MIN(SUM(DW$4,$O68/1000),SUM($O68,DW$4/1000)),3),CMB[[Cmb_ID]:[Cmb_ID]],0),SUM(N(DW$1),N($R68),1)),CHOOSE(AC[[M]:[M]],1,0,1,AC[[DB]:[DB]])),PRODUCT(SUM(ROUND(AVERAGE(VALUE(DW$3),VALUE($P68)),0),CHOOSE(IF(OR(DW$1,$R68),4,INDEX(CMB[[Res_Rare]:[Res_Rare]],MATCH(ROUND(MIN(SUM(DW$4,$O68/1000),SUM($O68,DW$4/1000)),3),CMB[[Cmb_ID]:[Cmb_ID]],0))),-1,-1,0,0)),IF(OR(DW$1,$R68),4,INDEX(CMB[[Cmb_Rare]:[Cmb_Rare]],MATCH(ROUND(MIN(SUM(DW$4,$O68/1000),SUM($O68,DW$4/1000)),3),CMB[[Cmb_ID]:[Cmb_ID]],0))),CHOOSE(AC[[M]:[M]],2,1,1,SUM(AC[[AB]:[DB]])))),""))</f>
        <v/>
      </c>
      <c r="DX68" t="str">
        <f>IF(OR(DX$5="",$S68=""),"",IFERROR(SUM(PRODUCT(INDEX(CMB[[BA_0O]:[BA_2O]],MATCH(ROUND(MIN(SUM(DX$4,$O68/1000),SUM($O68,DX$4/1000)),3),CMB[[Cmb_ID]:[Cmb_ID]],0),SUM(N(DX$1),N($R68),1)),CHOOSE(AC[[M]:[M]],1,1,0,AC[[AB]:[AB]])),PRODUCT(INDEX(CMB[[BD_0O]:[BD_2O]],MATCH(ROUND(MIN(SUM(DX$4,$O68/1000),SUM($O68,DX$4/1000)),3),CMB[[Cmb_ID]:[Cmb_ID]],0),SUM(N(DX$1),N($R68),1)),CHOOSE(AC[[M]:[M]],1,0,1,AC[[DB]:[DB]])),PRODUCT(SUM(ROUND(AVERAGE(VALUE(DX$3),VALUE($P68)),0),CHOOSE(IF(OR(DX$1,$R68),4,INDEX(CMB[[Res_Rare]:[Res_Rare]],MATCH(ROUND(MIN(SUM(DX$4,$O68/1000),SUM($O68,DX$4/1000)),3),CMB[[Cmb_ID]:[Cmb_ID]],0))),-1,-1,0,0)),IF(OR(DX$1,$R68),4,INDEX(CMB[[Cmb_Rare]:[Cmb_Rare]],MATCH(ROUND(MIN(SUM(DX$4,$O68/1000),SUM($O68,DX$4/1000)),3),CMB[[Cmb_ID]:[Cmb_ID]],0))),CHOOSE(AC[[M]:[M]],2,1,1,SUM(AC[[AB]:[DB]])))),""))</f>
        <v/>
      </c>
      <c r="DY68" t="str">
        <f>IF(OR(DY$5="",$S68=""),"",IFERROR(SUM(PRODUCT(INDEX(CMB[[BA_0O]:[BA_2O]],MATCH(ROUND(MIN(SUM(DY$4,$O68/1000),SUM($O68,DY$4/1000)),3),CMB[[Cmb_ID]:[Cmb_ID]],0),SUM(N(DY$1),N($R68),1)),CHOOSE(AC[[M]:[M]],1,1,0,AC[[AB]:[AB]])),PRODUCT(INDEX(CMB[[BD_0O]:[BD_2O]],MATCH(ROUND(MIN(SUM(DY$4,$O68/1000),SUM($O68,DY$4/1000)),3),CMB[[Cmb_ID]:[Cmb_ID]],0),SUM(N(DY$1),N($R68),1)),CHOOSE(AC[[M]:[M]],1,0,1,AC[[DB]:[DB]])),PRODUCT(SUM(ROUND(AVERAGE(VALUE(DY$3),VALUE($P68)),0),CHOOSE(IF(OR(DY$1,$R68),4,INDEX(CMB[[Res_Rare]:[Res_Rare]],MATCH(ROUND(MIN(SUM(DY$4,$O68/1000),SUM($O68,DY$4/1000)),3),CMB[[Cmb_ID]:[Cmb_ID]],0))),-1,-1,0,0)),IF(OR(DY$1,$R68),4,INDEX(CMB[[Cmb_Rare]:[Cmb_Rare]],MATCH(ROUND(MIN(SUM(DY$4,$O68/1000),SUM($O68,DY$4/1000)),3),CMB[[Cmb_ID]:[Cmb_ID]],0))),CHOOSE(AC[[M]:[M]],2,1,1,SUM(AC[[AB]:[DB]])))),""))</f>
        <v/>
      </c>
      <c r="DZ68" t="str">
        <f>IF(OR(DZ$5="",$S68=""),"",IFERROR(SUM(PRODUCT(INDEX(CMB[[BA_0O]:[BA_2O]],MATCH(ROUND(MIN(SUM(DZ$4,$O68/1000),SUM($O68,DZ$4/1000)),3),CMB[[Cmb_ID]:[Cmb_ID]],0),SUM(N(DZ$1),N($R68),1)),CHOOSE(AC[[M]:[M]],1,1,0,AC[[AB]:[AB]])),PRODUCT(INDEX(CMB[[BD_0O]:[BD_2O]],MATCH(ROUND(MIN(SUM(DZ$4,$O68/1000),SUM($O68,DZ$4/1000)),3),CMB[[Cmb_ID]:[Cmb_ID]],0),SUM(N(DZ$1),N($R68),1)),CHOOSE(AC[[M]:[M]],1,0,1,AC[[DB]:[DB]])),PRODUCT(SUM(ROUND(AVERAGE(VALUE(DZ$3),VALUE($P68)),0),CHOOSE(IF(OR(DZ$1,$R68),4,INDEX(CMB[[Res_Rare]:[Res_Rare]],MATCH(ROUND(MIN(SUM(DZ$4,$O68/1000),SUM($O68,DZ$4/1000)),3),CMB[[Cmb_ID]:[Cmb_ID]],0))),-1,-1,0,0)),IF(OR(DZ$1,$R68),4,INDEX(CMB[[Cmb_Rare]:[Cmb_Rare]],MATCH(ROUND(MIN(SUM(DZ$4,$O68/1000),SUM($O68,DZ$4/1000)),3),CMB[[Cmb_ID]:[Cmb_ID]],0))),CHOOSE(AC[[M]:[M]],2,1,1,SUM(AC[[AB]:[DB]])))),""))</f>
        <v/>
      </c>
      <c r="EA68" t="str">
        <f>IF(OR(EA$5="",$S68=""),"",IFERROR(SUM(PRODUCT(INDEX(CMB[[BA_0O]:[BA_2O]],MATCH(ROUND(MIN(SUM(EA$4,$O68/1000),SUM($O68,EA$4/1000)),3),CMB[[Cmb_ID]:[Cmb_ID]],0),SUM(N(EA$1),N($R68),1)),CHOOSE(AC[[M]:[M]],1,1,0,AC[[AB]:[AB]])),PRODUCT(INDEX(CMB[[BD_0O]:[BD_2O]],MATCH(ROUND(MIN(SUM(EA$4,$O68/1000),SUM($O68,EA$4/1000)),3),CMB[[Cmb_ID]:[Cmb_ID]],0),SUM(N(EA$1),N($R68),1)),CHOOSE(AC[[M]:[M]],1,0,1,AC[[DB]:[DB]])),PRODUCT(SUM(ROUND(AVERAGE(VALUE(EA$3),VALUE($P68)),0),CHOOSE(IF(OR(EA$1,$R68),4,INDEX(CMB[[Res_Rare]:[Res_Rare]],MATCH(ROUND(MIN(SUM(EA$4,$O68/1000),SUM($O68,EA$4/1000)),3),CMB[[Cmb_ID]:[Cmb_ID]],0))),-1,-1,0,0)),IF(OR(EA$1,$R68),4,INDEX(CMB[[Cmb_Rare]:[Cmb_Rare]],MATCH(ROUND(MIN(SUM(EA$4,$O68/1000),SUM($O68,EA$4/1000)),3),CMB[[Cmb_ID]:[Cmb_ID]],0))),CHOOSE(AC[[M]:[M]],2,1,1,SUM(AC[[AB]:[DB]])))),""))</f>
        <v/>
      </c>
      <c r="EB68" t="str">
        <f>IF(OR(EB$5="",$S68=""),"",IFERROR(SUM(PRODUCT(INDEX(CMB[[BA_0O]:[BA_2O]],MATCH(ROUND(MIN(SUM(EB$4,$O68/1000),SUM($O68,EB$4/1000)),3),CMB[[Cmb_ID]:[Cmb_ID]],0),SUM(N(EB$1),N($R68),1)),CHOOSE(AC[[M]:[M]],1,1,0,AC[[AB]:[AB]])),PRODUCT(INDEX(CMB[[BD_0O]:[BD_2O]],MATCH(ROUND(MIN(SUM(EB$4,$O68/1000),SUM($O68,EB$4/1000)),3),CMB[[Cmb_ID]:[Cmb_ID]],0),SUM(N(EB$1),N($R68),1)),CHOOSE(AC[[M]:[M]],1,0,1,AC[[DB]:[DB]])),PRODUCT(SUM(ROUND(AVERAGE(VALUE(EB$3),VALUE($P68)),0),CHOOSE(IF(OR(EB$1,$R68),4,INDEX(CMB[[Res_Rare]:[Res_Rare]],MATCH(ROUND(MIN(SUM(EB$4,$O68/1000),SUM($O68,EB$4/1000)),3),CMB[[Cmb_ID]:[Cmb_ID]],0))),-1,-1,0,0)),IF(OR(EB$1,$R68),4,INDEX(CMB[[Cmb_Rare]:[Cmb_Rare]],MATCH(ROUND(MIN(SUM(EB$4,$O68/1000),SUM($O68,EB$4/1000)),3),CMB[[Cmb_ID]:[Cmb_ID]],0))),CHOOSE(AC[[M]:[M]],2,1,1,SUM(AC[[AB]:[DB]])))),""))</f>
        <v/>
      </c>
      <c r="EC68" t="str">
        <f>IF(OR(EC$5="",$S68=""),"",IFERROR(SUM(PRODUCT(INDEX(CMB[[BA_0O]:[BA_2O]],MATCH(ROUND(MIN(SUM(EC$4,$O68/1000),SUM($O68,EC$4/1000)),3),CMB[[Cmb_ID]:[Cmb_ID]],0),SUM(N(EC$1),N($R68),1)),CHOOSE(AC[[M]:[M]],1,1,0,AC[[AB]:[AB]])),PRODUCT(INDEX(CMB[[BD_0O]:[BD_2O]],MATCH(ROUND(MIN(SUM(EC$4,$O68/1000),SUM($O68,EC$4/1000)),3),CMB[[Cmb_ID]:[Cmb_ID]],0),SUM(N(EC$1),N($R68),1)),CHOOSE(AC[[M]:[M]],1,0,1,AC[[DB]:[DB]])),PRODUCT(SUM(ROUND(AVERAGE(VALUE(EC$3),VALUE($P68)),0),CHOOSE(IF(OR(EC$1,$R68),4,INDEX(CMB[[Res_Rare]:[Res_Rare]],MATCH(ROUND(MIN(SUM(EC$4,$O68/1000),SUM($O68,EC$4/1000)),3),CMB[[Cmb_ID]:[Cmb_ID]],0))),-1,-1,0,0)),IF(OR(EC$1,$R68),4,INDEX(CMB[[Cmb_Rare]:[Cmb_Rare]],MATCH(ROUND(MIN(SUM(EC$4,$O68/1000),SUM($O68,EC$4/1000)),3),CMB[[Cmb_ID]:[Cmb_ID]],0))),CHOOSE(AC[[M]:[M]],2,1,1,SUM(AC[[AB]:[DB]])))),""))</f>
        <v/>
      </c>
      <c r="ED68" t="str">
        <f>IF(OR(ED$5="",$S68=""),"",IFERROR(SUM(PRODUCT(INDEX(CMB[[BA_0O]:[BA_2O]],MATCH(ROUND(MIN(SUM(ED$4,$O68/1000),SUM($O68,ED$4/1000)),3),CMB[[Cmb_ID]:[Cmb_ID]],0),SUM(N(ED$1),N($R68),1)),CHOOSE(AC[[M]:[M]],1,1,0,AC[[AB]:[AB]])),PRODUCT(INDEX(CMB[[BD_0O]:[BD_2O]],MATCH(ROUND(MIN(SUM(ED$4,$O68/1000),SUM($O68,ED$4/1000)),3),CMB[[Cmb_ID]:[Cmb_ID]],0),SUM(N(ED$1),N($R68),1)),CHOOSE(AC[[M]:[M]],1,0,1,AC[[DB]:[DB]])),PRODUCT(SUM(ROUND(AVERAGE(VALUE(ED$3),VALUE($P68)),0),CHOOSE(IF(OR(ED$1,$R68),4,INDEX(CMB[[Res_Rare]:[Res_Rare]],MATCH(ROUND(MIN(SUM(ED$4,$O68/1000),SUM($O68,ED$4/1000)),3),CMB[[Cmb_ID]:[Cmb_ID]],0))),-1,-1,0,0)),IF(OR(ED$1,$R68),4,INDEX(CMB[[Cmb_Rare]:[Cmb_Rare]],MATCH(ROUND(MIN(SUM(ED$4,$O68/1000),SUM($O68,ED$4/1000)),3),CMB[[Cmb_ID]:[Cmb_ID]],0))),CHOOSE(AC[[M]:[M]],2,1,1,SUM(AC[[AB]:[DB]])))),""))</f>
        <v/>
      </c>
      <c r="EE68" t="str">
        <f>IF(OR(EE$5="",$S68=""),"",IFERROR(SUM(PRODUCT(INDEX(CMB[[BA_0O]:[BA_2O]],MATCH(ROUND(MIN(SUM(EE$4,$O68/1000),SUM($O68,EE$4/1000)),3),CMB[[Cmb_ID]:[Cmb_ID]],0),SUM(N(EE$1),N($R68),1)),CHOOSE(AC[[M]:[M]],1,1,0,AC[[AB]:[AB]])),PRODUCT(INDEX(CMB[[BD_0O]:[BD_2O]],MATCH(ROUND(MIN(SUM(EE$4,$O68/1000),SUM($O68,EE$4/1000)),3),CMB[[Cmb_ID]:[Cmb_ID]],0),SUM(N(EE$1),N($R68),1)),CHOOSE(AC[[M]:[M]],1,0,1,AC[[DB]:[DB]])),PRODUCT(SUM(ROUND(AVERAGE(VALUE(EE$3),VALUE($P68)),0),CHOOSE(IF(OR(EE$1,$R68),4,INDEX(CMB[[Res_Rare]:[Res_Rare]],MATCH(ROUND(MIN(SUM(EE$4,$O68/1000),SUM($O68,EE$4/1000)),3),CMB[[Cmb_ID]:[Cmb_ID]],0))),-1,-1,0,0)),IF(OR(EE$1,$R68),4,INDEX(CMB[[Cmb_Rare]:[Cmb_Rare]],MATCH(ROUND(MIN(SUM(EE$4,$O68/1000),SUM($O68,EE$4/1000)),3),CMB[[Cmb_ID]:[Cmb_ID]],0))),CHOOSE(AC[[M]:[M]],2,1,1,SUM(AC[[AB]:[DB]])))),""))</f>
        <v/>
      </c>
      <c r="EF68" t="str">
        <f>IF(OR(EF$5="",$S68=""),"",IFERROR(SUM(PRODUCT(INDEX(CMB[[BA_0O]:[BA_2O]],MATCH(ROUND(MIN(SUM(EF$4,$O68/1000),SUM($O68,EF$4/1000)),3),CMB[[Cmb_ID]:[Cmb_ID]],0),SUM(N(EF$1),N($R68),1)),CHOOSE(AC[[M]:[M]],1,1,0,AC[[AB]:[AB]])),PRODUCT(INDEX(CMB[[BD_0O]:[BD_2O]],MATCH(ROUND(MIN(SUM(EF$4,$O68/1000),SUM($O68,EF$4/1000)),3),CMB[[Cmb_ID]:[Cmb_ID]],0),SUM(N(EF$1),N($R68),1)),CHOOSE(AC[[M]:[M]],1,0,1,AC[[DB]:[DB]])),PRODUCT(SUM(ROUND(AVERAGE(VALUE(EF$3),VALUE($P68)),0),CHOOSE(IF(OR(EF$1,$R68),4,INDEX(CMB[[Res_Rare]:[Res_Rare]],MATCH(ROUND(MIN(SUM(EF$4,$O68/1000),SUM($O68,EF$4/1000)),3),CMB[[Cmb_ID]:[Cmb_ID]],0))),-1,-1,0,0)),IF(OR(EF$1,$R68),4,INDEX(CMB[[Cmb_Rare]:[Cmb_Rare]],MATCH(ROUND(MIN(SUM(EF$4,$O68/1000),SUM($O68,EF$4/1000)),3),CMB[[Cmb_ID]:[Cmb_ID]],0))),CHOOSE(AC[[M]:[M]],2,1,1,SUM(AC[[AB]:[DB]])))),""))</f>
        <v/>
      </c>
      <c r="EG68" t="str">
        <f>IF(OR(EG$5="",$S68=""),"",IFERROR(SUM(PRODUCT(INDEX(CMB[[BA_0O]:[BA_2O]],MATCH(ROUND(MIN(SUM(EG$4,$O68/1000),SUM($O68,EG$4/1000)),3),CMB[[Cmb_ID]:[Cmb_ID]],0),SUM(N(EG$1),N($R68),1)),CHOOSE(AC[[M]:[M]],1,1,0,AC[[AB]:[AB]])),PRODUCT(INDEX(CMB[[BD_0O]:[BD_2O]],MATCH(ROUND(MIN(SUM(EG$4,$O68/1000),SUM($O68,EG$4/1000)),3),CMB[[Cmb_ID]:[Cmb_ID]],0),SUM(N(EG$1),N($R68),1)),CHOOSE(AC[[M]:[M]],1,0,1,AC[[DB]:[DB]])),PRODUCT(SUM(ROUND(AVERAGE(VALUE(EG$3),VALUE($P68)),0),CHOOSE(IF(OR(EG$1,$R68),4,INDEX(CMB[[Res_Rare]:[Res_Rare]],MATCH(ROUND(MIN(SUM(EG$4,$O68/1000),SUM($O68,EG$4/1000)),3),CMB[[Cmb_ID]:[Cmb_ID]],0))),-1,-1,0,0)),IF(OR(EG$1,$R68),4,INDEX(CMB[[Cmb_Rare]:[Cmb_Rare]],MATCH(ROUND(MIN(SUM(EG$4,$O68/1000),SUM($O68,EG$4/1000)),3),CMB[[Cmb_ID]:[Cmb_ID]],0))),CHOOSE(AC[[M]:[M]],2,1,1,SUM(AC[[AB]:[DB]])))),""))</f>
        <v/>
      </c>
      <c r="EH68" t="str">
        <f>IF(OR(EH$5="",$S68=""),"",IFERROR(SUM(PRODUCT(INDEX(CMB[[BA_0O]:[BA_2O]],MATCH(ROUND(MIN(SUM(EH$4,$O68/1000),SUM($O68,EH$4/1000)),3),CMB[[Cmb_ID]:[Cmb_ID]],0),SUM(N(EH$1),N($R68),1)),CHOOSE(AC[[M]:[M]],1,1,0,AC[[AB]:[AB]])),PRODUCT(INDEX(CMB[[BD_0O]:[BD_2O]],MATCH(ROUND(MIN(SUM(EH$4,$O68/1000),SUM($O68,EH$4/1000)),3),CMB[[Cmb_ID]:[Cmb_ID]],0),SUM(N(EH$1),N($R68),1)),CHOOSE(AC[[M]:[M]],1,0,1,AC[[DB]:[DB]])),PRODUCT(SUM(ROUND(AVERAGE(VALUE(EH$3),VALUE($P68)),0),CHOOSE(IF(OR(EH$1,$R68),4,INDEX(CMB[[Res_Rare]:[Res_Rare]],MATCH(ROUND(MIN(SUM(EH$4,$O68/1000),SUM($O68,EH$4/1000)),3),CMB[[Cmb_ID]:[Cmb_ID]],0))),-1,-1,0,0)),IF(OR(EH$1,$R68),4,INDEX(CMB[[Cmb_Rare]:[Cmb_Rare]],MATCH(ROUND(MIN(SUM(EH$4,$O68/1000),SUM($O68,EH$4/1000)),3),CMB[[Cmb_ID]:[Cmb_ID]],0))),CHOOSE(AC[[M]:[M]],2,1,1,SUM(AC[[AB]:[DB]])))),""))</f>
        <v/>
      </c>
      <c r="EI68" t="str">
        <f>IF(OR(EI$5="",$S68=""),"",IFERROR(SUM(PRODUCT(INDEX(CMB[[BA_0O]:[BA_2O]],MATCH(ROUND(MIN(SUM(EI$4,$O68/1000),SUM($O68,EI$4/1000)),3),CMB[[Cmb_ID]:[Cmb_ID]],0),SUM(N(EI$1),N($R68),1)),CHOOSE(AC[[M]:[M]],1,1,0,AC[[AB]:[AB]])),PRODUCT(INDEX(CMB[[BD_0O]:[BD_2O]],MATCH(ROUND(MIN(SUM(EI$4,$O68/1000),SUM($O68,EI$4/1000)),3),CMB[[Cmb_ID]:[Cmb_ID]],0),SUM(N(EI$1),N($R68),1)),CHOOSE(AC[[M]:[M]],1,0,1,AC[[DB]:[DB]])),PRODUCT(SUM(ROUND(AVERAGE(VALUE(EI$3),VALUE($P68)),0),CHOOSE(IF(OR(EI$1,$R68),4,INDEX(CMB[[Res_Rare]:[Res_Rare]],MATCH(ROUND(MIN(SUM(EI$4,$O68/1000),SUM($O68,EI$4/1000)),3),CMB[[Cmb_ID]:[Cmb_ID]],0))),-1,-1,0,0)),IF(OR(EI$1,$R68),4,INDEX(CMB[[Cmb_Rare]:[Cmb_Rare]],MATCH(ROUND(MIN(SUM(EI$4,$O68/1000),SUM($O68,EI$4/1000)),3),CMB[[Cmb_ID]:[Cmb_ID]],0))),CHOOSE(AC[[M]:[M]],2,1,1,SUM(AC[[AB]:[DB]])))),""))</f>
        <v/>
      </c>
      <c r="EJ68" t="str">
        <f>IF(OR(EJ$5="",$S68=""),"",IFERROR(SUM(PRODUCT(INDEX(CMB[[BA_0O]:[BA_2O]],MATCH(ROUND(MIN(SUM(EJ$4,$O68/1000),SUM($O68,EJ$4/1000)),3),CMB[[Cmb_ID]:[Cmb_ID]],0),SUM(N(EJ$1),N($R68),1)),CHOOSE(AC[[M]:[M]],1,1,0,AC[[AB]:[AB]])),PRODUCT(INDEX(CMB[[BD_0O]:[BD_2O]],MATCH(ROUND(MIN(SUM(EJ$4,$O68/1000),SUM($O68,EJ$4/1000)),3),CMB[[Cmb_ID]:[Cmb_ID]],0),SUM(N(EJ$1),N($R68),1)),CHOOSE(AC[[M]:[M]],1,0,1,AC[[DB]:[DB]])),PRODUCT(SUM(ROUND(AVERAGE(VALUE(EJ$3),VALUE($P68)),0),CHOOSE(IF(OR(EJ$1,$R68),4,INDEX(CMB[[Res_Rare]:[Res_Rare]],MATCH(ROUND(MIN(SUM(EJ$4,$O68/1000),SUM($O68,EJ$4/1000)),3),CMB[[Cmb_ID]:[Cmb_ID]],0))),-1,-1,0,0)),IF(OR(EJ$1,$R68),4,INDEX(CMB[[Cmb_Rare]:[Cmb_Rare]],MATCH(ROUND(MIN(SUM(EJ$4,$O68/1000),SUM($O68,EJ$4/1000)),3),CMB[[Cmb_ID]:[Cmb_ID]],0))),CHOOSE(AC[[M]:[M]],2,1,1,SUM(AC[[AB]:[DB]])))),""))</f>
        <v/>
      </c>
      <c r="EK68" t="str">
        <f>IF(OR(EK$5="",$S68=""),"",IFERROR(SUM(PRODUCT(INDEX(CMB[[BA_0O]:[BA_2O]],MATCH(ROUND(MIN(SUM(EK$4,$O68/1000),SUM($O68,EK$4/1000)),3),CMB[[Cmb_ID]:[Cmb_ID]],0),SUM(N(EK$1),N($R68),1)),CHOOSE(AC[[M]:[M]],1,1,0,AC[[AB]:[AB]])),PRODUCT(INDEX(CMB[[BD_0O]:[BD_2O]],MATCH(ROUND(MIN(SUM(EK$4,$O68/1000),SUM($O68,EK$4/1000)),3),CMB[[Cmb_ID]:[Cmb_ID]],0),SUM(N(EK$1),N($R68),1)),CHOOSE(AC[[M]:[M]],1,0,1,AC[[DB]:[DB]])),PRODUCT(SUM(ROUND(AVERAGE(VALUE(EK$3),VALUE($P68)),0),CHOOSE(IF(OR(EK$1,$R68),4,INDEX(CMB[[Res_Rare]:[Res_Rare]],MATCH(ROUND(MIN(SUM(EK$4,$O68/1000),SUM($O68,EK$4/1000)),3),CMB[[Cmb_ID]:[Cmb_ID]],0))),-1,-1,0,0)),IF(OR(EK$1,$R68),4,INDEX(CMB[[Cmb_Rare]:[Cmb_Rare]],MATCH(ROUND(MIN(SUM(EK$4,$O68/1000),SUM($O68,EK$4/1000)),3),CMB[[Cmb_ID]:[Cmb_ID]],0))),CHOOSE(AC[[M]:[M]],2,1,1,SUM(AC[[AB]:[DB]])))),""))</f>
        <v/>
      </c>
      <c r="EL68" t="str">
        <f>IF(OR(EL$5="",$S68=""),"",IFERROR(SUM(PRODUCT(INDEX(CMB[[BA_0O]:[BA_2O]],MATCH(ROUND(MIN(SUM(EL$4,$O68/1000),SUM($O68,EL$4/1000)),3),CMB[[Cmb_ID]:[Cmb_ID]],0),SUM(N(EL$1),N($R68),1)),CHOOSE(AC[[M]:[M]],1,1,0,AC[[AB]:[AB]])),PRODUCT(INDEX(CMB[[BD_0O]:[BD_2O]],MATCH(ROUND(MIN(SUM(EL$4,$O68/1000),SUM($O68,EL$4/1000)),3),CMB[[Cmb_ID]:[Cmb_ID]],0),SUM(N(EL$1),N($R68),1)),CHOOSE(AC[[M]:[M]],1,0,1,AC[[DB]:[DB]])),PRODUCT(SUM(ROUND(AVERAGE(VALUE(EL$3),VALUE($P68)),0),CHOOSE(IF(OR(EL$1,$R68),4,INDEX(CMB[[Res_Rare]:[Res_Rare]],MATCH(ROUND(MIN(SUM(EL$4,$O68/1000),SUM($O68,EL$4/1000)),3),CMB[[Cmb_ID]:[Cmb_ID]],0))),-1,-1,0,0)),IF(OR(EL$1,$R68),4,INDEX(CMB[[Cmb_Rare]:[Cmb_Rare]],MATCH(ROUND(MIN(SUM(EL$4,$O68/1000),SUM($O68,EL$4/1000)),3),CMB[[Cmb_ID]:[Cmb_ID]],0))),CHOOSE(AC[[M]:[M]],2,1,1,SUM(AC[[AB]:[DB]])))),""))</f>
        <v/>
      </c>
      <c r="EM68" t="str">
        <f>IF(OR(EM$5="",$S68=""),"",IFERROR(SUM(PRODUCT(INDEX(CMB[[BA_0O]:[BA_2O]],MATCH(ROUND(MIN(SUM(EM$4,$O68/1000),SUM($O68,EM$4/1000)),3),CMB[[Cmb_ID]:[Cmb_ID]],0),SUM(N(EM$1),N($R68),1)),CHOOSE(AC[[M]:[M]],1,1,0,AC[[AB]:[AB]])),PRODUCT(INDEX(CMB[[BD_0O]:[BD_2O]],MATCH(ROUND(MIN(SUM(EM$4,$O68/1000),SUM($O68,EM$4/1000)),3),CMB[[Cmb_ID]:[Cmb_ID]],0),SUM(N(EM$1),N($R68),1)),CHOOSE(AC[[M]:[M]],1,0,1,AC[[DB]:[DB]])),PRODUCT(SUM(ROUND(AVERAGE(VALUE(EM$3),VALUE($P68)),0),CHOOSE(IF(OR(EM$1,$R68),4,INDEX(CMB[[Res_Rare]:[Res_Rare]],MATCH(ROUND(MIN(SUM(EM$4,$O68/1000),SUM($O68,EM$4/1000)),3),CMB[[Cmb_ID]:[Cmb_ID]],0))),-1,-1,0,0)),IF(OR(EM$1,$R68),4,INDEX(CMB[[Cmb_Rare]:[Cmb_Rare]],MATCH(ROUND(MIN(SUM(EM$4,$O68/1000),SUM($O68,EM$4/1000)),3),CMB[[Cmb_ID]:[Cmb_ID]],0))),CHOOSE(AC[[M]:[M]],2,1,1,SUM(AC[[AB]:[DB]])))),""))</f>
        <v/>
      </c>
      <c r="EN68" t="str">
        <f>IF(OR(EN$5="",$S68=""),"",IFERROR(SUM(PRODUCT(INDEX(CMB[[BA_0O]:[BA_2O]],MATCH(ROUND(MIN(SUM(EN$4,$O68/1000),SUM($O68,EN$4/1000)),3),CMB[[Cmb_ID]:[Cmb_ID]],0),SUM(N(EN$1),N($R68),1)),CHOOSE(AC[[M]:[M]],1,1,0,AC[[AB]:[AB]])),PRODUCT(INDEX(CMB[[BD_0O]:[BD_2O]],MATCH(ROUND(MIN(SUM(EN$4,$O68/1000),SUM($O68,EN$4/1000)),3),CMB[[Cmb_ID]:[Cmb_ID]],0),SUM(N(EN$1),N($R68),1)),CHOOSE(AC[[M]:[M]],1,0,1,AC[[DB]:[DB]])),PRODUCT(SUM(ROUND(AVERAGE(VALUE(EN$3),VALUE($P68)),0),CHOOSE(IF(OR(EN$1,$R68),4,INDEX(CMB[[Res_Rare]:[Res_Rare]],MATCH(ROUND(MIN(SUM(EN$4,$O68/1000),SUM($O68,EN$4/1000)),3),CMB[[Cmb_ID]:[Cmb_ID]],0))),-1,-1,0,0)),IF(OR(EN$1,$R68),4,INDEX(CMB[[Cmb_Rare]:[Cmb_Rare]],MATCH(ROUND(MIN(SUM(EN$4,$O68/1000),SUM($O68,EN$4/1000)),3),CMB[[Cmb_ID]:[Cmb_ID]],0))),CHOOSE(AC[[M]:[M]],2,1,1,SUM(AC[[AB]:[DB]])))),""))</f>
        <v/>
      </c>
      <c r="EO68" t="str">
        <f>IF(OR(EO$5="",$S68=""),"",IFERROR(SUM(PRODUCT(INDEX(CMB[[BA_0O]:[BA_2O]],MATCH(ROUND(MIN(SUM(EO$4,$O68/1000),SUM($O68,EO$4/1000)),3),CMB[[Cmb_ID]:[Cmb_ID]],0),SUM(N(EO$1),N($R68),1)),CHOOSE(AC[[M]:[M]],1,1,0,AC[[AB]:[AB]])),PRODUCT(INDEX(CMB[[BD_0O]:[BD_2O]],MATCH(ROUND(MIN(SUM(EO$4,$O68/1000),SUM($O68,EO$4/1000)),3),CMB[[Cmb_ID]:[Cmb_ID]],0),SUM(N(EO$1),N($R68),1)),CHOOSE(AC[[M]:[M]],1,0,1,AC[[DB]:[DB]])),PRODUCT(SUM(ROUND(AVERAGE(VALUE(EO$3),VALUE($P68)),0),CHOOSE(IF(OR(EO$1,$R68),4,INDEX(CMB[[Res_Rare]:[Res_Rare]],MATCH(ROUND(MIN(SUM(EO$4,$O68/1000),SUM($O68,EO$4/1000)),3),CMB[[Cmb_ID]:[Cmb_ID]],0))),-1,-1,0,0)),IF(OR(EO$1,$R68),4,INDEX(CMB[[Cmb_Rare]:[Cmb_Rare]],MATCH(ROUND(MIN(SUM(EO$4,$O68/1000),SUM($O68,EO$4/1000)),3),CMB[[Cmb_ID]:[Cmb_ID]],0))),CHOOSE(AC[[M]:[M]],2,1,1,SUM(AC[[AB]:[DB]])))),""))</f>
        <v/>
      </c>
      <c r="EP68" t="str">
        <f>IF(OR(EP$5="",$S68=""),"",IFERROR(SUM(PRODUCT(INDEX(CMB[[BA_0O]:[BA_2O]],MATCH(ROUND(MIN(SUM(EP$4,$O68/1000),SUM($O68,EP$4/1000)),3),CMB[[Cmb_ID]:[Cmb_ID]],0),SUM(N(EP$1),N($R68),1)),CHOOSE(AC[[M]:[M]],1,1,0,AC[[AB]:[AB]])),PRODUCT(INDEX(CMB[[BD_0O]:[BD_2O]],MATCH(ROUND(MIN(SUM(EP$4,$O68/1000),SUM($O68,EP$4/1000)),3),CMB[[Cmb_ID]:[Cmb_ID]],0),SUM(N(EP$1),N($R68),1)),CHOOSE(AC[[M]:[M]],1,0,1,AC[[DB]:[DB]])),PRODUCT(SUM(ROUND(AVERAGE(VALUE(EP$3),VALUE($P68)),0),CHOOSE(IF(OR(EP$1,$R68),4,INDEX(CMB[[Res_Rare]:[Res_Rare]],MATCH(ROUND(MIN(SUM(EP$4,$O68/1000),SUM($O68,EP$4/1000)),3),CMB[[Cmb_ID]:[Cmb_ID]],0))),-1,-1,0,0)),IF(OR(EP$1,$R68),4,INDEX(CMB[[Cmb_Rare]:[Cmb_Rare]],MATCH(ROUND(MIN(SUM(EP$4,$O68/1000),SUM($O68,EP$4/1000)),3),CMB[[Cmb_ID]:[Cmb_ID]],0))),CHOOSE(AC[[M]:[M]],2,1,1,SUM(AC[[AB]:[DB]])))),""))</f>
        <v/>
      </c>
      <c r="EQ68" t="str">
        <f>IF(OR(EQ$5="",$S68=""),"",IFERROR(SUM(PRODUCT(INDEX(CMB[[BA_0O]:[BA_2O]],MATCH(ROUND(MIN(SUM(EQ$4,$O68/1000),SUM($O68,EQ$4/1000)),3),CMB[[Cmb_ID]:[Cmb_ID]],0),SUM(N(EQ$1),N($R68),1)),CHOOSE(AC[[M]:[M]],1,1,0,AC[[AB]:[AB]])),PRODUCT(INDEX(CMB[[BD_0O]:[BD_2O]],MATCH(ROUND(MIN(SUM(EQ$4,$O68/1000),SUM($O68,EQ$4/1000)),3),CMB[[Cmb_ID]:[Cmb_ID]],0),SUM(N(EQ$1),N($R68),1)),CHOOSE(AC[[M]:[M]],1,0,1,AC[[DB]:[DB]])),PRODUCT(SUM(ROUND(AVERAGE(VALUE(EQ$3),VALUE($P68)),0),CHOOSE(IF(OR(EQ$1,$R68),4,INDEX(CMB[[Res_Rare]:[Res_Rare]],MATCH(ROUND(MIN(SUM(EQ$4,$O68/1000),SUM($O68,EQ$4/1000)),3),CMB[[Cmb_ID]:[Cmb_ID]],0))),-1,-1,0,0)),IF(OR(EQ$1,$R68),4,INDEX(CMB[[Cmb_Rare]:[Cmb_Rare]],MATCH(ROUND(MIN(SUM(EQ$4,$O68/1000),SUM($O68,EQ$4/1000)),3),CMB[[Cmb_ID]:[Cmb_ID]],0))),CHOOSE(AC[[M]:[M]],2,1,1,SUM(AC[[AB]:[DB]])))),""))</f>
        <v/>
      </c>
      <c r="ER68" t="str">
        <f>IF(OR(ER$5="",$S68=""),"",IFERROR(SUM(PRODUCT(INDEX(CMB[[BA_0O]:[BA_2O]],MATCH(ROUND(MIN(SUM(ER$4,$O68/1000),SUM($O68,ER$4/1000)),3),CMB[[Cmb_ID]:[Cmb_ID]],0),SUM(N(ER$1),N($R68),1)),CHOOSE(AC[[M]:[M]],1,1,0,AC[[AB]:[AB]])),PRODUCT(INDEX(CMB[[BD_0O]:[BD_2O]],MATCH(ROUND(MIN(SUM(ER$4,$O68/1000),SUM($O68,ER$4/1000)),3),CMB[[Cmb_ID]:[Cmb_ID]],0),SUM(N(ER$1),N($R68),1)),CHOOSE(AC[[M]:[M]],1,0,1,AC[[DB]:[DB]])),PRODUCT(SUM(ROUND(AVERAGE(VALUE(ER$3),VALUE($P68)),0),CHOOSE(IF(OR(ER$1,$R68),4,INDEX(CMB[[Res_Rare]:[Res_Rare]],MATCH(ROUND(MIN(SUM(ER$4,$O68/1000),SUM($O68,ER$4/1000)),3),CMB[[Cmb_ID]:[Cmb_ID]],0))),-1,-1,0,0)),IF(OR(ER$1,$R68),4,INDEX(CMB[[Cmb_Rare]:[Cmb_Rare]],MATCH(ROUND(MIN(SUM(ER$4,$O68/1000),SUM($O68,ER$4/1000)),3),CMB[[Cmb_ID]:[Cmb_ID]],0))),CHOOSE(AC[[M]:[M]],2,1,1,SUM(AC[[AB]:[DB]])))),""))</f>
        <v/>
      </c>
      <c r="ES68" t="str">
        <f>IF(OR(ES$5="",$S68=""),"",IFERROR(SUM(PRODUCT(INDEX(CMB[[BA_0O]:[BA_2O]],MATCH(ROUND(MIN(SUM(ES$4,$O68/1000),SUM($O68,ES$4/1000)),3),CMB[[Cmb_ID]:[Cmb_ID]],0),SUM(N(ES$1),N($R68),1)),CHOOSE(AC[[M]:[M]],1,1,0,AC[[AB]:[AB]])),PRODUCT(INDEX(CMB[[BD_0O]:[BD_2O]],MATCH(ROUND(MIN(SUM(ES$4,$O68/1000),SUM($O68,ES$4/1000)),3),CMB[[Cmb_ID]:[Cmb_ID]],0),SUM(N(ES$1),N($R68),1)),CHOOSE(AC[[M]:[M]],1,0,1,AC[[DB]:[DB]])),PRODUCT(SUM(ROUND(AVERAGE(VALUE(ES$3),VALUE($P68)),0),CHOOSE(IF(OR(ES$1,$R68),4,INDEX(CMB[[Res_Rare]:[Res_Rare]],MATCH(ROUND(MIN(SUM(ES$4,$O68/1000),SUM($O68,ES$4/1000)),3),CMB[[Cmb_ID]:[Cmb_ID]],0))),-1,-1,0,0)),IF(OR(ES$1,$R68),4,INDEX(CMB[[Cmb_Rare]:[Cmb_Rare]],MATCH(ROUND(MIN(SUM(ES$4,$O68/1000),SUM($O68,ES$4/1000)),3),CMB[[Cmb_ID]:[Cmb_ID]],0))),CHOOSE(AC[[M]:[M]],2,1,1,SUM(AC[[AB]:[DB]])))),""))</f>
        <v/>
      </c>
      <c r="ET68" t="str">
        <f>IF(OR(ET$5="",$S68=""),"",IFERROR(SUM(PRODUCT(INDEX(CMB[[BA_0O]:[BA_2O]],MATCH(ROUND(MIN(SUM(ET$4,$O68/1000),SUM($O68,ET$4/1000)),3),CMB[[Cmb_ID]:[Cmb_ID]],0),SUM(N(ET$1),N($R68),1)),CHOOSE(AC[[M]:[M]],1,1,0,AC[[AB]:[AB]])),PRODUCT(INDEX(CMB[[BD_0O]:[BD_2O]],MATCH(ROUND(MIN(SUM(ET$4,$O68/1000),SUM($O68,ET$4/1000)),3),CMB[[Cmb_ID]:[Cmb_ID]],0),SUM(N(ET$1),N($R68),1)),CHOOSE(AC[[M]:[M]],1,0,1,AC[[DB]:[DB]])),PRODUCT(SUM(ROUND(AVERAGE(VALUE(ET$3),VALUE($P68)),0),CHOOSE(IF(OR(ET$1,$R68),4,INDEX(CMB[[Res_Rare]:[Res_Rare]],MATCH(ROUND(MIN(SUM(ET$4,$O68/1000),SUM($O68,ET$4/1000)),3),CMB[[Cmb_ID]:[Cmb_ID]],0))),-1,-1,0,0)),IF(OR(ET$1,$R68),4,INDEX(CMB[[Cmb_Rare]:[Cmb_Rare]],MATCH(ROUND(MIN(SUM(ET$4,$O68/1000),SUM($O68,ET$4/1000)),3),CMB[[Cmb_ID]:[Cmb_ID]],0))),CHOOSE(AC[[M]:[M]],2,1,1,SUM(AC[[AB]:[DB]])))),""))</f>
        <v/>
      </c>
      <c r="EU68" t="str">
        <f>IF(OR(EU$5="",$S68=""),"",IFERROR(SUM(PRODUCT(INDEX(CMB[[BA_0O]:[BA_2O]],MATCH(ROUND(MIN(SUM(EU$4,$O68/1000),SUM($O68,EU$4/1000)),3),CMB[[Cmb_ID]:[Cmb_ID]],0),SUM(N(EU$1),N($R68),1)),CHOOSE(AC[[M]:[M]],1,1,0,AC[[AB]:[AB]])),PRODUCT(INDEX(CMB[[BD_0O]:[BD_2O]],MATCH(ROUND(MIN(SUM(EU$4,$O68/1000),SUM($O68,EU$4/1000)),3),CMB[[Cmb_ID]:[Cmb_ID]],0),SUM(N(EU$1),N($R68),1)),CHOOSE(AC[[M]:[M]],1,0,1,AC[[DB]:[DB]])),PRODUCT(SUM(ROUND(AVERAGE(VALUE(EU$3),VALUE($P68)),0),CHOOSE(IF(OR(EU$1,$R68),4,INDEX(CMB[[Res_Rare]:[Res_Rare]],MATCH(ROUND(MIN(SUM(EU$4,$O68/1000),SUM($O68,EU$4/1000)),3),CMB[[Cmb_ID]:[Cmb_ID]],0))),-1,-1,0,0)),IF(OR(EU$1,$R68),4,INDEX(CMB[[Cmb_Rare]:[Cmb_Rare]],MATCH(ROUND(MIN(SUM(EU$4,$O68/1000),SUM($O68,EU$4/1000)),3),CMB[[Cmb_ID]:[Cmb_ID]],0))),CHOOSE(AC[[M]:[M]],2,1,1,SUM(AC[[AB]:[DB]])))),""))</f>
        <v/>
      </c>
      <c r="EV68" t="str">
        <f>IF(OR(EV$5="",$S68=""),"",IFERROR(SUM(PRODUCT(INDEX(CMB[[BA_0O]:[BA_2O]],MATCH(ROUND(MIN(SUM(EV$4,$O68/1000),SUM($O68,EV$4/1000)),3),CMB[[Cmb_ID]:[Cmb_ID]],0),SUM(N(EV$1),N($R68),1)),CHOOSE(AC[[M]:[M]],1,1,0,AC[[AB]:[AB]])),PRODUCT(INDEX(CMB[[BD_0O]:[BD_2O]],MATCH(ROUND(MIN(SUM(EV$4,$O68/1000),SUM($O68,EV$4/1000)),3),CMB[[Cmb_ID]:[Cmb_ID]],0),SUM(N(EV$1),N($R68),1)),CHOOSE(AC[[M]:[M]],1,0,1,AC[[DB]:[DB]])),PRODUCT(SUM(ROUND(AVERAGE(VALUE(EV$3),VALUE($P68)),0),CHOOSE(IF(OR(EV$1,$R68),4,INDEX(CMB[[Res_Rare]:[Res_Rare]],MATCH(ROUND(MIN(SUM(EV$4,$O68/1000),SUM($O68,EV$4/1000)),3),CMB[[Cmb_ID]:[Cmb_ID]],0))),-1,-1,0,0)),IF(OR(EV$1,$R68),4,INDEX(CMB[[Cmb_Rare]:[Cmb_Rare]],MATCH(ROUND(MIN(SUM(EV$4,$O68/1000),SUM($O68,EV$4/1000)),3),CMB[[Cmb_ID]:[Cmb_ID]],0))),CHOOSE(AC[[M]:[M]],2,1,1,SUM(AC[[AB]:[DB]])))),""))</f>
        <v/>
      </c>
      <c r="EW68" t="str">
        <f>IF(OR(EW$5="",$S68=""),"",IFERROR(SUM(PRODUCT(INDEX(CMB[[BA_0O]:[BA_2O]],MATCH(ROUND(MIN(SUM(EW$4,$O68/1000),SUM($O68,EW$4/1000)),3),CMB[[Cmb_ID]:[Cmb_ID]],0),SUM(N(EW$1),N($R68),1)),CHOOSE(AC[[M]:[M]],1,1,0,AC[[AB]:[AB]])),PRODUCT(INDEX(CMB[[BD_0O]:[BD_2O]],MATCH(ROUND(MIN(SUM(EW$4,$O68/1000),SUM($O68,EW$4/1000)),3),CMB[[Cmb_ID]:[Cmb_ID]],0),SUM(N(EW$1),N($R68),1)),CHOOSE(AC[[M]:[M]],1,0,1,AC[[DB]:[DB]])),PRODUCT(SUM(ROUND(AVERAGE(VALUE(EW$3),VALUE($P68)),0),CHOOSE(IF(OR(EW$1,$R68),4,INDEX(CMB[[Res_Rare]:[Res_Rare]],MATCH(ROUND(MIN(SUM(EW$4,$O68/1000),SUM($O68,EW$4/1000)),3),CMB[[Cmb_ID]:[Cmb_ID]],0))),-1,-1,0,0)),IF(OR(EW$1,$R68),4,INDEX(CMB[[Cmb_Rare]:[Cmb_Rare]],MATCH(ROUND(MIN(SUM(EW$4,$O68/1000),SUM($O68,EW$4/1000)),3),CMB[[Cmb_ID]:[Cmb_ID]],0))),CHOOSE(AC[[M]:[M]],2,1,1,SUM(AC[[AB]:[DB]])))),""))</f>
        <v/>
      </c>
      <c r="EX68" t="str">
        <f>IF(OR(EX$5="",$S68=""),"",IFERROR(SUM(PRODUCT(INDEX(CMB[[BA_0O]:[BA_2O]],MATCH(ROUND(MIN(SUM(EX$4,$O68/1000),SUM($O68,EX$4/1000)),3),CMB[[Cmb_ID]:[Cmb_ID]],0),SUM(N(EX$1),N($R68),1)),CHOOSE(AC[[M]:[M]],1,1,0,AC[[AB]:[AB]])),PRODUCT(INDEX(CMB[[BD_0O]:[BD_2O]],MATCH(ROUND(MIN(SUM(EX$4,$O68/1000),SUM($O68,EX$4/1000)),3),CMB[[Cmb_ID]:[Cmb_ID]],0),SUM(N(EX$1),N($R68),1)),CHOOSE(AC[[M]:[M]],1,0,1,AC[[DB]:[DB]])),PRODUCT(SUM(ROUND(AVERAGE(VALUE(EX$3),VALUE($P68)),0),CHOOSE(IF(OR(EX$1,$R68),4,INDEX(CMB[[Res_Rare]:[Res_Rare]],MATCH(ROUND(MIN(SUM(EX$4,$O68/1000),SUM($O68,EX$4/1000)),3),CMB[[Cmb_ID]:[Cmb_ID]],0))),-1,-1,0,0)),IF(OR(EX$1,$R68),4,INDEX(CMB[[Cmb_Rare]:[Cmb_Rare]],MATCH(ROUND(MIN(SUM(EX$4,$O68/1000),SUM($O68,EX$4/1000)),3),CMB[[Cmb_ID]:[Cmb_ID]],0))),CHOOSE(AC[[M]:[M]],2,1,1,SUM(AC[[AB]:[DB]])))),""))</f>
        <v/>
      </c>
      <c r="EY68" t="str">
        <f>IF(OR(EY$5="",$S68=""),"",IFERROR(SUM(PRODUCT(INDEX(CMB[[BA_0O]:[BA_2O]],MATCH(ROUND(MIN(SUM(EY$4,$O68/1000),SUM($O68,EY$4/1000)),3),CMB[[Cmb_ID]:[Cmb_ID]],0),SUM(N(EY$1),N($R68),1)),CHOOSE(AC[[M]:[M]],1,1,0,AC[[AB]:[AB]])),PRODUCT(INDEX(CMB[[BD_0O]:[BD_2O]],MATCH(ROUND(MIN(SUM(EY$4,$O68/1000),SUM($O68,EY$4/1000)),3),CMB[[Cmb_ID]:[Cmb_ID]],0),SUM(N(EY$1),N($R68),1)),CHOOSE(AC[[M]:[M]],1,0,1,AC[[DB]:[DB]])),PRODUCT(SUM(ROUND(AVERAGE(VALUE(EY$3),VALUE($P68)),0),CHOOSE(IF(OR(EY$1,$R68),4,INDEX(CMB[[Res_Rare]:[Res_Rare]],MATCH(ROUND(MIN(SUM(EY$4,$O68/1000),SUM($O68,EY$4/1000)),3),CMB[[Cmb_ID]:[Cmb_ID]],0))),-1,-1,0,0)),IF(OR(EY$1,$R68),4,INDEX(CMB[[Cmb_Rare]:[Cmb_Rare]],MATCH(ROUND(MIN(SUM(EY$4,$O68/1000),SUM($O68,EY$4/1000)),3),CMB[[Cmb_ID]:[Cmb_ID]],0))),CHOOSE(AC[[M]:[M]],2,1,1,SUM(AC[[AB]:[DB]])))),""))</f>
        <v/>
      </c>
      <c r="EZ68" t="str">
        <f>IF(OR(EZ$5="",$S68=""),"",IFERROR(SUM(PRODUCT(INDEX(CMB[[BA_0O]:[BA_2O]],MATCH(ROUND(MIN(SUM(EZ$4,$O68/1000),SUM($O68,EZ$4/1000)),3),CMB[[Cmb_ID]:[Cmb_ID]],0),SUM(N(EZ$1),N($R68),1)),CHOOSE(AC[[M]:[M]],1,1,0,AC[[AB]:[AB]])),PRODUCT(INDEX(CMB[[BD_0O]:[BD_2O]],MATCH(ROUND(MIN(SUM(EZ$4,$O68/1000),SUM($O68,EZ$4/1000)),3),CMB[[Cmb_ID]:[Cmb_ID]],0),SUM(N(EZ$1),N($R68),1)),CHOOSE(AC[[M]:[M]],1,0,1,AC[[DB]:[DB]])),PRODUCT(SUM(ROUND(AVERAGE(VALUE(EZ$3),VALUE($P68)),0),CHOOSE(IF(OR(EZ$1,$R68),4,INDEX(CMB[[Res_Rare]:[Res_Rare]],MATCH(ROUND(MIN(SUM(EZ$4,$O68/1000),SUM($O68,EZ$4/1000)),3),CMB[[Cmb_ID]:[Cmb_ID]],0))),-1,-1,0,0)),IF(OR(EZ$1,$R68),4,INDEX(CMB[[Cmb_Rare]:[Cmb_Rare]],MATCH(ROUND(MIN(SUM(EZ$4,$O68/1000),SUM($O68,EZ$4/1000)),3),CMB[[Cmb_ID]:[Cmb_ID]],0))),CHOOSE(AC[[M]:[M]],2,1,1,SUM(AC[[AB]:[DB]])))),""))</f>
        <v/>
      </c>
      <c r="FA68" t="str">
        <f>IF(OR(FA$5="",$S68=""),"",IFERROR(SUM(PRODUCT(INDEX(CMB[[BA_0O]:[BA_2O]],MATCH(ROUND(MIN(SUM(FA$4,$O68/1000),SUM($O68,FA$4/1000)),3),CMB[[Cmb_ID]:[Cmb_ID]],0),SUM(N(FA$1),N($R68),1)),CHOOSE(AC[[M]:[M]],1,1,0,AC[[AB]:[AB]])),PRODUCT(INDEX(CMB[[BD_0O]:[BD_2O]],MATCH(ROUND(MIN(SUM(FA$4,$O68/1000),SUM($O68,FA$4/1000)),3),CMB[[Cmb_ID]:[Cmb_ID]],0),SUM(N(FA$1),N($R68),1)),CHOOSE(AC[[M]:[M]],1,0,1,AC[[DB]:[DB]])),PRODUCT(SUM(ROUND(AVERAGE(VALUE(FA$3),VALUE($P68)),0),CHOOSE(IF(OR(FA$1,$R68),4,INDEX(CMB[[Res_Rare]:[Res_Rare]],MATCH(ROUND(MIN(SUM(FA$4,$O68/1000),SUM($O68,FA$4/1000)),3),CMB[[Cmb_ID]:[Cmb_ID]],0))),-1,-1,0,0)),IF(OR(FA$1,$R68),4,INDEX(CMB[[Cmb_Rare]:[Cmb_Rare]],MATCH(ROUND(MIN(SUM(FA$4,$O68/1000),SUM($O68,FA$4/1000)),3),CMB[[Cmb_ID]:[Cmb_ID]],0))),CHOOSE(AC[[M]:[M]],2,1,1,SUM(AC[[AB]:[DB]])))),""))</f>
        <v/>
      </c>
      <c r="FB68" t="str">
        <f>IF(OR(FB$5="",$S68=""),"",IFERROR(SUM(PRODUCT(INDEX(CMB[[BA_0O]:[BA_2O]],MATCH(ROUND(MIN(SUM(FB$4,$O68/1000),SUM($O68,FB$4/1000)),3),CMB[[Cmb_ID]:[Cmb_ID]],0),SUM(N(FB$1),N($R68),1)),CHOOSE(AC[[M]:[M]],1,1,0,AC[[AB]:[AB]])),PRODUCT(INDEX(CMB[[BD_0O]:[BD_2O]],MATCH(ROUND(MIN(SUM(FB$4,$O68/1000),SUM($O68,FB$4/1000)),3),CMB[[Cmb_ID]:[Cmb_ID]],0),SUM(N(FB$1),N($R68),1)),CHOOSE(AC[[M]:[M]],1,0,1,AC[[DB]:[DB]])),PRODUCT(SUM(ROUND(AVERAGE(VALUE(FB$3),VALUE($P68)),0),CHOOSE(IF(OR(FB$1,$R68),4,INDEX(CMB[[Res_Rare]:[Res_Rare]],MATCH(ROUND(MIN(SUM(FB$4,$O68/1000),SUM($O68,FB$4/1000)),3),CMB[[Cmb_ID]:[Cmb_ID]],0))),-1,-1,0,0)),IF(OR(FB$1,$R68),4,INDEX(CMB[[Cmb_Rare]:[Cmb_Rare]],MATCH(ROUND(MIN(SUM(FB$4,$O68/1000),SUM($O68,FB$4/1000)),3),CMB[[Cmb_ID]:[Cmb_ID]],0))),CHOOSE(AC[[M]:[M]],2,1,1,SUM(AC[[AB]:[DB]])))),""))</f>
        <v/>
      </c>
      <c r="FC68" t="str">
        <f>IF(OR(FC$5="",$S68=""),"",IFERROR(SUM(PRODUCT(INDEX(CMB[[BA_0O]:[BA_2O]],MATCH(ROUND(MIN(SUM(FC$4,$O68/1000),SUM($O68,FC$4/1000)),3),CMB[[Cmb_ID]:[Cmb_ID]],0),SUM(N(FC$1),N($R68),1)),CHOOSE(AC[[M]:[M]],1,1,0,AC[[AB]:[AB]])),PRODUCT(INDEX(CMB[[BD_0O]:[BD_2O]],MATCH(ROUND(MIN(SUM(FC$4,$O68/1000),SUM($O68,FC$4/1000)),3),CMB[[Cmb_ID]:[Cmb_ID]],0),SUM(N(FC$1),N($R68),1)),CHOOSE(AC[[M]:[M]],1,0,1,AC[[DB]:[DB]])),PRODUCT(SUM(ROUND(AVERAGE(VALUE(FC$3),VALUE($P68)),0),CHOOSE(IF(OR(FC$1,$R68),4,INDEX(CMB[[Res_Rare]:[Res_Rare]],MATCH(ROUND(MIN(SUM(FC$4,$O68/1000),SUM($O68,FC$4/1000)),3),CMB[[Cmb_ID]:[Cmb_ID]],0))),-1,-1,0,0)),IF(OR(FC$1,$R68),4,INDEX(CMB[[Cmb_Rare]:[Cmb_Rare]],MATCH(ROUND(MIN(SUM(FC$4,$O68/1000),SUM($O68,FC$4/1000)),3),CMB[[Cmb_ID]:[Cmb_ID]],0))),CHOOSE(AC[[M]:[M]],2,1,1,SUM(AC[[AB]:[DB]])))),""))</f>
        <v/>
      </c>
      <c r="FD68" t="str">
        <f>IF(OR(FD$5="",$S68=""),"",IFERROR(SUM(PRODUCT(INDEX(CMB[[BA_0O]:[BA_2O]],MATCH(ROUND(MIN(SUM(FD$4,$O68/1000),SUM($O68,FD$4/1000)),3),CMB[[Cmb_ID]:[Cmb_ID]],0),SUM(N(FD$1),N($R68),1)),CHOOSE(AC[[M]:[M]],1,1,0,AC[[AB]:[AB]])),PRODUCT(INDEX(CMB[[BD_0O]:[BD_2O]],MATCH(ROUND(MIN(SUM(FD$4,$O68/1000),SUM($O68,FD$4/1000)),3),CMB[[Cmb_ID]:[Cmb_ID]],0),SUM(N(FD$1),N($R68),1)),CHOOSE(AC[[M]:[M]],1,0,1,AC[[DB]:[DB]])),PRODUCT(SUM(ROUND(AVERAGE(VALUE(FD$3),VALUE($P68)),0),CHOOSE(IF(OR(FD$1,$R68),4,INDEX(CMB[[Res_Rare]:[Res_Rare]],MATCH(ROUND(MIN(SUM(FD$4,$O68/1000),SUM($O68,FD$4/1000)),3),CMB[[Cmb_ID]:[Cmb_ID]],0))),-1,-1,0,0)),IF(OR(FD$1,$R68),4,INDEX(CMB[[Cmb_Rare]:[Cmb_Rare]],MATCH(ROUND(MIN(SUM(FD$4,$O68/1000),SUM($O68,FD$4/1000)),3),CMB[[Cmb_ID]:[Cmb_ID]],0))),CHOOSE(AC[[M]:[M]],2,1,1,SUM(AC[[AB]:[DB]])))),""))</f>
        <v/>
      </c>
      <c r="FE68" t="str">
        <f>IF(OR(FE$5="",$S68=""),"",IFERROR(SUM(PRODUCT(INDEX(CMB[[BA_0O]:[BA_2O]],MATCH(ROUND(MIN(SUM(FE$4,$O68/1000),SUM($O68,FE$4/1000)),3),CMB[[Cmb_ID]:[Cmb_ID]],0),SUM(N(FE$1),N($R68),1)),CHOOSE(AC[[M]:[M]],1,1,0,AC[[AB]:[AB]])),PRODUCT(INDEX(CMB[[BD_0O]:[BD_2O]],MATCH(ROUND(MIN(SUM(FE$4,$O68/1000),SUM($O68,FE$4/1000)),3),CMB[[Cmb_ID]:[Cmb_ID]],0),SUM(N(FE$1),N($R68),1)),CHOOSE(AC[[M]:[M]],1,0,1,AC[[DB]:[DB]])),PRODUCT(SUM(ROUND(AVERAGE(VALUE(FE$3),VALUE($P68)),0),CHOOSE(IF(OR(FE$1,$R68),4,INDEX(CMB[[Res_Rare]:[Res_Rare]],MATCH(ROUND(MIN(SUM(FE$4,$O68/1000),SUM($O68,FE$4/1000)),3),CMB[[Cmb_ID]:[Cmb_ID]],0))),-1,-1,0,0)),IF(OR(FE$1,$R68),4,INDEX(CMB[[Cmb_Rare]:[Cmb_Rare]],MATCH(ROUND(MIN(SUM(FE$4,$O68/1000),SUM($O68,FE$4/1000)),3),CMB[[Cmb_ID]:[Cmb_ID]],0))),CHOOSE(AC[[M]:[M]],2,1,1,SUM(AC[[AB]:[DB]])))),""))</f>
        <v/>
      </c>
      <c r="FF68" t="str">
        <f>IF(OR(FF$5="",$S68=""),"",IFERROR(SUM(PRODUCT(INDEX(CMB[[BA_0O]:[BA_2O]],MATCH(ROUND(MIN(SUM(FF$4,$O68/1000),SUM($O68,FF$4/1000)),3),CMB[[Cmb_ID]:[Cmb_ID]],0),SUM(N(FF$1),N($R68),1)),CHOOSE(AC[[M]:[M]],1,1,0,AC[[AB]:[AB]])),PRODUCT(INDEX(CMB[[BD_0O]:[BD_2O]],MATCH(ROUND(MIN(SUM(FF$4,$O68/1000),SUM($O68,FF$4/1000)),3),CMB[[Cmb_ID]:[Cmb_ID]],0),SUM(N(FF$1),N($R68),1)),CHOOSE(AC[[M]:[M]],1,0,1,AC[[DB]:[DB]])),PRODUCT(SUM(ROUND(AVERAGE(VALUE(FF$3),VALUE($P68)),0),CHOOSE(IF(OR(FF$1,$R68),4,INDEX(CMB[[Res_Rare]:[Res_Rare]],MATCH(ROUND(MIN(SUM(FF$4,$O68/1000),SUM($O68,FF$4/1000)),3),CMB[[Cmb_ID]:[Cmb_ID]],0))),-1,-1,0,0)),IF(OR(FF$1,$R68),4,INDEX(CMB[[Cmb_Rare]:[Cmb_Rare]],MATCH(ROUND(MIN(SUM(FF$4,$O68/1000),SUM($O68,FF$4/1000)),3),CMB[[Cmb_ID]:[Cmb_ID]],0))),CHOOSE(AC[[M]:[M]],2,1,1,SUM(AC[[AB]:[DB]])))),""))</f>
        <v/>
      </c>
      <c r="FG68" t="str">
        <f>IF(OR(FG$5="",$S68=""),"",IFERROR(SUM(PRODUCT(INDEX(CMB[[BA_0O]:[BA_2O]],MATCH(ROUND(MIN(SUM(FG$4,$O68/1000),SUM($O68,FG$4/1000)),3),CMB[[Cmb_ID]:[Cmb_ID]],0),SUM(N(FG$1),N($R68),1)),CHOOSE(AC[[M]:[M]],1,1,0,AC[[AB]:[AB]])),PRODUCT(INDEX(CMB[[BD_0O]:[BD_2O]],MATCH(ROUND(MIN(SUM(FG$4,$O68/1000),SUM($O68,FG$4/1000)),3),CMB[[Cmb_ID]:[Cmb_ID]],0),SUM(N(FG$1),N($R68),1)),CHOOSE(AC[[M]:[M]],1,0,1,AC[[DB]:[DB]])),PRODUCT(SUM(ROUND(AVERAGE(VALUE(FG$3),VALUE($P68)),0),CHOOSE(IF(OR(FG$1,$R68),4,INDEX(CMB[[Res_Rare]:[Res_Rare]],MATCH(ROUND(MIN(SUM(FG$4,$O68/1000),SUM($O68,FG$4/1000)),3),CMB[[Cmb_ID]:[Cmb_ID]],0))),-1,-1,0,0)),IF(OR(FG$1,$R68),4,INDEX(CMB[[Cmb_Rare]:[Cmb_Rare]],MATCH(ROUND(MIN(SUM(FG$4,$O68/1000),SUM($O68,FG$4/1000)),3),CMB[[Cmb_ID]:[Cmb_ID]],0))),CHOOSE(AC[[M]:[M]],2,1,1,SUM(AC[[AB]:[DB]])))),""))</f>
        <v/>
      </c>
      <c r="FH68" t="str">
        <f>IF(OR(FH$5="",$S68=""),"",IFERROR(SUM(PRODUCT(INDEX(CMB[[BA_0O]:[BA_2O]],MATCH(ROUND(MIN(SUM(FH$4,$O68/1000),SUM($O68,FH$4/1000)),3),CMB[[Cmb_ID]:[Cmb_ID]],0),SUM(N(FH$1),N($R68),1)),CHOOSE(AC[[M]:[M]],1,1,0,AC[[AB]:[AB]])),PRODUCT(INDEX(CMB[[BD_0O]:[BD_2O]],MATCH(ROUND(MIN(SUM(FH$4,$O68/1000),SUM($O68,FH$4/1000)),3),CMB[[Cmb_ID]:[Cmb_ID]],0),SUM(N(FH$1),N($R68),1)),CHOOSE(AC[[M]:[M]],1,0,1,AC[[DB]:[DB]])),PRODUCT(SUM(ROUND(AVERAGE(VALUE(FH$3),VALUE($P68)),0),CHOOSE(IF(OR(FH$1,$R68),4,INDEX(CMB[[Res_Rare]:[Res_Rare]],MATCH(ROUND(MIN(SUM(FH$4,$O68/1000),SUM($O68,FH$4/1000)),3),CMB[[Cmb_ID]:[Cmb_ID]],0))),-1,-1,0,0)),IF(OR(FH$1,$R68),4,INDEX(CMB[[Cmb_Rare]:[Cmb_Rare]],MATCH(ROUND(MIN(SUM(FH$4,$O68/1000),SUM($O68,FH$4/1000)),3),CMB[[Cmb_ID]:[Cmb_ID]],0))),CHOOSE(AC[[M]:[M]],2,1,1,SUM(AC[[AB]:[DB]])))),""))</f>
        <v/>
      </c>
      <c r="FI68" t="str">
        <f>IF(OR(FI$5="",$S68=""),"",IFERROR(SUM(PRODUCT(INDEX(CMB[[BA_0O]:[BA_2O]],MATCH(ROUND(MIN(SUM(FI$4,$O68/1000),SUM($O68,FI$4/1000)),3),CMB[[Cmb_ID]:[Cmb_ID]],0),SUM(N(FI$1),N($R68),1)),CHOOSE(AC[[M]:[M]],1,1,0,AC[[AB]:[AB]])),PRODUCT(INDEX(CMB[[BD_0O]:[BD_2O]],MATCH(ROUND(MIN(SUM(FI$4,$O68/1000),SUM($O68,FI$4/1000)),3),CMB[[Cmb_ID]:[Cmb_ID]],0),SUM(N(FI$1),N($R68),1)),CHOOSE(AC[[M]:[M]],1,0,1,AC[[DB]:[DB]])),PRODUCT(SUM(ROUND(AVERAGE(VALUE(FI$3),VALUE($P68)),0),CHOOSE(IF(OR(FI$1,$R68),4,INDEX(CMB[[Res_Rare]:[Res_Rare]],MATCH(ROUND(MIN(SUM(FI$4,$O68/1000),SUM($O68,FI$4/1000)),3),CMB[[Cmb_ID]:[Cmb_ID]],0))),-1,-1,0,0)),IF(OR(FI$1,$R68),4,INDEX(CMB[[Cmb_Rare]:[Cmb_Rare]],MATCH(ROUND(MIN(SUM(FI$4,$O68/1000),SUM($O68,FI$4/1000)),3),CMB[[Cmb_ID]:[Cmb_ID]],0))),CHOOSE(AC[[M]:[M]],2,1,1,SUM(AC[[AB]:[DB]])))),""))</f>
        <v/>
      </c>
      <c r="FJ68" t="str">
        <f>IF(OR(FJ$5="",$S68=""),"",IFERROR(SUM(PRODUCT(INDEX(CMB[[BA_0O]:[BA_2O]],MATCH(ROUND(MIN(SUM(FJ$4,$O68/1000),SUM($O68,FJ$4/1000)),3),CMB[[Cmb_ID]:[Cmb_ID]],0),SUM(N(FJ$1),N($R68),1)),CHOOSE(AC[[M]:[M]],1,1,0,AC[[AB]:[AB]])),PRODUCT(INDEX(CMB[[BD_0O]:[BD_2O]],MATCH(ROUND(MIN(SUM(FJ$4,$O68/1000),SUM($O68,FJ$4/1000)),3),CMB[[Cmb_ID]:[Cmb_ID]],0),SUM(N(FJ$1),N($R68),1)),CHOOSE(AC[[M]:[M]],1,0,1,AC[[DB]:[DB]])),PRODUCT(SUM(ROUND(AVERAGE(VALUE(FJ$3),VALUE($P68)),0),CHOOSE(IF(OR(FJ$1,$R68),4,INDEX(CMB[[Res_Rare]:[Res_Rare]],MATCH(ROUND(MIN(SUM(FJ$4,$O68/1000),SUM($O68,FJ$4/1000)),3),CMB[[Cmb_ID]:[Cmb_ID]],0))),-1,-1,0,0)),IF(OR(FJ$1,$R68),4,INDEX(CMB[[Cmb_Rare]:[Cmb_Rare]],MATCH(ROUND(MIN(SUM(FJ$4,$O68/1000),SUM($O68,FJ$4/1000)),3),CMB[[Cmb_ID]:[Cmb_ID]],0))),CHOOSE(AC[[M]:[M]],2,1,1,SUM(AC[[AB]:[DB]])))),""))</f>
        <v/>
      </c>
      <c r="FK68" t="str">
        <f>IF(OR(FK$5="",$S68=""),"",IFERROR(SUM(PRODUCT(INDEX(CMB[[BA_0O]:[BA_2O]],MATCH(ROUND(MIN(SUM(FK$4,$O68/1000),SUM($O68,FK$4/1000)),3),CMB[[Cmb_ID]:[Cmb_ID]],0),SUM(N(FK$1),N($R68),1)),CHOOSE(AC[[M]:[M]],1,1,0,AC[[AB]:[AB]])),PRODUCT(INDEX(CMB[[BD_0O]:[BD_2O]],MATCH(ROUND(MIN(SUM(FK$4,$O68/1000),SUM($O68,FK$4/1000)),3),CMB[[Cmb_ID]:[Cmb_ID]],0),SUM(N(FK$1),N($R68),1)),CHOOSE(AC[[M]:[M]],1,0,1,AC[[DB]:[DB]])),PRODUCT(SUM(ROUND(AVERAGE(VALUE(FK$3),VALUE($P68)),0),CHOOSE(IF(OR(FK$1,$R68),4,INDEX(CMB[[Res_Rare]:[Res_Rare]],MATCH(ROUND(MIN(SUM(FK$4,$O68/1000),SUM($O68,FK$4/1000)),3),CMB[[Cmb_ID]:[Cmb_ID]],0))),-1,-1,0,0)),IF(OR(FK$1,$R68),4,INDEX(CMB[[Cmb_Rare]:[Cmb_Rare]],MATCH(ROUND(MIN(SUM(FK$4,$O68/1000),SUM($O68,FK$4/1000)),3),CMB[[Cmb_ID]:[Cmb_ID]],0))),CHOOSE(AC[[M]:[M]],2,1,1,SUM(AC[[AB]:[DB]])))),""))</f>
        <v/>
      </c>
      <c r="FL68" t="str">
        <f>IF(OR(FL$5="",$S68=""),"",IFERROR(SUM(PRODUCT(INDEX(CMB[[BA_0O]:[BA_2O]],MATCH(ROUND(MIN(SUM(FL$4,$O68/1000),SUM($O68,FL$4/1000)),3),CMB[[Cmb_ID]:[Cmb_ID]],0),SUM(N(FL$1),N($R68),1)),CHOOSE(AC[[M]:[M]],1,1,0,AC[[AB]:[AB]])),PRODUCT(INDEX(CMB[[BD_0O]:[BD_2O]],MATCH(ROUND(MIN(SUM(FL$4,$O68/1000),SUM($O68,FL$4/1000)),3),CMB[[Cmb_ID]:[Cmb_ID]],0),SUM(N(FL$1),N($R68),1)),CHOOSE(AC[[M]:[M]],1,0,1,AC[[DB]:[DB]])),PRODUCT(SUM(ROUND(AVERAGE(VALUE(FL$3),VALUE($P68)),0),CHOOSE(IF(OR(FL$1,$R68),4,INDEX(CMB[[Res_Rare]:[Res_Rare]],MATCH(ROUND(MIN(SUM(FL$4,$O68/1000),SUM($O68,FL$4/1000)),3),CMB[[Cmb_ID]:[Cmb_ID]],0))),-1,-1,0,0)),IF(OR(FL$1,$R68),4,INDEX(CMB[[Cmb_Rare]:[Cmb_Rare]],MATCH(ROUND(MIN(SUM(FL$4,$O68/1000),SUM($O68,FL$4/1000)),3),CMB[[Cmb_ID]:[Cmb_ID]],0))),CHOOSE(AC[[M]:[M]],2,1,1,SUM(AC[[AB]:[DB]])))),""))</f>
        <v/>
      </c>
      <c r="FM68" t="str">
        <f>IF(OR(FM$5="",$S68=""),"",IFERROR(SUM(PRODUCT(INDEX(CMB[[BA_0O]:[BA_2O]],MATCH(ROUND(MIN(SUM(FM$4,$O68/1000),SUM($O68,FM$4/1000)),3),CMB[[Cmb_ID]:[Cmb_ID]],0),SUM(N(FM$1),N($R68),1)),CHOOSE(AC[[M]:[M]],1,1,0,AC[[AB]:[AB]])),PRODUCT(INDEX(CMB[[BD_0O]:[BD_2O]],MATCH(ROUND(MIN(SUM(FM$4,$O68/1000),SUM($O68,FM$4/1000)),3),CMB[[Cmb_ID]:[Cmb_ID]],0),SUM(N(FM$1),N($R68),1)),CHOOSE(AC[[M]:[M]],1,0,1,AC[[DB]:[DB]])),PRODUCT(SUM(ROUND(AVERAGE(VALUE(FM$3),VALUE($P68)),0),CHOOSE(IF(OR(FM$1,$R68),4,INDEX(CMB[[Res_Rare]:[Res_Rare]],MATCH(ROUND(MIN(SUM(FM$4,$O68/1000),SUM($O68,FM$4/1000)),3),CMB[[Cmb_ID]:[Cmb_ID]],0))),-1,-1,0,0)),IF(OR(FM$1,$R68),4,INDEX(CMB[[Cmb_Rare]:[Cmb_Rare]],MATCH(ROUND(MIN(SUM(FM$4,$O68/1000),SUM($O68,FM$4/1000)),3),CMB[[Cmb_ID]:[Cmb_ID]],0))),CHOOSE(AC[[M]:[M]],2,1,1,SUM(AC[[AB]:[DB]])))),""))</f>
        <v/>
      </c>
      <c r="FN68" s="7">
        <f t="shared" si="34"/>
        <v>0</v>
      </c>
      <c r="FO68" s="7">
        <f t="shared" si="34"/>
        <v>0</v>
      </c>
      <c r="FP68" s="7">
        <f t="shared" si="34"/>
        <v>0</v>
      </c>
      <c r="FQ68" s="7">
        <f t="shared" si="34"/>
        <v>0</v>
      </c>
      <c r="FR68" s="7">
        <f t="shared" si="34"/>
        <v>0</v>
      </c>
      <c r="FS68" s="7">
        <f t="shared" si="34"/>
        <v>0</v>
      </c>
      <c r="FT68" s="7">
        <f>SUM(IF(INDEX(LIB[[Quantity]:[Quantity]],MATCH($S68,LIB[[ID]:[ID]],0))&gt;=COLUMN(A$1),TRUNC(PRODUCT(AVERAGE($FN68:$FS68),POWER(AC[[CR]:[CR]],SUM(SUMIFS($D$11:$D67,$A$11:$A67,$A68,$E$11:$E67,"&gt;="&amp;$E68),SUMIFS($D69:$D$161,$A69:$A$161,$A68,$E69:$E$161,"&gt;"&amp;$E68),COLUMN(A$1),-1)),IF($Q68="Yes",AC[[FB]:[FB]],1))),0),ROW(A57)/-VALUE(1&amp;REPT("0",9-PRODUCT(COLUMN(A$1)-1,3))),1)</f>
        <v>0.99999994299999995</v>
      </c>
      <c r="FU68" s="7">
        <f>SUM(IF(INDEX(LIB[[Quantity]:[Quantity]],MATCH($S68,LIB[[ID]:[ID]],0))&gt;=COLUMN(B$1),TRUNC(PRODUCT(AVERAGE($FN68:$FS68),POWER(AC[[CR]:[CR]],SUM(SUMIFS($D$11:$D67,$A$11:$A67,$A68,$E$11:$E67,"&gt;="&amp;$E68),SUMIFS($D69:$D$161,$A69:$A$161,$A68,$E69:$E$161,"&gt;"&amp;$E68),COLUMN(B$1),-1)),IF($Q68="Yes",AC[[FB]:[FB]],1))),0),ROW(B57)/-VALUE(1&amp;REPT("0",9-PRODUCT(COLUMN(B$1)-1,3))),1)</f>
        <v>0.99994300000000003</v>
      </c>
      <c r="FV68" s="7">
        <f>SUM(IF(INDEX(LIB[[Quantity]:[Quantity]],MATCH($S68,LIB[[ID]:[ID]],0))&gt;=COLUMN(C$1),TRUNC(PRODUCT(AVERAGE($FN68:$FS68),POWER(AC[[CR]:[CR]],SUM(SUMIFS($D$11:$D67,$A$11:$A67,$A68,$E$11:$E67,"&gt;="&amp;$E68),SUMIFS($D69:$D$161,$A69:$A$161,$A68,$E69:$E$161,"&gt;"&amp;$E68),COLUMN(C$1),-1)),IF($Q68="Yes",AC[[FB]:[FB]],1))),0),ROW(C57)/-VALUE(1&amp;REPT("0",9-PRODUCT(COLUMN(C$1)-1,3))),1)</f>
        <v>0.94299999999999995</v>
      </c>
      <c r="FW68">
        <f t="shared" si="19"/>
        <v>130</v>
      </c>
      <c r="FX68">
        <f t="shared" si="20"/>
        <v>0</v>
      </c>
      <c r="FY68">
        <f t="shared" si="21"/>
        <v>0</v>
      </c>
      <c r="GC68">
        <f t="shared" si="22"/>
        <v>22</v>
      </c>
      <c r="GD68" t="str">
        <f>IFERROR(SUBSTITUTE(SUBSTITUTE(INDEX(SUG[Card],MATCH(ROW(A57),GC$12:GC$161,0))," #2","")," #3",""),"")</f>
        <v>Snake (5)</v>
      </c>
      <c r="GE68">
        <f>SUM(GE67,IF(IFERROR(MATCH(GD68,GD$11:GD67,0)&lt;0,TRUE()),1,0))</f>
        <v>29</v>
      </c>
      <c r="GF68" t="str">
        <f t="shared" si="23"/>
        <v/>
      </c>
      <c r="GI68">
        <f>SUM(SUMIFS(D$11:D67,A$11:A67,A68,B$11:B67,"&gt;="&amp;B68),SUMIFS(D69:D$161,A69:A$161,A68,B69:B$161,"&gt;"&amp;B68),SUMIFS(D$11:D67,A$11:A67,A68&amp;":Onyx"),SUMIFS(D69:D$161,A69:A$161,A68&amp;":Onyx"))</f>
        <v>0</v>
      </c>
      <c r="GP68" t="str">
        <f t="shared" si="31"/>
        <v>Wings (5) #2</v>
      </c>
      <c r="GQ68">
        <f t="shared" si="32"/>
        <v>308</v>
      </c>
      <c r="GR68" t="b">
        <f>COUNTIF(DECK[Card],IFERROR(MID($L68,1,FIND(" #",SUG_Helper[[#This Row],[Card]])-1),SUG_Helper[[#This Row],[Card]]))&gt;=IFERROR(VALUE(RIGHT(SUG_Helper[[#This Row],[Card]])),1)</f>
        <v>0</v>
      </c>
    </row>
    <row r="69" spans="1:200" x14ac:dyDescent="0.35">
      <c r="A69" s="17"/>
      <c r="B69" s="4"/>
      <c r="C69" s="4"/>
      <c r="D69" s="4"/>
      <c r="E69" t="str">
        <f>IF(INDEX(LIB[Card],ROW(A58))="","",INDEX(LIB[Card],ROW(A58))&amp;" ("&amp;INDEX(LIB[Level],ROW(A58))&amp;")"&amp;IF(INDEX(LIB[Fused],ROW(A58))="Yes","ƒ",""))</f>
        <v/>
      </c>
      <c r="F69">
        <v>58</v>
      </c>
      <c r="H69" t="str">
        <f>IF(DECK[[#This Row],[Card]]="","",MID(DECK[[#This Row],[Card]],1,FIND(" (",DECK[[#This Row],[Card]])-1))</f>
        <v/>
      </c>
      <c r="I69" t="str">
        <f>IF(DECK[[#This Row],[Card]]="","",MID(DECK[[#This Row],[Card]],FIND("(",DECK[[#This Row],[Card]])+1,1))</f>
        <v/>
      </c>
      <c r="J69" t="str">
        <f>IF(DECK[[#This Row],[Card]]="","",IF(RIGHT(DECK[[#This Row],[Card]])="ƒ","Yes","No"))</f>
        <v/>
      </c>
      <c r="L69" t="str">
        <f t="shared" si="27"/>
        <v>Water (5)</v>
      </c>
      <c r="M69">
        <f t="shared" si="28"/>
        <v>307</v>
      </c>
      <c r="O69" s="6" t="str">
        <f>IF(S69="","",MATCH(MID(S69,1,MIN(FIND(" (",S69),IFERROR(FIND(":",S69),50))-1),CC[CC_Name],0))</f>
        <v/>
      </c>
      <c r="P69" s="5" t="str">
        <f t="shared" si="29"/>
        <v/>
      </c>
      <c r="Q69" s="5" t="str">
        <f t="shared" si="18"/>
        <v/>
      </c>
      <c r="R69" s="5" t="str">
        <f t="shared" si="30"/>
        <v/>
      </c>
      <c r="S69" t="str">
        <f>(INDEX(LIB[ID],ROW(A58)))</f>
        <v/>
      </c>
      <c r="T69" t="str">
        <f>IF(OR(T$5="",$S69=""),"",IFERROR(SUM(PRODUCT(INDEX(CMB[[BA_0O]:[BA_2O]],MATCH(ROUND(MIN(SUM(T$4,$O69/1000),SUM($O69,T$4/1000)),3),CMB[[Cmb_ID]:[Cmb_ID]],0),SUM(N(T$1),N($R69),1)),CHOOSE(AC[[M]:[M]],1,1,0,AC[[AB]:[AB]])),PRODUCT(INDEX(CMB[[BD_0O]:[BD_2O]],MATCH(ROUND(MIN(SUM(T$4,$O69/1000),SUM($O69,T$4/1000)),3),CMB[[Cmb_ID]:[Cmb_ID]],0),SUM(N(T$1),N($R69),1)),CHOOSE(AC[[M]:[M]],1,0,1,AC[[DB]:[DB]])),PRODUCT(SUM(ROUND(AVERAGE(VALUE(T$3),VALUE($P69)),0),CHOOSE(IF(OR(T$1,$R69),4,INDEX(CMB[[Res_Rare]:[Res_Rare]],MATCH(ROUND(MIN(SUM(T$4,$O69/1000),SUM($O69,T$4/1000)),3),CMB[[Cmb_ID]:[Cmb_ID]],0))),-1,-1,0,0)),IF(OR(T$1,$R69),4,INDEX(CMB[[Cmb_Rare]:[Cmb_Rare]],MATCH(ROUND(MIN(SUM(T$4,$O69/1000),SUM($O69,T$4/1000)),3),CMB[[Cmb_ID]:[Cmb_ID]],0))),CHOOSE(AC[[M]:[M]],2,1,1,SUM(AC[[AB]:[DB]])))),""))</f>
        <v/>
      </c>
      <c r="U69" t="str">
        <f>IF(OR(U$5="",$S69=""),"",IFERROR(SUM(PRODUCT(INDEX(CMB[[BA_0O]:[BA_2O]],MATCH(ROUND(MIN(SUM(U$4,$O69/1000),SUM($O69,U$4/1000)),3),CMB[[Cmb_ID]:[Cmb_ID]],0),SUM(N(U$1),N($R69),1)),CHOOSE(AC[[M]:[M]],1,1,0,AC[[AB]:[AB]])),PRODUCT(INDEX(CMB[[BD_0O]:[BD_2O]],MATCH(ROUND(MIN(SUM(U$4,$O69/1000),SUM($O69,U$4/1000)),3),CMB[[Cmb_ID]:[Cmb_ID]],0),SUM(N(U$1),N($R69),1)),CHOOSE(AC[[M]:[M]],1,0,1,AC[[DB]:[DB]])),PRODUCT(SUM(ROUND(AVERAGE(VALUE(U$3),VALUE($P69)),0),CHOOSE(IF(OR(U$1,$R69),4,INDEX(CMB[[Res_Rare]:[Res_Rare]],MATCH(ROUND(MIN(SUM(U$4,$O69/1000),SUM($O69,U$4/1000)),3),CMB[[Cmb_ID]:[Cmb_ID]],0))),-1,-1,0,0)),IF(OR(U$1,$R69),4,INDEX(CMB[[Cmb_Rare]:[Cmb_Rare]],MATCH(ROUND(MIN(SUM(U$4,$O69/1000),SUM($O69,U$4/1000)),3),CMB[[Cmb_ID]:[Cmb_ID]],0))),CHOOSE(AC[[M]:[M]],2,1,1,SUM(AC[[AB]:[DB]])))),""))</f>
        <v/>
      </c>
      <c r="V69" t="str">
        <f>IF(OR(V$5="",$S69=""),"",IFERROR(SUM(PRODUCT(INDEX(CMB[[BA_0O]:[BA_2O]],MATCH(ROUND(MIN(SUM(V$4,$O69/1000),SUM($O69,V$4/1000)),3),CMB[[Cmb_ID]:[Cmb_ID]],0),SUM(N(V$1),N($R69),1)),CHOOSE(AC[[M]:[M]],1,1,0,AC[[AB]:[AB]])),PRODUCT(INDEX(CMB[[BD_0O]:[BD_2O]],MATCH(ROUND(MIN(SUM(V$4,$O69/1000),SUM($O69,V$4/1000)),3),CMB[[Cmb_ID]:[Cmb_ID]],0),SUM(N(V$1),N($R69),1)),CHOOSE(AC[[M]:[M]],1,0,1,AC[[DB]:[DB]])),PRODUCT(SUM(ROUND(AVERAGE(VALUE(V$3),VALUE($P69)),0),CHOOSE(IF(OR(V$1,$R69),4,INDEX(CMB[[Res_Rare]:[Res_Rare]],MATCH(ROUND(MIN(SUM(V$4,$O69/1000),SUM($O69,V$4/1000)),3),CMB[[Cmb_ID]:[Cmb_ID]],0))),-1,-1,0,0)),IF(OR(V$1,$R69),4,INDEX(CMB[[Cmb_Rare]:[Cmb_Rare]],MATCH(ROUND(MIN(SUM(V$4,$O69/1000),SUM($O69,V$4/1000)),3),CMB[[Cmb_ID]:[Cmb_ID]],0))),CHOOSE(AC[[M]:[M]],2,1,1,SUM(AC[[AB]:[DB]])))),""))</f>
        <v/>
      </c>
      <c r="W69" t="str">
        <f>IF(OR(W$5="",$S69=""),"",IFERROR(SUM(PRODUCT(INDEX(CMB[[BA_0O]:[BA_2O]],MATCH(ROUND(MIN(SUM(W$4,$O69/1000),SUM($O69,W$4/1000)),3),CMB[[Cmb_ID]:[Cmb_ID]],0),SUM(N(W$1),N($R69),1)),CHOOSE(AC[[M]:[M]],1,1,0,AC[[AB]:[AB]])),PRODUCT(INDEX(CMB[[BD_0O]:[BD_2O]],MATCH(ROUND(MIN(SUM(W$4,$O69/1000),SUM($O69,W$4/1000)),3),CMB[[Cmb_ID]:[Cmb_ID]],0),SUM(N(W$1),N($R69),1)),CHOOSE(AC[[M]:[M]],1,0,1,AC[[DB]:[DB]])),PRODUCT(SUM(ROUND(AVERAGE(VALUE(W$3),VALUE($P69)),0),CHOOSE(IF(OR(W$1,$R69),4,INDEX(CMB[[Res_Rare]:[Res_Rare]],MATCH(ROUND(MIN(SUM(W$4,$O69/1000),SUM($O69,W$4/1000)),3),CMB[[Cmb_ID]:[Cmb_ID]],0))),-1,-1,0,0)),IF(OR(W$1,$R69),4,INDEX(CMB[[Cmb_Rare]:[Cmb_Rare]],MATCH(ROUND(MIN(SUM(W$4,$O69/1000),SUM($O69,W$4/1000)),3),CMB[[Cmb_ID]:[Cmb_ID]],0))),CHOOSE(AC[[M]:[M]],2,1,1,SUM(AC[[AB]:[DB]])))),""))</f>
        <v/>
      </c>
      <c r="X69" t="str">
        <f>IF(OR(X$5="",$S69=""),"",IFERROR(SUM(PRODUCT(INDEX(CMB[[BA_0O]:[BA_2O]],MATCH(ROUND(MIN(SUM(X$4,$O69/1000),SUM($O69,X$4/1000)),3),CMB[[Cmb_ID]:[Cmb_ID]],0),SUM(N(X$1),N($R69),1)),CHOOSE(AC[[M]:[M]],1,1,0,AC[[AB]:[AB]])),PRODUCT(INDEX(CMB[[BD_0O]:[BD_2O]],MATCH(ROUND(MIN(SUM(X$4,$O69/1000),SUM($O69,X$4/1000)),3),CMB[[Cmb_ID]:[Cmb_ID]],0),SUM(N(X$1),N($R69),1)),CHOOSE(AC[[M]:[M]],1,0,1,AC[[DB]:[DB]])),PRODUCT(SUM(ROUND(AVERAGE(VALUE(X$3),VALUE($P69)),0),CHOOSE(IF(OR(X$1,$R69),4,INDEX(CMB[[Res_Rare]:[Res_Rare]],MATCH(ROUND(MIN(SUM(X$4,$O69/1000),SUM($O69,X$4/1000)),3),CMB[[Cmb_ID]:[Cmb_ID]],0))),-1,-1,0,0)),IF(OR(X$1,$R69),4,INDEX(CMB[[Cmb_Rare]:[Cmb_Rare]],MATCH(ROUND(MIN(SUM(X$4,$O69/1000),SUM($O69,X$4/1000)),3),CMB[[Cmb_ID]:[Cmb_ID]],0))),CHOOSE(AC[[M]:[M]],2,1,1,SUM(AC[[AB]:[DB]])))),""))</f>
        <v/>
      </c>
      <c r="Y69" t="str">
        <f>IF(OR(Y$5="",$S69=""),"",IFERROR(SUM(PRODUCT(INDEX(CMB[[BA_0O]:[BA_2O]],MATCH(ROUND(MIN(SUM(Y$4,$O69/1000),SUM($O69,Y$4/1000)),3),CMB[[Cmb_ID]:[Cmb_ID]],0),SUM(N(Y$1),N($R69),1)),CHOOSE(AC[[M]:[M]],1,1,0,AC[[AB]:[AB]])),PRODUCT(INDEX(CMB[[BD_0O]:[BD_2O]],MATCH(ROUND(MIN(SUM(Y$4,$O69/1000),SUM($O69,Y$4/1000)),3),CMB[[Cmb_ID]:[Cmb_ID]],0),SUM(N(Y$1),N($R69),1)),CHOOSE(AC[[M]:[M]],1,0,1,AC[[DB]:[DB]])),PRODUCT(SUM(ROUND(AVERAGE(VALUE(Y$3),VALUE($P69)),0),CHOOSE(IF(OR(Y$1,$R69),4,INDEX(CMB[[Res_Rare]:[Res_Rare]],MATCH(ROUND(MIN(SUM(Y$4,$O69/1000),SUM($O69,Y$4/1000)),3),CMB[[Cmb_ID]:[Cmb_ID]],0))),-1,-1,0,0)),IF(OR(Y$1,$R69),4,INDEX(CMB[[Cmb_Rare]:[Cmb_Rare]],MATCH(ROUND(MIN(SUM(Y$4,$O69/1000),SUM($O69,Y$4/1000)),3),CMB[[Cmb_ID]:[Cmb_ID]],0))),CHOOSE(AC[[M]:[M]],2,1,1,SUM(AC[[AB]:[DB]])))),""))</f>
        <v/>
      </c>
      <c r="Z69" t="str">
        <f>IF(OR(Z$5="",$S69=""),"",IFERROR(SUM(PRODUCT(INDEX(CMB[[BA_0O]:[BA_2O]],MATCH(ROUND(MIN(SUM(Z$4,$O69/1000),SUM($O69,Z$4/1000)),3),CMB[[Cmb_ID]:[Cmb_ID]],0),SUM(N(Z$1),N($R69),1)),CHOOSE(AC[[M]:[M]],1,1,0,AC[[AB]:[AB]])),PRODUCT(INDEX(CMB[[BD_0O]:[BD_2O]],MATCH(ROUND(MIN(SUM(Z$4,$O69/1000),SUM($O69,Z$4/1000)),3),CMB[[Cmb_ID]:[Cmb_ID]],0),SUM(N(Z$1),N($R69),1)),CHOOSE(AC[[M]:[M]],1,0,1,AC[[DB]:[DB]])),PRODUCT(SUM(ROUND(AVERAGE(VALUE(Z$3),VALUE($P69)),0),CHOOSE(IF(OR(Z$1,$R69),4,INDEX(CMB[[Res_Rare]:[Res_Rare]],MATCH(ROUND(MIN(SUM(Z$4,$O69/1000),SUM($O69,Z$4/1000)),3),CMB[[Cmb_ID]:[Cmb_ID]],0))),-1,-1,0,0)),IF(OR(Z$1,$R69),4,INDEX(CMB[[Cmb_Rare]:[Cmb_Rare]],MATCH(ROUND(MIN(SUM(Z$4,$O69/1000),SUM($O69,Z$4/1000)),3),CMB[[Cmb_ID]:[Cmb_ID]],0))),CHOOSE(AC[[M]:[M]],2,1,1,SUM(AC[[AB]:[DB]])))),""))</f>
        <v/>
      </c>
      <c r="AA69" t="str">
        <f>IF(OR(AA$5="",$S69=""),"",IFERROR(SUM(PRODUCT(INDEX(CMB[[BA_0O]:[BA_2O]],MATCH(ROUND(MIN(SUM(AA$4,$O69/1000),SUM($O69,AA$4/1000)),3),CMB[[Cmb_ID]:[Cmb_ID]],0),SUM(N(AA$1),N($R69),1)),CHOOSE(AC[[M]:[M]],1,1,0,AC[[AB]:[AB]])),PRODUCT(INDEX(CMB[[BD_0O]:[BD_2O]],MATCH(ROUND(MIN(SUM(AA$4,$O69/1000),SUM($O69,AA$4/1000)),3),CMB[[Cmb_ID]:[Cmb_ID]],0),SUM(N(AA$1),N($R69),1)),CHOOSE(AC[[M]:[M]],1,0,1,AC[[DB]:[DB]])),PRODUCT(SUM(ROUND(AVERAGE(VALUE(AA$3),VALUE($P69)),0),CHOOSE(IF(OR(AA$1,$R69),4,INDEX(CMB[[Res_Rare]:[Res_Rare]],MATCH(ROUND(MIN(SUM(AA$4,$O69/1000),SUM($O69,AA$4/1000)),3),CMB[[Cmb_ID]:[Cmb_ID]],0))),-1,-1,0,0)),IF(OR(AA$1,$R69),4,INDEX(CMB[[Cmb_Rare]:[Cmb_Rare]],MATCH(ROUND(MIN(SUM(AA$4,$O69/1000),SUM($O69,AA$4/1000)),3),CMB[[Cmb_ID]:[Cmb_ID]],0))),CHOOSE(AC[[M]:[M]],2,1,1,SUM(AC[[AB]:[DB]])))),""))</f>
        <v/>
      </c>
      <c r="AB69" t="str">
        <f>IF(OR(AB$5="",$S69=""),"",IFERROR(SUM(PRODUCT(INDEX(CMB[[BA_0O]:[BA_2O]],MATCH(ROUND(MIN(SUM(AB$4,$O69/1000),SUM($O69,AB$4/1000)),3),CMB[[Cmb_ID]:[Cmb_ID]],0),SUM(N(AB$1),N($R69),1)),CHOOSE(AC[[M]:[M]],1,1,0,AC[[AB]:[AB]])),PRODUCT(INDEX(CMB[[BD_0O]:[BD_2O]],MATCH(ROUND(MIN(SUM(AB$4,$O69/1000),SUM($O69,AB$4/1000)),3),CMB[[Cmb_ID]:[Cmb_ID]],0),SUM(N(AB$1),N($R69),1)),CHOOSE(AC[[M]:[M]],1,0,1,AC[[DB]:[DB]])),PRODUCT(SUM(ROUND(AVERAGE(VALUE(AB$3),VALUE($P69)),0),CHOOSE(IF(OR(AB$1,$R69),4,INDEX(CMB[[Res_Rare]:[Res_Rare]],MATCH(ROUND(MIN(SUM(AB$4,$O69/1000),SUM($O69,AB$4/1000)),3),CMB[[Cmb_ID]:[Cmb_ID]],0))),-1,-1,0,0)),IF(OR(AB$1,$R69),4,INDEX(CMB[[Cmb_Rare]:[Cmb_Rare]],MATCH(ROUND(MIN(SUM(AB$4,$O69/1000),SUM($O69,AB$4/1000)),3),CMB[[Cmb_ID]:[Cmb_ID]],0))),CHOOSE(AC[[M]:[M]],2,1,1,SUM(AC[[AB]:[DB]])))),""))</f>
        <v/>
      </c>
      <c r="AC69" t="str">
        <f>IF(OR(AC$5="",$S69=""),"",IFERROR(SUM(PRODUCT(INDEX(CMB[[BA_0O]:[BA_2O]],MATCH(ROUND(MIN(SUM(AC$4,$O69/1000),SUM($O69,AC$4/1000)),3),CMB[[Cmb_ID]:[Cmb_ID]],0),SUM(N(AC$1),N($R69),1)),CHOOSE(AC[[M]:[M]],1,1,0,AC[[AB]:[AB]])),PRODUCT(INDEX(CMB[[BD_0O]:[BD_2O]],MATCH(ROUND(MIN(SUM(AC$4,$O69/1000),SUM($O69,AC$4/1000)),3),CMB[[Cmb_ID]:[Cmb_ID]],0),SUM(N(AC$1),N($R69),1)),CHOOSE(AC[[M]:[M]],1,0,1,AC[[DB]:[DB]])),PRODUCT(SUM(ROUND(AVERAGE(VALUE(AC$3),VALUE($P69)),0),CHOOSE(IF(OR(AC$1,$R69),4,INDEX(CMB[[Res_Rare]:[Res_Rare]],MATCH(ROUND(MIN(SUM(AC$4,$O69/1000),SUM($O69,AC$4/1000)),3),CMB[[Cmb_ID]:[Cmb_ID]],0))),-1,-1,0,0)),IF(OR(AC$1,$R69),4,INDEX(CMB[[Cmb_Rare]:[Cmb_Rare]],MATCH(ROUND(MIN(SUM(AC$4,$O69/1000),SUM($O69,AC$4/1000)),3),CMB[[Cmb_ID]:[Cmb_ID]],0))),CHOOSE(AC[[M]:[M]],2,1,1,SUM(AC[[AB]:[DB]])))),""))</f>
        <v/>
      </c>
      <c r="AD69" t="str">
        <f>IF(OR(AD$5="",$S69=""),"",IFERROR(SUM(PRODUCT(INDEX(CMB[[BA_0O]:[BA_2O]],MATCH(ROUND(MIN(SUM(AD$4,$O69/1000),SUM($O69,AD$4/1000)),3),CMB[[Cmb_ID]:[Cmb_ID]],0),SUM(N(AD$1),N($R69),1)),CHOOSE(AC[[M]:[M]],1,1,0,AC[[AB]:[AB]])),PRODUCT(INDEX(CMB[[BD_0O]:[BD_2O]],MATCH(ROUND(MIN(SUM(AD$4,$O69/1000),SUM($O69,AD$4/1000)),3),CMB[[Cmb_ID]:[Cmb_ID]],0),SUM(N(AD$1),N($R69),1)),CHOOSE(AC[[M]:[M]],1,0,1,AC[[DB]:[DB]])),PRODUCT(SUM(ROUND(AVERAGE(VALUE(AD$3),VALUE($P69)),0),CHOOSE(IF(OR(AD$1,$R69),4,INDEX(CMB[[Res_Rare]:[Res_Rare]],MATCH(ROUND(MIN(SUM(AD$4,$O69/1000),SUM($O69,AD$4/1000)),3),CMB[[Cmb_ID]:[Cmb_ID]],0))),-1,-1,0,0)),IF(OR(AD$1,$R69),4,INDEX(CMB[[Cmb_Rare]:[Cmb_Rare]],MATCH(ROUND(MIN(SUM(AD$4,$O69/1000),SUM($O69,AD$4/1000)),3),CMB[[Cmb_ID]:[Cmb_ID]],0))),CHOOSE(AC[[M]:[M]],2,1,1,SUM(AC[[AB]:[DB]])))),""))</f>
        <v/>
      </c>
      <c r="AE69" t="str">
        <f>IF(OR(AE$5="",$S69=""),"",IFERROR(SUM(PRODUCT(INDEX(CMB[[BA_0O]:[BA_2O]],MATCH(ROUND(MIN(SUM(AE$4,$O69/1000),SUM($O69,AE$4/1000)),3),CMB[[Cmb_ID]:[Cmb_ID]],0),SUM(N(AE$1),N($R69),1)),CHOOSE(AC[[M]:[M]],1,1,0,AC[[AB]:[AB]])),PRODUCT(INDEX(CMB[[BD_0O]:[BD_2O]],MATCH(ROUND(MIN(SUM(AE$4,$O69/1000),SUM($O69,AE$4/1000)),3),CMB[[Cmb_ID]:[Cmb_ID]],0),SUM(N(AE$1),N($R69),1)),CHOOSE(AC[[M]:[M]],1,0,1,AC[[DB]:[DB]])),PRODUCT(SUM(ROUND(AVERAGE(VALUE(AE$3),VALUE($P69)),0),CHOOSE(IF(OR(AE$1,$R69),4,INDEX(CMB[[Res_Rare]:[Res_Rare]],MATCH(ROUND(MIN(SUM(AE$4,$O69/1000),SUM($O69,AE$4/1000)),3),CMB[[Cmb_ID]:[Cmb_ID]],0))),-1,-1,0,0)),IF(OR(AE$1,$R69),4,INDEX(CMB[[Cmb_Rare]:[Cmb_Rare]],MATCH(ROUND(MIN(SUM(AE$4,$O69/1000),SUM($O69,AE$4/1000)),3),CMB[[Cmb_ID]:[Cmb_ID]],0))),CHOOSE(AC[[M]:[M]],2,1,1,SUM(AC[[AB]:[DB]])))),""))</f>
        <v/>
      </c>
      <c r="AF69" t="str">
        <f>IF(OR(AF$5="",$S69=""),"",IFERROR(SUM(PRODUCT(INDEX(CMB[[BA_0O]:[BA_2O]],MATCH(ROUND(MIN(SUM(AF$4,$O69/1000),SUM($O69,AF$4/1000)),3),CMB[[Cmb_ID]:[Cmb_ID]],0),SUM(N(AF$1),N($R69),1)),CHOOSE(AC[[M]:[M]],1,1,0,AC[[AB]:[AB]])),PRODUCT(INDEX(CMB[[BD_0O]:[BD_2O]],MATCH(ROUND(MIN(SUM(AF$4,$O69/1000),SUM($O69,AF$4/1000)),3),CMB[[Cmb_ID]:[Cmb_ID]],0),SUM(N(AF$1),N($R69),1)),CHOOSE(AC[[M]:[M]],1,0,1,AC[[DB]:[DB]])),PRODUCT(SUM(ROUND(AVERAGE(VALUE(AF$3),VALUE($P69)),0),CHOOSE(IF(OR(AF$1,$R69),4,INDEX(CMB[[Res_Rare]:[Res_Rare]],MATCH(ROUND(MIN(SUM(AF$4,$O69/1000),SUM($O69,AF$4/1000)),3),CMB[[Cmb_ID]:[Cmb_ID]],0))),-1,-1,0,0)),IF(OR(AF$1,$R69),4,INDEX(CMB[[Cmb_Rare]:[Cmb_Rare]],MATCH(ROUND(MIN(SUM(AF$4,$O69/1000),SUM($O69,AF$4/1000)),3),CMB[[Cmb_ID]:[Cmb_ID]],0))),CHOOSE(AC[[M]:[M]],2,1,1,SUM(AC[[AB]:[DB]])))),""))</f>
        <v/>
      </c>
      <c r="AG69" t="str">
        <f>IF(OR(AG$5="",$S69=""),"",IFERROR(SUM(PRODUCT(INDEX(CMB[[BA_0O]:[BA_2O]],MATCH(ROUND(MIN(SUM(AG$4,$O69/1000),SUM($O69,AG$4/1000)),3),CMB[[Cmb_ID]:[Cmb_ID]],0),SUM(N(AG$1),N($R69),1)),CHOOSE(AC[[M]:[M]],1,1,0,AC[[AB]:[AB]])),PRODUCT(INDEX(CMB[[BD_0O]:[BD_2O]],MATCH(ROUND(MIN(SUM(AG$4,$O69/1000),SUM($O69,AG$4/1000)),3),CMB[[Cmb_ID]:[Cmb_ID]],0),SUM(N(AG$1),N($R69),1)),CHOOSE(AC[[M]:[M]],1,0,1,AC[[DB]:[DB]])),PRODUCT(SUM(ROUND(AVERAGE(VALUE(AG$3),VALUE($P69)),0),CHOOSE(IF(OR(AG$1,$R69),4,INDEX(CMB[[Res_Rare]:[Res_Rare]],MATCH(ROUND(MIN(SUM(AG$4,$O69/1000),SUM($O69,AG$4/1000)),3),CMB[[Cmb_ID]:[Cmb_ID]],0))),-1,-1,0,0)),IF(OR(AG$1,$R69),4,INDEX(CMB[[Cmb_Rare]:[Cmb_Rare]],MATCH(ROUND(MIN(SUM(AG$4,$O69/1000),SUM($O69,AG$4/1000)),3),CMB[[Cmb_ID]:[Cmb_ID]],0))),CHOOSE(AC[[M]:[M]],2,1,1,SUM(AC[[AB]:[DB]])))),""))</f>
        <v/>
      </c>
      <c r="AH69" t="str">
        <f>IF(OR(AH$5="",$S69=""),"",IFERROR(SUM(PRODUCT(INDEX(CMB[[BA_0O]:[BA_2O]],MATCH(ROUND(MIN(SUM(AH$4,$O69/1000),SUM($O69,AH$4/1000)),3),CMB[[Cmb_ID]:[Cmb_ID]],0),SUM(N(AH$1),N($R69),1)),CHOOSE(AC[[M]:[M]],1,1,0,AC[[AB]:[AB]])),PRODUCT(INDEX(CMB[[BD_0O]:[BD_2O]],MATCH(ROUND(MIN(SUM(AH$4,$O69/1000),SUM($O69,AH$4/1000)),3),CMB[[Cmb_ID]:[Cmb_ID]],0),SUM(N(AH$1),N($R69),1)),CHOOSE(AC[[M]:[M]],1,0,1,AC[[DB]:[DB]])),PRODUCT(SUM(ROUND(AVERAGE(VALUE(AH$3),VALUE($P69)),0),CHOOSE(IF(OR(AH$1,$R69),4,INDEX(CMB[[Res_Rare]:[Res_Rare]],MATCH(ROUND(MIN(SUM(AH$4,$O69/1000),SUM($O69,AH$4/1000)),3),CMB[[Cmb_ID]:[Cmb_ID]],0))),-1,-1,0,0)),IF(OR(AH$1,$R69),4,INDEX(CMB[[Cmb_Rare]:[Cmb_Rare]],MATCH(ROUND(MIN(SUM(AH$4,$O69/1000),SUM($O69,AH$4/1000)),3),CMB[[Cmb_ID]:[Cmb_ID]],0))),CHOOSE(AC[[M]:[M]],2,1,1,SUM(AC[[AB]:[DB]])))),""))</f>
        <v/>
      </c>
      <c r="AI69" t="str">
        <f>IF(OR(AI$5="",$S69=""),"",IFERROR(SUM(PRODUCT(INDEX(CMB[[BA_0O]:[BA_2O]],MATCH(ROUND(MIN(SUM(AI$4,$O69/1000),SUM($O69,AI$4/1000)),3),CMB[[Cmb_ID]:[Cmb_ID]],0),SUM(N(AI$1),N($R69),1)),CHOOSE(AC[[M]:[M]],1,1,0,AC[[AB]:[AB]])),PRODUCT(INDEX(CMB[[BD_0O]:[BD_2O]],MATCH(ROUND(MIN(SUM(AI$4,$O69/1000),SUM($O69,AI$4/1000)),3),CMB[[Cmb_ID]:[Cmb_ID]],0),SUM(N(AI$1),N($R69),1)),CHOOSE(AC[[M]:[M]],1,0,1,AC[[DB]:[DB]])),PRODUCT(SUM(ROUND(AVERAGE(VALUE(AI$3),VALUE($P69)),0),CHOOSE(IF(OR(AI$1,$R69),4,INDEX(CMB[[Res_Rare]:[Res_Rare]],MATCH(ROUND(MIN(SUM(AI$4,$O69/1000),SUM($O69,AI$4/1000)),3),CMB[[Cmb_ID]:[Cmb_ID]],0))),-1,-1,0,0)),IF(OR(AI$1,$R69),4,INDEX(CMB[[Cmb_Rare]:[Cmb_Rare]],MATCH(ROUND(MIN(SUM(AI$4,$O69/1000),SUM($O69,AI$4/1000)),3),CMB[[Cmb_ID]:[Cmb_ID]],0))),CHOOSE(AC[[M]:[M]],2,1,1,SUM(AC[[AB]:[DB]])))),""))</f>
        <v/>
      </c>
      <c r="AJ69" t="str">
        <f>IF(OR(AJ$5="",$S69=""),"",IFERROR(SUM(PRODUCT(INDEX(CMB[[BA_0O]:[BA_2O]],MATCH(ROUND(MIN(SUM(AJ$4,$O69/1000),SUM($O69,AJ$4/1000)),3),CMB[[Cmb_ID]:[Cmb_ID]],0),SUM(N(AJ$1),N($R69),1)),CHOOSE(AC[[M]:[M]],1,1,0,AC[[AB]:[AB]])),PRODUCT(INDEX(CMB[[BD_0O]:[BD_2O]],MATCH(ROUND(MIN(SUM(AJ$4,$O69/1000),SUM($O69,AJ$4/1000)),3),CMB[[Cmb_ID]:[Cmb_ID]],0),SUM(N(AJ$1),N($R69),1)),CHOOSE(AC[[M]:[M]],1,0,1,AC[[DB]:[DB]])),PRODUCT(SUM(ROUND(AVERAGE(VALUE(AJ$3),VALUE($P69)),0),CHOOSE(IF(OR(AJ$1,$R69),4,INDEX(CMB[[Res_Rare]:[Res_Rare]],MATCH(ROUND(MIN(SUM(AJ$4,$O69/1000),SUM($O69,AJ$4/1000)),3),CMB[[Cmb_ID]:[Cmb_ID]],0))),-1,-1,0,0)),IF(OR(AJ$1,$R69),4,INDEX(CMB[[Cmb_Rare]:[Cmb_Rare]],MATCH(ROUND(MIN(SUM(AJ$4,$O69/1000),SUM($O69,AJ$4/1000)),3),CMB[[Cmb_ID]:[Cmb_ID]],0))),CHOOSE(AC[[M]:[M]],2,1,1,SUM(AC[[AB]:[DB]])))),""))</f>
        <v/>
      </c>
      <c r="AK69" t="str">
        <f>IF(OR(AK$5="",$S69=""),"",IFERROR(SUM(PRODUCT(INDEX(CMB[[BA_0O]:[BA_2O]],MATCH(ROUND(MIN(SUM(AK$4,$O69/1000),SUM($O69,AK$4/1000)),3),CMB[[Cmb_ID]:[Cmb_ID]],0),SUM(N(AK$1),N($R69),1)),CHOOSE(AC[[M]:[M]],1,1,0,AC[[AB]:[AB]])),PRODUCT(INDEX(CMB[[BD_0O]:[BD_2O]],MATCH(ROUND(MIN(SUM(AK$4,$O69/1000),SUM($O69,AK$4/1000)),3),CMB[[Cmb_ID]:[Cmb_ID]],0),SUM(N(AK$1),N($R69),1)),CHOOSE(AC[[M]:[M]],1,0,1,AC[[DB]:[DB]])),PRODUCT(SUM(ROUND(AVERAGE(VALUE(AK$3),VALUE($P69)),0),CHOOSE(IF(OR(AK$1,$R69),4,INDEX(CMB[[Res_Rare]:[Res_Rare]],MATCH(ROUND(MIN(SUM(AK$4,$O69/1000),SUM($O69,AK$4/1000)),3),CMB[[Cmb_ID]:[Cmb_ID]],0))),-1,-1,0,0)),IF(OR(AK$1,$R69),4,INDEX(CMB[[Cmb_Rare]:[Cmb_Rare]],MATCH(ROUND(MIN(SUM(AK$4,$O69/1000),SUM($O69,AK$4/1000)),3),CMB[[Cmb_ID]:[Cmb_ID]],0))),CHOOSE(AC[[M]:[M]],2,1,1,SUM(AC[[AB]:[DB]])))),""))</f>
        <v/>
      </c>
      <c r="AL69" t="str">
        <f>IF(OR(AL$5="",$S69=""),"",IFERROR(SUM(PRODUCT(INDEX(CMB[[BA_0O]:[BA_2O]],MATCH(ROUND(MIN(SUM(AL$4,$O69/1000),SUM($O69,AL$4/1000)),3),CMB[[Cmb_ID]:[Cmb_ID]],0),SUM(N(AL$1),N($R69),1)),CHOOSE(AC[[M]:[M]],1,1,0,AC[[AB]:[AB]])),PRODUCT(INDEX(CMB[[BD_0O]:[BD_2O]],MATCH(ROUND(MIN(SUM(AL$4,$O69/1000),SUM($O69,AL$4/1000)),3),CMB[[Cmb_ID]:[Cmb_ID]],0),SUM(N(AL$1),N($R69),1)),CHOOSE(AC[[M]:[M]],1,0,1,AC[[DB]:[DB]])),PRODUCT(SUM(ROUND(AVERAGE(VALUE(AL$3),VALUE($P69)),0),CHOOSE(IF(OR(AL$1,$R69),4,INDEX(CMB[[Res_Rare]:[Res_Rare]],MATCH(ROUND(MIN(SUM(AL$4,$O69/1000),SUM($O69,AL$4/1000)),3),CMB[[Cmb_ID]:[Cmb_ID]],0))),-1,-1,0,0)),IF(OR(AL$1,$R69),4,INDEX(CMB[[Cmb_Rare]:[Cmb_Rare]],MATCH(ROUND(MIN(SUM(AL$4,$O69/1000),SUM($O69,AL$4/1000)),3),CMB[[Cmb_ID]:[Cmb_ID]],0))),CHOOSE(AC[[M]:[M]],2,1,1,SUM(AC[[AB]:[DB]])))),""))</f>
        <v/>
      </c>
      <c r="AM69" t="str">
        <f>IF(OR(AM$5="",$S69=""),"",IFERROR(SUM(PRODUCT(INDEX(CMB[[BA_0O]:[BA_2O]],MATCH(ROUND(MIN(SUM(AM$4,$O69/1000),SUM($O69,AM$4/1000)),3),CMB[[Cmb_ID]:[Cmb_ID]],0),SUM(N(AM$1),N($R69),1)),CHOOSE(AC[[M]:[M]],1,1,0,AC[[AB]:[AB]])),PRODUCT(INDEX(CMB[[BD_0O]:[BD_2O]],MATCH(ROUND(MIN(SUM(AM$4,$O69/1000),SUM($O69,AM$4/1000)),3),CMB[[Cmb_ID]:[Cmb_ID]],0),SUM(N(AM$1),N($R69),1)),CHOOSE(AC[[M]:[M]],1,0,1,AC[[DB]:[DB]])),PRODUCT(SUM(ROUND(AVERAGE(VALUE(AM$3),VALUE($P69)),0),CHOOSE(IF(OR(AM$1,$R69),4,INDEX(CMB[[Res_Rare]:[Res_Rare]],MATCH(ROUND(MIN(SUM(AM$4,$O69/1000),SUM($O69,AM$4/1000)),3),CMB[[Cmb_ID]:[Cmb_ID]],0))),-1,-1,0,0)),IF(OR(AM$1,$R69),4,INDEX(CMB[[Cmb_Rare]:[Cmb_Rare]],MATCH(ROUND(MIN(SUM(AM$4,$O69/1000),SUM($O69,AM$4/1000)),3),CMB[[Cmb_ID]:[Cmb_ID]],0))),CHOOSE(AC[[M]:[M]],2,1,1,SUM(AC[[AB]:[DB]])))),""))</f>
        <v/>
      </c>
      <c r="AN69" t="str">
        <f>IF(OR(AN$5="",$S69=""),"",IFERROR(SUM(PRODUCT(INDEX(CMB[[BA_0O]:[BA_2O]],MATCH(ROUND(MIN(SUM(AN$4,$O69/1000),SUM($O69,AN$4/1000)),3),CMB[[Cmb_ID]:[Cmb_ID]],0),SUM(N(AN$1),N($R69),1)),CHOOSE(AC[[M]:[M]],1,1,0,AC[[AB]:[AB]])),PRODUCT(INDEX(CMB[[BD_0O]:[BD_2O]],MATCH(ROUND(MIN(SUM(AN$4,$O69/1000),SUM($O69,AN$4/1000)),3),CMB[[Cmb_ID]:[Cmb_ID]],0),SUM(N(AN$1),N($R69),1)),CHOOSE(AC[[M]:[M]],1,0,1,AC[[DB]:[DB]])),PRODUCT(SUM(ROUND(AVERAGE(VALUE(AN$3),VALUE($P69)),0),CHOOSE(IF(OR(AN$1,$R69),4,INDEX(CMB[[Res_Rare]:[Res_Rare]],MATCH(ROUND(MIN(SUM(AN$4,$O69/1000),SUM($O69,AN$4/1000)),3),CMB[[Cmb_ID]:[Cmb_ID]],0))),-1,-1,0,0)),IF(OR(AN$1,$R69),4,INDEX(CMB[[Cmb_Rare]:[Cmb_Rare]],MATCH(ROUND(MIN(SUM(AN$4,$O69/1000),SUM($O69,AN$4/1000)),3),CMB[[Cmb_ID]:[Cmb_ID]],0))),CHOOSE(AC[[M]:[M]],2,1,1,SUM(AC[[AB]:[DB]])))),""))</f>
        <v/>
      </c>
      <c r="AO69" t="str">
        <f>IF(OR(AO$5="",$S69=""),"",IFERROR(SUM(PRODUCT(INDEX(CMB[[BA_0O]:[BA_2O]],MATCH(ROUND(MIN(SUM(AO$4,$O69/1000),SUM($O69,AO$4/1000)),3),CMB[[Cmb_ID]:[Cmb_ID]],0),SUM(N(AO$1),N($R69),1)),CHOOSE(AC[[M]:[M]],1,1,0,AC[[AB]:[AB]])),PRODUCT(INDEX(CMB[[BD_0O]:[BD_2O]],MATCH(ROUND(MIN(SUM(AO$4,$O69/1000),SUM($O69,AO$4/1000)),3),CMB[[Cmb_ID]:[Cmb_ID]],0),SUM(N(AO$1),N($R69),1)),CHOOSE(AC[[M]:[M]],1,0,1,AC[[DB]:[DB]])),PRODUCT(SUM(ROUND(AVERAGE(VALUE(AO$3),VALUE($P69)),0),CHOOSE(IF(OR(AO$1,$R69),4,INDEX(CMB[[Res_Rare]:[Res_Rare]],MATCH(ROUND(MIN(SUM(AO$4,$O69/1000),SUM($O69,AO$4/1000)),3),CMB[[Cmb_ID]:[Cmb_ID]],0))),-1,-1,0,0)),IF(OR(AO$1,$R69),4,INDEX(CMB[[Cmb_Rare]:[Cmb_Rare]],MATCH(ROUND(MIN(SUM(AO$4,$O69/1000),SUM($O69,AO$4/1000)),3),CMB[[Cmb_ID]:[Cmb_ID]],0))),CHOOSE(AC[[M]:[M]],2,1,1,SUM(AC[[AB]:[DB]])))),""))</f>
        <v/>
      </c>
      <c r="AP69" t="str">
        <f>IF(OR(AP$5="",$S69=""),"",IFERROR(SUM(PRODUCT(INDEX(CMB[[BA_0O]:[BA_2O]],MATCH(ROUND(MIN(SUM(AP$4,$O69/1000),SUM($O69,AP$4/1000)),3),CMB[[Cmb_ID]:[Cmb_ID]],0),SUM(N(AP$1),N($R69),1)),CHOOSE(AC[[M]:[M]],1,1,0,AC[[AB]:[AB]])),PRODUCT(INDEX(CMB[[BD_0O]:[BD_2O]],MATCH(ROUND(MIN(SUM(AP$4,$O69/1000),SUM($O69,AP$4/1000)),3),CMB[[Cmb_ID]:[Cmb_ID]],0),SUM(N(AP$1),N($R69),1)),CHOOSE(AC[[M]:[M]],1,0,1,AC[[DB]:[DB]])),PRODUCT(SUM(ROUND(AVERAGE(VALUE(AP$3),VALUE($P69)),0),CHOOSE(IF(OR(AP$1,$R69),4,INDEX(CMB[[Res_Rare]:[Res_Rare]],MATCH(ROUND(MIN(SUM(AP$4,$O69/1000),SUM($O69,AP$4/1000)),3),CMB[[Cmb_ID]:[Cmb_ID]],0))),-1,-1,0,0)),IF(OR(AP$1,$R69),4,INDEX(CMB[[Cmb_Rare]:[Cmb_Rare]],MATCH(ROUND(MIN(SUM(AP$4,$O69/1000),SUM($O69,AP$4/1000)),3),CMB[[Cmb_ID]:[Cmb_ID]],0))),CHOOSE(AC[[M]:[M]],2,1,1,SUM(AC[[AB]:[DB]])))),""))</f>
        <v/>
      </c>
      <c r="AQ69" t="str">
        <f>IF(OR(AQ$5="",$S69=""),"",IFERROR(SUM(PRODUCT(INDEX(CMB[[BA_0O]:[BA_2O]],MATCH(ROUND(MIN(SUM(AQ$4,$O69/1000),SUM($O69,AQ$4/1000)),3),CMB[[Cmb_ID]:[Cmb_ID]],0),SUM(N(AQ$1),N($R69),1)),CHOOSE(AC[[M]:[M]],1,1,0,AC[[AB]:[AB]])),PRODUCT(INDEX(CMB[[BD_0O]:[BD_2O]],MATCH(ROUND(MIN(SUM(AQ$4,$O69/1000),SUM($O69,AQ$4/1000)),3),CMB[[Cmb_ID]:[Cmb_ID]],0),SUM(N(AQ$1),N($R69),1)),CHOOSE(AC[[M]:[M]],1,0,1,AC[[DB]:[DB]])),PRODUCT(SUM(ROUND(AVERAGE(VALUE(AQ$3),VALUE($P69)),0),CHOOSE(IF(OR(AQ$1,$R69),4,INDEX(CMB[[Res_Rare]:[Res_Rare]],MATCH(ROUND(MIN(SUM(AQ$4,$O69/1000),SUM($O69,AQ$4/1000)),3),CMB[[Cmb_ID]:[Cmb_ID]],0))),-1,-1,0,0)),IF(OR(AQ$1,$R69),4,INDEX(CMB[[Cmb_Rare]:[Cmb_Rare]],MATCH(ROUND(MIN(SUM(AQ$4,$O69/1000),SUM($O69,AQ$4/1000)),3),CMB[[Cmb_ID]:[Cmb_ID]],0))),CHOOSE(AC[[M]:[M]],2,1,1,SUM(AC[[AB]:[DB]])))),""))</f>
        <v/>
      </c>
      <c r="AR69" t="str">
        <f>IF(OR(AR$5="",$S69=""),"",IFERROR(SUM(PRODUCT(INDEX(CMB[[BA_0O]:[BA_2O]],MATCH(ROUND(MIN(SUM(AR$4,$O69/1000),SUM($O69,AR$4/1000)),3),CMB[[Cmb_ID]:[Cmb_ID]],0),SUM(N(AR$1),N($R69),1)),CHOOSE(AC[[M]:[M]],1,1,0,AC[[AB]:[AB]])),PRODUCT(INDEX(CMB[[BD_0O]:[BD_2O]],MATCH(ROUND(MIN(SUM(AR$4,$O69/1000),SUM($O69,AR$4/1000)),3),CMB[[Cmb_ID]:[Cmb_ID]],0),SUM(N(AR$1),N($R69),1)),CHOOSE(AC[[M]:[M]],1,0,1,AC[[DB]:[DB]])),PRODUCT(SUM(ROUND(AVERAGE(VALUE(AR$3),VALUE($P69)),0),CHOOSE(IF(OR(AR$1,$R69),4,INDEX(CMB[[Res_Rare]:[Res_Rare]],MATCH(ROUND(MIN(SUM(AR$4,$O69/1000),SUM($O69,AR$4/1000)),3),CMB[[Cmb_ID]:[Cmb_ID]],0))),-1,-1,0,0)),IF(OR(AR$1,$R69),4,INDEX(CMB[[Cmb_Rare]:[Cmb_Rare]],MATCH(ROUND(MIN(SUM(AR$4,$O69/1000),SUM($O69,AR$4/1000)),3),CMB[[Cmb_ID]:[Cmb_ID]],0))),CHOOSE(AC[[M]:[M]],2,1,1,SUM(AC[[AB]:[DB]])))),""))</f>
        <v/>
      </c>
      <c r="AS69" t="str">
        <f>IF(OR(AS$5="",$S69=""),"",IFERROR(SUM(PRODUCT(INDEX(CMB[[BA_0O]:[BA_2O]],MATCH(ROUND(MIN(SUM(AS$4,$O69/1000),SUM($O69,AS$4/1000)),3),CMB[[Cmb_ID]:[Cmb_ID]],0),SUM(N(AS$1),N($R69),1)),CHOOSE(AC[[M]:[M]],1,1,0,AC[[AB]:[AB]])),PRODUCT(INDEX(CMB[[BD_0O]:[BD_2O]],MATCH(ROUND(MIN(SUM(AS$4,$O69/1000),SUM($O69,AS$4/1000)),3),CMB[[Cmb_ID]:[Cmb_ID]],0),SUM(N(AS$1),N($R69),1)),CHOOSE(AC[[M]:[M]],1,0,1,AC[[DB]:[DB]])),PRODUCT(SUM(ROUND(AVERAGE(VALUE(AS$3),VALUE($P69)),0),CHOOSE(IF(OR(AS$1,$R69),4,INDEX(CMB[[Res_Rare]:[Res_Rare]],MATCH(ROUND(MIN(SUM(AS$4,$O69/1000),SUM($O69,AS$4/1000)),3),CMB[[Cmb_ID]:[Cmb_ID]],0))),-1,-1,0,0)),IF(OR(AS$1,$R69),4,INDEX(CMB[[Cmb_Rare]:[Cmb_Rare]],MATCH(ROUND(MIN(SUM(AS$4,$O69/1000),SUM($O69,AS$4/1000)),3),CMB[[Cmb_ID]:[Cmb_ID]],0))),CHOOSE(AC[[M]:[M]],2,1,1,SUM(AC[[AB]:[DB]])))),""))</f>
        <v/>
      </c>
      <c r="AT69" t="str">
        <f>IF(OR(AT$5="",$S69=""),"",IFERROR(SUM(PRODUCT(INDEX(CMB[[BA_0O]:[BA_2O]],MATCH(ROUND(MIN(SUM(AT$4,$O69/1000),SUM($O69,AT$4/1000)),3),CMB[[Cmb_ID]:[Cmb_ID]],0),SUM(N(AT$1),N($R69),1)),CHOOSE(AC[[M]:[M]],1,1,0,AC[[AB]:[AB]])),PRODUCT(INDEX(CMB[[BD_0O]:[BD_2O]],MATCH(ROUND(MIN(SUM(AT$4,$O69/1000),SUM($O69,AT$4/1000)),3),CMB[[Cmb_ID]:[Cmb_ID]],0),SUM(N(AT$1),N($R69),1)),CHOOSE(AC[[M]:[M]],1,0,1,AC[[DB]:[DB]])),PRODUCT(SUM(ROUND(AVERAGE(VALUE(AT$3),VALUE($P69)),0),CHOOSE(IF(OR(AT$1,$R69),4,INDEX(CMB[[Res_Rare]:[Res_Rare]],MATCH(ROUND(MIN(SUM(AT$4,$O69/1000),SUM($O69,AT$4/1000)),3),CMB[[Cmb_ID]:[Cmb_ID]],0))),-1,-1,0,0)),IF(OR(AT$1,$R69),4,INDEX(CMB[[Cmb_Rare]:[Cmb_Rare]],MATCH(ROUND(MIN(SUM(AT$4,$O69/1000),SUM($O69,AT$4/1000)),3),CMB[[Cmb_ID]:[Cmb_ID]],0))),CHOOSE(AC[[M]:[M]],2,1,1,SUM(AC[[AB]:[DB]])))),""))</f>
        <v/>
      </c>
      <c r="AU69" t="str">
        <f>IF(OR(AU$5="",$S69=""),"",IFERROR(SUM(PRODUCT(INDEX(CMB[[BA_0O]:[BA_2O]],MATCH(ROUND(MIN(SUM(AU$4,$O69/1000),SUM($O69,AU$4/1000)),3),CMB[[Cmb_ID]:[Cmb_ID]],0),SUM(N(AU$1),N($R69),1)),CHOOSE(AC[[M]:[M]],1,1,0,AC[[AB]:[AB]])),PRODUCT(INDEX(CMB[[BD_0O]:[BD_2O]],MATCH(ROUND(MIN(SUM(AU$4,$O69/1000),SUM($O69,AU$4/1000)),3),CMB[[Cmb_ID]:[Cmb_ID]],0),SUM(N(AU$1),N($R69),1)),CHOOSE(AC[[M]:[M]],1,0,1,AC[[DB]:[DB]])),PRODUCT(SUM(ROUND(AVERAGE(VALUE(AU$3),VALUE($P69)),0),CHOOSE(IF(OR(AU$1,$R69),4,INDEX(CMB[[Res_Rare]:[Res_Rare]],MATCH(ROUND(MIN(SUM(AU$4,$O69/1000),SUM($O69,AU$4/1000)),3),CMB[[Cmb_ID]:[Cmb_ID]],0))),-1,-1,0,0)),IF(OR(AU$1,$R69),4,INDEX(CMB[[Cmb_Rare]:[Cmb_Rare]],MATCH(ROUND(MIN(SUM(AU$4,$O69/1000),SUM($O69,AU$4/1000)),3),CMB[[Cmb_ID]:[Cmb_ID]],0))),CHOOSE(AC[[M]:[M]],2,1,1,SUM(AC[[AB]:[DB]])))),""))</f>
        <v/>
      </c>
      <c r="AV69" t="str">
        <f>IF(OR(AV$5="",$S69=""),"",IFERROR(SUM(PRODUCT(INDEX(CMB[[BA_0O]:[BA_2O]],MATCH(ROUND(MIN(SUM(AV$4,$O69/1000),SUM($O69,AV$4/1000)),3),CMB[[Cmb_ID]:[Cmb_ID]],0),SUM(N(AV$1),N($R69),1)),CHOOSE(AC[[M]:[M]],1,1,0,AC[[AB]:[AB]])),PRODUCT(INDEX(CMB[[BD_0O]:[BD_2O]],MATCH(ROUND(MIN(SUM(AV$4,$O69/1000),SUM($O69,AV$4/1000)),3),CMB[[Cmb_ID]:[Cmb_ID]],0),SUM(N(AV$1),N($R69),1)),CHOOSE(AC[[M]:[M]],1,0,1,AC[[DB]:[DB]])),PRODUCT(SUM(ROUND(AVERAGE(VALUE(AV$3),VALUE($P69)),0),CHOOSE(IF(OR(AV$1,$R69),4,INDEX(CMB[[Res_Rare]:[Res_Rare]],MATCH(ROUND(MIN(SUM(AV$4,$O69/1000),SUM($O69,AV$4/1000)),3),CMB[[Cmb_ID]:[Cmb_ID]],0))),-1,-1,0,0)),IF(OR(AV$1,$R69),4,INDEX(CMB[[Cmb_Rare]:[Cmb_Rare]],MATCH(ROUND(MIN(SUM(AV$4,$O69/1000),SUM($O69,AV$4/1000)),3),CMB[[Cmb_ID]:[Cmb_ID]],0))),CHOOSE(AC[[M]:[M]],2,1,1,SUM(AC[[AB]:[DB]])))),""))</f>
        <v/>
      </c>
      <c r="AW69" t="str">
        <f>IF(OR(AW$5="",$S69=""),"",IFERROR(SUM(PRODUCT(INDEX(CMB[[BA_0O]:[BA_2O]],MATCH(ROUND(MIN(SUM(AW$4,$O69/1000),SUM($O69,AW$4/1000)),3),CMB[[Cmb_ID]:[Cmb_ID]],0),SUM(N(AW$1),N($R69),1)),CHOOSE(AC[[M]:[M]],1,1,0,AC[[AB]:[AB]])),PRODUCT(INDEX(CMB[[BD_0O]:[BD_2O]],MATCH(ROUND(MIN(SUM(AW$4,$O69/1000),SUM($O69,AW$4/1000)),3),CMB[[Cmb_ID]:[Cmb_ID]],0),SUM(N(AW$1),N($R69),1)),CHOOSE(AC[[M]:[M]],1,0,1,AC[[DB]:[DB]])),PRODUCT(SUM(ROUND(AVERAGE(VALUE(AW$3),VALUE($P69)),0),CHOOSE(IF(OR(AW$1,$R69),4,INDEX(CMB[[Res_Rare]:[Res_Rare]],MATCH(ROUND(MIN(SUM(AW$4,$O69/1000),SUM($O69,AW$4/1000)),3),CMB[[Cmb_ID]:[Cmb_ID]],0))),-1,-1,0,0)),IF(OR(AW$1,$R69),4,INDEX(CMB[[Cmb_Rare]:[Cmb_Rare]],MATCH(ROUND(MIN(SUM(AW$4,$O69/1000),SUM($O69,AW$4/1000)),3),CMB[[Cmb_ID]:[Cmb_ID]],0))),CHOOSE(AC[[M]:[M]],2,1,1,SUM(AC[[AB]:[DB]])))),""))</f>
        <v/>
      </c>
      <c r="AX69" t="str">
        <f>IF(OR(AX$5="",$S69=""),"",IFERROR(SUM(PRODUCT(INDEX(CMB[[BA_0O]:[BA_2O]],MATCH(ROUND(MIN(SUM(AX$4,$O69/1000),SUM($O69,AX$4/1000)),3),CMB[[Cmb_ID]:[Cmb_ID]],0),SUM(N(AX$1),N($R69),1)),CHOOSE(AC[[M]:[M]],1,1,0,AC[[AB]:[AB]])),PRODUCT(INDEX(CMB[[BD_0O]:[BD_2O]],MATCH(ROUND(MIN(SUM(AX$4,$O69/1000),SUM($O69,AX$4/1000)),3),CMB[[Cmb_ID]:[Cmb_ID]],0),SUM(N(AX$1),N($R69),1)),CHOOSE(AC[[M]:[M]],1,0,1,AC[[DB]:[DB]])),PRODUCT(SUM(ROUND(AVERAGE(VALUE(AX$3),VALUE($P69)),0),CHOOSE(IF(OR(AX$1,$R69),4,INDEX(CMB[[Res_Rare]:[Res_Rare]],MATCH(ROUND(MIN(SUM(AX$4,$O69/1000),SUM($O69,AX$4/1000)),3),CMB[[Cmb_ID]:[Cmb_ID]],0))),-1,-1,0,0)),IF(OR(AX$1,$R69),4,INDEX(CMB[[Cmb_Rare]:[Cmb_Rare]],MATCH(ROUND(MIN(SUM(AX$4,$O69/1000),SUM($O69,AX$4/1000)),3),CMB[[Cmb_ID]:[Cmb_ID]],0))),CHOOSE(AC[[M]:[M]],2,1,1,SUM(AC[[AB]:[DB]])))),""))</f>
        <v/>
      </c>
      <c r="AY69" t="str">
        <f>IF(OR(AY$5="",$S69=""),"",IFERROR(SUM(PRODUCT(INDEX(CMB[[BA_0O]:[BA_2O]],MATCH(ROUND(MIN(SUM(AY$4,$O69/1000),SUM($O69,AY$4/1000)),3),CMB[[Cmb_ID]:[Cmb_ID]],0),SUM(N(AY$1),N($R69),1)),CHOOSE(AC[[M]:[M]],1,1,0,AC[[AB]:[AB]])),PRODUCT(INDEX(CMB[[BD_0O]:[BD_2O]],MATCH(ROUND(MIN(SUM(AY$4,$O69/1000),SUM($O69,AY$4/1000)),3),CMB[[Cmb_ID]:[Cmb_ID]],0),SUM(N(AY$1),N($R69),1)),CHOOSE(AC[[M]:[M]],1,0,1,AC[[DB]:[DB]])),PRODUCT(SUM(ROUND(AVERAGE(VALUE(AY$3),VALUE($P69)),0),CHOOSE(IF(OR(AY$1,$R69),4,INDEX(CMB[[Res_Rare]:[Res_Rare]],MATCH(ROUND(MIN(SUM(AY$4,$O69/1000),SUM($O69,AY$4/1000)),3),CMB[[Cmb_ID]:[Cmb_ID]],0))),-1,-1,0,0)),IF(OR(AY$1,$R69),4,INDEX(CMB[[Cmb_Rare]:[Cmb_Rare]],MATCH(ROUND(MIN(SUM(AY$4,$O69/1000),SUM($O69,AY$4/1000)),3),CMB[[Cmb_ID]:[Cmb_ID]],0))),CHOOSE(AC[[M]:[M]],2,1,1,SUM(AC[[AB]:[DB]])))),""))</f>
        <v/>
      </c>
      <c r="AZ69" t="str">
        <f>IF(OR(AZ$5="",$S69=""),"",IFERROR(SUM(PRODUCT(INDEX(CMB[[BA_0O]:[BA_2O]],MATCH(ROUND(MIN(SUM(AZ$4,$O69/1000),SUM($O69,AZ$4/1000)),3),CMB[[Cmb_ID]:[Cmb_ID]],0),SUM(N(AZ$1),N($R69),1)),CHOOSE(AC[[M]:[M]],1,1,0,AC[[AB]:[AB]])),PRODUCT(INDEX(CMB[[BD_0O]:[BD_2O]],MATCH(ROUND(MIN(SUM(AZ$4,$O69/1000),SUM($O69,AZ$4/1000)),3),CMB[[Cmb_ID]:[Cmb_ID]],0),SUM(N(AZ$1),N($R69),1)),CHOOSE(AC[[M]:[M]],1,0,1,AC[[DB]:[DB]])),PRODUCT(SUM(ROUND(AVERAGE(VALUE(AZ$3),VALUE($P69)),0),CHOOSE(IF(OR(AZ$1,$R69),4,INDEX(CMB[[Res_Rare]:[Res_Rare]],MATCH(ROUND(MIN(SUM(AZ$4,$O69/1000),SUM($O69,AZ$4/1000)),3),CMB[[Cmb_ID]:[Cmb_ID]],0))),-1,-1,0,0)),IF(OR(AZ$1,$R69),4,INDEX(CMB[[Cmb_Rare]:[Cmb_Rare]],MATCH(ROUND(MIN(SUM(AZ$4,$O69/1000),SUM($O69,AZ$4/1000)),3),CMB[[Cmb_ID]:[Cmb_ID]],0))),CHOOSE(AC[[M]:[M]],2,1,1,SUM(AC[[AB]:[DB]])))),""))</f>
        <v/>
      </c>
      <c r="BA69" t="str">
        <f>IF(OR(BA$5="",$S69=""),"",IFERROR(SUM(PRODUCT(INDEX(CMB[[BA_0O]:[BA_2O]],MATCH(ROUND(MIN(SUM(BA$4,$O69/1000),SUM($O69,BA$4/1000)),3),CMB[[Cmb_ID]:[Cmb_ID]],0),SUM(N(BA$1),N($R69),1)),CHOOSE(AC[[M]:[M]],1,1,0,AC[[AB]:[AB]])),PRODUCT(INDEX(CMB[[BD_0O]:[BD_2O]],MATCH(ROUND(MIN(SUM(BA$4,$O69/1000),SUM($O69,BA$4/1000)),3),CMB[[Cmb_ID]:[Cmb_ID]],0),SUM(N(BA$1),N($R69),1)),CHOOSE(AC[[M]:[M]],1,0,1,AC[[DB]:[DB]])),PRODUCT(SUM(ROUND(AVERAGE(VALUE(BA$3),VALUE($P69)),0),CHOOSE(IF(OR(BA$1,$R69),4,INDEX(CMB[[Res_Rare]:[Res_Rare]],MATCH(ROUND(MIN(SUM(BA$4,$O69/1000),SUM($O69,BA$4/1000)),3),CMB[[Cmb_ID]:[Cmb_ID]],0))),-1,-1,0,0)),IF(OR(BA$1,$R69),4,INDEX(CMB[[Cmb_Rare]:[Cmb_Rare]],MATCH(ROUND(MIN(SUM(BA$4,$O69/1000),SUM($O69,BA$4/1000)),3),CMB[[Cmb_ID]:[Cmb_ID]],0))),CHOOSE(AC[[M]:[M]],2,1,1,SUM(AC[[AB]:[DB]])))),""))</f>
        <v/>
      </c>
      <c r="BB69" t="str">
        <f>IF(OR(BB$5="",$S69=""),"",IFERROR(SUM(PRODUCT(INDEX(CMB[[BA_0O]:[BA_2O]],MATCH(ROUND(MIN(SUM(BB$4,$O69/1000),SUM($O69,BB$4/1000)),3),CMB[[Cmb_ID]:[Cmb_ID]],0),SUM(N(BB$1),N($R69),1)),CHOOSE(AC[[M]:[M]],1,1,0,AC[[AB]:[AB]])),PRODUCT(INDEX(CMB[[BD_0O]:[BD_2O]],MATCH(ROUND(MIN(SUM(BB$4,$O69/1000),SUM($O69,BB$4/1000)),3),CMB[[Cmb_ID]:[Cmb_ID]],0),SUM(N(BB$1),N($R69),1)),CHOOSE(AC[[M]:[M]],1,0,1,AC[[DB]:[DB]])),PRODUCT(SUM(ROUND(AVERAGE(VALUE(BB$3),VALUE($P69)),0),CHOOSE(IF(OR(BB$1,$R69),4,INDEX(CMB[[Res_Rare]:[Res_Rare]],MATCH(ROUND(MIN(SUM(BB$4,$O69/1000),SUM($O69,BB$4/1000)),3),CMB[[Cmb_ID]:[Cmb_ID]],0))),-1,-1,0,0)),IF(OR(BB$1,$R69),4,INDEX(CMB[[Cmb_Rare]:[Cmb_Rare]],MATCH(ROUND(MIN(SUM(BB$4,$O69/1000),SUM($O69,BB$4/1000)),3),CMB[[Cmb_ID]:[Cmb_ID]],0))),CHOOSE(AC[[M]:[M]],2,1,1,SUM(AC[[AB]:[DB]])))),""))</f>
        <v/>
      </c>
      <c r="BC69" t="str">
        <f>IF(OR(BC$5="",$S69=""),"",IFERROR(SUM(PRODUCT(INDEX(CMB[[BA_0O]:[BA_2O]],MATCH(ROUND(MIN(SUM(BC$4,$O69/1000),SUM($O69,BC$4/1000)),3),CMB[[Cmb_ID]:[Cmb_ID]],0),SUM(N(BC$1),N($R69),1)),CHOOSE(AC[[M]:[M]],1,1,0,AC[[AB]:[AB]])),PRODUCT(INDEX(CMB[[BD_0O]:[BD_2O]],MATCH(ROUND(MIN(SUM(BC$4,$O69/1000),SUM($O69,BC$4/1000)),3),CMB[[Cmb_ID]:[Cmb_ID]],0),SUM(N(BC$1),N($R69),1)),CHOOSE(AC[[M]:[M]],1,0,1,AC[[DB]:[DB]])),PRODUCT(SUM(ROUND(AVERAGE(VALUE(BC$3),VALUE($P69)),0),CHOOSE(IF(OR(BC$1,$R69),4,INDEX(CMB[[Res_Rare]:[Res_Rare]],MATCH(ROUND(MIN(SUM(BC$4,$O69/1000),SUM($O69,BC$4/1000)),3),CMB[[Cmb_ID]:[Cmb_ID]],0))),-1,-1,0,0)),IF(OR(BC$1,$R69),4,INDEX(CMB[[Cmb_Rare]:[Cmb_Rare]],MATCH(ROUND(MIN(SUM(BC$4,$O69/1000),SUM($O69,BC$4/1000)),3),CMB[[Cmb_ID]:[Cmb_ID]],0))),CHOOSE(AC[[M]:[M]],2,1,1,SUM(AC[[AB]:[DB]])))),""))</f>
        <v/>
      </c>
      <c r="BD69" t="str">
        <f>IF(OR(BD$5="",$S69=""),"",IFERROR(SUM(PRODUCT(INDEX(CMB[[BA_0O]:[BA_2O]],MATCH(ROUND(MIN(SUM(BD$4,$O69/1000),SUM($O69,BD$4/1000)),3),CMB[[Cmb_ID]:[Cmb_ID]],0),SUM(N(BD$1),N($R69),1)),CHOOSE(AC[[M]:[M]],1,1,0,AC[[AB]:[AB]])),PRODUCT(INDEX(CMB[[BD_0O]:[BD_2O]],MATCH(ROUND(MIN(SUM(BD$4,$O69/1000),SUM($O69,BD$4/1000)),3),CMB[[Cmb_ID]:[Cmb_ID]],0),SUM(N(BD$1),N($R69),1)),CHOOSE(AC[[M]:[M]],1,0,1,AC[[DB]:[DB]])),PRODUCT(SUM(ROUND(AVERAGE(VALUE(BD$3),VALUE($P69)),0),CHOOSE(IF(OR(BD$1,$R69),4,INDEX(CMB[[Res_Rare]:[Res_Rare]],MATCH(ROUND(MIN(SUM(BD$4,$O69/1000),SUM($O69,BD$4/1000)),3),CMB[[Cmb_ID]:[Cmb_ID]],0))),-1,-1,0,0)),IF(OR(BD$1,$R69),4,INDEX(CMB[[Cmb_Rare]:[Cmb_Rare]],MATCH(ROUND(MIN(SUM(BD$4,$O69/1000),SUM($O69,BD$4/1000)),3),CMB[[Cmb_ID]:[Cmb_ID]],0))),CHOOSE(AC[[M]:[M]],2,1,1,SUM(AC[[AB]:[DB]])))),""))</f>
        <v/>
      </c>
      <c r="BE69" t="str">
        <f>IF(OR(BE$5="",$S69=""),"",IFERROR(SUM(PRODUCT(INDEX(CMB[[BA_0O]:[BA_2O]],MATCH(ROUND(MIN(SUM(BE$4,$O69/1000),SUM($O69,BE$4/1000)),3),CMB[[Cmb_ID]:[Cmb_ID]],0),SUM(N(BE$1),N($R69),1)),CHOOSE(AC[[M]:[M]],1,1,0,AC[[AB]:[AB]])),PRODUCT(INDEX(CMB[[BD_0O]:[BD_2O]],MATCH(ROUND(MIN(SUM(BE$4,$O69/1000),SUM($O69,BE$4/1000)),3),CMB[[Cmb_ID]:[Cmb_ID]],0),SUM(N(BE$1),N($R69),1)),CHOOSE(AC[[M]:[M]],1,0,1,AC[[DB]:[DB]])),PRODUCT(SUM(ROUND(AVERAGE(VALUE(BE$3),VALUE($P69)),0),CHOOSE(IF(OR(BE$1,$R69),4,INDEX(CMB[[Res_Rare]:[Res_Rare]],MATCH(ROUND(MIN(SUM(BE$4,$O69/1000),SUM($O69,BE$4/1000)),3),CMB[[Cmb_ID]:[Cmb_ID]],0))),-1,-1,0,0)),IF(OR(BE$1,$R69),4,INDEX(CMB[[Cmb_Rare]:[Cmb_Rare]],MATCH(ROUND(MIN(SUM(BE$4,$O69/1000),SUM($O69,BE$4/1000)),3),CMB[[Cmb_ID]:[Cmb_ID]],0))),CHOOSE(AC[[M]:[M]],2,1,1,SUM(AC[[AB]:[DB]])))),""))</f>
        <v/>
      </c>
      <c r="BF69" t="str">
        <f>IF(OR(BF$5="",$S69=""),"",IFERROR(SUM(PRODUCT(INDEX(CMB[[BA_0O]:[BA_2O]],MATCH(ROUND(MIN(SUM(BF$4,$O69/1000),SUM($O69,BF$4/1000)),3),CMB[[Cmb_ID]:[Cmb_ID]],0),SUM(N(BF$1),N($R69),1)),CHOOSE(AC[[M]:[M]],1,1,0,AC[[AB]:[AB]])),PRODUCT(INDEX(CMB[[BD_0O]:[BD_2O]],MATCH(ROUND(MIN(SUM(BF$4,$O69/1000),SUM($O69,BF$4/1000)),3),CMB[[Cmb_ID]:[Cmb_ID]],0),SUM(N(BF$1),N($R69),1)),CHOOSE(AC[[M]:[M]],1,0,1,AC[[DB]:[DB]])),PRODUCT(SUM(ROUND(AVERAGE(VALUE(BF$3),VALUE($P69)),0),CHOOSE(IF(OR(BF$1,$R69),4,INDEX(CMB[[Res_Rare]:[Res_Rare]],MATCH(ROUND(MIN(SUM(BF$4,$O69/1000),SUM($O69,BF$4/1000)),3),CMB[[Cmb_ID]:[Cmb_ID]],0))),-1,-1,0,0)),IF(OR(BF$1,$R69),4,INDEX(CMB[[Cmb_Rare]:[Cmb_Rare]],MATCH(ROUND(MIN(SUM(BF$4,$O69/1000),SUM($O69,BF$4/1000)),3),CMB[[Cmb_ID]:[Cmb_ID]],0))),CHOOSE(AC[[M]:[M]],2,1,1,SUM(AC[[AB]:[DB]])))),""))</f>
        <v/>
      </c>
      <c r="BG69" t="str">
        <f>IF(OR(BG$5="",$S69=""),"",IFERROR(SUM(PRODUCT(INDEX(CMB[[BA_0O]:[BA_2O]],MATCH(ROUND(MIN(SUM(BG$4,$O69/1000),SUM($O69,BG$4/1000)),3),CMB[[Cmb_ID]:[Cmb_ID]],0),SUM(N(BG$1),N($R69),1)),CHOOSE(AC[[M]:[M]],1,1,0,AC[[AB]:[AB]])),PRODUCT(INDEX(CMB[[BD_0O]:[BD_2O]],MATCH(ROUND(MIN(SUM(BG$4,$O69/1000),SUM($O69,BG$4/1000)),3),CMB[[Cmb_ID]:[Cmb_ID]],0),SUM(N(BG$1),N($R69),1)),CHOOSE(AC[[M]:[M]],1,0,1,AC[[DB]:[DB]])),PRODUCT(SUM(ROUND(AVERAGE(VALUE(BG$3),VALUE($P69)),0),CHOOSE(IF(OR(BG$1,$R69),4,INDEX(CMB[[Res_Rare]:[Res_Rare]],MATCH(ROUND(MIN(SUM(BG$4,$O69/1000),SUM($O69,BG$4/1000)),3),CMB[[Cmb_ID]:[Cmb_ID]],0))),-1,-1,0,0)),IF(OR(BG$1,$R69),4,INDEX(CMB[[Cmb_Rare]:[Cmb_Rare]],MATCH(ROUND(MIN(SUM(BG$4,$O69/1000),SUM($O69,BG$4/1000)),3),CMB[[Cmb_ID]:[Cmb_ID]],0))),CHOOSE(AC[[M]:[M]],2,1,1,SUM(AC[[AB]:[DB]])))),""))</f>
        <v/>
      </c>
      <c r="BH69" t="str">
        <f>IF(OR(BH$5="",$S69=""),"",IFERROR(SUM(PRODUCT(INDEX(CMB[[BA_0O]:[BA_2O]],MATCH(ROUND(MIN(SUM(BH$4,$O69/1000),SUM($O69,BH$4/1000)),3),CMB[[Cmb_ID]:[Cmb_ID]],0),SUM(N(BH$1),N($R69),1)),CHOOSE(AC[[M]:[M]],1,1,0,AC[[AB]:[AB]])),PRODUCT(INDEX(CMB[[BD_0O]:[BD_2O]],MATCH(ROUND(MIN(SUM(BH$4,$O69/1000),SUM($O69,BH$4/1000)),3),CMB[[Cmb_ID]:[Cmb_ID]],0),SUM(N(BH$1),N($R69),1)),CHOOSE(AC[[M]:[M]],1,0,1,AC[[DB]:[DB]])),PRODUCT(SUM(ROUND(AVERAGE(VALUE(BH$3),VALUE($P69)),0),CHOOSE(IF(OR(BH$1,$R69),4,INDEX(CMB[[Res_Rare]:[Res_Rare]],MATCH(ROUND(MIN(SUM(BH$4,$O69/1000),SUM($O69,BH$4/1000)),3),CMB[[Cmb_ID]:[Cmb_ID]],0))),-1,-1,0,0)),IF(OR(BH$1,$R69),4,INDEX(CMB[[Cmb_Rare]:[Cmb_Rare]],MATCH(ROUND(MIN(SUM(BH$4,$O69/1000),SUM($O69,BH$4/1000)),3),CMB[[Cmb_ID]:[Cmb_ID]],0))),CHOOSE(AC[[M]:[M]],2,1,1,SUM(AC[[AB]:[DB]])))),""))</f>
        <v/>
      </c>
      <c r="BI69" t="str">
        <f>IF(OR(BI$5="",$S69=""),"",IFERROR(SUM(PRODUCT(INDEX(CMB[[BA_0O]:[BA_2O]],MATCH(ROUND(MIN(SUM(BI$4,$O69/1000),SUM($O69,BI$4/1000)),3),CMB[[Cmb_ID]:[Cmb_ID]],0),SUM(N(BI$1),N($R69),1)),CHOOSE(AC[[M]:[M]],1,1,0,AC[[AB]:[AB]])),PRODUCT(INDEX(CMB[[BD_0O]:[BD_2O]],MATCH(ROUND(MIN(SUM(BI$4,$O69/1000),SUM($O69,BI$4/1000)),3),CMB[[Cmb_ID]:[Cmb_ID]],0),SUM(N(BI$1),N($R69),1)),CHOOSE(AC[[M]:[M]],1,0,1,AC[[DB]:[DB]])),PRODUCT(SUM(ROUND(AVERAGE(VALUE(BI$3),VALUE($P69)),0),CHOOSE(IF(OR(BI$1,$R69),4,INDEX(CMB[[Res_Rare]:[Res_Rare]],MATCH(ROUND(MIN(SUM(BI$4,$O69/1000),SUM($O69,BI$4/1000)),3),CMB[[Cmb_ID]:[Cmb_ID]],0))),-1,-1,0,0)),IF(OR(BI$1,$R69),4,INDEX(CMB[[Cmb_Rare]:[Cmb_Rare]],MATCH(ROUND(MIN(SUM(BI$4,$O69/1000),SUM($O69,BI$4/1000)),3),CMB[[Cmb_ID]:[Cmb_ID]],0))),CHOOSE(AC[[M]:[M]],2,1,1,SUM(AC[[AB]:[DB]])))),""))</f>
        <v/>
      </c>
      <c r="BJ69" t="str">
        <f>IF(OR(BJ$5="",$S69=""),"",IFERROR(SUM(PRODUCT(INDEX(CMB[[BA_0O]:[BA_2O]],MATCH(ROUND(MIN(SUM(BJ$4,$O69/1000),SUM($O69,BJ$4/1000)),3),CMB[[Cmb_ID]:[Cmb_ID]],0),SUM(N(BJ$1),N($R69),1)),CHOOSE(AC[[M]:[M]],1,1,0,AC[[AB]:[AB]])),PRODUCT(INDEX(CMB[[BD_0O]:[BD_2O]],MATCH(ROUND(MIN(SUM(BJ$4,$O69/1000),SUM($O69,BJ$4/1000)),3),CMB[[Cmb_ID]:[Cmb_ID]],0),SUM(N(BJ$1),N($R69),1)),CHOOSE(AC[[M]:[M]],1,0,1,AC[[DB]:[DB]])),PRODUCT(SUM(ROUND(AVERAGE(VALUE(BJ$3),VALUE($P69)),0),CHOOSE(IF(OR(BJ$1,$R69),4,INDEX(CMB[[Res_Rare]:[Res_Rare]],MATCH(ROUND(MIN(SUM(BJ$4,$O69/1000),SUM($O69,BJ$4/1000)),3),CMB[[Cmb_ID]:[Cmb_ID]],0))),-1,-1,0,0)),IF(OR(BJ$1,$R69),4,INDEX(CMB[[Cmb_Rare]:[Cmb_Rare]],MATCH(ROUND(MIN(SUM(BJ$4,$O69/1000),SUM($O69,BJ$4/1000)),3),CMB[[Cmb_ID]:[Cmb_ID]],0))),CHOOSE(AC[[M]:[M]],2,1,1,SUM(AC[[AB]:[DB]])))),""))</f>
        <v/>
      </c>
      <c r="BK69" t="str">
        <f>IF(OR(BK$5="",$S69=""),"",IFERROR(SUM(PRODUCT(INDEX(CMB[[BA_0O]:[BA_2O]],MATCH(ROUND(MIN(SUM(BK$4,$O69/1000),SUM($O69,BK$4/1000)),3),CMB[[Cmb_ID]:[Cmb_ID]],0),SUM(N(BK$1),N($R69),1)),CHOOSE(AC[[M]:[M]],1,1,0,AC[[AB]:[AB]])),PRODUCT(INDEX(CMB[[BD_0O]:[BD_2O]],MATCH(ROUND(MIN(SUM(BK$4,$O69/1000),SUM($O69,BK$4/1000)),3),CMB[[Cmb_ID]:[Cmb_ID]],0),SUM(N(BK$1),N($R69),1)),CHOOSE(AC[[M]:[M]],1,0,1,AC[[DB]:[DB]])),PRODUCT(SUM(ROUND(AVERAGE(VALUE(BK$3),VALUE($P69)),0),CHOOSE(IF(OR(BK$1,$R69),4,INDEX(CMB[[Res_Rare]:[Res_Rare]],MATCH(ROUND(MIN(SUM(BK$4,$O69/1000),SUM($O69,BK$4/1000)),3),CMB[[Cmb_ID]:[Cmb_ID]],0))),-1,-1,0,0)),IF(OR(BK$1,$R69),4,INDEX(CMB[[Cmb_Rare]:[Cmb_Rare]],MATCH(ROUND(MIN(SUM(BK$4,$O69/1000),SUM($O69,BK$4/1000)),3),CMB[[Cmb_ID]:[Cmb_ID]],0))),CHOOSE(AC[[M]:[M]],2,1,1,SUM(AC[[AB]:[DB]])))),""))</f>
        <v/>
      </c>
      <c r="BL69" t="str">
        <f>IF(OR(BL$5="",$S69=""),"",IFERROR(SUM(PRODUCT(INDEX(CMB[[BA_0O]:[BA_2O]],MATCH(ROUND(MIN(SUM(BL$4,$O69/1000),SUM($O69,BL$4/1000)),3),CMB[[Cmb_ID]:[Cmb_ID]],0),SUM(N(BL$1),N($R69),1)),CHOOSE(AC[[M]:[M]],1,1,0,AC[[AB]:[AB]])),PRODUCT(INDEX(CMB[[BD_0O]:[BD_2O]],MATCH(ROUND(MIN(SUM(BL$4,$O69/1000),SUM($O69,BL$4/1000)),3),CMB[[Cmb_ID]:[Cmb_ID]],0),SUM(N(BL$1),N($R69),1)),CHOOSE(AC[[M]:[M]],1,0,1,AC[[DB]:[DB]])),PRODUCT(SUM(ROUND(AVERAGE(VALUE(BL$3),VALUE($P69)),0),CHOOSE(IF(OR(BL$1,$R69),4,INDEX(CMB[[Res_Rare]:[Res_Rare]],MATCH(ROUND(MIN(SUM(BL$4,$O69/1000),SUM($O69,BL$4/1000)),3),CMB[[Cmb_ID]:[Cmb_ID]],0))),-1,-1,0,0)),IF(OR(BL$1,$R69),4,INDEX(CMB[[Cmb_Rare]:[Cmb_Rare]],MATCH(ROUND(MIN(SUM(BL$4,$O69/1000),SUM($O69,BL$4/1000)),3),CMB[[Cmb_ID]:[Cmb_ID]],0))),CHOOSE(AC[[M]:[M]],2,1,1,SUM(AC[[AB]:[DB]])))),""))</f>
        <v/>
      </c>
      <c r="BM69" t="str">
        <f>IF(OR(BM$5="",$S69=""),"",IFERROR(SUM(PRODUCT(INDEX(CMB[[BA_0O]:[BA_2O]],MATCH(ROUND(MIN(SUM(BM$4,$O69/1000),SUM($O69,BM$4/1000)),3),CMB[[Cmb_ID]:[Cmb_ID]],0),SUM(N(BM$1),N($R69),1)),CHOOSE(AC[[M]:[M]],1,1,0,AC[[AB]:[AB]])),PRODUCT(INDEX(CMB[[BD_0O]:[BD_2O]],MATCH(ROUND(MIN(SUM(BM$4,$O69/1000),SUM($O69,BM$4/1000)),3),CMB[[Cmb_ID]:[Cmb_ID]],0),SUM(N(BM$1),N($R69),1)),CHOOSE(AC[[M]:[M]],1,0,1,AC[[DB]:[DB]])),PRODUCT(SUM(ROUND(AVERAGE(VALUE(BM$3),VALUE($P69)),0),CHOOSE(IF(OR(BM$1,$R69),4,INDEX(CMB[[Res_Rare]:[Res_Rare]],MATCH(ROUND(MIN(SUM(BM$4,$O69/1000),SUM($O69,BM$4/1000)),3),CMB[[Cmb_ID]:[Cmb_ID]],0))),-1,-1,0,0)),IF(OR(BM$1,$R69),4,INDEX(CMB[[Cmb_Rare]:[Cmb_Rare]],MATCH(ROUND(MIN(SUM(BM$4,$O69/1000),SUM($O69,BM$4/1000)),3),CMB[[Cmb_ID]:[Cmb_ID]],0))),CHOOSE(AC[[M]:[M]],2,1,1,SUM(AC[[AB]:[DB]])))),""))</f>
        <v/>
      </c>
      <c r="BN69" t="str">
        <f>IF(OR(BN$5="",$S69=""),"",IFERROR(SUM(PRODUCT(INDEX(CMB[[BA_0O]:[BA_2O]],MATCH(ROUND(MIN(SUM(BN$4,$O69/1000),SUM($O69,BN$4/1000)),3),CMB[[Cmb_ID]:[Cmb_ID]],0),SUM(N(BN$1),N($R69),1)),CHOOSE(AC[[M]:[M]],1,1,0,AC[[AB]:[AB]])),PRODUCT(INDEX(CMB[[BD_0O]:[BD_2O]],MATCH(ROUND(MIN(SUM(BN$4,$O69/1000),SUM($O69,BN$4/1000)),3),CMB[[Cmb_ID]:[Cmb_ID]],0),SUM(N(BN$1),N($R69),1)),CHOOSE(AC[[M]:[M]],1,0,1,AC[[DB]:[DB]])),PRODUCT(SUM(ROUND(AVERAGE(VALUE(BN$3),VALUE($P69)),0),CHOOSE(IF(OR(BN$1,$R69),4,INDEX(CMB[[Res_Rare]:[Res_Rare]],MATCH(ROUND(MIN(SUM(BN$4,$O69/1000),SUM($O69,BN$4/1000)),3),CMB[[Cmb_ID]:[Cmb_ID]],0))),-1,-1,0,0)),IF(OR(BN$1,$R69),4,INDEX(CMB[[Cmb_Rare]:[Cmb_Rare]],MATCH(ROUND(MIN(SUM(BN$4,$O69/1000),SUM($O69,BN$4/1000)),3),CMB[[Cmb_ID]:[Cmb_ID]],0))),CHOOSE(AC[[M]:[M]],2,1,1,SUM(AC[[AB]:[DB]])))),""))</f>
        <v/>
      </c>
      <c r="BO69" t="str">
        <f>IF(OR(BO$5="",$S69=""),"",IFERROR(SUM(PRODUCT(INDEX(CMB[[BA_0O]:[BA_2O]],MATCH(ROUND(MIN(SUM(BO$4,$O69/1000),SUM($O69,BO$4/1000)),3),CMB[[Cmb_ID]:[Cmb_ID]],0),SUM(N(BO$1),N($R69),1)),CHOOSE(AC[[M]:[M]],1,1,0,AC[[AB]:[AB]])),PRODUCT(INDEX(CMB[[BD_0O]:[BD_2O]],MATCH(ROUND(MIN(SUM(BO$4,$O69/1000),SUM($O69,BO$4/1000)),3),CMB[[Cmb_ID]:[Cmb_ID]],0),SUM(N(BO$1),N($R69),1)),CHOOSE(AC[[M]:[M]],1,0,1,AC[[DB]:[DB]])),PRODUCT(SUM(ROUND(AVERAGE(VALUE(BO$3),VALUE($P69)),0),CHOOSE(IF(OR(BO$1,$R69),4,INDEX(CMB[[Res_Rare]:[Res_Rare]],MATCH(ROUND(MIN(SUM(BO$4,$O69/1000),SUM($O69,BO$4/1000)),3),CMB[[Cmb_ID]:[Cmb_ID]],0))),-1,-1,0,0)),IF(OR(BO$1,$R69),4,INDEX(CMB[[Cmb_Rare]:[Cmb_Rare]],MATCH(ROUND(MIN(SUM(BO$4,$O69/1000),SUM($O69,BO$4/1000)),3),CMB[[Cmb_ID]:[Cmb_ID]],0))),CHOOSE(AC[[M]:[M]],2,1,1,SUM(AC[[AB]:[DB]])))),""))</f>
        <v/>
      </c>
      <c r="BP69" t="str">
        <f>IF(OR(BP$5="",$S69=""),"",IFERROR(SUM(PRODUCT(INDEX(CMB[[BA_0O]:[BA_2O]],MATCH(ROUND(MIN(SUM(BP$4,$O69/1000),SUM($O69,BP$4/1000)),3),CMB[[Cmb_ID]:[Cmb_ID]],0),SUM(N(BP$1),N($R69),1)),CHOOSE(AC[[M]:[M]],1,1,0,AC[[AB]:[AB]])),PRODUCT(INDEX(CMB[[BD_0O]:[BD_2O]],MATCH(ROUND(MIN(SUM(BP$4,$O69/1000),SUM($O69,BP$4/1000)),3),CMB[[Cmb_ID]:[Cmb_ID]],0),SUM(N(BP$1),N($R69),1)),CHOOSE(AC[[M]:[M]],1,0,1,AC[[DB]:[DB]])),PRODUCT(SUM(ROUND(AVERAGE(VALUE(BP$3),VALUE($P69)),0),CHOOSE(IF(OR(BP$1,$R69),4,INDEX(CMB[[Res_Rare]:[Res_Rare]],MATCH(ROUND(MIN(SUM(BP$4,$O69/1000),SUM($O69,BP$4/1000)),3),CMB[[Cmb_ID]:[Cmb_ID]],0))),-1,-1,0,0)),IF(OR(BP$1,$R69),4,INDEX(CMB[[Cmb_Rare]:[Cmb_Rare]],MATCH(ROUND(MIN(SUM(BP$4,$O69/1000),SUM($O69,BP$4/1000)),3),CMB[[Cmb_ID]:[Cmb_ID]],0))),CHOOSE(AC[[M]:[M]],2,1,1,SUM(AC[[AB]:[DB]])))),""))</f>
        <v/>
      </c>
      <c r="BQ69" t="str">
        <f>IF(OR(BQ$5="",$S69=""),"",IFERROR(SUM(PRODUCT(INDEX(CMB[[BA_0O]:[BA_2O]],MATCH(ROUND(MIN(SUM(BQ$4,$O69/1000),SUM($O69,BQ$4/1000)),3),CMB[[Cmb_ID]:[Cmb_ID]],0),SUM(N(BQ$1),N($R69),1)),CHOOSE(AC[[M]:[M]],1,1,0,AC[[AB]:[AB]])),PRODUCT(INDEX(CMB[[BD_0O]:[BD_2O]],MATCH(ROUND(MIN(SUM(BQ$4,$O69/1000),SUM($O69,BQ$4/1000)),3),CMB[[Cmb_ID]:[Cmb_ID]],0),SUM(N(BQ$1),N($R69),1)),CHOOSE(AC[[M]:[M]],1,0,1,AC[[DB]:[DB]])),PRODUCT(SUM(ROUND(AVERAGE(VALUE(BQ$3),VALUE($P69)),0),CHOOSE(IF(OR(BQ$1,$R69),4,INDEX(CMB[[Res_Rare]:[Res_Rare]],MATCH(ROUND(MIN(SUM(BQ$4,$O69/1000),SUM($O69,BQ$4/1000)),3),CMB[[Cmb_ID]:[Cmb_ID]],0))),-1,-1,0,0)),IF(OR(BQ$1,$R69),4,INDEX(CMB[[Cmb_Rare]:[Cmb_Rare]],MATCH(ROUND(MIN(SUM(BQ$4,$O69/1000),SUM($O69,BQ$4/1000)),3),CMB[[Cmb_ID]:[Cmb_ID]],0))),CHOOSE(AC[[M]:[M]],2,1,1,SUM(AC[[AB]:[DB]])))),""))</f>
        <v/>
      </c>
      <c r="BR69" t="str">
        <f>IF(OR(BR$5="",$S69=""),"",IFERROR(SUM(PRODUCT(INDEX(CMB[[BA_0O]:[BA_2O]],MATCH(ROUND(MIN(SUM(BR$4,$O69/1000),SUM($O69,BR$4/1000)),3),CMB[[Cmb_ID]:[Cmb_ID]],0),SUM(N(BR$1),N($R69),1)),CHOOSE(AC[[M]:[M]],1,1,0,AC[[AB]:[AB]])),PRODUCT(INDEX(CMB[[BD_0O]:[BD_2O]],MATCH(ROUND(MIN(SUM(BR$4,$O69/1000),SUM($O69,BR$4/1000)),3),CMB[[Cmb_ID]:[Cmb_ID]],0),SUM(N(BR$1),N($R69),1)),CHOOSE(AC[[M]:[M]],1,0,1,AC[[DB]:[DB]])),PRODUCT(SUM(ROUND(AVERAGE(VALUE(BR$3),VALUE($P69)),0),CHOOSE(IF(OR(BR$1,$R69),4,INDEX(CMB[[Res_Rare]:[Res_Rare]],MATCH(ROUND(MIN(SUM(BR$4,$O69/1000),SUM($O69,BR$4/1000)),3),CMB[[Cmb_ID]:[Cmb_ID]],0))),-1,-1,0,0)),IF(OR(BR$1,$R69),4,INDEX(CMB[[Cmb_Rare]:[Cmb_Rare]],MATCH(ROUND(MIN(SUM(BR$4,$O69/1000),SUM($O69,BR$4/1000)),3),CMB[[Cmb_ID]:[Cmb_ID]],0))),CHOOSE(AC[[M]:[M]],2,1,1,SUM(AC[[AB]:[DB]])))),""))</f>
        <v/>
      </c>
      <c r="BS69" t="str">
        <f>IF(OR(BS$5="",$S69=""),"",IFERROR(SUM(PRODUCT(INDEX(CMB[[BA_0O]:[BA_2O]],MATCH(ROUND(MIN(SUM(BS$4,$O69/1000),SUM($O69,BS$4/1000)),3),CMB[[Cmb_ID]:[Cmb_ID]],0),SUM(N(BS$1),N($R69),1)),CHOOSE(AC[[M]:[M]],1,1,0,AC[[AB]:[AB]])),PRODUCT(INDEX(CMB[[BD_0O]:[BD_2O]],MATCH(ROUND(MIN(SUM(BS$4,$O69/1000),SUM($O69,BS$4/1000)),3),CMB[[Cmb_ID]:[Cmb_ID]],0),SUM(N(BS$1),N($R69),1)),CHOOSE(AC[[M]:[M]],1,0,1,AC[[DB]:[DB]])),PRODUCT(SUM(ROUND(AVERAGE(VALUE(BS$3),VALUE($P69)),0),CHOOSE(IF(OR(BS$1,$R69),4,INDEX(CMB[[Res_Rare]:[Res_Rare]],MATCH(ROUND(MIN(SUM(BS$4,$O69/1000),SUM($O69,BS$4/1000)),3),CMB[[Cmb_ID]:[Cmb_ID]],0))),-1,-1,0,0)),IF(OR(BS$1,$R69),4,INDEX(CMB[[Cmb_Rare]:[Cmb_Rare]],MATCH(ROUND(MIN(SUM(BS$4,$O69/1000),SUM($O69,BS$4/1000)),3),CMB[[Cmb_ID]:[Cmb_ID]],0))),CHOOSE(AC[[M]:[M]],2,1,1,SUM(AC[[AB]:[DB]])))),""))</f>
        <v/>
      </c>
      <c r="BT69" t="str">
        <f>IF(OR(BT$5="",$S69=""),"",IFERROR(SUM(PRODUCT(INDEX(CMB[[BA_0O]:[BA_2O]],MATCH(ROUND(MIN(SUM(BT$4,$O69/1000),SUM($O69,BT$4/1000)),3),CMB[[Cmb_ID]:[Cmb_ID]],0),SUM(N(BT$1),N($R69),1)),CHOOSE(AC[[M]:[M]],1,1,0,AC[[AB]:[AB]])),PRODUCT(INDEX(CMB[[BD_0O]:[BD_2O]],MATCH(ROUND(MIN(SUM(BT$4,$O69/1000),SUM($O69,BT$4/1000)),3),CMB[[Cmb_ID]:[Cmb_ID]],0),SUM(N(BT$1),N($R69),1)),CHOOSE(AC[[M]:[M]],1,0,1,AC[[DB]:[DB]])),PRODUCT(SUM(ROUND(AVERAGE(VALUE(BT$3),VALUE($P69)),0),CHOOSE(IF(OR(BT$1,$R69),4,INDEX(CMB[[Res_Rare]:[Res_Rare]],MATCH(ROUND(MIN(SUM(BT$4,$O69/1000),SUM($O69,BT$4/1000)),3),CMB[[Cmb_ID]:[Cmb_ID]],0))),-1,-1,0,0)),IF(OR(BT$1,$R69),4,INDEX(CMB[[Cmb_Rare]:[Cmb_Rare]],MATCH(ROUND(MIN(SUM(BT$4,$O69/1000),SUM($O69,BT$4/1000)),3),CMB[[Cmb_ID]:[Cmb_ID]],0))),CHOOSE(AC[[M]:[M]],2,1,1,SUM(AC[[AB]:[DB]])))),""))</f>
        <v/>
      </c>
      <c r="BU69" t="str">
        <f>IF(OR(BU$5="",$S69=""),"",IFERROR(SUM(PRODUCT(INDEX(CMB[[BA_0O]:[BA_2O]],MATCH(ROUND(MIN(SUM(BU$4,$O69/1000),SUM($O69,BU$4/1000)),3),CMB[[Cmb_ID]:[Cmb_ID]],0),SUM(N(BU$1),N($R69),1)),CHOOSE(AC[[M]:[M]],1,1,0,AC[[AB]:[AB]])),PRODUCT(INDEX(CMB[[BD_0O]:[BD_2O]],MATCH(ROUND(MIN(SUM(BU$4,$O69/1000),SUM($O69,BU$4/1000)),3),CMB[[Cmb_ID]:[Cmb_ID]],0),SUM(N(BU$1),N($R69),1)),CHOOSE(AC[[M]:[M]],1,0,1,AC[[DB]:[DB]])),PRODUCT(SUM(ROUND(AVERAGE(VALUE(BU$3),VALUE($P69)),0),CHOOSE(IF(OR(BU$1,$R69),4,INDEX(CMB[[Res_Rare]:[Res_Rare]],MATCH(ROUND(MIN(SUM(BU$4,$O69/1000),SUM($O69,BU$4/1000)),3),CMB[[Cmb_ID]:[Cmb_ID]],0))),-1,-1,0,0)),IF(OR(BU$1,$R69),4,INDEX(CMB[[Cmb_Rare]:[Cmb_Rare]],MATCH(ROUND(MIN(SUM(BU$4,$O69/1000),SUM($O69,BU$4/1000)),3),CMB[[Cmb_ID]:[Cmb_ID]],0))),CHOOSE(AC[[M]:[M]],2,1,1,SUM(AC[[AB]:[DB]])))),""))</f>
        <v/>
      </c>
      <c r="BV69" t="str">
        <f>IF(OR(BV$5="",$S69=""),"",IFERROR(SUM(PRODUCT(INDEX(CMB[[BA_0O]:[BA_2O]],MATCH(ROUND(MIN(SUM(BV$4,$O69/1000),SUM($O69,BV$4/1000)),3),CMB[[Cmb_ID]:[Cmb_ID]],0),SUM(N(BV$1),N($R69),1)),CHOOSE(AC[[M]:[M]],1,1,0,AC[[AB]:[AB]])),PRODUCT(INDEX(CMB[[BD_0O]:[BD_2O]],MATCH(ROUND(MIN(SUM(BV$4,$O69/1000),SUM($O69,BV$4/1000)),3),CMB[[Cmb_ID]:[Cmb_ID]],0),SUM(N(BV$1),N($R69),1)),CHOOSE(AC[[M]:[M]],1,0,1,AC[[DB]:[DB]])),PRODUCT(SUM(ROUND(AVERAGE(VALUE(BV$3),VALUE($P69)),0),CHOOSE(IF(OR(BV$1,$R69),4,INDEX(CMB[[Res_Rare]:[Res_Rare]],MATCH(ROUND(MIN(SUM(BV$4,$O69/1000),SUM($O69,BV$4/1000)),3),CMB[[Cmb_ID]:[Cmb_ID]],0))),-1,-1,0,0)),IF(OR(BV$1,$R69),4,INDEX(CMB[[Cmb_Rare]:[Cmb_Rare]],MATCH(ROUND(MIN(SUM(BV$4,$O69/1000),SUM($O69,BV$4/1000)),3),CMB[[Cmb_ID]:[Cmb_ID]],0))),CHOOSE(AC[[M]:[M]],2,1,1,SUM(AC[[AB]:[DB]])))),""))</f>
        <v/>
      </c>
      <c r="BW69" t="str">
        <f>IF(OR(BW$5="",$S69=""),"",IFERROR(SUM(PRODUCT(INDEX(CMB[[BA_0O]:[BA_2O]],MATCH(ROUND(MIN(SUM(BW$4,$O69/1000),SUM($O69,BW$4/1000)),3),CMB[[Cmb_ID]:[Cmb_ID]],0),SUM(N(BW$1),N($R69),1)),CHOOSE(AC[[M]:[M]],1,1,0,AC[[AB]:[AB]])),PRODUCT(INDEX(CMB[[BD_0O]:[BD_2O]],MATCH(ROUND(MIN(SUM(BW$4,$O69/1000),SUM($O69,BW$4/1000)),3),CMB[[Cmb_ID]:[Cmb_ID]],0),SUM(N(BW$1),N($R69),1)),CHOOSE(AC[[M]:[M]],1,0,1,AC[[DB]:[DB]])),PRODUCT(SUM(ROUND(AVERAGE(VALUE(BW$3),VALUE($P69)),0),CHOOSE(IF(OR(BW$1,$R69),4,INDEX(CMB[[Res_Rare]:[Res_Rare]],MATCH(ROUND(MIN(SUM(BW$4,$O69/1000),SUM($O69,BW$4/1000)),3),CMB[[Cmb_ID]:[Cmb_ID]],0))),-1,-1,0,0)),IF(OR(BW$1,$R69),4,INDEX(CMB[[Cmb_Rare]:[Cmb_Rare]],MATCH(ROUND(MIN(SUM(BW$4,$O69/1000),SUM($O69,BW$4/1000)),3),CMB[[Cmb_ID]:[Cmb_ID]],0))),CHOOSE(AC[[M]:[M]],2,1,1,SUM(AC[[AB]:[DB]])))),""))</f>
        <v/>
      </c>
      <c r="BX69" t="str">
        <f>IF(OR(BX$5="",$S69=""),"",IFERROR(SUM(PRODUCT(INDEX(CMB[[BA_0O]:[BA_2O]],MATCH(ROUND(MIN(SUM(BX$4,$O69/1000),SUM($O69,BX$4/1000)),3),CMB[[Cmb_ID]:[Cmb_ID]],0),SUM(N(BX$1),N($R69),1)),CHOOSE(AC[[M]:[M]],1,1,0,AC[[AB]:[AB]])),PRODUCT(INDEX(CMB[[BD_0O]:[BD_2O]],MATCH(ROUND(MIN(SUM(BX$4,$O69/1000),SUM($O69,BX$4/1000)),3),CMB[[Cmb_ID]:[Cmb_ID]],0),SUM(N(BX$1),N($R69),1)),CHOOSE(AC[[M]:[M]],1,0,1,AC[[DB]:[DB]])),PRODUCT(SUM(ROUND(AVERAGE(VALUE(BX$3),VALUE($P69)),0),CHOOSE(IF(OR(BX$1,$R69),4,INDEX(CMB[[Res_Rare]:[Res_Rare]],MATCH(ROUND(MIN(SUM(BX$4,$O69/1000),SUM($O69,BX$4/1000)),3),CMB[[Cmb_ID]:[Cmb_ID]],0))),-1,-1,0,0)),IF(OR(BX$1,$R69),4,INDEX(CMB[[Cmb_Rare]:[Cmb_Rare]],MATCH(ROUND(MIN(SUM(BX$4,$O69/1000),SUM($O69,BX$4/1000)),3),CMB[[Cmb_ID]:[Cmb_ID]],0))),CHOOSE(AC[[M]:[M]],2,1,1,SUM(AC[[AB]:[DB]])))),""))</f>
        <v/>
      </c>
      <c r="BY69" t="str">
        <f>IF(OR(BY$5="",$S69=""),"",IFERROR(SUM(PRODUCT(INDEX(CMB[[BA_0O]:[BA_2O]],MATCH(ROUND(MIN(SUM(BY$4,$O69/1000),SUM($O69,BY$4/1000)),3),CMB[[Cmb_ID]:[Cmb_ID]],0),SUM(N(BY$1),N($R69),1)),CHOOSE(AC[[M]:[M]],1,1,0,AC[[AB]:[AB]])),PRODUCT(INDEX(CMB[[BD_0O]:[BD_2O]],MATCH(ROUND(MIN(SUM(BY$4,$O69/1000),SUM($O69,BY$4/1000)),3),CMB[[Cmb_ID]:[Cmb_ID]],0),SUM(N(BY$1),N($R69),1)),CHOOSE(AC[[M]:[M]],1,0,1,AC[[DB]:[DB]])),PRODUCT(SUM(ROUND(AVERAGE(VALUE(BY$3),VALUE($P69)),0),CHOOSE(IF(OR(BY$1,$R69),4,INDEX(CMB[[Res_Rare]:[Res_Rare]],MATCH(ROUND(MIN(SUM(BY$4,$O69/1000),SUM($O69,BY$4/1000)),3),CMB[[Cmb_ID]:[Cmb_ID]],0))),-1,-1,0,0)),IF(OR(BY$1,$R69),4,INDEX(CMB[[Cmb_Rare]:[Cmb_Rare]],MATCH(ROUND(MIN(SUM(BY$4,$O69/1000),SUM($O69,BY$4/1000)),3),CMB[[Cmb_ID]:[Cmb_ID]],0))),CHOOSE(AC[[M]:[M]],2,1,1,SUM(AC[[AB]:[DB]])))),""))</f>
        <v/>
      </c>
      <c r="BZ69" t="str">
        <f>IF(OR(BZ$5="",$S69=""),"",IFERROR(SUM(PRODUCT(INDEX(CMB[[BA_0O]:[BA_2O]],MATCH(ROUND(MIN(SUM(BZ$4,$O69/1000),SUM($O69,BZ$4/1000)),3),CMB[[Cmb_ID]:[Cmb_ID]],0),SUM(N(BZ$1),N($R69),1)),CHOOSE(AC[[M]:[M]],1,1,0,AC[[AB]:[AB]])),PRODUCT(INDEX(CMB[[BD_0O]:[BD_2O]],MATCH(ROUND(MIN(SUM(BZ$4,$O69/1000),SUM($O69,BZ$4/1000)),3),CMB[[Cmb_ID]:[Cmb_ID]],0),SUM(N(BZ$1),N($R69),1)),CHOOSE(AC[[M]:[M]],1,0,1,AC[[DB]:[DB]])),PRODUCT(SUM(ROUND(AVERAGE(VALUE(BZ$3),VALUE($P69)),0),CHOOSE(IF(OR(BZ$1,$R69),4,INDEX(CMB[[Res_Rare]:[Res_Rare]],MATCH(ROUND(MIN(SUM(BZ$4,$O69/1000),SUM($O69,BZ$4/1000)),3),CMB[[Cmb_ID]:[Cmb_ID]],0))),-1,-1,0,0)),IF(OR(BZ$1,$R69),4,INDEX(CMB[[Cmb_Rare]:[Cmb_Rare]],MATCH(ROUND(MIN(SUM(BZ$4,$O69/1000),SUM($O69,BZ$4/1000)),3),CMB[[Cmb_ID]:[Cmb_ID]],0))),CHOOSE(AC[[M]:[M]],2,1,1,SUM(AC[[AB]:[DB]])))),""))</f>
        <v/>
      </c>
      <c r="CA69" t="str">
        <f>IF(OR(CA$5="",$S69=""),"",IFERROR(SUM(PRODUCT(INDEX(CMB[[BA_0O]:[BA_2O]],MATCH(ROUND(MIN(SUM(CA$4,$O69/1000),SUM($O69,CA$4/1000)),3),CMB[[Cmb_ID]:[Cmb_ID]],0),SUM(N(CA$1),N($R69),1)),CHOOSE(AC[[M]:[M]],1,1,0,AC[[AB]:[AB]])),PRODUCT(INDEX(CMB[[BD_0O]:[BD_2O]],MATCH(ROUND(MIN(SUM(CA$4,$O69/1000),SUM($O69,CA$4/1000)),3),CMB[[Cmb_ID]:[Cmb_ID]],0),SUM(N(CA$1),N($R69),1)),CHOOSE(AC[[M]:[M]],1,0,1,AC[[DB]:[DB]])),PRODUCT(SUM(ROUND(AVERAGE(VALUE(CA$3),VALUE($P69)),0),CHOOSE(IF(OR(CA$1,$R69),4,INDEX(CMB[[Res_Rare]:[Res_Rare]],MATCH(ROUND(MIN(SUM(CA$4,$O69/1000),SUM($O69,CA$4/1000)),3),CMB[[Cmb_ID]:[Cmb_ID]],0))),-1,-1,0,0)),IF(OR(CA$1,$R69),4,INDEX(CMB[[Cmb_Rare]:[Cmb_Rare]],MATCH(ROUND(MIN(SUM(CA$4,$O69/1000),SUM($O69,CA$4/1000)),3),CMB[[Cmb_ID]:[Cmb_ID]],0))),CHOOSE(AC[[M]:[M]],2,1,1,SUM(AC[[AB]:[DB]])))),""))</f>
        <v/>
      </c>
      <c r="CB69" t="str">
        <f>IF(OR(CB$5="",$S69=""),"",IFERROR(SUM(PRODUCT(INDEX(CMB[[BA_0O]:[BA_2O]],MATCH(ROUND(MIN(SUM(CB$4,$O69/1000),SUM($O69,CB$4/1000)),3),CMB[[Cmb_ID]:[Cmb_ID]],0),SUM(N(CB$1),N($R69),1)),CHOOSE(AC[[M]:[M]],1,1,0,AC[[AB]:[AB]])),PRODUCT(INDEX(CMB[[BD_0O]:[BD_2O]],MATCH(ROUND(MIN(SUM(CB$4,$O69/1000),SUM($O69,CB$4/1000)),3),CMB[[Cmb_ID]:[Cmb_ID]],0),SUM(N(CB$1),N($R69),1)),CHOOSE(AC[[M]:[M]],1,0,1,AC[[DB]:[DB]])),PRODUCT(SUM(ROUND(AVERAGE(VALUE(CB$3),VALUE($P69)),0),CHOOSE(IF(OR(CB$1,$R69),4,INDEX(CMB[[Res_Rare]:[Res_Rare]],MATCH(ROUND(MIN(SUM(CB$4,$O69/1000),SUM($O69,CB$4/1000)),3),CMB[[Cmb_ID]:[Cmb_ID]],0))),-1,-1,0,0)),IF(OR(CB$1,$R69),4,INDEX(CMB[[Cmb_Rare]:[Cmb_Rare]],MATCH(ROUND(MIN(SUM(CB$4,$O69/1000),SUM($O69,CB$4/1000)),3),CMB[[Cmb_ID]:[Cmb_ID]],0))),CHOOSE(AC[[M]:[M]],2,1,1,SUM(AC[[AB]:[DB]])))),""))</f>
        <v/>
      </c>
      <c r="CC69" t="str">
        <f>IF(OR(CC$5="",$S69=""),"",IFERROR(SUM(PRODUCT(INDEX(CMB[[BA_0O]:[BA_2O]],MATCH(ROUND(MIN(SUM(CC$4,$O69/1000),SUM($O69,CC$4/1000)),3),CMB[[Cmb_ID]:[Cmb_ID]],0),SUM(N(CC$1),N($R69),1)),CHOOSE(AC[[M]:[M]],1,1,0,AC[[AB]:[AB]])),PRODUCT(INDEX(CMB[[BD_0O]:[BD_2O]],MATCH(ROUND(MIN(SUM(CC$4,$O69/1000),SUM($O69,CC$4/1000)),3),CMB[[Cmb_ID]:[Cmb_ID]],0),SUM(N(CC$1),N($R69),1)),CHOOSE(AC[[M]:[M]],1,0,1,AC[[DB]:[DB]])),PRODUCT(SUM(ROUND(AVERAGE(VALUE(CC$3),VALUE($P69)),0),CHOOSE(IF(OR(CC$1,$R69),4,INDEX(CMB[[Res_Rare]:[Res_Rare]],MATCH(ROUND(MIN(SUM(CC$4,$O69/1000),SUM($O69,CC$4/1000)),3),CMB[[Cmb_ID]:[Cmb_ID]],0))),-1,-1,0,0)),IF(OR(CC$1,$R69),4,INDEX(CMB[[Cmb_Rare]:[Cmb_Rare]],MATCH(ROUND(MIN(SUM(CC$4,$O69/1000),SUM($O69,CC$4/1000)),3),CMB[[Cmb_ID]:[Cmb_ID]],0))),CHOOSE(AC[[M]:[M]],2,1,1,SUM(AC[[AB]:[DB]])))),""))</f>
        <v/>
      </c>
      <c r="CD69" t="str">
        <f>IF(OR(CD$5="",$S69=""),"",IFERROR(SUM(PRODUCT(INDEX(CMB[[BA_0O]:[BA_2O]],MATCH(ROUND(MIN(SUM(CD$4,$O69/1000),SUM($O69,CD$4/1000)),3),CMB[[Cmb_ID]:[Cmb_ID]],0),SUM(N(CD$1),N($R69),1)),CHOOSE(AC[[M]:[M]],1,1,0,AC[[AB]:[AB]])),PRODUCT(INDEX(CMB[[BD_0O]:[BD_2O]],MATCH(ROUND(MIN(SUM(CD$4,$O69/1000),SUM($O69,CD$4/1000)),3),CMB[[Cmb_ID]:[Cmb_ID]],0),SUM(N(CD$1),N($R69),1)),CHOOSE(AC[[M]:[M]],1,0,1,AC[[DB]:[DB]])),PRODUCT(SUM(ROUND(AVERAGE(VALUE(CD$3),VALUE($P69)),0),CHOOSE(IF(OR(CD$1,$R69),4,INDEX(CMB[[Res_Rare]:[Res_Rare]],MATCH(ROUND(MIN(SUM(CD$4,$O69/1000),SUM($O69,CD$4/1000)),3),CMB[[Cmb_ID]:[Cmb_ID]],0))),-1,-1,0,0)),IF(OR(CD$1,$R69),4,INDEX(CMB[[Cmb_Rare]:[Cmb_Rare]],MATCH(ROUND(MIN(SUM(CD$4,$O69/1000),SUM($O69,CD$4/1000)),3),CMB[[Cmb_ID]:[Cmb_ID]],0))),CHOOSE(AC[[M]:[M]],2,1,1,SUM(AC[[AB]:[DB]])))),""))</f>
        <v/>
      </c>
      <c r="CE69" t="str">
        <f>IF(OR(CE$5="",$S69=""),"",IFERROR(SUM(PRODUCT(INDEX(CMB[[BA_0O]:[BA_2O]],MATCH(ROUND(MIN(SUM(CE$4,$O69/1000),SUM($O69,CE$4/1000)),3),CMB[[Cmb_ID]:[Cmb_ID]],0),SUM(N(CE$1),N($R69),1)),CHOOSE(AC[[M]:[M]],1,1,0,AC[[AB]:[AB]])),PRODUCT(INDEX(CMB[[BD_0O]:[BD_2O]],MATCH(ROUND(MIN(SUM(CE$4,$O69/1000),SUM($O69,CE$4/1000)),3),CMB[[Cmb_ID]:[Cmb_ID]],0),SUM(N(CE$1),N($R69),1)),CHOOSE(AC[[M]:[M]],1,0,1,AC[[DB]:[DB]])),PRODUCT(SUM(ROUND(AVERAGE(VALUE(CE$3),VALUE($P69)),0),CHOOSE(IF(OR(CE$1,$R69),4,INDEX(CMB[[Res_Rare]:[Res_Rare]],MATCH(ROUND(MIN(SUM(CE$4,$O69/1000),SUM($O69,CE$4/1000)),3),CMB[[Cmb_ID]:[Cmb_ID]],0))),-1,-1,0,0)),IF(OR(CE$1,$R69),4,INDEX(CMB[[Cmb_Rare]:[Cmb_Rare]],MATCH(ROUND(MIN(SUM(CE$4,$O69/1000),SUM($O69,CE$4/1000)),3),CMB[[Cmb_ID]:[Cmb_ID]],0))),CHOOSE(AC[[M]:[M]],2,1,1,SUM(AC[[AB]:[DB]])))),""))</f>
        <v/>
      </c>
      <c r="CF69" t="str">
        <f>IF(OR(CF$5="",$S69=""),"",IFERROR(SUM(PRODUCT(INDEX(CMB[[BA_0O]:[BA_2O]],MATCH(ROUND(MIN(SUM(CF$4,$O69/1000),SUM($O69,CF$4/1000)),3),CMB[[Cmb_ID]:[Cmb_ID]],0),SUM(N(CF$1),N($R69),1)),CHOOSE(AC[[M]:[M]],1,1,0,AC[[AB]:[AB]])),PRODUCT(INDEX(CMB[[BD_0O]:[BD_2O]],MATCH(ROUND(MIN(SUM(CF$4,$O69/1000),SUM($O69,CF$4/1000)),3),CMB[[Cmb_ID]:[Cmb_ID]],0),SUM(N(CF$1),N($R69),1)),CHOOSE(AC[[M]:[M]],1,0,1,AC[[DB]:[DB]])),PRODUCT(SUM(ROUND(AVERAGE(VALUE(CF$3),VALUE($P69)),0),CHOOSE(IF(OR(CF$1,$R69),4,INDEX(CMB[[Res_Rare]:[Res_Rare]],MATCH(ROUND(MIN(SUM(CF$4,$O69/1000),SUM($O69,CF$4/1000)),3),CMB[[Cmb_ID]:[Cmb_ID]],0))),-1,-1,0,0)),IF(OR(CF$1,$R69),4,INDEX(CMB[[Cmb_Rare]:[Cmb_Rare]],MATCH(ROUND(MIN(SUM(CF$4,$O69/1000),SUM($O69,CF$4/1000)),3),CMB[[Cmb_ID]:[Cmb_ID]],0))),CHOOSE(AC[[M]:[M]],2,1,1,SUM(AC[[AB]:[DB]])))),""))</f>
        <v/>
      </c>
      <c r="CG69" t="str">
        <f>IF(OR(CG$5="",$S69=""),"",IFERROR(SUM(PRODUCT(INDEX(CMB[[BA_0O]:[BA_2O]],MATCH(ROUND(MIN(SUM(CG$4,$O69/1000),SUM($O69,CG$4/1000)),3),CMB[[Cmb_ID]:[Cmb_ID]],0),SUM(N(CG$1),N($R69),1)),CHOOSE(AC[[M]:[M]],1,1,0,AC[[AB]:[AB]])),PRODUCT(INDEX(CMB[[BD_0O]:[BD_2O]],MATCH(ROUND(MIN(SUM(CG$4,$O69/1000),SUM($O69,CG$4/1000)),3),CMB[[Cmb_ID]:[Cmb_ID]],0),SUM(N(CG$1),N($R69),1)),CHOOSE(AC[[M]:[M]],1,0,1,AC[[DB]:[DB]])),PRODUCT(SUM(ROUND(AVERAGE(VALUE(CG$3),VALUE($P69)),0),CHOOSE(IF(OR(CG$1,$R69),4,INDEX(CMB[[Res_Rare]:[Res_Rare]],MATCH(ROUND(MIN(SUM(CG$4,$O69/1000),SUM($O69,CG$4/1000)),3),CMB[[Cmb_ID]:[Cmb_ID]],0))),-1,-1,0,0)),IF(OR(CG$1,$R69),4,INDEX(CMB[[Cmb_Rare]:[Cmb_Rare]],MATCH(ROUND(MIN(SUM(CG$4,$O69/1000),SUM($O69,CG$4/1000)),3),CMB[[Cmb_ID]:[Cmb_ID]],0))),CHOOSE(AC[[M]:[M]],2,1,1,SUM(AC[[AB]:[DB]])))),""))</f>
        <v/>
      </c>
      <c r="CH69" t="str">
        <f>IF(OR(CH$5="",$S69=""),"",IFERROR(SUM(PRODUCT(INDEX(CMB[[BA_0O]:[BA_2O]],MATCH(ROUND(MIN(SUM(CH$4,$O69/1000),SUM($O69,CH$4/1000)),3),CMB[[Cmb_ID]:[Cmb_ID]],0),SUM(N(CH$1),N($R69),1)),CHOOSE(AC[[M]:[M]],1,1,0,AC[[AB]:[AB]])),PRODUCT(INDEX(CMB[[BD_0O]:[BD_2O]],MATCH(ROUND(MIN(SUM(CH$4,$O69/1000),SUM($O69,CH$4/1000)),3),CMB[[Cmb_ID]:[Cmb_ID]],0),SUM(N(CH$1),N($R69),1)),CHOOSE(AC[[M]:[M]],1,0,1,AC[[DB]:[DB]])),PRODUCT(SUM(ROUND(AVERAGE(VALUE(CH$3),VALUE($P69)),0),CHOOSE(IF(OR(CH$1,$R69),4,INDEX(CMB[[Res_Rare]:[Res_Rare]],MATCH(ROUND(MIN(SUM(CH$4,$O69/1000),SUM($O69,CH$4/1000)),3),CMB[[Cmb_ID]:[Cmb_ID]],0))),-1,-1,0,0)),IF(OR(CH$1,$R69),4,INDEX(CMB[[Cmb_Rare]:[Cmb_Rare]],MATCH(ROUND(MIN(SUM(CH$4,$O69/1000),SUM($O69,CH$4/1000)),3),CMB[[Cmb_ID]:[Cmb_ID]],0))),CHOOSE(AC[[M]:[M]],2,1,1,SUM(AC[[AB]:[DB]])))),""))</f>
        <v/>
      </c>
      <c r="CI69" t="str">
        <f>IF(OR(CI$5="",$S69=""),"",IFERROR(SUM(PRODUCT(INDEX(CMB[[BA_0O]:[BA_2O]],MATCH(ROUND(MIN(SUM(CI$4,$O69/1000),SUM($O69,CI$4/1000)),3),CMB[[Cmb_ID]:[Cmb_ID]],0),SUM(N(CI$1),N($R69),1)),CHOOSE(AC[[M]:[M]],1,1,0,AC[[AB]:[AB]])),PRODUCT(INDEX(CMB[[BD_0O]:[BD_2O]],MATCH(ROUND(MIN(SUM(CI$4,$O69/1000),SUM($O69,CI$4/1000)),3),CMB[[Cmb_ID]:[Cmb_ID]],0),SUM(N(CI$1),N($R69),1)),CHOOSE(AC[[M]:[M]],1,0,1,AC[[DB]:[DB]])),PRODUCT(SUM(ROUND(AVERAGE(VALUE(CI$3),VALUE($P69)),0),CHOOSE(IF(OR(CI$1,$R69),4,INDEX(CMB[[Res_Rare]:[Res_Rare]],MATCH(ROUND(MIN(SUM(CI$4,$O69/1000),SUM($O69,CI$4/1000)),3),CMB[[Cmb_ID]:[Cmb_ID]],0))),-1,-1,0,0)),IF(OR(CI$1,$R69),4,INDEX(CMB[[Cmb_Rare]:[Cmb_Rare]],MATCH(ROUND(MIN(SUM(CI$4,$O69/1000),SUM($O69,CI$4/1000)),3),CMB[[Cmb_ID]:[Cmb_ID]],0))),CHOOSE(AC[[M]:[M]],2,1,1,SUM(AC[[AB]:[DB]])))),""))</f>
        <v/>
      </c>
      <c r="CJ69" t="str">
        <f>IF(OR(CJ$5="",$S69=""),"",IFERROR(SUM(PRODUCT(INDEX(CMB[[BA_0O]:[BA_2O]],MATCH(ROUND(MIN(SUM(CJ$4,$O69/1000),SUM($O69,CJ$4/1000)),3),CMB[[Cmb_ID]:[Cmb_ID]],0),SUM(N(CJ$1),N($R69),1)),CHOOSE(AC[[M]:[M]],1,1,0,AC[[AB]:[AB]])),PRODUCT(INDEX(CMB[[BD_0O]:[BD_2O]],MATCH(ROUND(MIN(SUM(CJ$4,$O69/1000),SUM($O69,CJ$4/1000)),3),CMB[[Cmb_ID]:[Cmb_ID]],0),SUM(N(CJ$1),N($R69),1)),CHOOSE(AC[[M]:[M]],1,0,1,AC[[DB]:[DB]])),PRODUCT(SUM(ROUND(AVERAGE(VALUE(CJ$3),VALUE($P69)),0),CHOOSE(IF(OR(CJ$1,$R69),4,INDEX(CMB[[Res_Rare]:[Res_Rare]],MATCH(ROUND(MIN(SUM(CJ$4,$O69/1000),SUM($O69,CJ$4/1000)),3),CMB[[Cmb_ID]:[Cmb_ID]],0))),-1,-1,0,0)),IF(OR(CJ$1,$R69),4,INDEX(CMB[[Cmb_Rare]:[Cmb_Rare]],MATCH(ROUND(MIN(SUM(CJ$4,$O69/1000),SUM($O69,CJ$4/1000)),3),CMB[[Cmb_ID]:[Cmb_ID]],0))),CHOOSE(AC[[M]:[M]],2,1,1,SUM(AC[[AB]:[DB]])))),""))</f>
        <v/>
      </c>
      <c r="CK69" t="str">
        <f>IF(OR(CK$5="",$S69=""),"",IFERROR(SUM(PRODUCT(INDEX(CMB[[BA_0O]:[BA_2O]],MATCH(ROUND(MIN(SUM(CK$4,$O69/1000),SUM($O69,CK$4/1000)),3),CMB[[Cmb_ID]:[Cmb_ID]],0),SUM(N(CK$1),N($R69),1)),CHOOSE(AC[[M]:[M]],1,1,0,AC[[AB]:[AB]])),PRODUCT(INDEX(CMB[[BD_0O]:[BD_2O]],MATCH(ROUND(MIN(SUM(CK$4,$O69/1000),SUM($O69,CK$4/1000)),3),CMB[[Cmb_ID]:[Cmb_ID]],0),SUM(N(CK$1),N($R69),1)),CHOOSE(AC[[M]:[M]],1,0,1,AC[[DB]:[DB]])),PRODUCT(SUM(ROUND(AVERAGE(VALUE(CK$3),VALUE($P69)),0),CHOOSE(IF(OR(CK$1,$R69),4,INDEX(CMB[[Res_Rare]:[Res_Rare]],MATCH(ROUND(MIN(SUM(CK$4,$O69/1000),SUM($O69,CK$4/1000)),3),CMB[[Cmb_ID]:[Cmb_ID]],0))),-1,-1,0,0)),IF(OR(CK$1,$R69),4,INDEX(CMB[[Cmb_Rare]:[Cmb_Rare]],MATCH(ROUND(MIN(SUM(CK$4,$O69/1000),SUM($O69,CK$4/1000)),3),CMB[[Cmb_ID]:[Cmb_ID]],0))),CHOOSE(AC[[M]:[M]],2,1,1,SUM(AC[[AB]:[DB]])))),""))</f>
        <v/>
      </c>
      <c r="CL69" t="str">
        <f>IF(OR(CL$5="",$S69=""),"",IFERROR(SUM(PRODUCT(INDEX(CMB[[BA_0O]:[BA_2O]],MATCH(ROUND(MIN(SUM(CL$4,$O69/1000),SUM($O69,CL$4/1000)),3),CMB[[Cmb_ID]:[Cmb_ID]],0),SUM(N(CL$1),N($R69),1)),CHOOSE(AC[[M]:[M]],1,1,0,AC[[AB]:[AB]])),PRODUCT(INDEX(CMB[[BD_0O]:[BD_2O]],MATCH(ROUND(MIN(SUM(CL$4,$O69/1000),SUM($O69,CL$4/1000)),3),CMB[[Cmb_ID]:[Cmb_ID]],0),SUM(N(CL$1),N($R69),1)),CHOOSE(AC[[M]:[M]],1,0,1,AC[[DB]:[DB]])),PRODUCT(SUM(ROUND(AVERAGE(VALUE(CL$3),VALUE($P69)),0),CHOOSE(IF(OR(CL$1,$R69),4,INDEX(CMB[[Res_Rare]:[Res_Rare]],MATCH(ROUND(MIN(SUM(CL$4,$O69/1000),SUM($O69,CL$4/1000)),3),CMB[[Cmb_ID]:[Cmb_ID]],0))),-1,-1,0,0)),IF(OR(CL$1,$R69),4,INDEX(CMB[[Cmb_Rare]:[Cmb_Rare]],MATCH(ROUND(MIN(SUM(CL$4,$O69/1000),SUM($O69,CL$4/1000)),3),CMB[[Cmb_ID]:[Cmb_ID]],0))),CHOOSE(AC[[M]:[M]],2,1,1,SUM(AC[[AB]:[DB]])))),""))</f>
        <v/>
      </c>
      <c r="CM69" t="str">
        <f>IF(OR(CM$5="",$S69=""),"",IFERROR(SUM(PRODUCT(INDEX(CMB[[BA_0O]:[BA_2O]],MATCH(ROUND(MIN(SUM(CM$4,$O69/1000),SUM($O69,CM$4/1000)),3),CMB[[Cmb_ID]:[Cmb_ID]],0),SUM(N(CM$1),N($R69),1)),CHOOSE(AC[[M]:[M]],1,1,0,AC[[AB]:[AB]])),PRODUCT(INDEX(CMB[[BD_0O]:[BD_2O]],MATCH(ROUND(MIN(SUM(CM$4,$O69/1000),SUM($O69,CM$4/1000)),3),CMB[[Cmb_ID]:[Cmb_ID]],0),SUM(N(CM$1),N($R69),1)),CHOOSE(AC[[M]:[M]],1,0,1,AC[[DB]:[DB]])),PRODUCT(SUM(ROUND(AVERAGE(VALUE(CM$3),VALUE($P69)),0),CHOOSE(IF(OR(CM$1,$R69),4,INDEX(CMB[[Res_Rare]:[Res_Rare]],MATCH(ROUND(MIN(SUM(CM$4,$O69/1000),SUM($O69,CM$4/1000)),3),CMB[[Cmb_ID]:[Cmb_ID]],0))),-1,-1,0,0)),IF(OR(CM$1,$R69),4,INDEX(CMB[[Cmb_Rare]:[Cmb_Rare]],MATCH(ROUND(MIN(SUM(CM$4,$O69/1000),SUM($O69,CM$4/1000)),3),CMB[[Cmb_ID]:[Cmb_ID]],0))),CHOOSE(AC[[M]:[M]],2,1,1,SUM(AC[[AB]:[DB]])))),""))</f>
        <v/>
      </c>
      <c r="CN69" t="str">
        <f>IF(OR(CN$5="",$S69=""),"",IFERROR(SUM(PRODUCT(INDEX(CMB[[BA_0O]:[BA_2O]],MATCH(ROUND(MIN(SUM(CN$4,$O69/1000),SUM($O69,CN$4/1000)),3),CMB[[Cmb_ID]:[Cmb_ID]],0),SUM(N(CN$1),N($R69),1)),CHOOSE(AC[[M]:[M]],1,1,0,AC[[AB]:[AB]])),PRODUCT(INDEX(CMB[[BD_0O]:[BD_2O]],MATCH(ROUND(MIN(SUM(CN$4,$O69/1000),SUM($O69,CN$4/1000)),3),CMB[[Cmb_ID]:[Cmb_ID]],0),SUM(N(CN$1),N($R69),1)),CHOOSE(AC[[M]:[M]],1,0,1,AC[[DB]:[DB]])),PRODUCT(SUM(ROUND(AVERAGE(VALUE(CN$3),VALUE($P69)),0),CHOOSE(IF(OR(CN$1,$R69),4,INDEX(CMB[[Res_Rare]:[Res_Rare]],MATCH(ROUND(MIN(SUM(CN$4,$O69/1000),SUM($O69,CN$4/1000)),3),CMB[[Cmb_ID]:[Cmb_ID]],0))),-1,-1,0,0)),IF(OR(CN$1,$R69),4,INDEX(CMB[[Cmb_Rare]:[Cmb_Rare]],MATCH(ROUND(MIN(SUM(CN$4,$O69/1000),SUM($O69,CN$4/1000)),3),CMB[[Cmb_ID]:[Cmb_ID]],0))),CHOOSE(AC[[M]:[M]],2,1,1,SUM(AC[[AB]:[DB]])))),""))</f>
        <v/>
      </c>
      <c r="CO69" t="str">
        <f>IF(OR(CO$5="",$S69=""),"",IFERROR(SUM(PRODUCT(INDEX(CMB[[BA_0O]:[BA_2O]],MATCH(ROUND(MIN(SUM(CO$4,$O69/1000),SUM($O69,CO$4/1000)),3),CMB[[Cmb_ID]:[Cmb_ID]],0),SUM(N(CO$1),N($R69),1)),CHOOSE(AC[[M]:[M]],1,1,0,AC[[AB]:[AB]])),PRODUCT(INDEX(CMB[[BD_0O]:[BD_2O]],MATCH(ROUND(MIN(SUM(CO$4,$O69/1000),SUM($O69,CO$4/1000)),3),CMB[[Cmb_ID]:[Cmb_ID]],0),SUM(N(CO$1),N($R69),1)),CHOOSE(AC[[M]:[M]],1,0,1,AC[[DB]:[DB]])),PRODUCT(SUM(ROUND(AVERAGE(VALUE(CO$3),VALUE($P69)),0),CHOOSE(IF(OR(CO$1,$R69),4,INDEX(CMB[[Res_Rare]:[Res_Rare]],MATCH(ROUND(MIN(SUM(CO$4,$O69/1000),SUM($O69,CO$4/1000)),3),CMB[[Cmb_ID]:[Cmb_ID]],0))),-1,-1,0,0)),IF(OR(CO$1,$R69),4,INDEX(CMB[[Cmb_Rare]:[Cmb_Rare]],MATCH(ROUND(MIN(SUM(CO$4,$O69/1000),SUM($O69,CO$4/1000)),3),CMB[[Cmb_ID]:[Cmb_ID]],0))),CHOOSE(AC[[M]:[M]],2,1,1,SUM(AC[[AB]:[DB]])))),""))</f>
        <v/>
      </c>
      <c r="CP69" t="str">
        <f>IF(OR(CP$5="",$S69=""),"",IFERROR(SUM(PRODUCT(INDEX(CMB[[BA_0O]:[BA_2O]],MATCH(ROUND(MIN(SUM(CP$4,$O69/1000),SUM($O69,CP$4/1000)),3),CMB[[Cmb_ID]:[Cmb_ID]],0),SUM(N(CP$1),N($R69),1)),CHOOSE(AC[[M]:[M]],1,1,0,AC[[AB]:[AB]])),PRODUCT(INDEX(CMB[[BD_0O]:[BD_2O]],MATCH(ROUND(MIN(SUM(CP$4,$O69/1000),SUM($O69,CP$4/1000)),3),CMB[[Cmb_ID]:[Cmb_ID]],0),SUM(N(CP$1),N($R69),1)),CHOOSE(AC[[M]:[M]],1,0,1,AC[[DB]:[DB]])),PRODUCT(SUM(ROUND(AVERAGE(VALUE(CP$3),VALUE($P69)),0),CHOOSE(IF(OR(CP$1,$R69),4,INDEX(CMB[[Res_Rare]:[Res_Rare]],MATCH(ROUND(MIN(SUM(CP$4,$O69/1000),SUM($O69,CP$4/1000)),3),CMB[[Cmb_ID]:[Cmb_ID]],0))),-1,-1,0,0)),IF(OR(CP$1,$R69),4,INDEX(CMB[[Cmb_Rare]:[Cmb_Rare]],MATCH(ROUND(MIN(SUM(CP$4,$O69/1000),SUM($O69,CP$4/1000)),3),CMB[[Cmb_ID]:[Cmb_ID]],0))),CHOOSE(AC[[M]:[M]],2,1,1,SUM(AC[[AB]:[DB]])))),""))</f>
        <v/>
      </c>
      <c r="CQ69" t="str">
        <f>IF(OR(CQ$5="",$S69=""),"",IFERROR(SUM(PRODUCT(INDEX(CMB[[BA_0O]:[BA_2O]],MATCH(ROUND(MIN(SUM(CQ$4,$O69/1000),SUM($O69,CQ$4/1000)),3),CMB[[Cmb_ID]:[Cmb_ID]],0),SUM(N(CQ$1),N($R69),1)),CHOOSE(AC[[M]:[M]],1,1,0,AC[[AB]:[AB]])),PRODUCT(INDEX(CMB[[BD_0O]:[BD_2O]],MATCH(ROUND(MIN(SUM(CQ$4,$O69/1000),SUM($O69,CQ$4/1000)),3),CMB[[Cmb_ID]:[Cmb_ID]],0),SUM(N(CQ$1),N($R69),1)),CHOOSE(AC[[M]:[M]],1,0,1,AC[[DB]:[DB]])),PRODUCT(SUM(ROUND(AVERAGE(VALUE(CQ$3),VALUE($P69)),0),CHOOSE(IF(OR(CQ$1,$R69),4,INDEX(CMB[[Res_Rare]:[Res_Rare]],MATCH(ROUND(MIN(SUM(CQ$4,$O69/1000),SUM($O69,CQ$4/1000)),3),CMB[[Cmb_ID]:[Cmb_ID]],0))),-1,-1,0,0)),IF(OR(CQ$1,$R69),4,INDEX(CMB[[Cmb_Rare]:[Cmb_Rare]],MATCH(ROUND(MIN(SUM(CQ$4,$O69/1000),SUM($O69,CQ$4/1000)),3),CMB[[Cmb_ID]:[Cmb_ID]],0))),CHOOSE(AC[[M]:[M]],2,1,1,SUM(AC[[AB]:[DB]])))),""))</f>
        <v/>
      </c>
      <c r="CR69" t="str">
        <f>IF(OR(CR$5="",$S69=""),"",IFERROR(SUM(PRODUCT(INDEX(CMB[[BA_0O]:[BA_2O]],MATCH(ROUND(MIN(SUM(CR$4,$O69/1000),SUM($O69,CR$4/1000)),3),CMB[[Cmb_ID]:[Cmb_ID]],0),SUM(N(CR$1),N($R69),1)),CHOOSE(AC[[M]:[M]],1,1,0,AC[[AB]:[AB]])),PRODUCT(INDEX(CMB[[BD_0O]:[BD_2O]],MATCH(ROUND(MIN(SUM(CR$4,$O69/1000),SUM($O69,CR$4/1000)),3),CMB[[Cmb_ID]:[Cmb_ID]],0),SUM(N(CR$1),N($R69),1)),CHOOSE(AC[[M]:[M]],1,0,1,AC[[DB]:[DB]])),PRODUCT(SUM(ROUND(AVERAGE(VALUE(CR$3),VALUE($P69)),0),CHOOSE(IF(OR(CR$1,$R69),4,INDEX(CMB[[Res_Rare]:[Res_Rare]],MATCH(ROUND(MIN(SUM(CR$4,$O69/1000),SUM($O69,CR$4/1000)),3),CMB[[Cmb_ID]:[Cmb_ID]],0))),-1,-1,0,0)),IF(OR(CR$1,$R69),4,INDEX(CMB[[Cmb_Rare]:[Cmb_Rare]],MATCH(ROUND(MIN(SUM(CR$4,$O69/1000),SUM($O69,CR$4/1000)),3),CMB[[Cmb_ID]:[Cmb_ID]],0))),CHOOSE(AC[[M]:[M]],2,1,1,SUM(AC[[AB]:[DB]])))),""))</f>
        <v/>
      </c>
      <c r="CS69" t="str">
        <f>IF(OR(CS$5="",$S69=""),"",IFERROR(SUM(PRODUCT(INDEX(CMB[[BA_0O]:[BA_2O]],MATCH(ROUND(MIN(SUM(CS$4,$O69/1000),SUM($O69,CS$4/1000)),3),CMB[[Cmb_ID]:[Cmb_ID]],0),SUM(N(CS$1),N($R69),1)),CHOOSE(AC[[M]:[M]],1,1,0,AC[[AB]:[AB]])),PRODUCT(INDEX(CMB[[BD_0O]:[BD_2O]],MATCH(ROUND(MIN(SUM(CS$4,$O69/1000),SUM($O69,CS$4/1000)),3),CMB[[Cmb_ID]:[Cmb_ID]],0),SUM(N(CS$1),N($R69),1)),CHOOSE(AC[[M]:[M]],1,0,1,AC[[DB]:[DB]])),PRODUCT(SUM(ROUND(AVERAGE(VALUE(CS$3),VALUE($P69)),0),CHOOSE(IF(OR(CS$1,$R69),4,INDEX(CMB[[Res_Rare]:[Res_Rare]],MATCH(ROUND(MIN(SUM(CS$4,$O69/1000),SUM($O69,CS$4/1000)),3),CMB[[Cmb_ID]:[Cmb_ID]],0))),-1,-1,0,0)),IF(OR(CS$1,$R69),4,INDEX(CMB[[Cmb_Rare]:[Cmb_Rare]],MATCH(ROUND(MIN(SUM(CS$4,$O69/1000),SUM($O69,CS$4/1000)),3),CMB[[Cmb_ID]:[Cmb_ID]],0))),CHOOSE(AC[[M]:[M]],2,1,1,SUM(AC[[AB]:[DB]])))),""))</f>
        <v/>
      </c>
      <c r="CT69" t="str">
        <f>IF(OR(CT$5="",$S69=""),"",IFERROR(SUM(PRODUCT(INDEX(CMB[[BA_0O]:[BA_2O]],MATCH(ROUND(MIN(SUM(CT$4,$O69/1000),SUM($O69,CT$4/1000)),3),CMB[[Cmb_ID]:[Cmb_ID]],0),SUM(N(CT$1),N($R69),1)),CHOOSE(AC[[M]:[M]],1,1,0,AC[[AB]:[AB]])),PRODUCT(INDEX(CMB[[BD_0O]:[BD_2O]],MATCH(ROUND(MIN(SUM(CT$4,$O69/1000),SUM($O69,CT$4/1000)),3),CMB[[Cmb_ID]:[Cmb_ID]],0),SUM(N(CT$1),N($R69),1)),CHOOSE(AC[[M]:[M]],1,0,1,AC[[DB]:[DB]])),PRODUCT(SUM(ROUND(AVERAGE(VALUE(CT$3),VALUE($P69)),0),CHOOSE(IF(OR(CT$1,$R69),4,INDEX(CMB[[Res_Rare]:[Res_Rare]],MATCH(ROUND(MIN(SUM(CT$4,$O69/1000),SUM($O69,CT$4/1000)),3),CMB[[Cmb_ID]:[Cmb_ID]],0))),-1,-1,0,0)),IF(OR(CT$1,$R69),4,INDEX(CMB[[Cmb_Rare]:[Cmb_Rare]],MATCH(ROUND(MIN(SUM(CT$4,$O69/1000),SUM($O69,CT$4/1000)),3),CMB[[Cmb_ID]:[Cmb_ID]],0))),CHOOSE(AC[[M]:[M]],2,1,1,SUM(AC[[AB]:[DB]])))),""))</f>
        <v/>
      </c>
      <c r="CU69" t="str">
        <f>IF(OR(CU$5="",$S69=""),"",IFERROR(SUM(PRODUCT(INDEX(CMB[[BA_0O]:[BA_2O]],MATCH(ROUND(MIN(SUM(CU$4,$O69/1000),SUM($O69,CU$4/1000)),3),CMB[[Cmb_ID]:[Cmb_ID]],0),SUM(N(CU$1),N($R69),1)),CHOOSE(AC[[M]:[M]],1,1,0,AC[[AB]:[AB]])),PRODUCT(INDEX(CMB[[BD_0O]:[BD_2O]],MATCH(ROUND(MIN(SUM(CU$4,$O69/1000),SUM($O69,CU$4/1000)),3),CMB[[Cmb_ID]:[Cmb_ID]],0),SUM(N(CU$1),N($R69),1)),CHOOSE(AC[[M]:[M]],1,0,1,AC[[DB]:[DB]])),PRODUCT(SUM(ROUND(AVERAGE(VALUE(CU$3),VALUE($P69)),0),CHOOSE(IF(OR(CU$1,$R69),4,INDEX(CMB[[Res_Rare]:[Res_Rare]],MATCH(ROUND(MIN(SUM(CU$4,$O69/1000),SUM($O69,CU$4/1000)),3),CMB[[Cmb_ID]:[Cmb_ID]],0))),-1,-1,0,0)),IF(OR(CU$1,$R69),4,INDEX(CMB[[Cmb_Rare]:[Cmb_Rare]],MATCH(ROUND(MIN(SUM(CU$4,$O69/1000),SUM($O69,CU$4/1000)),3),CMB[[Cmb_ID]:[Cmb_ID]],0))),CHOOSE(AC[[M]:[M]],2,1,1,SUM(AC[[AB]:[DB]])))),""))</f>
        <v/>
      </c>
      <c r="CV69" t="str">
        <f>IF(OR(CV$5="",$S69=""),"",IFERROR(SUM(PRODUCT(INDEX(CMB[[BA_0O]:[BA_2O]],MATCH(ROUND(MIN(SUM(CV$4,$O69/1000),SUM($O69,CV$4/1000)),3),CMB[[Cmb_ID]:[Cmb_ID]],0),SUM(N(CV$1),N($R69),1)),CHOOSE(AC[[M]:[M]],1,1,0,AC[[AB]:[AB]])),PRODUCT(INDEX(CMB[[BD_0O]:[BD_2O]],MATCH(ROUND(MIN(SUM(CV$4,$O69/1000),SUM($O69,CV$4/1000)),3),CMB[[Cmb_ID]:[Cmb_ID]],0),SUM(N(CV$1),N($R69),1)),CHOOSE(AC[[M]:[M]],1,0,1,AC[[DB]:[DB]])),PRODUCT(SUM(ROUND(AVERAGE(VALUE(CV$3),VALUE($P69)),0),CHOOSE(IF(OR(CV$1,$R69),4,INDEX(CMB[[Res_Rare]:[Res_Rare]],MATCH(ROUND(MIN(SUM(CV$4,$O69/1000),SUM($O69,CV$4/1000)),3),CMB[[Cmb_ID]:[Cmb_ID]],0))),-1,-1,0,0)),IF(OR(CV$1,$R69),4,INDEX(CMB[[Cmb_Rare]:[Cmb_Rare]],MATCH(ROUND(MIN(SUM(CV$4,$O69/1000),SUM($O69,CV$4/1000)),3),CMB[[Cmb_ID]:[Cmb_ID]],0))),CHOOSE(AC[[M]:[M]],2,1,1,SUM(AC[[AB]:[DB]])))),""))</f>
        <v/>
      </c>
      <c r="CW69" t="str">
        <f>IF(OR(CW$5="",$S69=""),"",IFERROR(SUM(PRODUCT(INDEX(CMB[[BA_0O]:[BA_2O]],MATCH(ROUND(MIN(SUM(CW$4,$O69/1000),SUM($O69,CW$4/1000)),3),CMB[[Cmb_ID]:[Cmb_ID]],0),SUM(N(CW$1),N($R69),1)),CHOOSE(AC[[M]:[M]],1,1,0,AC[[AB]:[AB]])),PRODUCT(INDEX(CMB[[BD_0O]:[BD_2O]],MATCH(ROUND(MIN(SUM(CW$4,$O69/1000),SUM($O69,CW$4/1000)),3),CMB[[Cmb_ID]:[Cmb_ID]],0),SUM(N(CW$1),N($R69),1)),CHOOSE(AC[[M]:[M]],1,0,1,AC[[DB]:[DB]])),PRODUCT(SUM(ROUND(AVERAGE(VALUE(CW$3),VALUE($P69)),0),CHOOSE(IF(OR(CW$1,$R69),4,INDEX(CMB[[Res_Rare]:[Res_Rare]],MATCH(ROUND(MIN(SUM(CW$4,$O69/1000),SUM($O69,CW$4/1000)),3),CMB[[Cmb_ID]:[Cmb_ID]],0))),-1,-1,0,0)),IF(OR(CW$1,$R69),4,INDEX(CMB[[Cmb_Rare]:[Cmb_Rare]],MATCH(ROUND(MIN(SUM(CW$4,$O69/1000),SUM($O69,CW$4/1000)),3),CMB[[Cmb_ID]:[Cmb_ID]],0))),CHOOSE(AC[[M]:[M]],2,1,1,SUM(AC[[AB]:[DB]])))),""))</f>
        <v/>
      </c>
      <c r="CX69" t="str">
        <f>IF(OR(CX$5="",$S69=""),"",IFERROR(SUM(PRODUCT(INDEX(CMB[[BA_0O]:[BA_2O]],MATCH(ROUND(MIN(SUM(CX$4,$O69/1000),SUM($O69,CX$4/1000)),3),CMB[[Cmb_ID]:[Cmb_ID]],0),SUM(N(CX$1),N($R69),1)),CHOOSE(AC[[M]:[M]],1,1,0,AC[[AB]:[AB]])),PRODUCT(INDEX(CMB[[BD_0O]:[BD_2O]],MATCH(ROUND(MIN(SUM(CX$4,$O69/1000),SUM($O69,CX$4/1000)),3),CMB[[Cmb_ID]:[Cmb_ID]],0),SUM(N(CX$1),N($R69),1)),CHOOSE(AC[[M]:[M]],1,0,1,AC[[DB]:[DB]])),PRODUCT(SUM(ROUND(AVERAGE(VALUE(CX$3),VALUE($P69)),0),CHOOSE(IF(OR(CX$1,$R69),4,INDEX(CMB[[Res_Rare]:[Res_Rare]],MATCH(ROUND(MIN(SUM(CX$4,$O69/1000),SUM($O69,CX$4/1000)),3),CMB[[Cmb_ID]:[Cmb_ID]],0))),-1,-1,0,0)),IF(OR(CX$1,$R69),4,INDEX(CMB[[Cmb_Rare]:[Cmb_Rare]],MATCH(ROUND(MIN(SUM(CX$4,$O69/1000),SUM($O69,CX$4/1000)),3),CMB[[Cmb_ID]:[Cmb_ID]],0))),CHOOSE(AC[[M]:[M]],2,1,1,SUM(AC[[AB]:[DB]])))),""))</f>
        <v/>
      </c>
      <c r="CY69" t="str">
        <f>IF(OR(CY$5="",$S69=""),"",IFERROR(SUM(PRODUCT(INDEX(CMB[[BA_0O]:[BA_2O]],MATCH(ROUND(MIN(SUM(CY$4,$O69/1000),SUM($O69,CY$4/1000)),3),CMB[[Cmb_ID]:[Cmb_ID]],0),SUM(N(CY$1),N($R69),1)),CHOOSE(AC[[M]:[M]],1,1,0,AC[[AB]:[AB]])),PRODUCT(INDEX(CMB[[BD_0O]:[BD_2O]],MATCH(ROUND(MIN(SUM(CY$4,$O69/1000),SUM($O69,CY$4/1000)),3),CMB[[Cmb_ID]:[Cmb_ID]],0),SUM(N(CY$1),N($R69),1)),CHOOSE(AC[[M]:[M]],1,0,1,AC[[DB]:[DB]])),PRODUCT(SUM(ROUND(AVERAGE(VALUE(CY$3),VALUE($P69)),0),CHOOSE(IF(OR(CY$1,$R69),4,INDEX(CMB[[Res_Rare]:[Res_Rare]],MATCH(ROUND(MIN(SUM(CY$4,$O69/1000),SUM($O69,CY$4/1000)),3),CMB[[Cmb_ID]:[Cmb_ID]],0))),-1,-1,0,0)),IF(OR(CY$1,$R69),4,INDEX(CMB[[Cmb_Rare]:[Cmb_Rare]],MATCH(ROUND(MIN(SUM(CY$4,$O69/1000),SUM($O69,CY$4/1000)),3),CMB[[Cmb_ID]:[Cmb_ID]],0))),CHOOSE(AC[[M]:[M]],2,1,1,SUM(AC[[AB]:[DB]])))),""))</f>
        <v/>
      </c>
      <c r="CZ69" t="str">
        <f>IF(OR(CZ$5="",$S69=""),"",IFERROR(SUM(PRODUCT(INDEX(CMB[[BA_0O]:[BA_2O]],MATCH(ROUND(MIN(SUM(CZ$4,$O69/1000),SUM($O69,CZ$4/1000)),3),CMB[[Cmb_ID]:[Cmb_ID]],0),SUM(N(CZ$1),N($R69),1)),CHOOSE(AC[[M]:[M]],1,1,0,AC[[AB]:[AB]])),PRODUCT(INDEX(CMB[[BD_0O]:[BD_2O]],MATCH(ROUND(MIN(SUM(CZ$4,$O69/1000),SUM($O69,CZ$4/1000)),3),CMB[[Cmb_ID]:[Cmb_ID]],0),SUM(N(CZ$1),N($R69),1)),CHOOSE(AC[[M]:[M]],1,0,1,AC[[DB]:[DB]])),PRODUCT(SUM(ROUND(AVERAGE(VALUE(CZ$3),VALUE($P69)),0),CHOOSE(IF(OR(CZ$1,$R69),4,INDEX(CMB[[Res_Rare]:[Res_Rare]],MATCH(ROUND(MIN(SUM(CZ$4,$O69/1000),SUM($O69,CZ$4/1000)),3),CMB[[Cmb_ID]:[Cmb_ID]],0))),-1,-1,0,0)),IF(OR(CZ$1,$R69),4,INDEX(CMB[[Cmb_Rare]:[Cmb_Rare]],MATCH(ROUND(MIN(SUM(CZ$4,$O69/1000),SUM($O69,CZ$4/1000)),3),CMB[[Cmb_ID]:[Cmb_ID]],0))),CHOOSE(AC[[M]:[M]],2,1,1,SUM(AC[[AB]:[DB]])))),""))</f>
        <v/>
      </c>
      <c r="DA69" t="str">
        <f>IF(OR(DA$5="",$S69=""),"",IFERROR(SUM(PRODUCT(INDEX(CMB[[BA_0O]:[BA_2O]],MATCH(ROUND(MIN(SUM(DA$4,$O69/1000),SUM($O69,DA$4/1000)),3),CMB[[Cmb_ID]:[Cmb_ID]],0),SUM(N(DA$1),N($R69),1)),CHOOSE(AC[[M]:[M]],1,1,0,AC[[AB]:[AB]])),PRODUCT(INDEX(CMB[[BD_0O]:[BD_2O]],MATCH(ROUND(MIN(SUM(DA$4,$O69/1000),SUM($O69,DA$4/1000)),3),CMB[[Cmb_ID]:[Cmb_ID]],0),SUM(N(DA$1),N($R69),1)),CHOOSE(AC[[M]:[M]],1,0,1,AC[[DB]:[DB]])),PRODUCT(SUM(ROUND(AVERAGE(VALUE(DA$3),VALUE($P69)),0),CHOOSE(IF(OR(DA$1,$R69),4,INDEX(CMB[[Res_Rare]:[Res_Rare]],MATCH(ROUND(MIN(SUM(DA$4,$O69/1000),SUM($O69,DA$4/1000)),3),CMB[[Cmb_ID]:[Cmb_ID]],0))),-1,-1,0,0)),IF(OR(DA$1,$R69),4,INDEX(CMB[[Cmb_Rare]:[Cmb_Rare]],MATCH(ROUND(MIN(SUM(DA$4,$O69/1000),SUM($O69,DA$4/1000)),3),CMB[[Cmb_ID]:[Cmb_ID]],0))),CHOOSE(AC[[M]:[M]],2,1,1,SUM(AC[[AB]:[DB]])))),""))</f>
        <v/>
      </c>
      <c r="DB69" t="str">
        <f>IF(OR(DB$5="",$S69=""),"",IFERROR(SUM(PRODUCT(INDEX(CMB[[BA_0O]:[BA_2O]],MATCH(ROUND(MIN(SUM(DB$4,$O69/1000),SUM($O69,DB$4/1000)),3),CMB[[Cmb_ID]:[Cmb_ID]],0),SUM(N(DB$1),N($R69),1)),CHOOSE(AC[[M]:[M]],1,1,0,AC[[AB]:[AB]])),PRODUCT(INDEX(CMB[[BD_0O]:[BD_2O]],MATCH(ROUND(MIN(SUM(DB$4,$O69/1000),SUM($O69,DB$4/1000)),3),CMB[[Cmb_ID]:[Cmb_ID]],0),SUM(N(DB$1),N($R69),1)),CHOOSE(AC[[M]:[M]],1,0,1,AC[[DB]:[DB]])),PRODUCT(SUM(ROUND(AVERAGE(VALUE(DB$3),VALUE($P69)),0),CHOOSE(IF(OR(DB$1,$R69),4,INDEX(CMB[[Res_Rare]:[Res_Rare]],MATCH(ROUND(MIN(SUM(DB$4,$O69/1000),SUM($O69,DB$4/1000)),3),CMB[[Cmb_ID]:[Cmb_ID]],0))),-1,-1,0,0)),IF(OR(DB$1,$R69),4,INDEX(CMB[[Cmb_Rare]:[Cmb_Rare]],MATCH(ROUND(MIN(SUM(DB$4,$O69/1000),SUM($O69,DB$4/1000)),3),CMB[[Cmb_ID]:[Cmb_ID]],0))),CHOOSE(AC[[M]:[M]],2,1,1,SUM(AC[[AB]:[DB]])))),""))</f>
        <v/>
      </c>
      <c r="DC69" t="str">
        <f>IF(OR(DC$5="",$S69=""),"",IFERROR(SUM(PRODUCT(INDEX(CMB[[BA_0O]:[BA_2O]],MATCH(ROUND(MIN(SUM(DC$4,$O69/1000),SUM($O69,DC$4/1000)),3),CMB[[Cmb_ID]:[Cmb_ID]],0),SUM(N(DC$1),N($R69),1)),CHOOSE(AC[[M]:[M]],1,1,0,AC[[AB]:[AB]])),PRODUCT(INDEX(CMB[[BD_0O]:[BD_2O]],MATCH(ROUND(MIN(SUM(DC$4,$O69/1000),SUM($O69,DC$4/1000)),3),CMB[[Cmb_ID]:[Cmb_ID]],0),SUM(N(DC$1),N($R69),1)),CHOOSE(AC[[M]:[M]],1,0,1,AC[[DB]:[DB]])),PRODUCT(SUM(ROUND(AVERAGE(VALUE(DC$3),VALUE($P69)),0),CHOOSE(IF(OR(DC$1,$R69),4,INDEX(CMB[[Res_Rare]:[Res_Rare]],MATCH(ROUND(MIN(SUM(DC$4,$O69/1000),SUM($O69,DC$4/1000)),3),CMB[[Cmb_ID]:[Cmb_ID]],0))),-1,-1,0,0)),IF(OR(DC$1,$R69),4,INDEX(CMB[[Cmb_Rare]:[Cmb_Rare]],MATCH(ROUND(MIN(SUM(DC$4,$O69/1000),SUM($O69,DC$4/1000)),3),CMB[[Cmb_ID]:[Cmb_ID]],0))),CHOOSE(AC[[M]:[M]],2,1,1,SUM(AC[[AB]:[DB]])))),""))</f>
        <v/>
      </c>
      <c r="DD69" t="str">
        <f>IF(OR(DD$5="",$S69=""),"",IFERROR(SUM(PRODUCT(INDEX(CMB[[BA_0O]:[BA_2O]],MATCH(ROUND(MIN(SUM(DD$4,$O69/1000),SUM($O69,DD$4/1000)),3),CMB[[Cmb_ID]:[Cmb_ID]],0),SUM(N(DD$1),N($R69),1)),CHOOSE(AC[[M]:[M]],1,1,0,AC[[AB]:[AB]])),PRODUCT(INDEX(CMB[[BD_0O]:[BD_2O]],MATCH(ROUND(MIN(SUM(DD$4,$O69/1000),SUM($O69,DD$4/1000)),3),CMB[[Cmb_ID]:[Cmb_ID]],0),SUM(N(DD$1),N($R69),1)),CHOOSE(AC[[M]:[M]],1,0,1,AC[[DB]:[DB]])),PRODUCT(SUM(ROUND(AVERAGE(VALUE(DD$3),VALUE($P69)),0),CHOOSE(IF(OR(DD$1,$R69),4,INDEX(CMB[[Res_Rare]:[Res_Rare]],MATCH(ROUND(MIN(SUM(DD$4,$O69/1000),SUM($O69,DD$4/1000)),3),CMB[[Cmb_ID]:[Cmb_ID]],0))),-1,-1,0,0)),IF(OR(DD$1,$R69),4,INDEX(CMB[[Cmb_Rare]:[Cmb_Rare]],MATCH(ROUND(MIN(SUM(DD$4,$O69/1000),SUM($O69,DD$4/1000)),3),CMB[[Cmb_ID]:[Cmb_ID]],0))),CHOOSE(AC[[M]:[M]],2,1,1,SUM(AC[[AB]:[DB]])))),""))</f>
        <v/>
      </c>
      <c r="DE69" t="str">
        <f>IF(OR(DE$5="",$S69=""),"",IFERROR(SUM(PRODUCT(INDEX(CMB[[BA_0O]:[BA_2O]],MATCH(ROUND(MIN(SUM(DE$4,$O69/1000),SUM($O69,DE$4/1000)),3),CMB[[Cmb_ID]:[Cmb_ID]],0),SUM(N(DE$1),N($R69),1)),CHOOSE(AC[[M]:[M]],1,1,0,AC[[AB]:[AB]])),PRODUCT(INDEX(CMB[[BD_0O]:[BD_2O]],MATCH(ROUND(MIN(SUM(DE$4,$O69/1000),SUM($O69,DE$4/1000)),3),CMB[[Cmb_ID]:[Cmb_ID]],0),SUM(N(DE$1),N($R69),1)),CHOOSE(AC[[M]:[M]],1,0,1,AC[[DB]:[DB]])),PRODUCT(SUM(ROUND(AVERAGE(VALUE(DE$3),VALUE($P69)),0),CHOOSE(IF(OR(DE$1,$R69),4,INDEX(CMB[[Res_Rare]:[Res_Rare]],MATCH(ROUND(MIN(SUM(DE$4,$O69/1000),SUM($O69,DE$4/1000)),3),CMB[[Cmb_ID]:[Cmb_ID]],0))),-1,-1,0,0)),IF(OR(DE$1,$R69),4,INDEX(CMB[[Cmb_Rare]:[Cmb_Rare]],MATCH(ROUND(MIN(SUM(DE$4,$O69/1000),SUM($O69,DE$4/1000)),3),CMB[[Cmb_ID]:[Cmb_ID]],0))),CHOOSE(AC[[M]:[M]],2,1,1,SUM(AC[[AB]:[DB]])))),""))</f>
        <v/>
      </c>
      <c r="DF69" t="str">
        <f>IF(OR(DF$5="",$S69=""),"",IFERROR(SUM(PRODUCT(INDEX(CMB[[BA_0O]:[BA_2O]],MATCH(ROUND(MIN(SUM(DF$4,$O69/1000),SUM($O69,DF$4/1000)),3),CMB[[Cmb_ID]:[Cmb_ID]],0),SUM(N(DF$1),N($R69),1)),CHOOSE(AC[[M]:[M]],1,1,0,AC[[AB]:[AB]])),PRODUCT(INDEX(CMB[[BD_0O]:[BD_2O]],MATCH(ROUND(MIN(SUM(DF$4,$O69/1000),SUM($O69,DF$4/1000)),3),CMB[[Cmb_ID]:[Cmb_ID]],0),SUM(N(DF$1),N($R69),1)),CHOOSE(AC[[M]:[M]],1,0,1,AC[[DB]:[DB]])),PRODUCT(SUM(ROUND(AVERAGE(VALUE(DF$3),VALUE($P69)),0),CHOOSE(IF(OR(DF$1,$R69),4,INDEX(CMB[[Res_Rare]:[Res_Rare]],MATCH(ROUND(MIN(SUM(DF$4,$O69/1000),SUM($O69,DF$4/1000)),3),CMB[[Cmb_ID]:[Cmb_ID]],0))),-1,-1,0,0)),IF(OR(DF$1,$R69),4,INDEX(CMB[[Cmb_Rare]:[Cmb_Rare]],MATCH(ROUND(MIN(SUM(DF$4,$O69/1000),SUM($O69,DF$4/1000)),3),CMB[[Cmb_ID]:[Cmb_ID]],0))),CHOOSE(AC[[M]:[M]],2,1,1,SUM(AC[[AB]:[DB]])))),""))</f>
        <v/>
      </c>
      <c r="DG69" t="str">
        <f>IF(OR(DG$5="",$S69=""),"",IFERROR(SUM(PRODUCT(INDEX(CMB[[BA_0O]:[BA_2O]],MATCH(ROUND(MIN(SUM(DG$4,$O69/1000),SUM($O69,DG$4/1000)),3),CMB[[Cmb_ID]:[Cmb_ID]],0),SUM(N(DG$1),N($R69),1)),CHOOSE(AC[[M]:[M]],1,1,0,AC[[AB]:[AB]])),PRODUCT(INDEX(CMB[[BD_0O]:[BD_2O]],MATCH(ROUND(MIN(SUM(DG$4,$O69/1000),SUM($O69,DG$4/1000)),3),CMB[[Cmb_ID]:[Cmb_ID]],0),SUM(N(DG$1),N($R69),1)),CHOOSE(AC[[M]:[M]],1,0,1,AC[[DB]:[DB]])),PRODUCT(SUM(ROUND(AVERAGE(VALUE(DG$3),VALUE($P69)),0),CHOOSE(IF(OR(DG$1,$R69),4,INDEX(CMB[[Res_Rare]:[Res_Rare]],MATCH(ROUND(MIN(SUM(DG$4,$O69/1000),SUM($O69,DG$4/1000)),3),CMB[[Cmb_ID]:[Cmb_ID]],0))),-1,-1,0,0)),IF(OR(DG$1,$R69),4,INDEX(CMB[[Cmb_Rare]:[Cmb_Rare]],MATCH(ROUND(MIN(SUM(DG$4,$O69/1000),SUM($O69,DG$4/1000)),3),CMB[[Cmb_ID]:[Cmb_ID]],0))),CHOOSE(AC[[M]:[M]],2,1,1,SUM(AC[[AB]:[DB]])))),""))</f>
        <v/>
      </c>
      <c r="DH69" t="str">
        <f>IF(OR(DH$5="",$S69=""),"",IFERROR(SUM(PRODUCT(INDEX(CMB[[BA_0O]:[BA_2O]],MATCH(ROUND(MIN(SUM(DH$4,$O69/1000),SUM($O69,DH$4/1000)),3),CMB[[Cmb_ID]:[Cmb_ID]],0),SUM(N(DH$1),N($R69),1)),CHOOSE(AC[[M]:[M]],1,1,0,AC[[AB]:[AB]])),PRODUCT(INDEX(CMB[[BD_0O]:[BD_2O]],MATCH(ROUND(MIN(SUM(DH$4,$O69/1000),SUM($O69,DH$4/1000)),3),CMB[[Cmb_ID]:[Cmb_ID]],0),SUM(N(DH$1),N($R69),1)),CHOOSE(AC[[M]:[M]],1,0,1,AC[[DB]:[DB]])),PRODUCT(SUM(ROUND(AVERAGE(VALUE(DH$3),VALUE($P69)),0),CHOOSE(IF(OR(DH$1,$R69),4,INDEX(CMB[[Res_Rare]:[Res_Rare]],MATCH(ROUND(MIN(SUM(DH$4,$O69/1000),SUM($O69,DH$4/1000)),3),CMB[[Cmb_ID]:[Cmb_ID]],0))),-1,-1,0,0)),IF(OR(DH$1,$R69),4,INDEX(CMB[[Cmb_Rare]:[Cmb_Rare]],MATCH(ROUND(MIN(SUM(DH$4,$O69/1000),SUM($O69,DH$4/1000)),3),CMB[[Cmb_ID]:[Cmb_ID]],0))),CHOOSE(AC[[M]:[M]],2,1,1,SUM(AC[[AB]:[DB]])))),""))</f>
        <v/>
      </c>
      <c r="DI69" t="str">
        <f>IF(OR(DI$5="",$S69=""),"",IFERROR(SUM(PRODUCT(INDEX(CMB[[BA_0O]:[BA_2O]],MATCH(ROUND(MIN(SUM(DI$4,$O69/1000),SUM($O69,DI$4/1000)),3),CMB[[Cmb_ID]:[Cmb_ID]],0),SUM(N(DI$1),N($R69),1)),CHOOSE(AC[[M]:[M]],1,1,0,AC[[AB]:[AB]])),PRODUCT(INDEX(CMB[[BD_0O]:[BD_2O]],MATCH(ROUND(MIN(SUM(DI$4,$O69/1000),SUM($O69,DI$4/1000)),3),CMB[[Cmb_ID]:[Cmb_ID]],0),SUM(N(DI$1),N($R69),1)),CHOOSE(AC[[M]:[M]],1,0,1,AC[[DB]:[DB]])),PRODUCT(SUM(ROUND(AVERAGE(VALUE(DI$3),VALUE($P69)),0),CHOOSE(IF(OR(DI$1,$R69),4,INDEX(CMB[[Res_Rare]:[Res_Rare]],MATCH(ROUND(MIN(SUM(DI$4,$O69/1000),SUM($O69,DI$4/1000)),3),CMB[[Cmb_ID]:[Cmb_ID]],0))),-1,-1,0,0)),IF(OR(DI$1,$R69),4,INDEX(CMB[[Cmb_Rare]:[Cmb_Rare]],MATCH(ROUND(MIN(SUM(DI$4,$O69/1000),SUM($O69,DI$4/1000)),3),CMB[[Cmb_ID]:[Cmb_ID]],0))),CHOOSE(AC[[M]:[M]],2,1,1,SUM(AC[[AB]:[DB]])))),""))</f>
        <v/>
      </c>
      <c r="DJ69" t="str">
        <f>IF(OR(DJ$5="",$S69=""),"",IFERROR(SUM(PRODUCT(INDEX(CMB[[BA_0O]:[BA_2O]],MATCH(ROUND(MIN(SUM(DJ$4,$O69/1000),SUM($O69,DJ$4/1000)),3),CMB[[Cmb_ID]:[Cmb_ID]],0),SUM(N(DJ$1),N($R69),1)),CHOOSE(AC[[M]:[M]],1,1,0,AC[[AB]:[AB]])),PRODUCT(INDEX(CMB[[BD_0O]:[BD_2O]],MATCH(ROUND(MIN(SUM(DJ$4,$O69/1000),SUM($O69,DJ$4/1000)),3),CMB[[Cmb_ID]:[Cmb_ID]],0),SUM(N(DJ$1),N($R69),1)),CHOOSE(AC[[M]:[M]],1,0,1,AC[[DB]:[DB]])),PRODUCT(SUM(ROUND(AVERAGE(VALUE(DJ$3),VALUE($P69)),0),CHOOSE(IF(OR(DJ$1,$R69),4,INDEX(CMB[[Res_Rare]:[Res_Rare]],MATCH(ROUND(MIN(SUM(DJ$4,$O69/1000),SUM($O69,DJ$4/1000)),3),CMB[[Cmb_ID]:[Cmb_ID]],0))),-1,-1,0,0)),IF(OR(DJ$1,$R69),4,INDEX(CMB[[Cmb_Rare]:[Cmb_Rare]],MATCH(ROUND(MIN(SUM(DJ$4,$O69/1000),SUM($O69,DJ$4/1000)),3),CMB[[Cmb_ID]:[Cmb_ID]],0))),CHOOSE(AC[[M]:[M]],2,1,1,SUM(AC[[AB]:[DB]])))),""))</f>
        <v/>
      </c>
      <c r="DK69" t="str">
        <f>IF(OR(DK$5="",$S69=""),"",IFERROR(SUM(PRODUCT(INDEX(CMB[[BA_0O]:[BA_2O]],MATCH(ROUND(MIN(SUM(DK$4,$O69/1000),SUM($O69,DK$4/1000)),3),CMB[[Cmb_ID]:[Cmb_ID]],0),SUM(N(DK$1),N($R69),1)),CHOOSE(AC[[M]:[M]],1,1,0,AC[[AB]:[AB]])),PRODUCT(INDEX(CMB[[BD_0O]:[BD_2O]],MATCH(ROUND(MIN(SUM(DK$4,$O69/1000),SUM($O69,DK$4/1000)),3),CMB[[Cmb_ID]:[Cmb_ID]],0),SUM(N(DK$1),N($R69),1)),CHOOSE(AC[[M]:[M]],1,0,1,AC[[DB]:[DB]])),PRODUCT(SUM(ROUND(AVERAGE(VALUE(DK$3),VALUE($P69)),0),CHOOSE(IF(OR(DK$1,$R69),4,INDEX(CMB[[Res_Rare]:[Res_Rare]],MATCH(ROUND(MIN(SUM(DK$4,$O69/1000),SUM($O69,DK$4/1000)),3),CMB[[Cmb_ID]:[Cmb_ID]],0))),-1,-1,0,0)),IF(OR(DK$1,$R69),4,INDEX(CMB[[Cmb_Rare]:[Cmb_Rare]],MATCH(ROUND(MIN(SUM(DK$4,$O69/1000),SUM($O69,DK$4/1000)),3),CMB[[Cmb_ID]:[Cmb_ID]],0))),CHOOSE(AC[[M]:[M]],2,1,1,SUM(AC[[AB]:[DB]])))),""))</f>
        <v/>
      </c>
      <c r="DL69" t="str">
        <f>IF(OR(DL$5="",$S69=""),"",IFERROR(SUM(PRODUCT(INDEX(CMB[[BA_0O]:[BA_2O]],MATCH(ROUND(MIN(SUM(DL$4,$O69/1000),SUM($O69,DL$4/1000)),3),CMB[[Cmb_ID]:[Cmb_ID]],0),SUM(N(DL$1),N($R69),1)),CHOOSE(AC[[M]:[M]],1,1,0,AC[[AB]:[AB]])),PRODUCT(INDEX(CMB[[BD_0O]:[BD_2O]],MATCH(ROUND(MIN(SUM(DL$4,$O69/1000),SUM($O69,DL$4/1000)),3),CMB[[Cmb_ID]:[Cmb_ID]],0),SUM(N(DL$1),N($R69),1)),CHOOSE(AC[[M]:[M]],1,0,1,AC[[DB]:[DB]])),PRODUCT(SUM(ROUND(AVERAGE(VALUE(DL$3),VALUE($P69)),0),CHOOSE(IF(OR(DL$1,$R69),4,INDEX(CMB[[Res_Rare]:[Res_Rare]],MATCH(ROUND(MIN(SUM(DL$4,$O69/1000),SUM($O69,DL$4/1000)),3),CMB[[Cmb_ID]:[Cmb_ID]],0))),-1,-1,0,0)),IF(OR(DL$1,$R69),4,INDEX(CMB[[Cmb_Rare]:[Cmb_Rare]],MATCH(ROUND(MIN(SUM(DL$4,$O69/1000),SUM($O69,DL$4/1000)),3),CMB[[Cmb_ID]:[Cmb_ID]],0))),CHOOSE(AC[[M]:[M]],2,1,1,SUM(AC[[AB]:[DB]])))),""))</f>
        <v/>
      </c>
      <c r="DM69" t="str">
        <f>IF(OR(DM$5="",$S69=""),"",IFERROR(SUM(PRODUCT(INDEX(CMB[[BA_0O]:[BA_2O]],MATCH(ROUND(MIN(SUM(DM$4,$O69/1000),SUM($O69,DM$4/1000)),3),CMB[[Cmb_ID]:[Cmb_ID]],0),SUM(N(DM$1),N($R69),1)),CHOOSE(AC[[M]:[M]],1,1,0,AC[[AB]:[AB]])),PRODUCT(INDEX(CMB[[BD_0O]:[BD_2O]],MATCH(ROUND(MIN(SUM(DM$4,$O69/1000),SUM($O69,DM$4/1000)),3),CMB[[Cmb_ID]:[Cmb_ID]],0),SUM(N(DM$1),N($R69),1)),CHOOSE(AC[[M]:[M]],1,0,1,AC[[DB]:[DB]])),PRODUCT(SUM(ROUND(AVERAGE(VALUE(DM$3),VALUE($P69)),0),CHOOSE(IF(OR(DM$1,$R69),4,INDEX(CMB[[Res_Rare]:[Res_Rare]],MATCH(ROUND(MIN(SUM(DM$4,$O69/1000),SUM($O69,DM$4/1000)),3),CMB[[Cmb_ID]:[Cmb_ID]],0))),-1,-1,0,0)),IF(OR(DM$1,$R69),4,INDEX(CMB[[Cmb_Rare]:[Cmb_Rare]],MATCH(ROUND(MIN(SUM(DM$4,$O69/1000),SUM($O69,DM$4/1000)),3),CMB[[Cmb_ID]:[Cmb_ID]],0))),CHOOSE(AC[[M]:[M]],2,1,1,SUM(AC[[AB]:[DB]])))),""))</f>
        <v/>
      </c>
      <c r="DN69" t="str">
        <f>IF(OR(DN$5="",$S69=""),"",IFERROR(SUM(PRODUCT(INDEX(CMB[[BA_0O]:[BA_2O]],MATCH(ROUND(MIN(SUM(DN$4,$O69/1000),SUM($O69,DN$4/1000)),3),CMB[[Cmb_ID]:[Cmb_ID]],0),SUM(N(DN$1),N($R69),1)),CHOOSE(AC[[M]:[M]],1,1,0,AC[[AB]:[AB]])),PRODUCT(INDEX(CMB[[BD_0O]:[BD_2O]],MATCH(ROUND(MIN(SUM(DN$4,$O69/1000),SUM($O69,DN$4/1000)),3),CMB[[Cmb_ID]:[Cmb_ID]],0),SUM(N(DN$1),N($R69),1)),CHOOSE(AC[[M]:[M]],1,0,1,AC[[DB]:[DB]])),PRODUCT(SUM(ROUND(AVERAGE(VALUE(DN$3),VALUE($P69)),0),CHOOSE(IF(OR(DN$1,$R69),4,INDEX(CMB[[Res_Rare]:[Res_Rare]],MATCH(ROUND(MIN(SUM(DN$4,$O69/1000),SUM($O69,DN$4/1000)),3),CMB[[Cmb_ID]:[Cmb_ID]],0))),-1,-1,0,0)),IF(OR(DN$1,$R69),4,INDEX(CMB[[Cmb_Rare]:[Cmb_Rare]],MATCH(ROUND(MIN(SUM(DN$4,$O69/1000),SUM($O69,DN$4/1000)),3),CMB[[Cmb_ID]:[Cmb_ID]],0))),CHOOSE(AC[[M]:[M]],2,1,1,SUM(AC[[AB]:[DB]])))),""))</f>
        <v/>
      </c>
      <c r="DO69" t="str">
        <f>IF(OR(DO$5="",$S69=""),"",IFERROR(SUM(PRODUCT(INDEX(CMB[[BA_0O]:[BA_2O]],MATCH(ROUND(MIN(SUM(DO$4,$O69/1000),SUM($O69,DO$4/1000)),3),CMB[[Cmb_ID]:[Cmb_ID]],0),SUM(N(DO$1),N($R69),1)),CHOOSE(AC[[M]:[M]],1,1,0,AC[[AB]:[AB]])),PRODUCT(INDEX(CMB[[BD_0O]:[BD_2O]],MATCH(ROUND(MIN(SUM(DO$4,$O69/1000),SUM($O69,DO$4/1000)),3),CMB[[Cmb_ID]:[Cmb_ID]],0),SUM(N(DO$1),N($R69),1)),CHOOSE(AC[[M]:[M]],1,0,1,AC[[DB]:[DB]])),PRODUCT(SUM(ROUND(AVERAGE(VALUE(DO$3),VALUE($P69)),0),CHOOSE(IF(OR(DO$1,$R69),4,INDEX(CMB[[Res_Rare]:[Res_Rare]],MATCH(ROUND(MIN(SUM(DO$4,$O69/1000),SUM($O69,DO$4/1000)),3),CMB[[Cmb_ID]:[Cmb_ID]],0))),-1,-1,0,0)),IF(OR(DO$1,$R69),4,INDEX(CMB[[Cmb_Rare]:[Cmb_Rare]],MATCH(ROUND(MIN(SUM(DO$4,$O69/1000),SUM($O69,DO$4/1000)),3),CMB[[Cmb_ID]:[Cmb_ID]],0))),CHOOSE(AC[[M]:[M]],2,1,1,SUM(AC[[AB]:[DB]])))),""))</f>
        <v/>
      </c>
      <c r="DP69" t="str">
        <f>IF(OR(DP$5="",$S69=""),"",IFERROR(SUM(PRODUCT(INDEX(CMB[[BA_0O]:[BA_2O]],MATCH(ROUND(MIN(SUM(DP$4,$O69/1000),SUM($O69,DP$4/1000)),3),CMB[[Cmb_ID]:[Cmb_ID]],0),SUM(N(DP$1),N($R69),1)),CHOOSE(AC[[M]:[M]],1,1,0,AC[[AB]:[AB]])),PRODUCT(INDEX(CMB[[BD_0O]:[BD_2O]],MATCH(ROUND(MIN(SUM(DP$4,$O69/1000),SUM($O69,DP$4/1000)),3),CMB[[Cmb_ID]:[Cmb_ID]],0),SUM(N(DP$1),N($R69),1)),CHOOSE(AC[[M]:[M]],1,0,1,AC[[DB]:[DB]])),PRODUCT(SUM(ROUND(AVERAGE(VALUE(DP$3),VALUE($P69)),0),CHOOSE(IF(OR(DP$1,$R69),4,INDEX(CMB[[Res_Rare]:[Res_Rare]],MATCH(ROUND(MIN(SUM(DP$4,$O69/1000),SUM($O69,DP$4/1000)),3),CMB[[Cmb_ID]:[Cmb_ID]],0))),-1,-1,0,0)),IF(OR(DP$1,$R69),4,INDEX(CMB[[Cmb_Rare]:[Cmb_Rare]],MATCH(ROUND(MIN(SUM(DP$4,$O69/1000),SUM($O69,DP$4/1000)),3),CMB[[Cmb_ID]:[Cmb_ID]],0))),CHOOSE(AC[[M]:[M]],2,1,1,SUM(AC[[AB]:[DB]])))),""))</f>
        <v/>
      </c>
      <c r="DQ69" t="str">
        <f>IF(OR(DQ$5="",$S69=""),"",IFERROR(SUM(PRODUCT(INDEX(CMB[[BA_0O]:[BA_2O]],MATCH(ROUND(MIN(SUM(DQ$4,$O69/1000),SUM($O69,DQ$4/1000)),3),CMB[[Cmb_ID]:[Cmb_ID]],0),SUM(N(DQ$1),N($R69),1)),CHOOSE(AC[[M]:[M]],1,1,0,AC[[AB]:[AB]])),PRODUCT(INDEX(CMB[[BD_0O]:[BD_2O]],MATCH(ROUND(MIN(SUM(DQ$4,$O69/1000),SUM($O69,DQ$4/1000)),3),CMB[[Cmb_ID]:[Cmb_ID]],0),SUM(N(DQ$1),N($R69),1)),CHOOSE(AC[[M]:[M]],1,0,1,AC[[DB]:[DB]])),PRODUCT(SUM(ROUND(AVERAGE(VALUE(DQ$3),VALUE($P69)),0),CHOOSE(IF(OR(DQ$1,$R69),4,INDEX(CMB[[Res_Rare]:[Res_Rare]],MATCH(ROUND(MIN(SUM(DQ$4,$O69/1000),SUM($O69,DQ$4/1000)),3),CMB[[Cmb_ID]:[Cmb_ID]],0))),-1,-1,0,0)),IF(OR(DQ$1,$R69),4,INDEX(CMB[[Cmb_Rare]:[Cmb_Rare]],MATCH(ROUND(MIN(SUM(DQ$4,$O69/1000),SUM($O69,DQ$4/1000)),3),CMB[[Cmb_ID]:[Cmb_ID]],0))),CHOOSE(AC[[M]:[M]],2,1,1,SUM(AC[[AB]:[DB]])))),""))</f>
        <v/>
      </c>
      <c r="DR69" t="str">
        <f>IF(OR(DR$5="",$S69=""),"",IFERROR(SUM(PRODUCT(INDEX(CMB[[BA_0O]:[BA_2O]],MATCH(ROUND(MIN(SUM(DR$4,$O69/1000),SUM($O69,DR$4/1000)),3),CMB[[Cmb_ID]:[Cmb_ID]],0),SUM(N(DR$1),N($R69),1)),CHOOSE(AC[[M]:[M]],1,1,0,AC[[AB]:[AB]])),PRODUCT(INDEX(CMB[[BD_0O]:[BD_2O]],MATCH(ROUND(MIN(SUM(DR$4,$O69/1000),SUM($O69,DR$4/1000)),3),CMB[[Cmb_ID]:[Cmb_ID]],0),SUM(N(DR$1),N($R69),1)),CHOOSE(AC[[M]:[M]],1,0,1,AC[[DB]:[DB]])),PRODUCT(SUM(ROUND(AVERAGE(VALUE(DR$3),VALUE($P69)),0),CHOOSE(IF(OR(DR$1,$R69),4,INDEX(CMB[[Res_Rare]:[Res_Rare]],MATCH(ROUND(MIN(SUM(DR$4,$O69/1000),SUM($O69,DR$4/1000)),3),CMB[[Cmb_ID]:[Cmb_ID]],0))),-1,-1,0,0)),IF(OR(DR$1,$R69),4,INDEX(CMB[[Cmb_Rare]:[Cmb_Rare]],MATCH(ROUND(MIN(SUM(DR$4,$O69/1000),SUM($O69,DR$4/1000)),3),CMB[[Cmb_ID]:[Cmb_ID]],0))),CHOOSE(AC[[M]:[M]],2,1,1,SUM(AC[[AB]:[DB]])))),""))</f>
        <v/>
      </c>
      <c r="DS69" t="str">
        <f>IF(OR(DS$5="",$S69=""),"",IFERROR(SUM(PRODUCT(INDEX(CMB[[BA_0O]:[BA_2O]],MATCH(ROUND(MIN(SUM(DS$4,$O69/1000),SUM($O69,DS$4/1000)),3),CMB[[Cmb_ID]:[Cmb_ID]],0),SUM(N(DS$1),N($R69),1)),CHOOSE(AC[[M]:[M]],1,1,0,AC[[AB]:[AB]])),PRODUCT(INDEX(CMB[[BD_0O]:[BD_2O]],MATCH(ROUND(MIN(SUM(DS$4,$O69/1000),SUM($O69,DS$4/1000)),3),CMB[[Cmb_ID]:[Cmb_ID]],0),SUM(N(DS$1),N($R69),1)),CHOOSE(AC[[M]:[M]],1,0,1,AC[[DB]:[DB]])),PRODUCT(SUM(ROUND(AVERAGE(VALUE(DS$3),VALUE($P69)),0),CHOOSE(IF(OR(DS$1,$R69),4,INDEX(CMB[[Res_Rare]:[Res_Rare]],MATCH(ROUND(MIN(SUM(DS$4,$O69/1000),SUM($O69,DS$4/1000)),3),CMB[[Cmb_ID]:[Cmb_ID]],0))),-1,-1,0,0)),IF(OR(DS$1,$R69),4,INDEX(CMB[[Cmb_Rare]:[Cmb_Rare]],MATCH(ROUND(MIN(SUM(DS$4,$O69/1000),SUM($O69,DS$4/1000)),3),CMB[[Cmb_ID]:[Cmb_ID]],0))),CHOOSE(AC[[M]:[M]],2,1,1,SUM(AC[[AB]:[DB]])))),""))</f>
        <v/>
      </c>
      <c r="DT69" t="str">
        <f>IF(OR(DT$5="",$S69=""),"",IFERROR(SUM(PRODUCT(INDEX(CMB[[BA_0O]:[BA_2O]],MATCH(ROUND(MIN(SUM(DT$4,$O69/1000),SUM($O69,DT$4/1000)),3),CMB[[Cmb_ID]:[Cmb_ID]],0),SUM(N(DT$1),N($R69),1)),CHOOSE(AC[[M]:[M]],1,1,0,AC[[AB]:[AB]])),PRODUCT(INDEX(CMB[[BD_0O]:[BD_2O]],MATCH(ROUND(MIN(SUM(DT$4,$O69/1000),SUM($O69,DT$4/1000)),3),CMB[[Cmb_ID]:[Cmb_ID]],0),SUM(N(DT$1),N($R69),1)),CHOOSE(AC[[M]:[M]],1,0,1,AC[[DB]:[DB]])),PRODUCT(SUM(ROUND(AVERAGE(VALUE(DT$3),VALUE($P69)),0),CHOOSE(IF(OR(DT$1,$R69),4,INDEX(CMB[[Res_Rare]:[Res_Rare]],MATCH(ROUND(MIN(SUM(DT$4,$O69/1000),SUM($O69,DT$4/1000)),3),CMB[[Cmb_ID]:[Cmb_ID]],0))),-1,-1,0,0)),IF(OR(DT$1,$R69),4,INDEX(CMB[[Cmb_Rare]:[Cmb_Rare]],MATCH(ROUND(MIN(SUM(DT$4,$O69/1000),SUM($O69,DT$4/1000)),3),CMB[[Cmb_ID]:[Cmb_ID]],0))),CHOOSE(AC[[M]:[M]],2,1,1,SUM(AC[[AB]:[DB]])))),""))</f>
        <v/>
      </c>
      <c r="DU69" t="str">
        <f>IF(OR(DU$5="",$S69=""),"",IFERROR(SUM(PRODUCT(INDEX(CMB[[BA_0O]:[BA_2O]],MATCH(ROUND(MIN(SUM(DU$4,$O69/1000),SUM($O69,DU$4/1000)),3),CMB[[Cmb_ID]:[Cmb_ID]],0),SUM(N(DU$1),N($R69),1)),CHOOSE(AC[[M]:[M]],1,1,0,AC[[AB]:[AB]])),PRODUCT(INDEX(CMB[[BD_0O]:[BD_2O]],MATCH(ROUND(MIN(SUM(DU$4,$O69/1000),SUM($O69,DU$4/1000)),3),CMB[[Cmb_ID]:[Cmb_ID]],0),SUM(N(DU$1),N($R69),1)),CHOOSE(AC[[M]:[M]],1,0,1,AC[[DB]:[DB]])),PRODUCT(SUM(ROUND(AVERAGE(VALUE(DU$3),VALUE($P69)),0),CHOOSE(IF(OR(DU$1,$R69),4,INDEX(CMB[[Res_Rare]:[Res_Rare]],MATCH(ROUND(MIN(SUM(DU$4,$O69/1000),SUM($O69,DU$4/1000)),3),CMB[[Cmb_ID]:[Cmb_ID]],0))),-1,-1,0,0)),IF(OR(DU$1,$R69),4,INDEX(CMB[[Cmb_Rare]:[Cmb_Rare]],MATCH(ROUND(MIN(SUM(DU$4,$O69/1000),SUM($O69,DU$4/1000)),3),CMB[[Cmb_ID]:[Cmb_ID]],0))),CHOOSE(AC[[M]:[M]],2,1,1,SUM(AC[[AB]:[DB]])))),""))</f>
        <v/>
      </c>
      <c r="DV69" t="str">
        <f>IF(OR(DV$5="",$S69=""),"",IFERROR(SUM(PRODUCT(INDEX(CMB[[BA_0O]:[BA_2O]],MATCH(ROUND(MIN(SUM(DV$4,$O69/1000),SUM($O69,DV$4/1000)),3),CMB[[Cmb_ID]:[Cmb_ID]],0),SUM(N(DV$1),N($R69),1)),CHOOSE(AC[[M]:[M]],1,1,0,AC[[AB]:[AB]])),PRODUCT(INDEX(CMB[[BD_0O]:[BD_2O]],MATCH(ROUND(MIN(SUM(DV$4,$O69/1000),SUM($O69,DV$4/1000)),3),CMB[[Cmb_ID]:[Cmb_ID]],0),SUM(N(DV$1),N($R69),1)),CHOOSE(AC[[M]:[M]],1,0,1,AC[[DB]:[DB]])),PRODUCT(SUM(ROUND(AVERAGE(VALUE(DV$3),VALUE($P69)),0),CHOOSE(IF(OR(DV$1,$R69),4,INDEX(CMB[[Res_Rare]:[Res_Rare]],MATCH(ROUND(MIN(SUM(DV$4,$O69/1000),SUM($O69,DV$4/1000)),3),CMB[[Cmb_ID]:[Cmb_ID]],0))),-1,-1,0,0)),IF(OR(DV$1,$R69),4,INDEX(CMB[[Cmb_Rare]:[Cmb_Rare]],MATCH(ROUND(MIN(SUM(DV$4,$O69/1000),SUM($O69,DV$4/1000)),3),CMB[[Cmb_ID]:[Cmb_ID]],0))),CHOOSE(AC[[M]:[M]],2,1,1,SUM(AC[[AB]:[DB]])))),""))</f>
        <v/>
      </c>
      <c r="DW69" t="str">
        <f>IF(OR(DW$5="",$S69=""),"",IFERROR(SUM(PRODUCT(INDEX(CMB[[BA_0O]:[BA_2O]],MATCH(ROUND(MIN(SUM(DW$4,$O69/1000),SUM($O69,DW$4/1000)),3),CMB[[Cmb_ID]:[Cmb_ID]],0),SUM(N(DW$1),N($R69),1)),CHOOSE(AC[[M]:[M]],1,1,0,AC[[AB]:[AB]])),PRODUCT(INDEX(CMB[[BD_0O]:[BD_2O]],MATCH(ROUND(MIN(SUM(DW$4,$O69/1000),SUM($O69,DW$4/1000)),3),CMB[[Cmb_ID]:[Cmb_ID]],0),SUM(N(DW$1),N($R69),1)),CHOOSE(AC[[M]:[M]],1,0,1,AC[[DB]:[DB]])),PRODUCT(SUM(ROUND(AVERAGE(VALUE(DW$3),VALUE($P69)),0),CHOOSE(IF(OR(DW$1,$R69),4,INDEX(CMB[[Res_Rare]:[Res_Rare]],MATCH(ROUND(MIN(SUM(DW$4,$O69/1000),SUM($O69,DW$4/1000)),3),CMB[[Cmb_ID]:[Cmb_ID]],0))),-1,-1,0,0)),IF(OR(DW$1,$R69),4,INDEX(CMB[[Cmb_Rare]:[Cmb_Rare]],MATCH(ROUND(MIN(SUM(DW$4,$O69/1000),SUM($O69,DW$4/1000)),3),CMB[[Cmb_ID]:[Cmb_ID]],0))),CHOOSE(AC[[M]:[M]],2,1,1,SUM(AC[[AB]:[DB]])))),""))</f>
        <v/>
      </c>
      <c r="DX69" t="str">
        <f>IF(OR(DX$5="",$S69=""),"",IFERROR(SUM(PRODUCT(INDEX(CMB[[BA_0O]:[BA_2O]],MATCH(ROUND(MIN(SUM(DX$4,$O69/1000),SUM($O69,DX$4/1000)),3),CMB[[Cmb_ID]:[Cmb_ID]],0),SUM(N(DX$1),N($R69),1)),CHOOSE(AC[[M]:[M]],1,1,0,AC[[AB]:[AB]])),PRODUCT(INDEX(CMB[[BD_0O]:[BD_2O]],MATCH(ROUND(MIN(SUM(DX$4,$O69/1000),SUM($O69,DX$4/1000)),3),CMB[[Cmb_ID]:[Cmb_ID]],0),SUM(N(DX$1),N($R69),1)),CHOOSE(AC[[M]:[M]],1,0,1,AC[[DB]:[DB]])),PRODUCT(SUM(ROUND(AVERAGE(VALUE(DX$3),VALUE($P69)),0),CHOOSE(IF(OR(DX$1,$R69),4,INDEX(CMB[[Res_Rare]:[Res_Rare]],MATCH(ROUND(MIN(SUM(DX$4,$O69/1000),SUM($O69,DX$4/1000)),3),CMB[[Cmb_ID]:[Cmb_ID]],0))),-1,-1,0,0)),IF(OR(DX$1,$R69),4,INDEX(CMB[[Cmb_Rare]:[Cmb_Rare]],MATCH(ROUND(MIN(SUM(DX$4,$O69/1000),SUM($O69,DX$4/1000)),3),CMB[[Cmb_ID]:[Cmb_ID]],0))),CHOOSE(AC[[M]:[M]],2,1,1,SUM(AC[[AB]:[DB]])))),""))</f>
        <v/>
      </c>
      <c r="DY69" t="str">
        <f>IF(OR(DY$5="",$S69=""),"",IFERROR(SUM(PRODUCT(INDEX(CMB[[BA_0O]:[BA_2O]],MATCH(ROUND(MIN(SUM(DY$4,$O69/1000),SUM($O69,DY$4/1000)),3),CMB[[Cmb_ID]:[Cmb_ID]],0),SUM(N(DY$1),N($R69),1)),CHOOSE(AC[[M]:[M]],1,1,0,AC[[AB]:[AB]])),PRODUCT(INDEX(CMB[[BD_0O]:[BD_2O]],MATCH(ROUND(MIN(SUM(DY$4,$O69/1000),SUM($O69,DY$4/1000)),3),CMB[[Cmb_ID]:[Cmb_ID]],0),SUM(N(DY$1),N($R69),1)),CHOOSE(AC[[M]:[M]],1,0,1,AC[[DB]:[DB]])),PRODUCT(SUM(ROUND(AVERAGE(VALUE(DY$3),VALUE($P69)),0),CHOOSE(IF(OR(DY$1,$R69),4,INDEX(CMB[[Res_Rare]:[Res_Rare]],MATCH(ROUND(MIN(SUM(DY$4,$O69/1000),SUM($O69,DY$4/1000)),3),CMB[[Cmb_ID]:[Cmb_ID]],0))),-1,-1,0,0)),IF(OR(DY$1,$R69),4,INDEX(CMB[[Cmb_Rare]:[Cmb_Rare]],MATCH(ROUND(MIN(SUM(DY$4,$O69/1000),SUM($O69,DY$4/1000)),3),CMB[[Cmb_ID]:[Cmb_ID]],0))),CHOOSE(AC[[M]:[M]],2,1,1,SUM(AC[[AB]:[DB]])))),""))</f>
        <v/>
      </c>
      <c r="DZ69" t="str">
        <f>IF(OR(DZ$5="",$S69=""),"",IFERROR(SUM(PRODUCT(INDEX(CMB[[BA_0O]:[BA_2O]],MATCH(ROUND(MIN(SUM(DZ$4,$O69/1000),SUM($O69,DZ$4/1000)),3),CMB[[Cmb_ID]:[Cmb_ID]],0),SUM(N(DZ$1),N($R69),1)),CHOOSE(AC[[M]:[M]],1,1,0,AC[[AB]:[AB]])),PRODUCT(INDEX(CMB[[BD_0O]:[BD_2O]],MATCH(ROUND(MIN(SUM(DZ$4,$O69/1000),SUM($O69,DZ$4/1000)),3),CMB[[Cmb_ID]:[Cmb_ID]],0),SUM(N(DZ$1),N($R69),1)),CHOOSE(AC[[M]:[M]],1,0,1,AC[[DB]:[DB]])),PRODUCT(SUM(ROUND(AVERAGE(VALUE(DZ$3),VALUE($P69)),0),CHOOSE(IF(OR(DZ$1,$R69),4,INDEX(CMB[[Res_Rare]:[Res_Rare]],MATCH(ROUND(MIN(SUM(DZ$4,$O69/1000),SUM($O69,DZ$4/1000)),3),CMB[[Cmb_ID]:[Cmb_ID]],0))),-1,-1,0,0)),IF(OR(DZ$1,$R69),4,INDEX(CMB[[Cmb_Rare]:[Cmb_Rare]],MATCH(ROUND(MIN(SUM(DZ$4,$O69/1000),SUM($O69,DZ$4/1000)),3),CMB[[Cmb_ID]:[Cmb_ID]],0))),CHOOSE(AC[[M]:[M]],2,1,1,SUM(AC[[AB]:[DB]])))),""))</f>
        <v/>
      </c>
      <c r="EA69" t="str">
        <f>IF(OR(EA$5="",$S69=""),"",IFERROR(SUM(PRODUCT(INDEX(CMB[[BA_0O]:[BA_2O]],MATCH(ROUND(MIN(SUM(EA$4,$O69/1000),SUM($O69,EA$4/1000)),3),CMB[[Cmb_ID]:[Cmb_ID]],0),SUM(N(EA$1),N($R69),1)),CHOOSE(AC[[M]:[M]],1,1,0,AC[[AB]:[AB]])),PRODUCT(INDEX(CMB[[BD_0O]:[BD_2O]],MATCH(ROUND(MIN(SUM(EA$4,$O69/1000),SUM($O69,EA$4/1000)),3),CMB[[Cmb_ID]:[Cmb_ID]],0),SUM(N(EA$1),N($R69),1)),CHOOSE(AC[[M]:[M]],1,0,1,AC[[DB]:[DB]])),PRODUCT(SUM(ROUND(AVERAGE(VALUE(EA$3),VALUE($P69)),0),CHOOSE(IF(OR(EA$1,$R69),4,INDEX(CMB[[Res_Rare]:[Res_Rare]],MATCH(ROUND(MIN(SUM(EA$4,$O69/1000),SUM($O69,EA$4/1000)),3),CMB[[Cmb_ID]:[Cmb_ID]],0))),-1,-1,0,0)),IF(OR(EA$1,$R69),4,INDEX(CMB[[Cmb_Rare]:[Cmb_Rare]],MATCH(ROUND(MIN(SUM(EA$4,$O69/1000),SUM($O69,EA$4/1000)),3),CMB[[Cmb_ID]:[Cmb_ID]],0))),CHOOSE(AC[[M]:[M]],2,1,1,SUM(AC[[AB]:[DB]])))),""))</f>
        <v/>
      </c>
      <c r="EB69" t="str">
        <f>IF(OR(EB$5="",$S69=""),"",IFERROR(SUM(PRODUCT(INDEX(CMB[[BA_0O]:[BA_2O]],MATCH(ROUND(MIN(SUM(EB$4,$O69/1000),SUM($O69,EB$4/1000)),3),CMB[[Cmb_ID]:[Cmb_ID]],0),SUM(N(EB$1),N($R69),1)),CHOOSE(AC[[M]:[M]],1,1,0,AC[[AB]:[AB]])),PRODUCT(INDEX(CMB[[BD_0O]:[BD_2O]],MATCH(ROUND(MIN(SUM(EB$4,$O69/1000),SUM($O69,EB$4/1000)),3),CMB[[Cmb_ID]:[Cmb_ID]],0),SUM(N(EB$1),N($R69),1)),CHOOSE(AC[[M]:[M]],1,0,1,AC[[DB]:[DB]])),PRODUCT(SUM(ROUND(AVERAGE(VALUE(EB$3),VALUE($P69)),0),CHOOSE(IF(OR(EB$1,$R69),4,INDEX(CMB[[Res_Rare]:[Res_Rare]],MATCH(ROUND(MIN(SUM(EB$4,$O69/1000),SUM($O69,EB$4/1000)),3),CMB[[Cmb_ID]:[Cmb_ID]],0))),-1,-1,0,0)),IF(OR(EB$1,$R69),4,INDEX(CMB[[Cmb_Rare]:[Cmb_Rare]],MATCH(ROUND(MIN(SUM(EB$4,$O69/1000),SUM($O69,EB$4/1000)),3),CMB[[Cmb_ID]:[Cmb_ID]],0))),CHOOSE(AC[[M]:[M]],2,1,1,SUM(AC[[AB]:[DB]])))),""))</f>
        <v/>
      </c>
      <c r="EC69" t="str">
        <f>IF(OR(EC$5="",$S69=""),"",IFERROR(SUM(PRODUCT(INDEX(CMB[[BA_0O]:[BA_2O]],MATCH(ROUND(MIN(SUM(EC$4,$O69/1000),SUM($O69,EC$4/1000)),3),CMB[[Cmb_ID]:[Cmb_ID]],0),SUM(N(EC$1),N($R69),1)),CHOOSE(AC[[M]:[M]],1,1,0,AC[[AB]:[AB]])),PRODUCT(INDEX(CMB[[BD_0O]:[BD_2O]],MATCH(ROUND(MIN(SUM(EC$4,$O69/1000),SUM($O69,EC$4/1000)),3),CMB[[Cmb_ID]:[Cmb_ID]],0),SUM(N(EC$1),N($R69),1)),CHOOSE(AC[[M]:[M]],1,0,1,AC[[DB]:[DB]])),PRODUCT(SUM(ROUND(AVERAGE(VALUE(EC$3),VALUE($P69)),0),CHOOSE(IF(OR(EC$1,$R69),4,INDEX(CMB[[Res_Rare]:[Res_Rare]],MATCH(ROUND(MIN(SUM(EC$4,$O69/1000),SUM($O69,EC$4/1000)),3),CMB[[Cmb_ID]:[Cmb_ID]],0))),-1,-1,0,0)),IF(OR(EC$1,$R69),4,INDEX(CMB[[Cmb_Rare]:[Cmb_Rare]],MATCH(ROUND(MIN(SUM(EC$4,$O69/1000),SUM($O69,EC$4/1000)),3),CMB[[Cmb_ID]:[Cmb_ID]],0))),CHOOSE(AC[[M]:[M]],2,1,1,SUM(AC[[AB]:[DB]])))),""))</f>
        <v/>
      </c>
      <c r="ED69" t="str">
        <f>IF(OR(ED$5="",$S69=""),"",IFERROR(SUM(PRODUCT(INDEX(CMB[[BA_0O]:[BA_2O]],MATCH(ROUND(MIN(SUM(ED$4,$O69/1000),SUM($O69,ED$4/1000)),3),CMB[[Cmb_ID]:[Cmb_ID]],0),SUM(N(ED$1),N($R69),1)),CHOOSE(AC[[M]:[M]],1,1,0,AC[[AB]:[AB]])),PRODUCT(INDEX(CMB[[BD_0O]:[BD_2O]],MATCH(ROUND(MIN(SUM(ED$4,$O69/1000),SUM($O69,ED$4/1000)),3),CMB[[Cmb_ID]:[Cmb_ID]],0),SUM(N(ED$1),N($R69),1)),CHOOSE(AC[[M]:[M]],1,0,1,AC[[DB]:[DB]])),PRODUCT(SUM(ROUND(AVERAGE(VALUE(ED$3),VALUE($P69)),0),CHOOSE(IF(OR(ED$1,$R69),4,INDEX(CMB[[Res_Rare]:[Res_Rare]],MATCH(ROUND(MIN(SUM(ED$4,$O69/1000),SUM($O69,ED$4/1000)),3),CMB[[Cmb_ID]:[Cmb_ID]],0))),-1,-1,0,0)),IF(OR(ED$1,$R69),4,INDEX(CMB[[Cmb_Rare]:[Cmb_Rare]],MATCH(ROUND(MIN(SUM(ED$4,$O69/1000),SUM($O69,ED$4/1000)),3),CMB[[Cmb_ID]:[Cmb_ID]],0))),CHOOSE(AC[[M]:[M]],2,1,1,SUM(AC[[AB]:[DB]])))),""))</f>
        <v/>
      </c>
      <c r="EE69" t="str">
        <f>IF(OR(EE$5="",$S69=""),"",IFERROR(SUM(PRODUCT(INDEX(CMB[[BA_0O]:[BA_2O]],MATCH(ROUND(MIN(SUM(EE$4,$O69/1000),SUM($O69,EE$4/1000)),3),CMB[[Cmb_ID]:[Cmb_ID]],0),SUM(N(EE$1),N($R69),1)),CHOOSE(AC[[M]:[M]],1,1,0,AC[[AB]:[AB]])),PRODUCT(INDEX(CMB[[BD_0O]:[BD_2O]],MATCH(ROUND(MIN(SUM(EE$4,$O69/1000),SUM($O69,EE$4/1000)),3),CMB[[Cmb_ID]:[Cmb_ID]],0),SUM(N(EE$1),N($R69),1)),CHOOSE(AC[[M]:[M]],1,0,1,AC[[DB]:[DB]])),PRODUCT(SUM(ROUND(AVERAGE(VALUE(EE$3),VALUE($P69)),0),CHOOSE(IF(OR(EE$1,$R69),4,INDEX(CMB[[Res_Rare]:[Res_Rare]],MATCH(ROUND(MIN(SUM(EE$4,$O69/1000),SUM($O69,EE$4/1000)),3),CMB[[Cmb_ID]:[Cmb_ID]],0))),-1,-1,0,0)),IF(OR(EE$1,$R69),4,INDEX(CMB[[Cmb_Rare]:[Cmb_Rare]],MATCH(ROUND(MIN(SUM(EE$4,$O69/1000),SUM($O69,EE$4/1000)),3),CMB[[Cmb_ID]:[Cmb_ID]],0))),CHOOSE(AC[[M]:[M]],2,1,1,SUM(AC[[AB]:[DB]])))),""))</f>
        <v/>
      </c>
      <c r="EF69" t="str">
        <f>IF(OR(EF$5="",$S69=""),"",IFERROR(SUM(PRODUCT(INDEX(CMB[[BA_0O]:[BA_2O]],MATCH(ROUND(MIN(SUM(EF$4,$O69/1000),SUM($O69,EF$4/1000)),3),CMB[[Cmb_ID]:[Cmb_ID]],0),SUM(N(EF$1),N($R69),1)),CHOOSE(AC[[M]:[M]],1,1,0,AC[[AB]:[AB]])),PRODUCT(INDEX(CMB[[BD_0O]:[BD_2O]],MATCH(ROUND(MIN(SUM(EF$4,$O69/1000),SUM($O69,EF$4/1000)),3),CMB[[Cmb_ID]:[Cmb_ID]],0),SUM(N(EF$1),N($R69),1)),CHOOSE(AC[[M]:[M]],1,0,1,AC[[DB]:[DB]])),PRODUCT(SUM(ROUND(AVERAGE(VALUE(EF$3),VALUE($P69)),0),CHOOSE(IF(OR(EF$1,$R69),4,INDEX(CMB[[Res_Rare]:[Res_Rare]],MATCH(ROUND(MIN(SUM(EF$4,$O69/1000),SUM($O69,EF$4/1000)),3),CMB[[Cmb_ID]:[Cmb_ID]],0))),-1,-1,0,0)),IF(OR(EF$1,$R69),4,INDEX(CMB[[Cmb_Rare]:[Cmb_Rare]],MATCH(ROUND(MIN(SUM(EF$4,$O69/1000),SUM($O69,EF$4/1000)),3),CMB[[Cmb_ID]:[Cmb_ID]],0))),CHOOSE(AC[[M]:[M]],2,1,1,SUM(AC[[AB]:[DB]])))),""))</f>
        <v/>
      </c>
      <c r="EG69" t="str">
        <f>IF(OR(EG$5="",$S69=""),"",IFERROR(SUM(PRODUCT(INDEX(CMB[[BA_0O]:[BA_2O]],MATCH(ROUND(MIN(SUM(EG$4,$O69/1000),SUM($O69,EG$4/1000)),3),CMB[[Cmb_ID]:[Cmb_ID]],0),SUM(N(EG$1),N($R69),1)),CHOOSE(AC[[M]:[M]],1,1,0,AC[[AB]:[AB]])),PRODUCT(INDEX(CMB[[BD_0O]:[BD_2O]],MATCH(ROUND(MIN(SUM(EG$4,$O69/1000),SUM($O69,EG$4/1000)),3),CMB[[Cmb_ID]:[Cmb_ID]],0),SUM(N(EG$1),N($R69),1)),CHOOSE(AC[[M]:[M]],1,0,1,AC[[DB]:[DB]])),PRODUCT(SUM(ROUND(AVERAGE(VALUE(EG$3),VALUE($P69)),0),CHOOSE(IF(OR(EG$1,$R69),4,INDEX(CMB[[Res_Rare]:[Res_Rare]],MATCH(ROUND(MIN(SUM(EG$4,$O69/1000),SUM($O69,EG$4/1000)),3),CMB[[Cmb_ID]:[Cmb_ID]],0))),-1,-1,0,0)),IF(OR(EG$1,$R69),4,INDEX(CMB[[Cmb_Rare]:[Cmb_Rare]],MATCH(ROUND(MIN(SUM(EG$4,$O69/1000),SUM($O69,EG$4/1000)),3),CMB[[Cmb_ID]:[Cmb_ID]],0))),CHOOSE(AC[[M]:[M]],2,1,1,SUM(AC[[AB]:[DB]])))),""))</f>
        <v/>
      </c>
      <c r="EH69" t="str">
        <f>IF(OR(EH$5="",$S69=""),"",IFERROR(SUM(PRODUCT(INDEX(CMB[[BA_0O]:[BA_2O]],MATCH(ROUND(MIN(SUM(EH$4,$O69/1000),SUM($O69,EH$4/1000)),3),CMB[[Cmb_ID]:[Cmb_ID]],0),SUM(N(EH$1),N($R69),1)),CHOOSE(AC[[M]:[M]],1,1,0,AC[[AB]:[AB]])),PRODUCT(INDEX(CMB[[BD_0O]:[BD_2O]],MATCH(ROUND(MIN(SUM(EH$4,$O69/1000),SUM($O69,EH$4/1000)),3),CMB[[Cmb_ID]:[Cmb_ID]],0),SUM(N(EH$1),N($R69),1)),CHOOSE(AC[[M]:[M]],1,0,1,AC[[DB]:[DB]])),PRODUCT(SUM(ROUND(AVERAGE(VALUE(EH$3),VALUE($P69)),0),CHOOSE(IF(OR(EH$1,$R69),4,INDEX(CMB[[Res_Rare]:[Res_Rare]],MATCH(ROUND(MIN(SUM(EH$4,$O69/1000),SUM($O69,EH$4/1000)),3),CMB[[Cmb_ID]:[Cmb_ID]],0))),-1,-1,0,0)),IF(OR(EH$1,$R69),4,INDEX(CMB[[Cmb_Rare]:[Cmb_Rare]],MATCH(ROUND(MIN(SUM(EH$4,$O69/1000),SUM($O69,EH$4/1000)),3),CMB[[Cmb_ID]:[Cmb_ID]],0))),CHOOSE(AC[[M]:[M]],2,1,1,SUM(AC[[AB]:[DB]])))),""))</f>
        <v/>
      </c>
      <c r="EI69" t="str">
        <f>IF(OR(EI$5="",$S69=""),"",IFERROR(SUM(PRODUCT(INDEX(CMB[[BA_0O]:[BA_2O]],MATCH(ROUND(MIN(SUM(EI$4,$O69/1000),SUM($O69,EI$4/1000)),3),CMB[[Cmb_ID]:[Cmb_ID]],0),SUM(N(EI$1),N($R69),1)),CHOOSE(AC[[M]:[M]],1,1,0,AC[[AB]:[AB]])),PRODUCT(INDEX(CMB[[BD_0O]:[BD_2O]],MATCH(ROUND(MIN(SUM(EI$4,$O69/1000),SUM($O69,EI$4/1000)),3),CMB[[Cmb_ID]:[Cmb_ID]],0),SUM(N(EI$1),N($R69),1)),CHOOSE(AC[[M]:[M]],1,0,1,AC[[DB]:[DB]])),PRODUCT(SUM(ROUND(AVERAGE(VALUE(EI$3),VALUE($P69)),0),CHOOSE(IF(OR(EI$1,$R69),4,INDEX(CMB[[Res_Rare]:[Res_Rare]],MATCH(ROUND(MIN(SUM(EI$4,$O69/1000),SUM($O69,EI$4/1000)),3),CMB[[Cmb_ID]:[Cmb_ID]],0))),-1,-1,0,0)),IF(OR(EI$1,$R69),4,INDEX(CMB[[Cmb_Rare]:[Cmb_Rare]],MATCH(ROUND(MIN(SUM(EI$4,$O69/1000),SUM($O69,EI$4/1000)),3),CMB[[Cmb_ID]:[Cmb_ID]],0))),CHOOSE(AC[[M]:[M]],2,1,1,SUM(AC[[AB]:[DB]])))),""))</f>
        <v/>
      </c>
      <c r="EJ69" t="str">
        <f>IF(OR(EJ$5="",$S69=""),"",IFERROR(SUM(PRODUCT(INDEX(CMB[[BA_0O]:[BA_2O]],MATCH(ROUND(MIN(SUM(EJ$4,$O69/1000),SUM($O69,EJ$4/1000)),3),CMB[[Cmb_ID]:[Cmb_ID]],0),SUM(N(EJ$1),N($R69),1)),CHOOSE(AC[[M]:[M]],1,1,0,AC[[AB]:[AB]])),PRODUCT(INDEX(CMB[[BD_0O]:[BD_2O]],MATCH(ROUND(MIN(SUM(EJ$4,$O69/1000),SUM($O69,EJ$4/1000)),3),CMB[[Cmb_ID]:[Cmb_ID]],0),SUM(N(EJ$1),N($R69),1)),CHOOSE(AC[[M]:[M]],1,0,1,AC[[DB]:[DB]])),PRODUCT(SUM(ROUND(AVERAGE(VALUE(EJ$3),VALUE($P69)),0),CHOOSE(IF(OR(EJ$1,$R69),4,INDEX(CMB[[Res_Rare]:[Res_Rare]],MATCH(ROUND(MIN(SUM(EJ$4,$O69/1000),SUM($O69,EJ$4/1000)),3),CMB[[Cmb_ID]:[Cmb_ID]],0))),-1,-1,0,0)),IF(OR(EJ$1,$R69),4,INDEX(CMB[[Cmb_Rare]:[Cmb_Rare]],MATCH(ROUND(MIN(SUM(EJ$4,$O69/1000),SUM($O69,EJ$4/1000)),3),CMB[[Cmb_ID]:[Cmb_ID]],0))),CHOOSE(AC[[M]:[M]],2,1,1,SUM(AC[[AB]:[DB]])))),""))</f>
        <v/>
      </c>
      <c r="EK69" t="str">
        <f>IF(OR(EK$5="",$S69=""),"",IFERROR(SUM(PRODUCT(INDEX(CMB[[BA_0O]:[BA_2O]],MATCH(ROUND(MIN(SUM(EK$4,$O69/1000),SUM($O69,EK$4/1000)),3),CMB[[Cmb_ID]:[Cmb_ID]],0),SUM(N(EK$1),N($R69),1)),CHOOSE(AC[[M]:[M]],1,1,0,AC[[AB]:[AB]])),PRODUCT(INDEX(CMB[[BD_0O]:[BD_2O]],MATCH(ROUND(MIN(SUM(EK$4,$O69/1000),SUM($O69,EK$4/1000)),3),CMB[[Cmb_ID]:[Cmb_ID]],0),SUM(N(EK$1),N($R69),1)),CHOOSE(AC[[M]:[M]],1,0,1,AC[[DB]:[DB]])),PRODUCT(SUM(ROUND(AVERAGE(VALUE(EK$3),VALUE($P69)),0),CHOOSE(IF(OR(EK$1,$R69),4,INDEX(CMB[[Res_Rare]:[Res_Rare]],MATCH(ROUND(MIN(SUM(EK$4,$O69/1000),SUM($O69,EK$4/1000)),3),CMB[[Cmb_ID]:[Cmb_ID]],0))),-1,-1,0,0)),IF(OR(EK$1,$R69),4,INDEX(CMB[[Cmb_Rare]:[Cmb_Rare]],MATCH(ROUND(MIN(SUM(EK$4,$O69/1000),SUM($O69,EK$4/1000)),3),CMB[[Cmb_ID]:[Cmb_ID]],0))),CHOOSE(AC[[M]:[M]],2,1,1,SUM(AC[[AB]:[DB]])))),""))</f>
        <v/>
      </c>
      <c r="EL69" t="str">
        <f>IF(OR(EL$5="",$S69=""),"",IFERROR(SUM(PRODUCT(INDEX(CMB[[BA_0O]:[BA_2O]],MATCH(ROUND(MIN(SUM(EL$4,$O69/1000),SUM($O69,EL$4/1000)),3),CMB[[Cmb_ID]:[Cmb_ID]],0),SUM(N(EL$1),N($R69),1)),CHOOSE(AC[[M]:[M]],1,1,0,AC[[AB]:[AB]])),PRODUCT(INDEX(CMB[[BD_0O]:[BD_2O]],MATCH(ROUND(MIN(SUM(EL$4,$O69/1000),SUM($O69,EL$4/1000)),3),CMB[[Cmb_ID]:[Cmb_ID]],0),SUM(N(EL$1),N($R69),1)),CHOOSE(AC[[M]:[M]],1,0,1,AC[[DB]:[DB]])),PRODUCT(SUM(ROUND(AVERAGE(VALUE(EL$3),VALUE($P69)),0),CHOOSE(IF(OR(EL$1,$R69),4,INDEX(CMB[[Res_Rare]:[Res_Rare]],MATCH(ROUND(MIN(SUM(EL$4,$O69/1000),SUM($O69,EL$4/1000)),3),CMB[[Cmb_ID]:[Cmb_ID]],0))),-1,-1,0,0)),IF(OR(EL$1,$R69),4,INDEX(CMB[[Cmb_Rare]:[Cmb_Rare]],MATCH(ROUND(MIN(SUM(EL$4,$O69/1000),SUM($O69,EL$4/1000)),3),CMB[[Cmb_ID]:[Cmb_ID]],0))),CHOOSE(AC[[M]:[M]],2,1,1,SUM(AC[[AB]:[DB]])))),""))</f>
        <v/>
      </c>
      <c r="EM69" t="str">
        <f>IF(OR(EM$5="",$S69=""),"",IFERROR(SUM(PRODUCT(INDEX(CMB[[BA_0O]:[BA_2O]],MATCH(ROUND(MIN(SUM(EM$4,$O69/1000),SUM($O69,EM$4/1000)),3),CMB[[Cmb_ID]:[Cmb_ID]],0),SUM(N(EM$1),N($R69),1)),CHOOSE(AC[[M]:[M]],1,1,0,AC[[AB]:[AB]])),PRODUCT(INDEX(CMB[[BD_0O]:[BD_2O]],MATCH(ROUND(MIN(SUM(EM$4,$O69/1000),SUM($O69,EM$4/1000)),3),CMB[[Cmb_ID]:[Cmb_ID]],0),SUM(N(EM$1),N($R69),1)),CHOOSE(AC[[M]:[M]],1,0,1,AC[[DB]:[DB]])),PRODUCT(SUM(ROUND(AVERAGE(VALUE(EM$3),VALUE($P69)),0),CHOOSE(IF(OR(EM$1,$R69),4,INDEX(CMB[[Res_Rare]:[Res_Rare]],MATCH(ROUND(MIN(SUM(EM$4,$O69/1000),SUM($O69,EM$4/1000)),3),CMB[[Cmb_ID]:[Cmb_ID]],0))),-1,-1,0,0)),IF(OR(EM$1,$R69),4,INDEX(CMB[[Cmb_Rare]:[Cmb_Rare]],MATCH(ROUND(MIN(SUM(EM$4,$O69/1000),SUM($O69,EM$4/1000)),3),CMB[[Cmb_ID]:[Cmb_ID]],0))),CHOOSE(AC[[M]:[M]],2,1,1,SUM(AC[[AB]:[DB]])))),""))</f>
        <v/>
      </c>
      <c r="EN69" t="str">
        <f>IF(OR(EN$5="",$S69=""),"",IFERROR(SUM(PRODUCT(INDEX(CMB[[BA_0O]:[BA_2O]],MATCH(ROUND(MIN(SUM(EN$4,$O69/1000),SUM($O69,EN$4/1000)),3),CMB[[Cmb_ID]:[Cmb_ID]],0),SUM(N(EN$1),N($R69),1)),CHOOSE(AC[[M]:[M]],1,1,0,AC[[AB]:[AB]])),PRODUCT(INDEX(CMB[[BD_0O]:[BD_2O]],MATCH(ROUND(MIN(SUM(EN$4,$O69/1000),SUM($O69,EN$4/1000)),3),CMB[[Cmb_ID]:[Cmb_ID]],0),SUM(N(EN$1),N($R69),1)),CHOOSE(AC[[M]:[M]],1,0,1,AC[[DB]:[DB]])),PRODUCT(SUM(ROUND(AVERAGE(VALUE(EN$3),VALUE($P69)),0),CHOOSE(IF(OR(EN$1,$R69),4,INDEX(CMB[[Res_Rare]:[Res_Rare]],MATCH(ROUND(MIN(SUM(EN$4,$O69/1000),SUM($O69,EN$4/1000)),3),CMB[[Cmb_ID]:[Cmb_ID]],0))),-1,-1,0,0)),IF(OR(EN$1,$R69),4,INDEX(CMB[[Cmb_Rare]:[Cmb_Rare]],MATCH(ROUND(MIN(SUM(EN$4,$O69/1000),SUM($O69,EN$4/1000)),3),CMB[[Cmb_ID]:[Cmb_ID]],0))),CHOOSE(AC[[M]:[M]],2,1,1,SUM(AC[[AB]:[DB]])))),""))</f>
        <v/>
      </c>
      <c r="EO69" t="str">
        <f>IF(OR(EO$5="",$S69=""),"",IFERROR(SUM(PRODUCT(INDEX(CMB[[BA_0O]:[BA_2O]],MATCH(ROUND(MIN(SUM(EO$4,$O69/1000),SUM($O69,EO$4/1000)),3),CMB[[Cmb_ID]:[Cmb_ID]],0),SUM(N(EO$1),N($R69),1)),CHOOSE(AC[[M]:[M]],1,1,0,AC[[AB]:[AB]])),PRODUCT(INDEX(CMB[[BD_0O]:[BD_2O]],MATCH(ROUND(MIN(SUM(EO$4,$O69/1000),SUM($O69,EO$4/1000)),3),CMB[[Cmb_ID]:[Cmb_ID]],0),SUM(N(EO$1),N($R69),1)),CHOOSE(AC[[M]:[M]],1,0,1,AC[[DB]:[DB]])),PRODUCT(SUM(ROUND(AVERAGE(VALUE(EO$3),VALUE($P69)),0),CHOOSE(IF(OR(EO$1,$R69),4,INDEX(CMB[[Res_Rare]:[Res_Rare]],MATCH(ROUND(MIN(SUM(EO$4,$O69/1000),SUM($O69,EO$4/1000)),3),CMB[[Cmb_ID]:[Cmb_ID]],0))),-1,-1,0,0)),IF(OR(EO$1,$R69),4,INDEX(CMB[[Cmb_Rare]:[Cmb_Rare]],MATCH(ROUND(MIN(SUM(EO$4,$O69/1000),SUM($O69,EO$4/1000)),3),CMB[[Cmb_ID]:[Cmb_ID]],0))),CHOOSE(AC[[M]:[M]],2,1,1,SUM(AC[[AB]:[DB]])))),""))</f>
        <v/>
      </c>
      <c r="EP69" t="str">
        <f>IF(OR(EP$5="",$S69=""),"",IFERROR(SUM(PRODUCT(INDEX(CMB[[BA_0O]:[BA_2O]],MATCH(ROUND(MIN(SUM(EP$4,$O69/1000),SUM($O69,EP$4/1000)),3),CMB[[Cmb_ID]:[Cmb_ID]],0),SUM(N(EP$1),N($R69),1)),CHOOSE(AC[[M]:[M]],1,1,0,AC[[AB]:[AB]])),PRODUCT(INDEX(CMB[[BD_0O]:[BD_2O]],MATCH(ROUND(MIN(SUM(EP$4,$O69/1000),SUM($O69,EP$4/1000)),3),CMB[[Cmb_ID]:[Cmb_ID]],0),SUM(N(EP$1),N($R69),1)),CHOOSE(AC[[M]:[M]],1,0,1,AC[[DB]:[DB]])),PRODUCT(SUM(ROUND(AVERAGE(VALUE(EP$3),VALUE($P69)),0),CHOOSE(IF(OR(EP$1,$R69),4,INDEX(CMB[[Res_Rare]:[Res_Rare]],MATCH(ROUND(MIN(SUM(EP$4,$O69/1000),SUM($O69,EP$4/1000)),3),CMB[[Cmb_ID]:[Cmb_ID]],0))),-1,-1,0,0)),IF(OR(EP$1,$R69),4,INDEX(CMB[[Cmb_Rare]:[Cmb_Rare]],MATCH(ROUND(MIN(SUM(EP$4,$O69/1000),SUM($O69,EP$4/1000)),3),CMB[[Cmb_ID]:[Cmb_ID]],0))),CHOOSE(AC[[M]:[M]],2,1,1,SUM(AC[[AB]:[DB]])))),""))</f>
        <v/>
      </c>
      <c r="EQ69" t="str">
        <f>IF(OR(EQ$5="",$S69=""),"",IFERROR(SUM(PRODUCT(INDEX(CMB[[BA_0O]:[BA_2O]],MATCH(ROUND(MIN(SUM(EQ$4,$O69/1000),SUM($O69,EQ$4/1000)),3),CMB[[Cmb_ID]:[Cmb_ID]],0),SUM(N(EQ$1),N($R69),1)),CHOOSE(AC[[M]:[M]],1,1,0,AC[[AB]:[AB]])),PRODUCT(INDEX(CMB[[BD_0O]:[BD_2O]],MATCH(ROUND(MIN(SUM(EQ$4,$O69/1000),SUM($O69,EQ$4/1000)),3),CMB[[Cmb_ID]:[Cmb_ID]],0),SUM(N(EQ$1),N($R69),1)),CHOOSE(AC[[M]:[M]],1,0,1,AC[[DB]:[DB]])),PRODUCT(SUM(ROUND(AVERAGE(VALUE(EQ$3),VALUE($P69)),0),CHOOSE(IF(OR(EQ$1,$R69),4,INDEX(CMB[[Res_Rare]:[Res_Rare]],MATCH(ROUND(MIN(SUM(EQ$4,$O69/1000),SUM($O69,EQ$4/1000)),3),CMB[[Cmb_ID]:[Cmb_ID]],0))),-1,-1,0,0)),IF(OR(EQ$1,$R69),4,INDEX(CMB[[Cmb_Rare]:[Cmb_Rare]],MATCH(ROUND(MIN(SUM(EQ$4,$O69/1000),SUM($O69,EQ$4/1000)),3),CMB[[Cmb_ID]:[Cmb_ID]],0))),CHOOSE(AC[[M]:[M]],2,1,1,SUM(AC[[AB]:[DB]])))),""))</f>
        <v/>
      </c>
      <c r="ER69" t="str">
        <f>IF(OR(ER$5="",$S69=""),"",IFERROR(SUM(PRODUCT(INDEX(CMB[[BA_0O]:[BA_2O]],MATCH(ROUND(MIN(SUM(ER$4,$O69/1000),SUM($O69,ER$4/1000)),3),CMB[[Cmb_ID]:[Cmb_ID]],0),SUM(N(ER$1),N($R69),1)),CHOOSE(AC[[M]:[M]],1,1,0,AC[[AB]:[AB]])),PRODUCT(INDEX(CMB[[BD_0O]:[BD_2O]],MATCH(ROUND(MIN(SUM(ER$4,$O69/1000),SUM($O69,ER$4/1000)),3),CMB[[Cmb_ID]:[Cmb_ID]],0),SUM(N(ER$1),N($R69),1)),CHOOSE(AC[[M]:[M]],1,0,1,AC[[DB]:[DB]])),PRODUCT(SUM(ROUND(AVERAGE(VALUE(ER$3),VALUE($P69)),0),CHOOSE(IF(OR(ER$1,$R69),4,INDEX(CMB[[Res_Rare]:[Res_Rare]],MATCH(ROUND(MIN(SUM(ER$4,$O69/1000),SUM($O69,ER$4/1000)),3),CMB[[Cmb_ID]:[Cmb_ID]],0))),-1,-1,0,0)),IF(OR(ER$1,$R69),4,INDEX(CMB[[Cmb_Rare]:[Cmb_Rare]],MATCH(ROUND(MIN(SUM(ER$4,$O69/1000),SUM($O69,ER$4/1000)),3),CMB[[Cmb_ID]:[Cmb_ID]],0))),CHOOSE(AC[[M]:[M]],2,1,1,SUM(AC[[AB]:[DB]])))),""))</f>
        <v/>
      </c>
      <c r="ES69" t="str">
        <f>IF(OR(ES$5="",$S69=""),"",IFERROR(SUM(PRODUCT(INDEX(CMB[[BA_0O]:[BA_2O]],MATCH(ROUND(MIN(SUM(ES$4,$O69/1000),SUM($O69,ES$4/1000)),3),CMB[[Cmb_ID]:[Cmb_ID]],0),SUM(N(ES$1),N($R69),1)),CHOOSE(AC[[M]:[M]],1,1,0,AC[[AB]:[AB]])),PRODUCT(INDEX(CMB[[BD_0O]:[BD_2O]],MATCH(ROUND(MIN(SUM(ES$4,$O69/1000),SUM($O69,ES$4/1000)),3),CMB[[Cmb_ID]:[Cmb_ID]],0),SUM(N(ES$1),N($R69),1)),CHOOSE(AC[[M]:[M]],1,0,1,AC[[DB]:[DB]])),PRODUCT(SUM(ROUND(AVERAGE(VALUE(ES$3),VALUE($P69)),0),CHOOSE(IF(OR(ES$1,$R69),4,INDEX(CMB[[Res_Rare]:[Res_Rare]],MATCH(ROUND(MIN(SUM(ES$4,$O69/1000),SUM($O69,ES$4/1000)),3),CMB[[Cmb_ID]:[Cmb_ID]],0))),-1,-1,0,0)),IF(OR(ES$1,$R69),4,INDEX(CMB[[Cmb_Rare]:[Cmb_Rare]],MATCH(ROUND(MIN(SUM(ES$4,$O69/1000),SUM($O69,ES$4/1000)),3),CMB[[Cmb_ID]:[Cmb_ID]],0))),CHOOSE(AC[[M]:[M]],2,1,1,SUM(AC[[AB]:[DB]])))),""))</f>
        <v/>
      </c>
      <c r="ET69" t="str">
        <f>IF(OR(ET$5="",$S69=""),"",IFERROR(SUM(PRODUCT(INDEX(CMB[[BA_0O]:[BA_2O]],MATCH(ROUND(MIN(SUM(ET$4,$O69/1000),SUM($O69,ET$4/1000)),3),CMB[[Cmb_ID]:[Cmb_ID]],0),SUM(N(ET$1),N($R69),1)),CHOOSE(AC[[M]:[M]],1,1,0,AC[[AB]:[AB]])),PRODUCT(INDEX(CMB[[BD_0O]:[BD_2O]],MATCH(ROUND(MIN(SUM(ET$4,$O69/1000),SUM($O69,ET$4/1000)),3),CMB[[Cmb_ID]:[Cmb_ID]],0),SUM(N(ET$1),N($R69),1)),CHOOSE(AC[[M]:[M]],1,0,1,AC[[DB]:[DB]])),PRODUCT(SUM(ROUND(AVERAGE(VALUE(ET$3),VALUE($P69)),0),CHOOSE(IF(OR(ET$1,$R69),4,INDEX(CMB[[Res_Rare]:[Res_Rare]],MATCH(ROUND(MIN(SUM(ET$4,$O69/1000),SUM($O69,ET$4/1000)),3),CMB[[Cmb_ID]:[Cmb_ID]],0))),-1,-1,0,0)),IF(OR(ET$1,$R69),4,INDEX(CMB[[Cmb_Rare]:[Cmb_Rare]],MATCH(ROUND(MIN(SUM(ET$4,$O69/1000),SUM($O69,ET$4/1000)),3),CMB[[Cmb_ID]:[Cmb_ID]],0))),CHOOSE(AC[[M]:[M]],2,1,1,SUM(AC[[AB]:[DB]])))),""))</f>
        <v/>
      </c>
      <c r="EU69" t="str">
        <f>IF(OR(EU$5="",$S69=""),"",IFERROR(SUM(PRODUCT(INDEX(CMB[[BA_0O]:[BA_2O]],MATCH(ROUND(MIN(SUM(EU$4,$O69/1000),SUM($O69,EU$4/1000)),3),CMB[[Cmb_ID]:[Cmb_ID]],0),SUM(N(EU$1),N($R69),1)),CHOOSE(AC[[M]:[M]],1,1,0,AC[[AB]:[AB]])),PRODUCT(INDEX(CMB[[BD_0O]:[BD_2O]],MATCH(ROUND(MIN(SUM(EU$4,$O69/1000),SUM($O69,EU$4/1000)),3),CMB[[Cmb_ID]:[Cmb_ID]],0),SUM(N(EU$1),N($R69),1)),CHOOSE(AC[[M]:[M]],1,0,1,AC[[DB]:[DB]])),PRODUCT(SUM(ROUND(AVERAGE(VALUE(EU$3),VALUE($P69)),0),CHOOSE(IF(OR(EU$1,$R69),4,INDEX(CMB[[Res_Rare]:[Res_Rare]],MATCH(ROUND(MIN(SUM(EU$4,$O69/1000),SUM($O69,EU$4/1000)),3),CMB[[Cmb_ID]:[Cmb_ID]],0))),-1,-1,0,0)),IF(OR(EU$1,$R69),4,INDEX(CMB[[Cmb_Rare]:[Cmb_Rare]],MATCH(ROUND(MIN(SUM(EU$4,$O69/1000),SUM($O69,EU$4/1000)),3),CMB[[Cmb_ID]:[Cmb_ID]],0))),CHOOSE(AC[[M]:[M]],2,1,1,SUM(AC[[AB]:[DB]])))),""))</f>
        <v/>
      </c>
      <c r="EV69" t="str">
        <f>IF(OR(EV$5="",$S69=""),"",IFERROR(SUM(PRODUCT(INDEX(CMB[[BA_0O]:[BA_2O]],MATCH(ROUND(MIN(SUM(EV$4,$O69/1000),SUM($O69,EV$4/1000)),3),CMB[[Cmb_ID]:[Cmb_ID]],0),SUM(N(EV$1),N($R69),1)),CHOOSE(AC[[M]:[M]],1,1,0,AC[[AB]:[AB]])),PRODUCT(INDEX(CMB[[BD_0O]:[BD_2O]],MATCH(ROUND(MIN(SUM(EV$4,$O69/1000),SUM($O69,EV$4/1000)),3),CMB[[Cmb_ID]:[Cmb_ID]],0),SUM(N(EV$1),N($R69),1)),CHOOSE(AC[[M]:[M]],1,0,1,AC[[DB]:[DB]])),PRODUCT(SUM(ROUND(AVERAGE(VALUE(EV$3),VALUE($P69)),0),CHOOSE(IF(OR(EV$1,$R69),4,INDEX(CMB[[Res_Rare]:[Res_Rare]],MATCH(ROUND(MIN(SUM(EV$4,$O69/1000),SUM($O69,EV$4/1000)),3),CMB[[Cmb_ID]:[Cmb_ID]],0))),-1,-1,0,0)),IF(OR(EV$1,$R69),4,INDEX(CMB[[Cmb_Rare]:[Cmb_Rare]],MATCH(ROUND(MIN(SUM(EV$4,$O69/1000),SUM($O69,EV$4/1000)),3),CMB[[Cmb_ID]:[Cmb_ID]],0))),CHOOSE(AC[[M]:[M]],2,1,1,SUM(AC[[AB]:[DB]])))),""))</f>
        <v/>
      </c>
      <c r="EW69" t="str">
        <f>IF(OR(EW$5="",$S69=""),"",IFERROR(SUM(PRODUCT(INDEX(CMB[[BA_0O]:[BA_2O]],MATCH(ROUND(MIN(SUM(EW$4,$O69/1000),SUM($O69,EW$4/1000)),3),CMB[[Cmb_ID]:[Cmb_ID]],0),SUM(N(EW$1),N($R69),1)),CHOOSE(AC[[M]:[M]],1,1,0,AC[[AB]:[AB]])),PRODUCT(INDEX(CMB[[BD_0O]:[BD_2O]],MATCH(ROUND(MIN(SUM(EW$4,$O69/1000),SUM($O69,EW$4/1000)),3),CMB[[Cmb_ID]:[Cmb_ID]],0),SUM(N(EW$1),N($R69),1)),CHOOSE(AC[[M]:[M]],1,0,1,AC[[DB]:[DB]])),PRODUCT(SUM(ROUND(AVERAGE(VALUE(EW$3),VALUE($P69)),0),CHOOSE(IF(OR(EW$1,$R69),4,INDEX(CMB[[Res_Rare]:[Res_Rare]],MATCH(ROUND(MIN(SUM(EW$4,$O69/1000),SUM($O69,EW$4/1000)),3),CMB[[Cmb_ID]:[Cmb_ID]],0))),-1,-1,0,0)),IF(OR(EW$1,$R69),4,INDEX(CMB[[Cmb_Rare]:[Cmb_Rare]],MATCH(ROUND(MIN(SUM(EW$4,$O69/1000),SUM($O69,EW$4/1000)),3),CMB[[Cmb_ID]:[Cmb_ID]],0))),CHOOSE(AC[[M]:[M]],2,1,1,SUM(AC[[AB]:[DB]])))),""))</f>
        <v/>
      </c>
      <c r="EX69" t="str">
        <f>IF(OR(EX$5="",$S69=""),"",IFERROR(SUM(PRODUCT(INDEX(CMB[[BA_0O]:[BA_2O]],MATCH(ROUND(MIN(SUM(EX$4,$O69/1000),SUM($O69,EX$4/1000)),3),CMB[[Cmb_ID]:[Cmb_ID]],0),SUM(N(EX$1),N($R69),1)),CHOOSE(AC[[M]:[M]],1,1,0,AC[[AB]:[AB]])),PRODUCT(INDEX(CMB[[BD_0O]:[BD_2O]],MATCH(ROUND(MIN(SUM(EX$4,$O69/1000),SUM($O69,EX$4/1000)),3),CMB[[Cmb_ID]:[Cmb_ID]],0),SUM(N(EX$1),N($R69),1)),CHOOSE(AC[[M]:[M]],1,0,1,AC[[DB]:[DB]])),PRODUCT(SUM(ROUND(AVERAGE(VALUE(EX$3),VALUE($P69)),0),CHOOSE(IF(OR(EX$1,$R69),4,INDEX(CMB[[Res_Rare]:[Res_Rare]],MATCH(ROUND(MIN(SUM(EX$4,$O69/1000),SUM($O69,EX$4/1000)),3),CMB[[Cmb_ID]:[Cmb_ID]],0))),-1,-1,0,0)),IF(OR(EX$1,$R69),4,INDEX(CMB[[Cmb_Rare]:[Cmb_Rare]],MATCH(ROUND(MIN(SUM(EX$4,$O69/1000),SUM($O69,EX$4/1000)),3),CMB[[Cmb_ID]:[Cmb_ID]],0))),CHOOSE(AC[[M]:[M]],2,1,1,SUM(AC[[AB]:[DB]])))),""))</f>
        <v/>
      </c>
      <c r="EY69" t="str">
        <f>IF(OR(EY$5="",$S69=""),"",IFERROR(SUM(PRODUCT(INDEX(CMB[[BA_0O]:[BA_2O]],MATCH(ROUND(MIN(SUM(EY$4,$O69/1000),SUM($O69,EY$4/1000)),3),CMB[[Cmb_ID]:[Cmb_ID]],0),SUM(N(EY$1),N($R69),1)),CHOOSE(AC[[M]:[M]],1,1,0,AC[[AB]:[AB]])),PRODUCT(INDEX(CMB[[BD_0O]:[BD_2O]],MATCH(ROUND(MIN(SUM(EY$4,$O69/1000),SUM($O69,EY$4/1000)),3),CMB[[Cmb_ID]:[Cmb_ID]],0),SUM(N(EY$1),N($R69),1)),CHOOSE(AC[[M]:[M]],1,0,1,AC[[DB]:[DB]])),PRODUCT(SUM(ROUND(AVERAGE(VALUE(EY$3),VALUE($P69)),0),CHOOSE(IF(OR(EY$1,$R69),4,INDEX(CMB[[Res_Rare]:[Res_Rare]],MATCH(ROUND(MIN(SUM(EY$4,$O69/1000),SUM($O69,EY$4/1000)),3),CMB[[Cmb_ID]:[Cmb_ID]],0))),-1,-1,0,0)),IF(OR(EY$1,$R69),4,INDEX(CMB[[Cmb_Rare]:[Cmb_Rare]],MATCH(ROUND(MIN(SUM(EY$4,$O69/1000),SUM($O69,EY$4/1000)),3),CMB[[Cmb_ID]:[Cmb_ID]],0))),CHOOSE(AC[[M]:[M]],2,1,1,SUM(AC[[AB]:[DB]])))),""))</f>
        <v/>
      </c>
      <c r="EZ69" t="str">
        <f>IF(OR(EZ$5="",$S69=""),"",IFERROR(SUM(PRODUCT(INDEX(CMB[[BA_0O]:[BA_2O]],MATCH(ROUND(MIN(SUM(EZ$4,$O69/1000),SUM($O69,EZ$4/1000)),3),CMB[[Cmb_ID]:[Cmb_ID]],0),SUM(N(EZ$1),N($R69),1)),CHOOSE(AC[[M]:[M]],1,1,0,AC[[AB]:[AB]])),PRODUCT(INDEX(CMB[[BD_0O]:[BD_2O]],MATCH(ROUND(MIN(SUM(EZ$4,$O69/1000),SUM($O69,EZ$4/1000)),3),CMB[[Cmb_ID]:[Cmb_ID]],0),SUM(N(EZ$1),N($R69),1)),CHOOSE(AC[[M]:[M]],1,0,1,AC[[DB]:[DB]])),PRODUCT(SUM(ROUND(AVERAGE(VALUE(EZ$3),VALUE($P69)),0),CHOOSE(IF(OR(EZ$1,$R69),4,INDEX(CMB[[Res_Rare]:[Res_Rare]],MATCH(ROUND(MIN(SUM(EZ$4,$O69/1000),SUM($O69,EZ$4/1000)),3),CMB[[Cmb_ID]:[Cmb_ID]],0))),-1,-1,0,0)),IF(OR(EZ$1,$R69),4,INDEX(CMB[[Cmb_Rare]:[Cmb_Rare]],MATCH(ROUND(MIN(SUM(EZ$4,$O69/1000),SUM($O69,EZ$4/1000)),3),CMB[[Cmb_ID]:[Cmb_ID]],0))),CHOOSE(AC[[M]:[M]],2,1,1,SUM(AC[[AB]:[DB]])))),""))</f>
        <v/>
      </c>
      <c r="FA69" t="str">
        <f>IF(OR(FA$5="",$S69=""),"",IFERROR(SUM(PRODUCT(INDEX(CMB[[BA_0O]:[BA_2O]],MATCH(ROUND(MIN(SUM(FA$4,$O69/1000),SUM($O69,FA$4/1000)),3),CMB[[Cmb_ID]:[Cmb_ID]],0),SUM(N(FA$1),N($R69),1)),CHOOSE(AC[[M]:[M]],1,1,0,AC[[AB]:[AB]])),PRODUCT(INDEX(CMB[[BD_0O]:[BD_2O]],MATCH(ROUND(MIN(SUM(FA$4,$O69/1000),SUM($O69,FA$4/1000)),3),CMB[[Cmb_ID]:[Cmb_ID]],0),SUM(N(FA$1),N($R69),1)),CHOOSE(AC[[M]:[M]],1,0,1,AC[[DB]:[DB]])),PRODUCT(SUM(ROUND(AVERAGE(VALUE(FA$3),VALUE($P69)),0),CHOOSE(IF(OR(FA$1,$R69),4,INDEX(CMB[[Res_Rare]:[Res_Rare]],MATCH(ROUND(MIN(SUM(FA$4,$O69/1000),SUM($O69,FA$4/1000)),3),CMB[[Cmb_ID]:[Cmb_ID]],0))),-1,-1,0,0)),IF(OR(FA$1,$R69),4,INDEX(CMB[[Cmb_Rare]:[Cmb_Rare]],MATCH(ROUND(MIN(SUM(FA$4,$O69/1000),SUM($O69,FA$4/1000)),3),CMB[[Cmb_ID]:[Cmb_ID]],0))),CHOOSE(AC[[M]:[M]],2,1,1,SUM(AC[[AB]:[DB]])))),""))</f>
        <v/>
      </c>
      <c r="FB69" t="str">
        <f>IF(OR(FB$5="",$S69=""),"",IFERROR(SUM(PRODUCT(INDEX(CMB[[BA_0O]:[BA_2O]],MATCH(ROUND(MIN(SUM(FB$4,$O69/1000),SUM($O69,FB$4/1000)),3),CMB[[Cmb_ID]:[Cmb_ID]],0),SUM(N(FB$1),N($R69),1)),CHOOSE(AC[[M]:[M]],1,1,0,AC[[AB]:[AB]])),PRODUCT(INDEX(CMB[[BD_0O]:[BD_2O]],MATCH(ROUND(MIN(SUM(FB$4,$O69/1000),SUM($O69,FB$4/1000)),3),CMB[[Cmb_ID]:[Cmb_ID]],0),SUM(N(FB$1),N($R69),1)),CHOOSE(AC[[M]:[M]],1,0,1,AC[[DB]:[DB]])),PRODUCT(SUM(ROUND(AVERAGE(VALUE(FB$3),VALUE($P69)),0),CHOOSE(IF(OR(FB$1,$R69),4,INDEX(CMB[[Res_Rare]:[Res_Rare]],MATCH(ROUND(MIN(SUM(FB$4,$O69/1000),SUM($O69,FB$4/1000)),3),CMB[[Cmb_ID]:[Cmb_ID]],0))),-1,-1,0,0)),IF(OR(FB$1,$R69),4,INDEX(CMB[[Cmb_Rare]:[Cmb_Rare]],MATCH(ROUND(MIN(SUM(FB$4,$O69/1000),SUM($O69,FB$4/1000)),3),CMB[[Cmb_ID]:[Cmb_ID]],0))),CHOOSE(AC[[M]:[M]],2,1,1,SUM(AC[[AB]:[DB]])))),""))</f>
        <v/>
      </c>
      <c r="FC69" t="str">
        <f>IF(OR(FC$5="",$S69=""),"",IFERROR(SUM(PRODUCT(INDEX(CMB[[BA_0O]:[BA_2O]],MATCH(ROUND(MIN(SUM(FC$4,$O69/1000),SUM($O69,FC$4/1000)),3),CMB[[Cmb_ID]:[Cmb_ID]],0),SUM(N(FC$1),N($R69),1)),CHOOSE(AC[[M]:[M]],1,1,0,AC[[AB]:[AB]])),PRODUCT(INDEX(CMB[[BD_0O]:[BD_2O]],MATCH(ROUND(MIN(SUM(FC$4,$O69/1000),SUM($O69,FC$4/1000)),3),CMB[[Cmb_ID]:[Cmb_ID]],0),SUM(N(FC$1),N($R69),1)),CHOOSE(AC[[M]:[M]],1,0,1,AC[[DB]:[DB]])),PRODUCT(SUM(ROUND(AVERAGE(VALUE(FC$3),VALUE($P69)),0),CHOOSE(IF(OR(FC$1,$R69),4,INDEX(CMB[[Res_Rare]:[Res_Rare]],MATCH(ROUND(MIN(SUM(FC$4,$O69/1000),SUM($O69,FC$4/1000)),3),CMB[[Cmb_ID]:[Cmb_ID]],0))),-1,-1,0,0)),IF(OR(FC$1,$R69),4,INDEX(CMB[[Cmb_Rare]:[Cmb_Rare]],MATCH(ROUND(MIN(SUM(FC$4,$O69/1000),SUM($O69,FC$4/1000)),3),CMB[[Cmb_ID]:[Cmb_ID]],0))),CHOOSE(AC[[M]:[M]],2,1,1,SUM(AC[[AB]:[DB]])))),""))</f>
        <v/>
      </c>
      <c r="FD69" t="str">
        <f>IF(OR(FD$5="",$S69=""),"",IFERROR(SUM(PRODUCT(INDEX(CMB[[BA_0O]:[BA_2O]],MATCH(ROUND(MIN(SUM(FD$4,$O69/1000),SUM($O69,FD$4/1000)),3),CMB[[Cmb_ID]:[Cmb_ID]],0),SUM(N(FD$1),N($R69),1)),CHOOSE(AC[[M]:[M]],1,1,0,AC[[AB]:[AB]])),PRODUCT(INDEX(CMB[[BD_0O]:[BD_2O]],MATCH(ROUND(MIN(SUM(FD$4,$O69/1000),SUM($O69,FD$4/1000)),3),CMB[[Cmb_ID]:[Cmb_ID]],0),SUM(N(FD$1),N($R69),1)),CHOOSE(AC[[M]:[M]],1,0,1,AC[[DB]:[DB]])),PRODUCT(SUM(ROUND(AVERAGE(VALUE(FD$3),VALUE($P69)),0),CHOOSE(IF(OR(FD$1,$R69),4,INDEX(CMB[[Res_Rare]:[Res_Rare]],MATCH(ROUND(MIN(SUM(FD$4,$O69/1000),SUM($O69,FD$4/1000)),3),CMB[[Cmb_ID]:[Cmb_ID]],0))),-1,-1,0,0)),IF(OR(FD$1,$R69),4,INDEX(CMB[[Cmb_Rare]:[Cmb_Rare]],MATCH(ROUND(MIN(SUM(FD$4,$O69/1000),SUM($O69,FD$4/1000)),3),CMB[[Cmb_ID]:[Cmb_ID]],0))),CHOOSE(AC[[M]:[M]],2,1,1,SUM(AC[[AB]:[DB]])))),""))</f>
        <v/>
      </c>
      <c r="FE69" t="str">
        <f>IF(OR(FE$5="",$S69=""),"",IFERROR(SUM(PRODUCT(INDEX(CMB[[BA_0O]:[BA_2O]],MATCH(ROUND(MIN(SUM(FE$4,$O69/1000),SUM($O69,FE$4/1000)),3),CMB[[Cmb_ID]:[Cmb_ID]],0),SUM(N(FE$1),N($R69),1)),CHOOSE(AC[[M]:[M]],1,1,0,AC[[AB]:[AB]])),PRODUCT(INDEX(CMB[[BD_0O]:[BD_2O]],MATCH(ROUND(MIN(SUM(FE$4,$O69/1000),SUM($O69,FE$4/1000)),3),CMB[[Cmb_ID]:[Cmb_ID]],0),SUM(N(FE$1),N($R69),1)),CHOOSE(AC[[M]:[M]],1,0,1,AC[[DB]:[DB]])),PRODUCT(SUM(ROUND(AVERAGE(VALUE(FE$3),VALUE($P69)),0),CHOOSE(IF(OR(FE$1,$R69),4,INDEX(CMB[[Res_Rare]:[Res_Rare]],MATCH(ROUND(MIN(SUM(FE$4,$O69/1000),SUM($O69,FE$4/1000)),3),CMB[[Cmb_ID]:[Cmb_ID]],0))),-1,-1,0,0)),IF(OR(FE$1,$R69),4,INDEX(CMB[[Cmb_Rare]:[Cmb_Rare]],MATCH(ROUND(MIN(SUM(FE$4,$O69/1000),SUM($O69,FE$4/1000)),3),CMB[[Cmb_ID]:[Cmb_ID]],0))),CHOOSE(AC[[M]:[M]],2,1,1,SUM(AC[[AB]:[DB]])))),""))</f>
        <v/>
      </c>
      <c r="FF69" t="str">
        <f>IF(OR(FF$5="",$S69=""),"",IFERROR(SUM(PRODUCT(INDEX(CMB[[BA_0O]:[BA_2O]],MATCH(ROUND(MIN(SUM(FF$4,$O69/1000),SUM($O69,FF$4/1000)),3),CMB[[Cmb_ID]:[Cmb_ID]],0),SUM(N(FF$1),N($R69),1)),CHOOSE(AC[[M]:[M]],1,1,0,AC[[AB]:[AB]])),PRODUCT(INDEX(CMB[[BD_0O]:[BD_2O]],MATCH(ROUND(MIN(SUM(FF$4,$O69/1000),SUM($O69,FF$4/1000)),3),CMB[[Cmb_ID]:[Cmb_ID]],0),SUM(N(FF$1),N($R69),1)),CHOOSE(AC[[M]:[M]],1,0,1,AC[[DB]:[DB]])),PRODUCT(SUM(ROUND(AVERAGE(VALUE(FF$3),VALUE($P69)),0),CHOOSE(IF(OR(FF$1,$R69),4,INDEX(CMB[[Res_Rare]:[Res_Rare]],MATCH(ROUND(MIN(SUM(FF$4,$O69/1000),SUM($O69,FF$4/1000)),3),CMB[[Cmb_ID]:[Cmb_ID]],0))),-1,-1,0,0)),IF(OR(FF$1,$R69),4,INDEX(CMB[[Cmb_Rare]:[Cmb_Rare]],MATCH(ROUND(MIN(SUM(FF$4,$O69/1000),SUM($O69,FF$4/1000)),3),CMB[[Cmb_ID]:[Cmb_ID]],0))),CHOOSE(AC[[M]:[M]],2,1,1,SUM(AC[[AB]:[DB]])))),""))</f>
        <v/>
      </c>
      <c r="FG69" t="str">
        <f>IF(OR(FG$5="",$S69=""),"",IFERROR(SUM(PRODUCT(INDEX(CMB[[BA_0O]:[BA_2O]],MATCH(ROUND(MIN(SUM(FG$4,$O69/1000),SUM($O69,FG$4/1000)),3),CMB[[Cmb_ID]:[Cmb_ID]],0),SUM(N(FG$1),N($R69),1)),CHOOSE(AC[[M]:[M]],1,1,0,AC[[AB]:[AB]])),PRODUCT(INDEX(CMB[[BD_0O]:[BD_2O]],MATCH(ROUND(MIN(SUM(FG$4,$O69/1000),SUM($O69,FG$4/1000)),3),CMB[[Cmb_ID]:[Cmb_ID]],0),SUM(N(FG$1),N($R69),1)),CHOOSE(AC[[M]:[M]],1,0,1,AC[[DB]:[DB]])),PRODUCT(SUM(ROUND(AVERAGE(VALUE(FG$3),VALUE($P69)),0),CHOOSE(IF(OR(FG$1,$R69),4,INDEX(CMB[[Res_Rare]:[Res_Rare]],MATCH(ROUND(MIN(SUM(FG$4,$O69/1000),SUM($O69,FG$4/1000)),3),CMB[[Cmb_ID]:[Cmb_ID]],0))),-1,-1,0,0)),IF(OR(FG$1,$R69),4,INDEX(CMB[[Cmb_Rare]:[Cmb_Rare]],MATCH(ROUND(MIN(SUM(FG$4,$O69/1000),SUM($O69,FG$4/1000)),3),CMB[[Cmb_ID]:[Cmb_ID]],0))),CHOOSE(AC[[M]:[M]],2,1,1,SUM(AC[[AB]:[DB]])))),""))</f>
        <v/>
      </c>
      <c r="FH69" t="str">
        <f>IF(OR(FH$5="",$S69=""),"",IFERROR(SUM(PRODUCT(INDEX(CMB[[BA_0O]:[BA_2O]],MATCH(ROUND(MIN(SUM(FH$4,$O69/1000),SUM($O69,FH$4/1000)),3),CMB[[Cmb_ID]:[Cmb_ID]],0),SUM(N(FH$1),N($R69),1)),CHOOSE(AC[[M]:[M]],1,1,0,AC[[AB]:[AB]])),PRODUCT(INDEX(CMB[[BD_0O]:[BD_2O]],MATCH(ROUND(MIN(SUM(FH$4,$O69/1000),SUM($O69,FH$4/1000)),3),CMB[[Cmb_ID]:[Cmb_ID]],0),SUM(N(FH$1),N($R69),1)),CHOOSE(AC[[M]:[M]],1,0,1,AC[[DB]:[DB]])),PRODUCT(SUM(ROUND(AVERAGE(VALUE(FH$3),VALUE($P69)),0),CHOOSE(IF(OR(FH$1,$R69),4,INDEX(CMB[[Res_Rare]:[Res_Rare]],MATCH(ROUND(MIN(SUM(FH$4,$O69/1000),SUM($O69,FH$4/1000)),3),CMB[[Cmb_ID]:[Cmb_ID]],0))),-1,-1,0,0)),IF(OR(FH$1,$R69),4,INDEX(CMB[[Cmb_Rare]:[Cmb_Rare]],MATCH(ROUND(MIN(SUM(FH$4,$O69/1000),SUM($O69,FH$4/1000)),3),CMB[[Cmb_ID]:[Cmb_ID]],0))),CHOOSE(AC[[M]:[M]],2,1,1,SUM(AC[[AB]:[DB]])))),""))</f>
        <v/>
      </c>
      <c r="FI69" t="str">
        <f>IF(OR(FI$5="",$S69=""),"",IFERROR(SUM(PRODUCT(INDEX(CMB[[BA_0O]:[BA_2O]],MATCH(ROUND(MIN(SUM(FI$4,$O69/1000),SUM($O69,FI$4/1000)),3),CMB[[Cmb_ID]:[Cmb_ID]],0),SUM(N(FI$1),N($R69),1)),CHOOSE(AC[[M]:[M]],1,1,0,AC[[AB]:[AB]])),PRODUCT(INDEX(CMB[[BD_0O]:[BD_2O]],MATCH(ROUND(MIN(SUM(FI$4,$O69/1000),SUM($O69,FI$4/1000)),3),CMB[[Cmb_ID]:[Cmb_ID]],0),SUM(N(FI$1),N($R69),1)),CHOOSE(AC[[M]:[M]],1,0,1,AC[[DB]:[DB]])),PRODUCT(SUM(ROUND(AVERAGE(VALUE(FI$3),VALUE($P69)),0),CHOOSE(IF(OR(FI$1,$R69),4,INDEX(CMB[[Res_Rare]:[Res_Rare]],MATCH(ROUND(MIN(SUM(FI$4,$O69/1000),SUM($O69,FI$4/1000)),3),CMB[[Cmb_ID]:[Cmb_ID]],0))),-1,-1,0,0)),IF(OR(FI$1,$R69),4,INDEX(CMB[[Cmb_Rare]:[Cmb_Rare]],MATCH(ROUND(MIN(SUM(FI$4,$O69/1000),SUM($O69,FI$4/1000)),3),CMB[[Cmb_ID]:[Cmb_ID]],0))),CHOOSE(AC[[M]:[M]],2,1,1,SUM(AC[[AB]:[DB]])))),""))</f>
        <v/>
      </c>
      <c r="FJ69" t="str">
        <f>IF(OR(FJ$5="",$S69=""),"",IFERROR(SUM(PRODUCT(INDEX(CMB[[BA_0O]:[BA_2O]],MATCH(ROUND(MIN(SUM(FJ$4,$O69/1000),SUM($O69,FJ$4/1000)),3),CMB[[Cmb_ID]:[Cmb_ID]],0),SUM(N(FJ$1),N($R69),1)),CHOOSE(AC[[M]:[M]],1,1,0,AC[[AB]:[AB]])),PRODUCT(INDEX(CMB[[BD_0O]:[BD_2O]],MATCH(ROUND(MIN(SUM(FJ$4,$O69/1000),SUM($O69,FJ$4/1000)),3),CMB[[Cmb_ID]:[Cmb_ID]],0),SUM(N(FJ$1),N($R69),1)),CHOOSE(AC[[M]:[M]],1,0,1,AC[[DB]:[DB]])),PRODUCT(SUM(ROUND(AVERAGE(VALUE(FJ$3),VALUE($P69)),0),CHOOSE(IF(OR(FJ$1,$R69),4,INDEX(CMB[[Res_Rare]:[Res_Rare]],MATCH(ROUND(MIN(SUM(FJ$4,$O69/1000),SUM($O69,FJ$4/1000)),3),CMB[[Cmb_ID]:[Cmb_ID]],0))),-1,-1,0,0)),IF(OR(FJ$1,$R69),4,INDEX(CMB[[Cmb_Rare]:[Cmb_Rare]],MATCH(ROUND(MIN(SUM(FJ$4,$O69/1000),SUM($O69,FJ$4/1000)),3),CMB[[Cmb_ID]:[Cmb_ID]],0))),CHOOSE(AC[[M]:[M]],2,1,1,SUM(AC[[AB]:[DB]])))),""))</f>
        <v/>
      </c>
      <c r="FK69" t="str">
        <f>IF(OR(FK$5="",$S69=""),"",IFERROR(SUM(PRODUCT(INDEX(CMB[[BA_0O]:[BA_2O]],MATCH(ROUND(MIN(SUM(FK$4,$O69/1000),SUM($O69,FK$4/1000)),3),CMB[[Cmb_ID]:[Cmb_ID]],0),SUM(N(FK$1),N($R69),1)),CHOOSE(AC[[M]:[M]],1,1,0,AC[[AB]:[AB]])),PRODUCT(INDEX(CMB[[BD_0O]:[BD_2O]],MATCH(ROUND(MIN(SUM(FK$4,$O69/1000),SUM($O69,FK$4/1000)),3),CMB[[Cmb_ID]:[Cmb_ID]],0),SUM(N(FK$1),N($R69),1)),CHOOSE(AC[[M]:[M]],1,0,1,AC[[DB]:[DB]])),PRODUCT(SUM(ROUND(AVERAGE(VALUE(FK$3),VALUE($P69)),0),CHOOSE(IF(OR(FK$1,$R69),4,INDEX(CMB[[Res_Rare]:[Res_Rare]],MATCH(ROUND(MIN(SUM(FK$4,$O69/1000),SUM($O69,FK$4/1000)),3),CMB[[Cmb_ID]:[Cmb_ID]],0))),-1,-1,0,0)),IF(OR(FK$1,$R69),4,INDEX(CMB[[Cmb_Rare]:[Cmb_Rare]],MATCH(ROUND(MIN(SUM(FK$4,$O69/1000),SUM($O69,FK$4/1000)),3),CMB[[Cmb_ID]:[Cmb_ID]],0))),CHOOSE(AC[[M]:[M]],2,1,1,SUM(AC[[AB]:[DB]])))),""))</f>
        <v/>
      </c>
      <c r="FL69" t="str">
        <f>IF(OR(FL$5="",$S69=""),"",IFERROR(SUM(PRODUCT(INDEX(CMB[[BA_0O]:[BA_2O]],MATCH(ROUND(MIN(SUM(FL$4,$O69/1000),SUM($O69,FL$4/1000)),3),CMB[[Cmb_ID]:[Cmb_ID]],0),SUM(N(FL$1),N($R69),1)),CHOOSE(AC[[M]:[M]],1,1,0,AC[[AB]:[AB]])),PRODUCT(INDEX(CMB[[BD_0O]:[BD_2O]],MATCH(ROUND(MIN(SUM(FL$4,$O69/1000),SUM($O69,FL$4/1000)),3),CMB[[Cmb_ID]:[Cmb_ID]],0),SUM(N(FL$1),N($R69),1)),CHOOSE(AC[[M]:[M]],1,0,1,AC[[DB]:[DB]])),PRODUCT(SUM(ROUND(AVERAGE(VALUE(FL$3),VALUE($P69)),0),CHOOSE(IF(OR(FL$1,$R69),4,INDEX(CMB[[Res_Rare]:[Res_Rare]],MATCH(ROUND(MIN(SUM(FL$4,$O69/1000),SUM($O69,FL$4/1000)),3),CMB[[Cmb_ID]:[Cmb_ID]],0))),-1,-1,0,0)),IF(OR(FL$1,$R69),4,INDEX(CMB[[Cmb_Rare]:[Cmb_Rare]],MATCH(ROUND(MIN(SUM(FL$4,$O69/1000),SUM($O69,FL$4/1000)),3),CMB[[Cmb_ID]:[Cmb_ID]],0))),CHOOSE(AC[[M]:[M]],2,1,1,SUM(AC[[AB]:[DB]])))),""))</f>
        <v/>
      </c>
      <c r="FM69" t="str">
        <f>IF(OR(FM$5="",$S69=""),"",IFERROR(SUM(PRODUCT(INDEX(CMB[[BA_0O]:[BA_2O]],MATCH(ROUND(MIN(SUM(FM$4,$O69/1000),SUM($O69,FM$4/1000)),3),CMB[[Cmb_ID]:[Cmb_ID]],0),SUM(N(FM$1),N($R69),1)),CHOOSE(AC[[M]:[M]],1,1,0,AC[[AB]:[AB]])),PRODUCT(INDEX(CMB[[BD_0O]:[BD_2O]],MATCH(ROUND(MIN(SUM(FM$4,$O69/1000),SUM($O69,FM$4/1000)),3),CMB[[Cmb_ID]:[Cmb_ID]],0),SUM(N(FM$1),N($R69),1)),CHOOSE(AC[[M]:[M]],1,0,1,AC[[DB]:[DB]])),PRODUCT(SUM(ROUND(AVERAGE(VALUE(FM$3),VALUE($P69)),0),CHOOSE(IF(OR(FM$1,$R69),4,INDEX(CMB[[Res_Rare]:[Res_Rare]],MATCH(ROUND(MIN(SUM(FM$4,$O69/1000),SUM($O69,FM$4/1000)),3),CMB[[Cmb_ID]:[Cmb_ID]],0))),-1,-1,0,0)),IF(OR(FM$1,$R69),4,INDEX(CMB[[Cmb_Rare]:[Cmb_Rare]],MATCH(ROUND(MIN(SUM(FM$4,$O69/1000),SUM($O69,FM$4/1000)),3),CMB[[Cmb_ID]:[Cmb_ID]],0))),CHOOSE(AC[[M]:[M]],2,1,1,SUM(AC[[AB]:[DB]])))),""))</f>
        <v/>
      </c>
      <c r="FN69" s="7">
        <f t="shared" si="34"/>
        <v>0</v>
      </c>
      <c r="FO69" s="7">
        <f t="shared" si="34"/>
        <v>0</v>
      </c>
      <c r="FP69" s="7">
        <f t="shared" si="34"/>
        <v>0</v>
      </c>
      <c r="FQ69" s="7">
        <f t="shared" si="34"/>
        <v>0</v>
      </c>
      <c r="FR69" s="7">
        <f t="shared" si="34"/>
        <v>0</v>
      </c>
      <c r="FS69" s="7">
        <f t="shared" si="34"/>
        <v>0</v>
      </c>
      <c r="FT69" s="7">
        <f>SUM(IF(INDEX(LIB[[Quantity]:[Quantity]],MATCH($S69,LIB[[ID]:[ID]],0))&gt;=COLUMN(A$1),TRUNC(PRODUCT(AVERAGE($FN69:$FS69),POWER(AC[[CR]:[CR]],SUM(SUMIFS($D$11:$D68,$A$11:$A68,$A69,$E$11:$E68,"&gt;="&amp;$E69),SUMIFS($D70:$D$161,$A70:$A$161,$A69,$E70:$E$161,"&gt;"&amp;$E69),COLUMN(A$1),-1)),IF($Q69="Yes",AC[[FB]:[FB]],1))),0),ROW(A58)/-VALUE(1&amp;REPT("0",9-PRODUCT(COLUMN(A$1)-1,3))),1)</f>
        <v>0.99999994199999998</v>
      </c>
      <c r="FU69" s="7">
        <f>SUM(IF(INDEX(LIB[[Quantity]:[Quantity]],MATCH($S69,LIB[[ID]:[ID]],0))&gt;=COLUMN(B$1),TRUNC(PRODUCT(AVERAGE($FN69:$FS69),POWER(AC[[CR]:[CR]],SUM(SUMIFS($D$11:$D68,$A$11:$A68,$A69,$E$11:$E68,"&gt;="&amp;$E69),SUMIFS($D70:$D$161,$A70:$A$161,$A69,$E70:$E$161,"&gt;"&amp;$E69),COLUMN(B$1),-1)),IF($Q69="Yes",AC[[FB]:[FB]],1))),0),ROW(B58)/-VALUE(1&amp;REPT("0",9-PRODUCT(COLUMN(B$1)-1,3))),1)</f>
        <v>0.999942</v>
      </c>
      <c r="FV69" s="7">
        <f>SUM(IF(INDEX(LIB[[Quantity]:[Quantity]],MATCH($S69,LIB[[ID]:[ID]],0))&gt;=COLUMN(C$1),TRUNC(PRODUCT(AVERAGE($FN69:$FS69),POWER(AC[[CR]:[CR]],SUM(SUMIFS($D$11:$D68,$A$11:$A68,$A69,$E$11:$E68,"&gt;="&amp;$E69),SUMIFS($D70:$D$161,$A70:$A$161,$A69,$E70:$E$161,"&gt;"&amp;$E69),COLUMN(C$1),-1)),IF($Q69="Yes",AC[[FB]:[FB]],1))),0),ROW(C58)/-VALUE(1&amp;REPT("0",9-PRODUCT(COLUMN(C$1)-1,3))),1)</f>
        <v>0.94199999999999995</v>
      </c>
      <c r="FW69">
        <f t="shared" si="19"/>
        <v>131</v>
      </c>
      <c r="FX69">
        <f t="shared" si="20"/>
        <v>0</v>
      </c>
      <c r="FY69">
        <f t="shared" si="21"/>
        <v>0</v>
      </c>
      <c r="GC69">
        <f t="shared" si="22"/>
        <v>23</v>
      </c>
      <c r="GD69" t="str">
        <f>IFERROR(SUBSTITUTE(SUBSTITUTE(INDEX(SUG[Card],MATCH(ROW(A58),GC$12:GC$161,0))," #2","")," #3",""),"")</f>
        <v>Water (5)</v>
      </c>
      <c r="GE69">
        <f>SUM(GE68,IF(IFERROR(MATCH(GD69,GD$11:GD68,0)&lt;0,TRUE()),1,0))</f>
        <v>29</v>
      </c>
      <c r="GF69" t="str">
        <f t="shared" si="23"/>
        <v/>
      </c>
      <c r="GI69">
        <f>SUM(SUMIFS(D$11:D68,A$11:A68,A69,B$11:B68,"&gt;="&amp;B69),SUMIFS(D70:D$161,A70:A$161,A69,B70:B$161,"&gt;"&amp;B69),SUMIFS(D$11:D68,A$11:A68,A69&amp;":Onyx"),SUMIFS(D70:D$161,A70:A$161,A69&amp;":Onyx"))</f>
        <v>0</v>
      </c>
      <c r="GP69" t="str">
        <f t="shared" si="31"/>
        <v>Water (5)</v>
      </c>
      <c r="GQ69">
        <f t="shared" si="32"/>
        <v>307</v>
      </c>
      <c r="GR69" t="b">
        <f>COUNTIF(DECK[Card],IFERROR(MID($L69,1,FIND(" #",SUG_Helper[[#This Row],[Card]])-1),SUG_Helper[[#This Row],[Card]]))&gt;=IFERROR(VALUE(RIGHT(SUG_Helper[[#This Row],[Card]])),1)</f>
        <v>0</v>
      </c>
    </row>
    <row r="70" spans="1:200" x14ac:dyDescent="0.35">
      <c r="A70" s="17"/>
      <c r="B70" s="4"/>
      <c r="C70" s="4"/>
      <c r="D70" s="4"/>
      <c r="E70" t="str">
        <f>IF(INDEX(LIB[Card],ROW(A59))="","",INDEX(LIB[Card],ROW(A59))&amp;" ("&amp;INDEX(LIB[Level],ROW(A59))&amp;")"&amp;IF(INDEX(LIB[Fused],ROW(A59))="Yes","ƒ",""))</f>
        <v/>
      </c>
      <c r="F70">
        <v>59</v>
      </c>
      <c r="H70" t="str">
        <f>IF(DECK[[#This Row],[Card]]="","",MID(DECK[[#This Row],[Card]],1,FIND(" (",DECK[[#This Row],[Card]])-1))</f>
        <v/>
      </c>
      <c r="I70" t="str">
        <f>IF(DECK[[#This Row],[Card]]="","",MID(DECK[[#This Row],[Card]],FIND("(",DECK[[#This Row],[Card]])+1,1))</f>
        <v/>
      </c>
      <c r="J70" t="str">
        <f>IF(DECK[[#This Row],[Card]]="","",IF(RIGHT(DECK[[#This Row],[Card]])="ƒ","Yes","No"))</f>
        <v/>
      </c>
      <c r="L70" t="str">
        <f t="shared" si="27"/>
        <v>Holy Water (5) #2</v>
      </c>
      <c r="M70">
        <f t="shared" si="28"/>
        <v>296</v>
      </c>
      <c r="O70" s="6" t="str">
        <f>IF(S70="","",MATCH(MID(S70,1,MIN(FIND(" (",S70),IFERROR(FIND(":",S70),50))-1),CC[CC_Name],0))</f>
        <v/>
      </c>
      <c r="P70" s="5" t="str">
        <f t="shared" si="29"/>
        <v/>
      </c>
      <c r="Q70" s="5" t="str">
        <f t="shared" si="18"/>
        <v/>
      </c>
      <c r="R70" s="5" t="str">
        <f t="shared" si="30"/>
        <v/>
      </c>
      <c r="S70" t="str">
        <f>(INDEX(LIB[ID],ROW(A59)))</f>
        <v/>
      </c>
      <c r="T70" t="str">
        <f>IF(OR(T$5="",$S70=""),"",IFERROR(SUM(PRODUCT(INDEX(CMB[[BA_0O]:[BA_2O]],MATCH(ROUND(MIN(SUM(T$4,$O70/1000),SUM($O70,T$4/1000)),3),CMB[[Cmb_ID]:[Cmb_ID]],0),SUM(N(T$1),N($R70),1)),CHOOSE(AC[[M]:[M]],1,1,0,AC[[AB]:[AB]])),PRODUCT(INDEX(CMB[[BD_0O]:[BD_2O]],MATCH(ROUND(MIN(SUM(T$4,$O70/1000),SUM($O70,T$4/1000)),3),CMB[[Cmb_ID]:[Cmb_ID]],0),SUM(N(T$1),N($R70),1)),CHOOSE(AC[[M]:[M]],1,0,1,AC[[DB]:[DB]])),PRODUCT(SUM(ROUND(AVERAGE(VALUE(T$3),VALUE($P70)),0),CHOOSE(IF(OR(T$1,$R70),4,INDEX(CMB[[Res_Rare]:[Res_Rare]],MATCH(ROUND(MIN(SUM(T$4,$O70/1000),SUM($O70,T$4/1000)),3),CMB[[Cmb_ID]:[Cmb_ID]],0))),-1,-1,0,0)),IF(OR(T$1,$R70),4,INDEX(CMB[[Cmb_Rare]:[Cmb_Rare]],MATCH(ROUND(MIN(SUM(T$4,$O70/1000),SUM($O70,T$4/1000)),3),CMB[[Cmb_ID]:[Cmb_ID]],0))),CHOOSE(AC[[M]:[M]],2,1,1,SUM(AC[[AB]:[DB]])))),""))</f>
        <v/>
      </c>
      <c r="U70" t="str">
        <f>IF(OR(U$5="",$S70=""),"",IFERROR(SUM(PRODUCT(INDEX(CMB[[BA_0O]:[BA_2O]],MATCH(ROUND(MIN(SUM(U$4,$O70/1000),SUM($O70,U$4/1000)),3),CMB[[Cmb_ID]:[Cmb_ID]],0),SUM(N(U$1),N($R70),1)),CHOOSE(AC[[M]:[M]],1,1,0,AC[[AB]:[AB]])),PRODUCT(INDEX(CMB[[BD_0O]:[BD_2O]],MATCH(ROUND(MIN(SUM(U$4,$O70/1000),SUM($O70,U$4/1000)),3),CMB[[Cmb_ID]:[Cmb_ID]],0),SUM(N(U$1),N($R70),1)),CHOOSE(AC[[M]:[M]],1,0,1,AC[[DB]:[DB]])),PRODUCT(SUM(ROUND(AVERAGE(VALUE(U$3),VALUE($P70)),0),CHOOSE(IF(OR(U$1,$R70),4,INDEX(CMB[[Res_Rare]:[Res_Rare]],MATCH(ROUND(MIN(SUM(U$4,$O70/1000),SUM($O70,U$4/1000)),3),CMB[[Cmb_ID]:[Cmb_ID]],0))),-1,-1,0,0)),IF(OR(U$1,$R70),4,INDEX(CMB[[Cmb_Rare]:[Cmb_Rare]],MATCH(ROUND(MIN(SUM(U$4,$O70/1000),SUM($O70,U$4/1000)),3),CMB[[Cmb_ID]:[Cmb_ID]],0))),CHOOSE(AC[[M]:[M]],2,1,1,SUM(AC[[AB]:[DB]])))),""))</f>
        <v/>
      </c>
      <c r="V70" t="str">
        <f>IF(OR(V$5="",$S70=""),"",IFERROR(SUM(PRODUCT(INDEX(CMB[[BA_0O]:[BA_2O]],MATCH(ROUND(MIN(SUM(V$4,$O70/1000),SUM($O70,V$4/1000)),3),CMB[[Cmb_ID]:[Cmb_ID]],0),SUM(N(V$1),N($R70),1)),CHOOSE(AC[[M]:[M]],1,1,0,AC[[AB]:[AB]])),PRODUCT(INDEX(CMB[[BD_0O]:[BD_2O]],MATCH(ROUND(MIN(SUM(V$4,$O70/1000),SUM($O70,V$4/1000)),3),CMB[[Cmb_ID]:[Cmb_ID]],0),SUM(N(V$1),N($R70),1)),CHOOSE(AC[[M]:[M]],1,0,1,AC[[DB]:[DB]])),PRODUCT(SUM(ROUND(AVERAGE(VALUE(V$3),VALUE($P70)),0),CHOOSE(IF(OR(V$1,$R70),4,INDEX(CMB[[Res_Rare]:[Res_Rare]],MATCH(ROUND(MIN(SUM(V$4,$O70/1000),SUM($O70,V$4/1000)),3),CMB[[Cmb_ID]:[Cmb_ID]],0))),-1,-1,0,0)),IF(OR(V$1,$R70),4,INDEX(CMB[[Cmb_Rare]:[Cmb_Rare]],MATCH(ROUND(MIN(SUM(V$4,$O70/1000),SUM($O70,V$4/1000)),3),CMB[[Cmb_ID]:[Cmb_ID]],0))),CHOOSE(AC[[M]:[M]],2,1,1,SUM(AC[[AB]:[DB]])))),""))</f>
        <v/>
      </c>
      <c r="W70" t="str">
        <f>IF(OR(W$5="",$S70=""),"",IFERROR(SUM(PRODUCT(INDEX(CMB[[BA_0O]:[BA_2O]],MATCH(ROUND(MIN(SUM(W$4,$O70/1000),SUM($O70,W$4/1000)),3),CMB[[Cmb_ID]:[Cmb_ID]],0),SUM(N(W$1),N($R70),1)),CHOOSE(AC[[M]:[M]],1,1,0,AC[[AB]:[AB]])),PRODUCT(INDEX(CMB[[BD_0O]:[BD_2O]],MATCH(ROUND(MIN(SUM(W$4,$O70/1000),SUM($O70,W$4/1000)),3),CMB[[Cmb_ID]:[Cmb_ID]],0),SUM(N(W$1),N($R70),1)),CHOOSE(AC[[M]:[M]],1,0,1,AC[[DB]:[DB]])),PRODUCT(SUM(ROUND(AVERAGE(VALUE(W$3),VALUE($P70)),0),CHOOSE(IF(OR(W$1,$R70),4,INDEX(CMB[[Res_Rare]:[Res_Rare]],MATCH(ROUND(MIN(SUM(W$4,$O70/1000),SUM($O70,W$4/1000)),3),CMB[[Cmb_ID]:[Cmb_ID]],0))),-1,-1,0,0)),IF(OR(W$1,$R70),4,INDEX(CMB[[Cmb_Rare]:[Cmb_Rare]],MATCH(ROUND(MIN(SUM(W$4,$O70/1000),SUM($O70,W$4/1000)),3),CMB[[Cmb_ID]:[Cmb_ID]],0))),CHOOSE(AC[[M]:[M]],2,1,1,SUM(AC[[AB]:[DB]])))),""))</f>
        <v/>
      </c>
      <c r="X70" t="str">
        <f>IF(OR(X$5="",$S70=""),"",IFERROR(SUM(PRODUCT(INDEX(CMB[[BA_0O]:[BA_2O]],MATCH(ROUND(MIN(SUM(X$4,$O70/1000),SUM($O70,X$4/1000)),3),CMB[[Cmb_ID]:[Cmb_ID]],0),SUM(N(X$1),N($R70),1)),CHOOSE(AC[[M]:[M]],1,1,0,AC[[AB]:[AB]])),PRODUCT(INDEX(CMB[[BD_0O]:[BD_2O]],MATCH(ROUND(MIN(SUM(X$4,$O70/1000),SUM($O70,X$4/1000)),3),CMB[[Cmb_ID]:[Cmb_ID]],0),SUM(N(X$1),N($R70),1)),CHOOSE(AC[[M]:[M]],1,0,1,AC[[DB]:[DB]])),PRODUCT(SUM(ROUND(AVERAGE(VALUE(X$3),VALUE($P70)),0),CHOOSE(IF(OR(X$1,$R70),4,INDEX(CMB[[Res_Rare]:[Res_Rare]],MATCH(ROUND(MIN(SUM(X$4,$O70/1000),SUM($O70,X$4/1000)),3),CMB[[Cmb_ID]:[Cmb_ID]],0))),-1,-1,0,0)),IF(OR(X$1,$R70),4,INDEX(CMB[[Cmb_Rare]:[Cmb_Rare]],MATCH(ROUND(MIN(SUM(X$4,$O70/1000),SUM($O70,X$4/1000)),3),CMB[[Cmb_ID]:[Cmb_ID]],0))),CHOOSE(AC[[M]:[M]],2,1,1,SUM(AC[[AB]:[DB]])))),""))</f>
        <v/>
      </c>
      <c r="Y70" t="str">
        <f>IF(OR(Y$5="",$S70=""),"",IFERROR(SUM(PRODUCT(INDEX(CMB[[BA_0O]:[BA_2O]],MATCH(ROUND(MIN(SUM(Y$4,$O70/1000),SUM($O70,Y$4/1000)),3),CMB[[Cmb_ID]:[Cmb_ID]],0),SUM(N(Y$1),N($R70),1)),CHOOSE(AC[[M]:[M]],1,1,0,AC[[AB]:[AB]])),PRODUCT(INDEX(CMB[[BD_0O]:[BD_2O]],MATCH(ROUND(MIN(SUM(Y$4,$O70/1000),SUM($O70,Y$4/1000)),3),CMB[[Cmb_ID]:[Cmb_ID]],0),SUM(N(Y$1),N($R70),1)),CHOOSE(AC[[M]:[M]],1,0,1,AC[[DB]:[DB]])),PRODUCT(SUM(ROUND(AVERAGE(VALUE(Y$3),VALUE($P70)),0),CHOOSE(IF(OR(Y$1,$R70),4,INDEX(CMB[[Res_Rare]:[Res_Rare]],MATCH(ROUND(MIN(SUM(Y$4,$O70/1000),SUM($O70,Y$4/1000)),3),CMB[[Cmb_ID]:[Cmb_ID]],0))),-1,-1,0,0)),IF(OR(Y$1,$R70),4,INDEX(CMB[[Cmb_Rare]:[Cmb_Rare]],MATCH(ROUND(MIN(SUM(Y$4,$O70/1000),SUM($O70,Y$4/1000)),3),CMB[[Cmb_ID]:[Cmb_ID]],0))),CHOOSE(AC[[M]:[M]],2,1,1,SUM(AC[[AB]:[DB]])))),""))</f>
        <v/>
      </c>
      <c r="Z70" t="str">
        <f>IF(OR(Z$5="",$S70=""),"",IFERROR(SUM(PRODUCT(INDEX(CMB[[BA_0O]:[BA_2O]],MATCH(ROUND(MIN(SUM(Z$4,$O70/1000),SUM($O70,Z$4/1000)),3),CMB[[Cmb_ID]:[Cmb_ID]],0),SUM(N(Z$1),N($R70),1)),CHOOSE(AC[[M]:[M]],1,1,0,AC[[AB]:[AB]])),PRODUCT(INDEX(CMB[[BD_0O]:[BD_2O]],MATCH(ROUND(MIN(SUM(Z$4,$O70/1000),SUM($O70,Z$4/1000)),3),CMB[[Cmb_ID]:[Cmb_ID]],0),SUM(N(Z$1),N($R70),1)),CHOOSE(AC[[M]:[M]],1,0,1,AC[[DB]:[DB]])),PRODUCT(SUM(ROUND(AVERAGE(VALUE(Z$3),VALUE($P70)),0),CHOOSE(IF(OR(Z$1,$R70),4,INDEX(CMB[[Res_Rare]:[Res_Rare]],MATCH(ROUND(MIN(SUM(Z$4,$O70/1000),SUM($O70,Z$4/1000)),3),CMB[[Cmb_ID]:[Cmb_ID]],0))),-1,-1,0,0)),IF(OR(Z$1,$R70),4,INDEX(CMB[[Cmb_Rare]:[Cmb_Rare]],MATCH(ROUND(MIN(SUM(Z$4,$O70/1000),SUM($O70,Z$4/1000)),3),CMB[[Cmb_ID]:[Cmb_ID]],0))),CHOOSE(AC[[M]:[M]],2,1,1,SUM(AC[[AB]:[DB]])))),""))</f>
        <v/>
      </c>
      <c r="AA70" t="str">
        <f>IF(OR(AA$5="",$S70=""),"",IFERROR(SUM(PRODUCT(INDEX(CMB[[BA_0O]:[BA_2O]],MATCH(ROUND(MIN(SUM(AA$4,$O70/1000),SUM($O70,AA$4/1000)),3),CMB[[Cmb_ID]:[Cmb_ID]],0),SUM(N(AA$1),N($R70),1)),CHOOSE(AC[[M]:[M]],1,1,0,AC[[AB]:[AB]])),PRODUCT(INDEX(CMB[[BD_0O]:[BD_2O]],MATCH(ROUND(MIN(SUM(AA$4,$O70/1000),SUM($O70,AA$4/1000)),3),CMB[[Cmb_ID]:[Cmb_ID]],0),SUM(N(AA$1),N($R70),1)),CHOOSE(AC[[M]:[M]],1,0,1,AC[[DB]:[DB]])),PRODUCT(SUM(ROUND(AVERAGE(VALUE(AA$3),VALUE($P70)),0),CHOOSE(IF(OR(AA$1,$R70),4,INDEX(CMB[[Res_Rare]:[Res_Rare]],MATCH(ROUND(MIN(SUM(AA$4,$O70/1000),SUM($O70,AA$4/1000)),3),CMB[[Cmb_ID]:[Cmb_ID]],0))),-1,-1,0,0)),IF(OR(AA$1,$R70),4,INDEX(CMB[[Cmb_Rare]:[Cmb_Rare]],MATCH(ROUND(MIN(SUM(AA$4,$O70/1000),SUM($O70,AA$4/1000)),3),CMB[[Cmb_ID]:[Cmb_ID]],0))),CHOOSE(AC[[M]:[M]],2,1,1,SUM(AC[[AB]:[DB]])))),""))</f>
        <v/>
      </c>
      <c r="AB70" t="str">
        <f>IF(OR(AB$5="",$S70=""),"",IFERROR(SUM(PRODUCT(INDEX(CMB[[BA_0O]:[BA_2O]],MATCH(ROUND(MIN(SUM(AB$4,$O70/1000),SUM($O70,AB$4/1000)),3),CMB[[Cmb_ID]:[Cmb_ID]],0),SUM(N(AB$1),N($R70),1)),CHOOSE(AC[[M]:[M]],1,1,0,AC[[AB]:[AB]])),PRODUCT(INDEX(CMB[[BD_0O]:[BD_2O]],MATCH(ROUND(MIN(SUM(AB$4,$O70/1000),SUM($O70,AB$4/1000)),3),CMB[[Cmb_ID]:[Cmb_ID]],0),SUM(N(AB$1),N($R70),1)),CHOOSE(AC[[M]:[M]],1,0,1,AC[[DB]:[DB]])),PRODUCT(SUM(ROUND(AVERAGE(VALUE(AB$3),VALUE($P70)),0),CHOOSE(IF(OR(AB$1,$R70),4,INDEX(CMB[[Res_Rare]:[Res_Rare]],MATCH(ROUND(MIN(SUM(AB$4,$O70/1000),SUM($O70,AB$4/1000)),3),CMB[[Cmb_ID]:[Cmb_ID]],0))),-1,-1,0,0)),IF(OR(AB$1,$R70),4,INDEX(CMB[[Cmb_Rare]:[Cmb_Rare]],MATCH(ROUND(MIN(SUM(AB$4,$O70/1000),SUM($O70,AB$4/1000)),3),CMB[[Cmb_ID]:[Cmb_ID]],0))),CHOOSE(AC[[M]:[M]],2,1,1,SUM(AC[[AB]:[DB]])))),""))</f>
        <v/>
      </c>
      <c r="AC70" t="str">
        <f>IF(OR(AC$5="",$S70=""),"",IFERROR(SUM(PRODUCT(INDEX(CMB[[BA_0O]:[BA_2O]],MATCH(ROUND(MIN(SUM(AC$4,$O70/1000),SUM($O70,AC$4/1000)),3),CMB[[Cmb_ID]:[Cmb_ID]],0),SUM(N(AC$1),N($R70),1)),CHOOSE(AC[[M]:[M]],1,1,0,AC[[AB]:[AB]])),PRODUCT(INDEX(CMB[[BD_0O]:[BD_2O]],MATCH(ROUND(MIN(SUM(AC$4,$O70/1000),SUM($O70,AC$4/1000)),3),CMB[[Cmb_ID]:[Cmb_ID]],0),SUM(N(AC$1),N($R70),1)),CHOOSE(AC[[M]:[M]],1,0,1,AC[[DB]:[DB]])),PRODUCT(SUM(ROUND(AVERAGE(VALUE(AC$3),VALUE($P70)),0),CHOOSE(IF(OR(AC$1,$R70),4,INDEX(CMB[[Res_Rare]:[Res_Rare]],MATCH(ROUND(MIN(SUM(AC$4,$O70/1000),SUM($O70,AC$4/1000)),3),CMB[[Cmb_ID]:[Cmb_ID]],0))),-1,-1,0,0)),IF(OR(AC$1,$R70),4,INDEX(CMB[[Cmb_Rare]:[Cmb_Rare]],MATCH(ROUND(MIN(SUM(AC$4,$O70/1000),SUM($O70,AC$4/1000)),3),CMB[[Cmb_ID]:[Cmb_ID]],0))),CHOOSE(AC[[M]:[M]],2,1,1,SUM(AC[[AB]:[DB]])))),""))</f>
        <v/>
      </c>
      <c r="AD70" t="str">
        <f>IF(OR(AD$5="",$S70=""),"",IFERROR(SUM(PRODUCT(INDEX(CMB[[BA_0O]:[BA_2O]],MATCH(ROUND(MIN(SUM(AD$4,$O70/1000),SUM($O70,AD$4/1000)),3),CMB[[Cmb_ID]:[Cmb_ID]],0),SUM(N(AD$1),N($R70),1)),CHOOSE(AC[[M]:[M]],1,1,0,AC[[AB]:[AB]])),PRODUCT(INDEX(CMB[[BD_0O]:[BD_2O]],MATCH(ROUND(MIN(SUM(AD$4,$O70/1000),SUM($O70,AD$4/1000)),3),CMB[[Cmb_ID]:[Cmb_ID]],0),SUM(N(AD$1),N($R70),1)),CHOOSE(AC[[M]:[M]],1,0,1,AC[[DB]:[DB]])),PRODUCT(SUM(ROUND(AVERAGE(VALUE(AD$3),VALUE($P70)),0),CHOOSE(IF(OR(AD$1,$R70),4,INDEX(CMB[[Res_Rare]:[Res_Rare]],MATCH(ROUND(MIN(SUM(AD$4,$O70/1000),SUM($O70,AD$4/1000)),3),CMB[[Cmb_ID]:[Cmb_ID]],0))),-1,-1,0,0)),IF(OR(AD$1,$R70),4,INDEX(CMB[[Cmb_Rare]:[Cmb_Rare]],MATCH(ROUND(MIN(SUM(AD$4,$O70/1000),SUM($O70,AD$4/1000)),3),CMB[[Cmb_ID]:[Cmb_ID]],0))),CHOOSE(AC[[M]:[M]],2,1,1,SUM(AC[[AB]:[DB]])))),""))</f>
        <v/>
      </c>
      <c r="AE70" t="str">
        <f>IF(OR(AE$5="",$S70=""),"",IFERROR(SUM(PRODUCT(INDEX(CMB[[BA_0O]:[BA_2O]],MATCH(ROUND(MIN(SUM(AE$4,$O70/1000),SUM($O70,AE$4/1000)),3),CMB[[Cmb_ID]:[Cmb_ID]],0),SUM(N(AE$1),N($R70),1)),CHOOSE(AC[[M]:[M]],1,1,0,AC[[AB]:[AB]])),PRODUCT(INDEX(CMB[[BD_0O]:[BD_2O]],MATCH(ROUND(MIN(SUM(AE$4,$O70/1000),SUM($O70,AE$4/1000)),3),CMB[[Cmb_ID]:[Cmb_ID]],0),SUM(N(AE$1),N($R70),1)),CHOOSE(AC[[M]:[M]],1,0,1,AC[[DB]:[DB]])),PRODUCT(SUM(ROUND(AVERAGE(VALUE(AE$3),VALUE($P70)),0),CHOOSE(IF(OR(AE$1,$R70),4,INDEX(CMB[[Res_Rare]:[Res_Rare]],MATCH(ROUND(MIN(SUM(AE$4,$O70/1000),SUM($O70,AE$4/1000)),3),CMB[[Cmb_ID]:[Cmb_ID]],0))),-1,-1,0,0)),IF(OR(AE$1,$R70),4,INDEX(CMB[[Cmb_Rare]:[Cmb_Rare]],MATCH(ROUND(MIN(SUM(AE$4,$O70/1000),SUM($O70,AE$4/1000)),3),CMB[[Cmb_ID]:[Cmb_ID]],0))),CHOOSE(AC[[M]:[M]],2,1,1,SUM(AC[[AB]:[DB]])))),""))</f>
        <v/>
      </c>
      <c r="AF70" t="str">
        <f>IF(OR(AF$5="",$S70=""),"",IFERROR(SUM(PRODUCT(INDEX(CMB[[BA_0O]:[BA_2O]],MATCH(ROUND(MIN(SUM(AF$4,$O70/1000),SUM($O70,AF$4/1000)),3),CMB[[Cmb_ID]:[Cmb_ID]],0),SUM(N(AF$1),N($R70),1)),CHOOSE(AC[[M]:[M]],1,1,0,AC[[AB]:[AB]])),PRODUCT(INDEX(CMB[[BD_0O]:[BD_2O]],MATCH(ROUND(MIN(SUM(AF$4,$O70/1000),SUM($O70,AF$4/1000)),3),CMB[[Cmb_ID]:[Cmb_ID]],0),SUM(N(AF$1),N($R70),1)),CHOOSE(AC[[M]:[M]],1,0,1,AC[[DB]:[DB]])),PRODUCT(SUM(ROUND(AVERAGE(VALUE(AF$3),VALUE($P70)),0),CHOOSE(IF(OR(AF$1,$R70),4,INDEX(CMB[[Res_Rare]:[Res_Rare]],MATCH(ROUND(MIN(SUM(AF$4,$O70/1000),SUM($O70,AF$4/1000)),3),CMB[[Cmb_ID]:[Cmb_ID]],0))),-1,-1,0,0)),IF(OR(AF$1,$R70),4,INDEX(CMB[[Cmb_Rare]:[Cmb_Rare]],MATCH(ROUND(MIN(SUM(AF$4,$O70/1000),SUM($O70,AF$4/1000)),3),CMB[[Cmb_ID]:[Cmb_ID]],0))),CHOOSE(AC[[M]:[M]],2,1,1,SUM(AC[[AB]:[DB]])))),""))</f>
        <v/>
      </c>
      <c r="AG70" t="str">
        <f>IF(OR(AG$5="",$S70=""),"",IFERROR(SUM(PRODUCT(INDEX(CMB[[BA_0O]:[BA_2O]],MATCH(ROUND(MIN(SUM(AG$4,$O70/1000),SUM($O70,AG$4/1000)),3),CMB[[Cmb_ID]:[Cmb_ID]],0),SUM(N(AG$1),N($R70),1)),CHOOSE(AC[[M]:[M]],1,1,0,AC[[AB]:[AB]])),PRODUCT(INDEX(CMB[[BD_0O]:[BD_2O]],MATCH(ROUND(MIN(SUM(AG$4,$O70/1000),SUM($O70,AG$4/1000)),3),CMB[[Cmb_ID]:[Cmb_ID]],0),SUM(N(AG$1),N($R70),1)),CHOOSE(AC[[M]:[M]],1,0,1,AC[[DB]:[DB]])),PRODUCT(SUM(ROUND(AVERAGE(VALUE(AG$3),VALUE($P70)),0),CHOOSE(IF(OR(AG$1,$R70),4,INDEX(CMB[[Res_Rare]:[Res_Rare]],MATCH(ROUND(MIN(SUM(AG$4,$O70/1000),SUM($O70,AG$4/1000)),3),CMB[[Cmb_ID]:[Cmb_ID]],0))),-1,-1,0,0)),IF(OR(AG$1,$R70),4,INDEX(CMB[[Cmb_Rare]:[Cmb_Rare]],MATCH(ROUND(MIN(SUM(AG$4,$O70/1000),SUM($O70,AG$4/1000)),3),CMB[[Cmb_ID]:[Cmb_ID]],0))),CHOOSE(AC[[M]:[M]],2,1,1,SUM(AC[[AB]:[DB]])))),""))</f>
        <v/>
      </c>
      <c r="AH70" t="str">
        <f>IF(OR(AH$5="",$S70=""),"",IFERROR(SUM(PRODUCT(INDEX(CMB[[BA_0O]:[BA_2O]],MATCH(ROUND(MIN(SUM(AH$4,$O70/1000),SUM($O70,AH$4/1000)),3),CMB[[Cmb_ID]:[Cmb_ID]],0),SUM(N(AH$1),N($R70),1)),CHOOSE(AC[[M]:[M]],1,1,0,AC[[AB]:[AB]])),PRODUCT(INDEX(CMB[[BD_0O]:[BD_2O]],MATCH(ROUND(MIN(SUM(AH$4,$O70/1000),SUM($O70,AH$4/1000)),3),CMB[[Cmb_ID]:[Cmb_ID]],0),SUM(N(AH$1),N($R70),1)),CHOOSE(AC[[M]:[M]],1,0,1,AC[[DB]:[DB]])),PRODUCT(SUM(ROUND(AVERAGE(VALUE(AH$3),VALUE($P70)),0),CHOOSE(IF(OR(AH$1,$R70),4,INDEX(CMB[[Res_Rare]:[Res_Rare]],MATCH(ROUND(MIN(SUM(AH$4,$O70/1000),SUM($O70,AH$4/1000)),3),CMB[[Cmb_ID]:[Cmb_ID]],0))),-1,-1,0,0)),IF(OR(AH$1,$R70),4,INDEX(CMB[[Cmb_Rare]:[Cmb_Rare]],MATCH(ROUND(MIN(SUM(AH$4,$O70/1000),SUM($O70,AH$4/1000)),3),CMB[[Cmb_ID]:[Cmb_ID]],0))),CHOOSE(AC[[M]:[M]],2,1,1,SUM(AC[[AB]:[DB]])))),""))</f>
        <v/>
      </c>
      <c r="AI70" t="str">
        <f>IF(OR(AI$5="",$S70=""),"",IFERROR(SUM(PRODUCT(INDEX(CMB[[BA_0O]:[BA_2O]],MATCH(ROUND(MIN(SUM(AI$4,$O70/1000),SUM($O70,AI$4/1000)),3),CMB[[Cmb_ID]:[Cmb_ID]],0),SUM(N(AI$1),N($R70),1)),CHOOSE(AC[[M]:[M]],1,1,0,AC[[AB]:[AB]])),PRODUCT(INDEX(CMB[[BD_0O]:[BD_2O]],MATCH(ROUND(MIN(SUM(AI$4,$O70/1000),SUM($O70,AI$4/1000)),3),CMB[[Cmb_ID]:[Cmb_ID]],0),SUM(N(AI$1),N($R70),1)),CHOOSE(AC[[M]:[M]],1,0,1,AC[[DB]:[DB]])),PRODUCT(SUM(ROUND(AVERAGE(VALUE(AI$3),VALUE($P70)),0),CHOOSE(IF(OR(AI$1,$R70),4,INDEX(CMB[[Res_Rare]:[Res_Rare]],MATCH(ROUND(MIN(SUM(AI$4,$O70/1000),SUM($O70,AI$4/1000)),3),CMB[[Cmb_ID]:[Cmb_ID]],0))),-1,-1,0,0)),IF(OR(AI$1,$R70),4,INDEX(CMB[[Cmb_Rare]:[Cmb_Rare]],MATCH(ROUND(MIN(SUM(AI$4,$O70/1000),SUM($O70,AI$4/1000)),3),CMB[[Cmb_ID]:[Cmb_ID]],0))),CHOOSE(AC[[M]:[M]],2,1,1,SUM(AC[[AB]:[DB]])))),""))</f>
        <v/>
      </c>
      <c r="AJ70" t="str">
        <f>IF(OR(AJ$5="",$S70=""),"",IFERROR(SUM(PRODUCT(INDEX(CMB[[BA_0O]:[BA_2O]],MATCH(ROUND(MIN(SUM(AJ$4,$O70/1000),SUM($O70,AJ$4/1000)),3),CMB[[Cmb_ID]:[Cmb_ID]],0),SUM(N(AJ$1),N($R70),1)),CHOOSE(AC[[M]:[M]],1,1,0,AC[[AB]:[AB]])),PRODUCT(INDEX(CMB[[BD_0O]:[BD_2O]],MATCH(ROUND(MIN(SUM(AJ$4,$O70/1000),SUM($O70,AJ$4/1000)),3),CMB[[Cmb_ID]:[Cmb_ID]],0),SUM(N(AJ$1),N($R70),1)),CHOOSE(AC[[M]:[M]],1,0,1,AC[[DB]:[DB]])),PRODUCT(SUM(ROUND(AVERAGE(VALUE(AJ$3),VALUE($P70)),0),CHOOSE(IF(OR(AJ$1,$R70),4,INDEX(CMB[[Res_Rare]:[Res_Rare]],MATCH(ROUND(MIN(SUM(AJ$4,$O70/1000),SUM($O70,AJ$4/1000)),3),CMB[[Cmb_ID]:[Cmb_ID]],0))),-1,-1,0,0)),IF(OR(AJ$1,$R70),4,INDEX(CMB[[Cmb_Rare]:[Cmb_Rare]],MATCH(ROUND(MIN(SUM(AJ$4,$O70/1000),SUM($O70,AJ$4/1000)),3),CMB[[Cmb_ID]:[Cmb_ID]],0))),CHOOSE(AC[[M]:[M]],2,1,1,SUM(AC[[AB]:[DB]])))),""))</f>
        <v/>
      </c>
      <c r="AK70" t="str">
        <f>IF(OR(AK$5="",$S70=""),"",IFERROR(SUM(PRODUCT(INDEX(CMB[[BA_0O]:[BA_2O]],MATCH(ROUND(MIN(SUM(AK$4,$O70/1000),SUM($O70,AK$4/1000)),3),CMB[[Cmb_ID]:[Cmb_ID]],0),SUM(N(AK$1),N($R70),1)),CHOOSE(AC[[M]:[M]],1,1,0,AC[[AB]:[AB]])),PRODUCT(INDEX(CMB[[BD_0O]:[BD_2O]],MATCH(ROUND(MIN(SUM(AK$4,$O70/1000),SUM($O70,AK$4/1000)),3),CMB[[Cmb_ID]:[Cmb_ID]],0),SUM(N(AK$1),N($R70),1)),CHOOSE(AC[[M]:[M]],1,0,1,AC[[DB]:[DB]])),PRODUCT(SUM(ROUND(AVERAGE(VALUE(AK$3),VALUE($P70)),0),CHOOSE(IF(OR(AK$1,$R70),4,INDEX(CMB[[Res_Rare]:[Res_Rare]],MATCH(ROUND(MIN(SUM(AK$4,$O70/1000),SUM($O70,AK$4/1000)),3),CMB[[Cmb_ID]:[Cmb_ID]],0))),-1,-1,0,0)),IF(OR(AK$1,$R70),4,INDEX(CMB[[Cmb_Rare]:[Cmb_Rare]],MATCH(ROUND(MIN(SUM(AK$4,$O70/1000),SUM($O70,AK$4/1000)),3),CMB[[Cmb_ID]:[Cmb_ID]],0))),CHOOSE(AC[[M]:[M]],2,1,1,SUM(AC[[AB]:[DB]])))),""))</f>
        <v/>
      </c>
      <c r="AL70" t="str">
        <f>IF(OR(AL$5="",$S70=""),"",IFERROR(SUM(PRODUCT(INDEX(CMB[[BA_0O]:[BA_2O]],MATCH(ROUND(MIN(SUM(AL$4,$O70/1000),SUM($O70,AL$4/1000)),3),CMB[[Cmb_ID]:[Cmb_ID]],0),SUM(N(AL$1),N($R70),1)),CHOOSE(AC[[M]:[M]],1,1,0,AC[[AB]:[AB]])),PRODUCT(INDEX(CMB[[BD_0O]:[BD_2O]],MATCH(ROUND(MIN(SUM(AL$4,$O70/1000),SUM($O70,AL$4/1000)),3),CMB[[Cmb_ID]:[Cmb_ID]],0),SUM(N(AL$1),N($R70),1)),CHOOSE(AC[[M]:[M]],1,0,1,AC[[DB]:[DB]])),PRODUCT(SUM(ROUND(AVERAGE(VALUE(AL$3),VALUE($P70)),0),CHOOSE(IF(OR(AL$1,$R70),4,INDEX(CMB[[Res_Rare]:[Res_Rare]],MATCH(ROUND(MIN(SUM(AL$4,$O70/1000),SUM($O70,AL$4/1000)),3),CMB[[Cmb_ID]:[Cmb_ID]],0))),-1,-1,0,0)),IF(OR(AL$1,$R70),4,INDEX(CMB[[Cmb_Rare]:[Cmb_Rare]],MATCH(ROUND(MIN(SUM(AL$4,$O70/1000),SUM($O70,AL$4/1000)),3),CMB[[Cmb_ID]:[Cmb_ID]],0))),CHOOSE(AC[[M]:[M]],2,1,1,SUM(AC[[AB]:[DB]])))),""))</f>
        <v/>
      </c>
      <c r="AM70" t="str">
        <f>IF(OR(AM$5="",$S70=""),"",IFERROR(SUM(PRODUCT(INDEX(CMB[[BA_0O]:[BA_2O]],MATCH(ROUND(MIN(SUM(AM$4,$O70/1000),SUM($O70,AM$4/1000)),3),CMB[[Cmb_ID]:[Cmb_ID]],0),SUM(N(AM$1),N($R70),1)),CHOOSE(AC[[M]:[M]],1,1,0,AC[[AB]:[AB]])),PRODUCT(INDEX(CMB[[BD_0O]:[BD_2O]],MATCH(ROUND(MIN(SUM(AM$4,$O70/1000),SUM($O70,AM$4/1000)),3),CMB[[Cmb_ID]:[Cmb_ID]],0),SUM(N(AM$1),N($R70),1)),CHOOSE(AC[[M]:[M]],1,0,1,AC[[DB]:[DB]])),PRODUCT(SUM(ROUND(AVERAGE(VALUE(AM$3),VALUE($P70)),0),CHOOSE(IF(OR(AM$1,$R70),4,INDEX(CMB[[Res_Rare]:[Res_Rare]],MATCH(ROUND(MIN(SUM(AM$4,$O70/1000),SUM($O70,AM$4/1000)),3),CMB[[Cmb_ID]:[Cmb_ID]],0))),-1,-1,0,0)),IF(OR(AM$1,$R70),4,INDEX(CMB[[Cmb_Rare]:[Cmb_Rare]],MATCH(ROUND(MIN(SUM(AM$4,$O70/1000),SUM($O70,AM$4/1000)),3),CMB[[Cmb_ID]:[Cmb_ID]],0))),CHOOSE(AC[[M]:[M]],2,1,1,SUM(AC[[AB]:[DB]])))),""))</f>
        <v/>
      </c>
      <c r="AN70" t="str">
        <f>IF(OR(AN$5="",$S70=""),"",IFERROR(SUM(PRODUCT(INDEX(CMB[[BA_0O]:[BA_2O]],MATCH(ROUND(MIN(SUM(AN$4,$O70/1000),SUM($O70,AN$4/1000)),3),CMB[[Cmb_ID]:[Cmb_ID]],0),SUM(N(AN$1),N($R70),1)),CHOOSE(AC[[M]:[M]],1,1,0,AC[[AB]:[AB]])),PRODUCT(INDEX(CMB[[BD_0O]:[BD_2O]],MATCH(ROUND(MIN(SUM(AN$4,$O70/1000),SUM($O70,AN$4/1000)),3),CMB[[Cmb_ID]:[Cmb_ID]],0),SUM(N(AN$1),N($R70),1)),CHOOSE(AC[[M]:[M]],1,0,1,AC[[DB]:[DB]])),PRODUCT(SUM(ROUND(AVERAGE(VALUE(AN$3),VALUE($P70)),0),CHOOSE(IF(OR(AN$1,$R70),4,INDEX(CMB[[Res_Rare]:[Res_Rare]],MATCH(ROUND(MIN(SUM(AN$4,$O70/1000),SUM($O70,AN$4/1000)),3),CMB[[Cmb_ID]:[Cmb_ID]],0))),-1,-1,0,0)),IF(OR(AN$1,$R70),4,INDEX(CMB[[Cmb_Rare]:[Cmb_Rare]],MATCH(ROUND(MIN(SUM(AN$4,$O70/1000),SUM($O70,AN$4/1000)),3),CMB[[Cmb_ID]:[Cmb_ID]],0))),CHOOSE(AC[[M]:[M]],2,1,1,SUM(AC[[AB]:[DB]])))),""))</f>
        <v/>
      </c>
      <c r="AO70" t="str">
        <f>IF(OR(AO$5="",$S70=""),"",IFERROR(SUM(PRODUCT(INDEX(CMB[[BA_0O]:[BA_2O]],MATCH(ROUND(MIN(SUM(AO$4,$O70/1000),SUM($O70,AO$4/1000)),3),CMB[[Cmb_ID]:[Cmb_ID]],0),SUM(N(AO$1),N($R70),1)),CHOOSE(AC[[M]:[M]],1,1,0,AC[[AB]:[AB]])),PRODUCT(INDEX(CMB[[BD_0O]:[BD_2O]],MATCH(ROUND(MIN(SUM(AO$4,$O70/1000),SUM($O70,AO$4/1000)),3),CMB[[Cmb_ID]:[Cmb_ID]],0),SUM(N(AO$1),N($R70),1)),CHOOSE(AC[[M]:[M]],1,0,1,AC[[DB]:[DB]])),PRODUCT(SUM(ROUND(AVERAGE(VALUE(AO$3),VALUE($P70)),0),CHOOSE(IF(OR(AO$1,$R70),4,INDEX(CMB[[Res_Rare]:[Res_Rare]],MATCH(ROUND(MIN(SUM(AO$4,$O70/1000),SUM($O70,AO$4/1000)),3),CMB[[Cmb_ID]:[Cmb_ID]],0))),-1,-1,0,0)),IF(OR(AO$1,$R70),4,INDEX(CMB[[Cmb_Rare]:[Cmb_Rare]],MATCH(ROUND(MIN(SUM(AO$4,$O70/1000),SUM($O70,AO$4/1000)),3),CMB[[Cmb_ID]:[Cmb_ID]],0))),CHOOSE(AC[[M]:[M]],2,1,1,SUM(AC[[AB]:[DB]])))),""))</f>
        <v/>
      </c>
      <c r="AP70" t="str">
        <f>IF(OR(AP$5="",$S70=""),"",IFERROR(SUM(PRODUCT(INDEX(CMB[[BA_0O]:[BA_2O]],MATCH(ROUND(MIN(SUM(AP$4,$O70/1000),SUM($O70,AP$4/1000)),3),CMB[[Cmb_ID]:[Cmb_ID]],0),SUM(N(AP$1),N($R70),1)),CHOOSE(AC[[M]:[M]],1,1,0,AC[[AB]:[AB]])),PRODUCT(INDEX(CMB[[BD_0O]:[BD_2O]],MATCH(ROUND(MIN(SUM(AP$4,$O70/1000),SUM($O70,AP$4/1000)),3),CMB[[Cmb_ID]:[Cmb_ID]],0),SUM(N(AP$1),N($R70),1)),CHOOSE(AC[[M]:[M]],1,0,1,AC[[DB]:[DB]])),PRODUCT(SUM(ROUND(AVERAGE(VALUE(AP$3),VALUE($P70)),0),CHOOSE(IF(OR(AP$1,$R70),4,INDEX(CMB[[Res_Rare]:[Res_Rare]],MATCH(ROUND(MIN(SUM(AP$4,$O70/1000),SUM($O70,AP$4/1000)),3),CMB[[Cmb_ID]:[Cmb_ID]],0))),-1,-1,0,0)),IF(OR(AP$1,$R70),4,INDEX(CMB[[Cmb_Rare]:[Cmb_Rare]],MATCH(ROUND(MIN(SUM(AP$4,$O70/1000),SUM($O70,AP$4/1000)),3),CMB[[Cmb_ID]:[Cmb_ID]],0))),CHOOSE(AC[[M]:[M]],2,1,1,SUM(AC[[AB]:[DB]])))),""))</f>
        <v/>
      </c>
      <c r="AQ70" t="str">
        <f>IF(OR(AQ$5="",$S70=""),"",IFERROR(SUM(PRODUCT(INDEX(CMB[[BA_0O]:[BA_2O]],MATCH(ROUND(MIN(SUM(AQ$4,$O70/1000),SUM($O70,AQ$4/1000)),3),CMB[[Cmb_ID]:[Cmb_ID]],0),SUM(N(AQ$1),N($R70),1)),CHOOSE(AC[[M]:[M]],1,1,0,AC[[AB]:[AB]])),PRODUCT(INDEX(CMB[[BD_0O]:[BD_2O]],MATCH(ROUND(MIN(SUM(AQ$4,$O70/1000),SUM($O70,AQ$4/1000)),3),CMB[[Cmb_ID]:[Cmb_ID]],0),SUM(N(AQ$1),N($R70),1)),CHOOSE(AC[[M]:[M]],1,0,1,AC[[DB]:[DB]])),PRODUCT(SUM(ROUND(AVERAGE(VALUE(AQ$3),VALUE($P70)),0),CHOOSE(IF(OR(AQ$1,$R70),4,INDEX(CMB[[Res_Rare]:[Res_Rare]],MATCH(ROUND(MIN(SUM(AQ$4,$O70/1000),SUM($O70,AQ$4/1000)),3),CMB[[Cmb_ID]:[Cmb_ID]],0))),-1,-1,0,0)),IF(OR(AQ$1,$R70),4,INDEX(CMB[[Cmb_Rare]:[Cmb_Rare]],MATCH(ROUND(MIN(SUM(AQ$4,$O70/1000),SUM($O70,AQ$4/1000)),3),CMB[[Cmb_ID]:[Cmb_ID]],0))),CHOOSE(AC[[M]:[M]],2,1,1,SUM(AC[[AB]:[DB]])))),""))</f>
        <v/>
      </c>
      <c r="AR70" t="str">
        <f>IF(OR(AR$5="",$S70=""),"",IFERROR(SUM(PRODUCT(INDEX(CMB[[BA_0O]:[BA_2O]],MATCH(ROUND(MIN(SUM(AR$4,$O70/1000),SUM($O70,AR$4/1000)),3),CMB[[Cmb_ID]:[Cmb_ID]],0),SUM(N(AR$1),N($R70),1)),CHOOSE(AC[[M]:[M]],1,1,0,AC[[AB]:[AB]])),PRODUCT(INDEX(CMB[[BD_0O]:[BD_2O]],MATCH(ROUND(MIN(SUM(AR$4,$O70/1000),SUM($O70,AR$4/1000)),3),CMB[[Cmb_ID]:[Cmb_ID]],0),SUM(N(AR$1),N($R70),1)),CHOOSE(AC[[M]:[M]],1,0,1,AC[[DB]:[DB]])),PRODUCT(SUM(ROUND(AVERAGE(VALUE(AR$3),VALUE($P70)),0),CHOOSE(IF(OR(AR$1,$R70),4,INDEX(CMB[[Res_Rare]:[Res_Rare]],MATCH(ROUND(MIN(SUM(AR$4,$O70/1000),SUM($O70,AR$4/1000)),3),CMB[[Cmb_ID]:[Cmb_ID]],0))),-1,-1,0,0)),IF(OR(AR$1,$R70),4,INDEX(CMB[[Cmb_Rare]:[Cmb_Rare]],MATCH(ROUND(MIN(SUM(AR$4,$O70/1000),SUM($O70,AR$4/1000)),3),CMB[[Cmb_ID]:[Cmb_ID]],0))),CHOOSE(AC[[M]:[M]],2,1,1,SUM(AC[[AB]:[DB]])))),""))</f>
        <v/>
      </c>
      <c r="AS70" t="str">
        <f>IF(OR(AS$5="",$S70=""),"",IFERROR(SUM(PRODUCT(INDEX(CMB[[BA_0O]:[BA_2O]],MATCH(ROUND(MIN(SUM(AS$4,$O70/1000),SUM($O70,AS$4/1000)),3),CMB[[Cmb_ID]:[Cmb_ID]],0),SUM(N(AS$1),N($R70),1)),CHOOSE(AC[[M]:[M]],1,1,0,AC[[AB]:[AB]])),PRODUCT(INDEX(CMB[[BD_0O]:[BD_2O]],MATCH(ROUND(MIN(SUM(AS$4,$O70/1000),SUM($O70,AS$4/1000)),3),CMB[[Cmb_ID]:[Cmb_ID]],0),SUM(N(AS$1),N($R70),1)),CHOOSE(AC[[M]:[M]],1,0,1,AC[[DB]:[DB]])),PRODUCT(SUM(ROUND(AVERAGE(VALUE(AS$3),VALUE($P70)),0),CHOOSE(IF(OR(AS$1,$R70),4,INDEX(CMB[[Res_Rare]:[Res_Rare]],MATCH(ROUND(MIN(SUM(AS$4,$O70/1000),SUM($O70,AS$4/1000)),3),CMB[[Cmb_ID]:[Cmb_ID]],0))),-1,-1,0,0)),IF(OR(AS$1,$R70),4,INDEX(CMB[[Cmb_Rare]:[Cmb_Rare]],MATCH(ROUND(MIN(SUM(AS$4,$O70/1000),SUM($O70,AS$4/1000)),3),CMB[[Cmb_ID]:[Cmb_ID]],0))),CHOOSE(AC[[M]:[M]],2,1,1,SUM(AC[[AB]:[DB]])))),""))</f>
        <v/>
      </c>
      <c r="AT70" t="str">
        <f>IF(OR(AT$5="",$S70=""),"",IFERROR(SUM(PRODUCT(INDEX(CMB[[BA_0O]:[BA_2O]],MATCH(ROUND(MIN(SUM(AT$4,$O70/1000),SUM($O70,AT$4/1000)),3),CMB[[Cmb_ID]:[Cmb_ID]],0),SUM(N(AT$1),N($R70),1)),CHOOSE(AC[[M]:[M]],1,1,0,AC[[AB]:[AB]])),PRODUCT(INDEX(CMB[[BD_0O]:[BD_2O]],MATCH(ROUND(MIN(SUM(AT$4,$O70/1000),SUM($O70,AT$4/1000)),3),CMB[[Cmb_ID]:[Cmb_ID]],0),SUM(N(AT$1),N($R70),1)),CHOOSE(AC[[M]:[M]],1,0,1,AC[[DB]:[DB]])),PRODUCT(SUM(ROUND(AVERAGE(VALUE(AT$3),VALUE($P70)),0),CHOOSE(IF(OR(AT$1,$R70),4,INDEX(CMB[[Res_Rare]:[Res_Rare]],MATCH(ROUND(MIN(SUM(AT$4,$O70/1000),SUM($O70,AT$4/1000)),3),CMB[[Cmb_ID]:[Cmb_ID]],0))),-1,-1,0,0)),IF(OR(AT$1,$R70),4,INDEX(CMB[[Cmb_Rare]:[Cmb_Rare]],MATCH(ROUND(MIN(SUM(AT$4,$O70/1000),SUM($O70,AT$4/1000)),3),CMB[[Cmb_ID]:[Cmb_ID]],0))),CHOOSE(AC[[M]:[M]],2,1,1,SUM(AC[[AB]:[DB]])))),""))</f>
        <v/>
      </c>
      <c r="AU70" t="str">
        <f>IF(OR(AU$5="",$S70=""),"",IFERROR(SUM(PRODUCT(INDEX(CMB[[BA_0O]:[BA_2O]],MATCH(ROUND(MIN(SUM(AU$4,$O70/1000),SUM($O70,AU$4/1000)),3),CMB[[Cmb_ID]:[Cmb_ID]],0),SUM(N(AU$1),N($R70),1)),CHOOSE(AC[[M]:[M]],1,1,0,AC[[AB]:[AB]])),PRODUCT(INDEX(CMB[[BD_0O]:[BD_2O]],MATCH(ROUND(MIN(SUM(AU$4,$O70/1000),SUM($O70,AU$4/1000)),3),CMB[[Cmb_ID]:[Cmb_ID]],0),SUM(N(AU$1),N($R70),1)),CHOOSE(AC[[M]:[M]],1,0,1,AC[[DB]:[DB]])),PRODUCT(SUM(ROUND(AVERAGE(VALUE(AU$3),VALUE($P70)),0),CHOOSE(IF(OR(AU$1,$R70),4,INDEX(CMB[[Res_Rare]:[Res_Rare]],MATCH(ROUND(MIN(SUM(AU$4,$O70/1000),SUM($O70,AU$4/1000)),3),CMB[[Cmb_ID]:[Cmb_ID]],0))),-1,-1,0,0)),IF(OR(AU$1,$R70),4,INDEX(CMB[[Cmb_Rare]:[Cmb_Rare]],MATCH(ROUND(MIN(SUM(AU$4,$O70/1000),SUM($O70,AU$4/1000)),3),CMB[[Cmb_ID]:[Cmb_ID]],0))),CHOOSE(AC[[M]:[M]],2,1,1,SUM(AC[[AB]:[DB]])))),""))</f>
        <v/>
      </c>
      <c r="AV70" t="str">
        <f>IF(OR(AV$5="",$S70=""),"",IFERROR(SUM(PRODUCT(INDEX(CMB[[BA_0O]:[BA_2O]],MATCH(ROUND(MIN(SUM(AV$4,$O70/1000),SUM($O70,AV$4/1000)),3),CMB[[Cmb_ID]:[Cmb_ID]],0),SUM(N(AV$1),N($R70),1)),CHOOSE(AC[[M]:[M]],1,1,0,AC[[AB]:[AB]])),PRODUCT(INDEX(CMB[[BD_0O]:[BD_2O]],MATCH(ROUND(MIN(SUM(AV$4,$O70/1000),SUM($O70,AV$4/1000)),3),CMB[[Cmb_ID]:[Cmb_ID]],0),SUM(N(AV$1),N($R70),1)),CHOOSE(AC[[M]:[M]],1,0,1,AC[[DB]:[DB]])),PRODUCT(SUM(ROUND(AVERAGE(VALUE(AV$3),VALUE($P70)),0),CHOOSE(IF(OR(AV$1,$R70),4,INDEX(CMB[[Res_Rare]:[Res_Rare]],MATCH(ROUND(MIN(SUM(AV$4,$O70/1000),SUM($O70,AV$4/1000)),3),CMB[[Cmb_ID]:[Cmb_ID]],0))),-1,-1,0,0)),IF(OR(AV$1,$R70),4,INDEX(CMB[[Cmb_Rare]:[Cmb_Rare]],MATCH(ROUND(MIN(SUM(AV$4,$O70/1000),SUM($O70,AV$4/1000)),3),CMB[[Cmb_ID]:[Cmb_ID]],0))),CHOOSE(AC[[M]:[M]],2,1,1,SUM(AC[[AB]:[DB]])))),""))</f>
        <v/>
      </c>
      <c r="AW70" t="str">
        <f>IF(OR(AW$5="",$S70=""),"",IFERROR(SUM(PRODUCT(INDEX(CMB[[BA_0O]:[BA_2O]],MATCH(ROUND(MIN(SUM(AW$4,$O70/1000),SUM($O70,AW$4/1000)),3),CMB[[Cmb_ID]:[Cmb_ID]],0),SUM(N(AW$1),N($R70),1)),CHOOSE(AC[[M]:[M]],1,1,0,AC[[AB]:[AB]])),PRODUCT(INDEX(CMB[[BD_0O]:[BD_2O]],MATCH(ROUND(MIN(SUM(AW$4,$O70/1000),SUM($O70,AW$4/1000)),3),CMB[[Cmb_ID]:[Cmb_ID]],0),SUM(N(AW$1),N($R70),1)),CHOOSE(AC[[M]:[M]],1,0,1,AC[[DB]:[DB]])),PRODUCT(SUM(ROUND(AVERAGE(VALUE(AW$3),VALUE($P70)),0),CHOOSE(IF(OR(AW$1,$R70),4,INDEX(CMB[[Res_Rare]:[Res_Rare]],MATCH(ROUND(MIN(SUM(AW$4,$O70/1000),SUM($O70,AW$4/1000)),3),CMB[[Cmb_ID]:[Cmb_ID]],0))),-1,-1,0,0)),IF(OR(AW$1,$R70),4,INDEX(CMB[[Cmb_Rare]:[Cmb_Rare]],MATCH(ROUND(MIN(SUM(AW$4,$O70/1000),SUM($O70,AW$4/1000)),3),CMB[[Cmb_ID]:[Cmb_ID]],0))),CHOOSE(AC[[M]:[M]],2,1,1,SUM(AC[[AB]:[DB]])))),""))</f>
        <v/>
      </c>
      <c r="AX70" t="str">
        <f>IF(OR(AX$5="",$S70=""),"",IFERROR(SUM(PRODUCT(INDEX(CMB[[BA_0O]:[BA_2O]],MATCH(ROUND(MIN(SUM(AX$4,$O70/1000),SUM($O70,AX$4/1000)),3),CMB[[Cmb_ID]:[Cmb_ID]],0),SUM(N(AX$1),N($R70),1)),CHOOSE(AC[[M]:[M]],1,1,0,AC[[AB]:[AB]])),PRODUCT(INDEX(CMB[[BD_0O]:[BD_2O]],MATCH(ROUND(MIN(SUM(AX$4,$O70/1000),SUM($O70,AX$4/1000)),3),CMB[[Cmb_ID]:[Cmb_ID]],0),SUM(N(AX$1),N($R70),1)),CHOOSE(AC[[M]:[M]],1,0,1,AC[[DB]:[DB]])),PRODUCT(SUM(ROUND(AVERAGE(VALUE(AX$3),VALUE($P70)),0),CHOOSE(IF(OR(AX$1,$R70),4,INDEX(CMB[[Res_Rare]:[Res_Rare]],MATCH(ROUND(MIN(SUM(AX$4,$O70/1000),SUM($O70,AX$4/1000)),3),CMB[[Cmb_ID]:[Cmb_ID]],0))),-1,-1,0,0)),IF(OR(AX$1,$R70),4,INDEX(CMB[[Cmb_Rare]:[Cmb_Rare]],MATCH(ROUND(MIN(SUM(AX$4,$O70/1000),SUM($O70,AX$4/1000)),3),CMB[[Cmb_ID]:[Cmb_ID]],0))),CHOOSE(AC[[M]:[M]],2,1,1,SUM(AC[[AB]:[DB]])))),""))</f>
        <v/>
      </c>
      <c r="AY70" t="str">
        <f>IF(OR(AY$5="",$S70=""),"",IFERROR(SUM(PRODUCT(INDEX(CMB[[BA_0O]:[BA_2O]],MATCH(ROUND(MIN(SUM(AY$4,$O70/1000),SUM($O70,AY$4/1000)),3),CMB[[Cmb_ID]:[Cmb_ID]],0),SUM(N(AY$1),N($R70),1)),CHOOSE(AC[[M]:[M]],1,1,0,AC[[AB]:[AB]])),PRODUCT(INDEX(CMB[[BD_0O]:[BD_2O]],MATCH(ROUND(MIN(SUM(AY$4,$O70/1000),SUM($O70,AY$4/1000)),3),CMB[[Cmb_ID]:[Cmb_ID]],0),SUM(N(AY$1),N($R70),1)),CHOOSE(AC[[M]:[M]],1,0,1,AC[[DB]:[DB]])),PRODUCT(SUM(ROUND(AVERAGE(VALUE(AY$3),VALUE($P70)),0),CHOOSE(IF(OR(AY$1,$R70),4,INDEX(CMB[[Res_Rare]:[Res_Rare]],MATCH(ROUND(MIN(SUM(AY$4,$O70/1000),SUM($O70,AY$4/1000)),3),CMB[[Cmb_ID]:[Cmb_ID]],0))),-1,-1,0,0)),IF(OR(AY$1,$R70),4,INDEX(CMB[[Cmb_Rare]:[Cmb_Rare]],MATCH(ROUND(MIN(SUM(AY$4,$O70/1000),SUM($O70,AY$4/1000)),3),CMB[[Cmb_ID]:[Cmb_ID]],0))),CHOOSE(AC[[M]:[M]],2,1,1,SUM(AC[[AB]:[DB]])))),""))</f>
        <v/>
      </c>
      <c r="AZ70" t="str">
        <f>IF(OR(AZ$5="",$S70=""),"",IFERROR(SUM(PRODUCT(INDEX(CMB[[BA_0O]:[BA_2O]],MATCH(ROUND(MIN(SUM(AZ$4,$O70/1000),SUM($O70,AZ$4/1000)),3),CMB[[Cmb_ID]:[Cmb_ID]],0),SUM(N(AZ$1),N($R70),1)),CHOOSE(AC[[M]:[M]],1,1,0,AC[[AB]:[AB]])),PRODUCT(INDEX(CMB[[BD_0O]:[BD_2O]],MATCH(ROUND(MIN(SUM(AZ$4,$O70/1000),SUM($O70,AZ$4/1000)),3),CMB[[Cmb_ID]:[Cmb_ID]],0),SUM(N(AZ$1),N($R70),1)),CHOOSE(AC[[M]:[M]],1,0,1,AC[[DB]:[DB]])),PRODUCT(SUM(ROUND(AVERAGE(VALUE(AZ$3),VALUE($P70)),0),CHOOSE(IF(OR(AZ$1,$R70),4,INDEX(CMB[[Res_Rare]:[Res_Rare]],MATCH(ROUND(MIN(SUM(AZ$4,$O70/1000),SUM($O70,AZ$4/1000)),3),CMB[[Cmb_ID]:[Cmb_ID]],0))),-1,-1,0,0)),IF(OR(AZ$1,$R70),4,INDEX(CMB[[Cmb_Rare]:[Cmb_Rare]],MATCH(ROUND(MIN(SUM(AZ$4,$O70/1000),SUM($O70,AZ$4/1000)),3),CMB[[Cmb_ID]:[Cmb_ID]],0))),CHOOSE(AC[[M]:[M]],2,1,1,SUM(AC[[AB]:[DB]])))),""))</f>
        <v/>
      </c>
      <c r="BA70" t="str">
        <f>IF(OR(BA$5="",$S70=""),"",IFERROR(SUM(PRODUCT(INDEX(CMB[[BA_0O]:[BA_2O]],MATCH(ROUND(MIN(SUM(BA$4,$O70/1000),SUM($O70,BA$4/1000)),3),CMB[[Cmb_ID]:[Cmb_ID]],0),SUM(N(BA$1),N($R70),1)),CHOOSE(AC[[M]:[M]],1,1,0,AC[[AB]:[AB]])),PRODUCT(INDEX(CMB[[BD_0O]:[BD_2O]],MATCH(ROUND(MIN(SUM(BA$4,$O70/1000),SUM($O70,BA$4/1000)),3),CMB[[Cmb_ID]:[Cmb_ID]],0),SUM(N(BA$1),N($R70),1)),CHOOSE(AC[[M]:[M]],1,0,1,AC[[DB]:[DB]])),PRODUCT(SUM(ROUND(AVERAGE(VALUE(BA$3),VALUE($P70)),0),CHOOSE(IF(OR(BA$1,$R70),4,INDEX(CMB[[Res_Rare]:[Res_Rare]],MATCH(ROUND(MIN(SUM(BA$4,$O70/1000),SUM($O70,BA$4/1000)),3),CMB[[Cmb_ID]:[Cmb_ID]],0))),-1,-1,0,0)),IF(OR(BA$1,$R70),4,INDEX(CMB[[Cmb_Rare]:[Cmb_Rare]],MATCH(ROUND(MIN(SUM(BA$4,$O70/1000),SUM($O70,BA$4/1000)),3),CMB[[Cmb_ID]:[Cmb_ID]],0))),CHOOSE(AC[[M]:[M]],2,1,1,SUM(AC[[AB]:[DB]])))),""))</f>
        <v/>
      </c>
      <c r="BB70" t="str">
        <f>IF(OR(BB$5="",$S70=""),"",IFERROR(SUM(PRODUCT(INDEX(CMB[[BA_0O]:[BA_2O]],MATCH(ROUND(MIN(SUM(BB$4,$O70/1000),SUM($O70,BB$4/1000)),3),CMB[[Cmb_ID]:[Cmb_ID]],0),SUM(N(BB$1),N($R70),1)),CHOOSE(AC[[M]:[M]],1,1,0,AC[[AB]:[AB]])),PRODUCT(INDEX(CMB[[BD_0O]:[BD_2O]],MATCH(ROUND(MIN(SUM(BB$4,$O70/1000),SUM($O70,BB$4/1000)),3),CMB[[Cmb_ID]:[Cmb_ID]],0),SUM(N(BB$1),N($R70),1)),CHOOSE(AC[[M]:[M]],1,0,1,AC[[DB]:[DB]])),PRODUCT(SUM(ROUND(AVERAGE(VALUE(BB$3),VALUE($P70)),0),CHOOSE(IF(OR(BB$1,$R70),4,INDEX(CMB[[Res_Rare]:[Res_Rare]],MATCH(ROUND(MIN(SUM(BB$4,$O70/1000),SUM($O70,BB$4/1000)),3),CMB[[Cmb_ID]:[Cmb_ID]],0))),-1,-1,0,0)),IF(OR(BB$1,$R70),4,INDEX(CMB[[Cmb_Rare]:[Cmb_Rare]],MATCH(ROUND(MIN(SUM(BB$4,$O70/1000),SUM($O70,BB$4/1000)),3),CMB[[Cmb_ID]:[Cmb_ID]],0))),CHOOSE(AC[[M]:[M]],2,1,1,SUM(AC[[AB]:[DB]])))),""))</f>
        <v/>
      </c>
      <c r="BC70" t="str">
        <f>IF(OR(BC$5="",$S70=""),"",IFERROR(SUM(PRODUCT(INDEX(CMB[[BA_0O]:[BA_2O]],MATCH(ROUND(MIN(SUM(BC$4,$O70/1000),SUM($O70,BC$4/1000)),3),CMB[[Cmb_ID]:[Cmb_ID]],0),SUM(N(BC$1),N($R70),1)),CHOOSE(AC[[M]:[M]],1,1,0,AC[[AB]:[AB]])),PRODUCT(INDEX(CMB[[BD_0O]:[BD_2O]],MATCH(ROUND(MIN(SUM(BC$4,$O70/1000),SUM($O70,BC$4/1000)),3),CMB[[Cmb_ID]:[Cmb_ID]],0),SUM(N(BC$1),N($R70),1)),CHOOSE(AC[[M]:[M]],1,0,1,AC[[DB]:[DB]])),PRODUCT(SUM(ROUND(AVERAGE(VALUE(BC$3),VALUE($P70)),0),CHOOSE(IF(OR(BC$1,$R70),4,INDEX(CMB[[Res_Rare]:[Res_Rare]],MATCH(ROUND(MIN(SUM(BC$4,$O70/1000),SUM($O70,BC$4/1000)),3),CMB[[Cmb_ID]:[Cmb_ID]],0))),-1,-1,0,0)),IF(OR(BC$1,$R70),4,INDEX(CMB[[Cmb_Rare]:[Cmb_Rare]],MATCH(ROUND(MIN(SUM(BC$4,$O70/1000),SUM($O70,BC$4/1000)),3),CMB[[Cmb_ID]:[Cmb_ID]],0))),CHOOSE(AC[[M]:[M]],2,1,1,SUM(AC[[AB]:[DB]])))),""))</f>
        <v/>
      </c>
      <c r="BD70" t="str">
        <f>IF(OR(BD$5="",$S70=""),"",IFERROR(SUM(PRODUCT(INDEX(CMB[[BA_0O]:[BA_2O]],MATCH(ROUND(MIN(SUM(BD$4,$O70/1000),SUM($O70,BD$4/1000)),3),CMB[[Cmb_ID]:[Cmb_ID]],0),SUM(N(BD$1),N($R70),1)),CHOOSE(AC[[M]:[M]],1,1,0,AC[[AB]:[AB]])),PRODUCT(INDEX(CMB[[BD_0O]:[BD_2O]],MATCH(ROUND(MIN(SUM(BD$4,$O70/1000),SUM($O70,BD$4/1000)),3),CMB[[Cmb_ID]:[Cmb_ID]],0),SUM(N(BD$1),N($R70),1)),CHOOSE(AC[[M]:[M]],1,0,1,AC[[DB]:[DB]])),PRODUCT(SUM(ROUND(AVERAGE(VALUE(BD$3),VALUE($P70)),0),CHOOSE(IF(OR(BD$1,$R70),4,INDEX(CMB[[Res_Rare]:[Res_Rare]],MATCH(ROUND(MIN(SUM(BD$4,$O70/1000),SUM($O70,BD$4/1000)),3),CMB[[Cmb_ID]:[Cmb_ID]],0))),-1,-1,0,0)),IF(OR(BD$1,$R70),4,INDEX(CMB[[Cmb_Rare]:[Cmb_Rare]],MATCH(ROUND(MIN(SUM(BD$4,$O70/1000),SUM($O70,BD$4/1000)),3),CMB[[Cmb_ID]:[Cmb_ID]],0))),CHOOSE(AC[[M]:[M]],2,1,1,SUM(AC[[AB]:[DB]])))),""))</f>
        <v/>
      </c>
      <c r="BE70" t="str">
        <f>IF(OR(BE$5="",$S70=""),"",IFERROR(SUM(PRODUCT(INDEX(CMB[[BA_0O]:[BA_2O]],MATCH(ROUND(MIN(SUM(BE$4,$O70/1000),SUM($O70,BE$4/1000)),3),CMB[[Cmb_ID]:[Cmb_ID]],0),SUM(N(BE$1),N($R70),1)),CHOOSE(AC[[M]:[M]],1,1,0,AC[[AB]:[AB]])),PRODUCT(INDEX(CMB[[BD_0O]:[BD_2O]],MATCH(ROUND(MIN(SUM(BE$4,$O70/1000),SUM($O70,BE$4/1000)),3),CMB[[Cmb_ID]:[Cmb_ID]],0),SUM(N(BE$1),N($R70),1)),CHOOSE(AC[[M]:[M]],1,0,1,AC[[DB]:[DB]])),PRODUCT(SUM(ROUND(AVERAGE(VALUE(BE$3),VALUE($P70)),0),CHOOSE(IF(OR(BE$1,$R70),4,INDEX(CMB[[Res_Rare]:[Res_Rare]],MATCH(ROUND(MIN(SUM(BE$4,$O70/1000),SUM($O70,BE$4/1000)),3),CMB[[Cmb_ID]:[Cmb_ID]],0))),-1,-1,0,0)),IF(OR(BE$1,$R70),4,INDEX(CMB[[Cmb_Rare]:[Cmb_Rare]],MATCH(ROUND(MIN(SUM(BE$4,$O70/1000),SUM($O70,BE$4/1000)),3),CMB[[Cmb_ID]:[Cmb_ID]],0))),CHOOSE(AC[[M]:[M]],2,1,1,SUM(AC[[AB]:[DB]])))),""))</f>
        <v/>
      </c>
      <c r="BF70" t="str">
        <f>IF(OR(BF$5="",$S70=""),"",IFERROR(SUM(PRODUCT(INDEX(CMB[[BA_0O]:[BA_2O]],MATCH(ROUND(MIN(SUM(BF$4,$O70/1000),SUM($O70,BF$4/1000)),3),CMB[[Cmb_ID]:[Cmb_ID]],0),SUM(N(BF$1),N($R70),1)),CHOOSE(AC[[M]:[M]],1,1,0,AC[[AB]:[AB]])),PRODUCT(INDEX(CMB[[BD_0O]:[BD_2O]],MATCH(ROUND(MIN(SUM(BF$4,$O70/1000),SUM($O70,BF$4/1000)),3),CMB[[Cmb_ID]:[Cmb_ID]],0),SUM(N(BF$1),N($R70),1)),CHOOSE(AC[[M]:[M]],1,0,1,AC[[DB]:[DB]])),PRODUCT(SUM(ROUND(AVERAGE(VALUE(BF$3),VALUE($P70)),0),CHOOSE(IF(OR(BF$1,$R70),4,INDEX(CMB[[Res_Rare]:[Res_Rare]],MATCH(ROUND(MIN(SUM(BF$4,$O70/1000),SUM($O70,BF$4/1000)),3),CMB[[Cmb_ID]:[Cmb_ID]],0))),-1,-1,0,0)),IF(OR(BF$1,$R70),4,INDEX(CMB[[Cmb_Rare]:[Cmb_Rare]],MATCH(ROUND(MIN(SUM(BF$4,$O70/1000),SUM($O70,BF$4/1000)),3),CMB[[Cmb_ID]:[Cmb_ID]],0))),CHOOSE(AC[[M]:[M]],2,1,1,SUM(AC[[AB]:[DB]])))),""))</f>
        <v/>
      </c>
      <c r="BG70" t="str">
        <f>IF(OR(BG$5="",$S70=""),"",IFERROR(SUM(PRODUCT(INDEX(CMB[[BA_0O]:[BA_2O]],MATCH(ROUND(MIN(SUM(BG$4,$O70/1000),SUM($O70,BG$4/1000)),3),CMB[[Cmb_ID]:[Cmb_ID]],0),SUM(N(BG$1),N($R70),1)),CHOOSE(AC[[M]:[M]],1,1,0,AC[[AB]:[AB]])),PRODUCT(INDEX(CMB[[BD_0O]:[BD_2O]],MATCH(ROUND(MIN(SUM(BG$4,$O70/1000),SUM($O70,BG$4/1000)),3),CMB[[Cmb_ID]:[Cmb_ID]],0),SUM(N(BG$1),N($R70),1)),CHOOSE(AC[[M]:[M]],1,0,1,AC[[DB]:[DB]])),PRODUCT(SUM(ROUND(AVERAGE(VALUE(BG$3),VALUE($P70)),0),CHOOSE(IF(OR(BG$1,$R70),4,INDEX(CMB[[Res_Rare]:[Res_Rare]],MATCH(ROUND(MIN(SUM(BG$4,$O70/1000),SUM($O70,BG$4/1000)),3),CMB[[Cmb_ID]:[Cmb_ID]],0))),-1,-1,0,0)),IF(OR(BG$1,$R70),4,INDEX(CMB[[Cmb_Rare]:[Cmb_Rare]],MATCH(ROUND(MIN(SUM(BG$4,$O70/1000),SUM($O70,BG$4/1000)),3),CMB[[Cmb_ID]:[Cmb_ID]],0))),CHOOSE(AC[[M]:[M]],2,1,1,SUM(AC[[AB]:[DB]])))),""))</f>
        <v/>
      </c>
      <c r="BH70" t="str">
        <f>IF(OR(BH$5="",$S70=""),"",IFERROR(SUM(PRODUCT(INDEX(CMB[[BA_0O]:[BA_2O]],MATCH(ROUND(MIN(SUM(BH$4,$O70/1000),SUM($O70,BH$4/1000)),3),CMB[[Cmb_ID]:[Cmb_ID]],0),SUM(N(BH$1),N($R70),1)),CHOOSE(AC[[M]:[M]],1,1,0,AC[[AB]:[AB]])),PRODUCT(INDEX(CMB[[BD_0O]:[BD_2O]],MATCH(ROUND(MIN(SUM(BH$4,$O70/1000),SUM($O70,BH$4/1000)),3),CMB[[Cmb_ID]:[Cmb_ID]],0),SUM(N(BH$1),N($R70),1)),CHOOSE(AC[[M]:[M]],1,0,1,AC[[DB]:[DB]])),PRODUCT(SUM(ROUND(AVERAGE(VALUE(BH$3),VALUE($P70)),0),CHOOSE(IF(OR(BH$1,$R70),4,INDEX(CMB[[Res_Rare]:[Res_Rare]],MATCH(ROUND(MIN(SUM(BH$4,$O70/1000),SUM($O70,BH$4/1000)),3),CMB[[Cmb_ID]:[Cmb_ID]],0))),-1,-1,0,0)),IF(OR(BH$1,$R70),4,INDEX(CMB[[Cmb_Rare]:[Cmb_Rare]],MATCH(ROUND(MIN(SUM(BH$4,$O70/1000),SUM($O70,BH$4/1000)),3),CMB[[Cmb_ID]:[Cmb_ID]],0))),CHOOSE(AC[[M]:[M]],2,1,1,SUM(AC[[AB]:[DB]])))),""))</f>
        <v/>
      </c>
      <c r="BI70" t="str">
        <f>IF(OR(BI$5="",$S70=""),"",IFERROR(SUM(PRODUCT(INDEX(CMB[[BA_0O]:[BA_2O]],MATCH(ROUND(MIN(SUM(BI$4,$O70/1000),SUM($O70,BI$4/1000)),3),CMB[[Cmb_ID]:[Cmb_ID]],0),SUM(N(BI$1),N($R70),1)),CHOOSE(AC[[M]:[M]],1,1,0,AC[[AB]:[AB]])),PRODUCT(INDEX(CMB[[BD_0O]:[BD_2O]],MATCH(ROUND(MIN(SUM(BI$4,$O70/1000),SUM($O70,BI$4/1000)),3),CMB[[Cmb_ID]:[Cmb_ID]],0),SUM(N(BI$1),N($R70),1)),CHOOSE(AC[[M]:[M]],1,0,1,AC[[DB]:[DB]])),PRODUCT(SUM(ROUND(AVERAGE(VALUE(BI$3),VALUE($P70)),0),CHOOSE(IF(OR(BI$1,$R70),4,INDEX(CMB[[Res_Rare]:[Res_Rare]],MATCH(ROUND(MIN(SUM(BI$4,$O70/1000),SUM($O70,BI$4/1000)),3),CMB[[Cmb_ID]:[Cmb_ID]],0))),-1,-1,0,0)),IF(OR(BI$1,$R70),4,INDEX(CMB[[Cmb_Rare]:[Cmb_Rare]],MATCH(ROUND(MIN(SUM(BI$4,$O70/1000),SUM($O70,BI$4/1000)),3),CMB[[Cmb_ID]:[Cmb_ID]],0))),CHOOSE(AC[[M]:[M]],2,1,1,SUM(AC[[AB]:[DB]])))),""))</f>
        <v/>
      </c>
      <c r="BJ70" t="str">
        <f>IF(OR(BJ$5="",$S70=""),"",IFERROR(SUM(PRODUCT(INDEX(CMB[[BA_0O]:[BA_2O]],MATCH(ROUND(MIN(SUM(BJ$4,$O70/1000),SUM($O70,BJ$4/1000)),3),CMB[[Cmb_ID]:[Cmb_ID]],0),SUM(N(BJ$1),N($R70),1)),CHOOSE(AC[[M]:[M]],1,1,0,AC[[AB]:[AB]])),PRODUCT(INDEX(CMB[[BD_0O]:[BD_2O]],MATCH(ROUND(MIN(SUM(BJ$4,$O70/1000),SUM($O70,BJ$4/1000)),3),CMB[[Cmb_ID]:[Cmb_ID]],0),SUM(N(BJ$1),N($R70),1)),CHOOSE(AC[[M]:[M]],1,0,1,AC[[DB]:[DB]])),PRODUCT(SUM(ROUND(AVERAGE(VALUE(BJ$3),VALUE($P70)),0),CHOOSE(IF(OR(BJ$1,$R70),4,INDEX(CMB[[Res_Rare]:[Res_Rare]],MATCH(ROUND(MIN(SUM(BJ$4,$O70/1000),SUM($O70,BJ$4/1000)),3),CMB[[Cmb_ID]:[Cmb_ID]],0))),-1,-1,0,0)),IF(OR(BJ$1,$R70),4,INDEX(CMB[[Cmb_Rare]:[Cmb_Rare]],MATCH(ROUND(MIN(SUM(BJ$4,$O70/1000),SUM($O70,BJ$4/1000)),3),CMB[[Cmb_ID]:[Cmb_ID]],0))),CHOOSE(AC[[M]:[M]],2,1,1,SUM(AC[[AB]:[DB]])))),""))</f>
        <v/>
      </c>
      <c r="BK70" t="str">
        <f>IF(OR(BK$5="",$S70=""),"",IFERROR(SUM(PRODUCT(INDEX(CMB[[BA_0O]:[BA_2O]],MATCH(ROUND(MIN(SUM(BK$4,$O70/1000),SUM($O70,BK$4/1000)),3),CMB[[Cmb_ID]:[Cmb_ID]],0),SUM(N(BK$1),N($R70),1)),CHOOSE(AC[[M]:[M]],1,1,0,AC[[AB]:[AB]])),PRODUCT(INDEX(CMB[[BD_0O]:[BD_2O]],MATCH(ROUND(MIN(SUM(BK$4,$O70/1000),SUM($O70,BK$4/1000)),3),CMB[[Cmb_ID]:[Cmb_ID]],0),SUM(N(BK$1),N($R70),1)),CHOOSE(AC[[M]:[M]],1,0,1,AC[[DB]:[DB]])),PRODUCT(SUM(ROUND(AVERAGE(VALUE(BK$3),VALUE($P70)),0),CHOOSE(IF(OR(BK$1,$R70),4,INDEX(CMB[[Res_Rare]:[Res_Rare]],MATCH(ROUND(MIN(SUM(BK$4,$O70/1000),SUM($O70,BK$4/1000)),3),CMB[[Cmb_ID]:[Cmb_ID]],0))),-1,-1,0,0)),IF(OR(BK$1,$R70),4,INDEX(CMB[[Cmb_Rare]:[Cmb_Rare]],MATCH(ROUND(MIN(SUM(BK$4,$O70/1000),SUM($O70,BK$4/1000)),3),CMB[[Cmb_ID]:[Cmb_ID]],0))),CHOOSE(AC[[M]:[M]],2,1,1,SUM(AC[[AB]:[DB]])))),""))</f>
        <v/>
      </c>
      <c r="BL70" t="str">
        <f>IF(OR(BL$5="",$S70=""),"",IFERROR(SUM(PRODUCT(INDEX(CMB[[BA_0O]:[BA_2O]],MATCH(ROUND(MIN(SUM(BL$4,$O70/1000),SUM($O70,BL$4/1000)),3),CMB[[Cmb_ID]:[Cmb_ID]],0),SUM(N(BL$1),N($R70),1)),CHOOSE(AC[[M]:[M]],1,1,0,AC[[AB]:[AB]])),PRODUCT(INDEX(CMB[[BD_0O]:[BD_2O]],MATCH(ROUND(MIN(SUM(BL$4,$O70/1000),SUM($O70,BL$4/1000)),3),CMB[[Cmb_ID]:[Cmb_ID]],0),SUM(N(BL$1),N($R70),1)),CHOOSE(AC[[M]:[M]],1,0,1,AC[[DB]:[DB]])),PRODUCT(SUM(ROUND(AVERAGE(VALUE(BL$3),VALUE($P70)),0),CHOOSE(IF(OR(BL$1,$R70),4,INDEX(CMB[[Res_Rare]:[Res_Rare]],MATCH(ROUND(MIN(SUM(BL$4,$O70/1000),SUM($O70,BL$4/1000)),3),CMB[[Cmb_ID]:[Cmb_ID]],0))),-1,-1,0,0)),IF(OR(BL$1,$R70),4,INDEX(CMB[[Cmb_Rare]:[Cmb_Rare]],MATCH(ROUND(MIN(SUM(BL$4,$O70/1000),SUM($O70,BL$4/1000)),3),CMB[[Cmb_ID]:[Cmb_ID]],0))),CHOOSE(AC[[M]:[M]],2,1,1,SUM(AC[[AB]:[DB]])))),""))</f>
        <v/>
      </c>
      <c r="BM70" t="str">
        <f>IF(OR(BM$5="",$S70=""),"",IFERROR(SUM(PRODUCT(INDEX(CMB[[BA_0O]:[BA_2O]],MATCH(ROUND(MIN(SUM(BM$4,$O70/1000),SUM($O70,BM$4/1000)),3),CMB[[Cmb_ID]:[Cmb_ID]],0),SUM(N(BM$1),N($R70),1)),CHOOSE(AC[[M]:[M]],1,1,0,AC[[AB]:[AB]])),PRODUCT(INDEX(CMB[[BD_0O]:[BD_2O]],MATCH(ROUND(MIN(SUM(BM$4,$O70/1000),SUM($O70,BM$4/1000)),3),CMB[[Cmb_ID]:[Cmb_ID]],0),SUM(N(BM$1),N($R70),1)),CHOOSE(AC[[M]:[M]],1,0,1,AC[[DB]:[DB]])),PRODUCT(SUM(ROUND(AVERAGE(VALUE(BM$3),VALUE($P70)),0),CHOOSE(IF(OR(BM$1,$R70),4,INDEX(CMB[[Res_Rare]:[Res_Rare]],MATCH(ROUND(MIN(SUM(BM$4,$O70/1000),SUM($O70,BM$4/1000)),3),CMB[[Cmb_ID]:[Cmb_ID]],0))),-1,-1,0,0)),IF(OR(BM$1,$R70),4,INDEX(CMB[[Cmb_Rare]:[Cmb_Rare]],MATCH(ROUND(MIN(SUM(BM$4,$O70/1000),SUM($O70,BM$4/1000)),3),CMB[[Cmb_ID]:[Cmb_ID]],0))),CHOOSE(AC[[M]:[M]],2,1,1,SUM(AC[[AB]:[DB]])))),""))</f>
        <v/>
      </c>
      <c r="BN70" t="str">
        <f>IF(OR(BN$5="",$S70=""),"",IFERROR(SUM(PRODUCT(INDEX(CMB[[BA_0O]:[BA_2O]],MATCH(ROUND(MIN(SUM(BN$4,$O70/1000),SUM($O70,BN$4/1000)),3),CMB[[Cmb_ID]:[Cmb_ID]],0),SUM(N(BN$1),N($R70),1)),CHOOSE(AC[[M]:[M]],1,1,0,AC[[AB]:[AB]])),PRODUCT(INDEX(CMB[[BD_0O]:[BD_2O]],MATCH(ROUND(MIN(SUM(BN$4,$O70/1000),SUM($O70,BN$4/1000)),3),CMB[[Cmb_ID]:[Cmb_ID]],0),SUM(N(BN$1),N($R70),1)),CHOOSE(AC[[M]:[M]],1,0,1,AC[[DB]:[DB]])),PRODUCT(SUM(ROUND(AVERAGE(VALUE(BN$3),VALUE($P70)),0),CHOOSE(IF(OR(BN$1,$R70),4,INDEX(CMB[[Res_Rare]:[Res_Rare]],MATCH(ROUND(MIN(SUM(BN$4,$O70/1000),SUM($O70,BN$4/1000)),3),CMB[[Cmb_ID]:[Cmb_ID]],0))),-1,-1,0,0)),IF(OR(BN$1,$R70),4,INDEX(CMB[[Cmb_Rare]:[Cmb_Rare]],MATCH(ROUND(MIN(SUM(BN$4,$O70/1000),SUM($O70,BN$4/1000)),3),CMB[[Cmb_ID]:[Cmb_ID]],0))),CHOOSE(AC[[M]:[M]],2,1,1,SUM(AC[[AB]:[DB]])))),""))</f>
        <v/>
      </c>
      <c r="BO70" t="str">
        <f>IF(OR(BO$5="",$S70=""),"",IFERROR(SUM(PRODUCT(INDEX(CMB[[BA_0O]:[BA_2O]],MATCH(ROUND(MIN(SUM(BO$4,$O70/1000),SUM($O70,BO$4/1000)),3),CMB[[Cmb_ID]:[Cmb_ID]],0),SUM(N(BO$1),N($R70),1)),CHOOSE(AC[[M]:[M]],1,1,0,AC[[AB]:[AB]])),PRODUCT(INDEX(CMB[[BD_0O]:[BD_2O]],MATCH(ROUND(MIN(SUM(BO$4,$O70/1000),SUM($O70,BO$4/1000)),3),CMB[[Cmb_ID]:[Cmb_ID]],0),SUM(N(BO$1),N($R70),1)),CHOOSE(AC[[M]:[M]],1,0,1,AC[[DB]:[DB]])),PRODUCT(SUM(ROUND(AVERAGE(VALUE(BO$3),VALUE($P70)),0),CHOOSE(IF(OR(BO$1,$R70),4,INDEX(CMB[[Res_Rare]:[Res_Rare]],MATCH(ROUND(MIN(SUM(BO$4,$O70/1000),SUM($O70,BO$4/1000)),3),CMB[[Cmb_ID]:[Cmb_ID]],0))),-1,-1,0,0)),IF(OR(BO$1,$R70),4,INDEX(CMB[[Cmb_Rare]:[Cmb_Rare]],MATCH(ROUND(MIN(SUM(BO$4,$O70/1000),SUM($O70,BO$4/1000)),3),CMB[[Cmb_ID]:[Cmb_ID]],0))),CHOOSE(AC[[M]:[M]],2,1,1,SUM(AC[[AB]:[DB]])))),""))</f>
        <v/>
      </c>
      <c r="BP70" t="str">
        <f>IF(OR(BP$5="",$S70=""),"",IFERROR(SUM(PRODUCT(INDEX(CMB[[BA_0O]:[BA_2O]],MATCH(ROUND(MIN(SUM(BP$4,$O70/1000),SUM($O70,BP$4/1000)),3),CMB[[Cmb_ID]:[Cmb_ID]],0),SUM(N(BP$1),N($R70),1)),CHOOSE(AC[[M]:[M]],1,1,0,AC[[AB]:[AB]])),PRODUCT(INDEX(CMB[[BD_0O]:[BD_2O]],MATCH(ROUND(MIN(SUM(BP$4,$O70/1000),SUM($O70,BP$4/1000)),3),CMB[[Cmb_ID]:[Cmb_ID]],0),SUM(N(BP$1),N($R70),1)),CHOOSE(AC[[M]:[M]],1,0,1,AC[[DB]:[DB]])),PRODUCT(SUM(ROUND(AVERAGE(VALUE(BP$3),VALUE($P70)),0),CHOOSE(IF(OR(BP$1,$R70),4,INDEX(CMB[[Res_Rare]:[Res_Rare]],MATCH(ROUND(MIN(SUM(BP$4,$O70/1000),SUM($O70,BP$4/1000)),3),CMB[[Cmb_ID]:[Cmb_ID]],0))),-1,-1,0,0)),IF(OR(BP$1,$R70),4,INDEX(CMB[[Cmb_Rare]:[Cmb_Rare]],MATCH(ROUND(MIN(SUM(BP$4,$O70/1000),SUM($O70,BP$4/1000)),3),CMB[[Cmb_ID]:[Cmb_ID]],0))),CHOOSE(AC[[M]:[M]],2,1,1,SUM(AC[[AB]:[DB]])))),""))</f>
        <v/>
      </c>
      <c r="BQ70" t="str">
        <f>IF(OR(BQ$5="",$S70=""),"",IFERROR(SUM(PRODUCT(INDEX(CMB[[BA_0O]:[BA_2O]],MATCH(ROUND(MIN(SUM(BQ$4,$O70/1000),SUM($O70,BQ$4/1000)),3),CMB[[Cmb_ID]:[Cmb_ID]],0),SUM(N(BQ$1),N($R70),1)),CHOOSE(AC[[M]:[M]],1,1,0,AC[[AB]:[AB]])),PRODUCT(INDEX(CMB[[BD_0O]:[BD_2O]],MATCH(ROUND(MIN(SUM(BQ$4,$O70/1000),SUM($O70,BQ$4/1000)),3),CMB[[Cmb_ID]:[Cmb_ID]],0),SUM(N(BQ$1),N($R70),1)),CHOOSE(AC[[M]:[M]],1,0,1,AC[[DB]:[DB]])),PRODUCT(SUM(ROUND(AVERAGE(VALUE(BQ$3),VALUE($P70)),0),CHOOSE(IF(OR(BQ$1,$R70),4,INDEX(CMB[[Res_Rare]:[Res_Rare]],MATCH(ROUND(MIN(SUM(BQ$4,$O70/1000),SUM($O70,BQ$4/1000)),3),CMB[[Cmb_ID]:[Cmb_ID]],0))),-1,-1,0,0)),IF(OR(BQ$1,$R70),4,INDEX(CMB[[Cmb_Rare]:[Cmb_Rare]],MATCH(ROUND(MIN(SUM(BQ$4,$O70/1000),SUM($O70,BQ$4/1000)),3),CMB[[Cmb_ID]:[Cmb_ID]],0))),CHOOSE(AC[[M]:[M]],2,1,1,SUM(AC[[AB]:[DB]])))),""))</f>
        <v/>
      </c>
      <c r="BR70" t="str">
        <f>IF(OR(BR$5="",$S70=""),"",IFERROR(SUM(PRODUCT(INDEX(CMB[[BA_0O]:[BA_2O]],MATCH(ROUND(MIN(SUM(BR$4,$O70/1000),SUM($O70,BR$4/1000)),3),CMB[[Cmb_ID]:[Cmb_ID]],0),SUM(N(BR$1),N($R70),1)),CHOOSE(AC[[M]:[M]],1,1,0,AC[[AB]:[AB]])),PRODUCT(INDEX(CMB[[BD_0O]:[BD_2O]],MATCH(ROUND(MIN(SUM(BR$4,$O70/1000),SUM($O70,BR$4/1000)),3),CMB[[Cmb_ID]:[Cmb_ID]],0),SUM(N(BR$1),N($R70),1)),CHOOSE(AC[[M]:[M]],1,0,1,AC[[DB]:[DB]])),PRODUCT(SUM(ROUND(AVERAGE(VALUE(BR$3),VALUE($P70)),0),CHOOSE(IF(OR(BR$1,$R70),4,INDEX(CMB[[Res_Rare]:[Res_Rare]],MATCH(ROUND(MIN(SUM(BR$4,$O70/1000),SUM($O70,BR$4/1000)),3),CMB[[Cmb_ID]:[Cmb_ID]],0))),-1,-1,0,0)),IF(OR(BR$1,$R70),4,INDEX(CMB[[Cmb_Rare]:[Cmb_Rare]],MATCH(ROUND(MIN(SUM(BR$4,$O70/1000),SUM($O70,BR$4/1000)),3),CMB[[Cmb_ID]:[Cmb_ID]],0))),CHOOSE(AC[[M]:[M]],2,1,1,SUM(AC[[AB]:[DB]])))),""))</f>
        <v/>
      </c>
      <c r="BS70" t="str">
        <f>IF(OR(BS$5="",$S70=""),"",IFERROR(SUM(PRODUCT(INDEX(CMB[[BA_0O]:[BA_2O]],MATCH(ROUND(MIN(SUM(BS$4,$O70/1000),SUM($O70,BS$4/1000)),3),CMB[[Cmb_ID]:[Cmb_ID]],0),SUM(N(BS$1),N($R70),1)),CHOOSE(AC[[M]:[M]],1,1,0,AC[[AB]:[AB]])),PRODUCT(INDEX(CMB[[BD_0O]:[BD_2O]],MATCH(ROUND(MIN(SUM(BS$4,$O70/1000),SUM($O70,BS$4/1000)),3),CMB[[Cmb_ID]:[Cmb_ID]],0),SUM(N(BS$1),N($R70),1)),CHOOSE(AC[[M]:[M]],1,0,1,AC[[DB]:[DB]])),PRODUCT(SUM(ROUND(AVERAGE(VALUE(BS$3),VALUE($P70)),0),CHOOSE(IF(OR(BS$1,$R70),4,INDEX(CMB[[Res_Rare]:[Res_Rare]],MATCH(ROUND(MIN(SUM(BS$4,$O70/1000),SUM($O70,BS$4/1000)),3),CMB[[Cmb_ID]:[Cmb_ID]],0))),-1,-1,0,0)),IF(OR(BS$1,$R70),4,INDEX(CMB[[Cmb_Rare]:[Cmb_Rare]],MATCH(ROUND(MIN(SUM(BS$4,$O70/1000),SUM($O70,BS$4/1000)),3),CMB[[Cmb_ID]:[Cmb_ID]],0))),CHOOSE(AC[[M]:[M]],2,1,1,SUM(AC[[AB]:[DB]])))),""))</f>
        <v/>
      </c>
      <c r="BT70" t="str">
        <f>IF(OR(BT$5="",$S70=""),"",IFERROR(SUM(PRODUCT(INDEX(CMB[[BA_0O]:[BA_2O]],MATCH(ROUND(MIN(SUM(BT$4,$O70/1000),SUM($O70,BT$4/1000)),3),CMB[[Cmb_ID]:[Cmb_ID]],0),SUM(N(BT$1),N($R70),1)),CHOOSE(AC[[M]:[M]],1,1,0,AC[[AB]:[AB]])),PRODUCT(INDEX(CMB[[BD_0O]:[BD_2O]],MATCH(ROUND(MIN(SUM(BT$4,$O70/1000),SUM($O70,BT$4/1000)),3),CMB[[Cmb_ID]:[Cmb_ID]],0),SUM(N(BT$1),N($R70),1)),CHOOSE(AC[[M]:[M]],1,0,1,AC[[DB]:[DB]])),PRODUCT(SUM(ROUND(AVERAGE(VALUE(BT$3),VALUE($P70)),0),CHOOSE(IF(OR(BT$1,$R70),4,INDEX(CMB[[Res_Rare]:[Res_Rare]],MATCH(ROUND(MIN(SUM(BT$4,$O70/1000),SUM($O70,BT$4/1000)),3),CMB[[Cmb_ID]:[Cmb_ID]],0))),-1,-1,0,0)),IF(OR(BT$1,$R70),4,INDEX(CMB[[Cmb_Rare]:[Cmb_Rare]],MATCH(ROUND(MIN(SUM(BT$4,$O70/1000),SUM($O70,BT$4/1000)),3),CMB[[Cmb_ID]:[Cmb_ID]],0))),CHOOSE(AC[[M]:[M]],2,1,1,SUM(AC[[AB]:[DB]])))),""))</f>
        <v/>
      </c>
      <c r="BU70" t="str">
        <f>IF(OR(BU$5="",$S70=""),"",IFERROR(SUM(PRODUCT(INDEX(CMB[[BA_0O]:[BA_2O]],MATCH(ROUND(MIN(SUM(BU$4,$O70/1000),SUM($O70,BU$4/1000)),3),CMB[[Cmb_ID]:[Cmb_ID]],0),SUM(N(BU$1),N($R70),1)),CHOOSE(AC[[M]:[M]],1,1,0,AC[[AB]:[AB]])),PRODUCT(INDEX(CMB[[BD_0O]:[BD_2O]],MATCH(ROUND(MIN(SUM(BU$4,$O70/1000),SUM($O70,BU$4/1000)),3),CMB[[Cmb_ID]:[Cmb_ID]],0),SUM(N(BU$1),N($R70),1)),CHOOSE(AC[[M]:[M]],1,0,1,AC[[DB]:[DB]])),PRODUCT(SUM(ROUND(AVERAGE(VALUE(BU$3),VALUE($P70)),0),CHOOSE(IF(OR(BU$1,$R70),4,INDEX(CMB[[Res_Rare]:[Res_Rare]],MATCH(ROUND(MIN(SUM(BU$4,$O70/1000),SUM($O70,BU$4/1000)),3),CMB[[Cmb_ID]:[Cmb_ID]],0))),-1,-1,0,0)),IF(OR(BU$1,$R70),4,INDEX(CMB[[Cmb_Rare]:[Cmb_Rare]],MATCH(ROUND(MIN(SUM(BU$4,$O70/1000),SUM($O70,BU$4/1000)),3),CMB[[Cmb_ID]:[Cmb_ID]],0))),CHOOSE(AC[[M]:[M]],2,1,1,SUM(AC[[AB]:[DB]])))),""))</f>
        <v/>
      </c>
      <c r="BV70" t="str">
        <f>IF(OR(BV$5="",$S70=""),"",IFERROR(SUM(PRODUCT(INDEX(CMB[[BA_0O]:[BA_2O]],MATCH(ROUND(MIN(SUM(BV$4,$O70/1000),SUM($O70,BV$4/1000)),3),CMB[[Cmb_ID]:[Cmb_ID]],0),SUM(N(BV$1),N($R70),1)),CHOOSE(AC[[M]:[M]],1,1,0,AC[[AB]:[AB]])),PRODUCT(INDEX(CMB[[BD_0O]:[BD_2O]],MATCH(ROUND(MIN(SUM(BV$4,$O70/1000),SUM($O70,BV$4/1000)),3),CMB[[Cmb_ID]:[Cmb_ID]],0),SUM(N(BV$1),N($R70),1)),CHOOSE(AC[[M]:[M]],1,0,1,AC[[DB]:[DB]])),PRODUCT(SUM(ROUND(AVERAGE(VALUE(BV$3),VALUE($P70)),0),CHOOSE(IF(OR(BV$1,$R70),4,INDEX(CMB[[Res_Rare]:[Res_Rare]],MATCH(ROUND(MIN(SUM(BV$4,$O70/1000),SUM($O70,BV$4/1000)),3),CMB[[Cmb_ID]:[Cmb_ID]],0))),-1,-1,0,0)),IF(OR(BV$1,$R70),4,INDEX(CMB[[Cmb_Rare]:[Cmb_Rare]],MATCH(ROUND(MIN(SUM(BV$4,$O70/1000),SUM($O70,BV$4/1000)),3),CMB[[Cmb_ID]:[Cmb_ID]],0))),CHOOSE(AC[[M]:[M]],2,1,1,SUM(AC[[AB]:[DB]])))),""))</f>
        <v/>
      </c>
      <c r="BW70" t="str">
        <f>IF(OR(BW$5="",$S70=""),"",IFERROR(SUM(PRODUCT(INDEX(CMB[[BA_0O]:[BA_2O]],MATCH(ROUND(MIN(SUM(BW$4,$O70/1000),SUM($O70,BW$4/1000)),3),CMB[[Cmb_ID]:[Cmb_ID]],0),SUM(N(BW$1),N($R70),1)),CHOOSE(AC[[M]:[M]],1,1,0,AC[[AB]:[AB]])),PRODUCT(INDEX(CMB[[BD_0O]:[BD_2O]],MATCH(ROUND(MIN(SUM(BW$4,$O70/1000),SUM($O70,BW$4/1000)),3),CMB[[Cmb_ID]:[Cmb_ID]],0),SUM(N(BW$1),N($R70),1)),CHOOSE(AC[[M]:[M]],1,0,1,AC[[DB]:[DB]])),PRODUCT(SUM(ROUND(AVERAGE(VALUE(BW$3),VALUE($P70)),0),CHOOSE(IF(OR(BW$1,$R70),4,INDEX(CMB[[Res_Rare]:[Res_Rare]],MATCH(ROUND(MIN(SUM(BW$4,$O70/1000),SUM($O70,BW$4/1000)),3),CMB[[Cmb_ID]:[Cmb_ID]],0))),-1,-1,0,0)),IF(OR(BW$1,$R70),4,INDEX(CMB[[Cmb_Rare]:[Cmb_Rare]],MATCH(ROUND(MIN(SUM(BW$4,$O70/1000),SUM($O70,BW$4/1000)),3),CMB[[Cmb_ID]:[Cmb_ID]],0))),CHOOSE(AC[[M]:[M]],2,1,1,SUM(AC[[AB]:[DB]])))),""))</f>
        <v/>
      </c>
      <c r="BX70" t="str">
        <f>IF(OR(BX$5="",$S70=""),"",IFERROR(SUM(PRODUCT(INDEX(CMB[[BA_0O]:[BA_2O]],MATCH(ROUND(MIN(SUM(BX$4,$O70/1000),SUM($O70,BX$4/1000)),3),CMB[[Cmb_ID]:[Cmb_ID]],0),SUM(N(BX$1),N($R70),1)),CHOOSE(AC[[M]:[M]],1,1,0,AC[[AB]:[AB]])),PRODUCT(INDEX(CMB[[BD_0O]:[BD_2O]],MATCH(ROUND(MIN(SUM(BX$4,$O70/1000),SUM($O70,BX$4/1000)),3),CMB[[Cmb_ID]:[Cmb_ID]],0),SUM(N(BX$1),N($R70),1)),CHOOSE(AC[[M]:[M]],1,0,1,AC[[DB]:[DB]])),PRODUCT(SUM(ROUND(AVERAGE(VALUE(BX$3),VALUE($P70)),0),CHOOSE(IF(OR(BX$1,$R70),4,INDEX(CMB[[Res_Rare]:[Res_Rare]],MATCH(ROUND(MIN(SUM(BX$4,$O70/1000),SUM($O70,BX$4/1000)),3),CMB[[Cmb_ID]:[Cmb_ID]],0))),-1,-1,0,0)),IF(OR(BX$1,$R70),4,INDEX(CMB[[Cmb_Rare]:[Cmb_Rare]],MATCH(ROUND(MIN(SUM(BX$4,$O70/1000),SUM($O70,BX$4/1000)),3),CMB[[Cmb_ID]:[Cmb_ID]],0))),CHOOSE(AC[[M]:[M]],2,1,1,SUM(AC[[AB]:[DB]])))),""))</f>
        <v/>
      </c>
      <c r="BY70" t="str">
        <f>IF(OR(BY$5="",$S70=""),"",IFERROR(SUM(PRODUCT(INDEX(CMB[[BA_0O]:[BA_2O]],MATCH(ROUND(MIN(SUM(BY$4,$O70/1000),SUM($O70,BY$4/1000)),3),CMB[[Cmb_ID]:[Cmb_ID]],0),SUM(N(BY$1),N($R70),1)),CHOOSE(AC[[M]:[M]],1,1,0,AC[[AB]:[AB]])),PRODUCT(INDEX(CMB[[BD_0O]:[BD_2O]],MATCH(ROUND(MIN(SUM(BY$4,$O70/1000),SUM($O70,BY$4/1000)),3),CMB[[Cmb_ID]:[Cmb_ID]],0),SUM(N(BY$1),N($R70),1)),CHOOSE(AC[[M]:[M]],1,0,1,AC[[DB]:[DB]])),PRODUCT(SUM(ROUND(AVERAGE(VALUE(BY$3),VALUE($P70)),0),CHOOSE(IF(OR(BY$1,$R70),4,INDEX(CMB[[Res_Rare]:[Res_Rare]],MATCH(ROUND(MIN(SUM(BY$4,$O70/1000),SUM($O70,BY$4/1000)),3),CMB[[Cmb_ID]:[Cmb_ID]],0))),-1,-1,0,0)),IF(OR(BY$1,$R70),4,INDEX(CMB[[Cmb_Rare]:[Cmb_Rare]],MATCH(ROUND(MIN(SUM(BY$4,$O70/1000),SUM($O70,BY$4/1000)),3),CMB[[Cmb_ID]:[Cmb_ID]],0))),CHOOSE(AC[[M]:[M]],2,1,1,SUM(AC[[AB]:[DB]])))),""))</f>
        <v/>
      </c>
      <c r="BZ70" t="str">
        <f>IF(OR(BZ$5="",$S70=""),"",IFERROR(SUM(PRODUCT(INDEX(CMB[[BA_0O]:[BA_2O]],MATCH(ROUND(MIN(SUM(BZ$4,$O70/1000),SUM($O70,BZ$4/1000)),3),CMB[[Cmb_ID]:[Cmb_ID]],0),SUM(N(BZ$1),N($R70),1)),CHOOSE(AC[[M]:[M]],1,1,0,AC[[AB]:[AB]])),PRODUCT(INDEX(CMB[[BD_0O]:[BD_2O]],MATCH(ROUND(MIN(SUM(BZ$4,$O70/1000),SUM($O70,BZ$4/1000)),3),CMB[[Cmb_ID]:[Cmb_ID]],0),SUM(N(BZ$1),N($R70),1)),CHOOSE(AC[[M]:[M]],1,0,1,AC[[DB]:[DB]])),PRODUCT(SUM(ROUND(AVERAGE(VALUE(BZ$3),VALUE($P70)),0),CHOOSE(IF(OR(BZ$1,$R70),4,INDEX(CMB[[Res_Rare]:[Res_Rare]],MATCH(ROUND(MIN(SUM(BZ$4,$O70/1000),SUM($O70,BZ$4/1000)),3),CMB[[Cmb_ID]:[Cmb_ID]],0))),-1,-1,0,0)),IF(OR(BZ$1,$R70),4,INDEX(CMB[[Cmb_Rare]:[Cmb_Rare]],MATCH(ROUND(MIN(SUM(BZ$4,$O70/1000),SUM($O70,BZ$4/1000)),3),CMB[[Cmb_ID]:[Cmb_ID]],0))),CHOOSE(AC[[M]:[M]],2,1,1,SUM(AC[[AB]:[DB]])))),""))</f>
        <v/>
      </c>
      <c r="CA70" t="str">
        <f>IF(OR(CA$5="",$S70=""),"",IFERROR(SUM(PRODUCT(INDEX(CMB[[BA_0O]:[BA_2O]],MATCH(ROUND(MIN(SUM(CA$4,$O70/1000),SUM($O70,CA$4/1000)),3),CMB[[Cmb_ID]:[Cmb_ID]],0),SUM(N(CA$1),N($R70),1)),CHOOSE(AC[[M]:[M]],1,1,0,AC[[AB]:[AB]])),PRODUCT(INDEX(CMB[[BD_0O]:[BD_2O]],MATCH(ROUND(MIN(SUM(CA$4,$O70/1000),SUM($O70,CA$4/1000)),3),CMB[[Cmb_ID]:[Cmb_ID]],0),SUM(N(CA$1),N($R70),1)),CHOOSE(AC[[M]:[M]],1,0,1,AC[[DB]:[DB]])),PRODUCT(SUM(ROUND(AVERAGE(VALUE(CA$3),VALUE($P70)),0),CHOOSE(IF(OR(CA$1,$R70),4,INDEX(CMB[[Res_Rare]:[Res_Rare]],MATCH(ROUND(MIN(SUM(CA$4,$O70/1000),SUM($O70,CA$4/1000)),3),CMB[[Cmb_ID]:[Cmb_ID]],0))),-1,-1,0,0)),IF(OR(CA$1,$R70),4,INDEX(CMB[[Cmb_Rare]:[Cmb_Rare]],MATCH(ROUND(MIN(SUM(CA$4,$O70/1000),SUM($O70,CA$4/1000)),3),CMB[[Cmb_ID]:[Cmb_ID]],0))),CHOOSE(AC[[M]:[M]],2,1,1,SUM(AC[[AB]:[DB]])))),""))</f>
        <v/>
      </c>
      <c r="CB70" t="str">
        <f>IF(OR(CB$5="",$S70=""),"",IFERROR(SUM(PRODUCT(INDEX(CMB[[BA_0O]:[BA_2O]],MATCH(ROUND(MIN(SUM(CB$4,$O70/1000),SUM($O70,CB$4/1000)),3),CMB[[Cmb_ID]:[Cmb_ID]],0),SUM(N(CB$1),N($R70),1)),CHOOSE(AC[[M]:[M]],1,1,0,AC[[AB]:[AB]])),PRODUCT(INDEX(CMB[[BD_0O]:[BD_2O]],MATCH(ROUND(MIN(SUM(CB$4,$O70/1000),SUM($O70,CB$4/1000)),3),CMB[[Cmb_ID]:[Cmb_ID]],0),SUM(N(CB$1),N($R70),1)),CHOOSE(AC[[M]:[M]],1,0,1,AC[[DB]:[DB]])),PRODUCT(SUM(ROUND(AVERAGE(VALUE(CB$3),VALUE($P70)),0),CHOOSE(IF(OR(CB$1,$R70),4,INDEX(CMB[[Res_Rare]:[Res_Rare]],MATCH(ROUND(MIN(SUM(CB$4,$O70/1000),SUM($O70,CB$4/1000)),3),CMB[[Cmb_ID]:[Cmb_ID]],0))),-1,-1,0,0)),IF(OR(CB$1,$R70),4,INDEX(CMB[[Cmb_Rare]:[Cmb_Rare]],MATCH(ROUND(MIN(SUM(CB$4,$O70/1000),SUM($O70,CB$4/1000)),3),CMB[[Cmb_ID]:[Cmb_ID]],0))),CHOOSE(AC[[M]:[M]],2,1,1,SUM(AC[[AB]:[DB]])))),""))</f>
        <v/>
      </c>
      <c r="CC70" t="str">
        <f>IF(OR(CC$5="",$S70=""),"",IFERROR(SUM(PRODUCT(INDEX(CMB[[BA_0O]:[BA_2O]],MATCH(ROUND(MIN(SUM(CC$4,$O70/1000),SUM($O70,CC$4/1000)),3),CMB[[Cmb_ID]:[Cmb_ID]],0),SUM(N(CC$1),N($R70),1)),CHOOSE(AC[[M]:[M]],1,1,0,AC[[AB]:[AB]])),PRODUCT(INDEX(CMB[[BD_0O]:[BD_2O]],MATCH(ROUND(MIN(SUM(CC$4,$O70/1000),SUM($O70,CC$4/1000)),3),CMB[[Cmb_ID]:[Cmb_ID]],0),SUM(N(CC$1),N($R70),1)),CHOOSE(AC[[M]:[M]],1,0,1,AC[[DB]:[DB]])),PRODUCT(SUM(ROUND(AVERAGE(VALUE(CC$3),VALUE($P70)),0),CHOOSE(IF(OR(CC$1,$R70),4,INDEX(CMB[[Res_Rare]:[Res_Rare]],MATCH(ROUND(MIN(SUM(CC$4,$O70/1000),SUM($O70,CC$4/1000)),3),CMB[[Cmb_ID]:[Cmb_ID]],0))),-1,-1,0,0)),IF(OR(CC$1,$R70),4,INDEX(CMB[[Cmb_Rare]:[Cmb_Rare]],MATCH(ROUND(MIN(SUM(CC$4,$O70/1000),SUM($O70,CC$4/1000)),3),CMB[[Cmb_ID]:[Cmb_ID]],0))),CHOOSE(AC[[M]:[M]],2,1,1,SUM(AC[[AB]:[DB]])))),""))</f>
        <v/>
      </c>
      <c r="CD70" t="str">
        <f>IF(OR(CD$5="",$S70=""),"",IFERROR(SUM(PRODUCT(INDEX(CMB[[BA_0O]:[BA_2O]],MATCH(ROUND(MIN(SUM(CD$4,$O70/1000),SUM($O70,CD$4/1000)),3),CMB[[Cmb_ID]:[Cmb_ID]],0),SUM(N(CD$1),N($R70),1)),CHOOSE(AC[[M]:[M]],1,1,0,AC[[AB]:[AB]])),PRODUCT(INDEX(CMB[[BD_0O]:[BD_2O]],MATCH(ROUND(MIN(SUM(CD$4,$O70/1000),SUM($O70,CD$4/1000)),3),CMB[[Cmb_ID]:[Cmb_ID]],0),SUM(N(CD$1),N($R70),1)),CHOOSE(AC[[M]:[M]],1,0,1,AC[[DB]:[DB]])),PRODUCT(SUM(ROUND(AVERAGE(VALUE(CD$3),VALUE($P70)),0),CHOOSE(IF(OR(CD$1,$R70),4,INDEX(CMB[[Res_Rare]:[Res_Rare]],MATCH(ROUND(MIN(SUM(CD$4,$O70/1000),SUM($O70,CD$4/1000)),3),CMB[[Cmb_ID]:[Cmb_ID]],0))),-1,-1,0,0)),IF(OR(CD$1,$R70),4,INDEX(CMB[[Cmb_Rare]:[Cmb_Rare]],MATCH(ROUND(MIN(SUM(CD$4,$O70/1000),SUM($O70,CD$4/1000)),3),CMB[[Cmb_ID]:[Cmb_ID]],0))),CHOOSE(AC[[M]:[M]],2,1,1,SUM(AC[[AB]:[DB]])))),""))</f>
        <v/>
      </c>
      <c r="CE70" t="str">
        <f>IF(OR(CE$5="",$S70=""),"",IFERROR(SUM(PRODUCT(INDEX(CMB[[BA_0O]:[BA_2O]],MATCH(ROUND(MIN(SUM(CE$4,$O70/1000),SUM($O70,CE$4/1000)),3),CMB[[Cmb_ID]:[Cmb_ID]],0),SUM(N(CE$1),N($R70),1)),CHOOSE(AC[[M]:[M]],1,1,0,AC[[AB]:[AB]])),PRODUCT(INDEX(CMB[[BD_0O]:[BD_2O]],MATCH(ROUND(MIN(SUM(CE$4,$O70/1000),SUM($O70,CE$4/1000)),3),CMB[[Cmb_ID]:[Cmb_ID]],0),SUM(N(CE$1),N($R70),1)),CHOOSE(AC[[M]:[M]],1,0,1,AC[[DB]:[DB]])),PRODUCT(SUM(ROUND(AVERAGE(VALUE(CE$3),VALUE($P70)),0),CHOOSE(IF(OR(CE$1,$R70),4,INDEX(CMB[[Res_Rare]:[Res_Rare]],MATCH(ROUND(MIN(SUM(CE$4,$O70/1000),SUM($O70,CE$4/1000)),3),CMB[[Cmb_ID]:[Cmb_ID]],0))),-1,-1,0,0)),IF(OR(CE$1,$R70),4,INDEX(CMB[[Cmb_Rare]:[Cmb_Rare]],MATCH(ROUND(MIN(SUM(CE$4,$O70/1000),SUM($O70,CE$4/1000)),3),CMB[[Cmb_ID]:[Cmb_ID]],0))),CHOOSE(AC[[M]:[M]],2,1,1,SUM(AC[[AB]:[DB]])))),""))</f>
        <v/>
      </c>
      <c r="CF70" t="str">
        <f>IF(OR(CF$5="",$S70=""),"",IFERROR(SUM(PRODUCT(INDEX(CMB[[BA_0O]:[BA_2O]],MATCH(ROUND(MIN(SUM(CF$4,$O70/1000),SUM($O70,CF$4/1000)),3),CMB[[Cmb_ID]:[Cmb_ID]],0),SUM(N(CF$1),N($R70),1)),CHOOSE(AC[[M]:[M]],1,1,0,AC[[AB]:[AB]])),PRODUCT(INDEX(CMB[[BD_0O]:[BD_2O]],MATCH(ROUND(MIN(SUM(CF$4,$O70/1000),SUM($O70,CF$4/1000)),3),CMB[[Cmb_ID]:[Cmb_ID]],0),SUM(N(CF$1),N($R70),1)),CHOOSE(AC[[M]:[M]],1,0,1,AC[[DB]:[DB]])),PRODUCT(SUM(ROUND(AVERAGE(VALUE(CF$3),VALUE($P70)),0),CHOOSE(IF(OR(CF$1,$R70),4,INDEX(CMB[[Res_Rare]:[Res_Rare]],MATCH(ROUND(MIN(SUM(CF$4,$O70/1000),SUM($O70,CF$4/1000)),3),CMB[[Cmb_ID]:[Cmb_ID]],0))),-1,-1,0,0)),IF(OR(CF$1,$R70),4,INDEX(CMB[[Cmb_Rare]:[Cmb_Rare]],MATCH(ROUND(MIN(SUM(CF$4,$O70/1000),SUM($O70,CF$4/1000)),3),CMB[[Cmb_ID]:[Cmb_ID]],0))),CHOOSE(AC[[M]:[M]],2,1,1,SUM(AC[[AB]:[DB]])))),""))</f>
        <v/>
      </c>
      <c r="CG70" t="str">
        <f>IF(OR(CG$5="",$S70=""),"",IFERROR(SUM(PRODUCT(INDEX(CMB[[BA_0O]:[BA_2O]],MATCH(ROUND(MIN(SUM(CG$4,$O70/1000),SUM($O70,CG$4/1000)),3),CMB[[Cmb_ID]:[Cmb_ID]],0),SUM(N(CG$1),N($R70),1)),CHOOSE(AC[[M]:[M]],1,1,0,AC[[AB]:[AB]])),PRODUCT(INDEX(CMB[[BD_0O]:[BD_2O]],MATCH(ROUND(MIN(SUM(CG$4,$O70/1000),SUM($O70,CG$4/1000)),3),CMB[[Cmb_ID]:[Cmb_ID]],0),SUM(N(CG$1),N($R70),1)),CHOOSE(AC[[M]:[M]],1,0,1,AC[[DB]:[DB]])),PRODUCT(SUM(ROUND(AVERAGE(VALUE(CG$3),VALUE($P70)),0),CHOOSE(IF(OR(CG$1,$R70),4,INDEX(CMB[[Res_Rare]:[Res_Rare]],MATCH(ROUND(MIN(SUM(CG$4,$O70/1000),SUM($O70,CG$4/1000)),3),CMB[[Cmb_ID]:[Cmb_ID]],0))),-1,-1,0,0)),IF(OR(CG$1,$R70),4,INDEX(CMB[[Cmb_Rare]:[Cmb_Rare]],MATCH(ROUND(MIN(SUM(CG$4,$O70/1000),SUM($O70,CG$4/1000)),3),CMB[[Cmb_ID]:[Cmb_ID]],0))),CHOOSE(AC[[M]:[M]],2,1,1,SUM(AC[[AB]:[DB]])))),""))</f>
        <v/>
      </c>
      <c r="CH70" t="str">
        <f>IF(OR(CH$5="",$S70=""),"",IFERROR(SUM(PRODUCT(INDEX(CMB[[BA_0O]:[BA_2O]],MATCH(ROUND(MIN(SUM(CH$4,$O70/1000),SUM($O70,CH$4/1000)),3),CMB[[Cmb_ID]:[Cmb_ID]],0),SUM(N(CH$1),N($R70),1)),CHOOSE(AC[[M]:[M]],1,1,0,AC[[AB]:[AB]])),PRODUCT(INDEX(CMB[[BD_0O]:[BD_2O]],MATCH(ROUND(MIN(SUM(CH$4,$O70/1000),SUM($O70,CH$4/1000)),3),CMB[[Cmb_ID]:[Cmb_ID]],0),SUM(N(CH$1),N($R70),1)),CHOOSE(AC[[M]:[M]],1,0,1,AC[[DB]:[DB]])),PRODUCT(SUM(ROUND(AVERAGE(VALUE(CH$3),VALUE($P70)),0),CHOOSE(IF(OR(CH$1,$R70),4,INDEX(CMB[[Res_Rare]:[Res_Rare]],MATCH(ROUND(MIN(SUM(CH$4,$O70/1000),SUM($O70,CH$4/1000)),3),CMB[[Cmb_ID]:[Cmb_ID]],0))),-1,-1,0,0)),IF(OR(CH$1,$R70),4,INDEX(CMB[[Cmb_Rare]:[Cmb_Rare]],MATCH(ROUND(MIN(SUM(CH$4,$O70/1000),SUM($O70,CH$4/1000)),3),CMB[[Cmb_ID]:[Cmb_ID]],0))),CHOOSE(AC[[M]:[M]],2,1,1,SUM(AC[[AB]:[DB]])))),""))</f>
        <v/>
      </c>
      <c r="CI70" t="str">
        <f>IF(OR(CI$5="",$S70=""),"",IFERROR(SUM(PRODUCT(INDEX(CMB[[BA_0O]:[BA_2O]],MATCH(ROUND(MIN(SUM(CI$4,$O70/1000),SUM($O70,CI$4/1000)),3),CMB[[Cmb_ID]:[Cmb_ID]],0),SUM(N(CI$1),N($R70),1)),CHOOSE(AC[[M]:[M]],1,1,0,AC[[AB]:[AB]])),PRODUCT(INDEX(CMB[[BD_0O]:[BD_2O]],MATCH(ROUND(MIN(SUM(CI$4,$O70/1000),SUM($O70,CI$4/1000)),3),CMB[[Cmb_ID]:[Cmb_ID]],0),SUM(N(CI$1),N($R70),1)),CHOOSE(AC[[M]:[M]],1,0,1,AC[[DB]:[DB]])),PRODUCT(SUM(ROUND(AVERAGE(VALUE(CI$3),VALUE($P70)),0),CHOOSE(IF(OR(CI$1,$R70),4,INDEX(CMB[[Res_Rare]:[Res_Rare]],MATCH(ROUND(MIN(SUM(CI$4,$O70/1000),SUM($O70,CI$4/1000)),3),CMB[[Cmb_ID]:[Cmb_ID]],0))),-1,-1,0,0)),IF(OR(CI$1,$R70),4,INDEX(CMB[[Cmb_Rare]:[Cmb_Rare]],MATCH(ROUND(MIN(SUM(CI$4,$O70/1000),SUM($O70,CI$4/1000)),3),CMB[[Cmb_ID]:[Cmb_ID]],0))),CHOOSE(AC[[M]:[M]],2,1,1,SUM(AC[[AB]:[DB]])))),""))</f>
        <v/>
      </c>
      <c r="CJ70" t="str">
        <f>IF(OR(CJ$5="",$S70=""),"",IFERROR(SUM(PRODUCT(INDEX(CMB[[BA_0O]:[BA_2O]],MATCH(ROUND(MIN(SUM(CJ$4,$O70/1000),SUM($O70,CJ$4/1000)),3),CMB[[Cmb_ID]:[Cmb_ID]],0),SUM(N(CJ$1),N($R70),1)),CHOOSE(AC[[M]:[M]],1,1,0,AC[[AB]:[AB]])),PRODUCT(INDEX(CMB[[BD_0O]:[BD_2O]],MATCH(ROUND(MIN(SUM(CJ$4,$O70/1000),SUM($O70,CJ$4/1000)),3),CMB[[Cmb_ID]:[Cmb_ID]],0),SUM(N(CJ$1),N($R70),1)),CHOOSE(AC[[M]:[M]],1,0,1,AC[[DB]:[DB]])),PRODUCT(SUM(ROUND(AVERAGE(VALUE(CJ$3),VALUE($P70)),0),CHOOSE(IF(OR(CJ$1,$R70),4,INDEX(CMB[[Res_Rare]:[Res_Rare]],MATCH(ROUND(MIN(SUM(CJ$4,$O70/1000),SUM($O70,CJ$4/1000)),3),CMB[[Cmb_ID]:[Cmb_ID]],0))),-1,-1,0,0)),IF(OR(CJ$1,$R70),4,INDEX(CMB[[Cmb_Rare]:[Cmb_Rare]],MATCH(ROUND(MIN(SUM(CJ$4,$O70/1000),SUM($O70,CJ$4/1000)),3),CMB[[Cmb_ID]:[Cmb_ID]],0))),CHOOSE(AC[[M]:[M]],2,1,1,SUM(AC[[AB]:[DB]])))),""))</f>
        <v/>
      </c>
      <c r="CK70" t="str">
        <f>IF(OR(CK$5="",$S70=""),"",IFERROR(SUM(PRODUCT(INDEX(CMB[[BA_0O]:[BA_2O]],MATCH(ROUND(MIN(SUM(CK$4,$O70/1000),SUM($O70,CK$4/1000)),3),CMB[[Cmb_ID]:[Cmb_ID]],0),SUM(N(CK$1),N($R70),1)),CHOOSE(AC[[M]:[M]],1,1,0,AC[[AB]:[AB]])),PRODUCT(INDEX(CMB[[BD_0O]:[BD_2O]],MATCH(ROUND(MIN(SUM(CK$4,$O70/1000),SUM($O70,CK$4/1000)),3),CMB[[Cmb_ID]:[Cmb_ID]],0),SUM(N(CK$1),N($R70),1)),CHOOSE(AC[[M]:[M]],1,0,1,AC[[DB]:[DB]])),PRODUCT(SUM(ROUND(AVERAGE(VALUE(CK$3),VALUE($P70)),0),CHOOSE(IF(OR(CK$1,$R70),4,INDEX(CMB[[Res_Rare]:[Res_Rare]],MATCH(ROUND(MIN(SUM(CK$4,$O70/1000),SUM($O70,CK$4/1000)),3),CMB[[Cmb_ID]:[Cmb_ID]],0))),-1,-1,0,0)),IF(OR(CK$1,$R70),4,INDEX(CMB[[Cmb_Rare]:[Cmb_Rare]],MATCH(ROUND(MIN(SUM(CK$4,$O70/1000),SUM($O70,CK$4/1000)),3),CMB[[Cmb_ID]:[Cmb_ID]],0))),CHOOSE(AC[[M]:[M]],2,1,1,SUM(AC[[AB]:[DB]])))),""))</f>
        <v/>
      </c>
      <c r="CL70" t="str">
        <f>IF(OR(CL$5="",$S70=""),"",IFERROR(SUM(PRODUCT(INDEX(CMB[[BA_0O]:[BA_2O]],MATCH(ROUND(MIN(SUM(CL$4,$O70/1000),SUM($O70,CL$4/1000)),3),CMB[[Cmb_ID]:[Cmb_ID]],0),SUM(N(CL$1),N($R70),1)),CHOOSE(AC[[M]:[M]],1,1,0,AC[[AB]:[AB]])),PRODUCT(INDEX(CMB[[BD_0O]:[BD_2O]],MATCH(ROUND(MIN(SUM(CL$4,$O70/1000),SUM($O70,CL$4/1000)),3),CMB[[Cmb_ID]:[Cmb_ID]],0),SUM(N(CL$1),N($R70),1)),CHOOSE(AC[[M]:[M]],1,0,1,AC[[DB]:[DB]])),PRODUCT(SUM(ROUND(AVERAGE(VALUE(CL$3),VALUE($P70)),0),CHOOSE(IF(OR(CL$1,$R70),4,INDEX(CMB[[Res_Rare]:[Res_Rare]],MATCH(ROUND(MIN(SUM(CL$4,$O70/1000),SUM($O70,CL$4/1000)),3),CMB[[Cmb_ID]:[Cmb_ID]],0))),-1,-1,0,0)),IF(OR(CL$1,$R70),4,INDEX(CMB[[Cmb_Rare]:[Cmb_Rare]],MATCH(ROUND(MIN(SUM(CL$4,$O70/1000),SUM($O70,CL$4/1000)),3),CMB[[Cmb_ID]:[Cmb_ID]],0))),CHOOSE(AC[[M]:[M]],2,1,1,SUM(AC[[AB]:[DB]])))),""))</f>
        <v/>
      </c>
      <c r="CM70" t="str">
        <f>IF(OR(CM$5="",$S70=""),"",IFERROR(SUM(PRODUCT(INDEX(CMB[[BA_0O]:[BA_2O]],MATCH(ROUND(MIN(SUM(CM$4,$O70/1000),SUM($O70,CM$4/1000)),3),CMB[[Cmb_ID]:[Cmb_ID]],0),SUM(N(CM$1),N($R70),1)),CHOOSE(AC[[M]:[M]],1,1,0,AC[[AB]:[AB]])),PRODUCT(INDEX(CMB[[BD_0O]:[BD_2O]],MATCH(ROUND(MIN(SUM(CM$4,$O70/1000),SUM($O70,CM$4/1000)),3),CMB[[Cmb_ID]:[Cmb_ID]],0),SUM(N(CM$1),N($R70),1)),CHOOSE(AC[[M]:[M]],1,0,1,AC[[DB]:[DB]])),PRODUCT(SUM(ROUND(AVERAGE(VALUE(CM$3),VALUE($P70)),0),CHOOSE(IF(OR(CM$1,$R70),4,INDEX(CMB[[Res_Rare]:[Res_Rare]],MATCH(ROUND(MIN(SUM(CM$4,$O70/1000),SUM($O70,CM$4/1000)),3),CMB[[Cmb_ID]:[Cmb_ID]],0))),-1,-1,0,0)),IF(OR(CM$1,$R70),4,INDEX(CMB[[Cmb_Rare]:[Cmb_Rare]],MATCH(ROUND(MIN(SUM(CM$4,$O70/1000),SUM($O70,CM$4/1000)),3),CMB[[Cmb_ID]:[Cmb_ID]],0))),CHOOSE(AC[[M]:[M]],2,1,1,SUM(AC[[AB]:[DB]])))),""))</f>
        <v/>
      </c>
      <c r="CN70" t="str">
        <f>IF(OR(CN$5="",$S70=""),"",IFERROR(SUM(PRODUCT(INDEX(CMB[[BA_0O]:[BA_2O]],MATCH(ROUND(MIN(SUM(CN$4,$O70/1000),SUM($O70,CN$4/1000)),3),CMB[[Cmb_ID]:[Cmb_ID]],0),SUM(N(CN$1),N($R70),1)),CHOOSE(AC[[M]:[M]],1,1,0,AC[[AB]:[AB]])),PRODUCT(INDEX(CMB[[BD_0O]:[BD_2O]],MATCH(ROUND(MIN(SUM(CN$4,$O70/1000),SUM($O70,CN$4/1000)),3),CMB[[Cmb_ID]:[Cmb_ID]],0),SUM(N(CN$1),N($R70),1)),CHOOSE(AC[[M]:[M]],1,0,1,AC[[DB]:[DB]])),PRODUCT(SUM(ROUND(AVERAGE(VALUE(CN$3),VALUE($P70)),0),CHOOSE(IF(OR(CN$1,$R70),4,INDEX(CMB[[Res_Rare]:[Res_Rare]],MATCH(ROUND(MIN(SUM(CN$4,$O70/1000),SUM($O70,CN$4/1000)),3),CMB[[Cmb_ID]:[Cmb_ID]],0))),-1,-1,0,0)),IF(OR(CN$1,$R70),4,INDEX(CMB[[Cmb_Rare]:[Cmb_Rare]],MATCH(ROUND(MIN(SUM(CN$4,$O70/1000),SUM($O70,CN$4/1000)),3),CMB[[Cmb_ID]:[Cmb_ID]],0))),CHOOSE(AC[[M]:[M]],2,1,1,SUM(AC[[AB]:[DB]])))),""))</f>
        <v/>
      </c>
      <c r="CO70" t="str">
        <f>IF(OR(CO$5="",$S70=""),"",IFERROR(SUM(PRODUCT(INDEX(CMB[[BA_0O]:[BA_2O]],MATCH(ROUND(MIN(SUM(CO$4,$O70/1000),SUM($O70,CO$4/1000)),3),CMB[[Cmb_ID]:[Cmb_ID]],0),SUM(N(CO$1),N($R70),1)),CHOOSE(AC[[M]:[M]],1,1,0,AC[[AB]:[AB]])),PRODUCT(INDEX(CMB[[BD_0O]:[BD_2O]],MATCH(ROUND(MIN(SUM(CO$4,$O70/1000),SUM($O70,CO$4/1000)),3),CMB[[Cmb_ID]:[Cmb_ID]],0),SUM(N(CO$1),N($R70),1)),CHOOSE(AC[[M]:[M]],1,0,1,AC[[DB]:[DB]])),PRODUCT(SUM(ROUND(AVERAGE(VALUE(CO$3),VALUE($P70)),0),CHOOSE(IF(OR(CO$1,$R70),4,INDEX(CMB[[Res_Rare]:[Res_Rare]],MATCH(ROUND(MIN(SUM(CO$4,$O70/1000),SUM($O70,CO$4/1000)),3),CMB[[Cmb_ID]:[Cmb_ID]],0))),-1,-1,0,0)),IF(OR(CO$1,$R70),4,INDEX(CMB[[Cmb_Rare]:[Cmb_Rare]],MATCH(ROUND(MIN(SUM(CO$4,$O70/1000),SUM($O70,CO$4/1000)),3),CMB[[Cmb_ID]:[Cmb_ID]],0))),CHOOSE(AC[[M]:[M]],2,1,1,SUM(AC[[AB]:[DB]])))),""))</f>
        <v/>
      </c>
      <c r="CP70" t="str">
        <f>IF(OR(CP$5="",$S70=""),"",IFERROR(SUM(PRODUCT(INDEX(CMB[[BA_0O]:[BA_2O]],MATCH(ROUND(MIN(SUM(CP$4,$O70/1000),SUM($O70,CP$4/1000)),3),CMB[[Cmb_ID]:[Cmb_ID]],0),SUM(N(CP$1),N($R70),1)),CHOOSE(AC[[M]:[M]],1,1,0,AC[[AB]:[AB]])),PRODUCT(INDEX(CMB[[BD_0O]:[BD_2O]],MATCH(ROUND(MIN(SUM(CP$4,$O70/1000),SUM($O70,CP$4/1000)),3),CMB[[Cmb_ID]:[Cmb_ID]],0),SUM(N(CP$1),N($R70),1)),CHOOSE(AC[[M]:[M]],1,0,1,AC[[DB]:[DB]])),PRODUCT(SUM(ROUND(AVERAGE(VALUE(CP$3),VALUE($P70)),0),CHOOSE(IF(OR(CP$1,$R70),4,INDEX(CMB[[Res_Rare]:[Res_Rare]],MATCH(ROUND(MIN(SUM(CP$4,$O70/1000),SUM($O70,CP$4/1000)),3),CMB[[Cmb_ID]:[Cmb_ID]],0))),-1,-1,0,0)),IF(OR(CP$1,$R70),4,INDEX(CMB[[Cmb_Rare]:[Cmb_Rare]],MATCH(ROUND(MIN(SUM(CP$4,$O70/1000),SUM($O70,CP$4/1000)),3),CMB[[Cmb_ID]:[Cmb_ID]],0))),CHOOSE(AC[[M]:[M]],2,1,1,SUM(AC[[AB]:[DB]])))),""))</f>
        <v/>
      </c>
      <c r="CQ70" t="str">
        <f>IF(OR(CQ$5="",$S70=""),"",IFERROR(SUM(PRODUCT(INDEX(CMB[[BA_0O]:[BA_2O]],MATCH(ROUND(MIN(SUM(CQ$4,$O70/1000),SUM($O70,CQ$4/1000)),3),CMB[[Cmb_ID]:[Cmb_ID]],0),SUM(N(CQ$1),N($R70),1)),CHOOSE(AC[[M]:[M]],1,1,0,AC[[AB]:[AB]])),PRODUCT(INDEX(CMB[[BD_0O]:[BD_2O]],MATCH(ROUND(MIN(SUM(CQ$4,$O70/1000),SUM($O70,CQ$4/1000)),3),CMB[[Cmb_ID]:[Cmb_ID]],0),SUM(N(CQ$1),N($R70),1)),CHOOSE(AC[[M]:[M]],1,0,1,AC[[DB]:[DB]])),PRODUCT(SUM(ROUND(AVERAGE(VALUE(CQ$3),VALUE($P70)),0),CHOOSE(IF(OR(CQ$1,$R70),4,INDEX(CMB[[Res_Rare]:[Res_Rare]],MATCH(ROUND(MIN(SUM(CQ$4,$O70/1000),SUM($O70,CQ$4/1000)),3),CMB[[Cmb_ID]:[Cmb_ID]],0))),-1,-1,0,0)),IF(OR(CQ$1,$R70),4,INDEX(CMB[[Cmb_Rare]:[Cmb_Rare]],MATCH(ROUND(MIN(SUM(CQ$4,$O70/1000),SUM($O70,CQ$4/1000)),3),CMB[[Cmb_ID]:[Cmb_ID]],0))),CHOOSE(AC[[M]:[M]],2,1,1,SUM(AC[[AB]:[DB]])))),""))</f>
        <v/>
      </c>
      <c r="CR70" t="str">
        <f>IF(OR(CR$5="",$S70=""),"",IFERROR(SUM(PRODUCT(INDEX(CMB[[BA_0O]:[BA_2O]],MATCH(ROUND(MIN(SUM(CR$4,$O70/1000),SUM($O70,CR$4/1000)),3),CMB[[Cmb_ID]:[Cmb_ID]],0),SUM(N(CR$1),N($R70),1)),CHOOSE(AC[[M]:[M]],1,1,0,AC[[AB]:[AB]])),PRODUCT(INDEX(CMB[[BD_0O]:[BD_2O]],MATCH(ROUND(MIN(SUM(CR$4,$O70/1000),SUM($O70,CR$4/1000)),3),CMB[[Cmb_ID]:[Cmb_ID]],0),SUM(N(CR$1),N($R70),1)),CHOOSE(AC[[M]:[M]],1,0,1,AC[[DB]:[DB]])),PRODUCT(SUM(ROUND(AVERAGE(VALUE(CR$3),VALUE($P70)),0),CHOOSE(IF(OR(CR$1,$R70),4,INDEX(CMB[[Res_Rare]:[Res_Rare]],MATCH(ROUND(MIN(SUM(CR$4,$O70/1000),SUM($O70,CR$4/1000)),3),CMB[[Cmb_ID]:[Cmb_ID]],0))),-1,-1,0,0)),IF(OR(CR$1,$R70),4,INDEX(CMB[[Cmb_Rare]:[Cmb_Rare]],MATCH(ROUND(MIN(SUM(CR$4,$O70/1000),SUM($O70,CR$4/1000)),3),CMB[[Cmb_ID]:[Cmb_ID]],0))),CHOOSE(AC[[M]:[M]],2,1,1,SUM(AC[[AB]:[DB]])))),""))</f>
        <v/>
      </c>
      <c r="CS70" t="str">
        <f>IF(OR(CS$5="",$S70=""),"",IFERROR(SUM(PRODUCT(INDEX(CMB[[BA_0O]:[BA_2O]],MATCH(ROUND(MIN(SUM(CS$4,$O70/1000),SUM($O70,CS$4/1000)),3),CMB[[Cmb_ID]:[Cmb_ID]],0),SUM(N(CS$1),N($R70),1)),CHOOSE(AC[[M]:[M]],1,1,0,AC[[AB]:[AB]])),PRODUCT(INDEX(CMB[[BD_0O]:[BD_2O]],MATCH(ROUND(MIN(SUM(CS$4,$O70/1000),SUM($O70,CS$4/1000)),3),CMB[[Cmb_ID]:[Cmb_ID]],0),SUM(N(CS$1),N($R70),1)),CHOOSE(AC[[M]:[M]],1,0,1,AC[[DB]:[DB]])),PRODUCT(SUM(ROUND(AVERAGE(VALUE(CS$3),VALUE($P70)),0),CHOOSE(IF(OR(CS$1,$R70),4,INDEX(CMB[[Res_Rare]:[Res_Rare]],MATCH(ROUND(MIN(SUM(CS$4,$O70/1000),SUM($O70,CS$4/1000)),3),CMB[[Cmb_ID]:[Cmb_ID]],0))),-1,-1,0,0)),IF(OR(CS$1,$R70),4,INDEX(CMB[[Cmb_Rare]:[Cmb_Rare]],MATCH(ROUND(MIN(SUM(CS$4,$O70/1000),SUM($O70,CS$4/1000)),3),CMB[[Cmb_ID]:[Cmb_ID]],0))),CHOOSE(AC[[M]:[M]],2,1,1,SUM(AC[[AB]:[DB]])))),""))</f>
        <v/>
      </c>
      <c r="CT70" t="str">
        <f>IF(OR(CT$5="",$S70=""),"",IFERROR(SUM(PRODUCT(INDEX(CMB[[BA_0O]:[BA_2O]],MATCH(ROUND(MIN(SUM(CT$4,$O70/1000),SUM($O70,CT$4/1000)),3),CMB[[Cmb_ID]:[Cmb_ID]],0),SUM(N(CT$1),N($R70),1)),CHOOSE(AC[[M]:[M]],1,1,0,AC[[AB]:[AB]])),PRODUCT(INDEX(CMB[[BD_0O]:[BD_2O]],MATCH(ROUND(MIN(SUM(CT$4,$O70/1000),SUM($O70,CT$4/1000)),3),CMB[[Cmb_ID]:[Cmb_ID]],0),SUM(N(CT$1),N($R70),1)),CHOOSE(AC[[M]:[M]],1,0,1,AC[[DB]:[DB]])),PRODUCT(SUM(ROUND(AVERAGE(VALUE(CT$3),VALUE($P70)),0),CHOOSE(IF(OR(CT$1,$R70),4,INDEX(CMB[[Res_Rare]:[Res_Rare]],MATCH(ROUND(MIN(SUM(CT$4,$O70/1000),SUM($O70,CT$4/1000)),3),CMB[[Cmb_ID]:[Cmb_ID]],0))),-1,-1,0,0)),IF(OR(CT$1,$R70),4,INDEX(CMB[[Cmb_Rare]:[Cmb_Rare]],MATCH(ROUND(MIN(SUM(CT$4,$O70/1000),SUM($O70,CT$4/1000)),3),CMB[[Cmb_ID]:[Cmb_ID]],0))),CHOOSE(AC[[M]:[M]],2,1,1,SUM(AC[[AB]:[DB]])))),""))</f>
        <v/>
      </c>
      <c r="CU70" t="str">
        <f>IF(OR(CU$5="",$S70=""),"",IFERROR(SUM(PRODUCT(INDEX(CMB[[BA_0O]:[BA_2O]],MATCH(ROUND(MIN(SUM(CU$4,$O70/1000),SUM($O70,CU$4/1000)),3),CMB[[Cmb_ID]:[Cmb_ID]],0),SUM(N(CU$1),N($R70),1)),CHOOSE(AC[[M]:[M]],1,1,0,AC[[AB]:[AB]])),PRODUCT(INDEX(CMB[[BD_0O]:[BD_2O]],MATCH(ROUND(MIN(SUM(CU$4,$O70/1000),SUM($O70,CU$4/1000)),3),CMB[[Cmb_ID]:[Cmb_ID]],0),SUM(N(CU$1),N($R70),1)),CHOOSE(AC[[M]:[M]],1,0,1,AC[[DB]:[DB]])),PRODUCT(SUM(ROUND(AVERAGE(VALUE(CU$3),VALUE($P70)),0),CHOOSE(IF(OR(CU$1,$R70),4,INDEX(CMB[[Res_Rare]:[Res_Rare]],MATCH(ROUND(MIN(SUM(CU$4,$O70/1000),SUM($O70,CU$4/1000)),3),CMB[[Cmb_ID]:[Cmb_ID]],0))),-1,-1,0,0)),IF(OR(CU$1,$R70),4,INDEX(CMB[[Cmb_Rare]:[Cmb_Rare]],MATCH(ROUND(MIN(SUM(CU$4,$O70/1000),SUM($O70,CU$4/1000)),3),CMB[[Cmb_ID]:[Cmb_ID]],0))),CHOOSE(AC[[M]:[M]],2,1,1,SUM(AC[[AB]:[DB]])))),""))</f>
        <v/>
      </c>
      <c r="CV70" t="str">
        <f>IF(OR(CV$5="",$S70=""),"",IFERROR(SUM(PRODUCT(INDEX(CMB[[BA_0O]:[BA_2O]],MATCH(ROUND(MIN(SUM(CV$4,$O70/1000),SUM($O70,CV$4/1000)),3),CMB[[Cmb_ID]:[Cmb_ID]],0),SUM(N(CV$1),N($R70),1)),CHOOSE(AC[[M]:[M]],1,1,0,AC[[AB]:[AB]])),PRODUCT(INDEX(CMB[[BD_0O]:[BD_2O]],MATCH(ROUND(MIN(SUM(CV$4,$O70/1000),SUM($O70,CV$4/1000)),3),CMB[[Cmb_ID]:[Cmb_ID]],0),SUM(N(CV$1),N($R70),1)),CHOOSE(AC[[M]:[M]],1,0,1,AC[[DB]:[DB]])),PRODUCT(SUM(ROUND(AVERAGE(VALUE(CV$3),VALUE($P70)),0),CHOOSE(IF(OR(CV$1,$R70),4,INDEX(CMB[[Res_Rare]:[Res_Rare]],MATCH(ROUND(MIN(SUM(CV$4,$O70/1000),SUM($O70,CV$4/1000)),3),CMB[[Cmb_ID]:[Cmb_ID]],0))),-1,-1,0,0)),IF(OR(CV$1,$R70),4,INDEX(CMB[[Cmb_Rare]:[Cmb_Rare]],MATCH(ROUND(MIN(SUM(CV$4,$O70/1000),SUM($O70,CV$4/1000)),3),CMB[[Cmb_ID]:[Cmb_ID]],0))),CHOOSE(AC[[M]:[M]],2,1,1,SUM(AC[[AB]:[DB]])))),""))</f>
        <v/>
      </c>
      <c r="CW70" t="str">
        <f>IF(OR(CW$5="",$S70=""),"",IFERROR(SUM(PRODUCT(INDEX(CMB[[BA_0O]:[BA_2O]],MATCH(ROUND(MIN(SUM(CW$4,$O70/1000),SUM($O70,CW$4/1000)),3),CMB[[Cmb_ID]:[Cmb_ID]],0),SUM(N(CW$1),N($R70),1)),CHOOSE(AC[[M]:[M]],1,1,0,AC[[AB]:[AB]])),PRODUCT(INDEX(CMB[[BD_0O]:[BD_2O]],MATCH(ROUND(MIN(SUM(CW$4,$O70/1000),SUM($O70,CW$4/1000)),3),CMB[[Cmb_ID]:[Cmb_ID]],0),SUM(N(CW$1),N($R70),1)),CHOOSE(AC[[M]:[M]],1,0,1,AC[[DB]:[DB]])),PRODUCT(SUM(ROUND(AVERAGE(VALUE(CW$3),VALUE($P70)),0),CHOOSE(IF(OR(CW$1,$R70),4,INDEX(CMB[[Res_Rare]:[Res_Rare]],MATCH(ROUND(MIN(SUM(CW$4,$O70/1000),SUM($O70,CW$4/1000)),3),CMB[[Cmb_ID]:[Cmb_ID]],0))),-1,-1,0,0)),IF(OR(CW$1,$R70),4,INDEX(CMB[[Cmb_Rare]:[Cmb_Rare]],MATCH(ROUND(MIN(SUM(CW$4,$O70/1000),SUM($O70,CW$4/1000)),3),CMB[[Cmb_ID]:[Cmb_ID]],0))),CHOOSE(AC[[M]:[M]],2,1,1,SUM(AC[[AB]:[DB]])))),""))</f>
        <v/>
      </c>
      <c r="CX70" t="str">
        <f>IF(OR(CX$5="",$S70=""),"",IFERROR(SUM(PRODUCT(INDEX(CMB[[BA_0O]:[BA_2O]],MATCH(ROUND(MIN(SUM(CX$4,$O70/1000),SUM($O70,CX$4/1000)),3),CMB[[Cmb_ID]:[Cmb_ID]],0),SUM(N(CX$1),N($R70),1)),CHOOSE(AC[[M]:[M]],1,1,0,AC[[AB]:[AB]])),PRODUCT(INDEX(CMB[[BD_0O]:[BD_2O]],MATCH(ROUND(MIN(SUM(CX$4,$O70/1000),SUM($O70,CX$4/1000)),3),CMB[[Cmb_ID]:[Cmb_ID]],0),SUM(N(CX$1),N($R70),1)),CHOOSE(AC[[M]:[M]],1,0,1,AC[[DB]:[DB]])),PRODUCT(SUM(ROUND(AVERAGE(VALUE(CX$3),VALUE($P70)),0),CHOOSE(IF(OR(CX$1,$R70),4,INDEX(CMB[[Res_Rare]:[Res_Rare]],MATCH(ROUND(MIN(SUM(CX$4,$O70/1000),SUM($O70,CX$4/1000)),3),CMB[[Cmb_ID]:[Cmb_ID]],0))),-1,-1,0,0)),IF(OR(CX$1,$R70),4,INDEX(CMB[[Cmb_Rare]:[Cmb_Rare]],MATCH(ROUND(MIN(SUM(CX$4,$O70/1000),SUM($O70,CX$4/1000)),3),CMB[[Cmb_ID]:[Cmb_ID]],0))),CHOOSE(AC[[M]:[M]],2,1,1,SUM(AC[[AB]:[DB]])))),""))</f>
        <v/>
      </c>
      <c r="CY70" t="str">
        <f>IF(OR(CY$5="",$S70=""),"",IFERROR(SUM(PRODUCT(INDEX(CMB[[BA_0O]:[BA_2O]],MATCH(ROUND(MIN(SUM(CY$4,$O70/1000),SUM($O70,CY$4/1000)),3),CMB[[Cmb_ID]:[Cmb_ID]],0),SUM(N(CY$1),N($R70),1)),CHOOSE(AC[[M]:[M]],1,1,0,AC[[AB]:[AB]])),PRODUCT(INDEX(CMB[[BD_0O]:[BD_2O]],MATCH(ROUND(MIN(SUM(CY$4,$O70/1000),SUM($O70,CY$4/1000)),3),CMB[[Cmb_ID]:[Cmb_ID]],0),SUM(N(CY$1),N($R70),1)),CHOOSE(AC[[M]:[M]],1,0,1,AC[[DB]:[DB]])),PRODUCT(SUM(ROUND(AVERAGE(VALUE(CY$3),VALUE($P70)),0),CHOOSE(IF(OR(CY$1,$R70),4,INDEX(CMB[[Res_Rare]:[Res_Rare]],MATCH(ROUND(MIN(SUM(CY$4,$O70/1000),SUM($O70,CY$4/1000)),3),CMB[[Cmb_ID]:[Cmb_ID]],0))),-1,-1,0,0)),IF(OR(CY$1,$R70),4,INDEX(CMB[[Cmb_Rare]:[Cmb_Rare]],MATCH(ROUND(MIN(SUM(CY$4,$O70/1000),SUM($O70,CY$4/1000)),3),CMB[[Cmb_ID]:[Cmb_ID]],0))),CHOOSE(AC[[M]:[M]],2,1,1,SUM(AC[[AB]:[DB]])))),""))</f>
        <v/>
      </c>
      <c r="CZ70" t="str">
        <f>IF(OR(CZ$5="",$S70=""),"",IFERROR(SUM(PRODUCT(INDEX(CMB[[BA_0O]:[BA_2O]],MATCH(ROUND(MIN(SUM(CZ$4,$O70/1000),SUM($O70,CZ$4/1000)),3),CMB[[Cmb_ID]:[Cmb_ID]],0),SUM(N(CZ$1),N($R70),1)),CHOOSE(AC[[M]:[M]],1,1,0,AC[[AB]:[AB]])),PRODUCT(INDEX(CMB[[BD_0O]:[BD_2O]],MATCH(ROUND(MIN(SUM(CZ$4,$O70/1000),SUM($O70,CZ$4/1000)),3),CMB[[Cmb_ID]:[Cmb_ID]],0),SUM(N(CZ$1),N($R70),1)),CHOOSE(AC[[M]:[M]],1,0,1,AC[[DB]:[DB]])),PRODUCT(SUM(ROUND(AVERAGE(VALUE(CZ$3),VALUE($P70)),0),CHOOSE(IF(OR(CZ$1,$R70),4,INDEX(CMB[[Res_Rare]:[Res_Rare]],MATCH(ROUND(MIN(SUM(CZ$4,$O70/1000),SUM($O70,CZ$4/1000)),3),CMB[[Cmb_ID]:[Cmb_ID]],0))),-1,-1,0,0)),IF(OR(CZ$1,$R70),4,INDEX(CMB[[Cmb_Rare]:[Cmb_Rare]],MATCH(ROUND(MIN(SUM(CZ$4,$O70/1000),SUM($O70,CZ$4/1000)),3),CMB[[Cmb_ID]:[Cmb_ID]],0))),CHOOSE(AC[[M]:[M]],2,1,1,SUM(AC[[AB]:[DB]])))),""))</f>
        <v/>
      </c>
      <c r="DA70" t="str">
        <f>IF(OR(DA$5="",$S70=""),"",IFERROR(SUM(PRODUCT(INDEX(CMB[[BA_0O]:[BA_2O]],MATCH(ROUND(MIN(SUM(DA$4,$O70/1000),SUM($O70,DA$4/1000)),3),CMB[[Cmb_ID]:[Cmb_ID]],0),SUM(N(DA$1),N($R70),1)),CHOOSE(AC[[M]:[M]],1,1,0,AC[[AB]:[AB]])),PRODUCT(INDEX(CMB[[BD_0O]:[BD_2O]],MATCH(ROUND(MIN(SUM(DA$4,$O70/1000),SUM($O70,DA$4/1000)),3),CMB[[Cmb_ID]:[Cmb_ID]],0),SUM(N(DA$1),N($R70),1)),CHOOSE(AC[[M]:[M]],1,0,1,AC[[DB]:[DB]])),PRODUCT(SUM(ROUND(AVERAGE(VALUE(DA$3),VALUE($P70)),0),CHOOSE(IF(OR(DA$1,$R70),4,INDEX(CMB[[Res_Rare]:[Res_Rare]],MATCH(ROUND(MIN(SUM(DA$4,$O70/1000),SUM($O70,DA$4/1000)),3),CMB[[Cmb_ID]:[Cmb_ID]],0))),-1,-1,0,0)),IF(OR(DA$1,$R70),4,INDEX(CMB[[Cmb_Rare]:[Cmb_Rare]],MATCH(ROUND(MIN(SUM(DA$4,$O70/1000),SUM($O70,DA$4/1000)),3),CMB[[Cmb_ID]:[Cmb_ID]],0))),CHOOSE(AC[[M]:[M]],2,1,1,SUM(AC[[AB]:[DB]])))),""))</f>
        <v/>
      </c>
      <c r="DB70" t="str">
        <f>IF(OR(DB$5="",$S70=""),"",IFERROR(SUM(PRODUCT(INDEX(CMB[[BA_0O]:[BA_2O]],MATCH(ROUND(MIN(SUM(DB$4,$O70/1000),SUM($O70,DB$4/1000)),3),CMB[[Cmb_ID]:[Cmb_ID]],0),SUM(N(DB$1),N($R70),1)),CHOOSE(AC[[M]:[M]],1,1,0,AC[[AB]:[AB]])),PRODUCT(INDEX(CMB[[BD_0O]:[BD_2O]],MATCH(ROUND(MIN(SUM(DB$4,$O70/1000),SUM($O70,DB$4/1000)),3),CMB[[Cmb_ID]:[Cmb_ID]],0),SUM(N(DB$1),N($R70),1)),CHOOSE(AC[[M]:[M]],1,0,1,AC[[DB]:[DB]])),PRODUCT(SUM(ROUND(AVERAGE(VALUE(DB$3),VALUE($P70)),0),CHOOSE(IF(OR(DB$1,$R70),4,INDEX(CMB[[Res_Rare]:[Res_Rare]],MATCH(ROUND(MIN(SUM(DB$4,$O70/1000),SUM($O70,DB$4/1000)),3),CMB[[Cmb_ID]:[Cmb_ID]],0))),-1,-1,0,0)),IF(OR(DB$1,$R70),4,INDEX(CMB[[Cmb_Rare]:[Cmb_Rare]],MATCH(ROUND(MIN(SUM(DB$4,$O70/1000),SUM($O70,DB$4/1000)),3),CMB[[Cmb_ID]:[Cmb_ID]],0))),CHOOSE(AC[[M]:[M]],2,1,1,SUM(AC[[AB]:[DB]])))),""))</f>
        <v/>
      </c>
      <c r="DC70" t="str">
        <f>IF(OR(DC$5="",$S70=""),"",IFERROR(SUM(PRODUCT(INDEX(CMB[[BA_0O]:[BA_2O]],MATCH(ROUND(MIN(SUM(DC$4,$O70/1000),SUM($O70,DC$4/1000)),3),CMB[[Cmb_ID]:[Cmb_ID]],0),SUM(N(DC$1),N($R70),1)),CHOOSE(AC[[M]:[M]],1,1,0,AC[[AB]:[AB]])),PRODUCT(INDEX(CMB[[BD_0O]:[BD_2O]],MATCH(ROUND(MIN(SUM(DC$4,$O70/1000),SUM($O70,DC$4/1000)),3),CMB[[Cmb_ID]:[Cmb_ID]],0),SUM(N(DC$1),N($R70),1)),CHOOSE(AC[[M]:[M]],1,0,1,AC[[DB]:[DB]])),PRODUCT(SUM(ROUND(AVERAGE(VALUE(DC$3),VALUE($P70)),0),CHOOSE(IF(OR(DC$1,$R70),4,INDEX(CMB[[Res_Rare]:[Res_Rare]],MATCH(ROUND(MIN(SUM(DC$4,$O70/1000),SUM($O70,DC$4/1000)),3),CMB[[Cmb_ID]:[Cmb_ID]],0))),-1,-1,0,0)),IF(OR(DC$1,$R70),4,INDEX(CMB[[Cmb_Rare]:[Cmb_Rare]],MATCH(ROUND(MIN(SUM(DC$4,$O70/1000),SUM($O70,DC$4/1000)),3),CMB[[Cmb_ID]:[Cmb_ID]],0))),CHOOSE(AC[[M]:[M]],2,1,1,SUM(AC[[AB]:[DB]])))),""))</f>
        <v/>
      </c>
      <c r="DD70" t="str">
        <f>IF(OR(DD$5="",$S70=""),"",IFERROR(SUM(PRODUCT(INDEX(CMB[[BA_0O]:[BA_2O]],MATCH(ROUND(MIN(SUM(DD$4,$O70/1000),SUM($O70,DD$4/1000)),3),CMB[[Cmb_ID]:[Cmb_ID]],0),SUM(N(DD$1),N($R70),1)),CHOOSE(AC[[M]:[M]],1,1,0,AC[[AB]:[AB]])),PRODUCT(INDEX(CMB[[BD_0O]:[BD_2O]],MATCH(ROUND(MIN(SUM(DD$4,$O70/1000),SUM($O70,DD$4/1000)),3),CMB[[Cmb_ID]:[Cmb_ID]],0),SUM(N(DD$1),N($R70),1)),CHOOSE(AC[[M]:[M]],1,0,1,AC[[DB]:[DB]])),PRODUCT(SUM(ROUND(AVERAGE(VALUE(DD$3),VALUE($P70)),0),CHOOSE(IF(OR(DD$1,$R70),4,INDEX(CMB[[Res_Rare]:[Res_Rare]],MATCH(ROUND(MIN(SUM(DD$4,$O70/1000),SUM($O70,DD$4/1000)),3),CMB[[Cmb_ID]:[Cmb_ID]],0))),-1,-1,0,0)),IF(OR(DD$1,$R70),4,INDEX(CMB[[Cmb_Rare]:[Cmb_Rare]],MATCH(ROUND(MIN(SUM(DD$4,$O70/1000),SUM($O70,DD$4/1000)),3),CMB[[Cmb_ID]:[Cmb_ID]],0))),CHOOSE(AC[[M]:[M]],2,1,1,SUM(AC[[AB]:[DB]])))),""))</f>
        <v/>
      </c>
      <c r="DE70" t="str">
        <f>IF(OR(DE$5="",$S70=""),"",IFERROR(SUM(PRODUCT(INDEX(CMB[[BA_0O]:[BA_2O]],MATCH(ROUND(MIN(SUM(DE$4,$O70/1000),SUM($O70,DE$4/1000)),3),CMB[[Cmb_ID]:[Cmb_ID]],0),SUM(N(DE$1),N($R70),1)),CHOOSE(AC[[M]:[M]],1,1,0,AC[[AB]:[AB]])),PRODUCT(INDEX(CMB[[BD_0O]:[BD_2O]],MATCH(ROUND(MIN(SUM(DE$4,$O70/1000),SUM($O70,DE$4/1000)),3),CMB[[Cmb_ID]:[Cmb_ID]],0),SUM(N(DE$1),N($R70),1)),CHOOSE(AC[[M]:[M]],1,0,1,AC[[DB]:[DB]])),PRODUCT(SUM(ROUND(AVERAGE(VALUE(DE$3),VALUE($P70)),0),CHOOSE(IF(OR(DE$1,$R70),4,INDEX(CMB[[Res_Rare]:[Res_Rare]],MATCH(ROUND(MIN(SUM(DE$4,$O70/1000),SUM($O70,DE$4/1000)),3),CMB[[Cmb_ID]:[Cmb_ID]],0))),-1,-1,0,0)),IF(OR(DE$1,$R70),4,INDEX(CMB[[Cmb_Rare]:[Cmb_Rare]],MATCH(ROUND(MIN(SUM(DE$4,$O70/1000),SUM($O70,DE$4/1000)),3),CMB[[Cmb_ID]:[Cmb_ID]],0))),CHOOSE(AC[[M]:[M]],2,1,1,SUM(AC[[AB]:[DB]])))),""))</f>
        <v/>
      </c>
      <c r="DF70" t="str">
        <f>IF(OR(DF$5="",$S70=""),"",IFERROR(SUM(PRODUCT(INDEX(CMB[[BA_0O]:[BA_2O]],MATCH(ROUND(MIN(SUM(DF$4,$O70/1000),SUM($O70,DF$4/1000)),3),CMB[[Cmb_ID]:[Cmb_ID]],0),SUM(N(DF$1),N($R70),1)),CHOOSE(AC[[M]:[M]],1,1,0,AC[[AB]:[AB]])),PRODUCT(INDEX(CMB[[BD_0O]:[BD_2O]],MATCH(ROUND(MIN(SUM(DF$4,$O70/1000),SUM($O70,DF$4/1000)),3),CMB[[Cmb_ID]:[Cmb_ID]],0),SUM(N(DF$1),N($R70),1)),CHOOSE(AC[[M]:[M]],1,0,1,AC[[DB]:[DB]])),PRODUCT(SUM(ROUND(AVERAGE(VALUE(DF$3),VALUE($P70)),0),CHOOSE(IF(OR(DF$1,$R70),4,INDEX(CMB[[Res_Rare]:[Res_Rare]],MATCH(ROUND(MIN(SUM(DF$4,$O70/1000),SUM($O70,DF$4/1000)),3),CMB[[Cmb_ID]:[Cmb_ID]],0))),-1,-1,0,0)),IF(OR(DF$1,$R70),4,INDEX(CMB[[Cmb_Rare]:[Cmb_Rare]],MATCH(ROUND(MIN(SUM(DF$4,$O70/1000),SUM($O70,DF$4/1000)),3),CMB[[Cmb_ID]:[Cmb_ID]],0))),CHOOSE(AC[[M]:[M]],2,1,1,SUM(AC[[AB]:[DB]])))),""))</f>
        <v/>
      </c>
      <c r="DG70" t="str">
        <f>IF(OR(DG$5="",$S70=""),"",IFERROR(SUM(PRODUCT(INDEX(CMB[[BA_0O]:[BA_2O]],MATCH(ROUND(MIN(SUM(DG$4,$O70/1000),SUM($O70,DG$4/1000)),3),CMB[[Cmb_ID]:[Cmb_ID]],0),SUM(N(DG$1),N($R70),1)),CHOOSE(AC[[M]:[M]],1,1,0,AC[[AB]:[AB]])),PRODUCT(INDEX(CMB[[BD_0O]:[BD_2O]],MATCH(ROUND(MIN(SUM(DG$4,$O70/1000),SUM($O70,DG$4/1000)),3),CMB[[Cmb_ID]:[Cmb_ID]],0),SUM(N(DG$1),N($R70),1)),CHOOSE(AC[[M]:[M]],1,0,1,AC[[DB]:[DB]])),PRODUCT(SUM(ROUND(AVERAGE(VALUE(DG$3),VALUE($P70)),0),CHOOSE(IF(OR(DG$1,$R70),4,INDEX(CMB[[Res_Rare]:[Res_Rare]],MATCH(ROUND(MIN(SUM(DG$4,$O70/1000),SUM($O70,DG$4/1000)),3),CMB[[Cmb_ID]:[Cmb_ID]],0))),-1,-1,0,0)),IF(OR(DG$1,$R70),4,INDEX(CMB[[Cmb_Rare]:[Cmb_Rare]],MATCH(ROUND(MIN(SUM(DG$4,$O70/1000),SUM($O70,DG$4/1000)),3),CMB[[Cmb_ID]:[Cmb_ID]],0))),CHOOSE(AC[[M]:[M]],2,1,1,SUM(AC[[AB]:[DB]])))),""))</f>
        <v/>
      </c>
      <c r="DH70" t="str">
        <f>IF(OR(DH$5="",$S70=""),"",IFERROR(SUM(PRODUCT(INDEX(CMB[[BA_0O]:[BA_2O]],MATCH(ROUND(MIN(SUM(DH$4,$O70/1000),SUM($O70,DH$4/1000)),3),CMB[[Cmb_ID]:[Cmb_ID]],0),SUM(N(DH$1),N($R70),1)),CHOOSE(AC[[M]:[M]],1,1,0,AC[[AB]:[AB]])),PRODUCT(INDEX(CMB[[BD_0O]:[BD_2O]],MATCH(ROUND(MIN(SUM(DH$4,$O70/1000),SUM($O70,DH$4/1000)),3),CMB[[Cmb_ID]:[Cmb_ID]],0),SUM(N(DH$1),N($R70),1)),CHOOSE(AC[[M]:[M]],1,0,1,AC[[DB]:[DB]])),PRODUCT(SUM(ROUND(AVERAGE(VALUE(DH$3),VALUE($P70)),0),CHOOSE(IF(OR(DH$1,$R70),4,INDEX(CMB[[Res_Rare]:[Res_Rare]],MATCH(ROUND(MIN(SUM(DH$4,$O70/1000),SUM($O70,DH$4/1000)),3),CMB[[Cmb_ID]:[Cmb_ID]],0))),-1,-1,0,0)),IF(OR(DH$1,$R70),4,INDEX(CMB[[Cmb_Rare]:[Cmb_Rare]],MATCH(ROUND(MIN(SUM(DH$4,$O70/1000),SUM($O70,DH$4/1000)),3),CMB[[Cmb_ID]:[Cmb_ID]],0))),CHOOSE(AC[[M]:[M]],2,1,1,SUM(AC[[AB]:[DB]])))),""))</f>
        <v/>
      </c>
      <c r="DI70" t="str">
        <f>IF(OR(DI$5="",$S70=""),"",IFERROR(SUM(PRODUCT(INDEX(CMB[[BA_0O]:[BA_2O]],MATCH(ROUND(MIN(SUM(DI$4,$O70/1000),SUM($O70,DI$4/1000)),3),CMB[[Cmb_ID]:[Cmb_ID]],0),SUM(N(DI$1),N($R70),1)),CHOOSE(AC[[M]:[M]],1,1,0,AC[[AB]:[AB]])),PRODUCT(INDEX(CMB[[BD_0O]:[BD_2O]],MATCH(ROUND(MIN(SUM(DI$4,$O70/1000),SUM($O70,DI$4/1000)),3),CMB[[Cmb_ID]:[Cmb_ID]],0),SUM(N(DI$1),N($R70),1)),CHOOSE(AC[[M]:[M]],1,0,1,AC[[DB]:[DB]])),PRODUCT(SUM(ROUND(AVERAGE(VALUE(DI$3),VALUE($P70)),0),CHOOSE(IF(OR(DI$1,$R70),4,INDEX(CMB[[Res_Rare]:[Res_Rare]],MATCH(ROUND(MIN(SUM(DI$4,$O70/1000),SUM($O70,DI$4/1000)),3),CMB[[Cmb_ID]:[Cmb_ID]],0))),-1,-1,0,0)),IF(OR(DI$1,$R70),4,INDEX(CMB[[Cmb_Rare]:[Cmb_Rare]],MATCH(ROUND(MIN(SUM(DI$4,$O70/1000),SUM($O70,DI$4/1000)),3),CMB[[Cmb_ID]:[Cmb_ID]],0))),CHOOSE(AC[[M]:[M]],2,1,1,SUM(AC[[AB]:[DB]])))),""))</f>
        <v/>
      </c>
      <c r="DJ70" t="str">
        <f>IF(OR(DJ$5="",$S70=""),"",IFERROR(SUM(PRODUCT(INDEX(CMB[[BA_0O]:[BA_2O]],MATCH(ROUND(MIN(SUM(DJ$4,$O70/1000),SUM($O70,DJ$4/1000)),3),CMB[[Cmb_ID]:[Cmb_ID]],0),SUM(N(DJ$1),N($R70),1)),CHOOSE(AC[[M]:[M]],1,1,0,AC[[AB]:[AB]])),PRODUCT(INDEX(CMB[[BD_0O]:[BD_2O]],MATCH(ROUND(MIN(SUM(DJ$4,$O70/1000),SUM($O70,DJ$4/1000)),3),CMB[[Cmb_ID]:[Cmb_ID]],0),SUM(N(DJ$1),N($R70),1)),CHOOSE(AC[[M]:[M]],1,0,1,AC[[DB]:[DB]])),PRODUCT(SUM(ROUND(AVERAGE(VALUE(DJ$3),VALUE($P70)),0),CHOOSE(IF(OR(DJ$1,$R70),4,INDEX(CMB[[Res_Rare]:[Res_Rare]],MATCH(ROUND(MIN(SUM(DJ$4,$O70/1000),SUM($O70,DJ$4/1000)),3),CMB[[Cmb_ID]:[Cmb_ID]],0))),-1,-1,0,0)),IF(OR(DJ$1,$R70),4,INDEX(CMB[[Cmb_Rare]:[Cmb_Rare]],MATCH(ROUND(MIN(SUM(DJ$4,$O70/1000),SUM($O70,DJ$4/1000)),3),CMB[[Cmb_ID]:[Cmb_ID]],0))),CHOOSE(AC[[M]:[M]],2,1,1,SUM(AC[[AB]:[DB]])))),""))</f>
        <v/>
      </c>
      <c r="DK70" t="str">
        <f>IF(OR(DK$5="",$S70=""),"",IFERROR(SUM(PRODUCT(INDEX(CMB[[BA_0O]:[BA_2O]],MATCH(ROUND(MIN(SUM(DK$4,$O70/1000),SUM($O70,DK$4/1000)),3),CMB[[Cmb_ID]:[Cmb_ID]],0),SUM(N(DK$1),N($R70),1)),CHOOSE(AC[[M]:[M]],1,1,0,AC[[AB]:[AB]])),PRODUCT(INDEX(CMB[[BD_0O]:[BD_2O]],MATCH(ROUND(MIN(SUM(DK$4,$O70/1000),SUM($O70,DK$4/1000)),3),CMB[[Cmb_ID]:[Cmb_ID]],0),SUM(N(DK$1),N($R70),1)),CHOOSE(AC[[M]:[M]],1,0,1,AC[[DB]:[DB]])),PRODUCT(SUM(ROUND(AVERAGE(VALUE(DK$3),VALUE($P70)),0),CHOOSE(IF(OR(DK$1,$R70),4,INDEX(CMB[[Res_Rare]:[Res_Rare]],MATCH(ROUND(MIN(SUM(DK$4,$O70/1000),SUM($O70,DK$4/1000)),3),CMB[[Cmb_ID]:[Cmb_ID]],0))),-1,-1,0,0)),IF(OR(DK$1,$R70),4,INDEX(CMB[[Cmb_Rare]:[Cmb_Rare]],MATCH(ROUND(MIN(SUM(DK$4,$O70/1000),SUM($O70,DK$4/1000)),3),CMB[[Cmb_ID]:[Cmb_ID]],0))),CHOOSE(AC[[M]:[M]],2,1,1,SUM(AC[[AB]:[DB]])))),""))</f>
        <v/>
      </c>
      <c r="DL70" t="str">
        <f>IF(OR(DL$5="",$S70=""),"",IFERROR(SUM(PRODUCT(INDEX(CMB[[BA_0O]:[BA_2O]],MATCH(ROUND(MIN(SUM(DL$4,$O70/1000),SUM($O70,DL$4/1000)),3),CMB[[Cmb_ID]:[Cmb_ID]],0),SUM(N(DL$1),N($R70),1)),CHOOSE(AC[[M]:[M]],1,1,0,AC[[AB]:[AB]])),PRODUCT(INDEX(CMB[[BD_0O]:[BD_2O]],MATCH(ROUND(MIN(SUM(DL$4,$O70/1000),SUM($O70,DL$4/1000)),3),CMB[[Cmb_ID]:[Cmb_ID]],0),SUM(N(DL$1),N($R70),1)),CHOOSE(AC[[M]:[M]],1,0,1,AC[[DB]:[DB]])),PRODUCT(SUM(ROUND(AVERAGE(VALUE(DL$3),VALUE($P70)),0),CHOOSE(IF(OR(DL$1,$R70),4,INDEX(CMB[[Res_Rare]:[Res_Rare]],MATCH(ROUND(MIN(SUM(DL$4,$O70/1000),SUM($O70,DL$4/1000)),3),CMB[[Cmb_ID]:[Cmb_ID]],0))),-1,-1,0,0)),IF(OR(DL$1,$R70),4,INDEX(CMB[[Cmb_Rare]:[Cmb_Rare]],MATCH(ROUND(MIN(SUM(DL$4,$O70/1000),SUM($O70,DL$4/1000)),3),CMB[[Cmb_ID]:[Cmb_ID]],0))),CHOOSE(AC[[M]:[M]],2,1,1,SUM(AC[[AB]:[DB]])))),""))</f>
        <v/>
      </c>
      <c r="DM70" t="str">
        <f>IF(OR(DM$5="",$S70=""),"",IFERROR(SUM(PRODUCT(INDEX(CMB[[BA_0O]:[BA_2O]],MATCH(ROUND(MIN(SUM(DM$4,$O70/1000),SUM($O70,DM$4/1000)),3),CMB[[Cmb_ID]:[Cmb_ID]],0),SUM(N(DM$1),N($R70),1)),CHOOSE(AC[[M]:[M]],1,1,0,AC[[AB]:[AB]])),PRODUCT(INDEX(CMB[[BD_0O]:[BD_2O]],MATCH(ROUND(MIN(SUM(DM$4,$O70/1000),SUM($O70,DM$4/1000)),3),CMB[[Cmb_ID]:[Cmb_ID]],0),SUM(N(DM$1),N($R70),1)),CHOOSE(AC[[M]:[M]],1,0,1,AC[[DB]:[DB]])),PRODUCT(SUM(ROUND(AVERAGE(VALUE(DM$3),VALUE($P70)),0),CHOOSE(IF(OR(DM$1,$R70),4,INDEX(CMB[[Res_Rare]:[Res_Rare]],MATCH(ROUND(MIN(SUM(DM$4,$O70/1000),SUM($O70,DM$4/1000)),3),CMB[[Cmb_ID]:[Cmb_ID]],0))),-1,-1,0,0)),IF(OR(DM$1,$R70),4,INDEX(CMB[[Cmb_Rare]:[Cmb_Rare]],MATCH(ROUND(MIN(SUM(DM$4,$O70/1000),SUM($O70,DM$4/1000)),3),CMB[[Cmb_ID]:[Cmb_ID]],0))),CHOOSE(AC[[M]:[M]],2,1,1,SUM(AC[[AB]:[DB]])))),""))</f>
        <v/>
      </c>
      <c r="DN70" t="str">
        <f>IF(OR(DN$5="",$S70=""),"",IFERROR(SUM(PRODUCT(INDEX(CMB[[BA_0O]:[BA_2O]],MATCH(ROUND(MIN(SUM(DN$4,$O70/1000),SUM($O70,DN$4/1000)),3),CMB[[Cmb_ID]:[Cmb_ID]],0),SUM(N(DN$1),N($R70),1)),CHOOSE(AC[[M]:[M]],1,1,0,AC[[AB]:[AB]])),PRODUCT(INDEX(CMB[[BD_0O]:[BD_2O]],MATCH(ROUND(MIN(SUM(DN$4,$O70/1000),SUM($O70,DN$4/1000)),3),CMB[[Cmb_ID]:[Cmb_ID]],0),SUM(N(DN$1),N($R70),1)),CHOOSE(AC[[M]:[M]],1,0,1,AC[[DB]:[DB]])),PRODUCT(SUM(ROUND(AVERAGE(VALUE(DN$3),VALUE($P70)),0),CHOOSE(IF(OR(DN$1,$R70),4,INDEX(CMB[[Res_Rare]:[Res_Rare]],MATCH(ROUND(MIN(SUM(DN$4,$O70/1000),SUM($O70,DN$4/1000)),3),CMB[[Cmb_ID]:[Cmb_ID]],0))),-1,-1,0,0)),IF(OR(DN$1,$R70),4,INDEX(CMB[[Cmb_Rare]:[Cmb_Rare]],MATCH(ROUND(MIN(SUM(DN$4,$O70/1000),SUM($O70,DN$4/1000)),3),CMB[[Cmb_ID]:[Cmb_ID]],0))),CHOOSE(AC[[M]:[M]],2,1,1,SUM(AC[[AB]:[DB]])))),""))</f>
        <v/>
      </c>
      <c r="DO70" t="str">
        <f>IF(OR(DO$5="",$S70=""),"",IFERROR(SUM(PRODUCT(INDEX(CMB[[BA_0O]:[BA_2O]],MATCH(ROUND(MIN(SUM(DO$4,$O70/1000),SUM($O70,DO$4/1000)),3),CMB[[Cmb_ID]:[Cmb_ID]],0),SUM(N(DO$1),N($R70),1)),CHOOSE(AC[[M]:[M]],1,1,0,AC[[AB]:[AB]])),PRODUCT(INDEX(CMB[[BD_0O]:[BD_2O]],MATCH(ROUND(MIN(SUM(DO$4,$O70/1000),SUM($O70,DO$4/1000)),3),CMB[[Cmb_ID]:[Cmb_ID]],0),SUM(N(DO$1),N($R70),1)),CHOOSE(AC[[M]:[M]],1,0,1,AC[[DB]:[DB]])),PRODUCT(SUM(ROUND(AVERAGE(VALUE(DO$3),VALUE($P70)),0),CHOOSE(IF(OR(DO$1,$R70),4,INDEX(CMB[[Res_Rare]:[Res_Rare]],MATCH(ROUND(MIN(SUM(DO$4,$O70/1000),SUM($O70,DO$4/1000)),3),CMB[[Cmb_ID]:[Cmb_ID]],0))),-1,-1,0,0)),IF(OR(DO$1,$R70),4,INDEX(CMB[[Cmb_Rare]:[Cmb_Rare]],MATCH(ROUND(MIN(SUM(DO$4,$O70/1000),SUM($O70,DO$4/1000)),3),CMB[[Cmb_ID]:[Cmb_ID]],0))),CHOOSE(AC[[M]:[M]],2,1,1,SUM(AC[[AB]:[DB]])))),""))</f>
        <v/>
      </c>
      <c r="DP70" t="str">
        <f>IF(OR(DP$5="",$S70=""),"",IFERROR(SUM(PRODUCT(INDEX(CMB[[BA_0O]:[BA_2O]],MATCH(ROUND(MIN(SUM(DP$4,$O70/1000),SUM($O70,DP$4/1000)),3),CMB[[Cmb_ID]:[Cmb_ID]],0),SUM(N(DP$1),N($R70),1)),CHOOSE(AC[[M]:[M]],1,1,0,AC[[AB]:[AB]])),PRODUCT(INDEX(CMB[[BD_0O]:[BD_2O]],MATCH(ROUND(MIN(SUM(DP$4,$O70/1000),SUM($O70,DP$4/1000)),3),CMB[[Cmb_ID]:[Cmb_ID]],0),SUM(N(DP$1),N($R70),1)),CHOOSE(AC[[M]:[M]],1,0,1,AC[[DB]:[DB]])),PRODUCT(SUM(ROUND(AVERAGE(VALUE(DP$3),VALUE($P70)),0),CHOOSE(IF(OR(DP$1,$R70),4,INDEX(CMB[[Res_Rare]:[Res_Rare]],MATCH(ROUND(MIN(SUM(DP$4,$O70/1000),SUM($O70,DP$4/1000)),3),CMB[[Cmb_ID]:[Cmb_ID]],0))),-1,-1,0,0)),IF(OR(DP$1,$R70),4,INDEX(CMB[[Cmb_Rare]:[Cmb_Rare]],MATCH(ROUND(MIN(SUM(DP$4,$O70/1000),SUM($O70,DP$4/1000)),3),CMB[[Cmb_ID]:[Cmb_ID]],0))),CHOOSE(AC[[M]:[M]],2,1,1,SUM(AC[[AB]:[DB]])))),""))</f>
        <v/>
      </c>
      <c r="DQ70" t="str">
        <f>IF(OR(DQ$5="",$S70=""),"",IFERROR(SUM(PRODUCT(INDEX(CMB[[BA_0O]:[BA_2O]],MATCH(ROUND(MIN(SUM(DQ$4,$O70/1000),SUM($O70,DQ$4/1000)),3),CMB[[Cmb_ID]:[Cmb_ID]],0),SUM(N(DQ$1),N($R70),1)),CHOOSE(AC[[M]:[M]],1,1,0,AC[[AB]:[AB]])),PRODUCT(INDEX(CMB[[BD_0O]:[BD_2O]],MATCH(ROUND(MIN(SUM(DQ$4,$O70/1000),SUM($O70,DQ$4/1000)),3),CMB[[Cmb_ID]:[Cmb_ID]],0),SUM(N(DQ$1),N($R70),1)),CHOOSE(AC[[M]:[M]],1,0,1,AC[[DB]:[DB]])),PRODUCT(SUM(ROUND(AVERAGE(VALUE(DQ$3),VALUE($P70)),0),CHOOSE(IF(OR(DQ$1,$R70),4,INDEX(CMB[[Res_Rare]:[Res_Rare]],MATCH(ROUND(MIN(SUM(DQ$4,$O70/1000),SUM($O70,DQ$4/1000)),3),CMB[[Cmb_ID]:[Cmb_ID]],0))),-1,-1,0,0)),IF(OR(DQ$1,$R70),4,INDEX(CMB[[Cmb_Rare]:[Cmb_Rare]],MATCH(ROUND(MIN(SUM(DQ$4,$O70/1000),SUM($O70,DQ$4/1000)),3),CMB[[Cmb_ID]:[Cmb_ID]],0))),CHOOSE(AC[[M]:[M]],2,1,1,SUM(AC[[AB]:[DB]])))),""))</f>
        <v/>
      </c>
      <c r="DR70" t="str">
        <f>IF(OR(DR$5="",$S70=""),"",IFERROR(SUM(PRODUCT(INDEX(CMB[[BA_0O]:[BA_2O]],MATCH(ROUND(MIN(SUM(DR$4,$O70/1000),SUM($O70,DR$4/1000)),3),CMB[[Cmb_ID]:[Cmb_ID]],0),SUM(N(DR$1),N($R70),1)),CHOOSE(AC[[M]:[M]],1,1,0,AC[[AB]:[AB]])),PRODUCT(INDEX(CMB[[BD_0O]:[BD_2O]],MATCH(ROUND(MIN(SUM(DR$4,$O70/1000),SUM($O70,DR$4/1000)),3),CMB[[Cmb_ID]:[Cmb_ID]],0),SUM(N(DR$1),N($R70),1)),CHOOSE(AC[[M]:[M]],1,0,1,AC[[DB]:[DB]])),PRODUCT(SUM(ROUND(AVERAGE(VALUE(DR$3),VALUE($P70)),0),CHOOSE(IF(OR(DR$1,$R70),4,INDEX(CMB[[Res_Rare]:[Res_Rare]],MATCH(ROUND(MIN(SUM(DR$4,$O70/1000),SUM($O70,DR$4/1000)),3),CMB[[Cmb_ID]:[Cmb_ID]],0))),-1,-1,0,0)),IF(OR(DR$1,$R70),4,INDEX(CMB[[Cmb_Rare]:[Cmb_Rare]],MATCH(ROUND(MIN(SUM(DR$4,$O70/1000),SUM($O70,DR$4/1000)),3),CMB[[Cmb_ID]:[Cmb_ID]],0))),CHOOSE(AC[[M]:[M]],2,1,1,SUM(AC[[AB]:[DB]])))),""))</f>
        <v/>
      </c>
      <c r="DS70" t="str">
        <f>IF(OR(DS$5="",$S70=""),"",IFERROR(SUM(PRODUCT(INDEX(CMB[[BA_0O]:[BA_2O]],MATCH(ROUND(MIN(SUM(DS$4,$O70/1000),SUM($O70,DS$4/1000)),3),CMB[[Cmb_ID]:[Cmb_ID]],0),SUM(N(DS$1),N($R70),1)),CHOOSE(AC[[M]:[M]],1,1,0,AC[[AB]:[AB]])),PRODUCT(INDEX(CMB[[BD_0O]:[BD_2O]],MATCH(ROUND(MIN(SUM(DS$4,$O70/1000),SUM($O70,DS$4/1000)),3),CMB[[Cmb_ID]:[Cmb_ID]],0),SUM(N(DS$1),N($R70),1)),CHOOSE(AC[[M]:[M]],1,0,1,AC[[DB]:[DB]])),PRODUCT(SUM(ROUND(AVERAGE(VALUE(DS$3),VALUE($P70)),0),CHOOSE(IF(OR(DS$1,$R70),4,INDEX(CMB[[Res_Rare]:[Res_Rare]],MATCH(ROUND(MIN(SUM(DS$4,$O70/1000),SUM($O70,DS$4/1000)),3),CMB[[Cmb_ID]:[Cmb_ID]],0))),-1,-1,0,0)),IF(OR(DS$1,$R70),4,INDEX(CMB[[Cmb_Rare]:[Cmb_Rare]],MATCH(ROUND(MIN(SUM(DS$4,$O70/1000),SUM($O70,DS$4/1000)),3),CMB[[Cmb_ID]:[Cmb_ID]],0))),CHOOSE(AC[[M]:[M]],2,1,1,SUM(AC[[AB]:[DB]])))),""))</f>
        <v/>
      </c>
      <c r="DT70" t="str">
        <f>IF(OR(DT$5="",$S70=""),"",IFERROR(SUM(PRODUCT(INDEX(CMB[[BA_0O]:[BA_2O]],MATCH(ROUND(MIN(SUM(DT$4,$O70/1000),SUM($O70,DT$4/1000)),3),CMB[[Cmb_ID]:[Cmb_ID]],0),SUM(N(DT$1),N($R70),1)),CHOOSE(AC[[M]:[M]],1,1,0,AC[[AB]:[AB]])),PRODUCT(INDEX(CMB[[BD_0O]:[BD_2O]],MATCH(ROUND(MIN(SUM(DT$4,$O70/1000),SUM($O70,DT$4/1000)),3),CMB[[Cmb_ID]:[Cmb_ID]],0),SUM(N(DT$1),N($R70),1)),CHOOSE(AC[[M]:[M]],1,0,1,AC[[DB]:[DB]])),PRODUCT(SUM(ROUND(AVERAGE(VALUE(DT$3),VALUE($P70)),0),CHOOSE(IF(OR(DT$1,$R70),4,INDEX(CMB[[Res_Rare]:[Res_Rare]],MATCH(ROUND(MIN(SUM(DT$4,$O70/1000),SUM($O70,DT$4/1000)),3),CMB[[Cmb_ID]:[Cmb_ID]],0))),-1,-1,0,0)),IF(OR(DT$1,$R70),4,INDEX(CMB[[Cmb_Rare]:[Cmb_Rare]],MATCH(ROUND(MIN(SUM(DT$4,$O70/1000),SUM($O70,DT$4/1000)),3),CMB[[Cmb_ID]:[Cmb_ID]],0))),CHOOSE(AC[[M]:[M]],2,1,1,SUM(AC[[AB]:[DB]])))),""))</f>
        <v/>
      </c>
      <c r="DU70" t="str">
        <f>IF(OR(DU$5="",$S70=""),"",IFERROR(SUM(PRODUCT(INDEX(CMB[[BA_0O]:[BA_2O]],MATCH(ROUND(MIN(SUM(DU$4,$O70/1000),SUM($O70,DU$4/1000)),3),CMB[[Cmb_ID]:[Cmb_ID]],0),SUM(N(DU$1),N($R70),1)),CHOOSE(AC[[M]:[M]],1,1,0,AC[[AB]:[AB]])),PRODUCT(INDEX(CMB[[BD_0O]:[BD_2O]],MATCH(ROUND(MIN(SUM(DU$4,$O70/1000),SUM($O70,DU$4/1000)),3),CMB[[Cmb_ID]:[Cmb_ID]],0),SUM(N(DU$1),N($R70),1)),CHOOSE(AC[[M]:[M]],1,0,1,AC[[DB]:[DB]])),PRODUCT(SUM(ROUND(AVERAGE(VALUE(DU$3),VALUE($P70)),0),CHOOSE(IF(OR(DU$1,$R70),4,INDEX(CMB[[Res_Rare]:[Res_Rare]],MATCH(ROUND(MIN(SUM(DU$4,$O70/1000),SUM($O70,DU$4/1000)),3),CMB[[Cmb_ID]:[Cmb_ID]],0))),-1,-1,0,0)),IF(OR(DU$1,$R70),4,INDEX(CMB[[Cmb_Rare]:[Cmb_Rare]],MATCH(ROUND(MIN(SUM(DU$4,$O70/1000),SUM($O70,DU$4/1000)),3),CMB[[Cmb_ID]:[Cmb_ID]],0))),CHOOSE(AC[[M]:[M]],2,1,1,SUM(AC[[AB]:[DB]])))),""))</f>
        <v/>
      </c>
      <c r="DV70" t="str">
        <f>IF(OR(DV$5="",$S70=""),"",IFERROR(SUM(PRODUCT(INDEX(CMB[[BA_0O]:[BA_2O]],MATCH(ROUND(MIN(SUM(DV$4,$O70/1000),SUM($O70,DV$4/1000)),3),CMB[[Cmb_ID]:[Cmb_ID]],0),SUM(N(DV$1),N($R70),1)),CHOOSE(AC[[M]:[M]],1,1,0,AC[[AB]:[AB]])),PRODUCT(INDEX(CMB[[BD_0O]:[BD_2O]],MATCH(ROUND(MIN(SUM(DV$4,$O70/1000),SUM($O70,DV$4/1000)),3),CMB[[Cmb_ID]:[Cmb_ID]],0),SUM(N(DV$1),N($R70),1)),CHOOSE(AC[[M]:[M]],1,0,1,AC[[DB]:[DB]])),PRODUCT(SUM(ROUND(AVERAGE(VALUE(DV$3),VALUE($P70)),0),CHOOSE(IF(OR(DV$1,$R70),4,INDEX(CMB[[Res_Rare]:[Res_Rare]],MATCH(ROUND(MIN(SUM(DV$4,$O70/1000),SUM($O70,DV$4/1000)),3),CMB[[Cmb_ID]:[Cmb_ID]],0))),-1,-1,0,0)),IF(OR(DV$1,$R70),4,INDEX(CMB[[Cmb_Rare]:[Cmb_Rare]],MATCH(ROUND(MIN(SUM(DV$4,$O70/1000),SUM($O70,DV$4/1000)),3),CMB[[Cmb_ID]:[Cmb_ID]],0))),CHOOSE(AC[[M]:[M]],2,1,1,SUM(AC[[AB]:[DB]])))),""))</f>
        <v/>
      </c>
      <c r="DW70" t="str">
        <f>IF(OR(DW$5="",$S70=""),"",IFERROR(SUM(PRODUCT(INDEX(CMB[[BA_0O]:[BA_2O]],MATCH(ROUND(MIN(SUM(DW$4,$O70/1000),SUM($O70,DW$4/1000)),3),CMB[[Cmb_ID]:[Cmb_ID]],0),SUM(N(DW$1),N($R70),1)),CHOOSE(AC[[M]:[M]],1,1,0,AC[[AB]:[AB]])),PRODUCT(INDEX(CMB[[BD_0O]:[BD_2O]],MATCH(ROUND(MIN(SUM(DW$4,$O70/1000),SUM($O70,DW$4/1000)),3),CMB[[Cmb_ID]:[Cmb_ID]],0),SUM(N(DW$1),N($R70),1)),CHOOSE(AC[[M]:[M]],1,0,1,AC[[DB]:[DB]])),PRODUCT(SUM(ROUND(AVERAGE(VALUE(DW$3),VALUE($P70)),0),CHOOSE(IF(OR(DW$1,$R70),4,INDEX(CMB[[Res_Rare]:[Res_Rare]],MATCH(ROUND(MIN(SUM(DW$4,$O70/1000),SUM($O70,DW$4/1000)),3),CMB[[Cmb_ID]:[Cmb_ID]],0))),-1,-1,0,0)),IF(OR(DW$1,$R70),4,INDEX(CMB[[Cmb_Rare]:[Cmb_Rare]],MATCH(ROUND(MIN(SUM(DW$4,$O70/1000),SUM($O70,DW$4/1000)),3),CMB[[Cmb_ID]:[Cmb_ID]],0))),CHOOSE(AC[[M]:[M]],2,1,1,SUM(AC[[AB]:[DB]])))),""))</f>
        <v/>
      </c>
      <c r="DX70" t="str">
        <f>IF(OR(DX$5="",$S70=""),"",IFERROR(SUM(PRODUCT(INDEX(CMB[[BA_0O]:[BA_2O]],MATCH(ROUND(MIN(SUM(DX$4,$O70/1000),SUM($O70,DX$4/1000)),3),CMB[[Cmb_ID]:[Cmb_ID]],0),SUM(N(DX$1),N($R70),1)),CHOOSE(AC[[M]:[M]],1,1,0,AC[[AB]:[AB]])),PRODUCT(INDEX(CMB[[BD_0O]:[BD_2O]],MATCH(ROUND(MIN(SUM(DX$4,$O70/1000),SUM($O70,DX$4/1000)),3),CMB[[Cmb_ID]:[Cmb_ID]],0),SUM(N(DX$1),N($R70),1)),CHOOSE(AC[[M]:[M]],1,0,1,AC[[DB]:[DB]])),PRODUCT(SUM(ROUND(AVERAGE(VALUE(DX$3),VALUE($P70)),0),CHOOSE(IF(OR(DX$1,$R70),4,INDEX(CMB[[Res_Rare]:[Res_Rare]],MATCH(ROUND(MIN(SUM(DX$4,$O70/1000),SUM($O70,DX$4/1000)),3),CMB[[Cmb_ID]:[Cmb_ID]],0))),-1,-1,0,0)),IF(OR(DX$1,$R70),4,INDEX(CMB[[Cmb_Rare]:[Cmb_Rare]],MATCH(ROUND(MIN(SUM(DX$4,$O70/1000),SUM($O70,DX$4/1000)),3),CMB[[Cmb_ID]:[Cmb_ID]],0))),CHOOSE(AC[[M]:[M]],2,1,1,SUM(AC[[AB]:[DB]])))),""))</f>
        <v/>
      </c>
      <c r="DY70" t="str">
        <f>IF(OR(DY$5="",$S70=""),"",IFERROR(SUM(PRODUCT(INDEX(CMB[[BA_0O]:[BA_2O]],MATCH(ROUND(MIN(SUM(DY$4,$O70/1000),SUM($O70,DY$4/1000)),3),CMB[[Cmb_ID]:[Cmb_ID]],0),SUM(N(DY$1),N($R70),1)),CHOOSE(AC[[M]:[M]],1,1,0,AC[[AB]:[AB]])),PRODUCT(INDEX(CMB[[BD_0O]:[BD_2O]],MATCH(ROUND(MIN(SUM(DY$4,$O70/1000),SUM($O70,DY$4/1000)),3),CMB[[Cmb_ID]:[Cmb_ID]],0),SUM(N(DY$1),N($R70),1)),CHOOSE(AC[[M]:[M]],1,0,1,AC[[DB]:[DB]])),PRODUCT(SUM(ROUND(AVERAGE(VALUE(DY$3),VALUE($P70)),0),CHOOSE(IF(OR(DY$1,$R70),4,INDEX(CMB[[Res_Rare]:[Res_Rare]],MATCH(ROUND(MIN(SUM(DY$4,$O70/1000),SUM($O70,DY$4/1000)),3),CMB[[Cmb_ID]:[Cmb_ID]],0))),-1,-1,0,0)),IF(OR(DY$1,$R70),4,INDEX(CMB[[Cmb_Rare]:[Cmb_Rare]],MATCH(ROUND(MIN(SUM(DY$4,$O70/1000),SUM($O70,DY$4/1000)),3),CMB[[Cmb_ID]:[Cmb_ID]],0))),CHOOSE(AC[[M]:[M]],2,1,1,SUM(AC[[AB]:[DB]])))),""))</f>
        <v/>
      </c>
      <c r="DZ70" t="str">
        <f>IF(OR(DZ$5="",$S70=""),"",IFERROR(SUM(PRODUCT(INDEX(CMB[[BA_0O]:[BA_2O]],MATCH(ROUND(MIN(SUM(DZ$4,$O70/1000),SUM($O70,DZ$4/1000)),3),CMB[[Cmb_ID]:[Cmb_ID]],0),SUM(N(DZ$1),N($R70),1)),CHOOSE(AC[[M]:[M]],1,1,0,AC[[AB]:[AB]])),PRODUCT(INDEX(CMB[[BD_0O]:[BD_2O]],MATCH(ROUND(MIN(SUM(DZ$4,$O70/1000),SUM($O70,DZ$4/1000)),3),CMB[[Cmb_ID]:[Cmb_ID]],0),SUM(N(DZ$1),N($R70),1)),CHOOSE(AC[[M]:[M]],1,0,1,AC[[DB]:[DB]])),PRODUCT(SUM(ROUND(AVERAGE(VALUE(DZ$3),VALUE($P70)),0),CHOOSE(IF(OR(DZ$1,$R70),4,INDEX(CMB[[Res_Rare]:[Res_Rare]],MATCH(ROUND(MIN(SUM(DZ$4,$O70/1000),SUM($O70,DZ$4/1000)),3),CMB[[Cmb_ID]:[Cmb_ID]],0))),-1,-1,0,0)),IF(OR(DZ$1,$R70),4,INDEX(CMB[[Cmb_Rare]:[Cmb_Rare]],MATCH(ROUND(MIN(SUM(DZ$4,$O70/1000),SUM($O70,DZ$4/1000)),3),CMB[[Cmb_ID]:[Cmb_ID]],0))),CHOOSE(AC[[M]:[M]],2,1,1,SUM(AC[[AB]:[DB]])))),""))</f>
        <v/>
      </c>
      <c r="EA70" t="str">
        <f>IF(OR(EA$5="",$S70=""),"",IFERROR(SUM(PRODUCT(INDEX(CMB[[BA_0O]:[BA_2O]],MATCH(ROUND(MIN(SUM(EA$4,$O70/1000),SUM($O70,EA$4/1000)),3),CMB[[Cmb_ID]:[Cmb_ID]],0),SUM(N(EA$1),N($R70),1)),CHOOSE(AC[[M]:[M]],1,1,0,AC[[AB]:[AB]])),PRODUCT(INDEX(CMB[[BD_0O]:[BD_2O]],MATCH(ROUND(MIN(SUM(EA$4,$O70/1000),SUM($O70,EA$4/1000)),3),CMB[[Cmb_ID]:[Cmb_ID]],0),SUM(N(EA$1),N($R70),1)),CHOOSE(AC[[M]:[M]],1,0,1,AC[[DB]:[DB]])),PRODUCT(SUM(ROUND(AVERAGE(VALUE(EA$3),VALUE($P70)),0),CHOOSE(IF(OR(EA$1,$R70),4,INDEX(CMB[[Res_Rare]:[Res_Rare]],MATCH(ROUND(MIN(SUM(EA$4,$O70/1000),SUM($O70,EA$4/1000)),3),CMB[[Cmb_ID]:[Cmb_ID]],0))),-1,-1,0,0)),IF(OR(EA$1,$R70),4,INDEX(CMB[[Cmb_Rare]:[Cmb_Rare]],MATCH(ROUND(MIN(SUM(EA$4,$O70/1000),SUM($O70,EA$4/1000)),3),CMB[[Cmb_ID]:[Cmb_ID]],0))),CHOOSE(AC[[M]:[M]],2,1,1,SUM(AC[[AB]:[DB]])))),""))</f>
        <v/>
      </c>
      <c r="EB70" t="str">
        <f>IF(OR(EB$5="",$S70=""),"",IFERROR(SUM(PRODUCT(INDEX(CMB[[BA_0O]:[BA_2O]],MATCH(ROUND(MIN(SUM(EB$4,$O70/1000),SUM($O70,EB$4/1000)),3),CMB[[Cmb_ID]:[Cmb_ID]],0),SUM(N(EB$1),N($R70),1)),CHOOSE(AC[[M]:[M]],1,1,0,AC[[AB]:[AB]])),PRODUCT(INDEX(CMB[[BD_0O]:[BD_2O]],MATCH(ROUND(MIN(SUM(EB$4,$O70/1000),SUM($O70,EB$4/1000)),3),CMB[[Cmb_ID]:[Cmb_ID]],0),SUM(N(EB$1),N($R70),1)),CHOOSE(AC[[M]:[M]],1,0,1,AC[[DB]:[DB]])),PRODUCT(SUM(ROUND(AVERAGE(VALUE(EB$3),VALUE($P70)),0),CHOOSE(IF(OR(EB$1,$R70),4,INDEX(CMB[[Res_Rare]:[Res_Rare]],MATCH(ROUND(MIN(SUM(EB$4,$O70/1000),SUM($O70,EB$4/1000)),3),CMB[[Cmb_ID]:[Cmb_ID]],0))),-1,-1,0,0)),IF(OR(EB$1,$R70),4,INDEX(CMB[[Cmb_Rare]:[Cmb_Rare]],MATCH(ROUND(MIN(SUM(EB$4,$O70/1000),SUM($O70,EB$4/1000)),3),CMB[[Cmb_ID]:[Cmb_ID]],0))),CHOOSE(AC[[M]:[M]],2,1,1,SUM(AC[[AB]:[DB]])))),""))</f>
        <v/>
      </c>
      <c r="EC70" t="str">
        <f>IF(OR(EC$5="",$S70=""),"",IFERROR(SUM(PRODUCT(INDEX(CMB[[BA_0O]:[BA_2O]],MATCH(ROUND(MIN(SUM(EC$4,$O70/1000),SUM($O70,EC$4/1000)),3),CMB[[Cmb_ID]:[Cmb_ID]],0),SUM(N(EC$1),N($R70),1)),CHOOSE(AC[[M]:[M]],1,1,0,AC[[AB]:[AB]])),PRODUCT(INDEX(CMB[[BD_0O]:[BD_2O]],MATCH(ROUND(MIN(SUM(EC$4,$O70/1000),SUM($O70,EC$4/1000)),3),CMB[[Cmb_ID]:[Cmb_ID]],0),SUM(N(EC$1),N($R70),1)),CHOOSE(AC[[M]:[M]],1,0,1,AC[[DB]:[DB]])),PRODUCT(SUM(ROUND(AVERAGE(VALUE(EC$3),VALUE($P70)),0),CHOOSE(IF(OR(EC$1,$R70),4,INDEX(CMB[[Res_Rare]:[Res_Rare]],MATCH(ROUND(MIN(SUM(EC$4,$O70/1000),SUM($O70,EC$4/1000)),3),CMB[[Cmb_ID]:[Cmb_ID]],0))),-1,-1,0,0)),IF(OR(EC$1,$R70),4,INDEX(CMB[[Cmb_Rare]:[Cmb_Rare]],MATCH(ROUND(MIN(SUM(EC$4,$O70/1000),SUM($O70,EC$4/1000)),3),CMB[[Cmb_ID]:[Cmb_ID]],0))),CHOOSE(AC[[M]:[M]],2,1,1,SUM(AC[[AB]:[DB]])))),""))</f>
        <v/>
      </c>
      <c r="ED70" t="str">
        <f>IF(OR(ED$5="",$S70=""),"",IFERROR(SUM(PRODUCT(INDEX(CMB[[BA_0O]:[BA_2O]],MATCH(ROUND(MIN(SUM(ED$4,$O70/1000),SUM($O70,ED$4/1000)),3),CMB[[Cmb_ID]:[Cmb_ID]],0),SUM(N(ED$1),N($R70),1)),CHOOSE(AC[[M]:[M]],1,1,0,AC[[AB]:[AB]])),PRODUCT(INDEX(CMB[[BD_0O]:[BD_2O]],MATCH(ROUND(MIN(SUM(ED$4,$O70/1000),SUM($O70,ED$4/1000)),3),CMB[[Cmb_ID]:[Cmb_ID]],0),SUM(N(ED$1),N($R70),1)),CHOOSE(AC[[M]:[M]],1,0,1,AC[[DB]:[DB]])),PRODUCT(SUM(ROUND(AVERAGE(VALUE(ED$3),VALUE($P70)),0),CHOOSE(IF(OR(ED$1,$R70),4,INDEX(CMB[[Res_Rare]:[Res_Rare]],MATCH(ROUND(MIN(SUM(ED$4,$O70/1000),SUM($O70,ED$4/1000)),3),CMB[[Cmb_ID]:[Cmb_ID]],0))),-1,-1,0,0)),IF(OR(ED$1,$R70),4,INDEX(CMB[[Cmb_Rare]:[Cmb_Rare]],MATCH(ROUND(MIN(SUM(ED$4,$O70/1000),SUM($O70,ED$4/1000)),3),CMB[[Cmb_ID]:[Cmb_ID]],0))),CHOOSE(AC[[M]:[M]],2,1,1,SUM(AC[[AB]:[DB]])))),""))</f>
        <v/>
      </c>
      <c r="EE70" t="str">
        <f>IF(OR(EE$5="",$S70=""),"",IFERROR(SUM(PRODUCT(INDEX(CMB[[BA_0O]:[BA_2O]],MATCH(ROUND(MIN(SUM(EE$4,$O70/1000),SUM($O70,EE$4/1000)),3),CMB[[Cmb_ID]:[Cmb_ID]],0),SUM(N(EE$1),N($R70),1)),CHOOSE(AC[[M]:[M]],1,1,0,AC[[AB]:[AB]])),PRODUCT(INDEX(CMB[[BD_0O]:[BD_2O]],MATCH(ROUND(MIN(SUM(EE$4,$O70/1000),SUM($O70,EE$4/1000)),3),CMB[[Cmb_ID]:[Cmb_ID]],0),SUM(N(EE$1),N($R70),1)),CHOOSE(AC[[M]:[M]],1,0,1,AC[[DB]:[DB]])),PRODUCT(SUM(ROUND(AVERAGE(VALUE(EE$3),VALUE($P70)),0),CHOOSE(IF(OR(EE$1,$R70),4,INDEX(CMB[[Res_Rare]:[Res_Rare]],MATCH(ROUND(MIN(SUM(EE$4,$O70/1000),SUM($O70,EE$4/1000)),3),CMB[[Cmb_ID]:[Cmb_ID]],0))),-1,-1,0,0)),IF(OR(EE$1,$R70),4,INDEX(CMB[[Cmb_Rare]:[Cmb_Rare]],MATCH(ROUND(MIN(SUM(EE$4,$O70/1000),SUM($O70,EE$4/1000)),3),CMB[[Cmb_ID]:[Cmb_ID]],0))),CHOOSE(AC[[M]:[M]],2,1,1,SUM(AC[[AB]:[DB]])))),""))</f>
        <v/>
      </c>
      <c r="EF70" t="str">
        <f>IF(OR(EF$5="",$S70=""),"",IFERROR(SUM(PRODUCT(INDEX(CMB[[BA_0O]:[BA_2O]],MATCH(ROUND(MIN(SUM(EF$4,$O70/1000),SUM($O70,EF$4/1000)),3),CMB[[Cmb_ID]:[Cmb_ID]],0),SUM(N(EF$1),N($R70),1)),CHOOSE(AC[[M]:[M]],1,1,0,AC[[AB]:[AB]])),PRODUCT(INDEX(CMB[[BD_0O]:[BD_2O]],MATCH(ROUND(MIN(SUM(EF$4,$O70/1000),SUM($O70,EF$4/1000)),3),CMB[[Cmb_ID]:[Cmb_ID]],0),SUM(N(EF$1),N($R70),1)),CHOOSE(AC[[M]:[M]],1,0,1,AC[[DB]:[DB]])),PRODUCT(SUM(ROUND(AVERAGE(VALUE(EF$3),VALUE($P70)),0),CHOOSE(IF(OR(EF$1,$R70),4,INDEX(CMB[[Res_Rare]:[Res_Rare]],MATCH(ROUND(MIN(SUM(EF$4,$O70/1000),SUM($O70,EF$4/1000)),3),CMB[[Cmb_ID]:[Cmb_ID]],0))),-1,-1,0,0)),IF(OR(EF$1,$R70),4,INDEX(CMB[[Cmb_Rare]:[Cmb_Rare]],MATCH(ROUND(MIN(SUM(EF$4,$O70/1000),SUM($O70,EF$4/1000)),3),CMB[[Cmb_ID]:[Cmb_ID]],0))),CHOOSE(AC[[M]:[M]],2,1,1,SUM(AC[[AB]:[DB]])))),""))</f>
        <v/>
      </c>
      <c r="EG70" t="str">
        <f>IF(OR(EG$5="",$S70=""),"",IFERROR(SUM(PRODUCT(INDEX(CMB[[BA_0O]:[BA_2O]],MATCH(ROUND(MIN(SUM(EG$4,$O70/1000),SUM($O70,EG$4/1000)),3),CMB[[Cmb_ID]:[Cmb_ID]],0),SUM(N(EG$1),N($R70),1)),CHOOSE(AC[[M]:[M]],1,1,0,AC[[AB]:[AB]])),PRODUCT(INDEX(CMB[[BD_0O]:[BD_2O]],MATCH(ROUND(MIN(SUM(EG$4,$O70/1000),SUM($O70,EG$4/1000)),3),CMB[[Cmb_ID]:[Cmb_ID]],0),SUM(N(EG$1),N($R70),1)),CHOOSE(AC[[M]:[M]],1,0,1,AC[[DB]:[DB]])),PRODUCT(SUM(ROUND(AVERAGE(VALUE(EG$3),VALUE($P70)),0),CHOOSE(IF(OR(EG$1,$R70),4,INDEX(CMB[[Res_Rare]:[Res_Rare]],MATCH(ROUND(MIN(SUM(EG$4,$O70/1000),SUM($O70,EG$4/1000)),3),CMB[[Cmb_ID]:[Cmb_ID]],0))),-1,-1,0,0)),IF(OR(EG$1,$R70),4,INDEX(CMB[[Cmb_Rare]:[Cmb_Rare]],MATCH(ROUND(MIN(SUM(EG$4,$O70/1000),SUM($O70,EG$4/1000)),3),CMB[[Cmb_ID]:[Cmb_ID]],0))),CHOOSE(AC[[M]:[M]],2,1,1,SUM(AC[[AB]:[DB]])))),""))</f>
        <v/>
      </c>
      <c r="EH70" t="str">
        <f>IF(OR(EH$5="",$S70=""),"",IFERROR(SUM(PRODUCT(INDEX(CMB[[BA_0O]:[BA_2O]],MATCH(ROUND(MIN(SUM(EH$4,$O70/1000),SUM($O70,EH$4/1000)),3),CMB[[Cmb_ID]:[Cmb_ID]],0),SUM(N(EH$1),N($R70),1)),CHOOSE(AC[[M]:[M]],1,1,0,AC[[AB]:[AB]])),PRODUCT(INDEX(CMB[[BD_0O]:[BD_2O]],MATCH(ROUND(MIN(SUM(EH$4,$O70/1000),SUM($O70,EH$4/1000)),3),CMB[[Cmb_ID]:[Cmb_ID]],0),SUM(N(EH$1),N($R70),1)),CHOOSE(AC[[M]:[M]],1,0,1,AC[[DB]:[DB]])),PRODUCT(SUM(ROUND(AVERAGE(VALUE(EH$3),VALUE($P70)),0),CHOOSE(IF(OR(EH$1,$R70),4,INDEX(CMB[[Res_Rare]:[Res_Rare]],MATCH(ROUND(MIN(SUM(EH$4,$O70/1000),SUM($O70,EH$4/1000)),3),CMB[[Cmb_ID]:[Cmb_ID]],0))),-1,-1,0,0)),IF(OR(EH$1,$R70),4,INDEX(CMB[[Cmb_Rare]:[Cmb_Rare]],MATCH(ROUND(MIN(SUM(EH$4,$O70/1000),SUM($O70,EH$4/1000)),3),CMB[[Cmb_ID]:[Cmb_ID]],0))),CHOOSE(AC[[M]:[M]],2,1,1,SUM(AC[[AB]:[DB]])))),""))</f>
        <v/>
      </c>
      <c r="EI70" t="str">
        <f>IF(OR(EI$5="",$S70=""),"",IFERROR(SUM(PRODUCT(INDEX(CMB[[BA_0O]:[BA_2O]],MATCH(ROUND(MIN(SUM(EI$4,$O70/1000),SUM($O70,EI$4/1000)),3),CMB[[Cmb_ID]:[Cmb_ID]],0),SUM(N(EI$1),N($R70),1)),CHOOSE(AC[[M]:[M]],1,1,0,AC[[AB]:[AB]])),PRODUCT(INDEX(CMB[[BD_0O]:[BD_2O]],MATCH(ROUND(MIN(SUM(EI$4,$O70/1000),SUM($O70,EI$4/1000)),3),CMB[[Cmb_ID]:[Cmb_ID]],0),SUM(N(EI$1),N($R70),1)),CHOOSE(AC[[M]:[M]],1,0,1,AC[[DB]:[DB]])),PRODUCT(SUM(ROUND(AVERAGE(VALUE(EI$3),VALUE($P70)),0),CHOOSE(IF(OR(EI$1,$R70),4,INDEX(CMB[[Res_Rare]:[Res_Rare]],MATCH(ROUND(MIN(SUM(EI$4,$O70/1000),SUM($O70,EI$4/1000)),3),CMB[[Cmb_ID]:[Cmb_ID]],0))),-1,-1,0,0)),IF(OR(EI$1,$R70),4,INDEX(CMB[[Cmb_Rare]:[Cmb_Rare]],MATCH(ROUND(MIN(SUM(EI$4,$O70/1000),SUM($O70,EI$4/1000)),3),CMB[[Cmb_ID]:[Cmb_ID]],0))),CHOOSE(AC[[M]:[M]],2,1,1,SUM(AC[[AB]:[DB]])))),""))</f>
        <v/>
      </c>
      <c r="EJ70" t="str">
        <f>IF(OR(EJ$5="",$S70=""),"",IFERROR(SUM(PRODUCT(INDEX(CMB[[BA_0O]:[BA_2O]],MATCH(ROUND(MIN(SUM(EJ$4,$O70/1000),SUM($O70,EJ$4/1000)),3),CMB[[Cmb_ID]:[Cmb_ID]],0),SUM(N(EJ$1),N($R70),1)),CHOOSE(AC[[M]:[M]],1,1,0,AC[[AB]:[AB]])),PRODUCT(INDEX(CMB[[BD_0O]:[BD_2O]],MATCH(ROUND(MIN(SUM(EJ$4,$O70/1000),SUM($O70,EJ$4/1000)),3),CMB[[Cmb_ID]:[Cmb_ID]],0),SUM(N(EJ$1),N($R70),1)),CHOOSE(AC[[M]:[M]],1,0,1,AC[[DB]:[DB]])),PRODUCT(SUM(ROUND(AVERAGE(VALUE(EJ$3),VALUE($P70)),0),CHOOSE(IF(OR(EJ$1,$R70),4,INDEX(CMB[[Res_Rare]:[Res_Rare]],MATCH(ROUND(MIN(SUM(EJ$4,$O70/1000),SUM($O70,EJ$4/1000)),3),CMB[[Cmb_ID]:[Cmb_ID]],0))),-1,-1,0,0)),IF(OR(EJ$1,$R70),4,INDEX(CMB[[Cmb_Rare]:[Cmb_Rare]],MATCH(ROUND(MIN(SUM(EJ$4,$O70/1000),SUM($O70,EJ$4/1000)),3),CMB[[Cmb_ID]:[Cmb_ID]],0))),CHOOSE(AC[[M]:[M]],2,1,1,SUM(AC[[AB]:[DB]])))),""))</f>
        <v/>
      </c>
      <c r="EK70" t="str">
        <f>IF(OR(EK$5="",$S70=""),"",IFERROR(SUM(PRODUCT(INDEX(CMB[[BA_0O]:[BA_2O]],MATCH(ROUND(MIN(SUM(EK$4,$O70/1000),SUM($O70,EK$4/1000)),3),CMB[[Cmb_ID]:[Cmb_ID]],0),SUM(N(EK$1),N($R70),1)),CHOOSE(AC[[M]:[M]],1,1,0,AC[[AB]:[AB]])),PRODUCT(INDEX(CMB[[BD_0O]:[BD_2O]],MATCH(ROUND(MIN(SUM(EK$4,$O70/1000),SUM($O70,EK$4/1000)),3),CMB[[Cmb_ID]:[Cmb_ID]],0),SUM(N(EK$1),N($R70),1)),CHOOSE(AC[[M]:[M]],1,0,1,AC[[DB]:[DB]])),PRODUCT(SUM(ROUND(AVERAGE(VALUE(EK$3),VALUE($P70)),0),CHOOSE(IF(OR(EK$1,$R70),4,INDEX(CMB[[Res_Rare]:[Res_Rare]],MATCH(ROUND(MIN(SUM(EK$4,$O70/1000),SUM($O70,EK$4/1000)),3),CMB[[Cmb_ID]:[Cmb_ID]],0))),-1,-1,0,0)),IF(OR(EK$1,$R70),4,INDEX(CMB[[Cmb_Rare]:[Cmb_Rare]],MATCH(ROUND(MIN(SUM(EK$4,$O70/1000),SUM($O70,EK$4/1000)),3),CMB[[Cmb_ID]:[Cmb_ID]],0))),CHOOSE(AC[[M]:[M]],2,1,1,SUM(AC[[AB]:[DB]])))),""))</f>
        <v/>
      </c>
      <c r="EL70" t="str">
        <f>IF(OR(EL$5="",$S70=""),"",IFERROR(SUM(PRODUCT(INDEX(CMB[[BA_0O]:[BA_2O]],MATCH(ROUND(MIN(SUM(EL$4,$O70/1000),SUM($O70,EL$4/1000)),3),CMB[[Cmb_ID]:[Cmb_ID]],0),SUM(N(EL$1),N($R70),1)),CHOOSE(AC[[M]:[M]],1,1,0,AC[[AB]:[AB]])),PRODUCT(INDEX(CMB[[BD_0O]:[BD_2O]],MATCH(ROUND(MIN(SUM(EL$4,$O70/1000),SUM($O70,EL$4/1000)),3),CMB[[Cmb_ID]:[Cmb_ID]],0),SUM(N(EL$1),N($R70),1)),CHOOSE(AC[[M]:[M]],1,0,1,AC[[DB]:[DB]])),PRODUCT(SUM(ROUND(AVERAGE(VALUE(EL$3),VALUE($P70)),0),CHOOSE(IF(OR(EL$1,$R70),4,INDEX(CMB[[Res_Rare]:[Res_Rare]],MATCH(ROUND(MIN(SUM(EL$4,$O70/1000),SUM($O70,EL$4/1000)),3),CMB[[Cmb_ID]:[Cmb_ID]],0))),-1,-1,0,0)),IF(OR(EL$1,$R70),4,INDEX(CMB[[Cmb_Rare]:[Cmb_Rare]],MATCH(ROUND(MIN(SUM(EL$4,$O70/1000),SUM($O70,EL$4/1000)),3),CMB[[Cmb_ID]:[Cmb_ID]],0))),CHOOSE(AC[[M]:[M]],2,1,1,SUM(AC[[AB]:[DB]])))),""))</f>
        <v/>
      </c>
      <c r="EM70" t="str">
        <f>IF(OR(EM$5="",$S70=""),"",IFERROR(SUM(PRODUCT(INDEX(CMB[[BA_0O]:[BA_2O]],MATCH(ROUND(MIN(SUM(EM$4,$O70/1000),SUM($O70,EM$4/1000)),3),CMB[[Cmb_ID]:[Cmb_ID]],0),SUM(N(EM$1),N($R70),1)),CHOOSE(AC[[M]:[M]],1,1,0,AC[[AB]:[AB]])),PRODUCT(INDEX(CMB[[BD_0O]:[BD_2O]],MATCH(ROUND(MIN(SUM(EM$4,$O70/1000),SUM($O70,EM$4/1000)),3),CMB[[Cmb_ID]:[Cmb_ID]],0),SUM(N(EM$1),N($R70),1)),CHOOSE(AC[[M]:[M]],1,0,1,AC[[DB]:[DB]])),PRODUCT(SUM(ROUND(AVERAGE(VALUE(EM$3),VALUE($P70)),0),CHOOSE(IF(OR(EM$1,$R70),4,INDEX(CMB[[Res_Rare]:[Res_Rare]],MATCH(ROUND(MIN(SUM(EM$4,$O70/1000),SUM($O70,EM$4/1000)),3),CMB[[Cmb_ID]:[Cmb_ID]],0))),-1,-1,0,0)),IF(OR(EM$1,$R70),4,INDEX(CMB[[Cmb_Rare]:[Cmb_Rare]],MATCH(ROUND(MIN(SUM(EM$4,$O70/1000),SUM($O70,EM$4/1000)),3),CMB[[Cmb_ID]:[Cmb_ID]],0))),CHOOSE(AC[[M]:[M]],2,1,1,SUM(AC[[AB]:[DB]])))),""))</f>
        <v/>
      </c>
      <c r="EN70" t="str">
        <f>IF(OR(EN$5="",$S70=""),"",IFERROR(SUM(PRODUCT(INDEX(CMB[[BA_0O]:[BA_2O]],MATCH(ROUND(MIN(SUM(EN$4,$O70/1000),SUM($O70,EN$4/1000)),3),CMB[[Cmb_ID]:[Cmb_ID]],0),SUM(N(EN$1),N($R70),1)),CHOOSE(AC[[M]:[M]],1,1,0,AC[[AB]:[AB]])),PRODUCT(INDEX(CMB[[BD_0O]:[BD_2O]],MATCH(ROUND(MIN(SUM(EN$4,$O70/1000),SUM($O70,EN$4/1000)),3),CMB[[Cmb_ID]:[Cmb_ID]],0),SUM(N(EN$1),N($R70),1)),CHOOSE(AC[[M]:[M]],1,0,1,AC[[DB]:[DB]])),PRODUCT(SUM(ROUND(AVERAGE(VALUE(EN$3),VALUE($P70)),0),CHOOSE(IF(OR(EN$1,$R70),4,INDEX(CMB[[Res_Rare]:[Res_Rare]],MATCH(ROUND(MIN(SUM(EN$4,$O70/1000),SUM($O70,EN$4/1000)),3),CMB[[Cmb_ID]:[Cmb_ID]],0))),-1,-1,0,0)),IF(OR(EN$1,$R70),4,INDEX(CMB[[Cmb_Rare]:[Cmb_Rare]],MATCH(ROUND(MIN(SUM(EN$4,$O70/1000),SUM($O70,EN$4/1000)),3),CMB[[Cmb_ID]:[Cmb_ID]],0))),CHOOSE(AC[[M]:[M]],2,1,1,SUM(AC[[AB]:[DB]])))),""))</f>
        <v/>
      </c>
      <c r="EO70" t="str">
        <f>IF(OR(EO$5="",$S70=""),"",IFERROR(SUM(PRODUCT(INDEX(CMB[[BA_0O]:[BA_2O]],MATCH(ROUND(MIN(SUM(EO$4,$O70/1000),SUM($O70,EO$4/1000)),3),CMB[[Cmb_ID]:[Cmb_ID]],0),SUM(N(EO$1),N($R70),1)),CHOOSE(AC[[M]:[M]],1,1,0,AC[[AB]:[AB]])),PRODUCT(INDEX(CMB[[BD_0O]:[BD_2O]],MATCH(ROUND(MIN(SUM(EO$4,$O70/1000),SUM($O70,EO$4/1000)),3),CMB[[Cmb_ID]:[Cmb_ID]],0),SUM(N(EO$1),N($R70),1)),CHOOSE(AC[[M]:[M]],1,0,1,AC[[DB]:[DB]])),PRODUCT(SUM(ROUND(AVERAGE(VALUE(EO$3),VALUE($P70)),0),CHOOSE(IF(OR(EO$1,$R70),4,INDEX(CMB[[Res_Rare]:[Res_Rare]],MATCH(ROUND(MIN(SUM(EO$4,$O70/1000),SUM($O70,EO$4/1000)),3),CMB[[Cmb_ID]:[Cmb_ID]],0))),-1,-1,0,0)),IF(OR(EO$1,$R70),4,INDEX(CMB[[Cmb_Rare]:[Cmb_Rare]],MATCH(ROUND(MIN(SUM(EO$4,$O70/1000),SUM($O70,EO$4/1000)),3),CMB[[Cmb_ID]:[Cmb_ID]],0))),CHOOSE(AC[[M]:[M]],2,1,1,SUM(AC[[AB]:[DB]])))),""))</f>
        <v/>
      </c>
      <c r="EP70" t="str">
        <f>IF(OR(EP$5="",$S70=""),"",IFERROR(SUM(PRODUCT(INDEX(CMB[[BA_0O]:[BA_2O]],MATCH(ROUND(MIN(SUM(EP$4,$O70/1000),SUM($O70,EP$4/1000)),3),CMB[[Cmb_ID]:[Cmb_ID]],0),SUM(N(EP$1),N($R70),1)),CHOOSE(AC[[M]:[M]],1,1,0,AC[[AB]:[AB]])),PRODUCT(INDEX(CMB[[BD_0O]:[BD_2O]],MATCH(ROUND(MIN(SUM(EP$4,$O70/1000),SUM($O70,EP$4/1000)),3),CMB[[Cmb_ID]:[Cmb_ID]],0),SUM(N(EP$1),N($R70),1)),CHOOSE(AC[[M]:[M]],1,0,1,AC[[DB]:[DB]])),PRODUCT(SUM(ROUND(AVERAGE(VALUE(EP$3),VALUE($P70)),0),CHOOSE(IF(OR(EP$1,$R70),4,INDEX(CMB[[Res_Rare]:[Res_Rare]],MATCH(ROUND(MIN(SUM(EP$4,$O70/1000),SUM($O70,EP$4/1000)),3),CMB[[Cmb_ID]:[Cmb_ID]],0))),-1,-1,0,0)),IF(OR(EP$1,$R70),4,INDEX(CMB[[Cmb_Rare]:[Cmb_Rare]],MATCH(ROUND(MIN(SUM(EP$4,$O70/1000),SUM($O70,EP$4/1000)),3),CMB[[Cmb_ID]:[Cmb_ID]],0))),CHOOSE(AC[[M]:[M]],2,1,1,SUM(AC[[AB]:[DB]])))),""))</f>
        <v/>
      </c>
      <c r="EQ70" t="str">
        <f>IF(OR(EQ$5="",$S70=""),"",IFERROR(SUM(PRODUCT(INDEX(CMB[[BA_0O]:[BA_2O]],MATCH(ROUND(MIN(SUM(EQ$4,$O70/1000),SUM($O70,EQ$4/1000)),3),CMB[[Cmb_ID]:[Cmb_ID]],0),SUM(N(EQ$1),N($R70),1)),CHOOSE(AC[[M]:[M]],1,1,0,AC[[AB]:[AB]])),PRODUCT(INDEX(CMB[[BD_0O]:[BD_2O]],MATCH(ROUND(MIN(SUM(EQ$4,$O70/1000),SUM($O70,EQ$4/1000)),3),CMB[[Cmb_ID]:[Cmb_ID]],0),SUM(N(EQ$1),N($R70),1)),CHOOSE(AC[[M]:[M]],1,0,1,AC[[DB]:[DB]])),PRODUCT(SUM(ROUND(AVERAGE(VALUE(EQ$3),VALUE($P70)),0),CHOOSE(IF(OR(EQ$1,$R70),4,INDEX(CMB[[Res_Rare]:[Res_Rare]],MATCH(ROUND(MIN(SUM(EQ$4,$O70/1000),SUM($O70,EQ$4/1000)),3),CMB[[Cmb_ID]:[Cmb_ID]],0))),-1,-1,0,0)),IF(OR(EQ$1,$R70),4,INDEX(CMB[[Cmb_Rare]:[Cmb_Rare]],MATCH(ROUND(MIN(SUM(EQ$4,$O70/1000),SUM($O70,EQ$4/1000)),3),CMB[[Cmb_ID]:[Cmb_ID]],0))),CHOOSE(AC[[M]:[M]],2,1,1,SUM(AC[[AB]:[DB]])))),""))</f>
        <v/>
      </c>
      <c r="ER70" t="str">
        <f>IF(OR(ER$5="",$S70=""),"",IFERROR(SUM(PRODUCT(INDEX(CMB[[BA_0O]:[BA_2O]],MATCH(ROUND(MIN(SUM(ER$4,$O70/1000),SUM($O70,ER$4/1000)),3),CMB[[Cmb_ID]:[Cmb_ID]],0),SUM(N(ER$1),N($R70),1)),CHOOSE(AC[[M]:[M]],1,1,0,AC[[AB]:[AB]])),PRODUCT(INDEX(CMB[[BD_0O]:[BD_2O]],MATCH(ROUND(MIN(SUM(ER$4,$O70/1000),SUM($O70,ER$4/1000)),3),CMB[[Cmb_ID]:[Cmb_ID]],0),SUM(N(ER$1),N($R70),1)),CHOOSE(AC[[M]:[M]],1,0,1,AC[[DB]:[DB]])),PRODUCT(SUM(ROUND(AVERAGE(VALUE(ER$3),VALUE($P70)),0),CHOOSE(IF(OR(ER$1,$R70),4,INDEX(CMB[[Res_Rare]:[Res_Rare]],MATCH(ROUND(MIN(SUM(ER$4,$O70/1000),SUM($O70,ER$4/1000)),3),CMB[[Cmb_ID]:[Cmb_ID]],0))),-1,-1,0,0)),IF(OR(ER$1,$R70),4,INDEX(CMB[[Cmb_Rare]:[Cmb_Rare]],MATCH(ROUND(MIN(SUM(ER$4,$O70/1000),SUM($O70,ER$4/1000)),3),CMB[[Cmb_ID]:[Cmb_ID]],0))),CHOOSE(AC[[M]:[M]],2,1,1,SUM(AC[[AB]:[DB]])))),""))</f>
        <v/>
      </c>
      <c r="ES70" t="str">
        <f>IF(OR(ES$5="",$S70=""),"",IFERROR(SUM(PRODUCT(INDEX(CMB[[BA_0O]:[BA_2O]],MATCH(ROUND(MIN(SUM(ES$4,$O70/1000),SUM($O70,ES$4/1000)),3),CMB[[Cmb_ID]:[Cmb_ID]],0),SUM(N(ES$1),N($R70),1)),CHOOSE(AC[[M]:[M]],1,1,0,AC[[AB]:[AB]])),PRODUCT(INDEX(CMB[[BD_0O]:[BD_2O]],MATCH(ROUND(MIN(SUM(ES$4,$O70/1000),SUM($O70,ES$4/1000)),3),CMB[[Cmb_ID]:[Cmb_ID]],0),SUM(N(ES$1),N($R70),1)),CHOOSE(AC[[M]:[M]],1,0,1,AC[[DB]:[DB]])),PRODUCT(SUM(ROUND(AVERAGE(VALUE(ES$3),VALUE($P70)),0),CHOOSE(IF(OR(ES$1,$R70),4,INDEX(CMB[[Res_Rare]:[Res_Rare]],MATCH(ROUND(MIN(SUM(ES$4,$O70/1000),SUM($O70,ES$4/1000)),3),CMB[[Cmb_ID]:[Cmb_ID]],0))),-1,-1,0,0)),IF(OR(ES$1,$R70),4,INDEX(CMB[[Cmb_Rare]:[Cmb_Rare]],MATCH(ROUND(MIN(SUM(ES$4,$O70/1000),SUM($O70,ES$4/1000)),3),CMB[[Cmb_ID]:[Cmb_ID]],0))),CHOOSE(AC[[M]:[M]],2,1,1,SUM(AC[[AB]:[DB]])))),""))</f>
        <v/>
      </c>
      <c r="ET70" t="str">
        <f>IF(OR(ET$5="",$S70=""),"",IFERROR(SUM(PRODUCT(INDEX(CMB[[BA_0O]:[BA_2O]],MATCH(ROUND(MIN(SUM(ET$4,$O70/1000),SUM($O70,ET$4/1000)),3),CMB[[Cmb_ID]:[Cmb_ID]],0),SUM(N(ET$1),N($R70),1)),CHOOSE(AC[[M]:[M]],1,1,0,AC[[AB]:[AB]])),PRODUCT(INDEX(CMB[[BD_0O]:[BD_2O]],MATCH(ROUND(MIN(SUM(ET$4,$O70/1000),SUM($O70,ET$4/1000)),3),CMB[[Cmb_ID]:[Cmb_ID]],0),SUM(N(ET$1),N($R70),1)),CHOOSE(AC[[M]:[M]],1,0,1,AC[[DB]:[DB]])),PRODUCT(SUM(ROUND(AVERAGE(VALUE(ET$3),VALUE($P70)),0),CHOOSE(IF(OR(ET$1,$R70),4,INDEX(CMB[[Res_Rare]:[Res_Rare]],MATCH(ROUND(MIN(SUM(ET$4,$O70/1000),SUM($O70,ET$4/1000)),3),CMB[[Cmb_ID]:[Cmb_ID]],0))),-1,-1,0,0)),IF(OR(ET$1,$R70),4,INDEX(CMB[[Cmb_Rare]:[Cmb_Rare]],MATCH(ROUND(MIN(SUM(ET$4,$O70/1000),SUM($O70,ET$4/1000)),3),CMB[[Cmb_ID]:[Cmb_ID]],0))),CHOOSE(AC[[M]:[M]],2,1,1,SUM(AC[[AB]:[DB]])))),""))</f>
        <v/>
      </c>
      <c r="EU70" t="str">
        <f>IF(OR(EU$5="",$S70=""),"",IFERROR(SUM(PRODUCT(INDEX(CMB[[BA_0O]:[BA_2O]],MATCH(ROUND(MIN(SUM(EU$4,$O70/1000),SUM($O70,EU$4/1000)),3),CMB[[Cmb_ID]:[Cmb_ID]],0),SUM(N(EU$1),N($R70),1)),CHOOSE(AC[[M]:[M]],1,1,0,AC[[AB]:[AB]])),PRODUCT(INDEX(CMB[[BD_0O]:[BD_2O]],MATCH(ROUND(MIN(SUM(EU$4,$O70/1000),SUM($O70,EU$4/1000)),3),CMB[[Cmb_ID]:[Cmb_ID]],0),SUM(N(EU$1),N($R70),1)),CHOOSE(AC[[M]:[M]],1,0,1,AC[[DB]:[DB]])),PRODUCT(SUM(ROUND(AVERAGE(VALUE(EU$3),VALUE($P70)),0),CHOOSE(IF(OR(EU$1,$R70),4,INDEX(CMB[[Res_Rare]:[Res_Rare]],MATCH(ROUND(MIN(SUM(EU$4,$O70/1000),SUM($O70,EU$4/1000)),3),CMB[[Cmb_ID]:[Cmb_ID]],0))),-1,-1,0,0)),IF(OR(EU$1,$R70),4,INDEX(CMB[[Cmb_Rare]:[Cmb_Rare]],MATCH(ROUND(MIN(SUM(EU$4,$O70/1000),SUM($O70,EU$4/1000)),3),CMB[[Cmb_ID]:[Cmb_ID]],0))),CHOOSE(AC[[M]:[M]],2,1,1,SUM(AC[[AB]:[DB]])))),""))</f>
        <v/>
      </c>
      <c r="EV70" t="str">
        <f>IF(OR(EV$5="",$S70=""),"",IFERROR(SUM(PRODUCT(INDEX(CMB[[BA_0O]:[BA_2O]],MATCH(ROUND(MIN(SUM(EV$4,$O70/1000),SUM($O70,EV$4/1000)),3),CMB[[Cmb_ID]:[Cmb_ID]],0),SUM(N(EV$1),N($R70),1)),CHOOSE(AC[[M]:[M]],1,1,0,AC[[AB]:[AB]])),PRODUCT(INDEX(CMB[[BD_0O]:[BD_2O]],MATCH(ROUND(MIN(SUM(EV$4,$O70/1000),SUM($O70,EV$4/1000)),3),CMB[[Cmb_ID]:[Cmb_ID]],0),SUM(N(EV$1),N($R70),1)),CHOOSE(AC[[M]:[M]],1,0,1,AC[[DB]:[DB]])),PRODUCT(SUM(ROUND(AVERAGE(VALUE(EV$3),VALUE($P70)),0),CHOOSE(IF(OR(EV$1,$R70),4,INDEX(CMB[[Res_Rare]:[Res_Rare]],MATCH(ROUND(MIN(SUM(EV$4,$O70/1000),SUM($O70,EV$4/1000)),3),CMB[[Cmb_ID]:[Cmb_ID]],0))),-1,-1,0,0)),IF(OR(EV$1,$R70),4,INDEX(CMB[[Cmb_Rare]:[Cmb_Rare]],MATCH(ROUND(MIN(SUM(EV$4,$O70/1000),SUM($O70,EV$4/1000)),3),CMB[[Cmb_ID]:[Cmb_ID]],0))),CHOOSE(AC[[M]:[M]],2,1,1,SUM(AC[[AB]:[DB]])))),""))</f>
        <v/>
      </c>
      <c r="EW70" t="str">
        <f>IF(OR(EW$5="",$S70=""),"",IFERROR(SUM(PRODUCT(INDEX(CMB[[BA_0O]:[BA_2O]],MATCH(ROUND(MIN(SUM(EW$4,$O70/1000),SUM($O70,EW$4/1000)),3),CMB[[Cmb_ID]:[Cmb_ID]],0),SUM(N(EW$1),N($R70),1)),CHOOSE(AC[[M]:[M]],1,1,0,AC[[AB]:[AB]])),PRODUCT(INDEX(CMB[[BD_0O]:[BD_2O]],MATCH(ROUND(MIN(SUM(EW$4,$O70/1000),SUM($O70,EW$4/1000)),3),CMB[[Cmb_ID]:[Cmb_ID]],0),SUM(N(EW$1),N($R70),1)),CHOOSE(AC[[M]:[M]],1,0,1,AC[[DB]:[DB]])),PRODUCT(SUM(ROUND(AVERAGE(VALUE(EW$3),VALUE($P70)),0),CHOOSE(IF(OR(EW$1,$R70),4,INDEX(CMB[[Res_Rare]:[Res_Rare]],MATCH(ROUND(MIN(SUM(EW$4,$O70/1000),SUM($O70,EW$4/1000)),3),CMB[[Cmb_ID]:[Cmb_ID]],0))),-1,-1,0,0)),IF(OR(EW$1,$R70),4,INDEX(CMB[[Cmb_Rare]:[Cmb_Rare]],MATCH(ROUND(MIN(SUM(EW$4,$O70/1000),SUM($O70,EW$4/1000)),3),CMB[[Cmb_ID]:[Cmb_ID]],0))),CHOOSE(AC[[M]:[M]],2,1,1,SUM(AC[[AB]:[DB]])))),""))</f>
        <v/>
      </c>
      <c r="EX70" t="str">
        <f>IF(OR(EX$5="",$S70=""),"",IFERROR(SUM(PRODUCT(INDEX(CMB[[BA_0O]:[BA_2O]],MATCH(ROUND(MIN(SUM(EX$4,$O70/1000),SUM($O70,EX$4/1000)),3),CMB[[Cmb_ID]:[Cmb_ID]],0),SUM(N(EX$1),N($R70),1)),CHOOSE(AC[[M]:[M]],1,1,0,AC[[AB]:[AB]])),PRODUCT(INDEX(CMB[[BD_0O]:[BD_2O]],MATCH(ROUND(MIN(SUM(EX$4,$O70/1000),SUM($O70,EX$4/1000)),3),CMB[[Cmb_ID]:[Cmb_ID]],0),SUM(N(EX$1),N($R70),1)),CHOOSE(AC[[M]:[M]],1,0,1,AC[[DB]:[DB]])),PRODUCT(SUM(ROUND(AVERAGE(VALUE(EX$3),VALUE($P70)),0),CHOOSE(IF(OR(EX$1,$R70),4,INDEX(CMB[[Res_Rare]:[Res_Rare]],MATCH(ROUND(MIN(SUM(EX$4,$O70/1000),SUM($O70,EX$4/1000)),3),CMB[[Cmb_ID]:[Cmb_ID]],0))),-1,-1,0,0)),IF(OR(EX$1,$R70),4,INDEX(CMB[[Cmb_Rare]:[Cmb_Rare]],MATCH(ROUND(MIN(SUM(EX$4,$O70/1000),SUM($O70,EX$4/1000)),3),CMB[[Cmb_ID]:[Cmb_ID]],0))),CHOOSE(AC[[M]:[M]],2,1,1,SUM(AC[[AB]:[DB]])))),""))</f>
        <v/>
      </c>
      <c r="EY70" t="str">
        <f>IF(OR(EY$5="",$S70=""),"",IFERROR(SUM(PRODUCT(INDEX(CMB[[BA_0O]:[BA_2O]],MATCH(ROUND(MIN(SUM(EY$4,$O70/1000),SUM($O70,EY$4/1000)),3),CMB[[Cmb_ID]:[Cmb_ID]],0),SUM(N(EY$1),N($R70),1)),CHOOSE(AC[[M]:[M]],1,1,0,AC[[AB]:[AB]])),PRODUCT(INDEX(CMB[[BD_0O]:[BD_2O]],MATCH(ROUND(MIN(SUM(EY$4,$O70/1000),SUM($O70,EY$4/1000)),3),CMB[[Cmb_ID]:[Cmb_ID]],0),SUM(N(EY$1),N($R70),1)),CHOOSE(AC[[M]:[M]],1,0,1,AC[[DB]:[DB]])),PRODUCT(SUM(ROUND(AVERAGE(VALUE(EY$3),VALUE($P70)),0),CHOOSE(IF(OR(EY$1,$R70),4,INDEX(CMB[[Res_Rare]:[Res_Rare]],MATCH(ROUND(MIN(SUM(EY$4,$O70/1000),SUM($O70,EY$4/1000)),3),CMB[[Cmb_ID]:[Cmb_ID]],0))),-1,-1,0,0)),IF(OR(EY$1,$R70),4,INDEX(CMB[[Cmb_Rare]:[Cmb_Rare]],MATCH(ROUND(MIN(SUM(EY$4,$O70/1000),SUM($O70,EY$4/1000)),3),CMB[[Cmb_ID]:[Cmb_ID]],0))),CHOOSE(AC[[M]:[M]],2,1,1,SUM(AC[[AB]:[DB]])))),""))</f>
        <v/>
      </c>
      <c r="EZ70" t="str">
        <f>IF(OR(EZ$5="",$S70=""),"",IFERROR(SUM(PRODUCT(INDEX(CMB[[BA_0O]:[BA_2O]],MATCH(ROUND(MIN(SUM(EZ$4,$O70/1000),SUM($O70,EZ$4/1000)),3),CMB[[Cmb_ID]:[Cmb_ID]],0),SUM(N(EZ$1),N($R70),1)),CHOOSE(AC[[M]:[M]],1,1,0,AC[[AB]:[AB]])),PRODUCT(INDEX(CMB[[BD_0O]:[BD_2O]],MATCH(ROUND(MIN(SUM(EZ$4,$O70/1000),SUM($O70,EZ$4/1000)),3),CMB[[Cmb_ID]:[Cmb_ID]],0),SUM(N(EZ$1),N($R70),1)),CHOOSE(AC[[M]:[M]],1,0,1,AC[[DB]:[DB]])),PRODUCT(SUM(ROUND(AVERAGE(VALUE(EZ$3),VALUE($P70)),0),CHOOSE(IF(OR(EZ$1,$R70),4,INDEX(CMB[[Res_Rare]:[Res_Rare]],MATCH(ROUND(MIN(SUM(EZ$4,$O70/1000),SUM($O70,EZ$4/1000)),3),CMB[[Cmb_ID]:[Cmb_ID]],0))),-1,-1,0,0)),IF(OR(EZ$1,$R70),4,INDEX(CMB[[Cmb_Rare]:[Cmb_Rare]],MATCH(ROUND(MIN(SUM(EZ$4,$O70/1000),SUM($O70,EZ$4/1000)),3),CMB[[Cmb_ID]:[Cmb_ID]],0))),CHOOSE(AC[[M]:[M]],2,1,1,SUM(AC[[AB]:[DB]])))),""))</f>
        <v/>
      </c>
      <c r="FA70" t="str">
        <f>IF(OR(FA$5="",$S70=""),"",IFERROR(SUM(PRODUCT(INDEX(CMB[[BA_0O]:[BA_2O]],MATCH(ROUND(MIN(SUM(FA$4,$O70/1000),SUM($O70,FA$4/1000)),3),CMB[[Cmb_ID]:[Cmb_ID]],0),SUM(N(FA$1),N($R70),1)),CHOOSE(AC[[M]:[M]],1,1,0,AC[[AB]:[AB]])),PRODUCT(INDEX(CMB[[BD_0O]:[BD_2O]],MATCH(ROUND(MIN(SUM(FA$4,$O70/1000),SUM($O70,FA$4/1000)),3),CMB[[Cmb_ID]:[Cmb_ID]],0),SUM(N(FA$1),N($R70),1)),CHOOSE(AC[[M]:[M]],1,0,1,AC[[DB]:[DB]])),PRODUCT(SUM(ROUND(AVERAGE(VALUE(FA$3),VALUE($P70)),0),CHOOSE(IF(OR(FA$1,$R70),4,INDEX(CMB[[Res_Rare]:[Res_Rare]],MATCH(ROUND(MIN(SUM(FA$4,$O70/1000),SUM($O70,FA$4/1000)),3),CMB[[Cmb_ID]:[Cmb_ID]],0))),-1,-1,0,0)),IF(OR(FA$1,$R70),4,INDEX(CMB[[Cmb_Rare]:[Cmb_Rare]],MATCH(ROUND(MIN(SUM(FA$4,$O70/1000),SUM($O70,FA$4/1000)),3),CMB[[Cmb_ID]:[Cmb_ID]],0))),CHOOSE(AC[[M]:[M]],2,1,1,SUM(AC[[AB]:[DB]])))),""))</f>
        <v/>
      </c>
      <c r="FB70" t="str">
        <f>IF(OR(FB$5="",$S70=""),"",IFERROR(SUM(PRODUCT(INDEX(CMB[[BA_0O]:[BA_2O]],MATCH(ROUND(MIN(SUM(FB$4,$O70/1000),SUM($O70,FB$4/1000)),3),CMB[[Cmb_ID]:[Cmb_ID]],0),SUM(N(FB$1),N($R70),1)),CHOOSE(AC[[M]:[M]],1,1,0,AC[[AB]:[AB]])),PRODUCT(INDEX(CMB[[BD_0O]:[BD_2O]],MATCH(ROUND(MIN(SUM(FB$4,$O70/1000),SUM($O70,FB$4/1000)),3),CMB[[Cmb_ID]:[Cmb_ID]],0),SUM(N(FB$1),N($R70),1)),CHOOSE(AC[[M]:[M]],1,0,1,AC[[DB]:[DB]])),PRODUCT(SUM(ROUND(AVERAGE(VALUE(FB$3),VALUE($P70)),0),CHOOSE(IF(OR(FB$1,$R70),4,INDEX(CMB[[Res_Rare]:[Res_Rare]],MATCH(ROUND(MIN(SUM(FB$4,$O70/1000),SUM($O70,FB$4/1000)),3),CMB[[Cmb_ID]:[Cmb_ID]],0))),-1,-1,0,0)),IF(OR(FB$1,$R70),4,INDEX(CMB[[Cmb_Rare]:[Cmb_Rare]],MATCH(ROUND(MIN(SUM(FB$4,$O70/1000),SUM($O70,FB$4/1000)),3),CMB[[Cmb_ID]:[Cmb_ID]],0))),CHOOSE(AC[[M]:[M]],2,1,1,SUM(AC[[AB]:[DB]])))),""))</f>
        <v/>
      </c>
      <c r="FC70" t="str">
        <f>IF(OR(FC$5="",$S70=""),"",IFERROR(SUM(PRODUCT(INDEX(CMB[[BA_0O]:[BA_2O]],MATCH(ROUND(MIN(SUM(FC$4,$O70/1000),SUM($O70,FC$4/1000)),3),CMB[[Cmb_ID]:[Cmb_ID]],0),SUM(N(FC$1),N($R70),1)),CHOOSE(AC[[M]:[M]],1,1,0,AC[[AB]:[AB]])),PRODUCT(INDEX(CMB[[BD_0O]:[BD_2O]],MATCH(ROUND(MIN(SUM(FC$4,$O70/1000),SUM($O70,FC$4/1000)),3),CMB[[Cmb_ID]:[Cmb_ID]],0),SUM(N(FC$1),N($R70),1)),CHOOSE(AC[[M]:[M]],1,0,1,AC[[DB]:[DB]])),PRODUCT(SUM(ROUND(AVERAGE(VALUE(FC$3),VALUE($P70)),0),CHOOSE(IF(OR(FC$1,$R70),4,INDEX(CMB[[Res_Rare]:[Res_Rare]],MATCH(ROUND(MIN(SUM(FC$4,$O70/1000),SUM($O70,FC$4/1000)),3),CMB[[Cmb_ID]:[Cmb_ID]],0))),-1,-1,0,0)),IF(OR(FC$1,$R70),4,INDEX(CMB[[Cmb_Rare]:[Cmb_Rare]],MATCH(ROUND(MIN(SUM(FC$4,$O70/1000),SUM($O70,FC$4/1000)),3),CMB[[Cmb_ID]:[Cmb_ID]],0))),CHOOSE(AC[[M]:[M]],2,1,1,SUM(AC[[AB]:[DB]])))),""))</f>
        <v/>
      </c>
      <c r="FD70" t="str">
        <f>IF(OR(FD$5="",$S70=""),"",IFERROR(SUM(PRODUCT(INDEX(CMB[[BA_0O]:[BA_2O]],MATCH(ROUND(MIN(SUM(FD$4,$O70/1000),SUM($O70,FD$4/1000)),3),CMB[[Cmb_ID]:[Cmb_ID]],0),SUM(N(FD$1),N($R70),1)),CHOOSE(AC[[M]:[M]],1,1,0,AC[[AB]:[AB]])),PRODUCT(INDEX(CMB[[BD_0O]:[BD_2O]],MATCH(ROUND(MIN(SUM(FD$4,$O70/1000),SUM($O70,FD$4/1000)),3),CMB[[Cmb_ID]:[Cmb_ID]],0),SUM(N(FD$1),N($R70),1)),CHOOSE(AC[[M]:[M]],1,0,1,AC[[DB]:[DB]])),PRODUCT(SUM(ROUND(AVERAGE(VALUE(FD$3),VALUE($P70)),0),CHOOSE(IF(OR(FD$1,$R70),4,INDEX(CMB[[Res_Rare]:[Res_Rare]],MATCH(ROUND(MIN(SUM(FD$4,$O70/1000),SUM($O70,FD$4/1000)),3),CMB[[Cmb_ID]:[Cmb_ID]],0))),-1,-1,0,0)),IF(OR(FD$1,$R70),4,INDEX(CMB[[Cmb_Rare]:[Cmb_Rare]],MATCH(ROUND(MIN(SUM(FD$4,$O70/1000),SUM($O70,FD$4/1000)),3),CMB[[Cmb_ID]:[Cmb_ID]],0))),CHOOSE(AC[[M]:[M]],2,1,1,SUM(AC[[AB]:[DB]])))),""))</f>
        <v/>
      </c>
      <c r="FE70" t="str">
        <f>IF(OR(FE$5="",$S70=""),"",IFERROR(SUM(PRODUCT(INDEX(CMB[[BA_0O]:[BA_2O]],MATCH(ROUND(MIN(SUM(FE$4,$O70/1000),SUM($O70,FE$4/1000)),3),CMB[[Cmb_ID]:[Cmb_ID]],0),SUM(N(FE$1),N($R70),1)),CHOOSE(AC[[M]:[M]],1,1,0,AC[[AB]:[AB]])),PRODUCT(INDEX(CMB[[BD_0O]:[BD_2O]],MATCH(ROUND(MIN(SUM(FE$4,$O70/1000),SUM($O70,FE$4/1000)),3),CMB[[Cmb_ID]:[Cmb_ID]],0),SUM(N(FE$1),N($R70),1)),CHOOSE(AC[[M]:[M]],1,0,1,AC[[DB]:[DB]])),PRODUCT(SUM(ROUND(AVERAGE(VALUE(FE$3),VALUE($P70)),0),CHOOSE(IF(OR(FE$1,$R70),4,INDEX(CMB[[Res_Rare]:[Res_Rare]],MATCH(ROUND(MIN(SUM(FE$4,$O70/1000),SUM($O70,FE$4/1000)),3),CMB[[Cmb_ID]:[Cmb_ID]],0))),-1,-1,0,0)),IF(OR(FE$1,$R70),4,INDEX(CMB[[Cmb_Rare]:[Cmb_Rare]],MATCH(ROUND(MIN(SUM(FE$4,$O70/1000),SUM($O70,FE$4/1000)),3),CMB[[Cmb_ID]:[Cmb_ID]],0))),CHOOSE(AC[[M]:[M]],2,1,1,SUM(AC[[AB]:[DB]])))),""))</f>
        <v/>
      </c>
      <c r="FF70" t="str">
        <f>IF(OR(FF$5="",$S70=""),"",IFERROR(SUM(PRODUCT(INDEX(CMB[[BA_0O]:[BA_2O]],MATCH(ROUND(MIN(SUM(FF$4,$O70/1000),SUM($O70,FF$4/1000)),3),CMB[[Cmb_ID]:[Cmb_ID]],0),SUM(N(FF$1),N($R70),1)),CHOOSE(AC[[M]:[M]],1,1,0,AC[[AB]:[AB]])),PRODUCT(INDEX(CMB[[BD_0O]:[BD_2O]],MATCH(ROUND(MIN(SUM(FF$4,$O70/1000),SUM($O70,FF$4/1000)),3),CMB[[Cmb_ID]:[Cmb_ID]],0),SUM(N(FF$1),N($R70),1)),CHOOSE(AC[[M]:[M]],1,0,1,AC[[DB]:[DB]])),PRODUCT(SUM(ROUND(AVERAGE(VALUE(FF$3),VALUE($P70)),0),CHOOSE(IF(OR(FF$1,$R70),4,INDEX(CMB[[Res_Rare]:[Res_Rare]],MATCH(ROUND(MIN(SUM(FF$4,$O70/1000),SUM($O70,FF$4/1000)),3),CMB[[Cmb_ID]:[Cmb_ID]],0))),-1,-1,0,0)),IF(OR(FF$1,$R70),4,INDEX(CMB[[Cmb_Rare]:[Cmb_Rare]],MATCH(ROUND(MIN(SUM(FF$4,$O70/1000),SUM($O70,FF$4/1000)),3),CMB[[Cmb_ID]:[Cmb_ID]],0))),CHOOSE(AC[[M]:[M]],2,1,1,SUM(AC[[AB]:[DB]])))),""))</f>
        <v/>
      </c>
      <c r="FG70" t="str">
        <f>IF(OR(FG$5="",$S70=""),"",IFERROR(SUM(PRODUCT(INDEX(CMB[[BA_0O]:[BA_2O]],MATCH(ROUND(MIN(SUM(FG$4,$O70/1000),SUM($O70,FG$4/1000)),3),CMB[[Cmb_ID]:[Cmb_ID]],0),SUM(N(FG$1),N($R70),1)),CHOOSE(AC[[M]:[M]],1,1,0,AC[[AB]:[AB]])),PRODUCT(INDEX(CMB[[BD_0O]:[BD_2O]],MATCH(ROUND(MIN(SUM(FG$4,$O70/1000),SUM($O70,FG$4/1000)),3),CMB[[Cmb_ID]:[Cmb_ID]],0),SUM(N(FG$1),N($R70),1)),CHOOSE(AC[[M]:[M]],1,0,1,AC[[DB]:[DB]])),PRODUCT(SUM(ROUND(AVERAGE(VALUE(FG$3),VALUE($P70)),0),CHOOSE(IF(OR(FG$1,$R70),4,INDEX(CMB[[Res_Rare]:[Res_Rare]],MATCH(ROUND(MIN(SUM(FG$4,$O70/1000),SUM($O70,FG$4/1000)),3),CMB[[Cmb_ID]:[Cmb_ID]],0))),-1,-1,0,0)),IF(OR(FG$1,$R70),4,INDEX(CMB[[Cmb_Rare]:[Cmb_Rare]],MATCH(ROUND(MIN(SUM(FG$4,$O70/1000),SUM($O70,FG$4/1000)),3),CMB[[Cmb_ID]:[Cmb_ID]],0))),CHOOSE(AC[[M]:[M]],2,1,1,SUM(AC[[AB]:[DB]])))),""))</f>
        <v/>
      </c>
      <c r="FH70" t="str">
        <f>IF(OR(FH$5="",$S70=""),"",IFERROR(SUM(PRODUCT(INDEX(CMB[[BA_0O]:[BA_2O]],MATCH(ROUND(MIN(SUM(FH$4,$O70/1000),SUM($O70,FH$4/1000)),3),CMB[[Cmb_ID]:[Cmb_ID]],0),SUM(N(FH$1),N($R70),1)),CHOOSE(AC[[M]:[M]],1,1,0,AC[[AB]:[AB]])),PRODUCT(INDEX(CMB[[BD_0O]:[BD_2O]],MATCH(ROUND(MIN(SUM(FH$4,$O70/1000),SUM($O70,FH$4/1000)),3),CMB[[Cmb_ID]:[Cmb_ID]],0),SUM(N(FH$1),N($R70),1)),CHOOSE(AC[[M]:[M]],1,0,1,AC[[DB]:[DB]])),PRODUCT(SUM(ROUND(AVERAGE(VALUE(FH$3),VALUE($P70)),0),CHOOSE(IF(OR(FH$1,$R70),4,INDEX(CMB[[Res_Rare]:[Res_Rare]],MATCH(ROUND(MIN(SUM(FH$4,$O70/1000),SUM($O70,FH$4/1000)),3),CMB[[Cmb_ID]:[Cmb_ID]],0))),-1,-1,0,0)),IF(OR(FH$1,$R70),4,INDEX(CMB[[Cmb_Rare]:[Cmb_Rare]],MATCH(ROUND(MIN(SUM(FH$4,$O70/1000),SUM($O70,FH$4/1000)),3),CMB[[Cmb_ID]:[Cmb_ID]],0))),CHOOSE(AC[[M]:[M]],2,1,1,SUM(AC[[AB]:[DB]])))),""))</f>
        <v/>
      </c>
      <c r="FI70" t="str">
        <f>IF(OR(FI$5="",$S70=""),"",IFERROR(SUM(PRODUCT(INDEX(CMB[[BA_0O]:[BA_2O]],MATCH(ROUND(MIN(SUM(FI$4,$O70/1000),SUM($O70,FI$4/1000)),3),CMB[[Cmb_ID]:[Cmb_ID]],0),SUM(N(FI$1),N($R70),1)),CHOOSE(AC[[M]:[M]],1,1,0,AC[[AB]:[AB]])),PRODUCT(INDEX(CMB[[BD_0O]:[BD_2O]],MATCH(ROUND(MIN(SUM(FI$4,$O70/1000),SUM($O70,FI$4/1000)),3),CMB[[Cmb_ID]:[Cmb_ID]],0),SUM(N(FI$1),N($R70),1)),CHOOSE(AC[[M]:[M]],1,0,1,AC[[DB]:[DB]])),PRODUCT(SUM(ROUND(AVERAGE(VALUE(FI$3),VALUE($P70)),0),CHOOSE(IF(OR(FI$1,$R70),4,INDEX(CMB[[Res_Rare]:[Res_Rare]],MATCH(ROUND(MIN(SUM(FI$4,$O70/1000),SUM($O70,FI$4/1000)),3),CMB[[Cmb_ID]:[Cmb_ID]],0))),-1,-1,0,0)),IF(OR(FI$1,$R70),4,INDEX(CMB[[Cmb_Rare]:[Cmb_Rare]],MATCH(ROUND(MIN(SUM(FI$4,$O70/1000),SUM($O70,FI$4/1000)),3),CMB[[Cmb_ID]:[Cmb_ID]],0))),CHOOSE(AC[[M]:[M]],2,1,1,SUM(AC[[AB]:[DB]])))),""))</f>
        <v/>
      </c>
      <c r="FJ70" t="str">
        <f>IF(OR(FJ$5="",$S70=""),"",IFERROR(SUM(PRODUCT(INDEX(CMB[[BA_0O]:[BA_2O]],MATCH(ROUND(MIN(SUM(FJ$4,$O70/1000),SUM($O70,FJ$4/1000)),3),CMB[[Cmb_ID]:[Cmb_ID]],0),SUM(N(FJ$1),N($R70),1)),CHOOSE(AC[[M]:[M]],1,1,0,AC[[AB]:[AB]])),PRODUCT(INDEX(CMB[[BD_0O]:[BD_2O]],MATCH(ROUND(MIN(SUM(FJ$4,$O70/1000),SUM($O70,FJ$4/1000)),3),CMB[[Cmb_ID]:[Cmb_ID]],0),SUM(N(FJ$1),N($R70),1)),CHOOSE(AC[[M]:[M]],1,0,1,AC[[DB]:[DB]])),PRODUCT(SUM(ROUND(AVERAGE(VALUE(FJ$3),VALUE($P70)),0),CHOOSE(IF(OR(FJ$1,$R70),4,INDEX(CMB[[Res_Rare]:[Res_Rare]],MATCH(ROUND(MIN(SUM(FJ$4,$O70/1000),SUM($O70,FJ$4/1000)),3),CMB[[Cmb_ID]:[Cmb_ID]],0))),-1,-1,0,0)),IF(OR(FJ$1,$R70),4,INDEX(CMB[[Cmb_Rare]:[Cmb_Rare]],MATCH(ROUND(MIN(SUM(FJ$4,$O70/1000),SUM($O70,FJ$4/1000)),3),CMB[[Cmb_ID]:[Cmb_ID]],0))),CHOOSE(AC[[M]:[M]],2,1,1,SUM(AC[[AB]:[DB]])))),""))</f>
        <v/>
      </c>
      <c r="FK70" t="str">
        <f>IF(OR(FK$5="",$S70=""),"",IFERROR(SUM(PRODUCT(INDEX(CMB[[BA_0O]:[BA_2O]],MATCH(ROUND(MIN(SUM(FK$4,$O70/1000),SUM($O70,FK$4/1000)),3),CMB[[Cmb_ID]:[Cmb_ID]],0),SUM(N(FK$1),N($R70),1)),CHOOSE(AC[[M]:[M]],1,1,0,AC[[AB]:[AB]])),PRODUCT(INDEX(CMB[[BD_0O]:[BD_2O]],MATCH(ROUND(MIN(SUM(FK$4,$O70/1000),SUM($O70,FK$4/1000)),3),CMB[[Cmb_ID]:[Cmb_ID]],0),SUM(N(FK$1),N($R70),1)),CHOOSE(AC[[M]:[M]],1,0,1,AC[[DB]:[DB]])),PRODUCT(SUM(ROUND(AVERAGE(VALUE(FK$3),VALUE($P70)),0),CHOOSE(IF(OR(FK$1,$R70),4,INDEX(CMB[[Res_Rare]:[Res_Rare]],MATCH(ROUND(MIN(SUM(FK$4,$O70/1000),SUM($O70,FK$4/1000)),3),CMB[[Cmb_ID]:[Cmb_ID]],0))),-1,-1,0,0)),IF(OR(FK$1,$R70),4,INDEX(CMB[[Cmb_Rare]:[Cmb_Rare]],MATCH(ROUND(MIN(SUM(FK$4,$O70/1000),SUM($O70,FK$4/1000)),3),CMB[[Cmb_ID]:[Cmb_ID]],0))),CHOOSE(AC[[M]:[M]],2,1,1,SUM(AC[[AB]:[DB]])))),""))</f>
        <v/>
      </c>
      <c r="FL70" t="str">
        <f>IF(OR(FL$5="",$S70=""),"",IFERROR(SUM(PRODUCT(INDEX(CMB[[BA_0O]:[BA_2O]],MATCH(ROUND(MIN(SUM(FL$4,$O70/1000),SUM($O70,FL$4/1000)),3),CMB[[Cmb_ID]:[Cmb_ID]],0),SUM(N(FL$1),N($R70),1)),CHOOSE(AC[[M]:[M]],1,1,0,AC[[AB]:[AB]])),PRODUCT(INDEX(CMB[[BD_0O]:[BD_2O]],MATCH(ROUND(MIN(SUM(FL$4,$O70/1000),SUM($O70,FL$4/1000)),3),CMB[[Cmb_ID]:[Cmb_ID]],0),SUM(N(FL$1),N($R70),1)),CHOOSE(AC[[M]:[M]],1,0,1,AC[[DB]:[DB]])),PRODUCT(SUM(ROUND(AVERAGE(VALUE(FL$3),VALUE($P70)),0),CHOOSE(IF(OR(FL$1,$R70),4,INDEX(CMB[[Res_Rare]:[Res_Rare]],MATCH(ROUND(MIN(SUM(FL$4,$O70/1000),SUM($O70,FL$4/1000)),3),CMB[[Cmb_ID]:[Cmb_ID]],0))),-1,-1,0,0)),IF(OR(FL$1,$R70),4,INDEX(CMB[[Cmb_Rare]:[Cmb_Rare]],MATCH(ROUND(MIN(SUM(FL$4,$O70/1000),SUM($O70,FL$4/1000)),3),CMB[[Cmb_ID]:[Cmb_ID]],0))),CHOOSE(AC[[M]:[M]],2,1,1,SUM(AC[[AB]:[DB]])))),""))</f>
        <v/>
      </c>
      <c r="FM70" t="str">
        <f>IF(OR(FM$5="",$S70=""),"",IFERROR(SUM(PRODUCT(INDEX(CMB[[BA_0O]:[BA_2O]],MATCH(ROUND(MIN(SUM(FM$4,$O70/1000),SUM($O70,FM$4/1000)),3),CMB[[Cmb_ID]:[Cmb_ID]],0),SUM(N(FM$1),N($R70),1)),CHOOSE(AC[[M]:[M]],1,1,0,AC[[AB]:[AB]])),PRODUCT(INDEX(CMB[[BD_0O]:[BD_2O]],MATCH(ROUND(MIN(SUM(FM$4,$O70/1000),SUM($O70,FM$4/1000)),3),CMB[[Cmb_ID]:[Cmb_ID]],0),SUM(N(FM$1),N($R70),1)),CHOOSE(AC[[M]:[M]],1,0,1,AC[[DB]:[DB]])),PRODUCT(SUM(ROUND(AVERAGE(VALUE(FM$3),VALUE($P70)),0),CHOOSE(IF(OR(FM$1,$R70),4,INDEX(CMB[[Res_Rare]:[Res_Rare]],MATCH(ROUND(MIN(SUM(FM$4,$O70/1000),SUM($O70,FM$4/1000)),3),CMB[[Cmb_ID]:[Cmb_ID]],0))),-1,-1,0,0)),IF(OR(FM$1,$R70),4,INDEX(CMB[[Cmb_Rare]:[Cmb_Rare]],MATCH(ROUND(MIN(SUM(FM$4,$O70/1000),SUM($O70,FM$4/1000)),3),CMB[[Cmb_ID]:[Cmb_ID]],0))),CHOOSE(AC[[M]:[M]],2,1,1,SUM(AC[[AB]:[DB]])))),""))</f>
        <v/>
      </c>
      <c r="FN70" s="7">
        <f t="shared" si="34"/>
        <v>0</v>
      </c>
      <c r="FO70" s="7">
        <f t="shared" si="34"/>
        <v>0</v>
      </c>
      <c r="FP70" s="7">
        <f t="shared" si="34"/>
        <v>0</v>
      </c>
      <c r="FQ70" s="7">
        <f t="shared" si="34"/>
        <v>0</v>
      </c>
      <c r="FR70" s="7">
        <f t="shared" si="34"/>
        <v>0</v>
      </c>
      <c r="FS70" s="7">
        <f t="shared" si="34"/>
        <v>0</v>
      </c>
      <c r="FT70" s="7">
        <f>SUM(IF(INDEX(LIB[[Quantity]:[Quantity]],MATCH($S70,LIB[[ID]:[ID]],0))&gt;=COLUMN(A$1),TRUNC(PRODUCT(AVERAGE($FN70:$FS70),POWER(AC[[CR]:[CR]],SUM(SUMIFS($D$11:$D69,$A$11:$A69,$A70,$E$11:$E69,"&gt;="&amp;$E70),SUMIFS($D71:$D$161,$A71:$A$161,$A70,$E71:$E$161,"&gt;"&amp;$E70),COLUMN(A$1),-1)),IF($Q70="Yes",AC[[FB]:[FB]],1))),0),ROW(A59)/-VALUE(1&amp;REPT("0",9-PRODUCT(COLUMN(A$1)-1,3))),1)</f>
        <v>0.999999941</v>
      </c>
      <c r="FU70" s="7">
        <f>SUM(IF(INDEX(LIB[[Quantity]:[Quantity]],MATCH($S70,LIB[[ID]:[ID]],0))&gt;=COLUMN(B$1),TRUNC(PRODUCT(AVERAGE($FN70:$FS70),POWER(AC[[CR]:[CR]],SUM(SUMIFS($D$11:$D69,$A$11:$A69,$A70,$E$11:$E69,"&gt;="&amp;$E70),SUMIFS($D71:$D$161,$A71:$A$161,$A70,$E71:$E$161,"&gt;"&amp;$E70),COLUMN(B$1),-1)),IF($Q70="Yes",AC[[FB]:[FB]],1))),0),ROW(B59)/-VALUE(1&amp;REPT("0",9-PRODUCT(COLUMN(B$1)-1,3))),1)</f>
        <v>0.99994099999999997</v>
      </c>
      <c r="FV70" s="7">
        <f>SUM(IF(INDEX(LIB[[Quantity]:[Quantity]],MATCH($S70,LIB[[ID]:[ID]],0))&gt;=COLUMN(C$1),TRUNC(PRODUCT(AVERAGE($FN70:$FS70),POWER(AC[[CR]:[CR]],SUM(SUMIFS($D$11:$D69,$A$11:$A69,$A70,$E$11:$E69,"&gt;="&amp;$E70),SUMIFS($D71:$D$161,$A71:$A$161,$A70,$E71:$E$161,"&gt;"&amp;$E70),COLUMN(C$1),-1)),IF($Q70="Yes",AC[[FB]:[FB]],1))),0),ROW(C59)/-VALUE(1&amp;REPT("0",9-PRODUCT(COLUMN(C$1)-1,3))),1)</f>
        <v>0.94100000000000006</v>
      </c>
      <c r="FW70">
        <f t="shared" si="19"/>
        <v>132</v>
      </c>
      <c r="FX70">
        <f t="shared" si="20"/>
        <v>0</v>
      </c>
      <c r="FY70">
        <f t="shared" si="21"/>
        <v>0</v>
      </c>
      <c r="GC70">
        <f t="shared" si="22"/>
        <v>24</v>
      </c>
      <c r="GD70" t="str">
        <f>IFERROR(SUBSTITUTE(SUBSTITUTE(INDEX(SUG[Card],MATCH(ROW(A59),GC$12:GC$161,0))," #2","")," #3",""),"")</f>
        <v>Death (5)</v>
      </c>
      <c r="GE70">
        <f>SUM(GE69,IF(IFERROR(MATCH(GD70,GD$11:GD69,0)&lt;0,TRUE()),1,0))</f>
        <v>30</v>
      </c>
      <c r="GF70" t="str">
        <f t="shared" si="23"/>
        <v/>
      </c>
      <c r="GI70">
        <f>SUM(SUMIFS(D$11:D69,A$11:A69,A70,B$11:B69,"&gt;="&amp;B70),SUMIFS(D71:D$161,A71:A$161,A70,B71:B$161,"&gt;"&amp;B70),SUMIFS(D$11:D69,A$11:A69,A70&amp;":Onyx"),SUMIFS(D71:D$161,A71:A$161,A70&amp;":Onyx"))</f>
        <v>0</v>
      </c>
      <c r="GP70" t="str">
        <f t="shared" si="31"/>
        <v>Holy Water (5) #2</v>
      </c>
      <c r="GQ70">
        <f t="shared" si="32"/>
        <v>296</v>
      </c>
      <c r="GR70" t="b">
        <f>COUNTIF(DECK[Card],IFERROR(MID($L70,1,FIND(" #",SUG_Helper[[#This Row],[Card]])-1),SUG_Helper[[#This Row],[Card]]))&gt;=IFERROR(VALUE(RIGHT(SUG_Helper[[#This Row],[Card]])),1)</f>
        <v>0</v>
      </c>
    </row>
    <row r="71" spans="1:200" x14ac:dyDescent="0.35">
      <c r="A71" s="17"/>
      <c r="B71" s="4"/>
      <c r="C71" s="4"/>
      <c r="D71" s="4"/>
      <c r="E71" t="str">
        <f>IF(INDEX(LIB[Card],ROW(A60))="","",INDEX(LIB[Card],ROW(A60))&amp;" ("&amp;INDEX(LIB[Level],ROW(A60))&amp;")"&amp;IF(INDEX(LIB[Fused],ROW(A60))="Yes","ƒ",""))</f>
        <v/>
      </c>
      <c r="F71">
        <v>60</v>
      </c>
      <c r="H71" t="str">
        <f>IF(DECK[[#This Row],[Card]]="","",MID(DECK[[#This Row],[Card]],1,FIND(" (",DECK[[#This Row],[Card]])-1))</f>
        <v/>
      </c>
      <c r="I71" t="str">
        <f>IF(DECK[[#This Row],[Card]]="","",MID(DECK[[#This Row],[Card]],FIND("(",DECK[[#This Row],[Card]])+1,1))</f>
        <v/>
      </c>
      <c r="J71" t="str">
        <f>IF(DECK[[#This Row],[Card]]="","",IF(RIGHT(DECK[[#This Row],[Card]])="ƒ","Yes","No"))</f>
        <v/>
      </c>
      <c r="L71" t="str">
        <f t="shared" si="27"/>
        <v>Radiation (5) #2</v>
      </c>
      <c r="M71">
        <f t="shared" si="28"/>
        <v>291</v>
      </c>
      <c r="O71" s="6" t="str">
        <f>IF(S71="","",MATCH(MID(S71,1,MIN(FIND(" (",S71),IFERROR(FIND(":",S71),50))-1),CC[CC_Name],0))</f>
        <v/>
      </c>
      <c r="P71" s="5" t="str">
        <f t="shared" si="29"/>
        <v/>
      </c>
      <c r="Q71" s="5" t="str">
        <f t="shared" si="18"/>
        <v/>
      </c>
      <c r="R71" s="5" t="str">
        <f t="shared" si="30"/>
        <v/>
      </c>
      <c r="S71" t="str">
        <f>(INDEX(LIB[ID],ROW(A60)))</f>
        <v/>
      </c>
      <c r="T71" t="str">
        <f>IF(OR(T$5="",$S71=""),"",IFERROR(SUM(PRODUCT(INDEX(CMB[[BA_0O]:[BA_2O]],MATCH(ROUND(MIN(SUM(T$4,$O71/1000),SUM($O71,T$4/1000)),3),CMB[[Cmb_ID]:[Cmb_ID]],0),SUM(N(T$1),N($R71),1)),CHOOSE(AC[[M]:[M]],1,1,0,AC[[AB]:[AB]])),PRODUCT(INDEX(CMB[[BD_0O]:[BD_2O]],MATCH(ROUND(MIN(SUM(T$4,$O71/1000),SUM($O71,T$4/1000)),3),CMB[[Cmb_ID]:[Cmb_ID]],0),SUM(N(T$1),N($R71),1)),CHOOSE(AC[[M]:[M]],1,0,1,AC[[DB]:[DB]])),PRODUCT(SUM(ROUND(AVERAGE(VALUE(T$3),VALUE($P71)),0),CHOOSE(IF(OR(T$1,$R71),4,INDEX(CMB[[Res_Rare]:[Res_Rare]],MATCH(ROUND(MIN(SUM(T$4,$O71/1000),SUM($O71,T$4/1000)),3),CMB[[Cmb_ID]:[Cmb_ID]],0))),-1,-1,0,0)),IF(OR(T$1,$R71),4,INDEX(CMB[[Cmb_Rare]:[Cmb_Rare]],MATCH(ROUND(MIN(SUM(T$4,$O71/1000),SUM($O71,T$4/1000)),3),CMB[[Cmb_ID]:[Cmb_ID]],0))),CHOOSE(AC[[M]:[M]],2,1,1,SUM(AC[[AB]:[DB]])))),""))</f>
        <v/>
      </c>
      <c r="U71" t="str">
        <f>IF(OR(U$5="",$S71=""),"",IFERROR(SUM(PRODUCT(INDEX(CMB[[BA_0O]:[BA_2O]],MATCH(ROUND(MIN(SUM(U$4,$O71/1000),SUM($O71,U$4/1000)),3),CMB[[Cmb_ID]:[Cmb_ID]],0),SUM(N(U$1),N($R71),1)),CHOOSE(AC[[M]:[M]],1,1,0,AC[[AB]:[AB]])),PRODUCT(INDEX(CMB[[BD_0O]:[BD_2O]],MATCH(ROUND(MIN(SUM(U$4,$O71/1000),SUM($O71,U$4/1000)),3),CMB[[Cmb_ID]:[Cmb_ID]],0),SUM(N(U$1),N($R71),1)),CHOOSE(AC[[M]:[M]],1,0,1,AC[[DB]:[DB]])),PRODUCT(SUM(ROUND(AVERAGE(VALUE(U$3),VALUE($P71)),0),CHOOSE(IF(OR(U$1,$R71),4,INDEX(CMB[[Res_Rare]:[Res_Rare]],MATCH(ROUND(MIN(SUM(U$4,$O71/1000),SUM($O71,U$4/1000)),3),CMB[[Cmb_ID]:[Cmb_ID]],0))),-1,-1,0,0)),IF(OR(U$1,$R71),4,INDEX(CMB[[Cmb_Rare]:[Cmb_Rare]],MATCH(ROUND(MIN(SUM(U$4,$O71/1000),SUM($O71,U$4/1000)),3),CMB[[Cmb_ID]:[Cmb_ID]],0))),CHOOSE(AC[[M]:[M]],2,1,1,SUM(AC[[AB]:[DB]])))),""))</f>
        <v/>
      </c>
      <c r="V71" t="str">
        <f>IF(OR(V$5="",$S71=""),"",IFERROR(SUM(PRODUCT(INDEX(CMB[[BA_0O]:[BA_2O]],MATCH(ROUND(MIN(SUM(V$4,$O71/1000),SUM($O71,V$4/1000)),3),CMB[[Cmb_ID]:[Cmb_ID]],0),SUM(N(V$1),N($R71),1)),CHOOSE(AC[[M]:[M]],1,1,0,AC[[AB]:[AB]])),PRODUCT(INDEX(CMB[[BD_0O]:[BD_2O]],MATCH(ROUND(MIN(SUM(V$4,$O71/1000),SUM($O71,V$4/1000)),3),CMB[[Cmb_ID]:[Cmb_ID]],0),SUM(N(V$1),N($R71),1)),CHOOSE(AC[[M]:[M]],1,0,1,AC[[DB]:[DB]])),PRODUCT(SUM(ROUND(AVERAGE(VALUE(V$3),VALUE($P71)),0),CHOOSE(IF(OR(V$1,$R71),4,INDEX(CMB[[Res_Rare]:[Res_Rare]],MATCH(ROUND(MIN(SUM(V$4,$O71/1000),SUM($O71,V$4/1000)),3),CMB[[Cmb_ID]:[Cmb_ID]],0))),-1,-1,0,0)),IF(OR(V$1,$R71),4,INDEX(CMB[[Cmb_Rare]:[Cmb_Rare]],MATCH(ROUND(MIN(SUM(V$4,$O71/1000),SUM($O71,V$4/1000)),3),CMB[[Cmb_ID]:[Cmb_ID]],0))),CHOOSE(AC[[M]:[M]],2,1,1,SUM(AC[[AB]:[DB]])))),""))</f>
        <v/>
      </c>
      <c r="W71" t="str">
        <f>IF(OR(W$5="",$S71=""),"",IFERROR(SUM(PRODUCT(INDEX(CMB[[BA_0O]:[BA_2O]],MATCH(ROUND(MIN(SUM(W$4,$O71/1000),SUM($O71,W$4/1000)),3),CMB[[Cmb_ID]:[Cmb_ID]],0),SUM(N(W$1),N($R71),1)),CHOOSE(AC[[M]:[M]],1,1,0,AC[[AB]:[AB]])),PRODUCT(INDEX(CMB[[BD_0O]:[BD_2O]],MATCH(ROUND(MIN(SUM(W$4,$O71/1000),SUM($O71,W$4/1000)),3),CMB[[Cmb_ID]:[Cmb_ID]],0),SUM(N(W$1),N($R71),1)),CHOOSE(AC[[M]:[M]],1,0,1,AC[[DB]:[DB]])),PRODUCT(SUM(ROUND(AVERAGE(VALUE(W$3),VALUE($P71)),0),CHOOSE(IF(OR(W$1,$R71),4,INDEX(CMB[[Res_Rare]:[Res_Rare]],MATCH(ROUND(MIN(SUM(W$4,$O71/1000),SUM($O71,W$4/1000)),3),CMB[[Cmb_ID]:[Cmb_ID]],0))),-1,-1,0,0)),IF(OR(W$1,$R71),4,INDEX(CMB[[Cmb_Rare]:[Cmb_Rare]],MATCH(ROUND(MIN(SUM(W$4,$O71/1000),SUM($O71,W$4/1000)),3),CMB[[Cmb_ID]:[Cmb_ID]],0))),CHOOSE(AC[[M]:[M]],2,1,1,SUM(AC[[AB]:[DB]])))),""))</f>
        <v/>
      </c>
      <c r="X71" t="str">
        <f>IF(OR(X$5="",$S71=""),"",IFERROR(SUM(PRODUCT(INDEX(CMB[[BA_0O]:[BA_2O]],MATCH(ROUND(MIN(SUM(X$4,$O71/1000),SUM($O71,X$4/1000)),3),CMB[[Cmb_ID]:[Cmb_ID]],0),SUM(N(X$1),N($R71),1)),CHOOSE(AC[[M]:[M]],1,1,0,AC[[AB]:[AB]])),PRODUCT(INDEX(CMB[[BD_0O]:[BD_2O]],MATCH(ROUND(MIN(SUM(X$4,$O71/1000),SUM($O71,X$4/1000)),3),CMB[[Cmb_ID]:[Cmb_ID]],0),SUM(N(X$1),N($R71),1)),CHOOSE(AC[[M]:[M]],1,0,1,AC[[DB]:[DB]])),PRODUCT(SUM(ROUND(AVERAGE(VALUE(X$3),VALUE($P71)),0),CHOOSE(IF(OR(X$1,$R71),4,INDEX(CMB[[Res_Rare]:[Res_Rare]],MATCH(ROUND(MIN(SUM(X$4,$O71/1000),SUM($O71,X$4/1000)),3),CMB[[Cmb_ID]:[Cmb_ID]],0))),-1,-1,0,0)),IF(OR(X$1,$R71),4,INDEX(CMB[[Cmb_Rare]:[Cmb_Rare]],MATCH(ROUND(MIN(SUM(X$4,$O71/1000),SUM($O71,X$4/1000)),3),CMB[[Cmb_ID]:[Cmb_ID]],0))),CHOOSE(AC[[M]:[M]],2,1,1,SUM(AC[[AB]:[DB]])))),""))</f>
        <v/>
      </c>
      <c r="Y71" t="str">
        <f>IF(OR(Y$5="",$S71=""),"",IFERROR(SUM(PRODUCT(INDEX(CMB[[BA_0O]:[BA_2O]],MATCH(ROUND(MIN(SUM(Y$4,$O71/1000),SUM($O71,Y$4/1000)),3),CMB[[Cmb_ID]:[Cmb_ID]],0),SUM(N(Y$1),N($R71),1)),CHOOSE(AC[[M]:[M]],1,1,0,AC[[AB]:[AB]])),PRODUCT(INDEX(CMB[[BD_0O]:[BD_2O]],MATCH(ROUND(MIN(SUM(Y$4,$O71/1000),SUM($O71,Y$4/1000)),3),CMB[[Cmb_ID]:[Cmb_ID]],0),SUM(N(Y$1),N($R71),1)),CHOOSE(AC[[M]:[M]],1,0,1,AC[[DB]:[DB]])),PRODUCT(SUM(ROUND(AVERAGE(VALUE(Y$3),VALUE($P71)),0),CHOOSE(IF(OR(Y$1,$R71),4,INDEX(CMB[[Res_Rare]:[Res_Rare]],MATCH(ROUND(MIN(SUM(Y$4,$O71/1000),SUM($O71,Y$4/1000)),3),CMB[[Cmb_ID]:[Cmb_ID]],0))),-1,-1,0,0)),IF(OR(Y$1,$R71),4,INDEX(CMB[[Cmb_Rare]:[Cmb_Rare]],MATCH(ROUND(MIN(SUM(Y$4,$O71/1000),SUM($O71,Y$4/1000)),3),CMB[[Cmb_ID]:[Cmb_ID]],0))),CHOOSE(AC[[M]:[M]],2,1,1,SUM(AC[[AB]:[DB]])))),""))</f>
        <v/>
      </c>
      <c r="Z71" t="str">
        <f>IF(OR(Z$5="",$S71=""),"",IFERROR(SUM(PRODUCT(INDEX(CMB[[BA_0O]:[BA_2O]],MATCH(ROUND(MIN(SUM(Z$4,$O71/1000),SUM($O71,Z$4/1000)),3),CMB[[Cmb_ID]:[Cmb_ID]],0),SUM(N(Z$1),N($R71),1)),CHOOSE(AC[[M]:[M]],1,1,0,AC[[AB]:[AB]])),PRODUCT(INDEX(CMB[[BD_0O]:[BD_2O]],MATCH(ROUND(MIN(SUM(Z$4,$O71/1000),SUM($O71,Z$4/1000)),3),CMB[[Cmb_ID]:[Cmb_ID]],0),SUM(N(Z$1),N($R71),1)),CHOOSE(AC[[M]:[M]],1,0,1,AC[[DB]:[DB]])),PRODUCT(SUM(ROUND(AVERAGE(VALUE(Z$3),VALUE($P71)),0),CHOOSE(IF(OR(Z$1,$R71),4,INDEX(CMB[[Res_Rare]:[Res_Rare]],MATCH(ROUND(MIN(SUM(Z$4,$O71/1000),SUM($O71,Z$4/1000)),3),CMB[[Cmb_ID]:[Cmb_ID]],0))),-1,-1,0,0)),IF(OR(Z$1,$R71),4,INDEX(CMB[[Cmb_Rare]:[Cmb_Rare]],MATCH(ROUND(MIN(SUM(Z$4,$O71/1000),SUM($O71,Z$4/1000)),3),CMB[[Cmb_ID]:[Cmb_ID]],0))),CHOOSE(AC[[M]:[M]],2,1,1,SUM(AC[[AB]:[DB]])))),""))</f>
        <v/>
      </c>
      <c r="AA71" t="str">
        <f>IF(OR(AA$5="",$S71=""),"",IFERROR(SUM(PRODUCT(INDEX(CMB[[BA_0O]:[BA_2O]],MATCH(ROUND(MIN(SUM(AA$4,$O71/1000),SUM($O71,AA$4/1000)),3),CMB[[Cmb_ID]:[Cmb_ID]],0),SUM(N(AA$1),N($R71),1)),CHOOSE(AC[[M]:[M]],1,1,0,AC[[AB]:[AB]])),PRODUCT(INDEX(CMB[[BD_0O]:[BD_2O]],MATCH(ROUND(MIN(SUM(AA$4,$O71/1000),SUM($O71,AA$4/1000)),3),CMB[[Cmb_ID]:[Cmb_ID]],0),SUM(N(AA$1),N($R71),1)),CHOOSE(AC[[M]:[M]],1,0,1,AC[[DB]:[DB]])),PRODUCT(SUM(ROUND(AVERAGE(VALUE(AA$3),VALUE($P71)),0),CHOOSE(IF(OR(AA$1,$R71),4,INDEX(CMB[[Res_Rare]:[Res_Rare]],MATCH(ROUND(MIN(SUM(AA$4,$O71/1000),SUM($O71,AA$4/1000)),3),CMB[[Cmb_ID]:[Cmb_ID]],0))),-1,-1,0,0)),IF(OR(AA$1,$R71),4,INDEX(CMB[[Cmb_Rare]:[Cmb_Rare]],MATCH(ROUND(MIN(SUM(AA$4,$O71/1000),SUM($O71,AA$4/1000)),3),CMB[[Cmb_ID]:[Cmb_ID]],0))),CHOOSE(AC[[M]:[M]],2,1,1,SUM(AC[[AB]:[DB]])))),""))</f>
        <v/>
      </c>
      <c r="AB71" t="str">
        <f>IF(OR(AB$5="",$S71=""),"",IFERROR(SUM(PRODUCT(INDEX(CMB[[BA_0O]:[BA_2O]],MATCH(ROUND(MIN(SUM(AB$4,$O71/1000),SUM($O71,AB$4/1000)),3),CMB[[Cmb_ID]:[Cmb_ID]],0),SUM(N(AB$1),N($R71),1)),CHOOSE(AC[[M]:[M]],1,1,0,AC[[AB]:[AB]])),PRODUCT(INDEX(CMB[[BD_0O]:[BD_2O]],MATCH(ROUND(MIN(SUM(AB$4,$O71/1000),SUM($O71,AB$4/1000)),3),CMB[[Cmb_ID]:[Cmb_ID]],0),SUM(N(AB$1),N($R71),1)),CHOOSE(AC[[M]:[M]],1,0,1,AC[[DB]:[DB]])),PRODUCT(SUM(ROUND(AVERAGE(VALUE(AB$3),VALUE($P71)),0),CHOOSE(IF(OR(AB$1,$R71),4,INDEX(CMB[[Res_Rare]:[Res_Rare]],MATCH(ROUND(MIN(SUM(AB$4,$O71/1000),SUM($O71,AB$4/1000)),3),CMB[[Cmb_ID]:[Cmb_ID]],0))),-1,-1,0,0)),IF(OR(AB$1,$R71),4,INDEX(CMB[[Cmb_Rare]:[Cmb_Rare]],MATCH(ROUND(MIN(SUM(AB$4,$O71/1000),SUM($O71,AB$4/1000)),3),CMB[[Cmb_ID]:[Cmb_ID]],0))),CHOOSE(AC[[M]:[M]],2,1,1,SUM(AC[[AB]:[DB]])))),""))</f>
        <v/>
      </c>
      <c r="AC71" t="str">
        <f>IF(OR(AC$5="",$S71=""),"",IFERROR(SUM(PRODUCT(INDEX(CMB[[BA_0O]:[BA_2O]],MATCH(ROUND(MIN(SUM(AC$4,$O71/1000),SUM($O71,AC$4/1000)),3),CMB[[Cmb_ID]:[Cmb_ID]],0),SUM(N(AC$1),N($R71),1)),CHOOSE(AC[[M]:[M]],1,1,0,AC[[AB]:[AB]])),PRODUCT(INDEX(CMB[[BD_0O]:[BD_2O]],MATCH(ROUND(MIN(SUM(AC$4,$O71/1000),SUM($O71,AC$4/1000)),3),CMB[[Cmb_ID]:[Cmb_ID]],0),SUM(N(AC$1),N($R71),1)),CHOOSE(AC[[M]:[M]],1,0,1,AC[[DB]:[DB]])),PRODUCT(SUM(ROUND(AVERAGE(VALUE(AC$3),VALUE($P71)),0),CHOOSE(IF(OR(AC$1,$R71),4,INDEX(CMB[[Res_Rare]:[Res_Rare]],MATCH(ROUND(MIN(SUM(AC$4,$O71/1000),SUM($O71,AC$4/1000)),3),CMB[[Cmb_ID]:[Cmb_ID]],0))),-1,-1,0,0)),IF(OR(AC$1,$R71),4,INDEX(CMB[[Cmb_Rare]:[Cmb_Rare]],MATCH(ROUND(MIN(SUM(AC$4,$O71/1000),SUM($O71,AC$4/1000)),3),CMB[[Cmb_ID]:[Cmb_ID]],0))),CHOOSE(AC[[M]:[M]],2,1,1,SUM(AC[[AB]:[DB]])))),""))</f>
        <v/>
      </c>
      <c r="AD71" t="str">
        <f>IF(OR(AD$5="",$S71=""),"",IFERROR(SUM(PRODUCT(INDEX(CMB[[BA_0O]:[BA_2O]],MATCH(ROUND(MIN(SUM(AD$4,$O71/1000),SUM($O71,AD$4/1000)),3),CMB[[Cmb_ID]:[Cmb_ID]],0),SUM(N(AD$1),N($R71),1)),CHOOSE(AC[[M]:[M]],1,1,0,AC[[AB]:[AB]])),PRODUCT(INDEX(CMB[[BD_0O]:[BD_2O]],MATCH(ROUND(MIN(SUM(AD$4,$O71/1000),SUM($O71,AD$4/1000)),3),CMB[[Cmb_ID]:[Cmb_ID]],0),SUM(N(AD$1),N($R71),1)),CHOOSE(AC[[M]:[M]],1,0,1,AC[[DB]:[DB]])),PRODUCT(SUM(ROUND(AVERAGE(VALUE(AD$3),VALUE($P71)),0),CHOOSE(IF(OR(AD$1,$R71),4,INDEX(CMB[[Res_Rare]:[Res_Rare]],MATCH(ROUND(MIN(SUM(AD$4,$O71/1000),SUM($O71,AD$4/1000)),3),CMB[[Cmb_ID]:[Cmb_ID]],0))),-1,-1,0,0)),IF(OR(AD$1,$R71),4,INDEX(CMB[[Cmb_Rare]:[Cmb_Rare]],MATCH(ROUND(MIN(SUM(AD$4,$O71/1000),SUM($O71,AD$4/1000)),3),CMB[[Cmb_ID]:[Cmb_ID]],0))),CHOOSE(AC[[M]:[M]],2,1,1,SUM(AC[[AB]:[DB]])))),""))</f>
        <v/>
      </c>
      <c r="AE71" t="str">
        <f>IF(OR(AE$5="",$S71=""),"",IFERROR(SUM(PRODUCT(INDEX(CMB[[BA_0O]:[BA_2O]],MATCH(ROUND(MIN(SUM(AE$4,$O71/1000),SUM($O71,AE$4/1000)),3),CMB[[Cmb_ID]:[Cmb_ID]],0),SUM(N(AE$1),N($R71),1)),CHOOSE(AC[[M]:[M]],1,1,0,AC[[AB]:[AB]])),PRODUCT(INDEX(CMB[[BD_0O]:[BD_2O]],MATCH(ROUND(MIN(SUM(AE$4,$O71/1000),SUM($O71,AE$4/1000)),3),CMB[[Cmb_ID]:[Cmb_ID]],0),SUM(N(AE$1),N($R71),1)),CHOOSE(AC[[M]:[M]],1,0,1,AC[[DB]:[DB]])),PRODUCT(SUM(ROUND(AVERAGE(VALUE(AE$3),VALUE($P71)),0),CHOOSE(IF(OR(AE$1,$R71),4,INDEX(CMB[[Res_Rare]:[Res_Rare]],MATCH(ROUND(MIN(SUM(AE$4,$O71/1000),SUM($O71,AE$4/1000)),3),CMB[[Cmb_ID]:[Cmb_ID]],0))),-1,-1,0,0)),IF(OR(AE$1,$R71),4,INDEX(CMB[[Cmb_Rare]:[Cmb_Rare]],MATCH(ROUND(MIN(SUM(AE$4,$O71/1000),SUM($O71,AE$4/1000)),3),CMB[[Cmb_ID]:[Cmb_ID]],0))),CHOOSE(AC[[M]:[M]],2,1,1,SUM(AC[[AB]:[DB]])))),""))</f>
        <v/>
      </c>
      <c r="AF71" t="str">
        <f>IF(OR(AF$5="",$S71=""),"",IFERROR(SUM(PRODUCT(INDEX(CMB[[BA_0O]:[BA_2O]],MATCH(ROUND(MIN(SUM(AF$4,$O71/1000),SUM($O71,AF$4/1000)),3),CMB[[Cmb_ID]:[Cmb_ID]],0),SUM(N(AF$1),N($R71),1)),CHOOSE(AC[[M]:[M]],1,1,0,AC[[AB]:[AB]])),PRODUCT(INDEX(CMB[[BD_0O]:[BD_2O]],MATCH(ROUND(MIN(SUM(AF$4,$O71/1000),SUM($O71,AF$4/1000)),3),CMB[[Cmb_ID]:[Cmb_ID]],0),SUM(N(AF$1),N($R71),1)),CHOOSE(AC[[M]:[M]],1,0,1,AC[[DB]:[DB]])),PRODUCT(SUM(ROUND(AVERAGE(VALUE(AF$3),VALUE($P71)),0),CHOOSE(IF(OR(AF$1,$R71),4,INDEX(CMB[[Res_Rare]:[Res_Rare]],MATCH(ROUND(MIN(SUM(AF$4,$O71/1000),SUM($O71,AF$4/1000)),3),CMB[[Cmb_ID]:[Cmb_ID]],0))),-1,-1,0,0)),IF(OR(AF$1,$R71),4,INDEX(CMB[[Cmb_Rare]:[Cmb_Rare]],MATCH(ROUND(MIN(SUM(AF$4,$O71/1000),SUM($O71,AF$4/1000)),3),CMB[[Cmb_ID]:[Cmb_ID]],0))),CHOOSE(AC[[M]:[M]],2,1,1,SUM(AC[[AB]:[DB]])))),""))</f>
        <v/>
      </c>
      <c r="AG71" t="str">
        <f>IF(OR(AG$5="",$S71=""),"",IFERROR(SUM(PRODUCT(INDEX(CMB[[BA_0O]:[BA_2O]],MATCH(ROUND(MIN(SUM(AG$4,$O71/1000),SUM($O71,AG$4/1000)),3),CMB[[Cmb_ID]:[Cmb_ID]],0),SUM(N(AG$1),N($R71),1)),CHOOSE(AC[[M]:[M]],1,1,0,AC[[AB]:[AB]])),PRODUCT(INDEX(CMB[[BD_0O]:[BD_2O]],MATCH(ROUND(MIN(SUM(AG$4,$O71/1000),SUM($O71,AG$4/1000)),3),CMB[[Cmb_ID]:[Cmb_ID]],0),SUM(N(AG$1),N($R71),1)),CHOOSE(AC[[M]:[M]],1,0,1,AC[[DB]:[DB]])),PRODUCT(SUM(ROUND(AVERAGE(VALUE(AG$3),VALUE($P71)),0),CHOOSE(IF(OR(AG$1,$R71),4,INDEX(CMB[[Res_Rare]:[Res_Rare]],MATCH(ROUND(MIN(SUM(AG$4,$O71/1000),SUM($O71,AG$4/1000)),3),CMB[[Cmb_ID]:[Cmb_ID]],0))),-1,-1,0,0)),IF(OR(AG$1,$R71),4,INDEX(CMB[[Cmb_Rare]:[Cmb_Rare]],MATCH(ROUND(MIN(SUM(AG$4,$O71/1000),SUM($O71,AG$4/1000)),3),CMB[[Cmb_ID]:[Cmb_ID]],0))),CHOOSE(AC[[M]:[M]],2,1,1,SUM(AC[[AB]:[DB]])))),""))</f>
        <v/>
      </c>
      <c r="AH71" t="str">
        <f>IF(OR(AH$5="",$S71=""),"",IFERROR(SUM(PRODUCT(INDEX(CMB[[BA_0O]:[BA_2O]],MATCH(ROUND(MIN(SUM(AH$4,$O71/1000),SUM($O71,AH$4/1000)),3),CMB[[Cmb_ID]:[Cmb_ID]],0),SUM(N(AH$1),N($R71),1)),CHOOSE(AC[[M]:[M]],1,1,0,AC[[AB]:[AB]])),PRODUCT(INDEX(CMB[[BD_0O]:[BD_2O]],MATCH(ROUND(MIN(SUM(AH$4,$O71/1000),SUM($O71,AH$4/1000)),3),CMB[[Cmb_ID]:[Cmb_ID]],0),SUM(N(AH$1),N($R71),1)),CHOOSE(AC[[M]:[M]],1,0,1,AC[[DB]:[DB]])),PRODUCT(SUM(ROUND(AVERAGE(VALUE(AH$3),VALUE($P71)),0),CHOOSE(IF(OR(AH$1,$R71),4,INDEX(CMB[[Res_Rare]:[Res_Rare]],MATCH(ROUND(MIN(SUM(AH$4,$O71/1000),SUM($O71,AH$4/1000)),3),CMB[[Cmb_ID]:[Cmb_ID]],0))),-1,-1,0,0)),IF(OR(AH$1,$R71),4,INDEX(CMB[[Cmb_Rare]:[Cmb_Rare]],MATCH(ROUND(MIN(SUM(AH$4,$O71/1000),SUM($O71,AH$4/1000)),3),CMB[[Cmb_ID]:[Cmb_ID]],0))),CHOOSE(AC[[M]:[M]],2,1,1,SUM(AC[[AB]:[DB]])))),""))</f>
        <v/>
      </c>
      <c r="AI71" t="str">
        <f>IF(OR(AI$5="",$S71=""),"",IFERROR(SUM(PRODUCT(INDEX(CMB[[BA_0O]:[BA_2O]],MATCH(ROUND(MIN(SUM(AI$4,$O71/1000),SUM($O71,AI$4/1000)),3),CMB[[Cmb_ID]:[Cmb_ID]],0),SUM(N(AI$1),N($R71),1)),CHOOSE(AC[[M]:[M]],1,1,0,AC[[AB]:[AB]])),PRODUCT(INDEX(CMB[[BD_0O]:[BD_2O]],MATCH(ROUND(MIN(SUM(AI$4,$O71/1000),SUM($O71,AI$4/1000)),3),CMB[[Cmb_ID]:[Cmb_ID]],0),SUM(N(AI$1),N($R71),1)),CHOOSE(AC[[M]:[M]],1,0,1,AC[[DB]:[DB]])),PRODUCT(SUM(ROUND(AVERAGE(VALUE(AI$3),VALUE($P71)),0),CHOOSE(IF(OR(AI$1,$R71),4,INDEX(CMB[[Res_Rare]:[Res_Rare]],MATCH(ROUND(MIN(SUM(AI$4,$O71/1000),SUM($O71,AI$4/1000)),3),CMB[[Cmb_ID]:[Cmb_ID]],0))),-1,-1,0,0)),IF(OR(AI$1,$R71),4,INDEX(CMB[[Cmb_Rare]:[Cmb_Rare]],MATCH(ROUND(MIN(SUM(AI$4,$O71/1000),SUM($O71,AI$4/1000)),3),CMB[[Cmb_ID]:[Cmb_ID]],0))),CHOOSE(AC[[M]:[M]],2,1,1,SUM(AC[[AB]:[DB]])))),""))</f>
        <v/>
      </c>
      <c r="AJ71" t="str">
        <f>IF(OR(AJ$5="",$S71=""),"",IFERROR(SUM(PRODUCT(INDEX(CMB[[BA_0O]:[BA_2O]],MATCH(ROUND(MIN(SUM(AJ$4,$O71/1000),SUM($O71,AJ$4/1000)),3),CMB[[Cmb_ID]:[Cmb_ID]],0),SUM(N(AJ$1),N($R71),1)),CHOOSE(AC[[M]:[M]],1,1,0,AC[[AB]:[AB]])),PRODUCT(INDEX(CMB[[BD_0O]:[BD_2O]],MATCH(ROUND(MIN(SUM(AJ$4,$O71/1000),SUM($O71,AJ$4/1000)),3),CMB[[Cmb_ID]:[Cmb_ID]],0),SUM(N(AJ$1),N($R71),1)),CHOOSE(AC[[M]:[M]],1,0,1,AC[[DB]:[DB]])),PRODUCT(SUM(ROUND(AVERAGE(VALUE(AJ$3),VALUE($P71)),0),CHOOSE(IF(OR(AJ$1,$R71),4,INDEX(CMB[[Res_Rare]:[Res_Rare]],MATCH(ROUND(MIN(SUM(AJ$4,$O71/1000),SUM($O71,AJ$4/1000)),3),CMB[[Cmb_ID]:[Cmb_ID]],0))),-1,-1,0,0)),IF(OR(AJ$1,$R71),4,INDEX(CMB[[Cmb_Rare]:[Cmb_Rare]],MATCH(ROUND(MIN(SUM(AJ$4,$O71/1000),SUM($O71,AJ$4/1000)),3),CMB[[Cmb_ID]:[Cmb_ID]],0))),CHOOSE(AC[[M]:[M]],2,1,1,SUM(AC[[AB]:[DB]])))),""))</f>
        <v/>
      </c>
      <c r="AK71" t="str">
        <f>IF(OR(AK$5="",$S71=""),"",IFERROR(SUM(PRODUCT(INDEX(CMB[[BA_0O]:[BA_2O]],MATCH(ROUND(MIN(SUM(AK$4,$O71/1000),SUM($O71,AK$4/1000)),3),CMB[[Cmb_ID]:[Cmb_ID]],0),SUM(N(AK$1),N($R71),1)),CHOOSE(AC[[M]:[M]],1,1,0,AC[[AB]:[AB]])),PRODUCT(INDEX(CMB[[BD_0O]:[BD_2O]],MATCH(ROUND(MIN(SUM(AK$4,$O71/1000),SUM($O71,AK$4/1000)),3),CMB[[Cmb_ID]:[Cmb_ID]],0),SUM(N(AK$1),N($R71),1)),CHOOSE(AC[[M]:[M]],1,0,1,AC[[DB]:[DB]])),PRODUCT(SUM(ROUND(AVERAGE(VALUE(AK$3),VALUE($P71)),0),CHOOSE(IF(OR(AK$1,$R71),4,INDEX(CMB[[Res_Rare]:[Res_Rare]],MATCH(ROUND(MIN(SUM(AK$4,$O71/1000),SUM($O71,AK$4/1000)),3),CMB[[Cmb_ID]:[Cmb_ID]],0))),-1,-1,0,0)),IF(OR(AK$1,$R71),4,INDEX(CMB[[Cmb_Rare]:[Cmb_Rare]],MATCH(ROUND(MIN(SUM(AK$4,$O71/1000),SUM($O71,AK$4/1000)),3),CMB[[Cmb_ID]:[Cmb_ID]],0))),CHOOSE(AC[[M]:[M]],2,1,1,SUM(AC[[AB]:[DB]])))),""))</f>
        <v/>
      </c>
      <c r="AL71" t="str">
        <f>IF(OR(AL$5="",$S71=""),"",IFERROR(SUM(PRODUCT(INDEX(CMB[[BA_0O]:[BA_2O]],MATCH(ROUND(MIN(SUM(AL$4,$O71/1000),SUM($O71,AL$4/1000)),3),CMB[[Cmb_ID]:[Cmb_ID]],0),SUM(N(AL$1),N($R71),1)),CHOOSE(AC[[M]:[M]],1,1,0,AC[[AB]:[AB]])),PRODUCT(INDEX(CMB[[BD_0O]:[BD_2O]],MATCH(ROUND(MIN(SUM(AL$4,$O71/1000),SUM($O71,AL$4/1000)),3),CMB[[Cmb_ID]:[Cmb_ID]],0),SUM(N(AL$1),N($R71),1)),CHOOSE(AC[[M]:[M]],1,0,1,AC[[DB]:[DB]])),PRODUCT(SUM(ROUND(AVERAGE(VALUE(AL$3),VALUE($P71)),0),CHOOSE(IF(OR(AL$1,$R71),4,INDEX(CMB[[Res_Rare]:[Res_Rare]],MATCH(ROUND(MIN(SUM(AL$4,$O71/1000),SUM($O71,AL$4/1000)),3),CMB[[Cmb_ID]:[Cmb_ID]],0))),-1,-1,0,0)),IF(OR(AL$1,$R71),4,INDEX(CMB[[Cmb_Rare]:[Cmb_Rare]],MATCH(ROUND(MIN(SUM(AL$4,$O71/1000),SUM($O71,AL$4/1000)),3),CMB[[Cmb_ID]:[Cmb_ID]],0))),CHOOSE(AC[[M]:[M]],2,1,1,SUM(AC[[AB]:[DB]])))),""))</f>
        <v/>
      </c>
      <c r="AM71" t="str">
        <f>IF(OR(AM$5="",$S71=""),"",IFERROR(SUM(PRODUCT(INDEX(CMB[[BA_0O]:[BA_2O]],MATCH(ROUND(MIN(SUM(AM$4,$O71/1000),SUM($O71,AM$4/1000)),3),CMB[[Cmb_ID]:[Cmb_ID]],0),SUM(N(AM$1),N($R71),1)),CHOOSE(AC[[M]:[M]],1,1,0,AC[[AB]:[AB]])),PRODUCT(INDEX(CMB[[BD_0O]:[BD_2O]],MATCH(ROUND(MIN(SUM(AM$4,$O71/1000),SUM($O71,AM$4/1000)),3),CMB[[Cmb_ID]:[Cmb_ID]],0),SUM(N(AM$1),N($R71),1)),CHOOSE(AC[[M]:[M]],1,0,1,AC[[DB]:[DB]])),PRODUCT(SUM(ROUND(AVERAGE(VALUE(AM$3),VALUE($P71)),0),CHOOSE(IF(OR(AM$1,$R71),4,INDEX(CMB[[Res_Rare]:[Res_Rare]],MATCH(ROUND(MIN(SUM(AM$4,$O71/1000),SUM($O71,AM$4/1000)),3),CMB[[Cmb_ID]:[Cmb_ID]],0))),-1,-1,0,0)),IF(OR(AM$1,$R71),4,INDEX(CMB[[Cmb_Rare]:[Cmb_Rare]],MATCH(ROUND(MIN(SUM(AM$4,$O71/1000),SUM($O71,AM$4/1000)),3),CMB[[Cmb_ID]:[Cmb_ID]],0))),CHOOSE(AC[[M]:[M]],2,1,1,SUM(AC[[AB]:[DB]])))),""))</f>
        <v/>
      </c>
      <c r="AN71" t="str">
        <f>IF(OR(AN$5="",$S71=""),"",IFERROR(SUM(PRODUCT(INDEX(CMB[[BA_0O]:[BA_2O]],MATCH(ROUND(MIN(SUM(AN$4,$O71/1000),SUM($O71,AN$4/1000)),3),CMB[[Cmb_ID]:[Cmb_ID]],0),SUM(N(AN$1),N($R71),1)),CHOOSE(AC[[M]:[M]],1,1,0,AC[[AB]:[AB]])),PRODUCT(INDEX(CMB[[BD_0O]:[BD_2O]],MATCH(ROUND(MIN(SUM(AN$4,$O71/1000),SUM($O71,AN$4/1000)),3),CMB[[Cmb_ID]:[Cmb_ID]],0),SUM(N(AN$1),N($R71),1)),CHOOSE(AC[[M]:[M]],1,0,1,AC[[DB]:[DB]])),PRODUCT(SUM(ROUND(AVERAGE(VALUE(AN$3),VALUE($P71)),0),CHOOSE(IF(OR(AN$1,$R71),4,INDEX(CMB[[Res_Rare]:[Res_Rare]],MATCH(ROUND(MIN(SUM(AN$4,$O71/1000),SUM($O71,AN$4/1000)),3),CMB[[Cmb_ID]:[Cmb_ID]],0))),-1,-1,0,0)),IF(OR(AN$1,$R71),4,INDEX(CMB[[Cmb_Rare]:[Cmb_Rare]],MATCH(ROUND(MIN(SUM(AN$4,$O71/1000),SUM($O71,AN$4/1000)),3),CMB[[Cmb_ID]:[Cmb_ID]],0))),CHOOSE(AC[[M]:[M]],2,1,1,SUM(AC[[AB]:[DB]])))),""))</f>
        <v/>
      </c>
      <c r="AO71" t="str">
        <f>IF(OR(AO$5="",$S71=""),"",IFERROR(SUM(PRODUCT(INDEX(CMB[[BA_0O]:[BA_2O]],MATCH(ROUND(MIN(SUM(AO$4,$O71/1000),SUM($O71,AO$4/1000)),3),CMB[[Cmb_ID]:[Cmb_ID]],0),SUM(N(AO$1),N($R71),1)),CHOOSE(AC[[M]:[M]],1,1,0,AC[[AB]:[AB]])),PRODUCT(INDEX(CMB[[BD_0O]:[BD_2O]],MATCH(ROUND(MIN(SUM(AO$4,$O71/1000),SUM($O71,AO$4/1000)),3),CMB[[Cmb_ID]:[Cmb_ID]],0),SUM(N(AO$1),N($R71),1)),CHOOSE(AC[[M]:[M]],1,0,1,AC[[DB]:[DB]])),PRODUCT(SUM(ROUND(AVERAGE(VALUE(AO$3),VALUE($P71)),0),CHOOSE(IF(OR(AO$1,$R71),4,INDEX(CMB[[Res_Rare]:[Res_Rare]],MATCH(ROUND(MIN(SUM(AO$4,$O71/1000),SUM($O71,AO$4/1000)),3),CMB[[Cmb_ID]:[Cmb_ID]],0))),-1,-1,0,0)),IF(OR(AO$1,$R71),4,INDEX(CMB[[Cmb_Rare]:[Cmb_Rare]],MATCH(ROUND(MIN(SUM(AO$4,$O71/1000),SUM($O71,AO$4/1000)),3),CMB[[Cmb_ID]:[Cmb_ID]],0))),CHOOSE(AC[[M]:[M]],2,1,1,SUM(AC[[AB]:[DB]])))),""))</f>
        <v/>
      </c>
      <c r="AP71" t="str">
        <f>IF(OR(AP$5="",$S71=""),"",IFERROR(SUM(PRODUCT(INDEX(CMB[[BA_0O]:[BA_2O]],MATCH(ROUND(MIN(SUM(AP$4,$O71/1000),SUM($O71,AP$4/1000)),3),CMB[[Cmb_ID]:[Cmb_ID]],0),SUM(N(AP$1),N($R71),1)),CHOOSE(AC[[M]:[M]],1,1,0,AC[[AB]:[AB]])),PRODUCT(INDEX(CMB[[BD_0O]:[BD_2O]],MATCH(ROUND(MIN(SUM(AP$4,$O71/1000),SUM($O71,AP$4/1000)),3),CMB[[Cmb_ID]:[Cmb_ID]],0),SUM(N(AP$1),N($R71),1)),CHOOSE(AC[[M]:[M]],1,0,1,AC[[DB]:[DB]])),PRODUCT(SUM(ROUND(AVERAGE(VALUE(AP$3),VALUE($P71)),0),CHOOSE(IF(OR(AP$1,$R71),4,INDEX(CMB[[Res_Rare]:[Res_Rare]],MATCH(ROUND(MIN(SUM(AP$4,$O71/1000),SUM($O71,AP$4/1000)),3),CMB[[Cmb_ID]:[Cmb_ID]],0))),-1,-1,0,0)),IF(OR(AP$1,$R71),4,INDEX(CMB[[Cmb_Rare]:[Cmb_Rare]],MATCH(ROUND(MIN(SUM(AP$4,$O71/1000),SUM($O71,AP$4/1000)),3),CMB[[Cmb_ID]:[Cmb_ID]],0))),CHOOSE(AC[[M]:[M]],2,1,1,SUM(AC[[AB]:[DB]])))),""))</f>
        <v/>
      </c>
      <c r="AQ71" t="str">
        <f>IF(OR(AQ$5="",$S71=""),"",IFERROR(SUM(PRODUCT(INDEX(CMB[[BA_0O]:[BA_2O]],MATCH(ROUND(MIN(SUM(AQ$4,$O71/1000),SUM($O71,AQ$4/1000)),3),CMB[[Cmb_ID]:[Cmb_ID]],0),SUM(N(AQ$1),N($R71),1)),CHOOSE(AC[[M]:[M]],1,1,0,AC[[AB]:[AB]])),PRODUCT(INDEX(CMB[[BD_0O]:[BD_2O]],MATCH(ROUND(MIN(SUM(AQ$4,$O71/1000),SUM($O71,AQ$4/1000)),3),CMB[[Cmb_ID]:[Cmb_ID]],0),SUM(N(AQ$1),N($R71),1)),CHOOSE(AC[[M]:[M]],1,0,1,AC[[DB]:[DB]])),PRODUCT(SUM(ROUND(AVERAGE(VALUE(AQ$3),VALUE($P71)),0),CHOOSE(IF(OR(AQ$1,$R71),4,INDEX(CMB[[Res_Rare]:[Res_Rare]],MATCH(ROUND(MIN(SUM(AQ$4,$O71/1000),SUM($O71,AQ$4/1000)),3),CMB[[Cmb_ID]:[Cmb_ID]],0))),-1,-1,0,0)),IF(OR(AQ$1,$R71),4,INDEX(CMB[[Cmb_Rare]:[Cmb_Rare]],MATCH(ROUND(MIN(SUM(AQ$4,$O71/1000),SUM($O71,AQ$4/1000)),3),CMB[[Cmb_ID]:[Cmb_ID]],0))),CHOOSE(AC[[M]:[M]],2,1,1,SUM(AC[[AB]:[DB]])))),""))</f>
        <v/>
      </c>
      <c r="AR71" t="str">
        <f>IF(OR(AR$5="",$S71=""),"",IFERROR(SUM(PRODUCT(INDEX(CMB[[BA_0O]:[BA_2O]],MATCH(ROUND(MIN(SUM(AR$4,$O71/1000),SUM($O71,AR$4/1000)),3),CMB[[Cmb_ID]:[Cmb_ID]],0),SUM(N(AR$1),N($R71),1)),CHOOSE(AC[[M]:[M]],1,1,0,AC[[AB]:[AB]])),PRODUCT(INDEX(CMB[[BD_0O]:[BD_2O]],MATCH(ROUND(MIN(SUM(AR$4,$O71/1000),SUM($O71,AR$4/1000)),3),CMB[[Cmb_ID]:[Cmb_ID]],0),SUM(N(AR$1),N($R71),1)),CHOOSE(AC[[M]:[M]],1,0,1,AC[[DB]:[DB]])),PRODUCT(SUM(ROUND(AVERAGE(VALUE(AR$3),VALUE($P71)),0),CHOOSE(IF(OR(AR$1,$R71),4,INDEX(CMB[[Res_Rare]:[Res_Rare]],MATCH(ROUND(MIN(SUM(AR$4,$O71/1000),SUM($O71,AR$4/1000)),3),CMB[[Cmb_ID]:[Cmb_ID]],0))),-1,-1,0,0)),IF(OR(AR$1,$R71),4,INDEX(CMB[[Cmb_Rare]:[Cmb_Rare]],MATCH(ROUND(MIN(SUM(AR$4,$O71/1000),SUM($O71,AR$4/1000)),3),CMB[[Cmb_ID]:[Cmb_ID]],0))),CHOOSE(AC[[M]:[M]],2,1,1,SUM(AC[[AB]:[DB]])))),""))</f>
        <v/>
      </c>
      <c r="AS71" t="str">
        <f>IF(OR(AS$5="",$S71=""),"",IFERROR(SUM(PRODUCT(INDEX(CMB[[BA_0O]:[BA_2O]],MATCH(ROUND(MIN(SUM(AS$4,$O71/1000),SUM($O71,AS$4/1000)),3),CMB[[Cmb_ID]:[Cmb_ID]],0),SUM(N(AS$1),N($R71),1)),CHOOSE(AC[[M]:[M]],1,1,0,AC[[AB]:[AB]])),PRODUCT(INDEX(CMB[[BD_0O]:[BD_2O]],MATCH(ROUND(MIN(SUM(AS$4,$O71/1000),SUM($O71,AS$4/1000)),3),CMB[[Cmb_ID]:[Cmb_ID]],0),SUM(N(AS$1),N($R71),1)),CHOOSE(AC[[M]:[M]],1,0,1,AC[[DB]:[DB]])),PRODUCT(SUM(ROUND(AVERAGE(VALUE(AS$3),VALUE($P71)),0),CHOOSE(IF(OR(AS$1,$R71),4,INDEX(CMB[[Res_Rare]:[Res_Rare]],MATCH(ROUND(MIN(SUM(AS$4,$O71/1000),SUM($O71,AS$4/1000)),3),CMB[[Cmb_ID]:[Cmb_ID]],0))),-1,-1,0,0)),IF(OR(AS$1,$R71),4,INDEX(CMB[[Cmb_Rare]:[Cmb_Rare]],MATCH(ROUND(MIN(SUM(AS$4,$O71/1000),SUM($O71,AS$4/1000)),3),CMB[[Cmb_ID]:[Cmb_ID]],0))),CHOOSE(AC[[M]:[M]],2,1,1,SUM(AC[[AB]:[DB]])))),""))</f>
        <v/>
      </c>
      <c r="AT71" t="str">
        <f>IF(OR(AT$5="",$S71=""),"",IFERROR(SUM(PRODUCT(INDEX(CMB[[BA_0O]:[BA_2O]],MATCH(ROUND(MIN(SUM(AT$4,$O71/1000),SUM($O71,AT$4/1000)),3),CMB[[Cmb_ID]:[Cmb_ID]],0),SUM(N(AT$1),N($R71),1)),CHOOSE(AC[[M]:[M]],1,1,0,AC[[AB]:[AB]])),PRODUCT(INDEX(CMB[[BD_0O]:[BD_2O]],MATCH(ROUND(MIN(SUM(AT$4,$O71/1000),SUM($O71,AT$4/1000)),3),CMB[[Cmb_ID]:[Cmb_ID]],0),SUM(N(AT$1),N($R71),1)),CHOOSE(AC[[M]:[M]],1,0,1,AC[[DB]:[DB]])),PRODUCT(SUM(ROUND(AVERAGE(VALUE(AT$3),VALUE($P71)),0),CHOOSE(IF(OR(AT$1,$R71),4,INDEX(CMB[[Res_Rare]:[Res_Rare]],MATCH(ROUND(MIN(SUM(AT$4,$O71/1000),SUM($O71,AT$4/1000)),3),CMB[[Cmb_ID]:[Cmb_ID]],0))),-1,-1,0,0)),IF(OR(AT$1,$R71),4,INDEX(CMB[[Cmb_Rare]:[Cmb_Rare]],MATCH(ROUND(MIN(SUM(AT$4,$O71/1000),SUM($O71,AT$4/1000)),3),CMB[[Cmb_ID]:[Cmb_ID]],0))),CHOOSE(AC[[M]:[M]],2,1,1,SUM(AC[[AB]:[DB]])))),""))</f>
        <v/>
      </c>
      <c r="AU71" t="str">
        <f>IF(OR(AU$5="",$S71=""),"",IFERROR(SUM(PRODUCT(INDEX(CMB[[BA_0O]:[BA_2O]],MATCH(ROUND(MIN(SUM(AU$4,$O71/1000),SUM($O71,AU$4/1000)),3),CMB[[Cmb_ID]:[Cmb_ID]],0),SUM(N(AU$1),N($R71),1)),CHOOSE(AC[[M]:[M]],1,1,0,AC[[AB]:[AB]])),PRODUCT(INDEX(CMB[[BD_0O]:[BD_2O]],MATCH(ROUND(MIN(SUM(AU$4,$O71/1000),SUM($O71,AU$4/1000)),3),CMB[[Cmb_ID]:[Cmb_ID]],0),SUM(N(AU$1),N($R71),1)),CHOOSE(AC[[M]:[M]],1,0,1,AC[[DB]:[DB]])),PRODUCT(SUM(ROUND(AVERAGE(VALUE(AU$3),VALUE($P71)),0),CHOOSE(IF(OR(AU$1,$R71),4,INDEX(CMB[[Res_Rare]:[Res_Rare]],MATCH(ROUND(MIN(SUM(AU$4,$O71/1000),SUM($O71,AU$4/1000)),3),CMB[[Cmb_ID]:[Cmb_ID]],0))),-1,-1,0,0)),IF(OR(AU$1,$R71),4,INDEX(CMB[[Cmb_Rare]:[Cmb_Rare]],MATCH(ROUND(MIN(SUM(AU$4,$O71/1000),SUM($O71,AU$4/1000)),3),CMB[[Cmb_ID]:[Cmb_ID]],0))),CHOOSE(AC[[M]:[M]],2,1,1,SUM(AC[[AB]:[DB]])))),""))</f>
        <v/>
      </c>
      <c r="AV71" t="str">
        <f>IF(OR(AV$5="",$S71=""),"",IFERROR(SUM(PRODUCT(INDEX(CMB[[BA_0O]:[BA_2O]],MATCH(ROUND(MIN(SUM(AV$4,$O71/1000),SUM($O71,AV$4/1000)),3),CMB[[Cmb_ID]:[Cmb_ID]],0),SUM(N(AV$1),N($R71),1)),CHOOSE(AC[[M]:[M]],1,1,0,AC[[AB]:[AB]])),PRODUCT(INDEX(CMB[[BD_0O]:[BD_2O]],MATCH(ROUND(MIN(SUM(AV$4,$O71/1000),SUM($O71,AV$4/1000)),3),CMB[[Cmb_ID]:[Cmb_ID]],0),SUM(N(AV$1),N($R71),1)),CHOOSE(AC[[M]:[M]],1,0,1,AC[[DB]:[DB]])),PRODUCT(SUM(ROUND(AVERAGE(VALUE(AV$3),VALUE($P71)),0),CHOOSE(IF(OR(AV$1,$R71),4,INDEX(CMB[[Res_Rare]:[Res_Rare]],MATCH(ROUND(MIN(SUM(AV$4,$O71/1000),SUM($O71,AV$4/1000)),3),CMB[[Cmb_ID]:[Cmb_ID]],0))),-1,-1,0,0)),IF(OR(AV$1,$R71),4,INDEX(CMB[[Cmb_Rare]:[Cmb_Rare]],MATCH(ROUND(MIN(SUM(AV$4,$O71/1000),SUM($O71,AV$4/1000)),3),CMB[[Cmb_ID]:[Cmb_ID]],0))),CHOOSE(AC[[M]:[M]],2,1,1,SUM(AC[[AB]:[DB]])))),""))</f>
        <v/>
      </c>
      <c r="AW71" t="str">
        <f>IF(OR(AW$5="",$S71=""),"",IFERROR(SUM(PRODUCT(INDEX(CMB[[BA_0O]:[BA_2O]],MATCH(ROUND(MIN(SUM(AW$4,$O71/1000),SUM($O71,AW$4/1000)),3),CMB[[Cmb_ID]:[Cmb_ID]],0),SUM(N(AW$1),N($R71),1)),CHOOSE(AC[[M]:[M]],1,1,0,AC[[AB]:[AB]])),PRODUCT(INDEX(CMB[[BD_0O]:[BD_2O]],MATCH(ROUND(MIN(SUM(AW$4,$O71/1000),SUM($O71,AW$4/1000)),3),CMB[[Cmb_ID]:[Cmb_ID]],0),SUM(N(AW$1),N($R71),1)),CHOOSE(AC[[M]:[M]],1,0,1,AC[[DB]:[DB]])),PRODUCT(SUM(ROUND(AVERAGE(VALUE(AW$3),VALUE($P71)),0),CHOOSE(IF(OR(AW$1,$R71),4,INDEX(CMB[[Res_Rare]:[Res_Rare]],MATCH(ROUND(MIN(SUM(AW$4,$O71/1000),SUM($O71,AW$4/1000)),3),CMB[[Cmb_ID]:[Cmb_ID]],0))),-1,-1,0,0)),IF(OR(AW$1,$R71),4,INDEX(CMB[[Cmb_Rare]:[Cmb_Rare]],MATCH(ROUND(MIN(SUM(AW$4,$O71/1000),SUM($O71,AW$4/1000)),3),CMB[[Cmb_ID]:[Cmb_ID]],0))),CHOOSE(AC[[M]:[M]],2,1,1,SUM(AC[[AB]:[DB]])))),""))</f>
        <v/>
      </c>
      <c r="AX71" t="str">
        <f>IF(OR(AX$5="",$S71=""),"",IFERROR(SUM(PRODUCT(INDEX(CMB[[BA_0O]:[BA_2O]],MATCH(ROUND(MIN(SUM(AX$4,$O71/1000),SUM($O71,AX$4/1000)),3),CMB[[Cmb_ID]:[Cmb_ID]],0),SUM(N(AX$1),N($R71),1)),CHOOSE(AC[[M]:[M]],1,1,0,AC[[AB]:[AB]])),PRODUCT(INDEX(CMB[[BD_0O]:[BD_2O]],MATCH(ROUND(MIN(SUM(AX$4,$O71/1000),SUM($O71,AX$4/1000)),3),CMB[[Cmb_ID]:[Cmb_ID]],0),SUM(N(AX$1),N($R71),1)),CHOOSE(AC[[M]:[M]],1,0,1,AC[[DB]:[DB]])),PRODUCT(SUM(ROUND(AVERAGE(VALUE(AX$3),VALUE($P71)),0),CHOOSE(IF(OR(AX$1,$R71),4,INDEX(CMB[[Res_Rare]:[Res_Rare]],MATCH(ROUND(MIN(SUM(AX$4,$O71/1000),SUM($O71,AX$4/1000)),3),CMB[[Cmb_ID]:[Cmb_ID]],0))),-1,-1,0,0)),IF(OR(AX$1,$R71),4,INDEX(CMB[[Cmb_Rare]:[Cmb_Rare]],MATCH(ROUND(MIN(SUM(AX$4,$O71/1000),SUM($O71,AX$4/1000)),3),CMB[[Cmb_ID]:[Cmb_ID]],0))),CHOOSE(AC[[M]:[M]],2,1,1,SUM(AC[[AB]:[DB]])))),""))</f>
        <v/>
      </c>
      <c r="AY71" t="str">
        <f>IF(OR(AY$5="",$S71=""),"",IFERROR(SUM(PRODUCT(INDEX(CMB[[BA_0O]:[BA_2O]],MATCH(ROUND(MIN(SUM(AY$4,$O71/1000),SUM($O71,AY$4/1000)),3),CMB[[Cmb_ID]:[Cmb_ID]],0),SUM(N(AY$1),N($R71),1)),CHOOSE(AC[[M]:[M]],1,1,0,AC[[AB]:[AB]])),PRODUCT(INDEX(CMB[[BD_0O]:[BD_2O]],MATCH(ROUND(MIN(SUM(AY$4,$O71/1000),SUM($O71,AY$4/1000)),3),CMB[[Cmb_ID]:[Cmb_ID]],0),SUM(N(AY$1),N($R71),1)),CHOOSE(AC[[M]:[M]],1,0,1,AC[[DB]:[DB]])),PRODUCT(SUM(ROUND(AVERAGE(VALUE(AY$3),VALUE($P71)),0),CHOOSE(IF(OR(AY$1,$R71),4,INDEX(CMB[[Res_Rare]:[Res_Rare]],MATCH(ROUND(MIN(SUM(AY$4,$O71/1000),SUM($O71,AY$4/1000)),3),CMB[[Cmb_ID]:[Cmb_ID]],0))),-1,-1,0,0)),IF(OR(AY$1,$R71),4,INDEX(CMB[[Cmb_Rare]:[Cmb_Rare]],MATCH(ROUND(MIN(SUM(AY$4,$O71/1000),SUM($O71,AY$4/1000)),3),CMB[[Cmb_ID]:[Cmb_ID]],0))),CHOOSE(AC[[M]:[M]],2,1,1,SUM(AC[[AB]:[DB]])))),""))</f>
        <v/>
      </c>
      <c r="AZ71" t="str">
        <f>IF(OR(AZ$5="",$S71=""),"",IFERROR(SUM(PRODUCT(INDEX(CMB[[BA_0O]:[BA_2O]],MATCH(ROUND(MIN(SUM(AZ$4,$O71/1000),SUM($O71,AZ$4/1000)),3),CMB[[Cmb_ID]:[Cmb_ID]],0),SUM(N(AZ$1),N($R71),1)),CHOOSE(AC[[M]:[M]],1,1,0,AC[[AB]:[AB]])),PRODUCT(INDEX(CMB[[BD_0O]:[BD_2O]],MATCH(ROUND(MIN(SUM(AZ$4,$O71/1000),SUM($O71,AZ$4/1000)),3),CMB[[Cmb_ID]:[Cmb_ID]],0),SUM(N(AZ$1),N($R71),1)),CHOOSE(AC[[M]:[M]],1,0,1,AC[[DB]:[DB]])),PRODUCT(SUM(ROUND(AVERAGE(VALUE(AZ$3),VALUE($P71)),0),CHOOSE(IF(OR(AZ$1,$R71),4,INDEX(CMB[[Res_Rare]:[Res_Rare]],MATCH(ROUND(MIN(SUM(AZ$4,$O71/1000),SUM($O71,AZ$4/1000)),3),CMB[[Cmb_ID]:[Cmb_ID]],0))),-1,-1,0,0)),IF(OR(AZ$1,$R71),4,INDEX(CMB[[Cmb_Rare]:[Cmb_Rare]],MATCH(ROUND(MIN(SUM(AZ$4,$O71/1000),SUM($O71,AZ$4/1000)),3),CMB[[Cmb_ID]:[Cmb_ID]],0))),CHOOSE(AC[[M]:[M]],2,1,1,SUM(AC[[AB]:[DB]])))),""))</f>
        <v/>
      </c>
      <c r="BA71" t="str">
        <f>IF(OR(BA$5="",$S71=""),"",IFERROR(SUM(PRODUCT(INDEX(CMB[[BA_0O]:[BA_2O]],MATCH(ROUND(MIN(SUM(BA$4,$O71/1000),SUM($O71,BA$4/1000)),3),CMB[[Cmb_ID]:[Cmb_ID]],0),SUM(N(BA$1),N($R71),1)),CHOOSE(AC[[M]:[M]],1,1,0,AC[[AB]:[AB]])),PRODUCT(INDEX(CMB[[BD_0O]:[BD_2O]],MATCH(ROUND(MIN(SUM(BA$4,$O71/1000),SUM($O71,BA$4/1000)),3),CMB[[Cmb_ID]:[Cmb_ID]],0),SUM(N(BA$1),N($R71),1)),CHOOSE(AC[[M]:[M]],1,0,1,AC[[DB]:[DB]])),PRODUCT(SUM(ROUND(AVERAGE(VALUE(BA$3),VALUE($P71)),0),CHOOSE(IF(OR(BA$1,$R71),4,INDEX(CMB[[Res_Rare]:[Res_Rare]],MATCH(ROUND(MIN(SUM(BA$4,$O71/1000),SUM($O71,BA$4/1000)),3),CMB[[Cmb_ID]:[Cmb_ID]],0))),-1,-1,0,0)),IF(OR(BA$1,$R71),4,INDEX(CMB[[Cmb_Rare]:[Cmb_Rare]],MATCH(ROUND(MIN(SUM(BA$4,$O71/1000),SUM($O71,BA$4/1000)),3),CMB[[Cmb_ID]:[Cmb_ID]],0))),CHOOSE(AC[[M]:[M]],2,1,1,SUM(AC[[AB]:[DB]])))),""))</f>
        <v/>
      </c>
      <c r="BB71" t="str">
        <f>IF(OR(BB$5="",$S71=""),"",IFERROR(SUM(PRODUCT(INDEX(CMB[[BA_0O]:[BA_2O]],MATCH(ROUND(MIN(SUM(BB$4,$O71/1000),SUM($O71,BB$4/1000)),3),CMB[[Cmb_ID]:[Cmb_ID]],0),SUM(N(BB$1),N($R71),1)),CHOOSE(AC[[M]:[M]],1,1,0,AC[[AB]:[AB]])),PRODUCT(INDEX(CMB[[BD_0O]:[BD_2O]],MATCH(ROUND(MIN(SUM(BB$4,$O71/1000),SUM($O71,BB$4/1000)),3),CMB[[Cmb_ID]:[Cmb_ID]],0),SUM(N(BB$1),N($R71),1)),CHOOSE(AC[[M]:[M]],1,0,1,AC[[DB]:[DB]])),PRODUCT(SUM(ROUND(AVERAGE(VALUE(BB$3),VALUE($P71)),0),CHOOSE(IF(OR(BB$1,$R71),4,INDEX(CMB[[Res_Rare]:[Res_Rare]],MATCH(ROUND(MIN(SUM(BB$4,$O71/1000),SUM($O71,BB$4/1000)),3),CMB[[Cmb_ID]:[Cmb_ID]],0))),-1,-1,0,0)),IF(OR(BB$1,$R71),4,INDEX(CMB[[Cmb_Rare]:[Cmb_Rare]],MATCH(ROUND(MIN(SUM(BB$4,$O71/1000),SUM($O71,BB$4/1000)),3),CMB[[Cmb_ID]:[Cmb_ID]],0))),CHOOSE(AC[[M]:[M]],2,1,1,SUM(AC[[AB]:[DB]])))),""))</f>
        <v/>
      </c>
      <c r="BC71" t="str">
        <f>IF(OR(BC$5="",$S71=""),"",IFERROR(SUM(PRODUCT(INDEX(CMB[[BA_0O]:[BA_2O]],MATCH(ROUND(MIN(SUM(BC$4,$O71/1000),SUM($O71,BC$4/1000)),3),CMB[[Cmb_ID]:[Cmb_ID]],0),SUM(N(BC$1),N($R71),1)),CHOOSE(AC[[M]:[M]],1,1,0,AC[[AB]:[AB]])),PRODUCT(INDEX(CMB[[BD_0O]:[BD_2O]],MATCH(ROUND(MIN(SUM(BC$4,$O71/1000),SUM($O71,BC$4/1000)),3),CMB[[Cmb_ID]:[Cmb_ID]],0),SUM(N(BC$1),N($R71),1)),CHOOSE(AC[[M]:[M]],1,0,1,AC[[DB]:[DB]])),PRODUCT(SUM(ROUND(AVERAGE(VALUE(BC$3),VALUE($P71)),0),CHOOSE(IF(OR(BC$1,$R71),4,INDEX(CMB[[Res_Rare]:[Res_Rare]],MATCH(ROUND(MIN(SUM(BC$4,$O71/1000),SUM($O71,BC$4/1000)),3),CMB[[Cmb_ID]:[Cmb_ID]],0))),-1,-1,0,0)),IF(OR(BC$1,$R71),4,INDEX(CMB[[Cmb_Rare]:[Cmb_Rare]],MATCH(ROUND(MIN(SUM(BC$4,$O71/1000),SUM($O71,BC$4/1000)),3),CMB[[Cmb_ID]:[Cmb_ID]],0))),CHOOSE(AC[[M]:[M]],2,1,1,SUM(AC[[AB]:[DB]])))),""))</f>
        <v/>
      </c>
      <c r="BD71" t="str">
        <f>IF(OR(BD$5="",$S71=""),"",IFERROR(SUM(PRODUCT(INDEX(CMB[[BA_0O]:[BA_2O]],MATCH(ROUND(MIN(SUM(BD$4,$O71/1000),SUM($O71,BD$4/1000)),3),CMB[[Cmb_ID]:[Cmb_ID]],0),SUM(N(BD$1),N($R71),1)),CHOOSE(AC[[M]:[M]],1,1,0,AC[[AB]:[AB]])),PRODUCT(INDEX(CMB[[BD_0O]:[BD_2O]],MATCH(ROUND(MIN(SUM(BD$4,$O71/1000),SUM($O71,BD$4/1000)),3),CMB[[Cmb_ID]:[Cmb_ID]],0),SUM(N(BD$1),N($R71),1)),CHOOSE(AC[[M]:[M]],1,0,1,AC[[DB]:[DB]])),PRODUCT(SUM(ROUND(AVERAGE(VALUE(BD$3),VALUE($P71)),0),CHOOSE(IF(OR(BD$1,$R71),4,INDEX(CMB[[Res_Rare]:[Res_Rare]],MATCH(ROUND(MIN(SUM(BD$4,$O71/1000),SUM($O71,BD$4/1000)),3),CMB[[Cmb_ID]:[Cmb_ID]],0))),-1,-1,0,0)),IF(OR(BD$1,$R71),4,INDEX(CMB[[Cmb_Rare]:[Cmb_Rare]],MATCH(ROUND(MIN(SUM(BD$4,$O71/1000),SUM($O71,BD$4/1000)),3),CMB[[Cmb_ID]:[Cmb_ID]],0))),CHOOSE(AC[[M]:[M]],2,1,1,SUM(AC[[AB]:[DB]])))),""))</f>
        <v/>
      </c>
      <c r="BE71" t="str">
        <f>IF(OR(BE$5="",$S71=""),"",IFERROR(SUM(PRODUCT(INDEX(CMB[[BA_0O]:[BA_2O]],MATCH(ROUND(MIN(SUM(BE$4,$O71/1000),SUM($O71,BE$4/1000)),3),CMB[[Cmb_ID]:[Cmb_ID]],0),SUM(N(BE$1),N($R71),1)),CHOOSE(AC[[M]:[M]],1,1,0,AC[[AB]:[AB]])),PRODUCT(INDEX(CMB[[BD_0O]:[BD_2O]],MATCH(ROUND(MIN(SUM(BE$4,$O71/1000),SUM($O71,BE$4/1000)),3),CMB[[Cmb_ID]:[Cmb_ID]],0),SUM(N(BE$1),N($R71),1)),CHOOSE(AC[[M]:[M]],1,0,1,AC[[DB]:[DB]])),PRODUCT(SUM(ROUND(AVERAGE(VALUE(BE$3),VALUE($P71)),0),CHOOSE(IF(OR(BE$1,$R71),4,INDEX(CMB[[Res_Rare]:[Res_Rare]],MATCH(ROUND(MIN(SUM(BE$4,$O71/1000),SUM($O71,BE$4/1000)),3),CMB[[Cmb_ID]:[Cmb_ID]],0))),-1,-1,0,0)),IF(OR(BE$1,$R71),4,INDEX(CMB[[Cmb_Rare]:[Cmb_Rare]],MATCH(ROUND(MIN(SUM(BE$4,$O71/1000),SUM($O71,BE$4/1000)),3),CMB[[Cmb_ID]:[Cmb_ID]],0))),CHOOSE(AC[[M]:[M]],2,1,1,SUM(AC[[AB]:[DB]])))),""))</f>
        <v/>
      </c>
      <c r="BF71" t="str">
        <f>IF(OR(BF$5="",$S71=""),"",IFERROR(SUM(PRODUCT(INDEX(CMB[[BA_0O]:[BA_2O]],MATCH(ROUND(MIN(SUM(BF$4,$O71/1000),SUM($O71,BF$4/1000)),3),CMB[[Cmb_ID]:[Cmb_ID]],0),SUM(N(BF$1),N($R71),1)),CHOOSE(AC[[M]:[M]],1,1,0,AC[[AB]:[AB]])),PRODUCT(INDEX(CMB[[BD_0O]:[BD_2O]],MATCH(ROUND(MIN(SUM(BF$4,$O71/1000),SUM($O71,BF$4/1000)),3),CMB[[Cmb_ID]:[Cmb_ID]],0),SUM(N(BF$1),N($R71),1)),CHOOSE(AC[[M]:[M]],1,0,1,AC[[DB]:[DB]])),PRODUCT(SUM(ROUND(AVERAGE(VALUE(BF$3),VALUE($P71)),0),CHOOSE(IF(OR(BF$1,$R71),4,INDEX(CMB[[Res_Rare]:[Res_Rare]],MATCH(ROUND(MIN(SUM(BF$4,$O71/1000),SUM($O71,BF$4/1000)),3),CMB[[Cmb_ID]:[Cmb_ID]],0))),-1,-1,0,0)),IF(OR(BF$1,$R71),4,INDEX(CMB[[Cmb_Rare]:[Cmb_Rare]],MATCH(ROUND(MIN(SUM(BF$4,$O71/1000),SUM($O71,BF$4/1000)),3),CMB[[Cmb_ID]:[Cmb_ID]],0))),CHOOSE(AC[[M]:[M]],2,1,1,SUM(AC[[AB]:[DB]])))),""))</f>
        <v/>
      </c>
      <c r="BG71" t="str">
        <f>IF(OR(BG$5="",$S71=""),"",IFERROR(SUM(PRODUCT(INDEX(CMB[[BA_0O]:[BA_2O]],MATCH(ROUND(MIN(SUM(BG$4,$O71/1000),SUM($O71,BG$4/1000)),3),CMB[[Cmb_ID]:[Cmb_ID]],0),SUM(N(BG$1),N($R71),1)),CHOOSE(AC[[M]:[M]],1,1,0,AC[[AB]:[AB]])),PRODUCT(INDEX(CMB[[BD_0O]:[BD_2O]],MATCH(ROUND(MIN(SUM(BG$4,$O71/1000),SUM($O71,BG$4/1000)),3),CMB[[Cmb_ID]:[Cmb_ID]],0),SUM(N(BG$1),N($R71),1)),CHOOSE(AC[[M]:[M]],1,0,1,AC[[DB]:[DB]])),PRODUCT(SUM(ROUND(AVERAGE(VALUE(BG$3),VALUE($P71)),0),CHOOSE(IF(OR(BG$1,$R71),4,INDEX(CMB[[Res_Rare]:[Res_Rare]],MATCH(ROUND(MIN(SUM(BG$4,$O71/1000),SUM($O71,BG$4/1000)),3),CMB[[Cmb_ID]:[Cmb_ID]],0))),-1,-1,0,0)),IF(OR(BG$1,$R71),4,INDEX(CMB[[Cmb_Rare]:[Cmb_Rare]],MATCH(ROUND(MIN(SUM(BG$4,$O71/1000),SUM($O71,BG$4/1000)),3),CMB[[Cmb_ID]:[Cmb_ID]],0))),CHOOSE(AC[[M]:[M]],2,1,1,SUM(AC[[AB]:[DB]])))),""))</f>
        <v/>
      </c>
      <c r="BH71" t="str">
        <f>IF(OR(BH$5="",$S71=""),"",IFERROR(SUM(PRODUCT(INDEX(CMB[[BA_0O]:[BA_2O]],MATCH(ROUND(MIN(SUM(BH$4,$O71/1000),SUM($O71,BH$4/1000)),3),CMB[[Cmb_ID]:[Cmb_ID]],0),SUM(N(BH$1),N($R71),1)),CHOOSE(AC[[M]:[M]],1,1,0,AC[[AB]:[AB]])),PRODUCT(INDEX(CMB[[BD_0O]:[BD_2O]],MATCH(ROUND(MIN(SUM(BH$4,$O71/1000),SUM($O71,BH$4/1000)),3),CMB[[Cmb_ID]:[Cmb_ID]],0),SUM(N(BH$1),N($R71),1)),CHOOSE(AC[[M]:[M]],1,0,1,AC[[DB]:[DB]])),PRODUCT(SUM(ROUND(AVERAGE(VALUE(BH$3),VALUE($P71)),0),CHOOSE(IF(OR(BH$1,$R71),4,INDEX(CMB[[Res_Rare]:[Res_Rare]],MATCH(ROUND(MIN(SUM(BH$4,$O71/1000),SUM($O71,BH$4/1000)),3),CMB[[Cmb_ID]:[Cmb_ID]],0))),-1,-1,0,0)),IF(OR(BH$1,$R71),4,INDEX(CMB[[Cmb_Rare]:[Cmb_Rare]],MATCH(ROUND(MIN(SUM(BH$4,$O71/1000),SUM($O71,BH$4/1000)),3),CMB[[Cmb_ID]:[Cmb_ID]],0))),CHOOSE(AC[[M]:[M]],2,1,1,SUM(AC[[AB]:[DB]])))),""))</f>
        <v/>
      </c>
      <c r="BI71" t="str">
        <f>IF(OR(BI$5="",$S71=""),"",IFERROR(SUM(PRODUCT(INDEX(CMB[[BA_0O]:[BA_2O]],MATCH(ROUND(MIN(SUM(BI$4,$O71/1000),SUM($O71,BI$4/1000)),3),CMB[[Cmb_ID]:[Cmb_ID]],0),SUM(N(BI$1),N($R71),1)),CHOOSE(AC[[M]:[M]],1,1,0,AC[[AB]:[AB]])),PRODUCT(INDEX(CMB[[BD_0O]:[BD_2O]],MATCH(ROUND(MIN(SUM(BI$4,$O71/1000),SUM($O71,BI$4/1000)),3),CMB[[Cmb_ID]:[Cmb_ID]],0),SUM(N(BI$1),N($R71),1)),CHOOSE(AC[[M]:[M]],1,0,1,AC[[DB]:[DB]])),PRODUCT(SUM(ROUND(AVERAGE(VALUE(BI$3),VALUE($P71)),0),CHOOSE(IF(OR(BI$1,$R71),4,INDEX(CMB[[Res_Rare]:[Res_Rare]],MATCH(ROUND(MIN(SUM(BI$4,$O71/1000),SUM($O71,BI$4/1000)),3),CMB[[Cmb_ID]:[Cmb_ID]],0))),-1,-1,0,0)),IF(OR(BI$1,$R71),4,INDEX(CMB[[Cmb_Rare]:[Cmb_Rare]],MATCH(ROUND(MIN(SUM(BI$4,$O71/1000),SUM($O71,BI$4/1000)),3),CMB[[Cmb_ID]:[Cmb_ID]],0))),CHOOSE(AC[[M]:[M]],2,1,1,SUM(AC[[AB]:[DB]])))),""))</f>
        <v/>
      </c>
      <c r="BJ71" t="str">
        <f>IF(OR(BJ$5="",$S71=""),"",IFERROR(SUM(PRODUCT(INDEX(CMB[[BA_0O]:[BA_2O]],MATCH(ROUND(MIN(SUM(BJ$4,$O71/1000),SUM($O71,BJ$4/1000)),3),CMB[[Cmb_ID]:[Cmb_ID]],0),SUM(N(BJ$1),N($R71),1)),CHOOSE(AC[[M]:[M]],1,1,0,AC[[AB]:[AB]])),PRODUCT(INDEX(CMB[[BD_0O]:[BD_2O]],MATCH(ROUND(MIN(SUM(BJ$4,$O71/1000),SUM($O71,BJ$4/1000)),3),CMB[[Cmb_ID]:[Cmb_ID]],0),SUM(N(BJ$1),N($R71),1)),CHOOSE(AC[[M]:[M]],1,0,1,AC[[DB]:[DB]])),PRODUCT(SUM(ROUND(AVERAGE(VALUE(BJ$3),VALUE($P71)),0),CHOOSE(IF(OR(BJ$1,$R71),4,INDEX(CMB[[Res_Rare]:[Res_Rare]],MATCH(ROUND(MIN(SUM(BJ$4,$O71/1000),SUM($O71,BJ$4/1000)),3),CMB[[Cmb_ID]:[Cmb_ID]],0))),-1,-1,0,0)),IF(OR(BJ$1,$R71),4,INDEX(CMB[[Cmb_Rare]:[Cmb_Rare]],MATCH(ROUND(MIN(SUM(BJ$4,$O71/1000),SUM($O71,BJ$4/1000)),3),CMB[[Cmb_ID]:[Cmb_ID]],0))),CHOOSE(AC[[M]:[M]],2,1,1,SUM(AC[[AB]:[DB]])))),""))</f>
        <v/>
      </c>
      <c r="BK71" t="str">
        <f>IF(OR(BK$5="",$S71=""),"",IFERROR(SUM(PRODUCT(INDEX(CMB[[BA_0O]:[BA_2O]],MATCH(ROUND(MIN(SUM(BK$4,$O71/1000),SUM($O71,BK$4/1000)),3),CMB[[Cmb_ID]:[Cmb_ID]],0),SUM(N(BK$1),N($R71),1)),CHOOSE(AC[[M]:[M]],1,1,0,AC[[AB]:[AB]])),PRODUCT(INDEX(CMB[[BD_0O]:[BD_2O]],MATCH(ROUND(MIN(SUM(BK$4,$O71/1000),SUM($O71,BK$4/1000)),3),CMB[[Cmb_ID]:[Cmb_ID]],0),SUM(N(BK$1),N($R71),1)),CHOOSE(AC[[M]:[M]],1,0,1,AC[[DB]:[DB]])),PRODUCT(SUM(ROUND(AVERAGE(VALUE(BK$3),VALUE($P71)),0),CHOOSE(IF(OR(BK$1,$R71),4,INDEX(CMB[[Res_Rare]:[Res_Rare]],MATCH(ROUND(MIN(SUM(BK$4,$O71/1000),SUM($O71,BK$4/1000)),3),CMB[[Cmb_ID]:[Cmb_ID]],0))),-1,-1,0,0)),IF(OR(BK$1,$R71),4,INDEX(CMB[[Cmb_Rare]:[Cmb_Rare]],MATCH(ROUND(MIN(SUM(BK$4,$O71/1000),SUM($O71,BK$4/1000)),3),CMB[[Cmb_ID]:[Cmb_ID]],0))),CHOOSE(AC[[M]:[M]],2,1,1,SUM(AC[[AB]:[DB]])))),""))</f>
        <v/>
      </c>
      <c r="BL71" t="str">
        <f>IF(OR(BL$5="",$S71=""),"",IFERROR(SUM(PRODUCT(INDEX(CMB[[BA_0O]:[BA_2O]],MATCH(ROUND(MIN(SUM(BL$4,$O71/1000),SUM($O71,BL$4/1000)),3),CMB[[Cmb_ID]:[Cmb_ID]],0),SUM(N(BL$1),N($R71),1)),CHOOSE(AC[[M]:[M]],1,1,0,AC[[AB]:[AB]])),PRODUCT(INDEX(CMB[[BD_0O]:[BD_2O]],MATCH(ROUND(MIN(SUM(BL$4,$O71/1000),SUM($O71,BL$4/1000)),3),CMB[[Cmb_ID]:[Cmb_ID]],0),SUM(N(BL$1),N($R71),1)),CHOOSE(AC[[M]:[M]],1,0,1,AC[[DB]:[DB]])),PRODUCT(SUM(ROUND(AVERAGE(VALUE(BL$3),VALUE($P71)),0),CHOOSE(IF(OR(BL$1,$R71),4,INDEX(CMB[[Res_Rare]:[Res_Rare]],MATCH(ROUND(MIN(SUM(BL$4,$O71/1000),SUM($O71,BL$4/1000)),3),CMB[[Cmb_ID]:[Cmb_ID]],0))),-1,-1,0,0)),IF(OR(BL$1,$R71),4,INDEX(CMB[[Cmb_Rare]:[Cmb_Rare]],MATCH(ROUND(MIN(SUM(BL$4,$O71/1000),SUM($O71,BL$4/1000)),3),CMB[[Cmb_ID]:[Cmb_ID]],0))),CHOOSE(AC[[M]:[M]],2,1,1,SUM(AC[[AB]:[DB]])))),""))</f>
        <v/>
      </c>
      <c r="BM71" t="str">
        <f>IF(OR(BM$5="",$S71=""),"",IFERROR(SUM(PRODUCT(INDEX(CMB[[BA_0O]:[BA_2O]],MATCH(ROUND(MIN(SUM(BM$4,$O71/1000),SUM($O71,BM$4/1000)),3),CMB[[Cmb_ID]:[Cmb_ID]],0),SUM(N(BM$1),N($R71),1)),CHOOSE(AC[[M]:[M]],1,1,0,AC[[AB]:[AB]])),PRODUCT(INDEX(CMB[[BD_0O]:[BD_2O]],MATCH(ROUND(MIN(SUM(BM$4,$O71/1000),SUM($O71,BM$4/1000)),3),CMB[[Cmb_ID]:[Cmb_ID]],0),SUM(N(BM$1),N($R71),1)),CHOOSE(AC[[M]:[M]],1,0,1,AC[[DB]:[DB]])),PRODUCT(SUM(ROUND(AVERAGE(VALUE(BM$3),VALUE($P71)),0),CHOOSE(IF(OR(BM$1,$R71),4,INDEX(CMB[[Res_Rare]:[Res_Rare]],MATCH(ROUND(MIN(SUM(BM$4,$O71/1000),SUM($O71,BM$4/1000)),3),CMB[[Cmb_ID]:[Cmb_ID]],0))),-1,-1,0,0)),IF(OR(BM$1,$R71),4,INDEX(CMB[[Cmb_Rare]:[Cmb_Rare]],MATCH(ROUND(MIN(SUM(BM$4,$O71/1000),SUM($O71,BM$4/1000)),3),CMB[[Cmb_ID]:[Cmb_ID]],0))),CHOOSE(AC[[M]:[M]],2,1,1,SUM(AC[[AB]:[DB]])))),""))</f>
        <v/>
      </c>
      <c r="BN71" t="str">
        <f>IF(OR(BN$5="",$S71=""),"",IFERROR(SUM(PRODUCT(INDEX(CMB[[BA_0O]:[BA_2O]],MATCH(ROUND(MIN(SUM(BN$4,$O71/1000),SUM($O71,BN$4/1000)),3),CMB[[Cmb_ID]:[Cmb_ID]],0),SUM(N(BN$1),N($R71),1)),CHOOSE(AC[[M]:[M]],1,1,0,AC[[AB]:[AB]])),PRODUCT(INDEX(CMB[[BD_0O]:[BD_2O]],MATCH(ROUND(MIN(SUM(BN$4,$O71/1000),SUM($O71,BN$4/1000)),3),CMB[[Cmb_ID]:[Cmb_ID]],0),SUM(N(BN$1),N($R71),1)),CHOOSE(AC[[M]:[M]],1,0,1,AC[[DB]:[DB]])),PRODUCT(SUM(ROUND(AVERAGE(VALUE(BN$3),VALUE($P71)),0),CHOOSE(IF(OR(BN$1,$R71),4,INDEX(CMB[[Res_Rare]:[Res_Rare]],MATCH(ROUND(MIN(SUM(BN$4,$O71/1000),SUM($O71,BN$4/1000)),3),CMB[[Cmb_ID]:[Cmb_ID]],0))),-1,-1,0,0)),IF(OR(BN$1,$R71),4,INDEX(CMB[[Cmb_Rare]:[Cmb_Rare]],MATCH(ROUND(MIN(SUM(BN$4,$O71/1000),SUM($O71,BN$4/1000)),3),CMB[[Cmb_ID]:[Cmb_ID]],0))),CHOOSE(AC[[M]:[M]],2,1,1,SUM(AC[[AB]:[DB]])))),""))</f>
        <v/>
      </c>
      <c r="BO71" t="str">
        <f>IF(OR(BO$5="",$S71=""),"",IFERROR(SUM(PRODUCT(INDEX(CMB[[BA_0O]:[BA_2O]],MATCH(ROUND(MIN(SUM(BO$4,$O71/1000),SUM($O71,BO$4/1000)),3),CMB[[Cmb_ID]:[Cmb_ID]],0),SUM(N(BO$1),N($R71),1)),CHOOSE(AC[[M]:[M]],1,1,0,AC[[AB]:[AB]])),PRODUCT(INDEX(CMB[[BD_0O]:[BD_2O]],MATCH(ROUND(MIN(SUM(BO$4,$O71/1000),SUM($O71,BO$4/1000)),3),CMB[[Cmb_ID]:[Cmb_ID]],0),SUM(N(BO$1),N($R71),1)),CHOOSE(AC[[M]:[M]],1,0,1,AC[[DB]:[DB]])),PRODUCT(SUM(ROUND(AVERAGE(VALUE(BO$3),VALUE($P71)),0),CHOOSE(IF(OR(BO$1,$R71),4,INDEX(CMB[[Res_Rare]:[Res_Rare]],MATCH(ROUND(MIN(SUM(BO$4,$O71/1000),SUM($O71,BO$4/1000)),3),CMB[[Cmb_ID]:[Cmb_ID]],0))),-1,-1,0,0)),IF(OR(BO$1,$R71),4,INDEX(CMB[[Cmb_Rare]:[Cmb_Rare]],MATCH(ROUND(MIN(SUM(BO$4,$O71/1000),SUM($O71,BO$4/1000)),3),CMB[[Cmb_ID]:[Cmb_ID]],0))),CHOOSE(AC[[M]:[M]],2,1,1,SUM(AC[[AB]:[DB]])))),""))</f>
        <v/>
      </c>
      <c r="BP71" t="str">
        <f>IF(OR(BP$5="",$S71=""),"",IFERROR(SUM(PRODUCT(INDEX(CMB[[BA_0O]:[BA_2O]],MATCH(ROUND(MIN(SUM(BP$4,$O71/1000),SUM($O71,BP$4/1000)),3),CMB[[Cmb_ID]:[Cmb_ID]],0),SUM(N(BP$1),N($R71),1)),CHOOSE(AC[[M]:[M]],1,1,0,AC[[AB]:[AB]])),PRODUCT(INDEX(CMB[[BD_0O]:[BD_2O]],MATCH(ROUND(MIN(SUM(BP$4,$O71/1000),SUM($O71,BP$4/1000)),3),CMB[[Cmb_ID]:[Cmb_ID]],0),SUM(N(BP$1),N($R71),1)),CHOOSE(AC[[M]:[M]],1,0,1,AC[[DB]:[DB]])),PRODUCT(SUM(ROUND(AVERAGE(VALUE(BP$3),VALUE($P71)),0),CHOOSE(IF(OR(BP$1,$R71),4,INDEX(CMB[[Res_Rare]:[Res_Rare]],MATCH(ROUND(MIN(SUM(BP$4,$O71/1000),SUM($O71,BP$4/1000)),3),CMB[[Cmb_ID]:[Cmb_ID]],0))),-1,-1,0,0)),IF(OR(BP$1,$R71),4,INDEX(CMB[[Cmb_Rare]:[Cmb_Rare]],MATCH(ROUND(MIN(SUM(BP$4,$O71/1000),SUM($O71,BP$4/1000)),3),CMB[[Cmb_ID]:[Cmb_ID]],0))),CHOOSE(AC[[M]:[M]],2,1,1,SUM(AC[[AB]:[DB]])))),""))</f>
        <v/>
      </c>
      <c r="BQ71" t="str">
        <f>IF(OR(BQ$5="",$S71=""),"",IFERROR(SUM(PRODUCT(INDEX(CMB[[BA_0O]:[BA_2O]],MATCH(ROUND(MIN(SUM(BQ$4,$O71/1000),SUM($O71,BQ$4/1000)),3),CMB[[Cmb_ID]:[Cmb_ID]],0),SUM(N(BQ$1),N($R71),1)),CHOOSE(AC[[M]:[M]],1,1,0,AC[[AB]:[AB]])),PRODUCT(INDEX(CMB[[BD_0O]:[BD_2O]],MATCH(ROUND(MIN(SUM(BQ$4,$O71/1000),SUM($O71,BQ$4/1000)),3),CMB[[Cmb_ID]:[Cmb_ID]],0),SUM(N(BQ$1),N($R71),1)),CHOOSE(AC[[M]:[M]],1,0,1,AC[[DB]:[DB]])),PRODUCT(SUM(ROUND(AVERAGE(VALUE(BQ$3),VALUE($P71)),0),CHOOSE(IF(OR(BQ$1,$R71),4,INDEX(CMB[[Res_Rare]:[Res_Rare]],MATCH(ROUND(MIN(SUM(BQ$4,$O71/1000),SUM($O71,BQ$4/1000)),3),CMB[[Cmb_ID]:[Cmb_ID]],0))),-1,-1,0,0)),IF(OR(BQ$1,$R71),4,INDEX(CMB[[Cmb_Rare]:[Cmb_Rare]],MATCH(ROUND(MIN(SUM(BQ$4,$O71/1000),SUM($O71,BQ$4/1000)),3),CMB[[Cmb_ID]:[Cmb_ID]],0))),CHOOSE(AC[[M]:[M]],2,1,1,SUM(AC[[AB]:[DB]])))),""))</f>
        <v/>
      </c>
      <c r="BR71" t="str">
        <f>IF(OR(BR$5="",$S71=""),"",IFERROR(SUM(PRODUCT(INDEX(CMB[[BA_0O]:[BA_2O]],MATCH(ROUND(MIN(SUM(BR$4,$O71/1000),SUM($O71,BR$4/1000)),3),CMB[[Cmb_ID]:[Cmb_ID]],0),SUM(N(BR$1),N($R71),1)),CHOOSE(AC[[M]:[M]],1,1,0,AC[[AB]:[AB]])),PRODUCT(INDEX(CMB[[BD_0O]:[BD_2O]],MATCH(ROUND(MIN(SUM(BR$4,$O71/1000),SUM($O71,BR$4/1000)),3),CMB[[Cmb_ID]:[Cmb_ID]],0),SUM(N(BR$1),N($R71),1)),CHOOSE(AC[[M]:[M]],1,0,1,AC[[DB]:[DB]])),PRODUCT(SUM(ROUND(AVERAGE(VALUE(BR$3),VALUE($P71)),0),CHOOSE(IF(OR(BR$1,$R71),4,INDEX(CMB[[Res_Rare]:[Res_Rare]],MATCH(ROUND(MIN(SUM(BR$4,$O71/1000),SUM($O71,BR$4/1000)),3),CMB[[Cmb_ID]:[Cmb_ID]],0))),-1,-1,0,0)),IF(OR(BR$1,$R71),4,INDEX(CMB[[Cmb_Rare]:[Cmb_Rare]],MATCH(ROUND(MIN(SUM(BR$4,$O71/1000),SUM($O71,BR$4/1000)),3),CMB[[Cmb_ID]:[Cmb_ID]],0))),CHOOSE(AC[[M]:[M]],2,1,1,SUM(AC[[AB]:[DB]])))),""))</f>
        <v/>
      </c>
      <c r="BS71" t="str">
        <f>IF(OR(BS$5="",$S71=""),"",IFERROR(SUM(PRODUCT(INDEX(CMB[[BA_0O]:[BA_2O]],MATCH(ROUND(MIN(SUM(BS$4,$O71/1000),SUM($O71,BS$4/1000)),3),CMB[[Cmb_ID]:[Cmb_ID]],0),SUM(N(BS$1),N($R71),1)),CHOOSE(AC[[M]:[M]],1,1,0,AC[[AB]:[AB]])),PRODUCT(INDEX(CMB[[BD_0O]:[BD_2O]],MATCH(ROUND(MIN(SUM(BS$4,$O71/1000),SUM($O71,BS$4/1000)),3),CMB[[Cmb_ID]:[Cmb_ID]],0),SUM(N(BS$1),N($R71),1)),CHOOSE(AC[[M]:[M]],1,0,1,AC[[DB]:[DB]])),PRODUCT(SUM(ROUND(AVERAGE(VALUE(BS$3),VALUE($P71)),0),CHOOSE(IF(OR(BS$1,$R71),4,INDEX(CMB[[Res_Rare]:[Res_Rare]],MATCH(ROUND(MIN(SUM(BS$4,$O71/1000),SUM($O71,BS$4/1000)),3),CMB[[Cmb_ID]:[Cmb_ID]],0))),-1,-1,0,0)),IF(OR(BS$1,$R71),4,INDEX(CMB[[Cmb_Rare]:[Cmb_Rare]],MATCH(ROUND(MIN(SUM(BS$4,$O71/1000),SUM($O71,BS$4/1000)),3),CMB[[Cmb_ID]:[Cmb_ID]],0))),CHOOSE(AC[[M]:[M]],2,1,1,SUM(AC[[AB]:[DB]])))),""))</f>
        <v/>
      </c>
      <c r="BT71" t="str">
        <f>IF(OR(BT$5="",$S71=""),"",IFERROR(SUM(PRODUCT(INDEX(CMB[[BA_0O]:[BA_2O]],MATCH(ROUND(MIN(SUM(BT$4,$O71/1000),SUM($O71,BT$4/1000)),3),CMB[[Cmb_ID]:[Cmb_ID]],0),SUM(N(BT$1),N($R71),1)),CHOOSE(AC[[M]:[M]],1,1,0,AC[[AB]:[AB]])),PRODUCT(INDEX(CMB[[BD_0O]:[BD_2O]],MATCH(ROUND(MIN(SUM(BT$4,$O71/1000),SUM($O71,BT$4/1000)),3),CMB[[Cmb_ID]:[Cmb_ID]],0),SUM(N(BT$1),N($R71),1)),CHOOSE(AC[[M]:[M]],1,0,1,AC[[DB]:[DB]])),PRODUCT(SUM(ROUND(AVERAGE(VALUE(BT$3),VALUE($P71)),0),CHOOSE(IF(OR(BT$1,$R71),4,INDEX(CMB[[Res_Rare]:[Res_Rare]],MATCH(ROUND(MIN(SUM(BT$4,$O71/1000),SUM($O71,BT$4/1000)),3),CMB[[Cmb_ID]:[Cmb_ID]],0))),-1,-1,0,0)),IF(OR(BT$1,$R71),4,INDEX(CMB[[Cmb_Rare]:[Cmb_Rare]],MATCH(ROUND(MIN(SUM(BT$4,$O71/1000),SUM($O71,BT$4/1000)),3),CMB[[Cmb_ID]:[Cmb_ID]],0))),CHOOSE(AC[[M]:[M]],2,1,1,SUM(AC[[AB]:[DB]])))),""))</f>
        <v/>
      </c>
      <c r="BU71" t="str">
        <f>IF(OR(BU$5="",$S71=""),"",IFERROR(SUM(PRODUCT(INDEX(CMB[[BA_0O]:[BA_2O]],MATCH(ROUND(MIN(SUM(BU$4,$O71/1000),SUM($O71,BU$4/1000)),3),CMB[[Cmb_ID]:[Cmb_ID]],0),SUM(N(BU$1),N($R71),1)),CHOOSE(AC[[M]:[M]],1,1,0,AC[[AB]:[AB]])),PRODUCT(INDEX(CMB[[BD_0O]:[BD_2O]],MATCH(ROUND(MIN(SUM(BU$4,$O71/1000),SUM($O71,BU$4/1000)),3),CMB[[Cmb_ID]:[Cmb_ID]],0),SUM(N(BU$1),N($R71),1)),CHOOSE(AC[[M]:[M]],1,0,1,AC[[DB]:[DB]])),PRODUCT(SUM(ROUND(AVERAGE(VALUE(BU$3),VALUE($P71)),0),CHOOSE(IF(OR(BU$1,$R71),4,INDEX(CMB[[Res_Rare]:[Res_Rare]],MATCH(ROUND(MIN(SUM(BU$4,$O71/1000),SUM($O71,BU$4/1000)),3),CMB[[Cmb_ID]:[Cmb_ID]],0))),-1,-1,0,0)),IF(OR(BU$1,$R71),4,INDEX(CMB[[Cmb_Rare]:[Cmb_Rare]],MATCH(ROUND(MIN(SUM(BU$4,$O71/1000),SUM($O71,BU$4/1000)),3),CMB[[Cmb_ID]:[Cmb_ID]],0))),CHOOSE(AC[[M]:[M]],2,1,1,SUM(AC[[AB]:[DB]])))),""))</f>
        <v/>
      </c>
      <c r="BV71" t="str">
        <f>IF(OR(BV$5="",$S71=""),"",IFERROR(SUM(PRODUCT(INDEX(CMB[[BA_0O]:[BA_2O]],MATCH(ROUND(MIN(SUM(BV$4,$O71/1000),SUM($O71,BV$4/1000)),3),CMB[[Cmb_ID]:[Cmb_ID]],0),SUM(N(BV$1),N($R71),1)),CHOOSE(AC[[M]:[M]],1,1,0,AC[[AB]:[AB]])),PRODUCT(INDEX(CMB[[BD_0O]:[BD_2O]],MATCH(ROUND(MIN(SUM(BV$4,$O71/1000),SUM($O71,BV$4/1000)),3),CMB[[Cmb_ID]:[Cmb_ID]],0),SUM(N(BV$1),N($R71),1)),CHOOSE(AC[[M]:[M]],1,0,1,AC[[DB]:[DB]])),PRODUCT(SUM(ROUND(AVERAGE(VALUE(BV$3),VALUE($P71)),0),CHOOSE(IF(OR(BV$1,$R71),4,INDEX(CMB[[Res_Rare]:[Res_Rare]],MATCH(ROUND(MIN(SUM(BV$4,$O71/1000),SUM($O71,BV$4/1000)),3),CMB[[Cmb_ID]:[Cmb_ID]],0))),-1,-1,0,0)),IF(OR(BV$1,$R71),4,INDEX(CMB[[Cmb_Rare]:[Cmb_Rare]],MATCH(ROUND(MIN(SUM(BV$4,$O71/1000),SUM($O71,BV$4/1000)),3),CMB[[Cmb_ID]:[Cmb_ID]],0))),CHOOSE(AC[[M]:[M]],2,1,1,SUM(AC[[AB]:[DB]])))),""))</f>
        <v/>
      </c>
      <c r="BW71" t="str">
        <f>IF(OR(BW$5="",$S71=""),"",IFERROR(SUM(PRODUCT(INDEX(CMB[[BA_0O]:[BA_2O]],MATCH(ROUND(MIN(SUM(BW$4,$O71/1000),SUM($O71,BW$4/1000)),3),CMB[[Cmb_ID]:[Cmb_ID]],0),SUM(N(BW$1),N($R71),1)),CHOOSE(AC[[M]:[M]],1,1,0,AC[[AB]:[AB]])),PRODUCT(INDEX(CMB[[BD_0O]:[BD_2O]],MATCH(ROUND(MIN(SUM(BW$4,$O71/1000),SUM($O71,BW$4/1000)),3),CMB[[Cmb_ID]:[Cmb_ID]],0),SUM(N(BW$1),N($R71),1)),CHOOSE(AC[[M]:[M]],1,0,1,AC[[DB]:[DB]])),PRODUCT(SUM(ROUND(AVERAGE(VALUE(BW$3),VALUE($P71)),0),CHOOSE(IF(OR(BW$1,$R71),4,INDEX(CMB[[Res_Rare]:[Res_Rare]],MATCH(ROUND(MIN(SUM(BW$4,$O71/1000),SUM($O71,BW$4/1000)),3),CMB[[Cmb_ID]:[Cmb_ID]],0))),-1,-1,0,0)),IF(OR(BW$1,$R71),4,INDEX(CMB[[Cmb_Rare]:[Cmb_Rare]],MATCH(ROUND(MIN(SUM(BW$4,$O71/1000),SUM($O71,BW$4/1000)),3),CMB[[Cmb_ID]:[Cmb_ID]],0))),CHOOSE(AC[[M]:[M]],2,1,1,SUM(AC[[AB]:[DB]])))),""))</f>
        <v/>
      </c>
      <c r="BX71" t="str">
        <f>IF(OR(BX$5="",$S71=""),"",IFERROR(SUM(PRODUCT(INDEX(CMB[[BA_0O]:[BA_2O]],MATCH(ROUND(MIN(SUM(BX$4,$O71/1000),SUM($O71,BX$4/1000)),3),CMB[[Cmb_ID]:[Cmb_ID]],0),SUM(N(BX$1),N($R71),1)),CHOOSE(AC[[M]:[M]],1,1,0,AC[[AB]:[AB]])),PRODUCT(INDEX(CMB[[BD_0O]:[BD_2O]],MATCH(ROUND(MIN(SUM(BX$4,$O71/1000),SUM($O71,BX$4/1000)),3),CMB[[Cmb_ID]:[Cmb_ID]],0),SUM(N(BX$1),N($R71),1)),CHOOSE(AC[[M]:[M]],1,0,1,AC[[DB]:[DB]])),PRODUCT(SUM(ROUND(AVERAGE(VALUE(BX$3),VALUE($P71)),0),CHOOSE(IF(OR(BX$1,$R71),4,INDEX(CMB[[Res_Rare]:[Res_Rare]],MATCH(ROUND(MIN(SUM(BX$4,$O71/1000),SUM($O71,BX$4/1000)),3),CMB[[Cmb_ID]:[Cmb_ID]],0))),-1,-1,0,0)),IF(OR(BX$1,$R71),4,INDEX(CMB[[Cmb_Rare]:[Cmb_Rare]],MATCH(ROUND(MIN(SUM(BX$4,$O71/1000),SUM($O71,BX$4/1000)),3),CMB[[Cmb_ID]:[Cmb_ID]],0))),CHOOSE(AC[[M]:[M]],2,1,1,SUM(AC[[AB]:[DB]])))),""))</f>
        <v/>
      </c>
      <c r="BY71" t="str">
        <f>IF(OR(BY$5="",$S71=""),"",IFERROR(SUM(PRODUCT(INDEX(CMB[[BA_0O]:[BA_2O]],MATCH(ROUND(MIN(SUM(BY$4,$O71/1000),SUM($O71,BY$4/1000)),3),CMB[[Cmb_ID]:[Cmb_ID]],0),SUM(N(BY$1),N($R71),1)),CHOOSE(AC[[M]:[M]],1,1,0,AC[[AB]:[AB]])),PRODUCT(INDEX(CMB[[BD_0O]:[BD_2O]],MATCH(ROUND(MIN(SUM(BY$4,$O71/1000),SUM($O71,BY$4/1000)),3),CMB[[Cmb_ID]:[Cmb_ID]],0),SUM(N(BY$1),N($R71),1)),CHOOSE(AC[[M]:[M]],1,0,1,AC[[DB]:[DB]])),PRODUCT(SUM(ROUND(AVERAGE(VALUE(BY$3),VALUE($P71)),0),CHOOSE(IF(OR(BY$1,$R71),4,INDEX(CMB[[Res_Rare]:[Res_Rare]],MATCH(ROUND(MIN(SUM(BY$4,$O71/1000),SUM($O71,BY$4/1000)),3),CMB[[Cmb_ID]:[Cmb_ID]],0))),-1,-1,0,0)),IF(OR(BY$1,$R71),4,INDEX(CMB[[Cmb_Rare]:[Cmb_Rare]],MATCH(ROUND(MIN(SUM(BY$4,$O71/1000),SUM($O71,BY$4/1000)),3),CMB[[Cmb_ID]:[Cmb_ID]],0))),CHOOSE(AC[[M]:[M]],2,1,1,SUM(AC[[AB]:[DB]])))),""))</f>
        <v/>
      </c>
      <c r="BZ71" t="str">
        <f>IF(OR(BZ$5="",$S71=""),"",IFERROR(SUM(PRODUCT(INDEX(CMB[[BA_0O]:[BA_2O]],MATCH(ROUND(MIN(SUM(BZ$4,$O71/1000),SUM($O71,BZ$4/1000)),3),CMB[[Cmb_ID]:[Cmb_ID]],0),SUM(N(BZ$1),N($R71),1)),CHOOSE(AC[[M]:[M]],1,1,0,AC[[AB]:[AB]])),PRODUCT(INDEX(CMB[[BD_0O]:[BD_2O]],MATCH(ROUND(MIN(SUM(BZ$4,$O71/1000),SUM($O71,BZ$4/1000)),3),CMB[[Cmb_ID]:[Cmb_ID]],0),SUM(N(BZ$1),N($R71),1)),CHOOSE(AC[[M]:[M]],1,0,1,AC[[DB]:[DB]])),PRODUCT(SUM(ROUND(AVERAGE(VALUE(BZ$3),VALUE($P71)),0),CHOOSE(IF(OR(BZ$1,$R71),4,INDEX(CMB[[Res_Rare]:[Res_Rare]],MATCH(ROUND(MIN(SUM(BZ$4,$O71/1000),SUM($O71,BZ$4/1000)),3),CMB[[Cmb_ID]:[Cmb_ID]],0))),-1,-1,0,0)),IF(OR(BZ$1,$R71),4,INDEX(CMB[[Cmb_Rare]:[Cmb_Rare]],MATCH(ROUND(MIN(SUM(BZ$4,$O71/1000),SUM($O71,BZ$4/1000)),3),CMB[[Cmb_ID]:[Cmb_ID]],0))),CHOOSE(AC[[M]:[M]],2,1,1,SUM(AC[[AB]:[DB]])))),""))</f>
        <v/>
      </c>
      <c r="CA71" t="str">
        <f>IF(OR(CA$5="",$S71=""),"",IFERROR(SUM(PRODUCT(INDEX(CMB[[BA_0O]:[BA_2O]],MATCH(ROUND(MIN(SUM(CA$4,$O71/1000),SUM($O71,CA$4/1000)),3),CMB[[Cmb_ID]:[Cmb_ID]],0),SUM(N(CA$1),N($R71),1)),CHOOSE(AC[[M]:[M]],1,1,0,AC[[AB]:[AB]])),PRODUCT(INDEX(CMB[[BD_0O]:[BD_2O]],MATCH(ROUND(MIN(SUM(CA$4,$O71/1000),SUM($O71,CA$4/1000)),3),CMB[[Cmb_ID]:[Cmb_ID]],0),SUM(N(CA$1),N($R71),1)),CHOOSE(AC[[M]:[M]],1,0,1,AC[[DB]:[DB]])),PRODUCT(SUM(ROUND(AVERAGE(VALUE(CA$3),VALUE($P71)),0),CHOOSE(IF(OR(CA$1,$R71),4,INDEX(CMB[[Res_Rare]:[Res_Rare]],MATCH(ROUND(MIN(SUM(CA$4,$O71/1000),SUM($O71,CA$4/1000)),3),CMB[[Cmb_ID]:[Cmb_ID]],0))),-1,-1,0,0)),IF(OR(CA$1,$R71),4,INDEX(CMB[[Cmb_Rare]:[Cmb_Rare]],MATCH(ROUND(MIN(SUM(CA$4,$O71/1000),SUM($O71,CA$4/1000)),3),CMB[[Cmb_ID]:[Cmb_ID]],0))),CHOOSE(AC[[M]:[M]],2,1,1,SUM(AC[[AB]:[DB]])))),""))</f>
        <v/>
      </c>
      <c r="CB71" t="str">
        <f>IF(OR(CB$5="",$S71=""),"",IFERROR(SUM(PRODUCT(INDEX(CMB[[BA_0O]:[BA_2O]],MATCH(ROUND(MIN(SUM(CB$4,$O71/1000),SUM($O71,CB$4/1000)),3),CMB[[Cmb_ID]:[Cmb_ID]],0),SUM(N(CB$1),N($R71),1)),CHOOSE(AC[[M]:[M]],1,1,0,AC[[AB]:[AB]])),PRODUCT(INDEX(CMB[[BD_0O]:[BD_2O]],MATCH(ROUND(MIN(SUM(CB$4,$O71/1000),SUM($O71,CB$4/1000)),3),CMB[[Cmb_ID]:[Cmb_ID]],0),SUM(N(CB$1),N($R71),1)),CHOOSE(AC[[M]:[M]],1,0,1,AC[[DB]:[DB]])),PRODUCT(SUM(ROUND(AVERAGE(VALUE(CB$3),VALUE($P71)),0),CHOOSE(IF(OR(CB$1,$R71),4,INDEX(CMB[[Res_Rare]:[Res_Rare]],MATCH(ROUND(MIN(SUM(CB$4,$O71/1000),SUM($O71,CB$4/1000)),3),CMB[[Cmb_ID]:[Cmb_ID]],0))),-1,-1,0,0)),IF(OR(CB$1,$R71),4,INDEX(CMB[[Cmb_Rare]:[Cmb_Rare]],MATCH(ROUND(MIN(SUM(CB$4,$O71/1000),SUM($O71,CB$4/1000)),3),CMB[[Cmb_ID]:[Cmb_ID]],0))),CHOOSE(AC[[M]:[M]],2,1,1,SUM(AC[[AB]:[DB]])))),""))</f>
        <v/>
      </c>
      <c r="CC71" t="str">
        <f>IF(OR(CC$5="",$S71=""),"",IFERROR(SUM(PRODUCT(INDEX(CMB[[BA_0O]:[BA_2O]],MATCH(ROUND(MIN(SUM(CC$4,$O71/1000),SUM($O71,CC$4/1000)),3),CMB[[Cmb_ID]:[Cmb_ID]],0),SUM(N(CC$1),N($R71),1)),CHOOSE(AC[[M]:[M]],1,1,0,AC[[AB]:[AB]])),PRODUCT(INDEX(CMB[[BD_0O]:[BD_2O]],MATCH(ROUND(MIN(SUM(CC$4,$O71/1000),SUM($O71,CC$4/1000)),3),CMB[[Cmb_ID]:[Cmb_ID]],0),SUM(N(CC$1),N($R71),1)),CHOOSE(AC[[M]:[M]],1,0,1,AC[[DB]:[DB]])),PRODUCT(SUM(ROUND(AVERAGE(VALUE(CC$3),VALUE($P71)),0),CHOOSE(IF(OR(CC$1,$R71),4,INDEX(CMB[[Res_Rare]:[Res_Rare]],MATCH(ROUND(MIN(SUM(CC$4,$O71/1000),SUM($O71,CC$4/1000)),3),CMB[[Cmb_ID]:[Cmb_ID]],0))),-1,-1,0,0)),IF(OR(CC$1,$R71),4,INDEX(CMB[[Cmb_Rare]:[Cmb_Rare]],MATCH(ROUND(MIN(SUM(CC$4,$O71/1000),SUM($O71,CC$4/1000)),3),CMB[[Cmb_ID]:[Cmb_ID]],0))),CHOOSE(AC[[M]:[M]],2,1,1,SUM(AC[[AB]:[DB]])))),""))</f>
        <v/>
      </c>
      <c r="CD71" t="str">
        <f>IF(OR(CD$5="",$S71=""),"",IFERROR(SUM(PRODUCT(INDEX(CMB[[BA_0O]:[BA_2O]],MATCH(ROUND(MIN(SUM(CD$4,$O71/1000),SUM($O71,CD$4/1000)),3),CMB[[Cmb_ID]:[Cmb_ID]],0),SUM(N(CD$1),N($R71),1)),CHOOSE(AC[[M]:[M]],1,1,0,AC[[AB]:[AB]])),PRODUCT(INDEX(CMB[[BD_0O]:[BD_2O]],MATCH(ROUND(MIN(SUM(CD$4,$O71/1000),SUM($O71,CD$4/1000)),3),CMB[[Cmb_ID]:[Cmb_ID]],0),SUM(N(CD$1),N($R71),1)),CHOOSE(AC[[M]:[M]],1,0,1,AC[[DB]:[DB]])),PRODUCT(SUM(ROUND(AVERAGE(VALUE(CD$3),VALUE($P71)),0),CHOOSE(IF(OR(CD$1,$R71),4,INDEX(CMB[[Res_Rare]:[Res_Rare]],MATCH(ROUND(MIN(SUM(CD$4,$O71/1000),SUM($O71,CD$4/1000)),3),CMB[[Cmb_ID]:[Cmb_ID]],0))),-1,-1,0,0)),IF(OR(CD$1,$R71),4,INDEX(CMB[[Cmb_Rare]:[Cmb_Rare]],MATCH(ROUND(MIN(SUM(CD$4,$O71/1000),SUM($O71,CD$4/1000)),3),CMB[[Cmb_ID]:[Cmb_ID]],0))),CHOOSE(AC[[M]:[M]],2,1,1,SUM(AC[[AB]:[DB]])))),""))</f>
        <v/>
      </c>
      <c r="CE71" t="str">
        <f>IF(OR(CE$5="",$S71=""),"",IFERROR(SUM(PRODUCT(INDEX(CMB[[BA_0O]:[BA_2O]],MATCH(ROUND(MIN(SUM(CE$4,$O71/1000),SUM($O71,CE$4/1000)),3),CMB[[Cmb_ID]:[Cmb_ID]],0),SUM(N(CE$1),N($R71),1)),CHOOSE(AC[[M]:[M]],1,1,0,AC[[AB]:[AB]])),PRODUCT(INDEX(CMB[[BD_0O]:[BD_2O]],MATCH(ROUND(MIN(SUM(CE$4,$O71/1000),SUM($O71,CE$4/1000)),3),CMB[[Cmb_ID]:[Cmb_ID]],0),SUM(N(CE$1),N($R71),1)),CHOOSE(AC[[M]:[M]],1,0,1,AC[[DB]:[DB]])),PRODUCT(SUM(ROUND(AVERAGE(VALUE(CE$3),VALUE($P71)),0),CHOOSE(IF(OR(CE$1,$R71),4,INDEX(CMB[[Res_Rare]:[Res_Rare]],MATCH(ROUND(MIN(SUM(CE$4,$O71/1000),SUM($O71,CE$4/1000)),3),CMB[[Cmb_ID]:[Cmb_ID]],0))),-1,-1,0,0)),IF(OR(CE$1,$R71),4,INDEX(CMB[[Cmb_Rare]:[Cmb_Rare]],MATCH(ROUND(MIN(SUM(CE$4,$O71/1000),SUM($O71,CE$4/1000)),3),CMB[[Cmb_ID]:[Cmb_ID]],0))),CHOOSE(AC[[M]:[M]],2,1,1,SUM(AC[[AB]:[DB]])))),""))</f>
        <v/>
      </c>
      <c r="CF71" t="str">
        <f>IF(OR(CF$5="",$S71=""),"",IFERROR(SUM(PRODUCT(INDEX(CMB[[BA_0O]:[BA_2O]],MATCH(ROUND(MIN(SUM(CF$4,$O71/1000),SUM($O71,CF$4/1000)),3),CMB[[Cmb_ID]:[Cmb_ID]],0),SUM(N(CF$1),N($R71),1)),CHOOSE(AC[[M]:[M]],1,1,0,AC[[AB]:[AB]])),PRODUCT(INDEX(CMB[[BD_0O]:[BD_2O]],MATCH(ROUND(MIN(SUM(CF$4,$O71/1000),SUM($O71,CF$4/1000)),3),CMB[[Cmb_ID]:[Cmb_ID]],0),SUM(N(CF$1),N($R71),1)),CHOOSE(AC[[M]:[M]],1,0,1,AC[[DB]:[DB]])),PRODUCT(SUM(ROUND(AVERAGE(VALUE(CF$3),VALUE($P71)),0),CHOOSE(IF(OR(CF$1,$R71),4,INDEX(CMB[[Res_Rare]:[Res_Rare]],MATCH(ROUND(MIN(SUM(CF$4,$O71/1000),SUM($O71,CF$4/1000)),3),CMB[[Cmb_ID]:[Cmb_ID]],0))),-1,-1,0,0)),IF(OR(CF$1,$R71),4,INDEX(CMB[[Cmb_Rare]:[Cmb_Rare]],MATCH(ROUND(MIN(SUM(CF$4,$O71/1000),SUM($O71,CF$4/1000)),3),CMB[[Cmb_ID]:[Cmb_ID]],0))),CHOOSE(AC[[M]:[M]],2,1,1,SUM(AC[[AB]:[DB]])))),""))</f>
        <v/>
      </c>
      <c r="CG71" t="str">
        <f>IF(OR(CG$5="",$S71=""),"",IFERROR(SUM(PRODUCT(INDEX(CMB[[BA_0O]:[BA_2O]],MATCH(ROUND(MIN(SUM(CG$4,$O71/1000),SUM($O71,CG$4/1000)),3),CMB[[Cmb_ID]:[Cmb_ID]],0),SUM(N(CG$1),N($R71),1)),CHOOSE(AC[[M]:[M]],1,1,0,AC[[AB]:[AB]])),PRODUCT(INDEX(CMB[[BD_0O]:[BD_2O]],MATCH(ROUND(MIN(SUM(CG$4,$O71/1000),SUM($O71,CG$4/1000)),3),CMB[[Cmb_ID]:[Cmb_ID]],0),SUM(N(CG$1),N($R71),1)),CHOOSE(AC[[M]:[M]],1,0,1,AC[[DB]:[DB]])),PRODUCT(SUM(ROUND(AVERAGE(VALUE(CG$3),VALUE($P71)),0),CHOOSE(IF(OR(CG$1,$R71),4,INDEX(CMB[[Res_Rare]:[Res_Rare]],MATCH(ROUND(MIN(SUM(CG$4,$O71/1000),SUM($O71,CG$4/1000)),3),CMB[[Cmb_ID]:[Cmb_ID]],0))),-1,-1,0,0)),IF(OR(CG$1,$R71),4,INDEX(CMB[[Cmb_Rare]:[Cmb_Rare]],MATCH(ROUND(MIN(SUM(CG$4,$O71/1000),SUM($O71,CG$4/1000)),3),CMB[[Cmb_ID]:[Cmb_ID]],0))),CHOOSE(AC[[M]:[M]],2,1,1,SUM(AC[[AB]:[DB]])))),""))</f>
        <v/>
      </c>
      <c r="CH71" t="str">
        <f>IF(OR(CH$5="",$S71=""),"",IFERROR(SUM(PRODUCT(INDEX(CMB[[BA_0O]:[BA_2O]],MATCH(ROUND(MIN(SUM(CH$4,$O71/1000),SUM($O71,CH$4/1000)),3),CMB[[Cmb_ID]:[Cmb_ID]],0),SUM(N(CH$1),N($R71),1)),CHOOSE(AC[[M]:[M]],1,1,0,AC[[AB]:[AB]])),PRODUCT(INDEX(CMB[[BD_0O]:[BD_2O]],MATCH(ROUND(MIN(SUM(CH$4,$O71/1000),SUM($O71,CH$4/1000)),3),CMB[[Cmb_ID]:[Cmb_ID]],0),SUM(N(CH$1),N($R71),1)),CHOOSE(AC[[M]:[M]],1,0,1,AC[[DB]:[DB]])),PRODUCT(SUM(ROUND(AVERAGE(VALUE(CH$3),VALUE($P71)),0),CHOOSE(IF(OR(CH$1,$R71),4,INDEX(CMB[[Res_Rare]:[Res_Rare]],MATCH(ROUND(MIN(SUM(CH$4,$O71/1000),SUM($O71,CH$4/1000)),3),CMB[[Cmb_ID]:[Cmb_ID]],0))),-1,-1,0,0)),IF(OR(CH$1,$R71),4,INDEX(CMB[[Cmb_Rare]:[Cmb_Rare]],MATCH(ROUND(MIN(SUM(CH$4,$O71/1000),SUM($O71,CH$4/1000)),3),CMB[[Cmb_ID]:[Cmb_ID]],0))),CHOOSE(AC[[M]:[M]],2,1,1,SUM(AC[[AB]:[DB]])))),""))</f>
        <v/>
      </c>
      <c r="CI71" t="str">
        <f>IF(OR(CI$5="",$S71=""),"",IFERROR(SUM(PRODUCT(INDEX(CMB[[BA_0O]:[BA_2O]],MATCH(ROUND(MIN(SUM(CI$4,$O71/1000),SUM($O71,CI$4/1000)),3),CMB[[Cmb_ID]:[Cmb_ID]],0),SUM(N(CI$1),N($R71),1)),CHOOSE(AC[[M]:[M]],1,1,0,AC[[AB]:[AB]])),PRODUCT(INDEX(CMB[[BD_0O]:[BD_2O]],MATCH(ROUND(MIN(SUM(CI$4,$O71/1000),SUM($O71,CI$4/1000)),3),CMB[[Cmb_ID]:[Cmb_ID]],0),SUM(N(CI$1),N($R71),1)),CHOOSE(AC[[M]:[M]],1,0,1,AC[[DB]:[DB]])),PRODUCT(SUM(ROUND(AVERAGE(VALUE(CI$3),VALUE($P71)),0),CHOOSE(IF(OR(CI$1,$R71),4,INDEX(CMB[[Res_Rare]:[Res_Rare]],MATCH(ROUND(MIN(SUM(CI$4,$O71/1000),SUM($O71,CI$4/1000)),3),CMB[[Cmb_ID]:[Cmb_ID]],0))),-1,-1,0,0)),IF(OR(CI$1,$R71),4,INDEX(CMB[[Cmb_Rare]:[Cmb_Rare]],MATCH(ROUND(MIN(SUM(CI$4,$O71/1000),SUM($O71,CI$4/1000)),3),CMB[[Cmb_ID]:[Cmb_ID]],0))),CHOOSE(AC[[M]:[M]],2,1,1,SUM(AC[[AB]:[DB]])))),""))</f>
        <v/>
      </c>
      <c r="CJ71" t="str">
        <f>IF(OR(CJ$5="",$S71=""),"",IFERROR(SUM(PRODUCT(INDEX(CMB[[BA_0O]:[BA_2O]],MATCH(ROUND(MIN(SUM(CJ$4,$O71/1000),SUM($O71,CJ$4/1000)),3),CMB[[Cmb_ID]:[Cmb_ID]],0),SUM(N(CJ$1),N($R71),1)),CHOOSE(AC[[M]:[M]],1,1,0,AC[[AB]:[AB]])),PRODUCT(INDEX(CMB[[BD_0O]:[BD_2O]],MATCH(ROUND(MIN(SUM(CJ$4,$O71/1000),SUM($O71,CJ$4/1000)),3),CMB[[Cmb_ID]:[Cmb_ID]],0),SUM(N(CJ$1),N($R71),1)),CHOOSE(AC[[M]:[M]],1,0,1,AC[[DB]:[DB]])),PRODUCT(SUM(ROUND(AVERAGE(VALUE(CJ$3),VALUE($P71)),0),CHOOSE(IF(OR(CJ$1,$R71),4,INDEX(CMB[[Res_Rare]:[Res_Rare]],MATCH(ROUND(MIN(SUM(CJ$4,$O71/1000),SUM($O71,CJ$4/1000)),3),CMB[[Cmb_ID]:[Cmb_ID]],0))),-1,-1,0,0)),IF(OR(CJ$1,$R71),4,INDEX(CMB[[Cmb_Rare]:[Cmb_Rare]],MATCH(ROUND(MIN(SUM(CJ$4,$O71/1000),SUM($O71,CJ$4/1000)),3),CMB[[Cmb_ID]:[Cmb_ID]],0))),CHOOSE(AC[[M]:[M]],2,1,1,SUM(AC[[AB]:[DB]])))),""))</f>
        <v/>
      </c>
      <c r="CK71" t="str">
        <f>IF(OR(CK$5="",$S71=""),"",IFERROR(SUM(PRODUCT(INDEX(CMB[[BA_0O]:[BA_2O]],MATCH(ROUND(MIN(SUM(CK$4,$O71/1000),SUM($O71,CK$4/1000)),3),CMB[[Cmb_ID]:[Cmb_ID]],0),SUM(N(CK$1),N($R71),1)),CHOOSE(AC[[M]:[M]],1,1,0,AC[[AB]:[AB]])),PRODUCT(INDEX(CMB[[BD_0O]:[BD_2O]],MATCH(ROUND(MIN(SUM(CK$4,$O71/1000),SUM($O71,CK$4/1000)),3),CMB[[Cmb_ID]:[Cmb_ID]],0),SUM(N(CK$1),N($R71),1)),CHOOSE(AC[[M]:[M]],1,0,1,AC[[DB]:[DB]])),PRODUCT(SUM(ROUND(AVERAGE(VALUE(CK$3),VALUE($P71)),0),CHOOSE(IF(OR(CK$1,$R71),4,INDEX(CMB[[Res_Rare]:[Res_Rare]],MATCH(ROUND(MIN(SUM(CK$4,$O71/1000),SUM($O71,CK$4/1000)),3),CMB[[Cmb_ID]:[Cmb_ID]],0))),-1,-1,0,0)),IF(OR(CK$1,$R71),4,INDEX(CMB[[Cmb_Rare]:[Cmb_Rare]],MATCH(ROUND(MIN(SUM(CK$4,$O71/1000),SUM($O71,CK$4/1000)),3),CMB[[Cmb_ID]:[Cmb_ID]],0))),CHOOSE(AC[[M]:[M]],2,1,1,SUM(AC[[AB]:[DB]])))),""))</f>
        <v/>
      </c>
      <c r="CL71" t="str">
        <f>IF(OR(CL$5="",$S71=""),"",IFERROR(SUM(PRODUCT(INDEX(CMB[[BA_0O]:[BA_2O]],MATCH(ROUND(MIN(SUM(CL$4,$O71/1000),SUM($O71,CL$4/1000)),3),CMB[[Cmb_ID]:[Cmb_ID]],0),SUM(N(CL$1),N($R71),1)),CHOOSE(AC[[M]:[M]],1,1,0,AC[[AB]:[AB]])),PRODUCT(INDEX(CMB[[BD_0O]:[BD_2O]],MATCH(ROUND(MIN(SUM(CL$4,$O71/1000),SUM($O71,CL$4/1000)),3),CMB[[Cmb_ID]:[Cmb_ID]],0),SUM(N(CL$1),N($R71),1)),CHOOSE(AC[[M]:[M]],1,0,1,AC[[DB]:[DB]])),PRODUCT(SUM(ROUND(AVERAGE(VALUE(CL$3),VALUE($P71)),0),CHOOSE(IF(OR(CL$1,$R71),4,INDEX(CMB[[Res_Rare]:[Res_Rare]],MATCH(ROUND(MIN(SUM(CL$4,$O71/1000),SUM($O71,CL$4/1000)),3),CMB[[Cmb_ID]:[Cmb_ID]],0))),-1,-1,0,0)),IF(OR(CL$1,$R71),4,INDEX(CMB[[Cmb_Rare]:[Cmb_Rare]],MATCH(ROUND(MIN(SUM(CL$4,$O71/1000),SUM($O71,CL$4/1000)),3),CMB[[Cmb_ID]:[Cmb_ID]],0))),CHOOSE(AC[[M]:[M]],2,1,1,SUM(AC[[AB]:[DB]])))),""))</f>
        <v/>
      </c>
      <c r="CM71" t="str">
        <f>IF(OR(CM$5="",$S71=""),"",IFERROR(SUM(PRODUCT(INDEX(CMB[[BA_0O]:[BA_2O]],MATCH(ROUND(MIN(SUM(CM$4,$O71/1000),SUM($O71,CM$4/1000)),3),CMB[[Cmb_ID]:[Cmb_ID]],0),SUM(N(CM$1),N($R71),1)),CHOOSE(AC[[M]:[M]],1,1,0,AC[[AB]:[AB]])),PRODUCT(INDEX(CMB[[BD_0O]:[BD_2O]],MATCH(ROUND(MIN(SUM(CM$4,$O71/1000),SUM($O71,CM$4/1000)),3),CMB[[Cmb_ID]:[Cmb_ID]],0),SUM(N(CM$1),N($R71),1)),CHOOSE(AC[[M]:[M]],1,0,1,AC[[DB]:[DB]])),PRODUCT(SUM(ROUND(AVERAGE(VALUE(CM$3),VALUE($P71)),0),CHOOSE(IF(OR(CM$1,$R71),4,INDEX(CMB[[Res_Rare]:[Res_Rare]],MATCH(ROUND(MIN(SUM(CM$4,$O71/1000),SUM($O71,CM$4/1000)),3),CMB[[Cmb_ID]:[Cmb_ID]],0))),-1,-1,0,0)),IF(OR(CM$1,$R71),4,INDEX(CMB[[Cmb_Rare]:[Cmb_Rare]],MATCH(ROUND(MIN(SUM(CM$4,$O71/1000),SUM($O71,CM$4/1000)),3),CMB[[Cmb_ID]:[Cmb_ID]],0))),CHOOSE(AC[[M]:[M]],2,1,1,SUM(AC[[AB]:[DB]])))),""))</f>
        <v/>
      </c>
      <c r="CN71" t="str">
        <f>IF(OR(CN$5="",$S71=""),"",IFERROR(SUM(PRODUCT(INDEX(CMB[[BA_0O]:[BA_2O]],MATCH(ROUND(MIN(SUM(CN$4,$O71/1000),SUM($O71,CN$4/1000)),3),CMB[[Cmb_ID]:[Cmb_ID]],0),SUM(N(CN$1),N($R71),1)),CHOOSE(AC[[M]:[M]],1,1,0,AC[[AB]:[AB]])),PRODUCT(INDEX(CMB[[BD_0O]:[BD_2O]],MATCH(ROUND(MIN(SUM(CN$4,$O71/1000),SUM($O71,CN$4/1000)),3),CMB[[Cmb_ID]:[Cmb_ID]],0),SUM(N(CN$1),N($R71),1)),CHOOSE(AC[[M]:[M]],1,0,1,AC[[DB]:[DB]])),PRODUCT(SUM(ROUND(AVERAGE(VALUE(CN$3),VALUE($P71)),0),CHOOSE(IF(OR(CN$1,$R71),4,INDEX(CMB[[Res_Rare]:[Res_Rare]],MATCH(ROUND(MIN(SUM(CN$4,$O71/1000),SUM($O71,CN$4/1000)),3),CMB[[Cmb_ID]:[Cmb_ID]],0))),-1,-1,0,0)),IF(OR(CN$1,$R71),4,INDEX(CMB[[Cmb_Rare]:[Cmb_Rare]],MATCH(ROUND(MIN(SUM(CN$4,$O71/1000),SUM($O71,CN$4/1000)),3),CMB[[Cmb_ID]:[Cmb_ID]],0))),CHOOSE(AC[[M]:[M]],2,1,1,SUM(AC[[AB]:[DB]])))),""))</f>
        <v/>
      </c>
      <c r="CO71" t="str">
        <f>IF(OR(CO$5="",$S71=""),"",IFERROR(SUM(PRODUCT(INDEX(CMB[[BA_0O]:[BA_2O]],MATCH(ROUND(MIN(SUM(CO$4,$O71/1000),SUM($O71,CO$4/1000)),3),CMB[[Cmb_ID]:[Cmb_ID]],0),SUM(N(CO$1),N($R71),1)),CHOOSE(AC[[M]:[M]],1,1,0,AC[[AB]:[AB]])),PRODUCT(INDEX(CMB[[BD_0O]:[BD_2O]],MATCH(ROUND(MIN(SUM(CO$4,$O71/1000),SUM($O71,CO$4/1000)),3),CMB[[Cmb_ID]:[Cmb_ID]],0),SUM(N(CO$1),N($R71),1)),CHOOSE(AC[[M]:[M]],1,0,1,AC[[DB]:[DB]])),PRODUCT(SUM(ROUND(AVERAGE(VALUE(CO$3),VALUE($P71)),0),CHOOSE(IF(OR(CO$1,$R71),4,INDEX(CMB[[Res_Rare]:[Res_Rare]],MATCH(ROUND(MIN(SUM(CO$4,$O71/1000),SUM($O71,CO$4/1000)),3),CMB[[Cmb_ID]:[Cmb_ID]],0))),-1,-1,0,0)),IF(OR(CO$1,$R71),4,INDEX(CMB[[Cmb_Rare]:[Cmb_Rare]],MATCH(ROUND(MIN(SUM(CO$4,$O71/1000),SUM($O71,CO$4/1000)),3),CMB[[Cmb_ID]:[Cmb_ID]],0))),CHOOSE(AC[[M]:[M]],2,1,1,SUM(AC[[AB]:[DB]])))),""))</f>
        <v/>
      </c>
      <c r="CP71" t="str">
        <f>IF(OR(CP$5="",$S71=""),"",IFERROR(SUM(PRODUCT(INDEX(CMB[[BA_0O]:[BA_2O]],MATCH(ROUND(MIN(SUM(CP$4,$O71/1000),SUM($O71,CP$4/1000)),3),CMB[[Cmb_ID]:[Cmb_ID]],0),SUM(N(CP$1),N($R71),1)),CHOOSE(AC[[M]:[M]],1,1,0,AC[[AB]:[AB]])),PRODUCT(INDEX(CMB[[BD_0O]:[BD_2O]],MATCH(ROUND(MIN(SUM(CP$4,$O71/1000),SUM($O71,CP$4/1000)),3),CMB[[Cmb_ID]:[Cmb_ID]],0),SUM(N(CP$1),N($R71),1)),CHOOSE(AC[[M]:[M]],1,0,1,AC[[DB]:[DB]])),PRODUCT(SUM(ROUND(AVERAGE(VALUE(CP$3),VALUE($P71)),0),CHOOSE(IF(OR(CP$1,$R71),4,INDEX(CMB[[Res_Rare]:[Res_Rare]],MATCH(ROUND(MIN(SUM(CP$4,$O71/1000),SUM($O71,CP$4/1000)),3),CMB[[Cmb_ID]:[Cmb_ID]],0))),-1,-1,0,0)),IF(OR(CP$1,$R71),4,INDEX(CMB[[Cmb_Rare]:[Cmb_Rare]],MATCH(ROUND(MIN(SUM(CP$4,$O71/1000),SUM($O71,CP$4/1000)),3),CMB[[Cmb_ID]:[Cmb_ID]],0))),CHOOSE(AC[[M]:[M]],2,1,1,SUM(AC[[AB]:[DB]])))),""))</f>
        <v/>
      </c>
      <c r="CQ71" t="str">
        <f>IF(OR(CQ$5="",$S71=""),"",IFERROR(SUM(PRODUCT(INDEX(CMB[[BA_0O]:[BA_2O]],MATCH(ROUND(MIN(SUM(CQ$4,$O71/1000),SUM($O71,CQ$4/1000)),3),CMB[[Cmb_ID]:[Cmb_ID]],0),SUM(N(CQ$1),N($R71),1)),CHOOSE(AC[[M]:[M]],1,1,0,AC[[AB]:[AB]])),PRODUCT(INDEX(CMB[[BD_0O]:[BD_2O]],MATCH(ROUND(MIN(SUM(CQ$4,$O71/1000),SUM($O71,CQ$4/1000)),3),CMB[[Cmb_ID]:[Cmb_ID]],0),SUM(N(CQ$1),N($R71),1)),CHOOSE(AC[[M]:[M]],1,0,1,AC[[DB]:[DB]])),PRODUCT(SUM(ROUND(AVERAGE(VALUE(CQ$3),VALUE($P71)),0),CHOOSE(IF(OR(CQ$1,$R71),4,INDEX(CMB[[Res_Rare]:[Res_Rare]],MATCH(ROUND(MIN(SUM(CQ$4,$O71/1000),SUM($O71,CQ$4/1000)),3),CMB[[Cmb_ID]:[Cmb_ID]],0))),-1,-1,0,0)),IF(OR(CQ$1,$R71),4,INDEX(CMB[[Cmb_Rare]:[Cmb_Rare]],MATCH(ROUND(MIN(SUM(CQ$4,$O71/1000),SUM($O71,CQ$4/1000)),3),CMB[[Cmb_ID]:[Cmb_ID]],0))),CHOOSE(AC[[M]:[M]],2,1,1,SUM(AC[[AB]:[DB]])))),""))</f>
        <v/>
      </c>
      <c r="CR71" t="str">
        <f>IF(OR(CR$5="",$S71=""),"",IFERROR(SUM(PRODUCT(INDEX(CMB[[BA_0O]:[BA_2O]],MATCH(ROUND(MIN(SUM(CR$4,$O71/1000),SUM($O71,CR$4/1000)),3),CMB[[Cmb_ID]:[Cmb_ID]],0),SUM(N(CR$1),N($R71),1)),CHOOSE(AC[[M]:[M]],1,1,0,AC[[AB]:[AB]])),PRODUCT(INDEX(CMB[[BD_0O]:[BD_2O]],MATCH(ROUND(MIN(SUM(CR$4,$O71/1000),SUM($O71,CR$4/1000)),3),CMB[[Cmb_ID]:[Cmb_ID]],0),SUM(N(CR$1),N($R71),1)),CHOOSE(AC[[M]:[M]],1,0,1,AC[[DB]:[DB]])),PRODUCT(SUM(ROUND(AVERAGE(VALUE(CR$3),VALUE($P71)),0),CHOOSE(IF(OR(CR$1,$R71),4,INDEX(CMB[[Res_Rare]:[Res_Rare]],MATCH(ROUND(MIN(SUM(CR$4,$O71/1000),SUM($O71,CR$4/1000)),3),CMB[[Cmb_ID]:[Cmb_ID]],0))),-1,-1,0,0)),IF(OR(CR$1,$R71),4,INDEX(CMB[[Cmb_Rare]:[Cmb_Rare]],MATCH(ROUND(MIN(SUM(CR$4,$O71/1000),SUM($O71,CR$4/1000)),3),CMB[[Cmb_ID]:[Cmb_ID]],0))),CHOOSE(AC[[M]:[M]],2,1,1,SUM(AC[[AB]:[DB]])))),""))</f>
        <v/>
      </c>
      <c r="CS71" t="str">
        <f>IF(OR(CS$5="",$S71=""),"",IFERROR(SUM(PRODUCT(INDEX(CMB[[BA_0O]:[BA_2O]],MATCH(ROUND(MIN(SUM(CS$4,$O71/1000),SUM($O71,CS$4/1000)),3),CMB[[Cmb_ID]:[Cmb_ID]],0),SUM(N(CS$1),N($R71),1)),CHOOSE(AC[[M]:[M]],1,1,0,AC[[AB]:[AB]])),PRODUCT(INDEX(CMB[[BD_0O]:[BD_2O]],MATCH(ROUND(MIN(SUM(CS$4,$O71/1000),SUM($O71,CS$4/1000)),3),CMB[[Cmb_ID]:[Cmb_ID]],0),SUM(N(CS$1),N($R71),1)),CHOOSE(AC[[M]:[M]],1,0,1,AC[[DB]:[DB]])),PRODUCT(SUM(ROUND(AVERAGE(VALUE(CS$3),VALUE($P71)),0),CHOOSE(IF(OR(CS$1,$R71),4,INDEX(CMB[[Res_Rare]:[Res_Rare]],MATCH(ROUND(MIN(SUM(CS$4,$O71/1000),SUM($O71,CS$4/1000)),3),CMB[[Cmb_ID]:[Cmb_ID]],0))),-1,-1,0,0)),IF(OR(CS$1,$R71),4,INDEX(CMB[[Cmb_Rare]:[Cmb_Rare]],MATCH(ROUND(MIN(SUM(CS$4,$O71/1000),SUM($O71,CS$4/1000)),3),CMB[[Cmb_ID]:[Cmb_ID]],0))),CHOOSE(AC[[M]:[M]],2,1,1,SUM(AC[[AB]:[DB]])))),""))</f>
        <v/>
      </c>
      <c r="CT71" t="str">
        <f>IF(OR(CT$5="",$S71=""),"",IFERROR(SUM(PRODUCT(INDEX(CMB[[BA_0O]:[BA_2O]],MATCH(ROUND(MIN(SUM(CT$4,$O71/1000),SUM($O71,CT$4/1000)),3),CMB[[Cmb_ID]:[Cmb_ID]],0),SUM(N(CT$1),N($R71),1)),CHOOSE(AC[[M]:[M]],1,1,0,AC[[AB]:[AB]])),PRODUCT(INDEX(CMB[[BD_0O]:[BD_2O]],MATCH(ROUND(MIN(SUM(CT$4,$O71/1000),SUM($O71,CT$4/1000)),3),CMB[[Cmb_ID]:[Cmb_ID]],0),SUM(N(CT$1),N($R71),1)),CHOOSE(AC[[M]:[M]],1,0,1,AC[[DB]:[DB]])),PRODUCT(SUM(ROUND(AVERAGE(VALUE(CT$3),VALUE($P71)),0),CHOOSE(IF(OR(CT$1,$R71),4,INDEX(CMB[[Res_Rare]:[Res_Rare]],MATCH(ROUND(MIN(SUM(CT$4,$O71/1000),SUM($O71,CT$4/1000)),3),CMB[[Cmb_ID]:[Cmb_ID]],0))),-1,-1,0,0)),IF(OR(CT$1,$R71),4,INDEX(CMB[[Cmb_Rare]:[Cmb_Rare]],MATCH(ROUND(MIN(SUM(CT$4,$O71/1000),SUM($O71,CT$4/1000)),3),CMB[[Cmb_ID]:[Cmb_ID]],0))),CHOOSE(AC[[M]:[M]],2,1,1,SUM(AC[[AB]:[DB]])))),""))</f>
        <v/>
      </c>
      <c r="CU71" t="str">
        <f>IF(OR(CU$5="",$S71=""),"",IFERROR(SUM(PRODUCT(INDEX(CMB[[BA_0O]:[BA_2O]],MATCH(ROUND(MIN(SUM(CU$4,$O71/1000),SUM($O71,CU$4/1000)),3),CMB[[Cmb_ID]:[Cmb_ID]],0),SUM(N(CU$1),N($R71),1)),CHOOSE(AC[[M]:[M]],1,1,0,AC[[AB]:[AB]])),PRODUCT(INDEX(CMB[[BD_0O]:[BD_2O]],MATCH(ROUND(MIN(SUM(CU$4,$O71/1000),SUM($O71,CU$4/1000)),3),CMB[[Cmb_ID]:[Cmb_ID]],0),SUM(N(CU$1),N($R71),1)),CHOOSE(AC[[M]:[M]],1,0,1,AC[[DB]:[DB]])),PRODUCT(SUM(ROUND(AVERAGE(VALUE(CU$3),VALUE($P71)),0),CHOOSE(IF(OR(CU$1,$R71),4,INDEX(CMB[[Res_Rare]:[Res_Rare]],MATCH(ROUND(MIN(SUM(CU$4,$O71/1000),SUM($O71,CU$4/1000)),3),CMB[[Cmb_ID]:[Cmb_ID]],0))),-1,-1,0,0)),IF(OR(CU$1,$R71),4,INDEX(CMB[[Cmb_Rare]:[Cmb_Rare]],MATCH(ROUND(MIN(SUM(CU$4,$O71/1000),SUM($O71,CU$4/1000)),3),CMB[[Cmb_ID]:[Cmb_ID]],0))),CHOOSE(AC[[M]:[M]],2,1,1,SUM(AC[[AB]:[DB]])))),""))</f>
        <v/>
      </c>
      <c r="CV71" t="str">
        <f>IF(OR(CV$5="",$S71=""),"",IFERROR(SUM(PRODUCT(INDEX(CMB[[BA_0O]:[BA_2O]],MATCH(ROUND(MIN(SUM(CV$4,$O71/1000),SUM($O71,CV$4/1000)),3),CMB[[Cmb_ID]:[Cmb_ID]],0),SUM(N(CV$1),N($R71),1)),CHOOSE(AC[[M]:[M]],1,1,0,AC[[AB]:[AB]])),PRODUCT(INDEX(CMB[[BD_0O]:[BD_2O]],MATCH(ROUND(MIN(SUM(CV$4,$O71/1000),SUM($O71,CV$4/1000)),3),CMB[[Cmb_ID]:[Cmb_ID]],0),SUM(N(CV$1),N($R71),1)),CHOOSE(AC[[M]:[M]],1,0,1,AC[[DB]:[DB]])),PRODUCT(SUM(ROUND(AVERAGE(VALUE(CV$3),VALUE($P71)),0),CHOOSE(IF(OR(CV$1,$R71),4,INDEX(CMB[[Res_Rare]:[Res_Rare]],MATCH(ROUND(MIN(SUM(CV$4,$O71/1000),SUM($O71,CV$4/1000)),3),CMB[[Cmb_ID]:[Cmb_ID]],0))),-1,-1,0,0)),IF(OR(CV$1,$R71),4,INDEX(CMB[[Cmb_Rare]:[Cmb_Rare]],MATCH(ROUND(MIN(SUM(CV$4,$O71/1000),SUM($O71,CV$4/1000)),3),CMB[[Cmb_ID]:[Cmb_ID]],0))),CHOOSE(AC[[M]:[M]],2,1,1,SUM(AC[[AB]:[DB]])))),""))</f>
        <v/>
      </c>
      <c r="CW71" t="str">
        <f>IF(OR(CW$5="",$S71=""),"",IFERROR(SUM(PRODUCT(INDEX(CMB[[BA_0O]:[BA_2O]],MATCH(ROUND(MIN(SUM(CW$4,$O71/1000),SUM($O71,CW$4/1000)),3),CMB[[Cmb_ID]:[Cmb_ID]],0),SUM(N(CW$1),N($R71),1)),CHOOSE(AC[[M]:[M]],1,1,0,AC[[AB]:[AB]])),PRODUCT(INDEX(CMB[[BD_0O]:[BD_2O]],MATCH(ROUND(MIN(SUM(CW$4,$O71/1000),SUM($O71,CW$4/1000)),3),CMB[[Cmb_ID]:[Cmb_ID]],0),SUM(N(CW$1),N($R71),1)),CHOOSE(AC[[M]:[M]],1,0,1,AC[[DB]:[DB]])),PRODUCT(SUM(ROUND(AVERAGE(VALUE(CW$3),VALUE($P71)),0),CHOOSE(IF(OR(CW$1,$R71),4,INDEX(CMB[[Res_Rare]:[Res_Rare]],MATCH(ROUND(MIN(SUM(CW$4,$O71/1000),SUM($O71,CW$4/1000)),3),CMB[[Cmb_ID]:[Cmb_ID]],0))),-1,-1,0,0)),IF(OR(CW$1,$R71),4,INDEX(CMB[[Cmb_Rare]:[Cmb_Rare]],MATCH(ROUND(MIN(SUM(CW$4,$O71/1000),SUM($O71,CW$4/1000)),3),CMB[[Cmb_ID]:[Cmb_ID]],0))),CHOOSE(AC[[M]:[M]],2,1,1,SUM(AC[[AB]:[DB]])))),""))</f>
        <v/>
      </c>
      <c r="CX71" t="str">
        <f>IF(OR(CX$5="",$S71=""),"",IFERROR(SUM(PRODUCT(INDEX(CMB[[BA_0O]:[BA_2O]],MATCH(ROUND(MIN(SUM(CX$4,$O71/1000),SUM($O71,CX$4/1000)),3),CMB[[Cmb_ID]:[Cmb_ID]],0),SUM(N(CX$1),N($R71),1)),CHOOSE(AC[[M]:[M]],1,1,0,AC[[AB]:[AB]])),PRODUCT(INDEX(CMB[[BD_0O]:[BD_2O]],MATCH(ROUND(MIN(SUM(CX$4,$O71/1000),SUM($O71,CX$4/1000)),3),CMB[[Cmb_ID]:[Cmb_ID]],0),SUM(N(CX$1),N($R71),1)),CHOOSE(AC[[M]:[M]],1,0,1,AC[[DB]:[DB]])),PRODUCT(SUM(ROUND(AVERAGE(VALUE(CX$3),VALUE($P71)),0),CHOOSE(IF(OR(CX$1,$R71),4,INDEX(CMB[[Res_Rare]:[Res_Rare]],MATCH(ROUND(MIN(SUM(CX$4,$O71/1000),SUM($O71,CX$4/1000)),3),CMB[[Cmb_ID]:[Cmb_ID]],0))),-1,-1,0,0)),IF(OR(CX$1,$R71),4,INDEX(CMB[[Cmb_Rare]:[Cmb_Rare]],MATCH(ROUND(MIN(SUM(CX$4,$O71/1000),SUM($O71,CX$4/1000)),3),CMB[[Cmb_ID]:[Cmb_ID]],0))),CHOOSE(AC[[M]:[M]],2,1,1,SUM(AC[[AB]:[DB]])))),""))</f>
        <v/>
      </c>
      <c r="CY71" t="str">
        <f>IF(OR(CY$5="",$S71=""),"",IFERROR(SUM(PRODUCT(INDEX(CMB[[BA_0O]:[BA_2O]],MATCH(ROUND(MIN(SUM(CY$4,$O71/1000),SUM($O71,CY$4/1000)),3),CMB[[Cmb_ID]:[Cmb_ID]],0),SUM(N(CY$1),N($R71),1)),CHOOSE(AC[[M]:[M]],1,1,0,AC[[AB]:[AB]])),PRODUCT(INDEX(CMB[[BD_0O]:[BD_2O]],MATCH(ROUND(MIN(SUM(CY$4,$O71/1000),SUM($O71,CY$4/1000)),3),CMB[[Cmb_ID]:[Cmb_ID]],0),SUM(N(CY$1),N($R71),1)),CHOOSE(AC[[M]:[M]],1,0,1,AC[[DB]:[DB]])),PRODUCT(SUM(ROUND(AVERAGE(VALUE(CY$3),VALUE($P71)),0),CHOOSE(IF(OR(CY$1,$R71),4,INDEX(CMB[[Res_Rare]:[Res_Rare]],MATCH(ROUND(MIN(SUM(CY$4,$O71/1000),SUM($O71,CY$4/1000)),3),CMB[[Cmb_ID]:[Cmb_ID]],0))),-1,-1,0,0)),IF(OR(CY$1,$R71),4,INDEX(CMB[[Cmb_Rare]:[Cmb_Rare]],MATCH(ROUND(MIN(SUM(CY$4,$O71/1000),SUM($O71,CY$4/1000)),3),CMB[[Cmb_ID]:[Cmb_ID]],0))),CHOOSE(AC[[M]:[M]],2,1,1,SUM(AC[[AB]:[DB]])))),""))</f>
        <v/>
      </c>
      <c r="CZ71" t="str">
        <f>IF(OR(CZ$5="",$S71=""),"",IFERROR(SUM(PRODUCT(INDEX(CMB[[BA_0O]:[BA_2O]],MATCH(ROUND(MIN(SUM(CZ$4,$O71/1000),SUM($O71,CZ$4/1000)),3),CMB[[Cmb_ID]:[Cmb_ID]],0),SUM(N(CZ$1),N($R71),1)),CHOOSE(AC[[M]:[M]],1,1,0,AC[[AB]:[AB]])),PRODUCT(INDEX(CMB[[BD_0O]:[BD_2O]],MATCH(ROUND(MIN(SUM(CZ$4,$O71/1000),SUM($O71,CZ$4/1000)),3),CMB[[Cmb_ID]:[Cmb_ID]],0),SUM(N(CZ$1),N($R71),1)),CHOOSE(AC[[M]:[M]],1,0,1,AC[[DB]:[DB]])),PRODUCT(SUM(ROUND(AVERAGE(VALUE(CZ$3),VALUE($P71)),0),CHOOSE(IF(OR(CZ$1,$R71),4,INDEX(CMB[[Res_Rare]:[Res_Rare]],MATCH(ROUND(MIN(SUM(CZ$4,$O71/1000),SUM($O71,CZ$4/1000)),3),CMB[[Cmb_ID]:[Cmb_ID]],0))),-1,-1,0,0)),IF(OR(CZ$1,$R71),4,INDEX(CMB[[Cmb_Rare]:[Cmb_Rare]],MATCH(ROUND(MIN(SUM(CZ$4,$O71/1000),SUM($O71,CZ$4/1000)),3),CMB[[Cmb_ID]:[Cmb_ID]],0))),CHOOSE(AC[[M]:[M]],2,1,1,SUM(AC[[AB]:[DB]])))),""))</f>
        <v/>
      </c>
      <c r="DA71" t="str">
        <f>IF(OR(DA$5="",$S71=""),"",IFERROR(SUM(PRODUCT(INDEX(CMB[[BA_0O]:[BA_2O]],MATCH(ROUND(MIN(SUM(DA$4,$O71/1000),SUM($O71,DA$4/1000)),3),CMB[[Cmb_ID]:[Cmb_ID]],0),SUM(N(DA$1),N($R71),1)),CHOOSE(AC[[M]:[M]],1,1,0,AC[[AB]:[AB]])),PRODUCT(INDEX(CMB[[BD_0O]:[BD_2O]],MATCH(ROUND(MIN(SUM(DA$4,$O71/1000),SUM($O71,DA$4/1000)),3),CMB[[Cmb_ID]:[Cmb_ID]],0),SUM(N(DA$1),N($R71),1)),CHOOSE(AC[[M]:[M]],1,0,1,AC[[DB]:[DB]])),PRODUCT(SUM(ROUND(AVERAGE(VALUE(DA$3),VALUE($P71)),0),CHOOSE(IF(OR(DA$1,$R71),4,INDEX(CMB[[Res_Rare]:[Res_Rare]],MATCH(ROUND(MIN(SUM(DA$4,$O71/1000),SUM($O71,DA$4/1000)),3),CMB[[Cmb_ID]:[Cmb_ID]],0))),-1,-1,0,0)),IF(OR(DA$1,$R71),4,INDEX(CMB[[Cmb_Rare]:[Cmb_Rare]],MATCH(ROUND(MIN(SUM(DA$4,$O71/1000),SUM($O71,DA$4/1000)),3),CMB[[Cmb_ID]:[Cmb_ID]],0))),CHOOSE(AC[[M]:[M]],2,1,1,SUM(AC[[AB]:[DB]])))),""))</f>
        <v/>
      </c>
      <c r="DB71" t="str">
        <f>IF(OR(DB$5="",$S71=""),"",IFERROR(SUM(PRODUCT(INDEX(CMB[[BA_0O]:[BA_2O]],MATCH(ROUND(MIN(SUM(DB$4,$O71/1000),SUM($O71,DB$4/1000)),3),CMB[[Cmb_ID]:[Cmb_ID]],0),SUM(N(DB$1),N($R71),1)),CHOOSE(AC[[M]:[M]],1,1,0,AC[[AB]:[AB]])),PRODUCT(INDEX(CMB[[BD_0O]:[BD_2O]],MATCH(ROUND(MIN(SUM(DB$4,$O71/1000),SUM($O71,DB$4/1000)),3),CMB[[Cmb_ID]:[Cmb_ID]],0),SUM(N(DB$1),N($R71),1)),CHOOSE(AC[[M]:[M]],1,0,1,AC[[DB]:[DB]])),PRODUCT(SUM(ROUND(AVERAGE(VALUE(DB$3),VALUE($P71)),0),CHOOSE(IF(OR(DB$1,$R71),4,INDEX(CMB[[Res_Rare]:[Res_Rare]],MATCH(ROUND(MIN(SUM(DB$4,$O71/1000),SUM($O71,DB$4/1000)),3),CMB[[Cmb_ID]:[Cmb_ID]],0))),-1,-1,0,0)),IF(OR(DB$1,$R71),4,INDEX(CMB[[Cmb_Rare]:[Cmb_Rare]],MATCH(ROUND(MIN(SUM(DB$4,$O71/1000),SUM($O71,DB$4/1000)),3),CMB[[Cmb_ID]:[Cmb_ID]],0))),CHOOSE(AC[[M]:[M]],2,1,1,SUM(AC[[AB]:[DB]])))),""))</f>
        <v/>
      </c>
      <c r="DC71" t="str">
        <f>IF(OR(DC$5="",$S71=""),"",IFERROR(SUM(PRODUCT(INDEX(CMB[[BA_0O]:[BA_2O]],MATCH(ROUND(MIN(SUM(DC$4,$O71/1000),SUM($O71,DC$4/1000)),3),CMB[[Cmb_ID]:[Cmb_ID]],0),SUM(N(DC$1),N($R71),1)),CHOOSE(AC[[M]:[M]],1,1,0,AC[[AB]:[AB]])),PRODUCT(INDEX(CMB[[BD_0O]:[BD_2O]],MATCH(ROUND(MIN(SUM(DC$4,$O71/1000),SUM($O71,DC$4/1000)),3),CMB[[Cmb_ID]:[Cmb_ID]],0),SUM(N(DC$1),N($R71),1)),CHOOSE(AC[[M]:[M]],1,0,1,AC[[DB]:[DB]])),PRODUCT(SUM(ROUND(AVERAGE(VALUE(DC$3),VALUE($P71)),0),CHOOSE(IF(OR(DC$1,$R71),4,INDEX(CMB[[Res_Rare]:[Res_Rare]],MATCH(ROUND(MIN(SUM(DC$4,$O71/1000),SUM($O71,DC$4/1000)),3),CMB[[Cmb_ID]:[Cmb_ID]],0))),-1,-1,0,0)),IF(OR(DC$1,$R71),4,INDEX(CMB[[Cmb_Rare]:[Cmb_Rare]],MATCH(ROUND(MIN(SUM(DC$4,$O71/1000),SUM($O71,DC$4/1000)),3),CMB[[Cmb_ID]:[Cmb_ID]],0))),CHOOSE(AC[[M]:[M]],2,1,1,SUM(AC[[AB]:[DB]])))),""))</f>
        <v/>
      </c>
      <c r="DD71" t="str">
        <f>IF(OR(DD$5="",$S71=""),"",IFERROR(SUM(PRODUCT(INDEX(CMB[[BA_0O]:[BA_2O]],MATCH(ROUND(MIN(SUM(DD$4,$O71/1000),SUM($O71,DD$4/1000)),3),CMB[[Cmb_ID]:[Cmb_ID]],0),SUM(N(DD$1),N($R71),1)),CHOOSE(AC[[M]:[M]],1,1,0,AC[[AB]:[AB]])),PRODUCT(INDEX(CMB[[BD_0O]:[BD_2O]],MATCH(ROUND(MIN(SUM(DD$4,$O71/1000),SUM($O71,DD$4/1000)),3),CMB[[Cmb_ID]:[Cmb_ID]],0),SUM(N(DD$1),N($R71),1)),CHOOSE(AC[[M]:[M]],1,0,1,AC[[DB]:[DB]])),PRODUCT(SUM(ROUND(AVERAGE(VALUE(DD$3),VALUE($P71)),0),CHOOSE(IF(OR(DD$1,$R71),4,INDEX(CMB[[Res_Rare]:[Res_Rare]],MATCH(ROUND(MIN(SUM(DD$4,$O71/1000),SUM($O71,DD$4/1000)),3),CMB[[Cmb_ID]:[Cmb_ID]],0))),-1,-1,0,0)),IF(OR(DD$1,$R71),4,INDEX(CMB[[Cmb_Rare]:[Cmb_Rare]],MATCH(ROUND(MIN(SUM(DD$4,$O71/1000),SUM($O71,DD$4/1000)),3),CMB[[Cmb_ID]:[Cmb_ID]],0))),CHOOSE(AC[[M]:[M]],2,1,1,SUM(AC[[AB]:[DB]])))),""))</f>
        <v/>
      </c>
      <c r="DE71" t="str">
        <f>IF(OR(DE$5="",$S71=""),"",IFERROR(SUM(PRODUCT(INDEX(CMB[[BA_0O]:[BA_2O]],MATCH(ROUND(MIN(SUM(DE$4,$O71/1000),SUM($O71,DE$4/1000)),3),CMB[[Cmb_ID]:[Cmb_ID]],0),SUM(N(DE$1),N($R71),1)),CHOOSE(AC[[M]:[M]],1,1,0,AC[[AB]:[AB]])),PRODUCT(INDEX(CMB[[BD_0O]:[BD_2O]],MATCH(ROUND(MIN(SUM(DE$4,$O71/1000),SUM($O71,DE$4/1000)),3),CMB[[Cmb_ID]:[Cmb_ID]],0),SUM(N(DE$1),N($R71),1)),CHOOSE(AC[[M]:[M]],1,0,1,AC[[DB]:[DB]])),PRODUCT(SUM(ROUND(AVERAGE(VALUE(DE$3),VALUE($P71)),0),CHOOSE(IF(OR(DE$1,$R71),4,INDEX(CMB[[Res_Rare]:[Res_Rare]],MATCH(ROUND(MIN(SUM(DE$4,$O71/1000),SUM($O71,DE$4/1000)),3),CMB[[Cmb_ID]:[Cmb_ID]],0))),-1,-1,0,0)),IF(OR(DE$1,$R71),4,INDEX(CMB[[Cmb_Rare]:[Cmb_Rare]],MATCH(ROUND(MIN(SUM(DE$4,$O71/1000),SUM($O71,DE$4/1000)),3),CMB[[Cmb_ID]:[Cmb_ID]],0))),CHOOSE(AC[[M]:[M]],2,1,1,SUM(AC[[AB]:[DB]])))),""))</f>
        <v/>
      </c>
      <c r="DF71" t="str">
        <f>IF(OR(DF$5="",$S71=""),"",IFERROR(SUM(PRODUCT(INDEX(CMB[[BA_0O]:[BA_2O]],MATCH(ROUND(MIN(SUM(DF$4,$O71/1000),SUM($O71,DF$4/1000)),3),CMB[[Cmb_ID]:[Cmb_ID]],0),SUM(N(DF$1),N($R71),1)),CHOOSE(AC[[M]:[M]],1,1,0,AC[[AB]:[AB]])),PRODUCT(INDEX(CMB[[BD_0O]:[BD_2O]],MATCH(ROUND(MIN(SUM(DF$4,$O71/1000),SUM($O71,DF$4/1000)),3),CMB[[Cmb_ID]:[Cmb_ID]],0),SUM(N(DF$1),N($R71),1)),CHOOSE(AC[[M]:[M]],1,0,1,AC[[DB]:[DB]])),PRODUCT(SUM(ROUND(AVERAGE(VALUE(DF$3),VALUE($P71)),0),CHOOSE(IF(OR(DF$1,$R71),4,INDEX(CMB[[Res_Rare]:[Res_Rare]],MATCH(ROUND(MIN(SUM(DF$4,$O71/1000),SUM($O71,DF$4/1000)),3),CMB[[Cmb_ID]:[Cmb_ID]],0))),-1,-1,0,0)),IF(OR(DF$1,$R71),4,INDEX(CMB[[Cmb_Rare]:[Cmb_Rare]],MATCH(ROUND(MIN(SUM(DF$4,$O71/1000),SUM($O71,DF$4/1000)),3),CMB[[Cmb_ID]:[Cmb_ID]],0))),CHOOSE(AC[[M]:[M]],2,1,1,SUM(AC[[AB]:[DB]])))),""))</f>
        <v/>
      </c>
      <c r="DG71" t="str">
        <f>IF(OR(DG$5="",$S71=""),"",IFERROR(SUM(PRODUCT(INDEX(CMB[[BA_0O]:[BA_2O]],MATCH(ROUND(MIN(SUM(DG$4,$O71/1000),SUM($O71,DG$4/1000)),3),CMB[[Cmb_ID]:[Cmb_ID]],0),SUM(N(DG$1),N($R71),1)),CHOOSE(AC[[M]:[M]],1,1,0,AC[[AB]:[AB]])),PRODUCT(INDEX(CMB[[BD_0O]:[BD_2O]],MATCH(ROUND(MIN(SUM(DG$4,$O71/1000),SUM($O71,DG$4/1000)),3),CMB[[Cmb_ID]:[Cmb_ID]],0),SUM(N(DG$1),N($R71),1)),CHOOSE(AC[[M]:[M]],1,0,1,AC[[DB]:[DB]])),PRODUCT(SUM(ROUND(AVERAGE(VALUE(DG$3),VALUE($P71)),0),CHOOSE(IF(OR(DG$1,$R71),4,INDEX(CMB[[Res_Rare]:[Res_Rare]],MATCH(ROUND(MIN(SUM(DG$4,$O71/1000),SUM($O71,DG$4/1000)),3),CMB[[Cmb_ID]:[Cmb_ID]],0))),-1,-1,0,0)),IF(OR(DG$1,$R71),4,INDEX(CMB[[Cmb_Rare]:[Cmb_Rare]],MATCH(ROUND(MIN(SUM(DG$4,$O71/1000),SUM($O71,DG$4/1000)),3),CMB[[Cmb_ID]:[Cmb_ID]],0))),CHOOSE(AC[[M]:[M]],2,1,1,SUM(AC[[AB]:[DB]])))),""))</f>
        <v/>
      </c>
      <c r="DH71" t="str">
        <f>IF(OR(DH$5="",$S71=""),"",IFERROR(SUM(PRODUCT(INDEX(CMB[[BA_0O]:[BA_2O]],MATCH(ROUND(MIN(SUM(DH$4,$O71/1000),SUM($O71,DH$4/1000)),3),CMB[[Cmb_ID]:[Cmb_ID]],0),SUM(N(DH$1),N($R71),1)),CHOOSE(AC[[M]:[M]],1,1,0,AC[[AB]:[AB]])),PRODUCT(INDEX(CMB[[BD_0O]:[BD_2O]],MATCH(ROUND(MIN(SUM(DH$4,$O71/1000),SUM($O71,DH$4/1000)),3),CMB[[Cmb_ID]:[Cmb_ID]],0),SUM(N(DH$1),N($R71),1)),CHOOSE(AC[[M]:[M]],1,0,1,AC[[DB]:[DB]])),PRODUCT(SUM(ROUND(AVERAGE(VALUE(DH$3),VALUE($P71)),0),CHOOSE(IF(OR(DH$1,$R71),4,INDEX(CMB[[Res_Rare]:[Res_Rare]],MATCH(ROUND(MIN(SUM(DH$4,$O71/1000),SUM($O71,DH$4/1000)),3),CMB[[Cmb_ID]:[Cmb_ID]],0))),-1,-1,0,0)),IF(OR(DH$1,$R71),4,INDEX(CMB[[Cmb_Rare]:[Cmb_Rare]],MATCH(ROUND(MIN(SUM(DH$4,$O71/1000),SUM($O71,DH$4/1000)),3),CMB[[Cmb_ID]:[Cmb_ID]],0))),CHOOSE(AC[[M]:[M]],2,1,1,SUM(AC[[AB]:[DB]])))),""))</f>
        <v/>
      </c>
      <c r="DI71" t="str">
        <f>IF(OR(DI$5="",$S71=""),"",IFERROR(SUM(PRODUCT(INDEX(CMB[[BA_0O]:[BA_2O]],MATCH(ROUND(MIN(SUM(DI$4,$O71/1000),SUM($O71,DI$4/1000)),3),CMB[[Cmb_ID]:[Cmb_ID]],0),SUM(N(DI$1),N($R71),1)),CHOOSE(AC[[M]:[M]],1,1,0,AC[[AB]:[AB]])),PRODUCT(INDEX(CMB[[BD_0O]:[BD_2O]],MATCH(ROUND(MIN(SUM(DI$4,$O71/1000),SUM($O71,DI$4/1000)),3),CMB[[Cmb_ID]:[Cmb_ID]],0),SUM(N(DI$1),N($R71),1)),CHOOSE(AC[[M]:[M]],1,0,1,AC[[DB]:[DB]])),PRODUCT(SUM(ROUND(AVERAGE(VALUE(DI$3),VALUE($P71)),0),CHOOSE(IF(OR(DI$1,$R71),4,INDEX(CMB[[Res_Rare]:[Res_Rare]],MATCH(ROUND(MIN(SUM(DI$4,$O71/1000),SUM($O71,DI$4/1000)),3),CMB[[Cmb_ID]:[Cmb_ID]],0))),-1,-1,0,0)),IF(OR(DI$1,$R71),4,INDEX(CMB[[Cmb_Rare]:[Cmb_Rare]],MATCH(ROUND(MIN(SUM(DI$4,$O71/1000),SUM($O71,DI$4/1000)),3),CMB[[Cmb_ID]:[Cmb_ID]],0))),CHOOSE(AC[[M]:[M]],2,1,1,SUM(AC[[AB]:[DB]])))),""))</f>
        <v/>
      </c>
      <c r="DJ71" t="str">
        <f>IF(OR(DJ$5="",$S71=""),"",IFERROR(SUM(PRODUCT(INDEX(CMB[[BA_0O]:[BA_2O]],MATCH(ROUND(MIN(SUM(DJ$4,$O71/1000),SUM($O71,DJ$4/1000)),3),CMB[[Cmb_ID]:[Cmb_ID]],0),SUM(N(DJ$1),N($R71),1)),CHOOSE(AC[[M]:[M]],1,1,0,AC[[AB]:[AB]])),PRODUCT(INDEX(CMB[[BD_0O]:[BD_2O]],MATCH(ROUND(MIN(SUM(DJ$4,$O71/1000),SUM($O71,DJ$4/1000)),3),CMB[[Cmb_ID]:[Cmb_ID]],0),SUM(N(DJ$1),N($R71),1)),CHOOSE(AC[[M]:[M]],1,0,1,AC[[DB]:[DB]])),PRODUCT(SUM(ROUND(AVERAGE(VALUE(DJ$3),VALUE($P71)),0),CHOOSE(IF(OR(DJ$1,$R71),4,INDEX(CMB[[Res_Rare]:[Res_Rare]],MATCH(ROUND(MIN(SUM(DJ$4,$O71/1000),SUM($O71,DJ$4/1000)),3),CMB[[Cmb_ID]:[Cmb_ID]],0))),-1,-1,0,0)),IF(OR(DJ$1,$R71),4,INDEX(CMB[[Cmb_Rare]:[Cmb_Rare]],MATCH(ROUND(MIN(SUM(DJ$4,$O71/1000),SUM($O71,DJ$4/1000)),3),CMB[[Cmb_ID]:[Cmb_ID]],0))),CHOOSE(AC[[M]:[M]],2,1,1,SUM(AC[[AB]:[DB]])))),""))</f>
        <v/>
      </c>
      <c r="DK71" t="str">
        <f>IF(OR(DK$5="",$S71=""),"",IFERROR(SUM(PRODUCT(INDEX(CMB[[BA_0O]:[BA_2O]],MATCH(ROUND(MIN(SUM(DK$4,$O71/1000),SUM($O71,DK$4/1000)),3),CMB[[Cmb_ID]:[Cmb_ID]],0),SUM(N(DK$1),N($R71),1)),CHOOSE(AC[[M]:[M]],1,1,0,AC[[AB]:[AB]])),PRODUCT(INDEX(CMB[[BD_0O]:[BD_2O]],MATCH(ROUND(MIN(SUM(DK$4,$O71/1000),SUM($O71,DK$4/1000)),3),CMB[[Cmb_ID]:[Cmb_ID]],0),SUM(N(DK$1),N($R71),1)),CHOOSE(AC[[M]:[M]],1,0,1,AC[[DB]:[DB]])),PRODUCT(SUM(ROUND(AVERAGE(VALUE(DK$3),VALUE($P71)),0),CHOOSE(IF(OR(DK$1,$R71),4,INDEX(CMB[[Res_Rare]:[Res_Rare]],MATCH(ROUND(MIN(SUM(DK$4,$O71/1000),SUM($O71,DK$4/1000)),3),CMB[[Cmb_ID]:[Cmb_ID]],0))),-1,-1,0,0)),IF(OR(DK$1,$R71),4,INDEX(CMB[[Cmb_Rare]:[Cmb_Rare]],MATCH(ROUND(MIN(SUM(DK$4,$O71/1000),SUM($O71,DK$4/1000)),3),CMB[[Cmb_ID]:[Cmb_ID]],0))),CHOOSE(AC[[M]:[M]],2,1,1,SUM(AC[[AB]:[DB]])))),""))</f>
        <v/>
      </c>
      <c r="DL71" t="str">
        <f>IF(OR(DL$5="",$S71=""),"",IFERROR(SUM(PRODUCT(INDEX(CMB[[BA_0O]:[BA_2O]],MATCH(ROUND(MIN(SUM(DL$4,$O71/1000),SUM($O71,DL$4/1000)),3),CMB[[Cmb_ID]:[Cmb_ID]],0),SUM(N(DL$1),N($R71),1)),CHOOSE(AC[[M]:[M]],1,1,0,AC[[AB]:[AB]])),PRODUCT(INDEX(CMB[[BD_0O]:[BD_2O]],MATCH(ROUND(MIN(SUM(DL$4,$O71/1000),SUM($O71,DL$4/1000)),3),CMB[[Cmb_ID]:[Cmb_ID]],0),SUM(N(DL$1),N($R71),1)),CHOOSE(AC[[M]:[M]],1,0,1,AC[[DB]:[DB]])),PRODUCT(SUM(ROUND(AVERAGE(VALUE(DL$3),VALUE($P71)),0),CHOOSE(IF(OR(DL$1,$R71),4,INDEX(CMB[[Res_Rare]:[Res_Rare]],MATCH(ROUND(MIN(SUM(DL$4,$O71/1000),SUM($O71,DL$4/1000)),3),CMB[[Cmb_ID]:[Cmb_ID]],0))),-1,-1,0,0)),IF(OR(DL$1,$R71),4,INDEX(CMB[[Cmb_Rare]:[Cmb_Rare]],MATCH(ROUND(MIN(SUM(DL$4,$O71/1000),SUM($O71,DL$4/1000)),3),CMB[[Cmb_ID]:[Cmb_ID]],0))),CHOOSE(AC[[M]:[M]],2,1,1,SUM(AC[[AB]:[DB]])))),""))</f>
        <v/>
      </c>
      <c r="DM71" t="str">
        <f>IF(OR(DM$5="",$S71=""),"",IFERROR(SUM(PRODUCT(INDEX(CMB[[BA_0O]:[BA_2O]],MATCH(ROUND(MIN(SUM(DM$4,$O71/1000),SUM($O71,DM$4/1000)),3),CMB[[Cmb_ID]:[Cmb_ID]],0),SUM(N(DM$1),N($R71),1)),CHOOSE(AC[[M]:[M]],1,1,0,AC[[AB]:[AB]])),PRODUCT(INDEX(CMB[[BD_0O]:[BD_2O]],MATCH(ROUND(MIN(SUM(DM$4,$O71/1000),SUM($O71,DM$4/1000)),3),CMB[[Cmb_ID]:[Cmb_ID]],0),SUM(N(DM$1),N($R71),1)),CHOOSE(AC[[M]:[M]],1,0,1,AC[[DB]:[DB]])),PRODUCT(SUM(ROUND(AVERAGE(VALUE(DM$3),VALUE($P71)),0),CHOOSE(IF(OR(DM$1,$R71),4,INDEX(CMB[[Res_Rare]:[Res_Rare]],MATCH(ROUND(MIN(SUM(DM$4,$O71/1000),SUM($O71,DM$4/1000)),3),CMB[[Cmb_ID]:[Cmb_ID]],0))),-1,-1,0,0)),IF(OR(DM$1,$R71),4,INDEX(CMB[[Cmb_Rare]:[Cmb_Rare]],MATCH(ROUND(MIN(SUM(DM$4,$O71/1000),SUM($O71,DM$4/1000)),3),CMB[[Cmb_ID]:[Cmb_ID]],0))),CHOOSE(AC[[M]:[M]],2,1,1,SUM(AC[[AB]:[DB]])))),""))</f>
        <v/>
      </c>
      <c r="DN71" t="str">
        <f>IF(OR(DN$5="",$S71=""),"",IFERROR(SUM(PRODUCT(INDEX(CMB[[BA_0O]:[BA_2O]],MATCH(ROUND(MIN(SUM(DN$4,$O71/1000),SUM($O71,DN$4/1000)),3),CMB[[Cmb_ID]:[Cmb_ID]],0),SUM(N(DN$1),N($R71),1)),CHOOSE(AC[[M]:[M]],1,1,0,AC[[AB]:[AB]])),PRODUCT(INDEX(CMB[[BD_0O]:[BD_2O]],MATCH(ROUND(MIN(SUM(DN$4,$O71/1000),SUM($O71,DN$4/1000)),3),CMB[[Cmb_ID]:[Cmb_ID]],0),SUM(N(DN$1),N($R71),1)),CHOOSE(AC[[M]:[M]],1,0,1,AC[[DB]:[DB]])),PRODUCT(SUM(ROUND(AVERAGE(VALUE(DN$3),VALUE($P71)),0),CHOOSE(IF(OR(DN$1,$R71),4,INDEX(CMB[[Res_Rare]:[Res_Rare]],MATCH(ROUND(MIN(SUM(DN$4,$O71/1000),SUM($O71,DN$4/1000)),3),CMB[[Cmb_ID]:[Cmb_ID]],0))),-1,-1,0,0)),IF(OR(DN$1,$R71),4,INDEX(CMB[[Cmb_Rare]:[Cmb_Rare]],MATCH(ROUND(MIN(SUM(DN$4,$O71/1000),SUM($O71,DN$4/1000)),3),CMB[[Cmb_ID]:[Cmb_ID]],0))),CHOOSE(AC[[M]:[M]],2,1,1,SUM(AC[[AB]:[DB]])))),""))</f>
        <v/>
      </c>
      <c r="DO71" t="str">
        <f>IF(OR(DO$5="",$S71=""),"",IFERROR(SUM(PRODUCT(INDEX(CMB[[BA_0O]:[BA_2O]],MATCH(ROUND(MIN(SUM(DO$4,$O71/1000),SUM($O71,DO$4/1000)),3),CMB[[Cmb_ID]:[Cmb_ID]],0),SUM(N(DO$1),N($R71),1)),CHOOSE(AC[[M]:[M]],1,1,0,AC[[AB]:[AB]])),PRODUCT(INDEX(CMB[[BD_0O]:[BD_2O]],MATCH(ROUND(MIN(SUM(DO$4,$O71/1000),SUM($O71,DO$4/1000)),3),CMB[[Cmb_ID]:[Cmb_ID]],0),SUM(N(DO$1),N($R71),1)),CHOOSE(AC[[M]:[M]],1,0,1,AC[[DB]:[DB]])),PRODUCT(SUM(ROUND(AVERAGE(VALUE(DO$3),VALUE($P71)),0),CHOOSE(IF(OR(DO$1,$R71),4,INDEX(CMB[[Res_Rare]:[Res_Rare]],MATCH(ROUND(MIN(SUM(DO$4,$O71/1000),SUM($O71,DO$4/1000)),3),CMB[[Cmb_ID]:[Cmb_ID]],0))),-1,-1,0,0)),IF(OR(DO$1,$R71),4,INDEX(CMB[[Cmb_Rare]:[Cmb_Rare]],MATCH(ROUND(MIN(SUM(DO$4,$O71/1000),SUM($O71,DO$4/1000)),3),CMB[[Cmb_ID]:[Cmb_ID]],0))),CHOOSE(AC[[M]:[M]],2,1,1,SUM(AC[[AB]:[DB]])))),""))</f>
        <v/>
      </c>
      <c r="DP71" t="str">
        <f>IF(OR(DP$5="",$S71=""),"",IFERROR(SUM(PRODUCT(INDEX(CMB[[BA_0O]:[BA_2O]],MATCH(ROUND(MIN(SUM(DP$4,$O71/1000),SUM($O71,DP$4/1000)),3),CMB[[Cmb_ID]:[Cmb_ID]],0),SUM(N(DP$1),N($R71),1)),CHOOSE(AC[[M]:[M]],1,1,0,AC[[AB]:[AB]])),PRODUCT(INDEX(CMB[[BD_0O]:[BD_2O]],MATCH(ROUND(MIN(SUM(DP$4,$O71/1000),SUM($O71,DP$4/1000)),3),CMB[[Cmb_ID]:[Cmb_ID]],0),SUM(N(DP$1),N($R71),1)),CHOOSE(AC[[M]:[M]],1,0,1,AC[[DB]:[DB]])),PRODUCT(SUM(ROUND(AVERAGE(VALUE(DP$3),VALUE($P71)),0),CHOOSE(IF(OR(DP$1,$R71),4,INDEX(CMB[[Res_Rare]:[Res_Rare]],MATCH(ROUND(MIN(SUM(DP$4,$O71/1000),SUM($O71,DP$4/1000)),3),CMB[[Cmb_ID]:[Cmb_ID]],0))),-1,-1,0,0)),IF(OR(DP$1,$R71),4,INDEX(CMB[[Cmb_Rare]:[Cmb_Rare]],MATCH(ROUND(MIN(SUM(DP$4,$O71/1000),SUM($O71,DP$4/1000)),3),CMB[[Cmb_ID]:[Cmb_ID]],0))),CHOOSE(AC[[M]:[M]],2,1,1,SUM(AC[[AB]:[DB]])))),""))</f>
        <v/>
      </c>
      <c r="DQ71" t="str">
        <f>IF(OR(DQ$5="",$S71=""),"",IFERROR(SUM(PRODUCT(INDEX(CMB[[BA_0O]:[BA_2O]],MATCH(ROUND(MIN(SUM(DQ$4,$O71/1000),SUM($O71,DQ$4/1000)),3),CMB[[Cmb_ID]:[Cmb_ID]],0),SUM(N(DQ$1),N($R71),1)),CHOOSE(AC[[M]:[M]],1,1,0,AC[[AB]:[AB]])),PRODUCT(INDEX(CMB[[BD_0O]:[BD_2O]],MATCH(ROUND(MIN(SUM(DQ$4,$O71/1000),SUM($O71,DQ$4/1000)),3),CMB[[Cmb_ID]:[Cmb_ID]],0),SUM(N(DQ$1),N($R71),1)),CHOOSE(AC[[M]:[M]],1,0,1,AC[[DB]:[DB]])),PRODUCT(SUM(ROUND(AVERAGE(VALUE(DQ$3),VALUE($P71)),0),CHOOSE(IF(OR(DQ$1,$R71),4,INDEX(CMB[[Res_Rare]:[Res_Rare]],MATCH(ROUND(MIN(SUM(DQ$4,$O71/1000),SUM($O71,DQ$4/1000)),3),CMB[[Cmb_ID]:[Cmb_ID]],0))),-1,-1,0,0)),IF(OR(DQ$1,$R71),4,INDEX(CMB[[Cmb_Rare]:[Cmb_Rare]],MATCH(ROUND(MIN(SUM(DQ$4,$O71/1000),SUM($O71,DQ$4/1000)),3),CMB[[Cmb_ID]:[Cmb_ID]],0))),CHOOSE(AC[[M]:[M]],2,1,1,SUM(AC[[AB]:[DB]])))),""))</f>
        <v/>
      </c>
      <c r="DR71" t="str">
        <f>IF(OR(DR$5="",$S71=""),"",IFERROR(SUM(PRODUCT(INDEX(CMB[[BA_0O]:[BA_2O]],MATCH(ROUND(MIN(SUM(DR$4,$O71/1000),SUM($O71,DR$4/1000)),3),CMB[[Cmb_ID]:[Cmb_ID]],0),SUM(N(DR$1),N($R71),1)),CHOOSE(AC[[M]:[M]],1,1,0,AC[[AB]:[AB]])),PRODUCT(INDEX(CMB[[BD_0O]:[BD_2O]],MATCH(ROUND(MIN(SUM(DR$4,$O71/1000),SUM($O71,DR$4/1000)),3),CMB[[Cmb_ID]:[Cmb_ID]],0),SUM(N(DR$1),N($R71),1)),CHOOSE(AC[[M]:[M]],1,0,1,AC[[DB]:[DB]])),PRODUCT(SUM(ROUND(AVERAGE(VALUE(DR$3),VALUE($P71)),0),CHOOSE(IF(OR(DR$1,$R71),4,INDEX(CMB[[Res_Rare]:[Res_Rare]],MATCH(ROUND(MIN(SUM(DR$4,$O71/1000),SUM($O71,DR$4/1000)),3),CMB[[Cmb_ID]:[Cmb_ID]],0))),-1,-1,0,0)),IF(OR(DR$1,$R71),4,INDEX(CMB[[Cmb_Rare]:[Cmb_Rare]],MATCH(ROUND(MIN(SUM(DR$4,$O71/1000),SUM($O71,DR$4/1000)),3),CMB[[Cmb_ID]:[Cmb_ID]],0))),CHOOSE(AC[[M]:[M]],2,1,1,SUM(AC[[AB]:[DB]])))),""))</f>
        <v/>
      </c>
      <c r="DS71" t="str">
        <f>IF(OR(DS$5="",$S71=""),"",IFERROR(SUM(PRODUCT(INDEX(CMB[[BA_0O]:[BA_2O]],MATCH(ROUND(MIN(SUM(DS$4,$O71/1000),SUM($O71,DS$4/1000)),3),CMB[[Cmb_ID]:[Cmb_ID]],0),SUM(N(DS$1),N($R71),1)),CHOOSE(AC[[M]:[M]],1,1,0,AC[[AB]:[AB]])),PRODUCT(INDEX(CMB[[BD_0O]:[BD_2O]],MATCH(ROUND(MIN(SUM(DS$4,$O71/1000),SUM($O71,DS$4/1000)),3),CMB[[Cmb_ID]:[Cmb_ID]],0),SUM(N(DS$1),N($R71),1)),CHOOSE(AC[[M]:[M]],1,0,1,AC[[DB]:[DB]])),PRODUCT(SUM(ROUND(AVERAGE(VALUE(DS$3),VALUE($P71)),0),CHOOSE(IF(OR(DS$1,$R71),4,INDEX(CMB[[Res_Rare]:[Res_Rare]],MATCH(ROUND(MIN(SUM(DS$4,$O71/1000),SUM($O71,DS$4/1000)),3),CMB[[Cmb_ID]:[Cmb_ID]],0))),-1,-1,0,0)),IF(OR(DS$1,$R71),4,INDEX(CMB[[Cmb_Rare]:[Cmb_Rare]],MATCH(ROUND(MIN(SUM(DS$4,$O71/1000),SUM($O71,DS$4/1000)),3),CMB[[Cmb_ID]:[Cmb_ID]],0))),CHOOSE(AC[[M]:[M]],2,1,1,SUM(AC[[AB]:[DB]])))),""))</f>
        <v/>
      </c>
      <c r="DT71" t="str">
        <f>IF(OR(DT$5="",$S71=""),"",IFERROR(SUM(PRODUCT(INDEX(CMB[[BA_0O]:[BA_2O]],MATCH(ROUND(MIN(SUM(DT$4,$O71/1000),SUM($O71,DT$4/1000)),3),CMB[[Cmb_ID]:[Cmb_ID]],0),SUM(N(DT$1),N($R71),1)),CHOOSE(AC[[M]:[M]],1,1,0,AC[[AB]:[AB]])),PRODUCT(INDEX(CMB[[BD_0O]:[BD_2O]],MATCH(ROUND(MIN(SUM(DT$4,$O71/1000),SUM($O71,DT$4/1000)),3),CMB[[Cmb_ID]:[Cmb_ID]],0),SUM(N(DT$1),N($R71),1)),CHOOSE(AC[[M]:[M]],1,0,1,AC[[DB]:[DB]])),PRODUCT(SUM(ROUND(AVERAGE(VALUE(DT$3),VALUE($P71)),0),CHOOSE(IF(OR(DT$1,$R71),4,INDEX(CMB[[Res_Rare]:[Res_Rare]],MATCH(ROUND(MIN(SUM(DT$4,$O71/1000),SUM($O71,DT$4/1000)),3),CMB[[Cmb_ID]:[Cmb_ID]],0))),-1,-1,0,0)),IF(OR(DT$1,$R71),4,INDEX(CMB[[Cmb_Rare]:[Cmb_Rare]],MATCH(ROUND(MIN(SUM(DT$4,$O71/1000),SUM($O71,DT$4/1000)),3),CMB[[Cmb_ID]:[Cmb_ID]],0))),CHOOSE(AC[[M]:[M]],2,1,1,SUM(AC[[AB]:[DB]])))),""))</f>
        <v/>
      </c>
      <c r="DU71" t="str">
        <f>IF(OR(DU$5="",$S71=""),"",IFERROR(SUM(PRODUCT(INDEX(CMB[[BA_0O]:[BA_2O]],MATCH(ROUND(MIN(SUM(DU$4,$O71/1000),SUM($O71,DU$4/1000)),3),CMB[[Cmb_ID]:[Cmb_ID]],0),SUM(N(DU$1),N($R71),1)),CHOOSE(AC[[M]:[M]],1,1,0,AC[[AB]:[AB]])),PRODUCT(INDEX(CMB[[BD_0O]:[BD_2O]],MATCH(ROUND(MIN(SUM(DU$4,$O71/1000),SUM($O71,DU$4/1000)),3),CMB[[Cmb_ID]:[Cmb_ID]],0),SUM(N(DU$1),N($R71),1)),CHOOSE(AC[[M]:[M]],1,0,1,AC[[DB]:[DB]])),PRODUCT(SUM(ROUND(AVERAGE(VALUE(DU$3),VALUE($P71)),0),CHOOSE(IF(OR(DU$1,$R71),4,INDEX(CMB[[Res_Rare]:[Res_Rare]],MATCH(ROUND(MIN(SUM(DU$4,$O71/1000),SUM($O71,DU$4/1000)),3),CMB[[Cmb_ID]:[Cmb_ID]],0))),-1,-1,0,0)),IF(OR(DU$1,$R71),4,INDEX(CMB[[Cmb_Rare]:[Cmb_Rare]],MATCH(ROUND(MIN(SUM(DU$4,$O71/1000),SUM($O71,DU$4/1000)),3),CMB[[Cmb_ID]:[Cmb_ID]],0))),CHOOSE(AC[[M]:[M]],2,1,1,SUM(AC[[AB]:[DB]])))),""))</f>
        <v/>
      </c>
      <c r="DV71" t="str">
        <f>IF(OR(DV$5="",$S71=""),"",IFERROR(SUM(PRODUCT(INDEX(CMB[[BA_0O]:[BA_2O]],MATCH(ROUND(MIN(SUM(DV$4,$O71/1000),SUM($O71,DV$4/1000)),3),CMB[[Cmb_ID]:[Cmb_ID]],0),SUM(N(DV$1),N($R71),1)),CHOOSE(AC[[M]:[M]],1,1,0,AC[[AB]:[AB]])),PRODUCT(INDEX(CMB[[BD_0O]:[BD_2O]],MATCH(ROUND(MIN(SUM(DV$4,$O71/1000),SUM($O71,DV$4/1000)),3),CMB[[Cmb_ID]:[Cmb_ID]],0),SUM(N(DV$1),N($R71),1)),CHOOSE(AC[[M]:[M]],1,0,1,AC[[DB]:[DB]])),PRODUCT(SUM(ROUND(AVERAGE(VALUE(DV$3),VALUE($P71)),0),CHOOSE(IF(OR(DV$1,$R71),4,INDEX(CMB[[Res_Rare]:[Res_Rare]],MATCH(ROUND(MIN(SUM(DV$4,$O71/1000),SUM($O71,DV$4/1000)),3),CMB[[Cmb_ID]:[Cmb_ID]],0))),-1,-1,0,0)),IF(OR(DV$1,$R71),4,INDEX(CMB[[Cmb_Rare]:[Cmb_Rare]],MATCH(ROUND(MIN(SUM(DV$4,$O71/1000),SUM($O71,DV$4/1000)),3),CMB[[Cmb_ID]:[Cmb_ID]],0))),CHOOSE(AC[[M]:[M]],2,1,1,SUM(AC[[AB]:[DB]])))),""))</f>
        <v/>
      </c>
      <c r="DW71" t="str">
        <f>IF(OR(DW$5="",$S71=""),"",IFERROR(SUM(PRODUCT(INDEX(CMB[[BA_0O]:[BA_2O]],MATCH(ROUND(MIN(SUM(DW$4,$O71/1000),SUM($O71,DW$4/1000)),3),CMB[[Cmb_ID]:[Cmb_ID]],0),SUM(N(DW$1),N($R71),1)),CHOOSE(AC[[M]:[M]],1,1,0,AC[[AB]:[AB]])),PRODUCT(INDEX(CMB[[BD_0O]:[BD_2O]],MATCH(ROUND(MIN(SUM(DW$4,$O71/1000),SUM($O71,DW$4/1000)),3),CMB[[Cmb_ID]:[Cmb_ID]],0),SUM(N(DW$1),N($R71),1)),CHOOSE(AC[[M]:[M]],1,0,1,AC[[DB]:[DB]])),PRODUCT(SUM(ROUND(AVERAGE(VALUE(DW$3),VALUE($P71)),0),CHOOSE(IF(OR(DW$1,$R71),4,INDEX(CMB[[Res_Rare]:[Res_Rare]],MATCH(ROUND(MIN(SUM(DW$4,$O71/1000),SUM($O71,DW$4/1000)),3),CMB[[Cmb_ID]:[Cmb_ID]],0))),-1,-1,0,0)),IF(OR(DW$1,$R71),4,INDEX(CMB[[Cmb_Rare]:[Cmb_Rare]],MATCH(ROUND(MIN(SUM(DW$4,$O71/1000),SUM($O71,DW$4/1000)),3),CMB[[Cmb_ID]:[Cmb_ID]],0))),CHOOSE(AC[[M]:[M]],2,1,1,SUM(AC[[AB]:[DB]])))),""))</f>
        <v/>
      </c>
      <c r="DX71" t="str">
        <f>IF(OR(DX$5="",$S71=""),"",IFERROR(SUM(PRODUCT(INDEX(CMB[[BA_0O]:[BA_2O]],MATCH(ROUND(MIN(SUM(DX$4,$O71/1000),SUM($O71,DX$4/1000)),3),CMB[[Cmb_ID]:[Cmb_ID]],0),SUM(N(DX$1),N($R71),1)),CHOOSE(AC[[M]:[M]],1,1,0,AC[[AB]:[AB]])),PRODUCT(INDEX(CMB[[BD_0O]:[BD_2O]],MATCH(ROUND(MIN(SUM(DX$4,$O71/1000),SUM($O71,DX$4/1000)),3),CMB[[Cmb_ID]:[Cmb_ID]],0),SUM(N(DX$1),N($R71),1)),CHOOSE(AC[[M]:[M]],1,0,1,AC[[DB]:[DB]])),PRODUCT(SUM(ROUND(AVERAGE(VALUE(DX$3),VALUE($P71)),0),CHOOSE(IF(OR(DX$1,$R71),4,INDEX(CMB[[Res_Rare]:[Res_Rare]],MATCH(ROUND(MIN(SUM(DX$4,$O71/1000),SUM($O71,DX$4/1000)),3),CMB[[Cmb_ID]:[Cmb_ID]],0))),-1,-1,0,0)),IF(OR(DX$1,$R71),4,INDEX(CMB[[Cmb_Rare]:[Cmb_Rare]],MATCH(ROUND(MIN(SUM(DX$4,$O71/1000),SUM($O71,DX$4/1000)),3),CMB[[Cmb_ID]:[Cmb_ID]],0))),CHOOSE(AC[[M]:[M]],2,1,1,SUM(AC[[AB]:[DB]])))),""))</f>
        <v/>
      </c>
      <c r="DY71" t="str">
        <f>IF(OR(DY$5="",$S71=""),"",IFERROR(SUM(PRODUCT(INDEX(CMB[[BA_0O]:[BA_2O]],MATCH(ROUND(MIN(SUM(DY$4,$O71/1000),SUM($O71,DY$4/1000)),3),CMB[[Cmb_ID]:[Cmb_ID]],0),SUM(N(DY$1),N($R71),1)),CHOOSE(AC[[M]:[M]],1,1,0,AC[[AB]:[AB]])),PRODUCT(INDEX(CMB[[BD_0O]:[BD_2O]],MATCH(ROUND(MIN(SUM(DY$4,$O71/1000),SUM($O71,DY$4/1000)),3),CMB[[Cmb_ID]:[Cmb_ID]],0),SUM(N(DY$1),N($R71),1)),CHOOSE(AC[[M]:[M]],1,0,1,AC[[DB]:[DB]])),PRODUCT(SUM(ROUND(AVERAGE(VALUE(DY$3),VALUE($P71)),0),CHOOSE(IF(OR(DY$1,$R71),4,INDEX(CMB[[Res_Rare]:[Res_Rare]],MATCH(ROUND(MIN(SUM(DY$4,$O71/1000),SUM($O71,DY$4/1000)),3),CMB[[Cmb_ID]:[Cmb_ID]],0))),-1,-1,0,0)),IF(OR(DY$1,$R71),4,INDEX(CMB[[Cmb_Rare]:[Cmb_Rare]],MATCH(ROUND(MIN(SUM(DY$4,$O71/1000),SUM($O71,DY$4/1000)),3),CMB[[Cmb_ID]:[Cmb_ID]],0))),CHOOSE(AC[[M]:[M]],2,1,1,SUM(AC[[AB]:[DB]])))),""))</f>
        <v/>
      </c>
      <c r="DZ71" t="str">
        <f>IF(OR(DZ$5="",$S71=""),"",IFERROR(SUM(PRODUCT(INDEX(CMB[[BA_0O]:[BA_2O]],MATCH(ROUND(MIN(SUM(DZ$4,$O71/1000),SUM($O71,DZ$4/1000)),3),CMB[[Cmb_ID]:[Cmb_ID]],0),SUM(N(DZ$1),N($R71),1)),CHOOSE(AC[[M]:[M]],1,1,0,AC[[AB]:[AB]])),PRODUCT(INDEX(CMB[[BD_0O]:[BD_2O]],MATCH(ROUND(MIN(SUM(DZ$4,$O71/1000),SUM($O71,DZ$4/1000)),3),CMB[[Cmb_ID]:[Cmb_ID]],0),SUM(N(DZ$1),N($R71),1)),CHOOSE(AC[[M]:[M]],1,0,1,AC[[DB]:[DB]])),PRODUCT(SUM(ROUND(AVERAGE(VALUE(DZ$3),VALUE($P71)),0),CHOOSE(IF(OR(DZ$1,$R71),4,INDEX(CMB[[Res_Rare]:[Res_Rare]],MATCH(ROUND(MIN(SUM(DZ$4,$O71/1000),SUM($O71,DZ$4/1000)),3),CMB[[Cmb_ID]:[Cmb_ID]],0))),-1,-1,0,0)),IF(OR(DZ$1,$R71),4,INDEX(CMB[[Cmb_Rare]:[Cmb_Rare]],MATCH(ROUND(MIN(SUM(DZ$4,$O71/1000),SUM($O71,DZ$4/1000)),3),CMB[[Cmb_ID]:[Cmb_ID]],0))),CHOOSE(AC[[M]:[M]],2,1,1,SUM(AC[[AB]:[DB]])))),""))</f>
        <v/>
      </c>
      <c r="EA71" t="str">
        <f>IF(OR(EA$5="",$S71=""),"",IFERROR(SUM(PRODUCT(INDEX(CMB[[BA_0O]:[BA_2O]],MATCH(ROUND(MIN(SUM(EA$4,$O71/1000),SUM($O71,EA$4/1000)),3),CMB[[Cmb_ID]:[Cmb_ID]],0),SUM(N(EA$1),N($R71),1)),CHOOSE(AC[[M]:[M]],1,1,0,AC[[AB]:[AB]])),PRODUCT(INDEX(CMB[[BD_0O]:[BD_2O]],MATCH(ROUND(MIN(SUM(EA$4,$O71/1000),SUM($O71,EA$4/1000)),3),CMB[[Cmb_ID]:[Cmb_ID]],0),SUM(N(EA$1),N($R71),1)),CHOOSE(AC[[M]:[M]],1,0,1,AC[[DB]:[DB]])),PRODUCT(SUM(ROUND(AVERAGE(VALUE(EA$3),VALUE($P71)),0),CHOOSE(IF(OR(EA$1,$R71),4,INDEX(CMB[[Res_Rare]:[Res_Rare]],MATCH(ROUND(MIN(SUM(EA$4,$O71/1000),SUM($O71,EA$4/1000)),3),CMB[[Cmb_ID]:[Cmb_ID]],0))),-1,-1,0,0)),IF(OR(EA$1,$R71),4,INDEX(CMB[[Cmb_Rare]:[Cmb_Rare]],MATCH(ROUND(MIN(SUM(EA$4,$O71/1000),SUM($O71,EA$4/1000)),3),CMB[[Cmb_ID]:[Cmb_ID]],0))),CHOOSE(AC[[M]:[M]],2,1,1,SUM(AC[[AB]:[DB]])))),""))</f>
        <v/>
      </c>
      <c r="EB71" t="str">
        <f>IF(OR(EB$5="",$S71=""),"",IFERROR(SUM(PRODUCT(INDEX(CMB[[BA_0O]:[BA_2O]],MATCH(ROUND(MIN(SUM(EB$4,$O71/1000),SUM($O71,EB$4/1000)),3),CMB[[Cmb_ID]:[Cmb_ID]],0),SUM(N(EB$1),N($R71),1)),CHOOSE(AC[[M]:[M]],1,1,0,AC[[AB]:[AB]])),PRODUCT(INDEX(CMB[[BD_0O]:[BD_2O]],MATCH(ROUND(MIN(SUM(EB$4,$O71/1000),SUM($O71,EB$4/1000)),3),CMB[[Cmb_ID]:[Cmb_ID]],0),SUM(N(EB$1),N($R71),1)),CHOOSE(AC[[M]:[M]],1,0,1,AC[[DB]:[DB]])),PRODUCT(SUM(ROUND(AVERAGE(VALUE(EB$3),VALUE($P71)),0),CHOOSE(IF(OR(EB$1,$R71),4,INDEX(CMB[[Res_Rare]:[Res_Rare]],MATCH(ROUND(MIN(SUM(EB$4,$O71/1000),SUM($O71,EB$4/1000)),3),CMB[[Cmb_ID]:[Cmb_ID]],0))),-1,-1,0,0)),IF(OR(EB$1,$R71),4,INDEX(CMB[[Cmb_Rare]:[Cmb_Rare]],MATCH(ROUND(MIN(SUM(EB$4,$O71/1000),SUM($O71,EB$4/1000)),3),CMB[[Cmb_ID]:[Cmb_ID]],0))),CHOOSE(AC[[M]:[M]],2,1,1,SUM(AC[[AB]:[DB]])))),""))</f>
        <v/>
      </c>
      <c r="EC71" t="str">
        <f>IF(OR(EC$5="",$S71=""),"",IFERROR(SUM(PRODUCT(INDEX(CMB[[BA_0O]:[BA_2O]],MATCH(ROUND(MIN(SUM(EC$4,$O71/1000),SUM($O71,EC$4/1000)),3),CMB[[Cmb_ID]:[Cmb_ID]],0),SUM(N(EC$1),N($R71),1)),CHOOSE(AC[[M]:[M]],1,1,0,AC[[AB]:[AB]])),PRODUCT(INDEX(CMB[[BD_0O]:[BD_2O]],MATCH(ROUND(MIN(SUM(EC$4,$O71/1000),SUM($O71,EC$4/1000)),3),CMB[[Cmb_ID]:[Cmb_ID]],0),SUM(N(EC$1),N($R71),1)),CHOOSE(AC[[M]:[M]],1,0,1,AC[[DB]:[DB]])),PRODUCT(SUM(ROUND(AVERAGE(VALUE(EC$3),VALUE($P71)),0),CHOOSE(IF(OR(EC$1,$R71),4,INDEX(CMB[[Res_Rare]:[Res_Rare]],MATCH(ROUND(MIN(SUM(EC$4,$O71/1000),SUM($O71,EC$4/1000)),3),CMB[[Cmb_ID]:[Cmb_ID]],0))),-1,-1,0,0)),IF(OR(EC$1,$R71),4,INDEX(CMB[[Cmb_Rare]:[Cmb_Rare]],MATCH(ROUND(MIN(SUM(EC$4,$O71/1000),SUM($O71,EC$4/1000)),3),CMB[[Cmb_ID]:[Cmb_ID]],0))),CHOOSE(AC[[M]:[M]],2,1,1,SUM(AC[[AB]:[DB]])))),""))</f>
        <v/>
      </c>
      <c r="ED71" t="str">
        <f>IF(OR(ED$5="",$S71=""),"",IFERROR(SUM(PRODUCT(INDEX(CMB[[BA_0O]:[BA_2O]],MATCH(ROUND(MIN(SUM(ED$4,$O71/1000),SUM($O71,ED$4/1000)),3),CMB[[Cmb_ID]:[Cmb_ID]],0),SUM(N(ED$1),N($R71),1)),CHOOSE(AC[[M]:[M]],1,1,0,AC[[AB]:[AB]])),PRODUCT(INDEX(CMB[[BD_0O]:[BD_2O]],MATCH(ROUND(MIN(SUM(ED$4,$O71/1000),SUM($O71,ED$4/1000)),3),CMB[[Cmb_ID]:[Cmb_ID]],0),SUM(N(ED$1),N($R71),1)),CHOOSE(AC[[M]:[M]],1,0,1,AC[[DB]:[DB]])),PRODUCT(SUM(ROUND(AVERAGE(VALUE(ED$3),VALUE($P71)),0),CHOOSE(IF(OR(ED$1,$R71),4,INDEX(CMB[[Res_Rare]:[Res_Rare]],MATCH(ROUND(MIN(SUM(ED$4,$O71/1000),SUM($O71,ED$4/1000)),3),CMB[[Cmb_ID]:[Cmb_ID]],0))),-1,-1,0,0)),IF(OR(ED$1,$R71),4,INDEX(CMB[[Cmb_Rare]:[Cmb_Rare]],MATCH(ROUND(MIN(SUM(ED$4,$O71/1000),SUM($O71,ED$4/1000)),3),CMB[[Cmb_ID]:[Cmb_ID]],0))),CHOOSE(AC[[M]:[M]],2,1,1,SUM(AC[[AB]:[DB]])))),""))</f>
        <v/>
      </c>
      <c r="EE71" t="str">
        <f>IF(OR(EE$5="",$S71=""),"",IFERROR(SUM(PRODUCT(INDEX(CMB[[BA_0O]:[BA_2O]],MATCH(ROUND(MIN(SUM(EE$4,$O71/1000),SUM($O71,EE$4/1000)),3),CMB[[Cmb_ID]:[Cmb_ID]],0),SUM(N(EE$1),N($R71),1)),CHOOSE(AC[[M]:[M]],1,1,0,AC[[AB]:[AB]])),PRODUCT(INDEX(CMB[[BD_0O]:[BD_2O]],MATCH(ROUND(MIN(SUM(EE$4,$O71/1000),SUM($O71,EE$4/1000)),3),CMB[[Cmb_ID]:[Cmb_ID]],0),SUM(N(EE$1),N($R71),1)),CHOOSE(AC[[M]:[M]],1,0,1,AC[[DB]:[DB]])),PRODUCT(SUM(ROUND(AVERAGE(VALUE(EE$3),VALUE($P71)),0),CHOOSE(IF(OR(EE$1,$R71),4,INDEX(CMB[[Res_Rare]:[Res_Rare]],MATCH(ROUND(MIN(SUM(EE$4,$O71/1000),SUM($O71,EE$4/1000)),3),CMB[[Cmb_ID]:[Cmb_ID]],0))),-1,-1,0,0)),IF(OR(EE$1,$R71),4,INDEX(CMB[[Cmb_Rare]:[Cmb_Rare]],MATCH(ROUND(MIN(SUM(EE$4,$O71/1000),SUM($O71,EE$4/1000)),3),CMB[[Cmb_ID]:[Cmb_ID]],0))),CHOOSE(AC[[M]:[M]],2,1,1,SUM(AC[[AB]:[DB]])))),""))</f>
        <v/>
      </c>
      <c r="EF71" t="str">
        <f>IF(OR(EF$5="",$S71=""),"",IFERROR(SUM(PRODUCT(INDEX(CMB[[BA_0O]:[BA_2O]],MATCH(ROUND(MIN(SUM(EF$4,$O71/1000),SUM($O71,EF$4/1000)),3),CMB[[Cmb_ID]:[Cmb_ID]],0),SUM(N(EF$1),N($R71),1)),CHOOSE(AC[[M]:[M]],1,1,0,AC[[AB]:[AB]])),PRODUCT(INDEX(CMB[[BD_0O]:[BD_2O]],MATCH(ROUND(MIN(SUM(EF$4,$O71/1000),SUM($O71,EF$4/1000)),3),CMB[[Cmb_ID]:[Cmb_ID]],0),SUM(N(EF$1),N($R71),1)),CHOOSE(AC[[M]:[M]],1,0,1,AC[[DB]:[DB]])),PRODUCT(SUM(ROUND(AVERAGE(VALUE(EF$3),VALUE($P71)),0),CHOOSE(IF(OR(EF$1,$R71),4,INDEX(CMB[[Res_Rare]:[Res_Rare]],MATCH(ROUND(MIN(SUM(EF$4,$O71/1000),SUM($O71,EF$4/1000)),3),CMB[[Cmb_ID]:[Cmb_ID]],0))),-1,-1,0,0)),IF(OR(EF$1,$R71),4,INDEX(CMB[[Cmb_Rare]:[Cmb_Rare]],MATCH(ROUND(MIN(SUM(EF$4,$O71/1000),SUM($O71,EF$4/1000)),3),CMB[[Cmb_ID]:[Cmb_ID]],0))),CHOOSE(AC[[M]:[M]],2,1,1,SUM(AC[[AB]:[DB]])))),""))</f>
        <v/>
      </c>
      <c r="EG71" t="str">
        <f>IF(OR(EG$5="",$S71=""),"",IFERROR(SUM(PRODUCT(INDEX(CMB[[BA_0O]:[BA_2O]],MATCH(ROUND(MIN(SUM(EG$4,$O71/1000),SUM($O71,EG$4/1000)),3),CMB[[Cmb_ID]:[Cmb_ID]],0),SUM(N(EG$1),N($R71),1)),CHOOSE(AC[[M]:[M]],1,1,0,AC[[AB]:[AB]])),PRODUCT(INDEX(CMB[[BD_0O]:[BD_2O]],MATCH(ROUND(MIN(SUM(EG$4,$O71/1000),SUM($O71,EG$4/1000)),3),CMB[[Cmb_ID]:[Cmb_ID]],0),SUM(N(EG$1),N($R71),1)),CHOOSE(AC[[M]:[M]],1,0,1,AC[[DB]:[DB]])),PRODUCT(SUM(ROUND(AVERAGE(VALUE(EG$3),VALUE($P71)),0),CHOOSE(IF(OR(EG$1,$R71),4,INDEX(CMB[[Res_Rare]:[Res_Rare]],MATCH(ROUND(MIN(SUM(EG$4,$O71/1000),SUM($O71,EG$4/1000)),3),CMB[[Cmb_ID]:[Cmb_ID]],0))),-1,-1,0,0)),IF(OR(EG$1,$R71),4,INDEX(CMB[[Cmb_Rare]:[Cmb_Rare]],MATCH(ROUND(MIN(SUM(EG$4,$O71/1000),SUM($O71,EG$4/1000)),3),CMB[[Cmb_ID]:[Cmb_ID]],0))),CHOOSE(AC[[M]:[M]],2,1,1,SUM(AC[[AB]:[DB]])))),""))</f>
        <v/>
      </c>
      <c r="EH71" t="str">
        <f>IF(OR(EH$5="",$S71=""),"",IFERROR(SUM(PRODUCT(INDEX(CMB[[BA_0O]:[BA_2O]],MATCH(ROUND(MIN(SUM(EH$4,$O71/1000),SUM($O71,EH$4/1000)),3),CMB[[Cmb_ID]:[Cmb_ID]],0),SUM(N(EH$1),N($R71),1)),CHOOSE(AC[[M]:[M]],1,1,0,AC[[AB]:[AB]])),PRODUCT(INDEX(CMB[[BD_0O]:[BD_2O]],MATCH(ROUND(MIN(SUM(EH$4,$O71/1000),SUM($O71,EH$4/1000)),3),CMB[[Cmb_ID]:[Cmb_ID]],0),SUM(N(EH$1),N($R71),1)),CHOOSE(AC[[M]:[M]],1,0,1,AC[[DB]:[DB]])),PRODUCT(SUM(ROUND(AVERAGE(VALUE(EH$3),VALUE($P71)),0),CHOOSE(IF(OR(EH$1,$R71),4,INDEX(CMB[[Res_Rare]:[Res_Rare]],MATCH(ROUND(MIN(SUM(EH$4,$O71/1000),SUM($O71,EH$4/1000)),3),CMB[[Cmb_ID]:[Cmb_ID]],0))),-1,-1,0,0)),IF(OR(EH$1,$R71),4,INDEX(CMB[[Cmb_Rare]:[Cmb_Rare]],MATCH(ROUND(MIN(SUM(EH$4,$O71/1000),SUM($O71,EH$4/1000)),3),CMB[[Cmb_ID]:[Cmb_ID]],0))),CHOOSE(AC[[M]:[M]],2,1,1,SUM(AC[[AB]:[DB]])))),""))</f>
        <v/>
      </c>
      <c r="EI71" t="str">
        <f>IF(OR(EI$5="",$S71=""),"",IFERROR(SUM(PRODUCT(INDEX(CMB[[BA_0O]:[BA_2O]],MATCH(ROUND(MIN(SUM(EI$4,$O71/1000),SUM($O71,EI$4/1000)),3),CMB[[Cmb_ID]:[Cmb_ID]],0),SUM(N(EI$1),N($R71),1)),CHOOSE(AC[[M]:[M]],1,1,0,AC[[AB]:[AB]])),PRODUCT(INDEX(CMB[[BD_0O]:[BD_2O]],MATCH(ROUND(MIN(SUM(EI$4,$O71/1000),SUM($O71,EI$4/1000)),3),CMB[[Cmb_ID]:[Cmb_ID]],0),SUM(N(EI$1),N($R71),1)),CHOOSE(AC[[M]:[M]],1,0,1,AC[[DB]:[DB]])),PRODUCT(SUM(ROUND(AVERAGE(VALUE(EI$3),VALUE($P71)),0),CHOOSE(IF(OR(EI$1,$R71),4,INDEX(CMB[[Res_Rare]:[Res_Rare]],MATCH(ROUND(MIN(SUM(EI$4,$O71/1000),SUM($O71,EI$4/1000)),3),CMB[[Cmb_ID]:[Cmb_ID]],0))),-1,-1,0,0)),IF(OR(EI$1,$R71),4,INDEX(CMB[[Cmb_Rare]:[Cmb_Rare]],MATCH(ROUND(MIN(SUM(EI$4,$O71/1000),SUM($O71,EI$4/1000)),3),CMB[[Cmb_ID]:[Cmb_ID]],0))),CHOOSE(AC[[M]:[M]],2,1,1,SUM(AC[[AB]:[DB]])))),""))</f>
        <v/>
      </c>
      <c r="EJ71" t="str">
        <f>IF(OR(EJ$5="",$S71=""),"",IFERROR(SUM(PRODUCT(INDEX(CMB[[BA_0O]:[BA_2O]],MATCH(ROUND(MIN(SUM(EJ$4,$O71/1000),SUM($O71,EJ$4/1000)),3),CMB[[Cmb_ID]:[Cmb_ID]],0),SUM(N(EJ$1),N($R71),1)),CHOOSE(AC[[M]:[M]],1,1,0,AC[[AB]:[AB]])),PRODUCT(INDEX(CMB[[BD_0O]:[BD_2O]],MATCH(ROUND(MIN(SUM(EJ$4,$O71/1000),SUM($O71,EJ$4/1000)),3),CMB[[Cmb_ID]:[Cmb_ID]],0),SUM(N(EJ$1),N($R71),1)),CHOOSE(AC[[M]:[M]],1,0,1,AC[[DB]:[DB]])),PRODUCT(SUM(ROUND(AVERAGE(VALUE(EJ$3),VALUE($P71)),0),CHOOSE(IF(OR(EJ$1,$R71),4,INDEX(CMB[[Res_Rare]:[Res_Rare]],MATCH(ROUND(MIN(SUM(EJ$4,$O71/1000),SUM($O71,EJ$4/1000)),3),CMB[[Cmb_ID]:[Cmb_ID]],0))),-1,-1,0,0)),IF(OR(EJ$1,$R71),4,INDEX(CMB[[Cmb_Rare]:[Cmb_Rare]],MATCH(ROUND(MIN(SUM(EJ$4,$O71/1000),SUM($O71,EJ$4/1000)),3),CMB[[Cmb_ID]:[Cmb_ID]],0))),CHOOSE(AC[[M]:[M]],2,1,1,SUM(AC[[AB]:[DB]])))),""))</f>
        <v/>
      </c>
      <c r="EK71" t="str">
        <f>IF(OR(EK$5="",$S71=""),"",IFERROR(SUM(PRODUCT(INDEX(CMB[[BA_0O]:[BA_2O]],MATCH(ROUND(MIN(SUM(EK$4,$O71/1000),SUM($O71,EK$4/1000)),3),CMB[[Cmb_ID]:[Cmb_ID]],0),SUM(N(EK$1),N($R71),1)),CHOOSE(AC[[M]:[M]],1,1,0,AC[[AB]:[AB]])),PRODUCT(INDEX(CMB[[BD_0O]:[BD_2O]],MATCH(ROUND(MIN(SUM(EK$4,$O71/1000),SUM($O71,EK$4/1000)),3),CMB[[Cmb_ID]:[Cmb_ID]],0),SUM(N(EK$1),N($R71),1)),CHOOSE(AC[[M]:[M]],1,0,1,AC[[DB]:[DB]])),PRODUCT(SUM(ROUND(AVERAGE(VALUE(EK$3),VALUE($P71)),0),CHOOSE(IF(OR(EK$1,$R71),4,INDEX(CMB[[Res_Rare]:[Res_Rare]],MATCH(ROUND(MIN(SUM(EK$4,$O71/1000),SUM($O71,EK$4/1000)),3),CMB[[Cmb_ID]:[Cmb_ID]],0))),-1,-1,0,0)),IF(OR(EK$1,$R71),4,INDEX(CMB[[Cmb_Rare]:[Cmb_Rare]],MATCH(ROUND(MIN(SUM(EK$4,$O71/1000),SUM($O71,EK$4/1000)),3),CMB[[Cmb_ID]:[Cmb_ID]],0))),CHOOSE(AC[[M]:[M]],2,1,1,SUM(AC[[AB]:[DB]])))),""))</f>
        <v/>
      </c>
      <c r="EL71" t="str">
        <f>IF(OR(EL$5="",$S71=""),"",IFERROR(SUM(PRODUCT(INDEX(CMB[[BA_0O]:[BA_2O]],MATCH(ROUND(MIN(SUM(EL$4,$O71/1000),SUM($O71,EL$4/1000)),3),CMB[[Cmb_ID]:[Cmb_ID]],0),SUM(N(EL$1),N($R71),1)),CHOOSE(AC[[M]:[M]],1,1,0,AC[[AB]:[AB]])),PRODUCT(INDEX(CMB[[BD_0O]:[BD_2O]],MATCH(ROUND(MIN(SUM(EL$4,$O71/1000),SUM($O71,EL$4/1000)),3),CMB[[Cmb_ID]:[Cmb_ID]],0),SUM(N(EL$1),N($R71),1)),CHOOSE(AC[[M]:[M]],1,0,1,AC[[DB]:[DB]])),PRODUCT(SUM(ROUND(AVERAGE(VALUE(EL$3),VALUE($P71)),0),CHOOSE(IF(OR(EL$1,$R71),4,INDEX(CMB[[Res_Rare]:[Res_Rare]],MATCH(ROUND(MIN(SUM(EL$4,$O71/1000),SUM($O71,EL$4/1000)),3),CMB[[Cmb_ID]:[Cmb_ID]],0))),-1,-1,0,0)),IF(OR(EL$1,$R71),4,INDEX(CMB[[Cmb_Rare]:[Cmb_Rare]],MATCH(ROUND(MIN(SUM(EL$4,$O71/1000),SUM($O71,EL$4/1000)),3),CMB[[Cmb_ID]:[Cmb_ID]],0))),CHOOSE(AC[[M]:[M]],2,1,1,SUM(AC[[AB]:[DB]])))),""))</f>
        <v/>
      </c>
      <c r="EM71" t="str">
        <f>IF(OR(EM$5="",$S71=""),"",IFERROR(SUM(PRODUCT(INDEX(CMB[[BA_0O]:[BA_2O]],MATCH(ROUND(MIN(SUM(EM$4,$O71/1000),SUM($O71,EM$4/1000)),3),CMB[[Cmb_ID]:[Cmb_ID]],0),SUM(N(EM$1),N($R71),1)),CHOOSE(AC[[M]:[M]],1,1,0,AC[[AB]:[AB]])),PRODUCT(INDEX(CMB[[BD_0O]:[BD_2O]],MATCH(ROUND(MIN(SUM(EM$4,$O71/1000),SUM($O71,EM$4/1000)),3),CMB[[Cmb_ID]:[Cmb_ID]],0),SUM(N(EM$1),N($R71),1)),CHOOSE(AC[[M]:[M]],1,0,1,AC[[DB]:[DB]])),PRODUCT(SUM(ROUND(AVERAGE(VALUE(EM$3),VALUE($P71)),0),CHOOSE(IF(OR(EM$1,$R71),4,INDEX(CMB[[Res_Rare]:[Res_Rare]],MATCH(ROUND(MIN(SUM(EM$4,$O71/1000),SUM($O71,EM$4/1000)),3),CMB[[Cmb_ID]:[Cmb_ID]],0))),-1,-1,0,0)),IF(OR(EM$1,$R71),4,INDEX(CMB[[Cmb_Rare]:[Cmb_Rare]],MATCH(ROUND(MIN(SUM(EM$4,$O71/1000),SUM($O71,EM$4/1000)),3),CMB[[Cmb_ID]:[Cmb_ID]],0))),CHOOSE(AC[[M]:[M]],2,1,1,SUM(AC[[AB]:[DB]])))),""))</f>
        <v/>
      </c>
      <c r="EN71" t="str">
        <f>IF(OR(EN$5="",$S71=""),"",IFERROR(SUM(PRODUCT(INDEX(CMB[[BA_0O]:[BA_2O]],MATCH(ROUND(MIN(SUM(EN$4,$O71/1000),SUM($O71,EN$4/1000)),3),CMB[[Cmb_ID]:[Cmb_ID]],0),SUM(N(EN$1),N($R71),1)),CHOOSE(AC[[M]:[M]],1,1,0,AC[[AB]:[AB]])),PRODUCT(INDEX(CMB[[BD_0O]:[BD_2O]],MATCH(ROUND(MIN(SUM(EN$4,$O71/1000),SUM($O71,EN$4/1000)),3),CMB[[Cmb_ID]:[Cmb_ID]],0),SUM(N(EN$1),N($R71),1)),CHOOSE(AC[[M]:[M]],1,0,1,AC[[DB]:[DB]])),PRODUCT(SUM(ROUND(AVERAGE(VALUE(EN$3),VALUE($P71)),0),CHOOSE(IF(OR(EN$1,$R71),4,INDEX(CMB[[Res_Rare]:[Res_Rare]],MATCH(ROUND(MIN(SUM(EN$4,$O71/1000),SUM($O71,EN$4/1000)),3),CMB[[Cmb_ID]:[Cmb_ID]],0))),-1,-1,0,0)),IF(OR(EN$1,$R71),4,INDEX(CMB[[Cmb_Rare]:[Cmb_Rare]],MATCH(ROUND(MIN(SUM(EN$4,$O71/1000),SUM($O71,EN$4/1000)),3),CMB[[Cmb_ID]:[Cmb_ID]],0))),CHOOSE(AC[[M]:[M]],2,1,1,SUM(AC[[AB]:[DB]])))),""))</f>
        <v/>
      </c>
      <c r="EO71" t="str">
        <f>IF(OR(EO$5="",$S71=""),"",IFERROR(SUM(PRODUCT(INDEX(CMB[[BA_0O]:[BA_2O]],MATCH(ROUND(MIN(SUM(EO$4,$O71/1000),SUM($O71,EO$4/1000)),3),CMB[[Cmb_ID]:[Cmb_ID]],0),SUM(N(EO$1),N($R71),1)),CHOOSE(AC[[M]:[M]],1,1,0,AC[[AB]:[AB]])),PRODUCT(INDEX(CMB[[BD_0O]:[BD_2O]],MATCH(ROUND(MIN(SUM(EO$4,$O71/1000),SUM($O71,EO$4/1000)),3),CMB[[Cmb_ID]:[Cmb_ID]],0),SUM(N(EO$1),N($R71),1)),CHOOSE(AC[[M]:[M]],1,0,1,AC[[DB]:[DB]])),PRODUCT(SUM(ROUND(AVERAGE(VALUE(EO$3),VALUE($P71)),0),CHOOSE(IF(OR(EO$1,$R71),4,INDEX(CMB[[Res_Rare]:[Res_Rare]],MATCH(ROUND(MIN(SUM(EO$4,$O71/1000),SUM($O71,EO$4/1000)),3),CMB[[Cmb_ID]:[Cmb_ID]],0))),-1,-1,0,0)),IF(OR(EO$1,$R71),4,INDEX(CMB[[Cmb_Rare]:[Cmb_Rare]],MATCH(ROUND(MIN(SUM(EO$4,$O71/1000),SUM($O71,EO$4/1000)),3),CMB[[Cmb_ID]:[Cmb_ID]],0))),CHOOSE(AC[[M]:[M]],2,1,1,SUM(AC[[AB]:[DB]])))),""))</f>
        <v/>
      </c>
      <c r="EP71" t="str">
        <f>IF(OR(EP$5="",$S71=""),"",IFERROR(SUM(PRODUCT(INDEX(CMB[[BA_0O]:[BA_2O]],MATCH(ROUND(MIN(SUM(EP$4,$O71/1000),SUM($O71,EP$4/1000)),3),CMB[[Cmb_ID]:[Cmb_ID]],0),SUM(N(EP$1),N($R71),1)),CHOOSE(AC[[M]:[M]],1,1,0,AC[[AB]:[AB]])),PRODUCT(INDEX(CMB[[BD_0O]:[BD_2O]],MATCH(ROUND(MIN(SUM(EP$4,$O71/1000),SUM($O71,EP$4/1000)),3),CMB[[Cmb_ID]:[Cmb_ID]],0),SUM(N(EP$1),N($R71),1)),CHOOSE(AC[[M]:[M]],1,0,1,AC[[DB]:[DB]])),PRODUCT(SUM(ROUND(AVERAGE(VALUE(EP$3),VALUE($P71)),0),CHOOSE(IF(OR(EP$1,$R71),4,INDEX(CMB[[Res_Rare]:[Res_Rare]],MATCH(ROUND(MIN(SUM(EP$4,$O71/1000),SUM($O71,EP$4/1000)),3),CMB[[Cmb_ID]:[Cmb_ID]],0))),-1,-1,0,0)),IF(OR(EP$1,$R71),4,INDEX(CMB[[Cmb_Rare]:[Cmb_Rare]],MATCH(ROUND(MIN(SUM(EP$4,$O71/1000),SUM($O71,EP$4/1000)),3),CMB[[Cmb_ID]:[Cmb_ID]],0))),CHOOSE(AC[[M]:[M]],2,1,1,SUM(AC[[AB]:[DB]])))),""))</f>
        <v/>
      </c>
      <c r="EQ71" t="str">
        <f>IF(OR(EQ$5="",$S71=""),"",IFERROR(SUM(PRODUCT(INDEX(CMB[[BA_0O]:[BA_2O]],MATCH(ROUND(MIN(SUM(EQ$4,$O71/1000),SUM($O71,EQ$4/1000)),3),CMB[[Cmb_ID]:[Cmb_ID]],0),SUM(N(EQ$1),N($R71),1)),CHOOSE(AC[[M]:[M]],1,1,0,AC[[AB]:[AB]])),PRODUCT(INDEX(CMB[[BD_0O]:[BD_2O]],MATCH(ROUND(MIN(SUM(EQ$4,$O71/1000),SUM($O71,EQ$4/1000)),3),CMB[[Cmb_ID]:[Cmb_ID]],0),SUM(N(EQ$1),N($R71),1)),CHOOSE(AC[[M]:[M]],1,0,1,AC[[DB]:[DB]])),PRODUCT(SUM(ROUND(AVERAGE(VALUE(EQ$3),VALUE($P71)),0),CHOOSE(IF(OR(EQ$1,$R71),4,INDEX(CMB[[Res_Rare]:[Res_Rare]],MATCH(ROUND(MIN(SUM(EQ$4,$O71/1000),SUM($O71,EQ$4/1000)),3),CMB[[Cmb_ID]:[Cmb_ID]],0))),-1,-1,0,0)),IF(OR(EQ$1,$R71),4,INDEX(CMB[[Cmb_Rare]:[Cmb_Rare]],MATCH(ROUND(MIN(SUM(EQ$4,$O71/1000),SUM($O71,EQ$4/1000)),3),CMB[[Cmb_ID]:[Cmb_ID]],0))),CHOOSE(AC[[M]:[M]],2,1,1,SUM(AC[[AB]:[DB]])))),""))</f>
        <v/>
      </c>
      <c r="ER71" t="str">
        <f>IF(OR(ER$5="",$S71=""),"",IFERROR(SUM(PRODUCT(INDEX(CMB[[BA_0O]:[BA_2O]],MATCH(ROUND(MIN(SUM(ER$4,$O71/1000),SUM($O71,ER$4/1000)),3),CMB[[Cmb_ID]:[Cmb_ID]],0),SUM(N(ER$1),N($R71),1)),CHOOSE(AC[[M]:[M]],1,1,0,AC[[AB]:[AB]])),PRODUCT(INDEX(CMB[[BD_0O]:[BD_2O]],MATCH(ROUND(MIN(SUM(ER$4,$O71/1000),SUM($O71,ER$4/1000)),3),CMB[[Cmb_ID]:[Cmb_ID]],0),SUM(N(ER$1),N($R71),1)),CHOOSE(AC[[M]:[M]],1,0,1,AC[[DB]:[DB]])),PRODUCT(SUM(ROUND(AVERAGE(VALUE(ER$3),VALUE($P71)),0),CHOOSE(IF(OR(ER$1,$R71),4,INDEX(CMB[[Res_Rare]:[Res_Rare]],MATCH(ROUND(MIN(SUM(ER$4,$O71/1000),SUM($O71,ER$4/1000)),3),CMB[[Cmb_ID]:[Cmb_ID]],0))),-1,-1,0,0)),IF(OR(ER$1,$R71),4,INDEX(CMB[[Cmb_Rare]:[Cmb_Rare]],MATCH(ROUND(MIN(SUM(ER$4,$O71/1000),SUM($O71,ER$4/1000)),3),CMB[[Cmb_ID]:[Cmb_ID]],0))),CHOOSE(AC[[M]:[M]],2,1,1,SUM(AC[[AB]:[DB]])))),""))</f>
        <v/>
      </c>
      <c r="ES71" t="str">
        <f>IF(OR(ES$5="",$S71=""),"",IFERROR(SUM(PRODUCT(INDEX(CMB[[BA_0O]:[BA_2O]],MATCH(ROUND(MIN(SUM(ES$4,$O71/1000),SUM($O71,ES$4/1000)),3),CMB[[Cmb_ID]:[Cmb_ID]],0),SUM(N(ES$1),N($R71),1)),CHOOSE(AC[[M]:[M]],1,1,0,AC[[AB]:[AB]])),PRODUCT(INDEX(CMB[[BD_0O]:[BD_2O]],MATCH(ROUND(MIN(SUM(ES$4,$O71/1000),SUM($O71,ES$4/1000)),3),CMB[[Cmb_ID]:[Cmb_ID]],0),SUM(N(ES$1),N($R71),1)),CHOOSE(AC[[M]:[M]],1,0,1,AC[[DB]:[DB]])),PRODUCT(SUM(ROUND(AVERAGE(VALUE(ES$3),VALUE($P71)),0),CHOOSE(IF(OR(ES$1,$R71),4,INDEX(CMB[[Res_Rare]:[Res_Rare]],MATCH(ROUND(MIN(SUM(ES$4,$O71/1000),SUM($O71,ES$4/1000)),3),CMB[[Cmb_ID]:[Cmb_ID]],0))),-1,-1,0,0)),IF(OR(ES$1,$R71),4,INDEX(CMB[[Cmb_Rare]:[Cmb_Rare]],MATCH(ROUND(MIN(SUM(ES$4,$O71/1000),SUM($O71,ES$4/1000)),3),CMB[[Cmb_ID]:[Cmb_ID]],0))),CHOOSE(AC[[M]:[M]],2,1,1,SUM(AC[[AB]:[DB]])))),""))</f>
        <v/>
      </c>
      <c r="ET71" t="str">
        <f>IF(OR(ET$5="",$S71=""),"",IFERROR(SUM(PRODUCT(INDEX(CMB[[BA_0O]:[BA_2O]],MATCH(ROUND(MIN(SUM(ET$4,$O71/1000),SUM($O71,ET$4/1000)),3),CMB[[Cmb_ID]:[Cmb_ID]],0),SUM(N(ET$1),N($R71),1)),CHOOSE(AC[[M]:[M]],1,1,0,AC[[AB]:[AB]])),PRODUCT(INDEX(CMB[[BD_0O]:[BD_2O]],MATCH(ROUND(MIN(SUM(ET$4,$O71/1000),SUM($O71,ET$4/1000)),3),CMB[[Cmb_ID]:[Cmb_ID]],0),SUM(N(ET$1),N($R71),1)),CHOOSE(AC[[M]:[M]],1,0,1,AC[[DB]:[DB]])),PRODUCT(SUM(ROUND(AVERAGE(VALUE(ET$3),VALUE($P71)),0),CHOOSE(IF(OR(ET$1,$R71),4,INDEX(CMB[[Res_Rare]:[Res_Rare]],MATCH(ROUND(MIN(SUM(ET$4,$O71/1000),SUM($O71,ET$4/1000)),3),CMB[[Cmb_ID]:[Cmb_ID]],0))),-1,-1,0,0)),IF(OR(ET$1,$R71),4,INDEX(CMB[[Cmb_Rare]:[Cmb_Rare]],MATCH(ROUND(MIN(SUM(ET$4,$O71/1000),SUM($O71,ET$4/1000)),3),CMB[[Cmb_ID]:[Cmb_ID]],0))),CHOOSE(AC[[M]:[M]],2,1,1,SUM(AC[[AB]:[DB]])))),""))</f>
        <v/>
      </c>
      <c r="EU71" t="str">
        <f>IF(OR(EU$5="",$S71=""),"",IFERROR(SUM(PRODUCT(INDEX(CMB[[BA_0O]:[BA_2O]],MATCH(ROUND(MIN(SUM(EU$4,$O71/1000),SUM($O71,EU$4/1000)),3),CMB[[Cmb_ID]:[Cmb_ID]],0),SUM(N(EU$1),N($R71),1)),CHOOSE(AC[[M]:[M]],1,1,0,AC[[AB]:[AB]])),PRODUCT(INDEX(CMB[[BD_0O]:[BD_2O]],MATCH(ROUND(MIN(SUM(EU$4,$O71/1000),SUM($O71,EU$4/1000)),3),CMB[[Cmb_ID]:[Cmb_ID]],0),SUM(N(EU$1),N($R71),1)),CHOOSE(AC[[M]:[M]],1,0,1,AC[[DB]:[DB]])),PRODUCT(SUM(ROUND(AVERAGE(VALUE(EU$3),VALUE($P71)),0),CHOOSE(IF(OR(EU$1,$R71),4,INDEX(CMB[[Res_Rare]:[Res_Rare]],MATCH(ROUND(MIN(SUM(EU$4,$O71/1000),SUM($O71,EU$4/1000)),3),CMB[[Cmb_ID]:[Cmb_ID]],0))),-1,-1,0,0)),IF(OR(EU$1,$R71),4,INDEX(CMB[[Cmb_Rare]:[Cmb_Rare]],MATCH(ROUND(MIN(SUM(EU$4,$O71/1000),SUM($O71,EU$4/1000)),3),CMB[[Cmb_ID]:[Cmb_ID]],0))),CHOOSE(AC[[M]:[M]],2,1,1,SUM(AC[[AB]:[DB]])))),""))</f>
        <v/>
      </c>
      <c r="EV71" t="str">
        <f>IF(OR(EV$5="",$S71=""),"",IFERROR(SUM(PRODUCT(INDEX(CMB[[BA_0O]:[BA_2O]],MATCH(ROUND(MIN(SUM(EV$4,$O71/1000),SUM($O71,EV$4/1000)),3),CMB[[Cmb_ID]:[Cmb_ID]],0),SUM(N(EV$1),N($R71),1)),CHOOSE(AC[[M]:[M]],1,1,0,AC[[AB]:[AB]])),PRODUCT(INDEX(CMB[[BD_0O]:[BD_2O]],MATCH(ROUND(MIN(SUM(EV$4,$O71/1000),SUM($O71,EV$4/1000)),3),CMB[[Cmb_ID]:[Cmb_ID]],0),SUM(N(EV$1),N($R71),1)),CHOOSE(AC[[M]:[M]],1,0,1,AC[[DB]:[DB]])),PRODUCT(SUM(ROUND(AVERAGE(VALUE(EV$3),VALUE($P71)),0),CHOOSE(IF(OR(EV$1,$R71),4,INDEX(CMB[[Res_Rare]:[Res_Rare]],MATCH(ROUND(MIN(SUM(EV$4,$O71/1000),SUM($O71,EV$4/1000)),3),CMB[[Cmb_ID]:[Cmb_ID]],0))),-1,-1,0,0)),IF(OR(EV$1,$R71),4,INDEX(CMB[[Cmb_Rare]:[Cmb_Rare]],MATCH(ROUND(MIN(SUM(EV$4,$O71/1000),SUM($O71,EV$4/1000)),3),CMB[[Cmb_ID]:[Cmb_ID]],0))),CHOOSE(AC[[M]:[M]],2,1,1,SUM(AC[[AB]:[DB]])))),""))</f>
        <v/>
      </c>
      <c r="EW71" t="str">
        <f>IF(OR(EW$5="",$S71=""),"",IFERROR(SUM(PRODUCT(INDEX(CMB[[BA_0O]:[BA_2O]],MATCH(ROUND(MIN(SUM(EW$4,$O71/1000),SUM($O71,EW$4/1000)),3),CMB[[Cmb_ID]:[Cmb_ID]],0),SUM(N(EW$1),N($R71),1)),CHOOSE(AC[[M]:[M]],1,1,0,AC[[AB]:[AB]])),PRODUCT(INDEX(CMB[[BD_0O]:[BD_2O]],MATCH(ROUND(MIN(SUM(EW$4,$O71/1000),SUM($O71,EW$4/1000)),3),CMB[[Cmb_ID]:[Cmb_ID]],0),SUM(N(EW$1),N($R71),1)),CHOOSE(AC[[M]:[M]],1,0,1,AC[[DB]:[DB]])),PRODUCT(SUM(ROUND(AVERAGE(VALUE(EW$3),VALUE($P71)),0),CHOOSE(IF(OR(EW$1,$R71),4,INDEX(CMB[[Res_Rare]:[Res_Rare]],MATCH(ROUND(MIN(SUM(EW$4,$O71/1000),SUM($O71,EW$4/1000)),3),CMB[[Cmb_ID]:[Cmb_ID]],0))),-1,-1,0,0)),IF(OR(EW$1,$R71),4,INDEX(CMB[[Cmb_Rare]:[Cmb_Rare]],MATCH(ROUND(MIN(SUM(EW$4,$O71/1000),SUM($O71,EW$4/1000)),3),CMB[[Cmb_ID]:[Cmb_ID]],0))),CHOOSE(AC[[M]:[M]],2,1,1,SUM(AC[[AB]:[DB]])))),""))</f>
        <v/>
      </c>
      <c r="EX71" t="str">
        <f>IF(OR(EX$5="",$S71=""),"",IFERROR(SUM(PRODUCT(INDEX(CMB[[BA_0O]:[BA_2O]],MATCH(ROUND(MIN(SUM(EX$4,$O71/1000),SUM($O71,EX$4/1000)),3),CMB[[Cmb_ID]:[Cmb_ID]],0),SUM(N(EX$1),N($R71),1)),CHOOSE(AC[[M]:[M]],1,1,0,AC[[AB]:[AB]])),PRODUCT(INDEX(CMB[[BD_0O]:[BD_2O]],MATCH(ROUND(MIN(SUM(EX$4,$O71/1000),SUM($O71,EX$4/1000)),3),CMB[[Cmb_ID]:[Cmb_ID]],0),SUM(N(EX$1),N($R71),1)),CHOOSE(AC[[M]:[M]],1,0,1,AC[[DB]:[DB]])),PRODUCT(SUM(ROUND(AVERAGE(VALUE(EX$3),VALUE($P71)),0),CHOOSE(IF(OR(EX$1,$R71),4,INDEX(CMB[[Res_Rare]:[Res_Rare]],MATCH(ROUND(MIN(SUM(EX$4,$O71/1000),SUM($O71,EX$4/1000)),3),CMB[[Cmb_ID]:[Cmb_ID]],0))),-1,-1,0,0)),IF(OR(EX$1,$R71),4,INDEX(CMB[[Cmb_Rare]:[Cmb_Rare]],MATCH(ROUND(MIN(SUM(EX$4,$O71/1000),SUM($O71,EX$4/1000)),3),CMB[[Cmb_ID]:[Cmb_ID]],0))),CHOOSE(AC[[M]:[M]],2,1,1,SUM(AC[[AB]:[DB]])))),""))</f>
        <v/>
      </c>
      <c r="EY71" t="str">
        <f>IF(OR(EY$5="",$S71=""),"",IFERROR(SUM(PRODUCT(INDEX(CMB[[BA_0O]:[BA_2O]],MATCH(ROUND(MIN(SUM(EY$4,$O71/1000),SUM($O71,EY$4/1000)),3),CMB[[Cmb_ID]:[Cmb_ID]],0),SUM(N(EY$1),N($R71),1)),CHOOSE(AC[[M]:[M]],1,1,0,AC[[AB]:[AB]])),PRODUCT(INDEX(CMB[[BD_0O]:[BD_2O]],MATCH(ROUND(MIN(SUM(EY$4,$O71/1000),SUM($O71,EY$4/1000)),3),CMB[[Cmb_ID]:[Cmb_ID]],0),SUM(N(EY$1),N($R71),1)),CHOOSE(AC[[M]:[M]],1,0,1,AC[[DB]:[DB]])),PRODUCT(SUM(ROUND(AVERAGE(VALUE(EY$3),VALUE($P71)),0),CHOOSE(IF(OR(EY$1,$R71),4,INDEX(CMB[[Res_Rare]:[Res_Rare]],MATCH(ROUND(MIN(SUM(EY$4,$O71/1000),SUM($O71,EY$4/1000)),3),CMB[[Cmb_ID]:[Cmb_ID]],0))),-1,-1,0,0)),IF(OR(EY$1,$R71),4,INDEX(CMB[[Cmb_Rare]:[Cmb_Rare]],MATCH(ROUND(MIN(SUM(EY$4,$O71/1000),SUM($O71,EY$4/1000)),3),CMB[[Cmb_ID]:[Cmb_ID]],0))),CHOOSE(AC[[M]:[M]],2,1,1,SUM(AC[[AB]:[DB]])))),""))</f>
        <v/>
      </c>
      <c r="EZ71" t="str">
        <f>IF(OR(EZ$5="",$S71=""),"",IFERROR(SUM(PRODUCT(INDEX(CMB[[BA_0O]:[BA_2O]],MATCH(ROUND(MIN(SUM(EZ$4,$O71/1000),SUM($O71,EZ$4/1000)),3),CMB[[Cmb_ID]:[Cmb_ID]],0),SUM(N(EZ$1),N($R71),1)),CHOOSE(AC[[M]:[M]],1,1,0,AC[[AB]:[AB]])),PRODUCT(INDEX(CMB[[BD_0O]:[BD_2O]],MATCH(ROUND(MIN(SUM(EZ$4,$O71/1000),SUM($O71,EZ$4/1000)),3),CMB[[Cmb_ID]:[Cmb_ID]],0),SUM(N(EZ$1),N($R71),1)),CHOOSE(AC[[M]:[M]],1,0,1,AC[[DB]:[DB]])),PRODUCT(SUM(ROUND(AVERAGE(VALUE(EZ$3),VALUE($P71)),0),CHOOSE(IF(OR(EZ$1,$R71),4,INDEX(CMB[[Res_Rare]:[Res_Rare]],MATCH(ROUND(MIN(SUM(EZ$4,$O71/1000),SUM($O71,EZ$4/1000)),3),CMB[[Cmb_ID]:[Cmb_ID]],0))),-1,-1,0,0)),IF(OR(EZ$1,$R71),4,INDEX(CMB[[Cmb_Rare]:[Cmb_Rare]],MATCH(ROUND(MIN(SUM(EZ$4,$O71/1000),SUM($O71,EZ$4/1000)),3),CMB[[Cmb_ID]:[Cmb_ID]],0))),CHOOSE(AC[[M]:[M]],2,1,1,SUM(AC[[AB]:[DB]])))),""))</f>
        <v/>
      </c>
      <c r="FA71" t="str">
        <f>IF(OR(FA$5="",$S71=""),"",IFERROR(SUM(PRODUCT(INDEX(CMB[[BA_0O]:[BA_2O]],MATCH(ROUND(MIN(SUM(FA$4,$O71/1000),SUM($O71,FA$4/1000)),3),CMB[[Cmb_ID]:[Cmb_ID]],0),SUM(N(FA$1),N($R71),1)),CHOOSE(AC[[M]:[M]],1,1,0,AC[[AB]:[AB]])),PRODUCT(INDEX(CMB[[BD_0O]:[BD_2O]],MATCH(ROUND(MIN(SUM(FA$4,$O71/1000),SUM($O71,FA$4/1000)),3),CMB[[Cmb_ID]:[Cmb_ID]],0),SUM(N(FA$1),N($R71),1)),CHOOSE(AC[[M]:[M]],1,0,1,AC[[DB]:[DB]])),PRODUCT(SUM(ROUND(AVERAGE(VALUE(FA$3),VALUE($P71)),0),CHOOSE(IF(OR(FA$1,$R71),4,INDEX(CMB[[Res_Rare]:[Res_Rare]],MATCH(ROUND(MIN(SUM(FA$4,$O71/1000),SUM($O71,FA$4/1000)),3),CMB[[Cmb_ID]:[Cmb_ID]],0))),-1,-1,0,0)),IF(OR(FA$1,$R71),4,INDEX(CMB[[Cmb_Rare]:[Cmb_Rare]],MATCH(ROUND(MIN(SUM(FA$4,$O71/1000),SUM($O71,FA$4/1000)),3),CMB[[Cmb_ID]:[Cmb_ID]],0))),CHOOSE(AC[[M]:[M]],2,1,1,SUM(AC[[AB]:[DB]])))),""))</f>
        <v/>
      </c>
      <c r="FB71" t="str">
        <f>IF(OR(FB$5="",$S71=""),"",IFERROR(SUM(PRODUCT(INDEX(CMB[[BA_0O]:[BA_2O]],MATCH(ROUND(MIN(SUM(FB$4,$O71/1000),SUM($O71,FB$4/1000)),3),CMB[[Cmb_ID]:[Cmb_ID]],0),SUM(N(FB$1),N($R71),1)),CHOOSE(AC[[M]:[M]],1,1,0,AC[[AB]:[AB]])),PRODUCT(INDEX(CMB[[BD_0O]:[BD_2O]],MATCH(ROUND(MIN(SUM(FB$4,$O71/1000),SUM($O71,FB$4/1000)),3),CMB[[Cmb_ID]:[Cmb_ID]],0),SUM(N(FB$1),N($R71),1)),CHOOSE(AC[[M]:[M]],1,0,1,AC[[DB]:[DB]])),PRODUCT(SUM(ROUND(AVERAGE(VALUE(FB$3),VALUE($P71)),0),CHOOSE(IF(OR(FB$1,$R71),4,INDEX(CMB[[Res_Rare]:[Res_Rare]],MATCH(ROUND(MIN(SUM(FB$4,$O71/1000),SUM($O71,FB$4/1000)),3),CMB[[Cmb_ID]:[Cmb_ID]],0))),-1,-1,0,0)),IF(OR(FB$1,$R71),4,INDEX(CMB[[Cmb_Rare]:[Cmb_Rare]],MATCH(ROUND(MIN(SUM(FB$4,$O71/1000),SUM($O71,FB$4/1000)),3),CMB[[Cmb_ID]:[Cmb_ID]],0))),CHOOSE(AC[[M]:[M]],2,1,1,SUM(AC[[AB]:[DB]])))),""))</f>
        <v/>
      </c>
      <c r="FC71" t="str">
        <f>IF(OR(FC$5="",$S71=""),"",IFERROR(SUM(PRODUCT(INDEX(CMB[[BA_0O]:[BA_2O]],MATCH(ROUND(MIN(SUM(FC$4,$O71/1000),SUM($O71,FC$4/1000)),3),CMB[[Cmb_ID]:[Cmb_ID]],0),SUM(N(FC$1),N($R71),1)),CHOOSE(AC[[M]:[M]],1,1,0,AC[[AB]:[AB]])),PRODUCT(INDEX(CMB[[BD_0O]:[BD_2O]],MATCH(ROUND(MIN(SUM(FC$4,$O71/1000),SUM($O71,FC$4/1000)),3),CMB[[Cmb_ID]:[Cmb_ID]],0),SUM(N(FC$1),N($R71),1)),CHOOSE(AC[[M]:[M]],1,0,1,AC[[DB]:[DB]])),PRODUCT(SUM(ROUND(AVERAGE(VALUE(FC$3),VALUE($P71)),0),CHOOSE(IF(OR(FC$1,$R71),4,INDEX(CMB[[Res_Rare]:[Res_Rare]],MATCH(ROUND(MIN(SUM(FC$4,$O71/1000),SUM($O71,FC$4/1000)),3),CMB[[Cmb_ID]:[Cmb_ID]],0))),-1,-1,0,0)),IF(OR(FC$1,$R71),4,INDEX(CMB[[Cmb_Rare]:[Cmb_Rare]],MATCH(ROUND(MIN(SUM(FC$4,$O71/1000),SUM($O71,FC$4/1000)),3),CMB[[Cmb_ID]:[Cmb_ID]],0))),CHOOSE(AC[[M]:[M]],2,1,1,SUM(AC[[AB]:[DB]])))),""))</f>
        <v/>
      </c>
      <c r="FD71" t="str">
        <f>IF(OR(FD$5="",$S71=""),"",IFERROR(SUM(PRODUCT(INDEX(CMB[[BA_0O]:[BA_2O]],MATCH(ROUND(MIN(SUM(FD$4,$O71/1000),SUM($O71,FD$4/1000)),3),CMB[[Cmb_ID]:[Cmb_ID]],0),SUM(N(FD$1),N($R71),1)),CHOOSE(AC[[M]:[M]],1,1,0,AC[[AB]:[AB]])),PRODUCT(INDEX(CMB[[BD_0O]:[BD_2O]],MATCH(ROUND(MIN(SUM(FD$4,$O71/1000),SUM($O71,FD$4/1000)),3),CMB[[Cmb_ID]:[Cmb_ID]],0),SUM(N(FD$1),N($R71),1)),CHOOSE(AC[[M]:[M]],1,0,1,AC[[DB]:[DB]])),PRODUCT(SUM(ROUND(AVERAGE(VALUE(FD$3),VALUE($P71)),0),CHOOSE(IF(OR(FD$1,$R71),4,INDEX(CMB[[Res_Rare]:[Res_Rare]],MATCH(ROUND(MIN(SUM(FD$4,$O71/1000),SUM($O71,FD$4/1000)),3),CMB[[Cmb_ID]:[Cmb_ID]],0))),-1,-1,0,0)),IF(OR(FD$1,$R71),4,INDEX(CMB[[Cmb_Rare]:[Cmb_Rare]],MATCH(ROUND(MIN(SUM(FD$4,$O71/1000),SUM($O71,FD$4/1000)),3),CMB[[Cmb_ID]:[Cmb_ID]],0))),CHOOSE(AC[[M]:[M]],2,1,1,SUM(AC[[AB]:[DB]])))),""))</f>
        <v/>
      </c>
      <c r="FE71" t="str">
        <f>IF(OR(FE$5="",$S71=""),"",IFERROR(SUM(PRODUCT(INDEX(CMB[[BA_0O]:[BA_2O]],MATCH(ROUND(MIN(SUM(FE$4,$O71/1000),SUM($O71,FE$4/1000)),3),CMB[[Cmb_ID]:[Cmb_ID]],0),SUM(N(FE$1),N($R71),1)),CHOOSE(AC[[M]:[M]],1,1,0,AC[[AB]:[AB]])),PRODUCT(INDEX(CMB[[BD_0O]:[BD_2O]],MATCH(ROUND(MIN(SUM(FE$4,$O71/1000),SUM($O71,FE$4/1000)),3),CMB[[Cmb_ID]:[Cmb_ID]],0),SUM(N(FE$1),N($R71),1)),CHOOSE(AC[[M]:[M]],1,0,1,AC[[DB]:[DB]])),PRODUCT(SUM(ROUND(AVERAGE(VALUE(FE$3),VALUE($P71)),0),CHOOSE(IF(OR(FE$1,$R71),4,INDEX(CMB[[Res_Rare]:[Res_Rare]],MATCH(ROUND(MIN(SUM(FE$4,$O71/1000),SUM($O71,FE$4/1000)),3),CMB[[Cmb_ID]:[Cmb_ID]],0))),-1,-1,0,0)),IF(OR(FE$1,$R71),4,INDEX(CMB[[Cmb_Rare]:[Cmb_Rare]],MATCH(ROUND(MIN(SUM(FE$4,$O71/1000),SUM($O71,FE$4/1000)),3),CMB[[Cmb_ID]:[Cmb_ID]],0))),CHOOSE(AC[[M]:[M]],2,1,1,SUM(AC[[AB]:[DB]])))),""))</f>
        <v/>
      </c>
      <c r="FF71" t="str">
        <f>IF(OR(FF$5="",$S71=""),"",IFERROR(SUM(PRODUCT(INDEX(CMB[[BA_0O]:[BA_2O]],MATCH(ROUND(MIN(SUM(FF$4,$O71/1000),SUM($O71,FF$4/1000)),3),CMB[[Cmb_ID]:[Cmb_ID]],0),SUM(N(FF$1),N($R71),1)),CHOOSE(AC[[M]:[M]],1,1,0,AC[[AB]:[AB]])),PRODUCT(INDEX(CMB[[BD_0O]:[BD_2O]],MATCH(ROUND(MIN(SUM(FF$4,$O71/1000),SUM($O71,FF$4/1000)),3),CMB[[Cmb_ID]:[Cmb_ID]],0),SUM(N(FF$1),N($R71),1)),CHOOSE(AC[[M]:[M]],1,0,1,AC[[DB]:[DB]])),PRODUCT(SUM(ROUND(AVERAGE(VALUE(FF$3),VALUE($P71)),0),CHOOSE(IF(OR(FF$1,$R71),4,INDEX(CMB[[Res_Rare]:[Res_Rare]],MATCH(ROUND(MIN(SUM(FF$4,$O71/1000),SUM($O71,FF$4/1000)),3),CMB[[Cmb_ID]:[Cmb_ID]],0))),-1,-1,0,0)),IF(OR(FF$1,$R71),4,INDEX(CMB[[Cmb_Rare]:[Cmb_Rare]],MATCH(ROUND(MIN(SUM(FF$4,$O71/1000),SUM($O71,FF$4/1000)),3),CMB[[Cmb_ID]:[Cmb_ID]],0))),CHOOSE(AC[[M]:[M]],2,1,1,SUM(AC[[AB]:[DB]])))),""))</f>
        <v/>
      </c>
      <c r="FG71" t="str">
        <f>IF(OR(FG$5="",$S71=""),"",IFERROR(SUM(PRODUCT(INDEX(CMB[[BA_0O]:[BA_2O]],MATCH(ROUND(MIN(SUM(FG$4,$O71/1000),SUM($O71,FG$4/1000)),3),CMB[[Cmb_ID]:[Cmb_ID]],0),SUM(N(FG$1),N($R71),1)),CHOOSE(AC[[M]:[M]],1,1,0,AC[[AB]:[AB]])),PRODUCT(INDEX(CMB[[BD_0O]:[BD_2O]],MATCH(ROUND(MIN(SUM(FG$4,$O71/1000),SUM($O71,FG$4/1000)),3),CMB[[Cmb_ID]:[Cmb_ID]],0),SUM(N(FG$1),N($R71),1)),CHOOSE(AC[[M]:[M]],1,0,1,AC[[DB]:[DB]])),PRODUCT(SUM(ROUND(AVERAGE(VALUE(FG$3),VALUE($P71)),0),CHOOSE(IF(OR(FG$1,$R71),4,INDEX(CMB[[Res_Rare]:[Res_Rare]],MATCH(ROUND(MIN(SUM(FG$4,$O71/1000),SUM($O71,FG$4/1000)),3),CMB[[Cmb_ID]:[Cmb_ID]],0))),-1,-1,0,0)),IF(OR(FG$1,$R71),4,INDEX(CMB[[Cmb_Rare]:[Cmb_Rare]],MATCH(ROUND(MIN(SUM(FG$4,$O71/1000),SUM($O71,FG$4/1000)),3),CMB[[Cmb_ID]:[Cmb_ID]],0))),CHOOSE(AC[[M]:[M]],2,1,1,SUM(AC[[AB]:[DB]])))),""))</f>
        <v/>
      </c>
      <c r="FH71" t="str">
        <f>IF(OR(FH$5="",$S71=""),"",IFERROR(SUM(PRODUCT(INDEX(CMB[[BA_0O]:[BA_2O]],MATCH(ROUND(MIN(SUM(FH$4,$O71/1000),SUM($O71,FH$4/1000)),3),CMB[[Cmb_ID]:[Cmb_ID]],0),SUM(N(FH$1),N($R71),1)),CHOOSE(AC[[M]:[M]],1,1,0,AC[[AB]:[AB]])),PRODUCT(INDEX(CMB[[BD_0O]:[BD_2O]],MATCH(ROUND(MIN(SUM(FH$4,$O71/1000),SUM($O71,FH$4/1000)),3),CMB[[Cmb_ID]:[Cmb_ID]],0),SUM(N(FH$1),N($R71),1)),CHOOSE(AC[[M]:[M]],1,0,1,AC[[DB]:[DB]])),PRODUCT(SUM(ROUND(AVERAGE(VALUE(FH$3),VALUE($P71)),0),CHOOSE(IF(OR(FH$1,$R71),4,INDEX(CMB[[Res_Rare]:[Res_Rare]],MATCH(ROUND(MIN(SUM(FH$4,$O71/1000),SUM($O71,FH$4/1000)),3),CMB[[Cmb_ID]:[Cmb_ID]],0))),-1,-1,0,0)),IF(OR(FH$1,$R71),4,INDEX(CMB[[Cmb_Rare]:[Cmb_Rare]],MATCH(ROUND(MIN(SUM(FH$4,$O71/1000),SUM($O71,FH$4/1000)),3),CMB[[Cmb_ID]:[Cmb_ID]],0))),CHOOSE(AC[[M]:[M]],2,1,1,SUM(AC[[AB]:[DB]])))),""))</f>
        <v/>
      </c>
      <c r="FI71" t="str">
        <f>IF(OR(FI$5="",$S71=""),"",IFERROR(SUM(PRODUCT(INDEX(CMB[[BA_0O]:[BA_2O]],MATCH(ROUND(MIN(SUM(FI$4,$O71/1000),SUM($O71,FI$4/1000)),3),CMB[[Cmb_ID]:[Cmb_ID]],0),SUM(N(FI$1),N($R71),1)),CHOOSE(AC[[M]:[M]],1,1,0,AC[[AB]:[AB]])),PRODUCT(INDEX(CMB[[BD_0O]:[BD_2O]],MATCH(ROUND(MIN(SUM(FI$4,$O71/1000),SUM($O71,FI$4/1000)),3),CMB[[Cmb_ID]:[Cmb_ID]],0),SUM(N(FI$1),N($R71),1)),CHOOSE(AC[[M]:[M]],1,0,1,AC[[DB]:[DB]])),PRODUCT(SUM(ROUND(AVERAGE(VALUE(FI$3),VALUE($P71)),0),CHOOSE(IF(OR(FI$1,$R71),4,INDEX(CMB[[Res_Rare]:[Res_Rare]],MATCH(ROUND(MIN(SUM(FI$4,$O71/1000),SUM($O71,FI$4/1000)),3),CMB[[Cmb_ID]:[Cmb_ID]],0))),-1,-1,0,0)),IF(OR(FI$1,$R71),4,INDEX(CMB[[Cmb_Rare]:[Cmb_Rare]],MATCH(ROUND(MIN(SUM(FI$4,$O71/1000),SUM($O71,FI$4/1000)),3),CMB[[Cmb_ID]:[Cmb_ID]],0))),CHOOSE(AC[[M]:[M]],2,1,1,SUM(AC[[AB]:[DB]])))),""))</f>
        <v/>
      </c>
      <c r="FJ71" t="str">
        <f>IF(OR(FJ$5="",$S71=""),"",IFERROR(SUM(PRODUCT(INDEX(CMB[[BA_0O]:[BA_2O]],MATCH(ROUND(MIN(SUM(FJ$4,$O71/1000),SUM($O71,FJ$4/1000)),3),CMB[[Cmb_ID]:[Cmb_ID]],0),SUM(N(FJ$1),N($R71),1)),CHOOSE(AC[[M]:[M]],1,1,0,AC[[AB]:[AB]])),PRODUCT(INDEX(CMB[[BD_0O]:[BD_2O]],MATCH(ROUND(MIN(SUM(FJ$4,$O71/1000),SUM($O71,FJ$4/1000)),3),CMB[[Cmb_ID]:[Cmb_ID]],0),SUM(N(FJ$1),N($R71),1)),CHOOSE(AC[[M]:[M]],1,0,1,AC[[DB]:[DB]])),PRODUCT(SUM(ROUND(AVERAGE(VALUE(FJ$3),VALUE($P71)),0),CHOOSE(IF(OR(FJ$1,$R71),4,INDEX(CMB[[Res_Rare]:[Res_Rare]],MATCH(ROUND(MIN(SUM(FJ$4,$O71/1000),SUM($O71,FJ$4/1000)),3),CMB[[Cmb_ID]:[Cmb_ID]],0))),-1,-1,0,0)),IF(OR(FJ$1,$R71),4,INDEX(CMB[[Cmb_Rare]:[Cmb_Rare]],MATCH(ROUND(MIN(SUM(FJ$4,$O71/1000),SUM($O71,FJ$4/1000)),3),CMB[[Cmb_ID]:[Cmb_ID]],0))),CHOOSE(AC[[M]:[M]],2,1,1,SUM(AC[[AB]:[DB]])))),""))</f>
        <v/>
      </c>
      <c r="FK71" t="str">
        <f>IF(OR(FK$5="",$S71=""),"",IFERROR(SUM(PRODUCT(INDEX(CMB[[BA_0O]:[BA_2O]],MATCH(ROUND(MIN(SUM(FK$4,$O71/1000),SUM($O71,FK$4/1000)),3),CMB[[Cmb_ID]:[Cmb_ID]],0),SUM(N(FK$1),N($R71),1)),CHOOSE(AC[[M]:[M]],1,1,0,AC[[AB]:[AB]])),PRODUCT(INDEX(CMB[[BD_0O]:[BD_2O]],MATCH(ROUND(MIN(SUM(FK$4,$O71/1000),SUM($O71,FK$4/1000)),3),CMB[[Cmb_ID]:[Cmb_ID]],0),SUM(N(FK$1),N($R71),1)),CHOOSE(AC[[M]:[M]],1,0,1,AC[[DB]:[DB]])),PRODUCT(SUM(ROUND(AVERAGE(VALUE(FK$3),VALUE($P71)),0),CHOOSE(IF(OR(FK$1,$R71),4,INDEX(CMB[[Res_Rare]:[Res_Rare]],MATCH(ROUND(MIN(SUM(FK$4,$O71/1000),SUM($O71,FK$4/1000)),3),CMB[[Cmb_ID]:[Cmb_ID]],0))),-1,-1,0,0)),IF(OR(FK$1,$R71),4,INDEX(CMB[[Cmb_Rare]:[Cmb_Rare]],MATCH(ROUND(MIN(SUM(FK$4,$O71/1000),SUM($O71,FK$4/1000)),3),CMB[[Cmb_ID]:[Cmb_ID]],0))),CHOOSE(AC[[M]:[M]],2,1,1,SUM(AC[[AB]:[DB]])))),""))</f>
        <v/>
      </c>
      <c r="FL71" t="str">
        <f>IF(OR(FL$5="",$S71=""),"",IFERROR(SUM(PRODUCT(INDEX(CMB[[BA_0O]:[BA_2O]],MATCH(ROUND(MIN(SUM(FL$4,$O71/1000),SUM($O71,FL$4/1000)),3),CMB[[Cmb_ID]:[Cmb_ID]],0),SUM(N(FL$1),N($R71),1)),CHOOSE(AC[[M]:[M]],1,1,0,AC[[AB]:[AB]])),PRODUCT(INDEX(CMB[[BD_0O]:[BD_2O]],MATCH(ROUND(MIN(SUM(FL$4,$O71/1000),SUM($O71,FL$4/1000)),3),CMB[[Cmb_ID]:[Cmb_ID]],0),SUM(N(FL$1),N($R71),1)),CHOOSE(AC[[M]:[M]],1,0,1,AC[[DB]:[DB]])),PRODUCT(SUM(ROUND(AVERAGE(VALUE(FL$3),VALUE($P71)),0),CHOOSE(IF(OR(FL$1,$R71),4,INDEX(CMB[[Res_Rare]:[Res_Rare]],MATCH(ROUND(MIN(SUM(FL$4,$O71/1000),SUM($O71,FL$4/1000)),3),CMB[[Cmb_ID]:[Cmb_ID]],0))),-1,-1,0,0)),IF(OR(FL$1,$R71),4,INDEX(CMB[[Cmb_Rare]:[Cmb_Rare]],MATCH(ROUND(MIN(SUM(FL$4,$O71/1000),SUM($O71,FL$4/1000)),3),CMB[[Cmb_ID]:[Cmb_ID]],0))),CHOOSE(AC[[M]:[M]],2,1,1,SUM(AC[[AB]:[DB]])))),""))</f>
        <v/>
      </c>
      <c r="FM71" t="str">
        <f>IF(OR(FM$5="",$S71=""),"",IFERROR(SUM(PRODUCT(INDEX(CMB[[BA_0O]:[BA_2O]],MATCH(ROUND(MIN(SUM(FM$4,$O71/1000),SUM($O71,FM$4/1000)),3),CMB[[Cmb_ID]:[Cmb_ID]],0),SUM(N(FM$1),N($R71),1)),CHOOSE(AC[[M]:[M]],1,1,0,AC[[AB]:[AB]])),PRODUCT(INDEX(CMB[[BD_0O]:[BD_2O]],MATCH(ROUND(MIN(SUM(FM$4,$O71/1000),SUM($O71,FM$4/1000)),3),CMB[[Cmb_ID]:[Cmb_ID]],0),SUM(N(FM$1),N($R71),1)),CHOOSE(AC[[M]:[M]],1,0,1,AC[[DB]:[DB]])),PRODUCT(SUM(ROUND(AVERAGE(VALUE(FM$3),VALUE($P71)),0),CHOOSE(IF(OR(FM$1,$R71),4,INDEX(CMB[[Res_Rare]:[Res_Rare]],MATCH(ROUND(MIN(SUM(FM$4,$O71/1000),SUM($O71,FM$4/1000)),3),CMB[[Cmb_ID]:[Cmb_ID]],0))),-1,-1,0,0)),IF(OR(FM$1,$R71),4,INDEX(CMB[[Cmb_Rare]:[Cmb_Rare]],MATCH(ROUND(MIN(SUM(FM$4,$O71/1000),SUM($O71,FM$4/1000)),3),CMB[[Cmb_ID]:[Cmb_ID]],0))),CHOOSE(AC[[M]:[M]],2,1,1,SUM(AC[[AB]:[DB]])))),""))</f>
        <v/>
      </c>
      <c r="FN71" s="7">
        <f t="shared" si="34"/>
        <v>0</v>
      </c>
      <c r="FO71" s="7">
        <f t="shared" si="34"/>
        <v>0</v>
      </c>
      <c r="FP71" s="7">
        <f t="shared" si="34"/>
        <v>0</v>
      </c>
      <c r="FQ71" s="7">
        <f t="shared" si="34"/>
        <v>0</v>
      </c>
      <c r="FR71" s="7">
        <f t="shared" si="34"/>
        <v>0</v>
      </c>
      <c r="FS71" s="7">
        <f t="shared" si="34"/>
        <v>0</v>
      </c>
      <c r="FT71" s="7">
        <f>SUM(IF(INDEX(LIB[[Quantity]:[Quantity]],MATCH($S71,LIB[[ID]:[ID]],0))&gt;=COLUMN(A$1),TRUNC(PRODUCT(AVERAGE($FN71:$FS71),POWER(AC[[CR]:[CR]],SUM(SUMIFS($D$11:$D70,$A$11:$A70,$A71,$E$11:$E70,"&gt;="&amp;$E71),SUMIFS($D72:$D$161,$A72:$A$161,$A71,$E72:$E$161,"&gt;"&amp;$E71),COLUMN(A$1),-1)),IF($Q71="Yes",AC[[FB]:[FB]],1))),0),ROW(A60)/-VALUE(1&amp;REPT("0",9-PRODUCT(COLUMN(A$1)-1,3))),1)</f>
        <v>0.99999994000000003</v>
      </c>
      <c r="FU71" s="7">
        <f>SUM(IF(INDEX(LIB[[Quantity]:[Quantity]],MATCH($S71,LIB[[ID]:[ID]],0))&gt;=COLUMN(B$1),TRUNC(PRODUCT(AVERAGE($FN71:$FS71),POWER(AC[[CR]:[CR]],SUM(SUMIFS($D$11:$D70,$A$11:$A70,$A71,$E$11:$E70,"&gt;="&amp;$E71),SUMIFS($D72:$D$161,$A72:$A$161,$A71,$E72:$E$161,"&gt;"&amp;$E71),COLUMN(B$1),-1)),IF($Q71="Yes",AC[[FB]:[FB]],1))),0),ROW(B60)/-VALUE(1&amp;REPT("0",9-PRODUCT(COLUMN(B$1)-1,3))),1)</f>
        <v>0.99994000000000005</v>
      </c>
      <c r="FV71" s="7">
        <f>SUM(IF(INDEX(LIB[[Quantity]:[Quantity]],MATCH($S71,LIB[[ID]:[ID]],0))&gt;=COLUMN(C$1),TRUNC(PRODUCT(AVERAGE($FN71:$FS71),POWER(AC[[CR]:[CR]],SUM(SUMIFS($D$11:$D70,$A$11:$A70,$A71,$E$11:$E70,"&gt;="&amp;$E71),SUMIFS($D72:$D$161,$A72:$A$161,$A71,$E72:$E$161,"&gt;"&amp;$E71),COLUMN(C$1),-1)),IF($Q71="Yes",AC[[FB]:[FB]],1))),0),ROW(C60)/-VALUE(1&amp;REPT("0",9-PRODUCT(COLUMN(C$1)-1,3))),1)</f>
        <v>0.94</v>
      </c>
      <c r="FW71">
        <f t="shared" si="19"/>
        <v>133</v>
      </c>
      <c r="FX71">
        <f t="shared" si="20"/>
        <v>0</v>
      </c>
      <c r="FY71">
        <f t="shared" si="21"/>
        <v>0</v>
      </c>
      <c r="GC71">
        <f t="shared" si="22"/>
        <v>25</v>
      </c>
      <c r="GD71" t="str">
        <f>IFERROR(SUBSTITUTE(SUBSTITUTE(INDEX(SUG[Card],MATCH(ROW(A60),GC$12:GC$161,0))," #2","")," #3",""),"")</f>
        <v>Vampire (5)</v>
      </c>
      <c r="GE71">
        <f>SUM(GE70,IF(IFERROR(MATCH(GD71,GD$11:GD70,0)&lt;0,TRUE()),1,0))</f>
        <v>30</v>
      </c>
      <c r="GF71" t="str">
        <f t="shared" si="23"/>
        <v/>
      </c>
      <c r="GI71">
        <f>SUM(SUMIFS(D$11:D70,A$11:A70,A71,B$11:B70,"&gt;="&amp;B71),SUMIFS(D72:D$161,A72:A$161,A71,B72:B$161,"&gt;"&amp;B71),SUMIFS(D$11:D70,A$11:A70,A71&amp;":Onyx"),SUMIFS(D72:D$161,A72:A$161,A71&amp;":Onyx"))</f>
        <v>0</v>
      </c>
      <c r="GP71" t="str">
        <f t="shared" si="31"/>
        <v>Radiation (5) #2</v>
      </c>
      <c r="GQ71">
        <f t="shared" si="32"/>
        <v>291</v>
      </c>
      <c r="GR71" t="b">
        <f>COUNTIF(DECK[Card],IFERROR(MID($L71,1,FIND(" #",SUG_Helper[[#This Row],[Card]])-1),SUG_Helper[[#This Row],[Card]]))&gt;=IFERROR(VALUE(RIGHT(SUG_Helper[[#This Row],[Card]])),1)</f>
        <v>0</v>
      </c>
    </row>
    <row r="72" spans="1:200" x14ac:dyDescent="0.35">
      <c r="A72" s="17"/>
      <c r="B72" s="4"/>
      <c r="C72" s="4"/>
      <c r="D72" s="4"/>
      <c r="E72" t="str">
        <f>IF(INDEX(LIB[Card],ROW(A61))="","",INDEX(LIB[Card],ROW(A61))&amp;" ("&amp;INDEX(LIB[Level],ROW(A61))&amp;")"&amp;IF(INDEX(LIB[Fused],ROW(A61))="Yes","ƒ",""))</f>
        <v/>
      </c>
      <c r="F72">
        <v>61</v>
      </c>
      <c r="H72" t="str">
        <f>IF(DECK[[#This Row],[Card]]="","",MID(DECK[[#This Row],[Card]],1,FIND(" (",DECK[[#This Row],[Card]])-1))</f>
        <v/>
      </c>
      <c r="I72" t="str">
        <f>IF(DECK[[#This Row],[Card]]="","",MID(DECK[[#This Row],[Card]],FIND("(",DECK[[#This Row],[Card]])+1,1))</f>
        <v/>
      </c>
      <c r="J72" t="str">
        <f>IF(DECK[[#This Row],[Card]]="","",IF(RIGHT(DECK[[#This Row],[Card]])="ƒ","Yes","No"))</f>
        <v/>
      </c>
      <c r="L72" t="str">
        <f t="shared" si="27"/>
        <v>Poison (5)</v>
      </c>
      <c r="M72">
        <f t="shared" si="28"/>
        <v>282</v>
      </c>
      <c r="O72" s="6" t="str">
        <f>IF(S72="","",MATCH(MID(S72,1,MIN(FIND(" (",S72),IFERROR(FIND(":",S72),50))-1),CC[CC_Name],0))</f>
        <v/>
      </c>
      <c r="P72" s="5" t="str">
        <f t="shared" si="29"/>
        <v/>
      </c>
      <c r="Q72" s="5" t="str">
        <f t="shared" si="18"/>
        <v/>
      </c>
      <c r="R72" s="5" t="str">
        <f t="shared" si="30"/>
        <v/>
      </c>
      <c r="S72" t="str">
        <f>(INDEX(LIB[ID],ROW(A61)))</f>
        <v/>
      </c>
      <c r="T72" t="str">
        <f>IF(OR(T$5="",$S72=""),"",IFERROR(SUM(PRODUCT(INDEX(CMB[[BA_0O]:[BA_2O]],MATCH(ROUND(MIN(SUM(T$4,$O72/1000),SUM($O72,T$4/1000)),3),CMB[[Cmb_ID]:[Cmb_ID]],0),SUM(N(T$1),N($R72),1)),CHOOSE(AC[[M]:[M]],1,1,0,AC[[AB]:[AB]])),PRODUCT(INDEX(CMB[[BD_0O]:[BD_2O]],MATCH(ROUND(MIN(SUM(T$4,$O72/1000),SUM($O72,T$4/1000)),3),CMB[[Cmb_ID]:[Cmb_ID]],0),SUM(N(T$1),N($R72),1)),CHOOSE(AC[[M]:[M]],1,0,1,AC[[DB]:[DB]])),PRODUCT(SUM(ROUND(AVERAGE(VALUE(T$3),VALUE($P72)),0),CHOOSE(IF(OR(T$1,$R72),4,INDEX(CMB[[Res_Rare]:[Res_Rare]],MATCH(ROUND(MIN(SUM(T$4,$O72/1000),SUM($O72,T$4/1000)),3),CMB[[Cmb_ID]:[Cmb_ID]],0))),-1,-1,0,0)),IF(OR(T$1,$R72),4,INDEX(CMB[[Cmb_Rare]:[Cmb_Rare]],MATCH(ROUND(MIN(SUM(T$4,$O72/1000),SUM($O72,T$4/1000)),3),CMB[[Cmb_ID]:[Cmb_ID]],0))),CHOOSE(AC[[M]:[M]],2,1,1,SUM(AC[[AB]:[DB]])))),""))</f>
        <v/>
      </c>
      <c r="U72" t="str">
        <f>IF(OR(U$5="",$S72=""),"",IFERROR(SUM(PRODUCT(INDEX(CMB[[BA_0O]:[BA_2O]],MATCH(ROUND(MIN(SUM(U$4,$O72/1000),SUM($O72,U$4/1000)),3),CMB[[Cmb_ID]:[Cmb_ID]],0),SUM(N(U$1),N($R72),1)),CHOOSE(AC[[M]:[M]],1,1,0,AC[[AB]:[AB]])),PRODUCT(INDEX(CMB[[BD_0O]:[BD_2O]],MATCH(ROUND(MIN(SUM(U$4,$O72/1000),SUM($O72,U$4/1000)),3),CMB[[Cmb_ID]:[Cmb_ID]],0),SUM(N(U$1),N($R72),1)),CHOOSE(AC[[M]:[M]],1,0,1,AC[[DB]:[DB]])),PRODUCT(SUM(ROUND(AVERAGE(VALUE(U$3),VALUE($P72)),0),CHOOSE(IF(OR(U$1,$R72),4,INDEX(CMB[[Res_Rare]:[Res_Rare]],MATCH(ROUND(MIN(SUM(U$4,$O72/1000),SUM($O72,U$4/1000)),3),CMB[[Cmb_ID]:[Cmb_ID]],0))),-1,-1,0,0)),IF(OR(U$1,$R72),4,INDEX(CMB[[Cmb_Rare]:[Cmb_Rare]],MATCH(ROUND(MIN(SUM(U$4,$O72/1000),SUM($O72,U$4/1000)),3),CMB[[Cmb_ID]:[Cmb_ID]],0))),CHOOSE(AC[[M]:[M]],2,1,1,SUM(AC[[AB]:[DB]])))),""))</f>
        <v/>
      </c>
      <c r="V72" t="str">
        <f>IF(OR(V$5="",$S72=""),"",IFERROR(SUM(PRODUCT(INDEX(CMB[[BA_0O]:[BA_2O]],MATCH(ROUND(MIN(SUM(V$4,$O72/1000),SUM($O72,V$4/1000)),3),CMB[[Cmb_ID]:[Cmb_ID]],0),SUM(N(V$1),N($R72),1)),CHOOSE(AC[[M]:[M]],1,1,0,AC[[AB]:[AB]])),PRODUCT(INDEX(CMB[[BD_0O]:[BD_2O]],MATCH(ROUND(MIN(SUM(V$4,$O72/1000),SUM($O72,V$4/1000)),3),CMB[[Cmb_ID]:[Cmb_ID]],0),SUM(N(V$1),N($R72),1)),CHOOSE(AC[[M]:[M]],1,0,1,AC[[DB]:[DB]])),PRODUCT(SUM(ROUND(AVERAGE(VALUE(V$3),VALUE($P72)),0),CHOOSE(IF(OR(V$1,$R72),4,INDEX(CMB[[Res_Rare]:[Res_Rare]],MATCH(ROUND(MIN(SUM(V$4,$O72/1000),SUM($O72,V$4/1000)),3),CMB[[Cmb_ID]:[Cmb_ID]],0))),-1,-1,0,0)),IF(OR(V$1,$R72),4,INDEX(CMB[[Cmb_Rare]:[Cmb_Rare]],MATCH(ROUND(MIN(SUM(V$4,$O72/1000),SUM($O72,V$4/1000)),3),CMB[[Cmb_ID]:[Cmb_ID]],0))),CHOOSE(AC[[M]:[M]],2,1,1,SUM(AC[[AB]:[DB]])))),""))</f>
        <v/>
      </c>
      <c r="W72" t="str">
        <f>IF(OR(W$5="",$S72=""),"",IFERROR(SUM(PRODUCT(INDEX(CMB[[BA_0O]:[BA_2O]],MATCH(ROUND(MIN(SUM(W$4,$O72/1000),SUM($O72,W$4/1000)),3),CMB[[Cmb_ID]:[Cmb_ID]],0),SUM(N(W$1),N($R72),1)),CHOOSE(AC[[M]:[M]],1,1,0,AC[[AB]:[AB]])),PRODUCT(INDEX(CMB[[BD_0O]:[BD_2O]],MATCH(ROUND(MIN(SUM(W$4,$O72/1000),SUM($O72,W$4/1000)),3),CMB[[Cmb_ID]:[Cmb_ID]],0),SUM(N(W$1),N($R72),1)),CHOOSE(AC[[M]:[M]],1,0,1,AC[[DB]:[DB]])),PRODUCT(SUM(ROUND(AVERAGE(VALUE(W$3),VALUE($P72)),0),CHOOSE(IF(OR(W$1,$R72),4,INDEX(CMB[[Res_Rare]:[Res_Rare]],MATCH(ROUND(MIN(SUM(W$4,$O72/1000),SUM($O72,W$4/1000)),3),CMB[[Cmb_ID]:[Cmb_ID]],0))),-1,-1,0,0)),IF(OR(W$1,$R72),4,INDEX(CMB[[Cmb_Rare]:[Cmb_Rare]],MATCH(ROUND(MIN(SUM(W$4,$O72/1000),SUM($O72,W$4/1000)),3),CMB[[Cmb_ID]:[Cmb_ID]],0))),CHOOSE(AC[[M]:[M]],2,1,1,SUM(AC[[AB]:[DB]])))),""))</f>
        <v/>
      </c>
      <c r="X72" t="str">
        <f>IF(OR(X$5="",$S72=""),"",IFERROR(SUM(PRODUCT(INDEX(CMB[[BA_0O]:[BA_2O]],MATCH(ROUND(MIN(SUM(X$4,$O72/1000),SUM($O72,X$4/1000)),3),CMB[[Cmb_ID]:[Cmb_ID]],0),SUM(N(X$1),N($R72),1)),CHOOSE(AC[[M]:[M]],1,1,0,AC[[AB]:[AB]])),PRODUCT(INDEX(CMB[[BD_0O]:[BD_2O]],MATCH(ROUND(MIN(SUM(X$4,$O72/1000),SUM($O72,X$4/1000)),3),CMB[[Cmb_ID]:[Cmb_ID]],0),SUM(N(X$1),N($R72),1)),CHOOSE(AC[[M]:[M]],1,0,1,AC[[DB]:[DB]])),PRODUCT(SUM(ROUND(AVERAGE(VALUE(X$3),VALUE($P72)),0),CHOOSE(IF(OR(X$1,$R72),4,INDEX(CMB[[Res_Rare]:[Res_Rare]],MATCH(ROUND(MIN(SUM(X$4,$O72/1000),SUM($O72,X$4/1000)),3),CMB[[Cmb_ID]:[Cmb_ID]],0))),-1,-1,0,0)),IF(OR(X$1,$R72),4,INDEX(CMB[[Cmb_Rare]:[Cmb_Rare]],MATCH(ROUND(MIN(SUM(X$4,$O72/1000),SUM($O72,X$4/1000)),3),CMB[[Cmb_ID]:[Cmb_ID]],0))),CHOOSE(AC[[M]:[M]],2,1,1,SUM(AC[[AB]:[DB]])))),""))</f>
        <v/>
      </c>
      <c r="Y72" t="str">
        <f>IF(OR(Y$5="",$S72=""),"",IFERROR(SUM(PRODUCT(INDEX(CMB[[BA_0O]:[BA_2O]],MATCH(ROUND(MIN(SUM(Y$4,$O72/1000),SUM($O72,Y$4/1000)),3),CMB[[Cmb_ID]:[Cmb_ID]],0),SUM(N(Y$1),N($R72),1)),CHOOSE(AC[[M]:[M]],1,1,0,AC[[AB]:[AB]])),PRODUCT(INDEX(CMB[[BD_0O]:[BD_2O]],MATCH(ROUND(MIN(SUM(Y$4,$O72/1000),SUM($O72,Y$4/1000)),3),CMB[[Cmb_ID]:[Cmb_ID]],0),SUM(N(Y$1),N($R72),1)),CHOOSE(AC[[M]:[M]],1,0,1,AC[[DB]:[DB]])),PRODUCT(SUM(ROUND(AVERAGE(VALUE(Y$3),VALUE($P72)),0),CHOOSE(IF(OR(Y$1,$R72),4,INDEX(CMB[[Res_Rare]:[Res_Rare]],MATCH(ROUND(MIN(SUM(Y$4,$O72/1000),SUM($O72,Y$4/1000)),3),CMB[[Cmb_ID]:[Cmb_ID]],0))),-1,-1,0,0)),IF(OR(Y$1,$R72),4,INDEX(CMB[[Cmb_Rare]:[Cmb_Rare]],MATCH(ROUND(MIN(SUM(Y$4,$O72/1000),SUM($O72,Y$4/1000)),3),CMB[[Cmb_ID]:[Cmb_ID]],0))),CHOOSE(AC[[M]:[M]],2,1,1,SUM(AC[[AB]:[DB]])))),""))</f>
        <v/>
      </c>
      <c r="Z72" t="str">
        <f>IF(OR(Z$5="",$S72=""),"",IFERROR(SUM(PRODUCT(INDEX(CMB[[BA_0O]:[BA_2O]],MATCH(ROUND(MIN(SUM(Z$4,$O72/1000),SUM($O72,Z$4/1000)),3),CMB[[Cmb_ID]:[Cmb_ID]],0),SUM(N(Z$1),N($R72),1)),CHOOSE(AC[[M]:[M]],1,1,0,AC[[AB]:[AB]])),PRODUCT(INDEX(CMB[[BD_0O]:[BD_2O]],MATCH(ROUND(MIN(SUM(Z$4,$O72/1000),SUM($O72,Z$4/1000)),3),CMB[[Cmb_ID]:[Cmb_ID]],0),SUM(N(Z$1),N($R72),1)),CHOOSE(AC[[M]:[M]],1,0,1,AC[[DB]:[DB]])),PRODUCT(SUM(ROUND(AVERAGE(VALUE(Z$3),VALUE($P72)),0),CHOOSE(IF(OR(Z$1,$R72),4,INDEX(CMB[[Res_Rare]:[Res_Rare]],MATCH(ROUND(MIN(SUM(Z$4,$O72/1000),SUM($O72,Z$4/1000)),3),CMB[[Cmb_ID]:[Cmb_ID]],0))),-1,-1,0,0)),IF(OR(Z$1,$R72),4,INDEX(CMB[[Cmb_Rare]:[Cmb_Rare]],MATCH(ROUND(MIN(SUM(Z$4,$O72/1000),SUM($O72,Z$4/1000)),3),CMB[[Cmb_ID]:[Cmb_ID]],0))),CHOOSE(AC[[M]:[M]],2,1,1,SUM(AC[[AB]:[DB]])))),""))</f>
        <v/>
      </c>
      <c r="AA72" t="str">
        <f>IF(OR(AA$5="",$S72=""),"",IFERROR(SUM(PRODUCT(INDEX(CMB[[BA_0O]:[BA_2O]],MATCH(ROUND(MIN(SUM(AA$4,$O72/1000),SUM($O72,AA$4/1000)),3),CMB[[Cmb_ID]:[Cmb_ID]],0),SUM(N(AA$1),N($R72),1)),CHOOSE(AC[[M]:[M]],1,1,0,AC[[AB]:[AB]])),PRODUCT(INDEX(CMB[[BD_0O]:[BD_2O]],MATCH(ROUND(MIN(SUM(AA$4,$O72/1000),SUM($O72,AA$4/1000)),3),CMB[[Cmb_ID]:[Cmb_ID]],0),SUM(N(AA$1),N($R72),1)),CHOOSE(AC[[M]:[M]],1,0,1,AC[[DB]:[DB]])),PRODUCT(SUM(ROUND(AVERAGE(VALUE(AA$3),VALUE($P72)),0),CHOOSE(IF(OR(AA$1,$R72),4,INDEX(CMB[[Res_Rare]:[Res_Rare]],MATCH(ROUND(MIN(SUM(AA$4,$O72/1000),SUM($O72,AA$4/1000)),3),CMB[[Cmb_ID]:[Cmb_ID]],0))),-1,-1,0,0)),IF(OR(AA$1,$R72),4,INDEX(CMB[[Cmb_Rare]:[Cmb_Rare]],MATCH(ROUND(MIN(SUM(AA$4,$O72/1000),SUM($O72,AA$4/1000)),3),CMB[[Cmb_ID]:[Cmb_ID]],0))),CHOOSE(AC[[M]:[M]],2,1,1,SUM(AC[[AB]:[DB]])))),""))</f>
        <v/>
      </c>
      <c r="AB72" t="str">
        <f>IF(OR(AB$5="",$S72=""),"",IFERROR(SUM(PRODUCT(INDEX(CMB[[BA_0O]:[BA_2O]],MATCH(ROUND(MIN(SUM(AB$4,$O72/1000),SUM($O72,AB$4/1000)),3),CMB[[Cmb_ID]:[Cmb_ID]],0),SUM(N(AB$1),N($R72),1)),CHOOSE(AC[[M]:[M]],1,1,0,AC[[AB]:[AB]])),PRODUCT(INDEX(CMB[[BD_0O]:[BD_2O]],MATCH(ROUND(MIN(SUM(AB$4,$O72/1000),SUM($O72,AB$4/1000)),3),CMB[[Cmb_ID]:[Cmb_ID]],0),SUM(N(AB$1),N($R72),1)),CHOOSE(AC[[M]:[M]],1,0,1,AC[[DB]:[DB]])),PRODUCT(SUM(ROUND(AVERAGE(VALUE(AB$3),VALUE($P72)),0),CHOOSE(IF(OR(AB$1,$R72),4,INDEX(CMB[[Res_Rare]:[Res_Rare]],MATCH(ROUND(MIN(SUM(AB$4,$O72/1000),SUM($O72,AB$4/1000)),3),CMB[[Cmb_ID]:[Cmb_ID]],0))),-1,-1,0,0)),IF(OR(AB$1,$R72),4,INDEX(CMB[[Cmb_Rare]:[Cmb_Rare]],MATCH(ROUND(MIN(SUM(AB$4,$O72/1000),SUM($O72,AB$4/1000)),3),CMB[[Cmb_ID]:[Cmb_ID]],0))),CHOOSE(AC[[M]:[M]],2,1,1,SUM(AC[[AB]:[DB]])))),""))</f>
        <v/>
      </c>
      <c r="AC72" t="str">
        <f>IF(OR(AC$5="",$S72=""),"",IFERROR(SUM(PRODUCT(INDEX(CMB[[BA_0O]:[BA_2O]],MATCH(ROUND(MIN(SUM(AC$4,$O72/1000),SUM($O72,AC$4/1000)),3),CMB[[Cmb_ID]:[Cmb_ID]],0),SUM(N(AC$1),N($R72),1)),CHOOSE(AC[[M]:[M]],1,1,0,AC[[AB]:[AB]])),PRODUCT(INDEX(CMB[[BD_0O]:[BD_2O]],MATCH(ROUND(MIN(SUM(AC$4,$O72/1000),SUM($O72,AC$4/1000)),3),CMB[[Cmb_ID]:[Cmb_ID]],0),SUM(N(AC$1),N($R72),1)),CHOOSE(AC[[M]:[M]],1,0,1,AC[[DB]:[DB]])),PRODUCT(SUM(ROUND(AVERAGE(VALUE(AC$3),VALUE($P72)),0),CHOOSE(IF(OR(AC$1,$R72),4,INDEX(CMB[[Res_Rare]:[Res_Rare]],MATCH(ROUND(MIN(SUM(AC$4,$O72/1000),SUM($O72,AC$4/1000)),3),CMB[[Cmb_ID]:[Cmb_ID]],0))),-1,-1,0,0)),IF(OR(AC$1,$R72),4,INDEX(CMB[[Cmb_Rare]:[Cmb_Rare]],MATCH(ROUND(MIN(SUM(AC$4,$O72/1000),SUM($O72,AC$4/1000)),3),CMB[[Cmb_ID]:[Cmb_ID]],0))),CHOOSE(AC[[M]:[M]],2,1,1,SUM(AC[[AB]:[DB]])))),""))</f>
        <v/>
      </c>
      <c r="AD72" t="str">
        <f>IF(OR(AD$5="",$S72=""),"",IFERROR(SUM(PRODUCT(INDEX(CMB[[BA_0O]:[BA_2O]],MATCH(ROUND(MIN(SUM(AD$4,$O72/1000),SUM($O72,AD$4/1000)),3),CMB[[Cmb_ID]:[Cmb_ID]],0),SUM(N(AD$1),N($R72),1)),CHOOSE(AC[[M]:[M]],1,1,0,AC[[AB]:[AB]])),PRODUCT(INDEX(CMB[[BD_0O]:[BD_2O]],MATCH(ROUND(MIN(SUM(AD$4,$O72/1000),SUM($O72,AD$4/1000)),3),CMB[[Cmb_ID]:[Cmb_ID]],0),SUM(N(AD$1),N($R72),1)),CHOOSE(AC[[M]:[M]],1,0,1,AC[[DB]:[DB]])),PRODUCT(SUM(ROUND(AVERAGE(VALUE(AD$3),VALUE($P72)),0),CHOOSE(IF(OR(AD$1,$R72),4,INDEX(CMB[[Res_Rare]:[Res_Rare]],MATCH(ROUND(MIN(SUM(AD$4,$O72/1000),SUM($O72,AD$4/1000)),3),CMB[[Cmb_ID]:[Cmb_ID]],0))),-1,-1,0,0)),IF(OR(AD$1,$R72),4,INDEX(CMB[[Cmb_Rare]:[Cmb_Rare]],MATCH(ROUND(MIN(SUM(AD$4,$O72/1000),SUM($O72,AD$4/1000)),3),CMB[[Cmb_ID]:[Cmb_ID]],0))),CHOOSE(AC[[M]:[M]],2,1,1,SUM(AC[[AB]:[DB]])))),""))</f>
        <v/>
      </c>
      <c r="AE72" t="str">
        <f>IF(OR(AE$5="",$S72=""),"",IFERROR(SUM(PRODUCT(INDEX(CMB[[BA_0O]:[BA_2O]],MATCH(ROUND(MIN(SUM(AE$4,$O72/1000),SUM($O72,AE$4/1000)),3),CMB[[Cmb_ID]:[Cmb_ID]],0),SUM(N(AE$1),N($R72),1)),CHOOSE(AC[[M]:[M]],1,1,0,AC[[AB]:[AB]])),PRODUCT(INDEX(CMB[[BD_0O]:[BD_2O]],MATCH(ROUND(MIN(SUM(AE$4,$O72/1000),SUM($O72,AE$4/1000)),3),CMB[[Cmb_ID]:[Cmb_ID]],0),SUM(N(AE$1),N($R72),1)),CHOOSE(AC[[M]:[M]],1,0,1,AC[[DB]:[DB]])),PRODUCT(SUM(ROUND(AVERAGE(VALUE(AE$3),VALUE($P72)),0),CHOOSE(IF(OR(AE$1,$R72),4,INDEX(CMB[[Res_Rare]:[Res_Rare]],MATCH(ROUND(MIN(SUM(AE$4,$O72/1000),SUM($O72,AE$4/1000)),3),CMB[[Cmb_ID]:[Cmb_ID]],0))),-1,-1,0,0)),IF(OR(AE$1,$R72),4,INDEX(CMB[[Cmb_Rare]:[Cmb_Rare]],MATCH(ROUND(MIN(SUM(AE$4,$O72/1000),SUM($O72,AE$4/1000)),3),CMB[[Cmb_ID]:[Cmb_ID]],0))),CHOOSE(AC[[M]:[M]],2,1,1,SUM(AC[[AB]:[DB]])))),""))</f>
        <v/>
      </c>
      <c r="AF72" t="str">
        <f>IF(OR(AF$5="",$S72=""),"",IFERROR(SUM(PRODUCT(INDEX(CMB[[BA_0O]:[BA_2O]],MATCH(ROUND(MIN(SUM(AF$4,$O72/1000),SUM($O72,AF$4/1000)),3),CMB[[Cmb_ID]:[Cmb_ID]],0),SUM(N(AF$1),N($R72),1)),CHOOSE(AC[[M]:[M]],1,1,0,AC[[AB]:[AB]])),PRODUCT(INDEX(CMB[[BD_0O]:[BD_2O]],MATCH(ROUND(MIN(SUM(AF$4,$O72/1000),SUM($O72,AF$4/1000)),3),CMB[[Cmb_ID]:[Cmb_ID]],0),SUM(N(AF$1),N($R72),1)),CHOOSE(AC[[M]:[M]],1,0,1,AC[[DB]:[DB]])),PRODUCT(SUM(ROUND(AVERAGE(VALUE(AF$3),VALUE($P72)),0),CHOOSE(IF(OR(AF$1,$R72),4,INDEX(CMB[[Res_Rare]:[Res_Rare]],MATCH(ROUND(MIN(SUM(AF$4,$O72/1000),SUM($O72,AF$4/1000)),3),CMB[[Cmb_ID]:[Cmb_ID]],0))),-1,-1,0,0)),IF(OR(AF$1,$R72),4,INDEX(CMB[[Cmb_Rare]:[Cmb_Rare]],MATCH(ROUND(MIN(SUM(AF$4,$O72/1000),SUM($O72,AF$4/1000)),3),CMB[[Cmb_ID]:[Cmb_ID]],0))),CHOOSE(AC[[M]:[M]],2,1,1,SUM(AC[[AB]:[DB]])))),""))</f>
        <v/>
      </c>
      <c r="AG72" t="str">
        <f>IF(OR(AG$5="",$S72=""),"",IFERROR(SUM(PRODUCT(INDEX(CMB[[BA_0O]:[BA_2O]],MATCH(ROUND(MIN(SUM(AG$4,$O72/1000),SUM($O72,AG$4/1000)),3),CMB[[Cmb_ID]:[Cmb_ID]],0),SUM(N(AG$1),N($R72),1)),CHOOSE(AC[[M]:[M]],1,1,0,AC[[AB]:[AB]])),PRODUCT(INDEX(CMB[[BD_0O]:[BD_2O]],MATCH(ROUND(MIN(SUM(AG$4,$O72/1000),SUM($O72,AG$4/1000)),3),CMB[[Cmb_ID]:[Cmb_ID]],0),SUM(N(AG$1),N($R72),1)),CHOOSE(AC[[M]:[M]],1,0,1,AC[[DB]:[DB]])),PRODUCT(SUM(ROUND(AVERAGE(VALUE(AG$3),VALUE($P72)),0),CHOOSE(IF(OR(AG$1,$R72),4,INDEX(CMB[[Res_Rare]:[Res_Rare]],MATCH(ROUND(MIN(SUM(AG$4,$O72/1000),SUM($O72,AG$4/1000)),3),CMB[[Cmb_ID]:[Cmb_ID]],0))),-1,-1,0,0)),IF(OR(AG$1,$R72),4,INDEX(CMB[[Cmb_Rare]:[Cmb_Rare]],MATCH(ROUND(MIN(SUM(AG$4,$O72/1000),SUM($O72,AG$4/1000)),3),CMB[[Cmb_ID]:[Cmb_ID]],0))),CHOOSE(AC[[M]:[M]],2,1,1,SUM(AC[[AB]:[DB]])))),""))</f>
        <v/>
      </c>
      <c r="AH72" t="str">
        <f>IF(OR(AH$5="",$S72=""),"",IFERROR(SUM(PRODUCT(INDEX(CMB[[BA_0O]:[BA_2O]],MATCH(ROUND(MIN(SUM(AH$4,$O72/1000),SUM($O72,AH$4/1000)),3),CMB[[Cmb_ID]:[Cmb_ID]],0),SUM(N(AH$1),N($R72),1)),CHOOSE(AC[[M]:[M]],1,1,0,AC[[AB]:[AB]])),PRODUCT(INDEX(CMB[[BD_0O]:[BD_2O]],MATCH(ROUND(MIN(SUM(AH$4,$O72/1000),SUM($O72,AH$4/1000)),3),CMB[[Cmb_ID]:[Cmb_ID]],0),SUM(N(AH$1),N($R72),1)),CHOOSE(AC[[M]:[M]],1,0,1,AC[[DB]:[DB]])),PRODUCT(SUM(ROUND(AVERAGE(VALUE(AH$3),VALUE($P72)),0),CHOOSE(IF(OR(AH$1,$R72),4,INDEX(CMB[[Res_Rare]:[Res_Rare]],MATCH(ROUND(MIN(SUM(AH$4,$O72/1000),SUM($O72,AH$4/1000)),3),CMB[[Cmb_ID]:[Cmb_ID]],0))),-1,-1,0,0)),IF(OR(AH$1,$R72),4,INDEX(CMB[[Cmb_Rare]:[Cmb_Rare]],MATCH(ROUND(MIN(SUM(AH$4,$O72/1000),SUM($O72,AH$4/1000)),3),CMB[[Cmb_ID]:[Cmb_ID]],0))),CHOOSE(AC[[M]:[M]],2,1,1,SUM(AC[[AB]:[DB]])))),""))</f>
        <v/>
      </c>
      <c r="AI72" t="str">
        <f>IF(OR(AI$5="",$S72=""),"",IFERROR(SUM(PRODUCT(INDEX(CMB[[BA_0O]:[BA_2O]],MATCH(ROUND(MIN(SUM(AI$4,$O72/1000),SUM($O72,AI$4/1000)),3),CMB[[Cmb_ID]:[Cmb_ID]],0),SUM(N(AI$1),N($R72),1)),CHOOSE(AC[[M]:[M]],1,1,0,AC[[AB]:[AB]])),PRODUCT(INDEX(CMB[[BD_0O]:[BD_2O]],MATCH(ROUND(MIN(SUM(AI$4,$O72/1000),SUM($O72,AI$4/1000)),3),CMB[[Cmb_ID]:[Cmb_ID]],0),SUM(N(AI$1),N($R72),1)),CHOOSE(AC[[M]:[M]],1,0,1,AC[[DB]:[DB]])),PRODUCT(SUM(ROUND(AVERAGE(VALUE(AI$3),VALUE($P72)),0),CHOOSE(IF(OR(AI$1,$R72),4,INDEX(CMB[[Res_Rare]:[Res_Rare]],MATCH(ROUND(MIN(SUM(AI$4,$O72/1000),SUM($O72,AI$4/1000)),3),CMB[[Cmb_ID]:[Cmb_ID]],0))),-1,-1,0,0)),IF(OR(AI$1,$R72),4,INDEX(CMB[[Cmb_Rare]:[Cmb_Rare]],MATCH(ROUND(MIN(SUM(AI$4,$O72/1000),SUM($O72,AI$4/1000)),3),CMB[[Cmb_ID]:[Cmb_ID]],0))),CHOOSE(AC[[M]:[M]],2,1,1,SUM(AC[[AB]:[DB]])))),""))</f>
        <v/>
      </c>
      <c r="AJ72" t="str">
        <f>IF(OR(AJ$5="",$S72=""),"",IFERROR(SUM(PRODUCT(INDEX(CMB[[BA_0O]:[BA_2O]],MATCH(ROUND(MIN(SUM(AJ$4,$O72/1000),SUM($O72,AJ$4/1000)),3),CMB[[Cmb_ID]:[Cmb_ID]],0),SUM(N(AJ$1),N($R72),1)),CHOOSE(AC[[M]:[M]],1,1,0,AC[[AB]:[AB]])),PRODUCT(INDEX(CMB[[BD_0O]:[BD_2O]],MATCH(ROUND(MIN(SUM(AJ$4,$O72/1000),SUM($O72,AJ$4/1000)),3),CMB[[Cmb_ID]:[Cmb_ID]],0),SUM(N(AJ$1),N($R72),1)),CHOOSE(AC[[M]:[M]],1,0,1,AC[[DB]:[DB]])),PRODUCT(SUM(ROUND(AVERAGE(VALUE(AJ$3),VALUE($P72)),0),CHOOSE(IF(OR(AJ$1,$R72),4,INDEX(CMB[[Res_Rare]:[Res_Rare]],MATCH(ROUND(MIN(SUM(AJ$4,$O72/1000),SUM($O72,AJ$4/1000)),3),CMB[[Cmb_ID]:[Cmb_ID]],0))),-1,-1,0,0)),IF(OR(AJ$1,$R72),4,INDEX(CMB[[Cmb_Rare]:[Cmb_Rare]],MATCH(ROUND(MIN(SUM(AJ$4,$O72/1000),SUM($O72,AJ$4/1000)),3),CMB[[Cmb_ID]:[Cmb_ID]],0))),CHOOSE(AC[[M]:[M]],2,1,1,SUM(AC[[AB]:[DB]])))),""))</f>
        <v/>
      </c>
      <c r="AK72" t="str">
        <f>IF(OR(AK$5="",$S72=""),"",IFERROR(SUM(PRODUCT(INDEX(CMB[[BA_0O]:[BA_2O]],MATCH(ROUND(MIN(SUM(AK$4,$O72/1000),SUM($O72,AK$4/1000)),3),CMB[[Cmb_ID]:[Cmb_ID]],0),SUM(N(AK$1),N($R72),1)),CHOOSE(AC[[M]:[M]],1,1,0,AC[[AB]:[AB]])),PRODUCT(INDEX(CMB[[BD_0O]:[BD_2O]],MATCH(ROUND(MIN(SUM(AK$4,$O72/1000),SUM($O72,AK$4/1000)),3),CMB[[Cmb_ID]:[Cmb_ID]],0),SUM(N(AK$1),N($R72),1)),CHOOSE(AC[[M]:[M]],1,0,1,AC[[DB]:[DB]])),PRODUCT(SUM(ROUND(AVERAGE(VALUE(AK$3),VALUE($P72)),0),CHOOSE(IF(OR(AK$1,$R72),4,INDEX(CMB[[Res_Rare]:[Res_Rare]],MATCH(ROUND(MIN(SUM(AK$4,$O72/1000),SUM($O72,AK$4/1000)),3),CMB[[Cmb_ID]:[Cmb_ID]],0))),-1,-1,0,0)),IF(OR(AK$1,$R72),4,INDEX(CMB[[Cmb_Rare]:[Cmb_Rare]],MATCH(ROUND(MIN(SUM(AK$4,$O72/1000),SUM($O72,AK$4/1000)),3),CMB[[Cmb_ID]:[Cmb_ID]],0))),CHOOSE(AC[[M]:[M]],2,1,1,SUM(AC[[AB]:[DB]])))),""))</f>
        <v/>
      </c>
      <c r="AL72" t="str">
        <f>IF(OR(AL$5="",$S72=""),"",IFERROR(SUM(PRODUCT(INDEX(CMB[[BA_0O]:[BA_2O]],MATCH(ROUND(MIN(SUM(AL$4,$O72/1000),SUM($O72,AL$4/1000)),3),CMB[[Cmb_ID]:[Cmb_ID]],0),SUM(N(AL$1),N($R72),1)),CHOOSE(AC[[M]:[M]],1,1,0,AC[[AB]:[AB]])),PRODUCT(INDEX(CMB[[BD_0O]:[BD_2O]],MATCH(ROUND(MIN(SUM(AL$4,$O72/1000),SUM($O72,AL$4/1000)),3),CMB[[Cmb_ID]:[Cmb_ID]],0),SUM(N(AL$1),N($R72),1)),CHOOSE(AC[[M]:[M]],1,0,1,AC[[DB]:[DB]])),PRODUCT(SUM(ROUND(AVERAGE(VALUE(AL$3),VALUE($P72)),0),CHOOSE(IF(OR(AL$1,$R72),4,INDEX(CMB[[Res_Rare]:[Res_Rare]],MATCH(ROUND(MIN(SUM(AL$4,$O72/1000),SUM($O72,AL$4/1000)),3),CMB[[Cmb_ID]:[Cmb_ID]],0))),-1,-1,0,0)),IF(OR(AL$1,$R72),4,INDEX(CMB[[Cmb_Rare]:[Cmb_Rare]],MATCH(ROUND(MIN(SUM(AL$4,$O72/1000),SUM($O72,AL$4/1000)),3),CMB[[Cmb_ID]:[Cmb_ID]],0))),CHOOSE(AC[[M]:[M]],2,1,1,SUM(AC[[AB]:[DB]])))),""))</f>
        <v/>
      </c>
      <c r="AM72" t="str">
        <f>IF(OR(AM$5="",$S72=""),"",IFERROR(SUM(PRODUCT(INDEX(CMB[[BA_0O]:[BA_2O]],MATCH(ROUND(MIN(SUM(AM$4,$O72/1000),SUM($O72,AM$4/1000)),3),CMB[[Cmb_ID]:[Cmb_ID]],0),SUM(N(AM$1),N($R72),1)),CHOOSE(AC[[M]:[M]],1,1,0,AC[[AB]:[AB]])),PRODUCT(INDEX(CMB[[BD_0O]:[BD_2O]],MATCH(ROUND(MIN(SUM(AM$4,$O72/1000),SUM($O72,AM$4/1000)),3),CMB[[Cmb_ID]:[Cmb_ID]],0),SUM(N(AM$1),N($R72),1)),CHOOSE(AC[[M]:[M]],1,0,1,AC[[DB]:[DB]])),PRODUCT(SUM(ROUND(AVERAGE(VALUE(AM$3),VALUE($P72)),0),CHOOSE(IF(OR(AM$1,$R72),4,INDEX(CMB[[Res_Rare]:[Res_Rare]],MATCH(ROUND(MIN(SUM(AM$4,$O72/1000),SUM($O72,AM$4/1000)),3),CMB[[Cmb_ID]:[Cmb_ID]],0))),-1,-1,0,0)),IF(OR(AM$1,$R72),4,INDEX(CMB[[Cmb_Rare]:[Cmb_Rare]],MATCH(ROUND(MIN(SUM(AM$4,$O72/1000),SUM($O72,AM$4/1000)),3),CMB[[Cmb_ID]:[Cmb_ID]],0))),CHOOSE(AC[[M]:[M]],2,1,1,SUM(AC[[AB]:[DB]])))),""))</f>
        <v/>
      </c>
      <c r="AN72" t="str">
        <f>IF(OR(AN$5="",$S72=""),"",IFERROR(SUM(PRODUCT(INDEX(CMB[[BA_0O]:[BA_2O]],MATCH(ROUND(MIN(SUM(AN$4,$O72/1000),SUM($O72,AN$4/1000)),3),CMB[[Cmb_ID]:[Cmb_ID]],0),SUM(N(AN$1),N($R72),1)),CHOOSE(AC[[M]:[M]],1,1,0,AC[[AB]:[AB]])),PRODUCT(INDEX(CMB[[BD_0O]:[BD_2O]],MATCH(ROUND(MIN(SUM(AN$4,$O72/1000),SUM($O72,AN$4/1000)),3),CMB[[Cmb_ID]:[Cmb_ID]],0),SUM(N(AN$1),N($R72),1)),CHOOSE(AC[[M]:[M]],1,0,1,AC[[DB]:[DB]])),PRODUCT(SUM(ROUND(AVERAGE(VALUE(AN$3),VALUE($P72)),0),CHOOSE(IF(OR(AN$1,$R72),4,INDEX(CMB[[Res_Rare]:[Res_Rare]],MATCH(ROUND(MIN(SUM(AN$4,$O72/1000),SUM($O72,AN$4/1000)),3),CMB[[Cmb_ID]:[Cmb_ID]],0))),-1,-1,0,0)),IF(OR(AN$1,$R72),4,INDEX(CMB[[Cmb_Rare]:[Cmb_Rare]],MATCH(ROUND(MIN(SUM(AN$4,$O72/1000),SUM($O72,AN$4/1000)),3),CMB[[Cmb_ID]:[Cmb_ID]],0))),CHOOSE(AC[[M]:[M]],2,1,1,SUM(AC[[AB]:[DB]])))),""))</f>
        <v/>
      </c>
      <c r="AO72" t="str">
        <f>IF(OR(AO$5="",$S72=""),"",IFERROR(SUM(PRODUCT(INDEX(CMB[[BA_0O]:[BA_2O]],MATCH(ROUND(MIN(SUM(AO$4,$O72/1000),SUM($O72,AO$4/1000)),3),CMB[[Cmb_ID]:[Cmb_ID]],0),SUM(N(AO$1),N($R72),1)),CHOOSE(AC[[M]:[M]],1,1,0,AC[[AB]:[AB]])),PRODUCT(INDEX(CMB[[BD_0O]:[BD_2O]],MATCH(ROUND(MIN(SUM(AO$4,$O72/1000),SUM($O72,AO$4/1000)),3),CMB[[Cmb_ID]:[Cmb_ID]],0),SUM(N(AO$1),N($R72),1)),CHOOSE(AC[[M]:[M]],1,0,1,AC[[DB]:[DB]])),PRODUCT(SUM(ROUND(AVERAGE(VALUE(AO$3),VALUE($P72)),0),CHOOSE(IF(OR(AO$1,$R72),4,INDEX(CMB[[Res_Rare]:[Res_Rare]],MATCH(ROUND(MIN(SUM(AO$4,$O72/1000),SUM($O72,AO$4/1000)),3),CMB[[Cmb_ID]:[Cmb_ID]],0))),-1,-1,0,0)),IF(OR(AO$1,$R72),4,INDEX(CMB[[Cmb_Rare]:[Cmb_Rare]],MATCH(ROUND(MIN(SUM(AO$4,$O72/1000),SUM($O72,AO$4/1000)),3),CMB[[Cmb_ID]:[Cmb_ID]],0))),CHOOSE(AC[[M]:[M]],2,1,1,SUM(AC[[AB]:[DB]])))),""))</f>
        <v/>
      </c>
      <c r="AP72" t="str">
        <f>IF(OR(AP$5="",$S72=""),"",IFERROR(SUM(PRODUCT(INDEX(CMB[[BA_0O]:[BA_2O]],MATCH(ROUND(MIN(SUM(AP$4,$O72/1000),SUM($O72,AP$4/1000)),3),CMB[[Cmb_ID]:[Cmb_ID]],0),SUM(N(AP$1),N($R72),1)),CHOOSE(AC[[M]:[M]],1,1,0,AC[[AB]:[AB]])),PRODUCT(INDEX(CMB[[BD_0O]:[BD_2O]],MATCH(ROUND(MIN(SUM(AP$4,$O72/1000),SUM($O72,AP$4/1000)),3),CMB[[Cmb_ID]:[Cmb_ID]],0),SUM(N(AP$1),N($R72),1)),CHOOSE(AC[[M]:[M]],1,0,1,AC[[DB]:[DB]])),PRODUCT(SUM(ROUND(AVERAGE(VALUE(AP$3),VALUE($P72)),0),CHOOSE(IF(OR(AP$1,$R72),4,INDEX(CMB[[Res_Rare]:[Res_Rare]],MATCH(ROUND(MIN(SUM(AP$4,$O72/1000),SUM($O72,AP$4/1000)),3),CMB[[Cmb_ID]:[Cmb_ID]],0))),-1,-1,0,0)),IF(OR(AP$1,$R72),4,INDEX(CMB[[Cmb_Rare]:[Cmb_Rare]],MATCH(ROUND(MIN(SUM(AP$4,$O72/1000),SUM($O72,AP$4/1000)),3),CMB[[Cmb_ID]:[Cmb_ID]],0))),CHOOSE(AC[[M]:[M]],2,1,1,SUM(AC[[AB]:[DB]])))),""))</f>
        <v/>
      </c>
      <c r="AQ72" t="str">
        <f>IF(OR(AQ$5="",$S72=""),"",IFERROR(SUM(PRODUCT(INDEX(CMB[[BA_0O]:[BA_2O]],MATCH(ROUND(MIN(SUM(AQ$4,$O72/1000),SUM($O72,AQ$4/1000)),3),CMB[[Cmb_ID]:[Cmb_ID]],0),SUM(N(AQ$1),N($R72),1)),CHOOSE(AC[[M]:[M]],1,1,0,AC[[AB]:[AB]])),PRODUCT(INDEX(CMB[[BD_0O]:[BD_2O]],MATCH(ROUND(MIN(SUM(AQ$4,$O72/1000),SUM($O72,AQ$4/1000)),3),CMB[[Cmb_ID]:[Cmb_ID]],0),SUM(N(AQ$1),N($R72),1)),CHOOSE(AC[[M]:[M]],1,0,1,AC[[DB]:[DB]])),PRODUCT(SUM(ROUND(AVERAGE(VALUE(AQ$3),VALUE($P72)),0),CHOOSE(IF(OR(AQ$1,$R72),4,INDEX(CMB[[Res_Rare]:[Res_Rare]],MATCH(ROUND(MIN(SUM(AQ$4,$O72/1000),SUM($O72,AQ$4/1000)),3),CMB[[Cmb_ID]:[Cmb_ID]],0))),-1,-1,0,0)),IF(OR(AQ$1,$R72),4,INDEX(CMB[[Cmb_Rare]:[Cmb_Rare]],MATCH(ROUND(MIN(SUM(AQ$4,$O72/1000),SUM($O72,AQ$4/1000)),3),CMB[[Cmb_ID]:[Cmb_ID]],0))),CHOOSE(AC[[M]:[M]],2,1,1,SUM(AC[[AB]:[DB]])))),""))</f>
        <v/>
      </c>
      <c r="AR72" t="str">
        <f>IF(OR(AR$5="",$S72=""),"",IFERROR(SUM(PRODUCT(INDEX(CMB[[BA_0O]:[BA_2O]],MATCH(ROUND(MIN(SUM(AR$4,$O72/1000),SUM($O72,AR$4/1000)),3),CMB[[Cmb_ID]:[Cmb_ID]],0),SUM(N(AR$1),N($R72),1)),CHOOSE(AC[[M]:[M]],1,1,0,AC[[AB]:[AB]])),PRODUCT(INDEX(CMB[[BD_0O]:[BD_2O]],MATCH(ROUND(MIN(SUM(AR$4,$O72/1000),SUM($O72,AR$4/1000)),3),CMB[[Cmb_ID]:[Cmb_ID]],0),SUM(N(AR$1),N($R72),1)),CHOOSE(AC[[M]:[M]],1,0,1,AC[[DB]:[DB]])),PRODUCT(SUM(ROUND(AVERAGE(VALUE(AR$3),VALUE($P72)),0),CHOOSE(IF(OR(AR$1,$R72),4,INDEX(CMB[[Res_Rare]:[Res_Rare]],MATCH(ROUND(MIN(SUM(AR$4,$O72/1000),SUM($O72,AR$4/1000)),3),CMB[[Cmb_ID]:[Cmb_ID]],0))),-1,-1,0,0)),IF(OR(AR$1,$R72),4,INDEX(CMB[[Cmb_Rare]:[Cmb_Rare]],MATCH(ROUND(MIN(SUM(AR$4,$O72/1000),SUM($O72,AR$4/1000)),3),CMB[[Cmb_ID]:[Cmb_ID]],0))),CHOOSE(AC[[M]:[M]],2,1,1,SUM(AC[[AB]:[DB]])))),""))</f>
        <v/>
      </c>
      <c r="AS72" t="str">
        <f>IF(OR(AS$5="",$S72=""),"",IFERROR(SUM(PRODUCT(INDEX(CMB[[BA_0O]:[BA_2O]],MATCH(ROUND(MIN(SUM(AS$4,$O72/1000),SUM($O72,AS$4/1000)),3),CMB[[Cmb_ID]:[Cmb_ID]],0),SUM(N(AS$1),N($R72),1)),CHOOSE(AC[[M]:[M]],1,1,0,AC[[AB]:[AB]])),PRODUCT(INDEX(CMB[[BD_0O]:[BD_2O]],MATCH(ROUND(MIN(SUM(AS$4,$O72/1000),SUM($O72,AS$4/1000)),3),CMB[[Cmb_ID]:[Cmb_ID]],0),SUM(N(AS$1),N($R72),1)),CHOOSE(AC[[M]:[M]],1,0,1,AC[[DB]:[DB]])),PRODUCT(SUM(ROUND(AVERAGE(VALUE(AS$3),VALUE($P72)),0),CHOOSE(IF(OR(AS$1,$R72),4,INDEX(CMB[[Res_Rare]:[Res_Rare]],MATCH(ROUND(MIN(SUM(AS$4,$O72/1000),SUM($O72,AS$4/1000)),3),CMB[[Cmb_ID]:[Cmb_ID]],0))),-1,-1,0,0)),IF(OR(AS$1,$R72),4,INDEX(CMB[[Cmb_Rare]:[Cmb_Rare]],MATCH(ROUND(MIN(SUM(AS$4,$O72/1000),SUM($O72,AS$4/1000)),3),CMB[[Cmb_ID]:[Cmb_ID]],0))),CHOOSE(AC[[M]:[M]],2,1,1,SUM(AC[[AB]:[DB]])))),""))</f>
        <v/>
      </c>
      <c r="AT72" t="str">
        <f>IF(OR(AT$5="",$S72=""),"",IFERROR(SUM(PRODUCT(INDEX(CMB[[BA_0O]:[BA_2O]],MATCH(ROUND(MIN(SUM(AT$4,$O72/1000),SUM($O72,AT$4/1000)),3),CMB[[Cmb_ID]:[Cmb_ID]],0),SUM(N(AT$1),N($R72),1)),CHOOSE(AC[[M]:[M]],1,1,0,AC[[AB]:[AB]])),PRODUCT(INDEX(CMB[[BD_0O]:[BD_2O]],MATCH(ROUND(MIN(SUM(AT$4,$O72/1000),SUM($O72,AT$4/1000)),3),CMB[[Cmb_ID]:[Cmb_ID]],0),SUM(N(AT$1),N($R72),1)),CHOOSE(AC[[M]:[M]],1,0,1,AC[[DB]:[DB]])),PRODUCT(SUM(ROUND(AVERAGE(VALUE(AT$3),VALUE($P72)),0),CHOOSE(IF(OR(AT$1,$R72),4,INDEX(CMB[[Res_Rare]:[Res_Rare]],MATCH(ROUND(MIN(SUM(AT$4,$O72/1000),SUM($O72,AT$4/1000)),3),CMB[[Cmb_ID]:[Cmb_ID]],0))),-1,-1,0,0)),IF(OR(AT$1,$R72),4,INDEX(CMB[[Cmb_Rare]:[Cmb_Rare]],MATCH(ROUND(MIN(SUM(AT$4,$O72/1000),SUM($O72,AT$4/1000)),3),CMB[[Cmb_ID]:[Cmb_ID]],0))),CHOOSE(AC[[M]:[M]],2,1,1,SUM(AC[[AB]:[DB]])))),""))</f>
        <v/>
      </c>
      <c r="AU72" t="str">
        <f>IF(OR(AU$5="",$S72=""),"",IFERROR(SUM(PRODUCT(INDEX(CMB[[BA_0O]:[BA_2O]],MATCH(ROUND(MIN(SUM(AU$4,$O72/1000),SUM($O72,AU$4/1000)),3),CMB[[Cmb_ID]:[Cmb_ID]],0),SUM(N(AU$1),N($R72),1)),CHOOSE(AC[[M]:[M]],1,1,0,AC[[AB]:[AB]])),PRODUCT(INDEX(CMB[[BD_0O]:[BD_2O]],MATCH(ROUND(MIN(SUM(AU$4,$O72/1000),SUM($O72,AU$4/1000)),3),CMB[[Cmb_ID]:[Cmb_ID]],0),SUM(N(AU$1),N($R72),1)),CHOOSE(AC[[M]:[M]],1,0,1,AC[[DB]:[DB]])),PRODUCT(SUM(ROUND(AVERAGE(VALUE(AU$3),VALUE($P72)),0),CHOOSE(IF(OR(AU$1,$R72),4,INDEX(CMB[[Res_Rare]:[Res_Rare]],MATCH(ROUND(MIN(SUM(AU$4,$O72/1000),SUM($O72,AU$4/1000)),3),CMB[[Cmb_ID]:[Cmb_ID]],0))),-1,-1,0,0)),IF(OR(AU$1,$R72),4,INDEX(CMB[[Cmb_Rare]:[Cmb_Rare]],MATCH(ROUND(MIN(SUM(AU$4,$O72/1000),SUM($O72,AU$4/1000)),3),CMB[[Cmb_ID]:[Cmb_ID]],0))),CHOOSE(AC[[M]:[M]],2,1,1,SUM(AC[[AB]:[DB]])))),""))</f>
        <v/>
      </c>
      <c r="AV72" t="str">
        <f>IF(OR(AV$5="",$S72=""),"",IFERROR(SUM(PRODUCT(INDEX(CMB[[BA_0O]:[BA_2O]],MATCH(ROUND(MIN(SUM(AV$4,$O72/1000),SUM($O72,AV$4/1000)),3),CMB[[Cmb_ID]:[Cmb_ID]],0),SUM(N(AV$1),N($R72),1)),CHOOSE(AC[[M]:[M]],1,1,0,AC[[AB]:[AB]])),PRODUCT(INDEX(CMB[[BD_0O]:[BD_2O]],MATCH(ROUND(MIN(SUM(AV$4,$O72/1000),SUM($O72,AV$4/1000)),3),CMB[[Cmb_ID]:[Cmb_ID]],0),SUM(N(AV$1),N($R72),1)),CHOOSE(AC[[M]:[M]],1,0,1,AC[[DB]:[DB]])),PRODUCT(SUM(ROUND(AVERAGE(VALUE(AV$3),VALUE($P72)),0),CHOOSE(IF(OR(AV$1,$R72),4,INDEX(CMB[[Res_Rare]:[Res_Rare]],MATCH(ROUND(MIN(SUM(AV$4,$O72/1000),SUM($O72,AV$4/1000)),3),CMB[[Cmb_ID]:[Cmb_ID]],0))),-1,-1,0,0)),IF(OR(AV$1,$R72),4,INDEX(CMB[[Cmb_Rare]:[Cmb_Rare]],MATCH(ROUND(MIN(SUM(AV$4,$O72/1000),SUM($O72,AV$4/1000)),3),CMB[[Cmb_ID]:[Cmb_ID]],0))),CHOOSE(AC[[M]:[M]],2,1,1,SUM(AC[[AB]:[DB]])))),""))</f>
        <v/>
      </c>
      <c r="AW72" t="str">
        <f>IF(OR(AW$5="",$S72=""),"",IFERROR(SUM(PRODUCT(INDEX(CMB[[BA_0O]:[BA_2O]],MATCH(ROUND(MIN(SUM(AW$4,$O72/1000),SUM($O72,AW$4/1000)),3),CMB[[Cmb_ID]:[Cmb_ID]],0),SUM(N(AW$1),N($R72),1)),CHOOSE(AC[[M]:[M]],1,1,0,AC[[AB]:[AB]])),PRODUCT(INDEX(CMB[[BD_0O]:[BD_2O]],MATCH(ROUND(MIN(SUM(AW$4,$O72/1000),SUM($O72,AW$4/1000)),3),CMB[[Cmb_ID]:[Cmb_ID]],0),SUM(N(AW$1),N($R72),1)),CHOOSE(AC[[M]:[M]],1,0,1,AC[[DB]:[DB]])),PRODUCT(SUM(ROUND(AVERAGE(VALUE(AW$3),VALUE($P72)),0),CHOOSE(IF(OR(AW$1,$R72),4,INDEX(CMB[[Res_Rare]:[Res_Rare]],MATCH(ROUND(MIN(SUM(AW$4,$O72/1000),SUM($O72,AW$4/1000)),3),CMB[[Cmb_ID]:[Cmb_ID]],0))),-1,-1,0,0)),IF(OR(AW$1,$R72),4,INDEX(CMB[[Cmb_Rare]:[Cmb_Rare]],MATCH(ROUND(MIN(SUM(AW$4,$O72/1000),SUM($O72,AW$4/1000)),3),CMB[[Cmb_ID]:[Cmb_ID]],0))),CHOOSE(AC[[M]:[M]],2,1,1,SUM(AC[[AB]:[DB]])))),""))</f>
        <v/>
      </c>
      <c r="AX72" t="str">
        <f>IF(OR(AX$5="",$S72=""),"",IFERROR(SUM(PRODUCT(INDEX(CMB[[BA_0O]:[BA_2O]],MATCH(ROUND(MIN(SUM(AX$4,$O72/1000),SUM($O72,AX$4/1000)),3),CMB[[Cmb_ID]:[Cmb_ID]],0),SUM(N(AX$1),N($R72),1)),CHOOSE(AC[[M]:[M]],1,1,0,AC[[AB]:[AB]])),PRODUCT(INDEX(CMB[[BD_0O]:[BD_2O]],MATCH(ROUND(MIN(SUM(AX$4,$O72/1000),SUM($O72,AX$4/1000)),3),CMB[[Cmb_ID]:[Cmb_ID]],0),SUM(N(AX$1),N($R72),1)),CHOOSE(AC[[M]:[M]],1,0,1,AC[[DB]:[DB]])),PRODUCT(SUM(ROUND(AVERAGE(VALUE(AX$3),VALUE($P72)),0),CHOOSE(IF(OR(AX$1,$R72),4,INDEX(CMB[[Res_Rare]:[Res_Rare]],MATCH(ROUND(MIN(SUM(AX$4,$O72/1000),SUM($O72,AX$4/1000)),3),CMB[[Cmb_ID]:[Cmb_ID]],0))),-1,-1,0,0)),IF(OR(AX$1,$R72),4,INDEX(CMB[[Cmb_Rare]:[Cmb_Rare]],MATCH(ROUND(MIN(SUM(AX$4,$O72/1000),SUM($O72,AX$4/1000)),3),CMB[[Cmb_ID]:[Cmb_ID]],0))),CHOOSE(AC[[M]:[M]],2,1,1,SUM(AC[[AB]:[DB]])))),""))</f>
        <v/>
      </c>
      <c r="AY72" t="str">
        <f>IF(OR(AY$5="",$S72=""),"",IFERROR(SUM(PRODUCT(INDEX(CMB[[BA_0O]:[BA_2O]],MATCH(ROUND(MIN(SUM(AY$4,$O72/1000),SUM($O72,AY$4/1000)),3),CMB[[Cmb_ID]:[Cmb_ID]],0),SUM(N(AY$1),N($R72),1)),CHOOSE(AC[[M]:[M]],1,1,0,AC[[AB]:[AB]])),PRODUCT(INDEX(CMB[[BD_0O]:[BD_2O]],MATCH(ROUND(MIN(SUM(AY$4,$O72/1000),SUM($O72,AY$4/1000)),3),CMB[[Cmb_ID]:[Cmb_ID]],0),SUM(N(AY$1),N($R72),1)),CHOOSE(AC[[M]:[M]],1,0,1,AC[[DB]:[DB]])),PRODUCT(SUM(ROUND(AVERAGE(VALUE(AY$3),VALUE($P72)),0),CHOOSE(IF(OR(AY$1,$R72),4,INDEX(CMB[[Res_Rare]:[Res_Rare]],MATCH(ROUND(MIN(SUM(AY$4,$O72/1000),SUM($O72,AY$4/1000)),3),CMB[[Cmb_ID]:[Cmb_ID]],0))),-1,-1,0,0)),IF(OR(AY$1,$R72),4,INDEX(CMB[[Cmb_Rare]:[Cmb_Rare]],MATCH(ROUND(MIN(SUM(AY$4,$O72/1000),SUM($O72,AY$4/1000)),3),CMB[[Cmb_ID]:[Cmb_ID]],0))),CHOOSE(AC[[M]:[M]],2,1,1,SUM(AC[[AB]:[DB]])))),""))</f>
        <v/>
      </c>
      <c r="AZ72" t="str">
        <f>IF(OR(AZ$5="",$S72=""),"",IFERROR(SUM(PRODUCT(INDEX(CMB[[BA_0O]:[BA_2O]],MATCH(ROUND(MIN(SUM(AZ$4,$O72/1000),SUM($O72,AZ$4/1000)),3),CMB[[Cmb_ID]:[Cmb_ID]],0),SUM(N(AZ$1),N($R72),1)),CHOOSE(AC[[M]:[M]],1,1,0,AC[[AB]:[AB]])),PRODUCT(INDEX(CMB[[BD_0O]:[BD_2O]],MATCH(ROUND(MIN(SUM(AZ$4,$O72/1000),SUM($O72,AZ$4/1000)),3),CMB[[Cmb_ID]:[Cmb_ID]],0),SUM(N(AZ$1),N($R72),1)),CHOOSE(AC[[M]:[M]],1,0,1,AC[[DB]:[DB]])),PRODUCT(SUM(ROUND(AVERAGE(VALUE(AZ$3),VALUE($P72)),0),CHOOSE(IF(OR(AZ$1,$R72),4,INDEX(CMB[[Res_Rare]:[Res_Rare]],MATCH(ROUND(MIN(SUM(AZ$4,$O72/1000),SUM($O72,AZ$4/1000)),3),CMB[[Cmb_ID]:[Cmb_ID]],0))),-1,-1,0,0)),IF(OR(AZ$1,$R72),4,INDEX(CMB[[Cmb_Rare]:[Cmb_Rare]],MATCH(ROUND(MIN(SUM(AZ$4,$O72/1000),SUM($O72,AZ$4/1000)),3),CMB[[Cmb_ID]:[Cmb_ID]],0))),CHOOSE(AC[[M]:[M]],2,1,1,SUM(AC[[AB]:[DB]])))),""))</f>
        <v/>
      </c>
      <c r="BA72" t="str">
        <f>IF(OR(BA$5="",$S72=""),"",IFERROR(SUM(PRODUCT(INDEX(CMB[[BA_0O]:[BA_2O]],MATCH(ROUND(MIN(SUM(BA$4,$O72/1000),SUM($O72,BA$4/1000)),3),CMB[[Cmb_ID]:[Cmb_ID]],0),SUM(N(BA$1),N($R72),1)),CHOOSE(AC[[M]:[M]],1,1,0,AC[[AB]:[AB]])),PRODUCT(INDEX(CMB[[BD_0O]:[BD_2O]],MATCH(ROUND(MIN(SUM(BA$4,$O72/1000),SUM($O72,BA$4/1000)),3),CMB[[Cmb_ID]:[Cmb_ID]],0),SUM(N(BA$1),N($R72),1)),CHOOSE(AC[[M]:[M]],1,0,1,AC[[DB]:[DB]])),PRODUCT(SUM(ROUND(AVERAGE(VALUE(BA$3),VALUE($P72)),0),CHOOSE(IF(OR(BA$1,$R72),4,INDEX(CMB[[Res_Rare]:[Res_Rare]],MATCH(ROUND(MIN(SUM(BA$4,$O72/1000),SUM($O72,BA$4/1000)),3),CMB[[Cmb_ID]:[Cmb_ID]],0))),-1,-1,0,0)),IF(OR(BA$1,$R72),4,INDEX(CMB[[Cmb_Rare]:[Cmb_Rare]],MATCH(ROUND(MIN(SUM(BA$4,$O72/1000),SUM($O72,BA$4/1000)),3),CMB[[Cmb_ID]:[Cmb_ID]],0))),CHOOSE(AC[[M]:[M]],2,1,1,SUM(AC[[AB]:[DB]])))),""))</f>
        <v/>
      </c>
      <c r="BB72" t="str">
        <f>IF(OR(BB$5="",$S72=""),"",IFERROR(SUM(PRODUCT(INDEX(CMB[[BA_0O]:[BA_2O]],MATCH(ROUND(MIN(SUM(BB$4,$O72/1000),SUM($O72,BB$4/1000)),3),CMB[[Cmb_ID]:[Cmb_ID]],0),SUM(N(BB$1),N($R72),1)),CHOOSE(AC[[M]:[M]],1,1,0,AC[[AB]:[AB]])),PRODUCT(INDEX(CMB[[BD_0O]:[BD_2O]],MATCH(ROUND(MIN(SUM(BB$4,$O72/1000),SUM($O72,BB$4/1000)),3),CMB[[Cmb_ID]:[Cmb_ID]],0),SUM(N(BB$1),N($R72),1)),CHOOSE(AC[[M]:[M]],1,0,1,AC[[DB]:[DB]])),PRODUCT(SUM(ROUND(AVERAGE(VALUE(BB$3),VALUE($P72)),0),CHOOSE(IF(OR(BB$1,$R72),4,INDEX(CMB[[Res_Rare]:[Res_Rare]],MATCH(ROUND(MIN(SUM(BB$4,$O72/1000),SUM($O72,BB$4/1000)),3),CMB[[Cmb_ID]:[Cmb_ID]],0))),-1,-1,0,0)),IF(OR(BB$1,$R72),4,INDEX(CMB[[Cmb_Rare]:[Cmb_Rare]],MATCH(ROUND(MIN(SUM(BB$4,$O72/1000),SUM($O72,BB$4/1000)),3),CMB[[Cmb_ID]:[Cmb_ID]],0))),CHOOSE(AC[[M]:[M]],2,1,1,SUM(AC[[AB]:[DB]])))),""))</f>
        <v/>
      </c>
      <c r="BC72" t="str">
        <f>IF(OR(BC$5="",$S72=""),"",IFERROR(SUM(PRODUCT(INDEX(CMB[[BA_0O]:[BA_2O]],MATCH(ROUND(MIN(SUM(BC$4,$O72/1000),SUM($O72,BC$4/1000)),3),CMB[[Cmb_ID]:[Cmb_ID]],0),SUM(N(BC$1),N($R72),1)),CHOOSE(AC[[M]:[M]],1,1,0,AC[[AB]:[AB]])),PRODUCT(INDEX(CMB[[BD_0O]:[BD_2O]],MATCH(ROUND(MIN(SUM(BC$4,$O72/1000),SUM($O72,BC$4/1000)),3),CMB[[Cmb_ID]:[Cmb_ID]],0),SUM(N(BC$1),N($R72),1)),CHOOSE(AC[[M]:[M]],1,0,1,AC[[DB]:[DB]])),PRODUCT(SUM(ROUND(AVERAGE(VALUE(BC$3),VALUE($P72)),0),CHOOSE(IF(OR(BC$1,$R72),4,INDEX(CMB[[Res_Rare]:[Res_Rare]],MATCH(ROUND(MIN(SUM(BC$4,$O72/1000),SUM($O72,BC$4/1000)),3),CMB[[Cmb_ID]:[Cmb_ID]],0))),-1,-1,0,0)),IF(OR(BC$1,$R72),4,INDEX(CMB[[Cmb_Rare]:[Cmb_Rare]],MATCH(ROUND(MIN(SUM(BC$4,$O72/1000),SUM($O72,BC$4/1000)),3),CMB[[Cmb_ID]:[Cmb_ID]],0))),CHOOSE(AC[[M]:[M]],2,1,1,SUM(AC[[AB]:[DB]])))),""))</f>
        <v/>
      </c>
      <c r="BD72" t="str">
        <f>IF(OR(BD$5="",$S72=""),"",IFERROR(SUM(PRODUCT(INDEX(CMB[[BA_0O]:[BA_2O]],MATCH(ROUND(MIN(SUM(BD$4,$O72/1000),SUM($O72,BD$4/1000)),3),CMB[[Cmb_ID]:[Cmb_ID]],0),SUM(N(BD$1),N($R72),1)),CHOOSE(AC[[M]:[M]],1,1,0,AC[[AB]:[AB]])),PRODUCT(INDEX(CMB[[BD_0O]:[BD_2O]],MATCH(ROUND(MIN(SUM(BD$4,$O72/1000),SUM($O72,BD$4/1000)),3),CMB[[Cmb_ID]:[Cmb_ID]],0),SUM(N(BD$1),N($R72),1)),CHOOSE(AC[[M]:[M]],1,0,1,AC[[DB]:[DB]])),PRODUCT(SUM(ROUND(AVERAGE(VALUE(BD$3),VALUE($P72)),0),CHOOSE(IF(OR(BD$1,$R72),4,INDEX(CMB[[Res_Rare]:[Res_Rare]],MATCH(ROUND(MIN(SUM(BD$4,$O72/1000),SUM($O72,BD$4/1000)),3),CMB[[Cmb_ID]:[Cmb_ID]],0))),-1,-1,0,0)),IF(OR(BD$1,$R72),4,INDEX(CMB[[Cmb_Rare]:[Cmb_Rare]],MATCH(ROUND(MIN(SUM(BD$4,$O72/1000),SUM($O72,BD$4/1000)),3),CMB[[Cmb_ID]:[Cmb_ID]],0))),CHOOSE(AC[[M]:[M]],2,1,1,SUM(AC[[AB]:[DB]])))),""))</f>
        <v/>
      </c>
      <c r="BE72" t="str">
        <f>IF(OR(BE$5="",$S72=""),"",IFERROR(SUM(PRODUCT(INDEX(CMB[[BA_0O]:[BA_2O]],MATCH(ROUND(MIN(SUM(BE$4,$O72/1000),SUM($O72,BE$4/1000)),3),CMB[[Cmb_ID]:[Cmb_ID]],0),SUM(N(BE$1),N($R72),1)),CHOOSE(AC[[M]:[M]],1,1,0,AC[[AB]:[AB]])),PRODUCT(INDEX(CMB[[BD_0O]:[BD_2O]],MATCH(ROUND(MIN(SUM(BE$4,$O72/1000),SUM($O72,BE$4/1000)),3),CMB[[Cmb_ID]:[Cmb_ID]],0),SUM(N(BE$1),N($R72),1)),CHOOSE(AC[[M]:[M]],1,0,1,AC[[DB]:[DB]])),PRODUCT(SUM(ROUND(AVERAGE(VALUE(BE$3),VALUE($P72)),0),CHOOSE(IF(OR(BE$1,$R72),4,INDEX(CMB[[Res_Rare]:[Res_Rare]],MATCH(ROUND(MIN(SUM(BE$4,$O72/1000),SUM($O72,BE$4/1000)),3),CMB[[Cmb_ID]:[Cmb_ID]],0))),-1,-1,0,0)),IF(OR(BE$1,$R72),4,INDEX(CMB[[Cmb_Rare]:[Cmb_Rare]],MATCH(ROUND(MIN(SUM(BE$4,$O72/1000),SUM($O72,BE$4/1000)),3),CMB[[Cmb_ID]:[Cmb_ID]],0))),CHOOSE(AC[[M]:[M]],2,1,1,SUM(AC[[AB]:[DB]])))),""))</f>
        <v/>
      </c>
      <c r="BF72" t="str">
        <f>IF(OR(BF$5="",$S72=""),"",IFERROR(SUM(PRODUCT(INDEX(CMB[[BA_0O]:[BA_2O]],MATCH(ROUND(MIN(SUM(BF$4,$O72/1000),SUM($O72,BF$4/1000)),3),CMB[[Cmb_ID]:[Cmb_ID]],0),SUM(N(BF$1),N($R72),1)),CHOOSE(AC[[M]:[M]],1,1,0,AC[[AB]:[AB]])),PRODUCT(INDEX(CMB[[BD_0O]:[BD_2O]],MATCH(ROUND(MIN(SUM(BF$4,$O72/1000),SUM($O72,BF$4/1000)),3),CMB[[Cmb_ID]:[Cmb_ID]],0),SUM(N(BF$1),N($R72),1)),CHOOSE(AC[[M]:[M]],1,0,1,AC[[DB]:[DB]])),PRODUCT(SUM(ROUND(AVERAGE(VALUE(BF$3),VALUE($P72)),0),CHOOSE(IF(OR(BF$1,$R72),4,INDEX(CMB[[Res_Rare]:[Res_Rare]],MATCH(ROUND(MIN(SUM(BF$4,$O72/1000),SUM($O72,BF$4/1000)),3),CMB[[Cmb_ID]:[Cmb_ID]],0))),-1,-1,0,0)),IF(OR(BF$1,$R72),4,INDEX(CMB[[Cmb_Rare]:[Cmb_Rare]],MATCH(ROUND(MIN(SUM(BF$4,$O72/1000),SUM($O72,BF$4/1000)),3),CMB[[Cmb_ID]:[Cmb_ID]],0))),CHOOSE(AC[[M]:[M]],2,1,1,SUM(AC[[AB]:[DB]])))),""))</f>
        <v/>
      </c>
      <c r="BG72" t="str">
        <f>IF(OR(BG$5="",$S72=""),"",IFERROR(SUM(PRODUCT(INDEX(CMB[[BA_0O]:[BA_2O]],MATCH(ROUND(MIN(SUM(BG$4,$O72/1000),SUM($O72,BG$4/1000)),3),CMB[[Cmb_ID]:[Cmb_ID]],0),SUM(N(BG$1),N($R72),1)),CHOOSE(AC[[M]:[M]],1,1,0,AC[[AB]:[AB]])),PRODUCT(INDEX(CMB[[BD_0O]:[BD_2O]],MATCH(ROUND(MIN(SUM(BG$4,$O72/1000),SUM($O72,BG$4/1000)),3),CMB[[Cmb_ID]:[Cmb_ID]],0),SUM(N(BG$1),N($R72),1)),CHOOSE(AC[[M]:[M]],1,0,1,AC[[DB]:[DB]])),PRODUCT(SUM(ROUND(AVERAGE(VALUE(BG$3),VALUE($P72)),0),CHOOSE(IF(OR(BG$1,$R72),4,INDEX(CMB[[Res_Rare]:[Res_Rare]],MATCH(ROUND(MIN(SUM(BG$4,$O72/1000),SUM($O72,BG$4/1000)),3),CMB[[Cmb_ID]:[Cmb_ID]],0))),-1,-1,0,0)),IF(OR(BG$1,$R72),4,INDEX(CMB[[Cmb_Rare]:[Cmb_Rare]],MATCH(ROUND(MIN(SUM(BG$4,$O72/1000),SUM($O72,BG$4/1000)),3),CMB[[Cmb_ID]:[Cmb_ID]],0))),CHOOSE(AC[[M]:[M]],2,1,1,SUM(AC[[AB]:[DB]])))),""))</f>
        <v/>
      </c>
      <c r="BH72" t="str">
        <f>IF(OR(BH$5="",$S72=""),"",IFERROR(SUM(PRODUCT(INDEX(CMB[[BA_0O]:[BA_2O]],MATCH(ROUND(MIN(SUM(BH$4,$O72/1000),SUM($O72,BH$4/1000)),3),CMB[[Cmb_ID]:[Cmb_ID]],0),SUM(N(BH$1),N($R72),1)),CHOOSE(AC[[M]:[M]],1,1,0,AC[[AB]:[AB]])),PRODUCT(INDEX(CMB[[BD_0O]:[BD_2O]],MATCH(ROUND(MIN(SUM(BH$4,$O72/1000),SUM($O72,BH$4/1000)),3),CMB[[Cmb_ID]:[Cmb_ID]],0),SUM(N(BH$1),N($R72),1)),CHOOSE(AC[[M]:[M]],1,0,1,AC[[DB]:[DB]])),PRODUCT(SUM(ROUND(AVERAGE(VALUE(BH$3),VALUE($P72)),0),CHOOSE(IF(OR(BH$1,$R72),4,INDEX(CMB[[Res_Rare]:[Res_Rare]],MATCH(ROUND(MIN(SUM(BH$4,$O72/1000),SUM($O72,BH$4/1000)),3),CMB[[Cmb_ID]:[Cmb_ID]],0))),-1,-1,0,0)),IF(OR(BH$1,$R72),4,INDEX(CMB[[Cmb_Rare]:[Cmb_Rare]],MATCH(ROUND(MIN(SUM(BH$4,$O72/1000),SUM($O72,BH$4/1000)),3),CMB[[Cmb_ID]:[Cmb_ID]],0))),CHOOSE(AC[[M]:[M]],2,1,1,SUM(AC[[AB]:[DB]])))),""))</f>
        <v/>
      </c>
      <c r="BI72" t="str">
        <f>IF(OR(BI$5="",$S72=""),"",IFERROR(SUM(PRODUCT(INDEX(CMB[[BA_0O]:[BA_2O]],MATCH(ROUND(MIN(SUM(BI$4,$O72/1000),SUM($O72,BI$4/1000)),3),CMB[[Cmb_ID]:[Cmb_ID]],0),SUM(N(BI$1),N($R72),1)),CHOOSE(AC[[M]:[M]],1,1,0,AC[[AB]:[AB]])),PRODUCT(INDEX(CMB[[BD_0O]:[BD_2O]],MATCH(ROUND(MIN(SUM(BI$4,$O72/1000),SUM($O72,BI$4/1000)),3),CMB[[Cmb_ID]:[Cmb_ID]],0),SUM(N(BI$1),N($R72),1)),CHOOSE(AC[[M]:[M]],1,0,1,AC[[DB]:[DB]])),PRODUCT(SUM(ROUND(AVERAGE(VALUE(BI$3),VALUE($P72)),0),CHOOSE(IF(OR(BI$1,$R72),4,INDEX(CMB[[Res_Rare]:[Res_Rare]],MATCH(ROUND(MIN(SUM(BI$4,$O72/1000),SUM($O72,BI$4/1000)),3),CMB[[Cmb_ID]:[Cmb_ID]],0))),-1,-1,0,0)),IF(OR(BI$1,$R72),4,INDEX(CMB[[Cmb_Rare]:[Cmb_Rare]],MATCH(ROUND(MIN(SUM(BI$4,$O72/1000),SUM($O72,BI$4/1000)),3),CMB[[Cmb_ID]:[Cmb_ID]],0))),CHOOSE(AC[[M]:[M]],2,1,1,SUM(AC[[AB]:[DB]])))),""))</f>
        <v/>
      </c>
      <c r="BJ72" t="str">
        <f>IF(OR(BJ$5="",$S72=""),"",IFERROR(SUM(PRODUCT(INDEX(CMB[[BA_0O]:[BA_2O]],MATCH(ROUND(MIN(SUM(BJ$4,$O72/1000),SUM($O72,BJ$4/1000)),3),CMB[[Cmb_ID]:[Cmb_ID]],0),SUM(N(BJ$1),N($R72),1)),CHOOSE(AC[[M]:[M]],1,1,0,AC[[AB]:[AB]])),PRODUCT(INDEX(CMB[[BD_0O]:[BD_2O]],MATCH(ROUND(MIN(SUM(BJ$4,$O72/1000),SUM($O72,BJ$4/1000)),3),CMB[[Cmb_ID]:[Cmb_ID]],0),SUM(N(BJ$1),N($R72),1)),CHOOSE(AC[[M]:[M]],1,0,1,AC[[DB]:[DB]])),PRODUCT(SUM(ROUND(AVERAGE(VALUE(BJ$3),VALUE($P72)),0),CHOOSE(IF(OR(BJ$1,$R72),4,INDEX(CMB[[Res_Rare]:[Res_Rare]],MATCH(ROUND(MIN(SUM(BJ$4,$O72/1000),SUM($O72,BJ$4/1000)),3),CMB[[Cmb_ID]:[Cmb_ID]],0))),-1,-1,0,0)),IF(OR(BJ$1,$R72),4,INDEX(CMB[[Cmb_Rare]:[Cmb_Rare]],MATCH(ROUND(MIN(SUM(BJ$4,$O72/1000),SUM($O72,BJ$4/1000)),3),CMB[[Cmb_ID]:[Cmb_ID]],0))),CHOOSE(AC[[M]:[M]],2,1,1,SUM(AC[[AB]:[DB]])))),""))</f>
        <v/>
      </c>
      <c r="BK72" t="str">
        <f>IF(OR(BK$5="",$S72=""),"",IFERROR(SUM(PRODUCT(INDEX(CMB[[BA_0O]:[BA_2O]],MATCH(ROUND(MIN(SUM(BK$4,$O72/1000),SUM($O72,BK$4/1000)),3),CMB[[Cmb_ID]:[Cmb_ID]],0),SUM(N(BK$1),N($R72),1)),CHOOSE(AC[[M]:[M]],1,1,0,AC[[AB]:[AB]])),PRODUCT(INDEX(CMB[[BD_0O]:[BD_2O]],MATCH(ROUND(MIN(SUM(BK$4,$O72/1000),SUM($O72,BK$4/1000)),3),CMB[[Cmb_ID]:[Cmb_ID]],0),SUM(N(BK$1),N($R72),1)),CHOOSE(AC[[M]:[M]],1,0,1,AC[[DB]:[DB]])),PRODUCT(SUM(ROUND(AVERAGE(VALUE(BK$3),VALUE($P72)),0),CHOOSE(IF(OR(BK$1,$R72),4,INDEX(CMB[[Res_Rare]:[Res_Rare]],MATCH(ROUND(MIN(SUM(BK$4,$O72/1000),SUM($O72,BK$4/1000)),3),CMB[[Cmb_ID]:[Cmb_ID]],0))),-1,-1,0,0)),IF(OR(BK$1,$R72),4,INDEX(CMB[[Cmb_Rare]:[Cmb_Rare]],MATCH(ROUND(MIN(SUM(BK$4,$O72/1000),SUM($O72,BK$4/1000)),3),CMB[[Cmb_ID]:[Cmb_ID]],0))),CHOOSE(AC[[M]:[M]],2,1,1,SUM(AC[[AB]:[DB]])))),""))</f>
        <v/>
      </c>
      <c r="BL72" t="str">
        <f>IF(OR(BL$5="",$S72=""),"",IFERROR(SUM(PRODUCT(INDEX(CMB[[BA_0O]:[BA_2O]],MATCH(ROUND(MIN(SUM(BL$4,$O72/1000),SUM($O72,BL$4/1000)),3),CMB[[Cmb_ID]:[Cmb_ID]],0),SUM(N(BL$1),N($R72),1)),CHOOSE(AC[[M]:[M]],1,1,0,AC[[AB]:[AB]])),PRODUCT(INDEX(CMB[[BD_0O]:[BD_2O]],MATCH(ROUND(MIN(SUM(BL$4,$O72/1000),SUM($O72,BL$4/1000)),3),CMB[[Cmb_ID]:[Cmb_ID]],0),SUM(N(BL$1),N($R72),1)),CHOOSE(AC[[M]:[M]],1,0,1,AC[[DB]:[DB]])),PRODUCT(SUM(ROUND(AVERAGE(VALUE(BL$3),VALUE($P72)),0),CHOOSE(IF(OR(BL$1,$R72),4,INDEX(CMB[[Res_Rare]:[Res_Rare]],MATCH(ROUND(MIN(SUM(BL$4,$O72/1000),SUM($O72,BL$4/1000)),3),CMB[[Cmb_ID]:[Cmb_ID]],0))),-1,-1,0,0)),IF(OR(BL$1,$R72),4,INDEX(CMB[[Cmb_Rare]:[Cmb_Rare]],MATCH(ROUND(MIN(SUM(BL$4,$O72/1000),SUM($O72,BL$4/1000)),3),CMB[[Cmb_ID]:[Cmb_ID]],0))),CHOOSE(AC[[M]:[M]],2,1,1,SUM(AC[[AB]:[DB]])))),""))</f>
        <v/>
      </c>
      <c r="BM72" t="str">
        <f>IF(OR(BM$5="",$S72=""),"",IFERROR(SUM(PRODUCT(INDEX(CMB[[BA_0O]:[BA_2O]],MATCH(ROUND(MIN(SUM(BM$4,$O72/1000),SUM($O72,BM$4/1000)),3),CMB[[Cmb_ID]:[Cmb_ID]],0),SUM(N(BM$1),N($R72),1)),CHOOSE(AC[[M]:[M]],1,1,0,AC[[AB]:[AB]])),PRODUCT(INDEX(CMB[[BD_0O]:[BD_2O]],MATCH(ROUND(MIN(SUM(BM$4,$O72/1000),SUM($O72,BM$4/1000)),3),CMB[[Cmb_ID]:[Cmb_ID]],0),SUM(N(BM$1),N($R72),1)),CHOOSE(AC[[M]:[M]],1,0,1,AC[[DB]:[DB]])),PRODUCT(SUM(ROUND(AVERAGE(VALUE(BM$3),VALUE($P72)),0),CHOOSE(IF(OR(BM$1,$R72),4,INDEX(CMB[[Res_Rare]:[Res_Rare]],MATCH(ROUND(MIN(SUM(BM$4,$O72/1000),SUM($O72,BM$4/1000)),3),CMB[[Cmb_ID]:[Cmb_ID]],0))),-1,-1,0,0)),IF(OR(BM$1,$R72),4,INDEX(CMB[[Cmb_Rare]:[Cmb_Rare]],MATCH(ROUND(MIN(SUM(BM$4,$O72/1000),SUM($O72,BM$4/1000)),3),CMB[[Cmb_ID]:[Cmb_ID]],0))),CHOOSE(AC[[M]:[M]],2,1,1,SUM(AC[[AB]:[DB]])))),""))</f>
        <v/>
      </c>
      <c r="BN72" t="str">
        <f>IF(OR(BN$5="",$S72=""),"",IFERROR(SUM(PRODUCT(INDEX(CMB[[BA_0O]:[BA_2O]],MATCH(ROUND(MIN(SUM(BN$4,$O72/1000),SUM($O72,BN$4/1000)),3),CMB[[Cmb_ID]:[Cmb_ID]],0),SUM(N(BN$1),N($R72),1)),CHOOSE(AC[[M]:[M]],1,1,0,AC[[AB]:[AB]])),PRODUCT(INDEX(CMB[[BD_0O]:[BD_2O]],MATCH(ROUND(MIN(SUM(BN$4,$O72/1000),SUM($O72,BN$4/1000)),3),CMB[[Cmb_ID]:[Cmb_ID]],0),SUM(N(BN$1),N($R72),1)),CHOOSE(AC[[M]:[M]],1,0,1,AC[[DB]:[DB]])),PRODUCT(SUM(ROUND(AVERAGE(VALUE(BN$3),VALUE($P72)),0),CHOOSE(IF(OR(BN$1,$R72),4,INDEX(CMB[[Res_Rare]:[Res_Rare]],MATCH(ROUND(MIN(SUM(BN$4,$O72/1000),SUM($O72,BN$4/1000)),3),CMB[[Cmb_ID]:[Cmb_ID]],0))),-1,-1,0,0)),IF(OR(BN$1,$R72),4,INDEX(CMB[[Cmb_Rare]:[Cmb_Rare]],MATCH(ROUND(MIN(SUM(BN$4,$O72/1000),SUM($O72,BN$4/1000)),3),CMB[[Cmb_ID]:[Cmb_ID]],0))),CHOOSE(AC[[M]:[M]],2,1,1,SUM(AC[[AB]:[DB]])))),""))</f>
        <v/>
      </c>
      <c r="BO72" t="str">
        <f>IF(OR(BO$5="",$S72=""),"",IFERROR(SUM(PRODUCT(INDEX(CMB[[BA_0O]:[BA_2O]],MATCH(ROUND(MIN(SUM(BO$4,$O72/1000),SUM($O72,BO$4/1000)),3),CMB[[Cmb_ID]:[Cmb_ID]],0),SUM(N(BO$1),N($R72),1)),CHOOSE(AC[[M]:[M]],1,1,0,AC[[AB]:[AB]])),PRODUCT(INDEX(CMB[[BD_0O]:[BD_2O]],MATCH(ROUND(MIN(SUM(BO$4,$O72/1000),SUM($O72,BO$4/1000)),3),CMB[[Cmb_ID]:[Cmb_ID]],0),SUM(N(BO$1),N($R72),1)),CHOOSE(AC[[M]:[M]],1,0,1,AC[[DB]:[DB]])),PRODUCT(SUM(ROUND(AVERAGE(VALUE(BO$3),VALUE($P72)),0),CHOOSE(IF(OR(BO$1,$R72),4,INDEX(CMB[[Res_Rare]:[Res_Rare]],MATCH(ROUND(MIN(SUM(BO$4,$O72/1000),SUM($O72,BO$4/1000)),3),CMB[[Cmb_ID]:[Cmb_ID]],0))),-1,-1,0,0)),IF(OR(BO$1,$R72),4,INDEX(CMB[[Cmb_Rare]:[Cmb_Rare]],MATCH(ROUND(MIN(SUM(BO$4,$O72/1000),SUM($O72,BO$4/1000)),3),CMB[[Cmb_ID]:[Cmb_ID]],0))),CHOOSE(AC[[M]:[M]],2,1,1,SUM(AC[[AB]:[DB]])))),""))</f>
        <v/>
      </c>
      <c r="BP72" t="str">
        <f>IF(OR(BP$5="",$S72=""),"",IFERROR(SUM(PRODUCT(INDEX(CMB[[BA_0O]:[BA_2O]],MATCH(ROUND(MIN(SUM(BP$4,$O72/1000),SUM($O72,BP$4/1000)),3),CMB[[Cmb_ID]:[Cmb_ID]],0),SUM(N(BP$1),N($R72),1)),CHOOSE(AC[[M]:[M]],1,1,0,AC[[AB]:[AB]])),PRODUCT(INDEX(CMB[[BD_0O]:[BD_2O]],MATCH(ROUND(MIN(SUM(BP$4,$O72/1000),SUM($O72,BP$4/1000)),3),CMB[[Cmb_ID]:[Cmb_ID]],0),SUM(N(BP$1),N($R72),1)),CHOOSE(AC[[M]:[M]],1,0,1,AC[[DB]:[DB]])),PRODUCT(SUM(ROUND(AVERAGE(VALUE(BP$3),VALUE($P72)),0),CHOOSE(IF(OR(BP$1,$R72),4,INDEX(CMB[[Res_Rare]:[Res_Rare]],MATCH(ROUND(MIN(SUM(BP$4,$O72/1000),SUM($O72,BP$4/1000)),3),CMB[[Cmb_ID]:[Cmb_ID]],0))),-1,-1,0,0)),IF(OR(BP$1,$R72),4,INDEX(CMB[[Cmb_Rare]:[Cmb_Rare]],MATCH(ROUND(MIN(SUM(BP$4,$O72/1000),SUM($O72,BP$4/1000)),3),CMB[[Cmb_ID]:[Cmb_ID]],0))),CHOOSE(AC[[M]:[M]],2,1,1,SUM(AC[[AB]:[DB]])))),""))</f>
        <v/>
      </c>
      <c r="BQ72" t="str">
        <f>IF(OR(BQ$5="",$S72=""),"",IFERROR(SUM(PRODUCT(INDEX(CMB[[BA_0O]:[BA_2O]],MATCH(ROUND(MIN(SUM(BQ$4,$O72/1000),SUM($O72,BQ$4/1000)),3),CMB[[Cmb_ID]:[Cmb_ID]],0),SUM(N(BQ$1),N($R72),1)),CHOOSE(AC[[M]:[M]],1,1,0,AC[[AB]:[AB]])),PRODUCT(INDEX(CMB[[BD_0O]:[BD_2O]],MATCH(ROUND(MIN(SUM(BQ$4,$O72/1000),SUM($O72,BQ$4/1000)),3),CMB[[Cmb_ID]:[Cmb_ID]],0),SUM(N(BQ$1),N($R72),1)),CHOOSE(AC[[M]:[M]],1,0,1,AC[[DB]:[DB]])),PRODUCT(SUM(ROUND(AVERAGE(VALUE(BQ$3),VALUE($P72)),0),CHOOSE(IF(OR(BQ$1,$R72),4,INDEX(CMB[[Res_Rare]:[Res_Rare]],MATCH(ROUND(MIN(SUM(BQ$4,$O72/1000),SUM($O72,BQ$4/1000)),3),CMB[[Cmb_ID]:[Cmb_ID]],0))),-1,-1,0,0)),IF(OR(BQ$1,$R72),4,INDEX(CMB[[Cmb_Rare]:[Cmb_Rare]],MATCH(ROUND(MIN(SUM(BQ$4,$O72/1000),SUM($O72,BQ$4/1000)),3),CMB[[Cmb_ID]:[Cmb_ID]],0))),CHOOSE(AC[[M]:[M]],2,1,1,SUM(AC[[AB]:[DB]])))),""))</f>
        <v/>
      </c>
      <c r="BR72" t="str">
        <f>IF(OR(BR$5="",$S72=""),"",IFERROR(SUM(PRODUCT(INDEX(CMB[[BA_0O]:[BA_2O]],MATCH(ROUND(MIN(SUM(BR$4,$O72/1000),SUM($O72,BR$4/1000)),3),CMB[[Cmb_ID]:[Cmb_ID]],0),SUM(N(BR$1),N($R72),1)),CHOOSE(AC[[M]:[M]],1,1,0,AC[[AB]:[AB]])),PRODUCT(INDEX(CMB[[BD_0O]:[BD_2O]],MATCH(ROUND(MIN(SUM(BR$4,$O72/1000),SUM($O72,BR$4/1000)),3),CMB[[Cmb_ID]:[Cmb_ID]],0),SUM(N(BR$1),N($R72),1)),CHOOSE(AC[[M]:[M]],1,0,1,AC[[DB]:[DB]])),PRODUCT(SUM(ROUND(AVERAGE(VALUE(BR$3),VALUE($P72)),0),CHOOSE(IF(OR(BR$1,$R72),4,INDEX(CMB[[Res_Rare]:[Res_Rare]],MATCH(ROUND(MIN(SUM(BR$4,$O72/1000),SUM($O72,BR$4/1000)),3),CMB[[Cmb_ID]:[Cmb_ID]],0))),-1,-1,0,0)),IF(OR(BR$1,$R72),4,INDEX(CMB[[Cmb_Rare]:[Cmb_Rare]],MATCH(ROUND(MIN(SUM(BR$4,$O72/1000),SUM($O72,BR$4/1000)),3),CMB[[Cmb_ID]:[Cmb_ID]],0))),CHOOSE(AC[[M]:[M]],2,1,1,SUM(AC[[AB]:[DB]])))),""))</f>
        <v/>
      </c>
      <c r="BS72" t="str">
        <f>IF(OR(BS$5="",$S72=""),"",IFERROR(SUM(PRODUCT(INDEX(CMB[[BA_0O]:[BA_2O]],MATCH(ROUND(MIN(SUM(BS$4,$O72/1000),SUM($O72,BS$4/1000)),3),CMB[[Cmb_ID]:[Cmb_ID]],0),SUM(N(BS$1),N($R72),1)),CHOOSE(AC[[M]:[M]],1,1,0,AC[[AB]:[AB]])),PRODUCT(INDEX(CMB[[BD_0O]:[BD_2O]],MATCH(ROUND(MIN(SUM(BS$4,$O72/1000),SUM($O72,BS$4/1000)),3),CMB[[Cmb_ID]:[Cmb_ID]],0),SUM(N(BS$1),N($R72),1)),CHOOSE(AC[[M]:[M]],1,0,1,AC[[DB]:[DB]])),PRODUCT(SUM(ROUND(AVERAGE(VALUE(BS$3),VALUE($P72)),0),CHOOSE(IF(OR(BS$1,$R72),4,INDEX(CMB[[Res_Rare]:[Res_Rare]],MATCH(ROUND(MIN(SUM(BS$4,$O72/1000),SUM($O72,BS$4/1000)),3),CMB[[Cmb_ID]:[Cmb_ID]],0))),-1,-1,0,0)),IF(OR(BS$1,$R72),4,INDEX(CMB[[Cmb_Rare]:[Cmb_Rare]],MATCH(ROUND(MIN(SUM(BS$4,$O72/1000),SUM($O72,BS$4/1000)),3),CMB[[Cmb_ID]:[Cmb_ID]],0))),CHOOSE(AC[[M]:[M]],2,1,1,SUM(AC[[AB]:[DB]])))),""))</f>
        <v/>
      </c>
      <c r="BT72" t="str">
        <f>IF(OR(BT$5="",$S72=""),"",IFERROR(SUM(PRODUCT(INDEX(CMB[[BA_0O]:[BA_2O]],MATCH(ROUND(MIN(SUM(BT$4,$O72/1000),SUM($O72,BT$4/1000)),3),CMB[[Cmb_ID]:[Cmb_ID]],0),SUM(N(BT$1),N($R72),1)),CHOOSE(AC[[M]:[M]],1,1,0,AC[[AB]:[AB]])),PRODUCT(INDEX(CMB[[BD_0O]:[BD_2O]],MATCH(ROUND(MIN(SUM(BT$4,$O72/1000),SUM($O72,BT$4/1000)),3),CMB[[Cmb_ID]:[Cmb_ID]],0),SUM(N(BT$1),N($R72),1)),CHOOSE(AC[[M]:[M]],1,0,1,AC[[DB]:[DB]])),PRODUCT(SUM(ROUND(AVERAGE(VALUE(BT$3),VALUE($P72)),0),CHOOSE(IF(OR(BT$1,$R72),4,INDEX(CMB[[Res_Rare]:[Res_Rare]],MATCH(ROUND(MIN(SUM(BT$4,$O72/1000),SUM($O72,BT$4/1000)),3),CMB[[Cmb_ID]:[Cmb_ID]],0))),-1,-1,0,0)),IF(OR(BT$1,$R72),4,INDEX(CMB[[Cmb_Rare]:[Cmb_Rare]],MATCH(ROUND(MIN(SUM(BT$4,$O72/1000),SUM($O72,BT$4/1000)),3),CMB[[Cmb_ID]:[Cmb_ID]],0))),CHOOSE(AC[[M]:[M]],2,1,1,SUM(AC[[AB]:[DB]])))),""))</f>
        <v/>
      </c>
      <c r="BU72" t="str">
        <f>IF(OR(BU$5="",$S72=""),"",IFERROR(SUM(PRODUCT(INDEX(CMB[[BA_0O]:[BA_2O]],MATCH(ROUND(MIN(SUM(BU$4,$O72/1000),SUM($O72,BU$4/1000)),3),CMB[[Cmb_ID]:[Cmb_ID]],0),SUM(N(BU$1),N($R72),1)),CHOOSE(AC[[M]:[M]],1,1,0,AC[[AB]:[AB]])),PRODUCT(INDEX(CMB[[BD_0O]:[BD_2O]],MATCH(ROUND(MIN(SUM(BU$4,$O72/1000),SUM($O72,BU$4/1000)),3),CMB[[Cmb_ID]:[Cmb_ID]],0),SUM(N(BU$1),N($R72),1)),CHOOSE(AC[[M]:[M]],1,0,1,AC[[DB]:[DB]])),PRODUCT(SUM(ROUND(AVERAGE(VALUE(BU$3),VALUE($P72)),0),CHOOSE(IF(OR(BU$1,$R72),4,INDEX(CMB[[Res_Rare]:[Res_Rare]],MATCH(ROUND(MIN(SUM(BU$4,$O72/1000),SUM($O72,BU$4/1000)),3),CMB[[Cmb_ID]:[Cmb_ID]],0))),-1,-1,0,0)),IF(OR(BU$1,$R72),4,INDEX(CMB[[Cmb_Rare]:[Cmb_Rare]],MATCH(ROUND(MIN(SUM(BU$4,$O72/1000),SUM($O72,BU$4/1000)),3),CMB[[Cmb_ID]:[Cmb_ID]],0))),CHOOSE(AC[[M]:[M]],2,1,1,SUM(AC[[AB]:[DB]])))),""))</f>
        <v/>
      </c>
      <c r="BV72" t="str">
        <f>IF(OR(BV$5="",$S72=""),"",IFERROR(SUM(PRODUCT(INDEX(CMB[[BA_0O]:[BA_2O]],MATCH(ROUND(MIN(SUM(BV$4,$O72/1000),SUM($O72,BV$4/1000)),3),CMB[[Cmb_ID]:[Cmb_ID]],0),SUM(N(BV$1),N($R72),1)),CHOOSE(AC[[M]:[M]],1,1,0,AC[[AB]:[AB]])),PRODUCT(INDEX(CMB[[BD_0O]:[BD_2O]],MATCH(ROUND(MIN(SUM(BV$4,$O72/1000),SUM($O72,BV$4/1000)),3),CMB[[Cmb_ID]:[Cmb_ID]],0),SUM(N(BV$1),N($R72),1)),CHOOSE(AC[[M]:[M]],1,0,1,AC[[DB]:[DB]])),PRODUCT(SUM(ROUND(AVERAGE(VALUE(BV$3),VALUE($P72)),0),CHOOSE(IF(OR(BV$1,$R72),4,INDEX(CMB[[Res_Rare]:[Res_Rare]],MATCH(ROUND(MIN(SUM(BV$4,$O72/1000),SUM($O72,BV$4/1000)),3),CMB[[Cmb_ID]:[Cmb_ID]],0))),-1,-1,0,0)),IF(OR(BV$1,$R72),4,INDEX(CMB[[Cmb_Rare]:[Cmb_Rare]],MATCH(ROUND(MIN(SUM(BV$4,$O72/1000),SUM($O72,BV$4/1000)),3),CMB[[Cmb_ID]:[Cmb_ID]],0))),CHOOSE(AC[[M]:[M]],2,1,1,SUM(AC[[AB]:[DB]])))),""))</f>
        <v/>
      </c>
      <c r="BW72" t="str">
        <f>IF(OR(BW$5="",$S72=""),"",IFERROR(SUM(PRODUCT(INDEX(CMB[[BA_0O]:[BA_2O]],MATCH(ROUND(MIN(SUM(BW$4,$O72/1000),SUM($O72,BW$4/1000)),3),CMB[[Cmb_ID]:[Cmb_ID]],0),SUM(N(BW$1),N($R72),1)),CHOOSE(AC[[M]:[M]],1,1,0,AC[[AB]:[AB]])),PRODUCT(INDEX(CMB[[BD_0O]:[BD_2O]],MATCH(ROUND(MIN(SUM(BW$4,$O72/1000),SUM($O72,BW$4/1000)),3),CMB[[Cmb_ID]:[Cmb_ID]],0),SUM(N(BW$1),N($R72),1)),CHOOSE(AC[[M]:[M]],1,0,1,AC[[DB]:[DB]])),PRODUCT(SUM(ROUND(AVERAGE(VALUE(BW$3),VALUE($P72)),0),CHOOSE(IF(OR(BW$1,$R72),4,INDEX(CMB[[Res_Rare]:[Res_Rare]],MATCH(ROUND(MIN(SUM(BW$4,$O72/1000),SUM($O72,BW$4/1000)),3),CMB[[Cmb_ID]:[Cmb_ID]],0))),-1,-1,0,0)),IF(OR(BW$1,$R72),4,INDEX(CMB[[Cmb_Rare]:[Cmb_Rare]],MATCH(ROUND(MIN(SUM(BW$4,$O72/1000),SUM($O72,BW$4/1000)),3),CMB[[Cmb_ID]:[Cmb_ID]],0))),CHOOSE(AC[[M]:[M]],2,1,1,SUM(AC[[AB]:[DB]])))),""))</f>
        <v/>
      </c>
      <c r="BX72" t="str">
        <f>IF(OR(BX$5="",$S72=""),"",IFERROR(SUM(PRODUCT(INDEX(CMB[[BA_0O]:[BA_2O]],MATCH(ROUND(MIN(SUM(BX$4,$O72/1000),SUM($O72,BX$4/1000)),3),CMB[[Cmb_ID]:[Cmb_ID]],0),SUM(N(BX$1),N($R72),1)),CHOOSE(AC[[M]:[M]],1,1,0,AC[[AB]:[AB]])),PRODUCT(INDEX(CMB[[BD_0O]:[BD_2O]],MATCH(ROUND(MIN(SUM(BX$4,$O72/1000),SUM($O72,BX$4/1000)),3),CMB[[Cmb_ID]:[Cmb_ID]],0),SUM(N(BX$1),N($R72),1)),CHOOSE(AC[[M]:[M]],1,0,1,AC[[DB]:[DB]])),PRODUCT(SUM(ROUND(AVERAGE(VALUE(BX$3),VALUE($P72)),0),CHOOSE(IF(OR(BX$1,$R72),4,INDEX(CMB[[Res_Rare]:[Res_Rare]],MATCH(ROUND(MIN(SUM(BX$4,$O72/1000),SUM($O72,BX$4/1000)),3),CMB[[Cmb_ID]:[Cmb_ID]],0))),-1,-1,0,0)),IF(OR(BX$1,$R72),4,INDEX(CMB[[Cmb_Rare]:[Cmb_Rare]],MATCH(ROUND(MIN(SUM(BX$4,$O72/1000),SUM($O72,BX$4/1000)),3),CMB[[Cmb_ID]:[Cmb_ID]],0))),CHOOSE(AC[[M]:[M]],2,1,1,SUM(AC[[AB]:[DB]])))),""))</f>
        <v/>
      </c>
      <c r="BY72" t="str">
        <f>IF(OR(BY$5="",$S72=""),"",IFERROR(SUM(PRODUCT(INDEX(CMB[[BA_0O]:[BA_2O]],MATCH(ROUND(MIN(SUM(BY$4,$O72/1000),SUM($O72,BY$4/1000)),3),CMB[[Cmb_ID]:[Cmb_ID]],0),SUM(N(BY$1),N($R72),1)),CHOOSE(AC[[M]:[M]],1,1,0,AC[[AB]:[AB]])),PRODUCT(INDEX(CMB[[BD_0O]:[BD_2O]],MATCH(ROUND(MIN(SUM(BY$4,$O72/1000),SUM($O72,BY$4/1000)),3),CMB[[Cmb_ID]:[Cmb_ID]],0),SUM(N(BY$1),N($R72),1)),CHOOSE(AC[[M]:[M]],1,0,1,AC[[DB]:[DB]])),PRODUCT(SUM(ROUND(AVERAGE(VALUE(BY$3),VALUE($P72)),0),CHOOSE(IF(OR(BY$1,$R72),4,INDEX(CMB[[Res_Rare]:[Res_Rare]],MATCH(ROUND(MIN(SUM(BY$4,$O72/1000),SUM($O72,BY$4/1000)),3),CMB[[Cmb_ID]:[Cmb_ID]],0))),-1,-1,0,0)),IF(OR(BY$1,$R72),4,INDEX(CMB[[Cmb_Rare]:[Cmb_Rare]],MATCH(ROUND(MIN(SUM(BY$4,$O72/1000),SUM($O72,BY$4/1000)),3),CMB[[Cmb_ID]:[Cmb_ID]],0))),CHOOSE(AC[[M]:[M]],2,1,1,SUM(AC[[AB]:[DB]])))),""))</f>
        <v/>
      </c>
      <c r="BZ72" t="str">
        <f>IF(OR(BZ$5="",$S72=""),"",IFERROR(SUM(PRODUCT(INDEX(CMB[[BA_0O]:[BA_2O]],MATCH(ROUND(MIN(SUM(BZ$4,$O72/1000),SUM($O72,BZ$4/1000)),3),CMB[[Cmb_ID]:[Cmb_ID]],0),SUM(N(BZ$1),N($R72),1)),CHOOSE(AC[[M]:[M]],1,1,0,AC[[AB]:[AB]])),PRODUCT(INDEX(CMB[[BD_0O]:[BD_2O]],MATCH(ROUND(MIN(SUM(BZ$4,$O72/1000),SUM($O72,BZ$4/1000)),3),CMB[[Cmb_ID]:[Cmb_ID]],0),SUM(N(BZ$1),N($R72),1)),CHOOSE(AC[[M]:[M]],1,0,1,AC[[DB]:[DB]])),PRODUCT(SUM(ROUND(AVERAGE(VALUE(BZ$3),VALUE($P72)),0),CHOOSE(IF(OR(BZ$1,$R72),4,INDEX(CMB[[Res_Rare]:[Res_Rare]],MATCH(ROUND(MIN(SUM(BZ$4,$O72/1000),SUM($O72,BZ$4/1000)),3),CMB[[Cmb_ID]:[Cmb_ID]],0))),-1,-1,0,0)),IF(OR(BZ$1,$R72),4,INDEX(CMB[[Cmb_Rare]:[Cmb_Rare]],MATCH(ROUND(MIN(SUM(BZ$4,$O72/1000),SUM($O72,BZ$4/1000)),3),CMB[[Cmb_ID]:[Cmb_ID]],0))),CHOOSE(AC[[M]:[M]],2,1,1,SUM(AC[[AB]:[DB]])))),""))</f>
        <v/>
      </c>
      <c r="CA72" t="str">
        <f>IF(OR(CA$5="",$S72=""),"",IFERROR(SUM(PRODUCT(INDEX(CMB[[BA_0O]:[BA_2O]],MATCH(ROUND(MIN(SUM(CA$4,$O72/1000),SUM($O72,CA$4/1000)),3),CMB[[Cmb_ID]:[Cmb_ID]],0),SUM(N(CA$1),N($R72),1)),CHOOSE(AC[[M]:[M]],1,1,0,AC[[AB]:[AB]])),PRODUCT(INDEX(CMB[[BD_0O]:[BD_2O]],MATCH(ROUND(MIN(SUM(CA$4,$O72/1000),SUM($O72,CA$4/1000)),3),CMB[[Cmb_ID]:[Cmb_ID]],0),SUM(N(CA$1),N($R72),1)),CHOOSE(AC[[M]:[M]],1,0,1,AC[[DB]:[DB]])),PRODUCT(SUM(ROUND(AVERAGE(VALUE(CA$3),VALUE($P72)),0),CHOOSE(IF(OR(CA$1,$R72),4,INDEX(CMB[[Res_Rare]:[Res_Rare]],MATCH(ROUND(MIN(SUM(CA$4,$O72/1000),SUM($O72,CA$4/1000)),3),CMB[[Cmb_ID]:[Cmb_ID]],0))),-1,-1,0,0)),IF(OR(CA$1,$R72),4,INDEX(CMB[[Cmb_Rare]:[Cmb_Rare]],MATCH(ROUND(MIN(SUM(CA$4,$O72/1000),SUM($O72,CA$4/1000)),3),CMB[[Cmb_ID]:[Cmb_ID]],0))),CHOOSE(AC[[M]:[M]],2,1,1,SUM(AC[[AB]:[DB]])))),""))</f>
        <v/>
      </c>
      <c r="CB72" t="str">
        <f>IF(OR(CB$5="",$S72=""),"",IFERROR(SUM(PRODUCT(INDEX(CMB[[BA_0O]:[BA_2O]],MATCH(ROUND(MIN(SUM(CB$4,$O72/1000),SUM($O72,CB$4/1000)),3),CMB[[Cmb_ID]:[Cmb_ID]],0),SUM(N(CB$1),N($R72),1)),CHOOSE(AC[[M]:[M]],1,1,0,AC[[AB]:[AB]])),PRODUCT(INDEX(CMB[[BD_0O]:[BD_2O]],MATCH(ROUND(MIN(SUM(CB$4,$O72/1000),SUM($O72,CB$4/1000)),3),CMB[[Cmb_ID]:[Cmb_ID]],0),SUM(N(CB$1),N($R72),1)),CHOOSE(AC[[M]:[M]],1,0,1,AC[[DB]:[DB]])),PRODUCT(SUM(ROUND(AVERAGE(VALUE(CB$3),VALUE($P72)),0),CHOOSE(IF(OR(CB$1,$R72),4,INDEX(CMB[[Res_Rare]:[Res_Rare]],MATCH(ROUND(MIN(SUM(CB$4,$O72/1000),SUM($O72,CB$4/1000)),3),CMB[[Cmb_ID]:[Cmb_ID]],0))),-1,-1,0,0)),IF(OR(CB$1,$R72),4,INDEX(CMB[[Cmb_Rare]:[Cmb_Rare]],MATCH(ROUND(MIN(SUM(CB$4,$O72/1000),SUM($O72,CB$4/1000)),3),CMB[[Cmb_ID]:[Cmb_ID]],0))),CHOOSE(AC[[M]:[M]],2,1,1,SUM(AC[[AB]:[DB]])))),""))</f>
        <v/>
      </c>
      <c r="CC72" t="str">
        <f>IF(OR(CC$5="",$S72=""),"",IFERROR(SUM(PRODUCT(INDEX(CMB[[BA_0O]:[BA_2O]],MATCH(ROUND(MIN(SUM(CC$4,$O72/1000),SUM($O72,CC$4/1000)),3),CMB[[Cmb_ID]:[Cmb_ID]],0),SUM(N(CC$1),N($R72),1)),CHOOSE(AC[[M]:[M]],1,1,0,AC[[AB]:[AB]])),PRODUCT(INDEX(CMB[[BD_0O]:[BD_2O]],MATCH(ROUND(MIN(SUM(CC$4,$O72/1000),SUM($O72,CC$4/1000)),3),CMB[[Cmb_ID]:[Cmb_ID]],0),SUM(N(CC$1),N($R72),1)),CHOOSE(AC[[M]:[M]],1,0,1,AC[[DB]:[DB]])),PRODUCT(SUM(ROUND(AVERAGE(VALUE(CC$3),VALUE($P72)),0),CHOOSE(IF(OR(CC$1,$R72),4,INDEX(CMB[[Res_Rare]:[Res_Rare]],MATCH(ROUND(MIN(SUM(CC$4,$O72/1000),SUM($O72,CC$4/1000)),3),CMB[[Cmb_ID]:[Cmb_ID]],0))),-1,-1,0,0)),IF(OR(CC$1,$R72),4,INDEX(CMB[[Cmb_Rare]:[Cmb_Rare]],MATCH(ROUND(MIN(SUM(CC$4,$O72/1000),SUM($O72,CC$4/1000)),3),CMB[[Cmb_ID]:[Cmb_ID]],0))),CHOOSE(AC[[M]:[M]],2,1,1,SUM(AC[[AB]:[DB]])))),""))</f>
        <v/>
      </c>
      <c r="CD72" t="str">
        <f>IF(OR(CD$5="",$S72=""),"",IFERROR(SUM(PRODUCT(INDEX(CMB[[BA_0O]:[BA_2O]],MATCH(ROUND(MIN(SUM(CD$4,$O72/1000),SUM($O72,CD$4/1000)),3),CMB[[Cmb_ID]:[Cmb_ID]],0),SUM(N(CD$1),N($R72),1)),CHOOSE(AC[[M]:[M]],1,1,0,AC[[AB]:[AB]])),PRODUCT(INDEX(CMB[[BD_0O]:[BD_2O]],MATCH(ROUND(MIN(SUM(CD$4,$O72/1000),SUM($O72,CD$4/1000)),3),CMB[[Cmb_ID]:[Cmb_ID]],0),SUM(N(CD$1),N($R72),1)),CHOOSE(AC[[M]:[M]],1,0,1,AC[[DB]:[DB]])),PRODUCT(SUM(ROUND(AVERAGE(VALUE(CD$3),VALUE($P72)),0),CHOOSE(IF(OR(CD$1,$R72),4,INDEX(CMB[[Res_Rare]:[Res_Rare]],MATCH(ROUND(MIN(SUM(CD$4,$O72/1000),SUM($O72,CD$4/1000)),3),CMB[[Cmb_ID]:[Cmb_ID]],0))),-1,-1,0,0)),IF(OR(CD$1,$R72),4,INDEX(CMB[[Cmb_Rare]:[Cmb_Rare]],MATCH(ROUND(MIN(SUM(CD$4,$O72/1000),SUM($O72,CD$4/1000)),3),CMB[[Cmb_ID]:[Cmb_ID]],0))),CHOOSE(AC[[M]:[M]],2,1,1,SUM(AC[[AB]:[DB]])))),""))</f>
        <v/>
      </c>
      <c r="CE72" t="str">
        <f>IF(OR(CE$5="",$S72=""),"",IFERROR(SUM(PRODUCT(INDEX(CMB[[BA_0O]:[BA_2O]],MATCH(ROUND(MIN(SUM(CE$4,$O72/1000),SUM($O72,CE$4/1000)),3),CMB[[Cmb_ID]:[Cmb_ID]],0),SUM(N(CE$1),N($R72),1)),CHOOSE(AC[[M]:[M]],1,1,0,AC[[AB]:[AB]])),PRODUCT(INDEX(CMB[[BD_0O]:[BD_2O]],MATCH(ROUND(MIN(SUM(CE$4,$O72/1000),SUM($O72,CE$4/1000)),3),CMB[[Cmb_ID]:[Cmb_ID]],0),SUM(N(CE$1),N($R72),1)),CHOOSE(AC[[M]:[M]],1,0,1,AC[[DB]:[DB]])),PRODUCT(SUM(ROUND(AVERAGE(VALUE(CE$3),VALUE($P72)),0),CHOOSE(IF(OR(CE$1,$R72),4,INDEX(CMB[[Res_Rare]:[Res_Rare]],MATCH(ROUND(MIN(SUM(CE$4,$O72/1000),SUM($O72,CE$4/1000)),3),CMB[[Cmb_ID]:[Cmb_ID]],0))),-1,-1,0,0)),IF(OR(CE$1,$R72),4,INDEX(CMB[[Cmb_Rare]:[Cmb_Rare]],MATCH(ROUND(MIN(SUM(CE$4,$O72/1000),SUM($O72,CE$4/1000)),3),CMB[[Cmb_ID]:[Cmb_ID]],0))),CHOOSE(AC[[M]:[M]],2,1,1,SUM(AC[[AB]:[DB]])))),""))</f>
        <v/>
      </c>
      <c r="CF72" t="str">
        <f>IF(OR(CF$5="",$S72=""),"",IFERROR(SUM(PRODUCT(INDEX(CMB[[BA_0O]:[BA_2O]],MATCH(ROUND(MIN(SUM(CF$4,$O72/1000),SUM($O72,CF$4/1000)),3),CMB[[Cmb_ID]:[Cmb_ID]],0),SUM(N(CF$1),N($R72),1)),CHOOSE(AC[[M]:[M]],1,1,0,AC[[AB]:[AB]])),PRODUCT(INDEX(CMB[[BD_0O]:[BD_2O]],MATCH(ROUND(MIN(SUM(CF$4,$O72/1000),SUM($O72,CF$4/1000)),3),CMB[[Cmb_ID]:[Cmb_ID]],0),SUM(N(CF$1),N($R72),1)),CHOOSE(AC[[M]:[M]],1,0,1,AC[[DB]:[DB]])),PRODUCT(SUM(ROUND(AVERAGE(VALUE(CF$3),VALUE($P72)),0),CHOOSE(IF(OR(CF$1,$R72),4,INDEX(CMB[[Res_Rare]:[Res_Rare]],MATCH(ROUND(MIN(SUM(CF$4,$O72/1000),SUM($O72,CF$4/1000)),3),CMB[[Cmb_ID]:[Cmb_ID]],0))),-1,-1,0,0)),IF(OR(CF$1,$R72),4,INDEX(CMB[[Cmb_Rare]:[Cmb_Rare]],MATCH(ROUND(MIN(SUM(CF$4,$O72/1000),SUM($O72,CF$4/1000)),3),CMB[[Cmb_ID]:[Cmb_ID]],0))),CHOOSE(AC[[M]:[M]],2,1,1,SUM(AC[[AB]:[DB]])))),""))</f>
        <v/>
      </c>
      <c r="CG72" t="str">
        <f>IF(OR(CG$5="",$S72=""),"",IFERROR(SUM(PRODUCT(INDEX(CMB[[BA_0O]:[BA_2O]],MATCH(ROUND(MIN(SUM(CG$4,$O72/1000),SUM($O72,CG$4/1000)),3),CMB[[Cmb_ID]:[Cmb_ID]],0),SUM(N(CG$1),N($R72),1)),CHOOSE(AC[[M]:[M]],1,1,0,AC[[AB]:[AB]])),PRODUCT(INDEX(CMB[[BD_0O]:[BD_2O]],MATCH(ROUND(MIN(SUM(CG$4,$O72/1000),SUM($O72,CG$4/1000)),3),CMB[[Cmb_ID]:[Cmb_ID]],0),SUM(N(CG$1),N($R72),1)),CHOOSE(AC[[M]:[M]],1,0,1,AC[[DB]:[DB]])),PRODUCT(SUM(ROUND(AVERAGE(VALUE(CG$3),VALUE($P72)),0),CHOOSE(IF(OR(CG$1,$R72),4,INDEX(CMB[[Res_Rare]:[Res_Rare]],MATCH(ROUND(MIN(SUM(CG$4,$O72/1000),SUM($O72,CG$4/1000)),3),CMB[[Cmb_ID]:[Cmb_ID]],0))),-1,-1,0,0)),IF(OR(CG$1,$R72),4,INDEX(CMB[[Cmb_Rare]:[Cmb_Rare]],MATCH(ROUND(MIN(SUM(CG$4,$O72/1000),SUM($O72,CG$4/1000)),3),CMB[[Cmb_ID]:[Cmb_ID]],0))),CHOOSE(AC[[M]:[M]],2,1,1,SUM(AC[[AB]:[DB]])))),""))</f>
        <v/>
      </c>
      <c r="CH72" t="str">
        <f>IF(OR(CH$5="",$S72=""),"",IFERROR(SUM(PRODUCT(INDEX(CMB[[BA_0O]:[BA_2O]],MATCH(ROUND(MIN(SUM(CH$4,$O72/1000),SUM($O72,CH$4/1000)),3),CMB[[Cmb_ID]:[Cmb_ID]],0),SUM(N(CH$1),N($R72),1)),CHOOSE(AC[[M]:[M]],1,1,0,AC[[AB]:[AB]])),PRODUCT(INDEX(CMB[[BD_0O]:[BD_2O]],MATCH(ROUND(MIN(SUM(CH$4,$O72/1000),SUM($O72,CH$4/1000)),3),CMB[[Cmb_ID]:[Cmb_ID]],0),SUM(N(CH$1),N($R72),1)),CHOOSE(AC[[M]:[M]],1,0,1,AC[[DB]:[DB]])),PRODUCT(SUM(ROUND(AVERAGE(VALUE(CH$3),VALUE($P72)),0),CHOOSE(IF(OR(CH$1,$R72),4,INDEX(CMB[[Res_Rare]:[Res_Rare]],MATCH(ROUND(MIN(SUM(CH$4,$O72/1000),SUM($O72,CH$4/1000)),3),CMB[[Cmb_ID]:[Cmb_ID]],0))),-1,-1,0,0)),IF(OR(CH$1,$R72),4,INDEX(CMB[[Cmb_Rare]:[Cmb_Rare]],MATCH(ROUND(MIN(SUM(CH$4,$O72/1000),SUM($O72,CH$4/1000)),3),CMB[[Cmb_ID]:[Cmb_ID]],0))),CHOOSE(AC[[M]:[M]],2,1,1,SUM(AC[[AB]:[DB]])))),""))</f>
        <v/>
      </c>
      <c r="CI72" t="str">
        <f>IF(OR(CI$5="",$S72=""),"",IFERROR(SUM(PRODUCT(INDEX(CMB[[BA_0O]:[BA_2O]],MATCH(ROUND(MIN(SUM(CI$4,$O72/1000),SUM($O72,CI$4/1000)),3),CMB[[Cmb_ID]:[Cmb_ID]],0),SUM(N(CI$1),N($R72),1)),CHOOSE(AC[[M]:[M]],1,1,0,AC[[AB]:[AB]])),PRODUCT(INDEX(CMB[[BD_0O]:[BD_2O]],MATCH(ROUND(MIN(SUM(CI$4,$O72/1000),SUM($O72,CI$4/1000)),3),CMB[[Cmb_ID]:[Cmb_ID]],0),SUM(N(CI$1),N($R72),1)),CHOOSE(AC[[M]:[M]],1,0,1,AC[[DB]:[DB]])),PRODUCT(SUM(ROUND(AVERAGE(VALUE(CI$3),VALUE($P72)),0),CHOOSE(IF(OR(CI$1,$R72),4,INDEX(CMB[[Res_Rare]:[Res_Rare]],MATCH(ROUND(MIN(SUM(CI$4,$O72/1000),SUM($O72,CI$4/1000)),3),CMB[[Cmb_ID]:[Cmb_ID]],0))),-1,-1,0,0)),IF(OR(CI$1,$R72),4,INDEX(CMB[[Cmb_Rare]:[Cmb_Rare]],MATCH(ROUND(MIN(SUM(CI$4,$O72/1000),SUM($O72,CI$4/1000)),3),CMB[[Cmb_ID]:[Cmb_ID]],0))),CHOOSE(AC[[M]:[M]],2,1,1,SUM(AC[[AB]:[DB]])))),""))</f>
        <v/>
      </c>
      <c r="CJ72" t="str">
        <f>IF(OR(CJ$5="",$S72=""),"",IFERROR(SUM(PRODUCT(INDEX(CMB[[BA_0O]:[BA_2O]],MATCH(ROUND(MIN(SUM(CJ$4,$O72/1000),SUM($O72,CJ$4/1000)),3),CMB[[Cmb_ID]:[Cmb_ID]],0),SUM(N(CJ$1),N($R72),1)),CHOOSE(AC[[M]:[M]],1,1,0,AC[[AB]:[AB]])),PRODUCT(INDEX(CMB[[BD_0O]:[BD_2O]],MATCH(ROUND(MIN(SUM(CJ$4,$O72/1000),SUM($O72,CJ$4/1000)),3),CMB[[Cmb_ID]:[Cmb_ID]],0),SUM(N(CJ$1),N($R72),1)),CHOOSE(AC[[M]:[M]],1,0,1,AC[[DB]:[DB]])),PRODUCT(SUM(ROUND(AVERAGE(VALUE(CJ$3),VALUE($P72)),0),CHOOSE(IF(OR(CJ$1,$R72),4,INDEX(CMB[[Res_Rare]:[Res_Rare]],MATCH(ROUND(MIN(SUM(CJ$4,$O72/1000),SUM($O72,CJ$4/1000)),3),CMB[[Cmb_ID]:[Cmb_ID]],0))),-1,-1,0,0)),IF(OR(CJ$1,$R72),4,INDEX(CMB[[Cmb_Rare]:[Cmb_Rare]],MATCH(ROUND(MIN(SUM(CJ$4,$O72/1000),SUM($O72,CJ$4/1000)),3),CMB[[Cmb_ID]:[Cmb_ID]],0))),CHOOSE(AC[[M]:[M]],2,1,1,SUM(AC[[AB]:[DB]])))),""))</f>
        <v/>
      </c>
      <c r="CK72" t="str">
        <f>IF(OR(CK$5="",$S72=""),"",IFERROR(SUM(PRODUCT(INDEX(CMB[[BA_0O]:[BA_2O]],MATCH(ROUND(MIN(SUM(CK$4,$O72/1000),SUM($O72,CK$4/1000)),3),CMB[[Cmb_ID]:[Cmb_ID]],0),SUM(N(CK$1),N($R72),1)),CHOOSE(AC[[M]:[M]],1,1,0,AC[[AB]:[AB]])),PRODUCT(INDEX(CMB[[BD_0O]:[BD_2O]],MATCH(ROUND(MIN(SUM(CK$4,$O72/1000),SUM($O72,CK$4/1000)),3),CMB[[Cmb_ID]:[Cmb_ID]],0),SUM(N(CK$1),N($R72),1)),CHOOSE(AC[[M]:[M]],1,0,1,AC[[DB]:[DB]])),PRODUCT(SUM(ROUND(AVERAGE(VALUE(CK$3),VALUE($P72)),0),CHOOSE(IF(OR(CK$1,$R72),4,INDEX(CMB[[Res_Rare]:[Res_Rare]],MATCH(ROUND(MIN(SUM(CK$4,$O72/1000),SUM($O72,CK$4/1000)),3),CMB[[Cmb_ID]:[Cmb_ID]],0))),-1,-1,0,0)),IF(OR(CK$1,$R72),4,INDEX(CMB[[Cmb_Rare]:[Cmb_Rare]],MATCH(ROUND(MIN(SUM(CK$4,$O72/1000),SUM($O72,CK$4/1000)),3),CMB[[Cmb_ID]:[Cmb_ID]],0))),CHOOSE(AC[[M]:[M]],2,1,1,SUM(AC[[AB]:[DB]])))),""))</f>
        <v/>
      </c>
      <c r="CL72" t="str">
        <f>IF(OR(CL$5="",$S72=""),"",IFERROR(SUM(PRODUCT(INDEX(CMB[[BA_0O]:[BA_2O]],MATCH(ROUND(MIN(SUM(CL$4,$O72/1000),SUM($O72,CL$4/1000)),3),CMB[[Cmb_ID]:[Cmb_ID]],0),SUM(N(CL$1),N($R72),1)),CHOOSE(AC[[M]:[M]],1,1,0,AC[[AB]:[AB]])),PRODUCT(INDEX(CMB[[BD_0O]:[BD_2O]],MATCH(ROUND(MIN(SUM(CL$4,$O72/1000),SUM($O72,CL$4/1000)),3),CMB[[Cmb_ID]:[Cmb_ID]],0),SUM(N(CL$1),N($R72),1)),CHOOSE(AC[[M]:[M]],1,0,1,AC[[DB]:[DB]])),PRODUCT(SUM(ROUND(AVERAGE(VALUE(CL$3),VALUE($P72)),0),CHOOSE(IF(OR(CL$1,$R72),4,INDEX(CMB[[Res_Rare]:[Res_Rare]],MATCH(ROUND(MIN(SUM(CL$4,$O72/1000),SUM($O72,CL$4/1000)),3),CMB[[Cmb_ID]:[Cmb_ID]],0))),-1,-1,0,0)),IF(OR(CL$1,$R72),4,INDEX(CMB[[Cmb_Rare]:[Cmb_Rare]],MATCH(ROUND(MIN(SUM(CL$4,$O72/1000),SUM($O72,CL$4/1000)),3),CMB[[Cmb_ID]:[Cmb_ID]],0))),CHOOSE(AC[[M]:[M]],2,1,1,SUM(AC[[AB]:[DB]])))),""))</f>
        <v/>
      </c>
      <c r="CM72" t="str">
        <f>IF(OR(CM$5="",$S72=""),"",IFERROR(SUM(PRODUCT(INDEX(CMB[[BA_0O]:[BA_2O]],MATCH(ROUND(MIN(SUM(CM$4,$O72/1000),SUM($O72,CM$4/1000)),3),CMB[[Cmb_ID]:[Cmb_ID]],0),SUM(N(CM$1),N($R72),1)),CHOOSE(AC[[M]:[M]],1,1,0,AC[[AB]:[AB]])),PRODUCT(INDEX(CMB[[BD_0O]:[BD_2O]],MATCH(ROUND(MIN(SUM(CM$4,$O72/1000),SUM($O72,CM$4/1000)),3),CMB[[Cmb_ID]:[Cmb_ID]],0),SUM(N(CM$1),N($R72),1)),CHOOSE(AC[[M]:[M]],1,0,1,AC[[DB]:[DB]])),PRODUCT(SUM(ROUND(AVERAGE(VALUE(CM$3),VALUE($P72)),0),CHOOSE(IF(OR(CM$1,$R72),4,INDEX(CMB[[Res_Rare]:[Res_Rare]],MATCH(ROUND(MIN(SUM(CM$4,$O72/1000),SUM($O72,CM$4/1000)),3),CMB[[Cmb_ID]:[Cmb_ID]],0))),-1,-1,0,0)),IF(OR(CM$1,$R72),4,INDEX(CMB[[Cmb_Rare]:[Cmb_Rare]],MATCH(ROUND(MIN(SUM(CM$4,$O72/1000),SUM($O72,CM$4/1000)),3),CMB[[Cmb_ID]:[Cmb_ID]],0))),CHOOSE(AC[[M]:[M]],2,1,1,SUM(AC[[AB]:[DB]])))),""))</f>
        <v/>
      </c>
      <c r="CN72" t="str">
        <f>IF(OR(CN$5="",$S72=""),"",IFERROR(SUM(PRODUCT(INDEX(CMB[[BA_0O]:[BA_2O]],MATCH(ROUND(MIN(SUM(CN$4,$O72/1000),SUM($O72,CN$4/1000)),3),CMB[[Cmb_ID]:[Cmb_ID]],0),SUM(N(CN$1),N($R72),1)),CHOOSE(AC[[M]:[M]],1,1,0,AC[[AB]:[AB]])),PRODUCT(INDEX(CMB[[BD_0O]:[BD_2O]],MATCH(ROUND(MIN(SUM(CN$4,$O72/1000),SUM($O72,CN$4/1000)),3),CMB[[Cmb_ID]:[Cmb_ID]],0),SUM(N(CN$1),N($R72),1)),CHOOSE(AC[[M]:[M]],1,0,1,AC[[DB]:[DB]])),PRODUCT(SUM(ROUND(AVERAGE(VALUE(CN$3),VALUE($P72)),0),CHOOSE(IF(OR(CN$1,$R72),4,INDEX(CMB[[Res_Rare]:[Res_Rare]],MATCH(ROUND(MIN(SUM(CN$4,$O72/1000),SUM($O72,CN$4/1000)),3),CMB[[Cmb_ID]:[Cmb_ID]],0))),-1,-1,0,0)),IF(OR(CN$1,$R72),4,INDEX(CMB[[Cmb_Rare]:[Cmb_Rare]],MATCH(ROUND(MIN(SUM(CN$4,$O72/1000),SUM($O72,CN$4/1000)),3),CMB[[Cmb_ID]:[Cmb_ID]],0))),CHOOSE(AC[[M]:[M]],2,1,1,SUM(AC[[AB]:[DB]])))),""))</f>
        <v/>
      </c>
      <c r="CO72" t="str">
        <f>IF(OR(CO$5="",$S72=""),"",IFERROR(SUM(PRODUCT(INDEX(CMB[[BA_0O]:[BA_2O]],MATCH(ROUND(MIN(SUM(CO$4,$O72/1000),SUM($O72,CO$4/1000)),3),CMB[[Cmb_ID]:[Cmb_ID]],0),SUM(N(CO$1),N($R72),1)),CHOOSE(AC[[M]:[M]],1,1,0,AC[[AB]:[AB]])),PRODUCT(INDEX(CMB[[BD_0O]:[BD_2O]],MATCH(ROUND(MIN(SUM(CO$4,$O72/1000),SUM($O72,CO$4/1000)),3),CMB[[Cmb_ID]:[Cmb_ID]],0),SUM(N(CO$1),N($R72),1)),CHOOSE(AC[[M]:[M]],1,0,1,AC[[DB]:[DB]])),PRODUCT(SUM(ROUND(AVERAGE(VALUE(CO$3),VALUE($P72)),0),CHOOSE(IF(OR(CO$1,$R72),4,INDEX(CMB[[Res_Rare]:[Res_Rare]],MATCH(ROUND(MIN(SUM(CO$4,$O72/1000),SUM($O72,CO$4/1000)),3),CMB[[Cmb_ID]:[Cmb_ID]],0))),-1,-1,0,0)),IF(OR(CO$1,$R72),4,INDEX(CMB[[Cmb_Rare]:[Cmb_Rare]],MATCH(ROUND(MIN(SUM(CO$4,$O72/1000),SUM($O72,CO$4/1000)),3),CMB[[Cmb_ID]:[Cmb_ID]],0))),CHOOSE(AC[[M]:[M]],2,1,1,SUM(AC[[AB]:[DB]])))),""))</f>
        <v/>
      </c>
      <c r="CP72" t="str">
        <f>IF(OR(CP$5="",$S72=""),"",IFERROR(SUM(PRODUCT(INDEX(CMB[[BA_0O]:[BA_2O]],MATCH(ROUND(MIN(SUM(CP$4,$O72/1000),SUM($O72,CP$4/1000)),3),CMB[[Cmb_ID]:[Cmb_ID]],0),SUM(N(CP$1),N($R72),1)),CHOOSE(AC[[M]:[M]],1,1,0,AC[[AB]:[AB]])),PRODUCT(INDEX(CMB[[BD_0O]:[BD_2O]],MATCH(ROUND(MIN(SUM(CP$4,$O72/1000),SUM($O72,CP$4/1000)),3),CMB[[Cmb_ID]:[Cmb_ID]],0),SUM(N(CP$1),N($R72),1)),CHOOSE(AC[[M]:[M]],1,0,1,AC[[DB]:[DB]])),PRODUCT(SUM(ROUND(AVERAGE(VALUE(CP$3),VALUE($P72)),0),CHOOSE(IF(OR(CP$1,$R72),4,INDEX(CMB[[Res_Rare]:[Res_Rare]],MATCH(ROUND(MIN(SUM(CP$4,$O72/1000),SUM($O72,CP$4/1000)),3),CMB[[Cmb_ID]:[Cmb_ID]],0))),-1,-1,0,0)),IF(OR(CP$1,$R72),4,INDEX(CMB[[Cmb_Rare]:[Cmb_Rare]],MATCH(ROUND(MIN(SUM(CP$4,$O72/1000),SUM($O72,CP$4/1000)),3),CMB[[Cmb_ID]:[Cmb_ID]],0))),CHOOSE(AC[[M]:[M]],2,1,1,SUM(AC[[AB]:[DB]])))),""))</f>
        <v/>
      </c>
      <c r="CQ72" t="str">
        <f>IF(OR(CQ$5="",$S72=""),"",IFERROR(SUM(PRODUCT(INDEX(CMB[[BA_0O]:[BA_2O]],MATCH(ROUND(MIN(SUM(CQ$4,$O72/1000),SUM($O72,CQ$4/1000)),3),CMB[[Cmb_ID]:[Cmb_ID]],0),SUM(N(CQ$1),N($R72),1)),CHOOSE(AC[[M]:[M]],1,1,0,AC[[AB]:[AB]])),PRODUCT(INDEX(CMB[[BD_0O]:[BD_2O]],MATCH(ROUND(MIN(SUM(CQ$4,$O72/1000),SUM($O72,CQ$4/1000)),3),CMB[[Cmb_ID]:[Cmb_ID]],0),SUM(N(CQ$1),N($R72),1)),CHOOSE(AC[[M]:[M]],1,0,1,AC[[DB]:[DB]])),PRODUCT(SUM(ROUND(AVERAGE(VALUE(CQ$3),VALUE($P72)),0),CHOOSE(IF(OR(CQ$1,$R72),4,INDEX(CMB[[Res_Rare]:[Res_Rare]],MATCH(ROUND(MIN(SUM(CQ$4,$O72/1000),SUM($O72,CQ$4/1000)),3),CMB[[Cmb_ID]:[Cmb_ID]],0))),-1,-1,0,0)),IF(OR(CQ$1,$R72),4,INDEX(CMB[[Cmb_Rare]:[Cmb_Rare]],MATCH(ROUND(MIN(SUM(CQ$4,$O72/1000),SUM($O72,CQ$4/1000)),3),CMB[[Cmb_ID]:[Cmb_ID]],0))),CHOOSE(AC[[M]:[M]],2,1,1,SUM(AC[[AB]:[DB]])))),""))</f>
        <v/>
      </c>
      <c r="CR72" t="str">
        <f>IF(OR(CR$5="",$S72=""),"",IFERROR(SUM(PRODUCT(INDEX(CMB[[BA_0O]:[BA_2O]],MATCH(ROUND(MIN(SUM(CR$4,$O72/1000),SUM($O72,CR$4/1000)),3),CMB[[Cmb_ID]:[Cmb_ID]],0),SUM(N(CR$1),N($R72),1)),CHOOSE(AC[[M]:[M]],1,1,0,AC[[AB]:[AB]])),PRODUCT(INDEX(CMB[[BD_0O]:[BD_2O]],MATCH(ROUND(MIN(SUM(CR$4,$O72/1000),SUM($O72,CR$4/1000)),3),CMB[[Cmb_ID]:[Cmb_ID]],0),SUM(N(CR$1),N($R72),1)),CHOOSE(AC[[M]:[M]],1,0,1,AC[[DB]:[DB]])),PRODUCT(SUM(ROUND(AVERAGE(VALUE(CR$3),VALUE($P72)),0),CHOOSE(IF(OR(CR$1,$R72),4,INDEX(CMB[[Res_Rare]:[Res_Rare]],MATCH(ROUND(MIN(SUM(CR$4,$O72/1000),SUM($O72,CR$4/1000)),3),CMB[[Cmb_ID]:[Cmb_ID]],0))),-1,-1,0,0)),IF(OR(CR$1,$R72),4,INDEX(CMB[[Cmb_Rare]:[Cmb_Rare]],MATCH(ROUND(MIN(SUM(CR$4,$O72/1000),SUM($O72,CR$4/1000)),3),CMB[[Cmb_ID]:[Cmb_ID]],0))),CHOOSE(AC[[M]:[M]],2,1,1,SUM(AC[[AB]:[DB]])))),""))</f>
        <v/>
      </c>
      <c r="CS72" t="str">
        <f>IF(OR(CS$5="",$S72=""),"",IFERROR(SUM(PRODUCT(INDEX(CMB[[BA_0O]:[BA_2O]],MATCH(ROUND(MIN(SUM(CS$4,$O72/1000),SUM($O72,CS$4/1000)),3),CMB[[Cmb_ID]:[Cmb_ID]],0),SUM(N(CS$1),N($R72),1)),CHOOSE(AC[[M]:[M]],1,1,0,AC[[AB]:[AB]])),PRODUCT(INDEX(CMB[[BD_0O]:[BD_2O]],MATCH(ROUND(MIN(SUM(CS$4,$O72/1000),SUM($O72,CS$4/1000)),3),CMB[[Cmb_ID]:[Cmb_ID]],0),SUM(N(CS$1),N($R72),1)),CHOOSE(AC[[M]:[M]],1,0,1,AC[[DB]:[DB]])),PRODUCT(SUM(ROUND(AVERAGE(VALUE(CS$3),VALUE($P72)),0),CHOOSE(IF(OR(CS$1,$R72),4,INDEX(CMB[[Res_Rare]:[Res_Rare]],MATCH(ROUND(MIN(SUM(CS$4,$O72/1000),SUM($O72,CS$4/1000)),3),CMB[[Cmb_ID]:[Cmb_ID]],0))),-1,-1,0,0)),IF(OR(CS$1,$R72),4,INDEX(CMB[[Cmb_Rare]:[Cmb_Rare]],MATCH(ROUND(MIN(SUM(CS$4,$O72/1000),SUM($O72,CS$4/1000)),3),CMB[[Cmb_ID]:[Cmb_ID]],0))),CHOOSE(AC[[M]:[M]],2,1,1,SUM(AC[[AB]:[DB]])))),""))</f>
        <v/>
      </c>
      <c r="CT72" t="str">
        <f>IF(OR(CT$5="",$S72=""),"",IFERROR(SUM(PRODUCT(INDEX(CMB[[BA_0O]:[BA_2O]],MATCH(ROUND(MIN(SUM(CT$4,$O72/1000),SUM($O72,CT$4/1000)),3),CMB[[Cmb_ID]:[Cmb_ID]],0),SUM(N(CT$1),N($R72),1)),CHOOSE(AC[[M]:[M]],1,1,0,AC[[AB]:[AB]])),PRODUCT(INDEX(CMB[[BD_0O]:[BD_2O]],MATCH(ROUND(MIN(SUM(CT$4,$O72/1000),SUM($O72,CT$4/1000)),3),CMB[[Cmb_ID]:[Cmb_ID]],0),SUM(N(CT$1),N($R72),1)),CHOOSE(AC[[M]:[M]],1,0,1,AC[[DB]:[DB]])),PRODUCT(SUM(ROUND(AVERAGE(VALUE(CT$3),VALUE($P72)),0),CHOOSE(IF(OR(CT$1,$R72),4,INDEX(CMB[[Res_Rare]:[Res_Rare]],MATCH(ROUND(MIN(SUM(CT$4,$O72/1000),SUM($O72,CT$4/1000)),3),CMB[[Cmb_ID]:[Cmb_ID]],0))),-1,-1,0,0)),IF(OR(CT$1,$R72),4,INDEX(CMB[[Cmb_Rare]:[Cmb_Rare]],MATCH(ROUND(MIN(SUM(CT$4,$O72/1000),SUM($O72,CT$4/1000)),3),CMB[[Cmb_ID]:[Cmb_ID]],0))),CHOOSE(AC[[M]:[M]],2,1,1,SUM(AC[[AB]:[DB]])))),""))</f>
        <v/>
      </c>
      <c r="CU72" t="str">
        <f>IF(OR(CU$5="",$S72=""),"",IFERROR(SUM(PRODUCT(INDEX(CMB[[BA_0O]:[BA_2O]],MATCH(ROUND(MIN(SUM(CU$4,$O72/1000),SUM($O72,CU$4/1000)),3),CMB[[Cmb_ID]:[Cmb_ID]],0),SUM(N(CU$1),N($R72),1)),CHOOSE(AC[[M]:[M]],1,1,0,AC[[AB]:[AB]])),PRODUCT(INDEX(CMB[[BD_0O]:[BD_2O]],MATCH(ROUND(MIN(SUM(CU$4,$O72/1000),SUM($O72,CU$4/1000)),3),CMB[[Cmb_ID]:[Cmb_ID]],0),SUM(N(CU$1),N($R72),1)),CHOOSE(AC[[M]:[M]],1,0,1,AC[[DB]:[DB]])),PRODUCT(SUM(ROUND(AVERAGE(VALUE(CU$3),VALUE($P72)),0),CHOOSE(IF(OR(CU$1,$R72),4,INDEX(CMB[[Res_Rare]:[Res_Rare]],MATCH(ROUND(MIN(SUM(CU$4,$O72/1000),SUM($O72,CU$4/1000)),3),CMB[[Cmb_ID]:[Cmb_ID]],0))),-1,-1,0,0)),IF(OR(CU$1,$R72),4,INDEX(CMB[[Cmb_Rare]:[Cmb_Rare]],MATCH(ROUND(MIN(SUM(CU$4,$O72/1000),SUM($O72,CU$4/1000)),3),CMB[[Cmb_ID]:[Cmb_ID]],0))),CHOOSE(AC[[M]:[M]],2,1,1,SUM(AC[[AB]:[DB]])))),""))</f>
        <v/>
      </c>
      <c r="CV72" t="str">
        <f>IF(OR(CV$5="",$S72=""),"",IFERROR(SUM(PRODUCT(INDEX(CMB[[BA_0O]:[BA_2O]],MATCH(ROUND(MIN(SUM(CV$4,$O72/1000),SUM($O72,CV$4/1000)),3),CMB[[Cmb_ID]:[Cmb_ID]],0),SUM(N(CV$1),N($R72),1)),CHOOSE(AC[[M]:[M]],1,1,0,AC[[AB]:[AB]])),PRODUCT(INDEX(CMB[[BD_0O]:[BD_2O]],MATCH(ROUND(MIN(SUM(CV$4,$O72/1000),SUM($O72,CV$4/1000)),3),CMB[[Cmb_ID]:[Cmb_ID]],0),SUM(N(CV$1),N($R72),1)),CHOOSE(AC[[M]:[M]],1,0,1,AC[[DB]:[DB]])),PRODUCT(SUM(ROUND(AVERAGE(VALUE(CV$3),VALUE($P72)),0),CHOOSE(IF(OR(CV$1,$R72),4,INDEX(CMB[[Res_Rare]:[Res_Rare]],MATCH(ROUND(MIN(SUM(CV$4,$O72/1000),SUM($O72,CV$4/1000)),3),CMB[[Cmb_ID]:[Cmb_ID]],0))),-1,-1,0,0)),IF(OR(CV$1,$R72),4,INDEX(CMB[[Cmb_Rare]:[Cmb_Rare]],MATCH(ROUND(MIN(SUM(CV$4,$O72/1000),SUM($O72,CV$4/1000)),3),CMB[[Cmb_ID]:[Cmb_ID]],0))),CHOOSE(AC[[M]:[M]],2,1,1,SUM(AC[[AB]:[DB]])))),""))</f>
        <v/>
      </c>
      <c r="CW72" t="str">
        <f>IF(OR(CW$5="",$S72=""),"",IFERROR(SUM(PRODUCT(INDEX(CMB[[BA_0O]:[BA_2O]],MATCH(ROUND(MIN(SUM(CW$4,$O72/1000),SUM($O72,CW$4/1000)),3),CMB[[Cmb_ID]:[Cmb_ID]],0),SUM(N(CW$1),N($R72),1)),CHOOSE(AC[[M]:[M]],1,1,0,AC[[AB]:[AB]])),PRODUCT(INDEX(CMB[[BD_0O]:[BD_2O]],MATCH(ROUND(MIN(SUM(CW$4,$O72/1000),SUM($O72,CW$4/1000)),3),CMB[[Cmb_ID]:[Cmb_ID]],0),SUM(N(CW$1),N($R72),1)),CHOOSE(AC[[M]:[M]],1,0,1,AC[[DB]:[DB]])),PRODUCT(SUM(ROUND(AVERAGE(VALUE(CW$3),VALUE($P72)),0),CHOOSE(IF(OR(CW$1,$R72),4,INDEX(CMB[[Res_Rare]:[Res_Rare]],MATCH(ROUND(MIN(SUM(CW$4,$O72/1000),SUM($O72,CW$4/1000)),3),CMB[[Cmb_ID]:[Cmb_ID]],0))),-1,-1,0,0)),IF(OR(CW$1,$R72),4,INDEX(CMB[[Cmb_Rare]:[Cmb_Rare]],MATCH(ROUND(MIN(SUM(CW$4,$O72/1000),SUM($O72,CW$4/1000)),3),CMB[[Cmb_ID]:[Cmb_ID]],0))),CHOOSE(AC[[M]:[M]],2,1,1,SUM(AC[[AB]:[DB]])))),""))</f>
        <v/>
      </c>
      <c r="CX72" t="str">
        <f>IF(OR(CX$5="",$S72=""),"",IFERROR(SUM(PRODUCT(INDEX(CMB[[BA_0O]:[BA_2O]],MATCH(ROUND(MIN(SUM(CX$4,$O72/1000),SUM($O72,CX$4/1000)),3),CMB[[Cmb_ID]:[Cmb_ID]],0),SUM(N(CX$1),N($R72),1)),CHOOSE(AC[[M]:[M]],1,1,0,AC[[AB]:[AB]])),PRODUCT(INDEX(CMB[[BD_0O]:[BD_2O]],MATCH(ROUND(MIN(SUM(CX$4,$O72/1000),SUM($O72,CX$4/1000)),3),CMB[[Cmb_ID]:[Cmb_ID]],0),SUM(N(CX$1),N($R72),1)),CHOOSE(AC[[M]:[M]],1,0,1,AC[[DB]:[DB]])),PRODUCT(SUM(ROUND(AVERAGE(VALUE(CX$3),VALUE($P72)),0),CHOOSE(IF(OR(CX$1,$R72),4,INDEX(CMB[[Res_Rare]:[Res_Rare]],MATCH(ROUND(MIN(SUM(CX$4,$O72/1000),SUM($O72,CX$4/1000)),3),CMB[[Cmb_ID]:[Cmb_ID]],0))),-1,-1,0,0)),IF(OR(CX$1,$R72),4,INDEX(CMB[[Cmb_Rare]:[Cmb_Rare]],MATCH(ROUND(MIN(SUM(CX$4,$O72/1000),SUM($O72,CX$4/1000)),3),CMB[[Cmb_ID]:[Cmb_ID]],0))),CHOOSE(AC[[M]:[M]],2,1,1,SUM(AC[[AB]:[DB]])))),""))</f>
        <v/>
      </c>
      <c r="CY72" t="str">
        <f>IF(OR(CY$5="",$S72=""),"",IFERROR(SUM(PRODUCT(INDEX(CMB[[BA_0O]:[BA_2O]],MATCH(ROUND(MIN(SUM(CY$4,$O72/1000),SUM($O72,CY$4/1000)),3),CMB[[Cmb_ID]:[Cmb_ID]],0),SUM(N(CY$1),N($R72),1)),CHOOSE(AC[[M]:[M]],1,1,0,AC[[AB]:[AB]])),PRODUCT(INDEX(CMB[[BD_0O]:[BD_2O]],MATCH(ROUND(MIN(SUM(CY$4,$O72/1000),SUM($O72,CY$4/1000)),3),CMB[[Cmb_ID]:[Cmb_ID]],0),SUM(N(CY$1),N($R72),1)),CHOOSE(AC[[M]:[M]],1,0,1,AC[[DB]:[DB]])),PRODUCT(SUM(ROUND(AVERAGE(VALUE(CY$3),VALUE($P72)),0),CHOOSE(IF(OR(CY$1,$R72),4,INDEX(CMB[[Res_Rare]:[Res_Rare]],MATCH(ROUND(MIN(SUM(CY$4,$O72/1000),SUM($O72,CY$4/1000)),3),CMB[[Cmb_ID]:[Cmb_ID]],0))),-1,-1,0,0)),IF(OR(CY$1,$R72),4,INDEX(CMB[[Cmb_Rare]:[Cmb_Rare]],MATCH(ROUND(MIN(SUM(CY$4,$O72/1000),SUM($O72,CY$4/1000)),3),CMB[[Cmb_ID]:[Cmb_ID]],0))),CHOOSE(AC[[M]:[M]],2,1,1,SUM(AC[[AB]:[DB]])))),""))</f>
        <v/>
      </c>
      <c r="CZ72" t="str">
        <f>IF(OR(CZ$5="",$S72=""),"",IFERROR(SUM(PRODUCT(INDEX(CMB[[BA_0O]:[BA_2O]],MATCH(ROUND(MIN(SUM(CZ$4,$O72/1000),SUM($O72,CZ$4/1000)),3),CMB[[Cmb_ID]:[Cmb_ID]],0),SUM(N(CZ$1),N($R72),1)),CHOOSE(AC[[M]:[M]],1,1,0,AC[[AB]:[AB]])),PRODUCT(INDEX(CMB[[BD_0O]:[BD_2O]],MATCH(ROUND(MIN(SUM(CZ$4,$O72/1000),SUM($O72,CZ$4/1000)),3),CMB[[Cmb_ID]:[Cmb_ID]],0),SUM(N(CZ$1),N($R72),1)),CHOOSE(AC[[M]:[M]],1,0,1,AC[[DB]:[DB]])),PRODUCT(SUM(ROUND(AVERAGE(VALUE(CZ$3),VALUE($P72)),0),CHOOSE(IF(OR(CZ$1,$R72),4,INDEX(CMB[[Res_Rare]:[Res_Rare]],MATCH(ROUND(MIN(SUM(CZ$4,$O72/1000),SUM($O72,CZ$4/1000)),3),CMB[[Cmb_ID]:[Cmb_ID]],0))),-1,-1,0,0)),IF(OR(CZ$1,$R72),4,INDEX(CMB[[Cmb_Rare]:[Cmb_Rare]],MATCH(ROUND(MIN(SUM(CZ$4,$O72/1000),SUM($O72,CZ$4/1000)),3),CMB[[Cmb_ID]:[Cmb_ID]],0))),CHOOSE(AC[[M]:[M]],2,1,1,SUM(AC[[AB]:[DB]])))),""))</f>
        <v/>
      </c>
      <c r="DA72" t="str">
        <f>IF(OR(DA$5="",$S72=""),"",IFERROR(SUM(PRODUCT(INDEX(CMB[[BA_0O]:[BA_2O]],MATCH(ROUND(MIN(SUM(DA$4,$O72/1000),SUM($O72,DA$4/1000)),3),CMB[[Cmb_ID]:[Cmb_ID]],0),SUM(N(DA$1),N($R72),1)),CHOOSE(AC[[M]:[M]],1,1,0,AC[[AB]:[AB]])),PRODUCT(INDEX(CMB[[BD_0O]:[BD_2O]],MATCH(ROUND(MIN(SUM(DA$4,$O72/1000),SUM($O72,DA$4/1000)),3),CMB[[Cmb_ID]:[Cmb_ID]],0),SUM(N(DA$1),N($R72),1)),CHOOSE(AC[[M]:[M]],1,0,1,AC[[DB]:[DB]])),PRODUCT(SUM(ROUND(AVERAGE(VALUE(DA$3),VALUE($P72)),0),CHOOSE(IF(OR(DA$1,$R72),4,INDEX(CMB[[Res_Rare]:[Res_Rare]],MATCH(ROUND(MIN(SUM(DA$4,$O72/1000),SUM($O72,DA$4/1000)),3),CMB[[Cmb_ID]:[Cmb_ID]],0))),-1,-1,0,0)),IF(OR(DA$1,$R72),4,INDEX(CMB[[Cmb_Rare]:[Cmb_Rare]],MATCH(ROUND(MIN(SUM(DA$4,$O72/1000),SUM($O72,DA$4/1000)),3),CMB[[Cmb_ID]:[Cmb_ID]],0))),CHOOSE(AC[[M]:[M]],2,1,1,SUM(AC[[AB]:[DB]])))),""))</f>
        <v/>
      </c>
      <c r="DB72" t="str">
        <f>IF(OR(DB$5="",$S72=""),"",IFERROR(SUM(PRODUCT(INDEX(CMB[[BA_0O]:[BA_2O]],MATCH(ROUND(MIN(SUM(DB$4,$O72/1000),SUM($O72,DB$4/1000)),3),CMB[[Cmb_ID]:[Cmb_ID]],0),SUM(N(DB$1),N($R72),1)),CHOOSE(AC[[M]:[M]],1,1,0,AC[[AB]:[AB]])),PRODUCT(INDEX(CMB[[BD_0O]:[BD_2O]],MATCH(ROUND(MIN(SUM(DB$4,$O72/1000),SUM($O72,DB$4/1000)),3),CMB[[Cmb_ID]:[Cmb_ID]],0),SUM(N(DB$1),N($R72),1)),CHOOSE(AC[[M]:[M]],1,0,1,AC[[DB]:[DB]])),PRODUCT(SUM(ROUND(AVERAGE(VALUE(DB$3),VALUE($P72)),0),CHOOSE(IF(OR(DB$1,$R72),4,INDEX(CMB[[Res_Rare]:[Res_Rare]],MATCH(ROUND(MIN(SUM(DB$4,$O72/1000),SUM($O72,DB$4/1000)),3),CMB[[Cmb_ID]:[Cmb_ID]],0))),-1,-1,0,0)),IF(OR(DB$1,$R72),4,INDEX(CMB[[Cmb_Rare]:[Cmb_Rare]],MATCH(ROUND(MIN(SUM(DB$4,$O72/1000),SUM($O72,DB$4/1000)),3),CMB[[Cmb_ID]:[Cmb_ID]],0))),CHOOSE(AC[[M]:[M]],2,1,1,SUM(AC[[AB]:[DB]])))),""))</f>
        <v/>
      </c>
      <c r="DC72" t="str">
        <f>IF(OR(DC$5="",$S72=""),"",IFERROR(SUM(PRODUCT(INDEX(CMB[[BA_0O]:[BA_2O]],MATCH(ROUND(MIN(SUM(DC$4,$O72/1000),SUM($O72,DC$4/1000)),3),CMB[[Cmb_ID]:[Cmb_ID]],0),SUM(N(DC$1),N($R72),1)),CHOOSE(AC[[M]:[M]],1,1,0,AC[[AB]:[AB]])),PRODUCT(INDEX(CMB[[BD_0O]:[BD_2O]],MATCH(ROUND(MIN(SUM(DC$4,$O72/1000),SUM($O72,DC$4/1000)),3),CMB[[Cmb_ID]:[Cmb_ID]],0),SUM(N(DC$1),N($R72),1)),CHOOSE(AC[[M]:[M]],1,0,1,AC[[DB]:[DB]])),PRODUCT(SUM(ROUND(AVERAGE(VALUE(DC$3),VALUE($P72)),0),CHOOSE(IF(OR(DC$1,$R72),4,INDEX(CMB[[Res_Rare]:[Res_Rare]],MATCH(ROUND(MIN(SUM(DC$4,$O72/1000),SUM($O72,DC$4/1000)),3),CMB[[Cmb_ID]:[Cmb_ID]],0))),-1,-1,0,0)),IF(OR(DC$1,$R72),4,INDEX(CMB[[Cmb_Rare]:[Cmb_Rare]],MATCH(ROUND(MIN(SUM(DC$4,$O72/1000),SUM($O72,DC$4/1000)),3),CMB[[Cmb_ID]:[Cmb_ID]],0))),CHOOSE(AC[[M]:[M]],2,1,1,SUM(AC[[AB]:[DB]])))),""))</f>
        <v/>
      </c>
      <c r="DD72" t="str">
        <f>IF(OR(DD$5="",$S72=""),"",IFERROR(SUM(PRODUCT(INDEX(CMB[[BA_0O]:[BA_2O]],MATCH(ROUND(MIN(SUM(DD$4,$O72/1000),SUM($O72,DD$4/1000)),3),CMB[[Cmb_ID]:[Cmb_ID]],0),SUM(N(DD$1),N($R72),1)),CHOOSE(AC[[M]:[M]],1,1,0,AC[[AB]:[AB]])),PRODUCT(INDEX(CMB[[BD_0O]:[BD_2O]],MATCH(ROUND(MIN(SUM(DD$4,$O72/1000),SUM($O72,DD$4/1000)),3),CMB[[Cmb_ID]:[Cmb_ID]],0),SUM(N(DD$1),N($R72),1)),CHOOSE(AC[[M]:[M]],1,0,1,AC[[DB]:[DB]])),PRODUCT(SUM(ROUND(AVERAGE(VALUE(DD$3),VALUE($P72)),0),CHOOSE(IF(OR(DD$1,$R72),4,INDEX(CMB[[Res_Rare]:[Res_Rare]],MATCH(ROUND(MIN(SUM(DD$4,$O72/1000),SUM($O72,DD$4/1000)),3),CMB[[Cmb_ID]:[Cmb_ID]],0))),-1,-1,0,0)),IF(OR(DD$1,$R72),4,INDEX(CMB[[Cmb_Rare]:[Cmb_Rare]],MATCH(ROUND(MIN(SUM(DD$4,$O72/1000),SUM($O72,DD$4/1000)),3),CMB[[Cmb_ID]:[Cmb_ID]],0))),CHOOSE(AC[[M]:[M]],2,1,1,SUM(AC[[AB]:[DB]])))),""))</f>
        <v/>
      </c>
      <c r="DE72" t="str">
        <f>IF(OR(DE$5="",$S72=""),"",IFERROR(SUM(PRODUCT(INDEX(CMB[[BA_0O]:[BA_2O]],MATCH(ROUND(MIN(SUM(DE$4,$O72/1000),SUM($O72,DE$4/1000)),3),CMB[[Cmb_ID]:[Cmb_ID]],0),SUM(N(DE$1),N($R72),1)),CHOOSE(AC[[M]:[M]],1,1,0,AC[[AB]:[AB]])),PRODUCT(INDEX(CMB[[BD_0O]:[BD_2O]],MATCH(ROUND(MIN(SUM(DE$4,$O72/1000),SUM($O72,DE$4/1000)),3),CMB[[Cmb_ID]:[Cmb_ID]],0),SUM(N(DE$1),N($R72),1)),CHOOSE(AC[[M]:[M]],1,0,1,AC[[DB]:[DB]])),PRODUCT(SUM(ROUND(AVERAGE(VALUE(DE$3),VALUE($P72)),0),CHOOSE(IF(OR(DE$1,$R72),4,INDEX(CMB[[Res_Rare]:[Res_Rare]],MATCH(ROUND(MIN(SUM(DE$4,$O72/1000),SUM($O72,DE$4/1000)),3),CMB[[Cmb_ID]:[Cmb_ID]],0))),-1,-1,0,0)),IF(OR(DE$1,$R72),4,INDEX(CMB[[Cmb_Rare]:[Cmb_Rare]],MATCH(ROUND(MIN(SUM(DE$4,$O72/1000),SUM($O72,DE$4/1000)),3),CMB[[Cmb_ID]:[Cmb_ID]],0))),CHOOSE(AC[[M]:[M]],2,1,1,SUM(AC[[AB]:[DB]])))),""))</f>
        <v/>
      </c>
      <c r="DF72" t="str">
        <f>IF(OR(DF$5="",$S72=""),"",IFERROR(SUM(PRODUCT(INDEX(CMB[[BA_0O]:[BA_2O]],MATCH(ROUND(MIN(SUM(DF$4,$O72/1000),SUM($O72,DF$4/1000)),3),CMB[[Cmb_ID]:[Cmb_ID]],0),SUM(N(DF$1),N($R72),1)),CHOOSE(AC[[M]:[M]],1,1,0,AC[[AB]:[AB]])),PRODUCT(INDEX(CMB[[BD_0O]:[BD_2O]],MATCH(ROUND(MIN(SUM(DF$4,$O72/1000),SUM($O72,DF$4/1000)),3),CMB[[Cmb_ID]:[Cmb_ID]],0),SUM(N(DF$1),N($R72),1)),CHOOSE(AC[[M]:[M]],1,0,1,AC[[DB]:[DB]])),PRODUCT(SUM(ROUND(AVERAGE(VALUE(DF$3),VALUE($P72)),0),CHOOSE(IF(OR(DF$1,$R72),4,INDEX(CMB[[Res_Rare]:[Res_Rare]],MATCH(ROUND(MIN(SUM(DF$4,$O72/1000),SUM($O72,DF$4/1000)),3),CMB[[Cmb_ID]:[Cmb_ID]],0))),-1,-1,0,0)),IF(OR(DF$1,$R72),4,INDEX(CMB[[Cmb_Rare]:[Cmb_Rare]],MATCH(ROUND(MIN(SUM(DF$4,$O72/1000),SUM($O72,DF$4/1000)),3),CMB[[Cmb_ID]:[Cmb_ID]],0))),CHOOSE(AC[[M]:[M]],2,1,1,SUM(AC[[AB]:[DB]])))),""))</f>
        <v/>
      </c>
      <c r="DG72" t="str">
        <f>IF(OR(DG$5="",$S72=""),"",IFERROR(SUM(PRODUCT(INDEX(CMB[[BA_0O]:[BA_2O]],MATCH(ROUND(MIN(SUM(DG$4,$O72/1000),SUM($O72,DG$4/1000)),3),CMB[[Cmb_ID]:[Cmb_ID]],0),SUM(N(DG$1),N($R72),1)),CHOOSE(AC[[M]:[M]],1,1,0,AC[[AB]:[AB]])),PRODUCT(INDEX(CMB[[BD_0O]:[BD_2O]],MATCH(ROUND(MIN(SUM(DG$4,$O72/1000),SUM($O72,DG$4/1000)),3),CMB[[Cmb_ID]:[Cmb_ID]],0),SUM(N(DG$1),N($R72),1)),CHOOSE(AC[[M]:[M]],1,0,1,AC[[DB]:[DB]])),PRODUCT(SUM(ROUND(AVERAGE(VALUE(DG$3),VALUE($P72)),0),CHOOSE(IF(OR(DG$1,$R72),4,INDEX(CMB[[Res_Rare]:[Res_Rare]],MATCH(ROUND(MIN(SUM(DG$4,$O72/1000),SUM($O72,DG$4/1000)),3),CMB[[Cmb_ID]:[Cmb_ID]],0))),-1,-1,0,0)),IF(OR(DG$1,$R72),4,INDEX(CMB[[Cmb_Rare]:[Cmb_Rare]],MATCH(ROUND(MIN(SUM(DG$4,$O72/1000),SUM($O72,DG$4/1000)),3),CMB[[Cmb_ID]:[Cmb_ID]],0))),CHOOSE(AC[[M]:[M]],2,1,1,SUM(AC[[AB]:[DB]])))),""))</f>
        <v/>
      </c>
      <c r="DH72" t="str">
        <f>IF(OR(DH$5="",$S72=""),"",IFERROR(SUM(PRODUCT(INDEX(CMB[[BA_0O]:[BA_2O]],MATCH(ROUND(MIN(SUM(DH$4,$O72/1000),SUM($O72,DH$4/1000)),3),CMB[[Cmb_ID]:[Cmb_ID]],0),SUM(N(DH$1),N($R72),1)),CHOOSE(AC[[M]:[M]],1,1,0,AC[[AB]:[AB]])),PRODUCT(INDEX(CMB[[BD_0O]:[BD_2O]],MATCH(ROUND(MIN(SUM(DH$4,$O72/1000),SUM($O72,DH$4/1000)),3),CMB[[Cmb_ID]:[Cmb_ID]],0),SUM(N(DH$1),N($R72),1)),CHOOSE(AC[[M]:[M]],1,0,1,AC[[DB]:[DB]])),PRODUCT(SUM(ROUND(AVERAGE(VALUE(DH$3),VALUE($P72)),0),CHOOSE(IF(OR(DH$1,$R72),4,INDEX(CMB[[Res_Rare]:[Res_Rare]],MATCH(ROUND(MIN(SUM(DH$4,$O72/1000),SUM($O72,DH$4/1000)),3),CMB[[Cmb_ID]:[Cmb_ID]],0))),-1,-1,0,0)),IF(OR(DH$1,$R72),4,INDEX(CMB[[Cmb_Rare]:[Cmb_Rare]],MATCH(ROUND(MIN(SUM(DH$4,$O72/1000),SUM($O72,DH$4/1000)),3),CMB[[Cmb_ID]:[Cmb_ID]],0))),CHOOSE(AC[[M]:[M]],2,1,1,SUM(AC[[AB]:[DB]])))),""))</f>
        <v/>
      </c>
      <c r="DI72" t="str">
        <f>IF(OR(DI$5="",$S72=""),"",IFERROR(SUM(PRODUCT(INDEX(CMB[[BA_0O]:[BA_2O]],MATCH(ROUND(MIN(SUM(DI$4,$O72/1000),SUM($O72,DI$4/1000)),3),CMB[[Cmb_ID]:[Cmb_ID]],0),SUM(N(DI$1),N($R72),1)),CHOOSE(AC[[M]:[M]],1,1,0,AC[[AB]:[AB]])),PRODUCT(INDEX(CMB[[BD_0O]:[BD_2O]],MATCH(ROUND(MIN(SUM(DI$4,$O72/1000),SUM($O72,DI$4/1000)),3),CMB[[Cmb_ID]:[Cmb_ID]],0),SUM(N(DI$1),N($R72),1)),CHOOSE(AC[[M]:[M]],1,0,1,AC[[DB]:[DB]])),PRODUCT(SUM(ROUND(AVERAGE(VALUE(DI$3),VALUE($P72)),0),CHOOSE(IF(OR(DI$1,$R72),4,INDEX(CMB[[Res_Rare]:[Res_Rare]],MATCH(ROUND(MIN(SUM(DI$4,$O72/1000),SUM($O72,DI$4/1000)),3),CMB[[Cmb_ID]:[Cmb_ID]],0))),-1,-1,0,0)),IF(OR(DI$1,$R72),4,INDEX(CMB[[Cmb_Rare]:[Cmb_Rare]],MATCH(ROUND(MIN(SUM(DI$4,$O72/1000),SUM($O72,DI$4/1000)),3),CMB[[Cmb_ID]:[Cmb_ID]],0))),CHOOSE(AC[[M]:[M]],2,1,1,SUM(AC[[AB]:[DB]])))),""))</f>
        <v/>
      </c>
      <c r="DJ72" t="str">
        <f>IF(OR(DJ$5="",$S72=""),"",IFERROR(SUM(PRODUCT(INDEX(CMB[[BA_0O]:[BA_2O]],MATCH(ROUND(MIN(SUM(DJ$4,$O72/1000),SUM($O72,DJ$4/1000)),3),CMB[[Cmb_ID]:[Cmb_ID]],0),SUM(N(DJ$1),N($R72),1)),CHOOSE(AC[[M]:[M]],1,1,0,AC[[AB]:[AB]])),PRODUCT(INDEX(CMB[[BD_0O]:[BD_2O]],MATCH(ROUND(MIN(SUM(DJ$4,$O72/1000),SUM($O72,DJ$4/1000)),3),CMB[[Cmb_ID]:[Cmb_ID]],0),SUM(N(DJ$1),N($R72),1)),CHOOSE(AC[[M]:[M]],1,0,1,AC[[DB]:[DB]])),PRODUCT(SUM(ROUND(AVERAGE(VALUE(DJ$3),VALUE($P72)),0),CHOOSE(IF(OR(DJ$1,$R72),4,INDEX(CMB[[Res_Rare]:[Res_Rare]],MATCH(ROUND(MIN(SUM(DJ$4,$O72/1000),SUM($O72,DJ$4/1000)),3),CMB[[Cmb_ID]:[Cmb_ID]],0))),-1,-1,0,0)),IF(OR(DJ$1,$R72),4,INDEX(CMB[[Cmb_Rare]:[Cmb_Rare]],MATCH(ROUND(MIN(SUM(DJ$4,$O72/1000),SUM($O72,DJ$4/1000)),3),CMB[[Cmb_ID]:[Cmb_ID]],0))),CHOOSE(AC[[M]:[M]],2,1,1,SUM(AC[[AB]:[DB]])))),""))</f>
        <v/>
      </c>
      <c r="DK72" t="str">
        <f>IF(OR(DK$5="",$S72=""),"",IFERROR(SUM(PRODUCT(INDEX(CMB[[BA_0O]:[BA_2O]],MATCH(ROUND(MIN(SUM(DK$4,$O72/1000),SUM($O72,DK$4/1000)),3),CMB[[Cmb_ID]:[Cmb_ID]],0),SUM(N(DK$1),N($R72),1)),CHOOSE(AC[[M]:[M]],1,1,0,AC[[AB]:[AB]])),PRODUCT(INDEX(CMB[[BD_0O]:[BD_2O]],MATCH(ROUND(MIN(SUM(DK$4,$O72/1000),SUM($O72,DK$4/1000)),3),CMB[[Cmb_ID]:[Cmb_ID]],0),SUM(N(DK$1),N($R72),1)),CHOOSE(AC[[M]:[M]],1,0,1,AC[[DB]:[DB]])),PRODUCT(SUM(ROUND(AVERAGE(VALUE(DK$3),VALUE($P72)),0),CHOOSE(IF(OR(DK$1,$R72),4,INDEX(CMB[[Res_Rare]:[Res_Rare]],MATCH(ROUND(MIN(SUM(DK$4,$O72/1000),SUM($O72,DK$4/1000)),3),CMB[[Cmb_ID]:[Cmb_ID]],0))),-1,-1,0,0)),IF(OR(DK$1,$R72),4,INDEX(CMB[[Cmb_Rare]:[Cmb_Rare]],MATCH(ROUND(MIN(SUM(DK$4,$O72/1000),SUM($O72,DK$4/1000)),3),CMB[[Cmb_ID]:[Cmb_ID]],0))),CHOOSE(AC[[M]:[M]],2,1,1,SUM(AC[[AB]:[DB]])))),""))</f>
        <v/>
      </c>
      <c r="DL72" t="str">
        <f>IF(OR(DL$5="",$S72=""),"",IFERROR(SUM(PRODUCT(INDEX(CMB[[BA_0O]:[BA_2O]],MATCH(ROUND(MIN(SUM(DL$4,$O72/1000),SUM($O72,DL$4/1000)),3),CMB[[Cmb_ID]:[Cmb_ID]],0),SUM(N(DL$1),N($R72),1)),CHOOSE(AC[[M]:[M]],1,1,0,AC[[AB]:[AB]])),PRODUCT(INDEX(CMB[[BD_0O]:[BD_2O]],MATCH(ROUND(MIN(SUM(DL$4,$O72/1000),SUM($O72,DL$4/1000)),3),CMB[[Cmb_ID]:[Cmb_ID]],0),SUM(N(DL$1),N($R72),1)),CHOOSE(AC[[M]:[M]],1,0,1,AC[[DB]:[DB]])),PRODUCT(SUM(ROUND(AVERAGE(VALUE(DL$3),VALUE($P72)),0),CHOOSE(IF(OR(DL$1,$R72),4,INDEX(CMB[[Res_Rare]:[Res_Rare]],MATCH(ROUND(MIN(SUM(DL$4,$O72/1000),SUM($O72,DL$4/1000)),3),CMB[[Cmb_ID]:[Cmb_ID]],0))),-1,-1,0,0)),IF(OR(DL$1,$R72),4,INDEX(CMB[[Cmb_Rare]:[Cmb_Rare]],MATCH(ROUND(MIN(SUM(DL$4,$O72/1000),SUM($O72,DL$4/1000)),3),CMB[[Cmb_ID]:[Cmb_ID]],0))),CHOOSE(AC[[M]:[M]],2,1,1,SUM(AC[[AB]:[DB]])))),""))</f>
        <v/>
      </c>
      <c r="DM72" t="str">
        <f>IF(OR(DM$5="",$S72=""),"",IFERROR(SUM(PRODUCT(INDEX(CMB[[BA_0O]:[BA_2O]],MATCH(ROUND(MIN(SUM(DM$4,$O72/1000),SUM($O72,DM$4/1000)),3),CMB[[Cmb_ID]:[Cmb_ID]],0),SUM(N(DM$1),N($R72),1)),CHOOSE(AC[[M]:[M]],1,1,0,AC[[AB]:[AB]])),PRODUCT(INDEX(CMB[[BD_0O]:[BD_2O]],MATCH(ROUND(MIN(SUM(DM$4,$O72/1000),SUM($O72,DM$4/1000)),3),CMB[[Cmb_ID]:[Cmb_ID]],0),SUM(N(DM$1),N($R72),1)),CHOOSE(AC[[M]:[M]],1,0,1,AC[[DB]:[DB]])),PRODUCT(SUM(ROUND(AVERAGE(VALUE(DM$3),VALUE($P72)),0),CHOOSE(IF(OR(DM$1,$R72),4,INDEX(CMB[[Res_Rare]:[Res_Rare]],MATCH(ROUND(MIN(SUM(DM$4,$O72/1000),SUM($O72,DM$4/1000)),3),CMB[[Cmb_ID]:[Cmb_ID]],0))),-1,-1,0,0)),IF(OR(DM$1,$R72),4,INDEX(CMB[[Cmb_Rare]:[Cmb_Rare]],MATCH(ROUND(MIN(SUM(DM$4,$O72/1000),SUM($O72,DM$4/1000)),3),CMB[[Cmb_ID]:[Cmb_ID]],0))),CHOOSE(AC[[M]:[M]],2,1,1,SUM(AC[[AB]:[DB]])))),""))</f>
        <v/>
      </c>
      <c r="DN72" t="str">
        <f>IF(OR(DN$5="",$S72=""),"",IFERROR(SUM(PRODUCT(INDEX(CMB[[BA_0O]:[BA_2O]],MATCH(ROUND(MIN(SUM(DN$4,$O72/1000),SUM($O72,DN$4/1000)),3),CMB[[Cmb_ID]:[Cmb_ID]],0),SUM(N(DN$1),N($R72),1)),CHOOSE(AC[[M]:[M]],1,1,0,AC[[AB]:[AB]])),PRODUCT(INDEX(CMB[[BD_0O]:[BD_2O]],MATCH(ROUND(MIN(SUM(DN$4,$O72/1000),SUM($O72,DN$4/1000)),3),CMB[[Cmb_ID]:[Cmb_ID]],0),SUM(N(DN$1),N($R72),1)),CHOOSE(AC[[M]:[M]],1,0,1,AC[[DB]:[DB]])),PRODUCT(SUM(ROUND(AVERAGE(VALUE(DN$3),VALUE($P72)),0),CHOOSE(IF(OR(DN$1,$R72),4,INDEX(CMB[[Res_Rare]:[Res_Rare]],MATCH(ROUND(MIN(SUM(DN$4,$O72/1000),SUM($O72,DN$4/1000)),3),CMB[[Cmb_ID]:[Cmb_ID]],0))),-1,-1,0,0)),IF(OR(DN$1,$R72),4,INDEX(CMB[[Cmb_Rare]:[Cmb_Rare]],MATCH(ROUND(MIN(SUM(DN$4,$O72/1000),SUM($O72,DN$4/1000)),3),CMB[[Cmb_ID]:[Cmb_ID]],0))),CHOOSE(AC[[M]:[M]],2,1,1,SUM(AC[[AB]:[DB]])))),""))</f>
        <v/>
      </c>
      <c r="DO72" t="str">
        <f>IF(OR(DO$5="",$S72=""),"",IFERROR(SUM(PRODUCT(INDEX(CMB[[BA_0O]:[BA_2O]],MATCH(ROUND(MIN(SUM(DO$4,$O72/1000),SUM($O72,DO$4/1000)),3),CMB[[Cmb_ID]:[Cmb_ID]],0),SUM(N(DO$1),N($R72),1)),CHOOSE(AC[[M]:[M]],1,1,0,AC[[AB]:[AB]])),PRODUCT(INDEX(CMB[[BD_0O]:[BD_2O]],MATCH(ROUND(MIN(SUM(DO$4,$O72/1000),SUM($O72,DO$4/1000)),3),CMB[[Cmb_ID]:[Cmb_ID]],0),SUM(N(DO$1),N($R72),1)),CHOOSE(AC[[M]:[M]],1,0,1,AC[[DB]:[DB]])),PRODUCT(SUM(ROUND(AVERAGE(VALUE(DO$3),VALUE($P72)),0),CHOOSE(IF(OR(DO$1,$R72),4,INDEX(CMB[[Res_Rare]:[Res_Rare]],MATCH(ROUND(MIN(SUM(DO$4,$O72/1000),SUM($O72,DO$4/1000)),3),CMB[[Cmb_ID]:[Cmb_ID]],0))),-1,-1,0,0)),IF(OR(DO$1,$R72),4,INDEX(CMB[[Cmb_Rare]:[Cmb_Rare]],MATCH(ROUND(MIN(SUM(DO$4,$O72/1000),SUM($O72,DO$4/1000)),3),CMB[[Cmb_ID]:[Cmb_ID]],0))),CHOOSE(AC[[M]:[M]],2,1,1,SUM(AC[[AB]:[DB]])))),""))</f>
        <v/>
      </c>
      <c r="DP72" t="str">
        <f>IF(OR(DP$5="",$S72=""),"",IFERROR(SUM(PRODUCT(INDEX(CMB[[BA_0O]:[BA_2O]],MATCH(ROUND(MIN(SUM(DP$4,$O72/1000),SUM($O72,DP$4/1000)),3),CMB[[Cmb_ID]:[Cmb_ID]],0),SUM(N(DP$1),N($R72),1)),CHOOSE(AC[[M]:[M]],1,1,0,AC[[AB]:[AB]])),PRODUCT(INDEX(CMB[[BD_0O]:[BD_2O]],MATCH(ROUND(MIN(SUM(DP$4,$O72/1000),SUM($O72,DP$4/1000)),3),CMB[[Cmb_ID]:[Cmb_ID]],0),SUM(N(DP$1),N($R72),1)),CHOOSE(AC[[M]:[M]],1,0,1,AC[[DB]:[DB]])),PRODUCT(SUM(ROUND(AVERAGE(VALUE(DP$3),VALUE($P72)),0),CHOOSE(IF(OR(DP$1,$R72),4,INDEX(CMB[[Res_Rare]:[Res_Rare]],MATCH(ROUND(MIN(SUM(DP$4,$O72/1000),SUM($O72,DP$4/1000)),3),CMB[[Cmb_ID]:[Cmb_ID]],0))),-1,-1,0,0)),IF(OR(DP$1,$R72),4,INDEX(CMB[[Cmb_Rare]:[Cmb_Rare]],MATCH(ROUND(MIN(SUM(DP$4,$O72/1000),SUM($O72,DP$4/1000)),3),CMB[[Cmb_ID]:[Cmb_ID]],0))),CHOOSE(AC[[M]:[M]],2,1,1,SUM(AC[[AB]:[DB]])))),""))</f>
        <v/>
      </c>
      <c r="DQ72" t="str">
        <f>IF(OR(DQ$5="",$S72=""),"",IFERROR(SUM(PRODUCT(INDEX(CMB[[BA_0O]:[BA_2O]],MATCH(ROUND(MIN(SUM(DQ$4,$O72/1000),SUM($O72,DQ$4/1000)),3),CMB[[Cmb_ID]:[Cmb_ID]],0),SUM(N(DQ$1),N($R72),1)),CHOOSE(AC[[M]:[M]],1,1,0,AC[[AB]:[AB]])),PRODUCT(INDEX(CMB[[BD_0O]:[BD_2O]],MATCH(ROUND(MIN(SUM(DQ$4,$O72/1000),SUM($O72,DQ$4/1000)),3),CMB[[Cmb_ID]:[Cmb_ID]],0),SUM(N(DQ$1),N($R72),1)),CHOOSE(AC[[M]:[M]],1,0,1,AC[[DB]:[DB]])),PRODUCT(SUM(ROUND(AVERAGE(VALUE(DQ$3),VALUE($P72)),0),CHOOSE(IF(OR(DQ$1,$R72),4,INDEX(CMB[[Res_Rare]:[Res_Rare]],MATCH(ROUND(MIN(SUM(DQ$4,$O72/1000),SUM($O72,DQ$4/1000)),3),CMB[[Cmb_ID]:[Cmb_ID]],0))),-1,-1,0,0)),IF(OR(DQ$1,$R72),4,INDEX(CMB[[Cmb_Rare]:[Cmb_Rare]],MATCH(ROUND(MIN(SUM(DQ$4,$O72/1000),SUM($O72,DQ$4/1000)),3),CMB[[Cmb_ID]:[Cmb_ID]],0))),CHOOSE(AC[[M]:[M]],2,1,1,SUM(AC[[AB]:[DB]])))),""))</f>
        <v/>
      </c>
      <c r="DR72" t="str">
        <f>IF(OR(DR$5="",$S72=""),"",IFERROR(SUM(PRODUCT(INDEX(CMB[[BA_0O]:[BA_2O]],MATCH(ROUND(MIN(SUM(DR$4,$O72/1000),SUM($O72,DR$4/1000)),3),CMB[[Cmb_ID]:[Cmb_ID]],0),SUM(N(DR$1),N($R72),1)),CHOOSE(AC[[M]:[M]],1,1,0,AC[[AB]:[AB]])),PRODUCT(INDEX(CMB[[BD_0O]:[BD_2O]],MATCH(ROUND(MIN(SUM(DR$4,$O72/1000),SUM($O72,DR$4/1000)),3),CMB[[Cmb_ID]:[Cmb_ID]],0),SUM(N(DR$1),N($R72),1)),CHOOSE(AC[[M]:[M]],1,0,1,AC[[DB]:[DB]])),PRODUCT(SUM(ROUND(AVERAGE(VALUE(DR$3),VALUE($P72)),0),CHOOSE(IF(OR(DR$1,$R72),4,INDEX(CMB[[Res_Rare]:[Res_Rare]],MATCH(ROUND(MIN(SUM(DR$4,$O72/1000),SUM($O72,DR$4/1000)),3),CMB[[Cmb_ID]:[Cmb_ID]],0))),-1,-1,0,0)),IF(OR(DR$1,$R72),4,INDEX(CMB[[Cmb_Rare]:[Cmb_Rare]],MATCH(ROUND(MIN(SUM(DR$4,$O72/1000),SUM($O72,DR$4/1000)),3),CMB[[Cmb_ID]:[Cmb_ID]],0))),CHOOSE(AC[[M]:[M]],2,1,1,SUM(AC[[AB]:[DB]])))),""))</f>
        <v/>
      </c>
      <c r="DS72" t="str">
        <f>IF(OR(DS$5="",$S72=""),"",IFERROR(SUM(PRODUCT(INDEX(CMB[[BA_0O]:[BA_2O]],MATCH(ROUND(MIN(SUM(DS$4,$O72/1000),SUM($O72,DS$4/1000)),3),CMB[[Cmb_ID]:[Cmb_ID]],0),SUM(N(DS$1),N($R72),1)),CHOOSE(AC[[M]:[M]],1,1,0,AC[[AB]:[AB]])),PRODUCT(INDEX(CMB[[BD_0O]:[BD_2O]],MATCH(ROUND(MIN(SUM(DS$4,$O72/1000),SUM($O72,DS$4/1000)),3),CMB[[Cmb_ID]:[Cmb_ID]],0),SUM(N(DS$1),N($R72),1)),CHOOSE(AC[[M]:[M]],1,0,1,AC[[DB]:[DB]])),PRODUCT(SUM(ROUND(AVERAGE(VALUE(DS$3),VALUE($P72)),0),CHOOSE(IF(OR(DS$1,$R72),4,INDEX(CMB[[Res_Rare]:[Res_Rare]],MATCH(ROUND(MIN(SUM(DS$4,$O72/1000),SUM($O72,DS$4/1000)),3),CMB[[Cmb_ID]:[Cmb_ID]],0))),-1,-1,0,0)),IF(OR(DS$1,$R72),4,INDEX(CMB[[Cmb_Rare]:[Cmb_Rare]],MATCH(ROUND(MIN(SUM(DS$4,$O72/1000),SUM($O72,DS$4/1000)),3),CMB[[Cmb_ID]:[Cmb_ID]],0))),CHOOSE(AC[[M]:[M]],2,1,1,SUM(AC[[AB]:[DB]])))),""))</f>
        <v/>
      </c>
      <c r="DT72" t="str">
        <f>IF(OR(DT$5="",$S72=""),"",IFERROR(SUM(PRODUCT(INDEX(CMB[[BA_0O]:[BA_2O]],MATCH(ROUND(MIN(SUM(DT$4,$O72/1000),SUM($O72,DT$4/1000)),3),CMB[[Cmb_ID]:[Cmb_ID]],0),SUM(N(DT$1),N($R72),1)),CHOOSE(AC[[M]:[M]],1,1,0,AC[[AB]:[AB]])),PRODUCT(INDEX(CMB[[BD_0O]:[BD_2O]],MATCH(ROUND(MIN(SUM(DT$4,$O72/1000),SUM($O72,DT$4/1000)),3),CMB[[Cmb_ID]:[Cmb_ID]],0),SUM(N(DT$1),N($R72),1)),CHOOSE(AC[[M]:[M]],1,0,1,AC[[DB]:[DB]])),PRODUCT(SUM(ROUND(AVERAGE(VALUE(DT$3),VALUE($P72)),0),CHOOSE(IF(OR(DT$1,$R72),4,INDEX(CMB[[Res_Rare]:[Res_Rare]],MATCH(ROUND(MIN(SUM(DT$4,$O72/1000),SUM($O72,DT$4/1000)),3),CMB[[Cmb_ID]:[Cmb_ID]],0))),-1,-1,0,0)),IF(OR(DT$1,$R72),4,INDEX(CMB[[Cmb_Rare]:[Cmb_Rare]],MATCH(ROUND(MIN(SUM(DT$4,$O72/1000),SUM($O72,DT$4/1000)),3),CMB[[Cmb_ID]:[Cmb_ID]],0))),CHOOSE(AC[[M]:[M]],2,1,1,SUM(AC[[AB]:[DB]])))),""))</f>
        <v/>
      </c>
      <c r="DU72" t="str">
        <f>IF(OR(DU$5="",$S72=""),"",IFERROR(SUM(PRODUCT(INDEX(CMB[[BA_0O]:[BA_2O]],MATCH(ROUND(MIN(SUM(DU$4,$O72/1000),SUM($O72,DU$4/1000)),3),CMB[[Cmb_ID]:[Cmb_ID]],0),SUM(N(DU$1),N($R72),1)),CHOOSE(AC[[M]:[M]],1,1,0,AC[[AB]:[AB]])),PRODUCT(INDEX(CMB[[BD_0O]:[BD_2O]],MATCH(ROUND(MIN(SUM(DU$4,$O72/1000),SUM($O72,DU$4/1000)),3),CMB[[Cmb_ID]:[Cmb_ID]],0),SUM(N(DU$1),N($R72),1)),CHOOSE(AC[[M]:[M]],1,0,1,AC[[DB]:[DB]])),PRODUCT(SUM(ROUND(AVERAGE(VALUE(DU$3),VALUE($P72)),0),CHOOSE(IF(OR(DU$1,$R72),4,INDEX(CMB[[Res_Rare]:[Res_Rare]],MATCH(ROUND(MIN(SUM(DU$4,$O72/1000),SUM($O72,DU$4/1000)),3),CMB[[Cmb_ID]:[Cmb_ID]],0))),-1,-1,0,0)),IF(OR(DU$1,$R72),4,INDEX(CMB[[Cmb_Rare]:[Cmb_Rare]],MATCH(ROUND(MIN(SUM(DU$4,$O72/1000),SUM($O72,DU$4/1000)),3),CMB[[Cmb_ID]:[Cmb_ID]],0))),CHOOSE(AC[[M]:[M]],2,1,1,SUM(AC[[AB]:[DB]])))),""))</f>
        <v/>
      </c>
      <c r="DV72" t="str">
        <f>IF(OR(DV$5="",$S72=""),"",IFERROR(SUM(PRODUCT(INDEX(CMB[[BA_0O]:[BA_2O]],MATCH(ROUND(MIN(SUM(DV$4,$O72/1000),SUM($O72,DV$4/1000)),3),CMB[[Cmb_ID]:[Cmb_ID]],0),SUM(N(DV$1),N($R72),1)),CHOOSE(AC[[M]:[M]],1,1,0,AC[[AB]:[AB]])),PRODUCT(INDEX(CMB[[BD_0O]:[BD_2O]],MATCH(ROUND(MIN(SUM(DV$4,$O72/1000),SUM($O72,DV$4/1000)),3),CMB[[Cmb_ID]:[Cmb_ID]],0),SUM(N(DV$1),N($R72),1)),CHOOSE(AC[[M]:[M]],1,0,1,AC[[DB]:[DB]])),PRODUCT(SUM(ROUND(AVERAGE(VALUE(DV$3),VALUE($P72)),0),CHOOSE(IF(OR(DV$1,$R72),4,INDEX(CMB[[Res_Rare]:[Res_Rare]],MATCH(ROUND(MIN(SUM(DV$4,$O72/1000),SUM($O72,DV$4/1000)),3),CMB[[Cmb_ID]:[Cmb_ID]],0))),-1,-1,0,0)),IF(OR(DV$1,$R72),4,INDEX(CMB[[Cmb_Rare]:[Cmb_Rare]],MATCH(ROUND(MIN(SUM(DV$4,$O72/1000),SUM($O72,DV$4/1000)),3),CMB[[Cmb_ID]:[Cmb_ID]],0))),CHOOSE(AC[[M]:[M]],2,1,1,SUM(AC[[AB]:[DB]])))),""))</f>
        <v/>
      </c>
      <c r="DW72" t="str">
        <f>IF(OR(DW$5="",$S72=""),"",IFERROR(SUM(PRODUCT(INDEX(CMB[[BA_0O]:[BA_2O]],MATCH(ROUND(MIN(SUM(DW$4,$O72/1000),SUM($O72,DW$4/1000)),3),CMB[[Cmb_ID]:[Cmb_ID]],0),SUM(N(DW$1),N($R72),1)),CHOOSE(AC[[M]:[M]],1,1,0,AC[[AB]:[AB]])),PRODUCT(INDEX(CMB[[BD_0O]:[BD_2O]],MATCH(ROUND(MIN(SUM(DW$4,$O72/1000),SUM($O72,DW$4/1000)),3),CMB[[Cmb_ID]:[Cmb_ID]],0),SUM(N(DW$1),N($R72),1)),CHOOSE(AC[[M]:[M]],1,0,1,AC[[DB]:[DB]])),PRODUCT(SUM(ROUND(AVERAGE(VALUE(DW$3),VALUE($P72)),0),CHOOSE(IF(OR(DW$1,$R72),4,INDEX(CMB[[Res_Rare]:[Res_Rare]],MATCH(ROUND(MIN(SUM(DW$4,$O72/1000),SUM($O72,DW$4/1000)),3),CMB[[Cmb_ID]:[Cmb_ID]],0))),-1,-1,0,0)),IF(OR(DW$1,$R72),4,INDEX(CMB[[Cmb_Rare]:[Cmb_Rare]],MATCH(ROUND(MIN(SUM(DW$4,$O72/1000),SUM($O72,DW$4/1000)),3),CMB[[Cmb_ID]:[Cmb_ID]],0))),CHOOSE(AC[[M]:[M]],2,1,1,SUM(AC[[AB]:[DB]])))),""))</f>
        <v/>
      </c>
      <c r="DX72" t="str">
        <f>IF(OR(DX$5="",$S72=""),"",IFERROR(SUM(PRODUCT(INDEX(CMB[[BA_0O]:[BA_2O]],MATCH(ROUND(MIN(SUM(DX$4,$O72/1000),SUM($O72,DX$4/1000)),3),CMB[[Cmb_ID]:[Cmb_ID]],0),SUM(N(DX$1),N($R72),1)),CHOOSE(AC[[M]:[M]],1,1,0,AC[[AB]:[AB]])),PRODUCT(INDEX(CMB[[BD_0O]:[BD_2O]],MATCH(ROUND(MIN(SUM(DX$4,$O72/1000),SUM($O72,DX$4/1000)),3),CMB[[Cmb_ID]:[Cmb_ID]],0),SUM(N(DX$1),N($R72),1)),CHOOSE(AC[[M]:[M]],1,0,1,AC[[DB]:[DB]])),PRODUCT(SUM(ROUND(AVERAGE(VALUE(DX$3),VALUE($P72)),0),CHOOSE(IF(OR(DX$1,$R72),4,INDEX(CMB[[Res_Rare]:[Res_Rare]],MATCH(ROUND(MIN(SUM(DX$4,$O72/1000),SUM($O72,DX$4/1000)),3),CMB[[Cmb_ID]:[Cmb_ID]],0))),-1,-1,0,0)),IF(OR(DX$1,$R72),4,INDEX(CMB[[Cmb_Rare]:[Cmb_Rare]],MATCH(ROUND(MIN(SUM(DX$4,$O72/1000),SUM($O72,DX$4/1000)),3),CMB[[Cmb_ID]:[Cmb_ID]],0))),CHOOSE(AC[[M]:[M]],2,1,1,SUM(AC[[AB]:[DB]])))),""))</f>
        <v/>
      </c>
      <c r="DY72" t="str">
        <f>IF(OR(DY$5="",$S72=""),"",IFERROR(SUM(PRODUCT(INDEX(CMB[[BA_0O]:[BA_2O]],MATCH(ROUND(MIN(SUM(DY$4,$O72/1000),SUM($O72,DY$4/1000)),3),CMB[[Cmb_ID]:[Cmb_ID]],0),SUM(N(DY$1),N($R72),1)),CHOOSE(AC[[M]:[M]],1,1,0,AC[[AB]:[AB]])),PRODUCT(INDEX(CMB[[BD_0O]:[BD_2O]],MATCH(ROUND(MIN(SUM(DY$4,$O72/1000),SUM($O72,DY$4/1000)),3),CMB[[Cmb_ID]:[Cmb_ID]],0),SUM(N(DY$1),N($R72),1)),CHOOSE(AC[[M]:[M]],1,0,1,AC[[DB]:[DB]])),PRODUCT(SUM(ROUND(AVERAGE(VALUE(DY$3),VALUE($P72)),0),CHOOSE(IF(OR(DY$1,$R72),4,INDEX(CMB[[Res_Rare]:[Res_Rare]],MATCH(ROUND(MIN(SUM(DY$4,$O72/1000),SUM($O72,DY$4/1000)),3),CMB[[Cmb_ID]:[Cmb_ID]],0))),-1,-1,0,0)),IF(OR(DY$1,$R72),4,INDEX(CMB[[Cmb_Rare]:[Cmb_Rare]],MATCH(ROUND(MIN(SUM(DY$4,$O72/1000),SUM($O72,DY$4/1000)),3),CMB[[Cmb_ID]:[Cmb_ID]],0))),CHOOSE(AC[[M]:[M]],2,1,1,SUM(AC[[AB]:[DB]])))),""))</f>
        <v/>
      </c>
      <c r="DZ72" t="str">
        <f>IF(OR(DZ$5="",$S72=""),"",IFERROR(SUM(PRODUCT(INDEX(CMB[[BA_0O]:[BA_2O]],MATCH(ROUND(MIN(SUM(DZ$4,$O72/1000),SUM($O72,DZ$4/1000)),3),CMB[[Cmb_ID]:[Cmb_ID]],0),SUM(N(DZ$1),N($R72),1)),CHOOSE(AC[[M]:[M]],1,1,0,AC[[AB]:[AB]])),PRODUCT(INDEX(CMB[[BD_0O]:[BD_2O]],MATCH(ROUND(MIN(SUM(DZ$4,$O72/1000),SUM($O72,DZ$4/1000)),3),CMB[[Cmb_ID]:[Cmb_ID]],0),SUM(N(DZ$1),N($R72),1)),CHOOSE(AC[[M]:[M]],1,0,1,AC[[DB]:[DB]])),PRODUCT(SUM(ROUND(AVERAGE(VALUE(DZ$3),VALUE($P72)),0),CHOOSE(IF(OR(DZ$1,$R72),4,INDEX(CMB[[Res_Rare]:[Res_Rare]],MATCH(ROUND(MIN(SUM(DZ$4,$O72/1000),SUM($O72,DZ$4/1000)),3),CMB[[Cmb_ID]:[Cmb_ID]],0))),-1,-1,0,0)),IF(OR(DZ$1,$R72),4,INDEX(CMB[[Cmb_Rare]:[Cmb_Rare]],MATCH(ROUND(MIN(SUM(DZ$4,$O72/1000),SUM($O72,DZ$4/1000)),3),CMB[[Cmb_ID]:[Cmb_ID]],0))),CHOOSE(AC[[M]:[M]],2,1,1,SUM(AC[[AB]:[DB]])))),""))</f>
        <v/>
      </c>
      <c r="EA72" t="str">
        <f>IF(OR(EA$5="",$S72=""),"",IFERROR(SUM(PRODUCT(INDEX(CMB[[BA_0O]:[BA_2O]],MATCH(ROUND(MIN(SUM(EA$4,$O72/1000),SUM($O72,EA$4/1000)),3),CMB[[Cmb_ID]:[Cmb_ID]],0),SUM(N(EA$1),N($R72),1)),CHOOSE(AC[[M]:[M]],1,1,0,AC[[AB]:[AB]])),PRODUCT(INDEX(CMB[[BD_0O]:[BD_2O]],MATCH(ROUND(MIN(SUM(EA$4,$O72/1000),SUM($O72,EA$4/1000)),3),CMB[[Cmb_ID]:[Cmb_ID]],0),SUM(N(EA$1),N($R72),1)),CHOOSE(AC[[M]:[M]],1,0,1,AC[[DB]:[DB]])),PRODUCT(SUM(ROUND(AVERAGE(VALUE(EA$3),VALUE($P72)),0),CHOOSE(IF(OR(EA$1,$R72),4,INDEX(CMB[[Res_Rare]:[Res_Rare]],MATCH(ROUND(MIN(SUM(EA$4,$O72/1000),SUM($O72,EA$4/1000)),3),CMB[[Cmb_ID]:[Cmb_ID]],0))),-1,-1,0,0)),IF(OR(EA$1,$R72),4,INDEX(CMB[[Cmb_Rare]:[Cmb_Rare]],MATCH(ROUND(MIN(SUM(EA$4,$O72/1000),SUM($O72,EA$4/1000)),3),CMB[[Cmb_ID]:[Cmb_ID]],0))),CHOOSE(AC[[M]:[M]],2,1,1,SUM(AC[[AB]:[DB]])))),""))</f>
        <v/>
      </c>
      <c r="EB72" t="str">
        <f>IF(OR(EB$5="",$S72=""),"",IFERROR(SUM(PRODUCT(INDEX(CMB[[BA_0O]:[BA_2O]],MATCH(ROUND(MIN(SUM(EB$4,$O72/1000),SUM($O72,EB$4/1000)),3),CMB[[Cmb_ID]:[Cmb_ID]],0),SUM(N(EB$1),N($R72),1)),CHOOSE(AC[[M]:[M]],1,1,0,AC[[AB]:[AB]])),PRODUCT(INDEX(CMB[[BD_0O]:[BD_2O]],MATCH(ROUND(MIN(SUM(EB$4,$O72/1000),SUM($O72,EB$4/1000)),3),CMB[[Cmb_ID]:[Cmb_ID]],0),SUM(N(EB$1),N($R72),1)),CHOOSE(AC[[M]:[M]],1,0,1,AC[[DB]:[DB]])),PRODUCT(SUM(ROUND(AVERAGE(VALUE(EB$3),VALUE($P72)),0),CHOOSE(IF(OR(EB$1,$R72),4,INDEX(CMB[[Res_Rare]:[Res_Rare]],MATCH(ROUND(MIN(SUM(EB$4,$O72/1000),SUM($O72,EB$4/1000)),3),CMB[[Cmb_ID]:[Cmb_ID]],0))),-1,-1,0,0)),IF(OR(EB$1,$R72),4,INDEX(CMB[[Cmb_Rare]:[Cmb_Rare]],MATCH(ROUND(MIN(SUM(EB$4,$O72/1000),SUM($O72,EB$4/1000)),3),CMB[[Cmb_ID]:[Cmb_ID]],0))),CHOOSE(AC[[M]:[M]],2,1,1,SUM(AC[[AB]:[DB]])))),""))</f>
        <v/>
      </c>
      <c r="EC72" t="str">
        <f>IF(OR(EC$5="",$S72=""),"",IFERROR(SUM(PRODUCT(INDEX(CMB[[BA_0O]:[BA_2O]],MATCH(ROUND(MIN(SUM(EC$4,$O72/1000),SUM($O72,EC$4/1000)),3),CMB[[Cmb_ID]:[Cmb_ID]],0),SUM(N(EC$1),N($R72),1)),CHOOSE(AC[[M]:[M]],1,1,0,AC[[AB]:[AB]])),PRODUCT(INDEX(CMB[[BD_0O]:[BD_2O]],MATCH(ROUND(MIN(SUM(EC$4,$O72/1000),SUM($O72,EC$4/1000)),3),CMB[[Cmb_ID]:[Cmb_ID]],0),SUM(N(EC$1),N($R72),1)),CHOOSE(AC[[M]:[M]],1,0,1,AC[[DB]:[DB]])),PRODUCT(SUM(ROUND(AVERAGE(VALUE(EC$3),VALUE($P72)),0),CHOOSE(IF(OR(EC$1,$R72),4,INDEX(CMB[[Res_Rare]:[Res_Rare]],MATCH(ROUND(MIN(SUM(EC$4,$O72/1000),SUM($O72,EC$4/1000)),3),CMB[[Cmb_ID]:[Cmb_ID]],0))),-1,-1,0,0)),IF(OR(EC$1,$R72),4,INDEX(CMB[[Cmb_Rare]:[Cmb_Rare]],MATCH(ROUND(MIN(SUM(EC$4,$O72/1000),SUM($O72,EC$4/1000)),3),CMB[[Cmb_ID]:[Cmb_ID]],0))),CHOOSE(AC[[M]:[M]],2,1,1,SUM(AC[[AB]:[DB]])))),""))</f>
        <v/>
      </c>
      <c r="ED72" t="str">
        <f>IF(OR(ED$5="",$S72=""),"",IFERROR(SUM(PRODUCT(INDEX(CMB[[BA_0O]:[BA_2O]],MATCH(ROUND(MIN(SUM(ED$4,$O72/1000),SUM($O72,ED$4/1000)),3),CMB[[Cmb_ID]:[Cmb_ID]],0),SUM(N(ED$1),N($R72),1)),CHOOSE(AC[[M]:[M]],1,1,0,AC[[AB]:[AB]])),PRODUCT(INDEX(CMB[[BD_0O]:[BD_2O]],MATCH(ROUND(MIN(SUM(ED$4,$O72/1000),SUM($O72,ED$4/1000)),3),CMB[[Cmb_ID]:[Cmb_ID]],0),SUM(N(ED$1),N($R72),1)),CHOOSE(AC[[M]:[M]],1,0,1,AC[[DB]:[DB]])),PRODUCT(SUM(ROUND(AVERAGE(VALUE(ED$3),VALUE($P72)),0),CHOOSE(IF(OR(ED$1,$R72),4,INDEX(CMB[[Res_Rare]:[Res_Rare]],MATCH(ROUND(MIN(SUM(ED$4,$O72/1000),SUM($O72,ED$4/1000)),3),CMB[[Cmb_ID]:[Cmb_ID]],0))),-1,-1,0,0)),IF(OR(ED$1,$R72),4,INDEX(CMB[[Cmb_Rare]:[Cmb_Rare]],MATCH(ROUND(MIN(SUM(ED$4,$O72/1000),SUM($O72,ED$4/1000)),3),CMB[[Cmb_ID]:[Cmb_ID]],0))),CHOOSE(AC[[M]:[M]],2,1,1,SUM(AC[[AB]:[DB]])))),""))</f>
        <v/>
      </c>
      <c r="EE72" t="str">
        <f>IF(OR(EE$5="",$S72=""),"",IFERROR(SUM(PRODUCT(INDEX(CMB[[BA_0O]:[BA_2O]],MATCH(ROUND(MIN(SUM(EE$4,$O72/1000),SUM($O72,EE$4/1000)),3),CMB[[Cmb_ID]:[Cmb_ID]],0),SUM(N(EE$1),N($R72),1)),CHOOSE(AC[[M]:[M]],1,1,0,AC[[AB]:[AB]])),PRODUCT(INDEX(CMB[[BD_0O]:[BD_2O]],MATCH(ROUND(MIN(SUM(EE$4,$O72/1000),SUM($O72,EE$4/1000)),3),CMB[[Cmb_ID]:[Cmb_ID]],0),SUM(N(EE$1),N($R72),1)),CHOOSE(AC[[M]:[M]],1,0,1,AC[[DB]:[DB]])),PRODUCT(SUM(ROUND(AVERAGE(VALUE(EE$3),VALUE($P72)),0),CHOOSE(IF(OR(EE$1,$R72),4,INDEX(CMB[[Res_Rare]:[Res_Rare]],MATCH(ROUND(MIN(SUM(EE$4,$O72/1000),SUM($O72,EE$4/1000)),3),CMB[[Cmb_ID]:[Cmb_ID]],0))),-1,-1,0,0)),IF(OR(EE$1,$R72),4,INDEX(CMB[[Cmb_Rare]:[Cmb_Rare]],MATCH(ROUND(MIN(SUM(EE$4,$O72/1000),SUM($O72,EE$4/1000)),3),CMB[[Cmb_ID]:[Cmb_ID]],0))),CHOOSE(AC[[M]:[M]],2,1,1,SUM(AC[[AB]:[DB]])))),""))</f>
        <v/>
      </c>
      <c r="EF72" t="str">
        <f>IF(OR(EF$5="",$S72=""),"",IFERROR(SUM(PRODUCT(INDEX(CMB[[BA_0O]:[BA_2O]],MATCH(ROUND(MIN(SUM(EF$4,$O72/1000),SUM($O72,EF$4/1000)),3),CMB[[Cmb_ID]:[Cmb_ID]],0),SUM(N(EF$1),N($R72),1)),CHOOSE(AC[[M]:[M]],1,1,0,AC[[AB]:[AB]])),PRODUCT(INDEX(CMB[[BD_0O]:[BD_2O]],MATCH(ROUND(MIN(SUM(EF$4,$O72/1000),SUM($O72,EF$4/1000)),3),CMB[[Cmb_ID]:[Cmb_ID]],0),SUM(N(EF$1),N($R72),1)),CHOOSE(AC[[M]:[M]],1,0,1,AC[[DB]:[DB]])),PRODUCT(SUM(ROUND(AVERAGE(VALUE(EF$3),VALUE($P72)),0),CHOOSE(IF(OR(EF$1,$R72),4,INDEX(CMB[[Res_Rare]:[Res_Rare]],MATCH(ROUND(MIN(SUM(EF$4,$O72/1000),SUM($O72,EF$4/1000)),3),CMB[[Cmb_ID]:[Cmb_ID]],0))),-1,-1,0,0)),IF(OR(EF$1,$R72),4,INDEX(CMB[[Cmb_Rare]:[Cmb_Rare]],MATCH(ROUND(MIN(SUM(EF$4,$O72/1000),SUM($O72,EF$4/1000)),3),CMB[[Cmb_ID]:[Cmb_ID]],0))),CHOOSE(AC[[M]:[M]],2,1,1,SUM(AC[[AB]:[DB]])))),""))</f>
        <v/>
      </c>
      <c r="EG72" t="str">
        <f>IF(OR(EG$5="",$S72=""),"",IFERROR(SUM(PRODUCT(INDEX(CMB[[BA_0O]:[BA_2O]],MATCH(ROUND(MIN(SUM(EG$4,$O72/1000),SUM($O72,EG$4/1000)),3),CMB[[Cmb_ID]:[Cmb_ID]],0),SUM(N(EG$1),N($R72),1)),CHOOSE(AC[[M]:[M]],1,1,0,AC[[AB]:[AB]])),PRODUCT(INDEX(CMB[[BD_0O]:[BD_2O]],MATCH(ROUND(MIN(SUM(EG$4,$O72/1000),SUM($O72,EG$4/1000)),3),CMB[[Cmb_ID]:[Cmb_ID]],0),SUM(N(EG$1),N($R72),1)),CHOOSE(AC[[M]:[M]],1,0,1,AC[[DB]:[DB]])),PRODUCT(SUM(ROUND(AVERAGE(VALUE(EG$3),VALUE($P72)),0),CHOOSE(IF(OR(EG$1,$R72),4,INDEX(CMB[[Res_Rare]:[Res_Rare]],MATCH(ROUND(MIN(SUM(EG$4,$O72/1000),SUM($O72,EG$4/1000)),3),CMB[[Cmb_ID]:[Cmb_ID]],0))),-1,-1,0,0)),IF(OR(EG$1,$R72),4,INDEX(CMB[[Cmb_Rare]:[Cmb_Rare]],MATCH(ROUND(MIN(SUM(EG$4,$O72/1000),SUM($O72,EG$4/1000)),3),CMB[[Cmb_ID]:[Cmb_ID]],0))),CHOOSE(AC[[M]:[M]],2,1,1,SUM(AC[[AB]:[DB]])))),""))</f>
        <v/>
      </c>
      <c r="EH72" t="str">
        <f>IF(OR(EH$5="",$S72=""),"",IFERROR(SUM(PRODUCT(INDEX(CMB[[BA_0O]:[BA_2O]],MATCH(ROUND(MIN(SUM(EH$4,$O72/1000),SUM($O72,EH$4/1000)),3),CMB[[Cmb_ID]:[Cmb_ID]],0),SUM(N(EH$1),N($R72),1)),CHOOSE(AC[[M]:[M]],1,1,0,AC[[AB]:[AB]])),PRODUCT(INDEX(CMB[[BD_0O]:[BD_2O]],MATCH(ROUND(MIN(SUM(EH$4,$O72/1000),SUM($O72,EH$4/1000)),3),CMB[[Cmb_ID]:[Cmb_ID]],0),SUM(N(EH$1),N($R72),1)),CHOOSE(AC[[M]:[M]],1,0,1,AC[[DB]:[DB]])),PRODUCT(SUM(ROUND(AVERAGE(VALUE(EH$3),VALUE($P72)),0),CHOOSE(IF(OR(EH$1,$R72),4,INDEX(CMB[[Res_Rare]:[Res_Rare]],MATCH(ROUND(MIN(SUM(EH$4,$O72/1000),SUM($O72,EH$4/1000)),3),CMB[[Cmb_ID]:[Cmb_ID]],0))),-1,-1,0,0)),IF(OR(EH$1,$R72),4,INDEX(CMB[[Cmb_Rare]:[Cmb_Rare]],MATCH(ROUND(MIN(SUM(EH$4,$O72/1000),SUM($O72,EH$4/1000)),3),CMB[[Cmb_ID]:[Cmb_ID]],0))),CHOOSE(AC[[M]:[M]],2,1,1,SUM(AC[[AB]:[DB]])))),""))</f>
        <v/>
      </c>
      <c r="EI72" t="str">
        <f>IF(OR(EI$5="",$S72=""),"",IFERROR(SUM(PRODUCT(INDEX(CMB[[BA_0O]:[BA_2O]],MATCH(ROUND(MIN(SUM(EI$4,$O72/1000),SUM($O72,EI$4/1000)),3),CMB[[Cmb_ID]:[Cmb_ID]],0),SUM(N(EI$1),N($R72),1)),CHOOSE(AC[[M]:[M]],1,1,0,AC[[AB]:[AB]])),PRODUCT(INDEX(CMB[[BD_0O]:[BD_2O]],MATCH(ROUND(MIN(SUM(EI$4,$O72/1000),SUM($O72,EI$4/1000)),3),CMB[[Cmb_ID]:[Cmb_ID]],0),SUM(N(EI$1),N($R72),1)),CHOOSE(AC[[M]:[M]],1,0,1,AC[[DB]:[DB]])),PRODUCT(SUM(ROUND(AVERAGE(VALUE(EI$3),VALUE($P72)),0),CHOOSE(IF(OR(EI$1,$R72),4,INDEX(CMB[[Res_Rare]:[Res_Rare]],MATCH(ROUND(MIN(SUM(EI$4,$O72/1000),SUM($O72,EI$4/1000)),3),CMB[[Cmb_ID]:[Cmb_ID]],0))),-1,-1,0,0)),IF(OR(EI$1,$R72),4,INDEX(CMB[[Cmb_Rare]:[Cmb_Rare]],MATCH(ROUND(MIN(SUM(EI$4,$O72/1000),SUM($O72,EI$4/1000)),3),CMB[[Cmb_ID]:[Cmb_ID]],0))),CHOOSE(AC[[M]:[M]],2,1,1,SUM(AC[[AB]:[DB]])))),""))</f>
        <v/>
      </c>
      <c r="EJ72" t="str">
        <f>IF(OR(EJ$5="",$S72=""),"",IFERROR(SUM(PRODUCT(INDEX(CMB[[BA_0O]:[BA_2O]],MATCH(ROUND(MIN(SUM(EJ$4,$O72/1000),SUM($O72,EJ$4/1000)),3),CMB[[Cmb_ID]:[Cmb_ID]],0),SUM(N(EJ$1),N($R72),1)),CHOOSE(AC[[M]:[M]],1,1,0,AC[[AB]:[AB]])),PRODUCT(INDEX(CMB[[BD_0O]:[BD_2O]],MATCH(ROUND(MIN(SUM(EJ$4,$O72/1000),SUM($O72,EJ$4/1000)),3),CMB[[Cmb_ID]:[Cmb_ID]],0),SUM(N(EJ$1),N($R72),1)),CHOOSE(AC[[M]:[M]],1,0,1,AC[[DB]:[DB]])),PRODUCT(SUM(ROUND(AVERAGE(VALUE(EJ$3),VALUE($P72)),0),CHOOSE(IF(OR(EJ$1,$R72),4,INDEX(CMB[[Res_Rare]:[Res_Rare]],MATCH(ROUND(MIN(SUM(EJ$4,$O72/1000),SUM($O72,EJ$4/1000)),3),CMB[[Cmb_ID]:[Cmb_ID]],0))),-1,-1,0,0)),IF(OR(EJ$1,$R72),4,INDEX(CMB[[Cmb_Rare]:[Cmb_Rare]],MATCH(ROUND(MIN(SUM(EJ$4,$O72/1000),SUM($O72,EJ$4/1000)),3),CMB[[Cmb_ID]:[Cmb_ID]],0))),CHOOSE(AC[[M]:[M]],2,1,1,SUM(AC[[AB]:[DB]])))),""))</f>
        <v/>
      </c>
      <c r="EK72" t="str">
        <f>IF(OR(EK$5="",$S72=""),"",IFERROR(SUM(PRODUCT(INDEX(CMB[[BA_0O]:[BA_2O]],MATCH(ROUND(MIN(SUM(EK$4,$O72/1000),SUM($O72,EK$4/1000)),3),CMB[[Cmb_ID]:[Cmb_ID]],0),SUM(N(EK$1),N($R72),1)),CHOOSE(AC[[M]:[M]],1,1,0,AC[[AB]:[AB]])),PRODUCT(INDEX(CMB[[BD_0O]:[BD_2O]],MATCH(ROUND(MIN(SUM(EK$4,$O72/1000),SUM($O72,EK$4/1000)),3),CMB[[Cmb_ID]:[Cmb_ID]],0),SUM(N(EK$1),N($R72),1)),CHOOSE(AC[[M]:[M]],1,0,1,AC[[DB]:[DB]])),PRODUCT(SUM(ROUND(AVERAGE(VALUE(EK$3),VALUE($P72)),0),CHOOSE(IF(OR(EK$1,$R72),4,INDEX(CMB[[Res_Rare]:[Res_Rare]],MATCH(ROUND(MIN(SUM(EK$4,$O72/1000),SUM($O72,EK$4/1000)),3),CMB[[Cmb_ID]:[Cmb_ID]],0))),-1,-1,0,0)),IF(OR(EK$1,$R72),4,INDEX(CMB[[Cmb_Rare]:[Cmb_Rare]],MATCH(ROUND(MIN(SUM(EK$4,$O72/1000),SUM($O72,EK$4/1000)),3),CMB[[Cmb_ID]:[Cmb_ID]],0))),CHOOSE(AC[[M]:[M]],2,1,1,SUM(AC[[AB]:[DB]])))),""))</f>
        <v/>
      </c>
      <c r="EL72" t="str">
        <f>IF(OR(EL$5="",$S72=""),"",IFERROR(SUM(PRODUCT(INDEX(CMB[[BA_0O]:[BA_2O]],MATCH(ROUND(MIN(SUM(EL$4,$O72/1000),SUM($O72,EL$4/1000)),3),CMB[[Cmb_ID]:[Cmb_ID]],0),SUM(N(EL$1),N($R72),1)),CHOOSE(AC[[M]:[M]],1,1,0,AC[[AB]:[AB]])),PRODUCT(INDEX(CMB[[BD_0O]:[BD_2O]],MATCH(ROUND(MIN(SUM(EL$4,$O72/1000),SUM($O72,EL$4/1000)),3),CMB[[Cmb_ID]:[Cmb_ID]],0),SUM(N(EL$1),N($R72),1)),CHOOSE(AC[[M]:[M]],1,0,1,AC[[DB]:[DB]])),PRODUCT(SUM(ROUND(AVERAGE(VALUE(EL$3),VALUE($P72)),0),CHOOSE(IF(OR(EL$1,$R72),4,INDEX(CMB[[Res_Rare]:[Res_Rare]],MATCH(ROUND(MIN(SUM(EL$4,$O72/1000),SUM($O72,EL$4/1000)),3),CMB[[Cmb_ID]:[Cmb_ID]],0))),-1,-1,0,0)),IF(OR(EL$1,$R72),4,INDEX(CMB[[Cmb_Rare]:[Cmb_Rare]],MATCH(ROUND(MIN(SUM(EL$4,$O72/1000),SUM($O72,EL$4/1000)),3),CMB[[Cmb_ID]:[Cmb_ID]],0))),CHOOSE(AC[[M]:[M]],2,1,1,SUM(AC[[AB]:[DB]])))),""))</f>
        <v/>
      </c>
      <c r="EM72" t="str">
        <f>IF(OR(EM$5="",$S72=""),"",IFERROR(SUM(PRODUCT(INDEX(CMB[[BA_0O]:[BA_2O]],MATCH(ROUND(MIN(SUM(EM$4,$O72/1000),SUM($O72,EM$4/1000)),3),CMB[[Cmb_ID]:[Cmb_ID]],0),SUM(N(EM$1),N($R72),1)),CHOOSE(AC[[M]:[M]],1,1,0,AC[[AB]:[AB]])),PRODUCT(INDEX(CMB[[BD_0O]:[BD_2O]],MATCH(ROUND(MIN(SUM(EM$4,$O72/1000),SUM($O72,EM$4/1000)),3),CMB[[Cmb_ID]:[Cmb_ID]],0),SUM(N(EM$1),N($R72),1)),CHOOSE(AC[[M]:[M]],1,0,1,AC[[DB]:[DB]])),PRODUCT(SUM(ROUND(AVERAGE(VALUE(EM$3),VALUE($P72)),0),CHOOSE(IF(OR(EM$1,$R72),4,INDEX(CMB[[Res_Rare]:[Res_Rare]],MATCH(ROUND(MIN(SUM(EM$4,$O72/1000),SUM($O72,EM$4/1000)),3),CMB[[Cmb_ID]:[Cmb_ID]],0))),-1,-1,0,0)),IF(OR(EM$1,$R72),4,INDEX(CMB[[Cmb_Rare]:[Cmb_Rare]],MATCH(ROUND(MIN(SUM(EM$4,$O72/1000),SUM($O72,EM$4/1000)),3),CMB[[Cmb_ID]:[Cmb_ID]],0))),CHOOSE(AC[[M]:[M]],2,1,1,SUM(AC[[AB]:[DB]])))),""))</f>
        <v/>
      </c>
      <c r="EN72" t="str">
        <f>IF(OR(EN$5="",$S72=""),"",IFERROR(SUM(PRODUCT(INDEX(CMB[[BA_0O]:[BA_2O]],MATCH(ROUND(MIN(SUM(EN$4,$O72/1000),SUM($O72,EN$4/1000)),3),CMB[[Cmb_ID]:[Cmb_ID]],0),SUM(N(EN$1),N($R72),1)),CHOOSE(AC[[M]:[M]],1,1,0,AC[[AB]:[AB]])),PRODUCT(INDEX(CMB[[BD_0O]:[BD_2O]],MATCH(ROUND(MIN(SUM(EN$4,$O72/1000),SUM($O72,EN$4/1000)),3),CMB[[Cmb_ID]:[Cmb_ID]],0),SUM(N(EN$1),N($R72),1)),CHOOSE(AC[[M]:[M]],1,0,1,AC[[DB]:[DB]])),PRODUCT(SUM(ROUND(AVERAGE(VALUE(EN$3),VALUE($P72)),0),CHOOSE(IF(OR(EN$1,$R72),4,INDEX(CMB[[Res_Rare]:[Res_Rare]],MATCH(ROUND(MIN(SUM(EN$4,$O72/1000),SUM($O72,EN$4/1000)),3),CMB[[Cmb_ID]:[Cmb_ID]],0))),-1,-1,0,0)),IF(OR(EN$1,$R72),4,INDEX(CMB[[Cmb_Rare]:[Cmb_Rare]],MATCH(ROUND(MIN(SUM(EN$4,$O72/1000),SUM($O72,EN$4/1000)),3),CMB[[Cmb_ID]:[Cmb_ID]],0))),CHOOSE(AC[[M]:[M]],2,1,1,SUM(AC[[AB]:[DB]])))),""))</f>
        <v/>
      </c>
      <c r="EO72" t="str">
        <f>IF(OR(EO$5="",$S72=""),"",IFERROR(SUM(PRODUCT(INDEX(CMB[[BA_0O]:[BA_2O]],MATCH(ROUND(MIN(SUM(EO$4,$O72/1000),SUM($O72,EO$4/1000)),3),CMB[[Cmb_ID]:[Cmb_ID]],0),SUM(N(EO$1),N($R72),1)),CHOOSE(AC[[M]:[M]],1,1,0,AC[[AB]:[AB]])),PRODUCT(INDEX(CMB[[BD_0O]:[BD_2O]],MATCH(ROUND(MIN(SUM(EO$4,$O72/1000),SUM($O72,EO$4/1000)),3),CMB[[Cmb_ID]:[Cmb_ID]],0),SUM(N(EO$1),N($R72),1)),CHOOSE(AC[[M]:[M]],1,0,1,AC[[DB]:[DB]])),PRODUCT(SUM(ROUND(AVERAGE(VALUE(EO$3),VALUE($P72)),0),CHOOSE(IF(OR(EO$1,$R72),4,INDEX(CMB[[Res_Rare]:[Res_Rare]],MATCH(ROUND(MIN(SUM(EO$4,$O72/1000),SUM($O72,EO$4/1000)),3),CMB[[Cmb_ID]:[Cmb_ID]],0))),-1,-1,0,0)),IF(OR(EO$1,$R72),4,INDEX(CMB[[Cmb_Rare]:[Cmb_Rare]],MATCH(ROUND(MIN(SUM(EO$4,$O72/1000),SUM($O72,EO$4/1000)),3),CMB[[Cmb_ID]:[Cmb_ID]],0))),CHOOSE(AC[[M]:[M]],2,1,1,SUM(AC[[AB]:[DB]])))),""))</f>
        <v/>
      </c>
      <c r="EP72" t="str">
        <f>IF(OR(EP$5="",$S72=""),"",IFERROR(SUM(PRODUCT(INDEX(CMB[[BA_0O]:[BA_2O]],MATCH(ROUND(MIN(SUM(EP$4,$O72/1000),SUM($O72,EP$4/1000)),3),CMB[[Cmb_ID]:[Cmb_ID]],0),SUM(N(EP$1),N($R72),1)),CHOOSE(AC[[M]:[M]],1,1,0,AC[[AB]:[AB]])),PRODUCT(INDEX(CMB[[BD_0O]:[BD_2O]],MATCH(ROUND(MIN(SUM(EP$4,$O72/1000),SUM($O72,EP$4/1000)),3),CMB[[Cmb_ID]:[Cmb_ID]],0),SUM(N(EP$1),N($R72),1)),CHOOSE(AC[[M]:[M]],1,0,1,AC[[DB]:[DB]])),PRODUCT(SUM(ROUND(AVERAGE(VALUE(EP$3),VALUE($P72)),0),CHOOSE(IF(OR(EP$1,$R72),4,INDEX(CMB[[Res_Rare]:[Res_Rare]],MATCH(ROUND(MIN(SUM(EP$4,$O72/1000),SUM($O72,EP$4/1000)),3),CMB[[Cmb_ID]:[Cmb_ID]],0))),-1,-1,0,0)),IF(OR(EP$1,$R72),4,INDEX(CMB[[Cmb_Rare]:[Cmb_Rare]],MATCH(ROUND(MIN(SUM(EP$4,$O72/1000),SUM($O72,EP$4/1000)),3),CMB[[Cmb_ID]:[Cmb_ID]],0))),CHOOSE(AC[[M]:[M]],2,1,1,SUM(AC[[AB]:[DB]])))),""))</f>
        <v/>
      </c>
      <c r="EQ72" t="str">
        <f>IF(OR(EQ$5="",$S72=""),"",IFERROR(SUM(PRODUCT(INDEX(CMB[[BA_0O]:[BA_2O]],MATCH(ROUND(MIN(SUM(EQ$4,$O72/1000),SUM($O72,EQ$4/1000)),3),CMB[[Cmb_ID]:[Cmb_ID]],0),SUM(N(EQ$1),N($R72),1)),CHOOSE(AC[[M]:[M]],1,1,0,AC[[AB]:[AB]])),PRODUCT(INDEX(CMB[[BD_0O]:[BD_2O]],MATCH(ROUND(MIN(SUM(EQ$4,$O72/1000),SUM($O72,EQ$4/1000)),3),CMB[[Cmb_ID]:[Cmb_ID]],0),SUM(N(EQ$1),N($R72),1)),CHOOSE(AC[[M]:[M]],1,0,1,AC[[DB]:[DB]])),PRODUCT(SUM(ROUND(AVERAGE(VALUE(EQ$3),VALUE($P72)),0),CHOOSE(IF(OR(EQ$1,$R72),4,INDEX(CMB[[Res_Rare]:[Res_Rare]],MATCH(ROUND(MIN(SUM(EQ$4,$O72/1000),SUM($O72,EQ$4/1000)),3),CMB[[Cmb_ID]:[Cmb_ID]],0))),-1,-1,0,0)),IF(OR(EQ$1,$R72),4,INDEX(CMB[[Cmb_Rare]:[Cmb_Rare]],MATCH(ROUND(MIN(SUM(EQ$4,$O72/1000),SUM($O72,EQ$4/1000)),3),CMB[[Cmb_ID]:[Cmb_ID]],0))),CHOOSE(AC[[M]:[M]],2,1,1,SUM(AC[[AB]:[DB]])))),""))</f>
        <v/>
      </c>
      <c r="ER72" t="str">
        <f>IF(OR(ER$5="",$S72=""),"",IFERROR(SUM(PRODUCT(INDEX(CMB[[BA_0O]:[BA_2O]],MATCH(ROUND(MIN(SUM(ER$4,$O72/1000),SUM($O72,ER$4/1000)),3),CMB[[Cmb_ID]:[Cmb_ID]],0),SUM(N(ER$1),N($R72),1)),CHOOSE(AC[[M]:[M]],1,1,0,AC[[AB]:[AB]])),PRODUCT(INDEX(CMB[[BD_0O]:[BD_2O]],MATCH(ROUND(MIN(SUM(ER$4,$O72/1000),SUM($O72,ER$4/1000)),3),CMB[[Cmb_ID]:[Cmb_ID]],0),SUM(N(ER$1),N($R72),1)),CHOOSE(AC[[M]:[M]],1,0,1,AC[[DB]:[DB]])),PRODUCT(SUM(ROUND(AVERAGE(VALUE(ER$3),VALUE($P72)),0),CHOOSE(IF(OR(ER$1,$R72),4,INDEX(CMB[[Res_Rare]:[Res_Rare]],MATCH(ROUND(MIN(SUM(ER$4,$O72/1000),SUM($O72,ER$4/1000)),3),CMB[[Cmb_ID]:[Cmb_ID]],0))),-1,-1,0,0)),IF(OR(ER$1,$R72),4,INDEX(CMB[[Cmb_Rare]:[Cmb_Rare]],MATCH(ROUND(MIN(SUM(ER$4,$O72/1000),SUM($O72,ER$4/1000)),3),CMB[[Cmb_ID]:[Cmb_ID]],0))),CHOOSE(AC[[M]:[M]],2,1,1,SUM(AC[[AB]:[DB]])))),""))</f>
        <v/>
      </c>
      <c r="ES72" t="str">
        <f>IF(OR(ES$5="",$S72=""),"",IFERROR(SUM(PRODUCT(INDEX(CMB[[BA_0O]:[BA_2O]],MATCH(ROUND(MIN(SUM(ES$4,$O72/1000),SUM($O72,ES$4/1000)),3),CMB[[Cmb_ID]:[Cmb_ID]],0),SUM(N(ES$1),N($R72),1)),CHOOSE(AC[[M]:[M]],1,1,0,AC[[AB]:[AB]])),PRODUCT(INDEX(CMB[[BD_0O]:[BD_2O]],MATCH(ROUND(MIN(SUM(ES$4,$O72/1000),SUM($O72,ES$4/1000)),3),CMB[[Cmb_ID]:[Cmb_ID]],0),SUM(N(ES$1),N($R72),1)),CHOOSE(AC[[M]:[M]],1,0,1,AC[[DB]:[DB]])),PRODUCT(SUM(ROUND(AVERAGE(VALUE(ES$3),VALUE($P72)),0),CHOOSE(IF(OR(ES$1,$R72),4,INDEX(CMB[[Res_Rare]:[Res_Rare]],MATCH(ROUND(MIN(SUM(ES$4,$O72/1000),SUM($O72,ES$4/1000)),3),CMB[[Cmb_ID]:[Cmb_ID]],0))),-1,-1,0,0)),IF(OR(ES$1,$R72),4,INDEX(CMB[[Cmb_Rare]:[Cmb_Rare]],MATCH(ROUND(MIN(SUM(ES$4,$O72/1000),SUM($O72,ES$4/1000)),3),CMB[[Cmb_ID]:[Cmb_ID]],0))),CHOOSE(AC[[M]:[M]],2,1,1,SUM(AC[[AB]:[DB]])))),""))</f>
        <v/>
      </c>
      <c r="ET72" t="str">
        <f>IF(OR(ET$5="",$S72=""),"",IFERROR(SUM(PRODUCT(INDEX(CMB[[BA_0O]:[BA_2O]],MATCH(ROUND(MIN(SUM(ET$4,$O72/1000),SUM($O72,ET$4/1000)),3),CMB[[Cmb_ID]:[Cmb_ID]],0),SUM(N(ET$1),N($R72),1)),CHOOSE(AC[[M]:[M]],1,1,0,AC[[AB]:[AB]])),PRODUCT(INDEX(CMB[[BD_0O]:[BD_2O]],MATCH(ROUND(MIN(SUM(ET$4,$O72/1000),SUM($O72,ET$4/1000)),3),CMB[[Cmb_ID]:[Cmb_ID]],0),SUM(N(ET$1),N($R72),1)),CHOOSE(AC[[M]:[M]],1,0,1,AC[[DB]:[DB]])),PRODUCT(SUM(ROUND(AVERAGE(VALUE(ET$3),VALUE($P72)),0),CHOOSE(IF(OR(ET$1,$R72),4,INDEX(CMB[[Res_Rare]:[Res_Rare]],MATCH(ROUND(MIN(SUM(ET$4,$O72/1000),SUM($O72,ET$4/1000)),3),CMB[[Cmb_ID]:[Cmb_ID]],0))),-1,-1,0,0)),IF(OR(ET$1,$R72),4,INDEX(CMB[[Cmb_Rare]:[Cmb_Rare]],MATCH(ROUND(MIN(SUM(ET$4,$O72/1000),SUM($O72,ET$4/1000)),3),CMB[[Cmb_ID]:[Cmb_ID]],0))),CHOOSE(AC[[M]:[M]],2,1,1,SUM(AC[[AB]:[DB]])))),""))</f>
        <v/>
      </c>
      <c r="EU72" t="str">
        <f>IF(OR(EU$5="",$S72=""),"",IFERROR(SUM(PRODUCT(INDEX(CMB[[BA_0O]:[BA_2O]],MATCH(ROUND(MIN(SUM(EU$4,$O72/1000),SUM($O72,EU$4/1000)),3),CMB[[Cmb_ID]:[Cmb_ID]],0),SUM(N(EU$1),N($R72),1)),CHOOSE(AC[[M]:[M]],1,1,0,AC[[AB]:[AB]])),PRODUCT(INDEX(CMB[[BD_0O]:[BD_2O]],MATCH(ROUND(MIN(SUM(EU$4,$O72/1000),SUM($O72,EU$4/1000)),3),CMB[[Cmb_ID]:[Cmb_ID]],0),SUM(N(EU$1),N($R72),1)),CHOOSE(AC[[M]:[M]],1,0,1,AC[[DB]:[DB]])),PRODUCT(SUM(ROUND(AVERAGE(VALUE(EU$3),VALUE($P72)),0),CHOOSE(IF(OR(EU$1,$R72),4,INDEX(CMB[[Res_Rare]:[Res_Rare]],MATCH(ROUND(MIN(SUM(EU$4,$O72/1000),SUM($O72,EU$4/1000)),3),CMB[[Cmb_ID]:[Cmb_ID]],0))),-1,-1,0,0)),IF(OR(EU$1,$R72),4,INDEX(CMB[[Cmb_Rare]:[Cmb_Rare]],MATCH(ROUND(MIN(SUM(EU$4,$O72/1000),SUM($O72,EU$4/1000)),3),CMB[[Cmb_ID]:[Cmb_ID]],0))),CHOOSE(AC[[M]:[M]],2,1,1,SUM(AC[[AB]:[DB]])))),""))</f>
        <v/>
      </c>
      <c r="EV72" t="str">
        <f>IF(OR(EV$5="",$S72=""),"",IFERROR(SUM(PRODUCT(INDEX(CMB[[BA_0O]:[BA_2O]],MATCH(ROUND(MIN(SUM(EV$4,$O72/1000),SUM($O72,EV$4/1000)),3),CMB[[Cmb_ID]:[Cmb_ID]],0),SUM(N(EV$1),N($R72),1)),CHOOSE(AC[[M]:[M]],1,1,0,AC[[AB]:[AB]])),PRODUCT(INDEX(CMB[[BD_0O]:[BD_2O]],MATCH(ROUND(MIN(SUM(EV$4,$O72/1000),SUM($O72,EV$4/1000)),3),CMB[[Cmb_ID]:[Cmb_ID]],0),SUM(N(EV$1),N($R72),1)),CHOOSE(AC[[M]:[M]],1,0,1,AC[[DB]:[DB]])),PRODUCT(SUM(ROUND(AVERAGE(VALUE(EV$3),VALUE($P72)),0),CHOOSE(IF(OR(EV$1,$R72),4,INDEX(CMB[[Res_Rare]:[Res_Rare]],MATCH(ROUND(MIN(SUM(EV$4,$O72/1000),SUM($O72,EV$4/1000)),3),CMB[[Cmb_ID]:[Cmb_ID]],0))),-1,-1,0,0)),IF(OR(EV$1,$R72),4,INDEX(CMB[[Cmb_Rare]:[Cmb_Rare]],MATCH(ROUND(MIN(SUM(EV$4,$O72/1000),SUM($O72,EV$4/1000)),3),CMB[[Cmb_ID]:[Cmb_ID]],0))),CHOOSE(AC[[M]:[M]],2,1,1,SUM(AC[[AB]:[DB]])))),""))</f>
        <v/>
      </c>
      <c r="EW72" t="str">
        <f>IF(OR(EW$5="",$S72=""),"",IFERROR(SUM(PRODUCT(INDEX(CMB[[BA_0O]:[BA_2O]],MATCH(ROUND(MIN(SUM(EW$4,$O72/1000),SUM($O72,EW$4/1000)),3),CMB[[Cmb_ID]:[Cmb_ID]],0),SUM(N(EW$1),N($R72),1)),CHOOSE(AC[[M]:[M]],1,1,0,AC[[AB]:[AB]])),PRODUCT(INDEX(CMB[[BD_0O]:[BD_2O]],MATCH(ROUND(MIN(SUM(EW$4,$O72/1000),SUM($O72,EW$4/1000)),3),CMB[[Cmb_ID]:[Cmb_ID]],0),SUM(N(EW$1),N($R72),1)),CHOOSE(AC[[M]:[M]],1,0,1,AC[[DB]:[DB]])),PRODUCT(SUM(ROUND(AVERAGE(VALUE(EW$3),VALUE($P72)),0),CHOOSE(IF(OR(EW$1,$R72),4,INDEX(CMB[[Res_Rare]:[Res_Rare]],MATCH(ROUND(MIN(SUM(EW$4,$O72/1000),SUM($O72,EW$4/1000)),3),CMB[[Cmb_ID]:[Cmb_ID]],0))),-1,-1,0,0)),IF(OR(EW$1,$R72),4,INDEX(CMB[[Cmb_Rare]:[Cmb_Rare]],MATCH(ROUND(MIN(SUM(EW$4,$O72/1000),SUM($O72,EW$4/1000)),3),CMB[[Cmb_ID]:[Cmb_ID]],0))),CHOOSE(AC[[M]:[M]],2,1,1,SUM(AC[[AB]:[DB]])))),""))</f>
        <v/>
      </c>
      <c r="EX72" t="str">
        <f>IF(OR(EX$5="",$S72=""),"",IFERROR(SUM(PRODUCT(INDEX(CMB[[BA_0O]:[BA_2O]],MATCH(ROUND(MIN(SUM(EX$4,$O72/1000),SUM($O72,EX$4/1000)),3),CMB[[Cmb_ID]:[Cmb_ID]],0),SUM(N(EX$1),N($R72),1)),CHOOSE(AC[[M]:[M]],1,1,0,AC[[AB]:[AB]])),PRODUCT(INDEX(CMB[[BD_0O]:[BD_2O]],MATCH(ROUND(MIN(SUM(EX$4,$O72/1000),SUM($O72,EX$4/1000)),3),CMB[[Cmb_ID]:[Cmb_ID]],0),SUM(N(EX$1),N($R72),1)),CHOOSE(AC[[M]:[M]],1,0,1,AC[[DB]:[DB]])),PRODUCT(SUM(ROUND(AVERAGE(VALUE(EX$3),VALUE($P72)),0),CHOOSE(IF(OR(EX$1,$R72),4,INDEX(CMB[[Res_Rare]:[Res_Rare]],MATCH(ROUND(MIN(SUM(EX$4,$O72/1000),SUM($O72,EX$4/1000)),3),CMB[[Cmb_ID]:[Cmb_ID]],0))),-1,-1,0,0)),IF(OR(EX$1,$R72),4,INDEX(CMB[[Cmb_Rare]:[Cmb_Rare]],MATCH(ROUND(MIN(SUM(EX$4,$O72/1000),SUM($O72,EX$4/1000)),3),CMB[[Cmb_ID]:[Cmb_ID]],0))),CHOOSE(AC[[M]:[M]],2,1,1,SUM(AC[[AB]:[DB]])))),""))</f>
        <v/>
      </c>
      <c r="EY72" t="str">
        <f>IF(OR(EY$5="",$S72=""),"",IFERROR(SUM(PRODUCT(INDEX(CMB[[BA_0O]:[BA_2O]],MATCH(ROUND(MIN(SUM(EY$4,$O72/1000),SUM($O72,EY$4/1000)),3),CMB[[Cmb_ID]:[Cmb_ID]],0),SUM(N(EY$1),N($R72),1)),CHOOSE(AC[[M]:[M]],1,1,0,AC[[AB]:[AB]])),PRODUCT(INDEX(CMB[[BD_0O]:[BD_2O]],MATCH(ROUND(MIN(SUM(EY$4,$O72/1000),SUM($O72,EY$4/1000)),3),CMB[[Cmb_ID]:[Cmb_ID]],0),SUM(N(EY$1),N($R72),1)),CHOOSE(AC[[M]:[M]],1,0,1,AC[[DB]:[DB]])),PRODUCT(SUM(ROUND(AVERAGE(VALUE(EY$3),VALUE($P72)),0),CHOOSE(IF(OR(EY$1,$R72),4,INDEX(CMB[[Res_Rare]:[Res_Rare]],MATCH(ROUND(MIN(SUM(EY$4,$O72/1000),SUM($O72,EY$4/1000)),3),CMB[[Cmb_ID]:[Cmb_ID]],0))),-1,-1,0,0)),IF(OR(EY$1,$R72),4,INDEX(CMB[[Cmb_Rare]:[Cmb_Rare]],MATCH(ROUND(MIN(SUM(EY$4,$O72/1000),SUM($O72,EY$4/1000)),3),CMB[[Cmb_ID]:[Cmb_ID]],0))),CHOOSE(AC[[M]:[M]],2,1,1,SUM(AC[[AB]:[DB]])))),""))</f>
        <v/>
      </c>
      <c r="EZ72" t="str">
        <f>IF(OR(EZ$5="",$S72=""),"",IFERROR(SUM(PRODUCT(INDEX(CMB[[BA_0O]:[BA_2O]],MATCH(ROUND(MIN(SUM(EZ$4,$O72/1000),SUM($O72,EZ$4/1000)),3),CMB[[Cmb_ID]:[Cmb_ID]],0),SUM(N(EZ$1),N($R72),1)),CHOOSE(AC[[M]:[M]],1,1,0,AC[[AB]:[AB]])),PRODUCT(INDEX(CMB[[BD_0O]:[BD_2O]],MATCH(ROUND(MIN(SUM(EZ$4,$O72/1000),SUM($O72,EZ$4/1000)),3),CMB[[Cmb_ID]:[Cmb_ID]],0),SUM(N(EZ$1),N($R72),1)),CHOOSE(AC[[M]:[M]],1,0,1,AC[[DB]:[DB]])),PRODUCT(SUM(ROUND(AVERAGE(VALUE(EZ$3),VALUE($P72)),0),CHOOSE(IF(OR(EZ$1,$R72),4,INDEX(CMB[[Res_Rare]:[Res_Rare]],MATCH(ROUND(MIN(SUM(EZ$4,$O72/1000),SUM($O72,EZ$4/1000)),3),CMB[[Cmb_ID]:[Cmb_ID]],0))),-1,-1,0,0)),IF(OR(EZ$1,$R72),4,INDEX(CMB[[Cmb_Rare]:[Cmb_Rare]],MATCH(ROUND(MIN(SUM(EZ$4,$O72/1000),SUM($O72,EZ$4/1000)),3),CMB[[Cmb_ID]:[Cmb_ID]],0))),CHOOSE(AC[[M]:[M]],2,1,1,SUM(AC[[AB]:[DB]])))),""))</f>
        <v/>
      </c>
      <c r="FA72" t="str">
        <f>IF(OR(FA$5="",$S72=""),"",IFERROR(SUM(PRODUCT(INDEX(CMB[[BA_0O]:[BA_2O]],MATCH(ROUND(MIN(SUM(FA$4,$O72/1000),SUM($O72,FA$4/1000)),3),CMB[[Cmb_ID]:[Cmb_ID]],0),SUM(N(FA$1),N($R72),1)),CHOOSE(AC[[M]:[M]],1,1,0,AC[[AB]:[AB]])),PRODUCT(INDEX(CMB[[BD_0O]:[BD_2O]],MATCH(ROUND(MIN(SUM(FA$4,$O72/1000),SUM($O72,FA$4/1000)),3),CMB[[Cmb_ID]:[Cmb_ID]],0),SUM(N(FA$1),N($R72),1)),CHOOSE(AC[[M]:[M]],1,0,1,AC[[DB]:[DB]])),PRODUCT(SUM(ROUND(AVERAGE(VALUE(FA$3),VALUE($P72)),0),CHOOSE(IF(OR(FA$1,$R72),4,INDEX(CMB[[Res_Rare]:[Res_Rare]],MATCH(ROUND(MIN(SUM(FA$4,$O72/1000),SUM($O72,FA$4/1000)),3),CMB[[Cmb_ID]:[Cmb_ID]],0))),-1,-1,0,0)),IF(OR(FA$1,$R72),4,INDEX(CMB[[Cmb_Rare]:[Cmb_Rare]],MATCH(ROUND(MIN(SUM(FA$4,$O72/1000),SUM($O72,FA$4/1000)),3),CMB[[Cmb_ID]:[Cmb_ID]],0))),CHOOSE(AC[[M]:[M]],2,1,1,SUM(AC[[AB]:[DB]])))),""))</f>
        <v/>
      </c>
      <c r="FB72" t="str">
        <f>IF(OR(FB$5="",$S72=""),"",IFERROR(SUM(PRODUCT(INDEX(CMB[[BA_0O]:[BA_2O]],MATCH(ROUND(MIN(SUM(FB$4,$O72/1000),SUM($O72,FB$4/1000)),3),CMB[[Cmb_ID]:[Cmb_ID]],0),SUM(N(FB$1),N($R72),1)),CHOOSE(AC[[M]:[M]],1,1,0,AC[[AB]:[AB]])),PRODUCT(INDEX(CMB[[BD_0O]:[BD_2O]],MATCH(ROUND(MIN(SUM(FB$4,$O72/1000),SUM($O72,FB$4/1000)),3),CMB[[Cmb_ID]:[Cmb_ID]],0),SUM(N(FB$1),N($R72),1)),CHOOSE(AC[[M]:[M]],1,0,1,AC[[DB]:[DB]])),PRODUCT(SUM(ROUND(AVERAGE(VALUE(FB$3),VALUE($P72)),0),CHOOSE(IF(OR(FB$1,$R72),4,INDEX(CMB[[Res_Rare]:[Res_Rare]],MATCH(ROUND(MIN(SUM(FB$4,$O72/1000),SUM($O72,FB$4/1000)),3),CMB[[Cmb_ID]:[Cmb_ID]],0))),-1,-1,0,0)),IF(OR(FB$1,$R72),4,INDEX(CMB[[Cmb_Rare]:[Cmb_Rare]],MATCH(ROUND(MIN(SUM(FB$4,$O72/1000),SUM($O72,FB$4/1000)),3),CMB[[Cmb_ID]:[Cmb_ID]],0))),CHOOSE(AC[[M]:[M]],2,1,1,SUM(AC[[AB]:[DB]])))),""))</f>
        <v/>
      </c>
      <c r="FC72" t="str">
        <f>IF(OR(FC$5="",$S72=""),"",IFERROR(SUM(PRODUCT(INDEX(CMB[[BA_0O]:[BA_2O]],MATCH(ROUND(MIN(SUM(FC$4,$O72/1000),SUM($O72,FC$4/1000)),3),CMB[[Cmb_ID]:[Cmb_ID]],0),SUM(N(FC$1),N($R72),1)),CHOOSE(AC[[M]:[M]],1,1,0,AC[[AB]:[AB]])),PRODUCT(INDEX(CMB[[BD_0O]:[BD_2O]],MATCH(ROUND(MIN(SUM(FC$4,$O72/1000),SUM($O72,FC$4/1000)),3),CMB[[Cmb_ID]:[Cmb_ID]],0),SUM(N(FC$1),N($R72),1)),CHOOSE(AC[[M]:[M]],1,0,1,AC[[DB]:[DB]])),PRODUCT(SUM(ROUND(AVERAGE(VALUE(FC$3),VALUE($P72)),0),CHOOSE(IF(OR(FC$1,$R72),4,INDEX(CMB[[Res_Rare]:[Res_Rare]],MATCH(ROUND(MIN(SUM(FC$4,$O72/1000),SUM($O72,FC$4/1000)),3),CMB[[Cmb_ID]:[Cmb_ID]],0))),-1,-1,0,0)),IF(OR(FC$1,$R72),4,INDEX(CMB[[Cmb_Rare]:[Cmb_Rare]],MATCH(ROUND(MIN(SUM(FC$4,$O72/1000),SUM($O72,FC$4/1000)),3),CMB[[Cmb_ID]:[Cmb_ID]],0))),CHOOSE(AC[[M]:[M]],2,1,1,SUM(AC[[AB]:[DB]])))),""))</f>
        <v/>
      </c>
      <c r="FD72" t="str">
        <f>IF(OR(FD$5="",$S72=""),"",IFERROR(SUM(PRODUCT(INDEX(CMB[[BA_0O]:[BA_2O]],MATCH(ROUND(MIN(SUM(FD$4,$O72/1000),SUM($O72,FD$4/1000)),3),CMB[[Cmb_ID]:[Cmb_ID]],0),SUM(N(FD$1),N($R72),1)),CHOOSE(AC[[M]:[M]],1,1,0,AC[[AB]:[AB]])),PRODUCT(INDEX(CMB[[BD_0O]:[BD_2O]],MATCH(ROUND(MIN(SUM(FD$4,$O72/1000),SUM($O72,FD$4/1000)),3),CMB[[Cmb_ID]:[Cmb_ID]],0),SUM(N(FD$1),N($R72),1)),CHOOSE(AC[[M]:[M]],1,0,1,AC[[DB]:[DB]])),PRODUCT(SUM(ROUND(AVERAGE(VALUE(FD$3),VALUE($P72)),0),CHOOSE(IF(OR(FD$1,$R72),4,INDEX(CMB[[Res_Rare]:[Res_Rare]],MATCH(ROUND(MIN(SUM(FD$4,$O72/1000),SUM($O72,FD$4/1000)),3),CMB[[Cmb_ID]:[Cmb_ID]],0))),-1,-1,0,0)),IF(OR(FD$1,$R72),4,INDEX(CMB[[Cmb_Rare]:[Cmb_Rare]],MATCH(ROUND(MIN(SUM(FD$4,$O72/1000),SUM($O72,FD$4/1000)),3),CMB[[Cmb_ID]:[Cmb_ID]],0))),CHOOSE(AC[[M]:[M]],2,1,1,SUM(AC[[AB]:[DB]])))),""))</f>
        <v/>
      </c>
      <c r="FE72" t="str">
        <f>IF(OR(FE$5="",$S72=""),"",IFERROR(SUM(PRODUCT(INDEX(CMB[[BA_0O]:[BA_2O]],MATCH(ROUND(MIN(SUM(FE$4,$O72/1000),SUM($O72,FE$4/1000)),3),CMB[[Cmb_ID]:[Cmb_ID]],0),SUM(N(FE$1),N($R72),1)),CHOOSE(AC[[M]:[M]],1,1,0,AC[[AB]:[AB]])),PRODUCT(INDEX(CMB[[BD_0O]:[BD_2O]],MATCH(ROUND(MIN(SUM(FE$4,$O72/1000),SUM($O72,FE$4/1000)),3),CMB[[Cmb_ID]:[Cmb_ID]],0),SUM(N(FE$1),N($R72),1)),CHOOSE(AC[[M]:[M]],1,0,1,AC[[DB]:[DB]])),PRODUCT(SUM(ROUND(AVERAGE(VALUE(FE$3),VALUE($P72)),0),CHOOSE(IF(OR(FE$1,$R72),4,INDEX(CMB[[Res_Rare]:[Res_Rare]],MATCH(ROUND(MIN(SUM(FE$4,$O72/1000),SUM($O72,FE$4/1000)),3),CMB[[Cmb_ID]:[Cmb_ID]],0))),-1,-1,0,0)),IF(OR(FE$1,$R72),4,INDEX(CMB[[Cmb_Rare]:[Cmb_Rare]],MATCH(ROUND(MIN(SUM(FE$4,$O72/1000),SUM($O72,FE$4/1000)),3),CMB[[Cmb_ID]:[Cmb_ID]],0))),CHOOSE(AC[[M]:[M]],2,1,1,SUM(AC[[AB]:[DB]])))),""))</f>
        <v/>
      </c>
      <c r="FF72" t="str">
        <f>IF(OR(FF$5="",$S72=""),"",IFERROR(SUM(PRODUCT(INDEX(CMB[[BA_0O]:[BA_2O]],MATCH(ROUND(MIN(SUM(FF$4,$O72/1000),SUM($O72,FF$4/1000)),3),CMB[[Cmb_ID]:[Cmb_ID]],0),SUM(N(FF$1),N($R72),1)),CHOOSE(AC[[M]:[M]],1,1,0,AC[[AB]:[AB]])),PRODUCT(INDEX(CMB[[BD_0O]:[BD_2O]],MATCH(ROUND(MIN(SUM(FF$4,$O72/1000),SUM($O72,FF$4/1000)),3),CMB[[Cmb_ID]:[Cmb_ID]],0),SUM(N(FF$1),N($R72),1)),CHOOSE(AC[[M]:[M]],1,0,1,AC[[DB]:[DB]])),PRODUCT(SUM(ROUND(AVERAGE(VALUE(FF$3),VALUE($P72)),0),CHOOSE(IF(OR(FF$1,$R72),4,INDEX(CMB[[Res_Rare]:[Res_Rare]],MATCH(ROUND(MIN(SUM(FF$4,$O72/1000),SUM($O72,FF$4/1000)),3),CMB[[Cmb_ID]:[Cmb_ID]],0))),-1,-1,0,0)),IF(OR(FF$1,$R72),4,INDEX(CMB[[Cmb_Rare]:[Cmb_Rare]],MATCH(ROUND(MIN(SUM(FF$4,$O72/1000),SUM($O72,FF$4/1000)),3),CMB[[Cmb_ID]:[Cmb_ID]],0))),CHOOSE(AC[[M]:[M]],2,1,1,SUM(AC[[AB]:[DB]])))),""))</f>
        <v/>
      </c>
      <c r="FG72" t="str">
        <f>IF(OR(FG$5="",$S72=""),"",IFERROR(SUM(PRODUCT(INDEX(CMB[[BA_0O]:[BA_2O]],MATCH(ROUND(MIN(SUM(FG$4,$O72/1000),SUM($O72,FG$4/1000)),3),CMB[[Cmb_ID]:[Cmb_ID]],0),SUM(N(FG$1),N($R72),1)),CHOOSE(AC[[M]:[M]],1,1,0,AC[[AB]:[AB]])),PRODUCT(INDEX(CMB[[BD_0O]:[BD_2O]],MATCH(ROUND(MIN(SUM(FG$4,$O72/1000),SUM($O72,FG$4/1000)),3),CMB[[Cmb_ID]:[Cmb_ID]],0),SUM(N(FG$1),N($R72),1)),CHOOSE(AC[[M]:[M]],1,0,1,AC[[DB]:[DB]])),PRODUCT(SUM(ROUND(AVERAGE(VALUE(FG$3),VALUE($P72)),0),CHOOSE(IF(OR(FG$1,$R72),4,INDEX(CMB[[Res_Rare]:[Res_Rare]],MATCH(ROUND(MIN(SUM(FG$4,$O72/1000),SUM($O72,FG$4/1000)),3),CMB[[Cmb_ID]:[Cmb_ID]],0))),-1,-1,0,0)),IF(OR(FG$1,$R72),4,INDEX(CMB[[Cmb_Rare]:[Cmb_Rare]],MATCH(ROUND(MIN(SUM(FG$4,$O72/1000),SUM($O72,FG$4/1000)),3),CMB[[Cmb_ID]:[Cmb_ID]],0))),CHOOSE(AC[[M]:[M]],2,1,1,SUM(AC[[AB]:[DB]])))),""))</f>
        <v/>
      </c>
      <c r="FH72" t="str">
        <f>IF(OR(FH$5="",$S72=""),"",IFERROR(SUM(PRODUCT(INDEX(CMB[[BA_0O]:[BA_2O]],MATCH(ROUND(MIN(SUM(FH$4,$O72/1000),SUM($O72,FH$4/1000)),3),CMB[[Cmb_ID]:[Cmb_ID]],0),SUM(N(FH$1),N($R72),1)),CHOOSE(AC[[M]:[M]],1,1,0,AC[[AB]:[AB]])),PRODUCT(INDEX(CMB[[BD_0O]:[BD_2O]],MATCH(ROUND(MIN(SUM(FH$4,$O72/1000),SUM($O72,FH$4/1000)),3),CMB[[Cmb_ID]:[Cmb_ID]],0),SUM(N(FH$1),N($R72),1)),CHOOSE(AC[[M]:[M]],1,0,1,AC[[DB]:[DB]])),PRODUCT(SUM(ROUND(AVERAGE(VALUE(FH$3),VALUE($P72)),0),CHOOSE(IF(OR(FH$1,$R72),4,INDEX(CMB[[Res_Rare]:[Res_Rare]],MATCH(ROUND(MIN(SUM(FH$4,$O72/1000),SUM($O72,FH$4/1000)),3),CMB[[Cmb_ID]:[Cmb_ID]],0))),-1,-1,0,0)),IF(OR(FH$1,$R72),4,INDEX(CMB[[Cmb_Rare]:[Cmb_Rare]],MATCH(ROUND(MIN(SUM(FH$4,$O72/1000),SUM($O72,FH$4/1000)),3),CMB[[Cmb_ID]:[Cmb_ID]],0))),CHOOSE(AC[[M]:[M]],2,1,1,SUM(AC[[AB]:[DB]])))),""))</f>
        <v/>
      </c>
      <c r="FI72" t="str">
        <f>IF(OR(FI$5="",$S72=""),"",IFERROR(SUM(PRODUCT(INDEX(CMB[[BA_0O]:[BA_2O]],MATCH(ROUND(MIN(SUM(FI$4,$O72/1000),SUM($O72,FI$4/1000)),3),CMB[[Cmb_ID]:[Cmb_ID]],0),SUM(N(FI$1),N($R72),1)),CHOOSE(AC[[M]:[M]],1,1,0,AC[[AB]:[AB]])),PRODUCT(INDEX(CMB[[BD_0O]:[BD_2O]],MATCH(ROUND(MIN(SUM(FI$4,$O72/1000),SUM($O72,FI$4/1000)),3),CMB[[Cmb_ID]:[Cmb_ID]],0),SUM(N(FI$1),N($R72),1)),CHOOSE(AC[[M]:[M]],1,0,1,AC[[DB]:[DB]])),PRODUCT(SUM(ROUND(AVERAGE(VALUE(FI$3),VALUE($P72)),0),CHOOSE(IF(OR(FI$1,$R72),4,INDEX(CMB[[Res_Rare]:[Res_Rare]],MATCH(ROUND(MIN(SUM(FI$4,$O72/1000),SUM($O72,FI$4/1000)),3),CMB[[Cmb_ID]:[Cmb_ID]],0))),-1,-1,0,0)),IF(OR(FI$1,$R72),4,INDEX(CMB[[Cmb_Rare]:[Cmb_Rare]],MATCH(ROUND(MIN(SUM(FI$4,$O72/1000),SUM($O72,FI$4/1000)),3),CMB[[Cmb_ID]:[Cmb_ID]],0))),CHOOSE(AC[[M]:[M]],2,1,1,SUM(AC[[AB]:[DB]])))),""))</f>
        <v/>
      </c>
      <c r="FJ72" t="str">
        <f>IF(OR(FJ$5="",$S72=""),"",IFERROR(SUM(PRODUCT(INDEX(CMB[[BA_0O]:[BA_2O]],MATCH(ROUND(MIN(SUM(FJ$4,$O72/1000),SUM($O72,FJ$4/1000)),3),CMB[[Cmb_ID]:[Cmb_ID]],0),SUM(N(FJ$1),N($R72),1)),CHOOSE(AC[[M]:[M]],1,1,0,AC[[AB]:[AB]])),PRODUCT(INDEX(CMB[[BD_0O]:[BD_2O]],MATCH(ROUND(MIN(SUM(FJ$4,$O72/1000),SUM($O72,FJ$4/1000)),3),CMB[[Cmb_ID]:[Cmb_ID]],0),SUM(N(FJ$1),N($R72),1)),CHOOSE(AC[[M]:[M]],1,0,1,AC[[DB]:[DB]])),PRODUCT(SUM(ROUND(AVERAGE(VALUE(FJ$3),VALUE($P72)),0),CHOOSE(IF(OR(FJ$1,$R72),4,INDEX(CMB[[Res_Rare]:[Res_Rare]],MATCH(ROUND(MIN(SUM(FJ$4,$O72/1000),SUM($O72,FJ$4/1000)),3),CMB[[Cmb_ID]:[Cmb_ID]],0))),-1,-1,0,0)),IF(OR(FJ$1,$R72),4,INDEX(CMB[[Cmb_Rare]:[Cmb_Rare]],MATCH(ROUND(MIN(SUM(FJ$4,$O72/1000),SUM($O72,FJ$4/1000)),3),CMB[[Cmb_ID]:[Cmb_ID]],0))),CHOOSE(AC[[M]:[M]],2,1,1,SUM(AC[[AB]:[DB]])))),""))</f>
        <v/>
      </c>
      <c r="FK72" t="str">
        <f>IF(OR(FK$5="",$S72=""),"",IFERROR(SUM(PRODUCT(INDEX(CMB[[BA_0O]:[BA_2O]],MATCH(ROUND(MIN(SUM(FK$4,$O72/1000),SUM($O72,FK$4/1000)),3),CMB[[Cmb_ID]:[Cmb_ID]],0),SUM(N(FK$1),N($R72),1)),CHOOSE(AC[[M]:[M]],1,1,0,AC[[AB]:[AB]])),PRODUCT(INDEX(CMB[[BD_0O]:[BD_2O]],MATCH(ROUND(MIN(SUM(FK$4,$O72/1000),SUM($O72,FK$4/1000)),3),CMB[[Cmb_ID]:[Cmb_ID]],0),SUM(N(FK$1),N($R72),1)),CHOOSE(AC[[M]:[M]],1,0,1,AC[[DB]:[DB]])),PRODUCT(SUM(ROUND(AVERAGE(VALUE(FK$3),VALUE($P72)),0),CHOOSE(IF(OR(FK$1,$R72),4,INDEX(CMB[[Res_Rare]:[Res_Rare]],MATCH(ROUND(MIN(SUM(FK$4,$O72/1000),SUM($O72,FK$4/1000)),3),CMB[[Cmb_ID]:[Cmb_ID]],0))),-1,-1,0,0)),IF(OR(FK$1,$R72),4,INDEX(CMB[[Cmb_Rare]:[Cmb_Rare]],MATCH(ROUND(MIN(SUM(FK$4,$O72/1000),SUM($O72,FK$4/1000)),3),CMB[[Cmb_ID]:[Cmb_ID]],0))),CHOOSE(AC[[M]:[M]],2,1,1,SUM(AC[[AB]:[DB]])))),""))</f>
        <v/>
      </c>
      <c r="FL72" t="str">
        <f>IF(OR(FL$5="",$S72=""),"",IFERROR(SUM(PRODUCT(INDEX(CMB[[BA_0O]:[BA_2O]],MATCH(ROUND(MIN(SUM(FL$4,$O72/1000),SUM($O72,FL$4/1000)),3),CMB[[Cmb_ID]:[Cmb_ID]],0),SUM(N(FL$1),N($R72),1)),CHOOSE(AC[[M]:[M]],1,1,0,AC[[AB]:[AB]])),PRODUCT(INDEX(CMB[[BD_0O]:[BD_2O]],MATCH(ROUND(MIN(SUM(FL$4,$O72/1000),SUM($O72,FL$4/1000)),3),CMB[[Cmb_ID]:[Cmb_ID]],0),SUM(N(FL$1),N($R72),1)),CHOOSE(AC[[M]:[M]],1,0,1,AC[[DB]:[DB]])),PRODUCT(SUM(ROUND(AVERAGE(VALUE(FL$3),VALUE($P72)),0),CHOOSE(IF(OR(FL$1,$R72),4,INDEX(CMB[[Res_Rare]:[Res_Rare]],MATCH(ROUND(MIN(SUM(FL$4,$O72/1000),SUM($O72,FL$4/1000)),3),CMB[[Cmb_ID]:[Cmb_ID]],0))),-1,-1,0,0)),IF(OR(FL$1,$R72),4,INDEX(CMB[[Cmb_Rare]:[Cmb_Rare]],MATCH(ROUND(MIN(SUM(FL$4,$O72/1000),SUM($O72,FL$4/1000)),3),CMB[[Cmb_ID]:[Cmb_ID]],0))),CHOOSE(AC[[M]:[M]],2,1,1,SUM(AC[[AB]:[DB]])))),""))</f>
        <v/>
      </c>
      <c r="FM72" t="str">
        <f>IF(OR(FM$5="",$S72=""),"",IFERROR(SUM(PRODUCT(INDEX(CMB[[BA_0O]:[BA_2O]],MATCH(ROUND(MIN(SUM(FM$4,$O72/1000),SUM($O72,FM$4/1000)),3),CMB[[Cmb_ID]:[Cmb_ID]],0),SUM(N(FM$1),N($R72),1)),CHOOSE(AC[[M]:[M]],1,1,0,AC[[AB]:[AB]])),PRODUCT(INDEX(CMB[[BD_0O]:[BD_2O]],MATCH(ROUND(MIN(SUM(FM$4,$O72/1000),SUM($O72,FM$4/1000)),3),CMB[[Cmb_ID]:[Cmb_ID]],0),SUM(N(FM$1),N($R72),1)),CHOOSE(AC[[M]:[M]],1,0,1,AC[[DB]:[DB]])),PRODUCT(SUM(ROUND(AVERAGE(VALUE(FM$3),VALUE($P72)),0),CHOOSE(IF(OR(FM$1,$R72),4,INDEX(CMB[[Res_Rare]:[Res_Rare]],MATCH(ROUND(MIN(SUM(FM$4,$O72/1000),SUM($O72,FM$4/1000)),3),CMB[[Cmb_ID]:[Cmb_ID]],0))),-1,-1,0,0)),IF(OR(FM$1,$R72),4,INDEX(CMB[[Cmb_Rare]:[Cmb_Rare]],MATCH(ROUND(MIN(SUM(FM$4,$O72/1000),SUM($O72,FM$4/1000)),3),CMB[[Cmb_ID]:[Cmb_ID]],0))),CHOOSE(AC[[M]:[M]],2,1,1,SUM(AC[[AB]:[DB]])))),""))</f>
        <v/>
      </c>
      <c r="FN72" s="7">
        <f t="shared" ref="FN72:FS81" si="35">SUMIF($T72:$FM72,"&gt;="&amp;FN$11)</f>
        <v>0</v>
      </c>
      <c r="FO72" s="7">
        <f t="shared" si="35"/>
        <v>0</v>
      </c>
      <c r="FP72" s="7">
        <f t="shared" si="35"/>
        <v>0</v>
      </c>
      <c r="FQ72" s="7">
        <f t="shared" si="35"/>
        <v>0</v>
      </c>
      <c r="FR72" s="7">
        <f t="shared" si="35"/>
        <v>0</v>
      </c>
      <c r="FS72" s="7">
        <f t="shared" si="35"/>
        <v>0</v>
      </c>
      <c r="FT72" s="7">
        <f>SUM(IF(INDEX(LIB[[Quantity]:[Quantity]],MATCH($S72,LIB[[ID]:[ID]],0))&gt;=COLUMN(A$1),TRUNC(PRODUCT(AVERAGE($FN72:$FS72),POWER(AC[[CR]:[CR]],SUM(SUMIFS($D$11:$D71,$A$11:$A71,$A72,$E$11:$E71,"&gt;="&amp;$E72),SUMIFS($D73:$D$161,$A73:$A$161,$A72,$E73:$E$161,"&gt;"&amp;$E72),COLUMN(A$1),-1)),IF($Q72="Yes",AC[[FB]:[FB]],1))),0),ROW(A61)/-VALUE(1&amp;REPT("0",9-PRODUCT(COLUMN(A$1)-1,3))),1)</f>
        <v>0.99999993899999995</v>
      </c>
      <c r="FU72" s="7">
        <f>SUM(IF(INDEX(LIB[[Quantity]:[Quantity]],MATCH($S72,LIB[[ID]:[ID]],0))&gt;=COLUMN(B$1),TRUNC(PRODUCT(AVERAGE($FN72:$FS72),POWER(AC[[CR]:[CR]],SUM(SUMIFS($D$11:$D71,$A$11:$A71,$A72,$E$11:$E71,"&gt;="&amp;$E72),SUMIFS($D73:$D$161,$A73:$A$161,$A72,$E73:$E$161,"&gt;"&amp;$E72),COLUMN(B$1),-1)),IF($Q72="Yes",AC[[FB]:[FB]],1))),0),ROW(B61)/-VALUE(1&amp;REPT("0",9-PRODUCT(COLUMN(B$1)-1,3))),1)</f>
        <v>0.99993900000000002</v>
      </c>
      <c r="FV72" s="7">
        <f>SUM(IF(INDEX(LIB[[Quantity]:[Quantity]],MATCH($S72,LIB[[ID]:[ID]],0))&gt;=COLUMN(C$1),TRUNC(PRODUCT(AVERAGE($FN72:$FS72),POWER(AC[[CR]:[CR]],SUM(SUMIFS($D$11:$D71,$A$11:$A71,$A72,$E$11:$E71,"&gt;="&amp;$E72),SUMIFS($D73:$D$161,$A73:$A$161,$A72,$E73:$E$161,"&gt;"&amp;$E72),COLUMN(C$1),-1)),IF($Q72="Yes",AC[[FB]:[FB]],1))),0),ROW(C61)/-VALUE(1&amp;REPT("0",9-PRODUCT(COLUMN(C$1)-1,3))),1)</f>
        <v>0.93900000000000006</v>
      </c>
      <c r="FW72">
        <f t="shared" si="19"/>
        <v>134</v>
      </c>
      <c r="FX72">
        <f t="shared" si="20"/>
        <v>0</v>
      </c>
      <c r="FY72">
        <f t="shared" si="21"/>
        <v>0</v>
      </c>
      <c r="GC72">
        <f t="shared" si="22"/>
        <v>26</v>
      </c>
      <c r="GD72" t="str">
        <f>IFERROR(SUBSTITUTE(SUBSTITUTE(INDEX(SUG[Card],MATCH(ROW(A61),GC$12:GC$161,0))," #2","")," #3",""),"")</f>
        <v>Fire (5)</v>
      </c>
      <c r="GE72">
        <f>SUM(GE71,IF(IFERROR(MATCH(GD72,GD$11:GD71,0)&lt;0,TRUE()),1,0))</f>
        <v>31</v>
      </c>
      <c r="GF72" t="str">
        <f t="shared" si="23"/>
        <v/>
      </c>
      <c r="GI72">
        <f>SUM(SUMIFS(D$11:D71,A$11:A71,A72,B$11:B71,"&gt;="&amp;B72),SUMIFS(D73:D$161,A73:A$161,A72,B73:B$161,"&gt;"&amp;B72),SUMIFS(D$11:D71,A$11:A71,A72&amp;":Onyx"),SUMIFS(D73:D$161,A73:A$161,A72&amp;":Onyx"))</f>
        <v>0</v>
      </c>
      <c r="GP72" t="str">
        <f t="shared" si="31"/>
        <v>Poison (5)</v>
      </c>
      <c r="GQ72">
        <f t="shared" si="32"/>
        <v>282</v>
      </c>
      <c r="GR72" t="b">
        <f>COUNTIF(DECK[Card],IFERROR(MID($L72,1,FIND(" #",SUG_Helper[[#This Row],[Card]])-1),SUG_Helper[[#This Row],[Card]]))&gt;=IFERROR(VALUE(RIGHT(SUG_Helper[[#This Row],[Card]])),1)</f>
        <v>0</v>
      </c>
    </row>
    <row r="73" spans="1:200" x14ac:dyDescent="0.35">
      <c r="A73" s="17"/>
      <c r="B73" s="4"/>
      <c r="C73" s="4"/>
      <c r="D73" s="4"/>
      <c r="E73" t="str">
        <f>IF(INDEX(LIB[Card],ROW(A62))="","",INDEX(LIB[Card],ROW(A62))&amp;" ("&amp;INDEX(LIB[Level],ROW(A62))&amp;")"&amp;IF(INDEX(LIB[Fused],ROW(A62))="Yes","ƒ",""))</f>
        <v/>
      </c>
      <c r="F73">
        <v>62</v>
      </c>
      <c r="H73" t="str">
        <f>IF(DECK[[#This Row],[Card]]="","",MID(DECK[[#This Row],[Card]],1,FIND(" (",DECK[[#This Row],[Card]])-1))</f>
        <v/>
      </c>
      <c r="I73" t="str">
        <f>IF(DECK[[#This Row],[Card]]="","",MID(DECK[[#This Row],[Card]],FIND("(",DECK[[#This Row],[Card]])+1,1))</f>
        <v/>
      </c>
      <c r="J73" t="str">
        <f>IF(DECK[[#This Row],[Card]]="","",IF(RIGHT(DECK[[#This Row],[Card]])="ƒ","Yes","No"))</f>
        <v/>
      </c>
      <c r="L73" t="str">
        <f t="shared" si="27"/>
        <v>Water Serpent (5)</v>
      </c>
      <c r="M73">
        <f t="shared" si="28"/>
        <v>281</v>
      </c>
      <c r="O73" s="6" t="str">
        <f>IF(S73="","",MATCH(MID(S73,1,MIN(FIND(" (",S73),IFERROR(FIND(":",S73),50))-1),CC[CC_Name],0))</f>
        <v/>
      </c>
      <c r="P73" s="5" t="str">
        <f t="shared" si="29"/>
        <v/>
      </c>
      <c r="Q73" s="5" t="str">
        <f t="shared" si="18"/>
        <v/>
      </c>
      <c r="R73" s="5" t="str">
        <f t="shared" si="30"/>
        <v/>
      </c>
      <c r="S73" t="str">
        <f>(INDEX(LIB[ID],ROW(A62)))</f>
        <v/>
      </c>
      <c r="T73" t="str">
        <f>IF(OR(T$5="",$S73=""),"",IFERROR(SUM(PRODUCT(INDEX(CMB[[BA_0O]:[BA_2O]],MATCH(ROUND(MIN(SUM(T$4,$O73/1000),SUM($O73,T$4/1000)),3),CMB[[Cmb_ID]:[Cmb_ID]],0),SUM(N(T$1),N($R73),1)),CHOOSE(AC[[M]:[M]],1,1,0,AC[[AB]:[AB]])),PRODUCT(INDEX(CMB[[BD_0O]:[BD_2O]],MATCH(ROUND(MIN(SUM(T$4,$O73/1000),SUM($O73,T$4/1000)),3),CMB[[Cmb_ID]:[Cmb_ID]],0),SUM(N(T$1),N($R73),1)),CHOOSE(AC[[M]:[M]],1,0,1,AC[[DB]:[DB]])),PRODUCT(SUM(ROUND(AVERAGE(VALUE(T$3),VALUE($P73)),0),CHOOSE(IF(OR(T$1,$R73),4,INDEX(CMB[[Res_Rare]:[Res_Rare]],MATCH(ROUND(MIN(SUM(T$4,$O73/1000),SUM($O73,T$4/1000)),3),CMB[[Cmb_ID]:[Cmb_ID]],0))),-1,-1,0,0)),IF(OR(T$1,$R73),4,INDEX(CMB[[Cmb_Rare]:[Cmb_Rare]],MATCH(ROUND(MIN(SUM(T$4,$O73/1000),SUM($O73,T$4/1000)),3),CMB[[Cmb_ID]:[Cmb_ID]],0))),CHOOSE(AC[[M]:[M]],2,1,1,SUM(AC[[AB]:[DB]])))),""))</f>
        <v/>
      </c>
      <c r="U73" t="str">
        <f>IF(OR(U$5="",$S73=""),"",IFERROR(SUM(PRODUCT(INDEX(CMB[[BA_0O]:[BA_2O]],MATCH(ROUND(MIN(SUM(U$4,$O73/1000),SUM($O73,U$4/1000)),3),CMB[[Cmb_ID]:[Cmb_ID]],0),SUM(N(U$1),N($R73),1)),CHOOSE(AC[[M]:[M]],1,1,0,AC[[AB]:[AB]])),PRODUCT(INDEX(CMB[[BD_0O]:[BD_2O]],MATCH(ROUND(MIN(SUM(U$4,$O73/1000),SUM($O73,U$4/1000)),3),CMB[[Cmb_ID]:[Cmb_ID]],0),SUM(N(U$1),N($R73),1)),CHOOSE(AC[[M]:[M]],1,0,1,AC[[DB]:[DB]])),PRODUCT(SUM(ROUND(AVERAGE(VALUE(U$3),VALUE($P73)),0),CHOOSE(IF(OR(U$1,$R73),4,INDEX(CMB[[Res_Rare]:[Res_Rare]],MATCH(ROUND(MIN(SUM(U$4,$O73/1000),SUM($O73,U$4/1000)),3),CMB[[Cmb_ID]:[Cmb_ID]],0))),-1,-1,0,0)),IF(OR(U$1,$R73),4,INDEX(CMB[[Cmb_Rare]:[Cmb_Rare]],MATCH(ROUND(MIN(SUM(U$4,$O73/1000),SUM($O73,U$4/1000)),3),CMB[[Cmb_ID]:[Cmb_ID]],0))),CHOOSE(AC[[M]:[M]],2,1,1,SUM(AC[[AB]:[DB]])))),""))</f>
        <v/>
      </c>
      <c r="V73" t="str">
        <f>IF(OR(V$5="",$S73=""),"",IFERROR(SUM(PRODUCT(INDEX(CMB[[BA_0O]:[BA_2O]],MATCH(ROUND(MIN(SUM(V$4,$O73/1000),SUM($O73,V$4/1000)),3),CMB[[Cmb_ID]:[Cmb_ID]],0),SUM(N(V$1),N($R73),1)),CHOOSE(AC[[M]:[M]],1,1,0,AC[[AB]:[AB]])),PRODUCT(INDEX(CMB[[BD_0O]:[BD_2O]],MATCH(ROUND(MIN(SUM(V$4,$O73/1000),SUM($O73,V$4/1000)),3),CMB[[Cmb_ID]:[Cmb_ID]],0),SUM(N(V$1),N($R73),1)),CHOOSE(AC[[M]:[M]],1,0,1,AC[[DB]:[DB]])),PRODUCT(SUM(ROUND(AVERAGE(VALUE(V$3),VALUE($P73)),0),CHOOSE(IF(OR(V$1,$R73),4,INDEX(CMB[[Res_Rare]:[Res_Rare]],MATCH(ROUND(MIN(SUM(V$4,$O73/1000),SUM($O73,V$4/1000)),3),CMB[[Cmb_ID]:[Cmb_ID]],0))),-1,-1,0,0)),IF(OR(V$1,$R73),4,INDEX(CMB[[Cmb_Rare]:[Cmb_Rare]],MATCH(ROUND(MIN(SUM(V$4,$O73/1000),SUM($O73,V$4/1000)),3),CMB[[Cmb_ID]:[Cmb_ID]],0))),CHOOSE(AC[[M]:[M]],2,1,1,SUM(AC[[AB]:[DB]])))),""))</f>
        <v/>
      </c>
      <c r="W73" t="str">
        <f>IF(OR(W$5="",$S73=""),"",IFERROR(SUM(PRODUCT(INDEX(CMB[[BA_0O]:[BA_2O]],MATCH(ROUND(MIN(SUM(W$4,$O73/1000),SUM($O73,W$4/1000)),3),CMB[[Cmb_ID]:[Cmb_ID]],0),SUM(N(W$1),N($R73),1)),CHOOSE(AC[[M]:[M]],1,1,0,AC[[AB]:[AB]])),PRODUCT(INDEX(CMB[[BD_0O]:[BD_2O]],MATCH(ROUND(MIN(SUM(W$4,$O73/1000),SUM($O73,W$4/1000)),3),CMB[[Cmb_ID]:[Cmb_ID]],0),SUM(N(W$1),N($R73),1)),CHOOSE(AC[[M]:[M]],1,0,1,AC[[DB]:[DB]])),PRODUCT(SUM(ROUND(AVERAGE(VALUE(W$3),VALUE($P73)),0),CHOOSE(IF(OR(W$1,$R73),4,INDEX(CMB[[Res_Rare]:[Res_Rare]],MATCH(ROUND(MIN(SUM(W$4,$O73/1000),SUM($O73,W$4/1000)),3),CMB[[Cmb_ID]:[Cmb_ID]],0))),-1,-1,0,0)),IF(OR(W$1,$R73),4,INDEX(CMB[[Cmb_Rare]:[Cmb_Rare]],MATCH(ROUND(MIN(SUM(W$4,$O73/1000),SUM($O73,W$4/1000)),3),CMB[[Cmb_ID]:[Cmb_ID]],0))),CHOOSE(AC[[M]:[M]],2,1,1,SUM(AC[[AB]:[DB]])))),""))</f>
        <v/>
      </c>
      <c r="X73" t="str">
        <f>IF(OR(X$5="",$S73=""),"",IFERROR(SUM(PRODUCT(INDEX(CMB[[BA_0O]:[BA_2O]],MATCH(ROUND(MIN(SUM(X$4,$O73/1000),SUM($O73,X$4/1000)),3),CMB[[Cmb_ID]:[Cmb_ID]],0),SUM(N(X$1),N($R73),1)),CHOOSE(AC[[M]:[M]],1,1,0,AC[[AB]:[AB]])),PRODUCT(INDEX(CMB[[BD_0O]:[BD_2O]],MATCH(ROUND(MIN(SUM(X$4,$O73/1000),SUM($O73,X$4/1000)),3),CMB[[Cmb_ID]:[Cmb_ID]],0),SUM(N(X$1),N($R73),1)),CHOOSE(AC[[M]:[M]],1,0,1,AC[[DB]:[DB]])),PRODUCT(SUM(ROUND(AVERAGE(VALUE(X$3),VALUE($P73)),0),CHOOSE(IF(OR(X$1,$R73),4,INDEX(CMB[[Res_Rare]:[Res_Rare]],MATCH(ROUND(MIN(SUM(X$4,$O73/1000),SUM($O73,X$4/1000)),3),CMB[[Cmb_ID]:[Cmb_ID]],0))),-1,-1,0,0)),IF(OR(X$1,$R73),4,INDEX(CMB[[Cmb_Rare]:[Cmb_Rare]],MATCH(ROUND(MIN(SUM(X$4,$O73/1000),SUM($O73,X$4/1000)),3),CMB[[Cmb_ID]:[Cmb_ID]],0))),CHOOSE(AC[[M]:[M]],2,1,1,SUM(AC[[AB]:[DB]])))),""))</f>
        <v/>
      </c>
      <c r="Y73" t="str">
        <f>IF(OR(Y$5="",$S73=""),"",IFERROR(SUM(PRODUCT(INDEX(CMB[[BA_0O]:[BA_2O]],MATCH(ROUND(MIN(SUM(Y$4,$O73/1000),SUM($O73,Y$4/1000)),3),CMB[[Cmb_ID]:[Cmb_ID]],0),SUM(N(Y$1),N($R73),1)),CHOOSE(AC[[M]:[M]],1,1,0,AC[[AB]:[AB]])),PRODUCT(INDEX(CMB[[BD_0O]:[BD_2O]],MATCH(ROUND(MIN(SUM(Y$4,$O73/1000),SUM($O73,Y$4/1000)),3),CMB[[Cmb_ID]:[Cmb_ID]],0),SUM(N(Y$1),N($R73),1)),CHOOSE(AC[[M]:[M]],1,0,1,AC[[DB]:[DB]])),PRODUCT(SUM(ROUND(AVERAGE(VALUE(Y$3),VALUE($P73)),0),CHOOSE(IF(OR(Y$1,$R73),4,INDEX(CMB[[Res_Rare]:[Res_Rare]],MATCH(ROUND(MIN(SUM(Y$4,$O73/1000),SUM($O73,Y$4/1000)),3),CMB[[Cmb_ID]:[Cmb_ID]],0))),-1,-1,0,0)),IF(OR(Y$1,$R73),4,INDEX(CMB[[Cmb_Rare]:[Cmb_Rare]],MATCH(ROUND(MIN(SUM(Y$4,$O73/1000),SUM($O73,Y$4/1000)),3),CMB[[Cmb_ID]:[Cmb_ID]],0))),CHOOSE(AC[[M]:[M]],2,1,1,SUM(AC[[AB]:[DB]])))),""))</f>
        <v/>
      </c>
      <c r="Z73" t="str">
        <f>IF(OR(Z$5="",$S73=""),"",IFERROR(SUM(PRODUCT(INDEX(CMB[[BA_0O]:[BA_2O]],MATCH(ROUND(MIN(SUM(Z$4,$O73/1000),SUM($O73,Z$4/1000)),3),CMB[[Cmb_ID]:[Cmb_ID]],0),SUM(N(Z$1),N($R73),1)),CHOOSE(AC[[M]:[M]],1,1,0,AC[[AB]:[AB]])),PRODUCT(INDEX(CMB[[BD_0O]:[BD_2O]],MATCH(ROUND(MIN(SUM(Z$4,$O73/1000),SUM($O73,Z$4/1000)),3),CMB[[Cmb_ID]:[Cmb_ID]],0),SUM(N(Z$1),N($R73),1)),CHOOSE(AC[[M]:[M]],1,0,1,AC[[DB]:[DB]])),PRODUCT(SUM(ROUND(AVERAGE(VALUE(Z$3),VALUE($P73)),0),CHOOSE(IF(OR(Z$1,$R73),4,INDEX(CMB[[Res_Rare]:[Res_Rare]],MATCH(ROUND(MIN(SUM(Z$4,$O73/1000),SUM($O73,Z$4/1000)),3),CMB[[Cmb_ID]:[Cmb_ID]],0))),-1,-1,0,0)),IF(OR(Z$1,$R73),4,INDEX(CMB[[Cmb_Rare]:[Cmb_Rare]],MATCH(ROUND(MIN(SUM(Z$4,$O73/1000),SUM($O73,Z$4/1000)),3),CMB[[Cmb_ID]:[Cmb_ID]],0))),CHOOSE(AC[[M]:[M]],2,1,1,SUM(AC[[AB]:[DB]])))),""))</f>
        <v/>
      </c>
      <c r="AA73" t="str">
        <f>IF(OR(AA$5="",$S73=""),"",IFERROR(SUM(PRODUCT(INDEX(CMB[[BA_0O]:[BA_2O]],MATCH(ROUND(MIN(SUM(AA$4,$O73/1000),SUM($O73,AA$4/1000)),3),CMB[[Cmb_ID]:[Cmb_ID]],0),SUM(N(AA$1),N($R73),1)),CHOOSE(AC[[M]:[M]],1,1,0,AC[[AB]:[AB]])),PRODUCT(INDEX(CMB[[BD_0O]:[BD_2O]],MATCH(ROUND(MIN(SUM(AA$4,$O73/1000),SUM($O73,AA$4/1000)),3),CMB[[Cmb_ID]:[Cmb_ID]],0),SUM(N(AA$1),N($R73),1)),CHOOSE(AC[[M]:[M]],1,0,1,AC[[DB]:[DB]])),PRODUCT(SUM(ROUND(AVERAGE(VALUE(AA$3),VALUE($P73)),0),CHOOSE(IF(OR(AA$1,$R73),4,INDEX(CMB[[Res_Rare]:[Res_Rare]],MATCH(ROUND(MIN(SUM(AA$4,$O73/1000),SUM($O73,AA$4/1000)),3),CMB[[Cmb_ID]:[Cmb_ID]],0))),-1,-1,0,0)),IF(OR(AA$1,$R73),4,INDEX(CMB[[Cmb_Rare]:[Cmb_Rare]],MATCH(ROUND(MIN(SUM(AA$4,$O73/1000),SUM($O73,AA$4/1000)),3),CMB[[Cmb_ID]:[Cmb_ID]],0))),CHOOSE(AC[[M]:[M]],2,1,1,SUM(AC[[AB]:[DB]])))),""))</f>
        <v/>
      </c>
      <c r="AB73" t="str">
        <f>IF(OR(AB$5="",$S73=""),"",IFERROR(SUM(PRODUCT(INDEX(CMB[[BA_0O]:[BA_2O]],MATCH(ROUND(MIN(SUM(AB$4,$O73/1000),SUM($O73,AB$4/1000)),3),CMB[[Cmb_ID]:[Cmb_ID]],0),SUM(N(AB$1),N($R73),1)),CHOOSE(AC[[M]:[M]],1,1,0,AC[[AB]:[AB]])),PRODUCT(INDEX(CMB[[BD_0O]:[BD_2O]],MATCH(ROUND(MIN(SUM(AB$4,$O73/1000),SUM($O73,AB$4/1000)),3),CMB[[Cmb_ID]:[Cmb_ID]],0),SUM(N(AB$1),N($R73),1)),CHOOSE(AC[[M]:[M]],1,0,1,AC[[DB]:[DB]])),PRODUCT(SUM(ROUND(AVERAGE(VALUE(AB$3),VALUE($P73)),0),CHOOSE(IF(OR(AB$1,$R73),4,INDEX(CMB[[Res_Rare]:[Res_Rare]],MATCH(ROUND(MIN(SUM(AB$4,$O73/1000),SUM($O73,AB$4/1000)),3),CMB[[Cmb_ID]:[Cmb_ID]],0))),-1,-1,0,0)),IF(OR(AB$1,$R73),4,INDEX(CMB[[Cmb_Rare]:[Cmb_Rare]],MATCH(ROUND(MIN(SUM(AB$4,$O73/1000),SUM($O73,AB$4/1000)),3),CMB[[Cmb_ID]:[Cmb_ID]],0))),CHOOSE(AC[[M]:[M]],2,1,1,SUM(AC[[AB]:[DB]])))),""))</f>
        <v/>
      </c>
      <c r="AC73" t="str">
        <f>IF(OR(AC$5="",$S73=""),"",IFERROR(SUM(PRODUCT(INDEX(CMB[[BA_0O]:[BA_2O]],MATCH(ROUND(MIN(SUM(AC$4,$O73/1000),SUM($O73,AC$4/1000)),3),CMB[[Cmb_ID]:[Cmb_ID]],0),SUM(N(AC$1),N($R73),1)),CHOOSE(AC[[M]:[M]],1,1,0,AC[[AB]:[AB]])),PRODUCT(INDEX(CMB[[BD_0O]:[BD_2O]],MATCH(ROUND(MIN(SUM(AC$4,$O73/1000),SUM($O73,AC$4/1000)),3),CMB[[Cmb_ID]:[Cmb_ID]],0),SUM(N(AC$1),N($R73),1)),CHOOSE(AC[[M]:[M]],1,0,1,AC[[DB]:[DB]])),PRODUCT(SUM(ROUND(AVERAGE(VALUE(AC$3),VALUE($P73)),0),CHOOSE(IF(OR(AC$1,$R73),4,INDEX(CMB[[Res_Rare]:[Res_Rare]],MATCH(ROUND(MIN(SUM(AC$4,$O73/1000),SUM($O73,AC$4/1000)),3),CMB[[Cmb_ID]:[Cmb_ID]],0))),-1,-1,0,0)),IF(OR(AC$1,$R73),4,INDEX(CMB[[Cmb_Rare]:[Cmb_Rare]],MATCH(ROUND(MIN(SUM(AC$4,$O73/1000),SUM($O73,AC$4/1000)),3),CMB[[Cmb_ID]:[Cmb_ID]],0))),CHOOSE(AC[[M]:[M]],2,1,1,SUM(AC[[AB]:[DB]])))),""))</f>
        <v/>
      </c>
      <c r="AD73" t="str">
        <f>IF(OR(AD$5="",$S73=""),"",IFERROR(SUM(PRODUCT(INDEX(CMB[[BA_0O]:[BA_2O]],MATCH(ROUND(MIN(SUM(AD$4,$O73/1000),SUM($O73,AD$4/1000)),3),CMB[[Cmb_ID]:[Cmb_ID]],0),SUM(N(AD$1),N($R73),1)),CHOOSE(AC[[M]:[M]],1,1,0,AC[[AB]:[AB]])),PRODUCT(INDEX(CMB[[BD_0O]:[BD_2O]],MATCH(ROUND(MIN(SUM(AD$4,$O73/1000),SUM($O73,AD$4/1000)),3),CMB[[Cmb_ID]:[Cmb_ID]],0),SUM(N(AD$1),N($R73),1)),CHOOSE(AC[[M]:[M]],1,0,1,AC[[DB]:[DB]])),PRODUCT(SUM(ROUND(AVERAGE(VALUE(AD$3),VALUE($P73)),0),CHOOSE(IF(OR(AD$1,$R73),4,INDEX(CMB[[Res_Rare]:[Res_Rare]],MATCH(ROUND(MIN(SUM(AD$4,$O73/1000),SUM($O73,AD$4/1000)),3),CMB[[Cmb_ID]:[Cmb_ID]],0))),-1,-1,0,0)),IF(OR(AD$1,$R73),4,INDEX(CMB[[Cmb_Rare]:[Cmb_Rare]],MATCH(ROUND(MIN(SUM(AD$4,$O73/1000),SUM($O73,AD$4/1000)),3),CMB[[Cmb_ID]:[Cmb_ID]],0))),CHOOSE(AC[[M]:[M]],2,1,1,SUM(AC[[AB]:[DB]])))),""))</f>
        <v/>
      </c>
      <c r="AE73" t="str">
        <f>IF(OR(AE$5="",$S73=""),"",IFERROR(SUM(PRODUCT(INDEX(CMB[[BA_0O]:[BA_2O]],MATCH(ROUND(MIN(SUM(AE$4,$O73/1000),SUM($O73,AE$4/1000)),3),CMB[[Cmb_ID]:[Cmb_ID]],0),SUM(N(AE$1),N($R73),1)),CHOOSE(AC[[M]:[M]],1,1,0,AC[[AB]:[AB]])),PRODUCT(INDEX(CMB[[BD_0O]:[BD_2O]],MATCH(ROUND(MIN(SUM(AE$4,$O73/1000),SUM($O73,AE$4/1000)),3),CMB[[Cmb_ID]:[Cmb_ID]],0),SUM(N(AE$1),N($R73),1)),CHOOSE(AC[[M]:[M]],1,0,1,AC[[DB]:[DB]])),PRODUCT(SUM(ROUND(AVERAGE(VALUE(AE$3),VALUE($P73)),0),CHOOSE(IF(OR(AE$1,$R73),4,INDEX(CMB[[Res_Rare]:[Res_Rare]],MATCH(ROUND(MIN(SUM(AE$4,$O73/1000),SUM($O73,AE$4/1000)),3),CMB[[Cmb_ID]:[Cmb_ID]],0))),-1,-1,0,0)),IF(OR(AE$1,$R73),4,INDEX(CMB[[Cmb_Rare]:[Cmb_Rare]],MATCH(ROUND(MIN(SUM(AE$4,$O73/1000),SUM($O73,AE$4/1000)),3),CMB[[Cmb_ID]:[Cmb_ID]],0))),CHOOSE(AC[[M]:[M]],2,1,1,SUM(AC[[AB]:[DB]])))),""))</f>
        <v/>
      </c>
      <c r="AF73" t="str">
        <f>IF(OR(AF$5="",$S73=""),"",IFERROR(SUM(PRODUCT(INDEX(CMB[[BA_0O]:[BA_2O]],MATCH(ROUND(MIN(SUM(AF$4,$O73/1000),SUM($O73,AF$4/1000)),3),CMB[[Cmb_ID]:[Cmb_ID]],0),SUM(N(AF$1),N($R73),1)),CHOOSE(AC[[M]:[M]],1,1,0,AC[[AB]:[AB]])),PRODUCT(INDEX(CMB[[BD_0O]:[BD_2O]],MATCH(ROUND(MIN(SUM(AF$4,$O73/1000),SUM($O73,AF$4/1000)),3),CMB[[Cmb_ID]:[Cmb_ID]],0),SUM(N(AF$1),N($R73),1)),CHOOSE(AC[[M]:[M]],1,0,1,AC[[DB]:[DB]])),PRODUCT(SUM(ROUND(AVERAGE(VALUE(AF$3),VALUE($P73)),0),CHOOSE(IF(OR(AF$1,$R73),4,INDEX(CMB[[Res_Rare]:[Res_Rare]],MATCH(ROUND(MIN(SUM(AF$4,$O73/1000),SUM($O73,AF$4/1000)),3),CMB[[Cmb_ID]:[Cmb_ID]],0))),-1,-1,0,0)),IF(OR(AF$1,$R73),4,INDEX(CMB[[Cmb_Rare]:[Cmb_Rare]],MATCH(ROUND(MIN(SUM(AF$4,$O73/1000),SUM($O73,AF$4/1000)),3),CMB[[Cmb_ID]:[Cmb_ID]],0))),CHOOSE(AC[[M]:[M]],2,1,1,SUM(AC[[AB]:[DB]])))),""))</f>
        <v/>
      </c>
      <c r="AG73" t="str">
        <f>IF(OR(AG$5="",$S73=""),"",IFERROR(SUM(PRODUCT(INDEX(CMB[[BA_0O]:[BA_2O]],MATCH(ROUND(MIN(SUM(AG$4,$O73/1000),SUM($O73,AG$4/1000)),3),CMB[[Cmb_ID]:[Cmb_ID]],0),SUM(N(AG$1),N($R73),1)),CHOOSE(AC[[M]:[M]],1,1,0,AC[[AB]:[AB]])),PRODUCT(INDEX(CMB[[BD_0O]:[BD_2O]],MATCH(ROUND(MIN(SUM(AG$4,$O73/1000),SUM($O73,AG$4/1000)),3),CMB[[Cmb_ID]:[Cmb_ID]],0),SUM(N(AG$1),N($R73),1)),CHOOSE(AC[[M]:[M]],1,0,1,AC[[DB]:[DB]])),PRODUCT(SUM(ROUND(AVERAGE(VALUE(AG$3),VALUE($P73)),0),CHOOSE(IF(OR(AG$1,$R73),4,INDEX(CMB[[Res_Rare]:[Res_Rare]],MATCH(ROUND(MIN(SUM(AG$4,$O73/1000),SUM($O73,AG$4/1000)),3),CMB[[Cmb_ID]:[Cmb_ID]],0))),-1,-1,0,0)),IF(OR(AG$1,$R73),4,INDEX(CMB[[Cmb_Rare]:[Cmb_Rare]],MATCH(ROUND(MIN(SUM(AG$4,$O73/1000),SUM($O73,AG$4/1000)),3),CMB[[Cmb_ID]:[Cmb_ID]],0))),CHOOSE(AC[[M]:[M]],2,1,1,SUM(AC[[AB]:[DB]])))),""))</f>
        <v/>
      </c>
      <c r="AH73" t="str">
        <f>IF(OR(AH$5="",$S73=""),"",IFERROR(SUM(PRODUCT(INDEX(CMB[[BA_0O]:[BA_2O]],MATCH(ROUND(MIN(SUM(AH$4,$O73/1000),SUM($O73,AH$4/1000)),3),CMB[[Cmb_ID]:[Cmb_ID]],0),SUM(N(AH$1),N($R73),1)),CHOOSE(AC[[M]:[M]],1,1,0,AC[[AB]:[AB]])),PRODUCT(INDEX(CMB[[BD_0O]:[BD_2O]],MATCH(ROUND(MIN(SUM(AH$4,$O73/1000),SUM($O73,AH$4/1000)),3),CMB[[Cmb_ID]:[Cmb_ID]],0),SUM(N(AH$1),N($R73),1)),CHOOSE(AC[[M]:[M]],1,0,1,AC[[DB]:[DB]])),PRODUCT(SUM(ROUND(AVERAGE(VALUE(AH$3),VALUE($P73)),0),CHOOSE(IF(OR(AH$1,$R73),4,INDEX(CMB[[Res_Rare]:[Res_Rare]],MATCH(ROUND(MIN(SUM(AH$4,$O73/1000),SUM($O73,AH$4/1000)),3),CMB[[Cmb_ID]:[Cmb_ID]],0))),-1,-1,0,0)),IF(OR(AH$1,$R73),4,INDEX(CMB[[Cmb_Rare]:[Cmb_Rare]],MATCH(ROUND(MIN(SUM(AH$4,$O73/1000),SUM($O73,AH$4/1000)),3),CMB[[Cmb_ID]:[Cmb_ID]],0))),CHOOSE(AC[[M]:[M]],2,1,1,SUM(AC[[AB]:[DB]])))),""))</f>
        <v/>
      </c>
      <c r="AI73" t="str">
        <f>IF(OR(AI$5="",$S73=""),"",IFERROR(SUM(PRODUCT(INDEX(CMB[[BA_0O]:[BA_2O]],MATCH(ROUND(MIN(SUM(AI$4,$O73/1000),SUM($O73,AI$4/1000)),3),CMB[[Cmb_ID]:[Cmb_ID]],0),SUM(N(AI$1),N($R73),1)),CHOOSE(AC[[M]:[M]],1,1,0,AC[[AB]:[AB]])),PRODUCT(INDEX(CMB[[BD_0O]:[BD_2O]],MATCH(ROUND(MIN(SUM(AI$4,$O73/1000),SUM($O73,AI$4/1000)),3),CMB[[Cmb_ID]:[Cmb_ID]],0),SUM(N(AI$1),N($R73),1)),CHOOSE(AC[[M]:[M]],1,0,1,AC[[DB]:[DB]])),PRODUCT(SUM(ROUND(AVERAGE(VALUE(AI$3),VALUE($P73)),0),CHOOSE(IF(OR(AI$1,$R73),4,INDEX(CMB[[Res_Rare]:[Res_Rare]],MATCH(ROUND(MIN(SUM(AI$4,$O73/1000),SUM($O73,AI$4/1000)),3),CMB[[Cmb_ID]:[Cmb_ID]],0))),-1,-1,0,0)),IF(OR(AI$1,$R73),4,INDEX(CMB[[Cmb_Rare]:[Cmb_Rare]],MATCH(ROUND(MIN(SUM(AI$4,$O73/1000),SUM($O73,AI$4/1000)),3),CMB[[Cmb_ID]:[Cmb_ID]],0))),CHOOSE(AC[[M]:[M]],2,1,1,SUM(AC[[AB]:[DB]])))),""))</f>
        <v/>
      </c>
      <c r="AJ73" t="str">
        <f>IF(OR(AJ$5="",$S73=""),"",IFERROR(SUM(PRODUCT(INDEX(CMB[[BA_0O]:[BA_2O]],MATCH(ROUND(MIN(SUM(AJ$4,$O73/1000),SUM($O73,AJ$4/1000)),3),CMB[[Cmb_ID]:[Cmb_ID]],0),SUM(N(AJ$1),N($R73),1)),CHOOSE(AC[[M]:[M]],1,1,0,AC[[AB]:[AB]])),PRODUCT(INDEX(CMB[[BD_0O]:[BD_2O]],MATCH(ROUND(MIN(SUM(AJ$4,$O73/1000),SUM($O73,AJ$4/1000)),3),CMB[[Cmb_ID]:[Cmb_ID]],0),SUM(N(AJ$1),N($R73),1)),CHOOSE(AC[[M]:[M]],1,0,1,AC[[DB]:[DB]])),PRODUCT(SUM(ROUND(AVERAGE(VALUE(AJ$3),VALUE($P73)),0),CHOOSE(IF(OR(AJ$1,$R73),4,INDEX(CMB[[Res_Rare]:[Res_Rare]],MATCH(ROUND(MIN(SUM(AJ$4,$O73/1000),SUM($O73,AJ$4/1000)),3),CMB[[Cmb_ID]:[Cmb_ID]],0))),-1,-1,0,0)),IF(OR(AJ$1,$R73),4,INDEX(CMB[[Cmb_Rare]:[Cmb_Rare]],MATCH(ROUND(MIN(SUM(AJ$4,$O73/1000),SUM($O73,AJ$4/1000)),3),CMB[[Cmb_ID]:[Cmb_ID]],0))),CHOOSE(AC[[M]:[M]],2,1,1,SUM(AC[[AB]:[DB]])))),""))</f>
        <v/>
      </c>
      <c r="AK73" t="str">
        <f>IF(OR(AK$5="",$S73=""),"",IFERROR(SUM(PRODUCT(INDEX(CMB[[BA_0O]:[BA_2O]],MATCH(ROUND(MIN(SUM(AK$4,$O73/1000),SUM($O73,AK$4/1000)),3),CMB[[Cmb_ID]:[Cmb_ID]],0),SUM(N(AK$1),N($R73),1)),CHOOSE(AC[[M]:[M]],1,1,0,AC[[AB]:[AB]])),PRODUCT(INDEX(CMB[[BD_0O]:[BD_2O]],MATCH(ROUND(MIN(SUM(AK$4,$O73/1000),SUM($O73,AK$4/1000)),3),CMB[[Cmb_ID]:[Cmb_ID]],0),SUM(N(AK$1),N($R73),1)),CHOOSE(AC[[M]:[M]],1,0,1,AC[[DB]:[DB]])),PRODUCT(SUM(ROUND(AVERAGE(VALUE(AK$3),VALUE($P73)),0),CHOOSE(IF(OR(AK$1,$R73),4,INDEX(CMB[[Res_Rare]:[Res_Rare]],MATCH(ROUND(MIN(SUM(AK$4,$O73/1000),SUM($O73,AK$4/1000)),3),CMB[[Cmb_ID]:[Cmb_ID]],0))),-1,-1,0,0)),IF(OR(AK$1,$R73),4,INDEX(CMB[[Cmb_Rare]:[Cmb_Rare]],MATCH(ROUND(MIN(SUM(AK$4,$O73/1000),SUM($O73,AK$4/1000)),3),CMB[[Cmb_ID]:[Cmb_ID]],0))),CHOOSE(AC[[M]:[M]],2,1,1,SUM(AC[[AB]:[DB]])))),""))</f>
        <v/>
      </c>
      <c r="AL73" t="str">
        <f>IF(OR(AL$5="",$S73=""),"",IFERROR(SUM(PRODUCT(INDEX(CMB[[BA_0O]:[BA_2O]],MATCH(ROUND(MIN(SUM(AL$4,$O73/1000),SUM($O73,AL$4/1000)),3),CMB[[Cmb_ID]:[Cmb_ID]],0),SUM(N(AL$1),N($R73),1)),CHOOSE(AC[[M]:[M]],1,1,0,AC[[AB]:[AB]])),PRODUCT(INDEX(CMB[[BD_0O]:[BD_2O]],MATCH(ROUND(MIN(SUM(AL$4,$O73/1000),SUM($O73,AL$4/1000)),3),CMB[[Cmb_ID]:[Cmb_ID]],0),SUM(N(AL$1),N($R73),1)),CHOOSE(AC[[M]:[M]],1,0,1,AC[[DB]:[DB]])),PRODUCT(SUM(ROUND(AVERAGE(VALUE(AL$3),VALUE($P73)),0),CHOOSE(IF(OR(AL$1,$R73),4,INDEX(CMB[[Res_Rare]:[Res_Rare]],MATCH(ROUND(MIN(SUM(AL$4,$O73/1000),SUM($O73,AL$4/1000)),3),CMB[[Cmb_ID]:[Cmb_ID]],0))),-1,-1,0,0)),IF(OR(AL$1,$R73),4,INDEX(CMB[[Cmb_Rare]:[Cmb_Rare]],MATCH(ROUND(MIN(SUM(AL$4,$O73/1000),SUM($O73,AL$4/1000)),3),CMB[[Cmb_ID]:[Cmb_ID]],0))),CHOOSE(AC[[M]:[M]],2,1,1,SUM(AC[[AB]:[DB]])))),""))</f>
        <v/>
      </c>
      <c r="AM73" t="str">
        <f>IF(OR(AM$5="",$S73=""),"",IFERROR(SUM(PRODUCT(INDEX(CMB[[BA_0O]:[BA_2O]],MATCH(ROUND(MIN(SUM(AM$4,$O73/1000),SUM($O73,AM$4/1000)),3),CMB[[Cmb_ID]:[Cmb_ID]],0),SUM(N(AM$1),N($R73),1)),CHOOSE(AC[[M]:[M]],1,1,0,AC[[AB]:[AB]])),PRODUCT(INDEX(CMB[[BD_0O]:[BD_2O]],MATCH(ROUND(MIN(SUM(AM$4,$O73/1000),SUM($O73,AM$4/1000)),3),CMB[[Cmb_ID]:[Cmb_ID]],0),SUM(N(AM$1),N($R73),1)),CHOOSE(AC[[M]:[M]],1,0,1,AC[[DB]:[DB]])),PRODUCT(SUM(ROUND(AVERAGE(VALUE(AM$3),VALUE($P73)),0),CHOOSE(IF(OR(AM$1,$R73),4,INDEX(CMB[[Res_Rare]:[Res_Rare]],MATCH(ROUND(MIN(SUM(AM$4,$O73/1000),SUM($O73,AM$4/1000)),3),CMB[[Cmb_ID]:[Cmb_ID]],0))),-1,-1,0,0)),IF(OR(AM$1,$R73),4,INDEX(CMB[[Cmb_Rare]:[Cmb_Rare]],MATCH(ROUND(MIN(SUM(AM$4,$O73/1000),SUM($O73,AM$4/1000)),3),CMB[[Cmb_ID]:[Cmb_ID]],0))),CHOOSE(AC[[M]:[M]],2,1,1,SUM(AC[[AB]:[DB]])))),""))</f>
        <v/>
      </c>
      <c r="AN73" t="str">
        <f>IF(OR(AN$5="",$S73=""),"",IFERROR(SUM(PRODUCT(INDEX(CMB[[BA_0O]:[BA_2O]],MATCH(ROUND(MIN(SUM(AN$4,$O73/1000),SUM($O73,AN$4/1000)),3),CMB[[Cmb_ID]:[Cmb_ID]],0),SUM(N(AN$1),N($R73),1)),CHOOSE(AC[[M]:[M]],1,1,0,AC[[AB]:[AB]])),PRODUCT(INDEX(CMB[[BD_0O]:[BD_2O]],MATCH(ROUND(MIN(SUM(AN$4,$O73/1000),SUM($O73,AN$4/1000)),3),CMB[[Cmb_ID]:[Cmb_ID]],0),SUM(N(AN$1),N($R73),1)),CHOOSE(AC[[M]:[M]],1,0,1,AC[[DB]:[DB]])),PRODUCT(SUM(ROUND(AVERAGE(VALUE(AN$3),VALUE($P73)),0),CHOOSE(IF(OR(AN$1,$R73),4,INDEX(CMB[[Res_Rare]:[Res_Rare]],MATCH(ROUND(MIN(SUM(AN$4,$O73/1000),SUM($O73,AN$4/1000)),3),CMB[[Cmb_ID]:[Cmb_ID]],0))),-1,-1,0,0)),IF(OR(AN$1,$R73),4,INDEX(CMB[[Cmb_Rare]:[Cmb_Rare]],MATCH(ROUND(MIN(SUM(AN$4,$O73/1000),SUM($O73,AN$4/1000)),3),CMB[[Cmb_ID]:[Cmb_ID]],0))),CHOOSE(AC[[M]:[M]],2,1,1,SUM(AC[[AB]:[DB]])))),""))</f>
        <v/>
      </c>
      <c r="AO73" t="str">
        <f>IF(OR(AO$5="",$S73=""),"",IFERROR(SUM(PRODUCT(INDEX(CMB[[BA_0O]:[BA_2O]],MATCH(ROUND(MIN(SUM(AO$4,$O73/1000),SUM($O73,AO$4/1000)),3),CMB[[Cmb_ID]:[Cmb_ID]],0),SUM(N(AO$1),N($R73),1)),CHOOSE(AC[[M]:[M]],1,1,0,AC[[AB]:[AB]])),PRODUCT(INDEX(CMB[[BD_0O]:[BD_2O]],MATCH(ROUND(MIN(SUM(AO$4,$O73/1000),SUM($O73,AO$4/1000)),3),CMB[[Cmb_ID]:[Cmb_ID]],0),SUM(N(AO$1),N($R73),1)),CHOOSE(AC[[M]:[M]],1,0,1,AC[[DB]:[DB]])),PRODUCT(SUM(ROUND(AVERAGE(VALUE(AO$3),VALUE($P73)),0),CHOOSE(IF(OR(AO$1,$R73),4,INDEX(CMB[[Res_Rare]:[Res_Rare]],MATCH(ROUND(MIN(SUM(AO$4,$O73/1000),SUM($O73,AO$4/1000)),3),CMB[[Cmb_ID]:[Cmb_ID]],0))),-1,-1,0,0)),IF(OR(AO$1,$R73),4,INDEX(CMB[[Cmb_Rare]:[Cmb_Rare]],MATCH(ROUND(MIN(SUM(AO$4,$O73/1000),SUM($O73,AO$4/1000)),3),CMB[[Cmb_ID]:[Cmb_ID]],0))),CHOOSE(AC[[M]:[M]],2,1,1,SUM(AC[[AB]:[DB]])))),""))</f>
        <v/>
      </c>
      <c r="AP73" t="str">
        <f>IF(OR(AP$5="",$S73=""),"",IFERROR(SUM(PRODUCT(INDEX(CMB[[BA_0O]:[BA_2O]],MATCH(ROUND(MIN(SUM(AP$4,$O73/1000),SUM($O73,AP$4/1000)),3),CMB[[Cmb_ID]:[Cmb_ID]],0),SUM(N(AP$1),N($R73),1)),CHOOSE(AC[[M]:[M]],1,1,0,AC[[AB]:[AB]])),PRODUCT(INDEX(CMB[[BD_0O]:[BD_2O]],MATCH(ROUND(MIN(SUM(AP$4,$O73/1000),SUM($O73,AP$4/1000)),3),CMB[[Cmb_ID]:[Cmb_ID]],0),SUM(N(AP$1),N($R73),1)),CHOOSE(AC[[M]:[M]],1,0,1,AC[[DB]:[DB]])),PRODUCT(SUM(ROUND(AVERAGE(VALUE(AP$3),VALUE($P73)),0),CHOOSE(IF(OR(AP$1,$R73),4,INDEX(CMB[[Res_Rare]:[Res_Rare]],MATCH(ROUND(MIN(SUM(AP$4,$O73/1000),SUM($O73,AP$4/1000)),3),CMB[[Cmb_ID]:[Cmb_ID]],0))),-1,-1,0,0)),IF(OR(AP$1,$R73),4,INDEX(CMB[[Cmb_Rare]:[Cmb_Rare]],MATCH(ROUND(MIN(SUM(AP$4,$O73/1000),SUM($O73,AP$4/1000)),3),CMB[[Cmb_ID]:[Cmb_ID]],0))),CHOOSE(AC[[M]:[M]],2,1,1,SUM(AC[[AB]:[DB]])))),""))</f>
        <v/>
      </c>
      <c r="AQ73" t="str">
        <f>IF(OR(AQ$5="",$S73=""),"",IFERROR(SUM(PRODUCT(INDEX(CMB[[BA_0O]:[BA_2O]],MATCH(ROUND(MIN(SUM(AQ$4,$O73/1000),SUM($O73,AQ$4/1000)),3),CMB[[Cmb_ID]:[Cmb_ID]],0),SUM(N(AQ$1),N($R73),1)),CHOOSE(AC[[M]:[M]],1,1,0,AC[[AB]:[AB]])),PRODUCT(INDEX(CMB[[BD_0O]:[BD_2O]],MATCH(ROUND(MIN(SUM(AQ$4,$O73/1000),SUM($O73,AQ$4/1000)),3),CMB[[Cmb_ID]:[Cmb_ID]],0),SUM(N(AQ$1),N($R73),1)),CHOOSE(AC[[M]:[M]],1,0,1,AC[[DB]:[DB]])),PRODUCT(SUM(ROUND(AVERAGE(VALUE(AQ$3),VALUE($P73)),0),CHOOSE(IF(OR(AQ$1,$R73),4,INDEX(CMB[[Res_Rare]:[Res_Rare]],MATCH(ROUND(MIN(SUM(AQ$4,$O73/1000),SUM($O73,AQ$4/1000)),3),CMB[[Cmb_ID]:[Cmb_ID]],0))),-1,-1,0,0)),IF(OR(AQ$1,$R73),4,INDEX(CMB[[Cmb_Rare]:[Cmb_Rare]],MATCH(ROUND(MIN(SUM(AQ$4,$O73/1000),SUM($O73,AQ$4/1000)),3),CMB[[Cmb_ID]:[Cmb_ID]],0))),CHOOSE(AC[[M]:[M]],2,1,1,SUM(AC[[AB]:[DB]])))),""))</f>
        <v/>
      </c>
      <c r="AR73" t="str">
        <f>IF(OR(AR$5="",$S73=""),"",IFERROR(SUM(PRODUCT(INDEX(CMB[[BA_0O]:[BA_2O]],MATCH(ROUND(MIN(SUM(AR$4,$O73/1000),SUM($O73,AR$4/1000)),3),CMB[[Cmb_ID]:[Cmb_ID]],0),SUM(N(AR$1),N($R73),1)),CHOOSE(AC[[M]:[M]],1,1,0,AC[[AB]:[AB]])),PRODUCT(INDEX(CMB[[BD_0O]:[BD_2O]],MATCH(ROUND(MIN(SUM(AR$4,$O73/1000),SUM($O73,AR$4/1000)),3),CMB[[Cmb_ID]:[Cmb_ID]],0),SUM(N(AR$1),N($R73),1)),CHOOSE(AC[[M]:[M]],1,0,1,AC[[DB]:[DB]])),PRODUCT(SUM(ROUND(AVERAGE(VALUE(AR$3),VALUE($P73)),0),CHOOSE(IF(OR(AR$1,$R73),4,INDEX(CMB[[Res_Rare]:[Res_Rare]],MATCH(ROUND(MIN(SUM(AR$4,$O73/1000),SUM($O73,AR$4/1000)),3),CMB[[Cmb_ID]:[Cmb_ID]],0))),-1,-1,0,0)),IF(OR(AR$1,$R73),4,INDEX(CMB[[Cmb_Rare]:[Cmb_Rare]],MATCH(ROUND(MIN(SUM(AR$4,$O73/1000),SUM($O73,AR$4/1000)),3),CMB[[Cmb_ID]:[Cmb_ID]],0))),CHOOSE(AC[[M]:[M]],2,1,1,SUM(AC[[AB]:[DB]])))),""))</f>
        <v/>
      </c>
      <c r="AS73" t="str">
        <f>IF(OR(AS$5="",$S73=""),"",IFERROR(SUM(PRODUCT(INDEX(CMB[[BA_0O]:[BA_2O]],MATCH(ROUND(MIN(SUM(AS$4,$O73/1000),SUM($O73,AS$4/1000)),3),CMB[[Cmb_ID]:[Cmb_ID]],0),SUM(N(AS$1),N($R73),1)),CHOOSE(AC[[M]:[M]],1,1,0,AC[[AB]:[AB]])),PRODUCT(INDEX(CMB[[BD_0O]:[BD_2O]],MATCH(ROUND(MIN(SUM(AS$4,$O73/1000),SUM($O73,AS$4/1000)),3),CMB[[Cmb_ID]:[Cmb_ID]],0),SUM(N(AS$1),N($R73),1)),CHOOSE(AC[[M]:[M]],1,0,1,AC[[DB]:[DB]])),PRODUCT(SUM(ROUND(AVERAGE(VALUE(AS$3),VALUE($P73)),0),CHOOSE(IF(OR(AS$1,$R73),4,INDEX(CMB[[Res_Rare]:[Res_Rare]],MATCH(ROUND(MIN(SUM(AS$4,$O73/1000),SUM($O73,AS$4/1000)),3),CMB[[Cmb_ID]:[Cmb_ID]],0))),-1,-1,0,0)),IF(OR(AS$1,$R73),4,INDEX(CMB[[Cmb_Rare]:[Cmb_Rare]],MATCH(ROUND(MIN(SUM(AS$4,$O73/1000),SUM($O73,AS$4/1000)),3),CMB[[Cmb_ID]:[Cmb_ID]],0))),CHOOSE(AC[[M]:[M]],2,1,1,SUM(AC[[AB]:[DB]])))),""))</f>
        <v/>
      </c>
      <c r="AT73" t="str">
        <f>IF(OR(AT$5="",$S73=""),"",IFERROR(SUM(PRODUCT(INDEX(CMB[[BA_0O]:[BA_2O]],MATCH(ROUND(MIN(SUM(AT$4,$O73/1000),SUM($O73,AT$4/1000)),3),CMB[[Cmb_ID]:[Cmb_ID]],0),SUM(N(AT$1),N($R73),1)),CHOOSE(AC[[M]:[M]],1,1,0,AC[[AB]:[AB]])),PRODUCT(INDEX(CMB[[BD_0O]:[BD_2O]],MATCH(ROUND(MIN(SUM(AT$4,$O73/1000),SUM($O73,AT$4/1000)),3),CMB[[Cmb_ID]:[Cmb_ID]],0),SUM(N(AT$1),N($R73),1)),CHOOSE(AC[[M]:[M]],1,0,1,AC[[DB]:[DB]])),PRODUCT(SUM(ROUND(AVERAGE(VALUE(AT$3),VALUE($P73)),0),CHOOSE(IF(OR(AT$1,$R73),4,INDEX(CMB[[Res_Rare]:[Res_Rare]],MATCH(ROUND(MIN(SUM(AT$4,$O73/1000),SUM($O73,AT$4/1000)),3),CMB[[Cmb_ID]:[Cmb_ID]],0))),-1,-1,0,0)),IF(OR(AT$1,$R73),4,INDEX(CMB[[Cmb_Rare]:[Cmb_Rare]],MATCH(ROUND(MIN(SUM(AT$4,$O73/1000),SUM($O73,AT$4/1000)),3),CMB[[Cmb_ID]:[Cmb_ID]],0))),CHOOSE(AC[[M]:[M]],2,1,1,SUM(AC[[AB]:[DB]])))),""))</f>
        <v/>
      </c>
      <c r="AU73" t="str">
        <f>IF(OR(AU$5="",$S73=""),"",IFERROR(SUM(PRODUCT(INDEX(CMB[[BA_0O]:[BA_2O]],MATCH(ROUND(MIN(SUM(AU$4,$O73/1000),SUM($O73,AU$4/1000)),3),CMB[[Cmb_ID]:[Cmb_ID]],0),SUM(N(AU$1),N($R73),1)),CHOOSE(AC[[M]:[M]],1,1,0,AC[[AB]:[AB]])),PRODUCT(INDEX(CMB[[BD_0O]:[BD_2O]],MATCH(ROUND(MIN(SUM(AU$4,$O73/1000),SUM($O73,AU$4/1000)),3),CMB[[Cmb_ID]:[Cmb_ID]],0),SUM(N(AU$1),N($R73),1)),CHOOSE(AC[[M]:[M]],1,0,1,AC[[DB]:[DB]])),PRODUCT(SUM(ROUND(AVERAGE(VALUE(AU$3),VALUE($P73)),0),CHOOSE(IF(OR(AU$1,$R73),4,INDEX(CMB[[Res_Rare]:[Res_Rare]],MATCH(ROUND(MIN(SUM(AU$4,$O73/1000),SUM($O73,AU$4/1000)),3),CMB[[Cmb_ID]:[Cmb_ID]],0))),-1,-1,0,0)),IF(OR(AU$1,$R73),4,INDEX(CMB[[Cmb_Rare]:[Cmb_Rare]],MATCH(ROUND(MIN(SUM(AU$4,$O73/1000),SUM($O73,AU$4/1000)),3),CMB[[Cmb_ID]:[Cmb_ID]],0))),CHOOSE(AC[[M]:[M]],2,1,1,SUM(AC[[AB]:[DB]])))),""))</f>
        <v/>
      </c>
      <c r="AV73" t="str">
        <f>IF(OR(AV$5="",$S73=""),"",IFERROR(SUM(PRODUCT(INDEX(CMB[[BA_0O]:[BA_2O]],MATCH(ROUND(MIN(SUM(AV$4,$O73/1000),SUM($O73,AV$4/1000)),3),CMB[[Cmb_ID]:[Cmb_ID]],0),SUM(N(AV$1),N($R73),1)),CHOOSE(AC[[M]:[M]],1,1,0,AC[[AB]:[AB]])),PRODUCT(INDEX(CMB[[BD_0O]:[BD_2O]],MATCH(ROUND(MIN(SUM(AV$4,$O73/1000),SUM($O73,AV$4/1000)),3),CMB[[Cmb_ID]:[Cmb_ID]],0),SUM(N(AV$1),N($R73),1)),CHOOSE(AC[[M]:[M]],1,0,1,AC[[DB]:[DB]])),PRODUCT(SUM(ROUND(AVERAGE(VALUE(AV$3),VALUE($P73)),0),CHOOSE(IF(OR(AV$1,$R73),4,INDEX(CMB[[Res_Rare]:[Res_Rare]],MATCH(ROUND(MIN(SUM(AV$4,$O73/1000),SUM($O73,AV$4/1000)),3),CMB[[Cmb_ID]:[Cmb_ID]],0))),-1,-1,0,0)),IF(OR(AV$1,$R73),4,INDEX(CMB[[Cmb_Rare]:[Cmb_Rare]],MATCH(ROUND(MIN(SUM(AV$4,$O73/1000),SUM($O73,AV$4/1000)),3),CMB[[Cmb_ID]:[Cmb_ID]],0))),CHOOSE(AC[[M]:[M]],2,1,1,SUM(AC[[AB]:[DB]])))),""))</f>
        <v/>
      </c>
      <c r="AW73" t="str">
        <f>IF(OR(AW$5="",$S73=""),"",IFERROR(SUM(PRODUCT(INDEX(CMB[[BA_0O]:[BA_2O]],MATCH(ROUND(MIN(SUM(AW$4,$O73/1000),SUM($O73,AW$4/1000)),3),CMB[[Cmb_ID]:[Cmb_ID]],0),SUM(N(AW$1),N($R73),1)),CHOOSE(AC[[M]:[M]],1,1,0,AC[[AB]:[AB]])),PRODUCT(INDEX(CMB[[BD_0O]:[BD_2O]],MATCH(ROUND(MIN(SUM(AW$4,$O73/1000),SUM($O73,AW$4/1000)),3),CMB[[Cmb_ID]:[Cmb_ID]],0),SUM(N(AW$1),N($R73),1)),CHOOSE(AC[[M]:[M]],1,0,1,AC[[DB]:[DB]])),PRODUCT(SUM(ROUND(AVERAGE(VALUE(AW$3),VALUE($P73)),0),CHOOSE(IF(OR(AW$1,$R73),4,INDEX(CMB[[Res_Rare]:[Res_Rare]],MATCH(ROUND(MIN(SUM(AW$4,$O73/1000),SUM($O73,AW$4/1000)),3),CMB[[Cmb_ID]:[Cmb_ID]],0))),-1,-1,0,0)),IF(OR(AW$1,$R73),4,INDEX(CMB[[Cmb_Rare]:[Cmb_Rare]],MATCH(ROUND(MIN(SUM(AW$4,$O73/1000),SUM($O73,AW$4/1000)),3),CMB[[Cmb_ID]:[Cmb_ID]],0))),CHOOSE(AC[[M]:[M]],2,1,1,SUM(AC[[AB]:[DB]])))),""))</f>
        <v/>
      </c>
      <c r="AX73" t="str">
        <f>IF(OR(AX$5="",$S73=""),"",IFERROR(SUM(PRODUCT(INDEX(CMB[[BA_0O]:[BA_2O]],MATCH(ROUND(MIN(SUM(AX$4,$O73/1000),SUM($O73,AX$4/1000)),3),CMB[[Cmb_ID]:[Cmb_ID]],0),SUM(N(AX$1),N($R73),1)),CHOOSE(AC[[M]:[M]],1,1,0,AC[[AB]:[AB]])),PRODUCT(INDEX(CMB[[BD_0O]:[BD_2O]],MATCH(ROUND(MIN(SUM(AX$4,$O73/1000),SUM($O73,AX$4/1000)),3),CMB[[Cmb_ID]:[Cmb_ID]],0),SUM(N(AX$1),N($R73),1)),CHOOSE(AC[[M]:[M]],1,0,1,AC[[DB]:[DB]])),PRODUCT(SUM(ROUND(AVERAGE(VALUE(AX$3),VALUE($P73)),0),CHOOSE(IF(OR(AX$1,$R73),4,INDEX(CMB[[Res_Rare]:[Res_Rare]],MATCH(ROUND(MIN(SUM(AX$4,$O73/1000),SUM($O73,AX$4/1000)),3),CMB[[Cmb_ID]:[Cmb_ID]],0))),-1,-1,0,0)),IF(OR(AX$1,$R73),4,INDEX(CMB[[Cmb_Rare]:[Cmb_Rare]],MATCH(ROUND(MIN(SUM(AX$4,$O73/1000),SUM($O73,AX$4/1000)),3),CMB[[Cmb_ID]:[Cmb_ID]],0))),CHOOSE(AC[[M]:[M]],2,1,1,SUM(AC[[AB]:[DB]])))),""))</f>
        <v/>
      </c>
      <c r="AY73" t="str">
        <f>IF(OR(AY$5="",$S73=""),"",IFERROR(SUM(PRODUCT(INDEX(CMB[[BA_0O]:[BA_2O]],MATCH(ROUND(MIN(SUM(AY$4,$O73/1000),SUM($O73,AY$4/1000)),3),CMB[[Cmb_ID]:[Cmb_ID]],0),SUM(N(AY$1),N($R73),1)),CHOOSE(AC[[M]:[M]],1,1,0,AC[[AB]:[AB]])),PRODUCT(INDEX(CMB[[BD_0O]:[BD_2O]],MATCH(ROUND(MIN(SUM(AY$4,$O73/1000),SUM($O73,AY$4/1000)),3),CMB[[Cmb_ID]:[Cmb_ID]],0),SUM(N(AY$1),N($R73),1)),CHOOSE(AC[[M]:[M]],1,0,1,AC[[DB]:[DB]])),PRODUCT(SUM(ROUND(AVERAGE(VALUE(AY$3),VALUE($P73)),0),CHOOSE(IF(OR(AY$1,$R73),4,INDEX(CMB[[Res_Rare]:[Res_Rare]],MATCH(ROUND(MIN(SUM(AY$4,$O73/1000),SUM($O73,AY$4/1000)),3),CMB[[Cmb_ID]:[Cmb_ID]],0))),-1,-1,0,0)),IF(OR(AY$1,$R73),4,INDEX(CMB[[Cmb_Rare]:[Cmb_Rare]],MATCH(ROUND(MIN(SUM(AY$4,$O73/1000),SUM($O73,AY$4/1000)),3),CMB[[Cmb_ID]:[Cmb_ID]],0))),CHOOSE(AC[[M]:[M]],2,1,1,SUM(AC[[AB]:[DB]])))),""))</f>
        <v/>
      </c>
      <c r="AZ73" t="str">
        <f>IF(OR(AZ$5="",$S73=""),"",IFERROR(SUM(PRODUCT(INDEX(CMB[[BA_0O]:[BA_2O]],MATCH(ROUND(MIN(SUM(AZ$4,$O73/1000),SUM($O73,AZ$4/1000)),3),CMB[[Cmb_ID]:[Cmb_ID]],0),SUM(N(AZ$1),N($R73),1)),CHOOSE(AC[[M]:[M]],1,1,0,AC[[AB]:[AB]])),PRODUCT(INDEX(CMB[[BD_0O]:[BD_2O]],MATCH(ROUND(MIN(SUM(AZ$4,$O73/1000),SUM($O73,AZ$4/1000)),3),CMB[[Cmb_ID]:[Cmb_ID]],0),SUM(N(AZ$1),N($R73),1)),CHOOSE(AC[[M]:[M]],1,0,1,AC[[DB]:[DB]])),PRODUCT(SUM(ROUND(AVERAGE(VALUE(AZ$3),VALUE($P73)),0),CHOOSE(IF(OR(AZ$1,$R73),4,INDEX(CMB[[Res_Rare]:[Res_Rare]],MATCH(ROUND(MIN(SUM(AZ$4,$O73/1000),SUM($O73,AZ$4/1000)),3),CMB[[Cmb_ID]:[Cmb_ID]],0))),-1,-1,0,0)),IF(OR(AZ$1,$R73),4,INDEX(CMB[[Cmb_Rare]:[Cmb_Rare]],MATCH(ROUND(MIN(SUM(AZ$4,$O73/1000),SUM($O73,AZ$4/1000)),3),CMB[[Cmb_ID]:[Cmb_ID]],0))),CHOOSE(AC[[M]:[M]],2,1,1,SUM(AC[[AB]:[DB]])))),""))</f>
        <v/>
      </c>
      <c r="BA73" t="str">
        <f>IF(OR(BA$5="",$S73=""),"",IFERROR(SUM(PRODUCT(INDEX(CMB[[BA_0O]:[BA_2O]],MATCH(ROUND(MIN(SUM(BA$4,$O73/1000),SUM($O73,BA$4/1000)),3),CMB[[Cmb_ID]:[Cmb_ID]],0),SUM(N(BA$1),N($R73),1)),CHOOSE(AC[[M]:[M]],1,1,0,AC[[AB]:[AB]])),PRODUCT(INDEX(CMB[[BD_0O]:[BD_2O]],MATCH(ROUND(MIN(SUM(BA$4,$O73/1000),SUM($O73,BA$4/1000)),3),CMB[[Cmb_ID]:[Cmb_ID]],0),SUM(N(BA$1),N($R73),1)),CHOOSE(AC[[M]:[M]],1,0,1,AC[[DB]:[DB]])),PRODUCT(SUM(ROUND(AVERAGE(VALUE(BA$3),VALUE($P73)),0),CHOOSE(IF(OR(BA$1,$R73),4,INDEX(CMB[[Res_Rare]:[Res_Rare]],MATCH(ROUND(MIN(SUM(BA$4,$O73/1000),SUM($O73,BA$4/1000)),3),CMB[[Cmb_ID]:[Cmb_ID]],0))),-1,-1,0,0)),IF(OR(BA$1,$R73),4,INDEX(CMB[[Cmb_Rare]:[Cmb_Rare]],MATCH(ROUND(MIN(SUM(BA$4,$O73/1000),SUM($O73,BA$4/1000)),3),CMB[[Cmb_ID]:[Cmb_ID]],0))),CHOOSE(AC[[M]:[M]],2,1,1,SUM(AC[[AB]:[DB]])))),""))</f>
        <v/>
      </c>
      <c r="BB73" t="str">
        <f>IF(OR(BB$5="",$S73=""),"",IFERROR(SUM(PRODUCT(INDEX(CMB[[BA_0O]:[BA_2O]],MATCH(ROUND(MIN(SUM(BB$4,$O73/1000),SUM($O73,BB$4/1000)),3),CMB[[Cmb_ID]:[Cmb_ID]],0),SUM(N(BB$1),N($R73),1)),CHOOSE(AC[[M]:[M]],1,1,0,AC[[AB]:[AB]])),PRODUCT(INDEX(CMB[[BD_0O]:[BD_2O]],MATCH(ROUND(MIN(SUM(BB$4,$O73/1000),SUM($O73,BB$4/1000)),3),CMB[[Cmb_ID]:[Cmb_ID]],0),SUM(N(BB$1),N($R73),1)),CHOOSE(AC[[M]:[M]],1,0,1,AC[[DB]:[DB]])),PRODUCT(SUM(ROUND(AVERAGE(VALUE(BB$3),VALUE($P73)),0),CHOOSE(IF(OR(BB$1,$R73),4,INDEX(CMB[[Res_Rare]:[Res_Rare]],MATCH(ROUND(MIN(SUM(BB$4,$O73/1000),SUM($O73,BB$4/1000)),3),CMB[[Cmb_ID]:[Cmb_ID]],0))),-1,-1,0,0)),IF(OR(BB$1,$R73),4,INDEX(CMB[[Cmb_Rare]:[Cmb_Rare]],MATCH(ROUND(MIN(SUM(BB$4,$O73/1000),SUM($O73,BB$4/1000)),3),CMB[[Cmb_ID]:[Cmb_ID]],0))),CHOOSE(AC[[M]:[M]],2,1,1,SUM(AC[[AB]:[DB]])))),""))</f>
        <v/>
      </c>
      <c r="BC73" t="str">
        <f>IF(OR(BC$5="",$S73=""),"",IFERROR(SUM(PRODUCT(INDEX(CMB[[BA_0O]:[BA_2O]],MATCH(ROUND(MIN(SUM(BC$4,$O73/1000),SUM($O73,BC$4/1000)),3),CMB[[Cmb_ID]:[Cmb_ID]],0),SUM(N(BC$1),N($R73),1)),CHOOSE(AC[[M]:[M]],1,1,0,AC[[AB]:[AB]])),PRODUCT(INDEX(CMB[[BD_0O]:[BD_2O]],MATCH(ROUND(MIN(SUM(BC$4,$O73/1000),SUM($O73,BC$4/1000)),3),CMB[[Cmb_ID]:[Cmb_ID]],0),SUM(N(BC$1),N($R73),1)),CHOOSE(AC[[M]:[M]],1,0,1,AC[[DB]:[DB]])),PRODUCT(SUM(ROUND(AVERAGE(VALUE(BC$3),VALUE($P73)),0),CHOOSE(IF(OR(BC$1,$R73),4,INDEX(CMB[[Res_Rare]:[Res_Rare]],MATCH(ROUND(MIN(SUM(BC$4,$O73/1000),SUM($O73,BC$4/1000)),3),CMB[[Cmb_ID]:[Cmb_ID]],0))),-1,-1,0,0)),IF(OR(BC$1,$R73),4,INDEX(CMB[[Cmb_Rare]:[Cmb_Rare]],MATCH(ROUND(MIN(SUM(BC$4,$O73/1000),SUM($O73,BC$4/1000)),3),CMB[[Cmb_ID]:[Cmb_ID]],0))),CHOOSE(AC[[M]:[M]],2,1,1,SUM(AC[[AB]:[DB]])))),""))</f>
        <v/>
      </c>
      <c r="BD73" t="str">
        <f>IF(OR(BD$5="",$S73=""),"",IFERROR(SUM(PRODUCT(INDEX(CMB[[BA_0O]:[BA_2O]],MATCH(ROUND(MIN(SUM(BD$4,$O73/1000),SUM($O73,BD$4/1000)),3),CMB[[Cmb_ID]:[Cmb_ID]],0),SUM(N(BD$1),N($R73),1)),CHOOSE(AC[[M]:[M]],1,1,0,AC[[AB]:[AB]])),PRODUCT(INDEX(CMB[[BD_0O]:[BD_2O]],MATCH(ROUND(MIN(SUM(BD$4,$O73/1000),SUM($O73,BD$4/1000)),3),CMB[[Cmb_ID]:[Cmb_ID]],0),SUM(N(BD$1),N($R73),1)),CHOOSE(AC[[M]:[M]],1,0,1,AC[[DB]:[DB]])),PRODUCT(SUM(ROUND(AVERAGE(VALUE(BD$3),VALUE($P73)),0),CHOOSE(IF(OR(BD$1,$R73),4,INDEX(CMB[[Res_Rare]:[Res_Rare]],MATCH(ROUND(MIN(SUM(BD$4,$O73/1000),SUM($O73,BD$4/1000)),3),CMB[[Cmb_ID]:[Cmb_ID]],0))),-1,-1,0,0)),IF(OR(BD$1,$R73),4,INDEX(CMB[[Cmb_Rare]:[Cmb_Rare]],MATCH(ROUND(MIN(SUM(BD$4,$O73/1000),SUM($O73,BD$4/1000)),3),CMB[[Cmb_ID]:[Cmb_ID]],0))),CHOOSE(AC[[M]:[M]],2,1,1,SUM(AC[[AB]:[DB]])))),""))</f>
        <v/>
      </c>
      <c r="BE73" t="str">
        <f>IF(OR(BE$5="",$S73=""),"",IFERROR(SUM(PRODUCT(INDEX(CMB[[BA_0O]:[BA_2O]],MATCH(ROUND(MIN(SUM(BE$4,$O73/1000),SUM($O73,BE$4/1000)),3),CMB[[Cmb_ID]:[Cmb_ID]],0),SUM(N(BE$1),N($R73),1)),CHOOSE(AC[[M]:[M]],1,1,0,AC[[AB]:[AB]])),PRODUCT(INDEX(CMB[[BD_0O]:[BD_2O]],MATCH(ROUND(MIN(SUM(BE$4,$O73/1000),SUM($O73,BE$4/1000)),3),CMB[[Cmb_ID]:[Cmb_ID]],0),SUM(N(BE$1),N($R73),1)),CHOOSE(AC[[M]:[M]],1,0,1,AC[[DB]:[DB]])),PRODUCT(SUM(ROUND(AVERAGE(VALUE(BE$3),VALUE($P73)),0),CHOOSE(IF(OR(BE$1,$R73),4,INDEX(CMB[[Res_Rare]:[Res_Rare]],MATCH(ROUND(MIN(SUM(BE$4,$O73/1000),SUM($O73,BE$4/1000)),3),CMB[[Cmb_ID]:[Cmb_ID]],0))),-1,-1,0,0)),IF(OR(BE$1,$R73),4,INDEX(CMB[[Cmb_Rare]:[Cmb_Rare]],MATCH(ROUND(MIN(SUM(BE$4,$O73/1000),SUM($O73,BE$4/1000)),3),CMB[[Cmb_ID]:[Cmb_ID]],0))),CHOOSE(AC[[M]:[M]],2,1,1,SUM(AC[[AB]:[DB]])))),""))</f>
        <v/>
      </c>
      <c r="BF73" t="str">
        <f>IF(OR(BF$5="",$S73=""),"",IFERROR(SUM(PRODUCT(INDEX(CMB[[BA_0O]:[BA_2O]],MATCH(ROUND(MIN(SUM(BF$4,$O73/1000),SUM($O73,BF$4/1000)),3),CMB[[Cmb_ID]:[Cmb_ID]],0),SUM(N(BF$1),N($R73),1)),CHOOSE(AC[[M]:[M]],1,1,0,AC[[AB]:[AB]])),PRODUCT(INDEX(CMB[[BD_0O]:[BD_2O]],MATCH(ROUND(MIN(SUM(BF$4,$O73/1000),SUM($O73,BF$4/1000)),3),CMB[[Cmb_ID]:[Cmb_ID]],0),SUM(N(BF$1),N($R73),1)),CHOOSE(AC[[M]:[M]],1,0,1,AC[[DB]:[DB]])),PRODUCT(SUM(ROUND(AVERAGE(VALUE(BF$3),VALUE($P73)),0),CHOOSE(IF(OR(BF$1,$R73),4,INDEX(CMB[[Res_Rare]:[Res_Rare]],MATCH(ROUND(MIN(SUM(BF$4,$O73/1000),SUM($O73,BF$4/1000)),3),CMB[[Cmb_ID]:[Cmb_ID]],0))),-1,-1,0,0)),IF(OR(BF$1,$R73),4,INDEX(CMB[[Cmb_Rare]:[Cmb_Rare]],MATCH(ROUND(MIN(SUM(BF$4,$O73/1000),SUM($O73,BF$4/1000)),3),CMB[[Cmb_ID]:[Cmb_ID]],0))),CHOOSE(AC[[M]:[M]],2,1,1,SUM(AC[[AB]:[DB]])))),""))</f>
        <v/>
      </c>
      <c r="BG73" t="str">
        <f>IF(OR(BG$5="",$S73=""),"",IFERROR(SUM(PRODUCT(INDEX(CMB[[BA_0O]:[BA_2O]],MATCH(ROUND(MIN(SUM(BG$4,$O73/1000),SUM($O73,BG$4/1000)),3),CMB[[Cmb_ID]:[Cmb_ID]],0),SUM(N(BG$1),N($R73),1)),CHOOSE(AC[[M]:[M]],1,1,0,AC[[AB]:[AB]])),PRODUCT(INDEX(CMB[[BD_0O]:[BD_2O]],MATCH(ROUND(MIN(SUM(BG$4,$O73/1000),SUM($O73,BG$4/1000)),3),CMB[[Cmb_ID]:[Cmb_ID]],0),SUM(N(BG$1),N($R73),1)),CHOOSE(AC[[M]:[M]],1,0,1,AC[[DB]:[DB]])),PRODUCT(SUM(ROUND(AVERAGE(VALUE(BG$3),VALUE($P73)),0),CHOOSE(IF(OR(BG$1,$R73),4,INDEX(CMB[[Res_Rare]:[Res_Rare]],MATCH(ROUND(MIN(SUM(BG$4,$O73/1000),SUM($O73,BG$4/1000)),3),CMB[[Cmb_ID]:[Cmb_ID]],0))),-1,-1,0,0)),IF(OR(BG$1,$R73),4,INDEX(CMB[[Cmb_Rare]:[Cmb_Rare]],MATCH(ROUND(MIN(SUM(BG$4,$O73/1000),SUM($O73,BG$4/1000)),3),CMB[[Cmb_ID]:[Cmb_ID]],0))),CHOOSE(AC[[M]:[M]],2,1,1,SUM(AC[[AB]:[DB]])))),""))</f>
        <v/>
      </c>
      <c r="BH73" t="str">
        <f>IF(OR(BH$5="",$S73=""),"",IFERROR(SUM(PRODUCT(INDEX(CMB[[BA_0O]:[BA_2O]],MATCH(ROUND(MIN(SUM(BH$4,$O73/1000),SUM($O73,BH$4/1000)),3),CMB[[Cmb_ID]:[Cmb_ID]],0),SUM(N(BH$1),N($R73),1)),CHOOSE(AC[[M]:[M]],1,1,0,AC[[AB]:[AB]])),PRODUCT(INDEX(CMB[[BD_0O]:[BD_2O]],MATCH(ROUND(MIN(SUM(BH$4,$O73/1000),SUM($O73,BH$4/1000)),3),CMB[[Cmb_ID]:[Cmb_ID]],0),SUM(N(BH$1),N($R73),1)),CHOOSE(AC[[M]:[M]],1,0,1,AC[[DB]:[DB]])),PRODUCT(SUM(ROUND(AVERAGE(VALUE(BH$3),VALUE($P73)),0),CHOOSE(IF(OR(BH$1,$R73),4,INDEX(CMB[[Res_Rare]:[Res_Rare]],MATCH(ROUND(MIN(SUM(BH$4,$O73/1000),SUM($O73,BH$4/1000)),3),CMB[[Cmb_ID]:[Cmb_ID]],0))),-1,-1,0,0)),IF(OR(BH$1,$R73),4,INDEX(CMB[[Cmb_Rare]:[Cmb_Rare]],MATCH(ROUND(MIN(SUM(BH$4,$O73/1000),SUM($O73,BH$4/1000)),3),CMB[[Cmb_ID]:[Cmb_ID]],0))),CHOOSE(AC[[M]:[M]],2,1,1,SUM(AC[[AB]:[DB]])))),""))</f>
        <v/>
      </c>
      <c r="BI73" t="str">
        <f>IF(OR(BI$5="",$S73=""),"",IFERROR(SUM(PRODUCT(INDEX(CMB[[BA_0O]:[BA_2O]],MATCH(ROUND(MIN(SUM(BI$4,$O73/1000),SUM($O73,BI$4/1000)),3),CMB[[Cmb_ID]:[Cmb_ID]],0),SUM(N(BI$1),N($R73),1)),CHOOSE(AC[[M]:[M]],1,1,0,AC[[AB]:[AB]])),PRODUCT(INDEX(CMB[[BD_0O]:[BD_2O]],MATCH(ROUND(MIN(SUM(BI$4,$O73/1000),SUM($O73,BI$4/1000)),3),CMB[[Cmb_ID]:[Cmb_ID]],0),SUM(N(BI$1),N($R73),1)),CHOOSE(AC[[M]:[M]],1,0,1,AC[[DB]:[DB]])),PRODUCT(SUM(ROUND(AVERAGE(VALUE(BI$3),VALUE($P73)),0),CHOOSE(IF(OR(BI$1,$R73),4,INDEX(CMB[[Res_Rare]:[Res_Rare]],MATCH(ROUND(MIN(SUM(BI$4,$O73/1000),SUM($O73,BI$4/1000)),3),CMB[[Cmb_ID]:[Cmb_ID]],0))),-1,-1,0,0)),IF(OR(BI$1,$R73),4,INDEX(CMB[[Cmb_Rare]:[Cmb_Rare]],MATCH(ROUND(MIN(SUM(BI$4,$O73/1000),SUM($O73,BI$4/1000)),3),CMB[[Cmb_ID]:[Cmb_ID]],0))),CHOOSE(AC[[M]:[M]],2,1,1,SUM(AC[[AB]:[DB]])))),""))</f>
        <v/>
      </c>
      <c r="BJ73" t="str">
        <f>IF(OR(BJ$5="",$S73=""),"",IFERROR(SUM(PRODUCT(INDEX(CMB[[BA_0O]:[BA_2O]],MATCH(ROUND(MIN(SUM(BJ$4,$O73/1000),SUM($O73,BJ$4/1000)),3),CMB[[Cmb_ID]:[Cmb_ID]],0),SUM(N(BJ$1),N($R73),1)),CHOOSE(AC[[M]:[M]],1,1,0,AC[[AB]:[AB]])),PRODUCT(INDEX(CMB[[BD_0O]:[BD_2O]],MATCH(ROUND(MIN(SUM(BJ$4,$O73/1000),SUM($O73,BJ$4/1000)),3),CMB[[Cmb_ID]:[Cmb_ID]],0),SUM(N(BJ$1),N($R73),1)),CHOOSE(AC[[M]:[M]],1,0,1,AC[[DB]:[DB]])),PRODUCT(SUM(ROUND(AVERAGE(VALUE(BJ$3),VALUE($P73)),0),CHOOSE(IF(OR(BJ$1,$R73),4,INDEX(CMB[[Res_Rare]:[Res_Rare]],MATCH(ROUND(MIN(SUM(BJ$4,$O73/1000),SUM($O73,BJ$4/1000)),3),CMB[[Cmb_ID]:[Cmb_ID]],0))),-1,-1,0,0)),IF(OR(BJ$1,$R73),4,INDEX(CMB[[Cmb_Rare]:[Cmb_Rare]],MATCH(ROUND(MIN(SUM(BJ$4,$O73/1000),SUM($O73,BJ$4/1000)),3),CMB[[Cmb_ID]:[Cmb_ID]],0))),CHOOSE(AC[[M]:[M]],2,1,1,SUM(AC[[AB]:[DB]])))),""))</f>
        <v/>
      </c>
      <c r="BK73" t="str">
        <f>IF(OR(BK$5="",$S73=""),"",IFERROR(SUM(PRODUCT(INDEX(CMB[[BA_0O]:[BA_2O]],MATCH(ROUND(MIN(SUM(BK$4,$O73/1000),SUM($O73,BK$4/1000)),3),CMB[[Cmb_ID]:[Cmb_ID]],0),SUM(N(BK$1),N($R73),1)),CHOOSE(AC[[M]:[M]],1,1,0,AC[[AB]:[AB]])),PRODUCT(INDEX(CMB[[BD_0O]:[BD_2O]],MATCH(ROUND(MIN(SUM(BK$4,$O73/1000),SUM($O73,BK$4/1000)),3),CMB[[Cmb_ID]:[Cmb_ID]],0),SUM(N(BK$1),N($R73),1)),CHOOSE(AC[[M]:[M]],1,0,1,AC[[DB]:[DB]])),PRODUCT(SUM(ROUND(AVERAGE(VALUE(BK$3),VALUE($P73)),0),CHOOSE(IF(OR(BK$1,$R73),4,INDEX(CMB[[Res_Rare]:[Res_Rare]],MATCH(ROUND(MIN(SUM(BK$4,$O73/1000),SUM($O73,BK$4/1000)),3),CMB[[Cmb_ID]:[Cmb_ID]],0))),-1,-1,0,0)),IF(OR(BK$1,$R73),4,INDEX(CMB[[Cmb_Rare]:[Cmb_Rare]],MATCH(ROUND(MIN(SUM(BK$4,$O73/1000),SUM($O73,BK$4/1000)),3),CMB[[Cmb_ID]:[Cmb_ID]],0))),CHOOSE(AC[[M]:[M]],2,1,1,SUM(AC[[AB]:[DB]])))),""))</f>
        <v/>
      </c>
      <c r="BL73" t="str">
        <f>IF(OR(BL$5="",$S73=""),"",IFERROR(SUM(PRODUCT(INDEX(CMB[[BA_0O]:[BA_2O]],MATCH(ROUND(MIN(SUM(BL$4,$O73/1000),SUM($O73,BL$4/1000)),3),CMB[[Cmb_ID]:[Cmb_ID]],0),SUM(N(BL$1),N($R73),1)),CHOOSE(AC[[M]:[M]],1,1,0,AC[[AB]:[AB]])),PRODUCT(INDEX(CMB[[BD_0O]:[BD_2O]],MATCH(ROUND(MIN(SUM(BL$4,$O73/1000),SUM($O73,BL$4/1000)),3),CMB[[Cmb_ID]:[Cmb_ID]],0),SUM(N(BL$1),N($R73),1)),CHOOSE(AC[[M]:[M]],1,0,1,AC[[DB]:[DB]])),PRODUCT(SUM(ROUND(AVERAGE(VALUE(BL$3),VALUE($P73)),0),CHOOSE(IF(OR(BL$1,$R73),4,INDEX(CMB[[Res_Rare]:[Res_Rare]],MATCH(ROUND(MIN(SUM(BL$4,$O73/1000),SUM($O73,BL$4/1000)),3),CMB[[Cmb_ID]:[Cmb_ID]],0))),-1,-1,0,0)),IF(OR(BL$1,$R73),4,INDEX(CMB[[Cmb_Rare]:[Cmb_Rare]],MATCH(ROUND(MIN(SUM(BL$4,$O73/1000),SUM($O73,BL$4/1000)),3),CMB[[Cmb_ID]:[Cmb_ID]],0))),CHOOSE(AC[[M]:[M]],2,1,1,SUM(AC[[AB]:[DB]])))),""))</f>
        <v/>
      </c>
      <c r="BM73" t="str">
        <f>IF(OR(BM$5="",$S73=""),"",IFERROR(SUM(PRODUCT(INDEX(CMB[[BA_0O]:[BA_2O]],MATCH(ROUND(MIN(SUM(BM$4,$O73/1000),SUM($O73,BM$4/1000)),3),CMB[[Cmb_ID]:[Cmb_ID]],0),SUM(N(BM$1),N($R73),1)),CHOOSE(AC[[M]:[M]],1,1,0,AC[[AB]:[AB]])),PRODUCT(INDEX(CMB[[BD_0O]:[BD_2O]],MATCH(ROUND(MIN(SUM(BM$4,$O73/1000),SUM($O73,BM$4/1000)),3),CMB[[Cmb_ID]:[Cmb_ID]],0),SUM(N(BM$1),N($R73),1)),CHOOSE(AC[[M]:[M]],1,0,1,AC[[DB]:[DB]])),PRODUCT(SUM(ROUND(AVERAGE(VALUE(BM$3),VALUE($P73)),0),CHOOSE(IF(OR(BM$1,$R73),4,INDEX(CMB[[Res_Rare]:[Res_Rare]],MATCH(ROUND(MIN(SUM(BM$4,$O73/1000),SUM($O73,BM$4/1000)),3),CMB[[Cmb_ID]:[Cmb_ID]],0))),-1,-1,0,0)),IF(OR(BM$1,$R73),4,INDEX(CMB[[Cmb_Rare]:[Cmb_Rare]],MATCH(ROUND(MIN(SUM(BM$4,$O73/1000),SUM($O73,BM$4/1000)),3),CMB[[Cmb_ID]:[Cmb_ID]],0))),CHOOSE(AC[[M]:[M]],2,1,1,SUM(AC[[AB]:[DB]])))),""))</f>
        <v/>
      </c>
      <c r="BN73" t="str">
        <f>IF(OR(BN$5="",$S73=""),"",IFERROR(SUM(PRODUCT(INDEX(CMB[[BA_0O]:[BA_2O]],MATCH(ROUND(MIN(SUM(BN$4,$O73/1000),SUM($O73,BN$4/1000)),3),CMB[[Cmb_ID]:[Cmb_ID]],0),SUM(N(BN$1),N($R73),1)),CHOOSE(AC[[M]:[M]],1,1,0,AC[[AB]:[AB]])),PRODUCT(INDEX(CMB[[BD_0O]:[BD_2O]],MATCH(ROUND(MIN(SUM(BN$4,$O73/1000),SUM($O73,BN$4/1000)),3),CMB[[Cmb_ID]:[Cmb_ID]],0),SUM(N(BN$1),N($R73),1)),CHOOSE(AC[[M]:[M]],1,0,1,AC[[DB]:[DB]])),PRODUCT(SUM(ROUND(AVERAGE(VALUE(BN$3),VALUE($P73)),0),CHOOSE(IF(OR(BN$1,$R73),4,INDEX(CMB[[Res_Rare]:[Res_Rare]],MATCH(ROUND(MIN(SUM(BN$4,$O73/1000),SUM($O73,BN$4/1000)),3),CMB[[Cmb_ID]:[Cmb_ID]],0))),-1,-1,0,0)),IF(OR(BN$1,$R73),4,INDEX(CMB[[Cmb_Rare]:[Cmb_Rare]],MATCH(ROUND(MIN(SUM(BN$4,$O73/1000),SUM($O73,BN$4/1000)),3),CMB[[Cmb_ID]:[Cmb_ID]],0))),CHOOSE(AC[[M]:[M]],2,1,1,SUM(AC[[AB]:[DB]])))),""))</f>
        <v/>
      </c>
      <c r="BO73" t="str">
        <f>IF(OR(BO$5="",$S73=""),"",IFERROR(SUM(PRODUCT(INDEX(CMB[[BA_0O]:[BA_2O]],MATCH(ROUND(MIN(SUM(BO$4,$O73/1000),SUM($O73,BO$4/1000)),3),CMB[[Cmb_ID]:[Cmb_ID]],0),SUM(N(BO$1),N($R73),1)),CHOOSE(AC[[M]:[M]],1,1,0,AC[[AB]:[AB]])),PRODUCT(INDEX(CMB[[BD_0O]:[BD_2O]],MATCH(ROUND(MIN(SUM(BO$4,$O73/1000),SUM($O73,BO$4/1000)),3),CMB[[Cmb_ID]:[Cmb_ID]],0),SUM(N(BO$1),N($R73),1)),CHOOSE(AC[[M]:[M]],1,0,1,AC[[DB]:[DB]])),PRODUCT(SUM(ROUND(AVERAGE(VALUE(BO$3),VALUE($P73)),0),CHOOSE(IF(OR(BO$1,$R73),4,INDEX(CMB[[Res_Rare]:[Res_Rare]],MATCH(ROUND(MIN(SUM(BO$4,$O73/1000),SUM($O73,BO$4/1000)),3),CMB[[Cmb_ID]:[Cmb_ID]],0))),-1,-1,0,0)),IF(OR(BO$1,$R73),4,INDEX(CMB[[Cmb_Rare]:[Cmb_Rare]],MATCH(ROUND(MIN(SUM(BO$4,$O73/1000),SUM($O73,BO$4/1000)),3),CMB[[Cmb_ID]:[Cmb_ID]],0))),CHOOSE(AC[[M]:[M]],2,1,1,SUM(AC[[AB]:[DB]])))),""))</f>
        <v/>
      </c>
      <c r="BP73" t="str">
        <f>IF(OR(BP$5="",$S73=""),"",IFERROR(SUM(PRODUCT(INDEX(CMB[[BA_0O]:[BA_2O]],MATCH(ROUND(MIN(SUM(BP$4,$O73/1000),SUM($O73,BP$4/1000)),3),CMB[[Cmb_ID]:[Cmb_ID]],0),SUM(N(BP$1),N($R73),1)),CHOOSE(AC[[M]:[M]],1,1,0,AC[[AB]:[AB]])),PRODUCT(INDEX(CMB[[BD_0O]:[BD_2O]],MATCH(ROUND(MIN(SUM(BP$4,$O73/1000),SUM($O73,BP$4/1000)),3),CMB[[Cmb_ID]:[Cmb_ID]],0),SUM(N(BP$1),N($R73),1)),CHOOSE(AC[[M]:[M]],1,0,1,AC[[DB]:[DB]])),PRODUCT(SUM(ROUND(AVERAGE(VALUE(BP$3),VALUE($P73)),0),CHOOSE(IF(OR(BP$1,$R73),4,INDEX(CMB[[Res_Rare]:[Res_Rare]],MATCH(ROUND(MIN(SUM(BP$4,$O73/1000),SUM($O73,BP$4/1000)),3),CMB[[Cmb_ID]:[Cmb_ID]],0))),-1,-1,0,0)),IF(OR(BP$1,$R73),4,INDEX(CMB[[Cmb_Rare]:[Cmb_Rare]],MATCH(ROUND(MIN(SUM(BP$4,$O73/1000),SUM($O73,BP$4/1000)),3),CMB[[Cmb_ID]:[Cmb_ID]],0))),CHOOSE(AC[[M]:[M]],2,1,1,SUM(AC[[AB]:[DB]])))),""))</f>
        <v/>
      </c>
      <c r="BQ73" t="str">
        <f>IF(OR(BQ$5="",$S73=""),"",IFERROR(SUM(PRODUCT(INDEX(CMB[[BA_0O]:[BA_2O]],MATCH(ROUND(MIN(SUM(BQ$4,$O73/1000),SUM($O73,BQ$4/1000)),3),CMB[[Cmb_ID]:[Cmb_ID]],0),SUM(N(BQ$1),N($R73),1)),CHOOSE(AC[[M]:[M]],1,1,0,AC[[AB]:[AB]])),PRODUCT(INDEX(CMB[[BD_0O]:[BD_2O]],MATCH(ROUND(MIN(SUM(BQ$4,$O73/1000),SUM($O73,BQ$4/1000)),3),CMB[[Cmb_ID]:[Cmb_ID]],0),SUM(N(BQ$1),N($R73),1)),CHOOSE(AC[[M]:[M]],1,0,1,AC[[DB]:[DB]])),PRODUCT(SUM(ROUND(AVERAGE(VALUE(BQ$3),VALUE($P73)),0),CHOOSE(IF(OR(BQ$1,$R73),4,INDEX(CMB[[Res_Rare]:[Res_Rare]],MATCH(ROUND(MIN(SUM(BQ$4,$O73/1000),SUM($O73,BQ$4/1000)),3),CMB[[Cmb_ID]:[Cmb_ID]],0))),-1,-1,0,0)),IF(OR(BQ$1,$R73),4,INDEX(CMB[[Cmb_Rare]:[Cmb_Rare]],MATCH(ROUND(MIN(SUM(BQ$4,$O73/1000),SUM($O73,BQ$4/1000)),3),CMB[[Cmb_ID]:[Cmb_ID]],0))),CHOOSE(AC[[M]:[M]],2,1,1,SUM(AC[[AB]:[DB]])))),""))</f>
        <v/>
      </c>
      <c r="BR73" t="str">
        <f>IF(OR(BR$5="",$S73=""),"",IFERROR(SUM(PRODUCT(INDEX(CMB[[BA_0O]:[BA_2O]],MATCH(ROUND(MIN(SUM(BR$4,$O73/1000),SUM($O73,BR$4/1000)),3),CMB[[Cmb_ID]:[Cmb_ID]],0),SUM(N(BR$1),N($R73),1)),CHOOSE(AC[[M]:[M]],1,1,0,AC[[AB]:[AB]])),PRODUCT(INDEX(CMB[[BD_0O]:[BD_2O]],MATCH(ROUND(MIN(SUM(BR$4,$O73/1000),SUM($O73,BR$4/1000)),3),CMB[[Cmb_ID]:[Cmb_ID]],0),SUM(N(BR$1),N($R73),1)),CHOOSE(AC[[M]:[M]],1,0,1,AC[[DB]:[DB]])),PRODUCT(SUM(ROUND(AVERAGE(VALUE(BR$3),VALUE($P73)),0),CHOOSE(IF(OR(BR$1,$R73),4,INDEX(CMB[[Res_Rare]:[Res_Rare]],MATCH(ROUND(MIN(SUM(BR$4,$O73/1000),SUM($O73,BR$4/1000)),3),CMB[[Cmb_ID]:[Cmb_ID]],0))),-1,-1,0,0)),IF(OR(BR$1,$R73),4,INDEX(CMB[[Cmb_Rare]:[Cmb_Rare]],MATCH(ROUND(MIN(SUM(BR$4,$O73/1000),SUM($O73,BR$4/1000)),3),CMB[[Cmb_ID]:[Cmb_ID]],0))),CHOOSE(AC[[M]:[M]],2,1,1,SUM(AC[[AB]:[DB]])))),""))</f>
        <v/>
      </c>
      <c r="BS73" t="str">
        <f>IF(OR(BS$5="",$S73=""),"",IFERROR(SUM(PRODUCT(INDEX(CMB[[BA_0O]:[BA_2O]],MATCH(ROUND(MIN(SUM(BS$4,$O73/1000),SUM($O73,BS$4/1000)),3),CMB[[Cmb_ID]:[Cmb_ID]],0),SUM(N(BS$1),N($R73),1)),CHOOSE(AC[[M]:[M]],1,1,0,AC[[AB]:[AB]])),PRODUCT(INDEX(CMB[[BD_0O]:[BD_2O]],MATCH(ROUND(MIN(SUM(BS$4,$O73/1000),SUM($O73,BS$4/1000)),3),CMB[[Cmb_ID]:[Cmb_ID]],0),SUM(N(BS$1),N($R73),1)),CHOOSE(AC[[M]:[M]],1,0,1,AC[[DB]:[DB]])),PRODUCT(SUM(ROUND(AVERAGE(VALUE(BS$3),VALUE($P73)),0),CHOOSE(IF(OR(BS$1,$R73),4,INDEX(CMB[[Res_Rare]:[Res_Rare]],MATCH(ROUND(MIN(SUM(BS$4,$O73/1000),SUM($O73,BS$4/1000)),3),CMB[[Cmb_ID]:[Cmb_ID]],0))),-1,-1,0,0)),IF(OR(BS$1,$R73),4,INDEX(CMB[[Cmb_Rare]:[Cmb_Rare]],MATCH(ROUND(MIN(SUM(BS$4,$O73/1000),SUM($O73,BS$4/1000)),3),CMB[[Cmb_ID]:[Cmb_ID]],0))),CHOOSE(AC[[M]:[M]],2,1,1,SUM(AC[[AB]:[DB]])))),""))</f>
        <v/>
      </c>
      <c r="BT73" t="str">
        <f>IF(OR(BT$5="",$S73=""),"",IFERROR(SUM(PRODUCT(INDEX(CMB[[BA_0O]:[BA_2O]],MATCH(ROUND(MIN(SUM(BT$4,$O73/1000),SUM($O73,BT$4/1000)),3),CMB[[Cmb_ID]:[Cmb_ID]],0),SUM(N(BT$1),N($R73),1)),CHOOSE(AC[[M]:[M]],1,1,0,AC[[AB]:[AB]])),PRODUCT(INDEX(CMB[[BD_0O]:[BD_2O]],MATCH(ROUND(MIN(SUM(BT$4,$O73/1000),SUM($O73,BT$4/1000)),3),CMB[[Cmb_ID]:[Cmb_ID]],0),SUM(N(BT$1),N($R73),1)),CHOOSE(AC[[M]:[M]],1,0,1,AC[[DB]:[DB]])),PRODUCT(SUM(ROUND(AVERAGE(VALUE(BT$3),VALUE($P73)),0),CHOOSE(IF(OR(BT$1,$R73),4,INDEX(CMB[[Res_Rare]:[Res_Rare]],MATCH(ROUND(MIN(SUM(BT$4,$O73/1000),SUM($O73,BT$4/1000)),3),CMB[[Cmb_ID]:[Cmb_ID]],0))),-1,-1,0,0)),IF(OR(BT$1,$R73),4,INDEX(CMB[[Cmb_Rare]:[Cmb_Rare]],MATCH(ROUND(MIN(SUM(BT$4,$O73/1000),SUM($O73,BT$4/1000)),3),CMB[[Cmb_ID]:[Cmb_ID]],0))),CHOOSE(AC[[M]:[M]],2,1,1,SUM(AC[[AB]:[DB]])))),""))</f>
        <v/>
      </c>
      <c r="BU73" t="str">
        <f>IF(OR(BU$5="",$S73=""),"",IFERROR(SUM(PRODUCT(INDEX(CMB[[BA_0O]:[BA_2O]],MATCH(ROUND(MIN(SUM(BU$4,$O73/1000),SUM($O73,BU$4/1000)),3),CMB[[Cmb_ID]:[Cmb_ID]],0),SUM(N(BU$1),N($R73),1)),CHOOSE(AC[[M]:[M]],1,1,0,AC[[AB]:[AB]])),PRODUCT(INDEX(CMB[[BD_0O]:[BD_2O]],MATCH(ROUND(MIN(SUM(BU$4,$O73/1000),SUM($O73,BU$4/1000)),3),CMB[[Cmb_ID]:[Cmb_ID]],0),SUM(N(BU$1),N($R73),1)),CHOOSE(AC[[M]:[M]],1,0,1,AC[[DB]:[DB]])),PRODUCT(SUM(ROUND(AVERAGE(VALUE(BU$3),VALUE($P73)),0),CHOOSE(IF(OR(BU$1,$R73),4,INDEX(CMB[[Res_Rare]:[Res_Rare]],MATCH(ROUND(MIN(SUM(BU$4,$O73/1000),SUM($O73,BU$4/1000)),3),CMB[[Cmb_ID]:[Cmb_ID]],0))),-1,-1,0,0)),IF(OR(BU$1,$R73),4,INDEX(CMB[[Cmb_Rare]:[Cmb_Rare]],MATCH(ROUND(MIN(SUM(BU$4,$O73/1000),SUM($O73,BU$4/1000)),3),CMB[[Cmb_ID]:[Cmb_ID]],0))),CHOOSE(AC[[M]:[M]],2,1,1,SUM(AC[[AB]:[DB]])))),""))</f>
        <v/>
      </c>
      <c r="BV73" t="str">
        <f>IF(OR(BV$5="",$S73=""),"",IFERROR(SUM(PRODUCT(INDEX(CMB[[BA_0O]:[BA_2O]],MATCH(ROUND(MIN(SUM(BV$4,$O73/1000),SUM($O73,BV$4/1000)),3),CMB[[Cmb_ID]:[Cmb_ID]],0),SUM(N(BV$1),N($R73),1)),CHOOSE(AC[[M]:[M]],1,1,0,AC[[AB]:[AB]])),PRODUCT(INDEX(CMB[[BD_0O]:[BD_2O]],MATCH(ROUND(MIN(SUM(BV$4,$O73/1000),SUM($O73,BV$4/1000)),3),CMB[[Cmb_ID]:[Cmb_ID]],0),SUM(N(BV$1),N($R73),1)),CHOOSE(AC[[M]:[M]],1,0,1,AC[[DB]:[DB]])),PRODUCT(SUM(ROUND(AVERAGE(VALUE(BV$3),VALUE($P73)),0),CHOOSE(IF(OR(BV$1,$R73),4,INDEX(CMB[[Res_Rare]:[Res_Rare]],MATCH(ROUND(MIN(SUM(BV$4,$O73/1000),SUM($O73,BV$4/1000)),3),CMB[[Cmb_ID]:[Cmb_ID]],0))),-1,-1,0,0)),IF(OR(BV$1,$R73),4,INDEX(CMB[[Cmb_Rare]:[Cmb_Rare]],MATCH(ROUND(MIN(SUM(BV$4,$O73/1000),SUM($O73,BV$4/1000)),3),CMB[[Cmb_ID]:[Cmb_ID]],0))),CHOOSE(AC[[M]:[M]],2,1,1,SUM(AC[[AB]:[DB]])))),""))</f>
        <v/>
      </c>
      <c r="BW73" t="str">
        <f>IF(OR(BW$5="",$S73=""),"",IFERROR(SUM(PRODUCT(INDEX(CMB[[BA_0O]:[BA_2O]],MATCH(ROUND(MIN(SUM(BW$4,$O73/1000),SUM($O73,BW$4/1000)),3),CMB[[Cmb_ID]:[Cmb_ID]],0),SUM(N(BW$1),N($R73),1)),CHOOSE(AC[[M]:[M]],1,1,0,AC[[AB]:[AB]])),PRODUCT(INDEX(CMB[[BD_0O]:[BD_2O]],MATCH(ROUND(MIN(SUM(BW$4,$O73/1000),SUM($O73,BW$4/1000)),3),CMB[[Cmb_ID]:[Cmb_ID]],0),SUM(N(BW$1),N($R73),1)),CHOOSE(AC[[M]:[M]],1,0,1,AC[[DB]:[DB]])),PRODUCT(SUM(ROUND(AVERAGE(VALUE(BW$3),VALUE($P73)),0),CHOOSE(IF(OR(BW$1,$R73),4,INDEX(CMB[[Res_Rare]:[Res_Rare]],MATCH(ROUND(MIN(SUM(BW$4,$O73/1000),SUM($O73,BW$4/1000)),3),CMB[[Cmb_ID]:[Cmb_ID]],0))),-1,-1,0,0)),IF(OR(BW$1,$R73),4,INDEX(CMB[[Cmb_Rare]:[Cmb_Rare]],MATCH(ROUND(MIN(SUM(BW$4,$O73/1000),SUM($O73,BW$4/1000)),3),CMB[[Cmb_ID]:[Cmb_ID]],0))),CHOOSE(AC[[M]:[M]],2,1,1,SUM(AC[[AB]:[DB]])))),""))</f>
        <v/>
      </c>
      <c r="BX73" t="str">
        <f>IF(OR(BX$5="",$S73=""),"",IFERROR(SUM(PRODUCT(INDEX(CMB[[BA_0O]:[BA_2O]],MATCH(ROUND(MIN(SUM(BX$4,$O73/1000),SUM($O73,BX$4/1000)),3),CMB[[Cmb_ID]:[Cmb_ID]],0),SUM(N(BX$1),N($R73),1)),CHOOSE(AC[[M]:[M]],1,1,0,AC[[AB]:[AB]])),PRODUCT(INDEX(CMB[[BD_0O]:[BD_2O]],MATCH(ROUND(MIN(SUM(BX$4,$O73/1000),SUM($O73,BX$4/1000)),3),CMB[[Cmb_ID]:[Cmb_ID]],0),SUM(N(BX$1),N($R73),1)),CHOOSE(AC[[M]:[M]],1,0,1,AC[[DB]:[DB]])),PRODUCT(SUM(ROUND(AVERAGE(VALUE(BX$3),VALUE($P73)),0),CHOOSE(IF(OR(BX$1,$R73),4,INDEX(CMB[[Res_Rare]:[Res_Rare]],MATCH(ROUND(MIN(SUM(BX$4,$O73/1000),SUM($O73,BX$4/1000)),3),CMB[[Cmb_ID]:[Cmb_ID]],0))),-1,-1,0,0)),IF(OR(BX$1,$R73),4,INDEX(CMB[[Cmb_Rare]:[Cmb_Rare]],MATCH(ROUND(MIN(SUM(BX$4,$O73/1000),SUM($O73,BX$4/1000)),3),CMB[[Cmb_ID]:[Cmb_ID]],0))),CHOOSE(AC[[M]:[M]],2,1,1,SUM(AC[[AB]:[DB]])))),""))</f>
        <v/>
      </c>
      <c r="BY73" t="str">
        <f>IF(OR(BY$5="",$S73=""),"",IFERROR(SUM(PRODUCT(INDEX(CMB[[BA_0O]:[BA_2O]],MATCH(ROUND(MIN(SUM(BY$4,$O73/1000),SUM($O73,BY$4/1000)),3),CMB[[Cmb_ID]:[Cmb_ID]],0),SUM(N(BY$1),N($R73),1)),CHOOSE(AC[[M]:[M]],1,1,0,AC[[AB]:[AB]])),PRODUCT(INDEX(CMB[[BD_0O]:[BD_2O]],MATCH(ROUND(MIN(SUM(BY$4,$O73/1000),SUM($O73,BY$4/1000)),3),CMB[[Cmb_ID]:[Cmb_ID]],0),SUM(N(BY$1),N($R73),1)),CHOOSE(AC[[M]:[M]],1,0,1,AC[[DB]:[DB]])),PRODUCT(SUM(ROUND(AVERAGE(VALUE(BY$3),VALUE($P73)),0),CHOOSE(IF(OR(BY$1,$R73),4,INDEX(CMB[[Res_Rare]:[Res_Rare]],MATCH(ROUND(MIN(SUM(BY$4,$O73/1000),SUM($O73,BY$4/1000)),3),CMB[[Cmb_ID]:[Cmb_ID]],0))),-1,-1,0,0)),IF(OR(BY$1,$R73),4,INDEX(CMB[[Cmb_Rare]:[Cmb_Rare]],MATCH(ROUND(MIN(SUM(BY$4,$O73/1000),SUM($O73,BY$4/1000)),3),CMB[[Cmb_ID]:[Cmb_ID]],0))),CHOOSE(AC[[M]:[M]],2,1,1,SUM(AC[[AB]:[DB]])))),""))</f>
        <v/>
      </c>
      <c r="BZ73" t="str">
        <f>IF(OR(BZ$5="",$S73=""),"",IFERROR(SUM(PRODUCT(INDEX(CMB[[BA_0O]:[BA_2O]],MATCH(ROUND(MIN(SUM(BZ$4,$O73/1000),SUM($O73,BZ$4/1000)),3),CMB[[Cmb_ID]:[Cmb_ID]],0),SUM(N(BZ$1),N($R73),1)),CHOOSE(AC[[M]:[M]],1,1,0,AC[[AB]:[AB]])),PRODUCT(INDEX(CMB[[BD_0O]:[BD_2O]],MATCH(ROUND(MIN(SUM(BZ$4,$O73/1000),SUM($O73,BZ$4/1000)),3),CMB[[Cmb_ID]:[Cmb_ID]],0),SUM(N(BZ$1),N($R73),1)),CHOOSE(AC[[M]:[M]],1,0,1,AC[[DB]:[DB]])),PRODUCT(SUM(ROUND(AVERAGE(VALUE(BZ$3),VALUE($P73)),0),CHOOSE(IF(OR(BZ$1,$R73),4,INDEX(CMB[[Res_Rare]:[Res_Rare]],MATCH(ROUND(MIN(SUM(BZ$4,$O73/1000),SUM($O73,BZ$4/1000)),3),CMB[[Cmb_ID]:[Cmb_ID]],0))),-1,-1,0,0)),IF(OR(BZ$1,$R73),4,INDEX(CMB[[Cmb_Rare]:[Cmb_Rare]],MATCH(ROUND(MIN(SUM(BZ$4,$O73/1000),SUM($O73,BZ$4/1000)),3),CMB[[Cmb_ID]:[Cmb_ID]],0))),CHOOSE(AC[[M]:[M]],2,1,1,SUM(AC[[AB]:[DB]])))),""))</f>
        <v/>
      </c>
      <c r="CA73" t="str">
        <f>IF(OR(CA$5="",$S73=""),"",IFERROR(SUM(PRODUCT(INDEX(CMB[[BA_0O]:[BA_2O]],MATCH(ROUND(MIN(SUM(CA$4,$O73/1000),SUM($O73,CA$4/1000)),3),CMB[[Cmb_ID]:[Cmb_ID]],0),SUM(N(CA$1),N($R73),1)),CHOOSE(AC[[M]:[M]],1,1,0,AC[[AB]:[AB]])),PRODUCT(INDEX(CMB[[BD_0O]:[BD_2O]],MATCH(ROUND(MIN(SUM(CA$4,$O73/1000),SUM($O73,CA$4/1000)),3),CMB[[Cmb_ID]:[Cmb_ID]],0),SUM(N(CA$1),N($R73),1)),CHOOSE(AC[[M]:[M]],1,0,1,AC[[DB]:[DB]])),PRODUCT(SUM(ROUND(AVERAGE(VALUE(CA$3),VALUE($P73)),0),CHOOSE(IF(OR(CA$1,$R73),4,INDEX(CMB[[Res_Rare]:[Res_Rare]],MATCH(ROUND(MIN(SUM(CA$4,$O73/1000),SUM($O73,CA$4/1000)),3),CMB[[Cmb_ID]:[Cmb_ID]],0))),-1,-1,0,0)),IF(OR(CA$1,$R73),4,INDEX(CMB[[Cmb_Rare]:[Cmb_Rare]],MATCH(ROUND(MIN(SUM(CA$4,$O73/1000),SUM($O73,CA$4/1000)),3),CMB[[Cmb_ID]:[Cmb_ID]],0))),CHOOSE(AC[[M]:[M]],2,1,1,SUM(AC[[AB]:[DB]])))),""))</f>
        <v/>
      </c>
      <c r="CB73" t="str">
        <f>IF(OR(CB$5="",$S73=""),"",IFERROR(SUM(PRODUCT(INDEX(CMB[[BA_0O]:[BA_2O]],MATCH(ROUND(MIN(SUM(CB$4,$O73/1000),SUM($O73,CB$4/1000)),3),CMB[[Cmb_ID]:[Cmb_ID]],0),SUM(N(CB$1),N($R73),1)),CHOOSE(AC[[M]:[M]],1,1,0,AC[[AB]:[AB]])),PRODUCT(INDEX(CMB[[BD_0O]:[BD_2O]],MATCH(ROUND(MIN(SUM(CB$4,$O73/1000),SUM($O73,CB$4/1000)),3),CMB[[Cmb_ID]:[Cmb_ID]],0),SUM(N(CB$1),N($R73),1)),CHOOSE(AC[[M]:[M]],1,0,1,AC[[DB]:[DB]])),PRODUCT(SUM(ROUND(AVERAGE(VALUE(CB$3),VALUE($P73)),0),CHOOSE(IF(OR(CB$1,$R73),4,INDEX(CMB[[Res_Rare]:[Res_Rare]],MATCH(ROUND(MIN(SUM(CB$4,$O73/1000),SUM($O73,CB$4/1000)),3),CMB[[Cmb_ID]:[Cmb_ID]],0))),-1,-1,0,0)),IF(OR(CB$1,$R73),4,INDEX(CMB[[Cmb_Rare]:[Cmb_Rare]],MATCH(ROUND(MIN(SUM(CB$4,$O73/1000),SUM($O73,CB$4/1000)),3),CMB[[Cmb_ID]:[Cmb_ID]],0))),CHOOSE(AC[[M]:[M]],2,1,1,SUM(AC[[AB]:[DB]])))),""))</f>
        <v/>
      </c>
      <c r="CC73" t="str">
        <f>IF(OR(CC$5="",$S73=""),"",IFERROR(SUM(PRODUCT(INDEX(CMB[[BA_0O]:[BA_2O]],MATCH(ROUND(MIN(SUM(CC$4,$O73/1000),SUM($O73,CC$4/1000)),3),CMB[[Cmb_ID]:[Cmb_ID]],0),SUM(N(CC$1),N($R73),1)),CHOOSE(AC[[M]:[M]],1,1,0,AC[[AB]:[AB]])),PRODUCT(INDEX(CMB[[BD_0O]:[BD_2O]],MATCH(ROUND(MIN(SUM(CC$4,$O73/1000),SUM($O73,CC$4/1000)),3),CMB[[Cmb_ID]:[Cmb_ID]],0),SUM(N(CC$1),N($R73),1)),CHOOSE(AC[[M]:[M]],1,0,1,AC[[DB]:[DB]])),PRODUCT(SUM(ROUND(AVERAGE(VALUE(CC$3),VALUE($P73)),0),CHOOSE(IF(OR(CC$1,$R73),4,INDEX(CMB[[Res_Rare]:[Res_Rare]],MATCH(ROUND(MIN(SUM(CC$4,$O73/1000),SUM($O73,CC$4/1000)),3),CMB[[Cmb_ID]:[Cmb_ID]],0))),-1,-1,0,0)),IF(OR(CC$1,$R73),4,INDEX(CMB[[Cmb_Rare]:[Cmb_Rare]],MATCH(ROUND(MIN(SUM(CC$4,$O73/1000),SUM($O73,CC$4/1000)),3),CMB[[Cmb_ID]:[Cmb_ID]],0))),CHOOSE(AC[[M]:[M]],2,1,1,SUM(AC[[AB]:[DB]])))),""))</f>
        <v/>
      </c>
      <c r="CD73" t="str">
        <f>IF(OR(CD$5="",$S73=""),"",IFERROR(SUM(PRODUCT(INDEX(CMB[[BA_0O]:[BA_2O]],MATCH(ROUND(MIN(SUM(CD$4,$O73/1000),SUM($O73,CD$4/1000)),3),CMB[[Cmb_ID]:[Cmb_ID]],0),SUM(N(CD$1),N($R73),1)),CHOOSE(AC[[M]:[M]],1,1,0,AC[[AB]:[AB]])),PRODUCT(INDEX(CMB[[BD_0O]:[BD_2O]],MATCH(ROUND(MIN(SUM(CD$4,$O73/1000),SUM($O73,CD$4/1000)),3),CMB[[Cmb_ID]:[Cmb_ID]],0),SUM(N(CD$1),N($R73),1)),CHOOSE(AC[[M]:[M]],1,0,1,AC[[DB]:[DB]])),PRODUCT(SUM(ROUND(AVERAGE(VALUE(CD$3),VALUE($P73)),0),CHOOSE(IF(OR(CD$1,$R73),4,INDEX(CMB[[Res_Rare]:[Res_Rare]],MATCH(ROUND(MIN(SUM(CD$4,$O73/1000),SUM($O73,CD$4/1000)),3),CMB[[Cmb_ID]:[Cmb_ID]],0))),-1,-1,0,0)),IF(OR(CD$1,$R73),4,INDEX(CMB[[Cmb_Rare]:[Cmb_Rare]],MATCH(ROUND(MIN(SUM(CD$4,$O73/1000),SUM($O73,CD$4/1000)),3),CMB[[Cmb_ID]:[Cmb_ID]],0))),CHOOSE(AC[[M]:[M]],2,1,1,SUM(AC[[AB]:[DB]])))),""))</f>
        <v/>
      </c>
      <c r="CE73" t="str">
        <f>IF(OR(CE$5="",$S73=""),"",IFERROR(SUM(PRODUCT(INDEX(CMB[[BA_0O]:[BA_2O]],MATCH(ROUND(MIN(SUM(CE$4,$O73/1000),SUM($O73,CE$4/1000)),3),CMB[[Cmb_ID]:[Cmb_ID]],0),SUM(N(CE$1),N($R73),1)),CHOOSE(AC[[M]:[M]],1,1,0,AC[[AB]:[AB]])),PRODUCT(INDEX(CMB[[BD_0O]:[BD_2O]],MATCH(ROUND(MIN(SUM(CE$4,$O73/1000),SUM($O73,CE$4/1000)),3),CMB[[Cmb_ID]:[Cmb_ID]],0),SUM(N(CE$1),N($R73),1)),CHOOSE(AC[[M]:[M]],1,0,1,AC[[DB]:[DB]])),PRODUCT(SUM(ROUND(AVERAGE(VALUE(CE$3),VALUE($P73)),0),CHOOSE(IF(OR(CE$1,$R73),4,INDEX(CMB[[Res_Rare]:[Res_Rare]],MATCH(ROUND(MIN(SUM(CE$4,$O73/1000),SUM($O73,CE$4/1000)),3),CMB[[Cmb_ID]:[Cmb_ID]],0))),-1,-1,0,0)),IF(OR(CE$1,$R73),4,INDEX(CMB[[Cmb_Rare]:[Cmb_Rare]],MATCH(ROUND(MIN(SUM(CE$4,$O73/1000),SUM($O73,CE$4/1000)),3),CMB[[Cmb_ID]:[Cmb_ID]],0))),CHOOSE(AC[[M]:[M]],2,1,1,SUM(AC[[AB]:[DB]])))),""))</f>
        <v/>
      </c>
      <c r="CF73" t="str">
        <f>IF(OR(CF$5="",$S73=""),"",IFERROR(SUM(PRODUCT(INDEX(CMB[[BA_0O]:[BA_2O]],MATCH(ROUND(MIN(SUM(CF$4,$O73/1000),SUM($O73,CF$4/1000)),3),CMB[[Cmb_ID]:[Cmb_ID]],0),SUM(N(CF$1),N($R73),1)),CHOOSE(AC[[M]:[M]],1,1,0,AC[[AB]:[AB]])),PRODUCT(INDEX(CMB[[BD_0O]:[BD_2O]],MATCH(ROUND(MIN(SUM(CF$4,$O73/1000),SUM($O73,CF$4/1000)),3),CMB[[Cmb_ID]:[Cmb_ID]],0),SUM(N(CF$1),N($R73),1)),CHOOSE(AC[[M]:[M]],1,0,1,AC[[DB]:[DB]])),PRODUCT(SUM(ROUND(AVERAGE(VALUE(CF$3),VALUE($P73)),0),CHOOSE(IF(OR(CF$1,$R73),4,INDEX(CMB[[Res_Rare]:[Res_Rare]],MATCH(ROUND(MIN(SUM(CF$4,$O73/1000),SUM($O73,CF$4/1000)),3),CMB[[Cmb_ID]:[Cmb_ID]],0))),-1,-1,0,0)),IF(OR(CF$1,$R73),4,INDEX(CMB[[Cmb_Rare]:[Cmb_Rare]],MATCH(ROUND(MIN(SUM(CF$4,$O73/1000),SUM($O73,CF$4/1000)),3),CMB[[Cmb_ID]:[Cmb_ID]],0))),CHOOSE(AC[[M]:[M]],2,1,1,SUM(AC[[AB]:[DB]])))),""))</f>
        <v/>
      </c>
      <c r="CG73" t="str">
        <f>IF(OR(CG$5="",$S73=""),"",IFERROR(SUM(PRODUCT(INDEX(CMB[[BA_0O]:[BA_2O]],MATCH(ROUND(MIN(SUM(CG$4,$O73/1000),SUM($O73,CG$4/1000)),3),CMB[[Cmb_ID]:[Cmb_ID]],0),SUM(N(CG$1),N($R73),1)),CHOOSE(AC[[M]:[M]],1,1,0,AC[[AB]:[AB]])),PRODUCT(INDEX(CMB[[BD_0O]:[BD_2O]],MATCH(ROUND(MIN(SUM(CG$4,$O73/1000),SUM($O73,CG$4/1000)),3),CMB[[Cmb_ID]:[Cmb_ID]],0),SUM(N(CG$1),N($R73),1)),CHOOSE(AC[[M]:[M]],1,0,1,AC[[DB]:[DB]])),PRODUCT(SUM(ROUND(AVERAGE(VALUE(CG$3),VALUE($P73)),0),CHOOSE(IF(OR(CG$1,$R73),4,INDEX(CMB[[Res_Rare]:[Res_Rare]],MATCH(ROUND(MIN(SUM(CG$4,$O73/1000),SUM($O73,CG$4/1000)),3),CMB[[Cmb_ID]:[Cmb_ID]],0))),-1,-1,0,0)),IF(OR(CG$1,$R73),4,INDEX(CMB[[Cmb_Rare]:[Cmb_Rare]],MATCH(ROUND(MIN(SUM(CG$4,$O73/1000),SUM($O73,CG$4/1000)),3),CMB[[Cmb_ID]:[Cmb_ID]],0))),CHOOSE(AC[[M]:[M]],2,1,1,SUM(AC[[AB]:[DB]])))),""))</f>
        <v/>
      </c>
      <c r="CH73" t="str">
        <f>IF(OR(CH$5="",$S73=""),"",IFERROR(SUM(PRODUCT(INDEX(CMB[[BA_0O]:[BA_2O]],MATCH(ROUND(MIN(SUM(CH$4,$O73/1000),SUM($O73,CH$4/1000)),3),CMB[[Cmb_ID]:[Cmb_ID]],0),SUM(N(CH$1),N($R73),1)),CHOOSE(AC[[M]:[M]],1,1,0,AC[[AB]:[AB]])),PRODUCT(INDEX(CMB[[BD_0O]:[BD_2O]],MATCH(ROUND(MIN(SUM(CH$4,$O73/1000),SUM($O73,CH$4/1000)),3),CMB[[Cmb_ID]:[Cmb_ID]],0),SUM(N(CH$1),N($R73),1)),CHOOSE(AC[[M]:[M]],1,0,1,AC[[DB]:[DB]])),PRODUCT(SUM(ROUND(AVERAGE(VALUE(CH$3),VALUE($P73)),0),CHOOSE(IF(OR(CH$1,$R73),4,INDEX(CMB[[Res_Rare]:[Res_Rare]],MATCH(ROUND(MIN(SUM(CH$4,$O73/1000),SUM($O73,CH$4/1000)),3),CMB[[Cmb_ID]:[Cmb_ID]],0))),-1,-1,0,0)),IF(OR(CH$1,$R73),4,INDEX(CMB[[Cmb_Rare]:[Cmb_Rare]],MATCH(ROUND(MIN(SUM(CH$4,$O73/1000),SUM($O73,CH$4/1000)),3),CMB[[Cmb_ID]:[Cmb_ID]],0))),CHOOSE(AC[[M]:[M]],2,1,1,SUM(AC[[AB]:[DB]])))),""))</f>
        <v/>
      </c>
      <c r="CI73" t="str">
        <f>IF(OR(CI$5="",$S73=""),"",IFERROR(SUM(PRODUCT(INDEX(CMB[[BA_0O]:[BA_2O]],MATCH(ROUND(MIN(SUM(CI$4,$O73/1000),SUM($O73,CI$4/1000)),3),CMB[[Cmb_ID]:[Cmb_ID]],0),SUM(N(CI$1),N($R73),1)),CHOOSE(AC[[M]:[M]],1,1,0,AC[[AB]:[AB]])),PRODUCT(INDEX(CMB[[BD_0O]:[BD_2O]],MATCH(ROUND(MIN(SUM(CI$4,$O73/1000),SUM($O73,CI$4/1000)),3),CMB[[Cmb_ID]:[Cmb_ID]],0),SUM(N(CI$1),N($R73),1)),CHOOSE(AC[[M]:[M]],1,0,1,AC[[DB]:[DB]])),PRODUCT(SUM(ROUND(AVERAGE(VALUE(CI$3),VALUE($P73)),0),CHOOSE(IF(OR(CI$1,$R73),4,INDEX(CMB[[Res_Rare]:[Res_Rare]],MATCH(ROUND(MIN(SUM(CI$4,$O73/1000),SUM($O73,CI$4/1000)),3),CMB[[Cmb_ID]:[Cmb_ID]],0))),-1,-1,0,0)),IF(OR(CI$1,$R73),4,INDEX(CMB[[Cmb_Rare]:[Cmb_Rare]],MATCH(ROUND(MIN(SUM(CI$4,$O73/1000),SUM($O73,CI$4/1000)),3),CMB[[Cmb_ID]:[Cmb_ID]],0))),CHOOSE(AC[[M]:[M]],2,1,1,SUM(AC[[AB]:[DB]])))),""))</f>
        <v/>
      </c>
      <c r="CJ73" t="str">
        <f>IF(OR(CJ$5="",$S73=""),"",IFERROR(SUM(PRODUCT(INDEX(CMB[[BA_0O]:[BA_2O]],MATCH(ROUND(MIN(SUM(CJ$4,$O73/1000),SUM($O73,CJ$4/1000)),3),CMB[[Cmb_ID]:[Cmb_ID]],0),SUM(N(CJ$1),N($R73),1)),CHOOSE(AC[[M]:[M]],1,1,0,AC[[AB]:[AB]])),PRODUCT(INDEX(CMB[[BD_0O]:[BD_2O]],MATCH(ROUND(MIN(SUM(CJ$4,$O73/1000),SUM($O73,CJ$4/1000)),3),CMB[[Cmb_ID]:[Cmb_ID]],0),SUM(N(CJ$1),N($R73),1)),CHOOSE(AC[[M]:[M]],1,0,1,AC[[DB]:[DB]])),PRODUCT(SUM(ROUND(AVERAGE(VALUE(CJ$3),VALUE($P73)),0),CHOOSE(IF(OR(CJ$1,$R73),4,INDEX(CMB[[Res_Rare]:[Res_Rare]],MATCH(ROUND(MIN(SUM(CJ$4,$O73/1000),SUM($O73,CJ$4/1000)),3),CMB[[Cmb_ID]:[Cmb_ID]],0))),-1,-1,0,0)),IF(OR(CJ$1,$R73),4,INDEX(CMB[[Cmb_Rare]:[Cmb_Rare]],MATCH(ROUND(MIN(SUM(CJ$4,$O73/1000),SUM($O73,CJ$4/1000)),3),CMB[[Cmb_ID]:[Cmb_ID]],0))),CHOOSE(AC[[M]:[M]],2,1,1,SUM(AC[[AB]:[DB]])))),""))</f>
        <v/>
      </c>
      <c r="CK73" t="str">
        <f>IF(OR(CK$5="",$S73=""),"",IFERROR(SUM(PRODUCT(INDEX(CMB[[BA_0O]:[BA_2O]],MATCH(ROUND(MIN(SUM(CK$4,$O73/1000),SUM($O73,CK$4/1000)),3),CMB[[Cmb_ID]:[Cmb_ID]],0),SUM(N(CK$1),N($R73),1)),CHOOSE(AC[[M]:[M]],1,1,0,AC[[AB]:[AB]])),PRODUCT(INDEX(CMB[[BD_0O]:[BD_2O]],MATCH(ROUND(MIN(SUM(CK$4,$O73/1000),SUM($O73,CK$4/1000)),3),CMB[[Cmb_ID]:[Cmb_ID]],0),SUM(N(CK$1),N($R73),1)),CHOOSE(AC[[M]:[M]],1,0,1,AC[[DB]:[DB]])),PRODUCT(SUM(ROUND(AVERAGE(VALUE(CK$3),VALUE($P73)),0),CHOOSE(IF(OR(CK$1,$R73),4,INDEX(CMB[[Res_Rare]:[Res_Rare]],MATCH(ROUND(MIN(SUM(CK$4,$O73/1000),SUM($O73,CK$4/1000)),3),CMB[[Cmb_ID]:[Cmb_ID]],0))),-1,-1,0,0)),IF(OR(CK$1,$R73),4,INDEX(CMB[[Cmb_Rare]:[Cmb_Rare]],MATCH(ROUND(MIN(SUM(CK$4,$O73/1000),SUM($O73,CK$4/1000)),3),CMB[[Cmb_ID]:[Cmb_ID]],0))),CHOOSE(AC[[M]:[M]],2,1,1,SUM(AC[[AB]:[DB]])))),""))</f>
        <v/>
      </c>
      <c r="CL73" t="str">
        <f>IF(OR(CL$5="",$S73=""),"",IFERROR(SUM(PRODUCT(INDEX(CMB[[BA_0O]:[BA_2O]],MATCH(ROUND(MIN(SUM(CL$4,$O73/1000),SUM($O73,CL$4/1000)),3),CMB[[Cmb_ID]:[Cmb_ID]],0),SUM(N(CL$1),N($R73),1)),CHOOSE(AC[[M]:[M]],1,1,0,AC[[AB]:[AB]])),PRODUCT(INDEX(CMB[[BD_0O]:[BD_2O]],MATCH(ROUND(MIN(SUM(CL$4,$O73/1000),SUM($O73,CL$4/1000)),3),CMB[[Cmb_ID]:[Cmb_ID]],0),SUM(N(CL$1),N($R73),1)),CHOOSE(AC[[M]:[M]],1,0,1,AC[[DB]:[DB]])),PRODUCT(SUM(ROUND(AVERAGE(VALUE(CL$3),VALUE($P73)),0),CHOOSE(IF(OR(CL$1,$R73),4,INDEX(CMB[[Res_Rare]:[Res_Rare]],MATCH(ROUND(MIN(SUM(CL$4,$O73/1000),SUM($O73,CL$4/1000)),3),CMB[[Cmb_ID]:[Cmb_ID]],0))),-1,-1,0,0)),IF(OR(CL$1,$R73),4,INDEX(CMB[[Cmb_Rare]:[Cmb_Rare]],MATCH(ROUND(MIN(SUM(CL$4,$O73/1000),SUM($O73,CL$4/1000)),3),CMB[[Cmb_ID]:[Cmb_ID]],0))),CHOOSE(AC[[M]:[M]],2,1,1,SUM(AC[[AB]:[DB]])))),""))</f>
        <v/>
      </c>
      <c r="CM73" t="str">
        <f>IF(OR(CM$5="",$S73=""),"",IFERROR(SUM(PRODUCT(INDEX(CMB[[BA_0O]:[BA_2O]],MATCH(ROUND(MIN(SUM(CM$4,$O73/1000),SUM($O73,CM$4/1000)),3),CMB[[Cmb_ID]:[Cmb_ID]],0),SUM(N(CM$1),N($R73),1)),CHOOSE(AC[[M]:[M]],1,1,0,AC[[AB]:[AB]])),PRODUCT(INDEX(CMB[[BD_0O]:[BD_2O]],MATCH(ROUND(MIN(SUM(CM$4,$O73/1000),SUM($O73,CM$4/1000)),3),CMB[[Cmb_ID]:[Cmb_ID]],0),SUM(N(CM$1),N($R73),1)),CHOOSE(AC[[M]:[M]],1,0,1,AC[[DB]:[DB]])),PRODUCT(SUM(ROUND(AVERAGE(VALUE(CM$3),VALUE($P73)),0),CHOOSE(IF(OR(CM$1,$R73),4,INDEX(CMB[[Res_Rare]:[Res_Rare]],MATCH(ROUND(MIN(SUM(CM$4,$O73/1000),SUM($O73,CM$4/1000)),3),CMB[[Cmb_ID]:[Cmb_ID]],0))),-1,-1,0,0)),IF(OR(CM$1,$R73),4,INDEX(CMB[[Cmb_Rare]:[Cmb_Rare]],MATCH(ROUND(MIN(SUM(CM$4,$O73/1000),SUM($O73,CM$4/1000)),3),CMB[[Cmb_ID]:[Cmb_ID]],0))),CHOOSE(AC[[M]:[M]],2,1,1,SUM(AC[[AB]:[DB]])))),""))</f>
        <v/>
      </c>
      <c r="CN73" t="str">
        <f>IF(OR(CN$5="",$S73=""),"",IFERROR(SUM(PRODUCT(INDEX(CMB[[BA_0O]:[BA_2O]],MATCH(ROUND(MIN(SUM(CN$4,$O73/1000),SUM($O73,CN$4/1000)),3),CMB[[Cmb_ID]:[Cmb_ID]],0),SUM(N(CN$1),N($R73),1)),CHOOSE(AC[[M]:[M]],1,1,0,AC[[AB]:[AB]])),PRODUCT(INDEX(CMB[[BD_0O]:[BD_2O]],MATCH(ROUND(MIN(SUM(CN$4,$O73/1000),SUM($O73,CN$4/1000)),3),CMB[[Cmb_ID]:[Cmb_ID]],0),SUM(N(CN$1),N($R73),1)),CHOOSE(AC[[M]:[M]],1,0,1,AC[[DB]:[DB]])),PRODUCT(SUM(ROUND(AVERAGE(VALUE(CN$3),VALUE($P73)),0),CHOOSE(IF(OR(CN$1,$R73),4,INDEX(CMB[[Res_Rare]:[Res_Rare]],MATCH(ROUND(MIN(SUM(CN$4,$O73/1000),SUM($O73,CN$4/1000)),3),CMB[[Cmb_ID]:[Cmb_ID]],0))),-1,-1,0,0)),IF(OR(CN$1,$R73),4,INDEX(CMB[[Cmb_Rare]:[Cmb_Rare]],MATCH(ROUND(MIN(SUM(CN$4,$O73/1000),SUM($O73,CN$4/1000)),3),CMB[[Cmb_ID]:[Cmb_ID]],0))),CHOOSE(AC[[M]:[M]],2,1,1,SUM(AC[[AB]:[DB]])))),""))</f>
        <v/>
      </c>
      <c r="CO73" t="str">
        <f>IF(OR(CO$5="",$S73=""),"",IFERROR(SUM(PRODUCT(INDEX(CMB[[BA_0O]:[BA_2O]],MATCH(ROUND(MIN(SUM(CO$4,$O73/1000),SUM($O73,CO$4/1000)),3),CMB[[Cmb_ID]:[Cmb_ID]],0),SUM(N(CO$1),N($R73),1)),CHOOSE(AC[[M]:[M]],1,1,0,AC[[AB]:[AB]])),PRODUCT(INDEX(CMB[[BD_0O]:[BD_2O]],MATCH(ROUND(MIN(SUM(CO$4,$O73/1000),SUM($O73,CO$4/1000)),3),CMB[[Cmb_ID]:[Cmb_ID]],0),SUM(N(CO$1),N($R73),1)),CHOOSE(AC[[M]:[M]],1,0,1,AC[[DB]:[DB]])),PRODUCT(SUM(ROUND(AVERAGE(VALUE(CO$3),VALUE($P73)),0),CHOOSE(IF(OR(CO$1,$R73),4,INDEX(CMB[[Res_Rare]:[Res_Rare]],MATCH(ROUND(MIN(SUM(CO$4,$O73/1000),SUM($O73,CO$4/1000)),3),CMB[[Cmb_ID]:[Cmb_ID]],0))),-1,-1,0,0)),IF(OR(CO$1,$R73),4,INDEX(CMB[[Cmb_Rare]:[Cmb_Rare]],MATCH(ROUND(MIN(SUM(CO$4,$O73/1000),SUM($O73,CO$4/1000)),3),CMB[[Cmb_ID]:[Cmb_ID]],0))),CHOOSE(AC[[M]:[M]],2,1,1,SUM(AC[[AB]:[DB]])))),""))</f>
        <v/>
      </c>
      <c r="CP73" t="str">
        <f>IF(OR(CP$5="",$S73=""),"",IFERROR(SUM(PRODUCT(INDEX(CMB[[BA_0O]:[BA_2O]],MATCH(ROUND(MIN(SUM(CP$4,$O73/1000),SUM($O73,CP$4/1000)),3),CMB[[Cmb_ID]:[Cmb_ID]],0),SUM(N(CP$1),N($R73),1)),CHOOSE(AC[[M]:[M]],1,1,0,AC[[AB]:[AB]])),PRODUCT(INDEX(CMB[[BD_0O]:[BD_2O]],MATCH(ROUND(MIN(SUM(CP$4,$O73/1000),SUM($O73,CP$4/1000)),3),CMB[[Cmb_ID]:[Cmb_ID]],0),SUM(N(CP$1),N($R73),1)),CHOOSE(AC[[M]:[M]],1,0,1,AC[[DB]:[DB]])),PRODUCT(SUM(ROUND(AVERAGE(VALUE(CP$3),VALUE($P73)),0),CHOOSE(IF(OR(CP$1,$R73),4,INDEX(CMB[[Res_Rare]:[Res_Rare]],MATCH(ROUND(MIN(SUM(CP$4,$O73/1000),SUM($O73,CP$4/1000)),3),CMB[[Cmb_ID]:[Cmb_ID]],0))),-1,-1,0,0)),IF(OR(CP$1,$R73),4,INDEX(CMB[[Cmb_Rare]:[Cmb_Rare]],MATCH(ROUND(MIN(SUM(CP$4,$O73/1000),SUM($O73,CP$4/1000)),3),CMB[[Cmb_ID]:[Cmb_ID]],0))),CHOOSE(AC[[M]:[M]],2,1,1,SUM(AC[[AB]:[DB]])))),""))</f>
        <v/>
      </c>
      <c r="CQ73" t="str">
        <f>IF(OR(CQ$5="",$S73=""),"",IFERROR(SUM(PRODUCT(INDEX(CMB[[BA_0O]:[BA_2O]],MATCH(ROUND(MIN(SUM(CQ$4,$O73/1000),SUM($O73,CQ$4/1000)),3),CMB[[Cmb_ID]:[Cmb_ID]],0),SUM(N(CQ$1),N($R73),1)),CHOOSE(AC[[M]:[M]],1,1,0,AC[[AB]:[AB]])),PRODUCT(INDEX(CMB[[BD_0O]:[BD_2O]],MATCH(ROUND(MIN(SUM(CQ$4,$O73/1000),SUM($O73,CQ$4/1000)),3),CMB[[Cmb_ID]:[Cmb_ID]],0),SUM(N(CQ$1),N($R73),1)),CHOOSE(AC[[M]:[M]],1,0,1,AC[[DB]:[DB]])),PRODUCT(SUM(ROUND(AVERAGE(VALUE(CQ$3),VALUE($P73)),0),CHOOSE(IF(OR(CQ$1,$R73),4,INDEX(CMB[[Res_Rare]:[Res_Rare]],MATCH(ROUND(MIN(SUM(CQ$4,$O73/1000),SUM($O73,CQ$4/1000)),3),CMB[[Cmb_ID]:[Cmb_ID]],0))),-1,-1,0,0)),IF(OR(CQ$1,$R73),4,INDEX(CMB[[Cmb_Rare]:[Cmb_Rare]],MATCH(ROUND(MIN(SUM(CQ$4,$O73/1000),SUM($O73,CQ$4/1000)),3),CMB[[Cmb_ID]:[Cmb_ID]],0))),CHOOSE(AC[[M]:[M]],2,1,1,SUM(AC[[AB]:[DB]])))),""))</f>
        <v/>
      </c>
      <c r="CR73" t="str">
        <f>IF(OR(CR$5="",$S73=""),"",IFERROR(SUM(PRODUCT(INDEX(CMB[[BA_0O]:[BA_2O]],MATCH(ROUND(MIN(SUM(CR$4,$O73/1000),SUM($O73,CR$4/1000)),3),CMB[[Cmb_ID]:[Cmb_ID]],0),SUM(N(CR$1),N($R73),1)),CHOOSE(AC[[M]:[M]],1,1,0,AC[[AB]:[AB]])),PRODUCT(INDEX(CMB[[BD_0O]:[BD_2O]],MATCH(ROUND(MIN(SUM(CR$4,$O73/1000),SUM($O73,CR$4/1000)),3),CMB[[Cmb_ID]:[Cmb_ID]],0),SUM(N(CR$1),N($R73),1)),CHOOSE(AC[[M]:[M]],1,0,1,AC[[DB]:[DB]])),PRODUCT(SUM(ROUND(AVERAGE(VALUE(CR$3),VALUE($P73)),0),CHOOSE(IF(OR(CR$1,$R73),4,INDEX(CMB[[Res_Rare]:[Res_Rare]],MATCH(ROUND(MIN(SUM(CR$4,$O73/1000),SUM($O73,CR$4/1000)),3),CMB[[Cmb_ID]:[Cmb_ID]],0))),-1,-1,0,0)),IF(OR(CR$1,$R73),4,INDEX(CMB[[Cmb_Rare]:[Cmb_Rare]],MATCH(ROUND(MIN(SUM(CR$4,$O73/1000),SUM($O73,CR$4/1000)),3),CMB[[Cmb_ID]:[Cmb_ID]],0))),CHOOSE(AC[[M]:[M]],2,1,1,SUM(AC[[AB]:[DB]])))),""))</f>
        <v/>
      </c>
      <c r="CS73" t="str">
        <f>IF(OR(CS$5="",$S73=""),"",IFERROR(SUM(PRODUCT(INDEX(CMB[[BA_0O]:[BA_2O]],MATCH(ROUND(MIN(SUM(CS$4,$O73/1000),SUM($O73,CS$4/1000)),3),CMB[[Cmb_ID]:[Cmb_ID]],0),SUM(N(CS$1),N($R73),1)),CHOOSE(AC[[M]:[M]],1,1,0,AC[[AB]:[AB]])),PRODUCT(INDEX(CMB[[BD_0O]:[BD_2O]],MATCH(ROUND(MIN(SUM(CS$4,$O73/1000),SUM($O73,CS$4/1000)),3),CMB[[Cmb_ID]:[Cmb_ID]],0),SUM(N(CS$1),N($R73),1)),CHOOSE(AC[[M]:[M]],1,0,1,AC[[DB]:[DB]])),PRODUCT(SUM(ROUND(AVERAGE(VALUE(CS$3),VALUE($P73)),0),CHOOSE(IF(OR(CS$1,$R73),4,INDEX(CMB[[Res_Rare]:[Res_Rare]],MATCH(ROUND(MIN(SUM(CS$4,$O73/1000),SUM($O73,CS$4/1000)),3),CMB[[Cmb_ID]:[Cmb_ID]],0))),-1,-1,0,0)),IF(OR(CS$1,$R73),4,INDEX(CMB[[Cmb_Rare]:[Cmb_Rare]],MATCH(ROUND(MIN(SUM(CS$4,$O73/1000),SUM($O73,CS$4/1000)),3),CMB[[Cmb_ID]:[Cmb_ID]],0))),CHOOSE(AC[[M]:[M]],2,1,1,SUM(AC[[AB]:[DB]])))),""))</f>
        <v/>
      </c>
      <c r="CT73" t="str">
        <f>IF(OR(CT$5="",$S73=""),"",IFERROR(SUM(PRODUCT(INDEX(CMB[[BA_0O]:[BA_2O]],MATCH(ROUND(MIN(SUM(CT$4,$O73/1000),SUM($O73,CT$4/1000)),3),CMB[[Cmb_ID]:[Cmb_ID]],0),SUM(N(CT$1),N($R73),1)),CHOOSE(AC[[M]:[M]],1,1,0,AC[[AB]:[AB]])),PRODUCT(INDEX(CMB[[BD_0O]:[BD_2O]],MATCH(ROUND(MIN(SUM(CT$4,$O73/1000),SUM($O73,CT$4/1000)),3),CMB[[Cmb_ID]:[Cmb_ID]],0),SUM(N(CT$1),N($R73),1)),CHOOSE(AC[[M]:[M]],1,0,1,AC[[DB]:[DB]])),PRODUCT(SUM(ROUND(AVERAGE(VALUE(CT$3),VALUE($P73)),0),CHOOSE(IF(OR(CT$1,$R73),4,INDEX(CMB[[Res_Rare]:[Res_Rare]],MATCH(ROUND(MIN(SUM(CT$4,$O73/1000),SUM($O73,CT$4/1000)),3),CMB[[Cmb_ID]:[Cmb_ID]],0))),-1,-1,0,0)),IF(OR(CT$1,$R73),4,INDEX(CMB[[Cmb_Rare]:[Cmb_Rare]],MATCH(ROUND(MIN(SUM(CT$4,$O73/1000),SUM($O73,CT$4/1000)),3),CMB[[Cmb_ID]:[Cmb_ID]],0))),CHOOSE(AC[[M]:[M]],2,1,1,SUM(AC[[AB]:[DB]])))),""))</f>
        <v/>
      </c>
      <c r="CU73" t="str">
        <f>IF(OR(CU$5="",$S73=""),"",IFERROR(SUM(PRODUCT(INDEX(CMB[[BA_0O]:[BA_2O]],MATCH(ROUND(MIN(SUM(CU$4,$O73/1000),SUM($O73,CU$4/1000)),3),CMB[[Cmb_ID]:[Cmb_ID]],0),SUM(N(CU$1),N($R73),1)),CHOOSE(AC[[M]:[M]],1,1,0,AC[[AB]:[AB]])),PRODUCT(INDEX(CMB[[BD_0O]:[BD_2O]],MATCH(ROUND(MIN(SUM(CU$4,$O73/1000),SUM($O73,CU$4/1000)),3),CMB[[Cmb_ID]:[Cmb_ID]],0),SUM(N(CU$1),N($R73),1)),CHOOSE(AC[[M]:[M]],1,0,1,AC[[DB]:[DB]])),PRODUCT(SUM(ROUND(AVERAGE(VALUE(CU$3),VALUE($P73)),0),CHOOSE(IF(OR(CU$1,$R73),4,INDEX(CMB[[Res_Rare]:[Res_Rare]],MATCH(ROUND(MIN(SUM(CU$4,$O73/1000),SUM($O73,CU$4/1000)),3),CMB[[Cmb_ID]:[Cmb_ID]],0))),-1,-1,0,0)),IF(OR(CU$1,$R73),4,INDEX(CMB[[Cmb_Rare]:[Cmb_Rare]],MATCH(ROUND(MIN(SUM(CU$4,$O73/1000),SUM($O73,CU$4/1000)),3),CMB[[Cmb_ID]:[Cmb_ID]],0))),CHOOSE(AC[[M]:[M]],2,1,1,SUM(AC[[AB]:[DB]])))),""))</f>
        <v/>
      </c>
      <c r="CV73" t="str">
        <f>IF(OR(CV$5="",$S73=""),"",IFERROR(SUM(PRODUCT(INDEX(CMB[[BA_0O]:[BA_2O]],MATCH(ROUND(MIN(SUM(CV$4,$O73/1000),SUM($O73,CV$4/1000)),3),CMB[[Cmb_ID]:[Cmb_ID]],0),SUM(N(CV$1),N($R73),1)),CHOOSE(AC[[M]:[M]],1,1,0,AC[[AB]:[AB]])),PRODUCT(INDEX(CMB[[BD_0O]:[BD_2O]],MATCH(ROUND(MIN(SUM(CV$4,$O73/1000),SUM($O73,CV$4/1000)),3),CMB[[Cmb_ID]:[Cmb_ID]],0),SUM(N(CV$1),N($R73),1)),CHOOSE(AC[[M]:[M]],1,0,1,AC[[DB]:[DB]])),PRODUCT(SUM(ROUND(AVERAGE(VALUE(CV$3),VALUE($P73)),0),CHOOSE(IF(OR(CV$1,$R73),4,INDEX(CMB[[Res_Rare]:[Res_Rare]],MATCH(ROUND(MIN(SUM(CV$4,$O73/1000),SUM($O73,CV$4/1000)),3),CMB[[Cmb_ID]:[Cmb_ID]],0))),-1,-1,0,0)),IF(OR(CV$1,$R73),4,INDEX(CMB[[Cmb_Rare]:[Cmb_Rare]],MATCH(ROUND(MIN(SUM(CV$4,$O73/1000),SUM($O73,CV$4/1000)),3),CMB[[Cmb_ID]:[Cmb_ID]],0))),CHOOSE(AC[[M]:[M]],2,1,1,SUM(AC[[AB]:[DB]])))),""))</f>
        <v/>
      </c>
      <c r="CW73" t="str">
        <f>IF(OR(CW$5="",$S73=""),"",IFERROR(SUM(PRODUCT(INDEX(CMB[[BA_0O]:[BA_2O]],MATCH(ROUND(MIN(SUM(CW$4,$O73/1000),SUM($O73,CW$4/1000)),3),CMB[[Cmb_ID]:[Cmb_ID]],0),SUM(N(CW$1),N($R73),1)),CHOOSE(AC[[M]:[M]],1,1,0,AC[[AB]:[AB]])),PRODUCT(INDEX(CMB[[BD_0O]:[BD_2O]],MATCH(ROUND(MIN(SUM(CW$4,$O73/1000),SUM($O73,CW$4/1000)),3),CMB[[Cmb_ID]:[Cmb_ID]],0),SUM(N(CW$1),N($R73),1)),CHOOSE(AC[[M]:[M]],1,0,1,AC[[DB]:[DB]])),PRODUCT(SUM(ROUND(AVERAGE(VALUE(CW$3),VALUE($P73)),0),CHOOSE(IF(OR(CW$1,$R73),4,INDEX(CMB[[Res_Rare]:[Res_Rare]],MATCH(ROUND(MIN(SUM(CW$4,$O73/1000),SUM($O73,CW$4/1000)),3),CMB[[Cmb_ID]:[Cmb_ID]],0))),-1,-1,0,0)),IF(OR(CW$1,$R73),4,INDEX(CMB[[Cmb_Rare]:[Cmb_Rare]],MATCH(ROUND(MIN(SUM(CW$4,$O73/1000),SUM($O73,CW$4/1000)),3),CMB[[Cmb_ID]:[Cmb_ID]],0))),CHOOSE(AC[[M]:[M]],2,1,1,SUM(AC[[AB]:[DB]])))),""))</f>
        <v/>
      </c>
      <c r="CX73" t="str">
        <f>IF(OR(CX$5="",$S73=""),"",IFERROR(SUM(PRODUCT(INDEX(CMB[[BA_0O]:[BA_2O]],MATCH(ROUND(MIN(SUM(CX$4,$O73/1000),SUM($O73,CX$4/1000)),3),CMB[[Cmb_ID]:[Cmb_ID]],0),SUM(N(CX$1),N($R73),1)),CHOOSE(AC[[M]:[M]],1,1,0,AC[[AB]:[AB]])),PRODUCT(INDEX(CMB[[BD_0O]:[BD_2O]],MATCH(ROUND(MIN(SUM(CX$4,$O73/1000),SUM($O73,CX$4/1000)),3),CMB[[Cmb_ID]:[Cmb_ID]],0),SUM(N(CX$1),N($R73),1)),CHOOSE(AC[[M]:[M]],1,0,1,AC[[DB]:[DB]])),PRODUCT(SUM(ROUND(AVERAGE(VALUE(CX$3),VALUE($P73)),0),CHOOSE(IF(OR(CX$1,$R73),4,INDEX(CMB[[Res_Rare]:[Res_Rare]],MATCH(ROUND(MIN(SUM(CX$4,$O73/1000),SUM($O73,CX$4/1000)),3),CMB[[Cmb_ID]:[Cmb_ID]],0))),-1,-1,0,0)),IF(OR(CX$1,$R73),4,INDEX(CMB[[Cmb_Rare]:[Cmb_Rare]],MATCH(ROUND(MIN(SUM(CX$4,$O73/1000),SUM($O73,CX$4/1000)),3),CMB[[Cmb_ID]:[Cmb_ID]],0))),CHOOSE(AC[[M]:[M]],2,1,1,SUM(AC[[AB]:[DB]])))),""))</f>
        <v/>
      </c>
      <c r="CY73" t="str">
        <f>IF(OR(CY$5="",$S73=""),"",IFERROR(SUM(PRODUCT(INDEX(CMB[[BA_0O]:[BA_2O]],MATCH(ROUND(MIN(SUM(CY$4,$O73/1000),SUM($O73,CY$4/1000)),3),CMB[[Cmb_ID]:[Cmb_ID]],0),SUM(N(CY$1),N($R73),1)),CHOOSE(AC[[M]:[M]],1,1,0,AC[[AB]:[AB]])),PRODUCT(INDEX(CMB[[BD_0O]:[BD_2O]],MATCH(ROUND(MIN(SUM(CY$4,$O73/1000),SUM($O73,CY$4/1000)),3),CMB[[Cmb_ID]:[Cmb_ID]],0),SUM(N(CY$1),N($R73),1)),CHOOSE(AC[[M]:[M]],1,0,1,AC[[DB]:[DB]])),PRODUCT(SUM(ROUND(AVERAGE(VALUE(CY$3),VALUE($P73)),0),CHOOSE(IF(OR(CY$1,$R73),4,INDEX(CMB[[Res_Rare]:[Res_Rare]],MATCH(ROUND(MIN(SUM(CY$4,$O73/1000),SUM($O73,CY$4/1000)),3),CMB[[Cmb_ID]:[Cmb_ID]],0))),-1,-1,0,0)),IF(OR(CY$1,$R73),4,INDEX(CMB[[Cmb_Rare]:[Cmb_Rare]],MATCH(ROUND(MIN(SUM(CY$4,$O73/1000),SUM($O73,CY$4/1000)),3),CMB[[Cmb_ID]:[Cmb_ID]],0))),CHOOSE(AC[[M]:[M]],2,1,1,SUM(AC[[AB]:[DB]])))),""))</f>
        <v/>
      </c>
      <c r="CZ73" t="str">
        <f>IF(OR(CZ$5="",$S73=""),"",IFERROR(SUM(PRODUCT(INDEX(CMB[[BA_0O]:[BA_2O]],MATCH(ROUND(MIN(SUM(CZ$4,$O73/1000),SUM($O73,CZ$4/1000)),3),CMB[[Cmb_ID]:[Cmb_ID]],0),SUM(N(CZ$1),N($R73),1)),CHOOSE(AC[[M]:[M]],1,1,0,AC[[AB]:[AB]])),PRODUCT(INDEX(CMB[[BD_0O]:[BD_2O]],MATCH(ROUND(MIN(SUM(CZ$4,$O73/1000),SUM($O73,CZ$4/1000)),3),CMB[[Cmb_ID]:[Cmb_ID]],0),SUM(N(CZ$1),N($R73),1)),CHOOSE(AC[[M]:[M]],1,0,1,AC[[DB]:[DB]])),PRODUCT(SUM(ROUND(AVERAGE(VALUE(CZ$3),VALUE($P73)),0),CHOOSE(IF(OR(CZ$1,$R73),4,INDEX(CMB[[Res_Rare]:[Res_Rare]],MATCH(ROUND(MIN(SUM(CZ$4,$O73/1000),SUM($O73,CZ$4/1000)),3),CMB[[Cmb_ID]:[Cmb_ID]],0))),-1,-1,0,0)),IF(OR(CZ$1,$R73),4,INDEX(CMB[[Cmb_Rare]:[Cmb_Rare]],MATCH(ROUND(MIN(SUM(CZ$4,$O73/1000),SUM($O73,CZ$4/1000)),3),CMB[[Cmb_ID]:[Cmb_ID]],0))),CHOOSE(AC[[M]:[M]],2,1,1,SUM(AC[[AB]:[DB]])))),""))</f>
        <v/>
      </c>
      <c r="DA73" t="str">
        <f>IF(OR(DA$5="",$S73=""),"",IFERROR(SUM(PRODUCT(INDEX(CMB[[BA_0O]:[BA_2O]],MATCH(ROUND(MIN(SUM(DA$4,$O73/1000),SUM($O73,DA$4/1000)),3),CMB[[Cmb_ID]:[Cmb_ID]],0),SUM(N(DA$1),N($R73),1)),CHOOSE(AC[[M]:[M]],1,1,0,AC[[AB]:[AB]])),PRODUCT(INDEX(CMB[[BD_0O]:[BD_2O]],MATCH(ROUND(MIN(SUM(DA$4,$O73/1000),SUM($O73,DA$4/1000)),3),CMB[[Cmb_ID]:[Cmb_ID]],0),SUM(N(DA$1),N($R73),1)),CHOOSE(AC[[M]:[M]],1,0,1,AC[[DB]:[DB]])),PRODUCT(SUM(ROUND(AVERAGE(VALUE(DA$3),VALUE($P73)),0),CHOOSE(IF(OR(DA$1,$R73),4,INDEX(CMB[[Res_Rare]:[Res_Rare]],MATCH(ROUND(MIN(SUM(DA$4,$O73/1000),SUM($O73,DA$4/1000)),3),CMB[[Cmb_ID]:[Cmb_ID]],0))),-1,-1,0,0)),IF(OR(DA$1,$R73),4,INDEX(CMB[[Cmb_Rare]:[Cmb_Rare]],MATCH(ROUND(MIN(SUM(DA$4,$O73/1000),SUM($O73,DA$4/1000)),3),CMB[[Cmb_ID]:[Cmb_ID]],0))),CHOOSE(AC[[M]:[M]],2,1,1,SUM(AC[[AB]:[DB]])))),""))</f>
        <v/>
      </c>
      <c r="DB73" t="str">
        <f>IF(OR(DB$5="",$S73=""),"",IFERROR(SUM(PRODUCT(INDEX(CMB[[BA_0O]:[BA_2O]],MATCH(ROUND(MIN(SUM(DB$4,$O73/1000),SUM($O73,DB$4/1000)),3),CMB[[Cmb_ID]:[Cmb_ID]],0),SUM(N(DB$1),N($R73),1)),CHOOSE(AC[[M]:[M]],1,1,0,AC[[AB]:[AB]])),PRODUCT(INDEX(CMB[[BD_0O]:[BD_2O]],MATCH(ROUND(MIN(SUM(DB$4,$O73/1000),SUM($O73,DB$4/1000)),3),CMB[[Cmb_ID]:[Cmb_ID]],0),SUM(N(DB$1),N($R73),1)),CHOOSE(AC[[M]:[M]],1,0,1,AC[[DB]:[DB]])),PRODUCT(SUM(ROUND(AVERAGE(VALUE(DB$3),VALUE($P73)),0),CHOOSE(IF(OR(DB$1,$R73),4,INDEX(CMB[[Res_Rare]:[Res_Rare]],MATCH(ROUND(MIN(SUM(DB$4,$O73/1000),SUM($O73,DB$4/1000)),3),CMB[[Cmb_ID]:[Cmb_ID]],0))),-1,-1,0,0)),IF(OR(DB$1,$R73),4,INDEX(CMB[[Cmb_Rare]:[Cmb_Rare]],MATCH(ROUND(MIN(SUM(DB$4,$O73/1000),SUM($O73,DB$4/1000)),3),CMB[[Cmb_ID]:[Cmb_ID]],0))),CHOOSE(AC[[M]:[M]],2,1,1,SUM(AC[[AB]:[DB]])))),""))</f>
        <v/>
      </c>
      <c r="DC73" t="str">
        <f>IF(OR(DC$5="",$S73=""),"",IFERROR(SUM(PRODUCT(INDEX(CMB[[BA_0O]:[BA_2O]],MATCH(ROUND(MIN(SUM(DC$4,$O73/1000),SUM($O73,DC$4/1000)),3),CMB[[Cmb_ID]:[Cmb_ID]],0),SUM(N(DC$1),N($R73),1)),CHOOSE(AC[[M]:[M]],1,1,0,AC[[AB]:[AB]])),PRODUCT(INDEX(CMB[[BD_0O]:[BD_2O]],MATCH(ROUND(MIN(SUM(DC$4,$O73/1000),SUM($O73,DC$4/1000)),3),CMB[[Cmb_ID]:[Cmb_ID]],0),SUM(N(DC$1),N($R73),1)),CHOOSE(AC[[M]:[M]],1,0,1,AC[[DB]:[DB]])),PRODUCT(SUM(ROUND(AVERAGE(VALUE(DC$3),VALUE($P73)),0),CHOOSE(IF(OR(DC$1,$R73),4,INDEX(CMB[[Res_Rare]:[Res_Rare]],MATCH(ROUND(MIN(SUM(DC$4,$O73/1000),SUM($O73,DC$4/1000)),3),CMB[[Cmb_ID]:[Cmb_ID]],0))),-1,-1,0,0)),IF(OR(DC$1,$R73),4,INDEX(CMB[[Cmb_Rare]:[Cmb_Rare]],MATCH(ROUND(MIN(SUM(DC$4,$O73/1000),SUM($O73,DC$4/1000)),3),CMB[[Cmb_ID]:[Cmb_ID]],0))),CHOOSE(AC[[M]:[M]],2,1,1,SUM(AC[[AB]:[DB]])))),""))</f>
        <v/>
      </c>
      <c r="DD73" t="str">
        <f>IF(OR(DD$5="",$S73=""),"",IFERROR(SUM(PRODUCT(INDEX(CMB[[BA_0O]:[BA_2O]],MATCH(ROUND(MIN(SUM(DD$4,$O73/1000),SUM($O73,DD$4/1000)),3),CMB[[Cmb_ID]:[Cmb_ID]],0),SUM(N(DD$1),N($R73),1)),CHOOSE(AC[[M]:[M]],1,1,0,AC[[AB]:[AB]])),PRODUCT(INDEX(CMB[[BD_0O]:[BD_2O]],MATCH(ROUND(MIN(SUM(DD$4,$O73/1000),SUM($O73,DD$4/1000)),3),CMB[[Cmb_ID]:[Cmb_ID]],0),SUM(N(DD$1),N($R73),1)),CHOOSE(AC[[M]:[M]],1,0,1,AC[[DB]:[DB]])),PRODUCT(SUM(ROUND(AVERAGE(VALUE(DD$3),VALUE($P73)),0),CHOOSE(IF(OR(DD$1,$R73),4,INDEX(CMB[[Res_Rare]:[Res_Rare]],MATCH(ROUND(MIN(SUM(DD$4,$O73/1000),SUM($O73,DD$4/1000)),3),CMB[[Cmb_ID]:[Cmb_ID]],0))),-1,-1,0,0)),IF(OR(DD$1,$R73),4,INDEX(CMB[[Cmb_Rare]:[Cmb_Rare]],MATCH(ROUND(MIN(SUM(DD$4,$O73/1000),SUM($O73,DD$4/1000)),3),CMB[[Cmb_ID]:[Cmb_ID]],0))),CHOOSE(AC[[M]:[M]],2,1,1,SUM(AC[[AB]:[DB]])))),""))</f>
        <v/>
      </c>
      <c r="DE73" t="str">
        <f>IF(OR(DE$5="",$S73=""),"",IFERROR(SUM(PRODUCT(INDEX(CMB[[BA_0O]:[BA_2O]],MATCH(ROUND(MIN(SUM(DE$4,$O73/1000),SUM($O73,DE$4/1000)),3),CMB[[Cmb_ID]:[Cmb_ID]],0),SUM(N(DE$1),N($R73),1)),CHOOSE(AC[[M]:[M]],1,1,0,AC[[AB]:[AB]])),PRODUCT(INDEX(CMB[[BD_0O]:[BD_2O]],MATCH(ROUND(MIN(SUM(DE$4,$O73/1000),SUM($O73,DE$4/1000)),3),CMB[[Cmb_ID]:[Cmb_ID]],0),SUM(N(DE$1),N($R73),1)),CHOOSE(AC[[M]:[M]],1,0,1,AC[[DB]:[DB]])),PRODUCT(SUM(ROUND(AVERAGE(VALUE(DE$3),VALUE($P73)),0),CHOOSE(IF(OR(DE$1,$R73),4,INDEX(CMB[[Res_Rare]:[Res_Rare]],MATCH(ROUND(MIN(SUM(DE$4,$O73/1000),SUM($O73,DE$4/1000)),3),CMB[[Cmb_ID]:[Cmb_ID]],0))),-1,-1,0,0)),IF(OR(DE$1,$R73),4,INDEX(CMB[[Cmb_Rare]:[Cmb_Rare]],MATCH(ROUND(MIN(SUM(DE$4,$O73/1000),SUM($O73,DE$4/1000)),3),CMB[[Cmb_ID]:[Cmb_ID]],0))),CHOOSE(AC[[M]:[M]],2,1,1,SUM(AC[[AB]:[DB]])))),""))</f>
        <v/>
      </c>
      <c r="DF73" t="str">
        <f>IF(OR(DF$5="",$S73=""),"",IFERROR(SUM(PRODUCT(INDEX(CMB[[BA_0O]:[BA_2O]],MATCH(ROUND(MIN(SUM(DF$4,$O73/1000),SUM($O73,DF$4/1000)),3),CMB[[Cmb_ID]:[Cmb_ID]],0),SUM(N(DF$1),N($R73),1)),CHOOSE(AC[[M]:[M]],1,1,0,AC[[AB]:[AB]])),PRODUCT(INDEX(CMB[[BD_0O]:[BD_2O]],MATCH(ROUND(MIN(SUM(DF$4,$O73/1000),SUM($O73,DF$4/1000)),3),CMB[[Cmb_ID]:[Cmb_ID]],0),SUM(N(DF$1),N($R73),1)),CHOOSE(AC[[M]:[M]],1,0,1,AC[[DB]:[DB]])),PRODUCT(SUM(ROUND(AVERAGE(VALUE(DF$3),VALUE($P73)),0),CHOOSE(IF(OR(DF$1,$R73),4,INDEX(CMB[[Res_Rare]:[Res_Rare]],MATCH(ROUND(MIN(SUM(DF$4,$O73/1000),SUM($O73,DF$4/1000)),3),CMB[[Cmb_ID]:[Cmb_ID]],0))),-1,-1,0,0)),IF(OR(DF$1,$R73),4,INDEX(CMB[[Cmb_Rare]:[Cmb_Rare]],MATCH(ROUND(MIN(SUM(DF$4,$O73/1000),SUM($O73,DF$4/1000)),3),CMB[[Cmb_ID]:[Cmb_ID]],0))),CHOOSE(AC[[M]:[M]],2,1,1,SUM(AC[[AB]:[DB]])))),""))</f>
        <v/>
      </c>
      <c r="DG73" t="str">
        <f>IF(OR(DG$5="",$S73=""),"",IFERROR(SUM(PRODUCT(INDEX(CMB[[BA_0O]:[BA_2O]],MATCH(ROUND(MIN(SUM(DG$4,$O73/1000),SUM($O73,DG$4/1000)),3),CMB[[Cmb_ID]:[Cmb_ID]],0),SUM(N(DG$1),N($R73),1)),CHOOSE(AC[[M]:[M]],1,1,0,AC[[AB]:[AB]])),PRODUCT(INDEX(CMB[[BD_0O]:[BD_2O]],MATCH(ROUND(MIN(SUM(DG$4,$O73/1000),SUM($O73,DG$4/1000)),3),CMB[[Cmb_ID]:[Cmb_ID]],0),SUM(N(DG$1),N($R73),1)),CHOOSE(AC[[M]:[M]],1,0,1,AC[[DB]:[DB]])),PRODUCT(SUM(ROUND(AVERAGE(VALUE(DG$3),VALUE($P73)),0),CHOOSE(IF(OR(DG$1,$R73),4,INDEX(CMB[[Res_Rare]:[Res_Rare]],MATCH(ROUND(MIN(SUM(DG$4,$O73/1000),SUM($O73,DG$4/1000)),3),CMB[[Cmb_ID]:[Cmb_ID]],0))),-1,-1,0,0)),IF(OR(DG$1,$R73),4,INDEX(CMB[[Cmb_Rare]:[Cmb_Rare]],MATCH(ROUND(MIN(SUM(DG$4,$O73/1000),SUM($O73,DG$4/1000)),3),CMB[[Cmb_ID]:[Cmb_ID]],0))),CHOOSE(AC[[M]:[M]],2,1,1,SUM(AC[[AB]:[DB]])))),""))</f>
        <v/>
      </c>
      <c r="DH73" t="str">
        <f>IF(OR(DH$5="",$S73=""),"",IFERROR(SUM(PRODUCT(INDEX(CMB[[BA_0O]:[BA_2O]],MATCH(ROUND(MIN(SUM(DH$4,$O73/1000),SUM($O73,DH$4/1000)),3),CMB[[Cmb_ID]:[Cmb_ID]],0),SUM(N(DH$1),N($R73),1)),CHOOSE(AC[[M]:[M]],1,1,0,AC[[AB]:[AB]])),PRODUCT(INDEX(CMB[[BD_0O]:[BD_2O]],MATCH(ROUND(MIN(SUM(DH$4,$O73/1000),SUM($O73,DH$4/1000)),3),CMB[[Cmb_ID]:[Cmb_ID]],0),SUM(N(DH$1),N($R73),1)),CHOOSE(AC[[M]:[M]],1,0,1,AC[[DB]:[DB]])),PRODUCT(SUM(ROUND(AVERAGE(VALUE(DH$3),VALUE($P73)),0),CHOOSE(IF(OR(DH$1,$R73),4,INDEX(CMB[[Res_Rare]:[Res_Rare]],MATCH(ROUND(MIN(SUM(DH$4,$O73/1000),SUM($O73,DH$4/1000)),3),CMB[[Cmb_ID]:[Cmb_ID]],0))),-1,-1,0,0)),IF(OR(DH$1,$R73),4,INDEX(CMB[[Cmb_Rare]:[Cmb_Rare]],MATCH(ROUND(MIN(SUM(DH$4,$O73/1000),SUM($O73,DH$4/1000)),3),CMB[[Cmb_ID]:[Cmb_ID]],0))),CHOOSE(AC[[M]:[M]],2,1,1,SUM(AC[[AB]:[DB]])))),""))</f>
        <v/>
      </c>
      <c r="DI73" t="str">
        <f>IF(OR(DI$5="",$S73=""),"",IFERROR(SUM(PRODUCT(INDEX(CMB[[BA_0O]:[BA_2O]],MATCH(ROUND(MIN(SUM(DI$4,$O73/1000),SUM($O73,DI$4/1000)),3),CMB[[Cmb_ID]:[Cmb_ID]],0),SUM(N(DI$1),N($R73),1)),CHOOSE(AC[[M]:[M]],1,1,0,AC[[AB]:[AB]])),PRODUCT(INDEX(CMB[[BD_0O]:[BD_2O]],MATCH(ROUND(MIN(SUM(DI$4,$O73/1000),SUM($O73,DI$4/1000)),3),CMB[[Cmb_ID]:[Cmb_ID]],0),SUM(N(DI$1),N($R73),1)),CHOOSE(AC[[M]:[M]],1,0,1,AC[[DB]:[DB]])),PRODUCT(SUM(ROUND(AVERAGE(VALUE(DI$3),VALUE($P73)),0),CHOOSE(IF(OR(DI$1,$R73),4,INDEX(CMB[[Res_Rare]:[Res_Rare]],MATCH(ROUND(MIN(SUM(DI$4,$O73/1000),SUM($O73,DI$4/1000)),3),CMB[[Cmb_ID]:[Cmb_ID]],0))),-1,-1,0,0)),IF(OR(DI$1,$R73),4,INDEX(CMB[[Cmb_Rare]:[Cmb_Rare]],MATCH(ROUND(MIN(SUM(DI$4,$O73/1000),SUM($O73,DI$4/1000)),3),CMB[[Cmb_ID]:[Cmb_ID]],0))),CHOOSE(AC[[M]:[M]],2,1,1,SUM(AC[[AB]:[DB]])))),""))</f>
        <v/>
      </c>
      <c r="DJ73" t="str">
        <f>IF(OR(DJ$5="",$S73=""),"",IFERROR(SUM(PRODUCT(INDEX(CMB[[BA_0O]:[BA_2O]],MATCH(ROUND(MIN(SUM(DJ$4,$O73/1000),SUM($O73,DJ$4/1000)),3),CMB[[Cmb_ID]:[Cmb_ID]],0),SUM(N(DJ$1),N($R73),1)),CHOOSE(AC[[M]:[M]],1,1,0,AC[[AB]:[AB]])),PRODUCT(INDEX(CMB[[BD_0O]:[BD_2O]],MATCH(ROUND(MIN(SUM(DJ$4,$O73/1000),SUM($O73,DJ$4/1000)),3),CMB[[Cmb_ID]:[Cmb_ID]],0),SUM(N(DJ$1),N($R73),1)),CHOOSE(AC[[M]:[M]],1,0,1,AC[[DB]:[DB]])),PRODUCT(SUM(ROUND(AVERAGE(VALUE(DJ$3),VALUE($P73)),0),CHOOSE(IF(OR(DJ$1,$R73),4,INDEX(CMB[[Res_Rare]:[Res_Rare]],MATCH(ROUND(MIN(SUM(DJ$4,$O73/1000),SUM($O73,DJ$4/1000)),3),CMB[[Cmb_ID]:[Cmb_ID]],0))),-1,-1,0,0)),IF(OR(DJ$1,$R73),4,INDEX(CMB[[Cmb_Rare]:[Cmb_Rare]],MATCH(ROUND(MIN(SUM(DJ$4,$O73/1000),SUM($O73,DJ$4/1000)),3),CMB[[Cmb_ID]:[Cmb_ID]],0))),CHOOSE(AC[[M]:[M]],2,1,1,SUM(AC[[AB]:[DB]])))),""))</f>
        <v/>
      </c>
      <c r="DK73" t="str">
        <f>IF(OR(DK$5="",$S73=""),"",IFERROR(SUM(PRODUCT(INDEX(CMB[[BA_0O]:[BA_2O]],MATCH(ROUND(MIN(SUM(DK$4,$O73/1000),SUM($O73,DK$4/1000)),3),CMB[[Cmb_ID]:[Cmb_ID]],0),SUM(N(DK$1),N($R73),1)),CHOOSE(AC[[M]:[M]],1,1,0,AC[[AB]:[AB]])),PRODUCT(INDEX(CMB[[BD_0O]:[BD_2O]],MATCH(ROUND(MIN(SUM(DK$4,$O73/1000),SUM($O73,DK$4/1000)),3),CMB[[Cmb_ID]:[Cmb_ID]],0),SUM(N(DK$1),N($R73),1)),CHOOSE(AC[[M]:[M]],1,0,1,AC[[DB]:[DB]])),PRODUCT(SUM(ROUND(AVERAGE(VALUE(DK$3),VALUE($P73)),0),CHOOSE(IF(OR(DK$1,$R73),4,INDEX(CMB[[Res_Rare]:[Res_Rare]],MATCH(ROUND(MIN(SUM(DK$4,$O73/1000),SUM($O73,DK$4/1000)),3),CMB[[Cmb_ID]:[Cmb_ID]],0))),-1,-1,0,0)),IF(OR(DK$1,$R73),4,INDEX(CMB[[Cmb_Rare]:[Cmb_Rare]],MATCH(ROUND(MIN(SUM(DK$4,$O73/1000),SUM($O73,DK$4/1000)),3),CMB[[Cmb_ID]:[Cmb_ID]],0))),CHOOSE(AC[[M]:[M]],2,1,1,SUM(AC[[AB]:[DB]])))),""))</f>
        <v/>
      </c>
      <c r="DL73" t="str">
        <f>IF(OR(DL$5="",$S73=""),"",IFERROR(SUM(PRODUCT(INDEX(CMB[[BA_0O]:[BA_2O]],MATCH(ROUND(MIN(SUM(DL$4,$O73/1000),SUM($O73,DL$4/1000)),3),CMB[[Cmb_ID]:[Cmb_ID]],0),SUM(N(DL$1),N($R73),1)),CHOOSE(AC[[M]:[M]],1,1,0,AC[[AB]:[AB]])),PRODUCT(INDEX(CMB[[BD_0O]:[BD_2O]],MATCH(ROUND(MIN(SUM(DL$4,$O73/1000),SUM($O73,DL$4/1000)),3),CMB[[Cmb_ID]:[Cmb_ID]],0),SUM(N(DL$1),N($R73),1)),CHOOSE(AC[[M]:[M]],1,0,1,AC[[DB]:[DB]])),PRODUCT(SUM(ROUND(AVERAGE(VALUE(DL$3),VALUE($P73)),0),CHOOSE(IF(OR(DL$1,$R73),4,INDEX(CMB[[Res_Rare]:[Res_Rare]],MATCH(ROUND(MIN(SUM(DL$4,$O73/1000),SUM($O73,DL$4/1000)),3),CMB[[Cmb_ID]:[Cmb_ID]],0))),-1,-1,0,0)),IF(OR(DL$1,$R73),4,INDEX(CMB[[Cmb_Rare]:[Cmb_Rare]],MATCH(ROUND(MIN(SUM(DL$4,$O73/1000),SUM($O73,DL$4/1000)),3),CMB[[Cmb_ID]:[Cmb_ID]],0))),CHOOSE(AC[[M]:[M]],2,1,1,SUM(AC[[AB]:[DB]])))),""))</f>
        <v/>
      </c>
      <c r="DM73" t="str">
        <f>IF(OR(DM$5="",$S73=""),"",IFERROR(SUM(PRODUCT(INDEX(CMB[[BA_0O]:[BA_2O]],MATCH(ROUND(MIN(SUM(DM$4,$O73/1000),SUM($O73,DM$4/1000)),3),CMB[[Cmb_ID]:[Cmb_ID]],0),SUM(N(DM$1),N($R73),1)),CHOOSE(AC[[M]:[M]],1,1,0,AC[[AB]:[AB]])),PRODUCT(INDEX(CMB[[BD_0O]:[BD_2O]],MATCH(ROUND(MIN(SUM(DM$4,$O73/1000),SUM($O73,DM$4/1000)),3),CMB[[Cmb_ID]:[Cmb_ID]],0),SUM(N(DM$1),N($R73),1)),CHOOSE(AC[[M]:[M]],1,0,1,AC[[DB]:[DB]])),PRODUCT(SUM(ROUND(AVERAGE(VALUE(DM$3),VALUE($P73)),0),CHOOSE(IF(OR(DM$1,$R73),4,INDEX(CMB[[Res_Rare]:[Res_Rare]],MATCH(ROUND(MIN(SUM(DM$4,$O73/1000),SUM($O73,DM$4/1000)),3),CMB[[Cmb_ID]:[Cmb_ID]],0))),-1,-1,0,0)),IF(OR(DM$1,$R73),4,INDEX(CMB[[Cmb_Rare]:[Cmb_Rare]],MATCH(ROUND(MIN(SUM(DM$4,$O73/1000),SUM($O73,DM$4/1000)),3),CMB[[Cmb_ID]:[Cmb_ID]],0))),CHOOSE(AC[[M]:[M]],2,1,1,SUM(AC[[AB]:[DB]])))),""))</f>
        <v/>
      </c>
      <c r="DN73" t="str">
        <f>IF(OR(DN$5="",$S73=""),"",IFERROR(SUM(PRODUCT(INDEX(CMB[[BA_0O]:[BA_2O]],MATCH(ROUND(MIN(SUM(DN$4,$O73/1000),SUM($O73,DN$4/1000)),3),CMB[[Cmb_ID]:[Cmb_ID]],0),SUM(N(DN$1),N($R73),1)),CHOOSE(AC[[M]:[M]],1,1,0,AC[[AB]:[AB]])),PRODUCT(INDEX(CMB[[BD_0O]:[BD_2O]],MATCH(ROUND(MIN(SUM(DN$4,$O73/1000),SUM($O73,DN$4/1000)),3),CMB[[Cmb_ID]:[Cmb_ID]],0),SUM(N(DN$1),N($R73),1)),CHOOSE(AC[[M]:[M]],1,0,1,AC[[DB]:[DB]])),PRODUCT(SUM(ROUND(AVERAGE(VALUE(DN$3),VALUE($P73)),0),CHOOSE(IF(OR(DN$1,$R73),4,INDEX(CMB[[Res_Rare]:[Res_Rare]],MATCH(ROUND(MIN(SUM(DN$4,$O73/1000),SUM($O73,DN$4/1000)),3),CMB[[Cmb_ID]:[Cmb_ID]],0))),-1,-1,0,0)),IF(OR(DN$1,$R73),4,INDEX(CMB[[Cmb_Rare]:[Cmb_Rare]],MATCH(ROUND(MIN(SUM(DN$4,$O73/1000),SUM($O73,DN$4/1000)),3),CMB[[Cmb_ID]:[Cmb_ID]],0))),CHOOSE(AC[[M]:[M]],2,1,1,SUM(AC[[AB]:[DB]])))),""))</f>
        <v/>
      </c>
      <c r="DO73" t="str">
        <f>IF(OR(DO$5="",$S73=""),"",IFERROR(SUM(PRODUCT(INDEX(CMB[[BA_0O]:[BA_2O]],MATCH(ROUND(MIN(SUM(DO$4,$O73/1000),SUM($O73,DO$4/1000)),3),CMB[[Cmb_ID]:[Cmb_ID]],0),SUM(N(DO$1),N($R73),1)),CHOOSE(AC[[M]:[M]],1,1,0,AC[[AB]:[AB]])),PRODUCT(INDEX(CMB[[BD_0O]:[BD_2O]],MATCH(ROUND(MIN(SUM(DO$4,$O73/1000),SUM($O73,DO$4/1000)),3),CMB[[Cmb_ID]:[Cmb_ID]],0),SUM(N(DO$1),N($R73),1)),CHOOSE(AC[[M]:[M]],1,0,1,AC[[DB]:[DB]])),PRODUCT(SUM(ROUND(AVERAGE(VALUE(DO$3),VALUE($P73)),0),CHOOSE(IF(OR(DO$1,$R73),4,INDEX(CMB[[Res_Rare]:[Res_Rare]],MATCH(ROUND(MIN(SUM(DO$4,$O73/1000),SUM($O73,DO$4/1000)),3),CMB[[Cmb_ID]:[Cmb_ID]],0))),-1,-1,0,0)),IF(OR(DO$1,$R73),4,INDEX(CMB[[Cmb_Rare]:[Cmb_Rare]],MATCH(ROUND(MIN(SUM(DO$4,$O73/1000),SUM($O73,DO$4/1000)),3),CMB[[Cmb_ID]:[Cmb_ID]],0))),CHOOSE(AC[[M]:[M]],2,1,1,SUM(AC[[AB]:[DB]])))),""))</f>
        <v/>
      </c>
      <c r="DP73" t="str">
        <f>IF(OR(DP$5="",$S73=""),"",IFERROR(SUM(PRODUCT(INDEX(CMB[[BA_0O]:[BA_2O]],MATCH(ROUND(MIN(SUM(DP$4,$O73/1000),SUM($O73,DP$4/1000)),3),CMB[[Cmb_ID]:[Cmb_ID]],0),SUM(N(DP$1),N($R73),1)),CHOOSE(AC[[M]:[M]],1,1,0,AC[[AB]:[AB]])),PRODUCT(INDEX(CMB[[BD_0O]:[BD_2O]],MATCH(ROUND(MIN(SUM(DP$4,$O73/1000),SUM($O73,DP$4/1000)),3),CMB[[Cmb_ID]:[Cmb_ID]],0),SUM(N(DP$1),N($R73),1)),CHOOSE(AC[[M]:[M]],1,0,1,AC[[DB]:[DB]])),PRODUCT(SUM(ROUND(AVERAGE(VALUE(DP$3),VALUE($P73)),0),CHOOSE(IF(OR(DP$1,$R73),4,INDEX(CMB[[Res_Rare]:[Res_Rare]],MATCH(ROUND(MIN(SUM(DP$4,$O73/1000),SUM($O73,DP$4/1000)),3),CMB[[Cmb_ID]:[Cmb_ID]],0))),-1,-1,0,0)),IF(OR(DP$1,$R73),4,INDEX(CMB[[Cmb_Rare]:[Cmb_Rare]],MATCH(ROUND(MIN(SUM(DP$4,$O73/1000),SUM($O73,DP$4/1000)),3),CMB[[Cmb_ID]:[Cmb_ID]],0))),CHOOSE(AC[[M]:[M]],2,1,1,SUM(AC[[AB]:[DB]])))),""))</f>
        <v/>
      </c>
      <c r="DQ73" t="str">
        <f>IF(OR(DQ$5="",$S73=""),"",IFERROR(SUM(PRODUCT(INDEX(CMB[[BA_0O]:[BA_2O]],MATCH(ROUND(MIN(SUM(DQ$4,$O73/1000),SUM($O73,DQ$4/1000)),3),CMB[[Cmb_ID]:[Cmb_ID]],0),SUM(N(DQ$1),N($R73),1)),CHOOSE(AC[[M]:[M]],1,1,0,AC[[AB]:[AB]])),PRODUCT(INDEX(CMB[[BD_0O]:[BD_2O]],MATCH(ROUND(MIN(SUM(DQ$4,$O73/1000),SUM($O73,DQ$4/1000)),3),CMB[[Cmb_ID]:[Cmb_ID]],0),SUM(N(DQ$1),N($R73),1)),CHOOSE(AC[[M]:[M]],1,0,1,AC[[DB]:[DB]])),PRODUCT(SUM(ROUND(AVERAGE(VALUE(DQ$3),VALUE($P73)),0),CHOOSE(IF(OR(DQ$1,$R73),4,INDEX(CMB[[Res_Rare]:[Res_Rare]],MATCH(ROUND(MIN(SUM(DQ$4,$O73/1000),SUM($O73,DQ$4/1000)),3),CMB[[Cmb_ID]:[Cmb_ID]],0))),-1,-1,0,0)),IF(OR(DQ$1,$R73),4,INDEX(CMB[[Cmb_Rare]:[Cmb_Rare]],MATCH(ROUND(MIN(SUM(DQ$4,$O73/1000),SUM($O73,DQ$4/1000)),3),CMB[[Cmb_ID]:[Cmb_ID]],0))),CHOOSE(AC[[M]:[M]],2,1,1,SUM(AC[[AB]:[DB]])))),""))</f>
        <v/>
      </c>
      <c r="DR73" t="str">
        <f>IF(OR(DR$5="",$S73=""),"",IFERROR(SUM(PRODUCT(INDEX(CMB[[BA_0O]:[BA_2O]],MATCH(ROUND(MIN(SUM(DR$4,$O73/1000),SUM($O73,DR$4/1000)),3),CMB[[Cmb_ID]:[Cmb_ID]],0),SUM(N(DR$1),N($R73),1)),CHOOSE(AC[[M]:[M]],1,1,0,AC[[AB]:[AB]])),PRODUCT(INDEX(CMB[[BD_0O]:[BD_2O]],MATCH(ROUND(MIN(SUM(DR$4,$O73/1000),SUM($O73,DR$4/1000)),3),CMB[[Cmb_ID]:[Cmb_ID]],0),SUM(N(DR$1),N($R73),1)),CHOOSE(AC[[M]:[M]],1,0,1,AC[[DB]:[DB]])),PRODUCT(SUM(ROUND(AVERAGE(VALUE(DR$3),VALUE($P73)),0),CHOOSE(IF(OR(DR$1,$R73),4,INDEX(CMB[[Res_Rare]:[Res_Rare]],MATCH(ROUND(MIN(SUM(DR$4,$O73/1000),SUM($O73,DR$4/1000)),3),CMB[[Cmb_ID]:[Cmb_ID]],0))),-1,-1,0,0)),IF(OR(DR$1,$R73),4,INDEX(CMB[[Cmb_Rare]:[Cmb_Rare]],MATCH(ROUND(MIN(SUM(DR$4,$O73/1000),SUM($O73,DR$4/1000)),3),CMB[[Cmb_ID]:[Cmb_ID]],0))),CHOOSE(AC[[M]:[M]],2,1,1,SUM(AC[[AB]:[DB]])))),""))</f>
        <v/>
      </c>
      <c r="DS73" t="str">
        <f>IF(OR(DS$5="",$S73=""),"",IFERROR(SUM(PRODUCT(INDEX(CMB[[BA_0O]:[BA_2O]],MATCH(ROUND(MIN(SUM(DS$4,$O73/1000),SUM($O73,DS$4/1000)),3),CMB[[Cmb_ID]:[Cmb_ID]],0),SUM(N(DS$1),N($R73),1)),CHOOSE(AC[[M]:[M]],1,1,0,AC[[AB]:[AB]])),PRODUCT(INDEX(CMB[[BD_0O]:[BD_2O]],MATCH(ROUND(MIN(SUM(DS$4,$O73/1000),SUM($O73,DS$4/1000)),3),CMB[[Cmb_ID]:[Cmb_ID]],0),SUM(N(DS$1),N($R73),1)),CHOOSE(AC[[M]:[M]],1,0,1,AC[[DB]:[DB]])),PRODUCT(SUM(ROUND(AVERAGE(VALUE(DS$3),VALUE($P73)),0),CHOOSE(IF(OR(DS$1,$R73),4,INDEX(CMB[[Res_Rare]:[Res_Rare]],MATCH(ROUND(MIN(SUM(DS$4,$O73/1000),SUM($O73,DS$4/1000)),3),CMB[[Cmb_ID]:[Cmb_ID]],0))),-1,-1,0,0)),IF(OR(DS$1,$R73),4,INDEX(CMB[[Cmb_Rare]:[Cmb_Rare]],MATCH(ROUND(MIN(SUM(DS$4,$O73/1000),SUM($O73,DS$4/1000)),3),CMB[[Cmb_ID]:[Cmb_ID]],0))),CHOOSE(AC[[M]:[M]],2,1,1,SUM(AC[[AB]:[DB]])))),""))</f>
        <v/>
      </c>
      <c r="DT73" t="str">
        <f>IF(OR(DT$5="",$S73=""),"",IFERROR(SUM(PRODUCT(INDEX(CMB[[BA_0O]:[BA_2O]],MATCH(ROUND(MIN(SUM(DT$4,$O73/1000),SUM($O73,DT$4/1000)),3),CMB[[Cmb_ID]:[Cmb_ID]],0),SUM(N(DT$1),N($R73),1)),CHOOSE(AC[[M]:[M]],1,1,0,AC[[AB]:[AB]])),PRODUCT(INDEX(CMB[[BD_0O]:[BD_2O]],MATCH(ROUND(MIN(SUM(DT$4,$O73/1000),SUM($O73,DT$4/1000)),3),CMB[[Cmb_ID]:[Cmb_ID]],0),SUM(N(DT$1),N($R73),1)),CHOOSE(AC[[M]:[M]],1,0,1,AC[[DB]:[DB]])),PRODUCT(SUM(ROUND(AVERAGE(VALUE(DT$3),VALUE($P73)),0),CHOOSE(IF(OR(DT$1,$R73),4,INDEX(CMB[[Res_Rare]:[Res_Rare]],MATCH(ROUND(MIN(SUM(DT$4,$O73/1000),SUM($O73,DT$4/1000)),3),CMB[[Cmb_ID]:[Cmb_ID]],0))),-1,-1,0,0)),IF(OR(DT$1,$R73),4,INDEX(CMB[[Cmb_Rare]:[Cmb_Rare]],MATCH(ROUND(MIN(SUM(DT$4,$O73/1000),SUM($O73,DT$4/1000)),3),CMB[[Cmb_ID]:[Cmb_ID]],0))),CHOOSE(AC[[M]:[M]],2,1,1,SUM(AC[[AB]:[DB]])))),""))</f>
        <v/>
      </c>
      <c r="DU73" t="str">
        <f>IF(OR(DU$5="",$S73=""),"",IFERROR(SUM(PRODUCT(INDEX(CMB[[BA_0O]:[BA_2O]],MATCH(ROUND(MIN(SUM(DU$4,$O73/1000),SUM($O73,DU$4/1000)),3),CMB[[Cmb_ID]:[Cmb_ID]],0),SUM(N(DU$1),N($R73),1)),CHOOSE(AC[[M]:[M]],1,1,0,AC[[AB]:[AB]])),PRODUCT(INDEX(CMB[[BD_0O]:[BD_2O]],MATCH(ROUND(MIN(SUM(DU$4,$O73/1000),SUM($O73,DU$4/1000)),3),CMB[[Cmb_ID]:[Cmb_ID]],0),SUM(N(DU$1),N($R73),1)),CHOOSE(AC[[M]:[M]],1,0,1,AC[[DB]:[DB]])),PRODUCT(SUM(ROUND(AVERAGE(VALUE(DU$3),VALUE($P73)),0),CHOOSE(IF(OR(DU$1,$R73),4,INDEX(CMB[[Res_Rare]:[Res_Rare]],MATCH(ROUND(MIN(SUM(DU$4,$O73/1000),SUM($O73,DU$4/1000)),3),CMB[[Cmb_ID]:[Cmb_ID]],0))),-1,-1,0,0)),IF(OR(DU$1,$R73),4,INDEX(CMB[[Cmb_Rare]:[Cmb_Rare]],MATCH(ROUND(MIN(SUM(DU$4,$O73/1000),SUM($O73,DU$4/1000)),3),CMB[[Cmb_ID]:[Cmb_ID]],0))),CHOOSE(AC[[M]:[M]],2,1,1,SUM(AC[[AB]:[DB]])))),""))</f>
        <v/>
      </c>
      <c r="DV73" t="str">
        <f>IF(OR(DV$5="",$S73=""),"",IFERROR(SUM(PRODUCT(INDEX(CMB[[BA_0O]:[BA_2O]],MATCH(ROUND(MIN(SUM(DV$4,$O73/1000),SUM($O73,DV$4/1000)),3),CMB[[Cmb_ID]:[Cmb_ID]],0),SUM(N(DV$1),N($R73),1)),CHOOSE(AC[[M]:[M]],1,1,0,AC[[AB]:[AB]])),PRODUCT(INDEX(CMB[[BD_0O]:[BD_2O]],MATCH(ROUND(MIN(SUM(DV$4,$O73/1000),SUM($O73,DV$4/1000)),3),CMB[[Cmb_ID]:[Cmb_ID]],0),SUM(N(DV$1),N($R73),1)),CHOOSE(AC[[M]:[M]],1,0,1,AC[[DB]:[DB]])),PRODUCT(SUM(ROUND(AVERAGE(VALUE(DV$3),VALUE($P73)),0),CHOOSE(IF(OR(DV$1,$R73),4,INDEX(CMB[[Res_Rare]:[Res_Rare]],MATCH(ROUND(MIN(SUM(DV$4,$O73/1000),SUM($O73,DV$4/1000)),3),CMB[[Cmb_ID]:[Cmb_ID]],0))),-1,-1,0,0)),IF(OR(DV$1,$R73),4,INDEX(CMB[[Cmb_Rare]:[Cmb_Rare]],MATCH(ROUND(MIN(SUM(DV$4,$O73/1000),SUM($O73,DV$4/1000)),3),CMB[[Cmb_ID]:[Cmb_ID]],0))),CHOOSE(AC[[M]:[M]],2,1,1,SUM(AC[[AB]:[DB]])))),""))</f>
        <v/>
      </c>
      <c r="DW73" t="str">
        <f>IF(OR(DW$5="",$S73=""),"",IFERROR(SUM(PRODUCT(INDEX(CMB[[BA_0O]:[BA_2O]],MATCH(ROUND(MIN(SUM(DW$4,$O73/1000),SUM($O73,DW$4/1000)),3),CMB[[Cmb_ID]:[Cmb_ID]],0),SUM(N(DW$1),N($R73),1)),CHOOSE(AC[[M]:[M]],1,1,0,AC[[AB]:[AB]])),PRODUCT(INDEX(CMB[[BD_0O]:[BD_2O]],MATCH(ROUND(MIN(SUM(DW$4,$O73/1000),SUM($O73,DW$4/1000)),3),CMB[[Cmb_ID]:[Cmb_ID]],0),SUM(N(DW$1),N($R73),1)),CHOOSE(AC[[M]:[M]],1,0,1,AC[[DB]:[DB]])),PRODUCT(SUM(ROUND(AVERAGE(VALUE(DW$3),VALUE($P73)),0),CHOOSE(IF(OR(DW$1,$R73),4,INDEX(CMB[[Res_Rare]:[Res_Rare]],MATCH(ROUND(MIN(SUM(DW$4,$O73/1000),SUM($O73,DW$4/1000)),3),CMB[[Cmb_ID]:[Cmb_ID]],0))),-1,-1,0,0)),IF(OR(DW$1,$R73),4,INDEX(CMB[[Cmb_Rare]:[Cmb_Rare]],MATCH(ROUND(MIN(SUM(DW$4,$O73/1000),SUM($O73,DW$4/1000)),3),CMB[[Cmb_ID]:[Cmb_ID]],0))),CHOOSE(AC[[M]:[M]],2,1,1,SUM(AC[[AB]:[DB]])))),""))</f>
        <v/>
      </c>
      <c r="DX73" t="str">
        <f>IF(OR(DX$5="",$S73=""),"",IFERROR(SUM(PRODUCT(INDEX(CMB[[BA_0O]:[BA_2O]],MATCH(ROUND(MIN(SUM(DX$4,$O73/1000),SUM($O73,DX$4/1000)),3),CMB[[Cmb_ID]:[Cmb_ID]],0),SUM(N(DX$1),N($R73),1)),CHOOSE(AC[[M]:[M]],1,1,0,AC[[AB]:[AB]])),PRODUCT(INDEX(CMB[[BD_0O]:[BD_2O]],MATCH(ROUND(MIN(SUM(DX$4,$O73/1000),SUM($O73,DX$4/1000)),3),CMB[[Cmb_ID]:[Cmb_ID]],0),SUM(N(DX$1),N($R73),1)),CHOOSE(AC[[M]:[M]],1,0,1,AC[[DB]:[DB]])),PRODUCT(SUM(ROUND(AVERAGE(VALUE(DX$3),VALUE($P73)),0),CHOOSE(IF(OR(DX$1,$R73),4,INDEX(CMB[[Res_Rare]:[Res_Rare]],MATCH(ROUND(MIN(SUM(DX$4,$O73/1000),SUM($O73,DX$4/1000)),3),CMB[[Cmb_ID]:[Cmb_ID]],0))),-1,-1,0,0)),IF(OR(DX$1,$R73),4,INDEX(CMB[[Cmb_Rare]:[Cmb_Rare]],MATCH(ROUND(MIN(SUM(DX$4,$O73/1000),SUM($O73,DX$4/1000)),3),CMB[[Cmb_ID]:[Cmb_ID]],0))),CHOOSE(AC[[M]:[M]],2,1,1,SUM(AC[[AB]:[DB]])))),""))</f>
        <v/>
      </c>
      <c r="DY73" t="str">
        <f>IF(OR(DY$5="",$S73=""),"",IFERROR(SUM(PRODUCT(INDEX(CMB[[BA_0O]:[BA_2O]],MATCH(ROUND(MIN(SUM(DY$4,$O73/1000),SUM($O73,DY$4/1000)),3),CMB[[Cmb_ID]:[Cmb_ID]],0),SUM(N(DY$1),N($R73),1)),CHOOSE(AC[[M]:[M]],1,1,0,AC[[AB]:[AB]])),PRODUCT(INDEX(CMB[[BD_0O]:[BD_2O]],MATCH(ROUND(MIN(SUM(DY$4,$O73/1000),SUM($O73,DY$4/1000)),3),CMB[[Cmb_ID]:[Cmb_ID]],0),SUM(N(DY$1),N($R73),1)),CHOOSE(AC[[M]:[M]],1,0,1,AC[[DB]:[DB]])),PRODUCT(SUM(ROUND(AVERAGE(VALUE(DY$3),VALUE($P73)),0),CHOOSE(IF(OR(DY$1,$R73),4,INDEX(CMB[[Res_Rare]:[Res_Rare]],MATCH(ROUND(MIN(SUM(DY$4,$O73/1000),SUM($O73,DY$4/1000)),3),CMB[[Cmb_ID]:[Cmb_ID]],0))),-1,-1,0,0)),IF(OR(DY$1,$R73),4,INDEX(CMB[[Cmb_Rare]:[Cmb_Rare]],MATCH(ROUND(MIN(SUM(DY$4,$O73/1000),SUM($O73,DY$4/1000)),3),CMB[[Cmb_ID]:[Cmb_ID]],0))),CHOOSE(AC[[M]:[M]],2,1,1,SUM(AC[[AB]:[DB]])))),""))</f>
        <v/>
      </c>
      <c r="DZ73" t="str">
        <f>IF(OR(DZ$5="",$S73=""),"",IFERROR(SUM(PRODUCT(INDEX(CMB[[BA_0O]:[BA_2O]],MATCH(ROUND(MIN(SUM(DZ$4,$O73/1000),SUM($O73,DZ$4/1000)),3),CMB[[Cmb_ID]:[Cmb_ID]],0),SUM(N(DZ$1),N($R73),1)),CHOOSE(AC[[M]:[M]],1,1,0,AC[[AB]:[AB]])),PRODUCT(INDEX(CMB[[BD_0O]:[BD_2O]],MATCH(ROUND(MIN(SUM(DZ$4,$O73/1000),SUM($O73,DZ$4/1000)),3),CMB[[Cmb_ID]:[Cmb_ID]],0),SUM(N(DZ$1),N($R73),1)),CHOOSE(AC[[M]:[M]],1,0,1,AC[[DB]:[DB]])),PRODUCT(SUM(ROUND(AVERAGE(VALUE(DZ$3),VALUE($P73)),0),CHOOSE(IF(OR(DZ$1,$R73),4,INDEX(CMB[[Res_Rare]:[Res_Rare]],MATCH(ROUND(MIN(SUM(DZ$4,$O73/1000),SUM($O73,DZ$4/1000)),3),CMB[[Cmb_ID]:[Cmb_ID]],0))),-1,-1,0,0)),IF(OR(DZ$1,$R73),4,INDEX(CMB[[Cmb_Rare]:[Cmb_Rare]],MATCH(ROUND(MIN(SUM(DZ$4,$O73/1000),SUM($O73,DZ$4/1000)),3),CMB[[Cmb_ID]:[Cmb_ID]],0))),CHOOSE(AC[[M]:[M]],2,1,1,SUM(AC[[AB]:[DB]])))),""))</f>
        <v/>
      </c>
      <c r="EA73" t="str">
        <f>IF(OR(EA$5="",$S73=""),"",IFERROR(SUM(PRODUCT(INDEX(CMB[[BA_0O]:[BA_2O]],MATCH(ROUND(MIN(SUM(EA$4,$O73/1000),SUM($O73,EA$4/1000)),3),CMB[[Cmb_ID]:[Cmb_ID]],0),SUM(N(EA$1),N($R73),1)),CHOOSE(AC[[M]:[M]],1,1,0,AC[[AB]:[AB]])),PRODUCT(INDEX(CMB[[BD_0O]:[BD_2O]],MATCH(ROUND(MIN(SUM(EA$4,$O73/1000),SUM($O73,EA$4/1000)),3),CMB[[Cmb_ID]:[Cmb_ID]],0),SUM(N(EA$1),N($R73),1)),CHOOSE(AC[[M]:[M]],1,0,1,AC[[DB]:[DB]])),PRODUCT(SUM(ROUND(AVERAGE(VALUE(EA$3),VALUE($P73)),0),CHOOSE(IF(OR(EA$1,$R73),4,INDEX(CMB[[Res_Rare]:[Res_Rare]],MATCH(ROUND(MIN(SUM(EA$4,$O73/1000),SUM($O73,EA$4/1000)),3),CMB[[Cmb_ID]:[Cmb_ID]],0))),-1,-1,0,0)),IF(OR(EA$1,$R73),4,INDEX(CMB[[Cmb_Rare]:[Cmb_Rare]],MATCH(ROUND(MIN(SUM(EA$4,$O73/1000),SUM($O73,EA$4/1000)),3),CMB[[Cmb_ID]:[Cmb_ID]],0))),CHOOSE(AC[[M]:[M]],2,1,1,SUM(AC[[AB]:[DB]])))),""))</f>
        <v/>
      </c>
      <c r="EB73" t="str">
        <f>IF(OR(EB$5="",$S73=""),"",IFERROR(SUM(PRODUCT(INDEX(CMB[[BA_0O]:[BA_2O]],MATCH(ROUND(MIN(SUM(EB$4,$O73/1000),SUM($O73,EB$4/1000)),3),CMB[[Cmb_ID]:[Cmb_ID]],0),SUM(N(EB$1),N($R73),1)),CHOOSE(AC[[M]:[M]],1,1,0,AC[[AB]:[AB]])),PRODUCT(INDEX(CMB[[BD_0O]:[BD_2O]],MATCH(ROUND(MIN(SUM(EB$4,$O73/1000),SUM($O73,EB$4/1000)),3),CMB[[Cmb_ID]:[Cmb_ID]],0),SUM(N(EB$1),N($R73),1)),CHOOSE(AC[[M]:[M]],1,0,1,AC[[DB]:[DB]])),PRODUCT(SUM(ROUND(AVERAGE(VALUE(EB$3),VALUE($P73)),0),CHOOSE(IF(OR(EB$1,$R73),4,INDEX(CMB[[Res_Rare]:[Res_Rare]],MATCH(ROUND(MIN(SUM(EB$4,$O73/1000),SUM($O73,EB$4/1000)),3),CMB[[Cmb_ID]:[Cmb_ID]],0))),-1,-1,0,0)),IF(OR(EB$1,$R73),4,INDEX(CMB[[Cmb_Rare]:[Cmb_Rare]],MATCH(ROUND(MIN(SUM(EB$4,$O73/1000),SUM($O73,EB$4/1000)),3),CMB[[Cmb_ID]:[Cmb_ID]],0))),CHOOSE(AC[[M]:[M]],2,1,1,SUM(AC[[AB]:[DB]])))),""))</f>
        <v/>
      </c>
      <c r="EC73" t="str">
        <f>IF(OR(EC$5="",$S73=""),"",IFERROR(SUM(PRODUCT(INDEX(CMB[[BA_0O]:[BA_2O]],MATCH(ROUND(MIN(SUM(EC$4,$O73/1000),SUM($O73,EC$4/1000)),3),CMB[[Cmb_ID]:[Cmb_ID]],0),SUM(N(EC$1),N($R73),1)),CHOOSE(AC[[M]:[M]],1,1,0,AC[[AB]:[AB]])),PRODUCT(INDEX(CMB[[BD_0O]:[BD_2O]],MATCH(ROUND(MIN(SUM(EC$4,$O73/1000),SUM($O73,EC$4/1000)),3),CMB[[Cmb_ID]:[Cmb_ID]],0),SUM(N(EC$1),N($R73),1)),CHOOSE(AC[[M]:[M]],1,0,1,AC[[DB]:[DB]])),PRODUCT(SUM(ROUND(AVERAGE(VALUE(EC$3),VALUE($P73)),0),CHOOSE(IF(OR(EC$1,$R73),4,INDEX(CMB[[Res_Rare]:[Res_Rare]],MATCH(ROUND(MIN(SUM(EC$4,$O73/1000),SUM($O73,EC$4/1000)),3),CMB[[Cmb_ID]:[Cmb_ID]],0))),-1,-1,0,0)),IF(OR(EC$1,$R73),4,INDEX(CMB[[Cmb_Rare]:[Cmb_Rare]],MATCH(ROUND(MIN(SUM(EC$4,$O73/1000),SUM($O73,EC$4/1000)),3),CMB[[Cmb_ID]:[Cmb_ID]],0))),CHOOSE(AC[[M]:[M]],2,1,1,SUM(AC[[AB]:[DB]])))),""))</f>
        <v/>
      </c>
      <c r="ED73" t="str">
        <f>IF(OR(ED$5="",$S73=""),"",IFERROR(SUM(PRODUCT(INDEX(CMB[[BA_0O]:[BA_2O]],MATCH(ROUND(MIN(SUM(ED$4,$O73/1000),SUM($O73,ED$4/1000)),3),CMB[[Cmb_ID]:[Cmb_ID]],0),SUM(N(ED$1),N($R73),1)),CHOOSE(AC[[M]:[M]],1,1,0,AC[[AB]:[AB]])),PRODUCT(INDEX(CMB[[BD_0O]:[BD_2O]],MATCH(ROUND(MIN(SUM(ED$4,$O73/1000),SUM($O73,ED$4/1000)),3),CMB[[Cmb_ID]:[Cmb_ID]],0),SUM(N(ED$1),N($R73),1)),CHOOSE(AC[[M]:[M]],1,0,1,AC[[DB]:[DB]])),PRODUCT(SUM(ROUND(AVERAGE(VALUE(ED$3),VALUE($P73)),0),CHOOSE(IF(OR(ED$1,$R73),4,INDEX(CMB[[Res_Rare]:[Res_Rare]],MATCH(ROUND(MIN(SUM(ED$4,$O73/1000),SUM($O73,ED$4/1000)),3),CMB[[Cmb_ID]:[Cmb_ID]],0))),-1,-1,0,0)),IF(OR(ED$1,$R73),4,INDEX(CMB[[Cmb_Rare]:[Cmb_Rare]],MATCH(ROUND(MIN(SUM(ED$4,$O73/1000),SUM($O73,ED$4/1000)),3),CMB[[Cmb_ID]:[Cmb_ID]],0))),CHOOSE(AC[[M]:[M]],2,1,1,SUM(AC[[AB]:[DB]])))),""))</f>
        <v/>
      </c>
      <c r="EE73" t="str">
        <f>IF(OR(EE$5="",$S73=""),"",IFERROR(SUM(PRODUCT(INDEX(CMB[[BA_0O]:[BA_2O]],MATCH(ROUND(MIN(SUM(EE$4,$O73/1000),SUM($O73,EE$4/1000)),3),CMB[[Cmb_ID]:[Cmb_ID]],0),SUM(N(EE$1),N($R73),1)),CHOOSE(AC[[M]:[M]],1,1,0,AC[[AB]:[AB]])),PRODUCT(INDEX(CMB[[BD_0O]:[BD_2O]],MATCH(ROUND(MIN(SUM(EE$4,$O73/1000),SUM($O73,EE$4/1000)),3),CMB[[Cmb_ID]:[Cmb_ID]],0),SUM(N(EE$1),N($R73),1)),CHOOSE(AC[[M]:[M]],1,0,1,AC[[DB]:[DB]])),PRODUCT(SUM(ROUND(AVERAGE(VALUE(EE$3),VALUE($P73)),0),CHOOSE(IF(OR(EE$1,$R73),4,INDEX(CMB[[Res_Rare]:[Res_Rare]],MATCH(ROUND(MIN(SUM(EE$4,$O73/1000),SUM($O73,EE$4/1000)),3),CMB[[Cmb_ID]:[Cmb_ID]],0))),-1,-1,0,0)),IF(OR(EE$1,$R73),4,INDEX(CMB[[Cmb_Rare]:[Cmb_Rare]],MATCH(ROUND(MIN(SUM(EE$4,$O73/1000),SUM($O73,EE$4/1000)),3),CMB[[Cmb_ID]:[Cmb_ID]],0))),CHOOSE(AC[[M]:[M]],2,1,1,SUM(AC[[AB]:[DB]])))),""))</f>
        <v/>
      </c>
      <c r="EF73" t="str">
        <f>IF(OR(EF$5="",$S73=""),"",IFERROR(SUM(PRODUCT(INDEX(CMB[[BA_0O]:[BA_2O]],MATCH(ROUND(MIN(SUM(EF$4,$O73/1000),SUM($O73,EF$4/1000)),3),CMB[[Cmb_ID]:[Cmb_ID]],0),SUM(N(EF$1),N($R73),1)),CHOOSE(AC[[M]:[M]],1,1,0,AC[[AB]:[AB]])),PRODUCT(INDEX(CMB[[BD_0O]:[BD_2O]],MATCH(ROUND(MIN(SUM(EF$4,$O73/1000),SUM($O73,EF$4/1000)),3),CMB[[Cmb_ID]:[Cmb_ID]],0),SUM(N(EF$1),N($R73),1)),CHOOSE(AC[[M]:[M]],1,0,1,AC[[DB]:[DB]])),PRODUCT(SUM(ROUND(AVERAGE(VALUE(EF$3),VALUE($P73)),0),CHOOSE(IF(OR(EF$1,$R73),4,INDEX(CMB[[Res_Rare]:[Res_Rare]],MATCH(ROUND(MIN(SUM(EF$4,$O73/1000),SUM($O73,EF$4/1000)),3),CMB[[Cmb_ID]:[Cmb_ID]],0))),-1,-1,0,0)),IF(OR(EF$1,$R73),4,INDEX(CMB[[Cmb_Rare]:[Cmb_Rare]],MATCH(ROUND(MIN(SUM(EF$4,$O73/1000),SUM($O73,EF$4/1000)),3),CMB[[Cmb_ID]:[Cmb_ID]],0))),CHOOSE(AC[[M]:[M]],2,1,1,SUM(AC[[AB]:[DB]])))),""))</f>
        <v/>
      </c>
      <c r="EG73" t="str">
        <f>IF(OR(EG$5="",$S73=""),"",IFERROR(SUM(PRODUCT(INDEX(CMB[[BA_0O]:[BA_2O]],MATCH(ROUND(MIN(SUM(EG$4,$O73/1000),SUM($O73,EG$4/1000)),3),CMB[[Cmb_ID]:[Cmb_ID]],0),SUM(N(EG$1),N($R73),1)),CHOOSE(AC[[M]:[M]],1,1,0,AC[[AB]:[AB]])),PRODUCT(INDEX(CMB[[BD_0O]:[BD_2O]],MATCH(ROUND(MIN(SUM(EG$4,$O73/1000),SUM($O73,EG$4/1000)),3),CMB[[Cmb_ID]:[Cmb_ID]],0),SUM(N(EG$1),N($R73),1)),CHOOSE(AC[[M]:[M]],1,0,1,AC[[DB]:[DB]])),PRODUCT(SUM(ROUND(AVERAGE(VALUE(EG$3),VALUE($P73)),0),CHOOSE(IF(OR(EG$1,$R73),4,INDEX(CMB[[Res_Rare]:[Res_Rare]],MATCH(ROUND(MIN(SUM(EG$4,$O73/1000),SUM($O73,EG$4/1000)),3),CMB[[Cmb_ID]:[Cmb_ID]],0))),-1,-1,0,0)),IF(OR(EG$1,$R73),4,INDEX(CMB[[Cmb_Rare]:[Cmb_Rare]],MATCH(ROUND(MIN(SUM(EG$4,$O73/1000),SUM($O73,EG$4/1000)),3),CMB[[Cmb_ID]:[Cmb_ID]],0))),CHOOSE(AC[[M]:[M]],2,1,1,SUM(AC[[AB]:[DB]])))),""))</f>
        <v/>
      </c>
      <c r="EH73" t="str">
        <f>IF(OR(EH$5="",$S73=""),"",IFERROR(SUM(PRODUCT(INDEX(CMB[[BA_0O]:[BA_2O]],MATCH(ROUND(MIN(SUM(EH$4,$O73/1000),SUM($O73,EH$4/1000)),3),CMB[[Cmb_ID]:[Cmb_ID]],0),SUM(N(EH$1),N($R73),1)),CHOOSE(AC[[M]:[M]],1,1,0,AC[[AB]:[AB]])),PRODUCT(INDEX(CMB[[BD_0O]:[BD_2O]],MATCH(ROUND(MIN(SUM(EH$4,$O73/1000),SUM($O73,EH$4/1000)),3),CMB[[Cmb_ID]:[Cmb_ID]],0),SUM(N(EH$1),N($R73),1)),CHOOSE(AC[[M]:[M]],1,0,1,AC[[DB]:[DB]])),PRODUCT(SUM(ROUND(AVERAGE(VALUE(EH$3),VALUE($P73)),0),CHOOSE(IF(OR(EH$1,$R73),4,INDEX(CMB[[Res_Rare]:[Res_Rare]],MATCH(ROUND(MIN(SUM(EH$4,$O73/1000),SUM($O73,EH$4/1000)),3),CMB[[Cmb_ID]:[Cmb_ID]],0))),-1,-1,0,0)),IF(OR(EH$1,$R73),4,INDEX(CMB[[Cmb_Rare]:[Cmb_Rare]],MATCH(ROUND(MIN(SUM(EH$4,$O73/1000),SUM($O73,EH$4/1000)),3),CMB[[Cmb_ID]:[Cmb_ID]],0))),CHOOSE(AC[[M]:[M]],2,1,1,SUM(AC[[AB]:[DB]])))),""))</f>
        <v/>
      </c>
      <c r="EI73" t="str">
        <f>IF(OR(EI$5="",$S73=""),"",IFERROR(SUM(PRODUCT(INDEX(CMB[[BA_0O]:[BA_2O]],MATCH(ROUND(MIN(SUM(EI$4,$O73/1000),SUM($O73,EI$4/1000)),3),CMB[[Cmb_ID]:[Cmb_ID]],0),SUM(N(EI$1),N($R73),1)),CHOOSE(AC[[M]:[M]],1,1,0,AC[[AB]:[AB]])),PRODUCT(INDEX(CMB[[BD_0O]:[BD_2O]],MATCH(ROUND(MIN(SUM(EI$4,$O73/1000),SUM($O73,EI$4/1000)),3),CMB[[Cmb_ID]:[Cmb_ID]],0),SUM(N(EI$1),N($R73),1)),CHOOSE(AC[[M]:[M]],1,0,1,AC[[DB]:[DB]])),PRODUCT(SUM(ROUND(AVERAGE(VALUE(EI$3),VALUE($P73)),0),CHOOSE(IF(OR(EI$1,$R73),4,INDEX(CMB[[Res_Rare]:[Res_Rare]],MATCH(ROUND(MIN(SUM(EI$4,$O73/1000),SUM($O73,EI$4/1000)),3),CMB[[Cmb_ID]:[Cmb_ID]],0))),-1,-1,0,0)),IF(OR(EI$1,$R73),4,INDEX(CMB[[Cmb_Rare]:[Cmb_Rare]],MATCH(ROUND(MIN(SUM(EI$4,$O73/1000),SUM($O73,EI$4/1000)),3),CMB[[Cmb_ID]:[Cmb_ID]],0))),CHOOSE(AC[[M]:[M]],2,1,1,SUM(AC[[AB]:[DB]])))),""))</f>
        <v/>
      </c>
      <c r="EJ73" t="str">
        <f>IF(OR(EJ$5="",$S73=""),"",IFERROR(SUM(PRODUCT(INDEX(CMB[[BA_0O]:[BA_2O]],MATCH(ROUND(MIN(SUM(EJ$4,$O73/1000),SUM($O73,EJ$4/1000)),3),CMB[[Cmb_ID]:[Cmb_ID]],0),SUM(N(EJ$1),N($R73),1)),CHOOSE(AC[[M]:[M]],1,1,0,AC[[AB]:[AB]])),PRODUCT(INDEX(CMB[[BD_0O]:[BD_2O]],MATCH(ROUND(MIN(SUM(EJ$4,$O73/1000),SUM($O73,EJ$4/1000)),3),CMB[[Cmb_ID]:[Cmb_ID]],0),SUM(N(EJ$1),N($R73),1)),CHOOSE(AC[[M]:[M]],1,0,1,AC[[DB]:[DB]])),PRODUCT(SUM(ROUND(AVERAGE(VALUE(EJ$3),VALUE($P73)),0),CHOOSE(IF(OR(EJ$1,$R73),4,INDEX(CMB[[Res_Rare]:[Res_Rare]],MATCH(ROUND(MIN(SUM(EJ$4,$O73/1000),SUM($O73,EJ$4/1000)),3),CMB[[Cmb_ID]:[Cmb_ID]],0))),-1,-1,0,0)),IF(OR(EJ$1,$R73),4,INDEX(CMB[[Cmb_Rare]:[Cmb_Rare]],MATCH(ROUND(MIN(SUM(EJ$4,$O73/1000),SUM($O73,EJ$4/1000)),3),CMB[[Cmb_ID]:[Cmb_ID]],0))),CHOOSE(AC[[M]:[M]],2,1,1,SUM(AC[[AB]:[DB]])))),""))</f>
        <v/>
      </c>
      <c r="EK73" t="str">
        <f>IF(OR(EK$5="",$S73=""),"",IFERROR(SUM(PRODUCT(INDEX(CMB[[BA_0O]:[BA_2O]],MATCH(ROUND(MIN(SUM(EK$4,$O73/1000),SUM($O73,EK$4/1000)),3),CMB[[Cmb_ID]:[Cmb_ID]],0),SUM(N(EK$1),N($R73),1)),CHOOSE(AC[[M]:[M]],1,1,0,AC[[AB]:[AB]])),PRODUCT(INDEX(CMB[[BD_0O]:[BD_2O]],MATCH(ROUND(MIN(SUM(EK$4,$O73/1000),SUM($O73,EK$4/1000)),3),CMB[[Cmb_ID]:[Cmb_ID]],0),SUM(N(EK$1),N($R73),1)),CHOOSE(AC[[M]:[M]],1,0,1,AC[[DB]:[DB]])),PRODUCT(SUM(ROUND(AVERAGE(VALUE(EK$3),VALUE($P73)),0),CHOOSE(IF(OR(EK$1,$R73),4,INDEX(CMB[[Res_Rare]:[Res_Rare]],MATCH(ROUND(MIN(SUM(EK$4,$O73/1000),SUM($O73,EK$4/1000)),3),CMB[[Cmb_ID]:[Cmb_ID]],0))),-1,-1,0,0)),IF(OR(EK$1,$R73),4,INDEX(CMB[[Cmb_Rare]:[Cmb_Rare]],MATCH(ROUND(MIN(SUM(EK$4,$O73/1000),SUM($O73,EK$4/1000)),3),CMB[[Cmb_ID]:[Cmb_ID]],0))),CHOOSE(AC[[M]:[M]],2,1,1,SUM(AC[[AB]:[DB]])))),""))</f>
        <v/>
      </c>
      <c r="EL73" t="str">
        <f>IF(OR(EL$5="",$S73=""),"",IFERROR(SUM(PRODUCT(INDEX(CMB[[BA_0O]:[BA_2O]],MATCH(ROUND(MIN(SUM(EL$4,$O73/1000),SUM($O73,EL$4/1000)),3),CMB[[Cmb_ID]:[Cmb_ID]],0),SUM(N(EL$1),N($R73),1)),CHOOSE(AC[[M]:[M]],1,1,0,AC[[AB]:[AB]])),PRODUCT(INDEX(CMB[[BD_0O]:[BD_2O]],MATCH(ROUND(MIN(SUM(EL$4,$O73/1000),SUM($O73,EL$4/1000)),3),CMB[[Cmb_ID]:[Cmb_ID]],0),SUM(N(EL$1),N($R73),1)),CHOOSE(AC[[M]:[M]],1,0,1,AC[[DB]:[DB]])),PRODUCT(SUM(ROUND(AVERAGE(VALUE(EL$3),VALUE($P73)),0),CHOOSE(IF(OR(EL$1,$R73),4,INDEX(CMB[[Res_Rare]:[Res_Rare]],MATCH(ROUND(MIN(SUM(EL$4,$O73/1000),SUM($O73,EL$4/1000)),3),CMB[[Cmb_ID]:[Cmb_ID]],0))),-1,-1,0,0)),IF(OR(EL$1,$R73),4,INDEX(CMB[[Cmb_Rare]:[Cmb_Rare]],MATCH(ROUND(MIN(SUM(EL$4,$O73/1000),SUM($O73,EL$4/1000)),3),CMB[[Cmb_ID]:[Cmb_ID]],0))),CHOOSE(AC[[M]:[M]],2,1,1,SUM(AC[[AB]:[DB]])))),""))</f>
        <v/>
      </c>
      <c r="EM73" t="str">
        <f>IF(OR(EM$5="",$S73=""),"",IFERROR(SUM(PRODUCT(INDEX(CMB[[BA_0O]:[BA_2O]],MATCH(ROUND(MIN(SUM(EM$4,$O73/1000),SUM($O73,EM$4/1000)),3),CMB[[Cmb_ID]:[Cmb_ID]],0),SUM(N(EM$1),N($R73),1)),CHOOSE(AC[[M]:[M]],1,1,0,AC[[AB]:[AB]])),PRODUCT(INDEX(CMB[[BD_0O]:[BD_2O]],MATCH(ROUND(MIN(SUM(EM$4,$O73/1000),SUM($O73,EM$4/1000)),3),CMB[[Cmb_ID]:[Cmb_ID]],0),SUM(N(EM$1),N($R73),1)),CHOOSE(AC[[M]:[M]],1,0,1,AC[[DB]:[DB]])),PRODUCT(SUM(ROUND(AVERAGE(VALUE(EM$3),VALUE($P73)),0),CHOOSE(IF(OR(EM$1,$R73),4,INDEX(CMB[[Res_Rare]:[Res_Rare]],MATCH(ROUND(MIN(SUM(EM$4,$O73/1000),SUM($O73,EM$4/1000)),3),CMB[[Cmb_ID]:[Cmb_ID]],0))),-1,-1,0,0)),IF(OR(EM$1,$R73),4,INDEX(CMB[[Cmb_Rare]:[Cmb_Rare]],MATCH(ROUND(MIN(SUM(EM$4,$O73/1000),SUM($O73,EM$4/1000)),3),CMB[[Cmb_ID]:[Cmb_ID]],0))),CHOOSE(AC[[M]:[M]],2,1,1,SUM(AC[[AB]:[DB]])))),""))</f>
        <v/>
      </c>
      <c r="EN73" t="str">
        <f>IF(OR(EN$5="",$S73=""),"",IFERROR(SUM(PRODUCT(INDEX(CMB[[BA_0O]:[BA_2O]],MATCH(ROUND(MIN(SUM(EN$4,$O73/1000),SUM($O73,EN$4/1000)),3),CMB[[Cmb_ID]:[Cmb_ID]],0),SUM(N(EN$1),N($R73),1)),CHOOSE(AC[[M]:[M]],1,1,0,AC[[AB]:[AB]])),PRODUCT(INDEX(CMB[[BD_0O]:[BD_2O]],MATCH(ROUND(MIN(SUM(EN$4,$O73/1000),SUM($O73,EN$4/1000)),3),CMB[[Cmb_ID]:[Cmb_ID]],0),SUM(N(EN$1),N($R73),1)),CHOOSE(AC[[M]:[M]],1,0,1,AC[[DB]:[DB]])),PRODUCT(SUM(ROUND(AVERAGE(VALUE(EN$3),VALUE($P73)),0),CHOOSE(IF(OR(EN$1,$R73),4,INDEX(CMB[[Res_Rare]:[Res_Rare]],MATCH(ROUND(MIN(SUM(EN$4,$O73/1000),SUM($O73,EN$4/1000)),3),CMB[[Cmb_ID]:[Cmb_ID]],0))),-1,-1,0,0)),IF(OR(EN$1,$R73),4,INDEX(CMB[[Cmb_Rare]:[Cmb_Rare]],MATCH(ROUND(MIN(SUM(EN$4,$O73/1000),SUM($O73,EN$4/1000)),3),CMB[[Cmb_ID]:[Cmb_ID]],0))),CHOOSE(AC[[M]:[M]],2,1,1,SUM(AC[[AB]:[DB]])))),""))</f>
        <v/>
      </c>
      <c r="EO73" t="str">
        <f>IF(OR(EO$5="",$S73=""),"",IFERROR(SUM(PRODUCT(INDEX(CMB[[BA_0O]:[BA_2O]],MATCH(ROUND(MIN(SUM(EO$4,$O73/1000),SUM($O73,EO$4/1000)),3),CMB[[Cmb_ID]:[Cmb_ID]],0),SUM(N(EO$1),N($R73),1)),CHOOSE(AC[[M]:[M]],1,1,0,AC[[AB]:[AB]])),PRODUCT(INDEX(CMB[[BD_0O]:[BD_2O]],MATCH(ROUND(MIN(SUM(EO$4,$O73/1000),SUM($O73,EO$4/1000)),3),CMB[[Cmb_ID]:[Cmb_ID]],0),SUM(N(EO$1),N($R73),1)),CHOOSE(AC[[M]:[M]],1,0,1,AC[[DB]:[DB]])),PRODUCT(SUM(ROUND(AVERAGE(VALUE(EO$3),VALUE($P73)),0),CHOOSE(IF(OR(EO$1,$R73),4,INDEX(CMB[[Res_Rare]:[Res_Rare]],MATCH(ROUND(MIN(SUM(EO$4,$O73/1000),SUM($O73,EO$4/1000)),3),CMB[[Cmb_ID]:[Cmb_ID]],0))),-1,-1,0,0)),IF(OR(EO$1,$R73),4,INDEX(CMB[[Cmb_Rare]:[Cmb_Rare]],MATCH(ROUND(MIN(SUM(EO$4,$O73/1000),SUM($O73,EO$4/1000)),3),CMB[[Cmb_ID]:[Cmb_ID]],0))),CHOOSE(AC[[M]:[M]],2,1,1,SUM(AC[[AB]:[DB]])))),""))</f>
        <v/>
      </c>
      <c r="EP73" t="str">
        <f>IF(OR(EP$5="",$S73=""),"",IFERROR(SUM(PRODUCT(INDEX(CMB[[BA_0O]:[BA_2O]],MATCH(ROUND(MIN(SUM(EP$4,$O73/1000),SUM($O73,EP$4/1000)),3),CMB[[Cmb_ID]:[Cmb_ID]],0),SUM(N(EP$1),N($R73),1)),CHOOSE(AC[[M]:[M]],1,1,0,AC[[AB]:[AB]])),PRODUCT(INDEX(CMB[[BD_0O]:[BD_2O]],MATCH(ROUND(MIN(SUM(EP$4,$O73/1000),SUM($O73,EP$4/1000)),3),CMB[[Cmb_ID]:[Cmb_ID]],0),SUM(N(EP$1),N($R73),1)),CHOOSE(AC[[M]:[M]],1,0,1,AC[[DB]:[DB]])),PRODUCT(SUM(ROUND(AVERAGE(VALUE(EP$3),VALUE($P73)),0),CHOOSE(IF(OR(EP$1,$R73),4,INDEX(CMB[[Res_Rare]:[Res_Rare]],MATCH(ROUND(MIN(SUM(EP$4,$O73/1000),SUM($O73,EP$4/1000)),3),CMB[[Cmb_ID]:[Cmb_ID]],0))),-1,-1,0,0)),IF(OR(EP$1,$R73),4,INDEX(CMB[[Cmb_Rare]:[Cmb_Rare]],MATCH(ROUND(MIN(SUM(EP$4,$O73/1000),SUM($O73,EP$4/1000)),3),CMB[[Cmb_ID]:[Cmb_ID]],0))),CHOOSE(AC[[M]:[M]],2,1,1,SUM(AC[[AB]:[DB]])))),""))</f>
        <v/>
      </c>
      <c r="EQ73" t="str">
        <f>IF(OR(EQ$5="",$S73=""),"",IFERROR(SUM(PRODUCT(INDEX(CMB[[BA_0O]:[BA_2O]],MATCH(ROUND(MIN(SUM(EQ$4,$O73/1000),SUM($O73,EQ$4/1000)),3),CMB[[Cmb_ID]:[Cmb_ID]],0),SUM(N(EQ$1),N($R73),1)),CHOOSE(AC[[M]:[M]],1,1,0,AC[[AB]:[AB]])),PRODUCT(INDEX(CMB[[BD_0O]:[BD_2O]],MATCH(ROUND(MIN(SUM(EQ$4,$O73/1000),SUM($O73,EQ$4/1000)),3),CMB[[Cmb_ID]:[Cmb_ID]],0),SUM(N(EQ$1),N($R73),1)),CHOOSE(AC[[M]:[M]],1,0,1,AC[[DB]:[DB]])),PRODUCT(SUM(ROUND(AVERAGE(VALUE(EQ$3),VALUE($P73)),0),CHOOSE(IF(OR(EQ$1,$R73),4,INDEX(CMB[[Res_Rare]:[Res_Rare]],MATCH(ROUND(MIN(SUM(EQ$4,$O73/1000),SUM($O73,EQ$4/1000)),3),CMB[[Cmb_ID]:[Cmb_ID]],0))),-1,-1,0,0)),IF(OR(EQ$1,$R73),4,INDEX(CMB[[Cmb_Rare]:[Cmb_Rare]],MATCH(ROUND(MIN(SUM(EQ$4,$O73/1000),SUM($O73,EQ$4/1000)),3),CMB[[Cmb_ID]:[Cmb_ID]],0))),CHOOSE(AC[[M]:[M]],2,1,1,SUM(AC[[AB]:[DB]])))),""))</f>
        <v/>
      </c>
      <c r="ER73" t="str">
        <f>IF(OR(ER$5="",$S73=""),"",IFERROR(SUM(PRODUCT(INDEX(CMB[[BA_0O]:[BA_2O]],MATCH(ROUND(MIN(SUM(ER$4,$O73/1000),SUM($O73,ER$4/1000)),3),CMB[[Cmb_ID]:[Cmb_ID]],0),SUM(N(ER$1),N($R73),1)),CHOOSE(AC[[M]:[M]],1,1,0,AC[[AB]:[AB]])),PRODUCT(INDEX(CMB[[BD_0O]:[BD_2O]],MATCH(ROUND(MIN(SUM(ER$4,$O73/1000),SUM($O73,ER$4/1000)),3),CMB[[Cmb_ID]:[Cmb_ID]],0),SUM(N(ER$1),N($R73),1)),CHOOSE(AC[[M]:[M]],1,0,1,AC[[DB]:[DB]])),PRODUCT(SUM(ROUND(AVERAGE(VALUE(ER$3),VALUE($P73)),0),CHOOSE(IF(OR(ER$1,$R73),4,INDEX(CMB[[Res_Rare]:[Res_Rare]],MATCH(ROUND(MIN(SUM(ER$4,$O73/1000),SUM($O73,ER$4/1000)),3),CMB[[Cmb_ID]:[Cmb_ID]],0))),-1,-1,0,0)),IF(OR(ER$1,$R73),4,INDEX(CMB[[Cmb_Rare]:[Cmb_Rare]],MATCH(ROUND(MIN(SUM(ER$4,$O73/1000),SUM($O73,ER$4/1000)),3),CMB[[Cmb_ID]:[Cmb_ID]],0))),CHOOSE(AC[[M]:[M]],2,1,1,SUM(AC[[AB]:[DB]])))),""))</f>
        <v/>
      </c>
      <c r="ES73" t="str">
        <f>IF(OR(ES$5="",$S73=""),"",IFERROR(SUM(PRODUCT(INDEX(CMB[[BA_0O]:[BA_2O]],MATCH(ROUND(MIN(SUM(ES$4,$O73/1000),SUM($O73,ES$4/1000)),3),CMB[[Cmb_ID]:[Cmb_ID]],0),SUM(N(ES$1),N($R73),1)),CHOOSE(AC[[M]:[M]],1,1,0,AC[[AB]:[AB]])),PRODUCT(INDEX(CMB[[BD_0O]:[BD_2O]],MATCH(ROUND(MIN(SUM(ES$4,$O73/1000),SUM($O73,ES$4/1000)),3),CMB[[Cmb_ID]:[Cmb_ID]],0),SUM(N(ES$1),N($R73),1)),CHOOSE(AC[[M]:[M]],1,0,1,AC[[DB]:[DB]])),PRODUCT(SUM(ROUND(AVERAGE(VALUE(ES$3),VALUE($P73)),0),CHOOSE(IF(OR(ES$1,$R73),4,INDEX(CMB[[Res_Rare]:[Res_Rare]],MATCH(ROUND(MIN(SUM(ES$4,$O73/1000),SUM($O73,ES$4/1000)),3),CMB[[Cmb_ID]:[Cmb_ID]],0))),-1,-1,0,0)),IF(OR(ES$1,$R73),4,INDEX(CMB[[Cmb_Rare]:[Cmb_Rare]],MATCH(ROUND(MIN(SUM(ES$4,$O73/1000),SUM($O73,ES$4/1000)),3),CMB[[Cmb_ID]:[Cmb_ID]],0))),CHOOSE(AC[[M]:[M]],2,1,1,SUM(AC[[AB]:[DB]])))),""))</f>
        <v/>
      </c>
      <c r="ET73" t="str">
        <f>IF(OR(ET$5="",$S73=""),"",IFERROR(SUM(PRODUCT(INDEX(CMB[[BA_0O]:[BA_2O]],MATCH(ROUND(MIN(SUM(ET$4,$O73/1000),SUM($O73,ET$4/1000)),3),CMB[[Cmb_ID]:[Cmb_ID]],0),SUM(N(ET$1),N($R73),1)),CHOOSE(AC[[M]:[M]],1,1,0,AC[[AB]:[AB]])),PRODUCT(INDEX(CMB[[BD_0O]:[BD_2O]],MATCH(ROUND(MIN(SUM(ET$4,$O73/1000),SUM($O73,ET$4/1000)),3),CMB[[Cmb_ID]:[Cmb_ID]],0),SUM(N(ET$1),N($R73),1)),CHOOSE(AC[[M]:[M]],1,0,1,AC[[DB]:[DB]])),PRODUCT(SUM(ROUND(AVERAGE(VALUE(ET$3),VALUE($P73)),0),CHOOSE(IF(OR(ET$1,$R73),4,INDEX(CMB[[Res_Rare]:[Res_Rare]],MATCH(ROUND(MIN(SUM(ET$4,$O73/1000),SUM($O73,ET$4/1000)),3),CMB[[Cmb_ID]:[Cmb_ID]],0))),-1,-1,0,0)),IF(OR(ET$1,$R73),4,INDEX(CMB[[Cmb_Rare]:[Cmb_Rare]],MATCH(ROUND(MIN(SUM(ET$4,$O73/1000),SUM($O73,ET$4/1000)),3),CMB[[Cmb_ID]:[Cmb_ID]],0))),CHOOSE(AC[[M]:[M]],2,1,1,SUM(AC[[AB]:[DB]])))),""))</f>
        <v/>
      </c>
      <c r="EU73" t="str">
        <f>IF(OR(EU$5="",$S73=""),"",IFERROR(SUM(PRODUCT(INDEX(CMB[[BA_0O]:[BA_2O]],MATCH(ROUND(MIN(SUM(EU$4,$O73/1000),SUM($O73,EU$4/1000)),3),CMB[[Cmb_ID]:[Cmb_ID]],0),SUM(N(EU$1),N($R73),1)),CHOOSE(AC[[M]:[M]],1,1,0,AC[[AB]:[AB]])),PRODUCT(INDEX(CMB[[BD_0O]:[BD_2O]],MATCH(ROUND(MIN(SUM(EU$4,$O73/1000),SUM($O73,EU$4/1000)),3),CMB[[Cmb_ID]:[Cmb_ID]],0),SUM(N(EU$1),N($R73),1)),CHOOSE(AC[[M]:[M]],1,0,1,AC[[DB]:[DB]])),PRODUCT(SUM(ROUND(AVERAGE(VALUE(EU$3),VALUE($P73)),0),CHOOSE(IF(OR(EU$1,$R73),4,INDEX(CMB[[Res_Rare]:[Res_Rare]],MATCH(ROUND(MIN(SUM(EU$4,$O73/1000),SUM($O73,EU$4/1000)),3),CMB[[Cmb_ID]:[Cmb_ID]],0))),-1,-1,0,0)),IF(OR(EU$1,$R73),4,INDEX(CMB[[Cmb_Rare]:[Cmb_Rare]],MATCH(ROUND(MIN(SUM(EU$4,$O73/1000),SUM($O73,EU$4/1000)),3),CMB[[Cmb_ID]:[Cmb_ID]],0))),CHOOSE(AC[[M]:[M]],2,1,1,SUM(AC[[AB]:[DB]])))),""))</f>
        <v/>
      </c>
      <c r="EV73" t="str">
        <f>IF(OR(EV$5="",$S73=""),"",IFERROR(SUM(PRODUCT(INDEX(CMB[[BA_0O]:[BA_2O]],MATCH(ROUND(MIN(SUM(EV$4,$O73/1000),SUM($O73,EV$4/1000)),3),CMB[[Cmb_ID]:[Cmb_ID]],0),SUM(N(EV$1),N($R73),1)),CHOOSE(AC[[M]:[M]],1,1,0,AC[[AB]:[AB]])),PRODUCT(INDEX(CMB[[BD_0O]:[BD_2O]],MATCH(ROUND(MIN(SUM(EV$4,$O73/1000),SUM($O73,EV$4/1000)),3),CMB[[Cmb_ID]:[Cmb_ID]],0),SUM(N(EV$1),N($R73),1)),CHOOSE(AC[[M]:[M]],1,0,1,AC[[DB]:[DB]])),PRODUCT(SUM(ROUND(AVERAGE(VALUE(EV$3),VALUE($P73)),0),CHOOSE(IF(OR(EV$1,$R73),4,INDEX(CMB[[Res_Rare]:[Res_Rare]],MATCH(ROUND(MIN(SUM(EV$4,$O73/1000),SUM($O73,EV$4/1000)),3),CMB[[Cmb_ID]:[Cmb_ID]],0))),-1,-1,0,0)),IF(OR(EV$1,$R73),4,INDEX(CMB[[Cmb_Rare]:[Cmb_Rare]],MATCH(ROUND(MIN(SUM(EV$4,$O73/1000),SUM($O73,EV$4/1000)),3),CMB[[Cmb_ID]:[Cmb_ID]],0))),CHOOSE(AC[[M]:[M]],2,1,1,SUM(AC[[AB]:[DB]])))),""))</f>
        <v/>
      </c>
      <c r="EW73" t="str">
        <f>IF(OR(EW$5="",$S73=""),"",IFERROR(SUM(PRODUCT(INDEX(CMB[[BA_0O]:[BA_2O]],MATCH(ROUND(MIN(SUM(EW$4,$O73/1000),SUM($O73,EW$4/1000)),3),CMB[[Cmb_ID]:[Cmb_ID]],0),SUM(N(EW$1),N($R73),1)),CHOOSE(AC[[M]:[M]],1,1,0,AC[[AB]:[AB]])),PRODUCT(INDEX(CMB[[BD_0O]:[BD_2O]],MATCH(ROUND(MIN(SUM(EW$4,$O73/1000),SUM($O73,EW$4/1000)),3),CMB[[Cmb_ID]:[Cmb_ID]],0),SUM(N(EW$1),N($R73),1)),CHOOSE(AC[[M]:[M]],1,0,1,AC[[DB]:[DB]])),PRODUCT(SUM(ROUND(AVERAGE(VALUE(EW$3),VALUE($P73)),0),CHOOSE(IF(OR(EW$1,$R73),4,INDEX(CMB[[Res_Rare]:[Res_Rare]],MATCH(ROUND(MIN(SUM(EW$4,$O73/1000),SUM($O73,EW$4/1000)),3),CMB[[Cmb_ID]:[Cmb_ID]],0))),-1,-1,0,0)),IF(OR(EW$1,$R73),4,INDEX(CMB[[Cmb_Rare]:[Cmb_Rare]],MATCH(ROUND(MIN(SUM(EW$4,$O73/1000),SUM($O73,EW$4/1000)),3),CMB[[Cmb_ID]:[Cmb_ID]],0))),CHOOSE(AC[[M]:[M]],2,1,1,SUM(AC[[AB]:[DB]])))),""))</f>
        <v/>
      </c>
      <c r="EX73" t="str">
        <f>IF(OR(EX$5="",$S73=""),"",IFERROR(SUM(PRODUCT(INDEX(CMB[[BA_0O]:[BA_2O]],MATCH(ROUND(MIN(SUM(EX$4,$O73/1000),SUM($O73,EX$4/1000)),3),CMB[[Cmb_ID]:[Cmb_ID]],0),SUM(N(EX$1),N($R73),1)),CHOOSE(AC[[M]:[M]],1,1,0,AC[[AB]:[AB]])),PRODUCT(INDEX(CMB[[BD_0O]:[BD_2O]],MATCH(ROUND(MIN(SUM(EX$4,$O73/1000),SUM($O73,EX$4/1000)),3),CMB[[Cmb_ID]:[Cmb_ID]],0),SUM(N(EX$1),N($R73),1)),CHOOSE(AC[[M]:[M]],1,0,1,AC[[DB]:[DB]])),PRODUCT(SUM(ROUND(AVERAGE(VALUE(EX$3),VALUE($P73)),0),CHOOSE(IF(OR(EX$1,$R73),4,INDEX(CMB[[Res_Rare]:[Res_Rare]],MATCH(ROUND(MIN(SUM(EX$4,$O73/1000),SUM($O73,EX$4/1000)),3),CMB[[Cmb_ID]:[Cmb_ID]],0))),-1,-1,0,0)),IF(OR(EX$1,$R73),4,INDEX(CMB[[Cmb_Rare]:[Cmb_Rare]],MATCH(ROUND(MIN(SUM(EX$4,$O73/1000),SUM($O73,EX$4/1000)),3),CMB[[Cmb_ID]:[Cmb_ID]],0))),CHOOSE(AC[[M]:[M]],2,1,1,SUM(AC[[AB]:[DB]])))),""))</f>
        <v/>
      </c>
      <c r="EY73" t="str">
        <f>IF(OR(EY$5="",$S73=""),"",IFERROR(SUM(PRODUCT(INDEX(CMB[[BA_0O]:[BA_2O]],MATCH(ROUND(MIN(SUM(EY$4,$O73/1000),SUM($O73,EY$4/1000)),3),CMB[[Cmb_ID]:[Cmb_ID]],0),SUM(N(EY$1),N($R73),1)),CHOOSE(AC[[M]:[M]],1,1,0,AC[[AB]:[AB]])),PRODUCT(INDEX(CMB[[BD_0O]:[BD_2O]],MATCH(ROUND(MIN(SUM(EY$4,$O73/1000),SUM($O73,EY$4/1000)),3),CMB[[Cmb_ID]:[Cmb_ID]],0),SUM(N(EY$1),N($R73),1)),CHOOSE(AC[[M]:[M]],1,0,1,AC[[DB]:[DB]])),PRODUCT(SUM(ROUND(AVERAGE(VALUE(EY$3),VALUE($P73)),0),CHOOSE(IF(OR(EY$1,$R73),4,INDEX(CMB[[Res_Rare]:[Res_Rare]],MATCH(ROUND(MIN(SUM(EY$4,$O73/1000),SUM($O73,EY$4/1000)),3),CMB[[Cmb_ID]:[Cmb_ID]],0))),-1,-1,0,0)),IF(OR(EY$1,$R73),4,INDEX(CMB[[Cmb_Rare]:[Cmb_Rare]],MATCH(ROUND(MIN(SUM(EY$4,$O73/1000),SUM($O73,EY$4/1000)),3),CMB[[Cmb_ID]:[Cmb_ID]],0))),CHOOSE(AC[[M]:[M]],2,1,1,SUM(AC[[AB]:[DB]])))),""))</f>
        <v/>
      </c>
      <c r="EZ73" t="str">
        <f>IF(OR(EZ$5="",$S73=""),"",IFERROR(SUM(PRODUCT(INDEX(CMB[[BA_0O]:[BA_2O]],MATCH(ROUND(MIN(SUM(EZ$4,$O73/1000),SUM($O73,EZ$4/1000)),3),CMB[[Cmb_ID]:[Cmb_ID]],0),SUM(N(EZ$1),N($R73),1)),CHOOSE(AC[[M]:[M]],1,1,0,AC[[AB]:[AB]])),PRODUCT(INDEX(CMB[[BD_0O]:[BD_2O]],MATCH(ROUND(MIN(SUM(EZ$4,$O73/1000),SUM($O73,EZ$4/1000)),3),CMB[[Cmb_ID]:[Cmb_ID]],0),SUM(N(EZ$1),N($R73),1)),CHOOSE(AC[[M]:[M]],1,0,1,AC[[DB]:[DB]])),PRODUCT(SUM(ROUND(AVERAGE(VALUE(EZ$3),VALUE($P73)),0),CHOOSE(IF(OR(EZ$1,$R73),4,INDEX(CMB[[Res_Rare]:[Res_Rare]],MATCH(ROUND(MIN(SUM(EZ$4,$O73/1000),SUM($O73,EZ$4/1000)),3),CMB[[Cmb_ID]:[Cmb_ID]],0))),-1,-1,0,0)),IF(OR(EZ$1,$R73),4,INDEX(CMB[[Cmb_Rare]:[Cmb_Rare]],MATCH(ROUND(MIN(SUM(EZ$4,$O73/1000),SUM($O73,EZ$4/1000)),3),CMB[[Cmb_ID]:[Cmb_ID]],0))),CHOOSE(AC[[M]:[M]],2,1,1,SUM(AC[[AB]:[DB]])))),""))</f>
        <v/>
      </c>
      <c r="FA73" t="str">
        <f>IF(OR(FA$5="",$S73=""),"",IFERROR(SUM(PRODUCT(INDEX(CMB[[BA_0O]:[BA_2O]],MATCH(ROUND(MIN(SUM(FA$4,$O73/1000),SUM($O73,FA$4/1000)),3),CMB[[Cmb_ID]:[Cmb_ID]],0),SUM(N(FA$1),N($R73),1)),CHOOSE(AC[[M]:[M]],1,1,0,AC[[AB]:[AB]])),PRODUCT(INDEX(CMB[[BD_0O]:[BD_2O]],MATCH(ROUND(MIN(SUM(FA$4,$O73/1000),SUM($O73,FA$4/1000)),3),CMB[[Cmb_ID]:[Cmb_ID]],0),SUM(N(FA$1),N($R73),1)),CHOOSE(AC[[M]:[M]],1,0,1,AC[[DB]:[DB]])),PRODUCT(SUM(ROUND(AVERAGE(VALUE(FA$3),VALUE($P73)),0),CHOOSE(IF(OR(FA$1,$R73),4,INDEX(CMB[[Res_Rare]:[Res_Rare]],MATCH(ROUND(MIN(SUM(FA$4,$O73/1000),SUM($O73,FA$4/1000)),3),CMB[[Cmb_ID]:[Cmb_ID]],0))),-1,-1,0,0)),IF(OR(FA$1,$R73),4,INDEX(CMB[[Cmb_Rare]:[Cmb_Rare]],MATCH(ROUND(MIN(SUM(FA$4,$O73/1000),SUM($O73,FA$4/1000)),3),CMB[[Cmb_ID]:[Cmb_ID]],0))),CHOOSE(AC[[M]:[M]],2,1,1,SUM(AC[[AB]:[DB]])))),""))</f>
        <v/>
      </c>
      <c r="FB73" t="str">
        <f>IF(OR(FB$5="",$S73=""),"",IFERROR(SUM(PRODUCT(INDEX(CMB[[BA_0O]:[BA_2O]],MATCH(ROUND(MIN(SUM(FB$4,$O73/1000),SUM($O73,FB$4/1000)),3),CMB[[Cmb_ID]:[Cmb_ID]],0),SUM(N(FB$1),N($R73),1)),CHOOSE(AC[[M]:[M]],1,1,0,AC[[AB]:[AB]])),PRODUCT(INDEX(CMB[[BD_0O]:[BD_2O]],MATCH(ROUND(MIN(SUM(FB$4,$O73/1000),SUM($O73,FB$4/1000)),3),CMB[[Cmb_ID]:[Cmb_ID]],0),SUM(N(FB$1),N($R73),1)),CHOOSE(AC[[M]:[M]],1,0,1,AC[[DB]:[DB]])),PRODUCT(SUM(ROUND(AVERAGE(VALUE(FB$3),VALUE($P73)),0),CHOOSE(IF(OR(FB$1,$R73),4,INDEX(CMB[[Res_Rare]:[Res_Rare]],MATCH(ROUND(MIN(SUM(FB$4,$O73/1000),SUM($O73,FB$4/1000)),3),CMB[[Cmb_ID]:[Cmb_ID]],0))),-1,-1,0,0)),IF(OR(FB$1,$R73),4,INDEX(CMB[[Cmb_Rare]:[Cmb_Rare]],MATCH(ROUND(MIN(SUM(FB$4,$O73/1000),SUM($O73,FB$4/1000)),3),CMB[[Cmb_ID]:[Cmb_ID]],0))),CHOOSE(AC[[M]:[M]],2,1,1,SUM(AC[[AB]:[DB]])))),""))</f>
        <v/>
      </c>
      <c r="FC73" t="str">
        <f>IF(OR(FC$5="",$S73=""),"",IFERROR(SUM(PRODUCT(INDEX(CMB[[BA_0O]:[BA_2O]],MATCH(ROUND(MIN(SUM(FC$4,$O73/1000),SUM($O73,FC$4/1000)),3),CMB[[Cmb_ID]:[Cmb_ID]],0),SUM(N(FC$1),N($R73),1)),CHOOSE(AC[[M]:[M]],1,1,0,AC[[AB]:[AB]])),PRODUCT(INDEX(CMB[[BD_0O]:[BD_2O]],MATCH(ROUND(MIN(SUM(FC$4,$O73/1000),SUM($O73,FC$4/1000)),3),CMB[[Cmb_ID]:[Cmb_ID]],0),SUM(N(FC$1),N($R73),1)),CHOOSE(AC[[M]:[M]],1,0,1,AC[[DB]:[DB]])),PRODUCT(SUM(ROUND(AVERAGE(VALUE(FC$3),VALUE($P73)),0),CHOOSE(IF(OR(FC$1,$R73),4,INDEX(CMB[[Res_Rare]:[Res_Rare]],MATCH(ROUND(MIN(SUM(FC$4,$O73/1000),SUM($O73,FC$4/1000)),3),CMB[[Cmb_ID]:[Cmb_ID]],0))),-1,-1,0,0)),IF(OR(FC$1,$R73),4,INDEX(CMB[[Cmb_Rare]:[Cmb_Rare]],MATCH(ROUND(MIN(SUM(FC$4,$O73/1000),SUM($O73,FC$4/1000)),3),CMB[[Cmb_ID]:[Cmb_ID]],0))),CHOOSE(AC[[M]:[M]],2,1,1,SUM(AC[[AB]:[DB]])))),""))</f>
        <v/>
      </c>
      <c r="FD73" t="str">
        <f>IF(OR(FD$5="",$S73=""),"",IFERROR(SUM(PRODUCT(INDEX(CMB[[BA_0O]:[BA_2O]],MATCH(ROUND(MIN(SUM(FD$4,$O73/1000),SUM($O73,FD$4/1000)),3),CMB[[Cmb_ID]:[Cmb_ID]],0),SUM(N(FD$1),N($R73),1)),CHOOSE(AC[[M]:[M]],1,1,0,AC[[AB]:[AB]])),PRODUCT(INDEX(CMB[[BD_0O]:[BD_2O]],MATCH(ROUND(MIN(SUM(FD$4,$O73/1000),SUM($O73,FD$4/1000)),3),CMB[[Cmb_ID]:[Cmb_ID]],0),SUM(N(FD$1),N($R73),1)),CHOOSE(AC[[M]:[M]],1,0,1,AC[[DB]:[DB]])),PRODUCT(SUM(ROUND(AVERAGE(VALUE(FD$3),VALUE($P73)),0),CHOOSE(IF(OR(FD$1,$R73),4,INDEX(CMB[[Res_Rare]:[Res_Rare]],MATCH(ROUND(MIN(SUM(FD$4,$O73/1000),SUM($O73,FD$4/1000)),3),CMB[[Cmb_ID]:[Cmb_ID]],0))),-1,-1,0,0)),IF(OR(FD$1,$R73),4,INDEX(CMB[[Cmb_Rare]:[Cmb_Rare]],MATCH(ROUND(MIN(SUM(FD$4,$O73/1000),SUM($O73,FD$4/1000)),3),CMB[[Cmb_ID]:[Cmb_ID]],0))),CHOOSE(AC[[M]:[M]],2,1,1,SUM(AC[[AB]:[DB]])))),""))</f>
        <v/>
      </c>
      <c r="FE73" t="str">
        <f>IF(OR(FE$5="",$S73=""),"",IFERROR(SUM(PRODUCT(INDEX(CMB[[BA_0O]:[BA_2O]],MATCH(ROUND(MIN(SUM(FE$4,$O73/1000),SUM($O73,FE$4/1000)),3),CMB[[Cmb_ID]:[Cmb_ID]],0),SUM(N(FE$1),N($R73),1)),CHOOSE(AC[[M]:[M]],1,1,0,AC[[AB]:[AB]])),PRODUCT(INDEX(CMB[[BD_0O]:[BD_2O]],MATCH(ROUND(MIN(SUM(FE$4,$O73/1000),SUM($O73,FE$4/1000)),3),CMB[[Cmb_ID]:[Cmb_ID]],0),SUM(N(FE$1),N($R73),1)),CHOOSE(AC[[M]:[M]],1,0,1,AC[[DB]:[DB]])),PRODUCT(SUM(ROUND(AVERAGE(VALUE(FE$3),VALUE($P73)),0),CHOOSE(IF(OR(FE$1,$R73),4,INDEX(CMB[[Res_Rare]:[Res_Rare]],MATCH(ROUND(MIN(SUM(FE$4,$O73/1000),SUM($O73,FE$4/1000)),3),CMB[[Cmb_ID]:[Cmb_ID]],0))),-1,-1,0,0)),IF(OR(FE$1,$R73),4,INDEX(CMB[[Cmb_Rare]:[Cmb_Rare]],MATCH(ROUND(MIN(SUM(FE$4,$O73/1000),SUM($O73,FE$4/1000)),3),CMB[[Cmb_ID]:[Cmb_ID]],0))),CHOOSE(AC[[M]:[M]],2,1,1,SUM(AC[[AB]:[DB]])))),""))</f>
        <v/>
      </c>
      <c r="FF73" t="str">
        <f>IF(OR(FF$5="",$S73=""),"",IFERROR(SUM(PRODUCT(INDEX(CMB[[BA_0O]:[BA_2O]],MATCH(ROUND(MIN(SUM(FF$4,$O73/1000),SUM($O73,FF$4/1000)),3),CMB[[Cmb_ID]:[Cmb_ID]],0),SUM(N(FF$1),N($R73),1)),CHOOSE(AC[[M]:[M]],1,1,0,AC[[AB]:[AB]])),PRODUCT(INDEX(CMB[[BD_0O]:[BD_2O]],MATCH(ROUND(MIN(SUM(FF$4,$O73/1000),SUM($O73,FF$4/1000)),3),CMB[[Cmb_ID]:[Cmb_ID]],0),SUM(N(FF$1),N($R73),1)),CHOOSE(AC[[M]:[M]],1,0,1,AC[[DB]:[DB]])),PRODUCT(SUM(ROUND(AVERAGE(VALUE(FF$3),VALUE($P73)),0),CHOOSE(IF(OR(FF$1,$R73),4,INDEX(CMB[[Res_Rare]:[Res_Rare]],MATCH(ROUND(MIN(SUM(FF$4,$O73/1000),SUM($O73,FF$4/1000)),3),CMB[[Cmb_ID]:[Cmb_ID]],0))),-1,-1,0,0)),IF(OR(FF$1,$R73),4,INDEX(CMB[[Cmb_Rare]:[Cmb_Rare]],MATCH(ROUND(MIN(SUM(FF$4,$O73/1000),SUM($O73,FF$4/1000)),3),CMB[[Cmb_ID]:[Cmb_ID]],0))),CHOOSE(AC[[M]:[M]],2,1,1,SUM(AC[[AB]:[DB]])))),""))</f>
        <v/>
      </c>
      <c r="FG73" t="str">
        <f>IF(OR(FG$5="",$S73=""),"",IFERROR(SUM(PRODUCT(INDEX(CMB[[BA_0O]:[BA_2O]],MATCH(ROUND(MIN(SUM(FG$4,$O73/1000),SUM($O73,FG$4/1000)),3),CMB[[Cmb_ID]:[Cmb_ID]],0),SUM(N(FG$1),N($R73),1)),CHOOSE(AC[[M]:[M]],1,1,0,AC[[AB]:[AB]])),PRODUCT(INDEX(CMB[[BD_0O]:[BD_2O]],MATCH(ROUND(MIN(SUM(FG$4,$O73/1000),SUM($O73,FG$4/1000)),3),CMB[[Cmb_ID]:[Cmb_ID]],0),SUM(N(FG$1),N($R73),1)),CHOOSE(AC[[M]:[M]],1,0,1,AC[[DB]:[DB]])),PRODUCT(SUM(ROUND(AVERAGE(VALUE(FG$3),VALUE($P73)),0),CHOOSE(IF(OR(FG$1,$R73),4,INDEX(CMB[[Res_Rare]:[Res_Rare]],MATCH(ROUND(MIN(SUM(FG$4,$O73/1000),SUM($O73,FG$4/1000)),3),CMB[[Cmb_ID]:[Cmb_ID]],0))),-1,-1,0,0)),IF(OR(FG$1,$R73),4,INDEX(CMB[[Cmb_Rare]:[Cmb_Rare]],MATCH(ROUND(MIN(SUM(FG$4,$O73/1000),SUM($O73,FG$4/1000)),3),CMB[[Cmb_ID]:[Cmb_ID]],0))),CHOOSE(AC[[M]:[M]],2,1,1,SUM(AC[[AB]:[DB]])))),""))</f>
        <v/>
      </c>
      <c r="FH73" t="str">
        <f>IF(OR(FH$5="",$S73=""),"",IFERROR(SUM(PRODUCT(INDEX(CMB[[BA_0O]:[BA_2O]],MATCH(ROUND(MIN(SUM(FH$4,$O73/1000),SUM($O73,FH$4/1000)),3),CMB[[Cmb_ID]:[Cmb_ID]],0),SUM(N(FH$1),N($R73),1)),CHOOSE(AC[[M]:[M]],1,1,0,AC[[AB]:[AB]])),PRODUCT(INDEX(CMB[[BD_0O]:[BD_2O]],MATCH(ROUND(MIN(SUM(FH$4,$O73/1000),SUM($O73,FH$4/1000)),3),CMB[[Cmb_ID]:[Cmb_ID]],0),SUM(N(FH$1),N($R73),1)),CHOOSE(AC[[M]:[M]],1,0,1,AC[[DB]:[DB]])),PRODUCT(SUM(ROUND(AVERAGE(VALUE(FH$3),VALUE($P73)),0),CHOOSE(IF(OR(FH$1,$R73),4,INDEX(CMB[[Res_Rare]:[Res_Rare]],MATCH(ROUND(MIN(SUM(FH$4,$O73/1000),SUM($O73,FH$4/1000)),3),CMB[[Cmb_ID]:[Cmb_ID]],0))),-1,-1,0,0)),IF(OR(FH$1,$R73),4,INDEX(CMB[[Cmb_Rare]:[Cmb_Rare]],MATCH(ROUND(MIN(SUM(FH$4,$O73/1000),SUM($O73,FH$4/1000)),3),CMB[[Cmb_ID]:[Cmb_ID]],0))),CHOOSE(AC[[M]:[M]],2,1,1,SUM(AC[[AB]:[DB]])))),""))</f>
        <v/>
      </c>
      <c r="FI73" t="str">
        <f>IF(OR(FI$5="",$S73=""),"",IFERROR(SUM(PRODUCT(INDEX(CMB[[BA_0O]:[BA_2O]],MATCH(ROUND(MIN(SUM(FI$4,$O73/1000),SUM($O73,FI$4/1000)),3),CMB[[Cmb_ID]:[Cmb_ID]],0),SUM(N(FI$1),N($R73),1)),CHOOSE(AC[[M]:[M]],1,1,0,AC[[AB]:[AB]])),PRODUCT(INDEX(CMB[[BD_0O]:[BD_2O]],MATCH(ROUND(MIN(SUM(FI$4,$O73/1000),SUM($O73,FI$4/1000)),3),CMB[[Cmb_ID]:[Cmb_ID]],0),SUM(N(FI$1),N($R73),1)),CHOOSE(AC[[M]:[M]],1,0,1,AC[[DB]:[DB]])),PRODUCT(SUM(ROUND(AVERAGE(VALUE(FI$3),VALUE($P73)),0),CHOOSE(IF(OR(FI$1,$R73),4,INDEX(CMB[[Res_Rare]:[Res_Rare]],MATCH(ROUND(MIN(SUM(FI$4,$O73/1000),SUM($O73,FI$4/1000)),3),CMB[[Cmb_ID]:[Cmb_ID]],0))),-1,-1,0,0)),IF(OR(FI$1,$R73),4,INDEX(CMB[[Cmb_Rare]:[Cmb_Rare]],MATCH(ROUND(MIN(SUM(FI$4,$O73/1000),SUM($O73,FI$4/1000)),3),CMB[[Cmb_ID]:[Cmb_ID]],0))),CHOOSE(AC[[M]:[M]],2,1,1,SUM(AC[[AB]:[DB]])))),""))</f>
        <v/>
      </c>
      <c r="FJ73" t="str">
        <f>IF(OR(FJ$5="",$S73=""),"",IFERROR(SUM(PRODUCT(INDEX(CMB[[BA_0O]:[BA_2O]],MATCH(ROUND(MIN(SUM(FJ$4,$O73/1000),SUM($O73,FJ$4/1000)),3),CMB[[Cmb_ID]:[Cmb_ID]],0),SUM(N(FJ$1),N($R73),1)),CHOOSE(AC[[M]:[M]],1,1,0,AC[[AB]:[AB]])),PRODUCT(INDEX(CMB[[BD_0O]:[BD_2O]],MATCH(ROUND(MIN(SUM(FJ$4,$O73/1000),SUM($O73,FJ$4/1000)),3),CMB[[Cmb_ID]:[Cmb_ID]],0),SUM(N(FJ$1),N($R73),1)),CHOOSE(AC[[M]:[M]],1,0,1,AC[[DB]:[DB]])),PRODUCT(SUM(ROUND(AVERAGE(VALUE(FJ$3),VALUE($P73)),0),CHOOSE(IF(OR(FJ$1,$R73),4,INDEX(CMB[[Res_Rare]:[Res_Rare]],MATCH(ROUND(MIN(SUM(FJ$4,$O73/1000),SUM($O73,FJ$4/1000)),3),CMB[[Cmb_ID]:[Cmb_ID]],0))),-1,-1,0,0)),IF(OR(FJ$1,$R73),4,INDEX(CMB[[Cmb_Rare]:[Cmb_Rare]],MATCH(ROUND(MIN(SUM(FJ$4,$O73/1000),SUM($O73,FJ$4/1000)),3),CMB[[Cmb_ID]:[Cmb_ID]],0))),CHOOSE(AC[[M]:[M]],2,1,1,SUM(AC[[AB]:[DB]])))),""))</f>
        <v/>
      </c>
      <c r="FK73" t="str">
        <f>IF(OR(FK$5="",$S73=""),"",IFERROR(SUM(PRODUCT(INDEX(CMB[[BA_0O]:[BA_2O]],MATCH(ROUND(MIN(SUM(FK$4,$O73/1000),SUM($O73,FK$4/1000)),3),CMB[[Cmb_ID]:[Cmb_ID]],0),SUM(N(FK$1),N($R73),1)),CHOOSE(AC[[M]:[M]],1,1,0,AC[[AB]:[AB]])),PRODUCT(INDEX(CMB[[BD_0O]:[BD_2O]],MATCH(ROUND(MIN(SUM(FK$4,$O73/1000),SUM($O73,FK$4/1000)),3),CMB[[Cmb_ID]:[Cmb_ID]],0),SUM(N(FK$1),N($R73),1)),CHOOSE(AC[[M]:[M]],1,0,1,AC[[DB]:[DB]])),PRODUCT(SUM(ROUND(AVERAGE(VALUE(FK$3),VALUE($P73)),0),CHOOSE(IF(OR(FK$1,$R73),4,INDEX(CMB[[Res_Rare]:[Res_Rare]],MATCH(ROUND(MIN(SUM(FK$4,$O73/1000),SUM($O73,FK$4/1000)),3),CMB[[Cmb_ID]:[Cmb_ID]],0))),-1,-1,0,0)),IF(OR(FK$1,$R73),4,INDEX(CMB[[Cmb_Rare]:[Cmb_Rare]],MATCH(ROUND(MIN(SUM(FK$4,$O73/1000),SUM($O73,FK$4/1000)),3),CMB[[Cmb_ID]:[Cmb_ID]],0))),CHOOSE(AC[[M]:[M]],2,1,1,SUM(AC[[AB]:[DB]])))),""))</f>
        <v/>
      </c>
      <c r="FL73" t="str">
        <f>IF(OR(FL$5="",$S73=""),"",IFERROR(SUM(PRODUCT(INDEX(CMB[[BA_0O]:[BA_2O]],MATCH(ROUND(MIN(SUM(FL$4,$O73/1000),SUM($O73,FL$4/1000)),3),CMB[[Cmb_ID]:[Cmb_ID]],0),SUM(N(FL$1),N($R73),1)),CHOOSE(AC[[M]:[M]],1,1,0,AC[[AB]:[AB]])),PRODUCT(INDEX(CMB[[BD_0O]:[BD_2O]],MATCH(ROUND(MIN(SUM(FL$4,$O73/1000),SUM($O73,FL$4/1000)),3),CMB[[Cmb_ID]:[Cmb_ID]],0),SUM(N(FL$1),N($R73),1)),CHOOSE(AC[[M]:[M]],1,0,1,AC[[DB]:[DB]])),PRODUCT(SUM(ROUND(AVERAGE(VALUE(FL$3),VALUE($P73)),0),CHOOSE(IF(OR(FL$1,$R73),4,INDEX(CMB[[Res_Rare]:[Res_Rare]],MATCH(ROUND(MIN(SUM(FL$4,$O73/1000),SUM($O73,FL$4/1000)),3),CMB[[Cmb_ID]:[Cmb_ID]],0))),-1,-1,0,0)),IF(OR(FL$1,$R73),4,INDEX(CMB[[Cmb_Rare]:[Cmb_Rare]],MATCH(ROUND(MIN(SUM(FL$4,$O73/1000),SUM($O73,FL$4/1000)),3),CMB[[Cmb_ID]:[Cmb_ID]],0))),CHOOSE(AC[[M]:[M]],2,1,1,SUM(AC[[AB]:[DB]])))),""))</f>
        <v/>
      </c>
      <c r="FM73" t="str">
        <f>IF(OR(FM$5="",$S73=""),"",IFERROR(SUM(PRODUCT(INDEX(CMB[[BA_0O]:[BA_2O]],MATCH(ROUND(MIN(SUM(FM$4,$O73/1000),SUM($O73,FM$4/1000)),3),CMB[[Cmb_ID]:[Cmb_ID]],0),SUM(N(FM$1),N($R73),1)),CHOOSE(AC[[M]:[M]],1,1,0,AC[[AB]:[AB]])),PRODUCT(INDEX(CMB[[BD_0O]:[BD_2O]],MATCH(ROUND(MIN(SUM(FM$4,$O73/1000),SUM($O73,FM$4/1000)),3),CMB[[Cmb_ID]:[Cmb_ID]],0),SUM(N(FM$1),N($R73),1)),CHOOSE(AC[[M]:[M]],1,0,1,AC[[DB]:[DB]])),PRODUCT(SUM(ROUND(AVERAGE(VALUE(FM$3),VALUE($P73)),0),CHOOSE(IF(OR(FM$1,$R73),4,INDEX(CMB[[Res_Rare]:[Res_Rare]],MATCH(ROUND(MIN(SUM(FM$4,$O73/1000),SUM($O73,FM$4/1000)),3),CMB[[Cmb_ID]:[Cmb_ID]],0))),-1,-1,0,0)),IF(OR(FM$1,$R73),4,INDEX(CMB[[Cmb_Rare]:[Cmb_Rare]],MATCH(ROUND(MIN(SUM(FM$4,$O73/1000),SUM($O73,FM$4/1000)),3),CMB[[Cmb_ID]:[Cmb_ID]],0))),CHOOSE(AC[[M]:[M]],2,1,1,SUM(AC[[AB]:[DB]])))),""))</f>
        <v/>
      </c>
      <c r="FN73" s="7">
        <f t="shared" si="35"/>
        <v>0</v>
      </c>
      <c r="FO73" s="7">
        <f t="shared" si="35"/>
        <v>0</v>
      </c>
      <c r="FP73" s="7">
        <f t="shared" si="35"/>
        <v>0</v>
      </c>
      <c r="FQ73" s="7">
        <f t="shared" si="35"/>
        <v>0</v>
      </c>
      <c r="FR73" s="7">
        <f t="shared" si="35"/>
        <v>0</v>
      </c>
      <c r="FS73" s="7">
        <f t="shared" si="35"/>
        <v>0</v>
      </c>
      <c r="FT73" s="7">
        <f>SUM(IF(INDEX(LIB[[Quantity]:[Quantity]],MATCH($S73,LIB[[ID]:[ID]],0))&gt;=COLUMN(A$1),TRUNC(PRODUCT(AVERAGE($FN73:$FS73),POWER(AC[[CR]:[CR]],SUM(SUMIFS($D$11:$D72,$A$11:$A72,$A73,$E$11:$E72,"&gt;="&amp;$E73),SUMIFS($D74:$D$161,$A74:$A$161,$A73,$E74:$E$161,"&gt;"&amp;$E73),COLUMN(A$1),-1)),IF($Q73="Yes",AC[[FB]:[FB]],1))),0),ROW(A62)/-VALUE(1&amp;REPT("0",9-PRODUCT(COLUMN(A$1)-1,3))),1)</f>
        <v>0.99999993799999998</v>
      </c>
      <c r="FU73" s="7">
        <f>SUM(IF(INDEX(LIB[[Quantity]:[Quantity]],MATCH($S73,LIB[[ID]:[ID]],0))&gt;=COLUMN(B$1),TRUNC(PRODUCT(AVERAGE($FN73:$FS73),POWER(AC[[CR]:[CR]],SUM(SUMIFS($D$11:$D72,$A$11:$A72,$A73,$E$11:$E72,"&gt;="&amp;$E73),SUMIFS($D74:$D$161,$A74:$A$161,$A73,$E74:$E$161,"&gt;"&amp;$E73),COLUMN(B$1),-1)),IF($Q73="Yes",AC[[FB]:[FB]],1))),0),ROW(B62)/-VALUE(1&amp;REPT("0",9-PRODUCT(COLUMN(B$1)-1,3))),1)</f>
        <v>0.99993799999999999</v>
      </c>
      <c r="FV73" s="7">
        <f>SUM(IF(INDEX(LIB[[Quantity]:[Quantity]],MATCH($S73,LIB[[ID]:[ID]],0))&gt;=COLUMN(C$1),TRUNC(PRODUCT(AVERAGE($FN73:$FS73),POWER(AC[[CR]:[CR]],SUM(SUMIFS($D$11:$D72,$A$11:$A72,$A73,$E$11:$E72,"&gt;="&amp;$E73),SUMIFS($D74:$D$161,$A74:$A$161,$A73,$E74:$E$161,"&gt;"&amp;$E73),COLUMN(C$1),-1)),IF($Q73="Yes",AC[[FB]:[FB]],1))),0),ROW(C62)/-VALUE(1&amp;REPT("0",9-PRODUCT(COLUMN(C$1)-1,3))),1)</f>
        <v>0.93799999999999994</v>
      </c>
      <c r="FW73">
        <f t="shared" si="19"/>
        <v>135</v>
      </c>
      <c r="FX73">
        <f t="shared" si="20"/>
        <v>0</v>
      </c>
      <c r="FY73">
        <f t="shared" si="21"/>
        <v>0</v>
      </c>
      <c r="GC73">
        <f t="shared" si="22"/>
        <v>27</v>
      </c>
      <c r="GD73" t="str">
        <f>IFERROR(SUBSTITUTE(SUBSTITUTE(INDEX(SUG[Card],MATCH(ROW(A62),GC$12:GC$161,0))," #2","")," #3",""),"")</f>
        <v>Poison (5)</v>
      </c>
      <c r="GE73">
        <f>SUM(GE72,IF(IFERROR(MATCH(GD73,GD$11:GD72,0)&lt;0,TRUE()),1,0))</f>
        <v>31</v>
      </c>
      <c r="GF73" t="str">
        <f t="shared" si="23"/>
        <v/>
      </c>
      <c r="GI73">
        <f>SUM(SUMIFS(D$11:D72,A$11:A72,A73,B$11:B72,"&gt;="&amp;B73),SUMIFS(D74:D$161,A74:A$161,A73,B74:B$161,"&gt;"&amp;B73),SUMIFS(D$11:D72,A$11:A72,A73&amp;":Onyx"),SUMIFS(D74:D$161,A74:A$161,A73&amp;":Onyx"))</f>
        <v>0</v>
      </c>
      <c r="GP73" t="str">
        <f t="shared" si="31"/>
        <v>Water Serpent (5)</v>
      </c>
      <c r="GQ73">
        <f t="shared" si="32"/>
        <v>281</v>
      </c>
      <c r="GR73" t="b">
        <f>COUNTIF(DECK[Card],IFERROR(MID($L73,1,FIND(" #",SUG_Helper[[#This Row],[Card]])-1),SUG_Helper[[#This Row],[Card]]))&gt;=IFERROR(VALUE(RIGHT(SUG_Helper[[#This Row],[Card]])),1)</f>
        <v>0</v>
      </c>
    </row>
    <row r="74" spans="1:200" x14ac:dyDescent="0.35">
      <c r="A74" s="17"/>
      <c r="B74" s="4"/>
      <c r="C74" s="4"/>
      <c r="D74" s="4"/>
      <c r="E74" t="str">
        <f>IF(INDEX(LIB[Card],ROW(A63))="","",INDEX(LIB[Card],ROW(A63))&amp;" ("&amp;INDEX(LIB[Level],ROW(A63))&amp;")"&amp;IF(INDEX(LIB[Fused],ROW(A63))="Yes","ƒ",""))</f>
        <v/>
      </c>
      <c r="F74">
        <v>63</v>
      </c>
      <c r="H74" t="str">
        <f>IF(DECK[[#This Row],[Card]]="","",MID(DECK[[#This Row],[Card]],1,FIND(" (",DECK[[#This Row],[Card]])-1))</f>
        <v/>
      </c>
      <c r="I74" t="str">
        <f>IF(DECK[[#This Row],[Card]]="","",MID(DECK[[#This Row],[Card]],FIND("(",DECK[[#This Row],[Card]])+1,1))</f>
        <v/>
      </c>
      <c r="J74" t="str">
        <f>IF(DECK[[#This Row],[Card]]="","",IF(RIGHT(DECK[[#This Row],[Card]])="ƒ","Yes","No"))</f>
        <v/>
      </c>
      <c r="L74" t="str">
        <f t="shared" si="27"/>
        <v>Wolf (5) #2</v>
      </c>
      <c r="M74">
        <f t="shared" si="28"/>
        <v>280</v>
      </c>
      <c r="O74" s="6" t="str">
        <f>IF(S74="","",MATCH(MID(S74,1,MIN(FIND(" (",S74),IFERROR(FIND(":",S74),50))-1),CC[CC_Name],0))</f>
        <v/>
      </c>
      <c r="P74" s="5" t="str">
        <f t="shared" si="29"/>
        <v/>
      </c>
      <c r="Q74" s="5" t="str">
        <f t="shared" si="18"/>
        <v/>
      </c>
      <c r="R74" s="5" t="str">
        <f t="shared" si="30"/>
        <v/>
      </c>
      <c r="S74" t="str">
        <f>(INDEX(LIB[ID],ROW(A63)))</f>
        <v/>
      </c>
      <c r="T74" t="str">
        <f>IF(OR(T$5="",$S74=""),"",IFERROR(SUM(PRODUCT(INDEX(CMB[[BA_0O]:[BA_2O]],MATCH(ROUND(MIN(SUM(T$4,$O74/1000),SUM($O74,T$4/1000)),3),CMB[[Cmb_ID]:[Cmb_ID]],0),SUM(N(T$1),N($R74),1)),CHOOSE(AC[[M]:[M]],1,1,0,AC[[AB]:[AB]])),PRODUCT(INDEX(CMB[[BD_0O]:[BD_2O]],MATCH(ROUND(MIN(SUM(T$4,$O74/1000),SUM($O74,T$4/1000)),3),CMB[[Cmb_ID]:[Cmb_ID]],0),SUM(N(T$1),N($R74),1)),CHOOSE(AC[[M]:[M]],1,0,1,AC[[DB]:[DB]])),PRODUCT(SUM(ROUND(AVERAGE(VALUE(T$3),VALUE($P74)),0),CHOOSE(IF(OR(T$1,$R74),4,INDEX(CMB[[Res_Rare]:[Res_Rare]],MATCH(ROUND(MIN(SUM(T$4,$O74/1000),SUM($O74,T$4/1000)),3),CMB[[Cmb_ID]:[Cmb_ID]],0))),-1,-1,0,0)),IF(OR(T$1,$R74),4,INDEX(CMB[[Cmb_Rare]:[Cmb_Rare]],MATCH(ROUND(MIN(SUM(T$4,$O74/1000),SUM($O74,T$4/1000)),3),CMB[[Cmb_ID]:[Cmb_ID]],0))),CHOOSE(AC[[M]:[M]],2,1,1,SUM(AC[[AB]:[DB]])))),""))</f>
        <v/>
      </c>
      <c r="U74" t="str">
        <f>IF(OR(U$5="",$S74=""),"",IFERROR(SUM(PRODUCT(INDEX(CMB[[BA_0O]:[BA_2O]],MATCH(ROUND(MIN(SUM(U$4,$O74/1000),SUM($O74,U$4/1000)),3),CMB[[Cmb_ID]:[Cmb_ID]],0),SUM(N(U$1),N($R74),1)),CHOOSE(AC[[M]:[M]],1,1,0,AC[[AB]:[AB]])),PRODUCT(INDEX(CMB[[BD_0O]:[BD_2O]],MATCH(ROUND(MIN(SUM(U$4,$O74/1000),SUM($O74,U$4/1000)),3),CMB[[Cmb_ID]:[Cmb_ID]],0),SUM(N(U$1),N($R74),1)),CHOOSE(AC[[M]:[M]],1,0,1,AC[[DB]:[DB]])),PRODUCT(SUM(ROUND(AVERAGE(VALUE(U$3),VALUE($P74)),0),CHOOSE(IF(OR(U$1,$R74),4,INDEX(CMB[[Res_Rare]:[Res_Rare]],MATCH(ROUND(MIN(SUM(U$4,$O74/1000),SUM($O74,U$4/1000)),3),CMB[[Cmb_ID]:[Cmb_ID]],0))),-1,-1,0,0)),IF(OR(U$1,$R74),4,INDEX(CMB[[Cmb_Rare]:[Cmb_Rare]],MATCH(ROUND(MIN(SUM(U$4,$O74/1000),SUM($O74,U$4/1000)),3),CMB[[Cmb_ID]:[Cmb_ID]],0))),CHOOSE(AC[[M]:[M]],2,1,1,SUM(AC[[AB]:[DB]])))),""))</f>
        <v/>
      </c>
      <c r="V74" t="str">
        <f>IF(OR(V$5="",$S74=""),"",IFERROR(SUM(PRODUCT(INDEX(CMB[[BA_0O]:[BA_2O]],MATCH(ROUND(MIN(SUM(V$4,$O74/1000),SUM($O74,V$4/1000)),3),CMB[[Cmb_ID]:[Cmb_ID]],0),SUM(N(V$1),N($R74),1)),CHOOSE(AC[[M]:[M]],1,1,0,AC[[AB]:[AB]])),PRODUCT(INDEX(CMB[[BD_0O]:[BD_2O]],MATCH(ROUND(MIN(SUM(V$4,$O74/1000),SUM($O74,V$4/1000)),3),CMB[[Cmb_ID]:[Cmb_ID]],0),SUM(N(V$1),N($R74),1)),CHOOSE(AC[[M]:[M]],1,0,1,AC[[DB]:[DB]])),PRODUCT(SUM(ROUND(AVERAGE(VALUE(V$3),VALUE($P74)),0),CHOOSE(IF(OR(V$1,$R74),4,INDEX(CMB[[Res_Rare]:[Res_Rare]],MATCH(ROUND(MIN(SUM(V$4,$O74/1000),SUM($O74,V$4/1000)),3),CMB[[Cmb_ID]:[Cmb_ID]],0))),-1,-1,0,0)),IF(OR(V$1,$R74),4,INDEX(CMB[[Cmb_Rare]:[Cmb_Rare]],MATCH(ROUND(MIN(SUM(V$4,$O74/1000),SUM($O74,V$4/1000)),3),CMB[[Cmb_ID]:[Cmb_ID]],0))),CHOOSE(AC[[M]:[M]],2,1,1,SUM(AC[[AB]:[DB]])))),""))</f>
        <v/>
      </c>
      <c r="W74" t="str">
        <f>IF(OR(W$5="",$S74=""),"",IFERROR(SUM(PRODUCT(INDEX(CMB[[BA_0O]:[BA_2O]],MATCH(ROUND(MIN(SUM(W$4,$O74/1000),SUM($O74,W$4/1000)),3),CMB[[Cmb_ID]:[Cmb_ID]],0),SUM(N(W$1),N($R74),1)),CHOOSE(AC[[M]:[M]],1,1,0,AC[[AB]:[AB]])),PRODUCT(INDEX(CMB[[BD_0O]:[BD_2O]],MATCH(ROUND(MIN(SUM(W$4,$O74/1000),SUM($O74,W$4/1000)),3),CMB[[Cmb_ID]:[Cmb_ID]],0),SUM(N(W$1),N($R74),1)),CHOOSE(AC[[M]:[M]],1,0,1,AC[[DB]:[DB]])),PRODUCT(SUM(ROUND(AVERAGE(VALUE(W$3),VALUE($P74)),0),CHOOSE(IF(OR(W$1,$R74),4,INDEX(CMB[[Res_Rare]:[Res_Rare]],MATCH(ROUND(MIN(SUM(W$4,$O74/1000),SUM($O74,W$4/1000)),3),CMB[[Cmb_ID]:[Cmb_ID]],0))),-1,-1,0,0)),IF(OR(W$1,$R74),4,INDEX(CMB[[Cmb_Rare]:[Cmb_Rare]],MATCH(ROUND(MIN(SUM(W$4,$O74/1000),SUM($O74,W$4/1000)),3),CMB[[Cmb_ID]:[Cmb_ID]],0))),CHOOSE(AC[[M]:[M]],2,1,1,SUM(AC[[AB]:[DB]])))),""))</f>
        <v/>
      </c>
      <c r="X74" t="str">
        <f>IF(OR(X$5="",$S74=""),"",IFERROR(SUM(PRODUCT(INDEX(CMB[[BA_0O]:[BA_2O]],MATCH(ROUND(MIN(SUM(X$4,$O74/1000),SUM($O74,X$4/1000)),3),CMB[[Cmb_ID]:[Cmb_ID]],0),SUM(N(X$1),N($R74),1)),CHOOSE(AC[[M]:[M]],1,1,0,AC[[AB]:[AB]])),PRODUCT(INDEX(CMB[[BD_0O]:[BD_2O]],MATCH(ROUND(MIN(SUM(X$4,$O74/1000),SUM($O74,X$4/1000)),3),CMB[[Cmb_ID]:[Cmb_ID]],0),SUM(N(X$1),N($R74),1)),CHOOSE(AC[[M]:[M]],1,0,1,AC[[DB]:[DB]])),PRODUCT(SUM(ROUND(AVERAGE(VALUE(X$3),VALUE($P74)),0),CHOOSE(IF(OR(X$1,$R74),4,INDEX(CMB[[Res_Rare]:[Res_Rare]],MATCH(ROUND(MIN(SUM(X$4,$O74/1000),SUM($O74,X$4/1000)),3),CMB[[Cmb_ID]:[Cmb_ID]],0))),-1,-1,0,0)),IF(OR(X$1,$R74),4,INDEX(CMB[[Cmb_Rare]:[Cmb_Rare]],MATCH(ROUND(MIN(SUM(X$4,$O74/1000),SUM($O74,X$4/1000)),3),CMB[[Cmb_ID]:[Cmb_ID]],0))),CHOOSE(AC[[M]:[M]],2,1,1,SUM(AC[[AB]:[DB]])))),""))</f>
        <v/>
      </c>
      <c r="Y74" t="str">
        <f>IF(OR(Y$5="",$S74=""),"",IFERROR(SUM(PRODUCT(INDEX(CMB[[BA_0O]:[BA_2O]],MATCH(ROUND(MIN(SUM(Y$4,$O74/1000),SUM($O74,Y$4/1000)),3),CMB[[Cmb_ID]:[Cmb_ID]],0),SUM(N(Y$1),N($R74),1)),CHOOSE(AC[[M]:[M]],1,1,0,AC[[AB]:[AB]])),PRODUCT(INDEX(CMB[[BD_0O]:[BD_2O]],MATCH(ROUND(MIN(SUM(Y$4,$O74/1000),SUM($O74,Y$4/1000)),3),CMB[[Cmb_ID]:[Cmb_ID]],0),SUM(N(Y$1),N($R74),1)),CHOOSE(AC[[M]:[M]],1,0,1,AC[[DB]:[DB]])),PRODUCT(SUM(ROUND(AVERAGE(VALUE(Y$3),VALUE($P74)),0),CHOOSE(IF(OR(Y$1,$R74),4,INDEX(CMB[[Res_Rare]:[Res_Rare]],MATCH(ROUND(MIN(SUM(Y$4,$O74/1000),SUM($O74,Y$4/1000)),3),CMB[[Cmb_ID]:[Cmb_ID]],0))),-1,-1,0,0)),IF(OR(Y$1,$R74),4,INDEX(CMB[[Cmb_Rare]:[Cmb_Rare]],MATCH(ROUND(MIN(SUM(Y$4,$O74/1000),SUM($O74,Y$4/1000)),3),CMB[[Cmb_ID]:[Cmb_ID]],0))),CHOOSE(AC[[M]:[M]],2,1,1,SUM(AC[[AB]:[DB]])))),""))</f>
        <v/>
      </c>
      <c r="Z74" t="str">
        <f>IF(OR(Z$5="",$S74=""),"",IFERROR(SUM(PRODUCT(INDEX(CMB[[BA_0O]:[BA_2O]],MATCH(ROUND(MIN(SUM(Z$4,$O74/1000),SUM($O74,Z$4/1000)),3),CMB[[Cmb_ID]:[Cmb_ID]],0),SUM(N(Z$1),N($R74),1)),CHOOSE(AC[[M]:[M]],1,1,0,AC[[AB]:[AB]])),PRODUCT(INDEX(CMB[[BD_0O]:[BD_2O]],MATCH(ROUND(MIN(SUM(Z$4,$O74/1000),SUM($O74,Z$4/1000)),3),CMB[[Cmb_ID]:[Cmb_ID]],0),SUM(N(Z$1),N($R74),1)),CHOOSE(AC[[M]:[M]],1,0,1,AC[[DB]:[DB]])),PRODUCT(SUM(ROUND(AVERAGE(VALUE(Z$3),VALUE($P74)),0),CHOOSE(IF(OR(Z$1,$R74),4,INDEX(CMB[[Res_Rare]:[Res_Rare]],MATCH(ROUND(MIN(SUM(Z$4,$O74/1000),SUM($O74,Z$4/1000)),3),CMB[[Cmb_ID]:[Cmb_ID]],0))),-1,-1,0,0)),IF(OR(Z$1,$R74),4,INDEX(CMB[[Cmb_Rare]:[Cmb_Rare]],MATCH(ROUND(MIN(SUM(Z$4,$O74/1000),SUM($O74,Z$4/1000)),3),CMB[[Cmb_ID]:[Cmb_ID]],0))),CHOOSE(AC[[M]:[M]],2,1,1,SUM(AC[[AB]:[DB]])))),""))</f>
        <v/>
      </c>
      <c r="AA74" t="str">
        <f>IF(OR(AA$5="",$S74=""),"",IFERROR(SUM(PRODUCT(INDEX(CMB[[BA_0O]:[BA_2O]],MATCH(ROUND(MIN(SUM(AA$4,$O74/1000),SUM($O74,AA$4/1000)),3),CMB[[Cmb_ID]:[Cmb_ID]],0),SUM(N(AA$1),N($R74),1)),CHOOSE(AC[[M]:[M]],1,1,0,AC[[AB]:[AB]])),PRODUCT(INDEX(CMB[[BD_0O]:[BD_2O]],MATCH(ROUND(MIN(SUM(AA$4,$O74/1000),SUM($O74,AA$4/1000)),3),CMB[[Cmb_ID]:[Cmb_ID]],0),SUM(N(AA$1),N($R74),1)),CHOOSE(AC[[M]:[M]],1,0,1,AC[[DB]:[DB]])),PRODUCT(SUM(ROUND(AVERAGE(VALUE(AA$3),VALUE($P74)),0),CHOOSE(IF(OR(AA$1,$R74),4,INDEX(CMB[[Res_Rare]:[Res_Rare]],MATCH(ROUND(MIN(SUM(AA$4,$O74/1000),SUM($O74,AA$4/1000)),3),CMB[[Cmb_ID]:[Cmb_ID]],0))),-1,-1,0,0)),IF(OR(AA$1,$R74),4,INDEX(CMB[[Cmb_Rare]:[Cmb_Rare]],MATCH(ROUND(MIN(SUM(AA$4,$O74/1000),SUM($O74,AA$4/1000)),3),CMB[[Cmb_ID]:[Cmb_ID]],0))),CHOOSE(AC[[M]:[M]],2,1,1,SUM(AC[[AB]:[DB]])))),""))</f>
        <v/>
      </c>
      <c r="AB74" t="str">
        <f>IF(OR(AB$5="",$S74=""),"",IFERROR(SUM(PRODUCT(INDEX(CMB[[BA_0O]:[BA_2O]],MATCH(ROUND(MIN(SUM(AB$4,$O74/1000),SUM($O74,AB$4/1000)),3),CMB[[Cmb_ID]:[Cmb_ID]],0),SUM(N(AB$1),N($R74),1)),CHOOSE(AC[[M]:[M]],1,1,0,AC[[AB]:[AB]])),PRODUCT(INDEX(CMB[[BD_0O]:[BD_2O]],MATCH(ROUND(MIN(SUM(AB$4,$O74/1000),SUM($O74,AB$4/1000)),3),CMB[[Cmb_ID]:[Cmb_ID]],0),SUM(N(AB$1),N($R74),1)),CHOOSE(AC[[M]:[M]],1,0,1,AC[[DB]:[DB]])),PRODUCT(SUM(ROUND(AVERAGE(VALUE(AB$3),VALUE($P74)),0),CHOOSE(IF(OR(AB$1,$R74),4,INDEX(CMB[[Res_Rare]:[Res_Rare]],MATCH(ROUND(MIN(SUM(AB$4,$O74/1000),SUM($O74,AB$4/1000)),3),CMB[[Cmb_ID]:[Cmb_ID]],0))),-1,-1,0,0)),IF(OR(AB$1,$R74),4,INDEX(CMB[[Cmb_Rare]:[Cmb_Rare]],MATCH(ROUND(MIN(SUM(AB$4,$O74/1000),SUM($O74,AB$4/1000)),3),CMB[[Cmb_ID]:[Cmb_ID]],0))),CHOOSE(AC[[M]:[M]],2,1,1,SUM(AC[[AB]:[DB]])))),""))</f>
        <v/>
      </c>
      <c r="AC74" t="str">
        <f>IF(OR(AC$5="",$S74=""),"",IFERROR(SUM(PRODUCT(INDEX(CMB[[BA_0O]:[BA_2O]],MATCH(ROUND(MIN(SUM(AC$4,$O74/1000),SUM($O74,AC$4/1000)),3),CMB[[Cmb_ID]:[Cmb_ID]],0),SUM(N(AC$1),N($R74),1)),CHOOSE(AC[[M]:[M]],1,1,0,AC[[AB]:[AB]])),PRODUCT(INDEX(CMB[[BD_0O]:[BD_2O]],MATCH(ROUND(MIN(SUM(AC$4,$O74/1000),SUM($O74,AC$4/1000)),3),CMB[[Cmb_ID]:[Cmb_ID]],0),SUM(N(AC$1),N($R74),1)),CHOOSE(AC[[M]:[M]],1,0,1,AC[[DB]:[DB]])),PRODUCT(SUM(ROUND(AVERAGE(VALUE(AC$3),VALUE($P74)),0),CHOOSE(IF(OR(AC$1,$R74),4,INDEX(CMB[[Res_Rare]:[Res_Rare]],MATCH(ROUND(MIN(SUM(AC$4,$O74/1000),SUM($O74,AC$4/1000)),3),CMB[[Cmb_ID]:[Cmb_ID]],0))),-1,-1,0,0)),IF(OR(AC$1,$R74),4,INDEX(CMB[[Cmb_Rare]:[Cmb_Rare]],MATCH(ROUND(MIN(SUM(AC$4,$O74/1000),SUM($O74,AC$4/1000)),3),CMB[[Cmb_ID]:[Cmb_ID]],0))),CHOOSE(AC[[M]:[M]],2,1,1,SUM(AC[[AB]:[DB]])))),""))</f>
        <v/>
      </c>
      <c r="AD74" t="str">
        <f>IF(OR(AD$5="",$S74=""),"",IFERROR(SUM(PRODUCT(INDEX(CMB[[BA_0O]:[BA_2O]],MATCH(ROUND(MIN(SUM(AD$4,$O74/1000),SUM($O74,AD$4/1000)),3),CMB[[Cmb_ID]:[Cmb_ID]],0),SUM(N(AD$1),N($R74),1)),CHOOSE(AC[[M]:[M]],1,1,0,AC[[AB]:[AB]])),PRODUCT(INDEX(CMB[[BD_0O]:[BD_2O]],MATCH(ROUND(MIN(SUM(AD$4,$O74/1000),SUM($O74,AD$4/1000)),3),CMB[[Cmb_ID]:[Cmb_ID]],0),SUM(N(AD$1),N($R74),1)),CHOOSE(AC[[M]:[M]],1,0,1,AC[[DB]:[DB]])),PRODUCT(SUM(ROUND(AVERAGE(VALUE(AD$3),VALUE($P74)),0),CHOOSE(IF(OR(AD$1,$R74),4,INDEX(CMB[[Res_Rare]:[Res_Rare]],MATCH(ROUND(MIN(SUM(AD$4,$O74/1000),SUM($O74,AD$4/1000)),3),CMB[[Cmb_ID]:[Cmb_ID]],0))),-1,-1,0,0)),IF(OR(AD$1,$R74),4,INDEX(CMB[[Cmb_Rare]:[Cmb_Rare]],MATCH(ROUND(MIN(SUM(AD$4,$O74/1000),SUM($O74,AD$4/1000)),3),CMB[[Cmb_ID]:[Cmb_ID]],0))),CHOOSE(AC[[M]:[M]],2,1,1,SUM(AC[[AB]:[DB]])))),""))</f>
        <v/>
      </c>
      <c r="AE74" t="str">
        <f>IF(OR(AE$5="",$S74=""),"",IFERROR(SUM(PRODUCT(INDEX(CMB[[BA_0O]:[BA_2O]],MATCH(ROUND(MIN(SUM(AE$4,$O74/1000),SUM($O74,AE$4/1000)),3),CMB[[Cmb_ID]:[Cmb_ID]],0),SUM(N(AE$1),N($R74),1)),CHOOSE(AC[[M]:[M]],1,1,0,AC[[AB]:[AB]])),PRODUCT(INDEX(CMB[[BD_0O]:[BD_2O]],MATCH(ROUND(MIN(SUM(AE$4,$O74/1000),SUM($O74,AE$4/1000)),3),CMB[[Cmb_ID]:[Cmb_ID]],0),SUM(N(AE$1),N($R74),1)),CHOOSE(AC[[M]:[M]],1,0,1,AC[[DB]:[DB]])),PRODUCT(SUM(ROUND(AVERAGE(VALUE(AE$3),VALUE($P74)),0),CHOOSE(IF(OR(AE$1,$R74),4,INDEX(CMB[[Res_Rare]:[Res_Rare]],MATCH(ROUND(MIN(SUM(AE$4,$O74/1000),SUM($O74,AE$4/1000)),3),CMB[[Cmb_ID]:[Cmb_ID]],0))),-1,-1,0,0)),IF(OR(AE$1,$R74),4,INDEX(CMB[[Cmb_Rare]:[Cmb_Rare]],MATCH(ROUND(MIN(SUM(AE$4,$O74/1000),SUM($O74,AE$4/1000)),3),CMB[[Cmb_ID]:[Cmb_ID]],0))),CHOOSE(AC[[M]:[M]],2,1,1,SUM(AC[[AB]:[DB]])))),""))</f>
        <v/>
      </c>
      <c r="AF74" t="str">
        <f>IF(OR(AF$5="",$S74=""),"",IFERROR(SUM(PRODUCT(INDEX(CMB[[BA_0O]:[BA_2O]],MATCH(ROUND(MIN(SUM(AF$4,$O74/1000),SUM($O74,AF$4/1000)),3),CMB[[Cmb_ID]:[Cmb_ID]],0),SUM(N(AF$1),N($R74),1)),CHOOSE(AC[[M]:[M]],1,1,0,AC[[AB]:[AB]])),PRODUCT(INDEX(CMB[[BD_0O]:[BD_2O]],MATCH(ROUND(MIN(SUM(AF$4,$O74/1000),SUM($O74,AF$4/1000)),3),CMB[[Cmb_ID]:[Cmb_ID]],0),SUM(N(AF$1),N($R74),1)),CHOOSE(AC[[M]:[M]],1,0,1,AC[[DB]:[DB]])),PRODUCT(SUM(ROUND(AVERAGE(VALUE(AF$3),VALUE($P74)),0),CHOOSE(IF(OR(AF$1,$R74),4,INDEX(CMB[[Res_Rare]:[Res_Rare]],MATCH(ROUND(MIN(SUM(AF$4,$O74/1000),SUM($O74,AF$4/1000)),3),CMB[[Cmb_ID]:[Cmb_ID]],0))),-1,-1,0,0)),IF(OR(AF$1,$R74),4,INDEX(CMB[[Cmb_Rare]:[Cmb_Rare]],MATCH(ROUND(MIN(SUM(AF$4,$O74/1000),SUM($O74,AF$4/1000)),3),CMB[[Cmb_ID]:[Cmb_ID]],0))),CHOOSE(AC[[M]:[M]],2,1,1,SUM(AC[[AB]:[DB]])))),""))</f>
        <v/>
      </c>
      <c r="AG74" t="str">
        <f>IF(OR(AG$5="",$S74=""),"",IFERROR(SUM(PRODUCT(INDEX(CMB[[BA_0O]:[BA_2O]],MATCH(ROUND(MIN(SUM(AG$4,$O74/1000),SUM($O74,AG$4/1000)),3),CMB[[Cmb_ID]:[Cmb_ID]],0),SUM(N(AG$1),N($R74),1)),CHOOSE(AC[[M]:[M]],1,1,0,AC[[AB]:[AB]])),PRODUCT(INDEX(CMB[[BD_0O]:[BD_2O]],MATCH(ROUND(MIN(SUM(AG$4,$O74/1000),SUM($O74,AG$4/1000)),3),CMB[[Cmb_ID]:[Cmb_ID]],0),SUM(N(AG$1),N($R74),1)),CHOOSE(AC[[M]:[M]],1,0,1,AC[[DB]:[DB]])),PRODUCT(SUM(ROUND(AVERAGE(VALUE(AG$3),VALUE($P74)),0),CHOOSE(IF(OR(AG$1,$R74),4,INDEX(CMB[[Res_Rare]:[Res_Rare]],MATCH(ROUND(MIN(SUM(AG$4,$O74/1000),SUM($O74,AG$4/1000)),3),CMB[[Cmb_ID]:[Cmb_ID]],0))),-1,-1,0,0)),IF(OR(AG$1,$R74),4,INDEX(CMB[[Cmb_Rare]:[Cmb_Rare]],MATCH(ROUND(MIN(SUM(AG$4,$O74/1000),SUM($O74,AG$4/1000)),3),CMB[[Cmb_ID]:[Cmb_ID]],0))),CHOOSE(AC[[M]:[M]],2,1,1,SUM(AC[[AB]:[DB]])))),""))</f>
        <v/>
      </c>
      <c r="AH74" t="str">
        <f>IF(OR(AH$5="",$S74=""),"",IFERROR(SUM(PRODUCT(INDEX(CMB[[BA_0O]:[BA_2O]],MATCH(ROUND(MIN(SUM(AH$4,$O74/1000),SUM($O74,AH$4/1000)),3),CMB[[Cmb_ID]:[Cmb_ID]],0),SUM(N(AH$1),N($R74),1)),CHOOSE(AC[[M]:[M]],1,1,0,AC[[AB]:[AB]])),PRODUCT(INDEX(CMB[[BD_0O]:[BD_2O]],MATCH(ROUND(MIN(SUM(AH$4,$O74/1000),SUM($O74,AH$4/1000)),3),CMB[[Cmb_ID]:[Cmb_ID]],0),SUM(N(AH$1),N($R74),1)),CHOOSE(AC[[M]:[M]],1,0,1,AC[[DB]:[DB]])),PRODUCT(SUM(ROUND(AVERAGE(VALUE(AH$3),VALUE($P74)),0),CHOOSE(IF(OR(AH$1,$R74),4,INDEX(CMB[[Res_Rare]:[Res_Rare]],MATCH(ROUND(MIN(SUM(AH$4,$O74/1000),SUM($O74,AH$4/1000)),3),CMB[[Cmb_ID]:[Cmb_ID]],0))),-1,-1,0,0)),IF(OR(AH$1,$R74),4,INDEX(CMB[[Cmb_Rare]:[Cmb_Rare]],MATCH(ROUND(MIN(SUM(AH$4,$O74/1000),SUM($O74,AH$4/1000)),3),CMB[[Cmb_ID]:[Cmb_ID]],0))),CHOOSE(AC[[M]:[M]],2,1,1,SUM(AC[[AB]:[DB]])))),""))</f>
        <v/>
      </c>
      <c r="AI74" t="str">
        <f>IF(OR(AI$5="",$S74=""),"",IFERROR(SUM(PRODUCT(INDEX(CMB[[BA_0O]:[BA_2O]],MATCH(ROUND(MIN(SUM(AI$4,$O74/1000),SUM($O74,AI$4/1000)),3),CMB[[Cmb_ID]:[Cmb_ID]],0),SUM(N(AI$1),N($R74),1)),CHOOSE(AC[[M]:[M]],1,1,0,AC[[AB]:[AB]])),PRODUCT(INDEX(CMB[[BD_0O]:[BD_2O]],MATCH(ROUND(MIN(SUM(AI$4,$O74/1000),SUM($O74,AI$4/1000)),3),CMB[[Cmb_ID]:[Cmb_ID]],0),SUM(N(AI$1),N($R74),1)),CHOOSE(AC[[M]:[M]],1,0,1,AC[[DB]:[DB]])),PRODUCT(SUM(ROUND(AVERAGE(VALUE(AI$3),VALUE($P74)),0),CHOOSE(IF(OR(AI$1,$R74),4,INDEX(CMB[[Res_Rare]:[Res_Rare]],MATCH(ROUND(MIN(SUM(AI$4,$O74/1000),SUM($O74,AI$4/1000)),3),CMB[[Cmb_ID]:[Cmb_ID]],0))),-1,-1,0,0)),IF(OR(AI$1,$R74),4,INDEX(CMB[[Cmb_Rare]:[Cmb_Rare]],MATCH(ROUND(MIN(SUM(AI$4,$O74/1000),SUM($O74,AI$4/1000)),3),CMB[[Cmb_ID]:[Cmb_ID]],0))),CHOOSE(AC[[M]:[M]],2,1,1,SUM(AC[[AB]:[DB]])))),""))</f>
        <v/>
      </c>
      <c r="AJ74" t="str">
        <f>IF(OR(AJ$5="",$S74=""),"",IFERROR(SUM(PRODUCT(INDEX(CMB[[BA_0O]:[BA_2O]],MATCH(ROUND(MIN(SUM(AJ$4,$O74/1000),SUM($O74,AJ$4/1000)),3),CMB[[Cmb_ID]:[Cmb_ID]],0),SUM(N(AJ$1),N($R74),1)),CHOOSE(AC[[M]:[M]],1,1,0,AC[[AB]:[AB]])),PRODUCT(INDEX(CMB[[BD_0O]:[BD_2O]],MATCH(ROUND(MIN(SUM(AJ$4,$O74/1000),SUM($O74,AJ$4/1000)),3),CMB[[Cmb_ID]:[Cmb_ID]],0),SUM(N(AJ$1),N($R74),1)),CHOOSE(AC[[M]:[M]],1,0,1,AC[[DB]:[DB]])),PRODUCT(SUM(ROUND(AVERAGE(VALUE(AJ$3),VALUE($P74)),0),CHOOSE(IF(OR(AJ$1,$R74),4,INDEX(CMB[[Res_Rare]:[Res_Rare]],MATCH(ROUND(MIN(SUM(AJ$4,$O74/1000),SUM($O74,AJ$4/1000)),3),CMB[[Cmb_ID]:[Cmb_ID]],0))),-1,-1,0,0)),IF(OR(AJ$1,$R74),4,INDEX(CMB[[Cmb_Rare]:[Cmb_Rare]],MATCH(ROUND(MIN(SUM(AJ$4,$O74/1000),SUM($O74,AJ$4/1000)),3),CMB[[Cmb_ID]:[Cmb_ID]],0))),CHOOSE(AC[[M]:[M]],2,1,1,SUM(AC[[AB]:[DB]])))),""))</f>
        <v/>
      </c>
      <c r="AK74" t="str">
        <f>IF(OR(AK$5="",$S74=""),"",IFERROR(SUM(PRODUCT(INDEX(CMB[[BA_0O]:[BA_2O]],MATCH(ROUND(MIN(SUM(AK$4,$O74/1000),SUM($O74,AK$4/1000)),3),CMB[[Cmb_ID]:[Cmb_ID]],0),SUM(N(AK$1),N($R74),1)),CHOOSE(AC[[M]:[M]],1,1,0,AC[[AB]:[AB]])),PRODUCT(INDEX(CMB[[BD_0O]:[BD_2O]],MATCH(ROUND(MIN(SUM(AK$4,$O74/1000),SUM($O74,AK$4/1000)),3),CMB[[Cmb_ID]:[Cmb_ID]],0),SUM(N(AK$1),N($R74),1)),CHOOSE(AC[[M]:[M]],1,0,1,AC[[DB]:[DB]])),PRODUCT(SUM(ROUND(AVERAGE(VALUE(AK$3),VALUE($P74)),0),CHOOSE(IF(OR(AK$1,$R74),4,INDEX(CMB[[Res_Rare]:[Res_Rare]],MATCH(ROUND(MIN(SUM(AK$4,$O74/1000),SUM($O74,AK$4/1000)),3),CMB[[Cmb_ID]:[Cmb_ID]],0))),-1,-1,0,0)),IF(OR(AK$1,$R74),4,INDEX(CMB[[Cmb_Rare]:[Cmb_Rare]],MATCH(ROUND(MIN(SUM(AK$4,$O74/1000),SUM($O74,AK$4/1000)),3),CMB[[Cmb_ID]:[Cmb_ID]],0))),CHOOSE(AC[[M]:[M]],2,1,1,SUM(AC[[AB]:[DB]])))),""))</f>
        <v/>
      </c>
      <c r="AL74" t="str">
        <f>IF(OR(AL$5="",$S74=""),"",IFERROR(SUM(PRODUCT(INDEX(CMB[[BA_0O]:[BA_2O]],MATCH(ROUND(MIN(SUM(AL$4,$O74/1000),SUM($O74,AL$4/1000)),3),CMB[[Cmb_ID]:[Cmb_ID]],0),SUM(N(AL$1),N($R74),1)),CHOOSE(AC[[M]:[M]],1,1,0,AC[[AB]:[AB]])),PRODUCT(INDEX(CMB[[BD_0O]:[BD_2O]],MATCH(ROUND(MIN(SUM(AL$4,$O74/1000),SUM($O74,AL$4/1000)),3),CMB[[Cmb_ID]:[Cmb_ID]],0),SUM(N(AL$1),N($R74),1)),CHOOSE(AC[[M]:[M]],1,0,1,AC[[DB]:[DB]])),PRODUCT(SUM(ROUND(AVERAGE(VALUE(AL$3),VALUE($P74)),0),CHOOSE(IF(OR(AL$1,$R74),4,INDEX(CMB[[Res_Rare]:[Res_Rare]],MATCH(ROUND(MIN(SUM(AL$4,$O74/1000),SUM($O74,AL$4/1000)),3),CMB[[Cmb_ID]:[Cmb_ID]],0))),-1,-1,0,0)),IF(OR(AL$1,$R74),4,INDEX(CMB[[Cmb_Rare]:[Cmb_Rare]],MATCH(ROUND(MIN(SUM(AL$4,$O74/1000),SUM($O74,AL$4/1000)),3),CMB[[Cmb_ID]:[Cmb_ID]],0))),CHOOSE(AC[[M]:[M]],2,1,1,SUM(AC[[AB]:[DB]])))),""))</f>
        <v/>
      </c>
      <c r="AM74" t="str">
        <f>IF(OR(AM$5="",$S74=""),"",IFERROR(SUM(PRODUCT(INDEX(CMB[[BA_0O]:[BA_2O]],MATCH(ROUND(MIN(SUM(AM$4,$O74/1000),SUM($O74,AM$4/1000)),3),CMB[[Cmb_ID]:[Cmb_ID]],0),SUM(N(AM$1),N($R74),1)),CHOOSE(AC[[M]:[M]],1,1,0,AC[[AB]:[AB]])),PRODUCT(INDEX(CMB[[BD_0O]:[BD_2O]],MATCH(ROUND(MIN(SUM(AM$4,$O74/1000),SUM($O74,AM$4/1000)),3),CMB[[Cmb_ID]:[Cmb_ID]],0),SUM(N(AM$1),N($R74),1)),CHOOSE(AC[[M]:[M]],1,0,1,AC[[DB]:[DB]])),PRODUCT(SUM(ROUND(AVERAGE(VALUE(AM$3),VALUE($P74)),0),CHOOSE(IF(OR(AM$1,$R74),4,INDEX(CMB[[Res_Rare]:[Res_Rare]],MATCH(ROUND(MIN(SUM(AM$4,$O74/1000),SUM($O74,AM$4/1000)),3),CMB[[Cmb_ID]:[Cmb_ID]],0))),-1,-1,0,0)),IF(OR(AM$1,$R74),4,INDEX(CMB[[Cmb_Rare]:[Cmb_Rare]],MATCH(ROUND(MIN(SUM(AM$4,$O74/1000),SUM($O74,AM$4/1000)),3),CMB[[Cmb_ID]:[Cmb_ID]],0))),CHOOSE(AC[[M]:[M]],2,1,1,SUM(AC[[AB]:[DB]])))),""))</f>
        <v/>
      </c>
      <c r="AN74" t="str">
        <f>IF(OR(AN$5="",$S74=""),"",IFERROR(SUM(PRODUCT(INDEX(CMB[[BA_0O]:[BA_2O]],MATCH(ROUND(MIN(SUM(AN$4,$O74/1000),SUM($O74,AN$4/1000)),3),CMB[[Cmb_ID]:[Cmb_ID]],0),SUM(N(AN$1),N($R74),1)),CHOOSE(AC[[M]:[M]],1,1,0,AC[[AB]:[AB]])),PRODUCT(INDEX(CMB[[BD_0O]:[BD_2O]],MATCH(ROUND(MIN(SUM(AN$4,$O74/1000),SUM($O74,AN$4/1000)),3),CMB[[Cmb_ID]:[Cmb_ID]],0),SUM(N(AN$1),N($R74),1)),CHOOSE(AC[[M]:[M]],1,0,1,AC[[DB]:[DB]])),PRODUCT(SUM(ROUND(AVERAGE(VALUE(AN$3),VALUE($P74)),0),CHOOSE(IF(OR(AN$1,$R74),4,INDEX(CMB[[Res_Rare]:[Res_Rare]],MATCH(ROUND(MIN(SUM(AN$4,$O74/1000),SUM($O74,AN$4/1000)),3),CMB[[Cmb_ID]:[Cmb_ID]],0))),-1,-1,0,0)),IF(OR(AN$1,$R74),4,INDEX(CMB[[Cmb_Rare]:[Cmb_Rare]],MATCH(ROUND(MIN(SUM(AN$4,$O74/1000),SUM($O74,AN$4/1000)),3),CMB[[Cmb_ID]:[Cmb_ID]],0))),CHOOSE(AC[[M]:[M]],2,1,1,SUM(AC[[AB]:[DB]])))),""))</f>
        <v/>
      </c>
      <c r="AO74" t="str">
        <f>IF(OR(AO$5="",$S74=""),"",IFERROR(SUM(PRODUCT(INDEX(CMB[[BA_0O]:[BA_2O]],MATCH(ROUND(MIN(SUM(AO$4,$O74/1000),SUM($O74,AO$4/1000)),3),CMB[[Cmb_ID]:[Cmb_ID]],0),SUM(N(AO$1),N($R74),1)),CHOOSE(AC[[M]:[M]],1,1,0,AC[[AB]:[AB]])),PRODUCT(INDEX(CMB[[BD_0O]:[BD_2O]],MATCH(ROUND(MIN(SUM(AO$4,$O74/1000),SUM($O74,AO$4/1000)),3),CMB[[Cmb_ID]:[Cmb_ID]],0),SUM(N(AO$1),N($R74),1)),CHOOSE(AC[[M]:[M]],1,0,1,AC[[DB]:[DB]])),PRODUCT(SUM(ROUND(AVERAGE(VALUE(AO$3),VALUE($P74)),0),CHOOSE(IF(OR(AO$1,$R74),4,INDEX(CMB[[Res_Rare]:[Res_Rare]],MATCH(ROUND(MIN(SUM(AO$4,$O74/1000),SUM($O74,AO$4/1000)),3),CMB[[Cmb_ID]:[Cmb_ID]],0))),-1,-1,0,0)),IF(OR(AO$1,$R74),4,INDEX(CMB[[Cmb_Rare]:[Cmb_Rare]],MATCH(ROUND(MIN(SUM(AO$4,$O74/1000),SUM($O74,AO$4/1000)),3),CMB[[Cmb_ID]:[Cmb_ID]],0))),CHOOSE(AC[[M]:[M]],2,1,1,SUM(AC[[AB]:[DB]])))),""))</f>
        <v/>
      </c>
      <c r="AP74" t="str">
        <f>IF(OR(AP$5="",$S74=""),"",IFERROR(SUM(PRODUCT(INDEX(CMB[[BA_0O]:[BA_2O]],MATCH(ROUND(MIN(SUM(AP$4,$O74/1000),SUM($O74,AP$4/1000)),3),CMB[[Cmb_ID]:[Cmb_ID]],0),SUM(N(AP$1),N($R74),1)),CHOOSE(AC[[M]:[M]],1,1,0,AC[[AB]:[AB]])),PRODUCT(INDEX(CMB[[BD_0O]:[BD_2O]],MATCH(ROUND(MIN(SUM(AP$4,$O74/1000),SUM($O74,AP$4/1000)),3),CMB[[Cmb_ID]:[Cmb_ID]],0),SUM(N(AP$1),N($R74),1)),CHOOSE(AC[[M]:[M]],1,0,1,AC[[DB]:[DB]])),PRODUCT(SUM(ROUND(AVERAGE(VALUE(AP$3),VALUE($P74)),0),CHOOSE(IF(OR(AP$1,$R74),4,INDEX(CMB[[Res_Rare]:[Res_Rare]],MATCH(ROUND(MIN(SUM(AP$4,$O74/1000),SUM($O74,AP$4/1000)),3),CMB[[Cmb_ID]:[Cmb_ID]],0))),-1,-1,0,0)),IF(OR(AP$1,$R74),4,INDEX(CMB[[Cmb_Rare]:[Cmb_Rare]],MATCH(ROUND(MIN(SUM(AP$4,$O74/1000),SUM($O74,AP$4/1000)),3),CMB[[Cmb_ID]:[Cmb_ID]],0))),CHOOSE(AC[[M]:[M]],2,1,1,SUM(AC[[AB]:[DB]])))),""))</f>
        <v/>
      </c>
      <c r="AQ74" t="str">
        <f>IF(OR(AQ$5="",$S74=""),"",IFERROR(SUM(PRODUCT(INDEX(CMB[[BA_0O]:[BA_2O]],MATCH(ROUND(MIN(SUM(AQ$4,$O74/1000),SUM($O74,AQ$4/1000)),3),CMB[[Cmb_ID]:[Cmb_ID]],0),SUM(N(AQ$1),N($R74),1)),CHOOSE(AC[[M]:[M]],1,1,0,AC[[AB]:[AB]])),PRODUCT(INDEX(CMB[[BD_0O]:[BD_2O]],MATCH(ROUND(MIN(SUM(AQ$4,$O74/1000),SUM($O74,AQ$4/1000)),3),CMB[[Cmb_ID]:[Cmb_ID]],0),SUM(N(AQ$1),N($R74),1)),CHOOSE(AC[[M]:[M]],1,0,1,AC[[DB]:[DB]])),PRODUCT(SUM(ROUND(AVERAGE(VALUE(AQ$3),VALUE($P74)),0),CHOOSE(IF(OR(AQ$1,$R74),4,INDEX(CMB[[Res_Rare]:[Res_Rare]],MATCH(ROUND(MIN(SUM(AQ$4,$O74/1000),SUM($O74,AQ$4/1000)),3),CMB[[Cmb_ID]:[Cmb_ID]],0))),-1,-1,0,0)),IF(OR(AQ$1,$R74),4,INDEX(CMB[[Cmb_Rare]:[Cmb_Rare]],MATCH(ROUND(MIN(SUM(AQ$4,$O74/1000),SUM($O74,AQ$4/1000)),3),CMB[[Cmb_ID]:[Cmb_ID]],0))),CHOOSE(AC[[M]:[M]],2,1,1,SUM(AC[[AB]:[DB]])))),""))</f>
        <v/>
      </c>
      <c r="AR74" t="str">
        <f>IF(OR(AR$5="",$S74=""),"",IFERROR(SUM(PRODUCT(INDEX(CMB[[BA_0O]:[BA_2O]],MATCH(ROUND(MIN(SUM(AR$4,$O74/1000),SUM($O74,AR$4/1000)),3),CMB[[Cmb_ID]:[Cmb_ID]],0),SUM(N(AR$1),N($R74),1)),CHOOSE(AC[[M]:[M]],1,1,0,AC[[AB]:[AB]])),PRODUCT(INDEX(CMB[[BD_0O]:[BD_2O]],MATCH(ROUND(MIN(SUM(AR$4,$O74/1000),SUM($O74,AR$4/1000)),3),CMB[[Cmb_ID]:[Cmb_ID]],0),SUM(N(AR$1),N($R74),1)),CHOOSE(AC[[M]:[M]],1,0,1,AC[[DB]:[DB]])),PRODUCT(SUM(ROUND(AVERAGE(VALUE(AR$3),VALUE($P74)),0),CHOOSE(IF(OR(AR$1,$R74),4,INDEX(CMB[[Res_Rare]:[Res_Rare]],MATCH(ROUND(MIN(SUM(AR$4,$O74/1000),SUM($O74,AR$4/1000)),3),CMB[[Cmb_ID]:[Cmb_ID]],0))),-1,-1,0,0)),IF(OR(AR$1,$R74),4,INDEX(CMB[[Cmb_Rare]:[Cmb_Rare]],MATCH(ROUND(MIN(SUM(AR$4,$O74/1000),SUM($O74,AR$4/1000)),3),CMB[[Cmb_ID]:[Cmb_ID]],0))),CHOOSE(AC[[M]:[M]],2,1,1,SUM(AC[[AB]:[DB]])))),""))</f>
        <v/>
      </c>
      <c r="AS74" t="str">
        <f>IF(OR(AS$5="",$S74=""),"",IFERROR(SUM(PRODUCT(INDEX(CMB[[BA_0O]:[BA_2O]],MATCH(ROUND(MIN(SUM(AS$4,$O74/1000),SUM($O74,AS$4/1000)),3),CMB[[Cmb_ID]:[Cmb_ID]],0),SUM(N(AS$1),N($R74),1)),CHOOSE(AC[[M]:[M]],1,1,0,AC[[AB]:[AB]])),PRODUCT(INDEX(CMB[[BD_0O]:[BD_2O]],MATCH(ROUND(MIN(SUM(AS$4,$O74/1000),SUM($O74,AS$4/1000)),3),CMB[[Cmb_ID]:[Cmb_ID]],0),SUM(N(AS$1),N($R74),1)),CHOOSE(AC[[M]:[M]],1,0,1,AC[[DB]:[DB]])),PRODUCT(SUM(ROUND(AVERAGE(VALUE(AS$3),VALUE($P74)),0),CHOOSE(IF(OR(AS$1,$R74),4,INDEX(CMB[[Res_Rare]:[Res_Rare]],MATCH(ROUND(MIN(SUM(AS$4,$O74/1000),SUM($O74,AS$4/1000)),3),CMB[[Cmb_ID]:[Cmb_ID]],0))),-1,-1,0,0)),IF(OR(AS$1,$R74),4,INDEX(CMB[[Cmb_Rare]:[Cmb_Rare]],MATCH(ROUND(MIN(SUM(AS$4,$O74/1000),SUM($O74,AS$4/1000)),3),CMB[[Cmb_ID]:[Cmb_ID]],0))),CHOOSE(AC[[M]:[M]],2,1,1,SUM(AC[[AB]:[DB]])))),""))</f>
        <v/>
      </c>
      <c r="AT74" t="str">
        <f>IF(OR(AT$5="",$S74=""),"",IFERROR(SUM(PRODUCT(INDEX(CMB[[BA_0O]:[BA_2O]],MATCH(ROUND(MIN(SUM(AT$4,$O74/1000),SUM($O74,AT$4/1000)),3),CMB[[Cmb_ID]:[Cmb_ID]],0),SUM(N(AT$1),N($R74),1)),CHOOSE(AC[[M]:[M]],1,1,0,AC[[AB]:[AB]])),PRODUCT(INDEX(CMB[[BD_0O]:[BD_2O]],MATCH(ROUND(MIN(SUM(AT$4,$O74/1000),SUM($O74,AT$4/1000)),3),CMB[[Cmb_ID]:[Cmb_ID]],0),SUM(N(AT$1),N($R74),1)),CHOOSE(AC[[M]:[M]],1,0,1,AC[[DB]:[DB]])),PRODUCT(SUM(ROUND(AVERAGE(VALUE(AT$3),VALUE($P74)),0),CHOOSE(IF(OR(AT$1,$R74),4,INDEX(CMB[[Res_Rare]:[Res_Rare]],MATCH(ROUND(MIN(SUM(AT$4,$O74/1000),SUM($O74,AT$4/1000)),3),CMB[[Cmb_ID]:[Cmb_ID]],0))),-1,-1,0,0)),IF(OR(AT$1,$R74),4,INDEX(CMB[[Cmb_Rare]:[Cmb_Rare]],MATCH(ROUND(MIN(SUM(AT$4,$O74/1000),SUM($O74,AT$4/1000)),3),CMB[[Cmb_ID]:[Cmb_ID]],0))),CHOOSE(AC[[M]:[M]],2,1,1,SUM(AC[[AB]:[DB]])))),""))</f>
        <v/>
      </c>
      <c r="AU74" t="str">
        <f>IF(OR(AU$5="",$S74=""),"",IFERROR(SUM(PRODUCT(INDEX(CMB[[BA_0O]:[BA_2O]],MATCH(ROUND(MIN(SUM(AU$4,$O74/1000),SUM($O74,AU$4/1000)),3),CMB[[Cmb_ID]:[Cmb_ID]],0),SUM(N(AU$1),N($R74),1)),CHOOSE(AC[[M]:[M]],1,1,0,AC[[AB]:[AB]])),PRODUCT(INDEX(CMB[[BD_0O]:[BD_2O]],MATCH(ROUND(MIN(SUM(AU$4,$O74/1000),SUM($O74,AU$4/1000)),3),CMB[[Cmb_ID]:[Cmb_ID]],0),SUM(N(AU$1),N($R74),1)),CHOOSE(AC[[M]:[M]],1,0,1,AC[[DB]:[DB]])),PRODUCT(SUM(ROUND(AVERAGE(VALUE(AU$3),VALUE($P74)),0),CHOOSE(IF(OR(AU$1,$R74),4,INDEX(CMB[[Res_Rare]:[Res_Rare]],MATCH(ROUND(MIN(SUM(AU$4,$O74/1000),SUM($O74,AU$4/1000)),3),CMB[[Cmb_ID]:[Cmb_ID]],0))),-1,-1,0,0)),IF(OR(AU$1,$R74),4,INDEX(CMB[[Cmb_Rare]:[Cmb_Rare]],MATCH(ROUND(MIN(SUM(AU$4,$O74/1000),SUM($O74,AU$4/1000)),3),CMB[[Cmb_ID]:[Cmb_ID]],0))),CHOOSE(AC[[M]:[M]],2,1,1,SUM(AC[[AB]:[DB]])))),""))</f>
        <v/>
      </c>
      <c r="AV74" t="str">
        <f>IF(OR(AV$5="",$S74=""),"",IFERROR(SUM(PRODUCT(INDEX(CMB[[BA_0O]:[BA_2O]],MATCH(ROUND(MIN(SUM(AV$4,$O74/1000),SUM($O74,AV$4/1000)),3),CMB[[Cmb_ID]:[Cmb_ID]],0),SUM(N(AV$1),N($R74),1)),CHOOSE(AC[[M]:[M]],1,1,0,AC[[AB]:[AB]])),PRODUCT(INDEX(CMB[[BD_0O]:[BD_2O]],MATCH(ROUND(MIN(SUM(AV$4,$O74/1000),SUM($O74,AV$4/1000)),3),CMB[[Cmb_ID]:[Cmb_ID]],0),SUM(N(AV$1),N($R74),1)),CHOOSE(AC[[M]:[M]],1,0,1,AC[[DB]:[DB]])),PRODUCT(SUM(ROUND(AVERAGE(VALUE(AV$3),VALUE($P74)),0),CHOOSE(IF(OR(AV$1,$R74),4,INDEX(CMB[[Res_Rare]:[Res_Rare]],MATCH(ROUND(MIN(SUM(AV$4,$O74/1000),SUM($O74,AV$4/1000)),3),CMB[[Cmb_ID]:[Cmb_ID]],0))),-1,-1,0,0)),IF(OR(AV$1,$R74),4,INDEX(CMB[[Cmb_Rare]:[Cmb_Rare]],MATCH(ROUND(MIN(SUM(AV$4,$O74/1000),SUM($O74,AV$4/1000)),3),CMB[[Cmb_ID]:[Cmb_ID]],0))),CHOOSE(AC[[M]:[M]],2,1,1,SUM(AC[[AB]:[DB]])))),""))</f>
        <v/>
      </c>
      <c r="AW74" t="str">
        <f>IF(OR(AW$5="",$S74=""),"",IFERROR(SUM(PRODUCT(INDEX(CMB[[BA_0O]:[BA_2O]],MATCH(ROUND(MIN(SUM(AW$4,$O74/1000),SUM($O74,AW$4/1000)),3),CMB[[Cmb_ID]:[Cmb_ID]],0),SUM(N(AW$1),N($R74),1)),CHOOSE(AC[[M]:[M]],1,1,0,AC[[AB]:[AB]])),PRODUCT(INDEX(CMB[[BD_0O]:[BD_2O]],MATCH(ROUND(MIN(SUM(AW$4,$O74/1000),SUM($O74,AW$4/1000)),3),CMB[[Cmb_ID]:[Cmb_ID]],0),SUM(N(AW$1),N($R74),1)),CHOOSE(AC[[M]:[M]],1,0,1,AC[[DB]:[DB]])),PRODUCT(SUM(ROUND(AVERAGE(VALUE(AW$3),VALUE($P74)),0),CHOOSE(IF(OR(AW$1,$R74),4,INDEX(CMB[[Res_Rare]:[Res_Rare]],MATCH(ROUND(MIN(SUM(AW$4,$O74/1000),SUM($O74,AW$4/1000)),3),CMB[[Cmb_ID]:[Cmb_ID]],0))),-1,-1,0,0)),IF(OR(AW$1,$R74),4,INDEX(CMB[[Cmb_Rare]:[Cmb_Rare]],MATCH(ROUND(MIN(SUM(AW$4,$O74/1000),SUM($O74,AW$4/1000)),3),CMB[[Cmb_ID]:[Cmb_ID]],0))),CHOOSE(AC[[M]:[M]],2,1,1,SUM(AC[[AB]:[DB]])))),""))</f>
        <v/>
      </c>
      <c r="AX74" t="str">
        <f>IF(OR(AX$5="",$S74=""),"",IFERROR(SUM(PRODUCT(INDEX(CMB[[BA_0O]:[BA_2O]],MATCH(ROUND(MIN(SUM(AX$4,$O74/1000),SUM($O74,AX$4/1000)),3),CMB[[Cmb_ID]:[Cmb_ID]],0),SUM(N(AX$1),N($R74),1)),CHOOSE(AC[[M]:[M]],1,1,0,AC[[AB]:[AB]])),PRODUCT(INDEX(CMB[[BD_0O]:[BD_2O]],MATCH(ROUND(MIN(SUM(AX$4,$O74/1000),SUM($O74,AX$4/1000)),3),CMB[[Cmb_ID]:[Cmb_ID]],0),SUM(N(AX$1),N($R74),1)),CHOOSE(AC[[M]:[M]],1,0,1,AC[[DB]:[DB]])),PRODUCT(SUM(ROUND(AVERAGE(VALUE(AX$3),VALUE($P74)),0),CHOOSE(IF(OR(AX$1,$R74),4,INDEX(CMB[[Res_Rare]:[Res_Rare]],MATCH(ROUND(MIN(SUM(AX$4,$O74/1000),SUM($O74,AX$4/1000)),3),CMB[[Cmb_ID]:[Cmb_ID]],0))),-1,-1,0,0)),IF(OR(AX$1,$R74),4,INDEX(CMB[[Cmb_Rare]:[Cmb_Rare]],MATCH(ROUND(MIN(SUM(AX$4,$O74/1000),SUM($O74,AX$4/1000)),3),CMB[[Cmb_ID]:[Cmb_ID]],0))),CHOOSE(AC[[M]:[M]],2,1,1,SUM(AC[[AB]:[DB]])))),""))</f>
        <v/>
      </c>
      <c r="AY74" t="str">
        <f>IF(OR(AY$5="",$S74=""),"",IFERROR(SUM(PRODUCT(INDEX(CMB[[BA_0O]:[BA_2O]],MATCH(ROUND(MIN(SUM(AY$4,$O74/1000),SUM($O74,AY$4/1000)),3),CMB[[Cmb_ID]:[Cmb_ID]],0),SUM(N(AY$1),N($R74),1)),CHOOSE(AC[[M]:[M]],1,1,0,AC[[AB]:[AB]])),PRODUCT(INDEX(CMB[[BD_0O]:[BD_2O]],MATCH(ROUND(MIN(SUM(AY$4,$O74/1000),SUM($O74,AY$4/1000)),3),CMB[[Cmb_ID]:[Cmb_ID]],0),SUM(N(AY$1),N($R74),1)),CHOOSE(AC[[M]:[M]],1,0,1,AC[[DB]:[DB]])),PRODUCT(SUM(ROUND(AVERAGE(VALUE(AY$3),VALUE($P74)),0),CHOOSE(IF(OR(AY$1,$R74),4,INDEX(CMB[[Res_Rare]:[Res_Rare]],MATCH(ROUND(MIN(SUM(AY$4,$O74/1000),SUM($O74,AY$4/1000)),3),CMB[[Cmb_ID]:[Cmb_ID]],0))),-1,-1,0,0)),IF(OR(AY$1,$R74),4,INDEX(CMB[[Cmb_Rare]:[Cmb_Rare]],MATCH(ROUND(MIN(SUM(AY$4,$O74/1000),SUM($O74,AY$4/1000)),3),CMB[[Cmb_ID]:[Cmb_ID]],0))),CHOOSE(AC[[M]:[M]],2,1,1,SUM(AC[[AB]:[DB]])))),""))</f>
        <v/>
      </c>
      <c r="AZ74" t="str">
        <f>IF(OR(AZ$5="",$S74=""),"",IFERROR(SUM(PRODUCT(INDEX(CMB[[BA_0O]:[BA_2O]],MATCH(ROUND(MIN(SUM(AZ$4,$O74/1000),SUM($O74,AZ$4/1000)),3),CMB[[Cmb_ID]:[Cmb_ID]],0),SUM(N(AZ$1),N($R74),1)),CHOOSE(AC[[M]:[M]],1,1,0,AC[[AB]:[AB]])),PRODUCT(INDEX(CMB[[BD_0O]:[BD_2O]],MATCH(ROUND(MIN(SUM(AZ$4,$O74/1000),SUM($O74,AZ$4/1000)),3),CMB[[Cmb_ID]:[Cmb_ID]],0),SUM(N(AZ$1),N($R74),1)),CHOOSE(AC[[M]:[M]],1,0,1,AC[[DB]:[DB]])),PRODUCT(SUM(ROUND(AVERAGE(VALUE(AZ$3),VALUE($P74)),0),CHOOSE(IF(OR(AZ$1,$R74),4,INDEX(CMB[[Res_Rare]:[Res_Rare]],MATCH(ROUND(MIN(SUM(AZ$4,$O74/1000),SUM($O74,AZ$4/1000)),3),CMB[[Cmb_ID]:[Cmb_ID]],0))),-1,-1,0,0)),IF(OR(AZ$1,$R74),4,INDEX(CMB[[Cmb_Rare]:[Cmb_Rare]],MATCH(ROUND(MIN(SUM(AZ$4,$O74/1000),SUM($O74,AZ$4/1000)),3),CMB[[Cmb_ID]:[Cmb_ID]],0))),CHOOSE(AC[[M]:[M]],2,1,1,SUM(AC[[AB]:[DB]])))),""))</f>
        <v/>
      </c>
      <c r="BA74" t="str">
        <f>IF(OR(BA$5="",$S74=""),"",IFERROR(SUM(PRODUCT(INDEX(CMB[[BA_0O]:[BA_2O]],MATCH(ROUND(MIN(SUM(BA$4,$O74/1000),SUM($O74,BA$4/1000)),3),CMB[[Cmb_ID]:[Cmb_ID]],0),SUM(N(BA$1),N($R74),1)),CHOOSE(AC[[M]:[M]],1,1,0,AC[[AB]:[AB]])),PRODUCT(INDEX(CMB[[BD_0O]:[BD_2O]],MATCH(ROUND(MIN(SUM(BA$4,$O74/1000),SUM($O74,BA$4/1000)),3),CMB[[Cmb_ID]:[Cmb_ID]],0),SUM(N(BA$1),N($R74),1)),CHOOSE(AC[[M]:[M]],1,0,1,AC[[DB]:[DB]])),PRODUCT(SUM(ROUND(AVERAGE(VALUE(BA$3),VALUE($P74)),0),CHOOSE(IF(OR(BA$1,$R74),4,INDEX(CMB[[Res_Rare]:[Res_Rare]],MATCH(ROUND(MIN(SUM(BA$4,$O74/1000),SUM($O74,BA$4/1000)),3),CMB[[Cmb_ID]:[Cmb_ID]],0))),-1,-1,0,0)),IF(OR(BA$1,$R74),4,INDEX(CMB[[Cmb_Rare]:[Cmb_Rare]],MATCH(ROUND(MIN(SUM(BA$4,$O74/1000),SUM($O74,BA$4/1000)),3),CMB[[Cmb_ID]:[Cmb_ID]],0))),CHOOSE(AC[[M]:[M]],2,1,1,SUM(AC[[AB]:[DB]])))),""))</f>
        <v/>
      </c>
      <c r="BB74" t="str">
        <f>IF(OR(BB$5="",$S74=""),"",IFERROR(SUM(PRODUCT(INDEX(CMB[[BA_0O]:[BA_2O]],MATCH(ROUND(MIN(SUM(BB$4,$O74/1000),SUM($O74,BB$4/1000)),3),CMB[[Cmb_ID]:[Cmb_ID]],0),SUM(N(BB$1),N($R74),1)),CHOOSE(AC[[M]:[M]],1,1,0,AC[[AB]:[AB]])),PRODUCT(INDEX(CMB[[BD_0O]:[BD_2O]],MATCH(ROUND(MIN(SUM(BB$4,$O74/1000),SUM($O74,BB$4/1000)),3),CMB[[Cmb_ID]:[Cmb_ID]],0),SUM(N(BB$1),N($R74),1)),CHOOSE(AC[[M]:[M]],1,0,1,AC[[DB]:[DB]])),PRODUCT(SUM(ROUND(AVERAGE(VALUE(BB$3),VALUE($P74)),0),CHOOSE(IF(OR(BB$1,$R74),4,INDEX(CMB[[Res_Rare]:[Res_Rare]],MATCH(ROUND(MIN(SUM(BB$4,$O74/1000),SUM($O74,BB$4/1000)),3),CMB[[Cmb_ID]:[Cmb_ID]],0))),-1,-1,0,0)),IF(OR(BB$1,$R74),4,INDEX(CMB[[Cmb_Rare]:[Cmb_Rare]],MATCH(ROUND(MIN(SUM(BB$4,$O74/1000),SUM($O74,BB$4/1000)),3),CMB[[Cmb_ID]:[Cmb_ID]],0))),CHOOSE(AC[[M]:[M]],2,1,1,SUM(AC[[AB]:[DB]])))),""))</f>
        <v/>
      </c>
      <c r="BC74" t="str">
        <f>IF(OR(BC$5="",$S74=""),"",IFERROR(SUM(PRODUCT(INDEX(CMB[[BA_0O]:[BA_2O]],MATCH(ROUND(MIN(SUM(BC$4,$O74/1000),SUM($O74,BC$4/1000)),3),CMB[[Cmb_ID]:[Cmb_ID]],0),SUM(N(BC$1),N($R74),1)),CHOOSE(AC[[M]:[M]],1,1,0,AC[[AB]:[AB]])),PRODUCT(INDEX(CMB[[BD_0O]:[BD_2O]],MATCH(ROUND(MIN(SUM(BC$4,$O74/1000),SUM($O74,BC$4/1000)),3),CMB[[Cmb_ID]:[Cmb_ID]],0),SUM(N(BC$1),N($R74),1)),CHOOSE(AC[[M]:[M]],1,0,1,AC[[DB]:[DB]])),PRODUCT(SUM(ROUND(AVERAGE(VALUE(BC$3),VALUE($P74)),0),CHOOSE(IF(OR(BC$1,$R74),4,INDEX(CMB[[Res_Rare]:[Res_Rare]],MATCH(ROUND(MIN(SUM(BC$4,$O74/1000),SUM($O74,BC$4/1000)),3),CMB[[Cmb_ID]:[Cmb_ID]],0))),-1,-1,0,0)),IF(OR(BC$1,$R74),4,INDEX(CMB[[Cmb_Rare]:[Cmb_Rare]],MATCH(ROUND(MIN(SUM(BC$4,$O74/1000),SUM($O74,BC$4/1000)),3),CMB[[Cmb_ID]:[Cmb_ID]],0))),CHOOSE(AC[[M]:[M]],2,1,1,SUM(AC[[AB]:[DB]])))),""))</f>
        <v/>
      </c>
      <c r="BD74" t="str">
        <f>IF(OR(BD$5="",$S74=""),"",IFERROR(SUM(PRODUCT(INDEX(CMB[[BA_0O]:[BA_2O]],MATCH(ROUND(MIN(SUM(BD$4,$O74/1000),SUM($O74,BD$4/1000)),3),CMB[[Cmb_ID]:[Cmb_ID]],0),SUM(N(BD$1),N($R74),1)),CHOOSE(AC[[M]:[M]],1,1,0,AC[[AB]:[AB]])),PRODUCT(INDEX(CMB[[BD_0O]:[BD_2O]],MATCH(ROUND(MIN(SUM(BD$4,$O74/1000),SUM($O74,BD$4/1000)),3),CMB[[Cmb_ID]:[Cmb_ID]],0),SUM(N(BD$1),N($R74),1)),CHOOSE(AC[[M]:[M]],1,0,1,AC[[DB]:[DB]])),PRODUCT(SUM(ROUND(AVERAGE(VALUE(BD$3),VALUE($P74)),0),CHOOSE(IF(OR(BD$1,$R74),4,INDEX(CMB[[Res_Rare]:[Res_Rare]],MATCH(ROUND(MIN(SUM(BD$4,$O74/1000),SUM($O74,BD$4/1000)),3),CMB[[Cmb_ID]:[Cmb_ID]],0))),-1,-1,0,0)),IF(OR(BD$1,$R74),4,INDEX(CMB[[Cmb_Rare]:[Cmb_Rare]],MATCH(ROUND(MIN(SUM(BD$4,$O74/1000),SUM($O74,BD$4/1000)),3),CMB[[Cmb_ID]:[Cmb_ID]],0))),CHOOSE(AC[[M]:[M]],2,1,1,SUM(AC[[AB]:[DB]])))),""))</f>
        <v/>
      </c>
      <c r="BE74" t="str">
        <f>IF(OR(BE$5="",$S74=""),"",IFERROR(SUM(PRODUCT(INDEX(CMB[[BA_0O]:[BA_2O]],MATCH(ROUND(MIN(SUM(BE$4,$O74/1000),SUM($O74,BE$4/1000)),3),CMB[[Cmb_ID]:[Cmb_ID]],0),SUM(N(BE$1),N($R74),1)),CHOOSE(AC[[M]:[M]],1,1,0,AC[[AB]:[AB]])),PRODUCT(INDEX(CMB[[BD_0O]:[BD_2O]],MATCH(ROUND(MIN(SUM(BE$4,$O74/1000),SUM($O74,BE$4/1000)),3),CMB[[Cmb_ID]:[Cmb_ID]],0),SUM(N(BE$1),N($R74),1)),CHOOSE(AC[[M]:[M]],1,0,1,AC[[DB]:[DB]])),PRODUCT(SUM(ROUND(AVERAGE(VALUE(BE$3),VALUE($P74)),0),CHOOSE(IF(OR(BE$1,$R74),4,INDEX(CMB[[Res_Rare]:[Res_Rare]],MATCH(ROUND(MIN(SUM(BE$4,$O74/1000),SUM($O74,BE$4/1000)),3),CMB[[Cmb_ID]:[Cmb_ID]],0))),-1,-1,0,0)),IF(OR(BE$1,$R74),4,INDEX(CMB[[Cmb_Rare]:[Cmb_Rare]],MATCH(ROUND(MIN(SUM(BE$4,$O74/1000),SUM($O74,BE$4/1000)),3),CMB[[Cmb_ID]:[Cmb_ID]],0))),CHOOSE(AC[[M]:[M]],2,1,1,SUM(AC[[AB]:[DB]])))),""))</f>
        <v/>
      </c>
      <c r="BF74" t="str">
        <f>IF(OR(BF$5="",$S74=""),"",IFERROR(SUM(PRODUCT(INDEX(CMB[[BA_0O]:[BA_2O]],MATCH(ROUND(MIN(SUM(BF$4,$O74/1000),SUM($O74,BF$4/1000)),3),CMB[[Cmb_ID]:[Cmb_ID]],0),SUM(N(BF$1),N($R74),1)),CHOOSE(AC[[M]:[M]],1,1,0,AC[[AB]:[AB]])),PRODUCT(INDEX(CMB[[BD_0O]:[BD_2O]],MATCH(ROUND(MIN(SUM(BF$4,$O74/1000),SUM($O74,BF$4/1000)),3),CMB[[Cmb_ID]:[Cmb_ID]],0),SUM(N(BF$1),N($R74),1)),CHOOSE(AC[[M]:[M]],1,0,1,AC[[DB]:[DB]])),PRODUCT(SUM(ROUND(AVERAGE(VALUE(BF$3),VALUE($P74)),0),CHOOSE(IF(OR(BF$1,$R74),4,INDEX(CMB[[Res_Rare]:[Res_Rare]],MATCH(ROUND(MIN(SUM(BF$4,$O74/1000),SUM($O74,BF$4/1000)),3),CMB[[Cmb_ID]:[Cmb_ID]],0))),-1,-1,0,0)),IF(OR(BF$1,$R74),4,INDEX(CMB[[Cmb_Rare]:[Cmb_Rare]],MATCH(ROUND(MIN(SUM(BF$4,$O74/1000),SUM($O74,BF$4/1000)),3),CMB[[Cmb_ID]:[Cmb_ID]],0))),CHOOSE(AC[[M]:[M]],2,1,1,SUM(AC[[AB]:[DB]])))),""))</f>
        <v/>
      </c>
      <c r="BG74" t="str">
        <f>IF(OR(BG$5="",$S74=""),"",IFERROR(SUM(PRODUCT(INDEX(CMB[[BA_0O]:[BA_2O]],MATCH(ROUND(MIN(SUM(BG$4,$O74/1000),SUM($O74,BG$4/1000)),3),CMB[[Cmb_ID]:[Cmb_ID]],0),SUM(N(BG$1),N($R74),1)),CHOOSE(AC[[M]:[M]],1,1,0,AC[[AB]:[AB]])),PRODUCT(INDEX(CMB[[BD_0O]:[BD_2O]],MATCH(ROUND(MIN(SUM(BG$4,$O74/1000),SUM($O74,BG$4/1000)),3),CMB[[Cmb_ID]:[Cmb_ID]],0),SUM(N(BG$1),N($R74),1)),CHOOSE(AC[[M]:[M]],1,0,1,AC[[DB]:[DB]])),PRODUCT(SUM(ROUND(AVERAGE(VALUE(BG$3),VALUE($P74)),0),CHOOSE(IF(OR(BG$1,$R74),4,INDEX(CMB[[Res_Rare]:[Res_Rare]],MATCH(ROUND(MIN(SUM(BG$4,$O74/1000),SUM($O74,BG$4/1000)),3),CMB[[Cmb_ID]:[Cmb_ID]],0))),-1,-1,0,0)),IF(OR(BG$1,$R74),4,INDEX(CMB[[Cmb_Rare]:[Cmb_Rare]],MATCH(ROUND(MIN(SUM(BG$4,$O74/1000),SUM($O74,BG$4/1000)),3),CMB[[Cmb_ID]:[Cmb_ID]],0))),CHOOSE(AC[[M]:[M]],2,1,1,SUM(AC[[AB]:[DB]])))),""))</f>
        <v/>
      </c>
      <c r="BH74" t="str">
        <f>IF(OR(BH$5="",$S74=""),"",IFERROR(SUM(PRODUCT(INDEX(CMB[[BA_0O]:[BA_2O]],MATCH(ROUND(MIN(SUM(BH$4,$O74/1000),SUM($O74,BH$4/1000)),3),CMB[[Cmb_ID]:[Cmb_ID]],0),SUM(N(BH$1),N($R74),1)),CHOOSE(AC[[M]:[M]],1,1,0,AC[[AB]:[AB]])),PRODUCT(INDEX(CMB[[BD_0O]:[BD_2O]],MATCH(ROUND(MIN(SUM(BH$4,$O74/1000),SUM($O74,BH$4/1000)),3),CMB[[Cmb_ID]:[Cmb_ID]],0),SUM(N(BH$1),N($R74),1)),CHOOSE(AC[[M]:[M]],1,0,1,AC[[DB]:[DB]])),PRODUCT(SUM(ROUND(AVERAGE(VALUE(BH$3),VALUE($P74)),0),CHOOSE(IF(OR(BH$1,$R74),4,INDEX(CMB[[Res_Rare]:[Res_Rare]],MATCH(ROUND(MIN(SUM(BH$4,$O74/1000),SUM($O74,BH$4/1000)),3),CMB[[Cmb_ID]:[Cmb_ID]],0))),-1,-1,0,0)),IF(OR(BH$1,$R74),4,INDEX(CMB[[Cmb_Rare]:[Cmb_Rare]],MATCH(ROUND(MIN(SUM(BH$4,$O74/1000),SUM($O74,BH$4/1000)),3),CMB[[Cmb_ID]:[Cmb_ID]],0))),CHOOSE(AC[[M]:[M]],2,1,1,SUM(AC[[AB]:[DB]])))),""))</f>
        <v/>
      </c>
      <c r="BI74" t="str">
        <f>IF(OR(BI$5="",$S74=""),"",IFERROR(SUM(PRODUCT(INDEX(CMB[[BA_0O]:[BA_2O]],MATCH(ROUND(MIN(SUM(BI$4,$O74/1000),SUM($O74,BI$4/1000)),3),CMB[[Cmb_ID]:[Cmb_ID]],0),SUM(N(BI$1),N($R74),1)),CHOOSE(AC[[M]:[M]],1,1,0,AC[[AB]:[AB]])),PRODUCT(INDEX(CMB[[BD_0O]:[BD_2O]],MATCH(ROUND(MIN(SUM(BI$4,$O74/1000),SUM($O74,BI$4/1000)),3),CMB[[Cmb_ID]:[Cmb_ID]],0),SUM(N(BI$1),N($R74),1)),CHOOSE(AC[[M]:[M]],1,0,1,AC[[DB]:[DB]])),PRODUCT(SUM(ROUND(AVERAGE(VALUE(BI$3),VALUE($P74)),0),CHOOSE(IF(OR(BI$1,$R74),4,INDEX(CMB[[Res_Rare]:[Res_Rare]],MATCH(ROUND(MIN(SUM(BI$4,$O74/1000),SUM($O74,BI$4/1000)),3),CMB[[Cmb_ID]:[Cmb_ID]],0))),-1,-1,0,0)),IF(OR(BI$1,$R74),4,INDEX(CMB[[Cmb_Rare]:[Cmb_Rare]],MATCH(ROUND(MIN(SUM(BI$4,$O74/1000),SUM($O74,BI$4/1000)),3),CMB[[Cmb_ID]:[Cmb_ID]],0))),CHOOSE(AC[[M]:[M]],2,1,1,SUM(AC[[AB]:[DB]])))),""))</f>
        <v/>
      </c>
      <c r="BJ74" t="str">
        <f>IF(OR(BJ$5="",$S74=""),"",IFERROR(SUM(PRODUCT(INDEX(CMB[[BA_0O]:[BA_2O]],MATCH(ROUND(MIN(SUM(BJ$4,$O74/1000),SUM($O74,BJ$4/1000)),3),CMB[[Cmb_ID]:[Cmb_ID]],0),SUM(N(BJ$1),N($R74),1)),CHOOSE(AC[[M]:[M]],1,1,0,AC[[AB]:[AB]])),PRODUCT(INDEX(CMB[[BD_0O]:[BD_2O]],MATCH(ROUND(MIN(SUM(BJ$4,$O74/1000),SUM($O74,BJ$4/1000)),3),CMB[[Cmb_ID]:[Cmb_ID]],0),SUM(N(BJ$1),N($R74),1)),CHOOSE(AC[[M]:[M]],1,0,1,AC[[DB]:[DB]])),PRODUCT(SUM(ROUND(AVERAGE(VALUE(BJ$3),VALUE($P74)),0),CHOOSE(IF(OR(BJ$1,$R74),4,INDEX(CMB[[Res_Rare]:[Res_Rare]],MATCH(ROUND(MIN(SUM(BJ$4,$O74/1000),SUM($O74,BJ$4/1000)),3),CMB[[Cmb_ID]:[Cmb_ID]],0))),-1,-1,0,0)),IF(OR(BJ$1,$R74),4,INDEX(CMB[[Cmb_Rare]:[Cmb_Rare]],MATCH(ROUND(MIN(SUM(BJ$4,$O74/1000),SUM($O74,BJ$4/1000)),3),CMB[[Cmb_ID]:[Cmb_ID]],0))),CHOOSE(AC[[M]:[M]],2,1,1,SUM(AC[[AB]:[DB]])))),""))</f>
        <v/>
      </c>
      <c r="BK74" t="str">
        <f>IF(OR(BK$5="",$S74=""),"",IFERROR(SUM(PRODUCT(INDEX(CMB[[BA_0O]:[BA_2O]],MATCH(ROUND(MIN(SUM(BK$4,$O74/1000),SUM($O74,BK$4/1000)),3),CMB[[Cmb_ID]:[Cmb_ID]],0),SUM(N(BK$1),N($R74),1)),CHOOSE(AC[[M]:[M]],1,1,0,AC[[AB]:[AB]])),PRODUCT(INDEX(CMB[[BD_0O]:[BD_2O]],MATCH(ROUND(MIN(SUM(BK$4,$O74/1000),SUM($O74,BK$4/1000)),3),CMB[[Cmb_ID]:[Cmb_ID]],0),SUM(N(BK$1),N($R74),1)),CHOOSE(AC[[M]:[M]],1,0,1,AC[[DB]:[DB]])),PRODUCT(SUM(ROUND(AVERAGE(VALUE(BK$3),VALUE($P74)),0),CHOOSE(IF(OR(BK$1,$R74),4,INDEX(CMB[[Res_Rare]:[Res_Rare]],MATCH(ROUND(MIN(SUM(BK$4,$O74/1000),SUM($O74,BK$4/1000)),3),CMB[[Cmb_ID]:[Cmb_ID]],0))),-1,-1,0,0)),IF(OR(BK$1,$R74),4,INDEX(CMB[[Cmb_Rare]:[Cmb_Rare]],MATCH(ROUND(MIN(SUM(BK$4,$O74/1000),SUM($O74,BK$4/1000)),3),CMB[[Cmb_ID]:[Cmb_ID]],0))),CHOOSE(AC[[M]:[M]],2,1,1,SUM(AC[[AB]:[DB]])))),""))</f>
        <v/>
      </c>
      <c r="BL74" t="str">
        <f>IF(OR(BL$5="",$S74=""),"",IFERROR(SUM(PRODUCT(INDEX(CMB[[BA_0O]:[BA_2O]],MATCH(ROUND(MIN(SUM(BL$4,$O74/1000),SUM($O74,BL$4/1000)),3),CMB[[Cmb_ID]:[Cmb_ID]],0),SUM(N(BL$1),N($R74),1)),CHOOSE(AC[[M]:[M]],1,1,0,AC[[AB]:[AB]])),PRODUCT(INDEX(CMB[[BD_0O]:[BD_2O]],MATCH(ROUND(MIN(SUM(BL$4,$O74/1000),SUM($O74,BL$4/1000)),3),CMB[[Cmb_ID]:[Cmb_ID]],0),SUM(N(BL$1),N($R74),1)),CHOOSE(AC[[M]:[M]],1,0,1,AC[[DB]:[DB]])),PRODUCT(SUM(ROUND(AVERAGE(VALUE(BL$3),VALUE($P74)),0),CHOOSE(IF(OR(BL$1,$R74),4,INDEX(CMB[[Res_Rare]:[Res_Rare]],MATCH(ROUND(MIN(SUM(BL$4,$O74/1000),SUM($O74,BL$4/1000)),3),CMB[[Cmb_ID]:[Cmb_ID]],0))),-1,-1,0,0)),IF(OR(BL$1,$R74),4,INDEX(CMB[[Cmb_Rare]:[Cmb_Rare]],MATCH(ROUND(MIN(SUM(BL$4,$O74/1000),SUM($O74,BL$4/1000)),3),CMB[[Cmb_ID]:[Cmb_ID]],0))),CHOOSE(AC[[M]:[M]],2,1,1,SUM(AC[[AB]:[DB]])))),""))</f>
        <v/>
      </c>
      <c r="BM74" t="str">
        <f>IF(OR(BM$5="",$S74=""),"",IFERROR(SUM(PRODUCT(INDEX(CMB[[BA_0O]:[BA_2O]],MATCH(ROUND(MIN(SUM(BM$4,$O74/1000),SUM($O74,BM$4/1000)),3),CMB[[Cmb_ID]:[Cmb_ID]],0),SUM(N(BM$1),N($R74),1)),CHOOSE(AC[[M]:[M]],1,1,0,AC[[AB]:[AB]])),PRODUCT(INDEX(CMB[[BD_0O]:[BD_2O]],MATCH(ROUND(MIN(SUM(BM$4,$O74/1000),SUM($O74,BM$4/1000)),3),CMB[[Cmb_ID]:[Cmb_ID]],0),SUM(N(BM$1),N($R74),1)),CHOOSE(AC[[M]:[M]],1,0,1,AC[[DB]:[DB]])),PRODUCT(SUM(ROUND(AVERAGE(VALUE(BM$3),VALUE($P74)),0),CHOOSE(IF(OR(BM$1,$R74),4,INDEX(CMB[[Res_Rare]:[Res_Rare]],MATCH(ROUND(MIN(SUM(BM$4,$O74/1000),SUM($O74,BM$4/1000)),3),CMB[[Cmb_ID]:[Cmb_ID]],0))),-1,-1,0,0)),IF(OR(BM$1,$R74),4,INDEX(CMB[[Cmb_Rare]:[Cmb_Rare]],MATCH(ROUND(MIN(SUM(BM$4,$O74/1000),SUM($O74,BM$4/1000)),3),CMB[[Cmb_ID]:[Cmb_ID]],0))),CHOOSE(AC[[M]:[M]],2,1,1,SUM(AC[[AB]:[DB]])))),""))</f>
        <v/>
      </c>
      <c r="BN74" t="str">
        <f>IF(OR(BN$5="",$S74=""),"",IFERROR(SUM(PRODUCT(INDEX(CMB[[BA_0O]:[BA_2O]],MATCH(ROUND(MIN(SUM(BN$4,$O74/1000),SUM($O74,BN$4/1000)),3),CMB[[Cmb_ID]:[Cmb_ID]],0),SUM(N(BN$1),N($R74),1)),CHOOSE(AC[[M]:[M]],1,1,0,AC[[AB]:[AB]])),PRODUCT(INDEX(CMB[[BD_0O]:[BD_2O]],MATCH(ROUND(MIN(SUM(BN$4,$O74/1000),SUM($O74,BN$4/1000)),3),CMB[[Cmb_ID]:[Cmb_ID]],0),SUM(N(BN$1),N($R74),1)),CHOOSE(AC[[M]:[M]],1,0,1,AC[[DB]:[DB]])),PRODUCT(SUM(ROUND(AVERAGE(VALUE(BN$3),VALUE($P74)),0),CHOOSE(IF(OR(BN$1,$R74),4,INDEX(CMB[[Res_Rare]:[Res_Rare]],MATCH(ROUND(MIN(SUM(BN$4,$O74/1000),SUM($O74,BN$4/1000)),3),CMB[[Cmb_ID]:[Cmb_ID]],0))),-1,-1,0,0)),IF(OR(BN$1,$R74),4,INDEX(CMB[[Cmb_Rare]:[Cmb_Rare]],MATCH(ROUND(MIN(SUM(BN$4,$O74/1000),SUM($O74,BN$4/1000)),3),CMB[[Cmb_ID]:[Cmb_ID]],0))),CHOOSE(AC[[M]:[M]],2,1,1,SUM(AC[[AB]:[DB]])))),""))</f>
        <v/>
      </c>
      <c r="BO74" t="str">
        <f>IF(OR(BO$5="",$S74=""),"",IFERROR(SUM(PRODUCT(INDEX(CMB[[BA_0O]:[BA_2O]],MATCH(ROUND(MIN(SUM(BO$4,$O74/1000),SUM($O74,BO$4/1000)),3),CMB[[Cmb_ID]:[Cmb_ID]],0),SUM(N(BO$1),N($R74),1)),CHOOSE(AC[[M]:[M]],1,1,0,AC[[AB]:[AB]])),PRODUCT(INDEX(CMB[[BD_0O]:[BD_2O]],MATCH(ROUND(MIN(SUM(BO$4,$O74/1000),SUM($O74,BO$4/1000)),3),CMB[[Cmb_ID]:[Cmb_ID]],0),SUM(N(BO$1),N($R74),1)),CHOOSE(AC[[M]:[M]],1,0,1,AC[[DB]:[DB]])),PRODUCT(SUM(ROUND(AVERAGE(VALUE(BO$3),VALUE($P74)),0),CHOOSE(IF(OR(BO$1,$R74),4,INDEX(CMB[[Res_Rare]:[Res_Rare]],MATCH(ROUND(MIN(SUM(BO$4,$O74/1000),SUM($O74,BO$4/1000)),3),CMB[[Cmb_ID]:[Cmb_ID]],0))),-1,-1,0,0)),IF(OR(BO$1,$R74),4,INDEX(CMB[[Cmb_Rare]:[Cmb_Rare]],MATCH(ROUND(MIN(SUM(BO$4,$O74/1000),SUM($O74,BO$4/1000)),3),CMB[[Cmb_ID]:[Cmb_ID]],0))),CHOOSE(AC[[M]:[M]],2,1,1,SUM(AC[[AB]:[DB]])))),""))</f>
        <v/>
      </c>
      <c r="BP74" t="str">
        <f>IF(OR(BP$5="",$S74=""),"",IFERROR(SUM(PRODUCT(INDEX(CMB[[BA_0O]:[BA_2O]],MATCH(ROUND(MIN(SUM(BP$4,$O74/1000),SUM($O74,BP$4/1000)),3),CMB[[Cmb_ID]:[Cmb_ID]],0),SUM(N(BP$1),N($R74),1)),CHOOSE(AC[[M]:[M]],1,1,0,AC[[AB]:[AB]])),PRODUCT(INDEX(CMB[[BD_0O]:[BD_2O]],MATCH(ROUND(MIN(SUM(BP$4,$O74/1000),SUM($O74,BP$4/1000)),3),CMB[[Cmb_ID]:[Cmb_ID]],0),SUM(N(BP$1),N($R74),1)),CHOOSE(AC[[M]:[M]],1,0,1,AC[[DB]:[DB]])),PRODUCT(SUM(ROUND(AVERAGE(VALUE(BP$3),VALUE($P74)),0),CHOOSE(IF(OR(BP$1,$R74),4,INDEX(CMB[[Res_Rare]:[Res_Rare]],MATCH(ROUND(MIN(SUM(BP$4,$O74/1000),SUM($O74,BP$4/1000)),3),CMB[[Cmb_ID]:[Cmb_ID]],0))),-1,-1,0,0)),IF(OR(BP$1,$R74),4,INDEX(CMB[[Cmb_Rare]:[Cmb_Rare]],MATCH(ROUND(MIN(SUM(BP$4,$O74/1000),SUM($O74,BP$4/1000)),3),CMB[[Cmb_ID]:[Cmb_ID]],0))),CHOOSE(AC[[M]:[M]],2,1,1,SUM(AC[[AB]:[DB]])))),""))</f>
        <v/>
      </c>
      <c r="BQ74" t="str">
        <f>IF(OR(BQ$5="",$S74=""),"",IFERROR(SUM(PRODUCT(INDEX(CMB[[BA_0O]:[BA_2O]],MATCH(ROUND(MIN(SUM(BQ$4,$O74/1000),SUM($O74,BQ$4/1000)),3),CMB[[Cmb_ID]:[Cmb_ID]],0),SUM(N(BQ$1),N($R74),1)),CHOOSE(AC[[M]:[M]],1,1,0,AC[[AB]:[AB]])),PRODUCT(INDEX(CMB[[BD_0O]:[BD_2O]],MATCH(ROUND(MIN(SUM(BQ$4,$O74/1000),SUM($O74,BQ$4/1000)),3),CMB[[Cmb_ID]:[Cmb_ID]],0),SUM(N(BQ$1),N($R74),1)),CHOOSE(AC[[M]:[M]],1,0,1,AC[[DB]:[DB]])),PRODUCT(SUM(ROUND(AVERAGE(VALUE(BQ$3),VALUE($P74)),0),CHOOSE(IF(OR(BQ$1,$R74),4,INDEX(CMB[[Res_Rare]:[Res_Rare]],MATCH(ROUND(MIN(SUM(BQ$4,$O74/1000),SUM($O74,BQ$4/1000)),3),CMB[[Cmb_ID]:[Cmb_ID]],0))),-1,-1,0,0)),IF(OR(BQ$1,$R74),4,INDEX(CMB[[Cmb_Rare]:[Cmb_Rare]],MATCH(ROUND(MIN(SUM(BQ$4,$O74/1000),SUM($O74,BQ$4/1000)),3),CMB[[Cmb_ID]:[Cmb_ID]],0))),CHOOSE(AC[[M]:[M]],2,1,1,SUM(AC[[AB]:[DB]])))),""))</f>
        <v/>
      </c>
      <c r="BR74" t="str">
        <f>IF(OR(BR$5="",$S74=""),"",IFERROR(SUM(PRODUCT(INDEX(CMB[[BA_0O]:[BA_2O]],MATCH(ROUND(MIN(SUM(BR$4,$O74/1000),SUM($O74,BR$4/1000)),3),CMB[[Cmb_ID]:[Cmb_ID]],0),SUM(N(BR$1),N($R74),1)),CHOOSE(AC[[M]:[M]],1,1,0,AC[[AB]:[AB]])),PRODUCT(INDEX(CMB[[BD_0O]:[BD_2O]],MATCH(ROUND(MIN(SUM(BR$4,$O74/1000),SUM($O74,BR$4/1000)),3),CMB[[Cmb_ID]:[Cmb_ID]],0),SUM(N(BR$1),N($R74),1)),CHOOSE(AC[[M]:[M]],1,0,1,AC[[DB]:[DB]])),PRODUCT(SUM(ROUND(AVERAGE(VALUE(BR$3),VALUE($P74)),0),CHOOSE(IF(OR(BR$1,$R74),4,INDEX(CMB[[Res_Rare]:[Res_Rare]],MATCH(ROUND(MIN(SUM(BR$4,$O74/1000),SUM($O74,BR$4/1000)),3),CMB[[Cmb_ID]:[Cmb_ID]],0))),-1,-1,0,0)),IF(OR(BR$1,$R74),4,INDEX(CMB[[Cmb_Rare]:[Cmb_Rare]],MATCH(ROUND(MIN(SUM(BR$4,$O74/1000),SUM($O74,BR$4/1000)),3),CMB[[Cmb_ID]:[Cmb_ID]],0))),CHOOSE(AC[[M]:[M]],2,1,1,SUM(AC[[AB]:[DB]])))),""))</f>
        <v/>
      </c>
      <c r="BS74" t="str">
        <f>IF(OR(BS$5="",$S74=""),"",IFERROR(SUM(PRODUCT(INDEX(CMB[[BA_0O]:[BA_2O]],MATCH(ROUND(MIN(SUM(BS$4,$O74/1000),SUM($O74,BS$4/1000)),3),CMB[[Cmb_ID]:[Cmb_ID]],0),SUM(N(BS$1),N($R74),1)),CHOOSE(AC[[M]:[M]],1,1,0,AC[[AB]:[AB]])),PRODUCT(INDEX(CMB[[BD_0O]:[BD_2O]],MATCH(ROUND(MIN(SUM(BS$4,$O74/1000),SUM($O74,BS$4/1000)),3),CMB[[Cmb_ID]:[Cmb_ID]],0),SUM(N(BS$1),N($R74),1)),CHOOSE(AC[[M]:[M]],1,0,1,AC[[DB]:[DB]])),PRODUCT(SUM(ROUND(AVERAGE(VALUE(BS$3),VALUE($P74)),0),CHOOSE(IF(OR(BS$1,$R74),4,INDEX(CMB[[Res_Rare]:[Res_Rare]],MATCH(ROUND(MIN(SUM(BS$4,$O74/1000),SUM($O74,BS$4/1000)),3),CMB[[Cmb_ID]:[Cmb_ID]],0))),-1,-1,0,0)),IF(OR(BS$1,$R74),4,INDEX(CMB[[Cmb_Rare]:[Cmb_Rare]],MATCH(ROUND(MIN(SUM(BS$4,$O74/1000),SUM($O74,BS$4/1000)),3),CMB[[Cmb_ID]:[Cmb_ID]],0))),CHOOSE(AC[[M]:[M]],2,1,1,SUM(AC[[AB]:[DB]])))),""))</f>
        <v/>
      </c>
      <c r="BT74" t="str">
        <f>IF(OR(BT$5="",$S74=""),"",IFERROR(SUM(PRODUCT(INDEX(CMB[[BA_0O]:[BA_2O]],MATCH(ROUND(MIN(SUM(BT$4,$O74/1000),SUM($O74,BT$4/1000)),3),CMB[[Cmb_ID]:[Cmb_ID]],0),SUM(N(BT$1),N($R74),1)),CHOOSE(AC[[M]:[M]],1,1,0,AC[[AB]:[AB]])),PRODUCT(INDEX(CMB[[BD_0O]:[BD_2O]],MATCH(ROUND(MIN(SUM(BT$4,$O74/1000),SUM($O74,BT$4/1000)),3),CMB[[Cmb_ID]:[Cmb_ID]],0),SUM(N(BT$1),N($R74),1)),CHOOSE(AC[[M]:[M]],1,0,1,AC[[DB]:[DB]])),PRODUCT(SUM(ROUND(AVERAGE(VALUE(BT$3),VALUE($P74)),0),CHOOSE(IF(OR(BT$1,$R74),4,INDEX(CMB[[Res_Rare]:[Res_Rare]],MATCH(ROUND(MIN(SUM(BT$4,$O74/1000),SUM($O74,BT$4/1000)),3),CMB[[Cmb_ID]:[Cmb_ID]],0))),-1,-1,0,0)),IF(OR(BT$1,$R74),4,INDEX(CMB[[Cmb_Rare]:[Cmb_Rare]],MATCH(ROUND(MIN(SUM(BT$4,$O74/1000),SUM($O74,BT$4/1000)),3),CMB[[Cmb_ID]:[Cmb_ID]],0))),CHOOSE(AC[[M]:[M]],2,1,1,SUM(AC[[AB]:[DB]])))),""))</f>
        <v/>
      </c>
      <c r="BU74" t="str">
        <f>IF(OR(BU$5="",$S74=""),"",IFERROR(SUM(PRODUCT(INDEX(CMB[[BA_0O]:[BA_2O]],MATCH(ROUND(MIN(SUM(BU$4,$O74/1000),SUM($O74,BU$4/1000)),3),CMB[[Cmb_ID]:[Cmb_ID]],0),SUM(N(BU$1),N($R74),1)),CHOOSE(AC[[M]:[M]],1,1,0,AC[[AB]:[AB]])),PRODUCT(INDEX(CMB[[BD_0O]:[BD_2O]],MATCH(ROUND(MIN(SUM(BU$4,$O74/1000),SUM($O74,BU$4/1000)),3),CMB[[Cmb_ID]:[Cmb_ID]],0),SUM(N(BU$1),N($R74),1)),CHOOSE(AC[[M]:[M]],1,0,1,AC[[DB]:[DB]])),PRODUCT(SUM(ROUND(AVERAGE(VALUE(BU$3),VALUE($P74)),0),CHOOSE(IF(OR(BU$1,$R74),4,INDEX(CMB[[Res_Rare]:[Res_Rare]],MATCH(ROUND(MIN(SUM(BU$4,$O74/1000),SUM($O74,BU$4/1000)),3),CMB[[Cmb_ID]:[Cmb_ID]],0))),-1,-1,0,0)),IF(OR(BU$1,$R74),4,INDEX(CMB[[Cmb_Rare]:[Cmb_Rare]],MATCH(ROUND(MIN(SUM(BU$4,$O74/1000),SUM($O74,BU$4/1000)),3),CMB[[Cmb_ID]:[Cmb_ID]],0))),CHOOSE(AC[[M]:[M]],2,1,1,SUM(AC[[AB]:[DB]])))),""))</f>
        <v/>
      </c>
      <c r="BV74" t="str">
        <f>IF(OR(BV$5="",$S74=""),"",IFERROR(SUM(PRODUCT(INDEX(CMB[[BA_0O]:[BA_2O]],MATCH(ROUND(MIN(SUM(BV$4,$O74/1000),SUM($O74,BV$4/1000)),3),CMB[[Cmb_ID]:[Cmb_ID]],0),SUM(N(BV$1),N($R74),1)),CHOOSE(AC[[M]:[M]],1,1,0,AC[[AB]:[AB]])),PRODUCT(INDEX(CMB[[BD_0O]:[BD_2O]],MATCH(ROUND(MIN(SUM(BV$4,$O74/1000),SUM($O74,BV$4/1000)),3),CMB[[Cmb_ID]:[Cmb_ID]],0),SUM(N(BV$1),N($R74),1)),CHOOSE(AC[[M]:[M]],1,0,1,AC[[DB]:[DB]])),PRODUCT(SUM(ROUND(AVERAGE(VALUE(BV$3),VALUE($P74)),0),CHOOSE(IF(OR(BV$1,$R74),4,INDEX(CMB[[Res_Rare]:[Res_Rare]],MATCH(ROUND(MIN(SUM(BV$4,$O74/1000),SUM($O74,BV$4/1000)),3),CMB[[Cmb_ID]:[Cmb_ID]],0))),-1,-1,0,0)),IF(OR(BV$1,$R74),4,INDEX(CMB[[Cmb_Rare]:[Cmb_Rare]],MATCH(ROUND(MIN(SUM(BV$4,$O74/1000),SUM($O74,BV$4/1000)),3),CMB[[Cmb_ID]:[Cmb_ID]],0))),CHOOSE(AC[[M]:[M]],2,1,1,SUM(AC[[AB]:[DB]])))),""))</f>
        <v/>
      </c>
      <c r="BW74" t="str">
        <f>IF(OR(BW$5="",$S74=""),"",IFERROR(SUM(PRODUCT(INDEX(CMB[[BA_0O]:[BA_2O]],MATCH(ROUND(MIN(SUM(BW$4,$O74/1000),SUM($O74,BW$4/1000)),3),CMB[[Cmb_ID]:[Cmb_ID]],0),SUM(N(BW$1),N($R74),1)),CHOOSE(AC[[M]:[M]],1,1,0,AC[[AB]:[AB]])),PRODUCT(INDEX(CMB[[BD_0O]:[BD_2O]],MATCH(ROUND(MIN(SUM(BW$4,$O74/1000),SUM($O74,BW$4/1000)),3),CMB[[Cmb_ID]:[Cmb_ID]],0),SUM(N(BW$1),N($R74),1)),CHOOSE(AC[[M]:[M]],1,0,1,AC[[DB]:[DB]])),PRODUCT(SUM(ROUND(AVERAGE(VALUE(BW$3),VALUE($P74)),0),CHOOSE(IF(OR(BW$1,$R74),4,INDEX(CMB[[Res_Rare]:[Res_Rare]],MATCH(ROUND(MIN(SUM(BW$4,$O74/1000),SUM($O74,BW$4/1000)),3),CMB[[Cmb_ID]:[Cmb_ID]],0))),-1,-1,0,0)),IF(OR(BW$1,$R74),4,INDEX(CMB[[Cmb_Rare]:[Cmb_Rare]],MATCH(ROUND(MIN(SUM(BW$4,$O74/1000),SUM($O74,BW$4/1000)),3),CMB[[Cmb_ID]:[Cmb_ID]],0))),CHOOSE(AC[[M]:[M]],2,1,1,SUM(AC[[AB]:[DB]])))),""))</f>
        <v/>
      </c>
      <c r="BX74" t="str">
        <f>IF(OR(BX$5="",$S74=""),"",IFERROR(SUM(PRODUCT(INDEX(CMB[[BA_0O]:[BA_2O]],MATCH(ROUND(MIN(SUM(BX$4,$O74/1000),SUM($O74,BX$4/1000)),3),CMB[[Cmb_ID]:[Cmb_ID]],0),SUM(N(BX$1),N($R74),1)),CHOOSE(AC[[M]:[M]],1,1,0,AC[[AB]:[AB]])),PRODUCT(INDEX(CMB[[BD_0O]:[BD_2O]],MATCH(ROUND(MIN(SUM(BX$4,$O74/1000),SUM($O74,BX$4/1000)),3),CMB[[Cmb_ID]:[Cmb_ID]],0),SUM(N(BX$1),N($R74),1)),CHOOSE(AC[[M]:[M]],1,0,1,AC[[DB]:[DB]])),PRODUCT(SUM(ROUND(AVERAGE(VALUE(BX$3),VALUE($P74)),0),CHOOSE(IF(OR(BX$1,$R74),4,INDEX(CMB[[Res_Rare]:[Res_Rare]],MATCH(ROUND(MIN(SUM(BX$4,$O74/1000),SUM($O74,BX$4/1000)),3),CMB[[Cmb_ID]:[Cmb_ID]],0))),-1,-1,0,0)),IF(OR(BX$1,$R74),4,INDEX(CMB[[Cmb_Rare]:[Cmb_Rare]],MATCH(ROUND(MIN(SUM(BX$4,$O74/1000),SUM($O74,BX$4/1000)),3),CMB[[Cmb_ID]:[Cmb_ID]],0))),CHOOSE(AC[[M]:[M]],2,1,1,SUM(AC[[AB]:[DB]])))),""))</f>
        <v/>
      </c>
      <c r="BY74" t="str">
        <f>IF(OR(BY$5="",$S74=""),"",IFERROR(SUM(PRODUCT(INDEX(CMB[[BA_0O]:[BA_2O]],MATCH(ROUND(MIN(SUM(BY$4,$O74/1000),SUM($O74,BY$4/1000)),3),CMB[[Cmb_ID]:[Cmb_ID]],0),SUM(N(BY$1),N($R74),1)),CHOOSE(AC[[M]:[M]],1,1,0,AC[[AB]:[AB]])),PRODUCT(INDEX(CMB[[BD_0O]:[BD_2O]],MATCH(ROUND(MIN(SUM(BY$4,$O74/1000),SUM($O74,BY$4/1000)),3),CMB[[Cmb_ID]:[Cmb_ID]],0),SUM(N(BY$1),N($R74),1)),CHOOSE(AC[[M]:[M]],1,0,1,AC[[DB]:[DB]])),PRODUCT(SUM(ROUND(AVERAGE(VALUE(BY$3),VALUE($P74)),0),CHOOSE(IF(OR(BY$1,$R74),4,INDEX(CMB[[Res_Rare]:[Res_Rare]],MATCH(ROUND(MIN(SUM(BY$4,$O74/1000),SUM($O74,BY$4/1000)),3),CMB[[Cmb_ID]:[Cmb_ID]],0))),-1,-1,0,0)),IF(OR(BY$1,$R74),4,INDEX(CMB[[Cmb_Rare]:[Cmb_Rare]],MATCH(ROUND(MIN(SUM(BY$4,$O74/1000),SUM($O74,BY$4/1000)),3),CMB[[Cmb_ID]:[Cmb_ID]],0))),CHOOSE(AC[[M]:[M]],2,1,1,SUM(AC[[AB]:[DB]])))),""))</f>
        <v/>
      </c>
      <c r="BZ74" t="str">
        <f>IF(OR(BZ$5="",$S74=""),"",IFERROR(SUM(PRODUCT(INDEX(CMB[[BA_0O]:[BA_2O]],MATCH(ROUND(MIN(SUM(BZ$4,$O74/1000),SUM($O74,BZ$4/1000)),3),CMB[[Cmb_ID]:[Cmb_ID]],0),SUM(N(BZ$1),N($R74),1)),CHOOSE(AC[[M]:[M]],1,1,0,AC[[AB]:[AB]])),PRODUCT(INDEX(CMB[[BD_0O]:[BD_2O]],MATCH(ROUND(MIN(SUM(BZ$4,$O74/1000),SUM($O74,BZ$4/1000)),3),CMB[[Cmb_ID]:[Cmb_ID]],0),SUM(N(BZ$1),N($R74),1)),CHOOSE(AC[[M]:[M]],1,0,1,AC[[DB]:[DB]])),PRODUCT(SUM(ROUND(AVERAGE(VALUE(BZ$3),VALUE($P74)),0),CHOOSE(IF(OR(BZ$1,$R74),4,INDEX(CMB[[Res_Rare]:[Res_Rare]],MATCH(ROUND(MIN(SUM(BZ$4,$O74/1000),SUM($O74,BZ$4/1000)),3),CMB[[Cmb_ID]:[Cmb_ID]],0))),-1,-1,0,0)),IF(OR(BZ$1,$R74),4,INDEX(CMB[[Cmb_Rare]:[Cmb_Rare]],MATCH(ROUND(MIN(SUM(BZ$4,$O74/1000),SUM($O74,BZ$4/1000)),3),CMB[[Cmb_ID]:[Cmb_ID]],0))),CHOOSE(AC[[M]:[M]],2,1,1,SUM(AC[[AB]:[DB]])))),""))</f>
        <v/>
      </c>
      <c r="CA74" t="str">
        <f>IF(OR(CA$5="",$S74=""),"",IFERROR(SUM(PRODUCT(INDEX(CMB[[BA_0O]:[BA_2O]],MATCH(ROUND(MIN(SUM(CA$4,$O74/1000),SUM($O74,CA$4/1000)),3),CMB[[Cmb_ID]:[Cmb_ID]],0),SUM(N(CA$1),N($R74),1)),CHOOSE(AC[[M]:[M]],1,1,0,AC[[AB]:[AB]])),PRODUCT(INDEX(CMB[[BD_0O]:[BD_2O]],MATCH(ROUND(MIN(SUM(CA$4,$O74/1000),SUM($O74,CA$4/1000)),3),CMB[[Cmb_ID]:[Cmb_ID]],0),SUM(N(CA$1),N($R74),1)),CHOOSE(AC[[M]:[M]],1,0,1,AC[[DB]:[DB]])),PRODUCT(SUM(ROUND(AVERAGE(VALUE(CA$3),VALUE($P74)),0),CHOOSE(IF(OR(CA$1,$R74),4,INDEX(CMB[[Res_Rare]:[Res_Rare]],MATCH(ROUND(MIN(SUM(CA$4,$O74/1000),SUM($O74,CA$4/1000)),3),CMB[[Cmb_ID]:[Cmb_ID]],0))),-1,-1,0,0)),IF(OR(CA$1,$R74),4,INDEX(CMB[[Cmb_Rare]:[Cmb_Rare]],MATCH(ROUND(MIN(SUM(CA$4,$O74/1000),SUM($O74,CA$4/1000)),3),CMB[[Cmb_ID]:[Cmb_ID]],0))),CHOOSE(AC[[M]:[M]],2,1,1,SUM(AC[[AB]:[DB]])))),""))</f>
        <v/>
      </c>
      <c r="CB74" t="str">
        <f>IF(OR(CB$5="",$S74=""),"",IFERROR(SUM(PRODUCT(INDEX(CMB[[BA_0O]:[BA_2O]],MATCH(ROUND(MIN(SUM(CB$4,$O74/1000),SUM($O74,CB$4/1000)),3),CMB[[Cmb_ID]:[Cmb_ID]],0),SUM(N(CB$1),N($R74),1)),CHOOSE(AC[[M]:[M]],1,1,0,AC[[AB]:[AB]])),PRODUCT(INDEX(CMB[[BD_0O]:[BD_2O]],MATCH(ROUND(MIN(SUM(CB$4,$O74/1000),SUM($O74,CB$4/1000)),3),CMB[[Cmb_ID]:[Cmb_ID]],0),SUM(N(CB$1),N($R74),1)),CHOOSE(AC[[M]:[M]],1,0,1,AC[[DB]:[DB]])),PRODUCT(SUM(ROUND(AVERAGE(VALUE(CB$3),VALUE($P74)),0),CHOOSE(IF(OR(CB$1,$R74),4,INDEX(CMB[[Res_Rare]:[Res_Rare]],MATCH(ROUND(MIN(SUM(CB$4,$O74/1000),SUM($O74,CB$4/1000)),3),CMB[[Cmb_ID]:[Cmb_ID]],0))),-1,-1,0,0)),IF(OR(CB$1,$R74),4,INDEX(CMB[[Cmb_Rare]:[Cmb_Rare]],MATCH(ROUND(MIN(SUM(CB$4,$O74/1000),SUM($O74,CB$4/1000)),3),CMB[[Cmb_ID]:[Cmb_ID]],0))),CHOOSE(AC[[M]:[M]],2,1,1,SUM(AC[[AB]:[DB]])))),""))</f>
        <v/>
      </c>
      <c r="CC74" t="str">
        <f>IF(OR(CC$5="",$S74=""),"",IFERROR(SUM(PRODUCT(INDEX(CMB[[BA_0O]:[BA_2O]],MATCH(ROUND(MIN(SUM(CC$4,$O74/1000),SUM($O74,CC$4/1000)),3),CMB[[Cmb_ID]:[Cmb_ID]],0),SUM(N(CC$1),N($R74),1)),CHOOSE(AC[[M]:[M]],1,1,0,AC[[AB]:[AB]])),PRODUCT(INDEX(CMB[[BD_0O]:[BD_2O]],MATCH(ROUND(MIN(SUM(CC$4,$O74/1000),SUM($O74,CC$4/1000)),3),CMB[[Cmb_ID]:[Cmb_ID]],0),SUM(N(CC$1),N($R74),1)),CHOOSE(AC[[M]:[M]],1,0,1,AC[[DB]:[DB]])),PRODUCT(SUM(ROUND(AVERAGE(VALUE(CC$3),VALUE($P74)),0),CHOOSE(IF(OR(CC$1,$R74),4,INDEX(CMB[[Res_Rare]:[Res_Rare]],MATCH(ROUND(MIN(SUM(CC$4,$O74/1000),SUM($O74,CC$4/1000)),3),CMB[[Cmb_ID]:[Cmb_ID]],0))),-1,-1,0,0)),IF(OR(CC$1,$R74),4,INDEX(CMB[[Cmb_Rare]:[Cmb_Rare]],MATCH(ROUND(MIN(SUM(CC$4,$O74/1000),SUM($O74,CC$4/1000)),3),CMB[[Cmb_ID]:[Cmb_ID]],0))),CHOOSE(AC[[M]:[M]],2,1,1,SUM(AC[[AB]:[DB]])))),""))</f>
        <v/>
      </c>
      <c r="CD74" t="str">
        <f>IF(OR(CD$5="",$S74=""),"",IFERROR(SUM(PRODUCT(INDEX(CMB[[BA_0O]:[BA_2O]],MATCH(ROUND(MIN(SUM(CD$4,$O74/1000),SUM($O74,CD$4/1000)),3),CMB[[Cmb_ID]:[Cmb_ID]],0),SUM(N(CD$1),N($R74),1)),CHOOSE(AC[[M]:[M]],1,1,0,AC[[AB]:[AB]])),PRODUCT(INDEX(CMB[[BD_0O]:[BD_2O]],MATCH(ROUND(MIN(SUM(CD$4,$O74/1000),SUM($O74,CD$4/1000)),3),CMB[[Cmb_ID]:[Cmb_ID]],0),SUM(N(CD$1),N($R74),1)),CHOOSE(AC[[M]:[M]],1,0,1,AC[[DB]:[DB]])),PRODUCT(SUM(ROUND(AVERAGE(VALUE(CD$3),VALUE($P74)),0),CHOOSE(IF(OR(CD$1,$R74),4,INDEX(CMB[[Res_Rare]:[Res_Rare]],MATCH(ROUND(MIN(SUM(CD$4,$O74/1000),SUM($O74,CD$4/1000)),3),CMB[[Cmb_ID]:[Cmb_ID]],0))),-1,-1,0,0)),IF(OR(CD$1,$R74),4,INDEX(CMB[[Cmb_Rare]:[Cmb_Rare]],MATCH(ROUND(MIN(SUM(CD$4,$O74/1000),SUM($O74,CD$4/1000)),3),CMB[[Cmb_ID]:[Cmb_ID]],0))),CHOOSE(AC[[M]:[M]],2,1,1,SUM(AC[[AB]:[DB]])))),""))</f>
        <v/>
      </c>
      <c r="CE74" t="str">
        <f>IF(OR(CE$5="",$S74=""),"",IFERROR(SUM(PRODUCT(INDEX(CMB[[BA_0O]:[BA_2O]],MATCH(ROUND(MIN(SUM(CE$4,$O74/1000),SUM($O74,CE$4/1000)),3),CMB[[Cmb_ID]:[Cmb_ID]],0),SUM(N(CE$1),N($R74),1)),CHOOSE(AC[[M]:[M]],1,1,0,AC[[AB]:[AB]])),PRODUCT(INDEX(CMB[[BD_0O]:[BD_2O]],MATCH(ROUND(MIN(SUM(CE$4,$O74/1000),SUM($O74,CE$4/1000)),3),CMB[[Cmb_ID]:[Cmb_ID]],0),SUM(N(CE$1),N($R74),1)),CHOOSE(AC[[M]:[M]],1,0,1,AC[[DB]:[DB]])),PRODUCT(SUM(ROUND(AVERAGE(VALUE(CE$3),VALUE($P74)),0),CHOOSE(IF(OR(CE$1,$R74),4,INDEX(CMB[[Res_Rare]:[Res_Rare]],MATCH(ROUND(MIN(SUM(CE$4,$O74/1000),SUM($O74,CE$4/1000)),3),CMB[[Cmb_ID]:[Cmb_ID]],0))),-1,-1,0,0)),IF(OR(CE$1,$R74),4,INDEX(CMB[[Cmb_Rare]:[Cmb_Rare]],MATCH(ROUND(MIN(SUM(CE$4,$O74/1000),SUM($O74,CE$4/1000)),3),CMB[[Cmb_ID]:[Cmb_ID]],0))),CHOOSE(AC[[M]:[M]],2,1,1,SUM(AC[[AB]:[DB]])))),""))</f>
        <v/>
      </c>
      <c r="CF74" t="str">
        <f>IF(OR(CF$5="",$S74=""),"",IFERROR(SUM(PRODUCT(INDEX(CMB[[BA_0O]:[BA_2O]],MATCH(ROUND(MIN(SUM(CF$4,$O74/1000),SUM($O74,CF$4/1000)),3),CMB[[Cmb_ID]:[Cmb_ID]],0),SUM(N(CF$1),N($R74),1)),CHOOSE(AC[[M]:[M]],1,1,0,AC[[AB]:[AB]])),PRODUCT(INDEX(CMB[[BD_0O]:[BD_2O]],MATCH(ROUND(MIN(SUM(CF$4,$O74/1000),SUM($O74,CF$4/1000)),3),CMB[[Cmb_ID]:[Cmb_ID]],0),SUM(N(CF$1),N($R74),1)),CHOOSE(AC[[M]:[M]],1,0,1,AC[[DB]:[DB]])),PRODUCT(SUM(ROUND(AVERAGE(VALUE(CF$3),VALUE($P74)),0),CHOOSE(IF(OR(CF$1,$R74),4,INDEX(CMB[[Res_Rare]:[Res_Rare]],MATCH(ROUND(MIN(SUM(CF$4,$O74/1000),SUM($O74,CF$4/1000)),3),CMB[[Cmb_ID]:[Cmb_ID]],0))),-1,-1,0,0)),IF(OR(CF$1,$R74),4,INDEX(CMB[[Cmb_Rare]:[Cmb_Rare]],MATCH(ROUND(MIN(SUM(CF$4,$O74/1000),SUM($O74,CF$4/1000)),3),CMB[[Cmb_ID]:[Cmb_ID]],0))),CHOOSE(AC[[M]:[M]],2,1,1,SUM(AC[[AB]:[DB]])))),""))</f>
        <v/>
      </c>
      <c r="CG74" t="str">
        <f>IF(OR(CG$5="",$S74=""),"",IFERROR(SUM(PRODUCT(INDEX(CMB[[BA_0O]:[BA_2O]],MATCH(ROUND(MIN(SUM(CG$4,$O74/1000),SUM($O74,CG$4/1000)),3),CMB[[Cmb_ID]:[Cmb_ID]],0),SUM(N(CG$1),N($R74),1)),CHOOSE(AC[[M]:[M]],1,1,0,AC[[AB]:[AB]])),PRODUCT(INDEX(CMB[[BD_0O]:[BD_2O]],MATCH(ROUND(MIN(SUM(CG$4,$O74/1000),SUM($O74,CG$4/1000)),3),CMB[[Cmb_ID]:[Cmb_ID]],0),SUM(N(CG$1),N($R74),1)),CHOOSE(AC[[M]:[M]],1,0,1,AC[[DB]:[DB]])),PRODUCT(SUM(ROUND(AVERAGE(VALUE(CG$3),VALUE($P74)),0),CHOOSE(IF(OR(CG$1,$R74),4,INDEX(CMB[[Res_Rare]:[Res_Rare]],MATCH(ROUND(MIN(SUM(CG$4,$O74/1000),SUM($O74,CG$4/1000)),3),CMB[[Cmb_ID]:[Cmb_ID]],0))),-1,-1,0,0)),IF(OR(CG$1,$R74),4,INDEX(CMB[[Cmb_Rare]:[Cmb_Rare]],MATCH(ROUND(MIN(SUM(CG$4,$O74/1000),SUM($O74,CG$4/1000)),3),CMB[[Cmb_ID]:[Cmb_ID]],0))),CHOOSE(AC[[M]:[M]],2,1,1,SUM(AC[[AB]:[DB]])))),""))</f>
        <v/>
      </c>
      <c r="CH74" t="str">
        <f>IF(OR(CH$5="",$S74=""),"",IFERROR(SUM(PRODUCT(INDEX(CMB[[BA_0O]:[BA_2O]],MATCH(ROUND(MIN(SUM(CH$4,$O74/1000),SUM($O74,CH$4/1000)),3),CMB[[Cmb_ID]:[Cmb_ID]],0),SUM(N(CH$1),N($R74),1)),CHOOSE(AC[[M]:[M]],1,1,0,AC[[AB]:[AB]])),PRODUCT(INDEX(CMB[[BD_0O]:[BD_2O]],MATCH(ROUND(MIN(SUM(CH$4,$O74/1000),SUM($O74,CH$4/1000)),3),CMB[[Cmb_ID]:[Cmb_ID]],0),SUM(N(CH$1),N($R74),1)),CHOOSE(AC[[M]:[M]],1,0,1,AC[[DB]:[DB]])),PRODUCT(SUM(ROUND(AVERAGE(VALUE(CH$3),VALUE($P74)),0),CHOOSE(IF(OR(CH$1,$R74),4,INDEX(CMB[[Res_Rare]:[Res_Rare]],MATCH(ROUND(MIN(SUM(CH$4,$O74/1000),SUM($O74,CH$4/1000)),3),CMB[[Cmb_ID]:[Cmb_ID]],0))),-1,-1,0,0)),IF(OR(CH$1,$R74),4,INDEX(CMB[[Cmb_Rare]:[Cmb_Rare]],MATCH(ROUND(MIN(SUM(CH$4,$O74/1000),SUM($O74,CH$4/1000)),3),CMB[[Cmb_ID]:[Cmb_ID]],0))),CHOOSE(AC[[M]:[M]],2,1,1,SUM(AC[[AB]:[DB]])))),""))</f>
        <v/>
      </c>
      <c r="CI74" t="str">
        <f>IF(OR(CI$5="",$S74=""),"",IFERROR(SUM(PRODUCT(INDEX(CMB[[BA_0O]:[BA_2O]],MATCH(ROUND(MIN(SUM(CI$4,$O74/1000),SUM($O74,CI$4/1000)),3),CMB[[Cmb_ID]:[Cmb_ID]],0),SUM(N(CI$1),N($R74),1)),CHOOSE(AC[[M]:[M]],1,1,0,AC[[AB]:[AB]])),PRODUCT(INDEX(CMB[[BD_0O]:[BD_2O]],MATCH(ROUND(MIN(SUM(CI$4,$O74/1000),SUM($O74,CI$4/1000)),3),CMB[[Cmb_ID]:[Cmb_ID]],0),SUM(N(CI$1),N($R74),1)),CHOOSE(AC[[M]:[M]],1,0,1,AC[[DB]:[DB]])),PRODUCT(SUM(ROUND(AVERAGE(VALUE(CI$3),VALUE($P74)),0),CHOOSE(IF(OR(CI$1,$R74),4,INDEX(CMB[[Res_Rare]:[Res_Rare]],MATCH(ROUND(MIN(SUM(CI$4,$O74/1000),SUM($O74,CI$4/1000)),3),CMB[[Cmb_ID]:[Cmb_ID]],0))),-1,-1,0,0)),IF(OR(CI$1,$R74),4,INDEX(CMB[[Cmb_Rare]:[Cmb_Rare]],MATCH(ROUND(MIN(SUM(CI$4,$O74/1000),SUM($O74,CI$4/1000)),3),CMB[[Cmb_ID]:[Cmb_ID]],0))),CHOOSE(AC[[M]:[M]],2,1,1,SUM(AC[[AB]:[DB]])))),""))</f>
        <v/>
      </c>
      <c r="CJ74" t="str">
        <f>IF(OR(CJ$5="",$S74=""),"",IFERROR(SUM(PRODUCT(INDEX(CMB[[BA_0O]:[BA_2O]],MATCH(ROUND(MIN(SUM(CJ$4,$O74/1000),SUM($O74,CJ$4/1000)),3),CMB[[Cmb_ID]:[Cmb_ID]],0),SUM(N(CJ$1),N($R74),1)),CHOOSE(AC[[M]:[M]],1,1,0,AC[[AB]:[AB]])),PRODUCT(INDEX(CMB[[BD_0O]:[BD_2O]],MATCH(ROUND(MIN(SUM(CJ$4,$O74/1000),SUM($O74,CJ$4/1000)),3),CMB[[Cmb_ID]:[Cmb_ID]],0),SUM(N(CJ$1),N($R74),1)),CHOOSE(AC[[M]:[M]],1,0,1,AC[[DB]:[DB]])),PRODUCT(SUM(ROUND(AVERAGE(VALUE(CJ$3),VALUE($P74)),0),CHOOSE(IF(OR(CJ$1,$R74),4,INDEX(CMB[[Res_Rare]:[Res_Rare]],MATCH(ROUND(MIN(SUM(CJ$4,$O74/1000),SUM($O74,CJ$4/1000)),3),CMB[[Cmb_ID]:[Cmb_ID]],0))),-1,-1,0,0)),IF(OR(CJ$1,$R74),4,INDEX(CMB[[Cmb_Rare]:[Cmb_Rare]],MATCH(ROUND(MIN(SUM(CJ$4,$O74/1000),SUM($O74,CJ$4/1000)),3),CMB[[Cmb_ID]:[Cmb_ID]],0))),CHOOSE(AC[[M]:[M]],2,1,1,SUM(AC[[AB]:[DB]])))),""))</f>
        <v/>
      </c>
      <c r="CK74" t="str">
        <f>IF(OR(CK$5="",$S74=""),"",IFERROR(SUM(PRODUCT(INDEX(CMB[[BA_0O]:[BA_2O]],MATCH(ROUND(MIN(SUM(CK$4,$O74/1000),SUM($O74,CK$4/1000)),3),CMB[[Cmb_ID]:[Cmb_ID]],0),SUM(N(CK$1),N($R74),1)),CHOOSE(AC[[M]:[M]],1,1,0,AC[[AB]:[AB]])),PRODUCT(INDEX(CMB[[BD_0O]:[BD_2O]],MATCH(ROUND(MIN(SUM(CK$4,$O74/1000),SUM($O74,CK$4/1000)),3),CMB[[Cmb_ID]:[Cmb_ID]],0),SUM(N(CK$1),N($R74),1)),CHOOSE(AC[[M]:[M]],1,0,1,AC[[DB]:[DB]])),PRODUCT(SUM(ROUND(AVERAGE(VALUE(CK$3),VALUE($P74)),0),CHOOSE(IF(OR(CK$1,$R74),4,INDEX(CMB[[Res_Rare]:[Res_Rare]],MATCH(ROUND(MIN(SUM(CK$4,$O74/1000),SUM($O74,CK$4/1000)),3),CMB[[Cmb_ID]:[Cmb_ID]],0))),-1,-1,0,0)),IF(OR(CK$1,$R74),4,INDEX(CMB[[Cmb_Rare]:[Cmb_Rare]],MATCH(ROUND(MIN(SUM(CK$4,$O74/1000),SUM($O74,CK$4/1000)),3),CMB[[Cmb_ID]:[Cmb_ID]],0))),CHOOSE(AC[[M]:[M]],2,1,1,SUM(AC[[AB]:[DB]])))),""))</f>
        <v/>
      </c>
      <c r="CL74" t="str">
        <f>IF(OR(CL$5="",$S74=""),"",IFERROR(SUM(PRODUCT(INDEX(CMB[[BA_0O]:[BA_2O]],MATCH(ROUND(MIN(SUM(CL$4,$O74/1000),SUM($O74,CL$4/1000)),3),CMB[[Cmb_ID]:[Cmb_ID]],0),SUM(N(CL$1),N($R74),1)),CHOOSE(AC[[M]:[M]],1,1,0,AC[[AB]:[AB]])),PRODUCT(INDEX(CMB[[BD_0O]:[BD_2O]],MATCH(ROUND(MIN(SUM(CL$4,$O74/1000),SUM($O74,CL$4/1000)),3),CMB[[Cmb_ID]:[Cmb_ID]],0),SUM(N(CL$1),N($R74),1)),CHOOSE(AC[[M]:[M]],1,0,1,AC[[DB]:[DB]])),PRODUCT(SUM(ROUND(AVERAGE(VALUE(CL$3),VALUE($P74)),0),CHOOSE(IF(OR(CL$1,$R74),4,INDEX(CMB[[Res_Rare]:[Res_Rare]],MATCH(ROUND(MIN(SUM(CL$4,$O74/1000),SUM($O74,CL$4/1000)),3),CMB[[Cmb_ID]:[Cmb_ID]],0))),-1,-1,0,0)),IF(OR(CL$1,$R74),4,INDEX(CMB[[Cmb_Rare]:[Cmb_Rare]],MATCH(ROUND(MIN(SUM(CL$4,$O74/1000),SUM($O74,CL$4/1000)),3),CMB[[Cmb_ID]:[Cmb_ID]],0))),CHOOSE(AC[[M]:[M]],2,1,1,SUM(AC[[AB]:[DB]])))),""))</f>
        <v/>
      </c>
      <c r="CM74" t="str">
        <f>IF(OR(CM$5="",$S74=""),"",IFERROR(SUM(PRODUCT(INDEX(CMB[[BA_0O]:[BA_2O]],MATCH(ROUND(MIN(SUM(CM$4,$O74/1000),SUM($O74,CM$4/1000)),3),CMB[[Cmb_ID]:[Cmb_ID]],0),SUM(N(CM$1),N($R74),1)),CHOOSE(AC[[M]:[M]],1,1,0,AC[[AB]:[AB]])),PRODUCT(INDEX(CMB[[BD_0O]:[BD_2O]],MATCH(ROUND(MIN(SUM(CM$4,$O74/1000),SUM($O74,CM$4/1000)),3),CMB[[Cmb_ID]:[Cmb_ID]],0),SUM(N(CM$1),N($R74),1)),CHOOSE(AC[[M]:[M]],1,0,1,AC[[DB]:[DB]])),PRODUCT(SUM(ROUND(AVERAGE(VALUE(CM$3),VALUE($P74)),0),CHOOSE(IF(OR(CM$1,$R74),4,INDEX(CMB[[Res_Rare]:[Res_Rare]],MATCH(ROUND(MIN(SUM(CM$4,$O74/1000),SUM($O74,CM$4/1000)),3),CMB[[Cmb_ID]:[Cmb_ID]],0))),-1,-1,0,0)),IF(OR(CM$1,$R74),4,INDEX(CMB[[Cmb_Rare]:[Cmb_Rare]],MATCH(ROUND(MIN(SUM(CM$4,$O74/1000),SUM($O74,CM$4/1000)),3),CMB[[Cmb_ID]:[Cmb_ID]],0))),CHOOSE(AC[[M]:[M]],2,1,1,SUM(AC[[AB]:[DB]])))),""))</f>
        <v/>
      </c>
      <c r="CN74" t="str">
        <f>IF(OR(CN$5="",$S74=""),"",IFERROR(SUM(PRODUCT(INDEX(CMB[[BA_0O]:[BA_2O]],MATCH(ROUND(MIN(SUM(CN$4,$O74/1000),SUM($O74,CN$4/1000)),3),CMB[[Cmb_ID]:[Cmb_ID]],0),SUM(N(CN$1),N($R74),1)),CHOOSE(AC[[M]:[M]],1,1,0,AC[[AB]:[AB]])),PRODUCT(INDEX(CMB[[BD_0O]:[BD_2O]],MATCH(ROUND(MIN(SUM(CN$4,$O74/1000),SUM($O74,CN$4/1000)),3),CMB[[Cmb_ID]:[Cmb_ID]],0),SUM(N(CN$1),N($R74),1)),CHOOSE(AC[[M]:[M]],1,0,1,AC[[DB]:[DB]])),PRODUCT(SUM(ROUND(AVERAGE(VALUE(CN$3),VALUE($P74)),0),CHOOSE(IF(OR(CN$1,$R74),4,INDEX(CMB[[Res_Rare]:[Res_Rare]],MATCH(ROUND(MIN(SUM(CN$4,$O74/1000),SUM($O74,CN$4/1000)),3),CMB[[Cmb_ID]:[Cmb_ID]],0))),-1,-1,0,0)),IF(OR(CN$1,$R74),4,INDEX(CMB[[Cmb_Rare]:[Cmb_Rare]],MATCH(ROUND(MIN(SUM(CN$4,$O74/1000),SUM($O74,CN$4/1000)),3),CMB[[Cmb_ID]:[Cmb_ID]],0))),CHOOSE(AC[[M]:[M]],2,1,1,SUM(AC[[AB]:[DB]])))),""))</f>
        <v/>
      </c>
      <c r="CO74" t="str">
        <f>IF(OR(CO$5="",$S74=""),"",IFERROR(SUM(PRODUCT(INDEX(CMB[[BA_0O]:[BA_2O]],MATCH(ROUND(MIN(SUM(CO$4,$O74/1000),SUM($O74,CO$4/1000)),3),CMB[[Cmb_ID]:[Cmb_ID]],0),SUM(N(CO$1),N($R74),1)),CHOOSE(AC[[M]:[M]],1,1,0,AC[[AB]:[AB]])),PRODUCT(INDEX(CMB[[BD_0O]:[BD_2O]],MATCH(ROUND(MIN(SUM(CO$4,$O74/1000),SUM($O74,CO$4/1000)),3),CMB[[Cmb_ID]:[Cmb_ID]],0),SUM(N(CO$1),N($R74),1)),CHOOSE(AC[[M]:[M]],1,0,1,AC[[DB]:[DB]])),PRODUCT(SUM(ROUND(AVERAGE(VALUE(CO$3),VALUE($P74)),0),CHOOSE(IF(OR(CO$1,$R74),4,INDEX(CMB[[Res_Rare]:[Res_Rare]],MATCH(ROUND(MIN(SUM(CO$4,$O74/1000),SUM($O74,CO$4/1000)),3),CMB[[Cmb_ID]:[Cmb_ID]],0))),-1,-1,0,0)),IF(OR(CO$1,$R74),4,INDEX(CMB[[Cmb_Rare]:[Cmb_Rare]],MATCH(ROUND(MIN(SUM(CO$4,$O74/1000),SUM($O74,CO$4/1000)),3),CMB[[Cmb_ID]:[Cmb_ID]],0))),CHOOSE(AC[[M]:[M]],2,1,1,SUM(AC[[AB]:[DB]])))),""))</f>
        <v/>
      </c>
      <c r="CP74" t="str">
        <f>IF(OR(CP$5="",$S74=""),"",IFERROR(SUM(PRODUCT(INDEX(CMB[[BA_0O]:[BA_2O]],MATCH(ROUND(MIN(SUM(CP$4,$O74/1000),SUM($O74,CP$4/1000)),3),CMB[[Cmb_ID]:[Cmb_ID]],0),SUM(N(CP$1),N($R74),1)),CHOOSE(AC[[M]:[M]],1,1,0,AC[[AB]:[AB]])),PRODUCT(INDEX(CMB[[BD_0O]:[BD_2O]],MATCH(ROUND(MIN(SUM(CP$4,$O74/1000),SUM($O74,CP$4/1000)),3),CMB[[Cmb_ID]:[Cmb_ID]],0),SUM(N(CP$1),N($R74),1)),CHOOSE(AC[[M]:[M]],1,0,1,AC[[DB]:[DB]])),PRODUCT(SUM(ROUND(AVERAGE(VALUE(CP$3),VALUE($P74)),0),CHOOSE(IF(OR(CP$1,$R74),4,INDEX(CMB[[Res_Rare]:[Res_Rare]],MATCH(ROUND(MIN(SUM(CP$4,$O74/1000),SUM($O74,CP$4/1000)),3),CMB[[Cmb_ID]:[Cmb_ID]],0))),-1,-1,0,0)),IF(OR(CP$1,$R74),4,INDEX(CMB[[Cmb_Rare]:[Cmb_Rare]],MATCH(ROUND(MIN(SUM(CP$4,$O74/1000),SUM($O74,CP$4/1000)),3),CMB[[Cmb_ID]:[Cmb_ID]],0))),CHOOSE(AC[[M]:[M]],2,1,1,SUM(AC[[AB]:[DB]])))),""))</f>
        <v/>
      </c>
      <c r="CQ74" t="str">
        <f>IF(OR(CQ$5="",$S74=""),"",IFERROR(SUM(PRODUCT(INDEX(CMB[[BA_0O]:[BA_2O]],MATCH(ROUND(MIN(SUM(CQ$4,$O74/1000),SUM($O74,CQ$4/1000)),3),CMB[[Cmb_ID]:[Cmb_ID]],0),SUM(N(CQ$1),N($R74),1)),CHOOSE(AC[[M]:[M]],1,1,0,AC[[AB]:[AB]])),PRODUCT(INDEX(CMB[[BD_0O]:[BD_2O]],MATCH(ROUND(MIN(SUM(CQ$4,$O74/1000),SUM($O74,CQ$4/1000)),3),CMB[[Cmb_ID]:[Cmb_ID]],0),SUM(N(CQ$1),N($R74),1)),CHOOSE(AC[[M]:[M]],1,0,1,AC[[DB]:[DB]])),PRODUCT(SUM(ROUND(AVERAGE(VALUE(CQ$3),VALUE($P74)),0),CHOOSE(IF(OR(CQ$1,$R74),4,INDEX(CMB[[Res_Rare]:[Res_Rare]],MATCH(ROUND(MIN(SUM(CQ$4,$O74/1000),SUM($O74,CQ$4/1000)),3),CMB[[Cmb_ID]:[Cmb_ID]],0))),-1,-1,0,0)),IF(OR(CQ$1,$R74),4,INDEX(CMB[[Cmb_Rare]:[Cmb_Rare]],MATCH(ROUND(MIN(SUM(CQ$4,$O74/1000),SUM($O74,CQ$4/1000)),3),CMB[[Cmb_ID]:[Cmb_ID]],0))),CHOOSE(AC[[M]:[M]],2,1,1,SUM(AC[[AB]:[DB]])))),""))</f>
        <v/>
      </c>
      <c r="CR74" t="str">
        <f>IF(OR(CR$5="",$S74=""),"",IFERROR(SUM(PRODUCT(INDEX(CMB[[BA_0O]:[BA_2O]],MATCH(ROUND(MIN(SUM(CR$4,$O74/1000),SUM($O74,CR$4/1000)),3),CMB[[Cmb_ID]:[Cmb_ID]],0),SUM(N(CR$1),N($R74),1)),CHOOSE(AC[[M]:[M]],1,1,0,AC[[AB]:[AB]])),PRODUCT(INDEX(CMB[[BD_0O]:[BD_2O]],MATCH(ROUND(MIN(SUM(CR$4,$O74/1000),SUM($O74,CR$4/1000)),3),CMB[[Cmb_ID]:[Cmb_ID]],0),SUM(N(CR$1),N($R74),1)),CHOOSE(AC[[M]:[M]],1,0,1,AC[[DB]:[DB]])),PRODUCT(SUM(ROUND(AVERAGE(VALUE(CR$3),VALUE($P74)),0),CHOOSE(IF(OR(CR$1,$R74),4,INDEX(CMB[[Res_Rare]:[Res_Rare]],MATCH(ROUND(MIN(SUM(CR$4,$O74/1000),SUM($O74,CR$4/1000)),3),CMB[[Cmb_ID]:[Cmb_ID]],0))),-1,-1,0,0)),IF(OR(CR$1,$R74),4,INDEX(CMB[[Cmb_Rare]:[Cmb_Rare]],MATCH(ROUND(MIN(SUM(CR$4,$O74/1000),SUM($O74,CR$4/1000)),3),CMB[[Cmb_ID]:[Cmb_ID]],0))),CHOOSE(AC[[M]:[M]],2,1,1,SUM(AC[[AB]:[DB]])))),""))</f>
        <v/>
      </c>
      <c r="CS74" t="str">
        <f>IF(OR(CS$5="",$S74=""),"",IFERROR(SUM(PRODUCT(INDEX(CMB[[BA_0O]:[BA_2O]],MATCH(ROUND(MIN(SUM(CS$4,$O74/1000),SUM($O74,CS$4/1000)),3),CMB[[Cmb_ID]:[Cmb_ID]],0),SUM(N(CS$1),N($R74),1)),CHOOSE(AC[[M]:[M]],1,1,0,AC[[AB]:[AB]])),PRODUCT(INDEX(CMB[[BD_0O]:[BD_2O]],MATCH(ROUND(MIN(SUM(CS$4,$O74/1000),SUM($O74,CS$4/1000)),3),CMB[[Cmb_ID]:[Cmb_ID]],0),SUM(N(CS$1),N($R74),1)),CHOOSE(AC[[M]:[M]],1,0,1,AC[[DB]:[DB]])),PRODUCT(SUM(ROUND(AVERAGE(VALUE(CS$3),VALUE($P74)),0),CHOOSE(IF(OR(CS$1,$R74),4,INDEX(CMB[[Res_Rare]:[Res_Rare]],MATCH(ROUND(MIN(SUM(CS$4,$O74/1000),SUM($O74,CS$4/1000)),3),CMB[[Cmb_ID]:[Cmb_ID]],0))),-1,-1,0,0)),IF(OR(CS$1,$R74),4,INDEX(CMB[[Cmb_Rare]:[Cmb_Rare]],MATCH(ROUND(MIN(SUM(CS$4,$O74/1000),SUM($O74,CS$4/1000)),3),CMB[[Cmb_ID]:[Cmb_ID]],0))),CHOOSE(AC[[M]:[M]],2,1,1,SUM(AC[[AB]:[DB]])))),""))</f>
        <v/>
      </c>
      <c r="CT74" t="str">
        <f>IF(OR(CT$5="",$S74=""),"",IFERROR(SUM(PRODUCT(INDEX(CMB[[BA_0O]:[BA_2O]],MATCH(ROUND(MIN(SUM(CT$4,$O74/1000),SUM($O74,CT$4/1000)),3),CMB[[Cmb_ID]:[Cmb_ID]],0),SUM(N(CT$1),N($R74),1)),CHOOSE(AC[[M]:[M]],1,1,0,AC[[AB]:[AB]])),PRODUCT(INDEX(CMB[[BD_0O]:[BD_2O]],MATCH(ROUND(MIN(SUM(CT$4,$O74/1000),SUM($O74,CT$4/1000)),3),CMB[[Cmb_ID]:[Cmb_ID]],0),SUM(N(CT$1),N($R74),1)),CHOOSE(AC[[M]:[M]],1,0,1,AC[[DB]:[DB]])),PRODUCT(SUM(ROUND(AVERAGE(VALUE(CT$3),VALUE($P74)),0),CHOOSE(IF(OR(CT$1,$R74),4,INDEX(CMB[[Res_Rare]:[Res_Rare]],MATCH(ROUND(MIN(SUM(CT$4,$O74/1000),SUM($O74,CT$4/1000)),3),CMB[[Cmb_ID]:[Cmb_ID]],0))),-1,-1,0,0)),IF(OR(CT$1,$R74),4,INDEX(CMB[[Cmb_Rare]:[Cmb_Rare]],MATCH(ROUND(MIN(SUM(CT$4,$O74/1000),SUM($O74,CT$4/1000)),3),CMB[[Cmb_ID]:[Cmb_ID]],0))),CHOOSE(AC[[M]:[M]],2,1,1,SUM(AC[[AB]:[DB]])))),""))</f>
        <v/>
      </c>
      <c r="CU74" t="str">
        <f>IF(OR(CU$5="",$S74=""),"",IFERROR(SUM(PRODUCT(INDEX(CMB[[BA_0O]:[BA_2O]],MATCH(ROUND(MIN(SUM(CU$4,$O74/1000),SUM($O74,CU$4/1000)),3),CMB[[Cmb_ID]:[Cmb_ID]],0),SUM(N(CU$1),N($R74),1)),CHOOSE(AC[[M]:[M]],1,1,0,AC[[AB]:[AB]])),PRODUCT(INDEX(CMB[[BD_0O]:[BD_2O]],MATCH(ROUND(MIN(SUM(CU$4,$O74/1000),SUM($O74,CU$4/1000)),3),CMB[[Cmb_ID]:[Cmb_ID]],0),SUM(N(CU$1),N($R74),1)),CHOOSE(AC[[M]:[M]],1,0,1,AC[[DB]:[DB]])),PRODUCT(SUM(ROUND(AVERAGE(VALUE(CU$3),VALUE($P74)),0),CHOOSE(IF(OR(CU$1,$R74),4,INDEX(CMB[[Res_Rare]:[Res_Rare]],MATCH(ROUND(MIN(SUM(CU$4,$O74/1000),SUM($O74,CU$4/1000)),3),CMB[[Cmb_ID]:[Cmb_ID]],0))),-1,-1,0,0)),IF(OR(CU$1,$R74),4,INDEX(CMB[[Cmb_Rare]:[Cmb_Rare]],MATCH(ROUND(MIN(SUM(CU$4,$O74/1000),SUM($O74,CU$4/1000)),3),CMB[[Cmb_ID]:[Cmb_ID]],0))),CHOOSE(AC[[M]:[M]],2,1,1,SUM(AC[[AB]:[DB]])))),""))</f>
        <v/>
      </c>
      <c r="CV74" t="str">
        <f>IF(OR(CV$5="",$S74=""),"",IFERROR(SUM(PRODUCT(INDEX(CMB[[BA_0O]:[BA_2O]],MATCH(ROUND(MIN(SUM(CV$4,$O74/1000),SUM($O74,CV$4/1000)),3),CMB[[Cmb_ID]:[Cmb_ID]],0),SUM(N(CV$1),N($R74),1)),CHOOSE(AC[[M]:[M]],1,1,0,AC[[AB]:[AB]])),PRODUCT(INDEX(CMB[[BD_0O]:[BD_2O]],MATCH(ROUND(MIN(SUM(CV$4,$O74/1000),SUM($O74,CV$4/1000)),3),CMB[[Cmb_ID]:[Cmb_ID]],0),SUM(N(CV$1),N($R74),1)),CHOOSE(AC[[M]:[M]],1,0,1,AC[[DB]:[DB]])),PRODUCT(SUM(ROUND(AVERAGE(VALUE(CV$3),VALUE($P74)),0),CHOOSE(IF(OR(CV$1,$R74),4,INDEX(CMB[[Res_Rare]:[Res_Rare]],MATCH(ROUND(MIN(SUM(CV$4,$O74/1000),SUM($O74,CV$4/1000)),3),CMB[[Cmb_ID]:[Cmb_ID]],0))),-1,-1,0,0)),IF(OR(CV$1,$R74),4,INDEX(CMB[[Cmb_Rare]:[Cmb_Rare]],MATCH(ROUND(MIN(SUM(CV$4,$O74/1000),SUM($O74,CV$4/1000)),3),CMB[[Cmb_ID]:[Cmb_ID]],0))),CHOOSE(AC[[M]:[M]],2,1,1,SUM(AC[[AB]:[DB]])))),""))</f>
        <v/>
      </c>
      <c r="CW74" t="str">
        <f>IF(OR(CW$5="",$S74=""),"",IFERROR(SUM(PRODUCT(INDEX(CMB[[BA_0O]:[BA_2O]],MATCH(ROUND(MIN(SUM(CW$4,$O74/1000),SUM($O74,CW$4/1000)),3),CMB[[Cmb_ID]:[Cmb_ID]],0),SUM(N(CW$1),N($R74),1)),CHOOSE(AC[[M]:[M]],1,1,0,AC[[AB]:[AB]])),PRODUCT(INDEX(CMB[[BD_0O]:[BD_2O]],MATCH(ROUND(MIN(SUM(CW$4,$O74/1000),SUM($O74,CW$4/1000)),3),CMB[[Cmb_ID]:[Cmb_ID]],0),SUM(N(CW$1),N($R74),1)),CHOOSE(AC[[M]:[M]],1,0,1,AC[[DB]:[DB]])),PRODUCT(SUM(ROUND(AVERAGE(VALUE(CW$3),VALUE($P74)),0),CHOOSE(IF(OR(CW$1,$R74),4,INDEX(CMB[[Res_Rare]:[Res_Rare]],MATCH(ROUND(MIN(SUM(CW$4,$O74/1000),SUM($O74,CW$4/1000)),3),CMB[[Cmb_ID]:[Cmb_ID]],0))),-1,-1,0,0)),IF(OR(CW$1,$R74),4,INDEX(CMB[[Cmb_Rare]:[Cmb_Rare]],MATCH(ROUND(MIN(SUM(CW$4,$O74/1000),SUM($O74,CW$4/1000)),3),CMB[[Cmb_ID]:[Cmb_ID]],0))),CHOOSE(AC[[M]:[M]],2,1,1,SUM(AC[[AB]:[DB]])))),""))</f>
        <v/>
      </c>
      <c r="CX74" t="str">
        <f>IF(OR(CX$5="",$S74=""),"",IFERROR(SUM(PRODUCT(INDEX(CMB[[BA_0O]:[BA_2O]],MATCH(ROUND(MIN(SUM(CX$4,$O74/1000),SUM($O74,CX$4/1000)),3),CMB[[Cmb_ID]:[Cmb_ID]],0),SUM(N(CX$1),N($R74),1)),CHOOSE(AC[[M]:[M]],1,1,0,AC[[AB]:[AB]])),PRODUCT(INDEX(CMB[[BD_0O]:[BD_2O]],MATCH(ROUND(MIN(SUM(CX$4,$O74/1000),SUM($O74,CX$4/1000)),3),CMB[[Cmb_ID]:[Cmb_ID]],0),SUM(N(CX$1),N($R74),1)),CHOOSE(AC[[M]:[M]],1,0,1,AC[[DB]:[DB]])),PRODUCT(SUM(ROUND(AVERAGE(VALUE(CX$3),VALUE($P74)),0),CHOOSE(IF(OR(CX$1,$R74),4,INDEX(CMB[[Res_Rare]:[Res_Rare]],MATCH(ROUND(MIN(SUM(CX$4,$O74/1000),SUM($O74,CX$4/1000)),3),CMB[[Cmb_ID]:[Cmb_ID]],0))),-1,-1,0,0)),IF(OR(CX$1,$R74),4,INDEX(CMB[[Cmb_Rare]:[Cmb_Rare]],MATCH(ROUND(MIN(SUM(CX$4,$O74/1000),SUM($O74,CX$4/1000)),3),CMB[[Cmb_ID]:[Cmb_ID]],0))),CHOOSE(AC[[M]:[M]],2,1,1,SUM(AC[[AB]:[DB]])))),""))</f>
        <v/>
      </c>
      <c r="CY74" t="str">
        <f>IF(OR(CY$5="",$S74=""),"",IFERROR(SUM(PRODUCT(INDEX(CMB[[BA_0O]:[BA_2O]],MATCH(ROUND(MIN(SUM(CY$4,$O74/1000),SUM($O74,CY$4/1000)),3),CMB[[Cmb_ID]:[Cmb_ID]],0),SUM(N(CY$1),N($R74),1)),CHOOSE(AC[[M]:[M]],1,1,0,AC[[AB]:[AB]])),PRODUCT(INDEX(CMB[[BD_0O]:[BD_2O]],MATCH(ROUND(MIN(SUM(CY$4,$O74/1000),SUM($O74,CY$4/1000)),3),CMB[[Cmb_ID]:[Cmb_ID]],0),SUM(N(CY$1),N($R74),1)),CHOOSE(AC[[M]:[M]],1,0,1,AC[[DB]:[DB]])),PRODUCT(SUM(ROUND(AVERAGE(VALUE(CY$3),VALUE($P74)),0),CHOOSE(IF(OR(CY$1,$R74),4,INDEX(CMB[[Res_Rare]:[Res_Rare]],MATCH(ROUND(MIN(SUM(CY$4,$O74/1000),SUM($O74,CY$4/1000)),3),CMB[[Cmb_ID]:[Cmb_ID]],0))),-1,-1,0,0)),IF(OR(CY$1,$R74),4,INDEX(CMB[[Cmb_Rare]:[Cmb_Rare]],MATCH(ROUND(MIN(SUM(CY$4,$O74/1000),SUM($O74,CY$4/1000)),3),CMB[[Cmb_ID]:[Cmb_ID]],0))),CHOOSE(AC[[M]:[M]],2,1,1,SUM(AC[[AB]:[DB]])))),""))</f>
        <v/>
      </c>
      <c r="CZ74" t="str">
        <f>IF(OR(CZ$5="",$S74=""),"",IFERROR(SUM(PRODUCT(INDEX(CMB[[BA_0O]:[BA_2O]],MATCH(ROUND(MIN(SUM(CZ$4,$O74/1000),SUM($O74,CZ$4/1000)),3),CMB[[Cmb_ID]:[Cmb_ID]],0),SUM(N(CZ$1),N($R74),1)),CHOOSE(AC[[M]:[M]],1,1,0,AC[[AB]:[AB]])),PRODUCT(INDEX(CMB[[BD_0O]:[BD_2O]],MATCH(ROUND(MIN(SUM(CZ$4,$O74/1000),SUM($O74,CZ$4/1000)),3),CMB[[Cmb_ID]:[Cmb_ID]],0),SUM(N(CZ$1),N($R74),1)),CHOOSE(AC[[M]:[M]],1,0,1,AC[[DB]:[DB]])),PRODUCT(SUM(ROUND(AVERAGE(VALUE(CZ$3),VALUE($P74)),0),CHOOSE(IF(OR(CZ$1,$R74),4,INDEX(CMB[[Res_Rare]:[Res_Rare]],MATCH(ROUND(MIN(SUM(CZ$4,$O74/1000),SUM($O74,CZ$4/1000)),3),CMB[[Cmb_ID]:[Cmb_ID]],0))),-1,-1,0,0)),IF(OR(CZ$1,$R74),4,INDEX(CMB[[Cmb_Rare]:[Cmb_Rare]],MATCH(ROUND(MIN(SUM(CZ$4,$O74/1000),SUM($O74,CZ$4/1000)),3),CMB[[Cmb_ID]:[Cmb_ID]],0))),CHOOSE(AC[[M]:[M]],2,1,1,SUM(AC[[AB]:[DB]])))),""))</f>
        <v/>
      </c>
      <c r="DA74" t="str">
        <f>IF(OR(DA$5="",$S74=""),"",IFERROR(SUM(PRODUCT(INDEX(CMB[[BA_0O]:[BA_2O]],MATCH(ROUND(MIN(SUM(DA$4,$O74/1000),SUM($O74,DA$4/1000)),3),CMB[[Cmb_ID]:[Cmb_ID]],0),SUM(N(DA$1),N($R74),1)),CHOOSE(AC[[M]:[M]],1,1,0,AC[[AB]:[AB]])),PRODUCT(INDEX(CMB[[BD_0O]:[BD_2O]],MATCH(ROUND(MIN(SUM(DA$4,$O74/1000),SUM($O74,DA$4/1000)),3),CMB[[Cmb_ID]:[Cmb_ID]],0),SUM(N(DA$1),N($R74),1)),CHOOSE(AC[[M]:[M]],1,0,1,AC[[DB]:[DB]])),PRODUCT(SUM(ROUND(AVERAGE(VALUE(DA$3),VALUE($P74)),0),CHOOSE(IF(OR(DA$1,$R74),4,INDEX(CMB[[Res_Rare]:[Res_Rare]],MATCH(ROUND(MIN(SUM(DA$4,$O74/1000),SUM($O74,DA$4/1000)),3),CMB[[Cmb_ID]:[Cmb_ID]],0))),-1,-1,0,0)),IF(OR(DA$1,$R74),4,INDEX(CMB[[Cmb_Rare]:[Cmb_Rare]],MATCH(ROUND(MIN(SUM(DA$4,$O74/1000),SUM($O74,DA$4/1000)),3),CMB[[Cmb_ID]:[Cmb_ID]],0))),CHOOSE(AC[[M]:[M]],2,1,1,SUM(AC[[AB]:[DB]])))),""))</f>
        <v/>
      </c>
      <c r="DB74" t="str">
        <f>IF(OR(DB$5="",$S74=""),"",IFERROR(SUM(PRODUCT(INDEX(CMB[[BA_0O]:[BA_2O]],MATCH(ROUND(MIN(SUM(DB$4,$O74/1000),SUM($O74,DB$4/1000)),3),CMB[[Cmb_ID]:[Cmb_ID]],0),SUM(N(DB$1),N($R74),1)),CHOOSE(AC[[M]:[M]],1,1,0,AC[[AB]:[AB]])),PRODUCT(INDEX(CMB[[BD_0O]:[BD_2O]],MATCH(ROUND(MIN(SUM(DB$4,$O74/1000),SUM($O74,DB$4/1000)),3),CMB[[Cmb_ID]:[Cmb_ID]],0),SUM(N(DB$1),N($R74),1)),CHOOSE(AC[[M]:[M]],1,0,1,AC[[DB]:[DB]])),PRODUCT(SUM(ROUND(AVERAGE(VALUE(DB$3),VALUE($P74)),0),CHOOSE(IF(OR(DB$1,$R74),4,INDEX(CMB[[Res_Rare]:[Res_Rare]],MATCH(ROUND(MIN(SUM(DB$4,$O74/1000),SUM($O74,DB$4/1000)),3),CMB[[Cmb_ID]:[Cmb_ID]],0))),-1,-1,0,0)),IF(OR(DB$1,$R74),4,INDEX(CMB[[Cmb_Rare]:[Cmb_Rare]],MATCH(ROUND(MIN(SUM(DB$4,$O74/1000),SUM($O74,DB$4/1000)),3),CMB[[Cmb_ID]:[Cmb_ID]],0))),CHOOSE(AC[[M]:[M]],2,1,1,SUM(AC[[AB]:[DB]])))),""))</f>
        <v/>
      </c>
      <c r="DC74" t="str">
        <f>IF(OR(DC$5="",$S74=""),"",IFERROR(SUM(PRODUCT(INDEX(CMB[[BA_0O]:[BA_2O]],MATCH(ROUND(MIN(SUM(DC$4,$O74/1000),SUM($O74,DC$4/1000)),3),CMB[[Cmb_ID]:[Cmb_ID]],0),SUM(N(DC$1),N($R74),1)),CHOOSE(AC[[M]:[M]],1,1,0,AC[[AB]:[AB]])),PRODUCT(INDEX(CMB[[BD_0O]:[BD_2O]],MATCH(ROUND(MIN(SUM(DC$4,$O74/1000),SUM($O74,DC$4/1000)),3),CMB[[Cmb_ID]:[Cmb_ID]],0),SUM(N(DC$1),N($R74),1)),CHOOSE(AC[[M]:[M]],1,0,1,AC[[DB]:[DB]])),PRODUCT(SUM(ROUND(AVERAGE(VALUE(DC$3),VALUE($P74)),0),CHOOSE(IF(OR(DC$1,$R74),4,INDEX(CMB[[Res_Rare]:[Res_Rare]],MATCH(ROUND(MIN(SUM(DC$4,$O74/1000),SUM($O74,DC$4/1000)),3),CMB[[Cmb_ID]:[Cmb_ID]],0))),-1,-1,0,0)),IF(OR(DC$1,$R74),4,INDEX(CMB[[Cmb_Rare]:[Cmb_Rare]],MATCH(ROUND(MIN(SUM(DC$4,$O74/1000),SUM($O74,DC$4/1000)),3),CMB[[Cmb_ID]:[Cmb_ID]],0))),CHOOSE(AC[[M]:[M]],2,1,1,SUM(AC[[AB]:[DB]])))),""))</f>
        <v/>
      </c>
      <c r="DD74" t="str">
        <f>IF(OR(DD$5="",$S74=""),"",IFERROR(SUM(PRODUCT(INDEX(CMB[[BA_0O]:[BA_2O]],MATCH(ROUND(MIN(SUM(DD$4,$O74/1000),SUM($O74,DD$4/1000)),3),CMB[[Cmb_ID]:[Cmb_ID]],0),SUM(N(DD$1),N($R74),1)),CHOOSE(AC[[M]:[M]],1,1,0,AC[[AB]:[AB]])),PRODUCT(INDEX(CMB[[BD_0O]:[BD_2O]],MATCH(ROUND(MIN(SUM(DD$4,$O74/1000),SUM($O74,DD$4/1000)),3),CMB[[Cmb_ID]:[Cmb_ID]],0),SUM(N(DD$1),N($R74),1)),CHOOSE(AC[[M]:[M]],1,0,1,AC[[DB]:[DB]])),PRODUCT(SUM(ROUND(AVERAGE(VALUE(DD$3),VALUE($P74)),0),CHOOSE(IF(OR(DD$1,$R74),4,INDEX(CMB[[Res_Rare]:[Res_Rare]],MATCH(ROUND(MIN(SUM(DD$4,$O74/1000),SUM($O74,DD$4/1000)),3),CMB[[Cmb_ID]:[Cmb_ID]],0))),-1,-1,0,0)),IF(OR(DD$1,$R74),4,INDEX(CMB[[Cmb_Rare]:[Cmb_Rare]],MATCH(ROUND(MIN(SUM(DD$4,$O74/1000),SUM($O74,DD$4/1000)),3),CMB[[Cmb_ID]:[Cmb_ID]],0))),CHOOSE(AC[[M]:[M]],2,1,1,SUM(AC[[AB]:[DB]])))),""))</f>
        <v/>
      </c>
      <c r="DE74" t="str">
        <f>IF(OR(DE$5="",$S74=""),"",IFERROR(SUM(PRODUCT(INDEX(CMB[[BA_0O]:[BA_2O]],MATCH(ROUND(MIN(SUM(DE$4,$O74/1000),SUM($O74,DE$4/1000)),3),CMB[[Cmb_ID]:[Cmb_ID]],0),SUM(N(DE$1),N($R74),1)),CHOOSE(AC[[M]:[M]],1,1,0,AC[[AB]:[AB]])),PRODUCT(INDEX(CMB[[BD_0O]:[BD_2O]],MATCH(ROUND(MIN(SUM(DE$4,$O74/1000),SUM($O74,DE$4/1000)),3),CMB[[Cmb_ID]:[Cmb_ID]],0),SUM(N(DE$1),N($R74),1)),CHOOSE(AC[[M]:[M]],1,0,1,AC[[DB]:[DB]])),PRODUCT(SUM(ROUND(AVERAGE(VALUE(DE$3),VALUE($P74)),0),CHOOSE(IF(OR(DE$1,$R74),4,INDEX(CMB[[Res_Rare]:[Res_Rare]],MATCH(ROUND(MIN(SUM(DE$4,$O74/1000),SUM($O74,DE$4/1000)),3),CMB[[Cmb_ID]:[Cmb_ID]],0))),-1,-1,0,0)),IF(OR(DE$1,$R74),4,INDEX(CMB[[Cmb_Rare]:[Cmb_Rare]],MATCH(ROUND(MIN(SUM(DE$4,$O74/1000),SUM($O74,DE$4/1000)),3),CMB[[Cmb_ID]:[Cmb_ID]],0))),CHOOSE(AC[[M]:[M]],2,1,1,SUM(AC[[AB]:[DB]])))),""))</f>
        <v/>
      </c>
      <c r="DF74" t="str">
        <f>IF(OR(DF$5="",$S74=""),"",IFERROR(SUM(PRODUCT(INDEX(CMB[[BA_0O]:[BA_2O]],MATCH(ROUND(MIN(SUM(DF$4,$O74/1000),SUM($O74,DF$4/1000)),3),CMB[[Cmb_ID]:[Cmb_ID]],0),SUM(N(DF$1),N($R74),1)),CHOOSE(AC[[M]:[M]],1,1,0,AC[[AB]:[AB]])),PRODUCT(INDEX(CMB[[BD_0O]:[BD_2O]],MATCH(ROUND(MIN(SUM(DF$4,$O74/1000),SUM($O74,DF$4/1000)),3),CMB[[Cmb_ID]:[Cmb_ID]],0),SUM(N(DF$1),N($R74),1)),CHOOSE(AC[[M]:[M]],1,0,1,AC[[DB]:[DB]])),PRODUCT(SUM(ROUND(AVERAGE(VALUE(DF$3),VALUE($P74)),0),CHOOSE(IF(OR(DF$1,$R74),4,INDEX(CMB[[Res_Rare]:[Res_Rare]],MATCH(ROUND(MIN(SUM(DF$4,$O74/1000),SUM($O74,DF$4/1000)),3),CMB[[Cmb_ID]:[Cmb_ID]],0))),-1,-1,0,0)),IF(OR(DF$1,$R74),4,INDEX(CMB[[Cmb_Rare]:[Cmb_Rare]],MATCH(ROUND(MIN(SUM(DF$4,$O74/1000),SUM($O74,DF$4/1000)),3),CMB[[Cmb_ID]:[Cmb_ID]],0))),CHOOSE(AC[[M]:[M]],2,1,1,SUM(AC[[AB]:[DB]])))),""))</f>
        <v/>
      </c>
      <c r="DG74" t="str">
        <f>IF(OR(DG$5="",$S74=""),"",IFERROR(SUM(PRODUCT(INDEX(CMB[[BA_0O]:[BA_2O]],MATCH(ROUND(MIN(SUM(DG$4,$O74/1000),SUM($O74,DG$4/1000)),3),CMB[[Cmb_ID]:[Cmb_ID]],0),SUM(N(DG$1),N($R74),1)),CHOOSE(AC[[M]:[M]],1,1,0,AC[[AB]:[AB]])),PRODUCT(INDEX(CMB[[BD_0O]:[BD_2O]],MATCH(ROUND(MIN(SUM(DG$4,$O74/1000),SUM($O74,DG$4/1000)),3),CMB[[Cmb_ID]:[Cmb_ID]],0),SUM(N(DG$1),N($R74),1)),CHOOSE(AC[[M]:[M]],1,0,1,AC[[DB]:[DB]])),PRODUCT(SUM(ROUND(AVERAGE(VALUE(DG$3),VALUE($P74)),0),CHOOSE(IF(OR(DG$1,$R74),4,INDEX(CMB[[Res_Rare]:[Res_Rare]],MATCH(ROUND(MIN(SUM(DG$4,$O74/1000),SUM($O74,DG$4/1000)),3),CMB[[Cmb_ID]:[Cmb_ID]],0))),-1,-1,0,0)),IF(OR(DG$1,$R74),4,INDEX(CMB[[Cmb_Rare]:[Cmb_Rare]],MATCH(ROUND(MIN(SUM(DG$4,$O74/1000),SUM($O74,DG$4/1000)),3),CMB[[Cmb_ID]:[Cmb_ID]],0))),CHOOSE(AC[[M]:[M]],2,1,1,SUM(AC[[AB]:[DB]])))),""))</f>
        <v/>
      </c>
      <c r="DH74" t="str">
        <f>IF(OR(DH$5="",$S74=""),"",IFERROR(SUM(PRODUCT(INDEX(CMB[[BA_0O]:[BA_2O]],MATCH(ROUND(MIN(SUM(DH$4,$O74/1000),SUM($O74,DH$4/1000)),3),CMB[[Cmb_ID]:[Cmb_ID]],0),SUM(N(DH$1),N($R74),1)),CHOOSE(AC[[M]:[M]],1,1,0,AC[[AB]:[AB]])),PRODUCT(INDEX(CMB[[BD_0O]:[BD_2O]],MATCH(ROUND(MIN(SUM(DH$4,$O74/1000),SUM($O74,DH$4/1000)),3),CMB[[Cmb_ID]:[Cmb_ID]],0),SUM(N(DH$1),N($R74),1)),CHOOSE(AC[[M]:[M]],1,0,1,AC[[DB]:[DB]])),PRODUCT(SUM(ROUND(AVERAGE(VALUE(DH$3),VALUE($P74)),0),CHOOSE(IF(OR(DH$1,$R74),4,INDEX(CMB[[Res_Rare]:[Res_Rare]],MATCH(ROUND(MIN(SUM(DH$4,$O74/1000),SUM($O74,DH$4/1000)),3),CMB[[Cmb_ID]:[Cmb_ID]],0))),-1,-1,0,0)),IF(OR(DH$1,$R74),4,INDEX(CMB[[Cmb_Rare]:[Cmb_Rare]],MATCH(ROUND(MIN(SUM(DH$4,$O74/1000),SUM($O74,DH$4/1000)),3),CMB[[Cmb_ID]:[Cmb_ID]],0))),CHOOSE(AC[[M]:[M]],2,1,1,SUM(AC[[AB]:[DB]])))),""))</f>
        <v/>
      </c>
      <c r="DI74" t="str">
        <f>IF(OR(DI$5="",$S74=""),"",IFERROR(SUM(PRODUCT(INDEX(CMB[[BA_0O]:[BA_2O]],MATCH(ROUND(MIN(SUM(DI$4,$O74/1000),SUM($O74,DI$4/1000)),3),CMB[[Cmb_ID]:[Cmb_ID]],0),SUM(N(DI$1),N($R74),1)),CHOOSE(AC[[M]:[M]],1,1,0,AC[[AB]:[AB]])),PRODUCT(INDEX(CMB[[BD_0O]:[BD_2O]],MATCH(ROUND(MIN(SUM(DI$4,$O74/1000),SUM($O74,DI$4/1000)),3),CMB[[Cmb_ID]:[Cmb_ID]],0),SUM(N(DI$1),N($R74),1)),CHOOSE(AC[[M]:[M]],1,0,1,AC[[DB]:[DB]])),PRODUCT(SUM(ROUND(AVERAGE(VALUE(DI$3),VALUE($P74)),0),CHOOSE(IF(OR(DI$1,$R74),4,INDEX(CMB[[Res_Rare]:[Res_Rare]],MATCH(ROUND(MIN(SUM(DI$4,$O74/1000),SUM($O74,DI$4/1000)),3),CMB[[Cmb_ID]:[Cmb_ID]],0))),-1,-1,0,0)),IF(OR(DI$1,$R74),4,INDEX(CMB[[Cmb_Rare]:[Cmb_Rare]],MATCH(ROUND(MIN(SUM(DI$4,$O74/1000),SUM($O74,DI$4/1000)),3),CMB[[Cmb_ID]:[Cmb_ID]],0))),CHOOSE(AC[[M]:[M]],2,1,1,SUM(AC[[AB]:[DB]])))),""))</f>
        <v/>
      </c>
      <c r="DJ74" t="str">
        <f>IF(OR(DJ$5="",$S74=""),"",IFERROR(SUM(PRODUCT(INDEX(CMB[[BA_0O]:[BA_2O]],MATCH(ROUND(MIN(SUM(DJ$4,$O74/1000),SUM($O74,DJ$4/1000)),3),CMB[[Cmb_ID]:[Cmb_ID]],0),SUM(N(DJ$1),N($R74),1)),CHOOSE(AC[[M]:[M]],1,1,0,AC[[AB]:[AB]])),PRODUCT(INDEX(CMB[[BD_0O]:[BD_2O]],MATCH(ROUND(MIN(SUM(DJ$4,$O74/1000),SUM($O74,DJ$4/1000)),3),CMB[[Cmb_ID]:[Cmb_ID]],0),SUM(N(DJ$1),N($R74),1)),CHOOSE(AC[[M]:[M]],1,0,1,AC[[DB]:[DB]])),PRODUCT(SUM(ROUND(AVERAGE(VALUE(DJ$3),VALUE($P74)),0),CHOOSE(IF(OR(DJ$1,$R74),4,INDEX(CMB[[Res_Rare]:[Res_Rare]],MATCH(ROUND(MIN(SUM(DJ$4,$O74/1000),SUM($O74,DJ$4/1000)),3),CMB[[Cmb_ID]:[Cmb_ID]],0))),-1,-1,0,0)),IF(OR(DJ$1,$R74),4,INDEX(CMB[[Cmb_Rare]:[Cmb_Rare]],MATCH(ROUND(MIN(SUM(DJ$4,$O74/1000),SUM($O74,DJ$4/1000)),3),CMB[[Cmb_ID]:[Cmb_ID]],0))),CHOOSE(AC[[M]:[M]],2,1,1,SUM(AC[[AB]:[DB]])))),""))</f>
        <v/>
      </c>
      <c r="DK74" t="str">
        <f>IF(OR(DK$5="",$S74=""),"",IFERROR(SUM(PRODUCT(INDEX(CMB[[BA_0O]:[BA_2O]],MATCH(ROUND(MIN(SUM(DK$4,$O74/1000),SUM($O74,DK$4/1000)),3),CMB[[Cmb_ID]:[Cmb_ID]],0),SUM(N(DK$1),N($R74),1)),CHOOSE(AC[[M]:[M]],1,1,0,AC[[AB]:[AB]])),PRODUCT(INDEX(CMB[[BD_0O]:[BD_2O]],MATCH(ROUND(MIN(SUM(DK$4,$O74/1000),SUM($O74,DK$4/1000)),3),CMB[[Cmb_ID]:[Cmb_ID]],0),SUM(N(DK$1),N($R74),1)),CHOOSE(AC[[M]:[M]],1,0,1,AC[[DB]:[DB]])),PRODUCT(SUM(ROUND(AVERAGE(VALUE(DK$3),VALUE($P74)),0),CHOOSE(IF(OR(DK$1,$R74),4,INDEX(CMB[[Res_Rare]:[Res_Rare]],MATCH(ROUND(MIN(SUM(DK$4,$O74/1000),SUM($O74,DK$4/1000)),3),CMB[[Cmb_ID]:[Cmb_ID]],0))),-1,-1,0,0)),IF(OR(DK$1,$R74),4,INDEX(CMB[[Cmb_Rare]:[Cmb_Rare]],MATCH(ROUND(MIN(SUM(DK$4,$O74/1000),SUM($O74,DK$4/1000)),3),CMB[[Cmb_ID]:[Cmb_ID]],0))),CHOOSE(AC[[M]:[M]],2,1,1,SUM(AC[[AB]:[DB]])))),""))</f>
        <v/>
      </c>
      <c r="DL74" t="str">
        <f>IF(OR(DL$5="",$S74=""),"",IFERROR(SUM(PRODUCT(INDEX(CMB[[BA_0O]:[BA_2O]],MATCH(ROUND(MIN(SUM(DL$4,$O74/1000),SUM($O74,DL$4/1000)),3),CMB[[Cmb_ID]:[Cmb_ID]],0),SUM(N(DL$1),N($R74),1)),CHOOSE(AC[[M]:[M]],1,1,0,AC[[AB]:[AB]])),PRODUCT(INDEX(CMB[[BD_0O]:[BD_2O]],MATCH(ROUND(MIN(SUM(DL$4,$O74/1000),SUM($O74,DL$4/1000)),3),CMB[[Cmb_ID]:[Cmb_ID]],0),SUM(N(DL$1),N($R74),1)),CHOOSE(AC[[M]:[M]],1,0,1,AC[[DB]:[DB]])),PRODUCT(SUM(ROUND(AVERAGE(VALUE(DL$3),VALUE($P74)),0),CHOOSE(IF(OR(DL$1,$R74),4,INDEX(CMB[[Res_Rare]:[Res_Rare]],MATCH(ROUND(MIN(SUM(DL$4,$O74/1000),SUM($O74,DL$4/1000)),3),CMB[[Cmb_ID]:[Cmb_ID]],0))),-1,-1,0,0)),IF(OR(DL$1,$R74),4,INDEX(CMB[[Cmb_Rare]:[Cmb_Rare]],MATCH(ROUND(MIN(SUM(DL$4,$O74/1000),SUM($O74,DL$4/1000)),3),CMB[[Cmb_ID]:[Cmb_ID]],0))),CHOOSE(AC[[M]:[M]],2,1,1,SUM(AC[[AB]:[DB]])))),""))</f>
        <v/>
      </c>
      <c r="DM74" t="str">
        <f>IF(OR(DM$5="",$S74=""),"",IFERROR(SUM(PRODUCT(INDEX(CMB[[BA_0O]:[BA_2O]],MATCH(ROUND(MIN(SUM(DM$4,$O74/1000),SUM($O74,DM$4/1000)),3),CMB[[Cmb_ID]:[Cmb_ID]],0),SUM(N(DM$1),N($R74),1)),CHOOSE(AC[[M]:[M]],1,1,0,AC[[AB]:[AB]])),PRODUCT(INDEX(CMB[[BD_0O]:[BD_2O]],MATCH(ROUND(MIN(SUM(DM$4,$O74/1000),SUM($O74,DM$4/1000)),3),CMB[[Cmb_ID]:[Cmb_ID]],0),SUM(N(DM$1),N($R74),1)),CHOOSE(AC[[M]:[M]],1,0,1,AC[[DB]:[DB]])),PRODUCT(SUM(ROUND(AVERAGE(VALUE(DM$3),VALUE($P74)),0),CHOOSE(IF(OR(DM$1,$R74),4,INDEX(CMB[[Res_Rare]:[Res_Rare]],MATCH(ROUND(MIN(SUM(DM$4,$O74/1000),SUM($O74,DM$4/1000)),3),CMB[[Cmb_ID]:[Cmb_ID]],0))),-1,-1,0,0)),IF(OR(DM$1,$R74),4,INDEX(CMB[[Cmb_Rare]:[Cmb_Rare]],MATCH(ROUND(MIN(SUM(DM$4,$O74/1000),SUM($O74,DM$4/1000)),3),CMB[[Cmb_ID]:[Cmb_ID]],0))),CHOOSE(AC[[M]:[M]],2,1,1,SUM(AC[[AB]:[DB]])))),""))</f>
        <v/>
      </c>
      <c r="DN74" t="str">
        <f>IF(OR(DN$5="",$S74=""),"",IFERROR(SUM(PRODUCT(INDEX(CMB[[BA_0O]:[BA_2O]],MATCH(ROUND(MIN(SUM(DN$4,$O74/1000),SUM($O74,DN$4/1000)),3),CMB[[Cmb_ID]:[Cmb_ID]],0),SUM(N(DN$1),N($R74),1)),CHOOSE(AC[[M]:[M]],1,1,0,AC[[AB]:[AB]])),PRODUCT(INDEX(CMB[[BD_0O]:[BD_2O]],MATCH(ROUND(MIN(SUM(DN$4,$O74/1000),SUM($O74,DN$4/1000)),3),CMB[[Cmb_ID]:[Cmb_ID]],0),SUM(N(DN$1),N($R74),1)),CHOOSE(AC[[M]:[M]],1,0,1,AC[[DB]:[DB]])),PRODUCT(SUM(ROUND(AVERAGE(VALUE(DN$3),VALUE($P74)),0),CHOOSE(IF(OR(DN$1,$R74),4,INDEX(CMB[[Res_Rare]:[Res_Rare]],MATCH(ROUND(MIN(SUM(DN$4,$O74/1000),SUM($O74,DN$4/1000)),3),CMB[[Cmb_ID]:[Cmb_ID]],0))),-1,-1,0,0)),IF(OR(DN$1,$R74),4,INDEX(CMB[[Cmb_Rare]:[Cmb_Rare]],MATCH(ROUND(MIN(SUM(DN$4,$O74/1000),SUM($O74,DN$4/1000)),3),CMB[[Cmb_ID]:[Cmb_ID]],0))),CHOOSE(AC[[M]:[M]],2,1,1,SUM(AC[[AB]:[DB]])))),""))</f>
        <v/>
      </c>
      <c r="DO74" t="str">
        <f>IF(OR(DO$5="",$S74=""),"",IFERROR(SUM(PRODUCT(INDEX(CMB[[BA_0O]:[BA_2O]],MATCH(ROUND(MIN(SUM(DO$4,$O74/1000),SUM($O74,DO$4/1000)),3),CMB[[Cmb_ID]:[Cmb_ID]],0),SUM(N(DO$1),N($R74),1)),CHOOSE(AC[[M]:[M]],1,1,0,AC[[AB]:[AB]])),PRODUCT(INDEX(CMB[[BD_0O]:[BD_2O]],MATCH(ROUND(MIN(SUM(DO$4,$O74/1000),SUM($O74,DO$4/1000)),3),CMB[[Cmb_ID]:[Cmb_ID]],0),SUM(N(DO$1),N($R74),1)),CHOOSE(AC[[M]:[M]],1,0,1,AC[[DB]:[DB]])),PRODUCT(SUM(ROUND(AVERAGE(VALUE(DO$3),VALUE($P74)),0),CHOOSE(IF(OR(DO$1,$R74),4,INDEX(CMB[[Res_Rare]:[Res_Rare]],MATCH(ROUND(MIN(SUM(DO$4,$O74/1000),SUM($O74,DO$4/1000)),3),CMB[[Cmb_ID]:[Cmb_ID]],0))),-1,-1,0,0)),IF(OR(DO$1,$R74),4,INDEX(CMB[[Cmb_Rare]:[Cmb_Rare]],MATCH(ROUND(MIN(SUM(DO$4,$O74/1000),SUM($O74,DO$4/1000)),3),CMB[[Cmb_ID]:[Cmb_ID]],0))),CHOOSE(AC[[M]:[M]],2,1,1,SUM(AC[[AB]:[DB]])))),""))</f>
        <v/>
      </c>
      <c r="DP74" t="str">
        <f>IF(OR(DP$5="",$S74=""),"",IFERROR(SUM(PRODUCT(INDEX(CMB[[BA_0O]:[BA_2O]],MATCH(ROUND(MIN(SUM(DP$4,$O74/1000),SUM($O74,DP$4/1000)),3),CMB[[Cmb_ID]:[Cmb_ID]],0),SUM(N(DP$1),N($R74),1)),CHOOSE(AC[[M]:[M]],1,1,0,AC[[AB]:[AB]])),PRODUCT(INDEX(CMB[[BD_0O]:[BD_2O]],MATCH(ROUND(MIN(SUM(DP$4,$O74/1000),SUM($O74,DP$4/1000)),3),CMB[[Cmb_ID]:[Cmb_ID]],0),SUM(N(DP$1),N($R74),1)),CHOOSE(AC[[M]:[M]],1,0,1,AC[[DB]:[DB]])),PRODUCT(SUM(ROUND(AVERAGE(VALUE(DP$3),VALUE($P74)),0),CHOOSE(IF(OR(DP$1,$R74),4,INDEX(CMB[[Res_Rare]:[Res_Rare]],MATCH(ROUND(MIN(SUM(DP$4,$O74/1000),SUM($O74,DP$4/1000)),3),CMB[[Cmb_ID]:[Cmb_ID]],0))),-1,-1,0,0)),IF(OR(DP$1,$R74),4,INDEX(CMB[[Cmb_Rare]:[Cmb_Rare]],MATCH(ROUND(MIN(SUM(DP$4,$O74/1000),SUM($O74,DP$4/1000)),3),CMB[[Cmb_ID]:[Cmb_ID]],0))),CHOOSE(AC[[M]:[M]],2,1,1,SUM(AC[[AB]:[DB]])))),""))</f>
        <v/>
      </c>
      <c r="DQ74" t="str">
        <f>IF(OR(DQ$5="",$S74=""),"",IFERROR(SUM(PRODUCT(INDEX(CMB[[BA_0O]:[BA_2O]],MATCH(ROUND(MIN(SUM(DQ$4,$O74/1000),SUM($O74,DQ$4/1000)),3),CMB[[Cmb_ID]:[Cmb_ID]],0),SUM(N(DQ$1),N($R74),1)),CHOOSE(AC[[M]:[M]],1,1,0,AC[[AB]:[AB]])),PRODUCT(INDEX(CMB[[BD_0O]:[BD_2O]],MATCH(ROUND(MIN(SUM(DQ$4,$O74/1000),SUM($O74,DQ$4/1000)),3),CMB[[Cmb_ID]:[Cmb_ID]],0),SUM(N(DQ$1),N($R74),1)),CHOOSE(AC[[M]:[M]],1,0,1,AC[[DB]:[DB]])),PRODUCT(SUM(ROUND(AVERAGE(VALUE(DQ$3),VALUE($P74)),0),CHOOSE(IF(OR(DQ$1,$R74),4,INDEX(CMB[[Res_Rare]:[Res_Rare]],MATCH(ROUND(MIN(SUM(DQ$4,$O74/1000),SUM($O74,DQ$4/1000)),3),CMB[[Cmb_ID]:[Cmb_ID]],0))),-1,-1,0,0)),IF(OR(DQ$1,$R74),4,INDEX(CMB[[Cmb_Rare]:[Cmb_Rare]],MATCH(ROUND(MIN(SUM(DQ$4,$O74/1000),SUM($O74,DQ$4/1000)),3),CMB[[Cmb_ID]:[Cmb_ID]],0))),CHOOSE(AC[[M]:[M]],2,1,1,SUM(AC[[AB]:[DB]])))),""))</f>
        <v/>
      </c>
      <c r="DR74" t="str">
        <f>IF(OR(DR$5="",$S74=""),"",IFERROR(SUM(PRODUCT(INDEX(CMB[[BA_0O]:[BA_2O]],MATCH(ROUND(MIN(SUM(DR$4,$O74/1000),SUM($O74,DR$4/1000)),3),CMB[[Cmb_ID]:[Cmb_ID]],0),SUM(N(DR$1),N($R74),1)),CHOOSE(AC[[M]:[M]],1,1,0,AC[[AB]:[AB]])),PRODUCT(INDEX(CMB[[BD_0O]:[BD_2O]],MATCH(ROUND(MIN(SUM(DR$4,$O74/1000),SUM($O74,DR$4/1000)),3),CMB[[Cmb_ID]:[Cmb_ID]],0),SUM(N(DR$1),N($R74),1)),CHOOSE(AC[[M]:[M]],1,0,1,AC[[DB]:[DB]])),PRODUCT(SUM(ROUND(AVERAGE(VALUE(DR$3),VALUE($P74)),0),CHOOSE(IF(OR(DR$1,$R74),4,INDEX(CMB[[Res_Rare]:[Res_Rare]],MATCH(ROUND(MIN(SUM(DR$4,$O74/1000),SUM($O74,DR$4/1000)),3),CMB[[Cmb_ID]:[Cmb_ID]],0))),-1,-1,0,0)),IF(OR(DR$1,$R74),4,INDEX(CMB[[Cmb_Rare]:[Cmb_Rare]],MATCH(ROUND(MIN(SUM(DR$4,$O74/1000),SUM($O74,DR$4/1000)),3),CMB[[Cmb_ID]:[Cmb_ID]],0))),CHOOSE(AC[[M]:[M]],2,1,1,SUM(AC[[AB]:[DB]])))),""))</f>
        <v/>
      </c>
      <c r="DS74" t="str">
        <f>IF(OR(DS$5="",$S74=""),"",IFERROR(SUM(PRODUCT(INDEX(CMB[[BA_0O]:[BA_2O]],MATCH(ROUND(MIN(SUM(DS$4,$O74/1000),SUM($O74,DS$4/1000)),3),CMB[[Cmb_ID]:[Cmb_ID]],0),SUM(N(DS$1),N($R74),1)),CHOOSE(AC[[M]:[M]],1,1,0,AC[[AB]:[AB]])),PRODUCT(INDEX(CMB[[BD_0O]:[BD_2O]],MATCH(ROUND(MIN(SUM(DS$4,$O74/1000),SUM($O74,DS$4/1000)),3),CMB[[Cmb_ID]:[Cmb_ID]],0),SUM(N(DS$1),N($R74),1)),CHOOSE(AC[[M]:[M]],1,0,1,AC[[DB]:[DB]])),PRODUCT(SUM(ROUND(AVERAGE(VALUE(DS$3),VALUE($P74)),0),CHOOSE(IF(OR(DS$1,$R74),4,INDEX(CMB[[Res_Rare]:[Res_Rare]],MATCH(ROUND(MIN(SUM(DS$4,$O74/1000),SUM($O74,DS$4/1000)),3),CMB[[Cmb_ID]:[Cmb_ID]],0))),-1,-1,0,0)),IF(OR(DS$1,$R74),4,INDEX(CMB[[Cmb_Rare]:[Cmb_Rare]],MATCH(ROUND(MIN(SUM(DS$4,$O74/1000),SUM($O74,DS$4/1000)),3),CMB[[Cmb_ID]:[Cmb_ID]],0))),CHOOSE(AC[[M]:[M]],2,1,1,SUM(AC[[AB]:[DB]])))),""))</f>
        <v/>
      </c>
      <c r="DT74" t="str">
        <f>IF(OR(DT$5="",$S74=""),"",IFERROR(SUM(PRODUCT(INDEX(CMB[[BA_0O]:[BA_2O]],MATCH(ROUND(MIN(SUM(DT$4,$O74/1000),SUM($O74,DT$4/1000)),3),CMB[[Cmb_ID]:[Cmb_ID]],0),SUM(N(DT$1),N($R74),1)),CHOOSE(AC[[M]:[M]],1,1,0,AC[[AB]:[AB]])),PRODUCT(INDEX(CMB[[BD_0O]:[BD_2O]],MATCH(ROUND(MIN(SUM(DT$4,$O74/1000),SUM($O74,DT$4/1000)),3),CMB[[Cmb_ID]:[Cmb_ID]],0),SUM(N(DT$1),N($R74),1)),CHOOSE(AC[[M]:[M]],1,0,1,AC[[DB]:[DB]])),PRODUCT(SUM(ROUND(AVERAGE(VALUE(DT$3),VALUE($P74)),0),CHOOSE(IF(OR(DT$1,$R74),4,INDEX(CMB[[Res_Rare]:[Res_Rare]],MATCH(ROUND(MIN(SUM(DT$4,$O74/1000),SUM($O74,DT$4/1000)),3),CMB[[Cmb_ID]:[Cmb_ID]],0))),-1,-1,0,0)),IF(OR(DT$1,$R74),4,INDEX(CMB[[Cmb_Rare]:[Cmb_Rare]],MATCH(ROUND(MIN(SUM(DT$4,$O74/1000),SUM($O74,DT$4/1000)),3),CMB[[Cmb_ID]:[Cmb_ID]],0))),CHOOSE(AC[[M]:[M]],2,1,1,SUM(AC[[AB]:[DB]])))),""))</f>
        <v/>
      </c>
      <c r="DU74" t="str">
        <f>IF(OR(DU$5="",$S74=""),"",IFERROR(SUM(PRODUCT(INDEX(CMB[[BA_0O]:[BA_2O]],MATCH(ROUND(MIN(SUM(DU$4,$O74/1000),SUM($O74,DU$4/1000)),3),CMB[[Cmb_ID]:[Cmb_ID]],0),SUM(N(DU$1),N($R74),1)),CHOOSE(AC[[M]:[M]],1,1,0,AC[[AB]:[AB]])),PRODUCT(INDEX(CMB[[BD_0O]:[BD_2O]],MATCH(ROUND(MIN(SUM(DU$4,$O74/1000),SUM($O74,DU$4/1000)),3),CMB[[Cmb_ID]:[Cmb_ID]],0),SUM(N(DU$1),N($R74),1)),CHOOSE(AC[[M]:[M]],1,0,1,AC[[DB]:[DB]])),PRODUCT(SUM(ROUND(AVERAGE(VALUE(DU$3),VALUE($P74)),0),CHOOSE(IF(OR(DU$1,$R74),4,INDEX(CMB[[Res_Rare]:[Res_Rare]],MATCH(ROUND(MIN(SUM(DU$4,$O74/1000),SUM($O74,DU$4/1000)),3),CMB[[Cmb_ID]:[Cmb_ID]],0))),-1,-1,0,0)),IF(OR(DU$1,$R74),4,INDEX(CMB[[Cmb_Rare]:[Cmb_Rare]],MATCH(ROUND(MIN(SUM(DU$4,$O74/1000),SUM($O74,DU$4/1000)),3),CMB[[Cmb_ID]:[Cmb_ID]],0))),CHOOSE(AC[[M]:[M]],2,1,1,SUM(AC[[AB]:[DB]])))),""))</f>
        <v/>
      </c>
      <c r="DV74" t="str">
        <f>IF(OR(DV$5="",$S74=""),"",IFERROR(SUM(PRODUCT(INDEX(CMB[[BA_0O]:[BA_2O]],MATCH(ROUND(MIN(SUM(DV$4,$O74/1000),SUM($O74,DV$4/1000)),3),CMB[[Cmb_ID]:[Cmb_ID]],0),SUM(N(DV$1),N($R74),1)),CHOOSE(AC[[M]:[M]],1,1,0,AC[[AB]:[AB]])),PRODUCT(INDEX(CMB[[BD_0O]:[BD_2O]],MATCH(ROUND(MIN(SUM(DV$4,$O74/1000),SUM($O74,DV$4/1000)),3),CMB[[Cmb_ID]:[Cmb_ID]],0),SUM(N(DV$1),N($R74),1)),CHOOSE(AC[[M]:[M]],1,0,1,AC[[DB]:[DB]])),PRODUCT(SUM(ROUND(AVERAGE(VALUE(DV$3),VALUE($P74)),0),CHOOSE(IF(OR(DV$1,$R74),4,INDEX(CMB[[Res_Rare]:[Res_Rare]],MATCH(ROUND(MIN(SUM(DV$4,$O74/1000),SUM($O74,DV$4/1000)),3),CMB[[Cmb_ID]:[Cmb_ID]],0))),-1,-1,0,0)),IF(OR(DV$1,$R74),4,INDEX(CMB[[Cmb_Rare]:[Cmb_Rare]],MATCH(ROUND(MIN(SUM(DV$4,$O74/1000),SUM($O74,DV$4/1000)),3),CMB[[Cmb_ID]:[Cmb_ID]],0))),CHOOSE(AC[[M]:[M]],2,1,1,SUM(AC[[AB]:[DB]])))),""))</f>
        <v/>
      </c>
      <c r="DW74" t="str">
        <f>IF(OR(DW$5="",$S74=""),"",IFERROR(SUM(PRODUCT(INDEX(CMB[[BA_0O]:[BA_2O]],MATCH(ROUND(MIN(SUM(DW$4,$O74/1000),SUM($O74,DW$4/1000)),3),CMB[[Cmb_ID]:[Cmb_ID]],0),SUM(N(DW$1),N($R74),1)),CHOOSE(AC[[M]:[M]],1,1,0,AC[[AB]:[AB]])),PRODUCT(INDEX(CMB[[BD_0O]:[BD_2O]],MATCH(ROUND(MIN(SUM(DW$4,$O74/1000),SUM($O74,DW$4/1000)),3),CMB[[Cmb_ID]:[Cmb_ID]],0),SUM(N(DW$1),N($R74),1)),CHOOSE(AC[[M]:[M]],1,0,1,AC[[DB]:[DB]])),PRODUCT(SUM(ROUND(AVERAGE(VALUE(DW$3),VALUE($P74)),0),CHOOSE(IF(OR(DW$1,$R74),4,INDEX(CMB[[Res_Rare]:[Res_Rare]],MATCH(ROUND(MIN(SUM(DW$4,$O74/1000),SUM($O74,DW$4/1000)),3),CMB[[Cmb_ID]:[Cmb_ID]],0))),-1,-1,0,0)),IF(OR(DW$1,$R74),4,INDEX(CMB[[Cmb_Rare]:[Cmb_Rare]],MATCH(ROUND(MIN(SUM(DW$4,$O74/1000),SUM($O74,DW$4/1000)),3),CMB[[Cmb_ID]:[Cmb_ID]],0))),CHOOSE(AC[[M]:[M]],2,1,1,SUM(AC[[AB]:[DB]])))),""))</f>
        <v/>
      </c>
      <c r="DX74" t="str">
        <f>IF(OR(DX$5="",$S74=""),"",IFERROR(SUM(PRODUCT(INDEX(CMB[[BA_0O]:[BA_2O]],MATCH(ROUND(MIN(SUM(DX$4,$O74/1000),SUM($O74,DX$4/1000)),3),CMB[[Cmb_ID]:[Cmb_ID]],0),SUM(N(DX$1),N($R74),1)),CHOOSE(AC[[M]:[M]],1,1,0,AC[[AB]:[AB]])),PRODUCT(INDEX(CMB[[BD_0O]:[BD_2O]],MATCH(ROUND(MIN(SUM(DX$4,$O74/1000),SUM($O74,DX$4/1000)),3),CMB[[Cmb_ID]:[Cmb_ID]],0),SUM(N(DX$1),N($R74),1)),CHOOSE(AC[[M]:[M]],1,0,1,AC[[DB]:[DB]])),PRODUCT(SUM(ROUND(AVERAGE(VALUE(DX$3),VALUE($P74)),0),CHOOSE(IF(OR(DX$1,$R74),4,INDEX(CMB[[Res_Rare]:[Res_Rare]],MATCH(ROUND(MIN(SUM(DX$4,$O74/1000),SUM($O74,DX$4/1000)),3),CMB[[Cmb_ID]:[Cmb_ID]],0))),-1,-1,0,0)),IF(OR(DX$1,$R74),4,INDEX(CMB[[Cmb_Rare]:[Cmb_Rare]],MATCH(ROUND(MIN(SUM(DX$4,$O74/1000),SUM($O74,DX$4/1000)),3),CMB[[Cmb_ID]:[Cmb_ID]],0))),CHOOSE(AC[[M]:[M]],2,1,1,SUM(AC[[AB]:[DB]])))),""))</f>
        <v/>
      </c>
      <c r="DY74" t="str">
        <f>IF(OR(DY$5="",$S74=""),"",IFERROR(SUM(PRODUCT(INDEX(CMB[[BA_0O]:[BA_2O]],MATCH(ROUND(MIN(SUM(DY$4,$O74/1000),SUM($O74,DY$4/1000)),3),CMB[[Cmb_ID]:[Cmb_ID]],0),SUM(N(DY$1),N($R74),1)),CHOOSE(AC[[M]:[M]],1,1,0,AC[[AB]:[AB]])),PRODUCT(INDEX(CMB[[BD_0O]:[BD_2O]],MATCH(ROUND(MIN(SUM(DY$4,$O74/1000),SUM($O74,DY$4/1000)),3),CMB[[Cmb_ID]:[Cmb_ID]],0),SUM(N(DY$1),N($R74),1)),CHOOSE(AC[[M]:[M]],1,0,1,AC[[DB]:[DB]])),PRODUCT(SUM(ROUND(AVERAGE(VALUE(DY$3),VALUE($P74)),0),CHOOSE(IF(OR(DY$1,$R74),4,INDEX(CMB[[Res_Rare]:[Res_Rare]],MATCH(ROUND(MIN(SUM(DY$4,$O74/1000),SUM($O74,DY$4/1000)),3),CMB[[Cmb_ID]:[Cmb_ID]],0))),-1,-1,0,0)),IF(OR(DY$1,$R74),4,INDEX(CMB[[Cmb_Rare]:[Cmb_Rare]],MATCH(ROUND(MIN(SUM(DY$4,$O74/1000),SUM($O74,DY$4/1000)),3),CMB[[Cmb_ID]:[Cmb_ID]],0))),CHOOSE(AC[[M]:[M]],2,1,1,SUM(AC[[AB]:[DB]])))),""))</f>
        <v/>
      </c>
      <c r="DZ74" t="str">
        <f>IF(OR(DZ$5="",$S74=""),"",IFERROR(SUM(PRODUCT(INDEX(CMB[[BA_0O]:[BA_2O]],MATCH(ROUND(MIN(SUM(DZ$4,$O74/1000),SUM($O74,DZ$4/1000)),3),CMB[[Cmb_ID]:[Cmb_ID]],0),SUM(N(DZ$1),N($R74),1)),CHOOSE(AC[[M]:[M]],1,1,0,AC[[AB]:[AB]])),PRODUCT(INDEX(CMB[[BD_0O]:[BD_2O]],MATCH(ROUND(MIN(SUM(DZ$4,$O74/1000),SUM($O74,DZ$4/1000)),3),CMB[[Cmb_ID]:[Cmb_ID]],0),SUM(N(DZ$1),N($R74),1)),CHOOSE(AC[[M]:[M]],1,0,1,AC[[DB]:[DB]])),PRODUCT(SUM(ROUND(AVERAGE(VALUE(DZ$3),VALUE($P74)),0),CHOOSE(IF(OR(DZ$1,$R74),4,INDEX(CMB[[Res_Rare]:[Res_Rare]],MATCH(ROUND(MIN(SUM(DZ$4,$O74/1000),SUM($O74,DZ$4/1000)),3),CMB[[Cmb_ID]:[Cmb_ID]],0))),-1,-1,0,0)),IF(OR(DZ$1,$R74),4,INDEX(CMB[[Cmb_Rare]:[Cmb_Rare]],MATCH(ROUND(MIN(SUM(DZ$4,$O74/1000),SUM($O74,DZ$4/1000)),3),CMB[[Cmb_ID]:[Cmb_ID]],0))),CHOOSE(AC[[M]:[M]],2,1,1,SUM(AC[[AB]:[DB]])))),""))</f>
        <v/>
      </c>
      <c r="EA74" t="str">
        <f>IF(OR(EA$5="",$S74=""),"",IFERROR(SUM(PRODUCT(INDEX(CMB[[BA_0O]:[BA_2O]],MATCH(ROUND(MIN(SUM(EA$4,$O74/1000),SUM($O74,EA$4/1000)),3),CMB[[Cmb_ID]:[Cmb_ID]],0),SUM(N(EA$1),N($R74),1)),CHOOSE(AC[[M]:[M]],1,1,0,AC[[AB]:[AB]])),PRODUCT(INDEX(CMB[[BD_0O]:[BD_2O]],MATCH(ROUND(MIN(SUM(EA$4,$O74/1000),SUM($O74,EA$4/1000)),3),CMB[[Cmb_ID]:[Cmb_ID]],0),SUM(N(EA$1),N($R74),1)),CHOOSE(AC[[M]:[M]],1,0,1,AC[[DB]:[DB]])),PRODUCT(SUM(ROUND(AVERAGE(VALUE(EA$3),VALUE($P74)),0),CHOOSE(IF(OR(EA$1,$R74),4,INDEX(CMB[[Res_Rare]:[Res_Rare]],MATCH(ROUND(MIN(SUM(EA$4,$O74/1000),SUM($O74,EA$4/1000)),3),CMB[[Cmb_ID]:[Cmb_ID]],0))),-1,-1,0,0)),IF(OR(EA$1,$R74),4,INDEX(CMB[[Cmb_Rare]:[Cmb_Rare]],MATCH(ROUND(MIN(SUM(EA$4,$O74/1000),SUM($O74,EA$4/1000)),3),CMB[[Cmb_ID]:[Cmb_ID]],0))),CHOOSE(AC[[M]:[M]],2,1,1,SUM(AC[[AB]:[DB]])))),""))</f>
        <v/>
      </c>
      <c r="EB74" t="str">
        <f>IF(OR(EB$5="",$S74=""),"",IFERROR(SUM(PRODUCT(INDEX(CMB[[BA_0O]:[BA_2O]],MATCH(ROUND(MIN(SUM(EB$4,$O74/1000),SUM($O74,EB$4/1000)),3),CMB[[Cmb_ID]:[Cmb_ID]],0),SUM(N(EB$1),N($R74),1)),CHOOSE(AC[[M]:[M]],1,1,0,AC[[AB]:[AB]])),PRODUCT(INDEX(CMB[[BD_0O]:[BD_2O]],MATCH(ROUND(MIN(SUM(EB$4,$O74/1000),SUM($O74,EB$4/1000)),3),CMB[[Cmb_ID]:[Cmb_ID]],0),SUM(N(EB$1),N($R74),1)),CHOOSE(AC[[M]:[M]],1,0,1,AC[[DB]:[DB]])),PRODUCT(SUM(ROUND(AVERAGE(VALUE(EB$3),VALUE($P74)),0),CHOOSE(IF(OR(EB$1,$R74),4,INDEX(CMB[[Res_Rare]:[Res_Rare]],MATCH(ROUND(MIN(SUM(EB$4,$O74/1000),SUM($O74,EB$4/1000)),3),CMB[[Cmb_ID]:[Cmb_ID]],0))),-1,-1,0,0)),IF(OR(EB$1,$R74),4,INDEX(CMB[[Cmb_Rare]:[Cmb_Rare]],MATCH(ROUND(MIN(SUM(EB$4,$O74/1000),SUM($O74,EB$4/1000)),3),CMB[[Cmb_ID]:[Cmb_ID]],0))),CHOOSE(AC[[M]:[M]],2,1,1,SUM(AC[[AB]:[DB]])))),""))</f>
        <v/>
      </c>
      <c r="EC74" t="str">
        <f>IF(OR(EC$5="",$S74=""),"",IFERROR(SUM(PRODUCT(INDEX(CMB[[BA_0O]:[BA_2O]],MATCH(ROUND(MIN(SUM(EC$4,$O74/1000),SUM($O74,EC$4/1000)),3),CMB[[Cmb_ID]:[Cmb_ID]],0),SUM(N(EC$1),N($R74),1)),CHOOSE(AC[[M]:[M]],1,1,0,AC[[AB]:[AB]])),PRODUCT(INDEX(CMB[[BD_0O]:[BD_2O]],MATCH(ROUND(MIN(SUM(EC$4,$O74/1000),SUM($O74,EC$4/1000)),3),CMB[[Cmb_ID]:[Cmb_ID]],0),SUM(N(EC$1),N($R74),1)),CHOOSE(AC[[M]:[M]],1,0,1,AC[[DB]:[DB]])),PRODUCT(SUM(ROUND(AVERAGE(VALUE(EC$3),VALUE($P74)),0),CHOOSE(IF(OR(EC$1,$R74),4,INDEX(CMB[[Res_Rare]:[Res_Rare]],MATCH(ROUND(MIN(SUM(EC$4,$O74/1000),SUM($O74,EC$4/1000)),3),CMB[[Cmb_ID]:[Cmb_ID]],0))),-1,-1,0,0)),IF(OR(EC$1,$R74),4,INDEX(CMB[[Cmb_Rare]:[Cmb_Rare]],MATCH(ROUND(MIN(SUM(EC$4,$O74/1000),SUM($O74,EC$4/1000)),3),CMB[[Cmb_ID]:[Cmb_ID]],0))),CHOOSE(AC[[M]:[M]],2,1,1,SUM(AC[[AB]:[DB]])))),""))</f>
        <v/>
      </c>
      <c r="ED74" t="str">
        <f>IF(OR(ED$5="",$S74=""),"",IFERROR(SUM(PRODUCT(INDEX(CMB[[BA_0O]:[BA_2O]],MATCH(ROUND(MIN(SUM(ED$4,$O74/1000),SUM($O74,ED$4/1000)),3),CMB[[Cmb_ID]:[Cmb_ID]],0),SUM(N(ED$1),N($R74),1)),CHOOSE(AC[[M]:[M]],1,1,0,AC[[AB]:[AB]])),PRODUCT(INDEX(CMB[[BD_0O]:[BD_2O]],MATCH(ROUND(MIN(SUM(ED$4,$O74/1000),SUM($O74,ED$4/1000)),3),CMB[[Cmb_ID]:[Cmb_ID]],0),SUM(N(ED$1),N($R74),1)),CHOOSE(AC[[M]:[M]],1,0,1,AC[[DB]:[DB]])),PRODUCT(SUM(ROUND(AVERAGE(VALUE(ED$3),VALUE($P74)),0),CHOOSE(IF(OR(ED$1,$R74),4,INDEX(CMB[[Res_Rare]:[Res_Rare]],MATCH(ROUND(MIN(SUM(ED$4,$O74/1000),SUM($O74,ED$4/1000)),3),CMB[[Cmb_ID]:[Cmb_ID]],0))),-1,-1,0,0)),IF(OR(ED$1,$R74),4,INDEX(CMB[[Cmb_Rare]:[Cmb_Rare]],MATCH(ROUND(MIN(SUM(ED$4,$O74/1000),SUM($O74,ED$4/1000)),3),CMB[[Cmb_ID]:[Cmb_ID]],0))),CHOOSE(AC[[M]:[M]],2,1,1,SUM(AC[[AB]:[DB]])))),""))</f>
        <v/>
      </c>
      <c r="EE74" t="str">
        <f>IF(OR(EE$5="",$S74=""),"",IFERROR(SUM(PRODUCT(INDEX(CMB[[BA_0O]:[BA_2O]],MATCH(ROUND(MIN(SUM(EE$4,$O74/1000),SUM($O74,EE$4/1000)),3),CMB[[Cmb_ID]:[Cmb_ID]],0),SUM(N(EE$1),N($R74),1)),CHOOSE(AC[[M]:[M]],1,1,0,AC[[AB]:[AB]])),PRODUCT(INDEX(CMB[[BD_0O]:[BD_2O]],MATCH(ROUND(MIN(SUM(EE$4,$O74/1000),SUM($O74,EE$4/1000)),3),CMB[[Cmb_ID]:[Cmb_ID]],0),SUM(N(EE$1),N($R74),1)),CHOOSE(AC[[M]:[M]],1,0,1,AC[[DB]:[DB]])),PRODUCT(SUM(ROUND(AVERAGE(VALUE(EE$3),VALUE($P74)),0),CHOOSE(IF(OR(EE$1,$R74),4,INDEX(CMB[[Res_Rare]:[Res_Rare]],MATCH(ROUND(MIN(SUM(EE$4,$O74/1000),SUM($O74,EE$4/1000)),3),CMB[[Cmb_ID]:[Cmb_ID]],0))),-1,-1,0,0)),IF(OR(EE$1,$R74),4,INDEX(CMB[[Cmb_Rare]:[Cmb_Rare]],MATCH(ROUND(MIN(SUM(EE$4,$O74/1000),SUM($O74,EE$4/1000)),3),CMB[[Cmb_ID]:[Cmb_ID]],0))),CHOOSE(AC[[M]:[M]],2,1,1,SUM(AC[[AB]:[DB]])))),""))</f>
        <v/>
      </c>
      <c r="EF74" t="str">
        <f>IF(OR(EF$5="",$S74=""),"",IFERROR(SUM(PRODUCT(INDEX(CMB[[BA_0O]:[BA_2O]],MATCH(ROUND(MIN(SUM(EF$4,$O74/1000),SUM($O74,EF$4/1000)),3),CMB[[Cmb_ID]:[Cmb_ID]],0),SUM(N(EF$1),N($R74),1)),CHOOSE(AC[[M]:[M]],1,1,0,AC[[AB]:[AB]])),PRODUCT(INDEX(CMB[[BD_0O]:[BD_2O]],MATCH(ROUND(MIN(SUM(EF$4,$O74/1000),SUM($O74,EF$4/1000)),3),CMB[[Cmb_ID]:[Cmb_ID]],0),SUM(N(EF$1),N($R74),1)),CHOOSE(AC[[M]:[M]],1,0,1,AC[[DB]:[DB]])),PRODUCT(SUM(ROUND(AVERAGE(VALUE(EF$3),VALUE($P74)),0),CHOOSE(IF(OR(EF$1,$R74),4,INDEX(CMB[[Res_Rare]:[Res_Rare]],MATCH(ROUND(MIN(SUM(EF$4,$O74/1000),SUM($O74,EF$4/1000)),3),CMB[[Cmb_ID]:[Cmb_ID]],0))),-1,-1,0,0)),IF(OR(EF$1,$R74),4,INDEX(CMB[[Cmb_Rare]:[Cmb_Rare]],MATCH(ROUND(MIN(SUM(EF$4,$O74/1000),SUM($O74,EF$4/1000)),3),CMB[[Cmb_ID]:[Cmb_ID]],0))),CHOOSE(AC[[M]:[M]],2,1,1,SUM(AC[[AB]:[DB]])))),""))</f>
        <v/>
      </c>
      <c r="EG74" t="str">
        <f>IF(OR(EG$5="",$S74=""),"",IFERROR(SUM(PRODUCT(INDEX(CMB[[BA_0O]:[BA_2O]],MATCH(ROUND(MIN(SUM(EG$4,$O74/1000),SUM($O74,EG$4/1000)),3),CMB[[Cmb_ID]:[Cmb_ID]],0),SUM(N(EG$1),N($R74),1)),CHOOSE(AC[[M]:[M]],1,1,0,AC[[AB]:[AB]])),PRODUCT(INDEX(CMB[[BD_0O]:[BD_2O]],MATCH(ROUND(MIN(SUM(EG$4,$O74/1000),SUM($O74,EG$4/1000)),3),CMB[[Cmb_ID]:[Cmb_ID]],0),SUM(N(EG$1),N($R74),1)),CHOOSE(AC[[M]:[M]],1,0,1,AC[[DB]:[DB]])),PRODUCT(SUM(ROUND(AVERAGE(VALUE(EG$3),VALUE($P74)),0),CHOOSE(IF(OR(EG$1,$R74),4,INDEX(CMB[[Res_Rare]:[Res_Rare]],MATCH(ROUND(MIN(SUM(EG$4,$O74/1000),SUM($O74,EG$4/1000)),3),CMB[[Cmb_ID]:[Cmb_ID]],0))),-1,-1,0,0)),IF(OR(EG$1,$R74),4,INDEX(CMB[[Cmb_Rare]:[Cmb_Rare]],MATCH(ROUND(MIN(SUM(EG$4,$O74/1000),SUM($O74,EG$4/1000)),3),CMB[[Cmb_ID]:[Cmb_ID]],0))),CHOOSE(AC[[M]:[M]],2,1,1,SUM(AC[[AB]:[DB]])))),""))</f>
        <v/>
      </c>
      <c r="EH74" t="str">
        <f>IF(OR(EH$5="",$S74=""),"",IFERROR(SUM(PRODUCT(INDEX(CMB[[BA_0O]:[BA_2O]],MATCH(ROUND(MIN(SUM(EH$4,$O74/1000),SUM($O74,EH$4/1000)),3),CMB[[Cmb_ID]:[Cmb_ID]],0),SUM(N(EH$1),N($R74),1)),CHOOSE(AC[[M]:[M]],1,1,0,AC[[AB]:[AB]])),PRODUCT(INDEX(CMB[[BD_0O]:[BD_2O]],MATCH(ROUND(MIN(SUM(EH$4,$O74/1000),SUM($O74,EH$4/1000)),3),CMB[[Cmb_ID]:[Cmb_ID]],0),SUM(N(EH$1),N($R74),1)),CHOOSE(AC[[M]:[M]],1,0,1,AC[[DB]:[DB]])),PRODUCT(SUM(ROUND(AVERAGE(VALUE(EH$3),VALUE($P74)),0),CHOOSE(IF(OR(EH$1,$R74),4,INDEX(CMB[[Res_Rare]:[Res_Rare]],MATCH(ROUND(MIN(SUM(EH$4,$O74/1000),SUM($O74,EH$4/1000)),3),CMB[[Cmb_ID]:[Cmb_ID]],0))),-1,-1,0,0)),IF(OR(EH$1,$R74),4,INDEX(CMB[[Cmb_Rare]:[Cmb_Rare]],MATCH(ROUND(MIN(SUM(EH$4,$O74/1000),SUM($O74,EH$4/1000)),3),CMB[[Cmb_ID]:[Cmb_ID]],0))),CHOOSE(AC[[M]:[M]],2,1,1,SUM(AC[[AB]:[DB]])))),""))</f>
        <v/>
      </c>
      <c r="EI74" t="str">
        <f>IF(OR(EI$5="",$S74=""),"",IFERROR(SUM(PRODUCT(INDEX(CMB[[BA_0O]:[BA_2O]],MATCH(ROUND(MIN(SUM(EI$4,$O74/1000),SUM($O74,EI$4/1000)),3),CMB[[Cmb_ID]:[Cmb_ID]],0),SUM(N(EI$1),N($R74),1)),CHOOSE(AC[[M]:[M]],1,1,0,AC[[AB]:[AB]])),PRODUCT(INDEX(CMB[[BD_0O]:[BD_2O]],MATCH(ROUND(MIN(SUM(EI$4,$O74/1000),SUM($O74,EI$4/1000)),3),CMB[[Cmb_ID]:[Cmb_ID]],0),SUM(N(EI$1),N($R74),1)),CHOOSE(AC[[M]:[M]],1,0,1,AC[[DB]:[DB]])),PRODUCT(SUM(ROUND(AVERAGE(VALUE(EI$3),VALUE($P74)),0),CHOOSE(IF(OR(EI$1,$R74),4,INDEX(CMB[[Res_Rare]:[Res_Rare]],MATCH(ROUND(MIN(SUM(EI$4,$O74/1000),SUM($O74,EI$4/1000)),3),CMB[[Cmb_ID]:[Cmb_ID]],0))),-1,-1,0,0)),IF(OR(EI$1,$R74),4,INDEX(CMB[[Cmb_Rare]:[Cmb_Rare]],MATCH(ROUND(MIN(SUM(EI$4,$O74/1000),SUM($O74,EI$4/1000)),3),CMB[[Cmb_ID]:[Cmb_ID]],0))),CHOOSE(AC[[M]:[M]],2,1,1,SUM(AC[[AB]:[DB]])))),""))</f>
        <v/>
      </c>
      <c r="EJ74" t="str">
        <f>IF(OR(EJ$5="",$S74=""),"",IFERROR(SUM(PRODUCT(INDEX(CMB[[BA_0O]:[BA_2O]],MATCH(ROUND(MIN(SUM(EJ$4,$O74/1000),SUM($O74,EJ$4/1000)),3),CMB[[Cmb_ID]:[Cmb_ID]],0),SUM(N(EJ$1),N($R74),1)),CHOOSE(AC[[M]:[M]],1,1,0,AC[[AB]:[AB]])),PRODUCT(INDEX(CMB[[BD_0O]:[BD_2O]],MATCH(ROUND(MIN(SUM(EJ$4,$O74/1000),SUM($O74,EJ$4/1000)),3),CMB[[Cmb_ID]:[Cmb_ID]],0),SUM(N(EJ$1),N($R74),1)),CHOOSE(AC[[M]:[M]],1,0,1,AC[[DB]:[DB]])),PRODUCT(SUM(ROUND(AVERAGE(VALUE(EJ$3),VALUE($P74)),0),CHOOSE(IF(OR(EJ$1,$R74),4,INDEX(CMB[[Res_Rare]:[Res_Rare]],MATCH(ROUND(MIN(SUM(EJ$4,$O74/1000),SUM($O74,EJ$4/1000)),3),CMB[[Cmb_ID]:[Cmb_ID]],0))),-1,-1,0,0)),IF(OR(EJ$1,$R74),4,INDEX(CMB[[Cmb_Rare]:[Cmb_Rare]],MATCH(ROUND(MIN(SUM(EJ$4,$O74/1000),SUM($O74,EJ$4/1000)),3),CMB[[Cmb_ID]:[Cmb_ID]],0))),CHOOSE(AC[[M]:[M]],2,1,1,SUM(AC[[AB]:[DB]])))),""))</f>
        <v/>
      </c>
      <c r="EK74" t="str">
        <f>IF(OR(EK$5="",$S74=""),"",IFERROR(SUM(PRODUCT(INDEX(CMB[[BA_0O]:[BA_2O]],MATCH(ROUND(MIN(SUM(EK$4,$O74/1000),SUM($O74,EK$4/1000)),3),CMB[[Cmb_ID]:[Cmb_ID]],0),SUM(N(EK$1),N($R74),1)),CHOOSE(AC[[M]:[M]],1,1,0,AC[[AB]:[AB]])),PRODUCT(INDEX(CMB[[BD_0O]:[BD_2O]],MATCH(ROUND(MIN(SUM(EK$4,$O74/1000),SUM($O74,EK$4/1000)),3),CMB[[Cmb_ID]:[Cmb_ID]],0),SUM(N(EK$1),N($R74),1)),CHOOSE(AC[[M]:[M]],1,0,1,AC[[DB]:[DB]])),PRODUCT(SUM(ROUND(AVERAGE(VALUE(EK$3),VALUE($P74)),0),CHOOSE(IF(OR(EK$1,$R74),4,INDEX(CMB[[Res_Rare]:[Res_Rare]],MATCH(ROUND(MIN(SUM(EK$4,$O74/1000),SUM($O74,EK$4/1000)),3),CMB[[Cmb_ID]:[Cmb_ID]],0))),-1,-1,0,0)),IF(OR(EK$1,$R74),4,INDEX(CMB[[Cmb_Rare]:[Cmb_Rare]],MATCH(ROUND(MIN(SUM(EK$4,$O74/1000),SUM($O74,EK$4/1000)),3),CMB[[Cmb_ID]:[Cmb_ID]],0))),CHOOSE(AC[[M]:[M]],2,1,1,SUM(AC[[AB]:[DB]])))),""))</f>
        <v/>
      </c>
      <c r="EL74" t="str">
        <f>IF(OR(EL$5="",$S74=""),"",IFERROR(SUM(PRODUCT(INDEX(CMB[[BA_0O]:[BA_2O]],MATCH(ROUND(MIN(SUM(EL$4,$O74/1000),SUM($O74,EL$4/1000)),3),CMB[[Cmb_ID]:[Cmb_ID]],0),SUM(N(EL$1),N($R74),1)),CHOOSE(AC[[M]:[M]],1,1,0,AC[[AB]:[AB]])),PRODUCT(INDEX(CMB[[BD_0O]:[BD_2O]],MATCH(ROUND(MIN(SUM(EL$4,$O74/1000),SUM($O74,EL$4/1000)),3),CMB[[Cmb_ID]:[Cmb_ID]],0),SUM(N(EL$1),N($R74),1)),CHOOSE(AC[[M]:[M]],1,0,1,AC[[DB]:[DB]])),PRODUCT(SUM(ROUND(AVERAGE(VALUE(EL$3),VALUE($P74)),0),CHOOSE(IF(OR(EL$1,$R74),4,INDEX(CMB[[Res_Rare]:[Res_Rare]],MATCH(ROUND(MIN(SUM(EL$4,$O74/1000),SUM($O74,EL$4/1000)),3),CMB[[Cmb_ID]:[Cmb_ID]],0))),-1,-1,0,0)),IF(OR(EL$1,$R74),4,INDEX(CMB[[Cmb_Rare]:[Cmb_Rare]],MATCH(ROUND(MIN(SUM(EL$4,$O74/1000),SUM($O74,EL$4/1000)),3),CMB[[Cmb_ID]:[Cmb_ID]],0))),CHOOSE(AC[[M]:[M]],2,1,1,SUM(AC[[AB]:[DB]])))),""))</f>
        <v/>
      </c>
      <c r="EM74" t="str">
        <f>IF(OR(EM$5="",$S74=""),"",IFERROR(SUM(PRODUCT(INDEX(CMB[[BA_0O]:[BA_2O]],MATCH(ROUND(MIN(SUM(EM$4,$O74/1000),SUM($O74,EM$4/1000)),3),CMB[[Cmb_ID]:[Cmb_ID]],0),SUM(N(EM$1),N($R74),1)),CHOOSE(AC[[M]:[M]],1,1,0,AC[[AB]:[AB]])),PRODUCT(INDEX(CMB[[BD_0O]:[BD_2O]],MATCH(ROUND(MIN(SUM(EM$4,$O74/1000),SUM($O74,EM$4/1000)),3),CMB[[Cmb_ID]:[Cmb_ID]],0),SUM(N(EM$1),N($R74),1)),CHOOSE(AC[[M]:[M]],1,0,1,AC[[DB]:[DB]])),PRODUCT(SUM(ROUND(AVERAGE(VALUE(EM$3),VALUE($P74)),0),CHOOSE(IF(OR(EM$1,$R74),4,INDEX(CMB[[Res_Rare]:[Res_Rare]],MATCH(ROUND(MIN(SUM(EM$4,$O74/1000),SUM($O74,EM$4/1000)),3),CMB[[Cmb_ID]:[Cmb_ID]],0))),-1,-1,0,0)),IF(OR(EM$1,$R74),4,INDEX(CMB[[Cmb_Rare]:[Cmb_Rare]],MATCH(ROUND(MIN(SUM(EM$4,$O74/1000),SUM($O74,EM$4/1000)),3),CMB[[Cmb_ID]:[Cmb_ID]],0))),CHOOSE(AC[[M]:[M]],2,1,1,SUM(AC[[AB]:[DB]])))),""))</f>
        <v/>
      </c>
      <c r="EN74" t="str">
        <f>IF(OR(EN$5="",$S74=""),"",IFERROR(SUM(PRODUCT(INDEX(CMB[[BA_0O]:[BA_2O]],MATCH(ROUND(MIN(SUM(EN$4,$O74/1000),SUM($O74,EN$4/1000)),3),CMB[[Cmb_ID]:[Cmb_ID]],0),SUM(N(EN$1),N($R74),1)),CHOOSE(AC[[M]:[M]],1,1,0,AC[[AB]:[AB]])),PRODUCT(INDEX(CMB[[BD_0O]:[BD_2O]],MATCH(ROUND(MIN(SUM(EN$4,$O74/1000),SUM($O74,EN$4/1000)),3),CMB[[Cmb_ID]:[Cmb_ID]],0),SUM(N(EN$1),N($R74),1)),CHOOSE(AC[[M]:[M]],1,0,1,AC[[DB]:[DB]])),PRODUCT(SUM(ROUND(AVERAGE(VALUE(EN$3),VALUE($P74)),0),CHOOSE(IF(OR(EN$1,$R74),4,INDEX(CMB[[Res_Rare]:[Res_Rare]],MATCH(ROUND(MIN(SUM(EN$4,$O74/1000),SUM($O74,EN$4/1000)),3),CMB[[Cmb_ID]:[Cmb_ID]],0))),-1,-1,0,0)),IF(OR(EN$1,$R74),4,INDEX(CMB[[Cmb_Rare]:[Cmb_Rare]],MATCH(ROUND(MIN(SUM(EN$4,$O74/1000),SUM($O74,EN$4/1000)),3),CMB[[Cmb_ID]:[Cmb_ID]],0))),CHOOSE(AC[[M]:[M]],2,1,1,SUM(AC[[AB]:[DB]])))),""))</f>
        <v/>
      </c>
      <c r="EO74" t="str">
        <f>IF(OR(EO$5="",$S74=""),"",IFERROR(SUM(PRODUCT(INDEX(CMB[[BA_0O]:[BA_2O]],MATCH(ROUND(MIN(SUM(EO$4,$O74/1000),SUM($O74,EO$4/1000)),3),CMB[[Cmb_ID]:[Cmb_ID]],0),SUM(N(EO$1),N($R74),1)),CHOOSE(AC[[M]:[M]],1,1,0,AC[[AB]:[AB]])),PRODUCT(INDEX(CMB[[BD_0O]:[BD_2O]],MATCH(ROUND(MIN(SUM(EO$4,$O74/1000),SUM($O74,EO$4/1000)),3),CMB[[Cmb_ID]:[Cmb_ID]],0),SUM(N(EO$1),N($R74),1)),CHOOSE(AC[[M]:[M]],1,0,1,AC[[DB]:[DB]])),PRODUCT(SUM(ROUND(AVERAGE(VALUE(EO$3),VALUE($P74)),0),CHOOSE(IF(OR(EO$1,$R74),4,INDEX(CMB[[Res_Rare]:[Res_Rare]],MATCH(ROUND(MIN(SUM(EO$4,$O74/1000),SUM($O74,EO$4/1000)),3),CMB[[Cmb_ID]:[Cmb_ID]],0))),-1,-1,0,0)),IF(OR(EO$1,$R74),4,INDEX(CMB[[Cmb_Rare]:[Cmb_Rare]],MATCH(ROUND(MIN(SUM(EO$4,$O74/1000),SUM($O74,EO$4/1000)),3),CMB[[Cmb_ID]:[Cmb_ID]],0))),CHOOSE(AC[[M]:[M]],2,1,1,SUM(AC[[AB]:[DB]])))),""))</f>
        <v/>
      </c>
      <c r="EP74" t="str">
        <f>IF(OR(EP$5="",$S74=""),"",IFERROR(SUM(PRODUCT(INDEX(CMB[[BA_0O]:[BA_2O]],MATCH(ROUND(MIN(SUM(EP$4,$O74/1000),SUM($O74,EP$4/1000)),3),CMB[[Cmb_ID]:[Cmb_ID]],0),SUM(N(EP$1),N($R74),1)),CHOOSE(AC[[M]:[M]],1,1,0,AC[[AB]:[AB]])),PRODUCT(INDEX(CMB[[BD_0O]:[BD_2O]],MATCH(ROUND(MIN(SUM(EP$4,$O74/1000),SUM($O74,EP$4/1000)),3),CMB[[Cmb_ID]:[Cmb_ID]],0),SUM(N(EP$1),N($R74),1)),CHOOSE(AC[[M]:[M]],1,0,1,AC[[DB]:[DB]])),PRODUCT(SUM(ROUND(AVERAGE(VALUE(EP$3),VALUE($P74)),0),CHOOSE(IF(OR(EP$1,$R74),4,INDEX(CMB[[Res_Rare]:[Res_Rare]],MATCH(ROUND(MIN(SUM(EP$4,$O74/1000),SUM($O74,EP$4/1000)),3),CMB[[Cmb_ID]:[Cmb_ID]],0))),-1,-1,0,0)),IF(OR(EP$1,$R74),4,INDEX(CMB[[Cmb_Rare]:[Cmb_Rare]],MATCH(ROUND(MIN(SUM(EP$4,$O74/1000),SUM($O74,EP$4/1000)),3),CMB[[Cmb_ID]:[Cmb_ID]],0))),CHOOSE(AC[[M]:[M]],2,1,1,SUM(AC[[AB]:[DB]])))),""))</f>
        <v/>
      </c>
      <c r="EQ74" t="str">
        <f>IF(OR(EQ$5="",$S74=""),"",IFERROR(SUM(PRODUCT(INDEX(CMB[[BA_0O]:[BA_2O]],MATCH(ROUND(MIN(SUM(EQ$4,$O74/1000),SUM($O74,EQ$4/1000)),3),CMB[[Cmb_ID]:[Cmb_ID]],0),SUM(N(EQ$1),N($R74),1)),CHOOSE(AC[[M]:[M]],1,1,0,AC[[AB]:[AB]])),PRODUCT(INDEX(CMB[[BD_0O]:[BD_2O]],MATCH(ROUND(MIN(SUM(EQ$4,$O74/1000),SUM($O74,EQ$4/1000)),3),CMB[[Cmb_ID]:[Cmb_ID]],0),SUM(N(EQ$1),N($R74),1)),CHOOSE(AC[[M]:[M]],1,0,1,AC[[DB]:[DB]])),PRODUCT(SUM(ROUND(AVERAGE(VALUE(EQ$3),VALUE($P74)),0),CHOOSE(IF(OR(EQ$1,$R74),4,INDEX(CMB[[Res_Rare]:[Res_Rare]],MATCH(ROUND(MIN(SUM(EQ$4,$O74/1000),SUM($O74,EQ$4/1000)),3),CMB[[Cmb_ID]:[Cmb_ID]],0))),-1,-1,0,0)),IF(OR(EQ$1,$R74),4,INDEX(CMB[[Cmb_Rare]:[Cmb_Rare]],MATCH(ROUND(MIN(SUM(EQ$4,$O74/1000),SUM($O74,EQ$4/1000)),3),CMB[[Cmb_ID]:[Cmb_ID]],0))),CHOOSE(AC[[M]:[M]],2,1,1,SUM(AC[[AB]:[DB]])))),""))</f>
        <v/>
      </c>
      <c r="ER74" t="str">
        <f>IF(OR(ER$5="",$S74=""),"",IFERROR(SUM(PRODUCT(INDEX(CMB[[BA_0O]:[BA_2O]],MATCH(ROUND(MIN(SUM(ER$4,$O74/1000),SUM($O74,ER$4/1000)),3),CMB[[Cmb_ID]:[Cmb_ID]],0),SUM(N(ER$1),N($R74),1)),CHOOSE(AC[[M]:[M]],1,1,0,AC[[AB]:[AB]])),PRODUCT(INDEX(CMB[[BD_0O]:[BD_2O]],MATCH(ROUND(MIN(SUM(ER$4,$O74/1000),SUM($O74,ER$4/1000)),3),CMB[[Cmb_ID]:[Cmb_ID]],0),SUM(N(ER$1),N($R74),1)),CHOOSE(AC[[M]:[M]],1,0,1,AC[[DB]:[DB]])),PRODUCT(SUM(ROUND(AVERAGE(VALUE(ER$3),VALUE($P74)),0),CHOOSE(IF(OR(ER$1,$R74),4,INDEX(CMB[[Res_Rare]:[Res_Rare]],MATCH(ROUND(MIN(SUM(ER$4,$O74/1000),SUM($O74,ER$4/1000)),3),CMB[[Cmb_ID]:[Cmb_ID]],0))),-1,-1,0,0)),IF(OR(ER$1,$R74),4,INDEX(CMB[[Cmb_Rare]:[Cmb_Rare]],MATCH(ROUND(MIN(SUM(ER$4,$O74/1000),SUM($O74,ER$4/1000)),3),CMB[[Cmb_ID]:[Cmb_ID]],0))),CHOOSE(AC[[M]:[M]],2,1,1,SUM(AC[[AB]:[DB]])))),""))</f>
        <v/>
      </c>
      <c r="ES74" t="str">
        <f>IF(OR(ES$5="",$S74=""),"",IFERROR(SUM(PRODUCT(INDEX(CMB[[BA_0O]:[BA_2O]],MATCH(ROUND(MIN(SUM(ES$4,$O74/1000),SUM($O74,ES$4/1000)),3),CMB[[Cmb_ID]:[Cmb_ID]],0),SUM(N(ES$1),N($R74),1)),CHOOSE(AC[[M]:[M]],1,1,0,AC[[AB]:[AB]])),PRODUCT(INDEX(CMB[[BD_0O]:[BD_2O]],MATCH(ROUND(MIN(SUM(ES$4,$O74/1000),SUM($O74,ES$4/1000)),3),CMB[[Cmb_ID]:[Cmb_ID]],0),SUM(N(ES$1),N($R74),1)),CHOOSE(AC[[M]:[M]],1,0,1,AC[[DB]:[DB]])),PRODUCT(SUM(ROUND(AVERAGE(VALUE(ES$3),VALUE($P74)),0),CHOOSE(IF(OR(ES$1,$R74),4,INDEX(CMB[[Res_Rare]:[Res_Rare]],MATCH(ROUND(MIN(SUM(ES$4,$O74/1000),SUM($O74,ES$4/1000)),3),CMB[[Cmb_ID]:[Cmb_ID]],0))),-1,-1,0,0)),IF(OR(ES$1,$R74),4,INDEX(CMB[[Cmb_Rare]:[Cmb_Rare]],MATCH(ROUND(MIN(SUM(ES$4,$O74/1000),SUM($O74,ES$4/1000)),3),CMB[[Cmb_ID]:[Cmb_ID]],0))),CHOOSE(AC[[M]:[M]],2,1,1,SUM(AC[[AB]:[DB]])))),""))</f>
        <v/>
      </c>
      <c r="ET74" t="str">
        <f>IF(OR(ET$5="",$S74=""),"",IFERROR(SUM(PRODUCT(INDEX(CMB[[BA_0O]:[BA_2O]],MATCH(ROUND(MIN(SUM(ET$4,$O74/1000),SUM($O74,ET$4/1000)),3),CMB[[Cmb_ID]:[Cmb_ID]],0),SUM(N(ET$1),N($R74),1)),CHOOSE(AC[[M]:[M]],1,1,0,AC[[AB]:[AB]])),PRODUCT(INDEX(CMB[[BD_0O]:[BD_2O]],MATCH(ROUND(MIN(SUM(ET$4,$O74/1000),SUM($O74,ET$4/1000)),3),CMB[[Cmb_ID]:[Cmb_ID]],0),SUM(N(ET$1),N($R74),1)),CHOOSE(AC[[M]:[M]],1,0,1,AC[[DB]:[DB]])),PRODUCT(SUM(ROUND(AVERAGE(VALUE(ET$3),VALUE($P74)),0),CHOOSE(IF(OR(ET$1,$R74),4,INDEX(CMB[[Res_Rare]:[Res_Rare]],MATCH(ROUND(MIN(SUM(ET$4,$O74/1000),SUM($O74,ET$4/1000)),3),CMB[[Cmb_ID]:[Cmb_ID]],0))),-1,-1,0,0)),IF(OR(ET$1,$R74),4,INDEX(CMB[[Cmb_Rare]:[Cmb_Rare]],MATCH(ROUND(MIN(SUM(ET$4,$O74/1000),SUM($O74,ET$4/1000)),3),CMB[[Cmb_ID]:[Cmb_ID]],0))),CHOOSE(AC[[M]:[M]],2,1,1,SUM(AC[[AB]:[DB]])))),""))</f>
        <v/>
      </c>
      <c r="EU74" t="str">
        <f>IF(OR(EU$5="",$S74=""),"",IFERROR(SUM(PRODUCT(INDEX(CMB[[BA_0O]:[BA_2O]],MATCH(ROUND(MIN(SUM(EU$4,$O74/1000),SUM($O74,EU$4/1000)),3),CMB[[Cmb_ID]:[Cmb_ID]],0),SUM(N(EU$1),N($R74),1)),CHOOSE(AC[[M]:[M]],1,1,0,AC[[AB]:[AB]])),PRODUCT(INDEX(CMB[[BD_0O]:[BD_2O]],MATCH(ROUND(MIN(SUM(EU$4,$O74/1000),SUM($O74,EU$4/1000)),3),CMB[[Cmb_ID]:[Cmb_ID]],0),SUM(N(EU$1),N($R74),1)),CHOOSE(AC[[M]:[M]],1,0,1,AC[[DB]:[DB]])),PRODUCT(SUM(ROUND(AVERAGE(VALUE(EU$3),VALUE($P74)),0),CHOOSE(IF(OR(EU$1,$R74),4,INDEX(CMB[[Res_Rare]:[Res_Rare]],MATCH(ROUND(MIN(SUM(EU$4,$O74/1000),SUM($O74,EU$4/1000)),3),CMB[[Cmb_ID]:[Cmb_ID]],0))),-1,-1,0,0)),IF(OR(EU$1,$R74),4,INDEX(CMB[[Cmb_Rare]:[Cmb_Rare]],MATCH(ROUND(MIN(SUM(EU$4,$O74/1000),SUM($O74,EU$4/1000)),3),CMB[[Cmb_ID]:[Cmb_ID]],0))),CHOOSE(AC[[M]:[M]],2,1,1,SUM(AC[[AB]:[DB]])))),""))</f>
        <v/>
      </c>
      <c r="EV74" t="str">
        <f>IF(OR(EV$5="",$S74=""),"",IFERROR(SUM(PRODUCT(INDEX(CMB[[BA_0O]:[BA_2O]],MATCH(ROUND(MIN(SUM(EV$4,$O74/1000),SUM($O74,EV$4/1000)),3),CMB[[Cmb_ID]:[Cmb_ID]],0),SUM(N(EV$1),N($R74),1)),CHOOSE(AC[[M]:[M]],1,1,0,AC[[AB]:[AB]])),PRODUCT(INDEX(CMB[[BD_0O]:[BD_2O]],MATCH(ROUND(MIN(SUM(EV$4,$O74/1000),SUM($O74,EV$4/1000)),3),CMB[[Cmb_ID]:[Cmb_ID]],0),SUM(N(EV$1),N($R74),1)),CHOOSE(AC[[M]:[M]],1,0,1,AC[[DB]:[DB]])),PRODUCT(SUM(ROUND(AVERAGE(VALUE(EV$3),VALUE($P74)),0),CHOOSE(IF(OR(EV$1,$R74),4,INDEX(CMB[[Res_Rare]:[Res_Rare]],MATCH(ROUND(MIN(SUM(EV$4,$O74/1000),SUM($O74,EV$4/1000)),3),CMB[[Cmb_ID]:[Cmb_ID]],0))),-1,-1,0,0)),IF(OR(EV$1,$R74),4,INDEX(CMB[[Cmb_Rare]:[Cmb_Rare]],MATCH(ROUND(MIN(SUM(EV$4,$O74/1000),SUM($O74,EV$4/1000)),3),CMB[[Cmb_ID]:[Cmb_ID]],0))),CHOOSE(AC[[M]:[M]],2,1,1,SUM(AC[[AB]:[DB]])))),""))</f>
        <v/>
      </c>
      <c r="EW74" t="str">
        <f>IF(OR(EW$5="",$S74=""),"",IFERROR(SUM(PRODUCT(INDEX(CMB[[BA_0O]:[BA_2O]],MATCH(ROUND(MIN(SUM(EW$4,$O74/1000),SUM($O74,EW$4/1000)),3),CMB[[Cmb_ID]:[Cmb_ID]],0),SUM(N(EW$1),N($R74),1)),CHOOSE(AC[[M]:[M]],1,1,0,AC[[AB]:[AB]])),PRODUCT(INDEX(CMB[[BD_0O]:[BD_2O]],MATCH(ROUND(MIN(SUM(EW$4,$O74/1000),SUM($O74,EW$4/1000)),3),CMB[[Cmb_ID]:[Cmb_ID]],0),SUM(N(EW$1),N($R74),1)),CHOOSE(AC[[M]:[M]],1,0,1,AC[[DB]:[DB]])),PRODUCT(SUM(ROUND(AVERAGE(VALUE(EW$3),VALUE($P74)),0),CHOOSE(IF(OR(EW$1,$R74),4,INDEX(CMB[[Res_Rare]:[Res_Rare]],MATCH(ROUND(MIN(SUM(EW$4,$O74/1000),SUM($O74,EW$4/1000)),3),CMB[[Cmb_ID]:[Cmb_ID]],0))),-1,-1,0,0)),IF(OR(EW$1,$R74),4,INDEX(CMB[[Cmb_Rare]:[Cmb_Rare]],MATCH(ROUND(MIN(SUM(EW$4,$O74/1000),SUM($O74,EW$4/1000)),3),CMB[[Cmb_ID]:[Cmb_ID]],0))),CHOOSE(AC[[M]:[M]],2,1,1,SUM(AC[[AB]:[DB]])))),""))</f>
        <v/>
      </c>
      <c r="EX74" t="str">
        <f>IF(OR(EX$5="",$S74=""),"",IFERROR(SUM(PRODUCT(INDEX(CMB[[BA_0O]:[BA_2O]],MATCH(ROUND(MIN(SUM(EX$4,$O74/1000),SUM($O74,EX$4/1000)),3),CMB[[Cmb_ID]:[Cmb_ID]],0),SUM(N(EX$1),N($R74),1)),CHOOSE(AC[[M]:[M]],1,1,0,AC[[AB]:[AB]])),PRODUCT(INDEX(CMB[[BD_0O]:[BD_2O]],MATCH(ROUND(MIN(SUM(EX$4,$O74/1000),SUM($O74,EX$4/1000)),3),CMB[[Cmb_ID]:[Cmb_ID]],0),SUM(N(EX$1),N($R74),1)),CHOOSE(AC[[M]:[M]],1,0,1,AC[[DB]:[DB]])),PRODUCT(SUM(ROUND(AVERAGE(VALUE(EX$3),VALUE($P74)),0),CHOOSE(IF(OR(EX$1,$R74),4,INDEX(CMB[[Res_Rare]:[Res_Rare]],MATCH(ROUND(MIN(SUM(EX$4,$O74/1000),SUM($O74,EX$4/1000)),3),CMB[[Cmb_ID]:[Cmb_ID]],0))),-1,-1,0,0)),IF(OR(EX$1,$R74),4,INDEX(CMB[[Cmb_Rare]:[Cmb_Rare]],MATCH(ROUND(MIN(SUM(EX$4,$O74/1000),SUM($O74,EX$4/1000)),3),CMB[[Cmb_ID]:[Cmb_ID]],0))),CHOOSE(AC[[M]:[M]],2,1,1,SUM(AC[[AB]:[DB]])))),""))</f>
        <v/>
      </c>
      <c r="EY74" t="str">
        <f>IF(OR(EY$5="",$S74=""),"",IFERROR(SUM(PRODUCT(INDEX(CMB[[BA_0O]:[BA_2O]],MATCH(ROUND(MIN(SUM(EY$4,$O74/1000),SUM($O74,EY$4/1000)),3),CMB[[Cmb_ID]:[Cmb_ID]],0),SUM(N(EY$1),N($R74),1)),CHOOSE(AC[[M]:[M]],1,1,0,AC[[AB]:[AB]])),PRODUCT(INDEX(CMB[[BD_0O]:[BD_2O]],MATCH(ROUND(MIN(SUM(EY$4,$O74/1000),SUM($O74,EY$4/1000)),3),CMB[[Cmb_ID]:[Cmb_ID]],0),SUM(N(EY$1),N($R74),1)),CHOOSE(AC[[M]:[M]],1,0,1,AC[[DB]:[DB]])),PRODUCT(SUM(ROUND(AVERAGE(VALUE(EY$3),VALUE($P74)),0),CHOOSE(IF(OR(EY$1,$R74),4,INDEX(CMB[[Res_Rare]:[Res_Rare]],MATCH(ROUND(MIN(SUM(EY$4,$O74/1000),SUM($O74,EY$4/1000)),3),CMB[[Cmb_ID]:[Cmb_ID]],0))),-1,-1,0,0)),IF(OR(EY$1,$R74),4,INDEX(CMB[[Cmb_Rare]:[Cmb_Rare]],MATCH(ROUND(MIN(SUM(EY$4,$O74/1000),SUM($O74,EY$4/1000)),3),CMB[[Cmb_ID]:[Cmb_ID]],0))),CHOOSE(AC[[M]:[M]],2,1,1,SUM(AC[[AB]:[DB]])))),""))</f>
        <v/>
      </c>
      <c r="EZ74" t="str">
        <f>IF(OR(EZ$5="",$S74=""),"",IFERROR(SUM(PRODUCT(INDEX(CMB[[BA_0O]:[BA_2O]],MATCH(ROUND(MIN(SUM(EZ$4,$O74/1000),SUM($O74,EZ$4/1000)),3),CMB[[Cmb_ID]:[Cmb_ID]],0),SUM(N(EZ$1),N($R74),1)),CHOOSE(AC[[M]:[M]],1,1,0,AC[[AB]:[AB]])),PRODUCT(INDEX(CMB[[BD_0O]:[BD_2O]],MATCH(ROUND(MIN(SUM(EZ$4,$O74/1000),SUM($O74,EZ$4/1000)),3),CMB[[Cmb_ID]:[Cmb_ID]],0),SUM(N(EZ$1),N($R74),1)),CHOOSE(AC[[M]:[M]],1,0,1,AC[[DB]:[DB]])),PRODUCT(SUM(ROUND(AVERAGE(VALUE(EZ$3),VALUE($P74)),0),CHOOSE(IF(OR(EZ$1,$R74),4,INDEX(CMB[[Res_Rare]:[Res_Rare]],MATCH(ROUND(MIN(SUM(EZ$4,$O74/1000),SUM($O74,EZ$4/1000)),3),CMB[[Cmb_ID]:[Cmb_ID]],0))),-1,-1,0,0)),IF(OR(EZ$1,$R74),4,INDEX(CMB[[Cmb_Rare]:[Cmb_Rare]],MATCH(ROUND(MIN(SUM(EZ$4,$O74/1000),SUM($O74,EZ$4/1000)),3),CMB[[Cmb_ID]:[Cmb_ID]],0))),CHOOSE(AC[[M]:[M]],2,1,1,SUM(AC[[AB]:[DB]])))),""))</f>
        <v/>
      </c>
      <c r="FA74" t="str">
        <f>IF(OR(FA$5="",$S74=""),"",IFERROR(SUM(PRODUCT(INDEX(CMB[[BA_0O]:[BA_2O]],MATCH(ROUND(MIN(SUM(FA$4,$O74/1000),SUM($O74,FA$4/1000)),3),CMB[[Cmb_ID]:[Cmb_ID]],0),SUM(N(FA$1),N($R74),1)),CHOOSE(AC[[M]:[M]],1,1,0,AC[[AB]:[AB]])),PRODUCT(INDEX(CMB[[BD_0O]:[BD_2O]],MATCH(ROUND(MIN(SUM(FA$4,$O74/1000),SUM($O74,FA$4/1000)),3),CMB[[Cmb_ID]:[Cmb_ID]],0),SUM(N(FA$1),N($R74),1)),CHOOSE(AC[[M]:[M]],1,0,1,AC[[DB]:[DB]])),PRODUCT(SUM(ROUND(AVERAGE(VALUE(FA$3),VALUE($P74)),0),CHOOSE(IF(OR(FA$1,$R74),4,INDEX(CMB[[Res_Rare]:[Res_Rare]],MATCH(ROUND(MIN(SUM(FA$4,$O74/1000),SUM($O74,FA$4/1000)),3),CMB[[Cmb_ID]:[Cmb_ID]],0))),-1,-1,0,0)),IF(OR(FA$1,$R74),4,INDEX(CMB[[Cmb_Rare]:[Cmb_Rare]],MATCH(ROUND(MIN(SUM(FA$4,$O74/1000),SUM($O74,FA$4/1000)),3),CMB[[Cmb_ID]:[Cmb_ID]],0))),CHOOSE(AC[[M]:[M]],2,1,1,SUM(AC[[AB]:[DB]])))),""))</f>
        <v/>
      </c>
      <c r="FB74" t="str">
        <f>IF(OR(FB$5="",$S74=""),"",IFERROR(SUM(PRODUCT(INDEX(CMB[[BA_0O]:[BA_2O]],MATCH(ROUND(MIN(SUM(FB$4,$O74/1000),SUM($O74,FB$4/1000)),3),CMB[[Cmb_ID]:[Cmb_ID]],0),SUM(N(FB$1),N($R74),1)),CHOOSE(AC[[M]:[M]],1,1,0,AC[[AB]:[AB]])),PRODUCT(INDEX(CMB[[BD_0O]:[BD_2O]],MATCH(ROUND(MIN(SUM(FB$4,$O74/1000),SUM($O74,FB$4/1000)),3),CMB[[Cmb_ID]:[Cmb_ID]],0),SUM(N(FB$1),N($R74),1)),CHOOSE(AC[[M]:[M]],1,0,1,AC[[DB]:[DB]])),PRODUCT(SUM(ROUND(AVERAGE(VALUE(FB$3),VALUE($P74)),0),CHOOSE(IF(OR(FB$1,$R74),4,INDEX(CMB[[Res_Rare]:[Res_Rare]],MATCH(ROUND(MIN(SUM(FB$4,$O74/1000),SUM($O74,FB$4/1000)),3),CMB[[Cmb_ID]:[Cmb_ID]],0))),-1,-1,0,0)),IF(OR(FB$1,$R74),4,INDEX(CMB[[Cmb_Rare]:[Cmb_Rare]],MATCH(ROUND(MIN(SUM(FB$4,$O74/1000),SUM($O74,FB$4/1000)),3),CMB[[Cmb_ID]:[Cmb_ID]],0))),CHOOSE(AC[[M]:[M]],2,1,1,SUM(AC[[AB]:[DB]])))),""))</f>
        <v/>
      </c>
      <c r="FC74" t="str">
        <f>IF(OR(FC$5="",$S74=""),"",IFERROR(SUM(PRODUCT(INDEX(CMB[[BA_0O]:[BA_2O]],MATCH(ROUND(MIN(SUM(FC$4,$O74/1000),SUM($O74,FC$4/1000)),3),CMB[[Cmb_ID]:[Cmb_ID]],0),SUM(N(FC$1),N($R74),1)),CHOOSE(AC[[M]:[M]],1,1,0,AC[[AB]:[AB]])),PRODUCT(INDEX(CMB[[BD_0O]:[BD_2O]],MATCH(ROUND(MIN(SUM(FC$4,$O74/1000),SUM($O74,FC$4/1000)),3),CMB[[Cmb_ID]:[Cmb_ID]],0),SUM(N(FC$1),N($R74),1)),CHOOSE(AC[[M]:[M]],1,0,1,AC[[DB]:[DB]])),PRODUCT(SUM(ROUND(AVERAGE(VALUE(FC$3),VALUE($P74)),0),CHOOSE(IF(OR(FC$1,$R74),4,INDEX(CMB[[Res_Rare]:[Res_Rare]],MATCH(ROUND(MIN(SUM(FC$4,$O74/1000),SUM($O74,FC$4/1000)),3),CMB[[Cmb_ID]:[Cmb_ID]],0))),-1,-1,0,0)),IF(OR(FC$1,$R74),4,INDEX(CMB[[Cmb_Rare]:[Cmb_Rare]],MATCH(ROUND(MIN(SUM(FC$4,$O74/1000),SUM($O74,FC$4/1000)),3),CMB[[Cmb_ID]:[Cmb_ID]],0))),CHOOSE(AC[[M]:[M]],2,1,1,SUM(AC[[AB]:[DB]])))),""))</f>
        <v/>
      </c>
      <c r="FD74" t="str">
        <f>IF(OR(FD$5="",$S74=""),"",IFERROR(SUM(PRODUCT(INDEX(CMB[[BA_0O]:[BA_2O]],MATCH(ROUND(MIN(SUM(FD$4,$O74/1000),SUM($O74,FD$4/1000)),3),CMB[[Cmb_ID]:[Cmb_ID]],0),SUM(N(FD$1),N($R74),1)),CHOOSE(AC[[M]:[M]],1,1,0,AC[[AB]:[AB]])),PRODUCT(INDEX(CMB[[BD_0O]:[BD_2O]],MATCH(ROUND(MIN(SUM(FD$4,$O74/1000),SUM($O74,FD$4/1000)),3),CMB[[Cmb_ID]:[Cmb_ID]],0),SUM(N(FD$1),N($R74),1)),CHOOSE(AC[[M]:[M]],1,0,1,AC[[DB]:[DB]])),PRODUCT(SUM(ROUND(AVERAGE(VALUE(FD$3),VALUE($P74)),0),CHOOSE(IF(OR(FD$1,$R74),4,INDEX(CMB[[Res_Rare]:[Res_Rare]],MATCH(ROUND(MIN(SUM(FD$4,$O74/1000),SUM($O74,FD$4/1000)),3),CMB[[Cmb_ID]:[Cmb_ID]],0))),-1,-1,0,0)),IF(OR(FD$1,$R74),4,INDEX(CMB[[Cmb_Rare]:[Cmb_Rare]],MATCH(ROUND(MIN(SUM(FD$4,$O74/1000),SUM($O74,FD$4/1000)),3),CMB[[Cmb_ID]:[Cmb_ID]],0))),CHOOSE(AC[[M]:[M]],2,1,1,SUM(AC[[AB]:[DB]])))),""))</f>
        <v/>
      </c>
      <c r="FE74" t="str">
        <f>IF(OR(FE$5="",$S74=""),"",IFERROR(SUM(PRODUCT(INDEX(CMB[[BA_0O]:[BA_2O]],MATCH(ROUND(MIN(SUM(FE$4,$O74/1000),SUM($O74,FE$4/1000)),3),CMB[[Cmb_ID]:[Cmb_ID]],0),SUM(N(FE$1),N($R74),1)),CHOOSE(AC[[M]:[M]],1,1,0,AC[[AB]:[AB]])),PRODUCT(INDEX(CMB[[BD_0O]:[BD_2O]],MATCH(ROUND(MIN(SUM(FE$4,$O74/1000),SUM($O74,FE$4/1000)),3),CMB[[Cmb_ID]:[Cmb_ID]],0),SUM(N(FE$1),N($R74),1)),CHOOSE(AC[[M]:[M]],1,0,1,AC[[DB]:[DB]])),PRODUCT(SUM(ROUND(AVERAGE(VALUE(FE$3),VALUE($P74)),0),CHOOSE(IF(OR(FE$1,$R74),4,INDEX(CMB[[Res_Rare]:[Res_Rare]],MATCH(ROUND(MIN(SUM(FE$4,$O74/1000),SUM($O74,FE$4/1000)),3),CMB[[Cmb_ID]:[Cmb_ID]],0))),-1,-1,0,0)),IF(OR(FE$1,$R74),4,INDEX(CMB[[Cmb_Rare]:[Cmb_Rare]],MATCH(ROUND(MIN(SUM(FE$4,$O74/1000),SUM($O74,FE$4/1000)),3),CMB[[Cmb_ID]:[Cmb_ID]],0))),CHOOSE(AC[[M]:[M]],2,1,1,SUM(AC[[AB]:[DB]])))),""))</f>
        <v/>
      </c>
      <c r="FF74" t="str">
        <f>IF(OR(FF$5="",$S74=""),"",IFERROR(SUM(PRODUCT(INDEX(CMB[[BA_0O]:[BA_2O]],MATCH(ROUND(MIN(SUM(FF$4,$O74/1000),SUM($O74,FF$4/1000)),3),CMB[[Cmb_ID]:[Cmb_ID]],0),SUM(N(FF$1),N($R74),1)),CHOOSE(AC[[M]:[M]],1,1,0,AC[[AB]:[AB]])),PRODUCT(INDEX(CMB[[BD_0O]:[BD_2O]],MATCH(ROUND(MIN(SUM(FF$4,$O74/1000),SUM($O74,FF$4/1000)),3),CMB[[Cmb_ID]:[Cmb_ID]],0),SUM(N(FF$1),N($R74),1)),CHOOSE(AC[[M]:[M]],1,0,1,AC[[DB]:[DB]])),PRODUCT(SUM(ROUND(AVERAGE(VALUE(FF$3),VALUE($P74)),0),CHOOSE(IF(OR(FF$1,$R74),4,INDEX(CMB[[Res_Rare]:[Res_Rare]],MATCH(ROUND(MIN(SUM(FF$4,$O74/1000),SUM($O74,FF$4/1000)),3),CMB[[Cmb_ID]:[Cmb_ID]],0))),-1,-1,0,0)),IF(OR(FF$1,$R74),4,INDEX(CMB[[Cmb_Rare]:[Cmb_Rare]],MATCH(ROUND(MIN(SUM(FF$4,$O74/1000),SUM($O74,FF$4/1000)),3),CMB[[Cmb_ID]:[Cmb_ID]],0))),CHOOSE(AC[[M]:[M]],2,1,1,SUM(AC[[AB]:[DB]])))),""))</f>
        <v/>
      </c>
      <c r="FG74" t="str">
        <f>IF(OR(FG$5="",$S74=""),"",IFERROR(SUM(PRODUCT(INDEX(CMB[[BA_0O]:[BA_2O]],MATCH(ROUND(MIN(SUM(FG$4,$O74/1000),SUM($O74,FG$4/1000)),3),CMB[[Cmb_ID]:[Cmb_ID]],0),SUM(N(FG$1),N($R74),1)),CHOOSE(AC[[M]:[M]],1,1,0,AC[[AB]:[AB]])),PRODUCT(INDEX(CMB[[BD_0O]:[BD_2O]],MATCH(ROUND(MIN(SUM(FG$4,$O74/1000),SUM($O74,FG$4/1000)),3),CMB[[Cmb_ID]:[Cmb_ID]],0),SUM(N(FG$1),N($R74),1)),CHOOSE(AC[[M]:[M]],1,0,1,AC[[DB]:[DB]])),PRODUCT(SUM(ROUND(AVERAGE(VALUE(FG$3),VALUE($P74)),0),CHOOSE(IF(OR(FG$1,$R74),4,INDEX(CMB[[Res_Rare]:[Res_Rare]],MATCH(ROUND(MIN(SUM(FG$4,$O74/1000),SUM($O74,FG$4/1000)),3),CMB[[Cmb_ID]:[Cmb_ID]],0))),-1,-1,0,0)),IF(OR(FG$1,$R74),4,INDEX(CMB[[Cmb_Rare]:[Cmb_Rare]],MATCH(ROUND(MIN(SUM(FG$4,$O74/1000),SUM($O74,FG$4/1000)),3),CMB[[Cmb_ID]:[Cmb_ID]],0))),CHOOSE(AC[[M]:[M]],2,1,1,SUM(AC[[AB]:[DB]])))),""))</f>
        <v/>
      </c>
      <c r="FH74" t="str">
        <f>IF(OR(FH$5="",$S74=""),"",IFERROR(SUM(PRODUCT(INDEX(CMB[[BA_0O]:[BA_2O]],MATCH(ROUND(MIN(SUM(FH$4,$O74/1000),SUM($O74,FH$4/1000)),3),CMB[[Cmb_ID]:[Cmb_ID]],0),SUM(N(FH$1),N($R74),1)),CHOOSE(AC[[M]:[M]],1,1,0,AC[[AB]:[AB]])),PRODUCT(INDEX(CMB[[BD_0O]:[BD_2O]],MATCH(ROUND(MIN(SUM(FH$4,$O74/1000),SUM($O74,FH$4/1000)),3),CMB[[Cmb_ID]:[Cmb_ID]],0),SUM(N(FH$1),N($R74),1)),CHOOSE(AC[[M]:[M]],1,0,1,AC[[DB]:[DB]])),PRODUCT(SUM(ROUND(AVERAGE(VALUE(FH$3),VALUE($P74)),0),CHOOSE(IF(OR(FH$1,$R74),4,INDEX(CMB[[Res_Rare]:[Res_Rare]],MATCH(ROUND(MIN(SUM(FH$4,$O74/1000),SUM($O74,FH$4/1000)),3),CMB[[Cmb_ID]:[Cmb_ID]],0))),-1,-1,0,0)),IF(OR(FH$1,$R74),4,INDEX(CMB[[Cmb_Rare]:[Cmb_Rare]],MATCH(ROUND(MIN(SUM(FH$4,$O74/1000),SUM($O74,FH$4/1000)),3),CMB[[Cmb_ID]:[Cmb_ID]],0))),CHOOSE(AC[[M]:[M]],2,1,1,SUM(AC[[AB]:[DB]])))),""))</f>
        <v/>
      </c>
      <c r="FI74" t="str">
        <f>IF(OR(FI$5="",$S74=""),"",IFERROR(SUM(PRODUCT(INDEX(CMB[[BA_0O]:[BA_2O]],MATCH(ROUND(MIN(SUM(FI$4,$O74/1000),SUM($O74,FI$4/1000)),3),CMB[[Cmb_ID]:[Cmb_ID]],0),SUM(N(FI$1),N($R74),1)),CHOOSE(AC[[M]:[M]],1,1,0,AC[[AB]:[AB]])),PRODUCT(INDEX(CMB[[BD_0O]:[BD_2O]],MATCH(ROUND(MIN(SUM(FI$4,$O74/1000),SUM($O74,FI$4/1000)),3),CMB[[Cmb_ID]:[Cmb_ID]],0),SUM(N(FI$1),N($R74),1)),CHOOSE(AC[[M]:[M]],1,0,1,AC[[DB]:[DB]])),PRODUCT(SUM(ROUND(AVERAGE(VALUE(FI$3),VALUE($P74)),0),CHOOSE(IF(OR(FI$1,$R74),4,INDEX(CMB[[Res_Rare]:[Res_Rare]],MATCH(ROUND(MIN(SUM(FI$4,$O74/1000),SUM($O74,FI$4/1000)),3),CMB[[Cmb_ID]:[Cmb_ID]],0))),-1,-1,0,0)),IF(OR(FI$1,$R74),4,INDEX(CMB[[Cmb_Rare]:[Cmb_Rare]],MATCH(ROUND(MIN(SUM(FI$4,$O74/1000),SUM($O74,FI$4/1000)),3),CMB[[Cmb_ID]:[Cmb_ID]],0))),CHOOSE(AC[[M]:[M]],2,1,1,SUM(AC[[AB]:[DB]])))),""))</f>
        <v/>
      </c>
      <c r="FJ74" t="str">
        <f>IF(OR(FJ$5="",$S74=""),"",IFERROR(SUM(PRODUCT(INDEX(CMB[[BA_0O]:[BA_2O]],MATCH(ROUND(MIN(SUM(FJ$4,$O74/1000),SUM($O74,FJ$4/1000)),3),CMB[[Cmb_ID]:[Cmb_ID]],0),SUM(N(FJ$1),N($R74),1)),CHOOSE(AC[[M]:[M]],1,1,0,AC[[AB]:[AB]])),PRODUCT(INDEX(CMB[[BD_0O]:[BD_2O]],MATCH(ROUND(MIN(SUM(FJ$4,$O74/1000),SUM($O74,FJ$4/1000)),3),CMB[[Cmb_ID]:[Cmb_ID]],0),SUM(N(FJ$1),N($R74),1)),CHOOSE(AC[[M]:[M]],1,0,1,AC[[DB]:[DB]])),PRODUCT(SUM(ROUND(AVERAGE(VALUE(FJ$3),VALUE($P74)),0),CHOOSE(IF(OR(FJ$1,$R74),4,INDEX(CMB[[Res_Rare]:[Res_Rare]],MATCH(ROUND(MIN(SUM(FJ$4,$O74/1000),SUM($O74,FJ$4/1000)),3),CMB[[Cmb_ID]:[Cmb_ID]],0))),-1,-1,0,0)),IF(OR(FJ$1,$R74),4,INDEX(CMB[[Cmb_Rare]:[Cmb_Rare]],MATCH(ROUND(MIN(SUM(FJ$4,$O74/1000),SUM($O74,FJ$4/1000)),3),CMB[[Cmb_ID]:[Cmb_ID]],0))),CHOOSE(AC[[M]:[M]],2,1,1,SUM(AC[[AB]:[DB]])))),""))</f>
        <v/>
      </c>
      <c r="FK74" t="str">
        <f>IF(OR(FK$5="",$S74=""),"",IFERROR(SUM(PRODUCT(INDEX(CMB[[BA_0O]:[BA_2O]],MATCH(ROUND(MIN(SUM(FK$4,$O74/1000),SUM($O74,FK$4/1000)),3),CMB[[Cmb_ID]:[Cmb_ID]],0),SUM(N(FK$1),N($R74),1)),CHOOSE(AC[[M]:[M]],1,1,0,AC[[AB]:[AB]])),PRODUCT(INDEX(CMB[[BD_0O]:[BD_2O]],MATCH(ROUND(MIN(SUM(FK$4,$O74/1000),SUM($O74,FK$4/1000)),3),CMB[[Cmb_ID]:[Cmb_ID]],0),SUM(N(FK$1),N($R74),1)),CHOOSE(AC[[M]:[M]],1,0,1,AC[[DB]:[DB]])),PRODUCT(SUM(ROUND(AVERAGE(VALUE(FK$3),VALUE($P74)),0),CHOOSE(IF(OR(FK$1,$R74),4,INDEX(CMB[[Res_Rare]:[Res_Rare]],MATCH(ROUND(MIN(SUM(FK$4,$O74/1000),SUM($O74,FK$4/1000)),3),CMB[[Cmb_ID]:[Cmb_ID]],0))),-1,-1,0,0)),IF(OR(FK$1,$R74),4,INDEX(CMB[[Cmb_Rare]:[Cmb_Rare]],MATCH(ROUND(MIN(SUM(FK$4,$O74/1000),SUM($O74,FK$4/1000)),3),CMB[[Cmb_ID]:[Cmb_ID]],0))),CHOOSE(AC[[M]:[M]],2,1,1,SUM(AC[[AB]:[DB]])))),""))</f>
        <v/>
      </c>
      <c r="FL74" t="str">
        <f>IF(OR(FL$5="",$S74=""),"",IFERROR(SUM(PRODUCT(INDEX(CMB[[BA_0O]:[BA_2O]],MATCH(ROUND(MIN(SUM(FL$4,$O74/1000),SUM($O74,FL$4/1000)),3),CMB[[Cmb_ID]:[Cmb_ID]],0),SUM(N(FL$1),N($R74),1)),CHOOSE(AC[[M]:[M]],1,1,0,AC[[AB]:[AB]])),PRODUCT(INDEX(CMB[[BD_0O]:[BD_2O]],MATCH(ROUND(MIN(SUM(FL$4,$O74/1000),SUM($O74,FL$4/1000)),3),CMB[[Cmb_ID]:[Cmb_ID]],0),SUM(N(FL$1),N($R74),1)),CHOOSE(AC[[M]:[M]],1,0,1,AC[[DB]:[DB]])),PRODUCT(SUM(ROUND(AVERAGE(VALUE(FL$3),VALUE($P74)),0),CHOOSE(IF(OR(FL$1,$R74),4,INDEX(CMB[[Res_Rare]:[Res_Rare]],MATCH(ROUND(MIN(SUM(FL$4,$O74/1000),SUM($O74,FL$4/1000)),3),CMB[[Cmb_ID]:[Cmb_ID]],0))),-1,-1,0,0)),IF(OR(FL$1,$R74),4,INDEX(CMB[[Cmb_Rare]:[Cmb_Rare]],MATCH(ROUND(MIN(SUM(FL$4,$O74/1000),SUM($O74,FL$4/1000)),3),CMB[[Cmb_ID]:[Cmb_ID]],0))),CHOOSE(AC[[M]:[M]],2,1,1,SUM(AC[[AB]:[DB]])))),""))</f>
        <v/>
      </c>
      <c r="FM74" t="str">
        <f>IF(OR(FM$5="",$S74=""),"",IFERROR(SUM(PRODUCT(INDEX(CMB[[BA_0O]:[BA_2O]],MATCH(ROUND(MIN(SUM(FM$4,$O74/1000),SUM($O74,FM$4/1000)),3),CMB[[Cmb_ID]:[Cmb_ID]],0),SUM(N(FM$1),N($R74),1)),CHOOSE(AC[[M]:[M]],1,1,0,AC[[AB]:[AB]])),PRODUCT(INDEX(CMB[[BD_0O]:[BD_2O]],MATCH(ROUND(MIN(SUM(FM$4,$O74/1000),SUM($O74,FM$4/1000)),3),CMB[[Cmb_ID]:[Cmb_ID]],0),SUM(N(FM$1),N($R74),1)),CHOOSE(AC[[M]:[M]],1,0,1,AC[[DB]:[DB]])),PRODUCT(SUM(ROUND(AVERAGE(VALUE(FM$3),VALUE($P74)),0),CHOOSE(IF(OR(FM$1,$R74),4,INDEX(CMB[[Res_Rare]:[Res_Rare]],MATCH(ROUND(MIN(SUM(FM$4,$O74/1000),SUM($O74,FM$4/1000)),3),CMB[[Cmb_ID]:[Cmb_ID]],0))),-1,-1,0,0)),IF(OR(FM$1,$R74),4,INDEX(CMB[[Cmb_Rare]:[Cmb_Rare]],MATCH(ROUND(MIN(SUM(FM$4,$O74/1000),SUM($O74,FM$4/1000)),3),CMB[[Cmb_ID]:[Cmb_ID]],0))),CHOOSE(AC[[M]:[M]],2,1,1,SUM(AC[[AB]:[DB]])))),""))</f>
        <v/>
      </c>
      <c r="FN74" s="7">
        <f t="shared" si="35"/>
        <v>0</v>
      </c>
      <c r="FO74" s="7">
        <f t="shared" si="35"/>
        <v>0</v>
      </c>
      <c r="FP74" s="7">
        <f t="shared" si="35"/>
        <v>0</v>
      </c>
      <c r="FQ74" s="7">
        <f t="shared" si="35"/>
        <v>0</v>
      </c>
      <c r="FR74" s="7">
        <f t="shared" si="35"/>
        <v>0</v>
      </c>
      <c r="FS74" s="7">
        <f t="shared" si="35"/>
        <v>0</v>
      </c>
      <c r="FT74" s="7">
        <f>SUM(IF(INDEX(LIB[[Quantity]:[Quantity]],MATCH($S74,LIB[[ID]:[ID]],0))&gt;=COLUMN(A$1),TRUNC(PRODUCT(AVERAGE($FN74:$FS74),POWER(AC[[CR]:[CR]],SUM(SUMIFS($D$11:$D73,$A$11:$A73,$A74,$E$11:$E73,"&gt;="&amp;$E74),SUMIFS($D75:$D$161,$A75:$A$161,$A74,$E75:$E$161,"&gt;"&amp;$E74),COLUMN(A$1),-1)),IF($Q74="Yes",AC[[FB]:[FB]],1))),0),ROW(A63)/-VALUE(1&amp;REPT("0",9-PRODUCT(COLUMN(A$1)-1,3))),1)</f>
        <v>0.99999993700000001</v>
      </c>
      <c r="FU74" s="7">
        <f>SUM(IF(INDEX(LIB[[Quantity]:[Quantity]],MATCH($S74,LIB[[ID]:[ID]],0))&gt;=COLUMN(B$1),TRUNC(PRODUCT(AVERAGE($FN74:$FS74),POWER(AC[[CR]:[CR]],SUM(SUMIFS($D$11:$D73,$A$11:$A73,$A74,$E$11:$E73,"&gt;="&amp;$E74),SUMIFS($D75:$D$161,$A75:$A$161,$A74,$E75:$E$161,"&gt;"&amp;$E74),COLUMN(B$1),-1)),IF($Q74="Yes",AC[[FB]:[FB]],1))),0),ROW(B63)/-VALUE(1&amp;REPT("0",9-PRODUCT(COLUMN(B$1)-1,3))),1)</f>
        <v>0.99993699999999996</v>
      </c>
      <c r="FV74" s="7">
        <f>SUM(IF(INDEX(LIB[[Quantity]:[Quantity]],MATCH($S74,LIB[[ID]:[ID]],0))&gt;=COLUMN(C$1),TRUNC(PRODUCT(AVERAGE($FN74:$FS74),POWER(AC[[CR]:[CR]],SUM(SUMIFS($D$11:$D73,$A$11:$A73,$A74,$E$11:$E73,"&gt;="&amp;$E74),SUMIFS($D75:$D$161,$A75:$A$161,$A74,$E75:$E$161,"&gt;"&amp;$E74),COLUMN(C$1),-1)),IF($Q74="Yes",AC[[FB]:[FB]],1))),0),ROW(C63)/-VALUE(1&amp;REPT("0",9-PRODUCT(COLUMN(C$1)-1,3))),1)</f>
        <v>0.93700000000000006</v>
      </c>
      <c r="FW74">
        <f t="shared" si="19"/>
        <v>136</v>
      </c>
      <c r="FX74">
        <f t="shared" si="20"/>
        <v>0</v>
      </c>
      <c r="FY74">
        <f t="shared" si="21"/>
        <v>0</v>
      </c>
      <c r="GC74">
        <f t="shared" si="22"/>
        <v>28</v>
      </c>
      <c r="GD74" t="str">
        <f>IFERROR(SUBSTITUTE(SUBSTITUTE(INDEX(SUG[Card],MATCH(ROW(A63),GC$12:GC$161,0))," #2","")," #3",""),"")</f>
        <v>Water Serpent (5)</v>
      </c>
      <c r="GE74">
        <f>SUM(GE73,IF(IFERROR(MATCH(GD74,GD$11:GD73,0)&lt;0,TRUE()),1,0))</f>
        <v>31</v>
      </c>
      <c r="GF74" t="str">
        <f t="shared" si="23"/>
        <v/>
      </c>
      <c r="GI74">
        <f>SUM(SUMIFS(D$11:D73,A$11:A73,A74,B$11:B73,"&gt;="&amp;B74),SUMIFS(D75:D$161,A75:A$161,A74,B75:B$161,"&gt;"&amp;B74),SUMIFS(D$11:D73,A$11:A73,A74&amp;":Onyx"),SUMIFS(D75:D$161,A75:A$161,A74&amp;":Onyx"))</f>
        <v>0</v>
      </c>
      <c r="GP74" t="str">
        <f t="shared" si="31"/>
        <v>Wolf (5) #2</v>
      </c>
      <c r="GQ74">
        <f t="shared" si="32"/>
        <v>280</v>
      </c>
      <c r="GR74" t="b">
        <f>COUNTIF(DECK[Card],IFERROR(MID($L74,1,FIND(" #",SUG_Helper[[#This Row],[Card]])-1),SUG_Helper[[#This Row],[Card]]))&gt;=IFERROR(VALUE(RIGHT(SUG_Helper[[#This Row],[Card]])),1)</f>
        <v>0</v>
      </c>
    </row>
    <row r="75" spans="1:200" x14ac:dyDescent="0.35">
      <c r="A75" s="17"/>
      <c r="B75" s="4"/>
      <c r="C75" s="4"/>
      <c r="D75" s="4"/>
      <c r="E75" t="str">
        <f>IF(INDEX(LIB[Card],ROW(A64))="","",INDEX(LIB[Card],ROW(A64))&amp;" ("&amp;INDEX(LIB[Level],ROW(A64))&amp;")"&amp;IF(INDEX(LIB[Fused],ROW(A64))="Yes","ƒ",""))</f>
        <v/>
      </c>
      <c r="F75">
        <v>64</v>
      </c>
      <c r="H75" t="str">
        <f>IF(DECK[[#This Row],[Card]]="","",MID(DECK[[#This Row],[Card]],1,FIND(" (",DECK[[#This Row],[Card]])-1))</f>
        <v/>
      </c>
      <c r="I75" t="str">
        <f>IF(DECK[[#This Row],[Card]]="","",MID(DECK[[#This Row],[Card]],FIND("(",DECK[[#This Row],[Card]])+1,1))</f>
        <v/>
      </c>
      <c r="J75" t="str">
        <f>IF(DECK[[#This Row],[Card]]="","",IF(RIGHT(DECK[[#This Row],[Card]])="ƒ","Yes","No"))</f>
        <v/>
      </c>
      <c r="L75" t="str">
        <f t="shared" si="27"/>
        <v>Sword (5) #3</v>
      </c>
      <c r="M75">
        <f t="shared" si="28"/>
        <v>277</v>
      </c>
      <c r="O75" s="6" t="str">
        <f>IF(S75="","",MATCH(MID(S75,1,MIN(FIND(" (",S75),IFERROR(FIND(":",S75),50))-1),CC[CC_Name],0))</f>
        <v/>
      </c>
      <c r="P75" s="5" t="str">
        <f t="shared" si="29"/>
        <v/>
      </c>
      <c r="Q75" s="5" t="str">
        <f t="shared" si="18"/>
        <v/>
      </c>
      <c r="R75" s="5" t="str">
        <f t="shared" si="30"/>
        <v/>
      </c>
      <c r="S75" t="str">
        <f>(INDEX(LIB[ID],ROW(A64)))</f>
        <v/>
      </c>
      <c r="T75" t="str">
        <f>IF(OR(T$5="",$S75=""),"",IFERROR(SUM(PRODUCT(INDEX(CMB[[BA_0O]:[BA_2O]],MATCH(ROUND(MIN(SUM(T$4,$O75/1000),SUM($O75,T$4/1000)),3),CMB[[Cmb_ID]:[Cmb_ID]],0),SUM(N(T$1),N($R75),1)),CHOOSE(AC[[M]:[M]],1,1,0,AC[[AB]:[AB]])),PRODUCT(INDEX(CMB[[BD_0O]:[BD_2O]],MATCH(ROUND(MIN(SUM(T$4,$O75/1000),SUM($O75,T$4/1000)),3),CMB[[Cmb_ID]:[Cmb_ID]],0),SUM(N(T$1),N($R75),1)),CHOOSE(AC[[M]:[M]],1,0,1,AC[[DB]:[DB]])),PRODUCT(SUM(ROUND(AVERAGE(VALUE(T$3),VALUE($P75)),0),CHOOSE(IF(OR(T$1,$R75),4,INDEX(CMB[[Res_Rare]:[Res_Rare]],MATCH(ROUND(MIN(SUM(T$4,$O75/1000),SUM($O75,T$4/1000)),3),CMB[[Cmb_ID]:[Cmb_ID]],0))),-1,-1,0,0)),IF(OR(T$1,$R75),4,INDEX(CMB[[Cmb_Rare]:[Cmb_Rare]],MATCH(ROUND(MIN(SUM(T$4,$O75/1000),SUM($O75,T$4/1000)),3),CMB[[Cmb_ID]:[Cmb_ID]],0))),CHOOSE(AC[[M]:[M]],2,1,1,SUM(AC[[AB]:[DB]])))),""))</f>
        <v/>
      </c>
      <c r="U75" t="str">
        <f>IF(OR(U$5="",$S75=""),"",IFERROR(SUM(PRODUCT(INDEX(CMB[[BA_0O]:[BA_2O]],MATCH(ROUND(MIN(SUM(U$4,$O75/1000),SUM($O75,U$4/1000)),3),CMB[[Cmb_ID]:[Cmb_ID]],0),SUM(N(U$1),N($R75),1)),CHOOSE(AC[[M]:[M]],1,1,0,AC[[AB]:[AB]])),PRODUCT(INDEX(CMB[[BD_0O]:[BD_2O]],MATCH(ROUND(MIN(SUM(U$4,$O75/1000),SUM($O75,U$4/1000)),3),CMB[[Cmb_ID]:[Cmb_ID]],0),SUM(N(U$1),N($R75),1)),CHOOSE(AC[[M]:[M]],1,0,1,AC[[DB]:[DB]])),PRODUCT(SUM(ROUND(AVERAGE(VALUE(U$3),VALUE($P75)),0),CHOOSE(IF(OR(U$1,$R75),4,INDEX(CMB[[Res_Rare]:[Res_Rare]],MATCH(ROUND(MIN(SUM(U$4,$O75/1000),SUM($O75,U$4/1000)),3),CMB[[Cmb_ID]:[Cmb_ID]],0))),-1,-1,0,0)),IF(OR(U$1,$R75),4,INDEX(CMB[[Cmb_Rare]:[Cmb_Rare]],MATCH(ROUND(MIN(SUM(U$4,$O75/1000),SUM($O75,U$4/1000)),3),CMB[[Cmb_ID]:[Cmb_ID]],0))),CHOOSE(AC[[M]:[M]],2,1,1,SUM(AC[[AB]:[DB]])))),""))</f>
        <v/>
      </c>
      <c r="V75" t="str">
        <f>IF(OR(V$5="",$S75=""),"",IFERROR(SUM(PRODUCT(INDEX(CMB[[BA_0O]:[BA_2O]],MATCH(ROUND(MIN(SUM(V$4,$O75/1000),SUM($O75,V$4/1000)),3),CMB[[Cmb_ID]:[Cmb_ID]],0),SUM(N(V$1),N($R75),1)),CHOOSE(AC[[M]:[M]],1,1,0,AC[[AB]:[AB]])),PRODUCT(INDEX(CMB[[BD_0O]:[BD_2O]],MATCH(ROUND(MIN(SUM(V$4,$O75/1000),SUM($O75,V$4/1000)),3),CMB[[Cmb_ID]:[Cmb_ID]],0),SUM(N(V$1),N($R75),1)),CHOOSE(AC[[M]:[M]],1,0,1,AC[[DB]:[DB]])),PRODUCT(SUM(ROUND(AVERAGE(VALUE(V$3),VALUE($P75)),0),CHOOSE(IF(OR(V$1,$R75),4,INDEX(CMB[[Res_Rare]:[Res_Rare]],MATCH(ROUND(MIN(SUM(V$4,$O75/1000),SUM($O75,V$4/1000)),3),CMB[[Cmb_ID]:[Cmb_ID]],0))),-1,-1,0,0)),IF(OR(V$1,$R75),4,INDEX(CMB[[Cmb_Rare]:[Cmb_Rare]],MATCH(ROUND(MIN(SUM(V$4,$O75/1000),SUM($O75,V$4/1000)),3),CMB[[Cmb_ID]:[Cmb_ID]],0))),CHOOSE(AC[[M]:[M]],2,1,1,SUM(AC[[AB]:[DB]])))),""))</f>
        <v/>
      </c>
      <c r="W75" t="str">
        <f>IF(OR(W$5="",$S75=""),"",IFERROR(SUM(PRODUCT(INDEX(CMB[[BA_0O]:[BA_2O]],MATCH(ROUND(MIN(SUM(W$4,$O75/1000),SUM($O75,W$4/1000)),3),CMB[[Cmb_ID]:[Cmb_ID]],0),SUM(N(W$1),N($R75),1)),CHOOSE(AC[[M]:[M]],1,1,0,AC[[AB]:[AB]])),PRODUCT(INDEX(CMB[[BD_0O]:[BD_2O]],MATCH(ROUND(MIN(SUM(W$4,$O75/1000),SUM($O75,W$4/1000)),3),CMB[[Cmb_ID]:[Cmb_ID]],0),SUM(N(W$1),N($R75),1)),CHOOSE(AC[[M]:[M]],1,0,1,AC[[DB]:[DB]])),PRODUCT(SUM(ROUND(AVERAGE(VALUE(W$3),VALUE($P75)),0),CHOOSE(IF(OR(W$1,$R75),4,INDEX(CMB[[Res_Rare]:[Res_Rare]],MATCH(ROUND(MIN(SUM(W$4,$O75/1000),SUM($O75,W$4/1000)),3),CMB[[Cmb_ID]:[Cmb_ID]],0))),-1,-1,0,0)),IF(OR(W$1,$R75),4,INDEX(CMB[[Cmb_Rare]:[Cmb_Rare]],MATCH(ROUND(MIN(SUM(W$4,$O75/1000),SUM($O75,W$4/1000)),3),CMB[[Cmb_ID]:[Cmb_ID]],0))),CHOOSE(AC[[M]:[M]],2,1,1,SUM(AC[[AB]:[DB]])))),""))</f>
        <v/>
      </c>
      <c r="X75" t="str">
        <f>IF(OR(X$5="",$S75=""),"",IFERROR(SUM(PRODUCT(INDEX(CMB[[BA_0O]:[BA_2O]],MATCH(ROUND(MIN(SUM(X$4,$O75/1000),SUM($O75,X$4/1000)),3),CMB[[Cmb_ID]:[Cmb_ID]],0),SUM(N(X$1),N($R75),1)),CHOOSE(AC[[M]:[M]],1,1,0,AC[[AB]:[AB]])),PRODUCT(INDEX(CMB[[BD_0O]:[BD_2O]],MATCH(ROUND(MIN(SUM(X$4,$O75/1000),SUM($O75,X$4/1000)),3),CMB[[Cmb_ID]:[Cmb_ID]],0),SUM(N(X$1),N($R75),1)),CHOOSE(AC[[M]:[M]],1,0,1,AC[[DB]:[DB]])),PRODUCT(SUM(ROUND(AVERAGE(VALUE(X$3),VALUE($P75)),0),CHOOSE(IF(OR(X$1,$R75),4,INDEX(CMB[[Res_Rare]:[Res_Rare]],MATCH(ROUND(MIN(SUM(X$4,$O75/1000),SUM($O75,X$4/1000)),3),CMB[[Cmb_ID]:[Cmb_ID]],0))),-1,-1,0,0)),IF(OR(X$1,$R75),4,INDEX(CMB[[Cmb_Rare]:[Cmb_Rare]],MATCH(ROUND(MIN(SUM(X$4,$O75/1000),SUM($O75,X$4/1000)),3),CMB[[Cmb_ID]:[Cmb_ID]],0))),CHOOSE(AC[[M]:[M]],2,1,1,SUM(AC[[AB]:[DB]])))),""))</f>
        <v/>
      </c>
      <c r="Y75" t="str">
        <f>IF(OR(Y$5="",$S75=""),"",IFERROR(SUM(PRODUCT(INDEX(CMB[[BA_0O]:[BA_2O]],MATCH(ROUND(MIN(SUM(Y$4,$O75/1000),SUM($O75,Y$4/1000)),3),CMB[[Cmb_ID]:[Cmb_ID]],0),SUM(N(Y$1),N($R75),1)),CHOOSE(AC[[M]:[M]],1,1,0,AC[[AB]:[AB]])),PRODUCT(INDEX(CMB[[BD_0O]:[BD_2O]],MATCH(ROUND(MIN(SUM(Y$4,$O75/1000),SUM($O75,Y$4/1000)),3),CMB[[Cmb_ID]:[Cmb_ID]],0),SUM(N(Y$1),N($R75),1)),CHOOSE(AC[[M]:[M]],1,0,1,AC[[DB]:[DB]])),PRODUCT(SUM(ROUND(AVERAGE(VALUE(Y$3),VALUE($P75)),0),CHOOSE(IF(OR(Y$1,$R75),4,INDEX(CMB[[Res_Rare]:[Res_Rare]],MATCH(ROUND(MIN(SUM(Y$4,$O75/1000),SUM($O75,Y$4/1000)),3),CMB[[Cmb_ID]:[Cmb_ID]],0))),-1,-1,0,0)),IF(OR(Y$1,$R75),4,INDEX(CMB[[Cmb_Rare]:[Cmb_Rare]],MATCH(ROUND(MIN(SUM(Y$4,$O75/1000),SUM($O75,Y$4/1000)),3),CMB[[Cmb_ID]:[Cmb_ID]],0))),CHOOSE(AC[[M]:[M]],2,1,1,SUM(AC[[AB]:[DB]])))),""))</f>
        <v/>
      </c>
      <c r="Z75" t="str">
        <f>IF(OR(Z$5="",$S75=""),"",IFERROR(SUM(PRODUCT(INDEX(CMB[[BA_0O]:[BA_2O]],MATCH(ROUND(MIN(SUM(Z$4,$O75/1000),SUM($O75,Z$4/1000)),3),CMB[[Cmb_ID]:[Cmb_ID]],0),SUM(N(Z$1),N($R75),1)),CHOOSE(AC[[M]:[M]],1,1,0,AC[[AB]:[AB]])),PRODUCT(INDEX(CMB[[BD_0O]:[BD_2O]],MATCH(ROUND(MIN(SUM(Z$4,$O75/1000),SUM($O75,Z$4/1000)),3),CMB[[Cmb_ID]:[Cmb_ID]],0),SUM(N(Z$1),N($R75),1)),CHOOSE(AC[[M]:[M]],1,0,1,AC[[DB]:[DB]])),PRODUCT(SUM(ROUND(AVERAGE(VALUE(Z$3),VALUE($P75)),0),CHOOSE(IF(OR(Z$1,$R75),4,INDEX(CMB[[Res_Rare]:[Res_Rare]],MATCH(ROUND(MIN(SUM(Z$4,$O75/1000),SUM($O75,Z$4/1000)),3),CMB[[Cmb_ID]:[Cmb_ID]],0))),-1,-1,0,0)),IF(OR(Z$1,$R75),4,INDEX(CMB[[Cmb_Rare]:[Cmb_Rare]],MATCH(ROUND(MIN(SUM(Z$4,$O75/1000),SUM($O75,Z$4/1000)),3),CMB[[Cmb_ID]:[Cmb_ID]],0))),CHOOSE(AC[[M]:[M]],2,1,1,SUM(AC[[AB]:[DB]])))),""))</f>
        <v/>
      </c>
      <c r="AA75" t="str">
        <f>IF(OR(AA$5="",$S75=""),"",IFERROR(SUM(PRODUCT(INDEX(CMB[[BA_0O]:[BA_2O]],MATCH(ROUND(MIN(SUM(AA$4,$O75/1000),SUM($O75,AA$4/1000)),3),CMB[[Cmb_ID]:[Cmb_ID]],0),SUM(N(AA$1),N($R75),1)),CHOOSE(AC[[M]:[M]],1,1,0,AC[[AB]:[AB]])),PRODUCT(INDEX(CMB[[BD_0O]:[BD_2O]],MATCH(ROUND(MIN(SUM(AA$4,$O75/1000),SUM($O75,AA$4/1000)),3),CMB[[Cmb_ID]:[Cmb_ID]],0),SUM(N(AA$1),N($R75),1)),CHOOSE(AC[[M]:[M]],1,0,1,AC[[DB]:[DB]])),PRODUCT(SUM(ROUND(AVERAGE(VALUE(AA$3),VALUE($P75)),0),CHOOSE(IF(OR(AA$1,$R75),4,INDEX(CMB[[Res_Rare]:[Res_Rare]],MATCH(ROUND(MIN(SUM(AA$4,$O75/1000),SUM($O75,AA$4/1000)),3),CMB[[Cmb_ID]:[Cmb_ID]],0))),-1,-1,0,0)),IF(OR(AA$1,$R75),4,INDEX(CMB[[Cmb_Rare]:[Cmb_Rare]],MATCH(ROUND(MIN(SUM(AA$4,$O75/1000),SUM($O75,AA$4/1000)),3),CMB[[Cmb_ID]:[Cmb_ID]],0))),CHOOSE(AC[[M]:[M]],2,1,1,SUM(AC[[AB]:[DB]])))),""))</f>
        <v/>
      </c>
      <c r="AB75" t="str">
        <f>IF(OR(AB$5="",$S75=""),"",IFERROR(SUM(PRODUCT(INDEX(CMB[[BA_0O]:[BA_2O]],MATCH(ROUND(MIN(SUM(AB$4,$O75/1000),SUM($O75,AB$4/1000)),3),CMB[[Cmb_ID]:[Cmb_ID]],0),SUM(N(AB$1),N($R75),1)),CHOOSE(AC[[M]:[M]],1,1,0,AC[[AB]:[AB]])),PRODUCT(INDEX(CMB[[BD_0O]:[BD_2O]],MATCH(ROUND(MIN(SUM(AB$4,$O75/1000),SUM($O75,AB$4/1000)),3),CMB[[Cmb_ID]:[Cmb_ID]],0),SUM(N(AB$1),N($R75),1)),CHOOSE(AC[[M]:[M]],1,0,1,AC[[DB]:[DB]])),PRODUCT(SUM(ROUND(AVERAGE(VALUE(AB$3),VALUE($P75)),0),CHOOSE(IF(OR(AB$1,$R75),4,INDEX(CMB[[Res_Rare]:[Res_Rare]],MATCH(ROUND(MIN(SUM(AB$4,$O75/1000),SUM($O75,AB$4/1000)),3),CMB[[Cmb_ID]:[Cmb_ID]],0))),-1,-1,0,0)),IF(OR(AB$1,$R75),4,INDEX(CMB[[Cmb_Rare]:[Cmb_Rare]],MATCH(ROUND(MIN(SUM(AB$4,$O75/1000),SUM($O75,AB$4/1000)),3),CMB[[Cmb_ID]:[Cmb_ID]],0))),CHOOSE(AC[[M]:[M]],2,1,1,SUM(AC[[AB]:[DB]])))),""))</f>
        <v/>
      </c>
      <c r="AC75" t="str">
        <f>IF(OR(AC$5="",$S75=""),"",IFERROR(SUM(PRODUCT(INDEX(CMB[[BA_0O]:[BA_2O]],MATCH(ROUND(MIN(SUM(AC$4,$O75/1000),SUM($O75,AC$4/1000)),3),CMB[[Cmb_ID]:[Cmb_ID]],0),SUM(N(AC$1),N($R75),1)),CHOOSE(AC[[M]:[M]],1,1,0,AC[[AB]:[AB]])),PRODUCT(INDEX(CMB[[BD_0O]:[BD_2O]],MATCH(ROUND(MIN(SUM(AC$4,$O75/1000),SUM($O75,AC$4/1000)),3),CMB[[Cmb_ID]:[Cmb_ID]],0),SUM(N(AC$1),N($R75),1)),CHOOSE(AC[[M]:[M]],1,0,1,AC[[DB]:[DB]])),PRODUCT(SUM(ROUND(AVERAGE(VALUE(AC$3),VALUE($P75)),0),CHOOSE(IF(OR(AC$1,$R75),4,INDEX(CMB[[Res_Rare]:[Res_Rare]],MATCH(ROUND(MIN(SUM(AC$4,$O75/1000),SUM($O75,AC$4/1000)),3),CMB[[Cmb_ID]:[Cmb_ID]],0))),-1,-1,0,0)),IF(OR(AC$1,$R75),4,INDEX(CMB[[Cmb_Rare]:[Cmb_Rare]],MATCH(ROUND(MIN(SUM(AC$4,$O75/1000),SUM($O75,AC$4/1000)),3),CMB[[Cmb_ID]:[Cmb_ID]],0))),CHOOSE(AC[[M]:[M]],2,1,1,SUM(AC[[AB]:[DB]])))),""))</f>
        <v/>
      </c>
      <c r="AD75" t="str">
        <f>IF(OR(AD$5="",$S75=""),"",IFERROR(SUM(PRODUCT(INDEX(CMB[[BA_0O]:[BA_2O]],MATCH(ROUND(MIN(SUM(AD$4,$O75/1000),SUM($O75,AD$4/1000)),3),CMB[[Cmb_ID]:[Cmb_ID]],0),SUM(N(AD$1),N($R75),1)),CHOOSE(AC[[M]:[M]],1,1,0,AC[[AB]:[AB]])),PRODUCT(INDEX(CMB[[BD_0O]:[BD_2O]],MATCH(ROUND(MIN(SUM(AD$4,$O75/1000),SUM($O75,AD$4/1000)),3),CMB[[Cmb_ID]:[Cmb_ID]],0),SUM(N(AD$1),N($R75),1)),CHOOSE(AC[[M]:[M]],1,0,1,AC[[DB]:[DB]])),PRODUCT(SUM(ROUND(AVERAGE(VALUE(AD$3),VALUE($P75)),0),CHOOSE(IF(OR(AD$1,$R75),4,INDEX(CMB[[Res_Rare]:[Res_Rare]],MATCH(ROUND(MIN(SUM(AD$4,$O75/1000),SUM($O75,AD$4/1000)),3),CMB[[Cmb_ID]:[Cmb_ID]],0))),-1,-1,0,0)),IF(OR(AD$1,$R75),4,INDEX(CMB[[Cmb_Rare]:[Cmb_Rare]],MATCH(ROUND(MIN(SUM(AD$4,$O75/1000),SUM($O75,AD$4/1000)),3),CMB[[Cmb_ID]:[Cmb_ID]],0))),CHOOSE(AC[[M]:[M]],2,1,1,SUM(AC[[AB]:[DB]])))),""))</f>
        <v/>
      </c>
      <c r="AE75" t="str">
        <f>IF(OR(AE$5="",$S75=""),"",IFERROR(SUM(PRODUCT(INDEX(CMB[[BA_0O]:[BA_2O]],MATCH(ROUND(MIN(SUM(AE$4,$O75/1000),SUM($O75,AE$4/1000)),3),CMB[[Cmb_ID]:[Cmb_ID]],0),SUM(N(AE$1),N($R75),1)),CHOOSE(AC[[M]:[M]],1,1,0,AC[[AB]:[AB]])),PRODUCT(INDEX(CMB[[BD_0O]:[BD_2O]],MATCH(ROUND(MIN(SUM(AE$4,$O75/1000),SUM($O75,AE$4/1000)),3),CMB[[Cmb_ID]:[Cmb_ID]],0),SUM(N(AE$1),N($R75),1)),CHOOSE(AC[[M]:[M]],1,0,1,AC[[DB]:[DB]])),PRODUCT(SUM(ROUND(AVERAGE(VALUE(AE$3),VALUE($P75)),0),CHOOSE(IF(OR(AE$1,$R75),4,INDEX(CMB[[Res_Rare]:[Res_Rare]],MATCH(ROUND(MIN(SUM(AE$4,$O75/1000),SUM($O75,AE$4/1000)),3),CMB[[Cmb_ID]:[Cmb_ID]],0))),-1,-1,0,0)),IF(OR(AE$1,$R75),4,INDEX(CMB[[Cmb_Rare]:[Cmb_Rare]],MATCH(ROUND(MIN(SUM(AE$4,$O75/1000),SUM($O75,AE$4/1000)),3),CMB[[Cmb_ID]:[Cmb_ID]],0))),CHOOSE(AC[[M]:[M]],2,1,1,SUM(AC[[AB]:[DB]])))),""))</f>
        <v/>
      </c>
      <c r="AF75" t="str">
        <f>IF(OR(AF$5="",$S75=""),"",IFERROR(SUM(PRODUCT(INDEX(CMB[[BA_0O]:[BA_2O]],MATCH(ROUND(MIN(SUM(AF$4,$O75/1000),SUM($O75,AF$4/1000)),3),CMB[[Cmb_ID]:[Cmb_ID]],0),SUM(N(AF$1),N($R75),1)),CHOOSE(AC[[M]:[M]],1,1,0,AC[[AB]:[AB]])),PRODUCT(INDEX(CMB[[BD_0O]:[BD_2O]],MATCH(ROUND(MIN(SUM(AF$4,$O75/1000),SUM($O75,AF$4/1000)),3),CMB[[Cmb_ID]:[Cmb_ID]],0),SUM(N(AF$1),N($R75),1)),CHOOSE(AC[[M]:[M]],1,0,1,AC[[DB]:[DB]])),PRODUCT(SUM(ROUND(AVERAGE(VALUE(AF$3),VALUE($P75)),0),CHOOSE(IF(OR(AF$1,$R75),4,INDEX(CMB[[Res_Rare]:[Res_Rare]],MATCH(ROUND(MIN(SUM(AF$4,$O75/1000),SUM($O75,AF$4/1000)),3),CMB[[Cmb_ID]:[Cmb_ID]],0))),-1,-1,0,0)),IF(OR(AF$1,$R75),4,INDEX(CMB[[Cmb_Rare]:[Cmb_Rare]],MATCH(ROUND(MIN(SUM(AF$4,$O75/1000),SUM($O75,AF$4/1000)),3),CMB[[Cmb_ID]:[Cmb_ID]],0))),CHOOSE(AC[[M]:[M]],2,1,1,SUM(AC[[AB]:[DB]])))),""))</f>
        <v/>
      </c>
      <c r="AG75" t="str">
        <f>IF(OR(AG$5="",$S75=""),"",IFERROR(SUM(PRODUCT(INDEX(CMB[[BA_0O]:[BA_2O]],MATCH(ROUND(MIN(SUM(AG$4,$O75/1000),SUM($O75,AG$4/1000)),3),CMB[[Cmb_ID]:[Cmb_ID]],0),SUM(N(AG$1),N($R75),1)),CHOOSE(AC[[M]:[M]],1,1,0,AC[[AB]:[AB]])),PRODUCT(INDEX(CMB[[BD_0O]:[BD_2O]],MATCH(ROUND(MIN(SUM(AG$4,$O75/1000),SUM($O75,AG$4/1000)),3),CMB[[Cmb_ID]:[Cmb_ID]],0),SUM(N(AG$1),N($R75),1)),CHOOSE(AC[[M]:[M]],1,0,1,AC[[DB]:[DB]])),PRODUCT(SUM(ROUND(AVERAGE(VALUE(AG$3),VALUE($P75)),0),CHOOSE(IF(OR(AG$1,$R75),4,INDEX(CMB[[Res_Rare]:[Res_Rare]],MATCH(ROUND(MIN(SUM(AG$4,$O75/1000),SUM($O75,AG$4/1000)),3),CMB[[Cmb_ID]:[Cmb_ID]],0))),-1,-1,0,0)),IF(OR(AG$1,$R75),4,INDEX(CMB[[Cmb_Rare]:[Cmb_Rare]],MATCH(ROUND(MIN(SUM(AG$4,$O75/1000),SUM($O75,AG$4/1000)),3),CMB[[Cmb_ID]:[Cmb_ID]],0))),CHOOSE(AC[[M]:[M]],2,1,1,SUM(AC[[AB]:[DB]])))),""))</f>
        <v/>
      </c>
      <c r="AH75" t="str">
        <f>IF(OR(AH$5="",$S75=""),"",IFERROR(SUM(PRODUCT(INDEX(CMB[[BA_0O]:[BA_2O]],MATCH(ROUND(MIN(SUM(AH$4,$O75/1000),SUM($O75,AH$4/1000)),3),CMB[[Cmb_ID]:[Cmb_ID]],0),SUM(N(AH$1),N($R75),1)),CHOOSE(AC[[M]:[M]],1,1,0,AC[[AB]:[AB]])),PRODUCT(INDEX(CMB[[BD_0O]:[BD_2O]],MATCH(ROUND(MIN(SUM(AH$4,$O75/1000),SUM($O75,AH$4/1000)),3),CMB[[Cmb_ID]:[Cmb_ID]],0),SUM(N(AH$1),N($R75),1)),CHOOSE(AC[[M]:[M]],1,0,1,AC[[DB]:[DB]])),PRODUCT(SUM(ROUND(AVERAGE(VALUE(AH$3),VALUE($P75)),0),CHOOSE(IF(OR(AH$1,$R75),4,INDEX(CMB[[Res_Rare]:[Res_Rare]],MATCH(ROUND(MIN(SUM(AH$4,$O75/1000),SUM($O75,AH$4/1000)),3),CMB[[Cmb_ID]:[Cmb_ID]],0))),-1,-1,0,0)),IF(OR(AH$1,$R75),4,INDEX(CMB[[Cmb_Rare]:[Cmb_Rare]],MATCH(ROUND(MIN(SUM(AH$4,$O75/1000),SUM($O75,AH$4/1000)),3),CMB[[Cmb_ID]:[Cmb_ID]],0))),CHOOSE(AC[[M]:[M]],2,1,1,SUM(AC[[AB]:[DB]])))),""))</f>
        <v/>
      </c>
      <c r="AI75" t="str">
        <f>IF(OR(AI$5="",$S75=""),"",IFERROR(SUM(PRODUCT(INDEX(CMB[[BA_0O]:[BA_2O]],MATCH(ROUND(MIN(SUM(AI$4,$O75/1000),SUM($O75,AI$4/1000)),3),CMB[[Cmb_ID]:[Cmb_ID]],0),SUM(N(AI$1),N($R75),1)),CHOOSE(AC[[M]:[M]],1,1,0,AC[[AB]:[AB]])),PRODUCT(INDEX(CMB[[BD_0O]:[BD_2O]],MATCH(ROUND(MIN(SUM(AI$4,$O75/1000),SUM($O75,AI$4/1000)),3),CMB[[Cmb_ID]:[Cmb_ID]],0),SUM(N(AI$1),N($R75),1)),CHOOSE(AC[[M]:[M]],1,0,1,AC[[DB]:[DB]])),PRODUCT(SUM(ROUND(AVERAGE(VALUE(AI$3),VALUE($P75)),0),CHOOSE(IF(OR(AI$1,$R75),4,INDEX(CMB[[Res_Rare]:[Res_Rare]],MATCH(ROUND(MIN(SUM(AI$4,$O75/1000),SUM($O75,AI$4/1000)),3),CMB[[Cmb_ID]:[Cmb_ID]],0))),-1,-1,0,0)),IF(OR(AI$1,$R75),4,INDEX(CMB[[Cmb_Rare]:[Cmb_Rare]],MATCH(ROUND(MIN(SUM(AI$4,$O75/1000),SUM($O75,AI$4/1000)),3),CMB[[Cmb_ID]:[Cmb_ID]],0))),CHOOSE(AC[[M]:[M]],2,1,1,SUM(AC[[AB]:[DB]])))),""))</f>
        <v/>
      </c>
      <c r="AJ75" t="str">
        <f>IF(OR(AJ$5="",$S75=""),"",IFERROR(SUM(PRODUCT(INDEX(CMB[[BA_0O]:[BA_2O]],MATCH(ROUND(MIN(SUM(AJ$4,$O75/1000),SUM($O75,AJ$4/1000)),3),CMB[[Cmb_ID]:[Cmb_ID]],0),SUM(N(AJ$1),N($R75),1)),CHOOSE(AC[[M]:[M]],1,1,0,AC[[AB]:[AB]])),PRODUCT(INDEX(CMB[[BD_0O]:[BD_2O]],MATCH(ROUND(MIN(SUM(AJ$4,$O75/1000),SUM($O75,AJ$4/1000)),3),CMB[[Cmb_ID]:[Cmb_ID]],0),SUM(N(AJ$1),N($R75),1)),CHOOSE(AC[[M]:[M]],1,0,1,AC[[DB]:[DB]])),PRODUCT(SUM(ROUND(AVERAGE(VALUE(AJ$3),VALUE($P75)),0),CHOOSE(IF(OR(AJ$1,$R75),4,INDEX(CMB[[Res_Rare]:[Res_Rare]],MATCH(ROUND(MIN(SUM(AJ$4,$O75/1000),SUM($O75,AJ$4/1000)),3),CMB[[Cmb_ID]:[Cmb_ID]],0))),-1,-1,0,0)),IF(OR(AJ$1,$R75),4,INDEX(CMB[[Cmb_Rare]:[Cmb_Rare]],MATCH(ROUND(MIN(SUM(AJ$4,$O75/1000),SUM($O75,AJ$4/1000)),3),CMB[[Cmb_ID]:[Cmb_ID]],0))),CHOOSE(AC[[M]:[M]],2,1,1,SUM(AC[[AB]:[DB]])))),""))</f>
        <v/>
      </c>
      <c r="AK75" t="str">
        <f>IF(OR(AK$5="",$S75=""),"",IFERROR(SUM(PRODUCT(INDEX(CMB[[BA_0O]:[BA_2O]],MATCH(ROUND(MIN(SUM(AK$4,$O75/1000),SUM($O75,AK$4/1000)),3),CMB[[Cmb_ID]:[Cmb_ID]],0),SUM(N(AK$1),N($R75),1)),CHOOSE(AC[[M]:[M]],1,1,0,AC[[AB]:[AB]])),PRODUCT(INDEX(CMB[[BD_0O]:[BD_2O]],MATCH(ROUND(MIN(SUM(AK$4,$O75/1000),SUM($O75,AK$4/1000)),3),CMB[[Cmb_ID]:[Cmb_ID]],0),SUM(N(AK$1),N($R75),1)),CHOOSE(AC[[M]:[M]],1,0,1,AC[[DB]:[DB]])),PRODUCT(SUM(ROUND(AVERAGE(VALUE(AK$3),VALUE($P75)),0),CHOOSE(IF(OR(AK$1,$R75),4,INDEX(CMB[[Res_Rare]:[Res_Rare]],MATCH(ROUND(MIN(SUM(AK$4,$O75/1000),SUM($O75,AK$4/1000)),3),CMB[[Cmb_ID]:[Cmb_ID]],0))),-1,-1,0,0)),IF(OR(AK$1,$R75),4,INDEX(CMB[[Cmb_Rare]:[Cmb_Rare]],MATCH(ROUND(MIN(SUM(AK$4,$O75/1000),SUM($O75,AK$4/1000)),3),CMB[[Cmb_ID]:[Cmb_ID]],0))),CHOOSE(AC[[M]:[M]],2,1,1,SUM(AC[[AB]:[DB]])))),""))</f>
        <v/>
      </c>
      <c r="AL75" t="str">
        <f>IF(OR(AL$5="",$S75=""),"",IFERROR(SUM(PRODUCT(INDEX(CMB[[BA_0O]:[BA_2O]],MATCH(ROUND(MIN(SUM(AL$4,$O75/1000),SUM($O75,AL$4/1000)),3),CMB[[Cmb_ID]:[Cmb_ID]],0),SUM(N(AL$1),N($R75),1)),CHOOSE(AC[[M]:[M]],1,1,0,AC[[AB]:[AB]])),PRODUCT(INDEX(CMB[[BD_0O]:[BD_2O]],MATCH(ROUND(MIN(SUM(AL$4,$O75/1000),SUM($O75,AL$4/1000)),3),CMB[[Cmb_ID]:[Cmb_ID]],0),SUM(N(AL$1),N($R75),1)),CHOOSE(AC[[M]:[M]],1,0,1,AC[[DB]:[DB]])),PRODUCT(SUM(ROUND(AVERAGE(VALUE(AL$3),VALUE($P75)),0),CHOOSE(IF(OR(AL$1,$R75),4,INDEX(CMB[[Res_Rare]:[Res_Rare]],MATCH(ROUND(MIN(SUM(AL$4,$O75/1000),SUM($O75,AL$4/1000)),3),CMB[[Cmb_ID]:[Cmb_ID]],0))),-1,-1,0,0)),IF(OR(AL$1,$R75),4,INDEX(CMB[[Cmb_Rare]:[Cmb_Rare]],MATCH(ROUND(MIN(SUM(AL$4,$O75/1000),SUM($O75,AL$4/1000)),3),CMB[[Cmb_ID]:[Cmb_ID]],0))),CHOOSE(AC[[M]:[M]],2,1,1,SUM(AC[[AB]:[DB]])))),""))</f>
        <v/>
      </c>
      <c r="AM75" t="str">
        <f>IF(OR(AM$5="",$S75=""),"",IFERROR(SUM(PRODUCT(INDEX(CMB[[BA_0O]:[BA_2O]],MATCH(ROUND(MIN(SUM(AM$4,$O75/1000),SUM($O75,AM$4/1000)),3),CMB[[Cmb_ID]:[Cmb_ID]],0),SUM(N(AM$1),N($R75),1)),CHOOSE(AC[[M]:[M]],1,1,0,AC[[AB]:[AB]])),PRODUCT(INDEX(CMB[[BD_0O]:[BD_2O]],MATCH(ROUND(MIN(SUM(AM$4,$O75/1000),SUM($O75,AM$4/1000)),3),CMB[[Cmb_ID]:[Cmb_ID]],0),SUM(N(AM$1),N($R75),1)),CHOOSE(AC[[M]:[M]],1,0,1,AC[[DB]:[DB]])),PRODUCT(SUM(ROUND(AVERAGE(VALUE(AM$3),VALUE($P75)),0),CHOOSE(IF(OR(AM$1,$R75),4,INDEX(CMB[[Res_Rare]:[Res_Rare]],MATCH(ROUND(MIN(SUM(AM$4,$O75/1000),SUM($O75,AM$4/1000)),3),CMB[[Cmb_ID]:[Cmb_ID]],0))),-1,-1,0,0)),IF(OR(AM$1,$R75),4,INDEX(CMB[[Cmb_Rare]:[Cmb_Rare]],MATCH(ROUND(MIN(SUM(AM$4,$O75/1000),SUM($O75,AM$4/1000)),3),CMB[[Cmb_ID]:[Cmb_ID]],0))),CHOOSE(AC[[M]:[M]],2,1,1,SUM(AC[[AB]:[DB]])))),""))</f>
        <v/>
      </c>
      <c r="AN75" t="str">
        <f>IF(OR(AN$5="",$S75=""),"",IFERROR(SUM(PRODUCT(INDEX(CMB[[BA_0O]:[BA_2O]],MATCH(ROUND(MIN(SUM(AN$4,$O75/1000),SUM($O75,AN$4/1000)),3),CMB[[Cmb_ID]:[Cmb_ID]],0),SUM(N(AN$1),N($R75),1)),CHOOSE(AC[[M]:[M]],1,1,0,AC[[AB]:[AB]])),PRODUCT(INDEX(CMB[[BD_0O]:[BD_2O]],MATCH(ROUND(MIN(SUM(AN$4,$O75/1000),SUM($O75,AN$4/1000)),3),CMB[[Cmb_ID]:[Cmb_ID]],0),SUM(N(AN$1),N($R75),1)),CHOOSE(AC[[M]:[M]],1,0,1,AC[[DB]:[DB]])),PRODUCT(SUM(ROUND(AVERAGE(VALUE(AN$3),VALUE($P75)),0),CHOOSE(IF(OR(AN$1,$R75),4,INDEX(CMB[[Res_Rare]:[Res_Rare]],MATCH(ROUND(MIN(SUM(AN$4,$O75/1000),SUM($O75,AN$4/1000)),3),CMB[[Cmb_ID]:[Cmb_ID]],0))),-1,-1,0,0)),IF(OR(AN$1,$R75),4,INDEX(CMB[[Cmb_Rare]:[Cmb_Rare]],MATCH(ROUND(MIN(SUM(AN$4,$O75/1000),SUM($O75,AN$4/1000)),3),CMB[[Cmb_ID]:[Cmb_ID]],0))),CHOOSE(AC[[M]:[M]],2,1,1,SUM(AC[[AB]:[DB]])))),""))</f>
        <v/>
      </c>
      <c r="AO75" t="str">
        <f>IF(OR(AO$5="",$S75=""),"",IFERROR(SUM(PRODUCT(INDEX(CMB[[BA_0O]:[BA_2O]],MATCH(ROUND(MIN(SUM(AO$4,$O75/1000),SUM($O75,AO$4/1000)),3),CMB[[Cmb_ID]:[Cmb_ID]],0),SUM(N(AO$1),N($R75),1)),CHOOSE(AC[[M]:[M]],1,1,0,AC[[AB]:[AB]])),PRODUCT(INDEX(CMB[[BD_0O]:[BD_2O]],MATCH(ROUND(MIN(SUM(AO$4,$O75/1000),SUM($O75,AO$4/1000)),3),CMB[[Cmb_ID]:[Cmb_ID]],0),SUM(N(AO$1),N($R75),1)),CHOOSE(AC[[M]:[M]],1,0,1,AC[[DB]:[DB]])),PRODUCT(SUM(ROUND(AVERAGE(VALUE(AO$3),VALUE($P75)),0),CHOOSE(IF(OR(AO$1,$R75),4,INDEX(CMB[[Res_Rare]:[Res_Rare]],MATCH(ROUND(MIN(SUM(AO$4,$O75/1000),SUM($O75,AO$4/1000)),3),CMB[[Cmb_ID]:[Cmb_ID]],0))),-1,-1,0,0)),IF(OR(AO$1,$R75),4,INDEX(CMB[[Cmb_Rare]:[Cmb_Rare]],MATCH(ROUND(MIN(SUM(AO$4,$O75/1000),SUM($O75,AO$4/1000)),3),CMB[[Cmb_ID]:[Cmb_ID]],0))),CHOOSE(AC[[M]:[M]],2,1,1,SUM(AC[[AB]:[DB]])))),""))</f>
        <v/>
      </c>
      <c r="AP75" t="str">
        <f>IF(OR(AP$5="",$S75=""),"",IFERROR(SUM(PRODUCT(INDEX(CMB[[BA_0O]:[BA_2O]],MATCH(ROUND(MIN(SUM(AP$4,$O75/1000),SUM($O75,AP$4/1000)),3),CMB[[Cmb_ID]:[Cmb_ID]],0),SUM(N(AP$1),N($R75),1)),CHOOSE(AC[[M]:[M]],1,1,0,AC[[AB]:[AB]])),PRODUCT(INDEX(CMB[[BD_0O]:[BD_2O]],MATCH(ROUND(MIN(SUM(AP$4,$O75/1000),SUM($O75,AP$4/1000)),3),CMB[[Cmb_ID]:[Cmb_ID]],0),SUM(N(AP$1),N($R75),1)),CHOOSE(AC[[M]:[M]],1,0,1,AC[[DB]:[DB]])),PRODUCT(SUM(ROUND(AVERAGE(VALUE(AP$3),VALUE($P75)),0),CHOOSE(IF(OR(AP$1,$R75),4,INDEX(CMB[[Res_Rare]:[Res_Rare]],MATCH(ROUND(MIN(SUM(AP$4,$O75/1000),SUM($O75,AP$4/1000)),3),CMB[[Cmb_ID]:[Cmb_ID]],0))),-1,-1,0,0)),IF(OR(AP$1,$R75),4,INDEX(CMB[[Cmb_Rare]:[Cmb_Rare]],MATCH(ROUND(MIN(SUM(AP$4,$O75/1000),SUM($O75,AP$4/1000)),3),CMB[[Cmb_ID]:[Cmb_ID]],0))),CHOOSE(AC[[M]:[M]],2,1,1,SUM(AC[[AB]:[DB]])))),""))</f>
        <v/>
      </c>
      <c r="AQ75" t="str">
        <f>IF(OR(AQ$5="",$S75=""),"",IFERROR(SUM(PRODUCT(INDEX(CMB[[BA_0O]:[BA_2O]],MATCH(ROUND(MIN(SUM(AQ$4,$O75/1000),SUM($O75,AQ$4/1000)),3),CMB[[Cmb_ID]:[Cmb_ID]],0),SUM(N(AQ$1),N($R75),1)),CHOOSE(AC[[M]:[M]],1,1,0,AC[[AB]:[AB]])),PRODUCT(INDEX(CMB[[BD_0O]:[BD_2O]],MATCH(ROUND(MIN(SUM(AQ$4,$O75/1000),SUM($O75,AQ$4/1000)),3),CMB[[Cmb_ID]:[Cmb_ID]],0),SUM(N(AQ$1),N($R75),1)),CHOOSE(AC[[M]:[M]],1,0,1,AC[[DB]:[DB]])),PRODUCT(SUM(ROUND(AVERAGE(VALUE(AQ$3),VALUE($P75)),0),CHOOSE(IF(OR(AQ$1,$R75),4,INDEX(CMB[[Res_Rare]:[Res_Rare]],MATCH(ROUND(MIN(SUM(AQ$4,$O75/1000),SUM($O75,AQ$4/1000)),3),CMB[[Cmb_ID]:[Cmb_ID]],0))),-1,-1,0,0)),IF(OR(AQ$1,$R75),4,INDEX(CMB[[Cmb_Rare]:[Cmb_Rare]],MATCH(ROUND(MIN(SUM(AQ$4,$O75/1000),SUM($O75,AQ$4/1000)),3),CMB[[Cmb_ID]:[Cmb_ID]],0))),CHOOSE(AC[[M]:[M]],2,1,1,SUM(AC[[AB]:[DB]])))),""))</f>
        <v/>
      </c>
      <c r="AR75" t="str">
        <f>IF(OR(AR$5="",$S75=""),"",IFERROR(SUM(PRODUCT(INDEX(CMB[[BA_0O]:[BA_2O]],MATCH(ROUND(MIN(SUM(AR$4,$O75/1000),SUM($O75,AR$4/1000)),3),CMB[[Cmb_ID]:[Cmb_ID]],0),SUM(N(AR$1),N($R75),1)),CHOOSE(AC[[M]:[M]],1,1,0,AC[[AB]:[AB]])),PRODUCT(INDEX(CMB[[BD_0O]:[BD_2O]],MATCH(ROUND(MIN(SUM(AR$4,$O75/1000),SUM($O75,AR$4/1000)),3),CMB[[Cmb_ID]:[Cmb_ID]],0),SUM(N(AR$1),N($R75),1)),CHOOSE(AC[[M]:[M]],1,0,1,AC[[DB]:[DB]])),PRODUCT(SUM(ROUND(AVERAGE(VALUE(AR$3),VALUE($P75)),0),CHOOSE(IF(OR(AR$1,$R75),4,INDEX(CMB[[Res_Rare]:[Res_Rare]],MATCH(ROUND(MIN(SUM(AR$4,$O75/1000),SUM($O75,AR$4/1000)),3),CMB[[Cmb_ID]:[Cmb_ID]],0))),-1,-1,0,0)),IF(OR(AR$1,$R75),4,INDEX(CMB[[Cmb_Rare]:[Cmb_Rare]],MATCH(ROUND(MIN(SUM(AR$4,$O75/1000),SUM($O75,AR$4/1000)),3),CMB[[Cmb_ID]:[Cmb_ID]],0))),CHOOSE(AC[[M]:[M]],2,1,1,SUM(AC[[AB]:[DB]])))),""))</f>
        <v/>
      </c>
      <c r="AS75" t="str">
        <f>IF(OR(AS$5="",$S75=""),"",IFERROR(SUM(PRODUCT(INDEX(CMB[[BA_0O]:[BA_2O]],MATCH(ROUND(MIN(SUM(AS$4,$O75/1000),SUM($O75,AS$4/1000)),3),CMB[[Cmb_ID]:[Cmb_ID]],0),SUM(N(AS$1),N($R75),1)),CHOOSE(AC[[M]:[M]],1,1,0,AC[[AB]:[AB]])),PRODUCT(INDEX(CMB[[BD_0O]:[BD_2O]],MATCH(ROUND(MIN(SUM(AS$4,$O75/1000),SUM($O75,AS$4/1000)),3),CMB[[Cmb_ID]:[Cmb_ID]],0),SUM(N(AS$1),N($R75),1)),CHOOSE(AC[[M]:[M]],1,0,1,AC[[DB]:[DB]])),PRODUCT(SUM(ROUND(AVERAGE(VALUE(AS$3),VALUE($P75)),0),CHOOSE(IF(OR(AS$1,$R75),4,INDEX(CMB[[Res_Rare]:[Res_Rare]],MATCH(ROUND(MIN(SUM(AS$4,$O75/1000),SUM($O75,AS$4/1000)),3),CMB[[Cmb_ID]:[Cmb_ID]],0))),-1,-1,0,0)),IF(OR(AS$1,$R75),4,INDEX(CMB[[Cmb_Rare]:[Cmb_Rare]],MATCH(ROUND(MIN(SUM(AS$4,$O75/1000),SUM($O75,AS$4/1000)),3),CMB[[Cmb_ID]:[Cmb_ID]],0))),CHOOSE(AC[[M]:[M]],2,1,1,SUM(AC[[AB]:[DB]])))),""))</f>
        <v/>
      </c>
      <c r="AT75" t="str">
        <f>IF(OR(AT$5="",$S75=""),"",IFERROR(SUM(PRODUCT(INDEX(CMB[[BA_0O]:[BA_2O]],MATCH(ROUND(MIN(SUM(AT$4,$O75/1000),SUM($O75,AT$4/1000)),3),CMB[[Cmb_ID]:[Cmb_ID]],0),SUM(N(AT$1),N($R75),1)),CHOOSE(AC[[M]:[M]],1,1,0,AC[[AB]:[AB]])),PRODUCT(INDEX(CMB[[BD_0O]:[BD_2O]],MATCH(ROUND(MIN(SUM(AT$4,$O75/1000),SUM($O75,AT$4/1000)),3),CMB[[Cmb_ID]:[Cmb_ID]],0),SUM(N(AT$1),N($R75),1)),CHOOSE(AC[[M]:[M]],1,0,1,AC[[DB]:[DB]])),PRODUCT(SUM(ROUND(AVERAGE(VALUE(AT$3),VALUE($P75)),0),CHOOSE(IF(OR(AT$1,$R75),4,INDEX(CMB[[Res_Rare]:[Res_Rare]],MATCH(ROUND(MIN(SUM(AT$4,$O75/1000),SUM($O75,AT$4/1000)),3),CMB[[Cmb_ID]:[Cmb_ID]],0))),-1,-1,0,0)),IF(OR(AT$1,$R75),4,INDEX(CMB[[Cmb_Rare]:[Cmb_Rare]],MATCH(ROUND(MIN(SUM(AT$4,$O75/1000),SUM($O75,AT$4/1000)),3),CMB[[Cmb_ID]:[Cmb_ID]],0))),CHOOSE(AC[[M]:[M]],2,1,1,SUM(AC[[AB]:[DB]])))),""))</f>
        <v/>
      </c>
      <c r="AU75" t="str">
        <f>IF(OR(AU$5="",$S75=""),"",IFERROR(SUM(PRODUCT(INDEX(CMB[[BA_0O]:[BA_2O]],MATCH(ROUND(MIN(SUM(AU$4,$O75/1000),SUM($O75,AU$4/1000)),3),CMB[[Cmb_ID]:[Cmb_ID]],0),SUM(N(AU$1),N($R75),1)),CHOOSE(AC[[M]:[M]],1,1,0,AC[[AB]:[AB]])),PRODUCT(INDEX(CMB[[BD_0O]:[BD_2O]],MATCH(ROUND(MIN(SUM(AU$4,$O75/1000),SUM($O75,AU$4/1000)),3),CMB[[Cmb_ID]:[Cmb_ID]],0),SUM(N(AU$1),N($R75),1)),CHOOSE(AC[[M]:[M]],1,0,1,AC[[DB]:[DB]])),PRODUCT(SUM(ROUND(AVERAGE(VALUE(AU$3),VALUE($P75)),0),CHOOSE(IF(OR(AU$1,$R75),4,INDEX(CMB[[Res_Rare]:[Res_Rare]],MATCH(ROUND(MIN(SUM(AU$4,$O75/1000),SUM($O75,AU$4/1000)),3),CMB[[Cmb_ID]:[Cmb_ID]],0))),-1,-1,0,0)),IF(OR(AU$1,$R75),4,INDEX(CMB[[Cmb_Rare]:[Cmb_Rare]],MATCH(ROUND(MIN(SUM(AU$4,$O75/1000),SUM($O75,AU$4/1000)),3),CMB[[Cmb_ID]:[Cmb_ID]],0))),CHOOSE(AC[[M]:[M]],2,1,1,SUM(AC[[AB]:[DB]])))),""))</f>
        <v/>
      </c>
      <c r="AV75" t="str">
        <f>IF(OR(AV$5="",$S75=""),"",IFERROR(SUM(PRODUCT(INDEX(CMB[[BA_0O]:[BA_2O]],MATCH(ROUND(MIN(SUM(AV$4,$O75/1000),SUM($O75,AV$4/1000)),3),CMB[[Cmb_ID]:[Cmb_ID]],0),SUM(N(AV$1),N($R75),1)),CHOOSE(AC[[M]:[M]],1,1,0,AC[[AB]:[AB]])),PRODUCT(INDEX(CMB[[BD_0O]:[BD_2O]],MATCH(ROUND(MIN(SUM(AV$4,$O75/1000),SUM($O75,AV$4/1000)),3),CMB[[Cmb_ID]:[Cmb_ID]],0),SUM(N(AV$1),N($R75),1)),CHOOSE(AC[[M]:[M]],1,0,1,AC[[DB]:[DB]])),PRODUCT(SUM(ROUND(AVERAGE(VALUE(AV$3),VALUE($P75)),0),CHOOSE(IF(OR(AV$1,$R75),4,INDEX(CMB[[Res_Rare]:[Res_Rare]],MATCH(ROUND(MIN(SUM(AV$4,$O75/1000),SUM($O75,AV$4/1000)),3),CMB[[Cmb_ID]:[Cmb_ID]],0))),-1,-1,0,0)),IF(OR(AV$1,$R75),4,INDEX(CMB[[Cmb_Rare]:[Cmb_Rare]],MATCH(ROUND(MIN(SUM(AV$4,$O75/1000),SUM($O75,AV$4/1000)),3),CMB[[Cmb_ID]:[Cmb_ID]],0))),CHOOSE(AC[[M]:[M]],2,1,1,SUM(AC[[AB]:[DB]])))),""))</f>
        <v/>
      </c>
      <c r="AW75" t="str">
        <f>IF(OR(AW$5="",$S75=""),"",IFERROR(SUM(PRODUCT(INDEX(CMB[[BA_0O]:[BA_2O]],MATCH(ROUND(MIN(SUM(AW$4,$O75/1000),SUM($O75,AW$4/1000)),3),CMB[[Cmb_ID]:[Cmb_ID]],0),SUM(N(AW$1),N($R75),1)),CHOOSE(AC[[M]:[M]],1,1,0,AC[[AB]:[AB]])),PRODUCT(INDEX(CMB[[BD_0O]:[BD_2O]],MATCH(ROUND(MIN(SUM(AW$4,$O75/1000),SUM($O75,AW$4/1000)),3),CMB[[Cmb_ID]:[Cmb_ID]],0),SUM(N(AW$1),N($R75),1)),CHOOSE(AC[[M]:[M]],1,0,1,AC[[DB]:[DB]])),PRODUCT(SUM(ROUND(AVERAGE(VALUE(AW$3),VALUE($P75)),0),CHOOSE(IF(OR(AW$1,$R75),4,INDEX(CMB[[Res_Rare]:[Res_Rare]],MATCH(ROUND(MIN(SUM(AW$4,$O75/1000),SUM($O75,AW$4/1000)),3),CMB[[Cmb_ID]:[Cmb_ID]],0))),-1,-1,0,0)),IF(OR(AW$1,$R75),4,INDEX(CMB[[Cmb_Rare]:[Cmb_Rare]],MATCH(ROUND(MIN(SUM(AW$4,$O75/1000),SUM($O75,AW$4/1000)),3),CMB[[Cmb_ID]:[Cmb_ID]],0))),CHOOSE(AC[[M]:[M]],2,1,1,SUM(AC[[AB]:[DB]])))),""))</f>
        <v/>
      </c>
      <c r="AX75" t="str">
        <f>IF(OR(AX$5="",$S75=""),"",IFERROR(SUM(PRODUCT(INDEX(CMB[[BA_0O]:[BA_2O]],MATCH(ROUND(MIN(SUM(AX$4,$O75/1000),SUM($O75,AX$4/1000)),3),CMB[[Cmb_ID]:[Cmb_ID]],0),SUM(N(AX$1),N($R75),1)),CHOOSE(AC[[M]:[M]],1,1,0,AC[[AB]:[AB]])),PRODUCT(INDEX(CMB[[BD_0O]:[BD_2O]],MATCH(ROUND(MIN(SUM(AX$4,$O75/1000),SUM($O75,AX$4/1000)),3),CMB[[Cmb_ID]:[Cmb_ID]],0),SUM(N(AX$1),N($R75),1)),CHOOSE(AC[[M]:[M]],1,0,1,AC[[DB]:[DB]])),PRODUCT(SUM(ROUND(AVERAGE(VALUE(AX$3),VALUE($P75)),0),CHOOSE(IF(OR(AX$1,$R75),4,INDEX(CMB[[Res_Rare]:[Res_Rare]],MATCH(ROUND(MIN(SUM(AX$4,$O75/1000),SUM($O75,AX$4/1000)),3),CMB[[Cmb_ID]:[Cmb_ID]],0))),-1,-1,0,0)),IF(OR(AX$1,$R75),4,INDEX(CMB[[Cmb_Rare]:[Cmb_Rare]],MATCH(ROUND(MIN(SUM(AX$4,$O75/1000),SUM($O75,AX$4/1000)),3),CMB[[Cmb_ID]:[Cmb_ID]],0))),CHOOSE(AC[[M]:[M]],2,1,1,SUM(AC[[AB]:[DB]])))),""))</f>
        <v/>
      </c>
      <c r="AY75" t="str">
        <f>IF(OR(AY$5="",$S75=""),"",IFERROR(SUM(PRODUCT(INDEX(CMB[[BA_0O]:[BA_2O]],MATCH(ROUND(MIN(SUM(AY$4,$O75/1000),SUM($O75,AY$4/1000)),3),CMB[[Cmb_ID]:[Cmb_ID]],0),SUM(N(AY$1),N($R75),1)),CHOOSE(AC[[M]:[M]],1,1,0,AC[[AB]:[AB]])),PRODUCT(INDEX(CMB[[BD_0O]:[BD_2O]],MATCH(ROUND(MIN(SUM(AY$4,$O75/1000),SUM($O75,AY$4/1000)),3),CMB[[Cmb_ID]:[Cmb_ID]],0),SUM(N(AY$1),N($R75),1)),CHOOSE(AC[[M]:[M]],1,0,1,AC[[DB]:[DB]])),PRODUCT(SUM(ROUND(AVERAGE(VALUE(AY$3),VALUE($P75)),0),CHOOSE(IF(OR(AY$1,$R75),4,INDEX(CMB[[Res_Rare]:[Res_Rare]],MATCH(ROUND(MIN(SUM(AY$4,$O75/1000),SUM($O75,AY$4/1000)),3),CMB[[Cmb_ID]:[Cmb_ID]],0))),-1,-1,0,0)),IF(OR(AY$1,$R75),4,INDEX(CMB[[Cmb_Rare]:[Cmb_Rare]],MATCH(ROUND(MIN(SUM(AY$4,$O75/1000),SUM($O75,AY$4/1000)),3),CMB[[Cmb_ID]:[Cmb_ID]],0))),CHOOSE(AC[[M]:[M]],2,1,1,SUM(AC[[AB]:[DB]])))),""))</f>
        <v/>
      </c>
      <c r="AZ75" t="str">
        <f>IF(OR(AZ$5="",$S75=""),"",IFERROR(SUM(PRODUCT(INDEX(CMB[[BA_0O]:[BA_2O]],MATCH(ROUND(MIN(SUM(AZ$4,$O75/1000),SUM($O75,AZ$4/1000)),3),CMB[[Cmb_ID]:[Cmb_ID]],0),SUM(N(AZ$1),N($R75),1)),CHOOSE(AC[[M]:[M]],1,1,0,AC[[AB]:[AB]])),PRODUCT(INDEX(CMB[[BD_0O]:[BD_2O]],MATCH(ROUND(MIN(SUM(AZ$4,$O75/1000),SUM($O75,AZ$4/1000)),3),CMB[[Cmb_ID]:[Cmb_ID]],0),SUM(N(AZ$1),N($R75),1)),CHOOSE(AC[[M]:[M]],1,0,1,AC[[DB]:[DB]])),PRODUCT(SUM(ROUND(AVERAGE(VALUE(AZ$3),VALUE($P75)),0),CHOOSE(IF(OR(AZ$1,$R75),4,INDEX(CMB[[Res_Rare]:[Res_Rare]],MATCH(ROUND(MIN(SUM(AZ$4,$O75/1000),SUM($O75,AZ$4/1000)),3),CMB[[Cmb_ID]:[Cmb_ID]],0))),-1,-1,0,0)),IF(OR(AZ$1,$R75),4,INDEX(CMB[[Cmb_Rare]:[Cmb_Rare]],MATCH(ROUND(MIN(SUM(AZ$4,$O75/1000),SUM($O75,AZ$4/1000)),3),CMB[[Cmb_ID]:[Cmb_ID]],0))),CHOOSE(AC[[M]:[M]],2,1,1,SUM(AC[[AB]:[DB]])))),""))</f>
        <v/>
      </c>
      <c r="BA75" t="str">
        <f>IF(OR(BA$5="",$S75=""),"",IFERROR(SUM(PRODUCT(INDEX(CMB[[BA_0O]:[BA_2O]],MATCH(ROUND(MIN(SUM(BA$4,$O75/1000),SUM($O75,BA$4/1000)),3),CMB[[Cmb_ID]:[Cmb_ID]],0),SUM(N(BA$1),N($R75),1)),CHOOSE(AC[[M]:[M]],1,1,0,AC[[AB]:[AB]])),PRODUCT(INDEX(CMB[[BD_0O]:[BD_2O]],MATCH(ROUND(MIN(SUM(BA$4,$O75/1000),SUM($O75,BA$4/1000)),3),CMB[[Cmb_ID]:[Cmb_ID]],0),SUM(N(BA$1),N($R75),1)),CHOOSE(AC[[M]:[M]],1,0,1,AC[[DB]:[DB]])),PRODUCT(SUM(ROUND(AVERAGE(VALUE(BA$3),VALUE($P75)),0),CHOOSE(IF(OR(BA$1,$R75),4,INDEX(CMB[[Res_Rare]:[Res_Rare]],MATCH(ROUND(MIN(SUM(BA$4,$O75/1000),SUM($O75,BA$4/1000)),3),CMB[[Cmb_ID]:[Cmb_ID]],0))),-1,-1,0,0)),IF(OR(BA$1,$R75),4,INDEX(CMB[[Cmb_Rare]:[Cmb_Rare]],MATCH(ROUND(MIN(SUM(BA$4,$O75/1000),SUM($O75,BA$4/1000)),3),CMB[[Cmb_ID]:[Cmb_ID]],0))),CHOOSE(AC[[M]:[M]],2,1,1,SUM(AC[[AB]:[DB]])))),""))</f>
        <v/>
      </c>
      <c r="BB75" t="str">
        <f>IF(OR(BB$5="",$S75=""),"",IFERROR(SUM(PRODUCT(INDEX(CMB[[BA_0O]:[BA_2O]],MATCH(ROUND(MIN(SUM(BB$4,$O75/1000),SUM($O75,BB$4/1000)),3),CMB[[Cmb_ID]:[Cmb_ID]],0),SUM(N(BB$1),N($R75),1)),CHOOSE(AC[[M]:[M]],1,1,0,AC[[AB]:[AB]])),PRODUCT(INDEX(CMB[[BD_0O]:[BD_2O]],MATCH(ROUND(MIN(SUM(BB$4,$O75/1000),SUM($O75,BB$4/1000)),3),CMB[[Cmb_ID]:[Cmb_ID]],0),SUM(N(BB$1),N($R75),1)),CHOOSE(AC[[M]:[M]],1,0,1,AC[[DB]:[DB]])),PRODUCT(SUM(ROUND(AVERAGE(VALUE(BB$3),VALUE($P75)),0),CHOOSE(IF(OR(BB$1,$R75),4,INDEX(CMB[[Res_Rare]:[Res_Rare]],MATCH(ROUND(MIN(SUM(BB$4,$O75/1000),SUM($O75,BB$4/1000)),3),CMB[[Cmb_ID]:[Cmb_ID]],0))),-1,-1,0,0)),IF(OR(BB$1,$R75),4,INDEX(CMB[[Cmb_Rare]:[Cmb_Rare]],MATCH(ROUND(MIN(SUM(BB$4,$O75/1000),SUM($O75,BB$4/1000)),3),CMB[[Cmb_ID]:[Cmb_ID]],0))),CHOOSE(AC[[M]:[M]],2,1,1,SUM(AC[[AB]:[DB]])))),""))</f>
        <v/>
      </c>
      <c r="BC75" t="str">
        <f>IF(OR(BC$5="",$S75=""),"",IFERROR(SUM(PRODUCT(INDEX(CMB[[BA_0O]:[BA_2O]],MATCH(ROUND(MIN(SUM(BC$4,$O75/1000),SUM($O75,BC$4/1000)),3),CMB[[Cmb_ID]:[Cmb_ID]],0),SUM(N(BC$1),N($R75),1)),CHOOSE(AC[[M]:[M]],1,1,0,AC[[AB]:[AB]])),PRODUCT(INDEX(CMB[[BD_0O]:[BD_2O]],MATCH(ROUND(MIN(SUM(BC$4,$O75/1000),SUM($O75,BC$4/1000)),3),CMB[[Cmb_ID]:[Cmb_ID]],0),SUM(N(BC$1),N($R75),1)),CHOOSE(AC[[M]:[M]],1,0,1,AC[[DB]:[DB]])),PRODUCT(SUM(ROUND(AVERAGE(VALUE(BC$3),VALUE($P75)),0),CHOOSE(IF(OR(BC$1,$R75),4,INDEX(CMB[[Res_Rare]:[Res_Rare]],MATCH(ROUND(MIN(SUM(BC$4,$O75/1000),SUM($O75,BC$4/1000)),3),CMB[[Cmb_ID]:[Cmb_ID]],0))),-1,-1,0,0)),IF(OR(BC$1,$R75),4,INDEX(CMB[[Cmb_Rare]:[Cmb_Rare]],MATCH(ROUND(MIN(SUM(BC$4,$O75/1000),SUM($O75,BC$4/1000)),3),CMB[[Cmb_ID]:[Cmb_ID]],0))),CHOOSE(AC[[M]:[M]],2,1,1,SUM(AC[[AB]:[DB]])))),""))</f>
        <v/>
      </c>
      <c r="BD75" t="str">
        <f>IF(OR(BD$5="",$S75=""),"",IFERROR(SUM(PRODUCT(INDEX(CMB[[BA_0O]:[BA_2O]],MATCH(ROUND(MIN(SUM(BD$4,$O75/1000),SUM($O75,BD$4/1000)),3),CMB[[Cmb_ID]:[Cmb_ID]],0),SUM(N(BD$1),N($R75),1)),CHOOSE(AC[[M]:[M]],1,1,0,AC[[AB]:[AB]])),PRODUCT(INDEX(CMB[[BD_0O]:[BD_2O]],MATCH(ROUND(MIN(SUM(BD$4,$O75/1000),SUM($O75,BD$4/1000)),3),CMB[[Cmb_ID]:[Cmb_ID]],0),SUM(N(BD$1),N($R75),1)),CHOOSE(AC[[M]:[M]],1,0,1,AC[[DB]:[DB]])),PRODUCT(SUM(ROUND(AVERAGE(VALUE(BD$3),VALUE($P75)),0),CHOOSE(IF(OR(BD$1,$R75),4,INDEX(CMB[[Res_Rare]:[Res_Rare]],MATCH(ROUND(MIN(SUM(BD$4,$O75/1000),SUM($O75,BD$4/1000)),3),CMB[[Cmb_ID]:[Cmb_ID]],0))),-1,-1,0,0)),IF(OR(BD$1,$R75),4,INDEX(CMB[[Cmb_Rare]:[Cmb_Rare]],MATCH(ROUND(MIN(SUM(BD$4,$O75/1000),SUM($O75,BD$4/1000)),3),CMB[[Cmb_ID]:[Cmb_ID]],0))),CHOOSE(AC[[M]:[M]],2,1,1,SUM(AC[[AB]:[DB]])))),""))</f>
        <v/>
      </c>
      <c r="BE75" t="str">
        <f>IF(OR(BE$5="",$S75=""),"",IFERROR(SUM(PRODUCT(INDEX(CMB[[BA_0O]:[BA_2O]],MATCH(ROUND(MIN(SUM(BE$4,$O75/1000),SUM($O75,BE$4/1000)),3),CMB[[Cmb_ID]:[Cmb_ID]],0),SUM(N(BE$1),N($R75),1)),CHOOSE(AC[[M]:[M]],1,1,0,AC[[AB]:[AB]])),PRODUCT(INDEX(CMB[[BD_0O]:[BD_2O]],MATCH(ROUND(MIN(SUM(BE$4,$O75/1000),SUM($O75,BE$4/1000)),3),CMB[[Cmb_ID]:[Cmb_ID]],0),SUM(N(BE$1),N($R75),1)),CHOOSE(AC[[M]:[M]],1,0,1,AC[[DB]:[DB]])),PRODUCT(SUM(ROUND(AVERAGE(VALUE(BE$3),VALUE($P75)),0),CHOOSE(IF(OR(BE$1,$R75),4,INDEX(CMB[[Res_Rare]:[Res_Rare]],MATCH(ROUND(MIN(SUM(BE$4,$O75/1000),SUM($O75,BE$4/1000)),3),CMB[[Cmb_ID]:[Cmb_ID]],0))),-1,-1,0,0)),IF(OR(BE$1,$R75),4,INDEX(CMB[[Cmb_Rare]:[Cmb_Rare]],MATCH(ROUND(MIN(SUM(BE$4,$O75/1000),SUM($O75,BE$4/1000)),3),CMB[[Cmb_ID]:[Cmb_ID]],0))),CHOOSE(AC[[M]:[M]],2,1,1,SUM(AC[[AB]:[DB]])))),""))</f>
        <v/>
      </c>
      <c r="BF75" t="str">
        <f>IF(OR(BF$5="",$S75=""),"",IFERROR(SUM(PRODUCT(INDEX(CMB[[BA_0O]:[BA_2O]],MATCH(ROUND(MIN(SUM(BF$4,$O75/1000),SUM($O75,BF$4/1000)),3),CMB[[Cmb_ID]:[Cmb_ID]],0),SUM(N(BF$1),N($R75),1)),CHOOSE(AC[[M]:[M]],1,1,0,AC[[AB]:[AB]])),PRODUCT(INDEX(CMB[[BD_0O]:[BD_2O]],MATCH(ROUND(MIN(SUM(BF$4,$O75/1000),SUM($O75,BF$4/1000)),3),CMB[[Cmb_ID]:[Cmb_ID]],0),SUM(N(BF$1),N($R75),1)),CHOOSE(AC[[M]:[M]],1,0,1,AC[[DB]:[DB]])),PRODUCT(SUM(ROUND(AVERAGE(VALUE(BF$3),VALUE($P75)),0),CHOOSE(IF(OR(BF$1,$R75),4,INDEX(CMB[[Res_Rare]:[Res_Rare]],MATCH(ROUND(MIN(SUM(BF$4,$O75/1000),SUM($O75,BF$4/1000)),3),CMB[[Cmb_ID]:[Cmb_ID]],0))),-1,-1,0,0)),IF(OR(BF$1,$R75),4,INDEX(CMB[[Cmb_Rare]:[Cmb_Rare]],MATCH(ROUND(MIN(SUM(BF$4,$O75/1000),SUM($O75,BF$4/1000)),3),CMB[[Cmb_ID]:[Cmb_ID]],0))),CHOOSE(AC[[M]:[M]],2,1,1,SUM(AC[[AB]:[DB]])))),""))</f>
        <v/>
      </c>
      <c r="BG75" t="str">
        <f>IF(OR(BG$5="",$S75=""),"",IFERROR(SUM(PRODUCT(INDEX(CMB[[BA_0O]:[BA_2O]],MATCH(ROUND(MIN(SUM(BG$4,$O75/1000),SUM($O75,BG$4/1000)),3),CMB[[Cmb_ID]:[Cmb_ID]],0),SUM(N(BG$1),N($R75),1)),CHOOSE(AC[[M]:[M]],1,1,0,AC[[AB]:[AB]])),PRODUCT(INDEX(CMB[[BD_0O]:[BD_2O]],MATCH(ROUND(MIN(SUM(BG$4,$O75/1000),SUM($O75,BG$4/1000)),3),CMB[[Cmb_ID]:[Cmb_ID]],0),SUM(N(BG$1),N($R75),1)),CHOOSE(AC[[M]:[M]],1,0,1,AC[[DB]:[DB]])),PRODUCT(SUM(ROUND(AVERAGE(VALUE(BG$3),VALUE($P75)),0),CHOOSE(IF(OR(BG$1,$R75),4,INDEX(CMB[[Res_Rare]:[Res_Rare]],MATCH(ROUND(MIN(SUM(BG$4,$O75/1000),SUM($O75,BG$4/1000)),3),CMB[[Cmb_ID]:[Cmb_ID]],0))),-1,-1,0,0)),IF(OR(BG$1,$R75),4,INDEX(CMB[[Cmb_Rare]:[Cmb_Rare]],MATCH(ROUND(MIN(SUM(BG$4,$O75/1000),SUM($O75,BG$4/1000)),3),CMB[[Cmb_ID]:[Cmb_ID]],0))),CHOOSE(AC[[M]:[M]],2,1,1,SUM(AC[[AB]:[DB]])))),""))</f>
        <v/>
      </c>
      <c r="BH75" t="str">
        <f>IF(OR(BH$5="",$S75=""),"",IFERROR(SUM(PRODUCT(INDEX(CMB[[BA_0O]:[BA_2O]],MATCH(ROUND(MIN(SUM(BH$4,$O75/1000),SUM($O75,BH$4/1000)),3),CMB[[Cmb_ID]:[Cmb_ID]],0),SUM(N(BH$1),N($R75),1)),CHOOSE(AC[[M]:[M]],1,1,0,AC[[AB]:[AB]])),PRODUCT(INDEX(CMB[[BD_0O]:[BD_2O]],MATCH(ROUND(MIN(SUM(BH$4,$O75/1000),SUM($O75,BH$4/1000)),3),CMB[[Cmb_ID]:[Cmb_ID]],0),SUM(N(BH$1),N($R75),1)),CHOOSE(AC[[M]:[M]],1,0,1,AC[[DB]:[DB]])),PRODUCT(SUM(ROUND(AVERAGE(VALUE(BH$3),VALUE($P75)),0),CHOOSE(IF(OR(BH$1,$R75),4,INDEX(CMB[[Res_Rare]:[Res_Rare]],MATCH(ROUND(MIN(SUM(BH$4,$O75/1000),SUM($O75,BH$4/1000)),3),CMB[[Cmb_ID]:[Cmb_ID]],0))),-1,-1,0,0)),IF(OR(BH$1,$R75),4,INDEX(CMB[[Cmb_Rare]:[Cmb_Rare]],MATCH(ROUND(MIN(SUM(BH$4,$O75/1000),SUM($O75,BH$4/1000)),3),CMB[[Cmb_ID]:[Cmb_ID]],0))),CHOOSE(AC[[M]:[M]],2,1,1,SUM(AC[[AB]:[DB]])))),""))</f>
        <v/>
      </c>
      <c r="BI75" t="str">
        <f>IF(OR(BI$5="",$S75=""),"",IFERROR(SUM(PRODUCT(INDEX(CMB[[BA_0O]:[BA_2O]],MATCH(ROUND(MIN(SUM(BI$4,$O75/1000),SUM($O75,BI$4/1000)),3),CMB[[Cmb_ID]:[Cmb_ID]],0),SUM(N(BI$1),N($R75),1)),CHOOSE(AC[[M]:[M]],1,1,0,AC[[AB]:[AB]])),PRODUCT(INDEX(CMB[[BD_0O]:[BD_2O]],MATCH(ROUND(MIN(SUM(BI$4,$O75/1000),SUM($O75,BI$4/1000)),3),CMB[[Cmb_ID]:[Cmb_ID]],0),SUM(N(BI$1),N($R75),1)),CHOOSE(AC[[M]:[M]],1,0,1,AC[[DB]:[DB]])),PRODUCT(SUM(ROUND(AVERAGE(VALUE(BI$3),VALUE($P75)),0),CHOOSE(IF(OR(BI$1,$R75),4,INDEX(CMB[[Res_Rare]:[Res_Rare]],MATCH(ROUND(MIN(SUM(BI$4,$O75/1000),SUM($O75,BI$4/1000)),3),CMB[[Cmb_ID]:[Cmb_ID]],0))),-1,-1,0,0)),IF(OR(BI$1,$R75),4,INDEX(CMB[[Cmb_Rare]:[Cmb_Rare]],MATCH(ROUND(MIN(SUM(BI$4,$O75/1000),SUM($O75,BI$4/1000)),3),CMB[[Cmb_ID]:[Cmb_ID]],0))),CHOOSE(AC[[M]:[M]],2,1,1,SUM(AC[[AB]:[DB]])))),""))</f>
        <v/>
      </c>
      <c r="BJ75" t="str">
        <f>IF(OR(BJ$5="",$S75=""),"",IFERROR(SUM(PRODUCT(INDEX(CMB[[BA_0O]:[BA_2O]],MATCH(ROUND(MIN(SUM(BJ$4,$O75/1000),SUM($O75,BJ$4/1000)),3),CMB[[Cmb_ID]:[Cmb_ID]],0),SUM(N(BJ$1),N($R75),1)),CHOOSE(AC[[M]:[M]],1,1,0,AC[[AB]:[AB]])),PRODUCT(INDEX(CMB[[BD_0O]:[BD_2O]],MATCH(ROUND(MIN(SUM(BJ$4,$O75/1000),SUM($O75,BJ$4/1000)),3),CMB[[Cmb_ID]:[Cmb_ID]],0),SUM(N(BJ$1),N($R75),1)),CHOOSE(AC[[M]:[M]],1,0,1,AC[[DB]:[DB]])),PRODUCT(SUM(ROUND(AVERAGE(VALUE(BJ$3),VALUE($P75)),0),CHOOSE(IF(OR(BJ$1,$R75),4,INDEX(CMB[[Res_Rare]:[Res_Rare]],MATCH(ROUND(MIN(SUM(BJ$4,$O75/1000),SUM($O75,BJ$4/1000)),3),CMB[[Cmb_ID]:[Cmb_ID]],0))),-1,-1,0,0)),IF(OR(BJ$1,$R75),4,INDEX(CMB[[Cmb_Rare]:[Cmb_Rare]],MATCH(ROUND(MIN(SUM(BJ$4,$O75/1000),SUM($O75,BJ$4/1000)),3),CMB[[Cmb_ID]:[Cmb_ID]],0))),CHOOSE(AC[[M]:[M]],2,1,1,SUM(AC[[AB]:[DB]])))),""))</f>
        <v/>
      </c>
      <c r="BK75" t="str">
        <f>IF(OR(BK$5="",$S75=""),"",IFERROR(SUM(PRODUCT(INDEX(CMB[[BA_0O]:[BA_2O]],MATCH(ROUND(MIN(SUM(BK$4,$O75/1000),SUM($O75,BK$4/1000)),3),CMB[[Cmb_ID]:[Cmb_ID]],0),SUM(N(BK$1),N($R75),1)),CHOOSE(AC[[M]:[M]],1,1,0,AC[[AB]:[AB]])),PRODUCT(INDEX(CMB[[BD_0O]:[BD_2O]],MATCH(ROUND(MIN(SUM(BK$4,$O75/1000),SUM($O75,BK$4/1000)),3),CMB[[Cmb_ID]:[Cmb_ID]],0),SUM(N(BK$1),N($R75),1)),CHOOSE(AC[[M]:[M]],1,0,1,AC[[DB]:[DB]])),PRODUCT(SUM(ROUND(AVERAGE(VALUE(BK$3),VALUE($P75)),0),CHOOSE(IF(OR(BK$1,$R75),4,INDEX(CMB[[Res_Rare]:[Res_Rare]],MATCH(ROUND(MIN(SUM(BK$4,$O75/1000),SUM($O75,BK$4/1000)),3),CMB[[Cmb_ID]:[Cmb_ID]],0))),-1,-1,0,0)),IF(OR(BK$1,$R75),4,INDEX(CMB[[Cmb_Rare]:[Cmb_Rare]],MATCH(ROUND(MIN(SUM(BK$4,$O75/1000),SUM($O75,BK$4/1000)),3),CMB[[Cmb_ID]:[Cmb_ID]],0))),CHOOSE(AC[[M]:[M]],2,1,1,SUM(AC[[AB]:[DB]])))),""))</f>
        <v/>
      </c>
      <c r="BL75" t="str">
        <f>IF(OR(BL$5="",$S75=""),"",IFERROR(SUM(PRODUCT(INDEX(CMB[[BA_0O]:[BA_2O]],MATCH(ROUND(MIN(SUM(BL$4,$O75/1000),SUM($O75,BL$4/1000)),3),CMB[[Cmb_ID]:[Cmb_ID]],0),SUM(N(BL$1),N($R75),1)),CHOOSE(AC[[M]:[M]],1,1,0,AC[[AB]:[AB]])),PRODUCT(INDEX(CMB[[BD_0O]:[BD_2O]],MATCH(ROUND(MIN(SUM(BL$4,$O75/1000),SUM($O75,BL$4/1000)),3),CMB[[Cmb_ID]:[Cmb_ID]],0),SUM(N(BL$1),N($R75),1)),CHOOSE(AC[[M]:[M]],1,0,1,AC[[DB]:[DB]])),PRODUCT(SUM(ROUND(AVERAGE(VALUE(BL$3),VALUE($P75)),0),CHOOSE(IF(OR(BL$1,$R75),4,INDEX(CMB[[Res_Rare]:[Res_Rare]],MATCH(ROUND(MIN(SUM(BL$4,$O75/1000),SUM($O75,BL$4/1000)),3),CMB[[Cmb_ID]:[Cmb_ID]],0))),-1,-1,0,0)),IF(OR(BL$1,$R75),4,INDEX(CMB[[Cmb_Rare]:[Cmb_Rare]],MATCH(ROUND(MIN(SUM(BL$4,$O75/1000),SUM($O75,BL$4/1000)),3),CMB[[Cmb_ID]:[Cmb_ID]],0))),CHOOSE(AC[[M]:[M]],2,1,1,SUM(AC[[AB]:[DB]])))),""))</f>
        <v/>
      </c>
      <c r="BM75" t="str">
        <f>IF(OR(BM$5="",$S75=""),"",IFERROR(SUM(PRODUCT(INDEX(CMB[[BA_0O]:[BA_2O]],MATCH(ROUND(MIN(SUM(BM$4,$O75/1000),SUM($O75,BM$4/1000)),3),CMB[[Cmb_ID]:[Cmb_ID]],0),SUM(N(BM$1),N($R75),1)),CHOOSE(AC[[M]:[M]],1,1,0,AC[[AB]:[AB]])),PRODUCT(INDEX(CMB[[BD_0O]:[BD_2O]],MATCH(ROUND(MIN(SUM(BM$4,$O75/1000),SUM($O75,BM$4/1000)),3),CMB[[Cmb_ID]:[Cmb_ID]],0),SUM(N(BM$1),N($R75),1)),CHOOSE(AC[[M]:[M]],1,0,1,AC[[DB]:[DB]])),PRODUCT(SUM(ROUND(AVERAGE(VALUE(BM$3),VALUE($P75)),0),CHOOSE(IF(OR(BM$1,$R75),4,INDEX(CMB[[Res_Rare]:[Res_Rare]],MATCH(ROUND(MIN(SUM(BM$4,$O75/1000),SUM($O75,BM$4/1000)),3),CMB[[Cmb_ID]:[Cmb_ID]],0))),-1,-1,0,0)),IF(OR(BM$1,$R75),4,INDEX(CMB[[Cmb_Rare]:[Cmb_Rare]],MATCH(ROUND(MIN(SUM(BM$4,$O75/1000),SUM($O75,BM$4/1000)),3),CMB[[Cmb_ID]:[Cmb_ID]],0))),CHOOSE(AC[[M]:[M]],2,1,1,SUM(AC[[AB]:[DB]])))),""))</f>
        <v/>
      </c>
      <c r="BN75" t="str">
        <f>IF(OR(BN$5="",$S75=""),"",IFERROR(SUM(PRODUCT(INDEX(CMB[[BA_0O]:[BA_2O]],MATCH(ROUND(MIN(SUM(BN$4,$O75/1000),SUM($O75,BN$4/1000)),3),CMB[[Cmb_ID]:[Cmb_ID]],0),SUM(N(BN$1),N($R75),1)),CHOOSE(AC[[M]:[M]],1,1,0,AC[[AB]:[AB]])),PRODUCT(INDEX(CMB[[BD_0O]:[BD_2O]],MATCH(ROUND(MIN(SUM(BN$4,$O75/1000),SUM($O75,BN$4/1000)),3),CMB[[Cmb_ID]:[Cmb_ID]],0),SUM(N(BN$1),N($R75),1)),CHOOSE(AC[[M]:[M]],1,0,1,AC[[DB]:[DB]])),PRODUCT(SUM(ROUND(AVERAGE(VALUE(BN$3),VALUE($P75)),0),CHOOSE(IF(OR(BN$1,$R75),4,INDEX(CMB[[Res_Rare]:[Res_Rare]],MATCH(ROUND(MIN(SUM(BN$4,$O75/1000),SUM($O75,BN$4/1000)),3),CMB[[Cmb_ID]:[Cmb_ID]],0))),-1,-1,0,0)),IF(OR(BN$1,$R75),4,INDEX(CMB[[Cmb_Rare]:[Cmb_Rare]],MATCH(ROUND(MIN(SUM(BN$4,$O75/1000),SUM($O75,BN$4/1000)),3),CMB[[Cmb_ID]:[Cmb_ID]],0))),CHOOSE(AC[[M]:[M]],2,1,1,SUM(AC[[AB]:[DB]])))),""))</f>
        <v/>
      </c>
      <c r="BO75" t="str">
        <f>IF(OR(BO$5="",$S75=""),"",IFERROR(SUM(PRODUCT(INDEX(CMB[[BA_0O]:[BA_2O]],MATCH(ROUND(MIN(SUM(BO$4,$O75/1000),SUM($O75,BO$4/1000)),3),CMB[[Cmb_ID]:[Cmb_ID]],0),SUM(N(BO$1),N($R75),1)),CHOOSE(AC[[M]:[M]],1,1,0,AC[[AB]:[AB]])),PRODUCT(INDEX(CMB[[BD_0O]:[BD_2O]],MATCH(ROUND(MIN(SUM(BO$4,$O75/1000),SUM($O75,BO$4/1000)),3),CMB[[Cmb_ID]:[Cmb_ID]],0),SUM(N(BO$1),N($R75),1)),CHOOSE(AC[[M]:[M]],1,0,1,AC[[DB]:[DB]])),PRODUCT(SUM(ROUND(AVERAGE(VALUE(BO$3),VALUE($P75)),0),CHOOSE(IF(OR(BO$1,$R75),4,INDEX(CMB[[Res_Rare]:[Res_Rare]],MATCH(ROUND(MIN(SUM(BO$4,$O75/1000),SUM($O75,BO$4/1000)),3),CMB[[Cmb_ID]:[Cmb_ID]],0))),-1,-1,0,0)),IF(OR(BO$1,$R75),4,INDEX(CMB[[Cmb_Rare]:[Cmb_Rare]],MATCH(ROUND(MIN(SUM(BO$4,$O75/1000),SUM($O75,BO$4/1000)),3),CMB[[Cmb_ID]:[Cmb_ID]],0))),CHOOSE(AC[[M]:[M]],2,1,1,SUM(AC[[AB]:[DB]])))),""))</f>
        <v/>
      </c>
      <c r="BP75" t="str">
        <f>IF(OR(BP$5="",$S75=""),"",IFERROR(SUM(PRODUCT(INDEX(CMB[[BA_0O]:[BA_2O]],MATCH(ROUND(MIN(SUM(BP$4,$O75/1000),SUM($O75,BP$4/1000)),3),CMB[[Cmb_ID]:[Cmb_ID]],0),SUM(N(BP$1),N($R75),1)),CHOOSE(AC[[M]:[M]],1,1,0,AC[[AB]:[AB]])),PRODUCT(INDEX(CMB[[BD_0O]:[BD_2O]],MATCH(ROUND(MIN(SUM(BP$4,$O75/1000),SUM($O75,BP$4/1000)),3),CMB[[Cmb_ID]:[Cmb_ID]],0),SUM(N(BP$1),N($R75),1)),CHOOSE(AC[[M]:[M]],1,0,1,AC[[DB]:[DB]])),PRODUCT(SUM(ROUND(AVERAGE(VALUE(BP$3),VALUE($P75)),0),CHOOSE(IF(OR(BP$1,$R75),4,INDEX(CMB[[Res_Rare]:[Res_Rare]],MATCH(ROUND(MIN(SUM(BP$4,$O75/1000),SUM($O75,BP$4/1000)),3),CMB[[Cmb_ID]:[Cmb_ID]],0))),-1,-1,0,0)),IF(OR(BP$1,$R75),4,INDEX(CMB[[Cmb_Rare]:[Cmb_Rare]],MATCH(ROUND(MIN(SUM(BP$4,$O75/1000),SUM($O75,BP$4/1000)),3),CMB[[Cmb_ID]:[Cmb_ID]],0))),CHOOSE(AC[[M]:[M]],2,1,1,SUM(AC[[AB]:[DB]])))),""))</f>
        <v/>
      </c>
      <c r="BQ75" t="str">
        <f>IF(OR(BQ$5="",$S75=""),"",IFERROR(SUM(PRODUCT(INDEX(CMB[[BA_0O]:[BA_2O]],MATCH(ROUND(MIN(SUM(BQ$4,$O75/1000),SUM($O75,BQ$4/1000)),3),CMB[[Cmb_ID]:[Cmb_ID]],0),SUM(N(BQ$1),N($R75),1)),CHOOSE(AC[[M]:[M]],1,1,0,AC[[AB]:[AB]])),PRODUCT(INDEX(CMB[[BD_0O]:[BD_2O]],MATCH(ROUND(MIN(SUM(BQ$4,$O75/1000),SUM($O75,BQ$4/1000)),3),CMB[[Cmb_ID]:[Cmb_ID]],0),SUM(N(BQ$1),N($R75),1)),CHOOSE(AC[[M]:[M]],1,0,1,AC[[DB]:[DB]])),PRODUCT(SUM(ROUND(AVERAGE(VALUE(BQ$3),VALUE($P75)),0),CHOOSE(IF(OR(BQ$1,$R75),4,INDEX(CMB[[Res_Rare]:[Res_Rare]],MATCH(ROUND(MIN(SUM(BQ$4,$O75/1000),SUM($O75,BQ$4/1000)),3),CMB[[Cmb_ID]:[Cmb_ID]],0))),-1,-1,0,0)),IF(OR(BQ$1,$R75),4,INDEX(CMB[[Cmb_Rare]:[Cmb_Rare]],MATCH(ROUND(MIN(SUM(BQ$4,$O75/1000),SUM($O75,BQ$4/1000)),3),CMB[[Cmb_ID]:[Cmb_ID]],0))),CHOOSE(AC[[M]:[M]],2,1,1,SUM(AC[[AB]:[DB]])))),""))</f>
        <v/>
      </c>
      <c r="BR75" t="str">
        <f>IF(OR(BR$5="",$S75=""),"",IFERROR(SUM(PRODUCT(INDEX(CMB[[BA_0O]:[BA_2O]],MATCH(ROUND(MIN(SUM(BR$4,$O75/1000),SUM($O75,BR$4/1000)),3),CMB[[Cmb_ID]:[Cmb_ID]],0),SUM(N(BR$1),N($R75),1)),CHOOSE(AC[[M]:[M]],1,1,0,AC[[AB]:[AB]])),PRODUCT(INDEX(CMB[[BD_0O]:[BD_2O]],MATCH(ROUND(MIN(SUM(BR$4,$O75/1000),SUM($O75,BR$4/1000)),3),CMB[[Cmb_ID]:[Cmb_ID]],0),SUM(N(BR$1),N($R75),1)),CHOOSE(AC[[M]:[M]],1,0,1,AC[[DB]:[DB]])),PRODUCT(SUM(ROUND(AVERAGE(VALUE(BR$3),VALUE($P75)),0),CHOOSE(IF(OR(BR$1,$R75),4,INDEX(CMB[[Res_Rare]:[Res_Rare]],MATCH(ROUND(MIN(SUM(BR$4,$O75/1000),SUM($O75,BR$4/1000)),3),CMB[[Cmb_ID]:[Cmb_ID]],0))),-1,-1,0,0)),IF(OR(BR$1,$R75),4,INDEX(CMB[[Cmb_Rare]:[Cmb_Rare]],MATCH(ROUND(MIN(SUM(BR$4,$O75/1000),SUM($O75,BR$4/1000)),3),CMB[[Cmb_ID]:[Cmb_ID]],0))),CHOOSE(AC[[M]:[M]],2,1,1,SUM(AC[[AB]:[DB]])))),""))</f>
        <v/>
      </c>
      <c r="BS75" t="str">
        <f>IF(OR(BS$5="",$S75=""),"",IFERROR(SUM(PRODUCT(INDEX(CMB[[BA_0O]:[BA_2O]],MATCH(ROUND(MIN(SUM(BS$4,$O75/1000),SUM($O75,BS$4/1000)),3),CMB[[Cmb_ID]:[Cmb_ID]],0),SUM(N(BS$1),N($R75),1)),CHOOSE(AC[[M]:[M]],1,1,0,AC[[AB]:[AB]])),PRODUCT(INDEX(CMB[[BD_0O]:[BD_2O]],MATCH(ROUND(MIN(SUM(BS$4,$O75/1000),SUM($O75,BS$4/1000)),3),CMB[[Cmb_ID]:[Cmb_ID]],0),SUM(N(BS$1),N($R75),1)),CHOOSE(AC[[M]:[M]],1,0,1,AC[[DB]:[DB]])),PRODUCT(SUM(ROUND(AVERAGE(VALUE(BS$3),VALUE($P75)),0),CHOOSE(IF(OR(BS$1,$R75),4,INDEX(CMB[[Res_Rare]:[Res_Rare]],MATCH(ROUND(MIN(SUM(BS$4,$O75/1000),SUM($O75,BS$4/1000)),3),CMB[[Cmb_ID]:[Cmb_ID]],0))),-1,-1,0,0)),IF(OR(BS$1,$R75),4,INDEX(CMB[[Cmb_Rare]:[Cmb_Rare]],MATCH(ROUND(MIN(SUM(BS$4,$O75/1000),SUM($O75,BS$4/1000)),3),CMB[[Cmb_ID]:[Cmb_ID]],0))),CHOOSE(AC[[M]:[M]],2,1,1,SUM(AC[[AB]:[DB]])))),""))</f>
        <v/>
      </c>
      <c r="BT75" t="str">
        <f>IF(OR(BT$5="",$S75=""),"",IFERROR(SUM(PRODUCT(INDEX(CMB[[BA_0O]:[BA_2O]],MATCH(ROUND(MIN(SUM(BT$4,$O75/1000),SUM($O75,BT$4/1000)),3),CMB[[Cmb_ID]:[Cmb_ID]],0),SUM(N(BT$1),N($R75),1)),CHOOSE(AC[[M]:[M]],1,1,0,AC[[AB]:[AB]])),PRODUCT(INDEX(CMB[[BD_0O]:[BD_2O]],MATCH(ROUND(MIN(SUM(BT$4,$O75/1000),SUM($O75,BT$4/1000)),3),CMB[[Cmb_ID]:[Cmb_ID]],0),SUM(N(BT$1),N($R75),1)),CHOOSE(AC[[M]:[M]],1,0,1,AC[[DB]:[DB]])),PRODUCT(SUM(ROUND(AVERAGE(VALUE(BT$3),VALUE($P75)),0),CHOOSE(IF(OR(BT$1,$R75),4,INDEX(CMB[[Res_Rare]:[Res_Rare]],MATCH(ROUND(MIN(SUM(BT$4,$O75/1000),SUM($O75,BT$4/1000)),3),CMB[[Cmb_ID]:[Cmb_ID]],0))),-1,-1,0,0)),IF(OR(BT$1,$R75),4,INDEX(CMB[[Cmb_Rare]:[Cmb_Rare]],MATCH(ROUND(MIN(SUM(BT$4,$O75/1000),SUM($O75,BT$4/1000)),3),CMB[[Cmb_ID]:[Cmb_ID]],0))),CHOOSE(AC[[M]:[M]],2,1,1,SUM(AC[[AB]:[DB]])))),""))</f>
        <v/>
      </c>
      <c r="BU75" t="str">
        <f>IF(OR(BU$5="",$S75=""),"",IFERROR(SUM(PRODUCT(INDEX(CMB[[BA_0O]:[BA_2O]],MATCH(ROUND(MIN(SUM(BU$4,$O75/1000),SUM($O75,BU$4/1000)),3),CMB[[Cmb_ID]:[Cmb_ID]],0),SUM(N(BU$1),N($R75),1)),CHOOSE(AC[[M]:[M]],1,1,0,AC[[AB]:[AB]])),PRODUCT(INDEX(CMB[[BD_0O]:[BD_2O]],MATCH(ROUND(MIN(SUM(BU$4,$O75/1000),SUM($O75,BU$4/1000)),3),CMB[[Cmb_ID]:[Cmb_ID]],0),SUM(N(BU$1),N($R75),1)),CHOOSE(AC[[M]:[M]],1,0,1,AC[[DB]:[DB]])),PRODUCT(SUM(ROUND(AVERAGE(VALUE(BU$3),VALUE($P75)),0),CHOOSE(IF(OR(BU$1,$R75),4,INDEX(CMB[[Res_Rare]:[Res_Rare]],MATCH(ROUND(MIN(SUM(BU$4,$O75/1000),SUM($O75,BU$4/1000)),3),CMB[[Cmb_ID]:[Cmb_ID]],0))),-1,-1,0,0)),IF(OR(BU$1,$R75),4,INDEX(CMB[[Cmb_Rare]:[Cmb_Rare]],MATCH(ROUND(MIN(SUM(BU$4,$O75/1000),SUM($O75,BU$4/1000)),3),CMB[[Cmb_ID]:[Cmb_ID]],0))),CHOOSE(AC[[M]:[M]],2,1,1,SUM(AC[[AB]:[DB]])))),""))</f>
        <v/>
      </c>
      <c r="BV75" t="str">
        <f>IF(OR(BV$5="",$S75=""),"",IFERROR(SUM(PRODUCT(INDEX(CMB[[BA_0O]:[BA_2O]],MATCH(ROUND(MIN(SUM(BV$4,$O75/1000),SUM($O75,BV$4/1000)),3),CMB[[Cmb_ID]:[Cmb_ID]],0),SUM(N(BV$1),N($R75),1)),CHOOSE(AC[[M]:[M]],1,1,0,AC[[AB]:[AB]])),PRODUCT(INDEX(CMB[[BD_0O]:[BD_2O]],MATCH(ROUND(MIN(SUM(BV$4,$O75/1000),SUM($O75,BV$4/1000)),3),CMB[[Cmb_ID]:[Cmb_ID]],0),SUM(N(BV$1),N($R75),1)),CHOOSE(AC[[M]:[M]],1,0,1,AC[[DB]:[DB]])),PRODUCT(SUM(ROUND(AVERAGE(VALUE(BV$3),VALUE($P75)),0),CHOOSE(IF(OR(BV$1,$R75),4,INDEX(CMB[[Res_Rare]:[Res_Rare]],MATCH(ROUND(MIN(SUM(BV$4,$O75/1000),SUM($O75,BV$4/1000)),3),CMB[[Cmb_ID]:[Cmb_ID]],0))),-1,-1,0,0)),IF(OR(BV$1,$R75),4,INDEX(CMB[[Cmb_Rare]:[Cmb_Rare]],MATCH(ROUND(MIN(SUM(BV$4,$O75/1000),SUM($O75,BV$4/1000)),3),CMB[[Cmb_ID]:[Cmb_ID]],0))),CHOOSE(AC[[M]:[M]],2,1,1,SUM(AC[[AB]:[DB]])))),""))</f>
        <v/>
      </c>
      <c r="BW75" t="str">
        <f>IF(OR(BW$5="",$S75=""),"",IFERROR(SUM(PRODUCT(INDEX(CMB[[BA_0O]:[BA_2O]],MATCH(ROUND(MIN(SUM(BW$4,$O75/1000),SUM($O75,BW$4/1000)),3),CMB[[Cmb_ID]:[Cmb_ID]],0),SUM(N(BW$1),N($R75),1)),CHOOSE(AC[[M]:[M]],1,1,0,AC[[AB]:[AB]])),PRODUCT(INDEX(CMB[[BD_0O]:[BD_2O]],MATCH(ROUND(MIN(SUM(BW$4,$O75/1000),SUM($O75,BW$4/1000)),3),CMB[[Cmb_ID]:[Cmb_ID]],0),SUM(N(BW$1),N($R75),1)),CHOOSE(AC[[M]:[M]],1,0,1,AC[[DB]:[DB]])),PRODUCT(SUM(ROUND(AVERAGE(VALUE(BW$3),VALUE($P75)),0),CHOOSE(IF(OR(BW$1,$R75),4,INDEX(CMB[[Res_Rare]:[Res_Rare]],MATCH(ROUND(MIN(SUM(BW$4,$O75/1000),SUM($O75,BW$4/1000)),3),CMB[[Cmb_ID]:[Cmb_ID]],0))),-1,-1,0,0)),IF(OR(BW$1,$R75),4,INDEX(CMB[[Cmb_Rare]:[Cmb_Rare]],MATCH(ROUND(MIN(SUM(BW$4,$O75/1000),SUM($O75,BW$4/1000)),3),CMB[[Cmb_ID]:[Cmb_ID]],0))),CHOOSE(AC[[M]:[M]],2,1,1,SUM(AC[[AB]:[DB]])))),""))</f>
        <v/>
      </c>
      <c r="BX75" t="str">
        <f>IF(OR(BX$5="",$S75=""),"",IFERROR(SUM(PRODUCT(INDEX(CMB[[BA_0O]:[BA_2O]],MATCH(ROUND(MIN(SUM(BX$4,$O75/1000),SUM($O75,BX$4/1000)),3),CMB[[Cmb_ID]:[Cmb_ID]],0),SUM(N(BX$1),N($R75),1)),CHOOSE(AC[[M]:[M]],1,1,0,AC[[AB]:[AB]])),PRODUCT(INDEX(CMB[[BD_0O]:[BD_2O]],MATCH(ROUND(MIN(SUM(BX$4,$O75/1000),SUM($O75,BX$4/1000)),3),CMB[[Cmb_ID]:[Cmb_ID]],0),SUM(N(BX$1),N($R75),1)),CHOOSE(AC[[M]:[M]],1,0,1,AC[[DB]:[DB]])),PRODUCT(SUM(ROUND(AVERAGE(VALUE(BX$3),VALUE($P75)),0),CHOOSE(IF(OR(BX$1,$R75),4,INDEX(CMB[[Res_Rare]:[Res_Rare]],MATCH(ROUND(MIN(SUM(BX$4,$O75/1000),SUM($O75,BX$4/1000)),3),CMB[[Cmb_ID]:[Cmb_ID]],0))),-1,-1,0,0)),IF(OR(BX$1,$R75),4,INDEX(CMB[[Cmb_Rare]:[Cmb_Rare]],MATCH(ROUND(MIN(SUM(BX$4,$O75/1000),SUM($O75,BX$4/1000)),3),CMB[[Cmb_ID]:[Cmb_ID]],0))),CHOOSE(AC[[M]:[M]],2,1,1,SUM(AC[[AB]:[DB]])))),""))</f>
        <v/>
      </c>
      <c r="BY75" t="str">
        <f>IF(OR(BY$5="",$S75=""),"",IFERROR(SUM(PRODUCT(INDEX(CMB[[BA_0O]:[BA_2O]],MATCH(ROUND(MIN(SUM(BY$4,$O75/1000),SUM($O75,BY$4/1000)),3),CMB[[Cmb_ID]:[Cmb_ID]],0),SUM(N(BY$1),N($R75),1)),CHOOSE(AC[[M]:[M]],1,1,0,AC[[AB]:[AB]])),PRODUCT(INDEX(CMB[[BD_0O]:[BD_2O]],MATCH(ROUND(MIN(SUM(BY$4,$O75/1000),SUM($O75,BY$4/1000)),3),CMB[[Cmb_ID]:[Cmb_ID]],0),SUM(N(BY$1),N($R75),1)),CHOOSE(AC[[M]:[M]],1,0,1,AC[[DB]:[DB]])),PRODUCT(SUM(ROUND(AVERAGE(VALUE(BY$3),VALUE($P75)),0),CHOOSE(IF(OR(BY$1,$R75),4,INDEX(CMB[[Res_Rare]:[Res_Rare]],MATCH(ROUND(MIN(SUM(BY$4,$O75/1000),SUM($O75,BY$4/1000)),3),CMB[[Cmb_ID]:[Cmb_ID]],0))),-1,-1,0,0)),IF(OR(BY$1,$R75),4,INDEX(CMB[[Cmb_Rare]:[Cmb_Rare]],MATCH(ROUND(MIN(SUM(BY$4,$O75/1000),SUM($O75,BY$4/1000)),3),CMB[[Cmb_ID]:[Cmb_ID]],0))),CHOOSE(AC[[M]:[M]],2,1,1,SUM(AC[[AB]:[DB]])))),""))</f>
        <v/>
      </c>
      <c r="BZ75" t="str">
        <f>IF(OR(BZ$5="",$S75=""),"",IFERROR(SUM(PRODUCT(INDEX(CMB[[BA_0O]:[BA_2O]],MATCH(ROUND(MIN(SUM(BZ$4,$O75/1000),SUM($O75,BZ$4/1000)),3),CMB[[Cmb_ID]:[Cmb_ID]],0),SUM(N(BZ$1),N($R75),1)),CHOOSE(AC[[M]:[M]],1,1,0,AC[[AB]:[AB]])),PRODUCT(INDEX(CMB[[BD_0O]:[BD_2O]],MATCH(ROUND(MIN(SUM(BZ$4,$O75/1000),SUM($O75,BZ$4/1000)),3),CMB[[Cmb_ID]:[Cmb_ID]],0),SUM(N(BZ$1),N($R75),1)),CHOOSE(AC[[M]:[M]],1,0,1,AC[[DB]:[DB]])),PRODUCT(SUM(ROUND(AVERAGE(VALUE(BZ$3),VALUE($P75)),0),CHOOSE(IF(OR(BZ$1,$R75),4,INDEX(CMB[[Res_Rare]:[Res_Rare]],MATCH(ROUND(MIN(SUM(BZ$4,$O75/1000),SUM($O75,BZ$4/1000)),3),CMB[[Cmb_ID]:[Cmb_ID]],0))),-1,-1,0,0)),IF(OR(BZ$1,$R75),4,INDEX(CMB[[Cmb_Rare]:[Cmb_Rare]],MATCH(ROUND(MIN(SUM(BZ$4,$O75/1000),SUM($O75,BZ$4/1000)),3),CMB[[Cmb_ID]:[Cmb_ID]],0))),CHOOSE(AC[[M]:[M]],2,1,1,SUM(AC[[AB]:[DB]])))),""))</f>
        <v/>
      </c>
      <c r="CA75" t="str">
        <f>IF(OR(CA$5="",$S75=""),"",IFERROR(SUM(PRODUCT(INDEX(CMB[[BA_0O]:[BA_2O]],MATCH(ROUND(MIN(SUM(CA$4,$O75/1000),SUM($O75,CA$4/1000)),3),CMB[[Cmb_ID]:[Cmb_ID]],0),SUM(N(CA$1),N($R75),1)),CHOOSE(AC[[M]:[M]],1,1,0,AC[[AB]:[AB]])),PRODUCT(INDEX(CMB[[BD_0O]:[BD_2O]],MATCH(ROUND(MIN(SUM(CA$4,$O75/1000),SUM($O75,CA$4/1000)),3),CMB[[Cmb_ID]:[Cmb_ID]],0),SUM(N(CA$1),N($R75),1)),CHOOSE(AC[[M]:[M]],1,0,1,AC[[DB]:[DB]])),PRODUCT(SUM(ROUND(AVERAGE(VALUE(CA$3),VALUE($P75)),0),CHOOSE(IF(OR(CA$1,$R75),4,INDEX(CMB[[Res_Rare]:[Res_Rare]],MATCH(ROUND(MIN(SUM(CA$4,$O75/1000),SUM($O75,CA$4/1000)),3),CMB[[Cmb_ID]:[Cmb_ID]],0))),-1,-1,0,0)),IF(OR(CA$1,$R75),4,INDEX(CMB[[Cmb_Rare]:[Cmb_Rare]],MATCH(ROUND(MIN(SUM(CA$4,$O75/1000),SUM($O75,CA$4/1000)),3),CMB[[Cmb_ID]:[Cmb_ID]],0))),CHOOSE(AC[[M]:[M]],2,1,1,SUM(AC[[AB]:[DB]])))),""))</f>
        <v/>
      </c>
      <c r="CB75" t="str">
        <f>IF(OR(CB$5="",$S75=""),"",IFERROR(SUM(PRODUCT(INDEX(CMB[[BA_0O]:[BA_2O]],MATCH(ROUND(MIN(SUM(CB$4,$O75/1000),SUM($O75,CB$4/1000)),3),CMB[[Cmb_ID]:[Cmb_ID]],0),SUM(N(CB$1),N($R75),1)),CHOOSE(AC[[M]:[M]],1,1,0,AC[[AB]:[AB]])),PRODUCT(INDEX(CMB[[BD_0O]:[BD_2O]],MATCH(ROUND(MIN(SUM(CB$4,$O75/1000),SUM($O75,CB$4/1000)),3),CMB[[Cmb_ID]:[Cmb_ID]],0),SUM(N(CB$1),N($R75),1)),CHOOSE(AC[[M]:[M]],1,0,1,AC[[DB]:[DB]])),PRODUCT(SUM(ROUND(AVERAGE(VALUE(CB$3),VALUE($P75)),0),CHOOSE(IF(OR(CB$1,$R75),4,INDEX(CMB[[Res_Rare]:[Res_Rare]],MATCH(ROUND(MIN(SUM(CB$4,$O75/1000),SUM($O75,CB$4/1000)),3),CMB[[Cmb_ID]:[Cmb_ID]],0))),-1,-1,0,0)),IF(OR(CB$1,$R75),4,INDEX(CMB[[Cmb_Rare]:[Cmb_Rare]],MATCH(ROUND(MIN(SUM(CB$4,$O75/1000),SUM($O75,CB$4/1000)),3),CMB[[Cmb_ID]:[Cmb_ID]],0))),CHOOSE(AC[[M]:[M]],2,1,1,SUM(AC[[AB]:[DB]])))),""))</f>
        <v/>
      </c>
      <c r="CC75" t="str">
        <f>IF(OR(CC$5="",$S75=""),"",IFERROR(SUM(PRODUCT(INDEX(CMB[[BA_0O]:[BA_2O]],MATCH(ROUND(MIN(SUM(CC$4,$O75/1000),SUM($O75,CC$4/1000)),3),CMB[[Cmb_ID]:[Cmb_ID]],0),SUM(N(CC$1),N($R75),1)),CHOOSE(AC[[M]:[M]],1,1,0,AC[[AB]:[AB]])),PRODUCT(INDEX(CMB[[BD_0O]:[BD_2O]],MATCH(ROUND(MIN(SUM(CC$4,$O75/1000),SUM($O75,CC$4/1000)),3),CMB[[Cmb_ID]:[Cmb_ID]],0),SUM(N(CC$1),N($R75),1)),CHOOSE(AC[[M]:[M]],1,0,1,AC[[DB]:[DB]])),PRODUCT(SUM(ROUND(AVERAGE(VALUE(CC$3),VALUE($P75)),0),CHOOSE(IF(OR(CC$1,$R75),4,INDEX(CMB[[Res_Rare]:[Res_Rare]],MATCH(ROUND(MIN(SUM(CC$4,$O75/1000),SUM($O75,CC$4/1000)),3),CMB[[Cmb_ID]:[Cmb_ID]],0))),-1,-1,0,0)),IF(OR(CC$1,$R75),4,INDEX(CMB[[Cmb_Rare]:[Cmb_Rare]],MATCH(ROUND(MIN(SUM(CC$4,$O75/1000),SUM($O75,CC$4/1000)),3),CMB[[Cmb_ID]:[Cmb_ID]],0))),CHOOSE(AC[[M]:[M]],2,1,1,SUM(AC[[AB]:[DB]])))),""))</f>
        <v/>
      </c>
      <c r="CD75" t="str">
        <f>IF(OR(CD$5="",$S75=""),"",IFERROR(SUM(PRODUCT(INDEX(CMB[[BA_0O]:[BA_2O]],MATCH(ROUND(MIN(SUM(CD$4,$O75/1000),SUM($O75,CD$4/1000)),3),CMB[[Cmb_ID]:[Cmb_ID]],0),SUM(N(CD$1),N($R75),1)),CHOOSE(AC[[M]:[M]],1,1,0,AC[[AB]:[AB]])),PRODUCT(INDEX(CMB[[BD_0O]:[BD_2O]],MATCH(ROUND(MIN(SUM(CD$4,$O75/1000),SUM($O75,CD$4/1000)),3),CMB[[Cmb_ID]:[Cmb_ID]],0),SUM(N(CD$1),N($R75),1)),CHOOSE(AC[[M]:[M]],1,0,1,AC[[DB]:[DB]])),PRODUCT(SUM(ROUND(AVERAGE(VALUE(CD$3),VALUE($P75)),0),CHOOSE(IF(OR(CD$1,$R75),4,INDEX(CMB[[Res_Rare]:[Res_Rare]],MATCH(ROUND(MIN(SUM(CD$4,$O75/1000),SUM($O75,CD$4/1000)),3),CMB[[Cmb_ID]:[Cmb_ID]],0))),-1,-1,0,0)),IF(OR(CD$1,$R75),4,INDEX(CMB[[Cmb_Rare]:[Cmb_Rare]],MATCH(ROUND(MIN(SUM(CD$4,$O75/1000),SUM($O75,CD$4/1000)),3),CMB[[Cmb_ID]:[Cmb_ID]],0))),CHOOSE(AC[[M]:[M]],2,1,1,SUM(AC[[AB]:[DB]])))),""))</f>
        <v/>
      </c>
      <c r="CE75" t="str">
        <f>IF(OR(CE$5="",$S75=""),"",IFERROR(SUM(PRODUCT(INDEX(CMB[[BA_0O]:[BA_2O]],MATCH(ROUND(MIN(SUM(CE$4,$O75/1000),SUM($O75,CE$4/1000)),3),CMB[[Cmb_ID]:[Cmb_ID]],0),SUM(N(CE$1),N($R75),1)),CHOOSE(AC[[M]:[M]],1,1,0,AC[[AB]:[AB]])),PRODUCT(INDEX(CMB[[BD_0O]:[BD_2O]],MATCH(ROUND(MIN(SUM(CE$4,$O75/1000),SUM($O75,CE$4/1000)),3),CMB[[Cmb_ID]:[Cmb_ID]],0),SUM(N(CE$1),N($R75),1)),CHOOSE(AC[[M]:[M]],1,0,1,AC[[DB]:[DB]])),PRODUCT(SUM(ROUND(AVERAGE(VALUE(CE$3),VALUE($P75)),0),CHOOSE(IF(OR(CE$1,$R75),4,INDEX(CMB[[Res_Rare]:[Res_Rare]],MATCH(ROUND(MIN(SUM(CE$4,$O75/1000),SUM($O75,CE$4/1000)),3),CMB[[Cmb_ID]:[Cmb_ID]],0))),-1,-1,0,0)),IF(OR(CE$1,$R75),4,INDEX(CMB[[Cmb_Rare]:[Cmb_Rare]],MATCH(ROUND(MIN(SUM(CE$4,$O75/1000),SUM($O75,CE$4/1000)),3),CMB[[Cmb_ID]:[Cmb_ID]],0))),CHOOSE(AC[[M]:[M]],2,1,1,SUM(AC[[AB]:[DB]])))),""))</f>
        <v/>
      </c>
      <c r="CF75" t="str">
        <f>IF(OR(CF$5="",$S75=""),"",IFERROR(SUM(PRODUCT(INDEX(CMB[[BA_0O]:[BA_2O]],MATCH(ROUND(MIN(SUM(CF$4,$O75/1000),SUM($O75,CF$4/1000)),3),CMB[[Cmb_ID]:[Cmb_ID]],0),SUM(N(CF$1),N($R75),1)),CHOOSE(AC[[M]:[M]],1,1,0,AC[[AB]:[AB]])),PRODUCT(INDEX(CMB[[BD_0O]:[BD_2O]],MATCH(ROUND(MIN(SUM(CF$4,$O75/1000),SUM($O75,CF$4/1000)),3),CMB[[Cmb_ID]:[Cmb_ID]],0),SUM(N(CF$1),N($R75),1)),CHOOSE(AC[[M]:[M]],1,0,1,AC[[DB]:[DB]])),PRODUCT(SUM(ROUND(AVERAGE(VALUE(CF$3),VALUE($P75)),0),CHOOSE(IF(OR(CF$1,$R75),4,INDEX(CMB[[Res_Rare]:[Res_Rare]],MATCH(ROUND(MIN(SUM(CF$4,$O75/1000),SUM($O75,CF$4/1000)),3),CMB[[Cmb_ID]:[Cmb_ID]],0))),-1,-1,0,0)),IF(OR(CF$1,$R75),4,INDEX(CMB[[Cmb_Rare]:[Cmb_Rare]],MATCH(ROUND(MIN(SUM(CF$4,$O75/1000),SUM($O75,CF$4/1000)),3),CMB[[Cmb_ID]:[Cmb_ID]],0))),CHOOSE(AC[[M]:[M]],2,1,1,SUM(AC[[AB]:[DB]])))),""))</f>
        <v/>
      </c>
      <c r="CG75" t="str">
        <f>IF(OR(CG$5="",$S75=""),"",IFERROR(SUM(PRODUCT(INDEX(CMB[[BA_0O]:[BA_2O]],MATCH(ROUND(MIN(SUM(CG$4,$O75/1000),SUM($O75,CG$4/1000)),3),CMB[[Cmb_ID]:[Cmb_ID]],0),SUM(N(CG$1),N($R75),1)),CHOOSE(AC[[M]:[M]],1,1,0,AC[[AB]:[AB]])),PRODUCT(INDEX(CMB[[BD_0O]:[BD_2O]],MATCH(ROUND(MIN(SUM(CG$4,$O75/1000),SUM($O75,CG$4/1000)),3),CMB[[Cmb_ID]:[Cmb_ID]],0),SUM(N(CG$1),N($R75),1)),CHOOSE(AC[[M]:[M]],1,0,1,AC[[DB]:[DB]])),PRODUCT(SUM(ROUND(AVERAGE(VALUE(CG$3),VALUE($P75)),0),CHOOSE(IF(OR(CG$1,$R75),4,INDEX(CMB[[Res_Rare]:[Res_Rare]],MATCH(ROUND(MIN(SUM(CG$4,$O75/1000),SUM($O75,CG$4/1000)),3),CMB[[Cmb_ID]:[Cmb_ID]],0))),-1,-1,0,0)),IF(OR(CG$1,$R75),4,INDEX(CMB[[Cmb_Rare]:[Cmb_Rare]],MATCH(ROUND(MIN(SUM(CG$4,$O75/1000),SUM($O75,CG$4/1000)),3),CMB[[Cmb_ID]:[Cmb_ID]],0))),CHOOSE(AC[[M]:[M]],2,1,1,SUM(AC[[AB]:[DB]])))),""))</f>
        <v/>
      </c>
      <c r="CH75" t="str">
        <f>IF(OR(CH$5="",$S75=""),"",IFERROR(SUM(PRODUCT(INDEX(CMB[[BA_0O]:[BA_2O]],MATCH(ROUND(MIN(SUM(CH$4,$O75/1000),SUM($O75,CH$4/1000)),3),CMB[[Cmb_ID]:[Cmb_ID]],0),SUM(N(CH$1),N($R75),1)),CHOOSE(AC[[M]:[M]],1,1,0,AC[[AB]:[AB]])),PRODUCT(INDEX(CMB[[BD_0O]:[BD_2O]],MATCH(ROUND(MIN(SUM(CH$4,$O75/1000),SUM($O75,CH$4/1000)),3),CMB[[Cmb_ID]:[Cmb_ID]],0),SUM(N(CH$1),N($R75),1)),CHOOSE(AC[[M]:[M]],1,0,1,AC[[DB]:[DB]])),PRODUCT(SUM(ROUND(AVERAGE(VALUE(CH$3),VALUE($P75)),0),CHOOSE(IF(OR(CH$1,$R75),4,INDEX(CMB[[Res_Rare]:[Res_Rare]],MATCH(ROUND(MIN(SUM(CH$4,$O75/1000),SUM($O75,CH$4/1000)),3),CMB[[Cmb_ID]:[Cmb_ID]],0))),-1,-1,0,0)),IF(OR(CH$1,$R75),4,INDEX(CMB[[Cmb_Rare]:[Cmb_Rare]],MATCH(ROUND(MIN(SUM(CH$4,$O75/1000),SUM($O75,CH$4/1000)),3),CMB[[Cmb_ID]:[Cmb_ID]],0))),CHOOSE(AC[[M]:[M]],2,1,1,SUM(AC[[AB]:[DB]])))),""))</f>
        <v/>
      </c>
      <c r="CI75" t="str">
        <f>IF(OR(CI$5="",$S75=""),"",IFERROR(SUM(PRODUCT(INDEX(CMB[[BA_0O]:[BA_2O]],MATCH(ROUND(MIN(SUM(CI$4,$O75/1000),SUM($O75,CI$4/1000)),3),CMB[[Cmb_ID]:[Cmb_ID]],0),SUM(N(CI$1),N($R75),1)),CHOOSE(AC[[M]:[M]],1,1,0,AC[[AB]:[AB]])),PRODUCT(INDEX(CMB[[BD_0O]:[BD_2O]],MATCH(ROUND(MIN(SUM(CI$4,$O75/1000),SUM($O75,CI$4/1000)),3),CMB[[Cmb_ID]:[Cmb_ID]],0),SUM(N(CI$1),N($R75),1)),CHOOSE(AC[[M]:[M]],1,0,1,AC[[DB]:[DB]])),PRODUCT(SUM(ROUND(AVERAGE(VALUE(CI$3),VALUE($P75)),0),CHOOSE(IF(OR(CI$1,$R75),4,INDEX(CMB[[Res_Rare]:[Res_Rare]],MATCH(ROUND(MIN(SUM(CI$4,$O75/1000),SUM($O75,CI$4/1000)),3),CMB[[Cmb_ID]:[Cmb_ID]],0))),-1,-1,0,0)),IF(OR(CI$1,$R75),4,INDEX(CMB[[Cmb_Rare]:[Cmb_Rare]],MATCH(ROUND(MIN(SUM(CI$4,$O75/1000),SUM($O75,CI$4/1000)),3),CMB[[Cmb_ID]:[Cmb_ID]],0))),CHOOSE(AC[[M]:[M]],2,1,1,SUM(AC[[AB]:[DB]])))),""))</f>
        <v/>
      </c>
      <c r="CJ75" t="str">
        <f>IF(OR(CJ$5="",$S75=""),"",IFERROR(SUM(PRODUCT(INDEX(CMB[[BA_0O]:[BA_2O]],MATCH(ROUND(MIN(SUM(CJ$4,$O75/1000),SUM($O75,CJ$4/1000)),3),CMB[[Cmb_ID]:[Cmb_ID]],0),SUM(N(CJ$1),N($R75),1)),CHOOSE(AC[[M]:[M]],1,1,0,AC[[AB]:[AB]])),PRODUCT(INDEX(CMB[[BD_0O]:[BD_2O]],MATCH(ROUND(MIN(SUM(CJ$4,$O75/1000),SUM($O75,CJ$4/1000)),3),CMB[[Cmb_ID]:[Cmb_ID]],0),SUM(N(CJ$1),N($R75),1)),CHOOSE(AC[[M]:[M]],1,0,1,AC[[DB]:[DB]])),PRODUCT(SUM(ROUND(AVERAGE(VALUE(CJ$3),VALUE($P75)),0),CHOOSE(IF(OR(CJ$1,$R75),4,INDEX(CMB[[Res_Rare]:[Res_Rare]],MATCH(ROUND(MIN(SUM(CJ$4,$O75/1000),SUM($O75,CJ$4/1000)),3),CMB[[Cmb_ID]:[Cmb_ID]],0))),-1,-1,0,0)),IF(OR(CJ$1,$R75),4,INDEX(CMB[[Cmb_Rare]:[Cmb_Rare]],MATCH(ROUND(MIN(SUM(CJ$4,$O75/1000),SUM($O75,CJ$4/1000)),3),CMB[[Cmb_ID]:[Cmb_ID]],0))),CHOOSE(AC[[M]:[M]],2,1,1,SUM(AC[[AB]:[DB]])))),""))</f>
        <v/>
      </c>
      <c r="CK75" t="str">
        <f>IF(OR(CK$5="",$S75=""),"",IFERROR(SUM(PRODUCT(INDEX(CMB[[BA_0O]:[BA_2O]],MATCH(ROUND(MIN(SUM(CK$4,$O75/1000),SUM($O75,CK$4/1000)),3),CMB[[Cmb_ID]:[Cmb_ID]],0),SUM(N(CK$1),N($R75),1)),CHOOSE(AC[[M]:[M]],1,1,0,AC[[AB]:[AB]])),PRODUCT(INDEX(CMB[[BD_0O]:[BD_2O]],MATCH(ROUND(MIN(SUM(CK$4,$O75/1000),SUM($O75,CK$4/1000)),3),CMB[[Cmb_ID]:[Cmb_ID]],0),SUM(N(CK$1),N($R75),1)),CHOOSE(AC[[M]:[M]],1,0,1,AC[[DB]:[DB]])),PRODUCT(SUM(ROUND(AVERAGE(VALUE(CK$3),VALUE($P75)),0),CHOOSE(IF(OR(CK$1,$R75),4,INDEX(CMB[[Res_Rare]:[Res_Rare]],MATCH(ROUND(MIN(SUM(CK$4,$O75/1000),SUM($O75,CK$4/1000)),3),CMB[[Cmb_ID]:[Cmb_ID]],0))),-1,-1,0,0)),IF(OR(CK$1,$R75),4,INDEX(CMB[[Cmb_Rare]:[Cmb_Rare]],MATCH(ROUND(MIN(SUM(CK$4,$O75/1000),SUM($O75,CK$4/1000)),3),CMB[[Cmb_ID]:[Cmb_ID]],0))),CHOOSE(AC[[M]:[M]],2,1,1,SUM(AC[[AB]:[DB]])))),""))</f>
        <v/>
      </c>
      <c r="CL75" t="str">
        <f>IF(OR(CL$5="",$S75=""),"",IFERROR(SUM(PRODUCT(INDEX(CMB[[BA_0O]:[BA_2O]],MATCH(ROUND(MIN(SUM(CL$4,$O75/1000),SUM($O75,CL$4/1000)),3),CMB[[Cmb_ID]:[Cmb_ID]],0),SUM(N(CL$1),N($R75),1)),CHOOSE(AC[[M]:[M]],1,1,0,AC[[AB]:[AB]])),PRODUCT(INDEX(CMB[[BD_0O]:[BD_2O]],MATCH(ROUND(MIN(SUM(CL$4,$O75/1000),SUM($O75,CL$4/1000)),3),CMB[[Cmb_ID]:[Cmb_ID]],0),SUM(N(CL$1),N($R75),1)),CHOOSE(AC[[M]:[M]],1,0,1,AC[[DB]:[DB]])),PRODUCT(SUM(ROUND(AVERAGE(VALUE(CL$3),VALUE($P75)),0),CHOOSE(IF(OR(CL$1,$R75),4,INDEX(CMB[[Res_Rare]:[Res_Rare]],MATCH(ROUND(MIN(SUM(CL$4,$O75/1000),SUM($O75,CL$4/1000)),3),CMB[[Cmb_ID]:[Cmb_ID]],0))),-1,-1,0,0)),IF(OR(CL$1,$R75),4,INDEX(CMB[[Cmb_Rare]:[Cmb_Rare]],MATCH(ROUND(MIN(SUM(CL$4,$O75/1000),SUM($O75,CL$4/1000)),3),CMB[[Cmb_ID]:[Cmb_ID]],0))),CHOOSE(AC[[M]:[M]],2,1,1,SUM(AC[[AB]:[DB]])))),""))</f>
        <v/>
      </c>
      <c r="CM75" t="str">
        <f>IF(OR(CM$5="",$S75=""),"",IFERROR(SUM(PRODUCT(INDEX(CMB[[BA_0O]:[BA_2O]],MATCH(ROUND(MIN(SUM(CM$4,$O75/1000),SUM($O75,CM$4/1000)),3),CMB[[Cmb_ID]:[Cmb_ID]],0),SUM(N(CM$1),N($R75),1)),CHOOSE(AC[[M]:[M]],1,1,0,AC[[AB]:[AB]])),PRODUCT(INDEX(CMB[[BD_0O]:[BD_2O]],MATCH(ROUND(MIN(SUM(CM$4,$O75/1000),SUM($O75,CM$4/1000)),3),CMB[[Cmb_ID]:[Cmb_ID]],0),SUM(N(CM$1),N($R75),1)),CHOOSE(AC[[M]:[M]],1,0,1,AC[[DB]:[DB]])),PRODUCT(SUM(ROUND(AVERAGE(VALUE(CM$3),VALUE($P75)),0),CHOOSE(IF(OR(CM$1,$R75),4,INDEX(CMB[[Res_Rare]:[Res_Rare]],MATCH(ROUND(MIN(SUM(CM$4,$O75/1000),SUM($O75,CM$4/1000)),3),CMB[[Cmb_ID]:[Cmb_ID]],0))),-1,-1,0,0)),IF(OR(CM$1,$R75),4,INDEX(CMB[[Cmb_Rare]:[Cmb_Rare]],MATCH(ROUND(MIN(SUM(CM$4,$O75/1000),SUM($O75,CM$4/1000)),3),CMB[[Cmb_ID]:[Cmb_ID]],0))),CHOOSE(AC[[M]:[M]],2,1,1,SUM(AC[[AB]:[DB]])))),""))</f>
        <v/>
      </c>
      <c r="CN75" t="str">
        <f>IF(OR(CN$5="",$S75=""),"",IFERROR(SUM(PRODUCT(INDEX(CMB[[BA_0O]:[BA_2O]],MATCH(ROUND(MIN(SUM(CN$4,$O75/1000),SUM($O75,CN$4/1000)),3),CMB[[Cmb_ID]:[Cmb_ID]],0),SUM(N(CN$1),N($R75),1)),CHOOSE(AC[[M]:[M]],1,1,0,AC[[AB]:[AB]])),PRODUCT(INDEX(CMB[[BD_0O]:[BD_2O]],MATCH(ROUND(MIN(SUM(CN$4,$O75/1000),SUM($O75,CN$4/1000)),3),CMB[[Cmb_ID]:[Cmb_ID]],0),SUM(N(CN$1),N($R75),1)),CHOOSE(AC[[M]:[M]],1,0,1,AC[[DB]:[DB]])),PRODUCT(SUM(ROUND(AVERAGE(VALUE(CN$3),VALUE($P75)),0),CHOOSE(IF(OR(CN$1,$R75),4,INDEX(CMB[[Res_Rare]:[Res_Rare]],MATCH(ROUND(MIN(SUM(CN$4,$O75/1000),SUM($O75,CN$4/1000)),3),CMB[[Cmb_ID]:[Cmb_ID]],0))),-1,-1,0,0)),IF(OR(CN$1,$R75),4,INDEX(CMB[[Cmb_Rare]:[Cmb_Rare]],MATCH(ROUND(MIN(SUM(CN$4,$O75/1000),SUM($O75,CN$4/1000)),3),CMB[[Cmb_ID]:[Cmb_ID]],0))),CHOOSE(AC[[M]:[M]],2,1,1,SUM(AC[[AB]:[DB]])))),""))</f>
        <v/>
      </c>
      <c r="CO75" t="str">
        <f>IF(OR(CO$5="",$S75=""),"",IFERROR(SUM(PRODUCT(INDEX(CMB[[BA_0O]:[BA_2O]],MATCH(ROUND(MIN(SUM(CO$4,$O75/1000),SUM($O75,CO$4/1000)),3),CMB[[Cmb_ID]:[Cmb_ID]],0),SUM(N(CO$1),N($R75),1)),CHOOSE(AC[[M]:[M]],1,1,0,AC[[AB]:[AB]])),PRODUCT(INDEX(CMB[[BD_0O]:[BD_2O]],MATCH(ROUND(MIN(SUM(CO$4,$O75/1000),SUM($O75,CO$4/1000)),3),CMB[[Cmb_ID]:[Cmb_ID]],0),SUM(N(CO$1),N($R75),1)),CHOOSE(AC[[M]:[M]],1,0,1,AC[[DB]:[DB]])),PRODUCT(SUM(ROUND(AVERAGE(VALUE(CO$3),VALUE($P75)),0),CHOOSE(IF(OR(CO$1,$R75),4,INDEX(CMB[[Res_Rare]:[Res_Rare]],MATCH(ROUND(MIN(SUM(CO$4,$O75/1000),SUM($O75,CO$4/1000)),3),CMB[[Cmb_ID]:[Cmb_ID]],0))),-1,-1,0,0)),IF(OR(CO$1,$R75),4,INDEX(CMB[[Cmb_Rare]:[Cmb_Rare]],MATCH(ROUND(MIN(SUM(CO$4,$O75/1000),SUM($O75,CO$4/1000)),3),CMB[[Cmb_ID]:[Cmb_ID]],0))),CHOOSE(AC[[M]:[M]],2,1,1,SUM(AC[[AB]:[DB]])))),""))</f>
        <v/>
      </c>
      <c r="CP75" t="str">
        <f>IF(OR(CP$5="",$S75=""),"",IFERROR(SUM(PRODUCT(INDEX(CMB[[BA_0O]:[BA_2O]],MATCH(ROUND(MIN(SUM(CP$4,$O75/1000),SUM($O75,CP$4/1000)),3),CMB[[Cmb_ID]:[Cmb_ID]],0),SUM(N(CP$1),N($R75),1)),CHOOSE(AC[[M]:[M]],1,1,0,AC[[AB]:[AB]])),PRODUCT(INDEX(CMB[[BD_0O]:[BD_2O]],MATCH(ROUND(MIN(SUM(CP$4,$O75/1000),SUM($O75,CP$4/1000)),3),CMB[[Cmb_ID]:[Cmb_ID]],0),SUM(N(CP$1),N($R75),1)),CHOOSE(AC[[M]:[M]],1,0,1,AC[[DB]:[DB]])),PRODUCT(SUM(ROUND(AVERAGE(VALUE(CP$3),VALUE($P75)),0),CHOOSE(IF(OR(CP$1,$R75),4,INDEX(CMB[[Res_Rare]:[Res_Rare]],MATCH(ROUND(MIN(SUM(CP$4,$O75/1000),SUM($O75,CP$4/1000)),3),CMB[[Cmb_ID]:[Cmb_ID]],0))),-1,-1,0,0)),IF(OR(CP$1,$R75),4,INDEX(CMB[[Cmb_Rare]:[Cmb_Rare]],MATCH(ROUND(MIN(SUM(CP$4,$O75/1000),SUM($O75,CP$4/1000)),3),CMB[[Cmb_ID]:[Cmb_ID]],0))),CHOOSE(AC[[M]:[M]],2,1,1,SUM(AC[[AB]:[DB]])))),""))</f>
        <v/>
      </c>
      <c r="CQ75" t="str">
        <f>IF(OR(CQ$5="",$S75=""),"",IFERROR(SUM(PRODUCT(INDEX(CMB[[BA_0O]:[BA_2O]],MATCH(ROUND(MIN(SUM(CQ$4,$O75/1000),SUM($O75,CQ$4/1000)),3),CMB[[Cmb_ID]:[Cmb_ID]],0),SUM(N(CQ$1),N($R75),1)),CHOOSE(AC[[M]:[M]],1,1,0,AC[[AB]:[AB]])),PRODUCT(INDEX(CMB[[BD_0O]:[BD_2O]],MATCH(ROUND(MIN(SUM(CQ$4,$O75/1000),SUM($O75,CQ$4/1000)),3),CMB[[Cmb_ID]:[Cmb_ID]],0),SUM(N(CQ$1),N($R75),1)),CHOOSE(AC[[M]:[M]],1,0,1,AC[[DB]:[DB]])),PRODUCT(SUM(ROUND(AVERAGE(VALUE(CQ$3),VALUE($P75)),0),CHOOSE(IF(OR(CQ$1,$R75),4,INDEX(CMB[[Res_Rare]:[Res_Rare]],MATCH(ROUND(MIN(SUM(CQ$4,$O75/1000),SUM($O75,CQ$4/1000)),3),CMB[[Cmb_ID]:[Cmb_ID]],0))),-1,-1,0,0)),IF(OR(CQ$1,$R75),4,INDEX(CMB[[Cmb_Rare]:[Cmb_Rare]],MATCH(ROUND(MIN(SUM(CQ$4,$O75/1000),SUM($O75,CQ$4/1000)),3),CMB[[Cmb_ID]:[Cmb_ID]],0))),CHOOSE(AC[[M]:[M]],2,1,1,SUM(AC[[AB]:[DB]])))),""))</f>
        <v/>
      </c>
      <c r="CR75" t="str">
        <f>IF(OR(CR$5="",$S75=""),"",IFERROR(SUM(PRODUCT(INDEX(CMB[[BA_0O]:[BA_2O]],MATCH(ROUND(MIN(SUM(CR$4,$O75/1000),SUM($O75,CR$4/1000)),3),CMB[[Cmb_ID]:[Cmb_ID]],0),SUM(N(CR$1),N($R75),1)),CHOOSE(AC[[M]:[M]],1,1,0,AC[[AB]:[AB]])),PRODUCT(INDEX(CMB[[BD_0O]:[BD_2O]],MATCH(ROUND(MIN(SUM(CR$4,$O75/1000),SUM($O75,CR$4/1000)),3),CMB[[Cmb_ID]:[Cmb_ID]],0),SUM(N(CR$1),N($R75),1)),CHOOSE(AC[[M]:[M]],1,0,1,AC[[DB]:[DB]])),PRODUCT(SUM(ROUND(AVERAGE(VALUE(CR$3),VALUE($P75)),0),CHOOSE(IF(OR(CR$1,$R75),4,INDEX(CMB[[Res_Rare]:[Res_Rare]],MATCH(ROUND(MIN(SUM(CR$4,$O75/1000),SUM($O75,CR$4/1000)),3),CMB[[Cmb_ID]:[Cmb_ID]],0))),-1,-1,0,0)),IF(OR(CR$1,$R75),4,INDEX(CMB[[Cmb_Rare]:[Cmb_Rare]],MATCH(ROUND(MIN(SUM(CR$4,$O75/1000),SUM($O75,CR$4/1000)),3),CMB[[Cmb_ID]:[Cmb_ID]],0))),CHOOSE(AC[[M]:[M]],2,1,1,SUM(AC[[AB]:[DB]])))),""))</f>
        <v/>
      </c>
      <c r="CS75" t="str">
        <f>IF(OR(CS$5="",$S75=""),"",IFERROR(SUM(PRODUCT(INDEX(CMB[[BA_0O]:[BA_2O]],MATCH(ROUND(MIN(SUM(CS$4,$O75/1000),SUM($O75,CS$4/1000)),3),CMB[[Cmb_ID]:[Cmb_ID]],0),SUM(N(CS$1),N($R75),1)),CHOOSE(AC[[M]:[M]],1,1,0,AC[[AB]:[AB]])),PRODUCT(INDEX(CMB[[BD_0O]:[BD_2O]],MATCH(ROUND(MIN(SUM(CS$4,$O75/1000),SUM($O75,CS$4/1000)),3),CMB[[Cmb_ID]:[Cmb_ID]],0),SUM(N(CS$1),N($R75),1)),CHOOSE(AC[[M]:[M]],1,0,1,AC[[DB]:[DB]])),PRODUCT(SUM(ROUND(AVERAGE(VALUE(CS$3),VALUE($P75)),0),CHOOSE(IF(OR(CS$1,$R75),4,INDEX(CMB[[Res_Rare]:[Res_Rare]],MATCH(ROUND(MIN(SUM(CS$4,$O75/1000),SUM($O75,CS$4/1000)),3),CMB[[Cmb_ID]:[Cmb_ID]],0))),-1,-1,0,0)),IF(OR(CS$1,$R75),4,INDEX(CMB[[Cmb_Rare]:[Cmb_Rare]],MATCH(ROUND(MIN(SUM(CS$4,$O75/1000),SUM($O75,CS$4/1000)),3),CMB[[Cmb_ID]:[Cmb_ID]],0))),CHOOSE(AC[[M]:[M]],2,1,1,SUM(AC[[AB]:[DB]])))),""))</f>
        <v/>
      </c>
      <c r="CT75" t="str">
        <f>IF(OR(CT$5="",$S75=""),"",IFERROR(SUM(PRODUCT(INDEX(CMB[[BA_0O]:[BA_2O]],MATCH(ROUND(MIN(SUM(CT$4,$O75/1000),SUM($O75,CT$4/1000)),3),CMB[[Cmb_ID]:[Cmb_ID]],0),SUM(N(CT$1),N($R75),1)),CHOOSE(AC[[M]:[M]],1,1,0,AC[[AB]:[AB]])),PRODUCT(INDEX(CMB[[BD_0O]:[BD_2O]],MATCH(ROUND(MIN(SUM(CT$4,$O75/1000),SUM($O75,CT$4/1000)),3),CMB[[Cmb_ID]:[Cmb_ID]],0),SUM(N(CT$1),N($R75),1)),CHOOSE(AC[[M]:[M]],1,0,1,AC[[DB]:[DB]])),PRODUCT(SUM(ROUND(AVERAGE(VALUE(CT$3),VALUE($P75)),0),CHOOSE(IF(OR(CT$1,$R75),4,INDEX(CMB[[Res_Rare]:[Res_Rare]],MATCH(ROUND(MIN(SUM(CT$4,$O75/1000),SUM($O75,CT$4/1000)),3),CMB[[Cmb_ID]:[Cmb_ID]],0))),-1,-1,0,0)),IF(OR(CT$1,$R75),4,INDEX(CMB[[Cmb_Rare]:[Cmb_Rare]],MATCH(ROUND(MIN(SUM(CT$4,$O75/1000),SUM($O75,CT$4/1000)),3),CMB[[Cmb_ID]:[Cmb_ID]],0))),CHOOSE(AC[[M]:[M]],2,1,1,SUM(AC[[AB]:[DB]])))),""))</f>
        <v/>
      </c>
      <c r="CU75" t="str">
        <f>IF(OR(CU$5="",$S75=""),"",IFERROR(SUM(PRODUCT(INDEX(CMB[[BA_0O]:[BA_2O]],MATCH(ROUND(MIN(SUM(CU$4,$O75/1000),SUM($O75,CU$4/1000)),3),CMB[[Cmb_ID]:[Cmb_ID]],0),SUM(N(CU$1),N($R75),1)),CHOOSE(AC[[M]:[M]],1,1,0,AC[[AB]:[AB]])),PRODUCT(INDEX(CMB[[BD_0O]:[BD_2O]],MATCH(ROUND(MIN(SUM(CU$4,$O75/1000),SUM($O75,CU$4/1000)),3),CMB[[Cmb_ID]:[Cmb_ID]],0),SUM(N(CU$1),N($R75),1)),CHOOSE(AC[[M]:[M]],1,0,1,AC[[DB]:[DB]])),PRODUCT(SUM(ROUND(AVERAGE(VALUE(CU$3),VALUE($P75)),0),CHOOSE(IF(OR(CU$1,$R75),4,INDEX(CMB[[Res_Rare]:[Res_Rare]],MATCH(ROUND(MIN(SUM(CU$4,$O75/1000),SUM($O75,CU$4/1000)),3),CMB[[Cmb_ID]:[Cmb_ID]],0))),-1,-1,0,0)),IF(OR(CU$1,$R75),4,INDEX(CMB[[Cmb_Rare]:[Cmb_Rare]],MATCH(ROUND(MIN(SUM(CU$4,$O75/1000),SUM($O75,CU$4/1000)),3),CMB[[Cmb_ID]:[Cmb_ID]],0))),CHOOSE(AC[[M]:[M]],2,1,1,SUM(AC[[AB]:[DB]])))),""))</f>
        <v/>
      </c>
      <c r="CV75" t="str">
        <f>IF(OR(CV$5="",$S75=""),"",IFERROR(SUM(PRODUCT(INDEX(CMB[[BA_0O]:[BA_2O]],MATCH(ROUND(MIN(SUM(CV$4,$O75/1000),SUM($O75,CV$4/1000)),3),CMB[[Cmb_ID]:[Cmb_ID]],0),SUM(N(CV$1),N($R75),1)),CHOOSE(AC[[M]:[M]],1,1,0,AC[[AB]:[AB]])),PRODUCT(INDEX(CMB[[BD_0O]:[BD_2O]],MATCH(ROUND(MIN(SUM(CV$4,$O75/1000),SUM($O75,CV$4/1000)),3),CMB[[Cmb_ID]:[Cmb_ID]],0),SUM(N(CV$1),N($R75),1)),CHOOSE(AC[[M]:[M]],1,0,1,AC[[DB]:[DB]])),PRODUCT(SUM(ROUND(AVERAGE(VALUE(CV$3),VALUE($P75)),0),CHOOSE(IF(OR(CV$1,$R75),4,INDEX(CMB[[Res_Rare]:[Res_Rare]],MATCH(ROUND(MIN(SUM(CV$4,$O75/1000),SUM($O75,CV$4/1000)),3),CMB[[Cmb_ID]:[Cmb_ID]],0))),-1,-1,0,0)),IF(OR(CV$1,$R75),4,INDEX(CMB[[Cmb_Rare]:[Cmb_Rare]],MATCH(ROUND(MIN(SUM(CV$4,$O75/1000),SUM($O75,CV$4/1000)),3),CMB[[Cmb_ID]:[Cmb_ID]],0))),CHOOSE(AC[[M]:[M]],2,1,1,SUM(AC[[AB]:[DB]])))),""))</f>
        <v/>
      </c>
      <c r="CW75" t="str">
        <f>IF(OR(CW$5="",$S75=""),"",IFERROR(SUM(PRODUCT(INDEX(CMB[[BA_0O]:[BA_2O]],MATCH(ROUND(MIN(SUM(CW$4,$O75/1000),SUM($O75,CW$4/1000)),3),CMB[[Cmb_ID]:[Cmb_ID]],0),SUM(N(CW$1),N($R75),1)),CHOOSE(AC[[M]:[M]],1,1,0,AC[[AB]:[AB]])),PRODUCT(INDEX(CMB[[BD_0O]:[BD_2O]],MATCH(ROUND(MIN(SUM(CW$4,$O75/1000),SUM($O75,CW$4/1000)),3),CMB[[Cmb_ID]:[Cmb_ID]],0),SUM(N(CW$1),N($R75),1)),CHOOSE(AC[[M]:[M]],1,0,1,AC[[DB]:[DB]])),PRODUCT(SUM(ROUND(AVERAGE(VALUE(CW$3),VALUE($P75)),0),CHOOSE(IF(OR(CW$1,$R75),4,INDEX(CMB[[Res_Rare]:[Res_Rare]],MATCH(ROUND(MIN(SUM(CW$4,$O75/1000),SUM($O75,CW$4/1000)),3),CMB[[Cmb_ID]:[Cmb_ID]],0))),-1,-1,0,0)),IF(OR(CW$1,$R75),4,INDEX(CMB[[Cmb_Rare]:[Cmb_Rare]],MATCH(ROUND(MIN(SUM(CW$4,$O75/1000),SUM($O75,CW$4/1000)),3),CMB[[Cmb_ID]:[Cmb_ID]],0))),CHOOSE(AC[[M]:[M]],2,1,1,SUM(AC[[AB]:[DB]])))),""))</f>
        <v/>
      </c>
      <c r="CX75" t="str">
        <f>IF(OR(CX$5="",$S75=""),"",IFERROR(SUM(PRODUCT(INDEX(CMB[[BA_0O]:[BA_2O]],MATCH(ROUND(MIN(SUM(CX$4,$O75/1000),SUM($O75,CX$4/1000)),3),CMB[[Cmb_ID]:[Cmb_ID]],0),SUM(N(CX$1),N($R75),1)),CHOOSE(AC[[M]:[M]],1,1,0,AC[[AB]:[AB]])),PRODUCT(INDEX(CMB[[BD_0O]:[BD_2O]],MATCH(ROUND(MIN(SUM(CX$4,$O75/1000),SUM($O75,CX$4/1000)),3),CMB[[Cmb_ID]:[Cmb_ID]],0),SUM(N(CX$1),N($R75),1)),CHOOSE(AC[[M]:[M]],1,0,1,AC[[DB]:[DB]])),PRODUCT(SUM(ROUND(AVERAGE(VALUE(CX$3),VALUE($P75)),0),CHOOSE(IF(OR(CX$1,$R75),4,INDEX(CMB[[Res_Rare]:[Res_Rare]],MATCH(ROUND(MIN(SUM(CX$4,$O75/1000),SUM($O75,CX$4/1000)),3),CMB[[Cmb_ID]:[Cmb_ID]],0))),-1,-1,0,0)),IF(OR(CX$1,$R75),4,INDEX(CMB[[Cmb_Rare]:[Cmb_Rare]],MATCH(ROUND(MIN(SUM(CX$4,$O75/1000),SUM($O75,CX$4/1000)),3),CMB[[Cmb_ID]:[Cmb_ID]],0))),CHOOSE(AC[[M]:[M]],2,1,1,SUM(AC[[AB]:[DB]])))),""))</f>
        <v/>
      </c>
      <c r="CY75" t="str">
        <f>IF(OR(CY$5="",$S75=""),"",IFERROR(SUM(PRODUCT(INDEX(CMB[[BA_0O]:[BA_2O]],MATCH(ROUND(MIN(SUM(CY$4,$O75/1000),SUM($O75,CY$4/1000)),3),CMB[[Cmb_ID]:[Cmb_ID]],0),SUM(N(CY$1),N($R75),1)),CHOOSE(AC[[M]:[M]],1,1,0,AC[[AB]:[AB]])),PRODUCT(INDEX(CMB[[BD_0O]:[BD_2O]],MATCH(ROUND(MIN(SUM(CY$4,$O75/1000),SUM($O75,CY$4/1000)),3),CMB[[Cmb_ID]:[Cmb_ID]],0),SUM(N(CY$1),N($R75),1)),CHOOSE(AC[[M]:[M]],1,0,1,AC[[DB]:[DB]])),PRODUCT(SUM(ROUND(AVERAGE(VALUE(CY$3),VALUE($P75)),0),CHOOSE(IF(OR(CY$1,$R75),4,INDEX(CMB[[Res_Rare]:[Res_Rare]],MATCH(ROUND(MIN(SUM(CY$4,$O75/1000),SUM($O75,CY$4/1000)),3),CMB[[Cmb_ID]:[Cmb_ID]],0))),-1,-1,0,0)),IF(OR(CY$1,$R75),4,INDEX(CMB[[Cmb_Rare]:[Cmb_Rare]],MATCH(ROUND(MIN(SUM(CY$4,$O75/1000),SUM($O75,CY$4/1000)),3),CMB[[Cmb_ID]:[Cmb_ID]],0))),CHOOSE(AC[[M]:[M]],2,1,1,SUM(AC[[AB]:[DB]])))),""))</f>
        <v/>
      </c>
      <c r="CZ75" t="str">
        <f>IF(OR(CZ$5="",$S75=""),"",IFERROR(SUM(PRODUCT(INDEX(CMB[[BA_0O]:[BA_2O]],MATCH(ROUND(MIN(SUM(CZ$4,$O75/1000),SUM($O75,CZ$4/1000)),3),CMB[[Cmb_ID]:[Cmb_ID]],0),SUM(N(CZ$1),N($R75),1)),CHOOSE(AC[[M]:[M]],1,1,0,AC[[AB]:[AB]])),PRODUCT(INDEX(CMB[[BD_0O]:[BD_2O]],MATCH(ROUND(MIN(SUM(CZ$4,$O75/1000),SUM($O75,CZ$4/1000)),3),CMB[[Cmb_ID]:[Cmb_ID]],0),SUM(N(CZ$1),N($R75),1)),CHOOSE(AC[[M]:[M]],1,0,1,AC[[DB]:[DB]])),PRODUCT(SUM(ROUND(AVERAGE(VALUE(CZ$3),VALUE($P75)),0),CHOOSE(IF(OR(CZ$1,$R75),4,INDEX(CMB[[Res_Rare]:[Res_Rare]],MATCH(ROUND(MIN(SUM(CZ$4,$O75/1000),SUM($O75,CZ$4/1000)),3),CMB[[Cmb_ID]:[Cmb_ID]],0))),-1,-1,0,0)),IF(OR(CZ$1,$R75),4,INDEX(CMB[[Cmb_Rare]:[Cmb_Rare]],MATCH(ROUND(MIN(SUM(CZ$4,$O75/1000),SUM($O75,CZ$4/1000)),3),CMB[[Cmb_ID]:[Cmb_ID]],0))),CHOOSE(AC[[M]:[M]],2,1,1,SUM(AC[[AB]:[DB]])))),""))</f>
        <v/>
      </c>
      <c r="DA75" t="str">
        <f>IF(OR(DA$5="",$S75=""),"",IFERROR(SUM(PRODUCT(INDEX(CMB[[BA_0O]:[BA_2O]],MATCH(ROUND(MIN(SUM(DA$4,$O75/1000),SUM($O75,DA$4/1000)),3),CMB[[Cmb_ID]:[Cmb_ID]],0),SUM(N(DA$1),N($R75),1)),CHOOSE(AC[[M]:[M]],1,1,0,AC[[AB]:[AB]])),PRODUCT(INDEX(CMB[[BD_0O]:[BD_2O]],MATCH(ROUND(MIN(SUM(DA$4,$O75/1000),SUM($O75,DA$4/1000)),3),CMB[[Cmb_ID]:[Cmb_ID]],0),SUM(N(DA$1),N($R75),1)),CHOOSE(AC[[M]:[M]],1,0,1,AC[[DB]:[DB]])),PRODUCT(SUM(ROUND(AVERAGE(VALUE(DA$3),VALUE($P75)),0),CHOOSE(IF(OR(DA$1,$R75),4,INDEX(CMB[[Res_Rare]:[Res_Rare]],MATCH(ROUND(MIN(SUM(DA$4,$O75/1000),SUM($O75,DA$4/1000)),3),CMB[[Cmb_ID]:[Cmb_ID]],0))),-1,-1,0,0)),IF(OR(DA$1,$R75),4,INDEX(CMB[[Cmb_Rare]:[Cmb_Rare]],MATCH(ROUND(MIN(SUM(DA$4,$O75/1000),SUM($O75,DA$4/1000)),3),CMB[[Cmb_ID]:[Cmb_ID]],0))),CHOOSE(AC[[M]:[M]],2,1,1,SUM(AC[[AB]:[DB]])))),""))</f>
        <v/>
      </c>
      <c r="DB75" t="str">
        <f>IF(OR(DB$5="",$S75=""),"",IFERROR(SUM(PRODUCT(INDEX(CMB[[BA_0O]:[BA_2O]],MATCH(ROUND(MIN(SUM(DB$4,$O75/1000),SUM($O75,DB$4/1000)),3),CMB[[Cmb_ID]:[Cmb_ID]],0),SUM(N(DB$1),N($R75),1)),CHOOSE(AC[[M]:[M]],1,1,0,AC[[AB]:[AB]])),PRODUCT(INDEX(CMB[[BD_0O]:[BD_2O]],MATCH(ROUND(MIN(SUM(DB$4,$O75/1000),SUM($O75,DB$4/1000)),3),CMB[[Cmb_ID]:[Cmb_ID]],0),SUM(N(DB$1),N($R75),1)),CHOOSE(AC[[M]:[M]],1,0,1,AC[[DB]:[DB]])),PRODUCT(SUM(ROUND(AVERAGE(VALUE(DB$3),VALUE($P75)),0),CHOOSE(IF(OR(DB$1,$R75),4,INDEX(CMB[[Res_Rare]:[Res_Rare]],MATCH(ROUND(MIN(SUM(DB$4,$O75/1000),SUM($O75,DB$4/1000)),3),CMB[[Cmb_ID]:[Cmb_ID]],0))),-1,-1,0,0)),IF(OR(DB$1,$R75),4,INDEX(CMB[[Cmb_Rare]:[Cmb_Rare]],MATCH(ROUND(MIN(SUM(DB$4,$O75/1000),SUM($O75,DB$4/1000)),3),CMB[[Cmb_ID]:[Cmb_ID]],0))),CHOOSE(AC[[M]:[M]],2,1,1,SUM(AC[[AB]:[DB]])))),""))</f>
        <v/>
      </c>
      <c r="DC75" t="str">
        <f>IF(OR(DC$5="",$S75=""),"",IFERROR(SUM(PRODUCT(INDEX(CMB[[BA_0O]:[BA_2O]],MATCH(ROUND(MIN(SUM(DC$4,$O75/1000),SUM($O75,DC$4/1000)),3),CMB[[Cmb_ID]:[Cmb_ID]],0),SUM(N(DC$1),N($R75),1)),CHOOSE(AC[[M]:[M]],1,1,0,AC[[AB]:[AB]])),PRODUCT(INDEX(CMB[[BD_0O]:[BD_2O]],MATCH(ROUND(MIN(SUM(DC$4,$O75/1000),SUM($O75,DC$4/1000)),3),CMB[[Cmb_ID]:[Cmb_ID]],0),SUM(N(DC$1),N($R75),1)),CHOOSE(AC[[M]:[M]],1,0,1,AC[[DB]:[DB]])),PRODUCT(SUM(ROUND(AVERAGE(VALUE(DC$3),VALUE($P75)),0),CHOOSE(IF(OR(DC$1,$R75),4,INDEX(CMB[[Res_Rare]:[Res_Rare]],MATCH(ROUND(MIN(SUM(DC$4,$O75/1000),SUM($O75,DC$4/1000)),3),CMB[[Cmb_ID]:[Cmb_ID]],0))),-1,-1,0,0)),IF(OR(DC$1,$R75),4,INDEX(CMB[[Cmb_Rare]:[Cmb_Rare]],MATCH(ROUND(MIN(SUM(DC$4,$O75/1000),SUM($O75,DC$4/1000)),3),CMB[[Cmb_ID]:[Cmb_ID]],0))),CHOOSE(AC[[M]:[M]],2,1,1,SUM(AC[[AB]:[DB]])))),""))</f>
        <v/>
      </c>
      <c r="DD75" t="str">
        <f>IF(OR(DD$5="",$S75=""),"",IFERROR(SUM(PRODUCT(INDEX(CMB[[BA_0O]:[BA_2O]],MATCH(ROUND(MIN(SUM(DD$4,$O75/1000),SUM($O75,DD$4/1000)),3),CMB[[Cmb_ID]:[Cmb_ID]],0),SUM(N(DD$1),N($R75),1)),CHOOSE(AC[[M]:[M]],1,1,0,AC[[AB]:[AB]])),PRODUCT(INDEX(CMB[[BD_0O]:[BD_2O]],MATCH(ROUND(MIN(SUM(DD$4,$O75/1000),SUM($O75,DD$4/1000)),3),CMB[[Cmb_ID]:[Cmb_ID]],0),SUM(N(DD$1),N($R75),1)),CHOOSE(AC[[M]:[M]],1,0,1,AC[[DB]:[DB]])),PRODUCT(SUM(ROUND(AVERAGE(VALUE(DD$3),VALUE($P75)),0),CHOOSE(IF(OR(DD$1,$R75),4,INDEX(CMB[[Res_Rare]:[Res_Rare]],MATCH(ROUND(MIN(SUM(DD$4,$O75/1000),SUM($O75,DD$4/1000)),3),CMB[[Cmb_ID]:[Cmb_ID]],0))),-1,-1,0,0)),IF(OR(DD$1,$R75),4,INDEX(CMB[[Cmb_Rare]:[Cmb_Rare]],MATCH(ROUND(MIN(SUM(DD$4,$O75/1000),SUM($O75,DD$4/1000)),3),CMB[[Cmb_ID]:[Cmb_ID]],0))),CHOOSE(AC[[M]:[M]],2,1,1,SUM(AC[[AB]:[DB]])))),""))</f>
        <v/>
      </c>
      <c r="DE75" t="str">
        <f>IF(OR(DE$5="",$S75=""),"",IFERROR(SUM(PRODUCT(INDEX(CMB[[BA_0O]:[BA_2O]],MATCH(ROUND(MIN(SUM(DE$4,$O75/1000),SUM($O75,DE$4/1000)),3),CMB[[Cmb_ID]:[Cmb_ID]],0),SUM(N(DE$1),N($R75),1)),CHOOSE(AC[[M]:[M]],1,1,0,AC[[AB]:[AB]])),PRODUCT(INDEX(CMB[[BD_0O]:[BD_2O]],MATCH(ROUND(MIN(SUM(DE$4,$O75/1000),SUM($O75,DE$4/1000)),3),CMB[[Cmb_ID]:[Cmb_ID]],0),SUM(N(DE$1),N($R75),1)),CHOOSE(AC[[M]:[M]],1,0,1,AC[[DB]:[DB]])),PRODUCT(SUM(ROUND(AVERAGE(VALUE(DE$3),VALUE($P75)),0),CHOOSE(IF(OR(DE$1,$R75),4,INDEX(CMB[[Res_Rare]:[Res_Rare]],MATCH(ROUND(MIN(SUM(DE$4,$O75/1000),SUM($O75,DE$4/1000)),3),CMB[[Cmb_ID]:[Cmb_ID]],0))),-1,-1,0,0)),IF(OR(DE$1,$R75),4,INDEX(CMB[[Cmb_Rare]:[Cmb_Rare]],MATCH(ROUND(MIN(SUM(DE$4,$O75/1000),SUM($O75,DE$4/1000)),3),CMB[[Cmb_ID]:[Cmb_ID]],0))),CHOOSE(AC[[M]:[M]],2,1,1,SUM(AC[[AB]:[DB]])))),""))</f>
        <v/>
      </c>
      <c r="DF75" t="str">
        <f>IF(OR(DF$5="",$S75=""),"",IFERROR(SUM(PRODUCT(INDEX(CMB[[BA_0O]:[BA_2O]],MATCH(ROUND(MIN(SUM(DF$4,$O75/1000),SUM($O75,DF$4/1000)),3),CMB[[Cmb_ID]:[Cmb_ID]],0),SUM(N(DF$1),N($R75),1)),CHOOSE(AC[[M]:[M]],1,1,0,AC[[AB]:[AB]])),PRODUCT(INDEX(CMB[[BD_0O]:[BD_2O]],MATCH(ROUND(MIN(SUM(DF$4,$O75/1000),SUM($O75,DF$4/1000)),3),CMB[[Cmb_ID]:[Cmb_ID]],0),SUM(N(DF$1),N($R75),1)),CHOOSE(AC[[M]:[M]],1,0,1,AC[[DB]:[DB]])),PRODUCT(SUM(ROUND(AVERAGE(VALUE(DF$3),VALUE($P75)),0),CHOOSE(IF(OR(DF$1,$R75),4,INDEX(CMB[[Res_Rare]:[Res_Rare]],MATCH(ROUND(MIN(SUM(DF$4,$O75/1000),SUM($O75,DF$4/1000)),3),CMB[[Cmb_ID]:[Cmb_ID]],0))),-1,-1,0,0)),IF(OR(DF$1,$R75),4,INDEX(CMB[[Cmb_Rare]:[Cmb_Rare]],MATCH(ROUND(MIN(SUM(DF$4,$O75/1000),SUM($O75,DF$4/1000)),3),CMB[[Cmb_ID]:[Cmb_ID]],0))),CHOOSE(AC[[M]:[M]],2,1,1,SUM(AC[[AB]:[DB]])))),""))</f>
        <v/>
      </c>
      <c r="DG75" t="str">
        <f>IF(OR(DG$5="",$S75=""),"",IFERROR(SUM(PRODUCT(INDEX(CMB[[BA_0O]:[BA_2O]],MATCH(ROUND(MIN(SUM(DG$4,$O75/1000),SUM($O75,DG$4/1000)),3),CMB[[Cmb_ID]:[Cmb_ID]],0),SUM(N(DG$1),N($R75),1)),CHOOSE(AC[[M]:[M]],1,1,0,AC[[AB]:[AB]])),PRODUCT(INDEX(CMB[[BD_0O]:[BD_2O]],MATCH(ROUND(MIN(SUM(DG$4,$O75/1000),SUM($O75,DG$4/1000)),3),CMB[[Cmb_ID]:[Cmb_ID]],0),SUM(N(DG$1),N($R75),1)),CHOOSE(AC[[M]:[M]],1,0,1,AC[[DB]:[DB]])),PRODUCT(SUM(ROUND(AVERAGE(VALUE(DG$3),VALUE($P75)),0),CHOOSE(IF(OR(DG$1,$R75),4,INDEX(CMB[[Res_Rare]:[Res_Rare]],MATCH(ROUND(MIN(SUM(DG$4,$O75/1000),SUM($O75,DG$4/1000)),3),CMB[[Cmb_ID]:[Cmb_ID]],0))),-1,-1,0,0)),IF(OR(DG$1,$R75),4,INDEX(CMB[[Cmb_Rare]:[Cmb_Rare]],MATCH(ROUND(MIN(SUM(DG$4,$O75/1000),SUM($O75,DG$4/1000)),3),CMB[[Cmb_ID]:[Cmb_ID]],0))),CHOOSE(AC[[M]:[M]],2,1,1,SUM(AC[[AB]:[DB]])))),""))</f>
        <v/>
      </c>
      <c r="DH75" t="str">
        <f>IF(OR(DH$5="",$S75=""),"",IFERROR(SUM(PRODUCT(INDEX(CMB[[BA_0O]:[BA_2O]],MATCH(ROUND(MIN(SUM(DH$4,$O75/1000),SUM($O75,DH$4/1000)),3),CMB[[Cmb_ID]:[Cmb_ID]],0),SUM(N(DH$1),N($R75),1)),CHOOSE(AC[[M]:[M]],1,1,0,AC[[AB]:[AB]])),PRODUCT(INDEX(CMB[[BD_0O]:[BD_2O]],MATCH(ROUND(MIN(SUM(DH$4,$O75/1000),SUM($O75,DH$4/1000)),3),CMB[[Cmb_ID]:[Cmb_ID]],0),SUM(N(DH$1),N($R75),1)),CHOOSE(AC[[M]:[M]],1,0,1,AC[[DB]:[DB]])),PRODUCT(SUM(ROUND(AVERAGE(VALUE(DH$3),VALUE($P75)),0),CHOOSE(IF(OR(DH$1,$R75),4,INDEX(CMB[[Res_Rare]:[Res_Rare]],MATCH(ROUND(MIN(SUM(DH$4,$O75/1000),SUM($O75,DH$4/1000)),3),CMB[[Cmb_ID]:[Cmb_ID]],0))),-1,-1,0,0)),IF(OR(DH$1,$R75),4,INDEX(CMB[[Cmb_Rare]:[Cmb_Rare]],MATCH(ROUND(MIN(SUM(DH$4,$O75/1000),SUM($O75,DH$4/1000)),3),CMB[[Cmb_ID]:[Cmb_ID]],0))),CHOOSE(AC[[M]:[M]],2,1,1,SUM(AC[[AB]:[DB]])))),""))</f>
        <v/>
      </c>
      <c r="DI75" t="str">
        <f>IF(OR(DI$5="",$S75=""),"",IFERROR(SUM(PRODUCT(INDEX(CMB[[BA_0O]:[BA_2O]],MATCH(ROUND(MIN(SUM(DI$4,$O75/1000),SUM($O75,DI$4/1000)),3),CMB[[Cmb_ID]:[Cmb_ID]],0),SUM(N(DI$1),N($R75),1)),CHOOSE(AC[[M]:[M]],1,1,0,AC[[AB]:[AB]])),PRODUCT(INDEX(CMB[[BD_0O]:[BD_2O]],MATCH(ROUND(MIN(SUM(DI$4,$O75/1000),SUM($O75,DI$4/1000)),3),CMB[[Cmb_ID]:[Cmb_ID]],0),SUM(N(DI$1),N($R75),1)),CHOOSE(AC[[M]:[M]],1,0,1,AC[[DB]:[DB]])),PRODUCT(SUM(ROUND(AVERAGE(VALUE(DI$3),VALUE($P75)),0),CHOOSE(IF(OR(DI$1,$R75),4,INDEX(CMB[[Res_Rare]:[Res_Rare]],MATCH(ROUND(MIN(SUM(DI$4,$O75/1000),SUM($O75,DI$4/1000)),3),CMB[[Cmb_ID]:[Cmb_ID]],0))),-1,-1,0,0)),IF(OR(DI$1,$R75),4,INDEX(CMB[[Cmb_Rare]:[Cmb_Rare]],MATCH(ROUND(MIN(SUM(DI$4,$O75/1000),SUM($O75,DI$4/1000)),3),CMB[[Cmb_ID]:[Cmb_ID]],0))),CHOOSE(AC[[M]:[M]],2,1,1,SUM(AC[[AB]:[DB]])))),""))</f>
        <v/>
      </c>
      <c r="DJ75" t="str">
        <f>IF(OR(DJ$5="",$S75=""),"",IFERROR(SUM(PRODUCT(INDEX(CMB[[BA_0O]:[BA_2O]],MATCH(ROUND(MIN(SUM(DJ$4,$O75/1000),SUM($O75,DJ$4/1000)),3),CMB[[Cmb_ID]:[Cmb_ID]],0),SUM(N(DJ$1),N($R75),1)),CHOOSE(AC[[M]:[M]],1,1,0,AC[[AB]:[AB]])),PRODUCT(INDEX(CMB[[BD_0O]:[BD_2O]],MATCH(ROUND(MIN(SUM(DJ$4,$O75/1000),SUM($O75,DJ$4/1000)),3),CMB[[Cmb_ID]:[Cmb_ID]],0),SUM(N(DJ$1),N($R75),1)),CHOOSE(AC[[M]:[M]],1,0,1,AC[[DB]:[DB]])),PRODUCT(SUM(ROUND(AVERAGE(VALUE(DJ$3),VALUE($P75)),0),CHOOSE(IF(OR(DJ$1,$R75),4,INDEX(CMB[[Res_Rare]:[Res_Rare]],MATCH(ROUND(MIN(SUM(DJ$4,$O75/1000),SUM($O75,DJ$4/1000)),3),CMB[[Cmb_ID]:[Cmb_ID]],0))),-1,-1,0,0)),IF(OR(DJ$1,$R75),4,INDEX(CMB[[Cmb_Rare]:[Cmb_Rare]],MATCH(ROUND(MIN(SUM(DJ$4,$O75/1000),SUM($O75,DJ$4/1000)),3),CMB[[Cmb_ID]:[Cmb_ID]],0))),CHOOSE(AC[[M]:[M]],2,1,1,SUM(AC[[AB]:[DB]])))),""))</f>
        <v/>
      </c>
      <c r="DK75" t="str">
        <f>IF(OR(DK$5="",$S75=""),"",IFERROR(SUM(PRODUCT(INDEX(CMB[[BA_0O]:[BA_2O]],MATCH(ROUND(MIN(SUM(DK$4,$O75/1000),SUM($O75,DK$4/1000)),3),CMB[[Cmb_ID]:[Cmb_ID]],0),SUM(N(DK$1),N($R75),1)),CHOOSE(AC[[M]:[M]],1,1,0,AC[[AB]:[AB]])),PRODUCT(INDEX(CMB[[BD_0O]:[BD_2O]],MATCH(ROUND(MIN(SUM(DK$4,$O75/1000),SUM($O75,DK$4/1000)),3),CMB[[Cmb_ID]:[Cmb_ID]],0),SUM(N(DK$1),N($R75),1)),CHOOSE(AC[[M]:[M]],1,0,1,AC[[DB]:[DB]])),PRODUCT(SUM(ROUND(AVERAGE(VALUE(DK$3),VALUE($P75)),0),CHOOSE(IF(OR(DK$1,$R75),4,INDEX(CMB[[Res_Rare]:[Res_Rare]],MATCH(ROUND(MIN(SUM(DK$4,$O75/1000),SUM($O75,DK$4/1000)),3),CMB[[Cmb_ID]:[Cmb_ID]],0))),-1,-1,0,0)),IF(OR(DK$1,$R75),4,INDEX(CMB[[Cmb_Rare]:[Cmb_Rare]],MATCH(ROUND(MIN(SUM(DK$4,$O75/1000),SUM($O75,DK$4/1000)),3),CMB[[Cmb_ID]:[Cmb_ID]],0))),CHOOSE(AC[[M]:[M]],2,1,1,SUM(AC[[AB]:[DB]])))),""))</f>
        <v/>
      </c>
      <c r="DL75" t="str">
        <f>IF(OR(DL$5="",$S75=""),"",IFERROR(SUM(PRODUCT(INDEX(CMB[[BA_0O]:[BA_2O]],MATCH(ROUND(MIN(SUM(DL$4,$O75/1000),SUM($O75,DL$4/1000)),3),CMB[[Cmb_ID]:[Cmb_ID]],0),SUM(N(DL$1),N($R75),1)),CHOOSE(AC[[M]:[M]],1,1,0,AC[[AB]:[AB]])),PRODUCT(INDEX(CMB[[BD_0O]:[BD_2O]],MATCH(ROUND(MIN(SUM(DL$4,$O75/1000),SUM($O75,DL$4/1000)),3),CMB[[Cmb_ID]:[Cmb_ID]],0),SUM(N(DL$1),N($R75),1)),CHOOSE(AC[[M]:[M]],1,0,1,AC[[DB]:[DB]])),PRODUCT(SUM(ROUND(AVERAGE(VALUE(DL$3),VALUE($P75)),0),CHOOSE(IF(OR(DL$1,$R75),4,INDEX(CMB[[Res_Rare]:[Res_Rare]],MATCH(ROUND(MIN(SUM(DL$4,$O75/1000),SUM($O75,DL$4/1000)),3),CMB[[Cmb_ID]:[Cmb_ID]],0))),-1,-1,0,0)),IF(OR(DL$1,$R75),4,INDEX(CMB[[Cmb_Rare]:[Cmb_Rare]],MATCH(ROUND(MIN(SUM(DL$4,$O75/1000),SUM($O75,DL$4/1000)),3),CMB[[Cmb_ID]:[Cmb_ID]],0))),CHOOSE(AC[[M]:[M]],2,1,1,SUM(AC[[AB]:[DB]])))),""))</f>
        <v/>
      </c>
      <c r="DM75" t="str">
        <f>IF(OR(DM$5="",$S75=""),"",IFERROR(SUM(PRODUCT(INDEX(CMB[[BA_0O]:[BA_2O]],MATCH(ROUND(MIN(SUM(DM$4,$O75/1000),SUM($O75,DM$4/1000)),3),CMB[[Cmb_ID]:[Cmb_ID]],0),SUM(N(DM$1),N($R75),1)),CHOOSE(AC[[M]:[M]],1,1,0,AC[[AB]:[AB]])),PRODUCT(INDEX(CMB[[BD_0O]:[BD_2O]],MATCH(ROUND(MIN(SUM(DM$4,$O75/1000),SUM($O75,DM$4/1000)),3),CMB[[Cmb_ID]:[Cmb_ID]],0),SUM(N(DM$1),N($R75),1)),CHOOSE(AC[[M]:[M]],1,0,1,AC[[DB]:[DB]])),PRODUCT(SUM(ROUND(AVERAGE(VALUE(DM$3),VALUE($P75)),0),CHOOSE(IF(OR(DM$1,$R75),4,INDEX(CMB[[Res_Rare]:[Res_Rare]],MATCH(ROUND(MIN(SUM(DM$4,$O75/1000),SUM($O75,DM$4/1000)),3),CMB[[Cmb_ID]:[Cmb_ID]],0))),-1,-1,0,0)),IF(OR(DM$1,$R75),4,INDEX(CMB[[Cmb_Rare]:[Cmb_Rare]],MATCH(ROUND(MIN(SUM(DM$4,$O75/1000),SUM($O75,DM$4/1000)),3),CMB[[Cmb_ID]:[Cmb_ID]],0))),CHOOSE(AC[[M]:[M]],2,1,1,SUM(AC[[AB]:[DB]])))),""))</f>
        <v/>
      </c>
      <c r="DN75" t="str">
        <f>IF(OR(DN$5="",$S75=""),"",IFERROR(SUM(PRODUCT(INDEX(CMB[[BA_0O]:[BA_2O]],MATCH(ROUND(MIN(SUM(DN$4,$O75/1000),SUM($O75,DN$4/1000)),3),CMB[[Cmb_ID]:[Cmb_ID]],0),SUM(N(DN$1),N($R75),1)),CHOOSE(AC[[M]:[M]],1,1,0,AC[[AB]:[AB]])),PRODUCT(INDEX(CMB[[BD_0O]:[BD_2O]],MATCH(ROUND(MIN(SUM(DN$4,$O75/1000),SUM($O75,DN$4/1000)),3),CMB[[Cmb_ID]:[Cmb_ID]],0),SUM(N(DN$1),N($R75),1)),CHOOSE(AC[[M]:[M]],1,0,1,AC[[DB]:[DB]])),PRODUCT(SUM(ROUND(AVERAGE(VALUE(DN$3),VALUE($P75)),0),CHOOSE(IF(OR(DN$1,$R75),4,INDEX(CMB[[Res_Rare]:[Res_Rare]],MATCH(ROUND(MIN(SUM(DN$4,$O75/1000),SUM($O75,DN$4/1000)),3),CMB[[Cmb_ID]:[Cmb_ID]],0))),-1,-1,0,0)),IF(OR(DN$1,$R75),4,INDEX(CMB[[Cmb_Rare]:[Cmb_Rare]],MATCH(ROUND(MIN(SUM(DN$4,$O75/1000),SUM($O75,DN$4/1000)),3),CMB[[Cmb_ID]:[Cmb_ID]],0))),CHOOSE(AC[[M]:[M]],2,1,1,SUM(AC[[AB]:[DB]])))),""))</f>
        <v/>
      </c>
      <c r="DO75" t="str">
        <f>IF(OR(DO$5="",$S75=""),"",IFERROR(SUM(PRODUCT(INDEX(CMB[[BA_0O]:[BA_2O]],MATCH(ROUND(MIN(SUM(DO$4,$O75/1000),SUM($O75,DO$4/1000)),3),CMB[[Cmb_ID]:[Cmb_ID]],0),SUM(N(DO$1),N($R75),1)),CHOOSE(AC[[M]:[M]],1,1,0,AC[[AB]:[AB]])),PRODUCT(INDEX(CMB[[BD_0O]:[BD_2O]],MATCH(ROUND(MIN(SUM(DO$4,$O75/1000),SUM($O75,DO$4/1000)),3),CMB[[Cmb_ID]:[Cmb_ID]],0),SUM(N(DO$1),N($R75),1)),CHOOSE(AC[[M]:[M]],1,0,1,AC[[DB]:[DB]])),PRODUCT(SUM(ROUND(AVERAGE(VALUE(DO$3),VALUE($P75)),0),CHOOSE(IF(OR(DO$1,$R75),4,INDEX(CMB[[Res_Rare]:[Res_Rare]],MATCH(ROUND(MIN(SUM(DO$4,$O75/1000),SUM($O75,DO$4/1000)),3),CMB[[Cmb_ID]:[Cmb_ID]],0))),-1,-1,0,0)),IF(OR(DO$1,$R75),4,INDEX(CMB[[Cmb_Rare]:[Cmb_Rare]],MATCH(ROUND(MIN(SUM(DO$4,$O75/1000),SUM($O75,DO$4/1000)),3),CMB[[Cmb_ID]:[Cmb_ID]],0))),CHOOSE(AC[[M]:[M]],2,1,1,SUM(AC[[AB]:[DB]])))),""))</f>
        <v/>
      </c>
      <c r="DP75" t="str">
        <f>IF(OR(DP$5="",$S75=""),"",IFERROR(SUM(PRODUCT(INDEX(CMB[[BA_0O]:[BA_2O]],MATCH(ROUND(MIN(SUM(DP$4,$O75/1000),SUM($O75,DP$4/1000)),3),CMB[[Cmb_ID]:[Cmb_ID]],0),SUM(N(DP$1),N($R75),1)),CHOOSE(AC[[M]:[M]],1,1,0,AC[[AB]:[AB]])),PRODUCT(INDEX(CMB[[BD_0O]:[BD_2O]],MATCH(ROUND(MIN(SUM(DP$4,$O75/1000),SUM($O75,DP$4/1000)),3),CMB[[Cmb_ID]:[Cmb_ID]],0),SUM(N(DP$1),N($R75),1)),CHOOSE(AC[[M]:[M]],1,0,1,AC[[DB]:[DB]])),PRODUCT(SUM(ROUND(AVERAGE(VALUE(DP$3),VALUE($P75)),0),CHOOSE(IF(OR(DP$1,$R75),4,INDEX(CMB[[Res_Rare]:[Res_Rare]],MATCH(ROUND(MIN(SUM(DP$4,$O75/1000),SUM($O75,DP$4/1000)),3),CMB[[Cmb_ID]:[Cmb_ID]],0))),-1,-1,0,0)),IF(OR(DP$1,$R75),4,INDEX(CMB[[Cmb_Rare]:[Cmb_Rare]],MATCH(ROUND(MIN(SUM(DP$4,$O75/1000),SUM($O75,DP$4/1000)),3),CMB[[Cmb_ID]:[Cmb_ID]],0))),CHOOSE(AC[[M]:[M]],2,1,1,SUM(AC[[AB]:[DB]])))),""))</f>
        <v/>
      </c>
      <c r="DQ75" t="str">
        <f>IF(OR(DQ$5="",$S75=""),"",IFERROR(SUM(PRODUCT(INDEX(CMB[[BA_0O]:[BA_2O]],MATCH(ROUND(MIN(SUM(DQ$4,$O75/1000),SUM($O75,DQ$4/1000)),3),CMB[[Cmb_ID]:[Cmb_ID]],0),SUM(N(DQ$1),N($R75),1)),CHOOSE(AC[[M]:[M]],1,1,0,AC[[AB]:[AB]])),PRODUCT(INDEX(CMB[[BD_0O]:[BD_2O]],MATCH(ROUND(MIN(SUM(DQ$4,$O75/1000),SUM($O75,DQ$4/1000)),3),CMB[[Cmb_ID]:[Cmb_ID]],0),SUM(N(DQ$1),N($R75),1)),CHOOSE(AC[[M]:[M]],1,0,1,AC[[DB]:[DB]])),PRODUCT(SUM(ROUND(AVERAGE(VALUE(DQ$3),VALUE($P75)),0),CHOOSE(IF(OR(DQ$1,$R75),4,INDEX(CMB[[Res_Rare]:[Res_Rare]],MATCH(ROUND(MIN(SUM(DQ$4,$O75/1000),SUM($O75,DQ$4/1000)),3),CMB[[Cmb_ID]:[Cmb_ID]],0))),-1,-1,0,0)),IF(OR(DQ$1,$R75),4,INDEX(CMB[[Cmb_Rare]:[Cmb_Rare]],MATCH(ROUND(MIN(SUM(DQ$4,$O75/1000),SUM($O75,DQ$4/1000)),3),CMB[[Cmb_ID]:[Cmb_ID]],0))),CHOOSE(AC[[M]:[M]],2,1,1,SUM(AC[[AB]:[DB]])))),""))</f>
        <v/>
      </c>
      <c r="DR75" t="str">
        <f>IF(OR(DR$5="",$S75=""),"",IFERROR(SUM(PRODUCT(INDEX(CMB[[BA_0O]:[BA_2O]],MATCH(ROUND(MIN(SUM(DR$4,$O75/1000),SUM($O75,DR$4/1000)),3),CMB[[Cmb_ID]:[Cmb_ID]],0),SUM(N(DR$1),N($R75),1)),CHOOSE(AC[[M]:[M]],1,1,0,AC[[AB]:[AB]])),PRODUCT(INDEX(CMB[[BD_0O]:[BD_2O]],MATCH(ROUND(MIN(SUM(DR$4,$O75/1000),SUM($O75,DR$4/1000)),3),CMB[[Cmb_ID]:[Cmb_ID]],0),SUM(N(DR$1),N($R75),1)),CHOOSE(AC[[M]:[M]],1,0,1,AC[[DB]:[DB]])),PRODUCT(SUM(ROUND(AVERAGE(VALUE(DR$3),VALUE($P75)),0),CHOOSE(IF(OR(DR$1,$R75),4,INDEX(CMB[[Res_Rare]:[Res_Rare]],MATCH(ROUND(MIN(SUM(DR$4,$O75/1000),SUM($O75,DR$4/1000)),3),CMB[[Cmb_ID]:[Cmb_ID]],0))),-1,-1,0,0)),IF(OR(DR$1,$R75),4,INDEX(CMB[[Cmb_Rare]:[Cmb_Rare]],MATCH(ROUND(MIN(SUM(DR$4,$O75/1000),SUM($O75,DR$4/1000)),3),CMB[[Cmb_ID]:[Cmb_ID]],0))),CHOOSE(AC[[M]:[M]],2,1,1,SUM(AC[[AB]:[DB]])))),""))</f>
        <v/>
      </c>
      <c r="DS75" t="str">
        <f>IF(OR(DS$5="",$S75=""),"",IFERROR(SUM(PRODUCT(INDEX(CMB[[BA_0O]:[BA_2O]],MATCH(ROUND(MIN(SUM(DS$4,$O75/1000),SUM($O75,DS$4/1000)),3),CMB[[Cmb_ID]:[Cmb_ID]],0),SUM(N(DS$1),N($R75),1)),CHOOSE(AC[[M]:[M]],1,1,0,AC[[AB]:[AB]])),PRODUCT(INDEX(CMB[[BD_0O]:[BD_2O]],MATCH(ROUND(MIN(SUM(DS$4,$O75/1000),SUM($O75,DS$4/1000)),3),CMB[[Cmb_ID]:[Cmb_ID]],0),SUM(N(DS$1),N($R75),1)),CHOOSE(AC[[M]:[M]],1,0,1,AC[[DB]:[DB]])),PRODUCT(SUM(ROUND(AVERAGE(VALUE(DS$3),VALUE($P75)),0),CHOOSE(IF(OR(DS$1,$R75),4,INDEX(CMB[[Res_Rare]:[Res_Rare]],MATCH(ROUND(MIN(SUM(DS$4,$O75/1000),SUM($O75,DS$4/1000)),3),CMB[[Cmb_ID]:[Cmb_ID]],0))),-1,-1,0,0)),IF(OR(DS$1,$R75),4,INDEX(CMB[[Cmb_Rare]:[Cmb_Rare]],MATCH(ROUND(MIN(SUM(DS$4,$O75/1000),SUM($O75,DS$4/1000)),3),CMB[[Cmb_ID]:[Cmb_ID]],0))),CHOOSE(AC[[M]:[M]],2,1,1,SUM(AC[[AB]:[DB]])))),""))</f>
        <v/>
      </c>
      <c r="DT75" t="str">
        <f>IF(OR(DT$5="",$S75=""),"",IFERROR(SUM(PRODUCT(INDEX(CMB[[BA_0O]:[BA_2O]],MATCH(ROUND(MIN(SUM(DT$4,$O75/1000),SUM($O75,DT$4/1000)),3),CMB[[Cmb_ID]:[Cmb_ID]],0),SUM(N(DT$1),N($R75),1)),CHOOSE(AC[[M]:[M]],1,1,0,AC[[AB]:[AB]])),PRODUCT(INDEX(CMB[[BD_0O]:[BD_2O]],MATCH(ROUND(MIN(SUM(DT$4,$O75/1000),SUM($O75,DT$4/1000)),3),CMB[[Cmb_ID]:[Cmb_ID]],0),SUM(N(DT$1),N($R75),1)),CHOOSE(AC[[M]:[M]],1,0,1,AC[[DB]:[DB]])),PRODUCT(SUM(ROUND(AVERAGE(VALUE(DT$3),VALUE($P75)),0),CHOOSE(IF(OR(DT$1,$R75),4,INDEX(CMB[[Res_Rare]:[Res_Rare]],MATCH(ROUND(MIN(SUM(DT$4,$O75/1000),SUM($O75,DT$4/1000)),3),CMB[[Cmb_ID]:[Cmb_ID]],0))),-1,-1,0,0)),IF(OR(DT$1,$R75),4,INDEX(CMB[[Cmb_Rare]:[Cmb_Rare]],MATCH(ROUND(MIN(SUM(DT$4,$O75/1000),SUM($O75,DT$4/1000)),3),CMB[[Cmb_ID]:[Cmb_ID]],0))),CHOOSE(AC[[M]:[M]],2,1,1,SUM(AC[[AB]:[DB]])))),""))</f>
        <v/>
      </c>
      <c r="DU75" t="str">
        <f>IF(OR(DU$5="",$S75=""),"",IFERROR(SUM(PRODUCT(INDEX(CMB[[BA_0O]:[BA_2O]],MATCH(ROUND(MIN(SUM(DU$4,$O75/1000),SUM($O75,DU$4/1000)),3),CMB[[Cmb_ID]:[Cmb_ID]],0),SUM(N(DU$1),N($R75),1)),CHOOSE(AC[[M]:[M]],1,1,0,AC[[AB]:[AB]])),PRODUCT(INDEX(CMB[[BD_0O]:[BD_2O]],MATCH(ROUND(MIN(SUM(DU$4,$O75/1000),SUM($O75,DU$4/1000)),3),CMB[[Cmb_ID]:[Cmb_ID]],0),SUM(N(DU$1),N($R75),1)),CHOOSE(AC[[M]:[M]],1,0,1,AC[[DB]:[DB]])),PRODUCT(SUM(ROUND(AVERAGE(VALUE(DU$3),VALUE($P75)),0),CHOOSE(IF(OR(DU$1,$R75),4,INDEX(CMB[[Res_Rare]:[Res_Rare]],MATCH(ROUND(MIN(SUM(DU$4,$O75/1000),SUM($O75,DU$4/1000)),3),CMB[[Cmb_ID]:[Cmb_ID]],0))),-1,-1,0,0)),IF(OR(DU$1,$R75),4,INDEX(CMB[[Cmb_Rare]:[Cmb_Rare]],MATCH(ROUND(MIN(SUM(DU$4,$O75/1000),SUM($O75,DU$4/1000)),3),CMB[[Cmb_ID]:[Cmb_ID]],0))),CHOOSE(AC[[M]:[M]],2,1,1,SUM(AC[[AB]:[DB]])))),""))</f>
        <v/>
      </c>
      <c r="DV75" t="str">
        <f>IF(OR(DV$5="",$S75=""),"",IFERROR(SUM(PRODUCT(INDEX(CMB[[BA_0O]:[BA_2O]],MATCH(ROUND(MIN(SUM(DV$4,$O75/1000),SUM($O75,DV$4/1000)),3),CMB[[Cmb_ID]:[Cmb_ID]],0),SUM(N(DV$1),N($R75),1)),CHOOSE(AC[[M]:[M]],1,1,0,AC[[AB]:[AB]])),PRODUCT(INDEX(CMB[[BD_0O]:[BD_2O]],MATCH(ROUND(MIN(SUM(DV$4,$O75/1000),SUM($O75,DV$4/1000)),3),CMB[[Cmb_ID]:[Cmb_ID]],0),SUM(N(DV$1),N($R75),1)),CHOOSE(AC[[M]:[M]],1,0,1,AC[[DB]:[DB]])),PRODUCT(SUM(ROUND(AVERAGE(VALUE(DV$3),VALUE($P75)),0),CHOOSE(IF(OR(DV$1,$R75),4,INDEX(CMB[[Res_Rare]:[Res_Rare]],MATCH(ROUND(MIN(SUM(DV$4,$O75/1000),SUM($O75,DV$4/1000)),3),CMB[[Cmb_ID]:[Cmb_ID]],0))),-1,-1,0,0)),IF(OR(DV$1,$R75),4,INDEX(CMB[[Cmb_Rare]:[Cmb_Rare]],MATCH(ROUND(MIN(SUM(DV$4,$O75/1000),SUM($O75,DV$4/1000)),3),CMB[[Cmb_ID]:[Cmb_ID]],0))),CHOOSE(AC[[M]:[M]],2,1,1,SUM(AC[[AB]:[DB]])))),""))</f>
        <v/>
      </c>
      <c r="DW75" t="str">
        <f>IF(OR(DW$5="",$S75=""),"",IFERROR(SUM(PRODUCT(INDEX(CMB[[BA_0O]:[BA_2O]],MATCH(ROUND(MIN(SUM(DW$4,$O75/1000),SUM($O75,DW$4/1000)),3),CMB[[Cmb_ID]:[Cmb_ID]],0),SUM(N(DW$1),N($R75),1)),CHOOSE(AC[[M]:[M]],1,1,0,AC[[AB]:[AB]])),PRODUCT(INDEX(CMB[[BD_0O]:[BD_2O]],MATCH(ROUND(MIN(SUM(DW$4,$O75/1000),SUM($O75,DW$4/1000)),3),CMB[[Cmb_ID]:[Cmb_ID]],0),SUM(N(DW$1),N($R75),1)),CHOOSE(AC[[M]:[M]],1,0,1,AC[[DB]:[DB]])),PRODUCT(SUM(ROUND(AVERAGE(VALUE(DW$3),VALUE($P75)),0),CHOOSE(IF(OR(DW$1,$R75),4,INDEX(CMB[[Res_Rare]:[Res_Rare]],MATCH(ROUND(MIN(SUM(DW$4,$O75/1000),SUM($O75,DW$4/1000)),3),CMB[[Cmb_ID]:[Cmb_ID]],0))),-1,-1,0,0)),IF(OR(DW$1,$R75),4,INDEX(CMB[[Cmb_Rare]:[Cmb_Rare]],MATCH(ROUND(MIN(SUM(DW$4,$O75/1000),SUM($O75,DW$4/1000)),3),CMB[[Cmb_ID]:[Cmb_ID]],0))),CHOOSE(AC[[M]:[M]],2,1,1,SUM(AC[[AB]:[DB]])))),""))</f>
        <v/>
      </c>
      <c r="DX75" t="str">
        <f>IF(OR(DX$5="",$S75=""),"",IFERROR(SUM(PRODUCT(INDEX(CMB[[BA_0O]:[BA_2O]],MATCH(ROUND(MIN(SUM(DX$4,$O75/1000),SUM($O75,DX$4/1000)),3),CMB[[Cmb_ID]:[Cmb_ID]],0),SUM(N(DX$1),N($R75),1)),CHOOSE(AC[[M]:[M]],1,1,0,AC[[AB]:[AB]])),PRODUCT(INDEX(CMB[[BD_0O]:[BD_2O]],MATCH(ROUND(MIN(SUM(DX$4,$O75/1000),SUM($O75,DX$4/1000)),3),CMB[[Cmb_ID]:[Cmb_ID]],0),SUM(N(DX$1),N($R75),1)),CHOOSE(AC[[M]:[M]],1,0,1,AC[[DB]:[DB]])),PRODUCT(SUM(ROUND(AVERAGE(VALUE(DX$3),VALUE($P75)),0),CHOOSE(IF(OR(DX$1,$R75),4,INDEX(CMB[[Res_Rare]:[Res_Rare]],MATCH(ROUND(MIN(SUM(DX$4,$O75/1000),SUM($O75,DX$4/1000)),3),CMB[[Cmb_ID]:[Cmb_ID]],0))),-1,-1,0,0)),IF(OR(DX$1,$R75),4,INDEX(CMB[[Cmb_Rare]:[Cmb_Rare]],MATCH(ROUND(MIN(SUM(DX$4,$O75/1000),SUM($O75,DX$4/1000)),3),CMB[[Cmb_ID]:[Cmb_ID]],0))),CHOOSE(AC[[M]:[M]],2,1,1,SUM(AC[[AB]:[DB]])))),""))</f>
        <v/>
      </c>
      <c r="DY75" t="str">
        <f>IF(OR(DY$5="",$S75=""),"",IFERROR(SUM(PRODUCT(INDEX(CMB[[BA_0O]:[BA_2O]],MATCH(ROUND(MIN(SUM(DY$4,$O75/1000),SUM($O75,DY$4/1000)),3),CMB[[Cmb_ID]:[Cmb_ID]],0),SUM(N(DY$1),N($R75),1)),CHOOSE(AC[[M]:[M]],1,1,0,AC[[AB]:[AB]])),PRODUCT(INDEX(CMB[[BD_0O]:[BD_2O]],MATCH(ROUND(MIN(SUM(DY$4,$O75/1000),SUM($O75,DY$4/1000)),3),CMB[[Cmb_ID]:[Cmb_ID]],0),SUM(N(DY$1),N($R75),1)),CHOOSE(AC[[M]:[M]],1,0,1,AC[[DB]:[DB]])),PRODUCT(SUM(ROUND(AVERAGE(VALUE(DY$3),VALUE($P75)),0),CHOOSE(IF(OR(DY$1,$R75),4,INDEX(CMB[[Res_Rare]:[Res_Rare]],MATCH(ROUND(MIN(SUM(DY$4,$O75/1000),SUM($O75,DY$4/1000)),3),CMB[[Cmb_ID]:[Cmb_ID]],0))),-1,-1,0,0)),IF(OR(DY$1,$R75),4,INDEX(CMB[[Cmb_Rare]:[Cmb_Rare]],MATCH(ROUND(MIN(SUM(DY$4,$O75/1000),SUM($O75,DY$4/1000)),3),CMB[[Cmb_ID]:[Cmb_ID]],0))),CHOOSE(AC[[M]:[M]],2,1,1,SUM(AC[[AB]:[DB]])))),""))</f>
        <v/>
      </c>
      <c r="DZ75" t="str">
        <f>IF(OR(DZ$5="",$S75=""),"",IFERROR(SUM(PRODUCT(INDEX(CMB[[BA_0O]:[BA_2O]],MATCH(ROUND(MIN(SUM(DZ$4,$O75/1000),SUM($O75,DZ$4/1000)),3),CMB[[Cmb_ID]:[Cmb_ID]],0),SUM(N(DZ$1),N($R75),1)),CHOOSE(AC[[M]:[M]],1,1,0,AC[[AB]:[AB]])),PRODUCT(INDEX(CMB[[BD_0O]:[BD_2O]],MATCH(ROUND(MIN(SUM(DZ$4,$O75/1000),SUM($O75,DZ$4/1000)),3),CMB[[Cmb_ID]:[Cmb_ID]],0),SUM(N(DZ$1),N($R75),1)),CHOOSE(AC[[M]:[M]],1,0,1,AC[[DB]:[DB]])),PRODUCT(SUM(ROUND(AVERAGE(VALUE(DZ$3),VALUE($P75)),0),CHOOSE(IF(OR(DZ$1,$R75),4,INDEX(CMB[[Res_Rare]:[Res_Rare]],MATCH(ROUND(MIN(SUM(DZ$4,$O75/1000),SUM($O75,DZ$4/1000)),3),CMB[[Cmb_ID]:[Cmb_ID]],0))),-1,-1,0,0)),IF(OR(DZ$1,$R75),4,INDEX(CMB[[Cmb_Rare]:[Cmb_Rare]],MATCH(ROUND(MIN(SUM(DZ$4,$O75/1000),SUM($O75,DZ$4/1000)),3),CMB[[Cmb_ID]:[Cmb_ID]],0))),CHOOSE(AC[[M]:[M]],2,1,1,SUM(AC[[AB]:[DB]])))),""))</f>
        <v/>
      </c>
      <c r="EA75" t="str">
        <f>IF(OR(EA$5="",$S75=""),"",IFERROR(SUM(PRODUCT(INDEX(CMB[[BA_0O]:[BA_2O]],MATCH(ROUND(MIN(SUM(EA$4,$O75/1000),SUM($O75,EA$4/1000)),3),CMB[[Cmb_ID]:[Cmb_ID]],0),SUM(N(EA$1),N($R75),1)),CHOOSE(AC[[M]:[M]],1,1,0,AC[[AB]:[AB]])),PRODUCT(INDEX(CMB[[BD_0O]:[BD_2O]],MATCH(ROUND(MIN(SUM(EA$4,$O75/1000),SUM($O75,EA$4/1000)),3),CMB[[Cmb_ID]:[Cmb_ID]],0),SUM(N(EA$1),N($R75),1)),CHOOSE(AC[[M]:[M]],1,0,1,AC[[DB]:[DB]])),PRODUCT(SUM(ROUND(AVERAGE(VALUE(EA$3),VALUE($P75)),0),CHOOSE(IF(OR(EA$1,$R75),4,INDEX(CMB[[Res_Rare]:[Res_Rare]],MATCH(ROUND(MIN(SUM(EA$4,$O75/1000),SUM($O75,EA$4/1000)),3),CMB[[Cmb_ID]:[Cmb_ID]],0))),-1,-1,0,0)),IF(OR(EA$1,$R75),4,INDEX(CMB[[Cmb_Rare]:[Cmb_Rare]],MATCH(ROUND(MIN(SUM(EA$4,$O75/1000),SUM($O75,EA$4/1000)),3),CMB[[Cmb_ID]:[Cmb_ID]],0))),CHOOSE(AC[[M]:[M]],2,1,1,SUM(AC[[AB]:[DB]])))),""))</f>
        <v/>
      </c>
      <c r="EB75" t="str">
        <f>IF(OR(EB$5="",$S75=""),"",IFERROR(SUM(PRODUCT(INDEX(CMB[[BA_0O]:[BA_2O]],MATCH(ROUND(MIN(SUM(EB$4,$O75/1000),SUM($O75,EB$4/1000)),3),CMB[[Cmb_ID]:[Cmb_ID]],0),SUM(N(EB$1),N($R75),1)),CHOOSE(AC[[M]:[M]],1,1,0,AC[[AB]:[AB]])),PRODUCT(INDEX(CMB[[BD_0O]:[BD_2O]],MATCH(ROUND(MIN(SUM(EB$4,$O75/1000),SUM($O75,EB$4/1000)),3),CMB[[Cmb_ID]:[Cmb_ID]],0),SUM(N(EB$1),N($R75),1)),CHOOSE(AC[[M]:[M]],1,0,1,AC[[DB]:[DB]])),PRODUCT(SUM(ROUND(AVERAGE(VALUE(EB$3),VALUE($P75)),0),CHOOSE(IF(OR(EB$1,$R75),4,INDEX(CMB[[Res_Rare]:[Res_Rare]],MATCH(ROUND(MIN(SUM(EB$4,$O75/1000),SUM($O75,EB$4/1000)),3),CMB[[Cmb_ID]:[Cmb_ID]],0))),-1,-1,0,0)),IF(OR(EB$1,$R75),4,INDEX(CMB[[Cmb_Rare]:[Cmb_Rare]],MATCH(ROUND(MIN(SUM(EB$4,$O75/1000),SUM($O75,EB$4/1000)),3),CMB[[Cmb_ID]:[Cmb_ID]],0))),CHOOSE(AC[[M]:[M]],2,1,1,SUM(AC[[AB]:[DB]])))),""))</f>
        <v/>
      </c>
      <c r="EC75" t="str">
        <f>IF(OR(EC$5="",$S75=""),"",IFERROR(SUM(PRODUCT(INDEX(CMB[[BA_0O]:[BA_2O]],MATCH(ROUND(MIN(SUM(EC$4,$O75/1000),SUM($O75,EC$4/1000)),3),CMB[[Cmb_ID]:[Cmb_ID]],0),SUM(N(EC$1),N($R75),1)),CHOOSE(AC[[M]:[M]],1,1,0,AC[[AB]:[AB]])),PRODUCT(INDEX(CMB[[BD_0O]:[BD_2O]],MATCH(ROUND(MIN(SUM(EC$4,$O75/1000),SUM($O75,EC$4/1000)),3),CMB[[Cmb_ID]:[Cmb_ID]],0),SUM(N(EC$1),N($R75),1)),CHOOSE(AC[[M]:[M]],1,0,1,AC[[DB]:[DB]])),PRODUCT(SUM(ROUND(AVERAGE(VALUE(EC$3),VALUE($P75)),0),CHOOSE(IF(OR(EC$1,$R75),4,INDEX(CMB[[Res_Rare]:[Res_Rare]],MATCH(ROUND(MIN(SUM(EC$4,$O75/1000),SUM($O75,EC$4/1000)),3),CMB[[Cmb_ID]:[Cmb_ID]],0))),-1,-1,0,0)),IF(OR(EC$1,$R75),4,INDEX(CMB[[Cmb_Rare]:[Cmb_Rare]],MATCH(ROUND(MIN(SUM(EC$4,$O75/1000),SUM($O75,EC$4/1000)),3),CMB[[Cmb_ID]:[Cmb_ID]],0))),CHOOSE(AC[[M]:[M]],2,1,1,SUM(AC[[AB]:[DB]])))),""))</f>
        <v/>
      </c>
      <c r="ED75" t="str">
        <f>IF(OR(ED$5="",$S75=""),"",IFERROR(SUM(PRODUCT(INDEX(CMB[[BA_0O]:[BA_2O]],MATCH(ROUND(MIN(SUM(ED$4,$O75/1000),SUM($O75,ED$4/1000)),3),CMB[[Cmb_ID]:[Cmb_ID]],0),SUM(N(ED$1),N($R75),1)),CHOOSE(AC[[M]:[M]],1,1,0,AC[[AB]:[AB]])),PRODUCT(INDEX(CMB[[BD_0O]:[BD_2O]],MATCH(ROUND(MIN(SUM(ED$4,$O75/1000),SUM($O75,ED$4/1000)),3),CMB[[Cmb_ID]:[Cmb_ID]],0),SUM(N(ED$1),N($R75),1)),CHOOSE(AC[[M]:[M]],1,0,1,AC[[DB]:[DB]])),PRODUCT(SUM(ROUND(AVERAGE(VALUE(ED$3),VALUE($P75)),0),CHOOSE(IF(OR(ED$1,$R75),4,INDEX(CMB[[Res_Rare]:[Res_Rare]],MATCH(ROUND(MIN(SUM(ED$4,$O75/1000),SUM($O75,ED$4/1000)),3),CMB[[Cmb_ID]:[Cmb_ID]],0))),-1,-1,0,0)),IF(OR(ED$1,$R75),4,INDEX(CMB[[Cmb_Rare]:[Cmb_Rare]],MATCH(ROUND(MIN(SUM(ED$4,$O75/1000),SUM($O75,ED$4/1000)),3),CMB[[Cmb_ID]:[Cmb_ID]],0))),CHOOSE(AC[[M]:[M]],2,1,1,SUM(AC[[AB]:[DB]])))),""))</f>
        <v/>
      </c>
      <c r="EE75" t="str">
        <f>IF(OR(EE$5="",$S75=""),"",IFERROR(SUM(PRODUCT(INDEX(CMB[[BA_0O]:[BA_2O]],MATCH(ROUND(MIN(SUM(EE$4,$O75/1000),SUM($O75,EE$4/1000)),3),CMB[[Cmb_ID]:[Cmb_ID]],0),SUM(N(EE$1),N($R75),1)),CHOOSE(AC[[M]:[M]],1,1,0,AC[[AB]:[AB]])),PRODUCT(INDEX(CMB[[BD_0O]:[BD_2O]],MATCH(ROUND(MIN(SUM(EE$4,$O75/1000),SUM($O75,EE$4/1000)),3),CMB[[Cmb_ID]:[Cmb_ID]],0),SUM(N(EE$1),N($R75),1)),CHOOSE(AC[[M]:[M]],1,0,1,AC[[DB]:[DB]])),PRODUCT(SUM(ROUND(AVERAGE(VALUE(EE$3),VALUE($P75)),0),CHOOSE(IF(OR(EE$1,$R75),4,INDEX(CMB[[Res_Rare]:[Res_Rare]],MATCH(ROUND(MIN(SUM(EE$4,$O75/1000),SUM($O75,EE$4/1000)),3),CMB[[Cmb_ID]:[Cmb_ID]],0))),-1,-1,0,0)),IF(OR(EE$1,$R75),4,INDEX(CMB[[Cmb_Rare]:[Cmb_Rare]],MATCH(ROUND(MIN(SUM(EE$4,$O75/1000),SUM($O75,EE$4/1000)),3),CMB[[Cmb_ID]:[Cmb_ID]],0))),CHOOSE(AC[[M]:[M]],2,1,1,SUM(AC[[AB]:[DB]])))),""))</f>
        <v/>
      </c>
      <c r="EF75" t="str">
        <f>IF(OR(EF$5="",$S75=""),"",IFERROR(SUM(PRODUCT(INDEX(CMB[[BA_0O]:[BA_2O]],MATCH(ROUND(MIN(SUM(EF$4,$O75/1000),SUM($O75,EF$4/1000)),3),CMB[[Cmb_ID]:[Cmb_ID]],0),SUM(N(EF$1),N($R75),1)),CHOOSE(AC[[M]:[M]],1,1,0,AC[[AB]:[AB]])),PRODUCT(INDEX(CMB[[BD_0O]:[BD_2O]],MATCH(ROUND(MIN(SUM(EF$4,$O75/1000),SUM($O75,EF$4/1000)),3),CMB[[Cmb_ID]:[Cmb_ID]],0),SUM(N(EF$1),N($R75),1)),CHOOSE(AC[[M]:[M]],1,0,1,AC[[DB]:[DB]])),PRODUCT(SUM(ROUND(AVERAGE(VALUE(EF$3),VALUE($P75)),0),CHOOSE(IF(OR(EF$1,$R75),4,INDEX(CMB[[Res_Rare]:[Res_Rare]],MATCH(ROUND(MIN(SUM(EF$4,$O75/1000),SUM($O75,EF$4/1000)),3),CMB[[Cmb_ID]:[Cmb_ID]],0))),-1,-1,0,0)),IF(OR(EF$1,$R75),4,INDEX(CMB[[Cmb_Rare]:[Cmb_Rare]],MATCH(ROUND(MIN(SUM(EF$4,$O75/1000),SUM($O75,EF$4/1000)),3),CMB[[Cmb_ID]:[Cmb_ID]],0))),CHOOSE(AC[[M]:[M]],2,1,1,SUM(AC[[AB]:[DB]])))),""))</f>
        <v/>
      </c>
      <c r="EG75" t="str">
        <f>IF(OR(EG$5="",$S75=""),"",IFERROR(SUM(PRODUCT(INDEX(CMB[[BA_0O]:[BA_2O]],MATCH(ROUND(MIN(SUM(EG$4,$O75/1000),SUM($O75,EG$4/1000)),3),CMB[[Cmb_ID]:[Cmb_ID]],0),SUM(N(EG$1),N($R75),1)),CHOOSE(AC[[M]:[M]],1,1,0,AC[[AB]:[AB]])),PRODUCT(INDEX(CMB[[BD_0O]:[BD_2O]],MATCH(ROUND(MIN(SUM(EG$4,$O75/1000),SUM($O75,EG$4/1000)),3),CMB[[Cmb_ID]:[Cmb_ID]],0),SUM(N(EG$1),N($R75),1)),CHOOSE(AC[[M]:[M]],1,0,1,AC[[DB]:[DB]])),PRODUCT(SUM(ROUND(AVERAGE(VALUE(EG$3),VALUE($P75)),0),CHOOSE(IF(OR(EG$1,$R75),4,INDEX(CMB[[Res_Rare]:[Res_Rare]],MATCH(ROUND(MIN(SUM(EG$4,$O75/1000),SUM($O75,EG$4/1000)),3),CMB[[Cmb_ID]:[Cmb_ID]],0))),-1,-1,0,0)),IF(OR(EG$1,$R75),4,INDEX(CMB[[Cmb_Rare]:[Cmb_Rare]],MATCH(ROUND(MIN(SUM(EG$4,$O75/1000),SUM($O75,EG$4/1000)),3),CMB[[Cmb_ID]:[Cmb_ID]],0))),CHOOSE(AC[[M]:[M]],2,1,1,SUM(AC[[AB]:[DB]])))),""))</f>
        <v/>
      </c>
      <c r="EH75" t="str">
        <f>IF(OR(EH$5="",$S75=""),"",IFERROR(SUM(PRODUCT(INDEX(CMB[[BA_0O]:[BA_2O]],MATCH(ROUND(MIN(SUM(EH$4,$O75/1000),SUM($O75,EH$4/1000)),3),CMB[[Cmb_ID]:[Cmb_ID]],0),SUM(N(EH$1),N($R75),1)),CHOOSE(AC[[M]:[M]],1,1,0,AC[[AB]:[AB]])),PRODUCT(INDEX(CMB[[BD_0O]:[BD_2O]],MATCH(ROUND(MIN(SUM(EH$4,$O75/1000),SUM($O75,EH$4/1000)),3),CMB[[Cmb_ID]:[Cmb_ID]],0),SUM(N(EH$1),N($R75),1)),CHOOSE(AC[[M]:[M]],1,0,1,AC[[DB]:[DB]])),PRODUCT(SUM(ROUND(AVERAGE(VALUE(EH$3),VALUE($P75)),0),CHOOSE(IF(OR(EH$1,$R75),4,INDEX(CMB[[Res_Rare]:[Res_Rare]],MATCH(ROUND(MIN(SUM(EH$4,$O75/1000),SUM($O75,EH$4/1000)),3),CMB[[Cmb_ID]:[Cmb_ID]],0))),-1,-1,0,0)),IF(OR(EH$1,$R75),4,INDEX(CMB[[Cmb_Rare]:[Cmb_Rare]],MATCH(ROUND(MIN(SUM(EH$4,$O75/1000),SUM($O75,EH$4/1000)),3),CMB[[Cmb_ID]:[Cmb_ID]],0))),CHOOSE(AC[[M]:[M]],2,1,1,SUM(AC[[AB]:[DB]])))),""))</f>
        <v/>
      </c>
      <c r="EI75" t="str">
        <f>IF(OR(EI$5="",$S75=""),"",IFERROR(SUM(PRODUCT(INDEX(CMB[[BA_0O]:[BA_2O]],MATCH(ROUND(MIN(SUM(EI$4,$O75/1000),SUM($O75,EI$4/1000)),3),CMB[[Cmb_ID]:[Cmb_ID]],0),SUM(N(EI$1),N($R75),1)),CHOOSE(AC[[M]:[M]],1,1,0,AC[[AB]:[AB]])),PRODUCT(INDEX(CMB[[BD_0O]:[BD_2O]],MATCH(ROUND(MIN(SUM(EI$4,$O75/1000),SUM($O75,EI$4/1000)),3),CMB[[Cmb_ID]:[Cmb_ID]],0),SUM(N(EI$1),N($R75),1)),CHOOSE(AC[[M]:[M]],1,0,1,AC[[DB]:[DB]])),PRODUCT(SUM(ROUND(AVERAGE(VALUE(EI$3),VALUE($P75)),0),CHOOSE(IF(OR(EI$1,$R75),4,INDEX(CMB[[Res_Rare]:[Res_Rare]],MATCH(ROUND(MIN(SUM(EI$4,$O75/1000),SUM($O75,EI$4/1000)),3),CMB[[Cmb_ID]:[Cmb_ID]],0))),-1,-1,0,0)),IF(OR(EI$1,$R75),4,INDEX(CMB[[Cmb_Rare]:[Cmb_Rare]],MATCH(ROUND(MIN(SUM(EI$4,$O75/1000),SUM($O75,EI$4/1000)),3),CMB[[Cmb_ID]:[Cmb_ID]],0))),CHOOSE(AC[[M]:[M]],2,1,1,SUM(AC[[AB]:[DB]])))),""))</f>
        <v/>
      </c>
      <c r="EJ75" t="str">
        <f>IF(OR(EJ$5="",$S75=""),"",IFERROR(SUM(PRODUCT(INDEX(CMB[[BA_0O]:[BA_2O]],MATCH(ROUND(MIN(SUM(EJ$4,$O75/1000),SUM($O75,EJ$4/1000)),3),CMB[[Cmb_ID]:[Cmb_ID]],0),SUM(N(EJ$1),N($R75),1)),CHOOSE(AC[[M]:[M]],1,1,0,AC[[AB]:[AB]])),PRODUCT(INDEX(CMB[[BD_0O]:[BD_2O]],MATCH(ROUND(MIN(SUM(EJ$4,$O75/1000),SUM($O75,EJ$4/1000)),3),CMB[[Cmb_ID]:[Cmb_ID]],0),SUM(N(EJ$1),N($R75),1)),CHOOSE(AC[[M]:[M]],1,0,1,AC[[DB]:[DB]])),PRODUCT(SUM(ROUND(AVERAGE(VALUE(EJ$3),VALUE($P75)),0),CHOOSE(IF(OR(EJ$1,$R75),4,INDEX(CMB[[Res_Rare]:[Res_Rare]],MATCH(ROUND(MIN(SUM(EJ$4,$O75/1000),SUM($O75,EJ$4/1000)),3),CMB[[Cmb_ID]:[Cmb_ID]],0))),-1,-1,0,0)),IF(OR(EJ$1,$R75),4,INDEX(CMB[[Cmb_Rare]:[Cmb_Rare]],MATCH(ROUND(MIN(SUM(EJ$4,$O75/1000),SUM($O75,EJ$4/1000)),3),CMB[[Cmb_ID]:[Cmb_ID]],0))),CHOOSE(AC[[M]:[M]],2,1,1,SUM(AC[[AB]:[DB]])))),""))</f>
        <v/>
      </c>
      <c r="EK75" t="str">
        <f>IF(OR(EK$5="",$S75=""),"",IFERROR(SUM(PRODUCT(INDEX(CMB[[BA_0O]:[BA_2O]],MATCH(ROUND(MIN(SUM(EK$4,$O75/1000),SUM($O75,EK$4/1000)),3),CMB[[Cmb_ID]:[Cmb_ID]],0),SUM(N(EK$1),N($R75),1)),CHOOSE(AC[[M]:[M]],1,1,0,AC[[AB]:[AB]])),PRODUCT(INDEX(CMB[[BD_0O]:[BD_2O]],MATCH(ROUND(MIN(SUM(EK$4,$O75/1000),SUM($O75,EK$4/1000)),3),CMB[[Cmb_ID]:[Cmb_ID]],0),SUM(N(EK$1),N($R75),1)),CHOOSE(AC[[M]:[M]],1,0,1,AC[[DB]:[DB]])),PRODUCT(SUM(ROUND(AVERAGE(VALUE(EK$3),VALUE($P75)),0),CHOOSE(IF(OR(EK$1,$R75),4,INDEX(CMB[[Res_Rare]:[Res_Rare]],MATCH(ROUND(MIN(SUM(EK$4,$O75/1000),SUM($O75,EK$4/1000)),3),CMB[[Cmb_ID]:[Cmb_ID]],0))),-1,-1,0,0)),IF(OR(EK$1,$R75),4,INDEX(CMB[[Cmb_Rare]:[Cmb_Rare]],MATCH(ROUND(MIN(SUM(EK$4,$O75/1000),SUM($O75,EK$4/1000)),3),CMB[[Cmb_ID]:[Cmb_ID]],0))),CHOOSE(AC[[M]:[M]],2,1,1,SUM(AC[[AB]:[DB]])))),""))</f>
        <v/>
      </c>
      <c r="EL75" t="str">
        <f>IF(OR(EL$5="",$S75=""),"",IFERROR(SUM(PRODUCT(INDEX(CMB[[BA_0O]:[BA_2O]],MATCH(ROUND(MIN(SUM(EL$4,$O75/1000),SUM($O75,EL$4/1000)),3),CMB[[Cmb_ID]:[Cmb_ID]],0),SUM(N(EL$1),N($R75),1)),CHOOSE(AC[[M]:[M]],1,1,0,AC[[AB]:[AB]])),PRODUCT(INDEX(CMB[[BD_0O]:[BD_2O]],MATCH(ROUND(MIN(SUM(EL$4,$O75/1000),SUM($O75,EL$4/1000)),3),CMB[[Cmb_ID]:[Cmb_ID]],0),SUM(N(EL$1),N($R75),1)),CHOOSE(AC[[M]:[M]],1,0,1,AC[[DB]:[DB]])),PRODUCT(SUM(ROUND(AVERAGE(VALUE(EL$3),VALUE($P75)),0),CHOOSE(IF(OR(EL$1,$R75),4,INDEX(CMB[[Res_Rare]:[Res_Rare]],MATCH(ROUND(MIN(SUM(EL$4,$O75/1000),SUM($O75,EL$4/1000)),3),CMB[[Cmb_ID]:[Cmb_ID]],0))),-1,-1,0,0)),IF(OR(EL$1,$R75),4,INDEX(CMB[[Cmb_Rare]:[Cmb_Rare]],MATCH(ROUND(MIN(SUM(EL$4,$O75/1000),SUM($O75,EL$4/1000)),3),CMB[[Cmb_ID]:[Cmb_ID]],0))),CHOOSE(AC[[M]:[M]],2,1,1,SUM(AC[[AB]:[DB]])))),""))</f>
        <v/>
      </c>
      <c r="EM75" t="str">
        <f>IF(OR(EM$5="",$S75=""),"",IFERROR(SUM(PRODUCT(INDEX(CMB[[BA_0O]:[BA_2O]],MATCH(ROUND(MIN(SUM(EM$4,$O75/1000),SUM($O75,EM$4/1000)),3),CMB[[Cmb_ID]:[Cmb_ID]],0),SUM(N(EM$1),N($R75),1)),CHOOSE(AC[[M]:[M]],1,1,0,AC[[AB]:[AB]])),PRODUCT(INDEX(CMB[[BD_0O]:[BD_2O]],MATCH(ROUND(MIN(SUM(EM$4,$O75/1000),SUM($O75,EM$4/1000)),3),CMB[[Cmb_ID]:[Cmb_ID]],0),SUM(N(EM$1),N($R75),1)),CHOOSE(AC[[M]:[M]],1,0,1,AC[[DB]:[DB]])),PRODUCT(SUM(ROUND(AVERAGE(VALUE(EM$3),VALUE($P75)),0),CHOOSE(IF(OR(EM$1,$R75),4,INDEX(CMB[[Res_Rare]:[Res_Rare]],MATCH(ROUND(MIN(SUM(EM$4,$O75/1000),SUM($O75,EM$4/1000)),3),CMB[[Cmb_ID]:[Cmb_ID]],0))),-1,-1,0,0)),IF(OR(EM$1,$R75),4,INDEX(CMB[[Cmb_Rare]:[Cmb_Rare]],MATCH(ROUND(MIN(SUM(EM$4,$O75/1000),SUM($O75,EM$4/1000)),3),CMB[[Cmb_ID]:[Cmb_ID]],0))),CHOOSE(AC[[M]:[M]],2,1,1,SUM(AC[[AB]:[DB]])))),""))</f>
        <v/>
      </c>
      <c r="EN75" t="str">
        <f>IF(OR(EN$5="",$S75=""),"",IFERROR(SUM(PRODUCT(INDEX(CMB[[BA_0O]:[BA_2O]],MATCH(ROUND(MIN(SUM(EN$4,$O75/1000),SUM($O75,EN$4/1000)),3),CMB[[Cmb_ID]:[Cmb_ID]],0),SUM(N(EN$1),N($R75),1)),CHOOSE(AC[[M]:[M]],1,1,0,AC[[AB]:[AB]])),PRODUCT(INDEX(CMB[[BD_0O]:[BD_2O]],MATCH(ROUND(MIN(SUM(EN$4,$O75/1000),SUM($O75,EN$4/1000)),3),CMB[[Cmb_ID]:[Cmb_ID]],0),SUM(N(EN$1),N($R75),1)),CHOOSE(AC[[M]:[M]],1,0,1,AC[[DB]:[DB]])),PRODUCT(SUM(ROUND(AVERAGE(VALUE(EN$3),VALUE($P75)),0),CHOOSE(IF(OR(EN$1,$R75),4,INDEX(CMB[[Res_Rare]:[Res_Rare]],MATCH(ROUND(MIN(SUM(EN$4,$O75/1000),SUM($O75,EN$4/1000)),3),CMB[[Cmb_ID]:[Cmb_ID]],0))),-1,-1,0,0)),IF(OR(EN$1,$R75),4,INDEX(CMB[[Cmb_Rare]:[Cmb_Rare]],MATCH(ROUND(MIN(SUM(EN$4,$O75/1000),SUM($O75,EN$4/1000)),3),CMB[[Cmb_ID]:[Cmb_ID]],0))),CHOOSE(AC[[M]:[M]],2,1,1,SUM(AC[[AB]:[DB]])))),""))</f>
        <v/>
      </c>
      <c r="EO75" t="str">
        <f>IF(OR(EO$5="",$S75=""),"",IFERROR(SUM(PRODUCT(INDEX(CMB[[BA_0O]:[BA_2O]],MATCH(ROUND(MIN(SUM(EO$4,$O75/1000),SUM($O75,EO$4/1000)),3),CMB[[Cmb_ID]:[Cmb_ID]],0),SUM(N(EO$1),N($R75),1)),CHOOSE(AC[[M]:[M]],1,1,0,AC[[AB]:[AB]])),PRODUCT(INDEX(CMB[[BD_0O]:[BD_2O]],MATCH(ROUND(MIN(SUM(EO$4,$O75/1000),SUM($O75,EO$4/1000)),3),CMB[[Cmb_ID]:[Cmb_ID]],0),SUM(N(EO$1),N($R75),1)),CHOOSE(AC[[M]:[M]],1,0,1,AC[[DB]:[DB]])),PRODUCT(SUM(ROUND(AVERAGE(VALUE(EO$3),VALUE($P75)),0),CHOOSE(IF(OR(EO$1,$R75),4,INDEX(CMB[[Res_Rare]:[Res_Rare]],MATCH(ROUND(MIN(SUM(EO$4,$O75/1000),SUM($O75,EO$4/1000)),3),CMB[[Cmb_ID]:[Cmb_ID]],0))),-1,-1,0,0)),IF(OR(EO$1,$R75),4,INDEX(CMB[[Cmb_Rare]:[Cmb_Rare]],MATCH(ROUND(MIN(SUM(EO$4,$O75/1000),SUM($O75,EO$4/1000)),3),CMB[[Cmb_ID]:[Cmb_ID]],0))),CHOOSE(AC[[M]:[M]],2,1,1,SUM(AC[[AB]:[DB]])))),""))</f>
        <v/>
      </c>
      <c r="EP75" t="str">
        <f>IF(OR(EP$5="",$S75=""),"",IFERROR(SUM(PRODUCT(INDEX(CMB[[BA_0O]:[BA_2O]],MATCH(ROUND(MIN(SUM(EP$4,$O75/1000),SUM($O75,EP$4/1000)),3),CMB[[Cmb_ID]:[Cmb_ID]],0),SUM(N(EP$1),N($R75),1)),CHOOSE(AC[[M]:[M]],1,1,0,AC[[AB]:[AB]])),PRODUCT(INDEX(CMB[[BD_0O]:[BD_2O]],MATCH(ROUND(MIN(SUM(EP$4,$O75/1000),SUM($O75,EP$4/1000)),3),CMB[[Cmb_ID]:[Cmb_ID]],0),SUM(N(EP$1),N($R75),1)),CHOOSE(AC[[M]:[M]],1,0,1,AC[[DB]:[DB]])),PRODUCT(SUM(ROUND(AVERAGE(VALUE(EP$3),VALUE($P75)),0),CHOOSE(IF(OR(EP$1,$R75),4,INDEX(CMB[[Res_Rare]:[Res_Rare]],MATCH(ROUND(MIN(SUM(EP$4,$O75/1000),SUM($O75,EP$4/1000)),3),CMB[[Cmb_ID]:[Cmb_ID]],0))),-1,-1,0,0)),IF(OR(EP$1,$R75),4,INDEX(CMB[[Cmb_Rare]:[Cmb_Rare]],MATCH(ROUND(MIN(SUM(EP$4,$O75/1000),SUM($O75,EP$4/1000)),3),CMB[[Cmb_ID]:[Cmb_ID]],0))),CHOOSE(AC[[M]:[M]],2,1,1,SUM(AC[[AB]:[DB]])))),""))</f>
        <v/>
      </c>
      <c r="EQ75" t="str">
        <f>IF(OR(EQ$5="",$S75=""),"",IFERROR(SUM(PRODUCT(INDEX(CMB[[BA_0O]:[BA_2O]],MATCH(ROUND(MIN(SUM(EQ$4,$O75/1000),SUM($O75,EQ$4/1000)),3),CMB[[Cmb_ID]:[Cmb_ID]],0),SUM(N(EQ$1),N($R75),1)),CHOOSE(AC[[M]:[M]],1,1,0,AC[[AB]:[AB]])),PRODUCT(INDEX(CMB[[BD_0O]:[BD_2O]],MATCH(ROUND(MIN(SUM(EQ$4,$O75/1000),SUM($O75,EQ$4/1000)),3),CMB[[Cmb_ID]:[Cmb_ID]],0),SUM(N(EQ$1),N($R75),1)),CHOOSE(AC[[M]:[M]],1,0,1,AC[[DB]:[DB]])),PRODUCT(SUM(ROUND(AVERAGE(VALUE(EQ$3),VALUE($P75)),0),CHOOSE(IF(OR(EQ$1,$R75),4,INDEX(CMB[[Res_Rare]:[Res_Rare]],MATCH(ROUND(MIN(SUM(EQ$4,$O75/1000),SUM($O75,EQ$4/1000)),3),CMB[[Cmb_ID]:[Cmb_ID]],0))),-1,-1,0,0)),IF(OR(EQ$1,$R75),4,INDEX(CMB[[Cmb_Rare]:[Cmb_Rare]],MATCH(ROUND(MIN(SUM(EQ$4,$O75/1000),SUM($O75,EQ$4/1000)),3),CMB[[Cmb_ID]:[Cmb_ID]],0))),CHOOSE(AC[[M]:[M]],2,1,1,SUM(AC[[AB]:[DB]])))),""))</f>
        <v/>
      </c>
      <c r="ER75" t="str">
        <f>IF(OR(ER$5="",$S75=""),"",IFERROR(SUM(PRODUCT(INDEX(CMB[[BA_0O]:[BA_2O]],MATCH(ROUND(MIN(SUM(ER$4,$O75/1000),SUM($O75,ER$4/1000)),3),CMB[[Cmb_ID]:[Cmb_ID]],0),SUM(N(ER$1),N($R75),1)),CHOOSE(AC[[M]:[M]],1,1,0,AC[[AB]:[AB]])),PRODUCT(INDEX(CMB[[BD_0O]:[BD_2O]],MATCH(ROUND(MIN(SUM(ER$4,$O75/1000),SUM($O75,ER$4/1000)),3),CMB[[Cmb_ID]:[Cmb_ID]],0),SUM(N(ER$1),N($R75),1)),CHOOSE(AC[[M]:[M]],1,0,1,AC[[DB]:[DB]])),PRODUCT(SUM(ROUND(AVERAGE(VALUE(ER$3),VALUE($P75)),0),CHOOSE(IF(OR(ER$1,$R75),4,INDEX(CMB[[Res_Rare]:[Res_Rare]],MATCH(ROUND(MIN(SUM(ER$4,$O75/1000),SUM($O75,ER$4/1000)),3),CMB[[Cmb_ID]:[Cmb_ID]],0))),-1,-1,0,0)),IF(OR(ER$1,$R75),4,INDEX(CMB[[Cmb_Rare]:[Cmb_Rare]],MATCH(ROUND(MIN(SUM(ER$4,$O75/1000),SUM($O75,ER$4/1000)),3),CMB[[Cmb_ID]:[Cmb_ID]],0))),CHOOSE(AC[[M]:[M]],2,1,1,SUM(AC[[AB]:[DB]])))),""))</f>
        <v/>
      </c>
      <c r="ES75" t="str">
        <f>IF(OR(ES$5="",$S75=""),"",IFERROR(SUM(PRODUCT(INDEX(CMB[[BA_0O]:[BA_2O]],MATCH(ROUND(MIN(SUM(ES$4,$O75/1000),SUM($O75,ES$4/1000)),3),CMB[[Cmb_ID]:[Cmb_ID]],0),SUM(N(ES$1),N($R75),1)),CHOOSE(AC[[M]:[M]],1,1,0,AC[[AB]:[AB]])),PRODUCT(INDEX(CMB[[BD_0O]:[BD_2O]],MATCH(ROUND(MIN(SUM(ES$4,$O75/1000),SUM($O75,ES$4/1000)),3),CMB[[Cmb_ID]:[Cmb_ID]],0),SUM(N(ES$1),N($R75),1)),CHOOSE(AC[[M]:[M]],1,0,1,AC[[DB]:[DB]])),PRODUCT(SUM(ROUND(AVERAGE(VALUE(ES$3),VALUE($P75)),0),CHOOSE(IF(OR(ES$1,$R75),4,INDEX(CMB[[Res_Rare]:[Res_Rare]],MATCH(ROUND(MIN(SUM(ES$4,$O75/1000),SUM($O75,ES$4/1000)),3),CMB[[Cmb_ID]:[Cmb_ID]],0))),-1,-1,0,0)),IF(OR(ES$1,$R75),4,INDEX(CMB[[Cmb_Rare]:[Cmb_Rare]],MATCH(ROUND(MIN(SUM(ES$4,$O75/1000),SUM($O75,ES$4/1000)),3),CMB[[Cmb_ID]:[Cmb_ID]],0))),CHOOSE(AC[[M]:[M]],2,1,1,SUM(AC[[AB]:[DB]])))),""))</f>
        <v/>
      </c>
      <c r="ET75" t="str">
        <f>IF(OR(ET$5="",$S75=""),"",IFERROR(SUM(PRODUCT(INDEX(CMB[[BA_0O]:[BA_2O]],MATCH(ROUND(MIN(SUM(ET$4,$O75/1000),SUM($O75,ET$4/1000)),3),CMB[[Cmb_ID]:[Cmb_ID]],0),SUM(N(ET$1),N($R75),1)),CHOOSE(AC[[M]:[M]],1,1,0,AC[[AB]:[AB]])),PRODUCT(INDEX(CMB[[BD_0O]:[BD_2O]],MATCH(ROUND(MIN(SUM(ET$4,$O75/1000),SUM($O75,ET$4/1000)),3),CMB[[Cmb_ID]:[Cmb_ID]],0),SUM(N(ET$1),N($R75),1)),CHOOSE(AC[[M]:[M]],1,0,1,AC[[DB]:[DB]])),PRODUCT(SUM(ROUND(AVERAGE(VALUE(ET$3),VALUE($P75)),0),CHOOSE(IF(OR(ET$1,$R75),4,INDEX(CMB[[Res_Rare]:[Res_Rare]],MATCH(ROUND(MIN(SUM(ET$4,$O75/1000),SUM($O75,ET$4/1000)),3),CMB[[Cmb_ID]:[Cmb_ID]],0))),-1,-1,0,0)),IF(OR(ET$1,$R75),4,INDEX(CMB[[Cmb_Rare]:[Cmb_Rare]],MATCH(ROUND(MIN(SUM(ET$4,$O75/1000),SUM($O75,ET$4/1000)),3),CMB[[Cmb_ID]:[Cmb_ID]],0))),CHOOSE(AC[[M]:[M]],2,1,1,SUM(AC[[AB]:[DB]])))),""))</f>
        <v/>
      </c>
      <c r="EU75" t="str">
        <f>IF(OR(EU$5="",$S75=""),"",IFERROR(SUM(PRODUCT(INDEX(CMB[[BA_0O]:[BA_2O]],MATCH(ROUND(MIN(SUM(EU$4,$O75/1000),SUM($O75,EU$4/1000)),3),CMB[[Cmb_ID]:[Cmb_ID]],0),SUM(N(EU$1),N($R75),1)),CHOOSE(AC[[M]:[M]],1,1,0,AC[[AB]:[AB]])),PRODUCT(INDEX(CMB[[BD_0O]:[BD_2O]],MATCH(ROUND(MIN(SUM(EU$4,$O75/1000),SUM($O75,EU$4/1000)),3),CMB[[Cmb_ID]:[Cmb_ID]],0),SUM(N(EU$1),N($R75),1)),CHOOSE(AC[[M]:[M]],1,0,1,AC[[DB]:[DB]])),PRODUCT(SUM(ROUND(AVERAGE(VALUE(EU$3),VALUE($P75)),0),CHOOSE(IF(OR(EU$1,$R75),4,INDEX(CMB[[Res_Rare]:[Res_Rare]],MATCH(ROUND(MIN(SUM(EU$4,$O75/1000),SUM($O75,EU$4/1000)),3),CMB[[Cmb_ID]:[Cmb_ID]],0))),-1,-1,0,0)),IF(OR(EU$1,$R75),4,INDEX(CMB[[Cmb_Rare]:[Cmb_Rare]],MATCH(ROUND(MIN(SUM(EU$4,$O75/1000),SUM($O75,EU$4/1000)),3),CMB[[Cmb_ID]:[Cmb_ID]],0))),CHOOSE(AC[[M]:[M]],2,1,1,SUM(AC[[AB]:[DB]])))),""))</f>
        <v/>
      </c>
      <c r="EV75" t="str">
        <f>IF(OR(EV$5="",$S75=""),"",IFERROR(SUM(PRODUCT(INDEX(CMB[[BA_0O]:[BA_2O]],MATCH(ROUND(MIN(SUM(EV$4,$O75/1000),SUM($O75,EV$4/1000)),3),CMB[[Cmb_ID]:[Cmb_ID]],0),SUM(N(EV$1),N($R75),1)),CHOOSE(AC[[M]:[M]],1,1,0,AC[[AB]:[AB]])),PRODUCT(INDEX(CMB[[BD_0O]:[BD_2O]],MATCH(ROUND(MIN(SUM(EV$4,$O75/1000),SUM($O75,EV$4/1000)),3),CMB[[Cmb_ID]:[Cmb_ID]],0),SUM(N(EV$1),N($R75),1)),CHOOSE(AC[[M]:[M]],1,0,1,AC[[DB]:[DB]])),PRODUCT(SUM(ROUND(AVERAGE(VALUE(EV$3),VALUE($P75)),0),CHOOSE(IF(OR(EV$1,$R75),4,INDEX(CMB[[Res_Rare]:[Res_Rare]],MATCH(ROUND(MIN(SUM(EV$4,$O75/1000),SUM($O75,EV$4/1000)),3),CMB[[Cmb_ID]:[Cmb_ID]],0))),-1,-1,0,0)),IF(OR(EV$1,$R75),4,INDEX(CMB[[Cmb_Rare]:[Cmb_Rare]],MATCH(ROUND(MIN(SUM(EV$4,$O75/1000),SUM($O75,EV$4/1000)),3),CMB[[Cmb_ID]:[Cmb_ID]],0))),CHOOSE(AC[[M]:[M]],2,1,1,SUM(AC[[AB]:[DB]])))),""))</f>
        <v/>
      </c>
      <c r="EW75" t="str">
        <f>IF(OR(EW$5="",$S75=""),"",IFERROR(SUM(PRODUCT(INDEX(CMB[[BA_0O]:[BA_2O]],MATCH(ROUND(MIN(SUM(EW$4,$O75/1000),SUM($O75,EW$4/1000)),3),CMB[[Cmb_ID]:[Cmb_ID]],0),SUM(N(EW$1),N($R75),1)),CHOOSE(AC[[M]:[M]],1,1,0,AC[[AB]:[AB]])),PRODUCT(INDEX(CMB[[BD_0O]:[BD_2O]],MATCH(ROUND(MIN(SUM(EW$4,$O75/1000),SUM($O75,EW$4/1000)),3),CMB[[Cmb_ID]:[Cmb_ID]],0),SUM(N(EW$1),N($R75),1)),CHOOSE(AC[[M]:[M]],1,0,1,AC[[DB]:[DB]])),PRODUCT(SUM(ROUND(AVERAGE(VALUE(EW$3),VALUE($P75)),0),CHOOSE(IF(OR(EW$1,$R75),4,INDEX(CMB[[Res_Rare]:[Res_Rare]],MATCH(ROUND(MIN(SUM(EW$4,$O75/1000),SUM($O75,EW$4/1000)),3),CMB[[Cmb_ID]:[Cmb_ID]],0))),-1,-1,0,0)),IF(OR(EW$1,$R75),4,INDEX(CMB[[Cmb_Rare]:[Cmb_Rare]],MATCH(ROUND(MIN(SUM(EW$4,$O75/1000),SUM($O75,EW$4/1000)),3),CMB[[Cmb_ID]:[Cmb_ID]],0))),CHOOSE(AC[[M]:[M]],2,1,1,SUM(AC[[AB]:[DB]])))),""))</f>
        <v/>
      </c>
      <c r="EX75" t="str">
        <f>IF(OR(EX$5="",$S75=""),"",IFERROR(SUM(PRODUCT(INDEX(CMB[[BA_0O]:[BA_2O]],MATCH(ROUND(MIN(SUM(EX$4,$O75/1000),SUM($O75,EX$4/1000)),3),CMB[[Cmb_ID]:[Cmb_ID]],0),SUM(N(EX$1),N($R75),1)),CHOOSE(AC[[M]:[M]],1,1,0,AC[[AB]:[AB]])),PRODUCT(INDEX(CMB[[BD_0O]:[BD_2O]],MATCH(ROUND(MIN(SUM(EX$4,$O75/1000),SUM($O75,EX$4/1000)),3),CMB[[Cmb_ID]:[Cmb_ID]],0),SUM(N(EX$1),N($R75),1)),CHOOSE(AC[[M]:[M]],1,0,1,AC[[DB]:[DB]])),PRODUCT(SUM(ROUND(AVERAGE(VALUE(EX$3),VALUE($P75)),0),CHOOSE(IF(OR(EX$1,$R75),4,INDEX(CMB[[Res_Rare]:[Res_Rare]],MATCH(ROUND(MIN(SUM(EX$4,$O75/1000),SUM($O75,EX$4/1000)),3),CMB[[Cmb_ID]:[Cmb_ID]],0))),-1,-1,0,0)),IF(OR(EX$1,$R75),4,INDEX(CMB[[Cmb_Rare]:[Cmb_Rare]],MATCH(ROUND(MIN(SUM(EX$4,$O75/1000),SUM($O75,EX$4/1000)),3),CMB[[Cmb_ID]:[Cmb_ID]],0))),CHOOSE(AC[[M]:[M]],2,1,1,SUM(AC[[AB]:[DB]])))),""))</f>
        <v/>
      </c>
      <c r="EY75" t="str">
        <f>IF(OR(EY$5="",$S75=""),"",IFERROR(SUM(PRODUCT(INDEX(CMB[[BA_0O]:[BA_2O]],MATCH(ROUND(MIN(SUM(EY$4,$O75/1000),SUM($O75,EY$4/1000)),3),CMB[[Cmb_ID]:[Cmb_ID]],0),SUM(N(EY$1),N($R75),1)),CHOOSE(AC[[M]:[M]],1,1,0,AC[[AB]:[AB]])),PRODUCT(INDEX(CMB[[BD_0O]:[BD_2O]],MATCH(ROUND(MIN(SUM(EY$4,$O75/1000),SUM($O75,EY$4/1000)),3),CMB[[Cmb_ID]:[Cmb_ID]],0),SUM(N(EY$1),N($R75),1)),CHOOSE(AC[[M]:[M]],1,0,1,AC[[DB]:[DB]])),PRODUCT(SUM(ROUND(AVERAGE(VALUE(EY$3),VALUE($P75)),0),CHOOSE(IF(OR(EY$1,$R75),4,INDEX(CMB[[Res_Rare]:[Res_Rare]],MATCH(ROUND(MIN(SUM(EY$4,$O75/1000),SUM($O75,EY$4/1000)),3),CMB[[Cmb_ID]:[Cmb_ID]],0))),-1,-1,0,0)),IF(OR(EY$1,$R75),4,INDEX(CMB[[Cmb_Rare]:[Cmb_Rare]],MATCH(ROUND(MIN(SUM(EY$4,$O75/1000),SUM($O75,EY$4/1000)),3),CMB[[Cmb_ID]:[Cmb_ID]],0))),CHOOSE(AC[[M]:[M]],2,1,1,SUM(AC[[AB]:[DB]])))),""))</f>
        <v/>
      </c>
      <c r="EZ75" t="str">
        <f>IF(OR(EZ$5="",$S75=""),"",IFERROR(SUM(PRODUCT(INDEX(CMB[[BA_0O]:[BA_2O]],MATCH(ROUND(MIN(SUM(EZ$4,$O75/1000),SUM($O75,EZ$4/1000)),3),CMB[[Cmb_ID]:[Cmb_ID]],0),SUM(N(EZ$1),N($R75),1)),CHOOSE(AC[[M]:[M]],1,1,0,AC[[AB]:[AB]])),PRODUCT(INDEX(CMB[[BD_0O]:[BD_2O]],MATCH(ROUND(MIN(SUM(EZ$4,$O75/1000),SUM($O75,EZ$4/1000)),3),CMB[[Cmb_ID]:[Cmb_ID]],0),SUM(N(EZ$1),N($R75),1)),CHOOSE(AC[[M]:[M]],1,0,1,AC[[DB]:[DB]])),PRODUCT(SUM(ROUND(AVERAGE(VALUE(EZ$3),VALUE($P75)),0),CHOOSE(IF(OR(EZ$1,$R75),4,INDEX(CMB[[Res_Rare]:[Res_Rare]],MATCH(ROUND(MIN(SUM(EZ$4,$O75/1000),SUM($O75,EZ$4/1000)),3),CMB[[Cmb_ID]:[Cmb_ID]],0))),-1,-1,0,0)),IF(OR(EZ$1,$R75),4,INDEX(CMB[[Cmb_Rare]:[Cmb_Rare]],MATCH(ROUND(MIN(SUM(EZ$4,$O75/1000),SUM($O75,EZ$4/1000)),3),CMB[[Cmb_ID]:[Cmb_ID]],0))),CHOOSE(AC[[M]:[M]],2,1,1,SUM(AC[[AB]:[DB]])))),""))</f>
        <v/>
      </c>
      <c r="FA75" t="str">
        <f>IF(OR(FA$5="",$S75=""),"",IFERROR(SUM(PRODUCT(INDEX(CMB[[BA_0O]:[BA_2O]],MATCH(ROUND(MIN(SUM(FA$4,$O75/1000),SUM($O75,FA$4/1000)),3),CMB[[Cmb_ID]:[Cmb_ID]],0),SUM(N(FA$1),N($R75),1)),CHOOSE(AC[[M]:[M]],1,1,0,AC[[AB]:[AB]])),PRODUCT(INDEX(CMB[[BD_0O]:[BD_2O]],MATCH(ROUND(MIN(SUM(FA$4,$O75/1000),SUM($O75,FA$4/1000)),3),CMB[[Cmb_ID]:[Cmb_ID]],0),SUM(N(FA$1),N($R75),1)),CHOOSE(AC[[M]:[M]],1,0,1,AC[[DB]:[DB]])),PRODUCT(SUM(ROUND(AVERAGE(VALUE(FA$3),VALUE($P75)),0),CHOOSE(IF(OR(FA$1,$R75),4,INDEX(CMB[[Res_Rare]:[Res_Rare]],MATCH(ROUND(MIN(SUM(FA$4,$O75/1000),SUM($O75,FA$4/1000)),3),CMB[[Cmb_ID]:[Cmb_ID]],0))),-1,-1,0,0)),IF(OR(FA$1,$R75),4,INDEX(CMB[[Cmb_Rare]:[Cmb_Rare]],MATCH(ROUND(MIN(SUM(FA$4,$O75/1000),SUM($O75,FA$4/1000)),3),CMB[[Cmb_ID]:[Cmb_ID]],0))),CHOOSE(AC[[M]:[M]],2,1,1,SUM(AC[[AB]:[DB]])))),""))</f>
        <v/>
      </c>
      <c r="FB75" t="str">
        <f>IF(OR(FB$5="",$S75=""),"",IFERROR(SUM(PRODUCT(INDEX(CMB[[BA_0O]:[BA_2O]],MATCH(ROUND(MIN(SUM(FB$4,$O75/1000),SUM($O75,FB$4/1000)),3),CMB[[Cmb_ID]:[Cmb_ID]],0),SUM(N(FB$1),N($R75),1)),CHOOSE(AC[[M]:[M]],1,1,0,AC[[AB]:[AB]])),PRODUCT(INDEX(CMB[[BD_0O]:[BD_2O]],MATCH(ROUND(MIN(SUM(FB$4,$O75/1000),SUM($O75,FB$4/1000)),3),CMB[[Cmb_ID]:[Cmb_ID]],0),SUM(N(FB$1),N($R75),1)),CHOOSE(AC[[M]:[M]],1,0,1,AC[[DB]:[DB]])),PRODUCT(SUM(ROUND(AVERAGE(VALUE(FB$3),VALUE($P75)),0),CHOOSE(IF(OR(FB$1,$R75),4,INDEX(CMB[[Res_Rare]:[Res_Rare]],MATCH(ROUND(MIN(SUM(FB$4,$O75/1000),SUM($O75,FB$4/1000)),3),CMB[[Cmb_ID]:[Cmb_ID]],0))),-1,-1,0,0)),IF(OR(FB$1,$R75),4,INDEX(CMB[[Cmb_Rare]:[Cmb_Rare]],MATCH(ROUND(MIN(SUM(FB$4,$O75/1000),SUM($O75,FB$4/1000)),3),CMB[[Cmb_ID]:[Cmb_ID]],0))),CHOOSE(AC[[M]:[M]],2,1,1,SUM(AC[[AB]:[DB]])))),""))</f>
        <v/>
      </c>
      <c r="FC75" t="str">
        <f>IF(OR(FC$5="",$S75=""),"",IFERROR(SUM(PRODUCT(INDEX(CMB[[BA_0O]:[BA_2O]],MATCH(ROUND(MIN(SUM(FC$4,$O75/1000),SUM($O75,FC$4/1000)),3),CMB[[Cmb_ID]:[Cmb_ID]],0),SUM(N(FC$1),N($R75),1)),CHOOSE(AC[[M]:[M]],1,1,0,AC[[AB]:[AB]])),PRODUCT(INDEX(CMB[[BD_0O]:[BD_2O]],MATCH(ROUND(MIN(SUM(FC$4,$O75/1000),SUM($O75,FC$4/1000)),3),CMB[[Cmb_ID]:[Cmb_ID]],0),SUM(N(FC$1),N($R75),1)),CHOOSE(AC[[M]:[M]],1,0,1,AC[[DB]:[DB]])),PRODUCT(SUM(ROUND(AVERAGE(VALUE(FC$3),VALUE($P75)),0),CHOOSE(IF(OR(FC$1,$R75),4,INDEX(CMB[[Res_Rare]:[Res_Rare]],MATCH(ROUND(MIN(SUM(FC$4,$O75/1000),SUM($O75,FC$4/1000)),3),CMB[[Cmb_ID]:[Cmb_ID]],0))),-1,-1,0,0)),IF(OR(FC$1,$R75),4,INDEX(CMB[[Cmb_Rare]:[Cmb_Rare]],MATCH(ROUND(MIN(SUM(FC$4,$O75/1000),SUM($O75,FC$4/1000)),3),CMB[[Cmb_ID]:[Cmb_ID]],0))),CHOOSE(AC[[M]:[M]],2,1,1,SUM(AC[[AB]:[DB]])))),""))</f>
        <v/>
      </c>
      <c r="FD75" t="str">
        <f>IF(OR(FD$5="",$S75=""),"",IFERROR(SUM(PRODUCT(INDEX(CMB[[BA_0O]:[BA_2O]],MATCH(ROUND(MIN(SUM(FD$4,$O75/1000),SUM($O75,FD$4/1000)),3),CMB[[Cmb_ID]:[Cmb_ID]],0),SUM(N(FD$1),N($R75),1)),CHOOSE(AC[[M]:[M]],1,1,0,AC[[AB]:[AB]])),PRODUCT(INDEX(CMB[[BD_0O]:[BD_2O]],MATCH(ROUND(MIN(SUM(FD$4,$O75/1000),SUM($O75,FD$4/1000)),3),CMB[[Cmb_ID]:[Cmb_ID]],0),SUM(N(FD$1),N($R75),1)),CHOOSE(AC[[M]:[M]],1,0,1,AC[[DB]:[DB]])),PRODUCT(SUM(ROUND(AVERAGE(VALUE(FD$3),VALUE($P75)),0),CHOOSE(IF(OR(FD$1,$R75),4,INDEX(CMB[[Res_Rare]:[Res_Rare]],MATCH(ROUND(MIN(SUM(FD$4,$O75/1000),SUM($O75,FD$4/1000)),3),CMB[[Cmb_ID]:[Cmb_ID]],0))),-1,-1,0,0)),IF(OR(FD$1,$R75),4,INDEX(CMB[[Cmb_Rare]:[Cmb_Rare]],MATCH(ROUND(MIN(SUM(FD$4,$O75/1000),SUM($O75,FD$4/1000)),3),CMB[[Cmb_ID]:[Cmb_ID]],0))),CHOOSE(AC[[M]:[M]],2,1,1,SUM(AC[[AB]:[DB]])))),""))</f>
        <v/>
      </c>
      <c r="FE75" t="str">
        <f>IF(OR(FE$5="",$S75=""),"",IFERROR(SUM(PRODUCT(INDEX(CMB[[BA_0O]:[BA_2O]],MATCH(ROUND(MIN(SUM(FE$4,$O75/1000),SUM($O75,FE$4/1000)),3),CMB[[Cmb_ID]:[Cmb_ID]],0),SUM(N(FE$1),N($R75),1)),CHOOSE(AC[[M]:[M]],1,1,0,AC[[AB]:[AB]])),PRODUCT(INDEX(CMB[[BD_0O]:[BD_2O]],MATCH(ROUND(MIN(SUM(FE$4,$O75/1000),SUM($O75,FE$4/1000)),3),CMB[[Cmb_ID]:[Cmb_ID]],0),SUM(N(FE$1),N($R75),1)),CHOOSE(AC[[M]:[M]],1,0,1,AC[[DB]:[DB]])),PRODUCT(SUM(ROUND(AVERAGE(VALUE(FE$3),VALUE($P75)),0),CHOOSE(IF(OR(FE$1,$R75),4,INDEX(CMB[[Res_Rare]:[Res_Rare]],MATCH(ROUND(MIN(SUM(FE$4,$O75/1000),SUM($O75,FE$4/1000)),3),CMB[[Cmb_ID]:[Cmb_ID]],0))),-1,-1,0,0)),IF(OR(FE$1,$R75),4,INDEX(CMB[[Cmb_Rare]:[Cmb_Rare]],MATCH(ROUND(MIN(SUM(FE$4,$O75/1000),SUM($O75,FE$4/1000)),3),CMB[[Cmb_ID]:[Cmb_ID]],0))),CHOOSE(AC[[M]:[M]],2,1,1,SUM(AC[[AB]:[DB]])))),""))</f>
        <v/>
      </c>
      <c r="FF75" t="str">
        <f>IF(OR(FF$5="",$S75=""),"",IFERROR(SUM(PRODUCT(INDEX(CMB[[BA_0O]:[BA_2O]],MATCH(ROUND(MIN(SUM(FF$4,$O75/1000),SUM($O75,FF$4/1000)),3),CMB[[Cmb_ID]:[Cmb_ID]],0),SUM(N(FF$1),N($R75),1)),CHOOSE(AC[[M]:[M]],1,1,0,AC[[AB]:[AB]])),PRODUCT(INDEX(CMB[[BD_0O]:[BD_2O]],MATCH(ROUND(MIN(SUM(FF$4,$O75/1000),SUM($O75,FF$4/1000)),3),CMB[[Cmb_ID]:[Cmb_ID]],0),SUM(N(FF$1),N($R75),1)),CHOOSE(AC[[M]:[M]],1,0,1,AC[[DB]:[DB]])),PRODUCT(SUM(ROUND(AVERAGE(VALUE(FF$3),VALUE($P75)),0),CHOOSE(IF(OR(FF$1,$R75),4,INDEX(CMB[[Res_Rare]:[Res_Rare]],MATCH(ROUND(MIN(SUM(FF$4,$O75/1000),SUM($O75,FF$4/1000)),3),CMB[[Cmb_ID]:[Cmb_ID]],0))),-1,-1,0,0)),IF(OR(FF$1,$R75),4,INDEX(CMB[[Cmb_Rare]:[Cmb_Rare]],MATCH(ROUND(MIN(SUM(FF$4,$O75/1000),SUM($O75,FF$4/1000)),3),CMB[[Cmb_ID]:[Cmb_ID]],0))),CHOOSE(AC[[M]:[M]],2,1,1,SUM(AC[[AB]:[DB]])))),""))</f>
        <v/>
      </c>
      <c r="FG75" t="str">
        <f>IF(OR(FG$5="",$S75=""),"",IFERROR(SUM(PRODUCT(INDEX(CMB[[BA_0O]:[BA_2O]],MATCH(ROUND(MIN(SUM(FG$4,$O75/1000),SUM($O75,FG$4/1000)),3),CMB[[Cmb_ID]:[Cmb_ID]],0),SUM(N(FG$1),N($R75),1)),CHOOSE(AC[[M]:[M]],1,1,0,AC[[AB]:[AB]])),PRODUCT(INDEX(CMB[[BD_0O]:[BD_2O]],MATCH(ROUND(MIN(SUM(FG$4,$O75/1000),SUM($O75,FG$4/1000)),3),CMB[[Cmb_ID]:[Cmb_ID]],0),SUM(N(FG$1),N($R75),1)),CHOOSE(AC[[M]:[M]],1,0,1,AC[[DB]:[DB]])),PRODUCT(SUM(ROUND(AVERAGE(VALUE(FG$3),VALUE($P75)),0),CHOOSE(IF(OR(FG$1,$R75),4,INDEX(CMB[[Res_Rare]:[Res_Rare]],MATCH(ROUND(MIN(SUM(FG$4,$O75/1000),SUM($O75,FG$4/1000)),3),CMB[[Cmb_ID]:[Cmb_ID]],0))),-1,-1,0,0)),IF(OR(FG$1,$R75),4,INDEX(CMB[[Cmb_Rare]:[Cmb_Rare]],MATCH(ROUND(MIN(SUM(FG$4,$O75/1000),SUM($O75,FG$4/1000)),3),CMB[[Cmb_ID]:[Cmb_ID]],0))),CHOOSE(AC[[M]:[M]],2,1,1,SUM(AC[[AB]:[DB]])))),""))</f>
        <v/>
      </c>
      <c r="FH75" t="str">
        <f>IF(OR(FH$5="",$S75=""),"",IFERROR(SUM(PRODUCT(INDEX(CMB[[BA_0O]:[BA_2O]],MATCH(ROUND(MIN(SUM(FH$4,$O75/1000),SUM($O75,FH$4/1000)),3),CMB[[Cmb_ID]:[Cmb_ID]],0),SUM(N(FH$1),N($R75),1)),CHOOSE(AC[[M]:[M]],1,1,0,AC[[AB]:[AB]])),PRODUCT(INDEX(CMB[[BD_0O]:[BD_2O]],MATCH(ROUND(MIN(SUM(FH$4,$O75/1000),SUM($O75,FH$4/1000)),3),CMB[[Cmb_ID]:[Cmb_ID]],0),SUM(N(FH$1),N($R75),1)),CHOOSE(AC[[M]:[M]],1,0,1,AC[[DB]:[DB]])),PRODUCT(SUM(ROUND(AVERAGE(VALUE(FH$3),VALUE($P75)),0),CHOOSE(IF(OR(FH$1,$R75),4,INDEX(CMB[[Res_Rare]:[Res_Rare]],MATCH(ROUND(MIN(SUM(FH$4,$O75/1000),SUM($O75,FH$4/1000)),3),CMB[[Cmb_ID]:[Cmb_ID]],0))),-1,-1,0,0)),IF(OR(FH$1,$R75),4,INDEX(CMB[[Cmb_Rare]:[Cmb_Rare]],MATCH(ROUND(MIN(SUM(FH$4,$O75/1000),SUM($O75,FH$4/1000)),3),CMB[[Cmb_ID]:[Cmb_ID]],0))),CHOOSE(AC[[M]:[M]],2,1,1,SUM(AC[[AB]:[DB]])))),""))</f>
        <v/>
      </c>
      <c r="FI75" t="str">
        <f>IF(OR(FI$5="",$S75=""),"",IFERROR(SUM(PRODUCT(INDEX(CMB[[BA_0O]:[BA_2O]],MATCH(ROUND(MIN(SUM(FI$4,$O75/1000),SUM($O75,FI$4/1000)),3),CMB[[Cmb_ID]:[Cmb_ID]],0),SUM(N(FI$1),N($R75),1)),CHOOSE(AC[[M]:[M]],1,1,0,AC[[AB]:[AB]])),PRODUCT(INDEX(CMB[[BD_0O]:[BD_2O]],MATCH(ROUND(MIN(SUM(FI$4,$O75/1000),SUM($O75,FI$4/1000)),3),CMB[[Cmb_ID]:[Cmb_ID]],0),SUM(N(FI$1),N($R75),1)),CHOOSE(AC[[M]:[M]],1,0,1,AC[[DB]:[DB]])),PRODUCT(SUM(ROUND(AVERAGE(VALUE(FI$3),VALUE($P75)),0),CHOOSE(IF(OR(FI$1,$R75),4,INDEX(CMB[[Res_Rare]:[Res_Rare]],MATCH(ROUND(MIN(SUM(FI$4,$O75/1000),SUM($O75,FI$4/1000)),3),CMB[[Cmb_ID]:[Cmb_ID]],0))),-1,-1,0,0)),IF(OR(FI$1,$R75),4,INDEX(CMB[[Cmb_Rare]:[Cmb_Rare]],MATCH(ROUND(MIN(SUM(FI$4,$O75/1000),SUM($O75,FI$4/1000)),3),CMB[[Cmb_ID]:[Cmb_ID]],0))),CHOOSE(AC[[M]:[M]],2,1,1,SUM(AC[[AB]:[DB]])))),""))</f>
        <v/>
      </c>
      <c r="FJ75" t="str">
        <f>IF(OR(FJ$5="",$S75=""),"",IFERROR(SUM(PRODUCT(INDEX(CMB[[BA_0O]:[BA_2O]],MATCH(ROUND(MIN(SUM(FJ$4,$O75/1000),SUM($O75,FJ$4/1000)),3),CMB[[Cmb_ID]:[Cmb_ID]],0),SUM(N(FJ$1),N($R75),1)),CHOOSE(AC[[M]:[M]],1,1,0,AC[[AB]:[AB]])),PRODUCT(INDEX(CMB[[BD_0O]:[BD_2O]],MATCH(ROUND(MIN(SUM(FJ$4,$O75/1000),SUM($O75,FJ$4/1000)),3),CMB[[Cmb_ID]:[Cmb_ID]],0),SUM(N(FJ$1),N($R75),1)),CHOOSE(AC[[M]:[M]],1,0,1,AC[[DB]:[DB]])),PRODUCT(SUM(ROUND(AVERAGE(VALUE(FJ$3),VALUE($P75)),0),CHOOSE(IF(OR(FJ$1,$R75),4,INDEX(CMB[[Res_Rare]:[Res_Rare]],MATCH(ROUND(MIN(SUM(FJ$4,$O75/1000),SUM($O75,FJ$4/1000)),3),CMB[[Cmb_ID]:[Cmb_ID]],0))),-1,-1,0,0)),IF(OR(FJ$1,$R75),4,INDEX(CMB[[Cmb_Rare]:[Cmb_Rare]],MATCH(ROUND(MIN(SUM(FJ$4,$O75/1000),SUM($O75,FJ$4/1000)),3),CMB[[Cmb_ID]:[Cmb_ID]],0))),CHOOSE(AC[[M]:[M]],2,1,1,SUM(AC[[AB]:[DB]])))),""))</f>
        <v/>
      </c>
      <c r="FK75" t="str">
        <f>IF(OR(FK$5="",$S75=""),"",IFERROR(SUM(PRODUCT(INDEX(CMB[[BA_0O]:[BA_2O]],MATCH(ROUND(MIN(SUM(FK$4,$O75/1000),SUM($O75,FK$4/1000)),3),CMB[[Cmb_ID]:[Cmb_ID]],0),SUM(N(FK$1),N($R75),1)),CHOOSE(AC[[M]:[M]],1,1,0,AC[[AB]:[AB]])),PRODUCT(INDEX(CMB[[BD_0O]:[BD_2O]],MATCH(ROUND(MIN(SUM(FK$4,$O75/1000),SUM($O75,FK$4/1000)),3),CMB[[Cmb_ID]:[Cmb_ID]],0),SUM(N(FK$1),N($R75),1)),CHOOSE(AC[[M]:[M]],1,0,1,AC[[DB]:[DB]])),PRODUCT(SUM(ROUND(AVERAGE(VALUE(FK$3),VALUE($P75)),0),CHOOSE(IF(OR(FK$1,$R75),4,INDEX(CMB[[Res_Rare]:[Res_Rare]],MATCH(ROUND(MIN(SUM(FK$4,$O75/1000),SUM($O75,FK$4/1000)),3),CMB[[Cmb_ID]:[Cmb_ID]],0))),-1,-1,0,0)),IF(OR(FK$1,$R75),4,INDEX(CMB[[Cmb_Rare]:[Cmb_Rare]],MATCH(ROUND(MIN(SUM(FK$4,$O75/1000),SUM($O75,FK$4/1000)),3),CMB[[Cmb_ID]:[Cmb_ID]],0))),CHOOSE(AC[[M]:[M]],2,1,1,SUM(AC[[AB]:[DB]])))),""))</f>
        <v/>
      </c>
      <c r="FL75" t="str">
        <f>IF(OR(FL$5="",$S75=""),"",IFERROR(SUM(PRODUCT(INDEX(CMB[[BA_0O]:[BA_2O]],MATCH(ROUND(MIN(SUM(FL$4,$O75/1000),SUM($O75,FL$4/1000)),3),CMB[[Cmb_ID]:[Cmb_ID]],0),SUM(N(FL$1),N($R75),1)),CHOOSE(AC[[M]:[M]],1,1,0,AC[[AB]:[AB]])),PRODUCT(INDEX(CMB[[BD_0O]:[BD_2O]],MATCH(ROUND(MIN(SUM(FL$4,$O75/1000),SUM($O75,FL$4/1000)),3),CMB[[Cmb_ID]:[Cmb_ID]],0),SUM(N(FL$1),N($R75),1)),CHOOSE(AC[[M]:[M]],1,0,1,AC[[DB]:[DB]])),PRODUCT(SUM(ROUND(AVERAGE(VALUE(FL$3),VALUE($P75)),0),CHOOSE(IF(OR(FL$1,$R75),4,INDEX(CMB[[Res_Rare]:[Res_Rare]],MATCH(ROUND(MIN(SUM(FL$4,$O75/1000),SUM($O75,FL$4/1000)),3),CMB[[Cmb_ID]:[Cmb_ID]],0))),-1,-1,0,0)),IF(OR(FL$1,$R75),4,INDEX(CMB[[Cmb_Rare]:[Cmb_Rare]],MATCH(ROUND(MIN(SUM(FL$4,$O75/1000),SUM($O75,FL$4/1000)),3),CMB[[Cmb_ID]:[Cmb_ID]],0))),CHOOSE(AC[[M]:[M]],2,1,1,SUM(AC[[AB]:[DB]])))),""))</f>
        <v/>
      </c>
      <c r="FM75" t="str">
        <f>IF(OR(FM$5="",$S75=""),"",IFERROR(SUM(PRODUCT(INDEX(CMB[[BA_0O]:[BA_2O]],MATCH(ROUND(MIN(SUM(FM$4,$O75/1000),SUM($O75,FM$4/1000)),3),CMB[[Cmb_ID]:[Cmb_ID]],0),SUM(N(FM$1),N($R75),1)),CHOOSE(AC[[M]:[M]],1,1,0,AC[[AB]:[AB]])),PRODUCT(INDEX(CMB[[BD_0O]:[BD_2O]],MATCH(ROUND(MIN(SUM(FM$4,$O75/1000),SUM($O75,FM$4/1000)),3),CMB[[Cmb_ID]:[Cmb_ID]],0),SUM(N(FM$1),N($R75),1)),CHOOSE(AC[[M]:[M]],1,0,1,AC[[DB]:[DB]])),PRODUCT(SUM(ROUND(AVERAGE(VALUE(FM$3),VALUE($P75)),0),CHOOSE(IF(OR(FM$1,$R75),4,INDEX(CMB[[Res_Rare]:[Res_Rare]],MATCH(ROUND(MIN(SUM(FM$4,$O75/1000),SUM($O75,FM$4/1000)),3),CMB[[Cmb_ID]:[Cmb_ID]],0))),-1,-1,0,0)),IF(OR(FM$1,$R75),4,INDEX(CMB[[Cmb_Rare]:[Cmb_Rare]],MATCH(ROUND(MIN(SUM(FM$4,$O75/1000),SUM($O75,FM$4/1000)),3),CMB[[Cmb_ID]:[Cmb_ID]],0))),CHOOSE(AC[[M]:[M]],2,1,1,SUM(AC[[AB]:[DB]])))),""))</f>
        <v/>
      </c>
      <c r="FN75" s="7">
        <f t="shared" si="35"/>
        <v>0</v>
      </c>
      <c r="FO75" s="7">
        <f t="shared" si="35"/>
        <v>0</v>
      </c>
      <c r="FP75" s="7">
        <f t="shared" si="35"/>
        <v>0</v>
      </c>
      <c r="FQ75" s="7">
        <f t="shared" si="35"/>
        <v>0</v>
      </c>
      <c r="FR75" s="7">
        <f t="shared" si="35"/>
        <v>0</v>
      </c>
      <c r="FS75" s="7">
        <f t="shared" si="35"/>
        <v>0</v>
      </c>
      <c r="FT75" s="7">
        <f>SUM(IF(INDEX(LIB[[Quantity]:[Quantity]],MATCH($S75,LIB[[ID]:[ID]],0))&gt;=COLUMN(A$1),TRUNC(PRODUCT(AVERAGE($FN75:$FS75),POWER(AC[[CR]:[CR]],SUM(SUMIFS($D$11:$D74,$A$11:$A74,$A75,$E$11:$E74,"&gt;="&amp;$E75),SUMIFS($D76:$D$161,$A76:$A$161,$A75,$E76:$E$161,"&gt;"&amp;$E75),COLUMN(A$1),-1)),IF($Q75="Yes",AC[[FB]:[FB]],1))),0),ROW(A64)/-VALUE(1&amp;REPT("0",9-PRODUCT(COLUMN(A$1)-1,3))),1)</f>
        <v>0.99999993600000003</v>
      </c>
      <c r="FU75" s="7">
        <f>SUM(IF(INDEX(LIB[[Quantity]:[Quantity]],MATCH($S75,LIB[[ID]:[ID]],0))&gt;=COLUMN(B$1),TRUNC(PRODUCT(AVERAGE($FN75:$FS75),POWER(AC[[CR]:[CR]],SUM(SUMIFS($D$11:$D74,$A$11:$A74,$A75,$E$11:$E74,"&gt;="&amp;$E75),SUMIFS($D76:$D$161,$A76:$A$161,$A75,$E76:$E$161,"&gt;"&amp;$E75),COLUMN(B$1),-1)),IF($Q75="Yes",AC[[FB]:[FB]],1))),0),ROW(B64)/-VALUE(1&amp;REPT("0",9-PRODUCT(COLUMN(B$1)-1,3))),1)</f>
        <v>0.99993600000000005</v>
      </c>
      <c r="FV75" s="7">
        <f>SUM(IF(INDEX(LIB[[Quantity]:[Quantity]],MATCH($S75,LIB[[ID]:[ID]],0))&gt;=COLUMN(C$1),TRUNC(PRODUCT(AVERAGE($FN75:$FS75),POWER(AC[[CR]:[CR]],SUM(SUMIFS($D$11:$D74,$A$11:$A74,$A75,$E$11:$E74,"&gt;="&amp;$E75),SUMIFS($D76:$D$161,$A76:$A$161,$A75,$E76:$E$161,"&gt;"&amp;$E75),COLUMN(C$1),-1)),IF($Q75="Yes",AC[[FB]:[FB]],1))),0),ROW(C64)/-VALUE(1&amp;REPT("0",9-PRODUCT(COLUMN(C$1)-1,3))),1)</f>
        <v>0.93599999999999994</v>
      </c>
      <c r="FW75">
        <f t="shared" si="19"/>
        <v>137</v>
      </c>
      <c r="FX75">
        <f t="shared" si="20"/>
        <v>0</v>
      </c>
      <c r="FY75">
        <f t="shared" si="21"/>
        <v>0</v>
      </c>
      <c r="GC75">
        <f t="shared" si="22"/>
        <v>29</v>
      </c>
      <c r="GD75" t="str">
        <f>IFERROR(SUBSTITUTE(SUBSTITUTE(INDEX(SUG[Card],MATCH(ROW(A64),GC$12:GC$161,0))," #2","")," #3",""),"")</f>
        <v>Earth (5)</v>
      </c>
      <c r="GE75">
        <f>SUM(GE74,IF(IFERROR(MATCH(GD75,GD$11:GD74,0)&lt;0,TRUE()),1,0))</f>
        <v>31</v>
      </c>
      <c r="GF75" t="str">
        <f t="shared" si="23"/>
        <v/>
      </c>
      <c r="GI75">
        <f>SUM(SUMIFS(D$11:D74,A$11:A74,A75,B$11:B74,"&gt;="&amp;B75),SUMIFS(D76:D$161,A76:A$161,A75,B76:B$161,"&gt;"&amp;B75),SUMIFS(D$11:D74,A$11:A74,A75&amp;":Onyx"),SUMIFS(D76:D$161,A76:A$161,A75&amp;":Onyx"))</f>
        <v>0</v>
      </c>
      <c r="GP75" t="str">
        <f t="shared" si="31"/>
        <v>Sword (5) #3</v>
      </c>
      <c r="GQ75">
        <f t="shared" si="32"/>
        <v>277</v>
      </c>
      <c r="GR75" t="b">
        <f>COUNTIF(DECK[Card],IFERROR(MID($L75,1,FIND(" #",SUG_Helper[[#This Row],[Card]])-1),SUG_Helper[[#This Row],[Card]]))&gt;=IFERROR(VALUE(RIGHT(SUG_Helper[[#This Row],[Card]])),1)</f>
        <v>0</v>
      </c>
    </row>
    <row r="76" spans="1:200" x14ac:dyDescent="0.35">
      <c r="A76" s="17"/>
      <c r="B76" s="4"/>
      <c r="C76" s="4"/>
      <c r="D76" s="4"/>
      <c r="E76" t="str">
        <f>IF(INDEX(LIB[Card],ROW(A65))="","",INDEX(LIB[Card],ROW(A65))&amp;" ("&amp;INDEX(LIB[Level],ROW(A65))&amp;")"&amp;IF(INDEX(LIB[Fused],ROW(A65))="Yes","ƒ",""))</f>
        <v/>
      </c>
      <c r="F76">
        <v>65</v>
      </c>
      <c r="H76" t="str">
        <f>IF(DECK[[#This Row],[Card]]="","",MID(DECK[[#This Row],[Card]],1,FIND(" (",DECK[[#This Row],[Card]])-1))</f>
        <v/>
      </c>
      <c r="I76" t="str">
        <f>IF(DECK[[#This Row],[Card]]="","",MID(DECK[[#This Row],[Card]],FIND("(",DECK[[#This Row],[Card]])+1,1))</f>
        <v/>
      </c>
      <c r="J76" t="str">
        <f>IF(DECK[[#This Row],[Card]]="","",IF(RIGHT(DECK[[#This Row],[Card]])="ƒ","Yes","No"))</f>
        <v/>
      </c>
      <c r="L76" t="str">
        <f t="shared" ref="L76:L107" si="36">IFERROR(IFERROR(INDEX(S$12:S$161,MATCH(ROW(A65),FW$12:FW$161,0)),INDEX(S$12:S$161,MATCH(ROW(A65),FX$12:FX$161,0))&amp;" #2"),INDEX(S$12:S$161,MATCH(ROW(A65),FY$12:FY$161,0))&amp;" #3")</f>
        <v>Earth (5)</v>
      </c>
      <c r="M76">
        <f t="shared" ref="M76:M107" si="37">TRUNC(INDEX($FT$12:$FV$161,MATCH(IFERROR(MID(L76,1,FIND(" #",L76)-1),L76),S$12:S$161,0),IFERROR(VALUE(RIGHT(L76)),1)))</f>
        <v>276</v>
      </c>
      <c r="O76" s="6" t="str">
        <f>IF(S76="","",MATCH(MID(S76,1,MIN(FIND(" (",S76),IFERROR(FIND(":",S76),50))-1),CC[CC_Name],0))</f>
        <v/>
      </c>
      <c r="P76" s="5" t="str">
        <f t="shared" ref="P76:P107" si="38">IF(S76="","",MID(S76,FIND("(",S76)+1,1))</f>
        <v/>
      </c>
      <c r="Q76" s="5" t="str">
        <f t="shared" si="18"/>
        <v/>
      </c>
      <c r="R76" s="5" t="str">
        <f t="shared" ref="R76:R107" si="39">IF(S76="","",IFERROR(FIND(":",S76)&gt;0,FALSE))</f>
        <v/>
      </c>
      <c r="S76" t="str">
        <f>(INDEX(LIB[ID],ROW(A65)))</f>
        <v/>
      </c>
      <c r="T76" t="str">
        <f>IF(OR(T$5="",$S76=""),"",IFERROR(SUM(PRODUCT(INDEX(CMB[[BA_0O]:[BA_2O]],MATCH(ROUND(MIN(SUM(T$4,$O76/1000),SUM($O76,T$4/1000)),3),CMB[[Cmb_ID]:[Cmb_ID]],0),SUM(N(T$1),N($R76),1)),CHOOSE(AC[[M]:[M]],1,1,0,AC[[AB]:[AB]])),PRODUCT(INDEX(CMB[[BD_0O]:[BD_2O]],MATCH(ROUND(MIN(SUM(T$4,$O76/1000),SUM($O76,T$4/1000)),3),CMB[[Cmb_ID]:[Cmb_ID]],0),SUM(N(T$1),N($R76),1)),CHOOSE(AC[[M]:[M]],1,0,1,AC[[DB]:[DB]])),PRODUCT(SUM(ROUND(AVERAGE(VALUE(T$3),VALUE($P76)),0),CHOOSE(IF(OR(T$1,$R76),4,INDEX(CMB[[Res_Rare]:[Res_Rare]],MATCH(ROUND(MIN(SUM(T$4,$O76/1000),SUM($O76,T$4/1000)),3),CMB[[Cmb_ID]:[Cmb_ID]],0))),-1,-1,0,0)),IF(OR(T$1,$R76),4,INDEX(CMB[[Cmb_Rare]:[Cmb_Rare]],MATCH(ROUND(MIN(SUM(T$4,$O76/1000),SUM($O76,T$4/1000)),3),CMB[[Cmb_ID]:[Cmb_ID]],0))),CHOOSE(AC[[M]:[M]],2,1,1,SUM(AC[[AB]:[DB]])))),""))</f>
        <v/>
      </c>
      <c r="U76" t="str">
        <f>IF(OR(U$5="",$S76=""),"",IFERROR(SUM(PRODUCT(INDEX(CMB[[BA_0O]:[BA_2O]],MATCH(ROUND(MIN(SUM(U$4,$O76/1000),SUM($O76,U$4/1000)),3),CMB[[Cmb_ID]:[Cmb_ID]],0),SUM(N(U$1),N($R76),1)),CHOOSE(AC[[M]:[M]],1,1,0,AC[[AB]:[AB]])),PRODUCT(INDEX(CMB[[BD_0O]:[BD_2O]],MATCH(ROUND(MIN(SUM(U$4,$O76/1000),SUM($O76,U$4/1000)),3),CMB[[Cmb_ID]:[Cmb_ID]],0),SUM(N(U$1),N($R76),1)),CHOOSE(AC[[M]:[M]],1,0,1,AC[[DB]:[DB]])),PRODUCT(SUM(ROUND(AVERAGE(VALUE(U$3),VALUE($P76)),0),CHOOSE(IF(OR(U$1,$R76),4,INDEX(CMB[[Res_Rare]:[Res_Rare]],MATCH(ROUND(MIN(SUM(U$4,$O76/1000),SUM($O76,U$4/1000)),3),CMB[[Cmb_ID]:[Cmb_ID]],0))),-1,-1,0,0)),IF(OR(U$1,$R76),4,INDEX(CMB[[Cmb_Rare]:[Cmb_Rare]],MATCH(ROUND(MIN(SUM(U$4,$O76/1000),SUM($O76,U$4/1000)),3),CMB[[Cmb_ID]:[Cmb_ID]],0))),CHOOSE(AC[[M]:[M]],2,1,1,SUM(AC[[AB]:[DB]])))),""))</f>
        <v/>
      </c>
      <c r="V76" t="str">
        <f>IF(OR(V$5="",$S76=""),"",IFERROR(SUM(PRODUCT(INDEX(CMB[[BA_0O]:[BA_2O]],MATCH(ROUND(MIN(SUM(V$4,$O76/1000),SUM($O76,V$4/1000)),3),CMB[[Cmb_ID]:[Cmb_ID]],0),SUM(N(V$1),N($R76),1)),CHOOSE(AC[[M]:[M]],1,1,0,AC[[AB]:[AB]])),PRODUCT(INDEX(CMB[[BD_0O]:[BD_2O]],MATCH(ROUND(MIN(SUM(V$4,$O76/1000),SUM($O76,V$4/1000)),3),CMB[[Cmb_ID]:[Cmb_ID]],0),SUM(N(V$1),N($R76),1)),CHOOSE(AC[[M]:[M]],1,0,1,AC[[DB]:[DB]])),PRODUCT(SUM(ROUND(AVERAGE(VALUE(V$3),VALUE($P76)),0),CHOOSE(IF(OR(V$1,$R76),4,INDEX(CMB[[Res_Rare]:[Res_Rare]],MATCH(ROUND(MIN(SUM(V$4,$O76/1000),SUM($O76,V$4/1000)),3),CMB[[Cmb_ID]:[Cmb_ID]],0))),-1,-1,0,0)),IF(OR(V$1,$R76),4,INDEX(CMB[[Cmb_Rare]:[Cmb_Rare]],MATCH(ROUND(MIN(SUM(V$4,$O76/1000),SUM($O76,V$4/1000)),3),CMB[[Cmb_ID]:[Cmb_ID]],0))),CHOOSE(AC[[M]:[M]],2,1,1,SUM(AC[[AB]:[DB]])))),""))</f>
        <v/>
      </c>
      <c r="W76" t="str">
        <f>IF(OR(W$5="",$S76=""),"",IFERROR(SUM(PRODUCT(INDEX(CMB[[BA_0O]:[BA_2O]],MATCH(ROUND(MIN(SUM(W$4,$O76/1000),SUM($O76,W$4/1000)),3),CMB[[Cmb_ID]:[Cmb_ID]],0),SUM(N(W$1),N($R76),1)),CHOOSE(AC[[M]:[M]],1,1,0,AC[[AB]:[AB]])),PRODUCT(INDEX(CMB[[BD_0O]:[BD_2O]],MATCH(ROUND(MIN(SUM(W$4,$O76/1000),SUM($O76,W$4/1000)),3),CMB[[Cmb_ID]:[Cmb_ID]],0),SUM(N(W$1),N($R76),1)),CHOOSE(AC[[M]:[M]],1,0,1,AC[[DB]:[DB]])),PRODUCT(SUM(ROUND(AVERAGE(VALUE(W$3),VALUE($P76)),0),CHOOSE(IF(OR(W$1,$R76),4,INDEX(CMB[[Res_Rare]:[Res_Rare]],MATCH(ROUND(MIN(SUM(W$4,$O76/1000),SUM($O76,W$4/1000)),3),CMB[[Cmb_ID]:[Cmb_ID]],0))),-1,-1,0,0)),IF(OR(W$1,$R76),4,INDEX(CMB[[Cmb_Rare]:[Cmb_Rare]],MATCH(ROUND(MIN(SUM(W$4,$O76/1000),SUM($O76,W$4/1000)),3),CMB[[Cmb_ID]:[Cmb_ID]],0))),CHOOSE(AC[[M]:[M]],2,1,1,SUM(AC[[AB]:[DB]])))),""))</f>
        <v/>
      </c>
      <c r="X76" t="str">
        <f>IF(OR(X$5="",$S76=""),"",IFERROR(SUM(PRODUCT(INDEX(CMB[[BA_0O]:[BA_2O]],MATCH(ROUND(MIN(SUM(X$4,$O76/1000),SUM($O76,X$4/1000)),3),CMB[[Cmb_ID]:[Cmb_ID]],0),SUM(N(X$1),N($R76),1)),CHOOSE(AC[[M]:[M]],1,1,0,AC[[AB]:[AB]])),PRODUCT(INDEX(CMB[[BD_0O]:[BD_2O]],MATCH(ROUND(MIN(SUM(X$4,$O76/1000),SUM($O76,X$4/1000)),3),CMB[[Cmb_ID]:[Cmb_ID]],0),SUM(N(X$1),N($R76),1)),CHOOSE(AC[[M]:[M]],1,0,1,AC[[DB]:[DB]])),PRODUCT(SUM(ROUND(AVERAGE(VALUE(X$3),VALUE($P76)),0),CHOOSE(IF(OR(X$1,$R76),4,INDEX(CMB[[Res_Rare]:[Res_Rare]],MATCH(ROUND(MIN(SUM(X$4,$O76/1000),SUM($O76,X$4/1000)),3),CMB[[Cmb_ID]:[Cmb_ID]],0))),-1,-1,0,0)),IF(OR(X$1,$R76),4,INDEX(CMB[[Cmb_Rare]:[Cmb_Rare]],MATCH(ROUND(MIN(SUM(X$4,$O76/1000),SUM($O76,X$4/1000)),3),CMB[[Cmb_ID]:[Cmb_ID]],0))),CHOOSE(AC[[M]:[M]],2,1,1,SUM(AC[[AB]:[DB]])))),""))</f>
        <v/>
      </c>
      <c r="Y76" t="str">
        <f>IF(OR(Y$5="",$S76=""),"",IFERROR(SUM(PRODUCT(INDEX(CMB[[BA_0O]:[BA_2O]],MATCH(ROUND(MIN(SUM(Y$4,$O76/1000),SUM($O76,Y$4/1000)),3),CMB[[Cmb_ID]:[Cmb_ID]],0),SUM(N(Y$1),N($R76),1)),CHOOSE(AC[[M]:[M]],1,1,0,AC[[AB]:[AB]])),PRODUCT(INDEX(CMB[[BD_0O]:[BD_2O]],MATCH(ROUND(MIN(SUM(Y$4,$O76/1000),SUM($O76,Y$4/1000)),3),CMB[[Cmb_ID]:[Cmb_ID]],0),SUM(N(Y$1),N($R76),1)),CHOOSE(AC[[M]:[M]],1,0,1,AC[[DB]:[DB]])),PRODUCT(SUM(ROUND(AVERAGE(VALUE(Y$3),VALUE($P76)),0),CHOOSE(IF(OR(Y$1,$R76),4,INDEX(CMB[[Res_Rare]:[Res_Rare]],MATCH(ROUND(MIN(SUM(Y$4,$O76/1000),SUM($O76,Y$4/1000)),3),CMB[[Cmb_ID]:[Cmb_ID]],0))),-1,-1,0,0)),IF(OR(Y$1,$R76),4,INDEX(CMB[[Cmb_Rare]:[Cmb_Rare]],MATCH(ROUND(MIN(SUM(Y$4,$O76/1000),SUM($O76,Y$4/1000)),3),CMB[[Cmb_ID]:[Cmb_ID]],0))),CHOOSE(AC[[M]:[M]],2,1,1,SUM(AC[[AB]:[DB]])))),""))</f>
        <v/>
      </c>
      <c r="Z76" t="str">
        <f>IF(OR(Z$5="",$S76=""),"",IFERROR(SUM(PRODUCT(INDEX(CMB[[BA_0O]:[BA_2O]],MATCH(ROUND(MIN(SUM(Z$4,$O76/1000),SUM($O76,Z$4/1000)),3),CMB[[Cmb_ID]:[Cmb_ID]],0),SUM(N(Z$1),N($R76),1)),CHOOSE(AC[[M]:[M]],1,1,0,AC[[AB]:[AB]])),PRODUCT(INDEX(CMB[[BD_0O]:[BD_2O]],MATCH(ROUND(MIN(SUM(Z$4,$O76/1000),SUM($O76,Z$4/1000)),3),CMB[[Cmb_ID]:[Cmb_ID]],0),SUM(N(Z$1),N($R76),1)),CHOOSE(AC[[M]:[M]],1,0,1,AC[[DB]:[DB]])),PRODUCT(SUM(ROUND(AVERAGE(VALUE(Z$3),VALUE($P76)),0),CHOOSE(IF(OR(Z$1,$R76),4,INDEX(CMB[[Res_Rare]:[Res_Rare]],MATCH(ROUND(MIN(SUM(Z$4,$O76/1000),SUM($O76,Z$4/1000)),3),CMB[[Cmb_ID]:[Cmb_ID]],0))),-1,-1,0,0)),IF(OR(Z$1,$R76),4,INDEX(CMB[[Cmb_Rare]:[Cmb_Rare]],MATCH(ROUND(MIN(SUM(Z$4,$O76/1000),SUM($O76,Z$4/1000)),3),CMB[[Cmb_ID]:[Cmb_ID]],0))),CHOOSE(AC[[M]:[M]],2,1,1,SUM(AC[[AB]:[DB]])))),""))</f>
        <v/>
      </c>
      <c r="AA76" t="str">
        <f>IF(OR(AA$5="",$S76=""),"",IFERROR(SUM(PRODUCT(INDEX(CMB[[BA_0O]:[BA_2O]],MATCH(ROUND(MIN(SUM(AA$4,$O76/1000),SUM($O76,AA$4/1000)),3),CMB[[Cmb_ID]:[Cmb_ID]],0),SUM(N(AA$1),N($R76),1)),CHOOSE(AC[[M]:[M]],1,1,0,AC[[AB]:[AB]])),PRODUCT(INDEX(CMB[[BD_0O]:[BD_2O]],MATCH(ROUND(MIN(SUM(AA$4,$O76/1000),SUM($O76,AA$4/1000)),3),CMB[[Cmb_ID]:[Cmb_ID]],0),SUM(N(AA$1),N($R76),1)),CHOOSE(AC[[M]:[M]],1,0,1,AC[[DB]:[DB]])),PRODUCT(SUM(ROUND(AVERAGE(VALUE(AA$3),VALUE($P76)),0),CHOOSE(IF(OR(AA$1,$R76),4,INDEX(CMB[[Res_Rare]:[Res_Rare]],MATCH(ROUND(MIN(SUM(AA$4,$O76/1000),SUM($O76,AA$4/1000)),3),CMB[[Cmb_ID]:[Cmb_ID]],0))),-1,-1,0,0)),IF(OR(AA$1,$R76),4,INDEX(CMB[[Cmb_Rare]:[Cmb_Rare]],MATCH(ROUND(MIN(SUM(AA$4,$O76/1000),SUM($O76,AA$4/1000)),3),CMB[[Cmb_ID]:[Cmb_ID]],0))),CHOOSE(AC[[M]:[M]],2,1,1,SUM(AC[[AB]:[DB]])))),""))</f>
        <v/>
      </c>
      <c r="AB76" t="str">
        <f>IF(OR(AB$5="",$S76=""),"",IFERROR(SUM(PRODUCT(INDEX(CMB[[BA_0O]:[BA_2O]],MATCH(ROUND(MIN(SUM(AB$4,$O76/1000),SUM($O76,AB$4/1000)),3),CMB[[Cmb_ID]:[Cmb_ID]],0),SUM(N(AB$1),N($R76),1)),CHOOSE(AC[[M]:[M]],1,1,0,AC[[AB]:[AB]])),PRODUCT(INDEX(CMB[[BD_0O]:[BD_2O]],MATCH(ROUND(MIN(SUM(AB$4,$O76/1000),SUM($O76,AB$4/1000)),3),CMB[[Cmb_ID]:[Cmb_ID]],0),SUM(N(AB$1),N($R76),1)),CHOOSE(AC[[M]:[M]],1,0,1,AC[[DB]:[DB]])),PRODUCT(SUM(ROUND(AVERAGE(VALUE(AB$3),VALUE($P76)),0),CHOOSE(IF(OR(AB$1,$R76),4,INDEX(CMB[[Res_Rare]:[Res_Rare]],MATCH(ROUND(MIN(SUM(AB$4,$O76/1000),SUM($O76,AB$4/1000)),3),CMB[[Cmb_ID]:[Cmb_ID]],0))),-1,-1,0,0)),IF(OR(AB$1,$R76),4,INDEX(CMB[[Cmb_Rare]:[Cmb_Rare]],MATCH(ROUND(MIN(SUM(AB$4,$O76/1000),SUM($O76,AB$4/1000)),3),CMB[[Cmb_ID]:[Cmb_ID]],0))),CHOOSE(AC[[M]:[M]],2,1,1,SUM(AC[[AB]:[DB]])))),""))</f>
        <v/>
      </c>
      <c r="AC76" t="str">
        <f>IF(OR(AC$5="",$S76=""),"",IFERROR(SUM(PRODUCT(INDEX(CMB[[BA_0O]:[BA_2O]],MATCH(ROUND(MIN(SUM(AC$4,$O76/1000),SUM($O76,AC$4/1000)),3),CMB[[Cmb_ID]:[Cmb_ID]],0),SUM(N(AC$1),N($R76),1)),CHOOSE(AC[[M]:[M]],1,1,0,AC[[AB]:[AB]])),PRODUCT(INDEX(CMB[[BD_0O]:[BD_2O]],MATCH(ROUND(MIN(SUM(AC$4,$O76/1000),SUM($O76,AC$4/1000)),3),CMB[[Cmb_ID]:[Cmb_ID]],0),SUM(N(AC$1),N($R76),1)),CHOOSE(AC[[M]:[M]],1,0,1,AC[[DB]:[DB]])),PRODUCT(SUM(ROUND(AVERAGE(VALUE(AC$3),VALUE($P76)),0),CHOOSE(IF(OR(AC$1,$R76),4,INDEX(CMB[[Res_Rare]:[Res_Rare]],MATCH(ROUND(MIN(SUM(AC$4,$O76/1000),SUM($O76,AC$4/1000)),3),CMB[[Cmb_ID]:[Cmb_ID]],0))),-1,-1,0,0)),IF(OR(AC$1,$R76),4,INDEX(CMB[[Cmb_Rare]:[Cmb_Rare]],MATCH(ROUND(MIN(SUM(AC$4,$O76/1000),SUM($O76,AC$4/1000)),3),CMB[[Cmb_ID]:[Cmb_ID]],0))),CHOOSE(AC[[M]:[M]],2,1,1,SUM(AC[[AB]:[DB]])))),""))</f>
        <v/>
      </c>
      <c r="AD76" t="str">
        <f>IF(OR(AD$5="",$S76=""),"",IFERROR(SUM(PRODUCT(INDEX(CMB[[BA_0O]:[BA_2O]],MATCH(ROUND(MIN(SUM(AD$4,$O76/1000),SUM($O76,AD$4/1000)),3),CMB[[Cmb_ID]:[Cmb_ID]],0),SUM(N(AD$1),N($R76),1)),CHOOSE(AC[[M]:[M]],1,1,0,AC[[AB]:[AB]])),PRODUCT(INDEX(CMB[[BD_0O]:[BD_2O]],MATCH(ROUND(MIN(SUM(AD$4,$O76/1000),SUM($O76,AD$4/1000)),3),CMB[[Cmb_ID]:[Cmb_ID]],0),SUM(N(AD$1),N($R76),1)),CHOOSE(AC[[M]:[M]],1,0,1,AC[[DB]:[DB]])),PRODUCT(SUM(ROUND(AVERAGE(VALUE(AD$3),VALUE($P76)),0),CHOOSE(IF(OR(AD$1,$R76),4,INDEX(CMB[[Res_Rare]:[Res_Rare]],MATCH(ROUND(MIN(SUM(AD$4,$O76/1000),SUM($O76,AD$4/1000)),3),CMB[[Cmb_ID]:[Cmb_ID]],0))),-1,-1,0,0)),IF(OR(AD$1,$R76),4,INDEX(CMB[[Cmb_Rare]:[Cmb_Rare]],MATCH(ROUND(MIN(SUM(AD$4,$O76/1000),SUM($O76,AD$4/1000)),3),CMB[[Cmb_ID]:[Cmb_ID]],0))),CHOOSE(AC[[M]:[M]],2,1,1,SUM(AC[[AB]:[DB]])))),""))</f>
        <v/>
      </c>
      <c r="AE76" t="str">
        <f>IF(OR(AE$5="",$S76=""),"",IFERROR(SUM(PRODUCT(INDEX(CMB[[BA_0O]:[BA_2O]],MATCH(ROUND(MIN(SUM(AE$4,$O76/1000),SUM($O76,AE$4/1000)),3),CMB[[Cmb_ID]:[Cmb_ID]],0),SUM(N(AE$1),N($R76),1)),CHOOSE(AC[[M]:[M]],1,1,0,AC[[AB]:[AB]])),PRODUCT(INDEX(CMB[[BD_0O]:[BD_2O]],MATCH(ROUND(MIN(SUM(AE$4,$O76/1000),SUM($O76,AE$4/1000)),3),CMB[[Cmb_ID]:[Cmb_ID]],0),SUM(N(AE$1),N($R76),1)),CHOOSE(AC[[M]:[M]],1,0,1,AC[[DB]:[DB]])),PRODUCT(SUM(ROUND(AVERAGE(VALUE(AE$3),VALUE($P76)),0),CHOOSE(IF(OR(AE$1,$R76),4,INDEX(CMB[[Res_Rare]:[Res_Rare]],MATCH(ROUND(MIN(SUM(AE$4,$O76/1000),SUM($O76,AE$4/1000)),3),CMB[[Cmb_ID]:[Cmb_ID]],0))),-1,-1,0,0)),IF(OR(AE$1,$R76),4,INDEX(CMB[[Cmb_Rare]:[Cmb_Rare]],MATCH(ROUND(MIN(SUM(AE$4,$O76/1000),SUM($O76,AE$4/1000)),3),CMB[[Cmb_ID]:[Cmb_ID]],0))),CHOOSE(AC[[M]:[M]],2,1,1,SUM(AC[[AB]:[DB]])))),""))</f>
        <v/>
      </c>
      <c r="AF76" t="str">
        <f>IF(OR(AF$5="",$S76=""),"",IFERROR(SUM(PRODUCT(INDEX(CMB[[BA_0O]:[BA_2O]],MATCH(ROUND(MIN(SUM(AF$4,$O76/1000),SUM($O76,AF$4/1000)),3),CMB[[Cmb_ID]:[Cmb_ID]],0),SUM(N(AF$1),N($R76),1)),CHOOSE(AC[[M]:[M]],1,1,0,AC[[AB]:[AB]])),PRODUCT(INDEX(CMB[[BD_0O]:[BD_2O]],MATCH(ROUND(MIN(SUM(AF$4,$O76/1000),SUM($O76,AF$4/1000)),3),CMB[[Cmb_ID]:[Cmb_ID]],0),SUM(N(AF$1),N($R76),1)),CHOOSE(AC[[M]:[M]],1,0,1,AC[[DB]:[DB]])),PRODUCT(SUM(ROUND(AVERAGE(VALUE(AF$3),VALUE($P76)),0),CHOOSE(IF(OR(AF$1,$R76),4,INDEX(CMB[[Res_Rare]:[Res_Rare]],MATCH(ROUND(MIN(SUM(AF$4,$O76/1000),SUM($O76,AF$4/1000)),3),CMB[[Cmb_ID]:[Cmb_ID]],0))),-1,-1,0,0)),IF(OR(AF$1,$R76),4,INDEX(CMB[[Cmb_Rare]:[Cmb_Rare]],MATCH(ROUND(MIN(SUM(AF$4,$O76/1000),SUM($O76,AF$4/1000)),3),CMB[[Cmb_ID]:[Cmb_ID]],0))),CHOOSE(AC[[M]:[M]],2,1,1,SUM(AC[[AB]:[DB]])))),""))</f>
        <v/>
      </c>
      <c r="AG76" t="str">
        <f>IF(OR(AG$5="",$S76=""),"",IFERROR(SUM(PRODUCT(INDEX(CMB[[BA_0O]:[BA_2O]],MATCH(ROUND(MIN(SUM(AG$4,$O76/1000),SUM($O76,AG$4/1000)),3),CMB[[Cmb_ID]:[Cmb_ID]],0),SUM(N(AG$1),N($R76),1)),CHOOSE(AC[[M]:[M]],1,1,0,AC[[AB]:[AB]])),PRODUCT(INDEX(CMB[[BD_0O]:[BD_2O]],MATCH(ROUND(MIN(SUM(AG$4,$O76/1000),SUM($O76,AG$4/1000)),3),CMB[[Cmb_ID]:[Cmb_ID]],0),SUM(N(AG$1),N($R76),1)),CHOOSE(AC[[M]:[M]],1,0,1,AC[[DB]:[DB]])),PRODUCT(SUM(ROUND(AVERAGE(VALUE(AG$3),VALUE($P76)),0),CHOOSE(IF(OR(AG$1,$R76),4,INDEX(CMB[[Res_Rare]:[Res_Rare]],MATCH(ROUND(MIN(SUM(AG$4,$O76/1000),SUM($O76,AG$4/1000)),3),CMB[[Cmb_ID]:[Cmb_ID]],0))),-1,-1,0,0)),IF(OR(AG$1,$R76),4,INDEX(CMB[[Cmb_Rare]:[Cmb_Rare]],MATCH(ROUND(MIN(SUM(AG$4,$O76/1000),SUM($O76,AG$4/1000)),3),CMB[[Cmb_ID]:[Cmb_ID]],0))),CHOOSE(AC[[M]:[M]],2,1,1,SUM(AC[[AB]:[DB]])))),""))</f>
        <v/>
      </c>
      <c r="AH76" t="str">
        <f>IF(OR(AH$5="",$S76=""),"",IFERROR(SUM(PRODUCT(INDEX(CMB[[BA_0O]:[BA_2O]],MATCH(ROUND(MIN(SUM(AH$4,$O76/1000),SUM($O76,AH$4/1000)),3),CMB[[Cmb_ID]:[Cmb_ID]],0),SUM(N(AH$1),N($R76),1)),CHOOSE(AC[[M]:[M]],1,1,0,AC[[AB]:[AB]])),PRODUCT(INDEX(CMB[[BD_0O]:[BD_2O]],MATCH(ROUND(MIN(SUM(AH$4,$O76/1000),SUM($O76,AH$4/1000)),3),CMB[[Cmb_ID]:[Cmb_ID]],0),SUM(N(AH$1),N($R76),1)),CHOOSE(AC[[M]:[M]],1,0,1,AC[[DB]:[DB]])),PRODUCT(SUM(ROUND(AVERAGE(VALUE(AH$3),VALUE($P76)),0),CHOOSE(IF(OR(AH$1,$R76),4,INDEX(CMB[[Res_Rare]:[Res_Rare]],MATCH(ROUND(MIN(SUM(AH$4,$O76/1000),SUM($O76,AH$4/1000)),3),CMB[[Cmb_ID]:[Cmb_ID]],0))),-1,-1,0,0)),IF(OR(AH$1,$R76),4,INDEX(CMB[[Cmb_Rare]:[Cmb_Rare]],MATCH(ROUND(MIN(SUM(AH$4,$O76/1000),SUM($O76,AH$4/1000)),3),CMB[[Cmb_ID]:[Cmb_ID]],0))),CHOOSE(AC[[M]:[M]],2,1,1,SUM(AC[[AB]:[DB]])))),""))</f>
        <v/>
      </c>
      <c r="AI76" t="str">
        <f>IF(OR(AI$5="",$S76=""),"",IFERROR(SUM(PRODUCT(INDEX(CMB[[BA_0O]:[BA_2O]],MATCH(ROUND(MIN(SUM(AI$4,$O76/1000),SUM($O76,AI$4/1000)),3),CMB[[Cmb_ID]:[Cmb_ID]],0),SUM(N(AI$1),N($R76),1)),CHOOSE(AC[[M]:[M]],1,1,0,AC[[AB]:[AB]])),PRODUCT(INDEX(CMB[[BD_0O]:[BD_2O]],MATCH(ROUND(MIN(SUM(AI$4,$O76/1000),SUM($O76,AI$4/1000)),3),CMB[[Cmb_ID]:[Cmb_ID]],0),SUM(N(AI$1),N($R76),1)),CHOOSE(AC[[M]:[M]],1,0,1,AC[[DB]:[DB]])),PRODUCT(SUM(ROUND(AVERAGE(VALUE(AI$3),VALUE($P76)),0),CHOOSE(IF(OR(AI$1,$R76),4,INDEX(CMB[[Res_Rare]:[Res_Rare]],MATCH(ROUND(MIN(SUM(AI$4,$O76/1000),SUM($O76,AI$4/1000)),3),CMB[[Cmb_ID]:[Cmb_ID]],0))),-1,-1,0,0)),IF(OR(AI$1,$R76),4,INDEX(CMB[[Cmb_Rare]:[Cmb_Rare]],MATCH(ROUND(MIN(SUM(AI$4,$O76/1000),SUM($O76,AI$4/1000)),3),CMB[[Cmb_ID]:[Cmb_ID]],0))),CHOOSE(AC[[M]:[M]],2,1,1,SUM(AC[[AB]:[DB]])))),""))</f>
        <v/>
      </c>
      <c r="AJ76" t="str">
        <f>IF(OR(AJ$5="",$S76=""),"",IFERROR(SUM(PRODUCT(INDEX(CMB[[BA_0O]:[BA_2O]],MATCH(ROUND(MIN(SUM(AJ$4,$O76/1000),SUM($O76,AJ$4/1000)),3),CMB[[Cmb_ID]:[Cmb_ID]],0),SUM(N(AJ$1),N($R76),1)),CHOOSE(AC[[M]:[M]],1,1,0,AC[[AB]:[AB]])),PRODUCT(INDEX(CMB[[BD_0O]:[BD_2O]],MATCH(ROUND(MIN(SUM(AJ$4,$O76/1000),SUM($O76,AJ$4/1000)),3),CMB[[Cmb_ID]:[Cmb_ID]],0),SUM(N(AJ$1),N($R76),1)),CHOOSE(AC[[M]:[M]],1,0,1,AC[[DB]:[DB]])),PRODUCT(SUM(ROUND(AVERAGE(VALUE(AJ$3),VALUE($P76)),0),CHOOSE(IF(OR(AJ$1,$R76),4,INDEX(CMB[[Res_Rare]:[Res_Rare]],MATCH(ROUND(MIN(SUM(AJ$4,$O76/1000),SUM($O76,AJ$4/1000)),3),CMB[[Cmb_ID]:[Cmb_ID]],0))),-1,-1,0,0)),IF(OR(AJ$1,$R76),4,INDEX(CMB[[Cmb_Rare]:[Cmb_Rare]],MATCH(ROUND(MIN(SUM(AJ$4,$O76/1000),SUM($O76,AJ$4/1000)),3),CMB[[Cmb_ID]:[Cmb_ID]],0))),CHOOSE(AC[[M]:[M]],2,1,1,SUM(AC[[AB]:[DB]])))),""))</f>
        <v/>
      </c>
      <c r="AK76" t="str">
        <f>IF(OR(AK$5="",$S76=""),"",IFERROR(SUM(PRODUCT(INDEX(CMB[[BA_0O]:[BA_2O]],MATCH(ROUND(MIN(SUM(AK$4,$O76/1000),SUM($O76,AK$4/1000)),3),CMB[[Cmb_ID]:[Cmb_ID]],0),SUM(N(AK$1),N($R76),1)),CHOOSE(AC[[M]:[M]],1,1,0,AC[[AB]:[AB]])),PRODUCT(INDEX(CMB[[BD_0O]:[BD_2O]],MATCH(ROUND(MIN(SUM(AK$4,$O76/1000),SUM($O76,AK$4/1000)),3),CMB[[Cmb_ID]:[Cmb_ID]],0),SUM(N(AK$1),N($R76),1)),CHOOSE(AC[[M]:[M]],1,0,1,AC[[DB]:[DB]])),PRODUCT(SUM(ROUND(AVERAGE(VALUE(AK$3),VALUE($P76)),0),CHOOSE(IF(OR(AK$1,$R76),4,INDEX(CMB[[Res_Rare]:[Res_Rare]],MATCH(ROUND(MIN(SUM(AK$4,$O76/1000),SUM($O76,AK$4/1000)),3),CMB[[Cmb_ID]:[Cmb_ID]],0))),-1,-1,0,0)),IF(OR(AK$1,$R76),4,INDEX(CMB[[Cmb_Rare]:[Cmb_Rare]],MATCH(ROUND(MIN(SUM(AK$4,$O76/1000),SUM($O76,AK$4/1000)),3),CMB[[Cmb_ID]:[Cmb_ID]],0))),CHOOSE(AC[[M]:[M]],2,1,1,SUM(AC[[AB]:[DB]])))),""))</f>
        <v/>
      </c>
      <c r="AL76" t="str">
        <f>IF(OR(AL$5="",$S76=""),"",IFERROR(SUM(PRODUCT(INDEX(CMB[[BA_0O]:[BA_2O]],MATCH(ROUND(MIN(SUM(AL$4,$O76/1000),SUM($O76,AL$4/1000)),3),CMB[[Cmb_ID]:[Cmb_ID]],0),SUM(N(AL$1),N($R76),1)),CHOOSE(AC[[M]:[M]],1,1,0,AC[[AB]:[AB]])),PRODUCT(INDEX(CMB[[BD_0O]:[BD_2O]],MATCH(ROUND(MIN(SUM(AL$4,$O76/1000),SUM($O76,AL$4/1000)),3),CMB[[Cmb_ID]:[Cmb_ID]],0),SUM(N(AL$1),N($R76),1)),CHOOSE(AC[[M]:[M]],1,0,1,AC[[DB]:[DB]])),PRODUCT(SUM(ROUND(AVERAGE(VALUE(AL$3),VALUE($P76)),0),CHOOSE(IF(OR(AL$1,$R76),4,INDEX(CMB[[Res_Rare]:[Res_Rare]],MATCH(ROUND(MIN(SUM(AL$4,$O76/1000),SUM($O76,AL$4/1000)),3),CMB[[Cmb_ID]:[Cmb_ID]],0))),-1,-1,0,0)),IF(OR(AL$1,$R76),4,INDEX(CMB[[Cmb_Rare]:[Cmb_Rare]],MATCH(ROUND(MIN(SUM(AL$4,$O76/1000),SUM($O76,AL$4/1000)),3),CMB[[Cmb_ID]:[Cmb_ID]],0))),CHOOSE(AC[[M]:[M]],2,1,1,SUM(AC[[AB]:[DB]])))),""))</f>
        <v/>
      </c>
      <c r="AM76" t="str">
        <f>IF(OR(AM$5="",$S76=""),"",IFERROR(SUM(PRODUCT(INDEX(CMB[[BA_0O]:[BA_2O]],MATCH(ROUND(MIN(SUM(AM$4,$O76/1000),SUM($O76,AM$4/1000)),3),CMB[[Cmb_ID]:[Cmb_ID]],0),SUM(N(AM$1),N($R76),1)),CHOOSE(AC[[M]:[M]],1,1,0,AC[[AB]:[AB]])),PRODUCT(INDEX(CMB[[BD_0O]:[BD_2O]],MATCH(ROUND(MIN(SUM(AM$4,$O76/1000),SUM($O76,AM$4/1000)),3),CMB[[Cmb_ID]:[Cmb_ID]],0),SUM(N(AM$1),N($R76),1)),CHOOSE(AC[[M]:[M]],1,0,1,AC[[DB]:[DB]])),PRODUCT(SUM(ROUND(AVERAGE(VALUE(AM$3),VALUE($P76)),0),CHOOSE(IF(OR(AM$1,$R76),4,INDEX(CMB[[Res_Rare]:[Res_Rare]],MATCH(ROUND(MIN(SUM(AM$4,$O76/1000),SUM($O76,AM$4/1000)),3),CMB[[Cmb_ID]:[Cmb_ID]],0))),-1,-1,0,0)),IF(OR(AM$1,$R76),4,INDEX(CMB[[Cmb_Rare]:[Cmb_Rare]],MATCH(ROUND(MIN(SUM(AM$4,$O76/1000),SUM($O76,AM$4/1000)),3),CMB[[Cmb_ID]:[Cmb_ID]],0))),CHOOSE(AC[[M]:[M]],2,1,1,SUM(AC[[AB]:[DB]])))),""))</f>
        <v/>
      </c>
      <c r="AN76" t="str">
        <f>IF(OR(AN$5="",$S76=""),"",IFERROR(SUM(PRODUCT(INDEX(CMB[[BA_0O]:[BA_2O]],MATCH(ROUND(MIN(SUM(AN$4,$O76/1000),SUM($O76,AN$4/1000)),3),CMB[[Cmb_ID]:[Cmb_ID]],0),SUM(N(AN$1),N($R76),1)),CHOOSE(AC[[M]:[M]],1,1,0,AC[[AB]:[AB]])),PRODUCT(INDEX(CMB[[BD_0O]:[BD_2O]],MATCH(ROUND(MIN(SUM(AN$4,$O76/1000),SUM($O76,AN$4/1000)),3),CMB[[Cmb_ID]:[Cmb_ID]],0),SUM(N(AN$1),N($R76),1)),CHOOSE(AC[[M]:[M]],1,0,1,AC[[DB]:[DB]])),PRODUCT(SUM(ROUND(AVERAGE(VALUE(AN$3),VALUE($P76)),0),CHOOSE(IF(OR(AN$1,$R76),4,INDEX(CMB[[Res_Rare]:[Res_Rare]],MATCH(ROUND(MIN(SUM(AN$4,$O76/1000),SUM($O76,AN$4/1000)),3),CMB[[Cmb_ID]:[Cmb_ID]],0))),-1,-1,0,0)),IF(OR(AN$1,$R76),4,INDEX(CMB[[Cmb_Rare]:[Cmb_Rare]],MATCH(ROUND(MIN(SUM(AN$4,$O76/1000),SUM($O76,AN$4/1000)),3),CMB[[Cmb_ID]:[Cmb_ID]],0))),CHOOSE(AC[[M]:[M]],2,1,1,SUM(AC[[AB]:[DB]])))),""))</f>
        <v/>
      </c>
      <c r="AO76" t="str">
        <f>IF(OR(AO$5="",$S76=""),"",IFERROR(SUM(PRODUCT(INDEX(CMB[[BA_0O]:[BA_2O]],MATCH(ROUND(MIN(SUM(AO$4,$O76/1000),SUM($O76,AO$4/1000)),3),CMB[[Cmb_ID]:[Cmb_ID]],0),SUM(N(AO$1),N($R76),1)),CHOOSE(AC[[M]:[M]],1,1,0,AC[[AB]:[AB]])),PRODUCT(INDEX(CMB[[BD_0O]:[BD_2O]],MATCH(ROUND(MIN(SUM(AO$4,$O76/1000),SUM($O76,AO$4/1000)),3),CMB[[Cmb_ID]:[Cmb_ID]],0),SUM(N(AO$1),N($R76),1)),CHOOSE(AC[[M]:[M]],1,0,1,AC[[DB]:[DB]])),PRODUCT(SUM(ROUND(AVERAGE(VALUE(AO$3),VALUE($P76)),0),CHOOSE(IF(OR(AO$1,$R76),4,INDEX(CMB[[Res_Rare]:[Res_Rare]],MATCH(ROUND(MIN(SUM(AO$4,$O76/1000),SUM($O76,AO$4/1000)),3),CMB[[Cmb_ID]:[Cmb_ID]],0))),-1,-1,0,0)),IF(OR(AO$1,$R76),4,INDEX(CMB[[Cmb_Rare]:[Cmb_Rare]],MATCH(ROUND(MIN(SUM(AO$4,$O76/1000),SUM($O76,AO$4/1000)),3),CMB[[Cmb_ID]:[Cmb_ID]],0))),CHOOSE(AC[[M]:[M]],2,1,1,SUM(AC[[AB]:[DB]])))),""))</f>
        <v/>
      </c>
      <c r="AP76" t="str">
        <f>IF(OR(AP$5="",$S76=""),"",IFERROR(SUM(PRODUCT(INDEX(CMB[[BA_0O]:[BA_2O]],MATCH(ROUND(MIN(SUM(AP$4,$O76/1000),SUM($O76,AP$4/1000)),3),CMB[[Cmb_ID]:[Cmb_ID]],0),SUM(N(AP$1),N($R76),1)),CHOOSE(AC[[M]:[M]],1,1,0,AC[[AB]:[AB]])),PRODUCT(INDEX(CMB[[BD_0O]:[BD_2O]],MATCH(ROUND(MIN(SUM(AP$4,$O76/1000),SUM($O76,AP$4/1000)),3),CMB[[Cmb_ID]:[Cmb_ID]],0),SUM(N(AP$1),N($R76),1)),CHOOSE(AC[[M]:[M]],1,0,1,AC[[DB]:[DB]])),PRODUCT(SUM(ROUND(AVERAGE(VALUE(AP$3),VALUE($P76)),0),CHOOSE(IF(OR(AP$1,$R76),4,INDEX(CMB[[Res_Rare]:[Res_Rare]],MATCH(ROUND(MIN(SUM(AP$4,$O76/1000),SUM($O76,AP$4/1000)),3),CMB[[Cmb_ID]:[Cmb_ID]],0))),-1,-1,0,0)),IF(OR(AP$1,$R76),4,INDEX(CMB[[Cmb_Rare]:[Cmb_Rare]],MATCH(ROUND(MIN(SUM(AP$4,$O76/1000),SUM($O76,AP$4/1000)),3),CMB[[Cmb_ID]:[Cmb_ID]],0))),CHOOSE(AC[[M]:[M]],2,1,1,SUM(AC[[AB]:[DB]])))),""))</f>
        <v/>
      </c>
      <c r="AQ76" t="str">
        <f>IF(OR(AQ$5="",$S76=""),"",IFERROR(SUM(PRODUCT(INDEX(CMB[[BA_0O]:[BA_2O]],MATCH(ROUND(MIN(SUM(AQ$4,$O76/1000),SUM($O76,AQ$4/1000)),3),CMB[[Cmb_ID]:[Cmb_ID]],0),SUM(N(AQ$1),N($R76),1)),CHOOSE(AC[[M]:[M]],1,1,0,AC[[AB]:[AB]])),PRODUCT(INDEX(CMB[[BD_0O]:[BD_2O]],MATCH(ROUND(MIN(SUM(AQ$4,$O76/1000),SUM($O76,AQ$4/1000)),3),CMB[[Cmb_ID]:[Cmb_ID]],0),SUM(N(AQ$1),N($R76),1)),CHOOSE(AC[[M]:[M]],1,0,1,AC[[DB]:[DB]])),PRODUCT(SUM(ROUND(AVERAGE(VALUE(AQ$3),VALUE($P76)),0),CHOOSE(IF(OR(AQ$1,$R76),4,INDEX(CMB[[Res_Rare]:[Res_Rare]],MATCH(ROUND(MIN(SUM(AQ$4,$O76/1000),SUM($O76,AQ$4/1000)),3),CMB[[Cmb_ID]:[Cmb_ID]],0))),-1,-1,0,0)),IF(OR(AQ$1,$R76),4,INDEX(CMB[[Cmb_Rare]:[Cmb_Rare]],MATCH(ROUND(MIN(SUM(AQ$4,$O76/1000),SUM($O76,AQ$4/1000)),3),CMB[[Cmb_ID]:[Cmb_ID]],0))),CHOOSE(AC[[M]:[M]],2,1,1,SUM(AC[[AB]:[DB]])))),""))</f>
        <v/>
      </c>
      <c r="AR76" t="str">
        <f>IF(OR(AR$5="",$S76=""),"",IFERROR(SUM(PRODUCT(INDEX(CMB[[BA_0O]:[BA_2O]],MATCH(ROUND(MIN(SUM(AR$4,$O76/1000),SUM($O76,AR$4/1000)),3),CMB[[Cmb_ID]:[Cmb_ID]],0),SUM(N(AR$1),N($R76),1)),CHOOSE(AC[[M]:[M]],1,1,0,AC[[AB]:[AB]])),PRODUCT(INDEX(CMB[[BD_0O]:[BD_2O]],MATCH(ROUND(MIN(SUM(AR$4,$O76/1000),SUM($O76,AR$4/1000)),3),CMB[[Cmb_ID]:[Cmb_ID]],0),SUM(N(AR$1),N($R76),1)),CHOOSE(AC[[M]:[M]],1,0,1,AC[[DB]:[DB]])),PRODUCT(SUM(ROUND(AVERAGE(VALUE(AR$3),VALUE($P76)),0),CHOOSE(IF(OR(AR$1,$R76),4,INDEX(CMB[[Res_Rare]:[Res_Rare]],MATCH(ROUND(MIN(SUM(AR$4,$O76/1000),SUM($O76,AR$4/1000)),3),CMB[[Cmb_ID]:[Cmb_ID]],0))),-1,-1,0,0)),IF(OR(AR$1,$R76),4,INDEX(CMB[[Cmb_Rare]:[Cmb_Rare]],MATCH(ROUND(MIN(SUM(AR$4,$O76/1000),SUM($O76,AR$4/1000)),3),CMB[[Cmb_ID]:[Cmb_ID]],0))),CHOOSE(AC[[M]:[M]],2,1,1,SUM(AC[[AB]:[DB]])))),""))</f>
        <v/>
      </c>
      <c r="AS76" t="str">
        <f>IF(OR(AS$5="",$S76=""),"",IFERROR(SUM(PRODUCT(INDEX(CMB[[BA_0O]:[BA_2O]],MATCH(ROUND(MIN(SUM(AS$4,$O76/1000),SUM($O76,AS$4/1000)),3),CMB[[Cmb_ID]:[Cmb_ID]],0),SUM(N(AS$1),N($R76),1)),CHOOSE(AC[[M]:[M]],1,1,0,AC[[AB]:[AB]])),PRODUCT(INDEX(CMB[[BD_0O]:[BD_2O]],MATCH(ROUND(MIN(SUM(AS$4,$O76/1000),SUM($O76,AS$4/1000)),3),CMB[[Cmb_ID]:[Cmb_ID]],0),SUM(N(AS$1),N($R76),1)),CHOOSE(AC[[M]:[M]],1,0,1,AC[[DB]:[DB]])),PRODUCT(SUM(ROUND(AVERAGE(VALUE(AS$3),VALUE($P76)),0),CHOOSE(IF(OR(AS$1,$R76),4,INDEX(CMB[[Res_Rare]:[Res_Rare]],MATCH(ROUND(MIN(SUM(AS$4,$O76/1000),SUM($O76,AS$4/1000)),3),CMB[[Cmb_ID]:[Cmb_ID]],0))),-1,-1,0,0)),IF(OR(AS$1,$R76),4,INDEX(CMB[[Cmb_Rare]:[Cmb_Rare]],MATCH(ROUND(MIN(SUM(AS$4,$O76/1000),SUM($O76,AS$4/1000)),3),CMB[[Cmb_ID]:[Cmb_ID]],0))),CHOOSE(AC[[M]:[M]],2,1,1,SUM(AC[[AB]:[DB]])))),""))</f>
        <v/>
      </c>
      <c r="AT76" t="str">
        <f>IF(OR(AT$5="",$S76=""),"",IFERROR(SUM(PRODUCT(INDEX(CMB[[BA_0O]:[BA_2O]],MATCH(ROUND(MIN(SUM(AT$4,$O76/1000),SUM($O76,AT$4/1000)),3),CMB[[Cmb_ID]:[Cmb_ID]],0),SUM(N(AT$1),N($R76),1)),CHOOSE(AC[[M]:[M]],1,1,0,AC[[AB]:[AB]])),PRODUCT(INDEX(CMB[[BD_0O]:[BD_2O]],MATCH(ROUND(MIN(SUM(AT$4,$O76/1000),SUM($O76,AT$4/1000)),3),CMB[[Cmb_ID]:[Cmb_ID]],0),SUM(N(AT$1),N($R76),1)),CHOOSE(AC[[M]:[M]],1,0,1,AC[[DB]:[DB]])),PRODUCT(SUM(ROUND(AVERAGE(VALUE(AT$3),VALUE($P76)),0),CHOOSE(IF(OR(AT$1,$R76),4,INDEX(CMB[[Res_Rare]:[Res_Rare]],MATCH(ROUND(MIN(SUM(AT$4,$O76/1000),SUM($O76,AT$4/1000)),3),CMB[[Cmb_ID]:[Cmb_ID]],0))),-1,-1,0,0)),IF(OR(AT$1,$R76),4,INDEX(CMB[[Cmb_Rare]:[Cmb_Rare]],MATCH(ROUND(MIN(SUM(AT$4,$O76/1000),SUM($O76,AT$4/1000)),3),CMB[[Cmb_ID]:[Cmb_ID]],0))),CHOOSE(AC[[M]:[M]],2,1,1,SUM(AC[[AB]:[DB]])))),""))</f>
        <v/>
      </c>
      <c r="AU76" t="str">
        <f>IF(OR(AU$5="",$S76=""),"",IFERROR(SUM(PRODUCT(INDEX(CMB[[BA_0O]:[BA_2O]],MATCH(ROUND(MIN(SUM(AU$4,$O76/1000),SUM($O76,AU$4/1000)),3),CMB[[Cmb_ID]:[Cmb_ID]],0),SUM(N(AU$1),N($R76),1)),CHOOSE(AC[[M]:[M]],1,1,0,AC[[AB]:[AB]])),PRODUCT(INDEX(CMB[[BD_0O]:[BD_2O]],MATCH(ROUND(MIN(SUM(AU$4,$O76/1000),SUM($O76,AU$4/1000)),3),CMB[[Cmb_ID]:[Cmb_ID]],0),SUM(N(AU$1),N($R76),1)),CHOOSE(AC[[M]:[M]],1,0,1,AC[[DB]:[DB]])),PRODUCT(SUM(ROUND(AVERAGE(VALUE(AU$3),VALUE($P76)),0),CHOOSE(IF(OR(AU$1,$R76),4,INDEX(CMB[[Res_Rare]:[Res_Rare]],MATCH(ROUND(MIN(SUM(AU$4,$O76/1000),SUM($O76,AU$4/1000)),3),CMB[[Cmb_ID]:[Cmb_ID]],0))),-1,-1,0,0)),IF(OR(AU$1,$R76),4,INDEX(CMB[[Cmb_Rare]:[Cmb_Rare]],MATCH(ROUND(MIN(SUM(AU$4,$O76/1000),SUM($O76,AU$4/1000)),3),CMB[[Cmb_ID]:[Cmb_ID]],0))),CHOOSE(AC[[M]:[M]],2,1,1,SUM(AC[[AB]:[DB]])))),""))</f>
        <v/>
      </c>
      <c r="AV76" t="str">
        <f>IF(OR(AV$5="",$S76=""),"",IFERROR(SUM(PRODUCT(INDEX(CMB[[BA_0O]:[BA_2O]],MATCH(ROUND(MIN(SUM(AV$4,$O76/1000),SUM($O76,AV$4/1000)),3),CMB[[Cmb_ID]:[Cmb_ID]],0),SUM(N(AV$1),N($R76),1)),CHOOSE(AC[[M]:[M]],1,1,0,AC[[AB]:[AB]])),PRODUCT(INDEX(CMB[[BD_0O]:[BD_2O]],MATCH(ROUND(MIN(SUM(AV$4,$O76/1000),SUM($O76,AV$4/1000)),3),CMB[[Cmb_ID]:[Cmb_ID]],0),SUM(N(AV$1),N($R76),1)),CHOOSE(AC[[M]:[M]],1,0,1,AC[[DB]:[DB]])),PRODUCT(SUM(ROUND(AVERAGE(VALUE(AV$3),VALUE($P76)),0),CHOOSE(IF(OR(AV$1,$R76),4,INDEX(CMB[[Res_Rare]:[Res_Rare]],MATCH(ROUND(MIN(SUM(AV$4,$O76/1000),SUM($O76,AV$4/1000)),3),CMB[[Cmb_ID]:[Cmb_ID]],0))),-1,-1,0,0)),IF(OR(AV$1,$R76),4,INDEX(CMB[[Cmb_Rare]:[Cmb_Rare]],MATCH(ROUND(MIN(SUM(AV$4,$O76/1000),SUM($O76,AV$4/1000)),3),CMB[[Cmb_ID]:[Cmb_ID]],0))),CHOOSE(AC[[M]:[M]],2,1,1,SUM(AC[[AB]:[DB]])))),""))</f>
        <v/>
      </c>
      <c r="AW76" t="str">
        <f>IF(OR(AW$5="",$S76=""),"",IFERROR(SUM(PRODUCT(INDEX(CMB[[BA_0O]:[BA_2O]],MATCH(ROUND(MIN(SUM(AW$4,$O76/1000),SUM($O76,AW$4/1000)),3),CMB[[Cmb_ID]:[Cmb_ID]],0),SUM(N(AW$1),N($R76),1)),CHOOSE(AC[[M]:[M]],1,1,0,AC[[AB]:[AB]])),PRODUCT(INDEX(CMB[[BD_0O]:[BD_2O]],MATCH(ROUND(MIN(SUM(AW$4,$O76/1000),SUM($O76,AW$4/1000)),3),CMB[[Cmb_ID]:[Cmb_ID]],0),SUM(N(AW$1),N($R76),1)),CHOOSE(AC[[M]:[M]],1,0,1,AC[[DB]:[DB]])),PRODUCT(SUM(ROUND(AVERAGE(VALUE(AW$3),VALUE($P76)),0),CHOOSE(IF(OR(AW$1,$R76),4,INDEX(CMB[[Res_Rare]:[Res_Rare]],MATCH(ROUND(MIN(SUM(AW$4,$O76/1000),SUM($O76,AW$4/1000)),3),CMB[[Cmb_ID]:[Cmb_ID]],0))),-1,-1,0,0)),IF(OR(AW$1,$R76),4,INDEX(CMB[[Cmb_Rare]:[Cmb_Rare]],MATCH(ROUND(MIN(SUM(AW$4,$O76/1000),SUM($O76,AW$4/1000)),3),CMB[[Cmb_ID]:[Cmb_ID]],0))),CHOOSE(AC[[M]:[M]],2,1,1,SUM(AC[[AB]:[DB]])))),""))</f>
        <v/>
      </c>
      <c r="AX76" t="str">
        <f>IF(OR(AX$5="",$S76=""),"",IFERROR(SUM(PRODUCT(INDEX(CMB[[BA_0O]:[BA_2O]],MATCH(ROUND(MIN(SUM(AX$4,$O76/1000),SUM($O76,AX$4/1000)),3),CMB[[Cmb_ID]:[Cmb_ID]],0),SUM(N(AX$1),N($R76),1)),CHOOSE(AC[[M]:[M]],1,1,0,AC[[AB]:[AB]])),PRODUCT(INDEX(CMB[[BD_0O]:[BD_2O]],MATCH(ROUND(MIN(SUM(AX$4,$O76/1000),SUM($O76,AX$4/1000)),3),CMB[[Cmb_ID]:[Cmb_ID]],0),SUM(N(AX$1),N($R76),1)),CHOOSE(AC[[M]:[M]],1,0,1,AC[[DB]:[DB]])),PRODUCT(SUM(ROUND(AVERAGE(VALUE(AX$3),VALUE($P76)),0),CHOOSE(IF(OR(AX$1,$R76),4,INDEX(CMB[[Res_Rare]:[Res_Rare]],MATCH(ROUND(MIN(SUM(AX$4,$O76/1000),SUM($O76,AX$4/1000)),3),CMB[[Cmb_ID]:[Cmb_ID]],0))),-1,-1,0,0)),IF(OR(AX$1,$R76),4,INDEX(CMB[[Cmb_Rare]:[Cmb_Rare]],MATCH(ROUND(MIN(SUM(AX$4,$O76/1000),SUM($O76,AX$4/1000)),3),CMB[[Cmb_ID]:[Cmb_ID]],0))),CHOOSE(AC[[M]:[M]],2,1,1,SUM(AC[[AB]:[DB]])))),""))</f>
        <v/>
      </c>
      <c r="AY76" t="str">
        <f>IF(OR(AY$5="",$S76=""),"",IFERROR(SUM(PRODUCT(INDEX(CMB[[BA_0O]:[BA_2O]],MATCH(ROUND(MIN(SUM(AY$4,$O76/1000),SUM($O76,AY$4/1000)),3),CMB[[Cmb_ID]:[Cmb_ID]],0),SUM(N(AY$1),N($R76),1)),CHOOSE(AC[[M]:[M]],1,1,0,AC[[AB]:[AB]])),PRODUCT(INDEX(CMB[[BD_0O]:[BD_2O]],MATCH(ROUND(MIN(SUM(AY$4,$O76/1000),SUM($O76,AY$4/1000)),3),CMB[[Cmb_ID]:[Cmb_ID]],0),SUM(N(AY$1),N($R76),1)),CHOOSE(AC[[M]:[M]],1,0,1,AC[[DB]:[DB]])),PRODUCT(SUM(ROUND(AVERAGE(VALUE(AY$3),VALUE($P76)),0),CHOOSE(IF(OR(AY$1,$R76),4,INDEX(CMB[[Res_Rare]:[Res_Rare]],MATCH(ROUND(MIN(SUM(AY$4,$O76/1000),SUM($O76,AY$4/1000)),3),CMB[[Cmb_ID]:[Cmb_ID]],0))),-1,-1,0,0)),IF(OR(AY$1,$R76),4,INDEX(CMB[[Cmb_Rare]:[Cmb_Rare]],MATCH(ROUND(MIN(SUM(AY$4,$O76/1000),SUM($O76,AY$4/1000)),3),CMB[[Cmb_ID]:[Cmb_ID]],0))),CHOOSE(AC[[M]:[M]],2,1,1,SUM(AC[[AB]:[DB]])))),""))</f>
        <v/>
      </c>
      <c r="AZ76" t="str">
        <f>IF(OR(AZ$5="",$S76=""),"",IFERROR(SUM(PRODUCT(INDEX(CMB[[BA_0O]:[BA_2O]],MATCH(ROUND(MIN(SUM(AZ$4,$O76/1000),SUM($O76,AZ$4/1000)),3),CMB[[Cmb_ID]:[Cmb_ID]],0),SUM(N(AZ$1),N($R76),1)),CHOOSE(AC[[M]:[M]],1,1,0,AC[[AB]:[AB]])),PRODUCT(INDEX(CMB[[BD_0O]:[BD_2O]],MATCH(ROUND(MIN(SUM(AZ$4,$O76/1000),SUM($O76,AZ$4/1000)),3),CMB[[Cmb_ID]:[Cmb_ID]],0),SUM(N(AZ$1),N($R76),1)),CHOOSE(AC[[M]:[M]],1,0,1,AC[[DB]:[DB]])),PRODUCT(SUM(ROUND(AVERAGE(VALUE(AZ$3),VALUE($P76)),0),CHOOSE(IF(OR(AZ$1,$R76),4,INDEX(CMB[[Res_Rare]:[Res_Rare]],MATCH(ROUND(MIN(SUM(AZ$4,$O76/1000),SUM($O76,AZ$4/1000)),3),CMB[[Cmb_ID]:[Cmb_ID]],0))),-1,-1,0,0)),IF(OR(AZ$1,$R76),4,INDEX(CMB[[Cmb_Rare]:[Cmb_Rare]],MATCH(ROUND(MIN(SUM(AZ$4,$O76/1000),SUM($O76,AZ$4/1000)),3),CMB[[Cmb_ID]:[Cmb_ID]],0))),CHOOSE(AC[[M]:[M]],2,1,1,SUM(AC[[AB]:[DB]])))),""))</f>
        <v/>
      </c>
      <c r="BA76" t="str">
        <f>IF(OR(BA$5="",$S76=""),"",IFERROR(SUM(PRODUCT(INDEX(CMB[[BA_0O]:[BA_2O]],MATCH(ROUND(MIN(SUM(BA$4,$O76/1000),SUM($O76,BA$4/1000)),3),CMB[[Cmb_ID]:[Cmb_ID]],0),SUM(N(BA$1),N($R76),1)),CHOOSE(AC[[M]:[M]],1,1,0,AC[[AB]:[AB]])),PRODUCT(INDEX(CMB[[BD_0O]:[BD_2O]],MATCH(ROUND(MIN(SUM(BA$4,$O76/1000),SUM($O76,BA$4/1000)),3),CMB[[Cmb_ID]:[Cmb_ID]],0),SUM(N(BA$1),N($R76),1)),CHOOSE(AC[[M]:[M]],1,0,1,AC[[DB]:[DB]])),PRODUCT(SUM(ROUND(AVERAGE(VALUE(BA$3),VALUE($P76)),0),CHOOSE(IF(OR(BA$1,$R76),4,INDEX(CMB[[Res_Rare]:[Res_Rare]],MATCH(ROUND(MIN(SUM(BA$4,$O76/1000),SUM($O76,BA$4/1000)),3),CMB[[Cmb_ID]:[Cmb_ID]],0))),-1,-1,0,0)),IF(OR(BA$1,$R76),4,INDEX(CMB[[Cmb_Rare]:[Cmb_Rare]],MATCH(ROUND(MIN(SUM(BA$4,$O76/1000),SUM($O76,BA$4/1000)),3),CMB[[Cmb_ID]:[Cmb_ID]],0))),CHOOSE(AC[[M]:[M]],2,1,1,SUM(AC[[AB]:[DB]])))),""))</f>
        <v/>
      </c>
      <c r="BB76" t="str">
        <f>IF(OR(BB$5="",$S76=""),"",IFERROR(SUM(PRODUCT(INDEX(CMB[[BA_0O]:[BA_2O]],MATCH(ROUND(MIN(SUM(BB$4,$O76/1000),SUM($O76,BB$4/1000)),3),CMB[[Cmb_ID]:[Cmb_ID]],0),SUM(N(BB$1),N($R76),1)),CHOOSE(AC[[M]:[M]],1,1,0,AC[[AB]:[AB]])),PRODUCT(INDEX(CMB[[BD_0O]:[BD_2O]],MATCH(ROUND(MIN(SUM(BB$4,$O76/1000),SUM($O76,BB$4/1000)),3),CMB[[Cmb_ID]:[Cmb_ID]],0),SUM(N(BB$1),N($R76),1)),CHOOSE(AC[[M]:[M]],1,0,1,AC[[DB]:[DB]])),PRODUCT(SUM(ROUND(AVERAGE(VALUE(BB$3),VALUE($P76)),0),CHOOSE(IF(OR(BB$1,$R76),4,INDEX(CMB[[Res_Rare]:[Res_Rare]],MATCH(ROUND(MIN(SUM(BB$4,$O76/1000),SUM($O76,BB$4/1000)),3),CMB[[Cmb_ID]:[Cmb_ID]],0))),-1,-1,0,0)),IF(OR(BB$1,$R76),4,INDEX(CMB[[Cmb_Rare]:[Cmb_Rare]],MATCH(ROUND(MIN(SUM(BB$4,$O76/1000),SUM($O76,BB$4/1000)),3),CMB[[Cmb_ID]:[Cmb_ID]],0))),CHOOSE(AC[[M]:[M]],2,1,1,SUM(AC[[AB]:[DB]])))),""))</f>
        <v/>
      </c>
      <c r="BC76" t="str">
        <f>IF(OR(BC$5="",$S76=""),"",IFERROR(SUM(PRODUCT(INDEX(CMB[[BA_0O]:[BA_2O]],MATCH(ROUND(MIN(SUM(BC$4,$O76/1000),SUM($O76,BC$4/1000)),3),CMB[[Cmb_ID]:[Cmb_ID]],0),SUM(N(BC$1),N($R76),1)),CHOOSE(AC[[M]:[M]],1,1,0,AC[[AB]:[AB]])),PRODUCT(INDEX(CMB[[BD_0O]:[BD_2O]],MATCH(ROUND(MIN(SUM(BC$4,$O76/1000),SUM($O76,BC$4/1000)),3),CMB[[Cmb_ID]:[Cmb_ID]],0),SUM(N(BC$1),N($R76),1)),CHOOSE(AC[[M]:[M]],1,0,1,AC[[DB]:[DB]])),PRODUCT(SUM(ROUND(AVERAGE(VALUE(BC$3),VALUE($P76)),0),CHOOSE(IF(OR(BC$1,$R76),4,INDEX(CMB[[Res_Rare]:[Res_Rare]],MATCH(ROUND(MIN(SUM(BC$4,$O76/1000),SUM($O76,BC$4/1000)),3),CMB[[Cmb_ID]:[Cmb_ID]],0))),-1,-1,0,0)),IF(OR(BC$1,$R76),4,INDEX(CMB[[Cmb_Rare]:[Cmb_Rare]],MATCH(ROUND(MIN(SUM(BC$4,$O76/1000),SUM($O76,BC$4/1000)),3),CMB[[Cmb_ID]:[Cmb_ID]],0))),CHOOSE(AC[[M]:[M]],2,1,1,SUM(AC[[AB]:[DB]])))),""))</f>
        <v/>
      </c>
      <c r="BD76" t="str">
        <f>IF(OR(BD$5="",$S76=""),"",IFERROR(SUM(PRODUCT(INDEX(CMB[[BA_0O]:[BA_2O]],MATCH(ROUND(MIN(SUM(BD$4,$O76/1000),SUM($O76,BD$4/1000)),3),CMB[[Cmb_ID]:[Cmb_ID]],0),SUM(N(BD$1),N($R76),1)),CHOOSE(AC[[M]:[M]],1,1,0,AC[[AB]:[AB]])),PRODUCT(INDEX(CMB[[BD_0O]:[BD_2O]],MATCH(ROUND(MIN(SUM(BD$4,$O76/1000),SUM($O76,BD$4/1000)),3),CMB[[Cmb_ID]:[Cmb_ID]],0),SUM(N(BD$1),N($R76),1)),CHOOSE(AC[[M]:[M]],1,0,1,AC[[DB]:[DB]])),PRODUCT(SUM(ROUND(AVERAGE(VALUE(BD$3),VALUE($P76)),0),CHOOSE(IF(OR(BD$1,$R76),4,INDEX(CMB[[Res_Rare]:[Res_Rare]],MATCH(ROUND(MIN(SUM(BD$4,$O76/1000),SUM($O76,BD$4/1000)),3),CMB[[Cmb_ID]:[Cmb_ID]],0))),-1,-1,0,0)),IF(OR(BD$1,$R76),4,INDEX(CMB[[Cmb_Rare]:[Cmb_Rare]],MATCH(ROUND(MIN(SUM(BD$4,$O76/1000),SUM($O76,BD$4/1000)),3),CMB[[Cmb_ID]:[Cmb_ID]],0))),CHOOSE(AC[[M]:[M]],2,1,1,SUM(AC[[AB]:[DB]])))),""))</f>
        <v/>
      </c>
      <c r="BE76" t="str">
        <f>IF(OR(BE$5="",$S76=""),"",IFERROR(SUM(PRODUCT(INDEX(CMB[[BA_0O]:[BA_2O]],MATCH(ROUND(MIN(SUM(BE$4,$O76/1000),SUM($O76,BE$4/1000)),3),CMB[[Cmb_ID]:[Cmb_ID]],0),SUM(N(BE$1),N($R76),1)),CHOOSE(AC[[M]:[M]],1,1,0,AC[[AB]:[AB]])),PRODUCT(INDEX(CMB[[BD_0O]:[BD_2O]],MATCH(ROUND(MIN(SUM(BE$4,$O76/1000),SUM($O76,BE$4/1000)),3),CMB[[Cmb_ID]:[Cmb_ID]],0),SUM(N(BE$1),N($R76),1)),CHOOSE(AC[[M]:[M]],1,0,1,AC[[DB]:[DB]])),PRODUCT(SUM(ROUND(AVERAGE(VALUE(BE$3),VALUE($P76)),0),CHOOSE(IF(OR(BE$1,$R76),4,INDEX(CMB[[Res_Rare]:[Res_Rare]],MATCH(ROUND(MIN(SUM(BE$4,$O76/1000),SUM($O76,BE$4/1000)),3),CMB[[Cmb_ID]:[Cmb_ID]],0))),-1,-1,0,0)),IF(OR(BE$1,$R76),4,INDEX(CMB[[Cmb_Rare]:[Cmb_Rare]],MATCH(ROUND(MIN(SUM(BE$4,$O76/1000),SUM($O76,BE$4/1000)),3),CMB[[Cmb_ID]:[Cmb_ID]],0))),CHOOSE(AC[[M]:[M]],2,1,1,SUM(AC[[AB]:[DB]])))),""))</f>
        <v/>
      </c>
      <c r="BF76" t="str">
        <f>IF(OR(BF$5="",$S76=""),"",IFERROR(SUM(PRODUCT(INDEX(CMB[[BA_0O]:[BA_2O]],MATCH(ROUND(MIN(SUM(BF$4,$O76/1000),SUM($O76,BF$4/1000)),3),CMB[[Cmb_ID]:[Cmb_ID]],0),SUM(N(BF$1),N($R76),1)),CHOOSE(AC[[M]:[M]],1,1,0,AC[[AB]:[AB]])),PRODUCT(INDEX(CMB[[BD_0O]:[BD_2O]],MATCH(ROUND(MIN(SUM(BF$4,$O76/1000),SUM($O76,BF$4/1000)),3),CMB[[Cmb_ID]:[Cmb_ID]],0),SUM(N(BF$1),N($R76),1)),CHOOSE(AC[[M]:[M]],1,0,1,AC[[DB]:[DB]])),PRODUCT(SUM(ROUND(AVERAGE(VALUE(BF$3),VALUE($P76)),0),CHOOSE(IF(OR(BF$1,$R76),4,INDEX(CMB[[Res_Rare]:[Res_Rare]],MATCH(ROUND(MIN(SUM(BF$4,$O76/1000),SUM($O76,BF$4/1000)),3),CMB[[Cmb_ID]:[Cmb_ID]],0))),-1,-1,0,0)),IF(OR(BF$1,$R76),4,INDEX(CMB[[Cmb_Rare]:[Cmb_Rare]],MATCH(ROUND(MIN(SUM(BF$4,$O76/1000),SUM($O76,BF$4/1000)),3),CMB[[Cmb_ID]:[Cmb_ID]],0))),CHOOSE(AC[[M]:[M]],2,1,1,SUM(AC[[AB]:[DB]])))),""))</f>
        <v/>
      </c>
      <c r="BG76" t="str">
        <f>IF(OR(BG$5="",$S76=""),"",IFERROR(SUM(PRODUCT(INDEX(CMB[[BA_0O]:[BA_2O]],MATCH(ROUND(MIN(SUM(BG$4,$O76/1000),SUM($O76,BG$4/1000)),3),CMB[[Cmb_ID]:[Cmb_ID]],0),SUM(N(BG$1),N($R76),1)),CHOOSE(AC[[M]:[M]],1,1,0,AC[[AB]:[AB]])),PRODUCT(INDEX(CMB[[BD_0O]:[BD_2O]],MATCH(ROUND(MIN(SUM(BG$4,$O76/1000),SUM($O76,BG$4/1000)),3),CMB[[Cmb_ID]:[Cmb_ID]],0),SUM(N(BG$1),N($R76),1)),CHOOSE(AC[[M]:[M]],1,0,1,AC[[DB]:[DB]])),PRODUCT(SUM(ROUND(AVERAGE(VALUE(BG$3),VALUE($P76)),0),CHOOSE(IF(OR(BG$1,$R76),4,INDEX(CMB[[Res_Rare]:[Res_Rare]],MATCH(ROUND(MIN(SUM(BG$4,$O76/1000),SUM($O76,BG$4/1000)),3),CMB[[Cmb_ID]:[Cmb_ID]],0))),-1,-1,0,0)),IF(OR(BG$1,$R76),4,INDEX(CMB[[Cmb_Rare]:[Cmb_Rare]],MATCH(ROUND(MIN(SUM(BG$4,$O76/1000),SUM($O76,BG$4/1000)),3),CMB[[Cmb_ID]:[Cmb_ID]],0))),CHOOSE(AC[[M]:[M]],2,1,1,SUM(AC[[AB]:[DB]])))),""))</f>
        <v/>
      </c>
      <c r="BH76" t="str">
        <f>IF(OR(BH$5="",$S76=""),"",IFERROR(SUM(PRODUCT(INDEX(CMB[[BA_0O]:[BA_2O]],MATCH(ROUND(MIN(SUM(BH$4,$O76/1000),SUM($O76,BH$4/1000)),3),CMB[[Cmb_ID]:[Cmb_ID]],0),SUM(N(BH$1),N($R76),1)),CHOOSE(AC[[M]:[M]],1,1,0,AC[[AB]:[AB]])),PRODUCT(INDEX(CMB[[BD_0O]:[BD_2O]],MATCH(ROUND(MIN(SUM(BH$4,$O76/1000),SUM($O76,BH$4/1000)),3),CMB[[Cmb_ID]:[Cmb_ID]],0),SUM(N(BH$1),N($R76),1)),CHOOSE(AC[[M]:[M]],1,0,1,AC[[DB]:[DB]])),PRODUCT(SUM(ROUND(AVERAGE(VALUE(BH$3),VALUE($P76)),0),CHOOSE(IF(OR(BH$1,$R76),4,INDEX(CMB[[Res_Rare]:[Res_Rare]],MATCH(ROUND(MIN(SUM(BH$4,$O76/1000),SUM($O76,BH$4/1000)),3),CMB[[Cmb_ID]:[Cmb_ID]],0))),-1,-1,0,0)),IF(OR(BH$1,$R76),4,INDEX(CMB[[Cmb_Rare]:[Cmb_Rare]],MATCH(ROUND(MIN(SUM(BH$4,$O76/1000),SUM($O76,BH$4/1000)),3),CMB[[Cmb_ID]:[Cmb_ID]],0))),CHOOSE(AC[[M]:[M]],2,1,1,SUM(AC[[AB]:[DB]])))),""))</f>
        <v/>
      </c>
      <c r="BI76" t="str">
        <f>IF(OR(BI$5="",$S76=""),"",IFERROR(SUM(PRODUCT(INDEX(CMB[[BA_0O]:[BA_2O]],MATCH(ROUND(MIN(SUM(BI$4,$O76/1000),SUM($O76,BI$4/1000)),3),CMB[[Cmb_ID]:[Cmb_ID]],0),SUM(N(BI$1),N($R76),1)),CHOOSE(AC[[M]:[M]],1,1,0,AC[[AB]:[AB]])),PRODUCT(INDEX(CMB[[BD_0O]:[BD_2O]],MATCH(ROUND(MIN(SUM(BI$4,$O76/1000),SUM($O76,BI$4/1000)),3),CMB[[Cmb_ID]:[Cmb_ID]],0),SUM(N(BI$1),N($R76),1)),CHOOSE(AC[[M]:[M]],1,0,1,AC[[DB]:[DB]])),PRODUCT(SUM(ROUND(AVERAGE(VALUE(BI$3),VALUE($P76)),0),CHOOSE(IF(OR(BI$1,$R76),4,INDEX(CMB[[Res_Rare]:[Res_Rare]],MATCH(ROUND(MIN(SUM(BI$4,$O76/1000),SUM($O76,BI$4/1000)),3),CMB[[Cmb_ID]:[Cmb_ID]],0))),-1,-1,0,0)),IF(OR(BI$1,$R76),4,INDEX(CMB[[Cmb_Rare]:[Cmb_Rare]],MATCH(ROUND(MIN(SUM(BI$4,$O76/1000),SUM($O76,BI$4/1000)),3),CMB[[Cmb_ID]:[Cmb_ID]],0))),CHOOSE(AC[[M]:[M]],2,1,1,SUM(AC[[AB]:[DB]])))),""))</f>
        <v/>
      </c>
      <c r="BJ76" t="str">
        <f>IF(OR(BJ$5="",$S76=""),"",IFERROR(SUM(PRODUCT(INDEX(CMB[[BA_0O]:[BA_2O]],MATCH(ROUND(MIN(SUM(BJ$4,$O76/1000),SUM($O76,BJ$4/1000)),3),CMB[[Cmb_ID]:[Cmb_ID]],0),SUM(N(BJ$1),N($R76),1)),CHOOSE(AC[[M]:[M]],1,1,0,AC[[AB]:[AB]])),PRODUCT(INDEX(CMB[[BD_0O]:[BD_2O]],MATCH(ROUND(MIN(SUM(BJ$4,$O76/1000),SUM($O76,BJ$4/1000)),3),CMB[[Cmb_ID]:[Cmb_ID]],0),SUM(N(BJ$1),N($R76),1)),CHOOSE(AC[[M]:[M]],1,0,1,AC[[DB]:[DB]])),PRODUCT(SUM(ROUND(AVERAGE(VALUE(BJ$3),VALUE($P76)),0),CHOOSE(IF(OR(BJ$1,$R76),4,INDEX(CMB[[Res_Rare]:[Res_Rare]],MATCH(ROUND(MIN(SUM(BJ$4,$O76/1000),SUM($O76,BJ$4/1000)),3),CMB[[Cmb_ID]:[Cmb_ID]],0))),-1,-1,0,0)),IF(OR(BJ$1,$R76),4,INDEX(CMB[[Cmb_Rare]:[Cmb_Rare]],MATCH(ROUND(MIN(SUM(BJ$4,$O76/1000),SUM($O76,BJ$4/1000)),3),CMB[[Cmb_ID]:[Cmb_ID]],0))),CHOOSE(AC[[M]:[M]],2,1,1,SUM(AC[[AB]:[DB]])))),""))</f>
        <v/>
      </c>
      <c r="BK76" t="str">
        <f>IF(OR(BK$5="",$S76=""),"",IFERROR(SUM(PRODUCT(INDEX(CMB[[BA_0O]:[BA_2O]],MATCH(ROUND(MIN(SUM(BK$4,$O76/1000),SUM($O76,BK$4/1000)),3),CMB[[Cmb_ID]:[Cmb_ID]],0),SUM(N(BK$1),N($R76),1)),CHOOSE(AC[[M]:[M]],1,1,0,AC[[AB]:[AB]])),PRODUCT(INDEX(CMB[[BD_0O]:[BD_2O]],MATCH(ROUND(MIN(SUM(BK$4,$O76/1000),SUM($O76,BK$4/1000)),3),CMB[[Cmb_ID]:[Cmb_ID]],0),SUM(N(BK$1),N($R76),1)),CHOOSE(AC[[M]:[M]],1,0,1,AC[[DB]:[DB]])),PRODUCT(SUM(ROUND(AVERAGE(VALUE(BK$3),VALUE($P76)),0),CHOOSE(IF(OR(BK$1,$R76),4,INDEX(CMB[[Res_Rare]:[Res_Rare]],MATCH(ROUND(MIN(SUM(BK$4,$O76/1000),SUM($O76,BK$4/1000)),3),CMB[[Cmb_ID]:[Cmb_ID]],0))),-1,-1,0,0)),IF(OR(BK$1,$R76),4,INDEX(CMB[[Cmb_Rare]:[Cmb_Rare]],MATCH(ROUND(MIN(SUM(BK$4,$O76/1000),SUM($O76,BK$4/1000)),3),CMB[[Cmb_ID]:[Cmb_ID]],0))),CHOOSE(AC[[M]:[M]],2,1,1,SUM(AC[[AB]:[DB]])))),""))</f>
        <v/>
      </c>
      <c r="BL76" t="str">
        <f>IF(OR(BL$5="",$S76=""),"",IFERROR(SUM(PRODUCT(INDEX(CMB[[BA_0O]:[BA_2O]],MATCH(ROUND(MIN(SUM(BL$4,$O76/1000),SUM($O76,BL$4/1000)),3),CMB[[Cmb_ID]:[Cmb_ID]],0),SUM(N(BL$1),N($R76),1)),CHOOSE(AC[[M]:[M]],1,1,0,AC[[AB]:[AB]])),PRODUCT(INDEX(CMB[[BD_0O]:[BD_2O]],MATCH(ROUND(MIN(SUM(BL$4,$O76/1000),SUM($O76,BL$4/1000)),3),CMB[[Cmb_ID]:[Cmb_ID]],0),SUM(N(BL$1),N($R76),1)),CHOOSE(AC[[M]:[M]],1,0,1,AC[[DB]:[DB]])),PRODUCT(SUM(ROUND(AVERAGE(VALUE(BL$3),VALUE($P76)),0),CHOOSE(IF(OR(BL$1,$R76),4,INDEX(CMB[[Res_Rare]:[Res_Rare]],MATCH(ROUND(MIN(SUM(BL$4,$O76/1000),SUM($O76,BL$4/1000)),3),CMB[[Cmb_ID]:[Cmb_ID]],0))),-1,-1,0,0)),IF(OR(BL$1,$R76),4,INDEX(CMB[[Cmb_Rare]:[Cmb_Rare]],MATCH(ROUND(MIN(SUM(BL$4,$O76/1000),SUM($O76,BL$4/1000)),3),CMB[[Cmb_ID]:[Cmb_ID]],0))),CHOOSE(AC[[M]:[M]],2,1,1,SUM(AC[[AB]:[DB]])))),""))</f>
        <v/>
      </c>
      <c r="BM76" t="str">
        <f>IF(OR(BM$5="",$S76=""),"",IFERROR(SUM(PRODUCT(INDEX(CMB[[BA_0O]:[BA_2O]],MATCH(ROUND(MIN(SUM(BM$4,$O76/1000),SUM($O76,BM$4/1000)),3),CMB[[Cmb_ID]:[Cmb_ID]],0),SUM(N(BM$1),N($R76),1)),CHOOSE(AC[[M]:[M]],1,1,0,AC[[AB]:[AB]])),PRODUCT(INDEX(CMB[[BD_0O]:[BD_2O]],MATCH(ROUND(MIN(SUM(BM$4,$O76/1000),SUM($O76,BM$4/1000)),3),CMB[[Cmb_ID]:[Cmb_ID]],0),SUM(N(BM$1),N($R76),1)),CHOOSE(AC[[M]:[M]],1,0,1,AC[[DB]:[DB]])),PRODUCT(SUM(ROUND(AVERAGE(VALUE(BM$3),VALUE($P76)),0),CHOOSE(IF(OR(BM$1,$R76),4,INDEX(CMB[[Res_Rare]:[Res_Rare]],MATCH(ROUND(MIN(SUM(BM$4,$O76/1000),SUM($O76,BM$4/1000)),3),CMB[[Cmb_ID]:[Cmb_ID]],0))),-1,-1,0,0)),IF(OR(BM$1,$R76),4,INDEX(CMB[[Cmb_Rare]:[Cmb_Rare]],MATCH(ROUND(MIN(SUM(BM$4,$O76/1000),SUM($O76,BM$4/1000)),3),CMB[[Cmb_ID]:[Cmb_ID]],0))),CHOOSE(AC[[M]:[M]],2,1,1,SUM(AC[[AB]:[DB]])))),""))</f>
        <v/>
      </c>
      <c r="BN76" t="str">
        <f>IF(OR(BN$5="",$S76=""),"",IFERROR(SUM(PRODUCT(INDEX(CMB[[BA_0O]:[BA_2O]],MATCH(ROUND(MIN(SUM(BN$4,$O76/1000),SUM($O76,BN$4/1000)),3),CMB[[Cmb_ID]:[Cmb_ID]],0),SUM(N(BN$1),N($R76),1)),CHOOSE(AC[[M]:[M]],1,1,0,AC[[AB]:[AB]])),PRODUCT(INDEX(CMB[[BD_0O]:[BD_2O]],MATCH(ROUND(MIN(SUM(BN$4,$O76/1000),SUM($O76,BN$4/1000)),3),CMB[[Cmb_ID]:[Cmb_ID]],0),SUM(N(BN$1),N($R76),1)),CHOOSE(AC[[M]:[M]],1,0,1,AC[[DB]:[DB]])),PRODUCT(SUM(ROUND(AVERAGE(VALUE(BN$3),VALUE($P76)),0),CHOOSE(IF(OR(BN$1,$R76),4,INDEX(CMB[[Res_Rare]:[Res_Rare]],MATCH(ROUND(MIN(SUM(BN$4,$O76/1000),SUM($O76,BN$4/1000)),3),CMB[[Cmb_ID]:[Cmb_ID]],0))),-1,-1,0,0)),IF(OR(BN$1,$R76),4,INDEX(CMB[[Cmb_Rare]:[Cmb_Rare]],MATCH(ROUND(MIN(SUM(BN$4,$O76/1000),SUM($O76,BN$4/1000)),3),CMB[[Cmb_ID]:[Cmb_ID]],0))),CHOOSE(AC[[M]:[M]],2,1,1,SUM(AC[[AB]:[DB]])))),""))</f>
        <v/>
      </c>
      <c r="BO76" t="str">
        <f>IF(OR(BO$5="",$S76=""),"",IFERROR(SUM(PRODUCT(INDEX(CMB[[BA_0O]:[BA_2O]],MATCH(ROUND(MIN(SUM(BO$4,$O76/1000),SUM($O76,BO$4/1000)),3),CMB[[Cmb_ID]:[Cmb_ID]],0),SUM(N(BO$1),N($R76),1)),CHOOSE(AC[[M]:[M]],1,1,0,AC[[AB]:[AB]])),PRODUCT(INDEX(CMB[[BD_0O]:[BD_2O]],MATCH(ROUND(MIN(SUM(BO$4,$O76/1000),SUM($O76,BO$4/1000)),3),CMB[[Cmb_ID]:[Cmb_ID]],0),SUM(N(BO$1),N($R76),1)),CHOOSE(AC[[M]:[M]],1,0,1,AC[[DB]:[DB]])),PRODUCT(SUM(ROUND(AVERAGE(VALUE(BO$3),VALUE($P76)),0),CHOOSE(IF(OR(BO$1,$R76),4,INDEX(CMB[[Res_Rare]:[Res_Rare]],MATCH(ROUND(MIN(SUM(BO$4,$O76/1000),SUM($O76,BO$4/1000)),3),CMB[[Cmb_ID]:[Cmb_ID]],0))),-1,-1,0,0)),IF(OR(BO$1,$R76),4,INDEX(CMB[[Cmb_Rare]:[Cmb_Rare]],MATCH(ROUND(MIN(SUM(BO$4,$O76/1000),SUM($O76,BO$4/1000)),3),CMB[[Cmb_ID]:[Cmb_ID]],0))),CHOOSE(AC[[M]:[M]],2,1,1,SUM(AC[[AB]:[DB]])))),""))</f>
        <v/>
      </c>
      <c r="BP76" t="str">
        <f>IF(OR(BP$5="",$S76=""),"",IFERROR(SUM(PRODUCT(INDEX(CMB[[BA_0O]:[BA_2O]],MATCH(ROUND(MIN(SUM(BP$4,$O76/1000),SUM($O76,BP$4/1000)),3),CMB[[Cmb_ID]:[Cmb_ID]],0),SUM(N(BP$1),N($R76),1)),CHOOSE(AC[[M]:[M]],1,1,0,AC[[AB]:[AB]])),PRODUCT(INDEX(CMB[[BD_0O]:[BD_2O]],MATCH(ROUND(MIN(SUM(BP$4,$O76/1000),SUM($O76,BP$4/1000)),3),CMB[[Cmb_ID]:[Cmb_ID]],0),SUM(N(BP$1),N($R76),1)),CHOOSE(AC[[M]:[M]],1,0,1,AC[[DB]:[DB]])),PRODUCT(SUM(ROUND(AVERAGE(VALUE(BP$3),VALUE($P76)),0),CHOOSE(IF(OR(BP$1,$R76),4,INDEX(CMB[[Res_Rare]:[Res_Rare]],MATCH(ROUND(MIN(SUM(BP$4,$O76/1000),SUM($O76,BP$4/1000)),3),CMB[[Cmb_ID]:[Cmb_ID]],0))),-1,-1,0,0)),IF(OR(BP$1,$R76),4,INDEX(CMB[[Cmb_Rare]:[Cmb_Rare]],MATCH(ROUND(MIN(SUM(BP$4,$O76/1000),SUM($O76,BP$4/1000)),3),CMB[[Cmb_ID]:[Cmb_ID]],0))),CHOOSE(AC[[M]:[M]],2,1,1,SUM(AC[[AB]:[DB]])))),""))</f>
        <v/>
      </c>
      <c r="BQ76" t="str">
        <f>IF(OR(BQ$5="",$S76=""),"",IFERROR(SUM(PRODUCT(INDEX(CMB[[BA_0O]:[BA_2O]],MATCH(ROUND(MIN(SUM(BQ$4,$O76/1000),SUM($O76,BQ$4/1000)),3),CMB[[Cmb_ID]:[Cmb_ID]],0),SUM(N(BQ$1),N($R76),1)),CHOOSE(AC[[M]:[M]],1,1,0,AC[[AB]:[AB]])),PRODUCT(INDEX(CMB[[BD_0O]:[BD_2O]],MATCH(ROUND(MIN(SUM(BQ$4,$O76/1000),SUM($O76,BQ$4/1000)),3),CMB[[Cmb_ID]:[Cmb_ID]],0),SUM(N(BQ$1),N($R76),1)),CHOOSE(AC[[M]:[M]],1,0,1,AC[[DB]:[DB]])),PRODUCT(SUM(ROUND(AVERAGE(VALUE(BQ$3),VALUE($P76)),0),CHOOSE(IF(OR(BQ$1,$R76),4,INDEX(CMB[[Res_Rare]:[Res_Rare]],MATCH(ROUND(MIN(SUM(BQ$4,$O76/1000),SUM($O76,BQ$4/1000)),3),CMB[[Cmb_ID]:[Cmb_ID]],0))),-1,-1,0,0)),IF(OR(BQ$1,$R76),4,INDEX(CMB[[Cmb_Rare]:[Cmb_Rare]],MATCH(ROUND(MIN(SUM(BQ$4,$O76/1000),SUM($O76,BQ$4/1000)),3),CMB[[Cmb_ID]:[Cmb_ID]],0))),CHOOSE(AC[[M]:[M]],2,1,1,SUM(AC[[AB]:[DB]])))),""))</f>
        <v/>
      </c>
      <c r="BR76" t="str">
        <f>IF(OR(BR$5="",$S76=""),"",IFERROR(SUM(PRODUCT(INDEX(CMB[[BA_0O]:[BA_2O]],MATCH(ROUND(MIN(SUM(BR$4,$O76/1000),SUM($O76,BR$4/1000)),3),CMB[[Cmb_ID]:[Cmb_ID]],0),SUM(N(BR$1),N($R76),1)),CHOOSE(AC[[M]:[M]],1,1,0,AC[[AB]:[AB]])),PRODUCT(INDEX(CMB[[BD_0O]:[BD_2O]],MATCH(ROUND(MIN(SUM(BR$4,$O76/1000),SUM($O76,BR$4/1000)),3),CMB[[Cmb_ID]:[Cmb_ID]],0),SUM(N(BR$1),N($R76),1)),CHOOSE(AC[[M]:[M]],1,0,1,AC[[DB]:[DB]])),PRODUCT(SUM(ROUND(AVERAGE(VALUE(BR$3),VALUE($P76)),0),CHOOSE(IF(OR(BR$1,$R76),4,INDEX(CMB[[Res_Rare]:[Res_Rare]],MATCH(ROUND(MIN(SUM(BR$4,$O76/1000),SUM($O76,BR$4/1000)),3),CMB[[Cmb_ID]:[Cmb_ID]],0))),-1,-1,0,0)),IF(OR(BR$1,$R76),4,INDEX(CMB[[Cmb_Rare]:[Cmb_Rare]],MATCH(ROUND(MIN(SUM(BR$4,$O76/1000),SUM($O76,BR$4/1000)),3),CMB[[Cmb_ID]:[Cmb_ID]],0))),CHOOSE(AC[[M]:[M]],2,1,1,SUM(AC[[AB]:[DB]])))),""))</f>
        <v/>
      </c>
      <c r="BS76" t="str">
        <f>IF(OR(BS$5="",$S76=""),"",IFERROR(SUM(PRODUCT(INDEX(CMB[[BA_0O]:[BA_2O]],MATCH(ROUND(MIN(SUM(BS$4,$O76/1000),SUM($O76,BS$4/1000)),3),CMB[[Cmb_ID]:[Cmb_ID]],0),SUM(N(BS$1),N($R76),1)),CHOOSE(AC[[M]:[M]],1,1,0,AC[[AB]:[AB]])),PRODUCT(INDEX(CMB[[BD_0O]:[BD_2O]],MATCH(ROUND(MIN(SUM(BS$4,$O76/1000),SUM($O76,BS$4/1000)),3),CMB[[Cmb_ID]:[Cmb_ID]],0),SUM(N(BS$1),N($R76),1)),CHOOSE(AC[[M]:[M]],1,0,1,AC[[DB]:[DB]])),PRODUCT(SUM(ROUND(AVERAGE(VALUE(BS$3),VALUE($P76)),0),CHOOSE(IF(OR(BS$1,$R76),4,INDEX(CMB[[Res_Rare]:[Res_Rare]],MATCH(ROUND(MIN(SUM(BS$4,$O76/1000),SUM($O76,BS$4/1000)),3),CMB[[Cmb_ID]:[Cmb_ID]],0))),-1,-1,0,0)),IF(OR(BS$1,$R76),4,INDEX(CMB[[Cmb_Rare]:[Cmb_Rare]],MATCH(ROUND(MIN(SUM(BS$4,$O76/1000),SUM($O76,BS$4/1000)),3),CMB[[Cmb_ID]:[Cmb_ID]],0))),CHOOSE(AC[[M]:[M]],2,1,1,SUM(AC[[AB]:[DB]])))),""))</f>
        <v/>
      </c>
      <c r="BT76" t="str">
        <f>IF(OR(BT$5="",$S76=""),"",IFERROR(SUM(PRODUCT(INDEX(CMB[[BA_0O]:[BA_2O]],MATCH(ROUND(MIN(SUM(BT$4,$O76/1000),SUM($O76,BT$4/1000)),3),CMB[[Cmb_ID]:[Cmb_ID]],0),SUM(N(BT$1),N($R76),1)),CHOOSE(AC[[M]:[M]],1,1,0,AC[[AB]:[AB]])),PRODUCT(INDEX(CMB[[BD_0O]:[BD_2O]],MATCH(ROUND(MIN(SUM(BT$4,$O76/1000),SUM($O76,BT$4/1000)),3),CMB[[Cmb_ID]:[Cmb_ID]],0),SUM(N(BT$1),N($R76),1)),CHOOSE(AC[[M]:[M]],1,0,1,AC[[DB]:[DB]])),PRODUCT(SUM(ROUND(AVERAGE(VALUE(BT$3),VALUE($P76)),0),CHOOSE(IF(OR(BT$1,$R76),4,INDEX(CMB[[Res_Rare]:[Res_Rare]],MATCH(ROUND(MIN(SUM(BT$4,$O76/1000),SUM($O76,BT$4/1000)),3),CMB[[Cmb_ID]:[Cmb_ID]],0))),-1,-1,0,0)),IF(OR(BT$1,$R76),4,INDEX(CMB[[Cmb_Rare]:[Cmb_Rare]],MATCH(ROUND(MIN(SUM(BT$4,$O76/1000),SUM($O76,BT$4/1000)),3),CMB[[Cmb_ID]:[Cmb_ID]],0))),CHOOSE(AC[[M]:[M]],2,1,1,SUM(AC[[AB]:[DB]])))),""))</f>
        <v/>
      </c>
      <c r="BU76" t="str">
        <f>IF(OR(BU$5="",$S76=""),"",IFERROR(SUM(PRODUCT(INDEX(CMB[[BA_0O]:[BA_2O]],MATCH(ROUND(MIN(SUM(BU$4,$O76/1000),SUM($O76,BU$4/1000)),3),CMB[[Cmb_ID]:[Cmb_ID]],0),SUM(N(BU$1),N($R76),1)),CHOOSE(AC[[M]:[M]],1,1,0,AC[[AB]:[AB]])),PRODUCT(INDEX(CMB[[BD_0O]:[BD_2O]],MATCH(ROUND(MIN(SUM(BU$4,$O76/1000),SUM($O76,BU$4/1000)),3),CMB[[Cmb_ID]:[Cmb_ID]],0),SUM(N(BU$1),N($R76),1)),CHOOSE(AC[[M]:[M]],1,0,1,AC[[DB]:[DB]])),PRODUCT(SUM(ROUND(AVERAGE(VALUE(BU$3),VALUE($P76)),0),CHOOSE(IF(OR(BU$1,$R76),4,INDEX(CMB[[Res_Rare]:[Res_Rare]],MATCH(ROUND(MIN(SUM(BU$4,$O76/1000),SUM($O76,BU$4/1000)),3),CMB[[Cmb_ID]:[Cmb_ID]],0))),-1,-1,0,0)),IF(OR(BU$1,$R76),4,INDEX(CMB[[Cmb_Rare]:[Cmb_Rare]],MATCH(ROUND(MIN(SUM(BU$4,$O76/1000),SUM($O76,BU$4/1000)),3),CMB[[Cmb_ID]:[Cmb_ID]],0))),CHOOSE(AC[[M]:[M]],2,1,1,SUM(AC[[AB]:[DB]])))),""))</f>
        <v/>
      </c>
      <c r="BV76" t="str">
        <f>IF(OR(BV$5="",$S76=""),"",IFERROR(SUM(PRODUCT(INDEX(CMB[[BA_0O]:[BA_2O]],MATCH(ROUND(MIN(SUM(BV$4,$O76/1000),SUM($O76,BV$4/1000)),3),CMB[[Cmb_ID]:[Cmb_ID]],0),SUM(N(BV$1),N($R76),1)),CHOOSE(AC[[M]:[M]],1,1,0,AC[[AB]:[AB]])),PRODUCT(INDEX(CMB[[BD_0O]:[BD_2O]],MATCH(ROUND(MIN(SUM(BV$4,$O76/1000),SUM($O76,BV$4/1000)),3),CMB[[Cmb_ID]:[Cmb_ID]],0),SUM(N(BV$1),N($R76),1)),CHOOSE(AC[[M]:[M]],1,0,1,AC[[DB]:[DB]])),PRODUCT(SUM(ROUND(AVERAGE(VALUE(BV$3),VALUE($P76)),0),CHOOSE(IF(OR(BV$1,$R76),4,INDEX(CMB[[Res_Rare]:[Res_Rare]],MATCH(ROUND(MIN(SUM(BV$4,$O76/1000),SUM($O76,BV$4/1000)),3),CMB[[Cmb_ID]:[Cmb_ID]],0))),-1,-1,0,0)),IF(OR(BV$1,$R76),4,INDEX(CMB[[Cmb_Rare]:[Cmb_Rare]],MATCH(ROUND(MIN(SUM(BV$4,$O76/1000),SUM($O76,BV$4/1000)),3),CMB[[Cmb_ID]:[Cmb_ID]],0))),CHOOSE(AC[[M]:[M]],2,1,1,SUM(AC[[AB]:[DB]])))),""))</f>
        <v/>
      </c>
      <c r="BW76" t="str">
        <f>IF(OR(BW$5="",$S76=""),"",IFERROR(SUM(PRODUCT(INDEX(CMB[[BA_0O]:[BA_2O]],MATCH(ROUND(MIN(SUM(BW$4,$O76/1000),SUM($O76,BW$4/1000)),3),CMB[[Cmb_ID]:[Cmb_ID]],0),SUM(N(BW$1),N($R76),1)),CHOOSE(AC[[M]:[M]],1,1,0,AC[[AB]:[AB]])),PRODUCT(INDEX(CMB[[BD_0O]:[BD_2O]],MATCH(ROUND(MIN(SUM(BW$4,$O76/1000),SUM($O76,BW$4/1000)),3),CMB[[Cmb_ID]:[Cmb_ID]],0),SUM(N(BW$1),N($R76),1)),CHOOSE(AC[[M]:[M]],1,0,1,AC[[DB]:[DB]])),PRODUCT(SUM(ROUND(AVERAGE(VALUE(BW$3),VALUE($P76)),0),CHOOSE(IF(OR(BW$1,$R76),4,INDEX(CMB[[Res_Rare]:[Res_Rare]],MATCH(ROUND(MIN(SUM(BW$4,$O76/1000),SUM($O76,BW$4/1000)),3),CMB[[Cmb_ID]:[Cmb_ID]],0))),-1,-1,0,0)),IF(OR(BW$1,$R76),4,INDEX(CMB[[Cmb_Rare]:[Cmb_Rare]],MATCH(ROUND(MIN(SUM(BW$4,$O76/1000),SUM($O76,BW$4/1000)),3),CMB[[Cmb_ID]:[Cmb_ID]],0))),CHOOSE(AC[[M]:[M]],2,1,1,SUM(AC[[AB]:[DB]])))),""))</f>
        <v/>
      </c>
      <c r="BX76" t="str">
        <f>IF(OR(BX$5="",$S76=""),"",IFERROR(SUM(PRODUCT(INDEX(CMB[[BA_0O]:[BA_2O]],MATCH(ROUND(MIN(SUM(BX$4,$O76/1000),SUM($O76,BX$4/1000)),3),CMB[[Cmb_ID]:[Cmb_ID]],0),SUM(N(BX$1),N($R76),1)),CHOOSE(AC[[M]:[M]],1,1,0,AC[[AB]:[AB]])),PRODUCT(INDEX(CMB[[BD_0O]:[BD_2O]],MATCH(ROUND(MIN(SUM(BX$4,$O76/1000),SUM($O76,BX$4/1000)),3),CMB[[Cmb_ID]:[Cmb_ID]],0),SUM(N(BX$1),N($R76),1)),CHOOSE(AC[[M]:[M]],1,0,1,AC[[DB]:[DB]])),PRODUCT(SUM(ROUND(AVERAGE(VALUE(BX$3),VALUE($P76)),0),CHOOSE(IF(OR(BX$1,$R76),4,INDEX(CMB[[Res_Rare]:[Res_Rare]],MATCH(ROUND(MIN(SUM(BX$4,$O76/1000),SUM($O76,BX$4/1000)),3),CMB[[Cmb_ID]:[Cmb_ID]],0))),-1,-1,0,0)),IF(OR(BX$1,$R76),4,INDEX(CMB[[Cmb_Rare]:[Cmb_Rare]],MATCH(ROUND(MIN(SUM(BX$4,$O76/1000),SUM($O76,BX$4/1000)),3),CMB[[Cmb_ID]:[Cmb_ID]],0))),CHOOSE(AC[[M]:[M]],2,1,1,SUM(AC[[AB]:[DB]])))),""))</f>
        <v/>
      </c>
      <c r="BY76" t="str">
        <f>IF(OR(BY$5="",$S76=""),"",IFERROR(SUM(PRODUCT(INDEX(CMB[[BA_0O]:[BA_2O]],MATCH(ROUND(MIN(SUM(BY$4,$O76/1000),SUM($O76,BY$4/1000)),3),CMB[[Cmb_ID]:[Cmb_ID]],0),SUM(N(BY$1),N($R76),1)),CHOOSE(AC[[M]:[M]],1,1,0,AC[[AB]:[AB]])),PRODUCT(INDEX(CMB[[BD_0O]:[BD_2O]],MATCH(ROUND(MIN(SUM(BY$4,$O76/1000),SUM($O76,BY$4/1000)),3),CMB[[Cmb_ID]:[Cmb_ID]],0),SUM(N(BY$1),N($R76),1)),CHOOSE(AC[[M]:[M]],1,0,1,AC[[DB]:[DB]])),PRODUCT(SUM(ROUND(AVERAGE(VALUE(BY$3),VALUE($P76)),0),CHOOSE(IF(OR(BY$1,$R76),4,INDEX(CMB[[Res_Rare]:[Res_Rare]],MATCH(ROUND(MIN(SUM(BY$4,$O76/1000),SUM($O76,BY$4/1000)),3),CMB[[Cmb_ID]:[Cmb_ID]],0))),-1,-1,0,0)),IF(OR(BY$1,$R76),4,INDEX(CMB[[Cmb_Rare]:[Cmb_Rare]],MATCH(ROUND(MIN(SUM(BY$4,$O76/1000),SUM($O76,BY$4/1000)),3),CMB[[Cmb_ID]:[Cmb_ID]],0))),CHOOSE(AC[[M]:[M]],2,1,1,SUM(AC[[AB]:[DB]])))),""))</f>
        <v/>
      </c>
      <c r="BZ76" t="str">
        <f>IF(OR(BZ$5="",$S76=""),"",IFERROR(SUM(PRODUCT(INDEX(CMB[[BA_0O]:[BA_2O]],MATCH(ROUND(MIN(SUM(BZ$4,$O76/1000),SUM($O76,BZ$4/1000)),3),CMB[[Cmb_ID]:[Cmb_ID]],0),SUM(N(BZ$1),N($R76),1)),CHOOSE(AC[[M]:[M]],1,1,0,AC[[AB]:[AB]])),PRODUCT(INDEX(CMB[[BD_0O]:[BD_2O]],MATCH(ROUND(MIN(SUM(BZ$4,$O76/1000),SUM($O76,BZ$4/1000)),3),CMB[[Cmb_ID]:[Cmb_ID]],0),SUM(N(BZ$1),N($R76),1)),CHOOSE(AC[[M]:[M]],1,0,1,AC[[DB]:[DB]])),PRODUCT(SUM(ROUND(AVERAGE(VALUE(BZ$3),VALUE($P76)),0),CHOOSE(IF(OR(BZ$1,$R76),4,INDEX(CMB[[Res_Rare]:[Res_Rare]],MATCH(ROUND(MIN(SUM(BZ$4,$O76/1000),SUM($O76,BZ$4/1000)),3),CMB[[Cmb_ID]:[Cmb_ID]],0))),-1,-1,0,0)),IF(OR(BZ$1,$R76),4,INDEX(CMB[[Cmb_Rare]:[Cmb_Rare]],MATCH(ROUND(MIN(SUM(BZ$4,$O76/1000),SUM($O76,BZ$4/1000)),3),CMB[[Cmb_ID]:[Cmb_ID]],0))),CHOOSE(AC[[M]:[M]],2,1,1,SUM(AC[[AB]:[DB]])))),""))</f>
        <v/>
      </c>
      <c r="CA76" t="str">
        <f>IF(OR(CA$5="",$S76=""),"",IFERROR(SUM(PRODUCT(INDEX(CMB[[BA_0O]:[BA_2O]],MATCH(ROUND(MIN(SUM(CA$4,$O76/1000),SUM($O76,CA$4/1000)),3),CMB[[Cmb_ID]:[Cmb_ID]],0),SUM(N(CA$1),N($R76),1)),CHOOSE(AC[[M]:[M]],1,1,0,AC[[AB]:[AB]])),PRODUCT(INDEX(CMB[[BD_0O]:[BD_2O]],MATCH(ROUND(MIN(SUM(CA$4,$O76/1000),SUM($O76,CA$4/1000)),3),CMB[[Cmb_ID]:[Cmb_ID]],0),SUM(N(CA$1),N($R76),1)),CHOOSE(AC[[M]:[M]],1,0,1,AC[[DB]:[DB]])),PRODUCT(SUM(ROUND(AVERAGE(VALUE(CA$3),VALUE($P76)),0),CHOOSE(IF(OR(CA$1,$R76),4,INDEX(CMB[[Res_Rare]:[Res_Rare]],MATCH(ROUND(MIN(SUM(CA$4,$O76/1000),SUM($O76,CA$4/1000)),3),CMB[[Cmb_ID]:[Cmb_ID]],0))),-1,-1,0,0)),IF(OR(CA$1,$R76),4,INDEX(CMB[[Cmb_Rare]:[Cmb_Rare]],MATCH(ROUND(MIN(SUM(CA$4,$O76/1000),SUM($O76,CA$4/1000)),3),CMB[[Cmb_ID]:[Cmb_ID]],0))),CHOOSE(AC[[M]:[M]],2,1,1,SUM(AC[[AB]:[DB]])))),""))</f>
        <v/>
      </c>
      <c r="CB76" t="str">
        <f>IF(OR(CB$5="",$S76=""),"",IFERROR(SUM(PRODUCT(INDEX(CMB[[BA_0O]:[BA_2O]],MATCH(ROUND(MIN(SUM(CB$4,$O76/1000),SUM($O76,CB$4/1000)),3),CMB[[Cmb_ID]:[Cmb_ID]],0),SUM(N(CB$1),N($R76),1)),CHOOSE(AC[[M]:[M]],1,1,0,AC[[AB]:[AB]])),PRODUCT(INDEX(CMB[[BD_0O]:[BD_2O]],MATCH(ROUND(MIN(SUM(CB$4,$O76/1000),SUM($O76,CB$4/1000)),3),CMB[[Cmb_ID]:[Cmb_ID]],0),SUM(N(CB$1),N($R76),1)),CHOOSE(AC[[M]:[M]],1,0,1,AC[[DB]:[DB]])),PRODUCT(SUM(ROUND(AVERAGE(VALUE(CB$3),VALUE($P76)),0),CHOOSE(IF(OR(CB$1,$R76),4,INDEX(CMB[[Res_Rare]:[Res_Rare]],MATCH(ROUND(MIN(SUM(CB$4,$O76/1000),SUM($O76,CB$4/1000)),3),CMB[[Cmb_ID]:[Cmb_ID]],0))),-1,-1,0,0)),IF(OR(CB$1,$R76),4,INDEX(CMB[[Cmb_Rare]:[Cmb_Rare]],MATCH(ROUND(MIN(SUM(CB$4,$O76/1000),SUM($O76,CB$4/1000)),3),CMB[[Cmb_ID]:[Cmb_ID]],0))),CHOOSE(AC[[M]:[M]],2,1,1,SUM(AC[[AB]:[DB]])))),""))</f>
        <v/>
      </c>
      <c r="CC76" t="str">
        <f>IF(OR(CC$5="",$S76=""),"",IFERROR(SUM(PRODUCT(INDEX(CMB[[BA_0O]:[BA_2O]],MATCH(ROUND(MIN(SUM(CC$4,$O76/1000),SUM($O76,CC$4/1000)),3),CMB[[Cmb_ID]:[Cmb_ID]],0),SUM(N(CC$1),N($R76),1)),CHOOSE(AC[[M]:[M]],1,1,0,AC[[AB]:[AB]])),PRODUCT(INDEX(CMB[[BD_0O]:[BD_2O]],MATCH(ROUND(MIN(SUM(CC$4,$O76/1000),SUM($O76,CC$4/1000)),3),CMB[[Cmb_ID]:[Cmb_ID]],0),SUM(N(CC$1),N($R76),1)),CHOOSE(AC[[M]:[M]],1,0,1,AC[[DB]:[DB]])),PRODUCT(SUM(ROUND(AVERAGE(VALUE(CC$3),VALUE($P76)),0),CHOOSE(IF(OR(CC$1,$R76),4,INDEX(CMB[[Res_Rare]:[Res_Rare]],MATCH(ROUND(MIN(SUM(CC$4,$O76/1000),SUM($O76,CC$4/1000)),3),CMB[[Cmb_ID]:[Cmb_ID]],0))),-1,-1,0,0)),IF(OR(CC$1,$R76),4,INDEX(CMB[[Cmb_Rare]:[Cmb_Rare]],MATCH(ROUND(MIN(SUM(CC$4,$O76/1000),SUM($O76,CC$4/1000)),3),CMB[[Cmb_ID]:[Cmb_ID]],0))),CHOOSE(AC[[M]:[M]],2,1,1,SUM(AC[[AB]:[DB]])))),""))</f>
        <v/>
      </c>
      <c r="CD76" t="str">
        <f>IF(OR(CD$5="",$S76=""),"",IFERROR(SUM(PRODUCT(INDEX(CMB[[BA_0O]:[BA_2O]],MATCH(ROUND(MIN(SUM(CD$4,$O76/1000),SUM($O76,CD$4/1000)),3),CMB[[Cmb_ID]:[Cmb_ID]],0),SUM(N(CD$1),N($R76),1)),CHOOSE(AC[[M]:[M]],1,1,0,AC[[AB]:[AB]])),PRODUCT(INDEX(CMB[[BD_0O]:[BD_2O]],MATCH(ROUND(MIN(SUM(CD$4,$O76/1000),SUM($O76,CD$4/1000)),3),CMB[[Cmb_ID]:[Cmb_ID]],0),SUM(N(CD$1),N($R76),1)),CHOOSE(AC[[M]:[M]],1,0,1,AC[[DB]:[DB]])),PRODUCT(SUM(ROUND(AVERAGE(VALUE(CD$3),VALUE($P76)),0),CHOOSE(IF(OR(CD$1,$R76),4,INDEX(CMB[[Res_Rare]:[Res_Rare]],MATCH(ROUND(MIN(SUM(CD$4,$O76/1000),SUM($O76,CD$4/1000)),3),CMB[[Cmb_ID]:[Cmb_ID]],0))),-1,-1,0,0)),IF(OR(CD$1,$R76),4,INDEX(CMB[[Cmb_Rare]:[Cmb_Rare]],MATCH(ROUND(MIN(SUM(CD$4,$O76/1000),SUM($O76,CD$4/1000)),3),CMB[[Cmb_ID]:[Cmb_ID]],0))),CHOOSE(AC[[M]:[M]],2,1,1,SUM(AC[[AB]:[DB]])))),""))</f>
        <v/>
      </c>
      <c r="CE76" t="str">
        <f>IF(OR(CE$5="",$S76=""),"",IFERROR(SUM(PRODUCT(INDEX(CMB[[BA_0O]:[BA_2O]],MATCH(ROUND(MIN(SUM(CE$4,$O76/1000),SUM($O76,CE$4/1000)),3),CMB[[Cmb_ID]:[Cmb_ID]],0),SUM(N(CE$1),N($R76),1)),CHOOSE(AC[[M]:[M]],1,1,0,AC[[AB]:[AB]])),PRODUCT(INDEX(CMB[[BD_0O]:[BD_2O]],MATCH(ROUND(MIN(SUM(CE$4,$O76/1000),SUM($O76,CE$4/1000)),3),CMB[[Cmb_ID]:[Cmb_ID]],0),SUM(N(CE$1),N($R76),1)),CHOOSE(AC[[M]:[M]],1,0,1,AC[[DB]:[DB]])),PRODUCT(SUM(ROUND(AVERAGE(VALUE(CE$3),VALUE($P76)),0),CHOOSE(IF(OR(CE$1,$R76),4,INDEX(CMB[[Res_Rare]:[Res_Rare]],MATCH(ROUND(MIN(SUM(CE$4,$O76/1000),SUM($O76,CE$4/1000)),3),CMB[[Cmb_ID]:[Cmb_ID]],0))),-1,-1,0,0)),IF(OR(CE$1,$R76),4,INDEX(CMB[[Cmb_Rare]:[Cmb_Rare]],MATCH(ROUND(MIN(SUM(CE$4,$O76/1000),SUM($O76,CE$4/1000)),3),CMB[[Cmb_ID]:[Cmb_ID]],0))),CHOOSE(AC[[M]:[M]],2,1,1,SUM(AC[[AB]:[DB]])))),""))</f>
        <v/>
      </c>
      <c r="CF76" t="str">
        <f>IF(OR(CF$5="",$S76=""),"",IFERROR(SUM(PRODUCT(INDEX(CMB[[BA_0O]:[BA_2O]],MATCH(ROUND(MIN(SUM(CF$4,$O76/1000),SUM($O76,CF$4/1000)),3),CMB[[Cmb_ID]:[Cmb_ID]],0),SUM(N(CF$1),N($R76),1)),CHOOSE(AC[[M]:[M]],1,1,0,AC[[AB]:[AB]])),PRODUCT(INDEX(CMB[[BD_0O]:[BD_2O]],MATCH(ROUND(MIN(SUM(CF$4,$O76/1000),SUM($O76,CF$4/1000)),3),CMB[[Cmb_ID]:[Cmb_ID]],0),SUM(N(CF$1),N($R76),1)),CHOOSE(AC[[M]:[M]],1,0,1,AC[[DB]:[DB]])),PRODUCT(SUM(ROUND(AVERAGE(VALUE(CF$3),VALUE($P76)),0),CHOOSE(IF(OR(CF$1,$R76),4,INDEX(CMB[[Res_Rare]:[Res_Rare]],MATCH(ROUND(MIN(SUM(CF$4,$O76/1000),SUM($O76,CF$4/1000)),3),CMB[[Cmb_ID]:[Cmb_ID]],0))),-1,-1,0,0)),IF(OR(CF$1,$R76),4,INDEX(CMB[[Cmb_Rare]:[Cmb_Rare]],MATCH(ROUND(MIN(SUM(CF$4,$O76/1000),SUM($O76,CF$4/1000)),3),CMB[[Cmb_ID]:[Cmb_ID]],0))),CHOOSE(AC[[M]:[M]],2,1,1,SUM(AC[[AB]:[DB]])))),""))</f>
        <v/>
      </c>
      <c r="CG76" t="str">
        <f>IF(OR(CG$5="",$S76=""),"",IFERROR(SUM(PRODUCT(INDEX(CMB[[BA_0O]:[BA_2O]],MATCH(ROUND(MIN(SUM(CG$4,$O76/1000),SUM($O76,CG$4/1000)),3),CMB[[Cmb_ID]:[Cmb_ID]],0),SUM(N(CG$1),N($R76),1)),CHOOSE(AC[[M]:[M]],1,1,0,AC[[AB]:[AB]])),PRODUCT(INDEX(CMB[[BD_0O]:[BD_2O]],MATCH(ROUND(MIN(SUM(CG$4,$O76/1000),SUM($O76,CG$4/1000)),3),CMB[[Cmb_ID]:[Cmb_ID]],0),SUM(N(CG$1),N($R76),1)),CHOOSE(AC[[M]:[M]],1,0,1,AC[[DB]:[DB]])),PRODUCT(SUM(ROUND(AVERAGE(VALUE(CG$3),VALUE($P76)),0),CHOOSE(IF(OR(CG$1,$R76),4,INDEX(CMB[[Res_Rare]:[Res_Rare]],MATCH(ROUND(MIN(SUM(CG$4,$O76/1000),SUM($O76,CG$4/1000)),3),CMB[[Cmb_ID]:[Cmb_ID]],0))),-1,-1,0,0)),IF(OR(CG$1,$R76),4,INDEX(CMB[[Cmb_Rare]:[Cmb_Rare]],MATCH(ROUND(MIN(SUM(CG$4,$O76/1000),SUM($O76,CG$4/1000)),3),CMB[[Cmb_ID]:[Cmb_ID]],0))),CHOOSE(AC[[M]:[M]],2,1,1,SUM(AC[[AB]:[DB]])))),""))</f>
        <v/>
      </c>
      <c r="CH76" t="str">
        <f>IF(OR(CH$5="",$S76=""),"",IFERROR(SUM(PRODUCT(INDEX(CMB[[BA_0O]:[BA_2O]],MATCH(ROUND(MIN(SUM(CH$4,$O76/1000),SUM($O76,CH$4/1000)),3),CMB[[Cmb_ID]:[Cmb_ID]],0),SUM(N(CH$1),N($R76),1)),CHOOSE(AC[[M]:[M]],1,1,0,AC[[AB]:[AB]])),PRODUCT(INDEX(CMB[[BD_0O]:[BD_2O]],MATCH(ROUND(MIN(SUM(CH$4,$O76/1000),SUM($O76,CH$4/1000)),3),CMB[[Cmb_ID]:[Cmb_ID]],0),SUM(N(CH$1),N($R76),1)),CHOOSE(AC[[M]:[M]],1,0,1,AC[[DB]:[DB]])),PRODUCT(SUM(ROUND(AVERAGE(VALUE(CH$3),VALUE($P76)),0),CHOOSE(IF(OR(CH$1,$R76),4,INDEX(CMB[[Res_Rare]:[Res_Rare]],MATCH(ROUND(MIN(SUM(CH$4,$O76/1000),SUM($O76,CH$4/1000)),3),CMB[[Cmb_ID]:[Cmb_ID]],0))),-1,-1,0,0)),IF(OR(CH$1,$R76),4,INDEX(CMB[[Cmb_Rare]:[Cmb_Rare]],MATCH(ROUND(MIN(SUM(CH$4,$O76/1000),SUM($O76,CH$4/1000)),3),CMB[[Cmb_ID]:[Cmb_ID]],0))),CHOOSE(AC[[M]:[M]],2,1,1,SUM(AC[[AB]:[DB]])))),""))</f>
        <v/>
      </c>
      <c r="CI76" t="str">
        <f>IF(OR(CI$5="",$S76=""),"",IFERROR(SUM(PRODUCT(INDEX(CMB[[BA_0O]:[BA_2O]],MATCH(ROUND(MIN(SUM(CI$4,$O76/1000),SUM($O76,CI$4/1000)),3),CMB[[Cmb_ID]:[Cmb_ID]],0),SUM(N(CI$1),N($R76),1)),CHOOSE(AC[[M]:[M]],1,1,0,AC[[AB]:[AB]])),PRODUCT(INDEX(CMB[[BD_0O]:[BD_2O]],MATCH(ROUND(MIN(SUM(CI$4,$O76/1000),SUM($O76,CI$4/1000)),3),CMB[[Cmb_ID]:[Cmb_ID]],0),SUM(N(CI$1),N($R76),1)),CHOOSE(AC[[M]:[M]],1,0,1,AC[[DB]:[DB]])),PRODUCT(SUM(ROUND(AVERAGE(VALUE(CI$3),VALUE($P76)),0),CHOOSE(IF(OR(CI$1,$R76),4,INDEX(CMB[[Res_Rare]:[Res_Rare]],MATCH(ROUND(MIN(SUM(CI$4,$O76/1000),SUM($O76,CI$4/1000)),3),CMB[[Cmb_ID]:[Cmb_ID]],0))),-1,-1,0,0)),IF(OR(CI$1,$R76),4,INDEX(CMB[[Cmb_Rare]:[Cmb_Rare]],MATCH(ROUND(MIN(SUM(CI$4,$O76/1000),SUM($O76,CI$4/1000)),3),CMB[[Cmb_ID]:[Cmb_ID]],0))),CHOOSE(AC[[M]:[M]],2,1,1,SUM(AC[[AB]:[DB]])))),""))</f>
        <v/>
      </c>
      <c r="CJ76" t="str">
        <f>IF(OR(CJ$5="",$S76=""),"",IFERROR(SUM(PRODUCT(INDEX(CMB[[BA_0O]:[BA_2O]],MATCH(ROUND(MIN(SUM(CJ$4,$O76/1000),SUM($O76,CJ$4/1000)),3),CMB[[Cmb_ID]:[Cmb_ID]],0),SUM(N(CJ$1),N($R76),1)),CHOOSE(AC[[M]:[M]],1,1,0,AC[[AB]:[AB]])),PRODUCT(INDEX(CMB[[BD_0O]:[BD_2O]],MATCH(ROUND(MIN(SUM(CJ$4,$O76/1000),SUM($O76,CJ$4/1000)),3),CMB[[Cmb_ID]:[Cmb_ID]],0),SUM(N(CJ$1),N($R76),1)),CHOOSE(AC[[M]:[M]],1,0,1,AC[[DB]:[DB]])),PRODUCT(SUM(ROUND(AVERAGE(VALUE(CJ$3),VALUE($P76)),0),CHOOSE(IF(OR(CJ$1,$R76),4,INDEX(CMB[[Res_Rare]:[Res_Rare]],MATCH(ROUND(MIN(SUM(CJ$4,$O76/1000),SUM($O76,CJ$4/1000)),3),CMB[[Cmb_ID]:[Cmb_ID]],0))),-1,-1,0,0)),IF(OR(CJ$1,$R76),4,INDEX(CMB[[Cmb_Rare]:[Cmb_Rare]],MATCH(ROUND(MIN(SUM(CJ$4,$O76/1000),SUM($O76,CJ$4/1000)),3),CMB[[Cmb_ID]:[Cmb_ID]],0))),CHOOSE(AC[[M]:[M]],2,1,1,SUM(AC[[AB]:[DB]])))),""))</f>
        <v/>
      </c>
      <c r="CK76" t="str">
        <f>IF(OR(CK$5="",$S76=""),"",IFERROR(SUM(PRODUCT(INDEX(CMB[[BA_0O]:[BA_2O]],MATCH(ROUND(MIN(SUM(CK$4,$O76/1000),SUM($O76,CK$4/1000)),3),CMB[[Cmb_ID]:[Cmb_ID]],0),SUM(N(CK$1),N($R76),1)),CHOOSE(AC[[M]:[M]],1,1,0,AC[[AB]:[AB]])),PRODUCT(INDEX(CMB[[BD_0O]:[BD_2O]],MATCH(ROUND(MIN(SUM(CK$4,$O76/1000),SUM($O76,CK$4/1000)),3),CMB[[Cmb_ID]:[Cmb_ID]],0),SUM(N(CK$1),N($R76),1)),CHOOSE(AC[[M]:[M]],1,0,1,AC[[DB]:[DB]])),PRODUCT(SUM(ROUND(AVERAGE(VALUE(CK$3),VALUE($P76)),0),CHOOSE(IF(OR(CK$1,$R76),4,INDEX(CMB[[Res_Rare]:[Res_Rare]],MATCH(ROUND(MIN(SUM(CK$4,$O76/1000),SUM($O76,CK$4/1000)),3),CMB[[Cmb_ID]:[Cmb_ID]],0))),-1,-1,0,0)),IF(OR(CK$1,$R76),4,INDEX(CMB[[Cmb_Rare]:[Cmb_Rare]],MATCH(ROUND(MIN(SUM(CK$4,$O76/1000),SUM($O76,CK$4/1000)),3),CMB[[Cmb_ID]:[Cmb_ID]],0))),CHOOSE(AC[[M]:[M]],2,1,1,SUM(AC[[AB]:[DB]])))),""))</f>
        <v/>
      </c>
      <c r="CL76" t="str">
        <f>IF(OR(CL$5="",$S76=""),"",IFERROR(SUM(PRODUCT(INDEX(CMB[[BA_0O]:[BA_2O]],MATCH(ROUND(MIN(SUM(CL$4,$O76/1000),SUM($O76,CL$4/1000)),3),CMB[[Cmb_ID]:[Cmb_ID]],0),SUM(N(CL$1),N($R76),1)),CHOOSE(AC[[M]:[M]],1,1,0,AC[[AB]:[AB]])),PRODUCT(INDEX(CMB[[BD_0O]:[BD_2O]],MATCH(ROUND(MIN(SUM(CL$4,$O76/1000),SUM($O76,CL$4/1000)),3),CMB[[Cmb_ID]:[Cmb_ID]],0),SUM(N(CL$1),N($R76),1)),CHOOSE(AC[[M]:[M]],1,0,1,AC[[DB]:[DB]])),PRODUCT(SUM(ROUND(AVERAGE(VALUE(CL$3),VALUE($P76)),0),CHOOSE(IF(OR(CL$1,$R76),4,INDEX(CMB[[Res_Rare]:[Res_Rare]],MATCH(ROUND(MIN(SUM(CL$4,$O76/1000),SUM($O76,CL$4/1000)),3),CMB[[Cmb_ID]:[Cmb_ID]],0))),-1,-1,0,0)),IF(OR(CL$1,$R76),4,INDEX(CMB[[Cmb_Rare]:[Cmb_Rare]],MATCH(ROUND(MIN(SUM(CL$4,$O76/1000),SUM($O76,CL$4/1000)),3),CMB[[Cmb_ID]:[Cmb_ID]],0))),CHOOSE(AC[[M]:[M]],2,1,1,SUM(AC[[AB]:[DB]])))),""))</f>
        <v/>
      </c>
      <c r="CM76" t="str">
        <f>IF(OR(CM$5="",$S76=""),"",IFERROR(SUM(PRODUCT(INDEX(CMB[[BA_0O]:[BA_2O]],MATCH(ROUND(MIN(SUM(CM$4,$O76/1000),SUM($O76,CM$4/1000)),3),CMB[[Cmb_ID]:[Cmb_ID]],0),SUM(N(CM$1),N($R76),1)),CHOOSE(AC[[M]:[M]],1,1,0,AC[[AB]:[AB]])),PRODUCT(INDEX(CMB[[BD_0O]:[BD_2O]],MATCH(ROUND(MIN(SUM(CM$4,$O76/1000),SUM($O76,CM$4/1000)),3),CMB[[Cmb_ID]:[Cmb_ID]],0),SUM(N(CM$1),N($R76),1)),CHOOSE(AC[[M]:[M]],1,0,1,AC[[DB]:[DB]])),PRODUCT(SUM(ROUND(AVERAGE(VALUE(CM$3),VALUE($P76)),0),CHOOSE(IF(OR(CM$1,$R76),4,INDEX(CMB[[Res_Rare]:[Res_Rare]],MATCH(ROUND(MIN(SUM(CM$4,$O76/1000),SUM($O76,CM$4/1000)),3),CMB[[Cmb_ID]:[Cmb_ID]],0))),-1,-1,0,0)),IF(OR(CM$1,$R76),4,INDEX(CMB[[Cmb_Rare]:[Cmb_Rare]],MATCH(ROUND(MIN(SUM(CM$4,$O76/1000),SUM($O76,CM$4/1000)),3),CMB[[Cmb_ID]:[Cmb_ID]],0))),CHOOSE(AC[[M]:[M]],2,1,1,SUM(AC[[AB]:[DB]])))),""))</f>
        <v/>
      </c>
      <c r="CN76" t="str">
        <f>IF(OR(CN$5="",$S76=""),"",IFERROR(SUM(PRODUCT(INDEX(CMB[[BA_0O]:[BA_2O]],MATCH(ROUND(MIN(SUM(CN$4,$O76/1000),SUM($O76,CN$4/1000)),3),CMB[[Cmb_ID]:[Cmb_ID]],0),SUM(N(CN$1),N($R76),1)),CHOOSE(AC[[M]:[M]],1,1,0,AC[[AB]:[AB]])),PRODUCT(INDEX(CMB[[BD_0O]:[BD_2O]],MATCH(ROUND(MIN(SUM(CN$4,$O76/1000),SUM($O76,CN$4/1000)),3),CMB[[Cmb_ID]:[Cmb_ID]],0),SUM(N(CN$1),N($R76),1)),CHOOSE(AC[[M]:[M]],1,0,1,AC[[DB]:[DB]])),PRODUCT(SUM(ROUND(AVERAGE(VALUE(CN$3),VALUE($P76)),0),CHOOSE(IF(OR(CN$1,$R76),4,INDEX(CMB[[Res_Rare]:[Res_Rare]],MATCH(ROUND(MIN(SUM(CN$4,$O76/1000),SUM($O76,CN$4/1000)),3),CMB[[Cmb_ID]:[Cmb_ID]],0))),-1,-1,0,0)),IF(OR(CN$1,$R76),4,INDEX(CMB[[Cmb_Rare]:[Cmb_Rare]],MATCH(ROUND(MIN(SUM(CN$4,$O76/1000),SUM($O76,CN$4/1000)),3),CMB[[Cmb_ID]:[Cmb_ID]],0))),CHOOSE(AC[[M]:[M]],2,1,1,SUM(AC[[AB]:[DB]])))),""))</f>
        <v/>
      </c>
      <c r="CO76" t="str">
        <f>IF(OR(CO$5="",$S76=""),"",IFERROR(SUM(PRODUCT(INDEX(CMB[[BA_0O]:[BA_2O]],MATCH(ROUND(MIN(SUM(CO$4,$O76/1000),SUM($O76,CO$4/1000)),3),CMB[[Cmb_ID]:[Cmb_ID]],0),SUM(N(CO$1),N($R76),1)),CHOOSE(AC[[M]:[M]],1,1,0,AC[[AB]:[AB]])),PRODUCT(INDEX(CMB[[BD_0O]:[BD_2O]],MATCH(ROUND(MIN(SUM(CO$4,$O76/1000),SUM($O76,CO$4/1000)),3),CMB[[Cmb_ID]:[Cmb_ID]],0),SUM(N(CO$1),N($R76),1)),CHOOSE(AC[[M]:[M]],1,0,1,AC[[DB]:[DB]])),PRODUCT(SUM(ROUND(AVERAGE(VALUE(CO$3),VALUE($P76)),0),CHOOSE(IF(OR(CO$1,$R76),4,INDEX(CMB[[Res_Rare]:[Res_Rare]],MATCH(ROUND(MIN(SUM(CO$4,$O76/1000),SUM($O76,CO$4/1000)),3),CMB[[Cmb_ID]:[Cmb_ID]],0))),-1,-1,0,0)),IF(OR(CO$1,$R76),4,INDEX(CMB[[Cmb_Rare]:[Cmb_Rare]],MATCH(ROUND(MIN(SUM(CO$4,$O76/1000),SUM($O76,CO$4/1000)),3),CMB[[Cmb_ID]:[Cmb_ID]],0))),CHOOSE(AC[[M]:[M]],2,1,1,SUM(AC[[AB]:[DB]])))),""))</f>
        <v/>
      </c>
      <c r="CP76" t="str">
        <f>IF(OR(CP$5="",$S76=""),"",IFERROR(SUM(PRODUCT(INDEX(CMB[[BA_0O]:[BA_2O]],MATCH(ROUND(MIN(SUM(CP$4,$O76/1000),SUM($O76,CP$4/1000)),3),CMB[[Cmb_ID]:[Cmb_ID]],0),SUM(N(CP$1),N($R76),1)),CHOOSE(AC[[M]:[M]],1,1,0,AC[[AB]:[AB]])),PRODUCT(INDEX(CMB[[BD_0O]:[BD_2O]],MATCH(ROUND(MIN(SUM(CP$4,$O76/1000),SUM($O76,CP$4/1000)),3),CMB[[Cmb_ID]:[Cmb_ID]],0),SUM(N(CP$1),N($R76),1)),CHOOSE(AC[[M]:[M]],1,0,1,AC[[DB]:[DB]])),PRODUCT(SUM(ROUND(AVERAGE(VALUE(CP$3),VALUE($P76)),0),CHOOSE(IF(OR(CP$1,$R76),4,INDEX(CMB[[Res_Rare]:[Res_Rare]],MATCH(ROUND(MIN(SUM(CP$4,$O76/1000),SUM($O76,CP$4/1000)),3),CMB[[Cmb_ID]:[Cmb_ID]],0))),-1,-1,0,0)),IF(OR(CP$1,$R76),4,INDEX(CMB[[Cmb_Rare]:[Cmb_Rare]],MATCH(ROUND(MIN(SUM(CP$4,$O76/1000),SUM($O76,CP$4/1000)),3),CMB[[Cmb_ID]:[Cmb_ID]],0))),CHOOSE(AC[[M]:[M]],2,1,1,SUM(AC[[AB]:[DB]])))),""))</f>
        <v/>
      </c>
      <c r="CQ76" t="str">
        <f>IF(OR(CQ$5="",$S76=""),"",IFERROR(SUM(PRODUCT(INDEX(CMB[[BA_0O]:[BA_2O]],MATCH(ROUND(MIN(SUM(CQ$4,$O76/1000),SUM($O76,CQ$4/1000)),3),CMB[[Cmb_ID]:[Cmb_ID]],0),SUM(N(CQ$1),N($R76),1)),CHOOSE(AC[[M]:[M]],1,1,0,AC[[AB]:[AB]])),PRODUCT(INDEX(CMB[[BD_0O]:[BD_2O]],MATCH(ROUND(MIN(SUM(CQ$4,$O76/1000),SUM($O76,CQ$4/1000)),3),CMB[[Cmb_ID]:[Cmb_ID]],0),SUM(N(CQ$1),N($R76),1)),CHOOSE(AC[[M]:[M]],1,0,1,AC[[DB]:[DB]])),PRODUCT(SUM(ROUND(AVERAGE(VALUE(CQ$3),VALUE($P76)),0),CHOOSE(IF(OR(CQ$1,$R76),4,INDEX(CMB[[Res_Rare]:[Res_Rare]],MATCH(ROUND(MIN(SUM(CQ$4,$O76/1000),SUM($O76,CQ$4/1000)),3),CMB[[Cmb_ID]:[Cmb_ID]],0))),-1,-1,0,0)),IF(OR(CQ$1,$R76),4,INDEX(CMB[[Cmb_Rare]:[Cmb_Rare]],MATCH(ROUND(MIN(SUM(CQ$4,$O76/1000),SUM($O76,CQ$4/1000)),3),CMB[[Cmb_ID]:[Cmb_ID]],0))),CHOOSE(AC[[M]:[M]],2,1,1,SUM(AC[[AB]:[DB]])))),""))</f>
        <v/>
      </c>
      <c r="CR76" t="str">
        <f>IF(OR(CR$5="",$S76=""),"",IFERROR(SUM(PRODUCT(INDEX(CMB[[BA_0O]:[BA_2O]],MATCH(ROUND(MIN(SUM(CR$4,$O76/1000),SUM($O76,CR$4/1000)),3),CMB[[Cmb_ID]:[Cmb_ID]],0),SUM(N(CR$1),N($R76),1)),CHOOSE(AC[[M]:[M]],1,1,0,AC[[AB]:[AB]])),PRODUCT(INDEX(CMB[[BD_0O]:[BD_2O]],MATCH(ROUND(MIN(SUM(CR$4,$O76/1000),SUM($O76,CR$4/1000)),3),CMB[[Cmb_ID]:[Cmb_ID]],0),SUM(N(CR$1),N($R76),1)),CHOOSE(AC[[M]:[M]],1,0,1,AC[[DB]:[DB]])),PRODUCT(SUM(ROUND(AVERAGE(VALUE(CR$3),VALUE($P76)),0),CHOOSE(IF(OR(CR$1,$R76),4,INDEX(CMB[[Res_Rare]:[Res_Rare]],MATCH(ROUND(MIN(SUM(CR$4,$O76/1000),SUM($O76,CR$4/1000)),3),CMB[[Cmb_ID]:[Cmb_ID]],0))),-1,-1,0,0)),IF(OR(CR$1,$R76),4,INDEX(CMB[[Cmb_Rare]:[Cmb_Rare]],MATCH(ROUND(MIN(SUM(CR$4,$O76/1000),SUM($O76,CR$4/1000)),3),CMB[[Cmb_ID]:[Cmb_ID]],0))),CHOOSE(AC[[M]:[M]],2,1,1,SUM(AC[[AB]:[DB]])))),""))</f>
        <v/>
      </c>
      <c r="CS76" t="str">
        <f>IF(OR(CS$5="",$S76=""),"",IFERROR(SUM(PRODUCT(INDEX(CMB[[BA_0O]:[BA_2O]],MATCH(ROUND(MIN(SUM(CS$4,$O76/1000),SUM($O76,CS$4/1000)),3),CMB[[Cmb_ID]:[Cmb_ID]],0),SUM(N(CS$1),N($R76),1)),CHOOSE(AC[[M]:[M]],1,1,0,AC[[AB]:[AB]])),PRODUCT(INDEX(CMB[[BD_0O]:[BD_2O]],MATCH(ROUND(MIN(SUM(CS$4,$O76/1000),SUM($O76,CS$4/1000)),3),CMB[[Cmb_ID]:[Cmb_ID]],0),SUM(N(CS$1),N($R76),1)),CHOOSE(AC[[M]:[M]],1,0,1,AC[[DB]:[DB]])),PRODUCT(SUM(ROUND(AVERAGE(VALUE(CS$3),VALUE($P76)),0),CHOOSE(IF(OR(CS$1,$R76),4,INDEX(CMB[[Res_Rare]:[Res_Rare]],MATCH(ROUND(MIN(SUM(CS$4,$O76/1000),SUM($O76,CS$4/1000)),3),CMB[[Cmb_ID]:[Cmb_ID]],0))),-1,-1,0,0)),IF(OR(CS$1,$R76),4,INDEX(CMB[[Cmb_Rare]:[Cmb_Rare]],MATCH(ROUND(MIN(SUM(CS$4,$O76/1000),SUM($O76,CS$4/1000)),3),CMB[[Cmb_ID]:[Cmb_ID]],0))),CHOOSE(AC[[M]:[M]],2,1,1,SUM(AC[[AB]:[DB]])))),""))</f>
        <v/>
      </c>
      <c r="CT76" t="str">
        <f>IF(OR(CT$5="",$S76=""),"",IFERROR(SUM(PRODUCT(INDEX(CMB[[BA_0O]:[BA_2O]],MATCH(ROUND(MIN(SUM(CT$4,$O76/1000),SUM($O76,CT$4/1000)),3),CMB[[Cmb_ID]:[Cmb_ID]],0),SUM(N(CT$1),N($R76),1)),CHOOSE(AC[[M]:[M]],1,1,0,AC[[AB]:[AB]])),PRODUCT(INDEX(CMB[[BD_0O]:[BD_2O]],MATCH(ROUND(MIN(SUM(CT$4,$O76/1000),SUM($O76,CT$4/1000)),3),CMB[[Cmb_ID]:[Cmb_ID]],0),SUM(N(CT$1),N($R76),1)),CHOOSE(AC[[M]:[M]],1,0,1,AC[[DB]:[DB]])),PRODUCT(SUM(ROUND(AVERAGE(VALUE(CT$3),VALUE($P76)),0),CHOOSE(IF(OR(CT$1,$R76),4,INDEX(CMB[[Res_Rare]:[Res_Rare]],MATCH(ROUND(MIN(SUM(CT$4,$O76/1000),SUM($O76,CT$4/1000)),3),CMB[[Cmb_ID]:[Cmb_ID]],0))),-1,-1,0,0)),IF(OR(CT$1,$R76),4,INDEX(CMB[[Cmb_Rare]:[Cmb_Rare]],MATCH(ROUND(MIN(SUM(CT$4,$O76/1000),SUM($O76,CT$4/1000)),3),CMB[[Cmb_ID]:[Cmb_ID]],0))),CHOOSE(AC[[M]:[M]],2,1,1,SUM(AC[[AB]:[DB]])))),""))</f>
        <v/>
      </c>
      <c r="CU76" t="str">
        <f>IF(OR(CU$5="",$S76=""),"",IFERROR(SUM(PRODUCT(INDEX(CMB[[BA_0O]:[BA_2O]],MATCH(ROUND(MIN(SUM(CU$4,$O76/1000),SUM($O76,CU$4/1000)),3),CMB[[Cmb_ID]:[Cmb_ID]],0),SUM(N(CU$1),N($R76),1)),CHOOSE(AC[[M]:[M]],1,1,0,AC[[AB]:[AB]])),PRODUCT(INDEX(CMB[[BD_0O]:[BD_2O]],MATCH(ROUND(MIN(SUM(CU$4,$O76/1000),SUM($O76,CU$4/1000)),3),CMB[[Cmb_ID]:[Cmb_ID]],0),SUM(N(CU$1),N($R76),1)),CHOOSE(AC[[M]:[M]],1,0,1,AC[[DB]:[DB]])),PRODUCT(SUM(ROUND(AVERAGE(VALUE(CU$3),VALUE($P76)),0),CHOOSE(IF(OR(CU$1,$R76),4,INDEX(CMB[[Res_Rare]:[Res_Rare]],MATCH(ROUND(MIN(SUM(CU$4,$O76/1000),SUM($O76,CU$4/1000)),3),CMB[[Cmb_ID]:[Cmb_ID]],0))),-1,-1,0,0)),IF(OR(CU$1,$R76),4,INDEX(CMB[[Cmb_Rare]:[Cmb_Rare]],MATCH(ROUND(MIN(SUM(CU$4,$O76/1000),SUM($O76,CU$4/1000)),3),CMB[[Cmb_ID]:[Cmb_ID]],0))),CHOOSE(AC[[M]:[M]],2,1,1,SUM(AC[[AB]:[DB]])))),""))</f>
        <v/>
      </c>
      <c r="CV76" t="str">
        <f>IF(OR(CV$5="",$S76=""),"",IFERROR(SUM(PRODUCT(INDEX(CMB[[BA_0O]:[BA_2O]],MATCH(ROUND(MIN(SUM(CV$4,$O76/1000),SUM($O76,CV$4/1000)),3),CMB[[Cmb_ID]:[Cmb_ID]],0),SUM(N(CV$1),N($R76),1)),CHOOSE(AC[[M]:[M]],1,1,0,AC[[AB]:[AB]])),PRODUCT(INDEX(CMB[[BD_0O]:[BD_2O]],MATCH(ROUND(MIN(SUM(CV$4,$O76/1000),SUM($O76,CV$4/1000)),3),CMB[[Cmb_ID]:[Cmb_ID]],0),SUM(N(CV$1),N($R76),1)),CHOOSE(AC[[M]:[M]],1,0,1,AC[[DB]:[DB]])),PRODUCT(SUM(ROUND(AVERAGE(VALUE(CV$3),VALUE($P76)),0),CHOOSE(IF(OR(CV$1,$R76),4,INDEX(CMB[[Res_Rare]:[Res_Rare]],MATCH(ROUND(MIN(SUM(CV$4,$O76/1000),SUM($O76,CV$4/1000)),3),CMB[[Cmb_ID]:[Cmb_ID]],0))),-1,-1,0,0)),IF(OR(CV$1,$R76),4,INDEX(CMB[[Cmb_Rare]:[Cmb_Rare]],MATCH(ROUND(MIN(SUM(CV$4,$O76/1000),SUM($O76,CV$4/1000)),3),CMB[[Cmb_ID]:[Cmb_ID]],0))),CHOOSE(AC[[M]:[M]],2,1,1,SUM(AC[[AB]:[DB]])))),""))</f>
        <v/>
      </c>
      <c r="CW76" t="str">
        <f>IF(OR(CW$5="",$S76=""),"",IFERROR(SUM(PRODUCT(INDEX(CMB[[BA_0O]:[BA_2O]],MATCH(ROUND(MIN(SUM(CW$4,$O76/1000),SUM($O76,CW$4/1000)),3),CMB[[Cmb_ID]:[Cmb_ID]],0),SUM(N(CW$1),N($R76),1)),CHOOSE(AC[[M]:[M]],1,1,0,AC[[AB]:[AB]])),PRODUCT(INDEX(CMB[[BD_0O]:[BD_2O]],MATCH(ROUND(MIN(SUM(CW$4,$O76/1000),SUM($O76,CW$4/1000)),3),CMB[[Cmb_ID]:[Cmb_ID]],0),SUM(N(CW$1),N($R76),1)),CHOOSE(AC[[M]:[M]],1,0,1,AC[[DB]:[DB]])),PRODUCT(SUM(ROUND(AVERAGE(VALUE(CW$3),VALUE($P76)),0),CHOOSE(IF(OR(CW$1,$R76),4,INDEX(CMB[[Res_Rare]:[Res_Rare]],MATCH(ROUND(MIN(SUM(CW$4,$O76/1000),SUM($O76,CW$4/1000)),3),CMB[[Cmb_ID]:[Cmb_ID]],0))),-1,-1,0,0)),IF(OR(CW$1,$R76),4,INDEX(CMB[[Cmb_Rare]:[Cmb_Rare]],MATCH(ROUND(MIN(SUM(CW$4,$O76/1000),SUM($O76,CW$4/1000)),3),CMB[[Cmb_ID]:[Cmb_ID]],0))),CHOOSE(AC[[M]:[M]],2,1,1,SUM(AC[[AB]:[DB]])))),""))</f>
        <v/>
      </c>
      <c r="CX76" t="str">
        <f>IF(OR(CX$5="",$S76=""),"",IFERROR(SUM(PRODUCT(INDEX(CMB[[BA_0O]:[BA_2O]],MATCH(ROUND(MIN(SUM(CX$4,$O76/1000),SUM($O76,CX$4/1000)),3),CMB[[Cmb_ID]:[Cmb_ID]],0),SUM(N(CX$1),N($R76),1)),CHOOSE(AC[[M]:[M]],1,1,0,AC[[AB]:[AB]])),PRODUCT(INDEX(CMB[[BD_0O]:[BD_2O]],MATCH(ROUND(MIN(SUM(CX$4,$O76/1000),SUM($O76,CX$4/1000)),3),CMB[[Cmb_ID]:[Cmb_ID]],0),SUM(N(CX$1),N($R76),1)),CHOOSE(AC[[M]:[M]],1,0,1,AC[[DB]:[DB]])),PRODUCT(SUM(ROUND(AVERAGE(VALUE(CX$3),VALUE($P76)),0),CHOOSE(IF(OR(CX$1,$R76),4,INDEX(CMB[[Res_Rare]:[Res_Rare]],MATCH(ROUND(MIN(SUM(CX$4,$O76/1000),SUM($O76,CX$4/1000)),3),CMB[[Cmb_ID]:[Cmb_ID]],0))),-1,-1,0,0)),IF(OR(CX$1,$R76),4,INDEX(CMB[[Cmb_Rare]:[Cmb_Rare]],MATCH(ROUND(MIN(SUM(CX$4,$O76/1000),SUM($O76,CX$4/1000)),3),CMB[[Cmb_ID]:[Cmb_ID]],0))),CHOOSE(AC[[M]:[M]],2,1,1,SUM(AC[[AB]:[DB]])))),""))</f>
        <v/>
      </c>
      <c r="CY76" t="str">
        <f>IF(OR(CY$5="",$S76=""),"",IFERROR(SUM(PRODUCT(INDEX(CMB[[BA_0O]:[BA_2O]],MATCH(ROUND(MIN(SUM(CY$4,$O76/1000),SUM($O76,CY$4/1000)),3),CMB[[Cmb_ID]:[Cmb_ID]],0),SUM(N(CY$1),N($R76),1)),CHOOSE(AC[[M]:[M]],1,1,0,AC[[AB]:[AB]])),PRODUCT(INDEX(CMB[[BD_0O]:[BD_2O]],MATCH(ROUND(MIN(SUM(CY$4,$O76/1000),SUM($O76,CY$4/1000)),3),CMB[[Cmb_ID]:[Cmb_ID]],0),SUM(N(CY$1),N($R76),1)),CHOOSE(AC[[M]:[M]],1,0,1,AC[[DB]:[DB]])),PRODUCT(SUM(ROUND(AVERAGE(VALUE(CY$3),VALUE($P76)),0),CHOOSE(IF(OR(CY$1,$R76),4,INDEX(CMB[[Res_Rare]:[Res_Rare]],MATCH(ROUND(MIN(SUM(CY$4,$O76/1000),SUM($O76,CY$4/1000)),3),CMB[[Cmb_ID]:[Cmb_ID]],0))),-1,-1,0,0)),IF(OR(CY$1,$R76),4,INDEX(CMB[[Cmb_Rare]:[Cmb_Rare]],MATCH(ROUND(MIN(SUM(CY$4,$O76/1000),SUM($O76,CY$4/1000)),3),CMB[[Cmb_ID]:[Cmb_ID]],0))),CHOOSE(AC[[M]:[M]],2,1,1,SUM(AC[[AB]:[DB]])))),""))</f>
        <v/>
      </c>
      <c r="CZ76" t="str">
        <f>IF(OR(CZ$5="",$S76=""),"",IFERROR(SUM(PRODUCT(INDEX(CMB[[BA_0O]:[BA_2O]],MATCH(ROUND(MIN(SUM(CZ$4,$O76/1000),SUM($O76,CZ$4/1000)),3),CMB[[Cmb_ID]:[Cmb_ID]],0),SUM(N(CZ$1),N($R76),1)),CHOOSE(AC[[M]:[M]],1,1,0,AC[[AB]:[AB]])),PRODUCT(INDEX(CMB[[BD_0O]:[BD_2O]],MATCH(ROUND(MIN(SUM(CZ$4,$O76/1000),SUM($O76,CZ$4/1000)),3),CMB[[Cmb_ID]:[Cmb_ID]],0),SUM(N(CZ$1),N($R76),1)),CHOOSE(AC[[M]:[M]],1,0,1,AC[[DB]:[DB]])),PRODUCT(SUM(ROUND(AVERAGE(VALUE(CZ$3),VALUE($P76)),0),CHOOSE(IF(OR(CZ$1,$R76),4,INDEX(CMB[[Res_Rare]:[Res_Rare]],MATCH(ROUND(MIN(SUM(CZ$4,$O76/1000),SUM($O76,CZ$4/1000)),3),CMB[[Cmb_ID]:[Cmb_ID]],0))),-1,-1,0,0)),IF(OR(CZ$1,$R76),4,INDEX(CMB[[Cmb_Rare]:[Cmb_Rare]],MATCH(ROUND(MIN(SUM(CZ$4,$O76/1000),SUM($O76,CZ$4/1000)),3),CMB[[Cmb_ID]:[Cmb_ID]],0))),CHOOSE(AC[[M]:[M]],2,1,1,SUM(AC[[AB]:[DB]])))),""))</f>
        <v/>
      </c>
      <c r="DA76" t="str">
        <f>IF(OR(DA$5="",$S76=""),"",IFERROR(SUM(PRODUCT(INDEX(CMB[[BA_0O]:[BA_2O]],MATCH(ROUND(MIN(SUM(DA$4,$O76/1000),SUM($O76,DA$4/1000)),3),CMB[[Cmb_ID]:[Cmb_ID]],0),SUM(N(DA$1),N($R76),1)),CHOOSE(AC[[M]:[M]],1,1,0,AC[[AB]:[AB]])),PRODUCT(INDEX(CMB[[BD_0O]:[BD_2O]],MATCH(ROUND(MIN(SUM(DA$4,$O76/1000),SUM($O76,DA$4/1000)),3),CMB[[Cmb_ID]:[Cmb_ID]],0),SUM(N(DA$1),N($R76),1)),CHOOSE(AC[[M]:[M]],1,0,1,AC[[DB]:[DB]])),PRODUCT(SUM(ROUND(AVERAGE(VALUE(DA$3),VALUE($P76)),0),CHOOSE(IF(OR(DA$1,$R76),4,INDEX(CMB[[Res_Rare]:[Res_Rare]],MATCH(ROUND(MIN(SUM(DA$4,$O76/1000),SUM($O76,DA$4/1000)),3),CMB[[Cmb_ID]:[Cmb_ID]],0))),-1,-1,0,0)),IF(OR(DA$1,$R76),4,INDEX(CMB[[Cmb_Rare]:[Cmb_Rare]],MATCH(ROUND(MIN(SUM(DA$4,$O76/1000),SUM($O76,DA$4/1000)),3),CMB[[Cmb_ID]:[Cmb_ID]],0))),CHOOSE(AC[[M]:[M]],2,1,1,SUM(AC[[AB]:[DB]])))),""))</f>
        <v/>
      </c>
      <c r="DB76" t="str">
        <f>IF(OR(DB$5="",$S76=""),"",IFERROR(SUM(PRODUCT(INDEX(CMB[[BA_0O]:[BA_2O]],MATCH(ROUND(MIN(SUM(DB$4,$O76/1000),SUM($O76,DB$4/1000)),3),CMB[[Cmb_ID]:[Cmb_ID]],0),SUM(N(DB$1),N($R76),1)),CHOOSE(AC[[M]:[M]],1,1,0,AC[[AB]:[AB]])),PRODUCT(INDEX(CMB[[BD_0O]:[BD_2O]],MATCH(ROUND(MIN(SUM(DB$4,$O76/1000),SUM($O76,DB$4/1000)),3),CMB[[Cmb_ID]:[Cmb_ID]],0),SUM(N(DB$1),N($R76),1)),CHOOSE(AC[[M]:[M]],1,0,1,AC[[DB]:[DB]])),PRODUCT(SUM(ROUND(AVERAGE(VALUE(DB$3),VALUE($P76)),0),CHOOSE(IF(OR(DB$1,$R76),4,INDEX(CMB[[Res_Rare]:[Res_Rare]],MATCH(ROUND(MIN(SUM(DB$4,$O76/1000),SUM($O76,DB$4/1000)),3),CMB[[Cmb_ID]:[Cmb_ID]],0))),-1,-1,0,0)),IF(OR(DB$1,$R76),4,INDEX(CMB[[Cmb_Rare]:[Cmb_Rare]],MATCH(ROUND(MIN(SUM(DB$4,$O76/1000),SUM($O76,DB$4/1000)),3),CMB[[Cmb_ID]:[Cmb_ID]],0))),CHOOSE(AC[[M]:[M]],2,1,1,SUM(AC[[AB]:[DB]])))),""))</f>
        <v/>
      </c>
      <c r="DC76" t="str">
        <f>IF(OR(DC$5="",$S76=""),"",IFERROR(SUM(PRODUCT(INDEX(CMB[[BA_0O]:[BA_2O]],MATCH(ROUND(MIN(SUM(DC$4,$O76/1000),SUM($O76,DC$4/1000)),3),CMB[[Cmb_ID]:[Cmb_ID]],0),SUM(N(DC$1),N($R76),1)),CHOOSE(AC[[M]:[M]],1,1,0,AC[[AB]:[AB]])),PRODUCT(INDEX(CMB[[BD_0O]:[BD_2O]],MATCH(ROUND(MIN(SUM(DC$4,$O76/1000),SUM($O76,DC$4/1000)),3),CMB[[Cmb_ID]:[Cmb_ID]],0),SUM(N(DC$1),N($R76),1)),CHOOSE(AC[[M]:[M]],1,0,1,AC[[DB]:[DB]])),PRODUCT(SUM(ROUND(AVERAGE(VALUE(DC$3),VALUE($P76)),0),CHOOSE(IF(OR(DC$1,$R76),4,INDEX(CMB[[Res_Rare]:[Res_Rare]],MATCH(ROUND(MIN(SUM(DC$4,$O76/1000),SUM($O76,DC$4/1000)),3),CMB[[Cmb_ID]:[Cmb_ID]],0))),-1,-1,0,0)),IF(OR(DC$1,$R76),4,INDEX(CMB[[Cmb_Rare]:[Cmb_Rare]],MATCH(ROUND(MIN(SUM(DC$4,$O76/1000),SUM($O76,DC$4/1000)),3),CMB[[Cmb_ID]:[Cmb_ID]],0))),CHOOSE(AC[[M]:[M]],2,1,1,SUM(AC[[AB]:[DB]])))),""))</f>
        <v/>
      </c>
      <c r="DD76" t="str">
        <f>IF(OR(DD$5="",$S76=""),"",IFERROR(SUM(PRODUCT(INDEX(CMB[[BA_0O]:[BA_2O]],MATCH(ROUND(MIN(SUM(DD$4,$O76/1000),SUM($O76,DD$4/1000)),3),CMB[[Cmb_ID]:[Cmb_ID]],0),SUM(N(DD$1),N($R76),1)),CHOOSE(AC[[M]:[M]],1,1,0,AC[[AB]:[AB]])),PRODUCT(INDEX(CMB[[BD_0O]:[BD_2O]],MATCH(ROUND(MIN(SUM(DD$4,$O76/1000),SUM($O76,DD$4/1000)),3),CMB[[Cmb_ID]:[Cmb_ID]],0),SUM(N(DD$1),N($R76),1)),CHOOSE(AC[[M]:[M]],1,0,1,AC[[DB]:[DB]])),PRODUCT(SUM(ROUND(AVERAGE(VALUE(DD$3),VALUE($P76)),0),CHOOSE(IF(OR(DD$1,$R76),4,INDEX(CMB[[Res_Rare]:[Res_Rare]],MATCH(ROUND(MIN(SUM(DD$4,$O76/1000),SUM($O76,DD$4/1000)),3),CMB[[Cmb_ID]:[Cmb_ID]],0))),-1,-1,0,0)),IF(OR(DD$1,$R76),4,INDEX(CMB[[Cmb_Rare]:[Cmb_Rare]],MATCH(ROUND(MIN(SUM(DD$4,$O76/1000),SUM($O76,DD$4/1000)),3),CMB[[Cmb_ID]:[Cmb_ID]],0))),CHOOSE(AC[[M]:[M]],2,1,1,SUM(AC[[AB]:[DB]])))),""))</f>
        <v/>
      </c>
      <c r="DE76" t="str">
        <f>IF(OR(DE$5="",$S76=""),"",IFERROR(SUM(PRODUCT(INDEX(CMB[[BA_0O]:[BA_2O]],MATCH(ROUND(MIN(SUM(DE$4,$O76/1000),SUM($O76,DE$4/1000)),3),CMB[[Cmb_ID]:[Cmb_ID]],0),SUM(N(DE$1),N($R76),1)),CHOOSE(AC[[M]:[M]],1,1,0,AC[[AB]:[AB]])),PRODUCT(INDEX(CMB[[BD_0O]:[BD_2O]],MATCH(ROUND(MIN(SUM(DE$4,$O76/1000),SUM($O76,DE$4/1000)),3),CMB[[Cmb_ID]:[Cmb_ID]],0),SUM(N(DE$1),N($R76),1)),CHOOSE(AC[[M]:[M]],1,0,1,AC[[DB]:[DB]])),PRODUCT(SUM(ROUND(AVERAGE(VALUE(DE$3),VALUE($P76)),0),CHOOSE(IF(OR(DE$1,$R76),4,INDEX(CMB[[Res_Rare]:[Res_Rare]],MATCH(ROUND(MIN(SUM(DE$4,$O76/1000),SUM($O76,DE$4/1000)),3),CMB[[Cmb_ID]:[Cmb_ID]],0))),-1,-1,0,0)),IF(OR(DE$1,$R76),4,INDEX(CMB[[Cmb_Rare]:[Cmb_Rare]],MATCH(ROUND(MIN(SUM(DE$4,$O76/1000),SUM($O76,DE$4/1000)),3),CMB[[Cmb_ID]:[Cmb_ID]],0))),CHOOSE(AC[[M]:[M]],2,1,1,SUM(AC[[AB]:[DB]])))),""))</f>
        <v/>
      </c>
      <c r="DF76" t="str">
        <f>IF(OR(DF$5="",$S76=""),"",IFERROR(SUM(PRODUCT(INDEX(CMB[[BA_0O]:[BA_2O]],MATCH(ROUND(MIN(SUM(DF$4,$O76/1000),SUM($O76,DF$4/1000)),3),CMB[[Cmb_ID]:[Cmb_ID]],0),SUM(N(DF$1),N($R76),1)),CHOOSE(AC[[M]:[M]],1,1,0,AC[[AB]:[AB]])),PRODUCT(INDEX(CMB[[BD_0O]:[BD_2O]],MATCH(ROUND(MIN(SUM(DF$4,$O76/1000),SUM($O76,DF$4/1000)),3),CMB[[Cmb_ID]:[Cmb_ID]],0),SUM(N(DF$1),N($R76),1)),CHOOSE(AC[[M]:[M]],1,0,1,AC[[DB]:[DB]])),PRODUCT(SUM(ROUND(AVERAGE(VALUE(DF$3),VALUE($P76)),0),CHOOSE(IF(OR(DF$1,$R76),4,INDEX(CMB[[Res_Rare]:[Res_Rare]],MATCH(ROUND(MIN(SUM(DF$4,$O76/1000),SUM($O76,DF$4/1000)),3),CMB[[Cmb_ID]:[Cmb_ID]],0))),-1,-1,0,0)),IF(OR(DF$1,$R76),4,INDEX(CMB[[Cmb_Rare]:[Cmb_Rare]],MATCH(ROUND(MIN(SUM(DF$4,$O76/1000),SUM($O76,DF$4/1000)),3),CMB[[Cmb_ID]:[Cmb_ID]],0))),CHOOSE(AC[[M]:[M]],2,1,1,SUM(AC[[AB]:[DB]])))),""))</f>
        <v/>
      </c>
      <c r="DG76" t="str">
        <f>IF(OR(DG$5="",$S76=""),"",IFERROR(SUM(PRODUCT(INDEX(CMB[[BA_0O]:[BA_2O]],MATCH(ROUND(MIN(SUM(DG$4,$O76/1000),SUM($O76,DG$4/1000)),3),CMB[[Cmb_ID]:[Cmb_ID]],0),SUM(N(DG$1),N($R76),1)),CHOOSE(AC[[M]:[M]],1,1,0,AC[[AB]:[AB]])),PRODUCT(INDEX(CMB[[BD_0O]:[BD_2O]],MATCH(ROUND(MIN(SUM(DG$4,$O76/1000),SUM($O76,DG$4/1000)),3),CMB[[Cmb_ID]:[Cmb_ID]],0),SUM(N(DG$1),N($R76),1)),CHOOSE(AC[[M]:[M]],1,0,1,AC[[DB]:[DB]])),PRODUCT(SUM(ROUND(AVERAGE(VALUE(DG$3),VALUE($P76)),0),CHOOSE(IF(OR(DG$1,$R76),4,INDEX(CMB[[Res_Rare]:[Res_Rare]],MATCH(ROUND(MIN(SUM(DG$4,$O76/1000),SUM($O76,DG$4/1000)),3),CMB[[Cmb_ID]:[Cmb_ID]],0))),-1,-1,0,0)),IF(OR(DG$1,$R76),4,INDEX(CMB[[Cmb_Rare]:[Cmb_Rare]],MATCH(ROUND(MIN(SUM(DG$4,$O76/1000),SUM($O76,DG$4/1000)),3),CMB[[Cmb_ID]:[Cmb_ID]],0))),CHOOSE(AC[[M]:[M]],2,1,1,SUM(AC[[AB]:[DB]])))),""))</f>
        <v/>
      </c>
      <c r="DH76" t="str">
        <f>IF(OR(DH$5="",$S76=""),"",IFERROR(SUM(PRODUCT(INDEX(CMB[[BA_0O]:[BA_2O]],MATCH(ROUND(MIN(SUM(DH$4,$O76/1000),SUM($O76,DH$4/1000)),3),CMB[[Cmb_ID]:[Cmb_ID]],0),SUM(N(DH$1),N($R76),1)),CHOOSE(AC[[M]:[M]],1,1,0,AC[[AB]:[AB]])),PRODUCT(INDEX(CMB[[BD_0O]:[BD_2O]],MATCH(ROUND(MIN(SUM(DH$4,$O76/1000),SUM($O76,DH$4/1000)),3),CMB[[Cmb_ID]:[Cmb_ID]],0),SUM(N(DH$1),N($R76),1)),CHOOSE(AC[[M]:[M]],1,0,1,AC[[DB]:[DB]])),PRODUCT(SUM(ROUND(AVERAGE(VALUE(DH$3),VALUE($P76)),0),CHOOSE(IF(OR(DH$1,$R76),4,INDEX(CMB[[Res_Rare]:[Res_Rare]],MATCH(ROUND(MIN(SUM(DH$4,$O76/1000),SUM($O76,DH$4/1000)),3),CMB[[Cmb_ID]:[Cmb_ID]],0))),-1,-1,0,0)),IF(OR(DH$1,$R76),4,INDEX(CMB[[Cmb_Rare]:[Cmb_Rare]],MATCH(ROUND(MIN(SUM(DH$4,$O76/1000),SUM($O76,DH$4/1000)),3),CMB[[Cmb_ID]:[Cmb_ID]],0))),CHOOSE(AC[[M]:[M]],2,1,1,SUM(AC[[AB]:[DB]])))),""))</f>
        <v/>
      </c>
      <c r="DI76" t="str">
        <f>IF(OR(DI$5="",$S76=""),"",IFERROR(SUM(PRODUCT(INDEX(CMB[[BA_0O]:[BA_2O]],MATCH(ROUND(MIN(SUM(DI$4,$O76/1000),SUM($O76,DI$4/1000)),3),CMB[[Cmb_ID]:[Cmb_ID]],0),SUM(N(DI$1),N($R76),1)),CHOOSE(AC[[M]:[M]],1,1,0,AC[[AB]:[AB]])),PRODUCT(INDEX(CMB[[BD_0O]:[BD_2O]],MATCH(ROUND(MIN(SUM(DI$4,$O76/1000),SUM($O76,DI$4/1000)),3),CMB[[Cmb_ID]:[Cmb_ID]],0),SUM(N(DI$1),N($R76),1)),CHOOSE(AC[[M]:[M]],1,0,1,AC[[DB]:[DB]])),PRODUCT(SUM(ROUND(AVERAGE(VALUE(DI$3),VALUE($P76)),0),CHOOSE(IF(OR(DI$1,$R76),4,INDEX(CMB[[Res_Rare]:[Res_Rare]],MATCH(ROUND(MIN(SUM(DI$4,$O76/1000),SUM($O76,DI$4/1000)),3),CMB[[Cmb_ID]:[Cmb_ID]],0))),-1,-1,0,0)),IF(OR(DI$1,$R76),4,INDEX(CMB[[Cmb_Rare]:[Cmb_Rare]],MATCH(ROUND(MIN(SUM(DI$4,$O76/1000),SUM($O76,DI$4/1000)),3),CMB[[Cmb_ID]:[Cmb_ID]],0))),CHOOSE(AC[[M]:[M]],2,1,1,SUM(AC[[AB]:[DB]])))),""))</f>
        <v/>
      </c>
      <c r="DJ76" t="str">
        <f>IF(OR(DJ$5="",$S76=""),"",IFERROR(SUM(PRODUCT(INDEX(CMB[[BA_0O]:[BA_2O]],MATCH(ROUND(MIN(SUM(DJ$4,$O76/1000),SUM($O76,DJ$4/1000)),3),CMB[[Cmb_ID]:[Cmb_ID]],0),SUM(N(DJ$1),N($R76),1)),CHOOSE(AC[[M]:[M]],1,1,0,AC[[AB]:[AB]])),PRODUCT(INDEX(CMB[[BD_0O]:[BD_2O]],MATCH(ROUND(MIN(SUM(DJ$4,$O76/1000),SUM($O76,DJ$4/1000)),3),CMB[[Cmb_ID]:[Cmb_ID]],0),SUM(N(DJ$1),N($R76),1)),CHOOSE(AC[[M]:[M]],1,0,1,AC[[DB]:[DB]])),PRODUCT(SUM(ROUND(AVERAGE(VALUE(DJ$3),VALUE($P76)),0),CHOOSE(IF(OR(DJ$1,$R76),4,INDEX(CMB[[Res_Rare]:[Res_Rare]],MATCH(ROUND(MIN(SUM(DJ$4,$O76/1000),SUM($O76,DJ$4/1000)),3),CMB[[Cmb_ID]:[Cmb_ID]],0))),-1,-1,0,0)),IF(OR(DJ$1,$R76),4,INDEX(CMB[[Cmb_Rare]:[Cmb_Rare]],MATCH(ROUND(MIN(SUM(DJ$4,$O76/1000),SUM($O76,DJ$4/1000)),3),CMB[[Cmb_ID]:[Cmb_ID]],0))),CHOOSE(AC[[M]:[M]],2,1,1,SUM(AC[[AB]:[DB]])))),""))</f>
        <v/>
      </c>
      <c r="DK76" t="str">
        <f>IF(OR(DK$5="",$S76=""),"",IFERROR(SUM(PRODUCT(INDEX(CMB[[BA_0O]:[BA_2O]],MATCH(ROUND(MIN(SUM(DK$4,$O76/1000),SUM($O76,DK$4/1000)),3),CMB[[Cmb_ID]:[Cmb_ID]],0),SUM(N(DK$1),N($R76),1)),CHOOSE(AC[[M]:[M]],1,1,0,AC[[AB]:[AB]])),PRODUCT(INDEX(CMB[[BD_0O]:[BD_2O]],MATCH(ROUND(MIN(SUM(DK$4,$O76/1000),SUM($O76,DK$4/1000)),3),CMB[[Cmb_ID]:[Cmb_ID]],0),SUM(N(DK$1),N($R76),1)),CHOOSE(AC[[M]:[M]],1,0,1,AC[[DB]:[DB]])),PRODUCT(SUM(ROUND(AVERAGE(VALUE(DK$3),VALUE($P76)),0),CHOOSE(IF(OR(DK$1,$R76),4,INDEX(CMB[[Res_Rare]:[Res_Rare]],MATCH(ROUND(MIN(SUM(DK$4,$O76/1000),SUM($O76,DK$4/1000)),3),CMB[[Cmb_ID]:[Cmb_ID]],0))),-1,-1,0,0)),IF(OR(DK$1,$R76),4,INDEX(CMB[[Cmb_Rare]:[Cmb_Rare]],MATCH(ROUND(MIN(SUM(DK$4,$O76/1000),SUM($O76,DK$4/1000)),3),CMB[[Cmb_ID]:[Cmb_ID]],0))),CHOOSE(AC[[M]:[M]],2,1,1,SUM(AC[[AB]:[DB]])))),""))</f>
        <v/>
      </c>
      <c r="DL76" t="str">
        <f>IF(OR(DL$5="",$S76=""),"",IFERROR(SUM(PRODUCT(INDEX(CMB[[BA_0O]:[BA_2O]],MATCH(ROUND(MIN(SUM(DL$4,$O76/1000),SUM($O76,DL$4/1000)),3),CMB[[Cmb_ID]:[Cmb_ID]],0),SUM(N(DL$1),N($R76),1)),CHOOSE(AC[[M]:[M]],1,1,0,AC[[AB]:[AB]])),PRODUCT(INDEX(CMB[[BD_0O]:[BD_2O]],MATCH(ROUND(MIN(SUM(DL$4,$O76/1000),SUM($O76,DL$4/1000)),3),CMB[[Cmb_ID]:[Cmb_ID]],0),SUM(N(DL$1),N($R76),1)),CHOOSE(AC[[M]:[M]],1,0,1,AC[[DB]:[DB]])),PRODUCT(SUM(ROUND(AVERAGE(VALUE(DL$3),VALUE($P76)),0),CHOOSE(IF(OR(DL$1,$R76),4,INDEX(CMB[[Res_Rare]:[Res_Rare]],MATCH(ROUND(MIN(SUM(DL$4,$O76/1000),SUM($O76,DL$4/1000)),3),CMB[[Cmb_ID]:[Cmb_ID]],0))),-1,-1,0,0)),IF(OR(DL$1,$R76),4,INDEX(CMB[[Cmb_Rare]:[Cmb_Rare]],MATCH(ROUND(MIN(SUM(DL$4,$O76/1000),SUM($O76,DL$4/1000)),3),CMB[[Cmb_ID]:[Cmb_ID]],0))),CHOOSE(AC[[M]:[M]],2,1,1,SUM(AC[[AB]:[DB]])))),""))</f>
        <v/>
      </c>
      <c r="DM76" t="str">
        <f>IF(OR(DM$5="",$S76=""),"",IFERROR(SUM(PRODUCT(INDEX(CMB[[BA_0O]:[BA_2O]],MATCH(ROUND(MIN(SUM(DM$4,$O76/1000),SUM($O76,DM$4/1000)),3),CMB[[Cmb_ID]:[Cmb_ID]],0),SUM(N(DM$1),N($R76),1)),CHOOSE(AC[[M]:[M]],1,1,0,AC[[AB]:[AB]])),PRODUCT(INDEX(CMB[[BD_0O]:[BD_2O]],MATCH(ROUND(MIN(SUM(DM$4,$O76/1000),SUM($O76,DM$4/1000)),3),CMB[[Cmb_ID]:[Cmb_ID]],0),SUM(N(DM$1),N($R76),1)),CHOOSE(AC[[M]:[M]],1,0,1,AC[[DB]:[DB]])),PRODUCT(SUM(ROUND(AVERAGE(VALUE(DM$3),VALUE($P76)),0),CHOOSE(IF(OR(DM$1,$R76),4,INDEX(CMB[[Res_Rare]:[Res_Rare]],MATCH(ROUND(MIN(SUM(DM$4,$O76/1000),SUM($O76,DM$4/1000)),3),CMB[[Cmb_ID]:[Cmb_ID]],0))),-1,-1,0,0)),IF(OR(DM$1,$R76),4,INDEX(CMB[[Cmb_Rare]:[Cmb_Rare]],MATCH(ROUND(MIN(SUM(DM$4,$O76/1000),SUM($O76,DM$4/1000)),3),CMB[[Cmb_ID]:[Cmb_ID]],0))),CHOOSE(AC[[M]:[M]],2,1,1,SUM(AC[[AB]:[DB]])))),""))</f>
        <v/>
      </c>
      <c r="DN76" t="str">
        <f>IF(OR(DN$5="",$S76=""),"",IFERROR(SUM(PRODUCT(INDEX(CMB[[BA_0O]:[BA_2O]],MATCH(ROUND(MIN(SUM(DN$4,$O76/1000),SUM($O76,DN$4/1000)),3),CMB[[Cmb_ID]:[Cmb_ID]],0),SUM(N(DN$1),N($R76),1)),CHOOSE(AC[[M]:[M]],1,1,0,AC[[AB]:[AB]])),PRODUCT(INDEX(CMB[[BD_0O]:[BD_2O]],MATCH(ROUND(MIN(SUM(DN$4,$O76/1000),SUM($O76,DN$4/1000)),3),CMB[[Cmb_ID]:[Cmb_ID]],0),SUM(N(DN$1),N($R76),1)),CHOOSE(AC[[M]:[M]],1,0,1,AC[[DB]:[DB]])),PRODUCT(SUM(ROUND(AVERAGE(VALUE(DN$3),VALUE($P76)),0),CHOOSE(IF(OR(DN$1,$R76),4,INDEX(CMB[[Res_Rare]:[Res_Rare]],MATCH(ROUND(MIN(SUM(DN$4,$O76/1000),SUM($O76,DN$4/1000)),3),CMB[[Cmb_ID]:[Cmb_ID]],0))),-1,-1,0,0)),IF(OR(DN$1,$R76),4,INDEX(CMB[[Cmb_Rare]:[Cmb_Rare]],MATCH(ROUND(MIN(SUM(DN$4,$O76/1000),SUM($O76,DN$4/1000)),3),CMB[[Cmb_ID]:[Cmb_ID]],0))),CHOOSE(AC[[M]:[M]],2,1,1,SUM(AC[[AB]:[DB]])))),""))</f>
        <v/>
      </c>
      <c r="DO76" t="str">
        <f>IF(OR(DO$5="",$S76=""),"",IFERROR(SUM(PRODUCT(INDEX(CMB[[BA_0O]:[BA_2O]],MATCH(ROUND(MIN(SUM(DO$4,$O76/1000),SUM($O76,DO$4/1000)),3),CMB[[Cmb_ID]:[Cmb_ID]],0),SUM(N(DO$1),N($R76),1)),CHOOSE(AC[[M]:[M]],1,1,0,AC[[AB]:[AB]])),PRODUCT(INDEX(CMB[[BD_0O]:[BD_2O]],MATCH(ROUND(MIN(SUM(DO$4,$O76/1000),SUM($O76,DO$4/1000)),3),CMB[[Cmb_ID]:[Cmb_ID]],0),SUM(N(DO$1),N($R76),1)),CHOOSE(AC[[M]:[M]],1,0,1,AC[[DB]:[DB]])),PRODUCT(SUM(ROUND(AVERAGE(VALUE(DO$3),VALUE($P76)),0),CHOOSE(IF(OR(DO$1,$R76),4,INDEX(CMB[[Res_Rare]:[Res_Rare]],MATCH(ROUND(MIN(SUM(DO$4,$O76/1000),SUM($O76,DO$4/1000)),3),CMB[[Cmb_ID]:[Cmb_ID]],0))),-1,-1,0,0)),IF(OR(DO$1,$R76),4,INDEX(CMB[[Cmb_Rare]:[Cmb_Rare]],MATCH(ROUND(MIN(SUM(DO$4,$O76/1000),SUM($O76,DO$4/1000)),3),CMB[[Cmb_ID]:[Cmb_ID]],0))),CHOOSE(AC[[M]:[M]],2,1,1,SUM(AC[[AB]:[DB]])))),""))</f>
        <v/>
      </c>
      <c r="DP76" t="str">
        <f>IF(OR(DP$5="",$S76=""),"",IFERROR(SUM(PRODUCT(INDEX(CMB[[BA_0O]:[BA_2O]],MATCH(ROUND(MIN(SUM(DP$4,$O76/1000),SUM($O76,DP$4/1000)),3),CMB[[Cmb_ID]:[Cmb_ID]],0),SUM(N(DP$1),N($R76),1)),CHOOSE(AC[[M]:[M]],1,1,0,AC[[AB]:[AB]])),PRODUCT(INDEX(CMB[[BD_0O]:[BD_2O]],MATCH(ROUND(MIN(SUM(DP$4,$O76/1000),SUM($O76,DP$4/1000)),3),CMB[[Cmb_ID]:[Cmb_ID]],0),SUM(N(DP$1),N($R76),1)),CHOOSE(AC[[M]:[M]],1,0,1,AC[[DB]:[DB]])),PRODUCT(SUM(ROUND(AVERAGE(VALUE(DP$3),VALUE($P76)),0),CHOOSE(IF(OR(DP$1,$R76),4,INDEX(CMB[[Res_Rare]:[Res_Rare]],MATCH(ROUND(MIN(SUM(DP$4,$O76/1000),SUM($O76,DP$4/1000)),3),CMB[[Cmb_ID]:[Cmb_ID]],0))),-1,-1,0,0)),IF(OR(DP$1,$R76),4,INDEX(CMB[[Cmb_Rare]:[Cmb_Rare]],MATCH(ROUND(MIN(SUM(DP$4,$O76/1000),SUM($O76,DP$4/1000)),3),CMB[[Cmb_ID]:[Cmb_ID]],0))),CHOOSE(AC[[M]:[M]],2,1,1,SUM(AC[[AB]:[DB]])))),""))</f>
        <v/>
      </c>
      <c r="DQ76" t="str">
        <f>IF(OR(DQ$5="",$S76=""),"",IFERROR(SUM(PRODUCT(INDEX(CMB[[BA_0O]:[BA_2O]],MATCH(ROUND(MIN(SUM(DQ$4,$O76/1000),SUM($O76,DQ$4/1000)),3),CMB[[Cmb_ID]:[Cmb_ID]],0),SUM(N(DQ$1),N($R76),1)),CHOOSE(AC[[M]:[M]],1,1,0,AC[[AB]:[AB]])),PRODUCT(INDEX(CMB[[BD_0O]:[BD_2O]],MATCH(ROUND(MIN(SUM(DQ$4,$O76/1000),SUM($O76,DQ$4/1000)),3),CMB[[Cmb_ID]:[Cmb_ID]],0),SUM(N(DQ$1),N($R76),1)),CHOOSE(AC[[M]:[M]],1,0,1,AC[[DB]:[DB]])),PRODUCT(SUM(ROUND(AVERAGE(VALUE(DQ$3),VALUE($P76)),0),CHOOSE(IF(OR(DQ$1,$R76),4,INDEX(CMB[[Res_Rare]:[Res_Rare]],MATCH(ROUND(MIN(SUM(DQ$4,$O76/1000),SUM($O76,DQ$4/1000)),3),CMB[[Cmb_ID]:[Cmb_ID]],0))),-1,-1,0,0)),IF(OR(DQ$1,$R76),4,INDEX(CMB[[Cmb_Rare]:[Cmb_Rare]],MATCH(ROUND(MIN(SUM(DQ$4,$O76/1000),SUM($O76,DQ$4/1000)),3),CMB[[Cmb_ID]:[Cmb_ID]],0))),CHOOSE(AC[[M]:[M]],2,1,1,SUM(AC[[AB]:[DB]])))),""))</f>
        <v/>
      </c>
      <c r="DR76" t="str">
        <f>IF(OR(DR$5="",$S76=""),"",IFERROR(SUM(PRODUCT(INDEX(CMB[[BA_0O]:[BA_2O]],MATCH(ROUND(MIN(SUM(DR$4,$O76/1000),SUM($O76,DR$4/1000)),3),CMB[[Cmb_ID]:[Cmb_ID]],0),SUM(N(DR$1),N($R76),1)),CHOOSE(AC[[M]:[M]],1,1,0,AC[[AB]:[AB]])),PRODUCT(INDEX(CMB[[BD_0O]:[BD_2O]],MATCH(ROUND(MIN(SUM(DR$4,$O76/1000),SUM($O76,DR$4/1000)),3),CMB[[Cmb_ID]:[Cmb_ID]],0),SUM(N(DR$1),N($R76),1)),CHOOSE(AC[[M]:[M]],1,0,1,AC[[DB]:[DB]])),PRODUCT(SUM(ROUND(AVERAGE(VALUE(DR$3),VALUE($P76)),0),CHOOSE(IF(OR(DR$1,$R76),4,INDEX(CMB[[Res_Rare]:[Res_Rare]],MATCH(ROUND(MIN(SUM(DR$4,$O76/1000),SUM($O76,DR$4/1000)),3),CMB[[Cmb_ID]:[Cmb_ID]],0))),-1,-1,0,0)),IF(OR(DR$1,$R76),4,INDEX(CMB[[Cmb_Rare]:[Cmb_Rare]],MATCH(ROUND(MIN(SUM(DR$4,$O76/1000),SUM($O76,DR$4/1000)),3),CMB[[Cmb_ID]:[Cmb_ID]],0))),CHOOSE(AC[[M]:[M]],2,1,1,SUM(AC[[AB]:[DB]])))),""))</f>
        <v/>
      </c>
      <c r="DS76" t="str">
        <f>IF(OR(DS$5="",$S76=""),"",IFERROR(SUM(PRODUCT(INDEX(CMB[[BA_0O]:[BA_2O]],MATCH(ROUND(MIN(SUM(DS$4,$O76/1000),SUM($O76,DS$4/1000)),3),CMB[[Cmb_ID]:[Cmb_ID]],0),SUM(N(DS$1),N($R76),1)),CHOOSE(AC[[M]:[M]],1,1,0,AC[[AB]:[AB]])),PRODUCT(INDEX(CMB[[BD_0O]:[BD_2O]],MATCH(ROUND(MIN(SUM(DS$4,$O76/1000),SUM($O76,DS$4/1000)),3),CMB[[Cmb_ID]:[Cmb_ID]],0),SUM(N(DS$1),N($R76),1)),CHOOSE(AC[[M]:[M]],1,0,1,AC[[DB]:[DB]])),PRODUCT(SUM(ROUND(AVERAGE(VALUE(DS$3),VALUE($P76)),0),CHOOSE(IF(OR(DS$1,$R76),4,INDEX(CMB[[Res_Rare]:[Res_Rare]],MATCH(ROUND(MIN(SUM(DS$4,$O76/1000),SUM($O76,DS$4/1000)),3),CMB[[Cmb_ID]:[Cmb_ID]],0))),-1,-1,0,0)),IF(OR(DS$1,$R76),4,INDEX(CMB[[Cmb_Rare]:[Cmb_Rare]],MATCH(ROUND(MIN(SUM(DS$4,$O76/1000),SUM($O76,DS$4/1000)),3),CMB[[Cmb_ID]:[Cmb_ID]],0))),CHOOSE(AC[[M]:[M]],2,1,1,SUM(AC[[AB]:[DB]])))),""))</f>
        <v/>
      </c>
      <c r="DT76" t="str">
        <f>IF(OR(DT$5="",$S76=""),"",IFERROR(SUM(PRODUCT(INDEX(CMB[[BA_0O]:[BA_2O]],MATCH(ROUND(MIN(SUM(DT$4,$O76/1000),SUM($O76,DT$4/1000)),3),CMB[[Cmb_ID]:[Cmb_ID]],0),SUM(N(DT$1),N($R76),1)),CHOOSE(AC[[M]:[M]],1,1,0,AC[[AB]:[AB]])),PRODUCT(INDEX(CMB[[BD_0O]:[BD_2O]],MATCH(ROUND(MIN(SUM(DT$4,$O76/1000),SUM($O76,DT$4/1000)),3),CMB[[Cmb_ID]:[Cmb_ID]],0),SUM(N(DT$1),N($R76),1)),CHOOSE(AC[[M]:[M]],1,0,1,AC[[DB]:[DB]])),PRODUCT(SUM(ROUND(AVERAGE(VALUE(DT$3),VALUE($P76)),0),CHOOSE(IF(OR(DT$1,$R76),4,INDEX(CMB[[Res_Rare]:[Res_Rare]],MATCH(ROUND(MIN(SUM(DT$4,$O76/1000),SUM($O76,DT$4/1000)),3),CMB[[Cmb_ID]:[Cmb_ID]],0))),-1,-1,0,0)),IF(OR(DT$1,$R76),4,INDEX(CMB[[Cmb_Rare]:[Cmb_Rare]],MATCH(ROUND(MIN(SUM(DT$4,$O76/1000),SUM($O76,DT$4/1000)),3),CMB[[Cmb_ID]:[Cmb_ID]],0))),CHOOSE(AC[[M]:[M]],2,1,1,SUM(AC[[AB]:[DB]])))),""))</f>
        <v/>
      </c>
      <c r="DU76" t="str">
        <f>IF(OR(DU$5="",$S76=""),"",IFERROR(SUM(PRODUCT(INDEX(CMB[[BA_0O]:[BA_2O]],MATCH(ROUND(MIN(SUM(DU$4,$O76/1000),SUM($O76,DU$4/1000)),3),CMB[[Cmb_ID]:[Cmb_ID]],0),SUM(N(DU$1),N($R76),1)),CHOOSE(AC[[M]:[M]],1,1,0,AC[[AB]:[AB]])),PRODUCT(INDEX(CMB[[BD_0O]:[BD_2O]],MATCH(ROUND(MIN(SUM(DU$4,$O76/1000),SUM($O76,DU$4/1000)),3),CMB[[Cmb_ID]:[Cmb_ID]],0),SUM(N(DU$1),N($R76),1)),CHOOSE(AC[[M]:[M]],1,0,1,AC[[DB]:[DB]])),PRODUCT(SUM(ROUND(AVERAGE(VALUE(DU$3),VALUE($P76)),0),CHOOSE(IF(OR(DU$1,$R76),4,INDEX(CMB[[Res_Rare]:[Res_Rare]],MATCH(ROUND(MIN(SUM(DU$4,$O76/1000),SUM($O76,DU$4/1000)),3),CMB[[Cmb_ID]:[Cmb_ID]],0))),-1,-1,0,0)),IF(OR(DU$1,$R76),4,INDEX(CMB[[Cmb_Rare]:[Cmb_Rare]],MATCH(ROUND(MIN(SUM(DU$4,$O76/1000),SUM($O76,DU$4/1000)),3),CMB[[Cmb_ID]:[Cmb_ID]],0))),CHOOSE(AC[[M]:[M]],2,1,1,SUM(AC[[AB]:[DB]])))),""))</f>
        <v/>
      </c>
      <c r="DV76" t="str">
        <f>IF(OR(DV$5="",$S76=""),"",IFERROR(SUM(PRODUCT(INDEX(CMB[[BA_0O]:[BA_2O]],MATCH(ROUND(MIN(SUM(DV$4,$O76/1000),SUM($O76,DV$4/1000)),3),CMB[[Cmb_ID]:[Cmb_ID]],0),SUM(N(DV$1),N($R76),1)),CHOOSE(AC[[M]:[M]],1,1,0,AC[[AB]:[AB]])),PRODUCT(INDEX(CMB[[BD_0O]:[BD_2O]],MATCH(ROUND(MIN(SUM(DV$4,$O76/1000),SUM($O76,DV$4/1000)),3),CMB[[Cmb_ID]:[Cmb_ID]],0),SUM(N(DV$1),N($R76),1)),CHOOSE(AC[[M]:[M]],1,0,1,AC[[DB]:[DB]])),PRODUCT(SUM(ROUND(AVERAGE(VALUE(DV$3),VALUE($P76)),0),CHOOSE(IF(OR(DV$1,$R76),4,INDEX(CMB[[Res_Rare]:[Res_Rare]],MATCH(ROUND(MIN(SUM(DV$4,$O76/1000),SUM($O76,DV$4/1000)),3),CMB[[Cmb_ID]:[Cmb_ID]],0))),-1,-1,0,0)),IF(OR(DV$1,$R76),4,INDEX(CMB[[Cmb_Rare]:[Cmb_Rare]],MATCH(ROUND(MIN(SUM(DV$4,$O76/1000),SUM($O76,DV$4/1000)),3),CMB[[Cmb_ID]:[Cmb_ID]],0))),CHOOSE(AC[[M]:[M]],2,1,1,SUM(AC[[AB]:[DB]])))),""))</f>
        <v/>
      </c>
      <c r="DW76" t="str">
        <f>IF(OR(DW$5="",$S76=""),"",IFERROR(SUM(PRODUCT(INDEX(CMB[[BA_0O]:[BA_2O]],MATCH(ROUND(MIN(SUM(DW$4,$O76/1000),SUM($O76,DW$4/1000)),3),CMB[[Cmb_ID]:[Cmb_ID]],0),SUM(N(DW$1),N($R76),1)),CHOOSE(AC[[M]:[M]],1,1,0,AC[[AB]:[AB]])),PRODUCT(INDEX(CMB[[BD_0O]:[BD_2O]],MATCH(ROUND(MIN(SUM(DW$4,$O76/1000),SUM($O76,DW$4/1000)),3),CMB[[Cmb_ID]:[Cmb_ID]],0),SUM(N(DW$1),N($R76),1)),CHOOSE(AC[[M]:[M]],1,0,1,AC[[DB]:[DB]])),PRODUCT(SUM(ROUND(AVERAGE(VALUE(DW$3),VALUE($P76)),0),CHOOSE(IF(OR(DW$1,$R76),4,INDEX(CMB[[Res_Rare]:[Res_Rare]],MATCH(ROUND(MIN(SUM(DW$4,$O76/1000),SUM($O76,DW$4/1000)),3),CMB[[Cmb_ID]:[Cmb_ID]],0))),-1,-1,0,0)),IF(OR(DW$1,$R76),4,INDEX(CMB[[Cmb_Rare]:[Cmb_Rare]],MATCH(ROUND(MIN(SUM(DW$4,$O76/1000),SUM($O76,DW$4/1000)),3),CMB[[Cmb_ID]:[Cmb_ID]],0))),CHOOSE(AC[[M]:[M]],2,1,1,SUM(AC[[AB]:[DB]])))),""))</f>
        <v/>
      </c>
      <c r="DX76" t="str">
        <f>IF(OR(DX$5="",$S76=""),"",IFERROR(SUM(PRODUCT(INDEX(CMB[[BA_0O]:[BA_2O]],MATCH(ROUND(MIN(SUM(DX$4,$O76/1000),SUM($O76,DX$4/1000)),3),CMB[[Cmb_ID]:[Cmb_ID]],0),SUM(N(DX$1),N($R76),1)),CHOOSE(AC[[M]:[M]],1,1,0,AC[[AB]:[AB]])),PRODUCT(INDEX(CMB[[BD_0O]:[BD_2O]],MATCH(ROUND(MIN(SUM(DX$4,$O76/1000),SUM($O76,DX$4/1000)),3),CMB[[Cmb_ID]:[Cmb_ID]],0),SUM(N(DX$1),N($R76),1)),CHOOSE(AC[[M]:[M]],1,0,1,AC[[DB]:[DB]])),PRODUCT(SUM(ROUND(AVERAGE(VALUE(DX$3),VALUE($P76)),0),CHOOSE(IF(OR(DX$1,$R76),4,INDEX(CMB[[Res_Rare]:[Res_Rare]],MATCH(ROUND(MIN(SUM(DX$4,$O76/1000),SUM($O76,DX$4/1000)),3),CMB[[Cmb_ID]:[Cmb_ID]],0))),-1,-1,0,0)),IF(OR(DX$1,$R76),4,INDEX(CMB[[Cmb_Rare]:[Cmb_Rare]],MATCH(ROUND(MIN(SUM(DX$4,$O76/1000),SUM($O76,DX$4/1000)),3),CMB[[Cmb_ID]:[Cmb_ID]],0))),CHOOSE(AC[[M]:[M]],2,1,1,SUM(AC[[AB]:[DB]])))),""))</f>
        <v/>
      </c>
      <c r="DY76" t="str">
        <f>IF(OR(DY$5="",$S76=""),"",IFERROR(SUM(PRODUCT(INDEX(CMB[[BA_0O]:[BA_2O]],MATCH(ROUND(MIN(SUM(DY$4,$O76/1000),SUM($O76,DY$4/1000)),3),CMB[[Cmb_ID]:[Cmb_ID]],0),SUM(N(DY$1),N($R76),1)),CHOOSE(AC[[M]:[M]],1,1,0,AC[[AB]:[AB]])),PRODUCT(INDEX(CMB[[BD_0O]:[BD_2O]],MATCH(ROUND(MIN(SUM(DY$4,$O76/1000),SUM($O76,DY$4/1000)),3),CMB[[Cmb_ID]:[Cmb_ID]],0),SUM(N(DY$1),N($R76),1)),CHOOSE(AC[[M]:[M]],1,0,1,AC[[DB]:[DB]])),PRODUCT(SUM(ROUND(AVERAGE(VALUE(DY$3),VALUE($P76)),0),CHOOSE(IF(OR(DY$1,$R76),4,INDEX(CMB[[Res_Rare]:[Res_Rare]],MATCH(ROUND(MIN(SUM(DY$4,$O76/1000),SUM($O76,DY$4/1000)),3),CMB[[Cmb_ID]:[Cmb_ID]],0))),-1,-1,0,0)),IF(OR(DY$1,$R76),4,INDEX(CMB[[Cmb_Rare]:[Cmb_Rare]],MATCH(ROUND(MIN(SUM(DY$4,$O76/1000),SUM($O76,DY$4/1000)),3),CMB[[Cmb_ID]:[Cmb_ID]],0))),CHOOSE(AC[[M]:[M]],2,1,1,SUM(AC[[AB]:[DB]])))),""))</f>
        <v/>
      </c>
      <c r="DZ76" t="str">
        <f>IF(OR(DZ$5="",$S76=""),"",IFERROR(SUM(PRODUCT(INDEX(CMB[[BA_0O]:[BA_2O]],MATCH(ROUND(MIN(SUM(DZ$4,$O76/1000),SUM($O76,DZ$4/1000)),3),CMB[[Cmb_ID]:[Cmb_ID]],0),SUM(N(DZ$1),N($R76),1)),CHOOSE(AC[[M]:[M]],1,1,0,AC[[AB]:[AB]])),PRODUCT(INDEX(CMB[[BD_0O]:[BD_2O]],MATCH(ROUND(MIN(SUM(DZ$4,$O76/1000),SUM($O76,DZ$4/1000)),3),CMB[[Cmb_ID]:[Cmb_ID]],0),SUM(N(DZ$1),N($R76),1)),CHOOSE(AC[[M]:[M]],1,0,1,AC[[DB]:[DB]])),PRODUCT(SUM(ROUND(AVERAGE(VALUE(DZ$3),VALUE($P76)),0),CHOOSE(IF(OR(DZ$1,$R76),4,INDEX(CMB[[Res_Rare]:[Res_Rare]],MATCH(ROUND(MIN(SUM(DZ$4,$O76/1000),SUM($O76,DZ$4/1000)),3),CMB[[Cmb_ID]:[Cmb_ID]],0))),-1,-1,0,0)),IF(OR(DZ$1,$R76),4,INDEX(CMB[[Cmb_Rare]:[Cmb_Rare]],MATCH(ROUND(MIN(SUM(DZ$4,$O76/1000),SUM($O76,DZ$4/1000)),3),CMB[[Cmb_ID]:[Cmb_ID]],0))),CHOOSE(AC[[M]:[M]],2,1,1,SUM(AC[[AB]:[DB]])))),""))</f>
        <v/>
      </c>
      <c r="EA76" t="str">
        <f>IF(OR(EA$5="",$S76=""),"",IFERROR(SUM(PRODUCT(INDEX(CMB[[BA_0O]:[BA_2O]],MATCH(ROUND(MIN(SUM(EA$4,$O76/1000),SUM($O76,EA$4/1000)),3),CMB[[Cmb_ID]:[Cmb_ID]],0),SUM(N(EA$1),N($R76),1)),CHOOSE(AC[[M]:[M]],1,1,0,AC[[AB]:[AB]])),PRODUCT(INDEX(CMB[[BD_0O]:[BD_2O]],MATCH(ROUND(MIN(SUM(EA$4,$O76/1000),SUM($O76,EA$4/1000)),3),CMB[[Cmb_ID]:[Cmb_ID]],0),SUM(N(EA$1),N($R76),1)),CHOOSE(AC[[M]:[M]],1,0,1,AC[[DB]:[DB]])),PRODUCT(SUM(ROUND(AVERAGE(VALUE(EA$3),VALUE($P76)),0),CHOOSE(IF(OR(EA$1,$R76),4,INDEX(CMB[[Res_Rare]:[Res_Rare]],MATCH(ROUND(MIN(SUM(EA$4,$O76/1000),SUM($O76,EA$4/1000)),3),CMB[[Cmb_ID]:[Cmb_ID]],0))),-1,-1,0,0)),IF(OR(EA$1,$R76),4,INDEX(CMB[[Cmb_Rare]:[Cmb_Rare]],MATCH(ROUND(MIN(SUM(EA$4,$O76/1000),SUM($O76,EA$4/1000)),3),CMB[[Cmb_ID]:[Cmb_ID]],0))),CHOOSE(AC[[M]:[M]],2,1,1,SUM(AC[[AB]:[DB]])))),""))</f>
        <v/>
      </c>
      <c r="EB76" t="str">
        <f>IF(OR(EB$5="",$S76=""),"",IFERROR(SUM(PRODUCT(INDEX(CMB[[BA_0O]:[BA_2O]],MATCH(ROUND(MIN(SUM(EB$4,$O76/1000),SUM($O76,EB$4/1000)),3),CMB[[Cmb_ID]:[Cmb_ID]],0),SUM(N(EB$1),N($R76),1)),CHOOSE(AC[[M]:[M]],1,1,0,AC[[AB]:[AB]])),PRODUCT(INDEX(CMB[[BD_0O]:[BD_2O]],MATCH(ROUND(MIN(SUM(EB$4,$O76/1000),SUM($O76,EB$4/1000)),3),CMB[[Cmb_ID]:[Cmb_ID]],0),SUM(N(EB$1),N($R76),1)),CHOOSE(AC[[M]:[M]],1,0,1,AC[[DB]:[DB]])),PRODUCT(SUM(ROUND(AVERAGE(VALUE(EB$3),VALUE($P76)),0),CHOOSE(IF(OR(EB$1,$R76),4,INDEX(CMB[[Res_Rare]:[Res_Rare]],MATCH(ROUND(MIN(SUM(EB$4,$O76/1000),SUM($O76,EB$4/1000)),3),CMB[[Cmb_ID]:[Cmb_ID]],0))),-1,-1,0,0)),IF(OR(EB$1,$R76),4,INDEX(CMB[[Cmb_Rare]:[Cmb_Rare]],MATCH(ROUND(MIN(SUM(EB$4,$O76/1000),SUM($O76,EB$4/1000)),3),CMB[[Cmb_ID]:[Cmb_ID]],0))),CHOOSE(AC[[M]:[M]],2,1,1,SUM(AC[[AB]:[DB]])))),""))</f>
        <v/>
      </c>
      <c r="EC76" t="str">
        <f>IF(OR(EC$5="",$S76=""),"",IFERROR(SUM(PRODUCT(INDEX(CMB[[BA_0O]:[BA_2O]],MATCH(ROUND(MIN(SUM(EC$4,$O76/1000),SUM($O76,EC$4/1000)),3),CMB[[Cmb_ID]:[Cmb_ID]],0),SUM(N(EC$1),N($R76),1)),CHOOSE(AC[[M]:[M]],1,1,0,AC[[AB]:[AB]])),PRODUCT(INDEX(CMB[[BD_0O]:[BD_2O]],MATCH(ROUND(MIN(SUM(EC$4,$O76/1000),SUM($O76,EC$4/1000)),3),CMB[[Cmb_ID]:[Cmb_ID]],0),SUM(N(EC$1),N($R76),1)),CHOOSE(AC[[M]:[M]],1,0,1,AC[[DB]:[DB]])),PRODUCT(SUM(ROUND(AVERAGE(VALUE(EC$3),VALUE($P76)),0),CHOOSE(IF(OR(EC$1,$R76),4,INDEX(CMB[[Res_Rare]:[Res_Rare]],MATCH(ROUND(MIN(SUM(EC$4,$O76/1000),SUM($O76,EC$4/1000)),3),CMB[[Cmb_ID]:[Cmb_ID]],0))),-1,-1,0,0)),IF(OR(EC$1,$R76),4,INDEX(CMB[[Cmb_Rare]:[Cmb_Rare]],MATCH(ROUND(MIN(SUM(EC$4,$O76/1000),SUM($O76,EC$4/1000)),3),CMB[[Cmb_ID]:[Cmb_ID]],0))),CHOOSE(AC[[M]:[M]],2,1,1,SUM(AC[[AB]:[DB]])))),""))</f>
        <v/>
      </c>
      <c r="ED76" t="str">
        <f>IF(OR(ED$5="",$S76=""),"",IFERROR(SUM(PRODUCT(INDEX(CMB[[BA_0O]:[BA_2O]],MATCH(ROUND(MIN(SUM(ED$4,$O76/1000),SUM($O76,ED$4/1000)),3),CMB[[Cmb_ID]:[Cmb_ID]],0),SUM(N(ED$1),N($R76),1)),CHOOSE(AC[[M]:[M]],1,1,0,AC[[AB]:[AB]])),PRODUCT(INDEX(CMB[[BD_0O]:[BD_2O]],MATCH(ROUND(MIN(SUM(ED$4,$O76/1000),SUM($O76,ED$4/1000)),3),CMB[[Cmb_ID]:[Cmb_ID]],0),SUM(N(ED$1),N($R76),1)),CHOOSE(AC[[M]:[M]],1,0,1,AC[[DB]:[DB]])),PRODUCT(SUM(ROUND(AVERAGE(VALUE(ED$3),VALUE($P76)),0),CHOOSE(IF(OR(ED$1,$R76),4,INDEX(CMB[[Res_Rare]:[Res_Rare]],MATCH(ROUND(MIN(SUM(ED$4,$O76/1000),SUM($O76,ED$4/1000)),3),CMB[[Cmb_ID]:[Cmb_ID]],0))),-1,-1,0,0)),IF(OR(ED$1,$R76),4,INDEX(CMB[[Cmb_Rare]:[Cmb_Rare]],MATCH(ROUND(MIN(SUM(ED$4,$O76/1000),SUM($O76,ED$4/1000)),3),CMB[[Cmb_ID]:[Cmb_ID]],0))),CHOOSE(AC[[M]:[M]],2,1,1,SUM(AC[[AB]:[DB]])))),""))</f>
        <v/>
      </c>
      <c r="EE76" t="str">
        <f>IF(OR(EE$5="",$S76=""),"",IFERROR(SUM(PRODUCT(INDEX(CMB[[BA_0O]:[BA_2O]],MATCH(ROUND(MIN(SUM(EE$4,$O76/1000),SUM($O76,EE$4/1000)),3),CMB[[Cmb_ID]:[Cmb_ID]],0),SUM(N(EE$1),N($R76),1)),CHOOSE(AC[[M]:[M]],1,1,0,AC[[AB]:[AB]])),PRODUCT(INDEX(CMB[[BD_0O]:[BD_2O]],MATCH(ROUND(MIN(SUM(EE$4,$O76/1000),SUM($O76,EE$4/1000)),3),CMB[[Cmb_ID]:[Cmb_ID]],0),SUM(N(EE$1),N($R76),1)),CHOOSE(AC[[M]:[M]],1,0,1,AC[[DB]:[DB]])),PRODUCT(SUM(ROUND(AVERAGE(VALUE(EE$3),VALUE($P76)),0),CHOOSE(IF(OR(EE$1,$R76),4,INDEX(CMB[[Res_Rare]:[Res_Rare]],MATCH(ROUND(MIN(SUM(EE$4,$O76/1000),SUM($O76,EE$4/1000)),3),CMB[[Cmb_ID]:[Cmb_ID]],0))),-1,-1,0,0)),IF(OR(EE$1,$R76),4,INDEX(CMB[[Cmb_Rare]:[Cmb_Rare]],MATCH(ROUND(MIN(SUM(EE$4,$O76/1000),SUM($O76,EE$4/1000)),3),CMB[[Cmb_ID]:[Cmb_ID]],0))),CHOOSE(AC[[M]:[M]],2,1,1,SUM(AC[[AB]:[DB]])))),""))</f>
        <v/>
      </c>
      <c r="EF76" t="str">
        <f>IF(OR(EF$5="",$S76=""),"",IFERROR(SUM(PRODUCT(INDEX(CMB[[BA_0O]:[BA_2O]],MATCH(ROUND(MIN(SUM(EF$4,$O76/1000),SUM($O76,EF$4/1000)),3),CMB[[Cmb_ID]:[Cmb_ID]],0),SUM(N(EF$1),N($R76),1)),CHOOSE(AC[[M]:[M]],1,1,0,AC[[AB]:[AB]])),PRODUCT(INDEX(CMB[[BD_0O]:[BD_2O]],MATCH(ROUND(MIN(SUM(EF$4,$O76/1000),SUM($O76,EF$4/1000)),3),CMB[[Cmb_ID]:[Cmb_ID]],0),SUM(N(EF$1),N($R76),1)),CHOOSE(AC[[M]:[M]],1,0,1,AC[[DB]:[DB]])),PRODUCT(SUM(ROUND(AVERAGE(VALUE(EF$3),VALUE($P76)),0),CHOOSE(IF(OR(EF$1,$R76),4,INDEX(CMB[[Res_Rare]:[Res_Rare]],MATCH(ROUND(MIN(SUM(EF$4,$O76/1000),SUM($O76,EF$4/1000)),3),CMB[[Cmb_ID]:[Cmb_ID]],0))),-1,-1,0,0)),IF(OR(EF$1,$R76),4,INDEX(CMB[[Cmb_Rare]:[Cmb_Rare]],MATCH(ROUND(MIN(SUM(EF$4,$O76/1000),SUM($O76,EF$4/1000)),3),CMB[[Cmb_ID]:[Cmb_ID]],0))),CHOOSE(AC[[M]:[M]],2,1,1,SUM(AC[[AB]:[DB]])))),""))</f>
        <v/>
      </c>
      <c r="EG76" t="str">
        <f>IF(OR(EG$5="",$S76=""),"",IFERROR(SUM(PRODUCT(INDEX(CMB[[BA_0O]:[BA_2O]],MATCH(ROUND(MIN(SUM(EG$4,$O76/1000),SUM($O76,EG$4/1000)),3),CMB[[Cmb_ID]:[Cmb_ID]],0),SUM(N(EG$1),N($R76),1)),CHOOSE(AC[[M]:[M]],1,1,0,AC[[AB]:[AB]])),PRODUCT(INDEX(CMB[[BD_0O]:[BD_2O]],MATCH(ROUND(MIN(SUM(EG$4,$O76/1000),SUM($O76,EG$4/1000)),3),CMB[[Cmb_ID]:[Cmb_ID]],0),SUM(N(EG$1),N($R76),1)),CHOOSE(AC[[M]:[M]],1,0,1,AC[[DB]:[DB]])),PRODUCT(SUM(ROUND(AVERAGE(VALUE(EG$3),VALUE($P76)),0),CHOOSE(IF(OR(EG$1,$R76),4,INDEX(CMB[[Res_Rare]:[Res_Rare]],MATCH(ROUND(MIN(SUM(EG$4,$O76/1000),SUM($O76,EG$4/1000)),3),CMB[[Cmb_ID]:[Cmb_ID]],0))),-1,-1,0,0)),IF(OR(EG$1,$R76),4,INDEX(CMB[[Cmb_Rare]:[Cmb_Rare]],MATCH(ROUND(MIN(SUM(EG$4,$O76/1000),SUM($O76,EG$4/1000)),3),CMB[[Cmb_ID]:[Cmb_ID]],0))),CHOOSE(AC[[M]:[M]],2,1,1,SUM(AC[[AB]:[DB]])))),""))</f>
        <v/>
      </c>
      <c r="EH76" t="str">
        <f>IF(OR(EH$5="",$S76=""),"",IFERROR(SUM(PRODUCT(INDEX(CMB[[BA_0O]:[BA_2O]],MATCH(ROUND(MIN(SUM(EH$4,$O76/1000),SUM($O76,EH$4/1000)),3),CMB[[Cmb_ID]:[Cmb_ID]],0),SUM(N(EH$1),N($R76),1)),CHOOSE(AC[[M]:[M]],1,1,0,AC[[AB]:[AB]])),PRODUCT(INDEX(CMB[[BD_0O]:[BD_2O]],MATCH(ROUND(MIN(SUM(EH$4,$O76/1000),SUM($O76,EH$4/1000)),3),CMB[[Cmb_ID]:[Cmb_ID]],0),SUM(N(EH$1),N($R76),1)),CHOOSE(AC[[M]:[M]],1,0,1,AC[[DB]:[DB]])),PRODUCT(SUM(ROUND(AVERAGE(VALUE(EH$3),VALUE($P76)),0),CHOOSE(IF(OR(EH$1,$R76),4,INDEX(CMB[[Res_Rare]:[Res_Rare]],MATCH(ROUND(MIN(SUM(EH$4,$O76/1000),SUM($O76,EH$4/1000)),3),CMB[[Cmb_ID]:[Cmb_ID]],0))),-1,-1,0,0)),IF(OR(EH$1,$R76),4,INDEX(CMB[[Cmb_Rare]:[Cmb_Rare]],MATCH(ROUND(MIN(SUM(EH$4,$O76/1000),SUM($O76,EH$4/1000)),3),CMB[[Cmb_ID]:[Cmb_ID]],0))),CHOOSE(AC[[M]:[M]],2,1,1,SUM(AC[[AB]:[DB]])))),""))</f>
        <v/>
      </c>
      <c r="EI76" t="str">
        <f>IF(OR(EI$5="",$S76=""),"",IFERROR(SUM(PRODUCT(INDEX(CMB[[BA_0O]:[BA_2O]],MATCH(ROUND(MIN(SUM(EI$4,$O76/1000),SUM($O76,EI$4/1000)),3),CMB[[Cmb_ID]:[Cmb_ID]],0),SUM(N(EI$1),N($R76),1)),CHOOSE(AC[[M]:[M]],1,1,0,AC[[AB]:[AB]])),PRODUCT(INDEX(CMB[[BD_0O]:[BD_2O]],MATCH(ROUND(MIN(SUM(EI$4,$O76/1000),SUM($O76,EI$4/1000)),3),CMB[[Cmb_ID]:[Cmb_ID]],0),SUM(N(EI$1),N($R76),1)),CHOOSE(AC[[M]:[M]],1,0,1,AC[[DB]:[DB]])),PRODUCT(SUM(ROUND(AVERAGE(VALUE(EI$3),VALUE($P76)),0),CHOOSE(IF(OR(EI$1,$R76),4,INDEX(CMB[[Res_Rare]:[Res_Rare]],MATCH(ROUND(MIN(SUM(EI$4,$O76/1000),SUM($O76,EI$4/1000)),3),CMB[[Cmb_ID]:[Cmb_ID]],0))),-1,-1,0,0)),IF(OR(EI$1,$R76),4,INDEX(CMB[[Cmb_Rare]:[Cmb_Rare]],MATCH(ROUND(MIN(SUM(EI$4,$O76/1000),SUM($O76,EI$4/1000)),3),CMB[[Cmb_ID]:[Cmb_ID]],0))),CHOOSE(AC[[M]:[M]],2,1,1,SUM(AC[[AB]:[DB]])))),""))</f>
        <v/>
      </c>
      <c r="EJ76" t="str">
        <f>IF(OR(EJ$5="",$S76=""),"",IFERROR(SUM(PRODUCT(INDEX(CMB[[BA_0O]:[BA_2O]],MATCH(ROUND(MIN(SUM(EJ$4,$O76/1000),SUM($O76,EJ$4/1000)),3),CMB[[Cmb_ID]:[Cmb_ID]],0),SUM(N(EJ$1),N($R76),1)),CHOOSE(AC[[M]:[M]],1,1,0,AC[[AB]:[AB]])),PRODUCT(INDEX(CMB[[BD_0O]:[BD_2O]],MATCH(ROUND(MIN(SUM(EJ$4,$O76/1000),SUM($O76,EJ$4/1000)),3),CMB[[Cmb_ID]:[Cmb_ID]],0),SUM(N(EJ$1),N($R76),1)),CHOOSE(AC[[M]:[M]],1,0,1,AC[[DB]:[DB]])),PRODUCT(SUM(ROUND(AVERAGE(VALUE(EJ$3),VALUE($P76)),0),CHOOSE(IF(OR(EJ$1,$R76),4,INDEX(CMB[[Res_Rare]:[Res_Rare]],MATCH(ROUND(MIN(SUM(EJ$4,$O76/1000),SUM($O76,EJ$4/1000)),3),CMB[[Cmb_ID]:[Cmb_ID]],0))),-1,-1,0,0)),IF(OR(EJ$1,$R76),4,INDEX(CMB[[Cmb_Rare]:[Cmb_Rare]],MATCH(ROUND(MIN(SUM(EJ$4,$O76/1000),SUM($O76,EJ$4/1000)),3),CMB[[Cmb_ID]:[Cmb_ID]],0))),CHOOSE(AC[[M]:[M]],2,1,1,SUM(AC[[AB]:[DB]])))),""))</f>
        <v/>
      </c>
      <c r="EK76" t="str">
        <f>IF(OR(EK$5="",$S76=""),"",IFERROR(SUM(PRODUCT(INDEX(CMB[[BA_0O]:[BA_2O]],MATCH(ROUND(MIN(SUM(EK$4,$O76/1000),SUM($O76,EK$4/1000)),3),CMB[[Cmb_ID]:[Cmb_ID]],0),SUM(N(EK$1),N($R76),1)),CHOOSE(AC[[M]:[M]],1,1,0,AC[[AB]:[AB]])),PRODUCT(INDEX(CMB[[BD_0O]:[BD_2O]],MATCH(ROUND(MIN(SUM(EK$4,$O76/1000),SUM($O76,EK$4/1000)),3),CMB[[Cmb_ID]:[Cmb_ID]],0),SUM(N(EK$1),N($R76),1)),CHOOSE(AC[[M]:[M]],1,0,1,AC[[DB]:[DB]])),PRODUCT(SUM(ROUND(AVERAGE(VALUE(EK$3),VALUE($P76)),0),CHOOSE(IF(OR(EK$1,$R76),4,INDEX(CMB[[Res_Rare]:[Res_Rare]],MATCH(ROUND(MIN(SUM(EK$4,$O76/1000),SUM($O76,EK$4/1000)),3),CMB[[Cmb_ID]:[Cmb_ID]],0))),-1,-1,0,0)),IF(OR(EK$1,$R76),4,INDEX(CMB[[Cmb_Rare]:[Cmb_Rare]],MATCH(ROUND(MIN(SUM(EK$4,$O76/1000),SUM($O76,EK$4/1000)),3),CMB[[Cmb_ID]:[Cmb_ID]],0))),CHOOSE(AC[[M]:[M]],2,1,1,SUM(AC[[AB]:[DB]])))),""))</f>
        <v/>
      </c>
      <c r="EL76" t="str">
        <f>IF(OR(EL$5="",$S76=""),"",IFERROR(SUM(PRODUCT(INDEX(CMB[[BA_0O]:[BA_2O]],MATCH(ROUND(MIN(SUM(EL$4,$O76/1000),SUM($O76,EL$4/1000)),3),CMB[[Cmb_ID]:[Cmb_ID]],0),SUM(N(EL$1),N($R76),1)),CHOOSE(AC[[M]:[M]],1,1,0,AC[[AB]:[AB]])),PRODUCT(INDEX(CMB[[BD_0O]:[BD_2O]],MATCH(ROUND(MIN(SUM(EL$4,$O76/1000),SUM($O76,EL$4/1000)),3),CMB[[Cmb_ID]:[Cmb_ID]],0),SUM(N(EL$1),N($R76),1)),CHOOSE(AC[[M]:[M]],1,0,1,AC[[DB]:[DB]])),PRODUCT(SUM(ROUND(AVERAGE(VALUE(EL$3),VALUE($P76)),0),CHOOSE(IF(OR(EL$1,$R76),4,INDEX(CMB[[Res_Rare]:[Res_Rare]],MATCH(ROUND(MIN(SUM(EL$4,$O76/1000),SUM($O76,EL$4/1000)),3),CMB[[Cmb_ID]:[Cmb_ID]],0))),-1,-1,0,0)),IF(OR(EL$1,$R76),4,INDEX(CMB[[Cmb_Rare]:[Cmb_Rare]],MATCH(ROUND(MIN(SUM(EL$4,$O76/1000),SUM($O76,EL$4/1000)),3),CMB[[Cmb_ID]:[Cmb_ID]],0))),CHOOSE(AC[[M]:[M]],2,1,1,SUM(AC[[AB]:[DB]])))),""))</f>
        <v/>
      </c>
      <c r="EM76" t="str">
        <f>IF(OR(EM$5="",$S76=""),"",IFERROR(SUM(PRODUCT(INDEX(CMB[[BA_0O]:[BA_2O]],MATCH(ROUND(MIN(SUM(EM$4,$O76/1000),SUM($O76,EM$4/1000)),3),CMB[[Cmb_ID]:[Cmb_ID]],0),SUM(N(EM$1),N($R76),1)),CHOOSE(AC[[M]:[M]],1,1,0,AC[[AB]:[AB]])),PRODUCT(INDEX(CMB[[BD_0O]:[BD_2O]],MATCH(ROUND(MIN(SUM(EM$4,$O76/1000),SUM($O76,EM$4/1000)),3),CMB[[Cmb_ID]:[Cmb_ID]],0),SUM(N(EM$1),N($R76),1)),CHOOSE(AC[[M]:[M]],1,0,1,AC[[DB]:[DB]])),PRODUCT(SUM(ROUND(AVERAGE(VALUE(EM$3),VALUE($P76)),0),CHOOSE(IF(OR(EM$1,$R76),4,INDEX(CMB[[Res_Rare]:[Res_Rare]],MATCH(ROUND(MIN(SUM(EM$4,$O76/1000),SUM($O76,EM$4/1000)),3),CMB[[Cmb_ID]:[Cmb_ID]],0))),-1,-1,0,0)),IF(OR(EM$1,$R76),4,INDEX(CMB[[Cmb_Rare]:[Cmb_Rare]],MATCH(ROUND(MIN(SUM(EM$4,$O76/1000),SUM($O76,EM$4/1000)),3),CMB[[Cmb_ID]:[Cmb_ID]],0))),CHOOSE(AC[[M]:[M]],2,1,1,SUM(AC[[AB]:[DB]])))),""))</f>
        <v/>
      </c>
      <c r="EN76" t="str">
        <f>IF(OR(EN$5="",$S76=""),"",IFERROR(SUM(PRODUCT(INDEX(CMB[[BA_0O]:[BA_2O]],MATCH(ROUND(MIN(SUM(EN$4,$O76/1000),SUM($O76,EN$4/1000)),3),CMB[[Cmb_ID]:[Cmb_ID]],0),SUM(N(EN$1),N($R76),1)),CHOOSE(AC[[M]:[M]],1,1,0,AC[[AB]:[AB]])),PRODUCT(INDEX(CMB[[BD_0O]:[BD_2O]],MATCH(ROUND(MIN(SUM(EN$4,$O76/1000),SUM($O76,EN$4/1000)),3),CMB[[Cmb_ID]:[Cmb_ID]],0),SUM(N(EN$1),N($R76),1)),CHOOSE(AC[[M]:[M]],1,0,1,AC[[DB]:[DB]])),PRODUCT(SUM(ROUND(AVERAGE(VALUE(EN$3),VALUE($P76)),0),CHOOSE(IF(OR(EN$1,$R76),4,INDEX(CMB[[Res_Rare]:[Res_Rare]],MATCH(ROUND(MIN(SUM(EN$4,$O76/1000),SUM($O76,EN$4/1000)),3),CMB[[Cmb_ID]:[Cmb_ID]],0))),-1,-1,0,0)),IF(OR(EN$1,$R76),4,INDEX(CMB[[Cmb_Rare]:[Cmb_Rare]],MATCH(ROUND(MIN(SUM(EN$4,$O76/1000),SUM($O76,EN$4/1000)),3),CMB[[Cmb_ID]:[Cmb_ID]],0))),CHOOSE(AC[[M]:[M]],2,1,1,SUM(AC[[AB]:[DB]])))),""))</f>
        <v/>
      </c>
      <c r="EO76" t="str">
        <f>IF(OR(EO$5="",$S76=""),"",IFERROR(SUM(PRODUCT(INDEX(CMB[[BA_0O]:[BA_2O]],MATCH(ROUND(MIN(SUM(EO$4,$O76/1000),SUM($O76,EO$4/1000)),3),CMB[[Cmb_ID]:[Cmb_ID]],0),SUM(N(EO$1),N($R76),1)),CHOOSE(AC[[M]:[M]],1,1,0,AC[[AB]:[AB]])),PRODUCT(INDEX(CMB[[BD_0O]:[BD_2O]],MATCH(ROUND(MIN(SUM(EO$4,$O76/1000),SUM($O76,EO$4/1000)),3),CMB[[Cmb_ID]:[Cmb_ID]],0),SUM(N(EO$1),N($R76),1)),CHOOSE(AC[[M]:[M]],1,0,1,AC[[DB]:[DB]])),PRODUCT(SUM(ROUND(AVERAGE(VALUE(EO$3),VALUE($P76)),0),CHOOSE(IF(OR(EO$1,$R76),4,INDEX(CMB[[Res_Rare]:[Res_Rare]],MATCH(ROUND(MIN(SUM(EO$4,$O76/1000),SUM($O76,EO$4/1000)),3),CMB[[Cmb_ID]:[Cmb_ID]],0))),-1,-1,0,0)),IF(OR(EO$1,$R76),4,INDEX(CMB[[Cmb_Rare]:[Cmb_Rare]],MATCH(ROUND(MIN(SUM(EO$4,$O76/1000),SUM($O76,EO$4/1000)),3),CMB[[Cmb_ID]:[Cmb_ID]],0))),CHOOSE(AC[[M]:[M]],2,1,1,SUM(AC[[AB]:[DB]])))),""))</f>
        <v/>
      </c>
      <c r="EP76" t="str">
        <f>IF(OR(EP$5="",$S76=""),"",IFERROR(SUM(PRODUCT(INDEX(CMB[[BA_0O]:[BA_2O]],MATCH(ROUND(MIN(SUM(EP$4,$O76/1000),SUM($O76,EP$4/1000)),3),CMB[[Cmb_ID]:[Cmb_ID]],0),SUM(N(EP$1),N($R76),1)),CHOOSE(AC[[M]:[M]],1,1,0,AC[[AB]:[AB]])),PRODUCT(INDEX(CMB[[BD_0O]:[BD_2O]],MATCH(ROUND(MIN(SUM(EP$4,$O76/1000),SUM($O76,EP$4/1000)),3),CMB[[Cmb_ID]:[Cmb_ID]],0),SUM(N(EP$1),N($R76),1)),CHOOSE(AC[[M]:[M]],1,0,1,AC[[DB]:[DB]])),PRODUCT(SUM(ROUND(AVERAGE(VALUE(EP$3),VALUE($P76)),0),CHOOSE(IF(OR(EP$1,$R76),4,INDEX(CMB[[Res_Rare]:[Res_Rare]],MATCH(ROUND(MIN(SUM(EP$4,$O76/1000),SUM($O76,EP$4/1000)),3),CMB[[Cmb_ID]:[Cmb_ID]],0))),-1,-1,0,0)),IF(OR(EP$1,$R76),4,INDEX(CMB[[Cmb_Rare]:[Cmb_Rare]],MATCH(ROUND(MIN(SUM(EP$4,$O76/1000),SUM($O76,EP$4/1000)),3),CMB[[Cmb_ID]:[Cmb_ID]],0))),CHOOSE(AC[[M]:[M]],2,1,1,SUM(AC[[AB]:[DB]])))),""))</f>
        <v/>
      </c>
      <c r="EQ76" t="str">
        <f>IF(OR(EQ$5="",$S76=""),"",IFERROR(SUM(PRODUCT(INDEX(CMB[[BA_0O]:[BA_2O]],MATCH(ROUND(MIN(SUM(EQ$4,$O76/1000),SUM($O76,EQ$4/1000)),3),CMB[[Cmb_ID]:[Cmb_ID]],0),SUM(N(EQ$1),N($R76),1)),CHOOSE(AC[[M]:[M]],1,1,0,AC[[AB]:[AB]])),PRODUCT(INDEX(CMB[[BD_0O]:[BD_2O]],MATCH(ROUND(MIN(SUM(EQ$4,$O76/1000),SUM($O76,EQ$4/1000)),3),CMB[[Cmb_ID]:[Cmb_ID]],0),SUM(N(EQ$1),N($R76),1)),CHOOSE(AC[[M]:[M]],1,0,1,AC[[DB]:[DB]])),PRODUCT(SUM(ROUND(AVERAGE(VALUE(EQ$3),VALUE($P76)),0),CHOOSE(IF(OR(EQ$1,$R76),4,INDEX(CMB[[Res_Rare]:[Res_Rare]],MATCH(ROUND(MIN(SUM(EQ$4,$O76/1000),SUM($O76,EQ$4/1000)),3),CMB[[Cmb_ID]:[Cmb_ID]],0))),-1,-1,0,0)),IF(OR(EQ$1,$R76),4,INDEX(CMB[[Cmb_Rare]:[Cmb_Rare]],MATCH(ROUND(MIN(SUM(EQ$4,$O76/1000),SUM($O76,EQ$4/1000)),3),CMB[[Cmb_ID]:[Cmb_ID]],0))),CHOOSE(AC[[M]:[M]],2,1,1,SUM(AC[[AB]:[DB]])))),""))</f>
        <v/>
      </c>
      <c r="ER76" t="str">
        <f>IF(OR(ER$5="",$S76=""),"",IFERROR(SUM(PRODUCT(INDEX(CMB[[BA_0O]:[BA_2O]],MATCH(ROUND(MIN(SUM(ER$4,$O76/1000),SUM($O76,ER$4/1000)),3),CMB[[Cmb_ID]:[Cmb_ID]],0),SUM(N(ER$1),N($R76),1)),CHOOSE(AC[[M]:[M]],1,1,0,AC[[AB]:[AB]])),PRODUCT(INDEX(CMB[[BD_0O]:[BD_2O]],MATCH(ROUND(MIN(SUM(ER$4,$O76/1000),SUM($O76,ER$4/1000)),3),CMB[[Cmb_ID]:[Cmb_ID]],0),SUM(N(ER$1),N($R76),1)),CHOOSE(AC[[M]:[M]],1,0,1,AC[[DB]:[DB]])),PRODUCT(SUM(ROUND(AVERAGE(VALUE(ER$3),VALUE($P76)),0),CHOOSE(IF(OR(ER$1,$R76),4,INDEX(CMB[[Res_Rare]:[Res_Rare]],MATCH(ROUND(MIN(SUM(ER$4,$O76/1000),SUM($O76,ER$4/1000)),3),CMB[[Cmb_ID]:[Cmb_ID]],0))),-1,-1,0,0)),IF(OR(ER$1,$R76),4,INDEX(CMB[[Cmb_Rare]:[Cmb_Rare]],MATCH(ROUND(MIN(SUM(ER$4,$O76/1000),SUM($O76,ER$4/1000)),3),CMB[[Cmb_ID]:[Cmb_ID]],0))),CHOOSE(AC[[M]:[M]],2,1,1,SUM(AC[[AB]:[DB]])))),""))</f>
        <v/>
      </c>
      <c r="ES76" t="str">
        <f>IF(OR(ES$5="",$S76=""),"",IFERROR(SUM(PRODUCT(INDEX(CMB[[BA_0O]:[BA_2O]],MATCH(ROUND(MIN(SUM(ES$4,$O76/1000),SUM($O76,ES$4/1000)),3),CMB[[Cmb_ID]:[Cmb_ID]],0),SUM(N(ES$1),N($R76),1)),CHOOSE(AC[[M]:[M]],1,1,0,AC[[AB]:[AB]])),PRODUCT(INDEX(CMB[[BD_0O]:[BD_2O]],MATCH(ROUND(MIN(SUM(ES$4,$O76/1000),SUM($O76,ES$4/1000)),3),CMB[[Cmb_ID]:[Cmb_ID]],0),SUM(N(ES$1),N($R76),1)),CHOOSE(AC[[M]:[M]],1,0,1,AC[[DB]:[DB]])),PRODUCT(SUM(ROUND(AVERAGE(VALUE(ES$3),VALUE($P76)),0),CHOOSE(IF(OR(ES$1,$R76),4,INDEX(CMB[[Res_Rare]:[Res_Rare]],MATCH(ROUND(MIN(SUM(ES$4,$O76/1000),SUM($O76,ES$4/1000)),3),CMB[[Cmb_ID]:[Cmb_ID]],0))),-1,-1,0,0)),IF(OR(ES$1,$R76),4,INDEX(CMB[[Cmb_Rare]:[Cmb_Rare]],MATCH(ROUND(MIN(SUM(ES$4,$O76/1000),SUM($O76,ES$4/1000)),3),CMB[[Cmb_ID]:[Cmb_ID]],0))),CHOOSE(AC[[M]:[M]],2,1,1,SUM(AC[[AB]:[DB]])))),""))</f>
        <v/>
      </c>
      <c r="ET76" t="str">
        <f>IF(OR(ET$5="",$S76=""),"",IFERROR(SUM(PRODUCT(INDEX(CMB[[BA_0O]:[BA_2O]],MATCH(ROUND(MIN(SUM(ET$4,$O76/1000),SUM($O76,ET$4/1000)),3),CMB[[Cmb_ID]:[Cmb_ID]],0),SUM(N(ET$1),N($R76),1)),CHOOSE(AC[[M]:[M]],1,1,0,AC[[AB]:[AB]])),PRODUCT(INDEX(CMB[[BD_0O]:[BD_2O]],MATCH(ROUND(MIN(SUM(ET$4,$O76/1000),SUM($O76,ET$4/1000)),3),CMB[[Cmb_ID]:[Cmb_ID]],0),SUM(N(ET$1),N($R76),1)),CHOOSE(AC[[M]:[M]],1,0,1,AC[[DB]:[DB]])),PRODUCT(SUM(ROUND(AVERAGE(VALUE(ET$3),VALUE($P76)),0),CHOOSE(IF(OR(ET$1,$R76),4,INDEX(CMB[[Res_Rare]:[Res_Rare]],MATCH(ROUND(MIN(SUM(ET$4,$O76/1000),SUM($O76,ET$4/1000)),3),CMB[[Cmb_ID]:[Cmb_ID]],0))),-1,-1,0,0)),IF(OR(ET$1,$R76),4,INDEX(CMB[[Cmb_Rare]:[Cmb_Rare]],MATCH(ROUND(MIN(SUM(ET$4,$O76/1000),SUM($O76,ET$4/1000)),3),CMB[[Cmb_ID]:[Cmb_ID]],0))),CHOOSE(AC[[M]:[M]],2,1,1,SUM(AC[[AB]:[DB]])))),""))</f>
        <v/>
      </c>
      <c r="EU76" t="str">
        <f>IF(OR(EU$5="",$S76=""),"",IFERROR(SUM(PRODUCT(INDEX(CMB[[BA_0O]:[BA_2O]],MATCH(ROUND(MIN(SUM(EU$4,$O76/1000),SUM($O76,EU$4/1000)),3),CMB[[Cmb_ID]:[Cmb_ID]],0),SUM(N(EU$1),N($R76),1)),CHOOSE(AC[[M]:[M]],1,1,0,AC[[AB]:[AB]])),PRODUCT(INDEX(CMB[[BD_0O]:[BD_2O]],MATCH(ROUND(MIN(SUM(EU$4,$O76/1000),SUM($O76,EU$4/1000)),3),CMB[[Cmb_ID]:[Cmb_ID]],0),SUM(N(EU$1),N($R76),1)),CHOOSE(AC[[M]:[M]],1,0,1,AC[[DB]:[DB]])),PRODUCT(SUM(ROUND(AVERAGE(VALUE(EU$3),VALUE($P76)),0),CHOOSE(IF(OR(EU$1,$R76),4,INDEX(CMB[[Res_Rare]:[Res_Rare]],MATCH(ROUND(MIN(SUM(EU$4,$O76/1000),SUM($O76,EU$4/1000)),3),CMB[[Cmb_ID]:[Cmb_ID]],0))),-1,-1,0,0)),IF(OR(EU$1,$R76),4,INDEX(CMB[[Cmb_Rare]:[Cmb_Rare]],MATCH(ROUND(MIN(SUM(EU$4,$O76/1000),SUM($O76,EU$4/1000)),3),CMB[[Cmb_ID]:[Cmb_ID]],0))),CHOOSE(AC[[M]:[M]],2,1,1,SUM(AC[[AB]:[DB]])))),""))</f>
        <v/>
      </c>
      <c r="EV76" t="str">
        <f>IF(OR(EV$5="",$S76=""),"",IFERROR(SUM(PRODUCT(INDEX(CMB[[BA_0O]:[BA_2O]],MATCH(ROUND(MIN(SUM(EV$4,$O76/1000),SUM($O76,EV$4/1000)),3),CMB[[Cmb_ID]:[Cmb_ID]],0),SUM(N(EV$1),N($R76),1)),CHOOSE(AC[[M]:[M]],1,1,0,AC[[AB]:[AB]])),PRODUCT(INDEX(CMB[[BD_0O]:[BD_2O]],MATCH(ROUND(MIN(SUM(EV$4,$O76/1000),SUM($O76,EV$4/1000)),3),CMB[[Cmb_ID]:[Cmb_ID]],0),SUM(N(EV$1),N($R76),1)),CHOOSE(AC[[M]:[M]],1,0,1,AC[[DB]:[DB]])),PRODUCT(SUM(ROUND(AVERAGE(VALUE(EV$3),VALUE($P76)),0),CHOOSE(IF(OR(EV$1,$R76),4,INDEX(CMB[[Res_Rare]:[Res_Rare]],MATCH(ROUND(MIN(SUM(EV$4,$O76/1000),SUM($O76,EV$4/1000)),3),CMB[[Cmb_ID]:[Cmb_ID]],0))),-1,-1,0,0)),IF(OR(EV$1,$R76),4,INDEX(CMB[[Cmb_Rare]:[Cmb_Rare]],MATCH(ROUND(MIN(SUM(EV$4,$O76/1000),SUM($O76,EV$4/1000)),3),CMB[[Cmb_ID]:[Cmb_ID]],0))),CHOOSE(AC[[M]:[M]],2,1,1,SUM(AC[[AB]:[DB]])))),""))</f>
        <v/>
      </c>
      <c r="EW76" t="str">
        <f>IF(OR(EW$5="",$S76=""),"",IFERROR(SUM(PRODUCT(INDEX(CMB[[BA_0O]:[BA_2O]],MATCH(ROUND(MIN(SUM(EW$4,$O76/1000),SUM($O76,EW$4/1000)),3),CMB[[Cmb_ID]:[Cmb_ID]],0),SUM(N(EW$1),N($R76),1)),CHOOSE(AC[[M]:[M]],1,1,0,AC[[AB]:[AB]])),PRODUCT(INDEX(CMB[[BD_0O]:[BD_2O]],MATCH(ROUND(MIN(SUM(EW$4,$O76/1000),SUM($O76,EW$4/1000)),3),CMB[[Cmb_ID]:[Cmb_ID]],0),SUM(N(EW$1),N($R76),1)),CHOOSE(AC[[M]:[M]],1,0,1,AC[[DB]:[DB]])),PRODUCT(SUM(ROUND(AVERAGE(VALUE(EW$3),VALUE($P76)),0),CHOOSE(IF(OR(EW$1,$R76),4,INDEX(CMB[[Res_Rare]:[Res_Rare]],MATCH(ROUND(MIN(SUM(EW$4,$O76/1000),SUM($O76,EW$4/1000)),3),CMB[[Cmb_ID]:[Cmb_ID]],0))),-1,-1,0,0)),IF(OR(EW$1,$R76),4,INDEX(CMB[[Cmb_Rare]:[Cmb_Rare]],MATCH(ROUND(MIN(SUM(EW$4,$O76/1000),SUM($O76,EW$4/1000)),3),CMB[[Cmb_ID]:[Cmb_ID]],0))),CHOOSE(AC[[M]:[M]],2,1,1,SUM(AC[[AB]:[DB]])))),""))</f>
        <v/>
      </c>
      <c r="EX76" t="str">
        <f>IF(OR(EX$5="",$S76=""),"",IFERROR(SUM(PRODUCT(INDEX(CMB[[BA_0O]:[BA_2O]],MATCH(ROUND(MIN(SUM(EX$4,$O76/1000),SUM($O76,EX$4/1000)),3),CMB[[Cmb_ID]:[Cmb_ID]],0),SUM(N(EX$1),N($R76),1)),CHOOSE(AC[[M]:[M]],1,1,0,AC[[AB]:[AB]])),PRODUCT(INDEX(CMB[[BD_0O]:[BD_2O]],MATCH(ROUND(MIN(SUM(EX$4,$O76/1000),SUM($O76,EX$4/1000)),3),CMB[[Cmb_ID]:[Cmb_ID]],0),SUM(N(EX$1),N($R76),1)),CHOOSE(AC[[M]:[M]],1,0,1,AC[[DB]:[DB]])),PRODUCT(SUM(ROUND(AVERAGE(VALUE(EX$3),VALUE($P76)),0),CHOOSE(IF(OR(EX$1,$R76),4,INDEX(CMB[[Res_Rare]:[Res_Rare]],MATCH(ROUND(MIN(SUM(EX$4,$O76/1000),SUM($O76,EX$4/1000)),3),CMB[[Cmb_ID]:[Cmb_ID]],0))),-1,-1,0,0)),IF(OR(EX$1,$R76),4,INDEX(CMB[[Cmb_Rare]:[Cmb_Rare]],MATCH(ROUND(MIN(SUM(EX$4,$O76/1000),SUM($O76,EX$4/1000)),3),CMB[[Cmb_ID]:[Cmb_ID]],0))),CHOOSE(AC[[M]:[M]],2,1,1,SUM(AC[[AB]:[DB]])))),""))</f>
        <v/>
      </c>
      <c r="EY76" t="str">
        <f>IF(OR(EY$5="",$S76=""),"",IFERROR(SUM(PRODUCT(INDEX(CMB[[BA_0O]:[BA_2O]],MATCH(ROUND(MIN(SUM(EY$4,$O76/1000),SUM($O76,EY$4/1000)),3),CMB[[Cmb_ID]:[Cmb_ID]],0),SUM(N(EY$1),N($R76),1)),CHOOSE(AC[[M]:[M]],1,1,0,AC[[AB]:[AB]])),PRODUCT(INDEX(CMB[[BD_0O]:[BD_2O]],MATCH(ROUND(MIN(SUM(EY$4,$O76/1000),SUM($O76,EY$4/1000)),3),CMB[[Cmb_ID]:[Cmb_ID]],0),SUM(N(EY$1),N($R76),1)),CHOOSE(AC[[M]:[M]],1,0,1,AC[[DB]:[DB]])),PRODUCT(SUM(ROUND(AVERAGE(VALUE(EY$3),VALUE($P76)),0),CHOOSE(IF(OR(EY$1,$R76),4,INDEX(CMB[[Res_Rare]:[Res_Rare]],MATCH(ROUND(MIN(SUM(EY$4,$O76/1000),SUM($O76,EY$4/1000)),3),CMB[[Cmb_ID]:[Cmb_ID]],0))),-1,-1,0,0)),IF(OR(EY$1,$R76),4,INDEX(CMB[[Cmb_Rare]:[Cmb_Rare]],MATCH(ROUND(MIN(SUM(EY$4,$O76/1000),SUM($O76,EY$4/1000)),3),CMB[[Cmb_ID]:[Cmb_ID]],0))),CHOOSE(AC[[M]:[M]],2,1,1,SUM(AC[[AB]:[DB]])))),""))</f>
        <v/>
      </c>
      <c r="EZ76" t="str">
        <f>IF(OR(EZ$5="",$S76=""),"",IFERROR(SUM(PRODUCT(INDEX(CMB[[BA_0O]:[BA_2O]],MATCH(ROUND(MIN(SUM(EZ$4,$O76/1000),SUM($O76,EZ$4/1000)),3),CMB[[Cmb_ID]:[Cmb_ID]],0),SUM(N(EZ$1),N($R76),1)),CHOOSE(AC[[M]:[M]],1,1,0,AC[[AB]:[AB]])),PRODUCT(INDEX(CMB[[BD_0O]:[BD_2O]],MATCH(ROUND(MIN(SUM(EZ$4,$O76/1000),SUM($O76,EZ$4/1000)),3),CMB[[Cmb_ID]:[Cmb_ID]],0),SUM(N(EZ$1),N($R76),1)),CHOOSE(AC[[M]:[M]],1,0,1,AC[[DB]:[DB]])),PRODUCT(SUM(ROUND(AVERAGE(VALUE(EZ$3),VALUE($P76)),0),CHOOSE(IF(OR(EZ$1,$R76),4,INDEX(CMB[[Res_Rare]:[Res_Rare]],MATCH(ROUND(MIN(SUM(EZ$4,$O76/1000),SUM($O76,EZ$4/1000)),3),CMB[[Cmb_ID]:[Cmb_ID]],0))),-1,-1,0,0)),IF(OR(EZ$1,$R76),4,INDEX(CMB[[Cmb_Rare]:[Cmb_Rare]],MATCH(ROUND(MIN(SUM(EZ$4,$O76/1000),SUM($O76,EZ$4/1000)),3),CMB[[Cmb_ID]:[Cmb_ID]],0))),CHOOSE(AC[[M]:[M]],2,1,1,SUM(AC[[AB]:[DB]])))),""))</f>
        <v/>
      </c>
      <c r="FA76" t="str">
        <f>IF(OR(FA$5="",$S76=""),"",IFERROR(SUM(PRODUCT(INDEX(CMB[[BA_0O]:[BA_2O]],MATCH(ROUND(MIN(SUM(FA$4,$O76/1000),SUM($O76,FA$4/1000)),3),CMB[[Cmb_ID]:[Cmb_ID]],0),SUM(N(FA$1),N($R76),1)),CHOOSE(AC[[M]:[M]],1,1,0,AC[[AB]:[AB]])),PRODUCT(INDEX(CMB[[BD_0O]:[BD_2O]],MATCH(ROUND(MIN(SUM(FA$4,$O76/1000),SUM($O76,FA$4/1000)),3),CMB[[Cmb_ID]:[Cmb_ID]],0),SUM(N(FA$1),N($R76),1)),CHOOSE(AC[[M]:[M]],1,0,1,AC[[DB]:[DB]])),PRODUCT(SUM(ROUND(AVERAGE(VALUE(FA$3),VALUE($P76)),0),CHOOSE(IF(OR(FA$1,$R76),4,INDEX(CMB[[Res_Rare]:[Res_Rare]],MATCH(ROUND(MIN(SUM(FA$4,$O76/1000),SUM($O76,FA$4/1000)),3),CMB[[Cmb_ID]:[Cmb_ID]],0))),-1,-1,0,0)),IF(OR(FA$1,$R76),4,INDEX(CMB[[Cmb_Rare]:[Cmb_Rare]],MATCH(ROUND(MIN(SUM(FA$4,$O76/1000),SUM($O76,FA$4/1000)),3),CMB[[Cmb_ID]:[Cmb_ID]],0))),CHOOSE(AC[[M]:[M]],2,1,1,SUM(AC[[AB]:[DB]])))),""))</f>
        <v/>
      </c>
      <c r="FB76" t="str">
        <f>IF(OR(FB$5="",$S76=""),"",IFERROR(SUM(PRODUCT(INDEX(CMB[[BA_0O]:[BA_2O]],MATCH(ROUND(MIN(SUM(FB$4,$O76/1000),SUM($O76,FB$4/1000)),3),CMB[[Cmb_ID]:[Cmb_ID]],0),SUM(N(FB$1),N($R76),1)),CHOOSE(AC[[M]:[M]],1,1,0,AC[[AB]:[AB]])),PRODUCT(INDEX(CMB[[BD_0O]:[BD_2O]],MATCH(ROUND(MIN(SUM(FB$4,$O76/1000),SUM($O76,FB$4/1000)),3),CMB[[Cmb_ID]:[Cmb_ID]],0),SUM(N(FB$1),N($R76),1)),CHOOSE(AC[[M]:[M]],1,0,1,AC[[DB]:[DB]])),PRODUCT(SUM(ROUND(AVERAGE(VALUE(FB$3),VALUE($P76)),0),CHOOSE(IF(OR(FB$1,$R76),4,INDEX(CMB[[Res_Rare]:[Res_Rare]],MATCH(ROUND(MIN(SUM(FB$4,$O76/1000),SUM($O76,FB$4/1000)),3),CMB[[Cmb_ID]:[Cmb_ID]],0))),-1,-1,0,0)),IF(OR(FB$1,$R76),4,INDEX(CMB[[Cmb_Rare]:[Cmb_Rare]],MATCH(ROUND(MIN(SUM(FB$4,$O76/1000),SUM($O76,FB$4/1000)),3),CMB[[Cmb_ID]:[Cmb_ID]],0))),CHOOSE(AC[[M]:[M]],2,1,1,SUM(AC[[AB]:[DB]])))),""))</f>
        <v/>
      </c>
      <c r="FC76" t="str">
        <f>IF(OR(FC$5="",$S76=""),"",IFERROR(SUM(PRODUCT(INDEX(CMB[[BA_0O]:[BA_2O]],MATCH(ROUND(MIN(SUM(FC$4,$O76/1000),SUM($O76,FC$4/1000)),3),CMB[[Cmb_ID]:[Cmb_ID]],0),SUM(N(FC$1),N($R76),1)),CHOOSE(AC[[M]:[M]],1,1,0,AC[[AB]:[AB]])),PRODUCT(INDEX(CMB[[BD_0O]:[BD_2O]],MATCH(ROUND(MIN(SUM(FC$4,$O76/1000),SUM($O76,FC$4/1000)),3),CMB[[Cmb_ID]:[Cmb_ID]],0),SUM(N(FC$1),N($R76),1)),CHOOSE(AC[[M]:[M]],1,0,1,AC[[DB]:[DB]])),PRODUCT(SUM(ROUND(AVERAGE(VALUE(FC$3),VALUE($P76)),0),CHOOSE(IF(OR(FC$1,$R76),4,INDEX(CMB[[Res_Rare]:[Res_Rare]],MATCH(ROUND(MIN(SUM(FC$4,$O76/1000),SUM($O76,FC$4/1000)),3),CMB[[Cmb_ID]:[Cmb_ID]],0))),-1,-1,0,0)),IF(OR(FC$1,$R76),4,INDEX(CMB[[Cmb_Rare]:[Cmb_Rare]],MATCH(ROUND(MIN(SUM(FC$4,$O76/1000),SUM($O76,FC$4/1000)),3),CMB[[Cmb_ID]:[Cmb_ID]],0))),CHOOSE(AC[[M]:[M]],2,1,1,SUM(AC[[AB]:[DB]])))),""))</f>
        <v/>
      </c>
      <c r="FD76" t="str">
        <f>IF(OR(FD$5="",$S76=""),"",IFERROR(SUM(PRODUCT(INDEX(CMB[[BA_0O]:[BA_2O]],MATCH(ROUND(MIN(SUM(FD$4,$O76/1000),SUM($O76,FD$4/1000)),3),CMB[[Cmb_ID]:[Cmb_ID]],0),SUM(N(FD$1),N($R76),1)),CHOOSE(AC[[M]:[M]],1,1,0,AC[[AB]:[AB]])),PRODUCT(INDEX(CMB[[BD_0O]:[BD_2O]],MATCH(ROUND(MIN(SUM(FD$4,$O76/1000),SUM($O76,FD$4/1000)),3),CMB[[Cmb_ID]:[Cmb_ID]],0),SUM(N(FD$1),N($R76),1)),CHOOSE(AC[[M]:[M]],1,0,1,AC[[DB]:[DB]])),PRODUCT(SUM(ROUND(AVERAGE(VALUE(FD$3),VALUE($P76)),0),CHOOSE(IF(OR(FD$1,$R76),4,INDEX(CMB[[Res_Rare]:[Res_Rare]],MATCH(ROUND(MIN(SUM(FD$4,$O76/1000),SUM($O76,FD$4/1000)),3),CMB[[Cmb_ID]:[Cmb_ID]],0))),-1,-1,0,0)),IF(OR(FD$1,$R76),4,INDEX(CMB[[Cmb_Rare]:[Cmb_Rare]],MATCH(ROUND(MIN(SUM(FD$4,$O76/1000),SUM($O76,FD$4/1000)),3),CMB[[Cmb_ID]:[Cmb_ID]],0))),CHOOSE(AC[[M]:[M]],2,1,1,SUM(AC[[AB]:[DB]])))),""))</f>
        <v/>
      </c>
      <c r="FE76" t="str">
        <f>IF(OR(FE$5="",$S76=""),"",IFERROR(SUM(PRODUCT(INDEX(CMB[[BA_0O]:[BA_2O]],MATCH(ROUND(MIN(SUM(FE$4,$O76/1000),SUM($O76,FE$4/1000)),3),CMB[[Cmb_ID]:[Cmb_ID]],0),SUM(N(FE$1),N($R76),1)),CHOOSE(AC[[M]:[M]],1,1,0,AC[[AB]:[AB]])),PRODUCT(INDEX(CMB[[BD_0O]:[BD_2O]],MATCH(ROUND(MIN(SUM(FE$4,$O76/1000),SUM($O76,FE$4/1000)),3),CMB[[Cmb_ID]:[Cmb_ID]],0),SUM(N(FE$1),N($R76),1)),CHOOSE(AC[[M]:[M]],1,0,1,AC[[DB]:[DB]])),PRODUCT(SUM(ROUND(AVERAGE(VALUE(FE$3),VALUE($P76)),0),CHOOSE(IF(OR(FE$1,$R76),4,INDEX(CMB[[Res_Rare]:[Res_Rare]],MATCH(ROUND(MIN(SUM(FE$4,$O76/1000),SUM($O76,FE$4/1000)),3),CMB[[Cmb_ID]:[Cmb_ID]],0))),-1,-1,0,0)),IF(OR(FE$1,$R76),4,INDEX(CMB[[Cmb_Rare]:[Cmb_Rare]],MATCH(ROUND(MIN(SUM(FE$4,$O76/1000),SUM($O76,FE$4/1000)),3),CMB[[Cmb_ID]:[Cmb_ID]],0))),CHOOSE(AC[[M]:[M]],2,1,1,SUM(AC[[AB]:[DB]])))),""))</f>
        <v/>
      </c>
      <c r="FF76" t="str">
        <f>IF(OR(FF$5="",$S76=""),"",IFERROR(SUM(PRODUCT(INDEX(CMB[[BA_0O]:[BA_2O]],MATCH(ROUND(MIN(SUM(FF$4,$O76/1000),SUM($O76,FF$4/1000)),3),CMB[[Cmb_ID]:[Cmb_ID]],0),SUM(N(FF$1),N($R76),1)),CHOOSE(AC[[M]:[M]],1,1,0,AC[[AB]:[AB]])),PRODUCT(INDEX(CMB[[BD_0O]:[BD_2O]],MATCH(ROUND(MIN(SUM(FF$4,$O76/1000),SUM($O76,FF$4/1000)),3),CMB[[Cmb_ID]:[Cmb_ID]],0),SUM(N(FF$1),N($R76),1)),CHOOSE(AC[[M]:[M]],1,0,1,AC[[DB]:[DB]])),PRODUCT(SUM(ROUND(AVERAGE(VALUE(FF$3),VALUE($P76)),0),CHOOSE(IF(OR(FF$1,$R76),4,INDEX(CMB[[Res_Rare]:[Res_Rare]],MATCH(ROUND(MIN(SUM(FF$4,$O76/1000),SUM($O76,FF$4/1000)),3),CMB[[Cmb_ID]:[Cmb_ID]],0))),-1,-1,0,0)),IF(OR(FF$1,$R76),4,INDEX(CMB[[Cmb_Rare]:[Cmb_Rare]],MATCH(ROUND(MIN(SUM(FF$4,$O76/1000),SUM($O76,FF$4/1000)),3),CMB[[Cmb_ID]:[Cmb_ID]],0))),CHOOSE(AC[[M]:[M]],2,1,1,SUM(AC[[AB]:[DB]])))),""))</f>
        <v/>
      </c>
      <c r="FG76" t="str">
        <f>IF(OR(FG$5="",$S76=""),"",IFERROR(SUM(PRODUCT(INDEX(CMB[[BA_0O]:[BA_2O]],MATCH(ROUND(MIN(SUM(FG$4,$O76/1000),SUM($O76,FG$4/1000)),3),CMB[[Cmb_ID]:[Cmb_ID]],0),SUM(N(FG$1),N($R76),1)),CHOOSE(AC[[M]:[M]],1,1,0,AC[[AB]:[AB]])),PRODUCT(INDEX(CMB[[BD_0O]:[BD_2O]],MATCH(ROUND(MIN(SUM(FG$4,$O76/1000),SUM($O76,FG$4/1000)),3),CMB[[Cmb_ID]:[Cmb_ID]],0),SUM(N(FG$1),N($R76),1)),CHOOSE(AC[[M]:[M]],1,0,1,AC[[DB]:[DB]])),PRODUCT(SUM(ROUND(AVERAGE(VALUE(FG$3),VALUE($P76)),0),CHOOSE(IF(OR(FG$1,$R76),4,INDEX(CMB[[Res_Rare]:[Res_Rare]],MATCH(ROUND(MIN(SUM(FG$4,$O76/1000),SUM($O76,FG$4/1000)),3),CMB[[Cmb_ID]:[Cmb_ID]],0))),-1,-1,0,0)),IF(OR(FG$1,$R76),4,INDEX(CMB[[Cmb_Rare]:[Cmb_Rare]],MATCH(ROUND(MIN(SUM(FG$4,$O76/1000),SUM($O76,FG$4/1000)),3),CMB[[Cmb_ID]:[Cmb_ID]],0))),CHOOSE(AC[[M]:[M]],2,1,1,SUM(AC[[AB]:[DB]])))),""))</f>
        <v/>
      </c>
      <c r="FH76" t="str">
        <f>IF(OR(FH$5="",$S76=""),"",IFERROR(SUM(PRODUCT(INDEX(CMB[[BA_0O]:[BA_2O]],MATCH(ROUND(MIN(SUM(FH$4,$O76/1000),SUM($O76,FH$4/1000)),3),CMB[[Cmb_ID]:[Cmb_ID]],0),SUM(N(FH$1),N($R76),1)),CHOOSE(AC[[M]:[M]],1,1,0,AC[[AB]:[AB]])),PRODUCT(INDEX(CMB[[BD_0O]:[BD_2O]],MATCH(ROUND(MIN(SUM(FH$4,$O76/1000),SUM($O76,FH$4/1000)),3),CMB[[Cmb_ID]:[Cmb_ID]],0),SUM(N(FH$1),N($R76),1)),CHOOSE(AC[[M]:[M]],1,0,1,AC[[DB]:[DB]])),PRODUCT(SUM(ROUND(AVERAGE(VALUE(FH$3),VALUE($P76)),0),CHOOSE(IF(OR(FH$1,$R76),4,INDEX(CMB[[Res_Rare]:[Res_Rare]],MATCH(ROUND(MIN(SUM(FH$4,$O76/1000),SUM($O76,FH$4/1000)),3),CMB[[Cmb_ID]:[Cmb_ID]],0))),-1,-1,0,0)),IF(OR(FH$1,$R76),4,INDEX(CMB[[Cmb_Rare]:[Cmb_Rare]],MATCH(ROUND(MIN(SUM(FH$4,$O76/1000),SUM($O76,FH$4/1000)),3),CMB[[Cmb_ID]:[Cmb_ID]],0))),CHOOSE(AC[[M]:[M]],2,1,1,SUM(AC[[AB]:[DB]])))),""))</f>
        <v/>
      </c>
      <c r="FI76" t="str">
        <f>IF(OR(FI$5="",$S76=""),"",IFERROR(SUM(PRODUCT(INDEX(CMB[[BA_0O]:[BA_2O]],MATCH(ROUND(MIN(SUM(FI$4,$O76/1000),SUM($O76,FI$4/1000)),3),CMB[[Cmb_ID]:[Cmb_ID]],0),SUM(N(FI$1),N($R76),1)),CHOOSE(AC[[M]:[M]],1,1,0,AC[[AB]:[AB]])),PRODUCT(INDEX(CMB[[BD_0O]:[BD_2O]],MATCH(ROUND(MIN(SUM(FI$4,$O76/1000),SUM($O76,FI$4/1000)),3),CMB[[Cmb_ID]:[Cmb_ID]],0),SUM(N(FI$1),N($R76),1)),CHOOSE(AC[[M]:[M]],1,0,1,AC[[DB]:[DB]])),PRODUCT(SUM(ROUND(AVERAGE(VALUE(FI$3),VALUE($P76)),0),CHOOSE(IF(OR(FI$1,$R76),4,INDEX(CMB[[Res_Rare]:[Res_Rare]],MATCH(ROUND(MIN(SUM(FI$4,$O76/1000),SUM($O76,FI$4/1000)),3),CMB[[Cmb_ID]:[Cmb_ID]],0))),-1,-1,0,0)),IF(OR(FI$1,$R76),4,INDEX(CMB[[Cmb_Rare]:[Cmb_Rare]],MATCH(ROUND(MIN(SUM(FI$4,$O76/1000),SUM($O76,FI$4/1000)),3),CMB[[Cmb_ID]:[Cmb_ID]],0))),CHOOSE(AC[[M]:[M]],2,1,1,SUM(AC[[AB]:[DB]])))),""))</f>
        <v/>
      </c>
      <c r="FJ76" t="str">
        <f>IF(OR(FJ$5="",$S76=""),"",IFERROR(SUM(PRODUCT(INDEX(CMB[[BA_0O]:[BA_2O]],MATCH(ROUND(MIN(SUM(FJ$4,$O76/1000),SUM($O76,FJ$4/1000)),3),CMB[[Cmb_ID]:[Cmb_ID]],0),SUM(N(FJ$1),N($R76),1)),CHOOSE(AC[[M]:[M]],1,1,0,AC[[AB]:[AB]])),PRODUCT(INDEX(CMB[[BD_0O]:[BD_2O]],MATCH(ROUND(MIN(SUM(FJ$4,$O76/1000),SUM($O76,FJ$4/1000)),3),CMB[[Cmb_ID]:[Cmb_ID]],0),SUM(N(FJ$1),N($R76),1)),CHOOSE(AC[[M]:[M]],1,0,1,AC[[DB]:[DB]])),PRODUCT(SUM(ROUND(AVERAGE(VALUE(FJ$3),VALUE($P76)),0),CHOOSE(IF(OR(FJ$1,$R76),4,INDEX(CMB[[Res_Rare]:[Res_Rare]],MATCH(ROUND(MIN(SUM(FJ$4,$O76/1000),SUM($O76,FJ$4/1000)),3),CMB[[Cmb_ID]:[Cmb_ID]],0))),-1,-1,0,0)),IF(OR(FJ$1,$R76),4,INDEX(CMB[[Cmb_Rare]:[Cmb_Rare]],MATCH(ROUND(MIN(SUM(FJ$4,$O76/1000),SUM($O76,FJ$4/1000)),3),CMB[[Cmb_ID]:[Cmb_ID]],0))),CHOOSE(AC[[M]:[M]],2,1,1,SUM(AC[[AB]:[DB]])))),""))</f>
        <v/>
      </c>
      <c r="FK76" t="str">
        <f>IF(OR(FK$5="",$S76=""),"",IFERROR(SUM(PRODUCT(INDEX(CMB[[BA_0O]:[BA_2O]],MATCH(ROUND(MIN(SUM(FK$4,$O76/1000),SUM($O76,FK$4/1000)),3),CMB[[Cmb_ID]:[Cmb_ID]],0),SUM(N(FK$1),N($R76),1)),CHOOSE(AC[[M]:[M]],1,1,0,AC[[AB]:[AB]])),PRODUCT(INDEX(CMB[[BD_0O]:[BD_2O]],MATCH(ROUND(MIN(SUM(FK$4,$O76/1000),SUM($O76,FK$4/1000)),3),CMB[[Cmb_ID]:[Cmb_ID]],0),SUM(N(FK$1),N($R76),1)),CHOOSE(AC[[M]:[M]],1,0,1,AC[[DB]:[DB]])),PRODUCT(SUM(ROUND(AVERAGE(VALUE(FK$3),VALUE($P76)),0),CHOOSE(IF(OR(FK$1,$R76),4,INDEX(CMB[[Res_Rare]:[Res_Rare]],MATCH(ROUND(MIN(SUM(FK$4,$O76/1000),SUM($O76,FK$4/1000)),3),CMB[[Cmb_ID]:[Cmb_ID]],0))),-1,-1,0,0)),IF(OR(FK$1,$R76),4,INDEX(CMB[[Cmb_Rare]:[Cmb_Rare]],MATCH(ROUND(MIN(SUM(FK$4,$O76/1000),SUM($O76,FK$4/1000)),3),CMB[[Cmb_ID]:[Cmb_ID]],0))),CHOOSE(AC[[M]:[M]],2,1,1,SUM(AC[[AB]:[DB]])))),""))</f>
        <v/>
      </c>
      <c r="FL76" t="str">
        <f>IF(OR(FL$5="",$S76=""),"",IFERROR(SUM(PRODUCT(INDEX(CMB[[BA_0O]:[BA_2O]],MATCH(ROUND(MIN(SUM(FL$4,$O76/1000),SUM($O76,FL$4/1000)),3),CMB[[Cmb_ID]:[Cmb_ID]],0),SUM(N(FL$1),N($R76),1)),CHOOSE(AC[[M]:[M]],1,1,0,AC[[AB]:[AB]])),PRODUCT(INDEX(CMB[[BD_0O]:[BD_2O]],MATCH(ROUND(MIN(SUM(FL$4,$O76/1000),SUM($O76,FL$4/1000)),3),CMB[[Cmb_ID]:[Cmb_ID]],0),SUM(N(FL$1),N($R76),1)),CHOOSE(AC[[M]:[M]],1,0,1,AC[[DB]:[DB]])),PRODUCT(SUM(ROUND(AVERAGE(VALUE(FL$3),VALUE($P76)),0),CHOOSE(IF(OR(FL$1,$R76),4,INDEX(CMB[[Res_Rare]:[Res_Rare]],MATCH(ROUND(MIN(SUM(FL$4,$O76/1000),SUM($O76,FL$4/1000)),3),CMB[[Cmb_ID]:[Cmb_ID]],0))),-1,-1,0,0)),IF(OR(FL$1,$R76),4,INDEX(CMB[[Cmb_Rare]:[Cmb_Rare]],MATCH(ROUND(MIN(SUM(FL$4,$O76/1000),SUM($O76,FL$4/1000)),3),CMB[[Cmb_ID]:[Cmb_ID]],0))),CHOOSE(AC[[M]:[M]],2,1,1,SUM(AC[[AB]:[DB]])))),""))</f>
        <v/>
      </c>
      <c r="FM76" t="str">
        <f>IF(OR(FM$5="",$S76=""),"",IFERROR(SUM(PRODUCT(INDEX(CMB[[BA_0O]:[BA_2O]],MATCH(ROUND(MIN(SUM(FM$4,$O76/1000),SUM($O76,FM$4/1000)),3),CMB[[Cmb_ID]:[Cmb_ID]],0),SUM(N(FM$1),N($R76),1)),CHOOSE(AC[[M]:[M]],1,1,0,AC[[AB]:[AB]])),PRODUCT(INDEX(CMB[[BD_0O]:[BD_2O]],MATCH(ROUND(MIN(SUM(FM$4,$O76/1000),SUM($O76,FM$4/1000)),3),CMB[[Cmb_ID]:[Cmb_ID]],0),SUM(N(FM$1),N($R76),1)),CHOOSE(AC[[M]:[M]],1,0,1,AC[[DB]:[DB]])),PRODUCT(SUM(ROUND(AVERAGE(VALUE(FM$3),VALUE($P76)),0),CHOOSE(IF(OR(FM$1,$R76),4,INDEX(CMB[[Res_Rare]:[Res_Rare]],MATCH(ROUND(MIN(SUM(FM$4,$O76/1000),SUM($O76,FM$4/1000)),3),CMB[[Cmb_ID]:[Cmb_ID]],0))),-1,-1,0,0)),IF(OR(FM$1,$R76),4,INDEX(CMB[[Cmb_Rare]:[Cmb_Rare]],MATCH(ROUND(MIN(SUM(FM$4,$O76/1000),SUM($O76,FM$4/1000)),3),CMB[[Cmb_ID]:[Cmb_ID]],0))),CHOOSE(AC[[M]:[M]],2,1,1,SUM(AC[[AB]:[DB]])))),""))</f>
        <v/>
      </c>
      <c r="FN76" s="7">
        <f t="shared" si="35"/>
        <v>0</v>
      </c>
      <c r="FO76" s="7">
        <f t="shared" si="35"/>
        <v>0</v>
      </c>
      <c r="FP76" s="7">
        <f t="shared" si="35"/>
        <v>0</v>
      </c>
      <c r="FQ76" s="7">
        <f t="shared" si="35"/>
        <v>0</v>
      </c>
      <c r="FR76" s="7">
        <f t="shared" si="35"/>
        <v>0</v>
      </c>
      <c r="FS76" s="7">
        <f t="shared" si="35"/>
        <v>0</v>
      </c>
      <c r="FT76" s="7">
        <f>SUM(IF(INDEX(LIB[[Quantity]:[Quantity]],MATCH($S76,LIB[[ID]:[ID]],0))&gt;=COLUMN(A$1),TRUNC(PRODUCT(AVERAGE($FN76:$FS76),POWER(AC[[CR]:[CR]],SUM(SUMIFS($D$11:$D75,$A$11:$A75,$A76,$E$11:$E75,"&gt;="&amp;$E76),SUMIFS($D77:$D$161,$A77:$A$161,$A76,$E77:$E$161,"&gt;"&amp;$E76),COLUMN(A$1),-1)),IF($Q76="Yes",AC[[FB]:[FB]],1))),0),ROW(A65)/-VALUE(1&amp;REPT("0",9-PRODUCT(COLUMN(A$1)-1,3))),1)</f>
        <v>0.99999993499999995</v>
      </c>
      <c r="FU76" s="7">
        <f>SUM(IF(INDEX(LIB[[Quantity]:[Quantity]],MATCH($S76,LIB[[ID]:[ID]],0))&gt;=COLUMN(B$1),TRUNC(PRODUCT(AVERAGE($FN76:$FS76),POWER(AC[[CR]:[CR]],SUM(SUMIFS($D$11:$D75,$A$11:$A75,$A76,$E$11:$E75,"&gt;="&amp;$E76),SUMIFS($D77:$D$161,$A77:$A$161,$A76,$E77:$E$161,"&gt;"&amp;$E76),COLUMN(B$1),-1)),IF($Q76="Yes",AC[[FB]:[FB]],1))),0),ROW(B65)/-VALUE(1&amp;REPT("0",9-PRODUCT(COLUMN(B$1)-1,3))),1)</f>
        <v>0.99993500000000002</v>
      </c>
      <c r="FV76" s="7">
        <f>SUM(IF(INDEX(LIB[[Quantity]:[Quantity]],MATCH($S76,LIB[[ID]:[ID]],0))&gt;=COLUMN(C$1),TRUNC(PRODUCT(AVERAGE($FN76:$FS76),POWER(AC[[CR]:[CR]],SUM(SUMIFS($D$11:$D75,$A$11:$A75,$A76,$E$11:$E75,"&gt;="&amp;$E76),SUMIFS($D77:$D$161,$A77:$A$161,$A76,$E77:$E$161,"&gt;"&amp;$E76),COLUMN(C$1),-1)),IF($Q76="Yes",AC[[FB]:[FB]],1))),0),ROW(C65)/-VALUE(1&amp;REPT("0",9-PRODUCT(COLUMN(C$1)-1,3))),1)</f>
        <v>0.93500000000000005</v>
      </c>
      <c r="FW76">
        <f t="shared" si="19"/>
        <v>138</v>
      </c>
      <c r="FX76">
        <f t="shared" si="20"/>
        <v>0</v>
      </c>
      <c r="FY76">
        <f t="shared" si="21"/>
        <v>0</v>
      </c>
      <c r="GC76">
        <f t="shared" si="22"/>
        <v>30</v>
      </c>
      <c r="GD76" t="str">
        <f>IFERROR(SUBSTITUTE(SUBSTITUTE(INDEX(SUG[Card],MATCH(ROW(A65),GC$12:GC$161,0))," #2","")," #3",""),"")</f>
        <v>Tree (5)</v>
      </c>
      <c r="GE76">
        <f>SUM(GE75,IF(IFERROR(MATCH(GD76,GD$11:GD75,0)&lt;0,TRUE()),1,0))</f>
        <v>31</v>
      </c>
      <c r="GF76" t="str">
        <f t="shared" si="23"/>
        <v/>
      </c>
      <c r="GI76">
        <f>SUM(SUMIFS(D$11:D75,A$11:A75,A76,B$11:B75,"&gt;="&amp;B76),SUMIFS(D77:D$161,A77:A$161,A76,B77:B$161,"&gt;"&amp;B76),SUMIFS(D$11:D75,A$11:A75,A76&amp;":Onyx"),SUMIFS(D77:D$161,A77:A$161,A76&amp;":Onyx"))</f>
        <v>0</v>
      </c>
      <c r="GP76" t="str">
        <f t="shared" ref="GP76:GP107" si="40">L76</f>
        <v>Earth (5)</v>
      </c>
      <c r="GQ76">
        <f t="shared" ref="GQ76:GQ107" si="41">M76</f>
        <v>276</v>
      </c>
      <c r="GR76" t="b">
        <f>COUNTIF(DECK[Card],IFERROR(MID($L76,1,FIND(" #",SUG_Helper[[#This Row],[Card]])-1),SUG_Helper[[#This Row],[Card]]))&gt;=IFERROR(VALUE(RIGHT(SUG_Helper[[#This Row],[Card]])),1)</f>
        <v>0</v>
      </c>
    </row>
    <row r="77" spans="1:200" x14ac:dyDescent="0.35">
      <c r="A77" s="18"/>
      <c r="B77" s="4"/>
      <c r="C77" s="4"/>
      <c r="D77" s="4"/>
      <c r="E77" t="str">
        <f>IF(INDEX(LIB[Card],ROW(A66))="","",INDEX(LIB[Card],ROW(A66))&amp;" ("&amp;INDEX(LIB[Level],ROW(A66))&amp;")"&amp;IF(INDEX(LIB[Fused],ROW(A66))="Yes","ƒ",""))</f>
        <v/>
      </c>
      <c r="F77">
        <v>66</v>
      </c>
      <c r="H77" t="str">
        <f>IF(DECK[[#This Row],[Card]]="","",MID(DECK[[#This Row],[Card]],1,FIND(" (",DECK[[#This Row],[Card]])-1))</f>
        <v/>
      </c>
      <c r="I77" t="str">
        <f>IF(DECK[[#This Row],[Card]]="","",MID(DECK[[#This Row],[Card]],FIND("(",DECK[[#This Row],[Card]])+1,1))</f>
        <v/>
      </c>
      <c r="J77" t="str">
        <f>IF(DECK[[#This Row],[Card]]="","",IF(RIGHT(DECK[[#This Row],[Card]])="ƒ","Yes","No"))</f>
        <v/>
      </c>
      <c r="L77" t="str">
        <f t="shared" si="36"/>
        <v>Tree (5)</v>
      </c>
      <c r="M77">
        <f t="shared" si="37"/>
        <v>275</v>
      </c>
      <c r="O77" s="6" t="str">
        <f>IF(S77="","",MATCH(MID(S77,1,MIN(FIND(" (",S77),IFERROR(FIND(":",S77),50))-1),CC[CC_Name],0))</f>
        <v/>
      </c>
      <c r="P77" s="5" t="str">
        <f t="shared" si="38"/>
        <v/>
      </c>
      <c r="Q77" s="5" t="str">
        <f t="shared" ref="Q77:Q111" si="42">IF(S77="","",IF(RIGHT(S77)="ƒ","Yes","No"))</f>
        <v/>
      </c>
      <c r="R77" s="5" t="str">
        <f t="shared" si="39"/>
        <v/>
      </c>
      <c r="S77" t="str">
        <f>(INDEX(LIB[ID],ROW(A66)))</f>
        <v/>
      </c>
      <c r="T77" t="str">
        <f>IF(OR(T$5="",$S77=""),"",IFERROR(SUM(PRODUCT(INDEX(CMB[[BA_0O]:[BA_2O]],MATCH(ROUND(MIN(SUM(T$4,$O77/1000),SUM($O77,T$4/1000)),3),CMB[[Cmb_ID]:[Cmb_ID]],0),SUM(N(T$1),N($R77),1)),CHOOSE(AC[[M]:[M]],1,1,0,AC[[AB]:[AB]])),PRODUCT(INDEX(CMB[[BD_0O]:[BD_2O]],MATCH(ROUND(MIN(SUM(T$4,$O77/1000),SUM($O77,T$4/1000)),3),CMB[[Cmb_ID]:[Cmb_ID]],0),SUM(N(T$1),N($R77),1)),CHOOSE(AC[[M]:[M]],1,0,1,AC[[DB]:[DB]])),PRODUCT(SUM(ROUND(AVERAGE(VALUE(T$3),VALUE($P77)),0),CHOOSE(IF(OR(T$1,$R77),4,INDEX(CMB[[Res_Rare]:[Res_Rare]],MATCH(ROUND(MIN(SUM(T$4,$O77/1000),SUM($O77,T$4/1000)),3),CMB[[Cmb_ID]:[Cmb_ID]],0))),-1,-1,0,0)),IF(OR(T$1,$R77),4,INDEX(CMB[[Cmb_Rare]:[Cmb_Rare]],MATCH(ROUND(MIN(SUM(T$4,$O77/1000),SUM($O77,T$4/1000)),3),CMB[[Cmb_ID]:[Cmb_ID]],0))),CHOOSE(AC[[M]:[M]],2,1,1,SUM(AC[[AB]:[DB]])))),""))</f>
        <v/>
      </c>
      <c r="U77" t="str">
        <f>IF(OR(U$5="",$S77=""),"",IFERROR(SUM(PRODUCT(INDEX(CMB[[BA_0O]:[BA_2O]],MATCH(ROUND(MIN(SUM(U$4,$O77/1000),SUM($O77,U$4/1000)),3),CMB[[Cmb_ID]:[Cmb_ID]],0),SUM(N(U$1),N($R77),1)),CHOOSE(AC[[M]:[M]],1,1,0,AC[[AB]:[AB]])),PRODUCT(INDEX(CMB[[BD_0O]:[BD_2O]],MATCH(ROUND(MIN(SUM(U$4,$O77/1000),SUM($O77,U$4/1000)),3),CMB[[Cmb_ID]:[Cmb_ID]],0),SUM(N(U$1),N($R77),1)),CHOOSE(AC[[M]:[M]],1,0,1,AC[[DB]:[DB]])),PRODUCT(SUM(ROUND(AVERAGE(VALUE(U$3),VALUE($P77)),0),CHOOSE(IF(OR(U$1,$R77),4,INDEX(CMB[[Res_Rare]:[Res_Rare]],MATCH(ROUND(MIN(SUM(U$4,$O77/1000),SUM($O77,U$4/1000)),3),CMB[[Cmb_ID]:[Cmb_ID]],0))),-1,-1,0,0)),IF(OR(U$1,$R77),4,INDEX(CMB[[Cmb_Rare]:[Cmb_Rare]],MATCH(ROUND(MIN(SUM(U$4,$O77/1000),SUM($O77,U$4/1000)),3),CMB[[Cmb_ID]:[Cmb_ID]],0))),CHOOSE(AC[[M]:[M]],2,1,1,SUM(AC[[AB]:[DB]])))),""))</f>
        <v/>
      </c>
      <c r="V77" t="str">
        <f>IF(OR(V$5="",$S77=""),"",IFERROR(SUM(PRODUCT(INDEX(CMB[[BA_0O]:[BA_2O]],MATCH(ROUND(MIN(SUM(V$4,$O77/1000),SUM($O77,V$4/1000)),3),CMB[[Cmb_ID]:[Cmb_ID]],0),SUM(N(V$1),N($R77),1)),CHOOSE(AC[[M]:[M]],1,1,0,AC[[AB]:[AB]])),PRODUCT(INDEX(CMB[[BD_0O]:[BD_2O]],MATCH(ROUND(MIN(SUM(V$4,$O77/1000),SUM($O77,V$4/1000)),3),CMB[[Cmb_ID]:[Cmb_ID]],0),SUM(N(V$1),N($R77),1)),CHOOSE(AC[[M]:[M]],1,0,1,AC[[DB]:[DB]])),PRODUCT(SUM(ROUND(AVERAGE(VALUE(V$3),VALUE($P77)),0),CHOOSE(IF(OR(V$1,$R77),4,INDEX(CMB[[Res_Rare]:[Res_Rare]],MATCH(ROUND(MIN(SUM(V$4,$O77/1000),SUM($O77,V$4/1000)),3),CMB[[Cmb_ID]:[Cmb_ID]],0))),-1,-1,0,0)),IF(OR(V$1,$R77),4,INDEX(CMB[[Cmb_Rare]:[Cmb_Rare]],MATCH(ROUND(MIN(SUM(V$4,$O77/1000),SUM($O77,V$4/1000)),3),CMB[[Cmb_ID]:[Cmb_ID]],0))),CHOOSE(AC[[M]:[M]],2,1,1,SUM(AC[[AB]:[DB]])))),""))</f>
        <v/>
      </c>
      <c r="W77" t="str">
        <f>IF(OR(W$5="",$S77=""),"",IFERROR(SUM(PRODUCT(INDEX(CMB[[BA_0O]:[BA_2O]],MATCH(ROUND(MIN(SUM(W$4,$O77/1000),SUM($O77,W$4/1000)),3),CMB[[Cmb_ID]:[Cmb_ID]],0),SUM(N(W$1),N($R77),1)),CHOOSE(AC[[M]:[M]],1,1,0,AC[[AB]:[AB]])),PRODUCT(INDEX(CMB[[BD_0O]:[BD_2O]],MATCH(ROUND(MIN(SUM(W$4,$O77/1000),SUM($O77,W$4/1000)),3),CMB[[Cmb_ID]:[Cmb_ID]],0),SUM(N(W$1),N($R77),1)),CHOOSE(AC[[M]:[M]],1,0,1,AC[[DB]:[DB]])),PRODUCT(SUM(ROUND(AVERAGE(VALUE(W$3),VALUE($P77)),0),CHOOSE(IF(OR(W$1,$R77),4,INDEX(CMB[[Res_Rare]:[Res_Rare]],MATCH(ROUND(MIN(SUM(W$4,$O77/1000),SUM($O77,W$4/1000)),3),CMB[[Cmb_ID]:[Cmb_ID]],0))),-1,-1,0,0)),IF(OR(W$1,$R77),4,INDEX(CMB[[Cmb_Rare]:[Cmb_Rare]],MATCH(ROUND(MIN(SUM(W$4,$O77/1000),SUM($O77,W$4/1000)),3),CMB[[Cmb_ID]:[Cmb_ID]],0))),CHOOSE(AC[[M]:[M]],2,1,1,SUM(AC[[AB]:[DB]])))),""))</f>
        <v/>
      </c>
      <c r="X77" t="str">
        <f>IF(OR(X$5="",$S77=""),"",IFERROR(SUM(PRODUCT(INDEX(CMB[[BA_0O]:[BA_2O]],MATCH(ROUND(MIN(SUM(X$4,$O77/1000),SUM($O77,X$4/1000)),3),CMB[[Cmb_ID]:[Cmb_ID]],0),SUM(N(X$1),N($R77),1)),CHOOSE(AC[[M]:[M]],1,1,0,AC[[AB]:[AB]])),PRODUCT(INDEX(CMB[[BD_0O]:[BD_2O]],MATCH(ROUND(MIN(SUM(X$4,$O77/1000),SUM($O77,X$4/1000)),3),CMB[[Cmb_ID]:[Cmb_ID]],0),SUM(N(X$1),N($R77),1)),CHOOSE(AC[[M]:[M]],1,0,1,AC[[DB]:[DB]])),PRODUCT(SUM(ROUND(AVERAGE(VALUE(X$3),VALUE($P77)),0),CHOOSE(IF(OR(X$1,$R77),4,INDEX(CMB[[Res_Rare]:[Res_Rare]],MATCH(ROUND(MIN(SUM(X$4,$O77/1000),SUM($O77,X$4/1000)),3),CMB[[Cmb_ID]:[Cmb_ID]],0))),-1,-1,0,0)),IF(OR(X$1,$R77),4,INDEX(CMB[[Cmb_Rare]:[Cmb_Rare]],MATCH(ROUND(MIN(SUM(X$4,$O77/1000),SUM($O77,X$4/1000)),3),CMB[[Cmb_ID]:[Cmb_ID]],0))),CHOOSE(AC[[M]:[M]],2,1,1,SUM(AC[[AB]:[DB]])))),""))</f>
        <v/>
      </c>
      <c r="Y77" t="str">
        <f>IF(OR(Y$5="",$S77=""),"",IFERROR(SUM(PRODUCT(INDEX(CMB[[BA_0O]:[BA_2O]],MATCH(ROUND(MIN(SUM(Y$4,$O77/1000),SUM($O77,Y$4/1000)),3),CMB[[Cmb_ID]:[Cmb_ID]],0),SUM(N(Y$1),N($R77),1)),CHOOSE(AC[[M]:[M]],1,1,0,AC[[AB]:[AB]])),PRODUCT(INDEX(CMB[[BD_0O]:[BD_2O]],MATCH(ROUND(MIN(SUM(Y$4,$O77/1000),SUM($O77,Y$4/1000)),3),CMB[[Cmb_ID]:[Cmb_ID]],0),SUM(N(Y$1),N($R77),1)),CHOOSE(AC[[M]:[M]],1,0,1,AC[[DB]:[DB]])),PRODUCT(SUM(ROUND(AVERAGE(VALUE(Y$3),VALUE($P77)),0),CHOOSE(IF(OR(Y$1,$R77),4,INDEX(CMB[[Res_Rare]:[Res_Rare]],MATCH(ROUND(MIN(SUM(Y$4,$O77/1000),SUM($O77,Y$4/1000)),3),CMB[[Cmb_ID]:[Cmb_ID]],0))),-1,-1,0,0)),IF(OR(Y$1,$R77),4,INDEX(CMB[[Cmb_Rare]:[Cmb_Rare]],MATCH(ROUND(MIN(SUM(Y$4,$O77/1000),SUM($O77,Y$4/1000)),3),CMB[[Cmb_ID]:[Cmb_ID]],0))),CHOOSE(AC[[M]:[M]],2,1,1,SUM(AC[[AB]:[DB]])))),""))</f>
        <v/>
      </c>
      <c r="Z77" t="str">
        <f>IF(OR(Z$5="",$S77=""),"",IFERROR(SUM(PRODUCT(INDEX(CMB[[BA_0O]:[BA_2O]],MATCH(ROUND(MIN(SUM(Z$4,$O77/1000),SUM($O77,Z$4/1000)),3),CMB[[Cmb_ID]:[Cmb_ID]],0),SUM(N(Z$1),N($R77),1)),CHOOSE(AC[[M]:[M]],1,1,0,AC[[AB]:[AB]])),PRODUCT(INDEX(CMB[[BD_0O]:[BD_2O]],MATCH(ROUND(MIN(SUM(Z$4,$O77/1000),SUM($O77,Z$4/1000)),3),CMB[[Cmb_ID]:[Cmb_ID]],0),SUM(N(Z$1),N($R77),1)),CHOOSE(AC[[M]:[M]],1,0,1,AC[[DB]:[DB]])),PRODUCT(SUM(ROUND(AVERAGE(VALUE(Z$3),VALUE($P77)),0),CHOOSE(IF(OR(Z$1,$R77),4,INDEX(CMB[[Res_Rare]:[Res_Rare]],MATCH(ROUND(MIN(SUM(Z$4,$O77/1000),SUM($O77,Z$4/1000)),3),CMB[[Cmb_ID]:[Cmb_ID]],0))),-1,-1,0,0)),IF(OR(Z$1,$R77),4,INDEX(CMB[[Cmb_Rare]:[Cmb_Rare]],MATCH(ROUND(MIN(SUM(Z$4,$O77/1000),SUM($O77,Z$4/1000)),3),CMB[[Cmb_ID]:[Cmb_ID]],0))),CHOOSE(AC[[M]:[M]],2,1,1,SUM(AC[[AB]:[DB]])))),""))</f>
        <v/>
      </c>
      <c r="AA77" t="str">
        <f>IF(OR(AA$5="",$S77=""),"",IFERROR(SUM(PRODUCT(INDEX(CMB[[BA_0O]:[BA_2O]],MATCH(ROUND(MIN(SUM(AA$4,$O77/1000),SUM($O77,AA$4/1000)),3),CMB[[Cmb_ID]:[Cmb_ID]],0),SUM(N(AA$1),N($R77),1)),CHOOSE(AC[[M]:[M]],1,1,0,AC[[AB]:[AB]])),PRODUCT(INDEX(CMB[[BD_0O]:[BD_2O]],MATCH(ROUND(MIN(SUM(AA$4,$O77/1000),SUM($O77,AA$4/1000)),3),CMB[[Cmb_ID]:[Cmb_ID]],0),SUM(N(AA$1),N($R77),1)),CHOOSE(AC[[M]:[M]],1,0,1,AC[[DB]:[DB]])),PRODUCT(SUM(ROUND(AVERAGE(VALUE(AA$3),VALUE($P77)),0),CHOOSE(IF(OR(AA$1,$R77),4,INDEX(CMB[[Res_Rare]:[Res_Rare]],MATCH(ROUND(MIN(SUM(AA$4,$O77/1000),SUM($O77,AA$4/1000)),3),CMB[[Cmb_ID]:[Cmb_ID]],0))),-1,-1,0,0)),IF(OR(AA$1,$R77),4,INDEX(CMB[[Cmb_Rare]:[Cmb_Rare]],MATCH(ROUND(MIN(SUM(AA$4,$O77/1000),SUM($O77,AA$4/1000)),3),CMB[[Cmb_ID]:[Cmb_ID]],0))),CHOOSE(AC[[M]:[M]],2,1,1,SUM(AC[[AB]:[DB]])))),""))</f>
        <v/>
      </c>
      <c r="AB77" t="str">
        <f>IF(OR(AB$5="",$S77=""),"",IFERROR(SUM(PRODUCT(INDEX(CMB[[BA_0O]:[BA_2O]],MATCH(ROUND(MIN(SUM(AB$4,$O77/1000),SUM($O77,AB$4/1000)),3),CMB[[Cmb_ID]:[Cmb_ID]],0),SUM(N(AB$1),N($R77),1)),CHOOSE(AC[[M]:[M]],1,1,0,AC[[AB]:[AB]])),PRODUCT(INDEX(CMB[[BD_0O]:[BD_2O]],MATCH(ROUND(MIN(SUM(AB$4,$O77/1000),SUM($O77,AB$4/1000)),3),CMB[[Cmb_ID]:[Cmb_ID]],0),SUM(N(AB$1),N($R77),1)),CHOOSE(AC[[M]:[M]],1,0,1,AC[[DB]:[DB]])),PRODUCT(SUM(ROUND(AVERAGE(VALUE(AB$3),VALUE($P77)),0),CHOOSE(IF(OR(AB$1,$R77),4,INDEX(CMB[[Res_Rare]:[Res_Rare]],MATCH(ROUND(MIN(SUM(AB$4,$O77/1000),SUM($O77,AB$4/1000)),3),CMB[[Cmb_ID]:[Cmb_ID]],0))),-1,-1,0,0)),IF(OR(AB$1,$R77),4,INDEX(CMB[[Cmb_Rare]:[Cmb_Rare]],MATCH(ROUND(MIN(SUM(AB$4,$O77/1000),SUM($O77,AB$4/1000)),3),CMB[[Cmb_ID]:[Cmb_ID]],0))),CHOOSE(AC[[M]:[M]],2,1,1,SUM(AC[[AB]:[DB]])))),""))</f>
        <v/>
      </c>
      <c r="AC77" t="str">
        <f>IF(OR(AC$5="",$S77=""),"",IFERROR(SUM(PRODUCT(INDEX(CMB[[BA_0O]:[BA_2O]],MATCH(ROUND(MIN(SUM(AC$4,$O77/1000),SUM($O77,AC$4/1000)),3),CMB[[Cmb_ID]:[Cmb_ID]],0),SUM(N(AC$1),N($R77),1)),CHOOSE(AC[[M]:[M]],1,1,0,AC[[AB]:[AB]])),PRODUCT(INDEX(CMB[[BD_0O]:[BD_2O]],MATCH(ROUND(MIN(SUM(AC$4,$O77/1000),SUM($O77,AC$4/1000)),3),CMB[[Cmb_ID]:[Cmb_ID]],0),SUM(N(AC$1),N($R77),1)),CHOOSE(AC[[M]:[M]],1,0,1,AC[[DB]:[DB]])),PRODUCT(SUM(ROUND(AVERAGE(VALUE(AC$3),VALUE($P77)),0),CHOOSE(IF(OR(AC$1,$R77),4,INDEX(CMB[[Res_Rare]:[Res_Rare]],MATCH(ROUND(MIN(SUM(AC$4,$O77/1000),SUM($O77,AC$4/1000)),3),CMB[[Cmb_ID]:[Cmb_ID]],0))),-1,-1,0,0)),IF(OR(AC$1,$R77),4,INDEX(CMB[[Cmb_Rare]:[Cmb_Rare]],MATCH(ROUND(MIN(SUM(AC$4,$O77/1000),SUM($O77,AC$4/1000)),3),CMB[[Cmb_ID]:[Cmb_ID]],0))),CHOOSE(AC[[M]:[M]],2,1,1,SUM(AC[[AB]:[DB]])))),""))</f>
        <v/>
      </c>
      <c r="AD77" t="str">
        <f>IF(OR(AD$5="",$S77=""),"",IFERROR(SUM(PRODUCT(INDEX(CMB[[BA_0O]:[BA_2O]],MATCH(ROUND(MIN(SUM(AD$4,$O77/1000),SUM($O77,AD$4/1000)),3),CMB[[Cmb_ID]:[Cmb_ID]],0),SUM(N(AD$1),N($R77),1)),CHOOSE(AC[[M]:[M]],1,1,0,AC[[AB]:[AB]])),PRODUCT(INDEX(CMB[[BD_0O]:[BD_2O]],MATCH(ROUND(MIN(SUM(AD$4,$O77/1000),SUM($O77,AD$4/1000)),3),CMB[[Cmb_ID]:[Cmb_ID]],0),SUM(N(AD$1),N($R77),1)),CHOOSE(AC[[M]:[M]],1,0,1,AC[[DB]:[DB]])),PRODUCT(SUM(ROUND(AVERAGE(VALUE(AD$3),VALUE($P77)),0),CHOOSE(IF(OR(AD$1,$R77),4,INDEX(CMB[[Res_Rare]:[Res_Rare]],MATCH(ROUND(MIN(SUM(AD$4,$O77/1000),SUM($O77,AD$4/1000)),3),CMB[[Cmb_ID]:[Cmb_ID]],0))),-1,-1,0,0)),IF(OR(AD$1,$R77),4,INDEX(CMB[[Cmb_Rare]:[Cmb_Rare]],MATCH(ROUND(MIN(SUM(AD$4,$O77/1000),SUM($O77,AD$4/1000)),3),CMB[[Cmb_ID]:[Cmb_ID]],0))),CHOOSE(AC[[M]:[M]],2,1,1,SUM(AC[[AB]:[DB]])))),""))</f>
        <v/>
      </c>
      <c r="AE77" t="str">
        <f>IF(OR(AE$5="",$S77=""),"",IFERROR(SUM(PRODUCT(INDEX(CMB[[BA_0O]:[BA_2O]],MATCH(ROUND(MIN(SUM(AE$4,$O77/1000),SUM($O77,AE$4/1000)),3),CMB[[Cmb_ID]:[Cmb_ID]],0),SUM(N(AE$1),N($R77),1)),CHOOSE(AC[[M]:[M]],1,1,0,AC[[AB]:[AB]])),PRODUCT(INDEX(CMB[[BD_0O]:[BD_2O]],MATCH(ROUND(MIN(SUM(AE$4,$O77/1000),SUM($O77,AE$4/1000)),3),CMB[[Cmb_ID]:[Cmb_ID]],0),SUM(N(AE$1),N($R77),1)),CHOOSE(AC[[M]:[M]],1,0,1,AC[[DB]:[DB]])),PRODUCT(SUM(ROUND(AVERAGE(VALUE(AE$3),VALUE($P77)),0),CHOOSE(IF(OR(AE$1,$R77),4,INDEX(CMB[[Res_Rare]:[Res_Rare]],MATCH(ROUND(MIN(SUM(AE$4,$O77/1000),SUM($O77,AE$4/1000)),3),CMB[[Cmb_ID]:[Cmb_ID]],0))),-1,-1,0,0)),IF(OR(AE$1,$R77),4,INDEX(CMB[[Cmb_Rare]:[Cmb_Rare]],MATCH(ROUND(MIN(SUM(AE$4,$O77/1000),SUM($O77,AE$4/1000)),3),CMB[[Cmb_ID]:[Cmb_ID]],0))),CHOOSE(AC[[M]:[M]],2,1,1,SUM(AC[[AB]:[DB]])))),""))</f>
        <v/>
      </c>
      <c r="AF77" t="str">
        <f>IF(OR(AF$5="",$S77=""),"",IFERROR(SUM(PRODUCT(INDEX(CMB[[BA_0O]:[BA_2O]],MATCH(ROUND(MIN(SUM(AF$4,$O77/1000),SUM($O77,AF$4/1000)),3),CMB[[Cmb_ID]:[Cmb_ID]],0),SUM(N(AF$1),N($R77),1)),CHOOSE(AC[[M]:[M]],1,1,0,AC[[AB]:[AB]])),PRODUCT(INDEX(CMB[[BD_0O]:[BD_2O]],MATCH(ROUND(MIN(SUM(AF$4,$O77/1000),SUM($O77,AF$4/1000)),3),CMB[[Cmb_ID]:[Cmb_ID]],0),SUM(N(AF$1),N($R77),1)),CHOOSE(AC[[M]:[M]],1,0,1,AC[[DB]:[DB]])),PRODUCT(SUM(ROUND(AVERAGE(VALUE(AF$3),VALUE($P77)),0),CHOOSE(IF(OR(AF$1,$R77),4,INDEX(CMB[[Res_Rare]:[Res_Rare]],MATCH(ROUND(MIN(SUM(AF$4,$O77/1000),SUM($O77,AF$4/1000)),3),CMB[[Cmb_ID]:[Cmb_ID]],0))),-1,-1,0,0)),IF(OR(AF$1,$R77),4,INDEX(CMB[[Cmb_Rare]:[Cmb_Rare]],MATCH(ROUND(MIN(SUM(AF$4,$O77/1000),SUM($O77,AF$4/1000)),3),CMB[[Cmb_ID]:[Cmb_ID]],0))),CHOOSE(AC[[M]:[M]],2,1,1,SUM(AC[[AB]:[DB]])))),""))</f>
        <v/>
      </c>
      <c r="AG77" t="str">
        <f>IF(OR(AG$5="",$S77=""),"",IFERROR(SUM(PRODUCT(INDEX(CMB[[BA_0O]:[BA_2O]],MATCH(ROUND(MIN(SUM(AG$4,$O77/1000),SUM($O77,AG$4/1000)),3),CMB[[Cmb_ID]:[Cmb_ID]],0),SUM(N(AG$1),N($R77),1)),CHOOSE(AC[[M]:[M]],1,1,0,AC[[AB]:[AB]])),PRODUCT(INDEX(CMB[[BD_0O]:[BD_2O]],MATCH(ROUND(MIN(SUM(AG$4,$O77/1000),SUM($O77,AG$4/1000)),3),CMB[[Cmb_ID]:[Cmb_ID]],0),SUM(N(AG$1),N($R77),1)),CHOOSE(AC[[M]:[M]],1,0,1,AC[[DB]:[DB]])),PRODUCT(SUM(ROUND(AVERAGE(VALUE(AG$3),VALUE($P77)),0),CHOOSE(IF(OR(AG$1,$R77),4,INDEX(CMB[[Res_Rare]:[Res_Rare]],MATCH(ROUND(MIN(SUM(AG$4,$O77/1000),SUM($O77,AG$4/1000)),3),CMB[[Cmb_ID]:[Cmb_ID]],0))),-1,-1,0,0)),IF(OR(AG$1,$R77),4,INDEX(CMB[[Cmb_Rare]:[Cmb_Rare]],MATCH(ROUND(MIN(SUM(AG$4,$O77/1000),SUM($O77,AG$4/1000)),3),CMB[[Cmb_ID]:[Cmb_ID]],0))),CHOOSE(AC[[M]:[M]],2,1,1,SUM(AC[[AB]:[DB]])))),""))</f>
        <v/>
      </c>
      <c r="AH77" t="str">
        <f>IF(OR(AH$5="",$S77=""),"",IFERROR(SUM(PRODUCT(INDEX(CMB[[BA_0O]:[BA_2O]],MATCH(ROUND(MIN(SUM(AH$4,$O77/1000),SUM($O77,AH$4/1000)),3),CMB[[Cmb_ID]:[Cmb_ID]],0),SUM(N(AH$1),N($R77),1)),CHOOSE(AC[[M]:[M]],1,1,0,AC[[AB]:[AB]])),PRODUCT(INDEX(CMB[[BD_0O]:[BD_2O]],MATCH(ROUND(MIN(SUM(AH$4,$O77/1000),SUM($O77,AH$4/1000)),3),CMB[[Cmb_ID]:[Cmb_ID]],0),SUM(N(AH$1),N($R77),1)),CHOOSE(AC[[M]:[M]],1,0,1,AC[[DB]:[DB]])),PRODUCT(SUM(ROUND(AVERAGE(VALUE(AH$3),VALUE($P77)),0),CHOOSE(IF(OR(AH$1,$R77),4,INDEX(CMB[[Res_Rare]:[Res_Rare]],MATCH(ROUND(MIN(SUM(AH$4,$O77/1000),SUM($O77,AH$4/1000)),3),CMB[[Cmb_ID]:[Cmb_ID]],0))),-1,-1,0,0)),IF(OR(AH$1,$R77),4,INDEX(CMB[[Cmb_Rare]:[Cmb_Rare]],MATCH(ROUND(MIN(SUM(AH$4,$O77/1000),SUM($O77,AH$4/1000)),3),CMB[[Cmb_ID]:[Cmb_ID]],0))),CHOOSE(AC[[M]:[M]],2,1,1,SUM(AC[[AB]:[DB]])))),""))</f>
        <v/>
      </c>
      <c r="AI77" t="str">
        <f>IF(OR(AI$5="",$S77=""),"",IFERROR(SUM(PRODUCT(INDEX(CMB[[BA_0O]:[BA_2O]],MATCH(ROUND(MIN(SUM(AI$4,$O77/1000),SUM($O77,AI$4/1000)),3),CMB[[Cmb_ID]:[Cmb_ID]],0),SUM(N(AI$1),N($R77),1)),CHOOSE(AC[[M]:[M]],1,1,0,AC[[AB]:[AB]])),PRODUCT(INDEX(CMB[[BD_0O]:[BD_2O]],MATCH(ROUND(MIN(SUM(AI$4,$O77/1000),SUM($O77,AI$4/1000)),3),CMB[[Cmb_ID]:[Cmb_ID]],0),SUM(N(AI$1),N($R77),1)),CHOOSE(AC[[M]:[M]],1,0,1,AC[[DB]:[DB]])),PRODUCT(SUM(ROUND(AVERAGE(VALUE(AI$3),VALUE($P77)),0),CHOOSE(IF(OR(AI$1,$R77),4,INDEX(CMB[[Res_Rare]:[Res_Rare]],MATCH(ROUND(MIN(SUM(AI$4,$O77/1000),SUM($O77,AI$4/1000)),3),CMB[[Cmb_ID]:[Cmb_ID]],0))),-1,-1,0,0)),IF(OR(AI$1,$R77),4,INDEX(CMB[[Cmb_Rare]:[Cmb_Rare]],MATCH(ROUND(MIN(SUM(AI$4,$O77/1000),SUM($O77,AI$4/1000)),3),CMB[[Cmb_ID]:[Cmb_ID]],0))),CHOOSE(AC[[M]:[M]],2,1,1,SUM(AC[[AB]:[DB]])))),""))</f>
        <v/>
      </c>
      <c r="AJ77" t="str">
        <f>IF(OR(AJ$5="",$S77=""),"",IFERROR(SUM(PRODUCT(INDEX(CMB[[BA_0O]:[BA_2O]],MATCH(ROUND(MIN(SUM(AJ$4,$O77/1000),SUM($O77,AJ$4/1000)),3),CMB[[Cmb_ID]:[Cmb_ID]],0),SUM(N(AJ$1),N($R77),1)),CHOOSE(AC[[M]:[M]],1,1,0,AC[[AB]:[AB]])),PRODUCT(INDEX(CMB[[BD_0O]:[BD_2O]],MATCH(ROUND(MIN(SUM(AJ$4,$O77/1000),SUM($O77,AJ$4/1000)),3),CMB[[Cmb_ID]:[Cmb_ID]],0),SUM(N(AJ$1),N($R77),1)),CHOOSE(AC[[M]:[M]],1,0,1,AC[[DB]:[DB]])),PRODUCT(SUM(ROUND(AVERAGE(VALUE(AJ$3),VALUE($P77)),0),CHOOSE(IF(OR(AJ$1,$R77),4,INDEX(CMB[[Res_Rare]:[Res_Rare]],MATCH(ROUND(MIN(SUM(AJ$4,$O77/1000),SUM($O77,AJ$4/1000)),3),CMB[[Cmb_ID]:[Cmb_ID]],0))),-1,-1,0,0)),IF(OR(AJ$1,$R77),4,INDEX(CMB[[Cmb_Rare]:[Cmb_Rare]],MATCH(ROUND(MIN(SUM(AJ$4,$O77/1000),SUM($O77,AJ$4/1000)),3),CMB[[Cmb_ID]:[Cmb_ID]],0))),CHOOSE(AC[[M]:[M]],2,1,1,SUM(AC[[AB]:[DB]])))),""))</f>
        <v/>
      </c>
      <c r="AK77" t="str">
        <f>IF(OR(AK$5="",$S77=""),"",IFERROR(SUM(PRODUCT(INDEX(CMB[[BA_0O]:[BA_2O]],MATCH(ROUND(MIN(SUM(AK$4,$O77/1000),SUM($O77,AK$4/1000)),3),CMB[[Cmb_ID]:[Cmb_ID]],0),SUM(N(AK$1),N($R77),1)),CHOOSE(AC[[M]:[M]],1,1,0,AC[[AB]:[AB]])),PRODUCT(INDEX(CMB[[BD_0O]:[BD_2O]],MATCH(ROUND(MIN(SUM(AK$4,$O77/1000),SUM($O77,AK$4/1000)),3),CMB[[Cmb_ID]:[Cmb_ID]],0),SUM(N(AK$1),N($R77),1)),CHOOSE(AC[[M]:[M]],1,0,1,AC[[DB]:[DB]])),PRODUCT(SUM(ROUND(AVERAGE(VALUE(AK$3),VALUE($P77)),0),CHOOSE(IF(OR(AK$1,$R77),4,INDEX(CMB[[Res_Rare]:[Res_Rare]],MATCH(ROUND(MIN(SUM(AK$4,$O77/1000),SUM($O77,AK$4/1000)),3),CMB[[Cmb_ID]:[Cmb_ID]],0))),-1,-1,0,0)),IF(OR(AK$1,$R77),4,INDEX(CMB[[Cmb_Rare]:[Cmb_Rare]],MATCH(ROUND(MIN(SUM(AK$4,$O77/1000),SUM($O77,AK$4/1000)),3),CMB[[Cmb_ID]:[Cmb_ID]],0))),CHOOSE(AC[[M]:[M]],2,1,1,SUM(AC[[AB]:[DB]])))),""))</f>
        <v/>
      </c>
      <c r="AL77" t="str">
        <f>IF(OR(AL$5="",$S77=""),"",IFERROR(SUM(PRODUCT(INDEX(CMB[[BA_0O]:[BA_2O]],MATCH(ROUND(MIN(SUM(AL$4,$O77/1000),SUM($O77,AL$4/1000)),3),CMB[[Cmb_ID]:[Cmb_ID]],0),SUM(N(AL$1),N($R77),1)),CHOOSE(AC[[M]:[M]],1,1,0,AC[[AB]:[AB]])),PRODUCT(INDEX(CMB[[BD_0O]:[BD_2O]],MATCH(ROUND(MIN(SUM(AL$4,$O77/1000),SUM($O77,AL$4/1000)),3),CMB[[Cmb_ID]:[Cmb_ID]],0),SUM(N(AL$1),N($R77),1)),CHOOSE(AC[[M]:[M]],1,0,1,AC[[DB]:[DB]])),PRODUCT(SUM(ROUND(AVERAGE(VALUE(AL$3),VALUE($P77)),0),CHOOSE(IF(OR(AL$1,$R77),4,INDEX(CMB[[Res_Rare]:[Res_Rare]],MATCH(ROUND(MIN(SUM(AL$4,$O77/1000),SUM($O77,AL$4/1000)),3),CMB[[Cmb_ID]:[Cmb_ID]],0))),-1,-1,0,0)),IF(OR(AL$1,$R77),4,INDEX(CMB[[Cmb_Rare]:[Cmb_Rare]],MATCH(ROUND(MIN(SUM(AL$4,$O77/1000),SUM($O77,AL$4/1000)),3),CMB[[Cmb_ID]:[Cmb_ID]],0))),CHOOSE(AC[[M]:[M]],2,1,1,SUM(AC[[AB]:[DB]])))),""))</f>
        <v/>
      </c>
      <c r="AM77" t="str">
        <f>IF(OR(AM$5="",$S77=""),"",IFERROR(SUM(PRODUCT(INDEX(CMB[[BA_0O]:[BA_2O]],MATCH(ROUND(MIN(SUM(AM$4,$O77/1000),SUM($O77,AM$4/1000)),3),CMB[[Cmb_ID]:[Cmb_ID]],0),SUM(N(AM$1),N($R77),1)),CHOOSE(AC[[M]:[M]],1,1,0,AC[[AB]:[AB]])),PRODUCT(INDEX(CMB[[BD_0O]:[BD_2O]],MATCH(ROUND(MIN(SUM(AM$4,$O77/1000),SUM($O77,AM$4/1000)),3),CMB[[Cmb_ID]:[Cmb_ID]],0),SUM(N(AM$1),N($R77),1)),CHOOSE(AC[[M]:[M]],1,0,1,AC[[DB]:[DB]])),PRODUCT(SUM(ROUND(AVERAGE(VALUE(AM$3),VALUE($P77)),0),CHOOSE(IF(OR(AM$1,$R77),4,INDEX(CMB[[Res_Rare]:[Res_Rare]],MATCH(ROUND(MIN(SUM(AM$4,$O77/1000),SUM($O77,AM$4/1000)),3),CMB[[Cmb_ID]:[Cmb_ID]],0))),-1,-1,0,0)),IF(OR(AM$1,$R77),4,INDEX(CMB[[Cmb_Rare]:[Cmb_Rare]],MATCH(ROUND(MIN(SUM(AM$4,$O77/1000),SUM($O77,AM$4/1000)),3),CMB[[Cmb_ID]:[Cmb_ID]],0))),CHOOSE(AC[[M]:[M]],2,1,1,SUM(AC[[AB]:[DB]])))),""))</f>
        <v/>
      </c>
      <c r="AN77" t="str">
        <f>IF(OR(AN$5="",$S77=""),"",IFERROR(SUM(PRODUCT(INDEX(CMB[[BA_0O]:[BA_2O]],MATCH(ROUND(MIN(SUM(AN$4,$O77/1000),SUM($O77,AN$4/1000)),3),CMB[[Cmb_ID]:[Cmb_ID]],0),SUM(N(AN$1),N($R77),1)),CHOOSE(AC[[M]:[M]],1,1,0,AC[[AB]:[AB]])),PRODUCT(INDEX(CMB[[BD_0O]:[BD_2O]],MATCH(ROUND(MIN(SUM(AN$4,$O77/1000),SUM($O77,AN$4/1000)),3),CMB[[Cmb_ID]:[Cmb_ID]],0),SUM(N(AN$1),N($R77),1)),CHOOSE(AC[[M]:[M]],1,0,1,AC[[DB]:[DB]])),PRODUCT(SUM(ROUND(AVERAGE(VALUE(AN$3),VALUE($P77)),0),CHOOSE(IF(OR(AN$1,$R77),4,INDEX(CMB[[Res_Rare]:[Res_Rare]],MATCH(ROUND(MIN(SUM(AN$4,$O77/1000),SUM($O77,AN$4/1000)),3),CMB[[Cmb_ID]:[Cmb_ID]],0))),-1,-1,0,0)),IF(OR(AN$1,$R77),4,INDEX(CMB[[Cmb_Rare]:[Cmb_Rare]],MATCH(ROUND(MIN(SUM(AN$4,$O77/1000),SUM($O77,AN$4/1000)),3),CMB[[Cmb_ID]:[Cmb_ID]],0))),CHOOSE(AC[[M]:[M]],2,1,1,SUM(AC[[AB]:[DB]])))),""))</f>
        <v/>
      </c>
      <c r="AO77" t="str">
        <f>IF(OR(AO$5="",$S77=""),"",IFERROR(SUM(PRODUCT(INDEX(CMB[[BA_0O]:[BA_2O]],MATCH(ROUND(MIN(SUM(AO$4,$O77/1000),SUM($O77,AO$4/1000)),3),CMB[[Cmb_ID]:[Cmb_ID]],0),SUM(N(AO$1),N($R77),1)),CHOOSE(AC[[M]:[M]],1,1,0,AC[[AB]:[AB]])),PRODUCT(INDEX(CMB[[BD_0O]:[BD_2O]],MATCH(ROUND(MIN(SUM(AO$4,$O77/1000),SUM($O77,AO$4/1000)),3),CMB[[Cmb_ID]:[Cmb_ID]],0),SUM(N(AO$1),N($R77),1)),CHOOSE(AC[[M]:[M]],1,0,1,AC[[DB]:[DB]])),PRODUCT(SUM(ROUND(AVERAGE(VALUE(AO$3),VALUE($P77)),0),CHOOSE(IF(OR(AO$1,$R77),4,INDEX(CMB[[Res_Rare]:[Res_Rare]],MATCH(ROUND(MIN(SUM(AO$4,$O77/1000),SUM($O77,AO$4/1000)),3),CMB[[Cmb_ID]:[Cmb_ID]],0))),-1,-1,0,0)),IF(OR(AO$1,$R77),4,INDEX(CMB[[Cmb_Rare]:[Cmb_Rare]],MATCH(ROUND(MIN(SUM(AO$4,$O77/1000),SUM($O77,AO$4/1000)),3),CMB[[Cmb_ID]:[Cmb_ID]],0))),CHOOSE(AC[[M]:[M]],2,1,1,SUM(AC[[AB]:[DB]])))),""))</f>
        <v/>
      </c>
      <c r="AP77" t="str">
        <f>IF(OR(AP$5="",$S77=""),"",IFERROR(SUM(PRODUCT(INDEX(CMB[[BA_0O]:[BA_2O]],MATCH(ROUND(MIN(SUM(AP$4,$O77/1000),SUM($O77,AP$4/1000)),3),CMB[[Cmb_ID]:[Cmb_ID]],0),SUM(N(AP$1),N($R77),1)),CHOOSE(AC[[M]:[M]],1,1,0,AC[[AB]:[AB]])),PRODUCT(INDEX(CMB[[BD_0O]:[BD_2O]],MATCH(ROUND(MIN(SUM(AP$4,$O77/1000),SUM($O77,AP$4/1000)),3),CMB[[Cmb_ID]:[Cmb_ID]],0),SUM(N(AP$1),N($R77),1)),CHOOSE(AC[[M]:[M]],1,0,1,AC[[DB]:[DB]])),PRODUCT(SUM(ROUND(AVERAGE(VALUE(AP$3),VALUE($P77)),0),CHOOSE(IF(OR(AP$1,$R77),4,INDEX(CMB[[Res_Rare]:[Res_Rare]],MATCH(ROUND(MIN(SUM(AP$4,$O77/1000),SUM($O77,AP$4/1000)),3),CMB[[Cmb_ID]:[Cmb_ID]],0))),-1,-1,0,0)),IF(OR(AP$1,$R77),4,INDEX(CMB[[Cmb_Rare]:[Cmb_Rare]],MATCH(ROUND(MIN(SUM(AP$4,$O77/1000),SUM($O77,AP$4/1000)),3),CMB[[Cmb_ID]:[Cmb_ID]],0))),CHOOSE(AC[[M]:[M]],2,1,1,SUM(AC[[AB]:[DB]])))),""))</f>
        <v/>
      </c>
      <c r="AQ77" t="str">
        <f>IF(OR(AQ$5="",$S77=""),"",IFERROR(SUM(PRODUCT(INDEX(CMB[[BA_0O]:[BA_2O]],MATCH(ROUND(MIN(SUM(AQ$4,$O77/1000),SUM($O77,AQ$4/1000)),3),CMB[[Cmb_ID]:[Cmb_ID]],0),SUM(N(AQ$1),N($R77),1)),CHOOSE(AC[[M]:[M]],1,1,0,AC[[AB]:[AB]])),PRODUCT(INDEX(CMB[[BD_0O]:[BD_2O]],MATCH(ROUND(MIN(SUM(AQ$4,$O77/1000),SUM($O77,AQ$4/1000)),3),CMB[[Cmb_ID]:[Cmb_ID]],0),SUM(N(AQ$1),N($R77),1)),CHOOSE(AC[[M]:[M]],1,0,1,AC[[DB]:[DB]])),PRODUCT(SUM(ROUND(AVERAGE(VALUE(AQ$3),VALUE($P77)),0),CHOOSE(IF(OR(AQ$1,$R77),4,INDEX(CMB[[Res_Rare]:[Res_Rare]],MATCH(ROUND(MIN(SUM(AQ$4,$O77/1000),SUM($O77,AQ$4/1000)),3),CMB[[Cmb_ID]:[Cmb_ID]],0))),-1,-1,0,0)),IF(OR(AQ$1,$R77),4,INDEX(CMB[[Cmb_Rare]:[Cmb_Rare]],MATCH(ROUND(MIN(SUM(AQ$4,$O77/1000),SUM($O77,AQ$4/1000)),3),CMB[[Cmb_ID]:[Cmb_ID]],0))),CHOOSE(AC[[M]:[M]],2,1,1,SUM(AC[[AB]:[DB]])))),""))</f>
        <v/>
      </c>
      <c r="AR77" t="str">
        <f>IF(OR(AR$5="",$S77=""),"",IFERROR(SUM(PRODUCT(INDEX(CMB[[BA_0O]:[BA_2O]],MATCH(ROUND(MIN(SUM(AR$4,$O77/1000),SUM($O77,AR$4/1000)),3),CMB[[Cmb_ID]:[Cmb_ID]],0),SUM(N(AR$1),N($R77),1)),CHOOSE(AC[[M]:[M]],1,1,0,AC[[AB]:[AB]])),PRODUCT(INDEX(CMB[[BD_0O]:[BD_2O]],MATCH(ROUND(MIN(SUM(AR$4,$O77/1000),SUM($O77,AR$4/1000)),3),CMB[[Cmb_ID]:[Cmb_ID]],0),SUM(N(AR$1),N($R77),1)),CHOOSE(AC[[M]:[M]],1,0,1,AC[[DB]:[DB]])),PRODUCT(SUM(ROUND(AVERAGE(VALUE(AR$3),VALUE($P77)),0),CHOOSE(IF(OR(AR$1,$R77),4,INDEX(CMB[[Res_Rare]:[Res_Rare]],MATCH(ROUND(MIN(SUM(AR$4,$O77/1000),SUM($O77,AR$4/1000)),3),CMB[[Cmb_ID]:[Cmb_ID]],0))),-1,-1,0,0)),IF(OR(AR$1,$R77),4,INDEX(CMB[[Cmb_Rare]:[Cmb_Rare]],MATCH(ROUND(MIN(SUM(AR$4,$O77/1000),SUM($O77,AR$4/1000)),3),CMB[[Cmb_ID]:[Cmb_ID]],0))),CHOOSE(AC[[M]:[M]],2,1,1,SUM(AC[[AB]:[DB]])))),""))</f>
        <v/>
      </c>
      <c r="AS77" t="str">
        <f>IF(OR(AS$5="",$S77=""),"",IFERROR(SUM(PRODUCT(INDEX(CMB[[BA_0O]:[BA_2O]],MATCH(ROUND(MIN(SUM(AS$4,$O77/1000),SUM($O77,AS$4/1000)),3),CMB[[Cmb_ID]:[Cmb_ID]],0),SUM(N(AS$1),N($R77),1)),CHOOSE(AC[[M]:[M]],1,1,0,AC[[AB]:[AB]])),PRODUCT(INDEX(CMB[[BD_0O]:[BD_2O]],MATCH(ROUND(MIN(SUM(AS$4,$O77/1000),SUM($O77,AS$4/1000)),3),CMB[[Cmb_ID]:[Cmb_ID]],0),SUM(N(AS$1),N($R77),1)),CHOOSE(AC[[M]:[M]],1,0,1,AC[[DB]:[DB]])),PRODUCT(SUM(ROUND(AVERAGE(VALUE(AS$3),VALUE($P77)),0),CHOOSE(IF(OR(AS$1,$R77),4,INDEX(CMB[[Res_Rare]:[Res_Rare]],MATCH(ROUND(MIN(SUM(AS$4,$O77/1000),SUM($O77,AS$4/1000)),3),CMB[[Cmb_ID]:[Cmb_ID]],0))),-1,-1,0,0)),IF(OR(AS$1,$R77),4,INDEX(CMB[[Cmb_Rare]:[Cmb_Rare]],MATCH(ROUND(MIN(SUM(AS$4,$O77/1000),SUM($O77,AS$4/1000)),3),CMB[[Cmb_ID]:[Cmb_ID]],0))),CHOOSE(AC[[M]:[M]],2,1,1,SUM(AC[[AB]:[DB]])))),""))</f>
        <v/>
      </c>
      <c r="AT77" t="str">
        <f>IF(OR(AT$5="",$S77=""),"",IFERROR(SUM(PRODUCT(INDEX(CMB[[BA_0O]:[BA_2O]],MATCH(ROUND(MIN(SUM(AT$4,$O77/1000),SUM($O77,AT$4/1000)),3),CMB[[Cmb_ID]:[Cmb_ID]],0),SUM(N(AT$1),N($R77),1)),CHOOSE(AC[[M]:[M]],1,1,0,AC[[AB]:[AB]])),PRODUCT(INDEX(CMB[[BD_0O]:[BD_2O]],MATCH(ROUND(MIN(SUM(AT$4,$O77/1000),SUM($O77,AT$4/1000)),3),CMB[[Cmb_ID]:[Cmb_ID]],0),SUM(N(AT$1),N($R77),1)),CHOOSE(AC[[M]:[M]],1,0,1,AC[[DB]:[DB]])),PRODUCT(SUM(ROUND(AVERAGE(VALUE(AT$3),VALUE($P77)),0),CHOOSE(IF(OR(AT$1,$R77),4,INDEX(CMB[[Res_Rare]:[Res_Rare]],MATCH(ROUND(MIN(SUM(AT$4,$O77/1000),SUM($O77,AT$4/1000)),3),CMB[[Cmb_ID]:[Cmb_ID]],0))),-1,-1,0,0)),IF(OR(AT$1,$R77),4,INDEX(CMB[[Cmb_Rare]:[Cmb_Rare]],MATCH(ROUND(MIN(SUM(AT$4,$O77/1000),SUM($O77,AT$4/1000)),3),CMB[[Cmb_ID]:[Cmb_ID]],0))),CHOOSE(AC[[M]:[M]],2,1,1,SUM(AC[[AB]:[DB]])))),""))</f>
        <v/>
      </c>
      <c r="AU77" t="str">
        <f>IF(OR(AU$5="",$S77=""),"",IFERROR(SUM(PRODUCT(INDEX(CMB[[BA_0O]:[BA_2O]],MATCH(ROUND(MIN(SUM(AU$4,$O77/1000),SUM($O77,AU$4/1000)),3),CMB[[Cmb_ID]:[Cmb_ID]],0),SUM(N(AU$1),N($R77),1)),CHOOSE(AC[[M]:[M]],1,1,0,AC[[AB]:[AB]])),PRODUCT(INDEX(CMB[[BD_0O]:[BD_2O]],MATCH(ROUND(MIN(SUM(AU$4,$O77/1000),SUM($O77,AU$4/1000)),3),CMB[[Cmb_ID]:[Cmb_ID]],0),SUM(N(AU$1),N($R77),1)),CHOOSE(AC[[M]:[M]],1,0,1,AC[[DB]:[DB]])),PRODUCT(SUM(ROUND(AVERAGE(VALUE(AU$3),VALUE($P77)),0),CHOOSE(IF(OR(AU$1,$R77),4,INDEX(CMB[[Res_Rare]:[Res_Rare]],MATCH(ROUND(MIN(SUM(AU$4,$O77/1000),SUM($O77,AU$4/1000)),3),CMB[[Cmb_ID]:[Cmb_ID]],0))),-1,-1,0,0)),IF(OR(AU$1,$R77),4,INDEX(CMB[[Cmb_Rare]:[Cmb_Rare]],MATCH(ROUND(MIN(SUM(AU$4,$O77/1000),SUM($O77,AU$4/1000)),3),CMB[[Cmb_ID]:[Cmb_ID]],0))),CHOOSE(AC[[M]:[M]],2,1,1,SUM(AC[[AB]:[DB]])))),""))</f>
        <v/>
      </c>
      <c r="AV77" t="str">
        <f>IF(OR(AV$5="",$S77=""),"",IFERROR(SUM(PRODUCT(INDEX(CMB[[BA_0O]:[BA_2O]],MATCH(ROUND(MIN(SUM(AV$4,$O77/1000),SUM($O77,AV$4/1000)),3),CMB[[Cmb_ID]:[Cmb_ID]],0),SUM(N(AV$1),N($R77),1)),CHOOSE(AC[[M]:[M]],1,1,0,AC[[AB]:[AB]])),PRODUCT(INDEX(CMB[[BD_0O]:[BD_2O]],MATCH(ROUND(MIN(SUM(AV$4,$O77/1000),SUM($O77,AV$4/1000)),3),CMB[[Cmb_ID]:[Cmb_ID]],0),SUM(N(AV$1),N($R77),1)),CHOOSE(AC[[M]:[M]],1,0,1,AC[[DB]:[DB]])),PRODUCT(SUM(ROUND(AVERAGE(VALUE(AV$3),VALUE($P77)),0),CHOOSE(IF(OR(AV$1,$R77),4,INDEX(CMB[[Res_Rare]:[Res_Rare]],MATCH(ROUND(MIN(SUM(AV$4,$O77/1000),SUM($O77,AV$4/1000)),3),CMB[[Cmb_ID]:[Cmb_ID]],0))),-1,-1,0,0)),IF(OR(AV$1,$R77),4,INDEX(CMB[[Cmb_Rare]:[Cmb_Rare]],MATCH(ROUND(MIN(SUM(AV$4,$O77/1000),SUM($O77,AV$4/1000)),3),CMB[[Cmb_ID]:[Cmb_ID]],0))),CHOOSE(AC[[M]:[M]],2,1,1,SUM(AC[[AB]:[DB]])))),""))</f>
        <v/>
      </c>
      <c r="AW77" t="str">
        <f>IF(OR(AW$5="",$S77=""),"",IFERROR(SUM(PRODUCT(INDEX(CMB[[BA_0O]:[BA_2O]],MATCH(ROUND(MIN(SUM(AW$4,$O77/1000),SUM($O77,AW$4/1000)),3),CMB[[Cmb_ID]:[Cmb_ID]],0),SUM(N(AW$1),N($R77),1)),CHOOSE(AC[[M]:[M]],1,1,0,AC[[AB]:[AB]])),PRODUCT(INDEX(CMB[[BD_0O]:[BD_2O]],MATCH(ROUND(MIN(SUM(AW$4,$O77/1000),SUM($O77,AW$4/1000)),3),CMB[[Cmb_ID]:[Cmb_ID]],0),SUM(N(AW$1),N($R77),1)),CHOOSE(AC[[M]:[M]],1,0,1,AC[[DB]:[DB]])),PRODUCT(SUM(ROUND(AVERAGE(VALUE(AW$3),VALUE($P77)),0),CHOOSE(IF(OR(AW$1,$R77),4,INDEX(CMB[[Res_Rare]:[Res_Rare]],MATCH(ROUND(MIN(SUM(AW$4,$O77/1000),SUM($O77,AW$4/1000)),3),CMB[[Cmb_ID]:[Cmb_ID]],0))),-1,-1,0,0)),IF(OR(AW$1,$R77),4,INDEX(CMB[[Cmb_Rare]:[Cmb_Rare]],MATCH(ROUND(MIN(SUM(AW$4,$O77/1000),SUM($O77,AW$4/1000)),3),CMB[[Cmb_ID]:[Cmb_ID]],0))),CHOOSE(AC[[M]:[M]],2,1,1,SUM(AC[[AB]:[DB]])))),""))</f>
        <v/>
      </c>
      <c r="AX77" t="str">
        <f>IF(OR(AX$5="",$S77=""),"",IFERROR(SUM(PRODUCT(INDEX(CMB[[BA_0O]:[BA_2O]],MATCH(ROUND(MIN(SUM(AX$4,$O77/1000),SUM($O77,AX$4/1000)),3),CMB[[Cmb_ID]:[Cmb_ID]],0),SUM(N(AX$1),N($R77),1)),CHOOSE(AC[[M]:[M]],1,1,0,AC[[AB]:[AB]])),PRODUCT(INDEX(CMB[[BD_0O]:[BD_2O]],MATCH(ROUND(MIN(SUM(AX$4,$O77/1000),SUM($O77,AX$4/1000)),3),CMB[[Cmb_ID]:[Cmb_ID]],0),SUM(N(AX$1),N($R77),1)),CHOOSE(AC[[M]:[M]],1,0,1,AC[[DB]:[DB]])),PRODUCT(SUM(ROUND(AVERAGE(VALUE(AX$3),VALUE($P77)),0),CHOOSE(IF(OR(AX$1,$R77),4,INDEX(CMB[[Res_Rare]:[Res_Rare]],MATCH(ROUND(MIN(SUM(AX$4,$O77/1000),SUM($O77,AX$4/1000)),3),CMB[[Cmb_ID]:[Cmb_ID]],0))),-1,-1,0,0)),IF(OR(AX$1,$R77),4,INDEX(CMB[[Cmb_Rare]:[Cmb_Rare]],MATCH(ROUND(MIN(SUM(AX$4,$O77/1000),SUM($O77,AX$4/1000)),3),CMB[[Cmb_ID]:[Cmb_ID]],0))),CHOOSE(AC[[M]:[M]],2,1,1,SUM(AC[[AB]:[DB]])))),""))</f>
        <v/>
      </c>
      <c r="AY77" t="str">
        <f>IF(OR(AY$5="",$S77=""),"",IFERROR(SUM(PRODUCT(INDEX(CMB[[BA_0O]:[BA_2O]],MATCH(ROUND(MIN(SUM(AY$4,$O77/1000),SUM($O77,AY$4/1000)),3),CMB[[Cmb_ID]:[Cmb_ID]],0),SUM(N(AY$1),N($R77),1)),CHOOSE(AC[[M]:[M]],1,1,0,AC[[AB]:[AB]])),PRODUCT(INDEX(CMB[[BD_0O]:[BD_2O]],MATCH(ROUND(MIN(SUM(AY$4,$O77/1000),SUM($O77,AY$4/1000)),3),CMB[[Cmb_ID]:[Cmb_ID]],0),SUM(N(AY$1),N($R77),1)),CHOOSE(AC[[M]:[M]],1,0,1,AC[[DB]:[DB]])),PRODUCT(SUM(ROUND(AVERAGE(VALUE(AY$3),VALUE($P77)),0),CHOOSE(IF(OR(AY$1,$R77),4,INDEX(CMB[[Res_Rare]:[Res_Rare]],MATCH(ROUND(MIN(SUM(AY$4,$O77/1000),SUM($O77,AY$4/1000)),3),CMB[[Cmb_ID]:[Cmb_ID]],0))),-1,-1,0,0)),IF(OR(AY$1,$R77),4,INDEX(CMB[[Cmb_Rare]:[Cmb_Rare]],MATCH(ROUND(MIN(SUM(AY$4,$O77/1000),SUM($O77,AY$4/1000)),3),CMB[[Cmb_ID]:[Cmb_ID]],0))),CHOOSE(AC[[M]:[M]],2,1,1,SUM(AC[[AB]:[DB]])))),""))</f>
        <v/>
      </c>
      <c r="AZ77" t="str">
        <f>IF(OR(AZ$5="",$S77=""),"",IFERROR(SUM(PRODUCT(INDEX(CMB[[BA_0O]:[BA_2O]],MATCH(ROUND(MIN(SUM(AZ$4,$O77/1000),SUM($O77,AZ$4/1000)),3),CMB[[Cmb_ID]:[Cmb_ID]],0),SUM(N(AZ$1),N($R77),1)),CHOOSE(AC[[M]:[M]],1,1,0,AC[[AB]:[AB]])),PRODUCT(INDEX(CMB[[BD_0O]:[BD_2O]],MATCH(ROUND(MIN(SUM(AZ$4,$O77/1000),SUM($O77,AZ$4/1000)),3),CMB[[Cmb_ID]:[Cmb_ID]],0),SUM(N(AZ$1),N($R77),1)),CHOOSE(AC[[M]:[M]],1,0,1,AC[[DB]:[DB]])),PRODUCT(SUM(ROUND(AVERAGE(VALUE(AZ$3),VALUE($P77)),0),CHOOSE(IF(OR(AZ$1,$R77),4,INDEX(CMB[[Res_Rare]:[Res_Rare]],MATCH(ROUND(MIN(SUM(AZ$4,$O77/1000),SUM($O77,AZ$4/1000)),3),CMB[[Cmb_ID]:[Cmb_ID]],0))),-1,-1,0,0)),IF(OR(AZ$1,$R77),4,INDEX(CMB[[Cmb_Rare]:[Cmb_Rare]],MATCH(ROUND(MIN(SUM(AZ$4,$O77/1000),SUM($O77,AZ$4/1000)),3),CMB[[Cmb_ID]:[Cmb_ID]],0))),CHOOSE(AC[[M]:[M]],2,1,1,SUM(AC[[AB]:[DB]])))),""))</f>
        <v/>
      </c>
      <c r="BA77" t="str">
        <f>IF(OR(BA$5="",$S77=""),"",IFERROR(SUM(PRODUCT(INDEX(CMB[[BA_0O]:[BA_2O]],MATCH(ROUND(MIN(SUM(BA$4,$O77/1000),SUM($O77,BA$4/1000)),3),CMB[[Cmb_ID]:[Cmb_ID]],0),SUM(N(BA$1),N($R77),1)),CHOOSE(AC[[M]:[M]],1,1,0,AC[[AB]:[AB]])),PRODUCT(INDEX(CMB[[BD_0O]:[BD_2O]],MATCH(ROUND(MIN(SUM(BA$4,$O77/1000),SUM($O77,BA$4/1000)),3),CMB[[Cmb_ID]:[Cmb_ID]],0),SUM(N(BA$1),N($R77),1)),CHOOSE(AC[[M]:[M]],1,0,1,AC[[DB]:[DB]])),PRODUCT(SUM(ROUND(AVERAGE(VALUE(BA$3),VALUE($P77)),0),CHOOSE(IF(OR(BA$1,$R77),4,INDEX(CMB[[Res_Rare]:[Res_Rare]],MATCH(ROUND(MIN(SUM(BA$4,$O77/1000),SUM($O77,BA$4/1000)),3),CMB[[Cmb_ID]:[Cmb_ID]],0))),-1,-1,0,0)),IF(OR(BA$1,$R77),4,INDEX(CMB[[Cmb_Rare]:[Cmb_Rare]],MATCH(ROUND(MIN(SUM(BA$4,$O77/1000),SUM($O77,BA$4/1000)),3),CMB[[Cmb_ID]:[Cmb_ID]],0))),CHOOSE(AC[[M]:[M]],2,1,1,SUM(AC[[AB]:[DB]])))),""))</f>
        <v/>
      </c>
      <c r="BB77" t="str">
        <f>IF(OR(BB$5="",$S77=""),"",IFERROR(SUM(PRODUCT(INDEX(CMB[[BA_0O]:[BA_2O]],MATCH(ROUND(MIN(SUM(BB$4,$O77/1000),SUM($O77,BB$4/1000)),3),CMB[[Cmb_ID]:[Cmb_ID]],0),SUM(N(BB$1),N($R77),1)),CHOOSE(AC[[M]:[M]],1,1,0,AC[[AB]:[AB]])),PRODUCT(INDEX(CMB[[BD_0O]:[BD_2O]],MATCH(ROUND(MIN(SUM(BB$4,$O77/1000),SUM($O77,BB$4/1000)),3),CMB[[Cmb_ID]:[Cmb_ID]],0),SUM(N(BB$1),N($R77),1)),CHOOSE(AC[[M]:[M]],1,0,1,AC[[DB]:[DB]])),PRODUCT(SUM(ROUND(AVERAGE(VALUE(BB$3),VALUE($P77)),0),CHOOSE(IF(OR(BB$1,$R77),4,INDEX(CMB[[Res_Rare]:[Res_Rare]],MATCH(ROUND(MIN(SUM(BB$4,$O77/1000),SUM($O77,BB$4/1000)),3),CMB[[Cmb_ID]:[Cmb_ID]],0))),-1,-1,0,0)),IF(OR(BB$1,$R77),4,INDEX(CMB[[Cmb_Rare]:[Cmb_Rare]],MATCH(ROUND(MIN(SUM(BB$4,$O77/1000),SUM($O77,BB$4/1000)),3),CMB[[Cmb_ID]:[Cmb_ID]],0))),CHOOSE(AC[[M]:[M]],2,1,1,SUM(AC[[AB]:[DB]])))),""))</f>
        <v/>
      </c>
      <c r="BC77" t="str">
        <f>IF(OR(BC$5="",$S77=""),"",IFERROR(SUM(PRODUCT(INDEX(CMB[[BA_0O]:[BA_2O]],MATCH(ROUND(MIN(SUM(BC$4,$O77/1000),SUM($O77,BC$4/1000)),3),CMB[[Cmb_ID]:[Cmb_ID]],0),SUM(N(BC$1),N($R77),1)),CHOOSE(AC[[M]:[M]],1,1,0,AC[[AB]:[AB]])),PRODUCT(INDEX(CMB[[BD_0O]:[BD_2O]],MATCH(ROUND(MIN(SUM(BC$4,$O77/1000),SUM($O77,BC$4/1000)),3),CMB[[Cmb_ID]:[Cmb_ID]],0),SUM(N(BC$1),N($R77),1)),CHOOSE(AC[[M]:[M]],1,0,1,AC[[DB]:[DB]])),PRODUCT(SUM(ROUND(AVERAGE(VALUE(BC$3),VALUE($P77)),0),CHOOSE(IF(OR(BC$1,$R77),4,INDEX(CMB[[Res_Rare]:[Res_Rare]],MATCH(ROUND(MIN(SUM(BC$4,$O77/1000),SUM($O77,BC$4/1000)),3),CMB[[Cmb_ID]:[Cmb_ID]],0))),-1,-1,0,0)),IF(OR(BC$1,$R77),4,INDEX(CMB[[Cmb_Rare]:[Cmb_Rare]],MATCH(ROUND(MIN(SUM(BC$4,$O77/1000),SUM($O77,BC$4/1000)),3),CMB[[Cmb_ID]:[Cmb_ID]],0))),CHOOSE(AC[[M]:[M]],2,1,1,SUM(AC[[AB]:[DB]])))),""))</f>
        <v/>
      </c>
      <c r="BD77" t="str">
        <f>IF(OR(BD$5="",$S77=""),"",IFERROR(SUM(PRODUCT(INDEX(CMB[[BA_0O]:[BA_2O]],MATCH(ROUND(MIN(SUM(BD$4,$O77/1000),SUM($O77,BD$4/1000)),3),CMB[[Cmb_ID]:[Cmb_ID]],0),SUM(N(BD$1),N($R77),1)),CHOOSE(AC[[M]:[M]],1,1,0,AC[[AB]:[AB]])),PRODUCT(INDEX(CMB[[BD_0O]:[BD_2O]],MATCH(ROUND(MIN(SUM(BD$4,$O77/1000),SUM($O77,BD$4/1000)),3),CMB[[Cmb_ID]:[Cmb_ID]],0),SUM(N(BD$1),N($R77),1)),CHOOSE(AC[[M]:[M]],1,0,1,AC[[DB]:[DB]])),PRODUCT(SUM(ROUND(AVERAGE(VALUE(BD$3),VALUE($P77)),0),CHOOSE(IF(OR(BD$1,$R77),4,INDEX(CMB[[Res_Rare]:[Res_Rare]],MATCH(ROUND(MIN(SUM(BD$4,$O77/1000),SUM($O77,BD$4/1000)),3),CMB[[Cmb_ID]:[Cmb_ID]],0))),-1,-1,0,0)),IF(OR(BD$1,$R77),4,INDEX(CMB[[Cmb_Rare]:[Cmb_Rare]],MATCH(ROUND(MIN(SUM(BD$4,$O77/1000),SUM($O77,BD$4/1000)),3),CMB[[Cmb_ID]:[Cmb_ID]],0))),CHOOSE(AC[[M]:[M]],2,1,1,SUM(AC[[AB]:[DB]])))),""))</f>
        <v/>
      </c>
      <c r="BE77" t="str">
        <f>IF(OR(BE$5="",$S77=""),"",IFERROR(SUM(PRODUCT(INDEX(CMB[[BA_0O]:[BA_2O]],MATCH(ROUND(MIN(SUM(BE$4,$O77/1000),SUM($O77,BE$4/1000)),3),CMB[[Cmb_ID]:[Cmb_ID]],0),SUM(N(BE$1),N($R77),1)),CHOOSE(AC[[M]:[M]],1,1,0,AC[[AB]:[AB]])),PRODUCT(INDEX(CMB[[BD_0O]:[BD_2O]],MATCH(ROUND(MIN(SUM(BE$4,$O77/1000),SUM($O77,BE$4/1000)),3),CMB[[Cmb_ID]:[Cmb_ID]],0),SUM(N(BE$1),N($R77),1)),CHOOSE(AC[[M]:[M]],1,0,1,AC[[DB]:[DB]])),PRODUCT(SUM(ROUND(AVERAGE(VALUE(BE$3),VALUE($P77)),0),CHOOSE(IF(OR(BE$1,$R77),4,INDEX(CMB[[Res_Rare]:[Res_Rare]],MATCH(ROUND(MIN(SUM(BE$4,$O77/1000),SUM($O77,BE$4/1000)),3),CMB[[Cmb_ID]:[Cmb_ID]],0))),-1,-1,0,0)),IF(OR(BE$1,$R77),4,INDEX(CMB[[Cmb_Rare]:[Cmb_Rare]],MATCH(ROUND(MIN(SUM(BE$4,$O77/1000),SUM($O77,BE$4/1000)),3),CMB[[Cmb_ID]:[Cmb_ID]],0))),CHOOSE(AC[[M]:[M]],2,1,1,SUM(AC[[AB]:[DB]])))),""))</f>
        <v/>
      </c>
      <c r="BF77" t="str">
        <f>IF(OR(BF$5="",$S77=""),"",IFERROR(SUM(PRODUCT(INDEX(CMB[[BA_0O]:[BA_2O]],MATCH(ROUND(MIN(SUM(BF$4,$O77/1000),SUM($O77,BF$4/1000)),3),CMB[[Cmb_ID]:[Cmb_ID]],0),SUM(N(BF$1),N($R77),1)),CHOOSE(AC[[M]:[M]],1,1,0,AC[[AB]:[AB]])),PRODUCT(INDEX(CMB[[BD_0O]:[BD_2O]],MATCH(ROUND(MIN(SUM(BF$4,$O77/1000),SUM($O77,BF$4/1000)),3),CMB[[Cmb_ID]:[Cmb_ID]],0),SUM(N(BF$1),N($R77),1)),CHOOSE(AC[[M]:[M]],1,0,1,AC[[DB]:[DB]])),PRODUCT(SUM(ROUND(AVERAGE(VALUE(BF$3),VALUE($P77)),0),CHOOSE(IF(OR(BF$1,$R77),4,INDEX(CMB[[Res_Rare]:[Res_Rare]],MATCH(ROUND(MIN(SUM(BF$4,$O77/1000),SUM($O77,BF$4/1000)),3),CMB[[Cmb_ID]:[Cmb_ID]],0))),-1,-1,0,0)),IF(OR(BF$1,$R77),4,INDEX(CMB[[Cmb_Rare]:[Cmb_Rare]],MATCH(ROUND(MIN(SUM(BF$4,$O77/1000),SUM($O77,BF$4/1000)),3),CMB[[Cmb_ID]:[Cmb_ID]],0))),CHOOSE(AC[[M]:[M]],2,1,1,SUM(AC[[AB]:[DB]])))),""))</f>
        <v/>
      </c>
      <c r="BG77" t="str">
        <f>IF(OR(BG$5="",$S77=""),"",IFERROR(SUM(PRODUCT(INDEX(CMB[[BA_0O]:[BA_2O]],MATCH(ROUND(MIN(SUM(BG$4,$O77/1000),SUM($O77,BG$4/1000)),3),CMB[[Cmb_ID]:[Cmb_ID]],0),SUM(N(BG$1),N($R77),1)),CHOOSE(AC[[M]:[M]],1,1,0,AC[[AB]:[AB]])),PRODUCT(INDEX(CMB[[BD_0O]:[BD_2O]],MATCH(ROUND(MIN(SUM(BG$4,$O77/1000),SUM($O77,BG$4/1000)),3),CMB[[Cmb_ID]:[Cmb_ID]],0),SUM(N(BG$1),N($R77),1)),CHOOSE(AC[[M]:[M]],1,0,1,AC[[DB]:[DB]])),PRODUCT(SUM(ROUND(AVERAGE(VALUE(BG$3),VALUE($P77)),0),CHOOSE(IF(OR(BG$1,$R77),4,INDEX(CMB[[Res_Rare]:[Res_Rare]],MATCH(ROUND(MIN(SUM(BG$4,$O77/1000),SUM($O77,BG$4/1000)),3),CMB[[Cmb_ID]:[Cmb_ID]],0))),-1,-1,0,0)),IF(OR(BG$1,$R77),4,INDEX(CMB[[Cmb_Rare]:[Cmb_Rare]],MATCH(ROUND(MIN(SUM(BG$4,$O77/1000),SUM($O77,BG$4/1000)),3),CMB[[Cmb_ID]:[Cmb_ID]],0))),CHOOSE(AC[[M]:[M]],2,1,1,SUM(AC[[AB]:[DB]])))),""))</f>
        <v/>
      </c>
      <c r="BH77" t="str">
        <f>IF(OR(BH$5="",$S77=""),"",IFERROR(SUM(PRODUCT(INDEX(CMB[[BA_0O]:[BA_2O]],MATCH(ROUND(MIN(SUM(BH$4,$O77/1000),SUM($O77,BH$4/1000)),3),CMB[[Cmb_ID]:[Cmb_ID]],0),SUM(N(BH$1),N($R77),1)),CHOOSE(AC[[M]:[M]],1,1,0,AC[[AB]:[AB]])),PRODUCT(INDEX(CMB[[BD_0O]:[BD_2O]],MATCH(ROUND(MIN(SUM(BH$4,$O77/1000),SUM($O77,BH$4/1000)),3),CMB[[Cmb_ID]:[Cmb_ID]],0),SUM(N(BH$1),N($R77),1)),CHOOSE(AC[[M]:[M]],1,0,1,AC[[DB]:[DB]])),PRODUCT(SUM(ROUND(AVERAGE(VALUE(BH$3),VALUE($P77)),0),CHOOSE(IF(OR(BH$1,$R77),4,INDEX(CMB[[Res_Rare]:[Res_Rare]],MATCH(ROUND(MIN(SUM(BH$4,$O77/1000),SUM($O77,BH$4/1000)),3),CMB[[Cmb_ID]:[Cmb_ID]],0))),-1,-1,0,0)),IF(OR(BH$1,$R77),4,INDEX(CMB[[Cmb_Rare]:[Cmb_Rare]],MATCH(ROUND(MIN(SUM(BH$4,$O77/1000),SUM($O77,BH$4/1000)),3),CMB[[Cmb_ID]:[Cmb_ID]],0))),CHOOSE(AC[[M]:[M]],2,1,1,SUM(AC[[AB]:[DB]])))),""))</f>
        <v/>
      </c>
      <c r="BI77" t="str">
        <f>IF(OR(BI$5="",$S77=""),"",IFERROR(SUM(PRODUCT(INDEX(CMB[[BA_0O]:[BA_2O]],MATCH(ROUND(MIN(SUM(BI$4,$O77/1000),SUM($O77,BI$4/1000)),3),CMB[[Cmb_ID]:[Cmb_ID]],0),SUM(N(BI$1),N($R77),1)),CHOOSE(AC[[M]:[M]],1,1,0,AC[[AB]:[AB]])),PRODUCT(INDEX(CMB[[BD_0O]:[BD_2O]],MATCH(ROUND(MIN(SUM(BI$4,$O77/1000),SUM($O77,BI$4/1000)),3),CMB[[Cmb_ID]:[Cmb_ID]],0),SUM(N(BI$1),N($R77),1)),CHOOSE(AC[[M]:[M]],1,0,1,AC[[DB]:[DB]])),PRODUCT(SUM(ROUND(AVERAGE(VALUE(BI$3),VALUE($P77)),0),CHOOSE(IF(OR(BI$1,$R77),4,INDEX(CMB[[Res_Rare]:[Res_Rare]],MATCH(ROUND(MIN(SUM(BI$4,$O77/1000),SUM($O77,BI$4/1000)),3),CMB[[Cmb_ID]:[Cmb_ID]],0))),-1,-1,0,0)),IF(OR(BI$1,$R77),4,INDEX(CMB[[Cmb_Rare]:[Cmb_Rare]],MATCH(ROUND(MIN(SUM(BI$4,$O77/1000),SUM($O77,BI$4/1000)),3),CMB[[Cmb_ID]:[Cmb_ID]],0))),CHOOSE(AC[[M]:[M]],2,1,1,SUM(AC[[AB]:[DB]])))),""))</f>
        <v/>
      </c>
      <c r="BJ77" t="str">
        <f>IF(OR(BJ$5="",$S77=""),"",IFERROR(SUM(PRODUCT(INDEX(CMB[[BA_0O]:[BA_2O]],MATCH(ROUND(MIN(SUM(BJ$4,$O77/1000),SUM($O77,BJ$4/1000)),3),CMB[[Cmb_ID]:[Cmb_ID]],0),SUM(N(BJ$1),N($R77),1)),CHOOSE(AC[[M]:[M]],1,1,0,AC[[AB]:[AB]])),PRODUCT(INDEX(CMB[[BD_0O]:[BD_2O]],MATCH(ROUND(MIN(SUM(BJ$4,$O77/1000),SUM($O77,BJ$4/1000)),3),CMB[[Cmb_ID]:[Cmb_ID]],0),SUM(N(BJ$1),N($R77),1)),CHOOSE(AC[[M]:[M]],1,0,1,AC[[DB]:[DB]])),PRODUCT(SUM(ROUND(AVERAGE(VALUE(BJ$3),VALUE($P77)),0),CHOOSE(IF(OR(BJ$1,$R77),4,INDEX(CMB[[Res_Rare]:[Res_Rare]],MATCH(ROUND(MIN(SUM(BJ$4,$O77/1000),SUM($O77,BJ$4/1000)),3),CMB[[Cmb_ID]:[Cmb_ID]],0))),-1,-1,0,0)),IF(OR(BJ$1,$R77),4,INDEX(CMB[[Cmb_Rare]:[Cmb_Rare]],MATCH(ROUND(MIN(SUM(BJ$4,$O77/1000),SUM($O77,BJ$4/1000)),3),CMB[[Cmb_ID]:[Cmb_ID]],0))),CHOOSE(AC[[M]:[M]],2,1,1,SUM(AC[[AB]:[DB]])))),""))</f>
        <v/>
      </c>
      <c r="BK77" t="str">
        <f>IF(OR(BK$5="",$S77=""),"",IFERROR(SUM(PRODUCT(INDEX(CMB[[BA_0O]:[BA_2O]],MATCH(ROUND(MIN(SUM(BK$4,$O77/1000),SUM($O77,BK$4/1000)),3),CMB[[Cmb_ID]:[Cmb_ID]],0),SUM(N(BK$1),N($R77),1)),CHOOSE(AC[[M]:[M]],1,1,0,AC[[AB]:[AB]])),PRODUCT(INDEX(CMB[[BD_0O]:[BD_2O]],MATCH(ROUND(MIN(SUM(BK$4,$O77/1000),SUM($O77,BK$4/1000)),3),CMB[[Cmb_ID]:[Cmb_ID]],0),SUM(N(BK$1),N($R77),1)),CHOOSE(AC[[M]:[M]],1,0,1,AC[[DB]:[DB]])),PRODUCT(SUM(ROUND(AVERAGE(VALUE(BK$3),VALUE($P77)),0),CHOOSE(IF(OR(BK$1,$R77),4,INDEX(CMB[[Res_Rare]:[Res_Rare]],MATCH(ROUND(MIN(SUM(BK$4,$O77/1000),SUM($O77,BK$4/1000)),3),CMB[[Cmb_ID]:[Cmb_ID]],0))),-1,-1,0,0)),IF(OR(BK$1,$R77),4,INDEX(CMB[[Cmb_Rare]:[Cmb_Rare]],MATCH(ROUND(MIN(SUM(BK$4,$O77/1000),SUM($O77,BK$4/1000)),3),CMB[[Cmb_ID]:[Cmb_ID]],0))),CHOOSE(AC[[M]:[M]],2,1,1,SUM(AC[[AB]:[DB]])))),""))</f>
        <v/>
      </c>
      <c r="BL77" t="str">
        <f>IF(OR(BL$5="",$S77=""),"",IFERROR(SUM(PRODUCT(INDEX(CMB[[BA_0O]:[BA_2O]],MATCH(ROUND(MIN(SUM(BL$4,$O77/1000),SUM($O77,BL$4/1000)),3),CMB[[Cmb_ID]:[Cmb_ID]],0),SUM(N(BL$1),N($R77),1)),CHOOSE(AC[[M]:[M]],1,1,0,AC[[AB]:[AB]])),PRODUCT(INDEX(CMB[[BD_0O]:[BD_2O]],MATCH(ROUND(MIN(SUM(BL$4,$O77/1000),SUM($O77,BL$4/1000)),3),CMB[[Cmb_ID]:[Cmb_ID]],0),SUM(N(BL$1),N($R77),1)),CHOOSE(AC[[M]:[M]],1,0,1,AC[[DB]:[DB]])),PRODUCT(SUM(ROUND(AVERAGE(VALUE(BL$3),VALUE($P77)),0),CHOOSE(IF(OR(BL$1,$R77),4,INDEX(CMB[[Res_Rare]:[Res_Rare]],MATCH(ROUND(MIN(SUM(BL$4,$O77/1000),SUM($O77,BL$4/1000)),3),CMB[[Cmb_ID]:[Cmb_ID]],0))),-1,-1,0,0)),IF(OR(BL$1,$R77),4,INDEX(CMB[[Cmb_Rare]:[Cmb_Rare]],MATCH(ROUND(MIN(SUM(BL$4,$O77/1000),SUM($O77,BL$4/1000)),3),CMB[[Cmb_ID]:[Cmb_ID]],0))),CHOOSE(AC[[M]:[M]],2,1,1,SUM(AC[[AB]:[DB]])))),""))</f>
        <v/>
      </c>
      <c r="BM77" t="str">
        <f>IF(OR(BM$5="",$S77=""),"",IFERROR(SUM(PRODUCT(INDEX(CMB[[BA_0O]:[BA_2O]],MATCH(ROUND(MIN(SUM(BM$4,$O77/1000),SUM($O77,BM$4/1000)),3),CMB[[Cmb_ID]:[Cmb_ID]],0),SUM(N(BM$1),N($R77),1)),CHOOSE(AC[[M]:[M]],1,1,0,AC[[AB]:[AB]])),PRODUCT(INDEX(CMB[[BD_0O]:[BD_2O]],MATCH(ROUND(MIN(SUM(BM$4,$O77/1000),SUM($O77,BM$4/1000)),3),CMB[[Cmb_ID]:[Cmb_ID]],0),SUM(N(BM$1),N($R77),1)),CHOOSE(AC[[M]:[M]],1,0,1,AC[[DB]:[DB]])),PRODUCT(SUM(ROUND(AVERAGE(VALUE(BM$3),VALUE($P77)),0),CHOOSE(IF(OR(BM$1,$R77),4,INDEX(CMB[[Res_Rare]:[Res_Rare]],MATCH(ROUND(MIN(SUM(BM$4,$O77/1000),SUM($O77,BM$4/1000)),3),CMB[[Cmb_ID]:[Cmb_ID]],0))),-1,-1,0,0)),IF(OR(BM$1,$R77),4,INDEX(CMB[[Cmb_Rare]:[Cmb_Rare]],MATCH(ROUND(MIN(SUM(BM$4,$O77/1000),SUM($O77,BM$4/1000)),3),CMB[[Cmb_ID]:[Cmb_ID]],0))),CHOOSE(AC[[M]:[M]],2,1,1,SUM(AC[[AB]:[DB]])))),""))</f>
        <v/>
      </c>
      <c r="BN77" t="str">
        <f>IF(OR(BN$5="",$S77=""),"",IFERROR(SUM(PRODUCT(INDEX(CMB[[BA_0O]:[BA_2O]],MATCH(ROUND(MIN(SUM(BN$4,$O77/1000),SUM($O77,BN$4/1000)),3),CMB[[Cmb_ID]:[Cmb_ID]],0),SUM(N(BN$1),N($R77),1)),CHOOSE(AC[[M]:[M]],1,1,0,AC[[AB]:[AB]])),PRODUCT(INDEX(CMB[[BD_0O]:[BD_2O]],MATCH(ROUND(MIN(SUM(BN$4,$O77/1000),SUM($O77,BN$4/1000)),3),CMB[[Cmb_ID]:[Cmb_ID]],0),SUM(N(BN$1),N($R77),1)),CHOOSE(AC[[M]:[M]],1,0,1,AC[[DB]:[DB]])),PRODUCT(SUM(ROUND(AVERAGE(VALUE(BN$3),VALUE($P77)),0),CHOOSE(IF(OR(BN$1,$R77),4,INDEX(CMB[[Res_Rare]:[Res_Rare]],MATCH(ROUND(MIN(SUM(BN$4,$O77/1000),SUM($O77,BN$4/1000)),3),CMB[[Cmb_ID]:[Cmb_ID]],0))),-1,-1,0,0)),IF(OR(BN$1,$R77),4,INDEX(CMB[[Cmb_Rare]:[Cmb_Rare]],MATCH(ROUND(MIN(SUM(BN$4,$O77/1000),SUM($O77,BN$4/1000)),3),CMB[[Cmb_ID]:[Cmb_ID]],0))),CHOOSE(AC[[M]:[M]],2,1,1,SUM(AC[[AB]:[DB]])))),""))</f>
        <v/>
      </c>
      <c r="BO77" t="str">
        <f>IF(OR(BO$5="",$S77=""),"",IFERROR(SUM(PRODUCT(INDEX(CMB[[BA_0O]:[BA_2O]],MATCH(ROUND(MIN(SUM(BO$4,$O77/1000),SUM($O77,BO$4/1000)),3),CMB[[Cmb_ID]:[Cmb_ID]],0),SUM(N(BO$1),N($R77),1)),CHOOSE(AC[[M]:[M]],1,1,0,AC[[AB]:[AB]])),PRODUCT(INDEX(CMB[[BD_0O]:[BD_2O]],MATCH(ROUND(MIN(SUM(BO$4,$O77/1000),SUM($O77,BO$4/1000)),3),CMB[[Cmb_ID]:[Cmb_ID]],0),SUM(N(BO$1),N($R77),1)),CHOOSE(AC[[M]:[M]],1,0,1,AC[[DB]:[DB]])),PRODUCT(SUM(ROUND(AVERAGE(VALUE(BO$3),VALUE($P77)),0),CHOOSE(IF(OR(BO$1,$R77),4,INDEX(CMB[[Res_Rare]:[Res_Rare]],MATCH(ROUND(MIN(SUM(BO$4,$O77/1000),SUM($O77,BO$4/1000)),3),CMB[[Cmb_ID]:[Cmb_ID]],0))),-1,-1,0,0)),IF(OR(BO$1,$R77),4,INDEX(CMB[[Cmb_Rare]:[Cmb_Rare]],MATCH(ROUND(MIN(SUM(BO$4,$O77/1000),SUM($O77,BO$4/1000)),3),CMB[[Cmb_ID]:[Cmb_ID]],0))),CHOOSE(AC[[M]:[M]],2,1,1,SUM(AC[[AB]:[DB]])))),""))</f>
        <v/>
      </c>
      <c r="BP77" t="str">
        <f>IF(OR(BP$5="",$S77=""),"",IFERROR(SUM(PRODUCT(INDEX(CMB[[BA_0O]:[BA_2O]],MATCH(ROUND(MIN(SUM(BP$4,$O77/1000),SUM($O77,BP$4/1000)),3),CMB[[Cmb_ID]:[Cmb_ID]],0),SUM(N(BP$1),N($R77),1)),CHOOSE(AC[[M]:[M]],1,1,0,AC[[AB]:[AB]])),PRODUCT(INDEX(CMB[[BD_0O]:[BD_2O]],MATCH(ROUND(MIN(SUM(BP$4,$O77/1000),SUM($O77,BP$4/1000)),3),CMB[[Cmb_ID]:[Cmb_ID]],0),SUM(N(BP$1),N($R77),1)),CHOOSE(AC[[M]:[M]],1,0,1,AC[[DB]:[DB]])),PRODUCT(SUM(ROUND(AVERAGE(VALUE(BP$3),VALUE($P77)),0),CHOOSE(IF(OR(BP$1,$R77),4,INDEX(CMB[[Res_Rare]:[Res_Rare]],MATCH(ROUND(MIN(SUM(BP$4,$O77/1000),SUM($O77,BP$4/1000)),3),CMB[[Cmb_ID]:[Cmb_ID]],0))),-1,-1,0,0)),IF(OR(BP$1,$R77),4,INDEX(CMB[[Cmb_Rare]:[Cmb_Rare]],MATCH(ROUND(MIN(SUM(BP$4,$O77/1000),SUM($O77,BP$4/1000)),3),CMB[[Cmb_ID]:[Cmb_ID]],0))),CHOOSE(AC[[M]:[M]],2,1,1,SUM(AC[[AB]:[DB]])))),""))</f>
        <v/>
      </c>
      <c r="BQ77" t="str">
        <f>IF(OR(BQ$5="",$S77=""),"",IFERROR(SUM(PRODUCT(INDEX(CMB[[BA_0O]:[BA_2O]],MATCH(ROUND(MIN(SUM(BQ$4,$O77/1000),SUM($O77,BQ$4/1000)),3),CMB[[Cmb_ID]:[Cmb_ID]],0),SUM(N(BQ$1),N($R77),1)),CHOOSE(AC[[M]:[M]],1,1,0,AC[[AB]:[AB]])),PRODUCT(INDEX(CMB[[BD_0O]:[BD_2O]],MATCH(ROUND(MIN(SUM(BQ$4,$O77/1000),SUM($O77,BQ$4/1000)),3),CMB[[Cmb_ID]:[Cmb_ID]],0),SUM(N(BQ$1),N($R77),1)),CHOOSE(AC[[M]:[M]],1,0,1,AC[[DB]:[DB]])),PRODUCT(SUM(ROUND(AVERAGE(VALUE(BQ$3),VALUE($P77)),0),CHOOSE(IF(OR(BQ$1,$R77),4,INDEX(CMB[[Res_Rare]:[Res_Rare]],MATCH(ROUND(MIN(SUM(BQ$4,$O77/1000),SUM($O77,BQ$4/1000)),3),CMB[[Cmb_ID]:[Cmb_ID]],0))),-1,-1,0,0)),IF(OR(BQ$1,$R77),4,INDEX(CMB[[Cmb_Rare]:[Cmb_Rare]],MATCH(ROUND(MIN(SUM(BQ$4,$O77/1000),SUM($O77,BQ$4/1000)),3),CMB[[Cmb_ID]:[Cmb_ID]],0))),CHOOSE(AC[[M]:[M]],2,1,1,SUM(AC[[AB]:[DB]])))),""))</f>
        <v/>
      </c>
      <c r="BR77" t="str">
        <f>IF(OR(BR$5="",$S77=""),"",IFERROR(SUM(PRODUCT(INDEX(CMB[[BA_0O]:[BA_2O]],MATCH(ROUND(MIN(SUM(BR$4,$O77/1000),SUM($O77,BR$4/1000)),3),CMB[[Cmb_ID]:[Cmb_ID]],0),SUM(N(BR$1),N($R77),1)),CHOOSE(AC[[M]:[M]],1,1,0,AC[[AB]:[AB]])),PRODUCT(INDEX(CMB[[BD_0O]:[BD_2O]],MATCH(ROUND(MIN(SUM(BR$4,$O77/1000),SUM($O77,BR$4/1000)),3),CMB[[Cmb_ID]:[Cmb_ID]],0),SUM(N(BR$1),N($R77),1)),CHOOSE(AC[[M]:[M]],1,0,1,AC[[DB]:[DB]])),PRODUCT(SUM(ROUND(AVERAGE(VALUE(BR$3),VALUE($P77)),0),CHOOSE(IF(OR(BR$1,$R77),4,INDEX(CMB[[Res_Rare]:[Res_Rare]],MATCH(ROUND(MIN(SUM(BR$4,$O77/1000),SUM($O77,BR$4/1000)),3),CMB[[Cmb_ID]:[Cmb_ID]],0))),-1,-1,0,0)),IF(OR(BR$1,$R77),4,INDEX(CMB[[Cmb_Rare]:[Cmb_Rare]],MATCH(ROUND(MIN(SUM(BR$4,$O77/1000),SUM($O77,BR$4/1000)),3),CMB[[Cmb_ID]:[Cmb_ID]],0))),CHOOSE(AC[[M]:[M]],2,1,1,SUM(AC[[AB]:[DB]])))),""))</f>
        <v/>
      </c>
      <c r="BS77" t="str">
        <f>IF(OR(BS$5="",$S77=""),"",IFERROR(SUM(PRODUCT(INDEX(CMB[[BA_0O]:[BA_2O]],MATCH(ROUND(MIN(SUM(BS$4,$O77/1000),SUM($O77,BS$4/1000)),3),CMB[[Cmb_ID]:[Cmb_ID]],0),SUM(N(BS$1),N($R77),1)),CHOOSE(AC[[M]:[M]],1,1,0,AC[[AB]:[AB]])),PRODUCT(INDEX(CMB[[BD_0O]:[BD_2O]],MATCH(ROUND(MIN(SUM(BS$4,$O77/1000),SUM($O77,BS$4/1000)),3),CMB[[Cmb_ID]:[Cmb_ID]],0),SUM(N(BS$1),N($R77),1)),CHOOSE(AC[[M]:[M]],1,0,1,AC[[DB]:[DB]])),PRODUCT(SUM(ROUND(AVERAGE(VALUE(BS$3),VALUE($P77)),0),CHOOSE(IF(OR(BS$1,$R77),4,INDEX(CMB[[Res_Rare]:[Res_Rare]],MATCH(ROUND(MIN(SUM(BS$4,$O77/1000),SUM($O77,BS$4/1000)),3),CMB[[Cmb_ID]:[Cmb_ID]],0))),-1,-1,0,0)),IF(OR(BS$1,$R77),4,INDEX(CMB[[Cmb_Rare]:[Cmb_Rare]],MATCH(ROUND(MIN(SUM(BS$4,$O77/1000),SUM($O77,BS$4/1000)),3),CMB[[Cmb_ID]:[Cmb_ID]],0))),CHOOSE(AC[[M]:[M]],2,1,1,SUM(AC[[AB]:[DB]])))),""))</f>
        <v/>
      </c>
      <c r="BT77" t="str">
        <f>IF(OR(BT$5="",$S77=""),"",IFERROR(SUM(PRODUCT(INDEX(CMB[[BA_0O]:[BA_2O]],MATCH(ROUND(MIN(SUM(BT$4,$O77/1000),SUM($O77,BT$4/1000)),3),CMB[[Cmb_ID]:[Cmb_ID]],0),SUM(N(BT$1),N($R77),1)),CHOOSE(AC[[M]:[M]],1,1,0,AC[[AB]:[AB]])),PRODUCT(INDEX(CMB[[BD_0O]:[BD_2O]],MATCH(ROUND(MIN(SUM(BT$4,$O77/1000),SUM($O77,BT$4/1000)),3),CMB[[Cmb_ID]:[Cmb_ID]],0),SUM(N(BT$1),N($R77),1)),CHOOSE(AC[[M]:[M]],1,0,1,AC[[DB]:[DB]])),PRODUCT(SUM(ROUND(AVERAGE(VALUE(BT$3),VALUE($P77)),0),CHOOSE(IF(OR(BT$1,$R77),4,INDEX(CMB[[Res_Rare]:[Res_Rare]],MATCH(ROUND(MIN(SUM(BT$4,$O77/1000),SUM($O77,BT$4/1000)),3),CMB[[Cmb_ID]:[Cmb_ID]],0))),-1,-1,0,0)),IF(OR(BT$1,$R77),4,INDEX(CMB[[Cmb_Rare]:[Cmb_Rare]],MATCH(ROUND(MIN(SUM(BT$4,$O77/1000),SUM($O77,BT$4/1000)),3),CMB[[Cmb_ID]:[Cmb_ID]],0))),CHOOSE(AC[[M]:[M]],2,1,1,SUM(AC[[AB]:[DB]])))),""))</f>
        <v/>
      </c>
      <c r="BU77" t="str">
        <f>IF(OR(BU$5="",$S77=""),"",IFERROR(SUM(PRODUCT(INDEX(CMB[[BA_0O]:[BA_2O]],MATCH(ROUND(MIN(SUM(BU$4,$O77/1000),SUM($O77,BU$4/1000)),3),CMB[[Cmb_ID]:[Cmb_ID]],0),SUM(N(BU$1),N($R77),1)),CHOOSE(AC[[M]:[M]],1,1,0,AC[[AB]:[AB]])),PRODUCT(INDEX(CMB[[BD_0O]:[BD_2O]],MATCH(ROUND(MIN(SUM(BU$4,$O77/1000),SUM($O77,BU$4/1000)),3),CMB[[Cmb_ID]:[Cmb_ID]],0),SUM(N(BU$1),N($R77),1)),CHOOSE(AC[[M]:[M]],1,0,1,AC[[DB]:[DB]])),PRODUCT(SUM(ROUND(AVERAGE(VALUE(BU$3),VALUE($P77)),0),CHOOSE(IF(OR(BU$1,$R77),4,INDEX(CMB[[Res_Rare]:[Res_Rare]],MATCH(ROUND(MIN(SUM(BU$4,$O77/1000),SUM($O77,BU$4/1000)),3),CMB[[Cmb_ID]:[Cmb_ID]],0))),-1,-1,0,0)),IF(OR(BU$1,$R77),4,INDEX(CMB[[Cmb_Rare]:[Cmb_Rare]],MATCH(ROUND(MIN(SUM(BU$4,$O77/1000),SUM($O77,BU$4/1000)),3),CMB[[Cmb_ID]:[Cmb_ID]],0))),CHOOSE(AC[[M]:[M]],2,1,1,SUM(AC[[AB]:[DB]])))),""))</f>
        <v/>
      </c>
      <c r="BV77" t="str">
        <f>IF(OR(BV$5="",$S77=""),"",IFERROR(SUM(PRODUCT(INDEX(CMB[[BA_0O]:[BA_2O]],MATCH(ROUND(MIN(SUM(BV$4,$O77/1000),SUM($O77,BV$4/1000)),3),CMB[[Cmb_ID]:[Cmb_ID]],0),SUM(N(BV$1),N($R77),1)),CHOOSE(AC[[M]:[M]],1,1,0,AC[[AB]:[AB]])),PRODUCT(INDEX(CMB[[BD_0O]:[BD_2O]],MATCH(ROUND(MIN(SUM(BV$4,$O77/1000),SUM($O77,BV$4/1000)),3),CMB[[Cmb_ID]:[Cmb_ID]],0),SUM(N(BV$1),N($R77),1)),CHOOSE(AC[[M]:[M]],1,0,1,AC[[DB]:[DB]])),PRODUCT(SUM(ROUND(AVERAGE(VALUE(BV$3),VALUE($P77)),0),CHOOSE(IF(OR(BV$1,$R77),4,INDEX(CMB[[Res_Rare]:[Res_Rare]],MATCH(ROUND(MIN(SUM(BV$4,$O77/1000),SUM($O77,BV$4/1000)),3),CMB[[Cmb_ID]:[Cmb_ID]],0))),-1,-1,0,0)),IF(OR(BV$1,$R77),4,INDEX(CMB[[Cmb_Rare]:[Cmb_Rare]],MATCH(ROUND(MIN(SUM(BV$4,$O77/1000),SUM($O77,BV$4/1000)),3),CMB[[Cmb_ID]:[Cmb_ID]],0))),CHOOSE(AC[[M]:[M]],2,1,1,SUM(AC[[AB]:[DB]])))),""))</f>
        <v/>
      </c>
      <c r="BW77" t="str">
        <f>IF(OR(BW$5="",$S77=""),"",IFERROR(SUM(PRODUCT(INDEX(CMB[[BA_0O]:[BA_2O]],MATCH(ROUND(MIN(SUM(BW$4,$O77/1000),SUM($O77,BW$4/1000)),3),CMB[[Cmb_ID]:[Cmb_ID]],0),SUM(N(BW$1),N($R77),1)),CHOOSE(AC[[M]:[M]],1,1,0,AC[[AB]:[AB]])),PRODUCT(INDEX(CMB[[BD_0O]:[BD_2O]],MATCH(ROUND(MIN(SUM(BW$4,$O77/1000),SUM($O77,BW$4/1000)),3),CMB[[Cmb_ID]:[Cmb_ID]],0),SUM(N(BW$1),N($R77),1)),CHOOSE(AC[[M]:[M]],1,0,1,AC[[DB]:[DB]])),PRODUCT(SUM(ROUND(AVERAGE(VALUE(BW$3),VALUE($P77)),0),CHOOSE(IF(OR(BW$1,$R77),4,INDEX(CMB[[Res_Rare]:[Res_Rare]],MATCH(ROUND(MIN(SUM(BW$4,$O77/1000),SUM($O77,BW$4/1000)),3),CMB[[Cmb_ID]:[Cmb_ID]],0))),-1,-1,0,0)),IF(OR(BW$1,$R77),4,INDEX(CMB[[Cmb_Rare]:[Cmb_Rare]],MATCH(ROUND(MIN(SUM(BW$4,$O77/1000),SUM($O77,BW$4/1000)),3),CMB[[Cmb_ID]:[Cmb_ID]],0))),CHOOSE(AC[[M]:[M]],2,1,1,SUM(AC[[AB]:[DB]])))),""))</f>
        <v/>
      </c>
      <c r="BX77" t="str">
        <f>IF(OR(BX$5="",$S77=""),"",IFERROR(SUM(PRODUCT(INDEX(CMB[[BA_0O]:[BA_2O]],MATCH(ROUND(MIN(SUM(BX$4,$O77/1000),SUM($O77,BX$4/1000)),3),CMB[[Cmb_ID]:[Cmb_ID]],0),SUM(N(BX$1),N($R77),1)),CHOOSE(AC[[M]:[M]],1,1,0,AC[[AB]:[AB]])),PRODUCT(INDEX(CMB[[BD_0O]:[BD_2O]],MATCH(ROUND(MIN(SUM(BX$4,$O77/1000),SUM($O77,BX$4/1000)),3),CMB[[Cmb_ID]:[Cmb_ID]],0),SUM(N(BX$1),N($R77),1)),CHOOSE(AC[[M]:[M]],1,0,1,AC[[DB]:[DB]])),PRODUCT(SUM(ROUND(AVERAGE(VALUE(BX$3),VALUE($P77)),0),CHOOSE(IF(OR(BX$1,$R77),4,INDEX(CMB[[Res_Rare]:[Res_Rare]],MATCH(ROUND(MIN(SUM(BX$4,$O77/1000),SUM($O77,BX$4/1000)),3),CMB[[Cmb_ID]:[Cmb_ID]],0))),-1,-1,0,0)),IF(OR(BX$1,$R77),4,INDEX(CMB[[Cmb_Rare]:[Cmb_Rare]],MATCH(ROUND(MIN(SUM(BX$4,$O77/1000),SUM($O77,BX$4/1000)),3),CMB[[Cmb_ID]:[Cmb_ID]],0))),CHOOSE(AC[[M]:[M]],2,1,1,SUM(AC[[AB]:[DB]])))),""))</f>
        <v/>
      </c>
      <c r="BY77" t="str">
        <f>IF(OR(BY$5="",$S77=""),"",IFERROR(SUM(PRODUCT(INDEX(CMB[[BA_0O]:[BA_2O]],MATCH(ROUND(MIN(SUM(BY$4,$O77/1000),SUM($O77,BY$4/1000)),3),CMB[[Cmb_ID]:[Cmb_ID]],0),SUM(N(BY$1),N($R77),1)),CHOOSE(AC[[M]:[M]],1,1,0,AC[[AB]:[AB]])),PRODUCT(INDEX(CMB[[BD_0O]:[BD_2O]],MATCH(ROUND(MIN(SUM(BY$4,$O77/1000),SUM($O77,BY$4/1000)),3),CMB[[Cmb_ID]:[Cmb_ID]],0),SUM(N(BY$1),N($R77),1)),CHOOSE(AC[[M]:[M]],1,0,1,AC[[DB]:[DB]])),PRODUCT(SUM(ROUND(AVERAGE(VALUE(BY$3),VALUE($P77)),0),CHOOSE(IF(OR(BY$1,$R77),4,INDEX(CMB[[Res_Rare]:[Res_Rare]],MATCH(ROUND(MIN(SUM(BY$4,$O77/1000),SUM($O77,BY$4/1000)),3),CMB[[Cmb_ID]:[Cmb_ID]],0))),-1,-1,0,0)),IF(OR(BY$1,$R77),4,INDEX(CMB[[Cmb_Rare]:[Cmb_Rare]],MATCH(ROUND(MIN(SUM(BY$4,$O77/1000),SUM($O77,BY$4/1000)),3),CMB[[Cmb_ID]:[Cmb_ID]],0))),CHOOSE(AC[[M]:[M]],2,1,1,SUM(AC[[AB]:[DB]])))),""))</f>
        <v/>
      </c>
      <c r="BZ77" t="str">
        <f>IF(OR(BZ$5="",$S77=""),"",IFERROR(SUM(PRODUCT(INDEX(CMB[[BA_0O]:[BA_2O]],MATCH(ROUND(MIN(SUM(BZ$4,$O77/1000),SUM($O77,BZ$4/1000)),3),CMB[[Cmb_ID]:[Cmb_ID]],0),SUM(N(BZ$1),N($R77),1)),CHOOSE(AC[[M]:[M]],1,1,0,AC[[AB]:[AB]])),PRODUCT(INDEX(CMB[[BD_0O]:[BD_2O]],MATCH(ROUND(MIN(SUM(BZ$4,$O77/1000),SUM($O77,BZ$4/1000)),3),CMB[[Cmb_ID]:[Cmb_ID]],0),SUM(N(BZ$1),N($R77),1)),CHOOSE(AC[[M]:[M]],1,0,1,AC[[DB]:[DB]])),PRODUCT(SUM(ROUND(AVERAGE(VALUE(BZ$3),VALUE($P77)),0),CHOOSE(IF(OR(BZ$1,$R77),4,INDEX(CMB[[Res_Rare]:[Res_Rare]],MATCH(ROUND(MIN(SUM(BZ$4,$O77/1000),SUM($O77,BZ$4/1000)),3),CMB[[Cmb_ID]:[Cmb_ID]],0))),-1,-1,0,0)),IF(OR(BZ$1,$R77),4,INDEX(CMB[[Cmb_Rare]:[Cmb_Rare]],MATCH(ROUND(MIN(SUM(BZ$4,$O77/1000),SUM($O77,BZ$4/1000)),3),CMB[[Cmb_ID]:[Cmb_ID]],0))),CHOOSE(AC[[M]:[M]],2,1,1,SUM(AC[[AB]:[DB]])))),""))</f>
        <v/>
      </c>
      <c r="CA77" t="str">
        <f>IF(OR(CA$5="",$S77=""),"",IFERROR(SUM(PRODUCT(INDEX(CMB[[BA_0O]:[BA_2O]],MATCH(ROUND(MIN(SUM(CA$4,$O77/1000),SUM($O77,CA$4/1000)),3),CMB[[Cmb_ID]:[Cmb_ID]],0),SUM(N(CA$1),N($R77),1)),CHOOSE(AC[[M]:[M]],1,1,0,AC[[AB]:[AB]])),PRODUCT(INDEX(CMB[[BD_0O]:[BD_2O]],MATCH(ROUND(MIN(SUM(CA$4,$O77/1000),SUM($O77,CA$4/1000)),3),CMB[[Cmb_ID]:[Cmb_ID]],0),SUM(N(CA$1),N($R77),1)),CHOOSE(AC[[M]:[M]],1,0,1,AC[[DB]:[DB]])),PRODUCT(SUM(ROUND(AVERAGE(VALUE(CA$3),VALUE($P77)),0),CHOOSE(IF(OR(CA$1,$R77),4,INDEX(CMB[[Res_Rare]:[Res_Rare]],MATCH(ROUND(MIN(SUM(CA$4,$O77/1000),SUM($O77,CA$4/1000)),3),CMB[[Cmb_ID]:[Cmb_ID]],0))),-1,-1,0,0)),IF(OR(CA$1,$R77),4,INDEX(CMB[[Cmb_Rare]:[Cmb_Rare]],MATCH(ROUND(MIN(SUM(CA$4,$O77/1000),SUM($O77,CA$4/1000)),3),CMB[[Cmb_ID]:[Cmb_ID]],0))),CHOOSE(AC[[M]:[M]],2,1,1,SUM(AC[[AB]:[DB]])))),""))</f>
        <v/>
      </c>
      <c r="CB77" t="str">
        <f>IF(OR(CB$5="",$S77=""),"",IFERROR(SUM(PRODUCT(INDEX(CMB[[BA_0O]:[BA_2O]],MATCH(ROUND(MIN(SUM(CB$4,$O77/1000),SUM($O77,CB$4/1000)),3),CMB[[Cmb_ID]:[Cmb_ID]],0),SUM(N(CB$1),N($R77),1)),CHOOSE(AC[[M]:[M]],1,1,0,AC[[AB]:[AB]])),PRODUCT(INDEX(CMB[[BD_0O]:[BD_2O]],MATCH(ROUND(MIN(SUM(CB$4,$O77/1000),SUM($O77,CB$4/1000)),3),CMB[[Cmb_ID]:[Cmb_ID]],0),SUM(N(CB$1),N($R77),1)),CHOOSE(AC[[M]:[M]],1,0,1,AC[[DB]:[DB]])),PRODUCT(SUM(ROUND(AVERAGE(VALUE(CB$3),VALUE($P77)),0),CHOOSE(IF(OR(CB$1,$R77),4,INDEX(CMB[[Res_Rare]:[Res_Rare]],MATCH(ROUND(MIN(SUM(CB$4,$O77/1000),SUM($O77,CB$4/1000)),3),CMB[[Cmb_ID]:[Cmb_ID]],0))),-1,-1,0,0)),IF(OR(CB$1,$R77),4,INDEX(CMB[[Cmb_Rare]:[Cmb_Rare]],MATCH(ROUND(MIN(SUM(CB$4,$O77/1000),SUM($O77,CB$4/1000)),3),CMB[[Cmb_ID]:[Cmb_ID]],0))),CHOOSE(AC[[M]:[M]],2,1,1,SUM(AC[[AB]:[DB]])))),""))</f>
        <v/>
      </c>
      <c r="CC77" t="str">
        <f>IF(OR(CC$5="",$S77=""),"",IFERROR(SUM(PRODUCT(INDEX(CMB[[BA_0O]:[BA_2O]],MATCH(ROUND(MIN(SUM(CC$4,$O77/1000),SUM($O77,CC$4/1000)),3),CMB[[Cmb_ID]:[Cmb_ID]],0),SUM(N(CC$1),N($R77),1)),CHOOSE(AC[[M]:[M]],1,1,0,AC[[AB]:[AB]])),PRODUCT(INDEX(CMB[[BD_0O]:[BD_2O]],MATCH(ROUND(MIN(SUM(CC$4,$O77/1000),SUM($O77,CC$4/1000)),3),CMB[[Cmb_ID]:[Cmb_ID]],0),SUM(N(CC$1),N($R77),1)),CHOOSE(AC[[M]:[M]],1,0,1,AC[[DB]:[DB]])),PRODUCT(SUM(ROUND(AVERAGE(VALUE(CC$3),VALUE($P77)),0),CHOOSE(IF(OR(CC$1,$R77),4,INDEX(CMB[[Res_Rare]:[Res_Rare]],MATCH(ROUND(MIN(SUM(CC$4,$O77/1000),SUM($O77,CC$4/1000)),3),CMB[[Cmb_ID]:[Cmb_ID]],0))),-1,-1,0,0)),IF(OR(CC$1,$R77),4,INDEX(CMB[[Cmb_Rare]:[Cmb_Rare]],MATCH(ROUND(MIN(SUM(CC$4,$O77/1000),SUM($O77,CC$4/1000)),3),CMB[[Cmb_ID]:[Cmb_ID]],0))),CHOOSE(AC[[M]:[M]],2,1,1,SUM(AC[[AB]:[DB]])))),""))</f>
        <v/>
      </c>
      <c r="CD77" t="str">
        <f>IF(OR(CD$5="",$S77=""),"",IFERROR(SUM(PRODUCT(INDEX(CMB[[BA_0O]:[BA_2O]],MATCH(ROUND(MIN(SUM(CD$4,$O77/1000),SUM($O77,CD$4/1000)),3),CMB[[Cmb_ID]:[Cmb_ID]],0),SUM(N(CD$1),N($R77),1)),CHOOSE(AC[[M]:[M]],1,1,0,AC[[AB]:[AB]])),PRODUCT(INDEX(CMB[[BD_0O]:[BD_2O]],MATCH(ROUND(MIN(SUM(CD$4,$O77/1000),SUM($O77,CD$4/1000)),3),CMB[[Cmb_ID]:[Cmb_ID]],0),SUM(N(CD$1),N($R77),1)),CHOOSE(AC[[M]:[M]],1,0,1,AC[[DB]:[DB]])),PRODUCT(SUM(ROUND(AVERAGE(VALUE(CD$3),VALUE($P77)),0),CHOOSE(IF(OR(CD$1,$R77),4,INDEX(CMB[[Res_Rare]:[Res_Rare]],MATCH(ROUND(MIN(SUM(CD$4,$O77/1000),SUM($O77,CD$4/1000)),3),CMB[[Cmb_ID]:[Cmb_ID]],0))),-1,-1,0,0)),IF(OR(CD$1,$R77),4,INDEX(CMB[[Cmb_Rare]:[Cmb_Rare]],MATCH(ROUND(MIN(SUM(CD$4,$O77/1000),SUM($O77,CD$4/1000)),3),CMB[[Cmb_ID]:[Cmb_ID]],0))),CHOOSE(AC[[M]:[M]],2,1,1,SUM(AC[[AB]:[DB]])))),""))</f>
        <v/>
      </c>
      <c r="CE77" t="str">
        <f>IF(OR(CE$5="",$S77=""),"",IFERROR(SUM(PRODUCT(INDEX(CMB[[BA_0O]:[BA_2O]],MATCH(ROUND(MIN(SUM(CE$4,$O77/1000),SUM($O77,CE$4/1000)),3),CMB[[Cmb_ID]:[Cmb_ID]],0),SUM(N(CE$1),N($R77),1)),CHOOSE(AC[[M]:[M]],1,1,0,AC[[AB]:[AB]])),PRODUCT(INDEX(CMB[[BD_0O]:[BD_2O]],MATCH(ROUND(MIN(SUM(CE$4,$O77/1000),SUM($O77,CE$4/1000)),3),CMB[[Cmb_ID]:[Cmb_ID]],0),SUM(N(CE$1),N($R77),1)),CHOOSE(AC[[M]:[M]],1,0,1,AC[[DB]:[DB]])),PRODUCT(SUM(ROUND(AVERAGE(VALUE(CE$3),VALUE($P77)),0),CHOOSE(IF(OR(CE$1,$R77),4,INDEX(CMB[[Res_Rare]:[Res_Rare]],MATCH(ROUND(MIN(SUM(CE$4,$O77/1000),SUM($O77,CE$4/1000)),3),CMB[[Cmb_ID]:[Cmb_ID]],0))),-1,-1,0,0)),IF(OR(CE$1,$R77),4,INDEX(CMB[[Cmb_Rare]:[Cmb_Rare]],MATCH(ROUND(MIN(SUM(CE$4,$O77/1000),SUM($O77,CE$4/1000)),3),CMB[[Cmb_ID]:[Cmb_ID]],0))),CHOOSE(AC[[M]:[M]],2,1,1,SUM(AC[[AB]:[DB]])))),""))</f>
        <v/>
      </c>
      <c r="CF77" t="str">
        <f>IF(OR(CF$5="",$S77=""),"",IFERROR(SUM(PRODUCT(INDEX(CMB[[BA_0O]:[BA_2O]],MATCH(ROUND(MIN(SUM(CF$4,$O77/1000),SUM($O77,CF$4/1000)),3),CMB[[Cmb_ID]:[Cmb_ID]],0),SUM(N(CF$1),N($R77),1)),CHOOSE(AC[[M]:[M]],1,1,0,AC[[AB]:[AB]])),PRODUCT(INDEX(CMB[[BD_0O]:[BD_2O]],MATCH(ROUND(MIN(SUM(CF$4,$O77/1000),SUM($O77,CF$4/1000)),3),CMB[[Cmb_ID]:[Cmb_ID]],0),SUM(N(CF$1),N($R77),1)),CHOOSE(AC[[M]:[M]],1,0,1,AC[[DB]:[DB]])),PRODUCT(SUM(ROUND(AVERAGE(VALUE(CF$3),VALUE($P77)),0),CHOOSE(IF(OR(CF$1,$R77),4,INDEX(CMB[[Res_Rare]:[Res_Rare]],MATCH(ROUND(MIN(SUM(CF$4,$O77/1000),SUM($O77,CF$4/1000)),3),CMB[[Cmb_ID]:[Cmb_ID]],0))),-1,-1,0,0)),IF(OR(CF$1,$R77),4,INDEX(CMB[[Cmb_Rare]:[Cmb_Rare]],MATCH(ROUND(MIN(SUM(CF$4,$O77/1000),SUM($O77,CF$4/1000)),3),CMB[[Cmb_ID]:[Cmb_ID]],0))),CHOOSE(AC[[M]:[M]],2,1,1,SUM(AC[[AB]:[DB]])))),""))</f>
        <v/>
      </c>
      <c r="CG77" t="str">
        <f>IF(OR(CG$5="",$S77=""),"",IFERROR(SUM(PRODUCT(INDEX(CMB[[BA_0O]:[BA_2O]],MATCH(ROUND(MIN(SUM(CG$4,$O77/1000),SUM($O77,CG$4/1000)),3),CMB[[Cmb_ID]:[Cmb_ID]],0),SUM(N(CG$1),N($R77),1)),CHOOSE(AC[[M]:[M]],1,1,0,AC[[AB]:[AB]])),PRODUCT(INDEX(CMB[[BD_0O]:[BD_2O]],MATCH(ROUND(MIN(SUM(CG$4,$O77/1000),SUM($O77,CG$4/1000)),3),CMB[[Cmb_ID]:[Cmb_ID]],0),SUM(N(CG$1),N($R77),1)),CHOOSE(AC[[M]:[M]],1,0,1,AC[[DB]:[DB]])),PRODUCT(SUM(ROUND(AVERAGE(VALUE(CG$3),VALUE($P77)),0),CHOOSE(IF(OR(CG$1,$R77),4,INDEX(CMB[[Res_Rare]:[Res_Rare]],MATCH(ROUND(MIN(SUM(CG$4,$O77/1000),SUM($O77,CG$4/1000)),3),CMB[[Cmb_ID]:[Cmb_ID]],0))),-1,-1,0,0)),IF(OR(CG$1,$R77),4,INDEX(CMB[[Cmb_Rare]:[Cmb_Rare]],MATCH(ROUND(MIN(SUM(CG$4,$O77/1000),SUM($O77,CG$4/1000)),3),CMB[[Cmb_ID]:[Cmb_ID]],0))),CHOOSE(AC[[M]:[M]],2,1,1,SUM(AC[[AB]:[DB]])))),""))</f>
        <v/>
      </c>
      <c r="CH77" t="str">
        <f>IF(OR(CH$5="",$S77=""),"",IFERROR(SUM(PRODUCT(INDEX(CMB[[BA_0O]:[BA_2O]],MATCH(ROUND(MIN(SUM(CH$4,$O77/1000),SUM($O77,CH$4/1000)),3),CMB[[Cmb_ID]:[Cmb_ID]],0),SUM(N(CH$1),N($R77),1)),CHOOSE(AC[[M]:[M]],1,1,0,AC[[AB]:[AB]])),PRODUCT(INDEX(CMB[[BD_0O]:[BD_2O]],MATCH(ROUND(MIN(SUM(CH$4,$O77/1000),SUM($O77,CH$4/1000)),3),CMB[[Cmb_ID]:[Cmb_ID]],0),SUM(N(CH$1),N($R77),1)),CHOOSE(AC[[M]:[M]],1,0,1,AC[[DB]:[DB]])),PRODUCT(SUM(ROUND(AVERAGE(VALUE(CH$3),VALUE($P77)),0),CHOOSE(IF(OR(CH$1,$R77),4,INDEX(CMB[[Res_Rare]:[Res_Rare]],MATCH(ROUND(MIN(SUM(CH$4,$O77/1000),SUM($O77,CH$4/1000)),3),CMB[[Cmb_ID]:[Cmb_ID]],0))),-1,-1,0,0)),IF(OR(CH$1,$R77),4,INDEX(CMB[[Cmb_Rare]:[Cmb_Rare]],MATCH(ROUND(MIN(SUM(CH$4,$O77/1000),SUM($O77,CH$4/1000)),3),CMB[[Cmb_ID]:[Cmb_ID]],0))),CHOOSE(AC[[M]:[M]],2,1,1,SUM(AC[[AB]:[DB]])))),""))</f>
        <v/>
      </c>
      <c r="CI77" t="str">
        <f>IF(OR(CI$5="",$S77=""),"",IFERROR(SUM(PRODUCT(INDEX(CMB[[BA_0O]:[BA_2O]],MATCH(ROUND(MIN(SUM(CI$4,$O77/1000),SUM($O77,CI$4/1000)),3),CMB[[Cmb_ID]:[Cmb_ID]],0),SUM(N(CI$1),N($R77),1)),CHOOSE(AC[[M]:[M]],1,1,0,AC[[AB]:[AB]])),PRODUCT(INDEX(CMB[[BD_0O]:[BD_2O]],MATCH(ROUND(MIN(SUM(CI$4,$O77/1000),SUM($O77,CI$4/1000)),3),CMB[[Cmb_ID]:[Cmb_ID]],0),SUM(N(CI$1),N($R77),1)),CHOOSE(AC[[M]:[M]],1,0,1,AC[[DB]:[DB]])),PRODUCT(SUM(ROUND(AVERAGE(VALUE(CI$3),VALUE($P77)),0),CHOOSE(IF(OR(CI$1,$R77),4,INDEX(CMB[[Res_Rare]:[Res_Rare]],MATCH(ROUND(MIN(SUM(CI$4,$O77/1000),SUM($O77,CI$4/1000)),3),CMB[[Cmb_ID]:[Cmb_ID]],0))),-1,-1,0,0)),IF(OR(CI$1,$R77),4,INDEX(CMB[[Cmb_Rare]:[Cmb_Rare]],MATCH(ROUND(MIN(SUM(CI$4,$O77/1000),SUM($O77,CI$4/1000)),3),CMB[[Cmb_ID]:[Cmb_ID]],0))),CHOOSE(AC[[M]:[M]],2,1,1,SUM(AC[[AB]:[DB]])))),""))</f>
        <v/>
      </c>
      <c r="CJ77" t="str">
        <f>IF(OR(CJ$5="",$S77=""),"",IFERROR(SUM(PRODUCT(INDEX(CMB[[BA_0O]:[BA_2O]],MATCH(ROUND(MIN(SUM(CJ$4,$O77/1000),SUM($O77,CJ$4/1000)),3),CMB[[Cmb_ID]:[Cmb_ID]],0),SUM(N(CJ$1),N($R77),1)),CHOOSE(AC[[M]:[M]],1,1,0,AC[[AB]:[AB]])),PRODUCT(INDEX(CMB[[BD_0O]:[BD_2O]],MATCH(ROUND(MIN(SUM(CJ$4,$O77/1000),SUM($O77,CJ$4/1000)),3),CMB[[Cmb_ID]:[Cmb_ID]],0),SUM(N(CJ$1),N($R77),1)),CHOOSE(AC[[M]:[M]],1,0,1,AC[[DB]:[DB]])),PRODUCT(SUM(ROUND(AVERAGE(VALUE(CJ$3),VALUE($P77)),0),CHOOSE(IF(OR(CJ$1,$R77),4,INDEX(CMB[[Res_Rare]:[Res_Rare]],MATCH(ROUND(MIN(SUM(CJ$4,$O77/1000),SUM($O77,CJ$4/1000)),3),CMB[[Cmb_ID]:[Cmb_ID]],0))),-1,-1,0,0)),IF(OR(CJ$1,$R77),4,INDEX(CMB[[Cmb_Rare]:[Cmb_Rare]],MATCH(ROUND(MIN(SUM(CJ$4,$O77/1000),SUM($O77,CJ$4/1000)),3),CMB[[Cmb_ID]:[Cmb_ID]],0))),CHOOSE(AC[[M]:[M]],2,1,1,SUM(AC[[AB]:[DB]])))),""))</f>
        <v/>
      </c>
      <c r="CK77" t="str">
        <f>IF(OR(CK$5="",$S77=""),"",IFERROR(SUM(PRODUCT(INDEX(CMB[[BA_0O]:[BA_2O]],MATCH(ROUND(MIN(SUM(CK$4,$O77/1000),SUM($O77,CK$4/1000)),3),CMB[[Cmb_ID]:[Cmb_ID]],0),SUM(N(CK$1),N($R77),1)),CHOOSE(AC[[M]:[M]],1,1,0,AC[[AB]:[AB]])),PRODUCT(INDEX(CMB[[BD_0O]:[BD_2O]],MATCH(ROUND(MIN(SUM(CK$4,$O77/1000),SUM($O77,CK$4/1000)),3),CMB[[Cmb_ID]:[Cmb_ID]],0),SUM(N(CK$1),N($R77),1)),CHOOSE(AC[[M]:[M]],1,0,1,AC[[DB]:[DB]])),PRODUCT(SUM(ROUND(AVERAGE(VALUE(CK$3),VALUE($P77)),0),CHOOSE(IF(OR(CK$1,$R77),4,INDEX(CMB[[Res_Rare]:[Res_Rare]],MATCH(ROUND(MIN(SUM(CK$4,$O77/1000),SUM($O77,CK$4/1000)),3),CMB[[Cmb_ID]:[Cmb_ID]],0))),-1,-1,0,0)),IF(OR(CK$1,$R77),4,INDEX(CMB[[Cmb_Rare]:[Cmb_Rare]],MATCH(ROUND(MIN(SUM(CK$4,$O77/1000),SUM($O77,CK$4/1000)),3),CMB[[Cmb_ID]:[Cmb_ID]],0))),CHOOSE(AC[[M]:[M]],2,1,1,SUM(AC[[AB]:[DB]])))),""))</f>
        <v/>
      </c>
      <c r="CL77" t="str">
        <f>IF(OR(CL$5="",$S77=""),"",IFERROR(SUM(PRODUCT(INDEX(CMB[[BA_0O]:[BA_2O]],MATCH(ROUND(MIN(SUM(CL$4,$O77/1000),SUM($O77,CL$4/1000)),3),CMB[[Cmb_ID]:[Cmb_ID]],0),SUM(N(CL$1),N($R77),1)),CHOOSE(AC[[M]:[M]],1,1,0,AC[[AB]:[AB]])),PRODUCT(INDEX(CMB[[BD_0O]:[BD_2O]],MATCH(ROUND(MIN(SUM(CL$4,$O77/1000),SUM($O77,CL$4/1000)),3),CMB[[Cmb_ID]:[Cmb_ID]],0),SUM(N(CL$1),N($R77),1)),CHOOSE(AC[[M]:[M]],1,0,1,AC[[DB]:[DB]])),PRODUCT(SUM(ROUND(AVERAGE(VALUE(CL$3),VALUE($P77)),0),CHOOSE(IF(OR(CL$1,$R77),4,INDEX(CMB[[Res_Rare]:[Res_Rare]],MATCH(ROUND(MIN(SUM(CL$4,$O77/1000),SUM($O77,CL$4/1000)),3),CMB[[Cmb_ID]:[Cmb_ID]],0))),-1,-1,0,0)),IF(OR(CL$1,$R77),4,INDEX(CMB[[Cmb_Rare]:[Cmb_Rare]],MATCH(ROUND(MIN(SUM(CL$4,$O77/1000),SUM($O77,CL$4/1000)),3),CMB[[Cmb_ID]:[Cmb_ID]],0))),CHOOSE(AC[[M]:[M]],2,1,1,SUM(AC[[AB]:[DB]])))),""))</f>
        <v/>
      </c>
      <c r="CM77" t="str">
        <f>IF(OR(CM$5="",$S77=""),"",IFERROR(SUM(PRODUCT(INDEX(CMB[[BA_0O]:[BA_2O]],MATCH(ROUND(MIN(SUM(CM$4,$O77/1000),SUM($O77,CM$4/1000)),3),CMB[[Cmb_ID]:[Cmb_ID]],0),SUM(N(CM$1),N($R77),1)),CHOOSE(AC[[M]:[M]],1,1,0,AC[[AB]:[AB]])),PRODUCT(INDEX(CMB[[BD_0O]:[BD_2O]],MATCH(ROUND(MIN(SUM(CM$4,$O77/1000),SUM($O77,CM$4/1000)),3),CMB[[Cmb_ID]:[Cmb_ID]],0),SUM(N(CM$1),N($R77),1)),CHOOSE(AC[[M]:[M]],1,0,1,AC[[DB]:[DB]])),PRODUCT(SUM(ROUND(AVERAGE(VALUE(CM$3),VALUE($P77)),0),CHOOSE(IF(OR(CM$1,$R77),4,INDEX(CMB[[Res_Rare]:[Res_Rare]],MATCH(ROUND(MIN(SUM(CM$4,$O77/1000),SUM($O77,CM$4/1000)),3),CMB[[Cmb_ID]:[Cmb_ID]],0))),-1,-1,0,0)),IF(OR(CM$1,$R77),4,INDEX(CMB[[Cmb_Rare]:[Cmb_Rare]],MATCH(ROUND(MIN(SUM(CM$4,$O77/1000),SUM($O77,CM$4/1000)),3),CMB[[Cmb_ID]:[Cmb_ID]],0))),CHOOSE(AC[[M]:[M]],2,1,1,SUM(AC[[AB]:[DB]])))),""))</f>
        <v/>
      </c>
      <c r="CN77" t="str">
        <f>IF(OR(CN$5="",$S77=""),"",IFERROR(SUM(PRODUCT(INDEX(CMB[[BA_0O]:[BA_2O]],MATCH(ROUND(MIN(SUM(CN$4,$O77/1000),SUM($O77,CN$4/1000)),3),CMB[[Cmb_ID]:[Cmb_ID]],0),SUM(N(CN$1),N($R77),1)),CHOOSE(AC[[M]:[M]],1,1,0,AC[[AB]:[AB]])),PRODUCT(INDEX(CMB[[BD_0O]:[BD_2O]],MATCH(ROUND(MIN(SUM(CN$4,$O77/1000),SUM($O77,CN$4/1000)),3),CMB[[Cmb_ID]:[Cmb_ID]],0),SUM(N(CN$1),N($R77),1)),CHOOSE(AC[[M]:[M]],1,0,1,AC[[DB]:[DB]])),PRODUCT(SUM(ROUND(AVERAGE(VALUE(CN$3),VALUE($P77)),0),CHOOSE(IF(OR(CN$1,$R77),4,INDEX(CMB[[Res_Rare]:[Res_Rare]],MATCH(ROUND(MIN(SUM(CN$4,$O77/1000),SUM($O77,CN$4/1000)),3),CMB[[Cmb_ID]:[Cmb_ID]],0))),-1,-1,0,0)),IF(OR(CN$1,$R77),4,INDEX(CMB[[Cmb_Rare]:[Cmb_Rare]],MATCH(ROUND(MIN(SUM(CN$4,$O77/1000),SUM($O77,CN$4/1000)),3),CMB[[Cmb_ID]:[Cmb_ID]],0))),CHOOSE(AC[[M]:[M]],2,1,1,SUM(AC[[AB]:[DB]])))),""))</f>
        <v/>
      </c>
      <c r="CO77" t="str">
        <f>IF(OR(CO$5="",$S77=""),"",IFERROR(SUM(PRODUCT(INDEX(CMB[[BA_0O]:[BA_2O]],MATCH(ROUND(MIN(SUM(CO$4,$O77/1000),SUM($O77,CO$4/1000)),3),CMB[[Cmb_ID]:[Cmb_ID]],0),SUM(N(CO$1),N($R77),1)),CHOOSE(AC[[M]:[M]],1,1,0,AC[[AB]:[AB]])),PRODUCT(INDEX(CMB[[BD_0O]:[BD_2O]],MATCH(ROUND(MIN(SUM(CO$4,$O77/1000),SUM($O77,CO$4/1000)),3),CMB[[Cmb_ID]:[Cmb_ID]],0),SUM(N(CO$1),N($R77),1)),CHOOSE(AC[[M]:[M]],1,0,1,AC[[DB]:[DB]])),PRODUCT(SUM(ROUND(AVERAGE(VALUE(CO$3),VALUE($P77)),0),CHOOSE(IF(OR(CO$1,$R77),4,INDEX(CMB[[Res_Rare]:[Res_Rare]],MATCH(ROUND(MIN(SUM(CO$4,$O77/1000),SUM($O77,CO$4/1000)),3),CMB[[Cmb_ID]:[Cmb_ID]],0))),-1,-1,0,0)),IF(OR(CO$1,$R77),4,INDEX(CMB[[Cmb_Rare]:[Cmb_Rare]],MATCH(ROUND(MIN(SUM(CO$4,$O77/1000),SUM($O77,CO$4/1000)),3),CMB[[Cmb_ID]:[Cmb_ID]],0))),CHOOSE(AC[[M]:[M]],2,1,1,SUM(AC[[AB]:[DB]])))),""))</f>
        <v/>
      </c>
      <c r="CP77" t="str">
        <f>IF(OR(CP$5="",$S77=""),"",IFERROR(SUM(PRODUCT(INDEX(CMB[[BA_0O]:[BA_2O]],MATCH(ROUND(MIN(SUM(CP$4,$O77/1000),SUM($O77,CP$4/1000)),3),CMB[[Cmb_ID]:[Cmb_ID]],0),SUM(N(CP$1),N($R77),1)),CHOOSE(AC[[M]:[M]],1,1,0,AC[[AB]:[AB]])),PRODUCT(INDEX(CMB[[BD_0O]:[BD_2O]],MATCH(ROUND(MIN(SUM(CP$4,$O77/1000),SUM($O77,CP$4/1000)),3),CMB[[Cmb_ID]:[Cmb_ID]],0),SUM(N(CP$1),N($R77),1)),CHOOSE(AC[[M]:[M]],1,0,1,AC[[DB]:[DB]])),PRODUCT(SUM(ROUND(AVERAGE(VALUE(CP$3),VALUE($P77)),0),CHOOSE(IF(OR(CP$1,$R77),4,INDEX(CMB[[Res_Rare]:[Res_Rare]],MATCH(ROUND(MIN(SUM(CP$4,$O77/1000),SUM($O77,CP$4/1000)),3),CMB[[Cmb_ID]:[Cmb_ID]],0))),-1,-1,0,0)),IF(OR(CP$1,$R77),4,INDEX(CMB[[Cmb_Rare]:[Cmb_Rare]],MATCH(ROUND(MIN(SUM(CP$4,$O77/1000),SUM($O77,CP$4/1000)),3),CMB[[Cmb_ID]:[Cmb_ID]],0))),CHOOSE(AC[[M]:[M]],2,1,1,SUM(AC[[AB]:[DB]])))),""))</f>
        <v/>
      </c>
      <c r="CQ77" t="str">
        <f>IF(OR(CQ$5="",$S77=""),"",IFERROR(SUM(PRODUCT(INDEX(CMB[[BA_0O]:[BA_2O]],MATCH(ROUND(MIN(SUM(CQ$4,$O77/1000),SUM($O77,CQ$4/1000)),3),CMB[[Cmb_ID]:[Cmb_ID]],0),SUM(N(CQ$1),N($R77),1)),CHOOSE(AC[[M]:[M]],1,1,0,AC[[AB]:[AB]])),PRODUCT(INDEX(CMB[[BD_0O]:[BD_2O]],MATCH(ROUND(MIN(SUM(CQ$4,$O77/1000),SUM($O77,CQ$4/1000)),3),CMB[[Cmb_ID]:[Cmb_ID]],0),SUM(N(CQ$1),N($R77),1)),CHOOSE(AC[[M]:[M]],1,0,1,AC[[DB]:[DB]])),PRODUCT(SUM(ROUND(AVERAGE(VALUE(CQ$3),VALUE($P77)),0),CHOOSE(IF(OR(CQ$1,$R77),4,INDEX(CMB[[Res_Rare]:[Res_Rare]],MATCH(ROUND(MIN(SUM(CQ$4,$O77/1000),SUM($O77,CQ$4/1000)),3),CMB[[Cmb_ID]:[Cmb_ID]],0))),-1,-1,0,0)),IF(OR(CQ$1,$R77),4,INDEX(CMB[[Cmb_Rare]:[Cmb_Rare]],MATCH(ROUND(MIN(SUM(CQ$4,$O77/1000),SUM($O77,CQ$4/1000)),3),CMB[[Cmb_ID]:[Cmb_ID]],0))),CHOOSE(AC[[M]:[M]],2,1,1,SUM(AC[[AB]:[DB]])))),""))</f>
        <v/>
      </c>
      <c r="CR77" t="str">
        <f>IF(OR(CR$5="",$S77=""),"",IFERROR(SUM(PRODUCT(INDEX(CMB[[BA_0O]:[BA_2O]],MATCH(ROUND(MIN(SUM(CR$4,$O77/1000),SUM($O77,CR$4/1000)),3),CMB[[Cmb_ID]:[Cmb_ID]],0),SUM(N(CR$1),N($R77),1)),CHOOSE(AC[[M]:[M]],1,1,0,AC[[AB]:[AB]])),PRODUCT(INDEX(CMB[[BD_0O]:[BD_2O]],MATCH(ROUND(MIN(SUM(CR$4,$O77/1000),SUM($O77,CR$4/1000)),3),CMB[[Cmb_ID]:[Cmb_ID]],0),SUM(N(CR$1),N($R77),1)),CHOOSE(AC[[M]:[M]],1,0,1,AC[[DB]:[DB]])),PRODUCT(SUM(ROUND(AVERAGE(VALUE(CR$3),VALUE($P77)),0),CHOOSE(IF(OR(CR$1,$R77),4,INDEX(CMB[[Res_Rare]:[Res_Rare]],MATCH(ROUND(MIN(SUM(CR$4,$O77/1000),SUM($O77,CR$4/1000)),3),CMB[[Cmb_ID]:[Cmb_ID]],0))),-1,-1,0,0)),IF(OR(CR$1,$R77),4,INDEX(CMB[[Cmb_Rare]:[Cmb_Rare]],MATCH(ROUND(MIN(SUM(CR$4,$O77/1000),SUM($O77,CR$4/1000)),3),CMB[[Cmb_ID]:[Cmb_ID]],0))),CHOOSE(AC[[M]:[M]],2,1,1,SUM(AC[[AB]:[DB]])))),""))</f>
        <v/>
      </c>
      <c r="CS77" t="str">
        <f>IF(OR(CS$5="",$S77=""),"",IFERROR(SUM(PRODUCT(INDEX(CMB[[BA_0O]:[BA_2O]],MATCH(ROUND(MIN(SUM(CS$4,$O77/1000),SUM($O77,CS$4/1000)),3),CMB[[Cmb_ID]:[Cmb_ID]],0),SUM(N(CS$1),N($R77),1)),CHOOSE(AC[[M]:[M]],1,1,0,AC[[AB]:[AB]])),PRODUCT(INDEX(CMB[[BD_0O]:[BD_2O]],MATCH(ROUND(MIN(SUM(CS$4,$O77/1000),SUM($O77,CS$4/1000)),3),CMB[[Cmb_ID]:[Cmb_ID]],0),SUM(N(CS$1),N($R77),1)),CHOOSE(AC[[M]:[M]],1,0,1,AC[[DB]:[DB]])),PRODUCT(SUM(ROUND(AVERAGE(VALUE(CS$3),VALUE($P77)),0),CHOOSE(IF(OR(CS$1,$R77),4,INDEX(CMB[[Res_Rare]:[Res_Rare]],MATCH(ROUND(MIN(SUM(CS$4,$O77/1000),SUM($O77,CS$4/1000)),3),CMB[[Cmb_ID]:[Cmb_ID]],0))),-1,-1,0,0)),IF(OR(CS$1,$R77),4,INDEX(CMB[[Cmb_Rare]:[Cmb_Rare]],MATCH(ROUND(MIN(SUM(CS$4,$O77/1000),SUM($O77,CS$4/1000)),3),CMB[[Cmb_ID]:[Cmb_ID]],0))),CHOOSE(AC[[M]:[M]],2,1,1,SUM(AC[[AB]:[DB]])))),""))</f>
        <v/>
      </c>
      <c r="CT77" t="str">
        <f>IF(OR(CT$5="",$S77=""),"",IFERROR(SUM(PRODUCT(INDEX(CMB[[BA_0O]:[BA_2O]],MATCH(ROUND(MIN(SUM(CT$4,$O77/1000),SUM($O77,CT$4/1000)),3),CMB[[Cmb_ID]:[Cmb_ID]],0),SUM(N(CT$1),N($R77),1)),CHOOSE(AC[[M]:[M]],1,1,0,AC[[AB]:[AB]])),PRODUCT(INDEX(CMB[[BD_0O]:[BD_2O]],MATCH(ROUND(MIN(SUM(CT$4,$O77/1000),SUM($O77,CT$4/1000)),3),CMB[[Cmb_ID]:[Cmb_ID]],0),SUM(N(CT$1),N($R77),1)),CHOOSE(AC[[M]:[M]],1,0,1,AC[[DB]:[DB]])),PRODUCT(SUM(ROUND(AVERAGE(VALUE(CT$3),VALUE($P77)),0),CHOOSE(IF(OR(CT$1,$R77),4,INDEX(CMB[[Res_Rare]:[Res_Rare]],MATCH(ROUND(MIN(SUM(CT$4,$O77/1000),SUM($O77,CT$4/1000)),3),CMB[[Cmb_ID]:[Cmb_ID]],0))),-1,-1,0,0)),IF(OR(CT$1,$R77),4,INDEX(CMB[[Cmb_Rare]:[Cmb_Rare]],MATCH(ROUND(MIN(SUM(CT$4,$O77/1000),SUM($O77,CT$4/1000)),3),CMB[[Cmb_ID]:[Cmb_ID]],0))),CHOOSE(AC[[M]:[M]],2,1,1,SUM(AC[[AB]:[DB]])))),""))</f>
        <v/>
      </c>
      <c r="CU77" t="str">
        <f>IF(OR(CU$5="",$S77=""),"",IFERROR(SUM(PRODUCT(INDEX(CMB[[BA_0O]:[BA_2O]],MATCH(ROUND(MIN(SUM(CU$4,$O77/1000),SUM($O77,CU$4/1000)),3),CMB[[Cmb_ID]:[Cmb_ID]],0),SUM(N(CU$1),N($R77),1)),CHOOSE(AC[[M]:[M]],1,1,0,AC[[AB]:[AB]])),PRODUCT(INDEX(CMB[[BD_0O]:[BD_2O]],MATCH(ROUND(MIN(SUM(CU$4,$O77/1000),SUM($O77,CU$4/1000)),3),CMB[[Cmb_ID]:[Cmb_ID]],0),SUM(N(CU$1),N($R77),1)),CHOOSE(AC[[M]:[M]],1,0,1,AC[[DB]:[DB]])),PRODUCT(SUM(ROUND(AVERAGE(VALUE(CU$3),VALUE($P77)),0),CHOOSE(IF(OR(CU$1,$R77),4,INDEX(CMB[[Res_Rare]:[Res_Rare]],MATCH(ROUND(MIN(SUM(CU$4,$O77/1000),SUM($O77,CU$4/1000)),3),CMB[[Cmb_ID]:[Cmb_ID]],0))),-1,-1,0,0)),IF(OR(CU$1,$R77),4,INDEX(CMB[[Cmb_Rare]:[Cmb_Rare]],MATCH(ROUND(MIN(SUM(CU$4,$O77/1000),SUM($O77,CU$4/1000)),3),CMB[[Cmb_ID]:[Cmb_ID]],0))),CHOOSE(AC[[M]:[M]],2,1,1,SUM(AC[[AB]:[DB]])))),""))</f>
        <v/>
      </c>
      <c r="CV77" t="str">
        <f>IF(OR(CV$5="",$S77=""),"",IFERROR(SUM(PRODUCT(INDEX(CMB[[BA_0O]:[BA_2O]],MATCH(ROUND(MIN(SUM(CV$4,$O77/1000),SUM($O77,CV$4/1000)),3),CMB[[Cmb_ID]:[Cmb_ID]],0),SUM(N(CV$1),N($R77),1)),CHOOSE(AC[[M]:[M]],1,1,0,AC[[AB]:[AB]])),PRODUCT(INDEX(CMB[[BD_0O]:[BD_2O]],MATCH(ROUND(MIN(SUM(CV$4,$O77/1000),SUM($O77,CV$4/1000)),3),CMB[[Cmb_ID]:[Cmb_ID]],0),SUM(N(CV$1),N($R77),1)),CHOOSE(AC[[M]:[M]],1,0,1,AC[[DB]:[DB]])),PRODUCT(SUM(ROUND(AVERAGE(VALUE(CV$3),VALUE($P77)),0),CHOOSE(IF(OR(CV$1,$R77),4,INDEX(CMB[[Res_Rare]:[Res_Rare]],MATCH(ROUND(MIN(SUM(CV$4,$O77/1000),SUM($O77,CV$4/1000)),3),CMB[[Cmb_ID]:[Cmb_ID]],0))),-1,-1,0,0)),IF(OR(CV$1,$R77),4,INDEX(CMB[[Cmb_Rare]:[Cmb_Rare]],MATCH(ROUND(MIN(SUM(CV$4,$O77/1000),SUM($O77,CV$4/1000)),3),CMB[[Cmb_ID]:[Cmb_ID]],0))),CHOOSE(AC[[M]:[M]],2,1,1,SUM(AC[[AB]:[DB]])))),""))</f>
        <v/>
      </c>
      <c r="CW77" t="str">
        <f>IF(OR(CW$5="",$S77=""),"",IFERROR(SUM(PRODUCT(INDEX(CMB[[BA_0O]:[BA_2O]],MATCH(ROUND(MIN(SUM(CW$4,$O77/1000),SUM($O77,CW$4/1000)),3),CMB[[Cmb_ID]:[Cmb_ID]],0),SUM(N(CW$1),N($R77),1)),CHOOSE(AC[[M]:[M]],1,1,0,AC[[AB]:[AB]])),PRODUCT(INDEX(CMB[[BD_0O]:[BD_2O]],MATCH(ROUND(MIN(SUM(CW$4,$O77/1000),SUM($O77,CW$4/1000)),3),CMB[[Cmb_ID]:[Cmb_ID]],0),SUM(N(CW$1),N($R77),1)),CHOOSE(AC[[M]:[M]],1,0,1,AC[[DB]:[DB]])),PRODUCT(SUM(ROUND(AVERAGE(VALUE(CW$3),VALUE($P77)),0),CHOOSE(IF(OR(CW$1,$R77),4,INDEX(CMB[[Res_Rare]:[Res_Rare]],MATCH(ROUND(MIN(SUM(CW$4,$O77/1000),SUM($O77,CW$4/1000)),3),CMB[[Cmb_ID]:[Cmb_ID]],0))),-1,-1,0,0)),IF(OR(CW$1,$R77),4,INDEX(CMB[[Cmb_Rare]:[Cmb_Rare]],MATCH(ROUND(MIN(SUM(CW$4,$O77/1000),SUM($O77,CW$4/1000)),3),CMB[[Cmb_ID]:[Cmb_ID]],0))),CHOOSE(AC[[M]:[M]],2,1,1,SUM(AC[[AB]:[DB]])))),""))</f>
        <v/>
      </c>
      <c r="CX77" t="str">
        <f>IF(OR(CX$5="",$S77=""),"",IFERROR(SUM(PRODUCT(INDEX(CMB[[BA_0O]:[BA_2O]],MATCH(ROUND(MIN(SUM(CX$4,$O77/1000),SUM($O77,CX$4/1000)),3),CMB[[Cmb_ID]:[Cmb_ID]],0),SUM(N(CX$1),N($R77),1)),CHOOSE(AC[[M]:[M]],1,1,0,AC[[AB]:[AB]])),PRODUCT(INDEX(CMB[[BD_0O]:[BD_2O]],MATCH(ROUND(MIN(SUM(CX$4,$O77/1000),SUM($O77,CX$4/1000)),3),CMB[[Cmb_ID]:[Cmb_ID]],0),SUM(N(CX$1),N($R77),1)),CHOOSE(AC[[M]:[M]],1,0,1,AC[[DB]:[DB]])),PRODUCT(SUM(ROUND(AVERAGE(VALUE(CX$3),VALUE($P77)),0),CHOOSE(IF(OR(CX$1,$R77),4,INDEX(CMB[[Res_Rare]:[Res_Rare]],MATCH(ROUND(MIN(SUM(CX$4,$O77/1000),SUM($O77,CX$4/1000)),3),CMB[[Cmb_ID]:[Cmb_ID]],0))),-1,-1,0,0)),IF(OR(CX$1,$R77),4,INDEX(CMB[[Cmb_Rare]:[Cmb_Rare]],MATCH(ROUND(MIN(SUM(CX$4,$O77/1000),SUM($O77,CX$4/1000)),3),CMB[[Cmb_ID]:[Cmb_ID]],0))),CHOOSE(AC[[M]:[M]],2,1,1,SUM(AC[[AB]:[DB]])))),""))</f>
        <v/>
      </c>
      <c r="CY77" t="str">
        <f>IF(OR(CY$5="",$S77=""),"",IFERROR(SUM(PRODUCT(INDEX(CMB[[BA_0O]:[BA_2O]],MATCH(ROUND(MIN(SUM(CY$4,$O77/1000),SUM($O77,CY$4/1000)),3),CMB[[Cmb_ID]:[Cmb_ID]],0),SUM(N(CY$1),N($R77),1)),CHOOSE(AC[[M]:[M]],1,1,0,AC[[AB]:[AB]])),PRODUCT(INDEX(CMB[[BD_0O]:[BD_2O]],MATCH(ROUND(MIN(SUM(CY$4,$O77/1000),SUM($O77,CY$4/1000)),3),CMB[[Cmb_ID]:[Cmb_ID]],0),SUM(N(CY$1),N($R77),1)),CHOOSE(AC[[M]:[M]],1,0,1,AC[[DB]:[DB]])),PRODUCT(SUM(ROUND(AVERAGE(VALUE(CY$3),VALUE($P77)),0),CHOOSE(IF(OR(CY$1,$R77),4,INDEX(CMB[[Res_Rare]:[Res_Rare]],MATCH(ROUND(MIN(SUM(CY$4,$O77/1000),SUM($O77,CY$4/1000)),3),CMB[[Cmb_ID]:[Cmb_ID]],0))),-1,-1,0,0)),IF(OR(CY$1,$R77),4,INDEX(CMB[[Cmb_Rare]:[Cmb_Rare]],MATCH(ROUND(MIN(SUM(CY$4,$O77/1000),SUM($O77,CY$4/1000)),3),CMB[[Cmb_ID]:[Cmb_ID]],0))),CHOOSE(AC[[M]:[M]],2,1,1,SUM(AC[[AB]:[DB]])))),""))</f>
        <v/>
      </c>
      <c r="CZ77" t="str">
        <f>IF(OR(CZ$5="",$S77=""),"",IFERROR(SUM(PRODUCT(INDEX(CMB[[BA_0O]:[BA_2O]],MATCH(ROUND(MIN(SUM(CZ$4,$O77/1000),SUM($O77,CZ$4/1000)),3),CMB[[Cmb_ID]:[Cmb_ID]],0),SUM(N(CZ$1),N($R77),1)),CHOOSE(AC[[M]:[M]],1,1,0,AC[[AB]:[AB]])),PRODUCT(INDEX(CMB[[BD_0O]:[BD_2O]],MATCH(ROUND(MIN(SUM(CZ$4,$O77/1000),SUM($O77,CZ$4/1000)),3),CMB[[Cmb_ID]:[Cmb_ID]],0),SUM(N(CZ$1),N($R77),1)),CHOOSE(AC[[M]:[M]],1,0,1,AC[[DB]:[DB]])),PRODUCT(SUM(ROUND(AVERAGE(VALUE(CZ$3),VALUE($P77)),0),CHOOSE(IF(OR(CZ$1,$R77),4,INDEX(CMB[[Res_Rare]:[Res_Rare]],MATCH(ROUND(MIN(SUM(CZ$4,$O77/1000),SUM($O77,CZ$4/1000)),3),CMB[[Cmb_ID]:[Cmb_ID]],0))),-1,-1,0,0)),IF(OR(CZ$1,$R77),4,INDEX(CMB[[Cmb_Rare]:[Cmb_Rare]],MATCH(ROUND(MIN(SUM(CZ$4,$O77/1000),SUM($O77,CZ$4/1000)),3),CMB[[Cmb_ID]:[Cmb_ID]],0))),CHOOSE(AC[[M]:[M]],2,1,1,SUM(AC[[AB]:[DB]])))),""))</f>
        <v/>
      </c>
      <c r="DA77" t="str">
        <f>IF(OR(DA$5="",$S77=""),"",IFERROR(SUM(PRODUCT(INDEX(CMB[[BA_0O]:[BA_2O]],MATCH(ROUND(MIN(SUM(DA$4,$O77/1000),SUM($O77,DA$4/1000)),3),CMB[[Cmb_ID]:[Cmb_ID]],0),SUM(N(DA$1),N($R77),1)),CHOOSE(AC[[M]:[M]],1,1,0,AC[[AB]:[AB]])),PRODUCT(INDEX(CMB[[BD_0O]:[BD_2O]],MATCH(ROUND(MIN(SUM(DA$4,$O77/1000),SUM($O77,DA$4/1000)),3),CMB[[Cmb_ID]:[Cmb_ID]],0),SUM(N(DA$1),N($R77),1)),CHOOSE(AC[[M]:[M]],1,0,1,AC[[DB]:[DB]])),PRODUCT(SUM(ROUND(AVERAGE(VALUE(DA$3),VALUE($P77)),0),CHOOSE(IF(OR(DA$1,$R77),4,INDEX(CMB[[Res_Rare]:[Res_Rare]],MATCH(ROUND(MIN(SUM(DA$4,$O77/1000),SUM($O77,DA$4/1000)),3),CMB[[Cmb_ID]:[Cmb_ID]],0))),-1,-1,0,0)),IF(OR(DA$1,$R77),4,INDEX(CMB[[Cmb_Rare]:[Cmb_Rare]],MATCH(ROUND(MIN(SUM(DA$4,$O77/1000),SUM($O77,DA$4/1000)),3),CMB[[Cmb_ID]:[Cmb_ID]],0))),CHOOSE(AC[[M]:[M]],2,1,1,SUM(AC[[AB]:[DB]])))),""))</f>
        <v/>
      </c>
      <c r="DB77" t="str">
        <f>IF(OR(DB$5="",$S77=""),"",IFERROR(SUM(PRODUCT(INDEX(CMB[[BA_0O]:[BA_2O]],MATCH(ROUND(MIN(SUM(DB$4,$O77/1000),SUM($O77,DB$4/1000)),3),CMB[[Cmb_ID]:[Cmb_ID]],0),SUM(N(DB$1),N($R77),1)),CHOOSE(AC[[M]:[M]],1,1,0,AC[[AB]:[AB]])),PRODUCT(INDEX(CMB[[BD_0O]:[BD_2O]],MATCH(ROUND(MIN(SUM(DB$4,$O77/1000),SUM($O77,DB$4/1000)),3),CMB[[Cmb_ID]:[Cmb_ID]],0),SUM(N(DB$1),N($R77),1)),CHOOSE(AC[[M]:[M]],1,0,1,AC[[DB]:[DB]])),PRODUCT(SUM(ROUND(AVERAGE(VALUE(DB$3),VALUE($P77)),0),CHOOSE(IF(OR(DB$1,$R77),4,INDEX(CMB[[Res_Rare]:[Res_Rare]],MATCH(ROUND(MIN(SUM(DB$4,$O77/1000),SUM($O77,DB$4/1000)),3),CMB[[Cmb_ID]:[Cmb_ID]],0))),-1,-1,0,0)),IF(OR(DB$1,$R77),4,INDEX(CMB[[Cmb_Rare]:[Cmb_Rare]],MATCH(ROUND(MIN(SUM(DB$4,$O77/1000),SUM($O77,DB$4/1000)),3),CMB[[Cmb_ID]:[Cmb_ID]],0))),CHOOSE(AC[[M]:[M]],2,1,1,SUM(AC[[AB]:[DB]])))),""))</f>
        <v/>
      </c>
      <c r="DC77" t="str">
        <f>IF(OR(DC$5="",$S77=""),"",IFERROR(SUM(PRODUCT(INDEX(CMB[[BA_0O]:[BA_2O]],MATCH(ROUND(MIN(SUM(DC$4,$O77/1000),SUM($O77,DC$4/1000)),3),CMB[[Cmb_ID]:[Cmb_ID]],0),SUM(N(DC$1),N($R77),1)),CHOOSE(AC[[M]:[M]],1,1,0,AC[[AB]:[AB]])),PRODUCT(INDEX(CMB[[BD_0O]:[BD_2O]],MATCH(ROUND(MIN(SUM(DC$4,$O77/1000),SUM($O77,DC$4/1000)),3),CMB[[Cmb_ID]:[Cmb_ID]],0),SUM(N(DC$1),N($R77),1)),CHOOSE(AC[[M]:[M]],1,0,1,AC[[DB]:[DB]])),PRODUCT(SUM(ROUND(AVERAGE(VALUE(DC$3),VALUE($P77)),0),CHOOSE(IF(OR(DC$1,$R77),4,INDEX(CMB[[Res_Rare]:[Res_Rare]],MATCH(ROUND(MIN(SUM(DC$4,$O77/1000),SUM($O77,DC$4/1000)),3),CMB[[Cmb_ID]:[Cmb_ID]],0))),-1,-1,0,0)),IF(OR(DC$1,$R77),4,INDEX(CMB[[Cmb_Rare]:[Cmb_Rare]],MATCH(ROUND(MIN(SUM(DC$4,$O77/1000),SUM($O77,DC$4/1000)),3),CMB[[Cmb_ID]:[Cmb_ID]],0))),CHOOSE(AC[[M]:[M]],2,1,1,SUM(AC[[AB]:[DB]])))),""))</f>
        <v/>
      </c>
      <c r="DD77" t="str">
        <f>IF(OR(DD$5="",$S77=""),"",IFERROR(SUM(PRODUCT(INDEX(CMB[[BA_0O]:[BA_2O]],MATCH(ROUND(MIN(SUM(DD$4,$O77/1000),SUM($O77,DD$4/1000)),3),CMB[[Cmb_ID]:[Cmb_ID]],0),SUM(N(DD$1),N($R77),1)),CHOOSE(AC[[M]:[M]],1,1,0,AC[[AB]:[AB]])),PRODUCT(INDEX(CMB[[BD_0O]:[BD_2O]],MATCH(ROUND(MIN(SUM(DD$4,$O77/1000),SUM($O77,DD$4/1000)),3),CMB[[Cmb_ID]:[Cmb_ID]],0),SUM(N(DD$1),N($R77),1)),CHOOSE(AC[[M]:[M]],1,0,1,AC[[DB]:[DB]])),PRODUCT(SUM(ROUND(AVERAGE(VALUE(DD$3),VALUE($P77)),0),CHOOSE(IF(OR(DD$1,$R77),4,INDEX(CMB[[Res_Rare]:[Res_Rare]],MATCH(ROUND(MIN(SUM(DD$4,$O77/1000),SUM($O77,DD$4/1000)),3),CMB[[Cmb_ID]:[Cmb_ID]],0))),-1,-1,0,0)),IF(OR(DD$1,$R77),4,INDEX(CMB[[Cmb_Rare]:[Cmb_Rare]],MATCH(ROUND(MIN(SUM(DD$4,$O77/1000),SUM($O77,DD$4/1000)),3),CMB[[Cmb_ID]:[Cmb_ID]],0))),CHOOSE(AC[[M]:[M]],2,1,1,SUM(AC[[AB]:[DB]])))),""))</f>
        <v/>
      </c>
      <c r="DE77" t="str">
        <f>IF(OR(DE$5="",$S77=""),"",IFERROR(SUM(PRODUCT(INDEX(CMB[[BA_0O]:[BA_2O]],MATCH(ROUND(MIN(SUM(DE$4,$O77/1000),SUM($O77,DE$4/1000)),3),CMB[[Cmb_ID]:[Cmb_ID]],0),SUM(N(DE$1),N($R77),1)),CHOOSE(AC[[M]:[M]],1,1,0,AC[[AB]:[AB]])),PRODUCT(INDEX(CMB[[BD_0O]:[BD_2O]],MATCH(ROUND(MIN(SUM(DE$4,$O77/1000),SUM($O77,DE$4/1000)),3),CMB[[Cmb_ID]:[Cmb_ID]],0),SUM(N(DE$1),N($R77),1)),CHOOSE(AC[[M]:[M]],1,0,1,AC[[DB]:[DB]])),PRODUCT(SUM(ROUND(AVERAGE(VALUE(DE$3),VALUE($P77)),0),CHOOSE(IF(OR(DE$1,$R77),4,INDEX(CMB[[Res_Rare]:[Res_Rare]],MATCH(ROUND(MIN(SUM(DE$4,$O77/1000),SUM($O77,DE$4/1000)),3),CMB[[Cmb_ID]:[Cmb_ID]],0))),-1,-1,0,0)),IF(OR(DE$1,$R77),4,INDEX(CMB[[Cmb_Rare]:[Cmb_Rare]],MATCH(ROUND(MIN(SUM(DE$4,$O77/1000),SUM($O77,DE$4/1000)),3),CMB[[Cmb_ID]:[Cmb_ID]],0))),CHOOSE(AC[[M]:[M]],2,1,1,SUM(AC[[AB]:[DB]])))),""))</f>
        <v/>
      </c>
      <c r="DF77" t="str">
        <f>IF(OR(DF$5="",$S77=""),"",IFERROR(SUM(PRODUCT(INDEX(CMB[[BA_0O]:[BA_2O]],MATCH(ROUND(MIN(SUM(DF$4,$O77/1000),SUM($O77,DF$4/1000)),3),CMB[[Cmb_ID]:[Cmb_ID]],0),SUM(N(DF$1),N($R77),1)),CHOOSE(AC[[M]:[M]],1,1,0,AC[[AB]:[AB]])),PRODUCT(INDEX(CMB[[BD_0O]:[BD_2O]],MATCH(ROUND(MIN(SUM(DF$4,$O77/1000),SUM($O77,DF$4/1000)),3),CMB[[Cmb_ID]:[Cmb_ID]],0),SUM(N(DF$1),N($R77),1)),CHOOSE(AC[[M]:[M]],1,0,1,AC[[DB]:[DB]])),PRODUCT(SUM(ROUND(AVERAGE(VALUE(DF$3),VALUE($P77)),0),CHOOSE(IF(OR(DF$1,$R77),4,INDEX(CMB[[Res_Rare]:[Res_Rare]],MATCH(ROUND(MIN(SUM(DF$4,$O77/1000),SUM($O77,DF$4/1000)),3),CMB[[Cmb_ID]:[Cmb_ID]],0))),-1,-1,0,0)),IF(OR(DF$1,$R77),4,INDEX(CMB[[Cmb_Rare]:[Cmb_Rare]],MATCH(ROUND(MIN(SUM(DF$4,$O77/1000),SUM($O77,DF$4/1000)),3),CMB[[Cmb_ID]:[Cmb_ID]],0))),CHOOSE(AC[[M]:[M]],2,1,1,SUM(AC[[AB]:[DB]])))),""))</f>
        <v/>
      </c>
      <c r="DG77" t="str">
        <f>IF(OR(DG$5="",$S77=""),"",IFERROR(SUM(PRODUCT(INDEX(CMB[[BA_0O]:[BA_2O]],MATCH(ROUND(MIN(SUM(DG$4,$O77/1000),SUM($O77,DG$4/1000)),3),CMB[[Cmb_ID]:[Cmb_ID]],0),SUM(N(DG$1),N($R77),1)),CHOOSE(AC[[M]:[M]],1,1,0,AC[[AB]:[AB]])),PRODUCT(INDEX(CMB[[BD_0O]:[BD_2O]],MATCH(ROUND(MIN(SUM(DG$4,$O77/1000),SUM($O77,DG$4/1000)),3),CMB[[Cmb_ID]:[Cmb_ID]],0),SUM(N(DG$1),N($R77),1)),CHOOSE(AC[[M]:[M]],1,0,1,AC[[DB]:[DB]])),PRODUCT(SUM(ROUND(AVERAGE(VALUE(DG$3),VALUE($P77)),0),CHOOSE(IF(OR(DG$1,$R77),4,INDEX(CMB[[Res_Rare]:[Res_Rare]],MATCH(ROUND(MIN(SUM(DG$4,$O77/1000),SUM($O77,DG$4/1000)),3),CMB[[Cmb_ID]:[Cmb_ID]],0))),-1,-1,0,0)),IF(OR(DG$1,$R77),4,INDEX(CMB[[Cmb_Rare]:[Cmb_Rare]],MATCH(ROUND(MIN(SUM(DG$4,$O77/1000),SUM($O77,DG$4/1000)),3),CMB[[Cmb_ID]:[Cmb_ID]],0))),CHOOSE(AC[[M]:[M]],2,1,1,SUM(AC[[AB]:[DB]])))),""))</f>
        <v/>
      </c>
      <c r="DH77" t="str">
        <f>IF(OR(DH$5="",$S77=""),"",IFERROR(SUM(PRODUCT(INDEX(CMB[[BA_0O]:[BA_2O]],MATCH(ROUND(MIN(SUM(DH$4,$O77/1000),SUM($O77,DH$4/1000)),3),CMB[[Cmb_ID]:[Cmb_ID]],0),SUM(N(DH$1),N($R77),1)),CHOOSE(AC[[M]:[M]],1,1,0,AC[[AB]:[AB]])),PRODUCT(INDEX(CMB[[BD_0O]:[BD_2O]],MATCH(ROUND(MIN(SUM(DH$4,$O77/1000),SUM($O77,DH$4/1000)),3),CMB[[Cmb_ID]:[Cmb_ID]],0),SUM(N(DH$1),N($R77),1)),CHOOSE(AC[[M]:[M]],1,0,1,AC[[DB]:[DB]])),PRODUCT(SUM(ROUND(AVERAGE(VALUE(DH$3),VALUE($P77)),0),CHOOSE(IF(OR(DH$1,$R77),4,INDEX(CMB[[Res_Rare]:[Res_Rare]],MATCH(ROUND(MIN(SUM(DH$4,$O77/1000),SUM($O77,DH$4/1000)),3),CMB[[Cmb_ID]:[Cmb_ID]],0))),-1,-1,0,0)),IF(OR(DH$1,$R77),4,INDEX(CMB[[Cmb_Rare]:[Cmb_Rare]],MATCH(ROUND(MIN(SUM(DH$4,$O77/1000),SUM($O77,DH$4/1000)),3),CMB[[Cmb_ID]:[Cmb_ID]],0))),CHOOSE(AC[[M]:[M]],2,1,1,SUM(AC[[AB]:[DB]])))),""))</f>
        <v/>
      </c>
      <c r="DI77" t="str">
        <f>IF(OR(DI$5="",$S77=""),"",IFERROR(SUM(PRODUCT(INDEX(CMB[[BA_0O]:[BA_2O]],MATCH(ROUND(MIN(SUM(DI$4,$O77/1000),SUM($O77,DI$4/1000)),3),CMB[[Cmb_ID]:[Cmb_ID]],0),SUM(N(DI$1),N($R77),1)),CHOOSE(AC[[M]:[M]],1,1,0,AC[[AB]:[AB]])),PRODUCT(INDEX(CMB[[BD_0O]:[BD_2O]],MATCH(ROUND(MIN(SUM(DI$4,$O77/1000),SUM($O77,DI$4/1000)),3),CMB[[Cmb_ID]:[Cmb_ID]],0),SUM(N(DI$1),N($R77),1)),CHOOSE(AC[[M]:[M]],1,0,1,AC[[DB]:[DB]])),PRODUCT(SUM(ROUND(AVERAGE(VALUE(DI$3),VALUE($P77)),0),CHOOSE(IF(OR(DI$1,$R77),4,INDEX(CMB[[Res_Rare]:[Res_Rare]],MATCH(ROUND(MIN(SUM(DI$4,$O77/1000),SUM($O77,DI$4/1000)),3),CMB[[Cmb_ID]:[Cmb_ID]],0))),-1,-1,0,0)),IF(OR(DI$1,$R77),4,INDEX(CMB[[Cmb_Rare]:[Cmb_Rare]],MATCH(ROUND(MIN(SUM(DI$4,$O77/1000),SUM($O77,DI$4/1000)),3),CMB[[Cmb_ID]:[Cmb_ID]],0))),CHOOSE(AC[[M]:[M]],2,1,1,SUM(AC[[AB]:[DB]])))),""))</f>
        <v/>
      </c>
      <c r="DJ77" t="str">
        <f>IF(OR(DJ$5="",$S77=""),"",IFERROR(SUM(PRODUCT(INDEX(CMB[[BA_0O]:[BA_2O]],MATCH(ROUND(MIN(SUM(DJ$4,$O77/1000),SUM($O77,DJ$4/1000)),3),CMB[[Cmb_ID]:[Cmb_ID]],0),SUM(N(DJ$1),N($R77),1)),CHOOSE(AC[[M]:[M]],1,1,0,AC[[AB]:[AB]])),PRODUCT(INDEX(CMB[[BD_0O]:[BD_2O]],MATCH(ROUND(MIN(SUM(DJ$4,$O77/1000),SUM($O77,DJ$4/1000)),3),CMB[[Cmb_ID]:[Cmb_ID]],0),SUM(N(DJ$1),N($R77),1)),CHOOSE(AC[[M]:[M]],1,0,1,AC[[DB]:[DB]])),PRODUCT(SUM(ROUND(AVERAGE(VALUE(DJ$3),VALUE($P77)),0),CHOOSE(IF(OR(DJ$1,$R77),4,INDEX(CMB[[Res_Rare]:[Res_Rare]],MATCH(ROUND(MIN(SUM(DJ$4,$O77/1000),SUM($O77,DJ$4/1000)),3),CMB[[Cmb_ID]:[Cmb_ID]],0))),-1,-1,0,0)),IF(OR(DJ$1,$R77),4,INDEX(CMB[[Cmb_Rare]:[Cmb_Rare]],MATCH(ROUND(MIN(SUM(DJ$4,$O77/1000),SUM($O77,DJ$4/1000)),3),CMB[[Cmb_ID]:[Cmb_ID]],0))),CHOOSE(AC[[M]:[M]],2,1,1,SUM(AC[[AB]:[DB]])))),""))</f>
        <v/>
      </c>
      <c r="DK77" t="str">
        <f>IF(OR(DK$5="",$S77=""),"",IFERROR(SUM(PRODUCT(INDEX(CMB[[BA_0O]:[BA_2O]],MATCH(ROUND(MIN(SUM(DK$4,$O77/1000),SUM($O77,DK$4/1000)),3),CMB[[Cmb_ID]:[Cmb_ID]],0),SUM(N(DK$1),N($R77),1)),CHOOSE(AC[[M]:[M]],1,1,0,AC[[AB]:[AB]])),PRODUCT(INDEX(CMB[[BD_0O]:[BD_2O]],MATCH(ROUND(MIN(SUM(DK$4,$O77/1000),SUM($O77,DK$4/1000)),3),CMB[[Cmb_ID]:[Cmb_ID]],0),SUM(N(DK$1),N($R77),1)),CHOOSE(AC[[M]:[M]],1,0,1,AC[[DB]:[DB]])),PRODUCT(SUM(ROUND(AVERAGE(VALUE(DK$3),VALUE($P77)),0),CHOOSE(IF(OR(DK$1,$R77),4,INDEX(CMB[[Res_Rare]:[Res_Rare]],MATCH(ROUND(MIN(SUM(DK$4,$O77/1000),SUM($O77,DK$4/1000)),3),CMB[[Cmb_ID]:[Cmb_ID]],0))),-1,-1,0,0)),IF(OR(DK$1,$R77),4,INDEX(CMB[[Cmb_Rare]:[Cmb_Rare]],MATCH(ROUND(MIN(SUM(DK$4,$O77/1000),SUM($O77,DK$4/1000)),3),CMB[[Cmb_ID]:[Cmb_ID]],0))),CHOOSE(AC[[M]:[M]],2,1,1,SUM(AC[[AB]:[DB]])))),""))</f>
        <v/>
      </c>
      <c r="DL77" t="str">
        <f>IF(OR(DL$5="",$S77=""),"",IFERROR(SUM(PRODUCT(INDEX(CMB[[BA_0O]:[BA_2O]],MATCH(ROUND(MIN(SUM(DL$4,$O77/1000),SUM($O77,DL$4/1000)),3),CMB[[Cmb_ID]:[Cmb_ID]],0),SUM(N(DL$1),N($R77),1)),CHOOSE(AC[[M]:[M]],1,1,0,AC[[AB]:[AB]])),PRODUCT(INDEX(CMB[[BD_0O]:[BD_2O]],MATCH(ROUND(MIN(SUM(DL$4,$O77/1000),SUM($O77,DL$4/1000)),3),CMB[[Cmb_ID]:[Cmb_ID]],0),SUM(N(DL$1),N($R77),1)),CHOOSE(AC[[M]:[M]],1,0,1,AC[[DB]:[DB]])),PRODUCT(SUM(ROUND(AVERAGE(VALUE(DL$3),VALUE($P77)),0),CHOOSE(IF(OR(DL$1,$R77),4,INDEX(CMB[[Res_Rare]:[Res_Rare]],MATCH(ROUND(MIN(SUM(DL$4,$O77/1000),SUM($O77,DL$4/1000)),3),CMB[[Cmb_ID]:[Cmb_ID]],0))),-1,-1,0,0)),IF(OR(DL$1,$R77),4,INDEX(CMB[[Cmb_Rare]:[Cmb_Rare]],MATCH(ROUND(MIN(SUM(DL$4,$O77/1000),SUM($O77,DL$4/1000)),3),CMB[[Cmb_ID]:[Cmb_ID]],0))),CHOOSE(AC[[M]:[M]],2,1,1,SUM(AC[[AB]:[DB]])))),""))</f>
        <v/>
      </c>
      <c r="DM77" t="str">
        <f>IF(OR(DM$5="",$S77=""),"",IFERROR(SUM(PRODUCT(INDEX(CMB[[BA_0O]:[BA_2O]],MATCH(ROUND(MIN(SUM(DM$4,$O77/1000),SUM($O77,DM$4/1000)),3),CMB[[Cmb_ID]:[Cmb_ID]],0),SUM(N(DM$1),N($R77),1)),CHOOSE(AC[[M]:[M]],1,1,0,AC[[AB]:[AB]])),PRODUCT(INDEX(CMB[[BD_0O]:[BD_2O]],MATCH(ROUND(MIN(SUM(DM$4,$O77/1000),SUM($O77,DM$4/1000)),3),CMB[[Cmb_ID]:[Cmb_ID]],0),SUM(N(DM$1),N($R77),1)),CHOOSE(AC[[M]:[M]],1,0,1,AC[[DB]:[DB]])),PRODUCT(SUM(ROUND(AVERAGE(VALUE(DM$3),VALUE($P77)),0),CHOOSE(IF(OR(DM$1,$R77),4,INDEX(CMB[[Res_Rare]:[Res_Rare]],MATCH(ROUND(MIN(SUM(DM$4,$O77/1000),SUM($O77,DM$4/1000)),3),CMB[[Cmb_ID]:[Cmb_ID]],0))),-1,-1,0,0)),IF(OR(DM$1,$R77),4,INDEX(CMB[[Cmb_Rare]:[Cmb_Rare]],MATCH(ROUND(MIN(SUM(DM$4,$O77/1000),SUM($O77,DM$4/1000)),3),CMB[[Cmb_ID]:[Cmb_ID]],0))),CHOOSE(AC[[M]:[M]],2,1,1,SUM(AC[[AB]:[DB]])))),""))</f>
        <v/>
      </c>
      <c r="DN77" t="str">
        <f>IF(OR(DN$5="",$S77=""),"",IFERROR(SUM(PRODUCT(INDEX(CMB[[BA_0O]:[BA_2O]],MATCH(ROUND(MIN(SUM(DN$4,$O77/1000),SUM($O77,DN$4/1000)),3),CMB[[Cmb_ID]:[Cmb_ID]],0),SUM(N(DN$1),N($R77),1)),CHOOSE(AC[[M]:[M]],1,1,0,AC[[AB]:[AB]])),PRODUCT(INDEX(CMB[[BD_0O]:[BD_2O]],MATCH(ROUND(MIN(SUM(DN$4,$O77/1000),SUM($O77,DN$4/1000)),3),CMB[[Cmb_ID]:[Cmb_ID]],0),SUM(N(DN$1),N($R77),1)),CHOOSE(AC[[M]:[M]],1,0,1,AC[[DB]:[DB]])),PRODUCT(SUM(ROUND(AVERAGE(VALUE(DN$3),VALUE($P77)),0),CHOOSE(IF(OR(DN$1,$R77),4,INDEX(CMB[[Res_Rare]:[Res_Rare]],MATCH(ROUND(MIN(SUM(DN$4,$O77/1000),SUM($O77,DN$4/1000)),3),CMB[[Cmb_ID]:[Cmb_ID]],0))),-1,-1,0,0)),IF(OR(DN$1,$R77),4,INDEX(CMB[[Cmb_Rare]:[Cmb_Rare]],MATCH(ROUND(MIN(SUM(DN$4,$O77/1000),SUM($O77,DN$4/1000)),3),CMB[[Cmb_ID]:[Cmb_ID]],0))),CHOOSE(AC[[M]:[M]],2,1,1,SUM(AC[[AB]:[DB]])))),""))</f>
        <v/>
      </c>
      <c r="DO77" t="str">
        <f>IF(OR(DO$5="",$S77=""),"",IFERROR(SUM(PRODUCT(INDEX(CMB[[BA_0O]:[BA_2O]],MATCH(ROUND(MIN(SUM(DO$4,$O77/1000),SUM($O77,DO$4/1000)),3),CMB[[Cmb_ID]:[Cmb_ID]],0),SUM(N(DO$1),N($R77),1)),CHOOSE(AC[[M]:[M]],1,1,0,AC[[AB]:[AB]])),PRODUCT(INDEX(CMB[[BD_0O]:[BD_2O]],MATCH(ROUND(MIN(SUM(DO$4,$O77/1000),SUM($O77,DO$4/1000)),3),CMB[[Cmb_ID]:[Cmb_ID]],0),SUM(N(DO$1),N($R77),1)),CHOOSE(AC[[M]:[M]],1,0,1,AC[[DB]:[DB]])),PRODUCT(SUM(ROUND(AVERAGE(VALUE(DO$3),VALUE($P77)),0),CHOOSE(IF(OR(DO$1,$R77),4,INDEX(CMB[[Res_Rare]:[Res_Rare]],MATCH(ROUND(MIN(SUM(DO$4,$O77/1000),SUM($O77,DO$4/1000)),3),CMB[[Cmb_ID]:[Cmb_ID]],0))),-1,-1,0,0)),IF(OR(DO$1,$R77),4,INDEX(CMB[[Cmb_Rare]:[Cmb_Rare]],MATCH(ROUND(MIN(SUM(DO$4,$O77/1000),SUM($O77,DO$4/1000)),3),CMB[[Cmb_ID]:[Cmb_ID]],0))),CHOOSE(AC[[M]:[M]],2,1,1,SUM(AC[[AB]:[DB]])))),""))</f>
        <v/>
      </c>
      <c r="DP77" t="str">
        <f>IF(OR(DP$5="",$S77=""),"",IFERROR(SUM(PRODUCT(INDEX(CMB[[BA_0O]:[BA_2O]],MATCH(ROUND(MIN(SUM(DP$4,$O77/1000),SUM($O77,DP$4/1000)),3),CMB[[Cmb_ID]:[Cmb_ID]],0),SUM(N(DP$1),N($R77),1)),CHOOSE(AC[[M]:[M]],1,1,0,AC[[AB]:[AB]])),PRODUCT(INDEX(CMB[[BD_0O]:[BD_2O]],MATCH(ROUND(MIN(SUM(DP$4,$O77/1000),SUM($O77,DP$4/1000)),3),CMB[[Cmb_ID]:[Cmb_ID]],0),SUM(N(DP$1),N($R77),1)),CHOOSE(AC[[M]:[M]],1,0,1,AC[[DB]:[DB]])),PRODUCT(SUM(ROUND(AVERAGE(VALUE(DP$3),VALUE($P77)),0),CHOOSE(IF(OR(DP$1,$R77),4,INDEX(CMB[[Res_Rare]:[Res_Rare]],MATCH(ROUND(MIN(SUM(DP$4,$O77/1000),SUM($O77,DP$4/1000)),3),CMB[[Cmb_ID]:[Cmb_ID]],0))),-1,-1,0,0)),IF(OR(DP$1,$R77),4,INDEX(CMB[[Cmb_Rare]:[Cmb_Rare]],MATCH(ROUND(MIN(SUM(DP$4,$O77/1000),SUM($O77,DP$4/1000)),3),CMB[[Cmb_ID]:[Cmb_ID]],0))),CHOOSE(AC[[M]:[M]],2,1,1,SUM(AC[[AB]:[DB]])))),""))</f>
        <v/>
      </c>
      <c r="DQ77" t="str">
        <f>IF(OR(DQ$5="",$S77=""),"",IFERROR(SUM(PRODUCT(INDEX(CMB[[BA_0O]:[BA_2O]],MATCH(ROUND(MIN(SUM(DQ$4,$O77/1000),SUM($O77,DQ$4/1000)),3),CMB[[Cmb_ID]:[Cmb_ID]],0),SUM(N(DQ$1),N($R77),1)),CHOOSE(AC[[M]:[M]],1,1,0,AC[[AB]:[AB]])),PRODUCT(INDEX(CMB[[BD_0O]:[BD_2O]],MATCH(ROUND(MIN(SUM(DQ$4,$O77/1000),SUM($O77,DQ$4/1000)),3),CMB[[Cmb_ID]:[Cmb_ID]],0),SUM(N(DQ$1),N($R77),1)),CHOOSE(AC[[M]:[M]],1,0,1,AC[[DB]:[DB]])),PRODUCT(SUM(ROUND(AVERAGE(VALUE(DQ$3),VALUE($P77)),0),CHOOSE(IF(OR(DQ$1,$R77),4,INDEX(CMB[[Res_Rare]:[Res_Rare]],MATCH(ROUND(MIN(SUM(DQ$4,$O77/1000),SUM($O77,DQ$4/1000)),3),CMB[[Cmb_ID]:[Cmb_ID]],0))),-1,-1,0,0)),IF(OR(DQ$1,$R77),4,INDEX(CMB[[Cmb_Rare]:[Cmb_Rare]],MATCH(ROUND(MIN(SUM(DQ$4,$O77/1000),SUM($O77,DQ$4/1000)),3),CMB[[Cmb_ID]:[Cmb_ID]],0))),CHOOSE(AC[[M]:[M]],2,1,1,SUM(AC[[AB]:[DB]])))),""))</f>
        <v/>
      </c>
      <c r="DR77" t="str">
        <f>IF(OR(DR$5="",$S77=""),"",IFERROR(SUM(PRODUCT(INDEX(CMB[[BA_0O]:[BA_2O]],MATCH(ROUND(MIN(SUM(DR$4,$O77/1000),SUM($O77,DR$4/1000)),3),CMB[[Cmb_ID]:[Cmb_ID]],0),SUM(N(DR$1),N($R77),1)),CHOOSE(AC[[M]:[M]],1,1,0,AC[[AB]:[AB]])),PRODUCT(INDEX(CMB[[BD_0O]:[BD_2O]],MATCH(ROUND(MIN(SUM(DR$4,$O77/1000),SUM($O77,DR$4/1000)),3),CMB[[Cmb_ID]:[Cmb_ID]],0),SUM(N(DR$1),N($R77),1)),CHOOSE(AC[[M]:[M]],1,0,1,AC[[DB]:[DB]])),PRODUCT(SUM(ROUND(AVERAGE(VALUE(DR$3),VALUE($P77)),0),CHOOSE(IF(OR(DR$1,$R77),4,INDEX(CMB[[Res_Rare]:[Res_Rare]],MATCH(ROUND(MIN(SUM(DR$4,$O77/1000),SUM($O77,DR$4/1000)),3),CMB[[Cmb_ID]:[Cmb_ID]],0))),-1,-1,0,0)),IF(OR(DR$1,$R77),4,INDEX(CMB[[Cmb_Rare]:[Cmb_Rare]],MATCH(ROUND(MIN(SUM(DR$4,$O77/1000),SUM($O77,DR$4/1000)),3),CMB[[Cmb_ID]:[Cmb_ID]],0))),CHOOSE(AC[[M]:[M]],2,1,1,SUM(AC[[AB]:[DB]])))),""))</f>
        <v/>
      </c>
      <c r="DS77" t="str">
        <f>IF(OR(DS$5="",$S77=""),"",IFERROR(SUM(PRODUCT(INDEX(CMB[[BA_0O]:[BA_2O]],MATCH(ROUND(MIN(SUM(DS$4,$O77/1000),SUM($O77,DS$4/1000)),3),CMB[[Cmb_ID]:[Cmb_ID]],0),SUM(N(DS$1),N($R77),1)),CHOOSE(AC[[M]:[M]],1,1,0,AC[[AB]:[AB]])),PRODUCT(INDEX(CMB[[BD_0O]:[BD_2O]],MATCH(ROUND(MIN(SUM(DS$4,$O77/1000),SUM($O77,DS$4/1000)),3),CMB[[Cmb_ID]:[Cmb_ID]],0),SUM(N(DS$1),N($R77),1)),CHOOSE(AC[[M]:[M]],1,0,1,AC[[DB]:[DB]])),PRODUCT(SUM(ROUND(AVERAGE(VALUE(DS$3),VALUE($P77)),0),CHOOSE(IF(OR(DS$1,$R77),4,INDEX(CMB[[Res_Rare]:[Res_Rare]],MATCH(ROUND(MIN(SUM(DS$4,$O77/1000),SUM($O77,DS$4/1000)),3),CMB[[Cmb_ID]:[Cmb_ID]],0))),-1,-1,0,0)),IF(OR(DS$1,$R77),4,INDEX(CMB[[Cmb_Rare]:[Cmb_Rare]],MATCH(ROUND(MIN(SUM(DS$4,$O77/1000),SUM($O77,DS$4/1000)),3),CMB[[Cmb_ID]:[Cmb_ID]],0))),CHOOSE(AC[[M]:[M]],2,1,1,SUM(AC[[AB]:[DB]])))),""))</f>
        <v/>
      </c>
      <c r="DT77" t="str">
        <f>IF(OR(DT$5="",$S77=""),"",IFERROR(SUM(PRODUCT(INDEX(CMB[[BA_0O]:[BA_2O]],MATCH(ROUND(MIN(SUM(DT$4,$O77/1000),SUM($O77,DT$4/1000)),3),CMB[[Cmb_ID]:[Cmb_ID]],0),SUM(N(DT$1),N($R77),1)),CHOOSE(AC[[M]:[M]],1,1,0,AC[[AB]:[AB]])),PRODUCT(INDEX(CMB[[BD_0O]:[BD_2O]],MATCH(ROUND(MIN(SUM(DT$4,$O77/1000),SUM($O77,DT$4/1000)),3),CMB[[Cmb_ID]:[Cmb_ID]],0),SUM(N(DT$1),N($R77),1)),CHOOSE(AC[[M]:[M]],1,0,1,AC[[DB]:[DB]])),PRODUCT(SUM(ROUND(AVERAGE(VALUE(DT$3),VALUE($P77)),0),CHOOSE(IF(OR(DT$1,$R77),4,INDEX(CMB[[Res_Rare]:[Res_Rare]],MATCH(ROUND(MIN(SUM(DT$4,$O77/1000),SUM($O77,DT$4/1000)),3),CMB[[Cmb_ID]:[Cmb_ID]],0))),-1,-1,0,0)),IF(OR(DT$1,$R77),4,INDEX(CMB[[Cmb_Rare]:[Cmb_Rare]],MATCH(ROUND(MIN(SUM(DT$4,$O77/1000),SUM($O77,DT$4/1000)),3),CMB[[Cmb_ID]:[Cmb_ID]],0))),CHOOSE(AC[[M]:[M]],2,1,1,SUM(AC[[AB]:[DB]])))),""))</f>
        <v/>
      </c>
      <c r="DU77" t="str">
        <f>IF(OR(DU$5="",$S77=""),"",IFERROR(SUM(PRODUCT(INDEX(CMB[[BA_0O]:[BA_2O]],MATCH(ROUND(MIN(SUM(DU$4,$O77/1000),SUM($O77,DU$4/1000)),3),CMB[[Cmb_ID]:[Cmb_ID]],0),SUM(N(DU$1),N($R77),1)),CHOOSE(AC[[M]:[M]],1,1,0,AC[[AB]:[AB]])),PRODUCT(INDEX(CMB[[BD_0O]:[BD_2O]],MATCH(ROUND(MIN(SUM(DU$4,$O77/1000),SUM($O77,DU$4/1000)),3),CMB[[Cmb_ID]:[Cmb_ID]],0),SUM(N(DU$1),N($R77),1)),CHOOSE(AC[[M]:[M]],1,0,1,AC[[DB]:[DB]])),PRODUCT(SUM(ROUND(AVERAGE(VALUE(DU$3),VALUE($P77)),0),CHOOSE(IF(OR(DU$1,$R77),4,INDEX(CMB[[Res_Rare]:[Res_Rare]],MATCH(ROUND(MIN(SUM(DU$4,$O77/1000),SUM($O77,DU$4/1000)),3),CMB[[Cmb_ID]:[Cmb_ID]],0))),-1,-1,0,0)),IF(OR(DU$1,$R77),4,INDEX(CMB[[Cmb_Rare]:[Cmb_Rare]],MATCH(ROUND(MIN(SUM(DU$4,$O77/1000),SUM($O77,DU$4/1000)),3),CMB[[Cmb_ID]:[Cmb_ID]],0))),CHOOSE(AC[[M]:[M]],2,1,1,SUM(AC[[AB]:[DB]])))),""))</f>
        <v/>
      </c>
      <c r="DV77" t="str">
        <f>IF(OR(DV$5="",$S77=""),"",IFERROR(SUM(PRODUCT(INDEX(CMB[[BA_0O]:[BA_2O]],MATCH(ROUND(MIN(SUM(DV$4,$O77/1000),SUM($O77,DV$4/1000)),3),CMB[[Cmb_ID]:[Cmb_ID]],0),SUM(N(DV$1),N($R77),1)),CHOOSE(AC[[M]:[M]],1,1,0,AC[[AB]:[AB]])),PRODUCT(INDEX(CMB[[BD_0O]:[BD_2O]],MATCH(ROUND(MIN(SUM(DV$4,$O77/1000),SUM($O77,DV$4/1000)),3),CMB[[Cmb_ID]:[Cmb_ID]],0),SUM(N(DV$1),N($R77),1)),CHOOSE(AC[[M]:[M]],1,0,1,AC[[DB]:[DB]])),PRODUCT(SUM(ROUND(AVERAGE(VALUE(DV$3),VALUE($P77)),0),CHOOSE(IF(OR(DV$1,$R77),4,INDEX(CMB[[Res_Rare]:[Res_Rare]],MATCH(ROUND(MIN(SUM(DV$4,$O77/1000),SUM($O77,DV$4/1000)),3),CMB[[Cmb_ID]:[Cmb_ID]],0))),-1,-1,0,0)),IF(OR(DV$1,$R77),4,INDEX(CMB[[Cmb_Rare]:[Cmb_Rare]],MATCH(ROUND(MIN(SUM(DV$4,$O77/1000),SUM($O77,DV$4/1000)),3),CMB[[Cmb_ID]:[Cmb_ID]],0))),CHOOSE(AC[[M]:[M]],2,1,1,SUM(AC[[AB]:[DB]])))),""))</f>
        <v/>
      </c>
      <c r="DW77" t="str">
        <f>IF(OR(DW$5="",$S77=""),"",IFERROR(SUM(PRODUCT(INDEX(CMB[[BA_0O]:[BA_2O]],MATCH(ROUND(MIN(SUM(DW$4,$O77/1000),SUM($O77,DW$4/1000)),3),CMB[[Cmb_ID]:[Cmb_ID]],0),SUM(N(DW$1),N($R77),1)),CHOOSE(AC[[M]:[M]],1,1,0,AC[[AB]:[AB]])),PRODUCT(INDEX(CMB[[BD_0O]:[BD_2O]],MATCH(ROUND(MIN(SUM(DW$4,$O77/1000),SUM($O77,DW$4/1000)),3),CMB[[Cmb_ID]:[Cmb_ID]],0),SUM(N(DW$1),N($R77),1)),CHOOSE(AC[[M]:[M]],1,0,1,AC[[DB]:[DB]])),PRODUCT(SUM(ROUND(AVERAGE(VALUE(DW$3),VALUE($P77)),0),CHOOSE(IF(OR(DW$1,$R77),4,INDEX(CMB[[Res_Rare]:[Res_Rare]],MATCH(ROUND(MIN(SUM(DW$4,$O77/1000),SUM($O77,DW$4/1000)),3),CMB[[Cmb_ID]:[Cmb_ID]],0))),-1,-1,0,0)),IF(OR(DW$1,$R77),4,INDEX(CMB[[Cmb_Rare]:[Cmb_Rare]],MATCH(ROUND(MIN(SUM(DW$4,$O77/1000),SUM($O77,DW$4/1000)),3),CMB[[Cmb_ID]:[Cmb_ID]],0))),CHOOSE(AC[[M]:[M]],2,1,1,SUM(AC[[AB]:[DB]])))),""))</f>
        <v/>
      </c>
      <c r="DX77" t="str">
        <f>IF(OR(DX$5="",$S77=""),"",IFERROR(SUM(PRODUCT(INDEX(CMB[[BA_0O]:[BA_2O]],MATCH(ROUND(MIN(SUM(DX$4,$O77/1000),SUM($O77,DX$4/1000)),3),CMB[[Cmb_ID]:[Cmb_ID]],0),SUM(N(DX$1),N($R77),1)),CHOOSE(AC[[M]:[M]],1,1,0,AC[[AB]:[AB]])),PRODUCT(INDEX(CMB[[BD_0O]:[BD_2O]],MATCH(ROUND(MIN(SUM(DX$4,$O77/1000),SUM($O77,DX$4/1000)),3),CMB[[Cmb_ID]:[Cmb_ID]],0),SUM(N(DX$1),N($R77),1)),CHOOSE(AC[[M]:[M]],1,0,1,AC[[DB]:[DB]])),PRODUCT(SUM(ROUND(AVERAGE(VALUE(DX$3),VALUE($P77)),0),CHOOSE(IF(OR(DX$1,$R77),4,INDEX(CMB[[Res_Rare]:[Res_Rare]],MATCH(ROUND(MIN(SUM(DX$4,$O77/1000),SUM($O77,DX$4/1000)),3),CMB[[Cmb_ID]:[Cmb_ID]],0))),-1,-1,0,0)),IF(OR(DX$1,$R77),4,INDEX(CMB[[Cmb_Rare]:[Cmb_Rare]],MATCH(ROUND(MIN(SUM(DX$4,$O77/1000),SUM($O77,DX$4/1000)),3),CMB[[Cmb_ID]:[Cmb_ID]],0))),CHOOSE(AC[[M]:[M]],2,1,1,SUM(AC[[AB]:[DB]])))),""))</f>
        <v/>
      </c>
      <c r="DY77" t="str">
        <f>IF(OR(DY$5="",$S77=""),"",IFERROR(SUM(PRODUCT(INDEX(CMB[[BA_0O]:[BA_2O]],MATCH(ROUND(MIN(SUM(DY$4,$O77/1000),SUM($O77,DY$4/1000)),3),CMB[[Cmb_ID]:[Cmb_ID]],0),SUM(N(DY$1),N($R77),1)),CHOOSE(AC[[M]:[M]],1,1,0,AC[[AB]:[AB]])),PRODUCT(INDEX(CMB[[BD_0O]:[BD_2O]],MATCH(ROUND(MIN(SUM(DY$4,$O77/1000),SUM($O77,DY$4/1000)),3),CMB[[Cmb_ID]:[Cmb_ID]],0),SUM(N(DY$1),N($R77),1)),CHOOSE(AC[[M]:[M]],1,0,1,AC[[DB]:[DB]])),PRODUCT(SUM(ROUND(AVERAGE(VALUE(DY$3),VALUE($P77)),0),CHOOSE(IF(OR(DY$1,$R77),4,INDEX(CMB[[Res_Rare]:[Res_Rare]],MATCH(ROUND(MIN(SUM(DY$4,$O77/1000),SUM($O77,DY$4/1000)),3),CMB[[Cmb_ID]:[Cmb_ID]],0))),-1,-1,0,0)),IF(OR(DY$1,$R77),4,INDEX(CMB[[Cmb_Rare]:[Cmb_Rare]],MATCH(ROUND(MIN(SUM(DY$4,$O77/1000),SUM($O77,DY$4/1000)),3),CMB[[Cmb_ID]:[Cmb_ID]],0))),CHOOSE(AC[[M]:[M]],2,1,1,SUM(AC[[AB]:[DB]])))),""))</f>
        <v/>
      </c>
      <c r="DZ77" t="str">
        <f>IF(OR(DZ$5="",$S77=""),"",IFERROR(SUM(PRODUCT(INDEX(CMB[[BA_0O]:[BA_2O]],MATCH(ROUND(MIN(SUM(DZ$4,$O77/1000),SUM($O77,DZ$4/1000)),3),CMB[[Cmb_ID]:[Cmb_ID]],0),SUM(N(DZ$1),N($R77),1)),CHOOSE(AC[[M]:[M]],1,1,0,AC[[AB]:[AB]])),PRODUCT(INDEX(CMB[[BD_0O]:[BD_2O]],MATCH(ROUND(MIN(SUM(DZ$4,$O77/1000),SUM($O77,DZ$4/1000)),3),CMB[[Cmb_ID]:[Cmb_ID]],0),SUM(N(DZ$1),N($R77),1)),CHOOSE(AC[[M]:[M]],1,0,1,AC[[DB]:[DB]])),PRODUCT(SUM(ROUND(AVERAGE(VALUE(DZ$3),VALUE($P77)),0),CHOOSE(IF(OR(DZ$1,$R77),4,INDEX(CMB[[Res_Rare]:[Res_Rare]],MATCH(ROUND(MIN(SUM(DZ$4,$O77/1000),SUM($O77,DZ$4/1000)),3),CMB[[Cmb_ID]:[Cmb_ID]],0))),-1,-1,0,0)),IF(OR(DZ$1,$R77),4,INDEX(CMB[[Cmb_Rare]:[Cmb_Rare]],MATCH(ROUND(MIN(SUM(DZ$4,$O77/1000),SUM($O77,DZ$4/1000)),3),CMB[[Cmb_ID]:[Cmb_ID]],0))),CHOOSE(AC[[M]:[M]],2,1,1,SUM(AC[[AB]:[DB]])))),""))</f>
        <v/>
      </c>
      <c r="EA77" t="str">
        <f>IF(OR(EA$5="",$S77=""),"",IFERROR(SUM(PRODUCT(INDEX(CMB[[BA_0O]:[BA_2O]],MATCH(ROUND(MIN(SUM(EA$4,$O77/1000),SUM($O77,EA$4/1000)),3),CMB[[Cmb_ID]:[Cmb_ID]],0),SUM(N(EA$1),N($R77),1)),CHOOSE(AC[[M]:[M]],1,1,0,AC[[AB]:[AB]])),PRODUCT(INDEX(CMB[[BD_0O]:[BD_2O]],MATCH(ROUND(MIN(SUM(EA$4,$O77/1000),SUM($O77,EA$4/1000)),3),CMB[[Cmb_ID]:[Cmb_ID]],0),SUM(N(EA$1),N($R77),1)),CHOOSE(AC[[M]:[M]],1,0,1,AC[[DB]:[DB]])),PRODUCT(SUM(ROUND(AVERAGE(VALUE(EA$3),VALUE($P77)),0),CHOOSE(IF(OR(EA$1,$R77),4,INDEX(CMB[[Res_Rare]:[Res_Rare]],MATCH(ROUND(MIN(SUM(EA$4,$O77/1000),SUM($O77,EA$4/1000)),3),CMB[[Cmb_ID]:[Cmb_ID]],0))),-1,-1,0,0)),IF(OR(EA$1,$R77),4,INDEX(CMB[[Cmb_Rare]:[Cmb_Rare]],MATCH(ROUND(MIN(SUM(EA$4,$O77/1000),SUM($O77,EA$4/1000)),3),CMB[[Cmb_ID]:[Cmb_ID]],0))),CHOOSE(AC[[M]:[M]],2,1,1,SUM(AC[[AB]:[DB]])))),""))</f>
        <v/>
      </c>
      <c r="EB77" t="str">
        <f>IF(OR(EB$5="",$S77=""),"",IFERROR(SUM(PRODUCT(INDEX(CMB[[BA_0O]:[BA_2O]],MATCH(ROUND(MIN(SUM(EB$4,$O77/1000),SUM($O77,EB$4/1000)),3),CMB[[Cmb_ID]:[Cmb_ID]],0),SUM(N(EB$1),N($R77),1)),CHOOSE(AC[[M]:[M]],1,1,0,AC[[AB]:[AB]])),PRODUCT(INDEX(CMB[[BD_0O]:[BD_2O]],MATCH(ROUND(MIN(SUM(EB$4,$O77/1000),SUM($O77,EB$4/1000)),3),CMB[[Cmb_ID]:[Cmb_ID]],0),SUM(N(EB$1),N($R77),1)),CHOOSE(AC[[M]:[M]],1,0,1,AC[[DB]:[DB]])),PRODUCT(SUM(ROUND(AVERAGE(VALUE(EB$3),VALUE($P77)),0),CHOOSE(IF(OR(EB$1,$R77),4,INDEX(CMB[[Res_Rare]:[Res_Rare]],MATCH(ROUND(MIN(SUM(EB$4,$O77/1000),SUM($O77,EB$4/1000)),3),CMB[[Cmb_ID]:[Cmb_ID]],0))),-1,-1,0,0)),IF(OR(EB$1,$R77),4,INDEX(CMB[[Cmb_Rare]:[Cmb_Rare]],MATCH(ROUND(MIN(SUM(EB$4,$O77/1000),SUM($O77,EB$4/1000)),3),CMB[[Cmb_ID]:[Cmb_ID]],0))),CHOOSE(AC[[M]:[M]],2,1,1,SUM(AC[[AB]:[DB]])))),""))</f>
        <v/>
      </c>
      <c r="EC77" t="str">
        <f>IF(OR(EC$5="",$S77=""),"",IFERROR(SUM(PRODUCT(INDEX(CMB[[BA_0O]:[BA_2O]],MATCH(ROUND(MIN(SUM(EC$4,$O77/1000),SUM($O77,EC$4/1000)),3),CMB[[Cmb_ID]:[Cmb_ID]],0),SUM(N(EC$1),N($R77),1)),CHOOSE(AC[[M]:[M]],1,1,0,AC[[AB]:[AB]])),PRODUCT(INDEX(CMB[[BD_0O]:[BD_2O]],MATCH(ROUND(MIN(SUM(EC$4,$O77/1000),SUM($O77,EC$4/1000)),3),CMB[[Cmb_ID]:[Cmb_ID]],0),SUM(N(EC$1),N($R77),1)),CHOOSE(AC[[M]:[M]],1,0,1,AC[[DB]:[DB]])),PRODUCT(SUM(ROUND(AVERAGE(VALUE(EC$3),VALUE($P77)),0),CHOOSE(IF(OR(EC$1,$R77),4,INDEX(CMB[[Res_Rare]:[Res_Rare]],MATCH(ROUND(MIN(SUM(EC$4,$O77/1000),SUM($O77,EC$4/1000)),3),CMB[[Cmb_ID]:[Cmb_ID]],0))),-1,-1,0,0)),IF(OR(EC$1,$R77),4,INDEX(CMB[[Cmb_Rare]:[Cmb_Rare]],MATCH(ROUND(MIN(SUM(EC$4,$O77/1000),SUM($O77,EC$4/1000)),3),CMB[[Cmb_ID]:[Cmb_ID]],0))),CHOOSE(AC[[M]:[M]],2,1,1,SUM(AC[[AB]:[DB]])))),""))</f>
        <v/>
      </c>
      <c r="ED77" t="str">
        <f>IF(OR(ED$5="",$S77=""),"",IFERROR(SUM(PRODUCT(INDEX(CMB[[BA_0O]:[BA_2O]],MATCH(ROUND(MIN(SUM(ED$4,$O77/1000),SUM($O77,ED$4/1000)),3),CMB[[Cmb_ID]:[Cmb_ID]],0),SUM(N(ED$1),N($R77),1)),CHOOSE(AC[[M]:[M]],1,1,0,AC[[AB]:[AB]])),PRODUCT(INDEX(CMB[[BD_0O]:[BD_2O]],MATCH(ROUND(MIN(SUM(ED$4,$O77/1000),SUM($O77,ED$4/1000)),3),CMB[[Cmb_ID]:[Cmb_ID]],0),SUM(N(ED$1),N($R77),1)),CHOOSE(AC[[M]:[M]],1,0,1,AC[[DB]:[DB]])),PRODUCT(SUM(ROUND(AVERAGE(VALUE(ED$3),VALUE($P77)),0),CHOOSE(IF(OR(ED$1,$R77),4,INDEX(CMB[[Res_Rare]:[Res_Rare]],MATCH(ROUND(MIN(SUM(ED$4,$O77/1000),SUM($O77,ED$4/1000)),3),CMB[[Cmb_ID]:[Cmb_ID]],0))),-1,-1,0,0)),IF(OR(ED$1,$R77),4,INDEX(CMB[[Cmb_Rare]:[Cmb_Rare]],MATCH(ROUND(MIN(SUM(ED$4,$O77/1000),SUM($O77,ED$4/1000)),3),CMB[[Cmb_ID]:[Cmb_ID]],0))),CHOOSE(AC[[M]:[M]],2,1,1,SUM(AC[[AB]:[DB]])))),""))</f>
        <v/>
      </c>
      <c r="EE77" t="str">
        <f>IF(OR(EE$5="",$S77=""),"",IFERROR(SUM(PRODUCT(INDEX(CMB[[BA_0O]:[BA_2O]],MATCH(ROUND(MIN(SUM(EE$4,$O77/1000),SUM($O77,EE$4/1000)),3),CMB[[Cmb_ID]:[Cmb_ID]],0),SUM(N(EE$1),N($R77),1)),CHOOSE(AC[[M]:[M]],1,1,0,AC[[AB]:[AB]])),PRODUCT(INDEX(CMB[[BD_0O]:[BD_2O]],MATCH(ROUND(MIN(SUM(EE$4,$O77/1000),SUM($O77,EE$4/1000)),3),CMB[[Cmb_ID]:[Cmb_ID]],0),SUM(N(EE$1),N($R77),1)),CHOOSE(AC[[M]:[M]],1,0,1,AC[[DB]:[DB]])),PRODUCT(SUM(ROUND(AVERAGE(VALUE(EE$3),VALUE($P77)),0),CHOOSE(IF(OR(EE$1,$R77),4,INDEX(CMB[[Res_Rare]:[Res_Rare]],MATCH(ROUND(MIN(SUM(EE$4,$O77/1000),SUM($O77,EE$4/1000)),3),CMB[[Cmb_ID]:[Cmb_ID]],0))),-1,-1,0,0)),IF(OR(EE$1,$R77),4,INDEX(CMB[[Cmb_Rare]:[Cmb_Rare]],MATCH(ROUND(MIN(SUM(EE$4,$O77/1000),SUM($O77,EE$4/1000)),3),CMB[[Cmb_ID]:[Cmb_ID]],0))),CHOOSE(AC[[M]:[M]],2,1,1,SUM(AC[[AB]:[DB]])))),""))</f>
        <v/>
      </c>
      <c r="EF77" t="str">
        <f>IF(OR(EF$5="",$S77=""),"",IFERROR(SUM(PRODUCT(INDEX(CMB[[BA_0O]:[BA_2O]],MATCH(ROUND(MIN(SUM(EF$4,$O77/1000),SUM($O77,EF$4/1000)),3),CMB[[Cmb_ID]:[Cmb_ID]],0),SUM(N(EF$1),N($R77),1)),CHOOSE(AC[[M]:[M]],1,1,0,AC[[AB]:[AB]])),PRODUCT(INDEX(CMB[[BD_0O]:[BD_2O]],MATCH(ROUND(MIN(SUM(EF$4,$O77/1000),SUM($O77,EF$4/1000)),3),CMB[[Cmb_ID]:[Cmb_ID]],0),SUM(N(EF$1),N($R77),1)),CHOOSE(AC[[M]:[M]],1,0,1,AC[[DB]:[DB]])),PRODUCT(SUM(ROUND(AVERAGE(VALUE(EF$3),VALUE($P77)),0),CHOOSE(IF(OR(EF$1,$R77),4,INDEX(CMB[[Res_Rare]:[Res_Rare]],MATCH(ROUND(MIN(SUM(EF$4,$O77/1000),SUM($O77,EF$4/1000)),3),CMB[[Cmb_ID]:[Cmb_ID]],0))),-1,-1,0,0)),IF(OR(EF$1,$R77),4,INDEX(CMB[[Cmb_Rare]:[Cmb_Rare]],MATCH(ROUND(MIN(SUM(EF$4,$O77/1000),SUM($O77,EF$4/1000)),3),CMB[[Cmb_ID]:[Cmb_ID]],0))),CHOOSE(AC[[M]:[M]],2,1,1,SUM(AC[[AB]:[DB]])))),""))</f>
        <v/>
      </c>
      <c r="EG77" t="str">
        <f>IF(OR(EG$5="",$S77=""),"",IFERROR(SUM(PRODUCT(INDEX(CMB[[BA_0O]:[BA_2O]],MATCH(ROUND(MIN(SUM(EG$4,$O77/1000),SUM($O77,EG$4/1000)),3),CMB[[Cmb_ID]:[Cmb_ID]],0),SUM(N(EG$1),N($R77),1)),CHOOSE(AC[[M]:[M]],1,1,0,AC[[AB]:[AB]])),PRODUCT(INDEX(CMB[[BD_0O]:[BD_2O]],MATCH(ROUND(MIN(SUM(EG$4,$O77/1000),SUM($O77,EG$4/1000)),3),CMB[[Cmb_ID]:[Cmb_ID]],0),SUM(N(EG$1),N($R77),1)),CHOOSE(AC[[M]:[M]],1,0,1,AC[[DB]:[DB]])),PRODUCT(SUM(ROUND(AVERAGE(VALUE(EG$3),VALUE($P77)),0),CHOOSE(IF(OR(EG$1,$R77),4,INDEX(CMB[[Res_Rare]:[Res_Rare]],MATCH(ROUND(MIN(SUM(EG$4,$O77/1000),SUM($O77,EG$4/1000)),3),CMB[[Cmb_ID]:[Cmb_ID]],0))),-1,-1,0,0)),IF(OR(EG$1,$R77),4,INDEX(CMB[[Cmb_Rare]:[Cmb_Rare]],MATCH(ROUND(MIN(SUM(EG$4,$O77/1000),SUM($O77,EG$4/1000)),3),CMB[[Cmb_ID]:[Cmb_ID]],0))),CHOOSE(AC[[M]:[M]],2,1,1,SUM(AC[[AB]:[DB]])))),""))</f>
        <v/>
      </c>
      <c r="EH77" t="str">
        <f>IF(OR(EH$5="",$S77=""),"",IFERROR(SUM(PRODUCT(INDEX(CMB[[BA_0O]:[BA_2O]],MATCH(ROUND(MIN(SUM(EH$4,$O77/1000),SUM($O77,EH$4/1000)),3),CMB[[Cmb_ID]:[Cmb_ID]],0),SUM(N(EH$1),N($R77),1)),CHOOSE(AC[[M]:[M]],1,1,0,AC[[AB]:[AB]])),PRODUCT(INDEX(CMB[[BD_0O]:[BD_2O]],MATCH(ROUND(MIN(SUM(EH$4,$O77/1000),SUM($O77,EH$4/1000)),3),CMB[[Cmb_ID]:[Cmb_ID]],0),SUM(N(EH$1),N($R77),1)),CHOOSE(AC[[M]:[M]],1,0,1,AC[[DB]:[DB]])),PRODUCT(SUM(ROUND(AVERAGE(VALUE(EH$3),VALUE($P77)),0),CHOOSE(IF(OR(EH$1,$R77),4,INDEX(CMB[[Res_Rare]:[Res_Rare]],MATCH(ROUND(MIN(SUM(EH$4,$O77/1000),SUM($O77,EH$4/1000)),3),CMB[[Cmb_ID]:[Cmb_ID]],0))),-1,-1,0,0)),IF(OR(EH$1,$R77),4,INDEX(CMB[[Cmb_Rare]:[Cmb_Rare]],MATCH(ROUND(MIN(SUM(EH$4,$O77/1000),SUM($O77,EH$4/1000)),3),CMB[[Cmb_ID]:[Cmb_ID]],0))),CHOOSE(AC[[M]:[M]],2,1,1,SUM(AC[[AB]:[DB]])))),""))</f>
        <v/>
      </c>
      <c r="EI77" t="str">
        <f>IF(OR(EI$5="",$S77=""),"",IFERROR(SUM(PRODUCT(INDEX(CMB[[BA_0O]:[BA_2O]],MATCH(ROUND(MIN(SUM(EI$4,$O77/1000),SUM($O77,EI$4/1000)),3),CMB[[Cmb_ID]:[Cmb_ID]],0),SUM(N(EI$1),N($R77),1)),CHOOSE(AC[[M]:[M]],1,1,0,AC[[AB]:[AB]])),PRODUCT(INDEX(CMB[[BD_0O]:[BD_2O]],MATCH(ROUND(MIN(SUM(EI$4,$O77/1000),SUM($O77,EI$4/1000)),3),CMB[[Cmb_ID]:[Cmb_ID]],0),SUM(N(EI$1),N($R77),1)),CHOOSE(AC[[M]:[M]],1,0,1,AC[[DB]:[DB]])),PRODUCT(SUM(ROUND(AVERAGE(VALUE(EI$3),VALUE($P77)),0),CHOOSE(IF(OR(EI$1,$R77),4,INDEX(CMB[[Res_Rare]:[Res_Rare]],MATCH(ROUND(MIN(SUM(EI$4,$O77/1000),SUM($O77,EI$4/1000)),3),CMB[[Cmb_ID]:[Cmb_ID]],0))),-1,-1,0,0)),IF(OR(EI$1,$R77),4,INDEX(CMB[[Cmb_Rare]:[Cmb_Rare]],MATCH(ROUND(MIN(SUM(EI$4,$O77/1000),SUM($O77,EI$4/1000)),3),CMB[[Cmb_ID]:[Cmb_ID]],0))),CHOOSE(AC[[M]:[M]],2,1,1,SUM(AC[[AB]:[DB]])))),""))</f>
        <v/>
      </c>
      <c r="EJ77" t="str">
        <f>IF(OR(EJ$5="",$S77=""),"",IFERROR(SUM(PRODUCT(INDEX(CMB[[BA_0O]:[BA_2O]],MATCH(ROUND(MIN(SUM(EJ$4,$O77/1000),SUM($O77,EJ$4/1000)),3),CMB[[Cmb_ID]:[Cmb_ID]],0),SUM(N(EJ$1),N($R77),1)),CHOOSE(AC[[M]:[M]],1,1,0,AC[[AB]:[AB]])),PRODUCT(INDEX(CMB[[BD_0O]:[BD_2O]],MATCH(ROUND(MIN(SUM(EJ$4,$O77/1000),SUM($O77,EJ$4/1000)),3),CMB[[Cmb_ID]:[Cmb_ID]],0),SUM(N(EJ$1),N($R77),1)),CHOOSE(AC[[M]:[M]],1,0,1,AC[[DB]:[DB]])),PRODUCT(SUM(ROUND(AVERAGE(VALUE(EJ$3),VALUE($P77)),0),CHOOSE(IF(OR(EJ$1,$R77),4,INDEX(CMB[[Res_Rare]:[Res_Rare]],MATCH(ROUND(MIN(SUM(EJ$4,$O77/1000),SUM($O77,EJ$4/1000)),3),CMB[[Cmb_ID]:[Cmb_ID]],0))),-1,-1,0,0)),IF(OR(EJ$1,$R77),4,INDEX(CMB[[Cmb_Rare]:[Cmb_Rare]],MATCH(ROUND(MIN(SUM(EJ$4,$O77/1000),SUM($O77,EJ$4/1000)),3),CMB[[Cmb_ID]:[Cmb_ID]],0))),CHOOSE(AC[[M]:[M]],2,1,1,SUM(AC[[AB]:[DB]])))),""))</f>
        <v/>
      </c>
      <c r="EK77" t="str">
        <f>IF(OR(EK$5="",$S77=""),"",IFERROR(SUM(PRODUCT(INDEX(CMB[[BA_0O]:[BA_2O]],MATCH(ROUND(MIN(SUM(EK$4,$O77/1000),SUM($O77,EK$4/1000)),3),CMB[[Cmb_ID]:[Cmb_ID]],0),SUM(N(EK$1),N($R77),1)),CHOOSE(AC[[M]:[M]],1,1,0,AC[[AB]:[AB]])),PRODUCT(INDEX(CMB[[BD_0O]:[BD_2O]],MATCH(ROUND(MIN(SUM(EK$4,$O77/1000),SUM($O77,EK$4/1000)),3),CMB[[Cmb_ID]:[Cmb_ID]],0),SUM(N(EK$1),N($R77),1)),CHOOSE(AC[[M]:[M]],1,0,1,AC[[DB]:[DB]])),PRODUCT(SUM(ROUND(AVERAGE(VALUE(EK$3),VALUE($P77)),0),CHOOSE(IF(OR(EK$1,$R77),4,INDEX(CMB[[Res_Rare]:[Res_Rare]],MATCH(ROUND(MIN(SUM(EK$4,$O77/1000),SUM($O77,EK$4/1000)),3),CMB[[Cmb_ID]:[Cmb_ID]],0))),-1,-1,0,0)),IF(OR(EK$1,$R77),4,INDEX(CMB[[Cmb_Rare]:[Cmb_Rare]],MATCH(ROUND(MIN(SUM(EK$4,$O77/1000),SUM($O77,EK$4/1000)),3),CMB[[Cmb_ID]:[Cmb_ID]],0))),CHOOSE(AC[[M]:[M]],2,1,1,SUM(AC[[AB]:[DB]])))),""))</f>
        <v/>
      </c>
      <c r="EL77" t="str">
        <f>IF(OR(EL$5="",$S77=""),"",IFERROR(SUM(PRODUCT(INDEX(CMB[[BA_0O]:[BA_2O]],MATCH(ROUND(MIN(SUM(EL$4,$O77/1000),SUM($O77,EL$4/1000)),3),CMB[[Cmb_ID]:[Cmb_ID]],0),SUM(N(EL$1),N($R77),1)),CHOOSE(AC[[M]:[M]],1,1,0,AC[[AB]:[AB]])),PRODUCT(INDEX(CMB[[BD_0O]:[BD_2O]],MATCH(ROUND(MIN(SUM(EL$4,$O77/1000),SUM($O77,EL$4/1000)),3),CMB[[Cmb_ID]:[Cmb_ID]],0),SUM(N(EL$1),N($R77),1)),CHOOSE(AC[[M]:[M]],1,0,1,AC[[DB]:[DB]])),PRODUCT(SUM(ROUND(AVERAGE(VALUE(EL$3),VALUE($P77)),0),CHOOSE(IF(OR(EL$1,$R77),4,INDEX(CMB[[Res_Rare]:[Res_Rare]],MATCH(ROUND(MIN(SUM(EL$4,$O77/1000),SUM($O77,EL$4/1000)),3),CMB[[Cmb_ID]:[Cmb_ID]],0))),-1,-1,0,0)),IF(OR(EL$1,$R77),4,INDEX(CMB[[Cmb_Rare]:[Cmb_Rare]],MATCH(ROUND(MIN(SUM(EL$4,$O77/1000),SUM($O77,EL$4/1000)),3),CMB[[Cmb_ID]:[Cmb_ID]],0))),CHOOSE(AC[[M]:[M]],2,1,1,SUM(AC[[AB]:[DB]])))),""))</f>
        <v/>
      </c>
      <c r="EM77" t="str">
        <f>IF(OR(EM$5="",$S77=""),"",IFERROR(SUM(PRODUCT(INDEX(CMB[[BA_0O]:[BA_2O]],MATCH(ROUND(MIN(SUM(EM$4,$O77/1000),SUM($O77,EM$4/1000)),3),CMB[[Cmb_ID]:[Cmb_ID]],0),SUM(N(EM$1),N($R77),1)),CHOOSE(AC[[M]:[M]],1,1,0,AC[[AB]:[AB]])),PRODUCT(INDEX(CMB[[BD_0O]:[BD_2O]],MATCH(ROUND(MIN(SUM(EM$4,$O77/1000),SUM($O77,EM$4/1000)),3),CMB[[Cmb_ID]:[Cmb_ID]],0),SUM(N(EM$1),N($R77),1)),CHOOSE(AC[[M]:[M]],1,0,1,AC[[DB]:[DB]])),PRODUCT(SUM(ROUND(AVERAGE(VALUE(EM$3),VALUE($P77)),0),CHOOSE(IF(OR(EM$1,$R77),4,INDEX(CMB[[Res_Rare]:[Res_Rare]],MATCH(ROUND(MIN(SUM(EM$4,$O77/1000),SUM($O77,EM$4/1000)),3),CMB[[Cmb_ID]:[Cmb_ID]],0))),-1,-1,0,0)),IF(OR(EM$1,$R77),4,INDEX(CMB[[Cmb_Rare]:[Cmb_Rare]],MATCH(ROUND(MIN(SUM(EM$4,$O77/1000),SUM($O77,EM$4/1000)),3),CMB[[Cmb_ID]:[Cmb_ID]],0))),CHOOSE(AC[[M]:[M]],2,1,1,SUM(AC[[AB]:[DB]])))),""))</f>
        <v/>
      </c>
      <c r="EN77" t="str">
        <f>IF(OR(EN$5="",$S77=""),"",IFERROR(SUM(PRODUCT(INDEX(CMB[[BA_0O]:[BA_2O]],MATCH(ROUND(MIN(SUM(EN$4,$O77/1000),SUM($O77,EN$4/1000)),3),CMB[[Cmb_ID]:[Cmb_ID]],0),SUM(N(EN$1),N($R77),1)),CHOOSE(AC[[M]:[M]],1,1,0,AC[[AB]:[AB]])),PRODUCT(INDEX(CMB[[BD_0O]:[BD_2O]],MATCH(ROUND(MIN(SUM(EN$4,$O77/1000),SUM($O77,EN$4/1000)),3),CMB[[Cmb_ID]:[Cmb_ID]],0),SUM(N(EN$1),N($R77),1)),CHOOSE(AC[[M]:[M]],1,0,1,AC[[DB]:[DB]])),PRODUCT(SUM(ROUND(AVERAGE(VALUE(EN$3),VALUE($P77)),0),CHOOSE(IF(OR(EN$1,$R77),4,INDEX(CMB[[Res_Rare]:[Res_Rare]],MATCH(ROUND(MIN(SUM(EN$4,$O77/1000),SUM($O77,EN$4/1000)),3),CMB[[Cmb_ID]:[Cmb_ID]],0))),-1,-1,0,0)),IF(OR(EN$1,$R77),4,INDEX(CMB[[Cmb_Rare]:[Cmb_Rare]],MATCH(ROUND(MIN(SUM(EN$4,$O77/1000),SUM($O77,EN$4/1000)),3),CMB[[Cmb_ID]:[Cmb_ID]],0))),CHOOSE(AC[[M]:[M]],2,1,1,SUM(AC[[AB]:[DB]])))),""))</f>
        <v/>
      </c>
      <c r="EO77" t="str">
        <f>IF(OR(EO$5="",$S77=""),"",IFERROR(SUM(PRODUCT(INDEX(CMB[[BA_0O]:[BA_2O]],MATCH(ROUND(MIN(SUM(EO$4,$O77/1000),SUM($O77,EO$4/1000)),3),CMB[[Cmb_ID]:[Cmb_ID]],0),SUM(N(EO$1),N($R77),1)),CHOOSE(AC[[M]:[M]],1,1,0,AC[[AB]:[AB]])),PRODUCT(INDEX(CMB[[BD_0O]:[BD_2O]],MATCH(ROUND(MIN(SUM(EO$4,$O77/1000),SUM($O77,EO$4/1000)),3),CMB[[Cmb_ID]:[Cmb_ID]],0),SUM(N(EO$1),N($R77),1)),CHOOSE(AC[[M]:[M]],1,0,1,AC[[DB]:[DB]])),PRODUCT(SUM(ROUND(AVERAGE(VALUE(EO$3),VALUE($P77)),0),CHOOSE(IF(OR(EO$1,$R77),4,INDEX(CMB[[Res_Rare]:[Res_Rare]],MATCH(ROUND(MIN(SUM(EO$4,$O77/1000),SUM($O77,EO$4/1000)),3),CMB[[Cmb_ID]:[Cmb_ID]],0))),-1,-1,0,0)),IF(OR(EO$1,$R77),4,INDEX(CMB[[Cmb_Rare]:[Cmb_Rare]],MATCH(ROUND(MIN(SUM(EO$4,$O77/1000),SUM($O77,EO$4/1000)),3),CMB[[Cmb_ID]:[Cmb_ID]],0))),CHOOSE(AC[[M]:[M]],2,1,1,SUM(AC[[AB]:[DB]])))),""))</f>
        <v/>
      </c>
      <c r="EP77" t="str">
        <f>IF(OR(EP$5="",$S77=""),"",IFERROR(SUM(PRODUCT(INDEX(CMB[[BA_0O]:[BA_2O]],MATCH(ROUND(MIN(SUM(EP$4,$O77/1000),SUM($O77,EP$4/1000)),3),CMB[[Cmb_ID]:[Cmb_ID]],0),SUM(N(EP$1),N($R77),1)),CHOOSE(AC[[M]:[M]],1,1,0,AC[[AB]:[AB]])),PRODUCT(INDEX(CMB[[BD_0O]:[BD_2O]],MATCH(ROUND(MIN(SUM(EP$4,$O77/1000),SUM($O77,EP$4/1000)),3),CMB[[Cmb_ID]:[Cmb_ID]],0),SUM(N(EP$1),N($R77),1)),CHOOSE(AC[[M]:[M]],1,0,1,AC[[DB]:[DB]])),PRODUCT(SUM(ROUND(AVERAGE(VALUE(EP$3),VALUE($P77)),0),CHOOSE(IF(OR(EP$1,$R77),4,INDEX(CMB[[Res_Rare]:[Res_Rare]],MATCH(ROUND(MIN(SUM(EP$4,$O77/1000),SUM($O77,EP$4/1000)),3),CMB[[Cmb_ID]:[Cmb_ID]],0))),-1,-1,0,0)),IF(OR(EP$1,$R77),4,INDEX(CMB[[Cmb_Rare]:[Cmb_Rare]],MATCH(ROUND(MIN(SUM(EP$4,$O77/1000),SUM($O77,EP$4/1000)),3),CMB[[Cmb_ID]:[Cmb_ID]],0))),CHOOSE(AC[[M]:[M]],2,1,1,SUM(AC[[AB]:[DB]])))),""))</f>
        <v/>
      </c>
      <c r="EQ77" t="str">
        <f>IF(OR(EQ$5="",$S77=""),"",IFERROR(SUM(PRODUCT(INDEX(CMB[[BA_0O]:[BA_2O]],MATCH(ROUND(MIN(SUM(EQ$4,$O77/1000),SUM($O77,EQ$4/1000)),3),CMB[[Cmb_ID]:[Cmb_ID]],0),SUM(N(EQ$1),N($R77),1)),CHOOSE(AC[[M]:[M]],1,1,0,AC[[AB]:[AB]])),PRODUCT(INDEX(CMB[[BD_0O]:[BD_2O]],MATCH(ROUND(MIN(SUM(EQ$4,$O77/1000),SUM($O77,EQ$4/1000)),3),CMB[[Cmb_ID]:[Cmb_ID]],0),SUM(N(EQ$1),N($R77),1)),CHOOSE(AC[[M]:[M]],1,0,1,AC[[DB]:[DB]])),PRODUCT(SUM(ROUND(AVERAGE(VALUE(EQ$3),VALUE($P77)),0),CHOOSE(IF(OR(EQ$1,$R77),4,INDEX(CMB[[Res_Rare]:[Res_Rare]],MATCH(ROUND(MIN(SUM(EQ$4,$O77/1000),SUM($O77,EQ$4/1000)),3),CMB[[Cmb_ID]:[Cmb_ID]],0))),-1,-1,0,0)),IF(OR(EQ$1,$R77),4,INDEX(CMB[[Cmb_Rare]:[Cmb_Rare]],MATCH(ROUND(MIN(SUM(EQ$4,$O77/1000),SUM($O77,EQ$4/1000)),3),CMB[[Cmb_ID]:[Cmb_ID]],0))),CHOOSE(AC[[M]:[M]],2,1,1,SUM(AC[[AB]:[DB]])))),""))</f>
        <v/>
      </c>
      <c r="ER77" t="str">
        <f>IF(OR(ER$5="",$S77=""),"",IFERROR(SUM(PRODUCT(INDEX(CMB[[BA_0O]:[BA_2O]],MATCH(ROUND(MIN(SUM(ER$4,$O77/1000),SUM($O77,ER$4/1000)),3),CMB[[Cmb_ID]:[Cmb_ID]],0),SUM(N(ER$1),N($R77),1)),CHOOSE(AC[[M]:[M]],1,1,0,AC[[AB]:[AB]])),PRODUCT(INDEX(CMB[[BD_0O]:[BD_2O]],MATCH(ROUND(MIN(SUM(ER$4,$O77/1000),SUM($O77,ER$4/1000)),3),CMB[[Cmb_ID]:[Cmb_ID]],0),SUM(N(ER$1),N($R77),1)),CHOOSE(AC[[M]:[M]],1,0,1,AC[[DB]:[DB]])),PRODUCT(SUM(ROUND(AVERAGE(VALUE(ER$3),VALUE($P77)),0),CHOOSE(IF(OR(ER$1,$R77),4,INDEX(CMB[[Res_Rare]:[Res_Rare]],MATCH(ROUND(MIN(SUM(ER$4,$O77/1000),SUM($O77,ER$4/1000)),3),CMB[[Cmb_ID]:[Cmb_ID]],0))),-1,-1,0,0)),IF(OR(ER$1,$R77),4,INDEX(CMB[[Cmb_Rare]:[Cmb_Rare]],MATCH(ROUND(MIN(SUM(ER$4,$O77/1000),SUM($O77,ER$4/1000)),3),CMB[[Cmb_ID]:[Cmb_ID]],0))),CHOOSE(AC[[M]:[M]],2,1,1,SUM(AC[[AB]:[DB]])))),""))</f>
        <v/>
      </c>
      <c r="ES77" t="str">
        <f>IF(OR(ES$5="",$S77=""),"",IFERROR(SUM(PRODUCT(INDEX(CMB[[BA_0O]:[BA_2O]],MATCH(ROUND(MIN(SUM(ES$4,$O77/1000),SUM($O77,ES$4/1000)),3),CMB[[Cmb_ID]:[Cmb_ID]],0),SUM(N(ES$1),N($R77),1)),CHOOSE(AC[[M]:[M]],1,1,0,AC[[AB]:[AB]])),PRODUCT(INDEX(CMB[[BD_0O]:[BD_2O]],MATCH(ROUND(MIN(SUM(ES$4,$O77/1000),SUM($O77,ES$4/1000)),3),CMB[[Cmb_ID]:[Cmb_ID]],0),SUM(N(ES$1),N($R77),1)),CHOOSE(AC[[M]:[M]],1,0,1,AC[[DB]:[DB]])),PRODUCT(SUM(ROUND(AVERAGE(VALUE(ES$3),VALUE($P77)),0),CHOOSE(IF(OR(ES$1,$R77),4,INDEX(CMB[[Res_Rare]:[Res_Rare]],MATCH(ROUND(MIN(SUM(ES$4,$O77/1000),SUM($O77,ES$4/1000)),3),CMB[[Cmb_ID]:[Cmb_ID]],0))),-1,-1,0,0)),IF(OR(ES$1,$R77),4,INDEX(CMB[[Cmb_Rare]:[Cmb_Rare]],MATCH(ROUND(MIN(SUM(ES$4,$O77/1000),SUM($O77,ES$4/1000)),3),CMB[[Cmb_ID]:[Cmb_ID]],0))),CHOOSE(AC[[M]:[M]],2,1,1,SUM(AC[[AB]:[DB]])))),""))</f>
        <v/>
      </c>
      <c r="ET77" t="str">
        <f>IF(OR(ET$5="",$S77=""),"",IFERROR(SUM(PRODUCT(INDEX(CMB[[BA_0O]:[BA_2O]],MATCH(ROUND(MIN(SUM(ET$4,$O77/1000),SUM($O77,ET$4/1000)),3),CMB[[Cmb_ID]:[Cmb_ID]],0),SUM(N(ET$1),N($R77),1)),CHOOSE(AC[[M]:[M]],1,1,0,AC[[AB]:[AB]])),PRODUCT(INDEX(CMB[[BD_0O]:[BD_2O]],MATCH(ROUND(MIN(SUM(ET$4,$O77/1000),SUM($O77,ET$4/1000)),3),CMB[[Cmb_ID]:[Cmb_ID]],0),SUM(N(ET$1),N($R77),1)),CHOOSE(AC[[M]:[M]],1,0,1,AC[[DB]:[DB]])),PRODUCT(SUM(ROUND(AVERAGE(VALUE(ET$3),VALUE($P77)),0),CHOOSE(IF(OR(ET$1,$R77),4,INDEX(CMB[[Res_Rare]:[Res_Rare]],MATCH(ROUND(MIN(SUM(ET$4,$O77/1000),SUM($O77,ET$4/1000)),3),CMB[[Cmb_ID]:[Cmb_ID]],0))),-1,-1,0,0)),IF(OR(ET$1,$R77),4,INDEX(CMB[[Cmb_Rare]:[Cmb_Rare]],MATCH(ROUND(MIN(SUM(ET$4,$O77/1000),SUM($O77,ET$4/1000)),3),CMB[[Cmb_ID]:[Cmb_ID]],0))),CHOOSE(AC[[M]:[M]],2,1,1,SUM(AC[[AB]:[DB]])))),""))</f>
        <v/>
      </c>
      <c r="EU77" t="str">
        <f>IF(OR(EU$5="",$S77=""),"",IFERROR(SUM(PRODUCT(INDEX(CMB[[BA_0O]:[BA_2O]],MATCH(ROUND(MIN(SUM(EU$4,$O77/1000),SUM($O77,EU$4/1000)),3),CMB[[Cmb_ID]:[Cmb_ID]],0),SUM(N(EU$1),N($R77),1)),CHOOSE(AC[[M]:[M]],1,1,0,AC[[AB]:[AB]])),PRODUCT(INDEX(CMB[[BD_0O]:[BD_2O]],MATCH(ROUND(MIN(SUM(EU$4,$O77/1000),SUM($O77,EU$4/1000)),3),CMB[[Cmb_ID]:[Cmb_ID]],0),SUM(N(EU$1),N($R77),1)),CHOOSE(AC[[M]:[M]],1,0,1,AC[[DB]:[DB]])),PRODUCT(SUM(ROUND(AVERAGE(VALUE(EU$3),VALUE($P77)),0),CHOOSE(IF(OR(EU$1,$R77),4,INDEX(CMB[[Res_Rare]:[Res_Rare]],MATCH(ROUND(MIN(SUM(EU$4,$O77/1000),SUM($O77,EU$4/1000)),3),CMB[[Cmb_ID]:[Cmb_ID]],0))),-1,-1,0,0)),IF(OR(EU$1,$R77),4,INDEX(CMB[[Cmb_Rare]:[Cmb_Rare]],MATCH(ROUND(MIN(SUM(EU$4,$O77/1000),SUM($O77,EU$4/1000)),3),CMB[[Cmb_ID]:[Cmb_ID]],0))),CHOOSE(AC[[M]:[M]],2,1,1,SUM(AC[[AB]:[DB]])))),""))</f>
        <v/>
      </c>
      <c r="EV77" t="str">
        <f>IF(OR(EV$5="",$S77=""),"",IFERROR(SUM(PRODUCT(INDEX(CMB[[BA_0O]:[BA_2O]],MATCH(ROUND(MIN(SUM(EV$4,$O77/1000),SUM($O77,EV$4/1000)),3),CMB[[Cmb_ID]:[Cmb_ID]],0),SUM(N(EV$1),N($R77),1)),CHOOSE(AC[[M]:[M]],1,1,0,AC[[AB]:[AB]])),PRODUCT(INDEX(CMB[[BD_0O]:[BD_2O]],MATCH(ROUND(MIN(SUM(EV$4,$O77/1000),SUM($O77,EV$4/1000)),3),CMB[[Cmb_ID]:[Cmb_ID]],0),SUM(N(EV$1),N($R77),1)),CHOOSE(AC[[M]:[M]],1,0,1,AC[[DB]:[DB]])),PRODUCT(SUM(ROUND(AVERAGE(VALUE(EV$3),VALUE($P77)),0),CHOOSE(IF(OR(EV$1,$R77),4,INDEX(CMB[[Res_Rare]:[Res_Rare]],MATCH(ROUND(MIN(SUM(EV$4,$O77/1000),SUM($O77,EV$4/1000)),3),CMB[[Cmb_ID]:[Cmb_ID]],0))),-1,-1,0,0)),IF(OR(EV$1,$R77),4,INDEX(CMB[[Cmb_Rare]:[Cmb_Rare]],MATCH(ROUND(MIN(SUM(EV$4,$O77/1000),SUM($O77,EV$4/1000)),3),CMB[[Cmb_ID]:[Cmb_ID]],0))),CHOOSE(AC[[M]:[M]],2,1,1,SUM(AC[[AB]:[DB]])))),""))</f>
        <v/>
      </c>
      <c r="EW77" t="str">
        <f>IF(OR(EW$5="",$S77=""),"",IFERROR(SUM(PRODUCT(INDEX(CMB[[BA_0O]:[BA_2O]],MATCH(ROUND(MIN(SUM(EW$4,$O77/1000),SUM($O77,EW$4/1000)),3),CMB[[Cmb_ID]:[Cmb_ID]],0),SUM(N(EW$1),N($R77),1)),CHOOSE(AC[[M]:[M]],1,1,0,AC[[AB]:[AB]])),PRODUCT(INDEX(CMB[[BD_0O]:[BD_2O]],MATCH(ROUND(MIN(SUM(EW$4,$O77/1000),SUM($O77,EW$4/1000)),3),CMB[[Cmb_ID]:[Cmb_ID]],0),SUM(N(EW$1),N($R77),1)),CHOOSE(AC[[M]:[M]],1,0,1,AC[[DB]:[DB]])),PRODUCT(SUM(ROUND(AVERAGE(VALUE(EW$3),VALUE($P77)),0),CHOOSE(IF(OR(EW$1,$R77),4,INDEX(CMB[[Res_Rare]:[Res_Rare]],MATCH(ROUND(MIN(SUM(EW$4,$O77/1000),SUM($O77,EW$4/1000)),3),CMB[[Cmb_ID]:[Cmb_ID]],0))),-1,-1,0,0)),IF(OR(EW$1,$R77),4,INDEX(CMB[[Cmb_Rare]:[Cmb_Rare]],MATCH(ROUND(MIN(SUM(EW$4,$O77/1000),SUM($O77,EW$4/1000)),3),CMB[[Cmb_ID]:[Cmb_ID]],0))),CHOOSE(AC[[M]:[M]],2,1,1,SUM(AC[[AB]:[DB]])))),""))</f>
        <v/>
      </c>
      <c r="EX77" t="str">
        <f>IF(OR(EX$5="",$S77=""),"",IFERROR(SUM(PRODUCT(INDEX(CMB[[BA_0O]:[BA_2O]],MATCH(ROUND(MIN(SUM(EX$4,$O77/1000),SUM($O77,EX$4/1000)),3),CMB[[Cmb_ID]:[Cmb_ID]],0),SUM(N(EX$1),N($R77),1)),CHOOSE(AC[[M]:[M]],1,1,0,AC[[AB]:[AB]])),PRODUCT(INDEX(CMB[[BD_0O]:[BD_2O]],MATCH(ROUND(MIN(SUM(EX$4,$O77/1000),SUM($O77,EX$4/1000)),3),CMB[[Cmb_ID]:[Cmb_ID]],0),SUM(N(EX$1),N($R77),1)),CHOOSE(AC[[M]:[M]],1,0,1,AC[[DB]:[DB]])),PRODUCT(SUM(ROUND(AVERAGE(VALUE(EX$3),VALUE($P77)),0),CHOOSE(IF(OR(EX$1,$R77),4,INDEX(CMB[[Res_Rare]:[Res_Rare]],MATCH(ROUND(MIN(SUM(EX$4,$O77/1000),SUM($O77,EX$4/1000)),3),CMB[[Cmb_ID]:[Cmb_ID]],0))),-1,-1,0,0)),IF(OR(EX$1,$R77),4,INDEX(CMB[[Cmb_Rare]:[Cmb_Rare]],MATCH(ROUND(MIN(SUM(EX$4,$O77/1000),SUM($O77,EX$4/1000)),3),CMB[[Cmb_ID]:[Cmb_ID]],0))),CHOOSE(AC[[M]:[M]],2,1,1,SUM(AC[[AB]:[DB]])))),""))</f>
        <v/>
      </c>
      <c r="EY77" t="str">
        <f>IF(OR(EY$5="",$S77=""),"",IFERROR(SUM(PRODUCT(INDEX(CMB[[BA_0O]:[BA_2O]],MATCH(ROUND(MIN(SUM(EY$4,$O77/1000),SUM($O77,EY$4/1000)),3),CMB[[Cmb_ID]:[Cmb_ID]],0),SUM(N(EY$1),N($R77),1)),CHOOSE(AC[[M]:[M]],1,1,0,AC[[AB]:[AB]])),PRODUCT(INDEX(CMB[[BD_0O]:[BD_2O]],MATCH(ROUND(MIN(SUM(EY$4,$O77/1000),SUM($O77,EY$4/1000)),3),CMB[[Cmb_ID]:[Cmb_ID]],0),SUM(N(EY$1),N($R77),1)),CHOOSE(AC[[M]:[M]],1,0,1,AC[[DB]:[DB]])),PRODUCT(SUM(ROUND(AVERAGE(VALUE(EY$3),VALUE($P77)),0),CHOOSE(IF(OR(EY$1,$R77),4,INDEX(CMB[[Res_Rare]:[Res_Rare]],MATCH(ROUND(MIN(SUM(EY$4,$O77/1000),SUM($O77,EY$4/1000)),3),CMB[[Cmb_ID]:[Cmb_ID]],0))),-1,-1,0,0)),IF(OR(EY$1,$R77),4,INDEX(CMB[[Cmb_Rare]:[Cmb_Rare]],MATCH(ROUND(MIN(SUM(EY$4,$O77/1000),SUM($O77,EY$4/1000)),3),CMB[[Cmb_ID]:[Cmb_ID]],0))),CHOOSE(AC[[M]:[M]],2,1,1,SUM(AC[[AB]:[DB]])))),""))</f>
        <v/>
      </c>
      <c r="EZ77" t="str">
        <f>IF(OR(EZ$5="",$S77=""),"",IFERROR(SUM(PRODUCT(INDEX(CMB[[BA_0O]:[BA_2O]],MATCH(ROUND(MIN(SUM(EZ$4,$O77/1000),SUM($O77,EZ$4/1000)),3),CMB[[Cmb_ID]:[Cmb_ID]],0),SUM(N(EZ$1),N($R77),1)),CHOOSE(AC[[M]:[M]],1,1,0,AC[[AB]:[AB]])),PRODUCT(INDEX(CMB[[BD_0O]:[BD_2O]],MATCH(ROUND(MIN(SUM(EZ$4,$O77/1000),SUM($O77,EZ$4/1000)),3),CMB[[Cmb_ID]:[Cmb_ID]],0),SUM(N(EZ$1),N($R77),1)),CHOOSE(AC[[M]:[M]],1,0,1,AC[[DB]:[DB]])),PRODUCT(SUM(ROUND(AVERAGE(VALUE(EZ$3),VALUE($P77)),0),CHOOSE(IF(OR(EZ$1,$R77),4,INDEX(CMB[[Res_Rare]:[Res_Rare]],MATCH(ROUND(MIN(SUM(EZ$4,$O77/1000),SUM($O77,EZ$4/1000)),3),CMB[[Cmb_ID]:[Cmb_ID]],0))),-1,-1,0,0)),IF(OR(EZ$1,$R77),4,INDEX(CMB[[Cmb_Rare]:[Cmb_Rare]],MATCH(ROUND(MIN(SUM(EZ$4,$O77/1000),SUM($O77,EZ$4/1000)),3),CMB[[Cmb_ID]:[Cmb_ID]],0))),CHOOSE(AC[[M]:[M]],2,1,1,SUM(AC[[AB]:[DB]])))),""))</f>
        <v/>
      </c>
      <c r="FA77" t="str">
        <f>IF(OR(FA$5="",$S77=""),"",IFERROR(SUM(PRODUCT(INDEX(CMB[[BA_0O]:[BA_2O]],MATCH(ROUND(MIN(SUM(FA$4,$O77/1000),SUM($O77,FA$4/1000)),3),CMB[[Cmb_ID]:[Cmb_ID]],0),SUM(N(FA$1),N($R77),1)),CHOOSE(AC[[M]:[M]],1,1,0,AC[[AB]:[AB]])),PRODUCT(INDEX(CMB[[BD_0O]:[BD_2O]],MATCH(ROUND(MIN(SUM(FA$4,$O77/1000),SUM($O77,FA$4/1000)),3),CMB[[Cmb_ID]:[Cmb_ID]],0),SUM(N(FA$1),N($R77),1)),CHOOSE(AC[[M]:[M]],1,0,1,AC[[DB]:[DB]])),PRODUCT(SUM(ROUND(AVERAGE(VALUE(FA$3),VALUE($P77)),0),CHOOSE(IF(OR(FA$1,$R77),4,INDEX(CMB[[Res_Rare]:[Res_Rare]],MATCH(ROUND(MIN(SUM(FA$4,$O77/1000),SUM($O77,FA$4/1000)),3),CMB[[Cmb_ID]:[Cmb_ID]],0))),-1,-1,0,0)),IF(OR(FA$1,$R77),4,INDEX(CMB[[Cmb_Rare]:[Cmb_Rare]],MATCH(ROUND(MIN(SUM(FA$4,$O77/1000),SUM($O77,FA$4/1000)),3),CMB[[Cmb_ID]:[Cmb_ID]],0))),CHOOSE(AC[[M]:[M]],2,1,1,SUM(AC[[AB]:[DB]])))),""))</f>
        <v/>
      </c>
      <c r="FB77" t="str">
        <f>IF(OR(FB$5="",$S77=""),"",IFERROR(SUM(PRODUCT(INDEX(CMB[[BA_0O]:[BA_2O]],MATCH(ROUND(MIN(SUM(FB$4,$O77/1000),SUM($O77,FB$4/1000)),3),CMB[[Cmb_ID]:[Cmb_ID]],0),SUM(N(FB$1),N($R77),1)),CHOOSE(AC[[M]:[M]],1,1,0,AC[[AB]:[AB]])),PRODUCT(INDEX(CMB[[BD_0O]:[BD_2O]],MATCH(ROUND(MIN(SUM(FB$4,$O77/1000),SUM($O77,FB$4/1000)),3),CMB[[Cmb_ID]:[Cmb_ID]],0),SUM(N(FB$1),N($R77),1)),CHOOSE(AC[[M]:[M]],1,0,1,AC[[DB]:[DB]])),PRODUCT(SUM(ROUND(AVERAGE(VALUE(FB$3),VALUE($P77)),0),CHOOSE(IF(OR(FB$1,$R77),4,INDEX(CMB[[Res_Rare]:[Res_Rare]],MATCH(ROUND(MIN(SUM(FB$4,$O77/1000),SUM($O77,FB$4/1000)),3),CMB[[Cmb_ID]:[Cmb_ID]],0))),-1,-1,0,0)),IF(OR(FB$1,$R77),4,INDEX(CMB[[Cmb_Rare]:[Cmb_Rare]],MATCH(ROUND(MIN(SUM(FB$4,$O77/1000),SUM($O77,FB$4/1000)),3),CMB[[Cmb_ID]:[Cmb_ID]],0))),CHOOSE(AC[[M]:[M]],2,1,1,SUM(AC[[AB]:[DB]])))),""))</f>
        <v/>
      </c>
      <c r="FC77" t="str">
        <f>IF(OR(FC$5="",$S77=""),"",IFERROR(SUM(PRODUCT(INDEX(CMB[[BA_0O]:[BA_2O]],MATCH(ROUND(MIN(SUM(FC$4,$O77/1000),SUM($O77,FC$4/1000)),3),CMB[[Cmb_ID]:[Cmb_ID]],0),SUM(N(FC$1),N($R77),1)),CHOOSE(AC[[M]:[M]],1,1,0,AC[[AB]:[AB]])),PRODUCT(INDEX(CMB[[BD_0O]:[BD_2O]],MATCH(ROUND(MIN(SUM(FC$4,$O77/1000),SUM($O77,FC$4/1000)),3),CMB[[Cmb_ID]:[Cmb_ID]],0),SUM(N(FC$1),N($R77),1)),CHOOSE(AC[[M]:[M]],1,0,1,AC[[DB]:[DB]])),PRODUCT(SUM(ROUND(AVERAGE(VALUE(FC$3),VALUE($P77)),0),CHOOSE(IF(OR(FC$1,$R77),4,INDEX(CMB[[Res_Rare]:[Res_Rare]],MATCH(ROUND(MIN(SUM(FC$4,$O77/1000),SUM($O77,FC$4/1000)),3),CMB[[Cmb_ID]:[Cmb_ID]],0))),-1,-1,0,0)),IF(OR(FC$1,$R77),4,INDEX(CMB[[Cmb_Rare]:[Cmb_Rare]],MATCH(ROUND(MIN(SUM(FC$4,$O77/1000),SUM($O77,FC$4/1000)),3),CMB[[Cmb_ID]:[Cmb_ID]],0))),CHOOSE(AC[[M]:[M]],2,1,1,SUM(AC[[AB]:[DB]])))),""))</f>
        <v/>
      </c>
      <c r="FD77" t="str">
        <f>IF(OR(FD$5="",$S77=""),"",IFERROR(SUM(PRODUCT(INDEX(CMB[[BA_0O]:[BA_2O]],MATCH(ROUND(MIN(SUM(FD$4,$O77/1000),SUM($O77,FD$4/1000)),3),CMB[[Cmb_ID]:[Cmb_ID]],0),SUM(N(FD$1),N($R77),1)),CHOOSE(AC[[M]:[M]],1,1,0,AC[[AB]:[AB]])),PRODUCT(INDEX(CMB[[BD_0O]:[BD_2O]],MATCH(ROUND(MIN(SUM(FD$4,$O77/1000),SUM($O77,FD$4/1000)),3),CMB[[Cmb_ID]:[Cmb_ID]],0),SUM(N(FD$1),N($R77),1)),CHOOSE(AC[[M]:[M]],1,0,1,AC[[DB]:[DB]])),PRODUCT(SUM(ROUND(AVERAGE(VALUE(FD$3),VALUE($P77)),0),CHOOSE(IF(OR(FD$1,$R77),4,INDEX(CMB[[Res_Rare]:[Res_Rare]],MATCH(ROUND(MIN(SUM(FD$4,$O77/1000),SUM($O77,FD$4/1000)),3),CMB[[Cmb_ID]:[Cmb_ID]],0))),-1,-1,0,0)),IF(OR(FD$1,$R77),4,INDEX(CMB[[Cmb_Rare]:[Cmb_Rare]],MATCH(ROUND(MIN(SUM(FD$4,$O77/1000),SUM($O77,FD$4/1000)),3),CMB[[Cmb_ID]:[Cmb_ID]],0))),CHOOSE(AC[[M]:[M]],2,1,1,SUM(AC[[AB]:[DB]])))),""))</f>
        <v/>
      </c>
      <c r="FE77" t="str">
        <f>IF(OR(FE$5="",$S77=""),"",IFERROR(SUM(PRODUCT(INDEX(CMB[[BA_0O]:[BA_2O]],MATCH(ROUND(MIN(SUM(FE$4,$O77/1000),SUM($O77,FE$4/1000)),3),CMB[[Cmb_ID]:[Cmb_ID]],0),SUM(N(FE$1),N($R77),1)),CHOOSE(AC[[M]:[M]],1,1,0,AC[[AB]:[AB]])),PRODUCT(INDEX(CMB[[BD_0O]:[BD_2O]],MATCH(ROUND(MIN(SUM(FE$4,$O77/1000),SUM($O77,FE$4/1000)),3),CMB[[Cmb_ID]:[Cmb_ID]],0),SUM(N(FE$1),N($R77),1)),CHOOSE(AC[[M]:[M]],1,0,1,AC[[DB]:[DB]])),PRODUCT(SUM(ROUND(AVERAGE(VALUE(FE$3),VALUE($P77)),0),CHOOSE(IF(OR(FE$1,$R77),4,INDEX(CMB[[Res_Rare]:[Res_Rare]],MATCH(ROUND(MIN(SUM(FE$4,$O77/1000),SUM($O77,FE$4/1000)),3),CMB[[Cmb_ID]:[Cmb_ID]],0))),-1,-1,0,0)),IF(OR(FE$1,$R77),4,INDEX(CMB[[Cmb_Rare]:[Cmb_Rare]],MATCH(ROUND(MIN(SUM(FE$4,$O77/1000),SUM($O77,FE$4/1000)),3),CMB[[Cmb_ID]:[Cmb_ID]],0))),CHOOSE(AC[[M]:[M]],2,1,1,SUM(AC[[AB]:[DB]])))),""))</f>
        <v/>
      </c>
      <c r="FF77" t="str">
        <f>IF(OR(FF$5="",$S77=""),"",IFERROR(SUM(PRODUCT(INDEX(CMB[[BA_0O]:[BA_2O]],MATCH(ROUND(MIN(SUM(FF$4,$O77/1000),SUM($O77,FF$4/1000)),3),CMB[[Cmb_ID]:[Cmb_ID]],0),SUM(N(FF$1),N($R77),1)),CHOOSE(AC[[M]:[M]],1,1,0,AC[[AB]:[AB]])),PRODUCT(INDEX(CMB[[BD_0O]:[BD_2O]],MATCH(ROUND(MIN(SUM(FF$4,$O77/1000),SUM($O77,FF$4/1000)),3),CMB[[Cmb_ID]:[Cmb_ID]],0),SUM(N(FF$1),N($R77),1)),CHOOSE(AC[[M]:[M]],1,0,1,AC[[DB]:[DB]])),PRODUCT(SUM(ROUND(AVERAGE(VALUE(FF$3),VALUE($P77)),0),CHOOSE(IF(OR(FF$1,$R77),4,INDEX(CMB[[Res_Rare]:[Res_Rare]],MATCH(ROUND(MIN(SUM(FF$4,$O77/1000),SUM($O77,FF$4/1000)),3),CMB[[Cmb_ID]:[Cmb_ID]],0))),-1,-1,0,0)),IF(OR(FF$1,$R77),4,INDEX(CMB[[Cmb_Rare]:[Cmb_Rare]],MATCH(ROUND(MIN(SUM(FF$4,$O77/1000),SUM($O77,FF$4/1000)),3),CMB[[Cmb_ID]:[Cmb_ID]],0))),CHOOSE(AC[[M]:[M]],2,1,1,SUM(AC[[AB]:[DB]])))),""))</f>
        <v/>
      </c>
      <c r="FG77" t="str">
        <f>IF(OR(FG$5="",$S77=""),"",IFERROR(SUM(PRODUCT(INDEX(CMB[[BA_0O]:[BA_2O]],MATCH(ROUND(MIN(SUM(FG$4,$O77/1000),SUM($O77,FG$4/1000)),3),CMB[[Cmb_ID]:[Cmb_ID]],0),SUM(N(FG$1),N($R77),1)),CHOOSE(AC[[M]:[M]],1,1,0,AC[[AB]:[AB]])),PRODUCT(INDEX(CMB[[BD_0O]:[BD_2O]],MATCH(ROUND(MIN(SUM(FG$4,$O77/1000),SUM($O77,FG$4/1000)),3),CMB[[Cmb_ID]:[Cmb_ID]],0),SUM(N(FG$1),N($R77),1)),CHOOSE(AC[[M]:[M]],1,0,1,AC[[DB]:[DB]])),PRODUCT(SUM(ROUND(AVERAGE(VALUE(FG$3),VALUE($P77)),0),CHOOSE(IF(OR(FG$1,$R77),4,INDEX(CMB[[Res_Rare]:[Res_Rare]],MATCH(ROUND(MIN(SUM(FG$4,$O77/1000),SUM($O77,FG$4/1000)),3),CMB[[Cmb_ID]:[Cmb_ID]],0))),-1,-1,0,0)),IF(OR(FG$1,$R77),4,INDEX(CMB[[Cmb_Rare]:[Cmb_Rare]],MATCH(ROUND(MIN(SUM(FG$4,$O77/1000),SUM($O77,FG$4/1000)),3),CMB[[Cmb_ID]:[Cmb_ID]],0))),CHOOSE(AC[[M]:[M]],2,1,1,SUM(AC[[AB]:[DB]])))),""))</f>
        <v/>
      </c>
      <c r="FH77" t="str">
        <f>IF(OR(FH$5="",$S77=""),"",IFERROR(SUM(PRODUCT(INDEX(CMB[[BA_0O]:[BA_2O]],MATCH(ROUND(MIN(SUM(FH$4,$O77/1000),SUM($O77,FH$4/1000)),3),CMB[[Cmb_ID]:[Cmb_ID]],0),SUM(N(FH$1),N($R77),1)),CHOOSE(AC[[M]:[M]],1,1,0,AC[[AB]:[AB]])),PRODUCT(INDEX(CMB[[BD_0O]:[BD_2O]],MATCH(ROUND(MIN(SUM(FH$4,$O77/1000),SUM($O77,FH$4/1000)),3),CMB[[Cmb_ID]:[Cmb_ID]],0),SUM(N(FH$1),N($R77),1)),CHOOSE(AC[[M]:[M]],1,0,1,AC[[DB]:[DB]])),PRODUCT(SUM(ROUND(AVERAGE(VALUE(FH$3),VALUE($P77)),0),CHOOSE(IF(OR(FH$1,$R77),4,INDEX(CMB[[Res_Rare]:[Res_Rare]],MATCH(ROUND(MIN(SUM(FH$4,$O77/1000),SUM($O77,FH$4/1000)),3),CMB[[Cmb_ID]:[Cmb_ID]],0))),-1,-1,0,0)),IF(OR(FH$1,$R77),4,INDEX(CMB[[Cmb_Rare]:[Cmb_Rare]],MATCH(ROUND(MIN(SUM(FH$4,$O77/1000),SUM($O77,FH$4/1000)),3),CMB[[Cmb_ID]:[Cmb_ID]],0))),CHOOSE(AC[[M]:[M]],2,1,1,SUM(AC[[AB]:[DB]])))),""))</f>
        <v/>
      </c>
      <c r="FI77" t="str">
        <f>IF(OR(FI$5="",$S77=""),"",IFERROR(SUM(PRODUCT(INDEX(CMB[[BA_0O]:[BA_2O]],MATCH(ROUND(MIN(SUM(FI$4,$O77/1000),SUM($O77,FI$4/1000)),3),CMB[[Cmb_ID]:[Cmb_ID]],0),SUM(N(FI$1),N($R77),1)),CHOOSE(AC[[M]:[M]],1,1,0,AC[[AB]:[AB]])),PRODUCT(INDEX(CMB[[BD_0O]:[BD_2O]],MATCH(ROUND(MIN(SUM(FI$4,$O77/1000),SUM($O77,FI$4/1000)),3),CMB[[Cmb_ID]:[Cmb_ID]],0),SUM(N(FI$1),N($R77),1)),CHOOSE(AC[[M]:[M]],1,0,1,AC[[DB]:[DB]])),PRODUCT(SUM(ROUND(AVERAGE(VALUE(FI$3),VALUE($P77)),0),CHOOSE(IF(OR(FI$1,$R77),4,INDEX(CMB[[Res_Rare]:[Res_Rare]],MATCH(ROUND(MIN(SUM(FI$4,$O77/1000),SUM($O77,FI$4/1000)),3),CMB[[Cmb_ID]:[Cmb_ID]],0))),-1,-1,0,0)),IF(OR(FI$1,$R77),4,INDEX(CMB[[Cmb_Rare]:[Cmb_Rare]],MATCH(ROUND(MIN(SUM(FI$4,$O77/1000),SUM($O77,FI$4/1000)),3),CMB[[Cmb_ID]:[Cmb_ID]],0))),CHOOSE(AC[[M]:[M]],2,1,1,SUM(AC[[AB]:[DB]])))),""))</f>
        <v/>
      </c>
      <c r="FJ77" t="str">
        <f>IF(OR(FJ$5="",$S77=""),"",IFERROR(SUM(PRODUCT(INDEX(CMB[[BA_0O]:[BA_2O]],MATCH(ROUND(MIN(SUM(FJ$4,$O77/1000),SUM($O77,FJ$4/1000)),3),CMB[[Cmb_ID]:[Cmb_ID]],0),SUM(N(FJ$1),N($R77),1)),CHOOSE(AC[[M]:[M]],1,1,0,AC[[AB]:[AB]])),PRODUCT(INDEX(CMB[[BD_0O]:[BD_2O]],MATCH(ROUND(MIN(SUM(FJ$4,$O77/1000),SUM($O77,FJ$4/1000)),3),CMB[[Cmb_ID]:[Cmb_ID]],0),SUM(N(FJ$1),N($R77),1)),CHOOSE(AC[[M]:[M]],1,0,1,AC[[DB]:[DB]])),PRODUCT(SUM(ROUND(AVERAGE(VALUE(FJ$3),VALUE($P77)),0),CHOOSE(IF(OR(FJ$1,$R77),4,INDEX(CMB[[Res_Rare]:[Res_Rare]],MATCH(ROUND(MIN(SUM(FJ$4,$O77/1000),SUM($O77,FJ$4/1000)),3),CMB[[Cmb_ID]:[Cmb_ID]],0))),-1,-1,0,0)),IF(OR(FJ$1,$R77),4,INDEX(CMB[[Cmb_Rare]:[Cmb_Rare]],MATCH(ROUND(MIN(SUM(FJ$4,$O77/1000),SUM($O77,FJ$4/1000)),3),CMB[[Cmb_ID]:[Cmb_ID]],0))),CHOOSE(AC[[M]:[M]],2,1,1,SUM(AC[[AB]:[DB]])))),""))</f>
        <v/>
      </c>
      <c r="FK77" t="str">
        <f>IF(OR(FK$5="",$S77=""),"",IFERROR(SUM(PRODUCT(INDEX(CMB[[BA_0O]:[BA_2O]],MATCH(ROUND(MIN(SUM(FK$4,$O77/1000),SUM($O77,FK$4/1000)),3),CMB[[Cmb_ID]:[Cmb_ID]],0),SUM(N(FK$1),N($R77),1)),CHOOSE(AC[[M]:[M]],1,1,0,AC[[AB]:[AB]])),PRODUCT(INDEX(CMB[[BD_0O]:[BD_2O]],MATCH(ROUND(MIN(SUM(FK$4,$O77/1000),SUM($O77,FK$4/1000)),3),CMB[[Cmb_ID]:[Cmb_ID]],0),SUM(N(FK$1),N($R77),1)),CHOOSE(AC[[M]:[M]],1,0,1,AC[[DB]:[DB]])),PRODUCT(SUM(ROUND(AVERAGE(VALUE(FK$3),VALUE($P77)),0),CHOOSE(IF(OR(FK$1,$R77),4,INDEX(CMB[[Res_Rare]:[Res_Rare]],MATCH(ROUND(MIN(SUM(FK$4,$O77/1000),SUM($O77,FK$4/1000)),3),CMB[[Cmb_ID]:[Cmb_ID]],0))),-1,-1,0,0)),IF(OR(FK$1,$R77),4,INDEX(CMB[[Cmb_Rare]:[Cmb_Rare]],MATCH(ROUND(MIN(SUM(FK$4,$O77/1000),SUM($O77,FK$4/1000)),3),CMB[[Cmb_ID]:[Cmb_ID]],0))),CHOOSE(AC[[M]:[M]],2,1,1,SUM(AC[[AB]:[DB]])))),""))</f>
        <v/>
      </c>
      <c r="FL77" t="str">
        <f>IF(OR(FL$5="",$S77=""),"",IFERROR(SUM(PRODUCT(INDEX(CMB[[BA_0O]:[BA_2O]],MATCH(ROUND(MIN(SUM(FL$4,$O77/1000),SUM($O77,FL$4/1000)),3),CMB[[Cmb_ID]:[Cmb_ID]],0),SUM(N(FL$1),N($R77),1)),CHOOSE(AC[[M]:[M]],1,1,0,AC[[AB]:[AB]])),PRODUCT(INDEX(CMB[[BD_0O]:[BD_2O]],MATCH(ROUND(MIN(SUM(FL$4,$O77/1000),SUM($O77,FL$4/1000)),3),CMB[[Cmb_ID]:[Cmb_ID]],0),SUM(N(FL$1),N($R77),1)),CHOOSE(AC[[M]:[M]],1,0,1,AC[[DB]:[DB]])),PRODUCT(SUM(ROUND(AVERAGE(VALUE(FL$3),VALUE($P77)),0),CHOOSE(IF(OR(FL$1,$R77),4,INDEX(CMB[[Res_Rare]:[Res_Rare]],MATCH(ROUND(MIN(SUM(FL$4,$O77/1000),SUM($O77,FL$4/1000)),3),CMB[[Cmb_ID]:[Cmb_ID]],0))),-1,-1,0,0)),IF(OR(FL$1,$R77),4,INDEX(CMB[[Cmb_Rare]:[Cmb_Rare]],MATCH(ROUND(MIN(SUM(FL$4,$O77/1000),SUM($O77,FL$4/1000)),3),CMB[[Cmb_ID]:[Cmb_ID]],0))),CHOOSE(AC[[M]:[M]],2,1,1,SUM(AC[[AB]:[DB]])))),""))</f>
        <v/>
      </c>
      <c r="FM77" t="str">
        <f>IF(OR(FM$5="",$S77=""),"",IFERROR(SUM(PRODUCT(INDEX(CMB[[BA_0O]:[BA_2O]],MATCH(ROUND(MIN(SUM(FM$4,$O77/1000),SUM($O77,FM$4/1000)),3),CMB[[Cmb_ID]:[Cmb_ID]],0),SUM(N(FM$1),N($R77),1)),CHOOSE(AC[[M]:[M]],1,1,0,AC[[AB]:[AB]])),PRODUCT(INDEX(CMB[[BD_0O]:[BD_2O]],MATCH(ROUND(MIN(SUM(FM$4,$O77/1000),SUM($O77,FM$4/1000)),3),CMB[[Cmb_ID]:[Cmb_ID]],0),SUM(N(FM$1),N($R77),1)),CHOOSE(AC[[M]:[M]],1,0,1,AC[[DB]:[DB]])),PRODUCT(SUM(ROUND(AVERAGE(VALUE(FM$3),VALUE($P77)),0),CHOOSE(IF(OR(FM$1,$R77),4,INDEX(CMB[[Res_Rare]:[Res_Rare]],MATCH(ROUND(MIN(SUM(FM$4,$O77/1000),SUM($O77,FM$4/1000)),3),CMB[[Cmb_ID]:[Cmb_ID]],0))),-1,-1,0,0)),IF(OR(FM$1,$R77),4,INDEX(CMB[[Cmb_Rare]:[Cmb_Rare]],MATCH(ROUND(MIN(SUM(FM$4,$O77/1000),SUM($O77,FM$4/1000)),3),CMB[[Cmb_ID]:[Cmb_ID]],0))),CHOOSE(AC[[M]:[M]],2,1,1,SUM(AC[[AB]:[DB]])))),""))</f>
        <v/>
      </c>
      <c r="FN77" s="7">
        <f t="shared" si="35"/>
        <v>0</v>
      </c>
      <c r="FO77" s="7">
        <f t="shared" si="35"/>
        <v>0</v>
      </c>
      <c r="FP77" s="7">
        <f t="shared" si="35"/>
        <v>0</v>
      </c>
      <c r="FQ77" s="7">
        <f t="shared" si="35"/>
        <v>0</v>
      </c>
      <c r="FR77" s="7">
        <f t="shared" si="35"/>
        <v>0</v>
      </c>
      <c r="FS77" s="7">
        <f t="shared" si="35"/>
        <v>0</v>
      </c>
      <c r="FT77" s="7">
        <f>SUM(IF(INDEX(LIB[[Quantity]:[Quantity]],MATCH($S77,LIB[[ID]:[ID]],0))&gt;=COLUMN(A$1),TRUNC(PRODUCT(AVERAGE($FN77:$FS77),POWER(AC[[CR]:[CR]],SUM(SUMIFS($D$11:$D76,$A$11:$A76,$A77,$E$11:$E76,"&gt;="&amp;$E77),SUMIFS($D78:$D$161,$A78:$A$161,$A77,$E78:$E$161,"&gt;"&amp;$E77),COLUMN(A$1),-1)),IF($Q77="Yes",AC[[FB]:[FB]],1))),0),ROW(A66)/-VALUE(1&amp;REPT("0",9-PRODUCT(COLUMN(A$1)-1,3))),1)</f>
        <v>0.99999993399999998</v>
      </c>
      <c r="FU77" s="7">
        <f>SUM(IF(INDEX(LIB[[Quantity]:[Quantity]],MATCH($S77,LIB[[ID]:[ID]],0))&gt;=COLUMN(B$1),TRUNC(PRODUCT(AVERAGE($FN77:$FS77),POWER(AC[[CR]:[CR]],SUM(SUMIFS($D$11:$D76,$A$11:$A76,$A77,$E$11:$E76,"&gt;="&amp;$E77),SUMIFS($D78:$D$161,$A78:$A$161,$A77,$E78:$E$161,"&gt;"&amp;$E77),COLUMN(B$1),-1)),IF($Q77="Yes",AC[[FB]:[FB]],1))),0),ROW(B66)/-VALUE(1&amp;REPT("0",9-PRODUCT(COLUMN(B$1)-1,3))),1)</f>
        <v>0.99993399999999999</v>
      </c>
      <c r="FV77" s="7">
        <f>SUM(IF(INDEX(LIB[[Quantity]:[Quantity]],MATCH($S77,LIB[[ID]:[ID]],0))&gt;=COLUMN(C$1),TRUNC(PRODUCT(AVERAGE($FN77:$FS77),POWER(AC[[CR]:[CR]],SUM(SUMIFS($D$11:$D76,$A$11:$A76,$A77,$E$11:$E76,"&gt;="&amp;$E77),SUMIFS($D78:$D$161,$A78:$A$161,$A77,$E78:$E$161,"&gt;"&amp;$E77),COLUMN(C$1),-1)),IF($Q77="Yes",AC[[FB]:[FB]],1))),0),ROW(C66)/-VALUE(1&amp;REPT("0",9-PRODUCT(COLUMN(C$1)-1,3))),1)</f>
        <v>0.93399999999999994</v>
      </c>
      <c r="FW77">
        <f t="shared" ref="FW77:FW140" si="43">IF(FT77=0,0,_xlfn.RANK.AVG(FT77,$FT$12:$FV$161))</f>
        <v>139</v>
      </c>
      <c r="FX77">
        <f t="shared" ref="FX77:FX140" si="44">IF(TRUNC(FU77)=0,0,_xlfn.RANK.AVG(FU77,$FT$12:$FV$161))</f>
        <v>0</v>
      </c>
      <c r="FY77">
        <f t="shared" ref="FY77:FY140" si="45">IF(TRUNC(FV77)=0,0,_xlfn.RANK.AVG(FV77,$FT$12:$FV$161))</f>
        <v>0</v>
      </c>
      <c r="GC77">
        <f t="shared" ref="GC77:GC140" si="46">SUM(GC76,IF(COUNTIF(G$12:G$161,IFERROR(MID(L77,1,FIND(" #",L77)-1),L77))&gt;=IFERROR(VALUE(RIGHT(L77)),1),0,1))</f>
        <v>31</v>
      </c>
      <c r="GD77" t="str">
        <f>IFERROR(SUBSTITUTE(SUBSTITUTE(INDEX(SUG[Card],MATCH(ROW(A66),GC$12:GC$161,0))," #2","")," #3",""),"")</f>
        <v>Undead (5)</v>
      </c>
      <c r="GE77">
        <f>SUM(GE76,IF(IFERROR(MATCH(GD77,GD$11:GD76,0)&lt;0,TRUE()),1,0))</f>
        <v>31</v>
      </c>
      <c r="GF77" t="str">
        <f t="shared" ref="GF77:GF140" si="47">IFERROR(INDEX(GD$12:GD$161,MATCH(ROW(A66),GE$12:GE$161,0)),"")</f>
        <v/>
      </c>
      <c r="GI77">
        <f>SUM(SUMIFS(D$11:D76,A$11:A76,A77,B$11:B76,"&gt;="&amp;B77),SUMIFS(D78:D$161,A78:A$161,A77,B78:B$161,"&gt;"&amp;B77),SUMIFS(D$11:D76,A$11:A76,A77&amp;":Onyx"),SUMIFS(D78:D$161,A78:A$161,A77&amp;":Onyx"))</f>
        <v>0</v>
      </c>
      <c r="GP77" t="str">
        <f t="shared" si="40"/>
        <v>Tree (5)</v>
      </c>
      <c r="GQ77">
        <f t="shared" si="41"/>
        <v>275</v>
      </c>
      <c r="GR77" t="b">
        <f>COUNTIF(DECK[Card],IFERROR(MID($L77,1,FIND(" #",SUG_Helper[[#This Row],[Card]])-1),SUG_Helper[[#This Row],[Card]]))&gt;=IFERROR(VALUE(RIGHT(SUG_Helper[[#This Row],[Card]])),1)</f>
        <v>0</v>
      </c>
    </row>
    <row r="78" spans="1:200" x14ac:dyDescent="0.35">
      <c r="A78" s="17"/>
      <c r="B78" s="4"/>
      <c r="C78" s="4"/>
      <c r="D78" s="4"/>
      <c r="E78" t="str">
        <f>IF(INDEX(LIB[Card],ROW(A67))="","",INDEX(LIB[Card],ROW(A67))&amp;" ("&amp;INDEX(LIB[Level],ROW(A67))&amp;")"&amp;IF(INDEX(LIB[Fused],ROW(A67))="Yes","ƒ",""))</f>
        <v/>
      </c>
      <c r="F78">
        <v>67</v>
      </c>
      <c r="H78" t="str">
        <f>IF(DECK[[#This Row],[Card]]="","",MID(DECK[[#This Row],[Card]],1,FIND(" (",DECK[[#This Row],[Card]])-1))</f>
        <v/>
      </c>
      <c r="I78" t="str">
        <f>IF(DECK[[#This Row],[Card]]="","",MID(DECK[[#This Row],[Card]],FIND("(",DECK[[#This Row],[Card]])+1,1))</f>
        <v/>
      </c>
      <c r="J78" t="str">
        <f>IF(DECK[[#This Row],[Card]]="","",IF(RIGHT(DECK[[#This Row],[Card]])="ƒ","Yes","No"))</f>
        <v/>
      </c>
      <c r="L78" t="str">
        <f t="shared" si="36"/>
        <v>Metal (5) #3</v>
      </c>
      <c r="M78">
        <f t="shared" si="37"/>
        <v>267</v>
      </c>
      <c r="O78" s="6" t="str">
        <f>IF(S78="","",MATCH(MID(S78,1,MIN(FIND(" (",S78),IFERROR(FIND(":",S78),50))-1),CC[CC_Name],0))</f>
        <v/>
      </c>
      <c r="P78" s="5" t="str">
        <f t="shared" si="38"/>
        <v/>
      </c>
      <c r="Q78" s="5" t="str">
        <f t="shared" si="42"/>
        <v/>
      </c>
      <c r="R78" s="5" t="str">
        <f t="shared" si="39"/>
        <v/>
      </c>
      <c r="S78" t="str">
        <f>(INDEX(LIB[ID],ROW(A67)))</f>
        <v/>
      </c>
      <c r="T78" t="str">
        <f>IF(OR(T$5="",$S78=""),"",IFERROR(SUM(PRODUCT(INDEX(CMB[[BA_0O]:[BA_2O]],MATCH(ROUND(MIN(SUM(T$4,$O78/1000),SUM($O78,T$4/1000)),3),CMB[[Cmb_ID]:[Cmb_ID]],0),SUM(N(T$1),N($R78),1)),CHOOSE(AC[[M]:[M]],1,1,0,AC[[AB]:[AB]])),PRODUCT(INDEX(CMB[[BD_0O]:[BD_2O]],MATCH(ROUND(MIN(SUM(T$4,$O78/1000),SUM($O78,T$4/1000)),3),CMB[[Cmb_ID]:[Cmb_ID]],0),SUM(N(T$1),N($R78),1)),CHOOSE(AC[[M]:[M]],1,0,1,AC[[DB]:[DB]])),PRODUCT(SUM(ROUND(AVERAGE(VALUE(T$3),VALUE($P78)),0),CHOOSE(IF(OR(T$1,$R78),4,INDEX(CMB[[Res_Rare]:[Res_Rare]],MATCH(ROUND(MIN(SUM(T$4,$O78/1000),SUM($O78,T$4/1000)),3),CMB[[Cmb_ID]:[Cmb_ID]],0))),-1,-1,0,0)),IF(OR(T$1,$R78),4,INDEX(CMB[[Cmb_Rare]:[Cmb_Rare]],MATCH(ROUND(MIN(SUM(T$4,$O78/1000),SUM($O78,T$4/1000)),3),CMB[[Cmb_ID]:[Cmb_ID]],0))),CHOOSE(AC[[M]:[M]],2,1,1,SUM(AC[[AB]:[DB]])))),""))</f>
        <v/>
      </c>
      <c r="U78" t="str">
        <f>IF(OR(U$5="",$S78=""),"",IFERROR(SUM(PRODUCT(INDEX(CMB[[BA_0O]:[BA_2O]],MATCH(ROUND(MIN(SUM(U$4,$O78/1000),SUM($O78,U$4/1000)),3),CMB[[Cmb_ID]:[Cmb_ID]],0),SUM(N(U$1),N($R78),1)),CHOOSE(AC[[M]:[M]],1,1,0,AC[[AB]:[AB]])),PRODUCT(INDEX(CMB[[BD_0O]:[BD_2O]],MATCH(ROUND(MIN(SUM(U$4,$O78/1000),SUM($O78,U$4/1000)),3),CMB[[Cmb_ID]:[Cmb_ID]],0),SUM(N(U$1),N($R78),1)),CHOOSE(AC[[M]:[M]],1,0,1,AC[[DB]:[DB]])),PRODUCT(SUM(ROUND(AVERAGE(VALUE(U$3),VALUE($P78)),0),CHOOSE(IF(OR(U$1,$R78),4,INDEX(CMB[[Res_Rare]:[Res_Rare]],MATCH(ROUND(MIN(SUM(U$4,$O78/1000),SUM($O78,U$4/1000)),3),CMB[[Cmb_ID]:[Cmb_ID]],0))),-1,-1,0,0)),IF(OR(U$1,$R78),4,INDEX(CMB[[Cmb_Rare]:[Cmb_Rare]],MATCH(ROUND(MIN(SUM(U$4,$O78/1000),SUM($O78,U$4/1000)),3),CMB[[Cmb_ID]:[Cmb_ID]],0))),CHOOSE(AC[[M]:[M]],2,1,1,SUM(AC[[AB]:[DB]])))),""))</f>
        <v/>
      </c>
      <c r="V78" t="str">
        <f>IF(OR(V$5="",$S78=""),"",IFERROR(SUM(PRODUCT(INDEX(CMB[[BA_0O]:[BA_2O]],MATCH(ROUND(MIN(SUM(V$4,$O78/1000),SUM($O78,V$4/1000)),3),CMB[[Cmb_ID]:[Cmb_ID]],0),SUM(N(V$1),N($R78),1)),CHOOSE(AC[[M]:[M]],1,1,0,AC[[AB]:[AB]])),PRODUCT(INDEX(CMB[[BD_0O]:[BD_2O]],MATCH(ROUND(MIN(SUM(V$4,$O78/1000),SUM($O78,V$4/1000)),3),CMB[[Cmb_ID]:[Cmb_ID]],0),SUM(N(V$1),N($R78),1)),CHOOSE(AC[[M]:[M]],1,0,1,AC[[DB]:[DB]])),PRODUCT(SUM(ROUND(AVERAGE(VALUE(V$3),VALUE($P78)),0),CHOOSE(IF(OR(V$1,$R78),4,INDEX(CMB[[Res_Rare]:[Res_Rare]],MATCH(ROUND(MIN(SUM(V$4,$O78/1000),SUM($O78,V$4/1000)),3),CMB[[Cmb_ID]:[Cmb_ID]],0))),-1,-1,0,0)),IF(OR(V$1,$R78),4,INDEX(CMB[[Cmb_Rare]:[Cmb_Rare]],MATCH(ROUND(MIN(SUM(V$4,$O78/1000),SUM($O78,V$4/1000)),3),CMB[[Cmb_ID]:[Cmb_ID]],0))),CHOOSE(AC[[M]:[M]],2,1,1,SUM(AC[[AB]:[DB]])))),""))</f>
        <v/>
      </c>
      <c r="W78" t="str">
        <f>IF(OR(W$5="",$S78=""),"",IFERROR(SUM(PRODUCT(INDEX(CMB[[BA_0O]:[BA_2O]],MATCH(ROUND(MIN(SUM(W$4,$O78/1000),SUM($O78,W$4/1000)),3),CMB[[Cmb_ID]:[Cmb_ID]],0),SUM(N(W$1),N($R78),1)),CHOOSE(AC[[M]:[M]],1,1,0,AC[[AB]:[AB]])),PRODUCT(INDEX(CMB[[BD_0O]:[BD_2O]],MATCH(ROUND(MIN(SUM(W$4,$O78/1000),SUM($O78,W$4/1000)),3),CMB[[Cmb_ID]:[Cmb_ID]],0),SUM(N(W$1),N($R78),1)),CHOOSE(AC[[M]:[M]],1,0,1,AC[[DB]:[DB]])),PRODUCT(SUM(ROUND(AVERAGE(VALUE(W$3),VALUE($P78)),0),CHOOSE(IF(OR(W$1,$R78),4,INDEX(CMB[[Res_Rare]:[Res_Rare]],MATCH(ROUND(MIN(SUM(W$4,$O78/1000),SUM($O78,W$4/1000)),3),CMB[[Cmb_ID]:[Cmb_ID]],0))),-1,-1,0,0)),IF(OR(W$1,$R78),4,INDEX(CMB[[Cmb_Rare]:[Cmb_Rare]],MATCH(ROUND(MIN(SUM(W$4,$O78/1000),SUM($O78,W$4/1000)),3),CMB[[Cmb_ID]:[Cmb_ID]],0))),CHOOSE(AC[[M]:[M]],2,1,1,SUM(AC[[AB]:[DB]])))),""))</f>
        <v/>
      </c>
      <c r="X78" t="str">
        <f>IF(OR(X$5="",$S78=""),"",IFERROR(SUM(PRODUCT(INDEX(CMB[[BA_0O]:[BA_2O]],MATCH(ROUND(MIN(SUM(X$4,$O78/1000),SUM($O78,X$4/1000)),3),CMB[[Cmb_ID]:[Cmb_ID]],0),SUM(N(X$1),N($R78),1)),CHOOSE(AC[[M]:[M]],1,1,0,AC[[AB]:[AB]])),PRODUCT(INDEX(CMB[[BD_0O]:[BD_2O]],MATCH(ROUND(MIN(SUM(X$4,$O78/1000),SUM($O78,X$4/1000)),3),CMB[[Cmb_ID]:[Cmb_ID]],0),SUM(N(X$1),N($R78),1)),CHOOSE(AC[[M]:[M]],1,0,1,AC[[DB]:[DB]])),PRODUCT(SUM(ROUND(AVERAGE(VALUE(X$3),VALUE($P78)),0),CHOOSE(IF(OR(X$1,$R78),4,INDEX(CMB[[Res_Rare]:[Res_Rare]],MATCH(ROUND(MIN(SUM(X$4,$O78/1000),SUM($O78,X$4/1000)),3),CMB[[Cmb_ID]:[Cmb_ID]],0))),-1,-1,0,0)),IF(OR(X$1,$R78),4,INDEX(CMB[[Cmb_Rare]:[Cmb_Rare]],MATCH(ROUND(MIN(SUM(X$4,$O78/1000),SUM($O78,X$4/1000)),3),CMB[[Cmb_ID]:[Cmb_ID]],0))),CHOOSE(AC[[M]:[M]],2,1,1,SUM(AC[[AB]:[DB]])))),""))</f>
        <v/>
      </c>
      <c r="Y78" t="str">
        <f>IF(OR(Y$5="",$S78=""),"",IFERROR(SUM(PRODUCT(INDEX(CMB[[BA_0O]:[BA_2O]],MATCH(ROUND(MIN(SUM(Y$4,$O78/1000),SUM($O78,Y$4/1000)),3),CMB[[Cmb_ID]:[Cmb_ID]],0),SUM(N(Y$1),N($R78),1)),CHOOSE(AC[[M]:[M]],1,1,0,AC[[AB]:[AB]])),PRODUCT(INDEX(CMB[[BD_0O]:[BD_2O]],MATCH(ROUND(MIN(SUM(Y$4,$O78/1000),SUM($O78,Y$4/1000)),3),CMB[[Cmb_ID]:[Cmb_ID]],0),SUM(N(Y$1),N($R78),1)),CHOOSE(AC[[M]:[M]],1,0,1,AC[[DB]:[DB]])),PRODUCT(SUM(ROUND(AVERAGE(VALUE(Y$3),VALUE($P78)),0),CHOOSE(IF(OR(Y$1,$R78),4,INDEX(CMB[[Res_Rare]:[Res_Rare]],MATCH(ROUND(MIN(SUM(Y$4,$O78/1000),SUM($O78,Y$4/1000)),3),CMB[[Cmb_ID]:[Cmb_ID]],0))),-1,-1,0,0)),IF(OR(Y$1,$R78),4,INDEX(CMB[[Cmb_Rare]:[Cmb_Rare]],MATCH(ROUND(MIN(SUM(Y$4,$O78/1000),SUM($O78,Y$4/1000)),3),CMB[[Cmb_ID]:[Cmb_ID]],0))),CHOOSE(AC[[M]:[M]],2,1,1,SUM(AC[[AB]:[DB]])))),""))</f>
        <v/>
      </c>
      <c r="Z78" t="str">
        <f>IF(OR(Z$5="",$S78=""),"",IFERROR(SUM(PRODUCT(INDEX(CMB[[BA_0O]:[BA_2O]],MATCH(ROUND(MIN(SUM(Z$4,$O78/1000),SUM($O78,Z$4/1000)),3),CMB[[Cmb_ID]:[Cmb_ID]],0),SUM(N(Z$1),N($R78),1)),CHOOSE(AC[[M]:[M]],1,1,0,AC[[AB]:[AB]])),PRODUCT(INDEX(CMB[[BD_0O]:[BD_2O]],MATCH(ROUND(MIN(SUM(Z$4,$O78/1000),SUM($O78,Z$4/1000)),3),CMB[[Cmb_ID]:[Cmb_ID]],0),SUM(N(Z$1),N($R78),1)),CHOOSE(AC[[M]:[M]],1,0,1,AC[[DB]:[DB]])),PRODUCT(SUM(ROUND(AVERAGE(VALUE(Z$3),VALUE($P78)),0),CHOOSE(IF(OR(Z$1,$R78),4,INDEX(CMB[[Res_Rare]:[Res_Rare]],MATCH(ROUND(MIN(SUM(Z$4,$O78/1000),SUM($O78,Z$4/1000)),3),CMB[[Cmb_ID]:[Cmb_ID]],0))),-1,-1,0,0)),IF(OR(Z$1,$R78),4,INDEX(CMB[[Cmb_Rare]:[Cmb_Rare]],MATCH(ROUND(MIN(SUM(Z$4,$O78/1000),SUM($O78,Z$4/1000)),3),CMB[[Cmb_ID]:[Cmb_ID]],0))),CHOOSE(AC[[M]:[M]],2,1,1,SUM(AC[[AB]:[DB]])))),""))</f>
        <v/>
      </c>
      <c r="AA78" t="str">
        <f>IF(OR(AA$5="",$S78=""),"",IFERROR(SUM(PRODUCT(INDEX(CMB[[BA_0O]:[BA_2O]],MATCH(ROUND(MIN(SUM(AA$4,$O78/1000),SUM($O78,AA$4/1000)),3),CMB[[Cmb_ID]:[Cmb_ID]],0),SUM(N(AA$1),N($R78),1)),CHOOSE(AC[[M]:[M]],1,1,0,AC[[AB]:[AB]])),PRODUCT(INDEX(CMB[[BD_0O]:[BD_2O]],MATCH(ROUND(MIN(SUM(AA$4,$O78/1000),SUM($O78,AA$4/1000)),3),CMB[[Cmb_ID]:[Cmb_ID]],0),SUM(N(AA$1),N($R78),1)),CHOOSE(AC[[M]:[M]],1,0,1,AC[[DB]:[DB]])),PRODUCT(SUM(ROUND(AVERAGE(VALUE(AA$3),VALUE($P78)),0),CHOOSE(IF(OR(AA$1,$R78),4,INDEX(CMB[[Res_Rare]:[Res_Rare]],MATCH(ROUND(MIN(SUM(AA$4,$O78/1000),SUM($O78,AA$4/1000)),3),CMB[[Cmb_ID]:[Cmb_ID]],0))),-1,-1,0,0)),IF(OR(AA$1,$R78),4,INDEX(CMB[[Cmb_Rare]:[Cmb_Rare]],MATCH(ROUND(MIN(SUM(AA$4,$O78/1000),SUM($O78,AA$4/1000)),3),CMB[[Cmb_ID]:[Cmb_ID]],0))),CHOOSE(AC[[M]:[M]],2,1,1,SUM(AC[[AB]:[DB]])))),""))</f>
        <v/>
      </c>
      <c r="AB78" t="str">
        <f>IF(OR(AB$5="",$S78=""),"",IFERROR(SUM(PRODUCT(INDEX(CMB[[BA_0O]:[BA_2O]],MATCH(ROUND(MIN(SUM(AB$4,$O78/1000),SUM($O78,AB$4/1000)),3),CMB[[Cmb_ID]:[Cmb_ID]],0),SUM(N(AB$1),N($R78),1)),CHOOSE(AC[[M]:[M]],1,1,0,AC[[AB]:[AB]])),PRODUCT(INDEX(CMB[[BD_0O]:[BD_2O]],MATCH(ROUND(MIN(SUM(AB$4,$O78/1000),SUM($O78,AB$4/1000)),3),CMB[[Cmb_ID]:[Cmb_ID]],0),SUM(N(AB$1),N($R78),1)),CHOOSE(AC[[M]:[M]],1,0,1,AC[[DB]:[DB]])),PRODUCT(SUM(ROUND(AVERAGE(VALUE(AB$3),VALUE($P78)),0),CHOOSE(IF(OR(AB$1,$R78),4,INDEX(CMB[[Res_Rare]:[Res_Rare]],MATCH(ROUND(MIN(SUM(AB$4,$O78/1000),SUM($O78,AB$4/1000)),3),CMB[[Cmb_ID]:[Cmb_ID]],0))),-1,-1,0,0)),IF(OR(AB$1,$R78),4,INDEX(CMB[[Cmb_Rare]:[Cmb_Rare]],MATCH(ROUND(MIN(SUM(AB$4,$O78/1000),SUM($O78,AB$4/1000)),3),CMB[[Cmb_ID]:[Cmb_ID]],0))),CHOOSE(AC[[M]:[M]],2,1,1,SUM(AC[[AB]:[DB]])))),""))</f>
        <v/>
      </c>
      <c r="AC78" t="str">
        <f>IF(OR(AC$5="",$S78=""),"",IFERROR(SUM(PRODUCT(INDEX(CMB[[BA_0O]:[BA_2O]],MATCH(ROUND(MIN(SUM(AC$4,$O78/1000),SUM($O78,AC$4/1000)),3),CMB[[Cmb_ID]:[Cmb_ID]],0),SUM(N(AC$1),N($R78),1)),CHOOSE(AC[[M]:[M]],1,1,0,AC[[AB]:[AB]])),PRODUCT(INDEX(CMB[[BD_0O]:[BD_2O]],MATCH(ROUND(MIN(SUM(AC$4,$O78/1000),SUM($O78,AC$4/1000)),3),CMB[[Cmb_ID]:[Cmb_ID]],0),SUM(N(AC$1),N($R78),1)),CHOOSE(AC[[M]:[M]],1,0,1,AC[[DB]:[DB]])),PRODUCT(SUM(ROUND(AVERAGE(VALUE(AC$3),VALUE($P78)),0),CHOOSE(IF(OR(AC$1,$R78),4,INDEX(CMB[[Res_Rare]:[Res_Rare]],MATCH(ROUND(MIN(SUM(AC$4,$O78/1000),SUM($O78,AC$4/1000)),3),CMB[[Cmb_ID]:[Cmb_ID]],0))),-1,-1,0,0)),IF(OR(AC$1,$R78),4,INDEX(CMB[[Cmb_Rare]:[Cmb_Rare]],MATCH(ROUND(MIN(SUM(AC$4,$O78/1000),SUM($O78,AC$4/1000)),3),CMB[[Cmb_ID]:[Cmb_ID]],0))),CHOOSE(AC[[M]:[M]],2,1,1,SUM(AC[[AB]:[DB]])))),""))</f>
        <v/>
      </c>
      <c r="AD78" t="str">
        <f>IF(OR(AD$5="",$S78=""),"",IFERROR(SUM(PRODUCT(INDEX(CMB[[BA_0O]:[BA_2O]],MATCH(ROUND(MIN(SUM(AD$4,$O78/1000),SUM($O78,AD$4/1000)),3),CMB[[Cmb_ID]:[Cmb_ID]],0),SUM(N(AD$1),N($R78),1)),CHOOSE(AC[[M]:[M]],1,1,0,AC[[AB]:[AB]])),PRODUCT(INDEX(CMB[[BD_0O]:[BD_2O]],MATCH(ROUND(MIN(SUM(AD$4,$O78/1000),SUM($O78,AD$4/1000)),3),CMB[[Cmb_ID]:[Cmb_ID]],0),SUM(N(AD$1),N($R78),1)),CHOOSE(AC[[M]:[M]],1,0,1,AC[[DB]:[DB]])),PRODUCT(SUM(ROUND(AVERAGE(VALUE(AD$3),VALUE($P78)),0),CHOOSE(IF(OR(AD$1,$R78),4,INDEX(CMB[[Res_Rare]:[Res_Rare]],MATCH(ROUND(MIN(SUM(AD$4,$O78/1000),SUM($O78,AD$4/1000)),3),CMB[[Cmb_ID]:[Cmb_ID]],0))),-1,-1,0,0)),IF(OR(AD$1,$R78),4,INDEX(CMB[[Cmb_Rare]:[Cmb_Rare]],MATCH(ROUND(MIN(SUM(AD$4,$O78/1000),SUM($O78,AD$4/1000)),3),CMB[[Cmb_ID]:[Cmb_ID]],0))),CHOOSE(AC[[M]:[M]],2,1,1,SUM(AC[[AB]:[DB]])))),""))</f>
        <v/>
      </c>
      <c r="AE78" t="str">
        <f>IF(OR(AE$5="",$S78=""),"",IFERROR(SUM(PRODUCT(INDEX(CMB[[BA_0O]:[BA_2O]],MATCH(ROUND(MIN(SUM(AE$4,$O78/1000),SUM($O78,AE$4/1000)),3),CMB[[Cmb_ID]:[Cmb_ID]],0),SUM(N(AE$1),N($R78),1)),CHOOSE(AC[[M]:[M]],1,1,0,AC[[AB]:[AB]])),PRODUCT(INDEX(CMB[[BD_0O]:[BD_2O]],MATCH(ROUND(MIN(SUM(AE$4,$O78/1000),SUM($O78,AE$4/1000)),3),CMB[[Cmb_ID]:[Cmb_ID]],0),SUM(N(AE$1),N($R78),1)),CHOOSE(AC[[M]:[M]],1,0,1,AC[[DB]:[DB]])),PRODUCT(SUM(ROUND(AVERAGE(VALUE(AE$3),VALUE($P78)),0),CHOOSE(IF(OR(AE$1,$R78),4,INDEX(CMB[[Res_Rare]:[Res_Rare]],MATCH(ROUND(MIN(SUM(AE$4,$O78/1000),SUM($O78,AE$4/1000)),3),CMB[[Cmb_ID]:[Cmb_ID]],0))),-1,-1,0,0)),IF(OR(AE$1,$R78),4,INDEX(CMB[[Cmb_Rare]:[Cmb_Rare]],MATCH(ROUND(MIN(SUM(AE$4,$O78/1000),SUM($O78,AE$4/1000)),3),CMB[[Cmb_ID]:[Cmb_ID]],0))),CHOOSE(AC[[M]:[M]],2,1,1,SUM(AC[[AB]:[DB]])))),""))</f>
        <v/>
      </c>
      <c r="AF78" t="str">
        <f>IF(OR(AF$5="",$S78=""),"",IFERROR(SUM(PRODUCT(INDEX(CMB[[BA_0O]:[BA_2O]],MATCH(ROUND(MIN(SUM(AF$4,$O78/1000),SUM($O78,AF$4/1000)),3),CMB[[Cmb_ID]:[Cmb_ID]],0),SUM(N(AF$1),N($R78),1)),CHOOSE(AC[[M]:[M]],1,1,0,AC[[AB]:[AB]])),PRODUCT(INDEX(CMB[[BD_0O]:[BD_2O]],MATCH(ROUND(MIN(SUM(AF$4,$O78/1000),SUM($O78,AF$4/1000)),3),CMB[[Cmb_ID]:[Cmb_ID]],0),SUM(N(AF$1),N($R78),1)),CHOOSE(AC[[M]:[M]],1,0,1,AC[[DB]:[DB]])),PRODUCT(SUM(ROUND(AVERAGE(VALUE(AF$3),VALUE($P78)),0),CHOOSE(IF(OR(AF$1,$R78),4,INDEX(CMB[[Res_Rare]:[Res_Rare]],MATCH(ROUND(MIN(SUM(AF$4,$O78/1000),SUM($O78,AF$4/1000)),3),CMB[[Cmb_ID]:[Cmb_ID]],0))),-1,-1,0,0)),IF(OR(AF$1,$R78),4,INDEX(CMB[[Cmb_Rare]:[Cmb_Rare]],MATCH(ROUND(MIN(SUM(AF$4,$O78/1000),SUM($O78,AF$4/1000)),3),CMB[[Cmb_ID]:[Cmb_ID]],0))),CHOOSE(AC[[M]:[M]],2,1,1,SUM(AC[[AB]:[DB]])))),""))</f>
        <v/>
      </c>
      <c r="AG78" t="str">
        <f>IF(OR(AG$5="",$S78=""),"",IFERROR(SUM(PRODUCT(INDEX(CMB[[BA_0O]:[BA_2O]],MATCH(ROUND(MIN(SUM(AG$4,$O78/1000),SUM($O78,AG$4/1000)),3),CMB[[Cmb_ID]:[Cmb_ID]],0),SUM(N(AG$1),N($R78),1)),CHOOSE(AC[[M]:[M]],1,1,0,AC[[AB]:[AB]])),PRODUCT(INDEX(CMB[[BD_0O]:[BD_2O]],MATCH(ROUND(MIN(SUM(AG$4,$O78/1000),SUM($O78,AG$4/1000)),3),CMB[[Cmb_ID]:[Cmb_ID]],0),SUM(N(AG$1),N($R78),1)),CHOOSE(AC[[M]:[M]],1,0,1,AC[[DB]:[DB]])),PRODUCT(SUM(ROUND(AVERAGE(VALUE(AG$3),VALUE($P78)),0),CHOOSE(IF(OR(AG$1,$R78),4,INDEX(CMB[[Res_Rare]:[Res_Rare]],MATCH(ROUND(MIN(SUM(AG$4,$O78/1000),SUM($O78,AG$4/1000)),3),CMB[[Cmb_ID]:[Cmb_ID]],0))),-1,-1,0,0)),IF(OR(AG$1,$R78),4,INDEX(CMB[[Cmb_Rare]:[Cmb_Rare]],MATCH(ROUND(MIN(SUM(AG$4,$O78/1000),SUM($O78,AG$4/1000)),3),CMB[[Cmb_ID]:[Cmb_ID]],0))),CHOOSE(AC[[M]:[M]],2,1,1,SUM(AC[[AB]:[DB]])))),""))</f>
        <v/>
      </c>
      <c r="AH78" t="str">
        <f>IF(OR(AH$5="",$S78=""),"",IFERROR(SUM(PRODUCT(INDEX(CMB[[BA_0O]:[BA_2O]],MATCH(ROUND(MIN(SUM(AH$4,$O78/1000),SUM($O78,AH$4/1000)),3),CMB[[Cmb_ID]:[Cmb_ID]],0),SUM(N(AH$1),N($R78),1)),CHOOSE(AC[[M]:[M]],1,1,0,AC[[AB]:[AB]])),PRODUCT(INDEX(CMB[[BD_0O]:[BD_2O]],MATCH(ROUND(MIN(SUM(AH$4,$O78/1000),SUM($O78,AH$4/1000)),3),CMB[[Cmb_ID]:[Cmb_ID]],0),SUM(N(AH$1),N($R78),1)),CHOOSE(AC[[M]:[M]],1,0,1,AC[[DB]:[DB]])),PRODUCT(SUM(ROUND(AVERAGE(VALUE(AH$3),VALUE($P78)),0),CHOOSE(IF(OR(AH$1,$R78),4,INDEX(CMB[[Res_Rare]:[Res_Rare]],MATCH(ROUND(MIN(SUM(AH$4,$O78/1000),SUM($O78,AH$4/1000)),3),CMB[[Cmb_ID]:[Cmb_ID]],0))),-1,-1,0,0)),IF(OR(AH$1,$R78),4,INDEX(CMB[[Cmb_Rare]:[Cmb_Rare]],MATCH(ROUND(MIN(SUM(AH$4,$O78/1000),SUM($O78,AH$4/1000)),3),CMB[[Cmb_ID]:[Cmb_ID]],0))),CHOOSE(AC[[M]:[M]],2,1,1,SUM(AC[[AB]:[DB]])))),""))</f>
        <v/>
      </c>
      <c r="AI78" t="str">
        <f>IF(OR(AI$5="",$S78=""),"",IFERROR(SUM(PRODUCT(INDEX(CMB[[BA_0O]:[BA_2O]],MATCH(ROUND(MIN(SUM(AI$4,$O78/1000),SUM($O78,AI$4/1000)),3),CMB[[Cmb_ID]:[Cmb_ID]],0),SUM(N(AI$1),N($R78),1)),CHOOSE(AC[[M]:[M]],1,1,0,AC[[AB]:[AB]])),PRODUCT(INDEX(CMB[[BD_0O]:[BD_2O]],MATCH(ROUND(MIN(SUM(AI$4,$O78/1000),SUM($O78,AI$4/1000)),3),CMB[[Cmb_ID]:[Cmb_ID]],0),SUM(N(AI$1),N($R78),1)),CHOOSE(AC[[M]:[M]],1,0,1,AC[[DB]:[DB]])),PRODUCT(SUM(ROUND(AVERAGE(VALUE(AI$3),VALUE($P78)),0),CHOOSE(IF(OR(AI$1,$R78),4,INDEX(CMB[[Res_Rare]:[Res_Rare]],MATCH(ROUND(MIN(SUM(AI$4,$O78/1000),SUM($O78,AI$4/1000)),3),CMB[[Cmb_ID]:[Cmb_ID]],0))),-1,-1,0,0)),IF(OR(AI$1,$R78),4,INDEX(CMB[[Cmb_Rare]:[Cmb_Rare]],MATCH(ROUND(MIN(SUM(AI$4,$O78/1000),SUM($O78,AI$4/1000)),3),CMB[[Cmb_ID]:[Cmb_ID]],0))),CHOOSE(AC[[M]:[M]],2,1,1,SUM(AC[[AB]:[DB]])))),""))</f>
        <v/>
      </c>
      <c r="AJ78" t="str">
        <f>IF(OR(AJ$5="",$S78=""),"",IFERROR(SUM(PRODUCT(INDEX(CMB[[BA_0O]:[BA_2O]],MATCH(ROUND(MIN(SUM(AJ$4,$O78/1000),SUM($O78,AJ$4/1000)),3),CMB[[Cmb_ID]:[Cmb_ID]],0),SUM(N(AJ$1),N($R78),1)),CHOOSE(AC[[M]:[M]],1,1,0,AC[[AB]:[AB]])),PRODUCT(INDEX(CMB[[BD_0O]:[BD_2O]],MATCH(ROUND(MIN(SUM(AJ$4,$O78/1000),SUM($O78,AJ$4/1000)),3),CMB[[Cmb_ID]:[Cmb_ID]],0),SUM(N(AJ$1),N($R78),1)),CHOOSE(AC[[M]:[M]],1,0,1,AC[[DB]:[DB]])),PRODUCT(SUM(ROUND(AVERAGE(VALUE(AJ$3),VALUE($P78)),0),CHOOSE(IF(OR(AJ$1,$R78),4,INDEX(CMB[[Res_Rare]:[Res_Rare]],MATCH(ROUND(MIN(SUM(AJ$4,$O78/1000),SUM($O78,AJ$4/1000)),3),CMB[[Cmb_ID]:[Cmb_ID]],0))),-1,-1,0,0)),IF(OR(AJ$1,$R78),4,INDEX(CMB[[Cmb_Rare]:[Cmb_Rare]],MATCH(ROUND(MIN(SUM(AJ$4,$O78/1000),SUM($O78,AJ$4/1000)),3),CMB[[Cmb_ID]:[Cmb_ID]],0))),CHOOSE(AC[[M]:[M]],2,1,1,SUM(AC[[AB]:[DB]])))),""))</f>
        <v/>
      </c>
      <c r="AK78" t="str">
        <f>IF(OR(AK$5="",$S78=""),"",IFERROR(SUM(PRODUCT(INDEX(CMB[[BA_0O]:[BA_2O]],MATCH(ROUND(MIN(SUM(AK$4,$O78/1000),SUM($O78,AK$4/1000)),3),CMB[[Cmb_ID]:[Cmb_ID]],0),SUM(N(AK$1),N($R78),1)),CHOOSE(AC[[M]:[M]],1,1,0,AC[[AB]:[AB]])),PRODUCT(INDEX(CMB[[BD_0O]:[BD_2O]],MATCH(ROUND(MIN(SUM(AK$4,$O78/1000),SUM($O78,AK$4/1000)),3),CMB[[Cmb_ID]:[Cmb_ID]],0),SUM(N(AK$1),N($R78),1)),CHOOSE(AC[[M]:[M]],1,0,1,AC[[DB]:[DB]])),PRODUCT(SUM(ROUND(AVERAGE(VALUE(AK$3),VALUE($P78)),0),CHOOSE(IF(OR(AK$1,$R78),4,INDEX(CMB[[Res_Rare]:[Res_Rare]],MATCH(ROUND(MIN(SUM(AK$4,$O78/1000),SUM($O78,AK$4/1000)),3),CMB[[Cmb_ID]:[Cmb_ID]],0))),-1,-1,0,0)),IF(OR(AK$1,$R78),4,INDEX(CMB[[Cmb_Rare]:[Cmb_Rare]],MATCH(ROUND(MIN(SUM(AK$4,$O78/1000),SUM($O78,AK$4/1000)),3),CMB[[Cmb_ID]:[Cmb_ID]],0))),CHOOSE(AC[[M]:[M]],2,1,1,SUM(AC[[AB]:[DB]])))),""))</f>
        <v/>
      </c>
      <c r="AL78" t="str">
        <f>IF(OR(AL$5="",$S78=""),"",IFERROR(SUM(PRODUCT(INDEX(CMB[[BA_0O]:[BA_2O]],MATCH(ROUND(MIN(SUM(AL$4,$O78/1000),SUM($O78,AL$4/1000)),3),CMB[[Cmb_ID]:[Cmb_ID]],0),SUM(N(AL$1),N($R78),1)),CHOOSE(AC[[M]:[M]],1,1,0,AC[[AB]:[AB]])),PRODUCT(INDEX(CMB[[BD_0O]:[BD_2O]],MATCH(ROUND(MIN(SUM(AL$4,$O78/1000),SUM($O78,AL$4/1000)),3),CMB[[Cmb_ID]:[Cmb_ID]],0),SUM(N(AL$1),N($R78),1)),CHOOSE(AC[[M]:[M]],1,0,1,AC[[DB]:[DB]])),PRODUCT(SUM(ROUND(AVERAGE(VALUE(AL$3),VALUE($P78)),0),CHOOSE(IF(OR(AL$1,$R78),4,INDEX(CMB[[Res_Rare]:[Res_Rare]],MATCH(ROUND(MIN(SUM(AL$4,$O78/1000),SUM($O78,AL$4/1000)),3),CMB[[Cmb_ID]:[Cmb_ID]],0))),-1,-1,0,0)),IF(OR(AL$1,$R78),4,INDEX(CMB[[Cmb_Rare]:[Cmb_Rare]],MATCH(ROUND(MIN(SUM(AL$4,$O78/1000),SUM($O78,AL$4/1000)),3),CMB[[Cmb_ID]:[Cmb_ID]],0))),CHOOSE(AC[[M]:[M]],2,1,1,SUM(AC[[AB]:[DB]])))),""))</f>
        <v/>
      </c>
      <c r="AM78" t="str">
        <f>IF(OR(AM$5="",$S78=""),"",IFERROR(SUM(PRODUCT(INDEX(CMB[[BA_0O]:[BA_2O]],MATCH(ROUND(MIN(SUM(AM$4,$O78/1000),SUM($O78,AM$4/1000)),3),CMB[[Cmb_ID]:[Cmb_ID]],0),SUM(N(AM$1),N($R78),1)),CHOOSE(AC[[M]:[M]],1,1,0,AC[[AB]:[AB]])),PRODUCT(INDEX(CMB[[BD_0O]:[BD_2O]],MATCH(ROUND(MIN(SUM(AM$4,$O78/1000),SUM($O78,AM$4/1000)),3),CMB[[Cmb_ID]:[Cmb_ID]],0),SUM(N(AM$1),N($R78),1)),CHOOSE(AC[[M]:[M]],1,0,1,AC[[DB]:[DB]])),PRODUCT(SUM(ROUND(AVERAGE(VALUE(AM$3),VALUE($P78)),0),CHOOSE(IF(OR(AM$1,$R78),4,INDEX(CMB[[Res_Rare]:[Res_Rare]],MATCH(ROUND(MIN(SUM(AM$4,$O78/1000),SUM($O78,AM$4/1000)),3),CMB[[Cmb_ID]:[Cmb_ID]],0))),-1,-1,0,0)),IF(OR(AM$1,$R78),4,INDEX(CMB[[Cmb_Rare]:[Cmb_Rare]],MATCH(ROUND(MIN(SUM(AM$4,$O78/1000),SUM($O78,AM$4/1000)),3),CMB[[Cmb_ID]:[Cmb_ID]],0))),CHOOSE(AC[[M]:[M]],2,1,1,SUM(AC[[AB]:[DB]])))),""))</f>
        <v/>
      </c>
      <c r="AN78" t="str">
        <f>IF(OR(AN$5="",$S78=""),"",IFERROR(SUM(PRODUCT(INDEX(CMB[[BA_0O]:[BA_2O]],MATCH(ROUND(MIN(SUM(AN$4,$O78/1000),SUM($O78,AN$4/1000)),3),CMB[[Cmb_ID]:[Cmb_ID]],0),SUM(N(AN$1),N($R78),1)),CHOOSE(AC[[M]:[M]],1,1,0,AC[[AB]:[AB]])),PRODUCT(INDEX(CMB[[BD_0O]:[BD_2O]],MATCH(ROUND(MIN(SUM(AN$4,$O78/1000),SUM($O78,AN$4/1000)),3),CMB[[Cmb_ID]:[Cmb_ID]],0),SUM(N(AN$1),N($R78),1)),CHOOSE(AC[[M]:[M]],1,0,1,AC[[DB]:[DB]])),PRODUCT(SUM(ROUND(AVERAGE(VALUE(AN$3),VALUE($P78)),0),CHOOSE(IF(OR(AN$1,$R78),4,INDEX(CMB[[Res_Rare]:[Res_Rare]],MATCH(ROUND(MIN(SUM(AN$4,$O78/1000),SUM($O78,AN$4/1000)),3),CMB[[Cmb_ID]:[Cmb_ID]],0))),-1,-1,0,0)),IF(OR(AN$1,$R78),4,INDEX(CMB[[Cmb_Rare]:[Cmb_Rare]],MATCH(ROUND(MIN(SUM(AN$4,$O78/1000),SUM($O78,AN$4/1000)),3),CMB[[Cmb_ID]:[Cmb_ID]],0))),CHOOSE(AC[[M]:[M]],2,1,1,SUM(AC[[AB]:[DB]])))),""))</f>
        <v/>
      </c>
      <c r="AO78" t="str">
        <f>IF(OR(AO$5="",$S78=""),"",IFERROR(SUM(PRODUCT(INDEX(CMB[[BA_0O]:[BA_2O]],MATCH(ROUND(MIN(SUM(AO$4,$O78/1000),SUM($O78,AO$4/1000)),3),CMB[[Cmb_ID]:[Cmb_ID]],0),SUM(N(AO$1),N($R78),1)),CHOOSE(AC[[M]:[M]],1,1,0,AC[[AB]:[AB]])),PRODUCT(INDEX(CMB[[BD_0O]:[BD_2O]],MATCH(ROUND(MIN(SUM(AO$4,$O78/1000),SUM($O78,AO$4/1000)),3),CMB[[Cmb_ID]:[Cmb_ID]],0),SUM(N(AO$1),N($R78),1)),CHOOSE(AC[[M]:[M]],1,0,1,AC[[DB]:[DB]])),PRODUCT(SUM(ROUND(AVERAGE(VALUE(AO$3),VALUE($P78)),0),CHOOSE(IF(OR(AO$1,$R78),4,INDEX(CMB[[Res_Rare]:[Res_Rare]],MATCH(ROUND(MIN(SUM(AO$4,$O78/1000),SUM($O78,AO$4/1000)),3),CMB[[Cmb_ID]:[Cmb_ID]],0))),-1,-1,0,0)),IF(OR(AO$1,$R78),4,INDEX(CMB[[Cmb_Rare]:[Cmb_Rare]],MATCH(ROUND(MIN(SUM(AO$4,$O78/1000),SUM($O78,AO$4/1000)),3),CMB[[Cmb_ID]:[Cmb_ID]],0))),CHOOSE(AC[[M]:[M]],2,1,1,SUM(AC[[AB]:[DB]])))),""))</f>
        <v/>
      </c>
      <c r="AP78" t="str">
        <f>IF(OR(AP$5="",$S78=""),"",IFERROR(SUM(PRODUCT(INDEX(CMB[[BA_0O]:[BA_2O]],MATCH(ROUND(MIN(SUM(AP$4,$O78/1000),SUM($O78,AP$4/1000)),3),CMB[[Cmb_ID]:[Cmb_ID]],0),SUM(N(AP$1),N($R78),1)),CHOOSE(AC[[M]:[M]],1,1,0,AC[[AB]:[AB]])),PRODUCT(INDEX(CMB[[BD_0O]:[BD_2O]],MATCH(ROUND(MIN(SUM(AP$4,$O78/1000),SUM($O78,AP$4/1000)),3),CMB[[Cmb_ID]:[Cmb_ID]],0),SUM(N(AP$1),N($R78),1)),CHOOSE(AC[[M]:[M]],1,0,1,AC[[DB]:[DB]])),PRODUCT(SUM(ROUND(AVERAGE(VALUE(AP$3),VALUE($P78)),0),CHOOSE(IF(OR(AP$1,$R78),4,INDEX(CMB[[Res_Rare]:[Res_Rare]],MATCH(ROUND(MIN(SUM(AP$4,$O78/1000),SUM($O78,AP$4/1000)),3),CMB[[Cmb_ID]:[Cmb_ID]],0))),-1,-1,0,0)),IF(OR(AP$1,$R78),4,INDEX(CMB[[Cmb_Rare]:[Cmb_Rare]],MATCH(ROUND(MIN(SUM(AP$4,$O78/1000),SUM($O78,AP$4/1000)),3),CMB[[Cmb_ID]:[Cmb_ID]],0))),CHOOSE(AC[[M]:[M]],2,1,1,SUM(AC[[AB]:[DB]])))),""))</f>
        <v/>
      </c>
      <c r="AQ78" t="str">
        <f>IF(OR(AQ$5="",$S78=""),"",IFERROR(SUM(PRODUCT(INDEX(CMB[[BA_0O]:[BA_2O]],MATCH(ROUND(MIN(SUM(AQ$4,$O78/1000),SUM($O78,AQ$4/1000)),3),CMB[[Cmb_ID]:[Cmb_ID]],0),SUM(N(AQ$1),N($R78),1)),CHOOSE(AC[[M]:[M]],1,1,0,AC[[AB]:[AB]])),PRODUCT(INDEX(CMB[[BD_0O]:[BD_2O]],MATCH(ROUND(MIN(SUM(AQ$4,$O78/1000),SUM($O78,AQ$4/1000)),3),CMB[[Cmb_ID]:[Cmb_ID]],0),SUM(N(AQ$1),N($R78),1)),CHOOSE(AC[[M]:[M]],1,0,1,AC[[DB]:[DB]])),PRODUCT(SUM(ROUND(AVERAGE(VALUE(AQ$3),VALUE($P78)),0),CHOOSE(IF(OR(AQ$1,$R78),4,INDEX(CMB[[Res_Rare]:[Res_Rare]],MATCH(ROUND(MIN(SUM(AQ$4,$O78/1000),SUM($O78,AQ$4/1000)),3),CMB[[Cmb_ID]:[Cmb_ID]],0))),-1,-1,0,0)),IF(OR(AQ$1,$R78),4,INDEX(CMB[[Cmb_Rare]:[Cmb_Rare]],MATCH(ROUND(MIN(SUM(AQ$4,$O78/1000),SUM($O78,AQ$4/1000)),3),CMB[[Cmb_ID]:[Cmb_ID]],0))),CHOOSE(AC[[M]:[M]],2,1,1,SUM(AC[[AB]:[DB]])))),""))</f>
        <v/>
      </c>
      <c r="AR78" t="str">
        <f>IF(OR(AR$5="",$S78=""),"",IFERROR(SUM(PRODUCT(INDEX(CMB[[BA_0O]:[BA_2O]],MATCH(ROUND(MIN(SUM(AR$4,$O78/1000),SUM($O78,AR$4/1000)),3),CMB[[Cmb_ID]:[Cmb_ID]],0),SUM(N(AR$1),N($R78),1)),CHOOSE(AC[[M]:[M]],1,1,0,AC[[AB]:[AB]])),PRODUCT(INDEX(CMB[[BD_0O]:[BD_2O]],MATCH(ROUND(MIN(SUM(AR$4,$O78/1000),SUM($O78,AR$4/1000)),3),CMB[[Cmb_ID]:[Cmb_ID]],0),SUM(N(AR$1),N($R78),1)),CHOOSE(AC[[M]:[M]],1,0,1,AC[[DB]:[DB]])),PRODUCT(SUM(ROUND(AVERAGE(VALUE(AR$3),VALUE($P78)),0),CHOOSE(IF(OR(AR$1,$R78),4,INDEX(CMB[[Res_Rare]:[Res_Rare]],MATCH(ROUND(MIN(SUM(AR$4,$O78/1000),SUM($O78,AR$4/1000)),3),CMB[[Cmb_ID]:[Cmb_ID]],0))),-1,-1,0,0)),IF(OR(AR$1,$R78),4,INDEX(CMB[[Cmb_Rare]:[Cmb_Rare]],MATCH(ROUND(MIN(SUM(AR$4,$O78/1000),SUM($O78,AR$4/1000)),3),CMB[[Cmb_ID]:[Cmb_ID]],0))),CHOOSE(AC[[M]:[M]],2,1,1,SUM(AC[[AB]:[DB]])))),""))</f>
        <v/>
      </c>
      <c r="AS78" t="str">
        <f>IF(OR(AS$5="",$S78=""),"",IFERROR(SUM(PRODUCT(INDEX(CMB[[BA_0O]:[BA_2O]],MATCH(ROUND(MIN(SUM(AS$4,$O78/1000),SUM($O78,AS$4/1000)),3),CMB[[Cmb_ID]:[Cmb_ID]],0),SUM(N(AS$1),N($R78),1)),CHOOSE(AC[[M]:[M]],1,1,0,AC[[AB]:[AB]])),PRODUCT(INDEX(CMB[[BD_0O]:[BD_2O]],MATCH(ROUND(MIN(SUM(AS$4,$O78/1000),SUM($O78,AS$4/1000)),3),CMB[[Cmb_ID]:[Cmb_ID]],0),SUM(N(AS$1),N($R78),1)),CHOOSE(AC[[M]:[M]],1,0,1,AC[[DB]:[DB]])),PRODUCT(SUM(ROUND(AVERAGE(VALUE(AS$3),VALUE($P78)),0),CHOOSE(IF(OR(AS$1,$R78),4,INDEX(CMB[[Res_Rare]:[Res_Rare]],MATCH(ROUND(MIN(SUM(AS$4,$O78/1000),SUM($O78,AS$4/1000)),3),CMB[[Cmb_ID]:[Cmb_ID]],0))),-1,-1,0,0)),IF(OR(AS$1,$R78),4,INDEX(CMB[[Cmb_Rare]:[Cmb_Rare]],MATCH(ROUND(MIN(SUM(AS$4,$O78/1000),SUM($O78,AS$4/1000)),3),CMB[[Cmb_ID]:[Cmb_ID]],0))),CHOOSE(AC[[M]:[M]],2,1,1,SUM(AC[[AB]:[DB]])))),""))</f>
        <v/>
      </c>
      <c r="AT78" t="str">
        <f>IF(OR(AT$5="",$S78=""),"",IFERROR(SUM(PRODUCT(INDEX(CMB[[BA_0O]:[BA_2O]],MATCH(ROUND(MIN(SUM(AT$4,$O78/1000),SUM($O78,AT$4/1000)),3),CMB[[Cmb_ID]:[Cmb_ID]],0),SUM(N(AT$1),N($R78),1)),CHOOSE(AC[[M]:[M]],1,1,0,AC[[AB]:[AB]])),PRODUCT(INDEX(CMB[[BD_0O]:[BD_2O]],MATCH(ROUND(MIN(SUM(AT$4,$O78/1000),SUM($O78,AT$4/1000)),3),CMB[[Cmb_ID]:[Cmb_ID]],0),SUM(N(AT$1),N($R78),1)),CHOOSE(AC[[M]:[M]],1,0,1,AC[[DB]:[DB]])),PRODUCT(SUM(ROUND(AVERAGE(VALUE(AT$3),VALUE($P78)),0),CHOOSE(IF(OR(AT$1,$R78),4,INDEX(CMB[[Res_Rare]:[Res_Rare]],MATCH(ROUND(MIN(SUM(AT$4,$O78/1000),SUM($O78,AT$4/1000)),3),CMB[[Cmb_ID]:[Cmb_ID]],0))),-1,-1,0,0)),IF(OR(AT$1,$R78),4,INDEX(CMB[[Cmb_Rare]:[Cmb_Rare]],MATCH(ROUND(MIN(SUM(AT$4,$O78/1000),SUM($O78,AT$4/1000)),3),CMB[[Cmb_ID]:[Cmb_ID]],0))),CHOOSE(AC[[M]:[M]],2,1,1,SUM(AC[[AB]:[DB]])))),""))</f>
        <v/>
      </c>
      <c r="AU78" t="str">
        <f>IF(OR(AU$5="",$S78=""),"",IFERROR(SUM(PRODUCT(INDEX(CMB[[BA_0O]:[BA_2O]],MATCH(ROUND(MIN(SUM(AU$4,$O78/1000),SUM($O78,AU$4/1000)),3),CMB[[Cmb_ID]:[Cmb_ID]],0),SUM(N(AU$1),N($R78),1)),CHOOSE(AC[[M]:[M]],1,1,0,AC[[AB]:[AB]])),PRODUCT(INDEX(CMB[[BD_0O]:[BD_2O]],MATCH(ROUND(MIN(SUM(AU$4,$O78/1000),SUM($O78,AU$4/1000)),3),CMB[[Cmb_ID]:[Cmb_ID]],0),SUM(N(AU$1),N($R78),1)),CHOOSE(AC[[M]:[M]],1,0,1,AC[[DB]:[DB]])),PRODUCT(SUM(ROUND(AVERAGE(VALUE(AU$3),VALUE($P78)),0),CHOOSE(IF(OR(AU$1,$R78),4,INDEX(CMB[[Res_Rare]:[Res_Rare]],MATCH(ROUND(MIN(SUM(AU$4,$O78/1000),SUM($O78,AU$4/1000)),3),CMB[[Cmb_ID]:[Cmb_ID]],0))),-1,-1,0,0)),IF(OR(AU$1,$R78),4,INDEX(CMB[[Cmb_Rare]:[Cmb_Rare]],MATCH(ROUND(MIN(SUM(AU$4,$O78/1000),SUM($O78,AU$4/1000)),3),CMB[[Cmb_ID]:[Cmb_ID]],0))),CHOOSE(AC[[M]:[M]],2,1,1,SUM(AC[[AB]:[DB]])))),""))</f>
        <v/>
      </c>
      <c r="AV78" t="str">
        <f>IF(OR(AV$5="",$S78=""),"",IFERROR(SUM(PRODUCT(INDEX(CMB[[BA_0O]:[BA_2O]],MATCH(ROUND(MIN(SUM(AV$4,$O78/1000),SUM($O78,AV$4/1000)),3),CMB[[Cmb_ID]:[Cmb_ID]],0),SUM(N(AV$1),N($R78),1)),CHOOSE(AC[[M]:[M]],1,1,0,AC[[AB]:[AB]])),PRODUCT(INDEX(CMB[[BD_0O]:[BD_2O]],MATCH(ROUND(MIN(SUM(AV$4,$O78/1000),SUM($O78,AV$4/1000)),3),CMB[[Cmb_ID]:[Cmb_ID]],0),SUM(N(AV$1),N($R78),1)),CHOOSE(AC[[M]:[M]],1,0,1,AC[[DB]:[DB]])),PRODUCT(SUM(ROUND(AVERAGE(VALUE(AV$3),VALUE($P78)),0),CHOOSE(IF(OR(AV$1,$R78),4,INDEX(CMB[[Res_Rare]:[Res_Rare]],MATCH(ROUND(MIN(SUM(AV$4,$O78/1000),SUM($O78,AV$4/1000)),3),CMB[[Cmb_ID]:[Cmb_ID]],0))),-1,-1,0,0)),IF(OR(AV$1,$R78),4,INDEX(CMB[[Cmb_Rare]:[Cmb_Rare]],MATCH(ROUND(MIN(SUM(AV$4,$O78/1000),SUM($O78,AV$4/1000)),3),CMB[[Cmb_ID]:[Cmb_ID]],0))),CHOOSE(AC[[M]:[M]],2,1,1,SUM(AC[[AB]:[DB]])))),""))</f>
        <v/>
      </c>
      <c r="AW78" t="str">
        <f>IF(OR(AW$5="",$S78=""),"",IFERROR(SUM(PRODUCT(INDEX(CMB[[BA_0O]:[BA_2O]],MATCH(ROUND(MIN(SUM(AW$4,$O78/1000),SUM($O78,AW$4/1000)),3),CMB[[Cmb_ID]:[Cmb_ID]],0),SUM(N(AW$1),N($R78),1)),CHOOSE(AC[[M]:[M]],1,1,0,AC[[AB]:[AB]])),PRODUCT(INDEX(CMB[[BD_0O]:[BD_2O]],MATCH(ROUND(MIN(SUM(AW$4,$O78/1000),SUM($O78,AW$4/1000)),3),CMB[[Cmb_ID]:[Cmb_ID]],0),SUM(N(AW$1),N($R78),1)),CHOOSE(AC[[M]:[M]],1,0,1,AC[[DB]:[DB]])),PRODUCT(SUM(ROUND(AVERAGE(VALUE(AW$3),VALUE($P78)),0),CHOOSE(IF(OR(AW$1,$R78),4,INDEX(CMB[[Res_Rare]:[Res_Rare]],MATCH(ROUND(MIN(SUM(AW$4,$O78/1000),SUM($O78,AW$4/1000)),3),CMB[[Cmb_ID]:[Cmb_ID]],0))),-1,-1,0,0)),IF(OR(AW$1,$R78),4,INDEX(CMB[[Cmb_Rare]:[Cmb_Rare]],MATCH(ROUND(MIN(SUM(AW$4,$O78/1000),SUM($O78,AW$4/1000)),3),CMB[[Cmb_ID]:[Cmb_ID]],0))),CHOOSE(AC[[M]:[M]],2,1,1,SUM(AC[[AB]:[DB]])))),""))</f>
        <v/>
      </c>
      <c r="AX78" t="str">
        <f>IF(OR(AX$5="",$S78=""),"",IFERROR(SUM(PRODUCT(INDEX(CMB[[BA_0O]:[BA_2O]],MATCH(ROUND(MIN(SUM(AX$4,$O78/1000),SUM($O78,AX$4/1000)),3),CMB[[Cmb_ID]:[Cmb_ID]],0),SUM(N(AX$1),N($R78),1)),CHOOSE(AC[[M]:[M]],1,1,0,AC[[AB]:[AB]])),PRODUCT(INDEX(CMB[[BD_0O]:[BD_2O]],MATCH(ROUND(MIN(SUM(AX$4,$O78/1000),SUM($O78,AX$4/1000)),3),CMB[[Cmb_ID]:[Cmb_ID]],0),SUM(N(AX$1),N($R78),1)),CHOOSE(AC[[M]:[M]],1,0,1,AC[[DB]:[DB]])),PRODUCT(SUM(ROUND(AVERAGE(VALUE(AX$3),VALUE($P78)),0),CHOOSE(IF(OR(AX$1,$R78),4,INDEX(CMB[[Res_Rare]:[Res_Rare]],MATCH(ROUND(MIN(SUM(AX$4,$O78/1000),SUM($O78,AX$4/1000)),3),CMB[[Cmb_ID]:[Cmb_ID]],0))),-1,-1,0,0)),IF(OR(AX$1,$R78),4,INDEX(CMB[[Cmb_Rare]:[Cmb_Rare]],MATCH(ROUND(MIN(SUM(AX$4,$O78/1000),SUM($O78,AX$4/1000)),3),CMB[[Cmb_ID]:[Cmb_ID]],0))),CHOOSE(AC[[M]:[M]],2,1,1,SUM(AC[[AB]:[DB]])))),""))</f>
        <v/>
      </c>
      <c r="AY78" t="str">
        <f>IF(OR(AY$5="",$S78=""),"",IFERROR(SUM(PRODUCT(INDEX(CMB[[BA_0O]:[BA_2O]],MATCH(ROUND(MIN(SUM(AY$4,$O78/1000),SUM($O78,AY$4/1000)),3),CMB[[Cmb_ID]:[Cmb_ID]],0),SUM(N(AY$1),N($R78),1)),CHOOSE(AC[[M]:[M]],1,1,0,AC[[AB]:[AB]])),PRODUCT(INDEX(CMB[[BD_0O]:[BD_2O]],MATCH(ROUND(MIN(SUM(AY$4,$O78/1000),SUM($O78,AY$4/1000)),3),CMB[[Cmb_ID]:[Cmb_ID]],0),SUM(N(AY$1),N($R78),1)),CHOOSE(AC[[M]:[M]],1,0,1,AC[[DB]:[DB]])),PRODUCT(SUM(ROUND(AVERAGE(VALUE(AY$3),VALUE($P78)),0),CHOOSE(IF(OR(AY$1,$R78),4,INDEX(CMB[[Res_Rare]:[Res_Rare]],MATCH(ROUND(MIN(SUM(AY$4,$O78/1000),SUM($O78,AY$4/1000)),3),CMB[[Cmb_ID]:[Cmb_ID]],0))),-1,-1,0,0)),IF(OR(AY$1,$R78),4,INDEX(CMB[[Cmb_Rare]:[Cmb_Rare]],MATCH(ROUND(MIN(SUM(AY$4,$O78/1000),SUM($O78,AY$4/1000)),3),CMB[[Cmb_ID]:[Cmb_ID]],0))),CHOOSE(AC[[M]:[M]],2,1,1,SUM(AC[[AB]:[DB]])))),""))</f>
        <v/>
      </c>
      <c r="AZ78" t="str">
        <f>IF(OR(AZ$5="",$S78=""),"",IFERROR(SUM(PRODUCT(INDEX(CMB[[BA_0O]:[BA_2O]],MATCH(ROUND(MIN(SUM(AZ$4,$O78/1000),SUM($O78,AZ$4/1000)),3),CMB[[Cmb_ID]:[Cmb_ID]],0),SUM(N(AZ$1),N($R78),1)),CHOOSE(AC[[M]:[M]],1,1,0,AC[[AB]:[AB]])),PRODUCT(INDEX(CMB[[BD_0O]:[BD_2O]],MATCH(ROUND(MIN(SUM(AZ$4,$O78/1000),SUM($O78,AZ$4/1000)),3),CMB[[Cmb_ID]:[Cmb_ID]],0),SUM(N(AZ$1),N($R78),1)),CHOOSE(AC[[M]:[M]],1,0,1,AC[[DB]:[DB]])),PRODUCT(SUM(ROUND(AVERAGE(VALUE(AZ$3),VALUE($P78)),0),CHOOSE(IF(OR(AZ$1,$R78),4,INDEX(CMB[[Res_Rare]:[Res_Rare]],MATCH(ROUND(MIN(SUM(AZ$4,$O78/1000),SUM($O78,AZ$4/1000)),3),CMB[[Cmb_ID]:[Cmb_ID]],0))),-1,-1,0,0)),IF(OR(AZ$1,$R78),4,INDEX(CMB[[Cmb_Rare]:[Cmb_Rare]],MATCH(ROUND(MIN(SUM(AZ$4,$O78/1000),SUM($O78,AZ$4/1000)),3),CMB[[Cmb_ID]:[Cmb_ID]],0))),CHOOSE(AC[[M]:[M]],2,1,1,SUM(AC[[AB]:[DB]])))),""))</f>
        <v/>
      </c>
      <c r="BA78" t="str">
        <f>IF(OR(BA$5="",$S78=""),"",IFERROR(SUM(PRODUCT(INDEX(CMB[[BA_0O]:[BA_2O]],MATCH(ROUND(MIN(SUM(BA$4,$O78/1000),SUM($O78,BA$4/1000)),3),CMB[[Cmb_ID]:[Cmb_ID]],0),SUM(N(BA$1),N($R78),1)),CHOOSE(AC[[M]:[M]],1,1,0,AC[[AB]:[AB]])),PRODUCT(INDEX(CMB[[BD_0O]:[BD_2O]],MATCH(ROUND(MIN(SUM(BA$4,$O78/1000),SUM($O78,BA$4/1000)),3),CMB[[Cmb_ID]:[Cmb_ID]],0),SUM(N(BA$1),N($R78),1)),CHOOSE(AC[[M]:[M]],1,0,1,AC[[DB]:[DB]])),PRODUCT(SUM(ROUND(AVERAGE(VALUE(BA$3),VALUE($P78)),0),CHOOSE(IF(OR(BA$1,$R78),4,INDEX(CMB[[Res_Rare]:[Res_Rare]],MATCH(ROUND(MIN(SUM(BA$4,$O78/1000),SUM($O78,BA$4/1000)),3),CMB[[Cmb_ID]:[Cmb_ID]],0))),-1,-1,0,0)),IF(OR(BA$1,$R78),4,INDEX(CMB[[Cmb_Rare]:[Cmb_Rare]],MATCH(ROUND(MIN(SUM(BA$4,$O78/1000),SUM($O78,BA$4/1000)),3),CMB[[Cmb_ID]:[Cmb_ID]],0))),CHOOSE(AC[[M]:[M]],2,1,1,SUM(AC[[AB]:[DB]])))),""))</f>
        <v/>
      </c>
      <c r="BB78" t="str">
        <f>IF(OR(BB$5="",$S78=""),"",IFERROR(SUM(PRODUCT(INDEX(CMB[[BA_0O]:[BA_2O]],MATCH(ROUND(MIN(SUM(BB$4,$O78/1000),SUM($O78,BB$4/1000)),3),CMB[[Cmb_ID]:[Cmb_ID]],0),SUM(N(BB$1),N($R78),1)),CHOOSE(AC[[M]:[M]],1,1,0,AC[[AB]:[AB]])),PRODUCT(INDEX(CMB[[BD_0O]:[BD_2O]],MATCH(ROUND(MIN(SUM(BB$4,$O78/1000),SUM($O78,BB$4/1000)),3),CMB[[Cmb_ID]:[Cmb_ID]],0),SUM(N(BB$1),N($R78),1)),CHOOSE(AC[[M]:[M]],1,0,1,AC[[DB]:[DB]])),PRODUCT(SUM(ROUND(AVERAGE(VALUE(BB$3),VALUE($P78)),0),CHOOSE(IF(OR(BB$1,$R78),4,INDEX(CMB[[Res_Rare]:[Res_Rare]],MATCH(ROUND(MIN(SUM(BB$4,$O78/1000),SUM($O78,BB$4/1000)),3),CMB[[Cmb_ID]:[Cmb_ID]],0))),-1,-1,0,0)),IF(OR(BB$1,$R78),4,INDEX(CMB[[Cmb_Rare]:[Cmb_Rare]],MATCH(ROUND(MIN(SUM(BB$4,$O78/1000),SUM($O78,BB$4/1000)),3),CMB[[Cmb_ID]:[Cmb_ID]],0))),CHOOSE(AC[[M]:[M]],2,1,1,SUM(AC[[AB]:[DB]])))),""))</f>
        <v/>
      </c>
      <c r="BC78" t="str">
        <f>IF(OR(BC$5="",$S78=""),"",IFERROR(SUM(PRODUCT(INDEX(CMB[[BA_0O]:[BA_2O]],MATCH(ROUND(MIN(SUM(BC$4,$O78/1000),SUM($O78,BC$4/1000)),3),CMB[[Cmb_ID]:[Cmb_ID]],0),SUM(N(BC$1),N($R78),1)),CHOOSE(AC[[M]:[M]],1,1,0,AC[[AB]:[AB]])),PRODUCT(INDEX(CMB[[BD_0O]:[BD_2O]],MATCH(ROUND(MIN(SUM(BC$4,$O78/1000),SUM($O78,BC$4/1000)),3),CMB[[Cmb_ID]:[Cmb_ID]],0),SUM(N(BC$1),N($R78),1)),CHOOSE(AC[[M]:[M]],1,0,1,AC[[DB]:[DB]])),PRODUCT(SUM(ROUND(AVERAGE(VALUE(BC$3),VALUE($P78)),0),CHOOSE(IF(OR(BC$1,$R78),4,INDEX(CMB[[Res_Rare]:[Res_Rare]],MATCH(ROUND(MIN(SUM(BC$4,$O78/1000),SUM($O78,BC$4/1000)),3),CMB[[Cmb_ID]:[Cmb_ID]],0))),-1,-1,0,0)),IF(OR(BC$1,$R78),4,INDEX(CMB[[Cmb_Rare]:[Cmb_Rare]],MATCH(ROUND(MIN(SUM(BC$4,$O78/1000),SUM($O78,BC$4/1000)),3),CMB[[Cmb_ID]:[Cmb_ID]],0))),CHOOSE(AC[[M]:[M]],2,1,1,SUM(AC[[AB]:[DB]])))),""))</f>
        <v/>
      </c>
      <c r="BD78" t="str">
        <f>IF(OR(BD$5="",$S78=""),"",IFERROR(SUM(PRODUCT(INDEX(CMB[[BA_0O]:[BA_2O]],MATCH(ROUND(MIN(SUM(BD$4,$O78/1000),SUM($O78,BD$4/1000)),3),CMB[[Cmb_ID]:[Cmb_ID]],0),SUM(N(BD$1),N($R78),1)),CHOOSE(AC[[M]:[M]],1,1,0,AC[[AB]:[AB]])),PRODUCT(INDEX(CMB[[BD_0O]:[BD_2O]],MATCH(ROUND(MIN(SUM(BD$4,$O78/1000),SUM($O78,BD$4/1000)),3),CMB[[Cmb_ID]:[Cmb_ID]],0),SUM(N(BD$1),N($R78),1)),CHOOSE(AC[[M]:[M]],1,0,1,AC[[DB]:[DB]])),PRODUCT(SUM(ROUND(AVERAGE(VALUE(BD$3),VALUE($P78)),0),CHOOSE(IF(OR(BD$1,$R78),4,INDEX(CMB[[Res_Rare]:[Res_Rare]],MATCH(ROUND(MIN(SUM(BD$4,$O78/1000),SUM($O78,BD$4/1000)),3),CMB[[Cmb_ID]:[Cmb_ID]],0))),-1,-1,0,0)),IF(OR(BD$1,$R78),4,INDEX(CMB[[Cmb_Rare]:[Cmb_Rare]],MATCH(ROUND(MIN(SUM(BD$4,$O78/1000),SUM($O78,BD$4/1000)),3),CMB[[Cmb_ID]:[Cmb_ID]],0))),CHOOSE(AC[[M]:[M]],2,1,1,SUM(AC[[AB]:[DB]])))),""))</f>
        <v/>
      </c>
      <c r="BE78" t="str">
        <f>IF(OR(BE$5="",$S78=""),"",IFERROR(SUM(PRODUCT(INDEX(CMB[[BA_0O]:[BA_2O]],MATCH(ROUND(MIN(SUM(BE$4,$O78/1000),SUM($O78,BE$4/1000)),3),CMB[[Cmb_ID]:[Cmb_ID]],0),SUM(N(BE$1),N($R78),1)),CHOOSE(AC[[M]:[M]],1,1,0,AC[[AB]:[AB]])),PRODUCT(INDEX(CMB[[BD_0O]:[BD_2O]],MATCH(ROUND(MIN(SUM(BE$4,$O78/1000),SUM($O78,BE$4/1000)),3),CMB[[Cmb_ID]:[Cmb_ID]],0),SUM(N(BE$1),N($R78),1)),CHOOSE(AC[[M]:[M]],1,0,1,AC[[DB]:[DB]])),PRODUCT(SUM(ROUND(AVERAGE(VALUE(BE$3),VALUE($P78)),0),CHOOSE(IF(OR(BE$1,$R78),4,INDEX(CMB[[Res_Rare]:[Res_Rare]],MATCH(ROUND(MIN(SUM(BE$4,$O78/1000),SUM($O78,BE$4/1000)),3),CMB[[Cmb_ID]:[Cmb_ID]],0))),-1,-1,0,0)),IF(OR(BE$1,$R78),4,INDEX(CMB[[Cmb_Rare]:[Cmb_Rare]],MATCH(ROUND(MIN(SUM(BE$4,$O78/1000),SUM($O78,BE$4/1000)),3),CMB[[Cmb_ID]:[Cmb_ID]],0))),CHOOSE(AC[[M]:[M]],2,1,1,SUM(AC[[AB]:[DB]])))),""))</f>
        <v/>
      </c>
      <c r="BF78" t="str">
        <f>IF(OR(BF$5="",$S78=""),"",IFERROR(SUM(PRODUCT(INDEX(CMB[[BA_0O]:[BA_2O]],MATCH(ROUND(MIN(SUM(BF$4,$O78/1000),SUM($O78,BF$4/1000)),3),CMB[[Cmb_ID]:[Cmb_ID]],0),SUM(N(BF$1),N($R78),1)),CHOOSE(AC[[M]:[M]],1,1,0,AC[[AB]:[AB]])),PRODUCT(INDEX(CMB[[BD_0O]:[BD_2O]],MATCH(ROUND(MIN(SUM(BF$4,$O78/1000),SUM($O78,BF$4/1000)),3),CMB[[Cmb_ID]:[Cmb_ID]],0),SUM(N(BF$1),N($R78),1)),CHOOSE(AC[[M]:[M]],1,0,1,AC[[DB]:[DB]])),PRODUCT(SUM(ROUND(AVERAGE(VALUE(BF$3),VALUE($P78)),0),CHOOSE(IF(OR(BF$1,$R78),4,INDEX(CMB[[Res_Rare]:[Res_Rare]],MATCH(ROUND(MIN(SUM(BF$4,$O78/1000),SUM($O78,BF$4/1000)),3),CMB[[Cmb_ID]:[Cmb_ID]],0))),-1,-1,0,0)),IF(OR(BF$1,$R78),4,INDEX(CMB[[Cmb_Rare]:[Cmb_Rare]],MATCH(ROUND(MIN(SUM(BF$4,$O78/1000),SUM($O78,BF$4/1000)),3),CMB[[Cmb_ID]:[Cmb_ID]],0))),CHOOSE(AC[[M]:[M]],2,1,1,SUM(AC[[AB]:[DB]])))),""))</f>
        <v/>
      </c>
      <c r="BG78" t="str">
        <f>IF(OR(BG$5="",$S78=""),"",IFERROR(SUM(PRODUCT(INDEX(CMB[[BA_0O]:[BA_2O]],MATCH(ROUND(MIN(SUM(BG$4,$O78/1000),SUM($O78,BG$4/1000)),3),CMB[[Cmb_ID]:[Cmb_ID]],0),SUM(N(BG$1),N($R78),1)),CHOOSE(AC[[M]:[M]],1,1,0,AC[[AB]:[AB]])),PRODUCT(INDEX(CMB[[BD_0O]:[BD_2O]],MATCH(ROUND(MIN(SUM(BG$4,$O78/1000),SUM($O78,BG$4/1000)),3),CMB[[Cmb_ID]:[Cmb_ID]],0),SUM(N(BG$1),N($R78),1)),CHOOSE(AC[[M]:[M]],1,0,1,AC[[DB]:[DB]])),PRODUCT(SUM(ROUND(AVERAGE(VALUE(BG$3),VALUE($P78)),0),CHOOSE(IF(OR(BG$1,$R78),4,INDEX(CMB[[Res_Rare]:[Res_Rare]],MATCH(ROUND(MIN(SUM(BG$4,$O78/1000),SUM($O78,BG$4/1000)),3),CMB[[Cmb_ID]:[Cmb_ID]],0))),-1,-1,0,0)),IF(OR(BG$1,$R78),4,INDEX(CMB[[Cmb_Rare]:[Cmb_Rare]],MATCH(ROUND(MIN(SUM(BG$4,$O78/1000),SUM($O78,BG$4/1000)),3),CMB[[Cmb_ID]:[Cmb_ID]],0))),CHOOSE(AC[[M]:[M]],2,1,1,SUM(AC[[AB]:[DB]])))),""))</f>
        <v/>
      </c>
      <c r="BH78" t="str">
        <f>IF(OR(BH$5="",$S78=""),"",IFERROR(SUM(PRODUCT(INDEX(CMB[[BA_0O]:[BA_2O]],MATCH(ROUND(MIN(SUM(BH$4,$O78/1000),SUM($O78,BH$4/1000)),3),CMB[[Cmb_ID]:[Cmb_ID]],0),SUM(N(BH$1),N($R78),1)),CHOOSE(AC[[M]:[M]],1,1,0,AC[[AB]:[AB]])),PRODUCT(INDEX(CMB[[BD_0O]:[BD_2O]],MATCH(ROUND(MIN(SUM(BH$4,$O78/1000),SUM($O78,BH$4/1000)),3),CMB[[Cmb_ID]:[Cmb_ID]],0),SUM(N(BH$1),N($R78),1)),CHOOSE(AC[[M]:[M]],1,0,1,AC[[DB]:[DB]])),PRODUCT(SUM(ROUND(AVERAGE(VALUE(BH$3),VALUE($P78)),0),CHOOSE(IF(OR(BH$1,$R78),4,INDEX(CMB[[Res_Rare]:[Res_Rare]],MATCH(ROUND(MIN(SUM(BH$4,$O78/1000),SUM($O78,BH$4/1000)),3),CMB[[Cmb_ID]:[Cmb_ID]],0))),-1,-1,0,0)),IF(OR(BH$1,$R78),4,INDEX(CMB[[Cmb_Rare]:[Cmb_Rare]],MATCH(ROUND(MIN(SUM(BH$4,$O78/1000),SUM($O78,BH$4/1000)),3),CMB[[Cmb_ID]:[Cmb_ID]],0))),CHOOSE(AC[[M]:[M]],2,1,1,SUM(AC[[AB]:[DB]])))),""))</f>
        <v/>
      </c>
      <c r="BI78" t="str">
        <f>IF(OR(BI$5="",$S78=""),"",IFERROR(SUM(PRODUCT(INDEX(CMB[[BA_0O]:[BA_2O]],MATCH(ROUND(MIN(SUM(BI$4,$O78/1000),SUM($O78,BI$4/1000)),3),CMB[[Cmb_ID]:[Cmb_ID]],0),SUM(N(BI$1),N($R78),1)),CHOOSE(AC[[M]:[M]],1,1,0,AC[[AB]:[AB]])),PRODUCT(INDEX(CMB[[BD_0O]:[BD_2O]],MATCH(ROUND(MIN(SUM(BI$4,$O78/1000),SUM($O78,BI$4/1000)),3),CMB[[Cmb_ID]:[Cmb_ID]],0),SUM(N(BI$1),N($R78),1)),CHOOSE(AC[[M]:[M]],1,0,1,AC[[DB]:[DB]])),PRODUCT(SUM(ROUND(AVERAGE(VALUE(BI$3),VALUE($P78)),0),CHOOSE(IF(OR(BI$1,$R78),4,INDEX(CMB[[Res_Rare]:[Res_Rare]],MATCH(ROUND(MIN(SUM(BI$4,$O78/1000),SUM($O78,BI$4/1000)),3),CMB[[Cmb_ID]:[Cmb_ID]],0))),-1,-1,0,0)),IF(OR(BI$1,$R78),4,INDEX(CMB[[Cmb_Rare]:[Cmb_Rare]],MATCH(ROUND(MIN(SUM(BI$4,$O78/1000),SUM($O78,BI$4/1000)),3),CMB[[Cmb_ID]:[Cmb_ID]],0))),CHOOSE(AC[[M]:[M]],2,1,1,SUM(AC[[AB]:[DB]])))),""))</f>
        <v/>
      </c>
      <c r="BJ78" t="str">
        <f>IF(OR(BJ$5="",$S78=""),"",IFERROR(SUM(PRODUCT(INDEX(CMB[[BA_0O]:[BA_2O]],MATCH(ROUND(MIN(SUM(BJ$4,$O78/1000),SUM($O78,BJ$4/1000)),3),CMB[[Cmb_ID]:[Cmb_ID]],0),SUM(N(BJ$1),N($R78),1)),CHOOSE(AC[[M]:[M]],1,1,0,AC[[AB]:[AB]])),PRODUCT(INDEX(CMB[[BD_0O]:[BD_2O]],MATCH(ROUND(MIN(SUM(BJ$4,$O78/1000),SUM($O78,BJ$4/1000)),3),CMB[[Cmb_ID]:[Cmb_ID]],0),SUM(N(BJ$1),N($R78),1)),CHOOSE(AC[[M]:[M]],1,0,1,AC[[DB]:[DB]])),PRODUCT(SUM(ROUND(AVERAGE(VALUE(BJ$3),VALUE($P78)),0),CHOOSE(IF(OR(BJ$1,$R78),4,INDEX(CMB[[Res_Rare]:[Res_Rare]],MATCH(ROUND(MIN(SUM(BJ$4,$O78/1000),SUM($O78,BJ$4/1000)),3),CMB[[Cmb_ID]:[Cmb_ID]],0))),-1,-1,0,0)),IF(OR(BJ$1,$R78),4,INDEX(CMB[[Cmb_Rare]:[Cmb_Rare]],MATCH(ROUND(MIN(SUM(BJ$4,$O78/1000),SUM($O78,BJ$4/1000)),3),CMB[[Cmb_ID]:[Cmb_ID]],0))),CHOOSE(AC[[M]:[M]],2,1,1,SUM(AC[[AB]:[DB]])))),""))</f>
        <v/>
      </c>
      <c r="BK78" t="str">
        <f>IF(OR(BK$5="",$S78=""),"",IFERROR(SUM(PRODUCT(INDEX(CMB[[BA_0O]:[BA_2O]],MATCH(ROUND(MIN(SUM(BK$4,$O78/1000),SUM($O78,BK$4/1000)),3),CMB[[Cmb_ID]:[Cmb_ID]],0),SUM(N(BK$1),N($R78),1)),CHOOSE(AC[[M]:[M]],1,1,0,AC[[AB]:[AB]])),PRODUCT(INDEX(CMB[[BD_0O]:[BD_2O]],MATCH(ROUND(MIN(SUM(BK$4,$O78/1000),SUM($O78,BK$4/1000)),3),CMB[[Cmb_ID]:[Cmb_ID]],0),SUM(N(BK$1),N($R78),1)),CHOOSE(AC[[M]:[M]],1,0,1,AC[[DB]:[DB]])),PRODUCT(SUM(ROUND(AVERAGE(VALUE(BK$3),VALUE($P78)),0),CHOOSE(IF(OR(BK$1,$R78),4,INDEX(CMB[[Res_Rare]:[Res_Rare]],MATCH(ROUND(MIN(SUM(BK$4,$O78/1000),SUM($O78,BK$4/1000)),3),CMB[[Cmb_ID]:[Cmb_ID]],0))),-1,-1,0,0)),IF(OR(BK$1,$R78),4,INDEX(CMB[[Cmb_Rare]:[Cmb_Rare]],MATCH(ROUND(MIN(SUM(BK$4,$O78/1000),SUM($O78,BK$4/1000)),3),CMB[[Cmb_ID]:[Cmb_ID]],0))),CHOOSE(AC[[M]:[M]],2,1,1,SUM(AC[[AB]:[DB]])))),""))</f>
        <v/>
      </c>
      <c r="BL78" t="str">
        <f>IF(OR(BL$5="",$S78=""),"",IFERROR(SUM(PRODUCT(INDEX(CMB[[BA_0O]:[BA_2O]],MATCH(ROUND(MIN(SUM(BL$4,$O78/1000),SUM($O78,BL$4/1000)),3),CMB[[Cmb_ID]:[Cmb_ID]],0),SUM(N(BL$1),N($R78),1)),CHOOSE(AC[[M]:[M]],1,1,0,AC[[AB]:[AB]])),PRODUCT(INDEX(CMB[[BD_0O]:[BD_2O]],MATCH(ROUND(MIN(SUM(BL$4,$O78/1000),SUM($O78,BL$4/1000)),3),CMB[[Cmb_ID]:[Cmb_ID]],0),SUM(N(BL$1),N($R78),1)),CHOOSE(AC[[M]:[M]],1,0,1,AC[[DB]:[DB]])),PRODUCT(SUM(ROUND(AVERAGE(VALUE(BL$3),VALUE($P78)),0),CHOOSE(IF(OR(BL$1,$R78),4,INDEX(CMB[[Res_Rare]:[Res_Rare]],MATCH(ROUND(MIN(SUM(BL$4,$O78/1000),SUM($O78,BL$4/1000)),3),CMB[[Cmb_ID]:[Cmb_ID]],0))),-1,-1,0,0)),IF(OR(BL$1,$R78),4,INDEX(CMB[[Cmb_Rare]:[Cmb_Rare]],MATCH(ROUND(MIN(SUM(BL$4,$O78/1000),SUM($O78,BL$4/1000)),3),CMB[[Cmb_ID]:[Cmb_ID]],0))),CHOOSE(AC[[M]:[M]],2,1,1,SUM(AC[[AB]:[DB]])))),""))</f>
        <v/>
      </c>
      <c r="BM78" t="str">
        <f>IF(OR(BM$5="",$S78=""),"",IFERROR(SUM(PRODUCT(INDEX(CMB[[BA_0O]:[BA_2O]],MATCH(ROUND(MIN(SUM(BM$4,$O78/1000),SUM($O78,BM$4/1000)),3),CMB[[Cmb_ID]:[Cmb_ID]],0),SUM(N(BM$1),N($R78),1)),CHOOSE(AC[[M]:[M]],1,1,0,AC[[AB]:[AB]])),PRODUCT(INDEX(CMB[[BD_0O]:[BD_2O]],MATCH(ROUND(MIN(SUM(BM$4,$O78/1000),SUM($O78,BM$4/1000)),3),CMB[[Cmb_ID]:[Cmb_ID]],0),SUM(N(BM$1),N($R78),1)),CHOOSE(AC[[M]:[M]],1,0,1,AC[[DB]:[DB]])),PRODUCT(SUM(ROUND(AVERAGE(VALUE(BM$3),VALUE($P78)),0),CHOOSE(IF(OR(BM$1,$R78),4,INDEX(CMB[[Res_Rare]:[Res_Rare]],MATCH(ROUND(MIN(SUM(BM$4,$O78/1000),SUM($O78,BM$4/1000)),3),CMB[[Cmb_ID]:[Cmb_ID]],0))),-1,-1,0,0)),IF(OR(BM$1,$R78),4,INDEX(CMB[[Cmb_Rare]:[Cmb_Rare]],MATCH(ROUND(MIN(SUM(BM$4,$O78/1000),SUM($O78,BM$4/1000)),3),CMB[[Cmb_ID]:[Cmb_ID]],0))),CHOOSE(AC[[M]:[M]],2,1,1,SUM(AC[[AB]:[DB]])))),""))</f>
        <v/>
      </c>
      <c r="BN78" t="str">
        <f>IF(OR(BN$5="",$S78=""),"",IFERROR(SUM(PRODUCT(INDEX(CMB[[BA_0O]:[BA_2O]],MATCH(ROUND(MIN(SUM(BN$4,$O78/1000),SUM($O78,BN$4/1000)),3),CMB[[Cmb_ID]:[Cmb_ID]],0),SUM(N(BN$1),N($R78),1)),CHOOSE(AC[[M]:[M]],1,1,0,AC[[AB]:[AB]])),PRODUCT(INDEX(CMB[[BD_0O]:[BD_2O]],MATCH(ROUND(MIN(SUM(BN$4,$O78/1000),SUM($O78,BN$4/1000)),3),CMB[[Cmb_ID]:[Cmb_ID]],0),SUM(N(BN$1),N($R78),1)),CHOOSE(AC[[M]:[M]],1,0,1,AC[[DB]:[DB]])),PRODUCT(SUM(ROUND(AVERAGE(VALUE(BN$3),VALUE($P78)),0),CHOOSE(IF(OR(BN$1,$R78),4,INDEX(CMB[[Res_Rare]:[Res_Rare]],MATCH(ROUND(MIN(SUM(BN$4,$O78/1000),SUM($O78,BN$4/1000)),3),CMB[[Cmb_ID]:[Cmb_ID]],0))),-1,-1,0,0)),IF(OR(BN$1,$R78),4,INDEX(CMB[[Cmb_Rare]:[Cmb_Rare]],MATCH(ROUND(MIN(SUM(BN$4,$O78/1000),SUM($O78,BN$4/1000)),3),CMB[[Cmb_ID]:[Cmb_ID]],0))),CHOOSE(AC[[M]:[M]],2,1,1,SUM(AC[[AB]:[DB]])))),""))</f>
        <v/>
      </c>
      <c r="BO78" t="str">
        <f>IF(OR(BO$5="",$S78=""),"",IFERROR(SUM(PRODUCT(INDEX(CMB[[BA_0O]:[BA_2O]],MATCH(ROUND(MIN(SUM(BO$4,$O78/1000),SUM($O78,BO$4/1000)),3),CMB[[Cmb_ID]:[Cmb_ID]],0),SUM(N(BO$1),N($R78),1)),CHOOSE(AC[[M]:[M]],1,1,0,AC[[AB]:[AB]])),PRODUCT(INDEX(CMB[[BD_0O]:[BD_2O]],MATCH(ROUND(MIN(SUM(BO$4,$O78/1000),SUM($O78,BO$4/1000)),3),CMB[[Cmb_ID]:[Cmb_ID]],0),SUM(N(BO$1),N($R78),1)),CHOOSE(AC[[M]:[M]],1,0,1,AC[[DB]:[DB]])),PRODUCT(SUM(ROUND(AVERAGE(VALUE(BO$3),VALUE($P78)),0),CHOOSE(IF(OR(BO$1,$R78),4,INDEX(CMB[[Res_Rare]:[Res_Rare]],MATCH(ROUND(MIN(SUM(BO$4,$O78/1000),SUM($O78,BO$4/1000)),3),CMB[[Cmb_ID]:[Cmb_ID]],0))),-1,-1,0,0)),IF(OR(BO$1,$R78),4,INDEX(CMB[[Cmb_Rare]:[Cmb_Rare]],MATCH(ROUND(MIN(SUM(BO$4,$O78/1000),SUM($O78,BO$4/1000)),3),CMB[[Cmb_ID]:[Cmb_ID]],0))),CHOOSE(AC[[M]:[M]],2,1,1,SUM(AC[[AB]:[DB]])))),""))</f>
        <v/>
      </c>
      <c r="BP78" t="str">
        <f>IF(OR(BP$5="",$S78=""),"",IFERROR(SUM(PRODUCT(INDEX(CMB[[BA_0O]:[BA_2O]],MATCH(ROUND(MIN(SUM(BP$4,$O78/1000),SUM($O78,BP$4/1000)),3),CMB[[Cmb_ID]:[Cmb_ID]],0),SUM(N(BP$1),N($R78),1)),CHOOSE(AC[[M]:[M]],1,1,0,AC[[AB]:[AB]])),PRODUCT(INDEX(CMB[[BD_0O]:[BD_2O]],MATCH(ROUND(MIN(SUM(BP$4,$O78/1000),SUM($O78,BP$4/1000)),3),CMB[[Cmb_ID]:[Cmb_ID]],0),SUM(N(BP$1),N($R78),1)),CHOOSE(AC[[M]:[M]],1,0,1,AC[[DB]:[DB]])),PRODUCT(SUM(ROUND(AVERAGE(VALUE(BP$3),VALUE($P78)),0),CHOOSE(IF(OR(BP$1,$R78),4,INDEX(CMB[[Res_Rare]:[Res_Rare]],MATCH(ROUND(MIN(SUM(BP$4,$O78/1000),SUM($O78,BP$4/1000)),3),CMB[[Cmb_ID]:[Cmb_ID]],0))),-1,-1,0,0)),IF(OR(BP$1,$R78),4,INDEX(CMB[[Cmb_Rare]:[Cmb_Rare]],MATCH(ROUND(MIN(SUM(BP$4,$O78/1000),SUM($O78,BP$4/1000)),3),CMB[[Cmb_ID]:[Cmb_ID]],0))),CHOOSE(AC[[M]:[M]],2,1,1,SUM(AC[[AB]:[DB]])))),""))</f>
        <v/>
      </c>
      <c r="BQ78" t="str">
        <f>IF(OR(BQ$5="",$S78=""),"",IFERROR(SUM(PRODUCT(INDEX(CMB[[BA_0O]:[BA_2O]],MATCH(ROUND(MIN(SUM(BQ$4,$O78/1000),SUM($O78,BQ$4/1000)),3),CMB[[Cmb_ID]:[Cmb_ID]],0),SUM(N(BQ$1),N($R78),1)),CHOOSE(AC[[M]:[M]],1,1,0,AC[[AB]:[AB]])),PRODUCT(INDEX(CMB[[BD_0O]:[BD_2O]],MATCH(ROUND(MIN(SUM(BQ$4,$O78/1000),SUM($O78,BQ$4/1000)),3),CMB[[Cmb_ID]:[Cmb_ID]],0),SUM(N(BQ$1),N($R78),1)),CHOOSE(AC[[M]:[M]],1,0,1,AC[[DB]:[DB]])),PRODUCT(SUM(ROUND(AVERAGE(VALUE(BQ$3),VALUE($P78)),0),CHOOSE(IF(OR(BQ$1,$R78),4,INDEX(CMB[[Res_Rare]:[Res_Rare]],MATCH(ROUND(MIN(SUM(BQ$4,$O78/1000),SUM($O78,BQ$4/1000)),3),CMB[[Cmb_ID]:[Cmb_ID]],0))),-1,-1,0,0)),IF(OR(BQ$1,$R78),4,INDEX(CMB[[Cmb_Rare]:[Cmb_Rare]],MATCH(ROUND(MIN(SUM(BQ$4,$O78/1000),SUM($O78,BQ$4/1000)),3),CMB[[Cmb_ID]:[Cmb_ID]],0))),CHOOSE(AC[[M]:[M]],2,1,1,SUM(AC[[AB]:[DB]])))),""))</f>
        <v/>
      </c>
      <c r="BR78" t="str">
        <f>IF(OR(BR$5="",$S78=""),"",IFERROR(SUM(PRODUCT(INDEX(CMB[[BA_0O]:[BA_2O]],MATCH(ROUND(MIN(SUM(BR$4,$O78/1000),SUM($O78,BR$4/1000)),3),CMB[[Cmb_ID]:[Cmb_ID]],0),SUM(N(BR$1),N($R78),1)),CHOOSE(AC[[M]:[M]],1,1,0,AC[[AB]:[AB]])),PRODUCT(INDEX(CMB[[BD_0O]:[BD_2O]],MATCH(ROUND(MIN(SUM(BR$4,$O78/1000),SUM($O78,BR$4/1000)),3),CMB[[Cmb_ID]:[Cmb_ID]],0),SUM(N(BR$1),N($R78),1)),CHOOSE(AC[[M]:[M]],1,0,1,AC[[DB]:[DB]])),PRODUCT(SUM(ROUND(AVERAGE(VALUE(BR$3),VALUE($P78)),0),CHOOSE(IF(OR(BR$1,$R78),4,INDEX(CMB[[Res_Rare]:[Res_Rare]],MATCH(ROUND(MIN(SUM(BR$4,$O78/1000),SUM($O78,BR$4/1000)),3),CMB[[Cmb_ID]:[Cmb_ID]],0))),-1,-1,0,0)),IF(OR(BR$1,$R78),4,INDEX(CMB[[Cmb_Rare]:[Cmb_Rare]],MATCH(ROUND(MIN(SUM(BR$4,$O78/1000),SUM($O78,BR$4/1000)),3),CMB[[Cmb_ID]:[Cmb_ID]],0))),CHOOSE(AC[[M]:[M]],2,1,1,SUM(AC[[AB]:[DB]])))),""))</f>
        <v/>
      </c>
      <c r="BS78" t="str">
        <f>IF(OR(BS$5="",$S78=""),"",IFERROR(SUM(PRODUCT(INDEX(CMB[[BA_0O]:[BA_2O]],MATCH(ROUND(MIN(SUM(BS$4,$O78/1000),SUM($O78,BS$4/1000)),3),CMB[[Cmb_ID]:[Cmb_ID]],0),SUM(N(BS$1),N($R78),1)),CHOOSE(AC[[M]:[M]],1,1,0,AC[[AB]:[AB]])),PRODUCT(INDEX(CMB[[BD_0O]:[BD_2O]],MATCH(ROUND(MIN(SUM(BS$4,$O78/1000),SUM($O78,BS$4/1000)),3),CMB[[Cmb_ID]:[Cmb_ID]],0),SUM(N(BS$1),N($R78),1)),CHOOSE(AC[[M]:[M]],1,0,1,AC[[DB]:[DB]])),PRODUCT(SUM(ROUND(AVERAGE(VALUE(BS$3),VALUE($P78)),0),CHOOSE(IF(OR(BS$1,$R78),4,INDEX(CMB[[Res_Rare]:[Res_Rare]],MATCH(ROUND(MIN(SUM(BS$4,$O78/1000),SUM($O78,BS$4/1000)),3),CMB[[Cmb_ID]:[Cmb_ID]],0))),-1,-1,0,0)),IF(OR(BS$1,$R78),4,INDEX(CMB[[Cmb_Rare]:[Cmb_Rare]],MATCH(ROUND(MIN(SUM(BS$4,$O78/1000),SUM($O78,BS$4/1000)),3),CMB[[Cmb_ID]:[Cmb_ID]],0))),CHOOSE(AC[[M]:[M]],2,1,1,SUM(AC[[AB]:[DB]])))),""))</f>
        <v/>
      </c>
      <c r="BT78" t="str">
        <f>IF(OR(BT$5="",$S78=""),"",IFERROR(SUM(PRODUCT(INDEX(CMB[[BA_0O]:[BA_2O]],MATCH(ROUND(MIN(SUM(BT$4,$O78/1000),SUM($O78,BT$4/1000)),3),CMB[[Cmb_ID]:[Cmb_ID]],0),SUM(N(BT$1),N($R78),1)),CHOOSE(AC[[M]:[M]],1,1,0,AC[[AB]:[AB]])),PRODUCT(INDEX(CMB[[BD_0O]:[BD_2O]],MATCH(ROUND(MIN(SUM(BT$4,$O78/1000),SUM($O78,BT$4/1000)),3),CMB[[Cmb_ID]:[Cmb_ID]],0),SUM(N(BT$1),N($R78),1)),CHOOSE(AC[[M]:[M]],1,0,1,AC[[DB]:[DB]])),PRODUCT(SUM(ROUND(AVERAGE(VALUE(BT$3),VALUE($P78)),0),CHOOSE(IF(OR(BT$1,$R78),4,INDEX(CMB[[Res_Rare]:[Res_Rare]],MATCH(ROUND(MIN(SUM(BT$4,$O78/1000),SUM($O78,BT$4/1000)),3),CMB[[Cmb_ID]:[Cmb_ID]],0))),-1,-1,0,0)),IF(OR(BT$1,$R78),4,INDEX(CMB[[Cmb_Rare]:[Cmb_Rare]],MATCH(ROUND(MIN(SUM(BT$4,$O78/1000),SUM($O78,BT$4/1000)),3),CMB[[Cmb_ID]:[Cmb_ID]],0))),CHOOSE(AC[[M]:[M]],2,1,1,SUM(AC[[AB]:[DB]])))),""))</f>
        <v/>
      </c>
      <c r="BU78" t="str">
        <f>IF(OR(BU$5="",$S78=""),"",IFERROR(SUM(PRODUCT(INDEX(CMB[[BA_0O]:[BA_2O]],MATCH(ROUND(MIN(SUM(BU$4,$O78/1000),SUM($O78,BU$4/1000)),3),CMB[[Cmb_ID]:[Cmb_ID]],0),SUM(N(BU$1),N($R78),1)),CHOOSE(AC[[M]:[M]],1,1,0,AC[[AB]:[AB]])),PRODUCT(INDEX(CMB[[BD_0O]:[BD_2O]],MATCH(ROUND(MIN(SUM(BU$4,$O78/1000),SUM($O78,BU$4/1000)),3),CMB[[Cmb_ID]:[Cmb_ID]],0),SUM(N(BU$1),N($R78),1)),CHOOSE(AC[[M]:[M]],1,0,1,AC[[DB]:[DB]])),PRODUCT(SUM(ROUND(AVERAGE(VALUE(BU$3),VALUE($P78)),0),CHOOSE(IF(OR(BU$1,$R78),4,INDEX(CMB[[Res_Rare]:[Res_Rare]],MATCH(ROUND(MIN(SUM(BU$4,$O78/1000),SUM($O78,BU$4/1000)),3),CMB[[Cmb_ID]:[Cmb_ID]],0))),-1,-1,0,0)),IF(OR(BU$1,$R78),4,INDEX(CMB[[Cmb_Rare]:[Cmb_Rare]],MATCH(ROUND(MIN(SUM(BU$4,$O78/1000),SUM($O78,BU$4/1000)),3),CMB[[Cmb_ID]:[Cmb_ID]],0))),CHOOSE(AC[[M]:[M]],2,1,1,SUM(AC[[AB]:[DB]])))),""))</f>
        <v/>
      </c>
      <c r="BV78" t="str">
        <f>IF(OR(BV$5="",$S78=""),"",IFERROR(SUM(PRODUCT(INDEX(CMB[[BA_0O]:[BA_2O]],MATCH(ROUND(MIN(SUM(BV$4,$O78/1000),SUM($O78,BV$4/1000)),3),CMB[[Cmb_ID]:[Cmb_ID]],0),SUM(N(BV$1),N($R78),1)),CHOOSE(AC[[M]:[M]],1,1,0,AC[[AB]:[AB]])),PRODUCT(INDEX(CMB[[BD_0O]:[BD_2O]],MATCH(ROUND(MIN(SUM(BV$4,$O78/1000),SUM($O78,BV$4/1000)),3),CMB[[Cmb_ID]:[Cmb_ID]],0),SUM(N(BV$1),N($R78),1)),CHOOSE(AC[[M]:[M]],1,0,1,AC[[DB]:[DB]])),PRODUCT(SUM(ROUND(AVERAGE(VALUE(BV$3),VALUE($P78)),0),CHOOSE(IF(OR(BV$1,$R78),4,INDEX(CMB[[Res_Rare]:[Res_Rare]],MATCH(ROUND(MIN(SUM(BV$4,$O78/1000),SUM($O78,BV$4/1000)),3),CMB[[Cmb_ID]:[Cmb_ID]],0))),-1,-1,0,0)),IF(OR(BV$1,$R78),4,INDEX(CMB[[Cmb_Rare]:[Cmb_Rare]],MATCH(ROUND(MIN(SUM(BV$4,$O78/1000),SUM($O78,BV$4/1000)),3),CMB[[Cmb_ID]:[Cmb_ID]],0))),CHOOSE(AC[[M]:[M]],2,1,1,SUM(AC[[AB]:[DB]])))),""))</f>
        <v/>
      </c>
      <c r="BW78" t="str">
        <f>IF(OR(BW$5="",$S78=""),"",IFERROR(SUM(PRODUCT(INDEX(CMB[[BA_0O]:[BA_2O]],MATCH(ROUND(MIN(SUM(BW$4,$O78/1000),SUM($O78,BW$4/1000)),3),CMB[[Cmb_ID]:[Cmb_ID]],0),SUM(N(BW$1),N($R78),1)),CHOOSE(AC[[M]:[M]],1,1,0,AC[[AB]:[AB]])),PRODUCT(INDEX(CMB[[BD_0O]:[BD_2O]],MATCH(ROUND(MIN(SUM(BW$4,$O78/1000),SUM($O78,BW$4/1000)),3),CMB[[Cmb_ID]:[Cmb_ID]],0),SUM(N(BW$1),N($R78),1)),CHOOSE(AC[[M]:[M]],1,0,1,AC[[DB]:[DB]])),PRODUCT(SUM(ROUND(AVERAGE(VALUE(BW$3),VALUE($P78)),0),CHOOSE(IF(OR(BW$1,$R78),4,INDEX(CMB[[Res_Rare]:[Res_Rare]],MATCH(ROUND(MIN(SUM(BW$4,$O78/1000),SUM($O78,BW$4/1000)),3),CMB[[Cmb_ID]:[Cmb_ID]],0))),-1,-1,0,0)),IF(OR(BW$1,$R78),4,INDEX(CMB[[Cmb_Rare]:[Cmb_Rare]],MATCH(ROUND(MIN(SUM(BW$4,$O78/1000),SUM($O78,BW$4/1000)),3),CMB[[Cmb_ID]:[Cmb_ID]],0))),CHOOSE(AC[[M]:[M]],2,1,1,SUM(AC[[AB]:[DB]])))),""))</f>
        <v/>
      </c>
      <c r="BX78" t="str">
        <f>IF(OR(BX$5="",$S78=""),"",IFERROR(SUM(PRODUCT(INDEX(CMB[[BA_0O]:[BA_2O]],MATCH(ROUND(MIN(SUM(BX$4,$O78/1000),SUM($O78,BX$4/1000)),3),CMB[[Cmb_ID]:[Cmb_ID]],0),SUM(N(BX$1),N($R78),1)),CHOOSE(AC[[M]:[M]],1,1,0,AC[[AB]:[AB]])),PRODUCT(INDEX(CMB[[BD_0O]:[BD_2O]],MATCH(ROUND(MIN(SUM(BX$4,$O78/1000),SUM($O78,BX$4/1000)),3),CMB[[Cmb_ID]:[Cmb_ID]],0),SUM(N(BX$1),N($R78),1)),CHOOSE(AC[[M]:[M]],1,0,1,AC[[DB]:[DB]])),PRODUCT(SUM(ROUND(AVERAGE(VALUE(BX$3),VALUE($P78)),0),CHOOSE(IF(OR(BX$1,$R78),4,INDEX(CMB[[Res_Rare]:[Res_Rare]],MATCH(ROUND(MIN(SUM(BX$4,$O78/1000),SUM($O78,BX$4/1000)),3),CMB[[Cmb_ID]:[Cmb_ID]],0))),-1,-1,0,0)),IF(OR(BX$1,$R78),4,INDEX(CMB[[Cmb_Rare]:[Cmb_Rare]],MATCH(ROUND(MIN(SUM(BX$4,$O78/1000),SUM($O78,BX$4/1000)),3),CMB[[Cmb_ID]:[Cmb_ID]],0))),CHOOSE(AC[[M]:[M]],2,1,1,SUM(AC[[AB]:[DB]])))),""))</f>
        <v/>
      </c>
      <c r="BY78" t="str">
        <f>IF(OR(BY$5="",$S78=""),"",IFERROR(SUM(PRODUCT(INDEX(CMB[[BA_0O]:[BA_2O]],MATCH(ROUND(MIN(SUM(BY$4,$O78/1000),SUM($O78,BY$4/1000)),3),CMB[[Cmb_ID]:[Cmb_ID]],0),SUM(N(BY$1),N($R78),1)),CHOOSE(AC[[M]:[M]],1,1,0,AC[[AB]:[AB]])),PRODUCT(INDEX(CMB[[BD_0O]:[BD_2O]],MATCH(ROUND(MIN(SUM(BY$4,$O78/1000),SUM($O78,BY$4/1000)),3),CMB[[Cmb_ID]:[Cmb_ID]],0),SUM(N(BY$1),N($R78),1)),CHOOSE(AC[[M]:[M]],1,0,1,AC[[DB]:[DB]])),PRODUCT(SUM(ROUND(AVERAGE(VALUE(BY$3),VALUE($P78)),0),CHOOSE(IF(OR(BY$1,$R78),4,INDEX(CMB[[Res_Rare]:[Res_Rare]],MATCH(ROUND(MIN(SUM(BY$4,$O78/1000),SUM($O78,BY$4/1000)),3),CMB[[Cmb_ID]:[Cmb_ID]],0))),-1,-1,0,0)),IF(OR(BY$1,$R78),4,INDEX(CMB[[Cmb_Rare]:[Cmb_Rare]],MATCH(ROUND(MIN(SUM(BY$4,$O78/1000),SUM($O78,BY$4/1000)),3),CMB[[Cmb_ID]:[Cmb_ID]],0))),CHOOSE(AC[[M]:[M]],2,1,1,SUM(AC[[AB]:[DB]])))),""))</f>
        <v/>
      </c>
      <c r="BZ78" t="str">
        <f>IF(OR(BZ$5="",$S78=""),"",IFERROR(SUM(PRODUCT(INDEX(CMB[[BA_0O]:[BA_2O]],MATCH(ROUND(MIN(SUM(BZ$4,$O78/1000),SUM($O78,BZ$4/1000)),3),CMB[[Cmb_ID]:[Cmb_ID]],0),SUM(N(BZ$1),N($R78),1)),CHOOSE(AC[[M]:[M]],1,1,0,AC[[AB]:[AB]])),PRODUCT(INDEX(CMB[[BD_0O]:[BD_2O]],MATCH(ROUND(MIN(SUM(BZ$4,$O78/1000),SUM($O78,BZ$4/1000)),3),CMB[[Cmb_ID]:[Cmb_ID]],0),SUM(N(BZ$1),N($R78),1)),CHOOSE(AC[[M]:[M]],1,0,1,AC[[DB]:[DB]])),PRODUCT(SUM(ROUND(AVERAGE(VALUE(BZ$3),VALUE($P78)),0),CHOOSE(IF(OR(BZ$1,$R78),4,INDEX(CMB[[Res_Rare]:[Res_Rare]],MATCH(ROUND(MIN(SUM(BZ$4,$O78/1000),SUM($O78,BZ$4/1000)),3),CMB[[Cmb_ID]:[Cmb_ID]],0))),-1,-1,0,0)),IF(OR(BZ$1,$R78),4,INDEX(CMB[[Cmb_Rare]:[Cmb_Rare]],MATCH(ROUND(MIN(SUM(BZ$4,$O78/1000),SUM($O78,BZ$4/1000)),3),CMB[[Cmb_ID]:[Cmb_ID]],0))),CHOOSE(AC[[M]:[M]],2,1,1,SUM(AC[[AB]:[DB]])))),""))</f>
        <v/>
      </c>
      <c r="CA78" t="str">
        <f>IF(OR(CA$5="",$S78=""),"",IFERROR(SUM(PRODUCT(INDEX(CMB[[BA_0O]:[BA_2O]],MATCH(ROUND(MIN(SUM(CA$4,$O78/1000),SUM($O78,CA$4/1000)),3),CMB[[Cmb_ID]:[Cmb_ID]],0),SUM(N(CA$1),N($R78),1)),CHOOSE(AC[[M]:[M]],1,1,0,AC[[AB]:[AB]])),PRODUCT(INDEX(CMB[[BD_0O]:[BD_2O]],MATCH(ROUND(MIN(SUM(CA$4,$O78/1000),SUM($O78,CA$4/1000)),3),CMB[[Cmb_ID]:[Cmb_ID]],0),SUM(N(CA$1),N($R78),1)),CHOOSE(AC[[M]:[M]],1,0,1,AC[[DB]:[DB]])),PRODUCT(SUM(ROUND(AVERAGE(VALUE(CA$3),VALUE($P78)),0),CHOOSE(IF(OR(CA$1,$R78),4,INDEX(CMB[[Res_Rare]:[Res_Rare]],MATCH(ROUND(MIN(SUM(CA$4,$O78/1000),SUM($O78,CA$4/1000)),3),CMB[[Cmb_ID]:[Cmb_ID]],0))),-1,-1,0,0)),IF(OR(CA$1,$R78),4,INDEX(CMB[[Cmb_Rare]:[Cmb_Rare]],MATCH(ROUND(MIN(SUM(CA$4,$O78/1000),SUM($O78,CA$4/1000)),3),CMB[[Cmb_ID]:[Cmb_ID]],0))),CHOOSE(AC[[M]:[M]],2,1,1,SUM(AC[[AB]:[DB]])))),""))</f>
        <v/>
      </c>
      <c r="CB78" t="str">
        <f>IF(OR(CB$5="",$S78=""),"",IFERROR(SUM(PRODUCT(INDEX(CMB[[BA_0O]:[BA_2O]],MATCH(ROUND(MIN(SUM(CB$4,$O78/1000),SUM($O78,CB$4/1000)),3),CMB[[Cmb_ID]:[Cmb_ID]],0),SUM(N(CB$1),N($R78),1)),CHOOSE(AC[[M]:[M]],1,1,0,AC[[AB]:[AB]])),PRODUCT(INDEX(CMB[[BD_0O]:[BD_2O]],MATCH(ROUND(MIN(SUM(CB$4,$O78/1000),SUM($O78,CB$4/1000)),3),CMB[[Cmb_ID]:[Cmb_ID]],0),SUM(N(CB$1),N($R78),1)),CHOOSE(AC[[M]:[M]],1,0,1,AC[[DB]:[DB]])),PRODUCT(SUM(ROUND(AVERAGE(VALUE(CB$3),VALUE($P78)),0),CHOOSE(IF(OR(CB$1,$R78),4,INDEX(CMB[[Res_Rare]:[Res_Rare]],MATCH(ROUND(MIN(SUM(CB$4,$O78/1000),SUM($O78,CB$4/1000)),3),CMB[[Cmb_ID]:[Cmb_ID]],0))),-1,-1,0,0)),IF(OR(CB$1,$R78),4,INDEX(CMB[[Cmb_Rare]:[Cmb_Rare]],MATCH(ROUND(MIN(SUM(CB$4,$O78/1000),SUM($O78,CB$4/1000)),3),CMB[[Cmb_ID]:[Cmb_ID]],0))),CHOOSE(AC[[M]:[M]],2,1,1,SUM(AC[[AB]:[DB]])))),""))</f>
        <v/>
      </c>
      <c r="CC78" t="str">
        <f>IF(OR(CC$5="",$S78=""),"",IFERROR(SUM(PRODUCT(INDEX(CMB[[BA_0O]:[BA_2O]],MATCH(ROUND(MIN(SUM(CC$4,$O78/1000),SUM($O78,CC$4/1000)),3),CMB[[Cmb_ID]:[Cmb_ID]],0),SUM(N(CC$1),N($R78),1)),CHOOSE(AC[[M]:[M]],1,1,0,AC[[AB]:[AB]])),PRODUCT(INDEX(CMB[[BD_0O]:[BD_2O]],MATCH(ROUND(MIN(SUM(CC$4,$O78/1000),SUM($O78,CC$4/1000)),3),CMB[[Cmb_ID]:[Cmb_ID]],0),SUM(N(CC$1),N($R78),1)),CHOOSE(AC[[M]:[M]],1,0,1,AC[[DB]:[DB]])),PRODUCT(SUM(ROUND(AVERAGE(VALUE(CC$3),VALUE($P78)),0),CHOOSE(IF(OR(CC$1,$R78),4,INDEX(CMB[[Res_Rare]:[Res_Rare]],MATCH(ROUND(MIN(SUM(CC$4,$O78/1000),SUM($O78,CC$4/1000)),3),CMB[[Cmb_ID]:[Cmb_ID]],0))),-1,-1,0,0)),IF(OR(CC$1,$R78),4,INDEX(CMB[[Cmb_Rare]:[Cmb_Rare]],MATCH(ROUND(MIN(SUM(CC$4,$O78/1000),SUM($O78,CC$4/1000)),3),CMB[[Cmb_ID]:[Cmb_ID]],0))),CHOOSE(AC[[M]:[M]],2,1,1,SUM(AC[[AB]:[DB]])))),""))</f>
        <v/>
      </c>
      <c r="CD78" t="str">
        <f>IF(OR(CD$5="",$S78=""),"",IFERROR(SUM(PRODUCT(INDEX(CMB[[BA_0O]:[BA_2O]],MATCH(ROUND(MIN(SUM(CD$4,$O78/1000),SUM($O78,CD$4/1000)),3),CMB[[Cmb_ID]:[Cmb_ID]],0),SUM(N(CD$1),N($R78),1)),CHOOSE(AC[[M]:[M]],1,1,0,AC[[AB]:[AB]])),PRODUCT(INDEX(CMB[[BD_0O]:[BD_2O]],MATCH(ROUND(MIN(SUM(CD$4,$O78/1000),SUM($O78,CD$4/1000)),3),CMB[[Cmb_ID]:[Cmb_ID]],0),SUM(N(CD$1),N($R78),1)),CHOOSE(AC[[M]:[M]],1,0,1,AC[[DB]:[DB]])),PRODUCT(SUM(ROUND(AVERAGE(VALUE(CD$3),VALUE($P78)),0),CHOOSE(IF(OR(CD$1,$R78),4,INDEX(CMB[[Res_Rare]:[Res_Rare]],MATCH(ROUND(MIN(SUM(CD$4,$O78/1000),SUM($O78,CD$4/1000)),3),CMB[[Cmb_ID]:[Cmb_ID]],0))),-1,-1,0,0)),IF(OR(CD$1,$R78),4,INDEX(CMB[[Cmb_Rare]:[Cmb_Rare]],MATCH(ROUND(MIN(SUM(CD$4,$O78/1000),SUM($O78,CD$4/1000)),3),CMB[[Cmb_ID]:[Cmb_ID]],0))),CHOOSE(AC[[M]:[M]],2,1,1,SUM(AC[[AB]:[DB]])))),""))</f>
        <v/>
      </c>
      <c r="CE78" t="str">
        <f>IF(OR(CE$5="",$S78=""),"",IFERROR(SUM(PRODUCT(INDEX(CMB[[BA_0O]:[BA_2O]],MATCH(ROUND(MIN(SUM(CE$4,$O78/1000),SUM($O78,CE$4/1000)),3),CMB[[Cmb_ID]:[Cmb_ID]],0),SUM(N(CE$1),N($R78),1)),CHOOSE(AC[[M]:[M]],1,1,0,AC[[AB]:[AB]])),PRODUCT(INDEX(CMB[[BD_0O]:[BD_2O]],MATCH(ROUND(MIN(SUM(CE$4,$O78/1000),SUM($O78,CE$4/1000)),3),CMB[[Cmb_ID]:[Cmb_ID]],0),SUM(N(CE$1),N($R78),1)),CHOOSE(AC[[M]:[M]],1,0,1,AC[[DB]:[DB]])),PRODUCT(SUM(ROUND(AVERAGE(VALUE(CE$3),VALUE($P78)),0),CHOOSE(IF(OR(CE$1,$R78),4,INDEX(CMB[[Res_Rare]:[Res_Rare]],MATCH(ROUND(MIN(SUM(CE$4,$O78/1000),SUM($O78,CE$4/1000)),3),CMB[[Cmb_ID]:[Cmb_ID]],0))),-1,-1,0,0)),IF(OR(CE$1,$R78),4,INDEX(CMB[[Cmb_Rare]:[Cmb_Rare]],MATCH(ROUND(MIN(SUM(CE$4,$O78/1000),SUM($O78,CE$4/1000)),3),CMB[[Cmb_ID]:[Cmb_ID]],0))),CHOOSE(AC[[M]:[M]],2,1,1,SUM(AC[[AB]:[DB]])))),""))</f>
        <v/>
      </c>
      <c r="CF78" t="str">
        <f>IF(OR(CF$5="",$S78=""),"",IFERROR(SUM(PRODUCT(INDEX(CMB[[BA_0O]:[BA_2O]],MATCH(ROUND(MIN(SUM(CF$4,$O78/1000),SUM($O78,CF$4/1000)),3),CMB[[Cmb_ID]:[Cmb_ID]],0),SUM(N(CF$1),N($R78),1)),CHOOSE(AC[[M]:[M]],1,1,0,AC[[AB]:[AB]])),PRODUCT(INDEX(CMB[[BD_0O]:[BD_2O]],MATCH(ROUND(MIN(SUM(CF$4,$O78/1000),SUM($O78,CF$4/1000)),3),CMB[[Cmb_ID]:[Cmb_ID]],0),SUM(N(CF$1),N($R78),1)),CHOOSE(AC[[M]:[M]],1,0,1,AC[[DB]:[DB]])),PRODUCT(SUM(ROUND(AVERAGE(VALUE(CF$3),VALUE($P78)),0),CHOOSE(IF(OR(CF$1,$R78),4,INDEX(CMB[[Res_Rare]:[Res_Rare]],MATCH(ROUND(MIN(SUM(CF$4,$O78/1000),SUM($O78,CF$4/1000)),3),CMB[[Cmb_ID]:[Cmb_ID]],0))),-1,-1,0,0)),IF(OR(CF$1,$R78),4,INDEX(CMB[[Cmb_Rare]:[Cmb_Rare]],MATCH(ROUND(MIN(SUM(CF$4,$O78/1000),SUM($O78,CF$4/1000)),3),CMB[[Cmb_ID]:[Cmb_ID]],0))),CHOOSE(AC[[M]:[M]],2,1,1,SUM(AC[[AB]:[DB]])))),""))</f>
        <v/>
      </c>
      <c r="CG78" t="str">
        <f>IF(OR(CG$5="",$S78=""),"",IFERROR(SUM(PRODUCT(INDEX(CMB[[BA_0O]:[BA_2O]],MATCH(ROUND(MIN(SUM(CG$4,$O78/1000),SUM($O78,CG$4/1000)),3),CMB[[Cmb_ID]:[Cmb_ID]],0),SUM(N(CG$1),N($R78),1)),CHOOSE(AC[[M]:[M]],1,1,0,AC[[AB]:[AB]])),PRODUCT(INDEX(CMB[[BD_0O]:[BD_2O]],MATCH(ROUND(MIN(SUM(CG$4,$O78/1000),SUM($O78,CG$4/1000)),3),CMB[[Cmb_ID]:[Cmb_ID]],0),SUM(N(CG$1),N($R78),1)),CHOOSE(AC[[M]:[M]],1,0,1,AC[[DB]:[DB]])),PRODUCT(SUM(ROUND(AVERAGE(VALUE(CG$3),VALUE($P78)),0),CHOOSE(IF(OR(CG$1,$R78),4,INDEX(CMB[[Res_Rare]:[Res_Rare]],MATCH(ROUND(MIN(SUM(CG$4,$O78/1000),SUM($O78,CG$4/1000)),3),CMB[[Cmb_ID]:[Cmb_ID]],0))),-1,-1,0,0)),IF(OR(CG$1,$R78),4,INDEX(CMB[[Cmb_Rare]:[Cmb_Rare]],MATCH(ROUND(MIN(SUM(CG$4,$O78/1000),SUM($O78,CG$4/1000)),3),CMB[[Cmb_ID]:[Cmb_ID]],0))),CHOOSE(AC[[M]:[M]],2,1,1,SUM(AC[[AB]:[DB]])))),""))</f>
        <v/>
      </c>
      <c r="CH78" t="str">
        <f>IF(OR(CH$5="",$S78=""),"",IFERROR(SUM(PRODUCT(INDEX(CMB[[BA_0O]:[BA_2O]],MATCH(ROUND(MIN(SUM(CH$4,$O78/1000),SUM($O78,CH$4/1000)),3),CMB[[Cmb_ID]:[Cmb_ID]],0),SUM(N(CH$1),N($R78),1)),CHOOSE(AC[[M]:[M]],1,1,0,AC[[AB]:[AB]])),PRODUCT(INDEX(CMB[[BD_0O]:[BD_2O]],MATCH(ROUND(MIN(SUM(CH$4,$O78/1000),SUM($O78,CH$4/1000)),3),CMB[[Cmb_ID]:[Cmb_ID]],0),SUM(N(CH$1),N($R78),1)),CHOOSE(AC[[M]:[M]],1,0,1,AC[[DB]:[DB]])),PRODUCT(SUM(ROUND(AVERAGE(VALUE(CH$3),VALUE($P78)),0),CHOOSE(IF(OR(CH$1,$R78),4,INDEX(CMB[[Res_Rare]:[Res_Rare]],MATCH(ROUND(MIN(SUM(CH$4,$O78/1000),SUM($O78,CH$4/1000)),3),CMB[[Cmb_ID]:[Cmb_ID]],0))),-1,-1,0,0)),IF(OR(CH$1,$R78),4,INDEX(CMB[[Cmb_Rare]:[Cmb_Rare]],MATCH(ROUND(MIN(SUM(CH$4,$O78/1000),SUM($O78,CH$4/1000)),3),CMB[[Cmb_ID]:[Cmb_ID]],0))),CHOOSE(AC[[M]:[M]],2,1,1,SUM(AC[[AB]:[DB]])))),""))</f>
        <v/>
      </c>
      <c r="CI78" t="str">
        <f>IF(OR(CI$5="",$S78=""),"",IFERROR(SUM(PRODUCT(INDEX(CMB[[BA_0O]:[BA_2O]],MATCH(ROUND(MIN(SUM(CI$4,$O78/1000),SUM($O78,CI$4/1000)),3),CMB[[Cmb_ID]:[Cmb_ID]],0),SUM(N(CI$1),N($R78),1)),CHOOSE(AC[[M]:[M]],1,1,0,AC[[AB]:[AB]])),PRODUCT(INDEX(CMB[[BD_0O]:[BD_2O]],MATCH(ROUND(MIN(SUM(CI$4,$O78/1000),SUM($O78,CI$4/1000)),3),CMB[[Cmb_ID]:[Cmb_ID]],0),SUM(N(CI$1),N($R78),1)),CHOOSE(AC[[M]:[M]],1,0,1,AC[[DB]:[DB]])),PRODUCT(SUM(ROUND(AVERAGE(VALUE(CI$3),VALUE($P78)),0),CHOOSE(IF(OR(CI$1,$R78),4,INDEX(CMB[[Res_Rare]:[Res_Rare]],MATCH(ROUND(MIN(SUM(CI$4,$O78/1000),SUM($O78,CI$4/1000)),3),CMB[[Cmb_ID]:[Cmb_ID]],0))),-1,-1,0,0)),IF(OR(CI$1,$R78),4,INDEX(CMB[[Cmb_Rare]:[Cmb_Rare]],MATCH(ROUND(MIN(SUM(CI$4,$O78/1000),SUM($O78,CI$4/1000)),3),CMB[[Cmb_ID]:[Cmb_ID]],0))),CHOOSE(AC[[M]:[M]],2,1,1,SUM(AC[[AB]:[DB]])))),""))</f>
        <v/>
      </c>
      <c r="CJ78" t="str">
        <f>IF(OR(CJ$5="",$S78=""),"",IFERROR(SUM(PRODUCT(INDEX(CMB[[BA_0O]:[BA_2O]],MATCH(ROUND(MIN(SUM(CJ$4,$O78/1000),SUM($O78,CJ$4/1000)),3),CMB[[Cmb_ID]:[Cmb_ID]],0),SUM(N(CJ$1),N($R78),1)),CHOOSE(AC[[M]:[M]],1,1,0,AC[[AB]:[AB]])),PRODUCT(INDEX(CMB[[BD_0O]:[BD_2O]],MATCH(ROUND(MIN(SUM(CJ$4,$O78/1000),SUM($O78,CJ$4/1000)),3),CMB[[Cmb_ID]:[Cmb_ID]],0),SUM(N(CJ$1),N($R78),1)),CHOOSE(AC[[M]:[M]],1,0,1,AC[[DB]:[DB]])),PRODUCT(SUM(ROUND(AVERAGE(VALUE(CJ$3),VALUE($P78)),0),CHOOSE(IF(OR(CJ$1,$R78),4,INDEX(CMB[[Res_Rare]:[Res_Rare]],MATCH(ROUND(MIN(SUM(CJ$4,$O78/1000),SUM($O78,CJ$4/1000)),3),CMB[[Cmb_ID]:[Cmb_ID]],0))),-1,-1,0,0)),IF(OR(CJ$1,$R78),4,INDEX(CMB[[Cmb_Rare]:[Cmb_Rare]],MATCH(ROUND(MIN(SUM(CJ$4,$O78/1000),SUM($O78,CJ$4/1000)),3),CMB[[Cmb_ID]:[Cmb_ID]],0))),CHOOSE(AC[[M]:[M]],2,1,1,SUM(AC[[AB]:[DB]])))),""))</f>
        <v/>
      </c>
      <c r="CK78" t="str">
        <f>IF(OR(CK$5="",$S78=""),"",IFERROR(SUM(PRODUCT(INDEX(CMB[[BA_0O]:[BA_2O]],MATCH(ROUND(MIN(SUM(CK$4,$O78/1000),SUM($O78,CK$4/1000)),3),CMB[[Cmb_ID]:[Cmb_ID]],0),SUM(N(CK$1),N($R78),1)),CHOOSE(AC[[M]:[M]],1,1,0,AC[[AB]:[AB]])),PRODUCT(INDEX(CMB[[BD_0O]:[BD_2O]],MATCH(ROUND(MIN(SUM(CK$4,$O78/1000),SUM($O78,CK$4/1000)),3),CMB[[Cmb_ID]:[Cmb_ID]],0),SUM(N(CK$1),N($R78),1)),CHOOSE(AC[[M]:[M]],1,0,1,AC[[DB]:[DB]])),PRODUCT(SUM(ROUND(AVERAGE(VALUE(CK$3),VALUE($P78)),0),CHOOSE(IF(OR(CK$1,$R78),4,INDEX(CMB[[Res_Rare]:[Res_Rare]],MATCH(ROUND(MIN(SUM(CK$4,$O78/1000),SUM($O78,CK$4/1000)),3),CMB[[Cmb_ID]:[Cmb_ID]],0))),-1,-1,0,0)),IF(OR(CK$1,$R78),4,INDEX(CMB[[Cmb_Rare]:[Cmb_Rare]],MATCH(ROUND(MIN(SUM(CK$4,$O78/1000),SUM($O78,CK$4/1000)),3),CMB[[Cmb_ID]:[Cmb_ID]],0))),CHOOSE(AC[[M]:[M]],2,1,1,SUM(AC[[AB]:[DB]])))),""))</f>
        <v/>
      </c>
      <c r="CL78" t="str">
        <f>IF(OR(CL$5="",$S78=""),"",IFERROR(SUM(PRODUCT(INDEX(CMB[[BA_0O]:[BA_2O]],MATCH(ROUND(MIN(SUM(CL$4,$O78/1000),SUM($O78,CL$4/1000)),3),CMB[[Cmb_ID]:[Cmb_ID]],0),SUM(N(CL$1),N($R78),1)),CHOOSE(AC[[M]:[M]],1,1,0,AC[[AB]:[AB]])),PRODUCT(INDEX(CMB[[BD_0O]:[BD_2O]],MATCH(ROUND(MIN(SUM(CL$4,$O78/1000),SUM($O78,CL$4/1000)),3),CMB[[Cmb_ID]:[Cmb_ID]],0),SUM(N(CL$1),N($R78),1)),CHOOSE(AC[[M]:[M]],1,0,1,AC[[DB]:[DB]])),PRODUCT(SUM(ROUND(AVERAGE(VALUE(CL$3),VALUE($P78)),0),CHOOSE(IF(OR(CL$1,$R78),4,INDEX(CMB[[Res_Rare]:[Res_Rare]],MATCH(ROUND(MIN(SUM(CL$4,$O78/1000),SUM($O78,CL$4/1000)),3),CMB[[Cmb_ID]:[Cmb_ID]],0))),-1,-1,0,0)),IF(OR(CL$1,$R78),4,INDEX(CMB[[Cmb_Rare]:[Cmb_Rare]],MATCH(ROUND(MIN(SUM(CL$4,$O78/1000),SUM($O78,CL$4/1000)),3),CMB[[Cmb_ID]:[Cmb_ID]],0))),CHOOSE(AC[[M]:[M]],2,1,1,SUM(AC[[AB]:[DB]])))),""))</f>
        <v/>
      </c>
      <c r="CM78" t="str">
        <f>IF(OR(CM$5="",$S78=""),"",IFERROR(SUM(PRODUCT(INDEX(CMB[[BA_0O]:[BA_2O]],MATCH(ROUND(MIN(SUM(CM$4,$O78/1000),SUM($O78,CM$4/1000)),3),CMB[[Cmb_ID]:[Cmb_ID]],0),SUM(N(CM$1),N($R78),1)),CHOOSE(AC[[M]:[M]],1,1,0,AC[[AB]:[AB]])),PRODUCT(INDEX(CMB[[BD_0O]:[BD_2O]],MATCH(ROUND(MIN(SUM(CM$4,$O78/1000),SUM($O78,CM$4/1000)),3),CMB[[Cmb_ID]:[Cmb_ID]],0),SUM(N(CM$1),N($R78),1)),CHOOSE(AC[[M]:[M]],1,0,1,AC[[DB]:[DB]])),PRODUCT(SUM(ROUND(AVERAGE(VALUE(CM$3),VALUE($P78)),0),CHOOSE(IF(OR(CM$1,$R78),4,INDEX(CMB[[Res_Rare]:[Res_Rare]],MATCH(ROUND(MIN(SUM(CM$4,$O78/1000),SUM($O78,CM$4/1000)),3),CMB[[Cmb_ID]:[Cmb_ID]],0))),-1,-1,0,0)),IF(OR(CM$1,$R78),4,INDEX(CMB[[Cmb_Rare]:[Cmb_Rare]],MATCH(ROUND(MIN(SUM(CM$4,$O78/1000),SUM($O78,CM$4/1000)),3),CMB[[Cmb_ID]:[Cmb_ID]],0))),CHOOSE(AC[[M]:[M]],2,1,1,SUM(AC[[AB]:[DB]])))),""))</f>
        <v/>
      </c>
      <c r="CN78" t="str">
        <f>IF(OR(CN$5="",$S78=""),"",IFERROR(SUM(PRODUCT(INDEX(CMB[[BA_0O]:[BA_2O]],MATCH(ROUND(MIN(SUM(CN$4,$O78/1000),SUM($O78,CN$4/1000)),3),CMB[[Cmb_ID]:[Cmb_ID]],0),SUM(N(CN$1),N($R78),1)),CHOOSE(AC[[M]:[M]],1,1,0,AC[[AB]:[AB]])),PRODUCT(INDEX(CMB[[BD_0O]:[BD_2O]],MATCH(ROUND(MIN(SUM(CN$4,$O78/1000),SUM($O78,CN$4/1000)),3),CMB[[Cmb_ID]:[Cmb_ID]],0),SUM(N(CN$1),N($R78),1)),CHOOSE(AC[[M]:[M]],1,0,1,AC[[DB]:[DB]])),PRODUCT(SUM(ROUND(AVERAGE(VALUE(CN$3),VALUE($P78)),0),CHOOSE(IF(OR(CN$1,$R78),4,INDEX(CMB[[Res_Rare]:[Res_Rare]],MATCH(ROUND(MIN(SUM(CN$4,$O78/1000),SUM($O78,CN$4/1000)),3),CMB[[Cmb_ID]:[Cmb_ID]],0))),-1,-1,0,0)),IF(OR(CN$1,$R78),4,INDEX(CMB[[Cmb_Rare]:[Cmb_Rare]],MATCH(ROUND(MIN(SUM(CN$4,$O78/1000),SUM($O78,CN$4/1000)),3),CMB[[Cmb_ID]:[Cmb_ID]],0))),CHOOSE(AC[[M]:[M]],2,1,1,SUM(AC[[AB]:[DB]])))),""))</f>
        <v/>
      </c>
      <c r="CO78" t="str">
        <f>IF(OR(CO$5="",$S78=""),"",IFERROR(SUM(PRODUCT(INDEX(CMB[[BA_0O]:[BA_2O]],MATCH(ROUND(MIN(SUM(CO$4,$O78/1000),SUM($O78,CO$4/1000)),3),CMB[[Cmb_ID]:[Cmb_ID]],0),SUM(N(CO$1),N($R78),1)),CHOOSE(AC[[M]:[M]],1,1,0,AC[[AB]:[AB]])),PRODUCT(INDEX(CMB[[BD_0O]:[BD_2O]],MATCH(ROUND(MIN(SUM(CO$4,$O78/1000),SUM($O78,CO$4/1000)),3),CMB[[Cmb_ID]:[Cmb_ID]],0),SUM(N(CO$1),N($R78),1)),CHOOSE(AC[[M]:[M]],1,0,1,AC[[DB]:[DB]])),PRODUCT(SUM(ROUND(AVERAGE(VALUE(CO$3),VALUE($P78)),0),CHOOSE(IF(OR(CO$1,$R78),4,INDEX(CMB[[Res_Rare]:[Res_Rare]],MATCH(ROUND(MIN(SUM(CO$4,$O78/1000),SUM($O78,CO$4/1000)),3),CMB[[Cmb_ID]:[Cmb_ID]],0))),-1,-1,0,0)),IF(OR(CO$1,$R78),4,INDEX(CMB[[Cmb_Rare]:[Cmb_Rare]],MATCH(ROUND(MIN(SUM(CO$4,$O78/1000),SUM($O78,CO$4/1000)),3),CMB[[Cmb_ID]:[Cmb_ID]],0))),CHOOSE(AC[[M]:[M]],2,1,1,SUM(AC[[AB]:[DB]])))),""))</f>
        <v/>
      </c>
      <c r="CP78" t="str">
        <f>IF(OR(CP$5="",$S78=""),"",IFERROR(SUM(PRODUCT(INDEX(CMB[[BA_0O]:[BA_2O]],MATCH(ROUND(MIN(SUM(CP$4,$O78/1000),SUM($O78,CP$4/1000)),3),CMB[[Cmb_ID]:[Cmb_ID]],0),SUM(N(CP$1),N($R78),1)),CHOOSE(AC[[M]:[M]],1,1,0,AC[[AB]:[AB]])),PRODUCT(INDEX(CMB[[BD_0O]:[BD_2O]],MATCH(ROUND(MIN(SUM(CP$4,$O78/1000),SUM($O78,CP$4/1000)),3),CMB[[Cmb_ID]:[Cmb_ID]],0),SUM(N(CP$1),N($R78),1)),CHOOSE(AC[[M]:[M]],1,0,1,AC[[DB]:[DB]])),PRODUCT(SUM(ROUND(AVERAGE(VALUE(CP$3),VALUE($P78)),0),CHOOSE(IF(OR(CP$1,$R78),4,INDEX(CMB[[Res_Rare]:[Res_Rare]],MATCH(ROUND(MIN(SUM(CP$4,$O78/1000),SUM($O78,CP$4/1000)),3),CMB[[Cmb_ID]:[Cmb_ID]],0))),-1,-1,0,0)),IF(OR(CP$1,$R78),4,INDEX(CMB[[Cmb_Rare]:[Cmb_Rare]],MATCH(ROUND(MIN(SUM(CP$4,$O78/1000),SUM($O78,CP$4/1000)),3),CMB[[Cmb_ID]:[Cmb_ID]],0))),CHOOSE(AC[[M]:[M]],2,1,1,SUM(AC[[AB]:[DB]])))),""))</f>
        <v/>
      </c>
      <c r="CQ78" t="str">
        <f>IF(OR(CQ$5="",$S78=""),"",IFERROR(SUM(PRODUCT(INDEX(CMB[[BA_0O]:[BA_2O]],MATCH(ROUND(MIN(SUM(CQ$4,$O78/1000),SUM($O78,CQ$4/1000)),3),CMB[[Cmb_ID]:[Cmb_ID]],0),SUM(N(CQ$1),N($R78),1)),CHOOSE(AC[[M]:[M]],1,1,0,AC[[AB]:[AB]])),PRODUCT(INDEX(CMB[[BD_0O]:[BD_2O]],MATCH(ROUND(MIN(SUM(CQ$4,$O78/1000),SUM($O78,CQ$4/1000)),3),CMB[[Cmb_ID]:[Cmb_ID]],0),SUM(N(CQ$1),N($R78),1)),CHOOSE(AC[[M]:[M]],1,0,1,AC[[DB]:[DB]])),PRODUCT(SUM(ROUND(AVERAGE(VALUE(CQ$3),VALUE($P78)),0),CHOOSE(IF(OR(CQ$1,$R78),4,INDEX(CMB[[Res_Rare]:[Res_Rare]],MATCH(ROUND(MIN(SUM(CQ$4,$O78/1000),SUM($O78,CQ$4/1000)),3),CMB[[Cmb_ID]:[Cmb_ID]],0))),-1,-1,0,0)),IF(OR(CQ$1,$R78),4,INDEX(CMB[[Cmb_Rare]:[Cmb_Rare]],MATCH(ROUND(MIN(SUM(CQ$4,$O78/1000),SUM($O78,CQ$4/1000)),3),CMB[[Cmb_ID]:[Cmb_ID]],0))),CHOOSE(AC[[M]:[M]],2,1,1,SUM(AC[[AB]:[DB]])))),""))</f>
        <v/>
      </c>
      <c r="CR78" t="str">
        <f>IF(OR(CR$5="",$S78=""),"",IFERROR(SUM(PRODUCT(INDEX(CMB[[BA_0O]:[BA_2O]],MATCH(ROUND(MIN(SUM(CR$4,$O78/1000),SUM($O78,CR$4/1000)),3),CMB[[Cmb_ID]:[Cmb_ID]],0),SUM(N(CR$1),N($R78),1)),CHOOSE(AC[[M]:[M]],1,1,0,AC[[AB]:[AB]])),PRODUCT(INDEX(CMB[[BD_0O]:[BD_2O]],MATCH(ROUND(MIN(SUM(CR$4,$O78/1000),SUM($O78,CR$4/1000)),3),CMB[[Cmb_ID]:[Cmb_ID]],0),SUM(N(CR$1),N($R78),1)),CHOOSE(AC[[M]:[M]],1,0,1,AC[[DB]:[DB]])),PRODUCT(SUM(ROUND(AVERAGE(VALUE(CR$3),VALUE($P78)),0),CHOOSE(IF(OR(CR$1,$R78),4,INDEX(CMB[[Res_Rare]:[Res_Rare]],MATCH(ROUND(MIN(SUM(CR$4,$O78/1000),SUM($O78,CR$4/1000)),3),CMB[[Cmb_ID]:[Cmb_ID]],0))),-1,-1,0,0)),IF(OR(CR$1,$R78),4,INDEX(CMB[[Cmb_Rare]:[Cmb_Rare]],MATCH(ROUND(MIN(SUM(CR$4,$O78/1000),SUM($O78,CR$4/1000)),3),CMB[[Cmb_ID]:[Cmb_ID]],0))),CHOOSE(AC[[M]:[M]],2,1,1,SUM(AC[[AB]:[DB]])))),""))</f>
        <v/>
      </c>
      <c r="CS78" t="str">
        <f>IF(OR(CS$5="",$S78=""),"",IFERROR(SUM(PRODUCT(INDEX(CMB[[BA_0O]:[BA_2O]],MATCH(ROUND(MIN(SUM(CS$4,$O78/1000),SUM($O78,CS$4/1000)),3),CMB[[Cmb_ID]:[Cmb_ID]],0),SUM(N(CS$1),N($R78),1)),CHOOSE(AC[[M]:[M]],1,1,0,AC[[AB]:[AB]])),PRODUCT(INDEX(CMB[[BD_0O]:[BD_2O]],MATCH(ROUND(MIN(SUM(CS$4,$O78/1000),SUM($O78,CS$4/1000)),3),CMB[[Cmb_ID]:[Cmb_ID]],0),SUM(N(CS$1),N($R78),1)),CHOOSE(AC[[M]:[M]],1,0,1,AC[[DB]:[DB]])),PRODUCT(SUM(ROUND(AVERAGE(VALUE(CS$3),VALUE($P78)),0),CHOOSE(IF(OR(CS$1,$R78),4,INDEX(CMB[[Res_Rare]:[Res_Rare]],MATCH(ROUND(MIN(SUM(CS$4,$O78/1000),SUM($O78,CS$4/1000)),3),CMB[[Cmb_ID]:[Cmb_ID]],0))),-1,-1,0,0)),IF(OR(CS$1,$R78),4,INDEX(CMB[[Cmb_Rare]:[Cmb_Rare]],MATCH(ROUND(MIN(SUM(CS$4,$O78/1000),SUM($O78,CS$4/1000)),3),CMB[[Cmb_ID]:[Cmb_ID]],0))),CHOOSE(AC[[M]:[M]],2,1,1,SUM(AC[[AB]:[DB]])))),""))</f>
        <v/>
      </c>
      <c r="CT78" t="str">
        <f>IF(OR(CT$5="",$S78=""),"",IFERROR(SUM(PRODUCT(INDEX(CMB[[BA_0O]:[BA_2O]],MATCH(ROUND(MIN(SUM(CT$4,$O78/1000),SUM($O78,CT$4/1000)),3),CMB[[Cmb_ID]:[Cmb_ID]],0),SUM(N(CT$1),N($R78),1)),CHOOSE(AC[[M]:[M]],1,1,0,AC[[AB]:[AB]])),PRODUCT(INDEX(CMB[[BD_0O]:[BD_2O]],MATCH(ROUND(MIN(SUM(CT$4,$O78/1000),SUM($O78,CT$4/1000)),3),CMB[[Cmb_ID]:[Cmb_ID]],0),SUM(N(CT$1),N($R78),1)),CHOOSE(AC[[M]:[M]],1,0,1,AC[[DB]:[DB]])),PRODUCT(SUM(ROUND(AVERAGE(VALUE(CT$3),VALUE($P78)),0),CHOOSE(IF(OR(CT$1,$R78),4,INDEX(CMB[[Res_Rare]:[Res_Rare]],MATCH(ROUND(MIN(SUM(CT$4,$O78/1000),SUM($O78,CT$4/1000)),3),CMB[[Cmb_ID]:[Cmb_ID]],0))),-1,-1,0,0)),IF(OR(CT$1,$R78),4,INDEX(CMB[[Cmb_Rare]:[Cmb_Rare]],MATCH(ROUND(MIN(SUM(CT$4,$O78/1000),SUM($O78,CT$4/1000)),3),CMB[[Cmb_ID]:[Cmb_ID]],0))),CHOOSE(AC[[M]:[M]],2,1,1,SUM(AC[[AB]:[DB]])))),""))</f>
        <v/>
      </c>
      <c r="CU78" t="str">
        <f>IF(OR(CU$5="",$S78=""),"",IFERROR(SUM(PRODUCT(INDEX(CMB[[BA_0O]:[BA_2O]],MATCH(ROUND(MIN(SUM(CU$4,$O78/1000),SUM($O78,CU$4/1000)),3),CMB[[Cmb_ID]:[Cmb_ID]],0),SUM(N(CU$1),N($R78),1)),CHOOSE(AC[[M]:[M]],1,1,0,AC[[AB]:[AB]])),PRODUCT(INDEX(CMB[[BD_0O]:[BD_2O]],MATCH(ROUND(MIN(SUM(CU$4,$O78/1000),SUM($O78,CU$4/1000)),3),CMB[[Cmb_ID]:[Cmb_ID]],0),SUM(N(CU$1),N($R78),1)),CHOOSE(AC[[M]:[M]],1,0,1,AC[[DB]:[DB]])),PRODUCT(SUM(ROUND(AVERAGE(VALUE(CU$3),VALUE($P78)),0),CHOOSE(IF(OR(CU$1,$R78),4,INDEX(CMB[[Res_Rare]:[Res_Rare]],MATCH(ROUND(MIN(SUM(CU$4,$O78/1000),SUM($O78,CU$4/1000)),3),CMB[[Cmb_ID]:[Cmb_ID]],0))),-1,-1,0,0)),IF(OR(CU$1,$R78),4,INDEX(CMB[[Cmb_Rare]:[Cmb_Rare]],MATCH(ROUND(MIN(SUM(CU$4,$O78/1000),SUM($O78,CU$4/1000)),3),CMB[[Cmb_ID]:[Cmb_ID]],0))),CHOOSE(AC[[M]:[M]],2,1,1,SUM(AC[[AB]:[DB]])))),""))</f>
        <v/>
      </c>
      <c r="CV78" t="str">
        <f>IF(OR(CV$5="",$S78=""),"",IFERROR(SUM(PRODUCT(INDEX(CMB[[BA_0O]:[BA_2O]],MATCH(ROUND(MIN(SUM(CV$4,$O78/1000),SUM($O78,CV$4/1000)),3),CMB[[Cmb_ID]:[Cmb_ID]],0),SUM(N(CV$1),N($R78),1)),CHOOSE(AC[[M]:[M]],1,1,0,AC[[AB]:[AB]])),PRODUCT(INDEX(CMB[[BD_0O]:[BD_2O]],MATCH(ROUND(MIN(SUM(CV$4,$O78/1000),SUM($O78,CV$4/1000)),3),CMB[[Cmb_ID]:[Cmb_ID]],0),SUM(N(CV$1),N($R78),1)),CHOOSE(AC[[M]:[M]],1,0,1,AC[[DB]:[DB]])),PRODUCT(SUM(ROUND(AVERAGE(VALUE(CV$3),VALUE($P78)),0),CHOOSE(IF(OR(CV$1,$R78),4,INDEX(CMB[[Res_Rare]:[Res_Rare]],MATCH(ROUND(MIN(SUM(CV$4,$O78/1000),SUM($O78,CV$4/1000)),3),CMB[[Cmb_ID]:[Cmb_ID]],0))),-1,-1,0,0)),IF(OR(CV$1,$R78),4,INDEX(CMB[[Cmb_Rare]:[Cmb_Rare]],MATCH(ROUND(MIN(SUM(CV$4,$O78/1000),SUM($O78,CV$4/1000)),3),CMB[[Cmb_ID]:[Cmb_ID]],0))),CHOOSE(AC[[M]:[M]],2,1,1,SUM(AC[[AB]:[DB]])))),""))</f>
        <v/>
      </c>
      <c r="CW78" t="str">
        <f>IF(OR(CW$5="",$S78=""),"",IFERROR(SUM(PRODUCT(INDEX(CMB[[BA_0O]:[BA_2O]],MATCH(ROUND(MIN(SUM(CW$4,$O78/1000),SUM($O78,CW$4/1000)),3),CMB[[Cmb_ID]:[Cmb_ID]],0),SUM(N(CW$1),N($R78),1)),CHOOSE(AC[[M]:[M]],1,1,0,AC[[AB]:[AB]])),PRODUCT(INDEX(CMB[[BD_0O]:[BD_2O]],MATCH(ROUND(MIN(SUM(CW$4,$O78/1000),SUM($O78,CW$4/1000)),3),CMB[[Cmb_ID]:[Cmb_ID]],0),SUM(N(CW$1),N($R78),1)),CHOOSE(AC[[M]:[M]],1,0,1,AC[[DB]:[DB]])),PRODUCT(SUM(ROUND(AVERAGE(VALUE(CW$3),VALUE($P78)),0),CHOOSE(IF(OR(CW$1,$R78),4,INDEX(CMB[[Res_Rare]:[Res_Rare]],MATCH(ROUND(MIN(SUM(CW$4,$O78/1000),SUM($O78,CW$4/1000)),3),CMB[[Cmb_ID]:[Cmb_ID]],0))),-1,-1,0,0)),IF(OR(CW$1,$R78),4,INDEX(CMB[[Cmb_Rare]:[Cmb_Rare]],MATCH(ROUND(MIN(SUM(CW$4,$O78/1000),SUM($O78,CW$4/1000)),3),CMB[[Cmb_ID]:[Cmb_ID]],0))),CHOOSE(AC[[M]:[M]],2,1,1,SUM(AC[[AB]:[DB]])))),""))</f>
        <v/>
      </c>
      <c r="CX78" t="str">
        <f>IF(OR(CX$5="",$S78=""),"",IFERROR(SUM(PRODUCT(INDEX(CMB[[BA_0O]:[BA_2O]],MATCH(ROUND(MIN(SUM(CX$4,$O78/1000),SUM($O78,CX$4/1000)),3),CMB[[Cmb_ID]:[Cmb_ID]],0),SUM(N(CX$1),N($R78),1)),CHOOSE(AC[[M]:[M]],1,1,0,AC[[AB]:[AB]])),PRODUCT(INDEX(CMB[[BD_0O]:[BD_2O]],MATCH(ROUND(MIN(SUM(CX$4,$O78/1000),SUM($O78,CX$4/1000)),3),CMB[[Cmb_ID]:[Cmb_ID]],0),SUM(N(CX$1),N($R78),1)),CHOOSE(AC[[M]:[M]],1,0,1,AC[[DB]:[DB]])),PRODUCT(SUM(ROUND(AVERAGE(VALUE(CX$3),VALUE($P78)),0),CHOOSE(IF(OR(CX$1,$R78),4,INDEX(CMB[[Res_Rare]:[Res_Rare]],MATCH(ROUND(MIN(SUM(CX$4,$O78/1000),SUM($O78,CX$4/1000)),3),CMB[[Cmb_ID]:[Cmb_ID]],0))),-1,-1,0,0)),IF(OR(CX$1,$R78),4,INDEX(CMB[[Cmb_Rare]:[Cmb_Rare]],MATCH(ROUND(MIN(SUM(CX$4,$O78/1000),SUM($O78,CX$4/1000)),3),CMB[[Cmb_ID]:[Cmb_ID]],0))),CHOOSE(AC[[M]:[M]],2,1,1,SUM(AC[[AB]:[DB]])))),""))</f>
        <v/>
      </c>
      <c r="CY78" t="str">
        <f>IF(OR(CY$5="",$S78=""),"",IFERROR(SUM(PRODUCT(INDEX(CMB[[BA_0O]:[BA_2O]],MATCH(ROUND(MIN(SUM(CY$4,$O78/1000),SUM($O78,CY$4/1000)),3),CMB[[Cmb_ID]:[Cmb_ID]],0),SUM(N(CY$1),N($R78),1)),CHOOSE(AC[[M]:[M]],1,1,0,AC[[AB]:[AB]])),PRODUCT(INDEX(CMB[[BD_0O]:[BD_2O]],MATCH(ROUND(MIN(SUM(CY$4,$O78/1000),SUM($O78,CY$4/1000)),3),CMB[[Cmb_ID]:[Cmb_ID]],0),SUM(N(CY$1),N($R78),1)),CHOOSE(AC[[M]:[M]],1,0,1,AC[[DB]:[DB]])),PRODUCT(SUM(ROUND(AVERAGE(VALUE(CY$3),VALUE($P78)),0),CHOOSE(IF(OR(CY$1,$R78),4,INDEX(CMB[[Res_Rare]:[Res_Rare]],MATCH(ROUND(MIN(SUM(CY$4,$O78/1000),SUM($O78,CY$4/1000)),3),CMB[[Cmb_ID]:[Cmb_ID]],0))),-1,-1,0,0)),IF(OR(CY$1,$R78),4,INDEX(CMB[[Cmb_Rare]:[Cmb_Rare]],MATCH(ROUND(MIN(SUM(CY$4,$O78/1000),SUM($O78,CY$4/1000)),3),CMB[[Cmb_ID]:[Cmb_ID]],0))),CHOOSE(AC[[M]:[M]],2,1,1,SUM(AC[[AB]:[DB]])))),""))</f>
        <v/>
      </c>
      <c r="CZ78" t="str">
        <f>IF(OR(CZ$5="",$S78=""),"",IFERROR(SUM(PRODUCT(INDEX(CMB[[BA_0O]:[BA_2O]],MATCH(ROUND(MIN(SUM(CZ$4,$O78/1000),SUM($O78,CZ$4/1000)),3),CMB[[Cmb_ID]:[Cmb_ID]],0),SUM(N(CZ$1),N($R78),1)),CHOOSE(AC[[M]:[M]],1,1,0,AC[[AB]:[AB]])),PRODUCT(INDEX(CMB[[BD_0O]:[BD_2O]],MATCH(ROUND(MIN(SUM(CZ$4,$O78/1000),SUM($O78,CZ$4/1000)),3),CMB[[Cmb_ID]:[Cmb_ID]],0),SUM(N(CZ$1),N($R78),1)),CHOOSE(AC[[M]:[M]],1,0,1,AC[[DB]:[DB]])),PRODUCT(SUM(ROUND(AVERAGE(VALUE(CZ$3),VALUE($P78)),0),CHOOSE(IF(OR(CZ$1,$R78),4,INDEX(CMB[[Res_Rare]:[Res_Rare]],MATCH(ROUND(MIN(SUM(CZ$4,$O78/1000),SUM($O78,CZ$4/1000)),3),CMB[[Cmb_ID]:[Cmb_ID]],0))),-1,-1,0,0)),IF(OR(CZ$1,$R78),4,INDEX(CMB[[Cmb_Rare]:[Cmb_Rare]],MATCH(ROUND(MIN(SUM(CZ$4,$O78/1000),SUM($O78,CZ$4/1000)),3),CMB[[Cmb_ID]:[Cmb_ID]],0))),CHOOSE(AC[[M]:[M]],2,1,1,SUM(AC[[AB]:[DB]])))),""))</f>
        <v/>
      </c>
      <c r="DA78" t="str">
        <f>IF(OR(DA$5="",$S78=""),"",IFERROR(SUM(PRODUCT(INDEX(CMB[[BA_0O]:[BA_2O]],MATCH(ROUND(MIN(SUM(DA$4,$O78/1000),SUM($O78,DA$4/1000)),3),CMB[[Cmb_ID]:[Cmb_ID]],0),SUM(N(DA$1),N($R78),1)),CHOOSE(AC[[M]:[M]],1,1,0,AC[[AB]:[AB]])),PRODUCT(INDEX(CMB[[BD_0O]:[BD_2O]],MATCH(ROUND(MIN(SUM(DA$4,$O78/1000),SUM($O78,DA$4/1000)),3),CMB[[Cmb_ID]:[Cmb_ID]],0),SUM(N(DA$1),N($R78),1)),CHOOSE(AC[[M]:[M]],1,0,1,AC[[DB]:[DB]])),PRODUCT(SUM(ROUND(AVERAGE(VALUE(DA$3),VALUE($P78)),0),CHOOSE(IF(OR(DA$1,$R78),4,INDEX(CMB[[Res_Rare]:[Res_Rare]],MATCH(ROUND(MIN(SUM(DA$4,$O78/1000),SUM($O78,DA$4/1000)),3),CMB[[Cmb_ID]:[Cmb_ID]],0))),-1,-1,0,0)),IF(OR(DA$1,$R78),4,INDEX(CMB[[Cmb_Rare]:[Cmb_Rare]],MATCH(ROUND(MIN(SUM(DA$4,$O78/1000),SUM($O78,DA$4/1000)),3),CMB[[Cmb_ID]:[Cmb_ID]],0))),CHOOSE(AC[[M]:[M]],2,1,1,SUM(AC[[AB]:[DB]])))),""))</f>
        <v/>
      </c>
      <c r="DB78" t="str">
        <f>IF(OR(DB$5="",$S78=""),"",IFERROR(SUM(PRODUCT(INDEX(CMB[[BA_0O]:[BA_2O]],MATCH(ROUND(MIN(SUM(DB$4,$O78/1000),SUM($O78,DB$4/1000)),3),CMB[[Cmb_ID]:[Cmb_ID]],0),SUM(N(DB$1),N($R78),1)),CHOOSE(AC[[M]:[M]],1,1,0,AC[[AB]:[AB]])),PRODUCT(INDEX(CMB[[BD_0O]:[BD_2O]],MATCH(ROUND(MIN(SUM(DB$4,$O78/1000),SUM($O78,DB$4/1000)),3),CMB[[Cmb_ID]:[Cmb_ID]],0),SUM(N(DB$1),N($R78),1)),CHOOSE(AC[[M]:[M]],1,0,1,AC[[DB]:[DB]])),PRODUCT(SUM(ROUND(AVERAGE(VALUE(DB$3),VALUE($P78)),0),CHOOSE(IF(OR(DB$1,$R78),4,INDEX(CMB[[Res_Rare]:[Res_Rare]],MATCH(ROUND(MIN(SUM(DB$4,$O78/1000),SUM($O78,DB$4/1000)),3),CMB[[Cmb_ID]:[Cmb_ID]],0))),-1,-1,0,0)),IF(OR(DB$1,$R78),4,INDEX(CMB[[Cmb_Rare]:[Cmb_Rare]],MATCH(ROUND(MIN(SUM(DB$4,$O78/1000),SUM($O78,DB$4/1000)),3),CMB[[Cmb_ID]:[Cmb_ID]],0))),CHOOSE(AC[[M]:[M]],2,1,1,SUM(AC[[AB]:[DB]])))),""))</f>
        <v/>
      </c>
      <c r="DC78" t="str">
        <f>IF(OR(DC$5="",$S78=""),"",IFERROR(SUM(PRODUCT(INDEX(CMB[[BA_0O]:[BA_2O]],MATCH(ROUND(MIN(SUM(DC$4,$O78/1000),SUM($O78,DC$4/1000)),3),CMB[[Cmb_ID]:[Cmb_ID]],0),SUM(N(DC$1),N($R78),1)),CHOOSE(AC[[M]:[M]],1,1,0,AC[[AB]:[AB]])),PRODUCT(INDEX(CMB[[BD_0O]:[BD_2O]],MATCH(ROUND(MIN(SUM(DC$4,$O78/1000),SUM($O78,DC$4/1000)),3),CMB[[Cmb_ID]:[Cmb_ID]],0),SUM(N(DC$1),N($R78),1)),CHOOSE(AC[[M]:[M]],1,0,1,AC[[DB]:[DB]])),PRODUCT(SUM(ROUND(AVERAGE(VALUE(DC$3),VALUE($P78)),0),CHOOSE(IF(OR(DC$1,$R78),4,INDEX(CMB[[Res_Rare]:[Res_Rare]],MATCH(ROUND(MIN(SUM(DC$4,$O78/1000),SUM($O78,DC$4/1000)),3),CMB[[Cmb_ID]:[Cmb_ID]],0))),-1,-1,0,0)),IF(OR(DC$1,$R78),4,INDEX(CMB[[Cmb_Rare]:[Cmb_Rare]],MATCH(ROUND(MIN(SUM(DC$4,$O78/1000),SUM($O78,DC$4/1000)),3),CMB[[Cmb_ID]:[Cmb_ID]],0))),CHOOSE(AC[[M]:[M]],2,1,1,SUM(AC[[AB]:[DB]])))),""))</f>
        <v/>
      </c>
      <c r="DD78" t="str">
        <f>IF(OR(DD$5="",$S78=""),"",IFERROR(SUM(PRODUCT(INDEX(CMB[[BA_0O]:[BA_2O]],MATCH(ROUND(MIN(SUM(DD$4,$O78/1000),SUM($O78,DD$4/1000)),3),CMB[[Cmb_ID]:[Cmb_ID]],0),SUM(N(DD$1),N($R78),1)),CHOOSE(AC[[M]:[M]],1,1,0,AC[[AB]:[AB]])),PRODUCT(INDEX(CMB[[BD_0O]:[BD_2O]],MATCH(ROUND(MIN(SUM(DD$4,$O78/1000),SUM($O78,DD$4/1000)),3),CMB[[Cmb_ID]:[Cmb_ID]],0),SUM(N(DD$1),N($R78),1)),CHOOSE(AC[[M]:[M]],1,0,1,AC[[DB]:[DB]])),PRODUCT(SUM(ROUND(AVERAGE(VALUE(DD$3),VALUE($P78)),0),CHOOSE(IF(OR(DD$1,$R78),4,INDEX(CMB[[Res_Rare]:[Res_Rare]],MATCH(ROUND(MIN(SUM(DD$4,$O78/1000),SUM($O78,DD$4/1000)),3),CMB[[Cmb_ID]:[Cmb_ID]],0))),-1,-1,0,0)),IF(OR(DD$1,$R78),4,INDEX(CMB[[Cmb_Rare]:[Cmb_Rare]],MATCH(ROUND(MIN(SUM(DD$4,$O78/1000),SUM($O78,DD$4/1000)),3),CMB[[Cmb_ID]:[Cmb_ID]],0))),CHOOSE(AC[[M]:[M]],2,1,1,SUM(AC[[AB]:[DB]])))),""))</f>
        <v/>
      </c>
      <c r="DE78" t="str">
        <f>IF(OR(DE$5="",$S78=""),"",IFERROR(SUM(PRODUCT(INDEX(CMB[[BA_0O]:[BA_2O]],MATCH(ROUND(MIN(SUM(DE$4,$O78/1000),SUM($O78,DE$4/1000)),3),CMB[[Cmb_ID]:[Cmb_ID]],0),SUM(N(DE$1),N($R78),1)),CHOOSE(AC[[M]:[M]],1,1,0,AC[[AB]:[AB]])),PRODUCT(INDEX(CMB[[BD_0O]:[BD_2O]],MATCH(ROUND(MIN(SUM(DE$4,$O78/1000),SUM($O78,DE$4/1000)),3),CMB[[Cmb_ID]:[Cmb_ID]],0),SUM(N(DE$1),N($R78),1)),CHOOSE(AC[[M]:[M]],1,0,1,AC[[DB]:[DB]])),PRODUCT(SUM(ROUND(AVERAGE(VALUE(DE$3),VALUE($P78)),0),CHOOSE(IF(OR(DE$1,$R78),4,INDEX(CMB[[Res_Rare]:[Res_Rare]],MATCH(ROUND(MIN(SUM(DE$4,$O78/1000),SUM($O78,DE$4/1000)),3),CMB[[Cmb_ID]:[Cmb_ID]],0))),-1,-1,0,0)),IF(OR(DE$1,$R78),4,INDEX(CMB[[Cmb_Rare]:[Cmb_Rare]],MATCH(ROUND(MIN(SUM(DE$4,$O78/1000),SUM($O78,DE$4/1000)),3),CMB[[Cmb_ID]:[Cmb_ID]],0))),CHOOSE(AC[[M]:[M]],2,1,1,SUM(AC[[AB]:[DB]])))),""))</f>
        <v/>
      </c>
      <c r="DF78" t="str">
        <f>IF(OR(DF$5="",$S78=""),"",IFERROR(SUM(PRODUCT(INDEX(CMB[[BA_0O]:[BA_2O]],MATCH(ROUND(MIN(SUM(DF$4,$O78/1000),SUM($O78,DF$4/1000)),3),CMB[[Cmb_ID]:[Cmb_ID]],0),SUM(N(DF$1),N($R78),1)),CHOOSE(AC[[M]:[M]],1,1,0,AC[[AB]:[AB]])),PRODUCT(INDEX(CMB[[BD_0O]:[BD_2O]],MATCH(ROUND(MIN(SUM(DF$4,$O78/1000),SUM($O78,DF$4/1000)),3),CMB[[Cmb_ID]:[Cmb_ID]],0),SUM(N(DF$1),N($R78),1)),CHOOSE(AC[[M]:[M]],1,0,1,AC[[DB]:[DB]])),PRODUCT(SUM(ROUND(AVERAGE(VALUE(DF$3),VALUE($P78)),0),CHOOSE(IF(OR(DF$1,$R78),4,INDEX(CMB[[Res_Rare]:[Res_Rare]],MATCH(ROUND(MIN(SUM(DF$4,$O78/1000),SUM($O78,DF$4/1000)),3),CMB[[Cmb_ID]:[Cmb_ID]],0))),-1,-1,0,0)),IF(OR(DF$1,$R78),4,INDEX(CMB[[Cmb_Rare]:[Cmb_Rare]],MATCH(ROUND(MIN(SUM(DF$4,$O78/1000),SUM($O78,DF$4/1000)),3),CMB[[Cmb_ID]:[Cmb_ID]],0))),CHOOSE(AC[[M]:[M]],2,1,1,SUM(AC[[AB]:[DB]])))),""))</f>
        <v/>
      </c>
      <c r="DG78" t="str">
        <f>IF(OR(DG$5="",$S78=""),"",IFERROR(SUM(PRODUCT(INDEX(CMB[[BA_0O]:[BA_2O]],MATCH(ROUND(MIN(SUM(DG$4,$O78/1000),SUM($O78,DG$4/1000)),3),CMB[[Cmb_ID]:[Cmb_ID]],0),SUM(N(DG$1),N($R78),1)),CHOOSE(AC[[M]:[M]],1,1,0,AC[[AB]:[AB]])),PRODUCT(INDEX(CMB[[BD_0O]:[BD_2O]],MATCH(ROUND(MIN(SUM(DG$4,$O78/1000),SUM($O78,DG$4/1000)),3),CMB[[Cmb_ID]:[Cmb_ID]],0),SUM(N(DG$1),N($R78),1)),CHOOSE(AC[[M]:[M]],1,0,1,AC[[DB]:[DB]])),PRODUCT(SUM(ROUND(AVERAGE(VALUE(DG$3),VALUE($P78)),0),CHOOSE(IF(OR(DG$1,$R78),4,INDEX(CMB[[Res_Rare]:[Res_Rare]],MATCH(ROUND(MIN(SUM(DG$4,$O78/1000),SUM($O78,DG$4/1000)),3),CMB[[Cmb_ID]:[Cmb_ID]],0))),-1,-1,0,0)),IF(OR(DG$1,$R78),4,INDEX(CMB[[Cmb_Rare]:[Cmb_Rare]],MATCH(ROUND(MIN(SUM(DG$4,$O78/1000),SUM($O78,DG$4/1000)),3),CMB[[Cmb_ID]:[Cmb_ID]],0))),CHOOSE(AC[[M]:[M]],2,1,1,SUM(AC[[AB]:[DB]])))),""))</f>
        <v/>
      </c>
      <c r="DH78" t="str">
        <f>IF(OR(DH$5="",$S78=""),"",IFERROR(SUM(PRODUCT(INDEX(CMB[[BA_0O]:[BA_2O]],MATCH(ROUND(MIN(SUM(DH$4,$O78/1000),SUM($O78,DH$4/1000)),3),CMB[[Cmb_ID]:[Cmb_ID]],0),SUM(N(DH$1),N($R78),1)),CHOOSE(AC[[M]:[M]],1,1,0,AC[[AB]:[AB]])),PRODUCT(INDEX(CMB[[BD_0O]:[BD_2O]],MATCH(ROUND(MIN(SUM(DH$4,$O78/1000),SUM($O78,DH$4/1000)),3),CMB[[Cmb_ID]:[Cmb_ID]],0),SUM(N(DH$1),N($R78),1)),CHOOSE(AC[[M]:[M]],1,0,1,AC[[DB]:[DB]])),PRODUCT(SUM(ROUND(AVERAGE(VALUE(DH$3),VALUE($P78)),0),CHOOSE(IF(OR(DH$1,$R78),4,INDEX(CMB[[Res_Rare]:[Res_Rare]],MATCH(ROUND(MIN(SUM(DH$4,$O78/1000),SUM($O78,DH$4/1000)),3),CMB[[Cmb_ID]:[Cmb_ID]],0))),-1,-1,0,0)),IF(OR(DH$1,$R78),4,INDEX(CMB[[Cmb_Rare]:[Cmb_Rare]],MATCH(ROUND(MIN(SUM(DH$4,$O78/1000),SUM($O78,DH$4/1000)),3),CMB[[Cmb_ID]:[Cmb_ID]],0))),CHOOSE(AC[[M]:[M]],2,1,1,SUM(AC[[AB]:[DB]])))),""))</f>
        <v/>
      </c>
      <c r="DI78" t="str">
        <f>IF(OR(DI$5="",$S78=""),"",IFERROR(SUM(PRODUCT(INDEX(CMB[[BA_0O]:[BA_2O]],MATCH(ROUND(MIN(SUM(DI$4,$O78/1000),SUM($O78,DI$4/1000)),3),CMB[[Cmb_ID]:[Cmb_ID]],0),SUM(N(DI$1),N($R78),1)),CHOOSE(AC[[M]:[M]],1,1,0,AC[[AB]:[AB]])),PRODUCT(INDEX(CMB[[BD_0O]:[BD_2O]],MATCH(ROUND(MIN(SUM(DI$4,$O78/1000),SUM($O78,DI$4/1000)),3),CMB[[Cmb_ID]:[Cmb_ID]],0),SUM(N(DI$1),N($R78),1)),CHOOSE(AC[[M]:[M]],1,0,1,AC[[DB]:[DB]])),PRODUCT(SUM(ROUND(AVERAGE(VALUE(DI$3),VALUE($P78)),0),CHOOSE(IF(OR(DI$1,$R78),4,INDEX(CMB[[Res_Rare]:[Res_Rare]],MATCH(ROUND(MIN(SUM(DI$4,$O78/1000),SUM($O78,DI$4/1000)),3),CMB[[Cmb_ID]:[Cmb_ID]],0))),-1,-1,0,0)),IF(OR(DI$1,$R78),4,INDEX(CMB[[Cmb_Rare]:[Cmb_Rare]],MATCH(ROUND(MIN(SUM(DI$4,$O78/1000),SUM($O78,DI$4/1000)),3),CMB[[Cmb_ID]:[Cmb_ID]],0))),CHOOSE(AC[[M]:[M]],2,1,1,SUM(AC[[AB]:[DB]])))),""))</f>
        <v/>
      </c>
      <c r="DJ78" t="str">
        <f>IF(OR(DJ$5="",$S78=""),"",IFERROR(SUM(PRODUCT(INDEX(CMB[[BA_0O]:[BA_2O]],MATCH(ROUND(MIN(SUM(DJ$4,$O78/1000),SUM($O78,DJ$4/1000)),3),CMB[[Cmb_ID]:[Cmb_ID]],0),SUM(N(DJ$1),N($R78),1)),CHOOSE(AC[[M]:[M]],1,1,0,AC[[AB]:[AB]])),PRODUCT(INDEX(CMB[[BD_0O]:[BD_2O]],MATCH(ROUND(MIN(SUM(DJ$4,$O78/1000),SUM($O78,DJ$4/1000)),3),CMB[[Cmb_ID]:[Cmb_ID]],0),SUM(N(DJ$1),N($R78),1)),CHOOSE(AC[[M]:[M]],1,0,1,AC[[DB]:[DB]])),PRODUCT(SUM(ROUND(AVERAGE(VALUE(DJ$3),VALUE($P78)),0),CHOOSE(IF(OR(DJ$1,$R78),4,INDEX(CMB[[Res_Rare]:[Res_Rare]],MATCH(ROUND(MIN(SUM(DJ$4,$O78/1000),SUM($O78,DJ$4/1000)),3),CMB[[Cmb_ID]:[Cmb_ID]],0))),-1,-1,0,0)),IF(OR(DJ$1,$R78),4,INDEX(CMB[[Cmb_Rare]:[Cmb_Rare]],MATCH(ROUND(MIN(SUM(DJ$4,$O78/1000),SUM($O78,DJ$4/1000)),3),CMB[[Cmb_ID]:[Cmb_ID]],0))),CHOOSE(AC[[M]:[M]],2,1,1,SUM(AC[[AB]:[DB]])))),""))</f>
        <v/>
      </c>
      <c r="DK78" t="str">
        <f>IF(OR(DK$5="",$S78=""),"",IFERROR(SUM(PRODUCT(INDEX(CMB[[BA_0O]:[BA_2O]],MATCH(ROUND(MIN(SUM(DK$4,$O78/1000),SUM($O78,DK$4/1000)),3),CMB[[Cmb_ID]:[Cmb_ID]],0),SUM(N(DK$1),N($R78),1)),CHOOSE(AC[[M]:[M]],1,1,0,AC[[AB]:[AB]])),PRODUCT(INDEX(CMB[[BD_0O]:[BD_2O]],MATCH(ROUND(MIN(SUM(DK$4,$O78/1000),SUM($O78,DK$4/1000)),3),CMB[[Cmb_ID]:[Cmb_ID]],0),SUM(N(DK$1),N($R78),1)),CHOOSE(AC[[M]:[M]],1,0,1,AC[[DB]:[DB]])),PRODUCT(SUM(ROUND(AVERAGE(VALUE(DK$3),VALUE($P78)),0),CHOOSE(IF(OR(DK$1,$R78),4,INDEX(CMB[[Res_Rare]:[Res_Rare]],MATCH(ROUND(MIN(SUM(DK$4,$O78/1000),SUM($O78,DK$4/1000)),3),CMB[[Cmb_ID]:[Cmb_ID]],0))),-1,-1,0,0)),IF(OR(DK$1,$R78),4,INDEX(CMB[[Cmb_Rare]:[Cmb_Rare]],MATCH(ROUND(MIN(SUM(DK$4,$O78/1000),SUM($O78,DK$4/1000)),3),CMB[[Cmb_ID]:[Cmb_ID]],0))),CHOOSE(AC[[M]:[M]],2,1,1,SUM(AC[[AB]:[DB]])))),""))</f>
        <v/>
      </c>
      <c r="DL78" t="str">
        <f>IF(OR(DL$5="",$S78=""),"",IFERROR(SUM(PRODUCT(INDEX(CMB[[BA_0O]:[BA_2O]],MATCH(ROUND(MIN(SUM(DL$4,$O78/1000),SUM($O78,DL$4/1000)),3),CMB[[Cmb_ID]:[Cmb_ID]],0),SUM(N(DL$1),N($R78),1)),CHOOSE(AC[[M]:[M]],1,1,0,AC[[AB]:[AB]])),PRODUCT(INDEX(CMB[[BD_0O]:[BD_2O]],MATCH(ROUND(MIN(SUM(DL$4,$O78/1000),SUM($O78,DL$4/1000)),3),CMB[[Cmb_ID]:[Cmb_ID]],0),SUM(N(DL$1),N($R78),1)),CHOOSE(AC[[M]:[M]],1,0,1,AC[[DB]:[DB]])),PRODUCT(SUM(ROUND(AVERAGE(VALUE(DL$3),VALUE($P78)),0),CHOOSE(IF(OR(DL$1,$R78),4,INDEX(CMB[[Res_Rare]:[Res_Rare]],MATCH(ROUND(MIN(SUM(DL$4,$O78/1000),SUM($O78,DL$4/1000)),3),CMB[[Cmb_ID]:[Cmb_ID]],0))),-1,-1,0,0)),IF(OR(DL$1,$R78),4,INDEX(CMB[[Cmb_Rare]:[Cmb_Rare]],MATCH(ROUND(MIN(SUM(DL$4,$O78/1000),SUM($O78,DL$4/1000)),3),CMB[[Cmb_ID]:[Cmb_ID]],0))),CHOOSE(AC[[M]:[M]],2,1,1,SUM(AC[[AB]:[DB]])))),""))</f>
        <v/>
      </c>
      <c r="DM78" t="str">
        <f>IF(OR(DM$5="",$S78=""),"",IFERROR(SUM(PRODUCT(INDEX(CMB[[BA_0O]:[BA_2O]],MATCH(ROUND(MIN(SUM(DM$4,$O78/1000),SUM($O78,DM$4/1000)),3),CMB[[Cmb_ID]:[Cmb_ID]],0),SUM(N(DM$1),N($R78),1)),CHOOSE(AC[[M]:[M]],1,1,0,AC[[AB]:[AB]])),PRODUCT(INDEX(CMB[[BD_0O]:[BD_2O]],MATCH(ROUND(MIN(SUM(DM$4,$O78/1000),SUM($O78,DM$4/1000)),3),CMB[[Cmb_ID]:[Cmb_ID]],0),SUM(N(DM$1),N($R78),1)),CHOOSE(AC[[M]:[M]],1,0,1,AC[[DB]:[DB]])),PRODUCT(SUM(ROUND(AVERAGE(VALUE(DM$3),VALUE($P78)),0),CHOOSE(IF(OR(DM$1,$R78),4,INDEX(CMB[[Res_Rare]:[Res_Rare]],MATCH(ROUND(MIN(SUM(DM$4,$O78/1000),SUM($O78,DM$4/1000)),3),CMB[[Cmb_ID]:[Cmb_ID]],0))),-1,-1,0,0)),IF(OR(DM$1,$R78),4,INDEX(CMB[[Cmb_Rare]:[Cmb_Rare]],MATCH(ROUND(MIN(SUM(DM$4,$O78/1000),SUM($O78,DM$4/1000)),3),CMB[[Cmb_ID]:[Cmb_ID]],0))),CHOOSE(AC[[M]:[M]],2,1,1,SUM(AC[[AB]:[DB]])))),""))</f>
        <v/>
      </c>
      <c r="DN78" t="str">
        <f>IF(OR(DN$5="",$S78=""),"",IFERROR(SUM(PRODUCT(INDEX(CMB[[BA_0O]:[BA_2O]],MATCH(ROUND(MIN(SUM(DN$4,$O78/1000),SUM($O78,DN$4/1000)),3),CMB[[Cmb_ID]:[Cmb_ID]],0),SUM(N(DN$1),N($R78),1)),CHOOSE(AC[[M]:[M]],1,1,0,AC[[AB]:[AB]])),PRODUCT(INDEX(CMB[[BD_0O]:[BD_2O]],MATCH(ROUND(MIN(SUM(DN$4,$O78/1000),SUM($O78,DN$4/1000)),3),CMB[[Cmb_ID]:[Cmb_ID]],0),SUM(N(DN$1),N($R78),1)),CHOOSE(AC[[M]:[M]],1,0,1,AC[[DB]:[DB]])),PRODUCT(SUM(ROUND(AVERAGE(VALUE(DN$3),VALUE($P78)),0),CHOOSE(IF(OR(DN$1,$R78),4,INDEX(CMB[[Res_Rare]:[Res_Rare]],MATCH(ROUND(MIN(SUM(DN$4,$O78/1000),SUM($O78,DN$4/1000)),3),CMB[[Cmb_ID]:[Cmb_ID]],0))),-1,-1,0,0)),IF(OR(DN$1,$R78),4,INDEX(CMB[[Cmb_Rare]:[Cmb_Rare]],MATCH(ROUND(MIN(SUM(DN$4,$O78/1000),SUM($O78,DN$4/1000)),3),CMB[[Cmb_ID]:[Cmb_ID]],0))),CHOOSE(AC[[M]:[M]],2,1,1,SUM(AC[[AB]:[DB]])))),""))</f>
        <v/>
      </c>
      <c r="DO78" t="str">
        <f>IF(OR(DO$5="",$S78=""),"",IFERROR(SUM(PRODUCT(INDEX(CMB[[BA_0O]:[BA_2O]],MATCH(ROUND(MIN(SUM(DO$4,$O78/1000),SUM($O78,DO$4/1000)),3),CMB[[Cmb_ID]:[Cmb_ID]],0),SUM(N(DO$1),N($R78),1)),CHOOSE(AC[[M]:[M]],1,1,0,AC[[AB]:[AB]])),PRODUCT(INDEX(CMB[[BD_0O]:[BD_2O]],MATCH(ROUND(MIN(SUM(DO$4,$O78/1000),SUM($O78,DO$4/1000)),3),CMB[[Cmb_ID]:[Cmb_ID]],0),SUM(N(DO$1),N($R78),1)),CHOOSE(AC[[M]:[M]],1,0,1,AC[[DB]:[DB]])),PRODUCT(SUM(ROUND(AVERAGE(VALUE(DO$3),VALUE($P78)),0),CHOOSE(IF(OR(DO$1,$R78),4,INDEX(CMB[[Res_Rare]:[Res_Rare]],MATCH(ROUND(MIN(SUM(DO$4,$O78/1000),SUM($O78,DO$4/1000)),3),CMB[[Cmb_ID]:[Cmb_ID]],0))),-1,-1,0,0)),IF(OR(DO$1,$R78),4,INDEX(CMB[[Cmb_Rare]:[Cmb_Rare]],MATCH(ROUND(MIN(SUM(DO$4,$O78/1000),SUM($O78,DO$4/1000)),3),CMB[[Cmb_ID]:[Cmb_ID]],0))),CHOOSE(AC[[M]:[M]],2,1,1,SUM(AC[[AB]:[DB]])))),""))</f>
        <v/>
      </c>
      <c r="DP78" t="str">
        <f>IF(OR(DP$5="",$S78=""),"",IFERROR(SUM(PRODUCT(INDEX(CMB[[BA_0O]:[BA_2O]],MATCH(ROUND(MIN(SUM(DP$4,$O78/1000),SUM($O78,DP$4/1000)),3),CMB[[Cmb_ID]:[Cmb_ID]],0),SUM(N(DP$1),N($R78),1)),CHOOSE(AC[[M]:[M]],1,1,0,AC[[AB]:[AB]])),PRODUCT(INDEX(CMB[[BD_0O]:[BD_2O]],MATCH(ROUND(MIN(SUM(DP$4,$O78/1000),SUM($O78,DP$4/1000)),3),CMB[[Cmb_ID]:[Cmb_ID]],0),SUM(N(DP$1),N($R78),1)),CHOOSE(AC[[M]:[M]],1,0,1,AC[[DB]:[DB]])),PRODUCT(SUM(ROUND(AVERAGE(VALUE(DP$3),VALUE($P78)),0),CHOOSE(IF(OR(DP$1,$R78),4,INDEX(CMB[[Res_Rare]:[Res_Rare]],MATCH(ROUND(MIN(SUM(DP$4,$O78/1000),SUM($O78,DP$4/1000)),3),CMB[[Cmb_ID]:[Cmb_ID]],0))),-1,-1,0,0)),IF(OR(DP$1,$R78),4,INDEX(CMB[[Cmb_Rare]:[Cmb_Rare]],MATCH(ROUND(MIN(SUM(DP$4,$O78/1000),SUM($O78,DP$4/1000)),3),CMB[[Cmb_ID]:[Cmb_ID]],0))),CHOOSE(AC[[M]:[M]],2,1,1,SUM(AC[[AB]:[DB]])))),""))</f>
        <v/>
      </c>
      <c r="DQ78" t="str">
        <f>IF(OR(DQ$5="",$S78=""),"",IFERROR(SUM(PRODUCT(INDEX(CMB[[BA_0O]:[BA_2O]],MATCH(ROUND(MIN(SUM(DQ$4,$O78/1000),SUM($O78,DQ$4/1000)),3),CMB[[Cmb_ID]:[Cmb_ID]],0),SUM(N(DQ$1),N($R78),1)),CHOOSE(AC[[M]:[M]],1,1,0,AC[[AB]:[AB]])),PRODUCT(INDEX(CMB[[BD_0O]:[BD_2O]],MATCH(ROUND(MIN(SUM(DQ$4,$O78/1000),SUM($O78,DQ$4/1000)),3),CMB[[Cmb_ID]:[Cmb_ID]],0),SUM(N(DQ$1),N($R78),1)),CHOOSE(AC[[M]:[M]],1,0,1,AC[[DB]:[DB]])),PRODUCT(SUM(ROUND(AVERAGE(VALUE(DQ$3),VALUE($P78)),0),CHOOSE(IF(OR(DQ$1,$R78),4,INDEX(CMB[[Res_Rare]:[Res_Rare]],MATCH(ROUND(MIN(SUM(DQ$4,$O78/1000),SUM($O78,DQ$4/1000)),3),CMB[[Cmb_ID]:[Cmb_ID]],0))),-1,-1,0,0)),IF(OR(DQ$1,$R78),4,INDEX(CMB[[Cmb_Rare]:[Cmb_Rare]],MATCH(ROUND(MIN(SUM(DQ$4,$O78/1000),SUM($O78,DQ$4/1000)),3),CMB[[Cmb_ID]:[Cmb_ID]],0))),CHOOSE(AC[[M]:[M]],2,1,1,SUM(AC[[AB]:[DB]])))),""))</f>
        <v/>
      </c>
      <c r="DR78" t="str">
        <f>IF(OR(DR$5="",$S78=""),"",IFERROR(SUM(PRODUCT(INDEX(CMB[[BA_0O]:[BA_2O]],MATCH(ROUND(MIN(SUM(DR$4,$O78/1000),SUM($O78,DR$4/1000)),3),CMB[[Cmb_ID]:[Cmb_ID]],0),SUM(N(DR$1),N($R78),1)),CHOOSE(AC[[M]:[M]],1,1,0,AC[[AB]:[AB]])),PRODUCT(INDEX(CMB[[BD_0O]:[BD_2O]],MATCH(ROUND(MIN(SUM(DR$4,$O78/1000),SUM($O78,DR$4/1000)),3),CMB[[Cmb_ID]:[Cmb_ID]],0),SUM(N(DR$1),N($R78),1)),CHOOSE(AC[[M]:[M]],1,0,1,AC[[DB]:[DB]])),PRODUCT(SUM(ROUND(AVERAGE(VALUE(DR$3),VALUE($P78)),0),CHOOSE(IF(OR(DR$1,$R78),4,INDEX(CMB[[Res_Rare]:[Res_Rare]],MATCH(ROUND(MIN(SUM(DR$4,$O78/1000),SUM($O78,DR$4/1000)),3),CMB[[Cmb_ID]:[Cmb_ID]],0))),-1,-1,0,0)),IF(OR(DR$1,$R78),4,INDEX(CMB[[Cmb_Rare]:[Cmb_Rare]],MATCH(ROUND(MIN(SUM(DR$4,$O78/1000),SUM($O78,DR$4/1000)),3),CMB[[Cmb_ID]:[Cmb_ID]],0))),CHOOSE(AC[[M]:[M]],2,1,1,SUM(AC[[AB]:[DB]])))),""))</f>
        <v/>
      </c>
      <c r="DS78" t="str">
        <f>IF(OR(DS$5="",$S78=""),"",IFERROR(SUM(PRODUCT(INDEX(CMB[[BA_0O]:[BA_2O]],MATCH(ROUND(MIN(SUM(DS$4,$O78/1000),SUM($O78,DS$4/1000)),3),CMB[[Cmb_ID]:[Cmb_ID]],0),SUM(N(DS$1),N($R78),1)),CHOOSE(AC[[M]:[M]],1,1,0,AC[[AB]:[AB]])),PRODUCT(INDEX(CMB[[BD_0O]:[BD_2O]],MATCH(ROUND(MIN(SUM(DS$4,$O78/1000),SUM($O78,DS$4/1000)),3),CMB[[Cmb_ID]:[Cmb_ID]],0),SUM(N(DS$1),N($R78),1)),CHOOSE(AC[[M]:[M]],1,0,1,AC[[DB]:[DB]])),PRODUCT(SUM(ROUND(AVERAGE(VALUE(DS$3),VALUE($P78)),0),CHOOSE(IF(OR(DS$1,$R78),4,INDEX(CMB[[Res_Rare]:[Res_Rare]],MATCH(ROUND(MIN(SUM(DS$4,$O78/1000),SUM($O78,DS$4/1000)),3),CMB[[Cmb_ID]:[Cmb_ID]],0))),-1,-1,0,0)),IF(OR(DS$1,$R78),4,INDEX(CMB[[Cmb_Rare]:[Cmb_Rare]],MATCH(ROUND(MIN(SUM(DS$4,$O78/1000),SUM($O78,DS$4/1000)),3),CMB[[Cmb_ID]:[Cmb_ID]],0))),CHOOSE(AC[[M]:[M]],2,1,1,SUM(AC[[AB]:[DB]])))),""))</f>
        <v/>
      </c>
      <c r="DT78" t="str">
        <f>IF(OR(DT$5="",$S78=""),"",IFERROR(SUM(PRODUCT(INDEX(CMB[[BA_0O]:[BA_2O]],MATCH(ROUND(MIN(SUM(DT$4,$O78/1000),SUM($O78,DT$4/1000)),3),CMB[[Cmb_ID]:[Cmb_ID]],0),SUM(N(DT$1),N($R78),1)),CHOOSE(AC[[M]:[M]],1,1,0,AC[[AB]:[AB]])),PRODUCT(INDEX(CMB[[BD_0O]:[BD_2O]],MATCH(ROUND(MIN(SUM(DT$4,$O78/1000),SUM($O78,DT$4/1000)),3),CMB[[Cmb_ID]:[Cmb_ID]],0),SUM(N(DT$1),N($R78),1)),CHOOSE(AC[[M]:[M]],1,0,1,AC[[DB]:[DB]])),PRODUCT(SUM(ROUND(AVERAGE(VALUE(DT$3),VALUE($P78)),0),CHOOSE(IF(OR(DT$1,$R78),4,INDEX(CMB[[Res_Rare]:[Res_Rare]],MATCH(ROUND(MIN(SUM(DT$4,$O78/1000),SUM($O78,DT$4/1000)),3),CMB[[Cmb_ID]:[Cmb_ID]],0))),-1,-1,0,0)),IF(OR(DT$1,$R78),4,INDEX(CMB[[Cmb_Rare]:[Cmb_Rare]],MATCH(ROUND(MIN(SUM(DT$4,$O78/1000),SUM($O78,DT$4/1000)),3),CMB[[Cmb_ID]:[Cmb_ID]],0))),CHOOSE(AC[[M]:[M]],2,1,1,SUM(AC[[AB]:[DB]])))),""))</f>
        <v/>
      </c>
      <c r="DU78" t="str">
        <f>IF(OR(DU$5="",$S78=""),"",IFERROR(SUM(PRODUCT(INDEX(CMB[[BA_0O]:[BA_2O]],MATCH(ROUND(MIN(SUM(DU$4,$O78/1000),SUM($O78,DU$4/1000)),3),CMB[[Cmb_ID]:[Cmb_ID]],0),SUM(N(DU$1),N($R78),1)),CHOOSE(AC[[M]:[M]],1,1,0,AC[[AB]:[AB]])),PRODUCT(INDEX(CMB[[BD_0O]:[BD_2O]],MATCH(ROUND(MIN(SUM(DU$4,$O78/1000),SUM($O78,DU$4/1000)),3),CMB[[Cmb_ID]:[Cmb_ID]],0),SUM(N(DU$1),N($R78),1)),CHOOSE(AC[[M]:[M]],1,0,1,AC[[DB]:[DB]])),PRODUCT(SUM(ROUND(AVERAGE(VALUE(DU$3),VALUE($P78)),0),CHOOSE(IF(OR(DU$1,$R78),4,INDEX(CMB[[Res_Rare]:[Res_Rare]],MATCH(ROUND(MIN(SUM(DU$4,$O78/1000),SUM($O78,DU$4/1000)),3),CMB[[Cmb_ID]:[Cmb_ID]],0))),-1,-1,0,0)),IF(OR(DU$1,$R78),4,INDEX(CMB[[Cmb_Rare]:[Cmb_Rare]],MATCH(ROUND(MIN(SUM(DU$4,$O78/1000),SUM($O78,DU$4/1000)),3),CMB[[Cmb_ID]:[Cmb_ID]],0))),CHOOSE(AC[[M]:[M]],2,1,1,SUM(AC[[AB]:[DB]])))),""))</f>
        <v/>
      </c>
      <c r="DV78" t="str">
        <f>IF(OR(DV$5="",$S78=""),"",IFERROR(SUM(PRODUCT(INDEX(CMB[[BA_0O]:[BA_2O]],MATCH(ROUND(MIN(SUM(DV$4,$O78/1000),SUM($O78,DV$4/1000)),3),CMB[[Cmb_ID]:[Cmb_ID]],0),SUM(N(DV$1),N($R78),1)),CHOOSE(AC[[M]:[M]],1,1,0,AC[[AB]:[AB]])),PRODUCT(INDEX(CMB[[BD_0O]:[BD_2O]],MATCH(ROUND(MIN(SUM(DV$4,$O78/1000),SUM($O78,DV$4/1000)),3),CMB[[Cmb_ID]:[Cmb_ID]],0),SUM(N(DV$1),N($R78),1)),CHOOSE(AC[[M]:[M]],1,0,1,AC[[DB]:[DB]])),PRODUCT(SUM(ROUND(AVERAGE(VALUE(DV$3),VALUE($P78)),0),CHOOSE(IF(OR(DV$1,$R78),4,INDEX(CMB[[Res_Rare]:[Res_Rare]],MATCH(ROUND(MIN(SUM(DV$4,$O78/1000),SUM($O78,DV$4/1000)),3),CMB[[Cmb_ID]:[Cmb_ID]],0))),-1,-1,0,0)),IF(OR(DV$1,$R78),4,INDEX(CMB[[Cmb_Rare]:[Cmb_Rare]],MATCH(ROUND(MIN(SUM(DV$4,$O78/1000),SUM($O78,DV$4/1000)),3),CMB[[Cmb_ID]:[Cmb_ID]],0))),CHOOSE(AC[[M]:[M]],2,1,1,SUM(AC[[AB]:[DB]])))),""))</f>
        <v/>
      </c>
      <c r="DW78" t="str">
        <f>IF(OR(DW$5="",$S78=""),"",IFERROR(SUM(PRODUCT(INDEX(CMB[[BA_0O]:[BA_2O]],MATCH(ROUND(MIN(SUM(DW$4,$O78/1000),SUM($O78,DW$4/1000)),3),CMB[[Cmb_ID]:[Cmb_ID]],0),SUM(N(DW$1),N($R78),1)),CHOOSE(AC[[M]:[M]],1,1,0,AC[[AB]:[AB]])),PRODUCT(INDEX(CMB[[BD_0O]:[BD_2O]],MATCH(ROUND(MIN(SUM(DW$4,$O78/1000),SUM($O78,DW$4/1000)),3),CMB[[Cmb_ID]:[Cmb_ID]],0),SUM(N(DW$1),N($R78),1)),CHOOSE(AC[[M]:[M]],1,0,1,AC[[DB]:[DB]])),PRODUCT(SUM(ROUND(AVERAGE(VALUE(DW$3),VALUE($P78)),0),CHOOSE(IF(OR(DW$1,$R78),4,INDEX(CMB[[Res_Rare]:[Res_Rare]],MATCH(ROUND(MIN(SUM(DW$4,$O78/1000),SUM($O78,DW$4/1000)),3),CMB[[Cmb_ID]:[Cmb_ID]],0))),-1,-1,0,0)),IF(OR(DW$1,$R78),4,INDEX(CMB[[Cmb_Rare]:[Cmb_Rare]],MATCH(ROUND(MIN(SUM(DW$4,$O78/1000),SUM($O78,DW$4/1000)),3),CMB[[Cmb_ID]:[Cmb_ID]],0))),CHOOSE(AC[[M]:[M]],2,1,1,SUM(AC[[AB]:[DB]])))),""))</f>
        <v/>
      </c>
      <c r="DX78" t="str">
        <f>IF(OR(DX$5="",$S78=""),"",IFERROR(SUM(PRODUCT(INDEX(CMB[[BA_0O]:[BA_2O]],MATCH(ROUND(MIN(SUM(DX$4,$O78/1000),SUM($O78,DX$4/1000)),3),CMB[[Cmb_ID]:[Cmb_ID]],0),SUM(N(DX$1),N($R78),1)),CHOOSE(AC[[M]:[M]],1,1,0,AC[[AB]:[AB]])),PRODUCT(INDEX(CMB[[BD_0O]:[BD_2O]],MATCH(ROUND(MIN(SUM(DX$4,$O78/1000),SUM($O78,DX$4/1000)),3),CMB[[Cmb_ID]:[Cmb_ID]],0),SUM(N(DX$1),N($R78),1)),CHOOSE(AC[[M]:[M]],1,0,1,AC[[DB]:[DB]])),PRODUCT(SUM(ROUND(AVERAGE(VALUE(DX$3),VALUE($P78)),0),CHOOSE(IF(OR(DX$1,$R78),4,INDEX(CMB[[Res_Rare]:[Res_Rare]],MATCH(ROUND(MIN(SUM(DX$4,$O78/1000),SUM($O78,DX$4/1000)),3),CMB[[Cmb_ID]:[Cmb_ID]],0))),-1,-1,0,0)),IF(OR(DX$1,$R78),4,INDEX(CMB[[Cmb_Rare]:[Cmb_Rare]],MATCH(ROUND(MIN(SUM(DX$4,$O78/1000),SUM($O78,DX$4/1000)),3),CMB[[Cmb_ID]:[Cmb_ID]],0))),CHOOSE(AC[[M]:[M]],2,1,1,SUM(AC[[AB]:[DB]])))),""))</f>
        <v/>
      </c>
      <c r="DY78" t="str">
        <f>IF(OR(DY$5="",$S78=""),"",IFERROR(SUM(PRODUCT(INDEX(CMB[[BA_0O]:[BA_2O]],MATCH(ROUND(MIN(SUM(DY$4,$O78/1000),SUM($O78,DY$4/1000)),3),CMB[[Cmb_ID]:[Cmb_ID]],0),SUM(N(DY$1),N($R78),1)),CHOOSE(AC[[M]:[M]],1,1,0,AC[[AB]:[AB]])),PRODUCT(INDEX(CMB[[BD_0O]:[BD_2O]],MATCH(ROUND(MIN(SUM(DY$4,$O78/1000),SUM($O78,DY$4/1000)),3),CMB[[Cmb_ID]:[Cmb_ID]],0),SUM(N(DY$1),N($R78),1)),CHOOSE(AC[[M]:[M]],1,0,1,AC[[DB]:[DB]])),PRODUCT(SUM(ROUND(AVERAGE(VALUE(DY$3),VALUE($P78)),0),CHOOSE(IF(OR(DY$1,$R78),4,INDEX(CMB[[Res_Rare]:[Res_Rare]],MATCH(ROUND(MIN(SUM(DY$4,$O78/1000),SUM($O78,DY$4/1000)),3),CMB[[Cmb_ID]:[Cmb_ID]],0))),-1,-1,0,0)),IF(OR(DY$1,$R78),4,INDEX(CMB[[Cmb_Rare]:[Cmb_Rare]],MATCH(ROUND(MIN(SUM(DY$4,$O78/1000),SUM($O78,DY$4/1000)),3),CMB[[Cmb_ID]:[Cmb_ID]],0))),CHOOSE(AC[[M]:[M]],2,1,1,SUM(AC[[AB]:[DB]])))),""))</f>
        <v/>
      </c>
      <c r="DZ78" t="str">
        <f>IF(OR(DZ$5="",$S78=""),"",IFERROR(SUM(PRODUCT(INDEX(CMB[[BA_0O]:[BA_2O]],MATCH(ROUND(MIN(SUM(DZ$4,$O78/1000),SUM($O78,DZ$4/1000)),3),CMB[[Cmb_ID]:[Cmb_ID]],0),SUM(N(DZ$1),N($R78),1)),CHOOSE(AC[[M]:[M]],1,1,0,AC[[AB]:[AB]])),PRODUCT(INDEX(CMB[[BD_0O]:[BD_2O]],MATCH(ROUND(MIN(SUM(DZ$4,$O78/1000),SUM($O78,DZ$4/1000)),3),CMB[[Cmb_ID]:[Cmb_ID]],0),SUM(N(DZ$1),N($R78),1)),CHOOSE(AC[[M]:[M]],1,0,1,AC[[DB]:[DB]])),PRODUCT(SUM(ROUND(AVERAGE(VALUE(DZ$3),VALUE($P78)),0),CHOOSE(IF(OR(DZ$1,$R78),4,INDEX(CMB[[Res_Rare]:[Res_Rare]],MATCH(ROUND(MIN(SUM(DZ$4,$O78/1000),SUM($O78,DZ$4/1000)),3),CMB[[Cmb_ID]:[Cmb_ID]],0))),-1,-1,0,0)),IF(OR(DZ$1,$R78),4,INDEX(CMB[[Cmb_Rare]:[Cmb_Rare]],MATCH(ROUND(MIN(SUM(DZ$4,$O78/1000),SUM($O78,DZ$4/1000)),3),CMB[[Cmb_ID]:[Cmb_ID]],0))),CHOOSE(AC[[M]:[M]],2,1,1,SUM(AC[[AB]:[DB]])))),""))</f>
        <v/>
      </c>
      <c r="EA78" t="str">
        <f>IF(OR(EA$5="",$S78=""),"",IFERROR(SUM(PRODUCT(INDEX(CMB[[BA_0O]:[BA_2O]],MATCH(ROUND(MIN(SUM(EA$4,$O78/1000),SUM($O78,EA$4/1000)),3),CMB[[Cmb_ID]:[Cmb_ID]],0),SUM(N(EA$1),N($R78),1)),CHOOSE(AC[[M]:[M]],1,1,0,AC[[AB]:[AB]])),PRODUCT(INDEX(CMB[[BD_0O]:[BD_2O]],MATCH(ROUND(MIN(SUM(EA$4,$O78/1000),SUM($O78,EA$4/1000)),3),CMB[[Cmb_ID]:[Cmb_ID]],0),SUM(N(EA$1),N($R78),1)),CHOOSE(AC[[M]:[M]],1,0,1,AC[[DB]:[DB]])),PRODUCT(SUM(ROUND(AVERAGE(VALUE(EA$3),VALUE($P78)),0),CHOOSE(IF(OR(EA$1,$R78),4,INDEX(CMB[[Res_Rare]:[Res_Rare]],MATCH(ROUND(MIN(SUM(EA$4,$O78/1000),SUM($O78,EA$4/1000)),3),CMB[[Cmb_ID]:[Cmb_ID]],0))),-1,-1,0,0)),IF(OR(EA$1,$R78),4,INDEX(CMB[[Cmb_Rare]:[Cmb_Rare]],MATCH(ROUND(MIN(SUM(EA$4,$O78/1000),SUM($O78,EA$4/1000)),3),CMB[[Cmb_ID]:[Cmb_ID]],0))),CHOOSE(AC[[M]:[M]],2,1,1,SUM(AC[[AB]:[DB]])))),""))</f>
        <v/>
      </c>
      <c r="EB78" t="str">
        <f>IF(OR(EB$5="",$S78=""),"",IFERROR(SUM(PRODUCT(INDEX(CMB[[BA_0O]:[BA_2O]],MATCH(ROUND(MIN(SUM(EB$4,$O78/1000),SUM($O78,EB$4/1000)),3),CMB[[Cmb_ID]:[Cmb_ID]],0),SUM(N(EB$1),N($R78),1)),CHOOSE(AC[[M]:[M]],1,1,0,AC[[AB]:[AB]])),PRODUCT(INDEX(CMB[[BD_0O]:[BD_2O]],MATCH(ROUND(MIN(SUM(EB$4,$O78/1000),SUM($O78,EB$4/1000)),3),CMB[[Cmb_ID]:[Cmb_ID]],0),SUM(N(EB$1),N($R78),1)),CHOOSE(AC[[M]:[M]],1,0,1,AC[[DB]:[DB]])),PRODUCT(SUM(ROUND(AVERAGE(VALUE(EB$3),VALUE($P78)),0),CHOOSE(IF(OR(EB$1,$R78),4,INDEX(CMB[[Res_Rare]:[Res_Rare]],MATCH(ROUND(MIN(SUM(EB$4,$O78/1000),SUM($O78,EB$4/1000)),3),CMB[[Cmb_ID]:[Cmb_ID]],0))),-1,-1,0,0)),IF(OR(EB$1,$R78),4,INDEX(CMB[[Cmb_Rare]:[Cmb_Rare]],MATCH(ROUND(MIN(SUM(EB$4,$O78/1000),SUM($O78,EB$4/1000)),3),CMB[[Cmb_ID]:[Cmb_ID]],0))),CHOOSE(AC[[M]:[M]],2,1,1,SUM(AC[[AB]:[DB]])))),""))</f>
        <v/>
      </c>
      <c r="EC78" t="str">
        <f>IF(OR(EC$5="",$S78=""),"",IFERROR(SUM(PRODUCT(INDEX(CMB[[BA_0O]:[BA_2O]],MATCH(ROUND(MIN(SUM(EC$4,$O78/1000),SUM($O78,EC$4/1000)),3),CMB[[Cmb_ID]:[Cmb_ID]],0),SUM(N(EC$1),N($R78),1)),CHOOSE(AC[[M]:[M]],1,1,0,AC[[AB]:[AB]])),PRODUCT(INDEX(CMB[[BD_0O]:[BD_2O]],MATCH(ROUND(MIN(SUM(EC$4,$O78/1000),SUM($O78,EC$4/1000)),3),CMB[[Cmb_ID]:[Cmb_ID]],0),SUM(N(EC$1),N($R78),1)),CHOOSE(AC[[M]:[M]],1,0,1,AC[[DB]:[DB]])),PRODUCT(SUM(ROUND(AVERAGE(VALUE(EC$3),VALUE($P78)),0),CHOOSE(IF(OR(EC$1,$R78),4,INDEX(CMB[[Res_Rare]:[Res_Rare]],MATCH(ROUND(MIN(SUM(EC$4,$O78/1000),SUM($O78,EC$4/1000)),3),CMB[[Cmb_ID]:[Cmb_ID]],0))),-1,-1,0,0)),IF(OR(EC$1,$R78),4,INDEX(CMB[[Cmb_Rare]:[Cmb_Rare]],MATCH(ROUND(MIN(SUM(EC$4,$O78/1000),SUM($O78,EC$4/1000)),3),CMB[[Cmb_ID]:[Cmb_ID]],0))),CHOOSE(AC[[M]:[M]],2,1,1,SUM(AC[[AB]:[DB]])))),""))</f>
        <v/>
      </c>
      <c r="ED78" t="str">
        <f>IF(OR(ED$5="",$S78=""),"",IFERROR(SUM(PRODUCT(INDEX(CMB[[BA_0O]:[BA_2O]],MATCH(ROUND(MIN(SUM(ED$4,$O78/1000),SUM($O78,ED$4/1000)),3),CMB[[Cmb_ID]:[Cmb_ID]],0),SUM(N(ED$1),N($R78),1)),CHOOSE(AC[[M]:[M]],1,1,0,AC[[AB]:[AB]])),PRODUCT(INDEX(CMB[[BD_0O]:[BD_2O]],MATCH(ROUND(MIN(SUM(ED$4,$O78/1000),SUM($O78,ED$4/1000)),3),CMB[[Cmb_ID]:[Cmb_ID]],0),SUM(N(ED$1),N($R78),1)),CHOOSE(AC[[M]:[M]],1,0,1,AC[[DB]:[DB]])),PRODUCT(SUM(ROUND(AVERAGE(VALUE(ED$3),VALUE($P78)),0),CHOOSE(IF(OR(ED$1,$R78),4,INDEX(CMB[[Res_Rare]:[Res_Rare]],MATCH(ROUND(MIN(SUM(ED$4,$O78/1000),SUM($O78,ED$4/1000)),3),CMB[[Cmb_ID]:[Cmb_ID]],0))),-1,-1,0,0)),IF(OR(ED$1,$R78),4,INDEX(CMB[[Cmb_Rare]:[Cmb_Rare]],MATCH(ROUND(MIN(SUM(ED$4,$O78/1000),SUM($O78,ED$4/1000)),3),CMB[[Cmb_ID]:[Cmb_ID]],0))),CHOOSE(AC[[M]:[M]],2,1,1,SUM(AC[[AB]:[DB]])))),""))</f>
        <v/>
      </c>
      <c r="EE78" t="str">
        <f>IF(OR(EE$5="",$S78=""),"",IFERROR(SUM(PRODUCT(INDEX(CMB[[BA_0O]:[BA_2O]],MATCH(ROUND(MIN(SUM(EE$4,$O78/1000),SUM($O78,EE$4/1000)),3),CMB[[Cmb_ID]:[Cmb_ID]],0),SUM(N(EE$1),N($R78),1)),CHOOSE(AC[[M]:[M]],1,1,0,AC[[AB]:[AB]])),PRODUCT(INDEX(CMB[[BD_0O]:[BD_2O]],MATCH(ROUND(MIN(SUM(EE$4,$O78/1000),SUM($O78,EE$4/1000)),3),CMB[[Cmb_ID]:[Cmb_ID]],0),SUM(N(EE$1),N($R78),1)),CHOOSE(AC[[M]:[M]],1,0,1,AC[[DB]:[DB]])),PRODUCT(SUM(ROUND(AVERAGE(VALUE(EE$3),VALUE($P78)),0),CHOOSE(IF(OR(EE$1,$R78),4,INDEX(CMB[[Res_Rare]:[Res_Rare]],MATCH(ROUND(MIN(SUM(EE$4,$O78/1000),SUM($O78,EE$4/1000)),3),CMB[[Cmb_ID]:[Cmb_ID]],0))),-1,-1,0,0)),IF(OR(EE$1,$R78),4,INDEX(CMB[[Cmb_Rare]:[Cmb_Rare]],MATCH(ROUND(MIN(SUM(EE$4,$O78/1000),SUM($O78,EE$4/1000)),3),CMB[[Cmb_ID]:[Cmb_ID]],0))),CHOOSE(AC[[M]:[M]],2,1,1,SUM(AC[[AB]:[DB]])))),""))</f>
        <v/>
      </c>
      <c r="EF78" t="str">
        <f>IF(OR(EF$5="",$S78=""),"",IFERROR(SUM(PRODUCT(INDEX(CMB[[BA_0O]:[BA_2O]],MATCH(ROUND(MIN(SUM(EF$4,$O78/1000),SUM($O78,EF$4/1000)),3),CMB[[Cmb_ID]:[Cmb_ID]],0),SUM(N(EF$1),N($R78),1)),CHOOSE(AC[[M]:[M]],1,1,0,AC[[AB]:[AB]])),PRODUCT(INDEX(CMB[[BD_0O]:[BD_2O]],MATCH(ROUND(MIN(SUM(EF$4,$O78/1000),SUM($O78,EF$4/1000)),3),CMB[[Cmb_ID]:[Cmb_ID]],0),SUM(N(EF$1),N($R78),1)),CHOOSE(AC[[M]:[M]],1,0,1,AC[[DB]:[DB]])),PRODUCT(SUM(ROUND(AVERAGE(VALUE(EF$3),VALUE($P78)),0),CHOOSE(IF(OR(EF$1,$R78),4,INDEX(CMB[[Res_Rare]:[Res_Rare]],MATCH(ROUND(MIN(SUM(EF$4,$O78/1000),SUM($O78,EF$4/1000)),3),CMB[[Cmb_ID]:[Cmb_ID]],0))),-1,-1,0,0)),IF(OR(EF$1,$R78),4,INDEX(CMB[[Cmb_Rare]:[Cmb_Rare]],MATCH(ROUND(MIN(SUM(EF$4,$O78/1000),SUM($O78,EF$4/1000)),3),CMB[[Cmb_ID]:[Cmb_ID]],0))),CHOOSE(AC[[M]:[M]],2,1,1,SUM(AC[[AB]:[DB]])))),""))</f>
        <v/>
      </c>
      <c r="EG78" t="str">
        <f>IF(OR(EG$5="",$S78=""),"",IFERROR(SUM(PRODUCT(INDEX(CMB[[BA_0O]:[BA_2O]],MATCH(ROUND(MIN(SUM(EG$4,$O78/1000),SUM($O78,EG$4/1000)),3),CMB[[Cmb_ID]:[Cmb_ID]],0),SUM(N(EG$1),N($R78),1)),CHOOSE(AC[[M]:[M]],1,1,0,AC[[AB]:[AB]])),PRODUCT(INDEX(CMB[[BD_0O]:[BD_2O]],MATCH(ROUND(MIN(SUM(EG$4,$O78/1000),SUM($O78,EG$4/1000)),3),CMB[[Cmb_ID]:[Cmb_ID]],0),SUM(N(EG$1),N($R78),1)),CHOOSE(AC[[M]:[M]],1,0,1,AC[[DB]:[DB]])),PRODUCT(SUM(ROUND(AVERAGE(VALUE(EG$3),VALUE($P78)),0),CHOOSE(IF(OR(EG$1,$R78),4,INDEX(CMB[[Res_Rare]:[Res_Rare]],MATCH(ROUND(MIN(SUM(EG$4,$O78/1000),SUM($O78,EG$4/1000)),3),CMB[[Cmb_ID]:[Cmb_ID]],0))),-1,-1,0,0)),IF(OR(EG$1,$R78),4,INDEX(CMB[[Cmb_Rare]:[Cmb_Rare]],MATCH(ROUND(MIN(SUM(EG$4,$O78/1000),SUM($O78,EG$4/1000)),3),CMB[[Cmb_ID]:[Cmb_ID]],0))),CHOOSE(AC[[M]:[M]],2,1,1,SUM(AC[[AB]:[DB]])))),""))</f>
        <v/>
      </c>
      <c r="EH78" t="str">
        <f>IF(OR(EH$5="",$S78=""),"",IFERROR(SUM(PRODUCT(INDEX(CMB[[BA_0O]:[BA_2O]],MATCH(ROUND(MIN(SUM(EH$4,$O78/1000),SUM($O78,EH$4/1000)),3),CMB[[Cmb_ID]:[Cmb_ID]],0),SUM(N(EH$1),N($R78),1)),CHOOSE(AC[[M]:[M]],1,1,0,AC[[AB]:[AB]])),PRODUCT(INDEX(CMB[[BD_0O]:[BD_2O]],MATCH(ROUND(MIN(SUM(EH$4,$O78/1000),SUM($O78,EH$4/1000)),3),CMB[[Cmb_ID]:[Cmb_ID]],0),SUM(N(EH$1),N($R78),1)),CHOOSE(AC[[M]:[M]],1,0,1,AC[[DB]:[DB]])),PRODUCT(SUM(ROUND(AVERAGE(VALUE(EH$3),VALUE($P78)),0),CHOOSE(IF(OR(EH$1,$R78),4,INDEX(CMB[[Res_Rare]:[Res_Rare]],MATCH(ROUND(MIN(SUM(EH$4,$O78/1000),SUM($O78,EH$4/1000)),3),CMB[[Cmb_ID]:[Cmb_ID]],0))),-1,-1,0,0)),IF(OR(EH$1,$R78),4,INDEX(CMB[[Cmb_Rare]:[Cmb_Rare]],MATCH(ROUND(MIN(SUM(EH$4,$O78/1000),SUM($O78,EH$4/1000)),3),CMB[[Cmb_ID]:[Cmb_ID]],0))),CHOOSE(AC[[M]:[M]],2,1,1,SUM(AC[[AB]:[DB]])))),""))</f>
        <v/>
      </c>
      <c r="EI78" t="str">
        <f>IF(OR(EI$5="",$S78=""),"",IFERROR(SUM(PRODUCT(INDEX(CMB[[BA_0O]:[BA_2O]],MATCH(ROUND(MIN(SUM(EI$4,$O78/1000),SUM($O78,EI$4/1000)),3),CMB[[Cmb_ID]:[Cmb_ID]],0),SUM(N(EI$1),N($R78),1)),CHOOSE(AC[[M]:[M]],1,1,0,AC[[AB]:[AB]])),PRODUCT(INDEX(CMB[[BD_0O]:[BD_2O]],MATCH(ROUND(MIN(SUM(EI$4,$O78/1000),SUM($O78,EI$4/1000)),3),CMB[[Cmb_ID]:[Cmb_ID]],0),SUM(N(EI$1),N($R78),1)),CHOOSE(AC[[M]:[M]],1,0,1,AC[[DB]:[DB]])),PRODUCT(SUM(ROUND(AVERAGE(VALUE(EI$3),VALUE($P78)),0),CHOOSE(IF(OR(EI$1,$R78),4,INDEX(CMB[[Res_Rare]:[Res_Rare]],MATCH(ROUND(MIN(SUM(EI$4,$O78/1000),SUM($O78,EI$4/1000)),3),CMB[[Cmb_ID]:[Cmb_ID]],0))),-1,-1,0,0)),IF(OR(EI$1,$R78),4,INDEX(CMB[[Cmb_Rare]:[Cmb_Rare]],MATCH(ROUND(MIN(SUM(EI$4,$O78/1000),SUM($O78,EI$4/1000)),3),CMB[[Cmb_ID]:[Cmb_ID]],0))),CHOOSE(AC[[M]:[M]],2,1,1,SUM(AC[[AB]:[DB]])))),""))</f>
        <v/>
      </c>
      <c r="EJ78" t="str">
        <f>IF(OR(EJ$5="",$S78=""),"",IFERROR(SUM(PRODUCT(INDEX(CMB[[BA_0O]:[BA_2O]],MATCH(ROUND(MIN(SUM(EJ$4,$O78/1000),SUM($O78,EJ$4/1000)),3),CMB[[Cmb_ID]:[Cmb_ID]],0),SUM(N(EJ$1),N($R78),1)),CHOOSE(AC[[M]:[M]],1,1,0,AC[[AB]:[AB]])),PRODUCT(INDEX(CMB[[BD_0O]:[BD_2O]],MATCH(ROUND(MIN(SUM(EJ$4,$O78/1000),SUM($O78,EJ$4/1000)),3),CMB[[Cmb_ID]:[Cmb_ID]],0),SUM(N(EJ$1),N($R78),1)),CHOOSE(AC[[M]:[M]],1,0,1,AC[[DB]:[DB]])),PRODUCT(SUM(ROUND(AVERAGE(VALUE(EJ$3),VALUE($P78)),0),CHOOSE(IF(OR(EJ$1,$R78),4,INDEX(CMB[[Res_Rare]:[Res_Rare]],MATCH(ROUND(MIN(SUM(EJ$4,$O78/1000),SUM($O78,EJ$4/1000)),3),CMB[[Cmb_ID]:[Cmb_ID]],0))),-1,-1,0,0)),IF(OR(EJ$1,$R78),4,INDEX(CMB[[Cmb_Rare]:[Cmb_Rare]],MATCH(ROUND(MIN(SUM(EJ$4,$O78/1000),SUM($O78,EJ$4/1000)),3),CMB[[Cmb_ID]:[Cmb_ID]],0))),CHOOSE(AC[[M]:[M]],2,1,1,SUM(AC[[AB]:[DB]])))),""))</f>
        <v/>
      </c>
      <c r="EK78" t="str">
        <f>IF(OR(EK$5="",$S78=""),"",IFERROR(SUM(PRODUCT(INDEX(CMB[[BA_0O]:[BA_2O]],MATCH(ROUND(MIN(SUM(EK$4,$O78/1000),SUM($O78,EK$4/1000)),3),CMB[[Cmb_ID]:[Cmb_ID]],0),SUM(N(EK$1),N($R78),1)),CHOOSE(AC[[M]:[M]],1,1,0,AC[[AB]:[AB]])),PRODUCT(INDEX(CMB[[BD_0O]:[BD_2O]],MATCH(ROUND(MIN(SUM(EK$4,$O78/1000),SUM($O78,EK$4/1000)),3),CMB[[Cmb_ID]:[Cmb_ID]],0),SUM(N(EK$1),N($R78),1)),CHOOSE(AC[[M]:[M]],1,0,1,AC[[DB]:[DB]])),PRODUCT(SUM(ROUND(AVERAGE(VALUE(EK$3),VALUE($P78)),0),CHOOSE(IF(OR(EK$1,$R78),4,INDEX(CMB[[Res_Rare]:[Res_Rare]],MATCH(ROUND(MIN(SUM(EK$4,$O78/1000),SUM($O78,EK$4/1000)),3),CMB[[Cmb_ID]:[Cmb_ID]],0))),-1,-1,0,0)),IF(OR(EK$1,$R78),4,INDEX(CMB[[Cmb_Rare]:[Cmb_Rare]],MATCH(ROUND(MIN(SUM(EK$4,$O78/1000),SUM($O78,EK$4/1000)),3),CMB[[Cmb_ID]:[Cmb_ID]],0))),CHOOSE(AC[[M]:[M]],2,1,1,SUM(AC[[AB]:[DB]])))),""))</f>
        <v/>
      </c>
      <c r="EL78" t="str">
        <f>IF(OR(EL$5="",$S78=""),"",IFERROR(SUM(PRODUCT(INDEX(CMB[[BA_0O]:[BA_2O]],MATCH(ROUND(MIN(SUM(EL$4,$O78/1000),SUM($O78,EL$4/1000)),3),CMB[[Cmb_ID]:[Cmb_ID]],0),SUM(N(EL$1),N($R78),1)),CHOOSE(AC[[M]:[M]],1,1,0,AC[[AB]:[AB]])),PRODUCT(INDEX(CMB[[BD_0O]:[BD_2O]],MATCH(ROUND(MIN(SUM(EL$4,$O78/1000),SUM($O78,EL$4/1000)),3),CMB[[Cmb_ID]:[Cmb_ID]],0),SUM(N(EL$1),N($R78),1)),CHOOSE(AC[[M]:[M]],1,0,1,AC[[DB]:[DB]])),PRODUCT(SUM(ROUND(AVERAGE(VALUE(EL$3),VALUE($P78)),0),CHOOSE(IF(OR(EL$1,$R78),4,INDEX(CMB[[Res_Rare]:[Res_Rare]],MATCH(ROUND(MIN(SUM(EL$4,$O78/1000),SUM($O78,EL$4/1000)),3),CMB[[Cmb_ID]:[Cmb_ID]],0))),-1,-1,0,0)),IF(OR(EL$1,$R78),4,INDEX(CMB[[Cmb_Rare]:[Cmb_Rare]],MATCH(ROUND(MIN(SUM(EL$4,$O78/1000),SUM($O78,EL$4/1000)),3),CMB[[Cmb_ID]:[Cmb_ID]],0))),CHOOSE(AC[[M]:[M]],2,1,1,SUM(AC[[AB]:[DB]])))),""))</f>
        <v/>
      </c>
      <c r="EM78" t="str">
        <f>IF(OR(EM$5="",$S78=""),"",IFERROR(SUM(PRODUCT(INDEX(CMB[[BA_0O]:[BA_2O]],MATCH(ROUND(MIN(SUM(EM$4,$O78/1000),SUM($O78,EM$4/1000)),3),CMB[[Cmb_ID]:[Cmb_ID]],0),SUM(N(EM$1),N($R78),1)),CHOOSE(AC[[M]:[M]],1,1,0,AC[[AB]:[AB]])),PRODUCT(INDEX(CMB[[BD_0O]:[BD_2O]],MATCH(ROUND(MIN(SUM(EM$4,$O78/1000),SUM($O78,EM$4/1000)),3),CMB[[Cmb_ID]:[Cmb_ID]],0),SUM(N(EM$1),N($R78),1)),CHOOSE(AC[[M]:[M]],1,0,1,AC[[DB]:[DB]])),PRODUCT(SUM(ROUND(AVERAGE(VALUE(EM$3),VALUE($P78)),0),CHOOSE(IF(OR(EM$1,$R78),4,INDEX(CMB[[Res_Rare]:[Res_Rare]],MATCH(ROUND(MIN(SUM(EM$4,$O78/1000),SUM($O78,EM$4/1000)),3),CMB[[Cmb_ID]:[Cmb_ID]],0))),-1,-1,0,0)),IF(OR(EM$1,$R78),4,INDEX(CMB[[Cmb_Rare]:[Cmb_Rare]],MATCH(ROUND(MIN(SUM(EM$4,$O78/1000),SUM($O78,EM$4/1000)),3),CMB[[Cmb_ID]:[Cmb_ID]],0))),CHOOSE(AC[[M]:[M]],2,1,1,SUM(AC[[AB]:[DB]])))),""))</f>
        <v/>
      </c>
      <c r="EN78" t="str">
        <f>IF(OR(EN$5="",$S78=""),"",IFERROR(SUM(PRODUCT(INDEX(CMB[[BA_0O]:[BA_2O]],MATCH(ROUND(MIN(SUM(EN$4,$O78/1000),SUM($O78,EN$4/1000)),3),CMB[[Cmb_ID]:[Cmb_ID]],0),SUM(N(EN$1),N($R78),1)),CHOOSE(AC[[M]:[M]],1,1,0,AC[[AB]:[AB]])),PRODUCT(INDEX(CMB[[BD_0O]:[BD_2O]],MATCH(ROUND(MIN(SUM(EN$4,$O78/1000),SUM($O78,EN$4/1000)),3),CMB[[Cmb_ID]:[Cmb_ID]],0),SUM(N(EN$1),N($R78),1)),CHOOSE(AC[[M]:[M]],1,0,1,AC[[DB]:[DB]])),PRODUCT(SUM(ROUND(AVERAGE(VALUE(EN$3),VALUE($P78)),0),CHOOSE(IF(OR(EN$1,$R78),4,INDEX(CMB[[Res_Rare]:[Res_Rare]],MATCH(ROUND(MIN(SUM(EN$4,$O78/1000),SUM($O78,EN$4/1000)),3),CMB[[Cmb_ID]:[Cmb_ID]],0))),-1,-1,0,0)),IF(OR(EN$1,$R78),4,INDEX(CMB[[Cmb_Rare]:[Cmb_Rare]],MATCH(ROUND(MIN(SUM(EN$4,$O78/1000),SUM($O78,EN$4/1000)),3),CMB[[Cmb_ID]:[Cmb_ID]],0))),CHOOSE(AC[[M]:[M]],2,1,1,SUM(AC[[AB]:[DB]])))),""))</f>
        <v/>
      </c>
      <c r="EO78" t="str">
        <f>IF(OR(EO$5="",$S78=""),"",IFERROR(SUM(PRODUCT(INDEX(CMB[[BA_0O]:[BA_2O]],MATCH(ROUND(MIN(SUM(EO$4,$O78/1000),SUM($O78,EO$4/1000)),3),CMB[[Cmb_ID]:[Cmb_ID]],0),SUM(N(EO$1),N($R78),1)),CHOOSE(AC[[M]:[M]],1,1,0,AC[[AB]:[AB]])),PRODUCT(INDEX(CMB[[BD_0O]:[BD_2O]],MATCH(ROUND(MIN(SUM(EO$4,$O78/1000),SUM($O78,EO$4/1000)),3),CMB[[Cmb_ID]:[Cmb_ID]],0),SUM(N(EO$1),N($R78),1)),CHOOSE(AC[[M]:[M]],1,0,1,AC[[DB]:[DB]])),PRODUCT(SUM(ROUND(AVERAGE(VALUE(EO$3),VALUE($P78)),0),CHOOSE(IF(OR(EO$1,$R78),4,INDEX(CMB[[Res_Rare]:[Res_Rare]],MATCH(ROUND(MIN(SUM(EO$4,$O78/1000),SUM($O78,EO$4/1000)),3),CMB[[Cmb_ID]:[Cmb_ID]],0))),-1,-1,0,0)),IF(OR(EO$1,$R78),4,INDEX(CMB[[Cmb_Rare]:[Cmb_Rare]],MATCH(ROUND(MIN(SUM(EO$4,$O78/1000),SUM($O78,EO$4/1000)),3),CMB[[Cmb_ID]:[Cmb_ID]],0))),CHOOSE(AC[[M]:[M]],2,1,1,SUM(AC[[AB]:[DB]])))),""))</f>
        <v/>
      </c>
      <c r="EP78" t="str">
        <f>IF(OR(EP$5="",$S78=""),"",IFERROR(SUM(PRODUCT(INDEX(CMB[[BA_0O]:[BA_2O]],MATCH(ROUND(MIN(SUM(EP$4,$O78/1000),SUM($O78,EP$4/1000)),3),CMB[[Cmb_ID]:[Cmb_ID]],0),SUM(N(EP$1),N($R78),1)),CHOOSE(AC[[M]:[M]],1,1,0,AC[[AB]:[AB]])),PRODUCT(INDEX(CMB[[BD_0O]:[BD_2O]],MATCH(ROUND(MIN(SUM(EP$4,$O78/1000),SUM($O78,EP$4/1000)),3),CMB[[Cmb_ID]:[Cmb_ID]],0),SUM(N(EP$1),N($R78),1)),CHOOSE(AC[[M]:[M]],1,0,1,AC[[DB]:[DB]])),PRODUCT(SUM(ROUND(AVERAGE(VALUE(EP$3),VALUE($P78)),0),CHOOSE(IF(OR(EP$1,$R78),4,INDEX(CMB[[Res_Rare]:[Res_Rare]],MATCH(ROUND(MIN(SUM(EP$4,$O78/1000),SUM($O78,EP$4/1000)),3),CMB[[Cmb_ID]:[Cmb_ID]],0))),-1,-1,0,0)),IF(OR(EP$1,$R78),4,INDEX(CMB[[Cmb_Rare]:[Cmb_Rare]],MATCH(ROUND(MIN(SUM(EP$4,$O78/1000),SUM($O78,EP$4/1000)),3),CMB[[Cmb_ID]:[Cmb_ID]],0))),CHOOSE(AC[[M]:[M]],2,1,1,SUM(AC[[AB]:[DB]])))),""))</f>
        <v/>
      </c>
      <c r="EQ78" t="str">
        <f>IF(OR(EQ$5="",$S78=""),"",IFERROR(SUM(PRODUCT(INDEX(CMB[[BA_0O]:[BA_2O]],MATCH(ROUND(MIN(SUM(EQ$4,$O78/1000),SUM($O78,EQ$4/1000)),3),CMB[[Cmb_ID]:[Cmb_ID]],0),SUM(N(EQ$1),N($R78),1)),CHOOSE(AC[[M]:[M]],1,1,0,AC[[AB]:[AB]])),PRODUCT(INDEX(CMB[[BD_0O]:[BD_2O]],MATCH(ROUND(MIN(SUM(EQ$4,$O78/1000),SUM($O78,EQ$4/1000)),3),CMB[[Cmb_ID]:[Cmb_ID]],0),SUM(N(EQ$1),N($R78),1)),CHOOSE(AC[[M]:[M]],1,0,1,AC[[DB]:[DB]])),PRODUCT(SUM(ROUND(AVERAGE(VALUE(EQ$3),VALUE($P78)),0),CHOOSE(IF(OR(EQ$1,$R78),4,INDEX(CMB[[Res_Rare]:[Res_Rare]],MATCH(ROUND(MIN(SUM(EQ$4,$O78/1000),SUM($O78,EQ$4/1000)),3),CMB[[Cmb_ID]:[Cmb_ID]],0))),-1,-1,0,0)),IF(OR(EQ$1,$R78),4,INDEX(CMB[[Cmb_Rare]:[Cmb_Rare]],MATCH(ROUND(MIN(SUM(EQ$4,$O78/1000),SUM($O78,EQ$4/1000)),3),CMB[[Cmb_ID]:[Cmb_ID]],0))),CHOOSE(AC[[M]:[M]],2,1,1,SUM(AC[[AB]:[DB]])))),""))</f>
        <v/>
      </c>
      <c r="ER78" t="str">
        <f>IF(OR(ER$5="",$S78=""),"",IFERROR(SUM(PRODUCT(INDEX(CMB[[BA_0O]:[BA_2O]],MATCH(ROUND(MIN(SUM(ER$4,$O78/1000),SUM($O78,ER$4/1000)),3),CMB[[Cmb_ID]:[Cmb_ID]],0),SUM(N(ER$1),N($R78),1)),CHOOSE(AC[[M]:[M]],1,1,0,AC[[AB]:[AB]])),PRODUCT(INDEX(CMB[[BD_0O]:[BD_2O]],MATCH(ROUND(MIN(SUM(ER$4,$O78/1000),SUM($O78,ER$4/1000)),3),CMB[[Cmb_ID]:[Cmb_ID]],0),SUM(N(ER$1),N($R78),1)),CHOOSE(AC[[M]:[M]],1,0,1,AC[[DB]:[DB]])),PRODUCT(SUM(ROUND(AVERAGE(VALUE(ER$3),VALUE($P78)),0),CHOOSE(IF(OR(ER$1,$R78),4,INDEX(CMB[[Res_Rare]:[Res_Rare]],MATCH(ROUND(MIN(SUM(ER$4,$O78/1000),SUM($O78,ER$4/1000)),3),CMB[[Cmb_ID]:[Cmb_ID]],0))),-1,-1,0,0)),IF(OR(ER$1,$R78),4,INDEX(CMB[[Cmb_Rare]:[Cmb_Rare]],MATCH(ROUND(MIN(SUM(ER$4,$O78/1000),SUM($O78,ER$4/1000)),3),CMB[[Cmb_ID]:[Cmb_ID]],0))),CHOOSE(AC[[M]:[M]],2,1,1,SUM(AC[[AB]:[DB]])))),""))</f>
        <v/>
      </c>
      <c r="ES78" t="str">
        <f>IF(OR(ES$5="",$S78=""),"",IFERROR(SUM(PRODUCT(INDEX(CMB[[BA_0O]:[BA_2O]],MATCH(ROUND(MIN(SUM(ES$4,$O78/1000),SUM($O78,ES$4/1000)),3),CMB[[Cmb_ID]:[Cmb_ID]],0),SUM(N(ES$1),N($R78),1)),CHOOSE(AC[[M]:[M]],1,1,0,AC[[AB]:[AB]])),PRODUCT(INDEX(CMB[[BD_0O]:[BD_2O]],MATCH(ROUND(MIN(SUM(ES$4,$O78/1000),SUM($O78,ES$4/1000)),3),CMB[[Cmb_ID]:[Cmb_ID]],0),SUM(N(ES$1),N($R78),1)),CHOOSE(AC[[M]:[M]],1,0,1,AC[[DB]:[DB]])),PRODUCT(SUM(ROUND(AVERAGE(VALUE(ES$3),VALUE($P78)),0),CHOOSE(IF(OR(ES$1,$R78),4,INDEX(CMB[[Res_Rare]:[Res_Rare]],MATCH(ROUND(MIN(SUM(ES$4,$O78/1000),SUM($O78,ES$4/1000)),3),CMB[[Cmb_ID]:[Cmb_ID]],0))),-1,-1,0,0)),IF(OR(ES$1,$R78),4,INDEX(CMB[[Cmb_Rare]:[Cmb_Rare]],MATCH(ROUND(MIN(SUM(ES$4,$O78/1000),SUM($O78,ES$4/1000)),3),CMB[[Cmb_ID]:[Cmb_ID]],0))),CHOOSE(AC[[M]:[M]],2,1,1,SUM(AC[[AB]:[DB]])))),""))</f>
        <v/>
      </c>
      <c r="ET78" t="str">
        <f>IF(OR(ET$5="",$S78=""),"",IFERROR(SUM(PRODUCT(INDEX(CMB[[BA_0O]:[BA_2O]],MATCH(ROUND(MIN(SUM(ET$4,$O78/1000),SUM($O78,ET$4/1000)),3),CMB[[Cmb_ID]:[Cmb_ID]],0),SUM(N(ET$1),N($R78),1)),CHOOSE(AC[[M]:[M]],1,1,0,AC[[AB]:[AB]])),PRODUCT(INDEX(CMB[[BD_0O]:[BD_2O]],MATCH(ROUND(MIN(SUM(ET$4,$O78/1000),SUM($O78,ET$4/1000)),3),CMB[[Cmb_ID]:[Cmb_ID]],0),SUM(N(ET$1),N($R78),1)),CHOOSE(AC[[M]:[M]],1,0,1,AC[[DB]:[DB]])),PRODUCT(SUM(ROUND(AVERAGE(VALUE(ET$3),VALUE($P78)),0),CHOOSE(IF(OR(ET$1,$R78),4,INDEX(CMB[[Res_Rare]:[Res_Rare]],MATCH(ROUND(MIN(SUM(ET$4,$O78/1000),SUM($O78,ET$4/1000)),3),CMB[[Cmb_ID]:[Cmb_ID]],0))),-1,-1,0,0)),IF(OR(ET$1,$R78),4,INDEX(CMB[[Cmb_Rare]:[Cmb_Rare]],MATCH(ROUND(MIN(SUM(ET$4,$O78/1000),SUM($O78,ET$4/1000)),3),CMB[[Cmb_ID]:[Cmb_ID]],0))),CHOOSE(AC[[M]:[M]],2,1,1,SUM(AC[[AB]:[DB]])))),""))</f>
        <v/>
      </c>
      <c r="EU78" t="str">
        <f>IF(OR(EU$5="",$S78=""),"",IFERROR(SUM(PRODUCT(INDEX(CMB[[BA_0O]:[BA_2O]],MATCH(ROUND(MIN(SUM(EU$4,$O78/1000),SUM($O78,EU$4/1000)),3),CMB[[Cmb_ID]:[Cmb_ID]],0),SUM(N(EU$1),N($R78),1)),CHOOSE(AC[[M]:[M]],1,1,0,AC[[AB]:[AB]])),PRODUCT(INDEX(CMB[[BD_0O]:[BD_2O]],MATCH(ROUND(MIN(SUM(EU$4,$O78/1000),SUM($O78,EU$4/1000)),3),CMB[[Cmb_ID]:[Cmb_ID]],0),SUM(N(EU$1),N($R78),1)),CHOOSE(AC[[M]:[M]],1,0,1,AC[[DB]:[DB]])),PRODUCT(SUM(ROUND(AVERAGE(VALUE(EU$3),VALUE($P78)),0),CHOOSE(IF(OR(EU$1,$R78),4,INDEX(CMB[[Res_Rare]:[Res_Rare]],MATCH(ROUND(MIN(SUM(EU$4,$O78/1000),SUM($O78,EU$4/1000)),3),CMB[[Cmb_ID]:[Cmb_ID]],0))),-1,-1,0,0)),IF(OR(EU$1,$R78),4,INDEX(CMB[[Cmb_Rare]:[Cmb_Rare]],MATCH(ROUND(MIN(SUM(EU$4,$O78/1000),SUM($O78,EU$4/1000)),3),CMB[[Cmb_ID]:[Cmb_ID]],0))),CHOOSE(AC[[M]:[M]],2,1,1,SUM(AC[[AB]:[DB]])))),""))</f>
        <v/>
      </c>
      <c r="EV78" t="str">
        <f>IF(OR(EV$5="",$S78=""),"",IFERROR(SUM(PRODUCT(INDEX(CMB[[BA_0O]:[BA_2O]],MATCH(ROUND(MIN(SUM(EV$4,$O78/1000),SUM($O78,EV$4/1000)),3),CMB[[Cmb_ID]:[Cmb_ID]],0),SUM(N(EV$1),N($R78),1)),CHOOSE(AC[[M]:[M]],1,1,0,AC[[AB]:[AB]])),PRODUCT(INDEX(CMB[[BD_0O]:[BD_2O]],MATCH(ROUND(MIN(SUM(EV$4,$O78/1000),SUM($O78,EV$4/1000)),3),CMB[[Cmb_ID]:[Cmb_ID]],0),SUM(N(EV$1),N($R78),1)),CHOOSE(AC[[M]:[M]],1,0,1,AC[[DB]:[DB]])),PRODUCT(SUM(ROUND(AVERAGE(VALUE(EV$3),VALUE($P78)),0),CHOOSE(IF(OR(EV$1,$R78),4,INDEX(CMB[[Res_Rare]:[Res_Rare]],MATCH(ROUND(MIN(SUM(EV$4,$O78/1000),SUM($O78,EV$4/1000)),3),CMB[[Cmb_ID]:[Cmb_ID]],0))),-1,-1,0,0)),IF(OR(EV$1,$R78),4,INDEX(CMB[[Cmb_Rare]:[Cmb_Rare]],MATCH(ROUND(MIN(SUM(EV$4,$O78/1000),SUM($O78,EV$4/1000)),3),CMB[[Cmb_ID]:[Cmb_ID]],0))),CHOOSE(AC[[M]:[M]],2,1,1,SUM(AC[[AB]:[DB]])))),""))</f>
        <v/>
      </c>
      <c r="EW78" t="str">
        <f>IF(OR(EW$5="",$S78=""),"",IFERROR(SUM(PRODUCT(INDEX(CMB[[BA_0O]:[BA_2O]],MATCH(ROUND(MIN(SUM(EW$4,$O78/1000),SUM($O78,EW$4/1000)),3),CMB[[Cmb_ID]:[Cmb_ID]],0),SUM(N(EW$1),N($R78),1)),CHOOSE(AC[[M]:[M]],1,1,0,AC[[AB]:[AB]])),PRODUCT(INDEX(CMB[[BD_0O]:[BD_2O]],MATCH(ROUND(MIN(SUM(EW$4,$O78/1000),SUM($O78,EW$4/1000)),3),CMB[[Cmb_ID]:[Cmb_ID]],0),SUM(N(EW$1),N($R78),1)),CHOOSE(AC[[M]:[M]],1,0,1,AC[[DB]:[DB]])),PRODUCT(SUM(ROUND(AVERAGE(VALUE(EW$3),VALUE($P78)),0),CHOOSE(IF(OR(EW$1,$R78),4,INDEX(CMB[[Res_Rare]:[Res_Rare]],MATCH(ROUND(MIN(SUM(EW$4,$O78/1000),SUM($O78,EW$4/1000)),3),CMB[[Cmb_ID]:[Cmb_ID]],0))),-1,-1,0,0)),IF(OR(EW$1,$R78),4,INDEX(CMB[[Cmb_Rare]:[Cmb_Rare]],MATCH(ROUND(MIN(SUM(EW$4,$O78/1000),SUM($O78,EW$4/1000)),3),CMB[[Cmb_ID]:[Cmb_ID]],0))),CHOOSE(AC[[M]:[M]],2,1,1,SUM(AC[[AB]:[DB]])))),""))</f>
        <v/>
      </c>
      <c r="EX78" t="str">
        <f>IF(OR(EX$5="",$S78=""),"",IFERROR(SUM(PRODUCT(INDEX(CMB[[BA_0O]:[BA_2O]],MATCH(ROUND(MIN(SUM(EX$4,$O78/1000),SUM($O78,EX$4/1000)),3),CMB[[Cmb_ID]:[Cmb_ID]],0),SUM(N(EX$1),N($R78),1)),CHOOSE(AC[[M]:[M]],1,1,0,AC[[AB]:[AB]])),PRODUCT(INDEX(CMB[[BD_0O]:[BD_2O]],MATCH(ROUND(MIN(SUM(EX$4,$O78/1000),SUM($O78,EX$4/1000)),3),CMB[[Cmb_ID]:[Cmb_ID]],0),SUM(N(EX$1),N($R78),1)),CHOOSE(AC[[M]:[M]],1,0,1,AC[[DB]:[DB]])),PRODUCT(SUM(ROUND(AVERAGE(VALUE(EX$3),VALUE($P78)),0),CHOOSE(IF(OR(EX$1,$R78),4,INDEX(CMB[[Res_Rare]:[Res_Rare]],MATCH(ROUND(MIN(SUM(EX$4,$O78/1000),SUM($O78,EX$4/1000)),3),CMB[[Cmb_ID]:[Cmb_ID]],0))),-1,-1,0,0)),IF(OR(EX$1,$R78),4,INDEX(CMB[[Cmb_Rare]:[Cmb_Rare]],MATCH(ROUND(MIN(SUM(EX$4,$O78/1000),SUM($O78,EX$4/1000)),3),CMB[[Cmb_ID]:[Cmb_ID]],0))),CHOOSE(AC[[M]:[M]],2,1,1,SUM(AC[[AB]:[DB]])))),""))</f>
        <v/>
      </c>
      <c r="EY78" t="str">
        <f>IF(OR(EY$5="",$S78=""),"",IFERROR(SUM(PRODUCT(INDEX(CMB[[BA_0O]:[BA_2O]],MATCH(ROUND(MIN(SUM(EY$4,$O78/1000),SUM($O78,EY$4/1000)),3),CMB[[Cmb_ID]:[Cmb_ID]],0),SUM(N(EY$1),N($R78),1)),CHOOSE(AC[[M]:[M]],1,1,0,AC[[AB]:[AB]])),PRODUCT(INDEX(CMB[[BD_0O]:[BD_2O]],MATCH(ROUND(MIN(SUM(EY$4,$O78/1000),SUM($O78,EY$4/1000)),3),CMB[[Cmb_ID]:[Cmb_ID]],0),SUM(N(EY$1),N($R78),1)),CHOOSE(AC[[M]:[M]],1,0,1,AC[[DB]:[DB]])),PRODUCT(SUM(ROUND(AVERAGE(VALUE(EY$3),VALUE($P78)),0),CHOOSE(IF(OR(EY$1,$R78),4,INDEX(CMB[[Res_Rare]:[Res_Rare]],MATCH(ROUND(MIN(SUM(EY$4,$O78/1000),SUM($O78,EY$4/1000)),3),CMB[[Cmb_ID]:[Cmb_ID]],0))),-1,-1,0,0)),IF(OR(EY$1,$R78),4,INDEX(CMB[[Cmb_Rare]:[Cmb_Rare]],MATCH(ROUND(MIN(SUM(EY$4,$O78/1000),SUM($O78,EY$4/1000)),3),CMB[[Cmb_ID]:[Cmb_ID]],0))),CHOOSE(AC[[M]:[M]],2,1,1,SUM(AC[[AB]:[DB]])))),""))</f>
        <v/>
      </c>
      <c r="EZ78" t="str">
        <f>IF(OR(EZ$5="",$S78=""),"",IFERROR(SUM(PRODUCT(INDEX(CMB[[BA_0O]:[BA_2O]],MATCH(ROUND(MIN(SUM(EZ$4,$O78/1000),SUM($O78,EZ$4/1000)),3),CMB[[Cmb_ID]:[Cmb_ID]],0),SUM(N(EZ$1),N($R78),1)),CHOOSE(AC[[M]:[M]],1,1,0,AC[[AB]:[AB]])),PRODUCT(INDEX(CMB[[BD_0O]:[BD_2O]],MATCH(ROUND(MIN(SUM(EZ$4,$O78/1000),SUM($O78,EZ$4/1000)),3),CMB[[Cmb_ID]:[Cmb_ID]],0),SUM(N(EZ$1),N($R78),1)),CHOOSE(AC[[M]:[M]],1,0,1,AC[[DB]:[DB]])),PRODUCT(SUM(ROUND(AVERAGE(VALUE(EZ$3),VALUE($P78)),0),CHOOSE(IF(OR(EZ$1,$R78),4,INDEX(CMB[[Res_Rare]:[Res_Rare]],MATCH(ROUND(MIN(SUM(EZ$4,$O78/1000),SUM($O78,EZ$4/1000)),3),CMB[[Cmb_ID]:[Cmb_ID]],0))),-1,-1,0,0)),IF(OR(EZ$1,$R78),4,INDEX(CMB[[Cmb_Rare]:[Cmb_Rare]],MATCH(ROUND(MIN(SUM(EZ$4,$O78/1000),SUM($O78,EZ$4/1000)),3),CMB[[Cmb_ID]:[Cmb_ID]],0))),CHOOSE(AC[[M]:[M]],2,1,1,SUM(AC[[AB]:[DB]])))),""))</f>
        <v/>
      </c>
      <c r="FA78" t="str">
        <f>IF(OR(FA$5="",$S78=""),"",IFERROR(SUM(PRODUCT(INDEX(CMB[[BA_0O]:[BA_2O]],MATCH(ROUND(MIN(SUM(FA$4,$O78/1000),SUM($O78,FA$4/1000)),3),CMB[[Cmb_ID]:[Cmb_ID]],0),SUM(N(FA$1),N($R78),1)),CHOOSE(AC[[M]:[M]],1,1,0,AC[[AB]:[AB]])),PRODUCT(INDEX(CMB[[BD_0O]:[BD_2O]],MATCH(ROUND(MIN(SUM(FA$4,$O78/1000),SUM($O78,FA$4/1000)),3),CMB[[Cmb_ID]:[Cmb_ID]],0),SUM(N(FA$1),N($R78),1)),CHOOSE(AC[[M]:[M]],1,0,1,AC[[DB]:[DB]])),PRODUCT(SUM(ROUND(AVERAGE(VALUE(FA$3),VALUE($P78)),0),CHOOSE(IF(OR(FA$1,$R78),4,INDEX(CMB[[Res_Rare]:[Res_Rare]],MATCH(ROUND(MIN(SUM(FA$4,$O78/1000),SUM($O78,FA$4/1000)),3),CMB[[Cmb_ID]:[Cmb_ID]],0))),-1,-1,0,0)),IF(OR(FA$1,$R78),4,INDEX(CMB[[Cmb_Rare]:[Cmb_Rare]],MATCH(ROUND(MIN(SUM(FA$4,$O78/1000),SUM($O78,FA$4/1000)),3),CMB[[Cmb_ID]:[Cmb_ID]],0))),CHOOSE(AC[[M]:[M]],2,1,1,SUM(AC[[AB]:[DB]])))),""))</f>
        <v/>
      </c>
      <c r="FB78" t="str">
        <f>IF(OR(FB$5="",$S78=""),"",IFERROR(SUM(PRODUCT(INDEX(CMB[[BA_0O]:[BA_2O]],MATCH(ROUND(MIN(SUM(FB$4,$O78/1000),SUM($O78,FB$4/1000)),3),CMB[[Cmb_ID]:[Cmb_ID]],0),SUM(N(FB$1),N($R78),1)),CHOOSE(AC[[M]:[M]],1,1,0,AC[[AB]:[AB]])),PRODUCT(INDEX(CMB[[BD_0O]:[BD_2O]],MATCH(ROUND(MIN(SUM(FB$4,$O78/1000),SUM($O78,FB$4/1000)),3),CMB[[Cmb_ID]:[Cmb_ID]],0),SUM(N(FB$1),N($R78),1)),CHOOSE(AC[[M]:[M]],1,0,1,AC[[DB]:[DB]])),PRODUCT(SUM(ROUND(AVERAGE(VALUE(FB$3),VALUE($P78)),0),CHOOSE(IF(OR(FB$1,$R78),4,INDEX(CMB[[Res_Rare]:[Res_Rare]],MATCH(ROUND(MIN(SUM(FB$4,$O78/1000),SUM($O78,FB$4/1000)),3),CMB[[Cmb_ID]:[Cmb_ID]],0))),-1,-1,0,0)),IF(OR(FB$1,$R78),4,INDEX(CMB[[Cmb_Rare]:[Cmb_Rare]],MATCH(ROUND(MIN(SUM(FB$4,$O78/1000),SUM($O78,FB$4/1000)),3),CMB[[Cmb_ID]:[Cmb_ID]],0))),CHOOSE(AC[[M]:[M]],2,1,1,SUM(AC[[AB]:[DB]])))),""))</f>
        <v/>
      </c>
      <c r="FC78" t="str">
        <f>IF(OR(FC$5="",$S78=""),"",IFERROR(SUM(PRODUCT(INDEX(CMB[[BA_0O]:[BA_2O]],MATCH(ROUND(MIN(SUM(FC$4,$O78/1000),SUM($O78,FC$4/1000)),3),CMB[[Cmb_ID]:[Cmb_ID]],0),SUM(N(FC$1),N($R78),1)),CHOOSE(AC[[M]:[M]],1,1,0,AC[[AB]:[AB]])),PRODUCT(INDEX(CMB[[BD_0O]:[BD_2O]],MATCH(ROUND(MIN(SUM(FC$4,$O78/1000),SUM($O78,FC$4/1000)),3),CMB[[Cmb_ID]:[Cmb_ID]],0),SUM(N(FC$1),N($R78),1)),CHOOSE(AC[[M]:[M]],1,0,1,AC[[DB]:[DB]])),PRODUCT(SUM(ROUND(AVERAGE(VALUE(FC$3),VALUE($P78)),0),CHOOSE(IF(OR(FC$1,$R78),4,INDEX(CMB[[Res_Rare]:[Res_Rare]],MATCH(ROUND(MIN(SUM(FC$4,$O78/1000),SUM($O78,FC$4/1000)),3),CMB[[Cmb_ID]:[Cmb_ID]],0))),-1,-1,0,0)),IF(OR(FC$1,$R78),4,INDEX(CMB[[Cmb_Rare]:[Cmb_Rare]],MATCH(ROUND(MIN(SUM(FC$4,$O78/1000),SUM($O78,FC$4/1000)),3),CMB[[Cmb_ID]:[Cmb_ID]],0))),CHOOSE(AC[[M]:[M]],2,1,1,SUM(AC[[AB]:[DB]])))),""))</f>
        <v/>
      </c>
      <c r="FD78" t="str">
        <f>IF(OR(FD$5="",$S78=""),"",IFERROR(SUM(PRODUCT(INDEX(CMB[[BA_0O]:[BA_2O]],MATCH(ROUND(MIN(SUM(FD$4,$O78/1000),SUM($O78,FD$4/1000)),3),CMB[[Cmb_ID]:[Cmb_ID]],0),SUM(N(FD$1),N($R78),1)),CHOOSE(AC[[M]:[M]],1,1,0,AC[[AB]:[AB]])),PRODUCT(INDEX(CMB[[BD_0O]:[BD_2O]],MATCH(ROUND(MIN(SUM(FD$4,$O78/1000),SUM($O78,FD$4/1000)),3),CMB[[Cmb_ID]:[Cmb_ID]],0),SUM(N(FD$1),N($R78),1)),CHOOSE(AC[[M]:[M]],1,0,1,AC[[DB]:[DB]])),PRODUCT(SUM(ROUND(AVERAGE(VALUE(FD$3),VALUE($P78)),0),CHOOSE(IF(OR(FD$1,$R78),4,INDEX(CMB[[Res_Rare]:[Res_Rare]],MATCH(ROUND(MIN(SUM(FD$4,$O78/1000),SUM($O78,FD$4/1000)),3),CMB[[Cmb_ID]:[Cmb_ID]],0))),-1,-1,0,0)),IF(OR(FD$1,$R78),4,INDEX(CMB[[Cmb_Rare]:[Cmb_Rare]],MATCH(ROUND(MIN(SUM(FD$4,$O78/1000),SUM($O78,FD$4/1000)),3),CMB[[Cmb_ID]:[Cmb_ID]],0))),CHOOSE(AC[[M]:[M]],2,1,1,SUM(AC[[AB]:[DB]])))),""))</f>
        <v/>
      </c>
      <c r="FE78" t="str">
        <f>IF(OR(FE$5="",$S78=""),"",IFERROR(SUM(PRODUCT(INDEX(CMB[[BA_0O]:[BA_2O]],MATCH(ROUND(MIN(SUM(FE$4,$O78/1000),SUM($O78,FE$4/1000)),3),CMB[[Cmb_ID]:[Cmb_ID]],0),SUM(N(FE$1),N($R78),1)),CHOOSE(AC[[M]:[M]],1,1,0,AC[[AB]:[AB]])),PRODUCT(INDEX(CMB[[BD_0O]:[BD_2O]],MATCH(ROUND(MIN(SUM(FE$4,$O78/1000),SUM($O78,FE$4/1000)),3),CMB[[Cmb_ID]:[Cmb_ID]],0),SUM(N(FE$1),N($R78),1)),CHOOSE(AC[[M]:[M]],1,0,1,AC[[DB]:[DB]])),PRODUCT(SUM(ROUND(AVERAGE(VALUE(FE$3),VALUE($P78)),0),CHOOSE(IF(OR(FE$1,$R78),4,INDEX(CMB[[Res_Rare]:[Res_Rare]],MATCH(ROUND(MIN(SUM(FE$4,$O78/1000),SUM($O78,FE$4/1000)),3),CMB[[Cmb_ID]:[Cmb_ID]],0))),-1,-1,0,0)),IF(OR(FE$1,$R78),4,INDEX(CMB[[Cmb_Rare]:[Cmb_Rare]],MATCH(ROUND(MIN(SUM(FE$4,$O78/1000),SUM($O78,FE$4/1000)),3),CMB[[Cmb_ID]:[Cmb_ID]],0))),CHOOSE(AC[[M]:[M]],2,1,1,SUM(AC[[AB]:[DB]])))),""))</f>
        <v/>
      </c>
      <c r="FF78" t="str">
        <f>IF(OR(FF$5="",$S78=""),"",IFERROR(SUM(PRODUCT(INDEX(CMB[[BA_0O]:[BA_2O]],MATCH(ROUND(MIN(SUM(FF$4,$O78/1000),SUM($O78,FF$4/1000)),3),CMB[[Cmb_ID]:[Cmb_ID]],0),SUM(N(FF$1),N($R78),1)),CHOOSE(AC[[M]:[M]],1,1,0,AC[[AB]:[AB]])),PRODUCT(INDEX(CMB[[BD_0O]:[BD_2O]],MATCH(ROUND(MIN(SUM(FF$4,$O78/1000),SUM($O78,FF$4/1000)),3),CMB[[Cmb_ID]:[Cmb_ID]],0),SUM(N(FF$1),N($R78),1)),CHOOSE(AC[[M]:[M]],1,0,1,AC[[DB]:[DB]])),PRODUCT(SUM(ROUND(AVERAGE(VALUE(FF$3),VALUE($P78)),0),CHOOSE(IF(OR(FF$1,$R78),4,INDEX(CMB[[Res_Rare]:[Res_Rare]],MATCH(ROUND(MIN(SUM(FF$4,$O78/1000),SUM($O78,FF$4/1000)),3),CMB[[Cmb_ID]:[Cmb_ID]],0))),-1,-1,0,0)),IF(OR(FF$1,$R78),4,INDEX(CMB[[Cmb_Rare]:[Cmb_Rare]],MATCH(ROUND(MIN(SUM(FF$4,$O78/1000),SUM($O78,FF$4/1000)),3),CMB[[Cmb_ID]:[Cmb_ID]],0))),CHOOSE(AC[[M]:[M]],2,1,1,SUM(AC[[AB]:[DB]])))),""))</f>
        <v/>
      </c>
      <c r="FG78" t="str">
        <f>IF(OR(FG$5="",$S78=""),"",IFERROR(SUM(PRODUCT(INDEX(CMB[[BA_0O]:[BA_2O]],MATCH(ROUND(MIN(SUM(FG$4,$O78/1000),SUM($O78,FG$4/1000)),3),CMB[[Cmb_ID]:[Cmb_ID]],0),SUM(N(FG$1),N($R78),1)),CHOOSE(AC[[M]:[M]],1,1,0,AC[[AB]:[AB]])),PRODUCT(INDEX(CMB[[BD_0O]:[BD_2O]],MATCH(ROUND(MIN(SUM(FG$4,$O78/1000),SUM($O78,FG$4/1000)),3),CMB[[Cmb_ID]:[Cmb_ID]],0),SUM(N(FG$1),N($R78),1)),CHOOSE(AC[[M]:[M]],1,0,1,AC[[DB]:[DB]])),PRODUCT(SUM(ROUND(AVERAGE(VALUE(FG$3),VALUE($P78)),0),CHOOSE(IF(OR(FG$1,$R78),4,INDEX(CMB[[Res_Rare]:[Res_Rare]],MATCH(ROUND(MIN(SUM(FG$4,$O78/1000),SUM($O78,FG$4/1000)),3),CMB[[Cmb_ID]:[Cmb_ID]],0))),-1,-1,0,0)),IF(OR(FG$1,$R78),4,INDEX(CMB[[Cmb_Rare]:[Cmb_Rare]],MATCH(ROUND(MIN(SUM(FG$4,$O78/1000),SUM($O78,FG$4/1000)),3),CMB[[Cmb_ID]:[Cmb_ID]],0))),CHOOSE(AC[[M]:[M]],2,1,1,SUM(AC[[AB]:[DB]])))),""))</f>
        <v/>
      </c>
      <c r="FH78" t="str">
        <f>IF(OR(FH$5="",$S78=""),"",IFERROR(SUM(PRODUCT(INDEX(CMB[[BA_0O]:[BA_2O]],MATCH(ROUND(MIN(SUM(FH$4,$O78/1000),SUM($O78,FH$4/1000)),3),CMB[[Cmb_ID]:[Cmb_ID]],0),SUM(N(FH$1),N($R78),1)),CHOOSE(AC[[M]:[M]],1,1,0,AC[[AB]:[AB]])),PRODUCT(INDEX(CMB[[BD_0O]:[BD_2O]],MATCH(ROUND(MIN(SUM(FH$4,$O78/1000),SUM($O78,FH$4/1000)),3),CMB[[Cmb_ID]:[Cmb_ID]],0),SUM(N(FH$1),N($R78),1)),CHOOSE(AC[[M]:[M]],1,0,1,AC[[DB]:[DB]])),PRODUCT(SUM(ROUND(AVERAGE(VALUE(FH$3),VALUE($P78)),0),CHOOSE(IF(OR(FH$1,$R78),4,INDEX(CMB[[Res_Rare]:[Res_Rare]],MATCH(ROUND(MIN(SUM(FH$4,$O78/1000),SUM($O78,FH$4/1000)),3),CMB[[Cmb_ID]:[Cmb_ID]],0))),-1,-1,0,0)),IF(OR(FH$1,$R78),4,INDEX(CMB[[Cmb_Rare]:[Cmb_Rare]],MATCH(ROUND(MIN(SUM(FH$4,$O78/1000),SUM($O78,FH$4/1000)),3),CMB[[Cmb_ID]:[Cmb_ID]],0))),CHOOSE(AC[[M]:[M]],2,1,1,SUM(AC[[AB]:[DB]])))),""))</f>
        <v/>
      </c>
      <c r="FI78" t="str">
        <f>IF(OR(FI$5="",$S78=""),"",IFERROR(SUM(PRODUCT(INDEX(CMB[[BA_0O]:[BA_2O]],MATCH(ROUND(MIN(SUM(FI$4,$O78/1000),SUM($O78,FI$4/1000)),3),CMB[[Cmb_ID]:[Cmb_ID]],0),SUM(N(FI$1),N($R78),1)),CHOOSE(AC[[M]:[M]],1,1,0,AC[[AB]:[AB]])),PRODUCT(INDEX(CMB[[BD_0O]:[BD_2O]],MATCH(ROUND(MIN(SUM(FI$4,$O78/1000),SUM($O78,FI$4/1000)),3),CMB[[Cmb_ID]:[Cmb_ID]],0),SUM(N(FI$1),N($R78),1)),CHOOSE(AC[[M]:[M]],1,0,1,AC[[DB]:[DB]])),PRODUCT(SUM(ROUND(AVERAGE(VALUE(FI$3),VALUE($P78)),0),CHOOSE(IF(OR(FI$1,$R78),4,INDEX(CMB[[Res_Rare]:[Res_Rare]],MATCH(ROUND(MIN(SUM(FI$4,$O78/1000),SUM($O78,FI$4/1000)),3),CMB[[Cmb_ID]:[Cmb_ID]],0))),-1,-1,0,0)),IF(OR(FI$1,$R78),4,INDEX(CMB[[Cmb_Rare]:[Cmb_Rare]],MATCH(ROUND(MIN(SUM(FI$4,$O78/1000),SUM($O78,FI$4/1000)),3),CMB[[Cmb_ID]:[Cmb_ID]],0))),CHOOSE(AC[[M]:[M]],2,1,1,SUM(AC[[AB]:[DB]])))),""))</f>
        <v/>
      </c>
      <c r="FJ78" t="str">
        <f>IF(OR(FJ$5="",$S78=""),"",IFERROR(SUM(PRODUCT(INDEX(CMB[[BA_0O]:[BA_2O]],MATCH(ROUND(MIN(SUM(FJ$4,$O78/1000),SUM($O78,FJ$4/1000)),3),CMB[[Cmb_ID]:[Cmb_ID]],0),SUM(N(FJ$1),N($R78),1)),CHOOSE(AC[[M]:[M]],1,1,0,AC[[AB]:[AB]])),PRODUCT(INDEX(CMB[[BD_0O]:[BD_2O]],MATCH(ROUND(MIN(SUM(FJ$4,$O78/1000),SUM($O78,FJ$4/1000)),3),CMB[[Cmb_ID]:[Cmb_ID]],0),SUM(N(FJ$1),N($R78),1)),CHOOSE(AC[[M]:[M]],1,0,1,AC[[DB]:[DB]])),PRODUCT(SUM(ROUND(AVERAGE(VALUE(FJ$3),VALUE($P78)),0),CHOOSE(IF(OR(FJ$1,$R78),4,INDEX(CMB[[Res_Rare]:[Res_Rare]],MATCH(ROUND(MIN(SUM(FJ$4,$O78/1000),SUM($O78,FJ$4/1000)),3),CMB[[Cmb_ID]:[Cmb_ID]],0))),-1,-1,0,0)),IF(OR(FJ$1,$R78),4,INDEX(CMB[[Cmb_Rare]:[Cmb_Rare]],MATCH(ROUND(MIN(SUM(FJ$4,$O78/1000),SUM($O78,FJ$4/1000)),3),CMB[[Cmb_ID]:[Cmb_ID]],0))),CHOOSE(AC[[M]:[M]],2,1,1,SUM(AC[[AB]:[DB]])))),""))</f>
        <v/>
      </c>
      <c r="FK78" t="str">
        <f>IF(OR(FK$5="",$S78=""),"",IFERROR(SUM(PRODUCT(INDEX(CMB[[BA_0O]:[BA_2O]],MATCH(ROUND(MIN(SUM(FK$4,$O78/1000),SUM($O78,FK$4/1000)),3),CMB[[Cmb_ID]:[Cmb_ID]],0),SUM(N(FK$1),N($R78),1)),CHOOSE(AC[[M]:[M]],1,1,0,AC[[AB]:[AB]])),PRODUCT(INDEX(CMB[[BD_0O]:[BD_2O]],MATCH(ROUND(MIN(SUM(FK$4,$O78/1000),SUM($O78,FK$4/1000)),3),CMB[[Cmb_ID]:[Cmb_ID]],0),SUM(N(FK$1),N($R78),1)),CHOOSE(AC[[M]:[M]],1,0,1,AC[[DB]:[DB]])),PRODUCT(SUM(ROUND(AVERAGE(VALUE(FK$3),VALUE($P78)),0),CHOOSE(IF(OR(FK$1,$R78),4,INDEX(CMB[[Res_Rare]:[Res_Rare]],MATCH(ROUND(MIN(SUM(FK$4,$O78/1000),SUM($O78,FK$4/1000)),3),CMB[[Cmb_ID]:[Cmb_ID]],0))),-1,-1,0,0)),IF(OR(FK$1,$R78),4,INDEX(CMB[[Cmb_Rare]:[Cmb_Rare]],MATCH(ROUND(MIN(SUM(FK$4,$O78/1000),SUM($O78,FK$4/1000)),3),CMB[[Cmb_ID]:[Cmb_ID]],0))),CHOOSE(AC[[M]:[M]],2,1,1,SUM(AC[[AB]:[DB]])))),""))</f>
        <v/>
      </c>
      <c r="FL78" t="str">
        <f>IF(OR(FL$5="",$S78=""),"",IFERROR(SUM(PRODUCT(INDEX(CMB[[BA_0O]:[BA_2O]],MATCH(ROUND(MIN(SUM(FL$4,$O78/1000),SUM($O78,FL$4/1000)),3),CMB[[Cmb_ID]:[Cmb_ID]],0),SUM(N(FL$1),N($R78),1)),CHOOSE(AC[[M]:[M]],1,1,0,AC[[AB]:[AB]])),PRODUCT(INDEX(CMB[[BD_0O]:[BD_2O]],MATCH(ROUND(MIN(SUM(FL$4,$O78/1000),SUM($O78,FL$4/1000)),3),CMB[[Cmb_ID]:[Cmb_ID]],0),SUM(N(FL$1),N($R78),1)),CHOOSE(AC[[M]:[M]],1,0,1,AC[[DB]:[DB]])),PRODUCT(SUM(ROUND(AVERAGE(VALUE(FL$3),VALUE($P78)),0),CHOOSE(IF(OR(FL$1,$R78),4,INDEX(CMB[[Res_Rare]:[Res_Rare]],MATCH(ROUND(MIN(SUM(FL$4,$O78/1000),SUM($O78,FL$4/1000)),3),CMB[[Cmb_ID]:[Cmb_ID]],0))),-1,-1,0,0)),IF(OR(FL$1,$R78),4,INDEX(CMB[[Cmb_Rare]:[Cmb_Rare]],MATCH(ROUND(MIN(SUM(FL$4,$O78/1000),SUM($O78,FL$4/1000)),3),CMB[[Cmb_ID]:[Cmb_ID]],0))),CHOOSE(AC[[M]:[M]],2,1,1,SUM(AC[[AB]:[DB]])))),""))</f>
        <v/>
      </c>
      <c r="FM78" t="str">
        <f>IF(OR(FM$5="",$S78=""),"",IFERROR(SUM(PRODUCT(INDEX(CMB[[BA_0O]:[BA_2O]],MATCH(ROUND(MIN(SUM(FM$4,$O78/1000),SUM($O78,FM$4/1000)),3),CMB[[Cmb_ID]:[Cmb_ID]],0),SUM(N(FM$1),N($R78),1)),CHOOSE(AC[[M]:[M]],1,1,0,AC[[AB]:[AB]])),PRODUCT(INDEX(CMB[[BD_0O]:[BD_2O]],MATCH(ROUND(MIN(SUM(FM$4,$O78/1000),SUM($O78,FM$4/1000)),3),CMB[[Cmb_ID]:[Cmb_ID]],0),SUM(N(FM$1),N($R78),1)),CHOOSE(AC[[M]:[M]],1,0,1,AC[[DB]:[DB]])),PRODUCT(SUM(ROUND(AVERAGE(VALUE(FM$3),VALUE($P78)),0),CHOOSE(IF(OR(FM$1,$R78),4,INDEX(CMB[[Res_Rare]:[Res_Rare]],MATCH(ROUND(MIN(SUM(FM$4,$O78/1000),SUM($O78,FM$4/1000)),3),CMB[[Cmb_ID]:[Cmb_ID]],0))),-1,-1,0,0)),IF(OR(FM$1,$R78),4,INDEX(CMB[[Cmb_Rare]:[Cmb_Rare]],MATCH(ROUND(MIN(SUM(FM$4,$O78/1000),SUM($O78,FM$4/1000)),3),CMB[[Cmb_ID]:[Cmb_ID]],0))),CHOOSE(AC[[M]:[M]],2,1,1,SUM(AC[[AB]:[DB]])))),""))</f>
        <v/>
      </c>
      <c r="FN78" s="7">
        <f t="shared" si="35"/>
        <v>0</v>
      </c>
      <c r="FO78" s="7">
        <f t="shared" si="35"/>
        <v>0</v>
      </c>
      <c r="FP78" s="7">
        <f t="shared" si="35"/>
        <v>0</v>
      </c>
      <c r="FQ78" s="7">
        <f t="shared" si="35"/>
        <v>0</v>
      </c>
      <c r="FR78" s="7">
        <f t="shared" si="35"/>
        <v>0</v>
      </c>
      <c r="FS78" s="7">
        <f t="shared" si="35"/>
        <v>0</v>
      </c>
      <c r="FT78" s="7">
        <f>SUM(IF(INDEX(LIB[[Quantity]:[Quantity]],MATCH($S78,LIB[[ID]:[ID]],0))&gt;=COLUMN(A$1),TRUNC(PRODUCT(AVERAGE($FN78:$FS78),POWER(AC[[CR]:[CR]],SUM(SUMIFS($D$11:$D77,$A$11:$A77,$A78,$E$11:$E77,"&gt;="&amp;$E78),SUMIFS($D79:$D$161,$A79:$A$161,$A78,$E79:$E$161,"&gt;"&amp;$E78),COLUMN(A$1),-1)),IF($Q78="Yes",AC[[FB]:[FB]],1))),0),ROW(A67)/-VALUE(1&amp;REPT("0",9-PRODUCT(COLUMN(A$1)-1,3))),1)</f>
        <v>0.99999993300000001</v>
      </c>
      <c r="FU78" s="7">
        <f>SUM(IF(INDEX(LIB[[Quantity]:[Quantity]],MATCH($S78,LIB[[ID]:[ID]],0))&gt;=COLUMN(B$1),TRUNC(PRODUCT(AVERAGE($FN78:$FS78),POWER(AC[[CR]:[CR]],SUM(SUMIFS($D$11:$D77,$A$11:$A77,$A78,$E$11:$E77,"&gt;="&amp;$E78),SUMIFS($D79:$D$161,$A79:$A$161,$A78,$E79:$E$161,"&gt;"&amp;$E78),COLUMN(B$1),-1)),IF($Q78="Yes",AC[[FB]:[FB]],1))),0),ROW(B67)/-VALUE(1&amp;REPT("0",9-PRODUCT(COLUMN(B$1)-1,3))),1)</f>
        <v>0.99993299999999996</v>
      </c>
      <c r="FV78" s="7">
        <f>SUM(IF(INDEX(LIB[[Quantity]:[Quantity]],MATCH($S78,LIB[[ID]:[ID]],0))&gt;=COLUMN(C$1),TRUNC(PRODUCT(AVERAGE($FN78:$FS78),POWER(AC[[CR]:[CR]],SUM(SUMIFS($D$11:$D77,$A$11:$A77,$A78,$E$11:$E77,"&gt;="&amp;$E78),SUMIFS($D79:$D$161,$A79:$A$161,$A78,$E79:$E$161,"&gt;"&amp;$E78),COLUMN(C$1),-1)),IF($Q78="Yes",AC[[FB]:[FB]],1))),0),ROW(C67)/-VALUE(1&amp;REPT("0",9-PRODUCT(COLUMN(C$1)-1,3))),1)</f>
        <v>0.93300000000000005</v>
      </c>
      <c r="FW78">
        <f t="shared" si="43"/>
        <v>140</v>
      </c>
      <c r="FX78">
        <f t="shared" si="44"/>
        <v>0</v>
      </c>
      <c r="FY78">
        <f t="shared" si="45"/>
        <v>0</v>
      </c>
      <c r="GC78">
        <f t="shared" si="46"/>
        <v>32</v>
      </c>
      <c r="GD78" t="str">
        <f>IFERROR(SUBSTITUTE(SUBSTITUTE(INDEX(SUG[Card],MATCH(ROW(A67),GC$12:GC$161,0))," #2","")," #3",""),"")</f>
        <v>Death (5)</v>
      </c>
      <c r="GE78">
        <f>SUM(GE77,IF(IFERROR(MATCH(GD78,GD$11:GD77,0)&lt;0,TRUE()),1,0))</f>
        <v>31</v>
      </c>
      <c r="GF78" t="str">
        <f t="shared" si="47"/>
        <v/>
      </c>
      <c r="GI78">
        <f>SUM(SUMIFS(D$11:D77,A$11:A77,A78,B$11:B77,"&gt;="&amp;B78),SUMIFS(D79:D$161,A79:A$161,A78,B79:B$161,"&gt;"&amp;B78),SUMIFS(D$11:D77,A$11:A77,A78&amp;":Onyx"),SUMIFS(D79:D$161,A79:A$161,A78&amp;":Onyx"))</f>
        <v>0</v>
      </c>
      <c r="GP78" t="str">
        <f t="shared" si="40"/>
        <v>Metal (5) #3</v>
      </c>
      <c r="GQ78">
        <f t="shared" si="41"/>
        <v>267</v>
      </c>
      <c r="GR78" t="b">
        <f>COUNTIF(DECK[Card],IFERROR(MID($L78,1,FIND(" #",SUG_Helper[[#This Row],[Card]])-1),SUG_Helper[[#This Row],[Card]]))&gt;=IFERROR(VALUE(RIGHT(SUG_Helper[[#This Row],[Card]])),1)</f>
        <v>0</v>
      </c>
    </row>
    <row r="79" spans="1:200" x14ac:dyDescent="0.35">
      <c r="A79" s="17"/>
      <c r="B79" s="4"/>
      <c r="C79" s="4"/>
      <c r="D79" s="4"/>
      <c r="E79" t="str">
        <f>IF(INDEX(LIB[Card],ROW(A68))="","",INDEX(LIB[Card],ROW(A68))&amp;" ("&amp;INDEX(LIB[Level],ROW(A68))&amp;")"&amp;IF(INDEX(LIB[Fused],ROW(A68))="Yes","ƒ",""))</f>
        <v/>
      </c>
      <c r="F79">
        <v>68</v>
      </c>
      <c r="H79" t="str">
        <f>IF(DECK[[#This Row],[Card]]="","",MID(DECK[[#This Row],[Card]],1,FIND(" (",DECK[[#This Row],[Card]])-1))</f>
        <v/>
      </c>
      <c r="I79" t="str">
        <f>IF(DECK[[#This Row],[Card]]="","",MID(DECK[[#This Row],[Card]],FIND("(",DECK[[#This Row],[Card]])+1,1))</f>
        <v/>
      </c>
      <c r="J79" t="str">
        <f>IF(DECK[[#This Row],[Card]]="","",IF(RIGHT(DECK[[#This Row],[Card]])="ƒ","Yes","No"))</f>
        <v/>
      </c>
      <c r="L79" t="str">
        <f t="shared" si="36"/>
        <v>Trident (5) #3</v>
      </c>
      <c r="M79">
        <f t="shared" si="37"/>
        <v>263</v>
      </c>
      <c r="O79" s="6" t="str">
        <f>IF(S79="","",MATCH(MID(S79,1,MIN(FIND(" (",S79),IFERROR(FIND(":",S79),50))-1),CC[CC_Name],0))</f>
        <v/>
      </c>
      <c r="P79" s="5" t="str">
        <f t="shared" si="38"/>
        <v/>
      </c>
      <c r="Q79" s="5" t="str">
        <f t="shared" si="42"/>
        <v/>
      </c>
      <c r="R79" s="5" t="str">
        <f t="shared" si="39"/>
        <v/>
      </c>
      <c r="S79" t="str">
        <f>(INDEX(LIB[ID],ROW(A68)))</f>
        <v/>
      </c>
      <c r="T79" t="str">
        <f>IF(OR(T$5="",$S79=""),"",IFERROR(SUM(PRODUCT(INDEX(CMB[[BA_0O]:[BA_2O]],MATCH(ROUND(MIN(SUM(T$4,$O79/1000),SUM($O79,T$4/1000)),3),CMB[[Cmb_ID]:[Cmb_ID]],0),SUM(N(T$1),N($R79),1)),CHOOSE(AC[[M]:[M]],1,1,0,AC[[AB]:[AB]])),PRODUCT(INDEX(CMB[[BD_0O]:[BD_2O]],MATCH(ROUND(MIN(SUM(T$4,$O79/1000),SUM($O79,T$4/1000)),3),CMB[[Cmb_ID]:[Cmb_ID]],0),SUM(N(T$1),N($R79),1)),CHOOSE(AC[[M]:[M]],1,0,1,AC[[DB]:[DB]])),PRODUCT(SUM(ROUND(AVERAGE(VALUE(T$3),VALUE($P79)),0),CHOOSE(IF(OR(T$1,$R79),4,INDEX(CMB[[Res_Rare]:[Res_Rare]],MATCH(ROUND(MIN(SUM(T$4,$O79/1000),SUM($O79,T$4/1000)),3),CMB[[Cmb_ID]:[Cmb_ID]],0))),-1,-1,0,0)),IF(OR(T$1,$R79),4,INDEX(CMB[[Cmb_Rare]:[Cmb_Rare]],MATCH(ROUND(MIN(SUM(T$4,$O79/1000),SUM($O79,T$4/1000)),3),CMB[[Cmb_ID]:[Cmb_ID]],0))),CHOOSE(AC[[M]:[M]],2,1,1,SUM(AC[[AB]:[DB]])))),""))</f>
        <v/>
      </c>
      <c r="U79" t="str">
        <f>IF(OR(U$5="",$S79=""),"",IFERROR(SUM(PRODUCT(INDEX(CMB[[BA_0O]:[BA_2O]],MATCH(ROUND(MIN(SUM(U$4,$O79/1000),SUM($O79,U$4/1000)),3),CMB[[Cmb_ID]:[Cmb_ID]],0),SUM(N(U$1),N($R79),1)),CHOOSE(AC[[M]:[M]],1,1,0,AC[[AB]:[AB]])),PRODUCT(INDEX(CMB[[BD_0O]:[BD_2O]],MATCH(ROUND(MIN(SUM(U$4,$O79/1000),SUM($O79,U$4/1000)),3),CMB[[Cmb_ID]:[Cmb_ID]],0),SUM(N(U$1),N($R79),1)),CHOOSE(AC[[M]:[M]],1,0,1,AC[[DB]:[DB]])),PRODUCT(SUM(ROUND(AVERAGE(VALUE(U$3),VALUE($P79)),0),CHOOSE(IF(OR(U$1,$R79),4,INDEX(CMB[[Res_Rare]:[Res_Rare]],MATCH(ROUND(MIN(SUM(U$4,$O79/1000),SUM($O79,U$4/1000)),3),CMB[[Cmb_ID]:[Cmb_ID]],0))),-1,-1,0,0)),IF(OR(U$1,$R79),4,INDEX(CMB[[Cmb_Rare]:[Cmb_Rare]],MATCH(ROUND(MIN(SUM(U$4,$O79/1000),SUM($O79,U$4/1000)),3),CMB[[Cmb_ID]:[Cmb_ID]],0))),CHOOSE(AC[[M]:[M]],2,1,1,SUM(AC[[AB]:[DB]])))),""))</f>
        <v/>
      </c>
      <c r="V79" t="str">
        <f>IF(OR(V$5="",$S79=""),"",IFERROR(SUM(PRODUCT(INDEX(CMB[[BA_0O]:[BA_2O]],MATCH(ROUND(MIN(SUM(V$4,$O79/1000),SUM($O79,V$4/1000)),3),CMB[[Cmb_ID]:[Cmb_ID]],0),SUM(N(V$1),N($R79),1)),CHOOSE(AC[[M]:[M]],1,1,0,AC[[AB]:[AB]])),PRODUCT(INDEX(CMB[[BD_0O]:[BD_2O]],MATCH(ROUND(MIN(SUM(V$4,$O79/1000),SUM($O79,V$4/1000)),3),CMB[[Cmb_ID]:[Cmb_ID]],0),SUM(N(V$1),N($R79),1)),CHOOSE(AC[[M]:[M]],1,0,1,AC[[DB]:[DB]])),PRODUCT(SUM(ROUND(AVERAGE(VALUE(V$3),VALUE($P79)),0),CHOOSE(IF(OR(V$1,$R79),4,INDEX(CMB[[Res_Rare]:[Res_Rare]],MATCH(ROUND(MIN(SUM(V$4,$O79/1000),SUM($O79,V$4/1000)),3),CMB[[Cmb_ID]:[Cmb_ID]],0))),-1,-1,0,0)),IF(OR(V$1,$R79),4,INDEX(CMB[[Cmb_Rare]:[Cmb_Rare]],MATCH(ROUND(MIN(SUM(V$4,$O79/1000),SUM($O79,V$4/1000)),3),CMB[[Cmb_ID]:[Cmb_ID]],0))),CHOOSE(AC[[M]:[M]],2,1,1,SUM(AC[[AB]:[DB]])))),""))</f>
        <v/>
      </c>
      <c r="W79" t="str">
        <f>IF(OR(W$5="",$S79=""),"",IFERROR(SUM(PRODUCT(INDEX(CMB[[BA_0O]:[BA_2O]],MATCH(ROUND(MIN(SUM(W$4,$O79/1000),SUM($O79,W$4/1000)),3),CMB[[Cmb_ID]:[Cmb_ID]],0),SUM(N(W$1),N($R79),1)),CHOOSE(AC[[M]:[M]],1,1,0,AC[[AB]:[AB]])),PRODUCT(INDEX(CMB[[BD_0O]:[BD_2O]],MATCH(ROUND(MIN(SUM(W$4,$O79/1000),SUM($O79,W$4/1000)),3),CMB[[Cmb_ID]:[Cmb_ID]],0),SUM(N(W$1),N($R79),1)),CHOOSE(AC[[M]:[M]],1,0,1,AC[[DB]:[DB]])),PRODUCT(SUM(ROUND(AVERAGE(VALUE(W$3),VALUE($P79)),0),CHOOSE(IF(OR(W$1,$R79),4,INDEX(CMB[[Res_Rare]:[Res_Rare]],MATCH(ROUND(MIN(SUM(W$4,$O79/1000),SUM($O79,W$4/1000)),3),CMB[[Cmb_ID]:[Cmb_ID]],0))),-1,-1,0,0)),IF(OR(W$1,$R79),4,INDEX(CMB[[Cmb_Rare]:[Cmb_Rare]],MATCH(ROUND(MIN(SUM(W$4,$O79/1000),SUM($O79,W$4/1000)),3),CMB[[Cmb_ID]:[Cmb_ID]],0))),CHOOSE(AC[[M]:[M]],2,1,1,SUM(AC[[AB]:[DB]])))),""))</f>
        <v/>
      </c>
      <c r="X79" t="str">
        <f>IF(OR(X$5="",$S79=""),"",IFERROR(SUM(PRODUCT(INDEX(CMB[[BA_0O]:[BA_2O]],MATCH(ROUND(MIN(SUM(X$4,$O79/1000),SUM($O79,X$4/1000)),3),CMB[[Cmb_ID]:[Cmb_ID]],0),SUM(N(X$1),N($R79),1)),CHOOSE(AC[[M]:[M]],1,1,0,AC[[AB]:[AB]])),PRODUCT(INDEX(CMB[[BD_0O]:[BD_2O]],MATCH(ROUND(MIN(SUM(X$4,$O79/1000),SUM($O79,X$4/1000)),3),CMB[[Cmb_ID]:[Cmb_ID]],0),SUM(N(X$1),N($R79),1)),CHOOSE(AC[[M]:[M]],1,0,1,AC[[DB]:[DB]])),PRODUCT(SUM(ROUND(AVERAGE(VALUE(X$3),VALUE($P79)),0),CHOOSE(IF(OR(X$1,$R79),4,INDEX(CMB[[Res_Rare]:[Res_Rare]],MATCH(ROUND(MIN(SUM(X$4,$O79/1000),SUM($O79,X$4/1000)),3),CMB[[Cmb_ID]:[Cmb_ID]],0))),-1,-1,0,0)),IF(OR(X$1,$R79),4,INDEX(CMB[[Cmb_Rare]:[Cmb_Rare]],MATCH(ROUND(MIN(SUM(X$4,$O79/1000),SUM($O79,X$4/1000)),3),CMB[[Cmb_ID]:[Cmb_ID]],0))),CHOOSE(AC[[M]:[M]],2,1,1,SUM(AC[[AB]:[DB]])))),""))</f>
        <v/>
      </c>
      <c r="Y79" t="str">
        <f>IF(OR(Y$5="",$S79=""),"",IFERROR(SUM(PRODUCT(INDEX(CMB[[BA_0O]:[BA_2O]],MATCH(ROUND(MIN(SUM(Y$4,$O79/1000),SUM($O79,Y$4/1000)),3),CMB[[Cmb_ID]:[Cmb_ID]],0),SUM(N(Y$1),N($R79),1)),CHOOSE(AC[[M]:[M]],1,1,0,AC[[AB]:[AB]])),PRODUCT(INDEX(CMB[[BD_0O]:[BD_2O]],MATCH(ROUND(MIN(SUM(Y$4,$O79/1000),SUM($O79,Y$4/1000)),3),CMB[[Cmb_ID]:[Cmb_ID]],0),SUM(N(Y$1),N($R79),1)),CHOOSE(AC[[M]:[M]],1,0,1,AC[[DB]:[DB]])),PRODUCT(SUM(ROUND(AVERAGE(VALUE(Y$3),VALUE($P79)),0),CHOOSE(IF(OR(Y$1,$R79),4,INDEX(CMB[[Res_Rare]:[Res_Rare]],MATCH(ROUND(MIN(SUM(Y$4,$O79/1000),SUM($O79,Y$4/1000)),3),CMB[[Cmb_ID]:[Cmb_ID]],0))),-1,-1,0,0)),IF(OR(Y$1,$R79),4,INDEX(CMB[[Cmb_Rare]:[Cmb_Rare]],MATCH(ROUND(MIN(SUM(Y$4,$O79/1000),SUM($O79,Y$4/1000)),3),CMB[[Cmb_ID]:[Cmb_ID]],0))),CHOOSE(AC[[M]:[M]],2,1,1,SUM(AC[[AB]:[DB]])))),""))</f>
        <v/>
      </c>
      <c r="Z79" t="str">
        <f>IF(OR(Z$5="",$S79=""),"",IFERROR(SUM(PRODUCT(INDEX(CMB[[BA_0O]:[BA_2O]],MATCH(ROUND(MIN(SUM(Z$4,$O79/1000),SUM($O79,Z$4/1000)),3),CMB[[Cmb_ID]:[Cmb_ID]],0),SUM(N(Z$1),N($R79),1)),CHOOSE(AC[[M]:[M]],1,1,0,AC[[AB]:[AB]])),PRODUCT(INDEX(CMB[[BD_0O]:[BD_2O]],MATCH(ROUND(MIN(SUM(Z$4,$O79/1000),SUM($O79,Z$4/1000)),3),CMB[[Cmb_ID]:[Cmb_ID]],0),SUM(N(Z$1),N($R79),1)),CHOOSE(AC[[M]:[M]],1,0,1,AC[[DB]:[DB]])),PRODUCT(SUM(ROUND(AVERAGE(VALUE(Z$3),VALUE($P79)),0),CHOOSE(IF(OR(Z$1,$R79),4,INDEX(CMB[[Res_Rare]:[Res_Rare]],MATCH(ROUND(MIN(SUM(Z$4,$O79/1000),SUM($O79,Z$4/1000)),3),CMB[[Cmb_ID]:[Cmb_ID]],0))),-1,-1,0,0)),IF(OR(Z$1,$R79),4,INDEX(CMB[[Cmb_Rare]:[Cmb_Rare]],MATCH(ROUND(MIN(SUM(Z$4,$O79/1000),SUM($O79,Z$4/1000)),3),CMB[[Cmb_ID]:[Cmb_ID]],0))),CHOOSE(AC[[M]:[M]],2,1,1,SUM(AC[[AB]:[DB]])))),""))</f>
        <v/>
      </c>
      <c r="AA79" t="str">
        <f>IF(OR(AA$5="",$S79=""),"",IFERROR(SUM(PRODUCT(INDEX(CMB[[BA_0O]:[BA_2O]],MATCH(ROUND(MIN(SUM(AA$4,$O79/1000),SUM($O79,AA$4/1000)),3),CMB[[Cmb_ID]:[Cmb_ID]],0),SUM(N(AA$1),N($R79),1)),CHOOSE(AC[[M]:[M]],1,1,0,AC[[AB]:[AB]])),PRODUCT(INDEX(CMB[[BD_0O]:[BD_2O]],MATCH(ROUND(MIN(SUM(AA$4,$O79/1000),SUM($O79,AA$4/1000)),3),CMB[[Cmb_ID]:[Cmb_ID]],0),SUM(N(AA$1),N($R79),1)),CHOOSE(AC[[M]:[M]],1,0,1,AC[[DB]:[DB]])),PRODUCT(SUM(ROUND(AVERAGE(VALUE(AA$3),VALUE($P79)),0),CHOOSE(IF(OR(AA$1,$R79),4,INDEX(CMB[[Res_Rare]:[Res_Rare]],MATCH(ROUND(MIN(SUM(AA$4,$O79/1000),SUM($O79,AA$4/1000)),3),CMB[[Cmb_ID]:[Cmb_ID]],0))),-1,-1,0,0)),IF(OR(AA$1,$R79),4,INDEX(CMB[[Cmb_Rare]:[Cmb_Rare]],MATCH(ROUND(MIN(SUM(AA$4,$O79/1000),SUM($O79,AA$4/1000)),3),CMB[[Cmb_ID]:[Cmb_ID]],0))),CHOOSE(AC[[M]:[M]],2,1,1,SUM(AC[[AB]:[DB]])))),""))</f>
        <v/>
      </c>
      <c r="AB79" t="str">
        <f>IF(OR(AB$5="",$S79=""),"",IFERROR(SUM(PRODUCT(INDEX(CMB[[BA_0O]:[BA_2O]],MATCH(ROUND(MIN(SUM(AB$4,$O79/1000),SUM($O79,AB$4/1000)),3),CMB[[Cmb_ID]:[Cmb_ID]],0),SUM(N(AB$1),N($R79),1)),CHOOSE(AC[[M]:[M]],1,1,0,AC[[AB]:[AB]])),PRODUCT(INDEX(CMB[[BD_0O]:[BD_2O]],MATCH(ROUND(MIN(SUM(AB$4,$O79/1000),SUM($O79,AB$4/1000)),3),CMB[[Cmb_ID]:[Cmb_ID]],0),SUM(N(AB$1),N($R79),1)),CHOOSE(AC[[M]:[M]],1,0,1,AC[[DB]:[DB]])),PRODUCT(SUM(ROUND(AVERAGE(VALUE(AB$3),VALUE($P79)),0),CHOOSE(IF(OR(AB$1,$R79),4,INDEX(CMB[[Res_Rare]:[Res_Rare]],MATCH(ROUND(MIN(SUM(AB$4,$O79/1000),SUM($O79,AB$4/1000)),3),CMB[[Cmb_ID]:[Cmb_ID]],0))),-1,-1,0,0)),IF(OR(AB$1,$R79),4,INDEX(CMB[[Cmb_Rare]:[Cmb_Rare]],MATCH(ROUND(MIN(SUM(AB$4,$O79/1000),SUM($O79,AB$4/1000)),3),CMB[[Cmb_ID]:[Cmb_ID]],0))),CHOOSE(AC[[M]:[M]],2,1,1,SUM(AC[[AB]:[DB]])))),""))</f>
        <v/>
      </c>
      <c r="AC79" t="str">
        <f>IF(OR(AC$5="",$S79=""),"",IFERROR(SUM(PRODUCT(INDEX(CMB[[BA_0O]:[BA_2O]],MATCH(ROUND(MIN(SUM(AC$4,$O79/1000),SUM($O79,AC$4/1000)),3),CMB[[Cmb_ID]:[Cmb_ID]],0),SUM(N(AC$1),N($R79),1)),CHOOSE(AC[[M]:[M]],1,1,0,AC[[AB]:[AB]])),PRODUCT(INDEX(CMB[[BD_0O]:[BD_2O]],MATCH(ROUND(MIN(SUM(AC$4,$O79/1000),SUM($O79,AC$4/1000)),3),CMB[[Cmb_ID]:[Cmb_ID]],0),SUM(N(AC$1),N($R79),1)),CHOOSE(AC[[M]:[M]],1,0,1,AC[[DB]:[DB]])),PRODUCT(SUM(ROUND(AVERAGE(VALUE(AC$3),VALUE($P79)),0),CHOOSE(IF(OR(AC$1,$R79),4,INDEX(CMB[[Res_Rare]:[Res_Rare]],MATCH(ROUND(MIN(SUM(AC$4,$O79/1000),SUM($O79,AC$4/1000)),3),CMB[[Cmb_ID]:[Cmb_ID]],0))),-1,-1,0,0)),IF(OR(AC$1,$R79),4,INDEX(CMB[[Cmb_Rare]:[Cmb_Rare]],MATCH(ROUND(MIN(SUM(AC$4,$O79/1000),SUM($O79,AC$4/1000)),3),CMB[[Cmb_ID]:[Cmb_ID]],0))),CHOOSE(AC[[M]:[M]],2,1,1,SUM(AC[[AB]:[DB]])))),""))</f>
        <v/>
      </c>
      <c r="AD79" t="str">
        <f>IF(OR(AD$5="",$S79=""),"",IFERROR(SUM(PRODUCT(INDEX(CMB[[BA_0O]:[BA_2O]],MATCH(ROUND(MIN(SUM(AD$4,$O79/1000),SUM($O79,AD$4/1000)),3),CMB[[Cmb_ID]:[Cmb_ID]],0),SUM(N(AD$1),N($R79),1)),CHOOSE(AC[[M]:[M]],1,1,0,AC[[AB]:[AB]])),PRODUCT(INDEX(CMB[[BD_0O]:[BD_2O]],MATCH(ROUND(MIN(SUM(AD$4,$O79/1000),SUM($O79,AD$4/1000)),3),CMB[[Cmb_ID]:[Cmb_ID]],0),SUM(N(AD$1),N($R79),1)),CHOOSE(AC[[M]:[M]],1,0,1,AC[[DB]:[DB]])),PRODUCT(SUM(ROUND(AVERAGE(VALUE(AD$3),VALUE($P79)),0),CHOOSE(IF(OR(AD$1,$R79),4,INDEX(CMB[[Res_Rare]:[Res_Rare]],MATCH(ROUND(MIN(SUM(AD$4,$O79/1000),SUM($O79,AD$4/1000)),3),CMB[[Cmb_ID]:[Cmb_ID]],0))),-1,-1,0,0)),IF(OR(AD$1,$R79),4,INDEX(CMB[[Cmb_Rare]:[Cmb_Rare]],MATCH(ROUND(MIN(SUM(AD$4,$O79/1000),SUM($O79,AD$4/1000)),3),CMB[[Cmb_ID]:[Cmb_ID]],0))),CHOOSE(AC[[M]:[M]],2,1,1,SUM(AC[[AB]:[DB]])))),""))</f>
        <v/>
      </c>
      <c r="AE79" t="str">
        <f>IF(OR(AE$5="",$S79=""),"",IFERROR(SUM(PRODUCT(INDEX(CMB[[BA_0O]:[BA_2O]],MATCH(ROUND(MIN(SUM(AE$4,$O79/1000),SUM($O79,AE$4/1000)),3),CMB[[Cmb_ID]:[Cmb_ID]],0),SUM(N(AE$1),N($R79),1)),CHOOSE(AC[[M]:[M]],1,1,0,AC[[AB]:[AB]])),PRODUCT(INDEX(CMB[[BD_0O]:[BD_2O]],MATCH(ROUND(MIN(SUM(AE$4,$O79/1000),SUM($O79,AE$4/1000)),3),CMB[[Cmb_ID]:[Cmb_ID]],0),SUM(N(AE$1),N($R79),1)),CHOOSE(AC[[M]:[M]],1,0,1,AC[[DB]:[DB]])),PRODUCT(SUM(ROUND(AVERAGE(VALUE(AE$3),VALUE($P79)),0),CHOOSE(IF(OR(AE$1,$R79),4,INDEX(CMB[[Res_Rare]:[Res_Rare]],MATCH(ROUND(MIN(SUM(AE$4,$O79/1000),SUM($O79,AE$4/1000)),3),CMB[[Cmb_ID]:[Cmb_ID]],0))),-1,-1,0,0)),IF(OR(AE$1,$R79),4,INDEX(CMB[[Cmb_Rare]:[Cmb_Rare]],MATCH(ROUND(MIN(SUM(AE$4,$O79/1000),SUM($O79,AE$4/1000)),3),CMB[[Cmb_ID]:[Cmb_ID]],0))),CHOOSE(AC[[M]:[M]],2,1,1,SUM(AC[[AB]:[DB]])))),""))</f>
        <v/>
      </c>
      <c r="AF79" t="str">
        <f>IF(OR(AF$5="",$S79=""),"",IFERROR(SUM(PRODUCT(INDEX(CMB[[BA_0O]:[BA_2O]],MATCH(ROUND(MIN(SUM(AF$4,$O79/1000),SUM($O79,AF$4/1000)),3),CMB[[Cmb_ID]:[Cmb_ID]],0),SUM(N(AF$1),N($R79),1)),CHOOSE(AC[[M]:[M]],1,1,0,AC[[AB]:[AB]])),PRODUCT(INDEX(CMB[[BD_0O]:[BD_2O]],MATCH(ROUND(MIN(SUM(AF$4,$O79/1000),SUM($O79,AF$4/1000)),3),CMB[[Cmb_ID]:[Cmb_ID]],0),SUM(N(AF$1),N($R79),1)),CHOOSE(AC[[M]:[M]],1,0,1,AC[[DB]:[DB]])),PRODUCT(SUM(ROUND(AVERAGE(VALUE(AF$3),VALUE($P79)),0),CHOOSE(IF(OR(AF$1,$R79),4,INDEX(CMB[[Res_Rare]:[Res_Rare]],MATCH(ROUND(MIN(SUM(AF$4,$O79/1000),SUM($O79,AF$4/1000)),3),CMB[[Cmb_ID]:[Cmb_ID]],0))),-1,-1,0,0)),IF(OR(AF$1,$R79),4,INDEX(CMB[[Cmb_Rare]:[Cmb_Rare]],MATCH(ROUND(MIN(SUM(AF$4,$O79/1000),SUM($O79,AF$4/1000)),3),CMB[[Cmb_ID]:[Cmb_ID]],0))),CHOOSE(AC[[M]:[M]],2,1,1,SUM(AC[[AB]:[DB]])))),""))</f>
        <v/>
      </c>
      <c r="AG79" t="str">
        <f>IF(OR(AG$5="",$S79=""),"",IFERROR(SUM(PRODUCT(INDEX(CMB[[BA_0O]:[BA_2O]],MATCH(ROUND(MIN(SUM(AG$4,$O79/1000),SUM($O79,AG$4/1000)),3),CMB[[Cmb_ID]:[Cmb_ID]],0),SUM(N(AG$1),N($R79),1)),CHOOSE(AC[[M]:[M]],1,1,0,AC[[AB]:[AB]])),PRODUCT(INDEX(CMB[[BD_0O]:[BD_2O]],MATCH(ROUND(MIN(SUM(AG$4,$O79/1000),SUM($O79,AG$4/1000)),3),CMB[[Cmb_ID]:[Cmb_ID]],0),SUM(N(AG$1),N($R79),1)),CHOOSE(AC[[M]:[M]],1,0,1,AC[[DB]:[DB]])),PRODUCT(SUM(ROUND(AVERAGE(VALUE(AG$3),VALUE($P79)),0),CHOOSE(IF(OR(AG$1,$R79),4,INDEX(CMB[[Res_Rare]:[Res_Rare]],MATCH(ROUND(MIN(SUM(AG$4,$O79/1000),SUM($O79,AG$4/1000)),3),CMB[[Cmb_ID]:[Cmb_ID]],0))),-1,-1,0,0)),IF(OR(AG$1,$R79),4,INDEX(CMB[[Cmb_Rare]:[Cmb_Rare]],MATCH(ROUND(MIN(SUM(AG$4,$O79/1000),SUM($O79,AG$4/1000)),3),CMB[[Cmb_ID]:[Cmb_ID]],0))),CHOOSE(AC[[M]:[M]],2,1,1,SUM(AC[[AB]:[DB]])))),""))</f>
        <v/>
      </c>
      <c r="AH79" t="str">
        <f>IF(OR(AH$5="",$S79=""),"",IFERROR(SUM(PRODUCT(INDEX(CMB[[BA_0O]:[BA_2O]],MATCH(ROUND(MIN(SUM(AH$4,$O79/1000),SUM($O79,AH$4/1000)),3),CMB[[Cmb_ID]:[Cmb_ID]],0),SUM(N(AH$1),N($R79),1)),CHOOSE(AC[[M]:[M]],1,1,0,AC[[AB]:[AB]])),PRODUCT(INDEX(CMB[[BD_0O]:[BD_2O]],MATCH(ROUND(MIN(SUM(AH$4,$O79/1000),SUM($O79,AH$4/1000)),3),CMB[[Cmb_ID]:[Cmb_ID]],0),SUM(N(AH$1),N($R79),1)),CHOOSE(AC[[M]:[M]],1,0,1,AC[[DB]:[DB]])),PRODUCT(SUM(ROUND(AVERAGE(VALUE(AH$3),VALUE($P79)),0),CHOOSE(IF(OR(AH$1,$R79),4,INDEX(CMB[[Res_Rare]:[Res_Rare]],MATCH(ROUND(MIN(SUM(AH$4,$O79/1000),SUM($O79,AH$4/1000)),3),CMB[[Cmb_ID]:[Cmb_ID]],0))),-1,-1,0,0)),IF(OR(AH$1,$R79),4,INDEX(CMB[[Cmb_Rare]:[Cmb_Rare]],MATCH(ROUND(MIN(SUM(AH$4,$O79/1000),SUM($O79,AH$4/1000)),3),CMB[[Cmb_ID]:[Cmb_ID]],0))),CHOOSE(AC[[M]:[M]],2,1,1,SUM(AC[[AB]:[DB]])))),""))</f>
        <v/>
      </c>
      <c r="AI79" t="str">
        <f>IF(OR(AI$5="",$S79=""),"",IFERROR(SUM(PRODUCT(INDEX(CMB[[BA_0O]:[BA_2O]],MATCH(ROUND(MIN(SUM(AI$4,$O79/1000),SUM($O79,AI$4/1000)),3),CMB[[Cmb_ID]:[Cmb_ID]],0),SUM(N(AI$1),N($R79),1)),CHOOSE(AC[[M]:[M]],1,1,0,AC[[AB]:[AB]])),PRODUCT(INDEX(CMB[[BD_0O]:[BD_2O]],MATCH(ROUND(MIN(SUM(AI$4,$O79/1000),SUM($O79,AI$4/1000)),3),CMB[[Cmb_ID]:[Cmb_ID]],0),SUM(N(AI$1),N($R79),1)),CHOOSE(AC[[M]:[M]],1,0,1,AC[[DB]:[DB]])),PRODUCT(SUM(ROUND(AVERAGE(VALUE(AI$3),VALUE($P79)),0),CHOOSE(IF(OR(AI$1,$R79),4,INDEX(CMB[[Res_Rare]:[Res_Rare]],MATCH(ROUND(MIN(SUM(AI$4,$O79/1000),SUM($O79,AI$4/1000)),3),CMB[[Cmb_ID]:[Cmb_ID]],0))),-1,-1,0,0)),IF(OR(AI$1,$R79),4,INDEX(CMB[[Cmb_Rare]:[Cmb_Rare]],MATCH(ROUND(MIN(SUM(AI$4,$O79/1000),SUM($O79,AI$4/1000)),3),CMB[[Cmb_ID]:[Cmb_ID]],0))),CHOOSE(AC[[M]:[M]],2,1,1,SUM(AC[[AB]:[DB]])))),""))</f>
        <v/>
      </c>
      <c r="AJ79" t="str">
        <f>IF(OR(AJ$5="",$S79=""),"",IFERROR(SUM(PRODUCT(INDEX(CMB[[BA_0O]:[BA_2O]],MATCH(ROUND(MIN(SUM(AJ$4,$O79/1000),SUM($O79,AJ$4/1000)),3),CMB[[Cmb_ID]:[Cmb_ID]],0),SUM(N(AJ$1),N($R79),1)),CHOOSE(AC[[M]:[M]],1,1,0,AC[[AB]:[AB]])),PRODUCT(INDEX(CMB[[BD_0O]:[BD_2O]],MATCH(ROUND(MIN(SUM(AJ$4,$O79/1000),SUM($O79,AJ$4/1000)),3),CMB[[Cmb_ID]:[Cmb_ID]],0),SUM(N(AJ$1),N($R79),1)),CHOOSE(AC[[M]:[M]],1,0,1,AC[[DB]:[DB]])),PRODUCT(SUM(ROUND(AVERAGE(VALUE(AJ$3),VALUE($P79)),0),CHOOSE(IF(OR(AJ$1,$R79),4,INDEX(CMB[[Res_Rare]:[Res_Rare]],MATCH(ROUND(MIN(SUM(AJ$4,$O79/1000),SUM($O79,AJ$4/1000)),3),CMB[[Cmb_ID]:[Cmb_ID]],0))),-1,-1,0,0)),IF(OR(AJ$1,$R79),4,INDEX(CMB[[Cmb_Rare]:[Cmb_Rare]],MATCH(ROUND(MIN(SUM(AJ$4,$O79/1000),SUM($O79,AJ$4/1000)),3),CMB[[Cmb_ID]:[Cmb_ID]],0))),CHOOSE(AC[[M]:[M]],2,1,1,SUM(AC[[AB]:[DB]])))),""))</f>
        <v/>
      </c>
      <c r="AK79" t="str">
        <f>IF(OR(AK$5="",$S79=""),"",IFERROR(SUM(PRODUCT(INDEX(CMB[[BA_0O]:[BA_2O]],MATCH(ROUND(MIN(SUM(AK$4,$O79/1000),SUM($O79,AK$4/1000)),3),CMB[[Cmb_ID]:[Cmb_ID]],0),SUM(N(AK$1),N($R79),1)),CHOOSE(AC[[M]:[M]],1,1,0,AC[[AB]:[AB]])),PRODUCT(INDEX(CMB[[BD_0O]:[BD_2O]],MATCH(ROUND(MIN(SUM(AK$4,$O79/1000),SUM($O79,AK$4/1000)),3),CMB[[Cmb_ID]:[Cmb_ID]],0),SUM(N(AK$1),N($R79),1)),CHOOSE(AC[[M]:[M]],1,0,1,AC[[DB]:[DB]])),PRODUCT(SUM(ROUND(AVERAGE(VALUE(AK$3),VALUE($P79)),0),CHOOSE(IF(OR(AK$1,$R79),4,INDEX(CMB[[Res_Rare]:[Res_Rare]],MATCH(ROUND(MIN(SUM(AK$4,$O79/1000),SUM($O79,AK$4/1000)),3),CMB[[Cmb_ID]:[Cmb_ID]],0))),-1,-1,0,0)),IF(OR(AK$1,$R79),4,INDEX(CMB[[Cmb_Rare]:[Cmb_Rare]],MATCH(ROUND(MIN(SUM(AK$4,$O79/1000),SUM($O79,AK$4/1000)),3),CMB[[Cmb_ID]:[Cmb_ID]],0))),CHOOSE(AC[[M]:[M]],2,1,1,SUM(AC[[AB]:[DB]])))),""))</f>
        <v/>
      </c>
      <c r="AL79" t="str">
        <f>IF(OR(AL$5="",$S79=""),"",IFERROR(SUM(PRODUCT(INDEX(CMB[[BA_0O]:[BA_2O]],MATCH(ROUND(MIN(SUM(AL$4,$O79/1000),SUM($O79,AL$4/1000)),3),CMB[[Cmb_ID]:[Cmb_ID]],0),SUM(N(AL$1),N($R79),1)),CHOOSE(AC[[M]:[M]],1,1,0,AC[[AB]:[AB]])),PRODUCT(INDEX(CMB[[BD_0O]:[BD_2O]],MATCH(ROUND(MIN(SUM(AL$4,$O79/1000),SUM($O79,AL$4/1000)),3),CMB[[Cmb_ID]:[Cmb_ID]],0),SUM(N(AL$1),N($R79),1)),CHOOSE(AC[[M]:[M]],1,0,1,AC[[DB]:[DB]])),PRODUCT(SUM(ROUND(AVERAGE(VALUE(AL$3),VALUE($P79)),0),CHOOSE(IF(OR(AL$1,$R79),4,INDEX(CMB[[Res_Rare]:[Res_Rare]],MATCH(ROUND(MIN(SUM(AL$4,$O79/1000),SUM($O79,AL$4/1000)),3),CMB[[Cmb_ID]:[Cmb_ID]],0))),-1,-1,0,0)),IF(OR(AL$1,$R79),4,INDEX(CMB[[Cmb_Rare]:[Cmb_Rare]],MATCH(ROUND(MIN(SUM(AL$4,$O79/1000),SUM($O79,AL$4/1000)),3),CMB[[Cmb_ID]:[Cmb_ID]],0))),CHOOSE(AC[[M]:[M]],2,1,1,SUM(AC[[AB]:[DB]])))),""))</f>
        <v/>
      </c>
      <c r="AM79" t="str">
        <f>IF(OR(AM$5="",$S79=""),"",IFERROR(SUM(PRODUCT(INDEX(CMB[[BA_0O]:[BA_2O]],MATCH(ROUND(MIN(SUM(AM$4,$O79/1000),SUM($O79,AM$4/1000)),3),CMB[[Cmb_ID]:[Cmb_ID]],0),SUM(N(AM$1),N($R79),1)),CHOOSE(AC[[M]:[M]],1,1,0,AC[[AB]:[AB]])),PRODUCT(INDEX(CMB[[BD_0O]:[BD_2O]],MATCH(ROUND(MIN(SUM(AM$4,$O79/1000),SUM($O79,AM$4/1000)),3),CMB[[Cmb_ID]:[Cmb_ID]],0),SUM(N(AM$1),N($R79),1)),CHOOSE(AC[[M]:[M]],1,0,1,AC[[DB]:[DB]])),PRODUCT(SUM(ROUND(AVERAGE(VALUE(AM$3),VALUE($P79)),0),CHOOSE(IF(OR(AM$1,$R79),4,INDEX(CMB[[Res_Rare]:[Res_Rare]],MATCH(ROUND(MIN(SUM(AM$4,$O79/1000),SUM($O79,AM$4/1000)),3),CMB[[Cmb_ID]:[Cmb_ID]],0))),-1,-1,0,0)),IF(OR(AM$1,$R79),4,INDEX(CMB[[Cmb_Rare]:[Cmb_Rare]],MATCH(ROUND(MIN(SUM(AM$4,$O79/1000),SUM($O79,AM$4/1000)),3),CMB[[Cmb_ID]:[Cmb_ID]],0))),CHOOSE(AC[[M]:[M]],2,1,1,SUM(AC[[AB]:[DB]])))),""))</f>
        <v/>
      </c>
      <c r="AN79" t="str">
        <f>IF(OR(AN$5="",$S79=""),"",IFERROR(SUM(PRODUCT(INDEX(CMB[[BA_0O]:[BA_2O]],MATCH(ROUND(MIN(SUM(AN$4,$O79/1000),SUM($O79,AN$4/1000)),3),CMB[[Cmb_ID]:[Cmb_ID]],0),SUM(N(AN$1),N($R79),1)),CHOOSE(AC[[M]:[M]],1,1,0,AC[[AB]:[AB]])),PRODUCT(INDEX(CMB[[BD_0O]:[BD_2O]],MATCH(ROUND(MIN(SUM(AN$4,$O79/1000),SUM($O79,AN$4/1000)),3),CMB[[Cmb_ID]:[Cmb_ID]],0),SUM(N(AN$1),N($R79),1)),CHOOSE(AC[[M]:[M]],1,0,1,AC[[DB]:[DB]])),PRODUCT(SUM(ROUND(AVERAGE(VALUE(AN$3),VALUE($P79)),0),CHOOSE(IF(OR(AN$1,$R79),4,INDEX(CMB[[Res_Rare]:[Res_Rare]],MATCH(ROUND(MIN(SUM(AN$4,$O79/1000),SUM($O79,AN$4/1000)),3),CMB[[Cmb_ID]:[Cmb_ID]],0))),-1,-1,0,0)),IF(OR(AN$1,$R79),4,INDEX(CMB[[Cmb_Rare]:[Cmb_Rare]],MATCH(ROUND(MIN(SUM(AN$4,$O79/1000),SUM($O79,AN$4/1000)),3),CMB[[Cmb_ID]:[Cmb_ID]],0))),CHOOSE(AC[[M]:[M]],2,1,1,SUM(AC[[AB]:[DB]])))),""))</f>
        <v/>
      </c>
      <c r="AO79" t="str">
        <f>IF(OR(AO$5="",$S79=""),"",IFERROR(SUM(PRODUCT(INDEX(CMB[[BA_0O]:[BA_2O]],MATCH(ROUND(MIN(SUM(AO$4,$O79/1000),SUM($O79,AO$4/1000)),3),CMB[[Cmb_ID]:[Cmb_ID]],0),SUM(N(AO$1),N($R79),1)),CHOOSE(AC[[M]:[M]],1,1,0,AC[[AB]:[AB]])),PRODUCT(INDEX(CMB[[BD_0O]:[BD_2O]],MATCH(ROUND(MIN(SUM(AO$4,$O79/1000),SUM($O79,AO$4/1000)),3),CMB[[Cmb_ID]:[Cmb_ID]],0),SUM(N(AO$1),N($R79),1)),CHOOSE(AC[[M]:[M]],1,0,1,AC[[DB]:[DB]])),PRODUCT(SUM(ROUND(AVERAGE(VALUE(AO$3),VALUE($P79)),0),CHOOSE(IF(OR(AO$1,$R79),4,INDEX(CMB[[Res_Rare]:[Res_Rare]],MATCH(ROUND(MIN(SUM(AO$4,$O79/1000),SUM($O79,AO$4/1000)),3),CMB[[Cmb_ID]:[Cmb_ID]],0))),-1,-1,0,0)),IF(OR(AO$1,$R79),4,INDEX(CMB[[Cmb_Rare]:[Cmb_Rare]],MATCH(ROUND(MIN(SUM(AO$4,$O79/1000),SUM($O79,AO$4/1000)),3),CMB[[Cmb_ID]:[Cmb_ID]],0))),CHOOSE(AC[[M]:[M]],2,1,1,SUM(AC[[AB]:[DB]])))),""))</f>
        <v/>
      </c>
      <c r="AP79" t="str">
        <f>IF(OR(AP$5="",$S79=""),"",IFERROR(SUM(PRODUCT(INDEX(CMB[[BA_0O]:[BA_2O]],MATCH(ROUND(MIN(SUM(AP$4,$O79/1000),SUM($O79,AP$4/1000)),3),CMB[[Cmb_ID]:[Cmb_ID]],0),SUM(N(AP$1),N($R79),1)),CHOOSE(AC[[M]:[M]],1,1,0,AC[[AB]:[AB]])),PRODUCT(INDEX(CMB[[BD_0O]:[BD_2O]],MATCH(ROUND(MIN(SUM(AP$4,$O79/1000),SUM($O79,AP$4/1000)),3),CMB[[Cmb_ID]:[Cmb_ID]],0),SUM(N(AP$1),N($R79),1)),CHOOSE(AC[[M]:[M]],1,0,1,AC[[DB]:[DB]])),PRODUCT(SUM(ROUND(AVERAGE(VALUE(AP$3),VALUE($P79)),0),CHOOSE(IF(OR(AP$1,$R79),4,INDEX(CMB[[Res_Rare]:[Res_Rare]],MATCH(ROUND(MIN(SUM(AP$4,$O79/1000),SUM($O79,AP$4/1000)),3),CMB[[Cmb_ID]:[Cmb_ID]],0))),-1,-1,0,0)),IF(OR(AP$1,$R79),4,INDEX(CMB[[Cmb_Rare]:[Cmb_Rare]],MATCH(ROUND(MIN(SUM(AP$4,$O79/1000),SUM($O79,AP$4/1000)),3),CMB[[Cmb_ID]:[Cmb_ID]],0))),CHOOSE(AC[[M]:[M]],2,1,1,SUM(AC[[AB]:[DB]])))),""))</f>
        <v/>
      </c>
      <c r="AQ79" t="str">
        <f>IF(OR(AQ$5="",$S79=""),"",IFERROR(SUM(PRODUCT(INDEX(CMB[[BA_0O]:[BA_2O]],MATCH(ROUND(MIN(SUM(AQ$4,$O79/1000),SUM($O79,AQ$4/1000)),3),CMB[[Cmb_ID]:[Cmb_ID]],0),SUM(N(AQ$1),N($R79),1)),CHOOSE(AC[[M]:[M]],1,1,0,AC[[AB]:[AB]])),PRODUCT(INDEX(CMB[[BD_0O]:[BD_2O]],MATCH(ROUND(MIN(SUM(AQ$4,$O79/1000),SUM($O79,AQ$4/1000)),3),CMB[[Cmb_ID]:[Cmb_ID]],0),SUM(N(AQ$1),N($R79),1)),CHOOSE(AC[[M]:[M]],1,0,1,AC[[DB]:[DB]])),PRODUCT(SUM(ROUND(AVERAGE(VALUE(AQ$3),VALUE($P79)),0),CHOOSE(IF(OR(AQ$1,$R79),4,INDEX(CMB[[Res_Rare]:[Res_Rare]],MATCH(ROUND(MIN(SUM(AQ$4,$O79/1000),SUM($O79,AQ$4/1000)),3),CMB[[Cmb_ID]:[Cmb_ID]],0))),-1,-1,0,0)),IF(OR(AQ$1,$R79),4,INDEX(CMB[[Cmb_Rare]:[Cmb_Rare]],MATCH(ROUND(MIN(SUM(AQ$4,$O79/1000),SUM($O79,AQ$4/1000)),3),CMB[[Cmb_ID]:[Cmb_ID]],0))),CHOOSE(AC[[M]:[M]],2,1,1,SUM(AC[[AB]:[DB]])))),""))</f>
        <v/>
      </c>
      <c r="AR79" t="str">
        <f>IF(OR(AR$5="",$S79=""),"",IFERROR(SUM(PRODUCT(INDEX(CMB[[BA_0O]:[BA_2O]],MATCH(ROUND(MIN(SUM(AR$4,$O79/1000),SUM($O79,AR$4/1000)),3),CMB[[Cmb_ID]:[Cmb_ID]],0),SUM(N(AR$1),N($R79),1)),CHOOSE(AC[[M]:[M]],1,1,0,AC[[AB]:[AB]])),PRODUCT(INDEX(CMB[[BD_0O]:[BD_2O]],MATCH(ROUND(MIN(SUM(AR$4,$O79/1000),SUM($O79,AR$4/1000)),3),CMB[[Cmb_ID]:[Cmb_ID]],0),SUM(N(AR$1),N($R79),1)),CHOOSE(AC[[M]:[M]],1,0,1,AC[[DB]:[DB]])),PRODUCT(SUM(ROUND(AVERAGE(VALUE(AR$3),VALUE($P79)),0),CHOOSE(IF(OR(AR$1,$R79),4,INDEX(CMB[[Res_Rare]:[Res_Rare]],MATCH(ROUND(MIN(SUM(AR$4,$O79/1000),SUM($O79,AR$4/1000)),3),CMB[[Cmb_ID]:[Cmb_ID]],0))),-1,-1,0,0)),IF(OR(AR$1,$R79),4,INDEX(CMB[[Cmb_Rare]:[Cmb_Rare]],MATCH(ROUND(MIN(SUM(AR$4,$O79/1000),SUM($O79,AR$4/1000)),3),CMB[[Cmb_ID]:[Cmb_ID]],0))),CHOOSE(AC[[M]:[M]],2,1,1,SUM(AC[[AB]:[DB]])))),""))</f>
        <v/>
      </c>
      <c r="AS79" t="str">
        <f>IF(OR(AS$5="",$S79=""),"",IFERROR(SUM(PRODUCT(INDEX(CMB[[BA_0O]:[BA_2O]],MATCH(ROUND(MIN(SUM(AS$4,$O79/1000),SUM($O79,AS$4/1000)),3),CMB[[Cmb_ID]:[Cmb_ID]],0),SUM(N(AS$1),N($R79),1)),CHOOSE(AC[[M]:[M]],1,1,0,AC[[AB]:[AB]])),PRODUCT(INDEX(CMB[[BD_0O]:[BD_2O]],MATCH(ROUND(MIN(SUM(AS$4,$O79/1000),SUM($O79,AS$4/1000)),3),CMB[[Cmb_ID]:[Cmb_ID]],0),SUM(N(AS$1),N($R79),1)),CHOOSE(AC[[M]:[M]],1,0,1,AC[[DB]:[DB]])),PRODUCT(SUM(ROUND(AVERAGE(VALUE(AS$3),VALUE($P79)),0),CHOOSE(IF(OR(AS$1,$R79),4,INDEX(CMB[[Res_Rare]:[Res_Rare]],MATCH(ROUND(MIN(SUM(AS$4,$O79/1000),SUM($O79,AS$4/1000)),3),CMB[[Cmb_ID]:[Cmb_ID]],0))),-1,-1,0,0)),IF(OR(AS$1,$R79),4,INDEX(CMB[[Cmb_Rare]:[Cmb_Rare]],MATCH(ROUND(MIN(SUM(AS$4,$O79/1000),SUM($O79,AS$4/1000)),3),CMB[[Cmb_ID]:[Cmb_ID]],0))),CHOOSE(AC[[M]:[M]],2,1,1,SUM(AC[[AB]:[DB]])))),""))</f>
        <v/>
      </c>
      <c r="AT79" t="str">
        <f>IF(OR(AT$5="",$S79=""),"",IFERROR(SUM(PRODUCT(INDEX(CMB[[BA_0O]:[BA_2O]],MATCH(ROUND(MIN(SUM(AT$4,$O79/1000),SUM($O79,AT$4/1000)),3),CMB[[Cmb_ID]:[Cmb_ID]],0),SUM(N(AT$1),N($R79),1)),CHOOSE(AC[[M]:[M]],1,1,0,AC[[AB]:[AB]])),PRODUCT(INDEX(CMB[[BD_0O]:[BD_2O]],MATCH(ROUND(MIN(SUM(AT$4,$O79/1000),SUM($O79,AT$4/1000)),3),CMB[[Cmb_ID]:[Cmb_ID]],0),SUM(N(AT$1),N($R79),1)),CHOOSE(AC[[M]:[M]],1,0,1,AC[[DB]:[DB]])),PRODUCT(SUM(ROUND(AVERAGE(VALUE(AT$3),VALUE($P79)),0),CHOOSE(IF(OR(AT$1,$R79),4,INDEX(CMB[[Res_Rare]:[Res_Rare]],MATCH(ROUND(MIN(SUM(AT$4,$O79/1000),SUM($O79,AT$4/1000)),3),CMB[[Cmb_ID]:[Cmb_ID]],0))),-1,-1,0,0)),IF(OR(AT$1,$R79),4,INDEX(CMB[[Cmb_Rare]:[Cmb_Rare]],MATCH(ROUND(MIN(SUM(AT$4,$O79/1000),SUM($O79,AT$4/1000)),3),CMB[[Cmb_ID]:[Cmb_ID]],0))),CHOOSE(AC[[M]:[M]],2,1,1,SUM(AC[[AB]:[DB]])))),""))</f>
        <v/>
      </c>
      <c r="AU79" t="str">
        <f>IF(OR(AU$5="",$S79=""),"",IFERROR(SUM(PRODUCT(INDEX(CMB[[BA_0O]:[BA_2O]],MATCH(ROUND(MIN(SUM(AU$4,$O79/1000),SUM($O79,AU$4/1000)),3),CMB[[Cmb_ID]:[Cmb_ID]],0),SUM(N(AU$1),N($R79),1)),CHOOSE(AC[[M]:[M]],1,1,0,AC[[AB]:[AB]])),PRODUCT(INDEX(CMB[[BD_0O]:[BD_2O]],MATCH(ROUND(MIN(SUM(AU$4,$O79/1000),SUM($O79,AU$4/1000)),3),CMB[[Cmb_ID]:[Cmb_ID]],0),SUM(N(AU$1),N($R79),1)),CHOOSE(AC[[M]:[M]],1,0,1,AC[[DB]:[DB]])),PRODUCT(SUM(ROUND(AVERAGE(VALUE(AU$3),VALUE($P79)),0),CHOOSE(IF(OR(AU$1,$R79),4,INDEX(CMB[[Res_Rare]:[Res_Rare]],MATCH(ROUND(MIN(SUM(AU$4,$O79/1000),SUM($O79,AU$4/1000)),3),CMB[[Cmb_ID]:[Cmb_ID]],0))),-1,-1,0,0)),IF(OR(AU$1,$R79),4,INDEX(CMB[[Cmb_Rare]:[Cmb_Rare]],MATCH(ROUND(MIN(SUM(AU$4,$O79/1000),SUM($O79,AU$4/1000)),3),CMB[[Cmb_ID]:[Cmb_ID]],0))),CHOOSE(AC[[M]:[M]],2,1,1,SUM(AC[[AB]:[DB]])))),""))</f>
        <v/>
      </c>
      <c r="AV79" t="str">
        <f>IF(OR(AV$5="",$S79=""),"",IFERROR(SUM(PRODUCT(INDEX(CMB[[BA_0O]:[BA_2O]],MATCH(ROUND(MIN(SUM(AV$4,$O79/1000),SUM($O79,AV$4/1000)),3),CMB[[Cmb_ID]:[Cmb_ID]],0),SUM(N(AV$1),N($R79),1)),CHOOSE(AC[[M]:[M]],1,1,0,AC[[AB]:[AB]])),PRODUCT(INDEX(CMB[[BD_0O]:[BD_2O]],MATCH(ROUND(MIN(SUM(AV$4,$O79/1000),SUM($O79,AV$4/1000)),3),CMB[[Cmb_ID]:[Cmb_ID]],0),SUM(N(AV$1),N($R79),1)),CHOOSE(AC[[M]:[M]],1,0,1,AC[[DB]:[DB]])),PRODUCT(SUM(ROUND(AVERAGE(VALUE(AV$3),VALUE($P79)),0),CHOOSE(IF(OR(AV$1,$R79),4,INDEX(CMB[[Res_Rare]:[Res_Rare]],MATCH(ROUND(MIN(SUM(AV$4,$O79/1000),SUM($O79,AV$4/1000)),3),CMB[[Cmb_ID]:[Cmb_ID]],0))),-1,-1,0,0)),IF(OR(AV$1,$R79),4,INDEX(CMB[[Cmb_Rare]:[Cmb_Rare]],MATCH(ROUND(MIN(SUM(AV$4,$O79/1000),SUM($O79,AV$4/1000)),3),CMB[[Cmb_ID]:[Cmb_ID]],0))),CHOOSE(AC[[M]:[M]],2,1,1,SUM(AC[[AB]:[DB]])))),""))</f>
        <v/>
      </c>
      <c r="AW79" t="str">
        <f>IF(OR(AW$5="",$S79=""),"",IFERROR(SUM(PRODUCT(INDEX(CMB[[BA_0O]:[BA_2O]],MATCH(ROUND(MIN(SUM(AW$4,$O79/1000),SUM($O79,AW$4/1000)),3),CMB[[Cmb_ID]:[Cmb_ID]],0),SUM(N(AW$1),N($R79),1)),CHOOSE(AC[[M]:[M]],1,1,0,AC[[AB]:[AB]])),PRODUCT(INDEX(CMB[[BD_0O]:[BD_2O]],MATCH(ROUND(MIN(SUM(AW$4,$O79/1000),SUM($O79,AW$4/1000)),3),CMB[[Cmb_ID]:[Cmb_ID]],0),SUM(N(AW$1),N($R79),1)),CHOOSE(AC[[M]:[M]],1,0,1,AC[[DB]:[DB]])),PRODUCT(SUM(ROUND(AVERAGE(VALUE(AW$3),VALUE($P79)),0),CHOOSE(IF(OR(AW$1,$R79),4,INDEX(CMB[[Res_Rare]:[Res_Rare]],MATCH(ROUND(MIN(SUM(AW$4,$O79/1000),SUM($O79,AW$4/1000)),3),CMB[[Cmb_ID]:[Cmb_ID]],0))),-1,-1,0,0)),IF(OR(AW$1,$R79),4,INDEX(CMB[[Cmb_Rare]:[Cmb_Rare]],MATCH(ROUND(MIN(SUM(AW$4,$O79/1000),SUM($O79,AW$4/1000)),3),CMB[[Cmb_ID]:[Cmb_ID]],0))),CHOOSE(AC[[M]:[M]],2,1,1,SUM(AC[[AB]:[DB]])))),""))</f>
        <v/>
      </c>
      <c r="AX79" t="str">
        <f>IF(OR(AX$5="",$S79=""),"",IFERROR(SUM(PRODUCT(INDEX(CMB[[BA_0O]:[BA_2O]],MATCH(ROUND(MIN(SUM(AX$4,$O79/1000),SUM($O79,AX$4/1000)),3),CMB[[Cmb_ID]:[Cmb_ID]],0),SUM(N(AX$1),N($R79),1)),CHOOSE(AC[[M]:[M]],1,1,0,AC[[AB]:[AB]])),PRODUCT(INDEX(CMB[[BD_0O]:[BD_2O]],MATCH(ROUND(MIN(SUM(AX$4,$O79/1000),SUM($O79,AX$4/1000)),3),CMB[[Cmb_ID]:[Cmb_ID]],0),SUM(N(AX$1),N($R79),1)),CHOOSE(AC[[M]:[M]],1,0,1,AC[[DB]:[DB]])),PRODUCT(SUM(ROUND(AVERAGE(VALUE(AX$3),VALUE($P79)),0),CHOOSE(IF(OR(AX$1,$R79),4,INDEX(CMB[[Res_Rare]:[Res_Rare]],MATCH(ROUND(MIN(SUM(AX$4,$O79/1000),SUM($O79,AX$4/1000)),3),CMB[[Cmb_ID]:[Cmb_ID]],0))),-1,-1,0,0)),IF(OR(AX$1,$R79),4,INDEX(CMB[[Cmb_Rare]:[Cmb_Rare]],MATCH(ROUND(MIN(SUM(AX$4,$O79/1000),SUM($O79,AX$4/1000)),3),CMB[[Cmb_ID]:[Cmb_ID]],0))),CHOOSE(AC[[M]:[M]],2,1,1,SUM(AC[[AB]:[DB]])))),""))</f>
        <v/>
      </c>
      <c r="AY79" t="str">
        <f>IF(OR(AY$5="",$S79=""),"",IFERROR(SUM(PRODUCT(INDEX(CMB[[BA_0O]:[BA_2O]],MATCH(ROUND(MIN(SUM(AY$4,$O79/1000),SUM($O79,AY$4/1000)),3),CMB[[Cmb_ID]:[Cmb_ID]],0),SUM(N(AY$1),N($R79),1)),CHOOSE(AC[[M]:[M]],1,1,0,AC[[AB]:[AB]])),PRODUCT(INDEX(CMB[[BD_0O]:[BD_2O]],MATCH(ROUND(MIN(SUM(AY$4,$O79/1000),SUM($O79,AY$4/1000)),3),CMB[[Cmb_ID]:[Cmb_ID]],0),SUM(N(AY$1),N($R79),1)),CHOOSE(AC[[M]:[M]],1,0,1,AC[[DB]:[DB]])),PRODUCT(SUM(ROUND(AVERAGE(VALUE(AY$3),VALUE($P79)),0),CHOOSE(IF(OR(AY$1,$R79),4,INDEX(CMB[[Res_Rare]:[Res_Rare]],MATCH(ROUND(MIN(SUM(AY$4,$O79/1000),SUM($O79,AY$4/1000)),3),CMB[[Cmb_ID]:[Cmb_ID]],0))),-1,-1,0,0)),IF(OR(AY$1,$R79),4,INDEX(CMB[[Cmb_Rare]:[Cmb_Rare]],MATCH(ROUND(MIN(SUM(AY$4,$O79/1000),SUM($O79,AY$4/1000)),3),CMB[[Cmb_ID]:[Cmb_ID]],0))),CHOOSE(AC[[M]:[M]],2,1,1,SUM(AC[[AB]:[DB]])))),""))</f>
        <v/>
      </c>
      <c r="AZ79" t="str">
        <f>IF(OR(AZ$5="",$S79=""),"",IFERROR(SUM(PRODUCT(INDEX(CMB[[BA_0O]:[BA_2O]],MATCH(ROUND(MIN(SUM(AZ$4,$O79/1000),SUM($O79,AZ$4/1000)),3),CMB[[Cmb_ID]:[Cmb_ID]],0),SUM(N(AZ$1),N($R79),1)),CHOOSE(AC[[M]:[M]],1,1,0,AC[[AB]:[AB]])),PRODUCT(INDEX(CMB[[BD_0O]:[BD_2O]],MATCH(ROUND(MIN(SUM(AZ$4,$O79/1000),SUM($O79,AZ$4/1000)),3),CMB[[Cmb_ID]:[Cmb_ID]],0),SUM(N(AZ$1),N($R79),1)),CHOOSE(AC[[M]:[M]],1,0,1,AC[[DB]:[DB]])),PRODUCT(SUM(ROUND(AVERAGE(VALUE(AZ$3),VALUE($P79)),0),CHOOSE(IF(OR(AZ$1,$R79),4,INDEX(CMB[[Res_Rare]:[Res_Rare]],MATCH(ROUND(MIN(SUM(AZ$4,$O79/1000),SUM($O79,AZ$4/1000)),3),CMB[[Cmb_ID]:[Cmb_ID]],0))),-1,-1,0,0)),IF(OR(AZ$1,$R79),4,INDEX(CMB[[Cmb_Rare]:[Cmb_Rare]],MATCH(ROUND(MIN(SUM(AZ$4,$O79/1000),SUM($O79,AZ$4/1000)),3),CMB[[Cmb_ID]:[Cmb_ID]],0))),CHOOSE(AC[[M]:[M]],2,1,1,SUM(AC[[AB]:[DB]])))),""))</f>
        <v/>
      </c>
      <c r="BA79" t="str">
        <f>IF(OR(BA$5="",$S79=""),"",IFERROR(SUM(PRODUCT(INDEX(CMB[[BA_0O]:[BA_2O]],MATCH(ROUND(MIN(SUM(BA$4,$O79/1000),SUM($O79,BA$4/1000)),3),CMB[[Cmb_ID]:[Cmb_ID]],0),SUM(N(BA$1),N($R79),1)),CHOOSE(AC[[M]:[M]],1,1,0,AC[[AB]:[AB]])),PRODUCT(INDEX(CMB[[BD_0O]:[BD_2O]],MATCH(ROUND(MIN(SUM(BA$4,$O79/1000),SUM($O79,BA$4/1000)),3),CMB[[Cmb_ID]:[Cmb_ID]],0),SUM(N(BA$1),N($R79),1)),CHOOSE(AC[[M]:[M]],1,0,1,AC[[DB]:[DB]])),PRODUCT(SUM(ROUND(AVERAGE(VALUE(BA$3),VALUE($P79)),0),CHOOSE(IF(OR(BA$1,$R79),4,INDEX(CMB[[Res_Rare]:[Res_Rare]],MATCH(ROUND(MIN(SUM(BA$4,$O79/1000),SUM($O79,BA$4/1000)),3),CMB[[Cmb_ID]:[Cmb_ID]],0))),-1,-1,0,0)),IF(OR(BA$1,$R79),4,INDEX(CMB[[Cmb_Rare]:[Cmb_Rare]],MATCH(ROUND(MIN(SUM(BA$4,$O79/1000),SUM($O79,BA$4/1000)),3),CMB[[Cmb_ID]:[Cmb_ID]],0))),CHOOSE(AC[[M]:[M]],2,1,1,SUM(AC[[AB]:[DB]])))),""))</f>
        <v/>
      </c>
      <c r="BB79" t="str">
        <f>IF(OR(BB$5="",$S79=""),"",IFERROR(SUM(PRODUCT(INDEX(CMB[[BA_0O]:[BA_2O]],MATCH(ROUND(MIN(SUM(BB$4,$O79/1000),SUM($O79,BB$4/1000)),3),CMB[[Cmb_ID]:[Cmb_ID]],0),SUM(N(BB$1),N($R79),1)),CHOOSE(AC[[M]:[M]],1,1,0,AC[[AB]:[AB]])),PRODUCT(INDEX(CMB[[BD_0O]:[BD_2O]],MATCH(ROUND(MIN(SUM(BB$4,$O79/1000),SUM($O79,BB$4/1000)),3),CMB[[Cmb_ID]:[Cmb_ID]],0),SUM(N(BB$1),N($R79),1)),CHOOSE(AC[[M]:[M]],1,0,1,AC[[DB]:[DB]])),PRODUCT(SUM(ROUND(AVERAGE(VALUE(BB$3),VALUE($P79)),0),CHOOSE(IF(OR(BB$1,$R79),4,INDEX(CMB[[Res_Rare]:[Res_Rare]],MATCH(ROUND(MIN(SUM(BB$4,$O79/1000),SUM($O79,BB$4/1000)),3),CMB[[Cmb_ID]:[Cmb_ID]],0))),-1,-1,0,0)),IF(OR(BB$1,$R79),4,INDEX(CMB[[Cmb_Rare]:[Cmb_Rare]],MATCH(ROUND(MIN(SUM(BB$4,$O79/1000),SUM($O79,BB$4/1000)),3),CMB[[Cmb_ID]:[Cmb_ID]],0))),CHOOSE(AC[[M]:[M]],2,1,1,SUM(AC[[AB]:[DB]])))),""))</f>
        <v/>
      </c>
      <c r="BC79" t="str">
        <f>IF(OR(BC$5="",$S79=""),"",IFERROR(SUM(PRODUCT(INDEX(CMB[[BA_0O]:[BA_2O]],MATCH(ROUND(MIN(SUM(BC$4,$O79/1000),SUM($O79,BC$4/1000)),3),CMB[[Cmb_ID]:[Cmb_ID]],0),SUM(N(BC$1),N($R79),1)),CHOOSE(AC[[M]:[M]],1,1,0,AC[[AB]:[AB]])),PRODUCT(INDEX(CMB[[BD_0O]:[BD_2O]],MATCH(ROUND(MIN(SUM(BC$4,$O79/1000),SUM($O79,BC$4/1000)),3),CMB[[Cmb_ID]:[Cmb_ID]],0),SUM(N(BC$1),N($R79),1)),CHOOSE(AC[[M]:[M]],1,0,1,AC[[DB]:[DB]])),PRODUCT(SUM(ROUND(AVERAGE(VALUE(BC$3),VALUE($P79)),0),CHOOSE(IF(OR(BC$1,$R79),4,INDEX(CMB[[Res_Rare]:[Res_Rare]],MATCH(ROUND(MIN(SUM(BC$4,$O79/1000),SUM($O79,BC$4/1000)),3),CMB[[Cmb_ID]:[Cmb_ID]],0))),-1,-1,0,0)),IF(OR(BC$1,$R79),4,INDEX(CMB[[Cmb_Rare]:[Cmb_Rare]],MATCH(ROUND(MIN(SUM(BC$4,$O79/1000),SUM($O79,BC$4/1000)),3),CMB[[Cmb_ID]:[Cmb_ID]],0))),CHOOSE(AC[[M]:[M]],2,1,1,SUM(AC[[AB]:[DB]])))),""))</f>
        <v/>
      </c>
      <c r="BD79" t="str">
        <f>IF(OR(BD$5="",$S79=""),"",IFERROR(SUM(PRODUCT(INDEX(CMB[[BA_0O]:[BA_2O]],MATCH(ROUND(MIN(SUM(BD$4,$O79/1000),SUM($O79,BD$4/1000)),3),CMB[[Cmb_ID]:[Cmb_ID]],0),SUM(N(BD$1),N($R79),1)),CHOOSE(AC[[M]:[M]],1,1,0,AC[[AB]:[AB]])),PRODUCT(INDEX(CMB[[BD_0O]:[BD_2O]],MATCH(ROUND(MIN(SUM(BD$4,$O79/1000),SUM($O79,BD$4/1000)),3),CMB[[Cmb_ID]:[Cmb_ID]],0),SUM(N(BD$1),N($R79),1)),CHOOSE(AC[[M]:[M]],1,0,1,AC[[DB]:[DB]])),PRODUCT(SUM(ROUND(AVERAGE(VALUE(BD$3),VALUE($P79)),0),CHOOSE(IF(OR(BD$1,$R79),4,INDEX(CMB[[Res_Rare]:[Res_Rare]],MATCH(ROUND(MIN(SUM(BD$4,$O79/1000),SUM($O79,BD$4/1000)),3),CMB[[Cmb_ID]:[Cmb_ID]],0))),-1,-1,0,0)),IF(OR(BD$1,$R79),4,INDEX(CMB[[Cmb_Rare]:[Cmb_Rare]],MATCH(ROUND(MIN(SUM(BD$4,$O79/1000),SUM($O79,BD$4/1000)),3),CMB[[Cmb_ID]:[Cmb_ID]],0))),CHOOSE(AC[[M]:[M]],2,1,1,SUM(AC[[AB]:[DB]])))),""))</f>
        <v/>
      </c>
      <c r="BE79" t="str">
        <f>IF(OR(BE$5="",$S79=""),"",IFERROR(SUM(PRODUCT(INDEX(CMB[[BA_0O]:[BA_2O]],MATCH(ROUND(MIN(SUM(BE$4,$O79/1000),SUM($O79,BE$4/1000)),3),CMB[[Cmb_ID]:[Cmb_ID]],0),SUM(N(BE$1),N($R79),1)),CHOOSE(AC[[M]:[M]],1,1,0,AC[[AB]:[AB]])),PRODUCT(INDEX(CMB[[BD_0O]:[BD_2O]],MATCH(ROUND(MIN(SUM(BE$4,$O79/1000),SUM($O79,BE$4/1000)),3),CMB[[Cmb_ID]:[Cmb_ID]],0),SUM(N(BE$1),N($R79),1)),CHOOSE(AC[[M]:[M]],1,0,1,AC[[DB]:[DB]])),PRODUCT(SUM(ROUND(AVERAGE(VALUE(BE$3),VALUE($P79)),0),CHOOSE(IF(OR(BE$1,$R79),4,INDEX(CMB[[Res_Rare]:[Res_Rare]],MATCH(ROUND(MIN(SUM(BE$4,$O79/1000),SUM($O79,BE$4/1000)),3),CMB[[Cmb_ID]:[Cmb_ID]],0))),-1,-1,0,0)),IF(OR(BE$1,$R79),4,INDEX(CMB[[Cmb_Rare]:[Cmb_Rare]],MATCH(ROUND(MIN(SUM(BE$4,$O79/1000),SUM($O79,BE$4/1000)),3),CMB[[Cmb_ID]:[Cmb_ID]],0))),CHOOSE(AC[[M]:[M]],2,1,1,SUM(AC[[AB]:[DB]])))),""))</f>
        <v/>
      </c>
      <c r="BF79" t="str">
        <f>IF(OR(BF$5="",$S79=""),"",IFERROR(SUM(PRODUCT(INDEX(CMB[[BA_0O]:[BA_2O]],MATCH(ROUND(MIN(SUM(BF$4,$O79/1000),SUM($O79,BF$4/1000)),3),CMB[[Cmb_ID]:[Cmb_ID]],0),SUM(N(BF$1),N($R79),1)),CHOOSE(AC[[M]:[M]],1,1,0,AC[[AB]:[AB]])),PRODUCT(INDEX(CMB[[BD_0O]:[BD_2O]],MATCH(ROUND(MIN(SUM(BF$4,$O79/1000),SUM($O79,BF$4/1000)),3),CMB[[Cmb_ID]:[Cmb_ID]],0),SUM(N(BF$1),N($R79),1)),CHOOSE(AC[[M]:[M]],1,0,1,AC[[DB]:[DB]])),PRODUCT(SUM(ROUND(AVERAGE(VALUE(BF$3),VALUE($P79)),0),CHOOSE(IF(OR(BF$1,$R79),4,INDEX(CMB[[Res_Rare]:[Res_Rare]],MATCH(ROUND(MIN(SUM(BF$4,$O79/1000),SUM($O79,BF$4/1000)),3),CMB[[Cmb_ID]:[Cmb_ID]],0))),-1,-1,0,0)),IF(OR(BF$1,$R79),4,INDEX(CMB[[Cmb_Rare]:[Cmb_Rare]],MATCH(ROUND(MIN(SUM(BF$4,$O79/1000),SUM($O79,BF$4/1000)),3),CMB[[Cmb_ID]:[Cmb_ID]],0))),CHOOSE(AC[[M]:[M]],2,1,1,SUM(AC[[AB]:[DB]])))),""))</f>
        <v/>
      </c>
      <c r="BG79" t="str">
        <f>IF(OR(BG$5="",$S79=""),"",IFERROR(SUM(PRODUCT(INDEX(CMB[[BA_0O]:[BA_2O]],MATCH(ROUND(MIN(SUM(BG$4,$O79/1000),SUM($O79,BG$4/1000)),3),CMB[[Cmb_ID]:[Cmb_ID]],0),SUM(N(BG$1),N($R79),1)),CHOOSE(AC[[M]:[M]],1,1,0,AC[[AB]:[AB]])),PRODUCT(INDEX(CMB[[BD_0O]:[BD_2O]],MATCH(ROUND(MIN(SUM(BG$4,$O79/1000),SUM($O79,BG$4/1000)),3),CMB[[Cmb_ID]:[Cmb_ID]],0),SUM(N(BG$1),N($R79),1)),CHOOSE(AC[[M]:[M]],1,0,1,AC[[DB]:[DB]])),PRODUCT(SUM(ROUND(AVERAGE(VALUE(BG$3),VALUE($P79)),0),CHOOSE(IF(OR(BG$1,$R79),4,INDEX(CMB[[Res_Rare]:[Res_Rare]],MATCH(ROUND(MIN(SUM(BG$4,$O79/1000),SUM($O79,BG$4/1000)),3),CMB[[Cmb_ID]:[Cmb_ID]],0))),-1,-1,0,0)),IF(OR(BG$1,$R79),4,INDEX(CMB[[Cmb_Rare]:[Cmb_Rare]],MATCH(ROUND(MIN(SUM(BG$4,$O79/1000),SUM($O79,BG$4/1000)),3),CMB[[Cmb_ID]:[Cmb_ID]],0))),CHOOSE(AC[[M]:[M]],2,1,1,SUM(AC[[AB]:[DB]])))),""))</f>
        <v/>
      </c>
      <c r="BH79" t="str">
        <f>IF(OR(BH$5="",$S79=""),"",IFERROR(SUM(PRODUCT(INDEX(CMB[[BA_0O]:[BA_2O]],MATCH(ROUND(MIN(SUM(BH$4,$O79/1000),SUM($O79,BH$4/1000)),3),CMB[[Cmb_ID]:[Cmb_ID]],0),SUM(N(BH$1),N($R79),1)),CHOOSE(AC[[M]:[M]],1,1,0,AC[[AB]:[AB]])),PRODUCT(INDEX(CMB[[BD_0O]:[BD_2O]],MATCH(ROUND(MIN(SUM(BH$4,$O79/1000),SUM($O79,BH$4/1000)),3),CMB[[Cmb_ID]:[Cmb_ID]],0),SUM(N(BH$1),N($R79),1)),CHOOSE(AC[[M]:[M]],1,0,1,AC[[DB]:[DB]])),PRODUCT(SUM(ROUND(AVERAGE(VALUE(BH$3),VALUE($P79)),0),CHOOSE(IF(OR(BH$1,$R79),4,INDEX(CMB[[Res_Rare]:[Res_Rare]],MATCH(ROUND(MIN(SUM(BH$4,$O79/1000),SUM($O79,BH$4/1000)),3),CMB[[Cmb_ID]:[Cmb_ID]],0))),-1,-1,0,0)),IF(OR(BH$1,$R79),4,INDEX(CMB[[Cmb_Rare]:[Cmb_Rare]],MATCH(ROUND(MIN(SUM(BH$4,$O79/1000),SUM($O79,BH$4/1000)),3),CMB[[Cmb_ID]:[Cmb_ID]],0))),CHOOSE(AC[[M]:[M]],2,1,1,SUM(AC[[AB]:[DB]])))),""))</f>
        <v/>
      </c>
      <c r="BI79" t="str">
        <f>IF(OR(BI$5="",$S79=""),"",IFERROR(SUM(PRODUCT(INDEX(CMB[[BA_0O]:[BA_2O]],MATCH(ROUND(MIN(SUM(BI$4,$O79/1000),SUM($O79,BI$4/1000)),3),CMB[[Cmb_ID]:[Cmb_ID]],0),SUM(N(BI$1),N($R79),1)),CHOOSE(AC[[M]:[M]],1,1,0,AC[[AB]:[AB]])),PRODUCT(INDEX(CMB[[BD_0O]:[BD_2O]],MATCH(ROUND(MIN(SUM(BI$4,$O79/1000),SUM($O79,BI$4/1000)),3),CMB[[Cmb_ID]:[Cmb_ID]],0),SUM(N(BI$1),N($R79),1)),CHOOSE(AC[[M]:[M]],1,0,1,AC[[DB]:[DB]])),PRODUCT(SUM(ROUND(AVERAGE(VALUE(BI$3),VALUE($P79)),0),CHOOSE(IF(OR(BI$1,$R79),4,INDEX(CMB[[Res_Rare]:[Res_Rare]],MATCH(ROUND(MIN(SUM(BI$4,$O79/1000),SUM($O79,BI$4/1000)),3),CMB[[Cmb_ID]:[Cmb_ID]],0))),-1,-1,0,0)),IF(OR(BI$1,$R79),4,INDEX(CMB[[Cmb_Rare]:[Cmb_Rare]],MATCH(ROUND(MIN(SUM(BI$4,$O79/1000),SUM($O79,BI$4/1000)),3),CMB[[Cmb_ID]:[Cmb_ID]],0))),CHOOSE(AC[[M]:[M]],2,1,1,SUM(AC[[AB]:[DB]])))),""))</f>
        <v/>
      </c>
      <c r="BJ79" t="str">
        <f>IF(OR(BJ$5="",$S79=""),"",IFERROR(SUM(PRODUCT(INDEX(CMB[[BA_0O]:[BA_2O]],MATCH(ROUND(MIN(SUM(BJ$4,$O79/1000),SUM($O79,BJ$4/1000)),3),CMB[[Cmb_ID]:[Cmb_ID]],0),SUM(N(BJ$1),N($R79),1)),CHOOSE(AC[[M]:[M]],1,1,0,AC[[AB]:[AB]])),PRODUCT(INDEX(CMB[[BD_0O]:[BD_2O]],MATCH(ROUND(MIN(SUM(BJ$4,$O79/1000),SUM($O79,BJ$4/1000)),3),CMB[[Cmb_ID]:[Cmb_ID]],0),SUM(N(BJ$1),N($R79),1)),CHOOSE(AC[[M]:[M]],1,0,1,AC[[DB]:[DB]])),PRODUCT(SUM(ROUND(AVERAGE(VALUE(BJ$3),VALUE($P79)),0),CHOOSE(IF(OR(BJ$1,$R79),4,INDEX(CMB[[Res_Rare]:[Res_Rare]],MATCH(ROUND(MIN(SUM(BJ$4,$O79/1000),SUM($O79,BJ$4/1000)),3),CMB[[Cmb_ID]:[Cmb_ID]],0))),-1,-1,0,0)),IF(OR(BJ$1,$R79),4,INDEX(CMB[[Cmb_Rare]:[Cmb_Rare]],MATCH(ROUND(MIN(SUM(BJ$4,$O79/1000),SUM($O79,BJ$4/1000)),3),CMB[[Cmb_ID]:[Cmb_ID]],0))),CHOOSE(AC[[M]:[M]],2,1,1,SUM(AC[[AB]:[DB]])))),""))</f>
        <v/>
      </c>
      <c r="BK79" t="str">
        <f>IF(OR(BK$5="",$S79=""),"",IFERROR(SUM(PRODUCT(INDEX(CMB[[BA_0O]:[BA_2O]],MATCH(ROUND(MIN(SUM(BK$4,$O79/1000),SUM($O79,BK$4/1000)),3),CMB[[Cmb_ID]:[Cmb_ID]],0),SUM(N(BK$1),N($R79),1)),CHOOSE(AC[[M]:[M]],1,1,0,AC[[AB]:[AB]])),PRODUCT(INDEX(CMB[[BD_0O]:[BD_2O]],MATCH(ROUND(MIN(SUM(BK$4,$O79/1000),SUM($O79,BK$4/1000)),3),CMB[[Cmb_ID]:[Cmb_ID]],0),SUM(N(BK$1),N($R79),1)),CHOOSE(AC[[M]:[M]],1,0,1,AC[[DB]:[DB]])),PRODUCT(SUM(ROUND(AVERAGE(VALUE(BK$3),VALUE($P79)),0),CHOOSE(IF(OR(BK$1,$R79),4,INDEX(CMB[[Res_Rare]:[Res_Rare]],MATCH(ROUND(MIN(SUM(BK$4,$O79/1000),SUM($O79,BK$4/1000)),3),CMB[[Cmb_ID]:[Cmb_ID]],0))),-1,-1,0,0)),IF(OR(BK$1,$R79),4,INDEX(CMB[[Cmb_Rare]:[Cmb_Rare]],MATCH(ROUND(MIN(SUM(BK$4,$O79/1000),SUM($O79,BK$4/1000)),3),CMB[[Cmb_ID]:[Cmb_ID]],0))),CHOOSE(AC[[M]:[M]],2,1,1,SUM(AC[[AB]:[DB]])))),""))</f>
        <v/>
      </c>
      <c r="BL79" t="str">
        <f>IF(OR(BL$5="",$S79=""),"",IFERROR(SUM(PRODUCT(INDEX(CMB[[BA_0O]:[BA_2O]],MATCH(ROUND(MIN(SUM(BL$4,$O79/1000),SUM($O79,BL$4/1000)),3),CMB[[Cmb_ID]:[Cmb_ID]],0),SUM(N(BL$1),N($R79),1)),CHOOSE(AC[[M]:[M]],1,1,0,AC[[AB]:[AB]])),PRODUCT(INDEX(CMB[[BD_0O]:[BD_2O]],MATCH(ROUND(MIN(SUM(BL$4,$O79/1000),SUM($O79,BL$4/1000)),3),CMB[[Cmb_ID]:[Cmb_ID]],0),SUM(N(BL$1),N($R79),1)),CHOOSE(AC[[M]:[M]],1,0,1,AC[[DB]:[DB]])),PRODUCT(SUM(ROUND(AVERAGE(VALUE(BL$3),VALUE($P79)),0),CHOOSE(IF(OR(BL$1,$R79),4,INDEX(CMB[[Res_Rare]:[Res_Rare]],MATCH(ROUND(MIN(SUM(BL$4,$O79/1000),SUM($O79,BL$4/1000)),3),CMB[[Cmb_ID]:[Cmb_ID]],0))),-1,-1,0,0)),IF(OR(BL$1,$R79),4,INDEX(CMB[[Cmb_Rare]:[Cmb_Rare]],MATCH(ROUND(MIN(SUM(BL$4,$O79/1000),SUM($O79,BL$4/1000)),3),CMB[[Cmb_ID]:[Cmb_ID]],0))),CHOOSE(AC[[M]:[M]],2,1,1,SUM(AC[[AB]:[DB]])))),""))</f>
        <v/>
      </c>
      <c r="BM79" t="str">
        <f>IF(OR(BM$5="",$S79=""),"",IFERROR(SUM(PRODUCT(INDEX(CMB[[BA_0O]:[BA_2O]],MATCH(ROUND(MIN(SUM(BM$4,$O79/1000),SUM($O79,BM$4/1000)),3),CMB[[Cmb_ID]:[Cmb_ID]],0),SUM(N(BM$1),N($R79),1)),CHOOSE(AC[[M]:[M]],1,1,0,AC[[AB]:[AB]])),PRODUCT(INDEX(CMB[[BD_0O]:[BD_2O]],MATCH(ROUND(MIN(SUM(BM$4,$O79/1000),SUM($O79,BM$4/1000)),3),CMB[[Cmb_ID]:[Cmb_ID]],0),SUM(N(BM$1),N($R79),1)),CHOOSE(AC[[M]:[M]],1,0,1,AC[[DB]:[DB]])),PRODUCT(SUM(ROUND(AVERAGE(VALUE(BM$3),VALUE($P79)),0),CHOOSE(IF(OR(BM$1,$R79),4,INDEX(CMB[[Res_Rare]:[Res_Rare]],MATCH(ROUND(MIN(SUM(BM$4,$O79/1000),SUM($O79,BM$4/1000)),3),CMB[[Cmb_ID]:[Cmb_ID]],0))),-1,-1,0,0)),IF(OR(BM$1,$R79),4,INDEX(CMB[[Cmb_Rare]:[Cmb_Rare]],MATCH(ROUND(MIN(SUM(BM$4,$O79/1000),SUM($O79,BM$4/1000)),3),CMB[[Cmb_ID]:[Cmb_ID]],0))),CHOOSE(AC[[M]:[M]],2,1,1,SUM(AC[[AB]:[DB]])))),""))</f>
        <v/>
      </c>
      <c r="BN79" t="str">
        <f>IF(OR(BN$5="",$S79=""),"",IFERROR(SUM(PRODUCT(INDEX(CMB[[BA_0O]:[BA_2O]],MATCH(ROUND(MIN(SUM(BN$4,$O79/1000),SUM($O79,BN$4/1000)),3),CMB[[Cmb_ID]:[Cmb_ID]],0),SUM(N(BN$1),N($R79),1)),CHOOSE(AC[[M]:[M]],1,1,0,AC[[AB]:[AB]])),PRODUCT(INDEX(CMB[[BD_0O]:[BD_2O]],MATCH(ROUND(MIN(SUM(BN$4,$O79/1000),SUM($O79,BN$4/1000)),3),CMB[[Cmb_ID]:[Cmb_ID]],0),SUM(N(BN$1),N($R79),1)),CHOOSE(AC[[M]:[M]],1,0,1,AC[[DB]:[DB]])),PRODUCT(SUM(ROUND(AVERAGE(VALUE(BN$3),VALUE($P79)),0),CHOOSE(IF(OR(BN$1,$R79),4,INDEX(CMB[[Res_Rare]:[Res_Rare]],MATCH(ROUND(MIN(SUM(BN$4,$O79/1000),SUM($O79,BN$4/1000)),3),CMB[[Cmb_ID]:[Cmb_ID]],0))),-1,-1,0,0)),IF(OR(BN$1,$R79),4,INDEX(CMB[[Cmb_Rare]:[Cmb_Rare]],MATCH(ROUND(MIN(SUM(BN$4,$O79/1000),SUM($O79,BN$4/1000)),3),CMB[[Cmb_ID]:[Cmb_ID]],0))),CHOOSE(AC[[M]:[M]],2,1,1,SUM(AC[[AB]:[DB]])))),""))</f>
        <v/>
      </c>
      <c r="BO79" t="str">
        <f>IF(OR(BO$5="",$S79=""),"",IFERROR(SUM(PRODUCT(INDEX(CMB[[BA_0O]:[BA_2O]],MATCH(ROUND(MIN(SUM(BO$4,$O79/1000),SUM($O79,BO$4/1000)),3),CMB[[Cmb_ID]:[Cmb_ID]],0),SUM(N(BO$1),N($R79),1)),CHOOSE(AC[[M]:[M]],1,1,0,AC[[AB]:[AB]])),PRODUCT(INDEX(CMB[[BD_0O]:[BD_2O]],MATCH(ROUND(MIN(SUM(BO$4,$O79/1000),SUM($O79,BO$4/1000)),3),CMB[[Cmb_ID]:[Cmb_ID]],0),SUM(N(BO$1),N($R79),1)),CHOOSE(AC[[M]:[M]],1,0,1,AC[[DB]:[DB]])),PRODUCT(SUM(ROUND(AVERAGE(VALUE(BO$3),VALUE($P79)),0),CHOOSE(IF(OR(BO$1,$R79),4,INDEX(CMB[[Res_Rare]:[Res_Rare]],MATCH(ROUND(MIN(SUM(BO$4,$O79/1000),SUM($O79,BO$4/1000)),3),CMB[[Cmb_ID]:[Cmb_ID]],0))),-1,-1,0,0)),IF(OR(BO$1,$R79),4,INDEX(CMB[[Cmb_Rare]:[Cmb_Rare]],MATCH(ROUND(MIN(SUM(BO$4,$O79/1000),SUM($O79,BO$4/1000)),3),CMB[[Cmb_ID]:[Cmb_ID]],0))),CHOOSE(AC[[M]:[M]],2,1,1,SUM(AC[[AB]:[DB]])))),""))</f>
        <v/>
      </c>
      <c r="BP79" t="str">
        <f>IF(OR(BP$5="",$S79=""),"",IFERROR(SUM(PRODUCT(INDEX(CMB[[BA_0O]:[BA_2O]],MATCH(ROUND(MIN(SUM(BP$4,$O79/1000),SUM($O79,BP$4/1000)),3),CMB[[Cmb_ID]:[Cmb_ID]],0),SUM(N(BP$1),N($R79),1)),CHOOSE(AC[[M]:[M]],1,1,0,AC[[AB]:[AB]])),PRODUCT(INDEX(CMB[[BD_0O]:[BD_2O]],MATCH(ROUND(MIN(SUM(BP$4,$O79/1000),SUM($O79,BP$4/1000)),3),CMB[[Cmb_ID]:[Cmb_ID]],0),SUM(N(BP$1),N($R79),1)),CHOOSE(AC[[M]:[M]],1,0,1,AC[[DB]:[DB]])),PRODUCT(SUM(ROUND(AVERAGE(VALUE(BP$3),VALUE($P79)),0),CHOOSE(IF(OR(BP$1,$R79),4,INDEX(CMB[[Res_Rare]:[Res_Rare]],MATCH(ROUND(MIN(SUM(BP$4,$O79/1000),SUM($O79,BP$4/1000)),3),CMB[[Cmb_ID]:[Cmb_ID]],0))),-1,-1,0,0)),IF(OR(BP$1,$R79),4,INDEX(CMB[[Cmb_Rare]:[Cmb_Rare]],MATCH(ROUND(MIN(SUM(BP$4,$O79/1000),SUM($O79,BP$4/1000)),3),CMB[[Cmb_ID]:[Cmb_ID]],0))),CHOOSE(AC[[M]:[M]],2,1,1,SUM(AC[[AB]:[DB]])))),""))</f>
        <v/>
      </c>
      <c r="BQ79" t="str">
        <f>IF(OR(BQ$5="",$S79=""),"",IFERROR(SUM(PRODUCT(INDEX(CMB[[BA_0O]:[BA_2O]],MATCH(ROUND(MIN(SUM(BQ$4,$O79/1000),SUM($O79,BQ$4/1000)),3),CMB[[Cmb_ID]:[Cmb_ID]],0),SUM(N(BQ$1),N($R79),1)),CHOOSE(AC[[M]:[M]],1,1,0,AC[[AB]:[AB]])),PRODUCT(INDEX(CMB[[BD_0O]:[BD_2O]],MATCH(ROUND(MIN(SUM(BQ$4,$O79/1000),SUM($O79,BQ$4/1000)),3),CMB[[Cmb_ID]:[Cmb_ID]],0),SUM(N(BQ$1),N($R79),1)),CHOOSE(AC[[M]:[M]],1,0,1,AC[[DB]:[DB]])),PRODUCT(SUM(ROUND(AVERAGE(VALUE(BQ$3),VALUE($P79)),0),CHOOSE(IF(OR(BQ$1,$R79),4,INDEX(CMB[[Res_Rare]:[Res_Rare]],MATCH(ROUND(MIN(SUM(BQ$4,$O79/1000),SUM($O79,BQ$4/1000)),3),CMB[[Cmb_ID]:[Cmb_ID]],0))),-1,-1,0,0)),IF(OR(BQ$1,$R79),4,INDEX(CMB[[Cmb_Rare]:[Cmb_Rare]],MATCH(ROUND(MIN(SUM(BQ$4,$O79/1000),SUM($O79,BQ$4/1000)),3),CMB[[Cmb_ID]:[Cmb_ID]],0))),CHOOSE(AC[[M]:[M]],2,1,1,SUM(AC[[AB]:[DB]])))),""))</f>
        <v/>
      </c>
      <c r="BR79" t="str">
        <f>IF(OR(BR$5="",$S79=""),"",IFERROR(SUM(PRODUCT(INDEX(CMB[[BA_0O]:[BA_2O]],MATCH(ROUND(MIN(SUM(BR$4,$O79/1000),SUM($O79,BR$4/1000)),3),CMB[[Cmb_ID]:[Cmb_ID]],0),SUM(N(BR$1),N($R79),1)),CHOOSE(AC[[M]:[M]],1,1,0,AC[[AB]:[AB]])),PRODUCT(INDEX(CMB[[BD_0O]:[BD_2O]],MATCH(ROUND(MIN(SUM(BR$4,$O79/1000),SUM($O79,BR$4/1000)),3),CMB[[Cmb_ID]:[Cmb_ID]],0),SUM(N(BR$1),N($R79),1)),CHOOSE(AC[[M]:[M]],1,0,1,AC[[DB]:[DB]])),PRODUCT(SUM(ROUND(AVERAGE(VALUE(BR$3),VALUE($P79)),0),CHOOSE(IF(OR(BR$1,$R79),4,INDEX(CMB[[Res_Rare]:[Res_Rare]],MATCH(ROUND(MIN(SUM(BR$4,$O79/1000),SUM($O79,BR$4/1000)),3),CMB[[Cmb_ID]:[Cmb_ID]],0))),-1,-1,0,0)),IF(OR(BR$1,$R79),4,INDEX(CMB[[Cmb_Rare]:[Cmb_Rare]],MATCH(ROUND(MIN(SUM(BR$4,$O79/1000),SUM($O79,BR$4/1000)),3),CMB[[Cmb_ID]:[Cmb_ID]],0))),CHOOSE(AC[[M]:[M]],2,1,1,SUM(AC[[AB]:[DB]])))),""))</f>
        <v/>
      </c>
      <c r="BS79" t="str">
        <f>IF(OR(BS$5="",$S79=""),"",IFERROR(SUM(PRODUCT(INDEX(CMB[[BA_0O]:[BA_2O]],MATCH(ROUND(MIN(SUM(BS$4,$O79/1000),SUM($O79,BS$4/1000)),3),CMB[[Cmb_ID]:[Cmb_ID]],0),SUM(N(BS$1),N($R79),1)),CHOOSE(AC[[M]:[M]],1,1,0,AC[[AB]:[AB]])),PRODUCT(INDEX(CMB[[BD_0O]:[BD_2O]],MATCH(ROUND(MIN(SUM(BS$4,$O79/1000),SUM($O79,BS$4/1000)),3),CMB[[Cmb_ID]:[Cmb_ID]],0),SUM(N(BS$1),N($R79),1)),CHOOSE(AC[[M]:[M]],1,0,1,AC[[DB]:[DB]])),PRODUCT(SUM(ROUND(AVERAGE(VALUE(BS$3),VALUE($P79)),0),CHOOSE(IF(OR(BS$1,$R79),4,INDEX(CMB[[Res_Rare]:[Res_Rare]],MATCH(ROUND(MIN(SUM(BS$4,$O79/1000),SUM($O79,BS$4/1000)),3),CMB[[Cmb_ID]:[Cmb_ID]],0))),-1,-1,0,0)),IF(OR(BS$1,$R79),4,INDEX(CMB[[Cmb_Rare]:[Cmb_Rare]],MATCH(ROUND(MIN(SUM(BS$4,$O79/1000),SUM($O79,BS$4/1000)),3),CMB[[Cmb_ID]:[Cmb_ID]],0))),CHOOSE(AC[[M]:[M]],2,1,1,SUM(AC[[AB]:[DB]])))),""))</f>
        <v/>
      </c>
      <c r="BT79" t="str">
        <f>IF(OR(BT$5="",$S79=""),"",IFERROR(SUM(PRODUCT(INDEX(CMB[[BA_0O]:[BA_2O]],MATCH(ROUND(MIN(SUM(BT$4,$O79/1000),SUM($O79,BT$4/1000)),3),CMB[[Cmb_ID]:[Cmb_ID]],0),SUM(N(BT$1),N($R79),1)),CHOOSE(AC[[M]:[M]],1,1,0,AC[[AB]:[AB]])),PRODUCT(INDEX(CMB[[BD_0O]:[BD_2O]],MATCH(ROUND(MIN(SUM(BT$4,$O79/1000),SUM($O79,BT$4/1000)),3),CMB[[Cmb_ID]:[Cmb_ID]],0),SUM(N(BT$1),N($R79),1)),CHOOSE(AC[[M]:[M]],1,0,1,AC[[DB]:[DB]])),PRODUCT(SUM(ROUND(AVERAGE(VALUE(BT$3),VALUE($P79)),0),CHOOSE(IF(OR(BT$1,$R79),4,INDEX(CMB[[Res_Rare]:[Res_Rare]],MATCH(ROUND(MIN(SUM(BT$4,$O79/1000),SUM($O79,BT$4/1000)),3),CMB[[Cmb_ID]:[Cmb_ID]],0))),-1,-1,0,0)),IF(OR(BT$1,$R79),4,INDEX(CMB[[Cmb_Rare]:[Cmb_Rare]],MATCH(ROUND(MIN(SUM(BT$4,$O79/1000),SUM($O79,BT$4/1000)),3),CMB[[Cmb_ID]:[Cmb_ID]],0))),CHOOSE(AC[[M]:[M]],2,1,1,SUM(AC[[AB]:[DB]])))),""))</f>
        <v/>
      </c>
      <c r="BU79" t="str">
        <f>IF(OR(BU$5="",$S79=""),"",IFERROR(SUM(PRODUCT(INDEX(CMB[[BA_0O]:[BA_2O]],MATCH(ROUND(MIN(SUM(BU$4,$O79/1000),SUM($O79,BU$4/1000)),3),CMB[[Cmb_ID]:[Cmb_ID]],0),SUM(N(BU$1),N($R79),1)),CHOOSE(AC[[M]:[M]],1,1,0,AC[[AB]:[AB]])),PRODUCT(INDEX(CMB[[BD_0O]:[BD_2O]],MATCH(ROUND(MIN(SUM(BU$4,$O79/1000),SUM($O79,BU$4/1000)),3),CMB[[Cmb_ID]:[Cmb_ID]],0),SUM(N(BU$1),N($R79),1)),CHOOSE(AC[[M]:[M]],1,0,1,AC[[DB]:[DB]])),PRODUCT(SUM(ROUND(AVERAGE(VALUE(BU$3),VALUE($P79)),0),CHOOSE(IF(OR(BU$1,$R79),4,INDEX(CMB[[Res_Rare]:[Res_Rare]],MATCH(ROUND(MIN(SUM(BU$4,$O79/1000),SUM($O79,BU$4/1000)),3),CMB[[Cmb_ID]:[Cmb_ID]],0))),-1,-1,0,0)),IF(OR(BU$1,$R79),4,INDEX(CMB[[Cmb_Rare]:[Cmb_Rare]],MATCH(ROUND(MIN(SUM(BU$4,$O79/1000),SUM($O79,BU$4/1000)),3),CMB[[Cmb_ID]:[Cmb_ID]],0))),CHOOSE(AC[[M]:[M]],2,1,1,SUM(AC[[AB]:[DB]])))),""))</f>
        <v/>
      </c>
      <c r="BV79" t="str">
        <f>IF(OR(BV$5="",$S79=""),"",IFERROR(SUM(PRODUCT(INDEX(CMB[[BA_0O]:[BA_2O]],MATCH(ROUND(MIN(SUM(BV$4,$O79/1000),SUM($O79,BV$4/1000)),3),CMB[[Cmb_ID]:[Cmb_ID]],0),SUM(N(BV$1),N($R79),1)),CHOOSE(AC[[M]:[M]],1,1,0,AC[[AB]:[AB]])),PRODUCT(INDEX(CMB[[BD_0O]:[BD_2O]],MATCH(ROUND(MIN(SUM(BV$4,$O79/1000),SUM($O79,BV$4/1000)),3),CMB[[Cmb_ID]:[Cmb_ID]],0),SUM(N(BV$1),N($R79),1)),CHOOSE(AC[[M]:[M]],1,0,1,AC[[DB]:[DB]])),PRODUCT(SUM(ROUND(AVERAGE(VALUE(BV$3),VALUE($P79)),0),CHOOSE(IF(OR(BV$1,$R79),4,INDEX(CMB[[Res_Rare]:[Res_Rare]],MATCH(ROUND(MIN(SUM(BV$4,$O79/1000),SUM($O79,BV$4/1000)),3),CMB[[Cmb_ID]:[Cmb_ID]],0))),-1,-1,0,0)),IF(OR(BV$1,$R79),4,INDEX(CMB[[Cmb_Rare]:[Cmb_Rare]],MATCH(ROUND(MIN(SUM(BV$4,$O79/1000),SUM($O79,BV$4/1000)),3),CMB[[Cmb_ID]:[Cmb_ID]],0))),CHOOSE(AC[[M]:[M]],2,1,1,SUM(AC[[AB]:[DB]])))),""))</f>
        <v/>
      </c>
      <c r="BW79" t="str">
        <f>IF(OR(BW$5="",$S79=""),"",IFERROR(SUM(PRODUCT(INDEX(CMB[[BA_0O]:[BA_2O]],MATCH(ROUND(MIN(SUM(BW$4,$O79/1000),SUM($O79,BW$4/1000)),3),CMB[[Cmb_ID]:[Cmb_ID]],0),SUM(N(BW$1),N($R79),1)),CHOOSE(AC[[M]:[M]],1,1,0,AC[[AB]:[AB]])),PRODUCT(INDEX(CMB[[BD_0O]:[BD_2O]],MATCH(ROUND(MIN(SUM(BW$4,$O79/1000),SUM($O79,BW$4/1000)),3),CMB[[Cmb_ID]:[Cmb_ID]],0),SUM(N(BW$1),N($R79),1)),CHOOSE(AC[[M]:[M]],1,0,1,AC[[DB]:[DB]])),PRODUCT(SUM(ROUND(AVERAGE(VALUE(BW$3),VALUE($P79)),0),CHOOSE(IF(OR(BW$1,$R79),4,INDEX(CMB[[Res_Rare]:[Res_Rare]],MATCH(ROUND(MIN(SUM(BW$4,$O79/1000),SUM($O79,BW$4/1000)),3),CMB[[Cmb_ID]:[Cmb_ID]],0))),-1,-1,0,0)),IF(OR(BW$1,$R79),4,INDEX(CMB[[Cmb_Rare]:[Cmb_Rare]],MATCH(ROUND(MIN(SUM(BW$4,$O79/1000),SUM($O79,BW$4/1000)),3),CMB[[Cmb_ID]:[Cmb_ID]],0))),CHOOSE(AC[[M]:[M]],2,1,1,SUM(AC[[AB]:[DB]])))),""))</f>
        <v/>
      </c>
      <c r="BX79" t="str">
        <f>IF(OR(BX$5="",$S79=""),"",IFERROR(SUM(PRODUCT(INDEX(CMB[[BA_0O]:[BA_2O]],MATCH(ROUND(MIN(SUM(BX$4,$O79/1000),SUM($O79,BX$4/1000)),3),CMB[[Cmb_ID]:[Cmb_ID]],0),SUM(N(BX$1),N($R79),1)),CHOOSE(AC[[M]:[M]],1,1,0,AC[[AB]:[AB]])),PRODUCT(INDEX(CMB[[BD_0O]:[BD_2O]],MATCH(ROUND(MIN(SUM(BX$4,$O79/1000),SUM($O79,BX$4/1000)),3),CMB[[Cmb_ID]:[Cmb_ID]],0),SUM(N(BX$1),N($R79),1)),CHOOSE(AC[[M]:[M]],1,0,1,AC[[DB]:[DB]])),PRODUCT(SUM(ROUND(AVERAGE(VALUE(BX$3),VALUE($P79)),0),CHOOSE(IF(OR(BX$1,$R79),4,INDEX(CMB[[Res_Rare]:[Res_Rare]],MATCH(ROUND(MIN(SUM(BX$4,$O79/1000),SUM($O79,BX$4/1000)),3),CMB[[Cmb_ID]:[Cmb_ID]],0))),-1,-1,0,0)),IF(OR(BX$1,$R79),4,INDEX(CMB[[Cmb_Rare]:[Cmb_Rare]],MATCH(ROUND(MIN(SUM(BX$4,$O79/1000),SUM($O79,BX$4/1000)),3),CMB[[Cmb_ID]:[Cmb_ID]],0))),CHOOSE(AC[[M]:[M]],2,1,1,SUM(AC[[AB]:[DB]])))),""))</f>
        <v/>
      </c>
      <c r="BY79" t="str">
        <f>IF(OR(BY$5="",$S79=""),"",IFERROR(SUM(PRODUCT(INDEX(CMB[[BA_0O]:[BA_2O]],MATCH(ROUND(MIN(SUM(BY$4,$O79/1000),SUM($O79,BY$4/1000)),3),CMB[[Cmb_ID]:[Cmb_ID]],0),SUM(N(BY$1),N($R79),1)),CHOOSE(AC[[M]:[M]],1,1,0,AC[[AB]:[AB]])),PRODUCT(INDEX(CMB[[BD_0O]:[BD_2O]],MATCH(ROUND(MIN(SUM(BY$4,$O79/1000),SUM($O79,BY$4/1000)),3),CMB[[Cmb_ID]:[Cmb_ID]],0),SUM(N(BY$1),N($R79),1)),CHOOSE(AC[[M]:[M]],1,0,1,AC[[DB]:[DB]])),PRODUCT(SUM(ROUND(AVERAGE(VALUE(BY$3),VALUE($P79)),0),CHOOSE(IF(OR(BY$1,$R79),4,INDEX(CMB[[Res_Rare]:[Res_Rare]],MATCH(ROUND(MIN(SUM(BY$4,$O79/1000),SUM($O79,BY$4/1000)),3),CMB[[Cmb_ID]:[Cmb_ID]],0))),-1,-1,0,0)),IF(OR(BY$1,$R79),4,INDEX(CMB[[Cmb_Rare]:[Cmb_Rare]],MATCH(ROUND(MIN(SUM(BY$4,$O79/1000),SUM($O79,BY$4/1000)),3),CMB[[Cmb_ID]:[Cmb_ID]],0))),CHOOSE(AC[[M]:[M]],2,1,1,SUM(AC[[AB]:[DB]])))),""))</f>
        <v/>
      </c>
      <c r="BZ79" t="str">
        <f>IF(OR(BZ$5="",$S79=""),"",IFERROR(SUM(PRODUCT(INDEX(CMB[[BA_0O]:[BA_2O]],MATCH(ROUND(MIN(SUM(BZ$4,$O79/1000),SUM($O79,BZ$4/1000)),3),CMB[[Cmb_ID]:[Cmb_ID]],0),SUM(N(BZ$1),N($R79),1)),CHOOSE(AC[[M]:[M]],1,1,0,AC[[AB]:[AB]])),PRODUCT(INDEX(CMB[[BD_0O]:[BD_2O]],MATCH(ROUND(MIN(SUM(BZ$4,$O79/1000),SUM($O79,BZ$4/1000)),3),CMB[[Cmb_ID]:[Cmb_ID]],0),SUM(N(BZ$1),N($R79),1)),CHOOSE(AC[[M]:[M]],1,0,1,AC[[DB]:[DB]])),PRODUCT(SUM(ROUND(AVERAGE(VALUE(BZ$3),VALUE($P79)),0),CHOOSE(IF(OR(BZ$1,$R79),4,INDEX(CMB[[Res_Rare]:[Res_Rare]],MATCH(ROUND(MIN(SUM(BZ$4,$O79/1000),SUM($O79,BZ$4/1000)),3),CMB[[Cmb_ID]:[Cmb_ID]],0))),-1,-1,0,0)),IF(OR(BZ$1,$R79),4,INDEX(CMB[[Cmb_Rare]:[Cmb_Rare]],MATCH(ROUND(MIN(SUM(BZ$4,$O79/1000),SUM($O79,BZ$4/1000)),3),CMB[[Cmb_ID]:[Cmb_ID]],0))),CHOOSE(AC[[M]:[M]],2,1,1,SUM(AC[[AB]:[DB]])))),""))</f>
        <v/>
      </c>
      <c r="CA79" t="str">
        <f>IF(OR(CA$5="",$S79=""),"",IFERROR(SUM(PRODUCT(INDEX(CMB[[BA_0O]:[BA_2O]],MATCH(ROUND(MIN(SUM(CA$4,$O79/1000),SUM($O79,CA$4/1000)),3),CMB[[Cmb_ID]:[Cmb_ID]],0),SUM(N(CA$1),N($R79),1)),CHOOSE(AC[[M]:[M]],1,1,0,AC[[AB]:[AB]])),PRODUCT(INDEX(CMB[[BD_0O]:[BD_2O]],MATCH(ROUND(MIN(SUM(CA$4,$O79/1000),SUM($O79,CA$4/1000)),3),CMB[[Cmb_ID]:[Cmb_ID]],0),SUM(N(CA$1),N($R79),1)),CHOOSE(AC[[M]:[M]],1,0,1,AC[[DB]:[DB]])),PRODUCT(SUM(ROUND(AVERAGE(VALUE(CA$3),VALUE($P79)),0),CHOOSE(IF(OR(CA$1,$R79),4,INDEX(CMB[[Res_Rare]:[Res_Rare]],MATCH(ROUND(MIN(SUM(CA$4,$O79/1000),SUM($O79,CA$4/1000)),3),CMB[[Cmb_ID]:[Cmb_ID]],0))),-1,-1,0,0)),IF(OR(CA$1,$R79),4,INDEX(CMB[[Cmb_Rare]:[Cmb_Rare]],MATCH(ROUND(MIN(SUM(CA$4,$O79/1000),SUM($O79,CA$4/1000)),3),CMB[[Cmb_ID]:[Cmb_ID]],0))),CHOOSE(AC[[M]:[M]],2,1,1,SUM(AC[[AB]:[DB]])))),""))</f>
        <v/>
      </c>
      <c r="CB79" t="str">
        <f>IF(OR(CB$5="",$S79=""),"",IFERROR(SUM(PRODUCT(INDEX(CMB[[BA_0O]:[BA_2O]],MATCH(ROUND(MIN(SUM(CB$4,$O79/1000),SUM($O79,CB$4/1000)),3),CMB[[Cmb_ID]:[Cmb_ID]],0),SUM(N(CB$1),N($R79),1)),CHOOSE(AC[[M]:[M]],1,1,0,AC[[AB]:[AB]])),PRODUCT(INDEX(CMB[[BD_0O]:[BD_2O]],MATCH(ROUND(MIN(SUM(CB$4,$O79/1000),SUM($O79,CB$4/1000)),3),CMB[[Cmb_ID]:[Cmb_ID]],0),SUM(N(CB$1),N($R79),1)),CHOOSE(AC[[M]:[M]],1,0,1,AC[[DB]:[DB]])),PRODUCT(SUM(ROUND(AVERAGE(VALUE(CB$3),VALUE($P79)),0),CHOOSE(IF(OR(CB$1,$R79),4,INDEX(CMB[[Res_Rare]:[Res_Rare]],MATCH(ROUND(MIN(SUM(CB$4,$O79/1000),SUM($O79,CB$4/1000)),3),CMB[[Cmb_ID]:[Cmb_ID]],0))),-1,-1,0,0)),IF(OR(CB$1,$R79),4,INDEX(CMB[[Cmb_Rare]:[Cmb_Rare]],MATCH(ROUND(MIN(SUM(CB$4,$O79/1000),SUM($O79,CB$4/1000)),3),CMB[[Cmb_ID]:[Cmb_ID]],0))),CHOOSE(AC[[M]:[M]],2,1,1,SUM(AC[[AB]:[DB]])))),""))</f>
        <v/>
      </c>
      <c r="CC79" t="str">
        <f>IF(OR(CC$5="",$S79=""),"",IFERROR(SUM(PRODUCT(INDEX(CMB[[BA_0O]:[BA_2O]],MATCH(ROUND(MIN(SUM(CC$4,$O79/1000),SUM($O79,CC$4/1000)),3),CMB[[Cmb_ID]:[Cmb_ID]],0),SUM(N(CC$1),N($R79),1)),CHOOSE(AC[[M]:[M]],1,1,0,AC[[AB]:[AB]])),PRODUCT(INDEX(CMB[[BD_0O]:[BD_2O]],MATCH(ROUND(MIN(SUM(CC$4,$O79/1000),SUM($O79,CC$4/1000)),3),CMB[[Cmb_ID]:[Cmb_ID]],0),SUM(N(CC$1),N($R79),1)),CHOOSE(AC[[M]:[M]],1,0,1,AC[[DB]:[DB]])),PRODUCT(SUM(ROUND(AVERAGE(VALUE(CC$3),VALUE($P79)),0),CHOOSE(IF(OR(CC$1,$R79),4,INDEX(CMB[[Res_Rare]:[Res_Rare]],MATCH(ROUND(MIN(SUM(CC$4,$O79/1000),SUM($O79,CC$4/1000)),3),CMB[[Cmb_ID]:[Cmb_ID]],0))),-1,-1,0,0)),IF(OR(CC$1,$R79),4,INDEX(CMB[[Cmb_Rare]:[Cmb_Rare]],MATCH(ROUND(MIN(SUM(CC$4,$O79/1000),SUM($O79,CC$4/1000)),3),CMB[[Cmb_ID]:[Cmb_ID]],0))),CHOOSE(AC[[M]:[M]],2,1,1,SUM(AC[[AB]:[DB]])))),""))</f>
        <v/>
      </c>
      <c r="CD79" t="str">
        <f>IF(OR(CD$5="",$S79=""),"",IFERROR(SUM(PRODUCT(INDEX(CMB[[BA_0O]:[BA_2O]],MATCH(ROUND(MIN(SUM(CD$4,$O79/1000),SUM($O79,CD$4/1000)),3),CMB[[Cmb_ID]:[Cmb_ID]],0),SUM(N(CD$1),N($R79),1)),CHOOSE(AC[[M]:[M]],1,1,0,AC[[AB]:[AB]])),PRODUCT(INDEX(CMB[[BD_0O]:[BD_2O]],MATCH(ROUND(MIN(SUM(CD$4,$O79/1000),SUM($O79,CD$4/1000)),3),CMB[[Cmb_ID]:[Cmb_ID]],0),SUM(N(CD$1),N($R79),1)),CHOOSE(AC[[M]:[M]],1,0,1,AC[[DB]:[DB]])),PRODUCT(SUM(ROUND(AVERAGE(VALUE(CD$3),VALUE($P79)),0),CHOOSE(IF(OR(CD$1,$R79),4,INDEX(CMB[[Res_Rare]:[Res_Rare]],MATCH(ROUND(MIN(SUM(CD$4,$O79/1000),SUM($O79,CD$4/1000)),3),CMB[[Cmb_ID]:[Cmb_ID]],0))),-1,-1,0,0)),IF(OR(CD$1,$R79),4,INDEX(CMB[[Cmb_Rare]:[Cmb_Rare]],MATCH(ROUND(MIN(SUM(CD$4,$O79/1000),SUM($O79,CD$4/1000)),3),CMB[[Cmb_ID]:[Cmb_ID]],0))),CHOOSE(AC[[M]:[M]],2,1,1,SUM(AC[[AB]:[DB]])))),""))</f>
        <v/>
      </c>
      <c r="CE79" t="str">
        <f>IF(OR(CE$5="",$S79=""),"",IFERROR(SUM(PRODUCT(INDEX(CMB[[BA_0O]:[BA_2O]],MATCH(ROUND(MIN(SUM(CE$4,$O79/1000),SUM($O79,CE$4/1000)),3),CMB[[Cmb_ID]:[Cmb_ID]],0),SUM(N(CE$1),N($R79),1)),CHOOSE(AC[[M]:[M]],1,1,0,AC[[AB]:[AB]])),PRODUCT(INDEX(CMB[[BD_0O]:[BD_2O]],MATCH(ROUND(MIN(SUM(CE$4,$O79/1000),SUM($O79,CE$4/1000)),3),CMB[[Cmb_ID]:[Cmb_ID]],0),SUM(N(CE$1),N($R79),1)),CHOOSE(AC[[M]:[M]],1,0,1,AC[[DB]:[DB]])),PRODUCT(SUM(ROUND(AVERAGE(VALUE(CE$3),VALUE($P79)),0),CHOOSE(IF(OR(CE$1,$R79),4,INDEX(CMB[[Res_Rare]:[Res_Rare]],MATCH(ROUND(MIN(SUM(CE$4,$O79/1000),SUM($O79,CE$4/1000)),3),CMB[[Cmb_ID]:[Cmb_ID]],0))),-1,-1,0,0)),IF(OR(CE$1,$R79),4,INDEX(CMB[[Cmb_Rare]:[Cmb_Rare]],MATCH(ROUND(MIN(SUM(CE$4,$O79/1000),SUM($O79,CE$4/1000)),3),CMB[[Cmb_ID]:[Cmb_ID]],0))),CHOOSE(AC[[M]:[M]],2,1,1,SUM(AC[[AB]:[DB]])))),""))</f>
        <v/>
      </c>
      <c r="CF79" t="str">
        <f>IF(OR(CF$5="",$S79=""),"",IFERROR(SUM(PRODUCT(INDEX(CMB[[BA_0O]:[BA_2O]],MATCH(ROUND(MIN(SUM(CF$4,$O79/1000),SUM($O79,CF$4/1000)),3),CMB[[Cmb_ID]:[Cmb_ID]],0),SUM(N(CF$1),N($R79),1)),CHOOSE(AC[[M]:[M]],1,1,0,AC[[AB]:[AB]])),PRODUCT(INDEX(CMB[[BD_0O]:[BD_2O]],MATCH(ROUND(MIN(SUM(CF$4,$O79/1000),SUM($O79,CF$4/1000)),3),CMB[[Cmb_ID]:[Cmb_ID]],0),SUM(N(CF$1),N($R79),1)),CHOOSE(AC[[M]:[M]],1,0,1,AC[[DB]:[DB]])),PRODUCT(SUM(ROUND(AVERAGE(VALUE(CF$3),VALUE($P79)),0),CHOOSE(IF(OR(CF$1,$R79),4,INDEX(CMB[[Res_Rare]:[Res_Rare]],MATCH(ROUND(MIN(SUM(CF$4,$O79/1000),SUM($O79,CF$4/1000)),3),CMB[[Cmb_ID]:[Cmb_ID]],0))),-1,-1,0,0)),IF(OR(CF$1,$R79),4,INDEX(CMB[[Cmb_Rare]:[Cmb_Rare]],MATCH(ROUND(MIN(SUM(CF$4,$O79/1000),SUM($O79,CF$4/1000)),3),CMB[[Cmb_ID]:[Cmb_ID]],0))),CHOOSE(AC[[M]:[M]],2,1,1,SUM(AC[[AB]:[DB]])))),""))</f>
        <v/>
      </c>
      <c r="CG79" t="str">
        <f>IF(OR(CG$5="",$S79=""),"",IFERROR(SUM(PRODUCT(INDEX(CMB[[BA_0O]:[BA_2O]],MATCH(ROUND(MIN(SUM(CG$4,$O79/1000),SUM($O79,CG$4/1000)),3),CMB[[Cmb_ID]:[Cmb_ID]],0),SUM(N(CG$1),N($R79),1)),CHOOSE(AC[[M]:[M]],1,1,0,AC[[AB]:[AB]])),PRODUCT(INDEX(CMB[[BD_0O]:[BD_2O]],MATCH(ROUND(MIN(SUM(CG$4,$O79/1000),SUM($O79,CG$4/1000)),3),CMB[[Cmb_ID]:[Cmb_ID]],0),SUM(N(CG$1),N($R79),1)),CHOOSE(AC[[M]:[M]],1,0,1,AC[[DB]:[DB]])),PRODUCT(SUM(ROUND(AVERAGE(VALUE(CG$3),VALUE($P79)),0),CHOOSE(IF(OR(CG$1,$R79),4,INDEX(CMB[[Res_Rare]:[Res_Rare]],MATCH(ROUND(MIN(SUM(CG$4,$O79/1000),SUM($O79,CG$4/1000)),3),CMB[[Cmb_ID]:[Cmb_ID]],0))),-1,-1,0,0)),IF(OR(CG$1,$R79),4,INDEX(CMB[[Cmb_Rare]:[Cmb_Rare]],MATCH(ROUND(MIN(SUM(CG$4,$O79/1000),SUM($O79,CG$4/1000)),3),CMB[[Cmb_ID]:[Cmb_ID]],0))),CHOOSE(AC[[M]:[M]],2,1,1,SUM(AC[[AB]:[DB]])))),""))</f>
        <v/>
      </c>
      <c r="CH79" t="str">
        <f>IF(OR(CH$5="",$S79=""),"",IFERROR(SUM(PRODUCT(INDEX(CMB[[BA_0O]:[BA_2O]],MATCH(ROUND(MIN(SUM(CH$4,$O79/1000),SUM($O79,CH$4/1000)),3),CMB[[Cmb_ID]:[Cmb_ID]],0),SUM(N(CH$1),N($R79),1)),CHOOSE(AC[[M]:[M]],1,1,0,AC[[AB]:[AB]])),PRODUCT(INDEX(CMB[[BD_0O]:[BD_2O]],MATCH(ROUND(MIN(SUM(CH$4,$O79/1000),SUM($O79,CH$4/1000)),3),CMB[[Cmb_ID]:[Cmb_ID]],0),SUM(N(CH$1),N($R79),1)),CHOOSE(AC[[M]:[M]],1,0,1,AC[[DB]:[DB]])),PRODUCT(SUM(ROUND(AVERAGE(VALUE(CH$3),VALUE($P79)),0),CHOOSE(IF(OR(CH$1,$R79),4,INDEX(CMB[[Res_Rare]:[Res_Rare]],MATCH(ROUND(MIN(SUM(CH$4,$O79/1000),SUM($O79,CH$4/1000)),3),CMB[[Cmb_ID]:[Cmb_ID]],0))),-1,-1,0,0)),IF(OR(CH$1,$R79),4,INDEX(CMB[[Cmb_Rare]:[Cmb_Rare]],MATCH(ROUND(MIN(SUM(CH$4,$O79/1000),SUM($O79,CH$4/1000)),3),CMB[[Cmb_ID]:[Cmb_ID]],0))),CHOOSE(AC[[M]:[M]],2,1,1,SUM(AC[[AB]:[DB]])))),""))</f>
        <v/>
      </c>
      <c r="CI79" t="str">
        <f>IF(OR(CI$5="",$S79=""),"",IFERROR(SUM(PRODUCT(INDEX(CMB[[BA_0O]:[BA_2O]],MATCH(ROUND(MIN(SUM(CI$4,$O79/1000),SUM($O79,CI$4/1000)),3),CMB[[Cmb_ID]:[Cmb_ID]],0),SUM(N(CI$1),N($R79),1)),CHOOSE(AC[[M]:[M]],1,1,0,AC[[AB]:[AB]])),PRODUCT(INDEX(CMB[[BD_0O]:[BD_2O]],MATCH(ROUND(MIN(SUM(CI$4,$O79/1000),SUM($O79,CI$4/1000)),3),CMB[[Cmb_ID]:[Cmb_ID]],0),SUM(N(CI$1),N($R79),1)),CHOOSE(AC[[M]:[M]],1,0,1,AC[[DB]:[DB]])),PRODUCT(SUM(ROUND(AVERAGE(VALUE(CI$3),VALUE($P79)),0),CHOOSE(IF(OR(CI$1,$R79),4,INDEX(CMB[[Res_Rare]:[Res_Rare]],MATCH(ROUND(MIN(SUM(CI$4,$O79/1000),SUM($O79,CI$4/1000)),3),CMB[[Cmb_ID]:[Cmb_ID]],0))),-1,-1,0,0)),IF(OR(CI$1,$R79),4,INDEX(CMB[[Cmb_Rare]:[Cmb_Rare]],MATCH(ROUND(MIN(SUM(CI$4,$O79/1000),SUM($O79,CI$4/1000)),3),CMB[[Cmb_ID]:[Cmb_ID]],0))),CHOOSE(AC[[M]:[M]],2,1,1,SUM(AC[[AB]:[DB]])))),""))</f>
        <v/>
      </c>
      <c r="CJ79" t="str">
        <f>IF(OR(CJ$5="",$S79=""),"",IFERROR(SUM(PRODUCT(INDEX(CMB[[BA_0O]:[BA_2O]],MATCH(ROUND(MIN(SUM(CJ$4,$O79/1000),SUM($O79,CJ$4/1000)),3),CMB[[Cmb_ID]:[Cmb_ID]],0),SUM(N(CJ$1),N($R79),1)),CHOOSE(AC[[M]:[M]],1,1,0,AC[[AB]:[AB]])),PRODUCT(INDEX(CMB[[BD_0O]:[BD_2O]],MATCH(ROUND(MIN(SUM(CJ$4,$O79/1000),SUM($O79,CJ$4/1000)),3),CMB[[Cmb_ID]:[Cmb_ID]],0),SUM(N(CJ$1),N($R79),1)),CHOOSE(AC[[M]:[M]],1,0,1,AC[[DB]:[DB]])),PRODUCT(SUM(ROUND(AVERAGE(VALUE(CJ$3),VALUE($P79)),0),CHOOSE(IF(OR(CJ$1,$R79),4,INDEX(CMB[[Res_Rare]:[Res_Rare]],MATCH(ROUND(MIN(SUM(CJ$4,$O79/1000),SUM($O79,CJ$4/1000)),3),CMB[[Cmb_ID]:[Cmb_ID]],0))),-1,-1,0,0)),IF(OR(CJ$1,$R79),4,INDEX(CMB[[Cmb_Rare]:[Cmb_Rare]],MATCH(ROUND(MIN(SUM(CJ$4,$O79/1000),SUM($O79,CJ$4/1000)),3),CMB[[Cmb_ID]:[Cmb_ID]],0))),CHOOSE(AC[[M]:[M]],2,1,1,SUM(AC[[AB]:[DB]])))),""))</f>
        <v/>
      </c>
      <c r="CK79" t="str">
        <f>IF(OR(CK$5="",$S79=""),"",IFERROR(SUM(PRODUCT(INDEX(CMB[[BA_0O]:[BA_2O]],MATCH(ROUND(MIN(SUM(CK$4,$O79/1000),SUM($O79,CK$4/1000)),3),CMB[[Cmb_ID]:[Cmb_ID]],0),SUM(N(CK$1),N($R79),1)),CHOOSE(AC[[M]:[M]],1,1,0,AC[[AB]:[AB]])),PRODUCT(INDEX(CMB[[BD_0O]:[BD_2O]],MATCH(ROUND(MIN(SUM(CK$4,$O79/1000),SUM($O79,CK$4/1000)),3),CMB[[Cmb_ID]:[Cmb_ID]],0),SUM(N(CK$1),N($R79),1)),CHOOSE(AC[[M]:[M]],1,0,1,AC[[DB]:[DB]])),PRODUCT(SUM(ROUND(AVERAGE(VALUE(CK$3),VALUE($P79)),0),CHOOSE(IF(OR(CK$1,$R79),4,INDEX(CMB[[Res_Rare]:[Res_Rare]],MATCH(ROUND(MIN(SUM(CK$4,$O79/1000),SUM($O79,CK$4/1000)),3),CMB[[Cmb_ID]:[Cmb_ID]],0))),-1,-1,0,0)),IF(OR(CK$1,$R79),4,INDEX(CMB[[Cmb_Rare]:[Cmb_Rare]],MATCH(ROUND(MIN(SUM(CK$4,$O79/1000),SUM($O79,CK$4/1000)),3),CMB[[Cmb_ID]:[Cmb_ID]],0))),CHOOSE(AC[[M]:[M]],2,1,1,SUM(AC[[AB]:[DB]])))),""))</f>
        <v/>
      </c>
      <c r="CL79" t="str">
        <f>IF(OR(CL$5="",$S79=""),"",IFERROR(SUM(PRODUCT(INDEX(CMB[[BA_0O]:[BA_2O]],MATCH(ROUND(MIN(SUM(CL$4,$O79/1000),SUM($O79,CL$4/1000)),3),CMB[[Cmb_ID]:[Cmb_ID]],0),SUM(N(CL$1),N($R79),1)),CHOOSE(AC[[M]:[M]],1,1,0,AC[[AB]:[AB]])),PRODUCT(INDEX(CMB[[BD_0O]:[BD_2O]],MATCH(ROUND(MIN(SUM(CL$4,$O79/1000),SUM($O79,CL$4/1000)),3),CMB[[Cmb_ID]:[Cmb_ID]],0),SUM(N(CL$1),N($R79),1)),CHOOSE(AC[[M]:[M]],1,0,1,AC[[DB]:[DB]])),PRODUCT(SUM(ROUND(AVERAGE(VALUE(CL$3),VALUE($P79)),0),CHOOSE(IF(OR(CL$1,$R79),4,INDEX(CMB[[Res_Rare]:[Res_Rare]],MATCH(ROUND(MIN(SUM(CL$4,$O79/1000),SUM($O79,CL$4/1000)),3),CMB[[Cmb_ID]:[Cmb_ID]],0))),-1,-1,0,0)),IF(OR(CL$1,$R79),4,INDEX(CMB[[Cmb_Rare]:[Cmb_Rare]],MATCH(ROUND(MIN(SUM(CL$4,$O79/1000),SUM($O79,CL$4/1000)),3),CMB[[Cmb_ID]:[Cmb_ID]],0))),CHOOSE(AC[[M]:[M]],2,1,1,SUM(AC[[AB]:[DB]])))),""))</f>
        <v/>
      </c>
      <c r="CM79" t="str">
        <f>IF(OR(CM$5="",$S79=""),"",IFERROR(SUM(PRODUCT(INDEX(CMB[[BA_0O]:[BA_2O]],MATCH(ROUND(MIN(SUM(CM$4,$O79/1000),SUM($O79,CM$4/1000)),3),CMB[[Cmb_ID]:[Cmb_ID]],0),SUM(N(CM$1),N($R79),1)),CHOOSE(AC[[M]:[M]],1,1,0,AC[[AB]:[AB]])),PRODUCT(INDEX(CMB[[BD_0O]:[BD_2O]],MATCH(ROUND(MIN(SUM(CM$4,$O79/1000),SUM($O79,CM$4/1000)),3),CMB[[Cmb_ID]:[Cmb_ID]],0),SUM(N(CM$1),N($R79),1)),CHOOSE(AC[[M]:[M]],1,0,1,AC[[DB]:[DB]])),PRODUCT(SUM(ROUND(AVERAGE(VALUE(CM$3),VALUE($P79)),0),CHOOSE(IF(OR(CM$1,$R79),4,INDEX(CMB[[Res_Rare]:[Res_Rare]],MATCH(ROUND(MIN(SUM(CM$4,$O79/1000),SUM($O79,CM$4/1000)),3),CMB[[Cmb_ID]:[Cmb_ID]],0))),-1,-1,0,0)),IF(OR(CM$1,$R79),4,INDEX(CMB[[Cmb_Rare]:[Cmb_Rare]],MATCH(ROUND(MIN(SUM(CM$4,$O79/1000),SUM($O79,CM$4/1000)),3),CMB[[Cmb_ID]:[Cmb_ID]],0))),CHOOSE(AC[[M]:[M]],2,1,1,SUM(AC[[AB]:[DB]])))),""))</f>
        <v/>
      </c>
      <c r="CN79" t="str">
        <f>IF(OR(CN$5="",$S79=""),"",IFERROR(SUM(PRODUCT(INDEX(CMB[[BA_0O]:[BA_2O]],MATCH(ROUND(MIN(SUM(CN$4,$O79/1000),SUM($O79,CN$4/1000)),3),CMB[[Cmb_ID]:[Cmb_ID]],0),SUM(N(CN$1),N($R79),1)),CHOOSE(AC[[M]:[M]],1,1,0,AC[[AB]:[AB]])),PRODUCT(INDEX(CMB[[BD_0O]:[BD_2O]],MATCH(ROUND(MIN(SUM(CN$4,$O79/1000),SUM($O79,CN$4/1000)),3),CMB[[Cmb_ID]:[Cmb_ID]],0),SUM(N(CN$1),N($R79),1)),CHOOSE(AC[[M]:[M]],1,0,1,AC[[DB]:[DB]])),PRODUCT(SUM(ROUND(AVERAGE(VALUE(CN$3),VALUE($P79)),0),CHOOSE(IF(OR(CN$1,$R79),4,INDEX(CMB[[Res_Rare]:[Res_Rare]],MATCH(ROUND(MIN(SUM(CN$4,$O79/1000),SUM($O79,CN$4/1000)),3),CMB[[Cmb_ID]:[Cmb_ID]],0))),-1,-1,0,0)),IF(OR(CN$1,$R79),4,INDEX(CMB[[Cmb_Rare]:[Cmb_Rare]],MATCH(ROUND(MIN(SUM(CN$4,$O79/1000),SUM($O79,CN$4/1000)),3),CMB[[Cmb_ID]:[Cmb_ID]],0))),CHOOSE(AC[[M]:[M]],2,1,1,SUM(AC[[AB]:[DB]])))),""))</f>
        <v/>
      </c>
      <c r="CO79" t="str">
        <f>IF(OR(CO$5="",$S79=""),"",IFERROR(SUM(PRODUCT(INDEX(CMB[[BA_0O]:[BA_2O]],MATCH(ROUND(MIN(SUM(CO$4,$O79/1000),SUM($O79,CO$4/1000)),3),CMB[[Cmb_ID]:[Cmb_ID]],0),SUM(N(CO$1),N($R79),1)),CHOOSE(AC[[M]:[M]],1,1,0,AC[[AB]:[AB]])),PRODUCT(INDEX(CMB[[BD_0O]:[BD_2O]],MATCH(ROUND(MIN(SUM(CO$4,$O79/1000),SUM($O79,CO$4/1000)),3),CMB[[Cmb_ID]:[Cmb_ID]],0),SUM(N(CO$1),N($R79),1)),CHOOSE(AC[[M]:[M]],1,0,1,AC[[DB]:[DB]])),PRODUCT(SUM(ROUND(AVERAGE(VALUE(CO$3),VALUE($P79)),0),CHOOSE(IF(OR(CO$1,$R79),4,INDEX(CMB[[Res_Rare]:[Res_Rare]],MATCH(ROUND(MIN(SUM(CO$4,$O79/1000),SUM($O79,CO$4/1000)),3),CMB[[Cmb_ID]:[Cmb_ID]],0))),-1,-1,0,0)),IF(OR(CO$1,$R79),4,INDEX(CMB[[Cmb_Rare]:[Cmb_Rare]],MATCH(ROUND(MIN(SUM(CO$4,$O79/1000),SUM($O79,CO$4/1000)),3),CMB[[Cmb_ID]:[Cmb_ID]],0))),CHOOSE(AC[[M]:[M]],2,1,1,SUM(AC[[AB]:[DB]])))),""))</f>
        <v/>
      </c>
      <c r="CP79" t="str">
        <f>IF(OR(CP$5="",$S79=""),"",IFERROR(SUM(PRODUCT(INDEX(CMB[[BA_0O]:[BA_2O]],MATCH(ROUND(MIN(SUM(CP$4,$O79/1000),SUM($O79,CP$4/1000)),3),CMB[[Cmb_ID]:[Cmb_ID]],0),SUM(N(CP$1),N($R79),1)),CHOOSE(AC[[M]:[M]],1,1,0,AC[[AB]:[AB]])),PRODUCT(INDEX(CMB[[BD_0O]:[BD_2O]],MATCH(ROUND(MIN(SUM(CP$4,$O79/1000),SUM($O79,CP$4/1000)),3),CMB[[Cmb_ID]:[Cmb_ID]],0),SUM(N(CP$1),N($R79),1)),CHOOSE(AC[[M]:[M]],1,0,1,AC[[DB]:[DB]])),PRODUCT(SUM(ROUND(AVERAGE(VALUE(CP$3),VALUE($P79)),0),CHOOSE(IF(OR(CP$1,$R79),4,INDEX(CMB[[Res_Rare]:[Res_Rare]],MATCH(ROUND(MIN(SUM(CP$4,$O79/1000),SUM($O79,CP$4/1000)),3),CMB[[Cmb_ID]:[Cmb_ID]],0))),-1,-1,0,0)),IF(OR(CP$1,$R79),4,INDEX(CMB[[Cmb_Rare]:[Cmb_Rare]],MATCH(ROUND(MIN(SUM(CP$4,$O79/1000),SUM($O79,CP$4/1000)),3),CMB[[Cmb_ID]:[Cmb_ID]],0))),CHOOSE(AC[[M]:[M]],2,1,1,SUM(AC[[AB]:[DB]])))),""))</f>
        <v/>
      </c>
      <c r="CQ79" t="str">
        <f>IF(OR(CQ$5="",$S79=""),"",IFERROR(SUM(PRODUCT(INDEX(CMB[[BA_0O]:[BA_2O]],MATCH(ROUND(MIN(SUM(CQ$4,$O79/1000),SUM($O79,CQ$4/1000)),3),CMB[[Cmb_ID]:[Cmb_ID]],0),SUM(N(CQ$1),N($R79),1)),CHOOSE(AC[[M]:[M]],1,1,0,AC[[AB]:[AB]])),PRODUCT(INDEX(CMB[[BD_0O]:[BD_2O]],MATCH(ROUND(MIN(SUM(CQ$4,$O79/1000),SUM($O79,CQ$4/1000)),3),CMB[[Cmb_ID]:[Cmb_ID]],0),SUM(N(CQ$1),N($R79),1)),CHOOSE(AC[[M]:[M]],1,0,1,AC[[DB]:[DB]])),PRODUCT(SUM(ROUND(AVERAGE(VALUE(CQ$3),VALUE($P79)),0),CHOOSE(IF(OR(CQ$1,$R79),4,INDEX(CMB[[Res_Rare]:[Res_Rare]],MATCH(ROUND(MIN(SUM(CQ$4,$O79/1000),SUM($O79,CQ$4/1000)),3),CMB[[Cmb_ID]:[Cmb_ID]],0))),-1,-1,0,0)),IF(OR(CQ$1,$R79),4,INDEX(CMB[[Cmb_Rare]:[Cmb_Rare]],MATCH(ROUND(MIN(SUM(CQ$4,$O79/1000),SUM($O79,CQ$4/1000)),3),CMB[[Cmb_ID]:[Cmb_ID]],0))),CHOOSE(AC[[M]:[M]],2,1,1,SUM(AC[[AB]:[DB]])))),""))</f>
        <v/>
      </c>
      <c r="CR79" t="str">
        <f>IF(OR(CR$5="",$S79=""),"",IFERROR(SUM(PRODUCT(INDEX(CMB[[BA_0O]:[BA_2O]],MATCH(ROUND(MIN(SUM(CR$4,$O79/1000),SUM($O79,CR$4/1000)),3),CMB[[Cmb_ID]:[Cmb_ID]],0),SUM(N(CR$1),N($R79),1)),CHOOSE(AC[[M]:[M]],1,1,0,AC[[AB]:[AB]])),PRODUCT(INDEX(CMB[[BD_0O]:[BD_2O]],MATCH(ROUND(MIN(SUM(CR$4,$O79/1000),SUM($O79,CR$4/1000)),3),CMB[[Cmb_ID]:[Cmb_ID]],0),SUM(N(CR$1),N($R79),1)),CHOOSE(AC[[M]:[M]],1,0,1,AC[[DB]:[DB]])),PRODUCT(SUM(ROUND(AVERAGE(VALUE(CR$3),VALUE($P79)),0),CHOOSE(IF(OR(CR$1,$R79),4,INDEX(CMB[[Res_Rare]:[Res_Rare]],MATCH(ROUND(MIN(SUM(CR$4,$O79/1000),SUM($O79,CR$4/1000)),3),CMB[[Cmb_ID]:[Cmb_ID]],0))),-1,-1,0,0)),IF(OR(CR$1,$R79),4,INDEX(CMB[[Cmb_Rare]:[Cmb_Rare]],MATCH(ROUND(MIN(SUM(CR$4,$O79/1000),SUM($O79,CR$4/1000)),3),CMB[[Cmb_ID]:[Cmb_ID]],0))),CHOOSE(AC[[M]:[M]],2,1,1,SUM(AC[[AB]:[DB]])))),""))</f>
        <v/>
      </c>
      <c r="CS79" t="str">
        <f>IF(OR(CS$5="",$S79=""),"",IFERROR(SUM(PRODUCT(INDEX(CMB[[BA_0O]:[BA_2O]],MATCH(ROUND(MIN(SUM(CS$4,$O79/1000),SUM($O79,CS$4/1000)),3),CMB[[Cmb_ID]:[Cmb_ID]],0),SUM(N(CS$1),N($R79),1)),CHOOSE(AC[[M]:[M]],1,1,0,AC[[AB]:[AB]])),PRODUCT(INDEX(CMB[[BD_0O]:[BD_2O]],MATCH(ROUND(MIN(SUM(CS$4,$O79/1000),SUM($O79,CS$4/1000)),3),CMB[[Cmb_ID]:[Cmb_ID]],0),SUM(N(CS$1),N($R79),1)),CHOOSE(AC[[M]:[M]],1,0,1,AC[[DB]:[DB]])),PRODUCT(SUM(ROUND(AVERAGE(VALUE(CS$3),VALUE($P79)),0),CHOOSE(IF(OR(CS$1,$R79),4,INDEX(CMB[[Res_Rare]:[Res_Rare]],MATCH(ROUND(MIN(SUM(CS$4,$O79/1000),SUM($O79,CS$4/1000)),3),CMB[[Cmb_ID]:[Cmb_ID]],0))),-1,-1,0,0)),IF(OR(CS$1,$R79),4,INDEX(CMB[[Cmb_Rare]:[Cmb_Rare]],MATCH(ROUND(MIN(SUM(CS$4,$O79/1000),SUM($O79,CS$4/1000)),3),CMB[[Cmb_ID]:[Cmb_ID]],0))),CHOOSE(AC[[M]:[M]],2,1,1,SUM(AC[[AB]:[DB]])))),""))</f>
        <v/>
      </c>
      <c r="CT79" t="str">
        <f>IF(OR(CT$5="",$S79=""),"",IFERROR(SUM(PRODUCT(INDEX(CMB[[BA_0O]:[BA_2O]],MATCH(ROUND(MIN(SUM(CT$4,$O79/1000),SUM($O79,CT$4/1000)),3),CMB[[Cmb_ID]:[Cmb_ID]],0),SUM(N(CT$1),N($R79),1)),CHOOSE(AC[[M]:[M]],1,1,0,AC[[AB]:[AB]])),PRODUCT(INDEX(CMB[[BD_0O]:[BD_2O]],MATCH(ROUND(MIN(SUM(CT$4,$O79/1000),SUM($O79,CT$4/1000)),3),CMB[[Cmb_ID]:[Cmb_ID]],0),SUM(N(CT$1),N($R79),1)),CHOOSE(AC[[M]:[M]],1,0,1,AC[[DB]:[DB]])),PRODUCT(SUM(ROUND(AVERAGE(VALUE(CT$3),VALUE($P79)),0),CHOOSE(IF(OR(CT$1,$R79),4,INDEX(CMB[[Res_Rare]:[Res_Rare]],MATCH(ROUND(MIN(SUM(CT$4,$O79/1000),SUM($O79,CT$4/1000)),3),CMB[[Cmb_ID]:[Cmb_ID]],0))),-1,-1,0,0)),IF(OR(CT$1,$R79),4,INDEX(CMB[[Cmb_Rare]:[Cmb_Rare]],MATCH(ROUND(MIN(SUM(CT$4,$O79/1000),SUM($O79,CT$4/1000)),3),CMB[[Cmb_ID]:[Cmb_ID]],0))),CHOOSE(AC[[M]:[M]],2,1,1,SUM(AC[[AB]:[DB]])))),""))</f>
        <v/>
      </c>
      <c r="CU79" t="str">
        <f>IF(OR(CU$5="",$S79=""),"",IFERROR(SUM(PRODUCT(INDEX(CMB[[BA_0O]:[BA_2O]],MATCH(ROUND(MIN(SUM(CU$4,$O79/1000),SUM($O79,CU$4/1000)),3),CMB[[Cmb_ID]:[Cmb_ID]],0),SUM(N(CU$1),N($R79),1)),CHOOSE(AC[[M]:[M]],1,1,0,AC[[AB]:[AB]])),PRODUCT(INDEX(CMB[[BD_0O]:[BD_2O]],MATCH(ROUND(MIN(SUM(CU$4,$O79/1000),SUM($O79,CU$4/1000)),3),CMB[[Cmb_ID]:[Cmb_ID]],0),SUM(N(CU$1),N($R79),1)),CHOOSE(AC[[M]:[M]],1,0,1,AC[[DB]:[DB]])),PRODUCT(SUM(ROUND(AVERAGE(VALUE(CU$3),VALUE($P79)),0),CHOOSE(IF(OR(CU$1,$R79),4,INDEX(CMB[[Res_Rare]:[Res_Rare]],MATCH(ROUND(MIN(SUM(CU$4,$O79/1000),SUM($O79,CU$4/1000)),3),CMB[[Cmb_ID]:[Cmb_ID]],0))),-1,-1,0,0)),IF(OR(CU$1,$R79),4,INDEX(CMB[[Cmb_Rare]:[Cmb_Rare]],MATCH(ROUND(MIN(SUM(CU$4,$O79/1000),SUM($O79,CU$4/1000)),3),CMB[[Cmb_ID]:[Cmb_ID]],0))),CHOOSE(AC[[M]:[M]],2,1,1,SUM(AC[[AB]:[DB]])))),""))</f>
        <v/>
      </c>
      <c r="CV79" t="str">
        <f>IF(OR(CV$5="",$S79=""),"",IFERROR(SUM(PRODUCT(INDEX(CMB[[BA_0O]:[BA_2O]],MATCH(ROUND(MIN(SUM(CV$4,$O79/1000),SUM($O79,CV$4/1000)),3),CMB[[Cmb_ID]:[Cmb_ID]],0),SUM(N(CV$1),N($R79),1)),CHOOSE(AC[[M]:[M]],1,1,0,AC[[AB]:[AB]])),PRODUCT(INDEX(CMB[[BD_0O]:[BD_2O]],MATCH(ROUND(MIN(SUM(CV$4,$O79/1000),SUM($O79,CV$4/1000)),3),CMB[[Cmb_ID]:[Cmb_ID]],0),SUM(N(CV$1),N($R79),1)),CHOOSE(AC[[M]:[M]],1,0,1,AC[[DB]:[DB]])),PRODUCT(SUM(ROUND(AVERAGE(VALUE(CV$3),VALUE($P79)),0),CHOOSE(IF(OR(CV$1,$R79),4,INDEX(CMB[[Res_Rare]:[Res_Rare]],MATCH(ROUND(MIN(SUM(CV$4,$O79/1000),SUM($O79,CV$4/1000)),3),CMB[[Cmb_ID]:[Cmb_ID]],0))),-1,-1,0,0)),IF(OR(CV$1,$R79),4,INDEX(CMB[[Cmb_Rare]:[Cmb_Rare]],MATCH(ROUND(MIN(SUM(CV$4,$O79/1000),SUM($O79,CV$4/1000)),3),CMB[[Cmb_ID]:[Cmb_ID]],0))),CHOOSE(AC[[M]:[M]],2,1,1,SUM(AC[[AB]:[DB]])))),""))</f>
        <v/>
      </c>
      <c r="CW79" t="str">
        <f>IF(OR(CW$5="",$S79=""),"",IFERROR(SUM(PRODUCT(INDEX(CMB[[BA_0O]:[BA_2O]],MATCH(ROUND(MIN(SUM(CW$4,$O79/1000),SUM($O79,CW$4/1000)),3),CMB[[Cmb_ID]:[Cmb_ID]],0),SUM(N(CW$1),N($R79),1)),CHOOSE(AC[[M]:[M]],1,1,0,AC[[AB]:[AB]])),PRODUCT(INDEX(CMB[[BD_0O]:[BD_2O]],MATCH(ROUND(MIN(SUM(CW$4,$O79/1000),SUM($O79,CW$4/1000)),3),CMB[[Cmb_ID]:[Cmb_ID]],0),SUM(N(CW$1),N($R79),1)),CHOOSE(AC[[M]:[M]],1,0,1,AC[[DB]:[DB]])),PRODUCT(SUM(ROUND(AVERAGE(VALUE(CW$3),VALUE($P79)),0),CHOOSE(IF(OR(CW$1,$R79),4,INDEX(CMB[[Res_Rare]:[Res_Rare]],MATCH(ROUND(MIN(SUM(CW$4,$O79/1000),SUM($O79,CW$4/1000)),3),CMB[[Cmb_ID]:[Cmb_ID]],0))),-1,-1,0,0)),IF(OR(CW$1,$R79),4,INDEX(CMB[[Cmb_Rare]:[Cmb_Rare]],MATCH(ROUND(MIN(SUM(CW$4,$O79/1000),SUM($O79,CW$4/1000)),3),CMB[[Cmb_ID]:[Cmb_ID]],0))),CHOOSE(AC[[M]:[M]],2,1,1,SUM(AC[[AB]:[DB]])))),""))</f>
        <v/>
      </c>
      <c r="CX79" t="str">
        <f>IF(OR(CX$5="",$S79=""),"",IFERROR(SUM(PRODUCT(INDEX(CMB[[BA_0O]:[BA_2O]],MATCH(ROUND(MIN(SUM(CX$4,$O79/1000),SUM($O79,CX$4/1000)),3),CMB[[Cmb_ID]:[Cmb_ID]],0),SUM(N(CX$1),N($R79),1)),CHOOSE(AC[[M]:[M]],1,1,0,AC[[AB]:[AB]])),PRODUCT(INDEX(CMB[[BD_0O]:[BD_2O]],MATCH(ROUND(MIN(SUM(CX$4,$O79/1000),SUM($O79,CX$4/1000)),3),CMB[[Cmb_ID]:[Cmb_ID]],0),SUM(N(CX$1),N($R79),1)),CHOOSE(AC[[M]:[M]],1,0,1,AC[[DB]:[DB]])),PRODUCT(SUM(ROUND(AVERAGE(VALUE(CX$3),VALUE($P79)),0),CHOOSE(IF(OR(CX$1,$R79),4,INDEX(CMB[[Res_Rare]:[Res_Rare]],MATCH(ROUND(MIN(SUM(CX$4,$O79/1000),SUM($O79,CX$4/1000)),3),CMB[[Cmb_ID]:[Cmb_ID]],0))),-1,-1,0,0)),IF(OR(CX$1,$R79),4,INDEX(CMB[[Cmb_Rare]:[Cmb_Rare]],MATCH(ROUND(MIN(SUM(CX$4,$O79/1000),SUM($O79,CX$4/1000)),3),CMB[[Cmb_ID]:[Cmb_ID]],0))),CHOOSE(AC[[M]:[M]],2,1,1,SUM(AC[[AB]:[DB]])))),""))</f>
        <v/>
      </c>
      <c r="CY79" t="str">
        <f>IF(OR(CY$5="",$S79=""),"",IFERROR(SUM(PRODUCT(INDEX(CMB[[BA_0O]:[BA_2O]],MATCH(ROUND(MIN(SUM(CY$4,$O79/1000),SUM($O79,CY$4/1000)),3),CMB[[Cmb_ID]:[Cmb_ID]],0),SUM(N(CY$1),N($R79),1)),CHOOSE(AC[[M]:[M]],1,1,0,AC[[AB]:[AB]])),PRODUCT(INDEX(CMB[[BD_0O]:[BD_2O]],MATCH(ROUND(MIN(SUM(CY$4,$O79/1000),SUM($O79,CY$4/1000)),3),CMB[[Cmb_ID]:[Cmb_ID]],0),SUM(N(CY$1),N($R79),1)),CHOOSE(AC[[M]:[M]],1,0,1,AC[[DB]:[DB]])),PRODUCT(SUM(ROUND(AVERAGE(VALUE(CY$3),VALUE($P79)),0),CHOOSE(IF(OR(CY$1,$R79),4,INDEX(CMB[[Res_Rare]:[Res_Rare]],MATCH(ROUND(MIN(SUM(CY$4,$O79/1000),SUM($O79,CY$4/1000)),3),CMB[[Cmb_ID]:[Cmb_ID]],0))),-1,-1,0,0)),IF(OR(CY$1,$R79),4,INDEX(CMB[[Cmb_Rare]:[Cmb_Rare]],MATCH(ROUND(MIN(SUM(CY$4,$O79/1000),SUM($O79,CY$4/1000)),3),CMB[[Cmb_ID]:[Cmb_ID]],0))),CHOOSE(AC[[M]:[M]],2,1,1,SUM(AC[[AB]:[DB]])))),""))</f>
        <v/>
      </c>
      <c r="CZ79" t="str">
        <f>IF(OR(CZ$5="",$S79=""),"",IFERROR(SUM(PRODUCT(INDEX(CMB[[BA_0O]:[BA_2O]],MATCH(ROUND(MIN(SUM(CZ$4,$O79/1000),SUM($O79,CZ$4/1000)),3),CMB[[Cmb_ID]:[Cmb_ID]],0),SUM(N(CZ$1),N($R79),1)),CHOOSE(AC[[M]:[M]],1,1,0,AC[[AB]:[AB]])),PRODUCT(INDEX(CMB[[BD_0O]:[BD_2O]],MATCH(ROUND(MIN(SUM(CZ$4,$O79/1000),SUM($O79,CZ$4/1000)),3),CMB[[Cmb_ID]:[Cmb_ID]],0),SUM(N(CZ$1),N($R79),1)),CHOOSE(AC[[M]:[M]],1,0,1,AC[[DB]:[DB]])),PRODUCT(SUM(ROUND(AVERAGE(VALUE(CZ$3),VALUE($P79)),0),CHOOSE(IF(OR(CZ$1,$R79),4,INDEX(CMB[[Res_Rare]:[Res_Rare]],MATCH(ROUND(MIN(SUM(CZ$4,$O79/1000),SUM($O79,CZ$4/1000)),3),CMB[[Cmb_ID]:[Cmb_ID]],0))),-1,-1,0,0)),IF(OR(CZ$1,$R79),4,INDEX(CMB[[Cmb_Rare]:[Cmb_Rare]],MATCH(ROUND(MIN(SUM(CZ$4,$O79/1000),SUM($O79,CZ$4/1000)),3),CMB[[Cmb_ID]:[Cmb_ID]],0))),CHOOSE(AC[[M]:[M]],2,1,1,SUM(AC[[AB]:[DB]])))),""))</f>
        <v/>
      </c>
      <c r="DA79" t="str">
        <f>IF(OR(DA$5="",$S79=""),"",IFERROR(SUM(PRODUCT(INDEX(CMB[[BA_0O]:[BA_2O]],MATCH(ROUND(MIN(SUM(DA$4,$O79/1000),SUM($O79,DA$4/1000)),3),CMB[[Cmb_ID]:[Cmb_ID]],0),SUM(N(DA$1),N($R79),1)),CHOOSE(AC[[M]:[M]],1,1,0,AC[[AB]:[AB]])),PRODUCT(INDEX(CMB[[BD_0O]:[BD_2O]],MATCH(ROUND(MIN(SUM(DA$4,$O79/1000),SUM($O79,DA$4/1000)),3),CMB[[Cmb_ID]:[Cmb_ID]],0),SUM(N(DA$1),N($R79),1)),CHOOSE(AC[[M]:[M]],1,0,1,AC[[DB]:[DB]])),PRODUCT(SUM(ROUND(AVERAGE(VALUE(DA$3),VALUE($P79)),0),CHOOSE(IF(OR(DA$1,$R79),4,INDEX(CMB[[Res_Rare]:[Res_Rare]],MATCH(ROUND(MIN(SUM(DA$4,$O79/1000),SUM($O79,DA$4/1000)),3),CMB[[Cmb_ID]:[Cmb_ID]],0))),-1,-1,0,0)),IF(OR(DA$1,$R79),4,INDEX(CMB[[Cmb_Rare]:[Cmb_Rare]],MATCH(ROUND(MIN(SUM(DA$4,$O79/1000),SUM($O79,DA$4/1000)),3),CMB[[Cmb_ID]:[Cmb_ID]],0))),CHOOSE(AC[[M]:[M]],2,1,1,SUM(AC[[AB]:[DB]])))),""))</f>
        <v/>
      </c>
      <c r="DB79" t="str">
        <f>IF(OR(DB$5="",$S79=""),"",IFERROR(SUM(PRODUCT(INDEX(CMB[[BA_0O]:[BA_2O]],MATCH(ROUND(MIN(SUM(DB$4,$O79/1000),SUM($O79,DB$4/1000)),3),CMB[[Cmb_ID]:[Cmb_ID]],0),SUM(N(DB$1),N($R79),1)),CHOOSE(AC[[M]:[M]],1,1,0,AC[[AB]:[AB]])),PRODUCT(INDEX(CMB[[BD_0O]:[BD_2O]],MATCH(ROUND(MIN(SUM(DB$4,$O79/1000),SUM($O79,DB$4/1000)),3),CMB[[Cmb_ID]:[Cmb_ID]],0),SUM(N(DB$1),N($R79),1)),CHOOSE(AC[[M]:[M]],1,0,1,AC[[DB]:[DB]])),PRODUCT(SUM(ROUND(AVERAGE(VALUE(DB$3),VALUE($P79)),0),CHOOSE(IF(OR(DB$1,$R79),4,INDEX(CMB[[Res_Rare]:[Res_Rare]],MATCH(ROUND(MIN(SUM(DB$4,$O79/1000),SUM($O79,DB$4/1000)),3),CMB[[Cmb_ID]:[Cmb_ID]],0))),-1,-1,0,0)),IF(OR(DB$1,$R79),4,INDEX(CMB[[Cmb_Rare]:[Cmb_Rare]],MATCH(ROUND(MIN(SUM(DB$4,$O79/1000),SUM($O79,DB$4/1000)),3),CMB[[Cmb_ID]:[Cmb_ID]],0))),CHOOSE(AC[[M]:[M]],2,1,1,SUM(AC[[AB]:[DB]])))),""))</f>
        <v/>
      </c>
      <c r="DC79" t="str">
        <f>IF(OR(DC$5="",$S79=""),"",IFERROR(SUM(PRODUCT(INDEX(CMB[[BA_0O]:[BA_2O]],MATCH(ROUND(MIN(SUM(DC$4,$O79/1000),SUM($O79,DC$4/1000)),3),CMB[[Cmb_ID]:[Cmb_ID]],0),SUM(N(DC$1),N($R79),1)),CHOOSE(AC[[M]:[M]],1,1,0,AC[[AB]:[AB]])),PRODUCT(INDEX(CMB[[BD_0O]:[BD_2O]],MATCH(ROUND(MIN(SUM(DC$4,$O79/1000),SUM($O79,DC$4/1000)),3),CMB[[Cmb_ID]:[Cmb_ID]],0),SUM(N(DC$1),N($R79),1)),CHOOSE(AC[[M]:[M]],1,0,1,AC[[DB]:[DB]])),PRODUCT(SUM(ROUND(AVERAGE(VALUE(DC$3),VALUE($P79)),0),CHOOSE(IF(OR(DC$1,$R79),4,INDEX(CMB[[Res_Rare]:[Res_Rare]],MATCH(ROUND(MIN(SUM(DC$4,$O79/1000),SUM($O79,DC$4/1000)),3),CMB[[Cmb_ID]:[Cmb_ID]],0))),-1,-1,0,0)),IF(OR(DC$1,$R79),4,INDEX(CMB[[Cmb_Rare]:[Cmb_Rare]],MATCH(ROUND(MIN(SUM(DC$4,$O79/1000),SUM($O79,DC$4/1000)),3),CMB[[Cmb_ID]:[Cmb_ID]],0))),CHOOSE(AC[[M]:[M]],2,1,1,SUM(AC[[AB]:[DB]])))),""))</f>
        <v/>
      </c>
      <c r="DD79" t="str">
        <f>IF(OR(DD$5="",$S79=""),"",IFERROR(SUM(PRODUCT(INDEX(CMB[[BA_0O]:[BA_2O]],MATCH(ROUND(MIN(SUM(DD$4,$O79/1000),SUM($O79,DD$4/1000)),3),CMB[[Cmb_ID]:[Cmb_ID]],0),SUM(N(DD$1),N($R79),1)),CHOOSE(AC[[M]:[M]],1,1,0,AC[[AB]:[AB]])),PRODUCT(INDEX(CMB[[BD_0O]:[BD_2O]],MATCH(ROUND(MIN(SUM(DD$4,$O79/1000),SUM($O79,DD$4/1000)),3),CMB[[Cmb_ID]:[Cmb_ID]],0),SUM(N(DD$1),N($R79),1)),CHOOSE(AC[[M]:[M]],1,0,1,AC[[DB]:[DB]])),PRODUCT(SUM(ROUND(AVERAGE(VALUE(DD$3),VALUE($P79)),0),CHOOSE(IF(OR(DD$1,$R79),4,INDEX(CMB[[Res_Rare]:[Res_Rare]],MATCH(ROUND(MIN(SUM(DD$4,$O79/1000),SUM($O79,DD$4/1000)),3),CMB[[Cmb_ID]:[Cmb_ID]],0))),-1,-1,0,0)),IF(OR(DD$1,$R79),4,INDEX(CMB[[Cmb_Rare]:[Cmb_Rare]],MATCH(ROUND(MIN(SUM(DD$4,$O79/1000),SUM($O79,DD$4/1000)),3),CMB[[Cmb_ID]:[Cmb_ID]],0))),CHOOSE(AC[[M]:[M]],2,1,1,SUM(AC[[AB]:[DB]])))),""))</f>
        <v/>
      </c>
      <c r="DE79" t="str">
        <f>IF(OR(DE$5="",$S79=""),"",IFERROR(SUM(PRODUCT(INDEX(CMB[[BA_0O]:[BA_2O]],MATCH(ROUND(MIN(SUM(DE$4,$O79/1000),SUM($O79,DE$4/1000)),3),CMB[[Cmb_ID]:[Cmb_ID]],0),SUM(N(DE$1),N($R79),1)),CHOOSE(AC[[M]:[M]],1,1,0,AC[[AB]:[AB]])),PRODUCT(INDEX(CMB[[BD_0O]:[BD_2O]],MATCH(ROUND(MIN(SUM(DE$4,$O79/1000),SUM($O79,DE$4/1000)),3),CMB[[Cmb_ID]:[Cmb_ID]],0),SUM(N(DE$1),N($R79),1)),CHOOSE(AC[[M]:[M]],1,0,1,AC[[DB]:[DB]])),PRODUCT(SUM(ROUND(AVERAGE(VALUE(DE$3),VALUE($P79)),0),CHOOSE(IF(OR(DE$1,$R79),4,INDEX(CMB[[Res_Rare]:[Res_Rare]],MATCH(ROUND(MIN(SUM(DE$4,$O79/1000),SUM($O79,DE$4/1000)),3),CMB[[Cmb_ID]:[Cmb_ID]],0))),-1,-1,0,0)),IF(OR(DE$1,$R79),4,INDEX(CMB[[Cmb_Rare]:[Cmb_Rare]],MATCH(ROUND(MIN(SUM(DE$4,$O79/1000),SUM($O79,DE$4/1000)),3),CMB[[Cmb_ID]:[Cmb_ID]],0))),CHOOSE(AC[[M]:[M]],2,1,1,SUM(AC[[AB]:[DB]])))),""))</f>
        <v/>
      </c>
      <c r="DF79" t="str">
        <f>IF(OR(DF$5="",$S79=""),"",IFERROR(SUM(PRODUCT(INDEX(CMB[[BA_0O]:[BA_2O]],MATCH(ROUND(MIN(SUM(DF$4,$O79/1000),SUM($O79,DF$4/1000)),3),CMB[[Cmb_ID]:[Cmb_ID]],0),SUM(N(DF$1),N($R79),1)),CHOOSE(AC[[M]:[M]],1,1,0,AC[[AB]:[AB]])),PRODUCT(INDEX(CMB[[BD_0O]:[BD_2O]],MATCH(ROUND(MIN(SUM(DF$4,$O79/1000),SUM($O79,DF$4/1000)),3),CMB[[Cmb_ID]:[Cmb_ID]],0),SUM(N(DF$1),N($R79),1)),CHOOSE(AC[[M]:[M]],1,0,1,AC[[DB]:[DB]])),PRODUCT(SUM(ROUND(AVERAGE(VALUE(DF$3),VALUE($P79)),0),CHOOSE(IF(OR(DF$1,$R79),4,INDEX(CMB[[Res_Rare]:[Res_Rare]],MATCH(ROUND(MIN(SUM(DF$4,$O79/1000),SUM($O79,DF$4/1000)),3),CMB[[Cmb_ID]:[Cmb_ID]],0))),-1,-1,0,0)),IF(OR(DF$1,$R79),4,INDEX(CMB[[Cmb_Rare]:[Cmb_Rare]],MATCH(ROUND(MIN(SUM(DF$4,$O79/1000),SUM($O79,DF$4/1000)),3),CMB[[Cmb_ID]:[Cmb_ID]],0))),CHOOSE(AC[[M]:[M]],2,1,1,SUM(AC[[AB]:[DB]])))),""))</f>
        <v/>
      </c>
      <c r="DG79" t="str">
        <f>IF(OR(DG$5="",$S79=""),"",IFERROR(SUM(PRODUCT(INDEX(CMB[[BA_0O]:[BA_2O]],MATCH(ROUND(MIN(SUM(DG$4,$O79/1000),SUM($O79,DG$4/1000)),3),CMB[[Cmb_ID]:[Cmb_ID]],0),SUM(N(DG$1),N($R79),1)),CHOOSE(AC[[M]:[M]],1,1,0,AC[[AB]:[AB]])),PRODUCT(INDEX(CMB[[BD_0O]:[BD_2O]],MATCH(ROUND(MIN(SUM(DG$4,$O79/1000),SUM($O79,DG$4/1000)),3),CMB[[Cmb_ID]:[Cmb_ID]],0),SUM(N(DG$1),N($R79),1)),CHOOSE(AC[[M]:[M]],1,0,1,AC[[DB]:[DB]])),PRODUCT(SUM(ROUND(AVERAGE(VALUE(DG$3),VALUE($P79)),0),CHOOSE(IF(OR(DG$1,$R79),4,INDEX(CMB[[Res_Rare]:[Res_Rare]],MATCH(ROUND(MIN(SUM(DG$4,$O79/1000),SUM($O79,DG$4/1000)),3),CMB[[Cmb_ID]:[Cmb_ID]],0))),-1,-1,0,0)),IF(OR(DG$1,$R79),4,INDEX(CMB[[Cmb_Rare]:[Cmb_Rare]],MATCH(ROUND(MIN(SUM(DG$4,$O79/1000),SUM($O79,DG$4/1000)),3),CMB[[Cmb_ID]:[Cmb_ID]],0))),CHOOSE(AC[[M]:[M]],2,1,1,SUM(AC[[AB]:[DB]])))),""))</f>
        <v/>
      </c>
      <c r="DH79" t="str">
        <f>IF(OR(DH$5="",$S79=""),"",IFERROR(SUM(PRODUCT(INDEX(CMB[[BA_0O]:[BA_2O]],MATCH(ROUND(MIN(SUM(DH$4,$O79/1000),SUM($O79,DH$4/1000)),3),CMB[[Cmb_ID]:[Cmb_ID]],0),SUM(N(DH$1),N($R79),1)),CHOOSE(AC[[M]:[M]],1,1,0,AC[[AB]:[AB]])),PRODUCT(INDEX(CMB[[BD_0O]:[BD_2O]],MATCH(ROUND(MIN(SUM(DH$4,$O79/1000),SUM($O79,DH$4/1000)),3),CMB[[Cmb_ID]:[Cmb_ID]],0),SUM(N(DH$1),N($R79),1)),CHOOSE(AC[[M]:[M]],1,0,1,AC[[DB]:[DB]])),PRODUCT(SUM(ROUND(AVERAGE(VALUE(DH$3),VALUE($P79)),0),CHOOSE(IF(OR(DH$1,$R79),4,INDEX(CMB[[Res_Rare]:[Res_Rare]],MATCH(ROUND(MIN(SUM(DH$4,$O79/1000),SUM($O79,DH$4/1000)),3),CMB[[Cmb_ID]:[Cmb_ID]],0))),-1,-1,0,0)),IF(OR(DH$1,$R79),4,INDEX(CMB[[Cmb_Rare]:[Cmb_Rare]],MATCH(ROUND(MIN(SUM(DH$4,$O79/1000),SUM($O79,DH$4/1000)),3),CMB[[Cmb_ID]:[Cmb_ID]],0))),CHOOSE(AC[[M]:[M]],2,1,1,SUM(AC[[AB]:[DB]])))),""))</f>
        <v/>
      </c>
      <c r="DI79" t="str">
        <f>IF(OR(DI$5="",$S79=""),"",IFERROR(SUM(PRODUCT(INDEX(CMB[[BA_0O]:[BA_2O]],MATCH(ROUND(MIN(SUM(DI$4,$O79/1000),SUM($O79,DI$4/1000)),3),CMB[[Cmb_ID]:[Cmb_ID]],0),SUM(N(DI$1),N($R79),1)),CHOOSE(AC[[M]:[M]],1,1,0,AC[[AB]:[AB]])),PRODUCT(INDEX(CMB[[BD_0O]:[BD_2O]],MATCH(ROUND(MIN(SUM(DI$4,$O79/1000),SUM($O79,DI$4/1000)),3),CMB[[Cmb_ID]:[Cmb_ID]],0),SUM(N(DI$1),N($R79),1)),CHOOSE(AC[[M]:[M]],1,0,1,AC[[DB]:[DB]])),PRODUCT(SUM(ROUND(AVERAGE(VALUE(DI$3),VALUE($P79)),0),CHOOSE(IF(OR(DI$1,$R79),4,INDEX(CMB[[Res_Rare]:[Res_Rare]],MATCH(ROUND(MIN(SUM(DI$4,$O79/1000),SUM($O79,DI$4/1000)),3),CMB[[Cmb_ID]:[Cmb_ID]],0))),-1,-1,0,0)),IF(OR(DI$1,$R79),4,INDEX(CMB[[Cmb_Rare]:[Cmb_Rare]],MATCH(ROUND(MIN(SUM(DI$4,$O79/1000),SUM($O79,DI$4/1000)),3),CMB[[Cmb_ID]:[Cmb_ID]],0))),CHOOSE(AC[[M]:[M]],2,1,1,SUM(AC[[AB]:[DB]])))),""))</f>
        <v/>
      </c>
      <c r="DJ79" t="str">
        <f>IF(OR(DJ$5="",$S79=""),"",IFERROR(SUM(PRODUCT(INDEX(CMB[[BA_0O]:[BA_2O]],MATCH(ROUND(MIN(SUM(DJ$4,$O79/1000),SUM($O79,DJ$4/1000)),3),CMB[[Cmb_ID]:[Cmb_ID]],0),SUM(N(DJ$1),N($R79),1)),CHOOSE(AC[[M]:[M]],1,1,0,AC[[AB]:[AB]])),PRODUCT(INDEX(CMB[[BD_0O]:[BD_2O]],MATCH(ROUND(MIN(SUM(DJ$4,$O79/1000),SUM($O79,DJ$4/1000)),3),CMB[[Cmb_ID]:[Cmb_ID]],0),SUM(N(DJ$1),N($R79),1)),CHOOSE(AC[[M]:[M]],1,0,1,AC[[DB]:[DB]])),PRODUCT(SUM(ROUND(AVERAGE(VALUE(DJ$3),VALUE($P79)),0),CHOOSE(IF(OR(DJ$1,$R79),4,INDEX(CMB[[Res_Rare]:[Res_Rare]],MATCH(ROUND(MIN(SUM(DJ$4,$O79/1000),SUM($O79,DJ$4/1000)),3),CMB[[Cmb_ID]:[Cmb_ID]],0))),-1,-1,0,0)),IF(OR(DJ$1,$R79),4,INDEX(CMB[[Cmb_Rare]:[Cmb_Rare]],MATCH(ROUND(MIN(SUM(DJ$4,$O79/1000),SUM($O79,DJ$4/1000)),3),CMB[[Cmb_ID]:[Cmb_ID]],0))),CHOOSE(AC[[M]:[M]],2,1,1,SUM(AC[[AB]:[DB]])))),""))</f>
        <v/>
      </c>
      <c r="DK79" t="str">
        <f>IF(OR(DK$5="",$S79=""),"",IFERROR(SUM(PRODUCT(INDEX(CMB[[BA_0O]:[BA_2O]],MATCH(ROUND(MIN(SUM(DK$4,$O79/1000),SUM($O79,DK$4/1000)),3),CMB[[Cmb_ID]:[Cmb_ID]],0),SUM(N(DK$1),N($R79),1)),CHOOSE(AC[[M]:[M]],1,1,0,AC[[AB]:[AB]])),PRODUCT(INDEX(CMB[[BD_0O]:[BD_2O]],MATCH(ROUND(MIN(SUM(DK$4,$O79/1000),SUM($O79,DK$4/1000)),3),CMB[[Cmb_ID]:[Cmb_ID]],0),SUM(N(DK$1),N($R79),1)),CHOOSE(AC[[M]:[M]],1,0,1,AC[[DB]:[DB]])),PRODUCT(SUM(ROUND(AVERAGE(VALUE(DK$3),VALUE($P79)),0),CHOOSE(IF(OR(DK$1,$R79),4,INDEX(CMB[[Res_Rare]:[Res_Rare]],MATCH(ROUND(MIN(SUM(DK$4,$O79/1000),SUM($O79,DK$4/1000)),3),CMB[[Cmb_ID]:[Cmb_ID]],0))),-1,-1,0,0)),IF(OR(DK$1,$R79),4,INDEX(CMB[[Cmb_Rare]:[Cmb_Rare]],MATCH(ROUND(MIN(SUM(DK$4,$O79/1000),SUM($O79,DK$4/1000)),3),CMB[[Cmb_ID]:[Cmb_ID]],0))),CHOOSE(AC[[M]:[M]],2,1,1,SUM(AC[[AB]:[DB]])))),""))</f>
        <v/>
      </c>
      <c r="DL79" t="str">
        <f>IF(OR(DL$5="",$S79=""),"",IFERROR(SUM(PRODUCT(INDEX(CMB[[BA_0O]:[BA_2O]],MATCH(ROUND(MIN(SUM(DL$4,$O79/1000),SUM($O79,DL$4/1000)),3),CMB[[Cmb_ID]:[Cmb_ID]],0),SUM(N(DL$1),N($R79),1)),CHOOSE(AC[[M]:[M]],1,1,0,AC[[AB]:[AB]])),PRODUCT(INDEX(CMB[[BD_0O]:[BD_2O]],MATCH(ROUND(MIN(SUM(DL$4,$O79/1000),SUM($O79,DL$4/1000)),3),CMB[[Cmb_ID]:[Cmb_ID]],0),SUM(N(DL$1),N($R79),1)),CHOOSE(AC[[M]:[M]],1,0,1,AC[[DB]:[DB]])),PRODUCT(SUM(ROUND(AVERAGE(VALUE(DL$3),VALUE($P79)),0),CHOOSE(IF(OR(DL$1,$R79),4,INDEX(CMB[[Res_Rare]:[Res_Rare]],MATCH(ROUND(MIN(SUM(DL$4,$O79/1000),SUM($O79,DL$4/1000)),3),CMB[[Cmb_ID]:[Cmb_ID]],0))),-1,-1,0,0)),IF(OR(DL$1,$R79),4,INDEX(CMB[[Cmb_Rare]:[Cmb_Rare]],MATCH(ROUND(MIN(SUM(DL$4,$O79/1000),SUM($O79,DL$4/1000)),3),CMB[[Cmb_ID]:[Cmb_ID]],0))),CHOOSE(AC[[M]:[M]],2,1,1,SUM(AC[[AB]:[DB]])))),""))</f>
        <v/>
      </c>
      <c r="DM79" t="str">
        <f>IF(OR(DM$5="",$S79=""),"",IFERROR(SUM(PRODUCT(INDEX(CMB[[BA_0O]:[BA_2O]],MATCH(ROUND(MIN(SUM(DM$4,$O79/1000),SUM($O79,DM$4/1000)),3),CMB[[Cmb_ID]:[Cmb_ID]],0),SUM(N(DM$1),N($R79),1)),CHOOSE(AC[[M]:[M]],1,1,0,AC[[AB]:[AB]])),PRODUCT(INDEX(CMB[[BD_0O]:[BD_2O]],MATCH(ROUND(MIN(SUM(DM$4,$O79/1000),SUM($O79,DM$4/1000)),3),CMB[[Cmb_ID]:[Cmb_ID]],0),SUM(N(DM$1),N($R79),1)),CHOOSE(AC[[M]:[M]],1,0,1,AC[[DB]:[DB]])),PRODUCT(SUM(ROUND(AVERAGE(VALUE(DM$3),VALUE($P79)),0),CHOOSE(IF(OR(DM$1,$R79),4,INDEX(CMB[[Res_Rare]:[Res_Rare]],MATCH(ROUND(MIN(SUM(DM$4,$O79/1000),SUM($O79,DM$4/1000)),3),CMB[[Cmb_ID]:[Cmb_ID]],0))),-1,-1,0,0)),IF(OR(DM$1,$R79),4,INDEX(CMB[[Cmb_Rare]:[Cmb_Rare]],MATCH(ROUND(MIN(SUM(DM$4,$O79/1000),SUM($O79,DM$4/1000)),3),CMB[[Cmb_ID]:[Cmb_ID]],0))),CHOOSE(AC[[M]:[M]],2,1,1,SUM(AC[[AB]:[DB]])))),""))</f>
        <v/>
      </c>
      <c r="DN79" t="str">
        <f>IF(OR(DN$5="",$S79=""),"",IFERROR(SUM(PRODUCT(INDEX(CMB[[BA_0O]:[BA_2O]],MATCH(ROUND(MIN(SUM(DN$4,$O79/1000),SUM($O79,DN$4/1000)),3),CMB[[Cmb_ID]:[Cmb_ID]],0),SUM(N(DN$1),N($R79),1)),CHOOSE(AC[[M]:[M]],1,1,0,AC[[AB]:[AB]])),PRODUCT(INDEX(CMB[[BD_0O]:[BD_2O]],MATCH(ROUND(MIN(SUM(DN$4,$O79/1000),SUM($O79,DN$4/1000)),3),CMB[[Cmb_ID]:[Cmb_ID]],0),SUM(N(DN$1),N($R79),1)),CHOOSE(AC[[M]:[M]],1,0,1,AC[[DB]:[DB]])),PRODUCT(SUM(ROUND(AVERAGE(VALUE(DN$3),VALUE($P79)),0),CHOOSE(IF(OR(DN$1,$R79),4,INDEX(CMB[[Res_Rare]:[Res_Rare]],MATCH(ROUND(MIN(SUM(DN$4,$O79/1000),SUM($O79,DN$4/1000)),3),CMB[[Cmb_ID]:[Cmb_ID]],0))),-1,-1,0,0)),IF(OR(DN$1,$R79),4,INDEX(CMB[[Cmb_Rare]:[Cmb_Rare]],MATCH(ROUND(MIN(SUM(DN$4,$O79/1000),SUM($O79,DN$4/1000)),3),CMB[[Cmb_ID]:[Cmb_ID]],0))),CHOOSE(AC[[M]:[M]],2,1,1,SUM(AC[[AB]:[DB]])))),""))</f>
        <v/>
      </c>
      <c r="DO79" t="str">
        <f>IF(OR(DO$5="",$S79=""),"",IFERROR(SUM(PRODUCT(INDEX(CMB[[BA_0O]:[BA_2O]],MATCH(ROUND(MIN(SUM(DO$4,$O79/1000),SUM($O79,DO$4/1000)),3),CMB[[Cmb_ID]:[Cmb_ID]],0),SUM(N(DO$1),N($R79),1)),CHOOSE(AC[[M]:[M]],1,1,0,AC[[AB]:[AB]])),PRODUCT(INDEX(CMB[[BD_0O]:[BD_2O]],MATCH(ROUND(MIN(SUM(DO$4,$O79/1000),SUM($O79,DO$4/1000)),3),CMB[[Cmb_ID]:[Cmb_ID]],0),SUM(N(DO$1),N($R79),1)),CHOOSE(AC[[M]:[M]],1,0,1,AC[[DB]:[DB]])),PRODUCT(SUM(ROUND(AVERAGE(VALUE(DO$3),VALUE($P79)),0),CHOOSE(IF(OR(DO$1,$R79),4,INDEX(CMB[[Res_Rare]:[Res_Rare]],MATCH(ROUND(MIN(SUM(DO$4,$O79/1000),SUM($O79,DO$4/1000)),3),CMB[[Cmb_ID]:[Cmb_ID]],0))),-1,-1,0,0)),IF(OR(DO$1,$R79),4,INDEX(CMB[[Cmb_Rare]:[Cmb_Rare]],MATCH(ROUND(MIN(SUM(DO$4,$O79/1000),SUM($O79,DO$4/1000)),3),CMB[[Cmb_ID]:[Cmb_ID]],0))),CHOOSE(AC[[M]:[M]],2,1,1,SUM(AC[[AB]:[DB]])))),""))</f>
        <v/>
      </c>
      <c r="DP79" t="str">
        <f>IF(OR(DP$5="",$S79=""),"",IFERROR(SUM(PRODUCT(INDEX(CMB[[BA_0O]:[BA_2O]],MATCH(ROUND(MIN(SUM(DP$4,$O79/1000),SUM($O79,DP$4/1000)),3),CMB[[Cmb_ID]:[Cmb_ID]],0),SUM(N(DP$1),N($R79),1)),CHOOSE(AC[[M]:[M]],1,1,0,AC[[AB]:[AB]])),PRODUCT(INDEX(CMB[[BD_0O]:[BD_2O]],MATCH(ROUND(MIN(SUM(DP$4,$O79/1000),SUM($O79,DP$4/1000)),3),CMB[[Cmb_ID]:[Cmb_ID]],0),SUM(N(DP$1),N($R79),1)),CHOOSE(AC[[M]:[M]],1,0,1,AC[[DB]:[DB]])),PRODUCT(SUM(ROUND(AVERAGE(VALUE(DP$3),VALUE($P79)),0),CHOOSE(IF(OR(DP$1,$R79),4,INDEX(CMB[[Res_Rare]:[Res_Rare]],MATCH(ROUND(MIN(SUM(DP$4,$O79/1000),SUM($O79,DP$4/1000)),3),CMB[[Cmb_ID]:[Cmb_ID]],0))),-1,-1,0,0)),IF(OR(DP$1,$R79),4,INDEX(CMB[[Cmb_Rare]:[Cmb_Rare]],MATCH(ROUND(MIN(SUM(DP$4,$O79/1000),SUM($O79,DP$4/1000)),3),CMB[[Cmb_ID]:[Cmb_ID]],0))),CHOOSE(AC[[M]:[M]],2,1,1,SUM(AC[[AB]:[DB]])))),""))</f>
        <v/>
      </c>
      <c r="DQ79" t="str">
        <f>IF(OR(DQ$5="",$S79=""),"",IFERROR(SUM(PRODUCT(INDEX(CMB[[BA_0O]:[BA_2O]],MATCH(ROUND(MIN(SUM(DQ$4,$O79/1000),SUM($O79,DQ$4/1000)),3),CMB[[Cmb_ID]:[Cmb_ID]],0),SUM(N(DQ$1),N($R79),1)),CHOOSE(AC[[M]:[M]],1,1,0,AC[[AB]:[AB]])),PRODUCT(INDEX(CMB[[BD_0O]:[BD_2O]],MATCH(ROUND(MIN(SUM(DQ$4,$O79/1000),SUM($O79,DQ$4/1000)),3),CMB[[Cmb_ID]:[Cmb_ID]],0),SUM(N(DQ$1),N($R79),1)),CHOOSE(AC[[M]:[M]],1,0,1,AC[[DB]:[DB]])),PRODUCT(SUM(ROUND(AVERAGE(VALUE(DQ$3),VALUE($P79)),0),CHOOSE(IF(OR(DQ$1,$R79),4,INDEX(CMB[[Res_Rare]:[Res_Rare]],MATCH(ROUND(MIN(SUM(DQ$4,$O79/1000),SUM($O79,DQ$4/1000)),3),CMB[[Cmb_ID]:[Cmb_ID]],0))),-1,-1,0,0)),IF(OR(DQ$1,$R79),4,INDEX(CMB[[Cmb_Rare]:[Cmb_Rare]],MATCH(ROUND(MIN(SUM(DQ$4,$O79/1000),SUM($O79,DQ$4/1000)),3),CMB[[Cmb_ID]:[Cmb_ID]],0))),CHOOSE(AC[[M]:[M]],2,1,1,SUM(AC[[AB]:[DB]])))),""))</f>
        <v/>
      </c>
      <c r="DR79" t="str">
        <f>IF(OR(DR$5="",$S79=""),"",IFERROR(SUM(PRODUCT(INDEX(CMB[[BA_0O]:[BA_2O]],MATCH(ROUND(MIN(SUM(DR$4,$O79/1000),SUM($O79,DR$4/1000)),3),CMB[[Cmb_ID]:[Cmb_ID]],0),SUM(N(DR$1),N($R79),1)),CHOOSE(AC[[M]:[M]],1,1,0,AC[[AB]:[AB]])),PRODUCT(INDEX(CMB[[BD_0O]:[BD_2O]],MATCH(ROUND(MIN(SUM(DR$4,$O79/1000),SUM($O79,DR$4/1000)),3),CMB[[Cmb_ID]:[Cmb_ID]],0),SUM(N(DR$1),N($R79),1)),CHOOSE(AC[[M]:[M]],1,0,1,AC[[DB]:[DB]])),PRODUCT(SUM(ROUND(AVERAGE(VALUE(DR$3),VALUE($P79)),0),CHOOSE(IF(OR(DR$1,$R79),4,INDEX(CMB[[Res_Rare]:[Res_Rare]],MATCH(ROUND(MIN(SUM(DR$4,$O79/1000),SUM($O79,DR$4/1000)),3),CMB[[Cmb_ID]:[Cmb_ID]],0))),-1,-1,0,0)),IF(OR(DR$1,$R79),4,INDEX(CMB[[Cmb_Rare]:[Cmb_Rare]],MATCH(ROUND(MIN(SUM(DR$4,$O79/1000),SUM($O79,DR$4/1000)),3),CMB[[Cmb_ID]:[Cmb_ID]],0))),CHOOSE(AC[[M]:[M]],2,1,1,SUM(AC[[AB]:[DB]])))),""))</f>
        <v/>
      </c>
      <c r="DS79" t="str">
        <f>IF(OR(DS$5="",$S79=""),"",IFERROR(SUM(PRODUCT(INDEX(CMB[[BA_0O]:[BA_2O]],MATCH(ROUND(MIN(SUM(DS$4,$O79/1000),SUM($O79,DS$4/1000)),3),CMB[[Cmb_ID]:[Cmb_ID]],0),SUM(N(DS$1),N($R79),1)),CHOOSE(AC[[M]:[M]],1,1,0,AC[[AB]:[AB]])),PRODUCT(INDEX(CMB[[BD_0O]:[BD_2O]],MATCH(ROUND(MIN(SUM(DS$4,$O79/1000),SUM($O79,DS$4/1000)),3),CMB[[Cmb_ID]:[Cmb_ID]],0),SUM(N(DS$1),N($R79),1)),CHOOSE(AC[[M]:[M]],1,0,1,AC[[DB]:[DB]])),PRODUCT(SUM(ROUND(AVERAGE(VALUE(DS$3),VALUE($P79)),0),CHOOSE(IF(OR(DS$1,$R79),4,INDEX(CMB[[Res_Rare]:[Res_Rare]],MATCH(ROUND(MIN(SUM(DS$4,$O79/1000),SUM($O79,DS$4/1000)),3),CMB[[Cmb_ID]:[Cmb_ID]],0))),-1,-1,0,0)),IF(OR(DS$1,$R79),4,INDEX(CMB[[Cmb_Rare]:[Cmb_Rare]],MATCH(ROUND(MIN(SUM(DS$4,$O79/1000),SUM($O79,DS$4/1000)),3),CMB[[Cmb_ID]:[Cmb_ID]],0))),CHOOSE(AC[[M]:[M]],2,1,1,SUM(AC[[AB]:[DB]])))),""))</f>
        <v/>
      </c>
      <c r="DT79" t="str">
        <f>IF(OR(DT$5="",$S79=""),"",IFERROR(SUM(PRODUCT(INDEX(CMB[[BA_0O]:[BA_2O]],MATCH(ROUND(MIN(SUM(DT$4,$O79/1000),SUM($O79,DT$4/1000)),3),CMB[[Cmb_ID]:[Cmb_ID]],0),SUM(N(DT$1),N($R79),1)),CHOOSE(AC[[M]:[M]],1,1,0,AC[[AB]:[AB]])),PRODUCT(INDEX(CMB[[BD_0O]:[BD_2O]],MATCH(ROUND(MIN(SUM(DT$4,$O79/1000),SUM($O79,DT$4/1000)),3),CMB[[Cmb_ID]:[Cmb_ID]],0),SUM(N(DT$1),N($R79),1)),CHOOSE(AC[[M]:[M]],1,0,1,AC[[DB]:[DB]])),PRODUCT(SUM(ROUND(AVERAGE(VALUE(DT$3),VALUE($P79)),0),CHOOSE(IF(OR(DT$1,$R79),4,INDEX(CMB[[Res_Rare]:[Res_Rare]],MATCH(ROUND(MIN(SUM(DT$4,$O79/1000),SUM($O79,DT$4/1000)),3),CMB[[Cmb_ID]:[Cmb_ID]],0))),-1,-1,0,0)),IF(OR(DT$1,$R79),4,INDEX(CMB[[Cmb_Rare]:[Cmb_Rare]],MATCH(ROUND(MIN(SUM(DT$4,$O79/1000),SUM($O79,DT$4/1000)),3),CMB[[Cmb_ID]:[Cmb_ID]],0))),CHOOSE(AC[[M]:[M]],2,1,1,SUM(AC[[AB]:[DB]])))),""))</f>
        <v/>
      </c>
      <c r="DU79" t="str">
        <f>IF(OR(DU$5="",$S79=""),"",IFERROR(SUM(PRODUCT(INDEX(CMB[[BA_0O]:[BA_2O]],MATCH(ROUND(MIN(SUM(DU$4,$O79/1000),SUM($O79,DU$4/1000)),3),CMB[[Cmb_ID]:[Cmb_ID]],0),SUM(N(DU$1),N($R79),1)),CHOOSE(AC[[M]:[M]],1,1,0,AC[[AB]:[AB]])),PRODUCT(INDEX(CMB[[BD_0O]:[BD_2O]],MATCH(ROUND(MIN(SUM(DU$4,$O79/1000),SUM($O79,DU$4/1000)),3),CMB[[Cmb_ID]:[Cmb_ID]],0),SUM(N(DU$1),N($R79),1)),CHOOSE(AC[[M]:[M]],1,0,1,AC[[DB]:[DB]])),PRODUCT(SUM(ROUND(AVERAGE(VALUE(DU$3),VALUE($P79)),0),CHOOSE(IF(OR(DU$1,$R79),4,INDEX(CMB[[Res_Rare]:[Res_Rare]],MATCH(ROUND(MIN(SUM(DU$4,$O79/1000),SUM($O79,DU$4/1000)),3),CMB[[Cmb_ID]:[Cmb_ID]],0))),-1,-1,0,0)),IF(OR(DU$1,$R79),4,INDEX(CMB[[Cmb_Rare]:[Cmb_Rare]],MATCH(ROUND(MIN(SUM(DU$4,$O79/1000),SUM($O79,DU$4/1000)),3),CMB[[Cmb_ID]:[Cmb_ID]],0))),CHOOSE(AC[[M]:[M]],2,1,1,SUM(AC[[AB]:[DB]])))),""))</f>
        <v/>
      </c>
      <c r="DV79" t="str">
        <f>IF(OR(DV$5="",$S79=""),"",IFERROR(SUM(PRODUCT(INDEX(CMB[[BA_0O]:[BA_2O]],MATCH(ROUND(MIN(SUM(DV$4,$O79/1000),SUM($O79,DV$4/1000)),3),CMB[[Cmb_ID]:[Cmb_ID]],0),SUM(N(DV$1),N($R79),1)),CHOOSE(AC[[M]:[M]],1,1,0,AC[[AB]:[AB]])),PRODUCT(INDEX(CMB[[BD_0O]:[BD_2O]],MATCH(ROUND(MIN(SUM(DV$4,$O79/1000),SUM($O79,DV$4/1000)),3),CMB[[Cmb_ID]:[Cmb_ID]],0),SUM(N(DV$1),N($R79),1)),CHOOSE(AC[[M]:[M]],1,0,1,AC[[DB]:[DB]])),PRODUCT(SUM(ROUND(AVERAGE(VALUE(DV$3),VALUE($P79)),0),CHOOSE(IF(OR(DV$1,$R79),4,INDEX(CMB[[Res_Rare]:[Res_Rare]],MATCH(ROUND(MIN(SUM(DV$4,$O79/1000),SUM($O79,DV$4/1000)),3),CMB[[Cmb_ID]:[Cmb_ID]],0))),-1,-1,0,0)),IF(OR(DV$1,$R79),4,INDEX(CMB[[Cmb_Rare]:[Cmb_Rare]],MATCH(ROUND(MIN(SUM(DV$4,$O79/1000),SUM($O79,DV$4/1000)),3),CMB[[Cmb_ID]:[Cmb_ID]],0))),CHOOSE(AC[[M]:[M]],2,1,1,SUM(AC[[AB]:[DB]])))),""))</f>
        <v/>
      </c>
      <c r="DW79" t="str">
        <f>IF(OR(DW$5="",$S79=""),"",IFERROR(SUM(PRODUCT(INDEX(CMB[[BA_0O]:[BA_2O]],MATCH(ROUND(MIN(SUM(DW$4,$O79/1000),SUM($O79,DW$4/1000)),3),CMB[[Cmb_ID]:[Cmb_ID]],0),SUM(N(DW$1),N($R79),1)),CHOOSE(AC[[M]:[M]],1,1,0,AC[[AB]:[AB]])),PRODUCT(INDEX(CMB[[BD_0O]:[BD_2O]],MATCH(ROUND(MIN(SUM(DW$4,$O79/1000),SUM($O79,DW$4/1000)),3),CMB[[Cmb_ID]:[Cmb_ID]],0),SUM(N(DW$1),N($R79),1)),CHOOSE(AC[[M]:[M]],1,0,1,AC[[DB]:[DB]])),PRODUCT(SUM(ROUND(AVERAGE(VALUE(DW$3),VALUE($P79)),0),CHOOSE(IF(OR(DW$1,$R79),4,INDEX(CMB[[Res_Rare]:[Res_Rare]],MATCH(ROUND(MIN(SUM(DW$4,$O79/1000),SUM($O79,DW$4/1000)),3),CMB[[Cmb_ID]:[Cmb_ID]],0))),-1,-1,0,0)),IF(OR(DW$1,$R79),4,INDEX(CMB[[Cmb_Rare]:[Cmb_Rare]],MATCH(ROUND(MIN(SUM(DW$4,$O79/1000),SUM($O79,DW$4/1000)),3),CMB[[Cmb_ID]:[Cmb_ID]],0))),CHOOSE(AC[[M]:[M]],2,1,1,SUM(AC[[AB]:[DB]])))),""))</f>
        <v/>
      </c>
      <c r="DX79" t="str">
        <f>IF(OR(DX$5="",$S79=""),"",IFERROR(SUM(PRODUCT(INDEX(CMB[[BA_0O]:[BA_2O]],MATCH(ROUND(MIN(SUM(DX$4,$O79/1000),SUM($O79,DX$4/1000)),3),CMB[[Cmb_ID]:[Cmb_ID]],0),SUM(N(DX$1),N($R79),1)),CHOOSE(AC[[M]:[M]],1,1,0,AC[[AB]:[AB]])),PRODUCT(INDEX(CMB[[BD_0O]:[BD_2O]],MATCH(ROUND(MIN(SUM(DX$4,$O79/1000),SUM($O79,DX$4/1000)),3),CMB[[Cmb_ID]:[Cmb_ID]],0),SUM(N(DX$1),N($R79),1)),CHOOSE(AC[[M]:[M]],1,0,1,AC[[DB]:[DB]])),PRODUCT(SUM(ROUND(AVERAGE(VALUE(DX$3),VALUE($P79)),0),CHOOSE(IF(OR(DX$1,$R79),4,INDEX(CMB[[Res_Rare]:[Res_Rare]],MATCH(ROUND(MIN(SUM(DX$4,$O79/1000),SUM($O79,DX$4/1000)),3),CMB[[Cmb_ID]:[Cmb_ID]],0))),-1,-1,0,0)),IF(OR(DX$1,$R79),4,INDEX(CMB[[Cmb_Rare]:[Cmb_Rare]],MATCH(ROUND(MIN(SUM(DX$4,$O79/1000),SUM($O79,DX$4/1000)),3),CMB[[Cmb_ID]:[Cmb_ID]],0))),CHOOSE(AC[[M]:[M]],2,1,1,SUM(AC[[AB]:[DB]])))),""))</f>
        <v/>
      </c>
      <c r="DY79" t="str">
        <f>IF(OR(DY$5="",$S79=""),"",IFERROR(SUM(PRODUCT(INDEX(CMB[[BA_0O]:[BA_2O]],MATCH(ROUND(MIN(SUM(DY$4,$O79/1000),SUM($O79,DY$4/1000)),3),CMB[[Cmb_ID]:[Cmb_ID]],0),SUM(N(DY$1),N($R79),1)),CHOOSE(AC[[M]:[M]],1,1,0,AC[[AB]:[AB]])),PRODUCT(INDEX(CMB[[BD_0O]:[BD_2O]],MATCH(ROUND(MIN(SUM(DY$4,$O79/1000),SUM($O79,DY$4/1000)),3),CMB[[Cmb_ID]:[Cmb_ID]],0),SUM(N(DY$1),N($R79),1)),CHOOSE(AC[[M]:[M]],1,0,1,AC[[DB]:[DB]])),PRODUCT(SUM(ROUND(AVERAGE(VALUE(DY$3),VALUE($P79)),0),CHOOSE(IF(OR(DY$1,$R79),4,INDEX(CMB[[Res_Rare]:[Res_Rare]],MATCH(ROUND(MIN(SUM(DY$4,$O79/1000),SUM($O79,DY$4/1000)),3),CMB[[Cmb_ID]:[Cmb_ID]],0))),-1,-1,0,0)),IF(OR(DY$1,$R79),4,INDEX(CMB[[Cmb_Rare]:[Cmb_Rare]],MATCH(ROUND(MIN(SUM(DY$4,$O79/1000),SUM($O79,DY$4/1000)),3),CMB[[Cmb_ID]:[Cmb_ID]],0))),CHOOSE(AC[[M]:[M]],2,1,1,SUM(AC[[AB]:[DB]])))),""))</f>
        <v/>
      </c>
      <c r="DZ79" t="str">
        <f>IF(OR(DZ$5="",$S79=""),"",IFERROR(SUM(PRODUCT(INDEX(CMB[[BA_0O]:[BA_2O]],MATCH(ROUND(MIN(SUM(DZ$4,$O79/1000),SUM($O79,DZ$4/1000)),3),CMB[[Cmb_ID]:[Cmb_ID]],0),SUM(N(DZ$1),N($R79),1)),CHOOSE(AC[[M]:[M]],1,1,0,AC[[AB]:[AB]])),PRODUCT(INDEX(CMB[[BD_0O]:[BD_2O]],MATCH(ROUND(MIN(SUM(DZ$4,$O79/1000),SUM($O79,DZ$4/1000)),3),CMB[[Cmb_ID]:[Cmb_ID]],0),SUM(N(DZ$1),N($R79),1)),CHOOSE(AC[[M]:[M]],1,0,1,AC[[DB]:[DB]])),PRODUCT(SUM(ROUND(AVERAGE(VALUE(DZ$3),VALUE($P79)),0),CHOOSE(IF(OR(DZ$1,$R79),4,INDEX(CMB[[Res_Rare]:[Res_Rare]],MATCH(ROUND(MIN(SUM(DZ$4,$O79/1000),SUM($O79,DZ$4/1000)),3),CMB[[Cmb_ID]:[Cmb_ID]],0))),-1,-1,0,0)),IF(OR(DZ$1,$R79),4,INDEX(CMB[[Cmb_Rare]:[Cmb_Rare]],MATCH(ROUND(MIN(SUM(DZ$4,$O79/1000),SUM($O79,DZ$4/1000)),3),CMB[[Cmb_ID]:[Cmb_ID]],0))),CHOOSE(AC[[M]:[M]],2,1,1,SUM(AC[[AB]:[DB]])))),""))</f>
        <v/>
      </c>
      <c r="EA79" t="str">
        <f>IF(OR(EA$5="",$S79=""),"",IFERROR(SUM(PRODUCT(INDEX(CMB[[BA_0O]:[BA_2O]],MATCH(ROUND(MIN(SUM(EA$4,$O79/1000),SUM($O79,EA$4/1000)),3),CMB[[Cmb_ID]:[Cmb_ID]],0),SUM(N(EA$1),N($R79),1)),CHOOSE(AC[[M]:[M]],1,1,0,AC[[AB]:[AB]])),PRODUCT(INDEX(CMB[[BD_0O]:[BD_2O]],MATCH(ROUND(MIN(SUM(EA$4,$O79/1000),SUM($O79,EA$4/1000)),3),CMB[[Cmb_ID]:[Cmb_ID]],0),SUM(N(EA$1),N($R79),1)),CHOOSE(AC[[M]:[M]],1,0,1,AC[[DB]:[DB]])),PRODUCT(SUM(ROUND(AVERAGE(VALUE(EA$3),VALUE($P79)),0),CHOOSE(IF(OR(EA$1,$R79),4,INDEX(CMB[[Res_Rare]:[Res_Rare]],MATCH(ROUND(MIN(SUM(EA$4,$O79/1000),SUM($O79,EA$4/1000)),3),CMB[[Cmb_ID]:[Cmb_ID]],0))),-1,-1,0,0)),IF(OR(EA$1,$R79),4,INDEX(CMB[[Cmb_Rare]:[Cmb_Rare]],MATCH(ROUND(MIN(SUM(EA$4,$O79/1000),SUM($O79,EA$4/1000)),3),CMB[[Cmb_ID]:[Cmb_ID]],0))),CHOOSE(AC[[M]:[M]],2,1,1,SUM(AC[[AB]:[DB]])))),""))</f>
        <v/>
      </c>
      <c r="EB79" t="str">
        <f>IF(OR(EB$5="",$S79=""),"",IFERROR(SUM(PRODUCT(INDEX(CMB[[BA_0O]:[BA_2O]],MATCH(ROUND(MIN(SUM(EB$4,$O79/1000),SUM($O79,EB$4/1000)),3),CMB[[Cmb_ID]:[Cmb_ID]],0),SUM(N(EB$1),N($R79),1)),CHOOSE(AC[[M]:[M]],1,1,0,AC[[AB]:[AB]])),PRODUCT(INDEX(CMB[[BD_0O]:[BD_2O]],MATCH(ROUND(MIN(SUM(EB$4,$O79/1000),SUM($O79,EB$4/1000)),3),CMB[[Cmb_ID]:[Cmb_ID]],0),SUM(N(EB$1),N($R79),1)),CHOOSE(AC[[M]:[M]],1,0,1,AC[[DB]:[DB]])),PRODUCT(SUM(ROUND(AVERAGE(VALUE(EB$3),VALUE($P79)),0),CHOOSE(IF(OR(EB$1,$R79),4,INDEX(CMB[[Res_Rare]:[Res_Rare]],MATCH(ROUND(MIN(SUM(EB$4,$O79/1000),SUM($O79,EB$4/1000)),3),CMB[[Cmb_ID]:[Cmb_ID]],0))),-1,-1,0,0)),IF(OR(EB$1,$R79),4,INDEX(CMB[[Cmb_Rare]:[Cmb_Rare]],MATCH(ROUND(MIN(SUM(EB$4,$O79/1000),SUM($O79,EB$4/1000)),3),CMB[[Cmb_ID]:[Cmb_ID]],0))),CHOOSE(AC[[M]:[M]],2,1,1,SUM(AC[[AB]:[DB]])))),""))</f>
        <v/>
      </c>
      <c r="EC79" t="str">
        <f>IF(OR(EC$5="",$S79=""),"",IFERROR(SUM(PRODUCT(INDEX(CMB[[BA_0O]:[BA_2O]],MATCH(ROUND(MIN(SUM(EC$4,$O79/1000),SUM($O79,EC$4/1000)),3),CMB[[Cmb_ID]:[Cmb_ID]],0),SUM(N(EC$1),N($R79),1)),CHOOSE(AC[[M]:[M]],1,1,0,AC[[AB]:[AB]])),PRODUCT(INDEX(CMB[[BD_0O]:[BD_2O]],MATCH(ROUND(MIN(SUM(EC$4,$O79/1000),SUM($O79,EC$4/1000)),3),CMB[[Cmb_ID]:[Cmb_ID]],0),SUM(N(EC$1),N($R79),1)),CHOOSE(AC[[M]:[M]],1,0,1,AC[[DB]:[DB]])),PRODUCT(SUM(ROUND(AVERAGE(VALUE(EC$3),VALUE($P79)),0),CHOOSE(IF(OR(EC$1,$R79),4,INDEX(CMB[[Res_Rare]:[Res_Rare]],MATCH(ROUND(MIN(SUM(EC$4,$O79/1000),SUM($O79,EC$4/1000)),3),CMB[[Cmb_ID]:[Cmb_ID]],0))),-1,-1,0,0)),IF(OR(EC$1,$R79),4,INDEX(CMB[[Cmb_Rare]:[Cmb_Rare]],MATCH(ROUND(MIN(SUM(EC$4,$O79/1000),SUM($O79,EC$4/1000)),3),CMB[[Cmb_ID]:[Cmb_ID]],0))),CHOOSE(AC[[M]:[M]],2,1,1,SUM(AC[[AB]:[DB]])))),""))</f>
        <v/>
      </c>
      <c r="ED79" t="str">
        <f>IF(OR(ED$5="",$S79=""),"",IFERROR(SUM(PRODUCT(INDEX(CMB[[BA_0O]:[BA_2O]],MATCH(ROUND(MIN(SUM(ED$4,$O79/1000),SUM($O79,ED$4/1000)),3),CMB[[Cmb_ID]:[Cmb_ID]],0),SUM(N(ED$1),N($R79),1)),CHOOSE(AC[[M]:[M]],1,1,0,AC[[AB]:[AB]])),PRODUCT(INDEX(CMB[[BD_0O]:[BD_2O]],MATCH(ROUND(MIN(SUM(ED$4,$O79/1000),SUM($O79,ED$4/1000)),3),CMB[[Cmb_ID]:[Cmb_ID]],0),SUM(N(ED$1),N($R79),1)),CHOOSE(AC[[M]:[M]],1,0,1,AC[[DB]:[DB]])),PRODUCT(SUM(ROUND(AVERAGE(VALUE(ED$3),VALUE($P79)),0),CHOOSE(IF(OR(ED$1,$R79),4,INDEX(CMB[[Res_Rare]:[Res_Rare]],MATCH(ROUND(MIN(SUM(ED$4,$O79/1000),SUM($O79,ED$4/1000)),3),CMB[[Cmb_ID]:[Cmb_ID]],0))),-1,-1,0,0)),IF(OR(ED$1,$R79),4,INDEX(CMB[[Cmb_Rare]:[Cmb_Rare]],MATCH(ROUND(MIN(SUM(ED$4,$O79/1000),SUM($O79,ED$4/1000)),3),CMB[[Cmb_ID]:[Cmb_ID]],0))),CHOOSE(AC[[M]:[M]],2,1,1,SUM(AC[[AB]:[DB]])))),""))</f>
        <v/>
      </c>
      <c r="EE79" t="str">
        <f>IF(OR(EE$5="",$S79=""),"",IFERROR(SUM(PRODUCT(INDEX(CMB[[BA_0O]:[BA_2O]],MATCH(ROUND(MIN(SUM(EE$4,$O79/1000),SUM($O79,EE$4/1000)),3),CMB[[Cmb_ID]:[Cmb_ID]],0),SUM(N(EE$1),N($R79),1)),CHOOSE(AC[[M]:[M]],1,1,0,AC[[AB]:[AB]])),PRODUCT(INDEX(CMB[[BD_0O]:[BD_2O]],MATCH(ROUND(MIN(SUM(EE$4,$O79/1000),SUM($O79,EE$4/1000)),3),CMB[[Cmb_ID]:[Cmb_ID]],0),SUM(N(EE$1),N($R79),1)),CHOOSE(AC[[M]:[M]],1,0,1,AC[[DB]:[DB]])),PRODUCT(SUM(ROUND(AVERAGE(VALUE(EE$3),VALUE($P79)),0),CHOOSE(IF(OR(EE$1,$R79),4,INDEX(CMB[[Res_Rare]:[Res_Rare]],MATCH(ROUND(MIN(SUM(EE$4,$O79/1000),SUM($O79,EE$4/1000)),3),CMB[[Cmb_ID]:[Cmb_ID]],0))),-1,-1,0,0)),IF(OR(EE$1,$R79),4,INDEX(CMB[[Cmb_Rare]:[Cmb_Rare]],MATCH(ROUND(MIN(SUM(EE$4,$O79/1000),SUM($O79,EE$4/1000)),3),CMB[[Cmb_ID]:[Cmb_ID]],0))),CHOOSE(AC[[M]:[M]],2,1,1,SUM(AC[[AB]:[DB]])))),""))</f>
        <v/>
      </c>
      <c r="EF79" t="str">
        <f>IF(OR(EF$5="",$S79=""),"",IFERROR(SUM(PRODUCT(INDEX(CMB[[BA_0O]:[BA_2O]],MATCH(ROUND(MIN(SUM(EF$4,$O79/1000),SUM($O79,EF$4/1000)),3),CMB[[Cmb_ID]:[Cmb_ID]],0),SUM(N(EF$1),N($R79),1)),CHOOSE(AC[[M]:[M]],1,1,0,AC[[AB]:[AB]])),PRODUCT(INDEX(CMB[[BD_0O]:[BD_2O]],MATCH(ROUND(MIN(SUM(EF$4,$O79/1000),SUM($O79,EF$4/1000)),3),CMB[[Cmb_ID]:[Cmb_ID]],0),SUM(N(EF$1),N($R79),1)),CHOOSE(AC[[M]:[M]],1,0,1,AC[[DB]:[DB]])),PRODUCT(SUM(ROUND(AVERAGE(VALUE(EF$3),VALUE($P79)),0),CHOOSE(IF(OR(EF$1,$R79),4,INDEX(CMB[[Res_Rare]:[Res_Rare]],MATCH(ROUND(MIN(SUM(EF$4,$O79/1000),SUM($O79,EF$4/1000)),3),CMB[[Cmb_ID]:[Cmb_ID]],0))),-1,-1,0,0)),IF(OR(EF$1,$R79),4,INDEX(CMB[[Cmb_Rare]:[Cmb_Rare]],MATCH(ROUND(MIN(SUM(EF$4,$O79/1000),SUM($O79,EF$4/1000)),3),CMB[[Cmb_ID]:[Cmb_ID]],0))),CHOOSE(AC[[M]:[M]],2,1,1,SUM(AC[[AB]:[DB]])))),""))</f>
        <v/>
      </c>
      <c r="EG79" t="str">
        <f>IF(OR(EG$5="",$S79=""),"",IFERROR(SUM(PRODUCT(INDEX(CMB[[BA_0O]:[BA_2O]],MATCH(ROUND(MIN(SUM(EG$4,$O79/1000),SUM($O79,EG$4/1000)),3),CMB[[Cmb_ID]:[Cmb_ID]],0),SUM(N(EG$1),N($R79),1)),CHOOSE(AC[[M]:[M]],1,1,0,AC[[AB]:[AB]])),PRODUCT(INDEX(CMB[[BD_0O]:[BD_2O]],MATCH(ROUND(MIN(SUM(EG$4,$O79/1000),SUM($O79,EG$4/1000)),3),CMB[[Cmb_ID]:[Cmb_ID]],0),SUM(N(EG$1),N($R79),1)),CHOOSE(AC[[M]:[M]],1,0,1,AC[[DB]:[DB]])),PRODUCT(SUM(ROUND(AVERAGE(VALUE(EG$3),VALUE($P79)),0),CHOOSE(IF(OR(EG$1,$R79),4,INDEX(CMB[[Res_Rare]:[Res_Rare]],MATCH(ROUND(MIN(SUM(EG$4,$O79/1000),SUM($O79,EG$4/1000)),3),CMB[[Cmb_ID]:[Cmb_ID]],0))),-1,-1,0,0)),IF(OR(EG$1,$R79),4,INDEX(CMB[[Cmb_Rare]:[Cmb_Rare]],MATCH(ROUND(MIN(SUM(EG$4,$O79/1000),SUM($O79,EG$4/1000)),3),CMB[[Cmb_ID]:[Cmb_ID]],0))),CHOOSE(AC[[M]:[M]],2,1,1,SUM(AC[[AB]:[DB]])))),""))</f>
        <v/>
      </c>
      <c r="EH79" t="str">
        <f>IF(OR(EH$5="",$S79=""),"",IFERROR(SUM(PRODUCT(INDEX(CMB[[BA_0O]:[BA_2O]],MATCH(ROUND(MIN(SUM(EH$4,$O79/1000),SUM($O79,EH$4/1000)),3),CMB[[Cmb_ID]:[Cmb_ID]],0),SUM(N(EH$1),N($R79),1)),CHOOSE(AC[[M]:[M]],1,1,0,AC[[AB]:[AB]])),PRODUCT(INDEX(CMB[[BD_0O]:[BD_2O]],MATCH(ROUND(MIN(SUM(EH$4,$O79/1000),SUM($O79,EH$4/1000)),3),CMB[[Cmb_ID]:[Cmb_ID]],0),SUM(N(EH$1),N($R79),1)),CHOOSE(AC[[M]:[M]],1,0,1,AC[[DB]:[DB]])),PRODUCT(SUM(ROUND(AVERAGE(VALUE(EH$3),VALUE($P79)),0),CHOOSE(IF(OR(EH$1,$R79),4,INDEX(CMB[[Res_Rare]:[Res_Rare]],MATCH(ROUND(MIN(SUM(EH$4,$O79/1000),SUM($O79,EH$4/1000)),3),CMB[[Cmb_ID]:[Cmb_ID]],0))),-1,-1,0,0)),IF(OR(EH$1,$R79),4,INDEX(CMB[[Cmb_Rare]:[Cmb_Rare]],MATCH(ROUND(MIN(SUM(EH$4,$O79/1000),SUM($O79,EH$4/1000)),3),CMB[[Cmb_ID]:[Cmb_ID]],0))),CHOOSE(AC[[M]:[M]],2,1,1,SUM(AC[[AB]:[DB]])))),""))</f>
        <v/>
      </c>
      <c r="EI79" t="str">
        <f>IF(OR(EI$5="",$S79=""),"",IFERROR(SUM(PRODUCT(INDEX(CMB[[BA_0O]:[BA_2O]],MATCH(ROUND(MIN(SUM(EI$4,$O79/1000),SUM($O79,EI$4/1000)),3),CMB[[Cmb_ID]:[Cmb_ID]],0),SUM(N(EI$1),N($R79),1)),CHOOSE(AC[[M]:[M]],1,1,0,AC[[AB]:[AB]])),PRODUCT(INDEX(CMB[[BD_0O]:[BD_2O]],MATCH(ROUND(MIN(SUM(EI$4,$O79/1000),SUM($O79,EI$4/1000)),3),CMB[[Cmb_ID]:[Cmb_ID]],0),SUM(N(EI$1),N($R79),1)),CHOOSE(AC[[M]:[M]],1,0,1,AC[[DB]:[DB]])),PRODUCT(SUM(ROUND(AVERAGE(VALUE(EI$3),VALUE($P79)),0),CHOOSE(IF(OR(EI$1,$R79),4,INDEX(CMB[[Res_Rare]:[Res_Rare]],MATCH(ROUND(MIN(SUM(EI$4,$O79/1000),SUM($O79,EI$4/1000)),3),CMB[[Cmb_ID]:[Cmb_ID]],0))),-1,-1,0,0)),IF(OR(EI$1,$R79),4,INDEX(CMB[[Cmb_Rare]:[Cmb_Rare]],MATCH(ROUND(MIN(SUM(EI$4,$O79/1000),SUM($O79,EI$4/1000)),3),CMB[[Cmb_ID]:[Cmb_ID]],0))),CHOOSE(AC[[M]:[M]],2,1,1,SUM(AC[[AB]:[DB]])))),""))</f>
        <v/>
      </c>
      <c r="EJ79" t="str">
        <f>IF(OR(EJ$5="",$S79=""),"",IFERROR(SUM(PRODUCT(INDEX(CMB[[BA_0O]:[BA_2O]],MATCH(ROUND(MIN(SUM(EJ$4,$O79/1000),SUM($O79,EJ$4/1000)),3),CMB[[Cmb_ID]:[Cmb_ID]],0),SUM(N(EJ$1),N($R79),1)),CHOOSE(AC[[M]:[M]],1,1,0,AC[[AB]:[AB]])),PRODUCT(INDEX(CMB[[BD_0O]:[BD_2O]],MATCH(ROUND(MIN(SUM(EJ$4,$O79/1000),SUM($O79,EJ$4/1000)),3),CMB[[Cmb_ID]:[Cmb_ID]],0),SUM(N(EJ$1),N($R79),1)),CHOOSE(AC[[M]:[M]],1,0,1,AC[[DB]:[DB]])),PRODUCT(SUM(ROUND(AVERAGE(VALUE(EJ$3),VALUE($P79)),0),CHOOSE(IF(OR(EJ$1,$R79),4,INDEX(CMB[[Res_Rare]:[Res_Rare]],MATCH(ROUND(MIN(SUM(EJ$4,$O79/1000),SUM($O79,EJ$4/1000)),3),CMB[[Cmb_ID]:[Cmb_ID]],0))),-1,-1,0,0)),IF(OR(EJ$1,$R79),4,INDEX(CMB[[Cmb_Rare]:[Cmb_Rare]],MATCH(ROUND(MIN(SUM(EJ$4,$O79/1000),SUM($O79,EJ$4/1000)),3),CMB[[Cmb_ID]:[Cmb_ID]],0))),CHOOSE(AC[[M]:[M]],2,1,1,SUM(AC[[AB]:[DB]])))),""))</f>
        <v/>
      </c>
      <c r="EK79" t="str">
        <f>IF(OR(EK$5="",$S79=""),"",IFERROR(SUM(PRODUCT(INDEX(CMB[[BA_0O]:[BA_2O]],MATCH(ROUND(MIN(SUM(EK$4,$O79/1000),SUM($O79,EK$4/1000)),3),CMB[[Cmb_ID]:[Cmb_ID]],0),SUM(N(EK$1),N($R79),1)),CHOOSE(AC[[M]:[M]],1,1,0,AC[[AB]:[AB]])),PRODUCT(INDEX(CMB[[BD_0O]:[BD_2O]],MATCH(ROUND(MIN(SUM(EK$4,$O79/1000),SUM($O79,EK$4/1000)),3),CMB[[Cmb_ID]:[Cmb_ID]],0),SUM(N(EK$1),N($R79),1)),CHOOSE(AC[[M]:[M]],1,0,1,AC[[DB]:[DB]])),PRODUCT(SUM(ROUND(AVERAGE(VALUE(EK$3),VALUE($P79)),0),CHOOSE(IF(OR(EK$1,$R79),4,INDEX(CMB[[Res_Rare]:[Res_Rare]],MATCH(ROUND(MIN(SUM(EK$4,$O79/1000),SUM($O79,EK$4/1000)),3),CMB[[Cmb_ID]:[Cmb_ID]],0))),-1,-1,0,0)),IF(OR(EK$1,$R79),4,INDEX(CMB[[Cmb_Rare]:[Cmb_Rare]],MATCH(ROUND(MIN(SUM(EK$4,$O79/1000),SUM($O79,EK$4/1000)),3),CMB[[Cmb_ID]:[Cmb_ID]],0))),CHOOSE(AC[[M]:[M]],2,1,1,SUM(AC[[AB]:[DB]])))),""))</f>
        <v/>
      </c>
      <c r="EL79" t="str">
        <f>IF(OR(EL$5="",$S79=""),"",IFERROR(SUM(PRODUCT(INDEX(CMB[[BA_0O]:[BA_2O]],MATCH(ROUND(MIN(SUM(EL$4,$O79/1000),SUM($O79,EL$4/1000)),3),CMB[[Cmb_ID]:[Cmb_ID]],0),SUM(N(EL$1),N($R79),1)),CHOOSE(AC[[M]:[M]],1,1,0,AC[[AB]:[AB]])),PRODUCT(INDEX(CMB[[BD_0O]:[BD_2O]],MATCH(ROUND(MIN(SUM(EL$4,$O79/1000),SUM($O79,EL$4/1000)),3),CMB[[Cmb_ID]:[Cmb_ID]],0),SUM(N(EL$1),N($R79),1)),CHOOSE(AC[[M]:[M]],1,0,1,AC[[DB]:[DB]])),PRODUCT(SUM(ROUND(AVERAGE(VALUE(EL$3),VALUE($P79)),0),CHOOSE(IF(OR(EL$1,$R79),4,INDEX(CMB[[Res_Rare]:[Res_Rare]],MATCH(ROUND(MIN(SUM(EL$4,$O79/1000),SUM($O79,EL$4/1000)),3),CMB[[Cmb_ID]:[Cmb_ID]],0))),-1,-1,0,0)),IF(OR(EL$1,$R79),4,INDEX(CMB[[Cmb_Rare]:[Cmb_Rare]],MATCH(ROUND(MIN(SUM(EL$4,$O79/1000),SUM($O79,EL$4/1000)),3),CMB[[Cmb_ID]:[Cmb_ID]],0))),CHOOSE(AC[[M]:[M]],2,1,1,SUM(AC[[AB]:[DB]])))),""))</f>
        <v/>
      </c>
      <c r="EM79" t="str">
        <f>IF(OR(EM$5="",$S79=""),"",IFERROR(SUM(PRODUCT(INDEX(CMB[[BA_0O]:[BA_2O]],MATCH(ROUND(MIN(SUM(EM$4,$O79/1000),SUM($O79,EM$4/1000)),3),CMB[[Cmb_ID]:[Cmb_ID]],0),SUM(N(EM$1),N($R79),1)),CHOOSE(AC[[M]:[M]],1,1,0,AC[[AB]:[AB]])),PRODUCT(INDEX(CMB[[BD_0O]:[BD_2O]],MATCH(ROUND(MIN(SUM(EM$4,$O79/1000),SUM($O79,EM$4/1000)),3),CMB[[Cmb_ID]:[Cmb_ID]],0),SUM(N(EM$1),N($R79),1)),CHOOSE(AC[[M]:[M]],1,0,1,AC[[DB]:[DB]])),PRODUCT(SUM(ROUND(AVERAGE(VALUE(EM$3),VALUE($P79)),0),CHOOSE(IF(OR(EM$1,$R79),4,INDEX(CMB[[Res_Rare]:[Res_Rare]],MATCH(ROUND(MIN(SUM(EM$4,$O79/1000),SUM($O79,EM$4/1000)),3),CMB[[Cmb_ID]:[Cmb_ID]],0))),-1,-1,0,0)),IF(OR(EM$1,$R79),4,INDEX(CMB[[Cmb_Rare]:[Cmb_Rare]],MATCH(ROUND(MIN(SUM(EM$4,$O79/1000),SUM($O79,EM$4/1000)),3),CMB[[Cmb_ID]:[Cmb_ID]],0))),CHOOSE(AC[[M]:[M]],2,1,1,SUM(AC[[AB]:[DB]])))),""))</f>
        <v/>
      </c>
      <c r="EN79" t="str">
        <f>IF(OR(EN$5="",$S79=""),"",IFERROR(SUM(PRODUCT(INDEX(CMB[[BA_0O]:[BA_2O]],MATCH(ROUND(MIN(SUM(EN$4,$O79/1000),SUM($O79,EN$4/1000)),3),CMB[[Cmb_ID]:[Cmb_ID]],0),SUM(N(EN$1),N($R79),1)),CHOOSE(AC[[M]:[M]],1,1,0,AC[[AB]:[AB]])),PRODUCT(INDEX(CMB[[BD_0O]:[BD_2O]],MATCH(ROUND(MIN(SUM(EN$4,$O79/1000),SUM($O79,EN$4/1000)),3),CMB[[Cmb_ID]:[Cmb_ID]],0),SUM(N(EN$1),N($R79),1)),CHOOSE(AC[[M]:[M]],1,0,1,AC[[DB]:[DB]])),PRODUCT(SUM(ROUND(AVERAGE(VALUE(EN$3),VALUE($P79)),0),CHOOSE(IF(OR(EN$1,$R79),4,INDEX(CMB[[Res_Rare]:[Res_Rare]],MATCH(ROUND(MIN(SUM(EN$4,$O79/1000),SUM($O79,EN$4/1000)),3),CMB[[Cmb_ID]:[Cmb_ID]],0))),-1,-1,0,0)),IF(OR(EN$1,$R79),4,INDEX(CMB[[Cmb_Rare]:[Cmb_Rare]],MATCH(ROUND(MIN(SUM(EN$4,$O79/1000),SUM($O79,EN$4/1000)),3),CMB[[Cmb_ID]:[Cmb_ID]],0))),CHOOSE(AC[[M]:[M]],2,1,1,SUM(AC[[AB]:[DB]])))),""))</f>
        <v/>
      </c>
      <c r="EO79" t="str">
        <f>IF(OR(EO$5="",$S79=""),"",IFERROR(SUM(PRODUCT(INDEX(CMB[[BA_0O]:[BA_2O]],MATCH(ROUND(MIN(SUM(EO$4,$O79/1000),SUM($O79,EO$4/1000)),3),CMB[[Cmb_ID]:[Cmb_ID]],0),SUM(N(EO$1),N($R79),1)),CHOOSE(AC[[M]:[M]],1,1,0,AC[[AB]:[AB]])),PRODUCT(INDEX(CMB[[BD_0O]:[BD_2O]],MATCH(ROUND(MIN(SUM(EO$4,$O79/1000),SUM($O79,EO$4/1000)),3),CMB[[Cmb_ID]:[Cmb_ID]],0),SUM(N(EO$1),N($R79),1)),CHOOSE(AC[[M]:[M]],1,0,1,AC[[DB]:[DB]])),PRODUCT(SUM(ROUND(AVERAGE(VALUE(EO$3),VALUE($P79)),0),CHOOSE(IF(OR(EO$1,$R79),4,INDEX(CMB[[Res_Rare]:[Res_Rare]],MATCH(ROUND(MIN(SUM(EO$4,$O79/1000),SUM($O79,EO$4/1000)),3),CMB[[Cmb_ID]:[Cmb_ID]],0))),-1,-1,0,0)),IF(OR(EO$1,$R79),4,INDEX(CMB[[Cmb_Rare]:[Cmb_Rare]],MATCH(ROUND(MIN(SUM(EO$4,$O79/1000),SUM($O79,EO$4/1000)),3),CMB[[Cmb_ID]:[Cmb_ID]],0))),CHOOSE(AC[[M]:[M]],2,1,1,SUM(AC[[AB]:[DB]])))),""))</f>
        <v/>
      </c>
      <c r="EP79" t="str">
        <f>IF(OR(EP$5="",$S79=""),"",IFERROR(SUM(PRODUCT(INDEX(CMB[[BA_0O]:[BA_2O]],MATCH(ROUND(MIN(SUM(EP$4,$O79/1000),SUM($O79,EP$4/1000)),3),CMB[[Cmb_ID]:[Cmb_ID]],0),SUM(N(EP$1),N($R79),1)),CHOOSE(AC[[M]:[M]],1,1,0,AC[[AB]:[AB]])),PRODUCT(INDEX(CMB[[BD_0O]:[BD_2O]],MATCH(ROUND(MIN(SUM(EP$4,$O79/1000),SUM($O79,EP$4/1000)),3),CMB[[Cmb_ID]:[Cmb_ID]],0),SUM(N(EP$1),N($R79),1)),CHOOSE(AC[[M]:[M]],1,0,1,AC[[DB]:[DB]])),PRODUCT(SUM(ROUND(AVERAGE(VALUE(EP$3),VALUE($P79)),0),CHOOSE(IF(OR(EP$1,$R79),4,INDEX(CMB[[Res_Rare]:[Res_Rare]],MATCH(ROUND(MIN(SUM(EP$4,$O79/1000),SUM($O79,EP$4/1000)),3),CMB[[Cmb_ID]:[Cmb_ID]],0))),-1,-1,0,0)),IF(OR(EP$1,$R79),4,INDEX(CMB[[Cmb_Rare]:[Cmb_Rare]],MATCH(ROUND(MIN(SUM(EP$4,$O79/1000),SUM($O79,EP$4/1000)),3),CMB[[Cmb_ID]:[Cmb_ID]],0))),CHOOSE(AC[[M]:[M]],2,1,1,SUM(AC[[AB]:[DB]])))),""))</f>
        <v/>
      </c>
      <c r="EQ79" t="str">
        <f>IF(OR(EQ$5="",$S79=""),"",IFERROR(SUM(PRODUCT(INDEX(CMB[[BA_0O]:[BA_2O]],MATCH(ROUND(MIN(SUM(EQ$4,$O79/1000),SUM($O79,EQ$4/1000)),3),CMB[[Cmb_ID]:[Cmb_ID]],0),SUM(N(EQ$1),N($R79),1)),CHOOSE(AC[[M]:[M]],1,1,0,AC[[AB]:[AB]])),PRODUCT(INDEX(CMB[[BD_0O]:[BD_2O]],MATCH(ROUND(MIN(SUM(EQ$4,$O79/1000),SUM($O79,EQ$4/1000)),3),CMB[[Cmb_ID]:[Cmb_ID]],0),SUM(N(EQ$1),N($R79),1)),CHOOSE(AC[[M]:[M]],1,0,1,AC[[DB]:[DB]])),PRODUCT(SUM(ROUND(AVERAGE(VALUE(EQ$3),VALUE($P79)),0),CHOOSE(IF(OR(EQ$1,$R79),4,INDEX(CMB[[Res_Rare]:[Res_Rare]],MATCH(ROUND(MIN(SUM(EQ$4,$O79/1000),SUM($O79,EQ$4/1000)),3),CMB[[Cmb_ID]:[Cmb_ID]],0))),-1,-1,0,0)),IF(OR(EQ$1,$R79),4,INDEX(CMB[[Cmb_Rare]:[Cmb_Rare]],MATCH(ROUND(MIN(SUM(EQ$4,$O79/1000),SUM($O79,EQ$4/1000)),3),CMB[[Cmb_ID]:[Cmb_ID]],0))),CHOOSE(AC[[M]:[M]],2,1,1,SUM(AC[[AB]:[DB]])))),""))</f>
        <v/>
      </c>
      <c r="ER79" t="str">
        <f>IF(OR(ER$5="",$S79=""),"",IFERROR(SUM(PRODUCT(INDEX(CMB[[BA_0O]:[BA_2O]],MATCH(ROUND(MIN(SUM(ER$4,$O79/1000),SUM($O79,ER$4/1000)),3),CMB[[Cmb_ID]:[Cmb_ID]],0),SUM(N(ER$1),N($R79),1)),CHOOSE(AC[[M]:[M]],1,1,0,AC[[AB]:[AB]])),PRODUCT(INDEX(CMB[[BD_0O]:[BD_2O]],MATCH(ROUND(MIN(SUM(ER$4,$O79/1000),SUM($O79,ER$4/1000)),3),CMB[[Cmb_ID]:[Cmb_ID]],0),SUM(N(ER$1),N($R79),1)),CHOOSE(AC[[M]:[M]],1,0,1,AC[[DB]:[DB]])),PRODUCT(SUM(ROUND(AVERAGE(VALUE(ER$3),VALUE($P79)),0),CHOOSE(IF(OR(ER$1,$R79),4,INDEX(CMB[[Res_Rare]:[Res_Rare]],MATCH(ROUND(MIN(SUM(ER$4,$O79/1000),SUM($O79,ER$4/1000)),3),CMB[[Cmb_ID]:[Cmb_ID]],0))),-1,-1,0,0)),IF(OR(ER$1,$R79),4,INDEX(CMB[[Cmb_Rare]:[Cmb_Rare]],MATCH(ROUND(MIN(SUM(ER$4,$O79/1000),SUM($O79,ER$4/1000)),3),CMB[[Cmb_ID]:[Cmb_ID]],0))),CHOOSE(AC[[M]:[M]],2,1,1,SUM(AC[[AB]:[DB]])))),""))</f>
        <v/>
      </c>
      <c r="ES79" t="str">
        <f>IF(OR(ES$5="",$S79=""),"",IFERROR(SUM(PRODUCT(INDEX(CMB[[BA_0O]:[BA_2O]],MATCH(ROUND(MIN(SUM(ES$4,$O79/1000),SUM($O79,ES$4/1000)),3),CMB[[Cmb_ID]:[Cmb_ID]],0),SUM(N(ES$1),N($R79),1)),CHOOSE(AC[[M]:[M]],1,1,0,AC[[AB]:[AB]])),PRODUCT(INDEX(CMB[[BD_0O]:[BD_2O]],MATCH(ROUND(MIN(SUM(ES$4,$O79/1000),SUM($O79,ES$4/1000)),3),CMB[[Cmb_ID]:[Cmb_ID]],0),SUM(N(ES$1),N($R79),1)),CHOOSE(AC[[M]:[M]],1,0,1,AC[[DB]:[DB]])),PRODUCT(SUM(ROUND(AVERAGE(VALUE(ES$3),VALUE($P79)),0),CHOOSE(IF(OR(ES$1,$R79),4,INDEX(CMB[[Res_Rare]:[Res_Rare]],MATCH(ROUND(MIN(SUM(ES$4,$O79/1000),SUM($O79,ES$4/1000)),3),CMB[[Cmb_ID]:[Cmb_ID]],0))),-1,-1,0,0)),IF(OR(ES$1,$R79),4,INDEX(CMB[[Cmb_Rare]:[Cmb_Rare]],MATCH(ROUND(MIN(SUM(ES$4,$O79/1000),SUM($O79,ES$4/1000)),3),CMB[[Cmb_ID]:[Cmb_ID]],0))),CHOOSE(AC[[M]:[M]],2,1,1,SUM(AC[[AB]:[DB]])))),""))</f>
        <v/>
      </c>
      <c r="ET79" t="str">
        <f>IF(OR(ET$5="",$S79=""),"",IFERROR(SUM(PRODUCT(INDEX(CMB[[BA_0O]:[BA_2O]],MATCH(ROUND(MIN(SUM(ET$4,$O79/1000),SUM($O79,ET$4/1000)),3),CMB[[Cmb_ID]:[Cmb_ID]],0),SUM(N(ET$1),N($R79),1)),CHOOSE(AC[[M]:[M]],1,1,0,AC[[AB]:[AB]])),PRODUCT(INDEX(CMB[[BD_0O]:[BD_2O]],MATCH(ROUND(MIN(SUM(ET$4,$O79/1000),SUM($O79,ET$4/1000)),3),CMB[[Cmb_ID]:[Cmb_ID]],0),SUM(N(ET$1),N($R79),1)),CHOOSE(AC[[M]:[M]],1,0,1,AC[[DB]:[DB]])),PRODUCT(SUM(ROUND(AVERAGE(VALUE(ET$3),VALUE($P79)),0),CHOOSE(IF(OR(ET$1,$R79),4,INDEX(CMB[[Res_Rare]:[Res_Rare]],MATCH(ROUND(MIN(SUM(ET$4,$O79/1000),SUM($O79,ET$4/1000)),3),CMB[[Cmb_ID]:[Cmb_ID]],0))),-1,-1,0,0)),IF(OR(ET$1,$R79),4,INDEX(CMB[[Cmb_Rare]:[Cmb_Rare]],MATCH(ROUND(MIN(SUM(ET$4,$O79/1000),SUM($O79,ET$4/1000)),3),CMB[[Cmb_ID]:[Cmb_ID]],0))),CHOOSE(AC[[M]:[M]],2,1,1,SUM(AC[[AB]:[DB]])))),""))</f>
        <v/>
      </c>
      <c r="EU79" t="str">
        <f>IF(OR(EU$5="",$S79=""),"",IFERROR(SUM(PRODUCT(INDEX(CMB[[BA_0O]:[BA_2O]],MATCH(ROUND(MIN(SUM(EU$4,$O79/1000),SUM($O79,EU$4/1000)),3),CMB[[Cmb_ID]:[Cmb_ID]],0),SUM(N(EU$1),N($R79),1)),CHOOSE(AC[[M]:[M]],1,1,0,AC[[AB]:[AB]])),PRODUCT(INDEX(CMB[[BD_0O]:[BD_2O]],MATCH(ROUND(MIN(SUM(EU$4,$O79/1000),SUM($O79,EU$4/1000)),3),CMB[[Cmb_ID]:[Cmb_ID]],0),SUM(N(EU$1),N($R79),1)),CHOOSE(AC[[M]:[M]],1,0,1,AC[[DB]:[DB]])),PRODUCT(SUM(ROUND(AVERAGE(VALUE(EU$3),VALUE($P79)),0),CHOOSE(IF(OR(EU$1,$R79),4,INDEX(CMB[[Res_Rare]:[Res_Rare]],MATCH(ROUND(MIN(SUM(EU$4,$O79/1000),SUM($O79,EU$4/1000)),3),CMB[[Cmb_ID]:[Cmb_ID]],0))),-1,-1,0,0)),IF(OR(EU$1,$R79),4,INDEX(CMB[[Cmb_Rare]:[Cmb_Rare]],MATCH(ROUND(MIN(SUM(EU$4,$O79/1000),SUM($O79,EU$4/1000)),3),CMB[[Cmb_ID]:[Cmb_ID]],0))),CHOOSE(AC[[M]:[M]],2,1,1,SUM(AC[[AB]:[DB]])))),""))</f>
        <v/>
      </c>
      <c r="EV79" t="str">
        <f>IF(OR(EV$5="",$S79=""),"",IFERROR(SUM(PRODUCT(INDEX(CMB[[BA_0O]:[BA_2O]],MATCH(ROUND(MIN(SUM(EV$4,$O79/1000),SUM($O79,EV$4/1000)),3),CMB[[Cmb_ID]:[Cmb_ID]],0),SUM(N(EV$1),N($R79),1)),CHOOSE(AC[[M]:[M]],1,1,0,AC[[AB]:[AB]])),PRODUCT(INDEX(CMB[[BD_0O]:[BD_2O]],MATCH(ROUND(MIN(SUM(EV$4,$O79/1000),SUM($O79,EV$4/1000)),3),CMB[[Cmb_ID]:[Cmb_ID]],0),SUM(N(EV$1),N($R79),1)),CHOOSE(AC[[M]:[M]],1,0,1,AC[[DB]:[DB]])),PRODUCT(SUM(ROUND(AVERAGE(VALUE(EV$3),VALUE($P79)),0),CHOOSE(IF(OR(EV$1,$R79),4,INDEX(CMB[[Res_Rare]:[Res_Rare]],MATCH(ROUND(MIN(SUM(EV$4,$O79/1000),SUM($O79,EV$4/1000)),3),CMB[[Cmb_ID]:[Cmb_ID]],0))),-1,-1,0,0)),IF(OR(EV$1,$R79),4,INDEX(CMB[[Cmb_Rare]:[Cmb_Rare]],MATCH(ROUND(MIN(SUM(EV$4,$O79/1000),SUM($O79,EV$4/1000)),3),CMB[[Cmb_ID]:[Cmb_ID]],0))),CHOOSE(AC[[M]:[M]],2,1,1,SUM(AC[[AB]:[DB]])))),""))</f>
        <v/>
      </c>
      <c r="EW79" t="str">
        <f>IF(OR(EW$5="",$S79=""),"",IFERROR(SUM(PRODUCT(INDEX(CMB[[BA_0O]:[BA_2O]],MATCH(ROUND(MIN(SUM(EW$4,$O79/1000),SUM($O79,EW$4/1000)),3),CMB[[Cmb_ID]:[Cmb_ID]],0),SUM(N(EW$1),N($R79),1)),CHOOSE(AC[[M]:[M]],1,1,0,AC[[AB]:[AB]])),PRODUCT(INDEX(CMB[[BD_0O]:[BD_2O]],MATCH(ROUND(MIN(SUM(EW$4,$O79/1000),SUM($O79,EW$4/1000)),3),CMB[[Cmb_ID]:[Cmb_ID]],0),SUM(N(EW$1),N($R79),1)),CHOOSE(AC[[M]:[M]],1,0,1,AC[[DB]:[DB]])),PRODUCT(SUM(ROUND(AVERAGE(VALUE(EW$3),VALUE($P79)),0),CHOOSE(IF(OR(EW$1,$R79),4,INDEX(CMB[[Res_Rare]:[Res_Rare]],MATCH(ROUND(MIN(SUM(EW$4,$O79/1000),SUM($O79,EW$4/1000)),3),CMB[[Cmb_ID]:[Cmb_ID]],0))),-1,-1,0,0)),IF(OR(EW$1,$R79),4,INDEX(CMB[[Cmb_Rare]:[Cmb_Rare]],MATCH(ROUND(MIN(SUM(EW$4,$O79/1000),SUM($O79,EW$4/1000)),3),CMB[[Cmb_ID]:[Cmb_ID]],0))),CHOOSE(AC[[M]:[M]],2,1,1,SUM(AC[[AB]:[DB]])))),""))</f>
        <v/>
      </c>
      <c r="EX79" t="str">
        <f>IF(OR(EX$5="",$S79=""),"",IFERROR(SUM(PRODUCT(INDEX(CMB[[BA_0O]:[BA_2O]],MATCH(ROUND(MIN(SUM(EX$4,$O79/1000),SUM($O79,EX$4/1000)),3),CMB[[Cmb_ID]:[Cmb_ID]],0),SUM(N(EX$1),N($R79),1)),CHOOSE(AC[[M]:[M]],1,1,0,AC[[AB]:[AB]])),PRODUCT(INDEX(CMB[[BD_0O]:[BD_2O]],MATCH(ROUND(MIN(SUM(EX$4,$O79/1000),SUM($O79,EX$4/1000)),3),CMB[[Cmb_ID]:[Cmb_ID]],0),SUM(N(EX$1),N($R79),1)),CHOOSE(AC[[M]:[M]],1,0,1,AC[[DB]:[DB]])),PRODUCT(SUM(ROUND(AVERAGE(VALUE(EX$3),VALUE($P79)),0),CHOOSE(IF(OR(EX$1,$R79),4,INDEX(CMB[[Res_Rare]:[Res_Rare]],MATCH(ROUND(MIN(SUM(EX$4,$O79/1000),SUM($O79,EX$4/1000)),3),CMB[[Cmb_ID]:[Cmb_ID]],0))),-1,-1,0,0)),IF(OR(EX$1,$R79),4,INDEX(CMB[[Cmb_Rare]:[Cmb_Rare]],MATCH(ROUND(MIN(SUM(EX$4,$O79/1000),SUM($O79,EX$4/1000)),3),CMB[[Cmb_ID]:[Cmb_ID]],0))),CHOOSE(AC[[M]:[M]],2,1,1,SUM(AC[[AB]:[DB]])))),""))</f>
        <v/>
      </c>
      <c r="EY79" t="str">
        <f>IF(OR(EY$5="",$S79=""),"",IFERROR(SUM(PRODUCT(INDEX(CMB[[BA_0O]:[BA_2O]],MATCH(ROUND(MIN(SUM(EY$4,$O79/1000),SUM($O79,EY$4/1000)),3),CMB[[Cmb_ID]:[Cmb_ID]],0),SUM(N(EY$1),N($R79),1)),CHOOSE(AC[[M]:[M]],1,1,0,AC[[AB]:[AB]])),PRODUCT(INDEX(CMB[[BD_0O]:[BD_2O]],MATCH(ROUND(MIN(SUM(EY$4,$O79/1000),SUM($O79,EY$4/1000)),3),CMB[[Cmb_ID]:[Cmb_ID]],0),SUM(N(EY$1),N($R79),1)),CHOOSE(AC[[M]:[M]],1,0,1,AC[[DB]:[DB]])),PRODUCT(SUM(ROUND(AVERAGE(VALUE(EY$3),VALUE($P79)),0),CHOOSE(IF(OR(EY$1,$R79),4,INDEX(CMB[[Res_Rare]:[Res_Rare]],MATCH(ROUND(MIN(SUM(EY$4,$O79/1000),SUM($O79,EY$4/1000)),3),CMB[[Cmb_ID]:[Cmb_ID]],0))),-1,-1,0,0)),IF(OR(EY$1,$R79),4,INDEX(CMB[[Cmb_Rare]:[Cmb_Rare]],MATCH(ROUND(MIN(SUM(EY$4,$O79/1000),SUM($O79,EY$4/1000)),3),CMB[[Cmb_ID]:[Cmb_ID]],0))),CHOOSE(AC[[M]:[M]],2,1,1,SUM(AC[[AB]:[DB]])))),""))</f>
        <v/>
      </c>
      <c r="EZ79" t="str">
        <f>IF(OR(EZ$5="",$S79=""),"",IFERROR(SUM(PRODUCT(INDEX(CMB[[BA_0O]:[BA_2O]],MATCH(ROUND(MIN(SUM(EZ$4,$O79/1000),SUM($O79,EZ$4/1000)),3),CMB[[Cmb_ID]:[Cmb_ID]],0),SUM(N(EZ$1),N($R79),1)),CHOOSE(AC[[M]:[M]],1,1,0,AC[[AB]:[AB]])),PRODUCT(INDEX(CMB[[BD_0O]:[BD_2O]],MATCH(ROUND(MIN(SUM(EZ$4,$O79/1000),SUM($O79,EZ$4/1000)),3),CMB[[Cmb_ID]:[Cmb_ID]],0),SUM(N(EZ$1),N($R79),1)),CHOOSE(AC[[M]:[M]],1,0,1,AC[[DB]:[DB]])),PRODUCT(SUM(ROUND(AVERAGE(VALUE(EZ$3),VALUE($P79)),0),CHOOSE(IF(OR(EZ$1,$R79),4,INDEX(CMB[[Res_Rare]:[Res_Rare]],MATCH(ROUND(MIN(SUM(EZ$4,$O79/1000),SUM($O79,EZ$4/1000)),3),CMB[[Cmb_ID]:[Cmb_ID]],0))),-1,-1,0,0)),IF(OR(EZ$1,$R79),4,INDEX(CMB[[Cmb_Rare]:[Cmb_Rare]],MATCH(ROUND(MIN(SUM(EZ$4,$O79/1000),SUM($O79,EZ$4/1000)),3),CMB[[Cmb_ID]:[Cmb_ID]],0))),CHOOSE(AC[[M]:[M]],2,1,1,SUM(AC[[AB]:[DB]])))),""))</f>
        <v/>
      </c>
      <c r="FA79" t="str">
        <f>IF(OR(FA$5="",$S79=""),"",IFERROR(SUM(PRODUCT(INDEX(CMB[[BA_0O]:[BA_2O]],MATCH(ROUND(MIN(SUM(FA$4,$O79/1000),SUM($O79,FA$4/1000)),3),CMB[[Cmb_ID]:[Cmb_ID]],0),SUM(N(FA$1),N($R79),1)),CHOOSE(AC[[M]:[M]],1,1,0,AC[[AB]:[AB]])),PRODUCT(INDEX(CMB[[BD_0O]:[BD_2O]],MATCH(ROUND(MIN(SUM(FA$4,$O79/1000),SUM($O79,FA$4/1000)),3),CMB[[Cmb_ID]:[Cmb_ID]],0),SUM(N(FA$1),N($R79),1)),CHOOSE(AC[[M]:[M]],1,0,1,AC[[DB]:[DB]])),PRODUCT(SUM(ROUND(AVERAGE(VALUE(FA$3),VALUE($P79)),0),CHOOSE(IF(OR(FA$1,$R79),4,INDEX(CMB[[Res_Rare]:[Res_Rare]],MATCH(ROUND(MIN(SUM(FA$4,$O79/1000),SUM($O79,FA$4/1000)),3),CMB[[Cmb_ID]:[Cmb_ID]],0))),-1,-1,0,0)),IF(OR(FA$1,$R79),4,INDEX(CMB[[Cmb_Rare]:[Cmb_Rare]],MATCH(ROUND(MIN(SUM(FA$4,$O79/1000),SUM($O79,FA$4/1000)),3),CMB[[Cmb_ID]:[Cmb_ID]],0))),CHOOSE(AC[[M]:[M]],2,1,1,SUM(AC[[AB]:[DB]])))),""))</f>
        <v/>
      </c>
      <c r="FB79" t="str">
        <f>IF(OR(FB$5="",$S79=""),"",IFERROR(SUM(PRODUCT(INDEX(CMB[[BA_0O]:[BA_2O]],MATCH(ROUND(MIN(SUM(FB$4,$O79/1000),SUM($O79,FB$4/1000)),3),CMB[[Cmb_ID]:[Cmb_ID]],0),SUM(N(FB$1),N($R79),1)),CHOOSE(AC[[M]:[M]],1,1,0,AC[[AB]:[AB]])),PRODUCT(INDEX(CMB[[BD_0O]:[BD_2O]],MATCH(ROUND(MIN(SUM(FB$4,$O79/1000),SUM($O79,FB$4/1000)),3),CMB[[Cmb_ID]:[Cmb_ID]],0),SUM(N(FB$1),N($R79),1)),CHOOSE(AC[[M]:[M]],1,0,1,AC[[DB]:[DB]])),PRODUCT(SUM(ROUND(AVERAGE(VALUE(FB$3),VALUE($P79)),0),CHOOSE(IF(OR(FB$1,$R79),4,INDEX(CMB[[Res_Rare]:[Res_Rare]],MATCH(ROUND(MIN(SUM(FB$4,$O79/1000),SUM($O79,FB$4/1000)),3),CMB[[Cmb_ID]:[Cmb_ID]],0))),-1,-1,0,0)),IF(OR(FB$1,$R79),4,INDEX(CMB[[Cmb_Rare]:[Cmb_Rare]],MATCH(ROUND(MIN(SUM(FB$4,$O79/1000),SUM($O79,FB$4/1000)),3),CMB[[Cmb_ID]:[Cmb_ID]],0))),CHOOSE(AC[[M]:[M]],2,1,1,SUM(AC[[AB]:[DB]])))),""))</f>
        <v/>
      </c>
      <c r="FC79" t="str">
        <f>IF(OR(FC$5="",$S79=""),"",IFERROR(SUM(PRODUCT(INDEX(CMB[[BA_0O]:[BA_2O]],MATCH(ROUND(MIN(SUM(FC$4,$O79/1000),SUM($O79,FC$4/1000)),3),CMB[[Cmb_ID]:[Cmb_ID]],0),SUM(N(FC$1),N($R79),1)),CHOOSE(AC[[M]:[M]],1,1,0,AC[[AB]:[AB]])),PRODUCT(INDEX(CMB[[BD_0O]:[BD_2O]],MATCH(ROUND(MIN(SUM(FC$4,$O79/1000),SUM($O79,FC$4/1000)),3),CMB[[Cmb_ID]:[Cmb_ID]],0),SUM(N(FC$1),N($R79),1)),CHOOSE(AC[[M]:[M]],1,0,1,AC[[DB]:[DB]])),PRODUCT(SUM(ROUND(AVERAGE(VALUE(FC$3),VALUE($P79)),0),CHOOSE(IF(OR(FC$1,$R79),4,INDEX(CMB[[Res_Rare]:[Res_Rare]],MATCH(ROUND(MIN(SUM(FC$4,$O79/1000),SUM($O79,FC$4/1000)),3),CMB[[Cmb_ID]:[Cmb_ID]],0))),-1,-1,0,0)),IF(OR(FC$1,$R79),4,INDEX(CMB[[Cmb_Rare]:[Cmb_Rare]],MATCH(ROUND(MIN(SUM(FC$4,$O79/1000),SUM($O79,FC$4/1000)),3),CMB[[Cmb_ID]:[Cmb_ID]],0))),CHOOSE(AC[[M]:[M]],2,1,1,SUM(AC[[AB]:[DB]])))),""))</f>
        <v/>
      </c>
      <c r="FD79" t="str">
        <f>IF(OR(FD$5="",$S79=""),"",IFERROR(SUM(PRODUCT(INDEX(CMB[[BA_0O]:[BA_2O]],MATCH(ROUND(MIN(SUM(FD$4,$O79/1000),SUM($O79,FD$4/1000)),3),CMB[[Cmb_ID]:[Cmb_ID]],0),SUM(N(FD$1),N($R79),1)),CHOOSE(AC[[M]:[M]],1,1,0,AC[[AB]:[AB]])),PRODUCT(INDEX(CMB[[BD_0O]:[BD_2O]],MATCH(ROUND(MIN(SUM(FD$4,$O79/1000),SUM($O79,FD$4/1000)),3),CMB[[Cmb_ID]:[Cmb_ID]],0),SUM(N(FD$1),N($R79),1)),CHOOSE(AC[[M]:[M]],1,0,1,AC[[DB]:[DB]])),PRODUCT(SUM(ROUND(AVERAGE(VALUE(FD$3),VALUE($P79)),0),CHOOSE(IF(OR(FD$1,$R79),4,INDEX(CMB[[Res_Rare]:[Res_Rare]],MATCH(ROUND(MIN(SUM(FD$4,$O79/1000),SUM($O79,FD$4/1000)),3),CMB[[Cmb_ID]:[Cmb_ID]],0))),-1,-1,0,0)),IF(OR(FD$1,$R79),4,INDEX(CMB[[Cmb_Rare]:[Cmb_Rare]],MATCH(ROUND(MIN(SUM(FD$4,$O79/1000),SUM($O79,FD$4/1000)),3),CMB[[Cmb_ID]:[Cmb_ID]],0))),CHOOSE(AC[[M]:[M]],2,1,1,SUM(AC[[AB]:[DB]])))),""))</f>
        <v/>
      </c>
      <c r="FE79" t="str">
        <f>IF(OR(FE$5="",$S79=""),"",IFERROR(SUM(PRODUCT(INDEX(CMB[[BA_0O]:[BA_2O]],MATCH(ROUND(MIN(SUM(FE$4,$O79/1000),SUM($O79,FE$4/1000)),3),CMB[[Cmb_ID]:[Cmb_ID]],0),SUM(N(FE$1),N($R79),1)),CHOOSE(AC[[M]:[M]],1,1,0,AC[[AB]:[AB]])),PRODUCT(INDEX(CMB[[BD_0O]:[BD_2O]],MATCH(ROUND(MIN(SUM(FE$4,$O79/1000),SUM($O79,FE$4/1000)),3),CMB[[Cmb_ID]:[Cmb_ID]],0),SUM(N(FE$1),N($R79),1)),CHOOSE(AC[[M]:[M]],1,0,1,AC[[DB]:[DB]])),PRODUCT(SUM(ROUND(AVERAGE(VALUE(FE$3),VALUE($P79)),0),CHOOSE(IF(OR(FE$1,$R79),4,INDEX(CMB[[Res_Rare]:[Res_Rare]],MATCH(ROUND(MIN(SUM(FE$4,$O79/1000),SUM($O79,FE$4/1000)),3),CMB[[Cmb_ID]:[Cmb_ID]],0))),-1,-1,0,0)),IF(OR(FE$1,$R79),4,INDEX(CMB[[Cmb_Rare]:[Cmb_Rare]],MATCH(ROUND(MIN(SUM(FE$4,$O79/1000),SUM($O79,FE$4/1000)),3),CMB[[Cmb_ID]:[Cmb_ID]],0))),CHOOSE(AC[[M]:[M]],2,1,1,SUM(AC[[AB]:[DB]])))),""))</f>
        <v/>
      </c>
      <c r="FF79" t="str">
        <f>IF(OR(FF$5="",$S79=""),"",IFERROR(SUM(PRODUCT(INDEX(CMB[[BA_0O]:[BA_2O]],MATCH(ROUND(MIN(SUM(FF$4,$O79/1000),SUM($O79,FF$4/1000)),3),CMB[[Cmb_ID]:[Cmb_ID]],0),SUM(N(FF$1),N($R79),1)),CHOOSE(AC[[M]:[M]],1,1,0,AC[[AB]:[AB]])),PRODUCT(INDEX(CMB[[BD_0O]:[BD_2O]],MATCH(ROUND(MIN(SUM(FF$4,$O79/1000),SUM($O79,FF$4/1000)),3),CMB[[Cmb_ID]:[Cmb_ID]],0),SUM(N(FF$1),N($R79),1)),CHOOSE(AC[[M]:[M]],1,0,1,AC[[DB]:[DB]])),PRODUCT(SUM(ROUND(AVERAGE(VALUE(FF$3),VALUE($P79)),0),CHOOSE(IF(OR(FF$1,$R79),4,INDEX(CMB[[Res_Rare]:[Res_Rare]],MATCH(ROUND(MIN(SUM(FF$4,$O79/1000),SUM($O79,FF$4/1000)),3),CMB[[Cmb_ID]:[Cmb_ID]],0))),-1,-1,0,0)),IF(OR(FF$1,$R79),4,INDEX(CMB[[Cmb_Rare]:[Cmb_Rare]],MATCH(ROUND(MIN(SUM(FF$4,$O79/1000),SUM($O79,FF$4/1000)),3),CMB[[Cmb_ID]:[Cmb_ID]],0))),CHOOSE(AC[[M]:[M]],2,1,1,SUM(AC[[AB]:[DB]])))),""))</f>
        <v/>
      </c>
      <c r="FG79" t="str">
        <f>IF(OR(FG$5="",$S79=""),"",IFERROR(SUM(PRODUCT(INDEX(CMB[[BA_0O]:[BA_2O]],MATCH(ROUND(MIN(SUM(FG$4,$O79/1000),SUM($O79,FG$4/1000)),3),CMB[[Cmb_ID]:[Cmb_ID]],0),SUM(N(FG$1),N($R79),1)),CHOOSE(AC[[M]:[M]],1,1,0,AC[[AB]:[AB]])),PRODUCT(INDEX(CMB[[BD_0O]:[BD_2O]],MATCH(ROUND(MIN(SUM(FG$4,$O79/1000),SUM($O79,FG$4/1000)),3),CMB[[Cmb_ID]:[Cmb_ID]],0),SUM(N(FG$1),N($R79),1)),CHOOSE(AC[[M]:[M]],1,0,1,AC[[DB]:[DB]])),PRODUCT(SUM(ROUND(AVERAGE(VALUE(FG$3),VALUE($P79)),0),CHOOSE(IF(OR(FG$1,$R79),4,INDEX(CMB[[Res_Rare]:[Res_Rare]],MATCH(ROUND(MIN(SUM(FG$4,$O79/1000),SUM($O79,FG$4/1000)),3),CMB[[Cmb_ID]:[Cmb_ID]],0))),-1,-1,0,0)),IF(OR(FG$1,$R79),4,INDEX(CMB[[Cmb_Rare]:[Cmb_Rare]],MATCH(ROUND(MIN(SUM(FG$4,$O79/1000),SUM($O79,FG$4/1000)),3),CMB[[Cmb_ID]:[Cmb_ID]],0))),CHOOSE(AC[[M]:[M]],2,1,1,SUM(AC[[AB]:[DB]])))),""))</f>
        <v/>
      </c>
      <c r="FH79" t="str">
        <f>IF(OR(FH$5="",$S79=""),"",IFERROR(SUM(PRODUCT(INDEX(CMB[[BA_0O]:[BA_2O]],MATCH(ROUND(MIN(SUM(FH$4,$O79/1000),SUM($O79,FH$4/1000)),3),CMB[[Cmb_ID]:[Cmb_ID]],0),SUM(N(FH$1),N($R79),1)),CHOOSE(AC[[M]:[M]],1,1,0,AC[[AB]:[AB]])),PRODUCT(INDEX(CMB[[BD_0O]:[BD_2O]],MATCH(ROUND(MIN(SUM(FH$4,$O79/1000),SUM($O79,FH$4/1000)),3),CMB[[Cmb_ID]:[Cmb_ID]],0),SUM(N(FH$1),N($R79),1)),CHOOSE(AC[[M]:[M]],1,0,1,AC[[DB]:[DB]])),PRODUCT(SUM(ROUND(AVERAGE(VALUE(FH$3),VALUE($P79)),0),CHOOSE(IF(OR(FH$1,$R79),4,INDEX(CMB[[Res_Rare]:[Res_Rare]],MATCH(ROUND(MIN(SUM(FH$4,$O79/1000),SUM($O79,FH$4/1000)),3),CMB[[Cmb_ID]:[Cmb_ID]],0))),-1,-1,0,0)),IF(OR(FH$1,$R79),4,INDEX(CMB[[Cmb_Rare]:[Cmb_Rare]],MATCH(ROUND(MIN(SUM(FH$4,$O79/1000),SUM($O79,FH$4/1000)),3),CMB[[Cmb_ID]:[Cmb_ID]],0))),CHOOSE(AC[[M]:[M]],2,1,1,SUM(AC[[AB]:[DB]])))),""))</f>
        <v/>
      </c>
      <c r="FI79" t="str">
        <f>IF(OR(FI$5="",$S79=""),"",IFERROR(SUM(PRODUCT(INDEX(CMB[[BA_0O]:[BA_2O]],MATCH(ROUND(MIN(SUM(FI$4,$O79/1000),SUM($O79,FI$4/1000)),3),CMB[[Cmb_ID]:[Cmb_ID]],0),SUM(N(FI$1),N($R79),1)),CHOOSE(AC[[M]:[M]],1,1,0,AC[[AB]:[AB]])),PRODUCT(INDEX(CMB[[BD_0O]:[BD_2O]],MATCH(ROUND(MIN(SUM(FI$4,$O79/1000),SUM($O79,FI$4/1000)),3),CMB[[Cmb_ID]:[Cmb_ID]],0),SUM(N(FI$1),N($R79),1)),CHOOSE(AC[[M]:[M]],1,0,1,AC[[DB]:[DB]])),PRODUCT(SUM(ROUND(AVERAGE(VALUE(FI$3),VALUE($P79)),0),CHOOSE(IF(OR(FI$1,$R79),4,INDEX(CMB[[Res_Rare]:[Res_Rare]],MATCH(ROUND(MIN(SUM(FI$4,$O79/1000),SUM($O79,FI$4/1000)),3),CMB[[Cmb_ID]:[Cmb_ID]],0))),-1,-1,0,0)),IF(OR(FI$1,$R79),4,INDEX(CMB[[Cmb_Rare]:[Cmb_Rare]],MATCH(ROUND(MIN(SUM(FI$4,$O79/1000),SUM($O79,FI$4/1000)),3),CMB[[Cmb_ID]:[Cmb_ID]],0))),CHOOSE(AC[[M]:[M]],2,1,1,SUM(AC[[AB]:[DB]])))),""))</f>
        <v/>
      </c>
      <c r="FJ79" t="str">
        <f>IF(OR(FJ$5="",$S79=""),"",IFERROR(SUM(PRODUCT(INDEX(CMB[[BA_0O]:[BA_2O]],MATCH(ROUND(MIN(SUM(FJ$4,$O79/1000),SUM($O79,FJ$4/1000)),3),CMB[[Cmb_ID]:[Cmb_ID]],0),SUM(N(FJ$1),N($R79),1)),CHOOSE(AC[[M]:[M]],1,1,0,AC[[AB]:[AB]])),PRODUCT(INDEX(CMB[[BD_0O]:[BD_2O]],MATCH(ROUND(MIN(SUM(FJ$4,$O79/1000),SUM($O79,FJ$4/1000)),3),CMB[[Cmb_ID]:[Cmb_ID]],0),SUM(N(FJ$1),N($R79),1)),CHOOSE(AC[[M]:[M]],1,0,1,AC[[DB]:[DB]])),PRODUCT(SUM(ROUND(AVERAGE(VALUE(FJ$3),VALUE($P79)),0),CHOOSE(IF(OR(FJ$1,$R79),4,INDEX(CMB[[Res_Rare]:[Res_Rare]],MATCH(ROUND(MIN(SUM(FJ$4,$O79/1000),SUM($O79,FJ$4/1000)),3),CMB[[Cmb_ID]:[Cmb_ID]],0))),-1,-1,0,0)),IF(OR(FJ$1,$R79),4,INDEX(CMB[[Cmb_Rare]:[Cmb_Rare]],MATCH(ROUND(MIN(SUM(FJ$4,$O79/1000),SUM($O79,FJ$4/1000)),3),CMB[[Cmb_ID]:[Cmb_ID]],0))),CHOOSE(AC[[M]:[M]],2,1,1,SUM(AC[[AB]:[DB]])))),""))</f>
        <v/>
      </c>
      <c r="FK79" t="str">
        <f>IF(OR(FK$5="",$S79=""),"",IFERROR(SUM(PRODUCT(INDEX(CMB[[BA_0O]:[BA_2O]],MATCH(ROUND(MIN(SUM(FK$4,$O79/1000),SUM($O79,FK$4/1000)),3),CMB[[Cmb_ID]:[Cmb_ID]],0),SUM(N(FK$1),N($R79),1)),CHOOSE(AC[[M]:[M]],1,1,0,AC[[AB]:[AB]])),PRODUCT(INDEX(CMB[[BD_0O]:[BD_2O]],MATCH(ROUND(MIN(SUM(FK$4,$O79/1000),SUM($O79,FK$4/1000)),3),CMB[[Cmb_ID]:[Cmb_ID]],0),SUM(N(FK$1),N($R79),1)),CHOOSE(AC[[M]:[M]],1,0,1,AC[[DB]:[DB]])),PRODUCT(SUM(ROUND(AVERAGE(VALUE(FK$3),VALUE($P79)),0),CHOOSE(IF(OR(FK$1,$R79),4,INDEX(CMB[[Res_Rare]:[Res_Rare]],MATCH(ROUND(MIN(SUM(FK$4,$O79/1000),SUM($O79,FK$4/1000)),3),CMB[[Cmb_ID]:[Cmb_ID]],0))),-1,-1,0,0)),IF(OR(FK$1,$R79),4,INDEX(CMB[[Cmb_Rare]:[Cmb_Rare]],MATCH(ROUND(MIN(SUM(FK$4,$O79/1000),SUM($O79,FK$4/1000)),3),CMB[[Cmb_ID]:[Cmb_ID]],0))),CHOOSE(AC[[M]:[M]],2,1,1,SUM(AC[[AB]:[DB]])))),""))</f>
        <v/>
      </c>
      <c r="FL79" t="str">
        <f>IF(OR(FL$5="",$S79=""),"",IFERROR(SUM(PRODUCT(INDEX(CMB[[BA_0O]:[BA_2O]],MATCH(ROUND(MIN(SUM(FL$4,$O79/1000),SUM($O79,FL$4/1000)),3),CMB[[Cmb_ID]:[Cmb_ID]],0),SUM(N(FL$1),N($R79),1)),CHOOSE(AC[[M]:[M]],1,1,0,AC[[AB]:[AB]])),PRODUCT(INDEX(CMB[[BD_0O]:[BD_2O]],MATCH(ROUND(MIN(SUM(FL$4,$O79/1000),SUM($O79,FL$4/1000)),3),CMB[[Cmb_ID]:[Cmb_ID]],0),SUM(N(FL$1),N($R79),1)),CHOOSE(AC[[M]:[M]],1,0,1,AC[[DB]:[DB]])),PRODUCT(SUM(ROUND(AVERAGE(VALUE(FL$3),VALUE($P79)),0),CHOOSE(IF(OR(FL$1,$R79),4,INDEX(CMB[[Res_Rare]:[Res_Rare]],MATCH(ROUND(MIN(SUM(FL$4,$O79/1000),SUM($O79,FL$4/1000)),3),CMB[[Cmb_ID]:[Cmb_ID]],0))),-1,-1,0,0)),IF(OR(FL$1,$R79),4,INDEX(CMB[[Cmb_Rare]:[Cmb_Rare]],MATCH(ROUND(MIN(SUM(FL$4,$O79/1000),SUM($O79,FL$4/1000)),3),CMB[[Cmb_ID]:[Cmb_ID]],0))),CHOOSE(AC[[M]:[M]],2,1,1,SUM(AC[[AB]:[DB]])))),""))</f>
        <v/>
      </c>
      <c r="FM79" t="str">
        <f>IF(OR(FM$5="",$S79=""),"",IFERROR(SUM(PRODUCT(INDEX(CMB[[BA_0O]:[BA_2O]],MATCH(ROUND(MIN(SUM(FM$4,$O79/1000),SUM($O79,FM$4/1000)),3),CMB[[Cmb_ID]:[Cmb_ID]],0),SUM(N(FM$1),N($R79),1)),CHOOSE(AC[[M]:[M]],1,1,0,AC[[AB]:[AB]])),PRODUCT(INDEX(CMB[[BD_0O]:[BD_2O]],MATCH(ROUND(MIN(SUM(FM$4,$O79/1000),SUM($O79,FM$4/1000)),3),CMB[[Cmb_ID]:[Cmb_ID]],0),SUM(N(FM$1),N($R79),1)),CHOOSE(AC[[M]:[M]],1,0,1,AC[[DB]:[DB]])),PRODUCT(SUM(ROUND(AVERAGE(VALUE(FM$3),VALUE($P79)),0),CHOOSE(IF(OR(FM$1,$R79),4,INDEX(CMB[[Res_Rare]:[Res_Rare]],MATCH(ROUND(MIN(SUM(FM$4,$O79/1000),SUM($O79,FM$4/1000)),3),CMB[[Cmb_ID]:[Cmb_ID]],0))),-1,-1,0,0)),IF(OR(FM$1,$R79),4,INDEX(CMB[[Cmb_Rare]:[Cmb_Rare]],MATCH(ROUND(MIN(SUM(FM$4,$O79/1000),SUM($O79,FM$4/1000)),3),CMB[[Cmb_ID]:[Cmb_ID]],0))),CHOOSE(AC[[M]:[M]],2,1,1,SUM(AC[[AB]:[DB]])))),""))</f>
        <v/>
      </c>
      <c r="FN79" s="7">
        <f t="shared" si="35"/>
        <v>0</v>
      </c>
      <c r="FO79" s="7">
        <f t="shared" si="35"/>
        <v>0</v>
      </c>
      <c r="FP79" s="7">
        <f t="shared" si="35"/>
        <v>0</v>
      </c>
      <c r="FQ79" s="7">
        <f t="shared" si="35"/>
        <v>0</v>
      </c>
      <c r="FR79" s="7">
        <f t="shared" si="35"/>
        <v>0</v>
      </c>
      <c r="FS79" s="7">
        <f t="shared" si="35"/>
        <v>0</v>
      </c>
      <c r="FT79" s="7">
        <f>SUM(IF(INDEX(LIB[[Quantity]:[Quantity]],MATCH($S79,LIB[[ID]:[ID]],0))&gt;=COLUMN(A$1),TRUNC(PRODUCT(AVERAGE($FN79:$FS79),POWER(AC[[CR]:[CR]],SUM(SUMIFS($D$11:$D78,$A$11:$A78,$A79,$E$11:$E78,"&gt;="&amp;$E79),SUMIFS($D80:$D$161,$A80:$A$161,$A79,$E80:$E$161,"&gt;"&amp;$E79),COLUMN(A$1),-1)),IF($Q79="Yes",AC[[FB]:[FB]],1))),0),ROW(A68)/-VALUE(1&amp;REPT("0",9-PRODUCT(COLUMN(A$1)-1,3))),1)</f>
        <v>0.99999993200000004</v>
      </c>
      <c r="FU79" s="7">
        <f>SUM(IF(INDEX(LIB[[Quantity]:[Quantity]],MATCH($S79,LIB[[ID]:[ID]],0))&gt;=COLUMN(B$1),TRUNC(PRODUCT(AVERAGE($FN79:$FS79),POWER(AC[[CR]:[CR]],SUM(SUMIFS($D$11:$D78,$A$11:$A78,$A79,$E$11:$E78,"&gt;="&amp;$E79),SUMIFS($D80:$D$161,$A80:$A$161,$A79,$E80:$E$161,"&gt;"&amp;$E79),COLUMN(B$1),-1)),IF($Q79="Yes",AC[[FB]:[FB]],1))),0),ROW(B68)/-VALUE(1&amp;REPT("0",9-PRODUCT(COLUMN(B$1)-1,3))),1)</f>
        <v>0.99993200000000004</v>
      </c>
      <c r="FV79" s="7">
        <f>SUM(IF(INDEX(LIB[[Quantity]:[Quantity]],MATCH($S79,LIB[[ID]:[ID]],0))&gt;=COLUMN(C$1),TRUNC(PRODUCT(AVERAGE($FN79:$FS79),POWER(AC[[CR]:[CR]],SUM(SUMIFS($D$11:$D78,$A$11:$A78,$A79,$E$11:$E78,"&gt;="&amp;$E79),SUMIFS($D80:$D$161,$A80:$A$161,$A79,$E80:$E$161,"&gt;"&amp;$E79),COLUMN(C$1),-1)),IF($Q79="Yes",AC[[FB]:[FB]],1))),0),ROW(C68)/-VALUE(1&amp;REPT("0",9-PRODUCT(COLUMN(C$1)-1,3))),1)</f>
        <v>0.93199999999999994</v>
      </c>
      <c r="FW79">
        <f t="shared" si="43"/>
        <v>141</v>
      </c>
      <c r="FX79">
        <f t="shared" si="44"/>
        <v>0</v>
      </c>
      <c r="FY79">
        <f t="shared" si="45"/>
        <v>0</v>
      </c>
      <c r="GC79">
        <f t="shared" si="46"/>
        <v>33</v>
      </c>
      <c r="GD79" t="str">
        <f>IFERROR(SUBSTITUTE(SUBSTITUTE(INDEX(SUG[Card],MATCH(ROW(A68),GC$12:GC$161,0))," #2","")," #3",""),"")</f>
        <v>Vampire (5)</v>
      </c>
      <c r="GE79">
        <f>SUM(GE78,IF(IFERROR(MATCH(GD79,GD$11:GD78,0)&lt;0,TRUE()),1,0))</f>
        <v>31</v>
      </c>
      <c r="GF79" t="str">
        <f t="shared" si="47"/>
        <v/>
      </c>
      <c r="GI79">
        <f>SUM(SUMIFS(D$11:D78,A$11:A78,A79,B$11:B78,"&gt;="&amp;B79),SUMIFS(D80:D$161,A80:A$161,A79,B80:B$161,"&gt;"&amp;B79),SUMIFS(D$11:D78,A$11:A78,A79&amp;":Onyx"),SUMIFS(D80:D$161,A80:A$161,A79&amp;":Onyx"))</f>
        <v>0</v>
      </c>
      <c r="GP79" t="str">
        <f t="shared" si="40"/>
        <v>Trident (5) #3</v>
      </c>
      <c r="GQ79">
        <f t="shared" si="41"/>
        <v>263</v>
      </c>
      <c r="GR79" t="b">
        <f>COUNTIF(DECK[Card],IFERROR(MID($L79,1,FIND(" #",SUG_Helper[[#This Row],[Card]])-1),SUG_Helper[[#This Row],[Card]]))&gt;=IFERROR(VALUE(RIGHT(SUG_Helper[[#This Row],[Card]])),1)</f>
        <v>0</v>
      </c>
    </row>
    <row r="80" spans="1:200" x14ac:dyDescent="0.35">
      <c r="A80" s="17"/>
      <c r="B80" s="4"/>
      <c r="C80" s="4"/>
      <c r="D80" s="4"/>
      <c r="E80" t="str">
        <f>IF(INDEX(LIB[Card],ROW(A69))="","",INDEX(LIB[Card],ROW(A69))&amp;" ("&amp;INDEX(LIB[Level],ROW(A69))&amp;")"&amp;IF(INDEX(LIB[Fused],ROW(A69))="Yes","ƒ",""))</f>
        <v/>
      </c>
      <c r="F80">
        <v>69</v>
      </c>
      <c r="H80" t="str">
        <f>IF(DECK[[#This Row],[Card]]="","",MID(DECK[[#This Row],[Card]],1,FIND(" (",DECK[[#This Row],[Card]])-1))</f>
        <v/>
      </c>
      <c r="I80" t="str">
        <f>IF(DECK[[#This Row],[Card]]="","",MID(DECK[[#This Row],[Card]],FIND("(",DECK[[#This Row],[Card]])+1,1))</f>
        <v/>
      </c>
      <c r="J80" t="str">
        <f>IF(DECK[[#This Row],[Card]]="","",IF(RIGHT(DECK[[#This Row],[Card]])="ƒ","Yes","No"))</f>
        <v/>
      </c>
      <c r="L80" t="str">
        <f t="shared" si="36"/>
        <v>Undead (5)</v>
      </c>
      <c r="M80">
        <f t="shared" si="37"/>
        <v>262</v>
      </c>
      <c r="O80" s="6" t="str">
        <f>IF(S80="","",MATCH(MID(S80,1,MIN(FIND(" (",S80),IFERROR(FIND(":",S80),50))-1),CC[CC_Name],0))</f>
        <v/>
      </c>
      <c r="P80" s="5" t="str">
        <f t="shared" si="38"/>
        <v/>
      </c>
      <c r="Q80" s="5" t="str">
        <f t="shared" si="42"/>
        <v/>
      </c>
      <c r="R80" s="5" t="str">
        <f t="shared" si="39"/>
        <v/>
      </c>
      <c r="S80" t="str">
        <f>(INDEX(LIB[ID],ROW(A69)))</f>
        <v/>
      </c>
      <c r="T80" t="str">
        <f>IF(OR(T$5="",$S80=""),"",IFERROR(SUM(PRODUCT(INDEX(CMB[[BA_0O]:[BA_2O]],MATCH(ROUND(MIN(SUM(T$4,$O80/1000),SUM($O80,T$4/1000)),3),CMB[[Cmb_ID]:[Cmb_ID]],0),SUM(N(T$1),N($R80),1)),CHOOSE(AC[[M]:[M]],1,1,0,AC[[AB]:[AB]])),PRODUCT(INDEX(CMB[[BD_0O]:[BD_2O]],MATCH(ROUND(MIN(SUM(T$4,$O80/1000),SUM($O80,T$4/1000)),3),CMB[[Cmb_ID]:[Cmb_ID]],0),SUM(N(T$1),N($R80),1)),CHOOSE(AC[[M]:[M]],1,0,1,AC[[DB]:[DB]])),PRODUCT(SUM(ROUND(AVERAGE(VALUE(T$3),VALUE($P80)),0),CHOOSE(IF(OR(T$1,$R80),4,INDEX(CMB[[Res_Rare]:[Res_Rare]],MATCH(ROUND(MIN(SUM(T$4,$O80/1000),SUM($O80,T$4/1000)),3),CMB[[Cmb_ID]:[Cmb_ID]],0))),-1,-1,0,0)),IF(OR(T$1,$R80),4,INDEX(CMB[[Cmb_Rare]:[Cmb_Rare]],MATCH(ROUND(MIN(SUM(T$4,$O80/1000),SUM($O80,T$4/1000)),3),CMB[[Cmb_ID]:[Cmb_ID]],0))),CHOOSE(AC[[M]:[M]],2,1,1,SUM(AC[[AB]:[DB]])))),""))</f>
        <v/>
      </c>
      <c r="U80" t="str">
        <f>IF(OR(U$5="",$S80=""),"",IFERROR(SUM(PRODUCT(INDEX(CMB[[BA_0O]:[BA_2O]],MATCH(ROUND(MIN(SUM(U$4,$O80/1000),SUM($O80,U$4/1000)),3),CMB[[Cmb_ID]:[Cmb_ID]],0),SUM(N(U$1),N($R80),1)),CHOOSE(AC[[M]:[M]],1,1,0,AC[[AB]:[AB]])),PRODUCT(INDEX(CMB[[BD_0O]:[BD_2O]],MATCH(ROUND(MIN(SUM(U$4,$O80/1000),SUM($O80,U$4/1000)),3),CMB[[Cmb_ID]:[Cmb_ID]],0),SUM(N(U$1),N($R80),1)),CHOOSE(AC[[M]:[M]],1,0,1,AC[[DB]:[DB]])),PRODUCT(SUM(ROUND(AVERAGE(VALUE(U$3),VALUE($P80)),0),CHOOSE(IF(OR(U$1,$R80),4,INDEX(CMB[[Res_Rare]:[Res_Rare]],MATCH(ROUND(MIN(SUM(U$4,$O80/1000),SUM($O80,U$4/1000)),3),CMB[[Cmb_ID]:[Cmb_ID]],0))),-1,-1,0,0)),IF(OR(U$1,$R80),4,INDEX(CMB[[Cmb_Rare]:[Cmb_Rare]],MATCH(ROUND(MIN(SUM(U$4,$O80/1000),SUM($O80,U$4/1000)),3),CMB[[Cmb_ID]:[Cmb_ID]],0))),CHOOSE(AC[[M]:[M]],2,1,1,SUM(AC[[AB]:[DB]])))),""))</f>
        <v/>
      </c>
      <c r="V80" t="str">
        <f>IF(OR(V$5="",$S80=""),"",IFERROR(SUM(PRODUCT(INDEX(CMB[[BA_0O]:[BA_2O]],MATCH(ROUND(MIN(SUM(V$4,$O80/1000),SUM($O80,V$4/1000)),3),CMB[[Cmb_ID]:[Cmb_ID]],0),SUM(N(V$1),N($R80),1)),CHOOSE(AC[[M]:[M]],1,1,0,AC[[AB]:[AB]])),PRODUCT(INDEX(CMB[[BD_0O]:[BD_2O]],MATCH(ROUND(MIN(SUM(V$4,$O80/1000),SUM($O80,V$4/1000)),3),CMB[[Cmb_ID]:[Cmb_ID]],0),SUM(N(V$1),N($R80),1)),CHOOSE(AC[[M]:[M]],1,0,1,AC[[DB]:[DB]])),PRODUCT(SUM(ROUND(AVERAGE(VALUE(V$3),VALUE($P80)),0),CHOOSE(IF(OR(V$1,$R80),4,INDEX(CMB[[Res_Rare]:[Res_Rare]],MATCH(ROUND(MIN(SUM(V$4,$O80/1000),SUM($O80,V$4/1000)),3),CMB[[Cmb_ID]:[Cmb_ID]],0))),-1,-1,0,0)),IF(OR(V$1,$R80),4,INDEX(CMB[[Cmb_Rare]:[Cmb_Rare]],MATCH(ROUND(MIN(SUM(V$4,$O80/1000),SUM($O80,V$4/1000)),3),CMB[[Cmb_ID]:[Cmb_ID]],0))),CHOOSE(AC[[M]:[M]],2,1,1,SUM(AC[[AB]:[DB]])))),""))</f>
        <v/>
      </c>
      <c r="W80" t="str">
        <f>IF(OR(W$5="",$S80=""),"",IFERROR(SUM(PRODUCT(INDEX(CMB[[BA_0O]:[BA_2O]],MATCH(ROUND(MIN(SUM(W$4,$O80/1000),SUM($O80,W$4/1000)),3),CMB[[Cmb_ID]:[Cmb_ID]],0),SUM(N(W$1),N($R80),1)),CHOOSE(AC[[M]:[M]],1,1,0,AC[[AB]:[AB]])),PRODUCT(INDEX(CMB[[BD_0O]:[BD_2O]],MATCH(ROUND(MIN(SUM(W$4,$O80/1000),SUM($O80,W$4/1000)),3),CMB[[Cmb_ID]:[Cmb_ID]],0),SUM(N(W$1),N($R80),1)),CHOOSE(AC[[M]:[M]],1,0,1,AC[[DB]:[DB]])),PRODUCT(SUM(ROUND(AVERAGE(VALUE(W$3),VALUE($P80)),0),CHOOSE(IF(OR(W$1,$R80),4,INDEX(CMB[[Res_Rare]:[Res_Rare]],MATCH(ROUND(MIN(SUM(W$4,$O80/1000),SUM($O80,W$4/1000)),3),CMB[[Cmb_ID]:[Cmb_ID]],0))),-1,-1,0,0)),IF(OR(W$1,$R80),4,INDEX(CMB[[Cmb_Rare]:[Cmb_Rare]],MATCH(ROUND(MIN(SUM(W$4,$O80/1000),SUM($O80,W$4/1000)),3),CMB[[Cmb_ID]:[Cmb_ID]],0))),CHOOSE(AC[[M]:[M]],2,1,1,SUM(AC[[AB]:[DB]])))),""))</f>
        <v/>
      </c>
      <c r="X80" t="str">
        <f>IF(OR(X$5="",$S80=""),"",IFERROR(SUM(PRODUCT(INDEX(CMB[[BA_0O]:[BA_2O]],MATCH(ROUND(MIN(SUM(X$4,$O80/1000),SUM($O80,X$4/1000)),3),CMB[[Cmb_ID]:[Cmb_ID]],0),SUM(N(X$1),N($R80),1)),CHOOSE(AC[[M]:[M]],1,1,0,AC[[AB]:[AB]])),PRODUCT(INDEX(CMB[[BD_0O]:[BD_2O]],MATCH(ROUND(MIN(SUM(X$4,$O80/1000),SUM($O80,X$4/1000)),3),CMB[[Cmb_ID]:[Cmb_ID]],0),SUM(N(X$1),N($R80),1)),CHOOSE(AC[[M]:[M]],1,0,1,AC[[DB]:[DB]])),PRODUCT(SUM(ROUND(AVERAGE(VALUE(X$3),VALUE($P80)),0),CHOOSE(IF(OR(X$1,$R80),4,INDEX(CMB[[Res_Rare]:[Res_Rare]],MATCH(ROUND(MIN(SUM(X$4,$O80/1000),SUM($O80,X$4/1000)),3),CMB[[Cmb_ID]:[Cmb_ID]],0))),-1,-1,0,0)),IF(OR(X$1,$R80),4,INDEX(CMB[[Cmb_Rare]:[Cmb_Rare]],MATCH(ROUND(MIN(SUM(X$4,$O80/1000),SUM($O80,X$4/1000)),3),CMB[[Cmb_ID]:[Cmb_ID]],0))),CHOOSE(AC[[M]:[M]],2,1,1,SUM(AC[[AB]:[DB]])))),""))</f>
        <v/>
      </c>
      <c r="Y80" t="str">
        <f>IF(OR(Y$5="",$S80=""),"",IFERROR(SUM(PRODUCT(INDEX(CMB[[BA_0O]:[BA_2O]],MATCH(ROUND(MIN(SUM(Y$4,$O80/1000),SUM($O80,Y$4/1000)),3),CMB[[Cmb_ID]:[Cmb_ID]],0),SUM(N(Y$1),N($R80),1)),CHOOSE(AC[[M]:[M]],1,1,0,AC[[AB]:[AB]])),PRODUCT(INDEX(CMB[[BD_0O]:[BD_2O]],MATCH(ROUND(MIN(SUM(Y$4,$O80/1000),SUM($O80,Y$4/1000)),3),CMB[[Cmb_ID]:[Cmb_ID]],0),SUM(N(Y$1),N($R80),1)),CHOOSE(AC[[M]:[M]],1,0,1,AC[[DB]:[DB]])),PRODUCT(SUM(ROUND(AVERAGE(VALUE(Y$3),VALUE($P80)),0),CHOOSE(IF(OR(Y$1,$R80),4,INDEX(CMB[[Res_Rare]:[Res_Rare]],MATCH(ROUND(MIN(SUM(Y$4,$O80/1000),SUM($O80,Y$4/1000)),3),CMB[[Cmb_ID]:[Cmb_ID]],0))),-1,-1,0,0)),IF(OR(Y$1,$R80),4,INDEX(CMB[[Cmb_Rare]:[Cmb_Rare]],MATCH(ROUND(MIN(SUM(Y$4,$O80/1000),SUM($O80,Y$4/1000)),3),CMB[[Cmb_ID]:[Cmb_ID]],0))),CHOOSE(AC[[M]:[M]],2,1,1,SUM(AC[[AB]:[DB]])))),""))</f>
        <v/>
      </c>
      <c r="Z80" t="str">
        <f>IF(OR(Z$5="",$S80=""),"",IFERROR(SUM(PRODUCT(INDEX(CMB[[BA_0O]:[BA_2O]],MATCH(ROUND(MIN(SUM(Z$4,$O80/1000),SUM($O80,Z$4/1000)),3),CMB[[Cmb_ID]:[Cmb_ID]],0),SUM(N(Z$1),N($R80),1)),CHOOSE(AC[[M]:[M]],1,1,0,AC[[AB]:[AB]])),PRODUCT(INDEX(CMB[[BD_0O]:[BD_2O]],MATCH(ROUND(MIN(SUM(Z$4,$O80/1000),SUM($O80,Z$4/1000)),3),CMB[[Cmb_ID]:[Cmb_ID]],0),SUM(N(Z$1),N($R80),1)),CHOOSE(AC[[M]:[M]],1,0,1,AC[[DB]:[DB]])),PRODUCT(SUM(ROUND(AVERAGE(VALUE(Z$3),VALUE($P80)),0),CHOOSE(IF(OR(Z$1,$R80),4,INDEX(CMB[[Res_Rare]:[Res_Rare]],MATCH(ROUND(MIN(SUM(Z$4,$O80/1000),SUM($O80,Z$4/1000)),3),CMB[[Cmb_ID]:[Cmb_ID]],0))),-1,-1,0,0)),IF(OR(Z$1,$R80),4,INDEX(CMB[[Cmb_Rare]:[Cmb_Rare]],MATCH(ROUND(MIN(SUM(Z$4,$O80/1000),SUM($O80,Z$4/1000)),3),CMB[[Cmb_ID]:[Cmb_ID]],0))),CHOOSE(AC[[M]:[M]],2,1,1,SUM(AC[[AB]:[DB]])))),""))</f>
        <v/>
      </c>
      <c r="AA80" t="str">
        <f>IF(OR(AA$5="",$S80=""),"",IFERROR(SUM(PRODUCT(INDEX(CMB[[BA_0O]:[BA_2O]],MATCH(ROUND(MIN(SUM(AA$4,$O80/1000),SUM($O80,AA$4/1000)),3),CMB[[Cmb_ID]:[Cmb_ID]],0),SUM(N(AA$1),N($R80),1)),CHOOSE(AC[[M]:[M]],1,1,0,AC[[AB]:[AB]])),PRODUCT(INDEX(CMB[[BD_0O]:[BD_2O]],MATCH(ROUND(MIN(SUM(AA$4,$O80/1000),SUM($O80,AA$4/1000)),3),CMB[[Cmb_ID]:[Cmb_ID]],0),SUM(N(AA$1),N($R80),1)),CHOOSE(AC[[M]:[M]],1,0,1,AC[[DB]:[DB]])),PRODUCT(SUM(ROUND(AVERAGE(VALUE(AA$3),VALUE($P80)),0),CHOOSE(IF(OR(AA$1,$R80),4,INDEX(CMB[[Res_Rare]:[Res_Rare]],MATCH(ROUND(MIN(SUM(AA$4,$O80/1000),SUM($O80,AA$4/1000)),3),CMB[[Cmb_ID]:[Cmb_ID]],0))),-1,-1,0,0)),IF(OR(AA$1,$R80),4,INDEX(CMB[[Cmb_Rare]:[Cmb_Rare]],MATCH(ROUND(MIN(SUM(AA$4,$O80/1000),SUM($O80,AA$4/1000)),3),CMB[[Cmb_ID]:[Cmb_ID]],0))),CHOOSE(AC[[M]:[M]],2,1,1,SUM(AC[[AB]:[DB]])))),""))</f>
        <v/>
      </c>
      <c r="AB80" t="str">
        <f>IF(OR(AB$5="",$S80=""),"",IFERROR(SUM(PRODUCT(INDEX(CMB[[BA_0O]:[BA_2O]],MATCH(ROUND(MIN(SUM(AB$4,$O80/1000),SUM($O80,AB$4/1000)),3),CMB[[Cmb_ID]:[Cmb_ID]],0),SUM(N(AB$1),N($R80),1)),CHOOSE(AC[[M]:[M]],1,1,0,AC[[AB]:[AB]])),PRODUCT(INDEX(CMB[[BD_0O]:[BD_2O]],MATCH(ROUND(MIN(SUM(AB$4,$O80/1000),SUM($O80,AB$4/1000)),3),CMB[[Cmb_ID]:[Cmb_ID]],0),SUM(N(AB$1),N($R80),1)),CHOOSE(AC[[M]:[M]],1,0,1,AC[[DB]:[DB]])),PRODUCT(SUM(ROUND(AVERAGE(VALUE(AB$3),VALUE($P80)),0),CHOOSE(IF(OR(AB$1,$R80),4,INDEX(CMB[[Res_Rare]:[Res_Rare]],MATCH(ROUND(MIN(SUM(AB$4,$O80/1000),SUM($O80,AB$4/1000)),3),CMB[[Cmb_ID]:[Cmb_ID]],0))),-1,-1,0,0)),IF(OR(AB$1,$R80),4,INDEX(CMB[[Cmb_Rare]:[Cmb_Rare]],MATCH(ROUND(MIN(SUM(AB$4,$O80/1000),SUM($O80,AB$4/1000)),3),CMB[[Cmb_ID]:[Cmb_ID]],0))),CHOOSE(AC[[M]:[M]],2,1,1,SUM(AC[[AB]:[DB]])))),""))</f>
        <v/>
      </c>
      <c r="AC80" t="str">
        <f>IF(OR(AC$5="",$S80=""),"",IFERROR(SUM(PRODUCT(INDEX(CMB[[BA_0O]:[BA_2O]],MATCH(ROUND(MIN(SUM(AC$4,$O80/1000),SUM($O80,AC$4/1000)),3),CMB[[Cmb_ID]:[Cmb_ID]],0),SUM(N(AC$1),N($R80),1)),CHOOSE(AC[[M]:[M]],1,1,0,AC[[AB]:[AB]])),PRODUCT(INDEX(CMB[[BD_0O]:[BD_2O]],MATCH(ROUND(MIN(SUM(AC$4,$O80/1000),SUM($O80,AC$4/1000)),3),CMB[[Cmb_ID]:[Cmb_ID]],0),SUM(N(AC$1),N($R80),1)),CHOOSE(AC[[M]:[M]],1,0,1,AC[[DB]:[DB]])),PRODUCT(SUM(ROUND(AVERAGE(VALUE(AC$3),VALUE($P80)),0),CHOOSE(IF(OR(AC$1,$R80),4,INDEX(CMB[[Res_Rare]:[Res_Rare]],MATCH(ROUND(MIN(SUM(AC$4,$O80/1000),SUM($O80,AC$4/1000)),3),CMB[[Cmb_ID]:[Cmb_ID]],0))),-1,-1,0,0)),IF(OR(AC$1,$R80),4,INDEX(CMB[[Cmb_Rare]:[Cmb_Rare]],MATCH(ROUND(MIN(SUM(AC$4,$O80/1000),SUM($O80,AC$4/1000)),3),CMB[[Cmb_ID]:[Cmb_ID]],0))),CHOOSE(AC[[M]:[M]],2,1,1,SUM(AC[[AB]:[DB]])))),""))</f>
        <v/>
      </c>
      <c r="AD80" t="str">
        <f>IF(OR(AD$5="",$S80=""),"",IFERROR(SUM(PRODUCT(INDEX(CMB[[BA_0O]:[BA_2O]],MATCH(ROUND(MIN(SUM(AD$4,$O80/1000),SUM($O80,AD$4/1000)),3),CMB[[Cmb_ID]:[Cmb_ID]],0),SUM(N(AD$1),N($R80),1)),CHOOSE(AC[[M]:[M]],1,1,0,AC[[AB]:[AB]])),PRODUCT(INDEX(CMB[[BD_0O]:[BD_2O]],MATCH(ROUND(MIN(SUM(AD$4,$O80/1000),SUM($O80,AD$4/1000)),3),CMB[[Cmb_ID]:[Cmb_ID]],0),SUM(N(AD$1),N($R80),1)),CHOOSE(AC[[M]:[M]],1,0,1,AC[[DB]:[DB]])),PRODUCT(SUM(ROUND(AVERAGE(VALUE(AD$3),VALUE($P80)),0),CHOOSE(IF(OR(AD$1,$R80),4,INDEX(CMB[[Res_Rare]:[Res_Rare]],MATCH(ROUND(MIN(SUM(AD$4,$O80/1000),SUM($O80,AD$4/1000)),3),CMB[[Cmb_ID]:[Cmb_ID]],0))),-1,-1,0,0)),IF(OR(AD$1,$R80),4,INDEX(CMB[[Cmb_Rare]:[Cmb_Rare]],MATCH(ROUND(MIN(SUM(AD$4,$O80/1000),SUM($O80,AD$4/1000)),3),CMB[[Cmb_ID]:[Cmb_ID]],0))),CHOOSE(AC[[M]:[M]],2,1,1,SUM(AC[[AB]:[DB]])))),""))</f>
        <v/>
      </c>
      <c r="AE80" t="str">
        <f>IF(OR(AE$5="",$S80=""),"",IFERROR(SUM(PRODUCT(INDEX(CMB[[BA_0O]:[BA_2O]],MATCH(ROUND(MIN(SUM(AE$4,$O80/1000),SUM($O80,AE$4/1000)),3),CMB[[Cmb_ID]:[Cmb_ID]],0),SUM(N(AE$1),N($R80),1)),CHOOSE(AC[[M]:[M]],1,1,0,AC[[AB]:[AB]])),PRODUCT(INDEX(CMB[[BD_0O]:[BD_2O]],MATCH(ROUND(MIN(SUM(AE$4,$O80/1000),SUM($O80,AE$4/1000)),3),CMB[[Cmb_ID]:[Cmb_ID]],0),SUM(N(AE$1),N($R80),1)),CHOOSE(AC[[M]:[M]],1,0,1,AC[[DB]:[DB]])),PRODUCT(SUM(ROUND(AVERAGE(VALUE(AE$3),VALUE($P80)),0),CHOOSE(IF(OR(AE$1,$R80),4,INDEX(CMB[[Res_Rare]:[Res_Rare]],MATCH(ROUND(MIN(SUM(AE$4,$O80/1000),SUM($O80,AE$4/1000)),3),CMB[[Cmb_ID]:[Cmb_ID]],0))),-1,-1,0,0)),IF(OR(AE$1,$R80),4,INDEX(CMB[[Cmb_Rare]:[Cmb_Rare]],MATCH(ROUND(MIN(SUM(AE$4,$O80/1000),SUM($O80,AE$4/1000)),3),CMB[[Cmb_ID]:[Cmb_ID]],0))),CHOOSE(AC[[M]:[M]],2,1,1,SUM(AC[[AB]:[DB]])))),""))</f>
        <v/>
      </c>
      <c r="AF80" t="str">
        <f>IF(OR(AF$5="",$S80=""),"",IFERROR(SUM(PRODUCT(INDEX(CMB[[BA_0O]:[BA_2O]],MATCH(ROUND(MIN(SUM(AF$4,$O80/1000),SUM($O80,AF$4/1000)),3),CMB[[Cmb_ID]:[Cmb_ID]],0),SUM(N(AF$1),N($R80),1)),CHOOSE(AC[[M]:[M]],1,1,0,AC[[AB]:[AB]])),PRODUCT(INDEX(CMB[[BD_0O]:[BD_2O]],MATCH(ROUND(MIN(SUM(AF$4,$O80/1000),SUM($O80,AF$4/1000)),3),CMB[[Cmb_ID]:[Cmb_ID]],0),SUM(N(AF$1),N($R80),1)),CHOOSE(AC[[M]:[M]],1,0,1,AC[[DB]:[DB]])),PRODUCT(SUM(ROUND(AVERAGE(VALUE(AF$3),VALUE($P80)),0),CHOOSE(IF(OR(AF$1,$R80),4,INDEX(CMB[[Res_Rare]:[Res_Rare]],MATCH(ROUND(MIN(SUM(AF$4,$O80/1000),SUM($O80,AF$4/1000)),3),CMB[[Cmb_ID]:[Cmb_ID]],0))),-1,-1,0,0)),IF(OR(AF$1,$R80),4,INDEX(CMB[[Cmb_Rare]:[Cmb_Rare]],MATCH(ROUND(MIN(SUM(AF$4,$O80/1000),SUM($O80,AF$4/1000)),3),CMB[[Cmb_ID]:[Cmb_ID]],0))),CHOOSE(AC[[M]:[M]],2,1,1,SUM(AC[[AB]:[DB]])))),""))</f>
        <v/>
      </c>
      <c r="AG80" t="str">
        <f>IF(OR(AG$5="",$S80=""),"",IFERROR(SUM(PRODUCT(INDEX(CMB[[BA_0O]:[BA_2O]],MATCH(ROUND(MIN(SUM(AG$4,$O80/1000),SUM($O80,AG$4/1000)),3),CMB[[Cmb_ID]:[Cmb_ID]],0),SUM(N(AG$1),N($R80),1)),CHOOSE(AC[[M]:[M]],1,1,0,AC[[AB]:[AB]])),PRODUCT(INDEX(CMB[[BD_0O]:[BD_2O]],MATCH(ROUND(MIN(SUM(AG$4,$O80/1000),SUM($O80,AG$4/1000)),3),CMB[[Cmb_ID]:[Cmb_ID]],0),SUM(N(AG$1),N($R80),1)),CHOOSE(AC[[M]:[M]],1,0,1,AC[[DB]:[DB]])),PRODUCT(SUM(ROUND(AVERAGE(VALUE(AG$3),VALUE($P80)),0),CHOOSE(IF(OR(AG$1,$R80),4,INDEX(CMB[[Res_Rare]:[Res_Rare]],MATCH(ROUND(MIN(SUM(AG$4,$O80/1000),SUM($O80,AG$4/1000)),3),CMB[[Cmb_ID]:[Cmb_ID]],0))),-1,-1,0,0)),IF(OR(AG$1,$R80),4,INDEX(CMB[[Cmb_Rare]:[Cmb_Rare]],MATCH(ROUND(MIN(SUM(AG$4,$O80/1000),SUM($O80,AG$4/1000)),3),CMB[[Cmb_ID]:[Cmb_ID]],0))),CHOOSE(AC[[M]:[M]],2,1,1,SUM(AC[[AB]:[DB]])))),""))</f>
        <v/>
      </c>
      <c r="AH80" t="str">
        <f>IF(OR(AH$5="",$S80=""),"",IFERROR(SUM(PRODUCT(INDEX(CMB[[BA_0O]:[BA_2O]],MATCH(ROUND(MIN(SUM(AH$4,$O80/1000),SUM($O80,AH$4/1000)),3),CMB[[Cmb_ID]:[Cmb_ID]],0),SUM(N(AH$1),N($R80),1)),CHOOSE(AC[[M]:[M]],1,1,0,AC[[AB]:[AB]])),PRODUCT(INDEX(CMB[[BD_0O]:[BD_2O]],MATCH(ROUND(MIN(SUM(AH$4,$O80/1000),SUM($O80,AH$4/1000)),3),CMB[[Cmb_ID]:[Cmb_ID]],0),SUM(N(AH$1),N($R80),1)),CHOOSE(AC[[M]:[M]],1,0,1,AC[[DB]:[DB]])),PRODUCT(SUM(ROUND(AVERAGE(VALUE(AH$3),VALUE($P80)),0),CHOOSE(IF(OR(AH$1,$R80),4,INDEX(CMB[[Res_Rare]:[Res_Rare]],MATCH(ROUND(MIN(SUM(AH$4,$O80/1000),SUM($O80,AH$4/1000)),3),CMB[[Cmb_ID]:[Cmb_ID]],0))),-1,-1,0,0)),IF(OR(AH$1,$R80),4,INDEX(CMB[[Cmb_Rare]:[Cmb_Rare]],MATCH(ROUND(MIN(SUM(AH$4,$O80/1000),SUM($O80,AH$4/1000)),3),CMB[[Cmb_ID]:[Cmb_ID]],0))),CHOOSE(AC[[M]:[M]],2,1,1,SUM(AC[[AB]:[DB]])))),""))</f>
        <v/>
      </c>
      <c r="AI80" t="str">
        <f>IF(OR(AI$5="",$S80=""),"",IFERROR(SUM(PRODUCT(INDEX(CMB[[BA_0O]:[BA_2O]],MATCH(ROUND(MIN(SUM(AI$4,$O80/1000),SUM($O80,AI$4/1000)),3),CMB[[Cmb_ID]:[Cmb_ID]],0),SUM(N(AI$1),N($R80),1)),CHOOSE(AC[[M]:[M]],1,1,0,AC[[AB]:[AB]])),PRODUCT(INDEX(CMB[[BD_0O]:[BD_2O]],MATCH(ROUND(MIN(SUM(AI$4,$O80/1000),SUM($O80,AI$4/1000)),3),CMB[[Cmb_ID]:[Cmb_ID]],0),SUM(N(AI$1),N($R80),1)),CHOOSE(AC[[M]:[M]],1,0,1,AC[[DB]:[DB]])),PRODUCT(SUM(ROUND(AVERAGE(VALUE(AI$3),VALUE($P80)),0),CHOOSE(IF(OR(AI$1,$R80),4,INDEX(CMB[[Res_Rare]:[Res_Rare]],MATCH(ROUND(MIN(SUM(AI$4,$O80/1000),SUM($O80,AI$4/1000)),3),CMB[[Cmb_ID]:[Cmb_ID]],0))),-1,-1,0,0)),IF(OR(AI$1,$R80),4,INDEX(CMB[[Cmb_Rare]:[Cmb_Rare]],MATCH(ROUND(MIN(SUM(AI$4,$O80/1000),SUM($O80,AI$4/1000)),3),CMB[[Cmb_ID]:[Cmb_ID]],0))),CHOOSE(AC[[M]:[M]],2,1,1,SUM(AC[[AB]:[DB]])))),""))</f>
        <v/>
      </c>
      <c r="AJ80" t="str">
        <f>IF(OR(AJ$5="",$S80=""),"",IFERROR(SUM(PRODUCT(INDEX(CMB[[BA_0O]:[BA_2O]],MATCH(ROUND(MIN(SUM(AJ$4,$O80/1000),SUM($O80,AJ$4/1000)),3),CMB[[Cmb_ID]:[Cmb_ID]],0),SUM(N(AJ$1),N($R80),1)),CHOOSE(AC[[M]:[M]],1,1,0,AC[[AB]:[AB]])),PRODUCT(INDEX(CMB[[BD_0O]:[BD_2O]],MATCH(ROUND(MIN(SUM(AJ$4,$O80/1000),SUM($O80,AJ$4/1000)),3),CMB[[Cmb_ID]:[Cmb_ID]],0),SUM(N(AJ$1),N($R80),1)),CHOOSE(AC[[M]:[M]],1,0,1,AC[[DB]:[DB]])),PRODUCT(SUM(ROUND(AVERAGE(VALUE(AJ$3),VALUE($P80)),0),CHOOSE(IF(OR(AJ$1,$R80),4,INDEX(CMB[[Res_Rare]:[Res_Rare]],MATCH(ROUND(MIN(SUM(AJ$4,$O80/1000),SUM($O80,AJ$4/1000)),3),CMB[[Cmb_ID]:[Cmb_ID]],0))),-1,-1,0,0)),IF(OR(AJ$1,$R80),4,INDEX(CMB[[Cmb_Rare]:[Cmb_Rare]],MATCH(ROUND(MIN(SUM(AJ$4,$O80/1000),SUM($O80,AJ$4/1000)),3),CMB[[Cmb_ID]:[Cmb_ID]],0))),CHOOSE(AC[[M]:[M]],2,1,1,SUM(AC[[AB]:[DB]])))),""))</f>
        <v/>
      </c>
      <c r="AK80" t="str">
        <f>IF(OR(AK$5="",$S80=""),"",IFERROR(SUM(PRODUCT(INDEX(CMB[[BA_0O]:[BA_2O]],MATCH(ROUND(MIN(SUM(AK$4,$O80/1000),SUM($O80,AK$4/1000)),3),CMB[[Cmb_ID]:[Cmb_ID]],0),SUM(N(AK$1),N($R80),1)),CHOOSE(AC[[M]:[M]],1,1,0,AC[[AB]:[AB]])),PRODUCT(INDEX(CMB[[BD_0O]:[BD_2O]],MATCH(ROUND(MIN(SUM(AK$4,$O80/1000),SUM($O80,AK$4/1000)),3),CMB[[Cmb_ID]:[Cmb_ID]],0),SUM(N(AK$1),N($R80),1)),CHOOSE(AC[[M]:[M]],1,0,1,AC[[DB]:[DB]])),PRODUCT(SUM(ROUND(AVERAGE(VALUE(AK$3),VALUE($P80)),0),CHOOSE(IF(OR(AK$1,$R80),4,INDEX(CMB[[Res_Rare]:[Res_Rare]],MATCH(ROUND(MIN(SUM(AK$4,$O80/1000),SUM($O80,AK$4/1000)),3),CMB[[Cmb_ID]:[Cmb_ID]],0))),-1,-1,0,0)),IF(OR(AK$1,$R80),4,INDEX(CMB[[Cmb_Rare]:[Cmb_Rare]],MATCH(ROUND(MIN(SUM(AK$4,$O80/1000),SUM($O80,AK$4/1000)),3),CMB[[Cmb_ID]:[Cmb_ID]],0))),CHOOSE(AC[[M]:[M]],2,1,1,SUM(AC[[AB]:[DB]])))),""))</f>
        <v/>
      </c>
      <c r="AL80" t="str">
        <f>IF(OR(AL$5="",$S80=""),"",IFERROR(SUM(PRODUCT(INDEX(CMB[[BA_0O]:[BA_2O]],MATCH(ROUND(MIN(SUM(AL$4,$O80/1000),SUM($O80,AL$4/1000)),3),CMB[[Cmb_ID]:[Cmb_ID]],0),SUM(N(AL$1),N($R80),1)),CHOOSE(AC[[M]:[M]],1,1,0,AC[[AB]:[AB]])),PRODUCT(INDEX(CMB[[BD_0O]:[BD_2O]],MATCH(ROUND(MIN(SUM(AL$4,$O80/1000),SUM($O80,AL$4/1000)),3),CMB[[Cmb_ID]:[Cmb_ID]],0),SUM(N(AL$1),N($R80),1)),CHOOSE(AC[[M]:[M]],1,0,1,AC[[DB]:[DB]])),PRODUCT(SUM(ROUND(AVERAGE(VALUE(AL$3),VALUE($P80)),0),CHOOSE(IF(OR(AL$1,$R80),4,INDEX(CMB[[Res_Rare]:[Res_Rare]],MATCH(ROUND(MIN(SUM(AL$4,$O80/1000),SUM($O80,AL$4/1000)),3),CMB[[Cmb_ID]:[Cmb_ID]],0))),-1,-1,0,0)),IF(OR(AL$1,$R80),4,INDEX(CMB[[Cmb_Rare]:[Cmb_Rare]],MATCH(ROUND(MIN(SUM(AL$4,$O80/1000),SUM($O80,AL$4/1000)),3),CMB[[Cmb_ID]:[Cmb_ID]],0))),CHOOSE(AC[[M]:[M]],2,1,1,SUM(AC[[AB]:[DB]])))),""))</f>
        <v/>
      </c>
      <c r="AM80" t="str">
        <f>IF(OR(AM$5="",$S80=""),"",IFERROR(SUM(PRODUCT(INDEX(CMB[[BA_0O]:[BA_2O]],MATCH(ROUND(MIN(SUM(AM$4,$O80/1000),SUM($O80,AM$4/1000)),3),CMB[[Cmb_ID]:[Cmb_ID]],0),SUM(N(AM$1),N($R80),1)),CHOOSE(AC[[M]:[M]],1,1,0,AC[[AB]:[AB]])),PRODUCT(INDEX(CMB[[BD_0O]:[BD_2O]],MATCH(ROUND(MIN(SUM(AM$4,$O80/1000),SUM($O80,AM$4/1000)),3),CMB[[Cmb_ID]:[Cmb_ID]],0),SUM(N(AM$1),N($R80),1)),CHOOSE(AC[[M]:[M]],1,0,1,AC[[DB]:[DB]])),PRODUCT(SUM(ROUND(AVERAGE(VALUE(AM$3),VALUE($P80)),0),CHOOSE(IF(OR(AM$1,$R80),4,INDEX(CMB[[Res_Rare]:[Res_Rare]],MATCH(ROUND(MIN(SUM(AM$4,$O80/1000),SUM($O80,AM$4/1000)),3),CMB[[Cmb_ID]:[Cmb_ID]],0))),-1,-1,0,0)),IF(OR(AM$1,$R80),4,INDEX(CMB[[Cmb_Rare]:[Cmb_Rare]],MATCH(ROUND(MIN(SUM(AM$4,$O80/1000),SUM($O80,AM$4/1000)),3),CMB[[Cmb_ID]:[Cmb_ID]],0))),CHOOSE(AC[[M]:[M]],2,1,1,SUM(AC[[AB]:[DB]])))),""))</f>
        <v/>
      </c>
      <c r="AN80" t="str">
        <f>IF(OR(AN$5="",$S80=""),"",IFERROR(SUM(PRODUCT(INDEX(CMB[[BA_0O]:[BA_2O]],MATCH(ROUND(MIN(SUM(AN$4,$O80/1000),SUM($O80,AN$4/1000)),3),CMB[[Cmb_ID]:[Cmb_ID]],0),SUM(N(AN$1),N($R80),1)),CHOOSE(AC[[M]:[M]],1,1,0,AC[[AB]:[AB]])),PRODUCT(INDEX(CMB[[BD_0O]:[BD_2O]],MATCH(ROUND(MIN(SUM(AN$4,$O80/1000),SUM($O80,AN$4/1000)),3),CMB[[Cmb_ID]:[Cmb_ID]],0),SUM(N(AN$1),N($R80),1)),CHOOSE(AC[[M]:[M]],1,0,1,AC[[DB]:[DB]])),PRODUCT(SUM(ROUND(AVERAGE(VALUE(AN$3),VALUE($P80)),0),CHOOSE(IF(OR(AN$1,$R80),4,INDEX(CMB[[Res_Rare]:[Res_Rare]],MATCH(ROUND(MIN(SUM(AN$4,$O80/1000),SUM($O80,AN$4/1000)),3),CMB[[Cmb_ID]:[Cmb_ID]],0))),-1,-1,0,0)),IF(OR(AN$1,$R80),4,INDEX(CMB[[Cmb_Rare]:[Cmb_Rare]],MATCH(ROUND(MIN(SUM(AN$4,$O80/1000),SUM($O80,AN$4/1000)),3),CMB[[Cmb_ID]:[Cmb_ID]],0))),CHOOSE(AC[[M]:[M]],2,1,1,SUM(AC[[AB]:[DB]])))),""))</f>
        <v/>
      </c>
      <c r="AO80" t="str">
        <f>IF(OR(AO$5="",$S80=""),"",IFERROR(SUM(PRODUCT(INDEX(CMB[[BA_0O]:[BA_2O]],MATCH(ROUND(MIN(SUM(AO$4,$O80/1000),SUM($O80,AO$4/1000)),3),CMB[[Cmb_ID]:[Cmb_ID]],0),SUM(N(AO$1),N($R80),1)),CHOOSE(AC[[M]:[M]],1,1,0,AC[[AB]:[AB]])),PRODUCT(INDEX(CMB[[BD_0O]:[BD_2O]],MATCH(ROUND(MIN(SUM(AO$4,$O80/1000),SUM($O80,AO$4/1000)),3),CMB[[Cmb_ID]:[Cmb_ID]],0),SUM(N(AO$1),N($R80),1)),CHOOSE(AC[[M]:[M]],1,0,1,AC[[DB]:[DB]])),PRODUCT(SUM(ROUND(AVERAGE(VALUE(AO$3),VALUE($P80)),0),CHOOSE(IF(OR(AO$1,$R80),4,INDEX(CMB[[Res_Rare]:[Res_Rare]],MATCH(ROUND(MIN(SUM(AO$4,$O80/1000),SUM($O80,AO$4/1000)),3),CMB[[Cmb_ID]:[Cmb_ID]],0))),-1,-1,0,0)),IF(OR(AO$1,$R80),4,INDEX(CMB[[Cmb_Rare]:[Cmb_Rare]],MATCH(ROUND(MIN(SUM(AO$4,$O80/1000),SUM($O80,AO$4/1000)),3),CMB[[Cmb_ID]:[Cmb_ID]],0))),CHOOSE(AC[[M]:[M]],2,1,1,SUM(AC[[AB]:[DB]])))),""))</f>
        <v/>
      </c>
      <c r="AP80" t="str">
        <f>IF(OR(AP$5="",$S80=""),"",IFERROR(SUM(PRODUCT(INDEX(CMB[[BA_0O]:[BA_2O]],MATCH(ROUND(MIN(SUM(AP$4,$O80/1000),SUM($O80,AP$4/1000)),3),CMB[[Cmb_ID]:[Cmb_ID]],0),SUM(N(AP$1),N($R80),1)),CHOOSE(AC[[M]:[M]],1,1,0,AC[[AB]:[AB]])),PRODUCT(INDEX(CMB[[BD_0O]:[BD_2O]],MATCH(ROUND(MIN(SUM(AP$4,$O80/1000),SUM($O80,AP$4/1000)),3),CMB[[Cmb_ID]:[Cmb_ID]],0),SUM(N(AP$1),N($R80),1)),CHOOSE(AC[[M]:[M]],1,0,1,AC[[DB]:[DB]])),PRODUCT(SUM(ROUND(AVERAGE(VALUE(AP$3),VALUE($P80)),0),CHOOSE(IF(OR(AP$1,$R80),4,INDEX(CMB[[Res_Rare]:[Res_Rare]],MATCH(ROUND(MIN(SUM(AP$4,$O80/1000),SUM($O80,AP$4/1000)),3),CMB[[Cmb_ID]:[Cmb_ID]],0))),-1,-1,0,0)),IF(OR(AP$1,$R80),4,INDEX(CMB[[Cmb_Rare]:[Cmb_Rare]],MATCH(ROUND(MIN(SUM(AP$4,$O80/1000),SUM($O80,AP$4/1000)),3),CMB[[Cmb_ID]:[Cmb_ID]],0))),CHOOSE(AC[[M]:[M]],2,1,1,SUM(AC[[AB]:[DB]])))),""))</f>
        <v/>
      </c>
      <c r="AQ80" t="str">
        <f>IF(OR(AQ$5="",$S80=""),"",IFERROR(SUM(PRODUCT(INDEX(CMB[[BA_0O]:[BA_2O]],MATCH(ROUND(MIN(SUM(AQ$4,$O80/1000),SUM($O80,AQ$4/1000)),3),CMB[[Cmb_ID]:[Cmb_ID]],0),SUM(N(AQ$1),N($R80),1)),CHOOSE(AC[[M]:[M]],1,1,0,AC[[AB]:[AB]])),PRODUCT(INDEX(CMB[[BD_0O]:[BD_2O]],MATCH(ROUND(MIN(SUM(AQ$4,$O80/1000),SUM($O80,AQ$4/1000)),3),CMB[[Cmb_ID]:[Cmb_ID]],0),SUM(N(AQ$1),N($R80),1)),CHOOSE(AC[[M]:[M]],1,0,1,AC[[DB]:[DB]])),PRODUCT(SUM(ROUND(AVERAGE(VALUE(AQ$3),VALUE($P80)),0),CHOOSE(IF(OR(AQ$1,$R80),4,INDEX(CMB[[Res_Rare]:[Res_Rare]],MATCH(ROUND(MIN(SUM(AQ$4,$O80/1000),SUM($O80,AQ$4/1000)),3),CMB[[Cmb_ID]:[Cmb_ID]],0))),-1,-1,0,0)),IF(OR(AQ$1,$R80),4,INDEX(CMB[[Cmb_Rare]:[Cmb_Rare]],MATCH(ROUND(MIN(SUM(AQ$4,$O80/1000),SUM($O80,AQ$4/1000)),3),CMB[[Cmb_ID]:[Cmb_ID]],0))),CHOOSE(AC[[M]:[M]],2,1,1,SUM(AC[[AB]:[DB]])))),""))</f>
        <v/>
      </c>
      <c r="AR80" t="str">
        <f>IF(OR(AR$5="",$S80=""),"",IFERROR(SUM(PRODUCT(INDEX(CMB[[BA_0O]:[BA_2O]],MATCH(ROUND(MIN(SUM(AR$4,$O80/1000),SUM($O80,AR$4/1000)),3),CMB[[Cmb_ID]:[Cmb_ID]],0),SUM(N(AR$1),N($R80),1)),CHOOSE(AC[[M]:[M]],1,1,0,AC[[AB]:[AB]])),PRODUCT(INDEX(CMB[[BD_0O]:[BD_2O]],MATCH(ROUND(MIN(SUM(AR$4,$O80/1000),SUM($O80,AR$4/1000)),3),CMB[[Cmb_ID]:[Cmb_ID]],0),SUM(N(AR$1),N($R80),1)),CHOOSE(AC[[M]:[M]],1,0,1,AC[[DB]:[DB]])),PRODUCT(SUM(ROUND(AVERAGE(VALUE(AR$3),VALUE($P80)),0),CHOOSE(IF(OR(AR$1,$R80),4,INDEX(CMB[[Res_Rare]:[Res_Rare]],MATCH(ROUND(MIN(SUM(AR$4,$O80/1000),SUM($O80,AR$4/1000)),3),CMB[[Cmb_ID]:[Cmb_ID]],0))),-1,-1,0,0)),IF(OR(AR$1,$R80),4,INDEX(CMB[[Cmb_Rare]:[Cmb_Rare]],MATCH(ROUND(MIN(SUM(AR$4,$O80/1000),SUM($O80,AR$4/1000)),3),CMB[[Cmb_ID]:[Cmb_ID]],0))),CHOOSE(AC[[M]:[M]],2,1,1,SUM(AC[[AB]:[DB]])))),""))</f>
        <v/>
      </c>
      <c r="AS80" t="str">
        <f>IF(OR(AS$5="",$S80=""),"",IFERROR(SUM(PRODUCT(INDEX(CMB[[BA_0O]:[BA_2O]],MATCH(ROUND(MIN(SUM(AS$4,$O80/1000),SUM($O80,AS$4/1000)),3),CMB[[Cmb_ID]:[Cmb_ID]],0),SUM(N(AS$1),N($R80),1)),CHOOSE(AC[[M]:[M]],1,1,0,AC[[AB]:[AB]])),PRODUCT(INDEX(CMB[[BD_0O]:[BD_2O]],MATCH(ROUND(MIN(SUM(AS$4,$O80/1000),SUM($O80,AS$4/1000)),3),CMB[[Cmb_ID]:[Cmb_ID]],0),SUM(N(AS$1),N($R80),1)),CHOOSE(AC[[M]:[M]],1,0,1,AC[[DB]:[DB]])),PRODUCT(SUM(ROUND(AVERAGE(VALUE(AS$3),VALUE($P80)),0),CHOOSE(IF(OR(AS$1,$R80),4,INDEX(CMB[[Res_Rare]:[Res_Rare]],MATCH(ROUND(MIN(SUM(AS$4,$O80/1000),SUM($O80,AS$4/1000)),3),CMB[[Cmb_ID]:[Cmb_ID]],0))),-1,-1,0,0)),IF(OR(AS$1,$R80),4,INDEX(CMB[[Cmb_Rare]:[Cmb_Rare]],MATCH(ROUND(MIN(SUM(AS$4,$O80/1000),SUM($O80,AS$4/1000)),3),CMB[[Cmb_ID]:[Cmb_ID]],0))),CHOOSE(AC[[M]:[M]],2,1,1,SUM(AC[[AB]:[DB]])))),""))</f>
        <v/>
      </c>
      <c r="AT80" t="str">
        <f>IF(OR(AT$5="",$S80=""),"",IFERROR(SUM(PRODUCT(INDEX(CMB[[BA_0O]:[BA_2O]],MATCH(ROUND(MIN(SUM(AT$4,$O80/1000),SUM($O80,AT$4/1000)),3),CMB[[Cmb_ID]:[Cmb_ID]],0),SUM(N(AT$1),N($R80),1)),CHOOSE(AC[[M]:[M]],1,1,0,AC[[AB]:[AB]])),PRODUCT(INDEX(CMB[[BD_0O]:[BD_2O]],MATCH(ROUND(MIN(SUM(AT$4,$O80/1000),SUM($O80,AT$4/1000)),3),CMB[[Cmb_ID]:[Cmb_ID]],0),SUM(N(AT$1),N($R80),1)),CHOOSE(AC[[M]:[M]],1,0,1,AC[[DB]:[DB]])),PRODUCT(SUM(ROUND(AVERAGE(VALUE(AT$3),VALUE($P80)),0),CHOOSE(IF(OR(AT$1,$R80),4,INDEX(CMB[[Res_Rare]:[Res_Rare]],MATCH(ROUND(MIN(SUM(AT$4,$O80/1000),SUM($O80,AT$4/1000)),3),CMB[[Cmb_ID]:[Cmb_ID]],0))),-1,-1,0,0)),IF(OR(AT$1,$R80),4,INDEX(CMB[[Cmb_Rare]:[Cmb_Rare]],MATCH(ROUND(MIN(SUM(AT$4,$O80/1000),SUM($O80,AT$4/1000)),3),CMB[[Cmb_ID]:[Cmb_ID]],0))),CHOOSE(AC[[M]:[M]],2,1,1,SUM(AC[[AB]:[DB]])))),""))</f>
        <v/>
      </c>
      <c r="AU80" t="str">
        <f>IF(OR(AU$5="",$S80=""),"",IFERROR(SUM(PRODUCT(INDEX(CMB[[BA_0O]:[BA_2O]],MATCH(ROUND(MIN(SUM(AU$4,$O80/1000),SUM($O80,AU$4/1000)),3),CMB[[Cmb_ID]:[Cmb_ID]],0),SUM(N(AU$1),N($R80),1)),CHOOSE(AC[[M]:[M]],1,1,0,AC[[AB]:[AB]])),PRODUCT(INDEX(CMB[[BD_0O]:[BD_2O]],MATCH(ROUND(MIN(SUM(AU$4,$O80/1000),SUM($O80,AU$4/1000)),3),CMB[[Cmb_ID]:[Cmb_ID]],0),SUM(N(AU$1),N($R80),1)),CHOOSE(AC[[M]:[M]],1,0,1,AC[[DB]:[DB]])),PRODUCT(SUM(ROUND(AVERAGE(VALUE(AU$3),VALUE($P80)),0),CHOOSE(IF(OR(AU$1,$R80),4,INDEX(CMB[[Res_Rare]:[Res_Rare]],MATCH(ROUND(MIN(SUM(AU$4,$O80/1000),SUM($O80,AU$4/1000)),3),CMB[[Cmb_ID]:[Cmb_ID]],0))),-1,-1,0,0)),IF(OR(AU$1,$R80),4,INDEX(CMB[[Cmb_Rare]:[Cmb_Rare]],MATCH(ROUND(MIN(SUM(AU$4,$O80/1000),SUM($O80,AU$4/1000)),3),CMB[[Cmb_ID]:[Cmb_ID]],0))),CHOOSE(AC[[M]:[M]],2,1,1,SUM(AC[[AB]:[DB]])))),""))</f>
        <v/>
      </c>
      <c r="AV80" t="str">
        <f>IF(OR(AV$5="",$S80=""),"",IFERROR(SUM(PRODUCT(INDEX(CMB[[BA_0O]:[BA_2O]],MATCH(ROUND(MIN(SUM(AV$4,$O80/1000),SUM($O80,AV$4/1000)),3),CMB[[Cmb_ID]:[Cmb_ID]],0),SUM(N(AV$1),N($R80),1)),CHOOSE(AC[[M]:[M]],1,1,0,AC[[AB]:[AB]])),PRODUCT(INDEX(CMB[[BD_0O]:[BD_2O]],MATCH(ROUND(MIN(SUM(AV$4,$O80/1000),SUM($O80,AV$4/1000)),3),CMB[[Cmb_ID]:[Cmb_ID]],0),SUM(N(AV$1),N($R80),1)),CHOOSE(AC[[M]:[M]],1,0,1,AC[[DB]:[DB]])),PRODUCT(SUM(ROUND(AVERAGE(VALUE(AV$3),VALUE($P80)),0),CHOOSE(IF(OR(AV$1,$R80),4,INDEX(CMB[[Res_Rare]:[Res_Rare]],MATCH(ROUND(MIN(SUM(AV$4,$O80/1000),SUM($O80,AV$4/1000)),3),CMB[[Cmb_ID]:[Cmb_ID]],0))),-1,-1,0,0)),IF(OR(AV$1,$R80),4,INDEX(CMB[[Cmb_Rare]:[Cmb_Rare]],MATCH(ROUND(MIN(SUM(AV$4,$O80/1000),SUM($O80,AV$4/1000)),3),CMB[[Cmb_ID]:[Cmb_ID]],0))),CHOOSE(AC[[M]:[M]],2,1,1,SUM(AC[[AB]:[DB]])))),""))</f>
        <v/>
      </c>
      <c r="AW80" t="str">
        <f>IF(OR(AW$5="",$S80=""),"",IFERROR(SUM(PRODUCT(INDEX(CMB[[BA_0O]:[BA_2O]],MATCH(ROUND(MIN(SUM(AW$4,$O80/1000),SUM($O80,AW$4/1000)),3),CMB[[Cmb_ID]:[Cmb_ID]],0),SUM(N(AW$1),N($R80),1)),CHOOSE(AC[[M]:[M]],1,1,0,AC[[AB]:[AB]])),PRODUCT(INDEX(CMB[[BD_0O]:[BD_2O]],MATCH(ROUND(MIN(SUM(AW$4,$O80/1000),SUM($O80,AW$4/1000)),3),CMB[[Cmb_ID]:[Cmb_ID]],0),SUM(N(AW$1),N($R80),1)),CHOOSE(AC[[M]:[M]],1,0,1,AC[[DB]:[DB]])),PRODUCT(SUM(ROUND(AVERAGE(VALUE(AW$3),VALUE($P80)),0),CHOOSE(IF(OR(AW$1,$R80),4,INDEX(CMB[[Res_Rare]:[Res_Rare]],MATCH(ROUND(MIN(SUM(AW$4,$O80/1000),SUM($O80,AW$4/1000)),3),CMB[[Cmb_ID]:[Cmb_ID]],0))),-1,-1,0,0)),IF(OR(AW$1,$R80),4,INDEX(CMB[[Cmb_Rare]:[Cmb_Rare]],MATCH(ROUND(MIN(SUM(AW$4,$O80/1000),SUM($O80,AW$4/1000)),3),CMB[[Cmb_ID]:[Cmb_ID]],0))),CHOOSE(AC[[M]:[M]],2,1,1,SUM(AC[[AB]:[DB]])))),""))</f>
        <v/>
      </c>
      <c r="AX80" t="str">
        <f>IF(OR(AX$5="",$S80=""),"",IFERROR(SUM(PRODUCT(INDEX(CMB[[BA_0O]:[BA_2O]],MATCH(ROUND(MIN(SUM(AX$4,$O80/1000),SUM($O80,AX$4/1000)),3),CMB[[Cmb_ID]:[Cmb_ID]],0),SUM(N(AX$1),N($R80),1)),CHOOSE(AC[[M]:[M]],1,1,0,AC[[AB]:[AB]])),PRODUCT(INDEX(CMB[[BD_0O]:[BD_2O]],MATCH(ROUND(MIN(SUM(AX$4,$O80/1000),SUM($O80,AX$4/1000)),3),CMB[[Cmb_ID]:[Cmb_ID]],0),SUM(N(AX$1),N($R80),1)),CHOOSE(AC[[M]:[M]],1,0,1,AC[[DB]:[DB]])),PRODUCT(SUM(ROUND(AVERAGE(VALUE(AX$3),VALUE($P80)),0),CHOOSE(IF(OR(AX$1,$R80),4,INDEX(CMB[[Res_Rare]:[Res_Rare]],MATCH(ROUND(MIN(SUM(AX$4,$O80/1000),SUM($O80,AX$4/1000)),3),CMB[[Cmb_ID]:[Cmb_ID]],0))),-1,-1,0,0)),IF(OR(AX$1,$R80),4,INDEX(CMB[[Cmb_Rare]:[Cmb_Rare]],MATCH(ROUND(MIN(SUM(AX$4,$O80/1000),SUM($O80,AX$4/1000)),3),CMB[[Cmb_ID]:[Cmb_ID]],0))),CHOOSE(AC[[M]:[M]],2,1,1,SUM(AC[[AB]:[DB]])))),""))</f>
        <v/>
      </c>
      <c r="AY80" t="str">
        <f>IF(OR(AY$5="",$S80=""),"",IFERROR(SUM(PRODUCT(INDEX(CMB[[BA_0O]:[BA_2O]],MATCH(ROUND(MIN(SUM(AY$4,$O80/1000),SUM($O80,AY$4/1000)),3),CMB[[Cmb_ID]:[Cmb_ID]],0),SUM(N(AY$1),N($R80),1)),CHOOSE(AC[[M]:[M]],1,1,0,AC[[AB]:[AB]])),PRODUCT(INDEX(CMB[[BD_0O]:[BD_2O]],MATCH(ROUND(MIN(SUM(AY$4,$O80/1000),SUM($O80,AY$4/1000)),3),CMB[[Cmb_ID]:[Cmb_ID]],0),SUM(N(AY$1),N($R80),1)),CHOOSE(AC[[M]:[M]],1,0,1,AC[[DB]:[DB]])),PRODUCT(SUM(ROUND(AVERAGE(VALUE(AY$3),VALUE($P80)),0),CHOOSE(IF(OR(AY$1,$R80),4,INDEX(CMB[[Res_Rare]:[Res_Rare]],MATCH(ROUND(MIN(SUM(AY$4,$O80/1000),SUM($O80,AY$4/1000)),3),CMB[[Cmb_ID]:[Cmb_ID]],0))),-1,-1,0,0)),IF(OR(AY$1,$R80),4,INDEX(CMB[[Cmb_Rare]:[Cmb_Rare]],MATCH(ROUND(MIN(SUM(AY$4,$O80/1000),SUM($O80,AY$4/1000)),3),CMB[[Cmb_ID]:[Cmb_ID]],0))),CHOOSE(AC[[M]:[M]],2,1,1,SUM(AC[[AB]:[DB]])))),""))</f>
        <v/>
      </c>
      <c r="AZ80" t="str">
        <f>IF(OR(AZ$5="",$S80=""),"",IFERROR(SUM(PRODUCT(INDEX(CMB[[BA_0O]:[BA_2O]],MATCH(ROUND(MIN(SUM(AZ$4,$O80/1000),SUM($O80,AZ$4/1000)),3),CMB[[Cmb_ID]:[Cmb_ID]],0),SUM(N(AZ$1),N($R80),1)),CHOOSE(AC[[M]:[M]],1,1,0,AC[[AB]:[AB]])),PRODUCT(INDEX(CMB[[BD_0O]:[BD_2O]],MATCH(ROUND(MIN(SUM(AZ$4,$O80/1000),SUM($O80,AZ$4/1000)),3),CMB[[Cmb_ID]:[Cmb_ID]],0),SUM(N(AZ$1),N($R80),1)),CHOOSE(AC[[M]:[M]],1,0,1,AC[[DB]:[DB]])),PRODUCT(SUM(ROUND(AVERAGE(VALUE(AZ$3),VALUE($P80)),0),CHOOSE(IF(OR(AZ$1,$R80),4,INDEX(CMB[[Res_Rare]:[Res_Rare]],MATCH(ROUND(MIN(SUM(AZ$4,$O80/1000),SUM($O80,AZ$4/1000)),3),CMB[[Cmb_ID]:[Cmb_ID]],0))),-1,-1,0,0)),IF(OR(AZ$1,$R80),4,INDEX(CMB[[Cmb_Rare]:[Cmb_Rare]],MATCH(ROUND(MIN(SUM(AZ$4,$O80/1000),SUM($O80,AZ$4/1000)),3),CMB[[Cmb_ID]:[Cmb_ID]],0))),CHOOSE(AC[[M]:[M]],2,1,1,SUM(AC[[AB]:[DB]])))),""))</f>
        <v/>
      </c>
      <c r="BA80" t="str">
        <f>IF(OR(BA$5="",$S80=""),"",IFERROR(SUM(PRODUCT(INDEX(CMB[[BA_0O]:[BA_2O]],MATCH(ROUND(MIN(SUM(BA$4,$O80/1000),SUM($O80,BA$4/1000)),3),CMB[[Cmb_ID]:[Cmb_ID]],0),SUM(N(BA$1),N($R80),1)),CHOOSE(AC[[M]:[M]],1,1,0,AC[[AB]:[AB]])),PRODUCT(INDEX(CMB[[BD_0O]:[BD_2O]],MATCH(ROUND(MIN(SUM(BA$4,$O80/1000),SUM($O80,BA$4/1000)),3),CMB[[Cmb_ID]:[Cmb_ID]],0),SUM(N(BA$1),N($R80),1)),CHOOSE(AC[[M]:[M]],1,0,1,AC[[DB]:[DB]])),PRODUCT(SUM(ROUND(AVERAGE(VALUE(BA$3),VALUE($P80)),0),CHOOSE(IF(OR(BA$1,$R80),4,INDEX(CMB[[Res_Rare]:[Res_Rare]],MATCH(ROUND(MIN(SUM(BA$4,$O80/1000),SUM($O80,BA$4/1000)),3),CMB[[Cmb_ID]:[Cmb_ID]],0))),-1,-1,0,0)),IF(OR(BA$1,$R80),4,INDEX(CMB[[Cmb_Rare]:[Cmb_Rare]],MATCH(ROUND(MIN(SUM(BA$4,$O80/1000),SUM($O80,BA$4/1000)),3),CMB[[Cmb_ID]:[Cmb_ID]],0))),CHOOSE(AC[[M]:[M]],2,1,1,SUM(AC[[AB]:[DB]])))),""))</f>
        <v/>
      </c>
      <c r="BB80" t="str">
        <f>IF(OR(BB$5="",$S80=""),"",IFERROR(SUM(PRODUCT(INDEX(CMB[[BA_0O]:[BA_2O]],MATCH(ROUND(MIN(SUM(BB$4,$O80/1000),SUM($O80,BB$4/1000)),3),CMB[[Cmb_ID]:[Cmb_ID]],0),SUM(N(BB$1),N($R80),1)),CHOOSE(AC[[M]:[M]],1,1,0,AC[[AB]:[AB]])),PRODUCT(INDEX(CMB[[BD_0O]:[BD_2O]],MATCH(ROUND(MIN(SUM(BB$4,$O80/1000),SUM($O80,BB$4/1000)),3),CMB[[Cmb_ID]:[Cmb_ID]],0),SUM(N(BB$1),N($R80),1)),CHOOSE(AC[[M]:[M]],1,0,1,AC[[DB]:[DB]])),PRODUCT(SUM(ROUND(AVERAGE(VALUE(BB$3),VALUE($P80)),0),CHOOSE(IF(OR(BB$1,$R80),4,INDEX(CMB[[Res_Rare]:[Res_Rare]],MATCH(ROUND(MIN(SUM(BB$4,$O80/1000),SUM($O80,BB$4/1000)),3),CMB[[Cmb_ID]:[Cmb_ID]],0))),-1,-1,0,0)),IF(OR(BB$1,$R80),4,INDEX(CMB[[Cmb_Rare]:[Cmb_Rare]],MATCH(ROUND(MIN(SUM(BB$4,$O80/1000),SUM($O80,BB$4/1000)),3),CMB[[Cmb_ID]:[Cmb_ID]],0))),CHOOSE(AC[[M]:[M]],2,1,1,SUM(AC[[AB]:[DB]])))),""))</f>
        <v/>
      </c>
      <c r="BC80" t="str">
        <f>IF(OR(BC$5="",$S80=""),"",IFERROR(SUM(PRODUCT(INDEX(CMB[[BA_0O]:[BA_2O]],MATCH(ROUND(MIN(SUM(BC$4,$O80/1000),SUM($O80,BC$4/1000)),3),CMB[[Cmb_ID]:[Cmb_ID]],0),SUM(N(BC$1),N($R80),1)),CHOOSE(AC[[M]:[M]],1,1,0,AC[[AB]:[AB]])),PRODUCT(INDEX(CMB[[BD_0O]:[BD_2O]],MATCH(ROUND(MIN(SUM(BC$4,$O80/1000),SUM($O80,BC$4/1000)),3),CMB[[Cmb_ID]:[Cmb_ID]],0),SUM(N(BC$1),N($R80),1)),CHOOSE(AC[[M]:[M]],1,0,1,AC[[DB]:[DB]])),PRODUCT(SUM(ROUND(AVERAGE(VALUE(BC$3),VALUE($P80)),0),CHOOSE(IF(OR(BC$1,$R80),4,INDEX(CMB[[Res_Rare]:[Res_Rare]],MATCH(ROUND(MIN(SUM(BC$4,$O80/1000),SUM($O80,BC$4/1000)),3),CMB[[Cmb_ID]:[Cmb_ID]],0))),-1,-1,0,0)),IF(OR(BC$1,$R80),4,INDEX(CMB[[Cmb_Rare]:[Cmb_Rare]],MATCH(ROUND(MIN(SUM(BC$4,$O80/1000),SUM($O80,BC$4/1000)),3),CMB[[Cmb_ID]:[Cmb_ID]],0))),CHOOSE(AC[[M]:[M]],2,1,1,SUM(AC[[AB]:[DB]])))),""))</f>
        <v/>
      </c>
      <c r="BD80" t="str">
        <f>IF(OR(BD$5="",$S80=""),"",IFERROR(SUM(PRODUCT(INDEX(CMB[[BA_0O]:[BA_2O]],MATCH(ROUND(MIN(SUM(BD$4,$O80/1000),SUM($O80,BD$4/1000)),3),CMB[[Cmb_ID]:[Cmb_ID]],0),SUM(N(BD$1),N($R80),1)),CHOOSE(AC[[M]:[M]],1,1,0,AC[[AB]:[AB]])),PRODUCT(INDEX(CMB[[BD_0O]:[BD_2O]],MATCH(ROUND(MIN(SUM(BD$4,$O80/1000),SUM($O80,BD$4/1000)),3),CMB[[Cmb_ID]:[Cmb_ID]],0),SUM(N(BD$1),N($R80),1)),CHOOSE(AC[[M]:[M]],1,0,1,AC[[DB]:[DB]])),PRODUCT(SUM(ROUND(AVERAGE(VALUE(BD$3),VALUE($P80)),0),CHOOSE(IF(OR(BD$1,$R80),4,INDEX(CMB[[Res_Rare]:[Res_Rare]],MATCH(ROUND(MIN(SUM(BD$4,$O80/1000),SUM($O80,BD$4/1000)),3),CMB[[Cmb_ID]:[Cmb_ID]],0))),-1,-1,0,0)),IF(OR(BD$1,$R80),4,INDEX(CMB[[Cmb_Rare]:[Cmb_Rare]],MATCH(ROUND(MIN(SUM(BD$4,$O80/1000),SUM($O80,BD$4/1000)),3),CMB[[Cmb_ID]:[Cmb_ID]],0))),CHOOSE(AC[[M]:[M]],2,1,1,SUM(AC[[AB]:[DB]])))),""))</f>
        <v/>
      </c>
      <c r="BE80" t="str">
        <f>IF(OR(BE$5="",$S80=""),"",IFERROR(SUM(PRODUCT(INDEX(CMB[[BA_0O]:[BA_2O]],MATCH(ROUND(MIN(SUM(BE$4,$O80/1000),SUM($O80,BE$4/1000)),3),CMB[[Cmb_ID]:[Cmb_ID]],0),SUM(N(BE$1),N($R80),1)),CHOOSE(AC[[M]:[M]],1,1,0,AC[[AB]:[AB]])),PRODUCT(INDEX(CMB[[BD_0O]:[BD_2O]],MATCH(ROUND(MIN(SUM(BE$4,$O80/1000),SUM($O80,BE$4/1000)),3),CMB[[Cmb_ID]:[Cmb_ID]],0),SUM(N(BE$1),N($R80),1)),CHOOSE(AC[[M]:[M]],1,0,1,AC[[DB]:[DB]])),PRODUCT(SUM(ROUND(AVERAGE(VALUE(BE$3),VALUE($P80)),0),CHOOSE(IF(OR(BE$1,$R80),4,INDEX(CMB[[Res_Rare]:[Res_Rare]],MATCH(ROUND(MIN(SUM(BE$4,$O80/1000),SUM($O80,BE$4/1000)),3),CMB[[Cmb_ID]:[Cmb_ID]],0))),-1,-1,0,0)),IF(OR(BE$1,$R80),4,INDEX(CMB[[Cmb_Rare]:[Cmb_Rare]],MATCH(ROUND(MIN(SUM(BE$4,$O80/1000),SUM($O80,BE$4/1000)),3),CMB[[Cmb_ID]:[Cmb_ID]],0))),CHOOSE(AC[[M]:[M]],2,1,1,SUM(AC[[AB]:[DB]])))),""))</f>
        <v/>
      </c>
      <c r="BF80" t="str">
        <f>IF(OR(BF$5="",$S80=""),"",IFERROR(SUM(PRODUCT(INDEX(CMB[[BA_0O]:[BA_2O]],MATCH(ROUND(MIN(SUM(BF$4,$O80/1000),SUM($O80,BF$4/1000)),3),CMB[[Cmb_ID]:[Cmb_ID]],0),SUM(N(BF$1),N($R80),1)),CHOOSE(AC[[M]:[M]],1,1,0,AC[[AB]:[AB]])),PRODUCT(INDEX(CMB[[BD_0O]:[BD_2O]],MATCH(ROUND(MIN(SUM(BF$4,$O80/1000),SUM($O80,BF$4/1000)),3),CMB[[Cmb_ID]:[Cmb_ID]],0),SUM(N(BF$1),N($R80),1)),CHOOSE(AC[[M]:[M]],1,0,1,AC[[DB]:[DB]])),PRODUCT(SUM(ROUND(AVERAGE(VALUE(BF$3),VALUE($P80)),0),CHOOSE(IF(OR(BF$1,$R80),4,INDEX(CMB[[Res_Rare]:[Res_Rare]],MATCH(ROUND(MIN(SUM(BF$4,$O80/1000),SUM($O80,BF$4/1000)),3),CMB[[Cmb_ID]:[Cmb_ID]],0))),-1,-1,0,0)),IF(OR(BF$1,$R80),4,INDEX(CMB[[Cmb_Rare]:[Cmb_Rare]],MATCH(ROUND(MIN(SUM(BF$4,$O80/1000),SUM($O80,BF$4/1000)),3),CMB[[Cmb_ID]:[Cmb_ID]],0))),CHOOSE(AC[[M]:[M]],2,1,1,SUM(AC[[AB]:[DB]])))),""))</f>
        <v/>
      </c>
      <c r="BG80" t="str">
        <f>IF(OR(BG$5="",$S80=""),"",IFERROR(SUM(PRODUCT(INDEX(CMB[[BA_0O]:[BA_2O]],MATCH(ROUND(MIN(SUM(BG$4,$O80/1000),SUM($O80,BG$4/1000)),3),CMB[[Cmb_ID]:[Cmb_ID]],0),SUM(N(BG$1),N($R80),1)),CHOOSE(AC[[M]:[M]],1,1,0,AC[[AB]:[AB]])),PRODUCT(INDEX(CMB[[BD_0O]:[BD_2O]],MATCH(ROUND(MIN(SUM(BG$4,$O80/1000),SUM($O80,BG$4/1000)),3),CMB[[Cmb_ID]:[Cmb_ID]],0),SUM(N(BG$1),N($R80),1)),CHOOSE(AC[[M]:[M]],1,0,1,AC[[DB]:[DB]])),PRODUCT(SUM(ROUND(AVERAGE(VALUE(BG$3),VALUE($P80)),0),CHOOSE(IF(OR(BG$1,$R80),4,INDEX(CMB[[Res_Rare]:[Res_Rare]],MATCH(ROUND(MIN(SUM(BG$4,$O80/1000),SUM($O80,BG$4/1000)),3),CMB[[Cmb_ID]:[Cmb_ID]],0))),-1,-1,0,0)),IF(OR(BG$1,$R80),4,INDEX(CMB[[Cmb_Rare]:[Cmb_Rare]],MATCH(ROUND(MIN(SUM(BG$4,$O80/1000),SUM($O80,BG$4/1000)),3),CMB[[Cmb_ID]:[Cmb_ID]],0))),CHOOSE(AC[[M]:[M]],2,1,1,SUM(AC[[AB]:[DB]])))),""))</f>
        <v/>
      </c>
      <c r="BH80" t="str">
        <f>IF(OR(BH$5="",$S80=""),"",IFERROR(SUM(PRODUCT(INDEX(CMB[[BA_0O]:[BA_2O]],MATCH(ROUND(MIN(SUM(BH$4,$O80/1000),SUM($O80,BH$4/1000)),3),CMB[[Cmb_ID]:[Cmb_ID]],0),SUM(N(BH$1),N($R80),1)),CHOOSE(AC[[M]:[M]],1,1,0,AC[[AB]:[AB]])),PRODUCT(INDEX(CMB[[BD_0O]:[BD_2O]],MATCH(ROUND(MIN(SUM(BH$4,$O80/1000),SUM($O80,BH$4/1000)),3),CMB[[Cmb_ID]:[Cmb_ID]],0),SUM(N(BH$1),N($R80),1)),CHOOSE(AC[[M]:[M]],1,0,1,AC[[DB]:[DB]])),PRODUCT(SUM(ROUND(AVERAGE(VALUE(BH$3),VALUE($P80)),0),CHOOSE(IF(OR(BH$1,$R80),4,INDEX(CMB[[Res_Rare]:[Res_Rare]],MATCH(ROUND(MIN(SUM(BH$4,$O80/1000),SUM($O80,BH$4/1000)),3),CMB[[Cmb_ID]:[Cmb_ID]],0))),-1,-1,0,0)),IF(OR(BH$1,$R80),4,INDEX(CMB[[Cmb_Rare]:[Cmb_Rare]],MATCH(ROUND(MIN(SUM(BH$4,$O80/1000),SUM($O80,BH$4/1000)),3),CMB[[Cmb_ID]:[Cmb_ID]],0))),CHOOSE(AC[[M]:[M]],2,1,1,SUM(AC[[AB]:[DB]])))),""))</f>
        <v/>
      </c>
      <c r="BI80" t="str">
        <f>IF(OR(BI$5="",$S80=""),"",IFERROR(SUM(PRODUCT(INDEX(CMB[[BA_0O]:[BA_2O]],MATCH(ROUND(MIN(SUM(BI$4,$O80/1000),SUM($O80,BI$4/1000)),3),CMB[[Cmb_ID]:[Cmb_ID]],0),SUM(N(BI$1),N($R80),1)),CHOOSE(AC[[M]:[M]],1,1,0,AC[[AB]:[AB]])),PRODUCT(INDEX(CMB[[BD_0O]:[BD_2O]],MATCH(ROUND(MIN(SUM(BI$4,$O80/1000),SUM($O80,BI$4/1000)),3),CMB[[Cmb_ID]:[Cmb_ID]],0),SUM(N(BI$1),N($R80),1)),CHOOSE(AC[[M]:[M]],1,0,1,AC[[DB]:[DB]])),PRODUCT(SUM(ROUND(AVERAGE(VALUE(BI$3),VALUE($P80)),0),CHOOSE(IF(OR(BI$1,$R80),4,INDEX(CMB[[Res_Rare]:[Res_Rare]],MATCH(ROUND(MIN(SUM(BI$4,$O80/1000),SUM($O80,BI$4/1000)),3),CMB[[Cmb_ID]:[Cmb_ID]],0))),-1,-1,0,0)),IF(OR(BI$1,$R80),4,INDEX(CMB[[Cmb_Rare]:[Cmb_Rare]],MATCH(ROUND(MIN(SUM(BI$4,$O80/1000),SUM($O80,BI$4/1000)),3),CMB[[Cmb_ID]:[Cmb_ID]],0))),CHOOSE(AC[[M]:[M]],2,1,1,SUM(AC[[AB]:[DB]])))),""))</f>
        <v/>
      </c>
      <c r="BJ80" t="str">
        <f>IF(OR(BJ$5="",$S80=""),"",IFERROR(SUM(PRODUCT(INDEX(CMB[[BA_0O]:[BA_2O]],MATCH(ROUND(MIN(SUM(BJ$4,$O80/1000),SUM($O80,BJ$4/1000)),3),CMB[[Cmb_ID]:[Cmb_ID]],0),SUM(N(BJ$1),N($R80),1)),CHOOSE(AC[[M]:[M]],1,1,0,AC[[AB]:[AB]])),PRODUCT(INDEX(CMB[[BD_0O]:[BD_2O]],MATCH(ROUND(MIN(SUM(BJ$4,$O80/1000),SUM($O80,BJ$4/1000)),3),CMB[[Cmb_ID]:[Cmb_ID]],0),SUM(N(BJ$1),N($R80),1)),CHOOSE(AC[[M]:[M]],1,0,1,AC[[DB]:[DB]])),PRODUCT(SUM(ROUND(AVERAGE(VALUE(BJ$3),VALUE($P80)),0),CHOOSE(IF(OR(BJ$1,$R80),4,INDEX(CMB[[Res_Rare]:[Res_Rare]],MATCH(ROUND(MIN(SUM(BJ$4,$O80/1000),SUM($O80,BJ$4/1000)),3),CMB[[Cmb_ID]:[Cmb_ID]],0))),-1,-1,0,0)),IF(OR(BJ$1,$R80),4,INDEX(CMB[[Cmb_Rare]:[Cmb_Rare]],MATCH(ROUND(MIN(SUM(BJ$4,$O80/1000),SUM($O80,BJ$4/1000)),3),CMB[[Cmb_ID]:[Cmb_ID]],0))),CHOOSE(AC[[M]:[M]],2,1,1,SUM(AC[[AB]:[DB]])))),""))</f>
        <v/>
      </c>
      <c r="BK80" t="str">
        <f>IF(OR(BK$5="",$S80=""),"",IFERROR(SUM(PRODUCT(INDEX(CMB[[BA_0O]:[BA_2O]],MATCH(ROUND(MIN(SUM(BK$4,$O80/1000),SUM($O80,BK$4/1000)),3),CMB[[Cmb_ID]:[Cmb_ID]],0),SUM(N(BK$1),N($R80),1)),CHOOSE(AC[[M]:[M]],1,1,0,AC[[AB]:[AB]])),PRODUCT(INDEX(CMB[[BD_0O]:[BD_2O]],MATCH(ROUND(MIN(SUM(BK$4,$O80/1000),SUM($O80,BK$4/1000)),3),CMB[[Cmb_ID]:[Cmb_ID]],0),SUM(N(BK$1),N($R80),1)),CHOOSE(AC[[M]:[M]],1,0,1,AC[[DB]:[DB]])),PRODUCT(SUM(ROUND(AVERAGE(VALUE(BK$3),VALUE($P80)),0),CHOOSE(IF(OR(BK$1,$R80),4,INDEX(CMB[[Res_Rare]:[Res_Rare]],MATCH(ROUND(MIN(SUM(BK$4,$O80/1000),SUM($O80,BK$4/1000)),3),CMB[[Cmb_ID]:[Cmb_ID]],0))),-1,-1,0,0)),IF(OR(BK$1,$R80),4,INDEX(CMB[[Cmb_Rare]:[Cmb_Rare]],MATCH(ROUND(MIN(SUM(BK$4,$O80/1000),SUM($O80,BK$4/1000)),3),CMB[[Cmb_ID]:[Cmb_ID]],0))),CHOOSE(AC[[M]:[M]],2,1,1,SUM(AC[[AB]:[DB]])))),""))</f>
        <v/>
      </c>
      <c r="BL80" t="str">
        <f>IF(OR(BL$5="",$S80=""),"",IFERROR(SUM(PRODUCT(INDEX(CMB[[BA_0O]:[BA_2O]],MATCH(ROUND(MIN(SUM(BL$4,$O80/1000),SUM($O80,BL$4/1000)),3),CMB[[Cmb_ID]:[Cmb_ID]],0),SUM(N(BL$1),N($R80),1)),CHOOSE(AC[[M]:[M]],1,1,0,AC[[AB]:[AB]])),PRODUCT(INDEX(CMB[[BD_0O]:[BD_2O]],MATCH(ROUND(MIN(SUM(BL$4,$O80/1000),SUM($O80,BL$4/1000)),3),CMB[[Cmb_ID]:[Cmb_ID]],0),SUM(N(BL$1),N($R80),1)),CHOOSE(AC[[M]:[M]],1,0,1,AC[[DB]:[DB]])),PRODUCT(SUM(ROUND(AVERAGE(VALUE(BL$3),VALUE($P80)),0),CHOOSE(IF(OR(BL$1,$R80),4,INDEX(CMB[[Res_Rare]:[Res_Rare]],MATCH(ROUND(MIN(SUM(BL$4,$O80/1000),SUM($O80,BL$4/1000)),3),CMB[[Cmb_ID]:[Cmb_ID]],0))),-1,-1,0,0)),IF(OR(BL$1,$R80),4,INDEX(CMB[[Cmb_Rare]:[Cmb_Rare]],MATCH(ROUND(MIN(SUM(BL$4,$O80/1000),SUM($O80,BL$4/1000)),3),CMB[[Cmb_ID]:[Cmb_ID]],0))),CHOOSE(AC[[M]:[M]],2,1,1,SUM(AC[[AB]:[DB]])))),""))</f>
        <v/>
      </c>
      <c r="BM80" t="str">
        <f>IF(OR(BM$5="",$S80=""),"",IFERROR(SUM(PRODUCT(INDEX(CMB[[BA_0O]:[BA_2O]],MATCH(ROUND(MIN(SUM(BM$4,$O80/1000),SUM($O80,BM$4/1000)),3),CMB[[Cmb_ID]:[Cmb_ID]],0),SUM(N(BM$1),N($R80),1)),CHOOSE(AC[[M]:[M]],1,1,0,AC[[AB]:[AB]])),PRODUCT(INDEX(CMB[[BD_0O]:[BD_2O]],MATCH(ROUND(MIN(SUM(BM$4,$O80/1000),SUM($O80,BM$4/1000)),3),CMB[[Cmb_ID]:[Cmb_ID]],0),SUM(N(BM$1),N($R80),1)),CHOOSE(AC[[M]:[M]],1,0,1,AC[[DB]:[DB]])),PRODUCT(SUM(ROUND(AVERAGE(VALUE(BM$3),VALUE($P80)),0),CHOOSE(IF(OR(BM$1,$R80),4,INDEX(CMB[[Res_Rare]:[Res_Rare]],MATCH(ROUND(MIN(SUM(BM$4,$O80/1000),SUM($O80,BM$4/1000)),3),CMB[[Cmb_ID]:[Cmb_ID]],0))),-1,-1,0,0)),IF(OR(BM$1,$R80),4,INDEX(CMB[[Cmb_Rare]:[Cmb_Rare]],MATCH(ROUND(MIN(SUM(BM$4,$O80/1000),SUM($O80,BM$4/1000)),3),CMB[[Cmb_ID]:[Cmb_ID]],0))),CHOOSE(AC[[M]:[M]],2,1,1,SUM(AC[[AB]:[DB]])))),""))</f>
        <v/>
      </c>
      <c r="BN80" t="str">
        <f>IF(OR(BN$5="",$S80=""),"",IFERROR(SUM(PRODUCT(INDEX(CMB[[BA_0O]:[BA_2O]],MATCH(ROUND(MIN(SUM(BN$4,$O80/1000),SUM($O80,BN$4/1000)),3),CMB[[Cmb_ID]:[Cmb_ID]],0),SUM(N(BN$1),N($R80),1)),CHOOSE(AC[[M]:[M]],1,1,0,AC[[AB]:[AB]])),PRODUCT(INDEX(CMB[[BD_0O]:[BD_2O]],MATCH(ROUND(MIN(SUM(BN$4,$O80/1000),SUM($O80,BN$4/1000)),3),CMB[[Cmb_ID]:[Cmb_ID]],0),SUM(N(BN$1),N($R80),1)),CHOOSE(AC[[M]:[M]],1,0,1,AC[[DB]:[DB]])),PRODUCT(SUM(ROUND(AVERAGE(VALUE(BN$3),VALUE($P80)),0),CHOOSE(IF(OR(BN$1,$R80),4,INDEX(CMB[[Res_Rare]:[Res_Rare]],MATCH(ROUND(MIN(SUM(BN$4,$O80/1000),SUM($O80,BN$4/1000)),3),CMB[[Cmb_ID]:[Cmb_ID]],0))),-1,-1,0,0)),IF(OR(BN$1,$R80),4,INDEX(CMB[[Cmb_Rare]:[Cmb_Rare]],MATCH(ROUND(MIN(SUM(BN$4,$O80/1000),SUM($O80,BN$4/1000)),3),CMB[[Cmb_ID]:[Cmb_ID]],0))),CHOOSE(AC[[M]:[M]],2,1,1,SUM(AC[[AB]:[DB]])))),""))</f>
        <v/>
      </c>
      <c r="BO80" t="str">
        <f>IF(OR(BO$5="",$S80=""),"",IFERROR(SUM(PRODUCT(INDEX(CMB[[BA_0O]:[BA_2O]],MATCH(ROUND(MIN(SUM(BO$4,$O80/1000),SUM($O80,BO$4/1000)),3),CMB[[Cmb_ID]:[Cmb_ID]],0),SUM(N(BO$1),N($R80),1)),CHOOSE(AC[[M]:[M]],1,1,0,AC[[AB]:[AB]])),PRODUCT(INDEX(CMB[[BD_0O]:[BD_2O]],MATCH(ROUND(MIN(SUM(BO$4,$O80/1000),SUM($O80,BO$4/1000)),3),CMB[[Cmb_ID]:[Cmb_ID]],0),SUM(N(BO$1),N($R80),1)),CHOOSE(AC[[M]:[M]],1,0,1,AC[[DB]:[DB]])),PRODUCT(SUM(ROUND(AVERAGE(VALUE(BO$3),VALUE($P80)),0),CHOOSE(IF(OR(BO$1,$R80),4,INDEX(CMB[[Res_Rare]:[Res_Rare]],MATCH(ROUND(MIN(SUM(BO$4,$O80/1000),SUM($O80,BO$4/1000)),3),CMB[[Cmb_ID]:[Cmb_ID]],0))),-1,-1,0,0)),IF(OR(BO$1,$R80),4,INDEX(CMB[[Cmb_Rare]:[Cmb_Rare]],MATCH(ROUND(MIN(SUM(BO$4,$O80/1000),SUM($O80,BO$4/1000)),3),CMB[[Cmb_ID]:[Cmb_ID]],0))),CHOOSE(AC[[M]:[M]],2,1,1,SUM(AC[[AB]:[DB]])))),""))</f>
        <v/>
      </c>
      <c r="BP80" t="str">
        <f>IF(OR(BP$5="",$S80=""),"",IFERROR(SUM(PRODUCT(INDEX(CMB[[BA_0O]:[BA_2O]],MATCH(ROUND(MIN(SUM(BP$4,$O80/1000),SUM($O80,BP$4/1000)),3),CMB[[Cmb_ID]:[Cmb_ID]],0),SUM(N(BP$1),N($R80),1)),CHOOSE(AC[[M]:[M]],1,1,0,AC[[AB]:[AB]])),PRODUCT(INDEX(CMB[[BD_0O]:[BD_2O]],MATCH(ROUND(MIN(SUM(BP$4,$O80/1000),SUM($O80,BP$4/1000)),3),CMB[[Cmb_ID]:[Cmb_ID]],0),SUM(N(BP$1),N($R80),1)),CHOOSE(AC[[M]:[M]],1,0,1,AC[[DB]:[DB]])),PRODUCT(SUM(ROUND(AVERAGE(VALUE(BP$3),VALUE($P80)),0),CHOOSE(IF(OR(BP$1,$R80),4,INDEX(CMB[[Res_Rare]:[Res_Rare]],MATCH(ROUND(MIN(SUM(BP$4,$O80/1000),SUM($O80,BP$4/1000)),3),CMB[[Cmb_ID]:[Cmb_ID]],0))),-1,-1,0,0)),IF(OR(BP$1,$R80),4,INDEX(CMB[[Cmb_Rare]:[Cmb_Rare]],MATCH(ROUND(MIN(SUM(BP$4,$O80/1000),SUM($O80,BP$4/1000)),3),CMB[[Cmb_ID]:[Cmb_ID]],0))),CHOOSE(AC[[M]:[M]],2,1,1,SUM(AC[[AB]:[DB]])))),""))</f>
        <v/>
      </c>
      <c r="BQ80" t="str">
        <f>IF(OR(BQ$5="",$S80=""),"",IFERROR(SUM(PRODUCT(INDEX(CMB[[BA_0O]:[BA_2O]],MATCH(ROUND(MIN(SUM(BQ$4,$O80/1000),SUM($O80,BQ$4/1000)),3),CMB[[Cmb_ID]:[Cmb_ID]],0),SUM(N(BQ$1),N($R80),1)),CHOOSE(AC[[M]:[M]],1,1,0,AC[[AB]:[AB]])),PRODUCT(INDEX(CMB[[BD_0O]:[BD_2O]],MATCH(ROUND(MIN(SUM(BQ$4,$O80/1000),SUM($O80,BQ$4/1000)),3),CMB[[Cmb_ID]:[Cmb_ID]],0),SUM(N(BQ$1),N($R80),1)),CHOOSE(AC[[M]:[M]],1,0,1,AC[[DB]:[DB]])),PRODUCT(SUM(ROUND(AVERAGE(VALUE(BQ$3),VALUE($P80)),0),CHOOSE(IF(OR(BQ$1,$R80),4,INDEX(CMB[[Res_Rare]:[Res_Rare]],MATCH(ROUND(MIN(SUM(BQ$4,$O80/1000),SUM($O80,BQ$4/1000)),3),CMB[[Cmb_ID]:[Cmb_ID]],0))),-1,-1,0,0)),IF(OR(BQ$1,$R80),4,INDEX(CMB[[Cmb_Rare]:[Cmb_Rare]],MATCH(ROUND(MIN(SUM(BQ$4,$O80/1000),SUM($O80,BQ$4/1000)),3),CMB[[Cmb_ID]:[Cmb_ID]],0))),CHOOSE(AC[[M]:[M]],2,1,1,SUM(AC[[AB]:[DB]])))),""))</f>
        <v/>
      </c>
      <c r="BR80" t="str">
        <f>IF(OR(BR$5="",$S80=""),"",IFERROR(SUM(PRODUCT(INDEX(CMB[[BA_0O]:[BA_2O]],MATCH(ROUND(MIN(SUM(BR$4,$O80/1000),SUM($O80,BR$4/1000)),3),CMB[[Cmb_ID]:[Cmb_ID]],0),SUM(N(BR$1),N($R80),1)),CHOOSE(AC[[M]:[M]],1,1,0,AC[[AB]:[AB]])),PRODUCT(INDEX(CMB[[BD_0O]:[BD_2O]],MATCH(ROUND(MIN(SUM(BR$4,$O80/1000),SUM($O80,BR$4/1000)),3),CMB[[Cmb_ID]:[Cmb_ID]],0),SUM(N(BR$1),N($R80),1)),CHOOSE(AC[[M]:[M]],1,0,1,AC[[DB]:[DB]])),PRODUCT(SUM(ROUND(AVERAGE(VALUE(BR$3),VALUE($P80)),0),CHOOSE(IF(OR(BR$1,$R80),4,INDEX(CMB[[Res_Rare]:[Res_Rare]],MATCH(ROUND(MIN(SUM(BR$4,$O80/1000),SUM($O80,BR$4/1000)),3),CMB[[Cmb_ID]:[Cmb_ID]],0))),-1,-1,0,0)),IF(OR(BR$1,$R80),4,INDEX(CMB[[Cmb_Rare]:[Cmb_Rare]],MATCH(ROUND(MIN(SUM(BR$4,$O80/1000),SUM($O80,BR$4/1000)),3),CMB[[Cmb_ID]:[Cmb_ID]],0))),CHOOSE(AC[[M]:[M]],2,1,1,SUM(AC[[AB]:[DB]])))),""))</f>
        <v/>
      </c>
      <c r="BS80" t="str">
        <f>IF(OR(BS$5="",$S80=""),"",IFERROR(SUM(PRODUCT(INDEX(CMB[[BA_0O]:[BA_2O]],MATCH(ROUND(MIN(SUM(BS$4,$O80/1000),SUM($O80,BS$4/1000)),3),CMB[[Cmb_ID]:[Cmb_ID]],0),SUM(N(BS$1),N($R80),1)),CHOOSE(AC[[M]:[M]],1,1,0,AC[[AB]:[AB]])),PRODUCT(INDEX(CMB[[BD_0O]:[BD_2O]],MATCH(ROUND(MIN(SUM(BS$4,$O80/1000),SUM($O80,BS$4/1000)),3),CMB[[Cmb_ID]:[Cmb_ID]],0),SUM(N(BS$1),N($R80),1)),CHOOSE(AC[[M]:[M]],1,0,1,AC[[DB]:[DB]])),PRODUCT(SUM(ROUND(AVERAGE(VALUE(BS$3),VALUE($P80)),0),CHOOSE(IF(OR(BS$1,$R80),4,INDEX(CMB[[Res_Rare]:[Res_Rare]],MATCH(ROUND(MIN(SUM(BS$4,$O80/1000),SUM($O80,BS$4/1000)),3),CMB[[Cmb_ID]:[Cmb_ID]],0))),-1,-1,0,0)),IF(OR(BS$1,$R80),4,INDEX(CMB[[Cmb_Rare]:[Cmb_Rare]],MATCH(ROUND(MIN(SUM(BS$4,$O80/1000),SUM($O80,BS$4/1000)),3),CMB[[Cmb_ID]:[Cmb_ID]],0))),CHOOSE(AC[[M]:[M]],2,1,1,SUM(AC[[AB]:[DB]])))),""))</f>
        <v/>
      </c>
      <c r="BT80" t="str">
        <f>IF(OR(BT$5="",$S80=""),"",IFERROR(SUM(PRODUCT(INDEX(CMB[[BA_0O]:[BA_2O]],MATCH(ROUND(MIN(SUM(BT$4,$O80/1000),SUM($O80,BT$4/1000)),3),CMB[[Cmb_ID]:[Cmb_ID]],0),SUM(N(BT$1),N($R80),1)),CHOOSE(AC[[M]:[M]],1,1,0,AC[[AB]:[AB]])),PRODUCT(INDEX(CMB[[BD_0O]:[BD_2O]],MATCH(ROUND(MIN(SUM(BT$4,$O80/1000),SUM($O80,BT$4/1000)),3),CMB[[Cmb_ID]:[Cmb_ID]],0),SUM(N(BT$1),N($R80),1)),CHOOSE(AC[[M]:[M]],1,0,1,AC[[DB]:[DB]])),PRODUCT(SUM(ROUND(AVERAGE(VALUE(BT$3),VALUE($P80)),0),CHOOSE(IF(OR(BT$1,$R80),4,INDEX(CMB[[Res_Rare]:[Res_Rare]],MATCH(ROUND(MIN(SUM(BT$4,$O80/1000),SUM($O80,BT$4/1000)),3),CMB[[Cmb_ID]:[Cmb_ID]],0))),-1,-1,0,0)),IF(OR(BT$1,$R80),4,INDEX(CMB[[Cmb_Rare]:[Cmb_Rare]],MATCH(ROUND(MIN(SUM(BT$4,$O80/1000),SUM($O80,BT$4/1000)),3),CMB[[Cmb_ID]:[Cmb_ID]],0))),CHOOSE(AC[[M]:[M]],2,1,1,SUM(AC[[AB]:[DB]])))),""))</f>
        <v/>
      </c>
      <c r="BU80" t="str">
        <f>IF(OR(BU$5="",$S80=""),"",IFERROR(SUM(PRODUCT(INDEX(CMB[[BA_0O]:[BA_2O]],MATCH(ROUND(MIN(SUM(BU$4,$O80/1000),SUM($O80,BU$4/1000)),3),CMB[[Cmb_ID]:[Cmb_ID]],0),SUM(N(BU$1),N($R80),1)),CHOOSE(AC[[M]:[M]],1,1,0,AC[[AB]:[AB]])),PRODUCT(INDEX(CMB[[BD_0O]:[BD_2O]],MATCH(ROUND(MIN(SUM(BU$4,$O80/1000),SUM($O80,BU$4/1000)),3),CMB[[Cmb_ID]:[Cmb_ID]],0),SUM(N(BU$1),N($R80),1)),CHOOSE(AC[[M]:[M]],1,0,1,AC[[DB]:[DB]])),PRODUCT(SUM(ROUND(AVERAGE(VALUE(BU$3),VALUE($P80)),0),CHOOSE(IF(OR(BU$1,$R80),4,INDEX(CMB[[Res_Rare]:[Res_Rare]],MATCH(ROUND(MIN(SUM(BU$4,$O80/1000),SUM($O80,BU$4/1000)),3),CMB[[Cmb_ID]:[Cmb_ID]],0))),-1,-1,0,0)),IF(OR(BU$1,$R80),4,INDEX(CMB[[Cmb_Rare]:[Cmb_Rare]],MATCH(ROUND(MIN(SUM(BU$4,$O80/1000),SUM($O80,BU$4/1000)),3),CMB[[Cmb_ID]:[Cmb_ID]],0))),CHOOSE(AC[[M]:[M]],2,1,1,SUM(AC[[AB]:[DB]])))),""))</f>
        <v/>
      </c>
      <c r="BV80" t="str">
        <f>IF(OR(BV$5="",$S80=""),"",IFERROR(SUM(PRODUCT(INDEX(CMB[[BA_0O]:[BA_2O]],MATCH(ROUND(MIN(SUM(BV$4,$O80/1000),SUM($O80,BV$4/1000)),3),CMB[[Cmb_ID]:[Cmb_ID]],0),SUM(N(BV$1),N($R80),1)),CHOOSE(AC[[M]:[M]],1,1,0,AC[[AB]:[AB]])),PRODUCT(INDEX(CMB[[BD_0O]:[BD_2O]],MATCH(ROUND(MIN(SUM(BV$4,$O80/1000),SUM($O80,BV$4/1000)),3),CMB[[Cmb_ID]:[Cmb_ID]],0),SUM(N(BV$1),N($R80),1)),CHOOSE(AC[[M]:[M]],1,0,1,AC[[DB]:[DB]])),PRODUCT(SUM(ROUND(AVERAGE(VALUE(BV$3),VALUE($P80)),0),CHOOSE(IF(OR(BV$1,$R80),4,INDEX(CMB[[Res_Rare]:[Res_Rare]],MATCH(ROUND(MIN(SUM(BV$4,$O80/1000),SUM($O80,BV$4/1000)),3),CMB[[Cmb_ID]:[Cmb_ID]],0))),-1,-1,0,0)),IF(OR(BV$1,$R80),4,INDEX(CMB[[Cmb_Rare]:[Cmb_Rare]],MATCH(ROUND(MIN(SUM(BV$4,$O80/1000),SUM($O80,BV$4/1000)),3),CMB[[Cmb_ID]:[Cmb_ID]],0))),CHOOSE(AC[[M]:[M]],2,1,1,SUM(AC[[AB]:[DB]])))),""))</f>
        <v/>
      </c>
      <c r="BW80" t="str">
        <f>IF(OR(BW$5="",$S80=""),"",IFERROR(SUM(PRODUCT(INDEX(CMB[[BA_0O]:[BA_2O]],MATCH(ROUND(MIN(SUM(BW$4,$O80/1000),SUM($O80,BW$4/1000)),3),CMB[[Cmb_ID]:[Cmb_ID]],0),SUM(N(BW$1),N($R80),1)),CHOOSE(AC[[M]:[M]],1,1,0,AC[[AB]:[AB]])),PRODUCT(INDEX(CMB[[BD_0O]:[BD_2O]],MATCH(ROUND(MIN(SUM(BW$4,$O80/1000),SUM($O80,BW$4/1000)),3),CMB[[Cmb_ID]:[Cmb_ID]],0),SUM(N(BW$1),N($R80),1)),CHOOSE(AC[[M]:[M]],1,0,1,AC[[DB]:[DB]])),PRODUCT(SUM(ROUND(AVERAGE(VALUE(BW$3),VALUE($P80)),0),CHOOSE(IF(OR(BW$1,$R80),4,INDEX(CMB[[Res_Rare]:[Res_Rare]],MATCH(ROUND(MIN(SUM(BW$4,$O80/1000),SUM($O80,BW$4/1000)),3),CMB[[Cmb_ID]:[Cmb_ID]],0))),-1,-1,0,0)),IF(OR(BW$1,$R80),4,INDEX(CMB[[Cmb_Rare]:[Cmb_Rare]],MATCH(ROUND(MIN(SUM(BW$4,$O80/1000),SUM($O80,BW$4/1000)),3),CMB[[Cmb_ID]:[Cmb_ID]],0))),CHOOSE(AC[[M]:[M]],2,1,1,SUM(AC[[AB]:[DB]])))),""))</f>
        <v/>
      </c>
      <c r="BX80" t="str">
        <f>IF(OR(BX$5="",$S80=""),"",IFERROR(SUM(PRODUCT(INDEX(CMB[[BA_0O]:[BA_2O]],MATCH(ROUND(MIN(SUM(BX$4,$O80/1000),SUM($O80,BX$4/1000)),3),CMB[[Cmb_ID]:[Cmb_ID]],0),SUM(N(BX$1),N($R80),1)),CHOOSE(AC[[M]:[M]],1,1,0,AC[[AB]:[AB]])),PRODUCT(INDEX(CMB[[BD_0O]:[BD_2O]],MATCH(ROUND(MIN(SUM(BX$4,$O80/1000),SUM($O80,BX$4/1000)),3),CMB[[Cmb_ID]:[Cmb_ID]],0),SUM(N(BX$1),N($R80),1)),CHOOSE(AC[[M]:[M]],1,0,1,AC[[DB]:[DB]])),PRODUCT(SUM(ROUND(AVERAGE(VALUE(BX$3),VALUE($P80)),0),CHOOSE(IF(OR(BX$1,$R80),4,INDEX(CMB[[Res_Rare]:[Res_Rare]],MATCH(ROUND(MIN(SUM(BX$4,$O80/1000),SUM($O80,BX$4/1000)),3),CMB[[Cmb_ID]:[Cmb_ID]],0))),-1,-1,0,0)),IF(OR(BX$1,$R80),4,INDEX(CMB[[Cmb_Rare]:[Cmb_Rare]],MATCH(ROUND(MIN(SUM(BX$4,$O80/1000),SUM($O80,BX$4/1000)),3),CMB[[Cmb_ID]:[Cmb_ID]],0))),CHOOSE(AC[[M]:[M]],2,1,1,SUM(AC[[AB]:[DB]])))),""))</f>
        <v/>
      </c>
      <c r="BY80" t="str">
        <f>IF(OR(BY$5="",$S80=""),"",IFERROR(SUM(PRODUCT(INDEX(CMB[[BA_0O]:[BA_2O]],MATCH(ROUND(MIN(SUM(BY$4,$O80/1000),SUM($O80,BY$4/1000)),3),CMB[[Cmb_ID]:[Cmb_ID]],0),SUM(N(BY$1),N($R80),1)),CHOOSE(AC[[M]:[M]],1,1,0,AC[[AB]:[AB]])),PRODUCT(INDEX(CMB[[BD_0O]:[BD_2O]],MATCH(ROUND(MIN(SUM(BY$4,$O80/1000),SUM($O80,BY$4/1000)),3),CMB[[Cmb_ID]:[Cmb_ID]],0),SUM(N(BY$1),N($R80),1)),CHOOSE(AC[[M]:[M]],1,0,1,AC[[DB]:[DB]])),PRODUCT(SUM(ROUND(AVERAGE(VALUE(BY$3),VALUE($P80)),0),CHOOSE(IF(OR(BY$1,$R80),4,INDEX(CMB[[Res_Rare]:[Res_Rare]],MATCH(ROUND(MIN(SUM(BY$4,$O80/1000),SUM($O80,BY$4/1000)),3),CMB[[Cmb_ID]:[Cmb_ID]],0))),-1,-1,0,0)),IF(OR(BY$1,$R80),4,INDEX(CMB[[Cmb_Rare]:[Cmb_Rare]],MATCH(ROUND(MIN(SUM(BY$4,$O80/1000),SUM($O80,BY$4/1000)),3),CMB[[Cmb_ID]:[Cmb_ID]],0))),CHOOSE(AC[[M]:[M]],2,1,1,SUM(AC[[AB]:[DB]])))),""))</f>
        <v/>
      </c>
      <c r="BZ80" t="str">
        <f>IF(OR(BZ$5="",$S80=""),"",IFERROR(SUM(PRODUCT(INDEX(CMB[[BA_0O]:[BA_2O]],MATCH(ROUND(MIN(SUM(BZ$4,$O80/1000),SUM($O80,BZ$4/1000)),3),CMB[[Cmb_ID]:[Cmb_ID]],0),SUM(N(BZ$1),N($R80),1)),CHOOSE(AC[[M]:[M]],1,1,0,AC[[AB]:[AB]])),PRODUCT(INDEX(CMB[[BD_0O]:[BD_2O]],MATCH(ROUND(MIN(SUM(BZ$4,$O80/1000),SUM($O80,BZ$4/1000)),3),CMB[[Cmb_ID]:[Cmb_ID]],0),SUM(N(BZ$1),N($R80),1)),CHOOSE(AC[[M]:[M]],1,0,1,AC[[DB]:[DB]])),PRODUCT(SUM(ROUND(AVERAGE(VALUE(BZ$3),VALUE($P80)),0),CHOOSE(IF(OR(BZ$1,$R80),4,INDEX(CMB[[Res_Rare]:[Res_Rare]],MATCH(ROUND(MIN(SUM(BZ$4,$O80/1000),SUM($O80,BZ$4/1000)),3),CMB[[Cmb_ID]:[Cmb_ID]],0))),-1,-1,0,0)),IF(OR(BZ$1,$R80),4,INDEX(CMB[[Cmb_Rare]:[Cmb_Rare]],MATCH(ROUND(MIN(SUM(BZ$4,$O80/1000),SUM($O80,BZ$4/1000)),3),CMB[[Cmb_ID]:[Cmb_ID]],0))),CHOOSE(AC[[M]:[M]],2,1,1,SUM(AC[[AB]:[DB]])))),""))</f>
        <v/>
      </c>
      <c r="CA80" t="str">
        <f>IF(OR(CA$5="",$S80=""),"",IFERROR(SUM(PRODUCT(INDEX(CMB[[BA_0O]:[BA_2O]],MATCH(ROUND(MIN(SUM(CA$4,$O80/1000),SUM($O80,CA$4/1000)),3),CMB[[Cmb_ID]:[Cmb_ID]],0),SUM(N(CA$1),N($R80),1)),CHOOSE(AC[[M]:[M]],1,1,0,AC[[AB]:[AB]])),PRODUCT(INDEX(CMB[[BD_0O]:[BD_2O]],MATCH(ROUND(MIN(SUM(CA$4,$O80/1000),SUM($O80,CA$4/1000)),3),CMB[[Cmb_ID]:[Cmb_ID]],0),SUM(N(CA$1),N($R80),1)),CHOOSE(AC[[M]:[M]],1,0,1,AC[[DB]:[DB]])),PRODUCT(SUM(ROUND(AVERAGE(VALUE(CA$3),VALUE($P80)),0),CHOOSE(IF(OR(CA$1,$R80),4,INDEX(CMB[[Res_Rare]:[Res_Rare]],MATCH(ROUND(MIN(SUM(CA$4,$O80/1000),SUM($O80,CA$4/1000)),3),CMB[[Cmb_ID]:[Cmb_ID]],0))),-1,-1,0,0)),IF(OR(CA$1,$R80),4,INDEX(CMB[[Cmb_Rare]:[Cmb_Rare]],MATCH(ROUND(MIN(SUM(CA$4,$O80/1000),SUM($O80,CA$4/1000)),3),CMB[[Cmb_ID]:[Cmb_ID]],0))),CHOOSE(AC[[M]:[M]],2,1,1,SUM(AC[[AB]:[DB]])))),""))</f>
        <v/>
      </c>
      <c r="CB80" t="str">
        <f>IF(OR(CB$5="",$S80=""),"",IFERROR(SUM(PRODUCT(INDEX(CMB[[BA_0O]:[BA_2O]],MATCH(ROUND(MIN(SUM(CB$4,$O80/1000),SUM($O80,CB$4/1000)),3),CMB[[Cmb_ID]:[Cmb_ID]],0),SUM(N(CB$1),N($R80),1)),CHOOSE(AC[[M]:[M]],1,1,0,AC[[AB]:[AB]])),PRODUCT(INDEX(CMB[[BD_0O]:[BD_2O]],MATCH(ROUND(MIN(SUM(CB$4,$O80/1000),SUM($O80,CB$4/1000)),3),CMB[[Cmb_ID]:[Cmb_ID]],0),SUM(N(CB$1),N($R80),1)),CHOOSE(AC[[M]:[M]],1,0,1,AC[[DB]:[DB]])),PRODUCT(SUM(ROUND(AVERAGE(VALUE(CB$3),VALUE($P80)),0),CHOOSE(IF(OR(CB$1,$R80),4,INDEX(CMB[[Res_Rare]:[Res_Rare]],MATCH(ROUND(MIN(SUM(CB$4,$O80/1000),SUM($O80,CB$4/1000)),3),CMB[[Cmb_ID]:[Cmb_ID]],0))),-1,-1,0,0)),IF(OR(CB$1,$R80),4,INDEX(CMB[[Cmb_Rare]:[Cmb_Rare]],MATCH(ROUND(MIN(SUM(CB$4,$O80/1000),SUM($O80,CB$4/1000)),3),CMB[[Cmb_ID]:[Cmb_ID]],0))),CHOOSE(AC[[M]:[M]],2,1,1,SUM(AC[[AB]:[DB]])))),""))</f>
        <v/>
      </c>
      <c r="CC80" t="str">
        <f>IF(OR(CC$5="",$S80=""),"",IFERROR(SUM(PRODUCT(INDEX(CMB[[BA_0O]:[BA_2O]],MATCH(ROUND(MIN(SUM(CC$4,$O80/1000),SUM($O80,CC$4/1000)),3),CMB[[Cmb_ID]:[Cmb_ID]],0),SUM(N(CC$1),N($R80),1)),CHOOSE(AC[[M]:[M]],1,1,0,AC[[AB]:[AB]])),PRODUCT(INDEX(CMB[[BD_0O]:[BD_2O]],MATCH(ROUND(MIN(SUM(CC$4,$O80/1000),SUM($O80,CC$4/1000)),3),CMB[[Cmb_ID]:[Cmb_ID]],0),SUM(N(CC$1),N($R80),1)),CHOOSE(AC[[M]:[M]],1,0,1,AC[[DB]:[DB]])),PRODUCT(SUM(ROUND(AVERAGE(VALUE(CC$3),VALUE($P80)),0),CHOOSE(IF(OR(CC$1,$R80),4,INDEX(CMB[[Res_Rare]:[Res_Rare]],MATCH(ROUND(MIN(SUM(CC$4,$O80/1000),SUM($O80,CC$4/1000)),3),CMB[[Cmb_ID]:[Cmb_ID]],0))),-1,-1,0,0)),IF(OR(CC$1,$R80),4,INDEX(CMB[[Cmb_Rare]:[Cmb_Rare]],MATCH(ROUND(MIN(SUM(CC$4,$O80/1000),SUM($O80,CC$4/1000)),3),CMB[[Cmb_ID]:[Cmb_ID]],0))),CHOOSE(AC[[M]:[M]],2,1,1,SUM(AC[[AB]:[DB]])))),""))</f>
        <v/>
      </c>
      <c r="CD80" t="str">
        <f>IF(OR(CD$5="",$S80=""),"",IFERROR(SUM(PRODUCT(INDEX(CMB[[BA_0O]:[BA_2O]],MATCH(ROUND(MIN(SUM(CD$4,$O80/1000),SUM($O80,CD$4/1000)),3),CMB[[Cmb_ID]:[Cmb_ID]],0),SUM(N(CD$1),N($R80),1)),CHOOSE(AC[[M]:[M]],1,1,0,AC[[AB]:[AB]])),PRODUCT(INDEX(CMB[[BD_0O]:[BD_2O]],MATCH(ROUND(MIN(SUM(CD$4,$O80/1000),SUM($O80,CD$4/1000)),3),CMB[[Cmb_ID]:[Cmb_ID]],0),SUM(N(CD$1),N($R80),1)),CHOOSE(AC[[M]:[M]],1,0,1,AC[[DB]:[DB]])),PRODUCT(SUM(ROUND(AVERAGE(VALUE(CD$3),VALUE($P80)),0),CHOOSE(IF(OR(CD$1,$R80),4,INDEX(CMB[[Res_Rare]:[Res_Rare]],MATCH(ROUND(MIN(SUM(CD$4,$O80/1000),SUM($O80,CD$4/1000)),3),CMB[[Cmb_ID]:[Cmb_ID]],0))),-1,-1,0,0)),IF(OR(CD$1,$R80),4,INDEX(CMB[[Cmb_Rare]:[Cmb_Rare]],MATCH(ROUND(MIN(SUM(CD$4,$O80/1000),SUM($O80,CD$4/1000)),3),CMB[[Cmb_ID]:[Cmb_ID]],0))),CHOOSE(AC[[M]:[M]],2,1,1,SUM(AC[[AB]:[DB]])))),""))</f>
        <v/>
      </c>
      <c r="CE80" t="str">
        <f>IF(OR(CE$5="",$S80=""),"",IFERROR(SUM(PRODUCT(INDEX(CMB[[BA_0O]:[BA_2O]],MATCH(ROUND(MIN(SUM(CE$4,$O80/1000),SUM($O80,CE$4/1000)),3),CMB[[Cmb_ID]:[Cmb_ID]],0),SUM(N(CE$1),N($R80),1)),CHOOSE(AC[[M]:[M]],1,1,0,AC[[AB]:[AB]])),PRODUCT(INDEX(CMB[[BD_0O]:[BD_2O]],MATCH(ROUND(MIN(SUM(CE$4,$O80/1000),SUM($O80,CE$4/1000)),3),CMB[[Cmb_ID]:[Cmb_ID]],0),SUM(N(CE$1),N($R80),1)),CHOOSE(AC[[M]:[M]],1,0,1,AC[[DB]:[DB]])),PRODUCT(SUM(ROUND(AVERAGE(VALUE(CE$3),VALUE($P80)),0),CHOOSE(IF(OR(CE$1,$R80),4,INDEX(CMB[[Res_Rare]:[Res_Rare]],MATCH(ROUND(MIN(SUM(CE$4,$O80/1000),SUM($O80,CE$4/1000)),3),CMB[[Cmb_ID]:[Cmb_ID]],0))),-1,-1,0,0)),IF(OR(CE$1,$R80),4,INDEX(CMB[[Cmb_Rare]:[Cmb_Rare]],MATCH(ROUND(MIN(SUM(CE$4,$O80/1000),SUM($O80,CE$4/1000)),3),CMB[[Cmb_ID]:[Cmb_ID]],0))),CHOOSE(AC[[M]:[M]],2,1,1,SUM(AC[[AB]:[DB]])))),""))</f>
        <v/>
      </c>
      <c r="CF80" t="str">
        <f>IF(OR(CF$5="",$S80=""),"",IFERROR(SUM(PRODUCT(INDEX(CMB[[BA_0O]:[BA_2O]],MATCH(ROUND(MIN(SUM(CF$4,$O80/1000),SUM($O80,CF$4/1000)),3),CMB[[Cmb_ID]:[Cmb_ID]],0),SUM(N(CF$1),N($R80),1)),CHOOSE(AC[[M]:[M]],1,1,0,AC[[AB]:[AB]])),PRODUCT(INDEX(CMB[[BD_0O]:[BD_2O]],MATCH(ROUND(MIN(SUM(CF$4,$O80/1000),SUM($O80,CF$4/1000)),3),CMB[[Cmb_ID]:[Cmb_ID]],0),SUM(N(CF$1),N($R80),1)),CHOOSE(AC[[M]:[M]],1,0,1,AC[[DB]:[DB]])),PRODUCT(SUM(ROUND(AVERAGE(VALUE(CF$3),VALUE($P80)),0),CHOOSE(IF(OR(CF$1,$R80),4,INDEX(CMB[[Res_Rare]:[Res_Rare]],MATCH(ROUND(MIN(SUM(CF$4,$O80/1000),SUM($O80,CF$4/1000)),3),CMB[[Cmb_ID]:[Cmb_ID]],0))),-1,-1,0,0)),IF(OR(CF$1,$R80),4,INDEX(CMB[[Cmb_Rare]:[Cmb_Rare]],MATCH(ROUND(MIN(SUM(CF$4,$O80/1000),SUM($O80,CF$4/1000)),3),CMB[[Cmb_ID]:[Cmb_ID]],0))),CHOOSE(AC[[M]:[M]],2,1,1,SUM(AC[[AB]:[DB]])))),""))</f>
        <v/>
      </c>
      <c r="CG80" t="str">
        <f>IF(OR(CG$5="",$S80=""),"",IFERROR(SUM(PRODUCT(INDEX(CMB[[BA_0O]:[BA_2O]],MATCH(ROUND(MIN(SUM(CG$4,$O80/1000),SUM($O80,CG$4/1000)),3),CMB[[Cmb_ID]:[Cmb_ID]],0),SUM(N(CG$1),N($R80),1)),CHOOSE(AC[[M]:[M]],1,1,0,AC[[AB]:[AB]])),PRODUCT(INDEX(CMB[[BD_0O]:[BD_2O]],MATCH(ROUND(MIN(SUM(CG$4,$O80/1000),SUM($O80,CG$4/1000)),3),CMB[[Cmb_ID]:[Cmb_ID]],0),SUM(N(CG$1),N($R80),1)),CHOOSE(AC[[M]:[M]],1,0,1,AC[[DB]:[DB]])),PRODUCT(SUM(ROUND(AVERAGE(VALUE(CG$3),VALUE($P80)),0),CHOOSE(IF(OR(CG$1,$R80),4,INDEX(CMB[[Res_Rare]:[Res_Rare]],MATCH(ROUND(MIN(SUM(CG$4,$O80/1000),SUM($O80,CG$4/1000)),3),CMB[[Cmb_ID]:[Cmb_ID]],0))),-1,-1,0,0)),IF(OR(CG$1,$R80),4,INDEX(CMB[[Cmb_Rare]:[Cmb_Rare]],MATCH(ROUND(MIN(SUM(CG$4,$O80/1000),SUM($O80,CG$4/1000)),3),CMB[[Cmb_ID]:[Cmb_ID]],0))),CHOOSE(AC[[M]:[M]],2,1,1,SUM(AC[[AB]:[DB]])))),""))</f>
        <v/>
      </c>
      <c r="CH80" t="str">
        <f>IF(OR(CH$5="",$S80=""),"",IFERROR(SUM(PRODUCT(INDEX(CMB[[BA_0O]:[BA_2O]],MATCH(ROUND(MIN(SUM(CH$4,$O80/1000),SUM($O80,CH$4/1000)),3),CMB[[Cmb_ID]:[Cmb_ID]],0),SUM(N(CH$1),N($R80),1)),CHOOSE(AC[[M]:[M]],1,1,0,AC[[AB]:[AB]])),PRODUCT(INDEX(CMB[[BD_0O]:[BD_2O]],MATCH(ROUND(MIN(SUM(CH$4,$O80/1000),SUM($O80,CH$4/1000)),3),CMB[[Cmb_ID]:[Cmb_ID]],0),SUM(N(CH$1),N($R80),1)),CHOOSE(AC[[M]:[M]],1,0,1,AC[[DB]:[DB]])),PRODUCT(SUM(ROUND(AVERAGE(VALUE(CH$3),VALUE($P80)),0),CHOOSE(IF(OR(CH$1,$R80),4,INDEX(CMB[[Res_Rare]:[Res_Rare]],MATCH(ROUND(MIN(SUM(CH$4,$O80/1000),SUM($O80,CH$4/1000)),3),CMB[[Cmb_ID]:[Cmb_ID]],0))),-1,-1,0,0)),IF(OR(CH$1,$R80),4,INDEX(CMB[[Cmb_Rare]:[Cmb_Rare]],MATCH(ROUND(MIN(SUM(CH$4,$O80/1000),SUM($O80,CH$4/1000)),3),CMB[[Cmb_ID]:[Cmb_ID]],0))),CHOOSE(AC[[M]:[M]],2,1,1,SUM(AC[[AB]:[DB]])))),""))</f>
        <v/>
      </c>
      <c r="CI80" t="str">
        <f>IF(OR(CI$5="",$S80=""),"",IFERROR(SUM(PRODUCT(INDEX(CMB[[BA_0O]:[BA_2O]],MATCH(ROUND(MIN(SUM(CI$4,$O80/1000),SUM($O80,CI$4/1000)),3),CMB[[Cmb_ID]:[Cmb_ID]],0),SUM(N(CI$1),N($R80),1)),CHOOSE(AC[[M]:[M]],1,1,0,AC[[AB]:[AB]])),PRODUCT(INDEX(CMB[[BD_0O]:[BD_2O]],MATCH(ROUND(MIN(SUM(CI$4,$O80/1000),SUM($O80,CI$4/1000)),3),CMB[[Cmb_ID]:[Cmb_ID]],0),SUM(N(CI$1),N($R80),1)),CHOOSE(AC[[M]:[M]],1,0,1,AC[[DB]:[DB]])),PRODUCT(SUM(ROUND(AVERAGE(VALUE(CI$3),VALUE($P80)),0),CHOOSE(IF(OR(CI$1,$R80),4,INDEX(CMB[[Res_Rare]:[Res_Rare]],MATCH(ROUND(MIN(SUM(CI$4,$O80/1000),SUM($O80,CI$4/1000)),3),CMB[[Cmb_ID]:[Cmb_ID]],0))),-1,-1,0,0)),IF(OR(CI$1,$R80),4,INDEX(CMB[[Cmb_Rare]:[Cmb_Rare]],MATCH(ROUND(MIN(SUM(CI$4,$O80/1000),SUM($O80,CI$4/1000)),3),CMB[[Cmb_ID]:[Cmb_ID]],0))),CHOOSE(AC[[M]:[M]],2,1,1,SUM(AC[[AB]:[DB]])))),""))</f>
        <v/>
      </c>
      <c r="CJ80" t="str">
        <f>IF(OR(CJ$5="",$S80=""),"",IFERROR(SUM(PRODUCT(INDEX(CMB[[BA_0O]:[BA_2O]],MATCH(ROUND(MIN(SUM(CJ$4,$O80/1000),SUM($O80,CJ$4/1000)),3),CMB[[Cmb_ID]:[Cmb_ID]],0),SUM(N(CJ$1),N($R80),1)),CHOOSE(AC[[M]:[M]],1,1,0,AC[[AB]:[AB]])),PRODUCT(INDEX(CMB[[BD_0O]:[BD_2O]],MATCH(ROUND(MIN(SUM(CJ$4,$O80/1000),SUM($O80,CJ$4/1000)),3),CMB[[Cmb_ID]:[Cmb_ID]],0),SUM(N(CJ$1),N($R80),1)),CHOOSE(AC[[M]:[M]],1,0,1,AC[[DB]:[DB]])),PRODUCT(SUM(ROUND(AVERAGE(VALUE(CJ$3),VALUE($P80)),0),CHOOSE(IF(OR(CJ$1,$R80),4,INDEX(CMB[[Res_Rare]:[Res_Rare]],MATCH(ROUND(MIN(SUM(CJ$4,$O80/1000),SUM($O80,CJ$4/1000)),3),CMB[[Cmb_ID]:[Cmb_ID]],0))),-1,-1,0,0)),IF(OR(CJ$1,$R80),4,INDEX(CMB[[Cmb_Rare]:[Cmb_Rare]],MATCH(ROUND(MIN(SUM(CJ$4,$O80/1000),SUM($O80,CJ$4/1000)),3),CMB[[Cmb_ID]:[Cmb_ID]],0))),CHOOSE(AC[[M]:[M]],2,1,1,SUM(AC[[AB]:[DB]])))),""))</f>
        <v/>
      </c>
      <c r="CK80" t="str">
        <f>IF(OR(CK$5="",$S80=""),"",IFERROR(SUM(PRODUCT(INDEX(CMB[[BA_0O]:[BA_2O]],MATCH(ROUND(MIN(SUM(CK$4,$O80/1000),SUM($O80,CK$4/1000)),3),CMB[[Cmb_ID]:[Cmb_ID]],0),SUM(N(CK$1),N($R80),1)),CHOOSE(AC[[M]:[M]],1,1,0,AC[[AB]:[AB]])),PRODUCT(INDEX(CMB[[BD_0O]:[BD_2O]],MATCH(ROUND(MIN(SUM(CK$4,$O80/1000),SUM($O80,CK$4/1000)),3),CMB[[Cmb_ID]:[Cmb_ID]],0),SUM(N(CK$1),N($R80),1)),CHOOSE(AC[[M]:[M]],1,0,1,AC[[DB]:[DB]])),PRODUCT(SUM(ROUND(AVERAGE(VALUE(CK$3),VALUE($P80)),0),CHOOSE(IF(OR(CK$1,$R80),4,INDEX(CMB[[Res_Rare]:[Res_Rare]],MATCH(ROUND(MIN(SUM(CK$4,$O80/1000),SUM($O80,CK$4/1000)),3),CMB[[Cmb_ID]:[Cmb_ID]],0))),-1,-1,0,0)),IF(OR(CK$1,$R80),4,INDEX(CMB[[Cmb_Rare]:[Cmb_Rare]],MATCH(ROUND(MIN(SUM(CK$4,$O80/1000),SUM($O80,CK$4/1000)),3),CMB[[Cmb_ID]:[Cmb_ID]],0))),CHOOSE(AC[[M]:[M]],2,1,1,SUM(AC[[AB]:[DB]])))),""))</f>
        <v/>
      </c>
      <c r="CL80" t="str">
        <f>IF(OR(CL$5="",$S80=""),"",IFERROR(SUM(PRODUCT(INDEX(CMB[[BA_0O]:[BA_2O]],MATCH(ROUND(MIN(SUM(CL$4,$O80/1000),SUM($O80,CL$4/1000)),3),CMB[[Cmb_ID]:[Cmb_ID]],0),SUM(N(CL$1),N($R80),1)),CHOOSE(AC[[M]:[M]],1,1,0,AC[[AB]:[AB]])),PRODUCT(INDEX(CMB[[BD_0O]:[BD_2O]],MATCH(ROUND(MIN(SUM(CL$4,$O80/1000),SUM($O80,CL$4/1000)),3),CMB[[Cmb_ID]:[Cmb_ID]],0),SUM(N(CL$1),N($R80),1)),CHOOSE(AC[[M]:[M]],1,0,1,AC[[DB]:[DB]])),PRODUCT(SUM(ROUND(AVERAGE(VALUE(CL$3),VALUE($P80)),0),CHOOSE(IF(OR(CL$1,$R80),4,INDEX(CMB[[Res_Rare]:[Res_Rare]],MATCH(ROUND(MIN(SUM(CL$4,$O80/1000),SUM($O80,CL$4/1000)),3),CMB[[Cmb_ID]:[Cmb_ID]],0))),-1,-1,0,0)),IF(OR(CL$1,$R80),4,INDEX(CMB[[Cmb_Rare]:[Cmb_Rare]],MATCH(ROUND(MIN(SUM(CL$4,$O80/1000),SUM($O80,CL$4/1000)),3),CMB[[Cmb_ID]:[Cmb_ID]],0))),CHOOSE(AC[[M]:[M]],2,1,1,SUM(AC[[AB]:[DB]])))),""))</f>
        <v/>
      </c>
      <c r="CM80" t="str">
        <f>IF(OR(CM$5="",$S80=""),"",IFERROR(SUM(PRODUCT(INDEX(CMB[[BA_0O]:[BA_2O]],MATCH(ROUND(MIN(SUM(CM$4,$O80/1000),SUM($O80,CM$4/1000)),3),CMB[[Cmb_ID]:[Cmb_ID]],0),SUM(N(CM$1),N($R80),1)),CHOOSE(AC[[M]:[M]],1,1,0,AC[[AB]:[AB]])),PRODUCT(INDEX(CMB[[BD_0O]:[BD_2O]],MATCH(ROUND(MIN(SUM(CM$4,$O80/1000),SUM($O80,CM$4/1000)),3),CMB[[Cmb_ID]:[Cmb_ID]],0),SUM(N(CM$1),N($R80),1)),CHOOSE(AC[[M]:[M]],1,0,1,AC[[DB]:[DB]])),PRODUCT(SUM(ROUND(AVERAGE(VALUE(CM$3),VALUE($P80)),0),CHOOSE(IF(OR(CM$1,$R80),4,INDEX(CMB[[Res_Rare]:[Res_Rare]],MATCH(ROUND(MIN(SUM(CM$4,$O80/1000),SUM($O80,CM$4/1000)),3),CMB[[Cmb_ID]:[Cmb_ID]],0))),-1,-1,0,0)),IF(OR(CM$1,$R80),4,INDEX(CMB[[Cmb_Rare]:[Cmb_Rare]],MATCH(ROUND(MIN(SUM(CM$4,$O80/1000),SUM($O80,CM$4/1000)),3),CMB[[Cmb_ID]:[Cmb_ID]],0))),CHOOSE(AC[[M]:[M]],2,1,1,SUM(AC[[AB]:[DB]])))),""))</f>
        <v/>
      </c>
      <c r="CN80" t="str">
        <f>IF(OR(CN$5="",$S80=""),"",IFERROR(SUM(PRODUCT(INDEX(CMB[[BA_0O]:[BA_2O]],MATCH(ROUND(MIN(SUM(CN$4,$O80/1000),SUM($O80,CN$4/1000)),3),CMB[[Cmb_ID]:[Cmb_ID]],0),SUM(N(CN$1),N($R80),1)),CHOOSE(AC[[M]:[M]],1,1,0,AC[[AB]:[AB]])),PRODUCT(INDEX(CMB[[BD_0O]:[BD_2O]],MATCH(ROUND(MIN(SUM(CN$4,$O80/1000),SUM($O80,CN$4/1000)),3),CMB[[Cmb_ID]:[Cmb_ID]],0),SUM(N(CN$1),N($R80),1)),CHOOSE(AC[[M]:[M]],1,0,1,AC[[DB]:[DB]])),PRODUCT(SUM(ROUND(AVERAGE(VALUE(CN$3),VALUE($P80)),0),CHOOSE(IF(OR(CN$1,$R80),4,INDEX(CMB[[Res_Rare]:[Res_Rare]],MATCH(ROUND(MIN(SUM(CN$4,$O80/1000),SUM($O80,CN$4/1000)),3),CMB[[Cmb_ID]:[Cmb_ID]],0))),-1,-1,0,0)),IF(OR(CN$1,$R80),4,INDEX(CMB[[Cmb_Rare]:[Cmb_Rare]],MATCH(ROUND(MIN(SUM(CN$4,$O80/1000),SUM($O80,CN$4/1000)),3),CMB[[Cmb_ID]:[Cmb_ID]],0))),CHOOSE(AC[[M]:[M]],2,1,1,SUM(AC[[AB]:[DB]])))),""))</f>
        <v/>
      </c>
      <c r="CO80" t="str">
        <f>IF(OR(CO$5="",$S80=""),"",IFERROR(SUM(PRODUCT(INDEX(CMB[[BA_0O]:[BA_2O]],MATCH(ROUND(MIN(SUM(CO$4,$O80/1000),SUM($O80,CO$4/1000)),3),CMB[[Cmb_ID]:[Cmb_ID]],0),SUM(N(CO$1),N($R80),1)),CHOOSE(AC[[M]:[M]],1,1,0,AC[[AB]:[AB]])),PRODUCT(INDEX(CMB[[BD_0O]:[BD_2O]],MATCH(ROUND(MIN(SUM(CO$4,$O80/1000),SUM($O80,CO$4/1000)),3),CMB[[Cmb_ID]:[Cmb_ID]],0),SUM(N(CO$1),N($R80),1)),CHOOSE(AC[[M]:[M]],1,0,1,AC[[DB]:[DB]])),PRODUCT(SUM(ROUND(AVERAGE(VALUE(CO$3),VALUE($P80)),0),CHOOSE(IF(OR(CO$1,$R80),4,INDEX(CMB[[Res_Rare]:[Res_Rare]],MATCH(ROUND(MIN(SUM(CO$4,$O80/1000),SUM($O80,CO$4/1000)),3),CMB[[Cmb_ID]:[Cmb_ID]],0))),-1,-1,0,0)),IF(OR(CO$1,$R80),4,INDEX(CMB[[Cmb_Rare]:[Cmb_Rare]],MATCH(ROUND(MIN(SUM(CO$4,$O80/1000),SUM($O80,CO$4/1000)),3),CMB[[Cmb_ID]:[Cmb_ID]],0))),CHOOSE(AC[[M]:[M]],2,1,1,SUM(AC[[AB]:[DB]])))),""))</f>
        <v/>
      </c>
      <c r="CP80" t="str">
        <f>IF(OR(CP$5="",$S80=""),"",IFERROR(SUM(PRODUCT(INDEX(CMB[[BA_0O]:[BA_2O]],MATCH(ROUND(MIN(SUM(CP$4,$O80/1000),SUM($O80,CP$4/1000)),3),CMB[[Cmb_ID]:[Cmb_ID]],0),SUM(N(CP$1),N($R80),1)),CHOOSE(AC[[M]:[M]],1,1,0,AC[[AB]:[AB]])),PRODUCT(INDEX(CMB[[BD_0O]:[BD_2O]],MATCH(ROUND(MIN(SUM(CP$4,$O80/1000),SUM($O80,CP$4/1000)),3),CMB[[Cmb_ID]:[Cmb_ID]],0),SUM(N(CP$1),N($R80),1)),CHOOSE(AC[[M]:[M]],1,0,1,AC[[DB]:[DB]])),PRODUCT(SUM(ROUND(AVERAGE(VALUE(CP$3),VALUE($P80)),0),CHOOSE(IF(OR(CP$1,$R80),4,INDEX(CMB[[Res_Rare]:[Res_Rare]],MATCH(ROUND(MIN(SUM(CP$4,$O80/1000),SUM($O80,CP$4/1000)),3),CMB[[Cmb_ID]:[Cmb_ID]],0))),-1,-1,0,0)),IF(OR(CP$1,$R80),4,INDEX(CMB[[Cmb_Rare]:[Cmb_Rare]],MATCH(ROUND(MIN(SUM(CP$4,$O80/1000),SUM($O80,CP$4/1000)),3),CMB[[Cmb_ID]:[Cmb_ID]],0))),CHOOSE(AC[[M]:[M]],2,1,1,SUM(AC[[AB]:[DB]])))),""))</f>
        <v/>
      </c>
      <c r="CQ80" t="str">
        <f>IF(OR(CQ$5="",$S80=""),"",IFERROR(SUM(PRODUCT(INDEX(CMB[[BA_0O]:[BA_2O]],MATCH(ROUND(MIN(SUM(CQ$4,$O80/1000),SUM($O80,CQ$4/1000)),3),CMB[[Cmb_ID]:[Cmb_ID]],0),SUM(N(CQ$1),N($R80),1)),CHOOSE(AC[[M]:[M]],1,1,0,AC[[AB]:[AB]])),PRODUCT(INDEX(CMB[[BD_0O]:[BD_2O]],MATCH(ROUND(MIN(SUM(CQ$4,$O80/1000),SUM($O80,CQ$4/1000)),3),CMB[[Cmb_ID]:[Cmb_ID]],0),SUM(N(CQ$1),N($R80),1)),CHOOSE(AC[[M]:[M]],1,0,1,AC[[DB]:[DB]])),PRODUCT(SUM(ROUND(AVERAGE(VALUE(CQ$3),VALUE($P80)),0),CHOOSE(IF(OR(CQ$1,$R80),4,INDEX(CMB[[Res_Rare]:[Res_Rare]],MATCH(ROUND(MIN(SUM(CQ$4,$O80/1000),SUM($O80,CQ$4/1000)),3),CMB[[Cmb_ID]:[Cmb_ID]],0))),-1,-1,0,0)),IF(OR(CQ$1,$R80),4,INDEX(CMB[[Cmb_Rare]:[Cmb_Rare]],MATCH(ROUND(MIN(SUM(CQ$4,$O80/1000),SUM($O80,CQ$4/1000)),3),CMB[[Cmb_ID]:[Cmb_ID]],0))),CHOOSE(AC[[M]:[M]],2,1,1,SUM(AC[[AB]:[DB]])))),""))</f>
        <v/>
      </c>
      <c r="CR80" t="str">
        <f>IF(OR(CR$5="",$S80=""),"",IFERROR(SUM(PRODUCT(INDEX(CMB[[BA_0O]:[BA_2O]],MATCH(ROUND(MIN(SUM(CR$4,$O80/1000),SUM($O80,CR$4/1000)),3),CMB[[Cmb_ID]:[Cmb_ID]],0),SUM(N(CR$1),N($R80),1)),CHOOSE(AC[[M]:[M]],1,1,0,AC[[AB]:[AB]])),PRODUCT(INDEX(CMB[[BD_0O]:[BD_2O]],MATCH(ROUND(MIN(SUM(CR$4,$O80/1000),SUM($O80,CR$4/1000)),3),CMB[[Cmb_ID]:[Cmb_ID]],0),SUM(N(CR$1),N($R80),1)),CHOOSE(AC[[M]:[M]],1,0,1,AC[[DB]:[DB]])),PRODUCT(SUM(ROUND(AVERAGE(VALUE(CR$3),VALUE($P80)),0),CHOOSE(IF(OR(CR$1,$R80),4,INDEX(CMB[[Res_Rare]:[Res_Rare]],MATCH(ROUND(MIN(SUM(CR$4,$O80/1000),SUM($O80,CR$4/1000)),3),CMB[[Cmb_ID]:[Cmb_ID]],0))),-1,-1,0,0)),IF(OR(CR$1,$R80),4,INDEX(CMB[[Cmb_Rare]:[Cmb_Rare]],MATCH(ROUND(MIN(SUM(CR$4,$O80/1000),SUM($O80,CR$4/1000)),3),CMB[[Cmb_ID]:[Cmb_ID]],0))),CHOOSE(AC[[M]:[M]],2,1,1,SUM(AC[[AB]:[DB]])))),""))</f>
        <v/>
      </c>
      <c r="CS80" t="str">
        <f>IF(OR(CS$5="",$S80=""),"",IFERROR(SUM(PRODUCT(INDEX(CMB[[BA_0O]:[BA_2O]],MATCH(ROUND(MIN(SUM(CS$4,$O80/1000),SUM($O80,CS$4/1000)),3),CMB[[Cmb_ID]:[Cmb_ID]],0),SUM(N(CS$1),N($R80),1)),CHOOSE(AC[[M]:[M]],1,1,0,AC[[AB]:[AB]])),PRODUCT(INDEX(CMB[[BD_0O]:[BD_2O]],MATCH(ROUND(MIN(SUM(CS$4,$O80/1000),SUM($O80,CS$4/1000)),3),CMB[[Cmb_ID]:[Cmb_ID]],0),SUM(N(CS$1),N($R80),1)),CHOOSE(AC[[M]:[M]],1,0,1,AC[[DB]:[DB]])),PRODUCT(SUM(ROUND(AVERAGE(VALUE(CS$3),VALUE($P80)),0),CHOOSE(IF(OR(CS$1,$R80),4,INDEX(CMB[[Res_Rare]:[Res_Rare]],MATCH(ROUND(MIN(SUM(CS$4,$O80/1000),SUM($O80,CS$4/1000)),3),CMB[[Cmb_ID]:[Cmb_ID]],0))),-1,-1,0,0)),IF(OR(CS$1,$R80),4,INDEX(CMB[[Cmb_Rare]:[Cmb_Rare]],MATCH(ROUND(MIN(SUM(CS$4,$O80/1000),SUM($O80,CS$4/1000)),3),CMB[[Cmb_ID]:[Cmb_ID]],0))),CHOOSE(AC[[M]:[M]],2,1,1,SUM(AC[[AB]:[DB]])))),""))</f>
        <v/>
      </c>
      <c r="CT80" t="str">
        <f>IF(OR(CT$5="",$S80=""),"",IFERROR(SUM(PRODUCT(INDEX(CMB[[BA_0O]:[BA_2O]],MATCH(ROUND(MIN(SUM(CT$4,$O80/1000),SUM($O80,CT$4/1000)),3),CMB[[Cmb_ID]:[Cmb_ID]],0),SUM(N(CT$1),N($R80),1)),CHOOSE(AC[[M]:[M]],1,1,0,AC[[AB]:[AB]])),PRODUCT(INDEX(CMB[[BD_0O]:[BD_2O]],MATCH(ROUND(MIN(SUM(CT$4,$O80/1000),SUM($O80,CT$4/1000)),3),CMB[[Cmb_ID]:[Cmb_ID]],0),SUM(N(CT$1),N($R80),1)),CHOOSE(AC[[M]:[M]],1,0,1,AC[[DB]:[DB]])),PRODUCT(SUM(ROUND(AVERAGE(VALUE(CT$3),VALUE($P80)),0),CHOOSE(IF(OR(CT$1,$R80),4,INDEX(CMB[[Res_Rare]:[Res_Rare]],MATCH(ROUND(MIN(SUM(CT$4,$O80/1000),SUM($O80,CT$4/1000)),3),CMB[[Cmb_ID]:[Cmb_ID]],0))),-1,-1,0,0)),IF(OR(CT$1,$R80),4,INDEX(CMB[[Cmb_Rare]:[Cmb_Rare]],MATCH(ROUND(MIN(SUM(CT$4,$O80/1000),SUM($O80,CT$4/1000)),3),CMB[[Cmb_ID]:[Cmb_ID]],0))),CHOOSE(AC[[M]:[M]],2,1,1,SUM(AC[[AB]:[DB]])))),""))</f>
        <v/>
      </c>
      <c r="CU80" t="str">
        <f>IF(OR(CU$5="",$S80=""),"",IFERROR(SUM(PRODUCT(INDEX(CMB[[BA_0O]:[BA_2O]],MATCH(ROUND(MIN(SUM(CU$4,$O80/1000),SUM($O80,CU$4/1000)),3),CMB[[Cmb_ID]:[Cmb_ID]],0),SUM(N(CU$1),N($R80),1)),CHOOSE(AC[[M]:[M]],1,1,0,AC[[AB]:[AB]])),PRODUCT(INDEX(CMB[[BD_0O]:[BD_2O]],MATCH(ROUND(MIN(SUM(CU$4,$O80/1000),SUM($O80,CU$4/1000)),3),CMB[[Cmb_ID]:[Cmb_ID]],0),SUM(N(CU$1),N($R80),1)),CHOOSE(AC[[M]:[M]],1,0,1,AC[[DB]:[DB]])),PRODUCT(SUM(ROUND(AVERAGE(VALUE(CU$3),VALUE($P80)),0),CHOOSE(IF(OR(CU$1,$R80),4,INDEX(CMB[[Res_Rare]:[Res_Rare]],MATCH(ROUND(MIN(SUM(CU$4,$O80/1000),SUM($O80,CU$4/1000)),3),CMB[[Cmb_ID]:[Cmb_ID]],0))),-1,-1,0,0)),IF(OR(CU$1,$R80),4,INDEX(CMB[[Cmb_Rare]:[Cmb_Rare]],MATCH(ROUND(MIN(SUM(CU$4,$O80/1000),SUM($O80,CU$4/1000)),3),CMB[[Cmb_ID]:[Cmb_ID]],0))),CHOOSE(AC[[M]:[M]],2,1,1,SUM(AC[[AB]:[DB]])))),""))</f>
        <v/>
      </c>
      <c r="CV80" t="str">
        <f>IF(OR(CV$5="",$S80=""),"",IFERROR(SUM(PRODUCT(INDEX(CMB[[BA_0O]:[BA_2O]],MATCH(ROUND(MIN(SUM(CV$4,$O80/1000),SUM($O80,CV$4/1000)),3),CMB[[Cmb_ID]:[Cmb_ID]],0),SUM(N(CV$1),N($R80),1)),CHOOSE(AC[[M]:[M]],1,1,0,AC[[AB]:[AB]])),PRODUCT(INDEX(CMB[[BD_0O]:[BD_2O]],MATCH(ROUND(MIN(SUM(CV$4,$O80/1000),SUM($O80,CV$4/1000)),3),CMB[[Cmb_ID]:[Cmb_ID]],0),SUM(N(CV$1),N($R80),1)),CHOOSE(AC[[M]:[M]],1,0,1,AC[[DB]:[DB]])),PRODUCT(SUM(ROUND(AVERAGE(VALUE(CV$3),VALUE($P80)),0),CHOOSE(IF(OR(CV$1,$R80),4,INDEX(CMB[[Res_Rare]:[Res_Rare]],MATCH(ROUND(MIN(SUM(CV$4,$O80/1000),SUM($O80,CV$4/1000)),3),CMB[[Cmb_ID]:[Cmb_ID]],0))),-1,-1,0,0)),IF(OR(CV$1,$R80),4,INDEX(CMB[[Cmb_Rare]:[Cmb_Rare]],MATCH(ROUND(MIN(SUM(CV$4,$O80/1000),SUM($O80,CV$4/1000)),3),CMB[[Cmb_ID]:[Cmb_ID]],0))),CHOOSE(AC[[M]:[M]],2,1,1,SUM(AC[[AB]:[DB]])))),""))</f>
        <v/>
      </c>
      <c r="CW80" t="str">
        <f>IF(OR(CW$5="",$S80=""),"",IFERROR(SUM(PRODUCT(INDEX(CMB[[BA_0O]:[BA_2O]],MATCH(ROUND(MIN(SUM(CW$4,$O80/1000),SUM($O80,CW$4/1000)),3),CMB[[Cmb_ID]:[Cmb_ID]],0),SUM(N(CW$1),N($R80),1)),CHOOSE(AC[[M]:[M]],1,1,0,AC[[AB]:[AB]])),PRODUCT(INDEX(CMB[[BD_0O]:[BD_2O]],MATCH(ROUND(MIN(SUM(CW$4,$O80/1000),SUM($O80,CW$4/1000)),3),CMB[[Cmb_ID]:[Cmb_ID]],0),SUM(N(CW$1),N($R80),1)),CHOOSE(AC[[M]:[M]],1,0,1,AC[[DB]:[DB]])),PRODUCT(SUM(ROUND(AVERAGE(VALUE(CW$3),VALUE($P80)),0),CHOOSE(IF(OR(CW$1,$R80),4,INDEX(CMB[[Res_Rare]:[Res_Rare]],MATCH(ROUND(MIN(SUM(CW$4,$O80/1000),SUM($O80,CW$4/1000)),3),CMB[[Cmb_ID]:[Cmb_ID]],0))),-1,-1,0,0)),IF(OR(CW$1,$R80),4,INDEX(CMB[[Cmb_Rare]:[Cmb_Rare]],MATCH(ROUND(MIN(SUM(CW$4,$O80/1000),SUM($O80,CW$4/1000)),3),CMB[[Cmb_ID]:[Cmb_ID]],0))),CHOOSE(AC[[M]:[M]],2,1,1,SUM(AC[[AB]:[DB]])))),""))</f>
        <v/>
      </c>
      <c r="CX80" t="str">
        <f>IF(OR(CX$5="",$S80=""),"",IFERROR(SUM(PRODUCT(INDEX(CMB[[BA_0O]:[BA_2O]],MATCH(ROUND(MIN(SUM(CX$4,$O80/1000),SUM($O80,CX$4/1000)),3),CMB[[Cmb_ID]:[Cmb_ID]],0),SUM(N(CX$1),N($R80),1)),CHOOSE(AC[[M]:[M]],1,1,0,AC[[AB]:[AB]])),PRODUCT(INDEX(CMB[[BD_0O]:[BD_2O]],MATCH(ROUND(MIN(SUM(CX$4,$O80/1000),SUM($O80,CX$4/1000)),3),CMB[[Cmb_ID]:[Cmb_ID]],0),SUM(N(CX$1),N($R80),1)),CHOOSE(AC[[M]:[M]],1,0,1,AC[[DB]:[DB]])),PRODUCT(SUM(ROUND(AVERAGE(VALUE(CX$3),VALUE($P80)),0),CHOOSE(IF(OR(CX$1,$R80),4,INDEX(CMB[[Res_Rare]:[Res_Rare]],MATCH(ROUND(MIN(SUM(CX$4,$O80/1000),SUM($O80,CX$4/1000)),3),CMB[[Cmb_ID]:[Cmb_ID]],0))),-1,-1,0,0)),IF(OR(CX$1,$R80),4,INDEX(CMB[[Cmb_Rare]:[Cmb_Rare]],MATCH(ROUND(MIN(SUM(CX$4,$O80/1000),SUM($O80,CX$4/1000)),3),CMB[[Cmb_ID]:[Cmb_ID]],0))),CHOOSE(AC[[M]:[M]],2,1,1,SUM(AC[[AB]:[DB]])))),""))</f>
        <v/>
      </c>
      <c r="CY80" t="str">
        <f>IF(OR(CY$5="",$S80=""),"",IFERROR(SUM(PRODUCT(INDEX(CMB[[BA_0O]:[BA_2O]],MATCH(ROUND(MIN(SUM(CY$4,$O80/1000),SUM($O80,CY$4/1000)),3),CMB[[Cmb_ID]:[Cmb_ID]],0),SUM(N(CY$1),N($R80),1)),CHOOSE(AC[[M]:[M]],1,1,0,AC[[AB]:[AB]])),PRODUCT(INDEX(CMB[[BD_0O]:[BD_2O]],MATCH(ROUND(MIN(SUM(CY$4,$O80/1000),SUM($O80,CY$4/1000)),3),CMB[[Cmb_ID]:[Cmb_ID]],0),SUM(N(CY$1),N($R80),1)),CHOOSE(AC[[M]:[M]],1,0,1,AC[[DB]:[DB]])),PRODUCT(SUM(ROUND(AVERAGE(VALUE(CY$3),VALUE($P80)),0),CHOOSE(IF(OR(CY$1,$R80),4,INDEX(CMB[[Res_Rare]:[Res_Rare]],MATCH(ROUND(MIN(SUM(CY$4,$O80/1000),SUM($O80,CY$4/1000)),3),CMB[[Cmb_ID]:[Cmb_ID]],0))),-1,-1,0,0)),IF(OR(CY$1,$R80),4,INDEX(CMB[[Cmb_Rare]:[Cmb_Rare]],MATCH(ROUND(MIN(SUM(CY$4,$O80/1000),SUM($O80,CY$4/1000)),3),CMB[[Cmb_ID]:[Cmb_ID]],0))),CHOOSE(AC[[M]:[M]],2,1,1,SUM(AC[[AB]:[DB]])))),""))</f>
        <v/>
      </c>
      <c r="CZ80" t="str">
        <f>IF(OR(CZ$5="",$S80=""),"",IFERROR(SUM(PRODUCT(INDEX(CMB[[BA_0O]:[BA_2O]],MATCH(ROUND(MIN(SUM(CZ$4,$O80/1000),SUM($O80,CZ$4/1000)),3),CMB[[Cmb_ID]:[Cmb_ID]],0),SUM(N(CZ$1),N($R80),1)),CHOOSE(AC[[M]:[M]],1,1,0,AC[[AB]:[AB]])),PRODUCT(INDEX(CMB[[BD_0O]:[BD_2O]],MATCH(ROUND(MIN(SUM(CZ$4,$O80/1000),SUM($O80,CZ$4/1000)),3),CMB[[Cmb_ID]:[Cmb_ID]],0),SUM(N(CZ$1),N($R80),1)),CHOOSE(AC[[M]:[M]],1,0,1,AC[[DB]:[DB]])),PRODUCT(SUM(ROUND(AVERAGE(VALUE(CZ$3),VALUE($P80)),0),CHOOSE(IF(OR(CZ$1,$R80),4,INDEX(CMB[[Res_Rare]:[Res_Rare]],MATCH(ROUND(MIN(SUM(CZ$4,$O80/1000),SUM($O80,CZ$4/1000)),3),CMB[[Cmb_ID]:[Cmb_ID]],0))),-1,-1,0,0)),IF(OR(CZ$1,$R80),4,INDEX(CMB[[Cmb_Rare]:[Cmb_Rare]],MATCH(ROUND(MIN(SUM(CZ$4,$O80/1000),SUM($O80,CZ$4/1000)),3),CMB[[Cmb_ID]:[Cmb_ID]],0))),CHOOSE(AC[[M]:[M]],2,1,1,SUM(AC[[AB]:[DB]])))),""))</f>
        <v/>
      </c>
      <c r="DA80" t="str">
        <f>IF(OR(DA$5="",$S80=""),"",IFERROR(SUM(PRODUCT(INDEX(CMB[[BA_0O]:[BA_2O]],MATCH(ROUND(MIN(SUM(DA$4,$O80/1000),SUM($O80,DA$4/1000)),3),CMB[[Cmb_ID]:[Cmb_ID]],0),SUM(N(DA$1),N($R80),1)),CHOOSE(AC[[M]:[M]],1,1,0,AC[[AB]:[AB]])),PRODUCT(INDEX(CMB[[BD_0O]:[BD_2O]],MATCH(ROUND(MIN(SUM(DA$4,$O80/1000),SUM($O80,DA$4/1000)),3),CMB[[Cmb_ID]:[Cmb_ID]],0),SUM(N(DA$1),N($R80),1)),CHOOSE(AC[[M]:[M]],1,0,1,AC[[DB]:[DB]])),PRODUCT(SUM(ROUND(AVERAGE(VALUE(DA$3),VALUE($P80)),0),CHOOSE(IF(OR(DA$1,$R80),4,INDEX(CMB[[Res_Rare]:[Res_Rare]],MATCH(ROUND(MIN(SUM(DA$4,$O80/1000),SUM($O80,DA$4/1000)),3),CMB[[Cmb_ID]:[Cmb_ID]],0))),-1,-1,0,0)),IF(OR(DA$1,$R80),4,INDEX(CMB[[Cmb_Rare]:[Cmb_Rare]],MATCH(ROUND(MIN(SUM(DA$4,$O80/1000),SUM($O80,DA$4/1000)),3),CMB[[Cmb_ID]:[Cmb_ID]],0))),CHOOSE(AC[[M]:[M]],2,1,1,SUM(AC[[AB]:[DB]])))),""))</f>
        <v/>
      </c>
      <c r="DB80" t="str">
        <f>IF(OR(DB$5="",$S80=""),"",IFERROR(SUM(PRODUCT(INDEX(CMB[[BA_0O]:[BA_2O]],MATCH(ROUND(MIN(SUM(DB$4,$O80/1000),SUM($O80,DB$4/1000)),3),CMB[[Cmb_ID]:[Cmb_ID]],0),SUM(N(DB$1),N($R80),1)),CHOOSE(AC[[M]:[M]],1,1,0,AC[[AB]:[AB]])),PRODUCT(INDEX(CMB[[BD_0O]:[BD_2O]],MATCH(ROUND(MIN(SUM(DB$4,$O80/1000),SUM($O80,DB$4/1000)),3),CMB[[Cmb_ID]:[Cmb_ID]],0),SUM(N(DB$1),N($R80),1)),CHOOSE(AC[[M]:[M]],1,0,1,AC[[DB]:[DB]])),PRODUCT(SUM(ROUND(AVERAGE(VALUE(DB$3),VALUE($P80)),0),CHOOSE(IF(OR(DB$1,$R80),4,INDEX(CMB[[Res_Rare]:[Res_Rare]],MATCH(ROUND(MIN(SUM(DB$4,$O80/1000),SUM($O80,DB$4/1000)),3),CMB[[Cmb_ID]:[Cmb_ID]],0))),-1,-1,0,0)),IF(OR(DB$1,$R80),4,INDEX(CMB[[Cmb_Rare]:[Cmb_Rare]],MATCH(ROUND(MIN(SUM(DB$4,$O80/1000),SUM($O80,DB$4/1000)),3),CMB[[Cmb_ID]:[Cmb_ID]],0))),CHOOSE(AC[[M]:[M]],2,1,1,SUM(AC[[AB]:[DB]])))),""))</f>
        <v/>
      </c>
      <c r="DC80" t="str">
        <f>IF(OR(DC$5="",$S80=""),"",IFERROR(SUM(PRODUCT(INDEX(CMB[[BA_0O]:[BA_2O]],MATCH(ROUND(MIN(SUM(DC$4,$O80/1000),SUM($O80,DC$4/1000)),3),CMB[[Cmb_ID]:[Cmb_ID]],0),SUM(N(DC$1),N($R80),1)),CHOOSE(AC[[M]:[M]],1,1,0,AC[[AB]:[AB]])),PRODUCT(INDEX(CMB[[BD_0O]:[BD_2O]],MATCH(ROUND(MIN(SUM(DC$4,$O80/1000),SUM($O80,DC$4/1000)),3),CMB[[Cmb_ID]:[Cmb_ID]],0),SUM(N(DC$1),N($R80),1)),CHOOSE(AC[[M]:[M]],1,0,1,AC[[DB]:[DB]])),PRODUCT(SUM(ROUND(AVERAGE(VALUE(DC$3),VALUE($P80)),0),CHOOSE(IF(OR(DC$1,$R80),4,INDEX(CMB[[Res_Rare]:[Res_Rare]],MATCH(ROUND(MIN(SUM(DC$4,$O80/1000),SUM($O80,DC$4/1000)),3),CMB[[Cmb_ID]:[Cmb_ID]],0))),-1,-1,0,0)),IF(OR(DC$1,$R80),4,INDEX(CMB[[Cmb_Rare]:[Cmb_Rare]],MATCH(ROUND(MIN(SUM(DC$4,$O80/1000),SUM($O80,DC$4/1000)),3),CMB[[Cmb_ID]:[Cmb_ID]],0))),CHOOSE(AC[[M]:[M]],2,1,1,SUM(AC[[AB]:[DB]])))),""))</f>
        <v/>
      </c>
      <c r="DD80" t="str">
        <f>IF(OR(DD$5="",$S80=""),"",IFERROR(SUM(PRODUCT(INDEX(CMB[[BA_0O]:[BA_2O]],MATCH(ROUND(MIN(SUM(DD$4,$O80/1000),SUM($O80,DD$4/1000)),3),CMB[[Cmb_ID]:[Cmb_ID]],0),SUM(N(DD$1),N($R80),1)),CHOOSE(AC[[M]:[M]],1,1,0,AC[[AB]:[AB]])),PRODUCT(INDEX(CMB[[BD_0O]:[BD_2O]],MATCH(ROUND(MIN(SUM(DD$4,$O80/1000),SUM($O80,DD$4/1000)),3),CMB[[Cmb_ID]:[Cmb_ID]],0),SUM(N(DD$1),N($R80),1)),CHOOSE(AC[[M]:[M]],1,0,1,AC[[DB]:[DB]])),PRODUCT(SUM(ROUND(AVERAGE(VALUE(DD$3),VALUE($P80)),0),CHOOSE(IF(OR(DD$1,$R80),4,INDEX(CMB[[Res_Rare]:[Res_Rare]],MATCH(ROUND(MIN(SUM(DD$4,$O80/1000),SUM($O80,DD$4/1000)),3),CMB[[Cmb_ID]:[Cmb_ID]],0))),-1,-1,0,0)),IF(OR(DD$1,$R80),4,INDEX(CMB[[Cmb_Rare]:[Cmb_Rare]],MATCH(ROUND(MIN(SUM(DD$4,$O80/1000),SUM($O80,DD$4/1000)),3),CMB[[Cmb_ID]:[Cmb_ID]],0))),CHOOSE(AC[[M]:[M]],2,1,1,SUM(AC[[AB]:[DB]])))),""))</f>
        <v/>
      </c>
      <c r="DE80" t="str">
        <f>IF(OR(DE$5="",$S80=""),"",IFERROR(SUM(PRODUCT(INDEX(CMB[[BA_0O]:[BA_2O]],MATCH(ROUND(MIN(SUM(DE$4,$O80/1000),SUM($O80,DE$4/1000)),3),CMB[[Cmb_ID]:[Cmb_ID]],0),SUM(N(DE$1),N($R80),1)),CHOOSE(AC[[M]:[M]],1,1,0,AC[[AB]:[AB]])),PRODUCT(INDEX(CMB[[BD_0O]:[BD_2O]],MATCH(ROUND(MIN(SUM(DE$4,$O80/1000),SUM($O80,DE$4/1000)),3),CMB[[Cmb_ID]:[Cmb_ID]],0),SUM(N(DE$1),N($R80),1)),CHOOSE(AC[[M]:[M]],1,0,1,AC[[DB]:[DB]])),PRODUCT(SUM(ROUND(AVERAGE(VALUE(DE$3),VALUE($P80)),0),CHOOSE(IF(OR(DE$1,$R80),4,INDEX(CMB[[Res_Rare]:[Res_Rare]],MATCH(ROUND(MIN(SUM(DE$4,$O80/1000),SUM($O80,DE$4/1000)),3),CMB[[Cmb_ID]:[Cmb_ID]],0))),-1,-1,0,0)),IF(OR(DE$1,$R80),4,INDEX(CMB[[Cmb_Rare]:[Cmb_Rare]],MATCH(ROUND(MIN(SUM(DE$4,$O80/1000),SUM($O80,DE$4/1000)),3),CMB[[Cmb_ID]:[Cmb_ID]],0))),CHOOSE(AC[[M]:[M]],2,1,1,SUM(AC[[AB]:[DB]])))),""))</f>
        <v/>
      </c>
      <c r="DF80" t="str">
        <f>IF(OR(DF$5="",$S80=""),"",IFERROR(SUM(PRODUCT(INDEX(CMB[[BA_0O]:[BA_2O]],MATCH(ROUND(MIN(SUM(DF$4,$O80/1000),SUM($O80,DF$4/1000)),3),CMB[[Cmb_ID]:[Cmb_ID]],0),SUM(N(DF$1),N($R80),1)),CHOOSE(AC[[M]:[M]],1,1,0,AC[[AB]:[AB]])),PRODUCT(INDEX(CMB[[BD_0O]:[BD_2O]],MATCH(ROUND(MIN(SUM(DF$4,$O80/1000),SUM($O80,DF$4/1000)),3),CMB[[Cmb_ID]:[Cmb_ID]],0),SUM(N(DF$1),N($R80),1)),CHOOSE(AC[[M]:[M]],1,0,1,AC[[DB]:[DB]])),PRODUCT(SUM(ROUND(AVERAGE(VALUE(DF$3),VALUE($P80)),0),CHOOSE(IF(OR(DF$1,$R80),4,INDEX(CMB[[Res_Rare]:[Res_Rare]],MATCH(ROUND(MIN(SUM(DF$4,$O80/1000),SUM($O80,DF$4/1000)),3),CMB[[Cmb_ID]:[Cmb_ID]],0))),-1,-1,0,0)),IF(OR(DF$1,$R80),4,INDEX(CMB[[Cmb_Rare]:[Cmb_Rare]],MATCH(ROUND(MIN(SUM(DF$4,$O80/1000),SUM($O80,DF$4/1000)),3),CMB[[Cmb_ID]:[Cmb_ID]],0))),CHOOSE(AC[[M]:[M]],2,1,1,SUM(AC[[AB]:[DB]])))),""))</f>
        <v/>
      </c>
      <c r="DG80" t="str">
        <f>IF(OR(DG$5="",$S80=""),"",IFERROR(SUM(PRODUCT(INDEX(CMB[[BA_0O]:[BA_2O]],MATCH(ROUND(MIN(SUM(DG$4,$O80/1000),SUM($O80,DG$4/1000)),3),CMB[[Cmb_ID]:[Cmb_ID]],0),SUM(N(DG$1),N($R80),1)),CHOOSE(AC[[M]:[M]],1,1,0,AC[[AB]:[AB]])),PRODUCT(INDEX(CMB[[BD_0O]:[BD_2O]],MATCH(ROUND(MIN(SUM(DG$4,$O80/1000),SUM($O80,DG$4/1000)),3),CMB[[Cmb_ID]:[Cmb_ID]],0),SUM(N(DG$1),N($R80),1)),CHOOSE(AC[[M]:[M]],1,0,1,AC[[DB]:[DB]])),PRODUCT(SUM(ROUND(AVERAGE(VALUE(DG$3),VALUE($P80)),0),CHOOSE(IF(OR(DG$1,$R80),4,INDEX(CMB[[Res_Rare]:[Res_Rare]],MATCH(ROUND(MIN(SUM(DG$4,$O80/1000),SUM($O80,DG$4/1000)),3),CMB[[Cmb_ID]:[Cmb_ID]],0))),-1,-1,0,0)),IF(OR(DG$1,$R80),4,INDEX(CMB[[Cmb_Rare]:[Cmb_Rare]],MATCH(ROUND(MIN(SUM(DG$4,$O80/1000),SUM($O80,DG$4/1000)),3),CMB[[Cmb_ID]:[Cmb_ID]],0))),CHOOSE(AC[[M]:[M]],2,1,1,SUM(AC[[AB]:[DB]])))),""))</f>
        <v/>
      </c>
      <c r="DH80" t="str">
        <f>IF(OR(DH$5="",$S80=""),"",IFERROR(SUM(PRODUCT(INDEX(CMB[[BA_0O]:[BA_2O]],MATCH(ROUND(MIN(SUM(DH$4,$O80/1000),SUM($O80,DH$4/1000)),3),CMB[[Cmb_ID]:[Cmb_ID]],0),SUM(N(DH$1),N($R80),1)),CHOOSE(AC[[M]:[M]],1,1,0,AC[[AB]:[AB]])),PRODUCT(INDEX(CMB[[BD_0O]:[BD_2O]],MATCH(ROUND(MIN(SUM(DH$4,$O80/1000),SUM($O80,DH$4/1000)),3),CMB[[Cmb_ID]:[Cmb_ID]],0),SUM(N(DH$1),N($R80),1)),CHOOSE(AC[[M]:[M]],1,0,1,AC[[DB]:[DB]])),PRODUCT(SUM(ROUND(AVERAGE(VALUE(DH$3),VALUE($P80)),0),CHOOSE(IF(OR(DH$1,$R80),4,INDEX(CMB[[Res_Rare]:[Res_Rare]],MATCH(ROUND(MIN(SUM(DH$4,$O80/1000),SUM($O80,DH$4/1000)),3),CMB[[Cmb_ID]:[Cmb_ID]],0))),-1,-1,0,0)),IF(OR(DH$1,$R80),4,INDEX(CMB[[Cmb_Rare]:[Cmb_Rare]],MATCH(ROUND(MIN(SUM(DH$4,$O80/1000),SUM($O80,DH$4/1000)),3),CMB[[Cmb_ID]:[Cmb_ID]],0))),CHOOSE(AC[[M]:[M]],2,1,1,SUM(AC[[AB]:[DB]])))),""))</f>
        <v/>
      </c>
      <c r="DI80" t="str">
        <f>IF(OR(DI$5="",$S80=""),"",IFERROR(SUM(PRODUCT(INDEX(CMB[[BA_0O]:[BA_2O]],MATCH(ROUND(MIN(SUM(DI$4,$O80/1000),SUM($O80,DI$4/1000)),3),CMB[[Cmb_ID]:[Cmb_ID]],0),SUM(N(DI$1),N($R80),1)),CHOOSE(AC[[M]:[M]],1,1,0,AC[[AB]:[AB]])),PRODUCT(INDEX(CMB[[BD_0O]:[BD_2O]],MATCH(ROUND(MIN(SUM(DI$4,$O80/1000),SUM($O80,DI$4/1000)),3),CMB[[Cmb_ID]:[Cmb_ID]],0),SUM(N(DI$1),N($R80),1)),CHOOSE(AC[[M]:[M]],1,0,1,AC[[DB]:[DB]])),PRODUCT(SUM(ROUND(AVERAGE(VALUE(DI$3),VALUE($P80)),0),CHOOSE(IF(OR(DI$1,$R80),4,INDEX(CMB[[Res_Rare]:[Res_Rare]],MATCH(ROUND(MIN(SUM(DI$4,$O80/1000),SUM($O80,DI$4/1000)),3),CMB[[Cmb_ID]:[Cmb_ID]],0))),-1,-1,0,0)),IF(OR(DI$1,$R80),4,INDEX(CMB[[Cmb_Rare]:[Cmb_Rare]],MATCH(ROUND(MIN(SUM(DI$4,$O80/1000),SUM($O80,DI$4/1000)),3),CMB[[Cmb_ID]:[Cmb_ID]],0))),CHOOSE(AC[[M]:[M]],2,1,1,SUM(AC[[AB]:[DB]])))),""))</f>
        <v/>
      </c>
      <c r="DJ80" t="str">
        <f>IF(OR(DJ$5="",$S80=""),"",IFERROR(SUM(PRODUCT(INDEX(CMB[[BA_0O]:[BA_2O]],MATCH(ROUND(MIN(SUM(DJ$4,$O80/1000),SUM($O80,DJ$4/1000)),3),CMB[[Cmb_ID]:[Cmb_ID]],0),SUM(N(DJ$1),N($R80),1)),CHOOSE(AC[[M]:[M]],1,1,0,AC[[AB]:[AB]])),PRODUCT(INDEX(CMB[[BD_0O]:[BD_2O]],MATCH(ROUND(MIN(SUM(DJ$4,$O80/1000),SUM($O80,DJ$4/1000)),3),CMB[[Cmb_ID]:[Cmb_ID]],0),SUM(N(DJ$1),N($R80),1)),CHOOSE(AC[[M]:[M]],1,0,1,AC[[DB]:[DB]])),PRODUCT(SUM(ROUND(AVERAGE(VALUE(DJ$3),VALUE($P80)),0),CHOOSE(IF(OR(DJ$1,$R80),4,INDEX(CMB[[Res_Rare]:[Res_Rare]],MATCH(ROUND(MIN(SUM(DJ$4,$O80/1000),SUM($O80,DJ$4/1000)),3),CMB[[Cmb_ID]:[Cmb_ID]],0))),-1,-1,0,0)),IF(OR(DJ$1,$R80),4,INDEX(CMB[[Cmb_Rare]:[Cmb_Rare]],MATCH(ROUND(MIN(SUM(DJ$4,$O80/1000),SUM($O80,DJ$4/1000)),3),CMB[[Cmb_ID]:[Cmb_ID]],0))),CHOOSE(AC[[M]:[M]],2,1,1,SUM(AC[[AB]:[DB]])))),""))</f>
        <v/>
      </c>
      <c r="DK80" t="str">
        <f>IF(OR(DK$5="",$S80=""),"",IFERROR(SUM(PRODUCT(INDEX(CMB[[BA_0O]:[BA_2O]],MATCH(ROUND(MIN(SUM(DK$4,$O80/1000),SUM($O80,DK$4/1000)),3),CMB[[Cmb_ID]:[Cmb_ID]],0),SUM(N(DK$1),N($R80),1)),CHOOSE(AC[[M]:[M]],1,1,0,AC[[AB]:[AB]])),PRODUCT(INDEX(CMB[[BD_0O]:[BD_2O]],MATCH(ROUND(MIN(SUM(DK$4,$O80/1000),SUM($O80,DK$4/1000)),3),CMB[[Cmb_ID]:[Cmb_ID]],0),SUM(N(DK$1),N($R80),1)),CHOOSE(AC[[M]:[M]],1,0,1,AC[[DB]:[DB]])),PRODUCT(SUM(ROUND(AVERAGE(VALUE(DK$3),VALUE($P80)),0),CHOOSE(IF(OR(DK$1,$R80),4,INDEX(CMB[[Res_Rare]:[Res_Rare]],MATCH(ROUND(MIN(SUM(DK$4,$O80/1000),SUM($O80,DK$4/1000)),3),CMB[[Cmb_ID]:[Cmb_ID]],0))),-1,-1,0,0)),IF(OR(DK$1,$R80),4,INDEX(CMB[[Cmb_Rare]:[Cmb_Rare]],MATCH(ROUND(MIN(SUM(DK$4,$O80/1000),SUM($O80,DK$4/1000)),3),CMB[[Cmb_ID]:[Cmb_ID]],0))),CHOOSE(AC[[M]:[M]],2,1,1,SUM(AC[[AB]:[DB]])))),""))</f>
        <v/>
      </c>
      <c r="DL80" t="str">
        <f>IF(OR(DL$5="",$S80=""),"",IFERROR(SUM(PRODUCT(INDEX(CMB[[BA_0O]:[BA_2O]],MATCH(ROUND(MIN(SUM(DL$4,$O80/1000),SUM($O80,DL$4/1000)),3),CMB[[Cmb_ID]:[Cmb_ID]],0),SUM(N(DL$1),N($R80),1)),CHOOSE(AC[[M]:[M]],1,1,0,AC[[AB]:[AB]])),PRODUCT(INDEX(CMB[[BD_0O]:[BD_2O]],MATCH(ROUND(MIN(SUM(DL$4,$O80/1000),SUM($O80,DL$4/1000)),3),CMB[[Cmb_ID]:[Cmb_ID]],0),SUM(N(DL$1),N($R80),1)),CHOOSE(AC[[M]:[M]],1,0,1,AC[[DB]:[DB]])),PRODUCT(SUM(ROUND(AVERAGE(VALUE(DL$3),VALUE($P80)),0),CHOOSE(IF(OR(DL$1,$R80),4,INDEX(CMB[[Res_Rare]:[Res_Rare]],MATCH(ROUND(MIN(SUM(DL$4,$O80/1000),SUM($O80,DL$4/1000)),3),CMB[[Cmb_ID]:[Cmb_ID]],0))),-1,-1,0,0)),IF(OR(DL$1,$R80),4,INDEX(CMB[[Cmb_Rare]:[Cmb_Rare]],MATCH(ROUND(MIN(SUM(DL$4,$O80/1000),SUM($O80,DL$4/1000)),3),CMB[[Cmb_ID]:[Cmb_ID]],0))),CHOOSE(AC[[M]:[M]],2,1,1,SUM(AC[[AB]:[DB]])))),""))</f>
        <v/>
      </c>
      <c r="DM80" t="str">
        <f>IF(OR(DM$5="",$S80=""),"",IFERROR(SUM(PRODUCT(INDEX(CMB[[BA_0O]:[BA_2O]],MATCH(ROUND(MIN(SUM(DM$4,$O80/1000),SUM($O80,DM$4/1000)),3),CMB[[Cmb_ID]:[Cmb_ID]],0),SUM(N(DM$1),N($R80),1)),CHOOSE(AC[[M]:[M]],1,1,0,AC[[AB]:[AB]])),PRODUCT(INDEX(CMB[[BD_0O]:[BD_2O]],MATCH(ROUND(MIN(SUM(DM$4,$O80/1000),SUM($O80,DM$4/1000)),3),CMB[[Cmb_ID]:[Cmb_ID]],0),SUM(N(DM$1),N($R80),1)),CHOOSE(AC[[M]:[M]],1,0,1,AC[[DB]:[DB]])),PRODUCT(SUM(ROUND(AVERAGE(VALUE(DM$3),VALUE($P80)),0),CHOOSE(IF(OR(DM$1,$R80),4,INDEX(CMB[[Res_Rare]:[Res_Rare]],MATCH(ROUND(MIN(SUM(DM$4,$O80/1000),SUM($O80,DM$4/1000)),3),CMB[[Cmb_ID]:[Cmb_ID]],0))),-1,-1,0,0)),IF(OR(DM$1,$R80),4,INDEX(CMB[[Cmb_Rare]:[Cmb_Rare]],MATCH(ROUND(MIN(SUM(DM$4,$O80/1000),SUM($O80,DM$4/1000)),3),CMB[[Cmb_ID]:[Cmb_ID]],0))),CHOOSE(AC[[M]:[M]],2,1,1,SUM(AC[[AB]:[DB]])))),""))</f>
        <v/>
      </c>
      <c r="DN80" t="str">
        <f>IF(OR(DN$5="",$S80=""),"",IFERROR(SUM(PRODUCT(INDEX(CMB[[BA_0O]:[BA_2O]],MATCH(ROUND(MIN(SUM(DN$4,$O80/1000),SUM($O80,DN$4/1000)),3),CMB[[Cmb_ID]:[Cmb_ID]],0),SUM(N(DN$1),N($R80),1)),CHOOSE(AC[[M]:[M]],1,1,0,AC[[AB]:[AB]])),PRODUCT(INDEX(CMB[[BD_0O]:[BD_2O]],MATCH(ROUND(MIN(SUM(DN$4,$O80/1000),SUM($O80,DN$4/1000)),3),CMB[[Cmb_ID]:[Cmb_ID]],0),SUM(N(DN$1),N($R80),1)),CHOOSE(AC[[M]:[M]],1,0,1,AC[[DB]:[DB]])),PRODUCT(SUM(ROUND(AVERAGE(VALUE(DN$3),VALUE($P80)),0),CHOOSE(IF(OR(DN$1,$R80),4,INDEX(CMB[[Res_Rare]:[Res_Rare]],MATCH(ROUND(MIN(SUM(DN$4,$O80/1000),SUM($O80,DN$4/1000)),3),CMB[[Cmb_ID]:[Cmb_ID]],0))),-1,-1,0,0)),IF(OR(DN$1,$R80),4,INDEX(CMB[[Cmb_Rare]:[Cmb_Rare]],MATCH(ROUND(MIN(SUM(DN$4,$O80/1000),SUM($O80,DN$4/1000)),3),CMB[[Cmb_ID]:[Cmb_ID]],0))),CHOOSE(AC[[M]:[M]],2,1,1,SUM(AC[[AB]:[DB]])))),""))</f>
        <v/>
      </c>
      <c r="DO80" t="str">
        <f>IF(OR(DO$5="",$S80=""),"",IFERROR(SUM(PRODUCT(INDEX(CMB[[BA_0O]:[BA_2O]],MATCH(ROUND(MIN(SUM(DO$4,$O80/1000),SUM($O80,DO$4/1000)),3),CMB[[Cmb_ID]:[Cmb_ID]],0),SUM(N(DO$1),N($R80),1)),CHOOSE(AC[[M]:[M]],1,1,0,AC[[AB]:[AB]])),PRODUCT(INDEX(CMB[[BD_0O]:[BD_2O]],MATCH(ROUND(MIN(SUM(DO$4,$O80/1000),SUM($O80,DO$4/1000)),3),CMB[[Cmb_ID]:[Cmb_ID]],0),SUM(N(DO$1),N($R80),1)),CHOOSE(AC[[M]:[M]],1,0,1,AC[[DB]:[DB]])),PRODUCT(SUM(ROUND(AVERAGE(VALUE(DO$3),VALUE($P80)),0),CHOOSE(IF(OR(DO$1,$R80),4,INDEX(CMB[[Res_Rare]:[Res_Rare]],MATCH(ROUND(MIN(SUM(DO$4,$O80/1000),SUM($O80,DO$4/1000)),3),CMB[[Cmb_ID]:[Cmb_ID]],0))),-1,-1,0,0)),IF(OR(DO$1,$R80),4,INDEX(CMB[[Cmb_Rare]:[Cmb_Rare]],MATCH(ROUND(MIN(SUM(DO$4,$O80/1000),SUM($O80,DO$4/1000)),3),CMB[[Cmb_ID]:[Cmb_ID]],0))),CHOOSE(AC[[M]:[M]],2,1,1,SUM(AC[[AB]:[DB]])))),""))</f>
        <v/>
      </c>
      <c r="DP80" t="str">
        <f>IF(OR(DP$5="",$S80=""),"",IFERROR(SUM(PRODUCT(INDEX(CMB[[BA_0O]:[BA_2O]],MATCH(ROUND(MIN(SUM(DP$4,$O80/1000),SUM($O80,DP$4/1000)),3),CMB[[Cmb_ID]:[Cmb_ID]],0),SUM(N(DP$1),N($R80),1)),CHOOSE(AC[[M]:[M]],1,1,0,AC[[AB]:[AB]])),PRODUCT(INDEX(CMB[[BD_0O]:[BD_2O]],MATCH(ROUND(MIN(SUM(DP$4,$O80/1000),SUM($O80,DP$4/1000)),3),CMB[[Cmb_ID]:[Cmb_ID]],0),SUM(N(DP$1),N($R80),1)),CHOOSE(AC[[M]:[M]],1,0,1,AC[[DB]:[DB]])),PRODUCT(SUM(ROUND(AVERAGE(VALUE(DP$3),VALUE($P80)),0),CHOOSE(IF(OR(DP$1,$R80),4,INDEX(CMB[[Res_Rare]:[Res_Rare]],MATCH(ROUND(MIN(SUM(DP$4,$O80/1000),SUM($O80,DP$4/1000)),3),CMB[[Cmb_ID]:[Cmb_ID]],0))),-1,-1,0,0)),IF(OR(DP$1,$R80),4,INDEX(CMB[[Cmb_Rare]:[Cmb_Rare]],MATCH(ROUND(MIN(SUM(DP$4,$O80/1000),SUM($O80,DP$4/1000)),3),CMB[[Cmb_ID]:[Cmb_ID]],0))),CHOOSE(AC[[M]:[M]],2,1,1,SUM(AC[[AB]:[DB]])))),""))</f>
        <v/>
      </c>
      <c r="DQ80" t="str">
        <f>IF(OR(DQ$5="",$S80=""),"",IFERROR(SUM(PRODUCT(INDEX(CMB[[BA_0O]:[BA_2O]],MATCH(ROUND(MIN(SUM(DQ$4,$O80/1000),SUM($O80,DQ$4/1000)),3),CMB[[Cmb_ID]:[Cmb_ID]],0),SUM(N(DQ$1),N($R80),1)),CHOOSE(AC[[M]:[M]],1,1,0,AC[[AB]:[AB]])),PRODUCT(INDEX(CMB[[BD_0O]:[BD_2O]],MATCH(ROUND(MIN(SUM(DQ$4,$O80/1000),SUM($O80,DQ$4/1000)),3),CMB[[Cmb_ID]:[Cmb_ID]],0),SUM(N(DQ$1),N($R80),1)),CHOOSE(AC[[M]:[M]],1,0,1,AC[[DB]:[DB]])),PRODUCT(SUM(ROUND(AVERAGE(VALUE(DQ$3),VALUE($P80)),0),CHOOSE(IF(OR(DQ$1,$R80),4,INDEX(CMB[[Res_Rare]:[Res_Rare]],MATCH(ROUND(MIN(SUM(DQ$4,$O80/1000),SUM($O80,DQ$4/1000)),3),CMB[[Cmb_ID]:[Cmb_ID]],0))),-1,-1,0,0)),IF(OR(DQ$1,$R80),4,INDEX(CMB[[Cmb_Rare]:[Cmb_Rare]],MATCH(ROUND(MIN(SUM(DQ$4,$O80/1000),SUM($O80,DQ$4/1000)),3),CMB[[Cmb_ID]:[Cmb_ID]],0))),CHOOSE(AC[[M]:[M]],2,1,1,SUM(AC[[AB]:[DB]])))),""))</f>
        <v/>
      </c>
      <c r="DR80" t="str">
        <f>IF(OR(DR$5="",$S80=""),"",IFERROR(SUM(PRODUCT(INDEX(CMB[[BA_0O]:[BA_2O]],MATCH(ROUND(MIN(SUM(DR$4,$O80/1000),SUM($O80,DR$4/1000)),3),CMB[[Cmb_ID]:[Cmb_ID]],0),SUM(N(DR$1),N($R80),1)),CHOOSE(AC[[M]:[M]],1,1,0,AC[[AB]:[AB]])),PRODUCT(INDEX(CMB[[BD_0O]:[BD_2O]],MATCH(ROUND(MIN(SUM(DR$4,$O80/1000),SUM($O80,DR$4/1000)),3),CMB[[Cmb_ID]:[Cmb_ID]],0),SUM(N(DR$1),N($R80),1)),CHOOSE(AC[[M]:[M]],1,0,1,AC[[DB]:[DB]])),PRODUCT(SUM(ROUND(AVERAGE(VALUE(DR$3),VALUE($P80)),0),CHOOSE(IF(OR(DR$1,$R80),4,INDEX(CMB[[Res_Rare]:[Res_Rare]],MATCH(ROUND(MIN(SUM(DR$4,$O80/1000),SUM($O80,DR$4/1000)),3),CMB[[Cmb_ID]:[Cmb_ID]],0))),-1,-1,0,0)),IF(OR(DR$1,$R80),4,INDEX(CMB[[Cmb_Rare]:[Cmb_Rare]],MATCH(ROUND(MIN(SUM(DR$4,$O80/1000),SUM($O80,DR$4/1000)),3),CMB[[Cmb_ID]:[Cmb_ID]],0))),CHOOSE(AC[[M]:[M]],2,1,1,SUM(AC[[AB]:[DB]])))),""))</f>
        <v/>
      </c>
      <c r="DS80" t="str">
        <f>IF(OR(DS$5="",$S80=""),"",IFERROR(SUM(PRODUCT(INDEX(CMB[[BA_0O]:[BA_2O]],MATCH(ROUND(MIN(SUM(DS$4,$O80/1000),SUM($O80,DS$4/1000)),3),CMB[[Cmb_ID]:[Cmb_ID]],0),SUM(N(DS$1),N($R80),1)),CHOOSE(AC[[M]:[M]],1,1,0,AC[[AB]:[AB]])),PRODUCT(INDEX(CMB[[BD_0O]:[BD_2O]],MATCH(ROUND(MIN(SUM(DS$4,$O80/1000),SUM($O80,DS$4/1000)),3),CMB[[Cmb_ID]:[Cmb_ID]],0),SUM(N(DS$1),N($R80),1)),CHOOSE(AC[[M]:[M]],1,0,1,AC[[DB]:[DB]])),PRODUCT(SUM(ROUND(AVERAGE(VALUE(DS$3),VALUE($P80)),0),CHOOSE(IF(OR(DS$1,$R80),4,INDEX(CMB[[Res_Rare]:[Res_Rare]],MATCH(ROUND(MIN(SUM(DS$4,$O80/1000),SUM($O80,DS$4/1000)),3),CMB[[Cmb_ID]:[Cmb_ID]],0))),-1,-1,0,0)),IF(OR(DS$1,$R80),4,INDEX(CMB[[Cmb_Rare]:[Cmb_Rare]],MATCH(ROUND(MIN(SUM(DS$4,$O80/1000),SUM($O80,DS$4/1000)),3),CMB[[Cmb_ID]:[Cmb_ID]],0))),CHOOSE(AC[[M]:[M]],2,1,1,SUM(AC[[AB]:[DB]])))),""))</f>
        <v/>
      </c>
      <c r="DT80" t="str">
        <f>IF(OR(DT$5="",$S80=""),"",IFERROR(SUM(PRODUCT(INDEX(CMB[[BA_0O]:[BA_2O]],MATCH(ROUND(MIN(SUM(DT$4,$O80/1000),SUM($O80,DT$4/1000)),3),CMB[[Cmb_ID]:[Cmb_ID]],0),SUM(N(DT$1),N($R80),1)),CHOOSE(AC[[M]:[M]],1,1,0,AC[[AB]:[AB]])),PRODUCT(INDEX(CMB[[BD_0O]:[BD_2O]],MATCH(ROUND(MIN(SUM(DT$4,$O80/1000),SUM($O80,DT$4/1000)),3),CMB[[Cmb_ID]:[Cmb_ID]],0),SUM(N(DT$1),N($R80),1)),CHOOSE(AC[[M]:[M]],1,0,1,AC[[DB]:[DB]])),PRODUCT(SUM(ROUND(AVERAGE(VALUE(DT$3),VALUE($P80)),0),CHOOSE(IF(OR(DT$1,$R80),4,INDEX(CMB[[Res_Rare]:[Res_Rare]],MATCH(ROUND(MIN(SUM(DT$4,$O80/1000),SUM($O80,DT$4/1000)),3),CMB[[Cmb_ID]:[Cmb_ID]],0))),-1,-1,0,0)),IF(OR(DT$1,$R80),4,INDEX(CMB[[Cmb_Rare]:[Cmb_Rare]],MATCH(ROUND(MIN(SUM(DT$4,$O80/1000),SUM($O80,DT$4/1000)),3),CMB[[Cmb_ID]:[Cmb_ID]],0))),CHOOSE(AC[[M]:[M]],2,1,1,SUM(AC[[AB]:[DB]])))),""))</f>
        <v/>
      </c>
      <c r="DU80" t="str">
        <f>IF(OR(DU$5="",$S80=""),"",IFERROR(SUM(PRODUCT(INDEX(CMB[[BA_0O]:[BA_2O]],MATCH(ROUND(MIN(SUM(DU$4,$O80/1000),SUM($O80,DU$4/1000)),3),CMB[[Cmb_ID]:[Cmb_ID]],0),SUM(N(DU$1),N($R80),1)),CHOOSE(AC[[M]:[M]],1,1,0,AC[[AB]:[AB]])),PRODUCT(INDEX(CMB[[BD_0O]:[BD_2O]],MATCH(ROUND(MIN(SUM(DU$4,$O80/1000),SUM($O80,DU$4/1000)),3),CMB[[Cmb_ID]:[Cmb_ID]],0),SUM(N(DU$1),N($R80),1)),CHOOSE(AC[[M]:[M]],1,0,1,AC[[DB]:[DB]])),PRODUCT(SUM(ROUND(AVERAGE(VALUE(DU$3),VALUE($P80)),0),CHOOSE(IF(OR(DU$1,$R80),4,INDEX(CMB[[Res_Rare]:[Res_Rare]],MATCH(ROUND(MIN(SUM(DU$4,$O80/1000),SUM($O80,DU$4/1000)),3),CMB[[Cmb_ID]:[Cmb_ID]],0))),-1,-1,0,0)),IF(OR(DU$1,$R80),4,INDEX(CMB[[Cmb_Rare]:[Cmb_Rare]],MATCH(ROUND(MIN(SUM(DU$4,$O80/1000),SUM($O80,DU$4/1000)),3),CMB[[Cmb_ID]:[Cmb_ID]],0))),CHOOSE(AC[[M]:[M]],2,1,1,SUM(AC[[AB]:[DB]])))),""))</f>
        <v/>
      </c>
      <c r="DV80" t="str">
        <f>IF(OR(DV$5="",$S80=""),"",IFERROR(SUM(PRODUCT(INDEX(CMB[[BA_0O]:[BA_2O]],MATCH(ROUND(MIN(SUM(DV$4,$O80/1000),SUM($O80,DV$4/1000)),3),CMB[[Cmb_ID]:[Cmb_ID]],0),SUM(N(DV$1),N($R80),1)),CHOOSE(AC[[M]:[M]],1,1,0,AC[[AB]:[AB]])),PRODUCT(INDEX(CMB[[BD_0O]:[BD_2O]],MATCH(ROUND(MIN(SUM(DV$4,$O80/1000),SUM($O80,DV$4/1000)),3),CMB[[Cmb_ID]:[Cmb_ID]],0),SUM(N(DV$1),N($R80),1)),CHOOSE(AC[[M]:[M]],1,0,1,AC[[DB]:[DB]])),PRODUCT(SUM(ROUND(AVERAGE(VALUE(DV$3),VALUE($P80)),0),CHOOSE(IF(OR(DV$1,$R80),4,INDEX(CMB[[Res_Rare]:[Res_Rare]],MATCH(ROUND(MIN(SUM(DV$4,$O80/1000),SUM($O80,DV$4/1000)),3),CMB[[Cmb_ID]:[Cmb_ID]],0))),-1,-1,0,0)),IF(OR(DV$1,$R80),4,INDEX(CMB[[Cmb_Rare]:[Cmb_Rare]],MATCH(ROUND(MIN(SUM(DV$4,$O80/1000),SUM($O80,DV$4/1000)),3),CMB[[Cmb_ID]:[Cmb_ID]],0))),CHOOSE(AC[[M]:[M]],2,1,1,SUM(AC[[AB]:[DB]])))),""))</f>
        <v/>
      </c>
      <c r="DW80" t="str">
        <f>IF(OR(DW$5="",$S80=""),"",IFERROR(SUM(PRODUCT(INDEX(CMB[[BA_0O]:[BA_2O]],MATCH(ROUND(MIN(SUM(DW$4,$O80/1000),SUM($O80,DW$4/1000)),3),CMB[[Cmb_ID]:[Cmb_ID]],0),SUM(N(DW$1),N($R80),1)),CHOOSE(AC[[M]:[M]],1,1,0,AC[[AB]:[AB]])),PRODUCT(INDEX(CMB[[BD_0O]:[BD_2O]],MATCH(ROUND(MIN(SUM(DW$4,$O80/1000),SUM($O80,DW$4/1000)),3),CMB[[Cmb_ID]:[Cmb_ID]],0),SUM(N(DW$1),N($R80),1)),CHOOSE(AC[[M]:[M]],1,0,1,AC[[DB]:[DB]])),PRODUCT(SUM(ROUND(AVERAGE(VALUE(DW$3),VALUE($P80)),0),CHOOSE(IF(OR(DW$1,$R80),4,INDEX(CMB[[Res_Rare]:[Res_Rare]],MATCH(ROUND(MIN(SUM(DW$4,$O80/1000),SUM($O80,DW$4/1000)),3),CMB[[Cmb_ID]:[Cmb_ID]],0))),-1,-1,0,0)),IF(OR(DW$1,$R80),4,INDEX(CMB[[Cmb_Rare]:[Cmb_Rare]],MATCH(ROUND(MIN(SUM(DW$4,$O80/1000),SUM($O80,DW$4/1000)),3),CMB[[Cmb_ID]:[Cmb_ID]],0))),CHOOSE(AC[[M]:[M]],2,1,1,SUM(AC[[AB]:[DB]])))),""))</f>
        <v/>
      </c>
      <c r="DX80" t="str">
        <f>IF(OR(DX$5="",$S80=""),"",IFERROR(SUM(PRODUCT(INDEX(CMB[[BA_0O]:[BA_2O]],MATCH(ROUND(MIN(SUM(DX$4,$O80/1000),SUM($O80,DX$4/1000)),3),CMB[[Cmb_ID]:[Cmb_ID]],0),SUM(N(DX$1),N($R80),1)),CHOOSE(AC[[M]:[M]],1,1,0,AC[[AB]:[AB]])),PRODUCT(INDEX(CMB[[BD_0O]:[BD_2O]],MATCH(ROUND(MIN(SUM(DX$4,$O80/1000),SUM($O80,DX$4/1000)),3),CMB[[Cmb_ID]:[Cmb_ID]],0),SUM(N(DX$1),N($R80),1)),CHOOSE(AC[[M]:[M]],1,0,1,AC[[DB]:[DB]])),PRODUCT(SUM(ROUND(AVERAGE(VALUE(DX$3),VALUE($P80)),0),CHOOSE(IF(OR(DX$1,$R80),4,INDEX(CMB[[Res_Rare]:[Res_Rare]],MATCH(ROUND(MIN(SUM(DX$4,$O80/1000),SUM($O80,DX$4/1000)),3),CMB[[Cmb_ID]:[Cmb_ID]],0))),-1,-1,0,0)),IF(OR(DX$1,$R80),4,INDEX(CMB[[Cmb_Rare]:[Cmb_Rare]],MATCH(ROUND(MIN(SUM(DX$4,$O80/1000),SUM($O80,DX$4/1000)),3),CMB[[Cmb_ID]:[Cmb_ID]],0))),CHOOSE(AC[[M]:[M]],2,1,1,SUM(AC[[AB]:[DB]])))),""))</f>
        <v/>
      </c>
      <c r="DY80" t="str">
        <f>IF(OR(DY$5="",$S80=""),"",IFERROR(SUM(PRODUCT(INDEX(CMB[[BA_0O]:[BA_2O]],MATCH(ROUND(MIN(SUM(DY$4,$O80/1000),SUM($O80,DY$4/1000)),3),CMB[[Cmb_ID]:[Cmb_ID]],0),SUM(N(DY$1),N($R80),1)),CHOOSE(AC[[M]:[M]],1,1,0,AC[[AB]:[AB]])),PRODUCT(INDEX(CMB[[BD_0O]:[BD_2O]],MATCH(ROUND(MIN(SUM(DY$4,$O80/1000),SUM($O80,DY$4/1000)),3),CMB[[Cmb_ID]:[Cmb_ID]],0),SUM(N(DY$1),N($R80),1)),CHOOSE(AC[[M]:[M]],1,0,1,AC[[DB]:[DB]])),PRODUCT(SUM(ROUND(AVERAGE(VALUE(DY$3),VALUE($P80)),0),CHOOSE(IF(OR(DY$1,$R80),4,INDEX(CMB[[Res_Rare]:[Res_Rare]],MATCH(ROUND(MIN(SUM(DY$4,$O80/1000),SUM($O80,DY$4/1000)),3),CMB[[Cmb_ID]:[Cmb_ID]],0))),-1,-1,0,0)),IF(OR(DY$1,$R80),4,INDEX(CMB[[Cmb_Rare]:[Cmb_Rare]],MATCH(ROUND(MIN(SUM(DY$4,$O80/1000),SUM($O80,DY$4/1000)),3),CMB[[Cmb_ID]:[Cmb_ID]],0))),CHOOSE(AC[[M]:[M]],2,1,1,SUM(AC[[AB]:[DB]])))),""))</f>
        <v/>
      </c>
      <c r="DZ80" t="str">
        <f>IF(OR(DZ$5="",$S80=""),"",IFERROR(SUM(PRODUCT(INDEX(CMB[[BA_0O]:[BA_2O]],MATCH(ROUND(MIN(SUM(DZ$4,$O80/1000),SUM($O80,DZ$4/1000)),3),CMB[[Cmb_ID]:[Cmb_ID]],0),SUM(N(DZ$1),N($R80),1)),CHOOSE(AC[[M]:[M]],1,1,0,AC[[AB]:[AB]])),PRODUCT(INDEX(CMB[[BD_0O]:[BD_2O]],MATCH(ROUND(MIN(SUM(DZ$4,$O80/1000),SUM($O80,DZ$4/1000)),3),CMB[[Cmb_ID]:[Cmb_ID]],0),SUM(N(DZ$1),N($R80),1)),CHOOSE(AC[[M]:[M]],1,0,1,AC[[DB]:[DB]])),PRODUCT(SUM(ROUND(AVERAGE(VALUE(DZ$3),VALUE($P80)),0),CHOOSE(IF(OR(DZ$1,$R80),4,INDEX(CMB[[Res_Rare]:[Res_Rare]],MATCH(ROUND(MIN(SUM(DZ$4,$O80/1000),SUM($O80,DZ$4/1000)),3),CMB[[Cmb_ID]:[Cmb_ID]],0))),-1,-1,0,0)),IF(OR(DZ$1,$R80),4,INDEX(CMB[[Cmb_Rare]:[Cmb_Rare]],MATCH(ROUND(MIN(SUM(DZ$4,$O80/1000),SUM($O80,DZ$4/1000)),3),CMB[[Cmb_ID]:[Cmb_ID]],0))),CHOOSE(AC[[M]:[M]],2,1,1,SUM(AC[[AB]:[DB]])))),""))</f>
        <v/>
      </c>
      <c r="EA80" t="str">
        <f>IF(OR(EA$5="",$S80=""),"",IFERROR(SUM(PRODUCT(INDEX(CMB[[BA_0O]:[BA_2O]],MATCH(ROUND(MIN(SUM(EA$4,$O80/1000),SUM($O80,EA$4/1000)),3),CMB[[Cmb_ID]:[Cmb_ID]],0),SUM(N(EA$1),N($R80),1)),CHOOSE(AC[[M]:[M]],1,1,0,AC[[AB]:[AB]])),PRODUCT(INDEX(CMB[[BD_0O]:[BD_2O]],MATCH(ROUND(MIN(SUM(EA$4,$O80/1000),SUM($O80,EA$4/1000)),3),CMB[[Cmb_ID]:[Cmb_ID]],0),SUM(N(EA$1),N($R80),1)),CHOOSE(AC[[M]:[M]],1,0,1,AC[[DB]:[DB]])),PRODUCT(SUM(ROUND(AVERAGE(VALUE(EA$3),VALUE($P80)),0),CHOOSE(IF(OR(EA$1,$R80),4,INDEX(CMB[[Res_Rare]:[Res_Rare]],MATCH(ROUND(MIN(SUM(EA$4,$O80/1000),SUM($O80,EA$4/1000)),3),CMB[[Cmb_ID]:[Cmb_ID]],0))),-1,-1,0,0)),IF(OR(EA$1,$R80),4,INDEX(CMB[[Cmb_Rare]:[Cmb_Rare]],MATCH(ROUND(MIN(SUM(EA$4,$O80/1000),SUM($O80,EA$4/1000)),3),CMB[[Cmb_ID]:[Cmb_ID]],0))),CHOOSE(AC[[M]:[M]],2,1,1,SUM(AC[[AB]:[DB]])))),""))</f>
        <v/>
      </c>
      <c r="EB80" t="str">
        <f>IF(OR(EB$5="",$S80=""),"",IFERROR(SUM(PRODUCT(INDEX(CMB[[BA_0O]:[BA_2O]],MATCH(ROUND(MIN(SUM(EB$4,$O80/1000),SUM($O80,EB$4/1000)),3),CMB[[Cmb_ID]:[Cmb_ID]],0),SUM(N(EB$1),N($R80),1)),CHOOSE(AC[[M]:[M]],1,1,0,AC[[AB]:[AB]])),PRODUCT(INDEX(CMB[[BD_0O]:[BD_2O]],MATCH(ROUND(MIN(SUM(EB$4,$O80/1000),SUM($O80,EB$4/1000)),3),CMB[[Cmb_ID]:[Cmb_ID]],0),SUM(N(EB$1),N($R80),1)),CHOOSE(AC[[M]:[M]],1,0,1,AC[[DB]:[DB]])),PRODUCT(SUM(ROUND(AVERAGE(VALUE(EB$3),VALUE($P80)),0),CHOOSE(IF(OR(EB$1,$R80),4,INDEX(CMB[[Res_Rare]:[Res_Rare]],MATCH(ROUND(MIN(SUM(EB$4,$O80/1000),SUM($O80,EB$4/1000)),3),CMB[[Cmb_ID]:[Cmb_ID]],0))),-1,-1,0,0)),IF(OR(EB$1,$R80),4,INDEX(CMB[[Cmb_Rare]:[Cmb_Rare]],MATCH(ROUND(MIN(SUM(EB$4,$O80/1000),SUM($O80,EB$4/1000)),3),CMB[[Cmb_ID]:[Cmb_ID]],0))),CHOOSE(AC[[M]:[M]],2,1,1,SUM(AC[[AB]:[DB]])))),""))</f>
        <v/>
      </c>
      <c r="EC80" t="str">
        <f>IF(OR(EC$5="",$S80=""),"",IFERROR(SUM(PRODUCT(INDEX(CMB[[BA_0O]:[BA_2O]],MATCH(ROUND(MIN(SUM(EC$4,$O80/1000),SUM($O80,EC$4/1000)),3),CMB[[Cmb_ID]:[Cmb_ID]],0),SUM(N(EC$1),N($R80),1)),CHOOSE(AC[[M]:[M]],1,1,0,AC[[AB]:[AB]])),PRODUCT(INDEX(CMB[[BD_0O]:[BD_2O]],MATCH(ROUND(MIN(SUM(EC$4,$O80/1000),SUM($O80,EC$4/1000)),3),CMB[[Cmb_ID]:[Cmb_ID]],0),SUM(N(EC$1),N($R80),1)),CHOOSE(AC[[M]:[M]],1,0,1,AC[[DB]:[DB]])),PRODUCT(SUM(ROUND(AVERAGE(VALUE(EC$3),VALUE($P80)),0),CHOOSE(IF(OR(EC$1,$R80),4,INDEX(CMB[[Res_Rare]:[Res_Rare]],MATCH(ROUND(MIN(SUM(EC$4,$O80/1000),SUM($O80,EC$4/1000)),3),CMB[[Cmb_ID]:[Cmb_ID]],0))),-1,-1,0,0)),IF(OR(EC$1,$R80),4,INDEX(CMB[[Cmb_Rare]:[Cmb_Rare]],MATCH(ROUND(MIN(SUM(EC$4,$O80/1000),SUM($O80,EC$4/1000)),3),CMB[[Cmb_ID]:[Cmb_ID]],0))),CHOOSE(AC[[M]:[M]],2,1,1,SUM(AC[[AB]:[DB]])))),""))</f>
        <v/>
      </c>
      <c r="ED80" t="str">
        <f>IF(OR(ED$5="",$S80=""),"",IFERROR(SUM(PRODUCT(INDEX(CMB[[BA_0O]:[BA_2O]],MATCH(ROUND(MIN(SUM(ED$4,$O80/1000),SUM($O80,ED$4/1000)),3),CMB[[Cmb_ID]:[Cmb_ID]],0),SUM(N(ED$1),N($R80),1)),CHOOSE(AC[[M]:[M]],1,1,0,AC[[AB]:[AB]])),PRODUCT(INDEX(CMB[[BD_0O]:[BD_2O]],MATCH(ROUND(MIN(SUM(ED$4,$O80/1000),SUM($O80,ED$4/1000)),3),CMB[[Cmb_ID]:[Cmb_ID]],0),SUM(N(ED$1),N($R80),1)),CHOOSE(AC[[M]:[M]],1,0,1,AC[[DB]:[DB]])),PRODUCT(SUM(ROUND(AVERAGE(VALUE(ED$3),VALUE($P80)),0),CHOOSE(IF(OR(ED$1,$R80),4,INDEX(CMB[[Res_Rare]:[Res_Rare]],MATCH(ROUND(MIN(SUM(ED$4,$O80/1000),SUM($O80,ED$4/1000)),3),CMB[[Cmb_ID]:[Cmb_ID]],0))),-1,-1,0,0)),IF(OR(ED$1,$R80),4,INDEX(CMB[[Cmb_Rare]:[Cmb_Rare]],MATCH(ROUND(MIN(SUM(ED$4,$O80/1000),SUM($O80,ED$4/1000)),3),CMB[[Cmb_ID]:[Cmb_ID]],0))),CHOOSE(AC[[M]:[M]],2,1,1,SUM(AC[[AB]:[DB]])))),""))</f>
        <v/>
      </c>
      <c r="EE80" t="str">
        <f>IF(OR(EE$5="",$S80=""),"",IFERROR(SUM(PRODUCT(INDEX(CMB[[BA_0O]:[BA_2O]],MATCH(ROUND(MIN(SUM(EE$4,$O80/1000),SUM($O80,EE$4/1000)),3),CMB[[Cmb_ID]:[Cmb_ID]],0),SUM(N(EE$1),N($R80),1)),CHOOSE(AC[[M]:[M]],1,1,0,AC[[AB]:[AB]])),PRODUCT(INDEX(CMB[[BD_0O]:[BD_2O]],MATCH(ROUND(MIN(SUM(EE$4,$O80/1000),SUM($O80,EE$4/1000)),3),CMB[[Cmb_ID]:[Cmb_ID]],0),SUM(N(EE$1),N($R80),1)),CHOOSE(AC[[M]:[M]],1,0,1,AC[[DB]:[DB]])),PRODUCT(SUM(ROUND(AVERAGE(VALUE(EE$3),VALUE($P80)),0),CHOOSE(IF(OR(EE$1,$R80),4,INDEX(CMB[[Res_Rare]:[Res_Rare]],MATCH(ROUND(MIN(SUM(EE$4,$O80/1000),SUM($O80,EE$4/1000)),3),CMB[[Cmb_ID]:[Cmb_ID]],0))),-1,-1,0,0)),IF(OR(EE$1,$R80),4,INDEX(CMB[[Cmb_Rare]:[Cmb_Rare]],MATCH(ROUND(MIN(SUM(EE$4,$O80/1000),SUM($O80,EE$4/1000)),3),CMB[[Cmb_ID]:[Cmb_ID]],0))),CHOOSE(AC[[M]:[M]],2,1,1,SUM(AC[[AB]:[DB]])))),""))</f>
        <v/>
      </c>
      <c r="EF80" t="str">
        <f>IF(OR(EF$5="",$S80=""),"",IFERROR(SUM(PRODUCT(INDEX(CMB[[BA_0O]:[BA_2O]],MATCH(ROUND(MIN(SUM(EF$4,$O80/1000),SUM($O80,EF$4/1000)),3),CMB[[Cmb_ID]:[Cmb_ID]],0),SUM(N(EF$1),N($R80),1)),CHOOSE(AC[[M]:[M]],1,1,0,AC[[AB]:[AB]])),PRODUCT(INDEX(CMB[[BD_0O]:[BD_2O]],MATCH(ROUND(MIN(SUM(EF$4,$O80/1000),SUM($O80,EF$4/1000)),3),CMB[[Cmb_ID]:[Cmb_ID]],0),SUM(N(EF$1),N($R80),1)),CHOOSE(AC[[M]:[M]],1,0,1,AC[[DB]:[DB]])),PRODUCT(SUM(ROUND(AVERAGE(VALUE(EF$3),VALUE($P80)),0),CHOOSE(IF(OR(EF$1,$R80),4,INDEX(CMB[[Res_Rare]:[Res_Rare]],MATCH(ROUND(MIN(SUM(EF$4,$O80/1000),SUM($O80,EF$4/1000)),3),CMB[[Cmb_ID]:[Cmb_ID]],0))),-1,-1,0,0)),IF(OR(EF$1,$R80),4,INDEX(CMB[[Cmb_Rare]:[Cmb_Rare]],MATCH(ROUND(MIN(SUM(EF$4,$O80/1000),SUM($O80,EF$4/1000)),3),CMB[[Cmb_ID]:[Cmb_ID]],0))),CHOOSE(AC[[M]:[M]],2,1,1,SUM(AC[[AB]:[DB]])))),""))</f>
        <v/>
      </c>
      <c r="EG80" t="str">
        <f>IF(OR(EG$5="",$S80=""),"",IFERROR(SUM(PRODUCT(INDEX(CMB[[BA_0O]:[BA_2O]],MATCH(ROUND(MIN(SUM(EG$4,$O80/1000),SUM($O80,EG$4/1000)),3),CMB[[Cmb_ID]:[Cmb_ID]],0),SUM(N(EG$1),N($R80),1)),CHOOSE(AC[[M]:[M]],1,1,0,AC[[AB]:[AB]])),PRODUCT(INDEX(CMB[[BD_0O]:[BD_2O]],MATCH(ROUND(MIN(SUM(EG$4,$O80/1000),SUM($O80,EG$4/1000)),3),CMB[[Cmb_ID]:[Cmb_ID]],0),SUM(N(EG$1),N($R80),1)),CHOOSE(AC[[M]:[M]],1,0,1,AC[[DB]:[DB]])),PRODUCT(SUM(ROUND(AVERAGE(VALUE(EG$3),VALUE($P80)),0),CHOOSE(IF(OR(EG$1,$R80),4,INDEX(CMB[[Res_Rare]:[Res_Rare]],MATCH(ROUND(MIN(SUM(EG$4,$O80/1000),SUM($O80,EG$4/1000)),3),CMB[[Cmb_ID]:[Cmb_ID]],0))),-1,-1,0,0)),IF(OR(EG$1,$R80),4,INDEX(CMB[[Cmb_Rare]:[Cmb_Rare]],MATCH(ROUND(MIN(SUM(EG$4,$O80/1000),SUM($O80,EG$4/1000)),3),CMB[[Cmb_ID]:[Cmb_ID]],0))),CHOOSE(AC[[M]:[M]],2,1,1,SUM(AC[[AB]:[DB]])))),""))</f>
        <v/>
      </c>
      <c r="EH80" t="str">
        <f>IF(OR(EH$5="",$S80=""),"",IFERROR(SUM(PRODUCT(INDEX(CMB[[BA_0O]:[BA_2O]],MATCH(ROUND(MIN(SUM(EH$4,$O80/1000),SUM($O80,EH$4/1000)),3),CMB[[Cmb_ID]:[Cmb_ID]],0),SUM(N(EH$1),N($R80),1)),CHOOSE(AC[[M]:[M]],1,1,0,AC[[AB]:[AB]])),PRODUCT(INDEX(CMB[[BD_0O]:[BD_2O]],MATCH(ROUND(MIN(SUM(EH$4,$O80/1000),SUM($O80,EH$4/1000)),3),CMB[[Cmb_ID]:[Cmb_ID]],0),SUM(N(EH$1),N($R80),1)),CHOOSE(AC[[M]:[M]],1,0,1,AC[[DB]:[DB]])),PRODUCT(SUM(ROUND(AVERAGE(VALUE(EH$3),VALUE($P80)),0),CHOOSE(IF(OR(EH$1,$R80),4,INDEX(CMB[[Res_Rare]:[Res_Rare]],MATCH(ROUND(MIN(SUM(EH$4,$O80/1000),SUM($O80,EH$4/1000)),3),CMB[[Cmb_ID]:[Cmb_ID]],0))),-1,-1,0,0)),IF(OR(EH$1,$R80),4,INDEX(CMB[[Cmb_Rare]:[Cmb_Rare]],MATCH(ROUND(MIN(SUM(EH$4,$O80/1000),SUM($O80,EH$4/1000)),3),CMB[[Cmb_ID]:[Cmb_ID]],0))),CHOOSE(AC[[M]:[M]],2,1,1,SUM(AC[[AB]:[DB]])))),""))</f>
        <v/>
      </c>
      <c r="EI80" t="str">
        <f>IF(OR(EI$5="",$S80=""),"",IFERROR(SUM(PRODUCT(INDEX(CMB[[BA_0O]:[BA_2O]],MATCH(ROUND(MIN(SUM(EI$4,$O80/1000),SUM($O80,EI$4/1000)),3),CMB[[Cmb_ID]:[Cmb_ID]],0),SUM(N(EI$1),N($R80),1)),CHOOSE(AC[[M]:[M]],1,1,0,AC[[AB]:[AB]])),PRODUCT(INDEX(CMB[[BD_0O]:[BD_2O]],MATCH(ROUND(MIN(SUM(EI$4,$O80/1000),SUM($O80,EI$4/1000)),3),CMB[[Cmb_ID]:[Cmb_ID]],0),SUM(N(EI$1),N($R80),1)),CHOOSE(AC[[M]:[M]],1,0,1,AC[[DB]:[DB]])),PRODUCT(SUM(ROUND(AVERAGE(VALUE(EI$3),VALUE($P80)),0),CHOOSE(IF(OR(EI$1,$R80),4,INDEX(CMB[[Res_Rare]:[Res_Rare]],MATCH(ROUND(MIN(SUM(EI$4,$O80/1000),SUM($O80,EI$4/1000)),3),CMB[[Cmb_ID]:[Cmb_ID]],0))),-1,-1,0,0)),IF(OR(EI$1,$R80),4,INDEX(CMB[[Cmb_Rare]:[Cmb_Rare]],MATCH(ROUND(MIN(SUM(EI$4,$O80/1000),SUM($O80,EI$4/1000)),3),CMB[[Cmb_ID]:[Cmb_ID]],0))),CHOOSE(AC[[M]:[M]],2,1,1,SUM(AC[[AB]:[DB]])))),""))</f>
        <v/>
      </c>
      <c r="EJ80" t="str">
        <f>IF(OR(EJ$5="",$S80=""),"",IFERROR(SUM(PRODUCT(INDEX(CMB[[BA_0O]:[BA_2O]],MATCH(ROUND(MIN(SUM(EJ$4,$O80/1000),SUM($O80,EJ$4/1000)),3),CMB[[Cmb_ID]:[Cmb_ID]],0),SUM(N(EJ$1),N($R80),1)),CHOOSE(AC[[M]:[M]],1,1,0,AC[[AB]:[AB]])),PRODUCT(INDEX(CMB[[BD_0O]:[BD_2O]],MATCH(ROUND(MIN(SUM(EJ$4,$O80/1000),SUM($O80,EJ$4/1000)),3),CMB[[Cmb_ID]:[Cmb_ID]],0),SUM(N(EJ$1),N($R80),1)),CHOOSE(AC[[M]:[M]],1,0,1,AC[[DB]:[DB]])),PRODUCT(SUM(ROUND(AVERAGE(VALUE(EJ$3),VALUE($P80)),0),CHOOSE(IF(OR(EJ$1,$R80),4,INDEX(CMB[[Res_Rare]:[Res_Rare]],MATCH(ROUND(MIN(SUM(EJ$4,$O80/1000),SUM($O80,EJ$4/1000)),3),CMB[[Cmb_ID]:[Cmb_ID]],0))),-1,-1,0,0)),IF(OR(EJ$1,$R80),4,INDEX(CMB[[Cmb_Rare]:[Cmb_Rare]],MATCH(ROUND(MIN(SUM(EJ$4,$O80/1000),SUM($O80,EJ$4/1000)),3),CMB[[Cmb_ID]:[Cmb_ID]],0))),CHOOSE(AC[[M]:[M]],2,1,1,SUM(AC[[AB]:[DB]])))),""))</f>
        <v/>
      </c>
      <c r="EK80" t="str">
        <f>IF(OR(EK$5="",$S80=""),"",IFERROR(SUM(PRODUCT(INDEX(CMB[[BA_0O]:[BA_2O]],MATCH(ROUND(MIN(SUM(EK$4,$O80/1000),SUM($O80,EK$4/1000)),3),CMB[[Cmb_ID]:[Cmb_ID]],0),SUM(N(EK$1),N($R80),1)),CHOOSE(AC[[M]:[M]],1,1,0,AC[[AB]:[AB]])),PRODUCT(INDEX(CMB[[BD_0O]:[BD_2O]],MATCH(ROUND(MIN(SUM(EK$4,$O80/1000),SUM($O80,EK$4/1000)),3),CMB[[Cmb_ID]:[Cmb_ID]],0),SUM(N(EK$1),N($R80),1)),CHOOSE(AC[[M]:[M]],1,0,1,AC[[DB]:[DB]])),PRODUCT(SUM(ROUND(AVERAGE(VALUE(EK$3),VALUE($P80)),0),CHOOSE(IF(OR(EK$1,$R80),4,INDEX(CMB[[Res_Rare]:[Res_Rare]],MATCH(ROUND(MIN(SUM(EK$4,$O80/1000),SUM($O80,EK$4/1000)),3),CMB[[Cmb_ID]:[Cmb_ID]],0))),-1,-1,0,0)),IF(OR(EK$1,$R80),4,INDEX(CMB[[Cmb_Rare]:[Cmb_Rare]],MATCH(ROUND(MIN(SUM(EK$4,$O80/1000),SUM($O80,EK$4/1000)),3),CMB[[Cmb_ID]:[Cmb_ID]],0))),CHOOSE(AC[[M]:[M]],2,1,1,SUM(AC[[AB]:[DB]])))),""))</f>
        <v/>
      </c>
      <c r="EL80" t="str">
        <f>IF(OR(EL$5="",$S80=""),"",IFERROR(SUM(PRODUCT(INDEX(CMB[[BA_0O]:[BA_2O]],MATCH(ROUND(MIN(SUM(EL$4,$O80/1000),SUM($O80,EL$4/1000)),3),CMB[[Cmb_ID]:[Cmb_ID]],0),SUM(N(EL$1),N($R80),1)),CHOOSE(AC[[M]:[M]],1,1,0,AC[[AB]:[AB]])),PRODUCT(INDEX(CMB[[BD_0O]:[BD_2O]],MATCH(ROUND(MIN(SUM(EL$4,$O80/1000),SUM($O80,EL$4/1000)),3),CMB[[Cmb_ID]:[Cmb_ID]],0),SUM(N(EL$1),N($R80),1)),CHOOSE(AC[[M]:[M]],1,0,1,AC[[DB]:[DB]])),PRODUCT(SUM(ROUND(AVERAGE(VALUE(EL$3),VALUE($P80)),0),CHOOSE(IF(OR(EL$1,$R80),4,INDEX(CMB[[Res_Rare]:[Res_Rare]],MATCH(ROUND(MIN(SUM(EL$4,$O80/1000),SUM($O80,EL$4/1000)),3),CMB[[Cmb_ID]:[Cmb_ID]],0))),-1,-1,0,0)),IF(OR(EL$1,$R80),4,INDEX(CMB[[Cmb_Rare]:[Cmb_Rare]],MATCH(ROUND(MIN(SUM(EL$4,$O80/1000),SUM($O80,EL$4/1000)),3),CMB[[Cmb_ID]:[Cmb_ID]],0))),CHOOSE(AC[[M]:[M]],2,1,1,SUM(AC[[AB]:[DB]])))),""))</f>
        <v/>
      </c>
      <c r="EM80" t="str">
        <f>IF(OR(EM$5="",$S80=""),"",IFERROR(SUM(PRODUCT(INDEX(CMB[[BA_0O]:[BA_2O]],MATCH(ROUND(MIN(SUM(EM$4,$O80/1000),SUM($O80,EM$4/1000)),3),CMB[[Cmb_ID]:[Cmb_ID]],0),SUM(N(EM$1),N($R80),1)),CHOOSE(AC[[M]:[M]],1,1,0,AC[[AB]:[AB]])),PRODUCT(INDEX(CMB[[BD_0O]:[BD_2O]],MATCH(ROUND(MIN(SUM(EM$4,$O80/1000),SUM($O80,EM$4/1000)),3),CMB[[Cmb_ID]:[Cmb_ID]],0),SUM(N(EM$1),N($R80),1)),CHOOSE(AC[[M]:[M]],1,0,1,AC[[DB]:[DB]])),PRODUCT(SUM(ROUND(AVERAGE(VALUE(EM$3),VALUE($P80)),0),CHOOSE(IF(OR(EM$1,$R80),4,INDEX(CMB[[Res_Rare]:[Res_Rare]],MATCH(ROUND(MIN(SUM(EM$4,$O80/1000),SUM($O80,EM$4/1000)),3),CMB[[Cmb_ID]:[Cmb_ID]],0))),-1,-1,0,0)),IF(OR(EM$1,$R80),4,INDEX(CMB[[Cmb_Rare]:[Cmb_Rare]],MATCH(ROUND(MIN(SUM(EM$4,$O80/1000),SUM($O80,EM$4/1000)),3),CMB[[Cmb_ID]:[Cmb_ID]],0))),CHOOSE(AC[[M]:[M]],2,1,1,SUM(AC[[AB]:[DB]])))),""))</f>
        <v/>
      </c>
      <c r="EN80" t="str">
        <f>IF(OR(EN$5="",$S80=""),"",IFERROR(SUM(PRODUCT(INDEX(CMB[[BA_0O]:[BA_2O]],MATCH(ROUND(MIN(SUM(EN$4,$O80/1000),SUM($O80,EN$4/1000)),3),CMB[[Cmb_ID]:[Cmb_ID]],0),SUM(N(EN$1),N($R80),1)),CHOOSE(AC[[M]:[M]],1,1,0,AC[[AB]:[AB]])),PRODUCT(INDEX(CMB[[BD_0O]:[BD_2O]],MATCH(ROUND(MIN(SUM(EN$4,$O80/1000),SUM($O80,EN$4/1000)),3),CMB[[Cmb_ID]:[Cmb_ID]],0),SUM(N(EN$1),N($R80),1)),CHOOSE(AC[[M]:[M]],1,0,1,AC[[DB]:[DB]])),PRODUCT(SUM(ROUND(AVERAGE(VALUE(EN$3),VALUE($P80)),0),CHOOSE(IF(OR(EN$1,$R80),4,INDEX(CMB[[Res_Rare]:[Res_Rare]],MATCH(ROUND(MIN(SUM(EN$4,$O80/1000),SUM($O80,EN$4/1000)),3),CMB[[Cmb_ID]:[Cmb_ID]],0))),-1,-1,0,0)),IF(OR(EN$1,$R80),4,INDEX(CMB[[Cmb_Rare]:[Cmb_Rare]],MATCH(ROUND(MIN(SUM(EN$4,$O80/1000),SUM($O80,EN$4/1000)),3),CMB[[Cmb_ID]:[Cmb_ID]],0))),CHOOSE(AC[[M]:[M]],2,1,1,SUM(AC[[AB]:[DB]])))),""))</f>
        <v/>
      </c>
      <c r="EO80" t="str">
        <f>IF(OR(EO$5="",$S80=""),"",IFERROR(SUM(PRODUCT(INDEX(CMB[[BA_0O]:[BA_2O]],MATCH(ROUND(MIN(SUM(EO$4,$O80/1000),SUM($O80,EO$4/1000)),3),CMB[[Cmb_ID]:[Cmb_ID]],0),SUM(N(EO$1),N($R80),1)),CHOOSE(AC[[M]:[M]],1,1,0,AC[[AB]:[AB]])),PRODUCT(INDEX(CMB[[BD_0O]:[BD_2O]],MATCH(ROUND(MIN(SUM(EO$4,$O80/1000),SUM($O80,EO$4/1000)),3),CMB[[Cmb_ID]:[Cmb_ID]],0),SUM(N(EO$1),N($R80),1)),CHOOSE(AC[[M]:[M]],1,0,1,AC[[DB]:[DB]])),PRODUCT(SUM(ROUND(AVERAGE(VALUE(EO$3),VALUE($P80)),0),CHOOSE(IF(OR(EO$1,$R80),4,INDEX(CMB[[Res_Rare]:[Res_Rare]],MATCH(ROUND(MIN(SUM(EO$4,$O80/1000),SUM($O80,EO$4/1000)),3),CMB[[Cmb_ID]:[Cmb_ID]],0))),-1,-1,0,0)),IF(OR(EO$1,$R80),4,INDEX(CMB[[Cmb_Rare]:[Cmb_Rare]],MATCH(ROUND(MIN(SUM(EO$4,$O80/1000),SUM($O80,EO$4/1000)),3),CMB[[Cmb_ID]:[Cmb_ID]],0))),CHOOSE(AC[[M]:[M]],2,1,1,SUM(AC[[AB]:[DB]])))),""))</f>
        <v/>
      </c>
      <c r="EP80" t="str">
        <f>IF(OR(EP$5="",$S80=""),"",IFERROR(SUM(PRODUCT(INDEX(CMB[[BA_0O]:[BA_2O]],MATCH(ROUND(MIN(SUM(EP$4,$O80/1000),SUM($O80,EP$4/1000)),3),CMB[[Cmb_ID]:[Cmb_ID]],0),SUM(N(EP$1),N($R80),1)),CHOOSE(AC[[M]:[M]],1,1,0,AC[[AB]:[AB]])),PRODUCT(INDEX(CMB[[BD_0O]:[BD_2O]],MATCH(ROUND(MIN(SUM(EP$4,$O80/1000),SUM($O80,EP$4/1000)),3),CMB[[Cmb_ID]:[Cmb_ID]],0),SUM(N(EP$1),N($R80),1)),CHOOSE(AC[[M]:[M]],1,0,1,AC[[DB]:[DB]])),PRODUCT(SUM(ROUND(AVERAGE(VALUE(EP$3),VALUE($P80)),0),CHOOSE(IF(OR(EP$1,$R80),4,INDEX(CMB[[Res_Rare]:[Res_Rare]],MATCH(ROUND(MIN(SUM(EP$4,$O80/1000),SUM($O80,EP$4/1000)),3),CMB[[Cmb_ID]:[Cmb_ID]],0))),-1,-1,0,0)),IF(OR(EP$1,$R80),4,INDEX(CMB[[Cmb_Rare]:[Cmb_Rare]],MATCH(ROUND(MIN(SUM(EP$4,$O80/1000),SUM($O80,EP$4/1000)),3),CMB[[Cmb_ID]:[Cmb_ID]],0))),CHOOSE(AC[[M]:[M]],2,1,1,SUM(AC[[AB]:[DB]])))),""))</f>
        <v/>
      </c>
      <c r="EQ80" t="str">
        <f>IF(OR(EQ$5="",$S80=""),"",IFERROR(SUM(PRODUCT(INDEX(CMB[[BA_0O]:[BA_2O]],MATCH(ROUND(MIN(SUM(EQ$4,$O80/1000),SUM($O80,EQ$4/1000)),3),CMB[[Cmb_ID]:[Cmb_ID]],0),SUM(N(EQ$1),N($R80),1)),CHOOSE(AC[[M]:[M]],1,1,0,AC[[AB]:[AB]])),PRODUCT(INDEX(CMB[[BD_0O]:[BD_2O]],MATCH(ROUND(MIN(SUM(EQ$4,$O80/1000),SUM($O80,EQ$4/1000)),3),CMB[[Cmb_ID]:[Cmb_ID]],0),SUM(N(EQ$1),N($R80),1)),CHOOSE(AC[[M]:[M]],1,0,1,AC[[DB]:[DB]])),PRODUCT(SUM(ROUND(AVERAGE(VALUE(EQ$3),VALUE($P80)),0),CHOOSE(IF(OR(EQ$1,$R80),4,INDEX(CMB[[Res_Rare]:[Res_Rare]],MATCH(ROUND(MIN(SUM(EQ$4,$O80/1000),SUM($O80,EQ$4/1000)),3),CMB[[Cmb_ID]:[Cmb_ID]],0))),-1,-1,0,0)),IF(OR(EQ$1,$R80),4,INDEX(CMB[[Cmb_Rare]:[Cmb_Rare]],MATCH(ROUND(MIN(SUM(EQ$4,$O80/1000),SUM($O80,EQ$4/1000)),3),CMB[[Cmb_ID]:[Cmb_ID]],0))),CHOOSE(AC[[M]:[M]],2,1,1,SUM(AC[[AB]:[DB]])))),""))</f>
        <v/>
      </c>
      <c r="ER80" t="str">
        <f>IF(OR(ER$5="",$S80=""),"",IFERROR(SUM(PRODUCT(INDEX(CMB[[BA_0O]:[BA_2O]],MATCH(ROUND(MIN(SUM(ER$4,$O80/1000),SUM($O80,ER$4/1000)),3),CMB[[Cmb_ID]:[Cmb_ID]],0),SUM(N(ER$1),N($R80),1)),CHOOSE(AC[[M]:[M]],1,1,0,AC[[AB]:[AB]])),PRODUCT(INDEX(CMB[[BD_0O]:[BD_2O]],MATCH(ROUND(MIN(SUM(ER$4,$O80/1000),SUM($O80,ER$4/1000)),3),CMB[[Cmb_ID]:[Cmb_ID]],0),SUM(N(ER$1),N($R80),1)),CHOOSE(AC[[M]:[M]],1,0,1,AC[[DB]:[DB]])),PRODUCT(SUM(ROUND(AVERAGE(VALUE(ER$3),VALUE($P80)),0),CHOOSE(IF(OR(ER$1,$R80),4,INDEX(CMB[[Res_Rare]:[Res_Rare]],MATCH(ROUND(MIN(SUM(ER$4,$O80/1000),SUM($O80,ER$4/1000)),3),CMB[[Cmb_ID]:[Cmb_ID]],0))),-1,-1,0,0)),IF(OR(ER$1,$R80),4,INDEX(CMB[[Cmb_Rare]:[Cmb_Rare]],MATCH(ROUND(MIN(SUM(ER$4,$O80/1000),SUM($O80,ER$4/1000)),3),CMB[[Cmb_ID]:[Cmb_ID]],0))),CHOOSE(AC[[M]:[M]],2,1,1,SUM(AC[[AB]:[DB]])))),""))</f>
        <v/>
      </c>
      <c r="ES80" t="str">
        <f>IF(OR(ES$5="",$S80=""),"",IFERROR(SUM(PRODUCT(INDEX(CMB[[BA_0O]:[BA_2O]],MATCH(ROUND(MIN(SUM(ES$4,$O80/1000),SUM($O80,ES$4/1000)),3),CMB[[Cmb_ID]:[Cmb_ID]],0),SUM(N(ES$1),N($R80),1)),CHOOSE(AC[[M]:[M]],1,1,0,AC[[AB]:[AB]])),PRODUCT(INDEX(CMB[[BD_0O]:[BD_2O]],MATCH(ROUND(MIN(SUM(ES$4,$O80/1000),SUM($O80,ES$4/1000)),3),CMB[[Cmb_ID]:[Cmb_ID]],0),SUM(N(ES$1),N($R80),1)),CHOOSE(AC[[M]:[M]],1,0,1,AC[[DB]:[DB]])),PRODUCT(SUM(ROUND(AVERAGE(VALUE(ES$3),VALUE($P80)),0),CHOOSE(IF(OR(ES$1,$R80),4,INDEX(CMB[[Res_Rare]:[Res_Rare]],MATCH(ROUND(MIN(SUM(ES$4,$O80/1000),SUM($O80,ES$4/1000)),3),CMB[[Cmb_ID]:[Cmb_ID]],0))),-1,-1,0,0)),IF(OR(ES$1,$R80),4,INDEX(CMB[[Cmb_Rare]:[Cmb_Rare]],MATCH(ROUND(MIN(SUM(ES$4,$O80/1000),SUM($O80,ES$4/1000)),3),CMB[[Cmb_ID]:[Cmb_ID]],0))),CHOOSE(AC[[M]:[M]],2,1,1,SUM(AC[[AB]:[DB]])))),""))</f>
        <v/>
      </c>
      <c r="ET80" t="str">
        <f>IF(OR(ET$5="",$S80=""),"",IFERROR(SUM(PRODUCT(INDEX(CMB[[BA_0O]:[BA_2O]],MATCH(ROUND(MIN(SUM(ET$4,$O80/1000),SUM($O80,ET$4/1000)),3),CMB[[Cmb_ID]:[Cmb_ID]],0),SUM(N(ET$1),N($R80),1)),CHOOSE(AC[[M]:[M]],1,1,0,AC[[AB]:[AB]])),PRODUCT(INDEX(CMB[[BD_0O]:[BD_2O]],MATCH(ROUND(MIN(SUM(ET$4,$O80/1000),SUM($O80,ET$4/1000)),3),CMB[[Cmb_ID]:[Cmb_ID]],0),SUM(N(ET$1),N($R80),1)),CHOOSE(AC[[M]:[M]],1,0,1,AC[[DB]:[DB]])),PRODUCT(SUM(ROUND(AVERAGE(VALUE(ET$3),VALUE($P80)),0),CHOOSE(IF(OR(ET$1,$R80),4,INDEX(CMB[[Res_Rare]:[Res_Rare]],MATCH(ROUND(MIN(SUM(ET$4,$O80/1000),SUM($O80,ET$4/1000)),3),CMB[[Cmb_ID]:[Cmb_ID]],0))),-1,-1,0,0)),IF(OR(ET$1,$R80),4,INDEX(CMB[[Cmb_Rare]:[Cmb_Rare]],MATCH(ROUND(MIN(SUM(ET$4,$O80/1000),SUM($O80,ET$4/1000)),3),CMB[[Cmb_ID]:[Cmb_ID]],0))),CHOOSE(AC[[M]:[M]],2,1,1,SUM(AC[[AB]:[DB]])))),""))</f>
        <v/>
      </c>
      <c r="EU80" t="str">
        <f>IF(OR(EU$5="",$S80=""),"",IFERROR(SUM(PRODUCT(INDEX(CMB[[BA_0O]:[BA_2O]],MATCH(ROUND(MIN(SUM(EU$4,$O80/1000),SUM($O80,EU$4/1000)),3),CMB[[Cmb_ID]:[Cmb_ID]],0),SUM(N(EU$1),N($R80),1)),CHOOSE(AC[[M]:[M]],1,1,0,AC[[AB]:[AB]])),PRODUCT(INDEX(CMB[[BD_0O]:[BD_2O]],MATCH(ROUND(MIN(SUM(EU$4,$O80/1000),SUM($O80,EU$4/1000)),3),CMB[[Cmb_ID]:[Cmb_ID]],0),SUM(N(EU$1),N($R80),1)),CHOOSE(AC[[M]:[M]],1,0,1,AC[[DB]:[DB]])),PRODUCT(SUM(ROUND(AVERAGE(VALUE(EU$3),VALUE($P80)),0),CHOOSE(IF(OR(EU$1,$R80),4,INDEX(CMB[[Res_Rare]:[Res_Rare]],MATCH(ROUND(MIN(SUM(EU$4,$O80/1000),SUM($O80,EU$4/1000)),3),CMB[[Cmb_ID]:[Cmb_ID]],0))),-1,-1,0,0)),IF(OR(EU$1,$R80),4,INDEX(CMB[[Cmb_Rare]:[Cmb_Rare]],MATCH(ROUND(MIN(SUM(EU$4,$O80/1000),SUM($O80,EU$4/1000)),3),CMB[[Cmb_ID]:[Cmb_ID]],0))),CHOOSE(AC[[M]:[M]],2,1,1,SUM(AC[[AB]:[DB]])))),""))</f>
        <v/>
      </c>
      <c r="EV80" t="str">
        <f>IF(OR(EV$5="",$S80=""),"",IFERROR(SUM(PRODUCT(INDEX(CMB[[BA_0O]:[BA_2O]],MATCH(ROUND(MIN(SUM(EV$4,$O80/1000),SUM($O80,EV$4/1000)),3),CMB[[Cmb_ID]:[Cmb_ID]],0),SUM(N(EV$1),N($R80),1)),CHOOSE(AC[[M]:[M]],1,1,0,AC[[AB]:[AB]])),PRODUCT(INDEX(CMB[[BD_0O]:[BD_2O]],MATCH(ROUND(MIN(SUM(EV$4,$O80/1000),SUM($O80,EV$4/1000)),3),CMB[[Cmb_ID]:[Cmb_ID]],0),SUM(N(EV$1),N($R80),1)),CHOOSE(AC[[M]:[M]],1,0,1,AC[[DB]:[DB]])),PRODUCT(SUM(ROUND(AVERAGE(VALUE(EV$3),VALUE($P80)),0),CHOOSE(IF(OR(EV$1,$R80),4,INDEX(CMB[[Res_Rare]:[Res_Rare]],MATCH(ROUND(MIN(SUM(EV$4,$O80/1000),SUM($O80,EV$4/1000)),3),CMB[[Cmb_ID]:[Cmb_ID]],0))),-1,-1,0,0)),IF(OR(EV$1,$R80),4,INDEX(CMB[[Cmb_Rare]:[Cmb_Rare]],MATCH(ROUND(MIN(SUM(EV$4,$O80/1000),SUM($O80,EV$4/1000)),3),CMB[[Cmb_ID]:[Cmb_ID]],0))),CHOOSE(AC[[M]:[M]],2,1,1,SUM(AC[[AB]:[DB]])))),""))</f>
        <v/>
      </c>
      <c r="EW80" t="str">
        <f>IF(OR(EW$5="",$S80=""),"",IFERROR(SUM(PRODUCT(INDEX(CMB[[BA_0O]:[BA_2O]],MATCH(ROUND(MIN(SUM(EW$4,$O80/1000),SUM($O80,EW$4/1000)),3),CMB[[Cmb_ID]:[Cmb_ID]],0),SUM(N(EW$1),N($R80),1)),CHOOSE(AC[[M]:[M]],1,1,0,AC[[AB]:[AB]])),PRODUCT(INDEX(CMB[[BD_0O]:[BD_2O]],MATCH(ROUND(MIN(SUM(EW$4,$O80/1000),SUM($O80,EW$4/1000)),3),CMB[[Cmb_ID]:[Cmb_ID]],0),SUM(N(EW$1),N($R80),1)),CHOOSE(AC[[M]:[M]],1,0,1,AC[[DB]:[DB]])),PRODUCT(SUM(ROUND(AVERAGE(VALUE(EW$3),VALUE($P80)),0),CHOOSE(IF(OR(EW$1,$R80),4,INDEX(CMB[[Res_Rare]:[Res_Rare]],MATCH(ROUND(MIN(SUM(EW$4,$O80/1000),SUM($O80,EW$4/1000)),3),CMB[[Cmb_ID]:[Cmb_ID]],0))),-1,-1,0,0)),IF(OR(EW$1,$R80),4,INDEX(CMB[[Cmb_Rare]:[Cmb_Rare]],MATCH(ROUND(MIN(SUM(EW$4,$O80/1000),SUM($O80,EW$4/1000)),3),CMB[[Cmb_ID]:[Cmb_ID]],0))),CHOOSE(AC[[M]:[M]],2,1,1,SUM(AC[[AB]:[DB]])))),""))</f>
        <v/>
      </c>
      <c r="EX80" t="str">
        <f>IF(OR(EX$5="",$S80=""),"",IFERROR(SUM(PRODUCT(INDEX(CMB[[BA_0O]:[BA_2O]],MATCH(ROUND(MIN(SUM(EX$4,$O80/1000),SUM($O80,EX$4/1000)),3),CMB[[Cmb_ID]:[Cmb_ID]],0),SUM(N(EX$1),N($R80),1)),CHOOSE(AC[[M]:[M]],1,1,0,AC[[AB]:[AB]])),PRODUCT(INDEX(CMB[[BD_0O]:[BD_2O]],MATCH(ROUND(MIN(SUM(EX$4,$O80/1000),SUM($O80,EX$4/1000)),3),CMB[[Cmb_ID]:[Cmb_ID]],0),SUM(N(EX$1),N($R80),1)),CHOOSE(AC[[M]:[M]],1,0,1,AC[[DB]:[DB]])),PRODUCT(SUM(ROUND(AVERAGE(VALUE(EX$3),VALUE($P80)),0),CHOOSE(IF(OR(EX$1,$R80),4,INDEX(CMB[[Res_Rare]:[Res_Rare]],MATCH(ROUND(MIN(SUM(EX$4,$O80/1000),SUM($O80,EX$4/1000)),3),CMB[[Cmb_ID]:[Cmb_ID]],0))),-1,-1,0,0)),IF(OR(EX$1,$R80),4,INDEX(CMB[[Cmb_Rare]:[Cmb_Rare]],MATCH(ROUND(MIN(SUM(EX$4,$O80/1000),SUM($O80,EX$4/1000)),3),CMB[[Cmb_ID]:[Cmb_ID]],0))),CHOOSE(AC[[M]:[M]],2,1,1,SUM(AC[[AB]:[DB]])))),""))</f>
        <v/>
      </c>
      <c r="EY80" t="str">
        <f>IF(OR(EY$5="",$S80=""),"",IFERROR(SUM(PRODUCT(INDEX(CMB[[BA_0O]:[BA_2O]],MATCH(ROUND(MIN(SUM(EY$4,$O80/1000),SUM($O80,EY$4/1000)),3),CMB[[Cmb_ID]:[Cmb_ID]],0),SUM(N(EY$1),N($R80),1)),CHOOSE(AC[[M]:[M]],1,1,0,AC[[AB]:[AB]])),PRODUCT(INDEX(CMB[[BD_0O]:[BD_2O]],MATCH(ROUND(MIN(SUM(EY$4,$O80/1000),SUM($O80,EY$4/1000)),3),CMB[[Cmb_ID]:[Cmb_ID]],0),SUM(N(EY$1),N($R80),1)),CHOOSE(AC[[M]:[M]],1,0,1,AC[[DB]:[DB]])),PRODUCT(SUM(ROUND(AVERAGE(VALUE(EY$3),VALUE($P80)),0),CHOOSE(IF(OR(EY$1,$R80),4,INDEX(CMB[[Res_Rare]:[Res_Rare]],MATCH(ROUND(MIN(SUM(EY$4,$O80/1000),SUM($O80,EY$4/1000)),3),CMB[[Cmb_ID]:[Cmb_ID]],0))),-1,-1,0,0)),IF(OR(EY$1,$R80),4,INDEX(CMB[[Cmb_Rare]:[Cmb_Rare]],MATCH(ROUND(MIN(SUM(EY$4,$O80/1000),SUM($O80,EY$4/1000)),3),CMB[[Cmb_ID]:[Cmb_ID]],0))),CHOOSE(AC[[M]:[M]],2,1,1,SUM(AC[[AB]:[DB]])))),""))</f>
        <v/>
      </c>
      <c r="EZ80" t="str">
        <f>IF(OR(EZ$5="",$S80=""),"",IFERROR(SUM(PRODUCT(INDEX(CMB[[BA_0O]:[BA_2O]],MATCH(ROUND(MIN(SUM(EZ$4,$O80/1000),SUM($O80,EZ$4/1000)),3),CMB[[Cmb_ID]:[Cmb_ID]],0),SUM(N(EZ$1),N($R80),1)),CHOOSE(AC[[M]:[M]],1,1,0,AC[[AB]:[AB]])),PRODUCT(INDEX(CMB[[BD_0O]:[BD_2O]],MATCH(ROUND(MIN(SUM(EZ$4,$O80/1000),SUM($O80,EZ$4/1000)),3),CMB[[Cmb_ID]:[Cmb_ID]],0),SUM(N(EZ$1),N($R80),1)),CHOOSE(AC[[M]:[M]],1,0,1,AC[[DB]:[DB]])),PRODUCT(SUM(ROUND(AVERAGE(VALUE(EZ$3),VALUE($P80)),0),CHOOSE(IF(OR(EZ$1,$R80),4,INDEX(CMB[[Res_Rare]:[Res_Rare]],MATCH(ROUND(MIN(SUM(EZ$4,$O80/1000),SUM($O80,EZ$4/1000)),3),CMB[[Cmb_ID]:[Cmb_ID]],0))),-1,-1,0,0)),IF(OR(EZ$1,$R80),4,INDEX(CMB[[Cmb_Rare]:[Cmb_Rare]],MATCH(ROUND(MIN(SUM(EZ$4,$O80/1000),SUM($O80,EZ$4/1000)),3),CMB[[Cmb_ID]:[Cmb_ID]],0))),CHOOSE(AC[[M]:[M]],2,1,1,SUM(AC[[AB]:[DB]])))),""))</f>
        <v/>
      </c>
      <c r="FA80" t="str">
        <f>IF(OR(FA$5="",$S80=""),"",IFERROR(SUM(PRODUCT(INDEX(CMB[[BA_0O]:[BA_2O]],MATCH(ROUND(MIN(SUM(FA$4,$O80/1000),SUM($O80,FA$4/1000)),3),CMB[[Cmb_ID]:[Cmb_ID]],0),SUM(N(FA$1),N($R80),1)),CHOOSE(AC[[M]:[M]],1,1,0,AC[[AB]:[AB]])),PRODUCT(INDEX(CMB[[BD_0O]:[BD_2O]],MATCH(ROUND(MIN(SUM(FA$4,$O80/1000),SUM($O80,FA$4/1000)),3),CMB[[Cmb_ID]:[Cmb_ID]],0),SUM(N(FA$1),N($R80),1)),CHOOSE(AC[[M]:[M]],1,0,1,AC[[DB]:[DB]])),PRODUCT(SUM(ROUND(AVERAGE(VALUE(FA$3),VALUE($P80)),0),CHOOSE(IF(OR(FA$1,$R80),4,INDEX(CMB[[Res_Rare]:[Res_Rare]],MATCH(ROUND(MIN(SUM(FA$4,$O80/1000),SUM($O80,FA$4/1000)),3),CMB[[Cmb_ID]:[Cmb_ID]],0))),-1,-1,0,0)),IF(OR(FA$1,$R80),4,INDEX(CMB[[Cmb_Rare]:[Cmb_Rare]],MATCH(ROUND(MIN(SUM(FA$4,$O80/1000),SUM($O80,FA$4/1000)),3),CMB[[Cmb_ID]:[Cmb_ID]],0))),CHOOSE(AC[[M]:[M]],2,1,1,SUM(AC[[AB]:[DB]])))),""))</f>
        <v/>
      </c>
      <c r="FB80" t="str">
        <f>IF(OR(FB$5="",$S80=""),"",IFERROR(SUM(PRODUCT(INDEX(CMB[[BA_0O]:[BA_2O]],MATCH(ROUND(MIN(SUM(FB$4,$O80/1000),SUM($O80,FB$4/1000)),3),CMB[[Cmb_ID]:[Cmb_ID]],0),SUM(N(FB$1),N($R80),1)),CHOOSE(AC[[M]:[M]],1,1,0,AC[[AB]:[AB]])),PRODUCT(INDEX(CMB[[BD_0O]:[BD_2O]],MATCH(ROUND(MIN(SUM(FB$4,$O80/1000),SUM($O80,FB$4/1000)),3),CMB[[Cmb_ID]:[Cmb_ID]],0),SUM(N(FB$1),N($R80),1)),CHOOSE(AC[[M]:[M]],1,0,1,AC[[DB]:[DB]])),PRODUCT(SUM(ROUND(AVERAGE(VALUE(FB$3),VALUE($P80)),0),CHOOSE(IF(OR(FB$1,$R80),4,INDEX(CMB[[Res_Rare]:[Res_Rare]],MATCH(ROUND(MIN(SUM(FB$4,$O80/1000),SUM($O80,FB$4/1000)),3),CMB[[Cmb_ID]:[Cmb_ID]],0))),-1,-1,0,0)),IF(OR(FB$1,$R80),4,INDEX(CMB[[Cmb_Rare]:[Cmb_Rare]],MATCH(ROUND(MIN(SUM(FB$4,$O80/1000),SUM($O80,FB$4/1000)),3),CMB[[Cmb_ID]:[Cmb_ID]],0))),CHOOSE(AC[[M]:[M]],2,1,1,SUM(AC[[AB]:[DB]])))),""))</f>
        <v/>
      </c>
      <c r="FC80" t="str">
        <f>IF(OR(FC$5="",$S80=""),"",IFERROR(SUM(PRODUCT(INDEX(CMB[[BA_0O]:[BA_2O]],MATCH(ROUND(MIN(SUM(FC$4,$O80/1000),SUM($O80,FC$4/1000)),3),CMB[[Cmb_ID]:[Cmb_ID]],0),SUM(N(FC$1),N($R80),1)),CHOOSE(AC[[M]:[M]],1,1,0,AC[[AB]:[AB]])),PRODUCT(INDEX(CMB[[BD_0O]:[BD_2O]],MATCH(ROUND(MIN(SUM(FC$4,$O80/1000),SUM($O80,FC$4/1000)),3),CMB[[Cmb_ID]:[Cmb_ID]],0),SUM(N(FC$1),N($R80),1)),CHOOSE(AC[[M]:[M]],1,0,1,AC[[DB]:[DB]])),PRODUCT(SUM(ROUND(AVERAGE(VALUE(FC$3),VALUE($P80)),0),CHOOSE(IF(OR(FC$1,$R80),4,INDEX(CMB[[Res_Rare]:[Res_Rare]],MATCH(ROUND(MIN(SUM(FC$4,$O80/1000),SUM($O80,FC$4/1000)),3),CMB[[Cmb_ID]:[Cmb_ID]],0))),-1,-1,0,0)),IF(OR(FC$1,$R80),4,INDEX(CMB[[Cmb_Rare]:[Cmb_Rare]],MATCH(ROUND(MIN(SUM(FC$4,$O80/1000),SUM($O80,FC$4/1000)),3),CMB[[Cmb_ID]:[Cmb_ID]],0))),CHOOSE(AC[[M]:[M]],2,1,1,SUM(AC[[AB]:[DB]])))),""))</f>
        <v/>
      </c>
      <c r="FD80" t="str">
        <f>IF(OR(FD$5="",$S80=""),"",IFERROR(SUM(PRODUCT(INDEX(CMB[[BA_0O]:[BA_2O]],MATCH(ROUND(MIN(SUM(FD$4,$O80/1000),SUM($O80,FD$4/1000)),3),CMB[[Cmb_ID]:[Cmb_ID]],0),SUM(N(FD$1),N($R80),1)),CHOOSE(AC[[M]:[M]],1,1,0,AC[[AB]:[AB]])),PRODUCT(INDEX(CMB[[BD_0O]:[BD_2O]],MATCH(ROUND(MIN(SUM(FD$4,$O80/1000),SUM($O80,FD$4/1000)),3),CMB[[Cmb_ID]:[Cmb_ID]],0),SUM(N(FD$1),N($R80),1)),CHOOSE(AC[[M]:[M]],1,0,1,AC[[DB]:[DB]])),PRODUCT(SUM(ROUND(AVERAGE(VALUE(FD$3),VALUE($P80)),0),CHOOSE(IF(OR(FD$1,$R80),4,INDEX(CMB[[Res_Rare]:[Res_Rare]],MATCH(ROUND(MIN(SUM(FD$4,$O80/1000),SUM($O80,FD$4/1000)),3),CMB[[Cmb_ID]:[Cmb_ID]],0))),-1,-1,0,0)),IF(OR(FD$1,$R80),4,INDEX(CMB[[Cmb_Rare]:[Cmb_Rare]],MATCH(ROUND(MIN(SUM(FD$4,$O80/1000),SUM($O80,FD$4/1000)),3),CMB[[Cmb_ID]:[Cmb_ID]],0))),CHOOSE(AC[[M]:[M]],2,1,1,SUM(AC[[AB]:[DB]])))),""))</f>
        <v/>
      </c>
      <c r="FE80" t="str">
        <f>IF(OR(FE$5="",$S80=""),"",IFERROR(SUM(PRODUCT(INDEX(CMB[[BA_0O]:[BA_2O]],MATCH(ROUND(MIN(SUM(FE$4,$O80/1000),SUM($O80,FE$4/1000)),3),CMB[[Cmb_ID]:[Cmb_ID]],0),SUM(N(FE$1),N($R80),1)),CHOOSE(AC[[M]:[M]],1,1,0,AC[[AB]:[AB]])),PRODUCT(INDEX(CMB[[BD_0O]:[BD_2O]],MATCH(ROUND(MIN(SUM(FE$4,$O80/1000),SUM($O80,FE$4/1000)),3),CMB[[Cmb_ID]:[Cmb_ID]],0),SUM(N(FE$1),N($R80),1)),CHOOSE(AC[[M]:[M]],1,0,1,AC[[DB]:[DB]])),PRODUCT(SUM(ROUND(AVERAGE(VALUE(FE$3),VALUE($P80)),0),CHOOSE(IF(OR(FE$1,$R80),4,INDEX(CMB[[Res_Rare]:[Res_Rare]],MATCH(ROUND(MIN(SUM(FE$4,$O80/1000),SUM($O80,FE$4/1000)),3),CMB[[Cmb_ID]:[Cmb_ID]],0))),-1,-1,0,0)),IF(OR(FE$1,$R80),4,INDEX(CMB[[Cmb_Rare]:[Cmb_Rare]],MATCH(ROUND(MIN(SUM(FE$4,$O80/1000),SUM($O80,FE$4/1000)),3),CMB[[Cmb_ID]:[Cmb_ID]],0))),CHOOSE(AC[[M]:[M]],2,1,1,SUM(AC[[AB]:[DB]])))),""))</f>
        <v/>
      </c>
      <c r="FF80" t="str">
        <f>IF(OR(FF$5="",$S80=""),"",IFERROR(SUM(PRODUCT(INDEX(CMB[[BA_0O]:[BA_2O]],MATCH(ROUND(MIN(SUM(FF$4,$O80/1000),SUM($O80,FF$4/1000)),3),CMB[[Cmb_ID]:[Cmb_ID]],0),SUM(N(FF$1),N($R80),1)),CHOOSE(AC[[M]:[M]],1,1,0,AC[[AB]:[AB]])),PRODUCT(INDEX(CMB[[BD_0O]:[BD_2O]],MATCH(ROUND(MIN(SUM(FF$4,$O80/1000),SUM($O80,FF$4/1000)),3),CMB[[Cmb_ID]:[Cmb_ID]],0),SUM(N(FF$1),N($R80),1)),CHOOSE(AC[[M]:[M]],1,0,1,AC[[DB]:[DB]])),PRODUCT(SUM(ROUND(AVERAGE(VALUE(FF$3),VALUE($P80)),0),CHOOSE(IF(OR(FF$1,$R80),4,INDEX(CMB[[Res_Rare]:[Res_Rare]],MATCH(ROUND(MIN(SUM(FF$4,$O80/1000),SUM($O80,FF$4/1000)),3),CMB[[Cmb_ID]:[Cmb_ID]],0))),-1,-1,0,0)),IF(OR(FF$1,$R80),4,INDEX(CMB[[Cmb_Rare]:[Cmb_Rare]],MATCH(ROUND(MIN(SUM(FF$4,$O80/1000),SUM($O80,FF$4/1000)),3),CMB[[Cmb_ID]:[Cmb_ID]],0))),CHOOSE(AC[[M]:[M]],2,1,1,SUM(AC[[AB]:[DB]])))),""))</f>
        <v/>
      </c>
      <c r="FG80" t="str">
        <f>IF(OR(FG$5="",$S80=""),"",IFERROR(SUM(PRODUCT(INDEX(CMB[[BA_0O]:[BA_2O]],MATCH(ROUND(MIN(SUM(FG$4,$O80/1000),SUM($O80,FG$4/1000)),3),CMB[[Cmb_ID]:[Cmb_ID]],0),SUM(N(FG$1),N($R80),1)),CHOOSE(AC[[M]:[M]],1,1,0,AC[[AB]:[AB]])),PRODUCT(INDEX(CMB[[BD_0O]:[BD_2O]],MATCH(ROUND(MIN(SUM(FG$4,$O80/1000),SUM($O80,FG$4/1000)),3),CMB[[Cmb_ID]:[Cmb_ID]],0),SUM(N(FG$1),N($R80),1)),CHOOSE(AC[[M]:[M]],1,0,1,AC[[DB]:[DB]])),PRODUCT(SUM(ROUND(AVERAGE(VALUE(FG$3),VALUE($P80)),0),CHOOSE(IF(OR(FG$1,$R80),4,INDEX(CMB[[Res_Rare]:[Res_Rare]],MATCH(ROUND(MIN(SUM(FG$4,$O80/1000),SUM($O80,FG$4/1000)),3),CMB[[Cmb_ID]:[Cmb_ID]],0))),-1,-1,0,0)),IF(OR(FG$1,$R80),4,INDEX(CMB[[Cmb_Rare]:[Cmb_Rare]],MATCH(ROUND(MIN(SUM(FG$4,$O80/1000),SUM($O80,FG$4/1000)),3),CMB[[Cmb_ID]:[Cmb_ID]],0))),CHOOSE(AC[[M]:[M]],2,1,1,SUM(AC[[AB]:[DB]])))),""))</f>
        <v/>
      </c>
      <c r="FH80" t="str">
        <f>IF(OR(FH$5="",$S80=""),"",IFERROR(SUM(PRODUCT(INDEX(CMB[[BA_0O]:[BA_2O]],MATCH(ROUND(MIN(SUM(FH$4,$O80/1000),SUM($O80,FH$4/1000)),3),CMB[[Cmb_ID]:[Cmb_ID]],0),SUM(N(FH$1),N($R80),1)),CHOOSE(AC[[M]:[M]],1,1,0,AC[[AB]:[AB]])),PRODUCT(INDEX(CMB[[BD_0O]:[BD_2O]],MATCH(ROUND(MIN(SUM(FH$4,$O80/1000),SUM($O80,FH$4/1000)),3),CMB[[Cmb_ID]:[Cmb_ID]],0),SUM(N(FH$1),N($R80),1)),CHOOSE(AC[[M]:[M]],1,0,1,AC[[DB]:[DB]])),PRODUCT(SUM(ROUND(AVERAGE(VALUE(FH$3),VALUE($P80)),0),CHOOSE(IF(OR(FH$1,$R80),4,INDEX(CMB[[Res_Rare]:[Res_Rare]],MATCH(ROUND(MIN(SUM(FH$4,$O80/1000),SUM($O80,FH$4/1000)),3),CMB[[Cmb_ID]:[Cmb_ID]],0))),-1,-1,0,0)),IF(OR(FH$1,$R80),4,INDEX(CMB[[Cmb_Rare]:[Cmb_Rare]],MATCH(ROUND(MIN(SUM(FH$4,$O80/1000),SUM($O80,FH$4/1000)),3),CMB[[Cmb_ID]:[Cmb_ID]],0))),CHOOSE(AC[[M]:[M]],2,1,1,SUM(AC[[AB]:[DB]])))),""))</f>
        <v/>
      </c>
      <c r="FI80" t="str">
        <f>IF(OR(FI$5="",$S80=""),"",IFERROR(SUM(PRODUCT(INDEX(CMB[[BA_0O]:[BA_2O]],MATCH(ROUND(MIN(SUM(FI$4,$O80/1000),SUM($O80,FI$4/1000)),3),CMB[[Cmb_ID]:[Cmb_ID]],0),SUM(N(FI$1),N($R80),1)),CHOOSE(AC[[M]:[M]],1,1,0,AC[[AB]:[AB]])),PRODUCT(INDEX(CMB[[BD_0O]:[BD_2O]],MATCH(ROUND(MIN(SUM(FI$4,$O80/1000),SUM($O80,FI$4/1000)),3),CMB[[Cmb_ID]:[Cmb_ID]],0),SUM(N(FI$1),N($R80),1)),CHOOSE(AC[[M]:[M]],1,0,1,AC[[DB]:[DB]])),PRODUCT(SUM(ROUND(AVERAGE(VALUE(FI$3),VALUE($P80)),0),CHOOSE(IF(OR(FI$1,$R80),4,INDEX(CMB[[Res_Rare]:[Res_Rare]],MATCH(ROUND(MIN(SUM(FI$4,$O80/1000),SUM($O80,FI$4/1000)),3),CMB[[Cmb_ID]:[Cmb_ID]],0))),-1,-1,0,0)),IF(OR(FI$1,$R80),4,INDEX(CMB[[Cmb_Rare]:[Cmb_Rare]],MATCH(ROUND(MIN(SUM(FI$4,$O80/1000),SUM($O80,FI$4/1000)),3),CMB[[Cmb_ID]:[Cmb_ID]],0))),CHOOSE(AC[[M]:[M]],2,1,1,SUM(AC[[AB]:[DB]])))),""))</f>
        <v/>
      </c>
      <c r="FJ80" t="str">
        <f>IF(OR(FJ$5="",$S80=""),"",IFERROR(SUM(PRODUCT(INDEX(CMB[[BA_0O]:[BA_2O]],MATCH(ROUND(MIN(SUM(FJ$4,$O80/1000),SUM($O80,FJ$4/1000)),3),CMB[[Cmb_ID]:[Cmb_ID]],0),SUM(N(FJ$1),N($R80),1)),CHOOSE(AC[[M]:[M]],1,1,0,AC[[AB]:[AB]])),PRODUCT(INDEX(CMB[[BD_0O]:[BD_2O]],MATCH(ROUND(MIN(SUM(FJ$4,$O80/1000),SUM($O80,FJ$4/1000)),3),CMB[[Cmb_ID]:[Cmb_ID]],0),SUM(N(FJ$1),N($R80),1)),CHOOSE(AC[[M]:[M]],1,0,1,AC[[DB]:[DB]])),PRODUCT(SUM(ROUND(AVERAGE(VALUE(FJ$3),VALUE($P80)),0),CHOOSE(IF(OR(FJ$1,$R80),4,INDEX(CMB[[Res_Rare]:[Res_Rare]],MATCH(ROUND(MIN(SUM(FJ$4,$O80/1000),SUM($O80,FJ$4/1000)),3),CMB[[Cmb_ID]:[Cmb_ID]],0))),-1,-1,0,0)),IF(OR(FJ$1,$R80),4,INDEX(CMB[[Cmb_Rare]:[Cmb_Rare]],MATCH(ROUND(MIN(SUM(FJ$4,$O80/1000),SUM($O80,FJ$4/1000)),3),CMB[[Cmb_ID]:[Cmb_ID]],0))),CHOOSE(AC[[M]:[M]],2,1,1,SUM(AC[[AB]:[DB]])))),""))</f>
        <v/>
      </c>
      <c r="FK80" t="str">
        <f>IF(OR(FK$5="",$S80=""),"",IFERROR(SUM(PRODUCT(INDEX(CMB[[BA_0O]:[BA_2O]],MATCH(ROUND(MIN(SUM(FK$4,$O80/1000),SUM($O80,FK$4/1000)),3),CMB[[Cmb_ID]:[Cmb_ID]],0),SUM(N(FK$1),N($R80),1)),CHOOSE(AC[[M]:[M]],1,1,0,AC[[AB]:[AB]])),PRODUCT(INDEX(CMB[[BD_0O]:[BD_2O]],MATCH(ROUND(MIN(SUM(FK$4,$O80/1000),SUM($O80,FK$4/1000)),3),CMB[[Cmb_ID]:[Cmb_ID]],0),SUM(N(FK$1),N($R80),1)),CHOOSE(AC[[M]:[M]],1,0,1,AC[[DB]:[DB]])),PRODUCT(SUM(ROUND(AVERAGE(VALUE(FK$3),VALUE($P80)),0),CHOOSE(IF(OR(FK$1,$R80),4,INDEX(CMB[[Res_Rare]:[Res_Rare]],MATCH(ROUND(MIN(SUM(FK$4,$O80/1000),SUM($O80,FK$4/1000)),3),CMB[[Cmb_ID]:[Cmb_ID]],0))),-1,-1,0,0)),IF(OR(FK$1,$R80),4,INDEX(CMB[[Cmb_Rare]:[Cmb_Rare]],MATCH(ROUND(MIN(SUM(FK$4,$O80/1000),SUM($O80,FK$4/1000)),3),CMB[[Cmb_ID]:[Cmb_ID]],0))),CHOOSE(AC[[M]:[M]],2,1,1,SUM(AC[[AB]:[DB]])))),""))</f>
        <v/>
      </c>
      <c r="FL80" t="str">
        <f>IF(OR(FL$5="",$S80=""),"",IFERROR(SUM(PRODUCT(INDEX(CMB[[BA_0O]:[BA_2O]],MATCH(ROUND(MIN(SUM(FL$4,$O80/1000),SUM($O80,FL$4/1000)),3),CMB[[Cmb_ID]:[Cmb_ID]],0),SUM(N(FL$1),N($R80),1)),CHOOSE(AC[[M]:[M]],1,1,0,AC[[AB]:[AB]])),PRODUCT(INDEX(CMB[[BD_0O]:[BD_2O]],MATCH(ROUND(MIN(SUM(FL$4,$O80/1000),SUM($O80,FL$4/1000)),3),CMB[[Cmb_ID]:[Cmb_ID]],0),SUM(N(FL$1),N($R80),1)),CHOOSE(AC[[M]:[M]],1,0,1,AC[[DB]:[DB]])),PRODUCT(SUM(ROUND(AVERAGE(VALUE(FL$3),VALUE($P80)),0),CHOOSE(IF(OR(FL$1,$R80),4,INDEX(CMB[[Res_Rare]:[Res_Rare]],MATCH(ROUND(MIN(SUM(FL$4,$O80/1000),SUM($O80,FL$4/1000)),3),CMB[[Cmb_ID]:[Cmb_ID]],0))),-1,-1,0,0)),IF(OR(FL$1,$R80),4,INDEX(CMB[[Cmb_Rare]:[Cmb_Rare]],MATCH(ROUND(MIN(SUM(FL$4,$O80/1000),SUM($O80,FL$4/1000)),3),CMB[[Cmb_ID]:[Cmb_ID]],0))),CHOOSE(AC[[M]:[M]],2,1,1,SUM(AC[[AB]:[DB]])))),""))</f>
        <v/>
      </c>
      <c r="FM80" t="str">
        <f>IF(OR(FM$5="",$S80=""),"",IFERROR(SUM(PRODUCT(INDEX(CMB[[BA_0O]:[BA_2O]],MATCH(ROUND(MIN(SUM(FM$4,$O80/1000),SUM($O80,FM$4/1000)),3),CMB[[Cmb_ID]:[Cmb_ID]],0),SUM(N(FM$1),N($R80),1)),CHOOSE(AC[[M]:[M]],1,1,0,AC[[AB]:[AB]])),PRODUCT(INDEX(CMB[[BD_0O]:[BD_2O]],MATCH(ROUND(MIN(SUM(FM$4,$O80/1000),SUM($O80,FM$4/1000)),3),CMB[[Cmb_ID]:[Cmb_ID]],0),SUM(N(FM$1),N($R80),1)),CHOOSE(AC[[M]:[M]],1,0,1,AC[[DB]:[DB]])),PRODUCT(SUM(ROUND(AVERAGE(VALUE(FM$3),VALUE($P80)),0),CHOOSE(IF(OR(FM$1,$R80),4,INDEX(CMB[[Res_Rare]:[Res_Rare]],MATCH(ROUND(MIN(SUM(FM$4,$O80/1000),SUM($O80,FM$4/1000)),3),CMB[[Cmb_ID]:[Cmb_ID]],0))),-1,-1,0,0)),IF(OR(FM$1,$R80),4,INDEX(CMB[[Cmb_Rare]:[Cmb_Rare]],MATCH(ROUND(MIN(SUM(FM$4,$O80/1000),SUM($O80,FM$4/1000)),3),CMB[[Cmb_ID]:[Cmb_ID]],0))),CHOOSE(AC[[M]:[M]],2,1,1,SUM(AC[[AB]:[DB]])))),""))</f>
        <v/>
      </c>
      <c r="FN80" s="7">
        <f t="shared" si="35"/>
        <v>0</v>
      </c>
      <c r="FO80" s="7">
        <f t="shared" si="35"/>
        <v>0</v>
      </c>
      <c r="FP80" s="7">
        <f t="shared" si="35"/>
        <v>0</v>
      </c>
      <c r="FQ80" s="7">
        <f t="shared" si="35"/>
        <v>0</v>
      </c>
      <c r="FR80" s="7">
        <f t="shared" si="35"/>
        <v>0</v>
      </c>
      <c r="FS80" s="7">
        <f t="shared" si="35"/>
        <v>0</v>
      </c>
      <c r="FT80" s="7">
        <f>SUM(IF(INDEX(LIB[[Quantity]:[Quantity]],MATCH($S80,LIB[[ID]:[ID]],0))&gt;=COLUMN(A$1),TRUNC(PRODUCT(AVERAGE($FN80:$FS80),POWER(AC[[CR]:[CR]],SUM(SUMIFS($D$11:$D79,$A$11:$A79,$A80,$E$11:$E79,"&gt;="&amp;$E80),SUMIFS($D81:$D$161,$A81:$A$161,$A80,$E81:$E$161,"&gt;"&amp;$E80),COLUMN(A$1),-1)),IF($Q80="Yes",AC[[FB]:[FB]],1))),0),ROW(A69)/-VALUE(1&amp;REPT("0",9-PRODUCT(COLUMN(A$1)-1,3))),1)</f>
        <v>0.99999993099999995</v>
      </c>
      <c r="FU80" s="7">
        <f>SUM(IF(INDEX(LIB[[Quantity]:[Quantity]],MATCH($S80,LIB[[ID]:[ID]],0))&gt;=COLUMN(B$1),TRUNC(PRODUCT(AVERAGE($FN80:$FS80),POWER(AC[[CR]:[CR]],SUM(SUMIFS($D$11:$D79,$A$11:$A79,$A80,$E$11:$E79,"&gt;="&amp;$E80),SUMIFS($D81:$D$161,$A81:$A$161,$A80,$E81:$E$161,"&gt;"&amp;$E80),COLUMN(B$1),-1)),IF($Q80="Yes",AC[[FB]:[FB]],1))),0),ROW(B69)/-VALUE(1&amp;REPT("0",9-PRODUCT(COLUMN(B$1)-1,3))),1)</f>
        <v>0.99993100000000001</v>
      </c>
      <c r="FV80" s="7">
        <f>SUM(IF(INDEX(LIB[[Quantity]:[Quantity]],MATCH($S80,LIB[[ID]:[ID]],0))&gt;=COLUMN(C$1),TRUNC(PRODUCT(AVERAGE($FN80:$FS80),POWER(AC[[CR]:[CR]],SUM(SUMIFS($D$11:$D79,$A$11:$A79,$A80,$E$11:$E79,"&gt;="&amp;$E80),SUMIFS($D81:$D$161,$A81:$A$161,$A80,$E81:$E$161,"&gt;"&amp;$E80),COLUMN(C$1),-1)),IF($Q80="Yes",AC[[FB]:[FB]],1))),0),ROW(C69)/-VALUE(1&amp;REPT("0",9-PRODUCT(COLUMN(C$1)-1,3))),1)</f>
        <v>0.93100000000000005</v>
      </c>
      <c r="FW80">
        <f t="shared" si="43"/>
        <v>142</v>
      </c>
      <c r="FX80">
        <f t="shared" si="44"/>
        <v>0</v>
      </c>
      <c r="FY80">
        <f t="shared" si="45"/>
        <v>0</v>
      </c>
      <c r="GC80">
        <f t="shared" si="46"/>
        <v>34</v>
      </c>
      <c r="GD80" t="str">
        <f>IFERROR(SUBSTITUTE(SUBSTITUTE(INDEX(SUG[Card],MATCH(ROW(A69),GC$12:GC$161,0))," #2","")," #3",""),"")</f>
        <v>Fire (5)</v>
      </c>
      <c r="GE80">
        <f>SUM(GE79,IF(IFERROR(MATCH(GD80,GD$11:GD79,0)&lt;0,TRUE()),1,0))</f>
        <v>31</v>
      </c>
      <c r="GF80" t="str">
        <f t="shared" si="47"/>
        <v/>
      </c>
      <c r="GI80">
        <f>SUM(SUMIFS(D$11:D79,A$11:A79,A80,B$11:B79,"&gt;="&amp;B80),SUMIFS(D81:D$161,A81:A$161,A80,B81:B$161,"&gt;"&amp;B80),SUMIFS(D$11:D79,A$11:A79,A80&amp;":Onyx"),SUMIFS(D81:D$161,A81:A$161,A80&amp;":Onyx"))</f>
        <v>0</v>
      </c>
      <c r="GP80" t="str">
        <f t="shared" si="40"/>
        <v>Undead (5)</v>
      </c>
      <c r="GQ80">
        <f t="shared" si="41"/>
        <v>262</v>
      </c>
      <c r="GR80" t="b">
        <f>COUNTIF(DECK[Card],IFERROR(MID($L80,1,FIND(" #",SUG_Helper[[#This Row],[Card]])-1),SUG_Helper[[#This Row],[Card]]))&gt;=IFERROR(VALUE(RIGHT(SUG_Helper[[#This Row],[Card]])),1)</f>
        <v>0</v>
      </c>
    </row>
    <row r="81" spans="1:200" x14ac:dyDescent="0.35">
      <c r="A81" s="17"/>
      <c r="B81" s="4"/>
      <c r="C81" s="4"/>
      <c r="D81" s="4"/>
      <c r="E81" t="str">
        <f>IF(INDEX(LIB[Card],ROW(A70))="","",INDEX(LIB[Card],ROW(A70))&amp;" ("&amp;INDEX(LIB[Level],ROW(A70))&amp;")"&amp;IF(INDEX(LIB[Fused],ROW(A70))="Yes","ƒ",""))</f>
        <v/>
      </c>
      <c r="F81">
        <v>70</v>
      </c>
      <c r="H81" t="str">
        <f>IF(DECK[[#This Row],[Card]]="","",MID(DECK[[#This Row],[Card]],1,FIND(" (",DECK[[#This Row],[Card]])-1))</f>
        <v/>
      </c>
      <c r="I81" t="str">
        <f>IF(DECK[[#This Row],[Card]]="","",MID(DECK[[#This Row],[Card]],FIND("(",DECK[[#This Row],[Card]])+1,1))</f>
        <v/>
      </c>
      <c r="J81" t="str">
        <f>IF(DECK[[#This Row],[Card]]="","",IF(RIGHT(DECK[[#This Row],[Card]])="ƒ","Yes","No"))</f>
        <v/>
      </c>
      <c r="L81" t="str">
        <f t="shared" si="36"/>
        <v>Demon (5) #2</v>
      </c>
      <c r="M81">
        <f t="shared" si="37"/>
        <v>260</v>
      </c>
      <c r="O81" s="6" t="str">
        <f>IF(S81="","",MATCH(MID(S81,1,MIN(FIND(" (",S81),IFERROR(FIND(":",S81),50))-1),CC[CC_Name],0))</f>
        <v/>
      </c>
      <c r="P81" s="5" t="str">
        <f t="shared" si="38"/>
        <v/>
      </c>
      <c r="Q81" s="5" t="str">
        <f t="shared" si="42"/>
        <v/>
      </c>
      <c r="R81" s="5" t="str">
        <f t="shared" si="39"/>
        <v/>
      </c>
      <c r="S81" t="str">
        <f>(INDEX(LIB[ID],ROW(A70)))</f>
        <v/>
      </c>
      <c r="T81" t="str">
        <f>IF(OR(T$5="",$S81=""),"",IFERROR(SUM(PRODUCT(INDEX(CMB[[BA_0O]:[BA_2O]],MATCH(ROUND(MIN(SUM(T$4,$O81/1000),SUM($O81,T$4/1000)),3),CMB[[Cmb_ID]:[Cmb_ID]],0),SUM(N(T$1),N($R81),1)),CHOOSE(AC[[M]:[M]],1,1,0,AC[[AB]:[AB]])),PRODUCT(INDEX(CMB[[BD_0O]:[BD_2O]],MATCH(ROUND(MIN(SUM(T$4,$O81/1000),SUM($O81,T$4/1000)),3),CMB[[Cmb_ID]:[Cmb_ID]],0),SUM(N(T$1),N($R81),1)),CHOOSE(AC[[M]:[M]],1,0,1,AC[[DB]:[DB]])),PRODUCT(SUM(ROUND(AVERAGE(VALUE(T$3),VALUE($P81)),0),CHOOSE(IF(OR(T$1,$R81),4,INDEX(CMB[[Res_Rare]:[Res_Rare]],MATCH(ROUND(MIN(SUM(T$4,$O81/1000),SUM($O81,T$4/1000)),3),CMB[[Cmb_ID]:[Cmb_ID]],0))),-1,-1,0,0)),IF(OR(T$1,$R81),4,INDEX(CMB[[Cmb_Rare]:[Cmb_Rare]],MATCH(ROUND(MIN(SUM(T$4,$O81/1000),SUM($O81,T$4/1000)),3),CMB[[Cmb_ID]:[Cmb_ID]],0))),CHOOSE(AC[[M]:[M]],2,1,1,SUM(AC[[AB]:[DB]])))),""))</f>
        <v/>
      </c>
      <c r="U81" t="str">
        <f>IF(OR(U$5="",$S81=""),"",IFERROR(SUM(PRODUCT(INDEX(CMB[[BA_0O]:[BA_2O]],MATCH(ROUND(MIN(SUM(U$4,$O81/1000),SUM($O81,U$4/1000)),3),CMB[[Cmb_ID]:[Cmb_ID]],0),SUM(N(U$1),N($R81),1)),CHOOSE(AC[[M]:[M]],1,1,0,AC[[AB]:[AB]])),PRODUCT(INDEX(CMB[[BD_0O]:[BD_2O]],MATCH(ROUND(MIN(SUM(U$4,$O81/1000),SUM($O81,U$4/1000)),3),CMB[[Cmb_ID]:[Cmb_ID]],0),SUM(N(U$1),N($R81),1)),CHOOSE(AC[[M]:[M]],1,0,1,AC[[DB]:[DB]])),PRODUCT(SUM(ROUND(AVERAGE(VALUE(U$3),VALUE($P81)),0),CHOOSE(IF(OR(U$1,$R81),4,INDEX(CMB[[Res_Rare]:[Res_Rare]],MATCH(ROUND(MIN(SUM(U$4,$O81/1000),SUM($O81,U$4/1000)),3),CMB[[Cmb_ID]:[Cmb_ID]],0))),-1,-1,0,0)),IF(OR(U$1,$R81),4,INDEX(CMB[[Cmb_Rare]:[Cmb_Rare]],MATCH(ROUND(MIN(SUM(U$4,$O81/1000),SUM($O81,U$4/1000)),3),CMB[[Cmb_ID]:[Cmb_ID]],0))),CHOOSE(AC[[M]:[M]],2,1,1,SUM(AC[[AB]:[DB]])))),""))</f>
        <v/>
      </c>
      <c r="V81" t="str">
        <f>IF(OR(V$5="",$S81=""),"",IFERROR(SUM(PRODUCT(INDEX(CMB[[BA_0O]:[BA_2O]],MATCH(ROUND(MIN(SUM(V$4,$O81/1000),SUM($O81,V$4/1000)),3),CMB[[Cmb_ID]:[Cmb_ID]],0),SUM(N(V$1),N($R81),1)),CHOOSE(AC[[M]:[M]],1,1,0,AC[[AB]:[AB]])),PRODUCT(INDEX(CMB[[BD_0O]:[BD_2O]],MATCH(ROUND(MIN(SUM(V$4,$O81/1000),SUM($O81,V$4/1000)),3),CMB[[Cmb_ID]:[Cmb_ID]],0),SUM(N(V$1),N($R81),1)),CHOOSE(AC[[M]:[M]],1,0,1,AC[[DB]:[DB]])),PRODUCT(SUM(ROUND(AVERAGE(VALUE(V$3),VALUE($P81)),0),CHOOSE(IF(OR(V$1,$R81),4,INDEX(CMB[[Res_Rare]:[Res_Rare]],MATCH(ROUND(MIN(SUM(V$4,$O81/1000),SUM($O81,V$4/1000)),3),CMB[[Cmb_ID]:[Cmb_ID]],0))),-1,-1,0,0)),IF(OR(V$1,$R81),4,INDEX(CMB[[Cmb_Rare]:[Cmb_Rare]],MATCH(ROUND(MIN(SUM(V$4,$O81/1000),SUM($O81,V$4/1000)),3),CMB[[Cmb_ID]:[Cmb_ID]],0))),CHOOSE(AC[[M]:[M]],2,1,1,SUM(AC[[AB]:[DB]])))),""))</f>
        <v/>
      </c>
      <c r="W81" t="str">
        <f>IF(OR(W$5="",$S81=""),"",IFERROR(SUM(PRODUCT(INDEX(CMB[[BA_0O]:[BA_2O]],MATCH(ROUND(MIN(SUM(W$4,$O81/1000),SUM($O81,W$4/1000)),3),CMB[[Cmb_ID]:[Cmb_ID]],0),SUM(N(W$1),N($R81),1)),CHOOSE(AC[[M]:[M]],1,1,0,AC[[AB]:[AB]])),PRODUCT(INDEX(CMB[[BD_0O]:[BD_2O]],MATCH(ROUND(MIN(SUM(W$4,$O81/1000),SUM($O81,W$4/1000)),3),CMB[[Cmb_ID]:[Cmb_ID]],0),SUM(N(W$1),N($R81),1)),CHOOSE(AC[[M]:[M]],1,0,1,AC[[DB]:[DB]])),PRODUCT(SUM(ROUND(AVERAGE(VALUE(W$3),VALUE($P81)),0),CHOOSE(IF(OR(W$1,$R81),4,INDEX(CMB[[Res_Rare]:[Res_Rare]],MATCH(ROUND(MIN(SUM(W$4,$O81/1000),SUM($O81,W$4/1000)),3),CMB[[Cmb_ID]:[Cmb_ID]],0))),-1,-1,0,0)),IF(OR(W$1,$R81),4,INDEX(CMB[[Cmb_Rare]:[Cmb_Rare]],MATCH(ROUND(MIN(SUM(W$4,$O81/1000),SUM($O81,W$4/1000)),3),CMB[[Cmb_ID]:[Cmb_ID]],0))),CHOOSE(AC[[M]:[M]],2,1,1,SUM(AC[[AB]:[DB]])))),""))</f>
        <v/>
      </c>
      <c r="X81" t="str">
        <f>IF(OR(X$5="",$S81=""),"",IFERROR(SUM(PRODUCT(INDEX(CMB[[BA_0O]:[BA_2O]],MATCH(ROUND(MIN(SUM(X$4,$O81/1000),SUM($O81,X$4/1000)),3),CMB[[Cmb_ID]:[Cmb_ID]],0),SUM(N(X$1),N($R81),1)),CHOOSE(AC[[M]:[M]],1,1,0,AC[[AB]:[AB]])),PRODUCT(INDEX(CMB[[BD_0O]:[BD_2O]],MATCH(ROUND(MIN(SUM(X$4,$O81/1000),SUM($O81,X$4/1000)),3),CMB[[Cmb_ID]:[Cmb_ID]],0),SUM(N(X$1),N($R81),1)),CHOOSE(AC[[M]:[M]],1,0,1,AC[[DB]:[DB]])),PRODUCT(SUM(ROUND(AVERAGE(VALUE(X$3),VALUE($P81)),0),CHOOSE(IF(OR(X$1,$R81),4,INDEX(CMB[[Res_Rare]:[Res_Rare]],MATCH(ROUND(MIN(SUM(X$4,$O81/1000),SUM($O81,X$4/1000)),3),CMB[[Cmb_ID]:[Cmb_ID]],0))),-1,-1,0,0)),IF(OR(X$1,$R81),4,INDEX(CMB[[Cmb_Rare]:[Cmb_Rare]],MATCH(ROUND(MIN(SUM(X$4,$O81/1000),SUM($O81,X$4/1000)),3),CMB[[Cmb_ID]:[Cmb_ID]],0))),CHOOSE(AC[[M]:[M]],2,1,1,SUM(AC[[AB]:[DB]])))),""))</f>
        <v/>
      </c>
      <c r="Y81" t="str">
        <f>IF(OR(Y$5="",$S81=""),"",IFERROR(SUM(PRODUCT(INDEX(CMB[[BA_0O]:[BA_2O]],MATCH(ROUND(MIN(SUM(Y$4,$O81/1000),SUM($O81,Y$4/1000)),3),CMB[[Cmb_ID]:[Cmb_ID]],0),SUM(N(Y$1),N($R81),1)),CHOOSE(AC[[M]:[M]],1,1,0,AC[[AB]:[AB]])),PRODUCT(INDEX(CMB[[BD_0O]:[BD_2O]],MATCH(ROUND(MIN(SUM(Y$4,$O81/1000),SUM($O81,Y$4/1000)),3),CMB[[Cmb_ID]:[Cmb_ID]],0),SUM(N(Y$1),N($R81),1)),CHOOSE(AC[[M]:[M]],1,0,1,AC[[DB]:[DB]])),PRODUCT(SUM(ROUND(AVERAGE(VALUE(Y$3),VALUE($P81)),0),CHOOSE(IF(OR(Y$1,$R81),4,INDEX(CMB[[Res_Rare]:[Res_Rare]],MATCH(ROUND(MIN(SUM(Y$4,$O81/1000),SUM($O81,Y$4/1000)),3),CMB[[Cmb_ID]:[Cmb_ID]],0))),-1,-1,0,0)),IF(OR(Y$1,$R81),4,INDEX(CMB[[Cmb_Rare]:[Cmb_Rare]],MATCH(ROUND(MIN(SUM(Y$4,$O81/1000),SUM($O81,Y$4/1000)),3),CMB[[Cmb_ID]:[Cmb_ID]],0))),CHOOSE(AC[[M]:[M]],2,1,1,SUM(AC[[AB]:[DB]])))),""))</f>
        <v/>
      </c>
      <c r="Z81" t="str">
        <f>IF(OR(Z$5="",$S81=""),"",IFERROR(SUM(PRODUCT(INDEX(CMB[[BA_0O]:[BA_2O]],MATCH(ROUND(MIN(SUM(Z$4,$O81/1000),SUM($O81,Z$4/1000)),3),CMB[[Cmb_ID]:[Cmb_ID]],0),SUM(N(Z$1),N($R81),1)),CHOOSE(AC[[M]:[M]],1,1,0,AC[[AB]:[AB]])),PRODUCT(INDEX(CMB[[BD_0O]:[BD_2O]],MATCH(ROUND(MIN(SUM(Z$4,$O81/1000),SUM($O81,Z$4/1000)),3),CMB[[Cmb_ID]:[Cmb_ID]],0),SUM(N(Z$1),N($R81),1)),CHOOSE(AC[[M]:[M]],1,0,1,AC[[DB]:[DB]])),PRODUCT(SUM(ROUND(AVERAGE(VALUE(Z$3),VALUE($P81)),0),CHOOSE(IF(OR(Z$1,$R81),4,INDEX(CMB[[Res_Rare]:[Res_Rare]],MATCH(ROUND(MIN(SUM(Z$4,$O81/1000),SUM($O81,Z$4/1000)),3),CMB[[Cmb_ID]:[Cmb_ID]],0))),-1,-1,0,0)),IF(OR(Z$1,$R81),4,INDEX(CMB[[Cmb_Rare]:[Cmb_Rare]],MATCH(ROUND(MIN(SUM(Z$4,$O81/1000),SUM($O81,Z$4/1000)),3),CMB[[Cmb_ID]:[Cmb_ID]],0))),CHOOSE(AC[[M]:[M]],2,1,1,SUM(AC[[AB]:[DB]])))),""))</f>
        <v/>
      </c>
      <c r="AA81" t="str">
        <f>IF(OR(AA$5="",$S81=""),"",IFERROR(SUM(PRODUCT(INDEX(CMB[[BA_0O]:[BA_2O]],MATCH(ROUND(MIN(SUM(AA$4,$O81/1000),SUM($O81,AA$4/1000)),3),CMB[[Cmb_ID]:[Cmb_ID]],0),SUM(N(AA$1),N($R81),1)),CHOOSE(AC[[M]:[M]],1,1,0,AC[[AB]:[AB]])),PRODUCT(INDEX(CMB[[BD_0O]:[BD_2O]],MATCH(ROUND(MIN(SUM(AA$4,$O81/1000),SUM($O81,AA$4/1000)),3),CMB[[Cmb_ID]:[Cmb_ID]],0),SUM(N(AA$1),N($R81),1)),CHOOSE(AC[[M]:[M]],1,0,1,AC[[DB]:[DB]])),PRODUCT(SUM(ROUND(AVERAGE(VALUE(AA$3),VALUE($P81)),0),CHOOSE(IF(OR(AA$1,$R81),4,INDEX(CMB[[Res_Rare]:[Res_Rare]],MATCH(ROUND(MIN(SUM(AA$4,$O81/1000),SUM($O81,AA$4/1000)),3),CMB[[Cmb_ID]:[Cmb_ID]],0))),-1,-1,0,0)),IF(OR(AA$1,$R81),4,INDEX(CMB[[Cmb_Rare]:[Cmb_Rare]],MATCH(ROUND(MIN(SUM(AA$4,$O81/1000),SUM($O81,AA$4/1000)),3),CMB[[Cmb_ID]:[Cmb_ID]],0))),CHOOSE(AC[[M]:[M]],2,1,1,SUM(AC[[AB]:[DB]])))),""))</f>
        <v/>
      </c>
      <c r="AB81" t="str">
        <f>IF(OR(AB$5="",$S81=""),"",IFERROR(SUM(PRODUCT(INDEX(CMB[[BA_0O]:[BA_2O]],MATCH(ROUND(MIN(SUM(AB$4,$O81/1000),SUM($O81,AB$4/1000)),3),CMB[[Cmb_ID]:[Cmb_ID]],0),SUM(N(AB$1),N($R81),1)),CHOOSE(AC[[M]:[M]],1,1,0,AC[[AB]:[AB]])),PRODUCT(INDEX(CMB[[BD_0O]:[BD_2O]],MATCH(ROUND(MIN(SUM(AB$4,$O81/1000),SUM($O81,AB$4/1000)),3),CMB[[Cmb_ID]:[Cmb_ID]],0),SUM(N(AB$1),N($R81),1)),CHOOSE(AC[[M]:[M]],1,0,1,AC[[DB]:[DB]])),PRODUCT(SUM(ROUND(AVERAGE(VALUE(AB$3),VALUE($P81)),0),CHOOSE(IF(OR(AB$1,$R81),4,INDEX(CMB[[Res_Rare]:[Res_Rare]],MATCH(ROUND(MIN(SUM(AB$4,$O81/1000),SUM($O81,AB$4/1000)),3),CMB[[Cmb_ID]:[Cmb_ID]],0))),-1,-1,0,0)),IF(OR(AB$1,$R81),4,INDEX(CMB[[Cmb_Rare]:[Cmb_Rare]],MATCH(ROUND(MIN(SUM(AB$4,$O81/1000),SUM($O81,AB$4/1000)),3),CMB[[Cmb_ID]:[Cmb_ID]],0))),CHOOSE(AC[[M]:[M]],2,1,1,SUM(AC[[AB]:[DB]])))),""))</f>
        <v/>
      </c>
      <c r="AC81" t="str">
        <f>IF(OR(AC$5="",$S81=""),"",IFERROR(SUM(PRODUCT(INDEX(CMB[[BA_0O]:[BA_2O]],MATCH(ROUND(MIN(SUM(AC$4,$O81/1000),SUM($O81,AC$4/1000)),3),CMB[[Cmb_ID]:[Cmb_ID]],0),SUM(N(AC$1),N($R81),1)),CHOOSE(AC[[M]:[M]],1,1,0,AC[[AB]:[AB]])),PRODUCT(INDEX(CMB[[BD_0O]:[BD_2O]],MATCH(ROUND(MIN(SUM(AC$4,$O81/1000),SUM($O81,AC$4/1000)),3),CMB[[Cmb_ID]:[Cmb_ID]],0),SUM(N(AC$1),N($R81),1)),CHOOSE(AC[[M]:[M]],1,0,1,AC[[DB]:[DB]])),PRODUCT(SUM(ROUND(AVERAGE(VALUE(AC$3),VALUE($P81)),0),CHOOSE(IF(OR(AC$1,$R81),4,INDEX(CMB[[Res_Rare]:[Res_Rare]],MATCH(ROUND(MIN(SUM(AC$4,$O81/1000),SUM($O81,AC$4/1000)),3),CMB[[Cmb_ID]:[Cmb_ID]],0))),-1,-1,0,0)),IF(OR(AC$1,$R81),4,INDEX(CMB[[Cmb_Rare]:[Cmb_Rare]],MATCH(ROUND(MIN(SUM(AC$4,$O81/1000),SUM($O81,AC$4/1000)),3),CMB[[Cmb_ID]:[Cmb_ID]],0))),CHOOSE(AC[[M]:[M]],2,1,1,SUM(AC[[AB]:[DB]])))),""))</f>
        <v/>
      </c>
      <c r="AD81" t="str">
        <f>IF(OR(AD$5="",$S81=""),"",IFERROR(SUM(PRODUCT(INDEX(CMB[[BA_0O]:[BA_2O]],MATCH(ROUND(MIN(SUM(AD$4,$O81/1000),SUM($O81,AD$4/1000)),3),CMB[[Cmb_ID]:[Cmb_ID]],0),SUM(N(AD$1),N($R81),1)),CHOOSE(AC[[M]:[M]],1,1,0,AC[[AB]:[AB]])),PRODUCT(INDEX(CMB[[BD_0O]:[BD_2O]],MATCH(ROUND(MIN(SUM(AD$4,$O81/1000),SUM($O81,AD$4/1000)),3),CMB[[Cmb_ID]:[Cmb_ID]],0),SUM(N(AD$1),N($R81),1)),CHOOSE(AC[[M]:[M]],1,0,1,AC[[DB]:[DB]])),PRODUCT(SUM(ROUND(AVERAGE(VALUE(AD$3),VALUE($P81)),0),CHOOSE(IF(OR(AD$1,$R81),4,INDEX(CMB[[Res_Rare]:[Res_Rare]],MATCH(ROUND(MIN(SUM(AD$4,$O81/1000),SUM($O81,AD$4/1000)),3),CMB[[Cmb_ID]:[Cmb_ID]],0))),-1,-1,0,0)),IF(OR(AD$1,$R81),4,INDEX(CMB[[Cmb_Rare]:[Cmb_Rare]],MATCH(ROUND(MIN(SUM(AD$4,$O81/1000),SUM($O81,AD$4/1000)),3),CMB[[Cmb_ID]:[Cmb_ID]],0))),CHOOSE(AC[[M]:[M]],2,1,1,SUM(AC[[AB]:[DB]])))),""))</f>
        <v/>
      </c>
      <c r="AE81" t="str">
        <f>IF(OR(AE$5="",$S81=""),"",IFERROR(SUM(PRODUCT(INDEX(CMB[[BA_0O]:[BA_2O]],MATCH(ROUND(MIN(SUM(AE$4,$O81/1000),SUM($O81,AE$4/1000)),3),CMB[[Cmb_ID]:[Cmb_ID]],0),SUM(N(AE$1),N($R81),1)),CHOOSE(AC[[M]:[M]],1,1,0,AC[[AB]:[AB]])),PRODUCT(INDEX(CMB[[BD_0O]:[BD_2O]],MATCH(ROUND(MIN(SUM(AE$4,$O81/1000),SUM($O81,AE$4/1000)),3),CMB[[Cmb_ID]:[Cmb_ID]],0),SUM(N(AE$1),N($R81),1)),CHOOSE(AC[[M]:[M]],1,0,1,AC[[DB]:[DB]])),PRODUCT(SUM(ROUND(AVERAGE(VALUE(AE$3),VALUE($P81)),0),CHOOSE(IF(OR(AE$1,$R81),4,INDEX(CMB[[Res_Rare]:[Res_Rare]],MATCH(ROUND(MIN(SUM(AE$4,$O81/1000),SUM($O81,AE$4/1000)),3),CMB[[Cmb_ID]:[Cmb_ID]],0))),-1,-1,0,0)),IF(OR(AE$1,$R81),4,INDEX(CMB[[Cmb_Rare]:[Cmb_Rare]],MATCH(ROUND(MIN(SUM(AE$4,$O81/1000),SUM($O81,AE$4/1000)),3),CMB[[Cmb_ID]:[Cmb_ID]],0))),CHOOSE(AC[[M]:[M]],2,1,1,SUM(AC[[AB]:[DB]])))),""))</f>
        <v/>
      </c>
      <c r="AF81" t="str">
        <f>IF(OR(AF$5="",$S81=""),"",IFERROR(SUM(PRODUCT(INDEX(CMB[[BA_0O]:[BA_2O]],MATCH(ROUND(MIN(SUM(AF$4,$O81/1000),SUM($O81,AF$4/1000)),3),CMB[[Cmb_ID]:[Cmb_ID]],0),SUM(N(AF$1),N($R81),1)),CHOOSE(AC[[M]:[M]],1,1,0,AC[[AB]:[AB]])),PRODUCT(INDEX(CMB[[BD_0O]:[BD_2O]],MATCH(ROUND(MIN(SUM(AF$4,$O81/1000),SUM($O81,AF$4/1000)),3),CMB[[Cmb_ID]:[Cmb_ID]],0),SUM(N(AF$1),N($R81),1)),CHOOSE(AC[[M]:[M]],1,0,1,AC[[DB]:[DB]])),PRODUCT(SUM(ROUND(AVERAGE(VALUE(AF$3),VALUE($P81)),0),CHOOSE(IF(OR(AF$1,$R81),4,INDEX(CMB[[Res_Rare]:[Res_Rare]],MATCH(ROUND(MIN(SUM(AF$4,$O81/1000),SUM($O81,AF$4/1000)),3),CMB[[Cmb_ID]:[Cmb_ID]],0))),-1,-1,0,0)),IF(OR(AF$1,$R81),4,INDEX(CMB[[Cmb_Rare]:[Cmb_Rare]],MATCH(ROUND(MIN(SUM(AF$4,$O81/1000),SUM($O81,AF$4/1000)),3),CMB[[Cmb_ID]:[Cmb_ID]],0))),CHOOSE(AC[[M]:[M]],2,1,1,SUM(AC[[AB]:[DB]])))),""))</f>
        <v/>
      </c>
      <c r="AG81" t="str">
        <f>IF(OR(AG$5="",$S81=""),"",IFERROR(SUM(PRODUCT(INDEX(CMB[[BA_0O]:[BA_2O]],MATCH(ROUND(MIN(SUM(AG$4,$O81/1000),SUM($O81,AG$4/1000)),3),CMB[[Cmb_ID]:[Cmb_ID]],0),SUM(N(AG$1),N($R81),1)),CHOOSE(AC[[M]:[M]],1,1,0,AC[[AB]:[AB]])),PRODUCT(INDEX(CMB[[BD_0O]:[BD_2O]],MATCH(ROUND(MIN(SUM(AG$4,$O81/1000),SUM($O81,AG$4/1000)),3),CMB[[Cmb_ID]:[Cmb_ID]],0),SUM(N(AG$1),N($R81),1)),CHOOSE(AC[[M]:[M]],1,0,1,AC[[DB]:[DB]])),PRODUCT(SUM(ROUND(AVERAGE(VALUE(AG$3),VALUE($P81)),0),CHOOSE(IF(OR(AG$1,$R81),4,INDEX(CMB[[Res_Rare]:[Res_Rare]],MATCH(ROUND(MIN(SUM(AG$4,$O81/1000),SUM($O81,AG$4/1000)),3),CMB[[Cmb_ID]:[Cmb_ID]],0))),-1,-1,0,0)),IF(OR(AG$1,$R81),4,INDEX(CMB[[Cmb_Rare]:[Cmb_Rare]],MATCH(ROUND(MIN(SUM(AG$4,$O81/1000),SUM($O81,AG$4/1000)),3),CMB[[Cmb_ID]:[Cmb_ID]],0))),CHOOSE(AC[[M]:[M]],2,1,1,SUM(AC[[AB]:[DB]])))),""))</f>
        <v/>
      </c>
      <c r="AH81" t="str">
        <f>IF(OR(AH$5="",$S81=""),"",IFERROR(SUM(PRODUCT(INDEX(CMB[[BA_0O]:[BA_2O]],MATCH(ROUND(MIN(SUM(AH$4,$O81/1000),SUM($O81,AH$4/1000)),3),CMB[[Cmb_ID]:[Cmb_ID]],0),SUM(N(AH$1),N($R81),1)),CHOOSE(AC[[M]:[M]],1,1,0,AC[[AB]:[AB]])),PRODUCT(INDEX(CMB[[BD_0O]:[BD_2O]],MATCH(ROUND(MIN(SUM(AH$4,$O81/1000),SUM($O81,AH$4/1000)),3),CMB[[Cmb_ID]:[Cmb_ID]],0),SUM(N(AH$1),N($R81),1)),CHOOSE(AC[[M]:[M]],1,0,1,AC[[DB]:[DB]])),PRODUCT(SUM(ROUND(AVERAGE(VALUE(AH$3),VALUE($P81)),0),CHOOSE(IF(OR(AH$1,$R81),4,INDEX(CMB[[Res_Rare]:[Res_Rare]],MATCH(ROUND(MIN(SUM(AH$4,$O81/1000),SUM($O81,AH$4/1000)),3),CMB[[Cmb_ID]:[Cmb_ID]],0))),-1,-1,0,0)),IF(OR(AH$1,$R81),4,INDEX(CMB[[Cmb_Rare]:[Cmb_Rare]],MATCH(ROUND(MIN(SUM(AH$4,$O81/1000),SUM($O81,AH$4/1000)),3),CMB[[Cmb_ID]:[Cmb_ID]],0))),CHOOSE(AC[[M]:[M]],2,1,1,SUM(AC[[AB]:[DB]])))),""))</f>
        <v/>
      </c>
      <c r="AI81" t="str">
        <f>IF(OR(AI$5="",$S81=""),"",IFERROR(SUM(PRODUCT(INDEX(CMB[[BA_0O]:[BA_2O]],MATCH(ROUND(MIN(SUM(AI$4,$O81/1000),SUM($O81,AI$4/1000)),3),CMB[[Cmb_ID]:[Cmb_ID]],0),SUM(N(AI$1),N($R81),1)),CHOOSE(AC[[M]:[M]],1,1,0,AC[[AB]:[AB]])),PRODUCT(INDEX(CMB[[BD_0O]:[BD_2O]],MATCH(ROUND(MIN(SUM(AI$4,$O81/1000),SUM($O81,AI$4/1000)),3),CMB[[Cmb_ID]:[Cmb_ID]],0),SUM(N(AI$1),N($R81),1)),CHOOSE(AC[[M]:[M]],1,0,1,AC[[DB]:[DB]])),PRODUCT(SUM(ROUND(AVERAGE(VALUE(AI$3),VALUE($P81)),0),CHOOSE(IF(OR(AI$1,$R81),4,INDEX(CMB[[Res_Rare]:[Res_Rare]],MATCH(ROUND(MIN(SUM(AI$4,$O81/1000),SUM($O81,AI$4/1000)),3),CMB[[Cmb_ID]:[Cmb_ID]],0))),-1,-1,0,0)),IF(OR(AI$1,$R81),4,INDEX(CMB[[Cmb_Rare]:[Cmb_Rare]],MATCH(ROUND(MIN(SUM(AI$4,$O81/1000),SUM($O81,AI$4/1000)),3),CMB[[Cmb_ID]:[Cmb_ID]],0))),CHOOSE(AC[[M]:[M]],2,1,1,SUM(AC[[AB]:[DB]])))),""))</f>
        <v/>
      </c>
      <c r="AJ81" t="str">
        <f>IF(OR(AJ$5="",$S81=""),"",IFERROR(SUM(PRODUCT(INDEX(CMB[[BA_0O]:[BA_2O]],MATCH(ROUND(MIN(SUM(AJ$4,$O81/1000),SUM($O81,AJ$4/1000)),3),CMB[[Cmb_ID]:[Cmb_ID]],0),SUM(N(AJ$1),N($R81),1)),CHOOSE(AC[[M]:[M]],1,1,0,AC[[AB]:[AB]])),PRODUCT(INDEX(CMB[[BD_0O]:[BD_2O]],MATCH(ROUND(MIN(SUM(AJ$4,$O81/1000),SUM($O81,AJ$4/1000)),3),CMB[[Cmb_ID]:[Cmb_ID]],0),SUM(N(AJ$1),N($R81),1)),CHOOSE(AC[[M]:[M]],1,0,1,AC[[DB]:[DB]])),PRODUCT(SUM(ROUND(AVERAGE(VALUE(AJ$3),VALUE($P81)),0),CHOOSE(IF(OR(AJ$1,$R81),4,INDEX(CMB[[Res_Rare]:[Res_Rare]],MATCH(ROUND(MIN(SUM(AJ$4,$O81/1000),SUM($O81,AJ$4/1000)),3),CMB[[Cmb_ID]:[Cmb_ID]],0))),-1,-1,0,0)),IF(OR(AJ$1,$R81),4,INDEX(CMB[[Cmb_Rare]:[Cmb_Rare]],MATCH(ROUND(MIN(SUM(AJ$4,$O81/1000),SUM($O81,AJ$4/1000)),3),CMB[[Cmb_ID]:[Cmb_ID]],0))),CHOOSE(AC[[M]:[M]],2,1,1,SUM(AC[[AB]:[DB]])))),""))</f>
        <v/>
      </c>
      <c r="AK81" t="str">
        <f>IF(OR(AK$5="",$S81=""),"",IFERROR(SUM(PRODUCT(INDEX(CMB[[BA_0O]:[BA_2O]],MATCH(ROUND(MIN(SUM(AK$4,$O81/1000),SUM($O81,AK$4/1000)),3),CMB[[Cmb_ID]:[Cmb_ID]],0),SUM(N(AK$1),N($R81),1)),CHOOSE(AC[[M]:[M]],1,1,0,AC[[AB]:[AB]])),PRODUCT(INDEX(CMB[[BD_0O]:[BD_2O]],MATCH(ROUND(MIN(SUM(AK$4,$O81/1000),SUM($O81,AK$4/1000)),3),CMB[[Cmb_ID]:[Cmb_ID]],0),SUM(N(AK$1),N($R81),1)),CHOOSE(AC[[M]:[M]],1,0,1,AC[[DB]:[DB]])),PRODUCT(SUM(ROUND(AVERAGE(VALUE(AK$3),VALUE($P81)),0),CHOOSE(IF(OR(AK$1,$R81),4,INDEX(CMB[[Res_Rare]:[Res_Rare]],MATCH(ROUND(MIN(SUM(AK$4,$O81/1000),SUM($O81,AK$4/1000)),3),CMB[[Cmb_ID]:[Cmb_ID]],0))),-1,-1,0,0)),IF(OR(AK$1,$R81),4,INDEX(CMB[[Cmb_Rare]:[Cmb_Rare]],MATCH(ROUND(MIN(SUM(AK$4,$O81/1000),SUM($O81,AK$4/1000)),3),CMB[[Cmb_ID]:[Cmb_ID]],0))),CHOOSE(AC[[M]:[M]],2,1,1,SUM(AC[[AB]:[DB]])))),""))</f>
        <v/>
      </c>
      <c r="AL81" t="str">
        <f>IF(OR(AL$5="",$S81=""),"",IFERROR(SUM(PRODUCT(INDEX(CMB[[BA_0O]:[BA_2O]],MATCH(ROUND(MIN(SUM(AL$4,$O81/1000),SUM($O81,AL$4/1000)),3),CMB[[Cmb_ID]:[Cmb_ID]],0),SUM(N(AL$1),N($R81),1)),CHOOSE(AC[[M]:[M]],1,1,0,AC[[AB]:[AB]])),PRODUCT(INDEX(CMB[[BD_0O]:[BD_2O]],MATCH(ROUND(MIN(SUM(AL$4,$O81/1000),SUM($O81,AL$4/1000)),3),CMB[[Cmb_ID]:[Cmb_ID]],0),SUM(N(AL$1),N($R81),1)),CHOOSE(AC[[M]:[M]],1,0,1,AC[[DB]:[DB]])),PRODUCT(SUM(ROUND(AVERAGE(VALUE(AL$3),VALUE($P81)),0),CHOOSE(IF(OR(AL$1,$R81),4,INDEX(CMB[[Res_Rare]:[Res_Rare]],MATCH(ROUND(MIN(SUM(AL$4,$O81/1000),SUM($O81,AL$4/1000)),3),CMB[[Cmb_ID]:[Cmb_ID]],0))),-1,-1,0,0)),IF(OR(AL$1,$R81),4,INDEX(CMB[[Cmb_Rare]:[Cmb_Rare]],MATCH(ROUND(MIN(SUM(AL$4,$O81/1000),SUM($O81,AL$4/1000)),3),CMB[[Cmb_ID]:[Cmb_ID]],0))),CHOOSE(AC[[M]:[M]],2,1,1,SUM(AC[[AB]:[DB]])))),""))</f>
        <v/>
      </c>
      <c r="AM81" t="str">
        <f>IF(OR(AM$5="",$S81=""),"",IFERROR(SUM(PRODUCT(INDEX(CMB[[BA_0O]:[BA_2O]],MATCH(ROUND(MIN(SUM(AM$4,$O81/1000),SUM($O81,AM$4/1000)),3),CMB[[Cmb_ID]:[Cmb_ID]],0),SUM(N(AM$1),N($R81),1)),CHOOSE(AC[[M]:[M]],1,1,0,AC[[AB]:[AB]])),PRODUCT(INDEX(CMB[[BD_0O]:[BD_2O]],MATCH(ROUND(MIN(SUM(AM$4,$O81/1000),SUM($O81,AM$4/1000)),3),CMB[[Cmb_ID]:[Cmb_ID]],0),SUM(N(AM$1),N($R81),1)),CHOOSE(AC[[M]:[M]],1,0,1,AC[[DB]:[DB]])),PRODUCT(SUM(ROUND(AVERAGE(VALUE(AM$3),VALUE($P81)),0),CHOOSE(IF(OR(AM$1,$R81),4,INDEX(CMB[[Res_Rare]:[Res_Rare]],MATCH(ROUND(MIN(SUM(AM$4,$O81/1000),SUM($O81,AM$4/1000)),3),CMB[[Cmb_ID]:[Cmb_ID]],0))),-1,-1,0,0)),IF(OR(AM$1,$R81),4,INDEX(CMB[[Cmb_Rare]:[Cmb_Rare]],MATCH(ROUND(MIN(SUM(AM$4,$O81/1000),SUM($O81,AM$4/1000)),3),CMB[[Cmb_ID]:[Cmb_ID]],0))),CHOOSE(AC[[M]:[M]],2,1,1,SUM(AC[[AB]:[DB]])))),""))</f>
        <v/>
      </c>
      <c r="AN81" t="str">
        <f>IF(OR(AN$5="",$S81=""),"",IFERROR(SUM(PRODUCT(INDEX(CMB[[BA_0O]:[BA_2O]],MATCH(ROUND(MIN(SUM(AN$4,$O81/1000),SUM($O81,AN$4/1000)),3),CMB[[Cmb_ID]:[Cmb_ID]],0),SUM(N(AN$1),N($R81),1)),CHOOSE(AC[[M]:[M]],1,1,0,AC[[AB]:[AB]])),PRODUCT(INDEX(CMB[[BD_0O]:[BD_2O]],MATCH(ROUND(MIN(SUM(AN$4,$O81/1000),SUM($O81,AN$4/1000)),3),CMB[[Cmb_ID]:[Cmb_ID]],0),SUM(N(AN$1),N($R81),1)),CHOOSE(AC[[M]:[M]],1,0,1,AC[[DB]:[DB]])),PRODUCT(SUM(ROUND(AVERAGE(VALUE(AN$3),VALUE($P81)),0),CHOOSE(IF(OR(AN$1,$R81),4,INDEX(CMB[[Res_Rare]:[Res_Rare]],MATCH(ROUND(MIN(SUM(AN$4,$O81/1000),SUM($O81,AN$4/1000)),3),CMB[[Cmb_ID]:[Cmb_ID]],0))),-1,-1,0,0)),IF(OR(AN$1,$R81),4,INDEX(CMB[[Cmb_Rare]:[Cmb_Rare]],MATCH(ROUND(MIN(SUM(AN$4,$O81/1000),SUM($O81,AN$4/1000)),3),CMB[[Cmb_ID]:[Cmb_ID]],0))),CHOOSE(AC[[M]:[M]],2,1,1,SUM(AC[[AB]:[DB]])))),""))</f>
        <v/>
      </c>
      <c r="AO81" t="str">
        <f>IF(OR(AO$5="",$S81=""),"",IFERROR(SUM(PRODUCT(INDEX(CMB[[BA_0O]:[BA_2O]],MATCH(ROUND(MIN(SUM(AO$4,$O81/1000),SUM($O81,AO$4/1000)),3),CMB[[Cmb_ID]:[Cmb_ID]],0),SUM(N(AO$1),N($R81),1)),CHOOSE(AC[[M]:[M]],1,1,0,AC[[AB]:[AB]])),PRODUCT(INDEX(CMB[[BD_0O]:[BD_2O]],MATCH(ROUND(MIN(SUM(AO$4,$O81/1000),SUM($O81,AO$4/1000)),3),CMB[[Cmb_ID]:[Cmb_ID]],0),SUM(N(AO$1),N($R81),1)),CHOOSE(AC[[M]:[M]],1,0,1,AC[[DB]:[DB]])),PRODUCT(SUM(ROUND(AVERAGE(VALUE(AO$3),VALUE($P81)),0),CHOOSE(IF(OR(AO$1,$R81),4,INDEX(CMB[[Res_Rare]:[Res_Rare]],MATCH(ROUND(MIN(SUM(AO$4,$O81/1000),SUM($O81,AO$4/1000)),3),CMB[[Cmb_ID]:[Cmb_ID]],0))),-1,-1,0,0)),IF(OR(AO$1,$R81),4,INDEX(CMB[[Cmb_Rare]:[Cmb_Rare]],MATCH(ROUND(MIN(SUM(AO$4,$O81/1000),SUM($O81,AO$4/1000)),3),CMB[[Cmb_ID]:[Cmb_ID]],0))),CHOOSE(AC[[M]:[M]],2,1,1,SUM(AC[[AB]:[DB]])))),""))</f>
        <v/>
      </c>
      <c r="AP81" t="str">
        <f>IF(OR(AP$5="",$S81=""),"",IFERROR(SUM(PRODUCT(INDEX(CMB[[BA_0O]:[BA_2O]],MATCH(ROUND(MIN(SUM(AP$4,$O81/1000),SUM($O81,AP$4/1000)),3),CMB[[Cmb_ID]:[Cmb_ID]],0),SUM(N(AP$1),N($R81),1)),CHOOSE(AC[[M]:[M]],1,1,0,AC[[AB]:[AB]])),PRODUCT(INDEX(CMB[[BD_0O]:[BD_2O]],MATCH(ROUND(MIN(SUM(AP$4,$O81/1000),SUM($O81,AP$4/1000)),3),CMB[[Cmb_ID]:[Cmb_ID]],0),SUM(N(AP$1),N($R81),1)),CHOOSE(AC[[M]:[M]],1,0,1,AC[[DB]:[DB]])),PRODUCT(SUM(ROUND(AVERAGE(VALUE(AP$3),VALUE($P81)),0),CHOOSE(IF(OR(AP$1,$R81),4,INDEX(CMB[[Res_Rare]:[Res_Rare]],MATCH(ROUND(MIN(SUM(AP$4,$O81/1000),SUM($O81,AP$4/1000)),3),CMB[[Cmb_ID]:[Cmb_ID]],0))),-1,-1,0,0)),IF(OR(AP$1,$R81),4,INDEX(CMB[[Cmb_Rare]:[Cmb_Rare]],MATCH(ROUND(MIN(SUM(AP$4,$O81/1000),SUM($O81,AP$4/1000)),3),CMB[[Cmb_ID]:[Cmb_ID]],0))),CHOOSE(AC[[M]:[M]],2,1,1,SUM(AC[[AB]:[DB]])))),""))</f>
        <v/>
      </c>
      <c r="AQ81" t="str">
        <f>IF(OR(AQ$5="",$S81=""),"",IFERROR(SUM(PRODUCT(INDEX(CMB[[BA_0O]:[BA_2O]],MATCH(ROUND(MIN(SUM(AQ$4,$O81/1000),SUM($O81,AQ$4/1000)),3),CMB[[Cmb_ID]:[Cmb_ID]],0),SUM(N(AQ$1),N($R81),1)),CHOOSE(AC[[M]:[M]],1,1,0,AC[[AB]:[AB]])),PRODUCT(INDEX(CMB[[BD_0O]:[BD_2O]],MATCH(ROUND(MIN(SUM(AQ$4,$O81/1000),SUM($O81,AQ$4/1000)),3),CMB[[Cmb_ID]:[Cmb_ID]],0),SUM(N(AQ$1),N($R81),1)),CHOOSE(AC[[M]:[M]],1,0,1,AC[[DB]:[DB]])),PRODUCT(SUM(ROUND(AVERAGE(VALUE(AQ$3),VALUE($P81)),0),CHOOSE(IF(OR(AQ$1,$R81),4,INDEX(CMB[[Res_Rare]:[Res_Rare]],MATCH(ROUND(MIN(SUM(AQ$4,$O81/1000),SUM($O81,AQ$4/1000)),3),CMB[[Cmb_ID]:[Cmb_ID]],0))),-1,-1,0,0)),IF(OR(AQ$1,$R81),4,INDEX(CMB[[Cmb_Rare]:[Cmb_Rare]],MATCH(ROUND(MIN(SUM(AQ$4,$O81/1000),SUM($O81,AQ$4/1000)),3),CMB[[Cmb_ID]:[Cmb_ID]],0))),CHOOSE(AC[[M]:[M]],2,1,1,SUM(AC[[AB]:[DB]])))),""))</f>
        <v/>
      </c>
      <c r="AR81" t="str">
        <f>IF(OR(AR$5="",$S81=""),"",IFERROR(SUM(PRODUCT(INDEX(CMB[[BA_0O]:[BA_2O]],MATCH(ROUND(MIN(SUM(AR$4,$O81/1000),SUM($O81,AR$4/1000)),3),CMB[[Cmb_ID]:[Cmb_ID]],0),SUM(N(AR$1),N($R81),1)),CHOOSE(AC[[M]:[M]],1,1,0,AC[[AB]:[AB]])),PRODUCT(INDEX(CMB[[BD_0O]:[BD_2O]],MATCH(ROUND(MIN(SUM(AR$4,$O81/1000),SUM($O81,AR$4/1000)),3),CMB[[Cmb_ID]:[Cmb_ID]],0),SUM(N(AR$1),N($R81),1)),CHOOSE(AC[[M]:[M]],1,0,1,AC[[DB]:[DB]])),PRODUCT(SUM(ROUND(AVERAGE(VALUE(AR$3),VALUE($P81)),0),CHOOSE(IF(OR(AR$1,$R81),4,INDEX(CMB[[Res_Rare]:[Res_Rare]],MATCH(ROUND(MIN(SUM(AR$4,$O81/1000),SUM($O81,AR$4/1000)),3),CMB[[Cmb_ID]:[Cmb_ID]],0))),-1,-1,0,0)),IF(OR(AR$1,$R81),4,INDEX(CMB[[Cmb_Rare]:[Cmb_Rare]],MATCH(ROUND(MIN(SUM(AR$4,$O81/1000),SUM($O81,AR$4/1000)),3),CMB[[Cmb_ID]:[Cmb_ID]],0))),CHOOSE(AC[[M]:[M]],2,1,1,SUM(AC[[AB]:[DB]])))),""))</f>
        <v/>
      </c>
      <c r="AS81" t="str">
        <f>IF(OR(AS$5="",$S81=""),"",IFERROR(SUM(PRODUCT(INDEX(CMB[[BA_0O]:[BA_2O]],MATCH(ROUND(MIN(SUM(AS$4,$O81/1000),SUM($O81,AS$4/1000)),3),CMB[[Cmb_ID]:[Cmb_ID]],0),SUM(N(AS$1),N($R81),1)),CHOOSE(AC[[M]:[M]],1,1,0,AC[[AB]:[AB]])),PRODUCT(INDEX(CMB[[BD_0O]:[BD_2O]],MATCH(ROUND(MIN(SUM(AS$4,$O81/1000),SUM($O81,AS$4/1000)),3),CMB[[Cmb_ID]:[Cmb_ID]],0),SUM(N(AS$1),N($R81),1)),CHOOSE(AC[[M]:[M]],1,0,1,AC[[DB]:[DB]])),PRODUCT(SUM(ROUND(AVERAGE(VALUE(AS$3),VALUE($P81)),0),CHOOSE(IF(OR(AS$1,$R81),4,INDEX(CMB[[Res_Rare]:[Res_Rare]],MATCH(ROUND(MIN(SUM(AS$4,$O81/1000),SUM($O81,AS$4/1000)),3),CMB[[Cmb_ID]:[Cmb_ID]],0))),-1,-1,0,0)),IF(OR(AS$1,$R81),4,INDEX(CMB[[Cmb_Rare]:[Cmb_Rare]],MATCH(ROUND(MIN(SUM(AS$4,$O81/1000),SUM($O81,AS$4/1000)),3),CMB[[Cmb_ID]:[Cmb_ID]],0))),CHOOSE(AC[[M]:[M]],2,1,1,SUM(AC[[AB]:[DB]])))),""))</f>
        <v/>
      </c>
      <c r="AT81" t="str">
        <f>IF(OR(AT$5="",$S81=""),"",IFERROR(SUM(PRODUCT(INDEX(CMB[[BA_0O]:[BA_2O]],MATCH(ROUND(MIN(SUM(AT$4,$O81/1000),SUM($O81,AT$4/1000)),3),CMB[[Cmb_ID]:[Cmb_ID]],0),SUM(N(AT$1),N($R81),1)),CHOOSE(AC[[M]:[M]],1,1,0,AC[[AB]:[AB]])),PRODUCT(INDEX(CMB[[BD_0O]:[BD_2O]],MATCH(ROUND(MIN(SUM(AT$4,$O81/1000),SUM($O81,AT$4/1000)),3),CMB[[Cmb_ID]:[Cmb_ID]],0),SUM(N(AT$1),N($R81),1)),CHOOSE(AC[[M]:[M]],1,0,1,AC[[DB]:[DB]])),PRODUCT(SUM(ROUND(AVERAGE(VALUE(AT$3),VALUE($P81)),0),CHOOSE(IF(OR(AT$1,$R81),4,INDEX(CMB[[Res_Rare]:[Res_Rare]],MATCH(ROUND(MIN(SUM(AT$4,$O81/1000),SUM($O81,AT$4/1000)),3),CMB[[Cmb_ID]:[Cmb_ID]],0))),-1,-1,0,0)),IF(OR(AT$1,$R81),4,INDEX(CMB[[Cmb_Rare]:[Cmb_Rare]],MATCH(ROUND(MIN(SUM(AT$4,$O81/1000),SUM($O81,AT$4/1000)),3),CMB[[Cmb_ID]:[Cmb_ID]],0))),CHOOSE(AC[[M]:[M]],2,1,1,SUM(AC[[AB]:[DB]])))),""))</f>
        <v/>
      </c>
      <c r="AU81" t="str">
        <f>IF(OR(AU$5="",$S81=""),"",IFERROR(SUM(PRODUCT(INDEX(CMB[[BA_0O]:[BA_2O]],MATCH(ROUND(MIN(SUM(AU$4,$O81/1000),SUM($O81,AU$4/1000)),3),CMB[[Cmb_ID]:[Cmb_ID]],0),SUM(N(AU$1),N($R81),1)),CHOOSE(AC[[M]:[M]],1,1,0,AC[[AB]:[AB]])),PRODUCT(INDEX(CMB[[BD_0O]:[BD_2O]],MATCH(ROUND(MIN(SUM(AU$4,$O81/1000),SUM($O81,AU$4/1000)),3),CMB[[Cmb_ID]:[Cmb_ID]],0),SUM(N(AU$1),N($R81),1)),CHOOSE(AC[[M]:[M]],1,0,1,AC[[DB]:[DB]])),PRODUCT(SUM(ROUND(AVERAGE(VALUE(AU$3),VALUE($P81)),0),CHOOSE(IF(OR(AU$1,$R81),4,INDEX(CMB[[Res_Rare]:[Res_Rare]],MATCH(ROUND(MIN(SUM(AU$4,$O81/1000),SUM($O81,AU$4/1000)),3),CMB[[Cmb_ID]:[Cmb_ID]],0))),-1,-1,0,0)),IF(OR(AU$1,$R81),4,INDEX(CMB[[Cmb_Rare]:[Cmb_Rare]],MATCH(ROUND(MIN(SUM(AU$4,$O81/1000),SUM($O81,AU$4/1000)),3),CMB[[Cmb_ID]:[Cmb_ID]],0))),CHOOSE(AC[[M]:[M]],2,1,1,SUM(AC[[AB]:[DB]])))),""))</f>
        <v/>
      </c>
      <c r="AV81" t="str">
        <f>IF(OR(AV$5="",$S81=""),"",IFERROR(SUM(PRODUCT(INDEX(CMB[[BA_0O]:[BA_2O]],MATCH(ROUND(MIN(SUM(AV$4,$O81/1000),SUM($O81,AV$4/1000)),3),CMB[[Cmb_ID]:[Cmb_ID]],0),SUM(N(AV$1),N($R81),1)),CHOOSE(AC[[M]:[M]],1,1,0,AC[[AB]:[AB]])),PRODUCT(INDEX(CMB[[BD_0O]:[BD_2O]],MATCH(ROUND(MIN(SUM(AV$4,$O81/1000),SUM($O81,AV$4/1000)),3),CMB[[Cmb_ID]:[Cmb_ID]],0),SUM(N(AV$1),N($R81),1)),CHOOSE(AC[[M]:[M]],1,0,1,AC[[DB]:[DB]])),PRODUCT(SUM(ROUND(AVERAGE(VALUE(AV$3),VALUE($P81)),0),CHOOSE(IF(OR(AV$1,$R81),4,INDEX(CMB[[Res_Rare]:[Res_Rare]],MATCH(ROUND(MIN(SUM(AV$4,$O81/1000),SUM($O81,AV$4/1000)),3),CMB[[Cmb_ID]:[Cmb_ID]],0))),-1,-1,0,0)),IF(OR(AV$1,$R81),4,INDEX(CMB[[Cmb_Rare]:[Cmb_Rare]],MATCH(ROUND(MIN(SUM(AV$4,$O81/1000),SUM($O81,AV$4/1000)),3),CMB[[Cmb_ID]:[Cmb_ID]],0))),CHOOSE(AC[[M]:[M]],2,1,1,SUM(AC[[AB]:[DB]])))),""))</f>
        <v/>
      </c>
      <c r="AW81" t="str">
        <f>IF(OR(AW$5="",$S81=""),"",IFERROR(SUM(PRODUCT(INDEX(CMB[[BA_0O]:[BA_2O]],MATCH(ROUND(MIN(SUM(AW$4,$O81/1000),SUM($O81,AW$4/1000)),3),CMB[[Cmb_ID]:[Cmb_ID]],0),SUM(N(AW$1),N($R81),1)),CHOOSE(AC[[M]:[M]],1,1,0,AC[[AB]:[AB]])),PRODUCT(INDEX(CMB[[BD_0O]:[BD_2O]],MATCH(ROUND(MIN(SUM(AW$4,$O81/1000),SUM($O81,AW$4/1000)),3),CMB[[Cmb_ID]:[Cmb_ID]],0),SUM(N(AW$1),N($R81),1)),CHOOSE(AC[[M]:[M]],1,0,1,AC[[DB]:[DB]])),PRODUCT(SUM(ROUND(AVERAGE(VALUE(AW$3),VALUE($P81)),0),CHOOSE(IF(OR(AW$1,$R81),4,INDEX(CMB[[Res_Rare]:[Res_Rare]],MATCH(ROUND(MIN(SUM(AW$4,$O81/1000),SUM($O81,AW$4/1000)),3),CMB[[Cmb_ID]:[Cmb_ID]],0))),-1,-1,0,0)),IF(OR(AW$1,$R81),4,INDEX(CMB[[Cmb_Rare]:[Cmb_Rare]],MATCH(ROUND(MIN(SUM(AW$4,$O81/1000),SUM($O81,AW$4/1000)),3),CMB[[Cmb_ID]:[Cmb_ID]],0))),CHOOSE(AC[[M]:[M]],2,1,1,SUM(AC[[AB]:[DB]])))),""))</f>
        <v/>
      </c>
      <c r="AX81" t="str">
        <f>IF(OR(AX$5="",$S81=""),"",IFERROR(SUM(PRODUCT(INDEX(CMB[[BA_0O]:[BA_2O]],MATCH(ROUND(MIN(SUM(AX$4,$O81/1000),SUM($O81,AX$4/1000)),3),CMB[[Cmb_ID]:[Cmb_ID]],0),SUM(N(AX$1),N($R81),1)),CHOOSE(AC[[M]:[M]],1,1,0,AC[[AB]:[AB]])),PRODUCT(INDEX(CMB[[BD_0O]:[BD_2O]],MATCH(ROUND(MIN(SUM(AX$4,$O81/1000),SUM($O81,AX$4/1000)),3),CMB[[Cmb_ID]:[Cmb_ID]],0),SUM(N(AX$1),N($R81),1)),CHOOSE(AC[[M]:[M]],1,0,1,AC[[DB]:[DB]])),PRODUCT(SUM(ROUND(AVERAGE(VALUE(AX$3),VALUE($P81)),0),CHOOSE(IF(OR(AX$1,$R81),4,INDEX(CMB[[Res_Rare]:[Res_Rare]],MATCH(ROUND(MIN(SUM(AX$4,$O81/1000),SUM($O81,AX$4/1000)),3),CMB[[Cmb_ID]:[Cmb_ID]],0))),-1,-1,0,0)),IF(OR(AX$1,$R81),4,INDEX(CMB[[Cmb_Rare]:[Cmb_Rare]],MATCH(ROUND(MIN(SUM(AX$4,$O81/1000),SUM($O81,AX$4/1000)),3),CMB[[Cmb_ID]:[Cmb_ID]],0))),CHOOSE(AC[[M]:[M]],2,1,1,SUM(AC[[AB]:[DB]])))),""))</f>
        <v/>
      </c>
      <c r="AY81" t="str">
        <f>IF(OR(AY$5="",$S81=""),"",IFERROR(SUM(PRODUCT(INDEX(CMB[[BA_0O]:[BA_2O]],MATCH(ROUND(MIN(SUM(AY$4,$O81/1000),SUM($O81,AY$4/1000)),3),CMB[[Cmb_ID]:[Cmb_ID]],0),SUM(N(AY$1),N($R81),1)),CHOOSE(AC[[M]:[M]],1,1,0,AC[[AB]:[AB]])),PRODUCT(INDEX(CMB[[BD_0O]:[BD_2O]],MATCH(ROUND(MIN(SUM(AY$4,$O81/1000),SUM($O81,AY$4/1000)),3),CMB[[Cmb_ID]:[Cmb_ID]],0),SUM(N(AY$1),N($R81),1)),CHOOSE(AC[[M]:[M]],1,0,1,AC[[DB]:[DB]])),PRODUCT(SUM(ROUND(AVERAGE(VALUE(AY$3),VALUE($P81)),0),CHOOSE(IF(OR(AY$1,$R81),4,INDEX(CMB[[Res_Rare]:[Res_Rare]],MATCH(ROUND(MIN(SUM(AY$4,$O81/1000),SUM($O81,AY$4/1000)),3),CMB[[Cmb_ID]:[Cmb_ID]],0))),-1,-1,0,0)),IF(OR(AY$1,$R81),4,INDEX(CMB[[Cmb_Rare]:[Cmb_Rare]],MATCH(ROUND(MIN(SUM(AY$4,$O81/1000),SUM($O81,AY$4/1000)),3),CMB[[Cmb_ID]:[Cmb_ID]],0))),CHOOSE(AC[[M]:[M]],2,1,1,SUM(AC[[AB]:[DB]])))),""))</f>
        <v/>
      </c>
      <c r="AZ81" t="str">
        <f>IF(OR(AZ$5="",$S81=""),"",IFERROR(SUM(PRODUCT(INDEX(CMB[[BA_0O]:[BA_2O]],MATCH(ROUND(MIN(SUM(AZ$4,$O81/1000),SUM($O81,AZ$4/1000)),3),CMB[[Cmb_ID]:[Cmb_ID]],0),SUM(N(AZ$1),N($R81),1)),CHOOSE(AC[[M]:[M]],1,1,0,AC[[AB]:[AB]])),PRODUCT(INDEX(CMB[[BD_0O]:[BD_2O]],MATCH(ROUND(MIN(SUM(AZ$4,$O81/1000),SUM($O81,AZ$4/1000)),3),CMB[[Cmb_ID]:[Cmb_ID]],0),SUM(N(AZ$1),N($R81),1)),CHOOSE(AC[[M]:[M]],1,0,1,AC[[DB]:[DB]])),PRODUCT(SUM(ROUND(AVERAGE(VALUE(AZ$3),VALUE($P81)),0),CHOOSE(IF(OR(AZ$1,$R81),4,INDEX(CMB[[Res_Rare]:[Res_Rare]],MATCH(ROUND(MIN(SUM(AZ$4,$O81/1000),SUM($O81,AZ$4/1000)),3),CMB[[Cmb_ID]:[Cmb_ID]],0))),-1,-1,0,0)),IF(OR(AZ$1,$R81),4,INDEX(CMB[[Cmb_Rare]:[Cmb_Rare]],MATCH(ROUND(MIN(SUM(AZ$4,$O81/1000),SUM($O81,AZ$4/1000)),3),CMB[[Cmb_ID]:[Cmb_ID]],0))),CHOOSE(AC[[M]:[M]],2,1,1,SUM(AC[[AB]:[DB]])))),""))</f>
        <v/>
      </c>
      <c r="BA81" t="str">
        <f>IF(OR(BA$5="",$S81=""),"",IFERROR(SUM(PRODUCT(INDEX(CMB[[BA_0O]:[BA_2O]],MATCH(ROUND(MIN(SUM(BA$4,$O81/1000),SUM($O81,BA$4/1000)),3),CMB[[Cmb_ID]:[Cmb_ID]],0),SUM(N(BA$1),N($R81),1)),CHOOSE(AC[[M]:[M]],1,1,0,AC[[AB]:[AB]])),PRODUCT(INDEX(CMB[[BD_0O]:[BD_2O]],MATCH(ROUND(MIN(SUM(BA$4,$O81/1000),SUM($O81,BA$4/1000)),3),CMB[[Cmb_ID]:[Cmb_ID]],0),SUM(N(BA$1),N($R81),1)),CHOOSE(AC[[M]:[M]],1,0,1,AC[[DB]:[DB]])),PRODUCT(SUM(ROUND(AVERAGE(VALUE(BA$3),VALUE($P81)),0),CHOOSE(IF(OR(BA$1,$R81),4,INDEX(CMB[[Res_Rare]:[Res_Rare]],MATCH(ROUND(MIN(SUM(BA$4,$O81/1000),SUM($O81,BA$4/1000)),3),CMB[[Cmb_ID]:[Cmb_ID]],0))),-1,-1,0,0)),IF(OR(BA$1,$R81),4,INDEX(CMB[[Cmb_Rare]:[Cmb_Rare]],MATCH(ROUND(MIN(SUM(BA$4,$O81/1000),SUM($O81,BA$4/1000)),3),CMB[[Cmb_ID]:[Cmb_ID]],0))),CHOOSE(AC[[M]:[M]],2,1,1,SUM(AC[[AB]:[DB]])))),""))</f>
        <v/>
      </c>
      <c r="BB81" t="str">
        <f>IF(OR(BB$5="",$S81=""),"",IFERROR(SUM(PRODUCT(INDEX(CMB[[BA_0O]:[BA_2O]],MATCH(ROUND(MIN(SUM(BB$4,$O81/1000),SUM($O81,BB$4/1000)),3),CMB[[Cmb_ID]:[Cmb_ID]],0),SUM(N(BB$1),N($R81),1)),CHOOSE(AC[[M]:[M]],1,1,0,AC[[AB]:[AB]])),PRODUCT(INDEX(CMB[[BD_0O]:[BD_2O]],MATCH(ROUND(MIN(SUM(BB$4,$O81/1000),SUM($O81,BB$4/1000)),3),CMB[[Cmb_ID]:[Cmb_ID]],0),SUM(N(BB$1),N($R81),1)),CHOOSE(AC[[M]:[M]],1,0,1,AC[[DB]:[DB]])),PRODUCT(SUM(ROUND(AVERAGE(VALUE(BB$3),VALUE($P81)),0),CHOOSE(IF(OR(BB$1,$R81),4,INDEX(CMB[[Res_Rare]:[Res_Rare]],MATCH(ROUND(MIN(SUM(BB$4,$O81/1000),SUM($O81,BB$4/1000)),3),CMB[[Cmb_ID]:[Cmb_ID]],0))),-1,-1,0,0)),IF(OR(BB$1,$R81),4,INDEX(CMB[[Cmb_Rare]:[Cmb_Rare]],MATCH(ROUND(MIN(SUM(BB$4,$O81/1000),SUM($O81,BB$4/1000)),3),CMB[[Cmb_ID]:[Cmb_ID]],0))),CHOOSE(AC[[M]:[M]],2,1,1,SUM(AC[[AB]:[DB]])))),""))</f>
        <v/>
      </c>
      <c r="BC81" t="str">
        <f>IF(OR(BC$5="",$S81=""),"",IFERROR(SUM(PRODUCT(INDEX(CMB[[BA_0O]:[BA_2O]],MATCH(ROUND(MIN(SUM(BC$4,$O81/1000),SUM($O81,BC$4/1000)),3),CMB[[Cmb_ID]:[Cmb_ID]],0),SUM(N(BC$1),N($R81),1)),CHOOSE(AC[[M]:[M]],1,1,0,AC[[AB]:[AB]])),PRODUCT(INDEX(CMB[[BD_0O]:[BD_2O]],MATCH(ROUND(MIN(SUM(BC$4,$O81/1000),SUM($O81,BC$4/1000)),3),CMB[[Cmb_ID]:[Cmb_ID]],0),SUM(N(BC$1),N($R81),1)),CHOOSE(AC[[M]:[M]],1,0,1,AC[[DB]:[DB]])),PRODUCT(SUM(ROUND(AVERAGE(VALUE(BC$3),VALUE($P81)),0),CHOOSE(IF(OR(BC$1,$R81),4,INDEX(CMB[[Res_Rare]:[Res_Rare]],MATCH(ROUND(MIN(SUM(BC$4,$O81/1000),SUM($O81,BC$4/1000)),3),CMB[[Cmb_ID]:[Cmb_ID]],0))),-1,-1,0,0)),IF(OR(BC$1,$R81),4,INDEX(CMB[[Cmb_Rare]:[Cmb_Rare]],MATCH(ROUND(MIN(SUM(BC$4,$O81/1000),SUM($O81,BC$4/1000)),3),CMB[[Cmb_ID]:[Cmb_ID]],0))),CHOOSE(AC[[M]:[M]],2,1,1,SUM(AC[[AB]:[DB]])))),""))</f>
        <v/>
      </c>
      <c r="BD81" t="str">
        <f>IF(OR(BD$5="",$S81=""),"",IFERROR(SUM(PRODUCT(INDEX(CMB[[BA_0O]:[BA_2O]],MATCH(ROUND(MIN(SUM(BD$4,$O81/1000),SUM($O81,BD$4/1000)),3),CMB[[Cmb_ID]:[Cmb_ID]],0),SUM(N(BD$1),N($R81),1)),CHOOSE(AC[[M]:[M]],1,1,0,AC[[AB]:[AB]])),PRODUCT(INDEX(CMB[[BD_0O]:[BD_2O]],MATCH(ROUND(MIN(SUM(BD$4,$O81/1000),SUM($O81,BD$4/1000)),3),CMB[[Cmb_ID]:[Cmb_ID]],0),SUM(N(BD$1),N($R81),1)),CHOOSE(AC[[M]:[M]],1,0,1,AC[[DB]:[DB]])),PRODUCT(SUM(ROUND(AVERAGE(VALUE(BD$3),VALUE($P81)),0),CHOOSE(IF(OR(BD$1,$R81),4,INDEX(CMB[[Res_Rare]:[Res_Rare]],MATCH(ROUND(MIN(SUM(BD$4,$O81/1000),SUM($O81,BD$4/1000)),3),CMB[[Cmb_ID]:[Cmb_ID]],0))),-1,-1,0,0)),IF(OR(BD$1,$R81),4,INDEX(CMB[[Cmb_Rare]:[Cmb_Rare]],MATCH(ROUND(MIN(SUM(BD$4,$O81/1000),SUM($O81,BD$4/1000)),3),CMB[[Cmb_ID]:[Cmb_ID]],0))),CHOOSE(AC[[M]:[M]],2,1,1,SUM(AC[[AB]:[DB]])))),""))</f>
        <v/>
      </c>
      <c r="BE81" t="str">
        <f>IF(OR(BE$5="",$S81=""),"",IFERROR(SUM(PRODUCT(INDEX(CMB[[BA_0O]:[BA_2O]],MATCH(ROUND(MIN(SUM(BE$4,$O81/1000),SUM($O81,BE$4/1000)),3),CMB[[Cmb_ID]:[Cmb_ID]],0),SUM(N(BE$1),N($R81),1)),CHOOSE(AC[[M]:[M]],1,1,0,AC[[AB]:[AB]])),PRODUCT(INDEX(CMB[[BD_0O]:[BD_2O]],MATCH(ROUND(MIN(SUM(BE$4,$O81/1000),SUM($O81,BE$4/1000)),3),CMB[[Cmb_ID]:[Cmb_ID]],0),SUM(N(BE$1),N($R81),1)),CHOOSE(AC[[M]:[M]],1,0,1,AC[[DB]:[DB]])),PRODUCT(SUM(ROUND(AVERAGE(VALUE(BE$3),VALUE($P81)),0),CHOOSE(IF(OR(BE$1,$R81),4,INDEX(CMB[[Res_Rare]:[Res_Rare]],MATCH(ROUND(MIN(SUM(BE$4,$O81/1000),SUM($O81,BE$4/1000)),3),CMB[[Cmb_ID]:[Cmb_ID]],0))),-1,-1,0,0)),IF(OR(BE$1,$R81),4,INDEX(CMB[[Cmb_Rare]:[Cmb_Rare]],MATCH(ROUND(MIN(SUM(BE$4,$O81/1000),SUM($O81,BE$4/1000)),3),CMB[[Cmb_ID]:[Cmb_ID]],0))),CHOOSE(AC[[M]:[M]],2,1,1,SUM(AC[[AB]:[DB]])))),""))</f>
        <v/>
      </c>
      <c r="BF81" t="str">
        <f>IF(OR(BF$5="",$S81=""),"",IFERROR(SUM(PRODUCT(INDEX(CMB[[BA_0O]:[BA_2O]],MATCH(ROUND(MIN(SUM(BF$4,$O81/1000),SUM($O81,BF$4/1000)),3),CMB[[Cmb_ID]:[Cmb_ID]],0),SUM(N(BF$1),N($R81),1)),CHOOSE(AC[[M]:[M]],1,1,0,AC[[AB]:[AB]])),PRODUCT(INDEX(CMB[[BD_0O]:[BD_2O]],MATCH(ROUND(MIN(SUM(BF$4,$O81/1000),SUM($O81,BF$4/1000)),3),CMB[[Cmb_ID]:[Cmb_ID]],0),SUM(N(BF$1),N($R81),1)),CHOOSE(AC[[M]:[M]],1,0,1,AC[[DB]:[DB]])),PRODUCT(SUM(ROUND(AVERAGE(VALUE(BF$3),VALUE($P81)),0),CHOOSE(IF(OR(BF$1,$R81),4,INDEX(CMB[[Res_Rare]:[Res_Rare]],MATCH(ROUND(MIN(SUM(BF$4,$O81/1000),SUM($O81,BF$4/1000)),3),CMB[[Cmb_ID]:[Cmb_ID]],0))),-1,-1,0,0)),IF(OR(BF$1,$R81),4,INDEX(CMB[[Cmb_Rare]:[Cmb_Rare]],MATCH(ROUND(MIN(SUM(BF$4,$O81/1000),SUM($O81,BF$4/1000)),3),CMB[[Cmb_ID]:[Cmb_ID]],0))),CHOOSE(AC[[M]:[M]],2,1,1,SUM(AC[[AB]:[DB]])))),""))</f>
        <v/>
      </c>
      <c r="BG81" t="str">
        <f>IF(OR(BG$5="",$S81=""),"",IFERROR(SUM(PRODUCT(INDEX(CMB[[BA_0O]:[BA_2O]],MATCH(ROUND(MIN(SUM(BG$4,$O81/1000),SUM($O81,BG$4/1000)),3),CMB[[Cmb_ID]:[Cmb_ID]],0),SUM(N(BG$1),N($R81),1)),CHOOSE(AC[[M]:[M]],1,1,0,AC[[AB]:[AB]])),PRODUCT(INDEX(CMB[[BD_0O]:[BD_2O]],MATCH(ROUND(MIN(SUM(BG$4,$O81/1000),SUM($O81,BG$4/1000)),3),CMB[[Cmb_ID]:[Cmb_ID]],0),SUM(N(BG$1),N($R81),1)),CHOOSE(AC[[M]:[M]],1,0,1,AC[[DB]:[DB]])),PRODUCT(SUM(ROUND(AVERAGE(VALUE(BG$3),VALUE($P81)),0),CHOOSE(IF(OR(BG$1,$R81),4,INDEX(CMB[[Res_Rare]:[Res_Rare]],MATCH(ROUND(MIN(SUM(BG$4,$O81/1000),SUM($O81,BG$4/1000)),3),CMB[[Cmb_ID]:[Cmb_ID]],0))),-1,-1,0,0)),IF(OR(BG$1,$R81),4,INDEX(CMB[[Cmb_Rare]:[Cmb_Rare]],MATCH(ROUND(MIN(SUM(BG$4,$O81/1000),SUM($O81,BG$4/1000)),3),CMB[[Cmb_ID]:[Cmb_ID]],0))),CHOOSE(AC[[M]:[M]],2,1,1,SUM(AC[[AB]:[DB]])))),""))</f>
        <v/>
      </c>
      <c r="BH81" t="str">
        <f>IF(OR(BH$5="",$S81=""),"",IFERROR(SUM(PRODUCT(INDEX(CMB[[BA_0O]:[BA_2O]],MATCH(ROUND(MIN(SUM(BH$4,$O81/1000),SUM($O81,BH$4/1000)),3),CMB[[Cmb_ID]:[Cmb_ID]],0),SUM(N(BH$1),N($R81),1)),CHOOSE(AC[[M]:[M]],1,1,0,AC[[AB]:[AB]])),PRODUCT(INDEX(CMB[[BD_0O]:[BD_2O]],MATCH(ROUND(MIN(SUM(BH$4,$O81/1000),SUM($O81,BH$4/1000)),3),CMB[[Cmb_ID]:[Cmb_ID]],0),SUM(N(BH$1),N($R81),1)),CHOOSE(AC[[M]:[M]],1,0,1,AC[[DB]:[DB]])),PRODUCT(SUM(ROUND(AVERAGE(VALUE(BH$3),VALUE($P81)),0),CHOOSE(IF(OR(BH$1,$R81),4,INDEX(CMB[[Res_Rare]:[Res_Rare]],MATCH(ROUND(MIN(SUM(BH$4,$O81/1000),SUM($O81,BH$4/1000)),3),CMB[[Cmb_ID]:[Cmb_ID]],0))),-1,-1,0,0)),IF(OR(BH$1,$R81),4,INDEX(CMB[[Cmb_Rare]:[Cmb_Rare]],MATCH(ROUND(MIN(SUM(BH$4,$O81/1000),SUM($O81,BH$4/1000)),3),CMB[[Cmb_ID]:[Cmb_ID]],0))),CHOOSE(AC[[M]:[M]],2,1,1,SUM(AC[[AB]:[DB]])))),""))</f>
        <v/>
      </c>
      <c r="BI81" t="str">
        <f>IF(OR(BI$5="",$S81=""),"",IFERROR(SUM(PRODUCT(INDEX(CMB[[BA_0O]:[BA_2O]],MATCH(ROUND(MIN(SUM(BI$4,$O81/1000),SUM($O81,BI$4/1000)),3),CMB[[Cmb_ID]:[Cmb_ID]],0),SUM(N(BI$1),N($R81),1)),CHOOSE(AC[[M]:[M]],1,1,0,AC[[AB]:[AB]])),PRODUCT(INDEX(CMB[[BD_0O]:[BD_2O]],MATCH(ROUND(MIN(SUM(BI$4,$O81/1000),SUM($O81,BI$4/1000)),3),CMB[[Cmb_ID]:[Cmb_ID]],0),SUM(N(BI$1),N($R81),1)),CHOOSE(AC[[M]:[M]],1,0,1,AC[[DB]:[DB]])),PRODUCT(SUM(ROUND(AVERAGE(VALUE(BI$3),VALUE($P81)),0),CHOOSE(IF(OR(BI$1,$R81),4,INDEX(CMB[[Res_Rare]:[Res_Rare]],MATCH(ROUND(MIN(SUM(BI$4,$O81/1000),SUM($O81,BI$4/1000)),3),CMB[[Cmb_ID]:[Cmb_ID]],0))),-1,-1,0,0)),IF(OR(BI$1,$R81),4,INDEX(CMB[[Cmb_Rare]:[Cmb_Rare]],MATCH(ROUND(MIN(SUM(BI$4,$O81/1000),SUM($O81,BI$4/1000)),3),CMB[[Cmb_ID]:[Cmb_ID]],0))),CHOOSE(AC[[M]:[M]],2,1,1,SUM(AC[[AB]:[DB]])))),""))</f>
        <v/>
      </c>
      <c r="BJ81" t="str">
        <f>IF(OR(BJ$5="",$S81=""),"",IFERROR(SUM(PRODUCT(INDEX(CMB[[BA_0O]:[BA_2O]],MATCH(ROUND(MIN(SUM(BJ$4,$O81/1000),SUM($O81,BJ$4/1000)),3),CMB[[Cmb_ID]:[Cmb_ID]],0),SUM(N(BJ$1),N($R81),1)),CHOOSE(AC[[M]:[M]],1,1,0,AC[[AB]:[AB]])),PRODUCT(INDEX(CMB[[BD_0O]:[BD_2O]],MATCH(ROUND(MIN(SUM(BJ$4,$O81/1000),SUM($O81,BJ$4/1000)),3),CMB[[Cmb_ID]:[Cmb_ID]],0),SUM(N(BJ$1),N($R81),1)),CHOOSE(AC[[M]:[M]],1,0,1,AC[[DB]:[DB]])),PRODUCT(SUM(ROUND(AVERAGE(VALUE(BJ$3),VALUE($P81)),0),CHOOSE(IF(OR(BJ$1,$R81),4,INDEX(CMB[[Res_Rare]:[Res_Rare]],MATCH(ROUND(MIN(SUM(BJ$4,$O81/1000),SUM($O81,BJ$4/1000)),3),CMB[[Cmb_ID]:[Cmb_ID]],0))),-1,-1,0,0)),IF(OR(BJ$1,$R81),4,INDEX(CMB[[Cmb_Rare]:[Cmb_Rare]],MATCH(ROUND(MIN(SUM(BJ$4,$O81/1000),SUM($O81,BJ$4/1000)),3),CMB[[Cmb_ID]:[Cmb_ID]],0))),CHOOSE(AC[[M]:[M]],2,1,1,SUM(AC[[AB]:[DB]])))),""))</f>
        <v/>
      </c>
      <c r="BK81" t="str">
        <f>IF(OR(BK$5="",$S81=""),"",IFERROR(SUM(PRODUCT(INDEX(CMB[[BA_0O]:[BA_2O]],MATCH(ROUND(MIN(SUM(BK$4,$O81/1000),SUM($O81,BK$4/1000)),3),CMB[[Cmb_ID]:[Cmb_ID]],0),SUM(N(BK$1),N($R81),1)),CHOOSE(AC[[M]:[M]],1,1,0,AC[[AB]:[AB]])),PRODUCT(INDEX(CMB[[BD_0O]:[BD_2O]],MATCH(ROUND(MIN(SUM(BK$4,$O81/1000),SUM($O81,BK$4/1000)),3),CMB[[Cmb_ID]:[Cmb_ID]],0),SUM(N(BK$1),N($R81),1)),CHOOSE(AC[[M]:[M]],1,0,1,AC[[DB]:[DB]])),PRODUCT(SUM(ROUND(AVERAGE(VALUE(BK$3),VALUE($P81)),0),CHOOSE(IF(OR(BK$1,$R81),4,INDEX(CMB[[Res_Rare]:[Res_Rare]],MATCH(ROUND(MIN(SUM(BK$4,$O81/1000),SUM($O81,BK$4/1000)),3),CMB[[Cmb_ID]:[Cmb_ID]],0))),-1,-1,0,0)),IF(OR(BK$1,$R81),4,INDEX(CMB[[Cmb_Rare]:[Cmb_Rare]],MATCH(ROUND(MIN(SUM(BK$4,$O81/1000),SUM($O81,BK$4/1000)),3),CMB[[Cmb_ID]:[Cmb_ID]],0))),CHOOSE(AC[[M]:[M]],2,1,1,SUM(AC[[AB]:[DB]])))),""))</f>
        <v/>
      </c>
      <c r="BL81" t="str">
        <f>IF(OR(BL$5="",$S81=""),"",IFERROR(SUM(PRODUCT(INDEX(CMB[[BA_0O]:[BA_2O]],MATCH(ROUND(MIN(SUM(BL$4,$O81/1000),SUM($O81,BL$4/1000)),3),CMB[[Cmb_ID]:[Cmb_ID]],0),SUM(N(BL$1),N($R81),1)),CHOOSE(AC[[M]:[M]],1,1,0,AC[[AB]:[AB]])),PRODUCT(INDEX(CMB[[BD_0O]:[BD_2O]],MATCH(ROUND(MIN(SUM(BL$4,$O81/1000),SUM($O81,BL$4/1000)),3),CMB[[Cmb_ID]:[Cmb_ID]],0),SUM(N(BL$1),N($R81),1)),CHOOSE(AC[[M]:[M]],1,0,1,AC[[DB]:[DB]])),PRODUCT(SUM(ROUND(AVERAGE(VALUE(BL$3),VALUE($P81)),0),CHOOSE(IF(OR(BL$1,$R81),4,INDEX(CMB[[Res_Rare]:[Res_Rare]],MATCH(ROUND(MIN(SUM(BL$4,$O81/1000),SUM($O81,BL$4/1000)),3),CMB[[Cmb_ID]:[Cmb_ID]],0))),-1,-1,0,0)),IF(OR(BL$1,$R81),4,INDEX(CMB[[Cmb_Rare]:[Cmb_Rare]],MATCH(ROUND(MIN(SUM(BL$4,$O81/1000),SUM($O81,BL$4/1000)),3),CMB[[Cmb_ID]:[Cmb_ID]],0))),CHOOSE(AC[[M]:[M]],2,1,1,SUM(AC[[AB]:[DB]])))),""))</f>
        <v/>
      </c>
      <c r="BM81" t="str">
        <f>IF(OR(BM$5="",$S81=""),"",IFERROR(SUM(PRODUCT(INDEX(CMB[[BA_0O]:[BA_2O]],MATCH(ROUND(MIN(SUM(BM$4,$O81/1000),SUM($O81,BM$4/1000)),3),CMB[[Cmb_ID]:[Cmb_ID]],0),SUM(N(BM$1),N($R81),1)),CHOOSE(AC[[M]:[M]],1,1,0,AC[[AB]:[AB]])),PRODUCT(INDEX(CMB[[BD_0O]:[BD_2O]],MATCH(ROUND(MIN(SUM(BM$4,$O81/1000),SUM($O81,BM$4/1000)),3),CMB[[Cmb_ID]:[Cmb_ID]],0),SUM(N(BM$1),N($R81),1)),CHOOSE(AC[[M]:[M]],1,0,1,AC[[DB]:[DB]])),PRODUCT(SUM(ROUND(AVERAGE(VALUE(BM$3),VALUE($P81)),0),CHOOSE(IF(OR(BM$1,$R81),4,INDEX(CMB[[Res_Rare]:[Res_Rare]],MATCH(ROUND(MIN(SUM(BM$4,$O81/1000),SUM($O81,BM$4/1000)),3),CMB[[Cmb_ID]:[Cmb_ID]],0))),-1,-1,0,0)),IF(OR(BM$1,$R81),4,INDEX(CMB[[Cmb_Rare]:[Cmb_Rare]],MATCH(ROUND(MIN(SUM(BM$4,$O81/1000),SUM($O81,BM$4/1000)),3),CMB[[Cmb_ID]:[Cmb_ID]],0))),CHOOSE(AC[[M]:[M]],2,1,1,SUM(AC[[AB]:[DB]])))),""))</f>
        <v/>
      </c>
      <c r="BN81" t="str">
        <f>IF(OR(BN$5="",$S81=""),"",IFERROR(SUM(PRODUCT(INDEX(CMB[[BA_0O]:[BA_2O]],MATCH(ROUND(MIN(SUM(BN$4,$O81/1000),SUM($O81,BN$4/1000)),3),CMB[[Cmb_ID]:[Cmb_ID]],0),SUM(N(BN$1),N($R81),1)),CHOOSE(AC[[M]:[M]],1,1,0,AC[[AB]:[AB]])),PRODUCT(INDEX(CMB[[BD_0O]:[BD_2O]],MATCH(ROUND(MIN(SUM(BN$4,$O81/1000),SUM($O81,BN$4/1000)),3),CMB[[Cmb_ID]:[Cmb_ID]],0),SUM(N(BN$1),N($R81),1)),CHOOSE(AC[[M]:[M]],1,0,1,AC[[DB]:[DB]])),PRODUCT(SUM(ROUND(AVERAGE(VALUE(BN$3),VALUE($P81)),0),CHOOSE(IF(OR(BN$1,$R81),4,INDEX(CMB[[Res_Rare]:[Res_Rare]],MATCH(ROUND(MIN(SUM(BN$4,$O81/1000),SUM($O81,BN$4/1000)),3),CMB[[Cmb_ID]:[Cmb_ID]],0))),-1,-1,0,0)),IF(OR(BN$1,$R81),4,INDEX(CMB[[Cmb_Rare]:[Cmb_Rare]],MATCH(ROUND(MIN(SUM(BN$4,$O81/1000),SUM($O81,BN$4/1000)),3),CMB[[Cmb_ID]:[Cmb_ID]],0))),CHOOSE(AC[[M]:[M]],2,1,1,SUM(AC[[AB]:[DB]])))),""))</f>
        <v/>
      </c>
      <c r="BO81" t="str">
        <f>IF(OR(BO$5="",$S81=""),"",IFERROR(SUM(PRODUCT(INDEX(CMB[[BA_0O]:[BA_2O]],MATCH(ROUND(MIN(SUM(BO$4,$O81/1000),SUM($O81,BO$4/1000)),3),CMB[[Cmb_ID]:[Cmb_ID]],0),SUM(N(BO$1),N($R81),1)),CHOOSE(AC[[M]:[M]],1,1,0,AC[[AB]:[AB]])),PRODUCT(INDEX(CMB[[BD_0O]:[BD_2O]],MATCH(ROUND(MIN(SUM(BO$4,$O81/1000),SUM($O81,BO$4/1000)),3),CMB[[Cmb_ID]:[Cmb_ID]],0),SUM(N(BO$1),N($R81),1)),CHOOSE(AC[[M]:[M]],1,0,1,AC[[DB]:[DB]])),PRODUCT(SUM(ROUND(AVERAGE(VALUE(BO$3),VALUE($P81)),0),CHOOSE(IF(OR(BO$1,$R81),4,INDEX(CMB[[Res_Rare]:[Res_Rare]],MATCH(ROUND(MIN(SUM(BO$4,$O81/1000),SUM($O81,BO$4/1000)),3),CMB[[Cmb_ID]:[Cmb_ID]],0))),-1,-1,0,0)),IF(OR(BO$1,$R81),4,INDEX(CMB[[Cmb_Rare]:[Cmb_Rare]],MATCH(ROUND(MIN(SUM(BO$4,$O81/1000),SUM($O81,BO$4/1000)),3),CMB[[Cmb_ID]:[Cmb_ID]],0))),CHOOSE(AC[[M]:[M]],2,1,1,SUM(AC[[AB]:[DB]])))),""))</f>
        <v/>
      </c>
      <c r="BP81" t="str">
        <f>IF(OR(BP$5="",$S81=""),"",IFERROR(SUM(PRODUCT(INDEX(CMB[[BA_0O]:[BA_2O]],MATCH(ROUND(MIN(SUM(BP$4,$O81/1000),SUM($O81,BP$4/1000)),3),CMB[[Cmb_ID]:[Cmb_ID]],0),SUM(N(BP$1),N($R81),1)),CHOOSE(AC[[M]:[M]],1,1,0,AC[[AB]:[AB]])),PRODUCT(INDEX(CMB[[BD_0O]:[BD_2O]],MATCH(ROUND(MIN(SUM(BP$4,$O81/1000),SUM($O81,BP$4/1000)),3),CMB[[Cmb_ID]:[Cmb_ID]],0),SUM(N(BP$1),N($R81),1)),CHOOSE(AC[[M]:[M]],1,0,1,AC[[DB]:[DB]])),PRODUCT(SUM(ROUND(AVERAGE(VALUE(BP$3),VALUE($P81)),0),CHOOSE(IF(OR(BP$1,$R81),4,INDEX(CMB[[Res_Rare]:[Res_Rare]],MATCH(ROUND(MIN(SUM(BP$4,$O81/1000),SUM($O81,BP$4/1000)),3),CMB[[Cmb_ID]:[Cmb_ID]],0))),-1,-1,0,0)),IF(OR(BP$1,$R81),4,INDEX(CMB[[Cmb_Rare]:[Cmb_Rare]],MATCH(ROUND(MIN(SUM(BP$4,$O81/1000),SUM($O81,BP$4/1000)),3),CMB[[Cmb_ID]:[Cmb_ID]],0))),CHOOSE(AC[[M]:[M]],2,1,1,SUM(AC[[AB]:[DB]])))),""))</f>
        <v/>
      </c>
      <c r="BQ81" t="str">
        <f>IF(OR(BQ$5="",$S81=""),"",IFERROR(SUM(PRODUCT(INDEX(CMB[[BA_0O]:[BA_2O]],MATCH(ROUND(MIN(SUM(BQ$4,$O81/1000),SUM($O81,BQ$4/1000)),3),CMB[[Cmb_ID]:[Cmb_ID]],0),SUM(N(BQ$1),N($R81),1)),CHOOSE(AC[[M]:[M]],1,1,0,AC[[AB]:[AB]])),PRODUCT(INDEX(CMB[[BD_0O]:[BD_2O]],MATCH(ROUND(MIN(SUM(BQ$4,$O81/1000),SUM($O81,BQ$4/1000)),3),CMB[[Cmb_ID]:[Cmb_ID]],0),SUM(N(BQ$1),N($R81),1)),CHOOSE(AC[[M]:[M]],1,0,1,AC[[DB]:[DB]])),PRODUCT(SUM(ROUND(AVERAGE(VALUE(BQ$3),VALUE($P81)),0),CHOOSE(IF(OR(BQ$1,$R81),4,INDEX(CMB[[Res_Rare]:[Res_Rare]],MATCH(ROUND(MIN(SUM(BQ$4,$O81/1000),SUM($O81,BQ$4/1000)),3),CMB[[Cmb_ID]:[Cmb_ID]],0))),-1,-1,0,0)),IF(OR(BQ$1,$R81),4,INDEX(CMB[[Cmb_Rare]:[Cmb_Rare]],MATCH(ROUND(MIN(SUM(BQ$4,$O81/1000),SUM($O81,BQ$4/1000)),3),CMB[[Cmb_ID]:[Cmb_ID]],0))),CHOOSE(AC[[M]:[M]],2,1,1,SUM(AC[[AB]:[DB]])))),""))</f>
        <v/>
      </c>
      <c r="BR81" t="str">
        <f>IF(OR(BR$5="",$S81=""),"",IFERROR(SUM(PRODUCT(INDEX(CMB[[BA_0O]:[BA_2O]],MATCH(ROUND(MIN(SUM(BR$4,$O81/1000),SUM($O81,BR$4/1000)),3),CMB[[Cmb_ID]:[Cmb_ID]],0),SUM(N(BR$1),N($R81),1)),CHOOSE(AC[[M]:[M]],1,1,0,AC[[AB]:[AB]])),PRODUCT(INDEX(CMB[[BD_0O]:[BD_2O]],MATCH(ROUND(MIN(SUM(BR$4,$O81/1000),SUM($O81,BR$4/1000)),3),CMB[[Cmb_ID]:[Cmb_ID]],0),SUM(N(BR$1),N($R81),1)),CHOOSE(AC[[M]:[M]],1,0,1,AC[[DB]:[DB]])),PRODUCT(SUM(ROUND(AVERAGE(VALUE(BR$3),VALUE($P81)),0),CHOOSE(IF(OR(BR$1,$R81),4,INDEX(CMB[[Res_Rare]:[Res_Rare]],MATCH(ROUND(MIN(SUM(BR$4,$O81/1000),SUM($O81,BR$4/1000)),3),CMB[[Cmb_ID]:[Cmb_ID]],0))),-1,-1,0,0)),IF(OR(BR$1,$R81),4,INDEX(CMB[[Cmb_Rare]:[Cmb_Rare]],MATCH(ROUND(MIN(SUM(BR$4,$O81/1000),SUM($O81,BR$4/1000)),3),CMB[[Cmb_ID]:[Cmb_ID]],0))),CHOOSE(AC[[M]:[M]],2,1,1,SUM(AC[[AB]:[DB]])))),""))</f>
        <v/>
      </c>
      <c r="BS81" t="str">
        <f>IF(OR(BS$5="",$S81=""),"",IFERROR(SUM(PRODUCT(INDEX(CMB[[BA_0O]:[BA_2O]],MATCH(ROUND(MIN(SUM(BS$4,$O81/1000),SUM($O81,BS$4/1000)),3),CMB[[Cmb_ID]:[Cmb_ID]],0),SUM(N(BS$1),N($R81),1)),CHOOSE(AC[[M]:[M]],1,1,0,AC[[AB]:[AB]])),PRODUCT(INDEX(CMB[[BD_0O]:[BD_2O]],MATCH(ROUND(MIN(SUM(BS$4,$O81/1000),SUM($O81,BS$4/1000)),3),CMB[[Cmb_ID]:[Cmb_ID]],0),SUM(N(BS$1),N($R81),1)),CHOOSE(AC[[M]:[M]],1,0,1,AC[[DB]:[DB]])),PRODUCT(SUM(ROUND(AVERAGE(VALUE(BS$3),VALUE($P81)),0),CHOOSE(IF(OR(BS$1,$R81),4,INDEX(CMB[[Res_Rare]:[Res_Rare]],MATCH(ROUND(MIN(SUM(BS$4,$O81/1000),SUM($O81,BS$4/1000)),3),CMB[[Cmb_ID]:[Cmb_ID]],0))),-1,-1,0,0)),IF(OR(BS$1,$R81),4,INDEX(CMB[[Cmb_Rare]:[Cmb_Rare]],MATCH(ROUND(MIN(SUM(BS$4,$O81/1000),SUM($O81,BS$4/1000)),3),CMB[[Cmb_ID]:[Cmb_ID]],0))),CHOOSE(AC[[M]:[M]],2,1,1,SUM(AC[[AB]:[DB]])))),""))</f>
        <v/>
      </c>
      <c r="BT81" t="str">
        <f>IF(OR(BT$5="",$S81=""),"",IFERROR(SUM(PRODUCT(INDEX(CMB[[BA_0O]:[BA_2O]],MATCH(ROUND(MIN(SUM(BT$4,$O81/1000),SUM($O81,BT$4/1000)),3),CMB[[Cmb_ID]:[Cmb_ID]],0),SUM(N(BT$1),N($R81),1)),CHOOSE(AC[[M]:[M]],1,1,0,AC[[AB]:[AB]])),PRODUCT(INDEX(CMB[[BD_0O]:[BD_2O]],MATCH(ROUND(MIN(SUM(BT$4,$O81/1000),SUM($O81,BT$4/1000)),3),CMB[[Cmb_ID]:[Cmb_ID]],0),SUM(N(BT$1),N($R81),1)),CHOOSE(AC[[M]:[M]],1,0,1,AC[[DB]:[DB]])),PRODUCT(SUM(ROUND(AVERAGE(VALUE(BT$3),VALUE($P81)),0),CHOOSE(IF(OR(BT$1,$R81),4,INDEX(CMB[[Res_Rare]:[Res_Rare]],MATCH(ROUND(MIN(SUM(BT$4,$O81/1000),SUM($O81,BT$4/1000)),3),CMB[[Cmb_ID]:[Cmb_ID]],0))),-1,-1,0,0)),IF(OR(BT$1,$R81),4,INDEX(CMB[[Cmb_Rare]:[Cmb_Rare]],MATCH(ROUND(MIN(SUM(BT$4,$O81/1000),SUM($O81,BT$4/1000)),3),CMB[[Cmb_ID]:[Cmb_ID]],0))),CHOOSE(AC[[M]:[M]],2,1,1,SUM(AC[[AB]:[DB]])))),""))</f>
        <v/>
      </c>
      <c r="BU81" t="str">
        <f>IF(OR(BU$5="",$S81=""),"",IFERROR(SUM(PRODUCT(INDEX(CMB[[BA_0O]:[BA_2O]],MATCH(ROUND(MIN(SUM(BU$4,$O81/1000),SUM($O81,BU$4/1000)),3),CMB[[Cmb_ID]:[Cmb_ID]],0),SUM(N(BU$1),N($R81),1)),CHOOSE(AC[[M]:[M]],1,1,0,AC[[AB]:[AB]])),PRODUCT(INDEX(CMB[[BD_0O]:[BD_2O]],MATCH(ROUND(MIN(SUM(BU$4,$O81/1000),SUM($O81,BU$4/1000)),3),CMB[[Cmb_ID]:[Cmb_ID]],0),SUM(N(BU$1),N($R81),1)),CHOOSE(AC[[M]:[M]],1,0,1,AC[[DB]:[DB]])),PRODUCT(SUM(ROUND(AVERAGE(VALUE(BU$3),VALUE($P81)),0),CHOOSE(IF(OR(BU$1,$R81),4,INDEX(CMB[[Res_Rare]:[Res_Rare]],MATCH(ROUND(MIN(SUM(BU$4,$O81/1000),SUM($O81,BU$4/1000)),3),CMB[[Cmb_ID]:[Cmb_ID]],0))),-1,-1,0,0)),IF(OR(BU$1,$R81),4,INDEX(CMB[[Cmb_Rare]:[Cmb_Rare]],MATCH(ROUND(MIN(SUM(BU$4,$O81/1000),SUM($O81,BU$4/1000)),3),CMB[[Cmb_ID]:[Cmb_ID]],0))),CHOOSE(AC[[M]:[M]],2,1,1,SUM(AC[[AB]:[DB]])))),""))</f>
        <v/>
      </c>
      <c r="BV81" t="str">
        <f>IF(OR(BV$5="",$S81=""),"",IFERROR(SUM(PRODUCT(INDEX(CMB[[BA_0O]:[BA_2O]],MATCH(ROUND(MIN(SUM(BV$4,$O81/1000),SUM($O81,BV$4/1000)),3),CMB[[Cmb_ID]:[Cmb_ID]],0),SUM(N(BV$1),N($R81),1)),CHOOSE(AC[[M]:[M]],1,1,0,AC[[AB]:[AB]])),PRODUCT(INDEX(CMB[[BD_0O]:[BD_2O]],MATCH(ROUND(MIN(SUM(BV$4,$O81/1000),SUM($O81,BV$4/1000)),3),CMB[[Cmb_ID]:[Cmb_ID]],0),SUM(N(BV$1),N($R81),1)),CHOOSE(AC[[M]:[M]],1,0,1,AC[[DB]:[DB]])),PRODUCT(SUM(ROUND(AVERAGE(VALUE(BV$3),VALUE($P81)),0),CHOOSE(IF(OR(BV$1,$R81),4,INDEX(CMB[[Res_Rare]:[Res_Rare]],MATCH(ROUND(MIN(SUM(BV$4,$O81/1000),SUM($O81,BV$4/1000)),3),CMB[[Cmb_ID]:[Cmb_ID]],0))),-1,-1,0,0)),IF(OR(BV$1,$R81),4,INDEX(CMB[[Cmb_Rare]:[Cmb_Rare]],MATCH(ROUND(MIN(SUM(BV$4,$O81/1000),SUM($O81,BV$4/1000)),3),CMB[[Cmb_ID]:[Cmb_ID]],0))),CHOOSE(AC[[M]:[M]],2,1,1,SUM(AC[[AB]:[DB]])))),""))</f>
        <v/>
      </c>
      <c r="BW81" t="str">
        <f>IF(OR(BW$5="",$S81=""),"",IFERROR(SUM(PRODUCT(INDEX(CMB[[BA_0O]:[BA_2O]],MATCH(ROUND(MIN(SUM(BW$4,$O81/1000),SUM($O81,BW$4/1000)),3),CMB[[Cmb_ID]:[Cmb_ID]],0),SUM(N(BW$1),N($R81),1)),CHOOSE(AC[[M]:[M]],1,1,0,AC[[AB]:[AB]])),PRODUCT(INDEX(CMB[[BD_0O]:[BD_2O]],MATCH(ROUND(MIN(SUM(BW$4,$O81/1000),SUM($O81,BW$4/1000)),3),CMB[[Cmb_ID]:[Cmb_ID]],0),SUM(N(BW$1),N($R81),1)),CHOOSE(AC[[M]:[M]],1,0,1,AC[[DB]:[DB]])),PRODUCT(SUM(ROUND(AVERAGE(VALUE(BW$3),VALUE($P81)),0),CHOOSE(IF(OR(BW$1,$R81),4,INDEX(CMB[[Res_Rare]:[Res_Rare]],MATCH(ROUND(MIN(SUM(BW$4,$O81/1000),SUM($O81,BW$4/1000)),3),CMB[[Cmb_ID]:[Cmb_ID]],0))),-1,-1,0,0)),IF(OR(BW$1,$R81),4,INDEX(CMB[[Cmb_Rare]:[Cmb_Rare]],MATCH(ROUND(MIN(SUM(BW$4,$O81/1000),SUM($O81,BW$4/1000)),3),CMB[[Cmb_ID]:[Cmb_ID]],0))),CHOOSE(AC[[M]:[M]],2,1,1,SUM(AC[[AB]:[DB]])))),""))</f>
        <v/>
      </c>
      <c r="BX81" t="str">
        <f>IF(OR(BX$5="",$S81=""),"",IFERROR(SUM(PRODUCT(INDEX(CMB[[BA_0O]:[BA_2O]],MATCH(ROUND(MIN(SUM(BX$4,$O81/1000),SUM($O81,BX$4/1000)),3),CMB[[Cmb_ID]:[Cmb_ID]],0),SUM(N(BX$1),N($R81),1)),CHOOSE(AC[[M]:[M]],1,1,0,AC[[AB]:[AB]])),PRODUCT(INDEX(CMB[[BD_0O]:[BD_2O]],MATCH(ROUND(MIN(SUM(BX$4,$O81/1000),SUM($O81,BX$4/1000)),3),CMB[[Cmb_ID]:[Cmb_ID]],0),SUM(N(BX$1),N($R81),1)),CHOOSE(AC[[M]:[M]],1,0,1,AC[[DB]:[DB]])),PRODUCT(SUM(ROUND(AVERAGE(VALUE(BX$3),VALUE($P81)),0),CHOOSE(IF(OR(BX$1,$R81),4,INDEX(CMB[[Res_Rare]:[Res_Rare]],MATCH(ROUND(MIN(SUM(BX$4,$O81/1000),SUM($O81,BX$4/1000)),3),CMB[[Cmb_ID]:[Cmb_ID]],0))),-1,-1,0,0)),IF(OR(BX$1,$R81),4,INDEX(CMB[[Cmb_Rare]:[Cmb_Rare]],MATCH(ROUND(MIN(SUM(BX$4,$O81/1000),SUM($O81,BX$4/1000)),3),CMB[[Cmb_ID]:[Cmb_ID]],0))),CHOOSE(AC[[M]:[M]],2,1,1,SUM(AC[[AB]:[DB]])))),""))</f>
        <v/>
      </c>
      <c r="BY81" t="str">
        <f>IF(OR(BY$5="",$S81=""),"",IFERROR(SUM(PRODUCT(INDEX(CMB[[BA_0O]:[BA_2O]],MATCH(ROUND(MIN(SUM(BY$4,$O81/1000),SUM($O81,BY$4/1000)),3),CMB[[Cmb_ID]:[Cmb_ID]],0),SUM(N(BY$1),N($R81),1)),CHOOSE(AC[[M]:[M]],1,1,0,AC[[AB]:[AB]])),PRODUCT(INDEX(CMB[[BD_0O]:[BD_2O]],MATCH(ROUND(MIN(SUM(BY$4,$O81/1000),SUM($O81,BY$4/1000)),3),CMB[[Cmb_ID]:[Cmb_ID]],0),SUM(N(BY$1),N($R81),1)),CHOOSE(AC[[M]:[M]],1,0,1,AC[[DB]:[DB]])),PRODUCT(SUM(ROUND(AVERAGE(VALUE(BY$3),VALUE($P81)),0),CHOOSE(IF(OR(BY$1,$R81),4,INDEX(CMB[[Res_Rare]:[Res_Rare]],MATCH(ROUND(MIN(SUM(BY$4,$O81/1000),SUM($O81,BY$4/1000)),3),CMB[[Cmb_ID]:[Cmb_ID]],0))),-1,-1,0,0)),IF(OR(BY$1,$R81),4,INDEX(CMB[[Cmb_Rare]:[Cmb_Rare]],MATCH(ROUND(MIN(SUM(BY$4,$O81/1000),SUM($O81,BY$4/1000)),3),CMB[[Cmb_ID]:[Cmb_ID]],0))),CHOOSE(AC[[M]:[M]],2,1,1,SUM(AC[[AB]:[DB]])))),""))</f>
        <v/>
      </c>
      <c r="BZ81" t="str">
        <f>IF(OR(BZ$5="",$S81=""),"",IFERROR(SUM(PRODUCT(INDEX(CMB[[BA_0O]:[BA_2O]],MATCH(ROUND(MIN(SUM(BZ$4,$O81/1000),SUM($O81,BZ$4/1000)),3),CMB[[Cmb_ID]:[Cmb_ID]],0),SUM(N(BZ$1),N($R81),1)),CHOOSE(AC[[M]:[M]],1,1,0,AC[[AB]:[AB]])),PRODUCT(INDEX(CMB[[BD_0O]:[BD_2O]],MATCH(ROUND(MIN(SUM(BZ$4,$O81/1000),SUM($O81,BZ$4/1000)),3),CMB[[Cmb_ID]:[Cmb_ID]],0),SUM(N(BZ$1),N($R81),1)),CHOOSE(AC[[M]:[M]],1,0,1,AC[[DB]:[DB]])),PRODUCT(SUM(ROUND(AVERAGE(VALUE(BZ$3),VALUE($P81)),0),CHOOSE(IF(OR(BZ$1,$R81),4,INDEX(CMB[[Res_Rare]:[Res_Rare]],MATCH(ROUND(MIN(SUM(BZ$4,$O81/1000),SUM($O81,BZ$4/1000)),3),CMB[[Cmb_ID]:[Cmb_ID]],0))),-1,-1,0,0)),IF(OR(BZ$1,$R81),4,INDEX(CMB[[Cmb_Rare]:[Cmb_Rare]],MATCH(ROUND(MIN(SUM(BZ$4,$O81/1000),SUM($O81,BZ$4/1000)),3),CMB[[Cmb_ID]:[Cmb_ID]],0))),CHOOSE(AC[[M]:[M]],2,1,1,SUM(AC[[AB]:[DB]])))),""))</f>
        <v/>
      </c>
      <c r="CA81" t="str">
        <f>IF(OR(CA$5="",$S81=""),"",IFERROR(SUM(PRODUCT(INDEX(CMB[[BA_0O]:[BA_2O]],MATCH(ROUND(MIN(SUM(CA$4,$O81/1000),SUM($O81,CA$4/1000)),3),CMB[[Cmb_ID]:[Cmb_ID]],0),SUM(N(CA$1),N($R81),1)),CHOOSE(AC[[M]:[M]],1,1,0,AC[[AB]:[AB]])),PRODUCT(INDEX(CMB[[BD_0O]:[BD_2O]],MATCH(ROUND(MIN(SUM(CA$4,$O81/1000),SUM($O81,CA$4/1000)),3),CMB[[Cmb_ID]:[Cmb_ID]],0),SUM(N(CA$1),N($R81),1)),CHOOSE(AC[[M]:[M]],1,0,1,AC[[DB]:[DB]])),PRODUCT(SUM(ROUND(AVERAGE(VALUE(CA$3),VALUE($P81)),0),CHOOSE(IF(OR(CA$1,$R81),4,INDEX(CMB[[Res_Rare]:[Res_Rare]],MATCH(ROUND(MIN(SUM(CA$4,$O81/1000),SUM($O81,CA$4/1000)),3),CMB[[Cmb_ID]:[Cmb_ID]],0))),-1,-1,0,0)),IF(OR(CA$1,$R81),4,INDEX(CMB[[Cmb_Rare]:[Cmb_Rare]],MATCH(ROUND(MIN(SUM(CA$4,$O81/1000),SUM($O81,CA$4/1000)),3),CMB[[Cmb_ID]:[Cmb_ID]],0))),CHOOSE(AC[[M]:[M]],2,1,1,SUM(AC[[AB]:[DB]])))),""))</f>
        <v/>
      </c>
      <c r="CB81" t="str">
        <f>IF(OR(CB$5="",$S81=""),"",IFERROR(SUM(PRODUCT(INDEX(CMB[[BA_0O]:[BA_2O]],MATCH(ROUND(MIN(SUM(CB$4,$O81/1000),SUM($O81,CB$4/1000)),3),CMB[[Cmb_ID]:[Cmb_ID]],0),SUM(N(CB$1),N($R81),1)),CHOOSE(AC[[M]:[M]],1,1,0,AC[[AB]:[AB]])),PRODUCT(INDEX(CMB[[BD_0O]:[BD_2O]],MATCH(ROUND(MIN(SUM(CB$4,$O81/1000),SUM($O81,CB$4/1000)),3),CMB[[Cmb_ID]:[Cmb_ID]],0),SUM(N(CB$1),N($R81),1)),CHOOSE(AC[[M]:[M]],1,0,1,AC[[DB]:[DB]])),PRODUCT(SUM(ROUND(AVERAGE(VALUE(CB$3),VALUE($P81)),0),CHOOSE(IF(OR(CB$1,$R81),4,INDEX(CMB[[Res_Rare]:[Res_Rare]],MATCH(ROUND(MIN(SUM(CB$4,$O81/1000),SUM($O81,CB$4/1000)),3),CMB[[Cmb_ID]:[Cmb_ID]],0))),-1,-1,0,0)),IF(OR(CB$1,$R81),4,INDEX(CMB[[Cmb_Rare]:[Cmb_Rare]],MATCH(ROUND(MIN(SUM(CB$4,$O81/1000),SUM($O81,CB$4/1000)),3),CMB[[Cmb_ID]:[Cmb_ID]],0))),CHOOSE(AC[[M]:[M]],2,1,1,SUM(AC[[AB]:[DB]])))),""))</f>
        <v/>
      </c>
      <c r="CC81" t="str">
        <f>IF(OR(CC$5="",$S81=""),"",IFERROR(SUM(PRODUCT(INDEX(CMB[[BA_0O]:[BA_2O]],MATCH(ROUND(MIN(SUM(CC$4,$O81/1000),SUM($O81,CC$4/1000)),3),CMB[[Cmb_ID]:[Cmb_ID]],0),SUM(N(CC$1),N($R81),1)),CHOOSE(AC[[M]:[M]],1,1,0,AC[[AB]:[AB]])),PRODUCT(INDEX(CMB[[BD_0O]:[BD_2O]],MATCH(ROUND(MIN(SUM(CC$4,$O81/1000),SUM($O81,CC$4/1000)),3),CMB[[Cmb_ID]:[Cmb_ID]],0),SUM(N(CC$1),N($R81),1)),CHOOSE(AC[[M]:[M]],1,0,1,AC[[DB]:[DB]])),PRODUCT(SUM(ROUND(AVERAGE(VALUE(CC$3),VALUE($P81)),0),CHOOSE(IF(OR(CC$1,$R81),4,INDEX(CMB[[Res_Rare]:[Res_Rare]],MATCH(ROUND(MIN(SUM(CC$4,$O81/1000),SUM($O81,CC$4/1000)),3),CMB[[Cmb_ID]:[Cmb_ID]],0))),-1,-1,0,0)),IF(OR(CC$1,$R81),4,INDEX(CMB[[Cmb_Rare]:[Cmb_Rare]],MATCH(ROUND(MIN(SUM(CC$4,$O81/1000),SUM($O81,CC$4/1000)),3),CMB[[Cmb_ID]:[Cmb_ID]],0))),CHOOSE(AC[[M]:[M]],2,1,1,SUM(AC[[AB]:[DB]])))),""))</f>
        <v/>
      </c>
      <c r="CD81" t="str">
        <f>IF(OR(CD$5="",$S81=""),"",IFERROR(SUM(PRODUCT(INDEX(CMB[[BA_0O]:[BA_2O]],MATCH(ROUND(MIN(SUM(CD$4,$O81/1000),SUM($O81,CD$4/1000)),3),CMB[[Cmb_ID]:[Cmb_ID]],0),SUM(N(CD$1),N($R81),1)),CHOOSE(AC[[M]:[M]],1,1,0,AC[[AB]:[AB]])),PRODUCT(INDEX(CMB[[BD_0O]:[BD_2O]],MATCH(ROUND(MIN(SUM(CD$4,$O81/1000),SUM($O81,CD$4/1000)),3),CMB[[Cmb_ID]:[Cmb_ID]],0),SUM(N(CD$1),N($R81),1)),CHOOSE(AC[[M]:[M]],1,0,1,AC[[DB]:[DB]])),PRODUCT(SUM(ROUND(AVERAGE(VALUE(CD$3),VALUE($P81)),0),CHOOSE(IF(OR(CD$1,$R81),4,INDEX(CMB[[Res_Rare]:[Res_Rare]],MATCH(ROUND(MIN(SUM(CD$4,$O81/1000),SUM($O81,CD$4/1000)),3),CMB[[Cmb_ID]:[Cmb_ID]],0))),-1,-1,0,0)),IF(OR(CD$1,$R81),4,INDEX(CMB[[Cmb_Rare]:[Cmb_Rare]],MATCH(ROUND(MIN(SUM(CD$4,$O81/1000),SUM($O81,CD$4/1000)),3),CMB[[Cmb_ID]:[Cmb_ID]],0))),CHOOSE(AC[[M]:[M]],2,1,1,SUM(AC[[AB]:[DB]])))),""))</f>
        <v/>
      </c>
      <c r="CE81" t="str">
        <f>IF(OR(CE$5="",$S81=""),"",IFERROR(SUM(PRODUCT(INDEX(CMB[[BA_0O]:[BA_2O]],MATCH(ROUND(MIN(SUM(CE$4,$O81/1000),SUM($O81,CE$4/1000)),3),CMB[[Cmb_ID]:[Cmb_ID]],0),SUM(N(CE$1),N($R81),1)),CHOOSE(AC[[M]:[M]],1,1,0,AC[[AB]:[AB]])),PRODUCT(INDEX(CMB[[BD_0O]:[BD_2O]],MATCH(ROUND(MIN(SUM(CE$4,$O81/1000),SUM($O81,CE$4/1000)),3),CMB[[Cmb_ID]:[Cmb_ID]],0),SUM(N(CE$1),N($R81),1)),CHOOSE(AC[[M]:[M]],1,0,1,AC[[DB]:[DB]])),PRODUCT(SUM(ROUND(AVERAGE(VALUE(CE$3),VALUE($P81)),0),CHOOSE(IF(OR(CE$1,$R81),4,INDEX(CMB[[Res_Rare]:[Res_Rare]],MATCH(ROUND(MIN(SUM(CE$4,$O81/1000),SUM($O81,CE$4/1000)),3),CMB[[Cmb_ID]:[Cmb_ID]],0))),-1,-1,0,0)),IF(OR(CE$1,$R81),4,INDEX(CMB[[Cmb_Rare]:[Cmb_Rare]],MATCH(ROUND(MIN(SUM(CE$4,$O81/1000),SUM($O81,CE$4/1000)),3),CMB[[Cmb_ID]:[Cmb_ID]],0))),CHOOSE(AC[[M]:[M]],2,1,1,SUM(AC[[AB]:[DB]])))),""))</f>
        <v/>
      </c>
      <c r="CF81" t="str">
        <f>IF(OR(CF$5="",$S81=""),"",IFERROR(SUM(PRODUCT(INDEX(CMB[[BA_0O]:[BA_2O]],MATCH(ROUND(MIN(SUM(CF$4,$O81/1000),SUM($O81,CF$4/1000)),3),CMB[[Cmb_ID]:[Cmb_ID]],0),SUM(N(CF$1),N($R81),1)),CHOOSE(AC[[M]:[M]],1,1,0,AC[[AB]:[AB]])),PRODUCT(INDEX(CMB[[BD_0O]:[BD_2O]],MATCH(ROUND(MIN(SUM(CF$4,$O81/1000),SUM($O81,CF$4/1000)),3),CMB[[Cmb_ID]:[Cmb_ID]],0),SUM(N(CF$1),N($R81),1)),CHOOSE(AC[[M]:[M]],1,0,1,AC[[DB]:[DB]])),PRODUCT(SUM(ROUND(AVERAGE(VALUE(CF$3),VALUE($P81)),0),CHOOSE(IF(OR(CF$1,$R81),4,INDEX(CMB[[Res_Rare]:[Res_Rare]],MATCH(ROUND(MIN(SUM(CF$4,$O81/1000),SUM($O81,CF$4/1000)),3),CMB[[Cmb_ID]:[Cmb_ID]],0))),-1,-1,0,0)),IF(OR(CF$1,$R81),4,INDEX(CMB[[Cmb_Rare]:[Cmb_Rare]],MATCH(ROUND(MIN(SUM(CF$4,$O81/1000),SUM($O81,CF$4/1000)),3),CMB[[Cmb_ID]:[Cmb_ID]],0))),CHOOSE(AC[[M]:[M]],2,1,1,SUM(AC[[AB]:[DB]])))),""))</f>
        <v/>
      </c>
      <c r="CG81" t="str">
        <f>IF(OR(CG$5="",$S81=""),"",IFERROR(SUM(PRODUCT(INDEX(CMB[[BA_0O]:[BA_2O]],MATCH(ROUND(MIN(SUM(CG$4,$O81/1000),SUM($O81,CG$4/1000)),3),CMB[[Cmb_ID]:[Cmb_ID]],0),SUM(N(CG$1),N($R81),1)),CHOOSE(AC[[M]:[M]],1,1,0,AC[[AB]:[AB]])),PRODUCT(INDEX(CMB[[BD_0O]:[BD_2O]],MATCH(ROUND(MIN(SUM(CG$4,$O81/1000),SUM($O81,CG$4/1000)),3),CMB[[Cmb_ID]:[Cmb_ID]],0),SUM(N(CG$1),N($R81),1)),CHOOSE(AC[[M]:[M]],1,0,1,AC[[DB]:[DB]])),PRODUCT(SUM(ROUND(AVERAGE(VALUE(CG$3),VALUE($P81)),0),CHOOSE(IF(OR(CG$1,$R81),4,INDEX(CMB[[Res_Rare]:[Res_Rare]],MATCH(ROUND(MIN(SUM(CG$4,$O81/1000),SUM($O81,CG$4/1000)),3),CMB[[Cmb_ID]:[Cmb_ID]],0))),-1,-1,0,0)),IF(OR(CG$1,$R81),4,INDEX(CMB[[Cmb_Rare]:[Cmb_Rare]],MATCH(ROUND(MIN(SUM(CG$4,$O81/1000),SUM($O81,CG$4/1000)),3),CMB[[Cmb_ID]:[Cmb_ID]],0))),CHOOSE(AC[[M]:[M]],2,1,1,SUM(AC[[AB]:[DB]])))),""))</f>
        <v/>
      </c>
      <c r="CH81" t="str">
        <f>IF(OR(CH$5="",$S81=""),"",IFERROR(SUM(PRODUCT(INDEX(CMB[[BA_0O]:[BA_2O]],MATCH(ROUND(MIN(SUM(CH$4,$O81/1000),SUM($O81,CH$4/1000)),3),CMB[[Cmb_ID]:[Cmb_ID]],0),SUM(N(CH$1),N($R81),1)),CHOOSE(AC[[M]:[M]],1,1,0,AC[[AB]:[AB]])),PRODUCT(INDEX(CMB[[BD_0O]:[BD_2O]],MATCH(ROUND(MIN(SUM(CH$4,$O81/1000),SUM($O81,CH$4/1000)),3),CMB[[Cmb_ID]:[Cmb_ID]],0),SUM(N(CH$1),N($R81),1)),CHOOSE(AC[[M]:[M]],1,0,1,AC[[DB]:[DB]])),PRODUCT(SUM(ROUND(AVERAGE(VALUE(CH$3),VALUE($P81)),0),CHOOSE(IF(OR(CH$1,$R81),4,INDEX(CMB[[Res_Rare]:[Res_Rare]],MATCH(ROUND(MIN(SUM(CH$4,$O81/1000),SUM($O81,CH$4/1000)),3),CMB[[Cmb_ID]:[Cmb_ID]],0))),-1,-1,0,0)),IF(OR(CH$1,$R81),4,INDEX(CMB[[Cmb_Rare]:[Cmb_Rare]],MATCH(ROUND(MIN(SUM(CH$4,$O81/1000),SUM($O81,CH$4/1000)),3),CMB[[Cmb_ID]:[Cmb_ID]],0))),CHOOSE(AC[[M]:[M]],2,1,1,SUM(AC[[AB]:[DB]])))),""))</f>
        <v/>
      </c>
      <c r="CI81" t="str">
        <f>IF(OR(CI$5="",$S81=""),"",IFERROR(SUM(PRODUCT(INDEX(CMB[[BA_0O]:[BA_2O]],MATCH(ROUND(MIN(SUM(CI$4,$O81/1000),SUM($O81,CI$4/1000)),3),CMB[[Cmb_ID]:[Cmb_ID]],0),SUM(N(CI$1),N($R81),1)),CHOOSE(AC[[M]:[M]],1,1,0,AC[[AB]:[AB]])),PRODUCT(INDEX(CMB[[BD_0O]:[BD_2O]],MATCH(ROUND(MIN(SUM(CI$4,$O81/1000),SUM($O81,CI$4/1000)),3),CMB[[Cmb_ID]:[Cmb_ID]],0),SUM(N(CI$1),N($R81),1)),CHOOSE(AC[[M]:[M]],1,0,1,AC[[DB]:[DB]])),PRODUCT(SUM(ROUND(AVERAGE(VALUE(CI$3),VALUE($P81)),0),CHOOSE(IF(OR(CI$1,$R81),4,INDEX(CMB[[Res_Rare]:[Res_Rare]],MATCH(ROUND(MIN(SUM(CI$4,$O81/1000),SUM($O81,CI$4/1000)),3),CMB[[Cmb_ID]:[Cmb_ID]],0))),-1,-1,0,0)),IF(OR(CI$1,$R81),4,INDEX(CMB[[Cmb_Rare]:[Cmb_Rare]],MATCH(ROUND(MIN(SUM(CI$4,$O81/1000),SUM($O81,CI$4/1000)),3),CMB[[Cmb_ID]:[Cmb_ID]],0))),CHOOSE(AC[[M]:[M]],2,1,1,SUM(AC[[AB]:[DB]])))),""))</f>
        <v/>
      </c>
      <c r="CJ81" t="str">
        <f>IF(OR(CJ$5="",$S81=""),"",IFERROR(SUM(PRODUCT(INDEX(CMB[[BA_0O]:[BA_2O]],MATCH(ROUND(MIN(SUM(CJ$4,$O81/1000),SUM($O81,CJ$4/1000)),3),CMB[[Cmb_ID]:[Cmb_ID]],0),SUM(N(CJ$1),N($R81),1)),CHOOSE(AC[[M]:[M]],1,1,0,AC[[AB]:[AB]])),PRODUCT(INDEX(CMB[[BD_0O]:[BD_2O]],MATCH(ROUND(MIN(SUM(CJ$4,$O81/1000),SUM($O81,CJ$4/1000)),3),CMB[[Cmb_ID]:[Cmb_ID]],0),SUM(N(CJ$1),N($R81),1)),CHOOSE(AC[[M]:[M]],1,0,1,AC[[DB]:[DB]])),PRODUCT(SUM(ROUND(AVERAGE(VALUE(CJ$3),VALUE($P81)),0),CHOOSE(IF(OR(CJ$1,$R81),4,INDEX(CMB[[Res_Rare]:[Res_Rare]],MATCH(ROUND(MIN(SUM(CJ$4,$O81/1000),SUM($O81,CJ$4/1000)),3),CMB[[Cmb_ID]:[Cmb_ID]],0))),-1,-1,0,0)),IF(OR(CJ$1,$R81),4,INDEX(CMB[[Cmb_Rare]:[Cmb_Rare]],MATCH(ROUND(MIN(SUM(CJ$4,$O81/1000),SUM($O81,CJ$4/1000)),3),CMB[[Cmb_ID]:[Cmb_ID]],0))),CHOOSE(AC[[M]:[M]],2,1,1,SUM(AC[[AB]:[DB]])))),""))</f>
        <v/>
      </c>
      <c r="CK81" t="str">
        <f>IF(OR(CK$5="",$S81=""),"",IFERROR(SUM(PRODUCT(INDEX(CMB[[BA_0O]:[BA_2O]],MATCH(ROUND(MIN(SUM(CK$4,$O81/1000),SUM($O81,CK$4/1000)),3),CMB[[Cmb_ID]:[Cmb_ID]],0),SUM(N(CK$1),N($R81),1)),CHOOSE(AC[[M]:[M]],1,1,0,AC[[AB]:[AB]])),PRODUCT(INDEX(CMB[[BD_0O]:[BD_2O]],MATCH(ROUND(MIN(SUM(CK$4,$O81/1000),SUM($O81,CK$4/1000)),3),CMB[[Cmb_ID]:[Cmb_ID]],0),SUM(N(CK$1),N($R81),1)),CHOOSE(AC[[M]:[M]],1,0,1,AC[[DB]:[DB]])),PRODUCT(SUM(ROUND(AVERAGE(VALUE(CK$3),VALUE($P81)),0),CHOOSE(IF(OR(CK$1,$R81),4,INDEX(CMB[[Res_Rare]:[Res_Rare]],MATCH(ROUND(MIN(SUM(CK$4,$O81/1000),SUM($O81,CK$4/1000)),3),CMB[[Cmb_ID]:[Cmb_ID]],0))),-1,-1,0,0)),IF(OR(CK$1,$R81),4,INDEX(CMB[[Cmb_Rare]:[Cmb_Rare]],MATCH(ROUND(MIN(SUM(CK$4,$O81/1000),SUM($O81,CK$4/1000)),3),CMB[[Cmb_ID]:[Cmb_ID]],0))),CHOOSE(AC[[M]:[M]],2,1,1,SUM(AC[[AB]:[DB]])))),""))</f>
        <v/>
      </c>
      <c r="CL81" t="str">
        <f>IF(OR(CL$5="",$S81=""),"",IFERROR(SUM(PRODUCT(INDEX(CMB[[BA_0O]:[BA_2O]],MATCH(ROUND(MIN(SUM(CL$4,$O81/1000),SUM($O81,CL$4/1000)),3),CMB[[Cmb_ID]:[Cmb_ID]],0),SUM(N(CL$1),N($R81),1)),CHOOSE(AC[[M]:[M]],1,1,0,AC[[AB]:[AB]])),PRODUCT(INDEX(CMB[[BD_0O]:[BD_2O]],MATCH(ROUND(MIN(SUM(CL$4,$O81/1000),SUM($O81,CL$4/1000)),3),CMB[[Cmb_ID]:[Cmb_ID]],0),SUM(N(CL$1),N($R81),1)),CHOOSE(AC[[M]:[M]],1,0,1,AC[[DB]:[DB]])),PRODUCT(SUM(ROUND(AVERAGE(VALUE(CL$3),VALUE($P81)),0),CHOOSE(IF(OR(CL$1,$R81),4,INDEX(CMB[[Res_Rare]:[Res_Rare]],MATCH(ROUND(MIN(SUM(CL$4,$O81/1000),SUM($O81,CL$4/1000)),3),CMB[[Cmb_ID]:[Cmb_ID]],0))),-1,-1,0,0)),IF(OR(CL$1,$R81),4,INDEX(CMB[[Cmb_Rare]:[Cmb_Rare]],MATCH(ROUND(MIN(SUM(CL$4,$O81/1000),SUM($O81,CL$4/1000)),3),CMB[[Cmb_ID]:[Cmb_ID]],0))),CHOOSE(AC[[M]:[M]],2,1,1,SUM(AC[[AB]:[DB]])))),""))</f>
        <v/>
      </c>
      <c r="CM81" t="str">
        <f>IF(OR(CM$5="",$S81=""),"",IFERROR(SUM(PRODUCT(INDEX(CMB[[BA_0O]:[BA_2O]],MATCH(ROUND(MIN(SUM(CM$4,$O81/1000),SUM($O81,CM$4/1000)),3),CMB[[Cmb_ID]:[Cmb_ID]],0),SUM(N(CM$1),N($R81),1)),CHOOSE(AC[[M]:[M]],1,1,0,AC[[AB]:[AB]])),PRODUCT(INDEX(CMB[[BD_0O]:[BD_2O]],MATCH(ROUND(MIN(SUM(CM$4,$O81/1000),SUM($O81,CM$4/1000)),3),CMB[[Cmb_ID]:[Cmb_ID]],0),SUM(N(CM$1),N($R81),1)),CHOOSE(AC[[M]:[M]],1,0,1,AC[[DB]:[DB]])),PRODUCT(SUM(ROUND(AVERAGE(VALUE(CM$3),VALUE($P81)),0),CHOOSE(IF(OR(CM$1,$R81),4,INDEX(CMB[[Res_Rare]:[Res_Rare]],MATCH(ROUND(MIN(SUM(CM$4,$O81/1000),SUM($O81,CM$4/1000)),3),CMB[[Cmb_ID]:[Cmb_ID]],0))),-1,-1,0,0)),IF(OR(CM$1,$R81),4,INDEX(CMB[[Cmb_Rare]:[Cmb_Rare]],MATCH(ROUND(MIN(SUM(CM$4,$O81/1000),SUM($O81,CM$4/1000)),3),CMB[[Cmb_ID]:[Cmb_ID]],0))),CHOOSE(AC[[M]:[M]],2,1,1,SUM(AC[[AB]:[DB]])))),""))</f>
        <v/>
      </c>
      <c r="CN81" t="str">
        <f>IF(OR(CN$5="",$S81=""),"",IFERROR(SUM(PRODUCT(INDEX(CMB[[BA_0O]:[BA_2O]],MATCH(ROUND(MIN(SUM(CN$4,$O81/1000),SUM($O81,CN$4/1000)),3),CMB[[Cmb_ID]:[Cmb_ID]],0),SUM(N(CN$1),N($R81),1)),CHOOSE(AC[[M]:[M]],1,1,0,AC[[AB]:[AB]])),PRODUCT(INDEX(CMB[[BD_0O]:[BD_2O]],MATCH(ROUND(MIN(SUM(CN$4,$O81/1000),SUM($O81,CN$4/1000)),3),CMB[[Cmb_ID]:[Cmb_ID]],0),SUM(N(CN$1),N($R81),1)),CHOOSE(AC[[M]:[M]],1,0,1,AC[[DB]:[DB]])),PRODUCT(SUM(ROUND(AVERAGE(VALUE(CN$3),VALUE($P81)),0),CHOOSE(IF(OR(CN$1,$R81),4,INDEX(CMB[[Res_Rare]:[Res_Rare]],MATCH(ROUND(MIN(SUM(CN$4,$O81/1000),SUM($O81,CN$4/1000)),3),CMB[[Cmb_ID]:[Cmb_ID]],0))),-1,-1,0,0)),IF(OR(CN$1,$R81),4,INDEX(CMB[[Cmb_Rare]:[Cmb_Rare]],MATCH(ROUND(MIN(SUM(CN$4,$O81/1000),SUM($O81,CN$4/1000)),3),CMB[[Cmb_ID]:[Cmb_ID]],0))),CHOOSE(AC[[M]:[M]],2,1,1,SUM(AC[[AB]:[DB]])))),""))</f>
        <v/>
      </c>
      <c r="CO81" t="str">
        <f>IF(OR(CO$5="",$S81=""),"",IFERROR(SUM(PRODUCT(INDEX(CMB[[BA_0O]:[BA_2O]],MATCH(ROUND(MIN(SUM(CO$4,$O81/1000),SUM($O81,CO$4/1000)),3),CMB[[Cmb_ID]:[Cmb_ID]],0),SUM(N(CO$1),N($R81),1)),CHOOSE(AC[[M]:[M]],1,1,0,AC[[AB]:[AB]])),PRODUCT(INDEX(CMB[[BD_0O]:[BD_2O]],MATCH(ROUND(MIN(SUM(CO$4,$O81/1000),SUM($O81,CO$4/1000)),3),CMB[[Cmb_ID]:[Cmb_ID]],0),SUM(N(CO$1),N($R81),1)),CHOOSE(AC[[M]:[M]],1,0,1,AC[[DB]:[DB]])),PRODUCT(SUM(ROUND(AVERAGE(VALUE(CO$3),VALUE($P81)),0),CHOOSE(IF(OR(CO$1,$R81),4,INDEX(CMB[[Res_Rare]:[Res_Rare]],MATCH(ROUND(MIN(SUM(CO$4,$O81/1000),SUM($O81,CO$4/1000)),3),CMB[[Cmb_ID]:[Cmb_ID]],0))),-1,-1,0,0)),IF(OR(CO$1,$R81),4,INDEX(CMB[[Cmb_Rare]:[Cmb_Rare]],MATCH(ROUND(MIN(SUM(CO$4,$O81/1000),SUM($O81,CO$4/1000)),3),CMB[[Cmb_ID]:[Cmb_ID]],0))),CHOOSE(AC[[M]:[M]],2,1,1,SUM(AC[[AB]:[DB]])))),""))</f>
        <v/>
      </c>
      <c r="CP81" t="str">
        <f>IF(OR(CP$5="",$S81=""),"",IFERROR(SUM(PRODUCT(INDEX(CMB[[BA_0O]:[BA_2O]],MATCH(ROUND(MIN(SUM(CP$4,$O81/1000),SUM($O81,CP$4/1000)),3),CMB[[Cmb_ID]:[Cmb_ID]],0),SUM(N(CP$1),N($R81),1)),CHOOSE(AC[[M]:[M]],1,1,0,AC[[AB]:[AB]])),PRODUCT(INDEX(CMB[[BD_0O]:[BD_2O]],MATCH(ROUND(MIN(SUM(CP$4,$O81/1000),SUM($O81,CP$4/1000)),3),CMB[[Cmb_ID]:[Cmb_ID]],0),SUM(N(CP$1),N($R81),1)),CHOOSE(AC[[M]:[M]],1,0,1,AC[[DB]:[DB]])),PRODUCT(SUM(ROUND(AVERAGE(VALUE(CP$3),VALUE($P81)),0),CHOOSE(IF(OR(CP$1,$R81),4,INDEX(CMB[[Res_Rare]:[Res_Rare]],MATCH(ROUND(MIN(SUM(CP$4,$O81/1000),SUM($O81,CP$4/1000)),3),CMB[[Cmb_ID]:[Cmb_ID]],0))),-1,-1,0,0)),IF(OR(CP$1,$R81),4,INDEX(CMB[[Cmb_Rare]:[Cmb_Rare]],MATCH(ROUND(MIN(SUM(CP$4,$O81/1000),SUM($O81,CP$4/1000)),3),CMB[[Cmb_ID]:[Cmb_ID]],0))),CHOOSE(AC[[M]:[M]],2,1,1,SUM(AC[[AB]:[DB]])))),""))</f>
        <v/>
      </c>
      <c r="CQ81" t="str">
        <f>IF(OR(CQ$5="",$S81=""),"",IFERROR(SUM(PRODUCT(INDEX(CMB[[BA_0O]:[BA_2O]],MATCH(ROUND(MIN(SUM(CQ$4,$O81/1000),SUM($O81,CQ$4/1000)),3),CMB[[Cmb_ID]:[Cmb_ID]],0),SUM(N(CQ$1),N($R81),1)),CHOOSE(AC[[M]:[M]],1,1,0,AC[[AB]:[AB]])),PRODUCT(INDEX(CMB[[BD_0O]:[BD_2O]],MATCH(ROUND(MIN(SUM(CQ$4,$O81/1000),SUM($O81,CQ$4/1000)),3),CMB[[Cmb_ID]:[Cmb_ID]],0),SUM(N(CQ$1),N($R81),1)),CHOOSE(AC[[M]:[M]],1,0,1,AC[[DB]:[DB]])),PRODUCT(SUM(ROUND(AVERAGE(VALUE(CQ$3),VALUE($P81)),0),CHOOSE(IF(OR(CQ$1,$R81),4,INDEX(CMB[[Res_Rare]:[Res_Rare]],MATCH(ROUND(MIN(SUM(CQ$4,$O81/1000),SUM($O81,CQ$4/1000)),3),CMB[[Cmb_ID]:[Cmb_ID]],0))),-1,-1,0,0)),IF(OR(CQ$1,$R81),4,INDEX(CMB[[Cmb_Rare]:[Cmb_Rare]],MATCH(ROUND(MIN(SUM(CQ$4,$O81/1000),SUM($O81,CQ$4/1000)),3),CMB[[Cmb_ID]:[Cmb_ID]],0))),CHOOSE(AC[[M]:[M]],2,1,1,SUM(AC[[AB]:[DB]])))),""))</f>
        <v/>
      </c>
      <c r="CR81" t="str">
        <f>IF(OR(CR$5="",$S81=""),"",IFERROR(SUM(PRODUCT(INDEX(CMB[[BA_0O]:[BA_2O]],MATCH(ROUND(MIN(SUM(CR$4,$O81/1000),SUM($O81,CR$4/1000)),3),CMB[[Cmb_ID]:[Cmb_ID]],0),SUM(N(CR$1),N($R81),1)),CHOOSE(AC[[M]:[M]],1,1,0,AC[[AB]:[AB]])),PRODUCT(INDEX(CMB[[BD_0O]:[BD_2O]],MATCH(ROUND(MIN(SUM(CR$4,$O81/1000),SUM($O81,CR$4/1000)),3),CMB[[Cmb_ID]:[Cmb_ID]],0),SUM(N(CR$1),N($R81),1)),CHOOSE(AC[[M]:[M]],1,0,1,AC[[DB]:[DB]])),PRODUCT(SUM(ROUND(AVERAGE(VALUE(CR$3),VALUE($P81)),0),CHOOSE(IF(OR(CR$1,$R81),4,INDEX(CMB[[Res_Rare]:[Res_Rare]],MATCH(ROUND(MIN(SUM(CR$4,$O81/1000),SUM($O81,CR$4/1000)),3),CMB[[Cmb_ID]:[Cmb_ID]],0))),-1,-1,0,0)),IF(OR(CR$1,$R81),4,INDEX(CMB[[Cmb_Rare]:[Cmb_Rare]],MATCH(ROUND(MIN(SUM(CR$4,$O81/1000),SUM($O81,CR$4/1000)),3),CMB[[Cmb_ID]:[Cmb_ID]],0))),CHOOSE(AC[[M]:[M]],2,1,1,SUM(AC[[AB]:[DB]])))),""))</f>
        <v/>
      </c>
      <c r="CS81" t="str">
        <f>IF(OR(CS$5="",$S81=""),"",IFERROR(SUM(PRODUCT(INDEX(CMB[[BA_0O]:[BA_2O]],MATCH(ROUND(MIN(SUM(CS$4,$O81/1000),SUM($O81,CS$4/1000)),3),CMB[[Cmb_ID]:[Cmb_ID]],0),SUM(N(CS$1),N($R81),1)),CHOOSE(AC[[M]:[M]],1,1,0,AC[[AB]:[AB]])),PRODUCT(INDEX(CMB[[BD_0O]:[BD_2O]],MATCH(ROUND(MIN(SUM(CS$4,$O81/1000),SUM($O81,CS$4/1000)),3),CMB[[Cmb_ID]:[Cmb_ID]],0),SUM(N(CS$1),N($R81),1)),CHOOSE(AC[[M]:[M]],1,0,1,AC[[DB]:[DB]])),PRODUCT(SUM(ROUND(AVERAGE(VALUE(CS$3),VALUE($P81)),0),CHOOSE(IF(OR(CS$1,$R81),4,INDEX(CMB[[Res_Rare]:[Res_Rare]],MATCH(ROUND(MIN(SUM(CS$4,$O81/1000),SUM($O81,CS$4/1000)),3),CMB[[Cmb_ID]:[Cmb_ID]],0))),-1,-1,0,0)),IF(OR(CS$1,$R81),4,INDEX(CMB[[Cmb_Rare]:[Cmb_Rare]],MATCH(ROUND(MIN(SUM(CS$4,$O81/1000),SUM($O81,CS$4/1000)),3),CMB[[Cmb_ID]:[Cmb_ID]],0))),CHOOSE(AC[[M]:[M]],2,1,1,SUM(AC[[AB]:[DB]])))),""))</f>
        <v/>
      </c>
      <c r="CT81" t="str">
        <f>IF(OR(CT$5="",$S81=""),"",IFERROR(SUM(PRODUCT(INDEX(CMB[[BA_0O]:[BA_2O]],MATCH(ROUND(MIN(SUM(CT$4,$O81/1000),SUM($O81,CT$4/1000)),3),CMB[[Cmb_ID]:[Cmb_ID]],0),SUM(N(CT$1),N($R81),1)),CHOOSE(AC[[M]:[M]],1,1,0,AC[[AB]:[AB]])),PRODUCT(INDEX(CMB[[BD_0O]:[BD_2O]],MATCH(ROUND(MIN(SUM(CT$4,$O81/1000),SUM($O81,CT$4/1000)),3),CMB[[Cmb_ID]:[Cmb_ID]],0),SUM(N(CT$1),N($R81),1)),CHOOSE(AC[[M]:[M]],1,0,1,AC[[DB]:[DB]])),PRODUCT(SUM(ROUND(AVERAGE(VALUE(CT$3),VALUE($P81)),0),CHOOSE(IF(OR(CT$1,$R81),4,INDEX(CMB[[Res_Rare]:[Res_Rare]],MATCH(ROUND(MIN(SUM(CT$4,$O81/1000),SUM($O81,CT$4/1000)),3),CMB[[Cmb_ID]:[Cmb_ID]],0))),-1,-1,0,0)),IF(OR(CT$1,$R81),4,INDEX(CMB[[Cmb_Rare]:[Cmb_Rare]],MATCH(ROUND(MIN(SUM(CT$4,$O81/1000),SUM($O81,CT$4/1000)),3),CMB[[Cmb_ID]:[Cmb_ID]],0))),CHOOSE(AC[[M]:[M]],2,1,1,SUM(AC[[AB]:[DB]])))),""))</f>
        <v/>
      </c>
      <c r="CU81" t="str">
        <f>IF(OR(CU$5="",$S81=""),"",IFERROR(SUM(PRODUCT(INDEX(CMB[[BA_0O]:[BA_2O]],MATCH(ROUND(MIN(SUM(CU$4,$O81/1000),SUM($O81,CU$4/1000)),3),CMB[[Cmb_ID]:[Cmb_ID]],0),SUM(N(CU$1),N($R81),1)),CHOOSE(AC[[M]:[M]],1,1,0,AC[[AB]:[AB]])),PRODUCT(INDEX(CMB[[BD_0O]:[BD_2O]],MATCH(ROUND(MIN(SUM(CU$4,$O81/1000),SUM($O81,CU$4/1000)),3),CMB[[Cmb_ID]:[Cmb_ID]],0),SUM(N(CU$1),N($R81),1)),CHOOSE(AC[[M]:[M]],1,0,1,AC[[DB]:[DB]])),PRODUCT(SUM(ROUND(AVERAGE(VALUE(CU$3),VALUE($P81)),0),CHOOSE(IF(OR(CU$1,$R81),4,INDEX(CMB[[Res_Rare]:[Res_Rare]],MATCH(ROUND(MIN(SUM(CU$4,$O81/1000),SUM($O81,CU$4/1000)),3),CMB[[Cmb_ID]:[Cmb_ID]],0))),-1,-1,0,0)),IF(OR(CU$1,$R81),4,INDEX(CMB[[Cmb_Rare]:[Cmb_Rare]],MATCH(ROUND(MIN(SUM(CU$4,$O81/1000),SUM($O81,CU$4/1000)),3),CMB[[Cmb_ID]:[Cmb_ID]],0))),CHOOSE(AC[[M]:[M]],2,1,1,SUM(AC[[AB]:[DB]])))),""))</f>
        <v/>
      </c>
      <c r="CV81" t="str">
        <f>IF(OR(CV$5="",$S81=""),"",IFERROR(SUM(PRODUCT(INDEX(CMB[[BA_0O]:[BA_2O]],MATCH(ROUND(MIN(SUM(CV$4,$O81/1000),SUM($O81,CV$4/1000)),3),CMB[[Cmb_ID]:[Cmb_ID]],0),SUM(N(CV$1),N($R81),1)),CHOOSE(AC[[M]:[M]],1,1,0,AC[[AB]:[AB]])),PRODUCT(INDEX(CMB[[BD_0O]:[BD_2O]],MATCH(ROUND(MIN(SUM(CV$4,$O81/1000),SUM($O81,CV$4/1000)),3),CMB[[Cmb_ID]:[Cmb_ID]],0),SUM(N(CV$1),N($R81),1)),CHOOSE(AC[[M]:[M]],1,0,1,AC[[DB]:[DB]])),PRODUCT(SUM(ROUND(AVERAGE(VALUE(CV$3),VALUE($P81)),0),CHOOSE(IF(OR(CV$1,$R81),4,INDEX(CMB[[Res_Rare]:[Res_Rare]],MATCH(ROUND(MIN(SUM(CV$4,$O81/1000),SUM($O81,CV$4/1000)),3),CMB[[Cmb_ID]:[Cmb_ID]],0))),-1,-1,0,0)),IF(OR(CV$1,$R81),4,INDEX(CMB[[Cmb_Rare]:[Cmb_Rare]],MATCH(ROUND(MIN(SUM(CV$4,$O81/1000),SUM($O81,CV$4/1000)),3),CMB[[Cmb_ID]:[Cmb_ID]],0))),CHOOSE(AC[[M]:[M]],2,1,1,SUM(AC[[AB]:[DB]])))),""))</f>
        <v/>
      </c>
      <c r="CW81" t="str">
        <f>IF(OR(CW$5="",$S81=""),"",IFERROR(SUM(PRODUCT(INDEX(CMB[[BA_0O]:[BA_2O]],MATCH(ROUND(MIN(SUM(CW$4,$O81/1000),SUM($O81,CW$4/1000)),3),CMB[[Cmb_ID]:[Cmb_ID]],0),SUM(N(CW$1),N($R81),1)),CHOOSE(AC[[M]:[M]],1,1,0,AC[[AB]:[AB]])),PRODUCT(INDEX(CMB[[BD_0O]:[BD_2O]],MATCH(ROUND(MIN(SUM(CW$4,$O81/1000),SUM($O81,CW$4/1000)),3),CMB[[Cmb_ID]:[Cmb_ID]],0),SUM(N(CW$1),N($R81),1)),CHOOSE(AC[[M]:[M]],1,0,1,AC[[DB]:[DB]])),PRODUCT(SUM(ROUND(AVERAGE(VALUE(CW$3),VALUE($P81)),0),CHOOSE(IF(OR(CW$1,$R81),4,INDEX(CMB[[Res_Rare]:[Res_Rare]],MATCH(ROUND(MIN(SUM(CW$4,$O81/1000),SUM($O81,CW$4/1000)),3),CMB[[Cmb_ID]:[Cmb_ID]],0))),-1,-1,0,0)),IF(OR(CW$1,$R81),4,INDEX(CMB[[Cmb_Rare]:[Cmb_Rare]],MATCH(ROUND(MIN(SUM(CW$4,$O81/1000),SUM($O81,CW$4/1000)),3),CMB[[Cmb_ID]:[Cmb_ID]],0))),CHOOSE(AC[[M]:[M]],2,1,1,SUM(AC[[AB]:[DB]])))),""))</f>
        <v/>
      </c>
      <c r="CX81" t="str">
        <f>IF(OR(CX$5="",$S81=""),"",IFERROR(SUM(PRODUCT(INDEX(CMB[[BA_0O]:[BA_2O]],MATCH(ROUND(MIN(SUM(CX$4,$O81/1000),SUM($O81,CX$4/1000)),3),CMB[[Cmb_ID]:[Cmb_ID]],0),SUM(N(CX$1),N($R81),1)),CHOOSE(AC[[M]:[M]],1,1,0,AC[[AB]:[AB]])),PRODUCT(INDEX(CMB[[BD_0O]:[BD_2O]],MATCH(ROUND(MIN(SUM(CX$4,$O81/1000),SUM($O81,CX$4/1000)),3),CMB[[Cmb_ID]:[Cmb_ID]],0),SUM(N(CX$1),N($R81),1)),CHOOSE(AC[[M]:[M]],1,0,1,AC[[DB]:[DB]])),PRODUCT(SUM(ROUND(AVERAGE(VALUE(CX$3),VALUE($P81)),0),CHOOSE(IF(OR(CX$1,$R81),4,INDEX(CMB[[Res_Rare]:[Res_Rare]],MATCH(ROUND(MIN(SUM(CX$4,$O81/1000),SUM($O81,CX$4/1000)),3),CMB[[Cmb_ID]:[Cmb_ID]],0))),-1,-1,0,0)),IF(OR(CX$1,$R81),4,INDEX(CMB[[Cmb_Rare]:[Cmb_Rare]],MATCH(ROUND(MIN(SUM(CX$4,$O81/1000),SUM($O81,CX$4/1000)),3),CMB[[Cmb_ID]:[Cmb_ID]],0))),CHOOSE(AC[[M]:[M]],2,1,1,SUM(AC[[AB]:[DB]])))),""))</f>
        <v/>
      </c>
      <c r="CY81" t="str">
        <f>IF(OR(CY$5="",$S81=""),"",IFERROR(SUM(PRODUCT(INDEX(CMB[[BA_0O]:[BA_2O]],MATCH(ROUND(MIN(SUM(CY$4,$O81/1000),SUM($O81,CY$4/1000)),3),CMB[[Cmb_ID]:[Cmb_ID]],0),SUM(N(CY$1),N($R81),1)),CHOOSE(AC[[M]:[M]],1,1,0,AC[[AB]:[AB]])),PRODUCT(INDEX(CMB[[BD_0O]:[BD_2O]],MATCH(ROUND(MIN(SUM(CY$4,$O81/1000),SUM($O81,CY$4/1000)),3),CMB[[Cmb_ID]:[Cmb_ID]],0),SUM(N(CY$1),N($R81),1)),CHOOSE(AC[[M]:[M]],1,0,1,AC[[DB]:[DB]])),PRODUCT(SUM(ROUND(AVERAGE(VALUE(CY$3),VALUE($P81)),0),CHOOSE(IF(OR(CY$1,$R81),4,INDEX(CMB[[Res_Rare]:[Res_Rare]],MATCH(ROUND(MIN(SUM(CY$4,$O81/1000),SUM($O81,CY$4/1000)),3),CMB[[Cmb_ID]:[Cmb_ID]],0))),-1,-1,0,0)),IF(OR(CY$1,$R81),4,INDEX(CMB[[Cmb_Rare]:[Cmb_Rare]],MATCH(ROUND(MIN(SUM(CY$4,$O81/1000),SUM($O81,CY$4/1000)),3),CMB[[Cmb_ID]:[Cmb_ID]],0))),CHOOSE(AC[[M]:[M]],2,1,1,SUM(AC[[AB]:[DB]])))),""))</f>
        <v/>
      </c>
      <c r="CZ81" t="str">
        <f>IF(OR(CZ$5="",$S81=""),"",IFERROR(SUM(PRODUCT(INDEX(CMB[[BA_0O]:[BA_2O]],MATCH(ROUND(MIN(SUM(CZ$4,$O81/1000),SUM($O81,CZ$4/1000)),3),CMB[[Cmb_ID]:[Cmb_ID]],0),SUM(N(CZ$1),N($R81),1)),CHOOSE(AC[[M]:[M]],1,1,0,AC[[AB]:[AB]])),PRODUCT(INDEX(CMB[[BD_0O]:[BD_2O]],MATCH(ROUND(MIN(SUM(CZ$4,$O81/1000),SUM($O81,CZ$4/1000)),3),CMB[[Cmb_ID]:[Cmb_ID]],0),SUM(N(CZ$1),N($R81),1)),CHOOSE(AC[[M]:[M]],1,0,1,AC[[DB]:[DB]])),PRODUCT(SUM(ROUND(AVERAGE(VALUE(CZ$3),VALUE($P81)),0),CHOOSE(IF(OR(CZ$1,$R81),4,INDEX(CMB[[Res_Rare]:[Res_Rare]],MATCH(ROUND(MIN(SUM(CZ$4,$O81/1000),SUM($O81,CZ$4/1000)),3),CMB[[Cmb_ID]:[Cmb_ID]],0))),-1,-1,0,0)),IF(OR(CZ$1,$R81),4,INDEX(CMB[[Cmb_Rare]:[Cmb_Rare]],MATCH(ROUND(MIN(SUM(CZ$4,$O81/1000),SUM($O81,CZ$4/1000)),3),CMB[[Cmb_ID]:[Cmb_ID]],0))),CHOOSE(AC[[M]:[M]],2,1,1,SUM(AC[[AB]:[DB]])))),""))</f>
        <v/>
      </c>
      <c r="DA81" t="str">
        <f>IF(OR(DA$5="",$S81=""),"",IFERROR(SUM(PRODUCT(INDEX(CMB[[BA_0O]:[BA_2O]],MATCH(ROUND(MIN(SUM(DA$4,$O81/1000),SUM($O81,DA$4/1000)),3),CMB[[Cmb_ID]:[Cmb_ID]],0),SUM(N(DA$1),N($R81),1)),CHOOSE(AC[[M]:[M]],1,1,0,AC[[AB]:[AB]])),PRODUCT(INDEX(CMB[[BD_0O]:[BD_2O]],MATCH(ROUND(MIN(SUM(DA$4,$O81/1000),SUM($O81,DA$4/1000)),3),CMB[[Cmb_ID]:[Cmb_ID]],0),SUM(N(DA$1),N($R81),1)),CHOOSE(AC[[M]:[M]],1,0,1,AC[[DB]:[DB]])),PRODUCT(SUM(ROUND(AVERAGE(VALUE(DA$3),VALUE($P81)),0),CHOOSE(IF(OR(DA$1,$R81),4,INDEX(CMB[[Res_Rare]:[Res_Rare]],MATCH(ROUND(MIN(SUM(DA$4,$O81/1000),SUM($O81,DA$4/1000)),3),CMB[[Cmb_ID]:[Cmb_ID]],0))),-1,-1,0,0)),IF(OR(DA$1,$R81),4,INDEX(CMB[[Cmb_Rare]:[Cmb_Rare]],MATCH(ROUND(MIN(SUM(DA$4,$O81/1000),SUM($O81,DA$4/1000)),3),CMB[[Cmb_ID]:[Cmb_ID]],0))),CHOOSE(AC[[M]:[M]],2,1,1,SUM(AC[[AB]:[DB]])))),""))</f>
        <v/>
      </c>
      <c r="DB81" t="str">
        <f>IF(OR(DB$5="",$S81=""),"",IFERROR(SUM(PRODUCT(INDEX(CMB[[BA_0O]:[BA_2O]],MATCH(ROUND(MIN(SUM(DB$4,$O81/1000),SUM($O81,DB$4/1000)),3),CMB[[Cmb_ID]:[Cmb_ID]],0),SUM(N(DB$1),N($R81),1)),CHOOSE(AC[[M]:[M]],1,1,0,AC[[AB]:[AB]])),PRODUCT(INDEX(CMB[[BD_0O]:[BD_2O]],MATCH(ROUND(MIN(SUM(DB$4,$O81/1000),SUM($O81,DB$4/1000)),3),CMB[[Cmb_ID]:[Cmb_ID]],0),SUM(N(DB$1),N($R81),1)),CHOOSE(AC[[M]:[M]],1,0,1,AC[[DB]:[DB]])),PRODUCT(SUM(ROUND(AVERAGE(VALUE(DB$3),VALUE($P81)),0),CHOOSE(IF(OR(DB$1,$R81),4,INDEX(CMB[[Res_Rare]:[Res_Rare]],MATCH(ROUND(MIN(SUM(DB$4,$O81/1000),SUM($O81,DB$4/1000)),3),CMB[[Cmb_ID]:[Cmb_ID]],0))),-1,-1,0,0)),IF(OR(DB$1,$R81),4,INDEX(CMB[[Cmb_Rare]:[Cmb_Rare]],MATCH(ROUND(MIN(SUM(DB$4,$O81/1000),SUM($O81,DB$4/1000)),3),CMB[[Cmb_ID]:[Cmb_ID]],0))),CHOOSE(AC[[M]:[M]],2,1,1,SUM(AC[[AB]:[DB]])))),""))</f>
        <v/>
      </c>
      <c r="DC81" t="str">
        <f>IF(OR(DC$5="",$S81=""),"",IFERROR(SUM(PRODUCT(INDEX(CMB[[BA_0O]:[BA_2O]],MATCH(ROUND(MIN(SUM(DC$4,$O81/1000),SUM($O81,DC$4/1000)),3),CMB[[Cmb_ID]:[Cmb_ID]],0),SUM(N(DC$1),N($R81),1)),CHOOSE(AC[[M]:[M]],1,1,0,AC[[AB]:[AB]])),PRODUCT(INDEX(CMB[[BD_0O]:[BD_2O]],MATCH(ROUND(MIN(SUM(DC$4,$O81/1000),SUM($O81,DC$4/1000)),3),CMB[[Cmb_ID]:[Cmb_ID]],0),SUM(N(DC$1),N($R81),1)),CHOOSE(AC[[M]:[M]],1,0,1,AC[[DB]:[DB]])),PRODUCT(SUM(ROUND(AVERAGE(VALUE(DC$3),VALUE($P81)),0),CHOOSE(IF(OR(DC$1,$R81),4,INDEX(CMB[[Res_Rare]:[Res_Rare]],MATCH(ROUND(MIN(SUM(DC$4,$O81/1000),SUM($O81,DC$4/1000)),3),CMB[[Cmb_ID]:[Cmb_ID]],0))),-1,-1,0,0)),IF(OR(DC$1,$R81),4,INDEX(CMB[[Cmb_Rare]:[Cmb_Rare]],MATCH(ROUND(MIN(SUM(DC$4,$O81/1000),SUM($O81,DC$4/1000)),3),CMB[[Cmb_ID]:[Cmb_ID]],0))),CHOOSE(AC[[M]:[M]],2,1,1,SUM(AC[[AB]:[DB]])))),""))</f>
        <v/>
      </c>
      <c r="DD81" t="str">
        <f>IF(OR(DD$5="",$S81=""),"",IFERROR(SUM(PRODUCT(INDEX(CMB[[BA_0O]:[BA_2O]],MATCH(ROUND(MIN(SUM(DD$4,$O81/1000),SUM($O81,DD$4/1000)),3),CMB[[Cmb_ID]:[Cmb_ID]],0),SUM(N(DD$1),N($R81),1)),CHOOSE(AC[[M]:[M]],1,1,0,AC[[AB]:[AB]])),PRODUCT(INDEX(CMB[[BD_0O]:[BD_2O]],MATCH(ROUND(MIN(SUM(DD$4,$O81/1000),SUM($O81,DD$4/1000)),3),CMB[[Cmb_ID]:[Cmb_ID]],0),SUM(N(DD$1),N($R81),1)),CHOOSE(AC[[M]:[M]],1,0,1,AC[[DB]:[DB]])),PRODUCT(SUM(ROUND(AVERAGE(VALUE(DD$3),VALUE($P81)),0),CHOOSE(IF(OR(DD$1,$R81),4,INDEX(CMB[[Res_Rare]:[Res_Rare]],MATCH(ROUND(MIN(SUM(DD$4,$O81/1000),SUM($O81,DD$4/1000)),3),CMB[[Cmb_ID]:[Cmb_ID]],0))),-1,-1,0,0)),IF(OR(DD$1,$R81),4,INDEX(CMB[[Cmb_Rare]:[Cmb_Rare]],MATCH(ROUND(MIN(SUM(DD$4,$O81/1000),SUM($O81,DD$4/1000)),3),CMB[[Cmb_ID]:[Cmb_ID]],0))),CHOOSE(AC[[M]:[M]],2,1,1,SUM(AC[[AB]:[DB]])))),""))</f>
        <v/>
      </c>
      <c r="DE81" t="str">
        <f>IF(OR(DE$5="",$S81=""),"",IFERROR(SUM(PRODUCT(INDEX(CMB[[BA_0O]:[BA_2O]],MATCH(ROUND(MIN(SUM(DE$4,$O81/1000),SUM($O81,DE$4/1000)),3),CMB[[Cmb_ID]:[Cmb_ID]],0),SUM(N(DE$1),N($R81),1)),CHOOSE(AC[[M]:[M]],1,1,0,AC[[AB]:[AB]])),PRODUCT(INDEX(CMB[[BD_0O]:[BD_2O]],MATCH(ROUND(MIN(SUM(DE$4,$O81/1000),SUM($O81,DE$4/1000)),3),CMB[[Cmb_ID]:[Cmb_ID]],0),SUM(N(DE$1),N($R81),1)),CHOOSE(AC[[M]:[M]],1,0,1,AC[[DB]:[DB]])),PRODUCT(SUM(ROUND(AVERAGE(VALUE(DE$3),VALUE($P81)),0),CHOOSE(IF(OR(DE$1,$R81),4,INDEX(CMB[[Res_Rare]:[Res_Rare]],MATCH(ROUND(MIN(SUM(DE$4,$O81/1000),SUM($O81,DE$4/1000)),3),CMB[[Cmb_ID]:[Cmb_ID]],0))),-1,-1,0,0)),IF(OR(DE$1,$R81),4,INDEX(CMB[[Cmb_Rare]:[Cmb_Rare]],MATCH(ROUND(MIN(SUM(DE$4,$O81/1000),SUM($O81,DE$4/1000)),3),CMB[[Cmb_ID]:[Cmb_ID]],0))),CHOOSE(AC[[M]:[M]],2,1,1,SUM(AC[[AB]:[DB]])))),""))</f>
        <v/>
      </c>
      <c r="DF81" t="str">
        <f>IF(OR(DF$5="",$S81=""),"",IFERROR(SUM(PRODUCT(INDEX(CMB[[BA_0O]:[BA_2O]],MATCH(ROUND(MIN(SUM(DF$4,$O81/1000),SUM($O81,DF$4/1000)),3),CMB[[Cmb_ID]:[Cmb_ID]],0),SUM(N(DF$1),N($R81),1)),CHOOSE(AC[[M]:[M]],1,1,0,AC[[AB]:[AB]])),PRODUCT(INDEX(CMB[[BD_0O]:[BD_2O]],MATCH(ROUND(MIN(SUM(DF$4,$O81/1000),SUM($O81,DF$4/1000)),3),CMB[[Cmb_ID]:[Cmb_ID]],0),SUM(N(DF$1),N($R81),1)),CHOOSE(AC[[M]:[M]],1,0,1,AC[[DB]:[DB]])),PRODUCT(SUM(ROUND(AVERAGE(VALUE(DF$3),VALUE($P81)),0),CHOOSE(IF(OR(DF$1,$R81),4,INDEX(CMB[[Res_Rare]:[Res_Rare]],MATCH(ROUND(MIN(SUM(DF$4,$O81/1000),SUM($O81,DF$4/1000)),3),CMB[[Cmb_ID]:[Cmb_ID]],0))),-1,-1,0,0)),IF(OR(DF$1,$R81),4,INDEX(CMB[[Cmb_Rare]:[Cmb_Rare]],MATCH(ROUND(MIN(SUM(DF$4,$O81/1000),SUM($O81,DF$4/1000)),3),CMB[[Cmb_ID]:[Cmb_ID]],0))),CHOOSE(AC[[M]:[M]],2,1,1,SUM(AC[[AB]:[DB]])))),""))</f>
        <v/>
      </c>
      <c r="DG81" t="str">
        <f>IF(OR(DG$5="",$S81=""),"",IFERROR(SUM(PRODUCT(INDEX(CMB[[BA_0O]:[BA_2O]],MATCH(ROUND(MIN(SUM(DG$4,$O81/1000),SUM($O81,DG$4/1000)),3),CMB[[Cmb_ID]:[Cmb_ID]],0),SUM(N(DG$1),N($R81),1)),CHOOSE(AC[[M]:[M]],1,1,0,AC[[AB]:[AB]])),PRODUCT(INDEX(CMB[[BD_0O]:[BD_2O]],MATCH(ROUND(MIN(SUM(DG$4,$O81/1000),SUM($O81,DG$4/1000)),3),CMB[[Cmb_ID]:[Cmb_ID]],0),SUM(N(DG$1),N($R81),1)),CHOOSE(AC[[M]:[M]],1,0,1,AC[[DB]:[DB]])),PRODUCT(SUM(ROUND(AVERAGE(VALUE(DG$3),VALUE($P81)),0),CHOOSE(IF(OR(DG$1,$R81),4,INDEX(CMB[[Res_Rare]:[Res_Rare]],MATCH(ROUND(MIN(SUM(DG$4,$O81/1000),SUM($O81,DG$4/1000)),3),CMB[[Cmb_ID]:[Cmb_ID]],0))),-1,-1,0,0)),IF(OR(DG$1,$R81),4,INDEX(CMB[[Cmb_Rare]:[Cmb_Rare]],MATCH(ROUND(MIN(SUM(DG$4,$O81/1000),SUM($O81,DG$4/1000)),3),CMB[[Cmb_ID]:[Cmb_ID]],0))),CHOOSE(AC[[M]:[M]],2,1,1,SUM(AC[[AB]:[DB]])))),""))</f>
        <v/>
      </c>
      <c r="DH81" t="str">
        <f>IF(OR(DH$5="",$S81=""),"",IFERROR(SUM(PRODUCT(INDEX(CMB[[BA_0O]:[BA_2O]],MATCH(ROUND(MIN(SUM(DH$4,$O81/1000),SUM($O81,DH$4/1000)),3),CMB[[Cmb_ID]:[Cmb_ID]],0),SUM(N(DH$1),N($R81),1)),CHOOSE(AC[[M]:[M]],1,1,0,AC[[AB]:[AB]])),PRODUCT(INDEX(CMB[[BD_0O]:[BD_2O]],MATCH(ROUND(MIN(SUM(DH$4,$O81/1000),SUM($O81,DH$4/1000)),3),CMB[[Cmb_ID]:[Cmb_ID]],0),SUM(N(DH$1),N($R81),1)),CHOOSE(AC[[M]:[M]],1,0,1,AC[[DB]:[DB]])),PRODUCT(SUM(ROUND(AVERAGE(VALUE(DH$3),VALUE($P81)),0),CHOOSE(IF(OR(DH$1,$R81),4,INDEX(CMB[[Res_Rare]:[Res_Rare]],MATCH(ROUND(MIN(SUM(DH$4,$O81/1000),SUM($O81,DH$4/1000)),3),CMB[[Cmb_ID]:[Cmb_ID]],0))),-1,-1,0,0)),IF(OR(DH$1,$R81),4,INDEX(CMB[[Cmb_Rare]:[Cmb_Rare]],MATCH(ROUND(MIN(SUM(DH$4,$O81/1000),SUM($O81,DH$4/1000)),3),CMB[[Cmb_ID]:[Cmb_ID]],0))),CHOOSE(AC[[M]:[M]],2,1,1,SUM(AC[[AB]:[DB]])))),""))</f>
        <v/>
      </c>
      <c r="DI81" t="str">
        <f>IF(OR(DI$5="",$S81=""),"",IFERROR(SUM(PRODUCT(INDEX(CMB[[BA_0O]:[BA_2O]],MATCH(ROUND(MIN(SUM(DI$4,$O81/1000),SUM($O81,DI$4/1000)),3),CMB[[Cmb_ID]:[Cmb_ID]],0),SUM(N(DI$1),N($R81),1)),CHOOSE(AC[[M]:[M]],1,1,0,AC[[AB]:[AB]])),PRODUCT(INDEX(CMB[[BD_0O]:[BD_2O]],MATCH(ROUND(MIN(SUM(DI$4,$O81/1000),SUM($O81,DI$4/1000)),3),CMB[[Cmb_ID]:[Cmb_ID]],0),SUM(N(DI$1),N($R81),1)),CHOOSE(AC[[M]:[M]],1,0,1,AC[[DB]:[DB]])),PRODUCT(SUM(ROUND(AVERAGE(VALUE(DI$3),VALUE($P81)),0),CHOOSE(IF(OR(DI$1,$R81),4,INDEX(CMB[[Res_Rare]:[Res_Rare]],MATCH(ROUND(MIN(SUM(DI$4,$O81/1000),SUM($O81,DI$4/1000)),3),CMB[[Cmb_ID]:[Cmb_ID]],0))),-1,-1,0,0)),IF(OR(DI$1,$R81),4,INDEX(CMB[[Cmb_Rare]:[Cmb_Rare]],MATCH(ROUND(MIN(SUM(DI$4,$O81/1000),SUM($O81,DI$4/1000)),3),CMB[[Cmb_ID]:[Cmb_ID]],0))),CHOOSE(AC[[M]:[M]],2,1,1,SUM(AC[[AB]:[DB]])))),""))</f>
        <v/>
      </c>
      <c r="DJ81" t="str">
        <f>IF(OR(DJ$5="",$S81=""),"",IFERROR(SUM(PRODUCT(INDEX(CMB[[BA_0O]:[BA_2O]],MATCH(ROUND(MIN(SUM(DJ$4,$O81/1000),SUM($O81,DJ$4/1000)),3),CMB[[Cmb_ID]:[Cmb_ID]],0),SUM(N(DJ$1),N($R81),1)),CHOOSE(AC[[M]:[M]],1,1,0,AC[[AB]:[AB]])),PRODUCT(INDEX(CMB[[BD_0O]:[BD_2O]],MATCH(ROUND(MIN(SUM(DJ$4,$O81/1000),SUM($O81,DJ$4/1000)),3),CMB[[Cmb_ID]:[Cmb_ID]],0),SUM(N(DJ$1),N($R81),1)),CHOOSE(AC[[M]:[M]],1,0,1,AC[[DB]:[DB]])),PRODUCT(SUM(ROUND(AVERAGE(VALUE(DJ$3),VALUE($P81)),0),CHOOSE(IF(OR(DJ$1,$R81),4,INDEX(CMB[[Res_Rare]:[Res_Rare]],MATCH(ROUND(MIN(SUM(DJ$4,$O81/1000),SUM($O81,DJ$4/1000)),3),CMB[[Cmb_ID]:[Cmb_ID]],0))),-1,-1,0,0)),IF(OR(DJ$1,$R81),4,INDEX(CMB[[Cmb_Rare]:[Cmb_Rare]],MATCH(ROUND(MIN(SUM(DJ$4,$O81/1000),SUM($O81,DJ$4/1000)),3),CMB[[Cmb_ID]:[Cmb_ID]],0))),CHOOSE(AC[[M]:[M]],2,1,1,SUM(AC[[AB]:[DB]])))),""))</f>
        <v/>
      </c>
      <c r="DK81" t="str">
        <f>IF(OR(DK$5="",$S81=""),"",IFERROR(SUM(PRODUCT(INDEX(CMB[[BA_0O]:[BA_2O]],MATCH(ROUND(MIN(SUM(DK$4,$O81/1000),SUM($O81,DK$4/1000)),3),CMB[[Cmb_ID]:[Cmb_ID]],0),SUM(N(DK$1),N($R81),1)),CHOOSE(AC[[M]:[M]],1,1,0,AC[[AB]:[AB]])),PRODUCT(INDEX(CMB[[BD_0O]:[BD_2O]],MATCH(ROUND(MIN(SUM(DK$4,$O81/1000),SUM($O81,DK$4/1000)),3),CMB[[Cmb_ID]:[Cmb_ID]],0),SUM(N(DK$1),N($R81),1)),CHOOSE(AC[[M]:[M]],1,0,1,AC[[DB]:[DB]])),PRODUCT(SUM(ROUND(AVERAGE(VALUE(DK$3),VALUE($P81)),0),CHOOSE(IF(OR(DK$1,$R81),4,INDEX(CMB[[Res_Rare]:[Res_Rare]],MATCH(ROUND(MIN(SUM(DK$4,$O81/1000),SUM($O81,DK$4/1000)),3),CMB[[Cmb_ID]:[Cmb_ID]],0))),-1,-1,0,0)),IF(OR(DK$1,$R81),4,INDEX(CMB[[Cmb_Rare]:[Cmb_Rare]],MATCH(ROUND(MIN(SUM(DK$4,$O81/1000),SUM($O81,DK$4/1000)),3),CMB[[Cmb_ID]:[Cmb_ID]],0))),CHOOSE(AC[[M]:[M]],2,1,1,SUM(AC[[AB]:[DB]])))),""))</f>
        <v/>
      </c>
      <c r="DL81" t="str">
        <f>IF(OR(DL$5="",$S81=""),"",IFERROR(SUM(PRODUCT(INDEX(CMB[[BA_0O]:[BA_2O]],MATCH(ROUND(MIN(SUM(DL$4,$O81/1000),SUM($O81,DL$4/1000)),3),CMB[[Cmb_ID]:[Cmb_ID]],0),SUM(N(DL$1),N($R81),1)),CHOOSE(AC[[M]:[M]],1,1,0,AC[[AB]:[AB]])),PRODUCT(INDEX(CMB[[BD_0O]:[BD_2O]],MATCH(ROUND(MIN(SUM(DL$4,$O81/1000),SUM($O81,DL$4/1000)),3),CMB[[Cmb_ID]:[Cmb_ID]],0),SUM(N(DL$1),N($R81),1)),CHOOSE(AC[[M]:[M]],1,0,1,AC[[DB]:[DB]])),PRODUCT(SUM(ROUND(AVERAGE(VALUE(DL$3),VALUE($P81)),0),CHOOSE(IF(OR(DL$1,$R81),4,INDEX(CMB[[Res_Rare]:[Res_Rare]],MATCH(ROUND(MIN(SUM(DL$4,$O81/1000),SUM($O81,DL$4/1000)),3),CMB[[Cmb_ID]:[Cmb_ID]],0))),-1,-1,0,0)),IF(OR(DL$1,$R81),4,INDEX(CMB[[Cmb_Rare]:[Cmb_Rare]],MATCH(ROUND(MIN(SUM(DL$4,$O81/1000),SUM($O81,DL$4/1000)),3),CMB[[Cmb_ID]:[Cmb_ID]],0))),CHOOSE(AC[[M]:[M]],2,1,1,SUM(AC[[AB]:[DB]])))),""))</f>
        <v/>
      </c>
      <c r="DM81" t="str">
        <f>IF(OR(DM$5="",$S81=""),"",IFERROR(SUM(PRODUCT(INDEX(CMB[[BA_0O]:[BA_2O]],MATCH(ROUND(MIN(SUM(DM$4,$O81/1000),SUM($O81,DM$4/1000)),3),CMB[[Cmb_ID]:[Cmb_ID]],0),SUM(N(DM$1),N($R81),1)),CHOOSE(AC[[M]:[M]],1,1,0,AC[[AB]:[AB]])),PRODUCT(INDEX(CMB[[BD_0O]:[BD_2O]],MATCH(ROUND(MIN(SUM(DM$4,$O81/1000),SUM($O81,DM$4/1000)),3),CMB[[Cmb_ID]:[Cmb_ID]],0),SUM(N(DM$1),N($R81),1)),CHOOSE(AC[[M]:[M]],1,0,1,AC[[DB]:[DB]])),PRODUCT(SUM(ROUND(AVERAGE(VALUE(DM$3),VALUE($P81)),0),CHOOSE(IF(OR(DM$1,$R81),4,INDEX(CMB[[Res_Rare]:[Res_Rare]],MATCH(ROUND(MIN(SUM(DM$4,$O81/1000),SUM($O81,DM$4/1000)),3),CMB[[Cmb_ID]:[Cmb_ID]],0))),-1,-1,0,0)),IF(OR(DM$1,$R81),4,INDEX(CMB[[Cmb_Rare]:[Cmb_Rare]],MATCH(ROUND(MIN(SUM(DM$4,$O81/1000),SUM($O81,DM$4/1000)),3),CMB[[Cmb_ID]:[Cmb_ID]],0))),CHOOSE(AC[[M]:[M]],2,1,1,SUM(AC[[AB]:[DB]])))),""))</f>
        <v/>
      </c>
      <c r="DN81" t="str">
        <f>IF(OR(DN$5="",$S81=""),"",IFERROR(SUM(PRODUCT(INDEX(CMB[[BA_0O]:[BA_2O]],MATCH(ROUND(MIN(SUM(DN$4,$O81/1000),SUM($O81,DN$4/1000)),3),CMB[[Cmb_ID]:[Cmb_ID]],0),SUM(N(DN$1),N($R81),1)),CHOOSE(AC[[M]:[M]],1,1,0,AC[[AB]:[AB]])),PRODUCT(INDEX(CMB[[BD_0O]:[BD_2O]],MATCH(ROUND(MIN(SUM(DN$4,$O81/1000),SUM($O81,DN$4/1000)),3),CMB[[Cmb_ID]:[Cmb_ID]],0),SUM(N(DN$1),N($R81),1)),CHOOSE(AC[[M]:[M]],1,0,1,AC[[DB]:[DB]])),PRODUCT(SUM(ROUND(AVERAGE(VALUE(DN$3),VALUE($P81)),0),CHOOSE(IF(OR(DN$1,$R81),4,INDEX(CMB[[Res_Rare]:[Res_Rare]],MATCH(ROUND(MIN(SUM(DN$4,$O81/1000),SUM($O81,DN$4/1000)),3),CMB[[Cmb_ID]:[Cmb_ID]],0))),-1,-1,0,0)),IF(OR(DN$1,$R81),4,INDEX(CMB[[Cmb_Rare]:[Cmb_Rare]],MATCH(ROUND(MIN(SUM(DN$4,$O81/1000),SUM($O81,DN$4/1000)),3),CMB[[Cmb_ID]:[Cmb_ID]],0))),CHOOSE(AC[[M]:[M]],2,1,1,SUM(AC[[AB]:[DB]])))),""))</f>
        <v/>
      </c>
      <c r="DO81" t="str">
        <f>IF(OR(DO$5="",$S81=""),"",IFERROR(SUM(PRODUCT(INDEX(CMB[[BA_0O]:[BA_2O]],MATCH(ROUND(MIN(SUM(DO$4,$O81/1000),SUM($O81,DO$4/1000)),3),CMB[[Cmb_ID]:[Cmb_ID]],0),SUM(N(DO$1),N($R81),1)),CHOOSE(AC[[M]:[M]],1,1,0,AC[[AB]:[AB]])),PRODUCT(INDEX(CMB[[BD_0O]:[BD_2O]],MATCH(ROUND(MIN(SUM(DO$4,$O81/1000),SUM($O81,DO$4/1000)),3),CMB[[Cmb_ID]:[Cmb_ID]],0),SUM(N(DO$1),N($R81),1)),CHOOSE(AC[[M]:[M]],1,0,1,AC[[DB]:[DB]])),PRODUCT(SUM(ROUND(AVERAGE(VALUE(DO$3),VALUE($P81)),0),CHOOSE(IF(OR(DO$1,$R81),4,INDEX(CMB[[Res_Rare]:[Res_Rare]],MATCH(ROUND(MIN(SUM(DO$4,$O81/1000),SUM($O81,DO$4/1000)),3),CMB[[Cmb_ID]:[Cmb_ID]],0))),-1,-1,0,0)),IF(OR(DO$1,$R81),4,INDEX(CMB[[Cmb_Rare]:[Cmb_Rare]],MATCH(ROUND(MIN(SUM(DO$4,$O81/1000),SUM($O81,DO$4/1000)),3),CMB[[Cmb_ID]:[Cmb_ID]],0))),CHOOSE(AC[[M]:[M]],2,1,1,SUM(AC[[AB]:[DB]])))),""))</f>
        <v/>
      </c>
      <c r="DP81" t="str">
        <f>IF(OR(DP$5="",$S81=""),"",IFERROR(SUM(PRODUCT(INDEX(CMB[[BA_0O]:[BA_2O]],MATCH(ROUND(MIN(SUM(DP$4,$O81/1000),SUM($O81,DP$4/1000)),3),CMB[[Cmb_ID]:[Cmb_ID]],0),SUM(N(DP$1),N($R81),1)),CHOOSE(AC[[M]:[M]],1,1,0,AC[[AB]:[AB]])),PRODUCT(INDEX(CMB[[BD_0O]:[BD_2O]],MATCH(ROUND(MIN(SUM(DP$4,$O81/1000),SUM($O81,DP$4/1000)),3),CMB[[Cmb_ID]:[Cmb_ID]],0),SUM(N(DP$1),N($R81),1)),CHOOSE(AC[[M]:[M]],1,0,1,AC[[DB]:[DB]])),PRODUCT(SUM(ROUND(AVERAGE(VALUE(DP$3),VALUE($P81)),0),CHOOSE(IF(OR(DP$1,$R81),4,INDEX(CMB[[Res_Rare]:[Res_Rare]],MATCH(ROUND(MIN(SUM(DP$4,$O81/1000),SUM($O81,DP$4/1000)),3),CMB[[Cmb_ID]:[Cmb_ID]],0))),-1,-1,0,0)),IF(OR(DP$1,$R81),4,INDEX(CMB[[Cmb_Rare]:[Cmb_Rare]],MATCH(ROUND(MIN(SUM(DP$4,$O81/1000),SUM($O81,DP$4/1000)),3),CMB[[Cmb_ID]:[Cmb_ID]],0))),CHOOSE(AC[[M]:[M]],2,1,1,SUM(AC[[AB]:[DB]])))),""))</f>
        <v/>
      </c>
      <c r="DQ81" t="str">
        <f>IF(OR(DQ$5="",$S81=""),"",IFERROR(SUM(PRODUCT(INDEX(CMB[[BA_0O]:[BA_2O]],MATCH(ROUND(MIN(SUM(DQ$4,$O81/1000),SUM($O81,DQ$4/1000)),3),CMB[[Cmb_ID]:[Cmb_ID]],0),SUM(N(DQ$1),N($R81),1)),CHOOSE(AC[[M]:[M]],1,1,0,AC[[AB]:[AB]])),PRODUCT(INDEX(CMB[[BD_0O]:[BD_2O]],MATCH(ROUND(MIN(SUM(DQ$4,$O81/1000),SUM($O81,DQ$4/1000)),3),CMB[[Cmb_ID]:[Cmb_ID]],0),SUM(N(DQ$1),N($R81),1)),CHOOSE(AC[[M]:[M]],1,0,1,AC[[DB]:[DB]])),PRODUCT(SUM(ROUND(AVERAGE(VALUE(DQ$3),VALUE($P81)),0),CHOOSE(IF(OR(DQ$1,$R81),4,INDEX(CMB[[Res_Rare]:[Res_Rare]],MATCH(ROUND(MIN(SUM(DQ$4,$O81/1000),SUM($O81,DQ$4/1000)),3),CMB[[Cmb_ID]:[Cmb_ID]],0))),-1,-1,0,0)),IF(OR(DQ$1,$R81),4,INDEX(CMB[[Cmb_Rare]:[Cmb_Rare]],MATCH(ROUND(MIN(SUM(DQ$4,$O81/1000),SUM($O81,DQ$4/1000)),3),CMB[[Cmb_ID]:[Cmb_ID]],0))),CHOOSE(AC[[M]:[M]],2,1,1,SUM(AC[[AB]:[DB]])))),""))</f>
        <v/>
      </c>
      <c r="DR81" t="str">
        <f>IF(OR(DR$5="",$S81=""),"",IFERROR(SUM(PRODUCT(INDEX(CMB[[BA_0O]:[BA_2O]],MATCH(ROUND(MIN(SUM(DR$4,$O81/1000),SUM($O81,DR$4/1000)),3),CMB[[Cmb_ID]:[Cmb_ID]],0),SUM(N(DR$1),N($R81),1)),CHOOSE(AC[[M]:[M]],1,1,0,AC[[AB]:[AB]])),PRODUCT(INDEX(CMB[[BD_0O]:[BD_2O]],MATCH(ROUND(MIN(SUM(DR$4,$O81/1000),SUM($O81,DR$4/1000)),3),CMB[[Cmb_ID]:[Cmb_ID]],0),SUM(N(DR$1),N($R81),1)),CHOOSE(AC[[M]:[M]],1,0,1,AC[[DB]:[DB]])),PRODUCT(SUM(ROUND(AVERAGE(VALUE(DR$3),VALUE($P81)),0),CHOOSE(IF(OR(DR$1,$R81),4,INDEX(CMB[[Res_Rare]:[Res_Rare]],MATCH(ROUND(MIN(SUM(DR$4,$O81/1000),SUM($O81,DR$4/1000)),3),CMB[[Cmb_ID]:[Cmb_ID]],0))),-1,-1,0,0)),IF(OR(DR$1,$R81),4,INDEX(CMB[[Cmb_Rare]:[Cmb_Rare]],MATCH(ROUND(MIN(SUM(DR$4,$O81/1000),SUM($O81,DR$4/1000)),3),CMB[[Cmb_ID]:[Cmb_ID]],0))),CHOOSE(AC[[M]:[M]],2,1,1,SUM(AC[[AB]:[DB]])))),""))</f>
        <v/>
      </c>
      <c r="DS81" t="str">
        <f>IF(OR(DS$5="",$S81=""),"",IFERROR(SUM(PRODUCT(INDEX(CMB[[BA_0O]:[BA_2O]],MATCH(ROUND(MIN(SUM(DS$4,$O81/1000),SUM($O81,DS$4/1000)),3),CMB[[Cmb_ID]:[Cmb_ID]],0),SUM(N(DS$1),N($R81),1)),CHOOSE(AC[[M]:[M]],1,1,0,AC[[AB]:[AB]])),PRODUCT(INDEX(CMB[[BD_0O]:[BD_2O]],MATCH(ROUND(MIN(SUM(DS$4,$O81/1000),SUM($O81,DS$4/1000)),3),CMB[[Cmb_ID]:[Cmb_ID]],0),SUM(N(DS$1),N($R81),1)),CHOOSE(AC[[M]:[M]],1,0,1,AC[[DB]:[DB]])),PRODUCT(SUM(ROUND(AVERAGE(VALUE(DS$3),VALUE($P81)),0),CHOOSE(IF(OR(DS$1,$R81),4,INDEX(CMB[[Res_Rare]:[Res_Rare]],MATCH(ROUND(MIN(SUM(DS$4,$O81/1000),SUM($O81,DS$4/1000)),3),CMB[[Cmb_ID]:[Cmb_ID]],0))),-1,-1,0,0)),IF(OR(DS$1,$R81),4,INDEX(CMB[[Cmb_Rare]:[Cmb_Rare]],MATCH(ROUND(MIN(SUM(DS$4,$O81/1000),SUM($O81,DS$4/1000)),3),CMB[[Cmb_ID]:[Cmb_ID]],0))),CHOOSE(AC[[M]:[M]],2,1,1,SUM(AC[[AB]:[DB]])))),""))</f>
        <v/>
      </c>
      <c r="DT81" t="str">
        <f>IF(OR(DT$5="",$S81=""),"",IFERROR(SUM(PRODUCT(INDEX(CMB[[BA_0O]:[BA_2O]],MATCH(ROUND(MIN(SUM(DT$4,$O81/1000),SUM($O81,DT$4/1000)),3),CMB[[Cmb_ID]:[Cmb_ID]],0),SUM(N(DT$1),N($R81),1)),CHOOSE(AC[[M]:[M]],1,1,0,AC[[AB]:[AB]])),PRODUCT(INDEX(CMB[[BD_0O]:[BD_2O]],MATCH(ROUND(MIN(SUM(DT$4,$O81/1000),SUM($O81,DT$4/1000)),3),CMB[[Cmb_ID]:[Cmb_ID]],0),SUM(N(DT$1),N($R81),1)),CHOOSE(AC[[M]:[M]],1,0,1,AC[[DB]:[DB]])),PRODUCT(SUM(ROUND(AVERAGE(VALUE(DT$3),VALUE($P81)),0),CHOOSE(IF(OR(DT$1,$R81),4,INDEX(CMB[[Res_Rare]:[Res_Rare]],MATCH(ROUND(MIN(SUM(DT$4,$O81/1000),SUM($O81,DT$4/1000)),3),CMB[[Cmb_ID]:[Cmb_ID]],0))),-1,-1,0,0)),IF(OR(DT$1,$R81),4,INDEX(CMB[[Cmb_Rare]:[Cmb_Rare]],MATCH(ROUND(MIN(SUM(DT$4,$O81/1000),SUM($O81,DT$4/1000)),3),CMB[[Cmb_ID]:[Cmb_ID]],0))),CHOOSE(AC[[M]:[M]],2,1,1,SUM(AC[[AB]:[DB]])))),""))</f>
        <v/>
      </c>
      <c r="DU81" t="str">
        <f>IF(OR(DU$5="",$S81=""),"",IFERROR(SUM(PRODUCT(INDEX(CMB[[BA_0O]:[BA_2O]],MATCH(ROUND(MIN(SUM(DU$4,$O81/1000),SUM($O81,DU$4/1000)),3),CMB[[Cmb_ID]:[Cmb_ID]],0),SUM(N(DU$1),N($R81),1)),CHOOSE(AC[[M]:[M]],1,1,0,AC[[AB]:[AB]])),PRODUCT(INDEX(CMB[[BD_0O]:[BD_2O]],MATCH(ROUND(MIN(SUM(DU$4,$O81/1000),SUM($O81,DU$4/1000)),3),CMB[[Cmb_ID]:[Cmb_ID]],0),SUM(N(DU$1),N($R81),1)),CHOOSE(AC[[M]:[M]],1,0,1,AC[[DB]:[DB]])),PRODUCT(SUM(ROUND(AVERAGE(VALUE(DU$3),VALUE($P81)),0),CHOOSE(IF(OR(DU$1,$R81),4,INDEX(CMB[[Res_Rare]:[Res_Rare]],MATCH(ROUND(MIN(SUM(DU$4,$O81/1000),SUM($O81,DU$4/1000)),3),CMB[[Cmb_ID]:[Cmb_ID]],0))),-1,-1,0,0)),IF(OR(DU$1,$R81),4,INDEX(CMB[[Cmb_Rare]:[Cmb_Rare]],MATCH(ROUND(MIN(SUM(DU$4,$O81/1000),SUM($O81,DU$4/1000)),3),CMB[[Cmb_ID]:[Cmb_ID]],0))),CHOOSE(AC[[M]:[M]],2,1,1,SUM(AC[[AB]:[DB]])))),""))</f>
        <v/>
      </c>
      <c r="DV81" t="str">
        <f>IF(OR(DV$5="",$S81=""),"",IFERROR(SUM(PRODUCT(INDEX(CMB[[BA_0O]:[BA_2O]],MATCH(ROUND(MIN(SUM(DV$4,$O81/1000),SUM($O81,DV$4/1000)),3),CMB[[Cmb_ID]:[Cmb_ID]],0),SUM(N(DV$1),N($R81),1)),CHOOSE(AC[[M]:[M]],1,1,0,AC[[AB]:[AB]])),PRODUCT(INDEX(CMB[[BD_0O]:[BD_2O]],MATCH(ROUND(MIN(SUM(DV$4,$O81/1000),SUM($O81,DV$4/1000)),3),CMB[[Cmb_ID]:[Cmb_ID]],0),SUM(N(DV$1),N($R81),1)),CHOOSE(AC[[M]:[M]],1,0,1,AC[[DB]:[DB]])),PRODUCT(SUM(ROUND(AVERAGE(VALUE(DV$3),VALUE($P81)),0),CHOOSE(IF(OR(DV$1,$R81),4,INDEX(CMB[[Res_Rare]:[Res_Rare]],MATCH(ROUND(MIN(SUM(DV$4,$O81/1000),SUM($O81,DV$4/1000)),3),CMB[[Cmb_ID]:[Cmb_ID]],0))),-1,-1,0,0)),IF(OR(DV$1,$R81),4,INDEX(CMB[[Cmb_Rare]:[Cmb_Rare]],MATCH(ROUND(MIN(SUM(DV$4,$O81/1000),SUM($O81,DV$4/1000)),3),CMB[[Cmb_ID]:[Cmb_ID]],0))),CHOOSE(AC[[M]:[M]],2,1,1,SUM(AC[[AB]:[DB]])))),""))</f>
        <v/>
      </c>
      <c r="DW81" t="str">
        <f>IF(OR(DW$5="",$S81=""),"",IFERROR(SUM(PRODUCT(INDEX(CMB[[BA_0O]:[BA_2O]],MATCH(ROUND(MIN(SUM(DW$4,$O81/1000),SUM($O81,DW$4/1000)),3),CMB[[Cmb_ID]:[Cmb_ID]],0),SUM(N(DW$1),N($R81),1)),CHOOSE(AC[[M]:[M]],1,1,0,AC[[AB]:[AB]])),PRODUCT(INDEX(CMB[[BD_0O]:[BD_2O]],MATCH(ROUND(MIN(SUM(DW$4,$O81/1000),SUM($O81,DW$4/1000)),3),CMB[[Cmb_ID]:[Cmb_ID]],0),SUM(N(DW$1),N($R81),1)),CHOOSE(AC[[M]:[M]],1,0,1,AC[[DB]:[DB]])),PRODUCT(SUM(ROUND(AVERAGE(VALUE(DW$3),VALUE($P81)),0),CHOOSE(IF(OR(DW$1,$R81),4,INDEX(CMB[[Res_Rare]:[Res_Rare]],MATCH(ROUND(MIN(SUM(DW$4,$O81/1000),SUM($O81,DW$4/1000)),3),CMB[[Cmb_ID]:[Cmb_ID]],0))),-1,-1,0,0)),IF(OR(DW$1,$R81),4,INDEX(CMB[[Cmb_Rare]:[Cmb_Rare]],MATCH(ROUND(MIN(SUM(DW$4,$O81/1000),SUM($O81,DW$4/1000)),3),CMB[[Cmb_ID]:[Cmb_ID]],0))),CHOOSE(AC[[M]:[M]],2,1,1,SUM(AC[[AB]:[DB]])))),""))</f>
        <v/>
      </c>
      <c r="DX81" t="str">
        <f>IF(OR(DX$5="",$S81=""),"",IFERROR(SUM(PRODUCT(INDEX(CMB[[BA_0O]:[BA_2O]],MATCH(ROUND(MIN(SUM(DX$4,$O81/1000),SUM($O81,DX$4/1000)),3),CMB[[Cmb_ID]:[Cmb_ID]],0),SUM(N(DX$1),N($R81),1)),CHOOSE(AC[[M]:[M]],1,1,0,AC[[AB]:[AB]])),PRODUCT(INDEX(CMB[[BD_0O]:[BD_2O]],MATCH(ROUND(MIN(SUM(DX$4,$O81/1000),SUM($O81,DX$4/1000)),3),CMB[[Cmb_ID]:[Cmb_ID]],0),SUM(N(DX$1),N($R81),1)),CHOOSE(AC[[M]:[M]],1,0,1,AC[[DB]:[DB]])),PRODUCT(SUM(ROUND(AVERAGE(VALUE(DX$3),VALUE($P81)),0),CHOOSE(IF(OR(DX$1,$R81),4,INDEX(CMB[[Res_Rare]:[Res_Rare]],MATCH(ROUND(MIN(SUM(DX$4,$O81/1000),SUM($O81,DX$4/1000)),3),CMB[[Cmb_ID]:[Cmb_ID]],0))),-1,-1,0,0)),IF(OR(DX$1,$R81),4,INDEX(CMB[[Cmb_Rare]:[Cmb_Rare]],MATCH(ROUND(MIN(SUM(DX$4,$O81/1000),SUM($O81,DX$4/1000)),3),CMB[[Cmb_ID]:[Cmb_ID]],0))),CHOOSE(AC[[M]:[M]],2,1,1,SUM(AC[[AB]:[DB]])))),""))</f>
        <v/>
      </c>
      <c r="DY81" t="str">
        <f>IF(OR(DY$5="",$S81=""),"",IFERROR(SUM(PRODUCT(INDEX(CMB[[BA_0O]:[BA_2O]],MATCH(ROUND(MIN(SUM(DY$4,$O81/1000),SUM($O81,DY$4/1000)),3),CMB[[Cmb_ID]:[Cmb_ID]],0),SUM(N(DY$1),N($R81),1)),CHOOSE(AC[[M]:[M]],1,1,0,AC[[AB]:[AB]])),PRODUCT(INDEX(CMB[[BD_0O]:[BD_2O]],MATCH(ROUND(MIN(SUM(DY$4,$O81/1000),SUM($O81,DY$4/1000)),3),CMB[[Cmb_ID]:[Cmb_ID]],0),SUM(N(DY$1),N($R81),1)),CHOOSE(AC[[M]:[M]],1,0,1,AC[[DB]:[DB]])),PRODUCT(SUM(ROUND(AVERAGE(VALUE(DY$3),VALUE($P81)),0),CHOOSE(IF(OR(DY$1,$R81),4,INDEX(CMB[[Res_Rare]:[Res_Rare]],MATCH(ROUND(MIN(SUM(DY$4,$O81/1000),SUM($O81,DY$4/1000)),3),CMB[[Cmb_ID]:[Cmb_ID]],0))),-1,-1,0,0)),IF(OR(DY$1,$R81),4,INDEX(CMB[[Cmb_Rare]:[Cmb_Rare]],MATCH(ROUND(MIN(SUM(DY$4,$O81/1000),SUM($O81,DY$4/1000)),3),CMB[[Cmb_ID]:[Cmb_ID]],0))),CHOOSE(AC[[M]:[M]],2,1,1,SUM(AC[[AB]:[DB]])))),""))</f>
        <v/>
      </c>
      <c r="DZ81" t="str">
        <f>IF(OR(DZ$5="",$S81=""),"",IFERROR(SUM(PRODUCT(INDEX(CMB[[BA_0O]:[BA_2O]],MATCH(ROUND(MIN(SUM(DZ$4,$O81/1000),SUM($O81,DZ$4/1000)),3),CMB[[Cmb_ID]:[Cmb_ID]],0),SUM(N(DZ$1),N($R81),1)),CHOOSE(AC[[M]:[M]],1,1,0,AC[[AB]:[AB]])),PRODUCT(INDEX(CMB[[BD_0O]:[BD_2O]],MATCH(ROUND(MIN(SUM(DZ$4,$O81/1000),SUM($O81,DZ$4/1000)),3),CMB[[Cmb_ID]:[Cmb_ID]],0),SUM(N(DZ$1),N($R81),1)),CHOOSE(AC[[M]:[M]],1,0,1,AC[[DB]:[DB]])),PRODUCT(SUM(ROUND(AVERAGE(VALUE(DZ$3),VALUE($P81)),0),CHOOSE(IF(OR(DZ$1,$R81),4,INDEX(CMB[[Res_Rare]:[Res_Rare]],MATCH(ROUND(MIN(SUM(DZ$4,$O81/1000),SUM($O81,DZ$4/1000)),3),CMB[[Cmb_ID]:[Cmb_ID]],0))),-1,-1,0,0)),IF(OR(DZ$1,$R81),4,INDEX(CMB[[Cmb_Rare]:[Cmb_Rare]],MATCH(ROUND(MIN(SUM(DZ$4,$O81/1000),SUM($O81,DZ$4/1000)),3),CMB[[Cmb_ID]:[Cmb_ID]],0))),CHOOSE(AC[[M]:[M]],2,1,1,SUM(AC[[AB]:[DB]])))),""))</f>
        <v/>
      </c>
      <c r="EA81" t="str">
        <f>IF(OR(EA$5="",$S81=""),"",IFERROR(SUM(PRODUCT(INDEX(CMB[[BA_0O]:[BA_2O]],MATCH(ROUND(MIN(SUM(EA$4,$O81/1000),SUM($O81,EA$4/1000)),3),CMB[[Cmb_ID]:[Cmb_ID]],0),SUM(N(EA$1),N($R81),1)),CHOOSE(AC[[M]:[M]],1,1,0,AC[[AB]:[AB]])),PRODUCT(INDEX(CMB[[BD_0O]:[BD_2O]],MATCH(ROUND(MIN(SUM(EA$4,$O81/1000),SUM($O81,EA$4/1000)),3),CMB[[Cmb_ID]:[Cmb_ID]],0),SUM(N(EA$1),N($R81),1)),CHOOSE(AC[[M]:[M]],1,0,1,AC[[DB]:[DB]])),PRODUCT(SUM(ROUND(AVERAGE(VALUE(EA$3),VALUE($P81)),0),CHOOSE(IF(OR(EA$1,$R81),4,INDEX(CMB[[Res_Rare]:[Res_Rare]],MATCH(ROUND(MIN(SUM(EA$4,$O81/1000),SUM($O81,EA$4/1000)),3),CMB[[Cmb_ID]:[Cmb_ID]],0))),-1,-1,0,0)),IF(OR(EA$1,$R81),4,INDEX(CMB[[Cmb_Rare]:[Cmb_Rare]],MATCH(ROUND(MIN(SUM(EA$4,$O81/1000),SUM($O81,EA$4/1000)),3),CMB[[Cmb_ID]:[Cmb_ID]],0))),CHOOSE(AC[[M]:[M]],2,1,1,SUM(AC[[AB]:[DB]])))),""))</f>
        <v/>
      </c>
      <c r="EB81" t="str">
        <f>IF(OR(EB$5="",$S81=""),"",IFERROR(SUM(PRODUCT(INDEX(CMB[[BA_0O]:[BA_2O]],MATCH(ROUND(MIN(SUM(EB$4,$O81/1000),SUM($O81,EB$4/1000)),3),CMB[[Cmb_ID]:[Cmb_ID]],0),SUM(N(EB$1),N($R81),1)),CHOOSE(AC[[M]:[M]],1,1,0,AC[[AB]:[AB]])),PRODUCT(INDEX(CMB[[BD_0O]:[BD_2O]],MATCH(ROUND(MIN(SUM(EB$4,$O81/1000),SUM($O81,EB$4/1000)),3),CMB[[Cmb_ID]:[Cmb_ID]],0),SUM(N(EB$1),N($R81),1)),CHOOSE(AC[[M]:[M]],1,0,1,AC[[DB]:[DB]])),PRODUCT(SUM(ROUND(AVERAGE(VALUE(EB$3),VALUE($P81)),0),CHOOSE(IF(OR(EB$1,$R81),4,INDEX(CMB[[Res_Rare]:[Res_Rare]],MATCH(ROUND(MIN(SUM(EB$4,$O81/1000),SUM($O81,EB$4/1000)),3),CMB[[Cmb_ID]:[Cmb_ID]],0))),-1,-1,0,0)),IF(OR(EB$1,$R81),4,INDEX(CMB[[Cmb_Rare]:[Cmb_Rare]],MATCH(ROUND(MIN(SUM(EB$4,$O81/1000),SUM($O81,EB$4/1000)),3),CMB[[Cmb_ID]:[Cmb_ID]],0))),CHOOSE(AC[[M]:[M]],2,1,1,SUM(AC[[AB]:[DB]])))),""))</f>
        <v/>
      </c>
      <c r="EC81" t="str">
        <f>IF(OR(EC$5="",$S81=""),"",IFERROR(SUM(PRODUCT(INDEX(CMB[[BA_0O]:[BA_2O]],MATCH(ROUND(MIN(SUM(EC$4,$O81/1000),SUM($O81,EC$4/1000)),3),CMB[[Cmb_ID]:[Cmb_ID]],0),SUM(N(EC$1),N($R81),1)),CHOOSE(AC[[M]:[M]],1,1,0,AC[[AB]:[AB]])),PRODUCT(INDEX(CMB[[BD_0O]:[BD_2O]],MATCH(ROUND(MIN(SUM(EC$4,$O81/1000),SUM($O81,EC$4/1000)),3),CMB[[Cmb_ID]:[Cmb_ID]],0),SUM(N(EC$1),N($R81),1)),CHOOSE(AC[[M]:[M]],1,0,1,AC[[DB]:[DB]])),PRODUCT(SUM(ROUND(AVERAGE(VALUE(EC$3),VALUE($P81)),0),CHOOSE(IF(OR(EC$1,$R81),4,INDEX(CMB[[Res_Rare]:[Res_Rare]],MATCH(ROUND(MIN(SUM(EC$4,$O81/1000),SUM($O81,EC$4/1000)),3),CMB[[Cmb_ID]:[Cmb_ID]],0))),-1,-1,0,0)),IF(OR(EC$1,$R81),4,INDEX(CMB[[Cmb_Rare]:[Cmb_Rare]],MATCH(ROUND(MIN(SUM(EC$4,$O81/1000),SUM($O81,EC$4/1000)),3),CMB[[Cmb_ID]:[Cmb_ID]],0))),CHOOSE(AC[[M]:[M]],2,1,1,SUM(AC[[AB]:[DB]])))),""))</f>
        <v/>
      </c>
      <c r="ED81" t="str">
        <f>IF(OR(ED$5="",$S81=""),"",IFERROR(SUM(PRODUCT(INDEX(CMB[[BA_0O]:[BA_2O]],MATCH(ROUND(MIN(SUM(ED$4,$O81/1000),SUM($O81,ED$4/1000)),3),CMB[[Cmb_ID]:[Cmb_ID]],0),SUM(N(ED$1),N($R81),1)),CHOOSE(AC[[M]:[M]],1,1,0,AC[[AB]:[AB]])),PRODUCT(INDEX(CMB[[BD_0O]:[BD_2O]],MATCH(ROUND(MIN(SUM(ED$4,$O81/1000),SUM($O81,ED$4/1000)),3),CMB[[Cmb_ID]:[Cmb_ID]],0),SUM(N(ED$1),N($R81),1)),CHOOSE(AC[[M]:[M]],1,0,1,AC[[DB]:[DB]])),PRODUCT(SUM(ROUND(AVERAGE(VALUE(ED$3),VALUE($P81)),0),CHOOSE(IF(OR(ED$1,$R81),4,INDEX(CMB[[Res_Rare]:[Res_Rare]],MATCH(ROUND(MIN(SUM(ED$4,$O81/1000),SUM($O81,ED$4/1000)),3),CMB[[Cmb_ID]:[Cmb_ID]],0))),-1,-1,0,0)),IF(OR(ED$1,$R81),4,INDEX(CMB[[Cmb_Rare]:[Cmb_Rare]],MATCH(ROUND(MIN(SUM(ED$4,$O81/1000),SUM($O81,ED$4/1000)),3),CMB[[Cmb_ID]:[Cmb_ID]],0))),CHOOSE(AC[[M]:[M]],2,1,1,SUM(AC[[AB]:[DB]])))),""))</f>
        <v/>
      </c>
      <c r="EE81" t="str">
        <f>IF(OR(EE$5="",$S81=""),"",IFERROR(SUM(PRODUCT(INDEX(CMB[[BA_0O]:[BA_2O]],MATCH(ROUND(MIN(SUM(EE$4,$O81/1000),SUM($O81,EE$4/1000)),3),CMB[[Cmb_ID]:[Cmb_ID]],0),SUM(N(EE$1),N($R81),1)),CHOOSE(AC[[M]:[M]],1,1,0,AC[[AB]:[AB]])),PRODUCT(INDEX(CMB[[BD_0O]:[BD_2O]],MATCH(ROUND(MIN(SUM(EE$4,$O81/1000),SUM($O81,EE$4/1000)),3),CMB[[Cmb_ID]:[Cmb_ID]],0),SUM(N(EE$1),N($R81),1)),CHOOSE(AC[[M]:[M]],1,0,1,AC[[DB]:[DB]])),PRODUCT(SUM(ROUND(AVERAGE(VALUE(EE$3),VALUE($P81)),0),CHOOSE(IF(OR(EE$1,$R81),4,INDEX(CMB[[Res_Rare]:[Res_Rare]],MATCH(ROUND(MIN(SUM(EE$4,$O81/1000),SUM($O81,EE$4/1000)),3),CMB[[Cmb_ID]:[Cmb_ID]],0))),-1,-1,0,0)),IF(OR(EE$1,$R81),4,INDEX(CMB[[Cmb_Rare]:[Cmb_Rare]],MATCH(ROUND(MIN(SUM(EE$4,$O81/1000),SUM($O81,EE$4/1000)),3),CMB[[Cmb_ID]:[Cmb_ID]],0))),CHOOSE(AC[[M]:[M]],2,1,1,SUM(AC[[AB]:[DB]])))),""))</f>
        <v/>
      </c>
      <c r="EF81" t="str">
        <f>IF(OR(EF$5="",$S81=""),"",IFERROR(SUM(PRODUCT(INDEX(CMB[[BA_0O]:[BA_2O]],MATCH(ROUND(MIN(SUM(EF$4,$O81/1000),SUM($O81,EF$4/1000)),3),CMB[[Cmb_ID]:[Cmb_ID]],0),SUM(N(EF$1),N($R81),1)),CHOOSE(AC[[M]:[M]],1,1,0,AC[[AB]:[AB]])),PRODUCT(INDEX(CMB[[BD_0O]:[BD_2O]],MATCH(ROUND(MIN(SUM(EF$4,$O81/1000),SUM($O81,EF$4/1000)),3),CMB[[Cmb_ID]:[Cmb_ID]],0),SUM(N(EF$1),N($R81),1)),CHOOSE(AC[[M]:[M]],1,0,1,AC[[DB]:[DB]])),PRODUCT(SUM(ROUND(AVERAGE(VALUE(EF$3),VALUE($P81)),0),CHOOSE(IF(OR(EF$1,$R81),4,INDEX(CMB[[Res_Rare]:[Res_Rare]],MATCH(ROUND(MIN(SUM(EF$4,$O81/1000),SUM($O81,EF$4/1000)),3),CMB[[Cmb_ID]:[Cmb_ID]],0))),-1,-1,0,0)),IF(OR(EF$1,$R81),4,INDEX(CMB[[Cmb_Rare]:[Cmb_Rare]],MATCH(ROUND(MIN(SUM(EF$4,$O81/1000),SUM($O81,EF$4/1000)),3),CMB[[Cmb_ID]:[Cmb_ID]],0))),CHOOSE(AC[[M]:[M]],2,1,1,SUM(AC[[AB]:[DB]])))),""))</f>
        <v/>
      </c>
      <c r="EG81" t="str">
        <f>IF(OR(EG$5="",$S81=""),"",IFERROR(SUM(PRODUCT(INDEX(CMB[[BA_0O]:[BA_2O]],MATCH(ROUND(MIN(SUM(EG$4,$O81/1000),SUM($O81,EG$4/1000)),3),CMB[[Cmb_ID]:[Cmb_ID]],0),SUM(N(EG$1),N($R81),1)),CHOOSE(AC[[M]:[M]],1,1,0,AC[[AB]:[AB]])),PRODUCT(INDEX(CMB[[BD_0O]:[BD_2O]],MATCH(ROUND(MIN(SUM(EG$4,$O81/1000),SUM($O81,EG$4/1000)),3),CMB[[Cmb_ID]:[Cmb_ID]],0),SUM(N(EG$1),N($R81),1)),CHOOSE(AC[[M]:[M]],1,0,1,AC[[DB]:[DB]])),PRODUCT(SUM(ROUND(AVERAGE(VALUE(EG$3),VALUE($P81)),0),CHOOSE(IF(OR(EG$1,$R81),4,INDEX(CMB[[Res_Rare]:[Res_Rare]],MATCH(ROUND(MIN(SUM(EG$4,$O81/1000),SUM($O81,EG$4/1000)),3),CMB[[Cmb_ID]:[Cmb_ID]],0))),-1,-1,0,0)),IF(OR(EG$1,$R81),4,INDEX(CMB[[Cmb_Rare]:[Cmb_Rare]],MATCH(ROUND(MIN(SUM(EG$4,$O81/1000),SUM($O81,EG$4/1000)),3),CMB[[Cmb_ID]:[Cmb_ID]],0))),CHOOSE(AC[[M]:[M]],2,1,1,SUM(AC[[AB]:[DB]])))),""))</f>
        <v/>
      </c>
      <c r="EH81" t="str">
        <f>IF(OR(EH$5="",$S81=""),"",IFERROR(SUM(PRODUCT(INDEX(CMB[[BA_0O]:[BA_2O]],MATCH(ROUND(MIN(SUM(EH$4,$O81/1000),SUM($O81,EH$4/1000)),3),CMB[[Cmb_ID]:[Cmb_ID]],0),SUM(N(EH$1),N($R81),1)),CHOOSE(AC[[M]:[M]],1,1,0,AC[[AB]:[AB]])),PRODUCT(INDEX(CMB[[BD_0O]:[BD_2O]],MATCH(ROUND(MIN(SUM(EH$4,$O81/1000),SUM($O81,EH$4/1000)),3),CMB[[Cmb_ID]:[Cmb_ID]],0),SUM(N(EH$1),N($R81),1)),CHOOSE(AC[[M]:[M]],1,0,1,AC[[DB]:[DB]])),PRODUCT(SUM(ROUND(AVERAGE(VALUE(EH$3),VALUE($P81)),0),CHOOSE(IF(OR(EH$1,$R81),4,INDEX(CMB[[Res_Rare]:[Res_Rare]],MATCH(ROUND(MIN(SUM(EH$4,$O81/1000),SUM($O81,EH$4/1000)),3),CMB[[Cmb_ID]:[Cmb_ID]],0))),-1,-1,0,0)),IF(OR(EH$1,$R81),4,INDEX(CMB[[Cmb_Rare]:[Cmb_Rare]],MATCH(ROUND(MIN(SUM(EH$4,$O81/1000),SUM($O81,EH$4/1000)),3),CMB[[Cmb_ID]:[Cmb_ID]],0))),CHOOSE(AC[[M]:[M]],2,1,1,SUM(AC[[AB]:[DB]])))),""))</f>
        <v/>
      </c>
      <c r="EI81" t="str">
        <f>IF(OR(EI$5="",$S81=""),"",IFERROR(SUM(PRODUCT(INDEX(CMB[[BA_0O]:[BA_2O]],MATCH(ROUND(MIN(SUM(EI$4,$O81/1000),SUM($O81,EI$4/1000)),3),CMB[[Cmb_ID]:[Cmb_ID]],0),SUM(N(EI$1),N($R81),1)),CHOOSE(AC[[M]:[M]],1,1,0,AC[[AB]:[AB]])),PRODUCT(INDEX(CMB[[BD_0O]:[BD_2O]],MATCH(ROUND(MIN(SUM(EI$4,$O81/1000),SUM($O81,EI$4/1000)),3),CMB[[Cmb_ID]:[Cmb_ID]],0),SUM(N(EI$1),N($R81),1)),CHOOSE(AC[[M]:[M]],1,0,1,AC[[DB]:[DB]])),PRODUCT(SUM(ROUND(AVERAGE(VALUE(EI$3),VALUE($P81)),0),CHOOSE(IF(OR(EI$1,$R81),4,INDEX(CMB[[Res_Rare]:[Res_Rare]],MATCH(ROUND(MIN(SUM(EI$4,$O81/1000),SUM($O81,EI$4/1000)),3),CMB[[Cmb_ID]:[Cmb_ID]],0))),-1,-1,0,0)),IF(OR(EI$1,$R81),4,INDEX(CMB[[Cmb_Rare]:[Cmb_Rare]],MATCH(ROUND(MIN(SUM(EI$4,$O81/1000),SUM($O81,EI$4/1000)),3),CMB[[Cmb_ID]:[Cmb_ID]],0))),CHOOSE(AC[[M]:[M]],2,1,1,SUM(AC[[AB]:[DB]])))),""))</f>
        <v/>
      </c>
      <c r="EJ81" t="str">
        <f>IF(OR(EJ$5="",$S81=""),"",IFERROR(SUM(PRODUCT(INDEX(CMB[[BA_0O]:[BA_2O]],MATCH(ROUND(MIN(SUM(EJ$4,$O81/1000),SUM($O81,EJ$4/1000)),3),CMB[[Cmb_ID]:[Cmb_ID]],0),SUM(N(EJ$1),N($R81),1)),CHOOSE(AC[[M]:[M]],1,1,0,AC[[AB]:[AB]])),PRODUCT(INDEX(CMB[[BD_0O]:[BD_2O]],MATCH(ROUND(MIN(SUM(EJ$4,$O81/1000),SUM($O81,EJ$4/1000)),3),CMB[[Cmb_ID]:[Cmb_ID]],0),SUM(N(EJ$1),N($R81),1)),CHOOSE(AC[[M]:[M]],1,0,1,AC[[DB]:[DB]])),PRODUCT(SUM(ROUND(AVERAGE(VALUE(EJ$3),VALUE($P81)),0),CHOOSE(IF(OR(EJ$1,$R81),4,INDEX(CMB[[Res_Rare]:[Res_Rare]],MATCH(ROUND(MIN(SUM(EJ$4,$O81/1000),SUM($O81,EJ$4/1000)),3),CMB[[Cmb_ID]:[Cmb_ID]],0))),-1,-1,0,0)),IF(OR(EJ$1,$R81),4,INDEX(CMB[[Cmb_Rare]:[Cmb_Rare]],MATCH(ROUND(MIN(SUM(EJ$4,$O81/1000),SUM($O81,EJ$4/1000)),3),CMB[[Cmb_ID]:[Cmb_ID]],0))),CHOOSE(AC[[M]:[M]],2,1,1,SUM(AC[[AB]:[DB]])))),""))</f>
        <v/>
      </c>
      <c r="EK81" t="str">
        <f>IF(OR(EK$5="",$S81=""),"",IFERROR(SUM(PRODUCT(INDEX(CMB[[BA_0O]:[BA_2O]],MATCH(ROUND(MIN(SUM(EK$4,$O81/1000),SUM($O81,EK$4/1000)),3),CMB[[Cmb_ID]:[Cmb_ID]],0),SUM(N(EK$1),N($R81),1)),CHOOSE(AC[[M]:[M]],1,1,0,AC[[AB]:[AB]])),PRODUCT(INDEX(CMB[[BD_0O]:[BD_2O]],MATCH(ROUND(MIN(SUM(EK$4,$O81/1000),SUM($O81,EK$4/1000)),3),CMB[[Cmb_ID]:[Cmb_ID]],0),SUM(N(EK$1),N($R81),1)),CHOOSE(AC[[M]:[M]],1,0,1,AC[[DB]:[DB]])),PRODUCT(SUM(ROUND(AVERAGE(VALUE(EK$3),VALUE($P81)),0),CHOOSE(IF(OR(EK$1,$R81),4,INDEX(CMB[[Res_Rare]:[Res_Rare]],MATCH(ROUND(MIN(SUM(EK$4,$O81/1000),SUM($O81,EK$4/1000)),3),CMB[[Cmb_ID]:[Cmb_ID]],0))),-1,-1,0,0)),IF(OR(EK$1,$R81),4,INDEX(CMB[[Cmb_Rare]:[Cmb_Rare]],MATCH(ROUND(MIN(SUM(EK$4,$O81/1000),SUM($O81,EK$4/1000)),3),CMB[[Cmb_ID]:[Cmb_ID]],0))),CHOOSE(AC[[M]:[M]],2,1,1,SUM(AC[[AB]:[DB]])))),""))</f>
        <v/>
      </c>
      <c r="EL81" t="str">
        <f>IF(OR(EL$5="",$S81=""),"",IFERROR(SUM(PRODUCT(INDEX(CMB[[BA_0O]:[BA_2O]],MATCH(ROUND(MIN(SUM(EL$4,$O81/1000),SUM($O81,EL$4/1000)),3),CMB[[Cmb_ID]:[Cmb_ID]],0),SUM(N(EL$1),N($R81),1)),CHOOSE(AC[[M]:[M]],1,1,0,AC[[AB]:[AB]])),PRODUCT(INDEX(CMB[[BD_0O]:[BD_2O]],MATCH(ROUND(MIN(SUM(EL$4,$O81/1000),SUM($O81,EL$4/1000)),3),CMB[[Cmb_ID]:[Cmb_ID]],0),SUM(N(EL$1),N($R81),1)),CHOOSE(AC[[M]:[M]],1,0,1,AC[[DB]:[DB]])),PRODUCT(SUM(ROUND(AVERAGE(VALUE(EL$3),VALUE($P81)),0),CHOOSE(IF(OR(EL$1,$R81),4,INDEX(CMB[[Res_Rare]:[Res_Rare]],MATCH(ROUND(MIN(SUM(EL$4,$O81/1000),SUM($O81,EL$4/1000)),3),CMB[[Cmb_ID]:[Cmb_ID]],0))),-1,-1,0,0)),IF(OR(EL$1,$R81),4,INDEX(CMB[[Cmb_Rare]:[Cmb_Rare]],MATCH(ROUND(MIN(SUM(EL$4,$O81/1000),SUM($O81,EL$4/1000)),3),CMB[[Cmb_ID]:[Cmb_ID]],0))),CHOOSE(AC[[M]:[M]],2,1,1,SUM(AC[[AB]:[DB]])))),""))</f>
        <v/>
      </c>
      <c r="EM81" t="str">
        <f>IF(OR(EM$5="",$S81=""),"",IFERROR(SUM(PRODUCT(INDEX(CMB[[BA_0O]:[BA_2O]],MATCH(ROUND(MIN(SUM(EM$4,$O81/1000),SUM($O81,EM$4/1000)),3),CMB[[Cmb_ID]:[Cmb_ID]],0),SUM(N(EM$1),N($R81),1)),CHOOSE(AC[[M]:[M]],1,1,0,AC[[AB]:[AB]])),PRODUCT(INDEX(CMB[[BD_0O]:[BD_2O]],MATCH(ROUND(MIN(SUM(EM$4,$O81/1000),SUM($O81,EM$4/1000)),3),CMB[[Cmb_ID]:[Cmb_ID]],0),SUM(N(EM$1),N($R81),1)),CHOOSE(AC[[M]:[M]],1,0,1,AC[[DB]:[DB]])),PRODUCT(SUM(ROUND(AVERAGE(VALUE(EM$3),VALUE($P81)),0),CHOOSE(IF(OR(EM$1,$R81),4,INDEX(CMB[[Res_Rare]:[Res_Rare]],MATCH(ROUND(MIN(SUM(EM$4,$O81/1000),SUM($O81,EM$4/1000)),3),CMB[[Cmb_ID]:[Cmb_ID]],0))),-1,-1,0,0)),IF(OR(EM$1,$R81),4,INDEX(CMB[[Cmb_Rare]:[Cmb_Rare]],MATCH(ROUND(MIN(SUM(EM$4,$O81/1000),SUM($O81,EM$4/1000)),3),CMB[[Cmb_ID]:[Cmb_ID]],0))),CHOOSE(AC[[M]:[M]],2,1,1,SUM(AC[[AB]:[DB]])))),""))</f>
        <v/>
      </c>
      <c r="EN81" t="str">
        <f>IF(OR(EN$5="",$S81=""),"",IFERROR(SUM(PRODUCT(INDEX(CMB[[BA_0O]:[BA_2O]],MATCH(ROUND(MIN(SUM(EN$4,$O81/1000),SUM($O81,EN$4/1000)),3),CMB[[Cmb_ID]:[Cmb_ID]],0),SUM(N(EN$1),N($R81),1)),CHOOSE(AC[[M]:[M]],1,1,0,AC[[AB]:[AB]])),PRODUCT(INDEX(CMB[[BD_0O]:[BD_2O]],MATCH(ROUND(MIN(SUM(EN$4,$O81/1000),SUM($O81,EN$4/1000)),3),CMB[[Cmb_ID]:[Cmb_ID]],0),SUM(N(EN$1),N($R81),1)),CHOOSE(AC[[M]:[M]],1,0,1,AC[[DB]:[DB]])),PRODUCT(SUM(ROUND(AVERAGE(VALUE(EN$3),VALUE($P81)),0),CHOOSE(IF(OR(EN$1,$R81),4,INDEX(CMB[[Res_Rare]:[Res_Rare]],MATCH(ROUND(MIN(SUM(EN$4,$O81/1000),SUM($O81,EN$4/1000)),3),CMB[[Cmb_ID]:[Cmb_ID]],0))),-1,-1,0,0)),IF(OR(EN$1,$R81),4,INDEX(CMB[[Cmb_Rare]:[Cmb_Rare]],MATCH(ROUND(MIN(SUM(EN$4,$O81/1000),SUM($O81,EN$4/1000)),3),CMB[[Cmb_ID]:[Cmb_ID]],0))),CHOOSE(AC[[M]:[M]],2,1,1,SUM(AC[[AB]:[DB]])))),""))</f>
        <v/>
      </c>
      <c r="EO81" t="str">
        <f>IF(OR(EO$5="",$S81=""),"",IFERROR(SUM(PRODUCT(INDEX(CMB[[BA_0O]:[BA_2O]],MATCH(ROUND(MIN(SUM(EO$4,$O81/1000),SUM($O81,EO$4/1000)),3),CMB[[Cmb_ID]:[Cmb_ID]],0),SUM(N(EO$1),N($R81),1)),CHOOSE(AC[[M]:[M]],1,1,0,AC[[AB]:[AB]])),PRODUCT(INDEX(CMB[[BD_0O]:[BD_2O]],MATCH(ROUND(MIN(SUM(EO$4,$O81/1000),SUM($O81,EO$4/1000)),3),CMB[[Cmb_ID]:[Cmb_ID]],0),SUM(N(EO$1),N($R81),1)),CHOOSE(AC[[M]:[M]],1,0,1,AC[[DB]:[DB]])),PRODUCT(SUM(ROUND(AVERAGE(VALUE(EO$3),VALUE($P81)),0),CHOOSE(IF(OR(EO$1,$R81),4,INDEX(CMB[[Res_Rare]:[Res_Rare]],MATCH(ROUND(MIN(SUM(EO$4,$O81/1000),SUM($O81,EO$4/1000)),3),CMB[[Cmb_ID]:[Cmb_ID]],0))),-1,-1,0,0)),IF(OR(EO$1,$R81),4,INDEX(CMB[[Cmb_Rare]:[Cmb_Rare]],MATCH(ROUND(MIN(SUM(EO$4,$O81/1000),SUM($O81,EO$4/1000)),3),CMB[[Cmb_ID]:[Cmb_ID]],0))),CHOOSE(AC[[M]:[M]],2,1,1,SUM(AC[[AB]:[DB]])))),""))</f>
        <v/>
      </c>
      <c r="EP81" t="str">
        <f>IF(OR(EP$5="",$S81=""),"",IFERROR(SUM(PRODUCT(INDEX(CMB[[BA_0O]:[BA_2O]],MATCH(ROUND(MIN(SUM(EP$4,$O81/1000),SUM($O81,EP$4/1000)),3),CMB[[Cmb_ID]:[Cmb_ID]],0),SUM(N(EP$1),N($R81),1)),CHOOSE(AC[[M]:[M]],1,1,0,AC[[AB]:[AB]])),PRODUCT(INDEX(CMB[[BD_0O]:[BD_2O]],MATCH(ROUND(MIN(SUM(EP$4,$O81/1000),SUM($O81,EP$4/1000)),3),CMB[[Cmb_ID]:[Cmb_ID]],0),SUM(N(EP$1),N($R81),1)),CHOOSE(AC[[M]:[M]],1,0,1,AC[[DB]:[DB]])),PRODUCT(SUM(ROUND(AVERAGE(VALUE(EP$3),VALUE($P81)),0),CHOOSE(IF(OR(EP$1,$R81),4,INDEX(CMB[[Res_Rare]:[Res_Rare]],MATCH(ROUND(MIN(SUM(EP$4,$O81/1000),SUM($O81,EP$4/1000)),3),CMB[[Cmb_ID]:[Cmb_ID]],0))),-1,-1,0,0)),IF(OR(EP$1,$R81),4,INDEX(CMB[[Cmb_Rare]:[Cmb_Rare]],MATCH(ROUND(MIN(SUM(EP$4,$O81/1000),SUM($O81,EP$4/1000)),3),CMB[[Cmb_ID]:[Cmb_ID]],0))),CHOOSE(AC[[M]:[M]],2,1,1,SUM(AC[[AB]:[DB]])))),""))</f>
        <v/>
      </c>
      <c r="EQ81" t="str">
        <f>IF(OR(EQ$5="",$S81=""),"",IFERROR(SUM(PRODUCT(INDEX(CMB[[BA_0O]:[BA_2O]],MATCH(ROUND(MIN(SUM(EQ$4,$O81/1000),SUM($O81,EQ$4/1000)),3),CMB[[Cmb_ID]:[Cmb_ID]],0),SUM(N(EQ$1),N($R81),1)),CHOOSE(AC[[M]:[M]],1,1,0,AC[[AB]:[AB]])),PRODUCT(INDEX(CMB[[BD_0O]:[BD_2O]],MATCH(ROUND(MIN(SUM(EQ$4,$O81/1000),SUM($O81,EQ$4/1000)),3),CMB[[Cmb_ID]:[Cmb_ID]],0),SUM(N(EQ$1),N($R81),1)),CHOOSE(AC[[M]:[M]],1,0,1,AC[[DB]:[DB]])),PRODUCT(SUM(ROUND(AVERAGE(VALUE(EQ$3),VALUE($P81)),0),CHOOSE(IF(OR(EQ$1,$R81),4,INDEX(CMB[[Res_Rare]:[Res_Rare]],MATCH(ROUND(MIN(SUM(EQ$4,$O81/1000),SUM($O81,EQ$4/1000)),3),CMB[[Cmb_ID]:[Cmb_ID]],0))),-1,-1,0,0)),IF(OR(EQ$1,$R81),4,INDEX(CMB[[Cmb_Rare]:[Cmb_Rare]],MATCH(ROUND(MIN(SUM(EQ$4,$O81/1000),SUM($O81,EQ$4/1000)),3),CMB[[Cmb_ID]:[Cmb_ID]],0))),CHOOSE(AC[[M]:[M]],2,1,1,SUM(AC[[AB]:[DB]])))),""))</f>
        <v/>
      </c>
      <c r="ER81" t="str">
        <f>IF(OR(ER$5="",$S81=""),"",IFERROR(SUM(PRODUCT(INDEX(CMB[[BA_0O]:[BA_2O]],MATCH(ROUND(MIN(SUM(ER$4,$O81/1000),SUM($O81,ER$4/1000)),3),CMB[[Cmb_ID]:[Cmb_ID]],0),SUM(N(ER$1),N($R81),1)),CHOOSE(AC[[M]:[M]],1,1,0,AC[[AB]:[AB]])),PRODUCT(INDEX(CMB[[BD_0O]:[BD_2O]],MATCH(ROUND(MIN(SUM(ER$4,$O81/1000),SUM($O81,ER$4/1000)),3),CMB[[Cmb_ID]:[Cmb_ID]],0),SUM(N(ER$1),N($R81),1)),CHOOSE(AC[[M]:[M]],1,0,1,AC[[DB]:[DB]])),PRODUCT(SUM(ROUND(AVERAGE(VALUE(ER$3),VALUE($P81)),0),CHOOSE(IF(OR(ER$1,$R81),4,INDEX(CMB[[Res_Rare]:[Res_Rare]],MATCH(ROUND(MIN(SUM(ER$4,$O81/1000),SUM($O81,ER$4/1000)),3),CMB[[Cmb_ID]:[Cmb_ID]],0))),-1,-1,0,0)),IF(OR(ER$1,$R81),4,INDEX(CMB[[Cmb_Rare]:[Cmb_Rare]],MATCH(ROUND(MIN(SUM(ER$4,$O81/1000),SUM($O81,ER$4/1000)),3),CMB[[Cmb_ID]:[Cmb_ID]],0))),CHOOSE(AC[[M]:[M]],2,1,1,SUM(AC[[AB]:[DB]])))),""))</f>
        <v/>
      </c>
      <c r="ES81" t="str">
        <f>IF(OR(ES$5="",$S81=""),"",IFERROR(SUM(PRODUCT(INDEX(CMB[[BA_0O]:[BA_2O]],MATCH(ROUND(MIN(SUM(ES$4,$O81/1000),SUM($O81,ES$4/1000)),3),CMB[[Cmb_ID]:[Cmb_ID]],0),SUM(N(ES$1),N($R81),1)),CHOOSE(AC[[M]:[M]],1,1,0,AC[[AB]:[AB]])),PRODUCT(INDEX(CMB[[BD_0O]:[BD_2O]],MATCH(ROUND(MIN(SUM(ES$4,$O81/1000),SUM($O81,ES$4/1000)),3),CMB[[Cmb_ID]:[Cmb_ID]],0),SUM(N(ES$1),N($R81),1)),CHOOSE(AC[[M]:[M]],1,0,1,AC[[DB]:[DB]])),PRODUCT(SUM(ROUND(AVERAGE(VALUE(ES$3),VALUE($P81)),0),CHOOSE(IF(OR(ES$1,$R81),4,INDEX(CMB[[Res_Rare]:[Res_Rare]],MATCH(ROUND(MIN(SUM(ES$4,$O81/1000),SUM($O81,ES$4/1000)),3),CMB[[Cmb_ID]:[Cmb_ID]],0))),-1,-1,0,0)),IF(OR(ES$1,$R81),4,INDEX(CMB[[Cmb_Rare]:[Cmb_Rare]],MATCH(ROUND(MIN(SUM(ES$4,$O81/1000),SUM($O81,ES$4/1000)),3),CMB[[Cmb_ID]:[Cmb_ID]],0))),CHOOSE(AC[[M]:[M]],2,1,1,SUM(AC[[AB]:[DB]])))),""))</f>
        <v/>
      </c>
      <c r="ET81" t="str">
        <f>IF(OR(ET$5="",$S81=""),"",IFERROR(SUM(PRODUCT(INDEX(CMB[[BA_0O]:[BA_2O]],MATCH(ROUND(MIN(SUM(ET$4,$O81/1000),SUM($O81,ET$4/1000)),3),CMB[[Cmb_ID]:[Cmb_ID]],0),SUM(N(ET$1),N($R81),1)),CHOOSE(AC[[M]:[M]],1,1,0,AC[[AB]:[AB]])),PRODUCT(INDEX(CMB[[BD_0O]:[BD_2O]],MATCH(ROUND(MIN(SUM(ET$4,$O81/1000),SUM($O81,ET$4/1000)),3),CMB[[Cmb_ID]:[Cmb_ID]],0),SUM(N(ET$1),N($R81),1)),CHOOSE(AC[[M]:[M]],1,0,1,AC[[DB]:[DB]])),PRODUCT(SUM(ROUND(AVERAGE(VALUE(ET$3),VALUE($P81)),0),CHOOSE(IF(OR(ET$1,$R81),4,INDEX(CMB[[Res_Rare]:[Res_Rare]],MATCH(ROUND(MIN(SUM(ET$4,$O81/1000),SUM($O81,ET$4/1000)),3),CMB[[Cmb_ID]:[Cmb_ID]],0))),-1,-1,0,0)),IF(OR(ET$1,$R81),4,INDEX(CMB[[Cmb_Rare]:[Cmb_Rare]],MATCH(ROUND(MIN(SUM(ET$4,$O81/1000),SUM($O81,ET$4/1000)),3),CMB[[Cmb_ID]:[Cmb_ID]],0))),CHOOSE(AC[[M]:[M]],2,1,1,SUM(AC[[AB]:[DB]])))),""))</f>
        <v/>
      </c>
      <c r="EU81" t="str">
        <f>IF(OR(EU$5="",$S81=""),"",IFERROR(SUM(PRODUCT(INDEX(CMB[[BA_0O]:[BA_2O]],MATCH(ROUND(MIN(SUM(EU$4,$O81/1000),SUM($O81,EU$4/1000)),3),CMB[[Cmb_ID]:[Cmb_ID]],0),SUM(N(EU$1),N($R81),1)),CHOOSE(AC[[M]:[M]],1,1,0,AC[[AB]:[AB]])),PRODUCT(INDEX(CMB[[BD_0O]:[BD_2O]],MATCH(ROUND(MIN(SUM(EU$4,$O81/1000),SUM($O81,EU$4/1000)),3),CMB[[Cmb_ID]:[Cmb_ID]],0),SUM(N(EU$1),N($R81),1)),CHOOSE(AC[[M]:[M]],1,0,1,AC[[DB]:[DB]])),PRODUCT(SUM(ROUND(AVERAGE(VALUE(EU$3),VALUE($P81)),0),CHOOSE(IF(OR(EU$1,$R81),4,INDEX(CMB[[Res_Rare]:[Res_Rare]],MATCH(ROUND(MIN(SUM(EU$4,$O81/1000),SUM($O81,EU$4/1000)),3),CMB[[Cmb_ID]:[Cmb_ID]],0))),-1,-1,0,0)),IF(OR(EU$1,$R81),4,INDEX(CMB[[Cmb_Rare]:[Cmb_Rare]],MATCH(ROUND(MIN(SUM(EU$4,$O81/1000),SUM($O81,EU$4/1000)),3),CMB[[Cmb_ID]:[Cmb_ID]],0))),CHOOSE(AC[[M]:[M]],2,1,1,SUM(AC[[AB]:[DB]])))),""))</f>
        <v/>
      </c>
      <c r="EV81" t="str">
        <f>IF(OR(EV$5="",$S81=""),"",IFERROR(SUM(PRODUCT(INDEX(CMB[[BA_0O]:[BA_2O]],MATCH(ROUND(MIN(SUM(EV$4,$O81/1000),SUM($O81,EV$4/1000)),3),CMB[[Cmb_ID]:[Cmb_ID]],0),SUM(N(EV$1),N($R81),1)),CHOOSE(AC[[M]:[M]],1,1,0,AC[[AB]:[AB]])),PRODUCT(INDEX(CMB[[BD_0O]:[BD_2O]],MATCH(ROUND(MIN(SUM(EV$4,$O81/1000),SUM($O81,EV$4/1000)),3),CMB[[Cmb_ID]:[Cmb_ID]],0),SUM(N(EV$1),N($R81),1)),CHOOSE(AC[[M]:[M]],1,0,1,AC[[DB]:[DB]])),PRODUCT(SUM(ROUND(AVERAGE(VALUE(EV$3),VALUE($P81)),0),CHOOSE(IF(OR(EV$1,$R81),4,INDEX(CMB[[Res_Rare]:[Res_Rare]],MATCH(ROUND(MIN(SUM(EV$4,$O81/1000),SUM($O81,EV$4/1000)),3),CMB[[Cmb_ID]:[Cmb_ID]],0))),-1,-1,0,0)),IF(OR(EV$1,$R81),4,INDEX(CMB[[Cmb_Rare]:[Cmb_Rare]],MATCH(ROUND(MIN(SUM(EV$4,$O81/1000),SUM($O81,EV$4/1000)),3),CMB[[Cmb_ID]:[Cmb_ID]],0))),CHOOSE(AC[[M]:[M]],2,1,1,SUM(AC[[AB]:[DB]])))),""))</f>
        <v/>
      </c>
      <c r="EW81" t="str">
        <f>IF(OR(EW$5="",$S81=""),"",IFERROR(SUM(PRODUCT(INDEX(CMB[[BA_0O]:[BA_2O]],MATCH(ROUND(MIN(SUM(EW$4,$O81/1000),SUM($O81,EW$4/1000)),3),CMB[[Cmb_ID]:[Cmb_ID]],0),SUM(N(EW$1),N($R81),1)),CHOOSE(AC[[M]:[M]],1,1,0,AC[[AB]:[AB]])),PRODUCT(INDEX(CMB[[BD_0O]:[BD_2O]],MATCH(ROUND(MIN(SUM(EW$4,$O81/1000),SUM($O81,EW$4/1000)),3),CMB[[Cmb_ID]:[Cmb_ID]],0),SUM(N(EW$1),N($R81),1)),CHOOSE(AC[[M]:[M]],1,0,1,AC[[DB]:[DB]])),PRODUCT(SUM(ROUND(AVERAGE(VALUE(EW$3),VALUE($P81)),0),CHOOSE(IF(OR(EW$1,$R81),4,INDEX(CMB[[Res_Rare]:[Res_Rare]],MATCH(ROUND(MIN(SUM(EW$4,$O81/1000),SUM($O81,EW$4/1000)),3),CMB[[Cmb_ID]:[Cmb_ID]],0))),-1,-1,0,0)),IF(OR(EW$1,$R81),4,INDEX(CMB[[Cmb_Rare]:[Cmb_Rare]],MATCH(ROUND(MIN(SUM(EW$4,$O81/1000),SUM($O81,EW$4/1000)),3),CMB[[Cmb_ID]:[Cmb_ID]],0))),CHOOSE(AC[[M]:[M]],2,1,1,SUM(AC[[AB]:[DB]])))),""))</f>
        <v/>
      </c>
      <c r="EX81" t="str">
        <f>IF(OR(EX$5="",$S81=""),"",IFERROR(SUM(PRODUCT(INDEX(CMB[[BA_0O]:[BA_2O]],MATCH(ROUND(MIN(SUM(EX$4,$O81/1000),SUM($O81,EX$4/1000)),3),CMB[[Cmb_ID]:[Cmb_ID]],0),SUM(N(EX$1),N($R81),1)),CHOOSE(AC[[M]:[M]],1,1,0,AC[[AB]:[AB]])),PRODUCT(INDEX(CMB[[BD_0O]:[BD_2O]],MATCH(ROUND(MIN(SUM(EX$4,$O81/1000),SUM($O81,EX$4/1000)),3),CMB[[Cmb_ID]:[Cmb_ID]],0),SUM(N(EX$1),N($R81),1)),CHOOSE(AC[[M]:[M]],1,0,1,AC[[DB]:[DB]])),PRODUCT(SUM(ROUND(AVERAGE(VALUE(EX$3),VALUE($P81)),0),CHOOSE(IF(OR(EX$1,$R81),4,INDEX(CMB[[Res_Rare]:[Res_Rare]],MATCH(ROUND(MIN(SUM(EX$4,$O81/1000),SUM($O81,EX$4/1000)),3),CMB[[Cmb_ID]:[Cmb_ID]],0))),-1,-1,0,0)),IF(OR(EX$1,$R81),4,INDEX(CMB[[Cmb_Rare]:[Cmb_Rare]],MATCH(ROUND(MIN(SUM(EX$4,$O81/1000),SUM($O81,EX$4/1000)),3),CMB[[Cmb_ID]:[Cmb_ID]],0))),CHOOSE(AC[[M]:[M]],2,1,1,SUM(AC[[AB]:[DB]])))),""))</f>
        <v/>
      </c>
      <c r="EY81" t="str">
        <f>IF(OR(EY$5="",$S81=""),"",IFERROR(SUM(PRODUCT(INDEX(CMB[[BA_0O]:[BA_2O]],MATCH(ROUND(MIN(SUM(EY$4,$O81/1000),SUM($O81,EY$4/1000)),3),CMB[[Cmb_ID]:[Cmb_ID]],0),SUM(N(EY$1),N($R81),1)),CHOOSE(AC[[M]:[M]],1,1,0,AC[[AB]:[AB]])),PRODUCT(INDEX(CMB[[BD_0O]:[BD_2O]],MATCH(ROUND(MIN(SUM(EY$4,$O81/1000),SUM($O81,EY$4/1000)),3),CMB[[Cmb_ID]:[Cmb_ID]],0),SUM(N(EY$1),N($R81),1)),CHOOSE(AC[[M]:[M]],1,0,1,AC[[DB]:[DB]])),PRODUCT(SUM(ROUND(AVERAGE(VALUE(EY$3),VALUE($P81)),0),CHOOSE(IF(OR(EY$1,$R81),4,INDEX(CMB[[Res_Rare]:[Res_Rare]],MATCH(ROUND(MIN(SUM(EY$4,$O81/1000),SUM($O81,EY$4/1000)),3),CMB[[Cmb_ID]:[Cmb_ID]],0))),-1,-1,0,0)),IF(OR(EY$1,$R81),4,INDEX(CMB[[Cmb_Rare]:[Cmb_Rare]],MATCH(ROUND(MIN(SUM(EY$4,$O81/1000),SUM($O81,EY$4/1000)),3),CMB[[Cmb_ID]:[Cmb_ID]],0))),CHOOSE(AC[[M]:[M]],2,1,1,SUM(AC[[AB]:[DB]])))),""))</f>
        <v/>
      </c>
      <c r="EZ81" t="str">
        <f>IF(OR(EZ$5="",$S81=""),"",IFERROR(SUM(PRODUCT(INDEX(CMB[[BA_0O]:[BA_2O]],MATCH(ROUND(MIN(SUM(EZ$4,$O81/1000),SUM($O81,EZ$4/1000)),3),CMB[[Cmb_ID]:[Cmb_ID]],0),SUM(N(EZ$1),N($R81),1)),CHOOSE(AC[[M]:[M]],1,1,0,AC[[AB]:[AB]])),PRODUCT(INDEX(CMB[[BD_0O]:[BD_2O]],MATCH(ROUND(MIN(SUM(EZ$4,$O81/1000),SUM($O81,EZ$4/1000)),3),CMB[[Cmb_ID]:[Cmb_ID]],0),SUM(N(EZ$1),N($R81),1)),CHOOSE(AC[[M]:[M]],1,0,1,AC[[DB]:[DB]])),PRODUCT(SUM(ROUND(AVERAGE(VALUE(EZ$3),VALUE($P81)),0),CHOOSE(IF(OR(EZ$1,$R81),4,INDEX(CMB[[Res_Rare]:[Res_Rare]],MATCH(ROUND(MIN(SUM(EZ$4,$O81/1000),SUM($O81,EZ$4/1000)),3),CMB[[Cmb_ID]:[Cmb_ID]],0))),-1,-1,0,0)),IF(OR(EZ$1,$R81),4,INDEX(CMB[[Cmb_Rare]:[Cmb_Rare]],MATCH(ROUND(MIN(SUM(EZ$4,$O81/1000),SUM($O81,EZ$4/1000)),3),CMB[[Cmb_ID]:[Cmb_ID]],0))),CHOOSE(AC[[M]:[M]],2,1,1,SUM(AC[[AB]:[DB]])))),""))</f>
        <v/>
      </c>
      <c r="FA81" t="str">
        <f>IF(OR(FA$5="",$S81=""),"",IFERROR(SUM(PRODUCT(INDEX(CMB[[BA_0O]:[BA_2O]],MATCH(ROUND(MIN(SUM(FA$4,$O81/1000),SUM($O81,FA$4/1000)),3),CMB[[Cmb_ID]:[Cmb_ID]],0),SUM(N(FA$1),N($R81),1)),CHOOSE(AC[[M]:[M]],1,1,0,AC[[AB]:[AB]])),PRODUCT(INDEX(CMB[[BD_0O]:[BD_2O]],MATCH(ROUND(MIN(SUM(FA$4,$O81/1000),SUM($O81,FA$4/1000)),3),CMB[[Cmb_ID]:[Cmb_ID]],0),SUM(N(FA$1),N($R81),1)),CHOOSE(AC[[M]:[M]],1,0,1,AC[[DB]:[DB]])),PRODUCT(SUM(ROUND(AVERAGE(VALUE(FA$3),VALUE($P81)),0),CHOOSE(IF(OR(FA$1,$R81),4,INDEX(CMB[[Res_Rare]:[Res_Rare]],MATCH(ROUND(MIN(SUM(FA$4,$O81/1000),SUM($O81,FA$4/1000)),3),CMB[[Cmb_ID]:[Cmb_ID]],0))),-1,-1,0,0)),IF(OR(FA$1,$R81),4,INDEX(CMB[[Cmb_Rare]:[Cmb_Rare]],MATCH(ROUND(MIN(SUM(FA$4,$O81/1000),SUM($O81,FA$4/1000)),3),CMB[[Cmb_ID]:[Cmb_ID]],0))),CHOOSE(AC[[M]:[M]],2,1,1,SUM(AC[[AB]:[DB]])))),""))</f>
        <v/>
      </c>
      <c r="FB81" t="str">
        <f>IF(OR(FB$5="",$S81=""),"",IFERROR(SUM(PRODUCT(INDEX(CMB[[BA_0O]:[BA_2O]],MATCH(ROUND(MIN(SUM(FB$4,$O81/1000),SUM($O81,FB$4/1000)),3),CMB[[Cmb_ID]:[Cmb_ID]],0),SUM(N(FB$1),N($R81),1)),CHOOSE(AC[[M]:[M]],1,1,0,AC[[AB]:[AB]])),PRODUCT(INDEX(CMB[[BD_0O]:[BD_2O]],MATCH(ROUND(MIN(SUM(FB$4,$O81/1000),SUM($O81,FB$4/1000)),3),CMB[[Cmb_ID]:[Cmb_ID]],0),SUM(N(FB$1),N($R81),1)),CHOOSE(AC[[M]:[M]],1,0,1,AC[[DB]:[DB]])),PRODUCT(SUM(ROUND(AVERAGE(VALUE(FB$3),VALUE($P81)),0),CHOOSE(IF(OR(FB$1,$R81),4,INDEX(CMB[[Res_Rare]:[Res_Rare]],MATCH(ROUND(MIN(SUM(FB$4,$O81/1000),SUM($O81,FB$4/1000)),3),CMB[[Cmb_ID]:[Cmb_ID]],0))),-1,-1,0,0)),IF(OR(FB$1,$R81),4,INDEX(CMB[[Cmb_Rare]:[Cmb_Rare]],MATCH(ROUND(MIN(SUM(FB$4,$O81/1000),SUM($O81,FB$4/1000)),3),CMB[[Cmb_ID]:[Cmb_ID]],0))),CHOOSE(AC[[M]:[M]],2,1,1,SUM(AC[[AB]:[DB]])))),""))</f>
        <v/>
      </c>
      <c r="FC81" t="str">
        <f>IF(OR(FC$5="",$S81=""),"",IFERROR(SUM(PRODUCT(INDEX(CMB[[BA_0O]:[BA_2O]],MATCH(ROUND(MIN(SUM(FC$4,$O81/1000),SUM($O81,FC$4/1000)),3),CMB[[Cmb_ID]:[Cmb_ID]],0),SUM(N(FC$1),N($R81),1)),CHOOSE(AC[[M]:[M]],1,1,0,AC[[AB]:[AB]])),PRODUCT(INDEX(CMB[[BD_0O]:[BD_2O]],MATCH(ROUND(MIN(SUM(FC$4,$O81/1000),SUM($O81,FC$4/1000)),3),CMB[[Cmb_ID]:[Cmb_ID]],0),SUM(N(FC$1),N($R81),1)),CHOOSE(AC[[M]:[M]],1,0,1,AC[[DB]:[DB]])),PRODUCT(SUM(ROUND(AVERAGE(VALUE(FC$3),VALUE($P81)),0),CHOOSE(IF(OR(FC$1,$R81),4,INDEX(CMB[[Res_Rare]:[Res_Rare]],MATCH(ROUND(MIN(SUM(FC$4,$O81/1000),SUM($O81,FC$4/1000)),3),CMB[[Cmb_ID]:[Cmb_ID]],0))),-1,-1,0,0)),IF(OR(FC$1,$R81),4,INDEX(CMB[[Cmb_Rare]:[Cmb_Rare]],MATCH(ROUND(MIN(SUM(FC$4,$O81/1000),SUM($O81,FC$4/1000)),3),CMB[[Cmb_ID]:[Cmb_ID]],0))),CHOOSE(AC[[M]:[M]],2,1,1,SUM(AC[[AB]:[DB]])))),""))</f>
        <v/>
      </c>
      <c r="FD81" t="str">
        <f>IF(OR(FD$5="",$S81=""),"",IFERROR(SUM(PRODUCT(INDEX(CMB[[BA_0O]:[BA_2O]],MATCH(ROUND(MIN(SUM(FD$4,$O81/1000),SUM($O81,FD$4/1000)),3),CMB[[Cmb_ID]:[Cmb_ID]],0),SUM(N(FD$1),N($R81),1)),CHOOSE(AC[[M]:[M]],1,1,0,AC[[AB]:[AB]])),PRODUCT(INDEX(CMB[[BD_0O]:[BD_2O]],MATCH(ROUND(MIN(SUM(FD$4,$O81/1000),SUM($O81,FD$4/1000)),3),CMB[[Cmb_ID]:[Cmb_ID]],0),SUM(N(FD$1),N($R81),1)),CHOOSE(AC[[M]:[M]],1,0,1,AC[[DB]:[DB]])),PRODUCT(SUM(ROUND(AVERAGE(VALUE(FD$3),VALUE($P81)),0),CHOOSE(IF(OR(FD$1,$R81),4,INDEX(CMB[[Res_Rare]:[Res_Rare]],MATCH(ROUND(MIN(SUM(FD$4,$O81/1000),SUM($O81,FD$4/1000)),3),CMB[[Cmb_ID]:[Cmb_ID]],0))),-1,-1,0,0)),IF(OR(FD$1,$R81),4,INDEX(CMB[[Cmb_Rare]:[Cmb_Rare]],MATCH(ROUND(MIN(SUM(FD$4,$O81/1000),SUM($O81,FD$4/1000)),3),CMB[[Cmb_ID]:[Cmb_ID]],0))),CHOOSE(AC[[M]:[M]],2,1,1,SUM(AC[[AB]:[DB]])))),""))</f>
        <v/>
      </c>
      <c r="FE81" t="str">
        <f>IF(OR(FE$5="",$S81=""),"",IFERROR(SUM(PRODUCT(INDEX(CMB[[BA_0O]:[BA_2O]],MATCH(ROUND(MIN(SUM(FE$4,$O81/1000),SUM($O81,FE$4/1000)),3),CMB[[Cmb_ID]:[Cmb_ID]],0),SUM(N(FE$1),N($R81),1)),CHOOSE(AC[[M]:[M]],1,1,0,AC[[AB]:[AB]])),PRODUCT(INDEX(CMB[[BD_0O]:[BD_2O]],MATCH(ROUND(MIN(SUM(FE$4,$O81/1000),SUM($O81,FE$4/1000)),3),CMB[[Cmb_ID]:[Cmb_ID]],0),SUM(N(FE$1),N($R81),1)),CHOOSE(AC[[M]:[M]],1,0,1,AC[[DB]:[DB]])),PRODUCT(SUM(ROUND(AVERAGE(VALUE(FE$3),VALUE($P81)),0),CHOOSE(IF(OR(FE$1,$R81),4,INDEX(CMB[[Res_Rare]:[Res_Rare]],MATCH(ROUND(MIN(SUM(FE$4,$O81/1000),SUM($O81,FE$4/1000)),3),CMB[[Cmb_ID]:[Cmb_ID]],0))),-1,-1,0,0)),IF(OR(FE$1,$R81),4,INDEX(CMB[[Cmb_Rare]:[Cmb_Rare]],MATCH(ROUND(MIN(SUM(FE$4,$O81/1000),SUM($O81,FE$4/1000)),3),CMB[[Cmb_ID]:[Cmb_ID]],0))),CHOOSE(AC[[M]:[M]],2,1,1,SUM(AC[[AB]:[DB]])))),""))</f>
        <v/>
      </c>
      <c r="FF81" t="str">
        <f>IF(OR(FF$5="",$S81=""),"",IFERROR(SUM(PRODUCT(INDEX(CMB[[BA_0O]:[BA_2O]],MATCH(ROUND(MIN(SUM(FF$4,$O81/1000),SUM($O81,FF$4/1000)),3),CMB[[Cmb_ID]:[Cmb_ID]],0),SUM(N(FF$1),N($R81),1)),CHOOSE(AC[[M]:[M]],1,1,0,AC[[AB]:[AB]])),PRODUCT(INDEX(CMB[[BD_0O]:[BD_2O]],MATCH(ROUND(MIN(SUM(FF$4,$O81/1000),SUM($O81,FF$4/1000)),3),CMB[[Cmb_ID]:[Cmb_ID]],0),SUM(N(FF$1),N($R81),1)),CHOOSE(AC[[M]:[M]],1,0,1,AC[[DB]:[DB]])),PRODUCT(SUM(ROUND(AVERAGE(VALUE(FF$3),VALUE($P81)),0),CHOOSE(IF(OR(FF$1,$R81),4,INDEX(CMB[[Res_Rare]:[Res_Rare]],MATCH(ROUND(MIN(SUM(FF$4,$O81/1000),SUM($O81,FF$4/1000)),3),CMB[[Cmb_ID]:[Cmb_ID]],0))),-1,-1,0,0)),IF(OR(FF$1,$R81),4,INDEX(CMB[[Cmb_Rare]:[Cmb_Rare]],MATCH(ROUND(MIN(SUM(FF$4,$O81/1000),SUM($O81,FF$4/1000)),3),CMB[[Cmb_ID]:[Cmb_ID]],0))),CHOOSE(AC[[M]:[M]],2,1,1,SUM(AC[[AB]:[DB]])))),""))</f>
        <v/>
      </c>
      <c r="FG81" t="str">
        <f>IF(OR(FG$5="",$S81=""),"",IFERROR(SUM(PRODUCT(INDEX(CMB[[BA_0O]:[BA_2O]],MATCH(ROUND(MIN(SUM(FG$4,$O81/1000),SUM($O81,FG$4/1000)),3),CMB[[Cmb_ID]:[Cmb_ID]],0),SUM(N(FG$1),N($R81),1)),CHOOSE(AC[[M]:[M]],1,1,0,AC[[AB]:[AB]])),PRODUCT(INDEX(CMB[[BD_0O]:[BD_2O]],MATCH(ROUND(MIN(SUM(FG$4,$O81/1000),SUM($O81,FG$4/1000)),3),CMB[[Cmb_ID]:[Cmb_ID]],0),SUM(N(FG$1),N($R81),1)),CHOOSE(AC[[M]:[M]],1,0,1,AC[[DB]:[DB]])),PRODUCT(SUM(ROUND(AVERAGE(VALUE(FG$3),VALUE($P81)),0),CHOOSE(IF(OR(FG$1,$R81),4,INDEX(CMB[[Res_Rare]:[Res_Rare]],MATCH(ROUND(MIN(SUM(FG$4,$O81/1000),SUM($O81,FG$4/1000)),3),CMB[[Cmb_ID]:[Cmb_ID]],0))),-1,-1,0,0)),IF(OR(FG$1,$R81),4,INDEX(CMB[[Cmb_Rare]:[Cmb_Rare]],MATCH(ROUND(MIN(SUM(FG$4,$O81/1000),SUM($O81,FG$4/1000)),3),CMB[[Cmb_ID]:[Cmb_ID]],0))),CHOOSE(AC[[M]:[M]],2,1,1,SUM(AC[[AB]:[DB]])))),""))</f>
        <v/>
      </c>
      <c r="FH81" t="str">
        <f>IF(OR(FH$5="",$S81=""),"",IFERROR(SUM(PRODUCT(INDEX(CMB[[BA_0O]:[BA_2O]],MATCH(ROUND(MIN(SUM(FH$4,$O81/1000),SUM($O81,FH$4/1000)),3),CMB[[Cmb_ID]:[Cmb_ID]],0),SUM(N(FH$1),N($R81),1)),CHOOSE(AC[[M]:[M]],1,1,0,AC[[AB]:[AB]])),PRODUCT(INDEX(CMB[[BD_0O]:[BD_2O]],MATCH(ROUND(MIN(SUM(FH$4,$O81/1000),SUM($O81,FH$4/1000)),3),CMB[[Cmb_ID]:[Cmb_ID]],0),SUM(N(FH$1),N($R81),1)),CHOOSE(AC[[M]:[M]],1,0,1,AC[[DB]:[DB]])),PRODUCT(SUM(ROUND(AVERAGE(VALUE(FH$3),VALUE($P81)),0),CHOOSE(IF(OR(FH$1,$R81),4,INDEX(CMB[[Res_Rare]:[Res_Rare]],MATCH(ROUND(MIN(SUM(FH$4,$O81/1000),SUM($O81,FH$4/1000)),3),CMB[[Cmb_ID]:[Cmb_ID]],0))),-1,-1,0,0)),IF(OR(FH$1,$R81),4,INDEX(CMB[[Cmb_Rare]:[Cmb_Rare]],MATCH(ROUND(MIN(SUM(FH$4,$O81/1000),SUM($O81,FH$4/1000)),3),CMB[[Cmb_ID]:[Cmb_ID]],0))),CHOOSE(AC[[M]:[M]],2,1,1,SUM(AC[[AB]:[DB]])))),""))</f>
        <v/>
      </c>
      <c r="FI81" t="str">
        <f>IF(OR(FI$5="",$S81=""),"",IFERROR(SUM(PRODUCT(INDEX(CMB[[BA_0O]:[BA_2O]],MATCH(ROUND(MIN(SUM(FI$4,$O81/1000),SUM($O81,FI$4/1000)),3),CMB[[Cmb_ID]:[Cmb_ID]],0),SUM(N(FI$1),N($R81),1)),CHOOSE(AC[[M]:[M]],1,1,0,AC[[AB]:[AB]])),PRODUCT(INDEX(CMB[[BD_0O]:[BD_2O]],MATCH(ROUND(MIN(SUM(FI$4,$O81/1000),SUM($O81,FI$4/1000)),3),CMB[[Cmb_ID]:[Cmb_ID]],0),SUM(N(FI$1),N($R81),1)),CHOOSE(AC[[M]:[M]],1,0,1,AC[[DB]:[DB]])),PRODUCT(SUM(ROUND(AVERAGE(VALUE(FI$3),VALUE($P81)),0),CHOOSE(IF(OR(FI$1,$R81),4,INDEX(CMB[[Res_Rare]:[Res_Rare]],MATCH(ROUND(MIN(SUM(FI$4,$O81/1000),SUM($O81,FI$4/1000)),3),CMB[[Cmb_ID]:[Cmb_ID]],0))),-1,-1,0,0)),IF(OR(FI$1,$R81),4,INDEX(CMB[[Cmb_Rare]:[Cmb_Rare]],MATCH(ROUND(MIN(SUM(FI$4,$O81/1000),SUM($O81,FI$4/1000)),3),CMB[[Cmb_ID]:[Cmb_ID]],0))),CHOOSE(AC[[M]:[M]],2,1,1,SUM(AC[[AB]:[DB]])))),""))</f>
        <v/>
      </c>
      <c r="FJ81" t="str">
        <f>IF(OR(FJ$5="",$S81=""),"",IFERROR(SUM(PRODUCT(INDEX(CMB[[BA_0O]:[BA_2O]],MATCH(ROUND(MIN(SUM(FJ$4,$O81/1000),SUM($O81,FJ$4/1000)),3),CMB[[Cmb_ID]:[Cmb_ID]],0),SUM(N(FJ$1),N($R81),1)),CHOOSE(AC[[M]:[M]],1,1,0,AC[[AB]:[AB]])),PRODUCT(INDEX(CMB[[BD_0O]:[BD_2O]],MATCH(ROUND(MIN(SUM(FJ$4,$O81/1000),SUM($O81,FJ$4/1000)),3),CMB[[Cmb_ID]:[Cmb_ID]],0),SUM(N(FJ$1),N($R81),1)),CHOOSE(AC[[M]:[M]],1,0,1,AC[[DB]:[DB]])),PRODUCT(SUM(ROUND(AVERAGE(VALUE(FJ$3),VALUE($P81)),0),CHOOSE(IF(OR(FJ$1,$R81),4,INDEX(CMB[[Res_Rare]:[Res_Rare]],MATCH(ROUND(MIN(SUM(FJ$4,$O81/1000),SUM($O81,FJ$4/1000)),3),CMB[[Cmb_ID]:[Cmb_ID]],0))),-1,-1,0,0)),IF(OR(FJ$1,$R81),4,INDEX(CMB[[Cmb_Rare]:[Cmb_Rare]],MATCH(ROUND(MIN(SUM(FJ$4,$O81/1000),SUM($O81,FJ$4/1000)),3),CMB[[Cmb_ID]:[Cmb_ID]],0))),CHOOSE(AC[[M]:[M]],2,1,1,SUM(AC[[AB]:[DB]])))),""))</f>
        <v/>
      </c>
      <c r="FK81" t="str">
        <f>IF(OR(FK$5="",$S81=""),"",IFERROR(SUM(PRODUCT(INDEX(CMB[[BA_0O]:[BA_2O]],MATCH(ROUND(MIN(SUM(FK$4,$O81/1000),SUM($O81,FK$4/1000)),3),CMB[[Cmb_ID]:[Cmb_ID]],0),SUM(N(FK$1),N($R81),1)),CHOOSE(AC[[M]:[M]],1,1,0,AC[[AB]:[AB]])),PRODUCT(INDEX(CMB[[BD_0O]:[BD_2O]],MATCH(ROUND(MIN(SUM(FK$4,$O81/1000),SUM($O81,FK$4/1000)),3),CMB[[Cmb_ID]:[Cmb_ID]],0),SUM(N(FK$1),N($R81),1)),CHOOSE(AC[[M]:[M]],1,0,1,AC[[DB]:[DB]])),PRODUCT(SUM(ROUND(AVERAGE(VALUE(FK$3),VALUE($P81)),0),CHOOSE(IF(OR(FK$1,$R81),4,INDEX(CMB[[Res_Rare]:[Res_Rare]],MATCH(ROUND(MIN(SUM(FK$4,$O81/1000),SUM($O81,FK$4/1000)),3),CMB[[Cmb_ID]:[Cmb_ID]],0))),-1,-1,0,0)),IF(OR(FK$1,$R81),4,INDEX(CMB[[Cmb_Rare]:[Cmb_Rare]],MATCH(ROUND(MIN(SUM(FK$4,$O81/1000),SUM($O81,FK$4/1000)),3),CMB[[Cmb_ID]:[Cmb_ID]],0))),CHOOSE(AC[[M]:[M]],2,1,1,SUM(AC[[AB]:[DB]])))),""))</f>
        <v/>
      </c>
      <c r="FL81" t="str">
        <f>IF(OR(FL$5="",$S81=""),"",IFERROR(SUM(PRODUCT(INDEX(CMB[[BA_0O]:[BA_2O]],MATCH(ROUND(MIN(SUM(FL$4,$O81/1000),SUM($O81,FL$4/1000)),3),CMB[[Cmb_ID]:[Cmb_ID]],0),SUM(N(FL$1),N($R81),1)),CHOOSE(AC[[M]:[M]],1,1,0,AC[[AB]:[AB]])),PRODUCT(INDEX(CMB[[BD_0O]:[BD_2O]],MATCH(ROUND(MIN(SUM(FL$4,$O81/1000),SUM($O81,FL$4/1000)),3),CMB[[Cmb_ID]:[Cmb_ID]],0),SUM(N(FL$1),N($R81),1)),CHOOSE(AC[[M]:[M]],1,0,1,AC[[DB]:[DB]])),PRODUCT(SUM(ROUND(AVERAGE(VALUE(FL$3),VALUE($P81)),0),CHOOSE(IF(OR(FL$1,$R81),4,INDEX(CMB[[Res_Rare]:[Res_Rare]],MATCH(ROUND(MIN(SUM(FL$4,$O81/1000),SUM($O81,FL$4/1000)),3),CMB[[Cmb_ID]:[Cmb_ID]],0))),-1,-1,0,0)),IF(OR(FL$1,$R81),4,INDEX(CMB[[Cmb_Rare]:[Cmb_Rare]],MATCH(ROUND(MIN(SUM(FL$4,$O81/1000),SUM($O81,FL$4/1000)),3),CMB[[Cmb_ID]:[Cmb_ID]],0))),CHOOSE(AC[[M]:[M]],2,1,1,SUM(AC[[AB]:[DB]])))),""))</f>
        <v/>
      </c>
      <c r="FM81" t="str">
        <f>IF(OR(FM$5="",$S81=""),"",IFERROR(SUM(PRODUCT(INDEX(CMB[[BA_0O]:[BA_2O]],MATCH(ROUND(MIN(SUM(FM$4,$O81/1000),SUM($O81,FM$4/1000)),3),CMB[[Cmb_ID]:[Cmb_ID]],0),SUM(N(FM$1),N($R81),1)),CHOOSE(AC[[M]:[M]],1,1,0,AC[[AB]:[AB]])),PRODUCT(INDEX(CMB[[BD_0O]:[BD_2O]],MATCH(ROUND(MIN(SUM(FM$4,$O81/1000),SUM($O81,FM$4/1000)),3),CMB[[Cmb_ID]:[Cmb_ID]],0),SUM(N(FM$1),N($R81),1)),CHOOSE(AC[[M]:[M]],1,0,1,AC[[DB]:[DB]])),PRODUCT(SUM(ROUND(AVERAGE(VALUE(FM$3),VALUE($P81)),0),CHOOSE(IF(OR(FM$1,$R81),4,INDEX(CMB[[Res_Rare]:[Res_Rare]],MATCH(ROUND(MIN(SUM(FM$4,$O81/1000),SUM($O81,FM$4/1000)),3),CMB[[Cmb_ID]:[Cmb_ID]],0))),-1,-1,0,0)),IF(OR(FM$1,$R81),4,INDEX(CMB[[Cmb_Rare]:[Cmb_Rare]],MATCH(ROUND(MIN(SUM(FM$4,$O81/1000),SUM($O81,FM$4/1000)),3),CMB[[Cmb_ID]:[Cmb_ID]],0))),CHOOSE(AC[[M]:[M]],2,1,1,SUM(AC[[AB]:[DB]])))),""))</f>
        <v/>
      </c>
      <c r="FN81" s="7">
        <f t="shared" si="35"/>
        <v>0</v>
      </c>
      <c r="FO81" s="7">
        <f t="shared" si="35"/>
        <v>0</v>
      </c>
      <c r="FP81" s="7">
        <f t="shared" si="35"/>
        <v>0</v>
      </c>
      <c r="FQ81" s="7">
        <f t="shared" si="35"/>
        <v>0</v>
      </c>
      <c r="FR81" s="7">
        <f t="shared" si="35"/>
        <v>0</v>
      </c>
      <c r="FS81" s="7">
        <f t="shared" si="35"/>
        <v>0</v>
      </c>
      <c r="FT81" s="7">
        <f>SUM(IF(INDEX(LIB[[Quantity]:[Quantity]],MATCH($S81,LIB[[ID]:[ID]],0))&gt;=COLUMN(A$1),TRUNC(PRODUCT(AVERAGE($FN81:$FS81),POWER(AC[[CR]:[CR]],SUM(SUMIFS($D$11:$D80,$A$11:$A80,$A81,$E$11:$E80,"&gt;="&amp;$E81),SUMIFS($D82:$D$161,$A82:$A$161,$A81,$E82:$E$161,"&gt;"&amp;$E81),COLUMN(A$1),-1)),IF($Q81="Yes",AC[[FB]:[FB]],1))),0),ROW(A70)/-VALUE(1&amp;REPT("0",9-PRODUCT(COLUMN(A$1)-1,3))),1)</f>
        <v>0.99999992999999998</v>
      </c>
      <c r="FU81" s="7">
        <f>SUM(IF(INDEX(LIB[[Quantity]:[Quantity]],MATCH($S81,LIB[[ID]:[ID]],0))&gt;=COLUMN(B$1),TRUNC(PRODUCT(AVERAGE($FN81:$FS81),POWER(AC[[CR]:[CR]],SUM(SUMIFS($D$11:$D80,$A$11:$A80,$A81,$E$11:$E80,"&gt;="&amp;$E81),SUMIFS($D82:$D$161,$A82:$A$161,$A81,$E82:$E$161,"&gt;"&amp;$E81),COLUMN(B$1),-1)),IF($Q81="Yes",AC[[FB]:[FB]],1))),0),ROW(B70)/-VALUE(1&amp;REPT("0",9-PRODUCT(COLUMN(B$1)-1,3))),1)</f>
        <v>0.99992999999999999</v>
      </c>
      <c r="FV81" s="7">
        <f>SUM(IF(INDEX(LIB[[Quantity]:[Quantity]],MATCH($S81,LIB[[ID]:[ID]],0))&gt;=COLUMN(C$1),TRUNC(PRODUCT(AVERAGE($FN81:$FS81),POWER(AC[[CR]:[CR]],SUM(SUMIFS($D$11:$D80,$A$11:$A80,$A81,$E$11:$E80,"&gt;="&amp;$E81),SUMIFS($D82:$D$161,$A82:$A$161,$A81,$E82:$E$161,"&gt;"&amp;$E81),COLUMN(C$1),-1)),IF($Q81="Yes",AC[[FB]:[FB]],1))),0),ROW(C70)/-VALUE(1&amp;REPT("0",9-PRODUCT(COLUMN(C$1)-1,3))),1)</f>
        <v>0.92999999999999994</v>
      </c>
      <c r="FW81">
        <f t="shared" si="43"/>
        <v>143</v>
      </c>
      <c r="FX81">
        <f t="shared" si="44"/>
        <v>0</v>
      </c>
      <c r="FY81">
        <f t="shared" si="45"/>
        <v>0</v>
      </c>
      <c r="GC81">
        <f t="shared" si="46"/>
        <v>35</v>
      </c>
      <c r="GD81" t="str">
        <f>IFERROR(SUBSTITUTE(SUBSTITUTE(INDEX(SUG[Card],MATCH(ROW(A70),GC$12:GC$161,0))," #2","")," #3",""),"")</f>
        <v>Horse (5)</v>
      </c>
      <c r="GE81">
        <f>SUM(GE80,IF(IFERROR(MATCH(GD81,GD$11:GD80,0)&lt;0,TRUE()),1,0))</f>
        <v>32</v>
      </c>
      <c r="GF81" t="str">
        <f t="shared" si="47"/>
        <v/>
      </c>
      <c r="GI81">
        <f>SUM(SUMIFS(D$11:D80,A$11:A80,A81,B$11:B80,"&gt;="&amp;B81),SUMIFS(D82:D$161,A82:A$161,A81,B82:B$161,"&gt;"&amp;B81),SUMIFS(D$11:D80,A$11:A80,A81&amp;":Onyx"),SUMIFS(D82:D$161,A82:A$161,A81&amp;":Onyx"))</f>
        <v>0</v>
      </c>
      <c r="GP81" t="str">
        <f t="shared" si="40"/>
        <v>Demon (5) #2</v>
      </c>
      <c r="GQ81">
        <f t="shared" si="41"/>
        <v>260</v>
      </c>
      <c r="GR81" t="b">
        <f>COUNTIF(DECK[Card],IFERROR(MID($L81,1,FIND(" #",SUG_Helper[[#This Row],[Card]])-1),SUG_Helper[[#This Row],[Card]]))&gt;=IFERROR(VALUE(RIGHT(SUG_Helper[[#This Row],[Card]])),1)</f>
        <v>0</v>
      </c>
    </row>
    <row r="82" spans="1:200" x14ac:dyDescent="0.35">
      <c r="A82" s="17"/>
      <c r="B82" s="4"/>
      <c r="C82" s="4"/>
      <c r="D82" s="4"/>
      <c r="E82" t="str">
        <f>IF(INDEX(LIB[Card],ROW(A71))="","",INDEX(LIB[Card],ROW(A71))&amp;" ("&amp;INDEX(LIB[Level],ROW(A71))&amp;")"&amp;IF(INDEX(LIB[Fused],ROW(A71))="Yes","ƒ",""))</f>
        <v/>
      </c>
      <c r="F82">
        <v>71</v>
      </c>
      <c r="H82" t="str">
        <f>IF(DECK[[#This Row],[Card]]="","",MID(DECK[[#This Row],[Card]],1,FIND(" (",DECK[[#This Row],[Card]])-1))</f>
        <v/>
      </c>
      <c r="I82" t="str">
        <f>IF(DECK[[#This Row],[Card]]="","",MID(DECK[[#This Row],[Card]],FIND("(",DECK[[#This Row],[Card]])+1,1))</f>
        <v/>
      </c>
      <c r="J82" t="str">
        <f>IF(DECK[[#This Row],[Card]]="","",IF(RIGHT(DECK[[#This Row],[Card]])="ƒ","Yes","No"))</f>
        <v/>
      </c>
      <c r="L82" t="str">
        <f t="shared" si="36"/>
        <v>Fairy (5) #2</v>
      </c>
      <c r="M82">
        <f t="shared" si="37"/>
        <v>259</v>
      </c>
      <c r="O82" s="6" t="str">
        <f>IF(S82="","",MATCH(MID(S82,1,MIN(FIND(" (",S82),IFERROR(FIND(":",S82),50))-1),CC[CC_Name],0))</f>
        <v/>
      </c>
      <c r="P82" s="5" t="str">
        <f t="shared" si="38"/>
        <v/>
      </c>
      <c r="Q82" s="5" t="str">
        <f t="shared" si="42"/>
        <v/>
      </c>
      <c r="R82" s="5" t="str">
        <f t="shared" si="39"/>
        <v/>
      </c>
      <c r="S82" t="str">
        <f>(INDEX(LIB[ID],ROW(A71)))</f>
        <v/>
      </c>
      <c r="T82" t="str">
        <f>IF(OR(T$5="",$S82=""),"",IFERROR(SUM(PRODUCT(INDEX(CMB[[BA_0O]:[BA_2O]],MATCH(ROUND(MIN(SUM(T$4,$O82/1000),SUM($O82,T$4/1000)),3),CMB[[Cmb_ID]:[Cmb_ID]],0),SUM(N(T$1),N($R82),1)),CHOOSE(AC[[M]:[M]],1,1,0,AC[[AB]:[AB]])),PRODUCT(INDEX(CMB[[BD_0O]:[BD_2O]],MATCH(ROUND(MIN(SUM(T$4,$O82/1000),SUM($O82,T$4/1000)),3),CMB[[Cmb_ID]:[Cmb_ID]],0),SUM(N(T$1),N($R82),1)),CHOOSE(AC[[M]:[M]],1,0,1,AC[[DB]:[DB]])),PRODUCT(SUM(ROUND(AVERAGE(VALUE(T$3),VALUE($P82)),0),CHOOSE(IF(OR(T$1,$R82),4,INDEX(CMB[[Res_Rare]:[Res_Rare]],MATCH(ROUND(MIN(SUM(T$4,$O82/1000),SUM($O82,T$4/1000)),3),CMB[[Cmb_ID]:[Cmb_ID]],0))),-1,-1,0,0)),IF(OR(T$1,$R82),4,INDEX(CMB[[Cmb_Rare]:[Cmb_Rare]],MATCH(ROUND(MIN(SUM(T$4,$O82/1000),SUM($O82,T$4/1000)),3),CMB[[Cmb_ID]:[Cmb_ID]],0))),CHOOSE(AC[[M]:[M]],2,1,1,SUM(AC[[AB]:[DB]])))),""))</f>
        <v/>
      </c>
      <c r="U82" t="str">
        <f>IF(OR(U$5="",$S82=""),"",IFERROR(SUM(PRODUCT(INDEX(CMB[[BA_0O]:[BA_2O]],MATCH(ROUND(MIN(SUM(U$4,$O82/1000),SUM($O82,U$4/1000)),3),CMB[[Cmb_ID]:[Cmb_ID]],0),SUM(N(U$1),N($R82),1)),CHOOSE(AC[[M]:[M]],1,1,0,AC[[AB]:[AB]])),PRODUCT(INDEX(CMB[[BD_0O]:[BD_2O]],MATCH(ROUND(MIN(SUM(U$4,$O82/1000),SUM($O82,U$4/1000)),3),CMB[[Cmb_ID]:[Cmb_ID]],0),SUM(N(U$1),N($R82),1)),CHOOSE(AC[[M]:[M]],1,0,1,AC[[DB]:[DB]])),PRODUCT(SUM(ROUND(AVERAGE(VALUE(U$3),VALUE($P82)),0),CHOOSE(IF(OR(U$1,$R82),4,INDEX(CMB[[Res_Rare]:[Res_Rare]],MATCH(ROUND(MIN(SUM(U$4,$O82/1000),SUM($O82,U$4/1000)),3),CMB[[Cmb_ID]:[Cmb_ID]],0))),-1,-1,0,0)),IF(OR(U$1,$R82),4,INDEX(CMB[[Cmb_Rare]:[Cmb_Rare]],MATCH(ROUND(MIN(SUM(U$4,$O82/1000),SUM($O82,U$4/1000)),3),CMB[[Cmb_ID]:[Cmb_ID]],0))),CHOOSE(AC[[M]:[M]],2,1,1,SUM(AC[[AB]:[DB]])))),""))</f>
        <v/>
      </c>
      <c r="V82" t="str">
        <f>IF(OR(V$5="",$S82=""),"",IFERROR(SUM(PRODUCT(INDEX(CMB[[BA_0O]:[BA_2O]],MATCH(ROUND(MIN(SUM(V$4,$O82/1000),SUM($O82,V$4/1000)),3),CMB[[Cmb_ID]:[Cmb_ID]],0),SUM(N(V$1),N($R82),1)),CHOOSE(AC[[M]:[M]],1,1,0,AC[[AB]:[AB]])),PRODUCT(INDEX(CMB[[BD_0O]:[BD_2O]],MATCH(ROUND(MIN(SUM(V$4,$O82/1000),SUM($O82,V$4/1000)),3),CMB[[Cmb_ID]:[Cmb_ID]],0),SUM(N(V$1),N($R82),1)),CHOOSE(AC[[M]:[M]],1,0,1,AC[[DB]:[DB]])),PRODUCT(SUM(ROUND(AVERAGE(VALUE(V$3),VALUE($P82)),0),CHOOSE(IF(OR(V$1,$R82),4,INDEX(CMB[[Res_Rare]:[Res_Rare]],MATCH(ROUND(MIN(SUM(V$4,$O82/1000),SUM($O82,V$4/1000)),3),CMB[[Cmb_ID]:[Cmb_ID]],0))),-1,-1,0,0)),IF(OR(V$1,$R82),4,INDEX(CMB[[Cmb_Rare]:[Cmb_Rare]],MATCH(ROUND(MIN(SUM(V$4,$O82/1000),SUM($O82,V$4/1000)),3),CMB[[Cmb_ID]:[Cmb_ID]],0))),CHOOSE(AC[[M]:[M]],2,1,1,SUM(AC[[AB]:[DB]])))),""))</f>
        <v/>
      </c>
      <c r="W82" t="str">
        <f>IF(OR(W$5="",$S82=""),"",IFERROR(SUM(PRODUCT(INDEX(CMB[[BA_0O]:[BA_2O]],MATCH(ROUND(MIN(SUM(W$4,$O82/1000),SUM($O82,W$4/1000)),3),CMB[[Cmb_ID]:[Cmb_ID]],0),SUM(N(W$1),N($R82),1)),CHOOSE(AC[[M]:[M]],1,1,0,AC[[AB]:[AB]])),PRODUCT(INDEX(CMB[[BD_0O]:[BD_2O]],MATCH(ROUND(MIN(SUM(W$4,$O82/1000),SUM($O82,W$4/1000)),3),CMB[[Cmb_ID]:[Cmb_ID]],0),SUM(N(W$1),N($R82),1)),CHOOSE(AC[[M]:[M]],1,0,1,AC[[DB]:[DB]])),PRODUCT(SUM(ROUND(AVERAGE(VALUE(W$3),VALUE($P82)),0),CHOOSE(IF(OR(W$1,$R82),4,INDEX(CMB[[Res_Rare]:[Res_Rare]],MATCH(ROUND(MIN(SUM(W$4,$O82/1000),SUM($O82,W$4/1000)),3),CMB[[Cmb_ID]:[Cmb_ID]],0))),-1,-1,0,0)),IF(OR(W$1,$R82),4,INDEX(CMB[[Cmb_Rare]:[Cmb_Rare]],MATCH(ROUND(MIN(SUM(W$4,$O82/1000),SUM($O82,W$4/1000)),3),CMB[[Cmb_ID]:[Cmb_ID]],0))),CHOOSE(AC[[M]:[M]],2,1,1,SUM(AC[[AB]:[DB]])))),""))</f>
        <v/>
      </c>
      <c r="X82" t="str">
        <f>IF(OR(X$5="",$S82=""),"",IFERROR(SUM(PRODUCT(INDEX(CMB[[BA_0O]:[BA_2O]],MATCH(ROUND(MIN(SUM(X$4,$O82/1000),SUM($O82,X$4/1000)),3),CMB[[Cmb_ID]:[Cmb_ID]],0),SUM(N(X$1),N($R82),1)),CHOOSE(AC[[M]:[M]],1,1,0,AC[[AB]:[AB]])),PRODUCT(INDEX(CMB[[BD_0O]:[BD_2O]],MATCH(ROUND(MIN(SUM(X$4,$O82/1000),SUM($O82,X$4/1000)),3),CMB[[Cmb_ID]:[Cmb_ID]],0),SUM(N(X$1),N($R82),1)),CHOOSE(AC[[M]:[M]],1,0,1,AC[[DB]:[DB]])),PRODUCT(SUM(ROUND(AVERAGE(VALUE(X$3),VALUE($P82)),0),CHOOSE(IF(OR(X$1,$R82),4,INDEX(CMB[[Res_Rare]:[Res_Rare]],MATCH(ROUND(MIN(SUM(X$4,$O82/1000),SUM($O82,X$4/1000)),3),CMB[[Cmb_ID]:[Cmb_ID]],0))),-1,-1,0,0)),IF(OR(X$1,$R82),4,INDEX(CMB[[Cmb_Rare]:[Cmb_Rare]],MATCH(ROUND(MIN(SUM(X$4,$O82/1000),SUM($O82,X$4/1000)),3),CMB[[Cmb_ID]:[Cmb_ID]],0))),CHOOSE(AC[[M]:[M]],2,1,1,SUM(AC[[AB]:[DB]])))),""))</f>
        <v/>
      </c>
      <c r="Y82" t="str">
        <f>IF(OR(Y$5="",$S82=""),"",IFERROR(SUM(PRODUCT(INDEX(CMB[[BA_0O]:[BA_2O]],MATCH(ROUND(MIN(SUM(Y$4,$O82/1000),SUM($O82,Y$4/1000)),3),CMB[[Cmb_ID]:[Cmb_ID]],0),SUM(N(Y$1),N($R82),1)),CHOOSE(AC[[M]:[M]],1,1,0,AC[[AB]:[AB]])),PRODUCT(INDEX(CMB[[BD_0O]:[BD_2O]],MATCH(ROUND(MIN(SUM(Y$4,$O82/1000),SUM($O82,Y$4/1000)),3),CMB[[Cmb_ID]:[Cmb_ID]],0),SUM(N(Y$1),N($R82),1)),CHOOSE(AC[[M]:[M]],1,0,1,AC[[DB]:[DB]])),PRODUCT(SUM(ROUND(AVERAGE(VALUE(Y$3),VALUE($P82)),0),CHOOSE(IF(OR(Y$1,$R82),4,INDEX(CMB[[Res_Rare]:[Res_Rare]],MATCH(ROUND(MIN(SUM(Y$4,$O82/1000),SUM($O82,Y$4/1000)),3),CMB[[Cmb_ID]:[Cmb_ID]],0))),-1,-1,0,0)),IF(OR(Y$1,$R82),4,INDEX(CMB[[Cmb_Rare]:[Cmb_Rare]],MATCH(ROUND(MIN(SUM(Y$4,$O82/1000),SUM($O82,Y$4/1000)),3),CMB[[Cmb_ID]:[Cmb_ID]],0))),CHOOSE(AC[[M]:[M]],2,1,1,SUM(AC[[AB]:[DB]])))),""))</f>
        <v/>
      </c>
      <c r="Z82" t="str">
        <f>IF(OR(Z$5="",$S82=""),"",IFERROR(SUM(PRODUCT(INDEX(CMB[[BA_0O]:[BA_2O]],MATCH(ROUND(MIN(SUM(Z$4,$O82/1000),SUM($O82,Z$4/1000)),3),CMB[[Cmb_ID]:[Cmb_ID]],0),SUM(N(Z$1),N($R82),1)),CHOOSE(AC[[M]:[M]],1,1,0,AC[[AB]:[AB]])),PRODUCT(INDEX(CMB[[BD_0O]:[BD_2O]],MATCH(ROUND(MIN(SUM(Z$4,$O82/1000),SUM($O82,Z$4/1000)),3),CMB[[Cmb_ID]:[Cmb_ID]],0),SUM(N(Z$1),N($R82),1)),CHOOSE(AC[[M]:[M]],1,0,1,AC[[DB]:[DB]])),PRODUCT(SUM(ROUND(AVERAGE(VALUE(Z$3),VALUE($P82)),0),CHOOSE(IF(OR(Z$1,$R82),4,INDEX(CMB[[Res_Rare]:[Res_Rare]],MATCH(ROUND(MIN(SUM(Z$4,$O82/1000),SUM($O82,Z$4/1000)),3),CMB[[Cmb_ID]:[Cmb_ID]],0))),-1,-1,0,0)),IF(OR(Z$1,$R82),4,INDEX(CMB[[Cmb_Rare]:[Cmb_Rare]],MATCH(ROUND(MIN(SUM(Z$4,$O82/1000),SUM($O82,Z$4/1000)),3),CMB[[Cmb_ID]:[Cmb_ID]],0))),CHOOSE(AC[[M]:[M]],2,1,1,SUM(AC[[AB]:[DB]])))),""))</f>
        <v/>
      </c>
      <c r="AA82" t="str">
        <f>IF(OR(AA$5="",$S82=""),"",IFERROR(SUM(PRODUCT(INDEX(CMB[[BA_0O]:[BA_2O]],MATCH(ROUND(MIN(SUM(AA$4,$O82/1000),SUM($O82,AA$4/1000)),3),CMB[[Cmb_ID]:[Cmb_ID]],0),SUM(N(AA$1),N($R82),1)),CHOOSE(AC[[M]:[M]],1,1,0,AC[[AB]:[AB]])),PRODUCT(INDEX(CMB[[BD_0O]:[BD_2O]],MATCH(ROUND(MIN(SUM(AA$4,$O82/1000),SUM($O82,AA$4/1000)),3),CMB[[Cmb_ID]:[Cmb_ID]],0),SUM(N(AA$1),N($R82),1)),CHOOSE(AC[[M]:[M]],1,0,1,AC[[DB]:[DB]])),PRODUCT(SUM(ROUND(AVERAGE(VALUE(AA$3),VALUE($P82)),0),CHOOSE(IF(OR(AA$1,$R82),4,INDEX(CMB[[Res_Rare]:[Res_Rare]],MATCH(ROUND(MIN(SUM(AA$4,$O82/1000),SUM($O82,AA$4/1000)),3),CMB[[Cmb_ID]:[Cmb_ID]],0))),-1,-1,0,0)),IF(OR(AA$1,$R82),4,INDEX(CMB[[Cmb_Rare]:[Cmb_Rare]],MATCH(ROUND(MIN(SUM(AA$4,$O82/1000),SUM($O82,AA$4/1000)),3),CMB[[Cmb_ID]:[Cmb_ID]],0))),CHOOSE(AC[[M]:[M]],2,1,1,SUM(AC[[AB]:[DB]])))),""))</f>
        <v/>
      </c>
      <c r="AB82" t="str">
        <f>IF(OR(AB$5="",$S82=""),"",IFERROR(SUM(PRODUCT(INDEX(CMB[[BA_0O]:[BA_2O]],MATCH(ROUND(MIN(SUM(AB$4,$O82/1000),SUM($O82,AB$4/1000)),3),CMB[[Cmb_ID]:[Cmb_ID]],0),SUM(N(AB$1),N($R82),1)),CHOOSE(AC[[M]:[M]],1,1,0,AC[[AB]:[AB]])),PRODUCT(INDEX(CMB[[BD_0O]:[BD_2O]],MATCH(ROUND(MIN(SUM(AB$4,$O82/1000),SUM($O82,AB$4/1000)),3),CMB[[Cmb_ID]:[Cmb_ID]],0),SUM(N(AB$1),N($R82),1)),CHOOSE(AC[[M]:[M]],1,0,1,AC[[DB]:[DB]])),PRODUCT(SUM(ROUND(AVERAGE(VALUE(AB$3),VALUE($P82)),0),CHOOSE(IF(OR(AB$1,$R82),4,INDEX(CMB[[Res_Rare]:[Res_Rare]],MATCH(ROUND(MIN(SUM(AB$4,$O82/1000),SUM($O82,AB$4/1000)),3),CMB[[Cmb_ID]:[Cmb_ID]],0))),-1,-1,0,0)),IF(OR(AB$1,$R82),4,INDEX(CMB[[Cmb_Rare]:[Cmb_Rare]],MATCH(ROUND(MIN(SUM(AB$4,$O82/1000),SUM($O82,AB$4/1000)),3),CMB[[Cmb_ID]:[Cmb_ID]],0))),CHOOSE(AC[[M]:[M]],2,1,1,SUM(AC[[AB]:[DB]])))),""))</f>
        <v/>
      </c>
      <c r="AC82" t="str">
        <f>IF(OR(AC$5="",$S82=""),"",IFERROR(SUM(PRODUCT(INDEX(CMB[[BA_0O]:[BA_2O]],MATCH(ROUND(MIN(SUM(AC$4,$O82/1000),SUM($O82,AC$4/1000)),3),CMB[[Cmb_ID]:[Cmb_ID]],0),SUM(N(AC$1),N($R82),1)),CHOOSE(AC[[M]:[M]],1,1,0,AC[[AB]:[AB]])),PRODUCT(INDEX(CMB[[BD_0O]:[BD_2O]],MATCH(ROUND(MIN(SUM(AC$4,$O82/1000),SUM($O82,AC$4/1000)),3),CMB[[Cmb_ID]:[Cmb_ID]],0),SUM(N(AC$1),N($R82),1)),CHOOSE(AC[[M]:[M]],1,0,1,AC[[DB]:[DB]])),PRODUCT(SUM(ROUND(AVERAGE(VALUE(AC$3),VALUE($P82)),0),CHOOSE(IF(OR(AC$1,$R82),4,INDEX(CMB[[Res_Rare]:[Res_Rare]],MATCH(ROUND(MIN(SUM(AC$4,$O82/1000),SUM($O82,AC$4/1000)),3),CMB[[Cmb_ID]:[Cmb_ID]],0))),-1,-1,0,0)),IF(OR(AC$1,$R82),4,INDEX(CMB[[Cmb_Rare]:[Cmb_Rare]],MATCH(ROUND(MIN(SUM(AC$4,$O82/1000),SUM($O82,AC$4/1000)),3),CMB[[Cmb_ID]:[Cmb_ID]],0))),CHOOSE(AC[[M]:[M]],2,1,1,SUM(AC[[AB]:[DB]])))),""))</f>
        <v/>
      </c>
      <c r="AD82" t="str">
        <f>IF(OR(AD$5="",$S82=""),"",IFERROR(SUM(PRODUCT(INDEX(CMB[[BA_0O]:[BA_2O]],MATCH(ROUND(MIN(SUM(AD$4,$O82/1000),SUM($O82,AD$4/1000)),3),CMB[[Cmb_ID]:[Cmb_ID]],0),SUM(N(AD$1),N($R82),1)),CHOOSE(AC[[M]:[M]],1,1,0,AC[[AB]:[AB]])),PRODUCT(INDEX(CMB[[BD_0O]:[BD_2O]],MATCH(ROUND(MIN(SUM(AD$4,$O82/1000),SUM($O82,AD$4/1000)),3),CMB[[Cmb_ID]:[Cmb_ID]],0),SUM(N(AD$1),N($R82),1)),CHOOSE(AC[[M]:[M]],1,0,1,AC[[DB]:[DB]])),PRODUCT(SUM(ROUND(AVERAGE(VALUE(AD$3),VALUE($P82)),0),CHOOSE(IF(OR(AD$1,$R82),4,INDEX(CMB[[Res_Rare]:[Res_Rare]],MATCH(ROUND(MIN(SUM(AD$4,$O82/1000),SUM($O82,AD$4/1000)),3),CMB[[Cmb_ID]:[Cmb_ID]],0))),-1,-1,0,0)),IF(OR(AD$1,$R82),4,INDEX(CMB[[Cmb_Rare]:[Cmb_Rare]],MATCH(ROUND(MIN(SUM(AD$4,$O82/1000),SUM($O82,AD$4/1000)),3),CMB[[Cmb_ID]:[Cmb_ID]],0))),CHOOSE(AC[[M]:[M]],2,1,1,SUM(AC[[AB]:[DB]])))),""))</f>
        <v/>
      </c>
      <c r="AE82" t="str">
        <f>IF(OR(AE$5="",$S82=""),"",IFERROR(SUM(PRODUCT(INDEX(CMB[[BA_0O]:[BA_2O]],MATCH(ROUND(MIN(SUM(AE$4,$O82/1000),SUM($O82,AE$4/1000)),3),CMB[[Cmb_ID]:[Cmb_ID]],0),SUM(N(AE$1),N($R82),1)),CHOOSE(AC[[M]:[M]],1,1,0,AC[[AB]:[AB]])),PRODUCT(INDEX(CMB[[BD_0O]:[BD_2O]],MATCH(ROUND(MIN(SUM(AE$4,$O82/1000),SUM($O82,AE$4/1000)),3),CMB[[Cmb_ID]:[Cmb_ID]],0),SUM(N(AE$1),N($R82),1)),CHOOSE(AC[[M]:[M]],1,0,1,AC[[DB]:[DB]])),PRODUCT(SUM(ROUND(AVERAGE(VALUE(AE$3),VALUE($P82)),0),CHOOSE(IF(OR(AE$1,$R82),4,INDEX(CMB[[Res_Rare]:[Res_Rare]],MATCH(ROUND(MIN(SUM(AE$4,$O82/1000),SUM($O82,AE$4/1000)),3),CMB[[Cmb_ID]:[Cmb_ID]],0))),-1,-1,0,0)),IF(OR(AE$1,$R82),4,INDEX(CMB[[Cmb_Rare]:[Cmb_Rare]],MATCH(ROUND(MIN(SUM(AE$4,$O82/1000),SUM($O82,AE$4/1000)),3),CMB[[Cmb_ID]:[Cmb_ID]],0))),CHOOSE(AC[[M]:[M]],2,1,1,SUM(AC[[AB]:[DB]])))),""))</f>
        <v/>
      </c>
      <c r="AF82" t="str">
        <f>IF(OR(AF$5="",$S82=""),"",IFERROR(SUM(PRODUCT(INDEX(CMB[[BA_0O]:[BA_2O]],MATCH(ROUND(MIN(SUM(AF$4,$O82/1000),SUM($O82,AF$4/1000)),3),CMB[[Cmb_ID]:[Cmb_ID]],0),SUM(N(AF$1),N($R82),1)),CHOOSE(AC[[M]:[M]],1,1,0,AC[[AB]:[AB]])),PRODUCT(INDEX(CMB[[BD_0O]:[BD_2O]],MATCH(ROUND(MIN(SUM(AF$4,$O82/1000),SUM($O82,AF$4/1000)),3),CMB[[Cmb_ID]:[Cmb_ID]],0),SUM(N(AF$1),N($R82),1)),CHOOSE(AC[[M]:[M]],1,0,1,AC[[DB]:[DB]])),PRODUCT(SUM(ROUND(AVERAGE(VALUE(AF$3),VALUE($P82)),0),CHOOSE(IF(OR(AF$1,$R82),4,INDEX(CMB[[Res_Rare]:[Res_Rare]],MATCH(ROUND(MIN(SUM(AF$4,$O82/1000),SUM($O82,AF$4/1000)),3),CMB[[Cmb_ID]:[Cmb_ID]],0))),-1,-1,0,0)),IF(OR(AF$1,$R82),4,INDEX(CMB[[Cmb_Rare]:[Cmb_Rare]],MATCH(ROUND(MIN(SUM(AF$4,$O82/1000),SUM($O82,AF$4/1000)),3),CMB[[Cmb_ID]:[Cmb_ID]],0))),CHOOSE(AC[[M]:[M]],2,1,1,SUM(AC[[AB]:[DB]])))),""))</f>
        <v/>
      </c>
      <c r="AG82" t="str">
        <f>IF(OR(AG$5="",$S82=""),"",IFERROR(SUM(PRODUCT(INDEX(CMB[[BA_0O]:[BA_2O]],MATCH(ROUND(MIN(SUM(AG$4,$O82/1000),SUM($O82,AG$4/1000)),3),CMB[[Cmb_ID]:[Cmb_ID]],0),SUM(N(AG$1),N($R82),1)),CHOOSE(AC[[M]:[M]],1,1,0,AC[[AB]:[AB]])),PRODUCT(INDEX(CMB[[BD_0O]:[BD_2O]],MATCH(ROUND(MIN(SUM(AG$4,$O82/1000),SUM($O82,AG$4/1000)),3),CMB[[Cmb_ID]:[Cmb_ID]],0),SUM(N(AG$1),N($R82),1)),CHOOSE(AC[[M]:[M]],1,0,1,AC[[DB]:[DB]])),PRODUCT(SUM(ROUND(AVERAGE(VALUE(AG$3),VALUE($P82)),0),CHOOSE(IF(OR(AG$1,$R82),4,INDEX(CMB[[Res_Rare]:[Res_Rare]],MATCH(ROUND(MIN(SUM(AG$4,$O82/1000),SUM($O82,AG$4/1000)),3),CMB[[Cmb_ID]:[Cmb_ID]],0))),-1,-1,0,0)),IF(OR(AG$1,$R82),4,INDEX(CMB[[Cmb_Rare]:[Cmb_Rare]],MATCH(ROUND(MIN(SUM(AG$4,$O82/1000),SUM($O82,AG$4/1000)),3),CMB[[Cmb_ID]:[Cmb_ID]],0))),CHOOSE(AC[[M]:[M]],2,1,1,SUM(AC[[AB]:[DB]])))),""))</f>
        <v/>
      </c>
      <c r="AH82" t="str">
        <f>IF(OR(AH$5="",$S82=""),"",IFERROR(SUM(PRODUCT(INDEX(CMB[[BA_0O]:[BA_2O]],MATCH(ROUND(MIN(SUM(AH$4,$O82/1000),SUM($O82,AH$4/1000)),3),CMB[[Cmb_ID]:[Cmb_ID]],0),SUM(N(AH$1),N($R82),1)),CHOOSE(AC[[M]:[M]],1,1,0,AC[[AB]:[AB]])),PRODUCT(INDEX(CMB[[BD_0O]:[BD_2O]],MATCH(ROUND(MIN(SUM(AH$4,$O82/1000),SUM($O82,AH$4/1000)),3),CMB[[Cmb_ID]:[Cmb_ID]],0),SUM(N(AH$1),N($R82),1)),CHOOSE(AC[[M]:[M]],1,0,1,AC[[DB]:[DB]])),PRODUCT(SUM(ROUND(AVERAGE(VALUE(AH$3),VALUE($P82)),0),CHOOSE(IF(OR(AH$1,$R82),4,INDEX(CMB[[Res_Rare]:[Res_Rare]],MATCH(ROUND(MIN(SUM(AH$4,$O82/1000),SUM($O82,AH$4/1000)),3),CMB[[Cmb_ID]:[Cmb_ID]],0))),-1,-1,0,0)),IF(OR(AH$1,$R82),4,INDEX(CMB[[Cmb_Rare]:[Cmb_Rare]],MATCH(ROUND(MIN(SUM(AH$4,$O82/1000),SUM($O82,AH$4/1000)),3),CMB[[Cmb_ID]:[Cmb_ID]],0))),CHOOSE(AC[[M]:[M]],2,1,1,SUM(AC[[AB]:[DB]])))),""))</f>
        <v/>
      </c>
      <c r="AI82" t="str">
        <f>IF(OR(AI$5="",$S82=""),"",IFERROR(SUM(PRODUCT(INDEX(CMB[[BA_0O]:[BA_2O]],MATCH(ROUND(MIN(SUM(AI$4,$O82/1000),SUM($O82,AI$4/1000)),3),CMB[[Cmb_ID]:[Cmb_ID]],0),SUM(N(AI$1),N($R82),1)),CHOOSE(AC[[M]:[M]],1,1,0,AC[[AB]:[AB]])),PRODUCT(INDEX(CMB[[BD_0O]:[BD_2O]],MATCH(ROUND(MIN(SUM(AI$4,$O82/1000),SUM($O82,AI$4/1000)),3),CMB[[Cmb_ID]:[Cmb_ID]],0),SUM(N(AI$1),N($R82),1)),CHOOSE(AC[[M]:[M]],1,0,1,AC[[DB]:[DB]])),PRODUCT(SUM(ROUND(AVERAGE(VALUE(AI$3),VALUE($P82)),0),CHOOSE(IF(OR(AI$1,$R82),4,INDEX(CMB[[Res_Rare]:[Res_Rare]],MATCH(ROUND(MIN(SUM(AI$4,$O82/1000),SUM($O82,AI$4/1000)),3),CMB[[Cmb_ID]:[Cmb_ID]],0))),-1,-1,0,0)),IF(OR(AI$1,$R82),4,INDEX(CMB[[Cmb_Rare]:[Cmb_Rare]],MATCH(ROUND(MIN(SUM(AI$4,$O82/1000),SUM($O82,AI$4/1000)),3),CMB[[Cmb_ID]:[Cmb_ID]],0))),CHOOSE(AC[[M]:[M]],2,1,1,SUM(AC[[AB]:[DB]])))),""))</f>
        <v/>
      </c>
      <c r="AJ82" t="str">
        <f>IF(OR(AJ$5="",$S82=""),"",IFERROR(SUM(PRODUCT(INDEX(CMB[[BA_0O]:[BA_2O]],MATCH(ROUND(MIN(SUM(AJ$4,$O82/1000),SUM($O82,AJ$4/1000)),3),CMB[[Cmb_ID]:[Cmb_ID]],0),SUM(N(AJ$1),N($R82),1)),CHOOSE(AC[[M]:[M]],1,1,0,AC[[AB]:[AB]])),PRODUCT(INDEX(CMB[[BD_0O]:[BD_2O]],MATCH(ROUND(MIN(SUM(AJ$4,$O82/1000),SUM($O82,AJ$4/1000)),3),CMB[[Cmb_ID]:[Cmb_ID]],0),SUM(N(AJ$1),N($R82),1)),CHOOSE(AC[[M]:[M]],1,0,1,AC[[DB]:[DB]])),PRODUCT(SUM(ROUND(AVERAGE(VALUE(AJ$3),VALUE($P82)),0),CHOOSE(IF(OR(AJ$1,$R82),4,INDEX(CMB[[Res_Rare]:[Res_Rare]],MATCH(ROUND(MIN(SUM(AJ$4,$O82/1000),SUM($O82,AJ$4/1000)),3),CMB[[Cmb_ID]:[Cmb_ID]],0))),-1,-1,0,0)),IF(OR(AJ$1,$R82),4,INDEX(CMB[[Cmb_Rare]:[Cmb_Rare]],MATCH(ROUND(MIN(SUM(AJ$4,$O82/1000),SUM($O82,AJ$4/1000)),3),CMB[[Cmb_ID]:[Cmb_ID]],0))),CHOOSE(AC[[M]:[M]],2,1,1,SUM(AC[[AB]:[DB]])))),""))</f>
        <v/>
      </c>
      <c r="AK82" t="str">
        <f>IF(OR(AK$5="",$S82=""),"",IFERROR(SUM(PRODUCT(INDEX(CMB[[BA_0O]:[BA_2O]],MATCH(ROUND(MIN(SUM(AK$4,$O82/1000),SUM($O82,AK$4/1000)),3),CMB[[Cmb_ID]:[Cmb_ID]],0),SUM(N(AK$1),N($R82),1)),CHOOSE(AC[[M]:[M]],1,1,0,AC[[AB]:[AB]])),PRODUCT(INDEX(CMB[[BD_0O]:[BD_2O]],MATCH(ROUND(MIN(SUM(AK$4,$O82/1000),SUM($O82,AK$4/1000)),3),CMB[[Cmb_ID]:[Cmb_ID]],0),SUM(N(AK$1),N($R82),1)),CHOOSE(AC[[M]:[M]],1,0,1,AC[[DB]:[DB]])),PRODUCT(SUM(ROUND(AVERAGE(VALUE(AK$3),VALUE($P82)),0),CHOOSE(IF(OR(AK$1,$R82),4,INDEX(CMB[[Res_Rare]:[Res_Rare]],MATCH(ROUND(MIN(SUM(AK$4,$O82/1000),SUM($O82,AK$4/1000)),3),CMB[[Cmb_ID]:[Cmb_ID]],0))),-1,-1,0,0)),IF(OR(AK$1,$R82),4,INDEX(CMB[[Cmb_Rare]:[Cmb_Rare]],MATCH(ROUND(MIN(SUM(AK$4,$O82/1000),SUM($O82,AK$4/1000)),3),CMB[[Cmb_ID]:[Cmb_ID]],0))),CHOOSE(AC[[M]:[M]],2,1,1,SUM(AC[[AB]:[DB]])))),""))</f>
        <v/>
      </c>
      <c r="AL82" t="str">
        <f>IF(OR(AL$5="",$S82=""),"",IFERROR(SUM(PRODUCT(INDEX(CMB[[BA_0O]:[BA_2O]],MATCH(ROUND(MIN(SUM(AL$4,$O82/1000),SUM($O82,AL$4/1000)),3),CMB[[Cmb_ID]:[Cmb_ID]],0),SUM(N(AL$1),N($R82),1)),CHOOSE(AC[[M]:[M]],1,1,0,AC[[AB]:[AB]])),PRODUCT(INDEX(CMB[[BD_0O]:[BD_2O]],MATCH(ROUND(MIN(SUM(AL$4,$O82/1000),SUM($O82,AL$4/1000)),3),CMB[[Cmb_ID]:[Cmb_ID]],0),SUM(N(AL$1),N($R82),1)),CHOOSE(AC[[M]:[M]],1,0,1,AC[[DB]:[DB]])),PRODUCT(SUM(ROUND(AVERAGE(VALUE(AL$3),VALUE($P82)),0),CHOOSE(IF(OR(AL$1,$R82),4,INDEX(CMB[[Res_Rare]:[Res_Rare]],MATCH(ROUND(MIN(SUM(AL$4,$O82/1000),SUM($O82,AL$4/1000)),3),CMB[[Cmb_ID]:[Cmb_ID]],0))),-1,-1,0,0)),IF(OR(AL$1,$R82),4,INDEX(CMB[[Cmb_Rare]:[Cmb_Rare]],MATCH(ROUND(MIN(SUM(AL$4,$O82/1000),SUM($O82,AL$4/1000)),3),CMB[[Cmb_ID]:[Cmb_ID]],0))),CHOOSE(AC[[M]:[M]],2,1,1,SUM(AC[[AB]:[DB]])))),""))</f>
        <v/>
      </c>
      <c r="AM82" t="str">
        <f>IF(OR(AM$5="",$S82=""),"",IFERROR(SUM(PRODUCT(INDEX(CMB[[BA_0O]:[BA_2O]],MATCH(ROUND(MIN(SUM(AM$4,$O82/1000),SUM($O82,AM$4/1000)),3),CMB[[Cmb_ID]:[Cmb_ID]],0),SUM(N(AM$1),N($R82),1)),CHOOSE(AC[[M]:[M]],1,1,0,AC[[AB]:[AB]])),PRODUCT(INDEX(CMB[[BD_0O]:[BD_2O]],MATCH(ROUND(MIN(SUM(AM$4,$O82/1000),SUM($O82,AM$4/1000)),3),CMB[[Cmb_ID]:[Cmb_ID]],0),SUM(N(AM$1),N($R82),1)),CHOOSE(AC[[M]:[M]],1,0,1,AC[[DB]:[DB]])),PRODUCT(SUM(ROUND(AVERAGE(VALUE(AM$3),VALUE($P82)),0),CHOOSE(IF(OR(AM$1,$R82),4,INDEX(CMB[[Res_Rare]:[Res_Rare]],MATCH(ROUND(MIN(SUM(AM$4,$O82/1000),SUM($O82,AM$4/1000)),3),CMB[[Cmb_ID]:[Cmb_ID]],0))),-1,-1,0,0)),IF(OR(AM$1,$R82),4,INDEX(CMB[[Cmb_Rare]:[Cmb_Rare]],MATCH(ROUND(MIN(SUM(AM$4,$O82/1000),SUM($O82,AM$4/1000)),3),CMB[[Cmb_ID]:[Cmb_ID]],0))),CHOOSE(AC[[M]:[M]],2,1,1,SUM(AC[[AB]:[DB]])))),""))</f>
        <v/>
      </c>
      <c r="AN82" t="str">
        <f>IF(OR(AN$5="",$S82=""),"",IFERROR(SUM(PRODUCT(INDEX(CMB[[BA_0O]:[BA_2O]],MATCH(ROUND(MIN(SUM(AN$4,$O82/1000),SUM($O82,AN$4/1000)),3),CMB[[Cmb_ID]:[Cmb_ID]],0),SUM(N(AN$1),N($R82),1)),CHOOSE(AC[[M]:[M]],1,1,0,AC[[AB]:[AB]])),PRODUCT(INDEX(CMB[[BD_0O]:[BD_2O]],MATCH(ROUND(MIN(SUM(AN$4,$O82/1000),SUM($O82,AN$4/1000)),3),CMB[[Cmb_ID]:[Cmb_ID]],0),SUM(N(AN$1),N($R82),1)),CHOOSE(AC[[M]:[M]],1,0,1,AC[[DB]:[DB]])),PRODUCT(SUM(ROUND(AVERAGE(VALUE(AN$3),VALUE($P82)),0),CHOOSE(IF(OR(AN$1,$R82),4,INDEX(CMB[[Res_Rare]:[Res_Rare]],MATCH(ROUND(MIN(SUM(AN$4,$O82/1000),SUM($O82,AN$4/1000)),3),CMB[[Cmb_ID]:[Cmb_ID]],0))),-1,-1,0,0)),IF(OR(AN$1,$R82),4,INDEX(CMB[[Cmb_Rare]:[Cmb_Rare]],MATCH(ROUND(MIN(SUM(AN$4,$O82/1000),SUM($O82,AN$4/1000)),3),CMB[[Cmb_ID]:[Cmb_ID]],0))),CHOOSE(AC[[M]:[M]],2,1,1,SUM(AC[[AB]:[DB]])))),""))</f>
        <v/>
      </c>
      <c r="AO82" t="str">
        <f>IF(OR(AO$5="",$S82=""),"",IFERROR(SUM(PRODUCT(INDEX(CMB[[BA_0O]:[BA_2O]],MATCH(ROUND(MIN(SUM(AO$4,$O82/1000),SUM($O82,AO$4/1000)),3),CMB[[Cmb_ID]:[Cmb_ID]],0),SUM(N(AO$1),N($R82),1)),CHOOSE(AC[[M]:[M]],1,1,0,AC[[AB]:[AB]])),PRODUCT(INDEX(CMB[[BD_0O]:[BD_2O]],MATCH(ROUND(MIN(SUM(AO$4,$O82/1000),SUM($O82,AO$4/1000)),3),CMB[[Cmb_ID]:[Cmb_ID]],0),SUM(N(AO$1),N($R82),1)),CHOOSE(AC[[M]:[M]],1,0,1,AC[[DB]:[DB]])),PRODUCT(SUM(ROUND(AVERAGE(VALUE(AO$3),VALUE($P82)),0),CHOOSE(IF(OR(AO$1,$R82),4,INDEX(CMB[[Res_Rare]:[Res_Rare]],MATCH(ROUND(MIN(SUM(AO$4,$O82/1000),SUM($O82,AO$4/1000)),3),CMB[[Cmb_ID]:[Cmb_ID]],0))),-1,-1,0,0)),IF(OR(AO$1,$R82),4,INDEX(CMB[[Cmb_Rare]:[Cmb_Rare]],MATCH(ROUND(MIN(SUM(AO$4,$O82/1000),SUM($O82,AO$4/1000)),3),CMB[[Cmb_ID]:[Cmb_ID]],0))),CHOOSE(AC[[M]:[M]],2,1,1,SUM(AC[[AB]:[DB]])))),""))</f>
        <v/>
      </c>
      <c r="AP82" t="str">
        <f>IF(OR(AP$5="",$S82=""),"",IFERROR(SUM(PRODUCT(INDEX(CMB[[BA_0O]:[BA_2O]],MATCH(ROUND(MIN(SUM(AP$4,$O82/1000),SUM($O82,AP$4/1000)),3),CMB[[Cmb_ID]:[Cmb_ID]],0),SUM(N(AP$1),N($R82),1)),CHOOSE(AC[[M]:[M]],1,1,0,AC[[AB]:[AB]])),PRODUCT(INDEX(CMB[[BD_0O]:[BD_2O]],MATCH(ROUND(MIN(SUM(AP$4,$O82/1000),SUM($O82,AP$4/1000)),3),CMB[[Cmb_ID]:[Cmb_ID]],0),SUM(N(AP$1),N($R82),1)),CHOOSE(AC[[M]:[M]],1,0,1,AC[[DB]:[DB]])),PRODUCT(SUM(ROUND(AVERAGE(VALUE(AP$3),VALUE($P82)),0),CHOOSE(IF(OR(AP$1,$R82),4,INDEX(CMB[[Res_Rare]:[Res_Rare]],MATCH(ROUND(MIN(SUM(AP$4,$O82/1000),SUM($O82,AP$4/1000)),3),CMB[[Cmb_ID]:[Cmb_ID]],0))),-1,-1,0,0)),IF(OR(AP$1,$R82),4,INDEX(CMB[[Cmb_Rare]:[Cmb_Rare]],MATCH(ROUND(MIN(SUM(AP$4,$O82/1000),SUM($O82,AP$4/1000)),3),CMB[[Cmb_ID]:[Cmb_ID]],0))),CHOOSE(AC[[M]:[M]],2,1,1,SUM(AC[[AB]:[DB]])))),""))</f>
        <v/>
      </c>
      <c r="AQ82" t="str">
        <f>IF(OR(AQ$5="",$S82=""),"",IFERROR(SUM(PRODUCT(INDEX(CMB[[BA_0O]:[BA_2O]],MATCH(ROUND(MIN(SUM(AQ$4,$O82/1000),SUM($O82,AQ$4/1000)),3),CMB[[Cmb_ID]:[Cmb_ID]],0),SUM(N(AQ$1),N($R82),1)),CHOOSE(AC[[M]:[M]],1,1,0,AC[[AB]:[AB]])),PRODUCT(INDEX(CMB[[BD_0O]:[BD_2O]],MATCH(ROUND(MIN(SUM(AQ$4,$O82/1000),SUM($O82,AQ$4/1000)),3),CMB[[Cmb_ID]:[Cmb_ID]],0),SUM(N(AQ$1),N($R82),1)),CHOOSE(AC[[M]:[M]],1,0,1,AC[[DB]:[DB]])),PRODUCT(SUM(ROUND(AVERAGE(VALUE(AQ$3),VALUE($P82)),0),CHOOSE(IF(OR(AQ$1,$R82),4,INDEX(CMB[[Res_Rare]:[Res_Rare]],MATCH(ROUND(MIN(SUM(AQ$4,$O82/1000),SUM($O82,AQ$4/1000)),3),CMB[[Cmb_ID]:[Cmb_ID]],0))),-1,-1,0,0)),IF(OR(AQ$1,$R82),4,INDEX(CMB[[Cmb_Rare]:[Cmb_Rare]],MATCH(ROUND(MIN(SUM(AQ$4,$O82/1000),SUM($O82,AQ$4/1000)),3),CMB[[Cmb_ID]:[Cmb_ID]],0))),CHOOSE(AC[[M]:[M]],2,1,1,SUM(AC[[AB]:[DB]])))),""))</f>
        <v/>
      </c>
      <c r="AR82" t="str">
        <f>IF(OR(AR$5="",$S82=""),"",IFERROR(SUM(PRODUCT(INDEX(CMB[[BA_0O]:[BA_2O]],MATCH(ROUND(MIN(SUM(AR$4,$O82/1000),SUM($O82,AR$4/1000)),3),CMB[[Cmb_ID]:[Cmb_ID]],0),SUM(N(AR$1),N($R82),1)),CHOOSE(AC[[M]:[M]],1,1,0,AC[[AB]:[AB]])),PRODUCT(INDEX(CMB[[BD_0O]:[BD_2O]],MATCH(ROUND(MIN(SUM(AR$4,$O82/1000),SUM($O82,AR$4/1000)),3),CMB[[Cmb_ID]:[Cmb_ID]],0),SUM(N(AR$1),N($R82),1)),CHOOSE(AC[[M]:[M]],1,0,1,AC[[DB]:[DB]])),PRODUCT(SUM(ROUND(AVERAGE(VALUE(AR$3),VALUE($P82)),0),CHOOSE(IF(OR(AR$1,$R82),4,INDEX(CMB[[Res_Rare]:[Res_Rare]],MATCH(ROUND(MIN(SUM(AR$4,$O82/1000),SUM($O82,AR$4/1000)),3),CMB[[Cmb_ID]:[Cmb_ID]],0))),-1,-1,0,0)),IF(OR(AR$1,$R82),4,INDEX(CMB[[Cmb_Rare]:[Cmb_Rare]],MATCH(ROUND(MIN(SUM(AR$4,$O82/1000),SUM($O82,AR$4/1000)),3),CMB[[Cmb_ID]:[Cmb_ID]],0))),CHOOSE(AC[[M]:[M]],2,1,1,SUM(AC[[AB]:[DB]])))),""))</f>
        <v/>
      </c>
      <c r="AS82" t="str">
        <f>IF(OR(AS$5="",$S82=""),"",IFERROR(SUM(PRODUCT(INDEX(CMB[[BA_0O]:[BA_2O]],MATCH(ROUND(MIN(SUM(AS$4,$O82/1000),SUM($O82,AS$4/1000)),3),CMB[[Cmb_ID]:[Cmb_ID]],0),SUM(N(AS$1),N($R82),1)),CHOOSE(AC[[M]:[M]],1,1,0,AC[[AB]:[AB]])),PRODUCT(INDEX(CMB[[BD_0O]:[BD_2O]],MATCH(ROUND(MIN(SUM(AS$4,$O82/1000),SUM($O82,AS$4/1000)),3),CMB[[Cmb_ID]:[Cmb_ID]],0),SUM(N(AS$1),N($R82),1)),CHOOSE(AC[[M]:[M]],1,0,1,AC[[DB]:[DB]])),PRODUCT(SUM(ROUND(AVERAGE(VALUE(AS$3),VALUE($P82)),0),CHOOSE(IF(OR(AS$1,$R82),4,INDEX(CMB[[Res_Rare]:[Res_Rare]],MATCH(ROUND(MIN(SUM(AS$4,$O82/1000),SUM($O82,AS$4/1000)),3),CMB[[Cmb_ID]:[Cmb_ID]],0))),-1,-1,0,0)),IF(OR(AS$1,$R82),4,INDEX(CMB[[Cmb_Rare]:[Cmb_Rare]],MATCH(ROUND(MIN(SUM(AS$4,$O82/1000),SUM($O82,AS$4/1000)),3),CMB[[Cmb_ID]:[Cmb_ID]],0))),CHOOSE(AC[[M]:[M]],2,1,1,SUM(AC[[AB]:[DB]])))),""))</f>
        <v/>
      </c>
      <c r="AT82" t="str">
        <f>IF(OR(AT$5="",$S82=""),"",IFERROR(SUM(PRODUCT(INDEX(CMB[[BA_0O]:[BA_2O]],MATCH(ROUND(MIN(SUM(AT$4,$O82/1000),SUM($O82,AT$4/1000)),3),CMB[[Cmb_ID]:[Cmb_ID]],0),SUM(N(AT$1),N($R82),1)),CHOOSE(AC[[M]:[M]],1,1,0,AC[[AB]:[AB]])),PRODUCT(INDEX(CMB[[BD_0O]:[BD_2O]],MATCH(ROUND(MIN(SUM(AT$4,$O82/1000),SUM($O82,AT$4/1000)),3),CMB[[Cmb_ID]:[Cmb_ID]],0),SUM(N(AT$1),N($R82),1)),CHOOSE(AC[[M]:[M]],1,0,1,AC[[DB]:[DB]])),PRODUCT(SUM(ROUND(AVERAGE(VALUE(AT$3),VALUE($P82)),0),CHOOSE(IF(OR(AT$1,$R82),4,INDEX(CMB[[Res_Rare]:[Res_Rare]],MATCH(ROUND(MIN(SUM(AT$4,$O82/1000),SUM($O82,AT$4/1000)),3),CMB[[Cmb_ID]:[Cmb_ID]],0))),-1,-1,0,0)),IF(OR(AT$1,$R82),4,INDEX(CMB[[Cmb_Rare]:[Cmb_Rare]],MATCH(ROUND(MIN(SUM(AT$4,$O82/1000),SUM($O82,AT$4/1000)),3),CMB[[Cmb_ID]:[Cmb_ID]],0))),CHOOSE(AC[[M]:[M]],2,1,1,SUM(AC[[AB]:[DB]])))),""))</f>
        <v/>
      </c>
      <c r="AU82" t="str">
        <f>IF(OR(AU$5="",$S82=""),"",IFERROR(SUM(PRODUCT(INDEX(CMB[[BA_0O]:[BA_2O]],MATCH(ROUND(MIN(SUM(AU$4,$O82/1000),SUM($O82,AU$4/1000)),3),CMB[[Cmb_ID]:[Cmb_ID]],0),SUM(N(AU$1),N($R82),1)),CHOOSE(AC[[M]:[M]],1,1,0,AC[[AB]:[AB]])),PRODUCT(INDEX(CMB[[BD_0O]:[BD_2O]],MATCH(ROUND(MIN(SUM(AU$4,$O82/1000),SUM($O82,AU$4/1000)),3),CMB[[Cmb_ID]:[Cmb_ID]],0),SUM(N(AU$1),N($R82),1)),CHOOSE(AC[[M]:[M]],1,0,1,AC[[DB]:[DB]])),PRODUCT(SUM(ROUND(AVERAGE(VALUE(AU$3),VALUE($P82)),0),CHOOSE(IF(OR(AU$1,$R82),4,INDEX(CMB[[Res_Rare]:[Res_Rare]],MATCH(ROUND(MIN(SUM(AU$4,$O82/1000),SUM($O82,AU$4/1000)),3),CMB[[Cmb_ID]:[Cmb_ID]],0))),-1,-1,0,0)),IF(OR(AU$1,$R82),4,INDEX(CMB[[Cmb_Rare]:[Cmb_Rare]],MATCH(ROUND(MIN(SUM(AU$4,$O82/1000),SUM($O82,AU$4/1000)),3),CMB[[Cmb_ID]:[Cmb_ID]],0))),CHOOSE(AC[[M]:[M]],2,1,1,SUM(AC[[AB]:[DB]])))),""))</f>
        <v/>
      </c>
      <c r="AV82" t="str">
        <f>IF(OR(AV$5="",$S82=""),"",IFERROR(SUM(PRODUCT(INDEX(CMB[[BA_0O]:[BA_2O]],MATCH(ROUND(MIN(SUM(AV$4,$O82/1000),SUM($O82,AV$4/1000)),3),CMB[[Cmb_ID]:[Cmb_ID]],0),SUM(N(AV$1),N($R82),1)),CHOOSE(AC[[M]:[M]],1,1,0,AC[[AB]:[AB]])),PRODUCT(INDEX(CMB[[BD_0O]:[BD_2O]],MATCH(ROUND(MIN(SUM(AV$4,$O82/1000),SUM($O82,AV$4/1000)),3),CMB[[Cmb_ID]:[Cmb_ID]],0),SUM(N(AV$1),N($R82),1)),CHOOSE(AC[[M]:[M]],1,0,1,AC[[DB]:[DB]])),PRODUCT(SUM(ROUND(AVERAGE(VALUE(AV$3),VALUE($P82)),0),CHOOSE(IF(OR(AV$1,$R82),4,INDEX(CMB[[Res_Rare]:[Res_Rare]],MATCH(ROUND(MIN(SUM(AV$4,$O82/1000),SUM($O82,AV$4/1000)),3),CMB[[Cmb_ID]:[Cmb_ID]],0))),-1,-1,0,0)),IF(OR(AV$1,$R82),4,INDEX(CMB[[Cmb_Rare]:[Cmb_Rare]],MATCH(ROUND(MIN(SUM(AV$4,$O82/1000),SUM($O82,AV$4/1000)),3),CMB[[Cmb_ID]:[Cmb_ID]],0))),CHOOSE(AC[[M]:[M]],2,1,1,SUM(AC[[AB]:[DB]])))),""))</f>
        <v/>
      </c>
      <c r="AW82" t="str">
        <f>IF(OR(AW$5="",$S82=""),"",IFERROR(SUM(PRODUCT(INDEX(CMB[[BA_0O]:[BA_2O]],MATCH(ROUND(MIN(SUM(AW$4,$O82/1000),SUM($O82,AW$4/1000)),3),CMB[[Cmb_ID]:[Cmb_ID]],0),SUM(N(AW$1),N($R82),1)),CHOOSE(AC[[M]:[M]],1,1,0,AC[[AB]:[AB]])),PRODUCT(INDEX(CMB[[BD_0O]:[BD_2O]],MATCH(ROUND(MIN(SUM(AW$4,$O82/1000),SUM($O82,AW$4/1000)),3),CMB[[Cmb_ID]:[Cmb_ID]],0),SUM(N(AW$1),N($R82),1)),CHOOSE(AC[[M]:[M]],1,0,1,AC[[DB]:[DB]])),PRODUCT(SUM(ROUND(AVERAGE(VALUE(AW$3),VALUE($P82)),0),CHOOSE(IF(OR(AW$1,$R82),4,INDEX(CMB[[Res_Rare]:[Res_Rare]],MATCH(ROUND(MIN(SUM(AW$4,$O82/1000),SUM($O82,AW$4/1000)),3),CMB[[Cmb_ID]:[Cmb_ID]],0))),-1,-1,0,0)),IF(OR(AW$1,$R82),4,INDEX(CMB[[Cmb_Rare]:[Cmb_Rare]],MATCH(ROUND(MIN(SUM(AW$4,$O82/1000),SUM($O82,AW$4/1000)),3),CMB[[Cmb_ID]:[Cmb_ID]],0))),CHOOSE(AC[[M]:[M]],2,1,1,SUM(AC[[AB]:[DB]])))),""))</f>
        <v/>
      </c>
      <c r="AX82" t="str">
        <f>IF(OR(AX$5="",$S82=""),"",IFERROR(SUM(PRODUCT(INDEX(CMB[[BA_0O]:[BA_2O]],MATCH(ROUND(MIN(SUM(AX$4,$O82/1000),SUM($O82,AX$4/1000)),3),CMB[[Cmb_ID]:[Cmb_ID]],0),SUM(N(AX$1),N($R82),1)),CHOOSE(AC[[M]:[M]],1,1,0,AC[[AB]:[AB]])),PRODUCT(INDEX(CMB[[BD_0O]:[BD_2O]],MATCH(ROUND(MIN(SUM(AX$4,$O82/1000),SUM($O82,AX$4/1000)),3),CMB[[Cmb_ID]:[Cmb_ID]],0),SUM(N(AX$1),N($R82),1)),CHOOSE(AC[[M]:[M]],1,0,1,AC[[DB]:[DB]])),PRODUCT(SUM(ROUND(AVERAGE(VALUE(AX$3),VALUE($P82)),0),CHOOSE(IF(OR(AX$1,$R82),4,INDEX(CMB[[Res_Rare]:[Res_Rare]],MATCH(ROUND(MIN(SUM(AX$4,$O82/1000),SUM($O82,AX$4/1000)),3),CMB[[Cmb_ID]:[Cmb_ID]],0))),-1,-1,0,0)),IF(OR(AX$1,$R82),4,INDEX(CMB[[Cmb_Rare]:[Cmb_Rare]],MATCH(ROUND(MIN(SUM(AX$4,$O82/1000),SUM($O82,AX$4/1000)),3),CMB[[Cmb_ID]:[Cmb_ID]],0))),CHOOSE(AC[[M]:[M]],2,1,1,SUM(AC[[AB]:[DB]])))),""))</f>
        <v/>
      </c>
      <c r="AY82" t="str">
        <f>IF(OR(AY$5="",$S82=""),"",IFERROR(SUM(PRODUCT(INDEX(CMB[[BA_0O]:[BA_2O]],MATCH(ROUND(MIN(SUM(AY$4,$O82/1000),SUM($O82,AY$4/1000)),3),CMB[[Cmb_ID]:[Cmb_ID]],0),SUM(N(AY$1),N($R82),1)),CHOOSE(AC[[M]:[M]],1,1,0,AC[[AB]:[AB]])),PRODUCT(INDEX(CMB[[BD_0O]:[BD_2O]],MATCH(ROUND(MIN(SUM(AY$4,$O82/1000),SUM($O82,AY$4/1000)),3),CMB[[Cmb_ID]:[Cmb_ID]],0),SUM(N(AY$1),N($R82),1)),CHOOSE(AC[[M]:[M]],1,0,1,AC[[DB]:[DB]])),PRODUCT(SUM(ROUND(AVERAGE(VALUE(AY$3),VALUE($P82)),0),CHOOSE(IF(OR(AY$1,$R82),4,INDEX(CMB[[Res_Rare]:[Res_Rare]],MATCH(ROUND(MIN(SUM(AY$4,$O82/1000),SUM($O82,AY$4/1000)),3),CMB[[Cmb_ID]:[Cmb_ID]],0))),-1,-1,0,0)),IF(OR(AY$1,$R82),4,INDEX(CMB[[Cmb_Rare]:[Cmb_Rare]],MATCH(ROUND(MIN(SUM(AY$4,$O82/1000),SUM($O82,AY$4/1000)),3),CMB[[Cmb_ID]:[Cmb_ID]],0))),CHOOSE(AC[[M]:[M]],2,1,1,SUM(AC[[AB]:[DB]])))),""))</f>
        <v/>
      </c>
      <c r="AZ82" t="str">
        <f>IF(OR(AZ$5="",$S82=""),"",IFERROR(SUM(PRODUCT(INDEX(CMB[[BA_0O]:[BA_2O]],MATCH(ROUND(MIN(SUM(AZ$4,$O82/1000),SUM($O82,AZ$4/1000)),3),CMB[[Cmb_ID]:[Cmb_ID]],0),SUM(N(AZ$1),N($R82),1)),CHOOSE(AC[[M]:[M]],1,1,0,AC[[AB]:[AB]])),PRODUCT(INDEX(CMB[[BD_0O]:[BD_2O]],MATCH(ROUND(MIN(SUM(AZ$4,$O82/1000),SUM($O82,AZ$4/1000)),3),CMB[[Cmb_ID]:[Cmb_ID]],0),SUM(N(AZ$1),N($R82),1)),CHOOSE(AC[[M]:[M]],1,0,1,AC[[DB]:[DB]])),PRODUCT(SUM(ROUND(AVERAGE(VALUE(AZ$3),VALUE($P82)),0),CHOOSE(IF(OR(AZ$1,$R82),4,INDEX(CMB[[Res_Rare]:[Res_Rare]],MATCH(ROUND(MIN(SUM(AZ$4,$O82/1000),SUM($O82,AZ$4/1000)),3),CMB[[Cmb_ID]:[Cmb_ID]],0))),-1,-1,0,0)),IF(OR(AZ$1,$R82),4,INDEX(CMB[[Cmb_Rare]:[Cmb_Rare]],MATCH(ROUND(MIN(SUM(AZ$4,$O82/1000),SUM($O82,AZ$4/1000)),3),CMB[[Cmb_ID]:[Cmb_ID]],0))),CHOOSE(AC[[M]:[M]],2,1,1,SUM(AC[[AB]:[DB]])))),""))</f>
        <v/>
      </c>
      <c r="BA82" t="str">
        <f>IF(OR(BA$5="",$S82=""),"",IFERROR(SUM(PRODUCT(INDEX(CMB[[BA_0O]:[BA_2O]],MATCH(ROUND(MIN(SUM(BA$4,$O82/1000),SUM($O82,BA$4/1000)),3),CMB[[Cmb_ID]:[Cmb_ID]],0),SUM(N(BA$1),N($R82),1)),CHOOSE(AC[[M]:[M]],1,1,0,AC[[AB]:[AB]])),PRODUCT(INDEX(CMB[[BD_0O]:[BD_2O]],MATCH(ROUND(MIN(SUM(BA$4,$O82/1000),SUM($O82,BA$4/1000)),3),CMB[[Cmb_ID]:[Cmb_ID]],0),SUM(N(BA$1),N($R82),1)),CHOOSE(AC[[M]:[M]],1,0,1,AC[[DB]:[DB]])),PRODUCT(SUM(ROUND(AVERAGE(VALUE(BA$3),VALUE($P82)),0),CHOOSE(IF(OR(BA$1,$R82),4,INDEX(CMB[[Res_Rare]:[Res_Rare]],MATCH(ROUND(MIN(SUM(BA$4,$O82/1000),SUM($O82,BA$4/1000)),3),CMB[[Cmb_ID]:[Cmb_ID]],0))),-1,-1,0,0)),IF(OR(BA$1,$R82),4,INDEX(CMB[[Cmb_Rare]:[Cmb_Rare]],MATCH(ROUND(MIN(SUM(BA$4,$O82/1000),SUM($O82,BA$4/1000)),3),CMB[[Cmb_ID]:[Cmb_ID]],0))),CHOOSE(AC[[M]:[M]],2,1,1,SUM(AC[[AB]:[DB]])))),""))</f>
        <v/>
      </c>
      <c r="BB82" t="str">
        <f>IF(OR(BB$5="",$S82=""),"",IFERROR(SUM(PRODUCT(INDEX(CMB[[BA_0O]:[BA_2O]],MATCH(ROUND(MIN(SUM(BB$4,$O82/1000),SUM($O82,BB$4/1000)),3),CMB[[Cmb_ID]:[Cmb_ID]],0),SUM(N(BB$1),N($R82),1)),CHOOSE(AC[[M]:[M]],1,1,0,AC[[AB]:[AB]])),PRODUCT(INDEX(CMB[[BD_0O]:[BD_2O]],MATCH(ROUND(MIN(SUM(BB$4,$O82/1000),SUM($O82,BB$4/1000)),3),CMB[[Cmb_ID]:[Cmb_ID]],0),SUM(N(BB$1),N($R82),1)),CHOOSE(AC[[M]:[M]],1,0,1,AC[[DB]:[DB]])),PRODUCT(SUM(ROUND(AVERAGE(VALUE(BB$3),VALUE($P82)),0),CHOOSE(IF(OR(BB$1,$R82),4,INDEX(CMB[[Res_Rare]:[Res_Rare]],MATCH(ROUND(MIN(SUM(BB$4,$O82/1000),SUM($O82,BB$4/1000)),3),CMB[[Cmb_ID]:[Cmb_ID]],0))),-1,-1,0,0)),IF(OR(BB$1,$R82),4,INDEX(CMB[[Cmb_Rare]:[Cmb_Rare]],MATCH(ROUND(MIN(SUM(BB$4,$O82/1000),SUM($O82,BB$4/1000)),3),CMB[[Cmb_ID]:[Cmb_ID]],0))),CHOOSE(AC[[M]:[M]],2,1,1,SUM(AC[[AB]:[DB]])))),""))</f>
        <v/>
      </c>
      <c r="BC82" t="str">
        <f>IF(OR(BC$5="",$S82=""),"",IFERROR(SUM(PRODUCT(INDEX(CMB[[BA_0O]:[BA_2O]],MATCH(ROUND(MIN(SUM(BC$4,$O82/1000),SUM($O82,BC$4/1000)),3),CMB[[Cmb_ID]:[Cmb_ID]],0),SUM(N(BC$1),N($R82),1)),CHOOSE(AC[[M]:[M]],1,1,0,AC[[AB]:[AB]])),PRODUCT(INDEX(CMB[[BD_0O]:[BD_2O]],MATCH(ROUND(MIN(SUM(BC$4,$O82/1000),SUM($O82,BC$4/1000)),3),CMB[[Cmb_ID]:[Cmb_ID]],0),SUM(N(BC$1),N($R82),1)),CHOOSE(AC[[M]:[M]],1,0,1,AC[[DB]:[DB]])),PRODUCT(SUM(ROUND(AVERAGE(VALUE(BC$3),VALUE($P82)),0),CHOOSE(IF(OR(BC$1,$R82),4,INDEX(CMB[[Res_Rare]:[Res_Rare]],MATCH(ROUND(MIN(SUM(BC$4,$O82/1000),SUM($O82,BC$4/1000)),3),CMB[[Cmb_ID]:[Cmb_ID]],0))),-1,-1,0,0)),IF(OR(BC$1,$R82),4,INDEX(CMB[[Cmb_Rare]:[Cmb_Rare]],MATCH(ROUND(MIN(SUM(BC$4,$O82/1000),SUM($O82,BC$4/1000)),3),CMB[[Cmb_ID]:[Cmb_ID]],0))),CHOOSE(AC[[M]:[M]],2,1,1,SUM(AC[[AB]:[DB]])))),""))</f>
        <v/>
      </c>
      <c r="BD82" t="str">
        <f>IF(OR(BD$5="",$S82=""),"",IFERROR(SUM(PRODUCT(INDEX(CMB[[BA_0O]:[BA_2O]],MATCH(ROUND(MIN(SUM(BD$4,$O82/1000),SUM($O82,BD$4/1000)),3),CMB[[Cmb_ID]:[Cmb_ID]],0),SUM(N(BD$1),N($R82),1)),CHOOSE(AC[[M]:[M]],1,1,0,AC[[AB]:[AB]])),PRODUCT(INDEX(CMB[[BD_0O]:[BD_2O]],MATCH(ROUND(MIN(SUM(BD$4,$O82/1000),SUM($O82,BD$4/1000)),3),CMB[[Cmb_ID]:[Cmb_ID]],0),SUM(N(BD$1),N($R82),1)),CHOOSE(AC[[M]:[M]],1,0,1,AC[[DB]:[DB]])),PRODUCT(SUM(ROUND(AVERAGE(VALUE(BD$3),VALUE($P82)),0),CHOOSE(IF(OR(BD$1,$R82),4,INDEX(CMB[[Res_Rare]:[Res_Rare]],MATCH(ROUND(MIN(SUM(BD$4,$O82/1000),SUM($O82,BD$4/1000)),3),CMB[[Cmb_ID]:[Cmb_ID]],0))),-1,-1,0,0)),IF(OR(BD$1,$R82),4,INDEX(CMB[[Cmb_Rare]:[Cmb_Rare]],MATCH(ROUND(MIN(SUM(BD$4,$O82/1000),SUM($O82,BD$4/1000)),3),CMB[[Cmb_ID]:[Cmb_ID]],0))),CHOOSE(AC[[M]:[M]],2,1,1,SUM(AC[[AB]:[DB]])))),""))</f>
        <v/>
      </c>
      <c r="BE82" t="str">
        <f>IF(OR(BE$5="",$S82=""),"",IFERROR(SUM(PRODUCT(INDEX(CMB[[BA_0O]:[BA_2O]],MATCH(ROUND(MIN(SUM(BE$4,$O82/1000),SUM($O82,BE$4/1000)),3),CMB[[Cmb_ID]:[Cmb_ID]],0),SUM(N(BE$1),N($R82),1)),CHOOSE(AC[[M]:[M]],1,1,0,AC[[AB]:[AB]])),PRODUCT(INDEX(CMB[[BD_0O]:[BD_2O]],MATCH(ROUND(MIN(SUM(BE$4,$O82/1000),SUM($O82,BE$4/1000)),3),CMB[[Cmb_ID]:[Cmb_ID]],0),SUM(N(BE$1),N($R82),1)),CHOOSE(AC[[M]:[M]],1,0,1,AC[[DB]:[DB]])),PRODUCT(SUM(ROUND(AVERAGE(VALUE(BE$3),VALUE($P82)),0),CHOOSE(IF(OR(BE$1,$R82),4,INDEX(CMB[[Res_Rare]:[Res_Rare]],MATCH(ROUND(MIN(SUM(BE$4,$O82/1000),SUM($O82,BE$4/1000)),3),CMB[[Cmb_ID]:[Cmb_ID]],0))),-1,-1,0,0)),IF(OR(BE$1,$R82),4,INDEX(CMB[[Cmb_Rare]:[Cmb_Rare]],MATCH(ROUND(MIN(SUM(BE$4,$O82/1000),SUM($O82,BE$4/1000)),3),CMB[[Cmb_ID]:[Cmb_ID]],0))),CHOOSE(AC[[M]:[M]],2,1,1,SUM(AC[[AB]:[DB]])))),""))</f>
        <v/>
      </c>
      <c r="BF82" t="str">
        <f>IF(OR(BF$5="",$S82=""),"",IFERROR(SUM(PRODUCT(INDEX(CMB[[BA_0O]:[BA_2O]],MATCH(ROUND(MIN(SUM(BF$4,$O82/1000),SUM($O82,BF$4/1000)),3),CMB[[Cmb_ID]:[Cmb_ID]],0),SUM(N(BF$1),N($R82),1)),CHOOSE(AC[[M]:[M]],1,1,0,AC[[AB]:[AB]])),PRODUCT(INDEX(CMB[[BD_0O]:[BD_2O]],MATCH(ROUND(MIN(SUM(BF$4,$O82/1000),SUM($O82,BF$4/1000)),3),CMB[[Cmb_ID]:[Cmb_ID]],0),SUM(N(BF$1),N($R82),1)),CHOOSE(AC[[M]:[M]],1,0,1,AC[[DB]:[DB]])),PRODUCT(SUM(ROUND(AVERAGE(VALUE(BF$3),VALUE($P82)),0),CHOOSE(IF(OR(BF$1,$R82),4,INDEX(CMB[[Res_Rare]:[Res_Rare]],MATCH(ROUND(MIN(SUM(BF$4,$O82/1000),SUM($O82,BF$4/1000)),3),CMB[[Cmb_ID]:[Cmb_ID]],0))),-1,-1,0,0)),IF(OR(BF$1,$R82),4,INDEX(CMB[[Cmb_Rare]:[Cmb_Rare]],MATCH(ROUND(MIN(SUM(BF$4,$O82/1000),SUM($O82,BF$4/1000)),3),CMB[[Cmb_ID]:[Cmb_ID]],0))),CHOOSE(AC[[M]:[M]],2,1,1,SUM(AC[[AB]:[DB]])))),""))</f>
        <v/>
      </c>
      <c r="BG82" t="str">
        <f>IF(OR(BG$5="",$S82=""),"",IFERROR(SUM(PRODUCT(INDEX(CMB[[BA_0O]:[BA_2O]],MATCH(ROUND(MIN(SUM(BG$4,$O82/1000),SUM($O82,BG$4/1000)),3),CMB[[Cmb_ID]:[Cmb_ID]],0),SUM(N(BG$1),N($R82),1)),CHOOSE(AC[[M]:[M]],1,1,0,AC[[AB]:[AB]])),PRODUCT(INDEX(CMB[[BD_0O]:[BD_2O]],MATCH(ROUND(MIN(SUM(BG$4,$O82/1000),SUM($O82,BG$4/1000)),3),CMB[[Cmb_ID]:[Cmb_ID]],0),SUM(N(BG$1),N($R82),1)),CHOOSE(AC[[M]:[M]],1,0,1,AC[[DB]:[DB]])),PRODUCT(SUM(ROUND(AVERAGE(VALUE(BG$3),VALUE($P82)),0),CHOOSE(IF(OR(BG$1,$R82),4,INDEX(CMB[[Res_Rare]:[Res_Rare]],MATCH(ROUND(MIN(SUM(BG$4,$O82/1000),SUM($O82,BG$4/1000)),3),CMB[[Cmb_ID]:[Cmb_ID]],0))),-1,-1,0,0)),IF(OR(BG$1,$R82),4,INDEX(CMB[[Cmb_Rare]:[Cmb_Rare]],MATCH(ROUND(MIN(SUM(BG$4,$O82/1000),SUM($O82,BG$4/1000)),3),CMB[[Cmb_ID]:[Cmb_ID]],0))),CHOOSE(AC[[M]:[M]],2,1,1,SUM(AC[[AB]:[DB]])))),""))</f>
        <v/>
      </c>
      <c r="BH82" t="str">
        <f>IF(OR(BH$5="",$S82=""),"",IFERROR(SUM(PRODUCT(INDEX(CMB[[BA_0O]:[BA_2O]],MATCH(ROUND(MIN(SUM(BH$4,$O82/1000),SUM($O82,BH$4/1000)),3),CMB[[Cmb_ID]:[Cmb_ID]],0),SUM(N(BH$1),N($R82),1)),CHOOSE(AC[[M]:[M]],1,1,0,AC[[AB]:[AB]])),PRODUCT(INDEX(CMB[[BD_0O]:[BD_2O]],MATCH(ROUND(MIN(SUM(BH$4,$O82/1000),SUM($O82,BH$4/1000)),3),CMB[[Cmb_ID]:[Cmb_ID]],0),SUM(N(BH$1),N($R82),1)),CHOOSE(AC[[M]:[M]],1,0,1,AC[[DB]:[DB]])),PRODUCT(SUM(ROUND(AVERAGE(VALUE(BH$3),VALUE($P82)),0),CHOOSE(IF(OR(BH$1,$R82),4,INDEX(CMB[[Res_Rare]:[Res_Rare]],MATCH(ROUND(MIN(SUM(BH$4,$O82/1000),SUM($O82,BH$4/1000)),3),CMB[[Cmb_ID]:[Cmb_ID]],0))),-1,-1,0,0)),IF(OR(BH$1,$R82),4,INDEX(CMB[[Cmb_Rare]:[Cmb_Rare]],MATCH(ROUND(MIN(SUM(BH$4,$O82/1000),SUM($O82,BH$4/1000)),3),CMB[[Cmb_ID]:[Cmb_ID]],0))),CHOOSE(AC[[M]:[M]],2,1,1,SUM(AC[[AB]:[DB]])))),""))</f>
        <v/>
      </c>
      <c r="BI82" t="str">
        <f>IF(OR(BI$5="",$S82=""),"",IFERROR(SUM(PRODUCT(INDEX(CMB[[BA_0O]:[BA_2O]],MATCH(ROUND(MIN(SUM(BI$4,$O82/1000),SUM($O82,BI$4/1000)),3),CMB[[Cmb_ID]:[Cmb_ID]],0),SUM(N(BI$1),N($R82),1)),CHOOSE(AC[[M]:[M]],1,1,0,AC[[AB]:[AB]])),PRODUCT(INDEX(CMB[[BD_0O]:[BD_2O]],MATCH(ROUND(MIN(SUM(BI$4,$O82/1000),SUM($O82,BI$4/1000)),3),CMB[[Cmb_ID]:[Cmb_ID]],0),SUM(N(BI$1),N($R82),1)),CHOOSE(AC[[M]:[M]],1,0,1,AC[[DB]:[DB]])),PRODUCT(SUM(ROUND(AVERAGE(VALUE(BI$3),VALUE($P82)),0),CHOOSE(IF(OR(BI$1,$R82),4,INDEX(CMB[[Res_Rare]:[Res_Rare]],MATCH(ROUND(MIN(SUM(BI$4,$O82/1000),SUM($O82,BI$4/1000)),3),CMB[[Cmb_ID]:[Cmb_ID]],0))),-1,-1,0,0)),IF(OR(BI$1,$R82),4,INDEX(CMB[[Cmb_Rare]:[Cmb_Rare]],MATCH(ROUND(MIN(SUM(BI$4,$O82/1000),SUM($O82,BI$4/1000)),3),CMB[[Cmb_ID]:[Cmb_ID]],0))),CHOOSE(AC[[M]:[M]],2,1,1,SUM(AC[[AB]:[DB]])))),""))</f>
        <v/>
      </c>
      <c r="BJ82" t="str">
        <f>IF(OR(BJ$5="",$S82=""),"",IFERROR(SUM(PRODUCT(INDEX(CMB[[BA_0O]:[BA_2O]],MATCH(ROUND(MIN(SUM(BJ$4,$O82/1000),SUM($O82,BJ$4/1000)),3),CMB[[Cmb_ID]:[Cmb_ID]],0),SUM(N(BJ$1),N($R82),1)),CHOOSE(AC[[M]:[M]],1,1,0,AC[[AB]:[AB]])),PRODUCT(INDEX(CMB[[BD_0O]:[BD_2O]],MATCH(ROUND(MIN(SUM(BJ$4,$O82/1000),SUM($O82,BJ$4/1000)),3),CMB[[Cmb_ID]:[Cmb_ID]],0),SUM(N(BJ$1),N($R82),1)),CHOOSE(AC[[M]:[M]],1,0,1,AC[[DB]:[DB]])),PRODUCT(SUM(ROUND(AVERAGE(VALUE(BJ$3),VALUE($P82)),0),CHOOSE(IF(OR(BJ$1,$R82),4,INDEX(CMB[[Res_Rare]:[Res_Rare]],MATCH(ROUND(MIN(SUM(BJ$4,$O82/1000),SUM($O82,BJ$4/1000)),3),CMB[[Cmb_ID]:[Cmb_ID]],0))),-1,-1,0,0)),IF(OR(BJ$1,$R82),4,INDEX(CMB[[Cmb_Rare]:[Cmb_Rare]],MATCH(ROUND(MIN(SUM(BJ$4,$O82/1000),SUM($O82,BJ$4/1000)),3),CMB[[Cmb_ID]:[Cmb_ID]],0))),CHOOSE(AC[[M]:[M]],2,1,1,SUM(AC[[AB]:[DB]])))),""))</f>
        <v/>
      </c>
      <c r="BK82" t="str">
        <f>IF(OR(BK$5="",$S82=""),"",IFERROR(SUM(PRODUCT(INDEX(CMB[[BA_0O]:[BA_2O]],MATCH(ROUND(MIN(SUM(BK$4,$O82/1000),SUM($O82,BK$4/1000)),3),CMB[[Cmb_ID]:[Cmb_ID]],0),SUM(N(BK$1),N($R82),1)),CHOOSE(AC[[M]:[M]],1,1,0,AC[[AB]:[AB]])),PRODUCT(INDEX(CMB[[BD_0O]:[BD_2O]],MATCH(ROUND(MIN(SUM(BK$4,$O82/1000),SUM($O82,BK$4/1000)),3),CMB[[Cmb_ID]:[Cmb_ID]],0),SUM(N(BK$1),N($R82),1)),CHOOSE(AC[[M]:[M]],1,0,1,AC[[DB]:[DB]])),PRODUCT(SUM(ROUND(AVERAGE(VALUE(BK$3),VALUE($P82)),0),CHOOSE(IF(OR(BK$1,$R82),4,INDEX(CMB[[Res_Rare]:[Res_Rare]],MATCH(ROUND(MIN(SUM(BK$4,$O82/1000),SUM($O82,BK$4/1000)),3),CMB[[Cmb_ID]:[Cmb_ID]],0))),-1,-1,0,0)),IF(OR(BK$1,$R82),4,INDEX(CMB[[Cmb_Rare]:[Cmb_Rare]],MATCH(ROUND(MIN(SUM(BK$4,$O82/1000),SUM($O82,BK$4/1000)),3),CMB[[Cmb_ID]:[Cmb_ID]],0))),CHOOSE(AC[[M]:[M]],2,1,1,SUM(AC[[AB]:[DB]])))),""))</f>
        <v/>
      </c>
      <c r="BL82" t="str">
        <f>IF(OR(BL$5="",$S82=""),"",IFERROR(SUM(PRODUCT(INDEX(CMB[[BA_0O]:[BA_2O]],MATCH(ROUND(MIN(SUM(BL$4,$O82/1000),SUM($O82,BL$4/1000)),3),CMB[[Cmb_ID]:[Cmb_ID]],0),SUM(N(BL$1),N($R82),1)),CHOOSE(AC[[M]:[M]],1,1,0,AC[[AB]:[AB]])),PRODUCT(INDEX(CMB[[BD_0O]:[BD_2O]],MATCH(ROUND(MIN(SUM(BL$4,$O82/1000),SUM($O82,BL$4/1000)),3),CMB[[Cmb_ID]:[Cmb_ID]],0),SUM(N(BL$1),N($R82),1)),CHOOSE(AC[[M]:[M]],1,0,1,AC[[DB]:[DB]])),PRODUCT(SUM(ROUND(AVERAGE(VALUE(BL$3),VALUE($P82)),0),CHOOSE(IF(OR(BL$1,$R82),4,INDEX(CMB[[Res_Rare]:[Res_Rare]],MATCH(ROUND(MIN(SUM(BL$4,$O82/1000),SUM($O82,BL$4/1000)),3),CMB[[Cmb_ID]:[Cmb_ID]],0))),-1,-1,0,0)),IF(OR(BL$1,$R82),4,INDEX(CMB[[Cmb_Rare]:[Cmb_Rare]],MATCH(ROUND(MIN(SUM(BL$4,$O82/1000),SUM($O82,BL$4/1000)),3),CMB[[Cmb_ID]:[Cmb_ID]],0))),CHOOSE(AC[[M]:[M]],2,1,1,SUM(AC[[AB]:[DB]])))),""))</f>
        <v/>
      </c>
      <c r="BM82" t="str">
        <f>IF(OR(BM$5="",$S82=""),"",IFERROR(SUM(PRODUCT(INDEX(CMB[[BA_0O]:[BA_2O]],MATCH(ROUND(MIN(SUM(BM$4,$O82/1000),SUM($O82,BM$4/1000)),3),CMB[[Cmb_ID]:[Cmb_ID]],0),SUM(N(BM$1),N($R82),1)),CHOOSE(AC[[M]:[M]],1,1,0,AC[[AB]:[AB]])),PRODUCT(INDEX(CMB[[BD_0O]:[BD_2O]],MATCH(ROUND(MIN(SUM(BM$4,$O82/1000),SUM($O82,BM$4/1000)),3),CMB[[Cmb_ID]:[Cmb_ID]],0),SUM(N(BM$1),N($R82),1)),CHOOSE(AC[[M]:[M]],1,0,1,AC[[DB]:[DB]])),PRODUCT(SUM(ROUND(AVERAGE(VALUE(BM$3),VALUE($P82)),0),CHOOSE(IF(OR(BM$1,$R82),4,INDEX(CMB[[Res_Rare]:[Res_Rare]],MATCH(ROUND(MIN(SUM(BM$4,$O82/1000),SUM($O82,BM$4/1000)),3),CMB[[Cmb_ID]:[Cmb_ID]],0))),-1,-1,0,0)),IF(OR(BM$1,$R82),4,INDEX(CMB[[Cmb_Rare]:[Cmb_Rare]],MATCH(ROUND(MIN(SUM(BM$4,$O82/1000),SUM($O82,BM$4/1000)),3),CMB[[Cmb_ID]:[Cmb_ID]],0))),CHOOSE(AC[[M]:[M]],2,1,1,SUM(AC[[AB]:[DB]])))),""))</f>
        <v/>
      </c>
      <c r="BN82" t="str">
        <f>IF(OR(BN$5="",$S82=""),"",IFERROR(SUM(PRODUCT(INDEX(CMB[[BA_0O]:[BA_2O]],MATCH(ROUND(MIN(SUM(BN$4,$O82/1000),SUM($O82,BN$4/1000)),3),CMB[[Cmb_ID]:[Cmb_ID]],0),SUM(N(BN$1),N($R82),1)),CHOOSE(AC[[M]:[M]],1,1,0,AC[[AB]:[AB]])),PRODUCT(INDEX(CMB[[BD_0O]:[BD_2O]],MATCH(ROUND(MIN(SUM(BN$4,$O82/1000),SUM($O82,BN$4/1000)),3),CMB[[Cmb_ID]:[Cmb_ID]],0),SUM(N(BN$1),N($R82),1)),CHOOSE(AC[[M]:[M]],1,0,1,AC[[DB]:[DB]])),PRODUCT(SUM(ROUND(AVERAGE(VALUE(BN$3),VALUE($P82)),0),CHOOSE(IF(OR(BN$1,$R82),4,INDEX(CMB[[Res_Rare]:[Res_Rare]],MATCH(ROUND(MIN(SUM(BN$4,$O82/1000),SUM($O82,BN$4/1000)),3),CMB[[Cmb_ID]:[Cmb_ID]],0))),-1,-1,0,0)),IF(OR(BN$1,$R82),4,INDEX(CMB[[Cmb_Rare]:[Cmb_Rare]],MATCH(ROUND(MIN(SUM(BN$4,$O82/1000),SUM($O82,BN$4/1000)),3),CMB[[Cmb_ID]:[Cmb_ID]],0))),CHOOSE(AC[[M]:[M]],2,1,1,SUM(AC[[AB]:[DB]])))),""))</f>
        <v/>
      </c>
      <c r="BO82" t="str">
        <f>IF(OR(BO$5="",$S82=""),"",IFERROR(SUM(PRODUCT(INDEX(CMB[[BA_0O]:[BA_2O]],MATCH(ROUND(MIN(SUM(BO$4,$O82/1000),SUM($O82,BO$4/1000)),3),CMB[[Cmb_ID]:[Cmb_ID]],0),SUM(N(BO$1),N($R82),1)),CHOOSE(AC[[M]:[M]],1,1,0,AC[[AB]:[AB]])),PRODUCT(INDEX(CMB[[BD_0O]:[BD_2O]],MATCH(ROUND(MIN(SUM(BO$4,$O82/1000),SUM($O82,BO$4/1000)),3),CMB[[Cmb_ID]:[Cmb_ID]],0),SUM(N(BO$1),N($R82),1)),CHOOSE(AC[[M]:[M]],1,0,1,AC[[DB]:[DB]])),PRODUCT(SUM(ROUND(AVERAGE(VALUE(BO$3),VALUE($P82)),0),CHOOSE(IF(OR(BO$1,$R82),4,INDEX(CMB[[Res_Rare]:[Res_Rare]],MATCH(ROUND(MIN(SUM(BO$4,$O82/1000),SUM($O82,BO$4/1000)),3),CMB[[Cmb_ID]:[Cmb_ID]],0))),-1,-1,0,0)),IF(OR(BO$1,$R82),4,INDEX(CMB[[Cmb_Rare]:[Cmb_Rare]],MATCH(ROUND(MIN(SUM(BO$4,$O82/1000),SUM($O82,BO$4/1000)),3),CMB[[Cmb_ID]:[Cmb_ID]],0))),CHOOSE(AC[[M]:[M]],2,1,1,SUM(AC[[AB]:[DB]])))),""))</f>
        <v/>
      </c>
      <c r="BP82" t="str">
        <f>IF(OR(BP$5="",$S82=""),"",IFERROR(SUM(PRODUCT(INDEX(CMB[[BA_0O]:[BA_2O]],MATCH(ROUND(MIN(SUM(BP$4,$O82/1000),SUM($O82,BP$4/1000)),3),CMB[[Cmb_ID]:[Cmb_ID]],0),SUM(N(BP$1),N($R82),1)),CHOOSE(AC[[M]:[M]],1,1,0,AC[[AB]:[AB]])),PRODUCT(INDEX(CMB[[BD_0O]:[BD_2O]],MATCH(ROUND(MIN(SUM(BP$4,$O82/1000),SUM($O82,BP$4/1000)),3),CMB[[Cmb_ID]:[Cmb_ID]],0),SUM(N(BP$1),N($R82),1)),CHOOSE(AC[[M]:[M]],1,0,1,AC[[DB]:[DB]])),PRODUCT(SUM(ROUND(AVERAGE(VALUE(BP$3),VALUE($P82)),0),CHOOSE(IF(OR(BP$1,$R82),4,INDEX(CMB[[Res_Rare]:[Res_Rare]],MATCH(ROUND(MIN(SUM(BP$4,$O82/1000),SUM($O82,BP$4/1000)),3),CMB[[Cmb_ID]:[Cmb_ID]],0))),-1,-1,0,0)),IF(OR(BP$1,$R82),4,INDEX(CMB[[Cmb_Rare]:[Cmb_Rare]],MATCH(ROUND(MIN(SUM(BP$4,$O82/1000),SUM($O82,BP$4/1000)),3),CMB[[Cmb_ID]:[Cmb_ID]],0))),CHOOSE(AC[[M]:[M]],2,1,1,SUM(AC[[AB]:[DB]])))),""))</f>
        <v/>
      </c>
      <c r="BQ82" t="str">
        <f>IF(OR(BQ$5="",$S82=""),"",IFERROR(SUM(PRODUCT(INDEX(CMB[[BA_0O]:[BA_2O]],MATCH(ROUND(MIN(SUM(BQ$4,$O82/1000),SUM($O82,BQ$4/1000)),3),CMB[[Cmb_ID]:[Cmb_ID]],0),SUM(N(BQ$1),N($R82),1)),CHOOSE(AC[[M]:[M]],1,1,0,AC[[AB]:[AB]])),PRODUCT(INDEX(CMB[[BD_0O]:[BD_2O]],MATCH(ROUND(MIN(SUM(BQ$4,$O82/1000),SUM($O82,BQ$4/1000)),3),CMB[[Cmb_ID]:[Cmb_ID]],0),SUM(N(BQ$1),N($R82),1)),CHOOSE(AC[[M]:[M]],1,0,1,AC[[DB]:[DB]])),PRODUCT(SUM(ROUND(AVERAGE(VALUE(BQ$3),VALUE($P82)),0),CHOOSE(IF(OR(BQ$1,$R82),4,INDEX(CMB[[Res_Rare]:[Res_Rare]],MATCH(ROUND(MIN(SUM(BQ$4,$O82/1000),SUM($O82,BQ$4/1000)),3),CMB[[Cmb_ID]:[Cmb_ID]],0))),-1,-1,0,0)),IF(OR(BQ$1,$R82),4,INDEX(CMB[[Cmb_Rare]:[Cmb_Rare]],MATCH(ROUND(MIN(SUM(BQ$4,$O82/1000),SUM($O82,BQ$4/1000)),3),CMB[[Cmb_ID]:[Cmb_ID]],0))),CHOOSE(AC[[M]:[M]],2,1,1,SUM(AC[[AB]:[DB]])))),""))</f>
        <v/>
      </c>
      <c r="BR82" t="str">
        <f>IF(OR(BR$5="",$S82=""),"",IFERROR(SUM(PRODUCT(INDEX(CMB[[BA_0O]:[BA_2O]],MATCH(ROUND(MIN(SUM(BR$4,$O82/1000),SUM($O82,BR$4/1000)),3),CMB[[Cmb_ID]:[Cmb_ID]],0),SUM(N(BR$1),N($R82),1)),CHOOSE(AC[[M]:[M]],1,1,0,AC[[AB]:[AB]])),PRODUCT(INDEX(CMB[[BD_0O]:[BD_2O]],MATCH(ROUND(MIN(SUM(BR$4,$O82/1000),SUM($O82,BR$4/1000)),3),CMB[[Cmb_ID]:[Cmb_ID]],0),SUM(N(BR$1),N($R82),1)),CHOOSE(AC[[M]:[M]],1,0,1,AC[[DB]:[DB]])),PRODUCT(SUM(ROUND(AVERAGE(VALUE(BR$3),VALUE($P82)),0),CHOOSE(IF(OR(BR$1,$R82),4,INDEX(CMB[[Res_Rare]:[Res_Rare]],MATCH(ROUND(MIN(SUM(BR$4,$O82/1000),SUM($O82,BR$4/1000)),3),CMB[[Cmb_ID]:[Cmb_ID]],0))),-1,-1,0,0)),IF(OR(BR$1,$R82),4,INDEX(CMB[[Cmb_Rare]:[Cmb_Rare]],MATCH(ROUND(MIN(SUM(BR$4,$O82/1000),SUM($O82,BR$4/1000)),3),CMB[[Cmb_ID]:[Cmb_ID]],0))),CHOOSE(AC[[M]:[M]],2,1,1,SUM(AC[[AB]:[DB]])))),""))</f>
        <v/>
      </c>
      <c r="BS82" t="str">
        <f>IF(OR(BS$5="",$S82=""),"",IFERROR(SUM(PRODUCT(INDEX(CMB[[BA_0O]:[BA_2O]],MATCH(ROUND(MIN(SUM(BS$4,$O82/1000),SUM($O82,BS$4/1000)),3),CMB[[Cmb_ID]:[Cmb_ID]],0),SUM(N(BS$1),N($R82),1)),CHOOSE(AC[[M]:[M]],1,1,0,AC[[AB]:[AB]])),PRODUCT(INDEX(CMB[[BD_0O]:[BD_2O]],MATCH(ROUND(MIN(SUM(BS$4,$O82/1000),SUM($O82,BS$4/1000)),3),CMB[[Cmb_ID]:[Cmb_ID]],0),SUM(N(BS$1),N($R82),1)),CHOOSE(AC[[M]:[M]],1,0,1,AC[[DB]:[DB]])),PRODUCT(SUM(ROUND(AVERAGE(VALUE(BS$3),VALUE($P82)),0),CHOOSE(IF(OR(BS$1,$R82),4,INDEX(CMB[[Res_Rare]:[Res_Rare]],MATCH(ROUND(MIN(SUM(BS$4,$O82/1000),SUM($O82,BS$4/1000)),3),CMB[[Cmb_ID]:[Cmb_ID]],0))),-1,-1,0,0)),IF(OR(BS$1,$R82),4,INDEX(CMB[[Cmb_Rare]:[Cmb_Rare]],MATCH(ROUND(MIN(SUM(BS$4,$O82/1000),SUM($O82,BS$4/1000)),3),CMB[[Cmb_ID]:[Cmb_ID]],0))),CHOOSE(AC[[M]:[M]],2,1,1,SUM(AC[[AB]:[DB]])))),""))</f>
        <v/>
      </c>
      <c r="BT82" t="str">
        <f>IF(OR(BT$5="",$S82=""),"",IFERROR(SUM(PRODUCT(INDEX(CMB[[BA_0O]:[BA_2O]],MATCH(ROUND(MIN(SUM(BT$4,$O82/1000),SUM($O82,BT$4/1000)),3),CMB[[Cmb_ID]:[Cmb_ID]],0),SUM(N(BT$1),N($R82),1)),CHOOSE(AC[[M]:[M]],1,1,0,AC[[AB]:[AB]])),PRODUCT(INDEX(CMB[[BD_0O]:[BD_2O]],MATCH(ROUND(MIN(SUM(BT$4,$O82/1000),SUM($O82,BT$4/1000)),3),CMB[[Cmb_ID]:[Cmb_ID]],0),SUM(N(BT$1),N($R82),1)),CHOOSE(AC[[M]:[M]],1,0,1,AC[[DB]:[DB]])),PRODUCT(SUM(ROUND(AVERAGE(VALUE(BT$3),VALUE($P82)),0),CHOOSE(IF(OR(BT$1,$R82),4,INDEX(CMB[[Res_Rare]:[Res_Rare]],MATCH(ROUND(MIN(SUM(BT$4,$O82/1000),SUM($O82,BT$4/1000)),3),CMB[[Cmb_ID]:[Cmb_ID]],0))),-1,-1,0,0)),IF(OR(BT$1,$R82),4,INDEX(CMB[[Cmb_Rare]:[Cmb_Rare]],MATCH(ROUND(MIN(SUM(BT$4,$O82/1000),SUM($O82,BT$4/1000)),3),CMB[[Cmb_ID]:[Cmb_ID]],0))),CHOOSE(AC[[M]:[M]],2,1,1,SUM(AC[[AB]:[DB]])))),""))</f>
        <v/>
      </c>
      <c r="BU82" t="str">
        <f>IF(OR(BU$5="",$S82=""),"",IFERROR(SUM(PRODUCT(INDEX(CMB[[BA_0O]:[BA_2O]],MATCH(ROUND(MIN(SUM(BU$4,$O82/1000),SUM($O82,BU$4/1000)),3),CMB[[Cmb_ID]:[Cmb_ID]],0),SUM(N(BU$1),N($R82),1)),CHOOSE(AC[[M]:[M]],1,1,0,AC[[AB]:[AB]])),PRODUCT(INDEX(CMB[[BD_0O]:[BD_2O]],MATCH(ROUND(MIN(SUM(BU$4,$O82/1000),SUM($O82,BU$4/1000)),3),CMB[[Cmb_ID]:[Cmb_ID]],0),SUM(N(BU$1),N($R82),1)),CHOOSE(AC[[M]:[M]],1,0,1,AC[[DB]:[DB]])),PRODUCT(SUM(ROUND(AVERAGE(VALUE(BU$3),VALUE($P82)),0),CHOOSE(IF(OR(BU$1,$R82),4,INDEX(CMB[[Res_Rare]:[Res_Rare]],MATCH(ROUND(MIN(SUM(BU$4,$O82/1000),SUM($O82,BU$4/1000)),3),CMB[[Cmb_ID]:[Cmb_ID]],0))),-1,-1,0,0)),IF(OR(BU$1,$R82),4,INDEX(CMB[[Cmb_Rare]:[Cmb_Rare]],MATCH(ROUND(MIN(SUM(BU$4,$O82/1000),SUM($O82,BU$4/1000)),3),CMB[[Cmb_ID]:[Cmb_ID]],0))),CHOOSE(AC[[M]:[M]],2,1,1,SUM(AC[[AB]:[DB]])))),""))</f>
        <v/>
      </c>
      <c r="BV82" t="str">
        <f>IF(OR(BV$5="",$S82=""),"",IFERROR(SUM(PRODUCT(INDEX(CMB[[BA_0O]:[BA_2O]],MATCH(ROUND(MIN(SUM(BV$4,$O82/1000),SUM($O82,BV$4/1000)),3),CMB[[Cmb_ID]:[Cmb_ID]],0),SUM(N(BV$1),N($R82),1)),CHOOSE(AC[[M]:[M]],1,1,0,AC[[AB]:[AB]])),PRODUCT(INDEX(CMB[[BD_0O]:[BD_2O]],MATCH(ROUND(MIN(SUM(BV$4,$O82/1000),SUM($O82,BV$4/1000)),3),CMB[[Cmb_ID]:[Cmb_ID]],0),SUM(N(BV$1),N($R82),1)),CHOOSE(AC[[M]:[M]],1,0,1,AC[[DB]:[DB]])),PRODUCT(SUM(ROUND(AVERAGE(VALUE(BV$3),VALUE($P82)),0),CHOOSE(IF(OR(BV$1,$R82),4,INDEX(CMB[[Res_Rare]:[Res_Rare]],MATCH(ROUND(MIN(SUM(BV$4,$O82/1000),SUM($O82,BV$4/1000)),3),CMB[[Cmb_ID]:[Cmb_ID]],0))),-1,-1,0,0)),IF(OR(BV$1,$R82),4,INDEX(CMB[[Cmb_Rare]:[Cmb_Rare]],MATCH(ROUND(MIN(SUM(BV$4,$O82/1000),SUM($O82,BV$4/1000)),3),CMB[[Cmb_ID]:[Cmb_ID]],0))),CHOOSE(AC[[M]:[M]],2,1,1,SUM(AC[[AB]:[DB]])))),""))</f>
        <v/>
      </c>
      <c r="BW82" t="str">
        <f>IF(OR(BW$5="",$S82=""),"",IFERROR(SUM(PRODUCT(INDEX(CMB[[BA_0O]:[BA_2O]],MATCH(ROUND(MIN(SUM(BW$4,$O82/1000),SUM($O82,BW$4/1000)),3),CMB[[Cmb_ID]:[Cmb_ID]],0),SUM(N(BW$1),N($R82),1)),CHOOSE(AC[[M]:[M]],1,1,0,AC[[AB]:[AB]])),PRODUCT(INDEX(CMB[[BD_0O]:[BD_2O]],MATCH(ROUND(MIN(SUM(BW$4,$O82/1000),SUM($O82,BW$4/1000)),3),CMB[[Cmb_ID]:[Cmb_ID]],0),SUM(N(BW$1),N($R82),1)),CHOOSE(AC[[M]:[M]],1,0,1,AC[[DB]:[DB]])),PRODUCT(SUM(ROUND(AVERAGE(VALUE(BW$3),VALUE($P82)),0),CHOOSE(IF(OR(BW$1,$R82),4,INDEX(CMB[[Res_Rare]:[Res_Rare]],MATCH(ROUND(MIN(SUM(BW$4,$O82/1000),SUM($O82,BW$4/1000)),3),CMB[[Cmb_ID]:[Cmb_ID]],0))),-1,-1,0,0)),IF(OR(BW$1,$R82),4,INDEX(CMB[[Cmb_Rare]:[Cmb_Rare]],MATCH(ROUND(MIN(SUM(BW$4,$O82/1000),SUM($O82,BW$4/1000)),3),CMB[[Cmb_ID]:[Cmb_ID]],0))),CHOOSE(AC[[M]:[M]],2,1,1,SUM(AC[[AB]:[DB]])))),""))</f>
        <v/>
      </c>
      <c r="BX82" t="str">
        <f>IF(OR(BX$5="",$S82=""),"",IFERROR(SUM(PRODUCT(INDEX(CMB[[BA_0O]:[BA_2O]],MATCH(ROUND(MIN(SUM(BX$4,$O82/1000),SUM($O82,BX$4/1000)),3),CMB[[Cmb_ID]:[Cmb_ID]],0),SUM(N(BX$1),N($R82),1)),CHOOSE(AC[[M]:[M]],1,1,0,AC[[AB]:[AB]])),PRODUCT(INDEX(CMB[[BD_0O]:[BD_2O]],MATCH(ROUND(MIN(SUM(BX$4,$O82/1000),SUM($O82,BX$4/1000)),3),CMB[[Cmb_ID]:[Cmb_ID]],0),SUM(N(BX$1),N($R82),1)),CHOOSE(AC[[M]:[M]],1,0,1,AC[[DB]:[DB]])),PRODUCT(SUM(ROUND(AVERAGE(VALUE(BX$3),VALUE($P82)),0),CHOOSE(IF(OR(BX$1,$R82),4,INDEX(CMB[[Res_Rare]:[Res_Rare]],MATCH(ROUND(MIN(SUM(BX$4,$O82/1000),SUM($O82,BX$4/1000)),3),CMB[[Cmb_ID]:[Cmb_ID]],0))),-1,-1,0,0)),IF(OR(BX$1,$R82),4,INDEX(CMB[[Cmb_Rare]:[Cmb_Rare]],MATCH(ROUND(MIN(SUM(BX$4,$O82/1000),SUM($O82,BX$4/1000)),3),CMB[[Cmb_ID]:[Cmb_ID]],0))),CHOOSE(AC[[M]:[M]],2,1,1,SUM(AC[[AB]:[DB]])))),""))</f>
        <v/>
      </c>
      <c r="BY82" t="str">
        <f>IF(OR(BY$5="",$S82=""),"",IFERROR(SUM(PRODUCT(INDEX(CMB[[BA_0O]:[BA_2O]],MATCH(ROUND(MIN(SUM(BY$4,$O82/1000),SUM($O82,BY$4/1000)),3),CMB[[Cmb_ID]:[Cmb_ID]],0),SUM(N(BY$1),N($R82),1)),CHOOSE(AC[[M]:[M]],1,1,0,AC[[AB]:[AB]])),PRODUCT(INDEX(CMB[[BD_0O]:[BD_2O]],MATCH(ROUND(MIN(SUM(BY$4,$O82/1000),SUM($O82,BY$4/1000)),3),CMB[[Cmb_ID]:[Cmb_ID]],0),SUM(N(BY$1),N($R82),1)),CHOOSE(AC[[M]:[M]],1,0,1,AC[[DB]:[DB]])),PRODUCT(SUM(ROUND(AVERAGE(VALUE(BY$3),VALUE($P82)),0),CHOOSE(IF(OR(BY$1,$R82),4,INDEX(CMB[[Res_Rare]:[Res_Rare]],MATCH(ROUND(MIN(SUM(BY$4,$O82/1000),SUM($O82,BY$4/1000)),3),CMB[[Cmb_ID]:[Cmb_ID]],0))),-1,-1,0,0)),IF(OR(BY$1,$R82),4,INDEX(CMB[[Cmb_Rare]:[Cmb_Rare]],MATCH(ROUND(MIN(SUM(BY$4,$O82/1000),SUM($O82,BY$4/1000)),3),CMB[[Cmb_ID]:[Cmb_ID]],0))),CHOOSE(AC[[M]:[M]],2,1,1,SUM(AC[[AB]:[DB]])))),""))</f>
        <v/>
      </c>
      <c r="BZ82" t="str">
        <f>IF(OR(BZ$5="",$S82=""),"",IFERROR(SUM(PRODUCT(INDEX(CMB[[BA_0O]:[BA_2O]],MATCH(ROUND(MIN(SUM(BZ$4,$O82/1000),SUM($O82,BZ$4/1000)),3),CMB[[Cmb_ID]:[Cmb_ID]],0),SUM(N(BZ$1),N($R82),1)),CHOOSE(AC[[M]:[M]],1,1,0,AC[[AB]:[AB]])),PRODUCT(INDEX(CMB[[BD_0O]:[BD_2O]],MATCH(ROUND(MIN(SUM(BZ$4,$O82/1000),SUM($O82,BZ$4/1000)),3),CMB[[Cmb_ID]:[Cmb_ID]],0),SUM(N(BZ$1),N($R82),1)),CHOOSE(AC[[M]:[M]],1,0,1,AC[[DB]:[DB]])),PRODUCT(SUM(ROUND(AVERAGE(VALUE(BZ$3),VALUE($P82)),0),CHOOSE(IF(OR(BZ$1,$R82),4,INDEX(CMB[[Res_Rare]:[Res_Rare]],MATCH(ROUND(MIN(SUM(BZ$4,$O82/1000),SUM($O82,BZ$4/1000)),3),CMB[[Cmb_ID]:[Cmb_ID]],0))),-1,-1,0,0)),IF(OR(BZ$1,$R82),4,INDEX(CMB[[Cmb_Rare]:[Cmb_Rare]],MATCH(ROUND(MIN(SUM(BZ$4,$O82/1000),SUM($O82,BZ$4/1000)),3),CMB[[Cmb_ID]:[Cmb_ID]],0))),CHOOSE(AC[[M]:[M]],2,1,1,SUM(AC[[AB]:[DB]])))),""))</f>
        <v/>
      </c>
      <c r="CA82" t="str">
        <f>IF(OR(CA$5="",$S82=""),"",IFERROR(SUM(PRODUCT(INDEX(CMB[[BA_0O]:[BA_2O]],MATCH(ROUND(MIN(SUM(CA$4,$O82/1000),SUM($O82,CA$4/1000)),3),CMB[[Cmb_ID]:[Cmb_ID]],0),SUM(N(CA$1),N($R82),1)),CHOOSE(AC[[M]:[M]],1,1,0,AC[[AB]:[AB]])),PRODUCT(INDEX(CMB[[BD_0O]:[BD_2O]],MATCH(ROUND(MIN(SUM(CA$4,$O82/1000),SUM($O82,CA$4/1000)),3),CMB[[Cmb_ID]:[Cmb_ID]],0),SUM(N(CA$1),N($R82),1)),CHOOSE(AC[[M]:[M]],1,0,1,AC[[DB]:[DB]])),PRODUCT(SUM(ROUND(AVERAGE(VALUE(CA$3),VALUE($P82)),0),CHOOSE(IF(OR(CA$1,$R82),4,INDEX(CMB[[Res_Rare]:[Res_Rare]],MATCH(ROUND(MIN(SUM(CA$4,$O82/1000),SUM($O82,CA$4/1000)),3),CMB[[Cmb_ID]:[Cmb_ID]],0))),-1,-1,0,0)),IF(OR(CA$1,$R82),4,INDEX(CMB[[Cmb_Rare]:[Cmb_Rare]],MATCH(ROUND(MIN(SUM(CA$4,$O82/1000),SUM($O82,CA$4/1000)),3),CMB[[Cmb_ID]:[Cmb_ID]],0))),CHOOSE(AC[[M]:[M]],2,1,1,SUM(AC[[AB]:[DB]])))),""))</f>
        <v/>
      </c>
      <c r="CB82" t="str">
        <f>IF(OR(CB$5="",$S82=""),"",IFERROR(SUM(PRODUCT(INDEX(CMB[[BA_0O]:[BA_2O]],MATCH(ROUND(MIN(SUM(CB$4,$O82/1000),SUM($O82,CB$4/1000)),3),CMB[[Cmb_ID]:[Cmb_ID]],0),SUM(N(CB$1),N($R82),1)),CHOOSE(AC[[M]:[M]],1,1,0,AC[[AB]:[AB]])),PRODUCT(INDEX(CMB[[BD_0O]:[BD_2O]],MATCH(ROUND(MIN(SUM(CB$4,$O82/1000),SUM($O82,CB$4/1000)),3),CMB[[Cmb_ID]:[Cmb_ID]],0),SUM(N(CB$1),N($R82),1)),CHOOSE(AC[[M]:[M]],1,0,1,AC[[DB]:[DB]])),PRODUCT(SUM(ROUND(AVERAGE(VALUE(CB$3),VALUE($P82)),0),CHOOSE(IF(OR(CB$1,$R82),4,INDEX(CMB[[Res_Rare]:[Res_Rare]],MATCH(ROUND(MIN(SUM(CB$4,$O82/1000),SUM($O82,CB$4/1000)),3),CMB[[Cmb_ID]:[Cmb_ID]],0))),-1,-1,0,0)),IF(OR(CB$1,$R82),4,INDEX(CMB[[Cmb_Rare]:[Cmb_Rare]],MATCH(ROUND(MIN(SUM(CB$4,$O82/1000),SUM($O82,CB$4/1000)),3),CMB[[Cmb_ID]:[Cmb_ID]],0))),CHOOSE(AC[[M]:[M]],2,1,1,SUM(AC[[AB]:[DB]])))),""))</f>
        <v/>
      </c>
      <c r="CC82" t="str">
        <f>IF(OR(CC$5="",$S82=""),"",IFERROR(SUM(PRODUCT(INDEX(CMB[[BA_0O]:[BA_2O]],MATCH(ROUND(MIN(SUM(CC$4,$O82/1000),SUM($O82,CC$4/1000)),3),CMB[[Cmb_ID]:[Cmb_ID]],0),SUM(N(CC$1),N($R82),1)),CHOOSE(AC[[M]:[M]],1,1,0,AC[[AB]:[AB]])),PRODUCT(INDEX(CMB[[BD_0O]:[BD_2O]],MATCH(ROUND(MIN(SUM(CC$4,$O82/1000),SUM($O82,CC$4/1000)),3),CMB[[Cmb_ID]:[Cmb_ID]],0),SUM(N(CC$1),N($R82),1)),CHOOSE(AC[[M]:[M]],1,0,1,AC[[DB]:[DB]])),PRODUCT(SUM(ROUND(AVERAGE(VALUE(CC$3),VALUE($P82)),0),CHOOSE(IF(OR(CC$1,$R82),4,INDEX(CMB[[Res_Rare]:[Res_Rare]],MATCH(ROUND(MIN(SUM(CC$4,$O82/1000),SUM($O82,CC$4/1000)),3),CMB[[Cmb_ID]:[Cmb_ID]],0))),-1,-1,0,0)),IF(OR(CC$1,$R82),4,INDEX(CMB[[Cmb_Rare]:[Cmb_Rare]],MATCH(ROUND(MIN(SUM(CC$4,$O82/1000),SUM($O82,CC$4/1000)),3),CMB[[Cmb_ID]:[Cmb_ID]],0))),CHOOSE(AC[[M]:[M]],2,1,1,SUM(AC[[AB]:[DB]])))),""))</f>
        <v/>
      </c>
      <c r="CD82" t="str">
        <f>IF(OR(CD$5="",$S82=""),"",IFERROR(SUM(PRODUCT(INDEX(CMB[[BA_0O]:[BA_2O]],MATCH(ROUND(MIN(SUM(CD$4,$O82/1000),SUM($O82,CD$4/1000)),3),CMB[[Cmb_ID]:[Cmb_ID]],0),SUM(N(CD$1),N($R82),1)),CHOOSE(AC[[M]:[M]],1,1,0,AC[[AB]:[AB]])),PRODUCT(INDEX(CMB[[BD_0O]:[BD_2O]],MATCH(ROUND(MIN(SUM(CD$4,$O82/1000),SUM($O82,CD$4/1000)),3),CMB[[Cmb_ID]:[Cmb_ID]],0),SUM(N(CD$1),N($R82),1)),CHOOSE(AC[[M]:[M]],1,0,1,AC[[DB]:[DB]])),PRODUCT(SUM(ROUND(AVERAGE(VALUE(CD$3),VALUE($P82)),0),CHOOSE(IF(OR(CD$1,$R82),4,INDEX(CMB[[Res_Rare]:[Res_Rare]],MATCH(ROUND(MIN(SUM(CD$4,$O82/1000),SUM($O82,CD$4/1000)),3),CMB[[Cmb_ID]:[Cmb_ID]],0))),-1,-1,0,0)),IF(OR(CD$1,$R82),4,INDEX(CMB[[Cmb_Rare]:[Cmb_Rare]],MATCH(ROUND(MIN(SUM(CD$4,$O82/1000),SUM($O82,CD$4/1000)),3),CMB[[Cmb_ID]:[Cmb_ID]],0))),CHOOSE(AC[[M]:[M]],2,1,1,SUM(AC[[AB]:[DB]])))),""))</f>
        <v/>
      </c>
      <c r="CE82" t="str">
        <f>IF(OR(CE$5="",$S82=""),"",IFERROR(SUM(PRODUCT(INDEX(CMB[[BA_0O]:[BA_2O]],MATCH(ROUND(MIN(SUM(CE$4,$O82/1000),SUM($O82,CE$4/1000)),3),CMB[[Cmb_ID]:[Cmb_ID]],0),SUM(N(CE$1),N($R82),1)),CHOOSE(AC[[M]:[M]],1,1,0,AC[[AB]:[AB]])),PRODUCT(INDEX(CMB[[BD_0O]:[BD_2O]],MATCH(ROUND(MIN(SUM(CE$4,$O82/1000),SUM($O82,CE$4/1000)),3),CMB[[Cmb_ID]:[Cmb_ID]],0),SUM(N(CE$1),N($R82),1)),CHOOSE(AC[[M]:[M]],1,0,1,AC[[DB]:[DB]])),PRODUCT(SUM(ROUND(AVERAGE(VALUE(CE$3),VALUE($P82)),0),CHOOSE(IF(OR(CE$1,$R82),4,INDEX(CMB[[Res_Rare]:[Res_Rare]],MATCH(ROUND(MIN(SUM(CE$4,$O82/1000),SUM($O82,CE$4/1000)),3),CMB[[Cmb_ID]:[Cmb_ID]],0))),-1,-1,0,0)),IF(OR(CE$1,$R82),4,INDEX(CMB[[Cmb_Rare]:[Cmb_Rare]],MATCH(ROUND(MIN(SUM(CE$4,$O82/1000),SUM($O82,CE$4/1000)),3),CMB[[Cmb_ID]:[Cmb_ID]],0))),CHOOSE(AC[[M]:[M]],2,1,1,SUM(AC[[AB]:[DB]])))),""))</f>
        <v/>
      </c>
      <c r="CF82" t="str">
        <f>IF(OR(CF$5="",$S82=""),"",IFERROR(SUM(PRODUCT(INDEX(CMB[[BA_0O]:[BA_2O]],MATCH(ROUND(MIN(SUM(CF$4,$O82/1000),SUM($O82,CF$4/1000)),3),CMB[[Cmb_ID]:[Cmb_ID]],0),SUM(N(CF$1),N($R82),1)),CHOOSE(AC[[M]:[M]],1,1,0,AC[[AB]:[AB]])),PRODUCT(INDEX(CMB[[BD_0O]:[BD_2O]],MATCH(ROUND(MIN(SUM(CF$4,$O82/1000),SUM($O82,CF$4/1000)),3),CMB[[Cmb_ID]:[Cmb_ID]],0),SUM(N(CF$1),N($R82),1)),CHOOSE(AC[[M]:[M]],1,0,1,AC[[DB]:[DB]])),PRODUCT(SUM(ROUND(AVERAGE(VALUE(CF$3),VALUE($P82)),0),CHOOSE(IF(OR(CF$1,$R82),4,INDEX(CMB[[Res_Rare]:[Res_Rare]],MATCH(ROUND(MIN(SUM(CF$4,$O82/1000),SUM($O82,CF$4/1000)),3),CMB[[Cmb_ID]:[Cmb_ID]],0))),-1,-1,0,0)),IF(OR(CF$1,$R82),4,INDEX(CMB[[Cmb_Rare]:[Cmb_Rare]],MATCH(ROUND(MIN(SUM(CF$4,$O82/1000),SUM($O82,CF$4/1000)),3),CMB[[Cmb_ID]:[Cmb_ID]],0))),CHOOSE(AC[[M]:[M]],2,1,1,SUM(AC[[AB]:[DB]])))),""))</f>
        <v/>
      </c>
      <c r="CG82" t="str">
        <f>IF(OR(CG$5="",$S82=""),"",IFERROR(SUM(PRODUCT(INDEX(CMB[[BA_0O]:[BA_2O]],MATCH(ROUND(MIN(SUM(CG$4,$O82/1000),SUM($O82,CG$4/1000)),3),CMB[[Cmb_ID]:[Cmb_ID]],0),SUM(N(CG$1),N($R82),1)),CHOOSE(AC[[M]:[M]],1,1,0,AC[[AB]:[AB]])),PRODUCT(INDEX(CMB[[BD_0O]:[BD_2O]],MATCH(ROUND(MIN(SUM(CG$4,$O82/1000),SUM($O82,CG$4/1000)),3),CMB[[Cmb_ID]:[Cmb_ID]],0),SUM(N(CG$1),N($R82),1)),CHOOSE(AC[[M]:[M]],1,0,1,AC[[DB]:[DB]])),PRODUCT(SUM(ROUND(AVERAGE(VALUE(CG$3),VALUE($P82)),0),CHOOSE(IF(OR(CG$1,$R82),4,INDEX(CMB[[Res_Rare]:[Res_Rare]],MATCH(ROUND(MIN(SUM(CG$4,$O82/1000),SUM($O82,CG$4/1000)),3),CMB[[Cmb_ID]:[Cmb_ID]],0))),-1,-1,0,0)),IF(OR(CG$1,$R82),4,INDEX(CMB[[Cmb_Rare]:[Cmb_Rare]],MATCH(ROUND(MIN(SUM(CG$4,$O82/1000),SUM($O82,CG$4/1000)),3),CMB[[Cmb_ID]:[Cmb_ID]],0))),CHOOSE(AC[[M]:[M]],2,1,1,SUM(AC[[AB]:[DB]])))),""))</f>
        <v/>
      </c>
      <c r="CH82" t="str">
        <f>IF(OR(CH$5="",$S82=""),"",IFERROR(SUM(PRODUCT(INDEX(CMB[[BA_0O]:[BA_2O]],MATCH(ROUND(MIN(SUM(CH$4,$O82/1000),SUM($O82,CH$4/1000)),3),CMB[[Cmb_ID]:[Cmb_ID]],0),SUM(N(CH$1),N($R82),1)),CHOOSE(AC[[M]:[M]],1,1,0,AC[[AB]:[AB]])),PRODUCT(INDEX(CMB[[BD_0O]:[BD_2O]],MATCH(ROUND(MIN(SUM(CH$4,$O82/1000),SUM($O82,CH$4/1000)),3),CMB[[Cmb_ID]:[Cmb_ID]],0),SUM(N(CH$1),N($R82),1)),CHOOSE(AC[[M]:[M]],1,0,1,AC[[DB]:[DB]])),PRODUCT(SUM(ROUND(AVERAGE(VALUE(CH$3),VALUE($P82)),0),CHOOSE(IF(OR(CH$1,$R82),4,INDEX(CMB[[Res_Rare]:[Res_Rare]],MATCH(ROUND(MIN(SUM(CH$4,$O82/1000),SUM($O82,CH$4/1000)),3),CMB[[Cmb_ID]:[Cmb_ID]],0))),-1,-1,0,0)),IF(OR(CH$1,$R82),4,INDEX(CMB[[Cmb_Rare]:[Cmb_Rare]],MATCH(ROUND(MIN(SUM(CH$4,$O82/1000),SUM($O82,CH$4/1000)),3),CMB[[Cmb_ID]:[Cmb_ID]],0))),CHOOSE(AC[[M]:[M]],2,1,1,SUM(AC[[AB]:[DB]])))),""))</f>
        <v/>
      </c>
      <c r="CI82" t="str">
        <f>IF(OR(CI$5="",$S82=""),"",IFERROR(SUM(PRODUCT(INDEX(CMB[[BA_0O]:[BA_2O]],MATCH(ROUND(MIN(SUM(CI$4,$O82/1000),SUM($O82,CI$4/1000)),3),CMB[[Cmb_ID]:[Cmb_ID]],0),SUM(N(CI$1),N($R82),1)),CHOOSE(AC[[M]:[M]],1,1,0,AC[[AB]:[AB]])),PRODUCT(INDEX(CMB[[BD_0O]:[BD_2O]],MATCH(ROUND(MIN(SUM(CI$4,$O82/1000),SUM($O82,CI$4/1000)),3),CMB[[Cmb_ID]:[Cmb_ID]],0),SUM(N(CI$1),N($R82),1)),CHOOSE(AC[[M]:[M]],1,0,1,AC[[DB]:[DB]])),PRODUCT(SUM(ROUND(AVERAGE(VALUE(CI$3),VALUE($P82)),0),CHOOSE(IF(OR(CI$1,$R82),4,INDEX(CMB[[Res_Rare]:[Res_Rare]],MATCH(ROUND(MIN(SUM(CI$4,$O82/1000),SUM($O82,CI$4/1000)),3),CMB[[Cmb_ID]:[Cmb_ID]],0))),-1,-1,0,0)),IF(OR(CI$1,$R82),4,INDEX(CMB[[Cmb_Rare]:[Cmb_Rare]],MATCH(ROUND(MIN(SUM(CI$4,$O82/1000),SUM($O82,CI$4/1000)),3),CMB[[Cmb_ID]:[Cmb_ID]],0))),CHOOSE(AC[[M]:[M]],2,1,1,SUM(AC[[AB]:[DB]])))),""))</f>
        <v/>
      </c>
      <c r="CJ82" t="str">
        <f>IF(OR(CJ$5="",$S82=""),"",IFERROR(SUM(PRODUCT(INDEX(CMB[[BA_0O]:[BA_2O]],MATCH(ROUND(MIN(SUM(CJ$4,$O82/1000),SUM($O82,CJ$4/1000)),3),CMB[[Cmb_ID]:[Cmb_ID]],0),SUM(N(CJ$1),N($R82),1)),CHOOSE(AC[[M]:[M]],1,1,0,AC[[AB]:[AB]])),PRODUCT(INDEX(CMB[[BD_0O]:[BD_2O]],MATCH(ROUND(MIN(SUM(CJ$4,$O82/1000),SUM($O82,CJ$4/1000)),3),CMB[[Cmb_ID]:[Cmb_ID]],0),SUM(N(CJ$1),N($R82),1)),CHOOSE(AC[[M]:[M]],1,0,1,AC[[DB]:[DB]])),PRODUCT(SUM(ROUND(AVERAGE(VALUE(CJ$3),VALUE($P82)),0),CHOOSE(IF(OR(CJ$1,$R82),4,INDEX(CMB[[Res_Rare]:[Res_Rare]],MATCH(ROUND(MIN(SUM(CJ$4,$O82/1000),SUM($O82,CJ$4/1000)),3),CMB[[Cmb_ID]:[Cmb_ID]],0))),-1,-1,0,0)),IF(OR(CJ$1,$R82),4,INDEX(CMB[[Cmb_Rare]:[Cmb_Rare]],MATCH(ROUND(MIN(SUM(CJ$4,$O82/1000),SUM($O82,CJ$4/1000)),3),CMB[[Cmb_ID]:[Cmb_ID]],0))),CHOOSE(AC[[M]:[M]],2,1,1,SUM(AC[[AB]:[DB]])))),""))</f>
        <v/>
      </c>
      <c r="CK82" t="str">
        <f>IF(OR(CK$5="",$S82=""),"",IFERROR(SUM(PRODUCT(INDEX(CMB[[BA_0O]:[BA_2O]],MATCH(ROUND(MIN(SUM(CK$4,$O82/1000),SUM($O82,CK$4/1000)),3),CMB[[Cmb_ID]:[Cmb_ID]],0),SUM(N(CK$1),N($R82),1)),CHOOSE(AC[[M]:[M]],1,1,0,AC[[AB]:[AB]])),PRODUCT(INDEX(CMB[[BD_0O]:[BD_2O]],MATCH(ROUND(MIN(SUM(CK$4,$O82/1000),SUM($O82,CK$4/1000)),3),CMB[[Cmb_ID]:[Cmb_ID]],0),SUM(N(CK$1),N($R82),1)),CHOOSE(AC[[M]:[M]],1,0,1,AC[[DB]:[DB]])),PRODUCT(SUM(ROUND(AVERAGE(VALUE(CK$3),VALUE($P82)),0),CHOOSE(IF(OR(CK$1,$R82),4,INDEX(CMB[[Res_Rare]:[Res_Rare]],MATCH(ROUND(MIN(SUM(CK$4,$O82/1000),SUM($O82,CK$4/1000)),3),CMB[[Cmb_ID]:[Cmb_ID]],0))),-1,-1,0,0)),IF(OR(CK$1,$R82),4,INDEX(CMB[[Cmb_Rare]:[Cmb_Rare]],MATCH(ROUND(MIN(SUM(CK$4,$O82/1000),SUM($O82,CK$4/1000)),3),CMB[[Cmb_ID]:[Cmb_ID]],0))),CHOOSE(AC[[M]:[M]],2,1,1,SUM(AC[[AB]:[DB]])))),""))</f>
        <v/>
      </c>
      <c r="CL82" t="str">
        <f>IF(OR(CL$5="",$S82=""),"",IFERROR(SUM(PRODUCT(INDEX(CMB[[BA_0O]:[BA_2O]],MATCH(ROUND(MIN(SUM(CL$4,$O82/1000),SUM($O82,CL$4/1000)),3),CMB[[Cmb_ID]:[Cmb_ID]],0),SUM(N(CL$1),N($R82),1)),CHOOSE(AC[[M]:[M]],1,1,0,AC[[AB]:[AB]])),PRODUCT(INDEX(CMB[[BD_0O]:[BD_2O]],MATCH(ROUND(MIN(SUM(CL$4,$O82/1000),SUM($O82,CL$4/1000)),3),CMB[[Cmb_ID]:[Cmb_ID]],0),SUM(N(CL$1),N($R82),1)),CHOOSE(AC[[M]:[M]],1,0,1,AC[[DB]:[DB]])),PRODUCT(SUM(ROUND(AVERAGE(VALUE(CL$3),VALUE($P82)),0),CHOOSE(IF(OR(CL$1,$R82),4,INDEX(CMB[[Res_Rare]:[Res_Rare]],MATCH(ROUND(MIN(SUM(CL$4,$O82/1000),SUM($O82,CL$4/1000)),3),CMB[[Cmb_ID]:[Cmb_ID]],0))),-1,-1,0,0)),IF(OR(CL$1,$R82),4,INDEX(CMB[[Cmb_Rare]:[Cmb_Rare]],MATCH(ROUND(MIN(SUM(CL$4,$O82/1000),SUM($O82,CL$4/1000)),3),CMB[[Cmb_ID]:[Cmb_ID]],0))),CHOOSE(AC[[M]:[M]],2,1,1,SUM(AC[[AB]:[DB]])))),""))</f>
        <v/>
      </c>
      <c r="CM82" t="str">
        <f>IF(OR(CM$5="",$S82=""),"",IFERROR(SUM(PRODUCT(INDEX(CMB[[BA_0O]:[BA_2O]],MATCH(ROUND(MIN(SUM(CM$4,$O82/1000),SUM($O82,CM$4/1000)),3),CMB[[Cmb_ID]:[Cmb_ID]],0),SUM(N(CM$1),N($R82),1)),CHOOSE(AC[[M]:[M]],1,1,0,AC[[AB]:[AB]])),PRODUCT(INDEX(CMB[[BD_0O]:[BD_2O]],MATCH(ROUND(MIN(SUM(CM$4,$O82/1000),SUM($O82,CM$4/1000)),3),CMB[[Cmb_ID]:[Cmb_ID]],0),SUM(N(CM$1),N($R82),1)),CHOOSE(AC[[M]:[M]],1,0,1,AC[[DB]:[DB]])),PRODUCT(SUM(ROUND(AVERAGE(VALUE(CM$3),VALUE($P82)),0),CHOOSE(IF(OR(CM$1,$R82),4,INDEX(CMB[[Res_Rare]:[Res_Rare]],MATCH(ROUND(MIN(SUM(CM$4,$O82/1000),SUM($O82,CM$4/1000)),3),CMB[[Cmb_ID]:[Cmb_ID]],0))),-1,-1,0,0)),IF(OR(CM$1,$R82),4,INDEX(CMB[[Cmb_Rare]:[Cmb_Rare]],MATCH(ROUND(MIN(SUM(CM$4,$O82/1000),SUM($O82,CM$4/1000)),3),CMB[[Cmb_ID]:[Cmb_ID]],0))),CHOOSE(AC[[M]:[M]],2,1,1,SUM(AC[[AB]:[DB]])))),""))</f>
        <v/>
      </c>
      <c r="CN82" t="str">
        <f>IF(OR(CN$5="",$S82=""),"",IFERROR(SUM(PRODUCT(INDEX(CMB[[BA_0O]:[BA_2O]],MATCH(ROUND(MIN(SUM(CN$4,$O82/1000),SUM($O82,CN$4/1000)),3),CMB[[Cmb_ID]:[Cmb_ID]],0),SUM(N(CN$1),N($R82),1)),CHOOSE(AC[[M]:[M]],1,1,0,AC[[AB]:[AB]])),PRODUCT(INDEX(CMB[[BD_0O]:[BD_2O]],MATCH(ROUND(MIN(SUM(CN$4,$O82/1000),SUM($O82,CN$4/1000)),3),CMB[[Cmb_ID]:[Cmb_ID]],0),SUM(N(CN$1),N($R82),1)),CHOOSE(AC[[M]:[M]],1,0,1,AC[[DB]:[DB]])),PRODUCT(SUM(ROUND(AVERAGE(VALUE(CN$3),VALUE($P82)),0),CHOOSE(IF(OR(CN$1,$R82),4,INDEX(CMB[[Res_Rare]:[Res_Rare]],MATCH(ROUND(MIN(SUM(CN$4,$O82/1000),SUM($O82,CN$4/1000)),3),CMB[[Cmb_ID]:[Cmb_ID]],0))),-1,-1,0,0)),IF(OR(CN$1,$R82),4,INDEX(CMB[[Cmb_Rare]:[Cmb_Rare]],MATCH(ROUND(MIN(SUM(CN$4,$O82/1000),SUM($O82,CN$4/1000)),3),CMB[[Cmb_ID]:[Cmb_ID]],0))),CHOOSE(AC[[M]:[M]],2,1,1,SUM(AC[[AB]:[DB]])))),""))</f>
        <v/>
      </c>
      <c r="CO82" t="str">
        <f>IF(OR(CO$5="",$S82=""),"",IFERROR(SUM(PRODUCT(INDEX(CMB[[BA_0O]:[BA_2O]],MATCH(ROUND(MIN(SUM(CO$4,$O82/1000),SUM($O82,CO$4/1000)),3),CMB[[Cmb_ID]:[Cmb_ID]],0),SUM(N(CO$1),N($R82),1)),CHOOSE(AC[[M]:[M]],1,1,0,AC[[AB]:[AB]])),PRODUCT(INDEX(CMB[[BD_0O]:[BD_2O]],MATCH(ROUND(MIN(SUM(CO$4,$O82/1000),SUM($O82,CO$4/1000)),3),CMB[[Cmb_ID]:[Cmb_ID]],0),SUM(N(CO$1),N($R82),1)),CHOOSE(AC[[M]:[M]],1,0,1,AC[[DB]:[DB]])),PRODUCT(SUM(ROUND(AVERAGE(VALUE(CO$3),VALUE($P82)),0),CHOOSE(IF(OR(CO$1,$R82),4,INDEX(CMB[[Res_Rare]:[Res_Rare]],MATCH(ROUND(MIN(SUM(CO$4,$O82/1000),SUM($O82,CO$4/1000)),3),CMB[[Cmb_ID]:[Cmb_ID]],0))),-1,-1,0,0)),IF(OR(CO$1,$R82),4,INDEX(CMB[[Cmb_Rare]:[Cmb_Rare]],MATCH(ROUND(MIN(SUM(CO$4,$O82/1000),SUM($O82,CO$4/1000)),3),CMB[[Cmb_ID]:[Cmb_ID]],0))),CHOOSE(AC[[M]:[M]],2,1,1,SUM(AC[[AB]:[DB]])))),""))</f>
        <v/>
      </c>
      <c r="CP82" t="str">
        <f>IF(OR(CP$5="",$S82=""),"",IFERROR(SUM(PRODUCT(INDEX(CMB[[BA_0O]:[BA_2O]],MATCH(ROUND(MIN(SUM(CP$4,$O82/1000),SUM($O82,CP$4/1000)),3),CMB[[Cmb_ID]:[Cmb_ID]],0),SUM(N(CP$1),N($R82),1)),CHOOSE(AC[[M]:[M]],1,1,0,AC[[AB]:[AB]])),PRODUCT(INDEX(CMB[[BD_0O]:[BD_2O]],MATCH(ROUND(MIN(SUM(CP$4,$O82/1000),SUM($O82,CP$4/1000)),3),CMB[[Cmb_ID]:[Cmb_ID]],0),SUM(N(CP$1),N($R82),1)),CHOOSE(AC[[M]:[M]],1,0,1,AC[[DB]:[DB]])),PRODUCT(SUM(ROUND(AVERAGE(VALUE(CP$3),VALUE($P82)),0),CHOOSE(IF(OR(CP$1,$R82),4,INDEX(CMB[[Res_Rare]:[Res_Rare]],MATCH(ROUND(MIN(SUM(CP$4,$O82/1000),SUM($O82,CP$4/1000)),3),CMB[[Cmb_ID]:[Cmb_ID]],0))),-1,-1,0,0)),IF(OR(CP$1,$R82),4,INDEX(CMB[[Cmb_Rare]:[Cmb_Rare]],MATCH(ROUND(MIN(SUM(CP$4,$O82/1000),SUM($O82,CP$4/1000)),3),CMB[[Cmb_ID]:[Cmb_ID]],0))),CHOOSE(AC[[M]:[M]],2,1,1,SUM(AC[[AB]:[DB]])))),""))</f>
        <v/>
      </c>
      <c r="CQ82" t="str">
        <f>IF(OR(CQ$5="",$S82=""),"",IFERROR(SUM(PRODUCT(INDEX(CMB[[BA_0O]:[BA_2O]],MATCH(ROUND(MIN(SUM(CQ$4,$O82/1000),SUM($O82,CQ$4/1000)),3),CMB[[Cmb_ID]:[Cmb_ID]],0),SUM(N(CQ$1),N($R82),1)),CHOOSE(AC[[M]:[M]],1,1,0,AC[[AB]:[AB]])),PRODUCT(INDEX(CMB[[BD_0O]:[BD_2O]],MATCH(ROUND(MIN(SUM(CQ$4,$O82/1000),SUM($O82,CQ$4/1000)),3),CMB[[Cmb_ID]:[Cmb_ID]],0),SUM(N(CQ$1),N($R82),1)),CHOOSE(AC[[M]:[M]],1,0,1,AC[[DB]:[DB]])),PRODUCT(SUM(ROUND(AVERAGE(VALUE(CQ$3),VALUE($P82)),0),CHOOSE(IF(OR(CQ$1,$R82),4,INDEX(CMB[[Res_Rare]:[Res_Rare]],MATCH(ROUND(MIN(SUM(CQ$4,$O82/1000),SUM($O82,CQ$4/1000)),3),CMB[[Cmb_ID]:[Cmb_ID]],0))),-1,-1,0,0)),IF(OR(CQ$1,$R82),4,INDEX(CMB[[Cmb_Rare]:[Cmb_Rare]],MATCH(ROUND(MIN(SUM(CQ$4,$O82/1000),SUM($O82,CQ$4/1000)),3),CMB[[Cmb_ID]:[Cmb_ID]],0))),CHOOSE(AC[[M]:[M]],2,1,1,SUM(AC[[AB]:[DB]])))),""))</f>
        <v/>
      </c>
      <c r="CR82" t="str">
        <f>IF(OR(CR$5="",$S82=""),"",IFERROR(SUM(PRODUCT(INDEX(CMB[[BA_0O]:[BA_2O]],MATCH(ROUND(MIN(SUM(CR$4,$O82/1000),SUM($O82,CR$4/1000)),3),CMB[[Cmb_ID]:[Cmb_ID]],0),SUM(N(CR$1),N($R82),1)),CHOOSE(AC[[M]:[M]],1,1,0,AC[[AB]:[AB]])),PRODUCT(INDEX(CMB[[BD_0O]:[BD_2O]],MATCH(ROUND(MIN(SUM(CR$4,$O82/1000),SUM($O82,CR$4/1000)),3),CMB[[Cmb_ID]:[Cmb_ID]],0),SUM(N(CR$1),N($R82),1)),CHOOSE(AC[[M]:[M]],1,0,1,AC[[DB]:[DB]])),PRODUCT(SUM(ROUND(AVERAGE(VALUE(CR$3),VALUE($P82)),0),CHOOSE(IF(OR(CR$1,$R82),4,INDEX(CMB[[Res_Rare]:[Res_Rare]],MATCH(ROUND(MIN(SUM(CR$4,$O82/1000),SUM($O82,CR$4/1000)),3),CMB[[Cmb_ID]:[Cmb_ID]],0))),-1,-1,0,0)),IF(OR(CR$1,$R82),4,INDEX(CMB[[Cmb_Rare]:[Cmb_Rare]],MATCH(ROUND(MIN(SUM(CR$4,$O82/1000),SUM($O82,CR$4/1000)),3),CMB[[Cmb_ID]:[Cmb_ID]],0))),CHOOSE(AC[[M]:[M]],2,1,1,SUM(AC[[AB]:[DB]])))),""))</f>
        <v/>
      </c>
      <c r="CS82" t="str">
        <f>IF(OR(CS$5="",$S82=""),"",IFERROR(SUM(PRODUCT(INDEX(CMB[[BA_0O]:[BA_2O]],MATCH(ROUND(MIN(SUM(CS$4,$O82/1000),SUM($O82,CS$4/1000)),3),CMB[[Cmb_ID]:[Cmb_ID]],0),SUM(N(CS$1),N($R82),1)),CHOOSE(AC[[M]:[M]],1,1,0,AC[[AB]:[AB]])),PRODUCT(INDEX(CMB[[BD_0O]:[BD_2O]],MATCH(ROUND(MIN(SUM(CS$4,$O82/1000),SUM($O82,CS$4/1000)),3),CMB[[Cmb_ID]:[Cmb_ID]],0),SUM(N(CS$1),N($R82),1)),CHOOSE(AC[[M]:[M]],1,0,1,AC[[DB]:[DB]])),PRODUCT(SUM(ROUND(AVERAGE(VALUE(CS$3),VALUE($P82)),0),CHOOSE(IF(OR(CS$1,$R82),4,INDEX(CMB[[Res_Rare]:[Res_Rare]],MATCH(ROUND(MIN(SUM(CS$4,$O82/1000),SUM($O82,CS$4/1000)),3),CMB[[Cmb_ID]:[Cmb_ID]],0))),-1,-1,0,0)),IF(OR(CS$1,$R82),4,INDEX(CMB[[Cmb_Rare]:[Cmb_Rare]],MATCH(ROUND(MIN(SUM(CS$4,$O82/1000),SUM($O82,CS$4/1000)),3),CMB[[Cmb_ID]:[Cmb_ID]],0))),CHOOSE(AC[[M]:[M]],2,1,1,SUM(AC[[AB]:[DB]])))),""))</f>
        <v/>
      </c>
      <c r="CT82" t="str">
        <f>IF(OR(CT$5="",$S82=""),"",IFERROR(SUM(PRODUCT(INDEX(CMB[[BA_0O]:[BA_2O]],MATCH(ROUND(MIN(SUM(CT$4,$O82/1000),SUM($O82,CT$4/1000)),3),CMB[[Cmb_ID]:[Cmb_ID]],0),SUM(N(CT$1),N($R82),1)),CHOOSE(AC[[M]:[M]],1,1,0,AC[[AB]:[AB]])),PRODUCT(INDEX(CMB[[BD_0O]:[BD_2O]],MATCH(ROUND(MIN(SUM(CT$4,$O82/1000),SUM($O82,CT$4/1000)),3),CMB[[Cmb_ID]:[Cmb_ID]],0),SUM(N(CT$1),N($R82),1)),CHOOSE(AC[[M]:[M]],1,0,1,AC[[DB]:[DB]])),PRODUCT(SUM(ROUND(AVERAGE(VALUE(CT$3),VALUE($P82)),0),CHOOSE(IF(OR(CT$1,$R82),4,INDEX(CMB[[Res_Rare]:[Res_Rare]],MATCH(ROUND(MIN(SUM(CT$4,$O82/1000),SUM($O82,CT$4/1000)),3),CMB[[Cmb_ID]:[Cmb_ID]],0))),-1,-1,0,0)),IF(OR(CT$1,$R82),4,INDEX(CMB[[Cmb_Rare]:[Cmb_Rare]],MATCH(ROUND(MIN(SUM(CT$4,$O82/1000),SUM($O82,CT$4/1000)),3),CMB[[Cmb_ID]:[Cmb_ID]],0))),CHOOSE(AC[[M]:[M]],2,1,1,SUM(AC[[AB]:[DB]])))),""))</f>
        <v/>
      </c>
      <c r="CU82" t="str">
        <f>IF(OR(CU$5="",$S82=""),"",IFERROR(SUM(PRODUCT(INDEX(CMB[[BA_0O]:[BA_2O]],MATCH(ROUND(MIN(SUM(CU$4,$O82/1000),SUM($O82,CU$4/1000)),3),CMB[[Cmb_ID]:[Cmb_ID]],0),SUM(N(CU$1),N($R82),1)),CHOOSE(AC[[M]:[M]],1,1,0,AC[[AB]:[AB]])),PRODUCT(INDEX(CMB[[BD_0O]:[BD_2O]],MATCH(ROUND(MIN(SUM(CU$4,$O82/1000),SUM($O82,CU$4/1000)),3),CMB[[Cmb_ID]:[Cmb_ID]],0),SUM(N(CU$1),N($R82),1)),CHOOSE(AC[[M]:[M]],1,0,1,AC[[DB]:[DB]])),PRODUCT(SUM(ROUND(AVERAGE(VALUE(CU$3),VALUE($P82)),0),CHOOSE(IF(OR(CU$1,$R82),4,INDEX(CMB[[Res_Rare]:[Res_Rare]],MATCH(ROUND(MIN(SUM(CU$4,$O82/1000),SUM($O82,CU$4/1000)),3),CMB[[Cmb_ID]:[Cmb_ID]],0))),-1,-1,0,0)),IF(OR(CU$1,$R82),4,INDEX(CMB[[Cmb_Rare]:[Cmb_Rare]],MATCH(ROUND(MIN(SUM(CU$4,$O82/1000),SUM($O82,CU$4/1000)),3),CMB[[Cmb_ID]:[Cmb_ID]],0))),CHOOSE(AC[[M]:[M]],2,1,1,SUM(AC[[AB]:[DB]])))),""))</f>
        <v/>
      </c>
      <c r="CV82" t="str">
        <f>IF(OR(CV$5="",$S82=""),"",IFERROR(SUM(PRODUCT(INDEX(CMB[[BA_0O]:[BA_2O]],MATCH(ROUND(MIN(SUM(CV$4,$O82/1000),SUM($O82,CV$4/1000)),3),CMB[[Cmb_ID]:[Cmb_ID]],0),SUM(N(CV$1),N($R82),1)),CHOOSE(AC[[M]:[M]],1,1,0,AC[[AB]:[AB]])),PRODUCT(INDEX(CMB[[BD_0O]:[BD_2O]],MATCH(ROUND(MIN(SUM(CV$4,$O82/1000),SUM($O82,CV$4/1000)),3),CMB[[Cmb_ID]:[Cmb_ID]],0),SUM(N(CV$1),N($R82),1)),CHOOSE(AC[[M]:[M]],1,0,1,AC[[DB]:[DB]])),PRODUCT(SUM(ROUND(AVERAGE(VALUE(CV$3),VALUE($P82)),0),CHOOSE(IF(OR(CV$1,$R82),4,INDEX(CMB[[Res_Rare]:[Res_Rare]],MATCH(ROUND(MIN(SUM(CV$4,$O82/1000),SUM($O82,CV$4/1000)),3),CMB[[Cmb_ID]:[Cmb_ID]],0))),-1,-1,0,0)),IF(OR(CV$1,$R82),4,INDEX(CMB[[Cmb_Rare]:[Cmb_Rare]],MATCH(ROUND(MIN(SUM(CV$4,$O82/1000),SUM($O82,CV$4/1000)),3),CMB[[Cmb_ID]:[Cmb_ID]],0))),CHOOSE(AC[[M]:[M]],2,1,1,SUM(AC[[AB]:[DB]])))),""))</f>
        <v/>
      </c>
      <c r="CW82" t="str">
        <f>IF(OR(CW$5="",$S82=""),"",IFERROR(SUM(PRODUCT(INDEX(CMB[[BA_0O]:[BA_2O]],MATCH(ROUND(MIN(SUM(CW$4,$O82/1000),SUM($O82,CW$4/1000)),3),CMB[[Cmb_ID]:[Cmb_ID]],0),SUM(N(CW$1),N($R82),1)),CHOOSE(AC[[M]:[M]],1,1,0,AC[[AB]:[AB]])),PRODUCT(INDEX(CMB[[BD_0O]:[BD_2O]],MATCH(ROUND(MIN(SUM(CW$4,$O82/1000),SUM($O82,CW$4/1000)),3),CMB[[Cmb_ID]:[Cmb_ID]],0),SUM(N(CW$1),N($R82),1)),CHOOSE(AC[[M]:[M]],1,0,1,AC[[DB]:[DB]])),PRODUCT(SUM(ROUND(AVERAGE(VALUE(CW$3),VALUE($P82)),0),CHOOSE(IF(OR(CW$1,$R82),4,INDEX(CMB[[Res_Rare]:[Res_Rare]],MATCH(ROUND(MIN(SUM(CW$4,$O82/1000),SUM($O82,CW$4/1000)),3),CMB[[Cmb_ID]:[Cmb_ID]],0))),-1,-1,0,0)),IF(OR(CW$1,$R82),4,INDEX(CMB[[Cmb_Rare]:[Cmb_Rare]],MATCH(ROUND(MIN(SUM(CW$4,$O82/1000),SUM($O82,CW$4/1000)),3),CMB[[Cmb_ID]:[Cmb_ID]],0))),CHOOSE(AC[[M]:[M]],2,1,1,SUM(AC[[AB]:[DB]])))),""))</f>
        <v/>
      </c>
      <c r="CX82" t="str">
        <f>IF(OR(CX$5="",$S82=""),"",IFERROR(SUM(PRODUCT(INDEX(CMB[[BA_0O]:[BA_2O]],MATCH(ROUND(MIN(SUM(CX$4,$O82/1000),SUM($O82,CX$4/1000)),3),CMB[[Cmb_ID]:[Cmb_ID]],0),SUM(N(CX$1),N($R82),1)),CHOOSE(AC[[M]:[M]],1,1,0,AC[[AB]:[AB]])),PRODUCT(INDEX(CMB[[BD_0O]:[BD_2O]],MATCH(ROUND(MIN(SUM(CX$4,$O82/1000),SUM($O82,CX$4/1000)),3),CMB[[Cmb_ID]:[Cmb_ID]],0),SUM(N(CX$1),N($R82),1)),CHOOSE(AC[[M]:[M]],1,0,1,AC[[DB]:[DB]])),PRODUCT(SUM(ROUND(AVERAGE(VALUE(CX$3),VALUE($P82)),0),CHOOSE(IF(OR(CX$1,$R82),4,INDEX(CMB[[Res_Rare]:[Res_Rare]],MATCH(ROUND(MIN(SUM(CX$4,$O82/1000),SUM($O82,CX$4/1000)),3),CMB[[Cmb_ID]:[Cmb_ID]],0))),-1,-1,0,0)),IF(OR(CX$1,$R82),4,INDEX(CMB[[Cmb_Rare]:[Cmb_Rare]],MATCH(ROUND(MIN(SUM(CX$4,$O82/1000),SUM($O82,CX$4/1000)),3),CMB[[Cmb_ID]:[Cmb_ID]],0))),CHOOSE(AC[[M]:[M]],2,1,1,SUM(AC[[AB]:[DB]])))),""))</f>
        <v/>
      </c>
      <c r="CY82" t="str">
        <f>IF(OR(CY$5="",$S82=""),"",IFERROR(SUM(PRODUCT(INDEX(CMB[[BA_0O]:[BA_2O]],MATCH(ROUND(MIN(SUM(CY$4,$O82/1000),SUM($O82,CY$4/1000)),3),CMB[[Cmb_ID]:[Cmb_ID]],0),SUM(N(CY$1),N($R82),1)),CHOOSE(AC[[M]:[M]],1,1,0,AC[[AB]:[AB]])),PRODUCT(INDEX(CMB[[BD_0O]:[BD_2O]],MATCH(ROUND(MIN(SUM(CY$4,$O82/1000),SUM($O82,CY$4/1000)),3),CMB[[Cmb_ID]:[Cmb_ID]],0),SUM(N(CY$1),N($R82),1)),CHOOSE(AC[[M]:[M]],1,0,1,AC[[DB]:[DB]])),PRODUCT(SUM(ROUND(AVERAGE(VALUE(CY$3),VALUE($P82)),0),CHOOSE(IF(OR(CY$1,$R82),4,INDEX(CMB[[Res_Rare]:[Res_Rare]],MATCH(ROUND(MIN(SUM(CY$4,$O82/1000),SUM($O82,CY$4/1000)),3),CMB[[Cmb_ID]:[Cmb_ID]],0))),-1,-1,0,0)),IF(OR(CY$1,$R82),4,INDEX(CMB[[Cmb_Rare]:[Cmb_Rare]],MATCH(ROUND(MIN(SUM(CY$4,$O82/1000),SUM($O82,CY$4/1000)),3),CMB[[Cmb_ID]:[Cmb_ID]],0))),CHOOSE(AC[[M]:[M]],2,1,1,SUM(AC[[AB]:[DB]])))),""))</f>
        <v/>
      </c>
      <c r="CZ82" t="str">
        <f>IF(OR(CZ$5="",$S82=""),"",IFERROR(SUM(PRODUCT(INDEX(CMB[[BA_0O]:[BA_2O]],MATCH(ROUND(MIN(SUM(CZ$4,$O82/1000),SUM($O82,CZ$4/1000)),3),CMB[[Cmb_ID]:[Cmb_ID]],0),SUM(N(CZ$1),N($R82),1)),CHOOSE(AC[[M]:[M]],1,1,0,AC[[AB]:[AB]])),PRODUCT(INDEX(CMB[[BD_0O]:[BD_2O]],MATCH(ROUND(MIN(SUM(CZ$4,$O82/1000),SUM($O82,CZ$4/1000)),3),CMB[[Cmb_ID]:[Cmb_ID]],0),SUM(N(CZ$1),N($R82),1)),CHOOSE(AC[[M]:[M]],1,0,1,AC[[DB]:[DB]])),PRODUCT(SUM(ROUND(AVERAGE(VALUE(CZ$3),VALUE($P82)),0),CHOOSE(IF(OR(CZ$1,$R82),4,INDEX(CMB[[Res_Rare]:[Res_Rare]],MATCH(ROUND(MIN(SUM(CZ$4,$O82/1000),SUM($O82,CZ$4/1000)),3),CMB[[Cmb_ID]:[Cmb_ID]],0))),-1,-1,0,0)),IF(OR(CZ$1,$R82),4,INDEX(CMB[[Cmb_Rare]:[Cmb_Rare]],MATCH(ROUND(MIN(SUM(CZ$4,$O82/1000),SUM($O82,CZ$4/1000)),3),CMB[[Cmb_ID]:[Cmb_ID]],0))),CHOOSE(AC[[M]:[M]],2,1,1,SUM(AC[[AB]:[DB]])))),""))</f>
        <v/>
      </c>
      <c r="DA82" t="str">
        <f>IF(OR(DA$5="",$S82=""),"",IFERROR(SUM(PRODUCT(INDEX(CMB[[BA_0O]:[BA_2O]],MATCH(ROUND(MIN(SUM(DA$4,$O82/1000),SUM($O82,DA$4/1000)),3),CMB[[Cmb_ID]:[Cmb_ID]],0),SUM(N(DA$1),N($R82),1)),CHOOSE(AC[[M]:[M]],1,1,0,AC[[AB]:[AB]])),PRODUCT(INDEX(CMB[[BD_0O]:[BD_2O]],MATCH(ROUND(MIN(SUM(DA$4,$O82/1000),SUM($O82,DA$4/1000)),3),CMB[[Cmb_ID]:[Cmb_ID]],0),SUM(N(DA$1),N($R82),1)),CHOOSE(AC[[M]:[M]],1,0,1,AC[[DB]:[DB]])),PRODUCT(SUM(ROUND(AVERAGE(VALUE(DA$3),VALUE($P82)),0),CHOOSE(IF(OR(DA$1,$R82),4,INDEX(CMB[[Res_Rare]:[Res_Rare]],MATCH(ROUND(MIN(SUM(DA$4,$O82/1000),SUM($O82,DA$4/1000)),3),CMB[[Cmb_ID]:[Cmb_ID]],0))),-1,-1,0,0)),IF(OR(DA$1,$R82),4,INDEX(CMB[[Cmb_Rare]:[Cmb_Rare]],MATCH(ROUND(MIN(SUM(DA$4,$O82/1000),SUM($O82,DA$4/1000)),3),CMB[[Cmb_ID]:[Cmb_ID]],0))),CHOOSE(AC[[M]:[M]],2,1,1,SUM(AC[[AB]:[DB]])))),""))</f>
        <v/>
      </c>
      <c r="DB82" t="str">
        <f>IF(OR(DB$5="",$S82=""),"",IFERROR(SUM(PRODUCT(INDEX(CMB[[BA_0O]:[BA_2O]],MATCH(ROUND(MIN(SUM(DB$4,$O82/1000),SUM($O82,DB$4/1000)),3),CMB[[Cmb_ID]:[Cmb_ID]],0),SUM(N(DB$1),N($R82),1)),CHOOSE(AC[[M]:[M]],1,1,0,AC[[AB]:[AB]])),PRODUCT(INDEX(CMB[[BD_0O]:[BD_2O]],MATCH(ROUND(MIN(SUM(DB$4,$O82/1000),SUM($O82,DB$4/1000)),3),CMB[[Cmb_ID]:[Cmb_ID]],0),SUM(N(DB$1),N($R82),1)),CHOOSE(AC[[M]:[M]],1,0,1,AC[[DB]:[DB]])),PRODUCT(SUM(ROUND(AVERAGE(VALUE(DB$3),VALUE($P82)),0),CHOOSE(IF(OR(DB$1,$R82),4,INDEX(CMB[[Res_Rare]:[Res_Rare]],MATCH(ROUND(MIN(SUM(DB$4,$O82/1000),SUM($O82,DB$4/1000)),3),CMB[[Cmb_ID]:[Cmb_ID]],0))),-1,-1,0,0)),IF(OR(DB$1,$R82),4,INDEX(CMB[[Cmb_Rare]:[Cmb_Rare]],MATCH(ROUND(MIN(SUM(DB$4,$O82/1000),SUM($O82,DB$4/1000)),3),CMB[[Cmb_ID]:[Cmb_ID]],0))),CHOOSE(AC[[M]:[M]],2,1,1,SUM(AC[[AB]:[DB]])))),""))</f>
        <v/>
      </c>
      <c r="DC82" t="str">
        <f>IF(OR(DC$5="",$S82=""),"",IFERROR(SUM(PRODUCT(INDEX(CMB[[BA_0O]:[BA_2O]],MATCH(ROUND(MIN(SUM(DC$4,$O82/1000),SUM($O82,DC$4/1000)),3),CMB[[Cmb_ID]:[Cmb_ID]],0),SUM(N(DC$1),N($R82),1)),CHOOSE(AC[[M]:[M]],1,1,0,AC[[AB]:[AB]])),PRODUCT(INDEX(CMB[[BD_0O]:[BD_2O]],MATCH(ROUND(MIN(SUM(DC$4,$O82/1000),SUM($O82,DC$4/1000)),3),CMB[[Cmb_ID]:[Cmb_ID]],0),SUM(N(DC$1),N($R82),1)),CHOOSE(AC[[M]:[M]],1,0,1,AC[[DB]:[DB]])),PRODUCT(SUM(ROUND(AVERAGE(VALUE(DC$3),VALUE($P82)),0),CHOOSE(IF(OR(DC$1,$R82),4,INDEX(CMB[[Res_Rare]:[Res_Rare]],MATCH(ROUND(MIN(SUM(DC$4,$O82/1000),SUM($O82,DC$4/1000)),3),CMB[[Cmb_ID]:[Cmb_ID]],0))),-1,-1,0,0)),IF(OR(DC$1,$R82),4,INDEX(CMB[[Cmb_Rare]:[Cmb_Rare]],MATCH(ROUND(MIN(SUM(DC$4,$O82/1000),SUM($O82,DC$4/1000)),3),CMB[[Cmb_ID]:[Cmb_ID]],0))),CHOOSE(AC[[M]:[M]],2,1,1,SUM(AC[[AB]:[DB]])))),""))</f>
        <v/>
      </c>
      <c r="DD82" t="str">
        <f>IF(OR(DD$5="",$S82=""),"",IFERROR(SUM(PRODUCT(INDEX(CMB[[BA_0O]:[BA_2O]],MATCH(ROUND(MIN(SUM(DD$4,$O82/1000),SUM($O82,DD$4/1000)),3),CMB[[Cmb_ID]:[Cmb_ID]],0),SUM(N(DD$1),N($R82),1)),CHOOSE(AC[[M]:[M]],1,1,0,AC[[AB]:[AB]])),PRODUCT(INDEX(CMB[[BD_0O]:[BD_2O]],MATCH(ROUND(MIN(SUM(DD$4,$O82/1000),SUM($O82,DD$4/1000)),3),CMB[[Cmb_ID]:[Cmb_ID]],0),SUM(N(DD$1),N($R82),1)),CHOOSE(AC[[M]:[M]],1,0,1,AC[[DB]:[DB]])),PRODUCT(SUM(ROUND(AVERAGE(VALUE(DD$3),VALUE($P82)),0),CHOOSE(IF(OR(DD$1,$R82),4,INDEX(CMB[[Res_Rare]:[Res_Rare]],MATCH(ROUND(MIN(SUM(DD$4,$O82/1000),SUM($O82,DD$4/1000)),3),CMB[[Cmb_ID]:[Cmb_ID]],0))),-1,-1,0,0)),IF(OR(DD$1,$R82),4,INDEX(CMB[[Cmb_Rare]:[Cmb_Rare]],MATCH(ROUND(MIN(SUM(DD$4,$O82/1000),SUM($O82,DD$4/1000)),3),CMB[[Cmb_ID]:[Cmb_ID]],0))),CHOOSE(AC[[M]:[M]],2,1,1,SUM(AC[[AB]:[DB]])))),""))</f>
        <v/>
      </c>
      <c r="DE82" t="str">
        <f>IF(OR(DE$5="",$S82=""),"",IFERROR(SUM(PRODUCT(INDEX(CMB[[BA_0O]:[BA_2O]],MATCH(ROUND(MIN(SUM(DE$4,$O82/1000),SUM($O82,DE$4/1000)),3),CMB[[Cmb_ID]:[Cmb_ID]],0),SUM(N(DE$1),N($R82),1)),CHOOSE(AC[[M]:[M]],1,1,0,AC[[AB]:[AB]])),PRODUCT(INDEX(CMB[[BD_0O]:[BD_2O]],MATCH(ROUND(MIN(SUM(DE$4,$O82/1000),SUM($O82,DE$4/1000)),3),CMB[[Cmb_ID]:[Cmb_ID]],0),SUM(N(DE$1),N($R82),1)),CHOOSE(AC[[M]:[M]],1,0,1,AC[[DB]:[DB]])),PRODUCT(SUM(ROUND(AVERAGE(VALUE(DE$3),VALUE($P82)),0),CHOOSE(IF(OR(DE$1,$R82),4,INDEX(CMB[[Res_Rare]:[Res_Rare]],MATCH(ROUND(MIN(SUM(DE$4,$O82/1000),SUM($O82,DE$4/1000)),3),CMB[[Cmb_ID]:[Cmb_ID]],0))),-1,-1,0,0)),IF(OR(DE$1,$R82),4,INDEX(CMB[[Cmb_Rare]:[Cmb_Rare]],MATCH(ROUND(MIN(SUM(DE$4,$O82/1000),SUM($O82,DE$4/1000)),3),CMB[[Cmb_ID]:[Cmb_ID]],0))),CHOOSE(AC[[M]:[M]],2,1,1,SUM(AC[[AB]:[DB]])))),""))</f>
        <v/>
      </c>
      <c r="DF82" t="str">
        <f>IF(OR(DF$5="",$S82=""),"",IFERROR(SUM(PRODUCT(INDEX(CMB[[BA_0O]:[BA_2O]],MATCH(ROUND(MIN(SUM(DF$4,$O82/1000),SUM($O82,DF$4/1000)),3),CMB[[Cmb_ID]:[Cmb_ID]],0),SUM(N(DF$1),N($R82),1)),CHOOSE(AC[[M]:[M]],1,1,0,AC[[AB]:[AB]])),PRODUCT(INDEX(CMB[[BD_0O]:[BD_2O]],MATCH(ROUND(MIN(SUM(DF$4,$O82/1000),SUM($O82,DF$4/1000)),3),CMB[[Cmb_ID]:[Cmb_ID]],0),SUM(N(DF$1),N($R82),1)),CHOOSE(AC[[M]:[M]],1,0,1,AC[[DB]:[DB]])),PRODUCT(SUM(ROUND(AVERAGE(VALUE(DF$3),VALUE($P82)),0),CHOOSE(IF(OR(DF$1,$R82),4,INDEX(CMB[[Res_Rare]:[Res_Rare]],MATCH(ROUND(MIN(SUM(DF$4,$O82/1000),SUM($O82,DF$4/1000)),3),CMB[[Cmb_ID]:[Cmb_ID]],0))),-1,-1,0,0)),IF(OR(DF$1,$R82),4,INDEX(CMB[[Cmb_Rare]:[Cmb_Rare]],MATCH(ROUND(MIN(SUM(DF$4,$O82/1000),SUM($O82,DF$4/1000)),3),CMB[[Cmb_ID]:[Cmb_ID]],0))),CHOOSE(AC[[M]:[M]],2,1,1,SUM(AC[[AB]:[DB]])))),""))</f>
        <v/>
      </c>
      <c r="DG82" t="str">
        <f>IF(OR(DG$5="",$S82=""),"",IFERROR(SUM(PRODUCT(INDEX(CMB[[BA_0O]:[BA_2O]],MATCH(ROUND(MIN(SUM(DG$4,$O82/1000),SUM($O82,DG$4/1000)),3),CMB[[Cmb_ID]:[Cmb_ID]],0),SUM(N(DG$1),N($R82),1)),CHOOSE(AC[[M]:[M]],1,1,0,AC[[AB]:[AB]])),PRODUCT(INDEX(CMB[[BD_0O]:[BD_2O]],MATCH(ROUND(MIN(SUM(DG$4,$O82/1000),SUM($O82,DG$4/1000)),3),CMB[[Cmb_ID]:[Cmb_ID]],0),SUM(N(DG$1),N($R82),1)),CHOOSE(AC[[M]:[M]],1,0,1,AC[[DB]:[DB]])),PRODUCT(SUM(ROUND(AVERAGE(VALUE(DG$3),VALUE($P82)),0),CHOOSE(IF(OR(DG$1,$R82),4,INDEX(CMB[[Res_Rare]:[Res_Rare]],MATCH(ROUND(MIN(SUM(DG$4,$O82/1000),SUM($O82,DG$4/1000)),3),CMB[[Cmb_ID]:[Cmb_ID]],0))),-1,-1,0,0)),IF(OR(DG$1,$R82),4,INDEX(CMB[[Cmb_Rare]:[Cmb_Rare]],MATCH(ROUND(MIN(SUM(DG$4,$O82/1000),SUM($O82,DG$4/1000)),3),CMB[[Cmb_ID]:[Cmb_ID]],0))),CHOOSE(AC[[M]:[M]],2,1,1,SUM(AC[[AB]:[DB]])))),""))</f>
        <v/>
      </c>
      <c r="DH82" t="str">
        <f>IF(OR(DH$5="",$S82=""),"",IFERROR(SUM(PRODUCT(INDEX(CMB[[BA_0O]:[BA_2O]],MATCH(ROUND(MIN(SUM(DH$4,$O82/1000),SUM($O82,DH$4/1000)),3),CMB[[Cmb_ID]:[Cmb_ID]],0),SUM(N(DH$1),N($R82),1)),CHOOSE(AC[[M]:[M]],1,1,0,AC[[AB]:[AB]])),PRODUCT(INDEX(CMB[[BD_0O]:[BD_2O]],MATCH(ROUND(MIN(SUM(DH$4,$O82/1000),SUM($O82,DH$4/1000)),3),CMB[[Cmb_ID]:[Cmb_ID]],0),SUM(N(DH$1),N($R82),1)),CHOOSE(AC[[M]:[M]],1,0,1,AC[[DB]:[DB]])),PRODUCT(SUM(ROUND(AVERAGE(VALUE(DH$3),VALUE($P82)),0),CHOOSE(IF(OR(DH$1,$R82),4,INDEX(CMB[[Res_Rare]:[Res_Rare]],MATCH(ROUND(MIN(SUM(DH$4,$O82/1000),SUM($O82,DH$4/1000)),3),CMB[[Cmb_ID]:[Cmb_ID]],0))),-1,-1,0,0)),IF(OR(DH$1,$R82),4,INDEX(CMB[[Cmb_Rare]:[Cmb_Rare]],MATCH(ROUND(MIN(SUM(DH$4,$O82/1000),SUM($O82,DH$4/1000)),3),CMB[[Cmb_ID]:[Cmb_ID]],0))),CHOOSE(AC[[M]:[M]],2,1,1,SUM(AC[[AB]:[DB]])))),""))</f>
        <v/>
      </c>
      <c r="DI82" t="str">
        <f>IF(OR(DI$5="",$S82=""),"",IFERROR(SUM(PRODUCT(INDEX(CMB[[BA_0O]:[BA_2O]],MATCH(ROUND(MIN(SUM(DI$4,$O82/1000),SUM($O82,DI$4/1000)),3),CMB[[Cmb_ID]:[Cmb_ID]],0),SUM(N(DI$1),N($R82),1)),CHOOSE(AC[[M]:[M]],1,1,0,AC[[AB]:[AB]])),PRODUCT(INDEX(CMB[[BD_0O]:[BD_2O]],MATCH(ROUND(MIN(SUM(DI$4,$O82/1000),SUM($O82,DI$4/1000)),3),CMB[[Cmb_ID]:[Cmb_ID]],0),SUM(N(DI$1),N($R82),1)),CHOOSE(AC[[M]:[M]],1,0,1,AC[[DB]:[DB]])),PRODUCT(SUM(ROUND(AVERAGE(VALUE(DI$3),VALUE($P82)),0),CHOOSE(IF(OR(DI$1,$R82),4,INDEX(CMB[[Res_Rare]:[Res_Rare]],MATCH(ROUND(MIN(SUM(DI$4,$O82/1000),SUM($O82,DI$4/1000)),3),CMB[[Cmb_ID]:[Cmb_ID]],0))),-1,-1,0,0)),IF(OR(DI$1,$R82),4,INDEX(CMB[[Cmb_Rare]:[Cmb_Rare]],MATCH(ROUND(MIN(SUM(DI$4,$O82/1000),SUM($O82,DI$4/1000)),3),CMB[[Cmb_ID]:[Cmb_ID]],0))),CHOOSE(AC[[M]:[M]],2,1,1,SUM(AC[[AB]:[DB]])))),""))</f>
        <v/>
      </c>
      <c r="DJ82" t="str">
        <f>IF(OR(DJ$5="",$S82=""),"",IFERROR(SUM(PRODUCT(INDEX(CMB[[BA_0O]:[BA_2O]],MATCH(ROUND(MIN(SUM(DJ$4,$O82/1000),SUM($O82,DJ$4/1000)),3),CMB[[Cmb_ID]:[Cmb_ID]],0),SUM(N(DJ$1),N($R82),1)),CHOOSE(AC[[M]:[M]],1,1,0,AC[[AB]:[AB]])),PRODUCT(INDEX(CMB[[BD_0O]:[BD_2O]],MATCH(ROUND(MIN(SUM(DJ$4,$O82/1000),SUM($O82,DJ$4/1000)),3),CMB[[Cmb_ID]:[Cmb_ID]],0),SUM(N(DJ$1),N($R82),1)),CHOOSE(AC[[M]:[M]],1,0,1,AC[[DB]:[DB]])),PRODUCT(SUM(ROUND(AVERAGE(VALUE(DJ$3),VALUE($P82)),0),CHOOSE(IF(OR(DJ$1,$R82),4,INDEX(CMB[[Res_Rare]:[Res_Rare]],MATCH(ROUND(MIN(SUM(DJ$4,$O82/1000),SUM($O82,DJ$4/1000)),3),CMB[[Cmb_ID]:[Cmb_ID]],0))),-1,-1,0,0)),IF(OR(DJ$1,$R82),4,INDEX(CMB[[Cmb_Rare]:[Cmb_Rare]],MATCH(ROUND(MIN(SUM(DJ$4,$O82/1000),SUM($O82,DJ$4/1000)),3),CMB[[Cmb_ID]:[Cmb_ID]],0))),CHOOSE(AC[[M]:[M]],2,1,1,SUM(AC[[AB]:[DB]])))),""))</f>
        <v/>
      </c>
      <c r="DK82" t="str">
        <f>IF(OR(DK$5="",$S82=""),"",IFERROR(SUM(PRODUCT(INDEX(CMB[[BA_0O]:[BA_2O]],MATCH(ROUND(MIN(SUM(DK$4,$O82/1000),SUM($O82,DK$4/1000)),3),CMB[[Cmb_ID]:[Cmb_ID]],0),SUM(N(DK$1),N($R82),1)),CHOOSE(AC[[M]:[M]],1,1,0,AC[[AB]:[AB]])),PRODUCT(INDEX(CMB[[BD_0O]:[BD_2O]],MATCH(ROUND(MIN(SUM(DK$4,$O82/1000),SUM($O82,DK$4/1000)),3),CMB[[Cmb_ID]:[Cmb_ID]],0),SUM(N(DK$1),N($R82),1)),CHOOSE(AC[[M]:[M]],1,0,1,AC[[DB]:[DB]])),PRODUCT(SUM(ROUND(AVERAGE(VALUE(DK$3),VALUE($P82)),0),CHOOSE(IF(OR(DK$1,$R82),4,INDEX(CMB[[Res_Rare]:[Res_Rare]],MATCH(ROUND(MIN(SUM(DK$4,$O82/1000),SUM($O82,DK$4/1000)),3),CMB[[Cmb_ID]:[Cmb_ID]],0))),-1,-1,0,0)),IF(OR(DK$1,$R82),4,INDEX(CMB[[Cmb_Rare]:[Cmb_Rare]],MATCH(ROUND(MIN(SUM(DK$4,$O82/1000),SUM($O82,DK$4/1000)),3),CMB[[Cmb_ID]:[Cmb_ID]],0))),CHOOSE(AC[[M]:[M]],2,1,1,SUM(AC[[AB]:[DB]])))),""))</f>
        <v/>
      </c>
      <c r="DL82" t="str">
        <f>IF(OR(DL$5="",$S82=""),"",IFERROR(SUM(PRODUCT(INDEX(CMB[[BA_0O]:[BA_2O]],MATCH(ROUND(MIN(SUM(DL$4,$O82/1000),SUM($O82,DL$4/1000)),3),CMB[[Cmb_ID]:[Cmb_ID]],0),SUM(N(DL$1),N($R82),1)),CHOOSE(AC[[M]:[M]],1,1,0,AC[[AB]:[AB]])),PRODUCT(INDEX(CMB[[BD_0O]:[BD_2O]],MATCH(ROUND(MIN(SUM(DL$4,$O82/1000),SUM($O82,DL$4/1000)),3),CMB[[Cmb_ID]:[Cmb_ID]],0),SUM(N(DL$1),N($R82),1)),CHOOSE(AC[[M]:[M]],1,0,1,AC[[DB]:[DB]])),PRODUCT(SUM(ROUND(AVERAGE(VALUE(DL$3),VALUE($P82)),0),CHOOSE(IF(OR(DL$1,$R82),4,INDEX(CMB[[Res_Rare]:[Res_Rare]],MATCH(ROUND(MIN(SUM(DL$4,$O82/1000),SUM($O82,DL$4/1000)),3),CMB[[Cmb_ID]:[Cmb_ID]],0))),-1,-1,0,0)),IF(OR(DL$1,$R82),4,INDEX(CMB[[Cmb_Rare]:[Cmb_Rare]],MATCH(ROUND(MIN(SUM(DL$4,$O82/1000),SUM($O82,DL$4/1000)),3),CMB[[Cmb_ID]:[Cmb_ID]],0))),CHOOSE(AC[[M]:[M]],2,1,1,SUM(AC[[AB]:[DB]])))),""))</f>
        <v/>
      </c>
      <c r="DM82" t="str">
        <f>IF(OR(DM$5="",$S82=""),"",IFERROR(SUM(PRODUCT(INDEX(CMB[[BA_0O]:[BA_2O]],MATCH(ROUND(MIN(SUM(DM$4,$O82/1000),SUM($O82,DM$4/1000)),3),CMB[[Cmb_ID]:[Cmb_ID]],0),SUM(N(DM$1),N($R82),1)),CHOOSE(AC[[M]:[M]],1,1,0,AC[[AB]:[AB]])),PRODUCT(INDEX(CMB[[BD_0O]:[BD_2O]],MATCH(ROUND(MIN(SUM(DM$4,$O82/1000),SUM($O82,DM$4/1000)),3),CMB[[Cmb_ID]:[Cmb_ID]],0),SUM(N(DM$1),N($R82),1)),CHOOSE(AC[[M]:[M]],1,0,1,AC[[DB]:[DB]])),PRODUCT(SUM(ROUND(AVERAGE(VALUE(DM$3),VALUE($P82)),0),CHOOSE(IF(OR(DM$1,$R82),4,INDEX(CMB[[Res_Rare]:[Res_Rare]],MATCH(ROUND(MIN(SUM(DM$4,$O82/1000),SUM($O82,DM$4/1000)),3),CMB[[Cmb_ID]:[Cmb_ID]],0))),-1,-1,0,0)),IF(OR(DM$1,$R82),4,INDEX(CMB[[Cmb_Rare]:[Cmb_Rare]],MATCH(ROUND(MIN(SUM(DM$4,$O82/1000),SUM($O82,DM$4/1000)),3),CMB[[Cmb_ID]:[Cmb_ID]],0))),CHOOSE(AC[[M]:[M]],2,1,1,SUM(AC[[AB]:[DB]])))),""))</f>
        <v/>
      </c>
      <c r="DN82" t="str">
        <f>IF(OR(DN$5="",$S82=""),"",IFERROR(SUM(PRODUCT(INDEX(CMB[[BA_0O]:[BA_2O]],MATCH(ROUND(MIN(SUM(DN$4,$O82/1000),SUM($O82,DN$4/1000)),3),CMB[[Cmb_ID]:[Cmb_ID]],0),SUM(N(DN$1),N($R82),1)),CHOOSE(AC[[M]:[M]],1,1,0,AC[[AB]:[AB]])),PRODUCT(INDEX(CMB[[BD_0O]:[BD_2O]],MATCH(ROUND(MIN(SUM(DN$4,$O82/1000),SUM($O82,DN$4/1000)),3),CMB[[Cmb_ID]:[Cmb_ID]],0),SUM(N(DN$1),N($R82),1)),CHOOSE(AC[[M]:[M]],1,0,1,AC[[DB]:[DB]])),PRODUCT(SUM(ROUND(AVERAGE(VALUE(DN$3),VALUE($P82)),0),CHOOSE(IF(OR(DN$1,$R82),4,INDEX(CMB[[Res_Rare]:[Res_Rare]],MATCH(ROUND(MIN(SUM(DN$4,$O82/1000),SUM($O82,DN$4/1000)),3),CMB[[Cmb_ID]:[Cmb_ID]],0))),-1,-1,0,0)),IF(OR(DN$1,$R82),4,INDEX(CMB[[Cmb_Rare]:[Cmb_Rare]],MATCH(ROUND(MIN(SUM(DN$4,$O82/1000),SUM($O82,DN$4/1000)),3),CMB[[Cmb_ID]:[Cmb_ID]],0))),CHOOSE(AC[[M]:[M]],2,1,1,SUM(AC[[AB]:[DB]])))),""))</f>
        <v/>
      </c>
      <c r="DO82" t="str">
        <f>IF(OR(DO$5="",$S82=""),"",IFERROR(SUM(PRODUCT(INDEX(CMB[[BA_0O]:[BA_2O]],MATCH(ROUND(MIN(SUM(DO$4,$O82/1000),SUM($O82,DO$4/1000)),3),CMB[[Cmb_ID]:[Cmb_ID]],0),SUM(N(DO$1),N($R82),1)),CHOOSE(AC[[M]:[M]],1,1,0,AC[[AB]:[AB]])),PRODUCT(INDEX(CMB[[BD_0O]:[BD_2O]],MATCH(ROUND(MIN(SUM(DO$4,$O82/1000),SUM($O82,DO$4/1000)),3),CMB[[Cmb_ID]:[Cmb_ID]],0),SUM(N(DO$1),N($R82),1)),CHOOSE(AC[[M]:[M]],1,0,1,AC[[DB]:[DB]])),PRODUCT(SUM(ROUND(AVERAGE(VALUE(DO$3),VALUE($P82)),0),CHOOSE(IF(OR(DO$1,$R82),4,INDEX(CMB[[Res_Rare]:[Res_Rare]],MATCH(ROUND(MIN(SUM(DO$4,$O82/1000),SUM($O82,DO$4/1000)),3),CMB[[Cmb_ID]:[Cmb_ID]],0))),-1,-1,0,0)),IF(OR(DO$1,$R82),4,INDEX(CMB[[Cmb_Rare]:[Cmb_Rare]],MATCH(ROUND(MIN(SUM(DO$4,$O82/1000),SUM($O82,DO$4/1000)),3),CMB[[Cmb_ID]:[Cmb_ID]],0))),CHOOSE(AC[[M]:[M]],2,1,1,SUM(AC[[AB]:[DB]])))),""))</f>
        <v/>
      </c>
      <c r="DP82" t="str">
        <f>IF(OR(DP$5="",$S82=""),"",IFERROR(SUM(PRODUCT(INDEX(CMB[[BA_0O]:[BA_2O]],MATCH(ROUND(MIN(SUM(DP$4,$O82/1000),SUM($O82,DP$4/1000)),3),CMB[[Cmb_ID]:[Cmb_ID]],0),SUM(N(DP$1),N($R82),1)),CHOOSE(AC[[M]:[M]],1,1,0,AC[[AB]:[AB]])),PRODUCT(INDEX(CMB[[BD_0O]:[BD_2O]],MATCH(ROUND(MIN(SUM(DP$4,$O82/1000),SUM($O82,DP$4/1000)),3),CMB[[Cmb_ID]:[Cmb_ID]],0),SUM(N(DP$1),N($R82),1)),CHOOSE(AC[[M]:[M]],1,0,1,AC[[DB]:[DB]])),PRODUCT(SUM(ROUND(AVERAGE(VALUE(DP$3),VALUE($P82)),0),CHOOSE(IF(OR(DP$1,$R82),4,INDEX(CMB[[Res_Rare]:[Res_Rare]],MATCH(ROUND(MIN(SUM(DP$4,$O82/1000),SUM($O82,DP$4/1000)),3),CMB[[Cmb_ID]:[Cmb_ID]],0))),-1,-1,0,0)),IF(OR(DP$1,$R82),4,INDEX(CMB[[Cmb_Rare]:[Cmb_Rare]],MATCH(ROUND(MIN(SUM(DP$4,$O82/1000),SUM($O82,DP$4/1000)),3),CMB[[Cmb_ID]:[Cmb_ID]],0))),CHOOSE(AC[[M]:[M]],2,1,1,SUM(AC[[AB]:[DB]])))),""))</f>
        <v/>
      </c>
      <c r="DQ82" t="str">
        <f>IF(OR(DQ$5="",$S82=""),"",IFERROR(SUM(PRODUCT(INDEX(CMB[[BA_0O]:[BA_2O]],MATCH(ROUND(MIN(SUM(DQ$4,$O82/1000),SUM($O82,DQ$4/1000)),3),CMB[[Cmb_ID]:[Cmb_ID]],0),SUM(N(DQ$1),N($R82),1)),CHOOSE(AC[[M]:[M]],1,1,0,AC[[AB]:[AB]])),PRODUCT(INDEX(CMB[[BD_0O]:[BD_2O]],MATCH(ROUND(MIN(SUM(DQ$4,$O82/1000),SUM($O82,DQ$4/1000)),3),CMB[[Cmb_ID]:[Cmb_ID]],0),SUM(N(DQ$1),N($R82),1)),CHOOSE(AC[[M]:[M]],1,0,1,AC[[DB]:[DB]])),PRODUCT(SUM(ROUND(AVERAGE(VALUE(DQ$3),VALUE($P82)),0),CHOOSE(IF(OR(DQ$1,$R82),4,INDEX(CMB[[Res_Rare]:[Res_Rare]],MATCH(ROUND(MIN(SUM(DQ$4,$O82/1000),SUM($O82,DQ$4/1000)),3),CMB[[Cmb_ID]:[Cmb_ID]],0))),-1,-1,0,0)),IF(OR(DQ$1,$R82),4,INDEX(CMB[[Cmb_Rare]:[Cmb_Rare]],MATCH(ROUND(MIN(SUM(DQ$4,$O82/1000),SUM($O82,DQ$4/1000)),3),CMB[[Cmb_ID]:[Cmb_ID]],0))),CHOOSE(AC[[M]:[M]],2,1,1,SUM(AC[[AB]:[DB]])))),""))</f>
        <v/>
      </c>
      <c r="DR82" t="str">
        <f>IF(OR(DR$5="",$S82=""),"",IFERROR(SUM(PRODUCT(INDEX(CMB[[BA_0O]:[BA_2O]],MATCH(ROUND(MIN(SUM(DR$4,$O82/1000),SUM($O82,DR$4/1000)),3),CMB[[Cmb_ID]:[Cmb_ID]],0),SUM(N(DR$1),N($R82),1)),CHOOSE(AC[[M]:[M]],1,1,0,AC[[AB]:[AB]])),PRODUCT(INDEX(CMB[[BD_0O]:[BD_2O]],MATCH(ROUND(MIN(SUM(DR$4,$O82/1000),SUM($O82,DR$4/1000)),3),CMB[[Cmb_ID]:[Cmb_ID]],0),SUM(N(DR$1),N($R82),1)),CHOOSE(AC[[M]:[M]],1,0,1,AC[[DB]:[DB]])),PRODUCT(SUM(ROUND(AVERAGE(VALUE(DR$3),VALUE($P82)),0),CHOOSE(IF(OR(DR$1,$R82),4,INDEX(CMB[[Res_Rare]:[Res_Rare]],MATCH(ROUND(MIN(SUM(DR$4,$O82/1000),SUM($O82,DR$4/1000)),3),CMB[[Cmb_ID]:[Cmb_ID]],0))),-1,-1,0,0)),IF(OR(DR$1,$R82),4,INDEX(CMB[[Cmb_Rare]:[Cmb_Rare]],MATCH(ROUND(MIN(SUM(DR$4,$O82/1000),SUM($O82,DR$4/1000)),3),CMB[[Cmb_ID]:[Cmb_ID]],0))),CHOOSE(AC[[M]:[M]],2,1,1,SUM(AC[[AB]:[DB]])))),""))</f>
        <v/>
      </c>
      <c r="DS82" t="str">
        <f>IF(OR(DS$5="",$S82=""),"",IFERROR(SUM(PRODUCT(INDEX(CMB[[BA_0O]:[BA_2O]],MATCH(ROUND(MIN(SUM(DS$4,$O82/1000),SUM($O82,DS$4/1000)),3),CMB[[Cmb_ID]:[Cmb_ID]],0),SUM(N(DS$1),N($R82),1)),CHOOSE(AC[[M]:[M]],1,1,0,AC[[AB]:[AB]])),PRODUCT(INDEX(CMB[[BD_0O]:[BD_2O]],MATCH(ROUND(MIN(SUM(DS$4,$O82/1000),SUM($O82,DS$4/1000)),3),CMB[[Cmb_ID]:[Cmb_ID]],0),SUM(N(DS$1),N($R82),1)),CHOOSE(AC[[M]:[M]],1,0,1,AC[[DB]:[DB]])),PRODUCT(SUM(ROUND(AVERAGE(VALUE(DS$3),VALUE($P82)),0),CHOOSE(IF(OR(DS$1,$R82),4,INDEX(CMB[[Res_Rare]:[Res_Rare]],MATCH(ROUND(MIN(SUM(DS$4,$O82/1000),SUM($O82,DS$4/1000)),3),CMB[[Cmb_ID]:[Cmb_ID]],0))),-1,-1,0,0)),IF(OR(DS$1,$R82),4,INDEX(CMB[[Cmb_Rare]:[Cmb_Rare]],MATCH(ROUND(MIN(SUM(DS$4,$O82/1000),SUM($O82,DS$4/1000)),3),CMB[[Cmb_ID]:[Cmb_ID]],0))),CHOOSE(AC[[M]:[M]],2,1,1,SUM(AC[[AB]:[DB]])))),""))</f>
        <v/>
      </c>
      <c r="DT82" t="str">
        <f>IF(OR(DT$5="",$S82=""),"",IFERROR(SUM(PRODUCT(INDEX(CMB[[BA_0O]:[BA_2O]],MATCH(ROUND(MIN(SUM(DT$4,$O82/1000),SUM($O82,DT$4/1000)),3),CMB[[Cmb_ID]:[Cmb_ID]],0),SUM(N(DT$1),N($R82),1)),CHOOSE(AC[[M]:[M]],1,1,0,AC[[AB]:[AB]])),PRODUCT(INDEX(CMB[[BD_0O]:[BD_2O]],MATCH(ROUND(MIN(SUM(DT$4,$O82/1000),SUM($O82,DT$4/1000)),3),CMB[[Cmb_ID]:[Cmb_ID]],0),SUM(N(DT$1),N($R82),1)),CHOOSE(AC[[M]:[M]],1,0,1,AC[[DB]:[DB]])),PRODUCT(SUM(ROUND(AVERAGE(VALUE(DT$3),VALUE($P82)),0),CHOOSE(IF(OR(DT$1,$R82),4,INDEX(CMB[[Res_Rare]:[Res_Rare]],MATCH(ROUND(MIN(SUM(DT$4,$O82/1000),SUM($O82,DT$4/1000)),3),CMB[[Cmb_ID]:[Cmb_ID]],0))),-1,-1,0,0)),IF(OR(DT$1,$R82),4,INDEX(CMB[[Cmb_Rare]:[Cmb_Rare]],MATCH(ROUND(MIN(SUM(DT$4,$O82/1000),SUM($O82,DT$4/1000)),3),CMB[[Cmb_ID]:[Cmb_ID]],0))),CHOOSE(AC[[M]:[M]],2,1,1,SUM(AC[[AB]:[DB]])))),""))</f>
        <v/>
      </c>
      <c r="DU82" t="str">
        <f>IF(OR(DU$5="",$S82=""),"",IFERROR(SUM(PRODUCT(INDEX(CMB[[BA_0O]:[BA_2O]],MATCH(ROUND(MIN(SUM(DU$4,$O82/1000),SUM($O82,DU$4/1000)),3),CMB[[Cmb_ID]:[Cmb_ID]],0),SUM(N(DU$1),N($R82),1)),CHOOSE(AC[[M]:[M]],1,1,0,AC[[AB]:[AB]])),PRODUCT(INDEX(CMB[[BD_0O]:[BD_2O]],MATCH(ROUND(MIN(SUM(DU$4,$O82/1000),SUM($O82,DU$4/1000)),3),CMB[[Cmb_ID]:[Cmb_ID]],0),SUM(N(DU$1),N($R82),1)),CHOOSE(AC[[M]:[M]],1,0,1,AC[[DB]:[DB]])),PRODUCT(SUM(ROUND(AVERAGE(VALUE(DU$3),VALUE($P82)),0),CHOOSE(IF(OR(DU$1,$R82),4,INDEX(CMB[[Res_Rare]:[Res_Rare]],MATCH(ROUND(MIN(SUM(DU$4,$O82/1000),SUM($O82,DU$4/1000)),3),CMB[[Cmb_ID]:[Cmb_ID]],0))),-1,-1,0,0)),IF(OR(DU$1,$R82),4,INDEX(CMB[[Cmb_Rare]:[Cmb_Rare]],MATCH(ROUND(MIN(SUM(DU$4,$O82/1000),SUM($O82,DU$4/1000)),3),CMB[[Cmb_ID]:[Cmb_ID]],0))),CHOOSE(AC[[M]:[M]],2,1,1,SUM(AC[[AB]:[DB]])))),""))</f>
        <v/>
      </c>
      <c r="DV82" t="str">
        <f>IF(OR(DV$5="",$S82=""),"",IFERROR(SUM(PRODUCT(INDEX(CMB[[BA_0O]:[BA_2O]],MATCH(ROUND(MIN(SUM(DV$4,$O82/1000),SUM($O82,DV$4/1000)),3),CMB[[Cmb_ID]:[Cmb_ID]],0),SUM(N(DV$1),N($R82),1)),CHOOSE(AC[[M]:[M]],1,1,0,AC[[AB]:[AB]])),PRODUCT(INDEX(CMB[[BD_0O]:[BD_2O]],MATCH(ROUND(MIN(SUM(DV$4,$O82/1000),SUM($O82,DV$4/1000)),3),CMB[[Cmb_ID]:[Cmb_ID]],0),SUM(N(DV$1),N($R82),1)),CHOOSE(AC[[M]:[M]],1,0,1,AC[[DB]:[DB]])),PRODUCT(SUM(ROUND(AVERAGE(VALUE(DV$3),VALUE($P82)),0),CHOOSE(IF(OR(DV$1,$R82),4,INDEX(CMB[[Res_Rare]:[Res_Rare]],MATCH(ROUND(MIN(SUM(DV$4,$O82/1000),SUM($O82,DV$4/1000)),3),CMB[[Cmb_ID]:[Cmb_ID]],0))),-1,-1,0,0)),IF(OR(DV$1,$R82),4,INDEX(CMB[[Cmb_Rare]:[Cmb_Rare]],MATCH(ROUND(MIN(SUM(DV$4,$O82/1000),SUM($O82,DV$4/1000)),3),CMB[[Cmb_ID]:[Cmb_ID]],0))),CHOOSE(AC[[M]:[M]],2,1,1,SUM(AC[[AB]:[DB]])))),""))</f>
        <v/>
      </c>
      <c r="DW82" t="str">
        <f>IF(OR(DW$5="",$S82=""),"",IFERROR(SUM(PRODUCT(INDEX(CMB[[BA_0O]:[BA_2O]],MATCH(ROUND(MIN(SUM(DW$4,$O82/1000),SUM($O82,DW$4/1000)),3),CMB[[Cmb_ID]:[Cmb_ID]],0),SUM(N(DW$1),N($R82),1)),CHOOSE(AC[[M]:[M]],1,1,0,AC[[AB]:[AB]])),PRODUCT(INDEX(CMB[[BD_0O]:[BD_2O]],MATCH(ROUND(MIN(SUM(DW$4,$O82/1000),SUM($O82,DW$4/1000)),3),CMB[[Cmb_ID]:[Cmb_ID]],0),SUM(N(DW$1),N($R82),1)),CHOOSE(AC[[M]:[M]],1,0,1,AC[[DB]:[DB]])),PRODUCT(SUM(ROUND(AVERAGE(VALUE(DW$3),VALUE($P82)),0),CHOOSE(IF(OR(DW$1,$R82),4,INDEX(CMB[[Res_Rare]:[Res_Rare]],MATCH(ROUND(MIN(SUM(DW$4,$O82/1000),SUM($O82,DW$4/1000)),3),CMB[[Cmb_ID]:[Cmb_ID]],0))),-1,-1,0,0)),IF(OR(DW$1,$R82),4,INDEX(CMB[[Cmb_Rare]:[Cmb_Rare]],MATCH(ROUND(MIN(SUM(DW$4,$O82/1000),SUM($O82,DW$4/1000)),3),CMB[[Cmb_ID]:[Cmb_ID]],0))),CHOOSE(AC[[M]:[M]],2,1,1,SUM(AC[[AB]:[DB]])))),""))</f>
        <v/>
      </c>
      <c r="DX82" t="str">
        <f>IF(OR(DX$5="",$S82=""),"",IFERROR(SUM(PRODUCT(INDEX(CMB[[BA_0O]:[BA_2O]],MATCH(ROUND(MIN(SUM(DX$4,$O82/1000),SUM($O82,DX$4/1000)),3),CMB[[Cmb_ID]:[Cmb_ID]],0),SUM(N(DX$1),N($R82),1)),CHOOSE(AC[[M]:[M]],1,1,0,AC[[AB]:[AB]])),PRODUCT(INDEX(CMB[[BD_0O]:[BD_2O]],MATCH(ROUND(MIN(SUM(DX$4,$O82/1000),SUM($O82,DX$4/1000)),3),CMB[[Cmb_ID]:[Cmb_ID]],0),SUM(N(DX$1),N($R82),1)),CHOOSE(AC[[M]:[M]],1,0,1,AC[[DB]:[DB]])),PRODUCT(SUM(ROUND(AVERAGE(VALUE(DX$3),VALUE($P82)),0),CHOOSE(IF(OR(DX$1,$R82),4,INDEX(CMB[[Res_Rare]:[Res_Rare]],MATCH(ROUND(MIN(SUM(DX$4,$O82/1000),SUM($O82,DX$4/1000)),3),CMB[[Cmb_ID]:[Cmb_ID]],0))),-1,-1,0,0)),IF(OR(DX$1,$R82),4,INDEX(CMB[[Cmb_Rare]:[Cmb_Rare]],MATCH(ROUND(MIN(SUM(DX$4,$O82/1000),SUM($O82,DX$4/1000)),3),CMB[[Cmb_ID]:[Cmb_ID]],0))),CHOOSE(AC[[M]:[M]],2,1,1,SUM(AC[[AB]:[DB]])))),""))</f>
        <v/>
      </c>
      <c r="DY82" t="str">
        <f>IF(OR(DY$5="",$S82=""),"",IFERROR(SUM(PRODUCT(INDEX(CMB[[BA_0O]:[BA_2O]],MATCH(ROUND(MIN(SUM(DY$4,$O82/1000),SUM($O82,DY$4/1000)),3),CMB[[Cmb_ID]:[Cmb_ID]],0),SUM(N(DY$1),N($R82),1)),CHOOSE(AC[[M]:[M]],1,1,0,AC[[AB]:[AB]])),PRODUCT(INDEX(CMB[[BD_0O]:[BD_2O]],MATCH(ROUND(MIN(SUM(DY$4,$O82/1000),SUM($O82,DY$4/1000)),3),CMB[[Cmb_ID]:[Cmb_ID]],0),SUM(N(DY$1),N($R82),1)),CHOOSE(AC[[M]:[M]],1,0,1,AC[[DB]:[DB]])),PRODUCT(SUM(ROUND(AVERAGE(VALUE(DY$3),VALUE($P82)),0),CHOOSE(IF(OR(DY$1,$R82),4,INDEX(CMB[[Res_Rare]:[Res_Rare]],MATCH(ROUND(MIN(SUM(DY$4,$O82/1000),SUM($O82,DY$4/1000)),3),CMB[[Cmb_ID]:[Cmb_ID]],0))),-1,-1,0,0)),IF(OR(DY$1,$R82),4,INDEX(CMB[[Cmb_Rare]:[Cmb_Rare]],MATCH(ROUND(MIN(SUM(DY$4,$O82/1000),SUM($O82,DY$4/1000)),3),CMB[[Cmb_ID]:[Cmb_ID]],0))),CHOOSE(AC[[M]:[M]],2,1,1,SUM(AC[[AB]:[DB]])))),""))</f>
        <v/>
      </c>
      <c r="DZ82" t="str">
        <f>IF(OR(DZ$5="",$S82=""),"",IFERROR(SUM(PRODUCT(INDEX(CMB[[BA_0O]:[BA_2O]],MATCH(ROUND(MIN(SUM(DZ$4,$O82/1000),SUM($O82,DZ$4/1000)),3),CMB[[Cmb_ID]:[Cmb_ID]],0),SUM(N(DZ$1),N($R82),1)),CHOOSE(AC[[M]:[M]],1,1,0,AC[[AB]:[AB]])),PRODUCT(INDEX(CMB[[BD_0O]:[BD_2O]],MATCH(ROUND(MIN(SUM(DZ$4,$O82/1000),SUM($O82,DZ$4/1000)),3),CMB[[Cmb_ID]:[Cmb_ID]],0),SUM(N(DZ$1),N($R82),1)),CHOOSE(AC[[M]:[M]],1,0,1,AC[[DB]:[DB]])),PRODUCT(SUM(ROUND(AVERAGE(VALUE(DZ$3),VALUE($P82)),0),CHOOSE(IF(OR(DZ$1,$R82),4,INDEX(CMB[[Res_Rare]:[Res_Rare]],MATCH(ROUND(MIN(SUM(DZ$4,$O82/1000),SUM($O82,DZ$4/1000)),3),CMB[[Cmb_ID]:[Cmb_ID]],0))),-1,-1,0,0)),IF(OR(DZ$1,$R82),4,INDEX(CMB[[Cmb_Rare]:[Cmb_Rare]],MATCH(ROUND(MIN(SUM(DZ$4,$O82/1000),SUM($O82,DZ$4/1000)),3),CMB[[Cmb_ID]:[Cmb_ID]],0))),CHOOSE(AC[[M]:[M]],2,1,1,SUM(AC[[AB]:[DB]])))),""))</f>
        <v/>
      </c>
      <c r="EA82" t="str">
        <f>IF(OR(EA$5="",$S82=""),"",IFERROR(SUM(PRODUCT(INDEX(CMB[[BA_0O]:[BA_2O]],MATCH(ROUND(MIN(SUM(EA$4,$O82/1000),SUM($O82,EA$4/1000)),3),CMB[[Cmb_ID]:[Cmb_ID]],0),SUM(N(EA$1),N($R82),1)),CHOOSE(AC[[M]:[M]],1,1,0,AC[[AB]:[AB]])),PRODUCT(INDEX(CMB[[BD_0O]:[BD_2O]],MATCH(ROUND(MIN(SUM(EA$4,$O82/1000),SUM($O82,EA$4/1000)),3),CMB[[Cmb_ID]:[Cmb_ID]],0),SUM(N(EA$1),N($R82),1)),CHOOSE(AC[[M]:[M]],1,0,1,AC[[DB]:[DB]])),PRODUCT(SUM(ROUND(AVERAGE(VALUE(EA$3),VALUE($P82)),0),CHOOSE(IF(OR(EA$1,$R82),4,INDEX(CMB[[Res_Rare]:[Res_Rare]],MATCH(ROUND(MIN(SUM(EA$4,$O82/1000),SUM($O82,EA$4/1000)),3),CMB[[Cmb_ID]:[Cmb_ID]],0))),-1,-1,0,0)),IF(OR(EA$1,$R82),4,INDEX(CMB[[Cmb_Rare]:[Cmb_Rare]],MATCH(ROUND(MIN(SUM(EA$4,$O82/1000),SUM($O82,EA$4/1000)),3),CMB[[Cmb_ID]:[Cmb_ID]],0))),CHOOSE(AC[[M]:[M]],2,1,1,SUM(AC[[AB]:[DB]])))),""))</f>
        <v/>
      </c>
      <c r="EB82" t="str">
        <f>IF(OR(EB$5="",$S82=""),"",IFERROR(SUM(PRODUCT(INDEX(CMB[[BA_0O]:[BA_2O]],MATCH(ROUND(MIN(SUM(EB$4,$O82/1000),SUM($O82,EB$4/1000)),3),CMB[[Cmb_ID]:[Cmb_ID]],0),SUM(N(EB$1),N($R82),1)),CHOOSE(AC[[M]:[M]],1,1,0,AC[[AB]:[AB]])),PRODUCT(INDEX(CMB[[BD_0O]:[BD_2O]],MATCH(ROUND(MIN(SUM(EB$4,$O82/1000),SUM($O82,EB$4/1000)),3),CMB[[Cmb_ID]:[Cmb_ID]],0),SUM(N(EB$1),N($R82),1)),CHOOSE(AC[[M]:[M]],1,0,1,AC[[DB]:[DB]])),PRODUCT(SUM(ROUND(AVERAGE(VALUE(EB$3),VALUE($P82)),0),CHOOSE(IF(OR(EB$1,$R82),4,INDEX(CMB[[Res_Rare]:[Res_Rare]],MATCH(ROUND(MIN(SUM(EB$4,$O82/1000),SUM($O82,EB$4/1000)),3),CMB[[Cmb_ID]:[Cmb_ID]],0))),-1,-1,0,0)),IF(OR(EB$1,$R82),4,INDEX(CMB[[Cmb_Rare]:[Cmb_Rare]],MATCH(ROUND(MIN(SUM(EB$4,$O82/1000),SUM($O82,EB$4/1000)),3),CMB[[Cmb_ID]:[Cmb_ID]],0))),CHOOSE(AC[[M]:[M]],2,1,1,SUM(AC[[AB]:[DB]])))),""))</f>
        <v/>
      </c>
      <c r="EC82" t="str">
        <f>IF(OR(EC$5="",$S82=""),"",IFERROR(SUM(PRODUCT(INDEX(CMB[[BA_0O]:[BA_2O]],MATCH(ROUND(MIN(SUM(EC$4,$O82/1000),SUM($O82,EC$4/1000)),3),CMB[[Cmb_ID]:[Cmb_ID]],0),SUM(N(EC$1),N($R82),1)),CHOOSE(AC[[M]:[M]],1,1,0,AC[[AB]:[AB]])),PRODUCT(INDEX(CMB[[BD_0O]:[BD_2O]],MATCH(ROUND(MIN(SUM(EC$4,$O82/1000),SUM($O82,EC$4/1000)),3),CMB[[Cmb_ID]:[Cmb_ID]],0),SUM(N(EC$1),N($R82),1)),CHOOSE(AC[[M]:[M]],1,0,1,AC[[DB]:[DB]])),PRODUCT(SUM(ROUND(AVERAGE(VALUE(EC$3),VALUE($P82)),0),CHOOSE(IF(OR(EC$1,$R82),4,INDEX(CMB[[Res_Rare]:[Res_Rare]],MATCH(ROUND(MIN(SUM(EC$4,$O82/1000),SUM($O82,EC$4/1000)),3),CMB[[Cmb_ID]:[Cmb_ID]],0))),-1,-1,0,0)),IF(OR(EC$1,$R82),4,INDEX(CMB[[Cmb_Rare]:[Cmb_Rare]],MATCH(ROUND(MIN(SUM(EC$4,$O82/1000),SUM($O82,EC$4/1000)),3),CMB[[Cmb_ID]:[Cmb_ID]],0))),CHOOSE(AC[[M]:[M]],2,1,1,SUM(AC[[AB]:[DB]])))),""))</f>
        <v/>
      </c>
      <c r="ED82" t="str">
        <f>IF(OR(ED$5="",$S82=""),"",IFERROR(SUM(PRODUCT(INDEX(CMB[[BA_0O]:[BA_2O]],MATCH(ROUND(MIN(SUM(ED$4,$O82/1000),SUM($O82,ED$4/1000)),3),CMB[[Cmb_ID]:[Cmb_ID]],0),SUM(N(ED$1),N($R82),1)),CHOOSE(AC[[M]:[M]],1,1,0,AC[[AB]:[AB]])),PRODUCT(INDEX(CMB[[BD_0O]:[BD_2O]],MATCH(ROUND(MIN(SUM(ED$4,$O82/1000),SUM($O82,ED$4/1000)),3),CMB[[Cmb_ID]:[Cmb_ID]],0),SUM(N(ED$1),N($R82),1)),CHOOSE(AC[[M]:[M]],1,0,1,AC[[DB]:[DB]])),PRODUCT(SUM(ROUND(AVERAGE(VALUE(ED$3),VALUE($P82)),0),CHOOSE(IF(OR(ED$1,$R82),4,INDEX(CMB[[Res_Rare]:[Res_Rare]],MATCH(ROUND(MIN(SUM(ED$4,$O82/1000),SUM($O82,ED$4/1000)),3),CMB[[Cmb_ID]:[Cmb_ID]],0))),-1,-1,0,0)),IF(OR(ED$1,$R82),4,INDEX(CMB[[Cmb_Rare]:[Cmb_Rare]],MATCH(ROUND(MIN(SUM(ED$4,$O82/1000),SUM($O82,ED$4/1000)),3),CMB[[Cmb_ID]:[Cmb_ID]],0))),CHOOSE(AC[[M]:[M]],2,1,1,SUM(AC[[AB]:[DB]])))),""))</f>
        <v/>
      </c>
      <c r="EE82" t="str">
        <f>IF(OR(EE$5="",$S82=""),"",IFERROR(SUM(PRODUCT(INDEX(CMB[[BA_0O]:[BA_2O]],MATCH(ROUND(MIN(SUM(EE$4,$O82/1000),SUM($O82,EE$4/1000)),3),CMB[[Cmb_ID]:[Cmb_ID]],0),SUM(N(EE$1),N($R82),1)),CHOOSE(AC[[M]:[M]],1,1,0,AC[[AB]:[AB]])),PRODUCT(INDEX(CMB[[BD_0O]:[BD_2O]],MATCH(ROUND(MIN(SUM(EE$4,$O82/1000),SUM($O82,EE$4/1000)),3),CMB[[Cmb_ID]:[Cmb_ID]],0),SUM(N(EE$1),N($R82),1)),CHOOSE(AC[[M]:[M]],1,0,1,AC[[DB]:[DB]])),PRODUCT(SUM(ROUND(AVERAGE(VALUE(EE$3),VALUE($P82)),0),CHOOSE(IF(OR(EE$1,$R82),4,INDEX(CMB[[Res_Rare]:[Res_Rare]],MATCH(ROUND(MIN(SUM(EE$4,$O82/1000),SUM($O82,EE$4/1000)),3),CMB[[Cmb_ID]:[Cmb_ID]],0))),-1,-1,0,0)),IF(OR(EE$1,$R82),4,INDEX(CMB[[Cmb_Rare]:[Cmb_Rare]],MATCH(ROUND(MIN(SUM(EE$4,$O82/1000),SUM($O82,EE$4/1000)),3),CMB[[Cmb_ID]:[Cmb_ID]],0))),CHOOSE(AC[[M]:[M]],2,1,1,SUM(AC[[AB]:[DB]])))),""))</f>
        <v/>
      </c>
      <c r="EF82" t="str">
        <f>IF(OR(EF$5="",$S82=""),"",IFERROR(SUM(PRODUCT(INDEX(CMB[[BA_0O]:[BA_2O]],MATCH(ROUND(MIN(SUM(EF$4,$O82/1000),SUM($O82,EF$4/1000)),3),CMB[[Cmb_ID]:[Cmb_ID]],0),SUM(N(EF$1),N($R82),1)),CHOOSE(AC[[M]:[M]],1,1,0,AC[[AB]:[AB]])),PRODUCT(INDEX(CMB[[BD_0O]:[BD_2O]],MATCH(ROUND(MIN(SUM(EF$4,$O82/1000),SUM($O82,EF$4/1000)),3),CMB[[Cmb_ID]:[Cmb_ID]],0),SUM(N(EF$1),N($R82),1)),CHOOSE(AC[[M]:[M]],1,0,1,AC[[DB]:[DB]])),PRODUCT(SUM(ROUND(AVERAGE(VALUE(EF$3),VALUE($P82)),0),CHOOSE(IF(OR(EF$1,$R82),4,INDEX(CMB[[Res_Rare]:[Res_Rare]],MATCH(ROUND(MIN(SUM(EF$4,$O82/1000),SUM($O82,EF$4/1000)),3),CMB[[Cmb_ID]:[Cmb_ID]],0))),-1,-1,0,0)),IF(OR(EF$1,$R82),4,INDEX(CMB[[Cmb_Rare]:[Cmb_Rare]],MATCH(ROUND(MIN(SUM(EF$4,$O82/1000),SUM($O82,EF$4/1000)),3),CMB[[Cmb_ID]:[Cmb_ID]],0))),CHOOSE(AC[[M]:[M]],2,1,1,SUM(AC[[AB]:[DB]])))),""))</f>
        <v/>
      </c>
      <c r="EG82" t="str">
        <f>IF(OR(EG$5="",$S82=""),"",IFERROR(SUM(PRODUCT(INDEX(CMB[[BA_0O]:[BA_2O]],MATCH(ROUND(MIN(SUM(EG$4,$O82/1000),SUM($O82,EG$4/1000)),3),CMB[[Cmb_ID]:[Cmb_ID]],0),SUM(N(EG$1),N($R82),1)),CHOOSE(AC[[M]:[M]],1,1,0,AC[[AB]:[AB]])),PRODUCT(INDEX(CMB[[BD_0O]:[BD_2O]],MATCH(ROUND(MIN(SUM(EG$4,$O82/1000),SUM($O82,EG$4/1000)),3),CMB[[Cmb_ID]:[Cmb_ID]],0),SUM(N(EG$1),N($R82),1)),CHOOSE(AC[[M]:[M]],1,0,1,AC[[DB]:[DB]])),PRODUCT(SUM(ROUND(AVERAGE(VALUE(EG$3),VALUE($P82)),0),CHOOSE(IF(OR(EG$1,$R82),4,INDEX(CMB[[Res_Rare]:[Res_Rare]],MATCH(ROUND(MIN(SUM(EG$4,$O82/1000),SUM($O82,EG$4/1000)),3),CMB[[Cmb_ID]:[Cmb_ID]],0))),-1,-1,0,0)),IF(OR(EG$1,$R82),4,INDEX(CMB[[Cmb_Rare]:[Cmb_Rare]],MATCH(ROUND(MIN(SUM(EG$4,$O82/1000),SUM($O82,EG$4/1000)),3),CMB[[Cmb_ID]:[Cmb_ID]],0))),CHOOSE(AC[[M]:[M]],2,1,1,SUM(AC[[AB]:[DB]])))),""))</f>
        <v/>
      </c>
      <c r="EH82" t="str">
        <f>IF(OR(EH$5="",$S82=""),"",IFERROR(SUM(PRODUCT(INDEX(CMB[[BA_0O]:[BA_2O]],MATCH(ROUND(MIN(SUM(EH$4,$O82/1000),SUM($O82,EH$4/1000)),3),CMB[[Cmb_ID]:[Cmb_ID]],0),SUM(N(EH$1),N($R82),1)),CHOOSE(AC[[M]:[M]],1,1,0,AC[[AB]:[AB]])),PRODUCT(INDEX(CMB[[BD_0O]:[BD_2O]],MATCH(ROUND(MIN(SUM(EH$4,$O82/1000),SUM($O82,EH$4/1000)),3),CMB[[Cmb_ID]:[Cmb_ID]],0),SUM(N(EH$1),N($R82),1)),CHOOSE(AC[[M]:[M]],1,0,1,AC[[DB]:[DB]])),PRODUCT(SUM(ROUND(AVERAGE(VALUE(EH$3),VALUE($P82)),0),CHOOSE(IF(OR(EH$1,$R82),4,INDEX(CMB[[Res_Rare]:[Res_Rare]],MATCH(ROUND(MIN(SUM(EH$4,$O82/1000),SUM($O82,EH$4/1000)),3),CMB[[Cmb_ID]:[Cmb_ID]],0))),-1,-1,0,0)),IF(OR(EH$1,$R82),4,INDEX(CMB[[Cmb_Rare]:[Cmb_Rare]],MATCH(ROUND(MIN(SUM(EH$4,$O82/1000),SUM($O82,EH$4/1000)),3),CMB[[Cmb_ID]:[Cmb_ID]],0))),CHOOSE(AC[[M]:[M]],2,1,1,SUM(AC[[AB]:[DB]])))),""))</f>
        <v/>
      </c>
      <c r="EI82" t="str">
        <f>IF(OR(EI$5="",$S82=""),"",IFERROR(SUM(PRODUCT(INDEX(CMB[[BA_0O]:[BA_2O]],MATCH(ROUND(MIN(SUM(EI$4,$O82/1000),SUM($O82,EI$4/1000)),3),CMB[[Cmb_ID]:[Cmb_ID]],0),SUM(N(EI$1),N($R82),1)),CHOOSE(AC[[M]:[M]],1,1,0,AC[[AB]:[AB]])),PRODUCT(INDEX(CMB[[BD_0O]:[BD_2O]],MATCH(ROUND(MIN(SUM(EI$4,$O82/1000),SUM($O82,EI$4/1000)),3),CMB[[Cmb_ID]:[Cmb_ID]],0),SUM(N(EI$1),N($R82),1)),CHOOSE(AC[[M]:[M]],1,0,1,AC[[DB]:[DB]])),PRODUCT(SUM(ROUND(AVERAGE(VALUE(EI$3),VALUE($P82)),0),CHOOSE(IF(OR(EI$1,$R82),4,INDEX(CMB[[Res_Rare]:[Res_Rare]],MATCH(ROUND(MIN(SUM(EI$4,$O82/1000),SUM($O82,EI$4/1000)),3),CMB[[Cmb_ID]:[Cmb_ID]],0))),-1,-1,0,0)),IF(OR(EI$1,$R82),4,INDEX(CMB[[Cmb_Rare]:[Cmb_Rare]],MATCH(ROUND(MIN(SUM(EI$4,$O82/1000),SUM($O82,EI$4/1000)),3),CMB[[Cmb_ID]:[Cmb_ID]],0))),CHOOSE(AC[[M]:[M]],2,1,1,SUM(AC[[AB]:[DB]])))),""))</f>
        <v/>
      </c>
      <c r="EJ82" t="str">
        <f>IF(OR(EJ$5="",$S82=""),"",IFERROR(SUM(PRODUCT(INDEX(CMB[[BA_0O]:[BA_2O]],MATCH(ROUND(MIN(SUM(EJ$4,$O82/1000),SUM($O82,EJ$4/1000)),3),CMB[[Cmb_ID]:[Cmb_ID]],0),SUM(N(EJ$1),N($R82),1)),CHOOSE(AC[[M]:[M]],1,1,0,AC[[AB]:[AB]])),PRODUCT(INDEX(CMB[[BD_0O]:[BD_2O]],MATCH(ROUND(MIN(SUM(EJ$4,$O82/1000),SUM($O82,EJ$4/1000)),3),CMB[[Cmb_ID]:[Cmb_ID]],0),SUM(N(EJ$1),N($R82),1)),CHOOSE(AC[[M]:[M]],1,0,1,AC[[DB]:[DB]])),PRODUCT(SUM(ROUND(AVERAGE(VALUE(EJ$3),VALUE($P82)),0),CHOOSE(IF(OR(EJ$1,$R82),4,INDEX(CMB[[Res_Rare]:[Res_Rare]],MATCH(ROUND(MIN(SUM(EJ$4,$O82/1000),SUM($O82,EJ$4/1000)),3),CMB[[Cmb_ID]:[Cmb_ID]],0))),-1,-1,0,0)),IF(OR(EJ$1,$R82),4,INDEX(CMB[[Cmb_Rare]:[Cmb_Rare]],MATCH(ROUND(MIN(SUM(EJ$4,$O82/1000),SUM($O82,EJ$4/1000)),3),CMB[[Cmb_ID]:[Cmb_ID]],0))),CHOOSE(AC[[M]:[M]],2,1,1,SUM(AC[[AB]:[DB]])))),""))</f>
        <v/>
      </c>
      <c r="EK82" t="str">
        <f>IF(OR(EK$5="",$S82=""),"",IFERROR(SUM(PRODUCT(INDEX(CMB[[BA_0O]:[BA_2O]],MATCH(ROUND(MIN(SUM(EK$4,$O82/1000),SUM($O82,EK$4/1000)),3),CMB[[Cmb_ID]:[Cmb_ID]],0),SUM(N(EK$1),N($R82),1)),CHOOSE(AC[[M]:[M]],1,1,0,AC[[AB]:[AB]])),PRODUCT(INDEX(CMB[[BD_0O]:[BD_2O]],MATCH(ROUND(MIN(SUM(EK$4,$O82/1000),SUM($O82,EK$4/1000)),3),CMB[[Cmb_ID]:[Cmb_ID]],0),SUM(N(EK$1),N($R82),1)),CHOOSE(AC[[M]:[M]],1,0,1,AC[[DB]:[DB]])),PRODUCT(SUM(ROUND(AVERAGE(VALUE(EK$3),VALUE($P82)),0),CHOOSE(IF(OR(EK$1,$R82),4,INDEX(CMB[[Res_Rare]:[Res_Rare]],MATCH(ROUND(MIN(SUM(EK$4,$O82/1000),SUM($O82,EK$4/1000)),3),CMB[[Cmb_ID]:[Cmb_ID]],0))),-1,-1,0,0)),IF(OR(EK$1,$R82),4,INDEX(CMB[[Cmb_Rare]:[Cmb_Rare]],MATCH(ROUND(MIN(SUM(EK$4,$O82/1000),SUM($O82,EK$4/1000)),3),CMB[[Cmb_ID]:[Cmb_ID]],0))),CHOOSE(AC[[M]:[M]],2,1,1,SUM(AC[[AB]:[DB]])))),""))</f>
        <v/>
      </c>
      <c r="EL82" t="str">
        <f>IF(OR(EL$5="",$S82=""),"",IFERROR(SUM(PRODUCT(INDEX(CMB[[BA_0O]:[BA_2O]],MATCH(ROUND(MIN(SUM(EL$4,$O82/1000),SUM($O82,EL$4/1000)),3),CMB[[Cmb_ID]:[Cmb_ID]],0),SUM(N(EL$1),N($R82),1)),CHOOSE(AC[[M]:[M]],1,1,0,AC[[AB]:[AB]])),PRODUCT(INDEX(CMB[[BD_0O]:[BD_2O]],MATCH(ROUND(MIN(SUM(EL$4,$O82/1000),SUM($O82,EL$4/1000)),3),CMB[[Cmb_ID]:[Cmb_ID]],0),SUM(N(EL$1),N($R82),1)),CHOOSE(AC[[M]:[M]],1,0,1,AC[[DB]:[DB]])),PRODUCT(SUM(ROUND(AVERAGE(VALUE(EL$3),VALUE($P82)),0),CHOOSE(IF(OR(EL$1,$R82),4,INDEX(CMB[[Res_Rare]:[Res_Rare]],MATCH(ROUND(MIN(SUM(EL$4,$O82/1000),SUM($O82,EL$4/1000)),3),CMB[[Cmb_ID]:[Cmb_ID]],0))),-1,-1,0,0)),IF(OR(EL$1,$R82),4,INDEX(CMB[[Cmb_Rare]:[Cmb_Rare]],MATCH(ROUND(MIN(SUM(EL$4,$O82/1000),SUM($O82,EL$4/1000)),3),CMB[[Cmb_ID]:[Cmb_ID]],0))),CHOOSE(AC[[M]:[M]],2,1,1,SUM(AC[[AB]:[DB]])))),""))</f>
        <v/>
      </c>
      <c r="EM82" t="str">
        <f>IF(OR(EM$5="",$S82=""),"",IFERROR(SUM(PRODUCT(INDEX(CMB[[BA_0O]:[BA_2O]],MATCH(ROUND(MIN(SUM(EM$4,$O82/1000),SUM($O82,EM$4/1000)),3),CMB[[Cmb_ID]:[Cmb_ID]],0),SUM(N(EM$1),N($R82),1)),CHOOSE(AC[[M]:[M]],1,1,0,AC[[AB]:[AB]])),PRODUCT(INDEX(CMB[[BD_0O]:[BD_2O]],MATCH(ROUND(MIN(SUM(EM$4,$O82/1000),SUM($O82,EM$4/1000)),3),CMB[[Cmb_ID]:[Cmb_ID]],0),SUM(N(EM$1),N($R82),1)),CHOOSE(AC[[M]:[M]],1,0,1,AC[[DB]:[DB]])),PRODUCT(SUM(ROUND(AVERAGE(VALUE(EM$3),VALUE($P82)),0),CHOOSE(IF(OR(EM$1,$R82),4,INDEX(CMB[[Res_Rare]:[Res_Rare]],MATCH(ROUND(MIN(SUM(EM$4,$O82/1000),SUM($O82,EM$4/1000)),3),CMB[[Cmb_ID]:[Cmb_ID]],0))),-1,-1,0,0)),IF(OR(EM$1,$R82),4,INDEX(CMB[[Cmb_Rare]:[Cmb_Rare]],MATCH(ROUND(MIN(SUM(EM$4,$O82/1000),SUM($O82,EM$4/1000)),3),CMB[[Cmb_ID]:[Cmb_ID]],0))),CHOOSE(AC[[M]:[M]],2,1,1,SUM(AC[[AB]:[DB]])))),""))</f>
        <v/>
      </c>
      <c r="EN82" t="str">
        <f>IF(OR(EN$5="",$S82=""),"",IFERROR(SUM(PRODUCT(INDEX(CMB[[BA_0O]:[BA_2O]],MATCH(ROUND(MIN(SUM(EN$4,$O82/1000),SUM($O82,EN$4/1000)),3),CMB[[Cmb_ID]:[Cmb_ID]],0),SUM(N(EN$1),N($R82),1)),CHOOSE(AC[[M]:[M]],1,1,0,AC[[AB]:[AB]])),PRODUCT(INDEX(CMB[[BD_0O]:[BD_2O]],MATCH(ROUND(MIN(SUM(EN$4,$O82/1000),SUM($O82,EN$4/1000)),3),CMB[[Cmb_ID]:[Cmb_ID]],0),SUM(N(EN$1),N($R82),1)),CHOOSE(AC[[M]:[M]],1,0,1,AC[[DB]:[DB]])),PRODUCT(SUM(ROUND(AVERAGE(VALUE(EN$3),VALUE($P82)),0),CHOOSE(IF(OR(EN$1,$R82),4,INDEX(CMB[[Res_Rare]:[Res_Rare]],MATCH(ROUND(MIN(SUM(EN$4,$O82/1000),SUM($O82,EN$4/1000)),3),CMB[[Cmb_ID]:[Cmb_ID]],0))),-1,-1,0,0)),IF(OR(EN$1,$R82),4,INDEX(CMB[[Cmb_Rare]:[Cmb_Rare]],MATCH(ROUND(MIN(SUM(EN$4,$O82/1000),SUM($O82,EN$4/1000)),3),CMB[[Cmb_ID]:[Cmb_ID]],0))),CHOOSE(AC[[M]:[M]],2,1,1,SUM(AC[[AB]:[DB]])))),""))</f>
        <v/>
      </c>
      <c r="EO82" t="str">
        <f>IF(OR(EO$5="",$S82=""),"",IFERROR(SUM(PRODUCT(INDEX(CMB[[BA_0O]:[BA_2O]],MATCH(ROUND(MIN(SUM(EO$4,$O82/1000),SUM($O82,EO$4/1000)),3),CMB[[Cmb_ID]:[Cmb_ID]],0),SUM(N(EO$1),N($R82),1)),CHOOSE(AC[[M]:[M]],1,1,0,AC[[AB]:[AB]])),PRODUCT(INDEX(CMB[[BD_0O]:[BD_2O]],MATCH(ROUND(MIN(SUM(EO$4,$O82/1000),SUM($O82,EO$4/1000)),3),CMB[[Cmb_ID]:[Cmb_ID]],0),SUM(N(EO$1),N($R82),1)),CHOOSE(AC[[M]:[M]],1,0,1,AC[[DB]:[DB]])),PRODUCT(SUM(ROUND(AVERAGE(VALUE(EO$3),VALUE($P82)),0),CHOOSE(IF(OR(EO$1,$R82),4,INDEX(CMB[[Res_Rare]:[Res_Rare]],MATCH(ROUND(MIN(SUM(EO$4,$O82/1000),SUM($O82,EO$4/1000)),3),CMB[[Cmb_ID]:[Cmb_ID]],0))),-1,-1,0,0)),IF(OR(EO$1,$R82),4,INDEX(CMB[[Cmb_Rare]:[Cmb_Rare]],MATCH(ROUND(MIN(SUM(EO$4,$O82/1000),SUM($O82,EO$4/1000)),3),CMB[[Cmb_ID]:[Cmb_ID]],0))),CHOOSE(AC[[M]:[M]],2,1,1,SUM(AC[[AB]:[DB]])))),""))</f>
        <v/>
      </c>
      <c r="EP82" t="str">
        <f>IF(OR(EP$5="",$S82=""),"",IFERROR(SUM(PRODUCT(INDEX(CMB[[BA_0O]:[BA_2O]],MATCH(ROUND(MIN(SUM(EP$4,$O82/1000),SUM($O82,EP$4/1000)),3),CMB[[Cmb_ID]:[Cmb_ID]],0),SUM(N(EP$1),N($R82),1)),CHOOSE(AC[[M]:[M]],1,1,0,AC[[AB]:[AB]])),PRODUCT(INDEX(CMB[[BD_0O]:[BD_2O]],MATCH(ROUND(MIN(SUM(EP$4,$O82/1000),SUM($O82,EP$4/1000)),3),CMB[[Cmb_ID]:[Cmb_ID]],0),SUM(N(EP$1),N($R82),1)),CHOOSE(AC[[M]:[M]],1,0,1,AC[[DB]:[DB]])),PRODUCT(SUM(ROUND(AVERAGE(VALUE(EP$3),VALUE($P82)),0),CHOOSE(IF(OR(EP$1,$R82),4,INDEX(CMB[[Res_Rare]:[Res_Rare]],MATCH(ROUND(MIN(SUM(EP$4,$O82/1000),SUM($O82,EP$4/1000)),3),CMB[[Cmb_ID]:[Cmb_ID]],0))),-1,-1,0,0)),IF(OR(EP$1,$R82),4,INDEX(CMB[[Cmb_Rare]:[Cmb_Rare]],MATCH(ROUND(MIN(SUM(EP$4,$O82/1000),SUM($O82,EP$4/1000)),3),CMB[[Cmb_ID]:[Cmb_ID]],0))),CHOOSE(AC[[M]:[M]],2,1,1,SUM(AC[[AB]:[DB]])))),""))</f>
        <v/>
      </c>
      <c r="EQ82" t="str">
        <f>IF(OR(EQ$5="",$S82=""),"",IFERROR(SUM(PRODUCT(INDEX(CMB[[BA_0O]:[BA_2O]],MATCH(ROUND(MIN(SUM(EQ$4,$O82/1000),SUM($O82,EQ$4/1000)),3),CMB[[Cmb_ID]:[Cmb_ID]],0),SUM(N(EQ$1),N($R82),1)),CHOOSE(AC[[M]:[M]],1,1,0,AC[[AB]:[AB]])),PRODUCT(INDEX(CMB[[BD_0O]:[BD_2O]],MATCH(ROUND(MIN(SUM(EQ$4,$O82/1000),SUM($O82,EQ$4/1000)),3),CMB[[Cmb_ID]:[Cmb_ID]],0),SUM(N(EQ$1),N($R82),1)),CHOOSE(AC[[M]:[M]],1,0,1,AC[[DB]:[DB]])),PRODUCT(SUM(ROUND(AVERAGE(VALUE(EQ$3),VALUE($P82)),0),CHOOSE(IF(OR(EQ$1,$R82),4,INDEX(CMB[[Res_Rare]:[Res_Rare]],MATCH(ROUND(MIN(SUM(EQ$4,$O82/1000),SUM($O82,EQ$4/1000)),3),CMB[[Cmb_ID]:[Cmb_ID]],0))),-1,-1,0,0)),IF(OR(EQ$1,$R82),4,INDEX(CMB[[Cmb_Rare]:[Cmb_Rare]],MATCH(ROUND(MIN(SUM(EQ$4,$O82/1000),SUM($O82,EQ$4/1000)),3),CMB[[Cmb_ID]:[Cmb_ID]],0))),CHOOSE(AC[[M]:[M]],2,1,1,SUM(AC[[AB]:[DB]])))),""))</f>
        <v/>
      </c>
      <c r="ER82" t="str">
        <f>IF(OR(ER$5="",$S82=""),"",IFERROR(SUM(PRODUCT(INDEX(CMB[[BA_0O]:[BA_2O]],MATCH(ROUND(MIN(SUM(ER$4,$O82/1000),SUM($O82,ER$4/1000)),3),CMB[[Cmb_ID]:[Cmb_ID]],0),SUM(N(ER$1),N($R82),1)),CHOOSE(AC[[M]:[M]],1,1,0,AC[[AB]:[AB]])),PRODUCT(INDEX(CMB[[BD_0O]:[BD_2O]],MATCH(ROUND(MIN(SUM(ER$4,$O82/1000),SUM($O82,ER$4/1000)),3),CMB[[Cmb_ID]:[Cmb_ID]],0),SUM(N(ER$1),N($R82),1)),CHOOSE(AC[[M]:[M]],1,0,1,AC[[DB]:[DB]])),PRODUCT(SUM(ROUND(AVERAGE(VALUE(ER$3),VALUE($P82)),0),CHOOSE(IF(OR(ER$1,$R82),4,INDEX(CMB[[Res_Rare]:[Res_Rare]],MATCH(ROUND(MIN(SUM(ER$4,$O82/1000),SUM($O82,ER$4/1000)),3),CMB[[Cmb_ID]:[Cmb_ID]],0))),-1,-1,0,0)),IF(OR(ER$1,$R82),4,INDEX(CMB[[Cmb_Rare]:[Cmb_Rare]],MATCH(ROUND(MIN(SUM(ER$4,$O82/1000),SUM($O82,ER$4/1000)),3),CMB[[Cmb_ID]:[Cmb_ID]],0))),CHOOSE(AC[[M]:[M]],2,1,1,SUM(AC[[AB]:[DB]])))),""))</f>
        <v/>
      </c>
      <c r="ES82" t="str">
        <f>IF(OR(ES$5="",$S82=""),"",IFERROR(SUM(PRODUCT(INDEX(CMB[[BA_0O]:[BA_2O]],MATCH(ROUND(MIN(SUM(ES$4,$O82/1000),SUM($O82,ES$4/1000)),3),CMB[[Cmb_ID]:[Cmb_ID]],0),SUM(N(ES$1),N($R82),1)),CHOOSE(AC[[M]:[M]],1,1,0,AC[[AB]:[AB]])),PRODUCT(INDEX(CMB[[BD_0O]:[BD_2O]],MATCH(ROUND(MIN(SUM(ES$4,$O82/1000),SUM($O82,ES$4/1000)),3),CMB[[Cmb_ID]:[Cmb_ID]],0),SUM(N(ES$1),N($R82),1)),CHOOSE(AC[[M]:[M]],1,0,1,AC[[DB]:[DB]])),PRODUCT(SUM(ROUND(AVERAGE(VALUE(ES$3),VALUE($P82)),0),CHOOSE(IF(OR(ES$1,$R82),4,INDEX(CMB[[Res_Rare]:[Res_Rare]],MATCH(ROUND(MIN(SUM(ES$4,$O82/1000),SUM($O82,ES$4/1000)),3),CMB[[Cmb_ID]:[Cmb_ID]],0))),-1,-1,0,0)),IF(OR(ES$1,$R82),4,INDEX(CMB[[Cmb_Rare]:[Cmb_Rare]],MATCH(ROUND(MIN(SUM(ES$4,$O82/1000),SUM($O82,ES$4/1000)),3),CMB[[Cmb_ID]:[Cmb_ID]],0))),CHOOSE(AC[[M]:[M]],2,1,1,SUM(AC[[AB]:[DB]])))),""))</f>
        <v/>
      </c>
      <c r="ET82" t="str">
        <f>IF(OR(ET$5="",$S82=""),"",IFERROR(SUM(PRODUCT(INDEX(CMB[[BA_0O]:[BA_2O]],MATCH(ROUND(MIN(SUM(ET$4,$O82/1000),SUM($O82,ET$4/1000)),3),CMB[[Cmb_ID]:[Cmb_ID]],0),SUM(N(ET$1),N($R82),1)),CHOOSE(AC[[M]:[M]],1,1,0,AC[[AB]:[AB]])),PRODUCT(INDEX(CMB[[BD_0O]:[BD_2O]],MATCH(ROUND(MIN(SUM(ET$4,$O82/1000),SUM($O82,ET$4/1000)),3),CMB[[Cmb_ID]:[Cmb_ID]],0),SUM(N(ET$1),N($R82),1)),CHOOSE(AC[[M]:[M]],1,0,1,AC[[DB]:[DB]])),PRODUCT(SUM(ROUND(AVERAGE(VALUE(ET$3),VALUE($P82)),0),CHOOSE(IF(OR(ET$1,$R82),4,INDEX(CMB[[Res_Rare]:[Res_Rare]],MATCH(ROUND(MIN(SUM(ET$4,$O82/1000),SUM($O82,ET$4/1000)),3),CMB[[Cmb_ID]:[Cmb_ID]],0))),-1,-1,0,0)),IF(OR(ET$1,$R82),4,INDEX(CMB[[Cmb_Rare]:[Cmb_Rare]],MATCH(ROUND(MIN(SUM(ET$4,$O82/1000),SUM($O82,ET$4/1000)),3),CMB[[Cmb_ID]:[Cmb_ID]],0))),CHOOSE(AC[[M]:[M]],2,1,1,SUM(AC[[AB]:[DB]])))),""))</f>
        <v/>
      </c>
      <c r="EU82" t="str">
        <f>IF(OR(EU$5="",$S82=""),"",IFERROR(SUM(PRODUCT(INDEX(CMB[[BA_0O]:[BA_2O]],MATCH(ROUND(MIN(SUM(EU$4,$O82/1000),SUM($O82,EU$4/1000)),3),CMB[[Cmb_ID]:[Cmb_ID]],0),SUM(N(EU$1),N($R82),1)),CHOOSE(AC[[M]:[M]],1,1,0,AC[[AB]:[AB]])),PRODUCT(INDEX(CMB[[BD_0O]:[BD_2O]],MATCH(ROUND(MIN(SUM(EU$4,$O82/1000),SUM($O82,EU$4/1000)),3),CMB[[Cmb_ID]:[Cmb_ID]],0),SUM(N(EU$1),N($R82),1)),CHOOSE(AC[[M]:[M]],1,0,1,AC[[DB]:[DB]])),PRODUCT(SUM(ROUND(AVERAGE(VALUE(EU$3),VALUE($P82)),0),CHOOSE(IF(OR(EU$1,$R82),4,INDEX(CMB[[Res_Rare]:[Res_Rare]],MATCH(ROUND(MIN(SUM(EU$4,$O82/1000),SUM($O82,EU$4/1000)),3),CMB[[Cmb_ID]:[Cmb_ID]],0))),-1,-1,0,0)),IF(OR(EU$1,$R82),4,INDEX(CMB[[Cmb_Rare]:[Cmb_Rare]],MATCH(ROUND(MIN(SUM(EU$4,$O82/1000),SUM($O82,EU$4/1000)),3),CMB[[Cmb_ID]:[Cmb_ID]],0))),CHOOSE(AC[[M]:[M]],2,1,1,SUM(AC[[AB]:[DB]])))),""))</f>
        <v/>
      </c>
      <c r="EV82" t="str">
        <f>IF(OR(EV$5="",$S82=""),"",IFERROR(SUM(PRODUCT(INDEX(CMB[[BA_0O]:[BA_2O]],MATCH(ROUND(MIN(SUM(EV$4,$O82/1000),SUM($O82,EV$4/1000)),3),CMB[[Cmb_ID]:[Cmb_ID]],0),SUM(N(EV$1),N($R82),1)),CHOOSE(AC[[M]:[M]],1,1,0,AC[[AB]:[AB]])),PRODUCT(INDEX(CMB[[BD_0O]:[BD_2O]],MATCH(ROUND(MIN(SUM(EV$4,$O82/1000),SUM($O82,EV$4/1000)),3),CMB[[Cmb_ID]:[Cmb_ID]],0),SUM(N(EV$1),N($R82),1)),CHOOSE(AC[[M]:[M]],1,0,1,AC[[DB]:[DB]])),PRODUCT(SUM(ROUND(AVERAGE(VALUE(EV$3),VALUE($P82)),0),CHOOSE(IF(OR(EV$1,$R82),4,INDEX(CMB[[Res_Rare]:[Res_Rare]],MATCH(ROUND(MIN(SUM(EV$4,$O82/1000),SUM($O82,EV$4/1000)),3),CMB[[Cmb_ID]:[Cmb_ID]],0))),-1,-1,0,0)),IF(OR(EV$1,$R82),4,INDEX(CMB[[Cmb_Rare]:[Cmb_Rare]],MATCH(ROUND(MIN(SUM(EV$4,$O82/1000),SUM($O82,EV$4/1000)),3),CMB[[Cmb_ID]:[Cmb_ID]],0))),CHOOSE(AC[[M]:[M]],2,1,1,SUM(AC[[AB]:[DB]])))),""))</f>
        <v/>
      </c>
      <c r="EW82" t="str">
        <f>IF(OR(EW$5="",$S82=""),"",IFERROR(SUM(PRODUCT(INDEX(CMB[[BA_0O]:[BA_2O]],MATCH(ROUND(MIN(SUM(EW$4,$O82/1000),SUM($O82,EW$4/1000)),3),CMB[[Cmb_ID]:[Cmb_ID]],0),SUM(N(EW$1),N($R82),1)),CHOOSE(AC[[M]:[M]],1,1,0,AC[[AB]:[AB]])),PRODUCT(INDEX(CMB[[BD_0O]:[BD_2O]],MATCH(ROUND(MIN(SUM(EW$4,$O82/1000),SUM($O82,EW$4/1000)),3),CMB[[Cmb_ID]:[Cmb_ID]],0),SUM(N(EW$1),N($R82),1)),CHOOSE(AC[[M]:[M]],1,0,1,AC[[DB]:[DB]])),PRODUCT(SUM(ROUND(AVERAGE(VALUE(EW$3),VALUE($P82)),0),CHOOSE(IF(OR(EW$1,$R82),4,INDEX(CMB[[Res_Rare]:[Res_Rare]],MATCH(ROUND(MIN(SUM(EW$4,$O82/1000),SUM($O82,EW$4/1000)),3),CMB[[Cmb_ID]:[Cmb_ID]],0))),-1,-1,0,0)),IF(OR(EW$1,$R82),4,INDEX(CMB[[Cmb_Rare]:[Cmb_Rare]],MATCH(ROUND(MIN(SUM(EW$4,$O82/1000),SUM($O82,EW$4/1000)),3),CMB[[Cmb_ID]:[Cmb_ID]],0))),CHOOSE(AC[[M]:[M]],2,1,1,SUM(AC[[AB]:[DB]])))),""))</f>
        <v/>
      </c>
      <c r="EX82" t="str">
        <f>IF(OR(EX$5="",$S82=""),"",IFERROR(SUM(PRODUCT(INDEX(CMB[[BA_0O]:[BA_2O]],MATCH(ROUND(MIN(SUM(EX$4,$O82/1000),SUM($O82,EX$4/1000)),3),CMB[[Cmb_ID]:[Cmb_ID]],0),SUM(N(EX$1),N($R82),1)),CHOOSE(AC[[M]:[M]],1,1,0,AC[[AB]:[AB]])),PRODUCT(INDEX(CMB[[BD_0O]:[BD_2O]],MATCH(ROUND(MIN(SUM(EX$4,$O82/1000),SUM($O82,EX$4/1000)),3),CMB[[Cmb_ID]:[Cmb_ID]],0),SUM(N(EX$1),N($R82),1)),CHOOSE(AC[[M]:[M]],1,0,1,AC[[DB]:[DB]])),PRODUCT(SUM(ROUND(AVERAGE(VALUE(EX$3),VALUE($P82)),0),CHOOSE(IF(OR(EX$1,$R82),4,INDEX(CMB[[Res_Rare]:[Res_Rare]],MATCH(ROUND(MIN(SUM(EX$4,$O82/1000),SUM($O82,EX$4/1000)),3),CMB[[Cmb_ID]:[Cmb_ID]],0))),-1,-1,0,0)),IF(OR(EX$1,$R82),4,INDEX(CMB[[Cmb_Rare]:[Cmb_Rare]],MATCH(ROUND(MIN(SUM(EX$4,$O82/1000),SUM($O82,EX$4/1000)),3),CMB[[Cmb_ID]:[Cmb_ID]],0))),CHOOSE(AC[[M]:[M]],2,1,1,SUM(AC[[AB]:[DB]])))),""))</f>
        <v/>
      </c>
      <c r="EY82" t="str">
        <f>IF(OR(EY$5="",$S82=""),"",IFERROR(SUM(PRODUCT(INDEX(CMB[[BA_0O]:[BA_2O]],MATCH(ROUND(MIN(SUM(EY$4,$O82/1000),SUM($O82,EY$4/1000)),3),CMB[[Cmb_ID]:[Cmb_ID]],0),SUM(N(EY$1),N($R82),1)),CHOOSE(AC[[M]:[M]],1,1,0,AC[[AB]:[AB]])),PRODUCT(INDEX(CMB[[BD_0O]:[BD_2O]],MATCH(ROUND(MIN(SUM(EY$4,$O82/1000),SUM($O82,EY$4/1000)),3),CMB[[Cmb_ID]:[Cmb_ID]],0),SUM(N(EY$1),N($R82),1)),CHOOSE(AC[[M]:[M]],1,0,1,AC[[DB]:[DB]])),PRODUCT(SUM(ROUND(AVERAGE(VALUE(EY$3),VALUE($P82)),0),CHOOSE(IF(OR(EY$1,$R82),4,INDEX(CMB[[Res_Rare]:[Res_Rare]],MATCH(ROUND(MIN(SUM(EY$4,$O82/1000),SUM($O82,EY$4/1000)),3),CMB[[Cmb_ID]:[Cmb_ID]],0))),-1,-1,0,0)),IF(OR(EY$1,$R82),4,INDEX(CMB[[Cmb_Rare]:[Cmb_Rare]],MATCH(ROUND(MIN(SUM(EY$4,$O82/1000),SUM($O82,EY$4/1000)),3),CMB[[Cmb_ID]:[Cmb_ID]],0))),CHOOSE(AC[[M]:[M]],2,1,1,SUM(AC[[AB]:[DB]])))),""))</f>
        <v/>
      </c>
      <c r="EZ82" t="str">
        <f>IF(OR(EZ$5="",$S82=""),"",IFERROR(SUM(PRODUCT(INDEX(CMB[[BA_0O]:[BA_2O]],MATCH(ROUND(MIN(SUM(EZ$4,$O82/1000),SUM($O82,EZ$4/1000)),3),CMB[[Cmb_ID]:[Cmb_ID]],0),SUM(N(EZ$1),N($R82),1)),CHOOSE(AC[[M]:[M]],1,1,0,AC[[AB]:[AB]])),PRODUCT(INDEX(CMB[[BD_0O]:[BD_2O]],MATCH(ROUND(MIN(SUM(EZ$4,$O82/1000),SUM($O82,EZ$4/1000)),3),CMB[[Cmb_ID]:[Cmb_ID]],0),SUM(N(EZ$1),N($R82),1)),CHOOSE(AC[[M]:[M]],1,0,1,AC[[DB]:[DB]])),PRODUCT(SUM(ROUND(AVERAGE(VALUE(EZ$3),VALUE($P82)),0),CHOOSE(IF(OR(EZ$1,$R82),4,INDEX(CMB[[Res_Rare]:[Res_Rare]],MATCH(ROUND(MIN(SUM(EZ$4,$O82/1000),SUM($O82,EZ$4/1000)),3),CMB[[Cmb_ID]:[Cmb_ID]],0))),-1,-1,0,0)),IF(OR(EZ$1,$R82),4,INDEX(CMB[[Cmb_Rare]:[Cmb_Rare]],MATCH(ROUND(MIN(SUM(EZ$4,$O82/1000),SUM($O82,EZ$4/1000)),3),CMB[[Cmb_ID]:[Cmb_ID]],0))),CHOOSE(AC[[M]:[M]],2,1,1,SUM(AC[[AB]:[DB]])))),""))</f>
        <v/>
      </c>
      <c r="FA82" t="str">
        <f>IF(OR(FA$5="",$S82=""),"",IFERROR(SUM(PRODUCT(INDEX(CMB[[BA_0O]:[BA_2O]],MATCH(ROUND(MIN(SUM(FA$4,$O82/1000),SUM($O82,FA$4/1000)),3),CMB[[Cmb_ID]:[Cmb_ID]],0),SUM(N(FA$1),N($R82),1)),CHOOSE(AC[[M]:[M]],1,1,0,AC[[AB]:[AB]])),PRODUCT(INDEX(CMB[[BD_0O]:[BD_2O]],MATCH(ROUND(MIN(SUM(FA$4,$O82/1000),SUM($O82,FA$4/1000)),3),CMB[[Cmb_ID]:[Cmb_ID]],0),SUM(N(FA$1),N($R82),1)),CHOOSE(AC[[M]:[M]],1,0,1,AC[[DB]:[DB]])),PRODUCT(SUM(ROUND(AVERAGE(VALUE(FA$3),VALUE($P82)),0),CHOOSE(IF(OR(FA$1,$R82),4,INDEX(CMB[[Res_Rare]:[Res_Rare]],MATCH(ROUND(MIN(SUM(FA$4,$O82/1000),SUM($O82,FA$4/1000)),3),CMB[[Cmb_ID]:[Cmb_ID]],0))),-1,-1,0,0)),IF(OR(FA$1,$R82),4,INDEX(CMB[[Cmb_Rare]:[Cmb_Rare]],MATCH(ROUND(MIN(SUM(FA$4,$O82/1000),SUM($O82,FA$4/1000)),3),CMB[[Cmb_ID]:[Cmb_ID]],0))),CHOOSE(AC[[M]:[M]],2,1,1,SUM(AC[[AB]:[DB]])))),""))</f>
        <v/>
      </c>
      <c r="FB82" t="str">
        <f>IF(OR(FB$5="",$S82=""),"",IFERROR(SUM(PRODUCT(INDEX(CMB[[BA_0O]:[BA_2O]],MATCH(ROUND(MIN(SUM(FB$4,$O82/1000),SUM($O82,FB$4/1000)),3),CMB[[Cmb_ID]:[Cmb_ID]],0),SUM(N(FB$1),N($R82),1)),CHOOSE(AC[[M]:[M]],1,1,0,AC[[AB]:[AB]])),PRODUCT(INDEX(CMB[[BD_0O]:[BD_2O]],MATCH(ROUND(MIN(SUM(FB$4,$O82/1000),SUM($O82,FB$4/1000)),3),CMB[[Cmb_ID]:[Cmb_ID]],0),SUM(N(FB$1),N($R82),1)),CHOOSE(AC[[M]:[M]],1,0,1,AC[[DB]:[DB]])),PRODUCT(SUM(ROUND(AVERAGE(VALUE(FB$3),VALUE($P82)),0),CHOOSE(IF(OR(FB$1,$R82),4,INDEX(CMB[[Res_Rare]:[Res_Rare]],MATCH(ROUND(MIN(SUM(FB$4,$O82/1000),SUM($O82,FB$4/1000)),3),CMB[[Cmb_ID]:[Cmb_ID]],0))),-1,-1,0,0)),IF(OR(FB$1,$R82),4,INDEX(CMB[[Cmb_Rare]:[Cmb_Rare]],MATCH(ROUND(MIN(SUM(FB$4,$O82/1000),SUM($O82,FB$4/1000)),3),CMB[[Cmb_ID]:[Cmb_ID]],0))),CHOOSE(AC[[M]:[M]],2,1,1,SUM(AC[[AB]:[DB]])))),""))</f>
        <v/>
      </c>
      <c r="FC82" t="str">
        <f>IF(OR(FC$5="",$S82=""),"",IFERROR(SUM(PRODUCT(INDEX(CMB[[BA_0O]:[BA_2O]],MATCH(ROUND(MIN(SUM(FC$4,$O82/1000),SUM($O82,FC$4/1000)),3),CMB[[Cmb_ID]:[Cmb_ID]],0),SUM(N(FC$1),N($R82),1)),CHOOSE(AC[[M]:[M]],1,1,0,AC[[AB]:[AB]])),PRODUCT(INDEX(CMB[[BD_0O]:[BD_2O]],MATCH(ROUND(MIN(SUM(FC$4,$O82/1000),SUM($O82,FC$4/1000)),3),CMB[[Cmb_ID]:[Cmb_ID]],0),SUM(N(FC$1),N($R82),1)),CHOOSE(AC[[M]:[M]],1,0,1,AC[[DB]:[DB]])),PRODUCT(SUM(ROUND(AVERAGE(VALUE(FC$3),VALUE($P82)),0),CHOOSE(IF(OR(FC$1,$R82),4,INDEX(CMB[[Res_Rare]:[Res_Rare]],MATCH(ROUND(MIN(SUM(FC$4,$O82/1000),SUM($O82,FC$4/1000)),3),CMB[[Cmb_ID]:[Cmb_ID]],0))),-1,-1,0,0)),IF(OR(FC$1,$R82),4,INDEX(CMB[[Cmb_Rare]:[Cmb_Rare]],MATCH(ROUND(MIN(SUM(FC$4,$O82/1000),SUM($O82,FC$4/1000)),3),CMB[[Cmb_ID]:[Cmb_ID]],0))),CHOOSE(AC[[M]:[M]],2,1,1,SUM(AC[[AB]:[DB]])))),""))</f>
        <v/>
      </c>
      <c r="FD82" t="str">
        <f>IF(OR(FD$5="",$S82=""),"",IFERROR(SUM(PRODUCT(INDEX(CMB[[BA_0O]:[BA_2O]],MATCH(ROUND(MIN(SUM(FD$4,$O82/1000),SUM($O82,FD$4/1000)),3),CMB[[Cmb_ID]:[Cmb_ID]],0),SUM(N(FD$1),N($R82),1)),CHOOSE(AC[[M]:[M]],1,1,0,AC[[AB]:[AB]])),PRODUCT(INDEX(CMB[[BD_0O]:[BD_2O]],MATCH(ROUND(MIN(SUM(FD$4,$O82/1000),SUM($O82,FD$4/1000)),3),CMB[[Cmb_ID]:[Cmb_ID]],0),SUM(N(FD$1),N($R82),1)),CHOOSE(AC[[M]:[M]],1,0,1,AC[[DB]:[DB]])),PRODUCT(SUM(ROUND(AVERAGE(VALUE(FD$3),VALUE($P82)),0),CHOOSE(IF(OR(FD$1,$R82),4,INDEX(CMB[[Res_Rare]:[Res_Rare]],MATCH(ROUND(MIN(SUM(FD$4,$O82/1000),SUM($O82,FD$4/1000)),3),CMB[[Cmb_ID]:[Cmb_ID]],0))),-1,-1,0,0)),IF(OR(FD$1,$R82),4,INDEX(CMB[[Cmb_Rare]:[Cmb_Rare]],MATCH(ROUND(MIN(SUM(FD$4,$O82/1000),SUM($O82,FD$4/1000)),3),CMB[[Cmb_ID]:[Cmb_ID]],0))),CHOOSE(AC[[M]:[M]],2,1,1,SUM(AC[[AB]:[DB]])))),""))</f>
        <v/>
      </c>
      <c r="FE82" t="str">
        <f>IF(OR(FE$5="",$S82=""),"",IFERROR(SUM(PRODUCT(INDEX(CMB[[BA_0O]:[BA_2O]],MATCH(ROUND(MIN(SUM(FE$4,$O82/1000),SUM($O82,FE$4/1000)),3),CMB[[Cmb_ID]:[Cmb_ID]],0),SUM(N(FE$1),N($R82),1)),CHOOSE(AC[[M]:[M]],1,1,0,AC[[AB]:[AB]])),PRODUCT(INDEX(CMB[[BD_0O]:[BD_2O]],MATCH(ROUND(MIN(SUM(FE$4,$O82/1000),SUM($O82,FE$4/1000)),3),CMB[[Cmb_ID]:[Cmb_ID]],0),SUM(N(FE$1),N($R82),1)),CHOOSE(AC[[M]:[M]],1,0,1,AC[[DB]:[DB]])),PRODUCT(SUM(ROUND(AVERAGE(VALUE(FE$3),VALUE($P82)),0),CHOOSE(IF(OR(FE$1,$R82),4,INDEX(CMB[[Res_Rare]:[Res_Rare]],MATCH(ROUND(MIN(SUM(FE$4,$O82/1000),SUM($O82,FE$4/1000)),3),CMB[[Cmb_ID]:[Cmb_ID]],0))),-1,-1,0,0)),IF(OR(FE$1,$R82),4,INDEX(CMB[[Cmb_Rare]:[Cmb_Rare]],MATCH(ROUND(MIN(SUM(FE$4,$O82/1000),SUM($O82,FE$4/1000)),3),CMB[[Cmb_ID]:[Cmb_ID]],0))),CHOOSE(AC[[M]:[M]],2,1,1,SUM(AC[[AB]:[DB]])))),""))</f>
        <v/>
      </c>
      <c r="FF82" t="str">
        <f>IF(OR(FF$5="",$S82=""),"",IFERROR(SUM(PRODUCT(INDEX(CMB[[BA_0O]:[BA_2O]],MATCH(ROUND(MIN(SUM(FF$4,$O82/1000),SUM($O82,FF$4/1000)),3),CMB[[Cmb_ID]:[Cmb_ID]],0),SUM(N(FF$1),N($R82),1)),CHOOSE(AC[[M]:[M]],1,1,0,AC[[AB]:[AB]])),PRODUCT(INDEX(CMB[[BD_0O]:[BD_2O]],MATCH(ROUND(MIN(SUM(FF$4,$O82/1000),SUM($O82,FF$4/1000)),3),CMB[[Cmb_ID]:[Cmb_ID]],0),SUM(N(FF$1),N($R82),1)),CHOOSE(AC[[M]:[M]],1,0,1,AC[[DB]:[DB]])),PRODUCT(SUM(ROUND(AVERAGE(VALUE(FF$3),VALUE($P82)),0),CHOOSE(IF(OR(FF$1,$R82),4,INDEX(CMB[[Res_Rare]:[Res_Rare]],MATCH(ROUND(MIN(SUM(FF$4,$O82/1000),SUM($O82,FF$4/1000)),3),CMB[[Cmb_ID]:[Cmb_ID]],0))),-1,-1,0,0)),IF(OR(FF$1,$R82),4,INDEX(CMB[[Cmb_Rare]:[Cmb_Rare]],MATCH(ROUND(MIN(SUM(FF$4,$O82/1000),SUM($O82,FF$4/1000)),3),CMB[[Cmb_ID]:[Cmb_ID]],0))),CHOOSE(AC[[M]:[M]],2,1,1,SUM(AC[[AB]:[DB]])))),""))</f>
        <v/>
      </c>
      <c r="FG82" t="str">
        <f>IF(OR(FG$5="",$S82=""),"",IFERROR(SUM(PRODUCT(INDEX(CMB[[BA_0O]:[BA_2O]],MATCH(ROUND(MIN(SUM(FG$4,$O82/1000),SUM($O82,FG$4/1000)),3),CMB[[Cmb_ID]:[Cmb_ID]],0),SUM(N(FG$1),N($R82),1)),CHOOSE(AC[[M]:[M]],1,1,0,AC[[AB]:[AB]])),PRODUCT(INDEX(CMB[[BD_0O]:[BD_2O]],MATCH(ROUND(MIN(SUM(FG$4,$O82/1000),SUM($O82,FG$4/1000)),3),CMB[[Cmb_ID]:[Cmb_ID]],0),SUM(N(FG$1),N($R82),1)),CHOOSE(AC[[M]:[M]],1,0,1,AC[[DB]:[DB]])),PRODUCT(SUM(ROUND(AVERAGE(VALUE(FG$3),VALUE($P82)),0),CHOOSE(IF(OR(FG$1,$R82),4,INDEX(CMB[[Res_Rare]:[Res_Rare]],MATCH(ROUND(MIN(SUM(FG$4,$O82/1000),SUM($O82,FG$4/1000)),3),CMB[[Cmb_ID]:[Cmb_ID]],0))),-1,-1,0,0)),IF(OR(FG$1,$R82),4,INDEX(CMB[[Cmb_Rare]:[Cmb_Rare]],MATCH(ROUND(MIN(SUM(FG$4,$O82/1000),SUM($O82,FG$4/1000)),3),CMB[[Cmb_ID]:[Cmb_ID]],0))),CHOOSE(AC[[M]:[M]],2,1,1,SUM(AC[[AB]:[DB]])))),""))</f>
        <v/>
      </c>
      <c r="FH82" t="str">
        <f>IF(OR(FH$5="",$S82=""),"",IFERROR(SUM(PRODUCT(INDEX(CMB[[BA_0O]:[BA_2O]],MATCH(ROUND(MIN(SUM(FH$4,$O82/1000),SUM($O82,FH$4/1000)),3),CMB[[Cmb_ID]:[Cmb_ID]],0),SUM(N(FH$1),N($R82),1)),CHOOSE(AC[[M]:[M]],1,1,0,AC[[AB]:[AB]])),PRODUCT(INDEX(CMB[[BD_0O]:[BD_2O]],MATCH(ROUND(MIN(SUM(FH$4,$O82/1000),SUM($O82,FH$4/1000)),3),CMB[[Cmb_ID]:[Cmb_ID]],0),SUM(N(FH$1),N($R82),1)),CHOOSE(AC[[M]:[M]],1,0,1,AC[[DB]:[DB]])),PRODUCT(SUM(ROUND(AVERAGE(VALUE(FH$3),VALUE($P82)),0),CHOOSE(IF(OR(FH$1,$R82),4,INDEX(CMB[[Res_Rare]:[Res_Rare]],MATCH(ROUND(MIN(SUM(FH$4,$O82/1000),SUM($O82,FH$4/1000)),3),CMB[[Cmb_ID]:[Cmb_ID]],0))),-1,-1,0,0)),IF(OR(FH$1,$R82),4,INDEX(CMB[[Cmb_Rare]:[Cmb_Rare]],MATCH(ROUND(MIN(SUM(FH$4,$O82/1000),SUM($O82,FH$4/1000)),3),CMB[[Cmb_ID]:[Cmb_ID]],0))),CHOOSE(AC[[M]:[M]],2,1,1,SUM(AC[[AB]:[DB]])))),""))</f>
        <v/>
      </c>
      <c r="FI82" t="str">
        <f>IF(OR(FI$5="",$S82=""),"",IFERROR(SUM(PRODUCT(INDEX(CMB[[BA_0O]:[BA_2O]],MATCH(ROUND(MIN(SUM(FI$4,$O82/1000),SUM($O82,FI$4/1000)),3),CMB[[Cmb_ID]:[Cmb_ID]],0),SUM(N(FI$1),N($R82),1)),CHOOSE(AC[[M]:[M]],1,1,0,AC[[AB]:[AB]])),PRODUCT(INDEX(CMB[[BD_0O]:[BD_2O]],MATCH(ROUND(MIN(SUM(FI$4,$O82/1000),SUM($O82,FI$4/1000)),3),CMB[[Cmb_ID]:[Cmb_ID]],0),SUM(N(FI$1),N($R82),1)),CHOOSE(AC[[M]:[M]],1,0,1,AC[[DB]:[DB]])),PRODUCT(SUM(ROUND(AVERAGE(VALUE(FI$3),VALUE($P82)),0),CHOOSE(IF(OR(FI$1,$R82),4,INDEX(CMB[[Res_Rare]:[Res_Rare]],MATCH(ROUND(MIN(SUM(FI$4,$O82/1000),SUM($O82,FI$4/1000)),3),CMB[[Cmb_ID]:[Cmb_ID]],0))),-1,-1,0,0)),IF(OR(FI$1,$R82),4,INDEX(CMB[[Cmb_Rare]:[Cmb_Rare]],MATCH(ROUND(MIN(SUM(FI$4,$O82/1000),SUM($O82,FI$4/1000)),3),CMB[[Cmb_ID]:[Cmb_ID]],0))),CHOOSE(AC[[M]:[M]],2,1,1,SUM(AC[[AB]:[DB]])))),""))</f>
        <v/>
      </c>
      <c r="FJ82" t="str">
        <f>IF(OR(FJ$5="",$S82=""),"",IFERROR(SUM(PRODUCT(INDEX(CMB[[BA_0O]:[BA_2O]],MATCH(ROUND(MIN(SUM(FJ$4,$O82/1000),SUM($O82,FJ$4/1000)),3),CMB[[Cmb_ID]:[Cmb_ID]],0),SUM(N(FJ$1),N($R82),1)),CHOOSE(AC[[M]:[M]],1,1,0,AC[[AB]:[AB]])),PRODUCT(INDEX(CMB[[BD_0O]:[BD_2O]],MATCH(ROUND(MIN(SUM(FJ$4,$O82/1000),SUM($O82,FJ$4/1000)),3),CMB[[Cmb_ID]:[Cmb_ID]],0),SUM(N(FJ$1),N($R82),1)),CHOOSE(AC[[M]:[M]],1,0,1,AC[[DB]:[DB]])),PRODUCT(SUM(ROUND(AVERAGE(VALUE(FJ$3),VALUE($P82)),0),CHOOSE(IF(OR(FJ$1,$R82),4,INDEX(CMB[[Res_Rare]:[Res_Rare]],MATCH(ROUND(MIN(SUM(FJ$4,$O82/1000),SUM($O82,FJ$4/1000)),3),CMB[[Cmb_ID]:[Cmb_ID]],0))),-1,-1,0,0)),IF(OR(FJ$1,$R82),4,INDEX(CMB[[Cmb_Rare]:[Cmb_Rare]],MATCH(ROUND(MIN(SUM(FJ$4,$O82/1000),SUM($O82,FJ$4/1000)),3),CMB[[Cmb_ID]:[Cmb_ID]],0))),CHOOSE(AC[[M]:[M]],2,1,1,SUM(AC[[AB]:[DB]])))),""))</f>
        <v/>
      </c>
      <c r="FK82" t="str">
        <f>IF(OR(FK$5="",$S82=""),"",IFERROR(SUM(PRODUCT(INDEX(CMB[[BA_0O]:[BA_2O]],MATCH(ROUND(MIN(SUM(FK$4,$O82/1000),SUM($O82,FK$4/1000)),3),CMB[[Cmb_ID]:[Cmb_ID]],0),SUM(N(FK$1),N($R82),1)),CHOOSE(AC[[M]:[M]],1,1,0,AC[[AB]:[AB]])),PRODUCT(INDEX(CMB[[BD_0O]:[BD_2O]],MATCH(ROUND(MIN(SUM(FK$4,$O82/1000),SUM($O82,FK$4/1000)),3),CMB[[Cmb_ID]:[Cmb_ID]],0),SUM(N(FK$1),N($R82),1)),CHOOSE(AC[[M]:[M]],1,0,1,AC[[DB]:[DB]])),PRODUCT(SUM(ROUND(AVERAGE(VALUE(FK$3),VALUE($P82)),0),CHOOSE(IF(OR(FK$1,$R82),4,INDEX(CMB[[Res_Rare]:[Res_Rare]],MATCH(ROUND(MIN(SUM(FK$4,$O82/1000),SUM($O82,FK$4/1000)),3),CMB[[Cmb_ID]:[Cmb_ID]],0))),-1,-1,0,0)),IF(OR(FK$1,$R82),4,INDEX(CMB[[Cmb_Rare]:[Cmb_Rare]],MATCH(ROUND(MIN(SUM(FK$4,$O82/1000),SUM($O82,FK$4/1000)),3),CMB[[Cmb_ID]:[Cmb_ID]],0))),CHOOSE(AC[[M]:[M]],2,1,1,SUM(AC[[AB]:[DB]])))),""))</f>
        <v/>
      </c>
      <c r="FL82" t="str">
        <f>IF(OR(FL$5="",$S82=""),"",IFERROR(SUM(PRODUCT(INDEX(CMB[[BA_0O]:[BA_2O]],MATCH(ROUND(MIN(SUM(FL$4,$O82/1000),SUM($O82,FL$4/1000)),3),CMB[[Cmb_ID]:[Cmb_ID]],0),SUM(N(FL$1),N($R82),1)),CHOOSE(AC[[M]:[M]],1,1,0,AC[[AB]:[AB]])),PRODUCT(INDEX(CMB[[BD_0O]:[BD_2O]],MATCH(ROUND(MIN(SUM(FL$4,$O82/1000),SUM($O82,FL$4/1000)),3),CMB[[Cmb_ID]:[Cmb_ID]],0),SUM(N(FL$1),N($R82),1)),CHOOSE(AC[[M]:[M]],1,0,1,AC[[DB]:[DB]])),PRODUCT(SUM(ROUND(AVERAGE(VALUE(FL$3),VALUE($P82)),0),CHOOSE(IF(OR(FL$1,$R82),4,INDEX(CMB[[Res_Rare]:[Res_Rare]],MATCH(ROUND(MIN(SUM(FL$4,$O82/1000),SUM($O82,FL$4/1000)),3),CMB[[Cmb_ID]:[Cmb_ID]],0))),-1,-1,0,0)),IF(OR(FL$1,$R82),4,INDEX(CMB[[Cmb_Rare]:[Cmb_Rare]],MATCH(ROUND(MIN(SUM(FL$4,$O82/1000),SUM($O82,FL$4/1000)),3),CMB[[Cmb_ID]:[Cmb_ID]],0))),CHOOSE(AC[[M]:[M]],2,1,1,SUM(AC[[AB]:[DB]])))),""))</f>
        <v/>
      </c>
      <c r="FM82" t="str">
        <f>IF(OR(FM$5="",$S82=""),"",IFERROR(SUM(PRODUCT(INDEX(CMB[[BA_0O]:[BA_2O]],MATCH(ROUND(MIN(SUM(FM$4,$O82/1000),SUM($O82,FM$4/1000)),3),CMB[[Cmb_ID]:[Cmb_ID]],0),SUM(N(FM$1),N($R82),1)),CHOOSE(AC[[M]:[M]],1,1,0,AC[[AB]:[AB]])),PRODUCT(INDEX(CMB[[BD_0O]:[BD_2O]],MATCH(ROUND(MIN(SUM(FM$4,$O82/1000),SUM($O82,FM$4/1000)),3),CMB[[Cmb_ID]:[Cmb_ID]],0),SUM(N(FM$1),N($R82),1)),CHOOSE(AC[[M]:[M]],1,0,1,AC[[DB]:[DB]])),PRODUCT(SUM(ROUND(AVERAGE(VALUE(FM$3),VALUE($P82)),0),CHOOSE(IF(OR(FM$1,$R82),4,INDEX(CMB[[Res_Rare]:[Res_Rare]],MATCH(ROUND(MIN(SUM(FM$4,$O82/1000),SUM($O82,FM$4/1000)),3),CMB[[Cmb_ID]:[Cmb_ID]],0))),-1,-1,0,0)),IF(OR(FM$1,$R82),4,INDEX(CMB[[Cmb_Rare]:[Cmb_Rare]],MATCH(ROUND(MIN(SUM(FM$4,$O82/1000),SUM($O82,FM$4/1000)),3),CMB[[Cmb_ID]:[Cmb_ID]],0))),CHOOSE(AC[[M]:[M]],2,1,1,SUM(AC[[AB]:[DB]])))),""))</f>
        <v/>
      </c>
      <c r="FN82" s="7">
        <f t="shared" ref="FN82:FS91" si="48">SUMIF($T82:$FM82,"&gt;="&amp;FN$11)</f>
        <v>0</v>
      </c>
      <c r="FO82" s="7">
        <f t="shared" si="48"/>
        <v>0</v>
      </c>
      <c r="FP82" s="7">
        <f t="shared" si="48"/>
        <v>0</v>
      </c>
      <c r="FQ82" s="7">
        <f t="shared" si="48"/>
        <v>0</v>
      </c>
      <c r="FR82" s="7">
        <f t="shared" si="48"/>
        <v>0</v>
      </c>
      <c r="FS82" s="7">
        <f t="shared" si="48"/>
        <v>0</v>
      </c>
      <c r="FT82" s="7">
        <f>SUM(IF(INDEX(LIB[[Quantity]:[Quantity]],MATCH($S82,LIB[[ID]:[ID]],0))&gt;=COLUMN(A$1),TRUNC(PRODUCT(AVERAGE($FN82:$FS82),POWER(AC[[CR]:[CR]],SUM(SUMIFS($D$11:$D81,$A$11:$A81,$A82,$E$11:$E81,"&gt;="&amp;$E82),SUMIFS($D83:$D$161,$A83:$A$161,$A82,$E83:$E$161,"&gt;"&amp;$E82),COLUMN(A$1),-1)),IF($Q82="Yes",AC[[FB]:[FB]],1))),0),ROW(A71)/-VALUE(1&amp;REPT("0",9-PRODUCT(COLUMN(A$1)-1,3))),1)</f>
        <v>0.99999992900000001</v>
      </c>
      <c r="FU82" s="7">
        <f>SUM(IF(INDEX(LIB[[Quantity]:[Quantity]],MATCH($S82,LIB[[ID]:[ID]],0))&gt;=COLUMN(B$1),TRUNC(PRODUCT(AVERAGE($FN82:$FS82),POWER(AC[[CR]:[CR]],SUM(SUMIFS($D$11:$D81,$A$11:$A81,$A82,$E$11:$E81,"&gt;="&amp;$E82),SUMIFS($D83:$D$161,$A83:$A$161,$A82,$E83:$E$161,"&gt;"&amp;$E82),COLUMN(B$1),-1)),IF($Q82="Yes",AC[[FB]:[FB]],1))),0),ROW(B71)/-VALUE(1&amp;REPT("0",9-PRODUCT(COLUMN(B$1)-1,3))),1)</f>
        <v>0.99992899999999996</v>
      </c>
      <c r="FV82" s="7">
        <f>SUM(IF(INDEX(LIB[[Quantity]:[Quantity]],MATCH($S82,LIB[[ID]:[ID]],0))&gt;=COLUMN(C$1),TRUNC(PRODUCT(AVERAGE($FN82:$FS82),POWER(AC[[CR]:[CR]],SUM(SUMIFS($D$11:$D81,$A$11:$A81,$A82,$E$11:$E81,"&gt;="&amp;$E82),SUMIFS($D83:$D$161,$A83:$A$161,$A82,$E83:$E$161,"&gt;"&amp;$E82),COLUMN(C$1),-1)),IF($Q82="Yes",AC[[FB]:[FB]],1))),0),ROW(C71)/-VALUE(1&amp;REPT("0",9-PRODUCT(COLUMN(C$1)-1,3))),1)</f>
        <v>0.92900000000000005</v>
      </c>
      <c r="FW82">
        <f t="shared" si="43"/>
        <v>144</v>
      </c>
      <c r="FX82">
        <f t="shared" si="44"/>
        <v>0</v>
      </c>
      <c r="FY82">
        <f t="shared" si="45"/>
        <v>0</v>
      </c>
      <c r="GC82">
        <f t="shared" si="46"/>
        <v>36</v>
      </c>
      <c r="GD82" t="str">
        <f>IFERROR(SUBSTITUTE(SUBSTITUTE(INDEX(SUG[Card],MATCH(ROW(A71),GC$12:GC$161,0))," #2","")," #3",""),"")</f>
        <v>Human (5)</v>
      </c>
      <c r="GE82">
        <f>SUM(GE81,IF(IFERROR(MATCH(GD82,GD$11:GD81,0)&lt;0,TRUE()),1,0))</f>
        <v>33</v>
      </c>
      <c r="GF82" t="str">
        <f t="shared" si="47"/>
        <v/>
      </c>
      <c r="GI82">
        <f>SUM(SUMIFS(D$11:D81,A$11:A81,A82,B$11:B81,"&gt;="&amp;B82),SUMIFS(D83:D$161,A83:A$161,A82,B83:B$161,"&gt;"&amp;B82),SUMIFS(D$11:D81,A$11:A81,A82&amp;":Onyx"),SUMIFS(D83:D$161,A83:A$161,A82&amp;":Onyx"))</f>
        <v>0</v>
      </c>
      <c r="GP82" t="str">
        <f t="shared" si="40"/>
        <v>Fairy (5) #2</v>
      </c>
      <c r="GQ82">
        <f t="shared" si="41"/>
        <v>259</v>
      </c>
      <c r="GR82" t="b">
        <f>COUNTIF(DECK[Card],IFERROR(MID($L82,1,FIND(" #",SUG_Helper[[#This Row],[Card]])-1),SUG_Helper[[#This Row],[Card]]))&gt;=IFERROR(VALUE(RIGHT(SUG_Helper[[#This Row],[Card]])),1)</f>
        <v>0</v>
      </c>
    </row>
    <row r="83" spans="1:200" x14ac:dyDescent="0.35">
      <c r="A83" s="17"/>
      <c r="B83" s="4"/>
      <c r="C83" s="4"/>
      <c r="D83" s="4"/>
      <c r="E83" t="str">
        <f>IF(INDEX(LIB[Card],ROW(A72))="","",INDEX(LIB[Card],ROW(A72))&amp;" ("&amp;INDEX(LIB[Level],ROW(A72))&amp;")"&amp;IF(INDEX(LIB[Fused],ROW(A72))="Yes","ƒ",""))</f>
        <v/>
      </c>
      <c r="F83">
        <v>72</v>
      </c>
      <c r="H83" t="str">
        <f>IF(DECK[[#This Row],[Card]]="","",MID(DECK[[#This Row],[Card]],1,FIND(" (",DECK[[#This Row],[Card]])-1))</f>
        <v/>
      </c>
      <c r="I83" t="str">
        <f>IF(DECK[[#This Row],[Card]]="","",MID(DECK[[#This Row],[Card]],FIND("(",DECK[[#This Row],[Card]])+1,1))</f>
        <v/>
      </c>
      <c r="J83" t="str">
        <f>IF(DECK[[#This Row],[Card]]="","",IF(RIGHT(DECK[[#This Row],[Card]])="ƒ","Yes","No"))</f>
        <v/>
      </c>
      <c r="L83" t="str">
        <f t="shared" si="36"/>
        <v>Ash (5) #2</v>
      </c>
      <c r="M83">
        <f t="shared" si="37"/>
        <v>258</v>
      </c>
      <c r="O83" s="6" t="str">
        <f>IF(S83="","",MATCH(MID(S83,1,MIN(FIND(" (",S83),IFERROR(FIND(":",S83),50))-1),CC[CC_Name],0))</f>
        <v/>
      </c>
      <c r="P83" s="5" t="str">
        <f t="shared" si="38"/>
        <v/>
      </c>
      <c r="Q83" s="5" t="str">
        <f t="shared" si="42"/>
        <v/>
      </c>
      <c r="R83" s="5" t="str">
        <f t="shared" si="39"/>
        <v/>
      </c>
      <c r="S83" t="str">
        <f>(INDEX(LIB[ID],ROW(A72)))</f>
        <v/>
      </c>
      <c r="T83" t="str">
        <f>IF(OR(T$5="",$S83=""),"",IFERROR(SUM(PRODUCT(INDEX(CMB[[BA_0O]:[BA_2O]],MATCH(ROUND(MIN(SUM(T$4,$O83/1000),SUM($O83,T$4/1000)),3),CMB[[Cmb_ID]:[Cmb_ID]],0),SUM(N(T$1),N($R83),1)),CHOOSE(AC[[M]:[M]],1,1,0,AC[[AB]:[AB]])),PRODUCT(INDEX(CMB[[BD_0O]:[BD_2O]],MATCH(ROUND(MIN(SUM(T$4,$O83/1000),SUM($O83,T$4/1000)),3),CMB[[Cmb_ID]:[Cmb_ID]],0),SUM(N(T$1),N($R83),1)),CHOOSE(AC[[M]:[M]],1,0,1,AC[[DB]:[DB]])),PRODUCT(SUM(ROUND(AVERAGE(VALUE(T$3),VALUE($P83)),0),CHOOSE(IF(OR(T$1,$R83),4,INDEX(CMB[[Res_Rare]:[Res_Rare]],MATCH(ROUND(MIN(SUM(T$4,$O83/1000),SUM($O83,T$4/1000)),3),CMB[[Cmb_ID]:[Cmb_ID]],0))),-1,-1,0,0)),IF(OR(T$1,$R83),4,INDEX(CMB[[Cmb_Rare]:[Cmb_Rare]],MATCH(ROUND(MIN(SUM(T$4,$O83/1000),SUM($O83,T$4/1000)),3),CMB[[Cmb_ID]:[Cmb_ID]],0))),CHOOSE(AC[[M]:[M]],2,1,1,SUM(AC[[AB]:[DB]])))),""))</f>
        <v/>
      </c>
      <c r="U83" t="str">
        <f>IF(OR(U$5="",$S83=""),"",IFERROR(SUM(PRODUCT(INDEX(CMB[[BA_0O]:[BA_2O]],MATCH(ROUND(MIN(SUM(U$4,$O83/1000),SUM($O83,U$4/1000)),3),CMB[[Cmb_ID]:[Cmb_ID]],0),SUM(N(U$1),N($R83),1)),CHOOSE(AC[[M]:[M]],1,1,0,AC[[AB]:[AB]])),PRODUCT(INDEX(CMB[[BD_0O]:[BD_2O]],MATCH(ROUND(MIN(SUM(U$4,$O83/1000),SUM($O83,U$4/1000)),3),CMB[[Cmb_ID]:[Cmb_ID]],0),SUM(N(U$1),N($R83),1)),CHOOSE(AC[[M]:[M]],1,0,1,AC[[DB]:[DB]])),PRODUCT(SUM(ROUND(AVERAGE(VALUE(U$3),VALUE($P83)),0),CHOOSE(IF(OR(U$1,$R83),4,INDEX(CMB[[Res_Rare]:[Res_Rare]],MATCH(ROUND(MIN(SUM(U$4,$O83/1000),SUM($O83,U$4/1000)),3),CMB[[Cmb_ID]:[Cmb_ID]],0))),-1,-1,0,0)),IF(OR(U$1,$R83),4,INDEX(CMB[[Cmb_Rare]:[Cmb_Rare]],MATCH(ROUND(MIN(SUM(U$4,$O83/1000),SUM($O83,U$4/1000)),3),CMB[[Cmb_ID]:[Cmb_ID]],0))),CHOOSE(AC[[M]:[M]],2,1,1,SUM(AC[[AB]:[DB]])))),""))</f>
        <v/>
      </c>
      <c r="V83" t="str">
        <f>IF(OR(V$5="",$S83=""),"",IFERROR(SUM(PRODUCT(INDEX(CMB[[BA_0O]:[BA_2O]],MATCH(ROUND(MIN(SUM(V$4,$O83/1000),SUM($O83,V$4/1000)),3),CMB[[Cmb_ID]:[Cmb_ID]],0),SUM(N(V$1),N($R83),1)),CHOOSE(AC[[M]:[M]],1,1,0,AC[[AB]:[AB]])),PRODUCT(INDEX(CMB[[BD_0O]:[BD_2O]],MATCH(ROUND(MIN(SUM(V$4,$O83/1000),SUM($O83,V$4/1000)),3),CMB[[Cmb_ID]:[Cmb_ID]],0),SUM(N(V$1),N($R83),1)),CHOOSE(AC[[M]:[M]],1,0,1,AC[[DB]:[DB]])),PRODUCT(SUM(ROUND(AVERAGE(VALUE(V$3),VALUE($P83)),0),CHOOSE(IF(OR(V$1,$R83),4,INDEX(CMB[[Res_Rare]:[Res_Rare]],MATCH(ROUND(MIN(SUM(V$4,$O83/1000),SUM($O83,V$4/1000)),3),CMB[[Cmb_ID]:[Cmb_ID]],0))),-1,-1,0,0)),IF(OR(V$1,$R83),4,INDEX(CMB[[Cmb_Rare]:[Cmb_Rare]],MATCH(ROUND(MIN(SUM(V$4,$O83/1000),SUM($O83,V$4/1000)),3),CMB[[Cmb_ID]:[Cmb_ID]],0))),CHOOSE(AC[[M]:[M]],2,1,1,SUM(AC[[AB]:[DB]])))),""))</f>
        <v/>
      </c>
      <c r="W83" t="str">
        <f>IF(OR(W$5="",$S83=""),"",IFERROR(SUM(PRODUCT(INDEX(CMB[[BA_0O]:[BA_2O]],MATCH(ROUND(MIN(SUM(W$4,$O83/1000),SUM($O83,W$4/1000)),3),CMB[[Cmb_ID]:[Cmb_ID]],0),SUM(N(W$1),N($R83),1)),CHOOSE(AC[[M]:[M]],1,1,0,AC[[AB]:[AB]])),PRODUCT(INDEX(CMB[[BD_0O]:[BD_2O]],MATCH(ROUND(MIN(SUM(W$4,$O83/1000),SUM($O83,W$4/1000)),3),CMB[[Cmb_ID]:[Cmb_ID]],0),SUM(N(W$1),N($R83),1)),CHOOSE(AC[[M]:[M]],1,0,1,AC[[DB]:[DB]])),PRODUCT(SUM(ROUND(AVERAGE(VALUE(W$3),VALUE($P83)),0),CHOOSE(IF(OR(W$1,$R83),4,INDEX(CMB[[Res_Rare]:[Res_Rare]],MATCH(ROUND(MIN(SUM(W$4,$O83/1000),SUM($O83,W$4/1000)),3),CMB[[Cmb_ID]:[Cmb_ID]],0))),-1,-1,0,0)),IF(OR(W$1,$R83),4,INDEX(CMB[[Cmb_Rare]:[Cmb_Rare]],MATCH(ROUND(MIN(SUM(W$4,$O83/1000),SUM($O83,W$4/1000)),3),CMB[[Cmb_ID]:[Cmb_ID]],0))),CHOOSE(AC[[M]:[M]],2,1,1,SUM(AC[[AB]:[DB]])))),""))</f>
        <v/>
      </c>
      <c r="X83" t="str">
        <f>IF(OR(X$5="",$S83=""),"",IFERROR(SUM(PRODUCT(INDEX(CMB[[BA_0O]:[BA_2O]],MATCH(ROUND(MIN(SUM(X$4,$O83/1000),SUM($O83,X$4/1000)),3),CMB[[Cmb_ID]:[Cmb_ID]],0),SUM(N(X$1),N($R83),1)),CHOOSE(AC[[M]:[M]],1,1,0,AC[[AB]:[AB]])),PRODUCT(INDEX(CMB[[BD_0O]:[BD_2O]],MATCH(ROUND(MIN(SUM(X$4,$O83/1000),SUM($O83,X$4/1000)),3),CMB[[Cmb_ID]:[Cmb_ID]],0),SUM(N(X$1),N($R83),1)),CHOOSE(AC[[M]:[M]],1,0,1,AC[[DB]:[DB]])),PRODUCT(SUM(ROUND(AVERAGE(VALUE(X$3),VALUE($P83)),0),CHOOSE(IF(OR(X$1,$R83),4,INDEX(CMB[[Res_Rare]:[Res_Rare]],MATCH(ROUND(MIN(SUM(X$4,$O83/1000),SUM($O83,X$4/1000)),3),CMB[[Cmb_ID]:[Cmb_ID]],0))),-1,-1,0,0)),IF(OR(X$1,$R83),4,INDEX(CMB[[Cmb_Rare]:[Cmb_Rare]],MATCH(ROUND(MIN(SUM(X$4,$O83/1000),SUM($O83,X$4/1000)),3),CMB[[Cmb_ID]:[Cmb_ID]],0))),CHOOSE(AC[[M]:[M]],2,1,1,SUM(AC[[AB]:[DB]])))),""))</f>
        <v/>
      </c>
      <c r="Y83" t="str">
        <f>IF(OR(Y$5="",$S83=""),"",IFERROR(SUM(PRODUCT(INDEX(CMB[[BA_0O]:[BA_2O]],MATCH(ROUND(MIN(SUM(Y$4,$O83/1000),SUM($O83,Y$4/1000)),3),CMB[[Cmb_ID]:[Cmb_ID]],0),SUM(N(Y$1),N($R83),1)),CHOOSE(AC[[M]:[M]],1,1,0,AC[[AB]:[AB]])),PRODUCT(INDEX(CMB[[BD_0O]:[BD_2O]],MATCH(ROUND(MIN(SUM(Y$4,$O83/1000),SUM($O83,Y$4/1000)),3),CMB[[Cmb_ID]:[Cmb_ID]],0),SUM(N(Y$1),N($R83),1)),CHOOSE(AC[[M]:[M]],1,0,1,AC[[DB]:[DB]])),PRODUCT(SUM(ROUND(AVERAGE(VALUE(Y$3),VALUE($P83)),0),CHOOSE(IF(OR(Y$1,$R83),4,INDEX(CMB[[Res_Rare]:[Res_Rare]],MATCH(ROUND(MIN(SUM(Y$4,$O83/1000),SUM($O83,Y$4/1000)),3),CMB[[Cmb_ID]:[Cmb_ID]],0))),-1,-1,0,0)),IF(OR(Y$1,$R83),4,INDEX(CMB[[Cmb_Rare]:[Cmb_Rare]],MATCH(ROUND(MIN(SUM(Y$4,$O83/1000),SUM($O83,Y$4/1000)),3),CMB[[Cmb_ID]:[Cmb_ID]],0))),CHOOSE(AC[[M]:[M]],2,1,1,SUM(AC[[AB]:[DB]])))),""))</f>
        <v/>
      </c>
      <c r="Z83" t="str">
        <f>IF(OR(Z$5="",$S83=""),"",IFERROR(SUM(PRODUCT(INDEX(CMB[[BA_0O]:[BA_2O]],MATCH(ROUND(MIN(SUM(Z$4,$O83/1000),SUM($O83,Z$4/1000)),3),CMB[[Cmb_ID]:[Cmb_ID]],0),SUM(N(Z$1),N($R83),1)),CHOOSE(AC[[M]:[M]],1,1,0,AC[[AB]:[AB]])),PRODUCT(INDEX(CMB[[BD_0O]:[BD_2O]],MATCH(ROUND(MIN(SUM(Z$4,$O83/1000),SUM($O83,Z$4/1000)),3),CMB[[Cmb_ID]:[Cmb_ID]],0),SUM(N(Z$1),N($R83),1)),CHOOSE(AC[[M]:[M]],1,0,1,AC[[DB]:[DB]])),PRODUCT(SUM(ROUND(AVERAGE(VALUE(Z$3),VALUE($P83)),0),CHOOSE(IF(OR(Z$1,$R83),4,INDEX(CMB[[Res_Rare]:[Res_Rare]],MATCH(ROUND(MIN(SUM(Z$4,$O83/1000),SUM($O83,Z$4/1000)),3),CMB[[Cmb_ID]:[Cmb_ID]],0))),-1,-1,0,0)),IF(OR(Z$1,$R83),4,INDEX(CMB[[Cmb_Rare]:[Cmb_Rare]],MATCH(ROUND(MIN(SUM(Z$4,$O83/1000),SUM($O83,Z$4/1000)),3),CMB[[Cmb_ID]:[Cmb_ID]],0))),CHOOSE(AC[[M]:[M]],2,1,1,SUM(AC[[AB]:[DB]])))),""))</f>
        <v/>
      </c>
      <c r="AA83" t="str">
        <f>IF(OR(AA$5="",$S83=""),"",IFERROR(SUM(PRODUCT(INDEX(CMB[[BA_0O]:[BA_2O]],MATCH(ROUND(MIN(SUM(AA$4,$O83/1000),SUM($O83,AA$4/1000)),3),CMB[[Cmb_ID]:[Cmb_ID]],0),SUM(N(AA$1),N($R83),1)),CHOOSE(AC[[M]:[M]],1,1,0,AC[[AB]:[AB]])),PRODUCT(INDEX(CMB[[BD_0O]:[BD_2O]],MATCH(ROUND(MIN(SUM(AA$4,$O83/1000),SUM($O83,AA$4/1000)),3),CMB[[Cmb_ID]:[Cmb_ID]],0),SUM(N(AA$1),N($R83),1)),CHOOSE(AC[[M]:[M]],1,0,1,AC[[DB]:[DB]])),PRODUCT(SUM(ROUND(AVERAGE(VALUE(AA$3),VALUE($P83)),0),CHOOSE(IF(OR(AA$1,$R83),4,INDEX(CMB[[Res_Rare]:[Res_Rare]],MATCH(ROUND(MIN(SUM(AA$4,$O83/1000),SUM($O83,AA$4/1000)),3),CMB[[Cmb_ID]:[Cmb_ID]],0))),-1,-1,0,0)),IF(OR(AA$1,$R83),4,INDEX(CMB[[Cmb_Rare]:[Cmb_Rare]],MATCH(ROUND(MIN(SUM(AA$4,$O83/1000),SUM($O83,AA$4/1000)),3),CMB[[Cmb_ID]:[Cmb_ID]],0))),CHOOSE(AC[[M]:[M]],2,1,1,SUM(AC[[AB]:[DB]])))),""))</f>
        <v/>
      </c>
      <c r="AB83" t="str">
        <f>IF(OR(AB$5="",$S83=""),"",IFERROR(SUM(PRODUCT(INDEX(CMB[[BA_0O]:[BA_2O]],MATCH(ROUND(MIN(SUM(AB$4,$O83/1000),SUM($O83,AB$4/1000)),3),CMB[[Cmb_ID]:[Cmb_ID]],0),SUM(N(AB$1),N($R83),1)),CHOOSE(AC[[M]:[M]],1,1,0,AC[[AB]:[AB]])),PRODUCT(INDEX(CMB[[BD_0O]:[BD_2O]],MATCH(ROUND(MIN(SUM(AB$4,$O83/1000),SUM($O83,AB$4/1000)),3),CMB[[Cmb_ID]:[Cmb_ID]],0),SUM(N(AB$1),N($R83),1)),CHOOSE(AC[[M]:[M]],1,0,1,AC[[DB]:[DB]])),PRODUCT(SUM(ROUND(AVERAGE(VALUE(AB$3),VALUE($P83)),0),CHOOSE(IF(OR(AB$1,$R83),4,INDEX(CMB[[Res_Rare]:[Res_Rare]],MATCH(ROUND(MIN(SUM(AB$4,$O83/1000),SUM($O83,AB$4/1000)),3),CMB[[Cmb_ID]:[Cmb_ID]],0))),-1,-1,0,0)),IF(OR(AB$1,$R83),4,INDEX(CMB[[Cmb_Rare]:[Cmb_Rare]],MATCH(ROUND(MIN(SUM(AB$4,$O83/1000),SUM($O83,AB$4/1000)),3),CMB[[Cmb_ID]:[Cmb_ID]],0))),CHOOSE(AC[[M]:[M]],2,1,1,SUM(AC[[AB]:[DB]])))),""))</f>
        <v/>
      </c>
      <c r="AC83" t="str">
        <f>IF(OR(AC$5="",$S83=""),"",IFERROR(SUM(PRODUCT(INDEX(CMB[[BA_0O]:[BA_2O]],MATCH(ROUND(MIN(SUM(AC$4,$O83/1000),SUM($O83,AC$4/1000)),3),CMB[[Cmb_ID]:[Cmb_ID]],0),SUM(N(AC$1),N($R83),1)),CHOOSE(AC[[M]:[M]],1,1,0,AC[[AB]:[AB]])),PRODUCT(INDEX(CMB[[BD_0O]:[BD_2O]],MATCH(ROUND(MIN(SUM(AC$4,$O83/1000),SUM($O83,AC$4/1000)),3),CMB[[Cmb_ID]:[Cmb_ID]],0),SUM(N(AC$1),N($R83),1)),CHOOSE(AC[[M]:[M]],1,0,1,AC[[DB]:[DB]])),PRODUCT(SUM(ROUND(AVERAGE(VALUE(AC$3),VALUE($P83)),0),CHOOSE(IF(OR(AC$1,$R83),4,INDEX(CMB[[Res_Rare]:[Res_Rare]],MATCH(ROUND(MIN(SUM(AC$4,$O83/1000),SUM($O83,AC$4/1000)),3),CMB[[Cmb_ID]:[Cmb_ID]],0))),-1,-1,0,0)),IF(OR(AC$1,$R83),4,INDEX(CMB[[Cmb_Rare]:[Cmb_Rare]],MATCH(ROUND(MIN(SUM(AC$4,$O83/1000),SUM($O83,AC$4/1000)),3),CMB[[Cmb_ID]:[Cmb_ID]],0))),CHOOSE(AC[[M]:[M]],2,1,1,SUM(AC[[AB]:[DB]])))),""))</f>
        <v/>
      </c>
      <c r="AD83" t="str">
        <f>IF(OR(AD$5="",$S83=""),"",IFERROR(SUM(PRODUCT(INDEX(CMB[[BA_0O]:[BA_2O]],MATCH(ROUND(MIN(SUM(AD$4,$O83/1000),SUM($O83,AD$4/1000)),3),CMB[[Cmb_ID]:[Cmb_ID]],0),SUM(N(AD$1),N($R83),1)),CHOOSE(AC[[M]:[M]],1,1,0,AC[[AB]:[AB]])),PRODUCT(INDEX(CMB[[BD_0O]:[BD_2O]],MATCH(ROUND(MIN(SUM(AD$4,$O83/1000),SUM($O83,AD$4/1000)),3),CMB[[Cmb_ID]:[Cmb_ID]],0),SUM(N(AD$1),N($R83),1)),CHOOSE(AC[[M]:[M]],1,0,1,AC[[DB]:[DB]])),PRODUCT(SUM(ROUND(AVERAGE(VALUE(AD$3),VALUE($P83)),0),CHOOSE(IF(OR(AD$1,$R83),4,INDEX(CMB[[Res_Rare]:[Res_Rare]],MATCH(ROUND(MIN(SUM(AD$4,$O83/1000),SUM($O83,AD$4/1000)),3),CMB[[Cmb_ID]:[Cmb_ID]],0))),-1,-1,0,0)),IF(OR(AD$1,$R83),4,INDEX(CMB[[Cmb_Rare]:[Cmb_Rare]],MATCH(ROUND(MIN(SUM(AD$4,$O83/1000),SUM($O83,AD$4/1000)),3),CMB[[Cmb_ID]:[Cmb_ID]],0))),CHOOSE(AC[[M]:[M]],2,1,1,SUM(AC[[AB]:[DB]])))),""))</f>
        <v/>
      </c>
      <c r="AE83" t="str">
        <f>IF(OR(AE$5="",$S83=""),"",IFERROR(SUM(PRODUCT(INDEX(CMB[[BA_0O]:[BA_2O]],MATCH(ROUND(MIN(SUM(AE$4,$O83/1000),SUM($O83,AE$4/1000)),3),CMB[[Cmb_ID]:[Cmb_ID]],0),SUM(N(AE$1),N($R83),1)),CHOOSE(AC[[M]:[M]],1,1,0,AC[[AB]:[AB]])),PRODUCT(INDEX(CMB[[BD_0O]:[BD_2O]],MATCH(ROUND(MIN(SUM(AE$4,$O83/1000),SUM($O83,AE$4/1000)),3),CMB[[Cmb_ID]:[Cmb_ID]],0),SUM(N(AE$1),N($R83),1)),CHOOSE(AC[[M]:[M]],1,0,1,AC[[DB]:[DB]])),PRODUCT(SUM(ROUND(AVERAGE(VALUE(AE$3),VALUE($P83)),0),CHOOSE(IF(OR(AE$1,$R83),4,INDEX(CMB[[Res_Rare]:[Res_Rare]],MATCH(ROUND(MIN(SUM(AE$4,$O83/1000),SUM($O83,AE$4/1000)),3),CMB[[Cmb_ID]:[Cmb_ID]],0))),-1,-1,0,0)),IF(OR(AE$1,$R83),4,INDEX(CMB[[Cmb_Rare]:[Cmb_Rare]],MATCH(ROUND(MIN(SUM(AE$4,$O83/1000),SUM($O83,AE$4/1000)),3),CMB[[Cmb_ID]:[Cmb_ID]],0))),CHOOSE(AC[[M]:[M]],2,1,1,SUM(AC[[AB]:[DB]])))),""))</f>
        <v/>
      </c>
      <c r="AF83" t="str">
        <f>IF(OR(AF$5="",$S83=""),"",IFERROR(SUM(PRODUCT(INDEX(CMB[[BA_0O]:[BA_2O]],MATCH(ROUND(MIN(SUM(AF$4,$O83/1000),SUM($O83,AF$4/1000)),3),CMB[[Cmb_ID]:[Cmb_ID]],0),SUM(N(AF$1),N($R83),1)),CHOOSE(AC[[M]:[M]],1,1,0,AC[[AB]:[AB]])),PRODUCT(INDEX(CMB[[BD_0O]:[BD_2O]],MATCH(ROUND(MIN(SUM(AF$4,$O83/1000),SUM($O83,AF$4/1000)),3),CMB[[Cmb_ID]:[Cmb_ID]],0),SUM(N(AF$1),N($R83),1)),CHOOSE(AC[[M]:[M]],1,0,1,AC[[DB]:[DB]])),PRODUCT(SUM(ROUND(AVERAGE(VALUE(AF$3),VALUE($P83)),0),CHOOSE(IF(OR(AF$1,$R83),4,INDEX(CMB[[Res_Rare]:[Res_Rare]],MATCH(ROUND(MIN(SUM(AF$4,$O83/1000),SUM($O83,AF$4/1000)),3),CMB[[Cmb_ID]:[Cmb_ID]],0))),-1,-1,0,0)),IF(OR(AF$1,$R83),4,INDEX(CMB[[Cmb_Rare]:[Cmb_Rare]],MATCH(ROUND(MIN(SUM(AF$4,$O83/1000),SUM($O83,AF$4/1000)),3),CMB[[Cmb_ID]:[Cmb_ID]],0))),CHOOSE(AC[[M]:[M]],2,1,1,SUM(AC[[AB]:[DB]])))),""))</f>
        <v/>
      </c>
      <c r="AG83" t="str">
        <f>IF(OR(AG$5="",$S83=""),"",IFERROR(SUM(PRODUCT(INDEX(CMB[[BA_0O]:[BA_2O]],MATCH(ROUND(MIN(SUM(AG$4,$O83/1000),SUM($O83,AG$4/1000)),3),CMB[[Cmb_ID]:[Cmb_ID]],0),SUM(N(AG$1),N($R83),1)),CHOOSE(AC[[M]:[M]],1,1,0,AC[[AB]:[AB]])),PRODUCT(INDEX(CMB[[BD_0O]:[BD_2O]],MATCH(ROUND(MIN(SUM(AG$4,$O83/1000),SUM($O83,AG$4/1000)),3),CMB[[Cmb_ID]:[Cmb_ID]],0),SUM(N(AG$1),N($R83),1)),CHOOSE(AC[[M]:[M]],1,0,1,AC[[DB]:[DB]])),PRODUCT(SUM(ROUND(AVERAGE(VALUE(AG$3),VALUE($P83)),0),CHOOSE(IF(OR(AG$1,$R83),4,INDEX(CMB[[Res_Rare]:[Res_Rare]],MATCH(ROUND(MIN(SUM(AG$4,$O83/1000),SUM($O83,AG$4/1000)),3),CMB[[Cmb_ID]:[Cmb_ID]],0))),-1,-1,0,0)),IF(OR(AG$1,$R83),4,INDEX(CMB[[Cmb_Rare]:[Cmb_Rare]],MATCH(ROUND(MIN(SUM(AG$4,$O83/1000),SUM($O83,AG$4/1000)),3),CMB[[Cmb_ID]:[Cmb_ID]],0))),CHOOSE(AC[[M]:[M]],2,1,1,SUM(AC[[AB]:[DB]])))),""))</f>
        <v/>
      </c>
      <c r="AH83" t="str">
        <f>IF(OR(AH$5="",$S83=""),"",IFERROR(SUM(PRODUCT(INDEX(CMB[[BA_0O]:[BA_2O]],MATCH(ROUND(MIN(SUM(AH$4,$O83/1000),SUM($O83,AH$4/1000)),3),CMB[[Cmb_ID]:[Cmb_ID]],0),SUM(N(AH$1),N($R83),1)),CHOOSE(AC[[M]:[M]],1,1,0,AC[[AB]:[AB]])),PRODUCT(INDEX(CMB[[BD_0O]:[BD_2O]],MATCH(ROUND(MIN(SUM(AH$4,$O83/1000),SUM($O83,AH$4/1000)),3),CMB[[Cmb_ID]:[Cmb_ID]],0),SUM(N(AH$1),N($R83),1)),CHOOSE(AC[[M]:[M]],1,0,1,AC[[DB]:[DB]])),PRODUCT(SUM(ROUND(AVERAGE(VALUE(AH$3),VALUE($P83)),0),CHOOSE(IF(OR(AH$1,$R83),4,INDEX(CMB[[Res_Rare]:[Res_Rare]],MATCH(ROUND(MIN(SUM(AH$4,$O83/1000),SUM($O83,AH$4/1000)),3),CMB[[Cmb_ID]:[Cmb_ID]],0))),-1,-1,0,0)),IF(OR(AH$1,$R83),4,INDEX(CMB[[Cmb_Rare]:[Cmb_Rare]],MATCH(ROUND(MIN(SUM(AH$4,$O83/1000),SUM($O83,AH$4/1000)),3),CMB[[Cmb_ID]:[Cmb_ID]],0))),CHOOSE(AC[[M]:[M]],2,1,1,SUM(AC[[AB]:[DB]])))),""))</f>
        <v/>
      </c>
      <c r="AI83" t="str">
        <f>IF(OR(AI$5="",$S83=""),"",IFERROR(SUM(PRODUCT(INDEX(CMB[[BA_0O]:[BA_2O]],MATCH(ROUND(MIN(SUM(AI$4,$O83/1000),SUM($O83,AI$4/1000)),3),CMB[[Cmb_ID]:[Cmb_ID]],0),SUM(N(AI$1),N($R83),1)),CHOOSE(AC[[M]:[M]],1,1,0,AC[[AB]:[AB]])),PRODUCT(INDEX(CMB[[BD_0O]:[BD_2O]],MATCH(ROUND(MIN(SUM(AI$4,$O83/1000),SUM($O83,AI$4/1000)),3),CMB[[Cmb_ID]:[Cmb_ID]],0),SUM(N(AI$1),N($R83),1)),CHOOSE(AC[[M]:[M]],1,0,1,AC[[DB]:[DB]])),PRODUCT(SUM(ROUND(AVERAGE(VALUE(AI$3),VALUE($P83)),0),CHOOSE(IF(OR(AI$1,$R83),4,INDEX(CMB[[Res_Rare]:[Res_Rare]],MATCH(ROUND(MIN(SUM(AI$4,$O83/1000),SUM($O83,AI$4/1000)),3),CMB[[Cmb_ID]:[Cmb_ID]],0))),-1,-1,0,0)),IF(OR(AI$1,$R83),4,INDEX(CMB[[Cmb_Rare]:[Cmb_Rare]],MATCH(ROUND(MIN(SUM(AI$4,$O83/1000),SUM($O83,AI$4/1000)),3),CMB[[Cmb_ID]:[Cmb_ID]],0))),CHOOSE(AC[[M]:[M]],2,1,1,SUM(AC[[AB]:[DB]])))),""))</f>
        <v/>
      </c>
      <c r="AJ83" t="str">
        <f>IF(OR(AJ$5="",$S83=""),"",IFERROR(SUM(PRODUCT(INDEX(CMB[[BA_0O]:[BA_2O]],MATCH(ROUND(MIN(SUM(AJ$4,$O83/1000),SUM($O83,AJ$4/1000)),3),CMB[[Cmb_ID]:[Cmb_ID]],0),SUM(N(AJ$1),N($R83),1)),CHOOSE(AC[[M]:[M]],1,1,0,AC[[AB]:[AB]])),PRODUCT(INDEX(CMB[[BD_0O]:[BD_2O]],MATCH(ROUND(MIN(SUM(AJ$4,$O83/1000),SUM($O83,AJ$4/1000)),3),CMB[[Cmb_ID]:[Cmb_ID]],0),SUM(N(AJ$1),N($R83),1)),CHOOSE(AC[[M]:[M]],1,0,1,AC[[DB]:[DB]])),PRODUCT(SUM(ROUND(AVERAGE(VALUE(AJ$3),VALUE($P83)),0),CHOOSE(IF(OR(AJ$1,$R83),4,INDEX(CMB[[Res_Rare]:[Res_Rare]],MATCH(ROUND(MIN(SUM(AJ$4,$O83/1000),SUM($O83,AJ$4/1000)),3),CMB[[Cmb_ID]:[Cmb_ID]],0))),-1,-1,0,0)),IF(OR(AJ$1,$R83),4,INDEX(CMB[[Cmb_Rare]:[Cmb_Rare]],MATCH(ROUND(MIN(SUM(AJ$4,$O83/1000),SUM($O83,AJ$4/1000)),3),CMB[[Cmb_ID]:[Cmb_ID]],0))),CHOOSE(AC[[M]:[M]],2,1,1,SUM(AC[[AB]:[DB]])))),""))</f>
        <v/>
      </c>
      <c r="AK83" t="str">
        <f>IF(OR(AK$5="",$S83=""),"",IFERROR(SUM(PRODUCT(INDEX(CMB[[BA_0O]:[BA_2O]],MATCH(ROUND(MIN(SUM(AK$4,$O83/1000),SUM($O83,AK$4/1000)),3),CMB[[Cmb_ID]:[Cmb_ID]],0),SUM(N(AK$1),N($R83),1)),CHOOSE(AC[[M]:[M]],1,1,0,AC[[AB]:[AB]])),PRODUCT(INDEX(CMB[[BD_0O]:[BD_2O]],MATCH(ROUND(MIN(SUM(AK$4,$O83/1000),SUM($O83,AK$4/1000)),3),CMB[[Cmb_ID]:[Cmb_ID]],0),SUM(N(AK$1),N($R83),1)),CHOOSE(AC[[M]:[M]],1,0,1,AC[[DB]:[DB]])),PRODUCT(SUM(ROUND(AVERAGE(VALUE(AK$3),VALUE($P83)),0),CHOOSE(IF(OR(AK$1,$R83),4,INDEX(CMB[[Res_Rare]:[Res_Rare]],MATCH(ROUND(MIN(SUM(AK$4,$O83/1000),SUM($O83,AK$4/1000)),3),CMB[[Cmb_ID]:[Cmb_ID]],0))),-1,-1,0,0)),IF(OR(AK$1,$R83),4,INDEX(CMB[[Cmb_Rare]:[Cmb_Rare]],MATCH(ROUND(MIN(SUM(AK$4,$O83/1000),SUM($O83,AK$4/1000)),3),CMB[[Cmb_ID]:[Cmb_ID]],0))),CHOOSE(AC[[M]:[M]],2,1,1,SUM(AC[[AB]:[DB]])))),""))</f>
        <v/>
      </c>
      <c r="AL83" t="str">
        <f>IF(OR(AL$5="",$S83=""),"",IFERROR(SUM(PRODUCT(INDEX(CMB[[BA_0O]:[BA_2O]],MATCH(ROUND(MIN(SUM(AL$4,$O83/1000),SUM($O83,AL$4/1000)),3),CMB[[Cmb_ID]:[Cmb_ID]],0),SUM(N(AL$1),N($R83),1)),CHOOSE(AC[[M]:[M]],1,1,0,AC[[AB]:[AB]])),PRODUCT(INDEX(CMB[[BD_0O]:[BD_2O]],MATCH(ROUND(MIN(SUM(AL$4,$O83/1000),SUM($O83,AL$4/1000)),3),CMB[[Cmb_ID]:[Cmb_ID]],0),SUM(N(AL$1),N($R83),1)),CHOOSE(AC[[M]:[M]],1,0,1,AC[[DB]:[DB]])),PRODUCT(SUM(ROUND(AVERAGE(VALUE(AL$3),VALUE($P83)),0),CHOOSE(IF(OR(AL$1,$R83),4,INDEX(CMB[[Res_Rare]:[Res_Rare]],MATCH(ROUND(MIN(SUM(AL$4,$O83/1000),SUM($O83,AL$4/1000)),3),CMB[[Cmb_ID]:[Cmb_ID]],0))),-1,-1,0,0)),IF(OR(AL$1,$R83),4,INDEX(CMB[[Cmb_Rare]:[Cmb_Rare]],MATCH(ROUND(MIN(SUM(AL$4,$O83/1000),SUM($O83,AL$4/1000)),3),CMB[[Cmb_ID]:[Cmb_ID]],0))),CHOOSE(AC[[M]:[M]],2,1,1,SUM(AC[[AB]:[DB]])))),""))</f>
        <v/>
      </c>
      <c r="AM83" t="str">
        <f>IF(OR(AM$5="",$S83=""),"",IFERROR(SUM(PRODUCT(INDEX(CMB[[BA_0O]:[BA_2O]],MATCH(ROUND(MIN(SUM(AM$4,$O83/1000),SUM($O83,AM$4/1000)),3),CMB[[Cmb_ID]:[Cmb_ID]],0),SUM(N(AM$1),N($R83),1)),CHOOSE(AC[[M]:[M]],1,1,0,AC[[AB]:[AB]])),PRODUCT(INDEX(CMB[[BD_0O]:[BD_2O]],MATCH(ROUND(MIN(SUM(AM$4,$O83/1000),SUM($O83,AM$4/1000)),3),CMB[[Cmb_ID]:[Cmb_ID]],0),SUM(N(AM$1),N($R83),1)),CHOOSE(AC[[M]:[M]],1,0,1,AC[[DB]:[DB]])),PRODUCT(SUM(ROUND(AVERAGE(VALUE(AM$3),VALUE($P83)),0),CHOOSE(IF(OR(AM$1,$R83),4,INDEX(CMB[[Res_Rare]:[Res_Rare]],MATCH(ROUND(MIN(SUM(AM$4,$O83/1000),SUM($O83,AM$4/1000)),3),CMB[[Cmb_ID]:[Cmb_ID]],0))),-1,-1,0,0)),IF(OR(AM$1,$R83),4,INDEX(CMB[[Cmb_Rare]:[Cmb_Rare]],MATCH(ROUND(MIN(SUM(AM$4,$O83/1000),SUM($O83,AM$4/1000)),3),CMB[[Cmb_ID]:[Cmb_ID]],0))),CHOOSE(AC[[M]:[M]],2,1,1,SUM(AC[[AB]:[DB]])))),""))</f>
        <v/>
      </c>
      <c r="AN83" t="str">
        <f>IF(OR(AN$5="",$S83=""),"",IFERROR(SUM(PRODUCT(INDEX(CMB[[BA_0O]:[BA_2O]],MATCH(ROUND(MIN(SUM(AN$4,$O83/1000),SUM($O83,AN$4/1000)),3),CMB[[Cmb_ID]:[Cmb_ID]],0),SUM(N(AN$1),N($R83),1)),CHOOSE(AC[[M]:[M]],1,1,0,AC[[AB]:[AB]])),PRODUCT(INDEX(CMB[[BD_0O]:[BD_2O]],MATCH(ROUND(MIN(SUM(AN$4,$O83/1000),SUM($O83,AN$4/1000)),3),CMB[[Cmb_ID]:[Cmb_ID]],0),SUM(N(AN$1),N($R83),1)),CHOOSE(AC[[M]:[M]],1,0,1,AC[[DB]:[DB]])),PRODUCT(SUM(ROUND(AVERAGE(VALUE(AN$3),VALUE($P83)),0),CHOOSE(IF(OR(AN$1,$R83),4,INDEX(CMB[[Res_Rare]:[Res_Rare]],MATCH(ROUND(MIN(SUM(AN$4,$O83/1000),SUM($O83,AN$4/1000)),3),CMB[[Cmb_ID]:[Cmb_ID]],0))),-1,-1,0,0)),IF(OR(AN$1,$R83),4,INDEX(CMB[[Cmb_Rare]:[Cmb_Rare]],MATCH(ROUND(MIN(SUM(AN$4,$O83/1000),SUM($O83,AN$4/1000)),3),CMB[[Cmb_ID]:[Cmb_ID]],0))),CHOOSE(AC[[M]:[M]],2,1,1,SUM(AC[[AB]:[DB]])))),""))</f>
        <v/>
      </c>
      <c r="AO83" t="str">
        <f>IF(OR(AO$5="",$S83=""),"",IFERROR(SUM(PRODUCT(INDEX(CMB[[BA_0O]:[BA_2O]],MATCH(ROUND(MIN(SUM(AO$4,$O83/1000),SUM($O83,AO$4/1000)),3),CMB[[Cmb_ID]:[Cmb_ID]],0),SUM(N(AO$1),N($R83),1)),CHOOSE(AC[[M]:[M]],1,1,0,AC[[AB]:[AB]])),PRODUCT(INDEX(CMB[[BD_0O]:[BD_2O]],MATCH(ROUND(MIN(SUM(AO$4,$O83/1000),SUM($O83,AO$4/1000)),3),CMB[[Cmb_ID]:[Cmb_ID]],0),SUM(N(AO$1),N($R83),1)),CHOOSE(AC[[M]:[M]],1,0,1,AC[[DB]:[DB]])),PRODUCT(SUM(ROUND(AVERAGE(VALUE(AO$3),VALUE($P83)),0),CHOOSE(IF(OR(AO$1,$R83),4,INDEX(CMB[[Res_Rare]:[Res_Rare]],MATCH(ROUND(MIN(SUM(AO$4,$O83/1000),SUM($O83,AO$4/1000)),3),CMB[[Cmb_ID]:[Cmb_ID]],0))),-1,-1,0,0)),IF(OR(AO$1,$R83),4,INDEX(CMB[[Cmb_Rare]:[Cmb_Rare]],MATCH(ROUND(MIN(SUM(AO$4,$O83/1000),SUM($O83,AO$4/1000)),3),CMB[[Cmb_ID]:[Cmb_ID]],0))),CHOOSE(AC[[M]:[M]],2,1,1,SUM(AC[[AB]:[DB]])))),""))</f>
        <v/>
      </c>
      <c r="AP83" t="str">
        <f>IF(OR(AP$5="",$S83=""),"",IFERROR(SUM(PRODUCT(INDEX(CMB[[BA_0O]:[BA_2O]],MATCH(ROUND(MIN(SUM(AP$4,$O83/1000),SUM($O83,AP$4/1000)),3),CMB[[Cmb_ID]:[Cmb_ID]],0),SUM(N(AP$1),N($R83),1)),CHOOSE(AC[[M]:[M]],1,1,0,AC[[AB]:[AB]])),PRODUCT(INDEX(CMB[[BD_0O]:[BD_2O]],MATCH(ROUND(MIN(SUM(AP$4,$O83/1000),SUM($O83,AP$4/1000)),3),CMB[[Cmb_ID]:[Cmb_ID]],0),SUM(N(AP$1),N($R83),1)),CHOOSE(AC[[M]:[M]],1,0,1,AC[[DB]:[DB]])),PRODUCT(SUM(ROUND(AVERAGE(VALUE(AP$3),VALUE($P83)),0),CHOOSE(IF(OR(AP$1,$R83),4,INDEX(CMB[[Res_Rare]:[Res_Rare]],MATCH(ROUND(MIN(SUM(AP$4,$O83/1000),SUM($O83,AP$4/1000)),3),CMB[[Cmb_ID]:[Cmb_ID]],0))),-1,-1,0,0)),IF(OR(AP$1,$R83),4,INDEX(CMB[[Cmb_Rare]:[Cmb_Rare]],MATCH(ROUND(MIN(SUM(AP$4,$O83/1000),SUM($O83,AP$4/1000)),3),CMB[[Cmb_ID]:[Cmb_ID]],0))),CHOOSE(AC[[M]:[M]],2,1,1,SUM(AC[[AB]:[DB]])))),""))</f>
        <v/>
      </c>
      <c r="AQ83" t="str">
        <f>IF(OR(AQ$5="",$S83=""),"",IFERROR(SUM(PRODUCT(INDEX(CMB[[BA_0O]:[BA_2O]],MATCH(ROUND(MIN(SUM(AQ$4,$O83/1000),SUM($O83,AQ$4/1000)),3),CMB[[Cmb_ID]:[Cmb_ID]],0),SUM(N(AQ$1),N($R83),1)),CHOOSE(AC[[M]:[M]],1,1,0,AC[[AB]:[AB]])),PRODUCT(INDEX(CMB[[BD_0O]:[BD_2O]],MATCH(ROUND(MIN(SUM(AQ$4,$O83/1000),SUM($O83,AQ$4/1000)),3),CMB[[Cmb_ID]:[Cmb_ID]],0),SUM(N(AQ$1),N($R83),1)),CHOOSE(AC[[M]:[M]],1,0,1,AC[[DB]:[DB]])),PRODUCT(SUM(ROUND(AVERAGE(VALUE(AQ$3),VALUE($P83)),0),CHOOSE(IF(OR(AQ$1,$R83),4,INDEX(CMB[[Res_Rare]:[Res_Rare]],MATCH(ROUND(MIN(SUM(AQ$4,$O83/1000),SUM($O83,AQ$4/1000)),3),CMB[[Cmb_ID]:[Cmb_ID]],0))),-1,-1,0,0)),IF(OR(AQ$1,$R83),4,INDEX(CMB[[Cmb_Rare]:[Cmb_Rare]],MATCH(ROUND(MIN(SUM(AQ$4,$O83/1000),SUM($O83,AQ$4/1000)),3),CMB[[Cmb_ID]:[Cmb_ID]],0))),CHOOSE(AC[[M]:[M]],2,1,1,SUM(AC[[AB]:[DB]])))),""))</f>
        <v/>
      </c>
      <c r="AR83" t="str">
        <f>IF(OR(AR$5="",$S83=""),"",IFERROR(SUM(PRODUCT(INDEX(CMB[[BA_0O]:[BA_2O]],MATCH(ROUND(MIN(SUM(AR$4,$O83/1000),SUM($O83,AR$4/1000)),3),CMB[[Cmb_ID]:[Cmb_ID]],0),SUM(N(AR$1),N($R83),1)),CHOOSE(AC[[M]:[M]],1,1,0,AC[[AB]:[AB]])),PRODUCT(INDEX(CMB[[BD_0O]:[BD_2O]],MATCH(ROUND(MIN(SUM(AR$4,$O83/1000),SUM($O83,AR$4/1000)),3),CMB[[Cmb_ID]:[Cmb_ID]],0),SUM(N(AR$1),N($R83),1)),CHOOSE(AC[[M]:[M]],1,0,1,AC[[DB]:[DB]])),PRODUCT(SUM(ROUND(AVERAGE(VALUE(AR$3),VALUE($P83)),0),CHOOSE(IF(OR(AR$1,$R83),4,INDEX(CMB[[Res_Rare]:[Res_Rare]],MATCH(ROUND(MIN(SUM(AR$4,$O83/1000),SUM($O83,AR$4/1000)),3),CMB[[Cmb_ID]:[Cmb_ID]],0))),-1,-1,0,0)),IF(OR(AR$1,$R83),4,INDEX(CMB[[Cmb_Rare]:[Cmb_Rare]],MATCH(ROUND(MIN(SUM(AR$4,$O83/1000),SUM($O83,AR$4/1000)),3),CMB[[Cmb_ID]:[Cmb_ID]],0))),CHOOSE(AC[[M]:[M]],2,1,1,SUM(AC[[AB]:[DB]])))),""))</f>
        <v/>
      </c>
      <c r="AS83" t="str">
        <f>IF(OR(AS$5="",$S83=""),"",IFERROR(SUM(PRODUCT(INDEX(CMB[[BA_0O]:[BA_2O]],MATCH(ROUND(MIN(SUM(AS$4,$O83/1000),SUM($O83,AS$4/1000)),3),CMB[[Cmb_ID]:[Cmb_ID]],0),SUM(N(AS$1),N($R83),1)),CHOOSE(AC[[M]:[M]],1,1,0,AC[[AB]:[AB]])),PRODUCT(INDEX(CMB[[BD_0O]:[BD_2O]],MATCH(ROUND(MIN(SUM(AS$4,$O83/1000),SUM($O83,AS$4/1000)),3),CMB[[Cmb_ID]:[Cmb_ID]],0),SUM(N(AS$1),N($R83),1)),CHOOSE(AC[[M]:[M]],1,0,1,AC[[DB]:[DB]])),PRODUCT(SUM(ROUND(AVERAGE(VALUE(AS$3),VALUE($P83)),0),CHOOSE(IF(OR(AS$1,$R83),4,INDEX(CMB[[Res_Rare]:[Res_Rare]],MATCH(ROUND(MIN(SUM(AS$4,$O83/1000),SUM($O83,AS$4/1000)),3),CMB[[Cmb_ID]:[Cmb_ID]],0))),-1,-1,0,0)),IF(OR(AS$1,$R83),4,INDEX(CMB[[Cmb_Rare]:[Cmb_Rare]],MATCH(ROUND(MIN(SUM(AS$4,$O83/1000),SUM($O83,AS$4/1000)),3),CMB[[Cmb_ID]:[Cmb_ID]],0))),CHOOSE(AC[[M]:[M]],2,1,1,SUM(AC[[AB]:[DB]])))),""))</f>
        <v/>
      </c>
      <c r="AT83" t="str">
        <f>IF(OR(AT$5="",$S83=""),"",IFERROR(SUM(PRODUCT(INDEX(CMB[[BA_0O]:[BA_2O]],MATCH(ROUND(MIN(SUM(AT$4,$O83/1000),SUM($O83,AT$4/1000)),3),CMB[[Cmb_ID]:[Cmb_ID]],0),SUM(N(AT$1),N($R83),1)),CHOOSE(AC[[M]:[M]],1,1,0,AC[[AB]:[AB]])),PRODUCT(INDEX(CMB[[BD_0O]:[BD_2O]],MATCH(ROUND(MIN(SUM(AT$4,$O83/1000),SUM($O83,AT$4/1000)),3),CMB[[Cmb_ID]:[Cmb_ID]],0),SUM(N(AT$1),N($R83),1)),CHOOSE(AC[[M]:[M]],1,0,1,AC[[DB]:[DB]])),PRODUCT(SUM(ROUND(AVERAGE(VALUE(AT$3),VALUE($P83)),0),CHOOSE(IF(OR(AT$1,$R83),4,INDEX(CMB[[Res_Rare]:[Res_Rare]],MATCH(ROUND(MIN(SUM(AT$4,$O83/1000),SUM($O83,AT$4/1000)),3),CMB[[Cmb_ID]:[Cmb_ID]],0))),-1,-1,0,0)),IF(OR(AT$1,$R83),4,INDEX(CMB[[Cmb_Rare]:[Cmb_Rare]],MATCH(ROUND(MIN(SUM(AT$4,$O83/1000),SUM($O83,AT$4/1000)),3),CMB[[Cmb_ID]:[Cmb_ID]],0))),CHOOSE(AC[[M]:[M]],2,1,1,SUM(AC[[AB]:[DB]])))),""))</f>
        <v/>
      </c>
      <c r="AU83" t="str">
        <f>IF(OR(AU$5="",$S83=""),"",IFERROR(SUM(PRODUCT(INDEX(CMB[[BA_0O]:[BA_2O]],MATCH(ROUND(MIN(SUM(AU$4,$O83/1000),SUM($O83,AU$4/1000)),3),CMB[[Cmb_ID]:[Cmb_ID]],0),SUM(N(AU$1),N($R83),1)),CHOOSE(AC[[M]:[M]],1,1,0,AC[[AB]:[AB]])),PRODUCT(INDEX(CMB[[BD_0O]:[BD_2O]],MATCH(ROUND(MIN(SUM(AU$4,$O83/1000),SUM($O83,AU$4/1000)),3),CMB[[Cmb_ID]:[Cmb_ID]],0),SUM(N(AU$1),N($R83),1)),CHOOSE(AC[[M]:[M]],1,0,1,AC[[DB]:[DB]])),PRODUCT(SUM(ROUND(AVERAGE(VALUE(AU$3),VALUE($P83)),0),CHOOSE(IF(OR(AU$1,$R83),4,INDEX(CMB[[Res_Rare]:[Res_Rare]],MATCH(ROUND(MIN(SUM(AU$4,$O83/1000),SUM($O83,AU$4/1000)),3),CMB[[Cmb_ID]:[Cmb_ID]],0))),-1,-1,0,0)),IF(OR(AU$1,$R83),4,INDEX(CMB[[Cmb_Rare]:[Cmb_Rare]],MATCH(ROUND(MIN(SUM(AU$4,$O83/1000),SUM($O83,AU$4/1000)),3),CMB[[Cmb_ID]:[Cmb_ID]],0))),CHOOSE(AC[[M]:[M]],2,1,1,SUM(AC[[AB]:[DB]])))),""))</f>
        <v/>
      </c>
      <c r="AV83" t="str">
        <f>IF(OR(AV$5="",$S83=""),"",IFERROR(SUM(PRODUCT(INDEX(CMB[[BA_0O]:[BA_2O]],MATCH(ROUND(MIN(SUM(AV$4,$O83/1000),SUM($O83,AV$4/1000)),3),CMB[[Cmb_ID]:[Cmb_ID]],0),SUM(N(AV$1),N($R83),1)),CHOOSE(AC[[M]:[M]],1,1,0,AC[[AB]:[AB]])),PRODUCT(INDEX(CMB[[BD_0O]:[BD_2O]],MATCH(ROUND(MIN(SUM(AV$4,$O83/1000),SUM($O83,AV$4/1000)),3),CMB[[Cmb_ID]:[Cmb_ID]],0),SUM(N(AV$1),N($R83),1)),CHOOSE(AC[[M]:[M]],1,0,1,AC[[DB]:[DB]])),PRODUCT(SUM(ROUND(AVERAGE(VALUE(AV$3),VALUE($P83)),0),CHOOSE(IF(OR(AV$1,$R83),4,INDEX(CMB[[Res_Rare]:[Res_Rare]],MATCH(ROUND(MIN(SUM(AV$4,$O83/1000),SUM($O83,AV$4/1000)),3),CMB[[Cmb_ID]:[Cmb_ID]],0))),-1,-1,0,0)),IF(OR(AV$1,$R83),4,INDEX(CMB[[Cmb_Rare]:[Cmb_Rare]],MATCH(ROUND(MIN(SUM(AV$4,$O83/1000),SUM($O83,AV$4/1000)),3),CMB[[Cmb_ID]:[Cmb_ID]],0))),CHOOSE(AC[[M]:[M]],2,1,1,SUM(AC[[AB]:[DB]])))),""))</f>
        <v/>
      </c>
      <c r="AW83" t="str">
        <f>IF(OR(AW$5="",$S83=""),"",IFERROR(SUM(PRODUCT(INDEX(CMB[[BA_0O]:[BA_2O]],MATCH(ROUND(MIN(SUM(AW$4,$O83/1000),SUM($O83,AW$4/1000)),3),CMB[[Cmb_ID]:[Cmb_ID]],0),SUM(N(AW$1),N($R83),1)),CHOOSE(AC[[M]:[M]],1,1,0,AC[[AB]:[AB]])),PRODUCT(INDEX(CMB[[BD_0O]:[BD_2O]],MATCH(ROUND(MIN(SUM(AW$4,$O83/1000),SUM($O83,AW$4/1000)),3),CMB[[Cmb_ID]:[Cmb_ID]],0),SUM(N(AW$1),N($R83),1)),CHOOSE(AC[[M]:[M]],1,0,1,AC[[DB]:[DB]])),PRODUCT(SUM(ROUND(AVERAGE(VALUE(AW$3),VALUE($P83)),0),CHOOSE(IF(OR(AW$1,$R83),4,INDEX(CMB[[Res_Rare]:[Res_Rare]],MATCH(ROUND(MIN(SUM(AW$4,$O83/1000),SUM($O83,AW$4/1000)),3),CMB[[Cmb_ID]:[Cmb_ID]],0))),-1,-1,0,0)),IF(OR(AW$1,$R83),4,INDEX(CMB[[Cmb_Rare]:[Cmb_Rare]],MATCH(ROUND(MIN(SUM(AW$4,$O83/1000),SUM($O83,AW$4/1000)),3),CMB[[Cmb_ID]:[Cmb_ID]],0))),CHOOSE(AC[[M]:[M]],2,1,1,SUM(AC[[AB]:[DB]])))),""))</f>
        <v/>
      </c>
      <c r="AX83" t="str">
        <f>IF(OR(AX$5="",$S83=""),"",IFERROR(SUM(PRODUCT(INDEX(CMB[[BA_0O]:[BA_2O]],MATCH(ROUND(MIN(SUM(AX$4,$O83/1000),SUM($O83,AX$4/1000)),3),CMB[[Cmb_ID]:[Cmb_ID]],0),SUM(N(AX$1),N($R83),1)),CHOOSE(AC[[M]:[M]],1,1,0,AC[[AB]:[AB]])),PRODUCT(INDEX(CMB[[BD_0O]:[BD_2O]],MATCH(ROUND(MIN(SUM(AX$4,$O83/1000),SUM($O83,AX$4/1000)),3),CMB[[Cmb_ID]:[Cmb_ID]],0),SUM(N(AX$1),N($R83),1)),CHOOSE(AC[[M]:[M]],1,0,1,AC[[DB]:[DB]])),PRODUCT(SUM(ROUND(AVERAGE(VALUE(AX$3),VALUE($P83)),0),CHOOSE(IF(OR(AX$1,$R83),4,INDEX(CMB[[Res_Rare]:[Res_Rare]],MATCH(ROUND(MIN(SUM(AX$4,$O83/1000),SUM($O83,AX$4/1000)),3),CMB[[Cmb_ID]:[Cmb_ID]],0))),-1,-1,0,0)),IF(OR(AX$1,$R83),4,INDEX(CMB[[Cmb_Rare]:[Cmb_Rare]],MATCH(ROUND(MIN(SUM(AX$4,$O83/1000),SUM($O83,AX$4/1000)),3),CMB[[Cmb_ID]:[Cmb_ID]],0))),CHOOSE(AC[[M]:[M]],2,1,1,SUM(AC[[AB]:[DB]])))),""))</f>
        <v/>
      </c>
      <c r="AY83" t="str">
        <f>IF(OR(AY$5="",$S83=""),"",IFERROR(SUM(PRODUCT(INDEX(CMB[[BA_0O]:[BA_2O]],MATCH(ROUND(MIN(SUM(AY$4,$O83/1000),SUM($O83,AY$4/1000)),3),CMB[[Cmb_ID]:[Cmb_ID]],0),SUM(N(AY$1),N($R83),1)),CHOOSE(AC[[M]:[M]],1,1,0,AC[[AB]:[AB]])),PRODUCT(INDEX(CMB[[BD_0O]:[BD_2O]],MATCH(ROUND(MIN(SUM(AY$4,$O83/1000),SUM($O83,AY$4/1000)),3),CMB[[Cmb_ID]:[Cmb_ID]],0),SUM(N(AY$1),N($R83),1)),CHOOSE(AC[[M]:[M]],1,0,1,AC[[DB]:[DB]])),PRODUCT(SUM(ROUND(AVERAGE(VALUE(AY$3),VALUE($P83)),0),CHOOSE(IF(OR(AY$1,$R83),4,INDEX(CMB[[Res_Rare]:[Res_Rare]],MATCH(ROUND(MIN(SUM(AY$4,$O83/1000),SUM($O83,AY$4/1000)),3),CMB[[Cmb_ID]:[Cmb_ID]],0))),-1,-1,0,0)),IF(OR(AY$1,$R83),4,INDEX(CMB[[Cmb_Rare]:[Cmb_Rare]],MATCH(ROUND(MIN(SUM(AY$4,$O83/1000),SUM($O83,AY$4/1000)),3),CMB[[Cmb_ID]:[Cmb_ID]],0))),CHOOSE(AC[[M]:[M]],2,1,1,SUM(AC[[AB]:[DB]])))),""))</f>
        <v/>
      </c>
      <c r="AZ83" t="str">
        <f>IF(OR(AZ$5="",$S83=""),"",IFERROR(SUM(PRODUCT(INDEX(CMB[[BA_0O]:[BA_2O]],MATCH(ROUND(MIN(SUM(AZ$4,$O83/1000),SUM($O83,AZ$4/1000)),3),CMB[[Cmb_ID]:[Cmb_ID]],0),SUM(N(AZ$1),N($R83),1)),CHOOSE(AC[[M]:[M]],1,1,0,AC[[AB]:[AB]])),PRODUCT(INDEX(CMB[[BD_0O]:[BD_2O]],MATCH(ROUND(MIN(SUM(AZ$4,$O83/1000),SUM($O83,AZ$4/1000)),3),CMB[[Cmb_ID]:[Cmb_ID]],0),SUM(N(AZ$1),N($R83),1)),CHOOSE(AC[[M]:[M]],1,0,1,AC[[DB]:[DB]])),PRODUCT(SUM(ROUND(AVERAGE(VALUE(AZ$3),VALUE($P83)),0),CHOOSE(IF(OR(AZ$1,$R83),4,INDEX(CMB[[Res_Rare]:[Res_Rare]],MATCH(ROUND(MIN(SUM(AZ$4,$O83/1000),SUM($O83,AZ$4/1000)),3),CMB[[Cmb_ID]:[Cmb_ID]],0))),-1,-1,0,0)),IF(OR(AZ$1,$R83),4,INDEX(CMB[[Cmb_Rare]:[Cmb_Rare]],MATCH(ROUND(MIN(SUM(AZ$4,$O83/1000),SUM($O83,AZ$4/1000)),3),CMB[[Cmb_ID]:[Cmb_ID]],0))),CHOOSE(AC[[M]:[M]],2,1,1,SUM(AC[[AB]:[DB]])))),""))</f>
        <v/>
      </c>
      <c r="BA83" t="str">
        <f>IF(OR(BA$5="",$S83=""),"",IFERROR(SUM(PRODUCT(INDEX(CMB[[BA_0O]:[BA_2O]],MATCH(ROUND(MIN(SUM(BA$4,$O83/1000),SUM($O83,BA$4/1000)),3),CMB[[Cmb_ID]:[Cmb_ID]],0),SUM(N(BA$1),N($R83),1)),CHOOSE(AC[[M]:[M]],1,1,0,AC[[AB]:[AB]])),PRODUCT(INDEX(CMB[[BD_0O]:[BD_2O]],MATCH(ROUND(MIN(SUM(BA$4,$O83/1000),SUM($O83,BA$4/1000)),3),CMB[[Cmb_ID]:[Cmb_ID]],0),SUM(N(BA$1),N($R83),1)),CHOOSE(AC[[M]:[M]],1,0,1,AC[[DB]:[DB]])),PRODUCT(SUM(ROUND(AVERAGE(VALUE(BA$3),VALUE($P83)),0),CHOOSE(IF(OR(BA$1,$R83),4,INDEX(CMB[[Res_Rare]:[Res_Rare]],MATCH(ROUND(MIN(SUM(BA$4,$O83/1000),SUM($O83,BA$4/1000)),3),CMB[[Cmb_ID]:[Cmb_ID]],0))),-1,-1,0,0)),IF(OR(BA$1,$R83),4,INDEX(CMB[[Cmb_Rare]:[Cmb_Rare]],MATCH(ROUND(MIN(SUM(BA$4,$O83/1000),SUM($O83,BA$4/1000)),3),CMB[[Cmb_ID]:[Cmb_ID]],0))),CHOOSE(AC[[M]:[M]],2,1,1,SUM(AC[[AB]:[DB]])))),""))</f>
        <v/>
      </c>
      <c r="BB83" t="str">
        <f>IF(OR(BB$5="",$S83=""),"",IFERROR(SUM(PRODUCT(INDEX(CMB[[BA_0O]:[BA_2O]],MATCH(ROUND(MIN(SUM(BB$4,$O83/1000),SUM($O83,BB$4/1000)),3),CMB[[Cmb_ID]:[Cmb_ID]],0),SUM(N(BB$1),N($R83),1)),CHOOSE(AC[[M]:[M]],1,1,0,AC[[AB]:[AB]])),PRODUCT(INDEX(CMB[[BD_0O]:[BD_2O]],MATCH(ROUND(MIN(SUM(BB$4,$O83/1000),SUM($O83,BB$4/1000)),3),CMB[[Cmb_ID]:[Cmb_ID]],0),SUM(N(BB$1),N($R83),1)),CHOOSE(AC[[M]:[M]],1,0,1,AC[[DB]:[DB]])),PRODUCT(SUM(ROUND(AVERAGE(VALUE(BB$3),VALUE($P83)),0),CHOOSE(IF(OR(BB$1,$R83),4,INDEX(CMB[[Res_Rare]:[Res_Rare]],MATCH(ROUND(MIN(SUM(BB$4,$O83/1000),SUM($O83,BB$4/1000)),3),CMB[[Cmb_ID]:[Cmb_ID]],0))),-1,-1,0,0)),IF(OR(BB$1,$R83),4,INDEX(CMB[[Cmb_Rare]:[Cmb_Rare]],MATCH(ROUND(MIN(SUM(BB$4,$O83/1000),SUM($O83,BB$4/1000)),3),CMB[[Cmb_ID]:[Cmb_ID]],0))),CHOOSE(AC[[M]:[M]],2,1,1,SUM(AC[[AB]:[DB]])))),""))</f>
        <v/>
      </c>
      <c r="BC83" t="str">
        <f>IF(OR(BC$5="",$S83=""),"",IFERROR(SUM(PRODUCT(INDEX(CMB[[BA_0O]:[BA_2O]],MATCH(ROUND(MIN(SUM(BC$4,$O83/1000),SUM($O83,BC$4/1000)),3),CMB[[Cmb_ID]:[Cmb_ID]],0),SUM(N(BC$1),N($R83),1)),CHOOSE(AC[[M]:[M]],1,1,0,AC[[AB]:[AB]])),PRODUCT(INDEX(CMB[[BD_0O]:[BD_2O]],MATCH(ROUND(MIN(SUM(BC$4,$O83/1000),SUM($O83,BC$4/1000)),3),CMB[[Cmb_ID]:[Cmb_ID]],0),SUM(N(BC$1),N($R83),1)),CHOOSE(AC[[M]:[M]],1,0,1,AC[[DB]:[DB]])),PRODUCT(SUM(ROUND(AVERAGE(VALUE(BC$3),VALUE($P83)),0),CHOOSE(IF(OR(BC$1,$R83),4,INDEX(CMB[[Res_Rare]:[Res_Rare]],MATCH(ROUND(MIN(SUM(BC$4,$O83/1000),SUM($O83,BC$4/1000)),3),CMB[[Cmb_ID]:[Cmb_ID]],0))),-1,-1,0,0)),IF(OR(BC$1,$R83),4,INDEX(CMB[[Cmb_Rare]:[Cmb_Rare]],MATCH(ROUND(MIN(SUM(BC$4,$O83/1000),SUM($O83,BC$4/1000)),3),CMB[[Cmb_ID]:[Cmb_ID]],0))),CHOOSE(AC[[M]:[M]],2,1,1,SUM(AC[[AB]:[DB]])))),""))</f>
        <v/>
      </c>
      <c r="BD83" t="str">
        <f>IF(OR(BD$5="",$S83=""),"",IFERROR(SUM(PRODUCT(INDEX(CMB[[BA_0O]:[BA_2O]],MATCH(ROUND(MIN(SUM(BD$4,$O83/1000),SUM($O83,BD$4/1000)),3),CMB[[Cmb_ID]:[Cmb_ID]],0),SUM(N(BD$1),N($R83),1)),CHOOSE(AC[[M]:[M]],1,1,0,AC[[AB]:[AB]])),PRODUCT(INDEX(CMB[[BD_0O]:[BD_2O]],MATCH(ROUND(MIN(SUM(BD$4,$O83/1000),SUM($O83,BD$4/1000)),3),CMB[[Cmb_ID]:[Cmb_ID]],0),SUM(N(BD$1),N($R83),1)),CHOOSE(AC[[M]:[M]],1,0,1,AC[[DB]:[DB]])),PRODUCT(SUM(ROUND(AVERAGE(VALUE(BD$3),VALUE($P83)),0),CHOOSE(IF(OR(BD$1,$R83),4,INDEX(CMB[[Res_Rare]:[Res_Rare]],MATCH(ROUND(MIN(SUM(BD$4,$O83/1000),SUM($O83,BD$4/1000)),3),CMB[[Cmb_ID]:[Cmb_ID]],0))),-1,-1,0,0)),IF(OR(BD$1,$R83),4,INDEX(CMB[[Cmb_Rare]:[Cmb_Rare]],MATCH(ROUND(MIN(SUM(BD$4,$O83/1000),SUM($O83,BD$4/1000)),3),CMB[[Cmb_ID]:[Cmb_ID]],0))),CHOOSE(AC[[M]:[M]],2,1,1,SUM(AC[[AB]:[DB]])))),""))</f>
        <v/>
      </c>
      <c r="BE83" t="str">
        <f>IF(OR(BE$5="",$S83=""),"",IFERROR(SUM(PRODUCT(INDEX(CMB[[BA_0O]:[BA_2O]],MATCH(ROUND(MIN(SUM(BE$4,$O83/1000),SUM($O83,BE$4/1000)),3),CMB[[Cmb_ID]:[Cmb_ID]],0),SUM(N(BE$1),N($R83),1)),CHOOSE(AC[[M]:[M]],1,1,0,AC[[AB]:[AB]])),PRODUCT(INDEX(CMB[[BD_0O]:[BD_2O]],MATCH(ROUND(MIN(SUM(BE$4,$O83/1000),SUM($O83,BE$4/1000)),3),CMB[[Cmb_ID]:[Cmb_ID]],0),SUM(N(BE$1),N($R83),1)),CHOOSE(AC[[M]:[M]],1,0,1,AC[[DB]:[DB]])),PRODUCT(SUM(ROUND(AVERAGE(VALUE(BE$3),VALUE($P83)),0),CHOOSE(IF(OR(BE$1,$R83),4,INDEX(CMB[[Res_Rare]:[Res_Rare]],MATCH(ROUND(MIN(SUM(BE$4,$O83/1000),SUM($O83,BE$4/1000)),3),CMB[[Cmb_ID]:[Cmb_ID]],0))),-1,-1,0,0)),IF(OR(BE$1,$R83),4,INDEX(CMB[[Cmb_Rare]:[Cmb_Rare]],MATCH(ROUND(MIN(SUM(BE$4,$O83/1000),SUM($O83,BE$4/1000)),3),CMB[[Cmb_ID]:[Cmb_ID]],0))),CHOOSE(AC[[M]:[M]],2,1,1,SUM(AC[[AB]:[DB]])))),""))</f>
        <v/>
      </c>
      <c r="BF83" t="str">
        <f>IF(OR(BF$5="",$S83=""),"",IFERROR(SUM(PRODUCT(INDEX(CMB[[BA_0O]:[BA_2O]],MATCH(ROUND(MIN(SUM(BF$4,$O83/1000),SUM($O83,BF$4/1000)),3),CMB[[Cmb_ID]:[Cmb_ID]],0),SUM(N(BF$1),N($R83),1)),CHOOSE(AC[[M]:[M]],1,1,0,AC[[AB]:[AB]])),PRODUCT(INDEX(CMB[[BD_0O]:[BD_2O]],MATCH(ROUND(MIN(SUM(BF$4,$O83/1000),SUM($O83,BF$4/1000)),3),CMB[[Cmb_ID]:[Cmb_ID]],0),SUM(N(BF$1),N($R83),1)),CHOOSE(AC[[M]:[M]],1,0,1,AC[[DB]:[DB]])),PRODUCT(SUM(ROUND(AVERAGE(VALUE(BF$3),VALUE($P83)),0),CHOOSE(IF(OR(BF$1,$R83),4,INDEX(CMB[[Res_Rare]:[Res_Rare]],MATCH(ROUND(MIN(SUM(BF$4,$O83/1000),SUM($O83,BF$4/1000)),3),CMB[[Cmb_ID]:[Cmb_ID]],0))),-1,-1,0,0)),IF(OR(BF$1,$R83),4,INDEX(CMB[[Cmb_Rare]:[Cmb_Rare]],MATCH(ROUND(MIN(SUM(BF$4,$O83/1000),SUM($O83,BF$4/1000)),3),CMB[[Cmb_ID]:[Cmb_ID]],0))),CHOOSE(AC[[M]:[M]],2,1,1,SUM(AC[[AB]:[DB]])))),""))</f>
        <v/>
      </c>
      <c r="BG83" t="str">
        <f>IF(OR(BG$5="",$S83=""),"",IFERROR(SUM(PRODUCT(INDEX(CMB[[BA_0O]:[BA_2O]],MATCH(ROUND(MIN(SUM(BG$4,$O83/1000),SUM($O83,BG$4/1000)),3),CMB[[Cmb_ID]:[Cmb_ID]],0),SUM(N(BG$1),N($R83),1)),CHOOSE(AC[[M]:[M]],1,1,0,AC[[AB]:[AB]])),PRODUCT(INDEX(CMB[[BD_0O]:[BD_2O]],MATCH(ROUND(MIN(SUM(BG$4,$O83/1000),SUM($O83,BG$4/1000)),3),CMB[[Cmb_ID]:[Cmb_ID]],0),SUM(N(BG$1),N($R83),1)),CHOOSE(AC[[M]:[M]],1,0,1,AC[[DB]:[DB]])),PRODUCT(SUM(ROUND(AVERAGE(VALUE(BG$3),VALUE($P83)),0),CHOOSE(IF(OR(BG$1,$R83),4,INDEX(CMB[[Res_Rare]:[Res_Rare]],MATCH(ROUND(MIN(SUM(BG$4,$O83/1000),SUM($O83,BG$4/1000)),3),CMB[[Cmb_ID]:[Cmb_ID]],0))),-1,-1,0,0)),IF(OR(BG$1,$R83),4,INDEX(CMB[[Cmb_Rare]:[Cmb_Rare]],MATCH(ROUND(MIN(SUM(BG$4,$O83/1000),SUM($O83,BG$4/1000)),3),CMB[[Cmb_ID]:[Cmb_ID]],0))),CHOOSE(AC[[M]:[M]],2,1,1,SUM(AC[[AB]:[DB]])))),""))</f>
        <v/>
      </c>
      <c r="BH83" t="str">
        <f>IF(OR(BH$5="",$S83=""),"",IFERROR(SUM(PRODUCT(INDEX(CMB[[BA_0O]:[BA_2O]],MATCH(ROUND(MIN(SUM(BH$4,$O83/1000),SUM($O83,BH$4/1000)),3),CMB[[Cmb_ID]:[Cmb_ID]],0),SUM(N(BH$1),N($R83),1)),CHOOSE(AC[[M]:[M]],1,1,0,AC[[AB]:[AB]])),PRODUCT(INDEX(CMB[[BD_0O]:[BD_2O]],MATCH(ROUND(MIN(SUM(BH$4,$O83/1000),SUM($O83,BH$4/1000)),3),CMB[[Cmb_ID]:[Cmb_ID]],0),SUM(N(BH$1),N($R83),1)),CHOOSE(AC[[M]:[M]],1,0,1,AC[[DB]:[DB]])),PRODUCT(SUM(ROUND(AVERAGE(VALUE(BH$3),VALUE($P83)),0),CHOOSE(IF(OR(BH$1,$R83),4,INDEX(CMB[[Res_Rare]:[Res_Rare]],MATCH(ROUND(MIN(SUM(BH$4,$O83/1000),SUM($O83,BH$4/1000)),3),CMB[[Cmb_ID]:[Cmb_ID]],0))),-1,-1,0,0)),IF(OR(BH$1,$R83),4,INDEX(CMB[[Cmb_Rare]:[Cmb_Rare]],MATCH(ROUND(MIN(SUM(BH$4,$O83/1000),SUM($O83,BH$4/1000)),3),CMB[[Cmb_ID]:[Cmb_ID]],0))),CHOOSE(AC[[M]:[M]],2,1,1,SUM(AC[[AB]:[DB]])))),""))</f>
        <v/>
      </c>
      <c r="BI83" t="str">
        <f>IF(OR(BI$5="",$S83=""),"",IFERROR(SUM(PRODUCT(INDEX(CMB[[BA_0O]:[BA_2O]],MATCH(ROUND(MIN(SUM(BI$4,$O83/1000),SUM($O83,BI$4/1000)),3),CMB[[Cmb_ID]:[Cmb_ID]],0),SUM(N(BI$1),N($R83),1)),CHOOSE(AC[[M]:[M]],1,1,0,AC[[AB]:[AB]])),PRODUCT(INDEX(CMB[[BD_0O]:[BD_2O]],MATCH(ROUND(MIN(SUM(BI$4,$O83/1000),SUM($O83,BI$4/1000)),3),CMB[[Cmb_ID]:[Cmb_ID]],0),SUM(N(BI$1),N($R83),1)),CHOOSE(AC[[M]:[M]],1,0,1,AC[[DB]:[DB]])),PRODUCT(SUM(ROUND(AVERAGE(VALUE(BI$3),VALUE($P83)),0),CHOOSE(IF(OR(BI$1,$R83),4,INDEX(CMB[[Res_Rare]:[Res_Rare]],MATCH(ROUND(MIN(SUM(BI$4,$O83/1000),SUM($O83,BI$4/1000)),3),CMB[[Cmb_ID]:[Cmb_ID]],0))),-1,-1,0,0)),IF(OR(BI$1,$R83),4,INDEX(CMB[[Cmb_Rare]:[Cmb_Rare]],MATCH(ROUND(MIN(SUM(BI$4,$O83/1000),SUM($O83,BI$4/1000)),3),CMB[[Cmb_ID]:[Cmb_ID]],0))),CHOOSE(AC[[M]:[M]],2,1,1,SUM(AC[[AB]:[DB]])))),""))</f>
        <v/>
      </c>
      <c r="BJ83" t="str">
        <f>IF(OR(BJ$5="",$S83=""),"",IFERROR(SUM(PRODUCT(INDEX(CMB[[BA_0O]:[BA_2O]],MATCH(ROUND(MIN(SUM(BJ$4,$O83/1000),SUM($O83,BJ$4/1000)),3),CMB[[Cmb_ID]:[Cmb_ID]],0),SUM(N(BJ$1),N($R83),1)),CHOOSE(AC[[M]:[M]],1,1,0,AC[[AB]:[AB]])),PRODUCT(INDEX(CMB[[BD_0O]:[BD_2O]],MATCH(ROUND(MIN(SUM(BJ$4,$O83/1000),SUM($O83,BJ$4/1000)),3),CMB[[Cmb_ID]:[Cmb_ID]],0),SUM(N(BJ$1),N($R83),1)),CHOOSE(AC[[M]:[M]],1,0,1,AC[[DB]:[DB]])),PRODUCT(SUM(ROUND(AVERAGE(VALUE(BJ$3),VALUE($P83)),0),CHOOSE(IF(OR(BJ$1,$R83),4,INDEX(CMB[[Res_Rare]:[Res_Rare]],MATCH(ROUND(MIN(SUM(BJ$4,$O83/1000),SUM($O83,BJ$4/1000)),3),CMB[[Cmb_ID]:[Cmb_ID]],0))),-1,-1,0,0)),IF(OR(BJ$1,$R83),4,INDEX(CMB[[Cmb_Rare]:[Cmb_Rare]],MATCH(ROUND(MIN(SUM(BJ$4,$O83/1000),SUM($O83,BJ$4/1000)),3),CMB[[Cmb_ID]:[Cmb_ID]],0))),CHOOSE(AC[[M]:[M]],2,1,1,SUM(AC[[AB]:[DB]])))),""))</f>
        <v/>
      </c>
      <c r="BK83" t="str">
        <f>IF(OR(BK$5="",$S83=""),"",IFERROR(SUM(PRODUCT(INDEX(CMB[[BA_0O]:[BA_2O]],MATCH(ROUND(MIN(SUM(BK$4,$O83/1000),SUM($O83,BK$4/1000)),3),CMB[[Cmb_ID]:[Cmb_ID]],0),SUM(N(BK$1),N($R83),1)),CHOOSE(AC[[M]:[M]],1,1,0,AC[[AB]:[AB]])),PRODUCT(INDEX(CMB[[BD_0O]:[BD_2O]],MATCH(ROUND(MIN(SUM(BK$4,$O83/1000),SUM($O83,BK$4/1000)),3),CMB[[Cmb_ID]:[Cmb_ID]],0),SUM(N(BK$1),N($R83),1)),CHOOSE(AC[[M]:[M]],1,0,1,AC[[DB]:[DB]])),PRODUCT(SUM(ROUND(AVERAGE(VALUE(BK$3),VALUE($P83)),0),CHOOSE(IF(OR(BK$1,$R83),4,INDEX(CMB[[Res_Rare]:[Res_Rare]],MATCH(ROUND(MIN(SUM(BK$4,$O83/1000),SUM($O83,BK$4/1000)),3),CMB[[Cmb_ID]:[Cmb_ID]],0))),-1,-1,0,0)),IF(OR(BK$1,$R83),4,INDEX(CMB[[Cmb_Rare]:[Cmb_Rare]],MATCH(ROUND(MIN(SUM(BK$4,$O83/1000),SUM($O83,BK$4/1000)),3),CMB[[Cmb_ID]:[Cmb_ID]],0))),CHOOSE(AC[[M]:[M]],2,1,1,SUM(AC[[AB]:[DB]])))),""))</f>
        <v/>
      </c>
      <c r="BL83" t="str">
        <f>IF(OR(BL$5="",$S83=""),"",IFERROR(SUM(PRODUCT(INDEX(CMB[[BA_0O]:[BA_2O]],MATCH(ROUND(MIN(SUM(BL$4,$O83/1000),SUM($O83,BL$4/1000)),3),CMB[[Cmb_ID]:[Cmb_ID]],0),SUM(N(BL$1),N($R83),1)),CHOOSE(AC[[M]:[M]],1,1,0,AC[[AB]:[AB]])),PRODUCT(INDEX(CMB[[BD_0O]:[BD_2O]],MATCH(ROUND(MIN(SUM(BL$4,$O83/1000),SUM($O83,BL$4/1000)),3),CMB[[Cmb_ID]:[Cmb_ID]],0),SUM(N(BL$1),N($R83),1)),CHOOSE(AC[[M]:[M]],1,0,1,AC[[DB]:[DB]])),PRODUCT(SUM(ROUND(AVERAGE(VALUE(BL$3),VALUE($P83)),0),CHOOSE(IF(OR(BL$1,$R83),4,INDEX(CMB[[Res_Rare]:[Res_Rare]],MATCH(ROUND(MIN(SUM(BL$4,$O83/1000),SUM($O83,BL$4/1000)),3),CMB[[Cmb_ID]:[Cmb_ID]],0))),-1,-1,0,0)),IF(OR(BL$1,$R83),4,INDEX(CMB[[Cmb_Rare]:[Cmb_Rare]],MATCH(ROUND(MIN(SUM(BL$4,$O83/1000),SUM($O83,BL$4/1000)),3),CMB[[Cmb_ID]:[Cmb_ID]],0))),CHOOSE(AC[[M]:[M]],2,1,1,SUM(AC[[AB]:[DB]])))),""))</f>
        <v/>
      </c>
      <c r="BM83" t="str">
        <f>IF(OR(BM$5="",$S83=""),"",IFERROR(SUM(PRODUCT(INDEX(CMB[[BA_0O]:[BA_2O]],MATCH(ROUND(MIN(SUM(BM$4,$O83/1000),SUM($O83,BM$4/1000)),3),CMB[[Cmb_ID]:[Cmb_ID]],0),SUM(N(BM$1),N($R83),1)),CHOOSE(AC[[M]:[M]],1,1,0,AC[[AB]:[AB]])),PRODUCT(INDEX(CMB[[BD_0O]:[BD_2O]],MATCH(ROUND(MIN(SUM(BM$4,$O83/1000),SUM($O83,BM$4/1000)),3),CMB[[Cmb_ID]:[Cmb_ID]],0),SUM(N(BM$1),N($R83),1)),CHOOSE(AC[[M]:[M]],1,0,1,AC[[DB]:[DB]])),PRODUCT(SUM(ROUND(AVERAGE(VALUE(BM$3),VALUE($P83)),0),CHOOSE(IF(OR(BM$1,$R83),4,INDEX(CMB[[Res_Rare]:[Res_Rare]],MATCH(ROUND(MIN(SUM(BM$4,$O83/1000),SUM($O83,BM$4/1000)),3),CMB[[Cmb_ID]:[Cmb_ID]],0))),-1,-1,0,0)),IF(OR(BM$1,$R83),4,INDEX(CMB[[Cmb_Rare]:[Cmb_Rare]],MATCH(ROUND(MIN(SUM(BM$4,$O83/1000),SUM($O83,BM$4/1000)),3),CMB[[Cmb_ID]:[Cmb_ID]],0))),CHOOSE(AC[[M]:[M]],2,1,1,SUM(AC[[AB]:[DB]])))),""))</f>
        <v/>
      </c>
      <c r="BN83" t="str">
        <f>IF(OR(BN$5="",$S83=""),"",IFERROR(SUM(PRODUCT(INDEX(CMB[[BA_0O]:[BA_2O]],MATCH(ROUND(MIN(SUM(BN$4,$O83/1000),SUM($O83,BN$4/1000)),3),CMB[[Cmb_ID]:[Cmb_ID]],0),SUM(N(BN$1),N($R83),1)),CHOOSE(AC[[M]:[M]],1,1,0,AC[[AB]:[AB]])),PRODUCT(INDEX(CMB[[BD_0O]:[BD_2O]],MATCH(ROUND(MIN(SUM(BN$4,$O83/1000),SUM($O83,BN$4/1000)),3),CMB[[Cmb_ID]:[Cmb_ID]],0),SUM(N(BN$1),N($R83),1)),CHOOSE(AC[[M]:[M]],1,0,1,AC[[DB]:[DB]])),PRODUCT(SUM(ROUND(AVERAGE(VALUE(BN$3),VALUE($P83)),0),CHOOSE(IF(OR(BN$1,$R83),4,INDEX(CMB[[Res_Rare]:[Res_Rare]],MATCH(ROUND(MIN(SUM(BN$4,$O83/1000),SUM($O83,BN$4/1000)),3),CMB[[Cmb_ID]:[Cmb_ID]],0))),-1,-1,0,0)),IF(OR(BN$1,$R83),4,INDEX(CMB[[Cmb_Rare]:[Cmb_Rare]],MATCH(ROUND(MIN(SUM(BN$4,$O83/1000),SUM($O83,BN$4/1000)),3),CMB[[Cmb_ID]:[Cmb_ID]],0))),CHOOSE(AC[[M]:[M]],2,1,1,SUM(AC[[AB]:[DB]])))),""))</f>
        <v/>
      </c>
      <c r="BO83" t="str">
        <f>IF(OR(BO$5="",$S83=""),"",IFERROR(SUM(PRODUCT(INDEX(CMB[[BA_0O]:[BA_2O]],MATCH(ROUND(MIN(SUM(BO$4,$O83/1000),SUM($O83,BO$4/1000)),3),CMB[[Cmb_ID]:[Cmb_ID]],0),SUM(N(BO$1),N($R83),1)),CHOOSE(AC[[M]:[M]],1,1,0,AC[[AB]:[AB]])),PRODUCT(INDEX(CMB[[BD_0O]:[BD_2O]],MATCH(ROUND(MIN(SUM(BO$4,$O83/1000),SUM($O83,BO$4/1000)),3),CMB[[Cmb_ID]:[Cmb_ID]],0),SUM(N(BO$1),N($R83),1)),CHOOSE(AC[[M]:[M]],1,0,1,AC[[DB]:[DB]])),PRODUCT(SUM(ROUND(AVERAGE(VALUE(BO$3),VALUE($P83)),0),CHOOSE(IF(OR(BO$1,$R83),4,INDEX(CMB[[Res_Rare]:[Res_Rare]],MATCH(ROUND(MIN(SUM(BO$4,$O83/1000),SUM($O83,BO$4/1000)),3),CMB[[Cmb_ID]:[Cmb_ID]],0))),-1,-1,0,0)),IF(OR(BO$1,$R83),4,INDEX(CMB[[Cmb_Rare]:[Cmb_Rare]],MATCH(ROUND(MIN(SUM(BO$4,$O83/1000),SUM($O83,BO$4/1000)),3),CMB[[Cmb_ID]:[Cmb_ID]],0))),CHOOSE(AC[[M]:[M]],2,1,1,SUM(AC[[AB]:[DB]])))),""))</f>
        <v/>
      </c>
      <c r="BP83" t="str">
        <f>IF(OR(BP$5="",$S83=""),"",IFERROR(SUM(PRODUCT(INDEX(CMB[[BA_0O]:[BA_2O]],MATCH(ROUND(MIN(SUM(BP$4,$O83/1000),SUM($O83,BP$4/1000)),3),CMB[[Cmb_ID]:[Cmb_ID]],0),SUM(N(BP$1),N($R83),1)),CHOOSE(AC[[M]:[M]],1,1,0,AC[[AB]:[AB]])),PRODUCT(INDEX(CMB[[BD_0O]:[BD_2O]],MATCH(ROUND(MIN(SUM(BP$4,$O83/1000),SUM($O83,BP$4/1000)),3),CMB[[Cmb_ID]:[Cmb_ID]],0),SUM(N(BP$1),N($R83),1)),CHOOSE(AC[[M]:[M]],1,0,1,AC[[DB]:[DB]])),PRODUCT(SUM(ROUND(AVERAGE(VALUE(BP$3),VALUE($P83)),0),CHOOSE(IF(OR(BP$1,$R83),4,INDEX(CMB[[Res_Rare]:[Res_Rare]],MATCH(ROUND(MIN(SUM(BP$4,$O83/1000),SUM($O83,BP$4/1000)),3),CMB[[Cmb_ID]:[Cmb_ID]],0))),-1,-1,0,0)),IF(OR(BP$1,$R83),4,INDEX(CMB[[Cmb_Rare]:[Cmb_Rare]],MATCH(ROUND(MIN(SUM(BP$4,$O83/1000),SUM($O83,BP$4/1000)),3),CMB[[Cmb_ID]:[Cmb_ID]],0))),CHOOSE(AC[[M]:[M]],2,1,1,SUM(AC[[AB]:[DB]])))),""))</f>
        <v/>
      </c>
      <c r="BQ83" t="str">
        <f>IF(OR(BQ$5="",$S83=""),"",IFERROR(SUM(PRODUCT(INDEX(CMB[[BA_0O]:[BA_2O]],MATCH(ROUND(MIN(SUM(BQ$4,$O83/1000),SUM($O83,BQ$4/1000)),3),CMB[[Cmb_ID]:[Cmb_ID]],0),SUM(N(BQ$1),N($R83),1)),CHOOSE(AC[[M]:[M]],1,1,0,AC[[AB]:[AB]])),PRODUCT(INDEX(CMB[[BD_0O]:[BD_2O]],MATCH(ROUND(MIN(SUM(BQ$4,$O83/1000),SUM($O83,BQ$4/1000)),3),CMB[[Cmb_ID]:[Cmb_ID]],0),SUM(N(BQ$1),N($R83),1)),CHOOSE(AC[[M]:[M]],1,0,1,AC[[DB]:[DB]])),PRODUCT(SUM(ROUND(AVERAGE(VALUE(BQ$3),VALUE($P83)),0),CHOOSE(IF(OR(BQ$1,$R83),4,INDEX(CMB[[Res_Rare]:[Res_Rare]],MATCH(ROUND(MIN(SUM(BQ$4,$O83/1000),SUM($O83,BQ$4/1000)),3),CMB[[Cmb_ID]:[Cmb_ID]],0))),-1,-1,0,0)),IF(OR(BQ$1,$R83),4,INDEX(CMB[[Cmb_Rare]:[Cmb_Rare]],MATCH(ROUND(MIN(SUM(BQ$4,$O83/1000),SUM($O83,BQ$4/1000)),3),CMB[[Cmb_ID]:[Cmb_ID]],0))),CHOOSE(AC[[M]:[M]],2,1,1,SUM(AC[[AB]:[DB]])))),""))</f>
        <v/>
      </c>
      <c r="BR83" t="str">
        <f>IF(OR(BR$5="",$S83=""),"",IFERROR(SUM(PRODUCT(INDEX(CMB[[BA_0O]:[BA_2O]],MATCH(ROUND(MIN(SUM(BR$4,$O83/1000),SUM($O83,BR$4/1000)),3),CMB[[Cmb_ID]:[Cmb_ID]],0),SUM(N(BR$1),N($R83),1)),CHOOSE(AC[[M]:[M]],1,1,0,AC[[AB]:[AB]])),PRODUCT(INDEX(CMB[[BD_0O]:[BD_2O]],MATCH(ROUND(MIN(SUM(BR$4,$O83/1000),SUM($O83,BR$4/1000)),3),CMB[[Cmb_ID]:[Cmb_ID]],0),SUM(N(BR$1),N($R83),1)),CHOOSE(AC[[M]:[M]],1,0,1,AC[[DB]:[DB]])),PRODUCT(SUM(ROUND(AVERAGE(VALUE(BR$3),VALUE($P83)),0),CHOOSE(IF(OR(BR$1,$R83),4,INDEX(CMB[[Res_Rare]:[Res_Rare]],MATCH(ROUND(MIN(SUM(BR$4,$O83/1000),SUM($O83,BR$4/1000)),3),CMB[[Cmb_ID]:[Cmb_ID]],0))),-1,-1,0,0)),IF(OR(BR$1,$R83),4,INDEX(CMB[[Cmb_Rare]:[Cmb_Rare]],MATCH(ROUND(MIN(SUM(BR$4,$O83/1000),SUM($O83,BR$4/1000)),3),CMB[[Cmb_ID]:[Cmb_ID]],0))),CHOOSE(AC[[M]:[M]],2,1,1,SUM(AC[[AB]:[DB]])))),""))</f>
        <v/>
      </c>
      <c r="BS83" t="str">
        <f>IF(OR(BS$5="",$S83=""),"",IFERROR(SUM(PRODUCT(INDEX(CMB[[BA_0O]:[BA_2O]],MATCH(ROUND(MIN(SUM(BS$4,$O83/1000),SUM($O83,BS$4/1000)),3),CMB[[Cmb_ID]:[Cmb_ID]],0),SUM(N(BS$1),N($R83),1)),CHOOSE(AC[[M]:[M]],1,1,0,AC[[AB]:[AB]])),PRODUCT(INDEX(CMB[[BD_0O]:[BD_2O]],MATCH(ROUND(MIN(SUM(BS$4,$O83/1000),SUM($O83,BS$4/1000)),3),CMB[[Cmb_ID]:[Cmb_ID]],0),SUM(N(BS$1),N($R83),1)),CHOOSE(AC[[M]:[M]],1,0,1,AC[[DB]:[DB]])),PRODUCT(SUM(ROUND(AVERAGE(VALUE(BS$3),VALUE($P83)),0),CHOOSE(IF(OR(BS$1,$R83),4,INDEX(CMB[[Res_Rare]:[Res_Rare]],MATCH(ROUND(MIN(SUM(BS$4,$O83/1000),SUM($O83,BS$4/1000)),3),CMB[[Cmb_ID]:[Cmb_ID]],0))),-1,-1,0,0)),IF(OR(BS$1,$R83),4,INDEX(CMB[[Cmb_Rare]:[Cmb_Rare]],MATCH(ROUND(MIN(SUM(BS$4,$O83/1000),SUM($O83,BS$4/1000)),3),CMB[[Cmb_ID]:[Cmb_ID]],0))),CHOOSE(AC[[M]:[M]],2,1,1,SUM(AC[[AB]:[DB]])))),""))</f>
        <v/>
      </c>
      <c r="BT83" t="str">
        <f>IF(OR(BT$5="",$S83=""),"",IFERROR(SUM(PRODUCT(INDEX(CMB[[BA_0O]:[BA_2O]],MATCH(ROUND(MIN(SUM(BT$4,$O83/1000),SUM($O83,BT$4/1000)),3),CMB[[Cmb_ID]:[Cmb_ID]],0),SUM(N(BT$1),N($R83),1)),CHOOSE(AC[[M]:[M]],1,1,0,AC[[AB]:[AB]])),PRODUCT(INDEX(CMB[[BD_0O]:[BD_2O]],MATCH(ROUND(MIN(SUM(BT$4,$O83/1000),SUM($O83,BT$4/1000)),3),CMB[[Cmb_ID]:[Cmb_ID]],0),SUM(N(BT$1),N($R83),1)),CHOOSE(AC[[M]:[M]],1,0,1,AC[[DB]:[DB]])),PRODUCT(SUM(ROUND(AVERAGE(VALUE(BT$3),VALUE($P83)),0),CHOOSE(IF(OR(BT$1,$R83),4,INDEX(CMB[[Res_Rare]:[Res_Rare]],MATCH(ROUND(MIN(SUM(BT$4,$O83/1000),SUM($O83,BT$4/1000)),3),CMB[[Cmb_ID]:[Cmb_ID]],0))),-1,-1,0,0)),IF(OR(BT$1,$R83),4,INDEX(CMB[[Cmb_Rare]:[Cmb_Rare]],MATCH(ROUND(MIN(SUM(BT$4,$O83/1000),SUM($O83,BT$4/1000)),3),CMB[[Cmb_ID]:[Cmb_ID]],0))),CHOOSE(AC[[M]:[M]],2,1,1,SUM(AC[[AB]:[DB]])))),""))</f>
        <v/>
      </c>
      <c r="BU83" t="str">
        <f>IF(OR(BU$5="",$S83=""),"",IFERROR(SUM(PRODUCT(INDEX(CMB[[BA_0O]:[BA_2O]],MATCH(ROUND(MIN(SUM(BU$4,$O83/1000),SUM($O83,BU$4/1000)),3),CMB[[Cmb_ID]:[Cmb_ID]],0),SUM(N(BU$1),N($R83),1)),CHOOSE(AC[[M]:[M]],1,1,0,AC[[AB]:[AB]])),PRODUCT(INDEX(CMB[[BD_0O]:[BD_2O]],MATCH(ROUND(MIN(SUM(BU$4,$O83/1000),SUM($O83,BU$4/1000)),3),CMB[[Cmb_ID]:[Cmb_ID]],0),SUM(N(BU$1),N($R83),1)),CHOOSE(AC[[M]:[M]],1,0,1,AC[[DB]:[DB]])),PRODUCT(SUM(ROUND(AVERAGE(VALUE(BU$3),VALUE($P83)),0),CHOOSE(IF(OR(BU$1,$R83),4,INDEX(CMB[[Res_Rare]:[Res_Rare]],MATCH(ROUND(MIN(SUM(BU$4,$O83/1000),SUM($O83,BU$4/1000)),3),CMB[[Cmb_ID]:[Cmb_ID]],0))),-1,-1,0,0)),IF(OR(BU$1,$R83),4,INDEX(CMB[[Cmb_Rare]:[Cmb_Rare]],MATCH(ROUND(MIN(SUM(BU$4,$O83/1000),SUM($O83,BU$4/1000)),3),CMB[[Cmb_ID]:[Cmb_ID]],0))),CHOOSE(AC[[M]:[M]],2,1,1,SUM(AC[[AB]:[DB]])))),""))</f>
        <v/>
      </c>
      <c r="BV83" t="str">
        <f>IF(OR(BV$5="",$S83=""),"",IFERROR(SUM(PRODUCT(INDEX(CMB[[BA_0O]:[BA_2O]],MATCH(ROUND(MIN(SUM(BV$4,$O83/1000),SUM($O83,BV$4/1000)),3),CMB[[Cmb_ID]:[Cmb_ID]],0),SUM(N(BV$1),N($R83),1)),CHOOSE(AC[[M]:[M]],1,1,0,AC[[AB]:[AB]])),PRODUCT(INDEX(CMB[[BD_0O]:[BD_2O]],MATCH(ROUND(MIN(SUM(BV$4,$O83/1000),SUM($O83,BV$4/1000)),3),CMB[[Cmb_ID]:[Cmb_ID]],0),SUM(N(BV$1),N($R83),1)),CHOOSE(AC[[M]:[M]],1,0,1,AC[[DB]:[DB]])),PRODUCT(SUM(ROUND(AVERAGE(VALUE(BV$3),VALUE($P83)),0),CHOOSE(IF(OR(BV$1,$R83),4,INDEX(CMB[[Res_Rare]:[Res_Rare]],MATCH(ROUND(MIN(SUM(BV$4,$O83/1000),SUM($O83,BV$4/1000)),3),CMB[[Cmb_ID]:[Cmb_ID]],0))),-1,-1,0,0)),IF(OR(BV$1,$R83),4,INDEX(CMB[[Cmb_Rare]:[Cmb_Rare]],MATCH(ROUND(MIN(SUM(BV$4,$O83/1000),SUM($O83,BV$4/1000)),3),CMB[[Cmb_ID]:[Cmb_ID]],0))),CHOOSE(AC[[M]:[M]],2,1,1,SUM(AC[[AB]:[DB]])))),""))</f>
        <v/>
      </c>
      <c r="BW83" t="str">
        <f>IF(OR(BW$5="",$S83=""),"",IFERROR(SUM(PRODUCT(INDEX(CMB[[BA_0O]:[BA_2O]],MATCH(ROUND(MIN(SUM(BW$4,$O83/1000),SUM($O83,BW$4/1000)),3),CMB[[Cmb_ID]:[Cmb_ID]],0),SUM(N(BW$1),N($R83),1)),CHOOSE(AC[[M]:[M]],1,1,0,AC[[AB]:[AB]])),PRODUCT(INDEX(CMB[[BD_0O]:[BD_2O]],MATCH(ROUND(MIN(SUM(BW$4,$O83/1000),SUM($O83,BW$4/1000)),3),CMB[[Cmb_ID]:[Cmb_ID]],0),SUM(N(BW$1),N($R83),1)),CHOOSE(AC[[M]:[M]],1,0,1,AC[[DB]:[DB]])),PRODUCT(SUM(ROUND(AVERAGE(VALUE(BW$3),VALUE($P83)),0),CHOOSE(IF(OR(BW$1,$R83),4,INDEX(CMB[[Res_Rare]:[Res_Rare]],MATCH(ROUND(MIN(SUM(BW$4,$O83/1000),SUM($O83,BW$4/1000)),3),CMB[[Cmb_ID]:[Cmb_ID]],0))),-1,-1,0,0)),IF(OR(BW$1,$R83),4,INDEX(CMB[[Cmb_Rare]:[Cmb_Rare]],MATCH(ROUND(MIN(SUM(BW$4,$O83/1000),SUM($O83,BW$4/1000)),3),CMB[[Cmb_ID]:[Cmb_ID]],0))),CHOOSE(AC[[M]:[M]],2,1,1,SUM(AC[[AB]:[DB]])))),""))</f>
        <v/>
      </c>
      <c r="BX83" t="str">
        <f>IF(OR(BX$5="",$S83=""),"",IFERROR(SUM(PRODUCT(INDEX(CMB[[BA_0O]:[BA_2O]],MATCH(ROUND(MIN(SUM(BX$4,$O83/1000),SUM($O83,BX$4/1000)),3),CMB[[Cmb_ID]:[Cmb_ID]],0),SUM(N(BX$1),N($R83),1)),CHOOSE(AC[[M]:[M]],1,1,0,AC[[AB]:[AB]])),PRODUCT(INDEX(CMB[[BD_0O]:[BD_2O]],MATCH(ROUND(MIN(SUM(BX$4,$O83/1000),SUM($O83,BX$4/1000)),3),CMB[[Cmb_ID]:[Cmb_ID]],0),SUM(N(BX$1),N($R83),1)),CHOOSE(AC[[M]:[M]],1,0,1,AC[[DB]:[DB]])),PRODUCT(SUM(ROUND(AVERAGE(VALUE(BX$3),VALUE($P83)),0),CHOOSE(IF(OR(BX$1,$R83),4,INDEX(CMB[[Res_Rare]:[Res_Rare]],MATCH(ROUND(MIN(SUM(BX$4,$O83/1000),SUM($O83,BX$4/1000)),3),CMB[[Cmb_ID]:[Cmb_ID]],0))),-1,-1,0,0)),IF(OR(BX$1,$R83),4,INDEX(CMB[[Cmb_Rare]:[Cmb_Rare]],MATCH(ROUND(MIN(SUM(BX$4,$O83/1000),SUM($O83,BX$4/1000)),3),CMB[[Cmb_ID]:[Cmb_ID]],0))),CHOOSE(AC[[M]:[M]],2,1,1,SUM(AC[[AB]:[DB]])))),""))</f>
        <v/>
      </c>
      <c r="BY83" t="str">
        <f>IF(OR(BY$5="",$S83=""),"",IFERROR(SUM(PRODUCT(INDEX(CMB[[BA_0O]:[BA_2O]],MATCH(ROUND(MIN(SUM(BY$4,$O83/1000),SUM($O83,BY$4/1000)),3),CMB[[Cmb_ID]:[Cmb_ID]],0),SUM(N(BY$1),N($R83),1)),CHOOSE(AC[[M]:[M]],1,1,0,AC[[AB]:[AB]])),PRODUCT(INDEX(CMB[[BD_0O]:[BD_2O]],MATCH(ROUND(MIN(SUM(BY$4,$O83/1000),SUM($O83,BY$4/1000)),3),CMB[[Cmb_ID]:[Cmb_ID]],0),SUM(N(BY$1),N($R83),1)),CHOOSE(AC[[M]:[M]],1,0,1,AC[[DB]:[DB]])),PRODUCT(SUM(ROUND(AVERAGE(VALUE(BY$3),VALUE($P83)),0),CHOOSE(IF(OR(BY$1,$R83),4,INDEX(CMB[[Res_Rare]:[Res_Rare]],MATCH(ROUND(MIN(SUM(BY$4,$O83/1000),SUM($O83,BY$4/1000)),3),CMB[[Cmb_ID]:[Cmb_ID]],0))),-1,-1,0,0)),IF(OR(BY$1,$R83),4,INDEX(CMB[[Cmb_Rare]:[Cmb_Rare]],MATCH(ROUND(MIN(SUM(BY$4,$O83/1000),SUM($O83,BY$4/1000)),3),CMB[[Cmb_ID]:[Cmb_ID]],0))),CHOOSE(AC[[M]:[M]],2,1,1,SUM(AC[[AB]:[DB]])))),""))</f>
        <v/>
      </c>
      <c r="BZ83" t="str">
        <f>IF(OR(BZ$5="",$S83=""),"",IFERROR(SUM(PRODUCT(INDEX(CMB[[BA_0O]:[BA_2O]],MATCH(ROUND(MIN(SUM(BZ$4,$O83/1000),SUM($O83,BZ$4/1000)),3),CMB[[Cmb_ID]:[Cmb_ID]],0),SUM(N(BZ$1),N($R83),1)),CHOOSE(AC[[M]:[M]],1,1,0,AC[[AB]:[AB]])),PRODUCT(INDEX(CMB[[BD_0O]:[BD_2O]],MATCH(ROUND(MIN(SUM(BZ$4,$O83/1000),SUM($O83,BZ$4/1000)),3),CMB[[Cmb_ID]:[Cmb_ID]],0),SUM(N(BZ$1),N($R83),1)),CHOOSE(AC[[M]:[M]],1,0,1,AC[[DB]:[DB]])),PRODUCT(SUM(ROUND(AVERAGE(VALUE(BZ$3),VALUE($P83)),0),CHOOSE(IF(OR(BZ$1,$R83),4,INDEX(CMB[[Res_Rare]:[Res_Rare]],MATCH(ROUND(MIN(SUM(BZ$4,$O83/1000),SUM($O83,BZ$4/1000)),3),CMB[[Cmb_ID]:[Cmb_ID]],0))),-1,-1,0,0)),IF(OR(BZ$1,$R83),4,INDEX(CMB[[Cmb_Rare]:[Cmb_Rare]],MATCH(ROUND(MIN(SUM(BZ$4,$O83/1000),SUM($O83,BZ$4/1000)),3),CMB[[Cmb_ID]:[Cmb_ID]],0))),CHOOSE(AC[[M]:[M]],2,1,1,SUM(AC[[AB]:[DB]])))),""))</f>
        <v/>
      </c>
      <c r="CA83" t="str">
        <f>IF(OR(CA$5="",$S83=""),"",IFERROR(SUM(PRODUCT(INDEX(CMB[[BA_0O]:[BA_2O]],MATCH(ROUND(MIN(SUM(CA$4,$O83/1000),SUM($O83,CA$4/1000)),3),CMB[[Cmb_ID]:[Cmb_ID]],0),SUM(N(CA$1),N($R83),1)),CHOOSE(AC[[M]:[M]],1,1,0,AC[[AB]:[AB]])),PRODUCT(INDEX(CMB[[BD_0O]:[BD_2O]],MATCH(ROUND(MIN(SUM(CA$4,$O83/1000),SUM($O83,CA$4/1000)),3),CMB[[Cmb_ID]:[Cmb_ID]],0),SUM(N(CA$1),N($R83),1)),CHOOSE(AC[[M]:[M]],1,0,1,AC[[DB]:[DB]])),PRODUCT(SUM(ROUND(AVERAGE(VALUE(CA$3),VALUE($P83)),0),CHOOSE(IF(OR(CA$1,$R83),4,INDEX(CMB[[Res_Rare]:[Res_Rare]],MATCH(ROUND(MIN(SUM(CA$4,$O83/1000),SUM($O83,CA$4/1000)),3),CMB[[Cmb_ID]:[Cmb_ID]],0))),-1,-1,0,0)),IF(OR(CA$1,$R83),4,INDEX(CMB[[Cmb_Rare]:[Cmb_Rare]],MATCH(ROUND(MIN(SUM(CA$4,$O83/1000),SUM($O83,CA$4/1000)),3),CMB[[Cmb_ID]:[Cmb_ID]],0))),CHOOSE(AC[[M]:[M]],2,1,1,SUM(AC[[AB]:[DB]])))),""))</f>
        <v/>
      </c>
      <c r="CB83" t="str">
        <f>IF(OR(CB$5="",$S83=""),"",IFERROR(SUM(PRODUCT(INDEX(CMB[[BA_0O]:[BA_2O]],MATCH(ROUND(MIN(SUM(CB$4,$O83/1000),SUM($O83,CB$4/1000)),3),CMB[[Cmb_ID]:[Cmb_ID]],0),SUM(N(CB$1),N($R83),1)),CHOOSE(AC[[M]:[M]],1,1,0,AC[[AB]:[AB]])),PRODUCT(INDEX(CMB[[BD_0O]:[BD_2O]],MATCH(ROUND(MIN(SUM(CB$4,$O83/1000),SUM($O83,CB$4/1000)),3),CMB[[Cmb_ID]:[Cmb_ID]],0),SUM(N(CB$1),N($R83),1)),CHOOSE(AC[[M]:[M]],1,0,1,AC[[DB]:[DB]])),PRODUCT(SUM(ROUND(AVERAGE(VALUE(CB$3),VALUE($P83)),0),CHOOSE(IF(OR(CB$1,$R83),4,INDEX(CMB[[Res_Rare]:[Res_Rare]],MATCH(ROUND(MIN(SUM(CB$4,$O83/1000),SUM($O83,CB$4/1000)),3),CMB[[Cmb_ID]:[Cmb_ID]],0))),-1,-1,0,0)),IF(OR(CB$1,$R83),4,INDEX(CMB[[Cmb_Rare]:[Cmb_Rare]],MATCH(ROUND(MIN(SUM(CB$4,$O83/1000),SUM($O83,CB$4/1000)),3),CMB[[Cmb_ID]:[Cmb_ID]],0))),CHOOSE(AC[[M]:[M]],2,1,1,SUM(AC[[AB]:[DB]])))),""))</f>
        <v/>
      </c>
      <c r="CC83" t="str">
        <f>IF(OR(CC$5="",$S83=""),"",IFERROR(SUM(PRODUCT(INDEX(CMB[[BA_0O]:[BA_2O]],MATCH(ROUND(MIN(SUM(CC$4,$O83/1000),SUM($O83,CC$4/1000)),3),CMB[[Cmb_ID]:[Cmb_ID]],0),SUM(N(CC$1),N($R83),1)),CHOOSE(AC[[M]:[M]],1,1,0,AC[[AB]:[AB]])),PRODUCT(INDEX(CMB[[BD_0O]:[BD_2O]],MATCH(ROUND(MIN(SUM(CC$4,$O83/1000),SUM($O83,CC$4/1000)),3),CMB[[Cmb_ID]:[Cmb_ID]],0),SUM(N(CC$1),N($R83),1)),CHOOSE(AC[[M]:[M]],1,0,1,AC[[DB]:[DB]])),PRODUCT(SUM(ROUND(AVERAGE(VALUE(CC$3),VALUE($P83)),0),CHOOSE(IF(OR(CC$1,$R83),4,INDEX(CMB[[Res_Rare]:[Res_Rare]],MATCH(ROUND(MIN(SUM(CC$4,$O83/1000),SUM($O83,CC$4/1000)),3),CMB[[Cmb_ID]:[Cmb_ID]],0))),-1,-1,0,0)),IF(OR(CC$1,$R83),4,INDEX(CMB[[Cmb_Rare]:[Cmb_Rare]],MATCH(ROUND(MIN(SUM(CC$4,$O83/1000),SUM($O83,CC$4/1000)),3),CMB[[Cmb_ID]:[Cmb_ID]],0))),CHOOSE(AC[[M]:[M]],2,1,1,SUM(AC[[AB]:[DB]])))),""))</f>
        <v/>
      </c>
      <c r="CD83" t="str">
        <f>IF(OR(CD$5="",$S83=""),"",IFERROR(SUM(PRODUCT(INDEX(CMB[[BA_0O]:[BA_2O]],MATCH(ROUND(MIN(SUM(CD$4,$O83/1000),SUM($O83,CD$4/1000)),3),CMB[[Cmb_ID]:[Cmb_ID]],0),SUM(N(CD$1),N($R83),1)),CHOOSE(AC[[M]:[M]],1,1,0,AC[[AB]:[AB]])),PRODUCT(INDEX(CMB[[BD_0O]:[BD_2O]],MATCH(ROUND(MIN(SUM(CD$4,$O83/1000),SUM($O83,CD$4/1000)),3),CMB[[Cmb_ID]:[Cmb_ID]],0),SUM(N(CD$1),N($R83),1)),CHOOSE(AC[[M]:[M]],1,0,1,AC[[DB]:[DB]])),PRODUCT(SUM(ROUND(AVERAGE(VALUE(CD$3),VALUE($P83)),0),CHOOSE(IF(OR(CD$1,$R83),4,INDEX(CMB[[Res_Rare]:[Res_Rare]],MATCH(ROUND(MIN(SUM(CD$4,$O83/1000),SUM($O83,CD$4/1000)),3),CMB[[Cmb_ID]:[Cmb_ID]],0))),-1,-1,0,0)),IF(OR(CD$1,$R83),4,INDEX(CMB[[Cmb_Rare]:[Cmb_Rare]],MATCH(ROUND(MIN(SUM(CD$4,$O83/1000),SUM($O83,CD$4/1000)),3),CMB[[Cmb_ID]:[Cmb_ID]],0))),CHOOSE(AC[[M]:[M]],2,1,1,SUM(AC[[AB]:[DB]])))),""))</f>
        <v/>
      </c>
      <c r="CE83" t="str">
        <f>IF(OR(CE$5="",$S83=""),"",IFERROR(SUM(PRODUCT(INDEX(CMB[[BA_0O]:[BA_2O]],MATCH(ROUND(MIN(SUM(CE$4,$O83/1000),SUM($O83,CE$4/1000)),3),CMB[[Cmb_ID]:[Cmb_ID]],0),SUM(N(CE$1),N($R83),1)),CHOOSE(AC[[M]:[M]],1,1,0,AC[[AB]:[AB]])),PRODUCT(INDEX(CMB[[BD_0O]:[BD_2O]],MATCH(ROUND(MIN(SUM(CE$4,$O83/1000),SUM($O83,CE$4/1000)),3),CMB[[Cmb_ID]:[Cmb_ID]],0),SUM(N(CE$1),N($R83),1)),CHOOSE(AC[[M]:[M]],1,0,1,AC[[DB]:[DB]])),PRODUCT(SUM(ROUND(AVERAGE(VALUE(CE$3),VALUE($P83)),0),CHOOSE(IF(OR(CE$1,$R83),4,INDEX(CMB[[Res_Rare]:[Res_Rare]],MATCH(ROUND(MIN(SUM(CE$4,$O83/1000),SUM($O83,CE$4/1000)),3),CMB[[Cmb_ID]:[Cmb_ID]],0))),-1,-1,0,0)),IF(OR(CE$1,$R83),4,INDEX(CMB[[Cmb_Rare]:[Cmb_Rare]],MATCH(ROUND(MIN(SUM(CE$4,$O83/1000),SUM($O83,CE$4/1000)),3),CMB[[Cmb_ID]:[Cmb_ID]],0))),CHOOSE(AC[[M]:[M]],2,1,1,SUM(AC[[AB]:[DB]])))),""))</f>
        <v/>
      </c>
      <c r="CF83" t="str">
        <f>IF(OR(CF$5="",$S83=""),"",IFERROR(SUM(PRODUCT(INDEX(CMB[[BA_0O]:[BA_2O]],MATCH(ROUND(MIN(SUM(CF$4,$O83/1000),SUM($O83,CF$4/1000)),3),CMB[[Cmb_ID]:[Cmb_ID]],0),SUM(N(CF$1),N($R83),1)),CHOOSE(AC[[M]:[M]],1,1,0,AC[[AB]:[AB]])),PRODUCT(INDEX(CMB[[BD_0O]:[BD_2O]],MATCH(ROUND(MIN(SUM(CF$4,$O83/1000),SUM($O83,CF$4/1000)),3),CMB[[Cmb_ID]:[Cmb_ID]],0),SUM(N(CF$1),N($R83),1)),CHOOSE(AC[[M]:[M]],1,0,1,AC[[DB]:[DB]])),PRODUCT(SUM(ROUND(AVERAGE(VALUE(CF$3),VALUE($P83)),0),CHOOSE(IF(OR(CF$1,$R83),4,INDEX(CMB[[Res_Rare]:[Res_Rare]],MATCH(ROUND(MIN(SUM(CF$4,$O83/1000),SUM($O83,CF$4/1000)),3),CMB[[Cmb_ID]:[Cmb_ID]],0))),-1,-1,0,0)),IF(OR(CF$1,$R83),4,INDEX(CMB[[Cmb_Rare]:[Cmb_Rare]],MATCH(ROUND(MIN(SUM(CF$4,$O83/1000),SUM($O83,CF$4/1000)),3),CMB[[Cmb_ID]:[Cmb_ID]],0))),CHOOSE(AC[[M]:[M]],2,1,1,SUM(AC[[AB]:[DB]])))),""))</f>
        <v/>
      </c>
      <c r="CG83" t="str">
        <f>IF(OR(CG$5="",$S83=""),"",IFERROR(SUM(PRODUCT(INDEX(CMB[[BA_0O]:[BA_2O]],MATCH(ROUND(MIN(SUM(CG$4,$O83/1000),SUM($O83,CG$4/1000)),3),CMB[[Cmb_ID]:[Cmb_ID]],0),SUM(N(CG$1),N($R83),1)),CHOOSE(AC[[M]:[M]],1,1,0,AC[[AB]:[AB]])),PRODUCT(INDEX(CMB[[BD_0O]:[BD_2O]],MATCH(ROUND(MIN(SUM(CG$4,$O83/1000),SUM($O83,CG$4/1000)),3),CMB[[Cmb_ID]:[Cmb_ID]],0),SUM(N(CG$1),N($R83),1)),CHOOSE(AC[[M]:[M]],1,0,1,AC[[DB]:[DB]])),PRODUCT(SUM(ROUND(AVERAGE(VALUE(CG$3),VALUE($P83)),0),CHOOSE(IF(OR(CG$1,$R83),4,INDEX(CMB[[Res_Rare]:[Res_Rare]],MATCH(ROUND(MIN(SUM(CG$4,$O83/1000),SUM($O83,CG$4/1000)),3),CMB[[Cmb_ID]:[Cmb_ID]],0))),-1,-1,0,0)),IF(OR(CG$1,$R83),4,INDEX(CMB[[Cmb_Rare]:[Cmb_Rare]],MATCH(ROUND(MIN(SUM(CG$4,$O83/1000),SUM($O83,CG$4/1000)),3),CMB[[Cmb_ID]:[Cmb_ID]],0))),CHOOSE(AC[[M]:[M]],2,1,1,SUM(AC[[AB]:[DB]])))),""))</f>
        <v/>
      </c>
      <c r="CH83" t="str">
        <f>IF(OR(CH$5="",$S83=""),"",IFERROR(SUM(PRODUCT(INDEX(CMB[[BA_0O]:[BA_2O]],MATCH(ROUND(MIN(SUM(CH$4,$O83/1000),SUM($O83,CH$4/1000)),3),CMB[[Cmb_ID]:[Cmb_ID]],0),SUM(N(CH$1),N($R83),1)),CHOOSE(AC[[M]:[M]],1,1,0,AC[[AB]:[AB]])),PRODUCT(INDEX(CMB[[BD_0O]:[BD_2O]],MATCH(ROUND(MIN(SUM(CH$4,$O83/1000),SUM($O83,CH$4/1000)),3),CMB[[Cmb_ID]:[Cmb_ID]],0),SUM(N(CH$1),N($R83),1)),CHOOSE(AC[[M]:[M]],1,0,1,AC[[DB]:[DB]])),PRODUCT(SUM(ROUND(AVERAGE(VALUE(CH$3),VALUE($P83)),0),CHOOSE(IF(OR(CH$1,$R83),4,INDEX(CMB[[Res_Rare]:[Res_Rare]],MATCH(ROUND(MIN(SUM(CH$4,$O83/1000),SUM($O83,CH$4/1000)),3),CMB[[Cmb_ID]:[Cmb_ID]],0))),-1,-1,0,0)),IF(OR(CH$1,$R83),4,INDEX(CMB[[Cmb_Rare]:[Cmb_Rare]],MATCH(ROUND(MIN(SUM(CH$4,$O83/1000),SUM($O83,CH$4/1000)),3),CMB[[Cmb_ID]:[Cmb_ID]],0))),CHOOSE(AC[[M]:[M]],2,1,1,SUM(AC[[AB]:[DB]])))),""))</f>
        <v/>
      </c>
      <c r="CI83" t="str">
        <f>IF(OR(CI$5="",$S83=""),"",IFERROR(SUM(PRODUCT(INDEX(CMB[[BA_0O]:[BA_2O]],MATCH(ROUND(MIN(SUM(CI$4,$O83/1000),SUM($O83,CI$4/1000)),3),CMB[[Cmb_ID]:[Cmb_ID]],0),SUM(N(CI$1),N($R83),1)),CHOOSE(AC[[M]:[M]],1,1,0,AC[[AB]:[AB]])),PRODUCT(INDEX(CMB[[BD_0O]:[BD_2O]],MATCH(ROUND(MIN(SUM(CI$4,$O83/1000),SUM($O83,CI$4/1000)),3),CMB[[Cmb_ID]:[Cmb_ID]],0),SUM(N(CI$1),N($R83),1)),CHOOSE(AC[[M]:[M]],1,0,1,AC[[DB]:[DB]])),PRODUCT(SUM(ROUND(AVERAGE(VALUE(CI$3),VALUE($P83)),0),CHOOSE(IF(OR(CI$1,$R83),4,INDEX(CMB[[Res_Rare]:[Res_Rare]],MATCH(ROUND(MIN(SUM(CI$4,$O83/1000),SUM($O83,CI$4/1000)),3),CMB[[Cmb_ID]:[Cmb_ID]],0))),-1,-1,0,0)),IF(OR(CI$1,$R83),4,INDEX(CMB[[Cmb_Rare]:[Cmb_Rare]],MATCH(ROUND(MIN(SUM(CI$4,$O83/1000),SUM($O83,CI$4/1000)),3),CMB[[Cmb_ID]:[Cmb_ID]],0))),CHOOSE(AC[[M]:[M]],2,1,1,SUM(AC[[AB]:[DB]])))),""))</f>
        <v/>
      </c>
      <c r="CJ83" t="str">
        <f>IF(OR(CJ$5="",$S83=""),"",IFERROR(SUM(PRODUCT(INDEX(CMB[[BA_0O]:[BA_2O]],MATCH(ROUND(MIN(SUM(CJ$4,$O83/1000),SUM($O83,CJ$4/1000)),3),CMB[[Cmb_ID]:[Cmb_ID]],0),SUM(N(CJ$1),N($R83),1)),CHOOSE(AC[[M]:[M]],1,1,0,AC[[AB]:[AB]])),PRODUCT(INDEX(CMB[[BD_0O]:[BD_2O]],MATCH(ROUND(MIN(SUM(CJ$4,$O83/1000),SUM($O83,CJ$4/1000)),3),CMB[[Cmb_ID]:[Cmb_ID]],0),SUM(N(CJ$1),N($R83),1)),CHOOSE(AC[[M]:[M]],1,0,1,AC[[DB]:[DB]])),PRODUCT(SUM(ROUND(AVERAGE(VALUE(CJ$3),VALUE($P83)),0),CHOOSE(IF(OR(CJ$1,$R83),4,INDEX(CMB[[Res_Rare]:[Res_Rare]],MATCH(ROUND(MIN(SUM(CJ$4,$O83/1000),SUM($O83,CJ$4/1000)),3),CMB[[Cmb_ID]:[Cmb_ID]],0))),-1,-1,0,0)),IF(OR(CJ$1,$R83),4,INDEX(CMB[[Cmb_Rare]:[Cmb_Rare]],MATCH(ROUND(MIN(SUM(CJ$4,$O83/1000),SUM($O83,CJ$4/1000)),3),CMB[[Cmb_ID]:[Cmb_ID]],0))),CHOOSE(AC[[M]:[M]],2,1,1,SUM(AC[[AB]:[DB]])))),""))</f>
        <v/>
      </c>
      <c r="CK83" t="str">
        <f>IF(OR(CK$5="",$S83=""),"",IFERROR(SUM(PRODUCT(INDEX(CMB[[BA_0O]:[BA_2O]],MATCH(ROUND(MIN(SUM(CK$4,$O83/1000),SUM($O83,CK$4/1000)),3),CMB[[Cmb_ID]:[Cmb_ID]],0),SUM(N(CK$1),N($R83),1)),CHOOSE(AC[[M]:[M]],1,1,0,AC[[AB]:[AB]])),PRODUCT(INDEX(CMB[[BD_0O]:[BD_2O]],MATCH(ROUND(MIN(SUM(CK$4,$O83/1000),SUM($O83,CK$4/1000)),3),CMB[[Cmb_ID]:[Cmb_ID]],0),SUM(N(CK$1),N($R83),1)),CHOOSE(AC[[M]:[M]],1,0,1,AC[[DB]:[DB]])),PRODUCT(SUM(ROUND(AVERAGE(VALUE(CK$3),VALUE($P83)),0),CHOOSE(IF(OR(CK$1,$R83),4,INDEX(CMB[[Res_Rare]:[Res_Rare]],MATCH(ROUND(MIN(SUM(CK$4,$O83/1000),SUM($O83,CK$4/1000)),3),CMB[[Cmb_ID]:[Cmb_ID]],0))),-1,-1,0,0)),IF(OR(CK$1,$R83),4,INDEX(CMB[[Cmb_Rare]:[Cmb_Rare]],MATCH(ROUND(MIN(SUM(CK$4,$O83/1000),SUM($O83,CK$4/1000)),3),CMB[[Cmb_ID]:[Cmb_ID]],0))),CHOOSE(AC[[M]:[M]],2,1,1,SUM(AC[[AB]:[DB]])))),""))</f>
        <v/>
      </c>
      <c r="CL83" t="str">
        <f>IF(OR(CL$5="",$S83=""),"",IFERROR(SUM(PRODUCT(INDEX(CMB[[BA_0O]:[BA_2O]],MATCH(ROUND(MIN(SUM(CL$4,$O83/1000),SUM($O83,CL$4/1000)),3),CMB[[Cmb_ID]:[Cmb_ID]],0),SUM(N(CL$1),N($R83),1)),CHOOSE(AC[[M]:[M]],1,1,0,AC[[AB]:[AB]])),PRODUCT(INDEX(CMB[[BD_0O]:[BD_2O]],MATCH(ROUND(MIN(SUM(CL$4,$O83/1000),SUM($O83,CL$4/1000)),3),CMB[[Cmb_ID]:[Cmb_ID]],0),SUM(N(CL$1),N($R83),1)),CHOOSE(AC[[M]:[M]],1,0,1,AC[[DB]:[DB]])),PRODUCT(SUM(ROUND(AVERAGE(VALUE(CL$3),VALUE($P83)),0),CHOOSE(IF(OR(CL$1,$R83),4,INDEX(CMB[[Res_Rare]:[Res_Rare]],MATCH(ROUND(MIN(SUM(CL$4,$O83/1000),SUM($O83,CL$4/1000)),3),CMB[[Cmb_ID]:[Cmb_ID]],0))),-1,-1,0,0)),IF(OR(CL$1,$R83),4,INDEX(CMB[[Cmb_Rare]:[Cmb_Rare]],MATCH(ROUND(MIN(SUM(CL$4,$O83/1000),SUM($O83,CL$4/1000)),3),CMB[[Cmb_ID]:[Cmb_ID]],0))),CHOOSE(AC[[M]:[M]],2,1,1,SUM(AC[[AB]:[DB]])))),""))</f>
        <v/>
      </c>
      <c r="CM83" t="str">
        <f>IF(OR(CM$5="",$S83=""),"",IFERROR(SUM(PRODUCT(INDEX(CMB[[BA_0O]:[BA_2O]],MATCH(ROUND(MIN(SUM(CM$4,$O83/1000),SUM($O83,CM$4/1000)),3),CMB[[Cmb_ID]:[Cmb_ID]],0),SUM(N(CM$1),N($R83),1)),CHOOSE(AC[[M]:[M]],1,1,0,AC[[AB]:[AB]])),PRODUCT(INDEX(CMB[[BD_0O]:[BD_2O]],MATCH(ROUND(MIN(SUM(CM$4,$O83/1000),SUM($O83,CM$4/1000)),3),CMB[[Cmb_ID]:[Cmb_ID]],0),SUM(N(CM$1),N($R83),1)),CHOOSE(AC[[M]:[M]],1,0,1,AC[[DB]:[DB]])),PRODUCT(SUM(ROUND(AVERAGE(VALUE(CM$3),VALUE($P83)),0),CHOOSE(IF(OR(CM$1,$R83),4,INDEX(CMB[[Res_Rare]:[Res_Rare]],MATCH(ROUND(MIN(SUM(CM$4,$O83/1000),SUM($O83,CM$4/1000)),3),CMB[[Cmb_ID]:[Cmb_ID]],0))),-1,-1,0,0)),IF(OR(CM$1,$R83),4,INDEX(CMB[[Cmb_Rare]:[Cmb_Rare]],MATCH(ROUND(MIN(SUM(CM$4,$O83/1000),SUM($O83,CM$4/1000)),3),CMB[[Cmb_ID]:[Cmb_ID]],0))),CHOOSE(AC[[M]:[M]],2,1,1,SUM(AC[[AB]:[DB]])))),""))</f>
        <v/>
      </c>
      <c r="CN83" t="str">
        <f>IF(OR(CN$5="",$S83=""),"",IFERROR(SUM(PRODUCT(INDEX(CMB[[BA_0O]:[BA_2O]],MATCH(ROUND(MIN(SUM(CN$4,$O83/1000),SUM($O83,CN$4/1000)),3),CMB[[Cmb_ID]:[Cmb_ID]],0),SUM(N(CN$1),N($R83),1)),CHOOSE(AC[[M]:[M]],1,1,0,AC[[AB]:[AB]])),PRODUCT(INDEX(CMB[[BD_0O]:[BD_2O]],MATCH(ROUND(MIN(SUM(CN$4,$O83/1000),SUM($O83,CN$4/1000)),3),CMB[[Cmb_ID]:[Cmb_ID]],0),SUM(N(CN$1),N($R83),1)),CHOOSE(AC[[M]:[M]],1,0,1,AC[[DB]:[DB]])),PRODUCT(SUM(ROUND(AVERAGE(VALUE(CN$3),VALUE($P83)),0),CHOOSE(IF(OR(CN$1,$R83),4,INDEX(CMB[[Res_Rare]:[Res_Rare]],MATCH(ROUND(MIN(SUM(CN$4,$O83/1000),SUM($O83,CN$4/1000)),3),CMB[[Cmb_ID]:[Cmb_ID]],0))),-1,-1,0,0)),IF(OR(CN$1,$R83),4,INDEX(CMB[[Cmb_Rare]:[Cmb_Rare]],MATCH(ROUND(MIN(SUM(CN$4,$O83/1000),SUM($O83,CN$4/1000)),3),CMB[[Cmb_ID]:[Cmb_ID]],0))),CHOOSE(AC[[M]:[M]],2,1,1,SUM(AC[[AB]:[DB]])))),""))</f>
        <v/>
      </c>
      <c r="CO83" t="str">
        <f>IF(OR(CO$5="",$S83=""),"",IFERROR(SUM(PRODUCT(INDEX(CMB[[BA_0O]:[BA_2O]],MATCH(ROUND(MIN(SUM(CO$4,$O83/1000),SUM($O83,CO$4/1000)),3),CMB[[Cmb_ID]:[Cmb_ID]],0),SUM(N(CO$1),N($R83),1)),CHOOSE(AC[[M]:[M]],1,1,0,AC[[AB]:[AB]])),PRODUCT(INDEX(CMB[[BD_0O]:[BD_2O]],MATCH(ROUND(MIN(SUM(CO$4,$O83/1000),SUM($O83,CO$4/1000)),3),CMB[[Cmb_ID]:[Cmb_ID]],0),SUM(N(CO$1),N($R83),1)),CHOOSE(AC[[M]:[M]],1,0,1,AC[[DB]:[DB]])),PRODUCT(SUM(ROUND(AVERAGE(VALUE(CO$3),VALUE($P83)),0),CHOOSE(IF(OR(CO$1,$R83),4,INDEX(CMB[[Res_Rare]:[Res_Rare]],MATCH(ROUND(MIN(SUM(CO$4,$O83/1000),SUM($O83,CO$4/1000)),3),CMB[[Cmb_ID]:[Cmb_ID]],0))),-1,-1,0,0)),IF(OR(CO$1,$R83),4,INDEX(CMB[[Cmb_Rare]:[Cmb_Rare]],MATCH(ROUND(MIN(SUM(CO$4,$O83/1000),SUM($O83,CO$4/1000)),3),CMB[[Cmb_ID]:[Cmb_ID]],0))),CHOOSE(AC[[M]:[M]],2,1,1,SUM(AC[[AB]:[DB]])))),""))</f>
        <v/>
      </c>
      <c r="CP83" t="str">
        <f>IF(OR(CP$5="",$S83=""),"",IFERROR(SUM(PRODUCT(INDEX(CMB[[BA_0O]:[BA_2O]],MATCH(ROUND(MIN(SUM(CP$4,$O83/1000),SUM($O83,CP$4/1000)),3),CMB[[Cmb_ID]:[Cmb_ID]],0),SUM(N(CP$1),N($R83),1)),CHOOSE(AC[[M]:[M]],1,1,0,AC[[AB]:[AB]])),PRODUCT(INDEX(CMB[[BD_0O]:[BD_2O]],MATCH(ROUND(MIN(SUM(CP$4,$O83/1000),SUM($O83,CP$4/1000)),3),CMB[[Cmb_ID]:[Cmb_ID]],0),SUM(N(CP$1),N($R83),1)),CHOOSE(AC[[M]:[M]],1,0,1,AC[[DB]:[DB]])),PRODUCT(SUM(ROUND(AVERAGE(VALUE(CP$3),VALUE($P83)),0),CHOOSE(IF(OR(CP$1,$R83),4,INDEX(CMB[[Res_Rare]:[Res_Rare]],MATCH(ROUND(MIN(SUM(CP$4,$O83/1000),SUM($O83,CP$4/1000)),3),CMB[[Cmb_ID]:[Cmb_ID]],0))),-1,-1,0,0)),IF(OR(CP$1,$R83),4,INDEX(CMB[[Cmb_Rare]:[Cmb_Rare]],MATCH(ROUND(MIN(SUM(CP$4,$O83/1000),SUM($O83,CP$4/1000)),3),CMB[[Cmb_ID]:[Cmb_ID]],0))),CHOOSE(AC[[M]:[M]],2,1,1,SUM(AC[[AB]:[DB]])))),""))</f>
        <v/>
      </c>
      <c r="CQ83" t="str">
        <f>IF(OR(CQ$5="",$S83=""),"",IFERROR(SUM(PRODUCT(INDEX(CMB[[BA_0O]:[BA_2O]],MATCH(ROUND(MIN(SUM(CQ$4,$O83/1000),SUM($O83,CQ$4/1000)),3),CMB[[Cmb_ID]:[Cmb_ID]],0),SUM(N(CQ$1),N($R83),1)),CHOOSE(AC[[M]:[M]],1,1,0,AC[[AB]:[AB]])),PRODUCT(INDEX(CMB[[BD_0O]:[BD_2O]],MATCH(ROUND(MIN(SUM(CQ$4,$O83/1000),SUM($O83,CQ$4/1000)),3),CMB[[Cmb_ID]:[Cmb_ID]],0),SUM(N(CQ$1),N($R83),1)),CHOOSE(AC[[M]:[M]],1,0,1,AC[[DB]:[DB]])),PRODUCT(SUM(ROUND(AVERAGE(VALUE(CQ$3),VALUE($P83)),0),CHOOSE(IF(OR(CQ$1,$R83),4,INDEX(CMB[[Res_Rare]:[Res_Rare]],MATCH(ROUND(MIN(SUM(CQ$4,$O83/1000),SUM($O83,CQ$4/1000)),3),CMB[[Cmb_ID]:[Cmb_ID]],0))),-1,-1,0,0)),IF(OR(CQ$1,$R83),4,INDEX(CMB[[Cmb_Rare]:[Cmb_Rare]],MATCH(ROUND(MIN(SUM(CQ$4,$O83/1000),SUM($O83,CQ$4/1000)),3),CMB[[Cmb_ID]:[Cmb_ID]],0))),CHOOSE(AC[[M]:[M]],2,1,1,SUM(AC[[AB]:[DB]])))),""))</f>
        <v/>
      </c>
      <c r="CR83" t="str">
        <f>IF(OR(CR$5="",$S83=""),"",IFERROR(SUM(PRODUCT(INDEX(CMB[[BA_0O]:[BA_2O]],MATCH(ROUND(MIN(SUM(CR$4,$O83/1000),SUM($O83,CR$4/1000)),3),CMB[[Cmb_ID]:[Cmb_ID]],0),SUM(N(CR$1),N($R83),1)),CHOOSE(AC[[M]:[M]],1,1,0,AC[[AB]:[AB]])),PRODUCT(INDEX(CMB[[BD_0O]:[BD_2O]],MATCH(ROUND(MIN(SUM(CR$4,$O83/1000),SUM($O83,CR$4/1000)),3),CMB[[Cmb_ID]:[Cmb_ID]],0),SUM(N(CR$1),N($R83),1)),CHOOSE(AC[[M]:[M]],1,0,1,AC[[DB]:[DB]])),PRODUCT(SUM(ROUND(AVERAGE(VALUE(CR$3),VALUE($P83)),0),CHOOSE(IF(OR(CR$1,$R83),4,INDEX(CMB[[Res_Rare]:[Res_Rare]],MATCH(ROUND(MIN(SUM(CR$4,$O83/1000),SUM($O83,CR$4/1000)),3),CMB[[Cmb_ID]:[Cmb_ID]],0))),-1,-1,0,0)),IF(OR(CR$1,$R83),4,INDEX(CMB[[Cmb_Rare]:[Cmb_Rare]],MATCH(ROUND(MIN(SUM(CR$4,$O83/1000),SUM($O83,CR$4/1000)),3),CMB[[Cmb_ID]:[Cmb_ID]],0))),CHOOSE(AC[[M]:[M]],2,1,1,SUM(AC[[AB]:[DB]])))),""))</f>
        <v/>
      </c>
      <c r="CS83" t="str">
        <f>IF(OR(CS$5="",$S83=""),"",IFERROR(SUM(PRODUCT(INDEX(CMB[[BA_0O]:[BA_2O]],MATCH(ROUND(MIN(SUM(CS$4,$O83/1000),SUM($O83,CS$4/1000)),3),CMB[[Cmb_ID]:[Cmb_ID]],0),SUM(N(CS$1),N($R83),1)),CHOOSE(AC[[M]:[M]],1,1,0,AC[[AB]:[AB]])),PRODUCT(INDEX(CMB[[BD_0O]:[BD_2O]],MATCH(ROUND(MIN(SUM(CS$4,$O83/1000),SUM($O83,CS$4/1000)),3),CMB[[Cmb_ID]:[Cmb_ID]],0),SUM(N(CS$1),N($R83),1)),CHOOSE(AC[[M]:[M]],1,0,1,AC[[DB]:[DB]])),PRODUCT(SUM(ROUND(AVERAGE(VALUE(CS$3),VALUE($P83)),0),CHOOSE(IF(OR(CS$1,$R83),4,INDEX(CMB[[Res_Rare]:[Res_Rare]],MATCH(ROUND(MIN(SUM(CS$4,$O83/1000),SUM($O83,CS$4/1000)),3),CMB[[Cmb_ID]:[Cmb_ID]],0))),-1,-1,0,0)),IF(OR(CS$1,$R83),4,INDEX(CMB[[Cmb_Rare]:[Cmb_Rare]],MATCH(ROUND(MIN(SUM(CS$4,$O83/1000),SUM($O83,CS$4/1000)),3),CMB[[Cmb_ID]:[Cmb_ID]],0))),CHOOSE(AC[[M]:[M]],2,1,1,SUM(AC[[AB]:[DB]])))),""))</f>
        <v/>
      </c>
      <c r="CT83" t="str">
        <f>IF(OR(CT$5="",$S83=""),"",IFERROR(SUM(PRODUCT(INDEX(CMB[[BA_0O]:[BA_2O]],MATCH(ROUND(MIN(SUM(CT$4,$O83/1000),SUM($O83,CT$4/1000)),3),CMB[[Cmb_ID]:[Cmb_ID]],0),SUM(N(CT$1),N($R83),1)),CHOOSE(AC[[M]:[M]],1,1,0,AC[[AB]:[AB]])),PRODUCT(INDEX(CMB[[BD_0O]:[BD_2O]],MATCH(ROUND(MIN(SUM(CT$4,$O83/1000),SUM($O83,CT$4/1000)),3),CMB[[Cmb_ID]:[Cmb_ID]],0),SUM(N(CT$1),N($R83),1)),CHOOSE(AC[[M]:[M]],1,0,1,AC[[DB]:[DB]])),PRODUCT(SUM(ROUND(AVERAGE(VALUE(CT$3),VALUE($P83)),0),CHOOSE(IF(OR(CT$1,$R83),4,INDEX(CMB[[Res_Rare]:[Res_Rare]],MATCH(ROUND(MIN(SUM(CT$4,$O83/1000),SUM($O83,CT$4/1000)),3),CMB[[Cmb_ID]:[Cmb_ID]],0))),-1,-1,0,0)),IF(OR(CT$1,$R83),4,INDEX(CMB[[Cmb_Rare]:[Cmb_Rare]],MATCH(ROUND(MIN(SUM(CT$4,$O83/1000),SUM($O83,CT$4/1000)),3),CMB[[Cmb_ID]:[Cmb_ID]],0))),CHOOSE(AC[[M]:[M]],2,1,1,SUM(AC[[AB]:[DB]])))),""))</f>
        <v/>
      </c>
      <c r="CU83" t="str">
        <f>IF(OR(CU$5="",$S83=""),"",IFERROR(SUM(PRODUCT(INDEX(CMB[[BA_0O]:[BA_2O]],MATCH(ROUND(MIN(SUM(CU$4,$O83/1000),SUM($O83,CU$4/1000)),3),CMB[[Cmb_ID]:[Cmb_ID]],0),SUM(N(CU$1),N($R83),1)),CHOOSE(AC[[M]:[M]],1,1,0,AC[[AB]:[AB]])),PRODUCT(INDEX(CMB[[BD_0O]:[BD_2O]],MATCH(ROUND(MIN(SUM(CU$4,$O83/1000),SUM($O83,CU$4/1000)),3),CMB[[Cmb_ID]:[Cmb_ID]],0),SUM(N(CU$1),N($R83),1)),CHOOSE(AC[[M]:[M]],1,0,1,AC[[DB]:[DB]])),PRODUCT(SUM(ROUND(AVERAGE(VALUE(CU$3),VALUE($P83)),0),CHOOSE(IF(OR(CU$1,$R83),4,INDEX(CMB[[Res_Rare]:[Res_Rare]],MATCH(ROUND(MIN(SUM(CU$4,$O83/1000),SUM($O83,CU$4/1000)),3),CMB[[Cmb_ID]:[Cmb_ID]],0))),-1,-1,0,0)),IF(OR(CU$1,$R83),4,INDEX(CMB[[Cmb_Rare]:[Cmb_Rare]],MATCH(ROUND(MIN(SUM(CU$4,$O83/1000),SUM($O83,CU$4/1000)),3),CMB[[Cmb_ID]:[Cmb_ID]],0))),CHOOSE(AC[[M]:[M]],2,1,1,SUM(AC[[AB]:[DB]])))),""))</f>
        <v/>
      </c>
      <c r="CV83" t="str">
        <f>IF(OR(CV$5="",$S83=""),"",IFERROR(SUM(PRODUCT(INDEX(CMB[[BA_0O]:[BA_2O]],MATCH(ROUND(MIN(SUM(CV$4,$O83/1000),SUM($O83,CV$4/1000)),3),CMB[[Cmb_ID]:[Cmb_ID]],0),SUM(N(CV$1),N($R83),1)),CHOOSE(AC[[M]:[M]],1,1,0,AC[[AB]:[AB]])),PRODUCT(INDEX(CMB[[BD_0O]:[BD_2O]],MATCH(ROUND(MIN(SUM(CV$4,$O83/1000),SUM($O83,CV$4/1000)),3),CMB[[Cmb_ID]:[Cmb_ID]],0),SUM(N(CV$1),N($R83),1)),CHOOSE(AC[[M]:[M]],1,0,1,AC[[DB]:[DB]])),PRODUCT(SUM(ROUND(AVERAGE(VALUE(CV$3),VALUE($P83)),0),CHOOSE(IF(OR(CV$1,$R83),4,INDEX(CMB[[Res_Rare]:[Res_Rare]],MATCH(ROUND(MIN(SUM(CV$4,$O83/1000),SUM($O83,CV$4/1000)),3),CMB[[Cmb_ID]:[Cmb_ID]],0))),-1,-1,0,0)),IF(OR(CV$1,$R83),4,INDEX(CMB[[Cmb_Rare]:[Cmb_Rare]],MATCH(ROUND(MIN(SUM(CV$4,$O83/1000),SUM($O83,CV$4/1000)),3),CMB[[Cmb_ID]:[Cmb_ID]],0))),CHOOSE(AC[[M]:[M]],2,1,1,SUM(AC[[AB]:[DB]])))),""))</f>
        <v/>
      </c>
      <c r="CW83" t="str">
        <f>IF(OR(CW$5="",$S83=""),"",IFERROR(SUM(PRODUCT(INDEX(CMB[[BA_0O]:[BA_2O]],MATCH(ROUND(MIN(SUM(CW$4,$O83/1000),SUM($O83,CW$4/1000)),3),CMB[[Cmb_ID]:[Cmb_ID]],0),SUM(N(CW$1),N($R83),1)),CHOOSE(AC[[M]:[M]],1,1,0,AC[[AB]:[AB]])),PRODUCT(INDEX(CMB[[BD_0O]:[BD_2O]],MATCH(ROUND(MIN(SUM(CW$4,$O83/1000),SUM($O83,CW$4/1000)),3),CMB[[Cmb_ID]:[Cmb_ID]],0),SUM(N(CW$1),N($R83),1)),CHOOSE(AC[[M]:[M]],1,0,1,AC[[DB]:[DB]])),PRODUCT(SUM(ROUND(AVERAGE(VALUE(CW$3),VALUE($P83)),0),CHOOSE(IF(OR(CW$1,$R83),4,INDEX(CMB[[Res_Rare]:[Res_Rare]],MATCH(ROUND(MIN(SUM(CW$4,$O83/1000),SUM($O83,CW$4/1000)),3),CMB[[Cmb_ID]:[Cmb_ID]],0))),-1,-1,0,0)),IF(OR(CW$1,$R83),4,INDEX(CMB[[Cmb_Rare]:[Cmb_Rare]],MATCH(ROUND(MIN(SUM(CW$4,$O83/1000),SUM($O83,CW$4/1000)),3),CMB[[Cmb_ID]:[Cmb_ID]],0))),CHOOSE(AC[[M]:[M]],2,1,1,SUM(AC[[AB]:[DB]])))),""))</f>
        <v/>
      </c>
      <c r="CX83" t="str">
        <f>IF(OR(CX$5="",$S83=""),"",IFERROR(SUM(PRODUCT(INDEX(CMB[[BA_0O]:[BA_2O]],MATCH(ROUND(MIN(SUM(CX$4,$O83/1000),SUM($O83,CX$4/1000)),3),CMB[[Cmb_ID]:[Cmb_ID]],0),SUM(N(CX$1),N($R83),1)),CHOOSE(AC[[M]:[M]],1,1,0,AC[[AB]:[AB]])),PRODUCT(INDEX(CMB[[BD_0O]:[BD_2O]],MATCH(ROUND(MIN(SUM(CX$4,$O83/1000),SUM($O83,CX$4/1000)),3),CMB[[Cmb_ID]:[Cmb_ID]],0),SUM(N(CX$1),N($R83),1)),CHOOSE(AC[[M]:[M]],1,0,1,AC[[DB]:[DB]])),PRODUCT(SUM(ROUND(AVERAGE(VALUE(CX$3),VALUE($P83)),0),CHOOSE(IF(OR(CX$1,$R83),4,INDEX(CMB[[Res_Rare]:[Res_Rare]],MATCH(ROUND(MIN(SUM(CX$4,$O83/1000),SUM($O83,CX$4/1000)),3),CMB[[Cmb_ID]:[Cmb_ID]],0))),-1,-1,0,0)),IF(OR(CX$1,$R83),4,INDEX(CMB[[Cmb_Rare]:[Cmb_Rare]],MATCH(ROUND(MIN(SUM(CX$4,$O83/1000),SUM($O83,CX$4/1000)),3),CMB[[Cmb_ID]:[Cmb_ID]],0))),CHOOSE(AC[[M]:[M]],2,1,1,SUM(AC[[AB]:[DB]])))),""))</f>
        <v/>
      </c>
      <c r="CY83" t="str">
        <f>IF(OR(CY$5="",$S83=""),"",IFERROR(SUM(PRODUCT(INDEX(CMB[[BA_0O]:[BA_2O]],MATCH(ROUND(MIN(SUM(CY$4,$O83/1000),SUM($O83,CY$4/1000)),3),CMB[[Cmb_ID]:[Cmb_ID]],0),SUM(N(CY$1),N($R83),1)),CHOOSE(AC[[M]:[M]],1,1,0,AC[[AB]:[AB]])),PRODUCT(INDEX(CMB[[BD_0O]:[BD_2O]],MATCH(ROUND(MIN(SUM(CY$4,$O83/1000),SUM($O83,CY$4/1000)),3),CMB[[Cmb_ID]:[Cmb_ID]],0),SUM(N(CY$1),N($R83),1)),CHOOSE(AC[[M]:[M]],1,0,1,AC[[DB]:[DB]])),PRODUCT(SUM(ROUND(AVERAGE(VALUE(CY$3),VALUE($P83)),0),CHOOSE(IF(OR(CY$1,$R83),4,INDEX(CMB[[Res_Rare]:[Res_Rare]],MATCH(ROUND(MIN(SUM(CY$4,$O83/1000),SUM($O83,CY$4/1000)),3),CMB[[Cmb_ID]:[Cmb_ID]],0))),-1,-1,0,0)),IF(OR(CY$1,$R83),4,INDEX(CMB[[Cmb_Rare]:[Cmb_Rare]],MATCH(ROUND(MIN(SUM(CY$4,$O83/1000),SUM($O83,CY$4/1000)),3),CMB[[Cmb_ID]:[Cmb_ID]],0))),CHOOSE(AC[[M]:[M]],2,1,1,SUM(AC[[AB]:[DB]])))),""))</f>
        <v/>
      </c>
      <c r="CZ83" t="str">
        <f>IF(OR(CZ$5="",$S83=""),"",IFERROR(SUM(PRODUCT(INDEX(CMB[[BA_0O]:[BA_2O]],MATCH(ROUND(MIN(SUM(CZ$4,$O83/1000),SUM($O83,CZ$4/1000)),3),CMB[[Cmb_ID]:[Cmb_ID]],0),SUM(N(CZ$1),N($R83),1)),CHOOSE(AC[[M]:[M]],1,1,0,AC[[AB]:[AB]])),PRODUCT(INDEX(CMB[[BD_0O]:[BD_2O]],MATCH(ROUND(MIN(SUM(CZ$4,$O83/1000),SUM($O83,CZ$4/1000)),3),CMB[[Cmb_ID]:[Cmb_ID]],0),SUM(N(CZ$1),N($R83),1)),CHOOSE(AC[[M]:[M]],1,0,1,AC[[DB]:[DB]])),PRODUCT(SUM(ROUND(AVERAGE(VALUE(CZ$3),VALUE($P83)),0),CHOOSE(IF(OR(CZ$1,$R83),4,INDEX(CMB[[Res_Rare]:[Res_Rare]],MATCH(ROUND(MIN(SUM(CZ$4,$O83/1000),SUM($O83,CZ$4/1000)),3),CMB[[Cmb_ID]:[Cmb_ID]],0))),-1,-1,0,0)),IF(OR(CZ$1,$R83),4,INDEX(CMB[[Cmb_Rare]:[Cmb_Rare]],MATCH(ROUND(MIN(SUM(CZ$4,$O83/1000),SUM($O83,CZ$4/1000)),3),CMB[[Cmb_ID]:[Cmb_ID]],0))),CHOOSE(AC[[M]:[M]],2,1,1,SUM(AC[[AB]:[DB]])))),""))</f>
        <v/>
      </c>
      <c r="DA83" t="str">
        <f>IF(OR(DA$5="",$S83=""),"",IFERROR(SUM(PRODUCT(INDEX(CMB[[BA_0O]:[BA_2O]],MATCH(ROUND(MIN(SUM(DA$4,$O83/1000),SUM($O83,DA$4/1000)),3),CMB[[Cmb_ID]:[Cmb_ID]],0),SUM(N(DA$1),N($R83),1)),CHOOSE(AC[[M]:[M]],1,1,0,AC[[AB]:[AB]])),PRODUCT(INDEX(CMB[[BD_0O]:[BD_2O]],MATCH(ROUND(MIN(SUM(DA$4,$O83/1000),SUM($O83,DA$4/1000)),3),CMB[[Cmb_ID]:[Cmb_ID]],0),SUM(N(DA$1),N($R83),1)),CHOOSE(AC[[M]:[M]],1,0,1,AC[[DB]:[DB]])),PRODUCT(SUM(ROUND(AVERAGE(VALUE(DA$3),VALUE($P83)),0),CHOOSE(IF(OR(DA$1,$R83),4,INDEX(CMB[[Res_Rare]:[Res_Rare]],MATCH(ROUND(MIN(SUM(DA$4,$O83/1000),SUM($O83,DA$4/1000)),3),CMB[[Cmb_ID]:[Cmb_ID]],0))),-1,-1,0,0)),IF(OR(DA$1,$R83),4,INDEX(CMB[[Cmb_Rare]:[Cmb_Rare]],MATCH(ROUND(MIN(SUM(DA$4,$O83/1000),SUM($O83,DA$4/1000)),3),CMB[[Cmb_ID]:[Cmb_ID]],0))),CHOOSE(AC[[M]:[M]],2,1,1,SUM(AC[[AB]:[DB]])))),""))</f>
        <v/>
      </c>
      <c r="DB83" t="str">
        <f>IF(OR(DB$5="",$S83=""),"",IFERROR(SUM(PRODUCT(INDEX(CMB[[BA_0O]:[BA_2O]],MATCH(ROUND(MIN(SUM(DB$4,$O83/1000),SUM($O83,DB$4/1000)),3),CMB[[Cmb_ID]:[Cmb_ID]],0),SUM(N(DB$1),N($R83),1)),CHOOSE(AC[[M]:[M]],1,1,0,AC[[AB]:[AB]])),PRODUCT(INDEX(CMB[[BD_0O]:[BD_2O]],MATCH(ROUND(MIN(SUM(DB$4,$O83/1000),SUM($O83,DB$4/1000)),3),CMB[[Cmb_ID]:[Cmb_ID]],0),SUM(N(DB$1),N($R83),1)),CHOOSE(AC[[M]:[M]],1,0,1,AC[[DB]:[DB]])),PRODUCT(SUM(ROUND(AVERAGE(VALUE(DB$3),VALUE($P83)),0),CHOOSE(IF(OR(DB$1,$R83),4,INDEX(CMB[[Res_Rare]:[Res_Rare]],MATCH(ROUND(MIN(SUM(DB$4,$O83/1000),SUM($O83,DB$4/1000)),3),CMB[[Cmb_ID]:[Cmb_ID]],0))),-1,-1,0,0)),IF(OR(DB$1,$R83),4,INDEX(CMB[[Cmb_Rare]:[Cmb_Rare]],MATCH(ROUND(MIN(SUM(DB$4,$O83/1000),SUM($O83,DB$4/1000)),3),CMB[[Cmb_ID]:[Cmb_ID]],0))),CHOOSE(AC[[M]:[M]],2,1,1,SUM(AC[[AB]:[DB]])))),""))</f>
        <v/>
      </c>
      <c r="DC83" t="str">
        <f>IF(OR(DC$5="",$S83=""),"",IFERROR(SUM(PRODUCT(INDEX(CMB[[BA_0O]:[BA_2O]],MATCH(ROUND(MIN(SUM(DC$4,$O83/1000),SUM($O83,DC$4/1000)),3),CMB[[Cmb_ID]:[Cmb_ID]],0),SUM(N(DC$1),N($R83),1)),CHOOSE(AC[[M]:[M]],1,1,0,AC[[AB]:[AB]])),PRODUCT(INDEX(CMB[[BD_0O]:[BD_2O]],MATCH(ROUND(MIN(SUM(DC$4,$O83/1000),SUM($O83,DC$4/1000)),3),CMB[[Cmb_ID]:[Cmb_ID]],0),SUM(N(DC$1),N($R83),1)),CHOOSE(AC[[M]:[M]],1,0,1,AC[[DB]:[DB]])),PRODUCT(SUM(ROUND(AVERAGE(VALUE(DC$3),VALUE($P83)),0),CHOOSE(IF(OR(DC$1,$R83),4,INDEX(CMB[[Res_Rare]:[Res_Rare]],MATCH(ROUND(MIN(SUM(DC$4,$O83/1000),SUM($O83,DC$4/1000)),3),CMB[[Cmb_ID]:[Cmb_ID]],0))),-1,-1,0,0)),IF(OR(DC$1,$R83),4,INDEX(CMB[[Cmb_Rare]:[Cmb_Rare]],MATCH(ROUND(MIN(SUM(DC$4,$O83/1000),SUM($O83,DC$4/1000)),3),CMB[[Cmb_ID]:[Cmb_ID]],0))),CHOOSE(AC[[M]:[M]],2,1,1,SUM(AC[[AB]:[DB]])))),""))</f>
        <v/>
      </c>
      <c r="DD83" t="str">
        <f>IF(OR(DD$5="",$S83=""),"",IFERROR(SUM(PRODUCT(INDEX(CMB[[BA_0O]:[BA_2O]],MATCH(ROUND(MIN(SUM(DD$4,$O83/1000),SUM($O83,DD$4/1000)),3),CMB[[Cmb_ID]:[Cmb_ID]],0),SUM(N(DD$1),N($R83),1)),CHOOSE(AC[[M]:[M]],1,1,0,AC[[AB]:[AB]])),PRODUCT(INDEX(CMB[[BD_0O]:[BD_2O]],MATCH(ROUND(MIN(SUM(DD$4,$O83/1000),SUM($O83,DD$4/1000)),3),CMB[[Cmb_ID]:[Cmb_ID]],0),SUM(N(DD$1),N($R83),1)),CHOOSE(AC[[M]:[M]],1,0,1,AC[[DB]:[DB]])),PRODUCT(SUM(ROUND(AVERAGE(VALUE(DD$3),VALUE($P83)),0),CHOOSE(IF(OR(DD$1,$R83),4,INDEX(CMB[[Res_Rare]:[Res_Rare]],MATCH(ROUND(MIN(SUM(DD$4,$O83/1000),SUM($O83,DD$4/1000)),3),CMB[[Cmb_ID]:[Cmb_ID]],0))),-1,-1,0,0)),IF(OR(DD$1,$R83),4,INDEX(CMB[[Cmb_Rare]:[Cmb_Rare]],MATCH(ROUND(MIN(SUM(DD$4,$O83/1000),SUM($O83,DD$4/1000)),3),CMB[[Cmb_ID]:[Cmb_ID]],0))),CHOOSE(AC[[M]:[M]],2,1,1,SUM(AC[[AB]:[DB]])))),""))</f>
        <v/>
      </c>
      <c r="DE83" t="str">
        <f>IF(OR(DE$5="",$S83=""),"",IFERROR(SUM(PRODUCT(INDEX(CMB[[BA_0O]:[BA_2O]],MATCH(ROUND(MIN(SUM(DE$4,$O83/1000),SUM($O83,DE$4/1000)),3),CMB[[Cmb_ID]:[Cmb_ID]],0),SUM(N(DE$1),N($R83),1)),CHOOSE(AC[[M]:[M]],1,1,0,AC[[AB]:[AB]])),PRODUCT(INDEX(CMB[[BD_0O]:[BD_2O]],MATCH(ROUND(MIN(SUM(DE$4,$O83/1000),SUM($O83,DE$4/1000)),3),CMB[[Cmb_ID]:[Cmb_ID]],0),SUM(N(DE$1),N($R83),1)),CHOOSE(AC[[M]:[M]],1,0,1,AC[[DB]:[DB]])),PRODUCT(SUM(ROUND(AVERAGE(VALUE(DE$3),VALUE($P83)),0),CHOOSE(IF(OR(DE$1,$R83),4,INDEX(CMB[[Res_Rare]:[Res_Rare]],MATCH(ROUND(MIN(SUM(DE$4,$O83/1000),SUM($O83,DE$4/1000)),3),CMB[[Cmb_ID]:[Cmb_ID]],0))),-1,-1,0,0)),IF(OR(DE$1,$R83),4,INDEX(CMB[[Cmb_Rare]:[Cmb_Rare]],MATCH(ROUND(MIN(SUM(DE$4,$O83/1000),SUM($O83,DE$4/1000)),3),CMB[[Cmb_ID]:[Cmb_ID]],0))),CHOOSE(AC[[M]:[M]],2,1,1,SUM(AC[[AB]:[DB]])))),""))</f>
        <v/>
      </c>
      <c r="DF83" t="str">
        <f>IF(OR(DF$5="",$S83=""),"",IFERROR(SUM(PRODUCT(INDEX(CMB[[BA_0O]:[BA_2O]],MATCH(ROUND(MIN(SUM(DF$4,$O83/1000),SUM($O83,DF$4/1000)),3),CMB[[Cmb_ID]:[Cmb_ID]],0),SUM(N(DF$1),N($R83),1)),CHOOSE(AC[[M]:[M]],1,1,0,AC[[AB]:[AB]])),PRODUCT(INDEX(CMB[[BD_0O]:[BD_2O]],MATCH(ROUND(MIN(SUM(DF$4,$O83/1000),SUM($O83,DF$4/1000)),3),CMB[[Cmb_ID]:[Cmb_ID]],0),SUM(N(DF$1),N($R83),1)),CHOOSE(AC[[M]:[M]],1,0,1,AC[[DB]:[DB]])),PRODUCT(SUM(ROUND(AVERAGE(VALUE(DF$3),VALUE($P83)),0),CHOOSE(IF(OR(DF$1,$R83),4,INDEX(CMB[[Res_Rare]:[Res_Rare]],MATCH(ROUND(MIN(SUM(DF$4,$O83/1000),SUM($O83,DF$4/1000)),3),CMB[[Cmb_ID]:[Cmb_ID]],0))),-1,-1,0,0)),IF(OR(DF$1,$R83),4,INDEX(CMB[[Cmb_Rare]:[Cmb_Rare]],MATCH(ROUND(MIN(SUM(DF$4,$O83/1000),SUM($O83,DF$4/1000)),3),CMB[[Cmb_ID]:[Cmb_ID]],0))),CHOOSE(AC[[M]:[M]],2,1,1,SUM(AC[[AB]:[DB]])))),""))</f>
        <v/>
      </c>
      <c r="DG83" t="str">
        <f>IF(OR(DG$5="",$S83=""),"",IFERROR(SUM(PRODUCT(INDEX(CMB[[BA_0O]:[BA_2O]],MATCH(ROUND(MIN(SUM(DG$4,$O83/1000),SUM($O83,DG$4/1000)),3),CMB[[Cmb_ID]:[Cmb_ID]],0),SUM(N(DG$1),N($R83),1)),CHOOSE(AC[[M]:[M]],1,1,0,AC[[AB]:[AB]])),PRODUCT(INDEX(CMB[[BD_0O]:[BD_2O]],MATCH(ROUND(MIN(SUM(DG$4,$O83/1000),SUM($O83,DG$4/1000)),3),CMB[[Cmb_ID]:[Cmb_ID]],0),SUM(N(DG$1),N($R83),1)),CHOOSE(AC[[M]:[M]],1,0,1,AC[[DB]:[DB]])),PRODUCT(SUM(ROUND(AVERAGE(VALUE(DG$3),VALUE($P83)),0),CHOOSE(IF(OR(DG$1,$R83),4,INDEX(CMB[[Res_Rare]:[Res_Rare]],MATCH(ROUND(MIN(SUM(DG$4,$O83/1000),SUM($O83,DG$4/1000)),3),CMB[[Cmb_ID]:[Cmb_ID]],0))),-1,-1,0,0)),IF(OR(DG$1,$R83),4,INDEX(CMB[[Cmb_Rare]:[Cmb_Rare]],MATCH(ROUND(MIN(SUM(DG$4,$O83/1000),SUM($O83,DG$4/1000)),3),CMB[[Cmb_ID]:[Cmb_ID]],0))),CHOOSE(AC[[M]:[M]],2,1,1,SUM(AC[[AB]:[DB]])))),""))</f>
        <v/>
      </c>
      <c r="DH83" t="str">
        <f>IF(OR(DH$5="",$S83=""),"",IFERROR(SUM(PRODUCT(INDEX(CMB[[BA_0O]:[BA_2O]],MATCH(ROUND(MIN(SUM(DH$4,$O83/1000),SUM($O83,DH$4/1000)),3),CMB[[Cmb_ID]:[Cmb_ID]],0),SUM(N(DH$1),N($R83),1)),CHOOSE(AC[[M]:[M]],1,1,0,AC[[AB]:[AB]])),PRODUCT(INDEX(CMB[[BD_0O]:[BD_2O]],MATCH(ROUND(MIN(SUM(DH$4,$O83/1000),SUM($O83,DH$4/1000)),3),CMB[[Cmb_ID]:[Cmb_ID]],0),SUM(N(DH$1),N($R83),1)),CHOOSE(AC[[M]:[M]],1,0,1,AC[[DB]:[DB]])),PRODUCT(SUM(ROUND(AVERAGE(VALUE(DH$3),VALUE($P83)),0),CHOOSE(IF(OR(DH$1,$R83),4,INDEX(CMB[[Res_Rare]:[Res_Rare]],MATCH(ROUND(MIN(SUM(DH$4,$O83/1000),SUM($O83,DH$4/1000)),3),CMB[[Cmb_ID]:[Cmb_ID]],0))),-1,-1,0,0)),IF(OR(DH$1,$R83),4,INDEX(CMB[[Cmb_Rare]:[Cmb_Rare]],MATCH(ROUND(MIN(SUM(DH$4,$O83/1000),SUM($O83,DH$4/1000)),3),CMB[[Cmb_ID]:[Cmb_ID]],0))),CHOOSE(AC[[M]:[M]],2,1,1,SUM(AC[[AB]:[DB]])))),""))</f>
        <v/>
      </c>
      <c r="DI83" t="str">
        <f>IF(OR(DI$5="",$S83=""),"",IFERROR(SUM(PRODUCT(INDEX(CMB[[BA_0O]:[BA_2O]],MATCH(ROUND(MIN(SUM(DI$4,$O83/1000),SUM($O83,DI$4/1000)),3),CMB[[Cmb_ID]:[Cmb_ID]],0),SUM(N(DI$1),N($R83),1)),CHOOSE(AC[[M]:[M]],1,1,0,AC[[AB]:[AB]])),PRODUCT(INDEX(CMB[[BD_0O]:[BD_2O]],MATCH(ROUND(MIN(SUM(DI$4,$O83/1000),SUM($O83,DI$4/1000)),3),CMB[[Cmb_ID]:[Cmb_ID]],0),SUM(N(DI$1),N($R83),1)),CHOOSE(AC[[M]:[M]],1,0,1,AC[[DB]:[DB]])),PRODUCT(SUM(ROUND(AVERAGE(VALUE(DI$3),VALUE($P83)),0),CHOOSE(IF(OR(DI$1,$R83),4,INDEX(CMB[[Res_Rare]:[Res_Rare]],MATCH(ROUND(MIN(SUM(DI$4,$O83/1000),SUM($O83,DI$4/1000)),3),CMB[[Cmb_ID]:[Cmb_ID]],0))),-1,-1,0,0)),IF(OR(DI$1,$R83),4,INDEX(CMB[[Cmb_Rare]:[Cmb_Rare]],MATCH(ROUND(MIN(SUM(DI$4,$O83/1000),SUM($O83,DI$4/1000)),3),CMB[[Cmb_ID]:[Cmb_ID]],0))),CHOOSE(AC[[M]:[M]],2,1,1,SUM(AC[[AB]:[DB]])))),""))</f>
        <v/>
      </c>
      <c r="DJ83" t="str">
        <f>IF(OR(DJ$5="",$S83=""),"",IFERROR(SUM(PRODUCT(INDEX(CMB[[BA_0O]:[BA_2O]],MATCH(ROUND(MIN(SUM(DJ$4,$O83/1000),SUM($O83,DJ$4/1000)),3),CMB[[Cmb_ID]:[Cmb_ID]],0),SUM(N(DJ$1),N($R83),1)),CHOOSE(AC[[M]:[M]],1,1,0,AC[[AB]:[AB]])),PRODUCT(INDEX(CMB[[BD_0O]:[BD_2O]],MATCH(ROUND(MIN(SUM(DJ$4,$O83/1000),SUM($O83,DJ$4/1000)),3),CMB[[Cmb_ID]:[Cmb_ID]],0),SUM(N(DJ$1),N($R83),1)),CHOOSE(AC[[M]:[M]],1,0,1,AC[[DB]:[DB]])),PRODUCT(SUM(ROUND(AVERAGE(VALUE(DJ$3),VALUE($P83)),0),CHOOSE(IF(OR(DJ$1,$R83),4,INDEX(CMB[[Res_Rare]:[Res_Rare]],MATCH(ROUND(MIN(SUM(DJ$4,$O83/1000),SUM($O83,DJ$4/1000)),3),CMB[[Cmb_ID]:[Cmb_ID]],0))),-1,-1,0,0)),IF(OR(DJ$1,$R83),4,INDEX(CMB[[Cmb_Rare]:[Cmb_Rare]],MATCH(ROUND(MIN(SUM(DJ$4,$O83/1000),SUM($O83,DJ$4/1000)),3),CMB[[Cmb_ID]:[Cmb_ID]],0))),CHOOSE(AC[[M]:[M]],2,1,1,SUM(AC[[AB]:[DB]])))),""))</f>
        <v/>
      </c>
      <c r="DK83" t="str">
        <f>IF(OR(DK$5="",$S83=""),"",IFERROR(SUM(PRODUCT(INDEX(CMB[[BA_0O]:[BA_2O]],MATCH(ROUND(MIN(SUM(DK$4,$O83/1000),SUM($O83,DK$4/1000)),3),CMB[[Cmb_ID]:[Cmb_ID]],0),SUM(N(DK$1),N($R83),1)),CHOOSE(AC[[M]:[M]],1,1,0,AC[[AB]:[AB]])),PRODUCT(INDEX(CMB[[BD_0O]:[BD_2O]],MATCH(ROUND(MIN(SUM(DK$4,$O83/1000),SUM($O83,DK$4/1000)),3),CMB[[Cmb_ID]:[Cmb_ID]],0),SUM(N(DK$1),N($R83),1)),CHOOSE(AC[[M]:[M]],1,0,1,AC[[DB]:[DB]])),PRODUCT(SUM(ROUND(AVERAGE(VALUE(DK$3),VALUE($P83)),0),CHOOSE(IF(OR(DK$1,$R83),4,INDEX(CMB[[Res_Rare]:[Res_Rare]],MATCH(ROUND(MIN(SUM(DK$4,$O83/1000),SUM($O83,DK$4/1000)),3),CMB[[Cmb_ID]:[Cmb_ID]],0))),-1,-1,0,0)),IF(OR(DK$1,$R83),4,INDEX(CMB[[Cmb_Rare]:[Cmb_Rare]],MATCH(ROUND(MIN(SUM(DK$4,$O83/1000),SUM($O83,DK$4/1000)),3),CMB[[Cmb_ID]:[Cmb_ID]],0))),CHOOSE(AC[[M]:[M]],2,1,1,SUM(AC[[AB]:[DB]])))),""))</f>
        <v/>
      </c>
      <c r="DL83" t="str">
        <f>IF(OR(DL$5="",$S83=""),"",IFERROR(SUM(PRODUCT(INDEX(CMB[[BA_0O]:[BA_2O]],MATCH(ROUND(MIN(SUM(DL$4,$O83/1000),SUM($O83,DL$4/1000)),3),CMB[[Cmb_ID]:[Cmb_ID]],0),SUM(N(DL$1),N($R83),1)),CHOOSE(AC[[M]:[M]],1,1,0,AC[[AB]:[AB]])),PRODUCT(INDEX(CMB[[BD_0O]:[BD_2O]],MATCH(ROUND(MIN(SUM(DL$4,$O83/1000),SUM($O83,DL$4/1000)),3),CMB[[Cmb_ID]:[Cmb_ID]],0),SUM(N(DL$1),N($R83),1)),CHOOSE(AC[[M]:[M]],1,0,1,AC[[DB]:[DB]])),PRODUCT(SUM(ROUND(AVERAGE(VALUE(DL$3),VALUE($P83)),0),CHOOSE(IF(OR(DL$1,$R83),4,INDEX(CMB[[Res_Rare]:[Res_Rare]],MATCH(ROUND(MIN(SUM(DL$4,$O83/1000),SUM($O83,DL$4/1000)),3),CMB[[Cmb_ID]:[Cmb_ID]],0))),-1,-1,0,0)),IF(OR(DL$1,$R83),4,INDEX(CMB[[Cmb_Rare]:[Cmb_Rare]],MATCH(ROUND(MIN(SUM(DL$4,$O83/1000),SUM($O83,DL$4/1000)),3),CMB[[Cmb_ID]:[Cmb_ID]],0))),CHOOSE(AC[[M]:[M]],2,1,1,SUM(AC[[AB]:[DB]])))),""))</f>
        <v/>
      </c>
      <c r="DM83" t="str">
        <f>IF(OR(DM$5="",$S83=""),"",IFERROR(SUM(PRODUCT(INDEX(CMB[[BA_0O]:[BA_2O]],MATCH(ROUND(MIN(SUM(DM$4,$O83/1000),SUM($O83,DM$4/1000)),3),CMB[[Cmb_ID]:[Cmb_ID]],0),SUM(N(DM$1),N($R83),1)),CHOOSE(AC[[M]:[M]],1,1,0,AC[[AB]:[AB]])),PRODUCT(INDEX(CMB[[BD_0O]:[BD_2O]],MATCH(ROUND(MIN(SUM(DM$4,$O83/1000),SUM($O83,DM$4/1000)),3),CMB[[Cmb_ID]:[Cmb_ID]],0),SUM(N(DM$1),N($R83),1)),CHOOSE(AC[[M]:[M]],1,0,1,AC[[DB]:[DB]])),PRODUCT(SUM(ROUND(AVERAGE(VALUE(DM$3),VALUE($P83)),0),CHOOSE(IF(OR(DM$1,$R83),4,INDEX(CMB[[Res_Rare]:[Res_Rare]],MATCH(ROUND(MIN(SUM(DM$4,$O83/1000),SUM($O83,DM$4/1000)),3),CMB[[Cmb_ID]:[Cmb_ID]],0))),-1,-1,0,0)),IF(OR(DM$1,$R83),4,INDEX(CMB[[Cmb_Rare]:[Cmb_Rare]],MATCH(ROUND(MIN(SUM(DM$4,$O83/1000),SUM($O83,DM$4/1000)),3),CMB[[Cmb_ID]:[Cmb_ID]],0))),CHOOSE(AC[[M]:[M]],2,1,1,SUM(AC[[AB]:[DB]])))),""))</f>
        <v/>
      </c>
      <c r="DN83" t="str">
        <f>IF(OR(DN$5="",$S83=""),"",IFERROR(SUM(PRODUCT(INDEX(CMB[[BA_0O]:[BA_2O]],MATCH(ROUND(MIN(SUM(DN$4,$O83/1000),SUM($O83,DN$4/1000)),3),CMB[[Cmb_ID]:[Cmb_ID]],0),SUM(N(DN$1),N($R83),1)),CHOOSE(AC[[M]:[M]],1,1,0,AC[[AB]:[AB]])),PRODUCT(INDEX(CMB[[BD_0O]:[BD_2O]],MATCH(ROUND(MIN(SUM(DN$4,$O83/1000),SUM($O83,DN$4/1000)),3),CMB[[Cmb_ID]:[Cmb_ID]],0),SUM(N(DN$1),N($R83),1)),CHOOSE(AC[[M]:[M]],1,0,1,AC[[DB]:[DB]])),PRODUCT(SUM(ROUND(AVERAGE(VALUE(DN$3),VALUE($P83)),0),CHOOSE(IF(OR(DN$1,$R83),4,INDEX(CMB[[Res_Rare]:[Res_Rare]],MATCH(ROUND(MIN(SUM(DN$4,$O83/1000),SUM($O83,DN$4/1000)),3),CMB[[Cmb_ID]:[Cmb_ID]],0))),-1,-1,0,0)),IF(OR(DN$1,$R83),4,INDEX(CMB[[Cmb_Rare]:[Cmb_Rare]],MATCH(ROUND(MIN(SUM(DN$4,$O83/1000),SUM($O83,DN$4/1000)),3),CMB[[Cmb_ID]:[Cmb_ID]],0))),CHOOSE(AC[[M]:[M]],2,1,1,SUM(AC[[AB]:[DB]])))),""))</f>
        <v/>
      </c>
      <c r="DO83" t="str">
        <f>IF(OR(DO$5="",$S83=""),"",IFERROR(SUM(PRODUCT(INDEX(CMB[[BA_0O]:[BA_2O]],MATCH(ROUND(MIN(SUM(DO$4,$O83/1000),SUM($O83,DO$4/1000)),3),CMB[[Cmb_ID]:[Cmb_ID]],0),SUM(N(DO$1),N($R83),1)),CHOOSE(AC[[M]:[M]],1,1,0,AC[[AB]:[AB]])),PRODUCT(INDEX(CMB[[BD_0O]:[BD_2O]],MATCH(ROUND(MIN(SUM(DO$4,$O83/1000),SUM($O83,DO$4/1000)),3),CMB[[Cmb_ID]:[Cmb_ID]],0),SUM(N(DO$1),N($R83),1)),CHOOSE(AC[[M]:[M]],1,0,1,AC[[DB]:[DB]])),PRODUCT(SUM(ROUND(AVERAGE(VALUE(DO$3),VALUE($P83)),0),CHOOSE(IF(OR(DO$1,$R83),4,INDEX(CMB[[Res_Rare]:[Res_Rare]],MATCH(ROUND(MIN(SUM(DO$4,$O83/1000),SUM($O83,DO$4/1000)),3),CMB[[Cmb_ID]:[Cmb_ID]],0))),-1,-1,0,0)),IF(OR(DO$1,$R83),4,INDEX(CMB[[Cmb_Rare]:[Cmb_Rare]],MATCH(ROUND(MIN(SUM(DO$4,$O83/1000),SUM($O83,DO$4/1000)),3),CMB[[Cmb_ID]:[Cmb_ID]],0))),CHOOSE(AC[[M]:[M]],2,1,1,SUM(AC[[AB]:[DB]])))),""))</f>
        <v/>
      </c>
      <c r="DP83" t="str">
        <f>IF(OR(DP$5="",$S83=""),"",IFERROR(SUM(PRODUCT(INDEX(CMB[[BA_0O]:[BA_2O]],MATCH(ROUND(MIN(SUM(DP$4,$O83/1000),SUM($O83,DP$4/1000)),3),CMB[[Cmb_ID]:[Cmb_ID]],0),SUM(N(DP$1),N($R83),1)),CHOOSE(AC[[M]:[M]],1,1,0,AC[[AB]:[AB]])),PRODUCT(INDEX(CMB[[BD_0O]:[BD_2O]],MATCH(ROUND(MIN(SUM(DP$4,$O83/1000),SUM($O83,DP$4/1000)),3),CMB[[Cmb_ID]:[Cmb_ID]],0),SUM(N(DP$1),N($R83),1)),CHOOSE(AC[[M]:[M]],1,0,1,AC[[DB]:[DB]])),PRODUCT(SUM(ROUND(AVERAGE(VALUE(DP$3),VALUE($P83)),0),CHOOSE(IF(OR(DP$1,$R83),4,INDEX(CMB[[Res_Rare]:[Res_Rare]],MATCH(ROUND(MIN(SUM(DP$4,$O83/1000),SUM($O83,DP$4/1000)),3),CMB[[Cmb_ID]:[Cmb_ID]],0))),-1,-1,0,0)),IF(OR(DP$1,$R83),4,INDEX(CMB[[Cmb_Rare]:[Cmb_Rare]],MATCH(ROUND(MIN(SUM(DP$4,$O83/1000),SUM($O83,DP$4/1000)),3),CMB[[Cmb_ID]:[Cmb_ID]],0))),CHOOSE(AC[[M]:[M]],2,1,1,SUM(AC[[AB]:[DB]])))),""))</f>
        <v/>
      </c>
      <c r="DQ83" t="str">
        <f>IF(OR(DQ$5="",$S83=""),"",IFERROR(SUM(PRODUCT(INDEX(CMB[[BA_0O]:[BA_2O]],MATCH(ROUND(MIN(SUM(DQ$4,$O83/1000),SUM($O83,DQ$4/1000)),3),CMB[[Cmb_ID]:[Cmb_ID]],0),SUM(N(DQ$1),N($R83),1)),CHOOSE(AC[[M]:[M]],1,1,0,AC[[AB]:[AB]])),PRODUCT(INDEX(CMB[[BD_0O]:[BD_2O]],MATCH(ROUND(MIN(SUM(DQ$4,$O83/1000),SUM($O83,DQ$4/1000)),3),CMB[[Cmb_ID]:[Cmb_ID]],0),SUM(N(DQ$1),N($R83),1)),CHOOSE(AC[[M]:[M]],1,0,1,AC[[DB]:[DB]])),PRODUCT(SUM(ROUND(AVERAGE(VALUE(DQ$3),VALUE($P83)),0),CHOOSE(IF(OR(DQ$1,$R83),4,INDEX(CMB[[Res_Rare]:[Res_Rare]],MATCH(ROUND(MIN(SUM(DQ$4,$O83/1000),SUM($O83,DQ$4/1000)),3),CMB[[Cmb_ID]:[Cmb_ID]],0))),-1,-1,0,0)),IF(OR(DQ$1,$R83),4,INDEX(CMB[[Cmb_Rare]:[Cmb_Rare]],MATCH(ROUND(MIN(SUM(DQ$4,$O83/1000),SUM($O83,DQ$4/1000)),3),CMB[[Cmb_ID]:[Cmb_ID]],0))),CHOOSE(AC[[M]:[M]],2,1,1,SUM(AC[[AB]:[DB]])))),""))</f>
        <v/>
      </c>
      <c r="DR83" t="str">
        <f>IF(OR(DR$5="",$S83=""),"",IFERROR(SUM(PRODUCT(INDEX(CMB[[BA_0O]:[BA_2O]],MATCH(ROUND(MIN(SUM(DR$4,$O83/1000),SUM($O83,DR$4/1000)),3),CMB[[Cmb_ID]:[Cmb_ID]],0),SUM(N(DR$1),N($R83),1)),CHOOSE(AC[[M]:[M]],1,1,0,AC[[AB]:[AB]])),PRODUCT(INDEX(CMB[[BD_0O]:[BD_2O]],MATCH(ROUND(MIN(SUM(DR$4,$O83/1000),SUM($O83,DR$4/1000)),3),CMB[[Cmb_ID]:[Cmb_ID]],0),SUM(N(DR$1),N($R83),1)),CHOOSE(AC[[M]:[M]],1,0,1,AC[[DB]:[DB]])),PRODUCT(SUM(ROUND(AVERAGE(VALUE(DR$3),VALUE($P83)),0),CHOOSE(IF(OR(DR$1,$R83),4,INDEX(CMB[[Res_Rare]:[Res_Rare]],MATCH(ROUND(MIN(SUM(DR$4,$O83/1000),SUM($O83,DR$4/1000)),3),CMB[[Cmb_ID]:[Cmb_ID]],0))),-1,-1,0,0)),IF(OR(DR$1,$R83),4,INDEX(CMB[[Cmb_Rare]:[Cmb_Rare]],MATCH(ROUND(MIN(SUM(DR$4,$O83/1000),SUM($O83,DR$4/1000)),3),CMB[[Cmb_ID]:[Cmb_ID]],0))),CHOOSE(AC[[M]:[M]],2,1,1,SUM(AC[[AB]:[DB]])))),""))</f>
        <v/>
      </c>
      <c r="DS83" t="str">
        <f>IF(OR(DS$5="",$S83=""),"",IFERROR(SUM(PRODUCT(INDEX(CMB[[BA_0O]:[BA_2O]],MATCH(ROUND(MIN(SUM(DS$4,$O83/1000),SUM($O83,DS$4/1000)),3),CMB[[Cmb_ID]:[Cmb_ID]],0),SUM(N(DS$1),N($R83),1)),CHOOSE(AC[[M]:[M]],1,1,0,AC[[AB]:[AB]])),PRODUCT(INDEX(CMB[[BD_0O]:[BD_2O]],MATCH(ROUND(MIN(SUM(DS$4,$O83/1000),SUM($O83,DS$4/1000)),3),CMB[[Cmb_ID]:[Cmb_ID]],0),SUM(N(DS$1),N($R83),1)),CHOOSE(AC[[M]:[M]],1,0,1,AC[[DB]:[DB]])),PRODUCT(SUM(ROUND(AVERAGE(VALUE(DS$3),VALUE($P83)),0),CHOOSE(IF(OR(DS$1,$R83),4,INDEX(CMB[[Res_Rare]:[Res_Rare]],MATCH(ROUND(MIN(SUM(DS$4,$O83/1000),SUM($O83,DS$4/1000)),3),CMB[[Cmb_ID]:[Cmb_ID]],0))),-1,-1,0,0)),IF(OR(DS$1,$R83),4,INDEX(CMB[[Cmb_Rare]:[Cmb_Rare]],MATCH(ROUND(MIN(SUM(DS$4,$O83/1000),SUM($O83,DS$4/1000)),3),CMB[[Cmb_ID]:[Cmb_ID]],0))),CHOOSE(AC[[M]:[M]],2,1,1,SUM(AC[[AB]:[DB]])))),""))</f>
        <v/>
      </c>
      <c r="DT83" t="str">
        <f>IF(OR(DT$5="",$S83=""),"",IFERROR(SUM(PRODUCT(INDEX(CMB[[BA_0O]:[BA_2O]],MATCH(ROUND(MIN(SUM(DT$4,$O83/1000),SUM($O83,DT$4/1000)),3),CMB[[Cmb_ID]:[Cmb_ID]],0),SUM(N(DT$1),N($R83),1)),CHOOSE(AC[[M]:[M]],1,1,0,AC[[AB]:[AB]])),PRODUCT(INDEX(CMB[[BD_0O]:[BD_2O]],MATCH(ROUND(MIN(SUM(DT$4,$O83/1000),SUM($O83,DT$4/1000)),3),CMB[[Cmb_ID]:[Cmb_ID]],0),SUM(N(DT$1),N($R83),1)),CHOOSE(AC[[M]:[M]],1,0,1,AC[[DB]:[DB]])),PRODUCT(SUM(ROUND(AVERAGE(VALUE(DT$3),VALUE($P83)),0),CHOOSE(IF(OR(DT$1,$R83),4,INDEX(CMB[[Res_Rare]:[Res_Rare]],MATCH(ROUND(MIN(SUM(DT$4,$O83/1000),SUM($O83,DT$4/1000)),3),CMB[[Cmb_ID]:[Cmb_ID]],0))),-1,-1,0,0)),IF(OR(DT$1,$R83),4,INDEX(CMB[[Cmb_Rare]:[Cmb_Rare]],MATCH(ROUND(MIN(SUM(DT$4,$O83/1000),SUM($O83,DT$4/1000)),3),CMB[[Cmb_ID]:[Cmb_ID]],0))),CHOOSE(AC[[M]:[M]],2,1,1,SUM(AC[[AB]:[DB]])))),""))</f>
        <v/>
      </c>
      <c r="DU83" t="str">
        <f>IF(OR(DU$5="",$S83=""),"",IFERROR(SUM(PRODUCT(INDEX(CMB[[BA_0O]:[BA_2O]],MATCH(ROUND(MIN(SUM(DU$4,$O83/1000),SUM($O83,DU$4/1000)),3),CMB[[Cmb_ID]:[Cmb_ID]],0),SUM(N(DU$1),N($R83),1)),CHOOSE(AC[[M]:[M]],1,1,0,AC[[AB]:[AB]])),PRODUCT(INDEX(CMB[[BD_0O]:[BD_2O]],MATCH(ROUND(MIN(SUM(DU$4,$O83/1000),SUM($O83,DU$4/1000)),3),CMB[[Cmb_ID]:[Cmb_ID]],0),SUM(N(DU$1),N($R83),1)),CHOOSE(AC[[M]:[M]],1,0,1,AC[[DB]:[DB]])),PRODUCT(SUM(ROUND(AVERAGE(VALUE(DU$3),VALUE($P83)),0),CHOOSE(IF(OR(DU$1,$R83),4,INDEX(CMB[[Res_Rare]:[Res_Rare]],MATCH(ROUND(MIN(SUM(DU$4,$O83/1000),SUM($O83,DU$4/1000)),3),CMB[[Cmb_ID]:[Cmb_ID]],0))),-1,-1,0,0)),IF(OR(DU$1,$R83),4,INDEX(CMB[[Cmb_Rare]:[Cmb_Rare]],MATCH(ROUND(MIN(SUM(DU$4,$O83/1000),SUM($O83,DU$4/1000)),3),CMB[[Cmb_ID]:[Cmb_ID]],0))),CHOOSE(AC[[M]:[M]],2,1,1,SUM(AC[[AB]:[DB]])))),""))</f>
        <v/>
      </c>
      <c r="DV83" t="str">
        <f>IF(OR(DV$5="",$S83=""),"",IFERROR(SUM(PRODUCT(INDEX(CMB[[BA_0O]:[BA_2O]],MATCH(ROUND(MIN(SUM(DV$4,$O83/1000),SUM($O83,DV$4/1000)),3),CMB[[Cmb_ID]:[Cmb_ID]],0),SUM(N(DV$1),N($R83),1)),CHOOSE(AC[[M]:[M]],1,1,0,AC[[AB]:[AB]])),PRODUCT(INDEX(CMB[[BD_0O]:[BD_2O]],MATCH(ROUND(MIN(SUM(DV$4,$O83/1000),SUM($O83,DV$4/1000)),3),CMB[[Cmb_ID]:[Cmb_ID]],0),SUM(N(DV$1),N($R83),1)),CHOOSE(AC[[M]:[M]],1,0,1,AC[[DB]:[DB]])),PRODUCT(SUM(ROUND(AVERAGE(VALUE(DV$3),VALUE($P83)),0),CHOOSE(IF(OR(DV$1,$R83),4,INDEX(CMB[[Res_Rare]:[Res_Rare]],MATCH(ROUND(MIN(SUM(DV$4,$O83/1000),SUM($O83,DV$4/1000)),3),CMB[[Cmb_ID]:[Cmb_ID]],0))),-1,-1,0,0)),IF(OR(DV$1,$R83),4,INDEX(CMB[[Cmb_Rare]:[Cmb_Rare]],MATCH(ROUND(MIN(SUM(DV$4,$O83/1000),SUM($O83,DV$4/1000)),3),CMB[[Cmb_ID]:[Cmb_ID]],0))),CHOOSE(AC[[M]:[M]],2,1,1,SUM(AC[[AB]:[DB]])))),""))</f>
        <v/>
      </c>
      <c r="DW83" t="str">
        <f>IF(OR(DW$5="",$S83=""),"",IFERROR(SUM(PRODUCT(INDEX(CMB[[BA_0O]:[BA_2O]],MATCH(ROUND(MIN(SUM(DW$4,$O83/1000),SUM($O83,DW$4/1000)),3),CMB[[Cmb_ID]:[Cmb_ID]],0),SUM(N(DW$1),N($R83),1)),CHOOSE(AC[[M]:[M]],1,1,0,AC[[AB]:[AB]])),PRODUCT(INDEX(CMB[[BD_0O]:[BD_2O]],MATCH(ROUND(MIN(SUM(DW$4,$O83/1000),SUM($O83,DW$4/1000)),3),CMB[[Cmb_ID]:[Cmb_ID]],0),SUM(N(DW$1),N($R83),1)),CHOOSE(AC[[M]:[M]],1,0,1,AC[[DB]:[DB]])),PRODUCT(SUM(ROUND(AVERAGE(VALUE(DW$3),VALUE($P83)),0),CHOOSE(IF(OR(DW$1,$R83),4,INDEX(CMB[[Res_Rare]:[Res_Rare]],MATCH(ROUND(MIN(SUM(DW$4,$O83/1000),SUM($O83,DW$4/1000)),3),CMB[[Cmb_ID]:[Cmb_ID]],0))),-1,-1,0,0)),IF(OR(DW$1,$R83),4,INDEX(CMB[[Cmb_Rare]:[Cmb_Rare]],MATCH(ROUND(MIN(SUM(DW$4,$O83/1000),SUM($O83,DW$4/1000)),3),CMB[[Cmb_ID]:[Cmb_ID]],0))),CHOOSE(AC[[M]:[M]],2,1,1,SUM(AC[[AB]:[DB]])))),""))</f>
        <v/>
      </c>
      <c r="DX83" t="str">
        <f>IF(OR(DX$5="",$S83=""),"",IFERROR(SUM(PRODUCT(INDEX(CMB[[BA_0O]:[BA_2O]],MATCH(ROUND(MIN(SUM(DX$4,$O83/1000),SUM($O83,DX$4/1000)),3),CMB[[Cmb_ID]:[Cmb_ID]],0),SUM(N(DX$1),N($R83),1)),CHOOSE(AC[[M]:[M]],1,1,0,AC[[AB]:[AB]])),PRODUCT(INDEX(CMB[[BD_0O]:[BD_2O]],MATCH(ROUND(MIN(SUM(DX$4,$O83/1000),SUM($O83,DX$4/1000)),3),CMB[[Cmb_ID]:[Cmb_ID]],0),SUM(N(DX$1),N($R83),1)),CHOOSE(AC[[M]:[M]],1,0,1,AC[[DB]:[DB]])),PRODUCT(SUM(ROUND(AVERAGE(VALUE(DX$3),VALUE($P83)),0),CHOOSE(IF(OR(DX$1,$R83),4,INDEX(CMB[[Res_Rare]:[Res_Rare]],MATCH(ROUND(MIN(SUM(DX$4,$O83/1000),SUM($O83,DX$4/1000)),3),CMB[[Cmb_ID]:[Cmb_ID]],0))),-1,-1,0,0)),IF(OR(DX$1,$R83),4,INDEX(CMB[[Cmb_Rare]:[Cmb_Rare]],MATCH(ROUND(MIN(SUM(DX$4,$O83/1000),SUM($O83,DX$4/1000)),3),CMB[[Cmb_ID]:[Cmb_ID]],0))),CHOOSE(AC[[M]:[M]],2,1,1,SUM(AC[[AB]:[DB]])))),""))</f>
        <v/>
      </c>
      <c r="DY83" t="str">
        <f>IF(OR(DY$5="",$S83=""),"",IFERROR(SUM(PRODUCT(INDEX(CMB[[BA_0O]:[BA_2O]],MATCH(ROUND(MIN(SUM(DY$4,$O83/1000),SUM($O83,DY$4/1000)),3),CMB[[Cmb_ID]:[Cmb_ID]],0),SUM(N(DY$1),N($R83),1)),CHOOSE(AC[[M]:[M]],1,1,0,AC[[AB]:[AB]])),PRODUCT(INDEX(CMB[[BD_0O]:[BD_2O]],MATCH(ROUND(MIN(SUM(DY$4,$O83/1000),SUM($O83,DY$4/1000)),3),CMB[[Cmb_ID]:[Cmb_ID]],0),SUM(N(DY$1),N($R83),1)),CHOOSE(AC[[M]:[M]],1,0,1,AC[[DB]:[DB]])),PRODUCT(SUM(ROUND(AVERAGE(VALUE(DY$3),VALUE($P83)),0),CHOOSE(IF(OR(DY$1,$R83),4,INDEX(CMB[[Res_Rare]:[Res_Rare]],MATCH(ROUND(MIN(SUM(DY$4,$O83/1000),SUM($O83,DY$4/1000)),3),CMB[[Cmb_ID]:[Cmb_ID]],0))),-1,-1,0,0)),IF(OR(DY$1,$R83),4,INDEX(CMB[[Cmb_Rare]:[Cmb_Rare]],MATCH(ROUND(MIN(SUM(DY$4,$O83/1000),SUM($O83,DY$4/1000)),3),CMB[[Cmb_ID]:[Cmb_ID]],0))),CHOOSE(AC[[M]:[M]],2,1,1,SUM(AC[[AB]:[DB]])))),""))</f>
        <v/>
      </c>
      <c r="DZ83" t="str">
        <f>IF(OR(DZ$5="",$S83=""),"",IFERROR(SUM(PRODUCT(INDEX(CMB[[BA_0O]:[BA_2O]],MATCH(ROUND(MIN(SUM(DZ$4,$O83/1000),SUM($O83,DZ$4/1000)),3),CMB[[Cmb_ID]:[Cmb_ID]],0),SUM(N(DZ$1),N($R83),1)),CHOOSE(AC[[M]:[M]],1,1,0,AC[[AB]:[AB]])),PRODUCT(INDEX(CMB[[BD_0O]:[BD_2O]],MATCH(ROUND(MIN(SUM(DZ$4,$O83/1000),SUM($O83,DZ$4/1000)),3),CMB[[Cmb_ID]:[Cmb_ID]],0),SUM(N(DZ$1),N($R83),1)),CHOOSE(AC[[M]:[M]],1,0,1,AC[[DB]:[DB]])),PRODUCT(SUM(ROUND(AVERAGE(VALUE(DZ$3),VALUE($P83)),0),CHOOSE(IF(OR(DZ$1,$R83),4,INDEX(CMB[[Res_Rare]:[Res_Rare]],MATCH(ROUND(MIN(SUM(DZ$4,$O83/1000),SUM($O83,DZ$4/1000)),3),CMB[[Cmb_ID]:[Cmb_ID]],0))),-1,-1,0,0)),IF(OR(DZ$1,$R83),4,INDEX(CMB[[Cmb_Rare]:[Cmb_Rare]],MATCH(ROUND(MIN(SUM(DZ$4,$O83/1000),SUM($O83,DZ$4/1000)),3),CMB[[Cmb_ID]:[Cmb_ID]],0))),CHOOSE(AC[[M]:[M]],2,1,1,SUM(AC[[AB]:[DB]])))),""))</f>
        <v/>
      </c>
      <c r="EA83" t="str">
        <f>IF(OR(EA$5="",$S83=""),"",IFERROR(SUM(PRODUCT(INDEX(CMB[[BA_0O]:[BA_2O]],MATCH(ROUND(MIN(SUM(EA$4,$O83/1000),SUM($O83,EA$4/1000)),3),CMB[[Cmb_ID]:[Cmb_ID]],0),SUM(N(EA$1),N($R83),1)),CHOOSE(AC[[M]:[M]],1,1,0,AC[[AB]:[AB]])),PRODUCT(INDEX(CMB[[BD_0O]:[BD_2O]],MATCH(ROUND(MIN(SUM(EA$4,$O83/1000),SUM($O83,EA$4/1000)),3),CMB[[Cmb_ID]:[Cmb_ID]],0),SUM(N(EA$1),N($R83),1)),CHOOSE(AC[[M]:[M]],1,0,1,AC[[DB]:[DB]])),PRODUCT(SUM(ROUND(AVERAGE(VALUE(EA$3),VALUE($P83)),0),CHOOSE(IF(OR(EA$1,$R83),4,INDEX(CMB[[Res_Rare]:[Res_Rare]],MATCH(ROUND(MIN(SUM(EA$4,$O83/1000),SUM($O83,EA$4/1000)),3),CMB[[Cmb_ID]:[Cmb_ID]],0))),-1,-1,0,0)),IF(OR(EA$1,$R83),4,INDEX(CMB[[Cmb_Rare]:[Cmb_Rare]],MATCH(ROUND(MIN(SUM(EA$4,$O83/1000),SUM($O83,EA$4/1000)),3),CMB[[Cmb_ID]:[Cmb_ID]],0))),CHOOSE(AC[[M]:[M]],2,1,1,SUM(AC[[AB]:[DB]])))),""))</f>
        <v/>
      </c>
      <c r="EB83" t="str">
        <f>IF(OR(EB$5="",$S83=""),"",IFERROR(SUM(PRODUCT(INDEX(CMB[[BA_0O]:[BA_2O]],MATCH(ROUND(MIN(SUM(EB$4,$O83/1000),SUM($O83,EB$4/1000)),3),CMB[[Cmb_ID]:[Cmb_ID]],0),SUM(N(EB$1),N($R83),1)),CHOOSE(AC[[M]:[M]],1,1,0,AC[[AB]:[AB]])),PRODUCT(INDEX(CMB[[BD_0O]:[BD_2O]],MATCH(ROUND(MIN(SUM(EB$4,$O83/1000),SUM($O83,EB$4/1000)),3),CMB[[Cmb_ID]:[Cmb_ID]],0),SUM(N(EB$1),N($R83),1)),CHOOSE(AC[[M]:[M]],1,0,1,AC[[DB]:[DB]])),PRODUCT(SUM(ROUND(AVERAGE(VALUE(EB$3),VALUE($P83)),0),CHOOSE(IF(OR(EB$1,$R83),4,INDEX(CMB[[Res_Rare]:[Res_Rare]],MATCH(ROUND(MIN(SUM(EB$4,$O83/1000),SUM($O83,EB$4/1000)),3),CMB[[Cmb_ID]:[Cmb_ID]],0))),-1,-1,0,0)),IF(OR(EB$1,$R83),4,INDEX(CMB[[Cmb_Rare]:[Cmb_Rare]],MATCH(ROUND(MIN(SUM(EB$4,$O83/1000),SUM($O83,EB$4/1000)),3),CMB[[Cmb_ID]:[Cmb_ID]],0))),CHOOSE(AC[[M]:[M]],2,1,1,SUM(AC[[AB]:[DB]])))),""))</f>
        <v/>
      </c>
      <c r="EC83" t="str">
        <f>IF(OR(EC$5="",$S83=""),"",IFERROR(SUM(PRODUCT(INDEX(CMB[[BA_0O]:[BA_2O]],MATCH(ROUND(MIN(SUM(EC$4,$O83/1000),SUM($O83,EC$4/1000)),3),CMB[[Cmb_ID]:[Cmb_ID]],0),SUM(N(EC$1),N($R83),1)),CHOOSE(AC[[M]:[M]],1,1,0,AC[[AB]:[AB]])),PRODUCT(INDEX(CMB[[BD_0O]:[BD_2O]],MATCH(ROUND(MIN(SUM(EC$4,$O83/1000),SUM($O83,EC$4/1000)),3),CMB[[Cmb_ID]:[Cmb_ID]],0),SUM(N(EC$1),N($R83),1)),CHOOSE(AC[[M]:[M]],1,0,1,AC[[DB]:[DB]])),PRODUCT(SUM(ROUND(AVERAGE(VALUE(EC$3),VALUE($P83)),0),CHOOSE(IF(OR(EC$1,$R83),4,INDEX(CMB[[Res_Rare]:[Res_Rare]],MATCH(ROUND(MIN(SUM(EC$4,$O83/1000),SUM($O83,EC$4/1000)),3),CMB[[Cmb_ID]:[Cmb_ID]],0))),-1,-1,0,0)),IF(OR(EC$1,$R83),4,INDEX(CMB[[Cmb_Rare]:[Cmb_Rare]],MATCH(ROUND(MIN(SUM(EC$4,$O83/1000),SUM($O83,EC$4/1000)),3),CMB[[Cmb_ID]:[Cmb_ID]],0))),CHOOSE(AC[[M]:[M]],2,1,1,SUM(AC[[AB]:[DB]])))),""))</f>
        <v/>
      </c>
      <c r="ED83" t="str">
        <f>IF(OR(ED$5="",$S83=""),"",IFERROR(SUM(PRODUCT(INDEX(CMB[[BA_0O]:[BA_2O]],MATCH(ROUND(MIN(SUM(ED$4,$O83/1000),SUM($O83,ED$4/1000)),3),CMB[[Cmb_ID]:[Cmb_ID]],0),SUM(N(ED$1),N($R83),1)),CHOOSE(AC[[M]:[M]],1,1,0,AC[[AB]:[AB]])),PRODUCT(INDEX(CMB[[BD_0O]:[BD_2O]],MATCH(ROUND(MIN(SUM(ED$4,$O83/1000),SUM($O83,ED$4/1000)),3),CMB[[Cmb_ID]:[Cmb_ID]],0),SUM(N(ED$1),N($R83),1)),CHOOSE(AC[[M]:[M]],1,0,1,AC[[DB]:[DB]])),PRODUCT(SUM(ROUND(AVERAGE(VALUE(ED$3),VALUE($P83)),0),CHOOSE(IF(OR(ED$1,$R83),4,INDEX(CMB[[Res_Rare]:[Res_Rare]],MATCH(ROUND(MIN(SUM(ED$4,$O83/1000),SUM($O83,ED$4/1000)),3),CMB[[Cmb_ID]:[Cmb_ID]],0))),-1,-1,0,0)),IF(OR(ED$1,$R83),4,INDEX(CMB[[Cmb_Rare]:[Cmb_Rare]],MATCH(ROUND(MIN(SUM(ED$4,$O83/1000),SUM($O83,ED$4/1000)),3),CMB[[Cmb_ID]:[Cmb_ID]],0))),CHOOSE(AC[[M]:[M]],2,1,1,SUM(AC[[AB]:[DB]])))),""))</f>
        <v/>
      </c>
      <c r="EE83" t="str">
        <f>IF(OR(EE$5="",$S83=""),"",IFERROR(SUM(PRODUCT(INDEX(CMB[[BA_0O]:[BA_2O]],MATCH(ROUND(MIN(SUM(EE$4,$O83/1000),SUM($O83,EE$4/1000)),3),CMB[[Cmb_ID]:[Cmb_ID]],0),SUM(N(EE$1),N($R83),1)),CHOOSE(AC[[M]:[M]],1,1,0,AC[[AB]:[AB]])),PRODUCT(INDEX(CMB[[BD_0O]:[BD_2O]],MATCH(ROUND(MIN(SUM(EE$4,$O83/1000),SUM($O83,EE$4/1000)),3),CMB[[Cmb_ID]:[Cmb_ID]],0),SUM(N(EE$1),N($R83),1)),CHOOSE(AC[[M]:[M]],1,0,1,AC[[DB]:[DB]])),PRODUCT(SUM(ROUND(AVERAGE(VALUE(EE$3),VALUE($P83)),0),CHOOSE(IF(OR(EE$1,$R83),4,INDEX(CMB[[Res_Rare]:[Res_Rare]],MATCH(ROUND(MIN(SUM(EE$4,$O83/1000),SUM($O83,EE$4/1000)),3),CMB[[Cmb_ID]:[Cmb_ID]],0))),-1,-1,0,0)),IF(OR(EE$1,$R83),4,INDEX(CMB[[Cmb_Rare]:[Cmb_Rare]],MATCH(ROUND(MIN(SUM(EE$4,$O83/1000),SUM($O83,EE$4/1000)),3),CMB[[Cmb_ID]:[Cmb_ID]],0))),CHOOSE(AC[[M]:[M]],2,1,1,SUM(AC[[AB]:[DB]])))),""))</f>
        <v/>
      </c>
      <c r="EF83" t="str">
        <f>IF(OR(EF$5="",$S83=""),"",IFERROR(SUM(PRODUCT(INDEX(CMB[[BA_0O]:[BA_2O]],MATCH(ROUND(MIN(SUM(EF$4,$O83/1000),SUM($O83,EF$4/1000)),3),CMB[[Cmb_ID]:[Cmb_ID]],0),SUM(N(EF$1),N($R83),1)),CHOOSE(AC[[M]:[M]],1,1,0,AC[[AB]:[AB]])),PRODUCT(INDEX(CMB[[BD_0O]:[BD_2O]],MATCH(ROUND(MIN(SUM(EF$4,$O83/1000),SUM($O83,EF$4/1000)),3),CMB[[Cmb_ID]:[Cmb_ID]],0),SUM(N(EF$1),N($R83),1)),CHOOSE(AC[[M]:[M]],1,0,1,AC[[DB]:[DB]])),PRODUCT(SUM(ROUND(AVERAGE(VALUE(EF$3),VALUE($P83)),0),CHOOSE(IF(OR(EF$1,$R83),4,INDEX(CMB[[Res_Rare]:[Res_Rare]],MATCH(ROUND(MIN(SUM(EF$4,$O83/1000),SUM($O83,EF$4/1000)),3),CMB[[Cmb_ID]:[Cmb_ID]],0))),-1,-1,0,0)),IF(OR(EF$1,$R83),4,INDEX(CMB[[Cmb_Rare]:[Cmb_Rare]],MATCH(ROUND(MIN(SUM(EF$4,$O83/1000),SUM($O83,EF$4/1000)),3),CMB[[Cmb_ID]:[Cmb_ID]],0))),CHOOSE(AC[[M]:[M]],2,1,1,SUM(AC[[AB]:[DB]])))),""))</f>
        <v/>
      </c>
      <c r="EG83" t="str">
        <f>IF(OR(EG$5="",$S83=""),"",IFERROR(SUM(PRODUCT(INDEX(CMB[[BA_0O]:[BA_2O]],MATCH(ROUND(MIN(SUM(EG$4,$O83/1000),SUM($O83,EG$4/1000)),3),CMB[[Cmb_ID]:[Cmb_ID]],0),SUM(N(EG$1),N($R83),1)),CHOOSE(AC[[M]:[M]],1,1,0,AC[[AB]:[AB]])),PRODUCT(INDEX(CMB[[BD_0O]:[BD_2O]],MATCH(ROUND(MIN(SUM(EG$4,$O83/1000),SUM($O83,EG$4/1000)),3),CMB[[Cmb_ID]:[Cmb_ID]],0),SUM(N(EG$1),N($R83),1)),CHOOSE(AC[[M]:[M]],1,0,1,AC[[DB]:[DB]])),PRODUCT(SUM(ROUND(AVERAGE(VALUE(EG$3),VALUE($P83)),0),CHOOSE(IF(OR(EG$1,$R83),4,INDEX(CMB[[Res_Rare]:[Res_Rare]],MATCH(ROUND(MIN(SUM(EG$4,$O83/1000),SUM($O83,EG$4/1000)),3),CMB[[Cmb_ID]:[Cmb_ID]],0))),-1,-1,0,0)),IF(OR(EG$1,$R83),4,INDEX(CMB[[Cmb_Rare]:[Cmb_Rare]],MATCH(ROUND(MIN(SUM(EG$4,$O83/1000),SUM($O83,EG$4/1000)),3),CMB[[Cmb_ID]:[Cmb_ID]],0))),CHOOSE(AC[[M]:[M]],2,1,1,SUM(AC[[AB]:[DB]])))),""))</f>
        <v/>
      </c>
      <c r="EH83" t="str">
        <f>IF(OR(EH$5="",$S83=""),"",IFERROR(SUM(PRODUCT(INDEX(CMB[[BA_0O]:[BA_2O]],MATCH(ROUND(MIN(SUM(EH$4,$O83/1000),SUM($O83,EH$4/1000)),3),CMB[[Cmb_ID]:[Cmb_ID]],0),SUM(N(EH$1),N($R83),1)),CHOOSE(AC[[M]:[M]],1,1,0,AC[[AB]:[AB]])),PRODUCT(INDEX(CMB[[BD_0O]:[BD_2O]],MATCH(ROUND(MIN(SUM(EH$4,$O83/1000),SUM($O83,EH$4/1000)),3),CMB[[Cmb_ID]:[Cmb_ID]],0),SUM(N(EH$1),N($R83),1)),CHOOSE(AC[[M]:[M]],1,0,1,AC[[DB]:[DB]])),PRODUCT(SUM(ROUND(AVERAGE(VALUE(EH$3),VALUE($P83)),0),CHOOSE(IF(OR(EH$1,$R83),4,INDEX(CMB[[Res_Rare]:[Res_Rare]],MATCH(ROUND(MIN(SUM(EH$4,$O83/1000),SUM($O83,EH$4/1000)),3),CMB[[Cmb_ID]:[Cmb_ID]],0))),-1,-1,0,0)),IF(OR(EH$1,$R83),4,INDEX(CMB[[Cmb_Rare]:[Cmb_Rare]],MATCH(ROUND(MIN(SUM(EH$4,$O83/1000),SUM($O83,EH$4/1000)),3),CMB[[Cmb_ID]:[Cmb_ID]],0))),CHOOSE(AC[[M]:[M]],2,1,1,SUM(AC[[AB]:[DB]])))),""))</f>
        <v/>
      </c>
      <c r="EI83" t="str">
        <f>IF(OR(EI$5="",$S83=""),"",IFERROR(SUM(PRODUCT(INDEX(CMB[[BA_0O]:[BA_2O]],MATCH(ROUND(MIN(SUM(EI$4,$O83/1000),SUM($O83,EI$4/1000)),3),CMB[[Cmb_ID]:[Cmb_ID]],0),SUM(N(EI$1),N($R83),1)),CHOOSE(AC[[M]:[M]],1,1,0,AC[[AB]:[AB]])),PRODUCT(INDEX(CMB[[BD_0O]:[BD_2O]],MATCH(ROUND(MIN(SUM(EI$4,$O83/1000),SUM($O83,EI$4/1000)),3),CMB[[Cmb_ID]:[Cmb_ID]],0),SUM(N(EI$1),N($R83),1)),CHOOSE(AC[[M]:[M]],1,0,1,AC[[DB]:[DB]])),PRODUCT(SUM(ROUND(AVERAGE(VALUE(EI$3),VALUE($P83)),0),CHOOSE(IF(OR(EI$1,$R83),4,INDEX(CMB[[Res_Rare]:[Res_Rare]],MATCH(ROUND(MIN(SUM(EI$4,$O83/1000),SUM($O83,EI$4/1000)),3),CMB[[Cmb_ID]:[Cmb_ID]],0))),-1,-1,0,0)),IF(OR(EI$1,$R83),4,INDEX(CMB[[Cmb_Rare]:[Cmb_Rare]],MATCH(ROUND(MIN(SUM(EI$4,$O83/1000),SUM($O83,EI$4/1000)),3),CMB[[Cmb_ID]:[Cmb_ID]],0))),CHOOSE(AC[[M]:[M]],2,1,1,SUM(AC[[AB]:[DB]])))),""))</f>
        <v/>
      </c>
      <c r="EJ83" t="str">
        <f>IF(OR(EJ$5="",$S83=""),"",IFERROR(SUM(PRODUCT(INDEX(CMB[[BA_0O]:[BA_2O]],MATCH(ROUND(MIN(SUM(EJ$4,$O83/1000),SUM($O83,EJ$4/1000)),3),CMB[[Cmb_ID]:[Cmb_ID]],0),SUM(N(EJ$1),N($R83),1)),CHOOSE(AC[[M]:[M]],1,1,0,AC[[AB]:[AB]])),PRODUCT(INDEX(CMB[[BD_0O]:[BD_2O]],MATCH(ROUND(MIN(SUM(EJ$4,$O83/1000),SUM($O83,EJ$4/1000)),3),CMB[[Cmb_ID]:[Cmb_ID]],0),SUM(N(EJ$1),N($R83),1)),CHOOSE(AC[[M]:[M]],1,0,1,AC[[DB]:[DB]])),PRODUCT(SUM(ROUND(AVERAGE(VALUE(EJ$3),VALUE($P83)),0),CHOOSE(IF(OR(EJ$1,$R83),4,INDEX(CMB[[Res_Rare]:[Res_Rare]],MATCH(ROUND(MIN(SUM(EJ$4,$O83/1000),SUM($O83,EJ$4/1000)),3),CMB[[Cmb_ID]:[Cmb_ID]],0))),-1,-1,0,0)),IF(OR(EJ$1,$R83),4,INDEX(CMB[[Cmb_Rare]:[Cmb_Rare]],MATCH(ROUND(MIN(SUM(EJ$4,$O83/1000),SUM($O83,EJ$4/1000)),3),CMB[[Cmb_ID]:[Cmb_ID]],0))),CHOOSE(AC[[M]:[M]],2,1,1,SUM(AC[[AB]:[DB]])))),""))</f>
        <v/>
      </c>
      <c r="EK83" t="str">
        <f>IF(OR(EK$5="",$S83=""),"",IFERROR(SUM(PRODUCT(INDEX(CMB[[BA_0O]:[BA_2O]],MATCH(ROUND(MIN(SUM(EK$4,$O83/1000),SUM($O83,EK$4/1000)),3),CMB[[Cmb_ID]:[Cmb_ID]],0),SUM(N(EK$1),N($R83),1)),CHOOSE(AC[[M]:[M]],1,1,0,AC[[AB]:[AB]])),PRODUCT(INDEX(CMB[[BD_0O]:[BD_2O]],MATCH(ROUND(MIN(SUM(EK$4,$O83/1000),SUM($O83,EK$4/1000)),3),CMB[[Cmb_ID]:[Cmb_ID]],0),SUM(N(EK$1),N($R83),1)),CHOOSE(AC[[M]:[M]],1,0,1,AC[[DB]:[DB]])),PRODUCT(SUM(ROUND(AVERAGE(VALUE(EK$3),VALUE($P83)),0),CHOOSE(IF(OR(EK$1,$R83),4,INDEX(CMB[[Res_Rare]:[Res_Rare]],MATCH(ROUND(MIN(SUM(EK$4,$O83/1000),SUM($O83,EK$4/1000)),3),CMB[[Cmb_ID]:[Cmb_ID]],0))),-1,-1,0,0)),IF(OR(EK$1,$R83),4,INDEX(CMB[[Cmb_Rare]:[Cmb_Rare]],MATCH(ROUND(MIN(SUM(EK$4,$O83/1000),SUM($O83,EK$4/1000)),3),CMB[[Cmb_ID]:[Cmb_ID]],0))),CHOOSE(AC[[M]:[M]],2,1,1,SUM(AC[[AB]:[DB]])))),""))</f>
        <v/>
      </c>
      <c r="EL83" t="str">
        <f>IF(OR(EL$5="",$S83=""),"",IFERROR(SUM(PRODUCT(INDEX(CMB[[BA_0O]:[BA_2O]],MATCH(ROUND(MIN(SUM(EL$4,$O83/1000),SUM($O83,EL$4/1000)),3),CMB[[Cmb_ID]:[Cmb_ID]],0),SUM(N(EL$1),N($R83),1)),CHOOSE(AC[[M]:[M]],1,1,0,AC[[AB]:[AB]])),PRODUCT(INDEX(CMB[[BD_0O]:[BD_2O]],MATCH(ROUND(MIN(SUM(EL$4,$O83/1000),SUM($O83,EL$4/1000)),3),CMB[[Cmb_ID]:[Cmb_ID]],0),SUM(N(EL$1),N($R83),1)),CHOOSE(AC[[M]:[M]],1,0,1,AC[[DB]:[DB]])),PRODUCT(SUM(ROUND(AVERAGE(VALUE(EL$3),VALUE($P83)),0),CHOOSE(IF(OR(EL$1,$R83),4,INDEX(CMB[[Res_Rare]:[Res_Rare]],MATCH(ROUND(MIN(SUM(EL$4,$O83/1000),SUM($O83,EL$4/1000)),3),CMB[[Cmb_ID]:[Cmb_ID]],0))),-1,-1,0,0)),IF(OR(EL$1,$R83),4,INDEX(CMB[[Cmb_Rare]:[Cmb_Rare]],MATCH(ROUND(MIN(SUM(EL$4,$O83/1000),SUM($O83,EL$4/1000)),3),CMB[[Cmb_ID]:[Cmb_ID]],0))),CHOOSE(AC[[M]:[M]],2,1,1,SUM(AC[[AB]:[DB]])))),""))</f>
        <v/>
      </c>
      <c r="EM83" t="str">
        <f>IF(OR(EM$5="",$S83=""),"",IFERROR(SUM(PRODUCT(INDEX(CMB[[BA_0O]:[BA_2O]],MATCH(ROUND(MIN(SUM(EM$4,$O83/1000),SUM($O83,EM$4/1000)),3),CMB[[Cmb_ID]:[Cmb_ID]],0),SUM(N(EM$1),N($R83),1)),CHOOSE(AC[[M]:[M]],1,1,0,AC[[AB]:[AB]])),PRODUCT(INDEX(CMB[[BD_0O]:[BD_2O]],MATCH(ROUND(MIN(SUM(EM$4,$O83/1000),SUM($O83,EM$4/1000)),3),CMB[[Cmb_ID]:[Cmb_ID]],0),SUM(N(EM$1),N($R83),1)),CHOOSE(AC[[M]:[M]],1,0,1,AC[[DB]:[DB]])),PRODUCT(SUM(ROUND(AVERAGE(VALUE(EM$3),VALUE($P83)),0),CHOOSE(IF(OR(EM$1,$R83),4,INDEX(CMB[[Res_Rare]:[Res_Rare]],MATCH(ROUND(MIN(SUM(EM$4,$O83/1000),SUM($O83,EM$4/1000)),3),CMB[[Cmb_ID]:[Cmb_ID]],0))),-1,-1,0,0)),IF(OR(EM$1,$R83),4,INDEX(CMB[[Cmb_Rare]:[Cmb_Rare]],MATCH(ROUND(MIN(SUM(EM$4,$O83/1000),SUM($O83,EM$4/1000)),3),CMB[[Cmb_ID]:[Cmb_ID]],0))),CHOOSE(AC[[M]:[M]],2,1,1,SUM(AC[[AB]:[DB]])))),""))</f>
        <v/>
      </c>
      <c r="EN83" t="str">
        <f>IF(OR(EN$5="",$S83=""),"",IFERROR(SUM(PRODUCT(INDEX(CMB[[BA_0O]:[BA_2O]],MATCH(ROUND(MIN(SUM(EN$4,$O83/1000),SUM($O83,EN$4/1000)),3),CMB[[Cmb_ID]:[Cmb_ID]],0),SUM(N(EN$1),N($R83),1)),CHOOSE(AC[[M]:[M]],1,1,0,AC[[AB]:[AB]])),PRODUCT(INDEX(CMB[[BD_0O]:[BD_2O]],MATCH(ROUND(MIN(SUM(EN$4,$O83/1000),SUM($O83,EN$4/1000)),3),CMB[[Cmb_ID]:[Cmb_ID]],0),SUM(N(EN$1),N($R83),1)),CHOOSE(AC[[M]:[M]],1,0,1,AC[[DB]:[DB]])),PRODUCT(SUM(ROUND(AVERAGE(VALUE(EN$3),VALUE($P83)),0),CHOOSE(IF(OR(EN$1,$R83),4,INDEX(CMB[[Res_Rare]:[Res_Rare]],MATCH(ROUND(MIN(SUM(EN$4,$O83/1000),SUM($O83,EN$4/1000)),3),CMB[[Cmb_ID]:[Cmb_ID]],0))),-1,-1,0,0)),IF(OR(EN$1,$R83),4,INDEX(CMB[[Cmb_Rare]:[Cmb_Rare]],MATCH(ROUND(MIN(SUM(EN$4,$O83/1000),SUM($O83,EN$4/1000)),3),CMB[[Cmb_ID]:[Cmb_ID]],0))),CHOOSE(AC[[M]:[M]],2,1,1,SUM(AC[[AB]:[DB]])))),""))</f>
        <v/>
      </c>
      <c r="EO83" t="str">
        <f>IF(OR(EO$5="",$S83=""),"",IFERROR(SUM(PRODUCT(INDEX(CMB[[BA_0O]:[BA_2O]],MATCH(ROUND(MIN(SUM(EO$4,$O83/1000),SUM($O83,EO$4/1000)),3),CMB[[Cmb_ID]:[Cmb_ID]],0),SUM(N(EO$1),N($R83),1)),CHOOSE(AC[[M]:[M]],1,1,0,AC[[AB]:[AB]])),PRODUCT(INDEX(CMB[[BD_0O]:[BD_2O]],MATCH(ROUND(MIN(SUM(EO$4,$O83/1000),SUM($O83,EO$4/1000)),3),CMB[[Cmb_ID]:[Cmb_ID]],0),SUM(N(EO$1),N($R83),1)),CHOOSE(AC[[M]:[M]],1,0,1,AC[[DB]:[DB]])),PRODUCT(SUM(ROUND(AVERAGE(VALUE(EO$3),VALUE($P83)),0),CHOOSE(IF(OR(EO$1,$R83),4,INDEX(CMB[[Res_Rare]:[Res_Rare]],MATCH(ROUND(MIN(SUM(EO$4,$O83/1000),SUM($O83,EO$4/1000)),3),CMB[[Cmb_ID]:[Cmb_ID]],0))),-1,-1,0,0)),IF(OR(EO$1,$R83),4,INDEX(CMB[[Cmb_Rare]:[Cmb_Rare]],MATCH(ROUND(MIN(SUM(EO$4,$O83/1000),SUM($O83,EO$4/1000)),3),CMB[[Cmb_ID]:[Cmb_ID]],0))),CHOOSE(AC[[M]:[M]],2,1,1,SUM(AC[[AB]:[DB]])))),""))</f>
        <v/>
      </c>
      <c r="EP83" t="str">
        <f>IF(OR(EP$5="",$S83=""),"",IFERROR(SUM(PRODUCT(INDEX(CMB[[BA_0O]:[BA_2O]],MATCH(ROUND(MIN(SUM(EP$4,$O83/1000),SUM($O83,EP$4/1000)),3),CMB[[Cmb_ID]:[Cmb_ID]],0),SUM(N(EP$1),N($R83),1)),CHOOSE(AC[[M]:[M]],1,1,0,AC[[AB]:[AB]])),PRODUCT(INDEX(CMB[[BD_0O]:[BD_2O]],MATCH(ROUND(MIN(SUM(EP$4,$O83/1000),SUM($O83,EP$4/1000)),3),CMB[[Cmb_ID]:[Cmb_ID]],0),SUM(N(EP$1),N($R83),1)),CHOOSE(AC[[M]:[M]],1,0,1,AC[[DB]:[DB]])),PRODUCT(SUM(ROUND(AVERAGE(VALUE(EP$3),VALUE($P83)),0),CHOOSE(IF(OR(EP$1,$R83),4,INDEX(CMB[[Res_Rare]:[Res_Rare]],MATCH(ROUND(MIN(SUM(EP$4,$O83/1000),SUM($O83,EP$4/1000)),3),CMB[[Cmb_ID]:[Cmb_ID]],0))),-1,-1,0,0)),IF(OR(EP$1,$R83),4,INDEX(CMB[[Cmb_Rare]:[Cmb_Rare]],MATCH(ROUND(MIN(SUM(EP$4,$O83/1000),SUM($O83,EP$4/1000)),3),CMB[[Cmb_ID]:[Cmb_ID]],0))),CHOOSE(AC[[M]:[M]],2,1,1,SUM(AC[[AB]:[DB]])))),""))</f>
        <v/>
      </c>
      <c r="EQ83" t="str">
        <f>IF(OR(EQ$5="",$S83=""),"",IFERROR(SUM(PRODUCT(INDEX(CMB[[BA_0O]:[BA_2O]],MATCH(ROUND(MIN(SUM(EQ$4,$O83/1000),SUM($O83,EQ$4/1000)),3),CMB[[Cmb_ID]:[Cmb_ID]],0),SUM(N(EQ$1),N($R83),1)),CHOOSE(AC[[M]:[M]],1,1,0,AC[[AB]:[AB]])),PRODUCT(INDEX(CMB[[BD_0O]:[BD_2O]],MATCH(ROUND(MIN(SUM(EQ$4,$O83/1000),SUM($O83,EQ$4/1000)),3),CMB[[Cmb_ID]:[Cmb_ID]],0),SUM(N(EQ$1),N($R83),1)),CHOOSE(AC[[M]:[M]],1,0,1,AC[[DB]:[DB]])),PRODUCT(SUM(ROUND(AVERAGE(VALUE(EQ$3),VALUE($P83)),0),CHOOSE(IF(OR(EQ$1,$R83),4,INDEX(CMB[[Res_Rare]:[Res_Rare]],MATCH(ROUND(MIN(SUM(EQ$4,$O83/1000),SUM($O83,EQ$4/1000)),3),CMB[[Cmb_ID]:[Cmb_ID]],0))),-1,-1,0,0)),IF(OR(EQ$1,$R83),4,INDEX(CMB[[Cmb_Rare]:[Cmb_Rare]],MATCH(ROUND(MIN(SUM(EQ$4,$O83/1000),SUM($O83,EQ$4/1000)),3),CMB[[Cmb_ID]:[Cmb_ID]],0))),CHOOSE(AC[[M]:[M]],2,1,1,SUM(AC[[AB]:[DB]])))),""))</f>
        <v/>
      </c>
      <c r="ER83" t="str">
        <f>IF(OR(ER$5="",$S83=""),"",IFERROR(SUM(PRODUCT(INDEX(CMB[[BA_0O]:[BA_2O]],MATCH(ROUND(MIN(SUM(ER$4,$O83/1000),SUM($O83,ER$4/1000)),3),CMB[[Cmb_ID]:[Cmb_ID]],0),SUM(N(ER$1),N($R83),1)),CHOOSE(AC[[M]:[M]],1,1,0,AC[[AB]:[AB]])),PRODUCT(INDEX(CMB[[BD_0O]:[BD_2O]],MATCH(ROUND(MIN(SUM(ER$4,$O83/1000),SUM($O83,ER$4/1000)),3),CMB[[Cmb_ID]:[Cmb_ID]],0),SUM(N(ER$1),N($R83),1)),CHOOSE(AC[[M]:[M]],1,0,1,AC[[DB]:[DB]])),PRODUCT(SUM(ROUND(AVERAGE(VALUE(ER$3),VALUE($P83)),0),CHOOSE(IF(OR(ER$1,$R83),4,INDEX(CMB[[Res_Rare]:[Res_Rare]],MATCH(ROUND(MIN(SUM(ER$4,$O83/1000),SUM($O83,ER$4/1000)),3),CMB[[Cmb_ID]:[Cmb_ID]],0))),-1,-1,0,0)),IF(OR(ER$1,$R83),4,INDEX(CMB[[Cmb_Rare]:[Cmb_Rare]],MATCH(ROUND(MIN(SUM(ER$4,$O83/1000),SUM($O83,ER$4/1000)),3),CMB[[Cmb_ID]:[Cmb_ID]],0))),CHOOSE(AC[[M]:[M]],2,1,1,SUM(AC[[AB]:[DB]])))),""))</f>
        <v/>
      </c>
      <c r="ES83" t="str">
        <f>IF(OR(ES$5="",$S83=""),"",IFERROR(SUM(PRODUCT(INDEX(CMB[[BA_0O]:[BA_2O]],MATCH(ROUND(MIN(SUM(ES$4,$O83/1000),SUM($O83,ES$4/1000)),3),CMB[[Cmb_ID]:[Cmb_ID]],0),SUM(N(ES$1),N($R83),1)),CHOOSE(AC[[M]:[M]],1,1,0,AC[[AB]:[AB]])),PRODUCT(INDEX(CMB[[BD_0O]:[BD_2O]],MATCH(ROUND(MIN(SUM(ES$4,$O83/1000),SUM($O83,ES$4/1000)),3),CMB[[Cmb_ID]:[Cmb_ID]],0),SUM(N(ES$1),N($R83),1)),CHOOSE(AC[[M]:[M]],1,0,1,AC[[DB]:[DB]])),PRODUCT(SUM(ROUND(AVERAGE(VALUE(ES$3),VALUE($P83)),0),CHOOSE(IF(OR(ES$1,$R83),4,INDEX(CMB[[Res_Rare]:[Res_Rare]],MATCH(ROUND(MIN(SUM(ES$4,$O83/1000),SUM($O83,ES$4/1000)),3),CMB[[Cmb_ID]:[Cmb_ID]],0))),-1,-1,0,0)),IF(OR(ES$1,$R83),4,INDEX(CMB[[Cmb_Rare]:[Cmb_Rare]],MATCH(ROUND(MIN(SUM(ES$4,$O83/1000),SUM($O83,ES$4/1000)),3),CMB[[Cmb_ID]:[Cmb_ID]],0))),CHOOSE(AC[[M]:[M]],2,1,1,SUM(AC[[AB]:[DB]])))),""))</f>
        <v/>
      </c>
      <c r="ET83" t="str">
        <f>IF(OR(ET$5="",$S83=""),"",IFERROR(SUM(PRODUCT(INDEX(CMB[[BA_0O]:[BA_2O]],MATCH(ROUND(MIN(SUM(ET$4,$O83/1000),SUM($O83,ET$4/1000)),3),CMB[[Cmb_ID]:[Cmb_ID]],0),SUM(N(ET$1),N($R83),1)),CHOOSE(AC[[M]:[M]],1,1,0,AC[[AB]:[AB]])),PRODUCT(INDEX(CMB[[BD_0O]:[BD_2O]],MATCH(ROUND(MIN(SUM(ET$4,$O83/1000),SUM($O83,ET$4/1000)),3),CMB[[Cmb_ID]:[Cmb_ID]],0),SUM(N(ET$1),N($R83),1)),CHOOSE(AC[[M]:[M]],1,0,1,AC[[DB]:[DB]])),PRODUCT(SUM(ROUND(AVERAGE(VALUE(ET$3),VALUE($P83)),0),CHOOSE(IF(OR(ET$1,$R83),4,INDEX(CMB[[Res_Rare]:[Res_Rare]],MATCH(ROUND(MIN(SUM(ET$4,$O83/1000),SUM($O83,ET$4/1000)),3),CMB[[Cmb_ID]:[Cmb_ID]],0))),-1,-1,0,0)),IF(OR(ET$1,$R83),4,INDEX(CMB[[Cmb_Rare]:[Cmb_Rare]],MATCH(ROUND(MIN(SUM(ET$4,$O83/1000),SUM($O83,ET$4/1000)),3),CMB[[Cmb_ID]:[Cmb_ID]],0))),CHOOSE(AC[[M]:[M]],2,1,1,SUM(AC[[AB]:[DB]])))),""))</f>
        <v/>
      </c>
      <c r="EU83" t="str">
        <f>IF(OR(EU$5="",$S83=""),"",IFERROR(SUM(PRODUCT(INDEX(CMB[[BA_0O]:[BA_2O]],MATCH(ROUND(MIN(SUM(EU$4,$O83/1000),SUM($O83,EU$4/1000)),3),CMB[[Cmb_ID]:[Cmb_ID]],0),SUM(N(EU$1),N($R83),1)),CHOOSE(AC[[M]:[M]],1,1,0,AC[[AB]:[AB]])),PRODUCT(INDEX(CMB[[BD_0O]:[BD_2O]],MATCH(ROUND(MIN(SUM(EU$4,$O83/1000),SUM($O83,EU$4/1000)),3),CMB[[Cmb_ID]:[Cmb_ID]],0),SUM(N(EU$1),N($R83),1)),CHOOSE(AC[[M]:[M]],1,0,1,AC[[DB]:[DB]])),PRODUCT(SUM(ROUND(AVERAGE(VALUE(EU$3),VALUE($P83)),0),CHOOSE(IF(OR(EU$1,$R83),4,INDEX(CMB[[Res_Rare]:[Res_Rare]],MATCH(ROUND(MIN(SUM(EU$4,$O83/1000),SUM($O83,EU$4/1000)),3),CMB[[Cmb_ID]:[Cmb_ID]],0))),-1,-1,0,0)),IF(OR(EU$1,$R83),4,INDEX(CMB[[Cmb_Rare]:[Cmb_Rare]],MATCH(ROUND(MIN(SUM(EU$4,$O83/1000),SUM($O83,EU$4/1000)),3),CMB[[Cmb_ID]:[Cmb_ID]],0))),CHOOSE(AC[[M]:[M]],2,1,1,SUM(AC[[AB]:[DB]])))),""))</f>
        <v/>
      </c>
      <c r="EV83" t="str">
        <f>IF(OR(EV$5="",$S83=""),"",IFERROR(SUM(PRODUCT(INDEX(CMB[[BA_0O]:[BA_2O]],MATCH(ROUND(MIN(SUM(EV$4,$O83/1000),SUM($O83,EV$4/1000)),3),CMB[[Cmb_ID]:[Cmb_ID]],0),SUM(N(EV$1),N($R83),1)),CHOOSE(AC[[M]:[M]],1,1,0,AC[[AB]:[AB]])),PRODUCT(INDEX(CMB[[BD_0O]:[BD_2O]],MATCH(ROUND(MIN(SUM(EV$4,$O83/1000),SUM($O83,EV$4/1000)),3),CMB[[Cmb_ID]:[Cmb_ID]],0),SUM(N(EV$1),N($R83),1)),CHOOSE(AC[[M]:[M]],1,0,1,AC[[DB]:[DB]])),PRODUCT(SUM(ROUND(AVERAGE(VALUE(EV$3),VALUE($P83)),0),CHOOSE(IF(OR(EV$1,$R83),4,INDEX(CMB[[Res_Rare]:[Res_Rare]],MATCH(ROUND(MIN(SUM(EV$4,$O83/1000),SUM($O83,EV$4/1000)),3),CMB[[Cmb_ID]:[Cmb_ID]],0))),-1,-1,0,0)),IF(OR(EV$1,$R83),4,INDEX(CMB[[Cmb_Rare]:[Cmb_Rare]],MATCH(ROUND(MIN(SUM(EV$4,$O83/1000),SUM($O83,EV$4/1000)),3),CMB[[Cmb_ID]:[Cmb_ID]],0))),CHOOSE(AC[[M]:[M]],2,1,1,SUM(AC[[AB]:[DB]])))),""))</f>
        <v/>
      </c>
      <c r="EW83" t="str">
        <f>IF(OR(EW$5="",$S83=""),"",IFERROR(SUM(PRODUCT(INDEX(CMB[[BA_0O]:[BA_2O]],MATCH(ROUND(MIN(SUM(EW$4,$O83/1000),SUM($O83,EW$4/1000)),3),CMB[[Cmb_ID]:[Cmb_ID]],0),SUM(N(EW$1),N($R83),1)),CHOOSE(AC[[M]:[M]],1,1,0,AC[[AB]:[AB]])),PRODUCT(INDEX(CMB[[BD_0O]:[BD_2O]],MATCH(ROUND(MIN(SUM(EW$4,$O83/1000),SUM($O83,EW$4/1000)),3),CMB[[Cmb_ID]:[Cmb_ID]],0),SUM(N(EW$1),N($R83),1)),CHOOSE(AC[[M]:[M]],1,0,1,AC[[DB]:[DB]])),PRODUCT(SUM(ROUND(AVERAGE(VALUE(EW$3),VALUE($P83)),0),CHOOSE(IF(OR(EW$1,$R83),4,INDEX(CMB[[Res_Rare]:[Res_Rare]],MATCH(ROUND(MIN(SUM(EW$4,$O83/1000),SUM($O83,EW$4/1000)),3),CMB[[Cmb_ID]:[Cmb_ID]],0))),-1,-1,0,0)),IF(OR(EW$1,$R83),4,INDEX(CMB[[Cmb_Rare]:[Cmb_Rare]],MATCH(ROUND(MIN(SUM(EW$4,$O83/1000),SUM($O83,EW$4/1000)),3),CMB[[Cmb_ID]:[Cmb_ID]],0))),CHOOSE(AC[[M]:[M]],2,1,1,SUM(AC[[AB]:[DB]])))),""))</f>
        <v/>
      </c>
      <c r="EX83" t="str">
        <f>IF(OR(EX$5="",$S83=""),"",IFERROR(SUM(PRODUCT(INDEX(CMB[[BA_0O]:[BA_2O]],MATCH(ROUND(MIN(SUM(EX$4,$O83/1000),SUM($O83,EX$4/1000)),3),CMB[[Cmb_ID]:[Cmb_ID]],0),SUM(N(EX$1),N($R83),1)),CHOOSE(AC[[M]:[M]],1,1,0,AC[[AB]:[AB]])),PRODUCT(INDEX(CMB[[BD_0O]:[BD_2O]],MATCH(ROUND(MIN(SUM(EX$4,$O83/1000),SUM($O83,EX$4/1000)),3),CMB[[Cmb_ID]:[Cmb_ID]],0),SUM(N(EX$1),N($R83),1)),CHOOSE(AC[[M]:[M]],1,0,1,AC[[DB]:[DB]])),PRODUCT(SUM(ROUND(AVERAGE(VALUE(EX$3),VALUE($P83)),0),CHOOSE(IF(OR(EX$1,$R83),4,INDEX(CMB[[Res_Rare]:[Res_Rare]],MATCH(ROUND(MIN(SUM(EX$4,$O83/1000),SUM($O83,EX$4/1000)),3),CMB[[Cmb_ID]:[Cmb_ID]],0))),-1,-1,0,0)),IF(OR(EX$1,$R83),4,INDEX(CMB[[Cmb_Rare]:[Cmb_Rare]],MATCH(ROUND(MIN(SUM(EX$4,$O83/1000),SUM($O83,EX$4/1000)),3),CMB[[Cmb_ID]:[Cmb_ID]],0))),CHOOSE(AC[[M]:[M]],2,1,1,SUM(AC[[AB]:[DB]])))),""))</f>
        <v/>
      </c>
      <c r="EY83" t="str">
        <f>IF(OR(EY$5="",$S83=""),"",IFERROR(SUM(PRODUCT(INDEX(CMB[[BA_0O]:[BA_2O]],MATCH(ROUND(MIN(SUM(EY$4,$O83/1000),SUM($O83,EY$4/1000)),3),CMB[[Cmb_ID]:[Cmb_ID]],0),SUM(N(EY$1),N($R83),1)),CHOOSE(AC[[M]:[M]],1,1,0,AC[[AB]:[AB]])),PRODUCT(INDEX(CMB[[BD_0O]:[BD_2O]],MATCH(ROUND(MIN(SUM(EY$4,$O83/1000),SUM($O83,EY$4/1000)),3),CMB[[Cmb_ID]:[Cmb_ID]],0),SUM(N(EY$1),N($R83),1)),CHOOSE(AC[[M]:[M]],1,0,1,AC[[DB]:[DB]])),PRODUCT(SUM(ROUND(AVERAGE(VALUE(EY$3),VALUE($P83)),0),CHOOSE(IF(OR(EY$1,$R83),4,INDEX(CMB[[Res_Rare]:[Res_Rare]],MATCH(ROUND(MIN(SUM(EY$4,$O83/1000),SUM($O83,EY$4/1000)),3),CMB[[Cmb_ID]:[Cmb_ID]],0))),-1,-1,0,0)),IF(OR(EY$1,$R83),4,INDEX(CMB[[Cmb_Rare]:[Cmb_Rare]],MATCH(ROUND(MIN(SUM(EY$4,$O83/1000),SUM($O83,EY$4/1000)),3),CMB[[Cmb_ID]:[Cmb_ID]],0))),CHOOSE(AC[[M]:[M]],2,1,1,SUM(AC[[AB]:[DB]])))),""))</f>
        <v/>
      </c>
      <c r="EZ83" t="str">
        <f>IF(OR(EZ$5="",$S83=""),"",IFERROR(SUM(PRODUCT(INDEX(CMB[[BA_0O]:[BA_2O]],MATCH(ROUND(MIN(SUM(EZ$4,$O83/1000),SUM($O83,EZ$4/1000)),3),CMB[[Cmb_ID]:[Cmb_ID]],0),SUM(N(EZ$1),N($R83),1)),CHOOSE(AC[[M]:[M]],1,1,0,AC[[AB]:[AB]])),PRODUCT(INDEX(CMB[[BD_0O]:[BD_2O]],MATCH(ROUND(MIN(SUM(EZ$4,$O83/1000),SUM($O83,EZ$4/1000)),3),CMB[[Cmb_ID]:[Cmb_ID]],0),SUM(N(EZ$1),N($R83),1)),CHOOSE(AC[[M]:[M]],1,0,1,AC[[DB]:[DB]])),PRODUCT(SUM(ROUND(AVERAGE(VALUE(EZ$3),VALUE($P83)),0),CHOOSE(IF(OR(EZ$1,$R83),4,INDEX(CMB[[Res_Rare]:[Res_Rare]],MATCH(ROUND(MIN(SUM(EZ$4,$O83/1000),SUM($O83,EZ$4/1000)),3),CMB[[Cmb_ID]:[Cmb_ID]],0))),-1,-1,0,0)),IF(OR(EZ$1,$R83),4,INDEX(CMB[[Cmb_Rare]:[Cmb_Rare]],MATCH(ROUND(MIN(SUM(EZ$4,$O83/1000),SUM($O83,EZ$4/1000)),3),CMB[[Cmb_ID]:[Cmb_ID]],0))),CHOOSE(AC[[M]:[M]],2,1,1,SUM(AC[[AB]:[DB]])))),""))</f>
        <v/>
      </c>
      <c r="FA83" t="str">
        <f>IF(OR(FA$5="",$S83=""),"",IFERROR(SUM(PRODUCT(INDEX(CMB[[BA_0O]:[BA_2O]],MATCH(ROUND(MIN(SUM(FA$4,$O83/1000),SUM($O83,FA$4/1000)),3),CMB[[Cmb_ID]:[Cmb_ID]],0),SUM(N(FA$1),N($R83),1)),CHOOSE(AC[[M]:[M]],1,1,0,AC[[AB]:[AB]])),PRODUCT(INDEX(CMB[[BD_0O]:[BD_2O]],MATCH(ROUND(MIN(SUM(FA$4,$O83/1000),SUM($O83,FA$4/1000)),3),CMB[[Cmb_ID]:[Cmb_ID]],0),SUM(N(FA$1),N($R83),1)),CHOOSE(AC[[M]:[M]],1,0,1,AC[[DB]:[DB]])),PRODUCT(SUM(ROUND(AVERAGE(VALUE(FA$3),VALUE($P83)),0),CHOOSE(IF(OR(FA$1,$R83),4,INDEX(CMB[[Res_Rare]:[Res_Rare]],MATCH(ROUND(MIN(SUM(FA$4,$O83/1000),SUM($O83,FA$4/1000)),3),CMB[[Cmb_ID]:[Cmb_ID]],0))),-1,-1,0,0)),IF(OR(FA$1,$R83),4,INDEX(CMB[[Cmb_Rare]:[Cmb_Rare]],MATCH(ROUND(MIN(SUM(FA$4,$O83/1000),SUM($O83,FA$4/1000)),3),CMB[[Cmb_ID]:[Cmb_ID]],0))),CHOOSE(AC[[M]:[M]],2,1,1,SUM(AC[[AB]:[DB]])))),""))</f>
        <v/>
      </c>
      <c r="FB83" t="str">
        <f>IF(OR(FB$5="",$S83=""),"",IFERROR(SUM(PRODUCT(INDEX(CMB[[BA_0O]:[BA_2O]],MATCH(ROUND(MIN(SUM(FB$4,$O83/1000),SUM($O83,FB$4/1000)),3),CMB[[Cmb_ID]:[Cmb_ID]],0),SUM(N(FB$1),N($R83),1)),CHOOSE(AC[[M]:[M]],1,1,0,AC[[AB]:[AB]])),PRODUCT(INDEX(CMB[[BD_0O]:[BD_2O]],MATCH(ROUND(MIN(SUM(FB$4,$O83/1000),SUM($O83,FB$4/1000)),3),CMB[[Cmb_ID]:[Cmb_ID]],0),SUM(N(FB$1),N($R83),1)),CHOOSE(AC[[M]:[M]],1,0,1,AC[[DB]:[DB]])),PRODUCT(SUM(ROUND(AVERAGE(VALUE(FB$3),VALUE($P83)),0),CHOOSE(IF(OR(FB$1,$R83),4,INDEX(CMB[[Res_Rare]:[Res_Rare]],MATCH(ROUND(MIN(SUM(FB$4,$O83/1000),SUM($O83,FB$4/1000)),3),CMB[[Cmb_ID]:[Cmb_ID]],0))),-1,-1,0,0)),IF(OR(FB$1,$R83),4,INDEX(CMB[[Cmb_Rare]:[Cmb_Rare]],MATCH(ROUND(MIN(SUM(FB$4,$O83/1000),SUM($O83,FB$4/1000)),3),CMB[[Cmb_ID]:[Cmb_ID]],0))),CHOOSE(AC[[M]:[M]],2,1,1,SUM(AC[[AB]:[DB]])))),""))</f>
        <v/>
      </c>
      <c r="FC83" t="str">
        <f>IF(OR(FC$5="",$S83=""),"",IFERROR(SUM(PRODUCT(INDEX(CMB[[BA_0O]:[BA_2O]],MATCH(ROUND(MIN(SUM(FC$4,$O83/1000),SUM($O83,FC$4/1000)),3),CMB[[Cmb_ID]:[Cmb_ID]],0),SUM(N(FC$1),N($R83),1)),CHOOSE(AC[[M]:[M]],1,1,0,AC[[AB]:[AB]])),PRODUCT(INDEX(CMB[[BD_0O]:[BD_2O]],MATCH(ROUND(MIN(SUM(FC$4,$O83/1000),SUM($O83,FC$4/1000)),3),CMB[[Cmb_ID]:[Cmb_ID]],0),SUM(N(FC$1),N($R83),1)),CHOOSE(AC[[M]:[M]],1,0,1,AC[[DB]:[DB]])),PRODUCT(SUM(ROUND(AVERAGE(VALUE(FC$3),VALUE($P83)),0),CHOOSE(IF(OR(FC$1,$R83),4,INDEX(CMB[[Res_Rare]:[Res_Rare]],MATCH(ROUND(MIN(SUM(FC$4,$O83/1000),SUM($O83,FC$4/1000)),3),CMB[[Cmb_ID]:[Cmb_ID]],0))),-1,-1,0,0)),IF(OR(FC$1,$R83),4,INDEX(CMB[[Cmb_Rare]:[Cmb_Rare]],MATCH(ROUND(MIN(SUM(FC$4,$O83/1000),SUM($O83,FC$4/1000)),3),CMB[[Cmb_ID]:[Cmb_ID]],0))),CHOOSE(AC[[M]:[M]],2,1,1,SUM(AC[[AB]:[DB]])))),""))</f>
        <v/>
      </c>
      <c r="FD83" t="str">
        <f>IF(OR(FD$5="",$S83=""),"",IFERROR(SUM(PRODUCT(INDEX(CMB[[BA_0O]:[BA_2O]],MATCH(ROUND(MIN(SUM(FD$4,$O83/1000),SUM($O83,FD$4/1000)),3),CMB[[Cmb_ID]:[Cmb_ID]],0),SUM(N(FD$1),N($R83),1)),CHOOSE(AC[[M]:[M]],1,1,0,AC[[AB]:[AB]])),PRODUCT(INDEX(CMB[[BD_0O]:[BD_2O]],MATCH(ROUND(MIN(SUM(FD$4,$O83/1000),SUM($O83,FD$4/1000)),3),CMB[[Cmb_ID]:[Cmb_ID]],0),SUM(N(FD$1),N($R83),1)),CHOOSE(AC[[M]:[M]],1,0,1,AC[[DB]:[DB]])),PRODUCT(SUM(ROUND(AVERAGE(VALUE(FD$3),VALUE($P83)),0),CHOOSE(IF(OR(FD$1,$R83),4,INDEX(CMB[[Res_Rare]:[Res_Rare]],MATCH(ROUND(MIN(SUM(FD$4,$O83/1000),SUM($O83,FD$4/1000)),3),CMB[[Cmb_ID]:[Cmb_ID]],0))),-1,-1,0,0)),IF(OR(FD$1,$R83),4,INDEX(CMB[[Cmb_Rare]:[Cmb_Rare]],MATCH(ROUND(MIN(SUM(FD$4,$O83/1000),SUM($O83,FD$4/1000)),3),CMB[[Cmb_ID]:[Cmb_ID]],0))),CHOOSE(AC[[M]:[M]],2,1,1,SUM(AC[[AB]:[DB]])))),""))</f>
        <v/>
      </c>
      <c r="FE83" t="str">
        <f>IF(OR(FE$5="",$S83=""),"",IFERROR(SUM(PRODUCT(INDEX(CMB[[BA_0O]:[BA_2O]],MATCH(ROUND(MIN(SUM(FE$4,$O83/1000),SUM($O83,FE$4/1000)),3),CMB[[Cmb_ID]:[Cmb_ID]],0),SUM(N(FE$1),N($R83),1)),CHOOSE(AC[[M]:[M]],1,1,0,AC[[AB]:[AB]])),PRODUCT(INDEX(CMB[[BD_0O]:[BD_2O]],MATCH(ROUND(MIN(SUM(FE$4,$O83/1000),SUM($O83,FE$4/1000)),3),CMB[[Cmb_ID]:[Cmb_ID]],0),SUM(N(FE$1),N($R83),1)),CHOOSE(AC[[M]:[M]],1,0,1,AC[[DB]:[DB]])),PRODUCT(SUM(ROUND(AVERAGE(VALUE(FE$3),VALUE($P83)),0),CHOOSE(IF(OR(FE$1,$R83),4,INDEX(CMB[[Res_Rare]:[Res_Rare]],MATCH(ROUND(MIN(SUM(FE$4,$O83/1000),SUM($O83,FE$4/1000)),3),CMB[[Cmb_ID]:[Cmb_ID]],0))),-1,-1,0,0)),IF(OR(FE$1,$R83),4,INDEX(CMB[[Cmb_Rare]:[Cmb_Rare]],MATCH(ROUND(MIN(SUM(FE$4,$O83/1000),SUM($O83,FE$4/1000)),3),CMB[[Cmb_ID]:[Cmb_ID]],0))),CHOOSE(AC[[M]:[M]],2,1,1,SUM(AC[[AB]:[DB]])))),""))</f>
        <v/>
      </c>
      <c r="FF83" t="str">
        <f>IF(OR(FF$5="",$S83=""),"",IFERROR(SUM(PRODUCT(INDEX(CMB[[BA_0O]:[BA_2O]],MATCH(ROUND(MIN(SUM(FF$4,$O83/1000),SUM($O83,FF$4/1000)),3),CMB[[Cmb_ID]:[Cmb_ID]],0),SUM(N(FF$1),N($R83),1)),CHOOSE(AC[[M]:[M]],1,1,0,AC[[AB]:[AB]])),PRODUCT(INDEX(CMB[[BD_0O]:[BD_2O]],MATCH(ROUND(MIN(SUM(FF$4,$O83/1000),SUM($O83,FF$4/1000)),3),CMB[[Cmb_ID]:[Cmb_ID]],0),SUM(N(FF$1),N($R83),1)),CHOOSE(AC[[M]:[M]],1,0,1,AC[[DB]:[DB]])),PRODUCT(SUM(ROUND(AVERAGE(VALUE(FF$3),VALUE($P83)),0),CHOOSE(IF(OR(FF$1,$R83),4,INDEX(CMB[[Res_Rare]:[Res_Rare]],MATCH(ROUND(MIN(SUM(FF$4,$O83/1000),SUM($O83,FF$4/1000)),3),CMB[[Cmb_ID]:[Cmb_ID]],0))),-1,-1,0,0)),IF(OR(FF$1,$R83),4,INDEX(CMB[[Cmb_Rare]:[Cmb_Rare]],MATCH(ROUND(MIN(SUM(FF$4,$O83/1000),SUM($O83,FF$4/1000)),3),CMB[[Cmb_ID]:[Cmb_ID]],0))),CHOOSE(AC[[M]:[M]],2,1,1,SUM(AC[[AB]:[DB]])))),""))</f>
        <v/>
      </c>
      <c r="FG83" t="str">
        <f>IF(OR(FG$5="",$S83=""),"",IFERROR(SUM(PRODUCT(INDEX(CMB[[BA_0O]:[BA_2O]],MATCH(ROUND(MIN(SUM(FG$4,$O83/1000),SUM($O83,FG$4/1000)),3),CMB[[Cmb_ID]:[Cmb_ID]],0),SUM(N(FG$1),N($R83),1)),CHOOSE(AC[[M]:[M]],1,1,0,AC[[AB]:[AB]])),PRODUCT(INDEX(CMB[[BD_0O]:[BD_2O]],MATCH(ROUND(MIN(SUM(FG$4,$O83/1000),SUM($O83,FG$4/1000)),3),CMB[[Cmb_ID]:[Cmb_ID]],0),SUM(N(FG$1),N($R83),1)),CHOOSE(AC[[M]:[M]],1,0,1,AC[[DB]:[DB]])),PRODUCT(SUM(ROUND(AVERAGE(VALUE(FG$3),VALUE($P83)),0),CHOOSE(IF(OR(FG$1,$R83),4,INDEX(CMB[[Res_Rare]:[Res_Rare]],MATCH(ROUND(MIN(SUM(FG$4,$O83/1000),SUM($O83,FG$4/1000)),3),CMB[[Cmb_ID]:[Cmb_ID]],0))),-1,-1,0,0)),IF(OR(FG$1,$R83),4,INDEX(CMB[[Cmb_Rare]:[Cmb_Rare]],MATCH(ROUND(MIN(SUM(FG$4,$O83/1000),SUM($O83,FG$4/1000)),3),CMB[[Cmb_ID]:[Cmb_ID]],0))),CHOOSE(AC[[M]:[M]],2,1,1,SUM(AC[[AB]:[DB]])))),""))</f>
        <v/>
      </c>
      <c r="FH83" t="str">
        <f>IF(OR(FH$5="",$S83=""),"",IFERROR(SUM(PRODUCT(INDEX(CMB[[BA_0O]:[BA_2O]],MATCH(ROUND(MIN(SUM(FH$4,$O83/1000),SUM($O83,FH$4/1000)),3),CMB[[Cmb_ID]:[Cmb_ID]],0),SUM(N(FH$1),N($R83),1)),CHOOSE(AC[[M]:[M]],1,1,0,AC[[AB]:[AB]])),PRODUCT(INDEX(CMB[[BD_0O]:[BD_2O]],MATCH(ROUND(MIN(SUM(FH$4,$O83/1000),SUM($O83,FH$4/1000)),3),CMB[[Cmb_ID]:[Cmb_ID]],0),SUM(N(FH$1),N($R83),1)),CHOOSE(AC[[M]:[M]],1,0,1,AC[[DB]:[DB]])),PRODUCT(SUM(ROUND(AVERAGE(VALUE(FH$3),VALUE($P83)),0),CHOOSE(IF(OR(FH$1,$R83),4,INDEX(CMB[[Res_Rare]:[Res_Rare]],MATCH(ROUND(MIN(SUM(FH$4,$O83/1000),SUM($O83,FH$4/1000)),3),CMB[[Cmb_ID]:[Cmb_ID]],0))),-1,-1,0,0)),IF(OR(FH$1,$R83),4,INDEX(CMB[[Cmb_Rare]:[Cmb_Rare]],MATCH(ROUND(MIN(SUM(FH$4,$O83/1000),SUM($O83,FH$4/1000)),3),CMB[[Cmb_ID]:[Cmb_ID]],0))),CHOOSE(AC[[M]:[M]],2,1,1,SUM(AC[[AB]:[DB]])))),""))</f>
        <v/>
      </c>
      <c r="FI83" t="str">
        <f>IF(OR(FI$5="",$S83=""),"",IFERROR(SUM(PRODUCT(INDEX(CMB[[BA_0O]:[BA_2O]],MATCH(ROUND(MIN(SUM(FI$4,$O83/1000),SUM($O83,FI$4/1000)),3),CMB[[Cmb_ID]:[Cmb_ID]],0),SUM(N(FI$1),N($R83),1)),CHOOSE(AC[[M]:[M]],1,1,0,AC[[AB]:[AB]])),PRODUCT(INDEX(CMB[[BD_0O]:[BD_2O]],MATCH(ROUND(MIN(SUM(FI$4,$O83/1000),SUM($O83,FI$4/1000)),3),CMB[[Cmb_ID]:[Cmb_ID]],0),SUM(N(FI$1),N($R83),1)),CHOOSE(AC[[M]:[M]],1,0,1,AC[[DB]:[DB]])),PRODUCT(SUM(ROUND(AVERAGE(VALUE(FI$3),VALUE($P83)),0),CHOOSE(IF(OR(FI$1,$R83),4,INDEX(CMB[[Res_Rare]:[Res_Rare]],MATCH(ROUND(MIN(SUM(FI$4,$O83/1000),SUM($O83,FI$4/1000)),3),CMB[[Cmb_ID]:[Cmb_ID]],0))),-1,-1,0,0)),IF(OR(FI$1,$R83),4,INDEX(CMB[[Cmb_Rare]:[Cmb_Rare]],MATCH(ROUND(MIN(SUM(FI$4,$O83/1000),SUM($O83,FI$4/1000)),3),CMB[[Cmb_ID]:[Cmb_ID]],0))),CHOOSE(AC[[M]:[M]],2,1,1,SUM(AC[[AB]:[DB]])))),""))</f>
        <v/>
      </c>
      <c r="FJ83" t="str">
        <f>IF(OR(FJ$5="",$S83=""),"",IFERROR(SUM(PRODUCT(INDEX(CMB[[BA_0O]:[BA_2O]],MATCH(ROUND(MIN(SUM(FJ$4,$O83/1000),SUM($O83,FJ$4/1000)),3),CMB[[Cmb_ID]:[Cmb_ID]],0),SUM(N(FJ$1),N($R83),1)),CHOOSE(AC[[M]:[M]],1,1,0,AC[[AB]:[AB]])),PRODUCT(INDEX(CMB[[BD_0O]:[BD_2O]],MATCH(ROUND(MIN(SUM(FJ$4,$O83/1000),SUM($O83,FJ$4/1000)),3),CMB[[Cmb_ID]:[Cmb_ID]],0),SUM(N(FJ$1),N($R83),1)),CHOOSE(AC[[M]:[M]],1,0,1,AC[[DB]:[DB]])),PRODUCT(SUM(ROUND(AVERAGE(VALUE(FJ$3),VALUE($P83)),0),CHOOSE(IF(OR(FJ$1,$R83),4,INDEX(CMB[[Res_Rare]:[Res_Rare]],MATCH(ROUND(MIN(SUM(FJ$4,$O83/1000),SUM($O83,FJ$4/1000)),3),CMB[[Cmb_ID]:[Cmb_ID]],0))),-1,-1,0,0)),IF(OR(FJ$1,$R83),4,INDEX(CMB[[Cmb_Rare]:[Cmb_Rare]],MATCH(ROUND(MIN(SUM(FJ$4,$O83/1000),SUM($O83,FJ$4/1000)),3),CMB[[Cmb_ID]:[Cmb_ID]],0))),CHOOSE(AC[[M]:[M]],2,1,1,SUM(AC[[AB]:[DB]])))),""))</f>
        <v/>
      </c>
      <c r="FK83" t="str">
        <f>IF(OR(FK$5="",$S83=""),"",IFERROR(SUM(PRODUCT(INDEX(CMB[[BA_0O]:[BA_2O]],MATCH(ROUND(MIN(SUM(FK$4,$O83/1000),SUM($O83,FK$4/1000)),3),CMB[[Cmb_ID]:[Cmb_ID]],0),SUM(N(FK$1),N($R83),1)),CHOOSE(AC[[M]:[M]],1,1,0,AC[[AB]:[AB]])),PRODUCT(INDEX(CMB[[BD_0O]:[BD_2O]],MATCH(ROUND(MIN(SUM(FK$4,$O83/1000),SUM($O83,FK$4/1000)),3),CMB[[Cmb_ID]:[Cmb_ID]],0),SUM(N(FK$1),N($R83),1)),CHOOSE(AC[[M]:[M]],1,0,1,AC[[DB]:[DB]])),PRODUCT(SUM(ROUND(AVERAGE(VALUE(FK$3),VALUE($P83)),0),CHOOSE(IF(OR(FK$1,$R83),4,INDEX(CMB[[Res_Rare]:[Res_Rare]],MATCH(ROUND(MIN(SUM(FK$4,$O83/1000),SUM($O83,FK$4/1000)),3),CMB[[Cmb_ID]:[Cmb_ID]],0))),-1,-1,0,0)),IF(OR(FK$1,$R83),4,INDEX(CMB[[Cmb_Rare]:[Cmb_Rare]],MATCH(ROUND(MIN(SUM(FK$4,$O83/1000),SUM($O83,FK$4/1000)),3),CMB[[Cmb_ID]:[Cmb_ID]],0))),CHOOSE(AC[[M]:[M]],2,1,1,SUM(AC[[AB]:[DB]])))),""))</f>
        <v/>
      </c>
      <c r="FL83" t="str">
        <f>IF(OR(FL$5="",$S83=""),"",IFERROR(SUM(PRODUCT(INDEX(CMB[[BA_0O]:[BA_2O]],MATCH(ROUND(MIN(SUM(FL$4,$O83/1000),SUM($O83,FL$4/1000)),3),CMB[[Cmb_ID]:[Cmb_ID]],0),SUM(N(FL$1),N($R83),1)),CHOOSE(AC[[M]:[M]],1,1,0,AC[[AB]:[AB]])),PRODUCT(INDEX(CMB[[BD_0O]:[BD_2O]],MATCH(ROUND(MIN(SUM(FL$4,$O83/1000),SUM($O83,FL$4/1000)),3),CMB[[Cmb_ID]:[Cmb_ID]],0),SUM(N(FL$1),N($R83),1)),CHOOSE(AC[[M]:[M]],1,0,1,AC[[DB]:[DB]])),PRODUCT(SUM(ROUND(AVERAGE(VALUE(FL$3),VALUE($P83)),0),CHOOSE(IF(OR(FL$1,$R83),4,INDEX(CMB[[Res_Rare]:[Res_Rare]],MATCH(ROUND(MIN(SUM(FL$4,$O83/1000),SUM($O83,FL$4/1000)),3),CMB[[Cmb_ID]:[Cmb_ID]],0))),-1,-1,0,0)),IF(OR(FL$1,$R83),4,INDEX(CMB[[Cmb_Rare]:[Cmb_Rare]],MATCH(ROUND(MIN(SUM(FL$4,$O83/1000),SUM($O83,FL$4/1000)),3),CMB[[Cmb_ID]:[Cmb_ID]],0))),CHOOSE(AC[[M]:[M]],2,1,1,SUM(AC[[AB]:[DB]])))),""))</f>
        <v/>
      </c>
      <c r="FM83" t="str">
        <f>IF(OR(FM$5="",$S83=""),"",IFERROR(SUM(PRODUCT(INDEX(CMB[[BA_0O]:[BA_2O]],MATCH(ROUND(MIN(SUM(FM$4,$O83/1000),SUM($O83,FM$4/1000)),3),CMB[[Cmb_ID]:[Cmb_ID]],0),SUM(N(FM$1),N($R83),1)),CHOOSE(AC[[M]:[M]],1,1,0,AC[[AB]:[AB]])),PRODUCT(INDEX(CMB[[BD_0O]:[BD_2O]],MATCH(ROUND(MIN(SUM(FM$4,$O83/1000),SUM($O83,FM$4/1000)),3),CMB[[Cmb_ID]:[Cmb_ID]],0),SUM(N(FM$1),N($R83),1)),CHOOSE(AC[[M]:[M]],1,0,1,AC[[DB]:[DB]])),PRODUCT(SUM(ROUND(AVERAGE(VALUE(FM$3),VALUE($P83)),0),CHOOSE(IF(OR(FM$1,$R83),4,INDEX(CMB[[Res_Rare]:[Res_Rare]],MATCH(ROUND(MIN(SUM(FM$4,$O83/1000),SUM($O83,FM$4/1000)),3),CMB[[Cmb_ID]:[Cmb_ID]],0))),-1,-1,0,0)),IF(OR(FM$1,$R83),4,INDEX(CMB[[Cmb_Rare]:[Cmb_Rare]],MATCH(ROUND(MIN(SUM(FM$4,$O83/1000),SUM($O83,FM$4/1000)),3),CMB[[Cmb_ID]:[Cmb_ID]],0))),CHOOSE(AC[[M]:[M]],2,1,1,SUM(AC[[AB]:[DB]])))),""))</f>
        <v/>
      </c>
      <c r="FN83" s="7">
        <f t="shared" si="48"/>
        <v>0</v>
      </c>
      <c r="FO83" s="7">
        <f t="shared" si="48"/>
        <v>0</v>
      </c>
      <c r="FP83" s="7">
        <f t="shared" si="48"/>
        <v>0</v>
      </c>
      <c r="FQ83" s="7">
        <f t="shared" si="48"/>
        <v>0</v>
      </c>
      <c r="FR83" s="7">
        <f t="shared" si="48"/>
        <v>0</v>
      </c>
      <c r="FS83" s="7">
        <f t="shared" si="48"/>
        <v>0</v>
      </c>
      <c r="FT83" s="7">
        <f>SUM(IF(INDEX(LIB[[Quantity]:[Quantity]],MATCH($S83,LIB[[ID]:[ID]],0))&gt;=COLUMN(A$1),TRUNC(PRODUCT(AVERAGE($FN83:$FS83),POWER(AC[[CR]:[CR]],SUM(SUMIFS($D$11:$D82,$A$11:$A82,$A83,$E$11:$E82,"&gt;="&amp;$E83),SUMIFS($D84:$D$161,$A84:$A$161,$A83,$E84:$E$161,"&gt;"&amp;$E83),COLUMN(A$1),-1)),IF($Q83="Yes",AC[[FB]:[FB]],1))),0),ROW(A72)/-VALUE(1&amp;REPT("0",9-PRODUCT(COLUMN(A$1)-1,3))),1)</f>
        <v>0.99999992800000004</v>
      </c>
      <c r="FU83" s="7">
        <f>SUM(IF(INDEX(LIB[[Quantity]:[Quantity]],MATCH($S83,LIB[[ID]:[ID]],0))&gt;=COLUMN(B$1),TRUNC(PRODUCT(AVERAGE($FN83:$FS83),POWER(AC[[CR]:[CR]],SUM(SUMIFS($D$11:$D82,$A$11:$A82,$A83,$E$11:$E82,"&gt;="&amp;$E83),SUMIFS($D84:$D$161,$A84:$A$161,$A83,$E84:$E$161,"&gt;"&amp;$E83),COLUMN(B$1),-1)),IF($Q83="Yes",AC[[FB]:[FB]],1))),0),ROW(B72)/-VALUE(1&amp;REPT("0",9-PRODUCT(COLUMN(B$1)-1,3))),1)</f>
        <v>0.99992800000000004</v>
      </c>
      <c r="FV83" s="7">
        <f>SUM(IF(INDEX(LIB[[Quantity]:[Quantity]],MATCH($S83,LIB[[ID]:[ID]],0))&gt;=COLUMN(C$1),TRUNC(PRODUCT(AVERAGE($FN83:$FS83),POWER(AC[[CR]:[CR]],SUM(SUMIFS($D$11:$D82,$A$11:$A82,$A83,$E$11:$E82,"&gt;="&amp;$E83),SUMIFS($D84:$D$161,$A84:$A$161,$A83,$E84:$E$161,"&gt;"&amp;$E83),COLUMN(C$1),-1)),IF($Q83="Yes",AC[[FB]:[FB]],1))),0),ROW(C72)/-VALUE(1&amp;REPT("0",9-PRODUCT(COLUMN(C$1)-1,3))),1)</f>
        <v>0.92800000000000005</v>
      </c>
      <c r="FW83">
        <f t="shared" si="43"/>
        <v>145</v>
      </c>
      <c r="FX83">
        <f t="shared" si="44"/>
        <v>0</v>
      </c>
      <c r="FY83">
        <f t="shared" si="45"/>
        <v>0</v>
      </c>
      <c r="GC83">
        <f t="shared" si="46"/>
        <v>37</v>
      </c>
      <c r="GD83" t="str">
        <f>IFERROR(SUBSTITUTE(SUBSTITUTE(INDEX(SUG[Card],MATCH(ROW(A72),GC$12:GC$161,0))," #2","")," #3",""),"")</f>
        <v>Death (5)</v>
      </c>
      <c r="GE83">
        <f>SUM(GE82,IF(IFERROR(MATCH(GD83,GD$11:GD82,0)&lt;0,TRUE()),1,0))</f>
        <v>33</v>
      </c>
      <c r="GF83" t="str">
        <f t="shared" si="47"/>
        <v/>
      </c>
      <c r="GI83">
        <f>SUM(SUMIFS(D$11:D82,A$11:A82,A83,B$11:B82,"&gt;="&amp;B83),SUMIFS(D84:D$161,A84:A$161,A83,B84:B$161,"&gt;"&amp;B83),SUMIFS(D$11:D82,A$11:A82,A83&amp;":Onyx"),SUMIFS(D84:D$161,A84:A$161,A83&amp;":Onyx"))</f>
        <v>0</v>
      </c>
      <c r="GP83" t="str">
        <f t="shared" si="40"/>
        <v>Ash (5) #2</v>
      </c>
      <c r="GQ83">
        <f t="shared" si="41"/>
        <v>258</v>
      </c>
      <c r="GR83" t="b">
        <f>COUNTIF(DECK[Card],IFERROR(MID($L83,1,FIND(" #",SUG_Helper[[#This Row],[Card]])-1),SUG_Helper[[#This Row],[Card]]))&gt;=IFERROR(VALUE(RIGHT(SUG_Helper[[#This Row],[Card]])),1)</f>
        <v>0</v>
      </c>
    </row>
    <row r="84" spans="1:200" x14ac:dyDescent="0.35">
      <c r="A84" s="17"/>
      <c r="B84" s="4"/>
      <c r="C84" s="4"/>
      <c r="D84" s="4"/>
      <c r="E84" t="str">
        <f>IF(INDEX(LIB[Card],ROW(A73))="","",INDEX(LIB[Card],ROW(A73))&amp;" ("&amp;INDEX(LIB[Level],ROW(A73))&amp;")"&amp;IF(INDEX(LIB[Fused],ROW(A73))="Yes","ƒ",""))</f>
        <v/>
      </c>
      <c r="F84">
        <v>73</v>
      </c>
      <c r="H84" t="str">
        <f>IF(DECK[[#This Row],[Card]]="","",MID(DECK[[#This Row],[Card]],1,FIND(" (",DECK[[#This Row],[Card]])-1))</f>
        <v/>
      </c>
      <c r="I84" t="str">
        <f>IF(DECK[[#This Row],[Card]]="","",MID(DECK[[#This Row],[Card]],FIND("(",DECK[[#This Row],[Card]])+1,1))</f>
        <v/>
      </c>
      <c r="J84" t="str">
        <f>IF(DECK[[#This Row],[Card]]="","",IF(RIGHT(DECK[[#This Row],[Card]])="ƒ","Yes","No"))</f>
        <v/>
      </c>
      <c r="L84" t="str">
        <f t="shared" si="36"/>
        <v>Sun (5) #3</v>
      </c>
      <c r="M84">
        <f t="shared" si="37"/>
        <v>255</v>
      </c>
      <c r="O84" s="6" t="str">
        <f>IF(S84="","",MATCH(MID(S84,1,MIN(FIND(" (",S84),IFERROR(FIND(":",S84),50))-1),CC[CC_Name],0))</f>
        <v/>
      </c>
      <c r="P84" s="5" t="str">
        <f t="shared" si="38"/>
        <v/>
      </c>
      <c r="Q84" s="5" t="str">
        <f t="shared" si="42"/>
        <v/>
      </c>
      <c r="R84" s="5" t="str">
        <f t="shared" si="39"/>
        <v/>
      </c>
      <c r="S84" t="str">
        <f>(INDEX(LIB[ID],ROW(A73)))</f>
        <v/>
      </c>
      <c r="T84" t="str">
        <f>IF(OR(T$5="",$S84=""),"",IFERROR(SUM(PRODUCT(INDEX(CMB[[BA_0O]:[BA_2O]],MATCH(ROUND(MIN(SUM(T$4,$O84/1000),SUM($O84,T$4/1000)),3),CMB[[Cmb_ID]:[Cmb_ID]],0),SUM(N(T$1),N($R84),1)),CHOOSE(AC[[M]:[M]],1,1,0,AC[[AB]:[AB]])),PRODUCT(INDEX(CMB[[BD_0O]:[BD_2O]],MATCH(ROUND(MIN(SUM(T$4,$O84/1000),SUM($O84,T$4/1000)),3),CMB[[Cmb_ID]:[Cmb_ID]],0),SUM(N(T$1),N($R84),1)),CHOOSE(AC[[M]:[M]],1,0,1,AC[[DB]:[DB]])),PRODUCT(SUM(ROUND(AVERAGE(VALUE(T$3),VALUE($P84)),0),CHOOSE(IF(OR(T$1,$R84),4,INDEX(CMB[[Res_Rare]:[Res_Rare]],MATCH(ROUND(MIN(SUM(T$4,$O84/1000),SUM($O84,T$4/1000)),3),CMB[[Cmb_ID]:[Cmb_ID]],0))),-1,-1,0,0)),IF(OR(T$1,$R84),4,INDEX(CMB[[Cmb_Rare]:[Cmb_Rare]],MATCH(ROUND(MIN(SUM(T$4,$O84/1000),SUM($O84,T$4/1000)),3),CMB[[Cmb_ID]:[Cmb_ID]],0))),CHOOSE(AC[[M]:[M]],2,1,1,SUM(AC[[AB]:[DB]])))),""))</f>
        <v/>
      </c>
      <c r="U84" t="str">
        <f>IF(OR(U$5="",$S84=""),"",IFERROR(SUM(PRODUCT(INDEX(CMB[[BA_0O]:[BA_2O]],MATCH(ROUND(MIN(SUM(U$4,$O84/1000),SUM($O84,U$4/1000)),3),CMB[[Cmb_ID]:[Cmb_ID]],0),SUM(N(U$1),N($R84),1)),CHOOSE(AC[[M]:[M]],1,1,0,AC[[AB]:[AB]])),PRODUCT(INDEX(CMB[[BD_0O]:[BD_2O]],MATCH(ROUND(MIN(SUM(U$4,$O84/1000),SUM($O84,U$4/1000)),3),CMB[[Cmb_ID]:[Cmb_ID]],0),SUM(N(U$1),N($R84),1)),CHOOSE(AC[[M]:[M]],1,0,1,AC[[DB]:[DB]])),PRODUCT(SUM(ROUND(AVERAGE(VALUE(U$3),VALUE($P84)),0),CHOOSE(IF(OR(U$1,$R84),4,INDEX(CMB[[Res_Rare]:[Res_Rare]],MATCH(ROUND(MIN(SUM(U$4,$O84/1000),SUM($O84,U$4/1000)),3),CMB[[Cmb_ID]:[Cmb_ID]],0))),-1,-1,0,0)),IF(OR(U$1,$R84),4,INDEX(CMB[[Cmb_Rare]:[Cmb_Rare]],MATCH(ROUND(MIN(SUM(U$4,$O84/1000),SUM($O84,U$4/1000)),3),CMB[[Cmb_ID]:[Cmb_ID]],0))),CHOOSE(AC[[M]:[M]],2,1,1,SUM(AC[[AB]:[DB]])))),""))</f>
        <v/>
      </c>
      <c r="V84" t="str">
        <f>IF(OR(V$5="",$S84=""),"",IFERROR(SUM(PRODUCT(INDEX(CMB[[BA_0O]:[BA_2O]],MATCH(ROUND(MIN(SUM(V$4,$O84/1000),SUM($O84,V$4/1000)),3),CMB[[Cmb_ID]:[Cmb_ID]],0),SUM(N(V$1),N($R84),1)),CHOOSE(AC[[M]:[M]],1,1,0,AC[[AB]:[AB]])),PRODUCT(INDEX(CMB[[BD_0O]:[BD_2O]],MATCH(ROUND(MIN(SUM(V$4,$O84/1000),SUM($O84,V$4/1000)),3),CMB[[Cmb_ID]:[Cmb_ID]],0),SUM(N(V$1),N($R84),1)),CHOOSE(AC[[M]:[M]],1,0,1,AC[[DB]:[DB]])),PRODUCT(SUM(ROUND(AVERAGE(VALUE(V$3),VALUE($P84)),0),CHOOSE(IF(OR(V$1,$R84),4,INDEX(CMB[[Res_Rare]:[Res_Rare]],MATCH(ROUND(MIN(SUM(V$4,$O84/1000),SUM($O84,V$4/1000)),3),CMB[[Cmb_ID]:[Cmb_ID]],0))),-1,-1,0,0)),IF(OR(V$1,$R84),4,INDEX(CMB[[Cmb_Rare]:[Cmb_Rare]],MATCH(ROUND(MIN(SUM(V$4,$O84/1000),SUM($O84,V$4/1000)),3),CMB[[Cmb_ID]:[Cmb_ID]],0))),CHOOSE(AC[[M]:[M]],2,1,1,SUM(AC[[AB]:[DB]])))),""))</f>
        <v/>
      </c>
      <c r="W84" t="str">
        <f>IF(OR(W$5="",$S84=""),"",IFERROR(SUM(PRODUCT(INDEX(CMB[[BA_0O]:[BA_2O]],MATCH(ROUND(MIN(SUM(W$4,$O84/1000),SUM($O84,W$4/1000)),3),CMB[[Cmb_ID]:[Cmb_ID]],0),SUM(N(W$1),N($R84),1)),CHOOSE(AC[[M]:[M]],1,1,0,AC[[AB]:[AB]])),PRODUCT(INDEX(CMB[[BD_0O]:[BD_2O]],MATCH(ROUND(MIN(SUM(W$4,$O84/1000),SUM($O84,W$4/1000)),3),CMB[[Cmb_ID]:[Cmb_ID]],0),SUM(N(W$1),N($R84),1)),CHOOSE(AC[[M]:[M]],1,0,1,AC[[DB]:[DB]])),PRODUCT(SUM(ROUND(AVERAGE(VALUE(W$3),VALUE($P84)),0),CHOOSE(IF(OR(W$1,$R84),4,INDEX(CMB[[Res_Rare]:[Res_Rare]],MATCH(ROUND(MIN(SUM(W$4,$O84/1000),SUM($O84,W$4/1000)),3),CMB[[Cmb_ID]:[Cmb_ID]],0))),-1,-1,0,0)),IF(OR(W$1,$R84),4,INDEX(CMB[[Cmb_Rare]:[Cmb_Rare]],MATCH(ROUND(MIN(SUM(W$4,$O84/1000),SUM($O84,W$4/1000)),3),CMB[[Cmb_ID]:[Cmb_ID]],0))),CHOOSE(AC[[M]:[M]],2,1,1,SUM(AC[[AB]:[DB]])))),""))</f>
        <v/>
      </c>
      <c r="X84" t="str">
        <f>IF(OR(X$5="",$S84=""),"",IFERROR(SUM(PRODUCT(INDEX(CMB[[BA_0O]:[BA_2O]],MATCH(ROUND(MIN(SUM(X$4,$O84/1000),SUM($O84,X$4/1000)),3),CMB[[Cmb_ID]:[Cmb_ID]],0),SUM(N(X$1),N($R84),1)),CHOOSE(AC[[M]:[M]],1,1,0,AC[[AB]:[AB]])),PRODUCT(INDEX(CMB[[BD_0O]:[BD_2O]],MATCH(ROUND(MIN(SUM(X$4,$O84/1000),SUM($O84,X$4/1000)),3),CMB[[Cmb_ID]:[Cmb_ID]],0),SUM(N(X$1),N($R84),1)),CHOOSE(AC[[M]:[M]],1,0,1,AC[[DB]:[DB]])),PRODUCT(SUM(ROUND(AVERAGE(VALUE(X$3),VALUE($P84)),0),CHOOSE(IF(OR(X$1,$R84),4,INDEX(CMB[[Res_Rare]:[Res_Rare]],MATCH(ROUND(MIN(SUM(X$4,$O84/1000),SUM($O84,X$4/1000)),3),CMB[[Cmb_ID]:[Cmb_ID]],0))),-1,-1,0,0)),IF(OR(X$1,$R84),4,INDEX(CMB[[Cmb_Rare]:[Cmb_Rare]],MATCH(ROUND(MIN(SUM(X$4,$O84/1000),SUM($O84,X$4/1000)),3),CMB[[Cmb_ID]:[Cmb_ID]],0))),CHOOSE(AC[[M]:[M]],2,1,1,SUM(AC[[AB]:[DB]])))),""))</f>
        <v/>
      </c>
      <c r="Y84" t="str">
        <f>IF(OR(Y$5="",$S84=""),"",IFERROR(SUM(PRODUCT(INDEX(CMB[[BA_0O]:[BA_2O]],MATCH(ROUND(MIN(SUM(Y$4,$O84/1000),SUM($O84,Y$4/1000)),3),CMB[[Cmb_ID]:[Cmb_ID]],0),SUM(N(Y$1),N($R84),1)),CHOOSE(AC[[M]:[M]],1,1,0,AC[[AB]:[AB]])),PRODUCT(INDEX(CMB[[BD_0O]:[BD_2O]],MATCH(ROUND(MIN(SUM(Y$4,$O84/1000),SUM($O84,Y$4/1000)),3),CMB[[Cmb_ID]:[Cmb_ID]],0),SUM(N(Y$1),N($R84),1)),CHOOSE(AC[[M]:[M]],1,0,1,AC[[DB]:[DB]])),PRODUCT(SUM(ROUND(AVERAGE(VALUE(Y$3),VALUE($P84)),0),CHOOSE(IF(OR(Y$1,$R84),4,INDEX(CMB[[Res_Rare]:[Res_Rare]],MATCH(ROUND(MIN(SUM(Y$4,$O84/1000),SUM($O84,Y$4/1000)),3),CMB[[Cmb_ID]:[Cmb_ID]],0))),-1,-1,0,0)),IF(OR(Y$1,$R84),4,INDEX(CMB[[Cmb_Rare]:[Cmb_Rare]],MATCH(ROUND(MIN(SUM(Y$4,$O84/1000),SUM($O84,Y$4/1000)),3),CMB[[Cmb_ID]:[Cmb_ID]],0))),CHOOSE(AC[[M]:[M]],2,1,1,SUM(AC[[AB]:[DB]])))),""))</f>
        <v/>
      </c>
      <c r="Z84" t="str">
        <f>IF(OR(Z$5="",$S84=""),"",IFERROR(SUM(PRODUCT(INDEX(CMB[[BA_0O]:[BA_2O]],MATCH(ROUND(MIN(SUM(Z$4,$O84/1000),SUM($O84,Z$4/1000)),3),CMB[[Cmb_ID]:[Cmb_ID]],0),SUM(N(Z$1),N($R84),1)),CHOOSE(AC[[M]:[M]],1,1,0,AC[[AB]:[AB]])),PRODUCT(INDEX(CMB[[BD_0O]:[BD_2O]],MATCH(ROUND(MIN(SUM(Z$4,$O84/1000),SUM($O84,Z$4/1000)),3),CMB[[Cmb_ID]:[Cmb_ID]],0),SUM(N(Z$1),N($R84),1)),CHOOSE(AC[[M]:[M]],1,0,1,AC[[DB]:[DB]])),PRODUCT(SUM(ROUND(AVERAGE(VALUE(Z$3),VALUE($P84)),0),CHOOSE(IF(OR(Z$1,$R84),4,INDEX(CMB[[Res_Rare]:[Res_Rare]],MATCH(ROUND(MIN(SUM(Z$4,$O84/1000),SUM($O84,Z$4/1000)),3),CMB[[Cmb_ID]:[Cmb_ID]],0))),-1,-1,0,0)),IF(OR(Z$1,$R84),4,INDEX(CMB[[Cmb_Rare]:[Cmb_Rare]],MATCH(ROUND(MIN(SUM(Z$4,$O84/1000),SUM($O84,Z$4/1000)),3),CMB[[Cmb_ID]:[Cmb_ID]],0))),CHOOSE(AC[[M]:[M]],2,1,1,SUM(AC[[AB]:[DB]])))),""))</f>
        <v/>
      </c>
      <c r="AA84" t="str">
        <f>IF(OR(AA$5="",$S84=""),"",IFERROR(SUM(PRODUCT(INDEX(CMB[[BA_0O]:[BA_2O]],MATCH(ROUND(MIN(SUM(AA$4,$O84/1000),SUM($O84,AA$4/1000)),3),CMB[[Cmb_ID]:[Cmb_ID]],0),SUM(N(AA$1),N($R84),1)),CHOOSE(AC[[M]:[M]],1,1,0,AC[[AB]:[AB]])),PRODUCT(INDEX(CMB[[BD_0O]:[BD_2O]],MATCH(ROUND(MIN(SUM(AA$4,$O84/1000),SUM($O84,AA$4/1000)),3),CMB[[Cmb_ID]:[Cmb_ID]],0),SUM(N(AA$1),N($R84),1)),CHOOSE(AC[[M]:[M]],1,0,1,AC[[DB]:[DB]])),PRODUCT(SUM(ROUND(AVERAGE(VALUE(AA$3),VALUE($P84)),0),CHOOSE(IF(OR(AA$1,$R84),4,INDEX(CMB[[Res_Rare]:[Res_Rare]],MATCH(ROUND(MIN(SUM(AA$4,$O84/1000),SUM($O84,AA$4/1000)),3),CMB[[Cmb_ID]:[Cmb_ID]],0))),-1,-1,0,0)),IF(OR(AA$1,$R84),4,INDEX(CMB[[Cmb_Rare]:[Cmb_Rare]],MATCH(ROUND(MIN(SUM(AA$4,$O84/1000),SUM($O84,AA$4/1000)),3),CMB[[Cmb_ID]:[Cmb_ID]],0))),CHOOSE(AC[[M]:[M]],2,1,1,SUM(AC[[AB]:[DB]])))),""))</f>
        <v/>
      </c>
      <c r="AB84" t="str">
        <f>IF(OR(AB$5="",$S84=""),"",IFERROR(SUM(PRODUCT(INDEX(CMB[[BA_0O]:[BA_2O]],MATCH(ROUND(MIN(SUM(AB$4,$O84/1000),SUM($O84,AB$4/1000)),3),CMB[[Cmb_ID]:[Cmb_ID]],0),SUM(N(AB$1),N($R84),1)),CHOOSE(AC[[M]:[M]],1,1,0,AC[[AB]:[AB]])),PRODUCT(INDEX(CMB[[BD_0O]:[BD_2O]],MATCH(ROUND(MIN(SUM(AB$4,$O84/1000),SUM($O84,AB$4/1000)),3),CMB[[Cmb_ID]:[Cmb_ID]],0),SUM(N(AB$1),N($R84),1)),CHOOSE(AC[[M]:[M]],1,0,1,AC[[DB]:[DB]])),PRODUCT(SUM(ROUND(AVERAGE(VALUE(AB$3),VALUE($P84)),0),CHOOSE(IF(OR(AB$1,$R84),4,INDEX(CMB[[Res_Rare]:[Res_Rare]],MATCH(ROUND(MIN(SUM(AB$4,$O84/1000),SUM($O84,AB$4/1000)),3),CMB[[Cmb_ID]:[Cmb_ID]],0))),-1,-1,0,0)),IF(OR(AB$1,$R84),4,INDEX(CMB[[Cmb_Rare]:[Cmb_Rare]],MATCH(ROUND(MIN(SUM(AB$4,$O84/1000),SUM($O84,AB$4/1000)),3),CMB[[Cmb_ID]:[Cmb_ID]],0))),CHOOSE(AC[[M]:[M]],2,1,1,SUM(AC[[AB]:[DB]])))),""))</f>
        <v/>
      </c>
      <c r="AC84" t="str">
        <f>IF(OR(AC$5="",$S84=""),"",IFERROR(SUM(PRODUCT(INDEX(CMB[[BA_0O]:[BA_2O]],MATCH(ROUND(MIN(SUM(AC$4,$O84/1000),SUM($O84,AC$4/1000)),3),CMB[[Cmb_ID]:[Cmb_ID]],0),SUM(N(AC$1),N($R84),1)),CHOOSE(AC[[M]:[M]],1,1,0,AC[[AB]:[AB]])),PRODUCT(INDEX(CMB[[BD_0O]:[BD_2O]],MATCH(ROUND(MIN(SUM(AC$4,$O84/1000),SUM($O84,AC$4/1000)),3),CMB[[Cmb_ID]:[Cmb_ID]],0),SUM(N(AC$1),N($R84),1)),CHOOSE(AC[[M]:[M]],1,0,1,AC[[DB]:[DB]])),PRODUCT(SUM(ROUND(AVERAGE(VALUE(AC$3),VALUE($P84)),0),CHOOSE(IF(OR(AC$1,$R84),4,INDEX(CMB[[Res_Rare]:[Res_Rare]],MATCH(ROUND(MIN(SUM(AC$4,$O84/1000),SUM($O84,AC$4/1000)),3),CMB[[Cmb_ID]:[Cmb_ID]],0))),-1,-1,0,0)),IF(OR(AC$1,$R84),4,INDEX(CMB[[Cmb_Rare]:[Cmb_Rare]],MATCH(ROUND(MIN(SUM(AC$4,$O84/1000),SUM($O84,AC$4/1000)),3),CMB[[Cmb_ID]:[Cmb_ID]],0))),CHOOSE(AC[[M]:[M]],2,1,1,SUM(AC[[AB]:[DB]])))),""))</f>
        <v/>
      </c>
      <c r="AD84" t="str">
        <f>IF(OR(AD$5="",$S84=""),"",IFERROR(SUM(PRODUCT(INDEX(CMB[[BA_0O]:[BA_2O]],MATCH(ROUND(MIN(SUM(AD$4,$O84/1000),SUM($O84,AD$4/1000)),3),CMB[[Cmb_ID]:[Cmb_ID]],0),SUM(N(AD$1),N($R84),1)),CHOOSE(AC[[M]:[M]],1,1,0,AC[[AB]:[AB]])),PRODUCT(INDEX(CMB[[BD_0O]:[BD_2O]],MATCH(ROUND(MIN(SUM(AD$4,$O84/1000),SUM($O84,AD$4/1000)),3),CMB[[Cmb_ID]:[Cmb_ID]],0),SUM(N(AD$1),N($R84),1)),CHOOSE(AC[[M]:[M]],1,0,1,AC[[DB]:[DB]])),PRODUCT(SUM(ROUND(AVERAGE(VALUE(AD$3),VALUE($P84)),0),CHOOSE(IF(OR(AD$1,$R84),4,INDEX(CMB[[Res_Rare]:[Res_Rare]],MATCH(ROUND(MIN(SUM(AD$4,$O84/1000),SUM($O84,AD$4/1000)),3),CMB[[Cmb_ID]:[Cmb_ID]],0))),-1,-1,0,0)),IF(OR(AD$1,$R84),4,INDEX(CMB[[Cmb_Rare]:[Cmb_Rare]],MATCH(ROUND(MIN(SUM(AD$4,$O84/1000),SUM($O84,AD$4/1000)),3),CMB[[Cmb_ID]:[Cmb_ID]],0))),CHOOSE(AC[[M]:[M]],2,1,1,SUM(AC[[AB]:[DB]])))),""))</f>
        <v/>
      </c>
      <c r="AE84" t="str">
        <f>IF(OR(AE$5="",$S84=""),"",IFERROR(SUM(PRODUCT(INDEX(CMB[[BA_0O]:[BA_2O]],MATCH(ROUND(MIN(SUM(AE$4,$O84/1000),SUM($O84,AE$4/1000)),3),CMB[[Cmb_ID]:[Cmb_ID]],0),SUM(N(AE$1),N($R84),1)),CHOOSE(AC[[M]:[M]],1,1,0,AC[[AB]:[AB]])),PRODUCT(INDEX(CMB[[BD_0O]:[BD_2O]],MATCH(ROUND(MIN(SUM(AE$4,$O84/1000),SUM($O84,AE$4/1000)),3),CMB[[Cmb_ID]:[Cmb_ID]],0),SUM(N(AE$1),N($R84),1)),CHOOSE(AC[[M]:[M]],1,0,1,AC[[DB]:[DB]])),PRODUCT(SUM(ROUND(AVERAGE(VALUE(AE$3),VALUE($P84)),0),CHOOSE(IF(OR(AE$1,$R84),4,INDEX(CMB[[Res_Rare]:[Res_Rare]],MATCH(ROUND(MIN(SUM(AE$4,$O84/1000),SUM($O84,AE$4/1000)),3),CMB[[Cmb_ID]:[Cmb_ID]],0))),-1,-1,0,0)),IF(OR(AE$1,$R84),4,INDEX(CMB[[Cmb_Rare]:[Cmb_Rare]],MATCH(ROUND(MIN(SUM(AE$4,$O84/1000),SUM($O84,AE$4/1000)),3),CMB[[Cmb_ID]:[Cmb_ID]],0))),CHOOSE(AC[[M]:[M]],2,1,1,SUM(AC[[AB]:[DB]])))),""))</f>
        <v/>
      </c>
      <c r="AF84" t="str">
        <f>IF(OR(AF$5="",$S84=""),"",IFERROR(SUM(PRODUCT(INDEX(CMB[[BA_0O]:[BA_2O]],MATCH(ROUND(MIN(SUM(AF$4,$O84/1000),SUM($O84,AF$4/1000)),3),CMB[[Cmb_ID]:[Cmb_ID]],0),SUM(N(AF$1),N($R84),1)),CHOOSE(AC[[M]:[M]],1,1,0,AC[[AB]:[AB]])),PRODUCT(INDEX(CMB[[BD_0O]:[BD_2O]],MATCH(ROUND(MIN(SUM(AF$4,$O84/1000),SUM($O84,AF$4/1000)),3),CMB[[Cmb_ID]:[Cmb_ID]],0),SUM(N(AF$1),N($R84),1)),CHOOSE(AC[[M]:[M]],1,0,1,AC[[DB]:[DB]])),PRODUCT(SUM(ROUND(AVERAGE(VALUE(AF$3),VALUE($P84)),0),CHOOSE(IF(OR(AF$1,$R84),4,INDEX(CMB[[Res_Rare]:[Res_Rare]],MATCH(ROUND(MIN(SUM(AF$4,$O84/1000),SUM($O84,AF$4/1000)),3),CMB[[Cmb_ID]:[Cmb_ID]],0))),-1,-1,0,0)),IF(OR(AF$1,$R84),4,INDEX(CMB[[Cmb_Rare]:[Cmb_Rare]],MATCH(ROUND(MIN(SUM(AF$4,$O84/1000),SUM($O84,AF$4/1000)),3),CMB[[Cmb_ID]:[Cmb_ID]],0))),CHOOSE(AC[[M]:[M]],2,1,1,SUM(AC[[AB]:[DB]])))),""))</f>
        <v/>
      </c>
      <c r="AG84" t="str">
        <f>IF(OR(AG$5="",$S84=""),"",IFERROR(SUM(PRODUCT(INDEX(CMB[[BA_0O]:[BA_2O]],MATCH(ROUND(MIN(SUM(AG$4,$O84/1000),SUM($O84,AG$4/1000)),3),CMB[[Cmb_ID]:[Cmb_ID]],0),SUM(N(AG$1),N($R84),1)),CHOOSE(AC[[M]:[M]],1,1,0,AC[[AB]:[AB]])),PRODUCT(INDEX(CMB[[BD_0O]:[BD_2O]],MATCH(ROUND(MIN(SUM(AG$4,$O84/1000),SUM($O84,AG$4/1000)),3),CMB[[Cmb_ID]:[Cmb_ID]],0),SUM(N(AG$1),N($R84),1)),CHOOSE(AC[[M]:[M]],1,0,1,AC[[DB]:[DB]])),PRODUCT(SUM(ROUND(AVERAGE(VALUE(AG$3),VALUE($P84)),0),CHOOSE(IF(OR(AG$1,$R84),4,INDEX(CMB[[Res_Rare]:[Res_Rare]],MATCH(ROUND(MIN(SUM(AG$4,$O84/1000),SUM($O84,AG$4/1000)),3),CMB[[Cmb_ID]:[Cmb_ID]],0))),-1,-1,0,0)),IF(OR(AG$1,$R84),4,INDEX(CMB[[Cmb_Rare]:[Cmb_Rare]],MATCH(ROUND(MIN(SUM(AG$4,$O84/1000),SUM($O84,AG$4/1000)),3),CMB[[Cmb_ID]:[Cmb_ID]],0))),CHOOSE(AC[[M]:[M]],2,1,1,SUM(AC[[AB]:[DB]])))),""))</f>
        <v/>
      </c>
      <c r="AH84" t="str">
        <f>IF(OR(AH$5="",$S84=""),"",IFERROR(SUM(PRODUCT(INDEX(CMB[[BA_0O]:[BA_2O]],MATCH(ROUND(MIN(SUM(AH$4,$O84/1000),SUM($O84,AH$4/1000)),3),CMB[[Cmb_ID]:[Cmb_ID]],0),SUM(N(AH$1),N($R84),1)),CHOOSE(AC[[M]:[M]],1,1,0,AC[[AB]:[AB]])),PRODUCT(INDEX(CMB[[BD_0O]:[BD_2O]],MATCH(ROUND(MIN(SUM(AH$4,$O84/1000),SUM($O84,AH$4/1000)),3),CMB[[Cmb_ID]:[Cmb_ID]],0),SUM(N(AH$1),N($R84),1)),CHOOSE(AC[[M]:[M]],1,0,1,AC[[DB]:[DB]])),PRODUCT(SUM(ROUND(AVERAGE(VALUE(AH$3),VALUE($P84)),0),CHOOSE(IF(OR(AH$1,$R84),4,INDEX(CMB[[Res_Rare]:[Res_Rare]],MATCH(ROUND(MIN(SUM(AH$4,$O84/1000),SUM($O84,AH$4/1000)),3),CMB[[Cmb_ID]:[Cmb_ID]],0))),-1,-1,0,0)),IF(OR(AH$1,$R84),4,INDEX(CMB[[Cmb_Rare]:[Cmb_Rare]],MATCH(ROUND(MIN(SUM(AH$4,$O84/1000),SUM($O84,AH$4/1000)),3),CMB[[Cmb_ID]:[Cmb_ID]],0))),CHOOSE(AC[[M]:[M]],2,1,1,SUM(AC[[AB]:[DB]])))),""))</f>
        <v/>
      </c>
      <c r="AI84" t="str">
        <f>IF(OR(AI$5="",$S84=""),"",IFERROR(SUM(PRODUCT(INDEX(CMB[[BA_0O]:[BA_2O]],MATCH(ROUND(MIN(SUM(AI$4,$O84/1000),SUM($O84,AI$4/1000)),3),CMB[[Cmb_ID]:[Cmb_ID]],0),SUM(N(AI$1),N($R84),1)),CHOOSE(AC[[M]:[M]],1,1,0,AC[[AB]:[AB]])),PRODUCT(INDEX(CMB[[BD_0O]:[BD_2O]],MATCH(ROUND(MIN(SUM(AI$4,$O84/1000),SUM($O84,AI$4/1000)),3),CMB[[Cmb_ID]:[Cmb_ID]],0),SUM(N(AI$1),N($R84),1)),CHOOSE(AC[[M]:[M]],1,0,1,AC[[DB]:[DB]])),PRODUCT(SUM(ROUND(AVERAGE(VALUE(AI$3),VALUE($P84)),0),CHOOSE(IF(OR(AI$1,$R84),4,INDEX(CMB[[Res_Rare]:[Res_Rare]],MATCH(ROUND(MIN(SUM(AI$4,$O84/1000),SUM($O84,AI$4/1000)),3),CMB[[Cmb_ID]:[Cmb_ID]],0))),-1,-1,0,0)),IF(OR(AI$1,$R84),4,INDEX(CMB[[Cmb_Rare]:[Cmb_Rare]],MATCH(ROUND(MIN(SUM(AI$4,$O84/1000),SUM($O84,AI$4/1000)),3),CMB[[Cmb_ID]:[Cmb_ID]],0))),CHOOSE(AC[[M]:[M]],2,1,1,SUM(AC[[AB]:[DB]])))),""))</f>
        <v/>
      </c>
      <c r="AJ84" t="str">
        <f>IF(OR(AJ$5="",$S84=""),"",IFERROR(SUM(PRODUCT(INDEX(CMB[[BA_0O]:[BA_2O]],MATCH(ROUND(MIN(SUM(AJ$4,$O84/1000),SUM($O84,AJ$4/1000)),3),CMB[[Cmb_ID]:[Cmb_ID]],0),SUM(N(AJ$1),N($R84),1)),CHOOSE(AC[[M]:[M]],1,1,0,AC[[AB]:[AB]])),PRODUCT(INDEX(CMB[[BD_0O]:[BD_2O]],MATCH(ROUND(MIN(SUM(AJ$4,$O84/1000),SUM($O84,AJ$4/1000)),3),CMB[[Cmb_ID]:[Cmb_ID]],0),SUM(N(AJ$1),N($R84),1)),CHOOSE(AC[[M]:[M]],1,0,1,AC[[DB]:[DB]])),PRODUCT(SUM(ROUND(AVERAGE(VALUE(AJ$3),VALUE($P84)),0),CHOOSE(IF(OR(AJ$1,$R84),4,INDEX(CMB[[Res_Rare]:[Res_Rare]],MATCH(ROUND(MIN(SUM(AJ$4,$O84/1000),SUM($O84,AJ$4/1000)),3),CMB[[Cmb_ID]:[Cmb_ID]],0))),-1,-1,0,0)),IF(OR(AJ$1,$R84),4,INDEX(CMB[[Cmb_Rare]:[Cmb_Rare]],MATCH(ROUND(MIN(SUM(AJ$4,$O84/1000),SUM($O84,AJ$4/1000)),3),CMB[[Cmb_ID]:[Cmb_ID]],0))),CHOOSE(AC[[M]:[M]],2,1,1,SUM(AC[[AB]:[DB]])))),""))</f>
        <v/>
      </c>
      <c r="AK84" t="str">
        <f>IF(OR(AK$5="",$S84=""),"",IFERROR(SUM(PRODUCT(INDEX(CMB[[BA_0O]:[BA_2O]],MATCH(ROUND(MIN(SUM(AK$4,$O84/1000),SUM($O84,AK$4/1000)),3),CMB[[Cmb_ID]:[Cmb_ID]],0),SUM(N(AK$1),N($R84),1)),CHOOSE(AC[[M]:[M]],1,1,0,AC[[AB]:[AB]])),PRODUCT(INDEX(CMB[[BD_0O]:[BD_2O]],MATCH(ROUND(MIN(SUM(AK$4,$O84/1000),SUM($O84,AK$4/1000)),3),CMB[[Cmb_ID]:[Cmb_ID]],0),SUM(N(AK$1),N($R84),1)),CHOOSE(AC[[M]:[M]],1,0,1,AC[[DB]:[DB]])),PRODUCT(SUM(ROUND(AVERAGE(VALUE(AK$3),VALUE($P84)),0),CHOOSE(IF(OR(AK$1,$R84),4,INDEX(CMB[[Res_Rare]:[Res_Rare]],MATCH(ROUND(MIN(SUM(AK$4,$O84/1000),SUM($O84,AK$4/1000)),3),CMB[[Cmb_ID]:[Cmb_ID]],0))),-1,-1,0,0)),IF(OR(AK$1,$R84),4,INDEX(CMB[[Cmb_Rare]:[Cmb_Rare]],MATCH(ROUND(MIN(SUM(AK$4,$O84/1000),SUM($O84,AK$4/1000)),3),CMB[[Cmb_ID]:[Cmb_ID]],0))),CHOOSE(AC[[M]:[M]],2,1,1,SUM(AC[[AB]:[DB]])))),""))</f>
        <v/>
      </c>
      <c r="AL84" t="str">
        <f>IF(OR(AL$5="",$S84=""),"",IFERROR(SUM(PRODUCT(INDEX(CMB[[BA_0O]:[BA_2O]],MATCH(ROUND(MIN(SUM(AL$4,$O84/1000),SUM($O84,AL$4/1000)),3),CMB[[Cmb_ID]:[Cmb_ID]],0),SUM(N(AL$1),N($R84),1)),CHOOSE(AC[[M]:[M]],1,1,0,AC[[AB]:[AB]])),PRODUCT(INDEX(CMB[[BD_0O]:[BD_2O]],MATCH(ROUND(MIN(SUM(AL$4,$O84/1000),SUM($O84,AL$4/1000)),3),CMB[[Cmb_ID]:[Cmb_ID]],0),SUM(N(AL$1),N($R84),1)),CHOOSE(AC[[M]:[M]],1,0,1,AC[[DB]:[DB]])),PRODUCT(SUM(ROUND(AVERAGE(VALUE(AL$3),VALUE($P84)),0),CHOOSE(IF(OR(AL$1,$R84),4,INDEX(CMB[[Res_Rare]:[Res_Rare]],MATCH(ROUND(MIN(SUM(AL$4,$O84/1000),SUM($O84,AL$4/1000)),3),CMB[[Cmb_ID]:[Cmb_ID]],0))),-1,-1,0,0)),IF(OR(AL$1,$R84),4,INDEX(CMB[[Cmb_Rare]:[Cmb_Rare]],MATCH(ROUND(MIN(SUM(AL$4,$O84/1000),SUM($O84,AL$4/1000)),3),CMB[[Cmb_ID]:[Cmb_ID]],0))),CHOOSE(AC[[M]:[M]],2,1,1,SUM(AC[[AB]:[DB]])))),""))</f>
        <v/>
      </c>
      <c r="AM84" t="str">
        <f>IF(OR(AM$5="",$S84=""),"",IFERROR(SUM(PRODUCT(INDEX(CMB[[BA_0O]:[BA_2O]],MATCH(ROUND(MIN(SUM(AM$4,$O84/1000),SUM($O84,AM$4/1000)),3),CMB[[Cmb_ID]:[Cmb_ID]],0),SUM(N(AM$1),N($R84),1)),CHOOSE(AC[[M]:[M]],1,1,0,AC[[AB]:[AB]])),PRODUCT(INDEX(CMB[[BD_0O]:[BD_2O]],MATCH(ROUND(MIN(SUM(AM$4,$O84/1000),SUM($O84,AM$4/1000)),3),CMB[[Cmb_ID]:[Cmb_ID]],0),SUM(N(AM$1),N($R84),1)),CHOOSE(AC[[M]:[M]],1,0,1,AC[[DB]:[DB]])),PRODUCT(SUM(ROUND(AVERAGE(VALUE(AM$3),VALUE($P84)),0),CHOOSE(IF(OR(AM$1,$R84),4,INDEX(CMB[[Res_Rare]:[Res_Rare]],MATCH(ROUND(MIN(SUM(AM$4,$O84/1000),SUM($O84,AM$4/1000)),3),CMB[[Cmb_ID]:[Cmb_ID]],0))),-1,-1,0,0)),IF(OR(AM$1,$R84),4,INDEX(CMB[[Cmb_Rare]:[Cmb_Rare]],MATCH(ROUND(MIN(SUM(AM$4,$O84/1000),SUM($O84,AM$4/1000)),3),CMB[[Cmb_ID]:[Cmb_ID]],0))),CHOOSE(AC[[M]:[M]],2,1,1,SUM(AC[[AB]:[DB]])))),""))</f>
        <v/>
      </c>
      <c r="AN84" t="str">
        <f>IF(OR(AN$5="",$S84=""),"",IFERROR(SUM(PRODUCT(INDEX(CMB[[BA_0O]:[BA_2O]],MATCH(ROUND(MIN(SUM(AN$4,$O84/1000),SUM($O84,AN$4/1000)),3),CMB[[Cmb_ID]:[Cmb_ID]],0),SUM(N(AN$1),N($R84),1)),CHOOSE(AC[[M]:[M]],1,1,0,AC[[AB]:[AB]])),PRODUCT(INDEX(CMB[[BD_0O]:[BD_2O]],MATCH(ROUND(MIN(SUM(AN$4,$O84/1000),SUM($O84,AN$4/1000)),3),CMB[[Cmb_ID]:[Cmb_ID]],0),SUM(N(AN$1),N($R84),1)),CHOOSE(AC[[M]:[M]],1,0,1,AC[[DB]:[DB]])),PRODUCT(SUM(ROUND(AVERAGE(VALUE(AN$3),VALUE($P84)),0),CHOOSE(IF(OR(AN$1,$R84),4,INDEX(CMB[[Res_Rare]:[Res_Rare]],MATCH(ROUND(MIN(SUM(AN$4,$O84/1000),SUM($O84,AN$4/1000)),3),CMB[[Cmb_ID]:[Cmb_ID]],0))),-1,-1,0,0)),IF(OR(AN$1,$R84),4,INDEX(CMB[[Cmb_Rare]:[Cmb_Rare]],MATCH(ROUND(MIN(SUM(AN$4,$O84/1000),SUM($O84,AN$4/1000)),3),CMB[[Cmb_ID]:[Cmb_ID]],0))),CHOOSE(AC[[M]:[M]],2,1,1,SUM(AC[[AB]:[DB]])))),""))</f>
        <v/>
      </c>
      <c r="AO84" t="str">
        <f>IF(OR(AO$5="",$S84=""),"",IFERROR(SUM(PRODUCT(INDEX(CMB[[BA_0O]:[BA_2O]],MATCH(ROUND(MIN(SUM(AO$4,$O84/1000),SUM($O84,AO$4/1000)),3),CMB[[Cmb_ID]:[Cmb_ID]],0),SUM(N(AO$1),N($R84),1)),CHOOSE(AC[[M]:[M]],1,1,0,AC[[AB]:[AB]])),PRODUCT(INDEX(CMB[[BD_0O]:[BD_2O]],MATCH(ROUND(MIN(SUM(AO$4,$O84/1000),SUM($O84,AO$4/1000)),3),CMB[[Cmb_ID]:[Cmb_ID]],0),SUM(N(AO$1),N($R84),1)),CHOOSE(AC[[M]:[M]],1,0,1,AC[[DB]:[DB]])),PRODUCT(SUM(ROUND(AVERAGE(VALUE(AO$3),VALUE($P84)),0),CHOOSE(IF(OR(AO$1,$R84),4,INDEX(CMB[[Res_Rare]:[Res_Rare]],MATCH(ROUND(MIN(SUM(AO$4,$O84/1000),SUM($O84,AO$4/1000)),3),CMB[[Cmb_ID]:[Cmb_ID]],0))),-1,-1,0,0)),IF(OR(AO$1,$R84),4,INDEX(CMB[[Cmb_Rare]:[Cmb_Rare]],MATCH(ROUND(MIN(SUM(AO$4,$O84/1000),SUM($O84,AO$4/1000)),3),CMB[[Cmb_ID]:[Cmb_ID]],0))),CHOOSE(AC[[M]:[M]],2,1,1,SUM(AC[[AB]:[DB]])))),""))</f>
        <v/>
      </c>
      <c r="AP84" t="str">
        <f>IF(OR(AP$5="",$S84=""),"",IFERROR(SUM(PRODUCT(INDEX(CMB[[BA_0O]:[BA_2O]],MATCH(ROUND(MIN(SUM(AP$4,$O84/1000),SUM($O84,AP$4/1000)),3),CMB[[Cmb_ID]:[Cmb_ID]],0),SUM(N(AP$1),N($R84),1)),CHOOSE(AC[[M]:[M]],1,1,0,AC[[AB]:[AB]])),PRODUCT(INDEX(CMB[[BD_0O]:[BD_2O]],MATCH(ROUND(MIN(SUM(AP$4,$O84/1000),SUM($O84,AP$4/1000)),3),CMB[[Cmb_ID]:[Cmb_ID]],0),SUM(N(AP$1),N($R84),1)),CHOOSE(AC[[M]:[M]],1,0,1,AC[[DB]:[DB]])),PRODUCT(SUM(ROUND(AVERAGE(VALUE(AP$3),VALUE($P84)),0),CHOOSE(IF(OR(AP$1,$R84),4,INDEX(CMB[[Res_Rare]:[Res_Rare]],MATCH(ROUND(MIN(SUM(AP$4,$O84/1000),SUM($O84,AP$4/1000)),3),CMB[[Cmb_ID]:[Cmb_ID]],0))),-1,-1,0,0)),IF(OR(AP$1,$R84),4,INDEX(CMB[[Cmb_Rare]:[Cmb_Rare]],MATCH(ROUND(MIN(SUM(AP$4,$O84/1000),SUM($O84,AP$4/1000)),3),CMB[[Cmb_ID]:[Cmb_ID]],0))),CHOOSE(AC[[M]:[M]],2,1,1,SUM(AC[[AB]:[DB]])))),""))</f>
        <v/>
      </c>
      <c r="AQ84" t="str">
        <f>IF(OR(AQ$5="",$S84=""),"",IFERROR(SUM(PRODUCT(INDEX(CMB[[BA_0O]:[BA_2O]],MATCH(ROUND(MIN(SUM(AQ$4,$O84/1000),SUM($O84,AQ$4/1000)),3),CMB[[Cmb_ID]:[Cmb_ID]],0),SUM(N(AQ$1),N($R84),1)),CHOOSE(AC[[M]:[M]],1,1,0,AC[[AB]:[AB]])),PRODUCT(INDEX(CMB[[BD_0O]:[BD_2O]],MATCH(ROUND(MIN(SUM(AQ$4,$O84/1000),SUM($O84,AQ$4/1000)),3),CMB[[Cmb_ID]:[Cmb_ID]],0),SUM(N(AQ$1),N($R84),1)),CHOOSE(AC[[M]:[M]],1,0,1,AC[[DB]:[DB]])),PRODUCT(SUM(ROUND(AVERAGE(VALUE(AQ$3),VALUE($P84)),0),CHOOSE(IF(OR(AQ$1,$R84),4,INDEX(CMB[[Res_Rare]:[Res_Rare]],MATCH(ROUND(MIN(SUM(AQ$4,$O84/1000),SUM($O84,AQ$4/1000)),3),CMB[[Cmb_ID]:[Cmb_ID]],0))),-1,-1,0,0)),IF(OR(AQ$1,$R84),4,INDEX(CMB[[Cmb_Rare]:[Cmb_Rare]],MATCH(ROUND(MIN(SUM(AQ$4,$O84/1000),SUM($O84,AQ$4/1000)),3),CMB[[Cmb_ID]:[Cmb_ID]],0))),CHOOSE(AC[[M]:[M]],2,1,1,SUM(AC[[AB]:[DB]])))),""))</f>
        <v/>
      </c>
      <c r="AR84" t="str">
        <f>IF(OR(AR$5="",$S84=""),"",IFERROR(SUM(PRODUCT(INDEX(CMB[[BA_0O]:[BA_2O]],MATCH(ROUND(MIN(SUM(AR$4,$O84/1000),SUM($O84,AR$4/1000)),3),CMB[[Cmb_ID]:[Cmb_ID]],0),SUM(N(AR$1),N($R84),1)),CHOOSE(AC[[M]:[M]],1,1,0,AC[[AB]:[AB]])),PRODUCT(INDEX(CMB[[BD_0O]:[BD_2O]],MATCH(ROUND(MIN(SUM(AR$4,$O84/1000),SUM($O84,AR$4/1000)),3),CMB[[Cmb_ID]:[Cmb_ID]],0),SUM(N(AR$1),N($R84),1)),CHOOSE(AC[[M]:[M]],1,0,1,AC[[DB]:[DB]])),PRODUCT(SUM(ROUND(AVERAGE(VALUE(AR$3),VALUE($P84)),0),CHOOSE(IF(OR(AR$1,$R84),4,INDEX(CMB[[Res_Rare]:[Res_Rare]],MATCH(ROUND(MIN(SUM(AR$4,$O84/1000),SUM($O84,AR$4/1000)),3),CMB[[Cmb_ID]:[Cmb_ID]],0))),-1,-1,0,0)),IF(OR(AR$1,$R84),4,INDEX(CMB[[Cmb_Rare]:[Cmb_Rare]],MATCH(ROUND(MIN(SUM(AR$4,$O84/1000),SUM($O84,AR$4/1000)),3),CMB[[Cmb_ID]:[Cmb_ID]],0))),CHOOSE(AC[[M]:[M]],2,1,1,SUM(AC[[AB]:[DB]])))),""))</f>
        <v/>
      </c>
      <c r="AS84" t="str">
        <f>IF(OR(AS$5="",$S84=""),"",IFERROR(SUM(PRODUCT(INDEX(CMB[[BA_0O]:[BA_2O]],MATCH(ROUND(MIN(SUM(AS$4,$O84/1000),SUM($O84,AS$4/1000)),3),CMB[[Cmb_ID]:[Cmb_ID]],0),SUM(N(AS$1),N($R84),1)),CHOOSE(AC[[M]:[M]],1,1,0,AC[[AB]:[AB]])),PRODUCT(INDEX(CMB[[BD_0O]:[BD_2O]],MATCH(ROUND(MIN(SUM(AS$4,$O84/1000),SUM($O84,AS$4/1000)),3),CMB[[Cmb_ID]:[Cmb_ID]],0),SUM(N(AS$1),N($R84),1)),CHOOSE(AC[[M]:[M]],1,0,1,AC[[DB]:[DB]])),PRODUCT(SUM(ROUND(AVERAGE(VALUE(AS$3),VALUE($P84)),0),CHOOSE(IF(OR(AS$1,$R84),4,INDEX(CMB[[Res_Rare]:[Res_Rare]],MATCH(ROUND(MIN(SUM(AS$4,$O84/1000),SUM($O84,AS$4/1000)),3),CMB[[Cmb_ID]:[Cmb_ID]],0))),-1,-1,0,0)),IF(OR(AS$1,$R84),4,INDEX(CMB[[Cmb_Rare]:[Cmb_Rare]],MATCH(ROUND(MIN(SUM(AS$4,$O84/1000),SUM($O84,AS$4/1000)),3),CMB[[Cmb_ID]:[Cmb_ID]],0))),CHOOSE(AC[[M]:[M]],2,1,1,SUM(AC[[AB]:[DB]])))),""))</f>
        <v/>
      </c>
      <c r="AT84" t="str">
        <f>IF(OR(AT$5="",$S84=""),"",IFERROR(SUM(PRODUCT(INDEX(CMB[[BA_0O]:[BA_2O]],MATCH(ROUND(MIN(SUM(AT$4,$O84/1000),SUM($O84,AT$4/1000)),3),CMB[[Cmb_ID]:[Cmb_ID]],0),SUM(N(AT$1),N($R84),1)),CHOOSE(AC[[M]:[M]],1,1,0,AC[[AB]:[AB]])),PRODUCT(INDEX(CMB[[BD_0O]:[BD_2O]],MATCH(ROUND(MIN(SUM(AT$4,$O84/1000),SUM($O84,AT$4/1000)),3),CMB[[Cmb_ID]:[Cmb_ID]],0),SUM(N(AT$1),N($R84),1)),CHOOSE(AC[[M]:[M]],1,0,1,AC[[DB]:[DB]])),PRODUCT(SUM(ROUND(AVERAGE(VALUE(AT$3),VALUE($P84)),0),CHOOSE(IF(OR(AT$1,$R84),4,INDEX(CMB[[Res_Rare]:[Res_Rare]],MATCH(ROUND(MIN(SUM(AT$4,$O84/1000),SUM($O84,AT$4/1000)),3),CMB[[Cmb_ID]:[Cmb_ID]],0))),-1,-1,0,0)),IF(OR(AT$1,$R84),4,INDEX(CMB[[Cmb_Rare]:[Cmb_Rare]],MATCH(ROUND(MIN(SUM(AT$4,$O84/1000),SUM($O84,AT$4/1000)),3),CMB[[Cmb_ID]:[Cmb_ID]],0))),CHOOSE(AC[[M]:[M]],2,1,1,SUM(AC[[AB]:[DB]])))),""))</f>
        <v/>
      </c>
      <c r="AU84" t="str">
        <f>IF(OR(AU$5="",$S84=""),"",IFERROR(SUM(PRODUCT(INDEX(CMB[[BA_0O]:[BA_2O]],MATCH(ROUND(MIN(SUM(AU$4,$O84/1000),SUM($O84,AU$4/1000)),3),CMB[[Cmb_ID]:[Cmb_ID]],0),SUM(N(AU$1),N($R84),1)),CHOOSE(AC[[M]:[M]],1,1,0,AC[[AB]:[AB]])),PRODUCT(INDEX(CMB[[BD_0O]:[BD_2O]],MATCH(ROUND(MIN(SUM(AU$4,$O84/1000),SUM($O84,AU$4/1000)),3),CMB[[Cmb_ID]:[Cmb_ID]],0),SUM(N(AU$1),N($R84),1)),CHOOSE(AC[[M]:[M]],1,0,1,AC[[DB]:[DB]])),PRODUCT(SUM(ROUND(AVERAGE(VALUE(AU$3),VALUE($P84)),0),CHOOSE(IF(OR(AU$1,$R84),4,INDEX(CMB[[Res_Rare]:[Res_Rare]],MATCH(ROUND(MIN(SUM(AU$4,$O84/1000),SUM($O84,AU$4/1000)),3),CMB[[Cmb_ID]:[Cmb_ID]],0))),-1,-1,0,0)),IF(OR(AU$1,$R84),4,INDEX(CMB[[Cmb_Rare]:[Cmb_Rare]],MATCH(ROUND(MIN(SUM(AU$4,$O84/1000),SUM($O84,AU$4/1000)),3),CMB[[Cmb_ID]:[Cmb_ID]],0))),CHOOSE(AC[[M]:[M]],2,1,1,SUM(AC[[AB]:[DB]])))),""))</f>
        <v/>
      </c>
      <c r="AV84" t="str">
        <f>IF(OR(AV$5="",$S84=""),"",IFERROR(SUM(PRODUCT(INDEX(CMB[[BA_0O]:[BA_2O]],MATCH(ROUND(MIN(SUM(AV$4,$O84/1000),SUM($O84,AV$4/1000)),3),CMB[[Cmb_ID]:[Cmb_ID]],0),SUM(N(AV$1),N($R84),1)),CHOOSE(AC[[M]:[M]],1,1,0,AC[[AB]:[AB]])),PRODUCT(INDEX(CMB[[BD_0O]:[BD_2O]],MATCH(ROUND(MIN(SUM(AV$4,$O84/1000),SUM($O84,AV$4/1000)),3),CMB[[Cmb_ID]:[Cmb_ID]],0),SUM(N(AV$1),N($R84),1)),CHOOSE(AC[[M]:[M]],1,0,1,AC[[DB]:[DB]])),PRODUCT(SUM(ROUND(AVERAGE(VALUE(AV$3),VALUE($P84)),0),CHOOSE(IF(OR(AV$1,$R84),4,INDEX(CMB[[Res_Rare]:[Res_Rare]],MATCH(ROUND(MIN(SUM(AV$4,$O84/1000),SUM($O84,AV$4/1000)),3),CMB[[Cmb_ID]:[Cmb_ID]],0))),-1,-1,0,0)),IF(OR(AV$1,$R84),4,INDEX(CMB[[Cmb_Rare]:[Cmb_Rare]],MATCH(ROUND(MIN(SUM(AV$4,$O84/1000),SUM($O84,AV$4/1000)),3),CMB[[Cmb_ID]:[Cmb_ID]],0))),CHOOSE(AC[[M]:[M]],2,1,1,SUM(AC[[AB]:[DB]])))),""))</f>
        <v/>
      </c>
      <c r="AW84" t="str">
        <f>IF(OR(AW$5="",$S84=""),"",IFERROR(SUM(PRODUCT(INDEX(CMB[[BA_0O]:[BA_2O]],MATCH(ROUND(MIN(SUM(AW$4,$O84/1000),SUM($O84,AW$4/1000)),3),CMB[[Cmb_ID]:[Cmb_ID]],0),SUM(N(AW$1),N($R84),1)),CHOOSE(AC[[M]:[M]],1,1,0,AC[[AB]:[AB]])),PRODUCT(INDEX(CMB[[BD_0O]:[BD_2O]],MATCH(ROUND(MIN(SUM(AW$4,$O84/1000),SUM($O84,AW$4/1000)),3),CMB[[Cmb_ID]:[Cmb_ID]],0),SUM(N(AW$1),N($R84),1)),CHOOSE(AC[[M]:[M]],1,0,1,AC[[DB]:[DB]])),PRODUCT(SUM(ROUND(AVERAGE(VALUE(AW$3),VALUE($P84)),0),CHOOSE(IF(OR(AW$1,$R84),4,INDEX(CMB[[Res_Rare]:[Res_Rare]],MATCH(ROUND(MIN(SUM(AW$4,$O84/1000),SUM($O84,AW$4/1000)),3),CMB[[Cmb_ID]:[Cmb_ID]],0))),-1,-1,0,0)),IF(OR(AW$1,$R84),4,INDEX(CMB[[Cmb_Rare]:[Cmb_Rare]],MATCH(ROUND(MIN(SUM(AW$4,$O84/1000),SUM($O84,AW$4/1000)),3),CMB[[Cmb_ID]:[Cmb_ID]],0))),CHOOSE(AC[[M]:[M]],2,1,1,SUM(AC[[AB]:[DB]])))),""))</f>
        <v/>
      </c>
      <c r="AX84" t="str">
        <f>IF(OR(AX$5="",$S84=""),"",IFERROR(SUM(PRODUCT(INDEX(CMB[[BA_0O]:[BA_2O]],MATCH(ROUND(MIN(SUM(AX$4,$O84/1000),SUM($O84,AX$4/1000)),3),CMB[[Cmb_ID]:[Cmb_ID]],0),SUM(N(AX$1),N($R84),1)),CHOOSE(AC[[M]:[M]],1,1,0,AC[[AB]:[AB]])),PRODUCT(INDEX(CMB[[BD_0O]:[BD_2O]],MATCH(ROUND(MIN(SUM(AX$4,$O84/1000),SUM($O84,AX$4/1000)),3),CMB[[Cmb_ID]:[Cmb_ID]],0),SUM(N(AX$1),N($R84),1)),CHOOSE(AC[[M]:[M]],1,0,1,AC[[DB]:[DB]])),PRODUCT(SUM(ROUND(AVERAGE(VALUE(AX$3),VALUE($P84)),0),CHOOSE(IF(OR(AX$1,$R84),4,INDEX(CMB[[Res_Rare]:[Res_Rare]],MATCH(ROUND(MIN(SUM(AX$4,$O84/1000),SUM($O84,AX$4/1000)),3),CMB[[Cmb_ID]:[Cmb_ID]],0))),-1,-1,0,0)),IF(OR(AX$1,$R84),4,INDEX(CMB[[Cmb_Rare]:[Cmb_Rare]],MATCH(ROUND(MIN(SUM(AX$4,$O84/1000),SUM($O84,AX$4/1000)),3),CMB[[Cmb_ID]:[Cmb_ID]],0))),CHOOSE(AC[[M]:[M]],2,1,1,SUM(AC[[AB]:[DB]])))),""))</f>
        <v/>
      </c>
      <c r="AY84" t="str">
        <f>IF(OR(AY$5="",$S84=""),"",IFERROR(SUM(PRODUCT(INDEX(CMB[[BA_0O]:[BA_2O]],MATCH(ROUND(MIN(SUM(AY$4,$O84/1000),SUM($O84,AY$4/1000)),3),CMB[[Cmb_ID]:[Cmb_ID]],0),SUM(N(AY$1),N($R84),1)),CHOOSE(AC[[M]:[M]],1,1,0,AC[[AB]:[AB]])),PRODUCT(INDEX(CMB[[BD_0O]:[BD_2O]],MATCH(ROUND(MIN(SUM(AY$4,$O84/1000),SUM($O84,AY$4/1000)),3),CMB[[Cmb_ID]:[Cmb_ID]],0),SUM(N(AY$1),N($R84),1)),CHOOSE(AC[[M]:[M]],1,0,1,AC[[DB]:[DB]])),PRODUCT(SUM(ROUND(AVERAGE(VALUE(AY$3),VALUE($P84)),0),CHOOSE(IF(OR(AY$1,$R84),4,INDEX(CMB[[Res_Rare]:[Res_Rare]],MATCH(ROUND(MIN(SUM(AY$4,$O84/1000),SUM($O84,AY$4/1000)),3),CMB[[Cmb_ID]:[Cmb_ID]],0))),-1,-1,0,0)),IF(OR(AY$1,$R84),4,INDEX(CMB[[Cmb_Rare]:[Cmb_Rare]],MATCH(ROUND(MIN(SUM(AY$4,$O84/1000),SUM($O84,AY$4/1000)),3),CMB[[Cmb_ID]:[Cmb_ID]],0))),CHOOSE(AC[[M]:[M]],2,1,1,SUM(AC[[AB]:[DB]])))),""))</f>
        <v/>
      </c>
      <c r="AZ84" t="str">
        <f>IF(OR(AZ$5="",$S84=""),"",IFERROR(SUM(PRODUCT(INDEX(CMB[[BA_0O]:[BA_2O]],MATCH(ROUND(MIN(SUM(AZ$4,$O84/1000),SUM($O84,AZ$4/1000)),3),CMB[[Cmb_ID]:[Cmb_ID]],0),SUM(N(AZ$1),N($R84),1)),CHOOSE(AC[[M]:[M]],1,1,0,AC[[AB]:[AB]])),PRODUCT(INDEX(CMB[[BD_0O]:[BD_2O]],MATCH(ROUND(MIN(SUM(AZ$4,$O84/1000),SUM($O84,AZ$4/1000)),3),CMB[[Cmb_ID]:[Cmb_ID]],0),SUM(N(AZ$1),N($R84),1)),CHOOSE(AC[[M]:[M]],1,0,1,AC[[DB]:[DB]])),PRODUCT(SUM(ROUND(AVERAGE(VALUE(AZ$3),VALUE($P84)),0),CHOOSE(IF(OR(AZ$1,$R84),4,INDEX(CMB[[Res_Rare]:[Res_Rare]],MATCH(ROUND(MIN(SUM(AZ$4,$O84/1000),SUM($O84,AZ$4/1000)),3),CMB[[Cmb_ID]:[Cmb_ID]],0))),-1,-1,0,0)),IF(OR(AZ$1,$R84),4,INDEX(CMB[[Cmb_Rare]:[Cmb_Rare]],MATCH(ROUND(MIN(SUM(AZ$4,$O84/1000),SUM($O84,AZ$4/1000)),3),CMB[[Cmb_ID]:[Cmb_ID]],0))),CHOOSE(AC[[M]:[M]],2,1,1,SUM(AC[[AB]:[DB]])))),""))</f>
        <v/>
      </c>
      <c r="BA84" t="str">
        <f>IF(OR(BA$5="",$S84=""),"",IFERROR(SUM(PRODUCT(INDEX(CMB[[BA_0O]:[BA_2O]],MATCH(ROUND(MIN(SUM(BA$4,$O84/1000),SUM($O84,BA$4/1000)),3),CMB[[Cmb_ID]:[Cmb_ID]],0),SUM(N(BA$1),N($R84),1)),CHOOSE(AC[[M]:[M]],1,1,0,AC[[AB]:[AB]])),PRODUCT(INDEX(CMB[[BD_0O]:[BD_2O]],MATCH(ROUND(MIN(SUM(BA$4,$O84/1000),SUM($O84,BA$4/1000)),3),CMB[[Cmb_ID]:[Cmb_ID]],0),SUM(N(BA$1),N($R84),1)),CHOOSE(AC[[M]:[M]],1,0,1,AC[[DB]:[DB]])),PRODUCT(SUM(ROUND(AVERAGE(VALUE(BA$3),VALUE($P84)),0),CHOOSE(IF(OR(BA$1,$R84),4,INDEX(CMB[[Res_Rare]:[Res_Rare]],MATCH(ROUND(MIN(SUM(BA$4,$O84/1000),SUM($O84,BA$4/1000)),3),CMB[[Cmb_ID]:[Cmb_ID]],0))),-1,-1,0,0)),IF(OR(BA$1,$R84),4,INDEX(CMB[[Cmb_Rare]:[Cmb_Rare]],MATCH(ROUND(MIN(SUM(BA$4,$O84/1000),SUM($O84,BA$4/1000)),3),CMB[[Cmb_ID]:[Cmb_ID]],0))),CHOOSE(AC[[M]:[M]],2,1,1,SUM(AC[[AB]:[DB]])))),""))</f>
        <v/>
      </c>
      <c r="BB84" t="str">
        <f>IF(OR(BB$5="",$S84=""),"",IFERROR(SUM(PRODUCT(INDEX(CMB[[BA_0O]:[BA_2O]],MATCH(ROUND(MIN(SUM(BB$4,$O84/1000),SUM($O84,BB$4/1000)),3),CMB[[Cmb_ID]:[Cmb_ID]],0),SUM(N(BB$1),N($R84),1)),CHOOSE(AC[[M]:[M]],1,1,0,AC[[AB]:[AB]])),PRODUCT(INDEX(CMB[[BD_0O]:[BD_2O]],MATCH(ROUND(MIN(SUM(BB$4,$O84/1000),SUM($O84,BB$4/1000)),3),CMB[[Cmb_ID]:[Cmb_ID]],0),SUM(N(BB$1),N($R84),1)),CHOOSE(AC[[M]:[M]],1,0,1,AC[[DB]:[DB]])),PRODUCT(SUM(ROUND(AVERAGE(VALUE(BB$3),VALUE($P84)),0),CHOOSE(IF(OR(BB$1,$R84),4,INDEX(CMB[[Res_Rare]:[Res_Rare]],MATCH(ROUND(MIN(SUM(BB$4,$O84/1000),SUM($O84,BB$4/1000)),3),CMB[[Cmb_ID]:[Cmb_ID]],0))),-1,-1,0,0)),IF(OR(BB$1,$R84),4,INDEX(CMB[[Cmb_Rare]:[Cmb_Rare]],MATCH(ROUND(MIN(SUM(BB$4,$O84/1000),SUM($O84,BB$4/1000)),3),CMB[[Cmb_ID]:[Cmb_ID]],0))),CHOOSE(AC[[M]:[M]],2,1,1,SUM(AC[[AB]:[DB]])))),""))</f>
        <v/>
      </c>
      <c r="BC84" t="str">
        <f>IF(OR(BC$5="",$S84=""),"",IFERROR(SUM(PRODUCT(INDEX(CMB[[BA_0O]:[BA_2O]],MATCH(ROUND(MIN(SUM(BC$4,$O84/1000),SUM($O84,BC$4/1000)),3),CMB[[Cmb_ID]:[Cmb_ID]],0),SUM(N(BC$1),N($R84),1)),CHOOSE(AC[[M]:[M]],1,1,0,AC[[AB]:[AB]])),PRODUCT(INDEX(CMB[[BD_0O]:[BD_2O]],MATCH(ROUND(MIN(SUM(BC$4,$O84/1000),SUM($O84,BC$4/1000)),3),CMB[[Cmb_ID]:[Cmb_ID]],0),SUM(N(BC$1),N($R84),1)),CHOOSE(AC[[M]:[M]],1,0,1,AC[[DB]:[DB]])),PRODUCT(SUM(ROUND(AVERAGE(VALUE(BC$3),VALUE($P84)),0),CHOOSE(IF(OR(BC$1,$R84),4,INDEX(CMB[[Res_Rare]:[Res_Rare]],MATCH(ROUND(MIN(SUM(BC$4,$O84/1000),SUM($O84,BC$4/1000)),3),CMB[[Cmb_ID]:[Cmb_ID]],0))),-1,-1,0,0)),IF(OR(BC$1,$R84),4,INDEX(CMB[[Cmb_Rare]:[Cmb_Rare]],MATCH(ROUND(MIN(SUM(BC$4,$O84/1000),SUM($O84,BC$4/1000)),3),CMB[[Cmb_ID]:[Cmb_ID]],0))),CHOOSE(AC[[M]:[M]],2,1,1,SUM(AC[[AB]:[DB]])))),""))</f>
        <v/>
      </c>
      <c r="BD84" t="str">
        <f>IF(OR(BD$5="",$S84=""),"",IFERROR(SUM(PRODUCT(INDEX(CMB[[BA_0O]:[BA_2O]],MATCH(ROUND(MIN(SUM(BD$4,$O84/1000),SUM($O84,BD$4/1000)),3),CMB[[Cmb_ID]:[Cmb_ID]],0),SUM(N(BD$1),N($R84),1)),CHOOSE(AC[[M]:[M]],1,1,0,AC[[AB]:[AB]])),PRODUCT(INDEX(CMB[[BD_0O]:[BD_2O]],MATCH(ROUND(MIN(SUM(BD$4,$O84/1000),SUM($O84,BD$4/1000)),3),CMB[[Cmb_ID]:[Cmb_ID]],0),SUM(N(BD$1),N($R84),1)),CHOOSE(AC[[M]:[M]],1,0,1,AC[[DB]:[DB]])),PRODUCT(SUM(ROUND(AVERAGE(VALUE(BD$3),VALUE($P84)),0),CHOOSE(IF(OR(BD$1,$R84),4,INDEX(CMB[[Res_Rare]:[Res_Rare]],MATCH(ROUND(MIN(SUM(BD$4,$O84/1000),SUM($O84,BD$4/1000)),3),CMB[[Cmb_ID]:[Cmb_ID]],0))),-1,-1,0,0)),IF(OR(BD$1,$R84),4,INDEX(CMB[[Cmb_Rare]:[Cmb_Rare]],MATCH(ROUND(MIN(SUM(BD$4,$O84/1000),SUM($O84,BD$4/1000)),3),CMB[[Cmb_ID]:[Cmb_ID]],0))),CHOOSE(AC[[M]:[M]],2,1,1,SUM(AC[[AB]:[DB]])))),""))</f>
        <v/>
      </c>
      <c r="BE84" t="str">
        <f>IF(OR(BE$5="",$S84=""),"",IFERROR(SUM(PRODUCT(INDEX(CMB[[BA_0O]:[BA_2O]],MATCH(ROUND(MIN(SUM(BE$4,$O84/1000),SUM($O84,BE$4/1000)),3),CMB[[Cmb_ID]:[Cmb_ID]],0),SUM(N(BE$1),N($R84),1)),CHOOSE(AC[[M]:[M]],1,1,0,AC[[AB]:[AB]])),PRODUCT(INDEX(CMB[[BD_0O]:[BD_2O]],MATCH(ROUND(MIN(SUM(BE$4,$O84/1000),SUM($O84,BE$4/1000)),3),CMB[[Cmb_ID]:[Cmb_ID]],0),SUM(N(BE$1),N($R84),1)),CHOOSE(AC[[M]:[M]],1,0,1,AC[[DB]:[DB]])),PRODUCT(SUM(ROUND(AVERAGE(VALUE(BE$3),VALUE($P84)),0),CHOOSE(IF(OR(BE$1,$R84),4,INDEX(CMB[[Res_Rare]:[Res_Rare]],MATCH(ROUND(MIN(SUM(BE$4,$O84/1000),SUM($O84,BE$4/1000)),3),CMB[[Cmb_ID]:[Cmb_ID]],0))),-1,-1,0,0)),IF(OR(BE$1,$R84),4,INDEX(CMB[[Cmb_Rare]:[Cmb_Rare]],MATCH(ROUND(MIN(SUM(BE$4,$O84/1000),SUM($O84,BE$4/1000)),3),CMB[[Cmb_ID]:[Cmb_ID]],0))),CHOOSE(AC[[M]:[M]],2,1,1,SUM(AC[[AB]:[DB]])))),""))</f>
        <v/>
      </c>
      <c r="BF84" t="str">
        <f>IF(OR(BF$5="",$S84=""),"",IFERROR(SUM(PRODUCT(INDEX(CMB[[BA_0O]:[BA_2O]],MATCH(ROUND(MIN(SUM(BF$4,$O84/1000),SUM($O84,BF$4/1000)),3),CMB[[Cmb_ID]:[Cmb_ID]],0),SUM(N(BF$1),N($R84),1)),CHOOSE(AC[[M]:[M]],1,1,0,AC[[AB]:[AB]])),PRODUCT(INDEX(CMB[[BD_0O]:[BD_2O]],MATCH(ROUND(MIN(SUM(BF$4,$O84/1000),SUM($O84,BF$4/1000)),3),CMB[[Cmb_ID]:[Cmb_ID]],0),SUM(N(BF$1),N($R84),1)),CHOOSE(AC[[M]:[M]],1,0,1,AC[[DB]:[DB]])),PRODUCT(SUM(ROUND(AVERAGE(VALUE(BF$3),VALUE($P84)),0),CHOOSE(IF(OR(BF$1,$R84),4,INDEX(CMB[[Res_Rare]:[Res_Rare]],MATCH(ROUND(MIN(SUM(BF$4,$O84/1000),SUM($O84,BF$4/1000)),3),CMB[[Cmb_ID]:[Cmb_ID]],0))),-1,-1,0,0)),IF(OR(BF$1,$R84),4,INDEX(CMB[[Cmb_Rare]:[Cmb_Rare]],MATCH(ROUND(MIN(SUM(BF$4,$O84/1000),SUM($O84,BF$4/1000)),3),CMB[[Cmb_ID]:[Cmb_ID]],0))),CHOOSE(AC[[M]:[M]],2,1,1,SUM(AC[[AB]:[DB]])))),""))</f>
        <v/>
      </c>
      <c r="BG84" t="str">
        <f>IF(OR(BG$5="",$S84=""),"",IFERROR(SUM(PRODUCT(INDEX(CMB[[BA_0O]:[BA_2O]],MATCH(ROUND(MIN(SUM(BG$4,$O84/1000),SUM($O84,BG$4/1000)),3),CMB[[Cmb_ID]:[Cmb_ID]],0),SUM(N(BG$1),N($R84),1)),CHOOSE(AC[[M]:[M]],1,1,0,AC[[AB]:[AB]])),PRODUCT(INDEX(CMB[[BD_0O]:[BD_2O]],MATCH(ROUND(MIN(SUM(BG$4,$O84/1000),SUM($O84,BG$4/1000)),3),CMB[[Cmb_ID]:[Cmb_ID]],0),SUM(N(BG$1),N($R84),1)),CHOOSE(AC[[M]:[M]],1,0,1,AC[[DB]:[DB]])),PRODUCT(SUM(ROUND(AVERAGE(VALUE(BG$3),VALUE($P84)),0),CHOOSE(IF(OR(BG$1,$R84),4,INDEX(CMB[[Res_Rare]:[Res_Rare]],MATCH(ROUND(MIN(SUM(BG$4,$O84/1000),SUM($O84,BG$4/1000)),3),CMB[[Cmb_ID]:[Cmb_ID]],0))),-1,-1,0,0)),IF(OR(BG$1,$R84),4,INDEX(CMB[[Cmb_Rare]:[Cmb_Rare]],MATCH(ROUND(MIN(SUM(BG$4,$O84/1000),SUM($O84,BG$4/1000)),3),CMB[[Cmb_ID]:[Cmb_ID]],0))),CHOOSE(AC[[M]:[M]],2,1,1,SUM(AC[[AB]:[DB]])))),""))</f>
        <v/>
      </c>
      <c r="BH84" t="str">
        <f>IF(OR(BH$5="",$S84=""),"",IFERROR(SUM(PRODUCT(INDEX(CMB[[BA_0O]:[BA_2O]],MATCH(ROUND(MIN(SUM(BH$4,$O84/1000),SUM($O84,BH$4/1000)),3),CMB[[Cmb_ID]:[Cmb_ID]],0),SUM(N(BH$1),N($R84),1)),CHOOSE(AC[[M]:[M]],1,1,0,AC[[AB]:[AB]])),PRODUCT(INDEX(CMB[[BD_0O]:[BD_2O]],MATCH(ROUND(MIN(SUM(BH$4,$O84/1000),SUM($O84,BH$4/1000)),3),CMB[[Cmb_ID]:[Cmb_ID]],0),SUM(N(BH$1),N($R84),1)),CHOOSE(AC[[M]:[M]],1,0,1,AC[[DB]:[DB]])),PRODUCT(SUM(ROUND(AVERAGE(VALUE(BH$3),VALUE($P84)),0),CHOOSE(IF(OR(BH$1,$R84),4,INDEX(CMB[[Res_Rare]:[Res_Rare]],MATCH(ROUND(MIN(SUM(BH$4,$O84/1000),SUM($O84,BH$4/1000)),3),CMB[[Cmb_ID]:[Cmb_ID]],0))),-1,-1,0,0)),IF(OR(BH$1,$R84),4,INDEX(CMB[[Cmb_Rare]:[Cmb_Rare]],MATCH(ROUND(MIN(SUM(BH$4,$O84/1000),SUM($O84,BH$4/1000)),3),CMB[[Cmb_ID]:[Cmb_ID]],0))),CHOOSE(AC[[M]:[M]],2,1,1,SUM(AC[[AB]:[DB]])))),""))</f>
        <v/>
      </c>
      <c r="BI84" t="str">
        <f>IF(OR(BI$5="",$S84=""),"",IFERROR(SUM(PRODUCT(INDEX(CMB[[BA_0O]:[BA_2O]],MATCH(ROUND(MIN(SUM(BI$4,$O84/1000),SUM($O84,BI$4/1000)),3),CMB[[Cmb_ID]:[Cmb_ID]],0),SUM(N(BI$1),N($R84),1)),CHOOSE(AC[[M]:[M]],1,1,0,AC[[AB]:[AB]])),PRODUCT(INDEX(CMB[[BD_0O]:[BD_2O]],MATCH(ROUND(MIN(SUM(BI$4,$O84/1000),SUM($O84,BI$4/1000)),3),CMB[[Cmb_ID]:[Cmb_ID]],0),SUM(N(BI$1),N($R84),1)),CHOOSE(AC[[M]:[M]],1,0,1,AC[[DB]:[DB]])),PRODUCT(SUM(ROUND(AVERAGE(VALUE(BI$3),VALUE($P84)),0),CHOOSE(IF(OR(BI$1,$R84),4,INDEX(CMB[[Res_Rare]:[Res_Rare]],MATCH(ROUND(MIN(SUM(BI$4,$O84/1000),SUM($O84,BI$4/1000)),3),CMB[[Cmb_ID]:[Cmb_ID]],0))),-1,-1,0,0)),IF(OR(BI$1,$R84),4,INDEX(CMB[[Cmb_Rare]:[Cmb_Rare]],MATCH(ROUND(MIN(SUM(BI$4,$O84/1000),SUM($O84,BI$4/1000)),3),CMB[[Cmb_ID]:[Cmb_ID]],0))),CHOOSE(AC[[M]:[M]],2,1,1,SUM(AC[[AB]:[DB]])))),""))</f>
        <v/>
      </c>
      <c r="BJ84" t="str">
        <f>IF(OR(BJ$5="",$S84=""),"",IFERROR(SUM(PRODUCT(INDEX(CMB[[BA_0O]:[BA_2O]],MATCH(ROUND(MIN(SUM(BJ$4,$O84/1000),SUM($O84,BJ$4/1000)),3),CMB[[Cmb_ID]:[Cmb_ID]],0),SUM(N(BJ$1),N($R84),1)),CHOOSE(AC[[M]:[M]],1,1,0,AC[[AB]:[AB]])),PRODUCT(INDEX(CMB[[BD_0O]:[BD_2O]],MATCH(ROUND(MIN(SUM(BJ$4,$O84/1000),SUM($O84,BJ$4/1000)),3),CMB[[Cmb_ID]:[Cmb_ID]],0),SUM(N(BJ$1),N($R84),1)),CHOOSE(AC[[M]:[M]],1,0,1,AC[[DB]:[DB]])),PRODUCT(SUM(ROUND(AVERAGE(VALUE(BJ$3),VALUE($P84)),0),CHOOSE(IF(OR(BJ$1,$R84),4,INDEX(CMB[[Res_Rare]:[Res_Rare]],MATCH(ROUND(MIN(SUM(BJ$4,$O84/1000),SUM($O84,BJ$4/1000)),3),CMB[[Cmb_ID]:[Cmb_ID]],0))),-1,-1,0,0)),IF(OR(BJ$1,$R84),4,INDEX(CMB[[Cmb_Rare]:[Cmb_Rare]],MATCH(ROUND(MIN(SUM(BJ$4,$O84/1000),SUM($O84,BJ$4/1000)),3),CMB[[Cmb_ID]:[Cmb_ID]],0))),CHOOSE(AC[[M]:[M]],2,1,1,SUM(AC[[AB]:[DB]])))),""))</f>
        <v/>
      </c>
      <c r="BK84" t="str">
        <f>IF(OR(BK$5="",$S84=""),"",IFERROR(SUM(PRODUCT(INDEX(CMB[[BA_0O]:[BA_2O]],MATCH(ROUND(MIN(SUM(BK$4,$O84/1000),SUM($O84,BK$4/1000)),3),CMB[[Cmb_ID]:[Cmb_ID]],0),SUM(N(BK$1),N($R84),1)),CHOOSE(AC[[M]:[M]],1,1,0,AC[[AB]:[AB]])),PRODUCT(INDEX(CMB[[BD_0O]:[BD_2O]],MATCH(ROUND(MIN(SUM(BK$4,$O84/1000),SUM($O84,BK$4/1000)),3),CMB[[Cmb_ID]:[Cmb_ID]],0),SUM(N(BK$1),N($R84),1)),CHOOSE(AC[[M]:[M]],1,0,1,AC[[DB]:[DB]])),PRODUCT(SUM(ROUND(AVERAGE(VALUE(BK$3),VALUE($P84)),0),CHOOSE(IF(OR(BK$1,$R84),4,INDEX(CMB[[Res_Rare]:[Res_Rare]],MATCH(ROUND(MIN(SUM(BK$4,$O84/1000),SUM($O84,BK$4/1000)),3),CMB[[Cmb_ID]:[Cmb_ID]],0))),-1,-1,0,0)),IF(OR(BK$1,$R84),4,INDEX(CMB[[Cmb_Rare]:[Cmb_Rare]],MATCH(ROUND(MIN(SUM(BK$4,$O84/1000),SUM($O84,BK$4/1000)),3),CMB[[Cmb_ID]:[Cmb_ID]],0))),CHOOSE(AC[[M]:[M]],2,1,1,SUM(AC[[AB]:[DB]])))),""))</f>
        <v/>
      </c>
      <c r="BL84" t="str">
        <f>IF(OR(BL$5="",$S84=""),"",IFERROR(SUM(PRODUCT(INDEX(CMB[[BA_0O]:[BA_2O]],MATCH(ROUND(MIN(SUM(BL$4,$O84/1000),SUM($O84,BL$4/1000)),3),CMB[[Cmb_ID]:[Cmb_ID]],0),SUM(N(BL$1),N($R84),1)),CHOOSE(AC[[M]:[M]],1,1,0,AC[[AB]:[AB]])),PRODUCT(INDEX(CMB[[BD_0O]:[BD_2O]],MATCH(ROUND(MIN(SUM(BL$4,$O84/1000),SUM($O84,BL$4/1000)),3),CMB[[Cmb_ID]:[Cmb_ID]],0),SUM(N(BL$1),N($R84),1)),CHOOSE(AC[[M]:[M]],1,0,1,AC[[DB]:[DB]])),PRODUCT(SUM(ROUND(AVERAGE(VALUE(BL$3),VALUE($P84)),0),CHOOSE(IF(OR(BL$1,$R84),4,INDEX(CMB[[Res_Rare]:[Res_Rare]],MATCH(ROUND(MIN(SUM(BL$4,$O84/1000),SUM($O84,BL$4/1000)),3),CMB[[Cmb_ID]:[Cmb_ID]],0))),-1,-1,0,0)),IF(OR(BL$1,$R84),4,INDEX(CMB[[Cmb_Rare]:[Cmb_Rare]],MATCH(ROUND(MIN(SUM(BL$4,$O84/1000),SUM($O84,BL$4/1000)),3),CMB[[Cmb_ID]:[Cmb_ID]],0))),CHOOSE(AC[[M]:[M]],2,1,1,SUM(AC[[AB]:[DB]])))),""))</f>
        <v/>
      </c>
      <c r="BM84" t="str">
        <f>IF(OR(BM$5="",$S84=""),"",IFERROR(SUM(PRODUCT(INDEX(CMB[[BA_0O]:[BA_2O]],MATCH(ROUND(MIN(SUM(BM$4,$O84/1000),SUM($O84,BM$4/1000)),3),CMB[[Cmb_ID]:[Cmb_ID]],0),SUM(N(BM$1),N($R84),1)),CHOOSE(AC[[M]:[M]],1,1,0,AC[[AB]:[AB]])),PRODUCT(INDEX(CMB[[BD_0O]:[BD_2O]],MATCH(ROUND(MIN(SUM(BM$4,$O84/1000),SUM($O84,BM$4/1000)),3),CMB[[Cmb_ID]:[Cmb_ID]],0),SUM(N(BM$1),N($R84),1)),CHOOSE(AC[[M]:[M]],1,0,1,AC[[DB]:[DB]])),PRODUCT(SUM(ROUND(AVERAGE(VALUE(BM$3),VALUE($P84)),0),CHOOSE(IF(OR(BM$1,$R84),4,INDEX(CMB[[Res_Rare]:[Res_Rare]],MATCH(ROUND(MIN(SUM(BM$4,$O84/1000),SUM($O84,BM$4/1000)),3),CMB[[Cmb_ID]:[Cmb_ID]],0))),-1,-1,0,0)),IF(OR(BM$1,$R84),4,INDEX(CMB[[Cmb_Rare]:[Cmb_Rare]],MATCH(ROUND(MIN(SUM(BM$4,$O84/1000),SUM($O84,BM$4/1000)),3),CMB[[Cmb_ID]:[Cmb_ID]],0))),CHOOSE(AC[[M]:[M]],2,1,1,SUM(AC[[AB]:[DB]])))),""))</f>
        <v/>
      </c>
      <c r="BN84" t="str">
        <f>IF(OR(BN$5="",$S84=""),"",IFERROR(SUM(PRODUCT(INDEX(CMB[[BA_0O]:[BA_2O]],MATCH(ROUND(MIN(SUM(BN$4,$O84/1000),SUM($O84,BN$4/1000)),3),CMB[[Cmb_ID]:[Cmb_ID]],0),SUM(N(BN$1),N($R84),1)),CHOOSE(AC[[M]:[M]],1,1,0,AC[[AB]:[AB]])),PRODUCT(INDEX(CMB[[BD_0O]:[BD_2O]],MATCH(ROUND(MIN(SUM(BN$4,$O84/1000),SUM($O84,BN$4/1000)),3),CMB[[Cmb_ID]:[Cmb_ID]],0),SUM(N(BN$1),N($R84),1)),CHOOSE(AC[[M]:[M]],1,0,1,AC[[DB]:[DB]])),PRODUCT(SUM(ROUND(AVERAGE(VALUE(BN$3),VALUE($P84)),0),CHOOSE(IF(OR(BN$1,$R84),4,INDEX(CMB[[Res_Rare]:[Res_Rare]],MATCH(ROUND(MIN(SUM(BN$4,$O84/1000),SUM($O84,BN$4/1000)),3),CMB[[Cmb_ID]:[Cmb_ID]],0))),-1,-1,0,0)),IF(OR(BN$1,$R84),4,INDEX(CMB[[Cmb_Rare]:[Cmb_Rare]],MATCH(ROUND(MIN(SUM(BN$4,$O84/1000),SUM($O84,BN$4/1000)),3),CMB[[Cmb_ID]:[Cmb_ID]],0))),CHOOSE(AC[[M]:[M]],2,1,1,SUM(AC[[AB]:[DB]])))),""))</f>
        <v/>
      </c>
      <c r="BO84" t="str">
        <f>IF(OR(BO$5="",$S84=""),"",IFERROR(SUM(PRODUCT(INDEX(CMB[[BA_0O]:[BA_2O]],MATCH(ROUND(MIN(SUM(BO$4,$O84/1000),SUM($O84,BO$4/1000)),3),CMB[[Cmb_ID]:[Cmb_ID]],0),SUM(N(BO$1),N($R84),1)),CHOOSE(AC[[M]:[M]],1,1,0,AC[[AB]:[AB]])),PRODUCT(INDEX(CMB[[BD_0O]:[BD_2O]],MATCH(ROUND(MIN(SUM(BO$4,$O84/1000),SUM($O84,BO$4/1000)),3),CMB[[Cmb_ID]:[Cmb_ID]],0),SUM(N(BO$1),N($R84),1)),CHOOSE(AC[[M]:[M]],1,0,1,AC[[DB]:[DB]])),PRODUCT(SUM(ROUND(AVERAGE(VALUE(BO$3),VALUE($P84)),0),CHOOSE(IF(OR(BO$1,$R84),4,INDEX(CMB[[Res_Rare]:[Res_Rare]],MATCH(ROUND(MIN(SUM(BO$4,$O84/1000),SUM($O84,BO$4/1000)),3),CMB[[Cmb_ID]:[Cmb_ID]],0))),-1,-1,0,0)),IF(OR(BO$1,$R84),4,INDEX(CMB[[Cmb_Rare]:[Cmb_Rare]],MATCH(ROUND(MIN(SUM(BO$4,$O84/1000),SUM($O84,BO$4/1000)),3),CMB[[Cmb_ID]:[Cmb_ID]],0))),CHOOSE(AC[[M]:[M]],2,1,1,SUM(AC[[AB]:[DB]])))),""))</f>
        <v/>
      </c>
      <c r="BP84" t="str">
        <f>IF(OR(BP$5="",$S84=""),"",IFERROR(SUM(PRODUCT(INDEX(CMB[[BA_0O]:[BA_2O]],MATCH(ROUND(MIN(SUM(BP$4,$O84/1000),SUM($O84,BP$4/1000)),3),CMB[[Cmb_ID]:[Cmb_ID]],0),SUM(N(BP$1),N($R84),1)),CHOOSE(AC[[M]:[M]],1,1,0,AC[[AB]:[AB]])),PRODUCT(INDEX(CMB[[BD_0O]:[BD_2O]],MATCH(ROUND(MIN(SUM(BP$4,$O84/1000),SUM($O84,BP$4/1000)),3),CMB[[Cmb_ID]:[Cmb_ID]],0),SUM(N(BP$1),N($R84),1)),CHOOSE(AC[[M]:[M]],1,0,1,AC[[DB]:[DB]])),PRODUCT(SUM(ROUND(AVERAGE(VALUE(BP$3),VALUE($P84)),0),CHOOSE(IF(OR(BP$1,$R84),4,INDEX(CMB[[Res_Rare]:[Res_Rare]],MATCH(ROUND(MIN(SUM(BP$4,$O84/1000),SUM($O84,BP$4/1000)),3),CMB[[Cmb_ID]:[Cmb_ID]],0))),-1,-1,0,0)),IF(OR(BP$1,$R84),4,INDEX(CMB[[Cmb_Rare]:[Cmb_Rare]],MATCH(ROUND(MIN(SUM(BP$4,$O84/1000),SUM($O84,BP$4/1000)),3),CMB[[Cmb_ID]:[Cmb_ID]],0))),CHOOSE(AC[[M]:[M]],2,1,1,SUM(AC[[AB]:[DB]])))),""))</f>
        <v/>
      </c>
      <c r="BQ84" t="str">
        <f>IF(OR(BQ$5="",$S84=""),"",IFERROR(SUM(PRODUCT(INDEX(CMB[[BA_0O]:[BA_2O]],MATCH(ROUND(MIN(SUM(BQ$4,$O84/1000),SUM($O84,BQ$4/1000)),3),CMB[[Cmb_ID]:[Cmb_ID]],0),SUM(N(BQ$1),N($R84),1)),CHOOSE(AC[[M]:[M]],1,1,0,AC[[AB]:[AB]])),PRODUCT(INDEX(CMB[[BD_0O]:[BD_2O]],MATCH(ROUND(MIN(SUM(BQ$4,$O84/1000),SUM($O84,BQ$4/1000)),3),CMB[[Cmb_ID]:[Cmb_ID]],0),SUM(N(BQ$1),N($R84),1)),CHOOSE(AC[[M]:[M]],1,0,1,AC[[DB]:[DB]])),PRODUCT(SUM(ROUND(AVERAGE(VALUE(BQ$3),VALUE($P84)),0),CHOOSE(IF(OR(BQ$1,$R84),4,INDEX(CMB[[Res_Rare]:[Res_Rare]],MATCH(ROUND(MIN(SUM(BQ$4,$O84/1000),SUM($O84,BQ$4/1000)),3),CMB[[Cmb_ID]:[Cmb_ID]],0))),-1,-1,0,0)),IF(OR(BQ$1,$R84),4,INDEX(CMB[[Cmb_Rare]:[Cmb_Rare]],MATCH(ROUND(MIN(SUM(BQ$4,$O84/1000),SUM($O84,BQ$4/1000)),3),CMB[[Cmb_ID]:[Cmb_ID]],0))),CHOOSE(AC[[M]:[M]],2,1,1,SUM(AC[[AB]:[DB]])))),""))</f>
        <v/>
      </c>
      <c r="BR84" t="str">
        <f>IF(OR(BR$5="",$S84=""),"",IFERROR(SUM(PRODUCT(INDEX(CMB[[BA_0O]:[BA_2O]],MATCH(ROUND(MIN(SUM(BR$4,$O84/1000),SUM($O84,BR$4/1000)),3),CMB[[Cmb_ID]:[Cmb_ID]],0),SUM(N(BR$1),N($R84),1)),CHOOSE(AC[[M]:[M]],1,1,0,AC[[AB]:[AB]])),PRODUCT(INDEX(CMB[[BD_0O]:[BD_2O]],MATCH(ROUND(MIN(SUM(BR$4,$O84/1000),SUM($O84,BR$4/1000)),3),CMB[[Cmb_ID]:[Cmb_ID]],0),SUM(N(BR$1),N($R84),1)),CHOOSE(AC[[M]:[M]],1,0,1,AC[[DB]:[DB]])),PRODUCT(SUM(ROUND(AVERAGE(VALUE(BR$3),VALUE($P84)),0),CHOOSE(IF(OR(BR$1,$R84),4,INDEX(CMB[[Res_Rare]:[Res_Rare]],MATCH(ROUND(MIN(SUM(BR$4,$O84/1000),SUM($O84,BR$4/1000)),3),CMB[[Cmb_ID]:[Cmb_ID]],0))),-1,-1,0,0)),IF(OR(BR$1,$R84),4,INDEX(CMB[[Cmb_Rare]:[Cmb_Rare]],MATCH(ROUND(MIN(SUM(BR$4,$O84/1000),SUM($O84,BR$4/1000)),3),CMB[[Cmb_ID]:[Cmb_ID]],0))),CHOOSE(AC[[M]:[M]],2,1,1,SUM(AC[[AB]:[DB]])))),""))</f>
        <v/>
      </c>
      <c r="BS84" t="str">
        <f>IF(OR(BS$5="",$S84=""),"",IFERROR(SUM(PRODUCT(INDEX(CMB[[BA_0O]:[BA_2O]],MATCH(ROUND(MIN(SUM(BS$4,$O84/1000),SUM($O84,BS$4/1000)),3),CMB[[Cmb_ID]:[Cmb_ID]],0),SUM(N(BS$1),N($R84),1)),CHOOSE(AC[[M]:[M]],1,1,0,AC[[AB]:[AB]])),PRODUCT(INDEX(CMB[[BD_0O]:[BD_2O]],MATCH(ROUND(MIN(SUM(BS$4,$O84/1000),SUM($O84,BS$4/1000)),3),CMB[[Cmb_ID]:[Cmb_ID]],0),SUM(N(BS$1),N($R84),1)),CHOOSE(AC[[M]:[M]],1,0,1,AC[[DB]:[DB]])),PRODUCT(SUM(ROUND(AVERAGE(VALUE(BS$3),VALUE($P84)),0),CHOOSE(IF(OR(BS$1,$R84),4,INDEX(CMB[[Res_Rare]:[Res_Rare]],MATCH(ROUND(MIN(SUM(BS$4,$O84/1000),SUM($O84,BS$4/1000)),3),CMB[[Cmb_ID]:[Cmb_ID]],0))),-1,-1,0,0)),IF(OR(BS$1,$R84),4,INDEX(CMB[[Cmb_Rare]:[Cmb_Rare]],MATCH(ROUND(MIN(SUM(BS$4,$O84/1000),SUM($O84,BS$4/1000)),3),CMB[[Cmb_ID]:[Cmb_ID]],0))),CHOOSE(AC[[M]:[M]],2,1,1,SUM(AC[[AB]:[DB]])))),""))</f>
        <v/>
      </c>
      <c r="BT84" t="str">
        <f>IF(OR(BT$5="",$S84=""),"",IFERROR(SUM(PRODUCT(INDEX(CMB[[BA_0O]:[BA_2O]],MATCH(ROUND(MIN(SUM(BT$4,$O84/1000),SUM($O84,BT$4/1000)),3),CMB[[Cmb_ID]:[Cmb_ID]],0),SUM(N(BT$1),N($R84),1)),CHOOSE(AC[[M]:[M]],1,1,0,AC[[AB]:[AB]])),PRODUCT(INDEX(CMB[[BD_0O]:[BD_2O]],MATCH(ROUND(MIN(SUM(BT$4,$O84/1000),SUM($O84,BT$4/1000)),3),CMB[[Cmb_ID]:[Cmb_ID]],0),SUM(N(BT$1),N($R84),1)),CHOOSE(AC[[M]:[M]],1,0,1,AC[[DB]:[DB]])),PRODUCT(SUM(ROUND(AVERAGE(VALUE(BT$3),VALUE($P84)),0),CHOOSE(IF(OR(BT$1,$R84),4,INDEX(CMB[[Res_Rare]:[Res_Rare]],MATCH(ROUND(MIN(SUM(BT$4,$O84/1000),SUM($O84,BT$4/1000)),3),CMB[[Cmb_ID]:[Cmb_ID]],0))),-1,-1,0,0)),IF(OR(BT$1,$R84),4,INDEX(CMB[[Cmb_Rare]:[Cmb_Rare]],MATCH(ROUND(MIN(SUM(BT$4,$O84/1000),SUM($O84,BT$4/1000)),3),CMB[[Cmb_ID]:[Cmb_ID]],0))),CHOOSE(AC[[M]:[M]],2,1,1,SUM(AC[[AB]:[DB]])))),""))</f>
        <v/>
      </c>
      <c r="BU84" t="str">
        <f>IF(OR(BU$5="",$S84=""),"",IFERROR(SUM(PRODUCT(INDEX(CMB[[BA_0O]:[BA_2O]],MATCH(ROUND(MIN(SUM(BU$4,$O84/1000),SUM($O84,BU$4/1000)),3),CMB[[Cmb_ID]:[Cmb_ID]],0),SUM(N(BU$1),N($R84),1)),CHOOSE(AC[[M]:[M]],1,1,0,AC[[AB]:[AB]])),PRODUCT(INDEX(CMB[[BD_0O]:[BD_2O]],MATCH(ROUND(MIN(SUM(BU$4,$O84/1000),SUM($O84,BU$4/1000)),3),CMB[[Cmb_ID]:[Cmb_ID]],0),SUM(N(BU$1),N($R84),1)),CHOOSE(AC[[M]:[M]],1,0,1,AC[[DB]:[DB]])),PRODUCT(SUM(ROUND(AVERAGE(VALUE(BU$3),VALUE($P84)),0),CHOOSE(IF(OR(BU$1,$R84),4,INDEX(CMB[[Res_Rare]:[Res_Rare]],MATCH(ROUND(MIN(SUM(BU$4,$O84/1000),SUM($O84,BU$4/1000)),3),CMB[[Cmb_ID]:[Cmb_ID]],0))),-1,-1,0,0)),IF(OR(BU$1,$R84),4,INDEX(CMB[[Cmb_Rare]:[Cmb_Rare]],MATCH(ROUND(MIN(SUM(BU$4,$O84/1000),SUM($O84,BU$4/1000)),3),CMB[[Cmb_ID]:[Cmb_ID]],0))),CHOOSE(AC[[M]:[M]],2,1,1,SUM(AC[[AB]:[DB]])))),""))</f>
        <v/>
      </c>
      <c r="BV84" t="str">
        <f>IF(OR(BV$5="",$S84=""),"",IFERROR(SUM(PRODUCT(INDEX(CMB[[BA_0O]:[BA_2O]],MATCH(ROUND(MIN(SUM(BV$4,$O84/1000),SUM($O84,BV$4/1000)),3),CMB[[Cmb_ID]:[Cmb_ID]],0),SUM(N(BV$1),N($R84),1)),CHOOSE(AC[[M]:[M]],1,1,0,AC[[AB]:[AB]])),PRODUCT(INDEX(CMB[[BD_0O]:[BD_2O]],MATCH(ROUND(MIN(SUM(BV$4,$O84/1000),SUM($O84,BV$4/1000)),3),CMB[[Cmb_ID]:[Cmb_ID]],0),SUM(N(BV$1),N($R84),1)),CHOOSE(AC[[M]:[M]],1,0,1,AC[[DB]:[DB]])),PRODUCT(SUM(ROUND(AVERAGE(VALUE(BV$3),VALUE($P84)),0),CHOOSE(IF(OR(BV$1,$R84),4,INDEX(CMB[[Res_Rare]:[Res_Rare]],MATCH(ROUND(MIN(SUM(BV$4,$O84/1000),SUM($O84,BV$4/1000)),3),CMB[[Cmb_ID]:[Cmb_ID]],0))),-1,-1,0,0)),IF(OR(BV$1,$R84),4,INDEX(CMB[[Cmb_Rare]:[Cmb_Rare]],MATCH(ROUND(MIN(SUM(BV$4,$O84/1000),SUM($O84,BV$4/1000)),3),CMB[[Cmb_ID]:[Cmb_ID]],0))),CHOOSE(AC[[M]:[M]],2,1,1,SUM(AC[[AB]:[DB]])))),""))</f>
        <v/>
      </c>
      <c r="BW84" t="str">
        <f>IF(OR(BW$5="",$S84=""),"",IFERROR(SUM(PRODUCT(INDEX(CMB[[BA_0O]:[BA_2O]],MATCH(ROUND(MIN(SUM(BW$4,$O84/1000),SUM($O84,BW$4/1000)),3),CMB[[Cmb_ID]:[Cmb_ID]],0),SUM(N(BW$1),N($R84),1)),CHOOSE(AC[[M]:[M]],1,1,0,AC[[AB]:[AB]])),PRODUCT(INDEX(CMB[[BD_0O]:[BD_2O]],MATCH(ROUND(MIN(SUM(BW$4,$O84/1000),SUM($O84,BW$4/1000)),3),CMB[[Cmb_ID]:[Cmb_ID]],0),SUM(N(BW$1),N($R84),1)),CHOOSE(AC[[M]:[M]],1,0,1,AC[[DB]:[DB]])),PRODUCT(SUM(ROUND(AVERAGE(VALUE(BW$3),VALUE($P84)),0),CHOOSE(IF(OR(BW$1,$R84),4,INDEX(CMB[[Res_Rare]:[Res_Rare]],MATCH(ROUND(MIN(SUM(BW$4,$O84/1000),SUM($O84,BW$4/1000)),3),CMB[[Cmb_ID]:[Cmb_ID]],0))),-1,-1,0,0)),IF(OR(BW$1,$R84),4,INDEX(CMB[[Cmb_Rare]:[Cmb_Rare]],MATCH(ROUND(MIN(SUM(BW$4,$O84/1000),SUM($O84,BW$4/1000)),3),CMB[[Cmb_ID]:[Cmb_ID]],0))),CHOOSE(AC[[M]:[M]],2,1,1,SUM(AC[[AB]:[DB]])))),""))</f>
        <v/>
      </c>
      <c r="BX84" t="str">
        <f>IF(OR(BX$5="",$S84=""),"",IFERROR(SUM(PRODUCT(INDEX(CMB[[BA_0O]:[BA_2O]],MATCH(ROUND(MIN(SUM(BX$4,$O84/1000),SUM($O84,BX$4/1000)),3),CMB[[Cmb_ID]:[Cmb_ID]],0),SUM(N(BX$1),N($R84),1)),CHOOSE(AC[[M]:[M]],1,1,0,AC[[AB]:[AB]])),PRODUCT(INDEX(CMB[[BD_0O]:[BD_2O]],MATCH(ROUND(MIN(SUM(BX$4,$O84/1000),SUM($O84,BX$4/1000)),3),CMB[[Cmb_ID]:[Cmb_ID]],0),SUM(N(BX$1),N($R84),1)),CHOOSE(AC[[M]:[M]],1,0,1,AC[[DB]:[DB]])),PRODUCT(SUM(ROUND(AVERAGE(VALUE(BX$3),VALUE($P84)),0),CHOOSE(IF(OR(BX$1,$R84),4,INDEX(CMB[[Res_Rare]:[Res_Rare]],MATCH(ROUND(MIN(SUM(BX$4,$O84/1000),SUM($O84,BX$4/1000)),3),CMB[[Cmb_ID]:[Cmb_ID]],0))),-1,-1,0,0)),IF(OR(BX$1,$R84),4,INDEX(CMB[[Cmb_Rare]:[Cmb_Rare]],MATCH(ROUND(MIN(SUM(BX$4,$O84/1000),SUM($O84,BX$4/1000)),3),CMB[[Cmb_ID]:[Cmb_ID]],0))),CHOOSE(AC[[M]:[M]],2,1,1,SUM(AC[[AB]:[DB]])))),""))</f>
        <v/>
      </c>
      <c r="BY84" t="str">
        <f>IF(OR(BY$5="",$S84=""),"",IFERROR(SUM(PRODUCT(INDEX(CMB[[BA_0O]:[BA_2O]],MATCH(ROUND(MIN(SUM(BY$4,$O84/1000),SUM($O84,BY$4/1000)),3),CMB[[Cmb_ID]:[Cmb_ID]],0),SUM(N(BY$1),N($R84),1)),CHOOSE(AC[[M]:[M]],1,1,0,AC[[AB]:[AB]])),PRODUCT(INDEX(CMB[[BD_0O]:[BD_2O]],MATCH(ROUND(MIN(SUM(BY$4,$O84/1000),SUM($O84,BY$4/1000)),3),CMB[[Cmb_ID]:[Cmb_ID]],0),SUM(N(BY$1),N($R84),1)),CHOOSE(AC[[M]:[M]],1,0,1,AC[[DB]:[DB]])),PRODUCT(SUM(ROUND(AVERAGE(VALUE(BY$3),VALUE($P84)),0),CHOOSE(IF(OR(BY$1,$R84),4,INDEX(CMB[[Res_Rare]:[Res_Rare]],MATCH(ROUND(MIN(SUM(BY$4,$O84/1000),SUM($O84,BY$4/1000)),3),CMB[[Cmb_ID]:[Cmb_ID]],0))),-1,-1,0,0)),IF(OR(BY$1,$R84),4,INDEX(CMB[[Cmb_Rare]:[Cmb_Rare]],MATCH(ROUND(MIN(SUM(BY$4,$O84/1000),SUM($O84,BY$4/1000)),3),CMB[[Cmb_ID]:[Cmb_ID]],0))),CHOOSE(AC[[M]:[M]],2,1,1,SUM(AC[[AB]:[DB]])))),""))</f>
        <v/>
      </c>
      <c r="BZ84" t="str">
        <f>IF(OR(BZ$5="",$S84=""),"",IFERROR(SUM(PRODUCT(INDEX(CMB[[BA_0O]:[BA_2O]],MATCH(ROUND(MIN(SUM(BZ$4,$O84/1000),SUM($O84,BZ$4/1000)),3),CMB[[Cmb_ID]:[Cmb_ID]],0),SUM(N(BZ$1),N($R84),1)),CHOOSE(AC[[M]:[M]],1,1,0,AC[[AB]:[AB]])),PRODUCT(INDEX(CMB[[BD_0O]:[BD_2O]],MATCH(ROUND(MIN(SUM(BZ$4,$O84/1000),SUM($O84,BZ$4/1000)),3),CMB[[Cmb_ID]:[Cmb_ID]],0),SUM(N(BZ$1),N($R84),1)),CHOOSE(AC[[M]:[M]],1,0,1,AC[[DB]:[DB]])),PRODUCT(SUM(ROUND(AVERAGE(VALUE(BZ$3),VALUE($P84)),0),CHOOSE(IF(OR(BZ$1,$R84),4,INDEX(CMB[[Res_Rare]:[Res_Rare]],MATCH(ROUND(MIN(SUM(BZ$4,$O84/1000),SUM($O84,BZ$4/1000)),3),CMB[[Cmb_ID]:[Cmb_ID]],0))),-1,-1,0,0)),IF(OR(BZ$1,$R84),4,INDEX(CMB[[Cmb_Rare]:[Cmb_Rare]],MATCH(ROUND(MIN(SUM(BZ$4,$O84/1000),SUM($O84,BZ$4/1000)),3),CMB[[Cmb_ID]:[Cmb_ID]],0))),CHOOSE(AC[[M]:[M]],2,1,1,SUM(AC[[AB]:[DB]])))),""))</f>
        <v/>
      </c>
      <c r="CA84" t="str">
        <f>IF(OR(CA$5="",$S84=""),"",IFERROR(SUM(PRODUCT(INDEX(CMB[[BA_0O]:[BA_2O]],MATCH(ROUND(MIN(SUM(CA$4,$O84/1000),SUM($O84,CA$4/1000)),3),CMB[[Cmb_ID]:[Cmb_ID]],0),SUM(N(CA$1),N($R84),1)),CHOOSE(AC[[M]:[M]],1,1,0,AC[[AB]:[AB]])),PRODUCT(INDEX(CMB[[BD_0O]:[BD_2O]],MATCH(ROUND(MIN(SUM(CA$4,$O84/1000),SUM($O84,CA$4/1000)),3),CMB[[Cmb_ID]:[Cmb_ID]],0),SUM(N(CA$1),N($R84),1)),CHOOSE(AC[[M]:[M]],1,0,1,AC[[DB]:[DB]])),PRODUCT(SUM(ROUND(AVERAGE(VALUE(CA$3),VALUE($P84)),0),CHOOSE(IF(OR(CA$1,$R84),4,INDEX(CMB[[Res_Rare]:[Res_Rare]],MATCH(ROUND(MIN(SUM(CA$4,$O84/1000),SUM($O84,CA$4/1000)),3),CMB[[Cmb_ID]:[Cmb_ID]],0))),-1,-1,0,0)),IF(OR(CA$1,$R84),4,INDEX(CMB[[Cmb_Rare]:[Cmb_Rare]],MATCH(ROUND(MIN(SUM(CA$4,$O84/1000),SUM($O84,CA$4/1000)),3),CMB[[Cmb_ID]:[Cmb_ID]],0))),CHOOSE(AC[[M]:[M]],2,1,1,SUM(AC[[AB]:[DB]])))),""))</f>
        <v/>
      </c>
      <c r="CB84" t="str">
        <f>IF(OR(CB$5="",$S84=""),"",IFERROR(SUM(PRODUCT(INDEX(CMB[[BA_0O]:[BA_2O]],MATCH(ROUND(MIN(SUM(CB$4,$O84/1000),SUM($O84,CB$4/1000)),3),CMB[[Cmb_ID]:[Cmb_ID]],0),SUM(N(CB$1),N($R84),1)),CHOOSE(AC[[M]:[M]],1,1,0,AC[[AB]:[AB]])),PRODUCT(INDEX(CMB[[BD_0O]:[BD_2O]],MATCH(ROUND(MIN(SUM(CB$4,$O84/1000),SUM($O84,CB$4/1000)),3),CMB[[Cmb_ID]:[Cmb_ID]],0),SUM(N(CB$1),N($R84),1)),CHOOSE(AC[[M]:[M]],1,0,1,AC[[DB]:[DB]])),PRODUCT(SUM(ROUND(AVERAGE(VALUE(CB$3),VALUE($P84)),0),CHOOSE(IF(OR(CB$1,$R84),4,INDEX(CMB[[Res_Rare]:[Res_Rare]],MATCH(ROUND(MIN(SUM(CB$4,$O84/1000),SUM($O84,CB$4/1000)),3),CMB[[Cmb_ID]:[Cmb_ID]],0))),-1,-1,0,0)),IF(OR(CB$1,$R84),4,INDEX(CMB[[Cmb_Rare]:[Cmb_Rare]],MATCH(ROUND(MIN(SUM(CB$4,$O84/1000),SUM($O84,CB$4/1000)),3),CMB[[Cmb_ID]:[Cmb_ID]],0))),CHOOSE(AC[[M]:[M]],2,1,1,SUM(AC[[AB]:[DB]])))),""))</f>
        <v/>
      </c>
      <c r="CC84" t="str">
        <f>IF(OR(CC$5="",$S84=""),"",IFERROR(SUM(PRODUCT(INDEX(CMB[[BA_0O]:[BA_2O]],MATCH(ROUND(MIN(SUM(CC$4,$O84/1000),SUM($O84,CC$4/1000)),3),CMB[[Cmb_ID]:[Cmb_ID]],0),SUM(N(CC$1),N($R84),1)),CHOOSE(AC[[M]:[M]],1,1,0,AC[[AB]:[AB]])),PRODUCT(INDEX(CMB[[BD_0O]:[BD_2O]],MATCH(ROUND(MIN(SUM(CC$4,$O84/1000),SUM($O84,CC$4/1000)),3),CMB[[Cmb_ID]:[Cmb_ID]],0),SUM(N(CC$1),N($R84),1)),CHOOSE(AC[[M]:[M]],1,0,1,AC[[DB]:[DB]])),PRODUCT(SUM(ROUND(AVERAGE(VALUE(CC$3),VALUE($P84)),0),CHOOSE(IF(OR(CC$1,$R84),4,INDEX(CMB[[Res_Rare]:[Res_Rare]],MATCH(ROUND(MIN(SUM(CC$4,$O84/1000),SUM($O84,CC$4/1000)),3),CMB[[Cmb_ID]:[Cmb_ID]],0))),-1,-1,0,0)),IF(OR(CC$1,$R84),4,INDEX(CMB[[Cmb_Rare]:[Cmb_Rare]],MATCH(ROUND(MIN(SUM(CC$4,$O84/1000),SUM($O84,CC$4/1000)),3),CMB[[Cmb_ID]:[Cmb_ID]],0))),CHOOSE(AC[[M]:[M]],2,1,1,SUM(AC[[AB]:[DB]])))),""))</f>
        <v/>
      </c>
      <c r="CD84" t="str">
        <f>IF(OR(CD$5="",$S84=""),"",IFERROR(SUM(PRODUCT(INDEX(CMB[[BA_0O]:[BA_2O]],MATCH(ROUND(MIN(SUM(CD$4,$O84/1000),SUM($O84,CD$4/1000)),3),CMB[[Cmb_ID]:[Cmb_ID]],0),SUM(N(CD$1),N($R84),1)),CHOOSE(AC[[M]:[M]],1,1,0,AC[[AB]:[AB]])),PRODUCT(INDEX(CMB[[BD_0O]:[BD_2O]],MATCH(ROUND(MIN(SUM(CD$4,$O84/1000),SUM($O84,CD$4/1000)),3),CMB[[Cmb_ID]:[Cmb_ID]],0),SUM(N(CD$1),N($R84),1)),CHOOSE(AC[[M]:[M]],1,0,1,AC[[DB]:[DB]])),PRODUCT(SUM(ROUND(AVERAGE(VALUE(CD$3),VALUE($P84)),0),CHOOSE(IF(OR(CD$1,$R84),4,INDEX(CMB[[Res_Rare]:[Res_Rare]],MATCH(ROUND(MIN(SUM(CD$4,$O84/1000),SUM($O84,CD$4/1000)),3),CMB[[Cmb_ID]:[Cmb_ID]],0))),-1,-1,0,0)),IF(OR(CD$1,$R84),4,INDEX(CMB[[Cmb_Rare]:[Cmb_Rare]],MATCH(ROUND(MIN(SUM(CD$4,$O84/1000),SUM($O84,CD$4/1000)),3),CMB[[Cmb_ID]:[Cmb_ID]],0))),CHOOSE(AC[[M]:[M]],2,1,1,SUM(AC[[AB]:[DB]])))),""))</f>
        <v/>
      </c>
      <c r="CE84" t="str">
        <f>IF(OR(CE$5="",$S84=""),"",IFERROR(SUM(PRODUCT(INDEX(CMB[[BA_0O]:[BA_2O]],MATCH(ROUND(MIN(SUM(CE$4,$O84/1000),SUM($O84,CE$4/1000)),3),CMB[[Cmb_ID]:[Cmb_ID]],0),SUM(N(CE$1),N($R84),1)),CHOOSE(AC[[M]:[M]],1,1,0,AC[[AB]:[AB]])),PRODUCT(INDEX(CMB[[BD_0O]:[BD_2O]],MATCH(ROUND(MIN(SUM(CE$4,$O84/1000),SUM($O84,CE$4/1000)),3),CMB[[Cmb_ID]:[Cmb_ID]],0),SUM(N(CE$1),N($R84),1)),CHOOSE(AC[[M]:[M]],1,0,1,AC[[DB]:[DB]])),PRODUCT(SUM(ROUND(AVERAGE(VALUE(CE$3),VALUE($P84)),0),CHOOSE(IF(OR(CE$1,$R84),4,INDEX(CMB[[Res_Rare]:[Res_Rare]],MATCH(ROUND(MIN(SUM(CE$4,$O84/1000),SUM($O84,CE$4/1000)),3),CMB[[Cmb_ID]:[Cmb_ID]],0))),-1,-1,0,0)),IF(OR(CE$1,$R84),4,INDEX(CMB[[Cmb_Rare]:[Cmb_Rare]],MATCH(ROUND(MIN(SUM(CE$4,$O84/1000),SUM($O84,CE$4/1000)),3),CMB[[Cmb_ID]:[Cmb_ID]],0))),CHOOSE(AC[[M]:[M]],2,1,1,SUM(AC[[AB]:[DB]])))),""))</f>
        <v/>
      </c>
      <c r="CF84" t="str">
        <f>IF(OR(CF$5="",$S84=""),"",IFERROR(SUM(PRODUCT(INDEX(CMB[[BA_0O]:[BA_2O]],MATCH(ROUND(MIN(SUM(CF$4,$O84/1000),SUM($O84,CF$4/1000)),3),CMB[[Cmb_ID]:[Cmb_ID]],0),SUM(N(CF$1),N($R84),1)),CHOOSE(AC[[M]:[M]],1,1,0,AC[[AB]:[AB]])),PRODUCT(INDEX(CMB[[BD_0O]:[BD_2O]],MATCH(ROUND(MIN(SUM(CF$4,$O84/1000),SUM($O84,CF$4/1000)),3),CMB[[Cmb_ID]:[Cmb_ID]],0),SUM(N(CF$1),N($R84),1)),CHOOSE(AC[[M]:[M]],1,0,1,AC[[DB]:[DB]])),PRODUCT(SUM(ROUND(AVERAGE(VALUE(CF$3),VALUE($P84)),0),CHOOSE(IF(OR(CF$1,$R84),4,INDEX(CMB[[Res_Rare]:[Res_Rare]],MATCH(ROUND(MIN(SUM(CF$4,$O84/1000),SUM($O84,CF$4/1000)),3),CMB[[Cmb_ID]:[Cmb_ID]],0))),-1,-1,0,0)),IF(OR(CF$1,$R84),4,INDEX(CMB[[Cmb_Rare]:[Cmb_Rare]],MATCH(ROUND(MIN(SUM(CF$4,$O84/1000),SUM($O84,CF$4/1000)),3),CMB[[Cmb_ID]:[Cmb_ID]],0))),CHOOSE(AC[[M]:[M]],2,1,1,SUM(AC[[AB]:[DB]])))),""))</f>
        <v/>
      </c>
      <c r="CG84" t="str">
        <f>IF(OR(CG$5="",$S84=""),"",IFERROR(SUM(PRODUCT(INDEX(CMB[[BA_0O]:[BA_2O]],MATCH(ROUND(MIN(SUM(CG$4,$O84/1000),SUM($O84,CG$4/1000)),3),CMB[[Cmb_ID]:[Cmb_ID]],0),SUM(N(CG$1),N($R84),1)),CHOOSE(AC[[M]:[M]],1,1,0,AC[[AB]:[AB]])),PRODUCT(INDEX(CMB[[BD_0O]:[BD_2O]],MATCH(ROUND(MIN(SUM(CG$4,$O84/1000),SUM($O84,CG$4/1000)),3),CMB[[Cmb_ID]:[Cmb_ID]],0),SUM(N(CG$1),N($R84),1)),CHOOSE(AC[[M]:[M]],1,0,1,AC[[DB]:[DB]])),PRODUCT(SUM(ROUND(AVERAGE(VALUE(CG$3),VALUE($P84)),0),CHOOSE(IF(OR(CG$1,$R84),4,INDEX(CMB[[Res_Rare]:[Res_Rare]],MATCH(ROUND(MIN(SUM(CG$4,$O84/1000),SUM($O84,CG$4/1000)),3),CMB[[Cmb_ID]:[Cmb_ID]],0))),-1,-1,0,0)),IF(OR(CG$1,$R84),4,INDEX(CMB[[Cmb_Rare]:[Cmb_Rare]],MATCH(ROUND(MIN(SUM(CG$4,$O84/1000),SUM($O84,CG$4/1000)),3),CMB[[Cmb_ID]:[Cmb_ID]],0))),CHOOSE(AC[[M]:[M]],2,1,1,SUM(AC[[AB]:[DB]])))),""))</f>
        <v/>
      </c>
      <c r="CH84" t="str">
        <f>IF(OR(CH$5="",$S84=""),"",IFERROR(SUM(PRODUCT(INDEX(CMB[[BA_0O]:[BA_2O]],MATCH(ROUND(MIN(SUM(CH$4,$O84/1000),SUM($O84,CH$4/1000)),3),CMB[[Cmb_ID]:[Cmb_ID]],0),SUM(N(CH$1),N($R84),1)),CHOOSE(AC[[M]:[M]],1,1,0,AC[[AB]:[AB]])),PRODUCT(INDEX(CMB[[BD_0O]:[BD_2O]],MATCH(ROUND(MIN(SUM(CH$4,$O84/1000),SUM($O84,CH$4/1000)),3),CMB[[Cmb_ID]:[Cmb_ID]],0),SUM(N(CH$1),N($R84),1)),CHOOSE(AC[[M]:[M]],1,0,1,AC[[DB]:[DB]])),PRODUCT(SUM(ROUND(AVERAGE(VALUE(CH$3),VALUE($P84)),0),CHOOSE(IF(OR(CH$1,$R84),4,INDEX(CMB[[Res_Rare]:[Res_Rare]],MATCH(ROUND(MIN(SUM(CH$4,$O84/1000),SUM($O84,CH$4/1000)),3),CMB[[Cmb_ID]:[Cmb_ID]],0))),-1,-1,0,0)),IF(OR(CH$1,$R84),4,INDEX(CMB[[Cmb_Rare]:[Cmb_Rare]],MATCH(ROUND(MIN(SUM(CH$4,$O84/1000),SUM($O84,CH$4/1000)),3),CMB[[Cmb_ID]:[Cmb_ID]],0))),CHOOSE(AC[[M]:[M]],2,1,1,SUM(AC[[AB]:[DB]])))),""))</f>
        <v/>
      </c>
      <c r="CI84" t="str">
        <f>IF(OR(CI$5="",$S84=""),"",IFERROR(SUM(PRODUCT(INDEX(CMB[[BA_0O]:[BA_2O]],MATCH(ROUND(MIN(SUM(CI$4,$O84/1000),SUM($O84,CI$4/1000)),3),CMB[[Cmb_ID]:[Cmb_ID]],0),SUM(N(CI$1),N($R84),1)),CHOOSE(AC[[M]:[M]],1,1,0,AC[[AB]:[AB]])),PRODUCT(INDEX(CMB[[BD_0O]:[BD_2O]],MATCH(ROUND(MIN(SUM(CI$4,$O84/1000),SUM($O84,CI$4/1000)),3),CMB[[Cmb_ID]:[Cmb_ID]],0),SUM(N(CI$1),N($R84),1)),CHOOSE(AC[[M]:[M]],1,0,1,AC[[DB]:[DB]])),PRODUCT(SUM(ROUND(AVERAGE(VALUE(CI$3),VALUE($P84)),0),CHOOSE(IF(OR(CI$1,$R84),4,INDEX(CMB[[Res_Rare]:[Res_Rare]],MATCH(ROUND(MIN(SUM(CI$4,$O84/1000),SUM($O84,CI$4/1000)),3),CMB[[Cmb_ID]:[Cmb_ID]],0))),-1,-1,0,0)),IF(OR(CI$1,$R84),4,INDEX(CMB[[Cmb_Rare]:[Cmb_Rare]],MATCH(ROUND(MIN(SUM(CI$4,$O84/1000),SUM($O84,CI$4/1000)),3),CMB[[Cmb_ID]:[Cmb_ID]],0))),CHOOSE(AC[[M]:[M]],2,1,1,SUM(AC[[AB]:[DB]])))),""))</f>
        <v/>
      </c>
      <c r="CJ84" t="str">
        <f>IF(OR(CJ$5="",$S84=""),"",IFERROR(SUM(PRODUCT(INDEX(CMB[[BA_0O]:[BA_2O]],MATCH(ROUND(MIN(SUM(CJ$4,$O84/1000),SUM($O84,CJ$4/1000)),3),CMB[[Cmb_ID]:[Cmb_ID]],0),SUM(N(CJ$1),N($R84),1)),CHOOSE(AC[[M]:[M]],1,1,0,AC[[AB]:[AB]])),PRODUCT(INDEX(CMB[[BD_0O]:[BD_2O]],MATCH(ROUND(MIN(SUM(CJ$4,$O84/1000),SUM($O84,CJ$4/1000)),3),CMB[[Cmb_ID]:[Cmb_ID]],0),SUM(N(CJ$1),N($R84),1)),CHOOSE(AC[[M]:[M]],1,0,1,AC[[DB]:[DB]])),PRODUCT(SUM(ROUND(AVERAGE(VALUE(CJ$3),VALUE($P84)),0),CHOOSE(IF(OR(CJ$1,$R84),4,INDEX(CMB[[Res_Rare]:[Res_Rare]],MATCH(ROUND(MIN(SUM(CJ$4,$O84/1000),SUM($O84,CJ$4/1000)),3),CMB[[Cmb_ID]:[Cmb_ID]],0))),-1,-1,0,0)),IF(OR(CJ$1,$R84),4,INDEX(CMB[[Cmb_Rare]:[Cmb_Rare]],MATCH(ROUND(MIN(SUM(CJ$4,$O84/1000),SUM($O84,CJ$4/1000)),3),CMB[[Cmb_ID]:[Cmb_ID]],0))),CHOOSE(AC[[M]:[M]],2,1,1,SUM(AC[[AB]:[DB]])))),""))</f>
        <v/>
      </c>
      <c r="CK84" t="str">
        <f>IF(OR(CK$5="",$S84=""),"",IFERROR(SUM(PRODUCT(INDEX(CMB[[BA_0O]:[BA_2O]],MATCH(ROUND(MIN(SUM(CK$4,$O84/1000),SUM($O84,CK$4/1000)),3),CMB[[Cmb_ID]:[Cmb_ID]],0),SUM(N(CK$1),N($R84),1)),CHOOSE(AC[[M]:[M]],1,1,0,AC[[AB]:[AB]])),PRODUCT(INDEX(CMB[[BD_0O]:[BD_2O]],MATCH(ROUND(MIN(SUM(CK$4,$O84/1000),SUM($O84,CK$4/1000)),3),CMB[[Cmb_ID]:[Cmb_ID]],0),SUM(N(CK$1),N($R84),1)),CHOOSE(AC[[M]:[M]],1,0,1,AC[[DB]:[DB]])),PRODUCT(SUM(ROUND(AVERAGE(VALUE(CK$3),VALUE($P84)),0),CHOOSE(IF(OR(CK$1,$R84),4,INDEX(CMB[[Res_Rare]:[Res_Rare]],MATCH(ROUND(MIN(SUM(CK$4,$O84/1000),SUM($O84,CK$4/1000)),3),CMB[[Cmb_ID]:[Cmb_ID]],0))),-1,-1,0,0)),IF(OR(CK$1,$R84),4,INDEX(CMB[[Cmb_Rare]:[Cmb_Rare]],MATCH(ROUND(MIN(SUM(CK$4,$O84/1000),SUM($O84,CK$4/1000)),3),CMB[[Cmb_ID]:[Cmb_ID]],0))),CHOOSE(AC[[M]:[M]],2,1,1,SUM(AC[[AB]:[DB]])))),""))</f>
        <v/>
      </c>
      <c r="CL84" t="str">
        <f>IF(OR(CL$5="",$S84=""),"",IFERROR(SUM(PRODUCT(INDEX(CMB[[BA_0O]:[BA_2O]],MATCH(ROUND(MIN(SUM(CL$4,$O84/1000),SUM($O84,CL$4/1000)),3),CMB[[Cmb_ID]:[Cmb_ID]],0),SUM(N(CL$1),N($R84),1)),CHOOSE(AC[[M]:[M]],1,1,0,AC[[AB]:[AB]])),PRODUCT(INDEX(CMB[[BD_0O]:[BD_2O]],MATCH(ROUND(MIN(SUM(CL$4,$O84/1000),SUM($O84,CL$4/1000)),3),CMB[[Cmb_ID]:[Cmb_ID]],0),SUM(N(CL$1),N($R84),1)),CHOOSE(AC[[M]:[M]],1,0,1,AC[[DB]:[DB]])),PRODUCT(SUM(ROUND(AVERAGE(VALUE(CL$3),VALUE($P84)),0),CHOOSE(IF(OR(CL$1,$R84),4,INDEX(CMB[[Res_Rare]:[Res_Rare]],MATCH(ROUND(MIN(SUM(CL$4,$O84/1000),SUM($O84,CL$4/1000)),3),CMB[[Cmb_ID]:[Cmb_ID]],0))),-1,-1,0,0)),IF(OR(CL$1,$R84),4,INDEX(CMB[[Cmb_Rare]:[Cmb_Rare]],MATCH(ROUND(MIN(SUM(CL$4,$O84/1000),SUM($O84,CL$4/1000)),3),CMB[[Cmb_ID]:[Cmb_ID]],0))),CHOOSE(AC[[M]:[M]],2,1,1,SUM(AC[[AB]:[DB]])))),""))</f>
        <v/>
      </c>
      <c r="CM84" t="str">
        <f>IF(OR(CM$5="",$S84=""),"",IFERROR(SUM(PRODUCT(INDEX(CMB[[BA_0O]:[BA_2O]],MATCH(ROUND(MIN(SUM(CM$4,$O84/1000),SUM($O84,CM$4/1000)),3),CMB[[Cmb_ID]:[Cmb_ID]],0),SUM(N(CM$1),N($R84),1)),CHOOSE(AC[[M]:[M]],1,1,0,AC[[AB]:[AB]])),PRODUCT(INDEX(CMB[[BD_0O]:[BD_2O]],MATCH(ROUND(MIN(SUM(CM$4,$O84/1000),SUM($O84,CM$4/1000)),3),CMB[[Cmb_ID]:[Cmb_ID]],0),SUM(N(CM$1),N($R84),1)),CHOOSE(AC[[M]:[M]],1,0,1,AC[[DB]:[DB]])),PRODUCT(SUM(ROUND(AVERAGE(VALUE(CM$3),VALUE($P84)),0),CHOOSE(IF(OR(CM$1,$R84),4,INDEX(CMB[[Res_Rare]:[Res_Rare]],MATCH(ROUND(MIN(SUM(CM$4,$O84/1000),SUM($O84,CM$4/1000)),3),CMB[[Cmb_ID]:[Cmb_ID]],0))),-1,-1,0,0)),IF(OR(CM$1,$R84),4,INDEX(CMB[[Cmb_Rare]:[Cmb_Rare]],MATCH(ROUND(MIN(SUM(CM$4,$O84/1000),SUM($O84,CM$4/1000)),3),CMB[[Cmb_ID]:[Cmb_ID]],0))),CHOOSE(AC[[M]:[M]],2,1,1,SUM(AC[[AB]:[DB]])))),""))</f>
        <v/>
      </c>
      <c r="CN84" t="str">
        <f>IF(OR(CN$5="",$S84=""),"",IFERROR(SUM(PRODUCT(INDEX(CMB[[BA_0O]:[BA_2O]],MATCH(ROUND(MIN(SUM(CN$4,$O84/1000),SUM($O84,CN$4/1000)),3),CMB[[Cmb_ID]:[Cmb_ID]],0),SUM(N(CN$1),N($R84),1)),CHOOSE(AC[[M]:[M]],1,1,0,AC[[AB]:[AB]])),PRODUCT(INDEX(CMB[[BD_0O]:[BD_2O]],MATCH(ROUND(MIN(SUM(CN$4,$O84/1000),SUM($O84,CN$4/1000)),3),CMB[[Cmb_ID]:[Cmb_ID]],0),SUM(N(CN$1),N($R84),1)),CHOOSE(AC[[M]:[M]],1,0,1,AC[[DB]:[DB]])),PRODUCT(SUM(ROUND(AVERAGE(VALUE(CN$3),VALUE($P84)),0),CHOOSE(IF(OR(CN$1,$R84),4,INDEX(CMB[[Res_Rare]:[Res_Rare]],MATCH(ROUND(MIN(SUM(CN$4,$O84/1000),SUM($O84,CN$4/1000)),3),CMB[[Cmb_ID]:[Cmb_ID]],0))),-1,-1,0,0)),IF(OR(CN$1,$R84),4,INDEX(CMB[[Cmb_Rare]:[Cmb_Rare]],MATCH(ROUND(MIN(SUM(CN$4,$O84/1000),SUM($O84,CN$4/1000)),3),CMB[[Cmb_ID]:[Cmb_ID]],0))),CHOOSE(AC[[M]:[M]],2,1,1,SUM(AC[[AB]:[DB]])))),""))</f>
        <v/>
      </c>
      <c r="CO84" t="str">
        <f>IF(OR(CO$5="",$S84=""),"",IFERROR(SUM(PRODUCT(INDEX(CMB[[BA_0O]:[BA_2O]],MATCH(ROUND(MIN(SUM(CO$4,$O84/1000),SUM($O84,CO$4/1000)),3),CMB[[Cmb_ID]:[Cmb_ID]],0),SUM(N(CO$1),N($R84),1)),CHOOSE(AC[[M]:[M]],1,1,0,AC[[AB]:[AB]])),PRODUCT(INDEX(CMB[[BD_0O]:[BD_2O]],MATCH(ROUND(MIN(SUM(CO$4,$O84/1000),SUM($O84,CO$4/1000)),3),CMB[[Cmb_ID]:[Cmb_ID]],0),SUM(N(CO$1),N($R84),1)),CHOOSE(AC[[M]:[M]],1,0,1,AC[[DB]:[DB]])),PRODUCT(SUM(ROUND(AVERAGE(VALUE(CO$3),VALUE($P84)),0),CHOOSE(IF(OR(CO$1,$R84),4,INDEX(CMB[[Res_Rare]:[Res_Rare]],MATCH(ROUND(MIN(SUM(CO$4,$O84/1000),SUM($O84,CO$4/1000)),3),CMB[[Cmb_ID]:[Cmb_ID]],0))),-1,-1,0,0)),IF(OR(CO$1,$R84),4,INDEX(CMB[[Cmb_Rare]:[Cmb_Rare]],MATCH(ROUND(MIN(SUM(CO$4,$O84/1000),SUM($O84,CO$4/1000)),3),CMB[[Cmb_ID]:[Cmb_ID]],0))),CHOOSE(AC[[M]:[M]],2,1,1,SUM(AC[[AB]:[DB]])))),""))</f>
        <v/>
      </c>
      <c r="CP84" t="str">
        <f>IF(OR(CP$5="",$S84=""),"",IFERROR(SUM(PRODUCT(INDEX(CMB[[BA_0O]:[BA_2O]],MATCH(ROUND(MIN(SUM(CP$4,$O84/1000),SUM($O84,CP$4/1000)),3),CMB[[Cmb_ID]:[Cmb_ID]],0),SUM(N(CP$1),N($R84),1)),CHOOSE(AC[[M]:[M]],1,1,0,AC[[AB]:[AB]])),PRODUCT(INDEX(CMB[[BD_0O]:[BD_2O]],MATCH(ROUND(MIN(SUM(CP$4,$O84/1000),SUM($O84,CP$4/1000)),3),CMB[[Cmb_ID]:[Cmb_ID]],0),SUM(N(CP$1),N($R84),1)),CHOOSE(AC[[M]:[M]],1,0,1,AC[[DB]:[DB]])),PRODUCT(SUM(ROUND(AVERAGE(VALUE(CP$3),VALUE($P84)),0),CHOOSE(IF(OR(CP$1,$R84),4,INDEX(CMB[[Res_Rare]:[Res_Rare]],MATCH(ROUND(MIN(SUM(CP$4,$O84/1000),SUM($O84,CP$4/1000)),3),CMB[[Cmb_ID]:[Cmb_ID]],0))),-1,-1,0,0)),IF(OR(CP$1,$R84),4,INDEX(CMB[[Cmb_Rare]:[Cmb_Rare]],MATCH(ROUND(MIN(SUM(CP$4,$O84/1000),SUM($O84,CP$4/1000)),3),CMB[[Cmb_ID]:[Cmb_ID]],0))),CHOOSE(AC[[M]:[M]],2,1,1,SUM(AC[[AB]:[DB]])))),""))</f>
        <v/>
      </c>
      <c r="CQ84" t="str">
        <f>IF(OR(CQ$5="",$S84=""),"",IFERROR(SUM(PRODUCT(INDEX(CMB[[BA_0O]:[BA_2O]],MATCH(ROUND(MIN(SUM(CQ$4,$O84/1000),SUM($O84,CQ$4/1000)),3),CMB[[Cmb_ID]:[Cmb_ID]],0),SUM(N(CQ$1),N($R84),1)),CHOOSE(AC[[M]:[M]],1,1,0,AC[[AB]:[AB]])),PRODUCT(INDEX(CMB[[BD_0O]:[BD_2O]],MATCH(ROUND(MIN(SUM(CQ$4,$O84/1000),SUM($O84,CQ$4/1000)),3),CMB[[Cmb_ID]:[Cmb_ID]],0),SUM(N(CQ$1),N($R84),1)),CHOOSE(AC[[M]:[M]],1,0,1,AC[[DB]:[DB]])),PRODUCT(SUM(ROUND(AVERAGE(VALUE(CQ$3),VALUE($P84)),0),CHOOSE(IF(OR(CQ$1,$R84),4,INDEX(CMB[[Res_Rare]:[Res_Rare]],MATCH(ROUND(MIN(SUM(CQ$4,$O84/1000),SUM($O84,CQ$4/1000)),3),CMB[[Cmb_ID]:[Cmb_ID]],0))),-1,-1,0,0)),IF(OR(CQ$1,$R84),4,INDEX(CMB[[Cmb_Rare]:[Cmb_Rare]],MATCH(ROUND(MIN(SUM(CQ$4,$O84/1000),SUM($O84,CQ$4/1000)),3),CMB[[Cmb_ID]:[Cmb_ID]],0))),CHOOSE(AC[[M]:[M]],2,1,1,SUM(AC[[AB]:[DB]])))),""))</f>
        <v/>
      </c>
      <c r="CR84" t="str">
        <f>IF(OR(CR$5="",$S84=""),"",IFERROR(SUM(PRODUCT(INDEX(CMB[[BA_0O]:[BA_2O]],MATCH(ROUND(MIN(SUM(CR$4,$O84/1000),SUM($O84,CR$4/1000)),3),CMB[[Cmb_ID]:[Cmb_ID]],0),SUM(N(CR$1),N($R84),1)),CHOOSE(AC[[M]:[M]],1,1,0,AC[[AB]:[AB]])),PRODUCT(INDEX(CMB[[BD_0O]:[BD_2O]],MATCH(ROUND(MIN(SUM(CR$4,$O84/1000),SUM($O84,CR$4/1000)),3),CMB[[Cmb_ID]:[Cmb_ID]],0),SUM(N(CR$1),N($R84),1)),CHOOSE(AC[[M]:[M]],1,0,1,AC[[DB]:[DB]])),PRODUCT(SUM(ROUND(AVERAGE(VALUE(CR$3),VALUE($P84)),0),CHOOSE(IF(OR(CR$1,$R84),4,INDEX(CMB[[Res_Rare]:[Res_Rare]],MATCH(ROUND(MIN(SUM(CR$4,$O84/1000),SUM($O84,CR$4/1000)),3),CMB[[Cmb_ID]:[Cmb_ID]],0))),-1,-1,0,0)),IF(OR(CR$1,$R84),4,INDEX(CMB[[Cmb_Rare]:[Cmb_Rare]],MATCH(ROUND(MIN(SUM(CR$4,$O84/1000),SUM($O84,CR$4/1000)),3),CMB[[Cmb_ID]:[Cmb_ID]],0))),CHOOSE(AC[[M]:[M]],2,1,1,SUM(AC[[AB]:[DB]])))),""))</f>
        <v/>
      </c>
      <c r="CS84" t="str">
        <f>IF(OR(CS$5="",$S84=""),"",IFERROR(SUM(PRODUCT(INDEX(CMB[[BA_0O]:[BA_2O]],MATCH(ROUND(MIN(SUM(CS$4,$O84/1000),SUM($O84,CS$4/1000)),3),CMB[[Cmb_ID]:[Cmb_ID]],0),SUM(N(CS$1),N($R84),1)),CHOOSE(AC[[M]:[M]],1,1,0,AC[[AB]:[AB]])),PRODUCT(INDEX(CMB[[BD_0O]:[BD_2O]],MATCH(ROUND(MIN(SUM(CS$4,$O84/1000),SUM($O84,CS$4/1000)),3),CMB[[Cmb_ID]:[Cmb_ID]],0),SUM(N(CS$1),N($R84),1)),CHOOSE(AC[[M]:[M]],1,0,1,AC[[DB]:[DB]])),PRODUCT(SUM(ROUND(AVERAGE(VALUE(CS$3),VALUE($P84)),0),CHOOSE(IF(OR(CS$1,$R84),4,INDEX(CMB[[Res_Rare]:[Res_Rare]],MATCH(ROUND(MIN(SUM(CS$4,$O84/1000),SUM($O84,CS$4/1000)),3),CMB[[Cmb_ID]:[Cmb_ID]],0))),-1,-1,0,0)),IF(OR(CS$1,$R84),4,INDEX(CMB[[Cmb_Rare]:[Cmb_Rare]],MATCH(ROUND(MIN(SUM(CS$4,$O84/1000),SUM($O84,CS$4/1000)),3),CMB[[Cmb_ID]:[Cmb_ID]],0))),CHOOSE(AC[[M]:[M]],2,1,1,SUM(AC[[AB]:[DB]])))),""))</f>
        <v/>
      </c>
      <c r="CT84" t="str">
        <f>IF(OR(CT$5="",$S84=""),"",IFERROR(SUM(PRODUCT(INDEX(CMB[[BA_0O]:[BA_2O]],MATCH(ROUND(MIN(SUM(CT$4,$O84/1000),SUM($O84,CT$4/1000)),3),CMB[[Cmb_ID]:[Cmb_ID]],0),SUM(N(CT$1),N($R84),1)),CHOOSE(AC[[M]:[M]],1,1,0,AC[[AB]:[AB]])),PRODUCT(INDEX(CMB[[BD_0O]:[BD_2O]],MATCH(ROUND(MIN(SUM(CT$4,$O84/1000),SUM($O84,CT$4/1000)),3),CMB[[Cmb_ID]:[Cmb_ID]],0),SUM(N(CT$1),N($R84),1)),CHOOSE(AC[[M]:[M]],1,0,1,AC[[DB]:[DB]])),PRODUCT(SUM(ROUND(AVERAGE(VALUE(CT$3),VALUE($P84)),0),CHOOSE(IF(OR(CT$1,$R84),4,INDEX(CMB[[Res_Rare]:[Res_Rare]],MATCH(ROUND(MIN(SUM(CT$4,$O84/1000),SUM($O84,CT$4/1000)),3),CMB[[Cmb_ID]:[Cmb_ID]],0))),-1,-1,0,0)),IF(OR(CT$1,$R84),4,INDEX(CMB[[Cmb_Rare]:[Cmb_Rare]],MATCH(ROUND(MIN(SUM(CT$4,$O84/1000),SUM($O84,CT$4/1000)),3),CMB[[Cmb_ID]:[Cmb_ID]],0))),CHOOSE(AC[[M]:[M]],2,1,1,SUM(AC[[AB]:[DB]])))),""))</f>
        <v/>
      </c>
      <c r="CU84" t="str">
        <f>IF(OR(CU$5="",$S84=""),"",IFERROR(SUM(PRODUCT(INDEX(CMB[[BA_0O]:[BA_2O]],MATCH(ROUND(MIN(SUM(CU$4,$O84/1000),SUM($O84,CU$4/1000)),3),CMB[[Cmb_ID]:[Cmb_ID]],0),SUM(N(CU$1),N($R84),1)),CHOOSE(AC[[M]:[M]],1,1,0,AC[[AB]:[AB]])),PRODUCT(INDEX(CMB[[BD_0O]:[BD_2O]],MATCH(ROUND(MIN(SUM(CU$4,$O84/1000),SUM($O84,CU$4/1000)),3),CMB[[Cmb_ID]:[Cmb_ID]],0),SUM(N(CU$1),N($R84),1)),CHOOSE(AC[[M]:[M]],1,0,1,AC[[DB]:[DB]])),PRODUCT(SUM(ROUND(AVERAGE(VALUE(CU$3),VALUE($P84)),0),CHOOSE(IF(OR(CU$1,$R84),4,INDEX(CMB[[Res_Rare]:[Res_Rare]],MATCH(ROUND(MIN(SUM(CU$4,$O84/1000),SUM($O84,CU$4/1000)),3),CMB[[Cmb_ID]:[Cmb_ID]],0))),-1,-1,0,0)),IF(OR(CU$1,$R84),4,INDEX(CMB[[Cmb_Rare]:[Cmb_Rare]],MATCH(ROUND(MIN(SUM(CU$4,$O84/1000),SUM($O84,CU$4/1000)),3),CMB[[Cmb_ID]:[Cmb_ID]],0))),CHOOSE(AC[[M]:[M]],2,1,1,SUM(AC[[AB]:[DB]])))),""))</f>
        <v/>
      </c>
      <c r="CV84" t="str">
        <f>IF(OR(CV$5="",$S84=""),"",IFERROR(SUM(PRODUCT(INDEX(CMB[[BA_0O]:[BA_2O]],MATCH(ROUND(MIN(SUM(CV$4,$O84/1000),SUM($O84,CV$4/1000)),3),CMB[[Cmb_ID]:[Cmb_ID]],0),SUM(N(CV$1),N($R84),1)),CHOOSE(AC[[M]:[M]],1,1,0,AC[[AB]:[AB]])),PRODUCT(INDEX(CMB[[BD_0O]:[BD_2O]],MATCH(ROUND(MIN(SUM(CV$4,$O84/1000),SUM($O84,CV$4/1000)),3),CMB[[Cmb_ID]:[Cmb_ID]],0),SUM(N(CV$1),N($R84),1)),CHOOSE(AC[[M]:[M]],1,0,1,AC[[DB]:[DB]])),PRODUCT(SUM(ROUND(AVERAGE(VALUE(CV$3),VALUE($P84)),0),CHOOSE(IF(OR(CV$1,$R84),4,INDEX(CMB[[Res_Rare]:[Res_Rare]],MATCH(ROUND(MIN(SUM(CV$4,$O84/1000),SUM($O84,CV$4/1000)),3),CMB[[Cmb_ID]:[Cmb_ID]],0))),-1,-1,0,0)),IF(OR(CV$1,$R84),4,INDEX(CMB[[Cmb_Rare]:[Cmb_Rare]],MATCH(ROUND(MIN(SUM(CV$4,$O84/1000),SUM($O84,CV$4/1000)),3),CMB[[Cmb_ID]:[Cmb_ID]],0))),CHOOSE(AC[[M]:[M]],2,1,1,SUM(AC[[AB]:[DB]])))),""))</f>
        <v/>
      </c>
      <c r="CW84" t="str">
        <f>IF(OR(CW$5="",$S84=""),"",IFERROR(SUM(PRODUCT(INDEX(CMB[[BA_0O]:[BA_2O]],MATCH(ROUND(MIN(SUM(CW$4,$O84/1000),SUM($O84,CW$4/1000)),3),CMB[[Cmb_ID]:[Cmb_ID]],0),SUM(N(CW$1),N($R84),1)),CHOOSE(AC[[M]:[M]],1,1,0,AC[[AB]:[AB]])),PRODUCT(INDEX(CMB[[BD_0O]:[BD_2O]],MATCH(ROUND(MIN(SUM(CW$4,$O84/1000),SUM($O84,CW$4/1000)),3),CMB[[Cmb_ID]:[Cmb_ID]],0),SUM(N(CW$1),N($R84),1)),CHOOSE(AC[[M]:[M]],1,0,1,AC[[DB]:[DB]])),PRODUCT(SUM(ROUND(AVERAGE(VALUE(CW$3),VALUE($P84)),0),CHOOSE(IF(OR(CW$1,$R84),4,INDEX(CMB[[Res_Rare]:[Res_Rare]],MATCH(ROUND(MIN(SUM(CW$4,$O84/1000),SUM($O84,CW$4/1000)),3),CMB[[Cmb_ID]:[Cmb_ID]],0))),-1,-1,0,0)),IF(OR(CW$1,$R84),4,INDEX(CMB[[Cmb_Rare]:[Cmb_Rare]],MATCH(ROUND(MIN(SUM(CW$4,$O84/1000),SUM($O84,CW$4/1000)),3),CMB[[Cmb_ID]:[Cmb_ID]],0))),CHOOSE(AC[[M]:[M]],2,1,1,SUM(AC[[AB]:[DB]])))),""))</f>
        <v/>
      </c>
      <c r="CX84" t="str">
        <f>IF(OR(CX$5="",$S84=""),"",IFERROR(SUM(PRODUCT(INDEX(CMB[[BA_0O]:[BA_2O]],MATCH(ROUND(MIN(SUM(CX$4,$O84/1000),SUM($O84,CX$4/1000)),3),CMB[[Cmb_ID]:[Cmb_ID]],0),SUM(N(CX$1),N($R84),1)),CHOOSE(AC[[M]:[M]],1,1,0,AC[[AB]:[AB]])),PRODUCT(INDEX(CMB[[BD_0O]:[BD_2O]],MATCH(ROUND(MIN(SUM(CX$4,$O84/1000),SUM($O84,CX$4/1000)),3),CMB[[Cmb_ID]:[Cmb_ID]],0),SUM(N(CX$1),N($R84),1)),CHOOSE(AC[[M]:[M]],1,0,1,AC[[DB]:[DB]])),PRODUCT(SUM(ROUND(AVERAGE(VALUE(CX$3),VALUE($P84)),0),CHOOSE(IF(OR(CX$1,$R84),4,INDEX(CMB[[Res_Rare]:[Res_Rare]],MATCH(ROUND(MIN(SUM(CX$4,$O84/1000),SUM($O84,CX$4/1000)),3),CMB[[Cmb_ID]:[Cmb_ID]],0))),-1,-1,0,0)),IF(OR(CX$1,$R84),4,INDEX(CMB[[Cmb_Rare]:[Cmb_Rare]],MATCH(ROUND(MIN(SUM(CX$4,$O84/1000),SUM($O84,CX$4/1000)),3),CMB[[Cmb_ID]:[Cmb_ID]],0))),CHOOSE(AC[[M]:[M]],2,1,1,SUM(AC[[AB]:[DB]])))),""))</f>
        <v/>
      </c>
      <c r="CY84" t="str">
        <f>IF(OR(CY$5="",$S84=""),"",IFERROR(SUM(PRODUCT(INDEX(CMB[[BA_0O]:[BA_2O]],MATCH(ROUND(MIN(SUM(CY$4,$O84/1000),SUM($O84,CY$4/1000)),3),CMB[[Cmb_ID]:[Cmb_ID]],0),SUM(N(CY$1),N($R84),1)),CHOOSE(AC[[M]:[M]],1,1,0,AC[[AB]:[AB]])),PRODUCT(INDEX(CMB[[BD_0O]:[BD_2O]],MATCH(ROUND(MIN(SUM(CY$4,$O84/1000),SUM($O84,CY$4/1000)),3),CMB[[Cmb_ID]:[Cmb_ID]],0),SUM(N(CY$1),N($R84),1)),CHOOSE(AC[[M]:[M]],1,0,1,AC[[DB]:[DB]])),PRODUCT(SUM(ROUND(AVERAGE(VALUE(CY$3),VALUE($P84)),0),CHOOSE(IF(OR(CY$1,$R84),4,INDEX(CMB[[Res_Rare]:[Res_Rare]],MATCH(ROUND(MIN(SUM(CY$4,$O84/1000),SUM($O84,CY$4/1000)),3),CMB[[Cmb_ID]:[Cmb_ID]],0))),-1,-1,0,0)),IF(OR(CY$1,$R84),4,INDEX(CMB[[Cmb_Rare]:[Cmb_Rare]],MATCH(ROUND(MIN(SUM(CY$4,$O84/1000),SUM($O84,CY$4/1000)),3),CMB[[Cmb_ID]:[Cmb_ID]],0))),CHOOSE(AC[[M]:[M]],2,1,1,SUM(AC[[AB]:[DB]])))),""))</f>
        <v/>
      </c>
      <c r="CZ84" t="str">
        <f>IF(OR(CZ$5="",$S84=""),"",IFERROR(SUM(PRODUCT(INDEX(CMB[[BA_0O]:[BA_2O]],MATCH(ROUND(MIN(SUM(CZ$4,$O84/1000),SUM($O84,CZ$4/1000)),3),CMB[[Cmb_ID]:[Cmb_ID]],0),SUM(N(CZ$1),N($R84),1)),CHOOSE(AC[[M]:[M]],1,1,0,AC[[AB]:[AB]])),PRODUCT(INDEX(CMB[[BD_0O]:[BD_2O]],MATCH(ROUND(MIN(SUM(CZ$4,$O84/1000),SUM($O84,CZ$4/1000)),3),CMB[[Cmb_ID]:[Cmb_ID]],0),SUM(N(CZ$1),N($R84),1)),CHOOSE(AC[[M]:[M]],1,0,1,AC[[DB]:[DB]])),PRODUCT(SUM(ROUND(AVERAGE(VALUE(CZ$3),VALUE($P84)),0),CHOOSE(IF(OR(CZ$1,$R84),4,INDEX(CMB[[Res_Rare]:[Res_Rare]],MATCH(ROUND(MIN(SUM(CZ$4,$O84/1000),SUM($O84,CZ$4/1000)),3),CMB[[Cmb_ID]:[Cmb_ID]],0))),-1,-1,0,0)),IF(OR(CZ$1,$R84),4,INDEX(CMB[[Cmb_Rare]:[Cmb_Rare]],MATCH(ROUND(MIN(SUM(CZ$4,$O84/1000),SUM($O84,CZ$4/1000)),3),CMB[[Cmb_ID]:[Cmb_ID]],0))),CHOOSE(AC[[M]:[M]],2,1,1,SUM(AC[[AB]:[DB]])))),""))</f>
        <v/>
      </c>
      <c r="DA84" t="str">
        <f>IF(OR(DA$5="",$S84=""),"",IFERROR(SUM(PRODUCT(INDEX(CMB[[BA_0O]:[BA_2O]],MATCH(ROUND(MIN(SUM(DA$4,$O84/1000),SUM($O84,DA$4/1000)),3),CMB[[Cmb_ID]:[Cmb_ID]],0),SUM(N(DA$1),N($R84),1)),CHOOSE(AC[[M]:[M]],1,1,0,AC[[AB]:[AB]])),PRODUCT(INDEX(CMB[[BD_0O]:[BD_2O]],MATCH(ROUND(MIN(SUM(DA$4,$O84/1000),SUM($O84,DA$4/1000)),3),CMB[[Cmb_ID]:[Cmb_ID]],0),SUM(N(DA$1),N($R84),1)),CHOOSE(AC[[M]:[M]],1,0,1,AC[[DB]:[DB]])),PRODUCT(SUM(ROUND(AVERAGE(VALUE(DA$3),VALUE($P84)),0),CHOOSE(IF(OR(DA$1,$R84),4,INDEX(CMB[[Res_Rare]:[Res_Rare]],MATCH(ROUND(MIN(SUM(DA$4,$O84/1000),SUM($O84,DA$4/1000)),3),CMB[[Cmb_ID]:[Cmb_ID]],0))),-1,-1,0,0)),IF(OR(DA$1,$R84),4,INDEX(CMB[[Cmb_Rare]:[Cmb_Rare]],MATCH(ROUND(MIN(SUM(DA$4,$O84/1000),SUM($O84,DA$4/1000)),3),CMB[[Cmb_ID]:[Cmb_ID]],0))),CHOOSE(AC[[M]:[M]],2,1,1,SUM(AC[[AB]:[DB]])))),""))</f>
        <v/>
      </c>
      <c r="DB84" t="str">
        <f>IF(OR(DB$5="",$S84=""),"",IFERROR(SUM(PRODUCT(INDEX(CMB[[BA_0O]:[BA_2O]],MATCH(ROUND(MIN(SUM(DB$4,$O84/1000),SUM($O84,DB$4/1000)),3),CMB[[Cmb_ID]:[Cmb_ID]],0),SUM(N(DB$1),N($R84),1)),CHOOSE(AC[[M]:[M]],1,1,0,AC[[AB]:[AB]])),PRODUCT(INDEX(CMB[[BD_0O]:[BD_2O]],MATCH(ROUND(MIN(SUM(DB$4,$O84/1000),SUM($O84,DB$4/1000)),3),CMB[[Cmb_ID]:[Cmb_ID]],0),SUM(N(DB$1),N($R84),1)),CHOOSE(AC[[M]:[M]],1,0,1,AC[[DB]:[DB]])),PRODUCT(SUM(ROUND(AVERAGE(VALUE(DB$3),VALUE($P84)),0),CHOOSE(IF(OR(DB$1,$R84),4,INDEX(CMB[[Res_Rare]:[Res_Rare]],MATCH(ROUND(MIN(SUM(DB$4,$O84/1000),SUM($O84,DB$4/1000)),3),CMB[[Cmb_ID]:[Cmb_ID]],0))),-1,-1,0,0)),IF(OR(DB$1,$R84),4,INDEX(CMB[[Cmb_Rare]:[Cmb_Rare]],MATCH(ROUND(MIN(SUM(DB$4,$O84/1000),SUM($O84,DB$4/1000)),3),CMB[[Cmb_ID]:[Cmb_ID]],0))),CHOOSE(AC[[M]:[M]],2,1,1,SUM(AC[[AB]:[DB]])))),""))</f>
        <v/>
      </c>
      <c r="DC84" t="str">
        <f>IF(OR(DC$5="",$S84=""),"",IFERROR(SUM(PRODUCT(INDEX(CMB[[BA_0O]:[BA_2O]],MATCH(ROUND(MIN(SUM(DC$4,$O84/1000),SUM($O84,DC$4/1000)),3),CMB[[Cmb_ID]:[Cmb_ID]],0),SUM(N(DC$1),N($R84),1)),CHOOSE(AC[[M]:[M]],1,1,0,AC[[AB]:[AB]])),PRODUCT(INDEX(CMB[[BD_0O]:[BD_2O]],MATCH(ROUND(MIN(SUM(DC$4,$O84/1000),SUM($O84,DC$4/1000)),3),CMB[[Cmb_ID]:[Cmb_ID]],0),SUM(N(DC$1),N($R84),1)),CHOOSE(AC[[M]:[M]],1,0,1,AC[[DB]:[DB]])),PRODUCT(SUM(ROUND(AVERAGE(VALUE(DC$3),VALUE($P84)),0),CHOOSE(IF(OR(DC$1,$R84),4,INDEX(CMB[[Res_Rare]:[Res_Rare]],MATCH(ROUND(MIN(SUM(DC$4,$O84/1000),SUM($O84,DC$4/1000)),3),CMB[[Cmb_ID]:[Cmb_ID]],0))),-1,-1,0,0)),IF(OR(DC$1,$R84),4,INDEX(CMB[[Cmb_Rare]:[Cmb_Rare]],MATCH(ROUND(MIN(SUM(DC$4,$O84/1000),SUM($O84,DC$4/1000)),3),CMB[[Cmb_ID]:[Cmb_ID]],0))),CHOOSE(AC[[M]:[M]],2,1,1,SUM(AC[[AB]:[DB]])))),""))</f>
        <v/>
      </c>
      <c r="DD84" t="str">
        <f>IF(OR(DD$5="",$S84=""),"",IFERROR(SUM(PRODUCT(INDEX(CMB[[BA_0O]:[BA_2O]],MATCH(ROUND(MIN(SUM(DD$4,$O84/1000),SUM($O84,DD$4/1000)),3),CMB[[Cmb_ID]:[Cmb_ID]],0),SUM(N(DD$1),N($R84),1)),CHOOSE(AC[[M]:[M]],1,1,0,AC[[AB]:[AB]])),PRODUCT(INDEX(CMB[[BD_0O]:[BD_2O]],MATCH(ROUND(MIN(SUM(DD$4,$O84/1000),SUM($O84,DD$4/1000)),3),CMB[[Cmb_ID]:[Cmb_ID]],0),SUM(N(DD$1),N($R84),1)),CHOOSE(AC[[M]:[M]],1,0,1,AC[[DB]:[DB]])),PRODUCT(SUM(ROUND(AVERAGE(VALUE(DD$3),VALUE($P84)),0),CHOOSE(IF(OR(DD$1,$R84),4,INDEX(CMB[[Res_Rare]:[Res_Rare]],MATCH(ROUND(MIN(SUM(DD$4,$O84/1000),SUM($O84,DD$4/1000)),3),CMB[[Cmb_ID]:[Cmb_ID]],0))),-1,-1,0,0)),IF(OR(DD$1,$R84),4,INDEX(CMB[[Cmb_Rare]:[Cmb_Rare]],MATCH(ROUND(MIN(SUM(DD$4,$O84/1000),SUM($O84,DD$4/1000)),3),CMB[[Cmb_ID]:[Cmb_ID]],0))),CHOOSE(AC[[M]:[M]],2,1,1,SUM(AC[[AB]:[DB]])))),""))</f>
        <v/>
      </c>
      <c r="DE84" t="str">
        <f>IF(OR(DE$5="",$S84=""),"",IFERROR(SUM(PRODUCT(INDEX(CMB[[BA_0O]:[BA_2O]],MATCH(ROUND(MIN(SUM(DE$4,$O84/1000),SUM($O84,DE$4/1000)),3),CMB[[Cmb_ID]:[Cmb_ID]],0),SUM(N(DE$1),N($R84),1)),CHOOSE(AC[[M]:[M]],1,1,0,AC[[AB]:[AB]])),PRODUCT(INDEX(CMB[[BD_0O]:[BD_2O]],MATCH(ROUND(MIN(SUM(DE$4,$O84/1000),SUM($O84,DE$4/1000)),3),CMB[[Cmb_ID]:[Cmb_ID]],0),SUM(N(DE$1),N($R84),1)),CHOOSE(AC[[M]:[M]],1,0,1,AC[[DB]:[DB]])),PRODUCT(SUM(ROUND(AVERAGE(VALUE(DE$3),VALUE($P84)),0),CHOOSE(IF(OR(DE$1,$R84),4,INDEX(CMB[[Res_Rare]:[Res_Rare]],MATCH(ROUND(MIN(SUM(DE$4,$O84/1000),SUM($O84,DE$4/1000)),3),CMB[[Cmb_ID]:[Cmb_ID]],0))),-1,-1,0,0)),IF(OR(DE$1,$R84),4,INDEX(CMB[[Cmb_Rare]:[Cmb_Rare]],MATCH(ROUND(MIN(SUM(DE$4,$O84/1000),SUM($O84,DE$4/1000)),3),CMB[[Cmb_ID]:[Cmb_ID]],0))),CHOOSE(AC[[M]:[M]],2,1,1,SUM(AC[[AB]:[DB]])))),""))</f>
        <v/>
      </c>
      <c r="DF84" t="str">
        <f>IF(OR(DF$5="",$S84=""),"",IFERROR(SUM(PRODUCT(INDEX(CMB[[BA_0O]:[BA_2O]],MATCH(ROUND(MIN(SUM(DF$4,$O84/1000),SUM($O84,DF$4/1000)),3),CMB[[Cmb_ID]:[Cmb_ID]],0),SUM(N(DF$1),N($R84),1)),CHOOSE(AC[[M]:[M]],1,1,0,AC[[AB]:[AB]])),PRODUCT(INDEX(CMB[[BD_0O]:[BD_2O]],MATCH(ROUND(MIN(SUM(DF$4,$O84/1000),SUM($O84,DF$4/1000)),3),CMB[[Cmb_ID]:[Cmb_ID]],0),SUM(N(DF$1),N($R84),1)),CHOOSE(AC[[M]:[M]],1,0,1,AC[[DB]:[DB]])),PRODUCT(SUM(ROUND(AVERAGE(VALUE(DF$3),VALUE($P84)),0),CHOOSE(IF(OR(DF$1,$R84),4,INDEX(CMB[[Res_Rare]:[Res_Rare]],MATCH(ROUND(MIN(SUM(DF$4,$O84/1000),SUM($O84,DF$4/1000)),3),CMB[[Cmb_ID]:[Cmb_ID]],0))),-1,-1,0,0)),IF(OR(DF$1,$R84),4,INDEX(CMB[[Cmb_Rare]:[Cmb_Rare]],MATCH(ROUND(MIN(SUM(DF$4,$O84/1000),SUM($O84,DF$4/1000)),3),CMB[[Cmb_ID]:[Cmb_ID]],0))),CHOOSE(AC[[M]:[M]],2,1,1,SUM(AC[[AB]:[DB]])))),""))</f>
        <v/>
      </c>
      <c r="DG84" t="str">
        <f>IF(OR(DG$5="",$S84=""),"",IFERROR(SUM(PRODUCT(INDEX(CMB[[BA_0O]:[BA_2O]],MATCH(ROUND(MIN(SUM(DG$4,$O84/1000),SUM($O84,DG$4/1000)),3),CMB[[Cmb_ID]:[Cmb_ID]],0),SUM(N(DG$1),N($R84),1)),CHOOSE(AC[[M]:[M]],1,1,0,AC[[AB]:[AB]])),PRODUCT(INDEX(CMB[[BD_0O]:[BD_2O]],MATCH(ROUND(MIN(SUM(DG$4,$O84/1000),SUM($O84,DG$4/1000)),3),CMB[[Cmb_ID]:[Cmb_ID]],0),SUM(N(DG$1),N($R84),1)),CHOOSE(AC[[M]:[M]],1,0,1,AC[[DB]:[DB]])),PRODUCT(SUM(ROUND(AVERAGE(VALUE(DG$3),VALUE($P84)),0),CHOOSE(IF(OR(DG$1,$R84),4,INDEX(CMB[[Res_Rare]:[Res_Rare]],MATCH(ROUND(MIN(SUM(DG$4,$O84/1000),SUM($O84,DG$4/1000)),3),CMB[[Cmb_ID]:[Cmb_ID]],0))),-1,-1,0,0)),IF(OR(DG$1,$R84),4,INDEX(CMB[[Cmb_Rare]:[Cmb_Rare]],MATCH(ROUND(MIN(SUM(DG$4,$O84/1000),SUM($O84,DG$4/1000)),3),CMB[[Cmb_ID]:[Cmb_ID]],0))),CHOOSE(AC[[M]:[M]],2,1,1,SUM(AC[[AB]:[DB]])))),""))</f>
        <v/>
      </c>
      <c r="DH84" t="str">
        <f>IF(OR(DH$5="",$S84=""),"",IFERROR(SUM(PRODUCT(INDEX(CMB[[BA_0O]:[BA_2O]],MATCH(ROUND(MIN(SUM(DH$4,$O84/1000),SUM($O84,DH$4/1000)),3),CMB[[Cmb_ID]:[Cmb_ID]],0),SUM(N(DH$1),N($R84),1)),CHOOSE(AC[[M]:[M]],1,1,0,AC[[AB]:[AB]])),PRODUCT(INDEX(CMB[[BD_0O]:[BD_2O]],MATCH(ROUND(MIN(SUM(DH$4,$O84/1000),SUM($O84,DH$4/1000)),3),CMB[[Cmb_ID]:[Cmb_ID]],0),SUM(N(DH$1),N($R84),1)),CHOOSE(AC[[M]:[M]],1,0,1,AC[[DB]:[DB]])),PRODUCT(SUM(ROUND(AVERAGE(VALUE(DH$3),VALUE($P84)),0),CHOOSE(IF(OR(DH$1,$R84),4,INDEX(CMB[[Res_Rare]:[Res_Rare]],MATCH(ROUND(MIN(SUM(DH$4,$O84/1000),SUM($O84,DH$4/1000)),3),CMB[[Cmb_ID]:[Cmb_ID]],0))),-1,-1,0,0)),IF(OR(DH$1,$R84),4,INDEX(CMB[[Cmb_Rare]:[Cmb_Rare]],MATCH(ROUND(MIN(SUM(DH$4,$O84/1000),SUM($O84,DH$4/1000)),3),CMB[[Cmb_ID]:[Cmb_ID]],0))),CHOOSE(AC[[M]:[M]],2,1,1,SUM(AC[[AB]:[DB]])))),""))</f>
        <v/>
      </c>
      <c r="DI84" t="str">
        <f>IF(OR(DI$5="",$S84=""),"",IFERROR(SUM(PRODUCT(INDEX(CMB[[BA_0O]:[BA_2O]],MATCH(ROUND(MIN(SUM(DI$4,$O84/1000),SUM($O84,DI$4/1000)),3),CMB[[Cmb_ID]:[Cmb_ID]],0),SUM(N(DI$1),N($R84),1)),CHOOSE(AC[[M]:[M]],1,1,0,AC[[AB]:[AB]])),PRODUCT(INDEX(CMB[[BD_0O]:[BD_2O]],MATCH(ROUND(MIN(SUM(DI$4,$O84/1000),SUM($O84,DI$4/1000)),3),CMB[[Cmb_ID]:[Cmb_ID]],0),SUM(N(DI$1),N($R84),1)),CHOOSE(AC[[M]:[M]],1,0,1,AC[[DB]:[DB]])),PRODUCT(SUM(ROUND(AVERAGE(VALUE(DI$3),VALUE($P84)),0),CHOOSE(IF(OR(DI$1,$R84),4,INDEX(CMB[[Res_Rare]:[Res_Rare]],MATCH(ROUND(MIN(SUM(DI$4,$O84/1000),SUM($O84,DI$4/1000)),3),CMB[[Cmb_ID]:[Cmb_ID]],0))),-1,-1,0,0)),IF(OR(DI$1,$R84),4,INDEX(CMB[[Cmb_Rare]:[Cmb_Rare]],MATCH(ROUND(MIN(SUM(DI$4,$O84/1000),SUM($O84,DI$4/1000)),3),CMB[[Cmb_ID]:[Cmb_ID]],0))),CHOOSE(AC[[M]:[M]],2,1,1,SUM(AC[[AB]:[DB]])))),""))</f>
        <v/>
      </c>
      <c r="DJ84" t="str">
        <f>IF(OR(DJ$5="",$S84=""),"",IFERROR(SUM(PRODUCT(INDEX(CMB[[BA_0O]:[BA_2O]],MATCH(ROUND(MIN(SUM(DJ$4,$O84/1000),SUM($O84,DJ$4/1000)),3),CMB[[Cmb_ID]:[Cmb_ID]],0),SUM(N(DJ$1),N($R84),1)),CHOOSE(AC[[M]:[M]],1,1,0,AC[[AB]:[AB]])),PRODUCT(INDEX(CMB[[BD_0O]:[BD_2O]],MATCH(ROUND(MIN(SUM(DJ$4,$O84/1000),SUM($O84,DJ$4/1000)),3),CMB[[Cmb_ID]:[Cmb_ID]],0),SUM(N(DJ$1),N($R84),1)),CHOOSE(AC[[M]:[M]],1,0,1,AC[[DB]:[DB]])),PRODUCT(SUM(ROUND(AVERAGE(VALUE(DJ$3),VALUE($P84)),0),CHOOSE(IF(OR(DJ$1,$R84),4,INDEX(CMB[[Res_Rare]:[Res_Rare]],MATCH(ROUND(MIN(SUM(DJ$4,$O84/1000),SUM($O84,DJ$4/1000)),3),CMB[[Cmb_ID]:[Cmb_ID]],0))),-1,-1,0,0)),IF(OR(DJ$1,$R84),4,INDEX(CMB[[Cmb_Rare]:[Cmb_Rare]],MATCH(ROUND(MIN(SUM(DJ$4,$O84/1000),SUM($O84,DJ$4/1000)),3),CMB[[Cmb_ID]:[Cmb_ID]],0))),CHOOSE(AC[[M]:[M]],2,1,1,SUM(AC[[AB]:[DB]])))),""))</f>
        <v/>
      </c>
      <c r="DK84" t="str">
        <f>IF(OR(DK$5="",$S84=""),"",IFERROR(SUM(PRODUCT(INDEX(CMB[[BA_0O]:[BA_2O]],MATCH(ROUND(MIN(SUM(DK$4,$O84/1000),SUM($O84,DK$4/1000)),3),CMB[[Cmb_ID]:[Cmb_ID]],0),SUM(N(DK$1),N($R84),1)),CHOOSE(AC[[M]:[M]],1,1,0,AC[[AB]:[AB]])),PRODUCT(INDEX(CMB[[BD_0O]:[BD_2O]],MATCH(ROUND(MIN(SUM(DK$4,$O84/1000),SUM($O84,DK$4/1000)),3),CMB[[Cmb_ID]:[Cmb_ID]],0),SUM(N(DK$1),N($R84),1)),CHOOSE(AC[[M]:[M]],1,0,1,AC[[DB]:[DB]])),PRODUCT(SUM(ROUND(AVERAGE(VALUE(DK$3),VALUE($P84)),0),CHOOSE(IF(OR(DK$1,$R84),4,INDEX(CMB[[Res_Rare]:[Res_Rare]],MATCH(ROUND(MIN(SUM(DK$4,$O84/1000),SUM($O84,DK$4/1000)),3),CMB[[Cmb_ID]:[Cmb_ID]],0))),-1,-1,0,0)),IF(OR(DK$1,$R84),4,INDEX(CMB[[Cmb_Rare]:[Cmb_Rare]],MATCH(ROUND(MIN(SUM(DK$4,$O84/1000),SUM($O84,DK$4/1000)),3),CMB[[Cmb_ID]:[Cmb_ID]],0))),CHOOSE(AC[[M]:[M]],2,1,1,SUM(AC[[AB]:[DB]])))),""))</f>
        <v/>
      </c>
      <c r="DL84" t="str">
        <f>IF(OR(DL$5="",$S84=""),"",IFERROR(SUM(PRODUCT(INDEX(CMB[[BA_0O]:[BA_2O]],MATCH(ROUND(MIN(SUM(DL$4,$O84/1000),SUM($O84,DL$4/1000)),3),CMB[[Cmb_ID]:[Cmb_ID]],0),SUM(N(DL$1),N($R84),1)),CHOOSE(AC[[M]:[M]],1,1,0,AC[[AB]:[AB]])),PRODUCT(INDEX(CMB[[BD_0O]:[BD_2O]],MATCH(ROUND(MIN(SUM(DL$4,$O84/1000),SUM($O84,DL$4/1000)),3),CMB[[Cmb_ID]:[Cmb_ID]],0),SUM(N(DL$1),N($R84),1)),CHOOSE(AC[[M]:[M]],1,0,1,AC[[DB]:[DB]])),PRODUCT(SUM(ROUND(AVERAGE(VALUE(DL$3),VALUE($P84)),0),CHOOSE(IF(OR(DL$1,$R84),4,INDEX(CMB[[Res_Rare]:[Res_Rare]],MATCH(ROUND(MIN(SUM(DL$4,$O84/1000),SUM($O84,DL$4/1000)),3),CMB[[Cmb_ID]:[Cmb_ID]],0))),-1,-1,0,0)),IF(OR(DL$1,$R84),4,INDEX(CMB[[Cmb_Rare]:[Cmb_Rare]],MATCH(ROUND(MIN(SUM(DL$4,$O84/1000),SUM($O84,DL$4/1000)),3),CMB[[Cmb_ID]:[Cmb_ID]],0))),CHOOSE(AC[[M]:[M]],2,1,1,SUM(AC[[AB]:[DB]])))),""))</f>
        <v/>
      </c>
      <c r="DM84" t="str">
        <f>IF(OR(DM$5="",$S84=""),"",IFERROR(SUM(PRODUCT(INDEX(CMB[[BA_0O]:[BA_2O]],MATCH(ROUND(MIN(SUM(DM$4,$O84/1000),SUM($O84,DM$4/1000)),3),CMB[[Cmb_ID]:[Cmb_ID]],0),SUM(N(DM$1),N($R84),1)),CHOOSE(AC[[M]:[M]],1,1,0,AC[[AB]:[AB]])),PRODUCT(INDEX(CMB[[BD_0O]:[BD_2O]],MATCH(ROUND(MIN(SUM(DM$4,$O84/1000),SUM($O84,DM$4/1000)),3),CMB[[Cmb_ID]:[Cmb_ID]],0),SUM(N(DM$1),N($R84),1)),CHOOSE(AC[[M]:[M]],1,0,1,AC[[DB]:[DB]])),PRODUCT(SUM(ROUND(AVERAGE(VALUE(DM$3),VALUE($P84)),0),CHOOSE(IF(OR(DM$1,$R84),4,INDEX(CMB[[Res_Rare]:[Res_Rare]],MATCH(ROUND(MIN(SUM(DM$4,$O84/1000),SUM($O84,DM$4/1000)),3),CMB[[Cmb_ID]:[Cmb_ID]],0))),-1,-1,0,0)),IF(OR(DM$1,$R84),4,INDEX(CMB[[Cmb_Rare]:[Cmb_Rare]],MATCH(ROUND(MIN(SUM(DM$4,$O84/1000),SUM($O84,DM$4/1000)),3),CMB[[Cmb_ID]:[Cmb_ID]],0))),CHOOSE(AC[[M]:[M]],2,1,1,SUM(AC[[AB]:[DB]])))),""))</f>
        <v/>
      </c>
      <c r="DN84" t="str">
        <f>IF(OR(DN$5="",$S84=""),"",IFERROR(SUM(PRODUCT(INDEX(CMB[[BA_0O]:[BA_2O]],MATCH(ROUND(MIN(SUM(DN$4,$O84/1000),SUM($O84,DN$4/1000)),3),CMB[[Cmb_ID]:[Cmb_ID]],0),SUM(N(DN$1),N($R84),1)),CHOOSE(AC[[M]:[M]],1,1,0,AC[[AB]:[AB]])),PRODUCT(INDEX(CMB[[BD_0O]:[BD_2O]],MATCH(ROUND(MIN(SUM(DN$4,$O84/1000),SUM($O84,DN$4/1000)),3),CMB[[Cmb_ID]:[Cmb_ID]],0),SUM(N(DN$1),N($R84),1)),CHOOSE(AC[[M]:[M]],1,0,1,AC[[DB]:[DB]])),PRODUCT(SUM(ROUND(AVERAGE(VALUE(DN$3),VALUE($P84)),0),CHOOSE(IF(OR(DN$1,$R84),4,INDEX(CMB[[Res_Rare]:[Res_Rare]],MATCH(ROUND(MIN(SUM(DN$4,$O84/1000),SUM($O84,DN$4/1000)),3),CMB[[Cmb_ID]:[Cmb_ID]],0))),-1,-1,0,0)),IF(OR(DN$1,$R84),4,INDEX(CMB[[Cmb_Rare]:[Cmb_Rare]],MATCH(ROUND(MIN(SUM(DN$4,$O84/1000),SUM($O84,DN$4/1000)),3),CMB[[Cmb_ID]:[Cmb_ID]],0))),CHOOSE(AC[[M]:[M]],2,1,1,SUM(AC[[AB]:[DB]])))),""))</f>
        <v/>
      </c>
      <c r="DO84" t="str">
        <f>IF(OR(DO$5="",$S84=""),"",IFERROR(SUM(PRODUCT(INDEX(CMB[[BA_0O]:[BA_2O]],MATCH(ROUND(MIN(SUM(DO$4,$O84/1000),SUM($O84,DO$4/1000)),3),CMB[[Cmb_ID]:[Cmb_ID]],0),SUM(N(DO$1),N($R84),1)),CHOOSE(AC[[M]:[M]],1,1,0,AC[[AB]:[AB]])),PRODUCT(INDEX(CMB[[BD_0O]:[BD_2O]],MATCH(ROUND(MIN(SUM(DO$4,$O84/1000),SUM($O84,DO$4/1000)),3),CMB[[Cmb_ID]:[Cmb_ID]],0),SUM(N(DO$1),N($R84),1)),CHOOSE(AC[[M]:[M]],1,0,1,AC[[DB]:[DB]])),PRODUCT(SUM(ROUND(AVERAGE(VALUE(DO$3),VALUE($P84)),0),CHOOSE(IF(OR(DO$1,$R84),4,INDEX(CMB[[Res_Rare]:[Res_Rare]],MATCH(ROUND(MIN(SUM(DO$4,$O84/1000),SUM($O84,DO$4/1000)),3),CMB[[Cmb_ID]:[Cmb_ID]],0))),-1,-1,0,0)),IF(OR(DO$1,$R84),4,INDEX(CMB[[Cmb_Rare]:[Cmb_Rare]],MATCH(ROUND(MIN(SUM(DO$4,$O84/1000),SUM($O84,DO$4/1000)),3),CMB[[Cmb_ID]:[Cmb_ID]],0))),CHOOSE(AC[[M]:[M]],2,1,1,SUM(AC[[AB]:[DB]])))),""))</f>
        <v/>
      </c>
      <c r="DP84" t="str">
        <f>IF(OR(DP$5="",$S84=""),"",IFERROR(SUM(PRODUCT(INDEX(CMB[[BA_0O]:[BA_2O]],MATCH(ROUND(MIN(SUM(DP$4,$O84/1000),SUM($O84,DP$4/1000)),3),CMB[[Cmb_ID]:[Cmb_ID]],0),SUM(N(DP$1),N($R84),1)),CHOOSE(AC[[M]:[M]],1,1,0,AC[[AB]:[AB]])),PRODUCT(INDEX(CMB[[BD_0O]:[BD_2O]],MATCH(ROUND(MIN(SUM(DP$4,$O84/1000),SUM($O84,DP$4/1000)),3),CMB[[Cmb_ID]:[Cmb_ID]],0),SUM(N(DP$1),N($R84),1)),CHOOSE(AC[[M]:[M]],1,0,1,AC[[DB]:[DB]])),PRODUCT(SUM(ROUND(AVERAGE(VALUE(DP$3),VALUE($P84)),0),CHOOSE(IF(OR(DP$1,$R84),4,INDEX(CMB[[Res_Rare]:[Res_Rare]],MATCH(ROUND(MIN(SUM(DP$4,$O84/1000),SUM($O84,DP$4/1000)),3),CMB[[Cmb_ID]:[Cmb_ID]],0))),-1,-1,0,0)),IF(OR(DP$1,$R84),4,INDEX(CMB[[Cmb_Rare]:[Cmb_Rare]],MATCH(ROUND(MIN(SUM(DP$4,$O84/1000),SUM($O84,DP$4/1000)),3),CMB[[Cmb_ID]:[Cmb_ID]],0))),CHOOSE(AC[[M]:[M]],2,1,1,SUM(AC[[AB]:[DB]])))),""))</f>
        <v/>
      </c>
      <c r="DQ84" t="str">
        <f>IF(OR(DQ$5="",$S84=""),"",IFERROR(SUM(PRODUCT(INDEX(CMB[[BA_0O]:[BA_2O]],MATCH(ROUND(MIN(SUM(DQ$4,$O84/1000),SUM($O84,DQ$4/1000)),3),CMB[[Cmb_ID]:[Cmb_ID]],0),SUM(N(DQ$1),N($R84),1)),CHOOSE(AC[[M]:[M]],1,1,0,AC[[AB]:[AB]])),PRODUCT(INDEX(CMB[[BD_0O]:[BD_2O]],MATCH(ROUND(MIN(SUM(DQ$4,$O84/1000),SUM($O84,DQ$4/1000)),3),CMB[[Cmb_ID]:[Cmb_ID]],0),SUM(N(DQ$1),N($R84),1)),CHOOSE(AC[[M]:[M]],1,0,1,AC[[DB]:[DB]])),PRODUCT(SUM(ROUND(AVERAGE(VALUE(DQ$3),VALUE($P84)),0),CHOOSE(IF(OR(DQ$1,$R84),4,INDEX(CMB[[Res_Rare]:[Res_Rare]],MATCH(ROUND(MIN(SUM(DQ$4,$O84/1000),SUM($O84,DQ$4/1000)),3),CMB[[Cmb_ID]:[Cmb_ID]],0))),-1,-1,0,0)),IF(OR(DQ$1,$R84),4,INDEX(CMB[[Cmb_Rare]:[Cmb_Rare]],MATCH(ROUND(MIN(SUM(DQ$4,$O84/1000),SUM($O84,DQ$4/1000)),3),CMB[[Cmb_ID]:[Cmb_ID]],0))),CHOOSE(AC[[M]:[M]],2,1,1,SUM(AC[[AB]:[DB]])))),""))</f>
        <v/>
      </c>
      <c r="DR84" t="str">
        <f>IF(OR(DR$5="",$S84=""),"",IFERROR(SUM(PRODUCT(INDEX(CMB[[BA_0O]:[BA_2O]],MATCH(ROUND(MIN(SUM(DR$4,$O84/1000),SUM($O84,DR$4/1000)),3),CMB[[Cmb_ID]:[Cmb_ID]],0),SUM(N(DR$1),N($R84),1)),CHOOSE(AC[[M]:[M]],1,1,0,AC[[AB]:[AB]])),PRODUCT(INDEX(CMB[[BD_0O]:[BD_2O]],MATCH(ROUND(MIN(SUM(DR$4,$O84/1000),SUM($O84,DR$4/1000)),3),CMB[[Cmb_ID]:[Cmb_ID]],0),SUM(N(DR$1),N($R84),1)),CHOOSE(AC[[M]:[M]],1,0,1,AC[[DB]:[DB]])),PRODUCT(SUM(ROUND(AVERAGE(VALUE(DR$3),VALUE($P84)),0),CHOOSE(IF(OR(DR$1,$R84),4,INDEX(CMB[[Res_Rare]:[Res_Rare]],MATCH(ROUND(MIN(SUM(DR$4,$O84/1000),SUM($O84,DR$4/1000)),3),CMB[[Cmb_ID]:[Cmb_ID]],0))),-1,-1,0,0)),IF(OR(DR$1,$R84),4,INDEX(CMB[[Cmb_Rare]:[Cmb_Rare]],MATCH(ROUND(MIN(SUM(DR$4,$O84/1000),SUM($O84,DR$4/1000)),3),CMB[[Cmb_ID]:[Cmb_ID]],0))),CHOOSE(AC[[M]:[M]],2,1,1,SUM(AC[[AB]:[DB]])))),""))</f>
        <v/>
      </c>
      <c r="DS84" t="str">
        <f>IF(OR(DS$5="",$S84=""),"",IFERROR(SUM(PRODUCT(INDEX(CMB[[BA_0O]:[BA_2O]],MATCH(ROUND(MIN(SUM(DS$4,$O84/1000),SUM($O84,DS$4/1000)),3),CMB[[Cmb_ID]:[Cmb_ID]],0),SUM(N(DS$1),N($R84),1)),CHOOSE(AC[[M]:[M]],1,1,0,AC[[AB]:[AB]])),PRODUCT(INDEX(CMB[[BD_0O]:[BD_2O]],MATCH(ROUND(MIN(SUM(DS$4,$O84/1000),SUM($O84,DS$4/1000)),3),CMB[[Cmb_ID]:[Cmb_ID]],0),SUM(N(DS$1),N($R84),1)),CHOOSE(AC[[M]:[M]],1,0,1,AC[[DB]:[DB]])),PRODUCT(SUM(ROUND(AVERAGE(VALUE(DS$3),VALUE($P84)),0),CHOOSE(IF(OR(DS$1,$R84),4,INDEX(CMB[[Res_Rare]:[Res_Rare]],MATCH(ROUND(MIN(SUM(DS$4,$O84/1000),SUM($O84,DS$4/1000)),3),CMB[[Cmb_ID]:[Cmb_ID]],0))),-1,-1,0,0)),IF(OR(DS$1,$R84),4,INDEX(CMB[[Cmb_Rare]:[Cmb_Rare]],MATCH(ROUND(MIN(SUM(DS$4,$O84/1000),SUM($O84,DS$4/1000)),3),CMB[[Cmb_ID]:[Cmb_ID]],0))),CHOOSE(AC[[M]:[M]],2,1,1,SUM(AC[[AB]:[DB]])))),""))</f>
        <v/>
      </c>
      <c r="DT84" t="str">
        <f>IF(OR(DT$5="",$S84=""),"",IFERROR(SUM(PRODUCT(INDEX(CMB[[BA_0O]:[BA_2O]],MATCH(ROUND(MIN(SUM(DT$4,$O84/1000),SUM($O84,DT$4/1000)),3),CMB[[Cmb_ID]:[Cmb_ID]],0),SUM(N(DT$1),N($R84),1)),CHOOSE(AC[[M]:[M]],1,1,0,AC[[AB]:[AB]])),PRODUCT(INDEX(CMB[[BD_0O]:[BD_2O]],MATCH(ROUND(MIN(SUM(DT$4,$O84/1000),SUM($O84,DT$4/1000)),3),CMB[[Cmb_ID]:[Cmb_ID]],0),SUM(N(DT$1),N($R84),1)),CHOOSE(AC[[M]:[M]],1,0,1,AC[[DB]:[DB]])),PRODUCT(SUM(ROUND(AVERAGE(VALUE(DT$3),VALUE($P84)),0),CHOOSE(IF(OR(DT$1,$R84),4,INDEX(CMB[[Res_Rare]:[Res_Rare]],MATCH(ROUND(MIN(SUM(DT$4,$O84/1000),SUM($O84,DT$4/1000)),3),CMB[[Cmb_ID]:[Cmb_ID]],0))),-1,-1,0,0)),IF(OR(DT$1,$R84),4,INDEX(CMB[[Cmb_Rare]:[Cmb_Rare]],MATCH(ROUND(MIN(SUM(DT$4,$O84/1000),SUM($O84,DT$4/1000)),3),CMB[[Cmb_ID]:[Cmb_ID]],0))),CHOOSE(AC[[M]:[M]],2,1,1,SUM(AC[[AB]:[DB]])))),""))</f>
        <v/>
      </c>
      <c r="DU84" t="str">
        <f>IF(OR(DU$5="",$S84=""),"",IFERROR(SUM(PRODUCT(INDEX(CMB[[BA_0O]:[BA_2O]],MATCH(ROUND(MIN(SUM(DU$4,$O84/1000),SUM($O84,DU$4/1000)),3),CMB[[Cmb_ID]:[Cmb_ID]],0),SUM(N(DU$1),N($R84),1)),CHOOSE(AC[[M]:[M]],1,1,0,AC[[AB]:[AB]])),PRODUCT(INDEX(CMB[[BD_0O]:[BD_2O]],MATCH(ROUND(MIN(SUM(DU$4,$O84/1000),SUM($O84,DU$4/1000)),3),CMB[[Cmb_ID]:[Cmb_ID]],0),SUM(N(DU$1),N($R84),1)),CHOOSE(AC[[M]:[M]],1,0,1,AC[[DB]:[DB]])),PRODUCT(SUM(ROUND(AVERAGE(VALUE(DU$3),VALUE($P84)),0),CHOOSE(IF(OR(DU$1,$R84),4,INDEX(CMB[[Res_Rare]:[Res_Rare]],MATCH(ROUND(MIN(SUM(DU$4,$O84/1000),SUM($O84,DU$4/1000)),3),CMB[[Cmb_ID]:[Cmb_ID]],0))),-1,-1,0,0)),IF(OR(DU$1,$R84),4,INDEX(CMB[[Cmb_Rare]:[Cmb_Rare]],MATCH(ROUND(MIN(SUM(DU$4,$O84/1000),SUM($O84,DU$4/1000)),3),CMB[[Cmb_ID]:[Cmb_ID]],0))),CHOOSE(AC[[M]:[M]],2,1,1,SUM(AC[[AB]:[DB]])))),""))</f>
        <v/>
      </c>
      <c r="DV84" t="str">
        <f>IF(OR(DV$5="",$S84=""),"",IFERROR(SUM(PRODUCT(INDEX(CMB[[BA_0O]:[BA_2O]],MATCH(ROUND(MIN(SUM(DV$4,$O84/1000),SUM($O84,DV$4/1000)),3),CMB[[Cmb_ID]:[Cmb_ID]],0),SUM(N(DV$1),N($R84),1)),CHOOSE(AC[[M]:[M]],1,1,0,AC[[AB]:[AB]])),PRODUCT(INDEX(CMB[[BD_0O]:[BD_2O]],MATCH(ROUND(MIN(SUM(DV$4,$O84/1000),SUM($O84,DV$4/1000)),3),CMB[[Cmb_ID]:[Cmb_ID]],0),SUM(N(DV$1),N($R84),1)),CHOOSE(AC[[M]:[M]],1,0,1,AC[[DB]:[DB]])),PRODUCT(SUM(ROUND(AVERAGE(VALUE(DV$3),VALUE($P84)),0),CHOOSE(IF(OR(DV$1,$R84),4,INDEX(CMB[[Res_Rare]:[Res_Rare]],MATCH(ROUND(MIN(SUM(DV$4,$O84/1000),SUM($O84,DV$4/1000)),3),CMB[[Cmb_ID]:[Cmb_ID]],0))),-1,-1,0,0)),IF(OR(DV$1,$R84),4,INDEX(CMB[[Cmb_Rare]:[Cmb_Rare]],MATCH(ROUND(MIN(SUM(DV$4,$O84/1000),SUM($O84,DV$4/1000)),3),CMB[[Cmb_ID]:[Cmb_ID]],0))),CHOOSE(AC[[M]:[M]],2,1,1,SUM(AC[[AB]:[DB]])))),""))</f>
        <v/>
      </c>
      <c r="DW84" t="str">
        <f>IF(OR(DW$5="",$S84=""),"",IFERROR(SUM(PRODUCT(INDEX(CMB[[BA_0O]:[BA_2O]],MATCH(ROUND(MIN(SUM(DW$4,$O84/1000),SUM($O84,DW$4/1000)),3),CMB[[Cmb_ID]:[Cmb_ID]],0),SUM(N(DW$1),N($R84),1)),CHOOSE(AC[[M]:[M]],1,1,0,AC[[AB]:[AB]])),PRODUCT(INDEX(CMB[[BD_0O]:[BD_2O]],MATCH(ROUND(MIN(SUM(DW$4,$O84/1000),SUM($O84,DW$4/1000)),3),CMB[[Cmb_ID]:[Cmb_ID]],0),SUM(N(DW$1),N($R84),1)),CHOOSE(AC[[M]:[M]],1,0,1,AC[[DB]:[DB]])),PRODUCT(SUM(ROUND(AVERAGE(VALUE(DW$3),VALUE($P84)),0),CHOOSE(IF(OR(DW$1,$R84),4,INDEX(CMB[[Res_Rare]:[Res_Rare]],MATCH(ROUND(MIN(SUM(DW$4,$O84/1000),SUM($O84,DW$4/1000)),3),CMB[[Cmb_ID]:[Cmb_ID]],0))),-1,-1,0,0)),IF(OR(DW$1,$R84),4,INDEX(CMB[[Cmb_Rare]:[Cmb_Rare]],MATCH(ROUND(MIN(SUM(DW$4,$O84/1000),SUM($O84,DW$4/1000)),3),CMB[[Cmb_ID]:[Cmb_ID]],0))),CHOOSE(AC[[M]:[M]],2,1,1,SUM(AC[[AB]:[DB]])))),""))</f>
        <v/>
      </c>
      <c r="DX84" t="str">
        <f>IF(OR(DX$5="",$S84=""),"",IFERROR(SUM(PRODUCT(INDEX(CMB[[BA_0O]:[BA_2O]],MATCH(ROUND(MIN(SUM(DX$4,$O84/1000),SUM($O84,DX$4/1000)),3),CMB[[Cmb_ID]:[Cmb_ID]],0),SUM(N(DX$1),N($R84),1)),CHOOSE(AC[[M]:[M]],1,1,0,AC[[AB]:[AB]])),PRODUCT(INDEX(CMB[[BD_0O]:[BD_2O]],MATCH(ROUND(MIN(SUM(DX$4,$O84/1000),SUM($O84,DX$4/1000)),3),CMB[[Cmb_ID]:[Cmb_ID]],0),SUM(N(DX$1),N($R84),1)),CHOOSE(AC[[M]:[M]],1,0,1,AC[[DB]:[DB]])),PRODUCT(SUM(ROUND(AVERAGE(VALUE(DX$3),VALUE($P84)),0),CHOOSE(IF(OR(DX$1,$R84),4,INDEX(CMB[[Res_Rare]:[Res_Rare]],MATCH(ROUND(MIN(SUM(DX$4,$O84/1000),SUM($O84,DX$4/1000)),3),CMB[[Cmb_ID]:[Cmb_ID]],0))),-1,-1,0,0)),IF(OR(DX$1,$R84),4,INDEX(CMB[[Cmb_Rare]:[Cmb_Rare]],MATCH(ROUND(MIN(SUM(DX$4,$O84/1000),SUM($O84,DX$4/1000)),3),CMB[[Cmb_ID]:[Cmb_ID]],0))),CHOOSE(AC[[M]:[M]],2,1,1,SUM(AC[[AB]:[DB]])))),""))</f>
        <v/>
      </c>
      <c r="DY84" t="str">
        <f>IF(OR(DY$5="",$S84=""),"",IFERROR(SUM(PRODUCT(INDEX(CMB[[BA_0O]:[BA_2O]],MATCH(ROUND(MIN(SUM(DY$4,$O84/1000),SUM($O84,DY$4/1000)),3),CMB[[Cmb_ID]:[Cmb_ID]],0),SUM(N(DY$1),N($R84),1)),CHOOSE(AC[[M]:[M]],1,1,0,AC[[AB]:[AB]])),PRODUCT(INDEX(CMB[[BD_0O]:[BD_2O]],MATCH(ROUND(MIN(SUM(DY$4,$O84/1000),SUM($O84,DY$4/1000)),3),CMB[[Cmb_ID]:[Cmb_ID]],0),SUM(N(DY$1),N($R84),1)),CHOOSE(AC[[M]:[M]],1,0,1,AC[[DB]:[DB]])),PRODUCT(SUM(ROUND(AVERAGE(VALUE(DY$3),VALUE($P84)),0),CHOOSE(IF(OR(DY$1,$R84),4,INDEX(CMB[[Res_Rare]:[Res_Rare]],MATCH(ROUND(MIN(SUM(DY$4,$O84/1000),SUM($O84,DY$4/1000)),3),CMB[[Cmb_ID]:[Cmb_ID]],0))),-1,-1,0,0)),IF(OR(DY$1,$R84),4,INDEX(CMB[[Cmb_Rare]:[Cmb_Rare]],MATCH(ROUND(MIN(SUM(DY$4,$O84/1000),SUM($O84,DY$4/1000)),3),CMB[[Cmb_ID]:[Cmb_ID]],0))),CHOOSE(AC[[M]:[M]],2,1,1,SUM(AC[[AB]:[DB]])))),""))</f>
        <v/>
      </c>
      <c r="DZ84" t="str">
        <f>IF(OR(DZ$5="",$S84=""),"",IFERROR(SUM(PRODUCT(INDEX(CMB[[BA_0O]:[BA_2O]],MATCH(ROUND(MIN(SUM(DZ$4,$O84/1000),SUM($O84,DZ$4/1000)),3),CMB[[Cmb_ID]:[Cmb_ID]],0),SUM(N(DZ$1),N($R84),1)),CHOOSE(AC[[M]:[M]],1,1,0,AC[[AB]:[AB]])),PRODUCT(INDEX(CMB[[BD_0O]:[BD_2O]],MATCH(ROUND(MIN(SUM(DZ$4,$O84/1000),SUM($O84,DZ$4/1000)),3),CMB[[Cmb_ID]:[Cmb_ID]],0),SUM(N(DZ$1),N($R84),1)),CHOOSE(AC[[M]:[M]],1,0,1,AC[[DB]:[DB]])),PRODUCT(SUM(ROUND(AVERAGE(VALUE(DZ$3),VALUE($P84)),0),CHOOSE(IF(OR(DZ$1,$R84),4,INDEX(CMB[[Res_Rare]:[Res_Rare]],MATCH(ROUND(MIN(SUM(DZ$4,$O84/1000),SUM($O84,DZ$4/1000)),3),CMB[[Cmb_ID]:[Cmb_ID]],0))),-1,-1,0,0)),IF(OR(DZ$1,$R84),4,INDEX(CMB[[Cmb_Rare]:[Cmb_Rare]],MATCH(ROUND(MIN(SUM(DZ$4,$O84/1000),SUM($O84,DZ$4/1000)),3),CMB[[Cmb_ID]:[Cmb_ID]],0))),CHOOSE(AC[[M]:[M]],2,1,1,SUM(AC[[AB]:[DB]])))),""))</f>
        <v/>
      </c>
      <c r="EA84" t="str">
        <f>IF(OR(EA$5="",$S84=""),"",IFERROR(SUM(PRODUCT(INDEX(CMB[[BA_0O]:[BA_2O]],MATCH(ROUND(MIN(SUM(EA$4,$O84/1000),SUM($O84,EA$4/1000)),3),CMB[[Cmb_ID]:[Cmb_ID]],0),SUM(N(EA$1),N($R84),1)),CHOOSE(AC[[M]:[M]],1,1,0,AC[[AB]:[AB]])),PRODUCT(INDEX(CMB[[BD_0O]:[BD_2O]],MATCH(ROUND(MIN(SUM(EA$4,$O84/1000),SUM($O84,EA$4/1000)),3),CMB[[Cmb_ID]:[Cmb_ID]],0),SUM(N(EA$1),N($R84),1)),CHOOSE(AC[[M]:[M]],1,0,1,AC[[DB]:[DB]])),PRODUCT(SUM(ROUND(AVERAGE(VALUE(EA$3),VALUE($P84)),0),CHOOSE(IF(OR(EA$1,$R84),4,INDEX(CMB[[Res_Rare]:[Res_Rare]],MATCH(ROUND(MIN(SUM(EA$4,$O84/1000),SUM($O84,EA$4/1000)),3),CMB[[Cmb_ID]:[Cmb_ID]],0))),-1,-1,0,0)),IF(OR(EA$1,$R84),4,INDEX(CMB[[Cmb_Rare]:[Cmb_Rare]],MATCH(ROUND(MIN(SUM(EA$4,$O84/1000),SUM($O84,EA$4/1000)),3),CMB[[Cmb_ID]:[Cmb_ID]],0))),CHOOSE(AC[[M]:[M]],2,1,1,SUM(AC[[AB]:[DB]])))),""))</f>
        <v/>
      </c>
      <c r="EB84" t="str">
        <f>IF(OR(EB$5="",$S84=""),"",IFERROR(SUM(PRODUCT(INDEX(CMB[[BA_0O]:[BA_2O]],MATCH(ROUND(MIN(SUM(EB$4,$O84/1000),SUM($O84,EB$4/1000)),3),CMB[[Cmb_ID]:[Cmb_ID]],0),SUM(N(EB$1),N($R84),1)),CHOOSE(AC[[M]:[M]],1,1,0,AC[[AB]:[AB]])),PRODUCT(INDEX(CMB[[BD_0O]:[BD_2O]],MATCH(ROUND(MIN(SUM(EB$4,$O84/1000),SUM($O84,EB$4/1000)),3),CMB[[Cmb_ID]:[Cmb_ID]],0),SUM(N(EB$1),N($R84),1)),CHOOSE(AC[[M]:[M]],1,0,1,AC[[DB]:[DB]])),PRODUCT(SUM(ROUND(AVERAGE(VALUE(EB$3),VALUE($P84)),0),CHOOSE(IF(OR(EB$1,$R84),4,INDEX(CMB[[Res_Rare]:[Res_Rare]],MATCH(ROUND(MIN(SUM(EB$4,$O84/1000),SUM($O84,EB$4/1000)),3),CMB[[Cmb_ID]:[Cmb_ID]],0))),-1,-1,0,0)),IF(OR(EB$1,$R84),4,INDEX(CMB[[Cmb_Rare]:[Cmb_Rare]],MATCH(ROUND(MIN(SUM(EB$4,$O84/1000),SUM($O84,EB$4/1000)),3),CMB[[Cmb_ID]:[Cmb_ID]],0))),CHOOSE(AC[[M]:[M]],2,1,1,SUM(AC[[AB]:[DB]])))),""))</f>
        <v/>
      </c>
      <c r="EC84" t="str">
        <f>IF(OR(EC$5="",$S84=""),"",IFERROR(SUM(PRODUCT(INDEX(CMB[[BA_0O]:[BA_2O]],MATCH(ROUND(MIN(SUM(EC$4,$O84/1000),SUM($O84,EC$4/1000)),3),CMB[[Cmb_ID]:[Cmb_ID]],0),SUM(N(EC$1),N($R84),1)),CHOOSE(AC[[M]:[M]],1,1,0,AC[[AB]:[AB]])),PRODUCT(INDEX(CMB[[BD_0O]:[BD_2O]],MATCH(ROUND(MIN(SUM(EC$4,$O84/1000),SUM($O84,EC$4/1000)),3),CMB[[Cmb_ID]:[Cmb_ID]],0),SUM(N(EC$1),N($R84),1)),CHOOSE(AC[[M]:[M]],1,0,1,AC[[DB]:[DB]])),PRODUCT(SUM(ROUND(AVERAGE(VALUE(EC$3),VALUE($P84)),0),CHOOSE(IF(OR(EC$1,$R84),4,INDEX(CMB[[Res_Rare]:[Res_Rare]],MATCH(ROUND(MIN(SUM(EC$4,$O84/1000),SUM($O84,EC$4/1000)),3),CMB[[Cmb_ID]:[Cmb_ID]],0))),-1,-1,0,0)),IF(OR(EC$1,$R84),4,INDEX(CMB[[Cmb_Rare]:[Cmb_Rare]],MATCH(ROUND(MIN(SUM(EC$4,$O84/1000),SUM($O84,EC$4/1000)),3),CMB[[Cmb_ID]:[Cmb_ID]],0))),CHOOSE(AC[[M]:[M]],2,1,1,SUM(AC[[AB]:[DB]])))),""))</f>
        <v/>
      </c>
      <c r="ED84" t="str">
        <f>IF(OR(ED$5="",$S84=""),"",IFERROR(SUM(PRODUCT(INDEX(CMB[[BA_0O]:[BA_2O]],MATCH(ROUND(MIN(SUM(ED$4,$O84/1000),SUM($O84,ED$4/1000)),3),CMB[[Cmb_ID]:[Cmb_ID]],0),SUM(N(ED$1),N($R84),1)),CHOOSE(AC[[M]:[M]],1,1,0,AC[[AB]:[AB]])),PRODUCT(INDEX(CMB[[BD_0O]:[BD_2O]],MATCH(ROUND(MIN(SUM(ED$4,$O84/1000),SUM($O84,ED$4/1000)),3),CMB[[Cmb_ID]:[Cmb_ID]],0),SUM(N(ED$1),N($R84),1)),CHOOSE(AC[[M]:[M]],1,0,1,AC[[DB]:[DB]])),PRODUCT(SUM(ROUND(AVERAGE(VALUE(ED$3),VALUE($P84)),0),CHOOSE(IF(OR(ED$1,$R84),4,INDEX(CMB[[Res_Rare]:[Res_Rare]],MATCH(ROUND(MIN(SUM(ED$4,$O84/1000),SUM($O84,ED$4/1000)),3),CMB[[Cmb_ID]:[Cmb_ID]],0))),-1,-1,0,0)),IF(OR(ED$1,$R84),4,INDEX(CMB[[Cmb_Rare]:[Cmb_Rare]],MATCH(ROUND(MIN(SUM(ED$4,$O84/1000),SUM($O84,ED$4/1000)),3),CMB[[Cmb_ID]:[Cmb_ID]],0))),CHOOSE(AC[[M]:[M]],2,1,1,SUM(AC[[AB]:[DB]])))),""))</f>
        <v/>
      </c>
      <c r="EE84" t="str">
        <f>IF(OR(EE$5="",$S84=""),"",IFERROR(SUM(PRODUCT(INDEX(CMB[[BA_0O]:[BA_2O]],MATCH(ROUND(MIN(SUM(EE$4,$O84/1000),SUM($O84,EE$4/1000)),3),CMB[[Cmb_ID]:[Cmb_ID]],0),SUM(N(EE$1),N($R84),1)),CHOOSE(AC[[M]:[M]],1,1,0,AC[[AB]:[AB]])),PRODUCT(INDEX(CMB[[BD_0O]:[BD_2O]],MATCH(ROUND(MIN(SUM(EE$4,$O84/1000),SUM($O84,EE$4/1000)),3),CMB[[Cmb_ID]:[Cmb_ID]],0),SUM(N(EE$1),N($R84),1)),CHOOSE(AC[[M]:[M]],1,0,1,AC[[DB]:[DB]])),PRODUCT(SUM(ROUND(AVERAGE(VALUE(EE$3),VALUE($P84)),0),CHOOSE(IF(OR(EE$1,$R84),4,INDEX(CMB[[Res_Rare]:[Res_Rare]],MATCH(ROUND(MIN(SUM(EE$4,$O84/1000),SUM($O84,EE$4/1000)),3),CMB[[Cmb_ID]:[Cmb_ID]],0))),-1,-1,0,0)),IF(OR(EE$1,$R84),4,INDEX(CMB[[Cmb_Rare]:[Cmb_Rare]],MATCH(ROUND(MIN(SUM(EE$4,$O84/1000),SUM($O84,EE$4/1000)),3),CMB[[Cmb_ID]:[Cmb_ID]],0))),CHOOSE(AC[[M]:[M]],2,1,1,SUM(AC[[AB]:[DB]])))),""))</f>
        <v/>
      </c>
      <c r="EF84" t="str">
        <f>IF(OR(EF$5="",$S84=""),"",IFERROR(SUM(PRODUCT(INDEX(CMB[[BA_0O]:[BA_2O]],MATCH(ROUND(MIN(SUM(EF$4,$O84/1000),SUM($O84,EF$4/1000)),3),CMB[[Cmb_ID]:[Cmb_ID]],0),SUM(N(EF$1),N($R84),1)),CHOOSE(AC[[M]:[M]],1,1,0,AC[[AB]:[AB]])),PRODUCT(INDEX(CMB[[BD_0O]:[BD_2O]],MATCH(ROUND(MIN(SUM(EF$4,$O84/1000),SUM($O84,EF$4/1000)),3),CMB[[Cmb_ID]:[Cmb_ID]],0),SUM(N(EF$1),N($R84),1)),CHOOSE(AC[[M]:[M]],1,0,1,AC[[DB]:[DB]])),PRODUCT(SUM(ROUND(AVERAGE(VALUE(EF$3),VALUE($P84)),0),CHOOSE(IF(OR(EF$1,$R84),4,INDEX(CMB[[Res_Rare]:[Res_Rare]],MATCH(ROUND(MIN(SUM(EF$4,$O84/1000),SUM($O84,EF$4/1000)),3),CMB[[Cmb_ID]:[Cmb_ID]],0))),-1,-1,0,0)),IF(OR(EF$1,$R84),4,INDEX(CMB[[Cmb_Rare]:[Cmb_Rare]],MATCH(ROUND(MIN(SUM(EF$4,$O84/1000),SUM($O84,EF$4/1000)),3),CMB[[Cmb_ID]:[Cmb_ID]],0))),CHOOSE(AC[[M]:[M]],2,1,1,SUM(AC[[AB]:[DB]])))),""))</f>
        <v/>
      </c>
      <c r="EG84" t="str">
        <f>IF(OR(EG$5="",$S84=""),"",IFERROR(SUM(PRODUCT(INDEX(CMB[[BA_0O]:[BA_2O]],MATCH(ROUND(MIN(SUM(EG$4,$O84/1000),SUM($O84,EG$4/1000)),3),CMB[[Cmb_ID]:[Cmb_ID]],0),SUM(N(EG$1),N($R84),1)),CHOOSE(AC[[M]:[M]],1,1,0,AC[[AB]:[AB]])),PRODUCT(INDEX(CMB[[BD_0O]:[BD_2O]],MATCH(ROUND(MIN(SUM(EG$4,$O84/1000),SUM($O84,EG$4/1000)),3),CMB[[Cmb_ID]:[Cmb_ID]],0),SUM(N(EG$1),N($R84),1)),CHOOSE(AC[[M]:[M]],1,0,1,AC[[DB]:[DB]])),PRODUCT(SUM(ROUND(AVERAGE(VALUE(EG$3),VALUE($P84)),0),CHOOSE(IF(OR(EG$1,$R84),4,INDEX(CMB[[Res_Rare]:[Res_Rare]],MATCH(ROUND(MIN(SUM(EG$4,$O84/1000),SUM($O84,EG$4/1000)),3),CMB[[Cmb_ID]:[Cmb_ID]],0))),-1,-1,0,0)),IF(OR(EG$1,$R84),4,INDEX(CMB[[Cmb_Rare]:[Cmb_Rare]],MATCH(ROUND(MIN(SUM(EG$4,$O84/1000),SUM($O84,EG$4/1000)),3),CMB[[Cmb_ID]:[Cmb_ID]],0))),CHOOSE(AC[[M]:[M]],2,1,1,SUM(AC[[AB]:[DB]])))),""))</f>
        <v/>
      </c>
      <c r="EH84" t="str">
        <f>IF(OR(EH$5="",$S84=""),"",IFERROR(SUM(PRODUCT(INDEX(CMB[[BA_0O]:[BA_2O]],MATCH(ROUND(MIN(SUM(EH$4,$O84/1000),SUM($O84,EH$4/1000)),3),CMB[[Cmb_ID]:[Cmb_ID]],0),SUM(N(EH$1),N($R84),1)),CHOOSE(AC[[M]:[M]],1,1,0,AC[[AB]:[AB]])),PRODUCT(INDEX(CMB[[BD_0O]:[BD_2O]],MATCH(ROUND(MIN(SUM(EH$4,$O84/1000),SUM($O84,EH$4/1000)),3),CMB[[Cmb_ID]:[Cmb_ID]],0),SUM(N(EH$1),N($R84),1)),CHOOSE(AC[[M]:[M]],1,0,1,AC[[DB]:[DB]])),PRODUCT(SUM(ROUND(AVERAGE(VALUE(EH$3),VALUE($P84)),0),CHOOSE(IF(OR(EH$1,$R84),4,INDEX(CMB[[Res_Rare]:[Res_Rare]],MATCH(ROUND(MIN(SUM(EH$4,$O84/1000),SUM($O84,EH$4/1000)),3),CMB[[Cmb_ID]:[Cmb_ID]],0))),-1,-1,0,0)),IF(OR(EH$1,$R84),4,INDEX(CMB[[Cmb_Rare]:[Cmb_Rare]],MATCH(ROUND(MIN(SUM(EH$4,$O84/1000),SUM($O84,EH$4/1000)),3),CMB[[Cmb_ID]:[Cmb_ID]],0))),CHOOSE(AC[[M]:[M]],2,1,1,SUM(AC[[AB]:[DB]])))),""))</f>
        <v/>
      </c>
      <c r="EI84" t="str">
        <f>IF(OR(EI$5="",$S84=""),"",IFERROR(SUM(PRODUCT(INDEX(CMB[[BA_0O]:[BA_2O]],MATCH(ROUND(MIN(SUM(EI$4,$O84/1000),SUM($O84,EI$4/1000)),3),CMB[[Cmb_ID]:[Cmb_ID]],0),SUM(N(EI$1),N($R84),1)),CHOOSE(AC[[M]:[M]],1,1,0,AC[[AB]:[AB]])),PRODUCT(INDEX(CMB[[BD_0O]:[BD_2O]],MATCH(ROUND(MIN(SUM(EI$4,$O84/1000),SUM($O84,EI$4/1000)),3),CMB[[Cmb_ID]:[Cmb_ID]],0),SUM(N(EI$1),N($R84),1)),CHOOSE(AC[[M]:[M]],1,0,1,AC[[DB]:[DB]])),PRODUCT(SUM(ROUND(AVERAGE(VALUE(EI$3),VALUE($P84)),0),CHOOSE(IF(OR(EI$1,$R84),4,INDEX(CMB[[Res_Rare]:[Res_Rare]],MATCH(ROUND(MIN(SUM(EI$4,$O84/1000),SUM($O84,EI$4/1000)),3),CMB[[Cmb_ID]:[Cmb_ID]],0))),-1,-1,0,0)),IF(OR(EI$1,$R84),4,INDEX(CMB[[Cmb_Rare]:[Cmb_Rare]],MATCH(ROUND(MIN(SUM(EI$4,$O84/1000),SUM($O84,EI$4/1000)),3),CMB[[Cmb_ID]:[Cmb_ID]],0))),CHOOSE(AC[[M]:[M]],2,1,1,SUM(AC[[AB]:[DB]])))),""))</f>
        <v/>
      </c>
      <c r="EJ84" t="str">
        <f>IF(OR(EJ$5="",$S84=""),"",IFERROR(SUM(PRODUCT(INDEX(CMB[[BA_0O]:[BA_2O]],MATCH(ROUND(MIN(SUM(EJ$4,$O84/1000),SUM($O84,EJ$4/1000)),3),CMB[[Cmb_ID]:[Cmb_ID]],0),SUM(N(EJ$1),N($R84),1)),CHOOSE(AC[[M]:[M]],1,1,0,AC[[AB]:[AB]])),PRODUCT(INDEX(CMB[[BD_0O]:[BD_2O]],MATCH(ROUND(MIN(SUM(EJ$4,$O84/1000),SUM($O84,EJ$4/1000)),3),CMB[[Cmb_ID]:[Cmb_ID]],0),SUM(N(EJ$1),N($R84),1)),CHOOSE(AC[[M]:[M]],1,0,1,AC[[DB]:[DB]])),PRODUCT(SUM(ROUND(AVERAGE(VALUE(EJ$3),VALUE($P84)),0),CHOOSE(IF(OR(EJ$1,$R84),4,INDEX(CMB[[Res_Rare]:[Res_Rare]],MATCH(ROUND(MIN(SUM(EJ$4,$O84/1000),SUM($O84,EJ$4/1000)),3),CMB[[Cmb_ID]:[Cmb_ID]],0))),-1,-1,0,0)),IF(OR(EJ$1,$R84),4,INDEX(CMB[[Cmb_Rare]:[Cmb_Rare]],MATCH(ROUND(MIN(SUM(EJ$4,$O84/1000),SUM($O84,EJ$4/1000)),3),CMB[[Cmb_ID]:[Cmb_ID]],0))),CHOOSE(AC[[M]:[M]],2,1,1,SUM(AC[[AB]:[DB]])))),""))</f>
        <v/>
      </c>
      <c r="EK84" t="str">
        <f>IF(OR(EK$5="",$S84=""),"",IFERROR(SUM(PRODUCT(INDEX(CMB[[BA_0O]:[BA_2O]],MATCH(ROUND(MIN(SUM(EK$4,$O84/1000),SUM($O84,EK$4/1000)),3),CMB[[Cmb_ID]:[Cmb_ID]],0),SUM(N(EK$1),N($R84),1)),CHOOSE(AC[[M]:[M]],1,1,0,AC[[AB]:[AB]])),PRODUCT(INDEX(CMB[[BD_0O]:[BD_2O]],MATCH(ROUND(MIN(SUM(EK$4,$O84/1000),SUM($O84,EK$4/1000)),3),CMB[[Cmb_ID]:[Cmb_ID]],0),SUM(N(EK$1),N($R84),1)),CHOOSE(AC[[M]:[M]],1,0,1,AC[[DB]:[DB]])),PRODUCT(SUM(ROUND(AVERAGE(VALUE(EK$3),VALUE($P84)),0),CHOOSE(IF(OR(EK$1,$R84),4,INDEX(CMB[[Res_Rare]:[Res_Rare]],MATCH(ROUND(MIN(SUM(EK$4,$O84/1000),SUM($O84,EK$4/1000)),3),CMB[[Cmb_ID]:[Cmb_ID]],0))),-1,-1,0,0)),IF(OR(EK$1,$R84),4,INDEX(CMB[[Cmb_Rare]:[Cmb_Rare]],MATCH(ROUND(MIN(SUM(EK$4,$O84/1000),SUM($O84,EK$4/1000)),3),CMB[[Cmb_ID]:[Cmb_ID]],0))),CHOOSE(AC[[M]:[M]],2,1,1,SUM(AC[[AB]:[DB]])))),""))</f>
        <v/>
      </c>
      <c r="EL84" t="str">
        <f>IF(OR(EL$5="",$S84=""),"",IFERROR(SUM(PRODUCT(INDEX(CMB[[BA_0O]:[BA_2O]],MATCH(ROUND(MIN(SUM(EL$4,$O84/1000),SUM($O84,EL$4/1000)),3),CMB[[Cmb_ID]:[Cmb_ID]],0),SUM(N(EL$1),N($R84),1)),CHOOSE(AC[[M]:[M]],1,1,0,AC[[AB]:[AB]])),PRODUCT(INDEX(CMB[[BD_0O]:[BD_2O]],MATCH(ROUND(MIN(SUM(EL$4,$O84/1000),SUM($O84,EL$4/1000)),3),CMB[[Cmb_ID]:[Cmb_ID]],0),SUM(N(EL$1),N($R84),1)),CHOOSE(AC[[M]:[M]],1,0,1,AC[[DB]:[DB]])),PRODUCT(SUM(ROUND(AVERAGE(VALUE(EL$3),VALUE($P84)),0),CHOOSE(IF(OR(EL$1,$R84),4,INDEX(CMB[[Res_Rare]:[Res_Rare]],MATCH(ROUND(MIN(SUM(EL$4,$O84/1000),SUM($O84,EL$4/1000)),3),CMB[[Cmb_ID]:[Cmb_ID]],0))),-1,-1,0,0)),IF(OR(EL$1,$R84),4,INDEX(CMB[[Cmb_Rare]:[Cmb_Rare]],MATCH(ROUND(MIN(SUM(EL$4,$O84/1000),SUM($O84,EL$4/1000)),3),CMB[[Cmb_ID]:[Cmb_ID]],0))),CHOOSE(AC[[M]:[M]],2,1,1,SUM(AC[[AB]:[DB]])))),""))</f>
        <v/>
      </c>
      <c r="EM84" t="str">
        <f>IF(OR(EM$5="",$S84=""),"",IFERROR(SUM(PRODUCT(INDEX(CMB[[BA_0O]:[BA_2O]],MATCH(ROUND(MIN(SUM(EM$4,$O84/1000),SUM($O84,EM$4/1000)),3),CMB[[Cmb_ID]:[Cmb_ID]],0),SUM(N(EM$1),N($R84),1)),CHOOSE(AC[[M]:[M]],1,1,0,AC[[AB]:[AB]])),PRODUCT(INDEX(CMB[[BD_0O]:[BD_2O]],MATCH(ROUND(MIN(SUM(EM$4,$O84/1000),SUM($O84,EM$4/1000)),3),CMB[[Cmb_ID]:[Cmb_ID]],0),SUM(N(EM$1),N($R84),1)),CHOOSE(AC[[M]:[M]],1,0,1,AC[[DB]:[DB]])),PRODUCT(SUM(ROUND(AVERAGE(VALUE(EM$3),VALUE($P84)),0),CHOOSE(IF(OR(EM$1,$R84),4,INDEX(CMB[[Res_Rare]:[Res_Rare]],MATCH(ROUND(MIN(SUM(EM$4,$O84/1000),SUM($O84,EM$4/1000)),3),CMB[[Cmb_ID]:[Cmb_ID]],0))),-1,-1,0,0)),IF(OR(EM$1,$R84),4,INDEX(CMB[[Cmb_Rare]:[Cmb_Rare]],MATCH(ROUND(MIN(SUM(EM$4,$O84/1000),SUM($O84,EM$4/1000)),3),CMB[[Cmb_ID]:[Cmb_ID]],0))),CHOOSE(AC[[M]:[M]],2,1,1,SUM(AC[[AB]:[DB]])))),""))</f>
        <v/>
      </c>
      <c r="EN84" t="str">
        <f>IF(OR(EN$5="",$S84=""),"",IFERROR(SUM(PRODUCT(INDEX(CMB[[BA_0O]:[BA_2O]],MATCH(ROUND(MIN(SUM(EN$4,$O84/1000),SUM($O84,EN$4/1000)),3),CMB[[Cmb_ID]:[Cmb_ID]],0),SUM(N(EN$1),N($R84),1)),CHOOSE(AC[[M]:[M]],1,1,0,AC[[AB]:[AB]])),PRODUCT(INDEX(CMB[[BD_0O]:[BD_2O]],MATCH(ROUND(MIN(SUM(EN$4,$O84/1000),SUM($O84,EN$4/1000)),3),CMB[[Cmb_ID]:[Cmb_ID]],0),SUM(N(EN$1),N($R84),1)),CHOOSE(AC[[M]:[M]],1,0,1,AC[[DB]:[DB]])),PRODUCT(SUM(ROUND(AVERAGE(VALUE(EN$3),VALUE($P84)),0),CHOOSE(IF(OR(EN$1,$R84),4,INDEX(CMB[[Res_Rare]:[Res_Rare]],MATCH(ROUND(MIN(SUM(EN$4,$O84/1000),SUM($O84,EN$4/1000)),3),CMB[[Cmb_ID]:[Cmb_ID]],0))),-1,-1,0,0)),IF(OR(EN$1,$R84),4,INDEX(CMB[[Cmb_Rare]:[Cmb_Rare]],MATCH(ROUND(MIN(SUM(EN$4,$O84/1000),SUM($O84,EN$4/1000)),3),CMB[[Cmb_ID]:[Cmb_ID]],0))),CHOOSE(AC[[M]:[M]],2,1,1,SUM(AC[[AB]:[DB]])))),""))</f>
        <v/>
      </c>
      <c r="EO84" t="str">
        <f>IF(OR(EO$5="",$S84=""),"",IFERROR(SUM(PRODUCT(INDEX(CMB[[BA_0O]:[BA_2O]],MATCH(ROUND(MIN(SUM(EO$4,$O84/1000),SUM($O84,EO$4/1000)),3),CMB[[Cmb_ID]:[Cmb_ID]],0),SUM(N(EO$1),N($R84),1)),CHOOSE(AC[[M]:[M]],1,1,0,AC[[AB]:[AB]])),PRODUCT(INDEX(CMB[[BD_0O]:[BD_2O]],MATCH(ROUND(MIN(SUM(EO$4,$O84/1000),SUM($O84,EO$4/1000)),3),CMB[[Cmb_ID]:[Cmb_ID]],0),SUM(N(EO$1),N($R84),1)),CHOOSE(AC[[M]:[M]],1,0,1,AC[[DB]:[DB]])),PRODUCT(SUM(ROUND(AVERAGE(VALUE(EO$3),VALUE($P84)),0),CHOOSE(IF(OR(EO$1,$R84),4,INDEX(CMB[[Res_Rare]:[Res_Rare]],MATCH(ROUND(MIN(SUM(EO$4,$O84/1000),SUM($O84,EO$4/1000)),3),CMB[[Cmb_ID]:[Cmb_ID]],0))),-1,-1,0,0)),IF(OR(EO$1,$R84),4,INDEX(CMB[[Cmb_Rare]:[Cmb_Rare]],MATCH(ROUND(MIN(SUM(EO$4,$O84/1000),SUM($O84,EO$4/1000)),3),CMB[[Cmb_ID]:[Cmb_ID]],0))),CHOOSE(AC[[M]:[M]],2,1,1,SUM(AC[[AB]:[DB]])))),""))</f>
        <v/>
      </c>
      <c r="EP84" t="str">
        <f>IF(OR(EP$5="",$S84=""),"",IFERROR(SUM(PRODUCT(INDEX(CMB[[BA_0O]:[BA_2O]],MATCH(ROUND(MIN(SUM(EP$4,$O84/1000),SUM($O84,EP$4/1000)),3),CMB[[Cmb_ID]:[Cmb_ID]],0),SUM(N(EP$1),N($R84),1)),CHOOSE(AC[[M]:[M]],1,1,0,AC[[AB]:[AB]])),PRODUCT(INDEX(CMB[[BD_0O]:[BD_2O]],MATCH(ROUND(MIN(SUM(EP$4,$O84/1000),SUM($O84,EP$4/1000)),3),CMB[[Cmb_ID]:[Cmb_ID]],0),SUM(N(EP$1),N($R84),1)),CHOOSE(AC[[M]:[M]],1,0,1,AC[[DB]:[DB]])),PRODUCT(SUM(ROUND(AVERAGE(VALUE(EP$3),VALUE($P84)),0),CHOOSE(IF(OR(EP$1,$R84),4,INDEX(CMB[[Res_Rare]:[Res_Rare]],MATCH(ROUND(MIN(SUM(EP$4,$O84/1000),SUM($O84,EP$4/1000)),3),CMB[[Cmb_ID]:[Cmb_ID]],0))),-1,-1,0,0)),IF(OR(EP$1,$R84),4,INDEX(CMB[[Cmb_Rare]:[Cmb_Rare]],MATCH(ROUND(MIN(SUM(EP$4,$O84/1000),SUM($O84,EP$4/1000)),3),CMB[[Cmb_ID]:[Cmb_ID]],0))),CHOOSE(AC[[M]:[M]],2,1,1,SUM(AC[[AB]:[DB]])))),""))</f>
        <v/>
      </c>
      <c r="EQ84" t="str">
        <f>IF(OR(EQ$5="",$S84=""),"",IFERROR(SUM(PRODUCT(INDEX(CMB[[BA_0O]:[BA_2O]],MATCH(ROUND(MIN(SUM(EQ$4,$O84/1000),SUM($O84,EQ$4/1000)),3),CMB[[Cmb_ID]:[Cmb_ID]],0),SUM(N(EQ$1),N($R84),1)),CHOOSE(AC[[M]:[M]],1,1,0,AC[[AB]:[AB]])),PRODUCT(INDEX(CMB[[BD_0O]:[BD_2O]],MATCH(ROUND(MIN(SUM(EQ$4,$O84/1000),SUM($O84,EQ$4/1000)),3),CMB[[Cmb_ID]:[Cmb_ID]],0),SUM(N(EQ$1),N($R84),1)),CHOOSE(AC[[M]:[M]],1,0,1,AC[[DB]:[DB]])),PRODUCT(SUM(ROUND(AVERAGE(VALUE(EQ$3),VALUE($P84)),0),CHOOSE(IF(OR(EQ$1,$R84),4,INDEX(CMB[[Res_Rare]:[Res_Rare]],MATCH(ROUND(MIN(SUM(EQ$4,$O84/1000),SUM($O84,EQ$4/1000)),3),CMB[[Cmb_ID]:[Cmb_ID]],0))),-1,-1,0,0)),IF(OR(EQ$1,$R84),4,INDEX(CMB[[Cmb_Rare]:[Cmb_Rare]],MATCH(ROUND(MIN(SUM(EQ$4,$O84/1000),SUM($O84,EQ$4/1000)),3),CMB[[Cmb_ID]:[Cmb_ID]],0))),CHOOSE(AC[[M]:[M]],2,1,1,SUM(AC[[AB]:[DB]])))),""))</f>
        <v/>
      </c>
      <c r="ER84" t="str">
        <f>IF(OR(ER$5="",$S84=""),"",IFERROR(SUM(PRODUCT(INDEX(CMB[[BA_0O]:[BA_2O]],MATCH(ROUND(MIN(SUM(ER$4,$O84/1000),SUM($O84,ER$4/1000)),3),CMB[[Cmb_ID]:[Cmb_ID]],0),SUM(N(ER$1),N($R84),1)),CHOOSE(AC[[M]:[M]],1,1,0,AC[[AB]:[AB]])),PRODUCT(INDEX(CMB[[BD_0O]:[BD_2O]],MATCH(ROUND(MIN(SUM(ER$4,$O84/1000),SUM($O84,ER$4/1000)),3),CMB[[Cmb_ID]:[Cmb_ID]],0),SUM(N(ER$1),N($R84),1)),CHOOSE(AC[[M]:[M]],1,0,1,AC[[DB]:[DB]])),PRODUCT(SUM(ROUND(AVERAGE(VALUE(ER$3),VALUE($P84)),0),CHOOSE(IF(OR(ER$1,$R84),4,INDEX(CMB[[Res_Rare]:[Res_Rare]],MATCH(ROUND(MIN(SUM(ER$4,$O84/1000),SUM($O84,ER$4/1000)),3),CMB[[Cmb_ID]:[Cmb_ID]],0))),-1,-1,0,0)),IF(OR(ER$1,$R84),4,INDEX(CMB[[Cmb_Rare]:[Cmb_Rare]],MATCH(ROUND(MIN(SUM(ER$4,$O84/1000),SUM($O84,ER$4/1000)),3),CMB[[Cmb_ID]:[Cmb_ID]],0))),CHOOSE(AC[[M]:[M]],2,1,1,SUM(AC[[AB]:[DB]])))),""))</f>
        <v/>
      </c>
      <c r="ES84" t="str">
        <f>IF(OR(ES$5="",$S84=""),"",IFERROR(SUM(PRODUCT(INDEX(CMB[[BA_0O]:[BA_2O]],MATCH(ROUND(MIN(SUM(ES$4,$O84/1000),SUM($O84,ES$4/1000)),3),CMB[[Cmb_ID]:[Cmb_ID]],0),SUM(N(ES$1),N($R84),1)),CHOOSE(AC[[M]:[M]],1,1,0,AC[[AB]:[AB]])),PRODUCT(INDEX(CMB[[BD_0O]:[BD_2O]],MATCH(ROUND(MIN(SUM(ES$4,$O84/1000),SUM($O84,ES$4/1000)),3),CMB[[Cmb_ID]:[Cmb_ID]],0),SUM(N(ES$1),N($R84),1)),CHOOSE(AC[[M]:[M]],1,0,1,AC[[DB]:[DB]])),PRODUCT(SUM(ROUND(AVERAGE(VALUE(ES$3),VALUE($P84)),0),CHOOSE(IF(OR(ES$1,$R84),4,INDEX(CMB[[Res_Rare]:[Res_Rare]],MATCH(ROUND(MIN(SUM(ES$4,$O84/1000),SUM($O84,ES$4/1000)),3),CMB[[Cmb_ID]:[Cmb_ID]],0))),-1,-1,0,0)),IF(OR(ES$1,$R84),4,INDEX(CMB[[Cmb_Rare]:[Cmb_Rare]],MATCH(ROUND(MIN(SUM(ES$4,$O84/1000),SUM($O84,ES$4/1000)),3),CMB[[Cmb_ID]:[Cmb_ID]],0))),CHOOSE(AC[[M]:[M]],2,1,1,SUM(AC[[AB]:[DB]])))),""))</f>
        <v/>
      </c>
      <c r="ET84" t="str">
        <f>IF(OR(ET$5="",$S84=""),"",IFERROR(SUM(PRODUCT(INDEX(CMB[[BA_0O]:[BA_2O]],MATCH(ROUND(MIN(SUM(ET$4,$O84/1000),SUM($O84,ET$4/1000)),3),CMB[[Cmb_ID]:[Cmb_ID]],0),SUM(N(ET$1),N($R84),1)),CHOOSE(AC[[M]:[M]],1,1,0,AC[[AB]:[AB]])),PRODUCT(INDEX(CMB[[BD_0O]:[BD_2O]],MATCH(ROUND(MIN(SUM(ET$4,$O84/1000),SUM($O84,ET$4/1000)),3),CMB[[Cmb_ID]:[Cmb_ID]],0),SUM(N(ET$1),N($R84),1)),CHOOSE(AC[[M]:[M]],1,0,1,AC[[DB]:[DB]])),PRODUCT(SUM(ROUND(AVERAGE(VALUE(ET$3),VALUE($P84)),0),CHOOSE(IF(OR(ET$1,$R84),4,INDEX(CMB[[Res_Rare]:[Res_Rare]],MATCH(ROUND(MIN(SUM(ET$4,$O84/1000),SUM($O84,ET$4/1000)),3),CMB[[Cmb_ID]:[Cmb_ID]],0))),-1,-1,0,0)),IF(OR(ET$1,$R84),4,INDEX(CMB[[Cmb_Rare]:[Cmb_Rare]],MATCH(ROUND(MIN(SUM(ET$4,$O84/1000),SUM($O84,ET$4/1000)),3),CMB[[Cmb_ID]:[Cmb_ID]],0))),CHOOSE(AC[[M]:[M]],2,1,1,SUM(AC[[AB]:[DB]])))),""))</f>
        <v/>
      </c>
      <c r="EU84" t="str">
        <f>IF(OR(EU$5="",$S84=""),"",IFERROR(SUM(PRODUCT(INDEX(CMB[[BA_0O]:[BA_2O]],MATCH(ROUND(MIN(SUM(EU$4,$O84/1000),SUM($O84,EU$4/1000)),3),CMB[[Cmb_ID]:[Cmb_ID]],0),SUM(N(EU$1),N($R84),1)),CHOOSE(AC[[M]:[M]],1,1,0,AC[[AB]:[AB]])),PRODUCT(INDEX(CMB[[BD_0O]:[BD_2O]],MATCH(ROUND(MIN(SUM(EU$4,$O84/1000),SUM($O84,EU$4/1000)),3),CMB[[Cmb_ID]:[Cmb_ID]],0),SUM(N(EU$1),N($R84),1)),CHOOSE(AC[[M]:[M]],1,0,1,AC[[DB]:[DB]])),PRODUCT(SUM(ROUND(AVERAGE(VALUE(EU$3),VALUE($P84)),0),CHOOSE(IF(OR(EU$1,$R84),4,INDEX(CMB[[Res_Rare]:[Res_Rare]],MATCH(ROUND(MIN(SUM(EU$4,$O84/1000),SUM($O84,EU$4/1000)),3),CMB[[Cmb_ID]:[Cmb_ID]],0))),-1,-1,0,0)),IF(OR(EU$1,$R84),4,INDEX(CMB[[Cmb_Rare]:[Cmb_Rare]],MATCH(ROUND(MIN(SUM(EU$4,$O84/1000),SUM($O84,EU$4/1000)),3),CMB[[Cmb_ID]:[Cmb_ID]],0))),CHOOSE(AC[[M]:[M]],2,1,1,SUM(AC[[AB]:[DB]])))),""))</f>
        <v/>
      </c>
      <c r="EV84" t="str">
        <f>IF(OR(EV$5="",$S84=""),"",IFERROR(SUM(PRODUCT(INDEX(CMB[[BA_0O]:[BA_2O]],MATCH(ROUND(MIN(SUM(EV$4,$O84/1000),SUM($O84,EV$4/1000)),3),CMB[[Cmb_ID]:[Cmb_ID]],0),SUM(N(EV$1),N($R84),1)),CHOOSE(AC[[M]:[M]],1,1,0,AC[[AB]:[AB]])),PRODUCT(INDEX(CMB[[BD_0O]:[BD_2O]],MATCH(ROUND(MIN(SUM(EV$4,$O84/1000),SUM($O84,EV$4/1000)),3),CMB[[Cmb_ID]:[Cmb_ID]],0),SUM(N(EV$1),N($R84),1)),CHOOSE(AC[[M]:[M]],1,0,1,AC[[DB]:[DB]])),PRODUCT(SUM(ROUND(AVERAGE(VALUE(EV$3),VALUE($P84)),0),CHOOSE(IF(OR(EV$1,$R84),4,INDEX(CMB[[Res_Rare]:[Res_Rare]],MATCH(ROUND(MIN(SUM(EV$4,$O84/1000),SUM($O84,EV$4/1000)),3),CMB[[Cmb_ID]:[Cmb_ID]],0))),-1,-1,0,0)),IF(OR(EV$1,$R84),4,INDEX(CMB[[Cmb_Rare]:[Cmb_Rare]],MATCH(ROUND(MIN(SUM(EV$4,$O84/1000),SUM($O84,EV$4/1000)),3),CMB[[Cmb_ID]:[Cmb_ID]],0))),CHOOSE(AC[[M]:[M]],2,1,1,SUM(AC[[AB]:[DB]])))),""))</f>
        <v/>
      </c>
      <c r="EW84" t="str">
        <f>IF(OR(EW$5="",$S84=""),"",IFERROR(SUM(PRODUCT(INDEX(CMB[[BA_0O]:[BA_2O]],MATCH(ROUND(MIN(SUM(EW$4,$O84/1000),SUM($O84,EW$4/1000)),3),CMB[[Cmb_ID]:[Cmb_ID]],0),SUM(N(EW$1),N($R84),1)),CHOOSE(AC[[M]:[M]],1,1,0,AC[[AB]:[AB]])),PRODUCT(INDEX(CMB[[BD_0O]:[BD_2O]],MATCH(ROUND(MIN(SUM(EW$4,$O84/1000),SUM($O84,EW$4/1000)),3),CMB[[Cmb_ID]:[Cmb_ID]],0),SUM(N(EW$1),N($R84),1)),CHOOSE(AC[[M]:[M]],1,0,1,AC[[DB]:[DB]])),PRODUCT(SUM(ROUND(AVERAGE(VALUE(EW$3),VALUE($P84)),0),CHOOSE(IF(OR(EW$1,$R84),4,INDEX(CMB[[Res_Rare]:[Res_Rare]],MATCH(ROUND(MIN(SUM(EW$4,$O84/1000),SUM($O84,EW$4/1000)),3),CMB[[Cmb_ID]:[Cmb_ID]],0))),-1,-1,0,0)),IF(OR(EW$1,$R84),4,INDEX(CMB[[Cmb_Rare]:[Cmb_Rare]],MATCH(ROUND(MIN(SUM(EW$4,$O84/1000),SUM($O84,EW$4/1000)),3),CMB[[Cmb_ID]:[Cmb_ID]],0))),CHOOSE(AC[[M]:[M]],2,1,1,SUM(AC[[AB]:[DB]])))),""))</f>
        <v/>
      </c>
      <c r="EX84" t="str">
        <f>IF(OR(EX$5="",$S84=""),"",IFERROR(SUM(PRODUCT(INDEX(CMB[[BA_0O]:[BA_2O]],MATCH(ROUND(MIN(SUM(EX$4,$O84/1000),SUM($O84,EX$4/1000)),3),CMB[[Cmb_ID]:[Cmb_ID]],0),SUM(N(EX$1),N($R84),1)),CHOOSE(AC[[M]:[M]],1,1,0,AC[[AB]:[AB]])),PRODUCT(INDEX(CMB[[BD_0O]:[BD_2O]],MATCH(ROUND(MIN(SUM(EX$4,$O84/1000),SUM($O84,EX$4/1000)),3),CMB[[Cmb_ID]:[Cmb_ID]],0),SUM(N(EX$1),N($R84),1)),CHOOSE(AC[[M]:[M]],1,0,1,AC[[DB]:[DB]])),PRODUCT(SUM(ROUND(AVERAGE(VALUE(EX$3),VALUE($P84)),0),CHOOSE(IF(OR(EX$1,$R84),4,INDEX(CMB[[Res_Rare]:[Res_Rare]],MATCH(ROUND(MIN(SUM(EX$4,$O84/1000),SUM($O84,EX$4/1000)),3),CMB[[Cmb_ID]:[Cmb_ID]],0))),-1,-1,0,0)),IF(OR(EX$1,$R84),4,INDEX(CMB[[Cmb_Rare]:[Cmb_Rare]],MATCH(ROUND(MIN(SUM(EX$4,$O84/1000),SUM($O84,EX$4/1000)),3),CMB[[Cmb_ID]:[Cmb_ID]],0))),CHOOSE(AC[[M]:[M]],2,1,1,SUM(AC[[AB]:[DB]])))),""))</f>
        <v/>
      </c>
      <c r="EY84" t="str">
        <f>IF(OR(EY$5="",$S84=""),"",IFERROR(SUM(PRODUCT(INDEX(CMB[[BA_0O]:[BA_2O]],MATCH(ROUND(MIN(SUM(EY$4,$O84/1000),SUM($O84,EY$4/1000)),3),CMB[[Cmb_ID]:[Cmb_ID]],0),SUM(N(EY$1),N($R84),1)),CHOOSE(AC[[M]:[M]],1,1,0,AC[[AB]:[AB]])),PRODUCT(INDEX(CMB[[BD_0O]:[BD_2O]],MATCH(ROUND(MIN(SUM(EY$4,$O84/1000),SUM($O84,EY$4/1000)),3),CMB[[Cmb_ID]:[Cmb_ID]],0),SUM(N(EY$1),N($R84),1)),CHOOSE(AC[[M]:[M]],1,0,1,AC[[DB]:[DB]])),PRODUCT(SUM(ROUND(AVERAGE(VALUE(EY$3),VALUE($P84)),0),CHOOSE(IF(OR(EY$1,$R84),4,INDEX(CMB[[Res_Rare]:[Res_Rare]],MATCH(ROUND(MIN(SUM(EY$4,$O84/1000),SUM($O84,EY$4/1000)),3),CMB[[Cmb_ID]:[Cmb_ID]],0))),-1,-1,0,0)),IF(OR(EY$1,$R84),4,INDEX(CMB[[Cmb_Rare]:[Cmb_Rare]],MATCH(ROUND(MIN(SUM(EY$4,$O84/1000),SUM($O84,EY$4/1000)),3),CMB[[Cmb_ID]:[Cmb_ID]],0))),CHOOSE(AC[[M]:[M]],2,1,1,SUM(AC[[AB]:[DB]])))),""))</f>
        <v/>
      </c>
      <c r="EZ84" t="str">
        <f>IF(OR(EZ$5="",$S84=""),"",IFERROR(SUM(PRODUCT(INDEX(CMB[[BA_0O]:[BA_2O]],MATCH(ROUND(MIN(SUM(EZ$4,$O84/1000),SUM($O84,EZ$4/1000)),3),CMB[[Cmb_ID]:[Cmb_ID]],0),SUM(N(EZ$1),N($R84),1)),CHOOSE(AC[[M]:[M]],1,1,0,AC[[AB]:[AB]])),PRODUCT(INDEX(CMB[[BD_0O]:[BD_2O]],MATCH(ROUND(MIN(SUM(EZ$4,$O84/1000),SUM($O84,EZ$4/1000)),3),CMB[[Cmb_ID]:[Cmb_ID]],0),SUM(N(EZ$1),N($R84),1)),CHOOSE(AC[[M]:[M]],1,0,1,AC[[DB]:[DB]])),PRODUCT(SUM(ROUND(AVERAGE(VALUE(EZ$3),VALUE($P84)),0),CHOOSE(IF(OR(EZ$1,$R84),4,INDEX(CMB[[Res_Rare]:[Res_Rare]],MATCH(ROUND(MIN(SUM(EZ$4,$O84/1000),SUM($O84,EZ$4/1000)),3),CMB[[Cmb_ID]:[Cmb_ID]],0))),-1,-1,0,0)),IF(OR(EZ$1,$R84),4,INDEX(CMB[[Cmb_Rare]:[Cmb_Rare]],MATCH(ROUND(MIN(SUM(EZ$4,$O84/1000),SUM($O84,EZ$4/1000)),3),CMB[[Cmb_ID]:[Cmb_ID]],0))),CHOOSE(AC[[M]:[M]],2,1,1,SUM(AC[[AB]:[DB]])))),""))</f>
        <v/>
      </c>
      <c r="FA84" t="str">
        <f>IF(OR(FA$5="",$S84=""),"",IFERROR(SUM(PRODUCT(INDEX(CMB[[BA_0O]:[BA_2O]],MATCH(ROUND(MIN(SUM(FA$4,$O84/1000),SUM($O84,FA$4/1000)),3),CMB[[Cmb_ID]:[Cmb_ID]],0),SUM(N(FA$1),N($R84),1)),CHOOSE(AC[[M]:[M]],1,1,0,AC[[AB]:[AB]])),PRODUCT(INDEX(CMB[[BD_0O]:[BD_2O]],MATCH(ROUND(MIN(SUM(FA$4,$O84/1000),SUM($O84,FA$4/1000)),3),CMB[[Cmb_ID]:[Cmb_ID]],0),SUM(N(FA$1),N($R84),1)),CHOOSE(AC[[M]:[M]],1,0,1,AC[[DB]:[DB]])),PRODUCT(SUM(ROUND(AVERAGE(VALUE(FA$3),VALUE($P84)),0),CHOOSE(IF(OR(FA$1,$R84),4,INDEX(CMB[[Res_Rare]:[Res_Rare]],MATCH(ROUND(MIN(SUM(FA$4,$O84/1000),SUM($O84,FA$4/1000)),3),CMB[[Cmb_ID]:[Cmb_ID]],0))),-1,-1,0,0)),IF(OR(FA$1,$R84),4,INDEX(CMB[[Cmb_Rare]:[Cmb_Rare]],MATCH(ROUND(MIN(SUM(FA$4,$O84/1000),SUM($O84,FA$4/1000)),3),CMB[[Cmb_ID]:[Cmb_ID]],0))),CHOOSE(AC[[M]:[M]],2,1,1,SUM(AC[[AB]:[DB]])))),""))</f>
        <v/>
      </c>
      <c r="FB84" t="str">
        <f>IF(OR(FB$5="",$S84=""),"",IFERROR(SUM(PRODUCT(INDEX(CMB[[BA_0O]:[BA_2O]],MATCH(ROUND(MIN(SUM(FB$4,$O84/1000),SUM($O84,FB$4/1000)),3),CMB[[Cmb_ID]:[Cmb_ID]],0),SUM(N(FB$1),N($R84),1)),CHOOSE(AC[[M]:[M]],1,1,0,AC[[AB]:[AB]])),PRODUCT(INDEX(CMB[[BD_0O]:[BD_2O]],MATCH(ROUND(MIN(SUM(FB$4,$O84/1000),SUM($O84,FB$4/1000)),3),CMB[[Cmb_ID]:[Cmb_ID]],0),SUM(N(FB$1),N($R84),1)),CHOOSE(AC[[M]:[M]],1,0,1,AC[[DB]:[DB]])),PRODUCT(SUM(ROUND(AVERAGE(VALUE(FB$3),VALUE($P84)),0),CHOOSE(IF(OR(FB$1,$R84),4,INDEX(CMB[[Res_Rare]:[Res_Rare]],MATCH(ROUND(MIN(SUM(FB$4,$O84/1000),SUM($O84,FB$4/1000)),3),CMB[[Cmb_ID]:[Cmb_ID]],0))),-1,-1,0,0)),IF(OR(FB$1,$R84),4,INDEX(CMB[[Cmb_Rare]:[Cmb_Rare]],MATCH(ROUND(MIN(SUM(FB$4,$O84/1000),SUM($O84,FB$4/1000)),3),CMB[[Cmb_ID]:[Cmb_ID]],0))),CHOOSE(AC[[M]:[M]],2,1,1,SUM(AC[[AB]:[DB]])))),""))</f>
        <v/>
      </c>
      <c r="FC84" t="str">
        <f>IF(OR(FC$5="",$S84=""),"",IFERROR(SUM(PRODUCT(INDEX(CMB[[BA_0O]:[BA_2O]],MATCH(ROUND(MIN(SUM(FC$4,$O84/1000),SUM($O84,FC$4/1000)),3),CMB[[Cmb_ID]:[Cmb_ID]],0),SUM(N(FC$1),N($R84),1)),CHOOSE(AC[[M]:[M]],1,1,0,AC[[AB]:[AB]])),PRODUCT(INDEX(CMB[[BD_0O]:[BD_2O]],MATCH(ROUND(MIN(SUM(FC$4,$O84/1000),SUM($O84,FC$4/1000)),3),CMB[[Cmb_ID]:[Cmb_ID]],0),SUM(N(FC$1),N($R84),1)),CHOOSE(AC[[M]:[M]],1,0,1,AC[[DB]:[DB]])),PRODUCT(SUM(ROUND(AVERAGE(VALUE(FC$3),VALUE($P84)),0),CHOOSE(IF(OR(FC$1,$R84),4,INDEX(CMB[[Res_Rare]:[Res_Rare]],MATCH(ROUND(MIN(SUM(FC$4,$O84/1000),SUM($O84,FC$4/1000)),3),CMB[[Cmb_ID]:[Cmb_ID]],0))),-1,-1,0,0)),IF(OR(FC$1,$R84),4,INDEX(CMB[[Cmb_Rare]:[Cmb_Rare]],MATCH(ROUND(MIN(SUM(FC$4,$O84/1000),SUM($O84,FC$4/1000)),3),CMB[[Cmb_ID]:[Cmb_ID]],0))),CHOOSE(AC[[M]:[M]],2,1,1,SUM(AC[[AB]:[DB]])))),""))</f>
        <v/>
      </c>
      <c r="FD84" t="str">
        <f>IF(OR(FD$5="",$S84=""),"",IFERROR(SUM(PRODUCT(INDEX(CMB[[BA_0O]:[BA_2O]],MATCH(ROUND(MIN(SUM(FD$4,$O84/1000),SUM($O84,FD$4/1000)),3),CMB[[Cmb_ID]:[Cmb_ID]],0),SUM(N(FD$1),N($R84),1)),CHOOSE(AC[[M]:[M]],1,1,0,AC[[AB]:[AB]])),PRODUCT(INDEX(CMB[[BD_0O]:[BD_2O]],MATCH(ROUND(MIN(SUM(FD$4,$O84/1000),SUM($O84,FD$4/1000)),3),CMB[[Cmb_ID]:[Cmb_ID]],0),SUM(N(FD$1),N($R84),1)),CHOOSE(AC[[M]:[M]],1,0,1,AC[[DB]:[DB]])),PRODUCT(SUM(ROUND(AVERAGE(VALUE(FD$3),VALUE($P84)),0),CHOOSE(IF(OR(FD$1,$R84),4,INDEX(CMB[[Res_Rare]:[Res_Rare]],MATCH(ROUND(MIN(SUM(FD$4,$O84/1000),SUM($O84,FD$4/1000)),3),CMB[[Cmb_ID]:[Cmb_ID]],0))),-1,-1,0,0)),IF(OR(FD$1,$R84),4,INDEX(CMB[[Cmb_Rare]:[Cmb_Rare]],MATCH(ROUND(MIN(SUM(FD$4,$O84/1000),SUM($O84,FD$4/1000)),3),CMB[[Cmb_ID]:[Cmb_ID]],0))),CHOOSE(AC[[M]:[M]],2,1,1,SUM(AC[[AB]:[DB]])))),""))</f>
        <v/>
      </c>
      <c r="FE84" t="str">
        <f>IF(OR(FE$5="",$S84=""),"",IFERROR(SUM(PRODUCT(INDEX(CMB[[BA_0O]:[BA_2O]],MATCH(ROUND(MIN(SUM(FE$4,$O84/1000),SUM($O84,FE$4/1000)),3),CMB[[Cmb_ID]:[Cmb_ID]],0),SUM(N(FE$1),N($R84),1)),CHOOSE(AC[[M]:[M]],1,1,0,AC[[AB]:[AB]])),PRODUCT(INDEX(CMB[[BD_0O]:[BD_2O]],MATCH(ROUND(MIN(SUM(FE$4,$O84/1000),SUM($O84,FE$4/1000)),3),CMB[[Cmb_ID]:[Cmb_ID]],0),SUM(N(FE$1),N($R84),1)),CHOOSE(AC[[M]:[M]],1,0,1,AC[[DB]:[DB]])),PRODUCT(SUM(ROUND(AVERAGE(VALUE(FE$3),VALUE($P84)),0),CHOOSE(IF(OR(FE$1,$R84),4,INDEX(CMB[[Res_Rare]:[Res_Rare]],MATCH(ROUND(MIN(SUM(FE$4,$O84/1000),SUM($O84,FE$4/1000)),3),CMB[[Cmb_ID]:[Cmb_ID]],0))),-1,-1,0,0)),IF(OR(FE$1,$R84),4,INDEX(CMB[[Cmb_Rare]:[Cmb_Rare]],MATCH(ROUND(MIN(SUM(FE$4,$O84/1000),SUM($O84,FE$4/1000)),3),CMB[[Cmb_ID]:[Cmb_ID]],0))),CHOOSE(AC[[M]:[M]],2,1,1,SUM(AC[[AB]:[DB]])))),""))</f>
        <v/>
      </c>
      <c r="FF84" t="str">
        <f>IF(OR(FF$5="",$S84=""),"",IFERROR(SUM(PRODUCT(INDEX(CMB[[BA_0O]:[BA_2O]],MATCH(ROUND(MIN(SUM(FF$4,$O84/1000),SUM($O84,FF$4/1000)),3),CMB[[Cmb_ID]:[Cmb_ID]],0),SUM(N(FF$1),N($R84),1)),CHOOSE(AC[[M]:[M]],1,1,0,AC[[AB]:[AB]])),PRODUCT(INDEX(CMB[[BD_0O]:[BD_2O]],MATCH(ROUND(MIN(SUM(FF$4,$O84/1000),SUM($O84,FF$4/1000)),3),CMB[[Cmb_ID]:[Cmb_ID]],0),SUM(N(FF$1),N($R84),1)),CHOOSE(AC[[M]:[M]],1,0,1,AC[[DB]:[DB]])),PRODUCT(SUM(ROUND(AVERAGE(VALUE(FF$3),VALUE($P84)),0),CHOOSE(IF(OR(FF$1,$R84),4,INDEX(CMB[[Res_Rare]:[Res_Rare]],MATCH(ROUND(MIN(SUM(FF$4,$O84/1000),SUM($O84,FF$4/1000)),3),CMB[[Cmb_ID]:[Cmb_ID]],0))),-1,-1,0,0)),IF(OR(FF$1,$R84),4,INDEX(CMB[[Cmb_Rare]:[Cmb_Rare]],MATCH(ROUND(MIN(SUM(FF$4,$O84/1000),SUM($O84,FF$4/1000)),3),CMB[[Cmb_ID]:[Cmb_ID]],0))),CHOOSE(AC[[M]:[M]],2,1,1,SUM(AC[[AB]:[DB]])))),""))</f>
        <v/>
      </c>
      <c r="FG84" t="str">
        <f>IF(OR(FG$5="",$S84=""),"",IFERROR(SUM(PRODUCT(INDEX(CMB[[BA_0O]:[BA_2O]],MATCH(ROUND(MIN(SUM(FG$4,$O84/1000),SUM($O84,FG$4/1000)),3),CMB[[Cmb_ID]:[Cmb_ID]],0),SUM(N(FG$1),N($R84),1)),CHOOSE(AC[[M]:[M]],1,1,0,AC[[AB]:[AB]])),PRODUCT(INDEX(CMB[[BD_0O]:[BD_2O]],MATCH(ROUND(MIN(SUM(FG$4,$O84/1000),SUM($O84,FG$4/1000)),3),CMB[[Cmb_ID]:[Cmb_ID]],0),SUM(N(FG$1),N($R84),1)),CHOOSE(AC[[M]:[M]],1,0,1,AC[[DB]:[DB]])),PRODUCT(SUM(ROUND(AVERAGE(VALUE(FG$3),VALUE($P84)),0),CHOOSE(IF(OR(FG$1,$R84),4,INDEX(CMB[[Res_Rare]:[Res_Rare]],MATCH(ROUND(MIN(SUM(FG$4,$O84/1000),SUM($O84,FG$4/1000)),3),CMB[[Cmb_ID]:[Cmb_ID]],0))),-1,-1,0,0)),IF(OR(FG$1,$R84),4,INDEX(CMB[[Cmb_Rare]:[Cmb_Rare]],MATCH(ROUND(MIN(SUM(FG$4,$O84/1000),SUM($O84,FG$4/1000)),3),CMB[[Cmb_ID]:[Cmb_ID]],0))),CHOOSE(AC[[M]:[M]],2,1,1,SUM(AC[[AB]:[DB]])))),""))</f>
        <v/>
      </c>
      <c r="FH84" t="str">
        <f>IF(OR(FH$5="",$S84=""),"",IFERROR(SUM(PRODUCT(INDEX(CMB[[BA_0O]:[BA_2O]],MATCH(ROUND(MIN(SUM(FH$4,$O84/1000),SUM($O84,FH$4/1000)),3),CMB[[Cmb_ID]:[Cmb_ID]],0),SUM(N(FH$1),N($R84),1)),CHOOSE(AC[[M]:[M]],1,1,0,AC[[AB]:[AB]])),PRODUCT(INDEX(CMB[[BD_0O]:[BD_2O]],MATCH(ROUND(MIN(SUM(FH$4,$O84/1000),SUM($O84,FH$4/1000)),3),CMB[[Cmb_ID]:[Cmb_ID]],0),SUM(N(FH$1),N($R84),1)),CHOOSE(AC[[M]:[M]],1,0,1,AC[[DB]:[DB]])),PRODUCT(SUM(ROUND(AVERAGE(VALUE(FH$3),VALUE($P84)),0),CHOOSE(IF(OR(FH$1,$R84),4,INDEX(CMB[[Res_Rare]:[Res_Rare]],MATCH(ROUND(MIN(SUM(FH$4,$O84/1000),SUM($O84,FH$4/1000)),3),CMB[[Cmb_ID]:[Cmb_ID]],0))),-1,-1,0,0)),IF(OR(FH$1,$R84),4,INDEX(CMB[[Cmb_Rare]:[Cmb_Rare]],MATCH(ROUND(MIN(SUM(FH$4,$O84/1000),SUM($O84,FH$4/1000)),3),CMB[[Cmb_ID]:[Cmb_ID]],0))),CHOOSE(AC[[M]:[M]],2,1,1,SUM(AC[[AB]:[DB]])))),""))</f>
        <v/>
      </c>
      <c r="FI84" t="str">
        <f>IF(OR(FI$5="",$S84=""),"",IFERROR(SUM(PRODUCT(INDEX(CMB[[BA_0O]:[BA_2O]],MATCH(ROUND(MIN(SUM(FI$4,$O84/1000),SUM($O84,FI$4/1000)),3),CMB[[Cmb_ID]:[Cmb_ID]],0),SUM(N(FI$1),N($R84),1)),CHOOSE(AC[[M]:[M]],1,1,0,AC[[AB]:[AB]])),PRODUCT(INDEX(CMB[[BD_0O]:[BD_2O]],MATCH(ROUND(MIN(SUM(FI$4,$O84/1000),SUM($O84,FI$4/1000)),3),CMB[[Cmb_ID]:[Cmb_ID]],0),SUM(N(FI$1),N($R84),1)),CHOOSE(AC[[M]:[M]],1,0,1,AC[[DB]:[DB]])),PRODUCT(SUM(ROUND(AVERAGE(VALUE(FI$3),VALUE($P84)),0),CHOOSE(IF(OR(FI$1,$R84),4,INDEX(CMB[[Res_Rare]:[Res_Rare]],MATCH(ROUND(MIN(SUM(FI$4,$O84/1000),SUM($O84,FI$4/1000)),3),CMB[[Cmb_ID]:[Cmb_ID]],0))),-1,-1,0,0)),IF(OR(FI$1,$R84),4,INDEX(CMB[[Cmb_Rare]:[Cmb_Rare]],MATCH(ROUND(MIN(SUM(FI$4,$O84/1000),SUM($O84,FI$4/1000)),3),CMB[[Cmb_ID]:[Cmb_ID]],0))),CHOOSE(AC[[M]:[M]],2,1,1,SUM(AC[[AB]:[DB]])))),""))</f>
        <v/>
      </c>
      <c r="FJ84" t="str">
        <f>IF(OR(FJ$5="",$S84=""),"",IFERROR(SUM(PRODUCT(INDEX(CMB[[BA_0O]:[BA_2O]],MATCH(ROUND(MIN(SUM(FJ$4,$O84/1000),SUM($O84,FJ$4/1000)),3),CMB[[Cmb_ID]:[Cmb_ID]],0),SUM(N(FJ$1),N($R84),1)),CHOOSE(AC[[M]:[M]],1,1,0,AC[[AB]:[AB]])),PRODUCT(INDEX(CMB[[BD_0O]:[BD_2O]],MATCH(ROUND(MIN(SUM(FJ$4,$O84/1000),SUM($O84,FJ$4/1000)),3),CMB[[Cmb_ID]:[Cmb_ID]],0),SUM(N(FJ$1),N($R84),1)),CHOOSE(AC[[M]:[M]],1,0,1,AC[[DB]:[DB]])),PRODUCT(SUM(ROUND(AVERAGE(VALUE(FJ$3),VALUE($P84)),0),CHOOSE(IF(OR(FJ$1,$R84),4,INDEX(CMB[[Res_Rare]:[Res_Rare]],MATCH(ROUND(MIN(SUM(FJ$4,$O84/1000),SUM($O84,FJ$4/1000)),3),CMB[[Cmb_ID]:[Cmb_ID]],0))),-1,-1,0,0)),IF(OR(FJ$1,$R84),4,INDEX(CMB[[Cmb_Rare]:[Cmb_Rare]],MATCH(ROUND(MIN(SUM(FJ$4,$O84/1000),SUM($O84,FJ$4/1000)),3),CMB[[Cmb_ID]:[Cmb_ID]],0))),CHOOSE(AC[[M]:[M]],2,1,1,SUM(AC[[AB]:[DB]])))),""))</f>
        <v/>
      </c>
      <c r="FK84" t="str">
        <f>IF(OR(FK$5="",$S84=""),"",IFERROR(SUM(PRODUCT(INDEX(CMB[[BA_0O]:[BA_2O]],MATCH(ROUND(MIN(SUM(FK$4,$O84/1000),SUM($O84,FK$4/1000)),3),CMB[[Cmb_ID]:[Cmb_ID]],0),SUM(N(FK$1),N($R84),1)),CHOOSE(AC[[M]:[M]],1,1,0,AC[[AB]:[AB]])),PRODUCT(INDEX(CMB[[BD_0O]:[BD_2O]],MATCH(ROUND(MIN(SUM(FK$4,$O84/1000),SUM($O84,FK$4/1000)),3),CMB[[Cmb_ID]:[Cmb_ID]],0),SUM(N(FK$1),N($R84),1)),CHOOSE(AC[[M]:[M]],1,0,1,AC[[DB]:[DB]])),PRODUCT(SUM(ROUND(AVERAGE(VALUE(FK$3),VALUE($P84)),0),CHOOSE(IF(OR(FK$1,$R84),4,INDEX(CMB[[Res_Rare]:[Res_Rare]],MATCH(ROUND(MIN(SUM(FK$4,$O84/1000),SUM($O84,FK$4/1000)),3),CMB[[Cmb_ID]:[Cmb_ID]],0))),-1,-1,0,0)),IF(OR(FK$1,$R84),4,INDEX(CMB[[Cmb_Rare]:[Cmb_Rare]],MATCH(ROUND(MIN(SUM(FK$4,$O84/1000),SUM($O84,FK$4/1000)),3),CMB[[Cmb_ID]:[Cmb_ID]],0))),CHOOSE(AC[[M]:[M]],2,1,1,SUM(AC[[AB]:[DB]])))),""))</f>
        <v/>
      </c>
      <c r="FL84" t="str">
        <f>IF(OR(FL$5="",$S84=""),"",IFERROR(SUM(PRODUCT(INDEX(CMB[[BA_0O]:[BA_2O]],MATCH(ROUND(MIN(SUM(FL$4,$O84/1000),SUM($O84,FL$4/1000)),3),CMB[[Cmb_ID]:[Cmb_ID]],0),SUM(N(FL$1),N($R84),1)),CHOOSE(AC[[M]:[M]],1,1,0,AC[[AB]:[AB]])),PRODUCT(INDEX(CMB[[BD_0O]:[BD_2O]],MATCH(ROUND(MIN(SUM(FL$4,$O84/1000),SUM($O84,FL$4/1000)),3),CMB[[Cmb_ID]:[Cmb_ID]],0),SUM(N(FL$1),N($R84),1)),CHOOSE(AC[[M]:[M]],1,0,1,AC[[DB]:[DB]])),PRODUCT(SUM(ROUND(AVERAGE(VALUE(FL$3),VALUE($P84)),0),CHOOSE(IF(OR(FL$1,$R84),4,INDEX(CMB[[Res_Rare]:[Res_Rare]],MATCH(ROUND(MIN(SUM(FL$4,$O84/1000),SUM($O84,FL$4/1000)),3),CMB[[Cmb_ID]:[Cmb_ID]],0))),-1,-1,0,0)),IF(OR(FL$1,$R84),4,INDEX(CMB[[Cmb_Rare]:[Cmb_Rare]],MATCH(ROUND(MIN(SUM(FL$4,$O84/1000),SUM($O84,FL$4/1000)),3),CMB[[Cmb_ID]:[Cmb_ID]],0))),CHOOSE(AC[[M]:[M]],2,1,1,SUM(AC[[AB]:[DB]])))),""))</f>
        <v/>
      </c>
      <c r="FM84" t="str">
        <f>IF(OR(FM$5="",$S84=""),"",IFERROR(SUM(PRODUCT(INDEX(CMB[[BA_0O]:[BA_2O]],MATCH(ROUND(MIN(SUM(FM$4,$O84/1000),SUM($O84,FM$4/1000)),3),CMB[[Cmb_ID]:[Cmb_ID]],0),SUM(N(FM$1),N($R84),1)),CHOOSE(AC[[M]:[M]],1,1,0,AC[[AB]:[AB]])),PRODUCT(INDEX(CMB[[BD_0O]:[BD_2O]],MATCH(ROUND(MIN(SUM(FM$4,$O84/1000),SUM($O84,FM$4/1000)),3),CMB[[Cmb_ID]:[Cmb_ID]],0),SUM(N(FM$1),N($R84),1)),CHOOSE(AC[[M]:[M]],1,0,1,AC[[DB]:[DB]])),PRODUCT(SUM(ROUND(AVERAGE(VALUE(FM$3),VALUE($P84)),0),CHOOSE(IF(OR(FM$1,$R84),4,INDEX(CMB[[Res_Rare]:[Res_Rare]],MATCH(ROUND(MIN(SUM(FM$4,$O84/1000),SUM($O84,FM$4/1000)),3),CMB[[Cmb_ID]:[Cmb_ID]],0))),-1,-1,0,0)),IF(OR(FM$1,$R84),4,INDEX(CMB[[Cmb_Rare]:[Cmb_Rare]],MATCH(ROUND(MIN(SUM(FM$4,$O84/1000),SUM($O84,FM$4/1000)),3),CMB[[Cmb_ID]:[Cmb_ID]],0))),CHOOSE(AC[[M]:[M]],2,1,1,SUM(AC[[AB]:[DB]])))),""))</f>
        <v/>
      </c>
      <c r="FN84" s="7">
        <f t="shared" si="48"/>
        <v>0</v>
      </c>
      <c r="FO84" s="7">
        <f t="shared" si="48"/>
        <v>0</v>
      </c>
      <c r="FP84" s="7">
        <f t="shared" si="48"/>
        <v>0</v>
      </c>
      <c r="FQ84" s="7">
        <f t="shared" si="48"/>
        <v>0</v>
      </c>
      <c r="FR84" s="7">
        <f t="shared" si="48"/>
        <v>0</v>
      </c>
      <c r="FS84" s="7">
        <f t="shared" si="48"/>
        <v>0</v>
      </c>
      <c r="FT84" s="7">
        <f>SUM(IF(INDEX(LIB[[Quantity]:[Quantity]],MATCH($S84,LIB[[ID]:[ID]],0))&gt;=COLUMN(A$1),TRUNC(PRODUCT(AVERAGE($FN84:$FS84),POWER(AC[[CR]:[CR]],SUM(SUMIFS($D$11:$D83,$A$11:$A83,$A84,$E$11:$E83,"&gt;="&amp;$E84),SUMIFS($D85:$D$161,$A85:$A$161,$A84,$E85:$E$161,"&gt;"&amp;$E84),COLUMN(A$1),-1)),IF($Q84="Yes",AC[[FB]:[FB]],1))),0),ROW(A73)/-VALUE(1&amp;REPT("0",9-PRODUCT(COLUMN(A$1)-1,3))),1)</f>
        <v>0.99999992699999996</v>
      </c>
      <c r="FU84" s="7">
        <f>SUM(IF(INDEX(LIB[[Quantity]:[Quantity]],MATCH($S84,LIB[[ID]:[ID]],0))&gt;=COLUMN(B$1),TRUNC(PRODUCT(AVERAGE($FN84:$FS84),POWER(AC[[CR]:[CR]],SUM(SUMIFS($D$11:$D83,$A$11:$A83,$A84,$E$11:$E83,"&gt;="&amp;$E84),SUMIFS($D85:$D$161,$A85:$A$161,$A84,$E85:$E$161,"&gt;"&amp;$E84),COLUMN(B$1),-1)),IF($Q84="Yes",AC[[FB]:[FB]],1))),0),ROW(B73)/-VALUE(1&amp;REPT("0",9-PRODUCT(COLUMN(B$1)-1,3))),1)</f>
        <v>0.99992700000000001</v>
      </c>
      <c r="FV84" s="7">
        <f>SUM(IF(INDEX(LIB[[Quantity]:[Quantity]],MATCH($S84,LIB[[ID]:[ID]],0))&gt;=COLUMN(C$1),TRUNC(PRODUCT(AVERAGE($FN84:$FS84),POWER(AC[[CR]:[CR]],SUM(SUMIFS($D$11:$D83,$A$11:$A83,$A84,$E$11:$E83,"&gt;="&amp;$E84),SUMIFS($D85:$D$161,$A85:$A$161,$A84,$E85:$E$161,"&gt;"&amp;$E84),COLUMN(C$1),-1)),IF($Q84="Yes",AC[[FB]:[FB]],1))),0),ROW(C73)/-VALUE(1&amp;REPT("0",9-PRODUCT(COLUMN(C$1)-1,3))),1)</f>
        <v>0.92700000000000005</v>
      </c>
      <c r="FW84">
        <f t="shared" si="43"/>
        <v>146</v>
      </c>
      <c r="FX84">
        <f t="shared" si="44"/>
        <v>0</v>
      </c>
      <c r="FY84">
        <f t="shared" si="45"/>
        <v>0</v>
      </c>
      <c r="GC84">
        <f t="shared" si="46"/>
        <v>38</v>
      </c>
      <c r="GD84" t="str">
        <f>IFERROR(SUBSTITUTE(SUBSTITUTE(INDEX(SUG[Card],MATCH(ROW(A73),GC$12:GC$161,0))," #2","")," #3",""),"")</f>
        <v>Fire (5)</v>
      </c>
      <c r="GE84">
        <f>SUM(GE83,IF(IFERROR(MATCH(GD84,GD$11:GD83,0)&lt;0,TRUE()),1,0))</f>
        <v>33</v>
      </c>
      <c r="GF84" t="str">
        <f t="shared" si="47"/>
        <v/>
      </c>
      <c r="GI84">
        <f>SUM(SUMIFS(D$11:D83,A$11:A83,A84,B$11:B83,"&gt;="&amp;B84),SUMIFS(D85:D$161,A85:A$161,A84,B85:B$161,"&gt;"&amp;B84),SUMIFS(D$11:D83,A$11:A83,A84&amp;":Onyx"),SUMIFS(D85:D$161,A85:A$161,A84&amp;":Onyx"))</f>
        <v>0</v>
      </c>
      <c r="GP84" t="str">
        <f t="shared" si="40"/>
        <v>Sun (5) #3</v>
      </c>
      <c r="GQ84">
        <f t="shared" si="41"/>
        <v>255</v>
      </c>
      <c r="GR84" t="b">
        <f>COUNTIF(DECK[Card],IFERROR(MID($L84,1,FIND(" #",SUG_Helper[[#This Row],[Card]])-1),SUG_Helper[[#This Row],[Card]]))&gt;=IFERROR(VALUE(RIGHT(SUG_Helper[[#This Row],[Card]])),1)</f>
        <v>0</v>
      </c>
    </row>
    <row r="85" spans="1:200" x14ac:dyDescent="0.35">
      <c r="A85" s="17"/>
      <c r="B85" s="4"/>
      <c r="C85" s="4"/>
      <c r="D85" s="4"/>
      <c r="E85" t="str">
        <f>IF(INDEX(LIB[Card],ROW(A74))="","",INDEX(LIB[Card],ROW(A74))&amp;" ("&amp;INDEX(LIB[Level],ROW(A74))&amp;")"&amp;IF(INDEX(LIB[Fused],ROW(A74))="Yes","ƒ",""))</f>
        <v/>
      </c>
      <c r="F85">
        <v>74</v>
      </c>
      <c r="H85" t="str">
        <f>IF(DECK[[#This Row],[Card]]="","",MID(DECK[[#This Row],[Card]],1,FIND(" (",DECK[[#This Row],[Card]])-1))</f>
        <v/>
      </c>
      <c r="I85" t="str">
        <f>IF(DECK[[#This Row],[Card]]="","",MID(DECK[[#This Row],[Card]],FIND("(",DECK[[#This Row],[Card]])+1,1))</f>
        <v/>
      </c>
      <c r="J85" t="str">
        <f>IF(DECK[[#This Row],[Card]]="","",IF(RIGHT(DECK[[#This Row],[Card]])="ƒ","Yes","No"))</f>
        <v/>
      </c>
      <c r="L85" t="str">
        <f t="shared" si="36"/>
        <v>Snake (5) #2</v>
      </c>
      <c r="M85">
        <f t="shared" si="37"/>
        <v>253</v>
      </c>
      <c r="O85" s="6" t="str">
        <f>IF(S85="","",MATCH(MID(S85,1,MIN(FIND(" (",S85),IFERROR(FIND(":",S85),50))-1),CC[CC_Name],0))</f>
        <v/>
      </c>
      <c r="P85" s="5" t="str">
        <f t="shared" si="38"/>
        <v/>
      </c>
      <c r="Q85" s="5" t="str">
        <f t="shared" si="42"/>
        <v/>
      </c>
      <c r="R85" s="5" t="str">
        <f t="shared" si="39"/>
        <v/>
      </c>
      <c r="S85" t="str">
        <f>(INDEX(LIB[ID],ROW(A74)))</f>
        <v/>
      </c>
      <c r="T85" t="str">
        <f>IF(OR(T$5="",$S85=""),"",IFERROR(SUM(PRODUCT(INDEX(CMB[[BA_0O]:[BA_2O]],MATCH(ROUND(MIN(SUM(T$4,$O85/1000),SUM($O85,T$4/1000)),3),CMB[[Cmb_ID]:[Cmb_ID]],0),SUM(N(T$1),N($R85),1)),CHOOSE(AC[[M]:[M]],1,1,0,AC[[AB]:[AB]])),PRODUCT(INDEX(CMB[[BD_0O]:[BD_2O]],MATCH(ROUND(MIN(SUM(T$4,$O85/1000),SUM($O85,T$4/1000)),3),CMB[[Cmb_ID]:[Cmb_ID]],0),SUM(N(T$1),N($R85),1)),CHOOSE(AC[[M]:[M]],1,0,1,AC[[DB]:[DB]])),PRODUCT(SUM(ROUND(AVERAGE(VALUE(T$3),VALUE($P85)),0),CHOOSE(IF(OR(T$1,$R85),4,INDEX(CMB[[Res_Rare]:[Res_Rare]],MATCH(ROUND(MIN(SUM(T$4,$O85/1000),SUM($O85,T$4/1000)),3),CMB[[Cmb_ID]:[Cmb_ID]],0))),-1,-1,0,0)),IF(OR(T$1,$R85),4,INDEX(CMB[[Cmb_Rare]:[Cmb_Rare]],MATCH(ROUND(MIN(SUM(T$4,$O85/1000),SUM($O85,T$4/1000)),3),CMB[[Cmb_ID]:[Cmb_ID]],0))),CHOOSE(AC[[M]:[M]],2,1,1,SUM(AC[[AB]:[DB]])))),""))</f>
        <v/>
      </c>
      <c r="U85" t="str">
        <f>IF(OR(U$5="",$S85=""),"",IFERROR(SUM(PRODUCT(INDEX(CMB[[BA_0O]:[BA_2O]],MATCH(ROUND(MIN(SUM(U$4,$O85/1000),SUM($O85,U$4/1000)),3),CMB[[Cmb_ID]:[Cmb_ID]],0),SUM(N(U$1),N($R85),1)),CHOOSE(AC[[M]:[M]],1,1,0,AC[[AB]:[AB]])),PRODUCT(INDEX(CMB[[BD_0O]:[BD_2O]],MATCH(ROUND(MIN(SUM(U$4,$O85/1000),SUM($O85,U$4/1000)),3),CMB[[Cmb_ID]:[Cmb_ID]],0),SUM(N(U$1),N($R85),1)),CHOOSE(AC[[M]:[M]],1,0,1,AC[[DB]:[DB]])),PRODUCT(SUM(ROUND(AVERAGE(VALUE(U$3),VALUE($P85)),0),CHOOSE(IF(OR(U$1,$R85),4,INDEX(CMB[[Res_Rare]:[Res_Rare]],MATCH(ROUND(MIN(SUM(U$4,$O85/1000),SUM($O85,U$4/1000)),3),CMB[[Cmb_ID]:[Cmb_ID]],0))),-1,-1,0,0)),IF(OR(U$1,$R85),4,INDEX(CMB[[Cmb_Rare]:[Cmb_Rare]],MATCH(ROUND(MIN(SUM(U$4,$O85/1000),SUM($O85,U$4/1000)),3),CMB[[Cmb_ID]:[Cmb_ID]],0))),CHOOSE(AC[[M]:[M]],2,1,1,SUM(AC[[AB]:[DB]])))),""))</f>
        <v/>
      </c>
      <c r="V85" t="str">
        <f>IF(OR(V$5="",$S85=""),"",IFERROR(SUM(PRODUCT(INDEX(CMB[[BA_0O]:[BA_2O]],MATCH(ROUND(MIN(SUM(V$4,$O85/1000),SUM($O85,V$4/1000)),3),CMB[[Cmb_ID]:[Cmb_ID]],0),SUM(N(V$1),N($R85),1)),CHOOSE(AC[[M]:[M]],1,1,0,AC[[AB]:[AB]])),PRODUCT(INDEX(CMB[[BD_0O]:[BD_2O]],MATCH(ROUND(MIN(SUM(V$4,$O85/1000),SUM($O85,V$4/1000)),3),CMB[[Cmb_ID]:[Cmb_ID]],0),SUM(N(V$1),N($R85),1)),CHOOSE(AC[[M]:[M]],1,0,1,AC[[DB]:[DB]])),PRODUCT(SUM(ROUND(AVERAGE(VALUE(V$3),VALUE($P85)),0),CHOOSE(IF(OR(V$1,$R85),4,INDEX(CMB[[Res_Rare]:[Res_Rare]],MATCH(ROUND(MIN(SUM(V$4,$O85/1000),SUM($O85,V$4/1000)),3),CMB[[Cmb_ID]:[Cmb_ID]],0))),-1,-1,0,0)),IF(OR(V$1,$R85),4,INDEX(CMB[[Cmb_Rare]:[Cmb_Rare]],MATCH(ROUND(MIN(SUM(V$4,$O85/1000),SUM($O85,V$4/1000)),3),CMB[[Cmb_ID]:[Cmb_ID]],0))),CHOOSE(AC[[M]:[M]],2,1,1,SUM(AC[[AB]:[DB]])))),""))</f>
        <v/>
      </c>
      <c r="W85" t="str">
        <f>IF(OR(W$5="",$S85=""),"",IFERROR(SUM(PRODUCT(INDEX(CMB[[BA_0O]:[BA_2O]],MATCH(ROUND(MIN(SUM(W$4,$O85/1000),SUM($O85,W$4/1000)),3),CMB[[Cmb_ID]:[Cmb_ID]],0),SUM(N(W$1),N($R85),1)),CHOOSE(AC[[M]:[M]],1,1,0,AC[[AB]:[AB]])),PRODUCT(INDEX(CMB[[BD_0O]:[BD_2O]],MATCH(ROUND(MIN(SUM(W$4,$O85/1000),SUM($O85,W$4/1000)),3),CMB[[Cmb_ID]:[Cmb_ID]],0),SUM(N(W$1),N($R85),1)),CHOOSE(AC[[M]:[M]],1,0,1,AC[[DB]:[DB]])),PRODUCT(SUM(ROUND(AVERAGE(VALUE(W$3),VALUE($P85)),0),CHOOSE(IF(OR(W$1,$R85),4,INDEX(CMB[[Res_Rare]:[Res_Rare]],MATCH(ROUND(MIN(SUM(W$4,$O85/1000),SUM($O85,W$4/1000)),3),CMB[[Cmb_ID]:[Cmb_ID]],0))),-1,-1,0,0)),IF(OR(W$1,$R85),4,INDEX(CMB[[Cmb_Rare]:[Cmb_Rare]],MATCH(ROUND(MIN(SUM(W$4,$O85/1000),SUM($O85,W$4/1000)),3),CMB[[Cmb_ID]:[Cmb_ID]],0))),CHOOSE(AC[[M]:[M]],2,1,1,SUM(AC[[AB]:[DB]])))),""))</f>
        <v/>
      </c>
      <c r="X85" t="str">
        <f>IF(OR(X$5="",$S85=""),"",IFERROR(SUM(PRODUCT(INDEX(CMB[[BA_0O]:[BA_2O]],MATCH(ROUND(MIN(SUM(X$4,$O85/1000),SUM($O85,X$4/1000)),3),CMB[[Cmb_ID]:[Cmb_ID]],0),SUM(N(X$1),N($R85),1)),CHOOSE(AC[[M]:[M]],1,1,0,AC[[AB]:[AB]])),PRODUCT(INDEX(CMB[[BD_0O]:[BD_2O]],MATCH(ROUND(MIN(SUM(X$4,$O85/1000),SUM($O85,X$4/1000)),3),CMB[[Cmb_ID]:[Cmb_ID]],0),SUM(N(X$1),N($R85),1)),CHOOSE(AC[[M]:[M]],1,0,1,AC[[DB]:[DB]])),PRODUCT(SUM(ROUND(AVERAGE(VALUE(X$3),VALUE($P85)),0),CHOOSE(IF(OR(X$1,$R85),4,INDEX(CMB[[Res_Rare]:[Res_Rare]],MATCH(ROUND(MIN(SUM(X$4,$O85/1000),SUM($O85,X$4/1000)),3),CMB[[Cmb_ID]:[Cmb_ID]],0))),-1,-1,0,0)),IF(OR(X$1,$R85),4,INDEX(CMB[[Cmb_Rare]:[Cmb_Rare]],MATCH(ROUND(MIN(SUM(X$4,$O85/1000),SUM($O85,X$4/1000)),3),CMB[[Cmb_ID]:[Cmb_ID]],0))),CHOOSE(AC[[M]:[M]],2,1,1,SUM(AC[[AB]:[DB]])))),""))</f>
        <v/>
      </c>
      <c r="Y85" t="str">
        <f>IF(OR(Y$5="",$S85=""),"",IFERROR(SUM(PRODUCT(INDEX(CMB[[BA_0O]:[BA_2O]],MATCH(ROUND(MIN(SUM(Y$4,$O85/1000),SUM($O85,Y$4/1000)),3),CMB[[Cmb_ID]:[Cmb_ID]],0),SUM(N(Y$1),N($R85),1)),CHOOSE(AC[[M]:[M]],1,1,0,AC[[AB]:[AB]])),PRODUCT(INDEX(CMB[[BD_0O]:[BD_2O]],MATCH(ROUND(MIN(SUM(Y$4,$O85/1000),SUM($O85,Y$4/1000)),3),CMB[[Cmb_ID]:[Cmb_ID]],0),SUM(N(Y$1),N($R85),1)),CHOOSE(AC[[M]:[M]],1,0,1,AC[[DB]:[DB]])),PRODUCT(SUM(ROUND(AVERAGE(VALUE(Y$3),VALUE($P85)),0),CHOOSE(IF(OR(Y$1,$R85),4,INDEX(CMB[[Res_Rare]:[Res_Rare]],MATCH(ROUND(MIN(SUM(Y$4,$O85/1000),SUM($O85,Y$4/1000)),3),CMB[[Cmb_ID]:[Cmb_ID]],0))),-1,-1,0,0)),IF(OR(Y$1,$R85),4,INDEX(CMB[[Cmb_Rare]:[Cmb_Rare]],MATCH(ROUND(MIN(SUM(Y$4,$O85/1000),SUM($O85,Y$4/1000)),3),CMB[[Cmb_ID]:[Cmb_ID]],0))),CHOOSE(AC[[M]:[M]],2,1,1,SUM(AC[[AB]:[DB]])))),""))</f>
        <v/>
      </c>
      <c r="Z85" t="str">
        <f>IF(OR(Z$5="",$S85=""),"",IFERROR(SUM(PRODUCT(INDEX(CMB[[BA_0O]:[BA_2O]],MATCH(ROUND(MIN(SUM(Z$4,$O85/1000),SUM($O85,Z$4/1000)),3),CMB[[Cmb_ID]:[Cmb_ID]],0),SUM(N(Z$1),N($R85),1)),CHOOSE(AC[[M]:[M]],1,1,0,AC[[AB]:[AB]])),PRODUCT(INDEX(CMB[[BD_0O]:[BD_2O]],MATCH(ROUND(MIN(SUM(Z$4,$O85/1000),SUM($O85,Z$4/1000)),3),CMB[[Cmb_ID]:[Cmb_ID]],0),SUM(N(Z$1),N($R85),1)),CHOOSE(AC[[M]:[M]],1,0,1,AC[[DB]:[DB]])),PRODUCT(SUM(ROUND(AVERAGE(VALUE(Z$3),VALUE($P85)),0),CHOOSE(IF(OR(Z$1,$R85),4,INDEX(CMB[[Res_Rare]:[Res_Rare]],MATCH(ROUND(MIN(SUM(Z$4,$O85/1000),SUM($O85,Z$4/1000)),3),CMB[[Cmb_ID]:[Cmb_ID]],0))),-1,-1,0,0)),IF(OR(Z$1,$R85),4,INDEX(CMB[[Cmb_Rare]:[Cmb_Rare]],MATCH(ROUND(MIN(SUM(Z$4,$O85/1000),SUM($O85,Z$4/1000)),3),CMB[[Cmb_ID]:[Cmb_ID]],0))),CHOOSE(AC[[M]:[M]],2,1,1,SUM(AC[[AB]:[DB]])))),""))</f>
        <v/>
      </c>
      <c r="AA85" t="str">
        <f>IF(OR(AA$5="",$S85=""),"",IFERROR(SUM(PRODUCT(INDEX(CMB[[BA_0O]:[BA_2O]],MATCH(ROUND(MIN(SUM(AA$4,$O85/1000),SUM($O85,AA$4/1000)),3),CMB[[Cmb_ID]:[Cmb_ID]],0),SUM(N(AA$1),N($R85),1)),CHOOSE(AC[[M]:[M]],1,1,0,AC[[AB]:[AB]])),PRODUCT(INDEX(CMB[[BD_0O]:[BD_2O]],MATCH(ROUND(MIN(SUM(AA$4,$O85/1000),SUM($O85,AA$4/1000)),3),CMB[[Cmb_ID]:[Cmb_ID]],0),SUM(N(AA$1),N($R85),1)),CHOOSE(AC[[M]:[M]],1,0,1,AC[[DB]:[DB]])),PRODUCT(SUM(ROUND(AVERAGE(VALUE(AA$3),VALUE($P85)),0),CHOOSE(IF(OR(AA$1,$R85),4,INDEX(CMB[[Res_Rare]:[Res_Rare]],MATCH(ROUND(MIN(SUM(AA$4,$O85/1000),SUM($O85,AA$4/1000)),3),CMB[[Cmb_ID]:[Cmb_ID]],0))),-1,-1,0,0)),IF(OR(AA$1,$R85),4,INDEX(CMB[[Cmb_Rare]:[Cmb_Rare]],MATCH(ROUND(MIN(SUM(AA$4,$O85/1000),SUM($O85,AA$4/1000)),3),CMB[[Cmb_ID]:[Cmb_ID]],0))),CHOOSE(AC[[M]:[M]],2,1,1,SUM(AC[[AB]:[DB]])))),""))</f>
        <v/>
      </c>
      <c r="AB85" t="str">
        <f>IF(OR(AB$5="",$S85=""),"",IFERROR(SUM(PRODUCT(INDEX(CMB[[BA_0O]:[BA_2O]],MATCH(ROUND(MIN(SUM(AB$4,$O85/1000),SUM($O85,AB$4/1000)),3),CMB[[Cmb_ID]:[Cmb_ID]],0),SUM(N(AB$1),N($R85),1)),CHOOSE(AC[[M]:[M]],1,1,0,AC[[AB]:[AB]])),PRODUCT(INDEX(CMB[[BD_0O]:[BD_2O]],MATCH(ROUND(MIN(SUM(AB$4,$O85/1000),SUM($O85,AB$4/1000)),3),CMB[[Cmb_ID]:[Cmb_ID]],0),SUM(N(AB$1),N($R85),1)),CHOOSE(AC[[M]:[M]],1,0,1,AC[[DB]:[DB]])),PRODUCT(SUM(ROUND(AVERAGE(VALUE(AB$3),VALUE($P85)),0),CHOOSE(IF(OR(AB$1,$R85),4,INDEX(CMB[[Res_Rare]:[Res_Rare]],MATCH(ROUND(MIN(SUM(AB$4,$O85/1000),SUM($O85,AB$4/1000)),3),CMB[[Cmb_ID]:[Cmb_ID]],0))),-1,-1,0,0)),IF(OR(AB$1,$R85),4,INDEX(CMB[[Cmb_Rare]:[Cmb_Rare]],MATCH(ROUND(MIN(SUM(AB$4,$O85/1000),SUM($O85,AB$4/1000)),3),CMB[[Cmb_ID]:[Cmb_ID]],0))),CHOOSE(AC[[M]:[M]],2,1,1,SUM(AC[[AB]:[DB]])))),""))</f>
        <v/>
      </c>
      <c r="AC85" t="str">
        <f>IF(OR(AC$5="",$S85=""),"",IFERROR(SUM(PRODUCT(INDEX(CMB[[BA_0O]:[BA_2O]],MATCH(ROUND(MIN(SUM(AC$4,$O85/1000),SUM($O85,AC$4/1000)),3),CMB[[Cmb_ID]:[Cmb_ID]],0),SUM(N(AC$1),N($R85),1)),CHOOSE(AC[[M]:[M]],1,1,0,AC[[AB]:[AB]])),PRODUCT(INDEX(CMB[[BD_0O]:[BD_2O]],MATCH(ROUND(MIN(SUM(AC$4,$O85/1000),SUM($O85,AC$4/1000)),3),CMB[[Cmb_ID]:[Cmb_ID]],0),SUM(N(AC$1),N($R85),1)),CHOOSE(AC[[M]:[M]],1,0,1,AC[[DB]:[DB]])),PRODUCT(SUM(ROUND(AVERAGE(VALUE(AC$3),VALUE($P85)),0),CHOOSE(IF(OR(AC$1,$R85),4,INDEX(CMB[[Res_Rare]:[Res_Rare]],MATCH(ROUND(MIN(SUM(AC$4,$O85/1000),SUM($O85,AC$4/1000)),3),CMB[[Cmb_ID]:[Cmb_ID]],0))),-1,-1,0,0)),IF(OR(AC$1,$R85),4,INDEX(CMB[[Cmb_Rare]:[Cmb_Rare]],MATCH(ROUND(MIN(SUM(AC$4,$O85/1000),SUM($O85,AC$4/1000)),3),CMB[[Cmb_ID]:[Cmb_ID]],0))),CHOOSE(AC[[M]:[M]],2,1,1,SUM(AC[[AB]:[DB]])))),""))</f>
        <v/>
      </c>
      <c r="AD85" t="str">
        <f>IF(OR(AD$5="",$S85=""),"",IFERROR(SUM(PRODUCT(INDEX(CMB[[BA_0O]:[BA_2O]],MATCH(ROUND(MIN(SUM(AD$4,$O85/1000),SUM($O85,AD$4/1000)),3),CMB[[Cmb_ID]:[Cmb_ID]],0),SUM(N(AD$1),N($R85),1)),CHOOSE(AC[[M]:[M]],1,1,0,AC[[AB]:[AB]])),PRODUCT(INDEX(CMB[[BD_0O]:[BD_2O]],MATCH(ROUND(MIN(SUM(AD$4,$O85/1000),SUM($O85,AD$4/1000)),3),CMB[[Cmb_ID]:[Cmb_ID]],0),SUM(N(AD$1),N($R85),1)),CHOOSE(AC[[M]:[M]],1,0,1,AC[[DB]:[DB]])),PRODUCT(SUM(ROUND(AVERAGE(VALUE(AD$3),VALUE($P85)),0),CHOOSE(IF(OR(AD$1,$R85),4,INDEX(CMB[[Res_Rare]:[Res_Rare]],MATCH(ROUND(MIN(SUM(AD$4,$O85/1000),SUM($O85,AD$4/1000)),3),CMB[[Cmb_ID]:[Cmb_ID]],0))),-1,-1,0,0)),IF(OR(AD$1,$R85),4,INDEX(CMB[[Cmb_Rare]:[Cmb_Rare]],MATCH(ROUND(MIN(SUM(AD$4,$O85/1000),SUM($O85,AD$4/1000)),3),CMB[[Cmb_ID]:[Cmb_ID]],0))),CHOOSE(AC[[M]:[M]],2,1,1,SUM(AC[[AB]:[DB]])))),""))</f>
        <v/>
      </c>
      <c r="AE85" t="str">
        <f>IF(OR(AE$5="",$S85=""),"",IFERROR(SUM(PRODUCT(INDEX(CMB[[BA_0O]:[BA_2O]],MATCH(ROUND(MIN(SUM(AE$4,$O85/1000),SUM($O85,AE$4/1000)),3),CMB[[Cmb_ID]:[Cmb_ID]],0),SUM(N(AE$1),N($R85),1)),CHOOSE(AC[[M]:[M]],1,1,0,AC[[AB]:[AB]])),PRODUCT(INDEX(CMB[[BD_0O]:[BD_2O]],MATCH(ROUND(MIN(SUM(AE$4,$O85/1000),SUM($O85,AE$4/1000)),3),CMB[[Cmb_ID]:[Cmb_ID]],0),SUM(N(AE$1),N($R85),1)),CHOOSE(AC[[M]:[M]],1,0,1,AC[[DB]:[DB]])),PRODUCT(SUM(ROUND(AVERAGE(VALUE(AE$3),VALUE($P85)),0),CHOOSE(IF(OR(AE$1,$R85),4,INDEX(CMB[[Res_Rare]:[Res_Rare]],MATCH(ROUND(MIN(SUM(AE$4,$O85/1000),SUM($O85,AE$4/1000)),3),CMB[[Cmb_ID]:[Cmb_ID]],0))),-1,-1,0,0)),IF(OR(AE$1,$R85),4,INDEX(CMB[[Cmb_Rare]:[Cmb_Rare]],MATCH(ROUND(MIN(SUM(AE$4,$O85/1000),SUM($O85,AE$4/1000)),3),CMB[[Cmb_ID]:[Cmb_ID]],0))),CHOOSE(AC[[M]:[M]],2,1,1,SUM(AC[[AB]:[DB]])))),""))</f>
        <v/>
      </c>
      <c r="AF85" t="str">
        <f>IF(OR(AF$5="",$S85=""),"",IFERROR(SUM(PRODUCT(INDEX(CMB[[BA_0O]:[BA_2O]],MATCH(ROUND(MIN(SUM(AF$4,$O85/1000),SUM($O85,AF$4/1000)),3),CMB[[Cmb_ID]:[Cmb_ID]],0),SUM(N(AF$1),N($R85),1)),CHOOSE(AC[[M]:[M]],1,1,0,AC[[AB]:[AB]])),PRODUCT(INDEX(CMB[[BD_0O]:[BD_2O]],MATCH(ROUND(MIN(SUM(AF$4,$O85/1000),SUM($O85,AF$4/1000)),3),CMB[[Cmb_ID]:[Cmb_ID]],0),SUM(N(AF$1),N($R85),1)),CHOOSE(AC[[M]:[M]],1,0,1,AC[[DB]:[DB]])),PRODUCT(SUM(ROUND(AVERAGE(VALUE(AF$3),VALUE($P85)),0),CHOOSE(IF(OR(AF$1,$R85),4,INDEX(CMB[[Res_Rare]:[Res_Rare]],MATCH(ROUND(MIN(SUM(AF$4,$O85/1000),SUM($O85,AF$4/1000)),3),CMB[[Cmb_ID]:[Cmb_ID]],0))),-1,-1,0,0)),IF(OR(AF$1,$R85),4,INDEX(CMB[[Cmb_Rare]:[Cmb_Rare]],MATCH(ROUND(MIN(SUM(AF$4,$O85/1000),SUM($O85,AF$4/1000)),3),CMB[[Cmb_ID]:[Cmb_ID]],0))),CHOOSE(AC[[M]:[M]],2,1,1,SUM(AC[[AB]:[DB]])))),""))</f>
        <v/>
      </c>
      <c r="AG85" t="str">
        <f>IF(OR(AG$5="",$S85=""),"",IFERROR(SUM(PRODUCT(INDEX(CMB[[BA_0O]:[BA_2O]],MATCH(ROUND(MIN(SUM(AG$4,$O85/1000),SUM($O85,AG$4/1000)),3),CMB[[Cmb_ID]:[Cmb_ID]],0),SUM(N(AG$1),N($R85),1)),CHOOSE(AC[[M]:[M]],1,1,0,AC[[AB]:[AB]])),PRODUCT(INDEX(CMB[[BD_0O]:[BD_2O]],MATCH(ROUND(MIN(SUM(AG$4,$O85/1000),SUM($O85,AG$4/1000)),3),CMB[[Cmb_ID]:[Cmb_ID]],0),SUM(N(AG$1),N($R85),1)),CHOOSE(AC[[M]:[M]],1,0,1,AC[[DB]:[DB]])),PRODUCT(SUM(ROUND(AVERAGE(VALUE(AG$3),VALUE($P85)),0),CHOOSE(IF(OR(AG$1,$R85),4,INDEX(CMB[[Res_Rare]:[Res_Rare]],MATCH(ROUND(MIN(SUM(AG$4,$O85/1000),SUM($O85,AG$4/1000)),3),CMB[[Cmb_ID]:[Cmb_ID]],0))),-1,-1,0,0)),IF(OR(AG$1,$R85),4,INDEX(CMB[[Cmb_Rare]:[Cmb_Rare]],MATCH(ROUND(MIN(SUM(AG$4,$O85/1000),SUM($O85,AG$4/1000)),3),CMB[[Cmb_ID]:[Cmb_ID]],0))),CHOOSE(AC[[M]:[M]],2,1,1,SUM(AC[[AB]:[DB]])))),""))</f>
        <v/>
      </c>
      <c r="AH85" t="str">
        <f>IF(OR(AH$5="",$S85=""),"",IFERROR(SUM(PRODUCT(INDEX(CMB[[BA_0O]:[BA_2O]],MATCH(ROUND(MIN(SUM(AH$4,$O85/1000),SUM($O85,AH$4/1000)),3),CMB[[Cmb_ID]:[Cmb_ID]],0),SUM(N(AH$1),N($R85),1)),CHOOSE(AC[[M]:[M]],1,1,0,AC[[AB]:[AB]])),PRODUCT(INDEX(CMB[[BD_0O]:[BD_2O]],MATCH(ROUND(MIN(SUM(AH$4,$O85/1000),SUM($O85,AH$4/1000)),3),CMB[[Cmb_ID]:[Cmb_ID]],0),SUM(N(AH$1),N($R85),1)),CHOOSE(AC[[M]:[M]],1,0,1,AC[[DB]:[DB]])),PRODUCT(SUM(ROUND(AVERAGE(VALUE(AH$3),VALUE($P85)),0),CHOOSE(IF(OR(AH$1,$R85),4,INDEX(CMB[[Res_Rare]:[Res_Rare]],MATCH(ROUND(MIN(SUM(AH$4,$O85/1000),SUM($O85,AH$4/1000)),3),CMB[[Cmb_ID]:[Cmb_ID]],0))),-1,-1,0,0)),IF(OR(AH$1,$R85),4,INDEX(CMB[[Cmb_Rare]:[Cmb_Rare]],MATCH(ROUND(MIN(SUM(AH$4,$O85/1000),SUM($O85,AH$4/1000)),3),CMB[[Cmb_ID]:[Cmb_ID]],0))),CHOOSE(AC[[M]:[M]],2,1,1,SUM(AC[[AB]:[DB]])))),""))</f>
        <v/>
      </c>
      <c r="AI85" t="str">
        <f>IF(OR(AI$5="",$S85=""),"",IFERROR(SUM(PRODUCT(INDEX(CMB[[BA_0O]:[BA_2O]],MATCH(ROUND(MIN(SUM(AI$4,$O85/1000),SUM($O85,AI$4/1000)),3),CMB[[Cmb_ID]:[Cmb_ID]],0),SUM(N(AI$1),N($R85),1)),CHOOSE(AC[[M]:[M]],1,1,0,AC[[AB]:[AB]])),PRODUCT(INDEX(CMB[[BD_0O]:[BD_2O]],MATCH(ROUND(MIN(SUM(AI$4,$O85/1000),SUM($O85,AI$4/1000)),3),CMB[[Cmb_ID]:[Cmb_ID]],0),SUM(N(AI$1),N($R85),1)),CHOOSE(AC[[M]:[M]],1,0,1,AC[[DB]:[DB]])),PRODUCT(SUM(ROUND(AVERAGE(VALUE(AI$3),VALUE($P85)),0),CHOOSE(IF(OR(AI$1,$R85),4,INDEX(CMB[[Res_Rare]:[Res_Rare]],MATCH(ROUND(MIN(SUM(AI$4,$O85/1000),SUM($O85,AI$4/1000)),3),CMB[[Cmb_ID]:[Cmb_ID]],0))),-1,-1,0,0)),IF(OR(AI$1,$R85),4,INDEX(CMB[[Cmb_Rare]:[Cmb_Rare]],MATCH(ROUND(MIN(SUM(AI$4,$O85/1000),SUM($O85,AI$4/1000)),3),CMB[[Cmb_ID]:[Cmb_ID]],0))),CHOOSE(AC[[M]:[M]],2,1,1,SUM(AC[[AB]:[DB]])))),""))</f>
        <v/>
      </c>
      <c r="AJ85" t="str">
        <f>IF(OR(AJ$5="",$S85=""),"",IFERROR(SUM(PRODUCT(INDEX(CMB[[BA_0O]:[BA_2O]],MATCH(ROUND(MIN(SUM(AJ$4,$O85/1000),SUM($O85,AJ$4/1000)),3),CMB[[Cmb_ID]:[Cmb_ID]],0),SUM(N(AJ$1),N($R85),1)),CHOOSE(AC[[M]:[M]],1,1,0,AC[[AB]:[AB]])),PRODUCT(INDEX(CMB[[BD_0O]:[BD_2O]],MATCH(ROUND(MIN(SUM(AJ$4,$O85/1000),SUM($O85,AJ$4/1000)),3),CMB[[Cmb_ID]:[Cmb_ID]],0),SUM(N(AJ$1),N($R85),1)),CHOOSE(AC[[M]:[M]],1,0,1,AC[[DB]:[DB]])),PRODUCT(SUM(ROUND(AVERAGE(VALUE(AJ$3),VALUE($P85)),0),CHOOSE(IF(OR(AJ$1,$R85),4,INDEX(CMB[[Res_Rare]:[Res_Rare]],MATCH(ROUND(MIN(SUM(AJ$4,$O85/1000),SUM($O85,AJ$4/1000)),3),CMB[[Cmb_ID]:[Cmb_ID]],0))),-1,-1,0,0)),IF(OR(AJ$1,$R85),4,INDEX(CMB[[Cmb_Rare]:[Cmb_Rare]],MATCH(ROUND(MIN(SUM(AJ$4,$O85/1000),SUM($O85,AJ$4/1000)),3),CMB[[Cmb_ID]:[Cmb_ID]],0))),CHOOSE(AC[[M]:[M]],2,1,1,SUM(AC[[AB]:[DB]])))),""))</f>
        <v/>
      </c>
      <c r="AK85" t="str">
        <f>IF(OR(AK$5="",$S85=""),"",IFERROR(SUM(PRODUCT(INDEX(CMB[[BA_0O]:[BA_2O]],MATCH(ROUND(MIN(SUM(AK$4,$O85/1000),SUM($O85,AK$4/1000)),3),CMB[[Cmb_ID]:[Cmb_ID]],0),SUM(N(AK$1),N($R85),1)),CHOOSE(AC[[M]:[M]],1,1,0,AC[[AB]:[AB]])),PRODUCT(INDEX(CMB[[BD_0O]:[BD_2O]],MATCH(ROUND(MIN(SUM(AK$4,$O85/1000),SUM($O85,AK$4/1000)),3),CMB[[Cmb_ID]:[Cmb_ID]],0),SUM(N(AK$1),N($R85),1)),CHOOSE(AC[[M]:[M]],1,0,1,AC[[DB]:[DB]])),PRODUCT(SUM(ROUND(AVERAGE(VALUE(AK$3),VALUE($P85)),0),CHOOSE(IF(OR(AK$1,$R85),4,INDEX(CMB[[Res_Rare]:[Res_Rare]],MATCH(ROUND(MIN(SUM(AK$4,$O85/1000),SUM($O85,AK$4/1000)),3),CMB[[Cmb_ID]:[Cmb_ID]],0))),-1,-1,0,0)),IF(OR(AK$1,$R85),4,INDEX(CMB[[Cmb_Rare]:[Cmb_Rare]],MATCH(ROUND(MIN(SUM(AK$4,$O85/1000),SUM($O85,AK$4/1000)),3),CMB[[Cmb_ID]:[Cmb_ID]],0))),CHOOSE(AC[[M]:[M]],2,1,1,SUM(AC[[AB]:[DB]])))),""))</f>
        <v/>
      </c>
      <c r="AL85" t="str">
        <f>IF(OR(AL$5="",$S85=""),"",IFERROR(SUM(PRODUCT(INDEX(CMB[[BA_0O]:[BA_2O]],MATCH(ROUND(MIN(SUM(AL$4,$O85/1000),SUM($O85,AL$4/1000)),3),CMB[[Cmb_ID]:[Cmb_ID]],0),SUM(N(AL$1),N($R85),1)),CHOOSE(AC[[M]:[M]],1,1,0,AC[[AB]:[AB]])),PRODUCT(INDEX(CMB[[BD_0O]:[BD_2O]],MATCH(ROUND(MIN(SUM(AL$4,$O85/1000),SUM($O85,AL$4/1000)),3),CMB[[Cmb_ID]:[Cmb_ID]],0),SUM(N(AL$1),N($R85),1)),CHOOSE(AC[[M]:[M]],1,0,1,AC[[DB]:[DB]])),PRODUCT(SUM(ROUND(AVERAGE(VALUE(AL$3),VALUE($P85)),0),CHOOSE(IF(OR(AL$1,$R85),4,INDEX(CMB[[Res_Rare]:[Res_Rare]],MATCH(ROUND(MIN(SUM(AL$4,$O85/1000),SUM($O85,AL$4/1000)),3),CMB[[Cmb_ID]:[Cmb_ID]],0))),-1,-1,0,0)),IF(OR(AL$1,$R85),4,INDEX(CMB[[Cmb_Rare]:[Cmb_Rare]],MATCH(ROUND(MIN(SUM(AL$4,$O85/1000),SUM($O85,AL$4/1000)),3),CMB[[Cmb_ID]:[Cmb_ID]],0))),CHOOSE(AC[[M]:[M]],2,1,1,SUM(AC[[AB]:[DB]])))),""))</f>
        <v/>
      </c>
      <c r="AM85" t="str">
        <f>IF(OR(AM$5="",$S85=""),"",IFERROR(SUM(PRODUCT(INDEX(CMB[[BA_0O]:[BA_2O]],MATCH(ROUND(MIN(SUM(AM$4,$O85/1000),SUM($O85,AM$4/1000)),3),CMB[[Cmb_ID]:[Cmb_ID]],0),SUM(N(AM$1),N($R85),1)),CHOOSE(AC[[M]:[M]],1,1,0,AC[[AB]:[AB]])),PRODUCT(INDEX(CMB[[BD_0O]:[BD_2O]],MATCH(ROUND(MIN(SUM(AM$4,$O85/1000),SUM($O85,AM$4/1000)),3),CMB[[Cmb_ID]:[Cmb_ID]],0),SUM(N(AM$1),N($R85),1)),CHOOSE(AC[[M]:[M]],1,0,1,AC[[DB]:[DB]])),PRODUCT(SUM(ROUND(AVERAGE(VALUE(AM$3),VALUE($P85)),0),CHOOSE(IF(OR(AM$1,$R85),4,INDEX(CMB[[Res_Rare]:[Res_Rare]],MATCH(ROUND(MIN(SUM(AM$4,$O85/1000),SUM($O85,AM$4/1000)),3),CMB[[Cmb_ID]:[Cmb_ID]],0))),-1,-1,0,0)),IF(OR(AM$1,$R85),4,INDEX(CMB[[Cmb_Rare]:[Cmb_Rare]],MATCH(ROUND(MIN(SUM(AM$4,$O85/1000),SUM($O85,AM$4/1000)),3),CMB[[Cmb_ID]:[Cmb_ID]],0))),CHOOSE(AC[[M]:[M]],2,1,1,SUM(AC[[AB]:[DB]])))),""))</f>
        <v/>
      </c>
      <c r="AN85" t="str">
        <f>IF(OR(AN$5="",$S85=""),"",IFERROR(SUM(PRODUCT(INDEX(CMB[[BA_0O]:[BA_2O]],MATCH(ROUND(MIN(SUM(AN$4,$O85/1000),SUM($O85,AN$4/1000)),3),CMB[[Cmb_ID]:[Cmb_ID]],0),SUM(N(AN$1),N($R85),1)),CHOOSE(AC[[M]:[M]],1,1,0,AC[[AB]:[AB]])),PRODUCT(INDEX(CMB[[BD_0O]:[BD_2O]],MATCH(ROUND(MIN(SUM(AN$4,$O85/1000),SUM($O85,AN$4/1000)),3),CMB[[Cmb_ID]:[Cmb_ID]],0),SUM(N(AN$1),N($R85),1)),CHOOSE(AC[[M]:[M]],1,0,1,AC[[DB]:[DB]])),PRODUCT(SUM(ROUND(AVERAGE(VALUE(AN$3),VALUE($P85)),0),CHOOSE(IF(OR(AN$1,$R85),4,INDEX(CMB[[Res_Rare]:[Res_Rare]],MATCH(ROUND(MIN(SUM(AN$4,$O85/1000),SUM($O85,AN$4/1000)),3),CMB[[Cmb_ID]:[Cmb_ID]],0))),-1,-1,0,0)),IF(OR(AN$1,$R85),4,INDEX(CMB[[Cmb_Rare]:[Cmb_Rare]],MATCH(ROUND(MIN(SUM(AN$4,$O85/1000),SUM($O85,AN$4/1000)),3),CMB[[Cmb_ID]:[Cmb_ID]],0))),CHOOSE(AC[[M]:[M]],2,1,1,SUM(AC[[AB]:[DB]])))),""))</f>
        <v/>
      </c>
      <c r="AO85" t="str">
        <f>IF(OR(AO$5="",$S85=""),"",IFERROR(SUM(PRODUCT(INDEX(CMB[[BA_0O]:[BA_2O]],MATCH(ROUND(MIN(SUM(AO$4,$O85/1000),SUM($O85,AO$4/1000)),3),CMB[[Cmb_ID]:[Cmb_ID]],0),SUM(N(AO$1),N($R85),1)),CHOOSE(AC[[M]:[M]],1,1,0,AC[[AB]:[AB]])),PRODUCT(INDEX(CMB[[BD_0O]:[BD_2O]],MATCH(ROUND(MIN(SUM(AO$4,$O85/1000),SUM($O85,AO$4/1000)),3),CMB[[Cmb_ID]:[Cmb_ID]],0),SUM(N(AO$1),N($R85),1)),CHOOSE(AC[[M]:[M]],1,0,1,AC[[DB]:[DB]])),PRODUCT(SUM(ROUND(AVERAGE(VALUE(AO$3),VALUE($P85)),0),CHOOSE(IF(OR(AO$1,$R85),4,INDEX(CMB[[Res_Rare]:[Res_Rare]],MATCH(ROUND(MIN(SUM(AO$4,$O85/1000),SUM($O85,AO$4/1000)),3),CMB[[Cmb_ID]:[Cmb_ID]],0))),-1,-1,0,0)),IF(OR(AO$1,$R85),4,INDEX(CMB[[Cmb_Rare]:[Cmb_Rare]],MATCH(ROUND(MIN(SUM(AO$4,$O85/1000),SUM($O85,AO$4/1000)),3),CMB[[Cmb_ID]:[Cmb_ID]],0))),CHOOSE(AC[[M]:[M]],2,1,1,SUM(AC[[AB]:[DB]])))),""))</f>
        <v/>
      </c>
      <c r="AP85" t="str">
        <f>IF(OR(AP$5="",$S85=""),"",IFERROR(SUM(PRODUCT(INDEX(CMB[[BA_0O]:[BA_2O]],MATCH(ROUND(MIN(SUM(AP$4,$O85/1000),SUM($O85,AP$4/1000)),3),CMB[[Cmb_ID]:[Cmb_ID]],0),SUM(N(AP$1),N($R85),1)),CHOOSE(AC[[M]:[M]],1,1,0,AC[[AB]:[AB]])),PRODUCT(INDEX(CMB[[BD_0O]:[BD_2O]],MATCH(ROUND(MIN(SUM(AP$4,$O85/1000),SUM($O85,AP$4/1000)),3),CMB[[Cmb_ID]:[Cmb_ID]],0),SUM(N(AP$1),N($R85),1)),CHOOSE(AC[[M]:[M]],1,0,1,AC[[DB]:[DB]])),PRODUCT(SUM(ROUND(AVERAGE(VALUE(AP$3),VALUE($P85)),0),CHOOSE(IF(OR(AP$1,$R85),4,INDEX(CMB[[Res_Rare]:[Res_Rare]],MATCH(ROUND(MIN(SUM(AP$4,$O85/1000),SUM($O85,AP$4/1000)),3),CMB[[Cmb_ID]:[Cmb_ID]],0))),-1,-1,0,0)),IF(OR(AP$1,$R85),4,INDEX(CMB[[Cmb_Rare]:[Cmb_Rare]],MATCH(ROUND(MIN(SUM(AP$4,$O85/1000),SUM($O85,AP$4/1000)),3),CMB[[Cmb_ID]:[Cmb_ID]],0))),CHOOSE(AC[[M]:[M]],2,1,1,SUM(AC[[AB]:[DB]])))),""))</f>
        <v/>
      </c>
      <c r="AQ85" t="str">
        <f>IF(OR(AQ$5="",$S85=""),"",IFERROR(SUM(PRODUCT(INDEX(CMB[[BA_0O]:[BA_2O]],MATCH(ROUND(MIN(SUM(AQ$4,$O85/1000),SUM($O85,AQ$4/1000)),3),CMB[[Cmb_ID]:[Cmb_ID]],0),SUM(N(AQ$1),N($R85),1)),CHOOSE(AC[[M]:[M]],1,1,0,AC[[AB]:[AB]])),PRODUCT(INDEX(CMB[[BD_0O]:[BD_2O]],MATCH(ROUND(MIN(SUM(AQ$4,$O85/1000),SUM($O85,AQ$4/1000)),3),CMB[[Cmb_ID]:[Cmb_ID]],0),SUM(N(AQ$1),N($R85),1)),CHOOSE(AC[[M]:[M]],1,0,1,AC[[DB]:[DB]])),PRODUCT(SUM(ROUND(AVERAGE(VALUE(AQ$3),VALUE($P85)),0),CHOOSE(IF(OR(AQ$1,$R85),4,INDEX(CMB[[Res_Rare]:[Res_Rare]],MATCH(ROUND(MIN(SUM(AQ$4,$O85/1000),SUM($O85,AQ$4/1000)),3),CMB[[Cmb_ID]:[Cmb_ID]],0))),-1,-1,0,0)),IF(OR(AQ$1,$R85),4,INDEX(CMB[[Cmb_Rare]:[Cmb_Rare]],MATCH(ROUND(MIN(SUM(AQ$4,$O85/1000),SUM($O85,AQ$4/1000)),3),CMB[[Cmb_ID]:[Cmb_ID]],0))),CHOOSE(AC[[M]:[M]],2,1,1,SUM(AC[[AB]:[DB]])))),""))</f>
        <v/>
      </c>
      <c r="AR85" t="str">
        <f>IF(OR(AR$5="",$S85=""),"",IFERROR(SUM(PRODUCT(INDEX(CMB[[BA_0O]:[BA_2O]],MATCH(ROUND(MIN(SUM(AR$4,$O85/1000),SUM($O85,AR$4/1000)),3),CMB[[Cmb_ID]:[Cmb_ID]],0),SUM(N(AR$1),N($R85),1)),CHOOSE(AC[[M]:[M]],1,1,0,AC[[AB]:[AB]])),PRODUCT(INDEX(CMB[[BD_0O]:[BD_2O]],MATCH(ROUND(MIN(SUM(AR$4,$O85/1000),SUM($O85,AR$4/1000)),3),CMB[[Cmb_ID]:[Cmb_ID]],0),SUM(N(AR$1),N($R85),1)),CHOOSE(AC[[M]:[M]],1,0,1,AC[[DB]:[DB]])),PRODUCT(SUM(ROUND(AVERAGE(VALUE(AR$3),VALUE($P85)),0),CHOOSE(IF(OR(AR$1,$R85),4,INDEX(CMB[[Res_Rare]:[Res_Rare]],MATCH(ROUND(MIN(SUM(AR$4,$O85/1000),SUM($O85,AR$4/1000)),3),CMB[[Cmb_ID]:[Cmb_ID]],0))),-1,-1,0,0)),IF(OR(AR$1,$R85),4,INDEX(CMB[[Cmb_Rare]:[Cmb_Rare]],MATCH(ROUND(MIN(SUM(AR$4,$O85/1000),SUM($O85,AR$4/1000)),3),CMB[[Cmb_ID]:[Cmb_ID]],0))),CHOOSE(AC[[M]:[M]],2,1,1,SUM(AC[[AB]:[DB]])))),""))</f>
        <v/>
      </c>
      <c r="AS85" t="str">
        <f>IF(OR(AS$5="",$S85=""),"",IFERROR(SUM(PRODUCT(INDEX(CMB[[BA_0O]:[BA_2O]],MATCH(ROUND(MIN(SUM(AS$4,$O85/1000),SUM($O85,AS$4/1000)),3),CMB[[Cmb_ID]:[Cmb_ID]],0),SUM(N(AS$1),N($R85),1)),CHOOSE(AC[[M]:[M]],1,1,0,AC[[AB]:[AB]])),PRODUCT(INDEX(CMB[[BD_0O]:[BD_2O]],MATCH(ROUND(MIN(SUM(AS$4,$O85/1000),SUM($O85,AS$4/1000)),3),CMB[[Cmb_ID]:[Cmb_ID]],0),SUM(N(AS$1),N($R85),1)),CHOOSE(AC[[M]:[M]],1,0,1,AC[[DB]:[DB]])),PRODUCT(SUM(ROUND(AVERAGE(VALUE(AS$3),VALUE($P85)),0),CHOOSE(IF(OR(AS$1,$R85),4,INDEX(CMB[[Res_Rare]:[Res_Rare]],MATCH(ROUND(MIN(SUM(AS$4,$O85/1000),SUM($O85,AS$4/1000)),3),CMB[[Cmb_ID]:[Cmb_ID]],0))),-1,-1,0,0)),IF(OR(AS$1,$R85),4,INDEX(CMB[[Cmb_Rare]:[Cmb_Rare]],MATCH(ROUND(MIN(SUM(AS$4,$O85/1000),SUM($O85,AS$4/1000)),3),CMB[[Cmb_ID]:[Cmb_ID]],0))),CHOOSE(AC[[M]:[M]],2,1,1,SUM(AC[[AB]:[DB]])))),""))</f>
        <v/>
      </c>
      <c r="AT85" t="str">
        <f>IF(OR(AT$5="",$S85=""),"",IFERROR(SUM(PRODUCT(INDEX(CMB[[BA_0O]:[BA_2O]],MATCH(ROUND(MIN(SUM(AT$4,$O85/1000),SUM($O85,AT$4/1000)),3),CMB[[Cmb_ID]:[Cmb_ID]],0),SUM(N(AT$1),N($R85),1)),CHOOSE(AC[[M]:[M]],1,1,0,AC[[AB]:[AB]])),PRODUCT(INDEX(CMB[[BD_0O]:[BD_2O]],MATCH(ROUND(MIN(SUM(AT$4,$O85/1000),SUM($O85,AT$4/1000)),3),CMB[[Cmb_ID]:[Cmb_ID]],0),SUM(N(AT$1),N($R85),1)),CHOOSE(AC[[M]:[M]],1,0,1,AC[[DB]:[DB]])),PRODUCT(SUM(ROUND(AVERAGE(VALUE(AT$3),VALUE($P85)),0),CHOOSE(IF(OR(AT$1,$R85),4,INDEX(CMB[[Res_Rare]:[Res_Rare]],MATCH(ROUND(MIN(SUM(AT$4,$O85/1000),SUM($O85,AT$4/1000)),3),CMB[[Cmb_ID]:[Cmb_ID]],0))),-1,-1,0,0)),IF(OR(AT$1,$R85),4,INDEX(CMB[[Cmb_Rare]:[Cmb_Rare]],MATCH(ROUND(MIN(SUM(AT$4,$O85/1000),SUM($O85,AT$4/1000)),3),CMB[[Cmb_ID]:[Cmb_ID]],0))),CHOOSE(AC[[M]:[M]],2,1,1,SUM(AC[[AB]:[DB]])))),""))</f>
        <v/>
      </c>
      <c r="AU85" t="str">
        <f>IF(OR(AU$5="",$S85=""),"",IFERROR(SUM(PRODUCT(INDEX(CMB[[BA_0O]:[BA_2O]],MATCH(ROUND(MIN(SUM(AU$4,$O85/1000),SUM($O85,AU$4/1000)),3),CMB[[Cmb_ID]:[Cmb_ID]],0),SUM(N(AU$1),N($R85),1)),CHOOSE(AC[[M]:[M]],1,1,0,AC[[AB]:[AB]])),PRODUCT(INDEX(CMB[[BD_0O]:[BD_2O]],MATCH(ROUND(MIN(SUM(AU$4,$O85/1000),SUM($O85,AU$4/1000)),3),CMB[[Cmb_ID]:[Cmb_ID]],0),SUM(N(AU$1),N($R85),1)),CHOOSE(AC[[M]:[M]],1,0,1,AC[[DB]:[DB]])),PRODUCT(SUM(ROUND(AVERAGE(VALUE(AU$3),VALUE($P85)),0),CHOOSE(IF(OR(AU$1,$R85),4,INDEX(CMB[[Res_Rare]:[Res_Rare]],MATCH(ROUND(MIN(SUM(AU$4,$O85/1000),SUM($O85,AU$4/1000)),3),CMB[[Cmb_ID]:[Cmb_ID]],0))),-1,-1,0,0)),IF(OR(AU$1,$R85),4,INDEX(CMB[[Cmb_Rare]:[Cmb_Rare]],MATCH(ROUND(MIN(SUM(AU$4,$O85/1000),SUM($O85,AU$4/1000)),3),CMB[[Cmb_ID]:[Cmb_ID]],0))),CHOOSE(AC[[M]:[M]],2,1,1,SUM(AC[[AB]:[DB]])))),""))</f>
        <v/>
      </c>
      <c r="AV85" t="str">
        <f>IF(OR(AV$5="",$S85=""),"",IFERROR(SUM(PRODUCT(INDEX(CMB[[BA_0O]:[BA_2O]],MATCH(ROUND(MIN(SUM(AV$4,$O85/1000),SUM($O85,AV$4/1000)),3),CMB[[Cmb_ID]:[Cmb_ID]],0),SUM(N(AV$1),N($R85),1)),CHOOSE(AC[[M]:[M]],1,1,0,AC[[AB]:[AB]])),PRODUCT(INDEX(CMB[[BD_0O]:[BD_2O]],MATCH(ROUND(MIN(SUM(AV$4,$O85/1000),SUM($O85,AV$4/1000)),3),CMB[[Cmb_ID]:[Cmb_ID]],0),SUM(N(AV$1),N($R85),1)),CHOOSE(AC[[M]:[M]],1,0,1,AC[[DB]:[DB]])),PRODUCT(SUM(ROUND(AVERAGE(VALUE(AV$3),VALUE($P85)),0),CHOOSE(IF(OR(AV$1,$R85),4,INDEX(CMB[[Res_Rare]:[Res_Rare]],MATCH(ROUND(MIN(SUM(AV$4,$O85/1000),SUM($O85,AV$4/1000)),3),CMB[[Cmb_ID]:[Cmb_ID]],0))),-1,-1,0,0)),IF(OR(AV$1,$R85),4,INDEX(CMB[[Cmb_Rare]:[Cmb_Rare]],MATCH(ROUND(MIN(SUM(AV$4,$O85/1000),SUM($O85,AV$4/1000)),3),CMB[[Cmb_ID]:[Cmb_ID]],0))),CHOOSE(AC[[M]:[M]],2,1,1,SUM(AC[[AB]:[DB]])))),""))</f>
        <v/>
      </c>
      <c r="AW85" t="str">
        <f>IF(OR(AW$5="",$S85=""),"",IFERROR(SUM(PRODUCT(INDEX(CMB[[BA_0O]:[BA_2O]],MATCH(ROUND(MIN(SUM(AW$4,$O85/1000),SUM($O85,AW$4/1000)),3),CMB[[Cmb_ID]:[Cmb_ID]],0),SUM(N(AW$1),N($R85),1)),CHOOSE(AC[[M]:[M]],1,1,0,AC[[AB]:[AB]])),PRODUCT(INDEX(CMB[[BD_0O]:[BD_2O]],MATCH(ROUND(MIN(SUM(AW$4,$O85/1000),SUM($O85,AW$4/1000)),3),CMB[[Cmb_ID]:[Cmb_ID]],0),SUM(N(AW$1),N($R85),1)),CHOOSE(AC[[M]:[M]],1,0,1,AC[[DB]:[DB]])),PRODUCT(SUM(ROUND(AVERAGE(VALUE(AW$3),VALUE($P85)),0),CHOOSE(IF(OR(AW$1,$R85),4,INDEX(CMB[[Res_Rare]:[Res_Rare]],MATCH(ROUND(MIN(SUM(AW$4,$O85/1000),SUM($O85,AW$4/1000)),3),CMB[[Cmb_ID]:[Cmb_ID]],0))),-1,-1,0,0)),IF(OR(AW$1,$R85),4,INDEX(CMB[[Cmb_Rare]:[Cmb_Rare]],MATCH(ROUND(MIN(SUM(AW$4,$O85/1000),SUM($O85,AW$4/1000)),3),CMB[[Cmb_ID]:[Cmb_ID]],0))),CHOOSE(AC[[M]:[M]],2,1,1,SUM(AC[[AB]:[DB]])))),""))</f>
        <v/>
      </c>
      <c r="AX85" t="str">
        <f>IF(OR(AX$5="",$S85=""),"",IFERROR(SUM(PRODUCT(INDEX(CMB[[BA_0O]:[BA_2O]],MATCH(ROUND(MIN(SUM(AX$4,$O85/1000),SUM($O85,AX$4/1000)),3),CMB[[Cmb_ID]:[Cmb_ID]],0),SUM(N(AX$1),N($R85),1)),CHOOSE(AC[[M]:[M]],1,1,0,AC[[AB]:[AB]])),PRODUCT(INDEX(CMB[[BD_0O]:[BD_2O]],MATCH(ROUND(MIN(SUM(AX$4,$O85/1000),SUM($O85,AX$4/1000)),3),CMB[[Cmb_ID]:[Cmb_ID]],0),SUM(N(AX$1),N($R85),1)),CHOOSE(AC[[M]:[M]],1,0,1,AC[[DB]:[DB]])),PRODUCT(SUM(ROUND(AVERAGE(VALUE(AX$3),VALUE($P85)),0),CHOOSE(IF(OR(AX$1,$R85),4,INDEX(CMB[[Res_Rare]:[Res_Rare]],MATCH(ROUND(MIN(SUM(AX$4,$O85/1000),SUM($O85,AX$4/1000)),3),CMB[[Cmb_ID]:[Cmb_ID]],0))),-1,-1,0,0)),IF(OR(AX$1,$R85),4,INDEX(CMB[[Cmb_Rare]:[Cmb_Rare]],MATCH(ROUND(MIN(SUM(AX$4,$O85/1000),SUM($O85,AX$4/1000)),3),CMB[[Cmb_ID]:[Cmb_ID]],0))),CHOOSE(AC[[M]:[M]],2,1,1,SUM(AC[[AB]:[DB]])))),""))</f>
        <v/>
      </c>
      <c r="AY85" t="str">
        <f>IF(OR(AY$5="",$S85=""),"",IFERROR(SUM(PRODUCT(INDEX(CMB[[BA_0O]:[BA_2O]],MATCH(ROUND(MIN(SUM(AY$4,$O85/1000),SUM($O85,AY$4/1000)),3),CMB[[Cmb_ID]:[Cmb_ID]],0),SUM(N(AY$1),N($R85),1)),CHOOSE(AC[[M]:[M]],1,1,0,AC[[AB]:[AB]])),PRODUCT(INDEX(CMB[[BD_0O]:[BD_2O]],MATCH(ROUND(MIN(SUM(AY$4,$O85/1000),SUM($O85,AY$4/1000)),3),CMB[[Cmb_ID]:[Cmb_ID]],0),SUM(N(AY$1),N($R85),1)),CHOOSE(AC[[M]:[M]],1,0,1,AC[[DB]:[DB]])),PRODUCT(SUM(ROUND(AVERAGE(VALUE(AY$3),VALUE($P85)),0),CHOOSE(IF(OR(AY$1,$R85),4,INDEX(CMB[[Res_Rare]:[Res_Rare]],MATCH(ROUND(MIN(SUM(AY$4,$O85/1000),SUM($O85,AY$4/1000)),3),CMB[[Cmb_ID]:[Cmb_ID]],0))),-1,-1,0,0)),IF(OR(AY$1,$R85),4,INDEX(CMB[[Cmb_Rare]:[Cmb_Rare]],MATCH(ROUND(MIN(SUM(AY$4,$O85/1000),SUM($O85,AY$4/1000)),3),CMB[[Cmb_ID]:[Cmb_ID]],0))),CHOOSE(AC[[M]:[M]],2,1,1,SUM(AC[[AB]:[DB]])))),""))</f>
        <v/>
      </c>
      <c r="AZ85" t="str">
        <f>IF(OR(AZ$5="",$S85=""),"",IFERROR(SUM(PRODUCT(INDEX(CMB[[BA_0O]:[BA_2O]],MATCH(ROUND(MIN(SUM(AZ$4,$O85/1000),SUM($O85,AZ$4/1000)),3),CMB[[Cmb_ID]:[Cmb_ID]],0),SUM(N(AZ$1),N($R85),1)),CHOOSE(AC[[M]:[M]],1,1,0,AC[[AB]:[AB]])),PRODUCT(INDEX(CMB[[BD_0O]:[BD_2O]],MATCH(ROUND(MIN(SUM(AZ$4,$O85/1000),SUM($O85,AZ$4/1000)),3),CMB[[Cmb_ID]:[Cmb_ID]],0),SUM(N(AZ$1),N($R85),1)),CHOOSE(AC[[M]:[M]],1,0,1,AC[[DB]:[DB]])),PRODUCT(SUM(ROUND(AVERAGE(VALUE(AZ$3),VALUE($P85)),0),CHOOSE(IF(OR(AZ$1,$R85),4,INDEX(CMB[[Res_Rare]:[Res_Rare]],MATCH(ROUND(MIN(SUM(AZ$4,$O85/1000),SUM($O85,AZ$4/1000)),3),CMB[[Cmb_ID]:[Cmb_ID]],0))),-1,-1,0,0)),IF(OR(AZ$1,$R85),4,INDEX(CMB[[Cmb_Rare]:[Cmb_Rare]],MATCH(ROUND(MIN(SUM(AZ$4,$O85/1000),SUM($O85,AZ$4/1000)),3),CMB[[Cmb_ID]:[Cmb_ID]],0))),CHOOSE(AC[[M]:[M]],2,1,1,SUM(AC[[AB]:[DB]])))),""))</f>
        <v/>
      </c>
      <c r="BA85" t="str">
        <f>IF(OR(BA$5="",$S85=""),"",IFERROR(SUM(PRODUCT(INDEX(CMB[[BA_0O]:[BA_2O]],MATCH(ROUND(MIN(SUM(BA$4,$O85/1000),SUM($O85,BA$4/1000)),3),CMB[[Cmb_ID]:[Cmb_ID]],0),SUM(N(BA$1),N($R85),1)),CHOOSE(AC[[M]:[M]],1,1,0,AC[[AB]:[AB]])),PRODUCT(INDEX(CMB[[BD_0O]:[BD_2O]],MATCH(ROUND(MIN(SUM(BA$4,$O85/1000),SUM($O85,BA$4/1000)),3),CMB[[Cmb_ID]:[Cmb_ID]],0),SUM(N(BA$1),N($R85),1)),CHOOSE(AC[[M]:[M]],1,0,1,AC[[DB]:[DB]])),PRODUCT(SUM(ROUND(AVERAGE(VALUE(BA$3),VALUE($P85)),0),CHOOSE(IF(OR(BA$1,$R85),4,INDEX(CMB[[Res_Rare]:[Res_Rare]],MATCH(ROUND(MIN(SUM(BA$4,$O85/1000),SUM($O85,BA$4/1000)),3),CMB[[Cmb_ID]:[Cmb_ID]],0))),-1,-1,0,0)),IF(OR(BA$1,$R85),4,INDEX(CMB[[Cmb_Rare]:[Cmb_Rare]],MATCH(ROUND(MIN(SUM(BA$4,$O85/1000),SUM($O85,BA$4/1000)),3),CMB[[Cmb_ID]:[Cmb_ID]],0))),CHOOSE(AC[[M]:[M]],2,1,1,SUM(AC[[AB]:[DB]])))),""))</f>
        <v/>
      </c>
      <c r="BB85" t="str">
        <f>IF(OR(BB$5="",$S85=""),"",IFERROR(SUM(PRODUCT(INDEX(CMB[[BA_0O]:[BA_2O]],MATCH(ROUND(MIN(SUM(BB$4,$O85/1000),SUM($O85,BB$4/1000)),3),CMB[[Cmb_ID]:[Cmb_ID]],0),SUM(N(BB$1),N($R85),1)),CHOOSE(AC[[M]:[M]],1,1,0,AC[[AB]:[AB]])),PRODUCT(INDEX(CMB[[BD_0O]:[BD_2O]],MATCH(ROUND(MIN(SUM(BB$4,$O85/1000),SUM($O85,BB$4/1000)),3),CMB[[Cmb_ID]:[Cmb_ID]],0),SUM(N(BB$1),N($R85),1)),CHOOSE(AC[[M]:[M]],1,0,1,AC[[DB]:[DB]])),PRODUCT(SUM(ROUND(AVERAGE(VALUE(BB$3),VALUE($P85)),0),CHOOSE(IF(OR(BB$1,$R85),4,INDEX(CMB[[Res_Rare]:[Res_Rare]],MATCH(ROUND(MIN(SUM(BB$4,$O85/1000),SUM($O85,BB$4/1000)),3),CMB[[Cmb_ID]:[Cmb_ID]],0))),-1,-1,0,0)),IF(OR(BB$1,$R85),4,INDEX(CMB[[Cmb_Rare]:[Cmb_Rare]],MATCH(ROUND(MIN(SUM(BB$4,$O85/1000),SUM($O85,BB$4/1000)),3),CMB[[Cmb_ID]:[Cmb_ID]],0))),CHOOSE(AC[[M]:[M]],2,1,1,SUM(AC[[AB]:[DB]])))),""))</f>
        <v/>
      </c>
      <c r="BC85" t="str">
        <f>IF(OR(BC$5="",$S85=""),"",IFERROR(SUM(PRODUCT(INDEX(CMB[[BA_0O]:[BA_2O]],MATCH(ROUND(MIN(SUM(BC$4,$O85/1000),SUM($O85,BC$4/1000)),3),CMB[[Cmb_ID]:[Cmb_ID]],0),SUM(N(BC$1),N($R85),1)),CHOOSE(AC[[M]:[M]],1,1,0,AC[[AB]:[AB]])),PRODUCT(INDEX(CMB[[BD_0O]:[BD_2O]],MATCH(ROUND(MIN(SUM(BC$4,$O85/1000),SUM($O85,BC$4/1000)),3),CMB[[Cmb_ID]:[Cmb_ID]],0),SUM(N(BC$1),N($R85),1)),CHOOSE(AC[[M]:[M]],1,0,1,AC[[DB]:[DB]])),PRODUCT(SUM(ROUND(AVERAGE(VALUE(BC$3),VALUE($P85)),0),CHOOSE(IF(OR(BC$1,$R85),4,INDEX(CMB[[Res_Rare]:[Res_Rare]],MATCH(ROUND(MIN(SUM(BC$4,$O85/1000),SUM($O85,BC$4/1000)),3),CMB[[Cmb_ID]:[Cmb_ID]],0))),-1,-1,0,0)),IF(OR(BC$1,$R85),4,INDEX(CMB[[Cmb_Rare]:[Cmb_Rare]],MATCH(ROUND(MIN(SUM(BC$4,$O85/1000),SUM($O85,BC$4/1000)),3),CMB[[Cmb_ID]:[Cmb_ID]],0))),CHOOSE(AC[[M]:[M]],2,1,1,SUM(AC[[AB]:[DB]])))),""))</f>
        <v/>
      </c>
      <c r="BD85" t="str">
        <f>IF(OR(BD$5="",$S85=""),"",IFERROR(SUM(PRODUCT(INDEX(CMB[[BA_0O]:[BA_2O]],MATCH(ROUND(MIN(SUM(BD$4,$O85/1000),SUM($O85,BD$4/1000)),3),CMB[[Cmb_ID]:[Cmb_ID]],0),SUM(N(BD$1),N($R85),1)),CHOOSE(AC[[M]:[M]],1,1,0,AC[[AB]:[AB]])),PRODUCT(INDEX(CMB[[BD_0O]:[BD_2O]],MATCH(ROUND(MIN(SUM(BD$4,$O85/1000),SUM($O85,BD$4/1000)),3),CMB[[Cmb_ID]:[Cmb_ID]],0),SUM(N(BD$1),N($R85),1)),CHOOSE(AC[[M]:[M]],1,0,1,AC[[DB]:[DB]])),PRODUCT(SUM(ROUND(AVERAGE(VALUE(BD$3),VALUE($P85)),0),CHOOSE(IF(OR(BD$1,$R85),4,INDEX(CMB[[Res_Rare]:[Res_Rare]],MATCH(ROUND(MIN(SUM(BD$4,$O85/1000),SUM($O85,BD$4/1000)),3),CMB[[Cmb_ID]:[Cmb_ID]],0))),-1,-1,0,0)),IF(OR(BD$1,$R85),4,INDEX(CMB[[Cmb_Rare]:[Cmb_Rare]],MATCH(ROUND(MIN(SUM(BD$4,$O85/1000),SUM($O85,BD$4/1000)),3),CMB[[Cmb_ID]:[Cmb_ID]],0))),CHOOSE(AC[[M]:[M]],2,1,1,SUM(AC[[AB]:[DB]])))),""))</f>
        <v/>
      </c>
      <c r="BE85" t="str">
        <f>IF(OR(BE$5="",$S85=""),"",IFERROR(SUM(PRODUCT(INDEX(CMB[[BA_0O]:[BA_2O]],MATCH(ROUND(MIN(SUM(BE$4,$O85/1000),SUM($O85,BE$4/1000)),3),CMB[[Cmb_ID]:[Cmb_ID]],0),SUM(N(BE$1),N($R85),1)),CHOOSE(AC[[M]:[M]],1,1,0,AC[[AB]:[AB]])),PRODUCT(INDEX(CMB[[BD_0O]:[BD_2O]],MATCH(ROUND(MIN(SUM(BE$4,$O85/1000),SUM($O85,BE$4/1000)),3),CMB[[Cmb_ID]:[Cmb_ID]],0),SUM(N(BE$1),N($R85),1)),CHOOSE(AC[[M]:[M]],1,0,1,AC[[DB]:[DB]])),PRODUCT(SUM(ROUND(AVERAGE(VALUE(BE$3),VALUE($P85)),0),CHOOSE(IF(OR(BE$1,$R85),4,INDEX(CMB[[Res_Rare]:[Res_Rare]],MATCH(ROUND(MIN(SUM(BE$4,$O85/1000),SUM($O85,BE$4/1000)),3),CMB[[Cmb_ID]:[Cmb_ID]],0))),-1,-1,0,0)),IF(OR(BE$1,$R85),4,INDEX(CMB[[Cmb_Rare]:[Cmb_Rare]],MATCH(ROUND(MIN(SUM(BE$4,$O85/1000),SUM($O85,BE$4/1000)),3),CMB[[Cmb_ID]:[Cmb_ID]],0))),CHOOSE(AC[[M]:[M]],2,1,1,SUM(AC[[AB]:[DB]])))),""))</f>
        <v/>
      </c>
      <c r="BF85" t="str">
        <f>IF(OR(BF$5="",$S85=""),"",IFERROR(SUM(PRODUCT(INDEX(CMB[[BA_0O]:[BA_2O]],MATCH(ROUND(MIN(SUM(BF$4,$O85/1000),SUM($O85,BF$4/1000)),3),CMB[[Cmb_ID]:[Cmb_ID]],0),SUM(N(BF$1),N($R85),1)),CHOOSE(AC[[M]:[M]],1,1,0,AC[[AB]:[AB]])),PRODUCT(INDEX(CMB[[BD_0O]:[BD_2O]],MATCH(ROUND(MIN(SUM(BF$4,$O85/1000),SUM($O85,BF$4/1000)),3),CMB[[Cmb_ID]:[Cmb_ID]],0),SUM(N(BF$1),N($R85),1)),CHOOSE(AC[[M]:[M]],1,0,1,AC[[DB]:[DB]])),PRODUCT(SUM(ROUND(AVERAGE(VALUE(BF$3),VALUE($P85)),0),CHOOSE(IF(OR(BF$1,$R85),4,INDEX(CMB[[Res_Rare]:[Res_Rare]],MATCH(ROUND(MIN(SUM(BF$4,$O85/1000),SUM($O85,BF$4/1000)),3),CMB[[Cmb_ID]:[Cmb_ID]],0))),-1,-1,0,0)),IF(OR(BF$1,$R85),4,INDEX(CMB[[Cmb_Rare]:[Cmb_Rare]],MATCH(ROUND(MIN(SUM(BF$4,$O85/1000),SUM($O85,BF$4/1000)),3),CMB[[Cmb_ID]:[Cmb_ID]],0))),CHOOSE(AC[[M]:[M]],2,1,1,SUM(AC[[AB]:[DB]])))),""))</f>
        <v/>
      </c>
      <c r="BG85" t="str">
        <f>IF(OR(BG$5="",$S85=""),"",IFERROR(SUM(PRODUCT(INDEX(CMB[[BA_0O]:[BA_2O]],MATCH(ROUND(MIN(SUM(BG$4,$O85/1000),SUM($O85,BG$4/1000)),3),CMB[[Cmb_ID]:[Cmb_ID]],0),SUM(N(BG$1),N($R85),1)),CHOOSE(AC[[M]:[M]],1,1,0,AC[[AB]:[AB]])),PRODUCT(INDEX(CMB[[BD_0O]:[BD_2O]],MATCH(ROUND(MIN(SUM(BG$4,$O85/1000),SUM($O85,BG$4/1000)),3),CMB[[Cmb_ID]:[Cmb_ID]],0),SUM(N(BG$1),N($R85),1)),CHOOSE(AC[[M]:[M]],1,0,1,AC[[DB]:[DB]])),PRODUCT(SUM(ROUND(AVERAGE(VALUE(BG$3),VALUE($P85)),0),CHOOSE(IF(OR(BG$1,$R85),4,INDEX(CMB[[Res_Rare]:[Res_Rare]],MATCH(ROUND(MIN(SUM(BG$4,$O85/1000),SUM($O85,BG$4/1000)),3),CMB[[Cmb_ID]:[Cmb_ID]],0))),-1,-1,0,0)),IF(OR(BG$1,$R85),4,INDEX(CMB[[Cmb_Rare]:[Cmb_Rare]],MATCH(ROUND(MIN(SUM(BG$4,$O85/1000),SUM($O85,BG$4/1000)),3),CMB[[Cmb_ID]:[Cmb_ID]],0))),CHOOSE(AC[[M]:[M]],2,1,1,SUM(AC[[AB]:[DB]])))),""))</f>
        <v/>
      </c>
      <c r="BH85" t="str">
        <f>IF(OR(BH$5="",$S85=""),"",IFERROR(SUM(PRODUCT(INDEX(CMB[[BA_0O]:[BA_2O]],MATCH(ROUND(MIN(SUM(BH$4,$O85/1000),SUM($O85,BH$4/1000)),3),CMB[[Cmb_ID]:[Cmb_ID]],0),SUM(N(BH$1),N($R85),1)),CHOOSE(AC[[M]:[M]],1,1,0,AC[[AB]:[AB]])),PRODUCT(INDEX(CMB[[BD_0O]:[BD_2O]],MATCH(ROUND(MIN(SUM(BH$4,$O85/1000),SUM($O85,BH$4/1000)),3),CMB[[Cmb_ID]:[Cmb_ID]],0),SUM(N(BH$1),N($R85),1)),CHOOSE(AC[[M]:[M]],1,0,1,AC[[DB]:[DB]])),PRODUCT(SUM(ROUND(AVERAGE(VALUE(BH$3),VALUE($P85)),0),CHOOSE(IF(OR(BH$1,$R85),4,INDEX(CMB[[Res_Rare]:[Res_Rare]],MATCH(ROUND(MIN(SUM(BH$4,$O85/1000),SUM($O85,BH$4/1000)),3),CMB[[Cmb_ID]:[Cmb_ID]],0))),-1,-1,0,0)),IF(OR(BH$1,$R85),4,INDEX(CMB[[Cmb_Rare]:[Cmb_Rare]],MATCH(ROUND(MIN(SUM(BH$4,$O85/1000),SUM($O85,BH$4/1000)),3),CMB[[Cmb_ID]:[Cmb_ID]],0))),CHOOSE(AC[[M]:[M]],2,1,1,SUM(AC[[AB]:[DB]])))),""))</f>
        <v/>
      </c>
      <c r="BI85" t="str">
        <f>IF(OR(BI$5="",$S85=""),"",IFERROR(SUM(PRODUCT(INDEX(CMB[[BA_0O]:[BA_2O]],MATCH(ROUND(MIN(SUM(BI$4,$O85/1000),SUM($O85,BI$4/1000)),3),CMB[[Cmb_ID]:[Cmb_ID]],0),SUM(N(BI$1),N($R85),1)),CHOOSE(AC[[M]:[M]],1,1,0,AC[[AB]:[AB]])),PRODUCT(INDEX(CMB[[BD_0O]:[BD_2O]],MATCH(ROUND(MIN(SUM(BI$4,$O85/1000),SUM($O85,BI$4/1000)),3),CMB[[Cmb_ID]:[Cmb_ID]],0),SUM(N(BI$1),N($R85),1)),CHOOSE(AC[[M]:[M]],1,0,1,AC[[DB]:[DB]])),PRODUCT(SUM(ROUND(AVERAGE(VALUE(BI$3),VALUE($P85)),0),CHOOSE(IF(OR(BI$1,$R85),4,INDEX(CMB[[Res_Rare]:[Res_Rare]],MATCH(ROUND(MIN(SUM(BI$4,$O85/1000),SUM($O85,BI$4/1000)),3),CMB[[Cmb_ID]:[Cmb_ID]],0))),-1,-1,0,0)),IF(OR(BI$1,$R85),4,INDEX(CMB[[Cmb_Rare]:[Cmb_Rare]],MATCH(ROUND(MIN(SUM(BI$4,$O85/1000),SUM($O85,BI$4/1000)),3),CMB[[Cmb_ID]:[Cmb_ID]],0))),CHOOSE(AC[[M]:[M]],2,1,1,SUM(AC[[AB]:[DB]])))),""))</f>
        <v/>
      </c>
      <c r="BJ85" t="str">
        <f>IF(OR(BJ$5="",$S85=""),"",IFERROR(SUM(PRODUCT(INDEX(CMB[[BA_0O]:[BA_2O]],MATCH(ROUND(MIN(SUM(BJ$4,$O85/1000),SUM($O85,BJ$4/1000)),3),CMB[[Cmb_ID]:[Cmb_ID]],0),SUM(N(BJ$1),N($R85),1)),CHOOSE(AC[[M]:[M]],1,1,0,AC[[AB]:[AB]])),PRODUCT(INDEX(CMB[[BD_0O]:[BD_2O]],MATCH(ROUND(MIN(SUM(BJ$4,$O85/1000),SUM($O85,BJ$4/1000)),3),CMB[[Cmb_ID]:[Cmb_ID]],0),SUM(N(BJ$1),N($R85),1)),CHOOSE(AC[[M]:[M]],1,0,1,AC[[DB]:[DB]])),PRODUCT(SUM(ROUND(AVERAGE(VALUE(BJ$3),VALUE($P85)),0),CHOOSE(IF(OR(BJ$1,$R85),4,INDEX(CMB[[Res_Rare]:[Res_Rare]],MATCH(ROUND(MIN(SUM(BJ$4,$O85/1000),SUM($O85,BJ$4/1000)),3),CMB[[Cmb_ID]:[Cmb_ID]],0))),-1,-1,0,0)),IF(OR(BJ$1,$R85),4,INDEX(CMB[[Cmb_Rare]:[Cmb_Rare]],MATCH(ROUND(MIN(SUM(BJ$4,$O85/1000),SUM($O85,BJ$4/1000)),3),CMB[[Cmb_ID]:[Cmb_ID]],0))),CHOOSE(AC[[M]:[M]],2,1,1,SUM(AC[[AB]:[DB]])))),""))</f>
        <v/>
      </c>
      <c r="BK85" t="str">
        <f>IF(OR(BK$5="",$S85=""),"",IFERROR(SUM(PRODUCT(INDEX(CMB[[BA_0O]:[BA_2O]],MATCH(ROUND(MIN(SUM(BK$4,$O85/1000),SUM($O85,BK$4/1000)),3),CMB[[Cmb_ID]:[Cmb_ID]],0),SUM(N(BK$1),N($R85),1)),CHOOSE(AC[[M]:[M]],1,1,0,AC[[AB]:[AB]])),PRODUCT(INDEX(CMB[[BD_0O]:[BD_2O]],MATCH(ROUND(MIN(SUM(BK$4,$O85/1000),SUM($O85,BK$4/1000)),3),CMB[[Cmb_ID]:[Cmb_ID]],0),SUM(N(BK$1),N($R85),1)),CHOOSE(AC[[M]:[M]],1,0,1,AC[[DB]:[DB]])),PRODUCT(SUM(ROUND(AVERAGE(VALUE(BK$3),VALUE($P85)),0),CHOOSE(IF(OR(BK$1,$R85),4,INDEX(CMB[[Res_Rare]:[Res_Rare]],MATCH(ROUND(MIN(SUM(BK$4,$O85/1000),SUM($O85,BK$4/1000)),3),CMB[[Cmb_ID]:[Cmb_ID]],0))),-1,-1,0,0)),IF(OR(BK$1,$R85),4,INDEX(CMB[[Cmb_Rare]:[Cmb_Rare]],MATCH(ROUND(MIN(SUM(BK$4,$O85/1000),SUM($O85,BK$4/1000)),3),CMB[[Cmb_ID]:[Cmb_ID]],0))),CHOOSE(AC[[M]:[M]],2,1,1,SUM(AC[[AB]:[DB]])))),""))</f>
        <v/>
      </c>
      <c r="BL85" t="str">
        <f>IF(OR(BL$5="",$S85=""),"",IFERROR(SUM(PRODUCT(INDEX(CMB[[BA_0O]:[BA_2O]],MATCH(ROUND(MIN(SUM(BL$4,$O85/1000),SUM($O85,BL$4/1000)),3),CMB[[Cmb_ID]:[Cmb_ID]],0),SUM(N(BL$1),N($R85),1)),CHOOSE(AC[[M]:[M]],1,1,0,AC[[AB]:[AB]])),PRODUCT(INDEX(CMB[[BD_0O]:[BD_2O]],MATCH(ROUND(MIN(SUM(BL$4,$O85/1000),SUM($O85,BL$4/1000)),3),CMB[[Cmb_ID]:[Cmb_ID]],0),SUM(N(BL$1),N($R85),1)),CHOOSE(AC[[M]:[M]],1,0,1,AC[[DB]:[DB]])),PRODUCT(SUM(ROUND(AVERAGE(VALUE(BL$3),VALUE($P85)),0),CHOOSE(IF(OR(BL$1,$R85),4,INDEX(CMB[[Res_Rare]:[Res_Rare]],MATCH(ROUND(MIN(SUM(BL$4,$O85/1000),SUM($O85,BL$4/1000)),3),CMB[[Cmb_ID]:[Cmb_ID]],0))),-1,-1,0,0)),IF(OR(BL$1,$R85),4,INDEX(CMB[[Cmb_Rare]:[Cmb_Rare]],MATCH(ROUND(MIN(SUM(BL$4,$O85/1000),SUM($O85,BL$4/1000)),3),CMB[[Cmb_ID]:[Cmb_ID]],0))),CHOOSE(AC[[M]:[M]],2,1,1,SUM(AC[[AB]:[DB]])))),""))</f>
        <v/>
      </c>
      <c r="BM85" t="str">
        <f>IF(OR(BM$5="",$S85=""),"",IFERROR(SUM(PRODUCT(INDEX(CMB[[BA_0O]:[BA_2O]],MATCH(ROUND(MIN(SUM(BM$4,$O85/1000),SUM($O85,BM$4/1000)),3),CMB[[Cmb_ID]:[Cmb_ID]],0),SUM(N(BM$1),N($R85),1)),CHOOSE(AC[[M]:[M]],1,1,0,AC[[AB]:[AB]])),PRODUCT(INDEX(CMB[[BD_0O]:[BD_2O]],MATCH(ROUND(MIN(SUM(BM$4,$O85/1000),SUM($O85,BM$4/1000)),3),CMB[[Cmb_ID]:[Cmb_ID]],0),SUM(N(BM$1),N($R85),1)),CHOOSE(AC[[M]:[M]],1,0,1,AC[[DB]:[DB]])),PRODUCT(SUM(ROUND(AVERAGE(VALUE(BM$3),VALUE($P85)),0),CHOOSE(IF(OR(BM$1,$R85),4,INDEX(CMB[[Res_Rare]:[Res_Rare]],MATCH(ROUND(MIN(SUM(BM$4,$O85/1000),SUM($O85,BM$4/1000)),3),CMB[[Cmb_ID]:[Cmb_ID]],0))),-1,-1,0,0)),IF(OR(BM$1,$R85),4,INDEX(CMB[[Cmb_Rare]:[Cmb_Rare]],MATCH(ROUND(MIN(SUM(BM$4,$O85/1000),SUM($O85,BM$4/1000)),3),CMB[[Cmb_ID]:[Cmb_ID]],0))),CHOOSE(AC[[M]:[M]],2,1,1,SUM(AC[[AB]:[DB]])))),""))</f>
        <v/>
      </c>
      <c r="BN85" t="str">
        <f>IF(OR(BN$5="",$S85=""),"",IFERROR(SUM(PRODUCT(INDEX(CMB[[BA_0O]:[BA_2O]],MATCH(ROUND(MIN(SUM(BN$4,$O85/1000),SUM($O85,BN$4/1000)),3),CMB[[Cmb_ID]:[Cmb_ID]],0),SUM(N(BN$1),N($R85),1)),CHOOSE(AC[[M]:[M]],1,1,0,AC[[AB]:[AB]])),PRODUCT(INDEX(CMB[[BD_0O]:[BD_2O]],MATCH(ROUND(MIN(SUM(BN$4,$O85/1000),SUM($O85,BN$4/1000)),3),CMB[[Cmb_ID]:[Cmb_ID]],0),SUM(N(BN$1),N($R85),1)),CHOOSE(AC[[M]:[M]],1,0,1,AC[[DB]:[DB]])),PRODUCT(SUM(ROUND(AVERAGE(VALUE(BN$3),VALUE($P85)),0),CHOOSE(IF(OR(BN$1,$R85),4,INDEX(CMB[[Res_Rare]:[Res_Rare]],MATCH(ROUND(MIN(SUM(BN$4,$O85/1000),SUM($O85,BN$4/1000)),3),CMB[[Cmb_ID]:[Cmb_ID]],0))),-1,-1,0,0)),IF(OR(BN$1,$R85),4,INDEX(CMB[[Cmb_Rare]:[Cmb_Rare]],MATCH(ROUND(MIN(SUM(BN$4,$O85/1000),SUM($O85,BN$4/1000)),3),CMB[[Cmb_ID]:[Cmb_ID]],0))),CHOOSE(AC[[M]:[M]],2,1,1,SUM(AC[[AB]:[DB]])))),""))</f>
        <v/>
      </c>
      <c r="BO85" t="str">
        <f>IF(OR(BO$5="",$S85=""),"",IFERROR(SUM(PRODUCT(INDEX(CMB[[BA_0O]:[BA_2O]],MATCH(ROUND(MIN(SUM(BO$4,$O85/1000),SUM($O85,BO$4/1000)),3),CMB[[Cmb_ID]:[Cmb_ID]],0),SUM(N(BO$1),N($R85),1)),CHOOSE(AC[[M]:[M]],1,1,0,AC[[AB]:[AB]])),PRODUCT(INDEX(CMB[[BD_0O]:[BD_2O]],MATCH(ROUND(MIN(SUM(BO$4,$O85/1000),SUM($O85,BO$4/1000)),3),CMB[[Cmb_ID]:[Cmb_ID]],0),SUM(N(BO$1),N($R85),1)),CHOOSE(AC[[M]:[M]],1,0,1,AC[[DB]:[DB]])),PRODUCT(SUM(ROUND(AVERAGE(VALUE(BO$3),VALUE($P85)),0),CHOOSE(IF(OR(BO$1,$R85),4,INDEX(CMB[[Res_Rare]:[Res_Rare]],MATCH(ROUND(MIN(SUM(BO$4,$O85/1000),SUM($O85,BO$4/1000)),3),CMB[[Cmb_ID]:[Cmb_ID]],0))),-1,-1,0,0)),IF(OR(BO$1,$R85),4,INDEX(CMB[[Cmb_Rare]:[Cmb_Rare]],MATCH(ROUND(MIN(SUM(BO$4,$O85/1000),SUM($O85,BO$4/1000)),3),CMB[[Cmb_ID]:[Cmb_ID]],0))),CHOOSE(AC[[M]:[M]],2,1,1,SUM(AC[[AB]:[DB]])))),""))</f>
        <v/>
      </c>
      <c r="BP85" t="str">
        <f>IF(OR(BP$5="",$S85=""),"",IFERROR(SUM(PRODUCT(INDEX(CMB[[BA_0O]:[BA_2O]],MATCH(ROUND(MIN(SUM(BP$4,$O85/1000),SUM($O85,BP$4/1000)),3),CMB[[Cmb_ID]:[Cmb_ID]],0),SUM(N(BP$1),N($R85),1)),CHOOSE(AC[[M]:[M]],1,1,0,AC[[AB]:[AB]])),PRODUCT(INDEX(CMB[[BD_0O]:[BD_2O]],MATCH(ROUND(MIN(SUM(BP$4,$O85/1000),SUM($O85,BP$4/1000)),3),CMB[[Cmb_ID]:[Cmb_ID]],0),SUM(N(BP$1),N($R85),1)),CHOOSE(AC[[M]:[M]],1,0,1,AC[[DB]:[DB]])),PRODUCT(SUM(ROUND(AVERAGE(VALUE(BP$3),VALUE($P85)),0),CHOOSE(IF(OR(BP$1,$R85),4,INDEX(CMB[[Res_Rare]:[Res_Rare]],MATCH(ROUND(MIN(SUM(BP$4,$O85/1000),SUM($O85,BP$4/1000)),3),CMB[[Cmb_ID]:[Cmb_ID]],0))),-1,-1,0,0)),IF(OR(BP$1,$R85),4,INDEX(CMB[[Cmb_Rare]:[Cmb_Rare]],MATCH(ROUND(MIN(SUM(BP$4,$O85/1000),SUM($O85,BP$4/1000)),3),CMB[[Cmb_ID]:[Cmb_ID]],0))),CHOOSE(AC[[M]:[M]],2,1,1,SUM(AC[[AB]:[DB]])))),""))</f>
        <v/>
      </c>
      <c r="BQ85" t="str">
        <f>IF(OR(BQ$5="",$S85=""),"",IFERROR(SUM(PRODUCT(INDEX(CMB[[BA_0O]:[BA_2O]],MATCH(ROUND(MIN(SUM(BQ$4,$O85/1000),SUM($O85,BQ$4/1000)),3),CMB[[Cmb_ID]:[Cmb_ID]],0),SUM(N(BQ$1),N($R85),1)),CHOOSE(AC[[M]:[M]],1,1,0,AC[[AB]:[AB]])),PRODUCT(INDEX(CMB[[BD_0O]:[BD_2O]],MATCH(ROUND(MIN(SUM(BQ$4,$O85/1000),SUM($O85,BQ$4/1000)),3),CMB[[Cmb_ID]:[Cmb_ID]],0),SUM(N(BQ$1),N($R85),1)),CHOOSE(AC[[M]:[M]],1,0,1,AC[[DB]:[DB]])),PRODUCT(SUM(ROUND(AVERAGE(VALUE(BQ$3),VALUE($P85)),0),CHOOSE(IF(OR(BQ$1,$R85),4,INDEX(CMB[[Res_Rare]:[Res_Rare]],MATCH(ROUND(MIN(SUM(BQ$4,$O85/1000),SUM($O85,BQ$4/1000)),3),CMB[[Cmb_ID]:[Cmb_ID]],0))),-1,-1,0,0)),IF(OR(BQ$1,$R85),4,INDEX(CMB[[Cmb_Rare]:[Cmb_Rare]],MATCH(ROUND(MIN(SUM(BQ$4,$O85/1000),SUM($O85,BQ$4/1000)),3),CMB[[Cmb_ID]:[Cmb_ID]],0))),CHOOSE(AC[[M]:[M]],2,1,1,SUM(AC[[AB]:[DB]])))),""))</f>
        <v/>
      </c>
      <c r="BR85" t="str">
        <f>IF(OR(BR$5="",$S85=""),"",IFERROR(SUM(PRODUCT(INDEX(CMB[[BA_0O]:[BA_2O]],MATCH(ROUND(MIN(SUM(BR$4,$O85/1000),SUM($O85,BR$4/1000)),3),CMB[[Cmb_ID]:[Cmb_ID]],0),SUM(N(BR$1),N($R85),1)),CHOOSE(AC[[M]:[M]],1,1,0,AC[[AB]:[AB]])),PRODUCT(INDEX(CMB[[BD_0O]:[BD_2O]],MATCH(ROUND(MIN(SUM(BR$4,$O85/1000),SUM($O85,BR$4/1000)),3),CMB[[Cmb_ID]:[Cmb_ID]],0),SUM(N(BR$1),N($R85),1)),CHOOSE(AC[[M]:[M]],1,0,1,AC[[DB]:[DB]])),PRODUCT(SUM(ROUND(AVERAGE(VALUE(BR$3),VALUE($P85)),0),CHOOSE(IF(OR(BR$1,$R85),4,INDEX(CMB[[Res_Rare]:[Res_Rare]],MATCH(ROUND(MIN(SUM(BR$4,$O85/1000),SUM($O85,BR$4/1000)),3),CMB[[Cmb_ID]:[Cmb_ID]],0))),-1,-1,0,0)),IF(OR(BR$1,$R85),4,INDEX(CMB[[Cmb_Rare]:[Cmb_Rare]],MATCH(ROUND(MIN(SUM(BR$4,$O85/1000),SUM($O85,BR$4/1000)),3),CMB[[Cmb_ID]:[Cmb_ID]],0))),CHOOSE(AC[[M]:[M]],2,1,1,SUM(AC[[AB]:[DB]])))),""))</f>
        <v/>
      </c>
      <c r="BS85" t="str">
        <f>IF(OR(BS$5="",$S85=""),"",IFERROR(SUM(PRODUCT(INDEX(CMB[[BA_0O]:[BA_2O]],MATCH(ROUND(MIN(SUM(BS$4,$O85/1000),SUM($O85,BS$4/1000)),3),CMB[[Cmb_ID]:[Cmb_ID]],0),SUM(N(BS$1),N($R85),1)),CHOOSE(AC[[M]:[M]],1,1,0,AC[[AB]:[AB]])),PRODUCT(INDEX(CMB[[BD_0O]:[BD_2O]],MATCH(ROUND(MIN(SUM(BS$4,$O85/1000),SUM($O85,BS$4/1000)),3),CMB[[Cmb_ID]:[Cmb_ID]],0),SUM(N(BS$1),N($R85),1)),CHOOSE(AC[[M]:[M]],1,0,1,AC[[DB]:[DB]])),PRODUCT(SUM(ROUND(AVERAGE(VALUE(BS$3),VALUE($P85)),0),CHOOSE(IF(OR(BS$1,$R85),4,INDEX(CMB[[Res_Rare]:[Res_Rare]],MATCH(ROUND(MIN(SUM(BS$4,$O85/1000),SUM($O85,BS$4/1000)),3),CMB[[Cmb_ID]:[Cmb_ID]],0))),-1,-1,0,0)),IF(OR(BS$1,$R85),4,INDEX(CMB[[Cmb_Rare]:[Cmb_Rare]],MATCH(ROUND(MIN(SUM(BS$4,$O85/1000),SUM($O85,BS$4/1000)),3),CMB[[Cmb_ID]:[Cmb_ID]],0))),CHOOSE(AC[[M]:[M]],2,1,1,SUM(AC[[AB]:[DB]])))),""))</f>
        <v/>
      </c>
      <c r="BT85" t="str">
        <f>IF(OR(BT$5="",$S85=""),"",IFERROR(SUM(PRODUCT(INDEX(CMB[[BA_0O]:[BA_2O]],MATCH(ROUND(MIN(SUM(BT$4,$O85/1000),SUM($O85,BT$4/1000)),3),CMB[[Cmb_ID]:[Cmb_ID]],0),SUM(N(BT$1),N($R85),1)),CHOOSE(AC[[M]:[M]],1,1,0,AC[[AB]:[AB]])),PRODUCT(INDEX(CMB[[BD_0O]:[BD_2O]],MATCH(ROUND(MIN(SUM(BT$4,$O85/1000),SUM($O85,BT$4/1000)),3),CMB[[Cmb_ID]:[Cmb_ID]],0),SUM(N(BT$1),N($R85),1)),CHOOSE(AC[[M]:[M]],1,0,1,AC[[DB]:[DB]])),PRODUCT(SUM(ROUND(AVERAGE(VALUE(BT$3),VALUE($P85)),0),CHOOSE(IF(OR(BT$1,$R85),4,INDEX(CMB[[Res_Rare]:[Res_Rare]],MATCH(ROUND(MIN(SUM(BT$4,$O85/1000),SUM($O85,BT$4/1000)),3),CMB[[Cmb_ID]:[Cmb_ID]],0))),-1,-1,0,0)),IF(OR(BT$1,$R85),4,INDEX(CMB[[Cmb_Rare]:[Cmb_Rare]],MATCH(ROUND(MIN(SUM(BT$4,$O85/1000),SUM($O85,BT$4/1000)),3),CMB[[Cmb_ID]:[Cmb_ID]],0))),CHOOSE(AC[[M]:[M]],2,1,1,SUM(AC[[AB]:[DB]])))),""))</f>
        <v/>
      </c>
      <c r="BU85" t="str">
        <f>IF(OR(BU$5="",$S85=""),"",IFERROR(SUM(PRODUCT(INDEX(CMB[[BA_0O]:[BA_2O]],MATCH(ROUND(MIN(SUM(BU$4,$O85/1000),SUM($O85,BU$4/1000)),3),CMB[[Cmb_ID]:[Cmb_ID]],0),SUM(N(BU$1),N($R85),1)),CHOOSE(AC[[M]:[M]],1,1,0,AC[[AB]:[AB]])),PRODUCT(INDEX(CMB[[BD_0O]:[BD_2O]],MATCH(ROUND(MIN(SUM(BU$4,$O85/1000),SUM($O85,BU$4/1000)),3),CMB[[Cmb_ID]:[Cmb_ID]],0),SUM(N(BU$1),N($R85),1)),CHOOSE(AC[[M]:[M]],1,0,1,AC[[DB]:[DB]])),PRODUCT(SUM(ROUND(AVERAGE(VALUE(BU$3),VALUE($P85)),0),CHOOSE(IF(OR(BU$1,$R85),4,INDEX(CMB[[Res_Rare]:[Res_Rare]],MATCH(ROUND(MIN(SUM(BU$4,$O85/1000),SUM($O85,BU$4/1000)),3),CMB[[Cmb_ID]:[Cmb_ID]],0))),-1,-1,0,0)),IF(OR(BU$1,$R85),4,INDEX(CMB[[Cmb_Rare]:[Cmb_Rare]],MATCH(ROUND(MIN(SUM(BU$4,$O85/1000),SUM($O85,BU$4/1000)),3),CMB[[Cmb_ID]:[Cmb_ID]],0))),CHOOSE(AC[[M]:[M]],2,1,1,SUM(AC[[AB]:[DB]])))),""))</f>
        <v/>
      </c>
      <c r="BV85" t="str">
        <f>IF(OR(BV$5="",$S85=""),"",IFERROR(SUM(PRODUCT(INDEX(CMB[[BA_0O]:[BA_2O]],MATCH(ROUND(MIN(SUM(BV$4,$O85/1000),SUM($O85,BV$4/1000)),3),CMB[[Cmb_ID]:[Cmb_ID]],0),SUM(N(BV$1),N($R85),1)),CHOOSE(AC[[M]:[M]],1,1,0,AC[[AB]:[AB]])),PRODUCT(INDEX(CMB[[BD_0O]:[BD_2O]],MATCH(ROUND(MIN(SUM(BV$4,$O85/1000),SUM($O85,BV$4/1000)),3),CMB[[Cmb_ID]:[Cmb_ID]],0),SUM(N(BV$1),N($R85),1)),CHOOSE(AC[[M]:[M]],1,0,1,AC[[DB]:[DB]])),PRODUCT(SUM(ROUND(AVERAGE(VALUE(BV$3),VALUE($P85)),0),CHOOSE(IF(OR(BV$1,$R85),4,INDEX(CMB[[Res_Rare]:[Res_Rare]],MATCH(ROUND(MIN(SUM(BV$4,$O85/1000),SUM($O85,BV$4/1000)),3),CMB[[Cmb_ID]:[Cmb_ID]],0))),-1,-1,0,0)),IF(OR(BV$1,$R85),4,INDEX(CMB[[Cmb_Rare]:[Cmb_Rare]],MATCH(ROUND(MIN(SUM(BV$4,$O85/1000),SUM($O85,BV$4/1000)),3),CMB[[Cmb_ID]:[Cmb_ID]],0))),CHOOSE(AC[[M]:[M]],2,1,1,SUM(AC[[AB]:[DB]])))),""))</f>
        <v/>
      </c>
      <c r="BW85" t="str">
        <f>IF(OR(BW$5="",$S85=""),"",IFERROR(SUM(PRODUCT(INDEX(CMB[[BA_0O]:[BA_2O]],MATCH(ROUND(MIN(SUM(BW$4,$O85/1000),SUM($O85,BW$4/1000)),3),CMB[[Cmb_ID]:[Cmb_ID]],0),SUM(N(BW$1),N($R85),1)),CHOOSE(AC[[M]:[M]],1,1,0,AC[[AB]:[AB]])),PRODUCT(INDEX(CMB[[BD_0O]:[BD_2O]],MATCH(ROUND(MIN(SUM(BW$4,$O85/1000),SUM($O85,BW$4/1000)),3),CMB[[Cmb_ID]:[Cmb_ID]],0),SUM(N(BW$1),N($R85),1)),CHOOSE(AC[[M]:[M]],1,0,1,AC[[DB]:[DB]])),PRODUCT(SUM(ROUND(AVERAGE(VALUE(BW$3),VALUE($P85)),0),CHOOSE(IF(OR(BW$1,$R85),4,INDEX(CMB[[Res_Rare]:[Res_Rare]],MATCH(ROUND(MIN(SUM(BW$4,$O85/1000),SUM($O85,BW$4/1000)),3),CMB[[Cmb_ID]:[Cmb_ID]],0))),-1,-1,0,0)),IF(OR(BW$1,$R85),4,INDEX(CMB[[Cmb_Rare]:[Cmb_Rare]],MATCH(ROUND(MIN(SUM(BW$4,$O85/1000),SUM($O85,BW$4/1000)),3),CMB[[Cmb_ID]:[Cmb_ID]],0))),CHOOSE(AC[[M]:[M]],2,1,1,SUM(AC[[AB]:[DB]])))),""))</f>
        <v/>
      </c>
      <c r="BX85" t="str">
        <f>IF(OR(BX$5="",$S85=""),"",IFERROR(SUM(PRODUCT(INDEX(CMB[[BA_0O]:[BA_2O]],MATCH(ROUND(MIN(SUM(BX$4,$O85/1000),SUM($O85,BX$4/1000)),3),CMB[[Cmb_ID]:[Cmb_ID]],0),SUM(N(BX$1),N($R85),1)),CHOOSE(AC[[M]:[M]],1,1,0,AC[[AB]:[AB]])),PRODUCT(INDEX(CMB[[BD_0O]:[BD_2O]],MATCH(ROUND(MIN(SUM(BX$4,$O85/1000),SUM($O85,BX$4/1000)),3),CMB[[Cmb_ID]:[Cmb_ID]],0),SUM(N(BX$1),N($R85),1)),CHOOSE(AC[[M]:[M]],1,0,1,AC[[DB]:[DB]])),PRODUCT(SUM(ROUND(AVERAGE(VALUE(BX$3),VALUE($P85)),0),CHOOSE(IF(OR(BX$1,$R85),4,INDEX(CMB[[Res_Rare]:[Res_Rare]],MATCH(ROUND(MIN(SUM(BX$4,$O85/1000),SUM($O85,BX$4/1000)),3),CMB[[Cmb_ID]:[Cmb_ID]],0))),-1,-1,0,0)),IF(OR(BX$1,$R85),4,INDEX(CMB[[Cmb_Rare]:[Cmb_Rare]],MATCH(ROUND(MIN(SUM(BX$4,$O85/1000),SUM($O85,BX$4/1000)),3),CMB[[Cmb_ID]:[Cmb_ID]],0))),CHOOSE(AC[[M]:[M]],2,1,1,SUM(AC[[AB]:[DB]])))),""))</f>
        <v/>
      </c>
      <c r="BY85" t="str">
        <f>IF(OR(BY$5="",$S85=""),"",IFERROR(SUM(PRODUCT(INDEX(CMB[[BA_0O]:[BA_2O]],MATCH(ROUND(MIN(SUM(BY$4,$O85/1000),SUM($O85,BY$4/1000)),3),CMB[[Cmb_ID]:[Cmb_ID]],0),SUM(N(BY$1),N($R85),1)),CHOOSE(AC[[M]:[M]],1,1,0,AC[[AB]:[AB]])),PRODUCT(INDEX(CMB[[BD_0O]:[BD_2O]],MATCH(ROUND(MIN(SUM(BY$4,$O85/1000),SUM($O85,BY$4/1000)),3),CMB[[Cmb_ID]:[Cmb_ID]],0),SUM(N(BY$1),N($R85),1)),CHOOSE(AC[[M]:[M]],1,0,1,AC[[DB]:[DB]])),PRODUCT(SUM(ROUND(AVERAGE(VALUE(BY$3),VALUE($P85)),0),CHOOSE(IF(OR(BY$1,$R85),4,INDEX(CMB[[Res_Rare]:[Res_Rare]],MATCH(ROUND(MIN(SUM(BY$4,$O85/1000),SUM($O85,BY$4/1000)),3),CMB[[Cmb_ID]:[Cmb_ID]],0))),-1,-1,0,0)),IF(OR(BY$1,$R85),4,INDEX(CMB[[Cmb_Rare]:[Cmb_Rare]],MATCH(ROUND(MIN(SUM(BY$4,$O85/1000),SUM($O85,BY$4/1000)),3),CMB[[Cmb_ID]:[Cmb_ID]],0))),CHOOSE(AC[[M]:[M]],2,1,1,SUM(AC[[AB]:[DB]])))),""))</f>
        <v/>
      </c>
      <c r="BZ85" t="str">
        <f>IF(OR(BZ$5="",$S85=""),"",IFERROR(SUM(PRODUCT(INDEX(CMB[[BA_0O]:[BA_2O]],MATCH(ROUND(MIN(SUM(BZ$4,$O85/1000),SUM($O85,BZ$4/1000)),3),CMB[[Cmb_ID]:[Cmb_ID]],0),SUM(N(BZ$1),N($R85),1)),CHOOSE(AC[[M]:[M]],1,1,0,AC[[AB]:[AB]])),PRODUCT(INDEX(CMB[[BD_0O]:[BD_2O]],MATCH(ROUND(MIN(SUM(BZ$4,$O85/1000),SUM($O85,BZ$4/1000)),3),CMB[[Cmb_ID]:[Cmb_ID]],0),SUM(N(BZ$1),N($R85),1)),CHOOSE(AC[[M]:[M]],1,0,1,AC[[DB]:[DB]])),PRODUCT(SUM(ROUND(AVERAGE(VALUE(BZ$3),VALUE($P85)),0),CHOOSE(IF(OR(BZ$1,$R85),4,INDEX(CMB[[Res_Rare]:[Res_Rare]],MATCH(ROUND(MIN(SUM(BZ$4,$O85/1000),SUM($O85,BZ$4/1000)),3),CMB[[Cmb_ID]:[Cmb_ID]],0))),-1,-1,0,0)),IF(OR(BZ$1,$R85),4,INDEX(CMB[[Cmb_Rare]:[Cmb_Rare]],MATCH(ROUND(MIN(SUM(BZ$4,$O85/1000),SUM($O85,BZ$4/1000)),3),CMB[[Cmb_ID]:[Cmb_ID]],0))),CHOOSE(AC[[M]:[M]],2,1,1,SUM(AC[[AB]:[DB]])))),""))</f>
        <v/>
      </c>
      <c r="CA85" t="str">
        <f>IF(OR(CA$5="",$S85=""),"",IFERROR(SUM(PRODUCT(INDEX(CMB[[BA_0O]:[BA_2O]],MATCH(ROUND(MIN(SUM(CA$4,$O85/1000),SUM($O85,CA$4/1000)),3),CMB[[Cmb_ID]:[Cmb_ID]],0),SUM(N(CA$1),N($R85),1)),CHOOSE(AC[[M]:[M]],1,1,0,AC[[AB]:[AB]])),PRODUCT(INDEX(CMB[[BD_0O]:[BD_2O]],MATCH(ROUND(MIN(SUM(CA$4,$O85/1000),SUM($O85,CA$4/1000)),3),CMB[[Cmb_ID]:[Cmb_ID]],0),SUM(N(CA$1),N($R85),1)),CHOOSE(AC[[M]:[M]],1,0,1,AC[[DB]:[DB]])),PRODUCT(SUM(ROUND(AVERAGE(VALUE(CA$3),VALUE($P85)),0),CHOOSE(IF(OR(CA$1,$R85),4,INDEX(CMB[[Res_Rare]:[Res_Rare]],MATCH(ROUND(MIN(SUM(CA$4,$O85/1000),SUM($O85,CA$4/1000)),3),CMB[[Cmb_ID]:[Cmb_ID]],0))),-1,-1,0,0)),IF(OR(CA$1,$R85),4,INDEX(CMB[[Cmb_Rare]:[Cmb_Rare]],MATCH(ROUND(MIN(SUM(CA$4,$O85/1000),SUM($O85,CA$4/1000)),3),CMB[[Cmb_ID]:[Cmb_ID]],0))),CHOOSE(AC[[M]:[M]],2,1,1,SUM(AC[[AB]:[DB]])))),""))</f>
        <v/>
      </c>
      <c r="CB85" t="str">
        <f>IF(OR(CB$5="",$S85=""),"",IFERROR(SUM(PRODUCT(INDEX(CMB[[BA_0O]:[BA_2O]],MATCH(ROUND(MIN(SUM(CB$4,$O85/1000),SUM($O85,CB$4/1000)),3),CMB[[Cmb_ID]:[Cmb_ID]],0),SUM(N(CB$1),N($R85),1)),CHOOSE(AC[[M]:[M]],1,1,0,AC[[AB]:[AB]])),PRODUCT(INDEX(CMB[[BD_0O]:[BD_2O]],MATCH(ROUND(MIN(SUM(CB$4,$O85/1000),SUM($O85,CB$4/1000)),3),CMB[[Cmb_ID]:[Cmb_ID]],0),SUM(N(CB$1),N($R85),1)),CHOOSE(AC[[M]:[M]],1,0,1,AC[[DB]:[DB]])),PRODUCT(SUM(ROUND(AVERAGE(VALUE(CB$3),VALUE($P85)),0),CHOOSE(IF(OR(CB$1,$R85),4,INDEX(CMB[[Res_Rare]:[Res_Rare]],MATCH(ROUND(MIN(SUM(CB$4,$O85/1000),SUM($O85,CB$4/1000)),3),CMB[[Cmb_ID]:[Cmb_ID]],0))),-1,-1,0,0)),IF(OR(CB$1,$R85),4,INDEX(CMB[[Cmb_Rare]:[Cmb_Rare]],MATCH(ROUND(MIN(SUM(CB$4,$O85/1000),SUM($O85,CB$4/1000)),3),CMB[[Cmb_ID]:[Cmb_ID]],0))),CHOOSE(AC[[M]:[M]],2,1,1,SUM(AC[[AB]:[DB]])))),""))</f>
        <v/>
      </c>
      <c r="CC85" t="str">
        <f>IF(OR(CC$5="",$S85=""),"",IFERROR(SUM(PRODUCT(INDEX(CMB[[BA_0O]:[BA_2O]],MATCH(ROUND(MIN(SUM(CC$4,$O85/1000),SUM($O85,CC$4/1000)),3),CMB[[Cmb_ID]:[Cmb_ID]],0),SUM(N(CC$1),N($R85),1)),CHOOSE(AC[[M]:[M]],1,1,0,AC[[AB]:[AB]])),PRODUCT(INDEX(CMB[[BD_0O]:[BD_2O]],MATCH(ROUND(MIN(SUM(CC$4,$O85/1000),SUM($O85,CC$4/1000)),3),CMB[[Cmb_ID]:[Cmb_ID]],0),SUM(N(CC$1),N($R85),1)),CHOOSE(AC[[M]:[M]],1,0,1,AC[[DB]:[DB]])),PRODUCT(SUM(ROUND(AVERAGE(VALUE(CC$3),VALUE($P85)),0),CHOOSE(IF(OR(CC$1,$R85),4,INDEX(CMB[[Res_Rare]:[Res_Rare]],MATCH(ROUND(MIN(SUM(CC$4,$O85/1000),SUM($O85,CC$4/1000)),3),CMB[[Cmb_ID]:[Cmb_ID]],0))),-1,-1,0,0)),IF(OR(CC$1,$R85),4,INDEX(CMB[[Cmb_Rare]:[Cmb_Rare]],MATCH(ROUND(MIN(SUM(CC$4,$O85/1000),SUM($O85,CC$4/1000)),3),CMB[[Cmb_ID]:[Cmb_ID]],0))),CHOOSE(AC[[M]:[M]],2,1,1,SUM(AC[[AB]:[DB]])))),""))</f>
        <v/>
      </c>
      <c r="CD85" t="str">
        <f>IF(OR(CD$5="",$S85=""),"",IFERROR(SUM(PRODUCT(INDEX(CMB[[BA_0O]:[BA_2O]],MATCH(ROUND(MIN(SUM(CD$4,$O85/1000),SUM($O85,CD$4/1000)),3),CMB[[Cmb_ID]:[Cmb_ID]],0),SUM(N(CD$1),N($R85),1)),CHOOSE(AC[[M]:[M]],1,1,0,AC[[AB]:[AB]])),PRODUCT(INDEX(CMB[[BD_0O]:[BD_2O]],MATCH(ROUND(MIN(SUM(CD$4,$O85/1000),SUM($O85,CD$4/1000)),3),CMB[[Cmb_ID]:[Cmb_ID]],0),SUM(N(CD$1),N($R85),1)),CHOOSE(AC[[M]:[M]],1,0,1,AC[[DB]:[DB]])),PRODUCT(SUM(ROUND(AVERAGE(VALUE(CD$3),VALUE($P85)),0),CHOOSE(IF(OR(CD$1,$R85),4,INDEX(CMB[[Res_Rare]:[Res_Rare]],MATCH(ROUND(MIN(SUM(CD$4,$O85/1000),SUM($O85,CD$4/1000)),3),CMB[[Cmb_ID]:[Cmb_ID]],0))),-1,-1,0,0)),IF(OR(CD$1,$R85),4,INDEX(CMB[[Cmb_Rare]:[Cmb_Rare]],MATCH(ROUND(MIN(SUM(CD$4,$O85/1000),SUM($O85,CD$4/1000)),3),CMB[[Cmb_ID]:[Cmb_ID]],0))),CHOOSE(AC[[M]:[M]],2,1,1,SUM(AC[[AB]:[DB]])))),""))</f>
        <v/>
      </c>
      <c r="CE85" t="str">
        <f>IF(OR(CE$5="",$S85=""),"",IFERROR(SUM(PRODUCT(INDEX(CMB[[BA_0O]:[BA_2O]],MATCH(ROUND(MIN(SUM(CE$4,$O85/1000),SUM($O85,CE$4/1000)),3),CMB[[Cmb_ID]:[Cmb_ID]],0),SUM(N(CE$1),N($R85),1)),CHOOSE(AC[[M]:[M]],1,1,0,AC[[AB]:[AB]])),PRODUCT(INDEX(CMB[[BD_0O]:[BD_2O]],MATCH(ROUND(MIN(SUM(CE$4,$O85/1000),SUM($O85,CE$4/1000)),3),CMB[[Cmb_ID]:[Cmb_ID]],0),SUM(N(CE$1),N($R85),1)),CHOOSE(AC[[M]:[M]],1,0,1,AC[[DB]:[DB]])),PRODUCT(SUM(ROUND(AVERAGE(VALUE(CE$3),VALUE($P85)),0),CHOOSE(IF(OR(CE$1,$R85),4,INDEX(CMB[[Res_Rare]:[Res_Rare]],MATCH(ROUND(MIN(SUM(CE$4,$O85/1000),SUM($O85,CE$4/1000)),3),CMB[[Cmb_ID]:[Cmb_ID]],0))),-1,-1,0,0)),IF(OR(CE$1,$R85),4,INDEX(CMB[[Cmb_Rare]:[Cmb_Rare]],MATCH(ROUND(MIN(SUM(CE$4,$O85/1000),SUM($O85,CE$4/1000)),3),CMB[[Cmb_ID]:[Cmb_ID]],0))),CHOOSE(AC[[M]:[M]],2,1,1,SUM(AC[[AB]:[DB]])))),""))</f>
        <v/>
      </c>
      <c r="CF85" t="str">
        <f>IF(OR(CF$5="",$S85=""),"",IFERROR(SUM(PRODUCT(INDEX(CMB[[BA_0O]:[BA_2O]],MATCH(ROUND(MIN(SUM(CF$4,$O85/1000),SUM($O85,CF$4/1000)),3),CMB[[Cmb_ID]:[Cmb_ID]],0),SUM(N(CF$1),N($R85),1)),CHOOSE(AC[[M]:[M]],1,1,0,AC[[AB]:[AB]])),PRODUCT(INDEX(CMB[[BD_0O]:[BD_2O]],MATCH(ROUND(MIN(SUM(CF$4,$O85/1000),SUM($O85,CF$4/1000)),3),CMB[[Cmb_ID]:[Cmb_ID]],0),SUM(N(CF$1),N($R85),1)),CHOOSE(AC[[M]:[M]],1,0,1,AC[[DB]:[DB]])),PRODUCT(SUM(ROUND(AVERAGE(VALUE(CF$3),VALUE($P85)),0),CHOOSE(IF(OR(CF$1,$R85),4,INDEX(CMB[[Res_Rare]:[Res_Rare]],MATCH(ROUND(MIN(SUM(CF$4,$O85/1000),SUM($O85,CF$4/1000)),3),CMB[[Cmb_ID]:[Cmb_ID]],0))),-1,-1,0,0)),IF(OR(CF$1,$R85),4,INDEX(CMB[[Cmb_Rare]:[Cmb_Rare]],MATCH(ROUND(MIN(SUM(CF$4,$O85/1000),SUM($O85,CF$4/1000)),3),CMB[[Cmb_ID]:[Cmb_ID]],0))),CHOOSE(AC[[M]:[M]],2,1,1,SUM(AC[[AB]:[DB]])))),""))</f>
        <v/>
      </c>
      <c r="CG85" t="str">
        <f>IF(OR(CG$5="",$S85=""),"",IFERROR(SUM(PRODUCT(INDEX(CMB[[BA_0O]:[BA_2O]],MATCH(ROUND(MIN(SUM(CG$4,$O85/1000),SUM($O85,CG$4/1000)),3),CMB[[Cmb_ID]:[Cmb_ID]],0),SUM(N(CG$1),N($R85),1)),CHOOSE(AC[[M]:[M]],1,1,0,AC[[AB]:[AB]])),PRODUCT(INDEX(CMB[[BD_0O]:[BD_2O]],MATCH(ROUND(MIN(SUM(CG$4,$O85/1000),SUM($O85,CG$4/1000)),3),CMB[[Cmb_ID]:[Cmb_ID]],0),SUM(N(CG$1),N($R85),1)),CHOOSE(AC[[M]:[M]],1,0,1,AC[[DB]:[DB]])),PRODUCT(SUM(ROUND(AVERAGE(VALUE(CG$3),VALUE($P85)),0),CHOOSE(IF(OR(CG$1,$R85),4,INDEX(CMB[[Res_Rare]:[Res_Rare]],MATCH(ROUND(MIN(SUM(CG$4,$O85/1000),SUM($O85,CG$4/1000)),3),CMB[[Cmb_ID]:[Cmb_ID]],0))),-1,-1,0,0)),IF(OR(CG$1,$R85),4,INDEX(CMB[[Cmb_Rare]:[Cmb_Rare]],MATCH(ROUND(MIN(SUM(CG$4,$O85/1000),SUM($O85,CG$4/1000)),3),CMB[[Cmb_ID]:[Cmb_ID]],0))),CHOOSE(AC[[M]:[M]],2,1,1,SUM(AC[[AB]:[DB]])))),""))</f>
        <v/>
      </c>
      <c r="CH85" t="str">
        <f>IF(OR(CH$5="",$S85=""),"",IFERROR(SUM(PRODUCT(INDEX(CMB[[BA_0O]:[BA_2O]],MATCH(ROUND(MIN(SUM(CH$4,$O85/1000),SUM($O85,CH$4/1000)),3),CMB[[Cmb_ID]:[Cmb_ID]],0),SUM(N(CH$1),N($R85),1)),CHOOSE(AC[[M]:[M]],1,1,0,AC[[AB]:[AB]])),PRODUCT(INDEX(CMB[[BD_0O]:[BD_2O]],MATCH(ROUND(MIN(SUM(CH$4,$O85/1000),SUM($O85,CH$4/1000)),3),CMB[[Cmb_ID]:[Cmb_ID]],0),SUM(N(CH$1),N($R85),1)),CHOOSE(AC[[M]:[M]],1,0,1,AC[[DB]:[DB]])),PRODUCT(SUM(ROUND(AVERAGE(VALUE(CH$3),VALUE($P85)),0),CHOOSE(IF(OR(CH$1,$R85),4,INDEX(CMB[[Res_Rare]:[Res_Rare]],MATCH(ROUND(MIN(SUM(CH$4,$O85/1000),SUM($O85,CH$4/1000)),3),CMB[[Cmb_ID]:[Cmb_ID]],0))),-1,-1,0,0)),IF(OR(CH$1,$R85),4,INDEX(CMB[[Cmb_Rare]:[Cmb_Rare]],MATCH(ROUND(MIN(SUM(CH$4,$O85/1000),SUM($O85,CH$4/1000)),3),CMB[[Cmb_ID]:[Cmb_ID]],0))),CHOOSE(AC[[M]:[M]],2,1,1,SUM(AC[[AB]:[DB]])))),""))</f>
        <v/>
      </c>
      <c r="CI85" t="str">
        <f>IF(OR(CI$5="",$S85=""),"",IFERROR(SUM(PRODUCT(INDEX(CMB[[BA_0O]:[BA_2O]],MATCH(ROUND(MIN(SUM(CI$4,$O85/1000),SUM($O85,CI$4/1000)),3),CMB[[Cmb_ID]:[Cmb_ID]],0),SUM(N(CI$1),N($R85),1)),CHOOSE(AC[[M]:[M]],1,1,0,AC[[AB]:[AB]])),PRODUCT(INDEX(CMB[[BD_0O]:[BD_2O]],MATCH(ROUND(MIN(SUM(CI$4,$O85/1000),SUM($O85,CI$4/1000)),3),CMB[[Cmb_ID]:[Cmb_ID]],0),SUM(N(CI$1),N($R85),1)),CHOOSE(AC[[M]:[M]],1,0,1,AC[[DB]:[DB]])),PRODUCT(SUM(ROUND(AVERAGE(VALUE(CI$3),VALUE($P85)),0),CHOOSE(IF(OR(CI$1,$R85),4,INDEX(CMB[[Res_Rare]:[Res_Rare]],MATCH(ROUND(MIN(SUM(CI$4,$O85/1000),SUM($O85,CI$4/1000)),3),CMB[[Cmb_ID]:[Cmb_ID]],0))),-1,-1,0,0)),IF(OR(CI$1,$R85),4,INDEX(CMB[[Cmb_Rare]:[Cmb_Rare]],MATCH(ROUND(MIN(SUM(CI$4,$O85/1000),SUM($O85,CI$4/1000)),3),CMB[[Cmb_ID]:[Cmb_ID]],0))),CHOOSE(AC[[M]:[M]],2,1,1,SUM(AC[[AB]:[DB]])))),""))</f>
        <v/>
      </c>
      <c r="CJ85" t="str">
        <f>IF(OR(CJ$5="",$S85=""),"",IFERROR(SUM(PRODUCT(INDEX(CMB[[BA_0O]:[BA_2O]],MATCH(ROUND(MIN(SUM(CJ$4,$O85/1000),SUM($O85,CJ$4/1000)),3),CMB[[Cmb_ID]:[Cmb_ID]],0),SUM(N(CJ$1),N($R85),1)),CHOOSE(AC[[M]:[M]],1,1,0,AC[[AB]:[AB]])),PRODUCT(INDEX(CMB[[BD_0O]:[BD_2O]],MATCH(ROUND(MIN(SUM(CJ$4,$O85/1000),SUM($O85,CJ$4/1000)),3),CMB[[Cmb_ID]:[Cmb_ID]],0),SUM(N(CJ$1),N($R85),1)),CHOOSE(AC[[M]:[M]],1,0,1,AC[[DB]:[DB]])),PRODUCT(SUM(ROUND(AVERAGE(VALUE(CJ$3),VALUE($P85)),0),CHOOSE(IF(OR(CJ$1,$R85),4,INDEX(CMB[[Res_Rare]:[Res_Rare]],MATCH(ROUND(MIN(SUM(CJ$4,$O85/1000),SUM($O85,CJ$4/1000)),3),CMB[[Cmb_ID]:[Cmb_ID]],0))),-1,-1,0,0)),IF(OR(CJ$1,$R85),4,INDEX(CMB[[Cmb_Rare]:[Cmb_Rare]],MATCH(ROUND(MIN(SUM(CJ$4,$O85/1000),SUM($O85,CJ$4/1000)),3),CMB[[Cmb_ID]:[Cmb_ID]],0))),CHOOSE(AC[[M]:[M]],2,1,1,SUM(AC[[AB]:[DB]])))),""))</f>
        <v/>
      </c>
      <c r="CK85" t="str">
        <f>IF(OR(CK$5="",$S85=""),"",IFERROR(SUM(PRODUCT(INDEX(CMB[[BA_0O]:[BA_2O]],MATCH(ROUND(MIN(SUM(CK$4,$O85/1000),SUM($O85,CK$4/1000)),3),CMB[[Cmb_ID]:[Cmb_ID]],0),SUM(N(CK$1),N($R85),1)),CHOOSE(AC[[M]:[M]],1,1,0,AC[[AB]:[AB]])),PRODUCT(INDEX(CMB[[BD_0O]:[BD_2O]],MATCH(ROUND(MIN(SUM(CK$4,$O85/1000),SUM($O85,CK$4/1000)),3),CMB[[Cmb_ID]:[Cmb_ID]],0),SUM(N(CK$1),N($R85),1)),CHOOSE(AC[[M]:[M]],1,0,1,AC[[DB]:[DB]])),PRODUCT(SUM(ROUND(AVERAGE(VALUE(CK$3),VALUE($P85)),0),CHOOSE(IF(OR(CK$1,$R85),4,INDEX(CMB[[Res_Rare]:[Res_Rare]],MATCH(ROUND(MIN(SUM(CK$4,$O85/1000),SUM($O85,CK$4/1000)),3),CMB[[Cmb_ID]:[Cmb_ID]],0))),-1,-1,0,0)),IF(OR(CK$1,$R85),4,INDEX(CMB[[Cmb_Rare]:[Cmb_Rare]],MATCH(ROUND(MIN(SUM(CK$4,$O85/1000),SUM($O85,CK$4/1000)),3),CMB[[Cmb_ID]:[Cmb_ID]],0))),CHOOSE(AC[[M]:[M]],2,1,1,SUM(AC[[AB]:[DB]])))),""))</f>
        <v/>
      </c>
      <c r="CL85" t="str">
        <f>IF(OR(CL$5="",$S85=""),"",IFERROR(SUM(PRODUCT(INDEX(CMB[[BA_0O]:[BA_2O]],MATCH(ROUND(MIN(SUM(CL$4,$O85/1000),SUM($O85,CL$4/1000)),3),CMB[[Cmb_ID]:[Cmb_ID]],0),SUM(N(CL$1),N($R85),1)),CHOOSE(AC[[M]:[M]],1,1,0,AC[[AB]:[AB]])),PRODUCT(INDEX(CMB[[BD_0O]:[BD_2O]],MATCH(ROUND(MIN(SUM(CL$4,$O85/1000),SUM($O85,CL$4/1000)),3),CMB[[Cmb_ID]:[Cmb_ID]],0),SUM(N(CL$1),N($R85),1)),CHOOSE(AC[[M]:[M]],1,0,1,AC[[DB]:[DB]])),PRODUCT(SUM(ROUND(AVERAGE(VALUE(CL$3),VALUE($P85)),0),CHOOSE(IF(OR(CL$1,$R85),4,INDEX(CMB[[Res_Rare]:[Res_Rare]],MATCH(ROUND(MIN(SUM(CL$4,$O85/1000),SUM($O85,CL$4/1000)),3),CMB[[Cmb_ID]:[Cmb_ID]],0))),-1,-1,0,0)),IF(OR(CL$1,$R85),4,INDEX(CMB[[Cmb_Rare]:[Cmb_Rare]],MATCH(ROUND(MIN(SUM(CL$4,$O85/1000),SUM($O85,CL$4/1000)),3),CMB[[Cmb_ID]:[Cmb_ID]],0))),CHOOSE(AC[[M]:[M]],2,1,1,SUM(AC[[AB]:[DB]])))),""))</f>
        <v/>
      </c>
      <c r="CM85" t="str">
        <f>IF(OR(CM$5="",$S85=""),"",IFERROR(SUM(PRODUCT(INDEX(CMB[[BA_0O]:[BA_2O]],MATCH(ROUND(MIN(SUM(CM$4,$O85/1000),SUM($O85,CM$4/1000)),3),CMB[[Cmb_ID]:[Cmb_ID]],0),SUM(N(CM$1),N($R85),1)),CHOOSE(AC[[M]:[M]],1,1,0,AC[[AB]:[AB]])),PRODUCT(INDEX(CMB[[BD_0O]:[BD_2O]],MATCH(ROUND(MIN(SUM(CM$4,$O85/1000),SUM($O85,CM$4/1000)),3),CMB[[Cmb_ID]:[Cmb_ID]],0),SUM(N(CM$1),N($R85),1)),CHOOSE(AC[[M]:[M]],1,0,1,AC[[DB]:[DB]])),PRODUCT(SUM(ROUND(AVERAGE(VALUE(CM$3),VALUE($P85)),0),CHOOSE(IF(OR(CM$1,$R85),4,INDEX(CMB[[Res_Rare]:[Res_Rare]],MATCH(ROUND(MIN(SUM(CM$4,$O85/1000),SUM($O85,CM$4/1000)),3),CMB[[Cmb_ID]:[Cmb_ID]],0))),-1,-1,0,0)),IF(OR(CM$1,$R85),4,INDEX(CMB[[Cmb_Rare]:[Cmb_Rare]],MATCH(ROUND(MIN(SUM(CM$4,$O85/1000),SUM($O85,CM$4/1000)),3),CMB[[Cmb_ID]:[Cmb_ID]],0))),CHOOSE(AC[[M]:[M]],2,1,1,SUM(AC[[AB]:[DB]])))),""))</f>
        <v/>
      </c>
      <c r="CN85" t="str">
        <f>IF(OR(CN$5="",$S85=""),"",IFERROR(SUM(PRODUCT(INDEX(CMB[[BA_0O]:[BA_2O]],MATCH(ROUND(MIN(SUM(CN$4,$O85/1000),SUM($O85,CN$4/1000)),3),CMB[[Cmb_ID]:[Cmb_ID]],0),SUM(N(CN$1),N($R85),1)),CHOOSE(AC[[M]:[M]],1,1,0,AC[[AB]:[AB]])),PRODUCT(INDEX(CMB[[BD_0O]:[BD_2O]],MATCH(ROUND(MIN(SUM(CN$4,$O85/1000),SUM($O85,CN$4/1000)),3),CMB[[Cmb_ID]:[Cmb_ID]],0),SUM(N(CN$1),N($R85),1)),CHOOSE(AC[[M]:[M]],1,0,1,AC[[DB]:[DB]])),PRODUCT(SUM(ROUND(AVERAGE(VALUE(CN$3),VALUE($P85)),0),CHOOSE(IF(OR(CN$1,$R85),4,INDEX(CMB[[Res_Rare]:[Res_Rare]],MATCH(ROUND(MIN(SUM(CN$4,$O85/1000),SUM($O85,CN$4/1000)),3),CMB[[Cmb_ID]:[Cmb_ID]],0))),-1,-1,0,0)),IF(OR(CN$1,$R85),4,INDEX(CMB[[Cmb_Rare]:[Cmb_Rare]],MATCH(ROUND(MIN(SUM(CN$4,$O85/1000),SUM($O85,CN$4/1000)),3),CMB[[Cmb_ID]:[Cmb_ID]],0))),CHOOSE(AC[[M]:[M]],2,1,1,SUM(AC[[AB]:[DB]])))),""))</f>
        <v/>
      </c>
      <c r="CO85" t="str">
        <f>IF(OR(CO$5="",$S85=""),"",IFERROR(SUM(PRODUCT(INDEX(CMB[[BA_0O]:[BA_2O]],MATCH(ROUND(MIN(SUM(CO$4,$O85/1000),SUM($O85,CO$4/1000)),3),CMB[[Cmb_ID]:[Cmb_ID]],0),SUM(N(CO$1),N($R85),1)),CHOOSE(AC[[M]:[M]],1,1,0,AC[[AB]:[AB]])),PRODUCT(INDEX(CMB[[BD_0O]:[BD_2O]],MATCH(ROUND(MIN(SUM(CO$4,$O85/1000),SUM($O85,CO$4/1000)),3),CMB[[Cmb_ID]:[Cmb_ID]],0),SUM(N(CO$1),N($R85),1)),CHOOSE(AC[[M]:[M]],1,0,1,AC[[DB]:[DB]])),PRODUCT(SUM(ROUND(AVERAGE(VALUE(CO$3),VALUE($P85)),0),CHOOSE(IF(OR(CO$1,$R85),4,INDEX(CMB[[Res_Rare]:[Res_Rare]],MATCH(ROUND(MIN(SUM(CO$4,$O85/1000),SUM($O85,CO$4/1000)),3),CMB[[Cmb_ID]:[Cmb_ID]],0))),-1,-1,0,0)),IF(OR(CO$1,$R85),4,INDEX(CMB[[Cmb_Rare]:[Cmb_Rare]],MATCH(ROUND(MIN(SUM(CO$4,$O85/1000),SUM($O85,CO$4/1000)),3),CMB[[Cmb_ID]:[Cmb_ID]],0))),CHOOSE(AC[[M]:[M]],2,1,1,SUM(AC[[AB]:[DB]])))),""))</f>
        <v/>
      </c>
      <c r="CP85" t="str">
        <f>IF(OR(CP$5="",$S85=""),"",IFERROR(SUM(PRODUCT(INDEX(CMB[[BA_0O]:[BA_2O]],MATCH(ROUND(MIN(SUM(CP$4,$O85/1000),SUM($O85,CP$4/1000)),3),CMB[[Cmb_ID]:[Cmb_ID]],0),SUM(N(CP$1),N($R85),1)),CHOOSE(AC[[M]:[M]],1,1,0,AC[[AB]:[AB]])),PRODUCT(INDEX(CMB[[BD_0O]:[BD_2O]],MATCH(ROUND(MIN(SUM(CP$4,$O85/1000),SUM($O85,CP$4/1000)),3),CMB[[Cmb_ID]:[Cmb_ID]],0),SUM(N(CP$1),N($R85),1)),CHOOSE(AC[[M]:[M]],1,0,1,AC[[DB]:[DB]])),PRODUCT(SUM(ROUND(AVERAGE(VALUE(CP$3),VALUE($P85)),0),CHOOSE(IF(OR(CP$1,$R85),4,INDEX(CMB[[Res_Rare]:[Res_Rare]],MATCH(ROUND(MIN(SUM(CP$4,$O85/1000),SUM($O85,CP$4/1000)),3),CMB[[Cmb_ID]:[Cmb_ID]],0))),-1,-1,0,0)),IF(OR(CP$1,$R85),4,INDEX(CMB[[Cmb_Rare]:[Cmb_Rare]],MATCH(ROUND(MIN(SUM(CP$4,$O85/1000),SUM($O85,CP$4/1000)),3),CMB[[Cmb_ID]:[Cmb_ID]],0))),CHOOSE(AC[[M]:[M]],2,1,1,SUM(AC[[AB]:[DB]])))),""))</f>
        <v/>
      </c>
      <c r="CQ85" t="str">
        <f>IF(OR(CQ$5="",$S85=""),"",IFERROR(SUM(PRODUCT(INDEX(CMB[[BA_0O]:[BA_2O]],MATCH(ROUND(MIN(SUM(CQ$4,$O85/1000),SUM($O85,CQ$4/1000)),3),CMB[[Cmb_ID]:[Cmb_ID]],0),SUM(N(CQ$1),N($R85),1)),CHOOSE(AC[[M]:[M]],1,1,0,AC[[AB]:[AB]])),PRODUCT(INDEX(CMB[[BD_0O]:[BD_2O]],MATCH(ROUND(MIN(SUM(CQ$4,$O85/1000),SUM($O85,CQ$4/1000)),3),CMB[[Cmb_ID]:[Cmb_ID]],0),SUM(N(CQ$1),N($R85),1)),CHOOSE(AC[[M]:[M]],1,0,1,AC[[DB]:[DB]])),PRODUCT(SUM(ROUND(AVERAGE(VALUE(CQ$3),VALUE($P85)),0),CHOOSE(IF(OR(CQ$1,$R85),4,INDEX(CMB[[Res_Rare]:[Res_Rare]],MATCH(ROUND(MIN(SUM(CQ$4,$O85/1000),SUM($O85,CQ$4/1000)),3),CMB[[Cmb_ID]:[Cmb_ID]],0))),-1,-1,0,0)),IF(OR(CQ$1,$R85),4,INDEX(CMB[[Cmb_Rare]:[Cmb_Rare]],MATCH(ROUND(MIN(SUM(CQ$4,$O85/1000),SUM($O85,CQ$4/1000)),3),CMB[[Cmb_ID]:[Cmb_ID]],0))),CHOOSE(AC[[M]:[M]],2,1,1,SUM(AC[[AB]:[DB]])))),""))</f>
        <v/>
      </c>
      <c r="CR85" t="str">
        <f>IF(OR(CR$5="",$S85=""),"",IFERROR(SUM(PRODUCT(INDEX(CMB[[BA_0O]:[BA_2O]],MATCH(ROUND(MIN(SUM(CR$4,$O85/1000),SUM($O85,CR$4/1000)),3),CMB[[Cmb_ID]:[Cmb_ID]],0),SUM(N(CR$1),N($R85),1)),CHOOSE(AC[[M]:[M]],1,1,0,AC[[AB]:[AB]])),PRODUCT(INDEX(CMB[[BD_0O]:[BD_2O]],MATCH(ROUND(MIN(SUM(CR$4,$O85/1000),SUM($O85,CR$4/1000)),3),CMB[[Cmb_ID]:[Cmb_ID]],0),SUM(N(CR$1),N($R85),1)),CHOOSE(AC[[M]:[M]],1,0,1,AC[[DB]:[DB]])),PRODUCT(SUM(ROUND(AVERAGE(VALUE(CR$3),VALUE($P85)),0),CHOOSE(IF(OR(CR$1,$R85),4,INDEX(CMB[[Res_Rare]:[Res_Rare]],MATCH(ROUND(MIN(SUM(CR$4,$O85/1000),SUM($O85,CR$4/1000)),3),CMB[[Cmb_ID]:[Cmb_ID]],0))),-1,-1,0,0)),IF(OR(CR$1,$R85),4,INDEX(CMB[[Cmb_Rare]:[Cmb_Rare]],MATCH(ROUND(MIN(SUM(CR$4,$O85/1000),SUM($O85,CR$4/1000)),3),CMB[[Cmb_ID]:[Cmb_ID]],0))),CHOOSE(AC[[M]:[M]],2,1,1,SUM(AC[[AB]:[DB]])))),""))</f>
        <v/>
      </c>
      <c r="CS85" t="str">
        <f>IF(OR(CS$5="",$S85=""),"",IFERROR(SUM(PRODUCT(INDEX(CMB[[BA_0O]:[BA_2O]],MATCH(ROUND(MIN(SUM(CS$4,$O85/1000),SUM($O85,CS$4/1000)),3),CMB[[Cmb_ID]:[Cmb_ID]],0),SUM(N(CS$1),N($R85),1)),CHOOSE(AC[[M]:[M]],1,1,0,AC[[AB]:[AB]])),PRODUCT(INDEX(CMB[[BD_0O]:[BD_2O]],MATCH(ROUND(MIN(SUM(CS$4,$O85/1000),SUM($O85,CS$4/1000)),3),CMB[[Cmb_ID]:[Cmb_ID]],0),SUM(N(CS$1),N($R85),1)),CHOOSE(AC[[M]:[M]],1,0,1,AC[[DB]:[DB]])),PRODUCT(SUM(ROUND(AVERAGE(VALUE(CS$3),VALUE($P85)),0),CHOOSE(IF(OR(CS$1,$R85),4,INDEX(CMB[[Res_Rare]:[Res_Rare]],MATCH(ROUND(MIN(SUM(CS$4,$O85/1000),SUM($O85,CS$4/1000)),3),CMB[[Cmb_ID]:[Cmb_ID]],0))),-1,-1,0,0)),IF(OR(CS$1,$R85),4,INDEX(CMB[[Cmb_Rare]:[Cmb_Rare]],MATCH(ROUND(MIN(SUM(CS$4,$O85/1000),SUM($O85,CS$4/1000)),3),CMB[[Cmb_ID]:[Cmb_ID]],0))),CHOOSE(AC[[M]:[M]],2,1,1,SUM(AC[[AB]:[DB]])))),""))</f>
        <v/>
      </c>
      <c r="CT85" t="str">
        <f>IF(OR(CT$5="",$S85=""),"",IFERROR(SUM(PRODUCT(INDEX(CMB[[BA_0O]:[BA_2O]],MATCH(ROUND(MIN(SUM(CT$4,$O85/1000),SUM($O85,CT$4/1000)),3),CMB[[Cmb_ID]:[Cmb_ID]],0),SUM(N(CT$1),N($R85),1)),CHOOSE(AC[[M]:[M]],1,1,0,AC[[AB]:[AB]])),PRODUCT(INDEX(CMB[[BD_0O]:[BD_2O]],MATCH(ROUND(MIN(SUM(CT$4,$O85/1000),SUM($O85,CT$4/1000)),3),CMB[[Cmb_ID]:[Cmb_ID]],0),SUM(N(CT$1),N($R85),1)),CHOOSE(AC[[M]:[M]],1,0,1,AC[[DB]:[DB]])),PRODUCT(SUM(ROUND(AVERAGE(VALUE(CT$3),VALUE($P85)),0),CHOOSE(IF(OR(CT$1,$R85),4,INDEX(CMB[[Res_Rare]:[Res_Rare]],MATCH(ROUND(MIN(SUM(CT$4,$O85/1000),SUM($O85,CT$4/1000)),3),CMB[[Cmb_ID]:[Cmb_ID]],0))),-1,-1,0,0)),IF(OR(CT$1,$R85),4,INDEX(CMB[[Cmb_Rare]:[Cmb_Rare]],MATCH(ROUND(MIN(SUM(CT$4,$O85/1000),SUM($O85,CT$4/1000)),3),CMB[[Cmb_ID]:[Cmb_ID]],0))),CHOOSE(AC[[M]:[M]],2,1,1,SUM(AC[[AB]:[DB]])))),""))</f>
        <v/>
      </c>
      <c r="CU85" t="str">
        <f>IF(OR(CU$5="",$S85=""),"",IFERROR(SUM(PRODUCT(INDEX(CMB[[BA_0O]:[BA_2O]],MATCH(ROUND(MIN(SUM(CU$4,$O85/1000),SUM($O85,CU$4/1000)),3),CMB[[Cmb_ID]:[Cmb_ID]],0),SUM(N(CU$1),N($R85),1)),CHOOSE(AC[[M]:[M]],1,1,0,AC[[AB]:[AB]])),PRODUCT(INDEX(CMB[[BD_0O]:[BD_2O]],MATCH(ROUND(MIN(SUM(CU$4,$O85/1000),SUM($O85,CU$4/1000)),3),CMB[[Cmb_ID]:[Cmb_ID]],0),SUM(N(CU$1),N($R85),1)),CHOOSE(AC[[M]:[M]],1,0,1,AC[[DB]:[DB]])),PRODUCT(SUM(ROUND(AVERAGE(VALUE(CU$3),VALUE($P85)),0),CHOOSE(IF(OR(CU$1,$R85),4,INDEX(CMB[[Res_Rare]:[Res_Rare]],MATCH(ROUND(MIN(SUM(CU$4,$O85/1000),SUM($O85,CU$4/1000)),3),CMB[[Cmb_ID]:[Cmb_ID]],0))),-1,-1,0,0)),IF(OR(CU$1,$R85),4,INDEX(CMB[[Cmb_Rare]:[Cmb_Rare]],MATCH(ROUND(MIN(SUM(CU$4,$O85/1000),SUM($O85,CU$4/1000)),3),CMB[[Cmb_ID]:[Cmb_ID]],0))),CHOOSE(AC[[M]:[M]],2,1,1,SUM(AC[[AB]:[DB]])))),""))</f>
        <v/>
      </c>
      <c r="CV85" t="str">
        <f>IF(OR(CV$5="",$S85=""),"",IFERROR(SUM(PRODUCT(INDEX(CMB[[BA_0O]:[BA_2O]],MATCH(ROUND(MIN(SUM(CV$4,$O85/1000),SUM($O85,CV$4/1000)),3),CMB[[Cmb_ID]:[Cmb_ID]],0),SUM(N(CV$1),N($R85),1)),CHOOSE(AC[[M]:[M]],1,1,0,AC[[AB]:[AB]])),PRODUCT(INDEX(CMB[[BD_0O]:[BD_2O]],MATCH(ROUND(MIN(SUM(CV$4,$O85/1000),SUM($O85,CV$4/1000)),3),CMB[[Cmb_ID]:[Cmb_ID]],0),SUM(N(CV$1),N($R85),1)),CHOOSE(AC[[M]:[M]],1,0,1,AC[[DB]:[DB]])),PRODUCT(SUM(ROUND(AVERAGE(VALUE(CV$3),VALUE($P85)),0),CHOOSE(IF(OR(CV$1,$R85),4,INDEX(CMB[[Res_Rare]:[Res_Rare]],MATCH(ROUND(MIN(SUM(CV$4,$O85/1000),SUM($O85,CV$4/1000)),3),CMB[[Cmb_ID]:[Cmb_ID]],0))),-1,-1,0,0)),IF(OR(CV$1,$R85),4,INDEX(CMB[[Cmb_Rare]:[Cmb_Rare]],MATCH(ROUND(MIN(SUM(CV$4,$O85/1000),SUM($O85,CV$4/1000)),3),CMB[[Cmb_ID]:[Cmb_ID]],0))),CHOOSE(AC[[M]:[M]],2,1,1,SUM(AC[[AB]:[DB]])))),""))</f>
        <v/>
      </c>
      <c r="CW85" t="str">
        <f>IF(OR(CW$5="",$S85=""),"",IFERROR(SUM(PRODUCT(INDEX(CMB[[BA_0O]:[BA_2O]],MATCH(ROUND(MIN(SUM(CW$4,$O85/1000),SUM($O85,CW$4/1000)),3),CMB[[Cmb_ID]:[Cmb_ID]],0),SUM(N(CW$1),N($R85),1)),CHOOSE(AC[[M]:[M]],1,1,0,AC[[AB]:[AB]])),PRODUCT(INDEX(CMB[[BD_0O]:[BD_2O]],MATCH(ROUND(MIN(SUM(CW$4,$O85/1000),SUM($O85,CW$4/1000)),3),CMB[[Cmb_ID]:[Cmb_ID]],0),SUM(N(CW$1),N($R85),1)),CHOOSE(AC[[M]:[M]],1,0,1,AC[[DB]:[DB]])),PRODUCT(SUM(ROUND(AVERAGE(VALUE(CW$3),VALUE($P85)),0),CHOOSE(IF(OR(CW$1,$R85),4,INDEX(CMB[[Res_Rare]:[Res_Rare]],MATCH(ROUND(MIN(SUM(CW$4,$O85/1000),SUM($O85,CW$4/1000)),3),CMB[[Cmb_ID]:[Cmb_ID]],0))),-1,-1,0,0)),IF(OR(CW$1,$R85),4,INDEX(CMB[[Cmb_Rare]:[Cmb_Rare]],MATCH(ROUND(MIN(SUM(CW$4,$O85/1000),SUM($O85,CW$4/1000)),3),CMB[[Cmb_ID]:[Cmb_ID]],0))),CHOOSE(AC[[M]:[M]],2,1,1,SUM(AC[[AB]:[DB]])))),""))</f>
        <v/>
      </c>
      <c r="CX85" t="str">
        <f>IF(OR(CX$5="",$S85=""),"",IFERROR(SUM(PRODUCT(INDEX(CMB[[BA_0O]:[BA_2O]],MATCH(ROUND(MIN(SUM(CX$4,$O85/1000),SUM($O85,CX$4/1000)),3),CMB[[Cmb_ID]:[Cmb_ID]],0),SUM(N(CX$1),N($R85),1)),CHOOSE(AC[[M]:[M]],1,1,0,AC[[AB]:[AB]])),PRODUCT(INDEX(CMB[[BD_0O]:[BD_2O]],MATCH(ROUND(MIN(SUM(CX$4,$O85/1000),SUM($O85,CX$4/1000)),3),CMB[[Cmb_ID]:[Cmb_ID]],0),SUM(N(CX$1),N($R85),1)),CHOOSE(AC[[M]:[M]],1,0,1,AC[[DB]:[DB]])),PRODUCT(SUM(ROUND(AVERAGE(VALUE(CX$3),VALUE($P85)),0),CHOOSE(IF(OR(CX$1,$R85),4,INDEX(CMB[[Res_Rare]:[Res_Rare]],MATCH(ROUND(MIN(SUM(CX$4,$O85/1000),SUM($O85,CX$4/1000)),3),CMB[[Cmb_ID]:[Cmb_ID]],0))),-1,-1,0,0)),IF(OR(CX$1,$R85),4,INDEX(CMB[[Cmb_Rare]:[Cmb_Rare]],MATCH(ROUND(MIN(SUM(CX$4,$O85/1000),SUM($O85,CX$4/1000)),3),CMB[[Cmb_ID]:[Cmb_ID]],0))),CHOOSE(AC[[M]:[M]],2,1,1,SUM(AC[[AB]:[DB]])))),""))</f>
        <v/>
      </c>
      <c r="CY85" t="str">
        <f>IF(OR(CY$5="",$S85=""),"",IFERROR(SUM(PRODUCT(INDEX(CMB[[BA_0O]:[BA_2O]],MATCH(ROUND(MIN(SUM(CY$4,$O85/1000),SUM($O85,CY$4/1000)),3),CMB[[Cmb_ID]:[Cmb_ID]],0),SUM(N(CY$1),N($R85),1)),CHOOSE(AC[[M]:[M]],1,1,0,AC[[AB]:[AB]])),PRODUCT(INDEX(CMB[[BD_0O]:[BD_2O]],MATCH(ROUND(MIN(SUM(CY$4,$O85/1000),SUM($O85,CY$4/1000)),3),CMB[[Cmb_ID]:[Cmb_ID]],0),SUM(N(CY$1),N($R85),1)),CHOOSE(AC[[M]:[M]],1,0,1,AC[[DB]:[DB]])),PRODUCT(SUM(ROUND(AVERAGE(VALUE(CY$3),VALUE($P85)),0),CHOOSE(IF(OR(CY$1,$R85),4,INDEX(CMB[[Res_Rare]:[Res_Rare]],MATCH(ROUND(MIN(SUM(CY$4,$O85/1000),SUM($O85,CY$4/1000)),3),CMB[[Cmb_ID]:[Cmb_ID]],0))),-1,-1,0,0)),IF(OR(CY$1,$R85),4,INDEX(CMB[[Cmb_Rare]:[Cmb_Rare]],MATCH(ROUND(MIN(SUM(CY$4,$O85/1000),SUM($O85,CY$4/1000)),3),CMB[[Cmb_ID]:[Cmb_ID]],0))),CHOOSE(AC[[M]:[M]],2,1,1,SUM(AC[[AB]:[DB]])))),""))</f>
        <v/>
      </c>
      <c r="CZ85" t="str">
        <f>IF(OR(CZ$5="",$S85=""),"",IFERROR(SUM(PRODUCT(INDEX(CMB[[BA_0O]:[BA_2O]],MATCH(ROUND(MIN(SUM(CZ$4,$O85/1000),SUM($O85,CZ$4/1000)),3),CMB[[Cmb_ID]:[Cmb_ID]],0),SUM(N(CZ$1),N($R85),1)),CHOOSE(AC[[M]:[M]],1,1,0,AC[[AB]:[AB]])),PRODUCT(INDEX(CMB[[BD_0O]:[BD_2O]],MATCH(ROUND(MIN(SUM(CZ$4,$O85/1000),SUM($O85,CZ$4/1000)),3),CMB[[Cmb_ID]:[Cmb_ID]],0),SUM(N(CZ$1),N($R85),1)),CHOOSE(AC[[M]:[M]],1,0,1,AC[[DB]:[DB]])),PRODUCT(SUM(ROUND(AVERAGE(VALUE(CZ$3),VALUE($P85)),0),CHOOSE(IF(OR(CZ$1,$R85),4,INDEX(CMB[[Res_Rare]:[Res_Rare]],MATCH(ROUND(MIN(SUM(CZ$4,$O85/1000),SUM($O85,CZ$4/1000)),3),CMB[[Cmb_ID]:[Cmb_ID]],0))),-1,-1,0,0)),IF(OR(CZ$1,$R85),4,INDEX(CMB[[Cmb_Rare]:[Cmb_Rare]],MATCH(ROUND(MIN(SUM(CZ$4,$O85/1000),SUM($O85,CZ$4/1000)),3),CMB[[Cmb_ID]:[Cmb_ID]],0))),CHOOSE(AC[[M]:[M]],2,1,1,SUM(AC[[AB]:[DB]])))),""))</f>
        <v/>
      </c>
      <c r="DA85" t="str">
        <f>IF(OR(DA$5="",$S85=""),"",IFERROR(SUM(PRODUCT(INDEX(CMB[[BA_0O]:[BA_2O]],MATCH(ROUND(MIN(SUM(DA$4,$O85/1000),SUM($O85,DA$4/1000)),3),CMB[[Cmb_ID]:[Cmb_ID]],0),SUM(N(DA$1),N($R85),1)),CHOOSE(AC[[M]:[M]],1,1,0,AC[[AB]:[AB]])),PRODUCT(INDEX(CMB[[BD_0O]:[BD_2O]],MATCH(ROUND(MIN(SUM(DA$4,$O85/1000),SUM($O85,DA$4/1000)),3),CMB[[Cmb_ID]:[Cmb_ID]],0),SUM(N(DA$1),N($R85),1)),CHOOSE(AC[[M]:[M]],1,0,1,AC[[DB]:[DB]])),PRODUCT(SUM(ROUND(AVERAGE(VALUE(DA$3),VALUE($P85)),0),CHOOSE(IF(OR(DA$1,$R85),4,INDEX(CMB[[Res_Rare]:[Res_Rare]],MATCH(ROUND(MIN(SUM(DA$4,$O85/1000),SUM($O85,DA$4/1000)),3),CMB[[Cmb_ID]:[Cmb_ID]],0))),-1,-1,0,0)),IF(OR(DA$1,$R85),4,INDEX(CMB[[Cmb_Rare]:[Cmb_Rare]],MATCH(ROUND(MIN(SUM(DA$4,$O85/1000),SUM($O85,DA$4/1000)),3),CMB[[Cmb_ID]:[Cmb_ID]],0))),CHOOSE(AC[[M]:[M]],2,1,1,SUM(AC[[AB]:[DB]])))),""))</f>
        <v/>
      </c>
      <c r="DB85" t="str">
        <f>IF(OR(DB$5="",$S85=""),"",IFERROR(SUM(PRODUCT(INDEX(CMB[[BA_0O]:[BA_2O]],MATCH(ROUND(MIN(SUM(DB$4,$O85/1000),SUM($O85,DB$4/1000)),3),CMB[[Cmb_ID]:[Cmb_ID]],0),SUM(N(DB$1),N($R85),1)),CHOOSE(AC[[M]:[M]],1,1,0,AC[[AB]:[AB]])),PRODUCT(INDEX(CMB[[BD_0O]:[BD_2O]],MATCH(ROUND(MIN(SUM(DB$4,$O85/1000),SUM($O85,DB$4/1000)),3),CMB[[Cmb_ID]:[Cmb_ID]],0),SUM(N(DB$1),N($R85),1)),CHOOSE(AC[[M]:[M]],1,0,1,AC[[DB]:[DB]])),PRODUCT(SUM(ROUND(AVERAGE(VALUE(DB$3),VALUE($P85)),0),CHOOSE(IF(OR(DB$1,$R85),4,INDEX(CMB[[Res_Rare]:[Res_Rare]],MATCH(ROUND(MIN(SUM(DB$4,$O85/1000),SUM($O85,DB$4/1000)),3),CMB[[Cmb_ID]:[Cmb_ID]],0))),-1,-1,0,0)),IF(OR(DB$1,$R85),4,INDEX(CMB[[Cmb_Rare]:[Cmb_Rare]],MATCH(ROUND(MIN(SUM(DB$4,$O85/1000),SUM($O85,DB$4/1000)),3),CMB[[Cmb_ID]:[Cmb_ID]],0))),CHOOSE(AC[[M]:[M]],2,1,1,SUM(AC[[AB]:[DB]])))),""))</f>
        <v/>
      </c>
      <c r="DC85" t="str">
        <f>IF(OR(DC$5="",$S85=""),"",IFERROR(SUM(PRODUCT(INDEX(CMB[[BA_0O]:[BA_2O]],MATCH(ROUND(MIN(SUM(DC$4,$O85/1000),SUM($O85,DC$4/1000)),3),CMB[[Cmb_ID]:[Cmb_ID]],0),SUM(N(DC$1),N($R85),1)),CHOOSE(AC[[M]:[M]],1,1,0,AC[[AB]:[AB]])),PRODUCT(INDEX(CMB[[BD_0O]:[BD_2O]],MATCH(ROUND(MIN(SUM(DC$4,$O85/1000),SUM($O85,DC$4/1000)),3),CMB[[Cmb_ID]:[Cmb_ID]],0),SUM(N(DC$1),N($R85),1)),CHOOSE(AC[[M]:[M]],1,0,1,AC[[DB]:[DB]])),PRODUCT(SUM(ROUND(AVERAGE(VALUE(DC$3),VALUE($P85)),0),CHOOSE(IF(OR(DC$1,$R85),4,INDEX(CMB[[Res_Rare]:[Res_Rare]],MATCH(ROUND(MIN(SUM(DC$4,$O85/1000),SUM($O85,DC$4/1000)),3),CMB[[Cmb_ID]:[Cmb_ID]],0))),-1,-1,0,0)),IF(OR(DC$1,$R85),4,INDEX(CMB[[Cmb_Rare]:[Cmb_Rare]],MATCH(ROUND(MIN(SUM(DC$4,$O85/1000),SUM($O85,DC$4/1000)),3),CMB[[Cmb_ID]:[Cmb_ID]],0))),CHOOSE(AC[[M]:[M]],2,1,1,SUM(AC[[AB]:[DB]])))),""))</f>
        <v/>
      </c>
      <c r="DD85" t="str">
        <f>IF(OR(DD$5="",$S85=""),"",IFERROR(SUM(PRODUCT(INDEX(CMB[[BA_0O]:[BA_2O]],MATCH(ROUND(MIN(SUM(DD$4,$O85/1000),SUM($O85,DD$4/1000)),3),CMB[[Cmb_ID]:[Cmb_ID]],0),SUM(N(DD$1),N($R85),1)),CHOOSE(AC[[M]:[M]],1,1,0,AC[[AB]:[AB]])),PRODUCT(INDEX(CMB[[BD_0O]:[BD_2O]],MATCH(ROUND(MIN(SUM(DD$4,$O85/1000),SUM($O85,DD$4/1000)),3),CMB[[Cmb_ID]:[Cmb_ID]],0),SUM(N(DD$1),N($R85),1)),CHOOSE(AC[[M]:[M]],1,0,1,AC[[DB]:[DB]])),PRODUCT(SUM(ROUND(AVERAGE(VALUE(DD$3),VALUE($P85)),0),CHOOSE(IF(OR(DD$1,$R85),4,INDEX(CMB[[Res_Rare]:[Res_Rare]],MATCH(ROUND(MIN(SUM(DD$4,$O85/1000),SUM($O85,DD$4/1000)),3),CMB[[Cmb_ID]:[Cmb_ID]],0))),-1,-1,0,0)),IF(OR(DD$1,$R85),4,INDEX(CMB[[Cmb_Rare]:[Cmb_Rare]],MATCH(ROUND(MIN(SUM(DD$4,$O85/1000),SUM($O85,DD$4/1000)),3),CMB[[Cmb_ID]:[Cmb_ID]],0))),CHOOSE(AC[[M]:[M]],2,1,1,SUM(AC[[AB]:[DB]])))),""))</f>
        <v/>
      </c>
      <c r="DE85" t="str">
        <f>IF(OR(DE$5="",$S85=""),"",IFERROR(SUM(PRODUCT(INDEX(CMB[[BA_0O]:[BA_2O]],MATCH(ROUND(MIN(SUM(DE$4,$O85/1000),SUM($O85,DE$4/1000)),3),CMB[[Cmb_ID]:[Cmb_ID]],0),SUM(N(DE$1),N($R85),1)),CHOOSE(AC[[M]:[M]],1,1,0,AC[[AB]:[AB]])),PRODUCT(INDEX(CMB[[BD_0O]:[BD_2O]],MATCH(ROUND(MIN(SUM(DE$4,$O85/1000),SUM($O85,DE$4/1000)),3),CMB[[Cmb_ID]:[Cmb_ID]],0),SUM(N(DE$1),N($R85),1)),CHOOSE(AC[[M]:[M]],1,0,1,AC[[DB]:[DB]])),PRODUCT(SUM(ROUND(AVERAGE(VALUE(DE$3),VALUE($P85)),0),CHOOSE(IF(OR(DE$1,$R85),4,INDEX(CMB[[Res_Rare]:[Res_Rare]],MATCH(ROUND(MIN(SUM(DE$4,$O85/1000),SUM($O85,DE$4/1000)),3),CMB[[Cmb_ID]:[Cmb_ID]],0))),-1,-1,0,0)),IF(OR(DE$1,$R85),4,INDEX(CMB[[Cmb_Rare]:[Cmb_Rare]],MATCH(ROUND(MIN(SUM(DE$4,$O85/1000),SUM($O85,DE$4/1000)),3),CMB[[Cmb_ID]:[Cmb_ID]],0))),CHOOSE(AC[[M]:[M]],2,1,1,SUM(AC[[AB]:[DB]])))),""))</f>
        <v/>
      </c>
      <c r="DF85" t="str">
        <f>IF(OR(DF$5="",$S85=""),"",IFERROR(SUM(PRODUCT(INDEX(CMB[[BA_0O]:[BA_2O]],MATCH(ROUND(MIN(SUM(DF$4,$O85/1000),SUM($O85,DF$4/1000)),3),CMB[[Cmb_ID]:[Cmb_ID]],0),SUM(N(DF$1),N($R85),1)),CHOOSE(AC[[M]:[M]],1,1,0,AC[[AB]:[AB]])),PRODUCT(INDEX(CMB[[BD_0O]:[BD_2O]],MATCH(ROUND(MIN(SUM(DF$4,$O85/1000),SUM($O85,DF$4/1000)),3),CMB[[Cmb_ID]:[Cmb_ID]],0),SUM(N(DF$1),N($R85),1)),CHOOSE(AC[[M]:[M]],1,0,1,AC[[DB]:[DB]])),PRODUCT(SUM(ROUND(AVERAGE(VALUE(DF$3),VALUE($P85)),0),CHOOSE(IF(OR(DF$1,$R85),4,INDEX(CMB[[Res_Rare]:[Res_Rare]],MATCH(ROUND(MIN(SUM(DF$4,$O85/1000),SUM($O85,DF$4/1000)),3),CMB[[Cmb_ID]:[Cmb_ID]],0))),-1,-1,0,0)),IF(OR(DF$1,$R85),4,INDEX(CMB[[Cmb_Rare]:[Cmb_Rare]],MATCH(ROUND(MIN(SUM(DF$4,$O85/1000),SUM($O85,DF$4/1000)),3),CMB[[Cmb_ID]:[Cmb_ID]],0))),CHOOSE(AC[[M]:[M]],2,1,1,SUM(AC[[AB]:[DB]])))),""))</f>
        <v/>
      </c>
      <c r="DG85" t="str">
        <f>IF(OR(DG$5="",$S85=""),"",IFERROR(SUM(PRODUCT(INDEX(CMB[[BA_0O]:[BA_2O]],MATCH(ROUND(MIN(SUM(DG$4,$O85/1000),SUM($O85,DG$4/1000)),3),CMB[[Cmb_ID]:[Cmb_ID]],0),SUM(N(DG$1),N($R85),1)),CHOOSE(AC[[M]:[M]],1,1,0,AC[[AB]:[AB]])),PRODUCT(INDEX(CMB[[BD_0O]:[BD_2O]],MATCH(ROUND(MIN(SUM(DG$4,$O85/1000),SUM($O85,DG$4/1000)),3),CMB[[Cmb_ID]:[Cmb_ID]],0),SUM(N(DG$1),N($R85),1)),CHOOSE(AC[[M]:[M]],1,0,1,AC[[DB]:[DB]])),PRODUCT(SUM(ROUND(AVERAGE(VALUE(DG$3),VALUE($P85)),0),CHOOSE(IF(OR(DG$1,$R85),4,INDEX(CMB[[Res_Rare]:[Res_Rare]],MATCH(ROUND(MIN(SUM(DG$4,$O85/1000),SUM($O85,DG$4/1000)),3),CMB[[Cmb_ID]:[Cmb_ID]],0))),-1,-1,0,0)),IF(OR(DG$1,$R85),4,INDEX(CMB[[Cmb_Rare]:[Cmb_Rare]],MATCH(ROUND(MIN(SUM(DG$4,$O85/1000),SUM($O85,DG$4/1000)),3),CMB[[Cmb_ID]:[Cmb_ID]],0))),CHOOSE(AC[[M]:[M]],2,1,1,SUM(AC[[AB]:[DB]])))),""))</f>
        <v/>
      </c>
      <c r="DH85" t="str">
        <f>IF(OR(DH$5="",$S85=""),"",IFERROR(SUM(PRODUCT(INDEX(CMB[[BA_0O]:[BA_2O]],MATCH(ROUND(MIN(SUM(DH$4,$O85/1000),SUM($O85,DH$4/1000)),3),CMB[[Cmb_ID]:[Cmb_ID]],0),SUM(N(DH$1),N($R85),1)),CHOOSE(AC[[M]:[M]],1,1,0,AC[[AB]:[AB]])),PRODUCT(INDEX(CMB[[BD_0O]:[BD_2O]],MATCH(ROUND(MIN(SUM(DH$4,$O85/1000),SUM($O85,DH$4/1000)),3),CMB[[Cmb_ID]:[Cmb_ID]],0),SUM(N(DH$1),N($R85),1)),CHOOSE(AC[[M]:[M]],1,0,1,AC[[DB]:[DB]])),PRODUCT(SUM(ROUND(AVERAGE(VALUE(DH$3),VALUE($P85)),0),CHOOSE(IF(OR(DH$1,$R85),4,INDEX(CMB[[Res_Rare]:[Res_Rare]],MATCH(ROUND(MIN(SUM(DH$4,$O85/1000),SUM($O85,DH$4/1000)),3),CMB[[Cmb_ID]:[Cmb_ID]],0))),-1,-1,0,0)),IF(OR(DH$1,$R85),4,INDEX(CMB[[Cmb_Rare]:[Cmb_Rare]],MATCH(ROUND(MIN(SUM(DH$4,$O85/1000),SUM($O85,DH$4/1000)),3),CMB[[Cmb_ID]:[Cmb_ID]],0))),CHOOSE(AC[[M]:[M]],2,1,1,SUM(AC[[AB]:[DB]])))),""))</f>
        <v/>
      </c>
      <c r="DI85" t="str">
        <f>IF(OR(DI$5="",$S85=""),"",IFERROR(SUM(PRODUCT(INDEX(CMB[[BA_0O]:[BA_2O]],MATCH(ROUND(MIN(SUM(DI$4,$O85/1000),SUM($O85,DI$4/1000)),3),CMB[[Cmb_ID]:[Cmb_ID]],0),SUM(N(DI$1),N($R85),1)),CHOOSE(AC[[M]:[M]],1,1,0,AC[[AB]:[AB]])),PRODUCT(INDEX(CMB[[BD_0O]:[BD_2O]],MATCH(ROUND(MIN(SUM(DI$4,$O85/1000),SUM($O85,DI$4/1000)),3),CMB[[Cmb_ID]:[Cmb_ID]],0),SUM(N(DI$1),N($R85),1)),CHOOSE(AC[[M]:[M]],1,0,1,AC[[DB]:[DB]])),PRODUCT(SUM(ROUND(AVERAGE(VALUE(DI$3),VALUE($P85)),0),CHOOSE(IF(OR(DI$1,$R85),4,INDEX(CMB[[Res_Rare]:[Res_Rare]],MATCH(ROUND(MIN(SUM(DI$4,$O85/1000),SUM($O85,DI$4/1000)),3),CMB[[Cmb_ID]:[Cmb_ID]],0))),-1,-1,0,0)),IF(OR(DI$1,$R85),4,INDEX(CMB[[Cmb_Rare]:[Cmb_Rare]],MATCH(ROUND(MIN(SUM(DI$4,$O85/1000),SUM($O85,DI$4/1000)),3),CMB[[Cmb_ID]:[Cmb_ID]],0))),CHOOSE(AC[[M]:[M]],2,1,1,SUM(AC[[AB]:[DB]])))),""))</f>
        <v/>
      </c>
      <c r="DJ85" t="str">
        <f>IF(OR(DJ$5="",$S85=""),"",IFERROR(SUM(PRODUCT(INDEX(CMB[[BA_0O]:[BA_2O]],MATCH(ROUND(MIN(SUM(DJ$4,$O85/1000),SUM($O85,DJ$4/1000)),3),CMB[[Cmb_ID]:[Cmb_ID]],0),SUM(N(DJ$1),N($R85),1)),CHOOSE(AC[[M]:[M]],1,1,0,AC[[AB]:[AB]])),PRODUCT(INDEX(CMB[[BD_0O]:[BD_2O]],MATCH(ROUND(MIN(SUM(DJ$4,$O85/1000),SUM($O85,DJ$4/1000)),3),CMB[[Cmb_ID]:[Cmb_ID]],0),SUM(N(DJ$1),N($R85),1)),CHOOSE(AC[[M]:[M]],1,0,1,AC[[DB]:[DB]])),PRODUCT(SUM(ROUND(AVERAGE(VALUE(DJ$3),VALUE($P85)),0),CHOOSE(IF(OR(DJ$1,$R85),4,INDEX(CMB[[Res_Rare]:[Res_Rare]],MATCH(ROUND(MIN(SUM(DJ$4,$O85/1000),SUM($O85,DJ$4/1000)),3),CMB[[Cmb_ID]:[Cmb_ID]],0))),-1,-1,0,0)),IF(OR(DJ$1,$R85),4,INDEX(CMB[[Cmb_Rare]:[Cmb_Rare]],MATCH(ROUND(MIN(SUM(DJ$4,$O85/1000),SUM($O85,DJ$4/1000)),3),CMB[[Cmb_ID]:[Cmb_ID]],0))),CHOOSE(AC[[M]:[M]],2,1,1,SUM(AC[[AB]:[DB]])))),""))</f>
        <v/>
      </c>
      <c r="DK85" t="str">
        <f>IF(OR(DK$5="",$S85=""),"",IFERROR(SUM(PRODUCT(INDEX(CMB[[BA_0O]:[BA_2O]],MATCH(ROUND(MIN(SUM(DK$4,$O85/1000),SUM($O85,DK$4/1000)),3),CMB[[Cmb_ID]:[Cmb_ID]],0),SUM(N(DK$1),N($R85),1)),CHOOSE(AC[[M]:[M]],1,1,0,AC[[AB]:[AB]])),PRODUCT(INDEX(CMB[[BD_0O]:[BD_2O]],MATCH(ROUND(MIN(SUM(DK$4,$O85/1000),SUM($O85,DK$4/1000)),3),CMB[[Cmb_ID]:[Cmb_ID]],0),SUM(N(DK$1),N($R85),1)),CHOOSE(AC[[M]:[M]],1,0,1,AC[[DB]:[DB]])),PRODUCT(SUM(ROUND(AVERAGE(VALUE(DK$3),VALUE($P85)),0),CHOOSE(IF(OR(DK$1,$R85),4,INDEX(CMB[[Res_Rare]:[Res_Rare]],MATCH(ROUND(MIN(SUM(DK$4,$O85/1000),SUM($O85,DK$4/1000)),3),CMB[[Cmb_ID]:[Cmb_ID]],0))),-1,-1,0,0)),IF(OR(DK$1,$R85),4,INDEX(CMB[[Cmb_Rare]:[Cmb_Rare]],MATCH(ROUND(MIN(SUM(DK$4,$O85/1000),SUM($O85,DK$4/1000)),3),CMB[[Cmb_ID]:[Cmb_ID]],0))),CHOOSE(AC[[M]:[M]],2,1,1,SUM(AC[[AB]:[DB]])))),""))</f>
        <v/>
      </c>
      <c r="DL85" t="str">
        <f>IF(OR(DL$5="",$S85=""),"",IFERROR(SUM(PRODUCT(INDEX(CMB[[BA_0O]:[BA_2O]],MATCH(ROUND(MIN(SUM(DL$4,$O85/1000),SUM($O85,DL$4/1000)),3),CMB[[Cmb_ID]:[Cmb_ID]],0),SUM(N(DL$1),N($R85),1)),CHOOSE(AC[[M]:[M]],1,1,0,AC[[AB]:[AB]])),PRODUCT(INDEX(CMB[[BD_0O]:[BD_2O]],MATCH(ROUND(MIN(SUM(DL$4,$O85/1000),SUM($O85,DL$4/1000)),3),CMB[[Cmb_ID]:[Cmb_ID]],0),SUM(N(DL$1),N($R85),1)),CHOOSE(AC[[M]:[M]],1,0,1,AC[[DB]:[DB]])),PRODUCT(SUM(ROUND(AVERAGE(VALUE(DL$3),VALUE($P85)),0),CHOOSE(IF(OR(DL$1,$R85),4,INDEX(CMB[[Res_Rare]:[Res_Rare]],MATCH(ROUND(MIN(SUM(DL$4,$O85/1000),SUM($O85,DL$4/1000)),3),CMB[[Cmb_ID]:[Cmb_ID]],0))),-1,-1,0,0)),IF(OR(DL$1,$R85),4,INDEX(CMB[[Cmb_Rare]:[Cmb_Rare]],MATCH(ROUND(MIN(SUM(DL$4,$O85/1000),SUM($O85,DL$4/1000)),3),CMB[[Cmb_ID]:[Cmb_ID]],0))),CHOOSE(AC[[M]:[M]],2,1,1,SUM(AC[[AB]:[DB]])))),""))</f>
        <v/>
      </c>
      <c r="DM85" t="str">
        <f>IF(OR(DM$5="",$S85=""),"",IFERROR(SUM(PRODUCT(INDEX(CMB[[BA_0O]:[BA_2O]],MATCH(ROUND(MIN(SUM(DM$4,$O85/1000),SUM($O85,DM$4/1000)),3),CMB[[Cmb_ID]:[Cmb_ID]],0),SUM(N(DM$1),N($R85),1)),CHOOSE(AC[[M]:[M]],1,1,0,AC[[AB]:[AB]])),PRODUCT(INDEX(CMB[[BD_0O]:[BD_2O]],MATCH(ROUND(MIN(SUM(DM$4,$O85/1000),SUM($O85,DM$4/1000)),3),CMB[[Cmb_ID]:[Cmb_ID]],0),SUM(N(DM$1),N($R85),1)),CHOOSE(AC[[M]:[M]],1,0,1,AC[[DB]:[DB]])),PRODUCT(SUM(ROUND(AVERAGE(VALUE(DM$3),VALUE($P85)),0),CHOOSE(IF(OR(DM$1,$R85),4,INDEX(CMB[[Res_Rare]:[Res_Rare]],MATCH(ROUND(MIN(SUM(DM$4,$O85/1000),SUM($O85,DM$4/1000)),3),CMB[[Cmb_ID]:[Cmb_ID]],0))),-1,-1,0,0)),IF(OR(DM$1,$R85),4,INDEX(CMB[[Cmb_Rare]:[Cmb_Rare]],MATCH(ROUND(MIN(SUM(DM$4,$O85/1000),SUM($O85,DM$4/1000)),3),CMB[[Cmb_ID]:[Cmb_ID]],0))),CHOOSE(AC[[M]:[M]],2,1,1,SUM(AC[[AB]:[DB]])))),""))</f>
        <v/>
      </c>
      <c r="DN85" t="str">
        <f>IF(OR(DN$5="",$S85=""),"",IFERROR(SUM(PRODUCT(INDEX(CMB[[BA_0O]:[BA_2O]],MATCH(ROUND(MIN(SUM(DN$4,$O85/1000),SUM($O85,DN$4/1000)),3),CMB[[Cmb_ID]:[Cmb_ID]],0),SUM(N(DN$1),N($R85),1)),CHOOSE(AC[[M]:[M]],1,1,0,AC[[AB]:[AB]])),PRODUCT(INDEX(CMB[[BD_0O]:[BD_2O]],MATCH(ROUND(MIN(SUM(DN$4,$O85/1000),SUM($O85,DN$4/1000)),3),CMB[[Cmb_ID]:[Cmb_ID]],0),SUM(N(DN$1),N($R85),1)),CHOOSE(AC[[M]:[M]],1,0,1,AC[[DB]:[DB]])),PRODUCT(SUM(ROUND(AVERAGE(VALUE(DN$3),VALUE($P85)),0),CHOOSE(IF(OR(DN$1,$R85),4,INDEX(CMB[[Res_Rare]:[Res_Rare]],MATCH(ROUND(MIN(SUM(DN$4,$O85/1000),SUM($O85,DN$4/1000)),3),CMB[[Cmb_ID]:[Cmb_ID]],0))),-1,-1,0,0)),IF(OR(DN$1,$R85),4,INDEX(CMB[[Cmb_Rare]:[Cmb_Rare]],MATCH(ROUND(MIN(SUM(DN$4,$O85/1000),SUM($O85,DN$4/1000)),3),CMB[[Cmb_ID]:[Cmb_ID]],0))),CHOOSE(AC[[M]:[M]],2,1,1,SUM(AC[[AB]:[DB]])))),""))</f>
        <v/>
      </c>
      <c r="DO85" t="str">
        <f>IF(OR(DO$5="",$S85=""),"",IFERROR(SUM(PRODUCT(INDEX(CMB[[BA_0O]:[BA_2O]],MATCH(ROUND(MIN(SUM(DO$4,$O85/1000),SUM($O85,DO$4/1000)),3),CMB[[Cmb_ID]:[Cmb_ID]],0),SUM(N(DO$1),N($R85),1)),CHOOSE(AC[[M]:[M]],1,1,0,AC[[AB]:[AB]])),PRODUCT(INDEX(CMB[[BD_0O]:[BD_2O]],MATCH(ROUND(MIN(SUM(DO$4,$O85/1000),SUM($O85,DO$4/1000)),3),CMB[[Cmb_ID]:[Cmb_ID]],0),SUM(N(DO$1),N($R85),1)),CHOOSE(AC[[M]:[M]],1,0,1,AC[[DB]:[DB]])),PRODUCT(SUM(ROUND(AVERAGE(VALUE(DO$3),VALUE($P85)),0),CHOOSE(IF(OR(DO$1,$R85),4,INDEX(CMB[[Res_Rare]:[Res_Rare]],MATCH(ROUND(MIN(SUM(DO$4,$O85/1000),SUM($O85,DO$4/1000)),3),CMB[[Cmb_ID]:[Cmb_ID]],0))),-1,-1,0,0)),IF(OR(DO$1,$R85),4,INDEX(CMB[[Cmb_Rare]:[Cmb_Rare]],MATCH(ROUND(MIN(SUM(DO$4,$O85/1000),SUM($O85,DO$4/1000)),3),CMB[[Cmb_ID]:[Cmb_ID]],0))),CHOOSE(AC[[M]:[M]],2,1,1,SUM(AC[[AB]:[DB]])))),""))</f>
        <v/>
      </c>
      <c r="DP85" t="str">
        <f>IF(OR(DP$5="",$S85=""),"",IFERROR(SUM(PRODUCT(INDEX(CMB[[BA_0O]:[BA_2O]],MATCH(ROUND(MIN(SUM(DP$4,$O85/1000),SUM($O85,DP$4/1000)),3),CMB[[Cmb_ID]:[Cmb_ID]],0),SUM(N(DP$1),N($R85),1)),CHOOSE(AC[[M]:[M]],1,1,0,AC[[AB]:[AB]])),PRODUCT(INDEX(CMB[[BD_0O]:[BD_2O]],MATCH(ROUND(MIN(SUM(DP$4,$O85/1000),SUM($O85,DP$4/1000)),3),CMB[[Cmb_ID]:[Cmb_ID]],0),SUM(N(DP$1),N($R85),1)),CHOOSE(AC[[M]:[M]],1,0,1,AC[[DB]:[DB]])),PRODUCT(SUM(ROUND(AVERAGE(VALUE(DP$3),VALUE($P85)),0),CHOOSE(IF(OR(DP$1,$R85),4,INDEX(CMB[[Res_Rare]:[Res_Rare]],MATCH(ROUND(MIN(SUM(DP$4,$O85/1000),SUM($O85,DP$4/1000)),3),CMB[[Cmb_ID]:[Cmb_ID]],0))),-1,-1,0,0)),IF(OR(DP$1,$R85),4,INDEX(CMB[[Cmb_Rare]:[Cmb_Rare]],MATCH(ROUND(MIN(SUM(DP$4,$O85/1000),SUM($O85,DP$4/1000)),3),CMB[[Cmb_ID]:[Cmb_ID]],0))),CHOOSE(AC[[M]:[M]],2,1,1,SUM(AC[[AB]:[DB]])))),""))</f>
        <v/>
      </c>
      <c r="DQ85" t="str">
        <f>IF(OR(DQ$5="",$S85=""),"",IFERROR(SUM(PRODUCT(INDEX(CMB[[BA_0O]:[BA_2O]],MATCH(ROUND(MIN(SUM(DQ$4,$O85/1000),SUM($O85,DQ$4/1000)),3),CMB[[Cmb_ID]:[Cmb_ID]],0),SUM(N(DQ$1),N($R85),1)),CHOOSE(AC[[M]:[M]],1,1,0,AC[[AB]:[AB]])),PRODUCT(INDEX(CMB[[BD_0O]:[BD_2O]],MATCH(ROUND(MIN(SUM(DQ$4,$O85/1000),SUM($O85,DQ$4/1000)),3),CMB[[Cmb_ID]:[Cmb_ID]],0),SUM(N(DQ$1),N($R85),1)),CHOOSE(AC[[M]:[M]],1,0,1,AC[[DB]:[DB]])),PRODUCT(SUM(ROUND(AVERAGE(VALUE(DQ$3),VALUE($P85)),0),CHOOSE(IF(OR(DQ$1,$R85),4,INDEX(CMB[[Res_Rare]:[Res_Rare]],MATCH(ROUND(MIN(SUM(DQ$4,$O85/1000),SUM($O85,DQ$4/1000)),3),CMB[[Cmb_ID]:[Cmb_ID]],0))),-1,-1,0,0)),IF(OR(DQ$1,$R85),4,INDEX(CMB[[Cmb_Rare]:[Cmb_Rare]],MATCH(ROUND(MIN(SUM(DQ$4,$O85/1000),SUM($O85,DQ$4/1000)),3),CMB[[Cmb_ID]:[Cmb_ID]],0))),CHOOSE(AC[[M]:[M]],2,1,1,SUM(AC[[AB]:[DB]])))),""))</f>
        <v/>
      </c>
      <c r="DR85" t="str">
        <f>IF(OR(DR$5="",$S85=""),"",IFERROR(SUM(PRODUCT(INDEX(CMB[[BA_0O]:[BA_2O]],MATCH(ROUND(MIN(SUM(DR$4,$O85/1000),SUM($O85,DR$4/1000)),3),CMB[[Cmb_ID]:[Cmb_ID]],0),SUM(N(DR$1),N($R85),1)),CHOOSE(AC[[M]:[M]],1,1,0,AC[[AB]:[AB]])),PRODUCT(INDEX(CMB[[BD_0O]:[BD_2O]],MATCH(ROUND(MIN(SUM(DR$4,$O85/1000),SUM($O85,DR$4/1000)),3),CMB[[Cmb_ID]:[Cmb_ID]],0),SUM(N(DR$1),N($R85),1)),CHOOSE(AC[[M]:[M]],1,0,1,AC[[DB]:[DB]])),PRODUCT(SUM(ROUND(AVERAGE(VALUE(DR$3),VALUE($P85)),0),CHOOSE(IF(OR(DR$1,$R85),4,INDEX(CMB[[Res_Rare]:[Res_Rare]],MATCH(ROUND(MIN(SUM(DR$4,$O85/1000),SUM($O85,DR$4/1000)),3),CMB[[Cmb_ID]:[Cmb_ID]],0))),-1,-1,0,0)),IF(OR(DR$1,$R85),4,INDEX(CMB[[Cmb_Rare]:[Cmb_Rare]],MATCH(ROUND(MIN(SUM(DR$4,$O85/1000),SUM($O85,DR$4/1000)),3),CMB[[Cmb_ID]:[Cmb_ID]],0))),CHOOSE(AC[[M]:[M]],2,1,1,SUM(AC[[AB]:[DB]])))),""))</f>
        <v/>
      </c>
      <c r="DS85" t="str">
        <f>IF(OR(DS$5="",$S85=""),"",IFERROR(SUM(PRODUCT(INDEX(CMB[[BA_0O]:[BA_2O]],MATCH(ROUND(MIN(SUM(DS$4,$O85/1000),SUM($O85,DS$4/1000)),3),CMB[[Cmb_ID]:[Cmb_ID]],0),SUM(N(DS$1),N($R85),1)),CHOOSE(AC[[M]:[M]],1,1,0,AC[[AB]:[AB]])),PRODUCT(INDEX(CMB[[BD_0O]:[BD_2O]],MATCH(ROUND(MIN(SUM(DS$4,$O85/1000),SUM($O85,DS$4/1000)),3),CMB[[Cmb_ID]:[Cmb_ID]],0),SUM(N(DS$1),N($R85),1)),CHOOSE(AC[[M]:[M]],1,0,1,AC[[DB]:[DB]])),PRODUCT(SUM(ROUND(AVERAGE(VALUE(DS$3),VALUE($P85)),0),CHOOSE(IF(OR(DS$1,$R85),4,INDEX(CMB[[Res_Rare]:[Res_Rare]],MATCH(ROUND(MIN(SUM(DS$4,$O85/1000),SUM($O85,DS$4/1000)),3),CMB[[Cmb_ID]:[Cmb_ID]],0))),-1,-1,0,0)),IF(OR(DS$1,$R85),4,INDEX(CMB[[Cmb_Rare]:[Cmb_Rare]],MATCH(ROUND(MIN(SUM(DS$4,$O85/1000),SUM($O85,DS$4/1000)),3),CMB[[Cmb_ID]:[Cmb_ID]],0))),CHOOSE(AC[[M]:[M]],2,1,1,SUM(AC[[AB]:[DB]])))),""))</f>
        <v/>
      </c>
      <c r="DT85" t="str">
        <f>IF(OR(DT$5="",$S85=""),"",IFERROR(SUM(PRODUCT(INDEX(CMB[[BA_0O]:[BA_2O]],MATCH(ROUND(MIN(SUM(DT$4,$O85/1000),SUM($O85,DT$4/1000)),3),CMB[[Cmb_ID]:[Cmb_ID]],0),SUM(N(DT$1),N($R85),1)),CHOOSE(AC[[M]:[M]],1,1,0,AC[[AB]:[AB]])),PRODUCT(INDEX(CMB[[BD_0O]:[BD_2O]],MATCH(ROUND(MIN(SUM(DT$4,$O85/1000),SUM($O85,DT$4/1000)),3),CMB[[Cmb_ID]:[Cmb_ID]],0),SUM(N(DT$1),N($R85),1)),CHOOSE(AC[[M]:[M]],1,0,1,AC[[DB]:[DB]])),PRODUCT(SUM(ROUND(AVERAGE(VALUE(DT$3),VALUE($P85)),0),CHOOSE(IF(OR(DT$1,$R85),4,INDEX(CMB[[Res_Rare]:[Res_Rare]],MATCH(ROUND(MIN(SUM(DT$4,$O85/1000),SUM($O85,DT$4/1000)),3),CMB[[Cmb_ID]:[Cmb_ID]],0))),-1,-1,0,0)),IF(OR(DT$1,$R85),4,INDEX(CMB[[Cmb_Rare]:[Cmb_Rare]],MATCH(ROUND(MIN(SUM(DT$4,$O85/1000),SUM($O85,DT$4/1000)),3),CMB[[Cmb_ID]:[Cmb_ID]],0))),CHOOSE(AC[[M]:[M]],2,1,1,SUM(AC[[AB]:[DB]])))),""))</f>
        <v/>
      </c>
      <c r="DU85" t="str">
        <f>IF(OR(DU$5="",$S85=""),"",IFERROR(SUM(PRODUCT(INDEX(CMB[[BA_0O]:[BA_2O]],MATCH(ROUND(MIN(SUM(DU$4,$O85/1000),SUM($O85,DU$4/1000)),3),CMB[[Cmb_ID]:[Cmb_ID]],0),SUM(N(DU$1),N($R85),1)),CHOOSE(AC[[M]:[M]],1,1,0,AC[[AB]:[AB]])),PRODUCT(INDEX(CMB[[BD_0O]:[BD_2O]],MATCH(ROUND(MIN(SUM(DU$4,$O85/1000),SUM($O85,DU$4/1000)),3),CMB[[Cmb_ID]:[Cmb_ID]],0),SUM(N(DU$1),N($R85),1)),CHOOSE(AC[[M]:[M]],1,0,1,AC[[DB]:[DB]])),PRODUCT(SUM(ROUND(AVERAGE(VALUE(DU$3),VALUE($P85)),0),CHOOSE(IF(OR(DU$1,$R85),4,INDEX(CMB[[Res_Rare]:[Res_Rare]],MATCH(ROUND(MIN(SUM(DU$4,$O85/1000),SUM($O85,DU$4/1000)),3),CMB[[Cmb_ID]:[Cmb_ID]],0))),-1,-1,0,0)),IF(OR(DU$1,$R85),4,INDEX(CMB[[Cmb_Rare]:[Cmb_Rare]],MATCH(ROUND(MIN(SUM(DU$4,$O85/1000),SUM($O85,DU$4/1000)),3),CMB[[Cmb_ID]:[Cmb_ID]],0))),CHOOSE(AC[[M]:[M]],2,1,1,SUM(AC[[AB]:[DB]])))),""))</f>
        <v/>
      </c>
      <c r="DV85" t="str">
        <f>IF(OR(DV$5="",$S85=""),"",IFERROR(SUM(PRODUCT(INDEX(CMB[[BA_0O]:[BA_2O]],MATCH(ROUND(MIN(SUM(DV$4,$O85/1000),SUM($O85,DV$4/1000)),3),CMB[[Cmb_ID]:[Cmb_ID]],0),SUM(N(DV$1),N($R85),1)),CHOOSE(AC[[M]:[M]],1,1,0,AC[[AB]:[AB]])),PRODUCT(INDEX(CMB[[BD_0O]:[BD_2O]],MATCH(ROUND(MIN(SUM(DV$4,$O85/1000),SUM($O85,DV$4/1000)),3),CMB[[Cmb_ID]:[Cmb_ID]],0),SUM(N(DV$1),N($R85),1)),CHOOSE(AC[[M]:[M]],1,0,1,AC[[DB]:[DB]])),PRODUCT(SUM(ROUND(AVERAGE(VALUE(DV$3),VALUE($P85)),0),CHOOSE(IF(OR(DV$1,$R85),4,INDEX(CMB[[Res_Rare]:[Res_Rare]],MATCH(ROUND(MIN(SUM(DV$4,$O85/1000),SUM($O85,DV$4/1000)),3),CMB[[Cmb_ID]:[Cmb_ID]],0))),-1,-1,0,0)),IF(OR(DV$1,$R85),4,INDEX(CMB[[Cmb_Rare]:[Cmb_Rare]],MATCH(ROUND(MIN(SUM(DV$4,$O85/1000),SUM($O85,DV$4/1000)),3),CMB[[Cmb_ID]:[Cmb_ID]],0))),CHOOSE(AC[[M]:[M]],2,1,1,SUM(AC[[AB]:[DB]])))),""))</f>
        <v/>
      </c>
      <c r="DW85" t="str">
        <f>IF(OR(DW$5="",$S85=""),"",IFERROR(SUM(PRODUCT(INDEX(CMB[[BA_0O]:[BA_2O]],MATCH(ROUND(MIN(SUM(DW$4,$O85/1000),SUM($O85,DW$4/1000)),3),CMB[[Cmb_ID]:[Cmb_ID]],0),SUM(N(DW$1),N($R85),1)),CHOOSE(AC[[M]:[M]],1,1,0,AC[[AB]:[AB]])),PRODUCT(INDEX(CMB[[BD_0O]:[BD_2O]],MATCH(ROUND(MIN(SUM(DW$4,$O85/1000),SUM($O85,DW$4/1000)),3),CMB[[Cmb_ID]:[Cmb_ID]],0),SUM(N(DW$1),N($R85),1)),CHOOSE(AC[[M]:[M]],1,0,1,AC[[DB]:[DB]])),PRODUCT(SUM(ROUND(AVERAGE(VALUE(DW$3),VALUE($P85)),0),CHOOSE(IF(OR(DW$1,$R85),4,INDEX(CMB[[Res_Rare]:[Res_Rare]],MATCH(ROUND(MIN(SUM(DW$4,$O85/1000),SUM($O85,DW$4/1000)),3),CMB[[Cmb_ID]:[Cmb_ID]],0))),-1,-1,0,0)),IF(OR(DW$1,$R85),4,INDEX(CMB[[Cmb_Rare]:[Cmb_Rare]],MATCH(ROUND(MIN(SUM(DW$4,$O85/1000),SUM($O85,DW$4/1000)),3),CMB[[Cmb_ID]:[Cmb_ID]],0))),CHOOSE(AC[[M]:[M]],2,1,1,SUM(AC[[AB]:[DB]])))),""))</f>
        <v/>
      </c>
      <c r="DX85" t="str">
        <f>IF(OR(DX$5="",$S85=""),"",IFERROR(SUM(PRODUCT(INDEX(CMB[[BA_0O]:[BA_2O]],MATCH(ROUND(MIN(SUM(DX$4,$O85/1000),SUM($O85,DX$4/1000)),3),CMB[[Cmb_ID]:[Cmb_ID]],0),SUM(N(DX$1),N($R85),1)),CHOOSE(AC[[M]:[M]],1,1,0,AC[[AB]:[AB]])),PRODUCT(INDEX(CMB[[BD_0O]:[BD_2O]],MATCH(ROUND(MIN(SUM(DX$4,$O85/1000),SUM($O85,DX$4/1000)),3),CMB[[Cmb_ID]:[Cmb_ID]],0),SUM(N(DX$1),N($R85),1)),CHOOSE(AC[[M]:[M]],1,0,1,AC[[DB]:[DB]])),PRODUCT(SUM(ROUND(AVERAGE(VALUE(DX$3),VALUE($P85)),0),CHOOSE(IF(OR(DX$1,$R85),4,INDEX(CMB[[Res_Rare]:[Res_Rare]],MATCH(ROUND(MIN(SUM(DX$4,$O85/1000),SUM($O85,DX$4/1000)),3),CMB[[Cmb_ID]:[Cmb_ID]],0))),-1,-1,0,0)),IF(OR(DX$1,$R85),4,INDEX(CMB[[Cmb_Rare]:[Cmb_Rare]],MATCH(ROUND(MIN(SUM(DX$4,$O85/1000),SUM($O85,DX$4/1000)),3),CMB[[Cmb_ID]:[Cmb_ID]],0))),CHOOSE(AC[[M]:[M]],2,1,1,SUM(AC[[AB]:[DB]])))),""))</f>
        <v/>
      </c>
      <c r="DY85" t="str">
        <f>IF(OR(DY$5="",$S85=""),"",IFERROR(SUM(PRODUCT(INDEX(CMB[[BA_0O]:[BA_2O]],MATCH(ROUND(MIN(SUM(DY$4,$O85/1000),SUM($O85,DY$4/1000)),3),CMB[[Cmb_ID]:[Cmb_ID]],0),SUM(N(DY$1),N($R85),1)),CHOOSE(AC[[M]:[M]],1,1,0,AC[[AB]:[AB]])),PRODUCT(INDEX(CMB[[BD_0O]:[BD_2O]],MATCH(ROUND(MIN(SUM(DY$4,$O85/1000),SUM($O85,DY$4/1000)),3),CMB[[Cmb_ID]:[Cmb_ID]],0),SUM(N(DY$1),N($R85),1)),CHOOSE(AC[[M]:[M]],1,0,1,AC[[DB]:[DB]])),PRODUCT(SUM(ROUND(AVERAGE(VALUE(DY$3),VALUE($P85)),0),CHOOSE(IF(OR(DY$1,$R85),4,INDEX(CMB[[Res_Rare]:[Res_Rare]],MATCH(ROUND(MIN(SUM(DY$4,$O85/1000),SUM($O85,DY$4/1000)),3),CMB[[Cmb_ID]:[Cmb_ID]],0))),-1,-1,0,0)),IF(OR(DY$1,$R85),4,INDEX(CMB[[Cmb_Rare]:[Cmb_Rare]],MATCH(ROUND(MIN(SUM(DY$4,$O85/1000),SUM($O85,DY$4/1000)),3),CMB[[Cmb_ID]:[Cmb_ID]],0))),CHOOSE(AC[[M]:[M]],2,1,1,SUM(AC[[AB]:[DB]])))),""))</f>
        <v/>
      </c>
      <c r="DZ85" t="str">
        <f>IF(OR(DZ$5="",$S85=""),"",IFERROR(SUM(PRODUCT(INDEX(CMB[[BA_0O]:[BA_2O]],MATCH(ROUND(MIN(SUM(DZ$4,$O85/1000),SUM($O85,DZ$4/1000)),3),CMB[[Cmb_ID]:[Cmb_ID]],0),SUM(N(DZ$1),N($R85),1)),CHOOSE(AC[[M]:[M]],1,1,0,AC[[AB]:[AB]])),PRODUCT(INDEX(CMB[[BD_0O]:[BD_2O]],MATCH(ROUND(MIN(SUM(DZ$4,$O85/1000),SUM($O85,DZ$4/1000)),3),CMB[[Cmb_ID]:[Cmb_ID]],0),SUM(N(DZ$1),N($R85),1)),CHOOSE(AC[[M]:[M]],1,0,1,AC[[DB]:[DB]])),PRODUCT(SUM(ROUND(AVERAGE(VALUE(DZ$3),VALUE($P85)),0),CHOOSE(IF(OR(DZ$1,$R85),4,INDEX(CMB[[Res_Rare]:[Res_Rare]],MATCH(ROUND(MIN(SUM(DZ$4,$O85/1000),SUM($O85,DZ$4/1000)),3),CMB[[Cmb_ID]:[Cmb_ID]],0))),-1,-1,0,0)),IF(OR(DZ$1,$R85),4,INDEX(CMB[[Cmb_Rare]:[Cmb_Rare]],MATCH(ROUND(MIN(SUM(DZ$4,$O85/1000),SUM($O85,DZ$4/1000)),3),CMB[[Cmb_ID]:[Cmb_ID]],0))),CHOOSE(AC[[M]:[M]],2,1,1,SUM(AC[[AB]:[DB]])))),""))</f>
        <v/>
      </c>
      <c r="EA85" t="str">
        <f>IF(OR(EA$5="",$S85=""),"",IFERROR(SUM(PRODUCT(INDEX(CMB[[BA_0O]:[BA_2O]],MATCH(ROUND(MIN(SUM(EA$4,$O85/1000),SUM($O85,EA$4/1000)),3),CMB[[Cmb_ID]:[Cmb_ID]],0),SUM(N(EA$1),N($R85),1)),CHOOSE(AC[[M]:[M]],1,1,0,AC[[AB]:[AB]])),PRODUCT(INDEX(CMB[[BD_0O]:[BD_2O]],MATCH(ROUND(MIN(SUM(EA$4,$O85/1000),SUM($O85,EA$4/1000)),3),CMB[[Cmb_ID]:[Cmb_ID]],0),SUM(N(EA$1),N($R85),1)),CHOOSE(AC[[M]:[M]],1,0,1,AC[[DB]:[DB]])),PRODUCT(SUM(ROUND(AVERAGE(VALUE(EA$3),VALUE($P85)),0),CHOOSE(IF(OR(EA$1,$R85),4,INDEX(CMB[[Res_Rare]:[Res_Rare]],MATCH(ROUND(MIN(SUM(EA$4,$O85/1000),SUM($O85,EA$4/1000)),3),CMB[[Cmb_ID]:[Cmb_ID]],0))),-1,-1,0,0)),IF(OR(EA$1,$R85),4,INDEX(CMB[[Cmb_Rare]:[Cmb_Rare]],MATCH(ROUND(MIN(SUM(EA$4,$O85/1000),SUM($O85,EA$4/1000)),3),CMB[[Cmb_ID]:[Cmb_ID]],0))),CHOOSE(AC[[M]:[M]],2,1,1,SUM(AC[[AB]:[DB]])))),""))</f>
        <v/>
      </c>
      <c r="EB85" t="str">
        <f>IF(OR(EB$5="",$S85=""),"",IFERROR(SUM(PRODUCT(INDEX(CMB[[BA_0O]:[BA_2O]],MATCH(ROUND(MIN(SUM(EB$4,$O85/1000),SUM($O85,EB$4/1000)),3),CMB[[Cmb_ID]:[Cmb_ID]],0),SUM(N(EB$1),N($R85),1)),CHOOSE(AC[[M]:[M]],1,1,0,AC[[AB]:[AB]])),PRODUCT(INDEX(CMB[[BD_0O]:[BD_2O]],MATCH(ROUND(MIN(SUM(EB$4,$O85/1000),SUM($O85,EB$4/1000)),3),CMB[[Cmb_ID]:[Cmb_ID]],0),SUM(N(EB$1),N($R85),1)),CHOOSE(AC[[M]:[M]],1,0,1,AC[[DB]:[DB]])),PRODUCT(SUM(ROUND(AVERAGE(VALUE(EB$3),VALUE($P85)),0),CHOOSE(IF(OR(EB$1,$R85),4,INDEX(CMB[[Res_Rare]:[Res_Rare]],MATCH(ROUND(MIN(SUM(EB$4,$O85/1000),SUM($O85,EB$4/1000)),3),CMB[[Cmb_ID]:[Cmb_ID]],0))),-1,-1,0,0)),IF(OR(EB$1,$R85),4,INDEX(CMB[[Cmb_Rare]:[Cmb_Rare]],MATCH(ROUND(MIN(SUM(EB$4,$O85/1000),SUM($O85,EB$4/1000)),3),CMB[[Cmb_ID]:[Cmb_ID]],0))),CHOOSE(AC[[M]:[M]],2,1,1,SUM(AC[[AB]:[DB]])))),""))</f>
        <v/>
      </c>
      <c r="EC85" t="str">
        <f>IF(OR(EC$5="",$S85=""),"",IFERROR(SUM(PRODUCT(INDEX(CMB[[BA_0O]:[BA_2O]],MATCH(ROUND(MIN(SUM(EC$4,$O85/1000),SUM($O85,EC$4/1000)),3),CMB[[Cmb_ID]:[Cmb_ID]],0),SUM(N(EC$1),N($R85),1)),CHOOSE(AC[[M]:[M]],1,1,0,AC[[AB]:[AB]])),PRODUCT(INDEX(CMB[[BD_0O]:[BD_2O]],MATCH(ROUND(MIN(SUM(EC$4,$O85/1000),SUM($O85,EC$4/1000)),3),CMB[[Cmb_ID]:[Cmb_ID]],0),SUM(N(EC$1),N($R85),1)),CHOOSE(AC[[M]:[M]],1,0,1,AC[[DB]:[DB]])),PRODUCT(SUM(ROUND(AVERAGE(VALUE(EC$3),VALUE($P85)),0),CHOOSE(IF(OR(EC$1,$R85),4,INDEX(CMB[[Res_Rare]:[Res_Rare]],MATCH(ROUND(MIN(SUM(EC$4,$O85/1000),SUM($O85,EC$4/1000)),3),CMB[[Cmb_ID]:[Cmb_ID]],0))),-1,-1,0,0)),IF(OR(EC$1,$R85),4,INDEX(CMB[[Cmb_Rare]:[Cmb_Rare]],MATCH(ROUND(MIN(SUM(EC$4,$O85/1000),SUM($O85,EC$4/1000)),3),CMB[[Cmb_ID]:[Cmb_ID]],0))),CHOOSE(AC[[M]:[M]],2,1,1,SUM(AC[[AB]:[DB]])))),""))</f>
        <v/>
      </c>
      <c r="ED85" t="str">
        <f>IF(OR(ED$5="",$S85=""),"",IFERROR(SUM(PRODUCT(INDEX(CMB[[BA_0O]:[BA_2O]],MATCH(ROUND(MIN(SUM(ED$4,$O85/1000),SUM($O85,ED$4/1000)),3),CMB[[Cmb_ID]:[Cmb_ID]],0),SUM(N(ED$1),N($R85),1)),CHOOSE(AC[[M]:[M]],1,1,0,AC[[AB]:[AB]])),PRODUCT(INDEX(CMB[[BD_0O]:[BD_2O]],MATCH(ROUND(MIN(SUM(ED$4,$O85/1000),SUM($O85,ED$4/1000)),3),CMB[[Cmb_ID]:[Cmb_ID]],0),SUM(N(ED$1),N($R85),1)),CHOOSE(AC[[M]:[M]],1,0,1,AC[[DB]:[DB]])),PRODUCT(SUM(ROUND(AVERAGE(VALUE(ED$3),VALUE($P85)),0),CHOOSE(IF(OR(ED$1,$R85),4,INDEX(CMB[[Res_Rare]:[Res_Rare]],MATCH(ROUND(MIN(SUM(ED$4,$O85/1000),SUM($O85,ED$4/1000)),3),CMB[[Cmb_ID]:[Cmb_ID]],0))),-1,-1,0,0)),IF(OR(ED$1,$R85),4,INDEX(CMB[[Cmb_Rare]:[Cmb_Rare]],MATCH(ROUND(MIN(SUM(ED$4,$O85/1000),SUM($O85,ED$4/1000)),3),CMB[[Cmb_ID]:[Cmb_ID]],0))),CHOOSE(AC[[M]:[M]],2,1,1,SUM(AC[[AB]:[DB]])))),""))</f>
        <v/>
      </c>
      <c r="EE85" t="str">
        <f>IF(OR(EE$5="",$S85=""),"",IFERROR(SUM(PRODUCT(INDEX(CMB[[BA_0O]:[BA_2O]],MATCH(ROUND(MIN(SUM(EE$4,$O85/1000),SUM($O85,EE$4/1000)),3),CMB[[Cmb_ID]:[Cmb_ID]],0),SUM(N(EE$1),N($R85),1)),CHOOSE(AC[[M]:[M]],1,1,0,AC[[AB]:[AB]])),PRODUCT(INDEX(CMB[[BD_0O]:[BD_2O]],MATCH(ROUND(MIN(SUM(EE$4,$O85/1000),SUM($O85,EE$4/1000)),3),CMB[[Cmb_ID]:[Cmb_ID]],0),SUM(N(EE$1),N($R85),1)),CHOOSE(AC[[M]:[M]],1,0,1,AC[[DB]:[DB]])),PRODUCT(SUM(ROUND(AVERAGE(VALUE(EE$3),VALUE($P85)),0),CHOOSE(IF(OR(EE$1,$R85),4,INDEX(CMB[[Res_Rare]:[Res_Rare]],MATCH(ROUND(MIN(SUM(EE$4,$O85/1000),SUM($O85,EE$4/1000)),3),CMB[[Cmb_ID]:[Cmb_ID]],0))),-1,-1,0,0)),IF(OR(EE$1,$R85),4,INDEX(CMB[[Cmb_Rare]:[Cmb_Rare]],MATCH(ROUND(MIN(SUM(EE$4,$O85/1000),SUM($O85,EE$4/1000)),3),CMB[[Cmb_ID]:[Cmb_ID]],0))),CHOOSE(AC[[M]:[M]],2,1,1,SUM(AC[[AB]:[DB]])))),""))</f>
        <v/>
      </c>
      <c r="EF85" t="str">
        <f>IF(OR(EF$5="",$S85=""),"",IFERROR(SUM(PRODUCT(INDEX(CMB[[BA_0O]:[BA_2O]],MATCH(ROUND(MIN(SUM(EF$4,$O85/1000),SUM($O85,EF$4/1000)),3),CMB[[Cmb_ID]:[Cmb_ID]],0),SUM(N(EF$1),N($R85),1)),CHOOSE(AC[[M]:[M]],1,1,0,AC[[AB]:[AB]])),PRODUCT(INDEX(CMB[[BD_0O]:[BD_2O]],MATCH(ROUND(MIN(SUM(EF$4,$O85/1000),SUM($O85,EF$4/1000)),3),CMB[[Cmb_ID]:[Cmb_ID]],0),SUM(N(EF$1),N($R85),1)),CHOOSE(AC[[M]:[M]],1,0,1,AC[[DB]:[DB]])),PRODUCT(SUM(ROUND(AVERAGE(VALUE(EF$3),VALUE($P85)),0),CHOOSE(IF(OR(EF$1,$R85),4,INDEX(CMB[[Res_Rare]:[Res_Rare]],MATCH(ROUND(MIN(SUM(EF$4,$O85/1000),SUM($O85,EF$4/1000)),3),CMB[[Cmb_ID]:[Cmb_ID]],0))),-1,-1,0,0)),IF(OR(EF$1,$R85),4,INDEX(CMB[[Cmb_Rare]:[Cmb_Rare]],MATCH(ROUND(MIN(SUM(EF$4,$O85/1000),SUM($O85,EF$4/1000)),3),CMB[[Cmb_ID]:[Cmb_ID]],0))),CHOOSE(AC[[M]:[M]],2,1,1,SUM(AC[[AB]:[DB]])))),""))</f>
        <v/>
      </c>
      <c r="EG85" t="str">
        <f>IF(OR(EG$5="",$S85=""),"",IFERROR(SUM(PRODUCT(INDEX(CMB[[BA_0O]:[BA_2O]],MATCH(ROUND(MIN(SUM(EG$4,$O85/1000),SUM($O85,EG$4/1000)),3),CMB[[Cmb_ID]:[Cmb_ID]],0),SUM(N(EG$1),N($R85),1)),CHOOSE(AC[[M]:[M]],1,1,0,AC[[AB]:[AB]])),PRODUCT(INDEX(CMB[[BD_0O]:[BD_2O]],MATCH(ROUND(MIN(SUM(EG$4,$O85/1000),SUM($O85,EG$4/1000)),3),CMB[[Cmb_ID]:[Cmb_ID]],0),SUM(N(EG$1),N($R85),1)),CHOOSE(AC[[M]:[M]],1,0,1,AC[[DB]:[DB]])),PRODUCT(SUM(ROUND(AVERAGE(VALUE(EG$3),VALUE($P85)),0),CHOOSE(IF(OR(EG$1,$R85),4,INDEX(CMB[[Res_Rare]:[Res_Rare]],MATCH(ROUND(MIN(SUM(EG$4,$O85/1000),SUM($O85,EG$4/1000)),3),CMB[[Cmb_ID]:[Cmb_ID]],0))),-1,-1,0,0)),IF(OR(EG$1,$R85),4,INDEX(CMB[[Cmb_Rare]:[Cmb_Rare]],MATCH(ROUND(MIN(SUM(EG$4,$O85/1000),SUM($O85,EG$4/1000)),3),CMB[[Cmb_ID]:[Cmb_ID]],0))),CHOOSE(AC[[M]:[M]],2,1,1,SUM(AC[[AB]:[DB]])))),""))</f>
        <v/>
      </c>
      <c r="EH85" t="str">
        <f>IF(OR(EH$5="",$S85=""),"",IFERROR(SUM(PRODUCT(INDEX(CMB[[BA_0O]:[BA_2O]],MATCH(ROUND(MIN(SUM(EH$4,$O85/1000),SUM($O85,EH$4/1000)),3),CMB[[Cmb_ID]:[Cmb_ID]],0),SUM(N(EH$1),N($R85),1)),CHOOSE(AC[[M]:[M]],1,1,0,AC[[AB]:[AB]])),PRODUCT(INDEX(CMB[[BD_0O]:[BD_2O]],MATCH(ROUND(MIN(SUM(EH$4,$O85/1000),SUM($O85,EH$4/1000)),3),CMB[[Cmb_ID]:[Cmb_ID]],0),SUM(N(EH$1),N($R85),1)),CHOOSE(AC[[M]:[M]],1,0,1,AC[[DB]:[DB]])),PRODUCT(SUM(ROUND(AVERAGE(VALUE(EH$3),VALUE($P85)),0),CHOOSE(IF(OR(EH$1,$R85),4,INDEX(CMB[[Res_Rare]:[Res_Rare]],MATCH(ROUND(MIN(SUM(EH$4,$O85/1000),SUM($O85,EH$4/1000)),3),CMB[[Cmb_ID]:[Cmb_ID]],0))),-1,-1,0,0)),IF(OR(EH$1,$R85),4,INDEX(CMB[[Cmb_Rare]:[Cmb_Rare]],MATCH(ROUND(MIN(SUM(EH$4,$O85/1000),SUM($O85,EH$4/1000)),3),CMB[[Cmb_ID]:[Cmb_ID]],0))),CHOOSE(AC[[M]:[M]],2,1,1,SUM(AC[[AB]:[DB]])))),""))</f>
        <v/>
      </c>
      <c r="EI85" t="str">
        <f>IF(OR(EI$5="",$S85=""),"",IFERROR(SUM(PRODUCT(INDEX(CMB[[BA_0O]:[BA_2O]],MATCH(ROUND(MIN(SUM(EI$4,$O85/1000),SUM($O85,EI$4/1000)),3),CMB[[Cmb_ID]:[Cmb_ID]],0),SUM(N(EI$1),N($R85),1)),CHOOSE(AC[[M]:[M]],1,1,0,AC[[AB]:[AB]])),PRODUCT(INDEX(CMB[[BD_0O]:[BD_2O]],MATCH(ROUND(MIN(SUM(EI$4,$O85/1000),SUM($O85,EI$4/1000)),3),CMB[[Cmb_ID]:[Cmb_ID]],0),SUM(N(EI$1),N($R85),1)),CHOOSE(AC[[M]:[M]],1,0,1,AC[[DB]:[DB]])),PRODUCT(SUM(ROUND(AVERAGE(VALUE(EI$3),VALUE($P85)),0),CHOOSE(IF(OR(EI$1,$R85),4,INDEX(CMB[[Res_Rare]:[Res_Rare]],MATCH(ROUND(MIN(SUM(EI$4,$O85/1000),SUM($O85,EI$4/1000)),3),CMB[[Cmb_ID]:[Cmb_ID]],0))),-1,-1,0,0)),IF(OR(EI$1,$R85),4,INDEX(CMB[[Cmb_Rare]:[Cmb_Rare]],MATCH(ROUND(MIN(SUM(EI$4,$O85/1000),SUM($O85,EI$4/1000)),3),CMB[[Cmb_ID]:[Cmb_ID]],0))),CHOOSE(AC[[M]:[M]],2,1,1,SUM(AC[[AB]:[DB]])))),""))</f>
        <v/>
      </c>
      <c r="EJ85" t="str">
        <f>IF(OR(EJ$5="",$S85=""),"",IFERROR(SUM(PRODUCT(INDEX(CMB[[BA_0O]:[BA_2O]],MATCH(ROUND(MIN(SUM(EJ$4,$O85/1000),SUM($O85,EJ$4/1000)),3),CMB[[Cmb_ID]:[Cmb_ID]],0),SUM(N(EJ$1),N($R85),1)),CHOOSE(AC[[M]:[M]],1,1,0,AC[[AB]:[AB]])),PRODUCT(INDEX(CMB[[BD_0O]:[BD_2O]],MATCH(ROUND(MIN(SUM(EJ$4,$O85/1000),SUM($O85,EJ$4/1000)),3),CMB[[Cmb_ID]:[Cmb_ID]],0),SUM(N(EJ$1),N($R85),1)),CHOOSE(AC[[M]:[M]],1,0,1,AC[[DB]:[DB]])),PRODUCT(SUM(ROUND(AVERAGE(VALUE(EJ$3),VALUE($P85)),0),CHOOSE(IF(OR(EJ$1,$R85),4,INDEX(CMB[[Res_Rare]:[Res_Rare]],MATCH(ROUND(MIN(SUM(EJ$4,$O85/1000),SUM($O85,EJ$4/1000)),3),CMB[[Cmb_ID]:[Cmb_ID]],0))),-1,-1,0,0)),IF(OR(EJ$1,$R85),4,INDEX(CMB[[Cmb_Rare]:[Cmb_Rare]],MATCH(ROUND(MIN(SUM(EJ$4,$O85/1000),SUM($O85,EJ$4/1000)),3),CMB[[Cmb_ID]:[Cmb_ID]],0))),CHOOSE(AC[[M]:[M]],2,1,1,SUM(AC[[AB]:[DB]])))),""))</f>
        <v/>
      </c>
      <c r="EK85" t="str">
        <f>IF(OR(EK$5="",$S85=""),"",IFERROR(SUM(PRODUCT(INDEX(CMB[[BA_0O]:[BA_2O]],MATCH(ROUND(MIN(SUM(EK$4,$O85/1000),SUM($O85,EK$4/1000)),3),CMB[[Cmb_ID]:[Cmb_ID]],0),SUM(N(EK$1),N($R85),1)),CHOOSE(AC[[M]:[M]],1,1,0,AC[[AB]:[AB]])),PRODUCT(INDEX(CMB[[BD_0O]:[BD_2O]],MATCH(ROUND(MIN(SUM(EK$4,$O85/1000),SUM($O85,EK$4/1000)),3),CMB[[Cmb_ID]:[Cmb_ID]],0),SUM(N(EK$1),N($R85),1)),CHOOSE(AC[[M]:[M]],1,0,1,AC[[DB]:[DB]])),PRODUCT(SUM(ROUND(AVERAGE(VALUE(EK$3),VALUE($P85)),0),CHOOSE(IF(OR(EK$1,$R85),4,INDEX(CMB[[Res_Rare]:[Res_Rare]],MATCH(ROUND(MIN(SUM(EK$4,$O85/1000),SUM($O85,EK$4/1000)),3),CMB[[Cmb_ID]:[Cmb_ID]],0))),-1,-1,0,0)),IF(OR(EK$1,$R85),4,INDEX(CMB[[Cmb_Rare]:[Cmb_Rare]],MATCH(ROUND(MIN(SUM(EK$4,$O85/1000),SUM($O85,EK$4/1000)),3),CMB[[Cmb_ID]:[Cmb_ID]],0))),CHOOSE(AC[[M]:[M]],2,1,1,SUM(AC[[AB]:[DB]])))),""))</f>
        <v/>
      </c>
      <c r="EL85" t="str">
        <f>IF(OR(EL$5="",$S85=""),"",IFERROR(SUM(PRODUCT(INDEX(CMB[[BA_0O]:[BA_2O]],MATCH(ROUND(MIN(SUM(EL$4,$O85/1000),SUM($O85,EL$4/1000)),3),CMB[[Cmb_ID]:[Cmb_ID]],0),SUM(N(EL$1),N($R85),1)),CHOOSE(AC[[M]:[M]],1,1,0,AC[[AB]:[AB]])),PRODUCT(INDEX(CMB[[BD_0O]:[BD_2O]],MATCH(ROUND(MIN(SUM(EL$4,$O85/1000),SUM($O85,EL$4/1000)),3),CMB[[Cmb_ID]:[Cmb_ID]],0),SUM(N(EL$1),N($R85),1)),CHOOSE(AC[[M]:[M]],1,0,1,AC[[DB]:[DB]])),PRODUCT(SUM(ROUND(AVERAGE(VALUE(EL$3),VALUE($P85)),0),CHOOSE(IF(OR(EL$1,$R85),4,INDEX(CMB[[Res_Rare]:[Res_Rare]],MATCH(ROUND(MIN(SUM(EL$4,$O85/1000),SUM($O85,EL$4/1000)),3),CMB[[Cmb_ID]:[Cmb_ID]],0))),-1,-1,0,0)),IF(OR(EL$1,$R85),4,INDEX(CMB[[Cmb_Rare]:[Cmb_Rare]],MATCH(ROUND(MIN(SUM(EL$4,$O85/1000),SUM($O85,EL$4/1000)),3),CMB[[Cmb_ID]:[Cmb_ID]],0))),CHOOSE(AC[[M]:[M]],2,1,1,SUM(AC[[AB]:[DB]])))),""))</f>
        <v/>
      </c>
      <c r="EM85" t="str">
        <f>IF(OR(EM$5="",$S85=""),"",IFERROR(SUM(PRODUCT(INDEX(CMB[[BA_0O]:[BA_2O]],MATCH(ROUND(MIN(SUM(EM$4,$O85/1000),SUM($O85,EM$4/1000)),3),CMB[[Cmb_ID]:[Cmb_ID]],0),SUM(N(EM$1),N($R85),1)),CHOOSE(AC[[M]:[M]],1,1,0,AC[[AB]:[AB]])),PRODUCT(INDEX(CMB[[BD_0O]:[BD_2O]],MATCH(ROUND(MIN(SUM(EM$4,$O85/1000),SUM($O85,EM$4/1000)),3),CMB[[Cmb_ID]:[Cmb_ID]],0),SUM(N(EM$1),N($R85),1)),CHOOSE(AC[[M]:[M]],1,0,1,AC[[DB]:[DB]])),PRODUCT(SUM(ROUND(AVERAGE(VALUE(EM$3),VALUE($P85)),0),CHOOSE(IF(OR(EM$1,$R85),4,INDEX(CMB[[Res_Rare]:[Res_Rare]],MATCH(ROUND(MIN(SUM(EM$4,$O85/1000),SUM($O85,EM$4/1000)),3),CMB[[Cmb_ID]:[Cmb_ID]],0))),-1,-1,0,0)),IF(OR(EM$1,$R85),4,INDEX(CMB[[Cmb_Rare]:[Cmb_Rare]],MATCH(ROUND(MIN(SUM(EM$4,$O85/1000),SUM($O85,EM$4/1000)),3),CMB[[Cmb_ID]:[Cmb_ID]],0))),CHOOSE(AC[[M]:[M]],2,1,1,SUM(AC[[AB]:[DB]])))),""))</f>
        <v/>
      </c>
      <c r="EN85" t="str">
        <f>IF(OR(EN$5="",$S85=""),"",IFERROR(SUM(PRODUCT(INDEX(CMB[[BA_0O]:[BA_2O]],MATCH(ROUND(MIN(SUM(EN$4,$O85/1000),SUM($O85,EN$4/1000)),3),CMB[[Cmb_ID]:[Cmb_ID]],0),SUM(N(EN$1),N($R85),1)),CHOOSE(AC[[M]:[M]],1,1,0,AC[[AB]:[AB]])),PRODUCT(INDEX(CMB[[BD_0O]:[BD_2O]],MATCH(ROUND(MIN(SUM(EN$4,$O85/1000),SUM($O85,EN$4/1000)),3),CMB[[Cmb_ID]:[Cmb_ID]],0),SUM(N(EN$1),N($R85),1)),CHOOSE(AC[[M]:[M]],1,0,1,AC[[DB]:[DB]])),PRODUCT(SUM(ROUND(AVERAGE(VALUE(EN$3),VALUE($P85)),0),CHOOSE(IF(OR(EN$1,$R85),4,INDEX(CMB[[Res_Rare]:[Res_Rare]],MATCH(ROUND(MIN(SUM(EN$4,$O85/1000),SUM($O85,EN$4/1000)),3),CMB[[Cmb_ID]:[Cmb_ID]],0))),-1,-1,0,0)),IF(OR(EN$1,$R85),4,INDEX(CMB[[Cmb_Rare]:[Cmb_Rare]],MATCH(ROUND(MIN(SUM(EN$4,$O85/1000),SUM($O85,EN$4/1000)),3),CMB[[Cmb_ID]:[Cmb_ID]],0))),CHOOSE(AC[[M]:[M]],2,1,1,SUM(AC[[AB]:[DB]])))),""))</f>
        <v/>
      </c>
      <c r="EO85" t="str">
        <f>IF(OR(EO$5="",$S85=""),"",IFERROR(SUM(PRODUCT(INDEX(CMB[[BA_0O]:[BA_2O]],MATCH(ROUND(MIN(SUM(EO$4,$O85/1000),SUM($O85,EO$4/1000)),3),CMB[[Cmb_ID]:[Cmb_ID]],0),SUM(N(EO$1),N($R85),1)),CHOOSE(AC[[M]:[M]],1,1,0,AC[[AB]:[AB]])),PRODUCT(INDEX(CMB[[BD_0O]:[BD_2O]],MATCH(ROUND(MIN(SUM(EO$4,$O85/1000),SUM($O85,EO$4/1000)),3),CMB[[Cmb_ID]:[Cmb_ID]],0),SUM(N(EO$1),N($R85),1)),CHOOSE(AC[[M]:[M]],1,0,1,AC[[DB]:[DB]])),PRODUCT(SUM(ROUND(AVERAGE(VALUE(EO$3),VALUE($P85)),0),CHOOSE(IF(OR(EO$1,$R85),4,INDEX(CMB[[Res_Rare]:[Res_Rare]],MATCH(ROUND(MIN(SUM(EO$4,$O85/1000),SUM($O85,EO$4/1000)),3),CMB[[Cmb_ID]:[Cmb_ID]],0))),-1,-1,0,0)),IF(OR(EO$1,$R85),4,INDEX(CMB[[Cmb_Rare]:[Cmb_Rare]],MATCH(ROUND(MIN(SUM(EO$4,$O85/1000),SUM($O85,EO$4/1000)),3),CMB[[Cmb_ID]:[Cmb_ID]],0))),CHOOSE(AC[[M]:[M]],2,1,1,SUM(AC[[AB]:[DB]])))),""))</f>
        <v/>
      </c>
      <c r="EP85" t="str">
        <f>IF(OR(EP$5="",$S85=""),"",IFERROR(SUM(PRODUCT(INDEX(CMB[[BA_0O]:[BA_2O]],MATCH(ROUND(MIN(SUM(EP$4,$O85/1000),SUM($O85,EP$4/1000)),3),CMB[[Cmb_ID]:[Cmb_ID]],0),SUM(N(EP$1),N($R85),1)),CHOOSE(AC[[M]:[M]],1,1,0,AC[[AB]:[AB]])),PRODUCT(INDEX(CMB[[BD_0O]:[BD_2O]],MATCH(ROUND(MIN(SUM(EP$4,$O85/1000),SUM($O85,EP$4/1000)),3),CMB[[Cmb_ID]:[Cmb_ID]],0),SUM(N(EP$1),N($R85),1)),CHOOSE(AC[[M]:[M]],1,0,1,AC[[DB]:[DB]])),PRODUCT(SUM(ROUND(AVERAGE(VALUE(EP$3),VALUE($P85)),0),CHOOSE(IF(OR(EP$1,$R85),4,INDEX(CMB[[Res_Rare]:[Res_Rare]],MATCH(ROUND(MIN(SUM(EP$4,$O85/1000),SUM($O85,EP$4/1000)),3),CMB[[Cmb_ID]:[Cmb_ID]],0))),-1,-1,0,0)),IF(OR(EP$1,$R85),4,INDEX(CMB[[Cmb_Rare]:[Cmb_Rare]],MATCH(ROUND(MIN(SUM(EP$4,$O85/1000),SUM($O85,EP$4/1000)),3),CMB[[Cmb_ID]:[Cmb_ID]],0))),CHOOSE(AC[[M]:[M]],2,1,1,SUM(AC[[AB]:[DB]])))),""))</f>
        <v/>
      </c>
      <c r="EQ85" t="str">
        <f>IF(OR(EQ$5="",$S85=""),"",IFERROR(SUM(PRODUCT(INDEX(CMB[[BA_0O]:[BA_2O]],MATCH(ROUND(MIN(SUM(EQ$4,$O85/1000),SUM($O85,EQ$4/1000)),3),CMB[[Cmb_ID]:[Cmb_ID]],0),SUM(N(EQ$1),N($R85),1)),CHOOSE(AC[[M]:[M]],1,1,0,AC[[AB]:[AB]])),PRODUCT(INDEX(CMB[[BD_0O]:[BD_2O]],MATCH(ROUND(MIN(SUM(EQ$4,$O85/1000),SUM($O85,EQ$4/1000)),3),CMB[[Cmb_ID]:[Cmb_ID]],0),SUM(N(EQ$1),N($R85),1)),CHOOSE(AC[[M]:[M]],1,0,1,AC[[DB]:[DB]])),PRODUCT(SUM(ROUND(AVERAGE(VALUE(EQ$3),VALUE($P85)),0),CHOOSE(IF(OR(EQ$1,$R85),4,INDEX(CMB[[Res_Rare]:[Res_Rare]],MATCH(ROUND(MIN(SUM(EQ$4,$O85/1000),SUM($O85,EQ$4/1000)),3),CMB[[Cmb_ID]:[Cmb_ID]],0))),-1,-1,0,0)),IF(OR(EQ$1,$R85),4,INDEX(CMB[[Cmb_Rare]:[Cmb_Rare]],MATCH(ROUND(MIN(SUM(EQ$4,$O85/1000),SUM($O85,EQ$4/1000)),3),CMB[[Cmb_ID]:[Cmb_ID]],0))),CHOOSE(AC[[M]:[M]],2,1,1,SUM(AC[[AB]:[DB]])))),""))</f>
        <v/>
      </c>
      <c r="ER85" t="str">
        <f>IF(OR(ER$5="",$S85=""),"",IFERROR(SUM(PRODUCT(INDEX(CMB[[BA_0O]:[BA_2O]],MATCH(ROUND(MIN(SUM(ER$4,$O85/1000),SUM($O85,ER$4/1000)),3),CMB[[Cmb_ID]:[Cmb_ID]],0),SUM(N(ER$1),N($R85),1)),CHOOSE(AC[[M]:[M]],1,1,0,AC[[AB]:[AB]])),PRODUCT(INDEX(CMB[[BD_0O]:[BD_2O]],MATCH(ROUND(MIN(SUM(ER$4,$O85/1000),SUM($O85,ER$4/1000)),3),CMB[[Cmb_ID]:[Cmb_ID]],0),SUM(N(ER$1),N($R85),1)),CHOOSE(AC[[M]:[M]],1,0,1,AC[[DB]:[DB]])),PRODUCT(SUM(ROUND(AVERAGE(VALUE(ER$3),VALUE($P85)),0),CHOOSE(IF(OR(ER$1,$R85),4,INDEX(CMB[[Res_Rare]:[Res_Rare]],MATCH(ROUND(MIN(SUM(ER$4,$O85/1000),SUM($O85,ER$4/1000)),3),CMB[[Cmb_ID]:[Cmb_ID]],0))),-1,-1,0,0)),IF(OR(ER$1,$R85),4,INDEX(CMB[[Cmb_Rare]:[Cmb_Rare]],MATCH(ROUND(MIN(SUM(ER$4,$O85/1000),SUM($O85,ER$4/1000)),3),CMB[[Cmb_ID]:[Cmb_ID]],0))),CHOOSE(AC[[M]:[M]],2,1,1,SUM(AC[[AB]:[DB]])))),""))</f>
        <v/>
      </c>
      <c r="ES85" t="str">
        <f>IF(OR(ES$5="",$S85=""),"",IFERROR(SUM(PRODUCT(INDEX(CMB[[BA_0O]:[BA_2O]],MATCH(ROUND(MIN(SUM(ES$4,$O85/1000),SUM($O85,ES$4/1000)),3),CMB[[Cmb_ID]:[Cmb_ID]],0),SUM(N(ES$1),N($R85),1)),CHOOSE(AC[[M]:[M]],1,1,0,AC[[AB]:[AB]])),PRODUCT(INDEX(CMB[[BD_0O]:[BD_2O]],MATCH(ROUND(MIN(SUM(ES$4,$O85/1000),SUM($O85,ES$4/1000)),3),CMB[[Cmb_ID]:[Cmb_ID]],0),SUM(N(ES$1),N($R85),1)),CHOOSE(AC[[M]:[M]],1,0,1,AC[[DB]:[DB]])),PRODUCT(SUM(ROUND(AVERAGE(VALUE(ES$3),VALUE($P85)),0),CHOOSE(IF(OR(ES$1,$R85),4,INDEX(CMB[[Res_Rare]:[Res_Rare]],MATCH(ROUND(MIN(SUM(ES$4,$O85/1000),SUM($O85,ES$4/1000)),3),CMB[[Cmb_ID]:[Cmb_ID]],0))),-1,-1,0,0)),IF(OR(ES$1,$R85),4,INDEX(CMB[[Cmb_Rare]:[Cmb_Rare]],MATCH(ROUND(MIN(SUM(ES$4,$O85/1000),SUM($O85,ES$4/1000)),3),CMB[[Cmb_ID]:[Cmb_ID]],0))),CHOOSE(AC[[M]:[M]],2,1,1,SUM(AC[[AB]:[DB]])))),""))</f>
        <v/>
      </c>
      <c r="ET85" t="str">
        <f>IF(OR(ET$5="",$S85=""),"",IFERROR(SUM(PRODUCT(INDEX(CMB[[BA_0O]:[BA_2O]],MATCH(ROUND(MIN(SUM(ET$4,$O85/1000),SUM($O85,ET$4/1000)),3),CMB[[Cmb_ID]:[Cmb_ID]],0),SUM(N(ET$1),N($R85),1)),CHOOSE(AC[[M]:[M]],1,1,0,AC[[AB]:[AB]])),PRODUCT(INDEX(CMB[[BD_0O]:[BD_2O]],MATCH(ROUND(MIN(SUM(ET$4,$O85/1000),SUM($O85,ET$4/1000)),3),CMB[[Cmb_ID]:[Cmb_ID]],0),SUM(N(ET$1),N($R85),1)),CHOOSE(AC[[M]:[M]],1,0,1,AC[[DB]:[DB]])),PRODUCT(SUM(ROUND(AVERAGE(VALUE(ET$3),VALUE($P85)),0),CHOOSE(IF(OR(ET$1,$R85),4,INDEX(CMB[[Res_Rare]:[Res_Rare]],MATCH(ROUND(MIN(SUM(ET$4,$O85/1000),SUM($O85,ET$4/1000)),3),CMB[[Cmb_ID]:[Cmb_ID]],0))),-1,-1,0,0)),IF(OR(ET$1,$R85),4,INDEX(CMB[[Cmb_Rare]:[Cmb_Rare]],MATCH(ROUND(MIN(SUM(ET$4,$O85/1000),SUM($O85,ET$4/1000)),3),CMB[[Cmb_ID]:[Cmb_ID]],0))),CHOOSE(AC[[M]:[M]],2,1,1,SUM(AC[[AB]:[DB]])))),""))</f>
        <v/>
      </c>
      <c r="EU85" t="str">
        <f>IF(OR(EU$5="",$S85=""),"",IFERROR(SUM(PRODUCT(INDEX(CMB[[BA_0O]:[BA_2O]],MATCH(ROUND(MIN(SUM(EU$4,$O85/1000),SUM($O85,EU$4/1000)),3),CMB[[Cmb_ID]:[Cmb_ID]],0),SUM(N(EU$1),N($R85),1)),CHOOSE(AC[[M]:[M]],1,1,0,AC[[AB]:[AB]])),PRODUCT(INDEX(CMB[[BD_0O]:[BD_2O]],MATCH(ROUND(MIN(SUM(EU$4,$O85/1000),SUM($O85,EU$4/1000)),3),CMB[[Cmb_ID]:[Cmb_ID]],0),SUM(N(EU$1),N($R85),1)),CHOOSE(AC[[M]:[M]],1,0,1,AC[[DB]:[DB]])),PRODUCT(SUM(ROUND(AVERAGE(VALUE(EU$3),VALUE($P85)),0),CHOOSE(IF(OR(EU$1,$R85),4,INDEX(CMB[[Res_Rare]:[Res_Rare]],MATCH(ROUND(MIN(SUM(EU$4,$O85/1000),SUM($O85,EU$4/1000)),3),CMB[[Cmb_ID]:[Cmb_ID]],0))),-1,-1,0,0)),IF(OR(EU$1,$R85),4,INDEX(CMB[[Cmb_Rare]:[Cmb_Rare]],MATCH(ROUND(MIN(SUM(EU$4,$O85/1000),SUM($O85,EU$4/1000)),3),CMB[[Cmb_ID]:[Cmb_ID]],0))),CHOOSE(AC[[M]:[M]],2,1,1,SUM(AC[[AB]:[DB]])))),""))</f>
        <v/>
      </c>
      <c r="EV85" t="str">
        <f>IF(OR(EV$5="",$S85=""),"",IFERROR(SUM(PRODUCT(INDEX(CMB[[BA_0O]:[BA_2O]],MATCH(ROUND(MIN(SUM(EV$4,$O85/1000),SUM($O85,EV$4/1000)),3),CMB[[Cmb_ID]:[Cmb_ID]],0),SUM(N(EV$1),N($R85),1)),CHOOSE(AC[[M]:[M]],1,1,0,AC[[AB]:[AB]])),PRODUCT(INDEX(CMB[[BD_0O]:[BD_2O]],MATCH(ROUND(MIN(SUM(EV$4,$O85/1000),SUM($O85,EV$4/1000)),3),CMB[[Cmb_ID]:[Cmb_ID]],0),SUM(N(EV$1),N($R85),1)),CHOOSE(AC[[M]:[M]],1,0,1,AC[[DB]:[DB]])),PRODUCT(SUM(ROUND(AVERAGE(VALUE(EV$3),VALUE($P85)),0),CHOOSE(IF(OR(EV$1,$R85),4,INDEX(CMB[[Res_Rare]:[Res_Rare]],MATCH(ROUND(MIN(SUM(EV$4,$O85/1000),SUM($O85,EV$4/1000)),3),CMB[[Cmb_ID]:[Cmb_ID]],0))),-1,-1,0,0)),IF(OR(EV$1,$R85),4,INDEX(CMB[[Cmb_Rare]:[Cmb_Rare]],MATCH(ROUND(MIN(SUM(EV$4,$O85/1000),SUM($O85,EV$4/1000)),3),CMB[[Cmb_ID]:[Cmb_ID]],0))),CHOOSE(AC[[M]:[M]],2,1,1,SUM(AC[[AB]:[DB]])))),""))</f>
        <v/>
      </c>
      <c r="EW85" t="str">
        <f>IF(OR(EW$5="",$S85=""),"",IFERROR(SUM(PRODUCT(INDEX(CMB[[BA_0O]:[BA_2O]],MATCH(ROUND(MIN(SUM(EW$4,$O85/1000),SUM($O85,EW$4/1000)),3),CMB[[Cmb_ID]:[Cmb_ID]],0),SUM(N(EW$1),N($R85),1)),CHOOSE(AC[[M]:[M]],1,1,0,AC[[AB]:[AB]])),PRODUCT(INDEX(CMB[[BD_0O]:[BD_2O]],MATCH(ROUND(MIN(SUM(EW$4,$O85/1000),SUM($O85,EW$4/1000)),3),CMB[[Cmb_ID]:[Cmb_ID]],0),SUM(N(EW$1),N($R85),1)),CHOOSE(AC[[M]:[M]],1,0,1,AC[[DB]:[DB]])),PRODUCT(SUM(ROUND(AVERAGE(VALUE(EW$3),VALUE($P85)),0),CHOOSE(IF(OR(EW$1,$R85),4,INDEX(CMB[[Res_Rare]:[Res_Rare]],MATCH(ROUND(MIN(SUM(EW$4,$O85/1000),SUM($O85,EW$4/1000)),3),CMB[[Cmb_ID]:[Cmb_ID]],0))),-1,-1,0,0)),IF(OR(EW$1,$R85),4,INDEX(CMB[[Cmb_Rare]:[Cmb_Rare]],MATCH(ROUND(MIN(SUM(EW$4,$O85/1000),SUM($O85,EW$4/1000)),3),CMB[[Cmb_ID]:[Cmb_ID]],0))),CHOOSE(AC[[M]:[M]],2,1,1,SUM(AC[[AB]:[DB]])))),""))</f>
        <v/>
      </c>
      <c r="EX85" t="str">
        <f>IF(OR(EX$5="",$S85=""),"",IFERROR(SUM(PRODUCT(INDEX(CMB[[BA_0O]:[BA_2O]],MATCH(ROUND(MIN(SUM(EX$4,$O85/1000),SUM($O85,EX$4/1000)),3),CMB[[Cmb_ID]:[Cmb_ID]],0),SUM(N(EX$1),N($R85),1)),CHOOSE(AC[[M]:[M]],1,1,0,AC[[AB]:[AB]])),PRODUCT(INDEX(CMB[[BD_0O]:[BD_2O]],MATCH(ROUND(MIN(SUM(EX$4,$O85/1000),SUM($O85,EX$4/1000)),3),CMB[[Cmb_ID]:[Cmb_ID]],0),SUM(N(EX$1),N($R85),1)),CHOOSE(AC[[M]:[M]],1,0,1,AC[[DB]:[DB]])),PRODUCT(SUM(ROUND(AVERAGE(VALUE(EX$3),VALUE($P85)),0),CHOOSE(IF(OR(EX$1,$R85),4,INDEX(CMB[[Res_Rare]:[Res_Rare]],MATCH(ROUND(MIN(SUM(EX$4,$O85/1000),SUM($O85,EX$4/1000)),3),CMB[[Cmb_ID]:[Cmb_ID]],0))),-1,-1,0,0)),IF(OR(EX$1,$R85),4,INDEX(CMB[[Cmb_Rare]:[Cmb_Rare]],MATCH(ROUND(MIN(SUM(EX$4,$O85/1000),SUM($O85,EX$4/1000)),3),CMB[[Cmb_ID]:[Cmb_ID]],0))),CHOOSE(AC[[M]:[M]],2,1,1,SUM(AC[[AB]:[DB]])))),""))</f>
        <v/>
      </c>
      <c r="EY85" t="str">
        <f>IF(OR(EY$5="",$S85=""),"",IFERROR(SUM(PRODUCT(INDEX(CMB[[BA_0O]:[BA_2O]],MATCH(ROUND(MIN(SUM(EY$4,$O85/1000),SUM($O85,EY$4/1000)),3),CMB[[Cmb_ID]:[Cmb_ID]],0),SUM(N(EY$1),N($R85),1)),CHOOSE(AC[[M]:[M]],1,1,0,AC[[AB]:[AB]])),PRODUCT(INDEX(CMB[[BD_0O]:[BD_2O]],MATCH(ROUND(MIN(SUM(EY$4,$O85/1000),SUM($O85,EY$4/1000)),3),CMB[[Cmb_ID]:[Cmb_ID]],0),SUM(N(EY$1),N($R85),1)),CHOOSE(AC[[M]:[M]],1,0,1,AC[[DB]:[DB]])),PRODUCT(SUM(ROUND(AVERAGE(VALUE(EY$3),VALUE($P85)),0),CHOOSE(IF(OR(EY$1,$R85),4,INDEX(CMB[[Res_Rare]:[Res_Rare]],MATCH(ROUND(MIN(SUM(EY$4,$O85/1000),SUM($O85,EY$4/1000)),3),CMB[[Cmb_ID]:[Cmb_ID]],0))),-1,-1,0,0)),IF(OR(EY$1,$R85),4,INDEX(CMB[[Cmb_Rare]:[Cmb_Rare]],MATCH(ROUND(MIN(SUM(EY$4,$O85/1000),SUM($O85,EY$4/1000)),3),CMB[[Cmb_ID]:[Cmb_ID]],0))),CHOOSE(AC[[M]:[M]],2,1,1,SUM(AC[[AB]:[DB]])))),""))</f>
        <v/>
      </c>
      <c r="EZ85" t="str">
        <f>IF(OR(EZ$5="",$S85=""),"",IFERROR(SUM(PRODUCT(INDEX(CMB[[BA_0O]:[BA_2O]],MATCH(ROUND(MIN(SUM(EZ$4,$O85/1000),SUM($O85,EZ$4/1000)),3),CMB[[Cmb_ID]:[Cmb_ID]],0),SUM(N(EZ$1),N($R85),1)),CHOOSE(AC[[M]:[M]],1,1,0,AC[[AB]:[AB]])),PRODUCT(INDEX(CMB[[BD_0O]:[BD_2O]],MATCH(ROUND(MIN(SUM(EZ$4,$O85/1000),SUM($O85,EZ$4/1000)),3),CMB[[Cmb_ID]:[Cmb_ID]],0),SUM(N(EZ$1),N($R85),1)),CHOOSE(AC[[M]:[M]],1,0,1,AC[[DB]:[DB]])),PRODUCT(SUM(ROUND(AVERAGE(VALUE(EZ$3),VALUE($P85)),0),CHOOSE(IF(OR(EZ$1,$R85),4,INDEX(CMB[[Res_Rare]:[Res_Rare]],MATCH(ROUND(MIN(SUM(EZ$4,$O85/1000),SUM($O85,EZ$4/1000)),3),CMB[[Cmb_ID]:[Cmb_ID]],0))),-1,-1,0,0)),IF(OR(EZ$1,$R85),4,INDEX(CMB[[Cmb_Rare]:[Cmb_Rare]],MATCH(ROUND(MIN(SUM(EZ$4,$O85/1000),SUM($O85,EZ$4/1000)),3),CMB[[Cmb_ID]:[Cmb_ID]],0))),CHOOSE(AC[[M]:[M]],2,1,1,SUM(AC[[AB]:[DB]])))),""))</f>
        <v/>
      </c>
      <c r="FA85" t="str">
        <f>IF(OR(FA$5="",$S85=""),"",IFERROR(SUM(PRODUCT(INDEX(CMB[[BA_0O]:[BA_2O]],MATCH(ROUND(MIN(SUM(FA$4,$O85/1000),SUM($O85,FA$4/1000)),3),CMB[[Cmb_ID]:[Cmb_ID]],0),SUM(N(FA$1),N($R85),1)),CHOOSE(AC[[M]:[M]],1,1,0,AC[[AB]:[AB]])),PRODUCT(INDEX(CMB[[BD_0O]:[BD_2O]],MATCH(ROUND(MIN(SUM(FA$4,$O85/1000),SUM($O85,FA$4/1000)),3),CMB[[Cmb_ID]:[Cmb_ID]],0),SUM(N(FA$1),N($R85),1)),CHOOSE(AC[[M]:[M]],1,0,1,AC[[DB]:[DB]])),PRODUCT(SUM(ROUND(AVERAGE(VALUE(FA$3),VALUE($P85)),0),CHOOSE(IF(OR(FA$1,$R85),4,INDEX(CMB[[Res_Rare]:[Res_Rare]],MATCH(ROUND(MIN(SUM(FA$4,$O85/1000),SUM($O85,FA$4/1000)),3),CMB[[Cmb_ID]:[Cmb_ID]],0))),-1,-1,0,0)),IF(OR(FA$1,$R85),4,INDEX(CMB[[Cmb_Rare]:[Cmb_Rare]],MATCH(ROUND(MIN(SUM(FA$4,$O85/1000),SUM($O85,FA$4/1000)),3),CMB[[Cmb_ID]:[Cmb_ID]],0))),CHOOSE(AC[[M]:[M]],2,1,1,SUM(AC[[AB]:[DB]])))),""))</f>
        <v/>
      </c>
      <c r="FB85" t="str">
        <f>IF(OR(FB$5="",$S85=""),"",IFERROR(SUM(PRODUCT(INDEX(CMB[[BA_0O]:[BA_2O]],MATCH(ROUND(MIN(SUM(FB$4,$O85/1000),SUM($O85,FB$4/1000)),3),CMB[[Cmb_ID]:[Cmb_ID]],0),SUM(N(FB$1),N($R85),1)),CHOOSE(AC[[M]:[M]],1,1,0,AC[[AB]:[AB]])),PRODUCT(INDEX(CMB[[BD_0O]:[BD_2O]],MATCH(ROUND(MIN(SUM(FB$4,$O85/1000),SUM($O85,FB$4/1000)),3),CMB[[Cmb_ID]:[Cmb_ID]],0),SUM(N(FB$1),N($R85),1)),CHOOSE(AC[[M]:[M]],1,0,1,AC[[DB]:[DB]])),PRODUCT(SUM(ROUND(AVERAGE(VALUE(FB$3),VALUE($P85)),0),CHOOSE(IF(OR(FB$1,$R85),4,INDEX(CMB[[Res_Rare]:[Res_Rare]],MATCH(ROUND(MIN(SUM(FB$4,$O85/1000),SUM($O85,FB$4/1000)),3),CMB[[Cmb_ID]:[Cmb_ID]],0))),-1,-1,0,0)),IF(OR(FB$1,$R85),4,INDEX(CMB[[Cmb_Rare]:[Cmb_Rare]],MATCH(ROUND(MIN(SUM(FB$4,$O85/1000),SUM($O85,FB$4/1000)),3),CMB[[Cmb_ID]:[Cmb_ID]],0))),CHOOSE(AC[[M]:[M]],2,1,1,SUM(AC[[AB]:[DB]])))),""))</f>
        <v/>
      </c>
      <c r="FC85" t="str">
        <f>IF(OR(FC$5="",$S85=""),"",IFERROR(SUM(PRODUCT(INDEX(CMB[[BA_0O]:[BA_2O]],MATCH(ROUND(MIN(SUM(FC$4,$O85/1000),SUM($O85,FC$4/1000)),3),CMB[[Cmb_ID]:[Cmb_ID]],0),SUM(N(FC$1),N($R85),1)),CHOOSE(AC[[M]:[M]],1,1,0,AC[[AB]:[AB]])),PRODUCT(INDEX(CMB[[BD_0O]:[BD_2O]],MATCH(ROUND(MIN(SUM(FC$4,$O85/1000),SUM($O85,FC$4/1000)),3),CMB[[Cmb_ID]:[Cmb_ID]],0),SUM(N(FC$1),N($R85),1)),CHOOSE(AC[[M]:[M]],1,0,1,AC[[DB]:[DB]])),PRODUCT(SUM(ROUND(AVERAGE(VALUE(FC$3),VALUE($P85)),0),CHOOSE(IF(OR(FC$1,$R85),4,INDEX(CMB[[Res_Rare]:[Res_Rare]],MATCH(ROUND(MIN(SUM(FC$4,$O85/1000),SUM($O85,FC$4/1000)),3),CMB[[Cmb_ID]:[Cmb_ID]],0))),-1,-1,0,0)),IF(OR(FC$1,$R85),4,INDEX(CMB[[Cmb_Rare]:[Cmb_Rare]],MATCH(ROUND(MIN(SUM(FC$4,$O85/1000),SUM($O85,FC$4/1000)),3),CMB[[Cmb_ID]:[Cmb_ID]],0))),CHOOSE(AC[[M]:[M]],2,1,1,SUM(AC[[AB]:[DB]])))),""))</f>
        <v/>
      </c>
      <c r="FD85" t="str">
        <f>IF(OR(FD$5="",$S85=""),"",IFERROR(SUM(PRODUCT(INDEX(CMB[[BA_0O]:[BA_2O]],MATCH(ROUND(MIN(SUM(FD$4,$O85/1000),SUM($O85,FD$4/1000)),3),CMB[[Cmb_ID]:[Cmb_ID]],0),SUM(N(FD$1),N($R85),1)),CHOOSE(AC[[M]:[M]],1,1,0,AC[[AB]:[AB]])),PRODUCT(INDEX(CMB[[BD_0O]:[BD_2O]],MATCH(ROUND(MIN(SUM(FD$4,$O85/1000),SUM($O85,FD$4/1000)),3),CMB[[Cmb_ID]:[Cmb_ID]],0),SUM(N(FD$1),N($R85),1)),CHOOSE(AC[[M]:[M]],1,0,1,AC[[DB]:[DB]])),PRODUCT(SUM(ROUND(AVERAGE(VALUE(FD$3),VALUE($P85)),0),CHOOSE(IF(OR(FD$1,$R85),4,INDEX(CMB[[Res_Rare]:[Res_Rare]],MATCH(ROUND(MIN(SUM(FD$4,$O85/1000),SUM($O85,FD$4/1000)),3),CMB[[Cmb_ID]:[Cmb_ID]],0))),-1,-1,0,0)),IF(OR(FD$1,$R85),4,INDEX(CMB[[Cmb_Rare]:[Cmb_Rare]],MATCH(ROUND(MIN(SUM(FD$4,$O85/1000),SUM($O85,FD$4/1000)),3),CMB[[Cmb_ID]:[Cmb_ID]],0))),CHOOSE(AC[[M]:[M]],2,1,1,SUM(AC[[AB]:[DB]])))),""))</f>
        <v/>
      </c>
      <c r="FE85" t="str">
        <f>IF(OR(FE$5="",$S85=""),"",IFERROR(SUM(PRODUCT(INDEX(CMB[[BA_0O]:[BA_2O]],MATCH(ROUND(MIN(SUM(FE$4,$O85/1000),SUM($O85,FE$4/1000)),3),CMB[[Cmb_ID]:[Cmb_ID]],0),SUM(N(FE$1),N($R85),1)),CHOOSE(AC[[M]:[M]],1,1,0,AC[[AB]:[AB]])),PRODUCT(INDEX(CMB[[BD_0O]:[BD_2O]],MATCH(ROUND(MIN(SUM(FE$4,$O85/1000),SUM($O85,FE$4/1000)),3),CMB[[Cmb_ID]:[Cmb_ID]],0),SUM(N(FE$1),N($R85),1)),CHOOSE(AC[[M]:[M]],1,0,1,AC[[DB]:[DB]])),PRODUCT(SUM(ROUND(AVERAGE(VALUE(FE$3),VALUE($P85)),0),CHOOSE(IF(OR(FE$1,$R85),4,INDEX(CMB[[Res_Rare]:[Res_Rare]],MATCH(ROUND(MIN(SUM(FE$4,$O85/1000),SUM($O85,FE$4/1000)),3),CMB[[Cmb_ID]:[Cmb_ID]],0))),-1,-1,0,0)),IF(OR(FE$1,$R85),4,INDEX(CMB[[Cmb_Rare]:[Cmb_Rare]],MATCH(ROUND(MIN(SUM(FE$4,$O85/1000),SUM($O85,FE$4/1000)),3),CMB[[Cmb_ID]:[Cmb_ID]],0))),CHOOSE(AC[[M]:[M]],2,1,1,SUM(AC[[AB]:[DB]])))),""))</f>
        <v/>
      </c>
      <c r="FF85" t="str">
        <f>IF(OR(FF$5="",$S85=""),"",IFERROR(SUM(PRODUCT(INDEX(CMB[[BA_0O]:[BA_2O]],MATCH(ROUND(MIN(SUM(FF$4,$O85/1000),SUM($O85,FF$4/1000)),3),CMB[[Cmb_ID]:[Cmb_ID]],0),SUM(N(FF$1),N($R85),1)),CHOOSE(AC[[M]:[M]],1,1,0,AC[[AB]:[AB]])),PRODUCT(INDEX(CMB[[BD_0O]:[BD_2O]],MATCH(ROUND(MIN(SUM(FF$4,$O85/1000),SUM($O85,FF$4/1000)),3),CMB[[Cmb_ID]:[Cmb_ID]],0),SUM(N(FF$1),N($R85),1)),CHOOSE(AC[[M]:[M]],1,0,1,AC[[DB]:[DB]])),PRODUCT(SUM(ROUND(AVERAGE(VALUE(FF$3),VALUE($P85)),0),CHOOSE(IF(OR(FF$1,$R85),4,INDEX(CMB[[Res_Rare]:[Res_Rare]],MATCH(ROUND(MIN(SUM(FF$4,$O85/1000),SUM($O85,FF$4/1000)),3),CMB[[Cmb_ID]:[Cmb_ID]],0))),-1,-1,0,0)),IF(OR(FF$1,$R85),4,INDEX(CMB[[Cmb_Rare]:[Cmb_Rare]],MATCH(ROUND(MIN(SUM(FF$4,$O85/1000),SUM($O85,FF$4/1000)),3),CMB[[Cmb_ID]:[Cmb_ID]],0))),CHOOSE(AC[[M]:[M]],2,1,1,SUM(AC[[AB]:[DB]])))),""))</f>
        <v/>
      </c>
      <c r="FG85" t="str">
        <f>IF(OR(FG$5="",$S85=""),"",IFERROR(SUM(PRODUCT(INDEX(CMB[[BA_0O]:[BA_2O]],MATCH(ROUND(MIN(SUM(FG$4,$O85/1000),SUM($O85,FG$4/1000)),3),CMB[[Cmb_ID]:[Cmb_ID]],0),SUM(N(FG$1),N($R85),1)),CHOOSE(AC[[M]:[M]],1,1,0,AC[[AB]:[AB]])),PRODUCT(INDEX(CMB[[BD_0O]:[BD_2O]],MATCH(ROUND(MIN(SUM(FG$4,$O85/1000),SUM($O85,FG$4/1000)),3),CMB[[Cmb_ID]:[Cmb_ID]],0),SUM(N(FG$1),N($R85),1)),CHOOSE(AC[[M]:[M]],1,0,1,AC[[DB]:[DB]])),PRODUCT(SUM(ROUND(AVERAGE(VALUE(FG$3),VALUE($P85)),0),CHOOSE(IF(OR(FG$1,$R85),4,INDEX(CMB[[Res_Rare]:[Res_Rare]],MATCH(ROUND(MIN(SUM(FG$4,$O85/1000),SUM($O85,FG$4/1000)),3),CMB[[Cmb_ID]:[Cmb_ID]],0))),-1,-1,0,0)),IF(OR(FG$1,$R85),4,INDEX(CMB[[Cmb_Rare]:[Cmb_Rare]],MATCH(ROUND(MIN(SUM(FG$4,$O85/1000),SUM($O85,FG$4/1000)),3),CMB[[Cmb_ID]:[Cmb_ID]],0))),CHOOSE(AC[[M]:[M]],2,1,1,SUM(AC[[AB]:[DB]])))),""))</f>
        <v/>
      </c>
      <c r="FH85" t="str">
        <f>IF(OR(FH$5="",$S85=""),"",IFERROR(SUM(PRODUCT(INDEX(CMB[[BA_0O]:[BA_2O]],MATCH(ROUND(MIN(SUM(FH$4,$O85/1000),SUM($O85,FH$4/1000)),3),CMB[[Cmb_ID]:[Cmb_ID]],0),SUM(N(FH$1),N($R85),1)),CHOOSE(AC[[M]:[M]],1,1,0,AC[[AB]:[AB]])),PRODUCT(INDEX(CMB[[BD_0O]:[BD_2O]],MATCH(ROUND(MIN(SUM(FH$4,$O85/1000),SUM($O85,FH$4/1000)),3),CMB[[Cmb_ID]:[Cmb_ID]],0),SUM(N(FH$1),N($R85),1)),CHOOSE(AC[[M]:[M]],1,0,1,AC[[DB]:[DB]])),PRODUCT(SUM(ROUND(AVERAGE(VALUE(FH$3),VALUE($P85)),0),CHOOSE(IF(OR(FH$1,$R85),4,INDEX(CMB[[Res_Rare]:[Res_Rare]],MATCH(ROUND(MIN(SUM(FH$4,$O85/1000),SUM($O85,FH$4/1000)),3),CMB[[Cmb_ID]:[Cmb_ID]],0))),-1,-1,0,0)),IF(OR(FH$1,$R85),4,INDEX(CMB[[Cmb_Rare]:[Cmb_Rare]],MATCH(ROUND(MIN(SUM(FH$4,$O85/1000),SUM($O85,FH$4/1000)),3),CMB[[Cmb_ID]:[Cmb_ID]],0))),CHOOSE(AC[[M]:[M]],2,1,1,SUM(AC[[AB]:[DB]])))),""))</f>
        <v/>
      </c>
      <c r="FI85" t="str">
        <f>IF(OR(FI$5="",$S85=""),"",IFERROR(SUM(PRODUCT(INDEX(CMB[[BA_0O]:[BA_2O]],MATCH(ROUND(MIN(SUM(FI$4,$O85/1000),SUM($O85,FI$4/1000)),3),CMB[[Cmb_ID]:[Cmb_ID]],0),SUM(N(FI$1),N($R85),1)),CHOOSE(AC[[M]:[M]],1,1,0,AC[[AB]:[AB]])),PRODUCT(INDEX(CMB[[BD_0O]:[BD_2O]],MATCH(ROUND(MIN(SUM(FI$4,$O85/1000),SUM($O85,FI$4/1000)),3),CMB[[Cmb_ID]:[Cmb_ID]],0),SUM(N(FI$1),N($R85),1)),CHOOSE(AC[[M]:[M]],1,0,1,AC[[DB]:[DB]])),PRODUCT(SUM(ROUND(AVERAGE(VALUE(FI$3),VALUE($P85)),0),CHOOSE(IF(OR(FI$1,$R85),4,INDEX(CMB[[Res_Rare]:[Res_Rare]],MATCH(ROUND(MIN(SUM(FI$4,$O85/1000),SUM($O85,FI$4/1000)),3),CMB[[Cmb_ID]:[Cmb_ID]],0))),-1,-1,0,0)),IF(OR(FI$1,$R85),4,INDEX(CMB[[Cmb_Rare]:[Cmb_Rare]],MATCH(ROUND(MIN(SUM(FI$4,$O85/1000),SUM($O85,FI$4/1000)),3),CMB[[Cmb_ID]:[Cmb_ID]],0))),CHOOSE(AC[[M]:[M]],2,1,1,SUM(AC[[AB]:[DB]])))),""))</f>
        <v/>
      </c>
      <c r="FJ85" t="str">
        <f>IF(OR(FJ$5="",$S85=""),"",IFERROR(SUM(PRODUCT(INDEX(CMB[[BA_0O]:[BA_2O]],MATCH(ROUND(MIN(SUM(FJ$4,$O85/1000),SUM($O85,FJ$4/1000)),3),CMB[[Cmb_ID]:[Cmb_ID]],0),SUM(N(FJ$1),N($R85),1)),CHOOSE(AC[[M]:[M]],1,1,0,AC[[AB]:[AB]])),PRODUCT(INDEX(CMB[[BD_0O]:[BD_2O]],MATCH(ROUND(MIN(SUM(FJ$4,$O85/1000),SUM($O85,FJ$4/1000)),3),CMB[[Cmb_ID]:[Cmb_ID]],0),SUM(N(FJ$1),N($R85),1)),CHOOSE(AC[[M]:[M]],1,0,1,AC[[DB]:[DB]])),PRODUCT(SUM(ROUND(AVERAGE(VALUE(FJ$3),VALUE($P85)),0),CHOOSE(IF(OR(FJ$1,$R85),4,INDEX(CMB[[Res_Rare]:[Res_Rare]],MATCH(ROUND(MIN(SUM(FJ$4,$O85/1000),SUM($O85,FJ$4/1000)),3),CMB[[Cmb_ID]:[Cmb_ID]],0))),-1,-1,0,0)),IF(OR(FJ$1,$R85),4,INDEX(CMB[[Cmb_Rare]:[Cmb_Rare]],MATCH(ROUND(MIN(SUM(FJ$4,$O85/1000),SUM($O85,FJ$4/1000)),3),CMB[[Cmb_ID]:[Cmb_ID]],0))),CHOOSE(AC[[M]:[M]],2,1,1,SUM(AC[[AB]:[DB]])))),""))</f>
        <v/>
      </c>
      <c r="FK85" t="str">
        <f>IF(OR(FK$5="",$S85=""),"",IFERROR(SUM(PRODUCT(INDEX(CMB[[BA_0O]:[BA_2O]],MATCH(ROUND(MIN(SUM(FK$4,$O85/1000),SUM($O85,FK$4/1000)),3),CMB[[Cmb_ID]:[Cmb_ID]],0),SUM(N(FK$1),N($R85),1)),CHOOSE(AC[[M]:[M]],1,1,0,AC[[AB]:[AB]])),PRODUCT(INDEX(CMB[[BD_0O]:[BD_2O]],MATCH(ROUND(MIN(SUM(FK$4,$O85/1000),SUM($O85,FK$4/1000)),3),CMB[[Cmb_ID]:[Cmb_ID]],0),SUM(N(FK$1),N($R85),1)),CHOOSE(AC[[M]:[M]],1,0,1,AC[[DB]:[DB]])),PRODUCT(SUM(ROUND(AVERAGE(VALUE(FK$3),VALUE($P85)),0),CHOOSE(IF(OR(FK$1,$R85),4,INDEX(CMB[[Res_Rare]:[Res_Rare]],MATCH(ROUND(MIN(SUM(FK$4,$O85/1000),SUM($O85,FK$4/1000)),3),CMB[[Cmb_ID]:[Cmb_ID]],0))),-1,-1,0,0)),IF(OR(FK$1,$R85),4,INDEX(CMB[[Cmb_Rare]:[Cmb_Rare]],MATCH(ROUND(MIN(SUM(FK$4,$O85/1000),SUM($O85,FK$4/1000)),3),CMB[[Cmb_ID]:[Cmb_ID]],0))),CHOOSE(AC[[M]:[M]],2,1,1,SUM(AC[[AB]:[DB]])))),""))</f>
        <v/>
      </c>
      <c r="FL85" t="str">
        <f>IF(OR(FL$5="",$S85=""),"",IFERROR(SUM(PRODUCT(INDEX(CMB[[BA_0O]:[BA_2O]],MATCH(ROUND(MIN(SUM(FL$4,$O85/1000),SUM($O85,FL$4/1000)),3),CMB[[Cmb_ID]:[Cmb_ID]],0),SUM(N(FL$1),N($R85),1)),CHOOSE(AC[[M]:[M]],1,1,0,AC[[AB]:[AB]])),PRODUCT(INDEX(CMB[[BD_0O]:[BD_2O]],MATCH(ROUND(MIN(SUM(FL$4,$O85/1000),SUM($O85,FL$4/1000)),3),CMB[[Cmb_ID]:[Cmb_ID]],0),SUM(N(FL$1),N($R85),1)),CHOOSE(AC[[M]:[M]],1,0,1,AC[[DB]:[DB]])),PRODUCT(SUM(ROUND(AVERAGE(VALUE(FL$3),VALUE($P85)),0),CHOOSE(IF(OR(FL$1,$R85),4,INDEX(CMB[[Res_Rare]:[Res_Rare]],MATCH(ROUND(MIN(SUM(FL$4,$O85/1000),SUM($O85,FL$4/1000)),3),CMB[[Cmb_ID]:[Cmb_ID]],0))),-1,-1,0,0)),IF(OR(FL$1,$R85),4,INDEX(CMB[[Cmb_Rare]:[Cmb_Rare]],MATCH(ROUND(MIN(SUM(FL$4,$O85/1000),SUM($O85,FL$4/1000)),3),CMB[[Cmb_ID]:[Cmb_ID]],0))),CHOOSE(AC[[M]:[M]],2,1,1,SUM(AC[[AB]:[DB]])))),""))</f>
        <v/>
      </c>
      <c r="FM85" t="str">
        <f>IF(OR(FM$5="",$S85=""),"",IFERROR(SUM(PRODUCT(INDEX(CMB[[BA_0O]:[BA_2O]],MATCH(ROUND(MIN(SUM(FM$4,$O85/1000),SUM($O85,FM$4/1000)),3),CMB[[Cmb_ID]:[Cmb_ID]],0),SUM(N(FM$1),N($R85),1)),CHOOSE(AC[[M]:[M]],1,1,0,AC[[AB]:[AB]])),PRODUCT(INDEX(CMB[[BD_0O]:[BD_2O]],MATCH(ROUND(MIN(SUM(FM$4,$O85/1000),SUM($O85,FM$4/1000)),3),CMB[[Cmb_ID]:[Cmb_ID]],0),SUM(N(FM$1),N($R85),1)),CHOOSE(AC[[M]:[M]],1,0,1,AC[[DB]:[DB]])),PRODUCT(SUM(ROUND(AVERAGE(VALUE(FM$3),VALUE($P85)),0),CHOOSE(IF(OR(FM$1,$R85),4,INDEX(CMB[[Res_Rare]:[Res_Rare]],MATCH(ROUND(MIN(SUM(FM$4,$O85/1000),SUM($O85,FM$4/1000)),3),CMB[[Cmb_ID]:[Cmb_ID]],0))),-1,-1,0,0)),IF(OR(FM$1,$R85),4,INDEX(CMB[[Cmb_Rare]:[Cmb_Rare]],MATCH(ROUND(MIN(SUM(FM$4,$O85/1000),SUM($O85,FM$4/1000)),3),CMB[[Cmb_ID]:[Cmb_ID]],0))),CHOOSE(AC[[M]:[M]],2,1,1,SUM(AC[[AB]:[DB]])))),""))</f>
        <v/>
      </c>
      <c r="FN85" s="7">
        <f t="shared" si="48"/>
        <v>0</v>
      </c>
      <c r="FO85" s="7">
        <f t="shared" si="48"/>
        <v>0</v>
      </c>
      <c r="FP85" s="7">
        <f t="shared" si="48"/>
        <v>0</v>
      </c>
      <c r="FQ85" s="7">
        <f t="shared" si="48"/>
        <v>0</v>
      </c>
      <c r="FR85" s="7">
        <f t="shared" si="48"/>
        <v>0</v>
      </c>
      <c r="FS85" s="7">
        <f t="shared" si="48"/>
        <v>0</v>
      </c>
      <c r="FT85" s="7">
        <f>SUM(IF(INDEX(LIB[[Quantity]:[Quantity]],MATCH($S85,LIB[[ID]:[ID]],0))&gt;=COLUMN(A$1),TRUNC(PRODUCT(AVERAGE($FN85:$FS85),POWER(AC[[CR]:[CR]],SUM(SUMIFS($D$11:$D84,$A$11:$A84,$A85,$E$11:$E84,"&gt;="&amp;$E85),SUMIFS($D86:$D$161,$A86:$A$161,$A85,$E86:$E$161,"&gt;"&amp;$E85),COLUMN(A$1),-1)),IF($Q85="Yes",AC[[FB]:[FB]],1))),0),ROW(A74)/-VALUE(1&amp;REPT("0",9-PRODUCT(COLUMN(A$1)-1,3))),1)</f>
        <v>0.99999992599999998</v>
      </c>
      <c r="FU85" s="7">
        <f>SUM(IF(INDEX(LIB[[Quantity]:[Quantity]],MATCH($S85,LIB[[ID]:[ID]],0))&gt;=COLUMN(B$1),TRUNC(PRODUCT(AVERAGE($FN85:$FS85),POWER(AC[[CR]:[CR]],SUM(SUMIFS($D$11:$D84,$A$11:$A84,$A85,$E$11:$E84,"&gt;="&amp;$E85),SUMIFS($D86:$D$161,$A86:$A$161,$A85,$E86:$E$161,"&gt;"&amp;$E85),COLUMN(B$1),-1)),IF($Q85="Yes",AC[[FB]:[FB]],1))),0),ROW(B74)/-VALUE(1&amp;REPT("0",9-PRODUCT(COLUMN(B$1)-1,3))),1)</f>
        <v>0.99992599999999998</v>
      </c>
      <c r="FV85" s="7">
        <f>SUM(IF(INDEX(LIB[[Quantity]:[Quantity]],MATCH($S85,LIB[[ID]:[ID]],0))&gt;=COLUMN(C$1),TRUNC(PRODUCT(AVERAGE($FN85:$FS85),POWER(AC[[CR]:[CR]],SUM(SUMIFS($D$11:$D84,$A$11:$A84,$A85,$E$11:$E84,"&gt;="&amp;$E85),SUMIFS($D86:$D$161,$A86:$A$161,$A85,$E86:$E$161,"&gt;"&amp;$E85),COLUMN(C$1),-1)),IF($Q85="Yes",AC[[FB]:[FB]],1))),0),ROW(C74)/-VALUE(1&amp;REPT("0",9-PRODUCT(COLUMN(C$1)-1,3))),1)</f>
        <v>0.92600000000000005</v>
      </c>
      <c r="FW85">
        <f t="shared" si="43"/>
        <v>147</v>
      </c>
      <c r="FX85">
        <f t="shared" si="44"/>
        <v>0</v>
      </c>
      <c r="FY85">
        <f t="shared" si="45"/>
        <v>0</v>
      </c>
      <c r="GC85">
        <f t="shared" si="46"/>
        <v>39</v>
      </c>
      <c r="GD85" t="str">
        <f>IFERROR(SUBSTITUTE(SUBSTITUTE(INDEX(SUG[Card],MATCH(ROW(A74),GC$12:GC$161,0))," #2","")," #3",""),"")</f>
        <v>Horse (5)</v>
      </c>
      <c r="GE85">
        <f>SUM(GE84,IF(IFERROR(MATCH(GD85,GD$11:GD84,0)&lt;0,TRUE()),1,0))</f>
        <v>33</v>
      </c>
      <c r="GF85" t="str">
        <f t="shared" si="47"/>
        <v/>
      </c>
      <c r="GI85">
        <f>SUM(SUMIFS(D$11:D84,A$11:A84,A85,B$11:B84,"&gt;="&amp;B85),SUMIFS(D86:D$161,A86:A$161,A85,B86:B$161,"&gt;"&amp;B85),SUMIFS(D$11:D84,A$11:A84,A85&amp;":Onyx"),SUMIFS(D86:D$161,A86:A$161,A85&amp;":Onyx"))</f>
        <v>0</v>
      </c>
      <c r="GP85" t="str">
        <f t="shared" si="40"/>
        <v>Snake (5) #2</v>
      </c>
      <c r="GQ85">
        <f t="shared" si="41"/>
        <v>253</v>
      </c>
      <c r="GR85" t="b">
        <f>COUNTIF(DECK[Card],IFERROR(MID($L85,1,FIND(" #",SUG_Helper[[#This Row],[Card]])-1),SUG_Helper[[#This Row],[Card]]))&gt;=IFERROR(VALUE(RIGHT(SUG_Helper[[#This Row],[Card]])),1)</f>
        <v>0</v>
      </c>
    </row>
    <row r="86" spans="1:200" x14ac:dyDescent="0.35">
      <c r="A86" s="17"/>
      <c r="B86" s="4"/>
      <c r="C86" s="4"/>
      <c r="D86" s="4"/>
      <c r="E86" t="str">
        <f>IF(INDEX(LIB[Card],ROW(A75))="","",INDEX(LIB[Card],ROW(A75))&amp;" ("&amp;INDEX(LIB[Level],ROW(A75))&amp;")"&amp;IF(INDEX(LIB[Fused],ROW(A75))="Yes","ƒ",""))</f>
        <v/>
      </c>
      <c r="F86">
        <v>75</v>
      </c>
      <c r="H86" t="str">
        <f>IF(DECK[[#This Row],[Card]]="","",MID(DECK[[#This Row],[Card]],1,FIND(" (",DECK[[#This Row],[Card]])-1))</f>
        <v/>
      </c>
      <c r="I86" t="str">
        <f>IF(DECK[[#This Row],[Card]]="","",MID(DECK[[#This Row],[Card]],FIND("(",DECK[[#This Row],[Card]])+1,1))</f>
        <v/>
      </c>
      <c r="J86" t="str">
        <f>IF(DECK[[#This Row],[Card]]="","",IF(RIGHT(DECK[[#This Row],[Card]])="ƒ","Yes","No"))</f>
        <v/>
      </c>
      <c r="L86" t="str">
        <f t="shared" si="36"/>
        <v>Dragon (5) #3</v>
      </c>
      <c r="M86">
        <f t="shared" si="37"/>
        <v>252</v>
      </c>
      <c r="O86" s="6" t="str">
        <f>IF(S86="","",MATCH(MID(S86,1,MIN(FIND(" (",S86),IFERROR(FIND(":",S86),50))-1),CC[CC_Name],0))</f>
        <v/>
      </c>
      <c r="P86" s="5" t="str">
        <f t="shared" si="38"/>
        <v/>
      </c>
      <c r="Q86" s="5" t="str">
        <f t="shared" si="42"/>
        <v/>
      </c>
      <c r="R86" s="5" t="str">
        <f t="shared" si="39"/>
        <v/>
      </c>
      <c r="S86" t="str">
        <f>(INDEX(LIB[ID],ROW(A75)))</f>
        <v/>
      </c>
      <c r="T86" t="str">
        <f>IF(OR(T$5="",$S86=""),"",IFERROR(SUM(PRODUCT(INDEX(CMB[[BA_0O]:[BA_2O]],MATCH(ROUND(MIN(SUM(T$4,$O86/1000),SUM($O86,T$4/1000)),3),CMB[[Cmb_ID]:[Cmb_ID]],0),SUM(N(T$1),N($R86),1)),CHOOSE(AC[[M]:[M]],1,1,0,AC[[AB]:[AB]])),PRODUCT(INDEX(CMB[[BD_0O]:[BD_2O]],MATCH(ROUND(MIN(SUM(T$4,$O86/1000),SUM($O86,T$4/1000)),3),CMB[[Cmb_ID]:[Cmb_ID]],0),SUM(N(T$1),N($R86),1)),CHOOSE(AC[[M]:[M]],1,0,1,AC[[DB]:[DB]])),PRODUCT(SUM(ROUND(AVERAGE(VALUE(T$3),VALUE($P86)),0),CHOOSE(IF(OR(T$1,$R86),4,INDEX(CMB[[Res_Rare]:[Res_Rare]],MATCH(ROUND(MIN(SUM(T$4,$O86/1000),SUM($O86,T$4/1000)),3),CMB[[Cmb_ID]:[Cmb_ID]],0))),-1,-1,0,0)),IF(OR(T$1,$R86),4,INDEX(CMB[[Cmb_Rare]:[Cmb_Rare]],MATCH(ROUND(MIN(SUM(T$4,$O86/1000),SUM($O86,T$4/1000)),3),CMB[[Cmb_ID]:[Cmb_ID]],0))),CHOOSE(AC[[M]:[M]],2,1,1,SUM(AC[[AB]:[DB]])))),""))</f>
        <v/>
      </c>
      <c r="U86" t="str">
        <f>IF(OR(U$5="",$S86=""),"",IFERROR(SUM(PRODUCT(INDEX(CMB[[BA_0O]:[BA_2O]],MATCH(ROUND(MIN(SUM(U$4,$O86/1000),SUM($O86,U$4/1000)),3),CMB[[Cmb_ID]:[Cmb_ID]],0),SUM(N(U$1),N($R86),1)),CHOOSE(AC[[M]:[M]],1,1,0,AC[[AB]:[AB]])),PRODUCT(INDEX(CMB[[BD_0O]:[BD_2O]],MATCH(ROUND(MIN(SUM(U$4,$O86/1000),SUM($O86,U$4/1000)),3),CMB[[Cmb_ID]:[Cmb_ID]],0),SUM(N(U$1),N($R86),1)),CHOOSE(AC[[M]:[M]],1,0,1,AC[[DB]:[DB]])),PRODUCT(SUM(ROUND(AVERAGE(VALUE(U$3),VALUE($P86)),0),CHOOSE(IF(OR(U$1,$R86),4,INDEX(CMB[[Res_Rare]:[Res_Rare]],MATCH(ROUND(MIN(SUM(U$4,$O86/1000),SUM($O86,U$4/1000)),3),CMB[[Cmb_ID]:[Cmb_ID]],0))),-1,-1,0,0)),IF(OR(U$1,$R86),4,INDEX(CMB[[Cmb_Rare]:[Cmb_Rare]],MATCH(ROUND(MIN(SUM(U$4,$O86/1000),SUM($O86,U$4/1000)),3),CMB[[Cmb_ID]:[Cmb_ID]],0))),CHOOSE(AC[[M]:[M]],2,1,1,SUM(AC[[AB]:[DB]])))),""))</f>
        <v/>
      </c>
      <c r="V86" t="str">
        <f>IF(OR(V$5="",$S86=""),"",IFERROR(SUM(PRODUCT(INDEX(CMB[[BA_0O]:[BA_2O]],MATCH(ROUND(MIN(SUM(V$4,$O86/1000),SUM($O86,V$4/1000)),3),CMB[[Cmb_ID]:[Cmb_ID]],0),SUM(N(V$1),N($R86),1)),CHOOSE(AC[[M]:[M]],1,1,0,AC[[AB]:[AB]])),PRODUCT(INDEX(CMB[[BD_0O]:[BD_2O]],MATCH(ROUND(MIN(SUM(V$4,$O86/1000),SUM($O86,V$4/1000)),3),CMB[[Cmb_ID]:[Cmb_ID]],0),SUM(N(V$1),N($R86),1)),CHOOSE(AC[[M]:[M]],1,0,1,AC[[DB]:[DB]])),PRODUCT(SUM(ROUND(AVERAGE(VALUE(V$3),VALUE($P86)),0),CHOOSE(IF(OR(V$1,$R86),4,INDEX(CMB[[Res_Rare]:[Res_Rare]],MATCH(ROUND(MIN(SUM(V$4,$O86/1000),SUM($O86,V$4/1000)),3),CMB[[Cmb_ID]:[Cmb_ID]],0))),-1,-1,0,0)),IF(OR(V$1,$R86),4,INDEX(CMB[[Cmb_Rare]:[Cmb_Rare]],MATCH(ROUND(MIN(SUM(V$4,$O86/1000),SUM($O86,V$4/1000)),3),CMB[[Cmb_ID]:[Cmb_ID]],0))),CHOOSE(AC[[M]:[M]],2,1,1,SUM(AC[[AB]:[DB]])))),""))</f>
        <v/>
      </c>
      <c r="W86" t="str">
        <f>IF(OR(W$5="",$S86=""),"",IFERROR(SUM(PRODUCT(INDEX(CMB[[BA_0O]:[BA_2O]],MATCH(ROUND(MIN(SUM(W$4,$O86/1000),SUM($O86,W$4/1000)),3),CMB[[Cmb_ID]:[Cmb_ID]],0),SUM(N(W$1),N($R86),1)),CHOOSE(AC[[M]:[M]],1,1,0,AC[[AB]:[AB]])),PRODUCT(INDEX(CMB[[BD_0O]:[BD_2O]],MATCH(ROUND(MIN(SUM(W$4,$O86/1000),SUM($O86,W$4/1000)),3),CMB[[Cmb_ID]:[Cmb_ID]],0),SUM(N(W$1),N($R86),1)),CHOOSE(AC[[M]:[M]],1,0,1,AC[[DB]:[DB]])),PRODUCT(SUM(ROUND(AVERAGE(VALUE(W$3),VALUE($P86)),0),CHOOSE(IF(OR(W$1,$R86),4,INDEX(CMB[[Res_Rare]:[Res_Rare]],MATCH(ROUND(MIN(SUM(W$4,$O86/1000),SUM($O86,W$4/1000)),3),CMB[[Cmb_ID]:[Cmb_ID]],0))),-1,-1,0,0)),IF(OR(W$1,$R86),4,INDEX(CMB[[Cmb_Rare]:[Cmb_Rare]],MATCH(ROUND(MIN(SUM(W$4,$O86/1000),SUM($O86,W$4/1000)),3),CMB[[Cmb_ID]:[Cmb_ID]],0))),CHOOSE(AC[[M]:[M]],2,1,1,SUM(AC[[AB]:[DB]])))),""))</f>
        <v/>
      </c>
      <c r="X86" t="str">
        <f>IF(OR(X$5="",$S86=""),"",IFERROR(SUM(PRODUCT(INDEX(CMB[[BA_0O]:[BA_2O]],MATCH(ROUND(MIN(SUM(X$4,$O86/1000),SUM($O86,X$4/1000)),3),CMB[[Cmb_ID]:[Cmb_ID]],0),SUM(N(X$1),N($R86),1)),CHOOSE(AC[[M]:[M]],1,1,0,AC[[AB]:[AB]])),PRODUCT(INDEX(CMB[[BD_0O]:[BD_2O]],MATCH(ROUND(MIN(SUM(X$4,$O86/1000),SUM($O86,X$4/1000)),3),CMB[[Cmb_ID]:[Cmb_ID]],0),SUM(N(X$1),N($R86),1)),CHOOSE(AC[[M]:[M]],1,0,1,AC[[DB]:[DB]])),PRODUCT(SUM(ROUND(AVERAGE(VALUE(X$3),VALUE($P86)),0),CHOOSE(IF(OR(X$1,$R86),4,INDEX(CMB[[Res_Rare]:[Res_Rare]],MATCH(ROUND(MIN(SUM(X$4,$O86/1000),SUM($O86,X$4/1000)),3),CMB[[Cmb_ID]:[Cmb_ID]],0))),-1,-1,0,0)),IF(OR(X$1,$R86),4,INDEX(CMB[[Cmb_Rare]:[Cmb_Rare]],MATCH(ROUND(MIN(SUM(X$4,$O86/1000),SUM($O86,X$4/1000)),3),CMB[[Cmb_ID]:[Cmb_ID]],0))),CHOOSE(AC[[M]:[M]],2,1,1,SUM(AC[[AB]:[DB]])))),""))</f>
        <v/>
      </c>
      <c r="Y86" t="str">
        <f>IF(OR(Y$5="",$S86=""),"",IFERROR(SUM(PRODUCT(INDEX(CMB[[BA_0O]:[BA_2O]],MATCH(ROUND(MIN(SUM(Y$4,$O86/1000),SUM($O86,Y$4/1000)),3),CMB[[Cmb_ID]:[Cmb_ID]],0),SUM(N(Y$1),N($R86),1)),CHOOSE(AC[[M]:[M]],1,1,0,AC[[AB]:[AB]])),PRODUCT(INDEX(CMB[[BD_0O]:[BD_2O]],MATCH(ROUND(MIN(SUM(Y$4,$O86/1000),SUM($O86,Y$4/1000)),3),CMB[[Cmb_ID]:[Cmb_ID]],0),SUM(N(Y$1),N($R86),1)),CHOOSE(AC[[M]:[M]],1,0,1,AC[[DB]:[DB]])),PRODUCT(SUM(ROUND(AVERAGE(VALUE(Y$3),VALUE($P86)),0),CHOOSE(IF(OR(Y$1,$R86),4,INDEX(CMB[[Res_Rare]:[Res_Rare]],MATCH(ROUND(MIN(SUM(Y$4,$O86/1000),SUM($O86,Y$4/1000)),3),CMB[[Cmb_ID]:[Cmb_ID]],0))),-1,-1,0,0)),IF(OR(Y$1,$R86),4,INDEX(CMB[[Cmb_Rare]:[Cmb_Rare]],MATCH(ROUND(MIN(SUM(Y$4,$O86/1000),SUM($O86,Y$4/1000)),3),CMB[[Cmb_ID]:[Cmb_ID]],0))),CHOOSE(AC[[M]:[M]],2,1,1,SUM(AC[[AB]:[DB]])))),""))</f>
        <v/>
      </c>
      <c r="Z86" t="str">
        <f>IF(OR(Z$5="",$S86=""),"",IFERROR(SUM(PRODUCT(INDEX(CMB[[BA_0O]:[BA_2O]],MATCH(ROUND(MIN(SUM(Z$4,$O86/1000),SUM($O86,Z$4/1000)),3),CMB[[Cmb_ID]:[Cmb_ID]],0),SUM(N(Z$1),N($R86),1)),CHOOSE(AC[[M]:[M]],1,1,0,AC[[AB]:[AB]])),PRODUCT(INDEX(CMB[[BD_0O]:[BD_2O]],MATCH(ROUND(MIN(SUM(Z$4,$O86/1000),SUM($O86,Z$4/1000)),3),CMB[[Cmb_ID]:[Cmb_ID]],0),SUM(N(Z$1),N($R86),1)),CHOOSE(AC[[M]:[M]],1,0,1,AC[[DB]:[DB]])),PRODUCT(SUM(ROUND(AVERAGE(VALUE(Z$3),VALUE($P86)),0),CHOOSE(IF(OR(Z$1,$R86),4,INDEX(CMB[[Res_Rare]:[Res_Rare]],MATCH(ROUND(MIN(SUM(Z$4,$O86/1000),SUM($O86,Z$4/1000)),3),CMB[[Cmb_ID]:[Cmb_ID]],0))),-1,-1,0,0)),IF(OR(Z$1,$R86),4,INDEX(CMB[[Cmb_Rare]:[Cmb_Rare]],MATCH(ROUND(MIN(SUM(Z$4,$O86/1000),SUM($O86,Z$4/1000)),3),CMB[[Cmb_ID]:[Cmb_ID]],0))),CHOOSE(AC[[M]:[M]],2,1,1,SUM(AC[[AB]:[DB]])))),""))</f>
        <v/>
      </c>
      <c r="AA86" t="str">
        <f>IF(OR(AA$5="",$S86=""),"",IFERROR(SUM(PRODUCT(INDEX(CMB[[BA_0O]:[BA_2O]],MATCH(ROUND(MIN(SUM(AA$4,$O86/1000),SUM($O86,AA$4/1000)),3),CMB[[Cmb_ID]:[Cmb_ID]],0),SUM(N(AA$1),N($R86),1)),CHOOSE(AC[[M]:[M]],1,1,0,AC[[AB]:[AB]])),PRODUCT(INDEX(CMB[[BD_0O]:[BD_2O]],MATCH(ROUND(MIN(SUM(AA$4,$O86/1000),SUM($O86,AA$4/1000)),3),CMB[[Cmb_ID]:[Cmb_ID]],0),SUM(N(AA$1),N($R86),1)),CHOOSE(AC[[M]:[M]],1,0,1,AC[[DB]:[DB]])),PRODUCT(SUM(ROUND(AVERAGE(VALUE(AA$3),VALUE($P86)),0),CHOOSE(IF(OR(AA$1,$R86),4,INDEX(CMB[[Res_Rare]:[Res_Rare]],MATCH(ROUND(MIN(SUM(AA$4,$O86/1000),SUM($O86,AA$4/1000)),3),CMB[[Cmb_ID]:[Cmb_ID]],0))),-1,-1,0,0)),IF(OR(AA$1,$R86),4,INDEX(CMB[[Cmb_Rare]:[Cmb_Rare]],MATCH(ROUND(MIN(SUM(AA$4,$O86/1000),SUM($O86,AA$4/1000)),3),CMB[[Cmb_ID]:[Cmb_ID]],0))),CHOOSE(AC[[M]:[M]],2,1,1,SUM(AC[[AB]:[DB]])))),""))</f>
        <v/>
      </c>
      <c r="AB86" t="str">
        <f>IF(OR(AB$5="",$S86=""),"",IFERROR(SUM(PRODUCT(INDEX(CMB[[BA_0O]:[BA_2O]],MATCH(ROUND(MIN(SUM(AB$4,$O86/1000),SUM($O86,AB$4/1000)),3),CMB[[Cmb_ID]:[Cmb_ID]],0),SUM(N(AB$1),N($R86),1)),CHOOSE(AC[[M]:[M]],1,1,0,AC[[AB]:[AB]])),PRODUCT(INDEX(CMB[[BD_0O]:[BD_2O]],MATCH(ROUND(MIN(SUM(AB$4,$O86/1000),SUM($O86,AB$4/1000)),3),CMB[[Cmb_ID]:[Cmb_ID]],0),SUM(N(AB$1),N($R86),1)),CHOOSE(AC[[M]:[M]],1,0,1,AC[[DB]:[DB]])),PRODUCT(SUM(ROUND(AVERAGE(VALUE(AB$3),VALUE($P86)),0),CHOOSE(IF(OR(AB$1,$R86),4,INDEX(CMB[[Res_Rare]:[Res_Rare]],MATCH(ROUND(MIN(SUM(AB$4,$O86/1000),SUM($O86,AB$4/1000)),3),CMB[[Cmb_ID]:[Cmb_ID]],0))),-1,-1,0,0)),IF(OR(AB$1,$R86),4,INDEX(CMB[[Cmb_Rare]:[Cmb_Rare]],MATCH(ROUND(MIN(SUM(AB$4,$O86/1000),SUM($O86,AB$4/1000)),3),CMB[[Cmb_ID]:[Cmb_ID]],0))),CHOOSE(AC[[M]:[M]],2,1,1,SUM(AC[[AB]:[DB]])))),""))</f>
        <v/>
      </c>
      <c r="AC86" t="str">
        <f>IF(OR(AC$5="",$S86=""),"",IFERROR(SUM(PRODUCT(INDEX(CMB[[BA_0O]:[BA_2O]],MATCH(ROUND(MIN(SUM(AC$4,$O86/1000),SUM($O86,AC$4/1000)),3),CMB[[Cmb_ID]:[Cmb_ID]],0),SUM(N(AC$1),N($R86),1)),CHOOSE(AC[[M]:[M]],1,1,0,AC[[AB]:[AB]])),PRODUCT(INDEX(CMB[[BD_0O]:[BD_2O]],MATCH(ROUND(MIN(SUM(AC$4,$O86/1000),SUM($O86,AC$4/1000)),3),CMB[[Cmb_ID]:[Cmb_ID]],0),SUM(N(AC$1),N($R86),1)),CHOOSE(AC[[M]:[M]],1,0,1,AC[[DB]:[DB]])),PRODUCT(SUM(ROUND(AVERAGE(VALUE(AC$3),VALUE($P86)),0),CHOOSE(IF(OR(AC$1,$R86),4,INDEX(CMB[[Res_Rare]:[Res_Rare]],MATCH(ROUND(MIN(SUM(AC$4,$O86/1000),SUM($O86,AC$4/1000)),3),CMB[[Cmb_ID]:[Cmb_ID]],0))),-1,-1,0,0)),IF(OR(AC$1,$R86),4,INDEX(CMB[[Cmb_Rare]:[Cmb_Rare]],MATCH(ROUND(MIN(SUM(AC$4,$O86/1000),SUM($O86,AC$4/1000)),3),CMB[[Cmb_ID]:[Cmb_ID]],0))),CHOOSE(AC[[M]:[M]],2,1,1,SUM(AC[[AB]:[DB]])))),""))</f>
        <v/>
      </c>
      <c r="AD86" t="str">
        <f>IF(OR(AD$5="",$S86=""),"",IFERROR(SUM(PRODUCT(INDEX(CMB[[BA_0O]:[BA_2O]],MATCH(ROUND(MIN(SUM(AD$4,$O86/1000),SUM($O86,AD$4/1000)),3),CMB[[Cmb_ID]:[Cmb_ID]],0),SUM(N(AD$1),N($R86),1)),CHOOSE(AC[[M]:[M]],1,1,0,AC[[AB]:[AB]])),PRODUCT(INDEX(CMB[[BD_0O]:[BD_2O]],MATCH(ROUND(MIN(SUM(AD$4,$O86/1000),SUM($O86,AD$4/1000)),3),CMB[[Cmb_ID]:[Cmb_ID]],0),SUM(N(AD$1),N($R86),1)),CHOOSE(AC[[M]:[M]],1,0,1,AC[[DB]:[DB]])),PRODUCT(SUM(ROUND(AVERAGE(VALUE(AD$3),VALUE($P86)),0),CHOOSE(IF(OR(AD$1,$R86),4,INDEX(CMB[[Res_Rare]:[Res_Rare]],MATCH(ROUND(MIN(SUM(AD$4,$O86/1000),SUM($O86,AD$4/1000)),3),CMB[[Cmb_ID]:[Cmb_ID]],0))),-1,-1,0,0)),IF(OR(AD$1,$R86),4,INDEX(CMB[[Cmb_Rare]:[Cmb_Rare]],MATCH(ROUND(MIN(SUM(AD$4,$O86/1000),SUM($O86,AD$4/1000)),3),CMB[[Cmb_ID]:[Cmb_ID]],0))),CHOOSE(AC[[M]:[M]],2,1,1,SUM(AC[[AB]:[DB]])))),""))</f>
        <v/>
      </c>
      <c r="AE86" t="str">
        <f>IF(OR(AE$5="",$S86=""),"",IFERROR(SUM(PRODUCT(INDEX(CMB[[BA_0O]:[BA_2O]],MATCH(ROUND(MIN(SUM(AE$4,$O86/1000),SUM($O86,AE$4/1000)),3),CMB[[Cmb_ID]:[Cmb_ID]],0),SUM(N(AE$1),N($R86),1)),CHOOSE(AC[[M]:[M]],1,1,0,AC[[AB]:[AB]])),PRODUCT(INDEX(CMB[[BD_0O]:[BD_2O]],MATCH(ROUND(MIN(SUM(AE$4,$O86/1000),SUM($O86,AE$4/1000)),3),CMB[[Cmb_ID]:[Cmb_ID]],0),SUM(N(AE$1),N($R86),1)),CHOOSE(AC[[M]:[M]],1,0,1,AC[[DB]:[DB]])),PRODUCT(SUM(ROUND(AVERAGE(VALUE(AE$3),VALUE($P86)),0),CHOOSE(IF(OR(AE$1,$R86),4,INDEX(CMB[[Res_Rare]:[Res_Rare]],MATCH(ROUND(MIN(SUM(AE$4,$O86/1000),SUM($O86,AE$4/1000)),3),CMB[[Cmb_ID]:[Cmb_ID]],0))),-1,-1,0,0)),IF(OR(AE$1,$R86),4,INDEX(CMB[[Cmb_Rare]:[Cmb_Rare]],MATCH(ROUND(MIN(SUM(AE$4,$O86/1000),SUM($O86,AE$4/1000)),3),CMB[[Cmb_ID]:[Cmb_ID]],0))),CHOOSE(AC[[M]:[M]],2,1,1,SUM(AC[[AB]:[DB]])))),""))</f>
        <v/>
      </c>
      <c r="AF86" t="str">
        <f>IF(OR(AF$5="",$S86=""),"",IFERROR(SUM(PRODUCT(INDEX(CMB[[BA_0O]:[BA_2O]],MATCH(ROUND(MIN(SUM(AF$4,$O86/1000),SUM($O86,AF$4/1000)),3),CMB[[Cmb_ID]:[Cmb_ID]],0),SUM(N(AF$1),N($R86),1)),CHOOSE(AC[[M]:[M]],1,1,0,AC[[AB]:[AB]])),PRODUCT(INDEX(CMB[[BD_0O]:[BD_2O]],MATCH(ROUND(MIN(SUM(AF$4,$O86/1000),SUM($O86,AF$4/1000)),3),CMB[[Cmb_ID]:[Cmb_ID]],0),SUM(N(AF$1),N($R86),1)),CHOOSE(AC[[M]:[M]],1,0,1,AC[[DB]:[DB]])),PRODUCT(SUM(ROUND(AVERAGE(VALUE(AF$3),VALUE($P86)),0),CHOOSE(IF(OR(AF$1,$R86),4,INDEX(CMB[[Res_Rare]:[Res_Rare]],MATCH(ROUND(MIN(SUM(AF$4,$O86/1000),SUM($O86,AF$4/1000)),3),CMB[[Cmb_ID]:[Cmb_ID]],0))),-1,-1,0,0)),IF(OR(AF$1,$R86),4,INDEX(CMB[[Cmb_Rare]:[Cmb_Rare]],MATCH(ROUND(MIN(SUM(AF$4,$O86/1000),SUM($O86,AF$4/1000)),3),CMB[[Cmb_ID]:[Cmb_ID]],0))),CHOOSE(AC[[M]:[M]],2,1,1,SUM(AC[[AB]:[DB]])))),""))</f>
        <v/>
      </c>
      <c r="AG86" t="str">
        <f>IF(OR(AG$5="",$S86=""),"",IFERROR(SUM(PRODUCT(INDEX(CMB[[BA_0O]:[BA_2O]],MATCH(ROUND(MIN(SUM(AG$4,$O86/1000),SUM($O86,AG$4/1000)),3),CMB[[Cmb_ID]:[Cmb_ID]],0),SUM(N(AG$1),N($R86),1)),CHOOSE(AC[[M]:[M]],1,1,0,AC[[AB]:[AB]])),PRODUCT(INDEX(CMB[[BD_0O]:[BD_2O]],MATCH(ROUND(MIN(SUM(AG$4,$O86/1000),SUM($O86,AG$4/1000)),3),CMB[[Cmb_ID]:[Cmb_ID]],0),SUM(N(AG$1),N($R86),1)),CHOOSE(AC[[M]:[M]],1,0,1,AC[[DB]:[DB]])),PRODUCT(SUM(ROUND(AVERAGE(VALUE(AG$3),VALUE($P86)),0),CHOOSE(IF(OR(AG$1,$R86),4,INDEX(CMB[[Res_Rare]:[Res_Rare]],MATCH(ROUND(MIN(SUM(AG$4,$O86/1000),SUM($O86,AG$4/1000)),3),CMB[[Cmb_ID]:[Cmb_ID]],0))),-1,-1,0,0)),IF(OR(AG$1,$R86),4,INDEX(CMB[[Cmb_Rare]:[Cmb_Rare]],MATCH(ROUND(MIN(SUM(AG$4,$O86/1000),SUM($O86,AG$4/1000)),3),CMB[[Cmb_ID]:[Cmb_ID]],0))),CHOOSE(AC[[M]:[M]],2,1,1,SUM(AC[[AB]:[DB]])))),""))</f>
        <v/>
      </c>
      <c r="AH86" t="str">
        <f>IF(OR(AH$5="",$S86=""),"",IFERROR(SUM(PRODUCT(INDEX(CMB[[BA_0O]:[BA_2O]],MATCH(ROUND(MIN(SUM(AH$4,$O86/1000),SUM($O86,AH$4/1000)),3),CMB[[Cmb_ID]:[Cmb_ID]],0),SUM(N(AH$1),N($R86),1)),CHOOSE(AC[[M]:[M]],1,1,0,AC[[AB]:[AB]])),PRODUCT(INDEX(CMB[[BD_0O]:[BD_2O]],MATCH(ROUND(MIN(SUM(AH$4,$O86/1000),SUM($O86,AH$4/1000)),3),CMB[[Cmb_ID]:[Cmb_ID]],0),SUM(N(AH$1),N($R86),1)),CHOOSE(AC[[M]:[M]],1,0,1,AC[[DB]:[DB]])),PRODUCT(SUM(ROUND(AVERAGE(VALUE(AH$3),VALUE($P86)),0),CHOOSE(IF(OR(AH$1,$R86),4,INDEX(CMB[[Res_Rare]:[Res_Rare]],MATCH(ROUND(MIN(SUM(AH$4,$O86/1000),SUM($O86,AH$4/1000)),3),CMB[[Cmb_ID]:[Cmb_ID]],0))),-1,-1,0,0)),IF(OR(AH$1,$R86),4,INDEX(CMB[[Cmb_Rare]:[Cmb_Rare]],MATCH(ROUND(MIN(SUM(AH$4,$O86/1000),SUM($O86,AH$4/1000)),3),CMB[[Cmb_ID]:[Cmb_ID]],0))),CHOOSE(AC[[M]:[M]],2,1,1,SUM(AC[[AB]:[DB]])))),""))</f>
        <v/>
      </c>
      <c r="AI86" t="str">
        <f>IF(OR(AI$5="",$S86=""),"",IFERROR(SUM(PRODUCT(INDEX(CMB[[BA_0O]:[BA_2O]],MATCH(ROUND(MIN(SUM(AI$4,$O86/1000),SUM($O86,AI$4/1000)),3),CMB[[Cmb_ID]:[Cmb_ID]],0),SUM(N(AI$1),N($R86),1)),CHOOSE(AC[[M]:[M]],1,1,0,AC[[AB]:[AB]])),PRODUCT(INDEX(CMB[[BD_0O]:[BD_2O]],MATCH(ROUND(MIN(SUM(AI$4,$O86/1000),SUM($O86,AI$4/1000)),3),CMB[[Cmb_ID]:[Cmb_ID]],0),SUM(N(AI$1),N($R86),1)),CHOOSE(AC[[M]:[M]],1,0,1,AC[[DB]:[DB]])),PRODUCT(SUM(ROUND(AVERAGE(VALUE(AI$3),VALUE($P86)),0),CHOOSE(IF(OR(AI$1,$R86),4,INDEX(CMB[[Res_Rare]:[Res_Rare]],MATCH(ROUND(MIN(SUM(AI$4,$O86/1000),SUM($O86,AI$4/1000)),3),CMB[[Cmb_ID]:[Cmb_ID]],0))),-1,-1,0,0)),IF(OR(AI$1,$R86),4,INDEX(CMB[[Cmb_Rare]:[Cmb_Rare]],MATCH(ROUND(MIN(SUM(AI$4,$O86/1000),SUM($O86,AI$4/1000)),3),CMB[[Cmb_ID]:[Cmb_ID]],0))),CHOOSE(AC[[M]:[M]],2,1,1,SUM(AC[[AB]:[DB]])))),""))</f>
        <v/>
      </c>
      <c r="AJ86" t="str">
        <f>IF(OR(AJ$5="",$S86=""),"",IFERROR(SUM(PRODUCT(INDEX(CMB[[BA_0O]:[BA_2O]],MATCH(ROUND(MIN(SUM(AJ$4,$O86/1000),SUM($O86,AJ$4/1000)),3),CMB[[Cmb_ID]:[Cmb_ID]],0),SUM(N(AJ$1),N($R86),1)),CHOOSE(AC[[M]:[M]],1,1,0,AC[[AB]:[AB]])),PRODUCT(INDEX(CMB[[BD_0O]:[BD_2O]],MATCH(ROUND(MIN(SUM(AJ$4,$O86/1000),SUM($O86,AJ$4/1000)),3),CMB[[Cmb_ID]:[Cmb_ID]],0),SUM(N(AJ$1),N($R86),1)),CHOOSE(AC[[M]:[M]],1,0,1,AC[[DB]:[DB]])),PRODUCT(SUM(ROUND(AVERAGE(VALUE(AJ$3),VALUE($P86)),0),CHOOSE(IF(OR(AJ$1,$R86),4,INDEX(CMB[[Res_Rare]:[Res_Rare]],MATCH(ROUND(MIN(SUM(AJ$4,$O86/1000),SUM($O86,AJ$4/1000)),3),CMB[[Cmb_ID]:[Cmb_ID]],0))),-1,-1,0,0)),IF(OR(AJ$1,$R86),4,INDEX(CMB[[Cmb_Rare]:[Cmb_Rare]],MATCH(ROUND(MIN(SUM(AJ$4,$O86/1000),SUM($O86,AJ$4/1000)),3),CMB[[Cmb_ID]:[Cmb_ID]],0))),CHOOSE(AC[[M]:[M]],2,1,1,SUM(AC[[AB]:[DB]])))),""))</f>
        <v/>
      </c>
      <c r="AK86" t="str">
        <f>IF(OR(AK$5="",$S86=""),"",IFERROR(SUM(PRODUCT(INDEX(CMB[[BA_0O]:[BA_2O]],MATCH(ROUND(MIN(SUM(AK$4,$O86/1000),SUM($O86,AK$4/1000)),3),CMB[[Cmb_ID]:[Cmb_ID]],0),SUM(N(AK$1),N($R86),1)),CHOOSE(AC[[M]:[M]],1,1,0,AC[[AB]:[AB]])),PRODUCT(INDEX(CMB[[BD_0O]:[BD_2O]],MATCH(ROUND(MIN(SUM(AK$4,$O86/1000),SUM($O86,AK$4/1000)),3),CMB[[Cmb_ID]:[Cmb_ID]],0),SUM(N(AK$1),N($R86),1)),CHOOSE(AC[[M]:[M]],1,0,1,AC[[DB]:[DB]])),PRODUCT(SUM(ROUND(AVERAGE(VALUE(AK$3),VALUE($P86)),0),CHOOSE(IF(OR(AK$1,$R86),4,INDEX(CMB[[Res_Rare]:[Res_Rare]],MATCH(ROUND(MIN(SUM(AK$4,$O86/1000),SUM($O86,AK$4/1000)),3),CMB[[Cmb_ID]:[Cmb_ID]],0))),-1,-1,0,0)),IF(OR(AK$1,$R86),4,INDEX(CMB[[Cmb_Rare]:[Cmb_Rare]],MATCH(ROUND(MIN(SUM(AK$4,$O86/1000),SUM($O86,AK$4/1000)),3),CMB[[Cmb_ID]:[Cmb_ID]],0))),CHOOSE(AC[[M]:[M]],2,1,1,SUM(AC[[AB]:[DB]])))),""))</f>
        <v/>
      </c>
      <c r="AL86" t="str">
        <f>IF(OR(AL$5="",$S86=""),"",IFERROR(SUM(PRODUCT(INDEX(CMB[[BA_0O]:[BA_2O]],MATCH(ROUND(MIN(SUM(AL$4,$O86/1000),SUM($O86,AL$4/1000)),3),CMB[[Cmb_ID]:[Cmb_ID]],0),SUM(N(AL$1),N($R86),1)),CHOOSE(AC[[M]:[M]],1,1,0,AC[[AB]:[AB]])),PRODUCT(INDEX(CMB[[BD_0O]:[BD_2O]],MATCH(ROUND(MIN(SUM(AL$4,$O86/1000),SUM($O86,AL$4/1000)),3),CMB[[Cmb_ID]:[Cmb_ID]],0),SUM(N(AL$1),N($R86),1)),CHOOSE(AC[[M]:[M]],1,0,1,AC[[DB]:[DB]])),PRODUCT(SUM(ROUND(AVERAGE(VALUE(AL$3),VALUE($P86)),0),CHOOSE(IF(OR(AL$1,$R86),4,INDEX(CMB[[Res_Rare]:[Res_Rare]],MATCH(ROUND(MIN(SUM(AL$4,$O86/1000),SUM($O86,AL$4/1000)),3),CMB[[Cmb_ID]:[Cmb_ID]],0))),-1,-1,0,0)),IF(OR(AL$1,$R86),4,INDEX(CMB[[Cmb_Rare]:[Cmb_Rare]],MATCH(ROUND(MIN(SUM(AL$4,$O86/1000),SUM($O86,AL$4/1000)),3),CMB[[Cmb_ID]:[Cmb_ID]],0))),CHOOSE(AC[[M]:[M]],2,1,1,SUM(AC[[AB]:[DB]])))),""))</f>
        <v/>
      </c>
      <c r="AM86" t="str">
        <f>IF(OR(AM$5="",$S86=""),"",IFERROR(SUM(PRODUCT(INDEX(CMB[[BA_0O]:[BA_2O]],MATCH(ROUND(MIN(SUM(AM$4,$O86/1000),SUM($O86,AM$4/1000)),3),CMB[[Cmb_ID]:[Cmb_ID]],0),SUM(N(AM$1),N($R86),1)),CHOOSE(AC[[M]:[M]],1,1,0,AC[[AB]:[AB]])),PRODUCT(INDEX(CMB[[BD_0O]:[BD_2O]],MATCH(ROUND(MIN(SUM(AM$4,$O86/1000),SUM($O86,AM$4/1000)),3),CMB[[Cmb_ID]:[Cmb_ID]],0),SUM(N(AM$1),N($R86),1)),CHOOSE(AC[[M]:[M]],1,0,1,AC[[DB]:[DB]])),PRODUCT(SUM(ROUND(AVERAGE(VALUE(AM$3),VALUE($P86)),0),CHOOSE(IF(OR(AM$1,$R86),4,INDEX(CMB[[Res_Rare]:[Res_Rare]],MATCH(ROUND(MIN(SUM(AM$4,$O86/1000),SUM($O86,AM$4/1000)),3),CMB[[Cmb_ID]:[Cmb_ID]],0))),-1,-1,0,0)),IF(OR(AM$1,$R86),4,INDEX(CMB[[Cmb_Rare]:[Cmb_Rare]],MATCH(ROUND(MIN(SUM(AM$4,$O86/1000),SUM($O86,AM$4/1000)),3),CMB[[Cmb_ID]:[Cmb_ID]],0))),CHOOSE(AC[[M]:[M]],2,1,1,SUM(AC[[AB]:[DB]])))),""))</f>
        <v/>
      </c>
      <c r="AN86" t="str">
        <f>IF(OR(AN$5="",$S86=""),"",IFERROR(SUM(PRODUCT(INDEX(CMB[[BA_0O]:[BA_2O]],MATCH(ROUND(MIN(SUM(AN$4,$O86/1000),SUM($O86,AN$4/1000)),3),CMB[[Cmb_ID]:[Cmb_ID]],0),SUM(N(AN$1),N($R86),1)),CHOOSE(AC[[M]:[M]],1,1,0,AC[[AB]:[AB]])),PRODUCT(INDEX(CMB[[BD_0O]:[BD_2O]],MATCH(ROUND(MIN(SUM(AN$4,$O86/1000),SUM($O86,AN$4/1000)),3),CMB[[Cmb_ID]:[Cmb_ID]],0),SUM(N(AN$1),N($R86),1)),CHOOSE(AC[[M]:[M]],1,0,1,AC[[DB]:[DB]])),PRODUCT(SUM(ROUND(AVERAGE(VALUE(AN$3),VALUE($P86)),0),CHOOSE(IF(OR(AN$1,$R86),4,INDEX(CMB[[Res_Rare]:[Res_Rare]],MATCH(ROUND(MIN(SUM(AN$4,$O86/1000),SUM($O86,AN$4/1000)),3),CMB[[Cmb_ID]:[Cmb_ID]],0))),-1,-1,0,0)),IF(OR(AN$1,$R86),4,INDEX(CMB[[Cmb_Rare]:[Cmb_Rare]],MATCH(ROUND(MIN(SUM(AN$4,$O86/1000),SUM($O86,AN$4/1000)),3),CMB[[Cmb_ID]:[Cmb_ID]],0))),CHOOSE(AC[[M]:[M]],2,1,1,SUM(AC[[AB]:[DB]])))),""))</f>
        <v/>
      </c>
      <c r="AO86" t="str">
        <f>IF(OR(AO$5="",$S86=""),"",IFERROR(SUM(PRODUCT(INDEX(CMB[[BA_0O]:[BA_2O]],MATCH(ROUND(MIN(SUM(AO$4,$O86/1000),SUM($O86,AO$4/1000)),3),CMB[[Cmb_ID]:[Cmb_ID]],0),SUM(N(AO$1),N($R86),1)),CHOOSE(AC[[M]:[M]],1,1,0,AC[[AB]:[AB]])),PRODUCT(INDEX(CMB[[BD_0O]:[BD_2O]],MATCH(ROUND(MIN(SUM(AO$4,$O86/1000),SUM($O86,AO$4/1000)),3),CMB[[Cmb_ID]:[Cmb_ID]],0),SUM(N(AO$1),N($R86),1)),CHOOSE(AC[[M]:[M]],1,0,1,AC[[DB]:[DB]])),PRODUCT(SUM(ROUND(AVERAGE(VALUE(AO$3),VALUE($P86)),0),CHOOSE(IF(OR(AO$1,$R86),4,INDEX(CMB[[Res_Rare]:[Res_Rare]],MATCH(ROUND(MIN(SUM(AO$4,$O86/1000),SUM($O86,AO$4/1000)),3),CMB[[Cmb_ID]:[Cmb_ID]],0))),-1,-1,0,0)),IF(OR(AO$1,$R86),4,INDEX(CMB[[Cmb_Rare]:[Cmb_Rare]],MATCH(ROUND(MIN(SUM(AO$4,$O86/1000),SUM($O86,AO$4/1000)),3),CMB[[Cmb_ID]:[Cmb_ID]],0))),CHOOSE(AC[[M]:[M]],2,1,1,SUM(AC[[AB]:[DB]])))),""))</f>
        <v/>
      </c>
      <c r="AP86" t="str">
        <f>IF(OR(AP$5="",$S86=""),"",IFERROR(SUM(PRODUCT(INDEX(CMB[[BA_0O]:[BA_2O]],MATCH(ROUND(MIN(SUM(AP$4,$O86/1000),SUM($O86,AP$4/1000)),3),CMB[[Cmb_ID]:[Cmb_ID]],0),SUM(N(AP$1),N($R86),1)),CHOOSE(AC[[M]:[M]],1,1,0,AC[[AB]:[AB]])),PRODUCT(INDEX(CMB[[BD_0O]:[BD_2O]],MATCH(ROUND(MIN(SUM(AP$4,$O86/1000),SUM($O86,AP$4/1000)),3),CMB[[Cmb_ID]:[Cmb_ID]],0),SUM(N(AP$1),N($R86),1)),CHOOSE(AC[[M]:[M]],1,0,1,AC[[DB]:[DB]])),PRODUCT(SUM(ROUND(AVERAGE(VALUE(AP$3),VALUE($P86)),0),CHOOSE(IF(OR(AP$1,$R86),4,INDEX(CMB[[Res_Rare]:[Res_Rare]],MATCH(ROUND(MIN(SUM(AP$4,$O86/1000),SUM($O86,AP$4/1000)),3),CMB[[Cmb_ID]:[Cmb_ID]],0))),-1,-1,0,0)),IF(OR(AP$1,$R86),4,INDEX(CMB[[Cmb_Rare]:[Cmb_Rare]],MATCH(ROUND(MIN(SUM(AP$4,$O86/1000),SUM($O86,AP$4/1000)),3),CMB[[Cmb_ID]:[Cmb_ID]],0))),CHOOSE(AC[[M]:[M]],2,1,1,SUM(AC[[AB]:[DB]])))),""))</f>
        <v/>
      </c>
      <c r="AQ86" t="str">
        <f>IF(OR(AQ$5="",$S86=""),"",IFERROR(SUM(PRODUCT(INDEX(CMB[[BA_0O]:[BA_2O]],MATCH(ROUND(MIN(SUM(AQ$4,$O86/1000),SUM($O86,AQ$4/1000)),3),CMB[[Cmb_ID]:[Cmb_ID]],0),SUM(N(AQ$1),N($R86),1)),CHOOSE(AC[[M]:[M]],1,1,0,AC[[AB]:[AB]])),PRODUCT(INDEX(CMB[[BD_0O]:[BD_2O]],MATCH(ROUND(MIN(SUM(AQ$4,$O86/1000),SUM($O86,AQ$4/1000)),3),CMB[[Cmb_ID]:[Cmb_ID]],0),SUM(N(AQ$1),N($R86),1)),CHOOSE(AC[[M]:[M]],1,0,1,AC[[DB]:[DB]])),PRODUCT(SUM(ROUND(AVERAGE(VALUE(AQ$3),VALUE($P86)),0),CHOOSE(IF(OR(AQ$1,$R86),4,INDEX(CMB[[Res_Rare]:[Res_Rare]],MATCH(ROUND(MIN(SUM(AQ$4,$O86/1000),SUM($O86,AQ$4/1000)),3),CMB[[Cmb_ID]:[Cmb_ID]],0))),-1,-1,0,0)),IF(OR(AQ$1,$R86),4,INDEX(CMB[[Cmb_Rare]:[Cmb_Rare]],MATCH(ROUND(MIN(SUM(AQ$4,$O86/1000),SUM($O86,AQ$4/1000)),3),CMB[[Cmb_ID]:[Cmb_ID]],0))),CHOOSE(AC[[M]:[M]],2,1,1,SUM(AC[[AB]:[DB]])))),""))</f>
        <v/>
      </c>
      <c r="AR86" t="str">
        <f>IF(OR(AR$5="",$S86=""),"",IFERROR(SUM(PRODUCT(INDEX(CMB[[BA_0O]:[BA_2O]],MATCH(ROUND(MIN(SUM(AR$4,$O86/1000),SUM($O86,AR$4/1000)),3),CMB[[Cmb_ID]:[Cmb_ID]],0),SUM(N(AR$1),N($R86),1)),CHOOSE(AC[[M]:[M]],1,1,0,AC[[AB]:[AB]])),PRODUCT(INDEX(CMB[[BD_0O]:[BD_2O]],MATCH(ROUND(MIN(SUM(AR$4,$O86/1000),SUM($O86,AR$4/1000)),3),CMB[[Cmb_ID]:[Cmb_ID]],0),SUM(N(AR$1),N($R86),1)),CHOOSE(AC[[M]:[M]],1,0,1,AC[[DB]:[DB]])),PRODUCT(SUM(ROUND(AVERAGE(VALUE(AR$3),VALUE($P86)),0),CHOOSE(IF(OR(AR$1,$R86),4,INDEX(CMB[[Res_Rare]:[Res_Rare]],MATCH(ROUND(MIN(SUM(AR$4,$O86/1000),SUM($O86,AR$4/1000)),3),CMB[[Cmb_ID]:[Cmb_ID]],0))),-1,-1,0,0)),IF(OR(AR$1,$R86),4,INDEX(CMB[[Cmb_Rare]:[Cmb_Rare]],MATCH(ROUND(MIN(SUM(AR$4,$O86/1000),SUM($O86,AR$4/1000)),3),CMB[[Cmb_ID]:[Cmb_ID]],0))),CHOOSE(AC[[M]:[M]],2,1,1,SUM(AC[[AB]:[DB]])))),""))</f>
        <v/>
      </c>
      <c r="AS86" t="str">
        <f>IF(OR(AS$5="",$S86=""),"",IFERROR(SUM(PRODUCT(INDEX(CMB[[BA_0O]:[BA_2O]],MATCH(ROUND(MIN(SUM(AS$4,$O86/1000),SUM($O86,AS$4/1000)),3),CMB[[Cmb_ID]:[Cmb_ID]],0),SUM(N(AS$1),N($R86),1)),CHOOSE(AC[[M]:[M]],1,1,0,AC[[AB]:[AB]])),PRODUCT(INDEX(CMB[[BD_0O]:[BD_2O]],MATCH(ROUND(MIN(SUM(AS$4,$O86/1000),SUM($O86,AS$4/1000)),3),CMB[[Cmb_ID]:[Cmb_ID]],0),SUM(N(AS$1),N($R86),1)),CHOOSE(AC[[M]:[M]],1,0,1,AC[[DB]:[DB]])),PRODUCT(SUM(ROUND(AVERAGE(VALUE(AS$3),VALUE($P86)),0),CHOOSE(IF(OR(AS$1,$R86),4,INDEX(CMB[[Res_Rare]:[Res_Rare]],MATCH(ROUND(MIN(SUM(AS$4,$O86/1000),SUM($O86,AS$4/1000)),3),CMB[[Cmb_ID]:[Cmb_ID]],0))),-1,-1,0,0)),IF(OR(AS$1,$R86),4,INDEX(CMB[[Cmb_Rare]:[Cmb_Rare]],MATCH(ROUND(MIN(SUM(AS$4,$O86/1000),SUM($O86,AS$4/1000)),3),CMB[[Cmb_ID]:[Cmb_ID]],0))),CHOOSE(AC[[M]:[M]],2,1,1,SUM(AC[[AB]:[DB]])))),""))</f>
        <v/>
      </c>
      <c r="AT86" t="str">
        <f>IF(OR(AT$5="",$S86=""),"",IFERROR(SUM(PRODUCT(INDEX(CMB[[BA_0O]:[BA_2O]],MATCH(ROUND(MIN(SUM(AT$4,$O86/1000),SUM($O86,AT$4/1000)),3),CMB[[Cmb_ID]:[Cmb_ID]],0),SUM(N(AT$1),N($R86),1)),CHOOSE(AC[[M]:[M]],1,1,0,AC[[AB]:[AB]])),PRODUCT(INDEX(CMB[[BD_0O]:[BD_2O]],MATCH(ROUND(MIN(SUM(AT$4,$O86/1000),SUM($O86,AT$4/1000)),3),CMB[[Cmb_ID]:[Cmb_ID]],0),SUM(N(AT$1),N($R86),1)),CHOOSE(AC[[M]:[M]],1,0,1,AC[[DB]:[DB]])),PRODUCT(SUM(ROUND(AVERAGE(VALUE(AT$3),VALUE($P86)),0),CHOOSE(IF(OR(AT$1,$R86),4,INDEX(CMB[[Res_Rare]:[Res_Rare]],MATCH(ROUND(MIN(SUM(AT$4,$O86/1000),SUM($O86,AT$4/1000)),3),CMB[[Cmb_ID]:[Cmb_ID]],0))),-1,-1,0,0)),IF(OR(AT$1,$R86),4,INDEX(CMB[[Cmb_Rare]:[Cmb_Rare]],MATCH(ROUND(MIN(SUM(AT$4,$O86/1000),SUM($O86,AT$4/1000)),3),CMB[[Cmb_ID]:[Cmb_ID]],0))),CHOOSE(AC[[M]:[M]],2,1,1,SUM(AC[[AB]:[DB]])))),""))</f>
        <v/>
      </c>
      <c r="AU86" t="str">
        <f>IF(OR(AU$5="",$S86=""),"",IFERROR(SUM(PRODUCT(INDEX(CMB[[BA_0O]:[BA_2O]],MATCH(ROUND(MIN(SUM(AU$4,$O86/1000),SUM($O86,AU$4/1000)),3),CMB[[Cmb_ID]:[Cmb_ID]],0),SUM(N(AU$1),N($R86),1)),CHOOSE(AC[[M]:[M]],1,1,0,AC[[AB]:[AB]])),PRODUCT(INDEX(CMB[[BD_0O]:[BD_2O]],MATCH(ROUND(MIN(SUM(AU$4,$O86/1000),SUM($O86,AU$4/1000)),3),CMB[[Cmb_ID]:[Cmb_ID]],0),SUM(N(AU$1),N($R86),1)),CHOOSE(AC[[M]:[M]],1,0,1,AC[[DB]:[DB]])),PRODUCT(SUM(ROUND(AVERAGE(VALUE(AU$3),VALUE($P86)),0),CHOOSE(IF(OR(AU$1,$R86),4,INDEX(CMB[[Res_Rare]:[Res_Rare]],MATCH(ROUND(MIN(SUM(AU$4,$O86/1000),SUM($O86,AU$4/1000)),3),CMB[[Cmb_ID]:[Cmb_ID]],0))),-1,-1,0,0)),IF(OR(AU$1,$R86),4,INDEX(CMB[[Cmb_Rare]:[Cmb_Rare]],MATCH(ROUND(MIN(SUM(AU$4,$O86/1000),SUM($O86,AU$4/1000)),3),CMB[[Cmb_ID]:[Cmb_ID]],0))),CHOOSE(AC[[M]:[M]],2,1,1,SUM(AC[[AB]:[DB]])))),""))</f>
        <v/>
      </c>
      <c r="AV86" t="str">
        <f>IF(OR(AV$5="",$S86=""),"",IFERROR(SUM(PRODUCT(INDEX(CMB[[BA_0O]:[BA_2O]],MATCH(ROUND(MIN(SUM(AV$4,$O86/1000),SUM($O86,AV$4/1000)),3),CMB[[Cmb_ID]:[Cmb_ID]],0),SUM(N(AV$1),N($R86),1)),CHOOSE(AC[[M]:[M]],1,1,0,AC[[AB]:[AB]])),PRODUCT(INDEX(CMB[[BD_0O]:[BD_2O]],MATCH(ROUND(MIN(SUM(AV$4,$O86/1000),SUM($O86,AV$4/1000)),3),CMB[[Cmb_ID]:[Cmb_ID]],0),SUM(N(AV$1),N($R86),1)),CHOOSE(AC[[M]:[M]],1,0,1,AC[[DB]:[DB]])),PRODUCT(SUM(ROUND(AVERAGE(VALUE(AV$3),VALUE($P86)),0),CHOOSE(IF(OR(AV$1,$R86),4,INDEX(CMB[[Res_Rare]:[Res_Rare]],MATCH(ROUND(MIN(SUM(AV$4,$O86/1000),SUM($O86,AV$4/1000)),3),CMB[[Cmb_ID]:[Cmb_ID]],0))),-1,-1,0,0)),IF(OR(AV$1,$R86),4,INDEX(CMB[[Cmb_Rare]:[Cmb_Rare]],MATCH(ROUND(MIN(SUM(AV$4,$O86/1000),SUM($O86,AV$4/1000)),3),CMB[[Cmb_ID]:[Cmb_ID]],0))),CHOOSE(AC[[M]:[M]],2,1,1,SUM(AC[[AB]:[DB]])))),""))</f>
        <v/>
      </c>
      <c r="AW86" t="str">
        <f>IF(OR(AW$5="",$S86=""),"",IFERROR(SUM(PRODUCT(INDEX(CMB[[BA_0O]:[BA_2O]],MATCH(ROUND(MIN(SUM(AW$4,$O86/1000),SUM($O86,AW$4/1000)),3),CMB[[Cmb_ID]:[Cmb_ID]],0),SUM(N(AW$1),N($R86),1)),CHOOSE(AC[[M]:[M]],1,1,0,AC[[AB]:[AB]])),PRODUCT(INDEX(CMB[[BD_0O]:[BD_2O]],MATCH(ROUND(MIN(SUM(AW$4,$O86/1000),SUM($O86,AW$4/1000)),3),CMB[[Cmb_ID]:[Cmb_ID]],0),SUM(N(AW$1),N($R86),1)),CHOOSE(AC[[M]:[M]],1,0,1,AC[[DB]:[DB]])),PRODUCT(SUM(ROUND(AVERAGE(VALUE(AW$3),VALUE($P86)),0),CHOOSE(IF(OR(AW$1,$R86),4,INDEX(CMB[[Res_Rare]:[Res_Rare]],MATCH(ROUND(MIN(SUM(AW$4,$O86/1000),SUM($O86,AW$4/1000)),3),CMB[[Cmb_ID]:[Cmb_ID]],0))),-1,-1,0,0)),IF(OR(AW$1,$R86),4,INDEX(CMB[[Cmb_Rare]:[Cmb_Rare]],MATCH(ROUND(MIN(SUM(AW$4,$O86/1000),SUM($O86,AW$4/1000)),3),CMB[[Cmb_ID]:[Cmb_ID]],0))),CHOOSE(AC[[M]:[M]],2,1,1,SUM(AC[[AB]:[DB]])))),""))</f>
        <v/>
      </c>
      <c r="AX86" t="str">
        <f>IF(OR(AX$5="",$S86=""),"",IFERROR(SUM(PRODUCT(INDEX(CMB[[BA_0O]:[BA_2O]],MATCH(ROUND(MIN(SUM(AX$4,$O86/1000),SUM($O86,AX$4/1000)),3),CMB[[Cmb_ID]:[Cmb_ID]],0),SUM(N(AX$1),N($R86),1)),CHOOSE(AC[[M]:[M]],1,1,0,AC[[AB]:[AB]])),PRODUCT(INDEX(CMB[[BD_0O]:[BD_2O]],MATCH(ROUND(MIN(SUM(AX$4,$O86/1000),SUM($O86,AX$4/1000)),3),CMB[[Cmb_ID]:[Cmb_ID]],0),SUM(N(AX$1),N($R86),1)),CHOOSE(AC[[M]:[M]],1,0,1,AC[[DB]:[DB]])),PRODUCT(SUM(ROUND(AVERAGE(VALUE(AX$3),VALUE($P86)),0),CHOOSE(IF(OR(AX$1,$R86),4,INDEX(CMB[[Res_Rare]:[Res_Rare]],MATCH(ROUND(MIN(SUM(AX$4,$O86/1000),SUM($O86,AX$4/1000)),3),CMB[[Cmb_ID]:[Cmb_ID]],0))),-1,-1,0,0)),IF(OR(AX$1,$R86),4,INDEX(CMB[[Cmb_Rare]:[Cmb_Rare]],MATCH(ROUND(MIN(SUM(AX$4,$O86/1000),SUM($O86,AX$4/1000)),3),CMB[[Cmb_ID]:[Cmb_ID]],0))),CHOOSE(AC[[M]:[M]],2,1,1,SUM(AC[[AB]:[DB]])))),""))</f>
        <v/>
      </c>
      <c r="AY86" t="str">
        <f>IF(OR(AY$5="",$S86=""),"",IFERROR(SUM(PRODUCT(INDEX(CMB[[BA_0O]:[BA_2O]],MATCH(ROUND(MIN(SUM(AY$4,$O86/1000),SUM($O86,AY$4/1000)),3),CMB[[Cmb_ID]:[Cmb_ID]],0),SUM(N(AY$1),N($R86),1)),CHOOSE(AC[[M]:[M]],1,1,0,AC[[AB]:[AB]])),PRODUCT(INDEX(CMB[[BD_0O]:[BD_2O]],MATCH(ROUND(MIN(SUM(AY$4,$O86/1000),SUM($O86,AY$4/1000)),3),CMB[[Cmb_ID]:[Cmb_ID]],0),SUM(N(AY$1),N($R86),1)),CHOOSE(AC[[M]:[M]],1,0,1,AC[[DB]:[DB]])),PRODUCT(SUM(ROUND(AVERAGE(VALUE(AY$3),VALUE($P86)),0),CHOOSE(IF(OR(AY$1,$R86),4,INDEX(CMB[[Res_Rare]:[Res_Rare]],MATCH(ROUND(MIN(SUM(AY$4,$O86/1000),SUM($O86,AY$4/1000)),3),CMB[[Cmb_ID]:[Cmb_ID]],0))),-1,-1,0,0)),IF(OR(AY$1,$R86),4,INDEX(CMB[[Cmb_Rare]:[Cmb_Rare]],MATCH(ROUND(MIN(SUM(AY$4,$O86/1000),SUM($O86,AY$4/1000)),3),CMB[[Cmb_ID]:[Cmb_ID]],0))),CHOOSE(AC[[M]:[M]],2,1,1,SUM(AC[[AB]:[DB]])))),""))</f>
        <v/>
      </c>
      <c r="AZ86" t="str">
        <f>IF(OR(AZ$5="",$S86=""),"",IFERROR(SUM(PRODUCT(INDEX(CMB[[BA_0O]:[BA_2O]],MATCH(ROUND(MIN(SUM(AZ$4,$O86/1000),SUM($O86,AZ$4/1000)),3),CMB[[Cmb_ID]:[Cmb_ID]],0),SUM(N(AZ$1),N($R86),1)),CHOOSE(AC[[M]:[M]],1,1,0,AC[[AB]:[AB]])),PRODUCT(INDEX(CMB[[BD_0O]:[BD_2O]],MATCH(ROUND(MIN(SUM(AZ$4,$O86/1000),SUM($O86,AZ$4/1000)),3),CMB[[Cmb_ID]:[Cmb_ID]],0),SUM(N(AZ$1),N($R86),1)),CHOOSE(AC[[M]:[M]],1,0,1,AC[[DB]:[DB]])),PRODUCT(SUM(ROUND(AVERAGE(VALUE(AZ$3),VALUE($P86)),0),CHOOSE(IF(OR(AZ$1,$R86),4,INDEX(CMB[[Res_Rare]:[Res_Rare]],MATCH(ROUND(MIN(SUM(AZ$4,$O86/1000),SUM($O86,AZ$4/1000)),3),CMB[[Cmb_ID]:[Cmb_ID]],0))),-1,-1,0,0)),IF(OR(AZ$1,$R86),4,INDEX(CMB[[Cmb_Rare]:[Cmb_Rare]],MATCH(ROUND(MIN(SUM(AZ$4,$O86/1000),SUM($O86,AZ$4/1000)),3),CMB[[Cmb_ID]:[Cmb_ID]],0))),CHOOSE(AC[[M]:[M]],2,1,1,SUM(AC[[AB]:[DB]])))),""))</f>
        <v/>
      </c>
      <c r="BA86" t="str">
        <f>IF(OR(BA$5="",$S86=""),"",IFERROR(SUM(PRODUCT(INDEX(CMB[[BA_0O]:[BA_2O]],MATCH(ROUND(MIN(SUM(BA$4,$O86/1000),SUM($O86,BA$4/1000)),3),CMB[[Cmb_ID]:[Cmb_ID]],0),SUM(N(BA$1),N($R86),1)),CHOOSE(AC[[M]:[M]],1,1,0,AC[[AB]:[AB]])),PRODUCT(INDEX(CMB[[BD_0O]:[BD_2O]],MATCH(ROUND(MIN(SUM(BA$4,$O86/1000),SUM($O86,BA$4/1000)),3),CMB[[Cmb_ID]:[Cmb_ID]],0),SUM(N(BA$1),N($R86),1)),CHOOSE(AC[[M]:[M]],1,0,1,AC[[DB]:[DB]])),PRODUCT(SUM(ROUND(AVERAGE(VALUE(BA$3),VALUE($P86)),0),CHOOSE(IF(OR(BA$1,$R86),4,INDEX(CMB[[Res_Rare]:[Res_Rare]],MATCH(ROUND(MIN(SUM(BA$4,$O86/1000),SUM($O86,BA$4/1000)),3),CMB[[Cmb_ID]:[Cmb_ID]],0))),-1,-1,0,0)),IF(OR(BA$1,$R86),4,INDEX(CMB[[Cmb_Rare]:[Cmb_Rare]],MATCH(ROUND(MIN(SUM(BA$4,$O86/1000),SUM($O86,BA$4/1000)),3),CMB[[Cmb_ID]:[Cmb_ID]],0))),CHOOSE(AC[[M]:[M]],2,1,1,SUM(AC[[AB]:[DB]])))),""))</f>
        <v/>
      </c>
      <c r="BB86" t="str">
        <f>IF(OR(BB$5="",$S86=""),"",IFERROR(SUM(PRODUCT(INDEX(CMB[[BA_0O]:[BA_2O]],MATCH(ROUND(MIN(SUM(BB$4,$O86/1000),SUM($O86,BB$4/1000)),3),CMB[[Cmb_ID]:[Cmb_ID]],0),SUM(N(BB$1),N($R86),1)),CHOOSE(AC[[M]:[M]],1,1,0,AC[[AB]:[AB]])),PRODUCT(INDEX(CMB[[BD_0O]:[BD_2O]],MATCH(ROUND(MIN(SUM(BB$4,$O86/1000),SUM($O86,BB$4/1000)),3),CMB[[Cmb_ID]:[Cmb_ID]],0),SUM(N(BB$1),N($R86),1)),CHOOSE(AC[[M]:[M]],1,0,1,AC[[DB]:[DB]])),PRODUCT(SUM(ROUND(AVERAGE(VALUE(BB$3),VALUE($P86)),0),CHOOSE(IF(OR(BB$1,$R86),4,INDEX(CMB[[Res_Rare]:[Res_Rare]],MATCH(ROUND(MIN(SUM(BB$4,$O86/1000),SUM($O86,BB$4/1000)),3),CMB[[Cmb_ID]:[Cmb_ID]],0))),-1,-1,0,0)),IF(OR(BB$1,$R86),4,INDEX(CMB[[Cmb_Rare]:[Cmb_Rare]],MATCH(ROUND(MIN(SUM(BB$4,$O86/1000),SUM($O86,BB$4/1000)),3),CMB[[Cmb_ID]:[Cmb_ID]],0))),CHOOSE(AC[[M]:[M]],2,1,1,SUM(AC[[AB]:[DB]])))),""))</f>
        <v/>
      </c>
      <c r="BC86" t="str">
        <f>IF(OR(BC$5="",$S86=""),"",IFERROR(SUM(PRODUCT(INDEX(CMB[[BA_0O]:[BA_2O]],MATCH(ROUND(MIN(SUM(BC$4,$O86/1000),SUM($O86,BC$4/1000)),3),CMB[[Cmb_ID]:[Cmb_ID]],0),SUM(N(BC$1),N($R86),1)),CHOOSE(AC[[M]:[M]],1,1,0,AC[[AB]:[AB]])),PRODUCT(INDEX(CMB[[BD_0O]:[BD_2O]],MATCH(ROUND(MIN(SUM(BC$4,$O86/1000),SUM($O86,BC$4/1000)),3),CMB[[Cmb_ID]:[Cmb_ID]],0),SUM(N(BC$1),N($R86),1)),CHOOSE(AC[[M]:[M]],1,0,1,AC[[DB]:[DB]])),PRODUCT(SUM(ROUND(AVERAGE(VALUE(BC$3),VALUE($P86)),0),CHOOSE(IF(OR(BC$1,$R86),4,INDEX(CMB[[Res_Rare]:[Res_Rare]],MATCH(ROUND(MIN(SUM(BC$4,$O86/1000),SUM($O86,BC$4/1000)),3),CMB[[Cmb_ID]:[Cmb_ID]],0))),-1,-1,0,0)),IF(OR(BC$1,$R86),4,INDEX(CMB[[Cmb_Rare]:[Cmb_Rare]],MATCH(ROUND(MIN(SUM(BC$4,$O86/1000),SUM($O86,BC$4/1000)),3),CMB[[Cmb_ID]:[Cmb_ID]],0))),CHOOSE(AC[[M]:[M]],2,1,1,SUM(AC[[AB]:[DB]])))),""))</f>
        <v/>
      </c>
      <c r="BD86" t="str">
        <f>IF(OR(BD$5="",$S86=""),"",IFERROR(SUM(PRODUCT(INDEX(CMB[[BA_0O]:[BA_2O]],MATCH(ROUND(MIN(SUM(BD$4,$O86/1000),SUM($O86,BD$4/1000)),3),CMB[[Cmb_ID]:[Cmb_ID]],0),SUM(N(BD$1),N($R86),1)),CHOOSE(AC[[M]:[M]],1,1,0,AC[[AB]:[AB]])),PRODUCT(INDEX(CMB[[BD_0O]:[BD_2O]],MATCH(ROUND(MIN(SUM(BD$4,$O86/1000),SUM($O86,BD$4/1000)),3),CMB[[Cmb_ID]:[Cmb_ID]],0),SUM(N(BD$1),N($R86),1)),CHOOSE(AC[[M]:[M]],1,0,1,AC[[DB]:[DB]])),PRODUCT(SUM(ROUND(AVERAGE(VALUE(BD$3),VALUE($P86)),0),CHOOSE(IF(OR(BD$1,$R86),4,INDEX(CMB[[Res_Rare]:[Res_Rare]],MATCH(ROUND(MIN(SUM(BD$4,$O86/1000),SUM($O86,BD$4/1000)),3),CMB[[Cmb_ID]:[Cmb_ID]],0))),-1,-1,0,0)),IF(OR(BD$1,$R86),4,INDEX(CMB[[Cmb_Rare]:[Cmb_Rare]],MATCH(ROUND(MIN(SUM(BD$4,$O86/1000),SUM($O86,BD$4/1000)),3),CMB[[Cmb_ID]:[Cmb_ID]],0))),CHOOSE(AC[[M]:[M]],2,1,1,SUM(AC[[AB]:[DB]])))),""))</f>
        <v/>
      </c>
      <c r="BE86" t="str">
        <f>IF(OR(BE$5="",$S86=""),"",IFERROR(SUM(PRODUCT(INDEX(CMB[[BA_0O]:[BA_2O]],MATCH(ROUND(MIN(SUM(BE$4,$O86/1000),SUM($O86,BE$4/1000)),3),CMB[[Cmb_ID]:[Cmb_ID]],0),SUM(N(BE$1),N($R86),1)),CHOOSE(AC[[M]:[M]],1,1,0,AC[[AB]:[AB]])),PRODUCT(INDEX(CMB[[BD_0O]:[BD_2O]],MATCH(ROUND(MIN(SUM(BE$4,$O86/1000),SUM($O86,BE$4/1000)),3),CMB[[Cmb_ID]:[Cmb_ID]],0),SUM(N(BE$1),N($R86),1)),CHOOSE(AC[[M]:[M]],1,0,1,AC[[DB]:[DB]])),PRODUCT(SUM(ROUND(AVERAGE(VALUE(BE$3),VALUE($P86)),0),CHOOSE(IF(OR(BE$1,$R86),4,INDEX(CMB[[Res_Rare]:[Res_Rare]],MATCH(ROUND(MIN(SUM(BE$4,$O86/1000),SUM($O86,BE$4/1000)),3),CMB[[Cmb_ID]:[Cmb_ID]],0))),-1,-1,0,0)),IF(OR(BE$1,$R86),4,INDEX(CMB[[Cmb_Rare]:[Cmb_Rare]],MATCH(ROUND(MIN(SUM(BE$4,$O86/1000),SUM($O86,BE$4/1000)),3),CMB[[Cmb_ID]:[Cmb_ID]],0))),CHOOSE(AC[[M]:[M]],2,1,1,SUM(AC[[AB]:[DB]])))),""))</f>
        <v/>
      </c>
      <c r="BF86" t="str">
        <f>IF(OR(BF$5="",$S86=""),"",IFERROR(SUM(PRODUCT(INDEX(CMB[[BA_0O]:[BA_2O]],MATCH(ROUND(MIN(SUM(BF$4,$O86/1000),SUM($O86,BF$4/1000)),3),CMB[[Cmb_ID]:[Cmb_ID]],0),SUM(N(BF$1),N($R86),1)),CHOOSE(AC[[M]:[M]],1,1,0,AC[[AB]:[AB]])),PRODUCT(INDEX(CMB[[BD_0O]:[BD_2O]],MATCH(ROUND(MIN(SUM(BF$4,$O86/1000),SUM($O86,BF$4/1000)),3),CMB[[Cmb_ID]:[Cmb_ID]],0),SUM(N(BF$1),N($R86),1)),CHOOSE(AC[[M]:[M]],1,0,1,AC[[DB]:[DB]])),PRODUCT(SUM(ROUND(AVERAGE(VALUE(BF$3),VALUE($P86)),0),CHOOSE(IF(OR(BF$1,$R86),4,INDEX(CMB[[Res_Rare]:[Res_Rare]],MATCH(ROUND(MIN(SUM(BF$4,$O86/1000),SUM($O86,BF$4/1000)),3),CMB[[Cmb_ID]:[Cmb_ID]],0))),-1,-1,0,0)),IF(OR(BF$1,$R86),4,INDEX(CMB[[Cmb_Rare]:[Cmb_Rare]],MATCH(ROUND(MIN(SUM(BF$4,$O86/1000),SUM($O86,BF$4/1000)),3),CMB[[Cmb_ID]:[Cmb_ID]],0))),CHOOSE(AC[[M]:[M]],2,1,1,SUM(AC[[AB]:[DB]])))),""))</f>
        <v/>
      </c>
      <c r="BG86" t="str">
        <f>IF(OR(BG$5="",$S86=""),"",IFERROR(SUM(PRODUCT(INDEX(CMB[[BA_0O]:[BA_2O]],MATCH(ROUND(MIN(SUM(BG$4,$O86/1000),SUM($O86,BG$4/1000)),3),CMB[[Cmb_ID]:[Cmb_ID]],0),SUM(N(BG$1),N($R86),1)),CHOOSE(AC[[M]:[M]],1,1,0,AC[[AB]:[AB]])),PRODUCT(INDEX(CMB[[BD_0O]:[BD_2O]],MATCH(ROUND(MIN(SUM(BG$4,$O86/1000),SUM($O86,BG$4/1000)),3),CMB[[Cmb_ID]:[Cmb_ID]],0),SUM(N(BG$1),N($R86),1)),CHOOSE(AC[[M]:[M]],1,0,1,AC[[DB]:[DB]])),PRODUCT(SUM(ROUND(AVERAGE(VALUE(BG$3),VALUE($P86)),0),CHOOSE(IF(OR(BG$1,$R86),4,INDEX(CMB[[Res_Rare]:[Res_Rare]],MATCH(ROUND(MIN(SUM(BG$4,$O86/1000),SUM($O86,BG$4/1000)),3),CMB[[Cmb_ID]:[Cmb_ID]],0))),-1,-1,0,0)),IF(OR(BG$1,$R86),4,INDEX(CMB[[Cmb_Rare]:[Cmb_Rare]],MATCH(ROUND(MIN(SUM(BG$4,$O86/1000),SUM($O86,BG$4/1000)),3),CMB[[Cmb_ID]:[Cmb_ID]],0))),CHOOSE(AC[[M]:[M]],2,1,1,SUM(AC[[AB]:[DB]])))),""))</f>
        <v/>
      </c>
      <c r="BH86" t="str">
        <f>IF(OR(BH$5="",$S86=""),"",IFERROR(SUM(PRODUCT(INDEX(CMB[[BA_0O]:[BA_2O]],MATCH(ROUND(MIN(SUM(BH$4,$O86/1000),SUM($O86,BH$4/1000)),3),CMB[[Cmb_ID]:[Cmb_ID]],0),SUM(N(BH$1),N($R86),1)),CHOOSE(AC[[M]:[M]],1,1,0,AC[[AB]:[AB]])),PRODUCT(INDEX(CMB[[BD_0O]:[BD_2O]],MATCH(ROUND(MIN(SUM(BH$4,$O86/1000),SUM($O86,BH$4/1000)),3),CMB[[Cmb_ID]:[Cmb_ID]],0),SUM(N(BH$1),N($R86),1)),CHOOSE(AC[[M]:[M]],1,0,1,AC[[DB]:[DB]])),PRODUCT(SUM(ROUND(AVERAGE(VALUE(BH$3),VALUE($P86)),0),CHOOSE(IF(OR(BH$1,$R86),4,INDEX(CMB[[Res_Rare]:[Res_Rare]],MATCH(ROUND(MIN(SUM(BH$4,$O86/1000),SUM($O86,BH$4/1000)),3),CMB[[Cmb_ID]:[Cmb_ID]],0))),-1,-1,0,0)),IF(OR(BH$1,$R86),4,INDEX(CMB[[Cmb_Rare]:[Cmb_Rare]],MATCH(ROUND(MIN(SUM(BH$4,$O86/1000),SUM($O86,BH$4/1000)),3),CMB[[Cmb_ID]:[Cmb_ID]],0))),CHOOSE(AC[[M]:[M]],2,1,1,SUM(AC[[AB]:[DB]])))),""))</f>
        <v/>
      </c>
      <c r="BI86" t="str">
        <f>IF(OR(BI$5="",$S86=""),"",IFERROR(SUM(PRODUCT(INDEX(CMB[[BA_0O]:[BA_2O]],MATCH(ROUND(MIN(SUM(BI$4,$O86/1000),SUM($O86,BI$4/1000)),3),CMB[[Cmb_ID]:[Cmb_ID]],0),SUM(N(BI$1),N($R86),1)),CHOOSE(AC[[M]:[M]],1,1,0,AC[[AB]:[AB]])),PRODUCT(INDEX(CMB[[BD_0O]:[BD_2O]],MATCH(ROUND(MIN(SUM(BI$4,$O86/1000),SUM($O86,BI$4/1000)),3),CMB[[Cmb_ID]:[Cmb_ID]],0),SUM(N(BI$1),N($R86),1)),CHOOSE(AC[[M]:[M]],1,0,1,AC[[DB]:[DB]])),PRODUCT(SUM(ROUND(AVERAGE(VALUE(BI$3),VALUE($P86)),0),CHOOSE(IF(OR(BI$1,$R86),4,INDEX(CMB[[Res_Rare]:[Res_Rare]],MATCH(ROUND(MIN(SUM(BI$4,$O86/1000),SUM($O86,BI$4/1000)),3),CMB[[Cmb_ID]:[Cmb_ID]],0))),-1,-1,0,0)),IF(OR(BI$1,$R86),4,INDEX(CMB[[Cmb_Rare]:[Cmb_Rare]],MATCH(ROUND(MIN(SUM(BI$4,$O86/1000),SUM($O86,BI$4/1000)),3),CMB[[Cmb_ID]:[Cmb_ID]],0))),CHOOSE(AC[[M]:[M]],2,1,1,SUM(AC[[AB]:[DB]])))),""))</f>
        <v/>
      </c>
      <c r="BJ86" t="str">
        <f>IF(OR(BJ$5="",$S86=""),"",IFERROR(SUM(PRODUCT(INDEX(CMB[[BA_0O]:[BA_2O]],MATCH(ROUND(MIN(SUM(BJ$4,$O86/1000),SUM($O86,BJ$4/1000)),3),CMB[[Cmb_ID]:[Cmb_ID]],0),SUM(N(BJ$1),N($R86),1)),CHOOSE(AC[[M]:[M]],1,1,0,AC[[AB]:[AB]])),PRODUCT(INDEX(CMB[[BD_0O]:[BD_2O]],MATCH(ROUND(MIN(SUM(BJ$4,$O86/1000),SUM($O86,BJ$4/1000)),3),CMB[[Cmb_ID]:[Cmb_ID]],0),SUM(N(BJ$1),N($R86),1)),CHOOSE(AC[[M]:[M]],1,0,1,AC[[DB]:[DB]])),PRODUCT(SUM(ROUND(AVERAGE(VALUE(BJ$3),VALUE($P86)),0),CHOOSE(IF(OR(BJ$1,$R86),4,INDEX(CMB[[Res_Rare]:[Res_Rare]],MATCH(ROUND(MIN(SUM(BJ$4,$O86/1000),SUM($O86,BJ$4/1000)),3),CMB[[Cmb_ID]:[Cmb_ID]],0))),-1,-1,0,0)),IF(OR(BJ$1,$R86),4,INDEX(CMB[[Cmb_Rare]:[Cmb_Rare]],MATCH(ROUND(MIN(SUM(BJ$4,$O86/1000),SUM($O86,BJ$4/1000)),3),CMB[[Cmb_ID]:[Cmb_ID]],0))),CHOOSE(AC[[M]:[M]],2,1,1,SUM(AC[[AB]:[DB]])))),""))</f>
        <v/>
      </c>
      <c r="BK86" t="str">
        <f>IF(OR(BK$5="",$S86=""),"",IFERROR(SUM(PRODUCT(INDEX(CMB[[BA_0O]:[BA_2O]],MATCH(ROUND(MIN(SUM(BK$4,$O86/1000),SUM($O86,BK$4/1000)),3),CMB[[Cmb_ID]:[Cmb_ID]],0),SUM(N(BK$1),N($R86),1)),CHOOSE(AC[[M]:[M]],1,1,0,AC[[AB]:[AB]])),PRODUCT(INDEX(CMB[[BD_0O]:[BD_2O]],MATCH(ROUND(MIN(SUM(BK$4,$O86/1000),SUM($O86,BK$4/1000)),3),CMB[[Cmb_ID]:[Cmb_ID]],0),SUM(N(BK$1),N($R86),1)),CHOOSE(AC[[M]:[M]],1,0,1,AC[[DB]:[DB]])),PRODUCT(SUM(ROUND(AVERAGE(VALUE(BK$3),VALUE($P86)),0),CHOOSE(IF(OR(BK$1,$R86),4,INDEX(CMB[[Res_Rare]:[Res_Rare]],MATCH(ROUND(MIN(SUM(BK$4,$O86/1000),SUM($O86,BK$4/1000)),3),CMB[[Cmb_ID]:[Cmb_ID]],0))),-1,-1,0,0)),IF(OR(BK$1,$R86),4,INDEX(CMB[[Cmb_Rare]:[Cmb_Rare]],MATCH(ROUND(MIN(SUM(BK$4,$O86/1000),SUM($O86,BK$4/1000)),3),CMB[[Cmb_ID]:[Cmb_ID]],0))),CHOOSE(AC[[M]:[M]],2,1,1,SUM(AC[[AB]:[DB]])))),""))</f>
        <v/>
      </c>
      <c r="BL86" t="str">
        <f>IF(OR(BL$5="",$S86=""),"",IFERROR(SUM(PRODUCT(INDEX(CMB[[BA_0O]:[BA_2O]],MATCH(ROUND(MIN(SUM(BL$4,$O86/1000),SUM($O86,BL$4/1000)),3),CMB[[Cmb_ID]:[Cmb_ID]],0),SUM(N(BL$1),N($R86),1)),CHOOSE(AC[[M]:[M]],1,1,0,AC[[AB]:[AB]])),PRODUCT(INDEX(CMB[[BD_0O]:[BD_2O]],MATCH(ROUND(MIN(SUM(BL$4,$O86/1000),SUM($O86,BL$4/1000)),3),CMB[[Cmb_ID]:[Cmb_ID]],0),SUM(N(BL$1),N($R86),1)),CHOOSE(AC[[M]:[M]],1,0,1,AC[[DB]:[DB]])),PRODUCT(SUM(ROUND(AVERAGE(VALUE(BL$3),VALUE($P86)),0),CHOOSE(IF(OR(BL$1,$R86),4,INDEX(CMB[[Res_Rare]:[Res_Rare]],MATCH(ROUND(MIN(SUM(BL$4,$O86/1000),SUM($O86,BL$4/1000)),3),CMB[[Cmb_ID]:[Cmb_ID]],0))),-1,-1,0,0)),IF(OR(BL$1,$R86),4,INDEX(CMB[[Cmb_Rare]:[Cmb_Rare]],MATCH(ROUND(MIN(SUM(BL$4,$O86/1000),SUM($O86,BL$4/1000)),3),CMB[[Cmb_ID]:[Cmb_ID]],0))),CHOOSE(AC[[M]:[M]],2,1,1,SUM(AC[[AB]:[DB]])))),""))</f>
        <v/>
      </c>
      <c r="BM86" t="str">
        <f>IF(OR(BM$5="",$S86=""),"",IFERROR(SUM(PRODUCT(INDEX(CMB[[BA_0O]:[BA_2O]],MATCH(ROUND(MIN(SUM(BM$4,$O86/1000),SUM($O86,BM$4/1000)),3),CMB[[Cmb_ID]:[Cmb_ID]],0),SUM(N(BM$1),N($R86),1)),CHOOSE(AC[[M]:[M]],1,1,0,AC[[AB]:[AB]])),PRODUCT(INDEX(CMB[[BD_0O]:[BD_2O]],MATCH(ROUND(MIN(SUM(BM$4,$O86/1000),SUM($O86,BM$4/1000)),3),CMB[[Cmb_ID]:[Cmb_ID]],0),SUM(N(BM$1),N($R86),1)),CHOOSE(AC[[M]:[M]],1,0,1,AC[[DB]:[DB]])),PRODUCT(SUM(ROUND(AVERAGE(VALUE(BM$3),VALUE($P86)),0),CHOOSE(IF(OR(BM$1,$R86),4,INDEX(CMB[[Res_Rare]:[Res_Rare]],MATCH(ROUND(MIN(SUM(BM$4,$O86/1000),SUM($O86,BM$4/1000)),3),CMB[[Cmb_ID]:[Cmb_ID]],0))),-1,-1,0,0)),IF(OR(BM$1,$R86),4,INDEX(CMB[[Cmb_Rare]:[Cmb_Rare]],MATCH(ROUND(MIN(SUM(BM$4,$O86/1000),SUM($O86,BM$4/1000)),3),CMB[[Cmb_ID]:[Cmb_ID]],0))),CHOOSE(AC[[M]:[M]],2,1,1,SUM(AC[[AB]:[DB]])))),""))</f>
        <v/>
      </c>
      <c r="BN86" t="str">
        <f>IF(OR(BN$5="",$S86=""),"",IFERROR(SUM(PRODUCT(INDEX(CMB[[BA_0O]:[BA_2O]],MATCH(ROUND(MIN(SUM(BN$4,$O86/1000),SUM($O86,BN$4/1000)),3),CMB[[Cmb_ID]:[Cmb_ID]],0),SUM(N(BN$1),N($R86),1)),CHOOSE(AC[[M]:[M]],1,1,0,AC[[AB]:[AB]])),PRODUCT(INDEX(CMB[[BD_0O]:[BD_2O]],MATCH(ROUND(MIN(SUM(BN$4,$O86/1000),SUM($O86,BN$4/1000)),3),CMB[[Cmb_ID]:[Cmb_ID]],0),SUM(N(BN$1),N($R86),1)),CHOOSE(AC[[M]:[M]],1,0,1,AC[[DB]:[DB]])),PRODUCT(SUM(ROUND(AVERAGE(VALUE(BN$3),VALUE($P86)),0),CHOOSE(IF(OR(BN$1,$R86),4,INDEX(CMB[[Res_Rare]:[Res_Rare]],MATCH(ROUND(MIN(SUM(BN$4,$O86/1000),SUM($O86,BN$4/1000)),3),CMB[[Cmb_ID]:[Cmb_ID]],0))),-1,-1,0,0)),IF(OR(BN$1,$R86),4,INDEX(CMB[[Cmb_Rare]:[Cmb_Rare]],MATCH(ROUND(MIN(SUM(BN$4,$O86/1000),SUM($O86,BN$4/1000)),3),CMB[[Cmb_ID]:[Cmb_ID]],0))),CHOOSE(AC[[M]:[M]],2,1,1,SUM(AC[[AB]:[DB]])))),""))</f>
        <v/>
      </c>
      <c r="BO86" t="str">
        <f>IF(OR(BO$5="",$S86=""),"",IFERROR(SUM(PRODUCT(INDEX(CMB[[BA_0O]:[BA_2O]],MATCH(ROUND(MIN(SUM(BO$4,$O86/1000),SUM($O86,BO$4/1000)),3),CMB[[Cmb_ID]:[Cmb_ID]],0),SUM(N(BO$1),N($R86),1)),CHOOSE(AC[[M]:[M]],1,1,0,AC[[AB]:[AB]])),PRODUCT(INDEX(CMB[[BD_0O]:[BD_2O]],MATCH(ROUND(MIN(SUM(BO$4,$O86/1000),SUM($O86,BO$4/1000)),3),CMB[[Cmb_ID]:[Cmb_ID]],0),SUM(N(BO$1),N($R86),1)),CHOOSE(AC[[M]:[M]],1,0,1,AC[[DB]:[DB]])),PRODUCT(SUM(ROUND(AVERAGE(VALUE(BO$3),VALUE($P86)),0),CHOOSE(IF(OR(BO$1,$R86),4,INDEX(CMB[[Res_Rare]:[Res_Rare]],MATCH(ROUND(MIN(SUM(BO$4,$O86/1000),SUM($O86,BO$4/1000)),3),CMB[[Cmb_ID]:[Cmb_ID]],0))),-1,-1,0,0)),IF(OR(BO$1,$R86),4,INDEX(CMB[[Cmb_Rare]:[Cmb_Rare]],MATCH(ROUND(MIN(SUM(BO$4,$O86/1000),SUM($O86,BO$4/1000)),3),CMB[[Cmb_ID]:[Cmb_ID]],0))),CHOOSE(AC[[M]:[M]],2,1,1,SUM(AC[[AB]:[DB]])))),""))</f>
        <v/>
      </c>
      <c r="BP86" t="str">
        <f>IF(OR(BP$5="",$S86=""),"",IFERROR(SUM(PRODUCT(INDEX(CMB[[BA_0O]:[BA_2O]],MATCH(ROUND(MIN(SUM(BP$4,$O86/1000),SUM($O86,BP$4/1000)),3),CMB[[Cmb_ID]:[Cmb_ID]],0),SUM(N(BP$1),N($R86),1)),CHOOSE(AC[[M]:[M]],1,1,0,AC[[AB]:[AB]])),PRODUCT(INDEX(CMB[[BD_0O]:[BD_2O]],MATCH(ROUND(MIN(SUM(BP$4,$O86/1000),SUM($O86,BP$4/1000)),3),CMB[[Cmb_ID]:[Cmb_ID]],0),SUM(N(BP$1),N($R86),1)),CHOOSE(AC[[M]:[M]],1,0,1,AC[[DB]:[DB]])),PRODUCT(SUM(ROUND(AVERAGE(VALUE(BP$3),VALUE($P86)),0),CHOOSE(IF(OR(BP$1,$R86),4,INDEX(CMB[[Res_Rare]:[Res_Rare]],MATCH(ROUND(MIN(SUM(BP$4,$O86/1000),SUM($O86,BP$4/1000)),3),CMB[[Cmb_ID]:[Cmb_ID]],0))),-1,-1,0,0)),IF(OR(BP$1,$R86),4,INDEX(CMB[[Cmb_Rare]:[Cmb_Rare]],MATCH(ROUND(MIN(SUM(BP$4,$O86/1000),SUM($O86,BP$4/1000)),3),CMB[[Cmb_ID]:[Cmb_ID]],0))),CHOOSE(AC[[M]:[M]],2,1,1,SUM(AC[[AB]:[DB]])))),""))</f>
        <v/>
      </c>
      <c r="BQ86" t="str">
        <f>IF(OR(BQ$5="",$S86=""),"",IFERROR(SUM(PRODUCT(INDEX(CMB[[BA_0O]:[BA_2O]],MATCH(ROUND(MIN(SUM(BQ$4,$O86/1000),SUM($O86,BQ$4/1000)),3),CMB[[Cmb_ID]:[Cmb_ID]],0),SUM(N(BQ$1),N($R86),1)),CHOOSE(AC[[M]:[M]],1,1,0,AC[[AB]:[AB]])),PRODUCT(INDEX(CMB[[BD_0O]:[BD_2O]],MATCH(ROUND(MIN(SUM(BQ$4,$O86/1000),SUM($O86,BQ$4/1000)),3),CMB[[Cmb_ID]:[Cmb_ID]],0),SUM(N(BQ$1),N($R86),1)),CHOOSE(AC[[M]:[M]],1,0,1,AC[[DB]:[DB]])),PRODUCT(SUM(ROUND(AVERAGE(VALUE(BQ$3),VALUE($P86)),0),CHOOSE(IF(OR(BQ$1,$R86),4,INDEX(CMB[[Res_Rare]:[Res_Rare]],MATCH(ROUND(MIN(SUM(BQ$4,$O86/1000),SUM($O86,BQ$4/1000)),3),CMB[[Cmb_ID]:[Cmb_ID]],0))),-1,-1,0,0)),IF(OR(BQ$1,$R86),4,INDEX(CMB[[Cmb_Rare]:[Cmb_Rare]],MATCH(ROUND(MIN(SUM(BQ$4,$O86/1000),SUM($O86,BQ$4/1000)),3),CMB[[Cmb_ID]:[Cmb_ID]],0))),CHOOSE(AC[[M]:[M]],2,1,1,SUM(AC[[AB]:[DB]])))),""))</f>
        <v/>
      </c>
      <c r="BR86" t="str">
        <f>IF(OR(BR$5="",$S86=""),"",IFERROR(SUM(PRODUCT(INDEX(CMB[[BA_0O]:[BA_2O]],MATCH(ROUND(MIN(SUM(BR$4,$O86/1000),SUM($O86,BR$4/1000)),3),CMB[[Cmb_ID]:[Cmb_ID]],0),SUM(N(BR$1),N($R86),1)),CHOOSE(AC[[M]:[M]],1,1,0,AC[[AB]:[AB]])),PRODUCT(INDEX(CMB[[BD_0O]:[BD_2O]],MATCH(ROUND(MIN(SUM(BR$4,$O86/1000),SUM($O86,BR$4/1000)),3),CMB[[Cmb_ID]:[Cmb_ID]],0),SUM(N(BR$1),N($R86),1)),CHOOSE(AC[[M]:[M]],1,0,1,AC[[DB]:[DB]])),PRODUCT(SUM(ROUND(AVERAGE(VALUE(BR$3),VALUE($P86)),0),CHOOSE(IF(OR(BR$1,$R86),4,INDEX(CMB[[Res_Rare]:[Res_Rare]],MATCH(ROUND(MIN(SUM(BR$4,$O86/1000),SUM($O86,BR$4/1000)),3),CMB[[Cmb_ID]:[Cmb_ID]],0))),-1,-1,0,0)),IF(OR(BR$1,$R86),4,INDEX(CMB[[Cmb_Rare]:[Cmb_Rare]],MATCH(ROUND(MIN(SUM(BR$4,$O86/1000),SUM($O86,BR$4/1000)),3),CMB[[Cmb_ID]:[Cmb_ID]],0))),CHOOSE(AC[[M]:[M]],2,1,1,SUM(AC[[AB]:[DB]])))),""))</f>
        <v/>
      </c>
      <c r="BS86" t="str">
        <f>IF(OR(BS$5="",$S86=""),"",IFERROR(SUM(PRODUCT(INDEX(CMB[[BA_0O]:[BA_2O]],MATCH(ROUND(MIN(SUM(BS$4,$O86/1000),SUM($O86,BS$4/1000)),3),CMB[[Cmb_ID]:[Cmb_ID]],0),SUM(N(BS$1),N($R86),1)),CHOOSE(AC[[M]:[M]],1,1,0,AC[[AB]:[AB]])),PRODUCT(INDEX(CMB[[BD_0O]:[BD_2O]],MATCH(ROUND(MIN(SUM(BS$4,$O86/1000),SUM($O86,BS$4/1000)),3),CMB[[Cmb_ID]:[Cmb_ID]],0),SUM(N(BS$1),N($R86),1)),CHOOSE(AC[[M]:[M]],1,0,1,AC[[DB]:[DB]])),PRODUCT(SUM(ROUND(AVERAGE(VALUE(BS$3),VALUE($P86)),0),CHOOSE(IF(OR(BS$1,$R86),4,INDEX(CMB[[Res_Rare]:[Res_Rare]],MATCH(ROUND(MIN(SUM(BS$4,$O86/1000),SUM($O86,BS$4/1000)),3),CMB[[Cmb_ID]:[Cmb_ID]],0))),-1,-1,0,0)),IF(OR(BS$1,$R86),4,INDEX(CMB[[Cmb_Rare]:[Cmb_Rare]],MATCH(ROUND(MIN(SUM(BS$4,$O86/1000),SUM($O86,BS$4/1000)),3),CMB[[Cmb_ID]:[Cmb_ID]],0))),CHOOSE(AC[[M]:[M]],2,1,1,SUM(AC[[AB]:[DB]])))),""))</f>
        <v/>
      </c>
      <c r="BT86" t="str">
        <f>IF(OR(BT$5="",$S86=""),"",IFERROR(SUM(PRODUCT(INDEX(CMB[[BA_0O]:[BA_2O]],MATCH(ROUND(MIN(SUM(BT$4,$O86/1000),SUM($O86,BT$4/1000)),3),CMB[[Cmb_ID]:[Cmb_ID]],0),SUM(N(BT$1),N($R86),1)),CHOOSE(AC[[M]:[M]],1,1,0,AC[[AB]:[AB]])),PRODUCT(INDEX(CMB[[BD_0O]:[BD_2O]],MATCH(ROUND(MIN(SUM(BT$4,$O86/1000),SUM($O86,BT$4/1000)),3),CMB[[Cmb_ID]:[Cmb_ID]],0),SUM(N(BT$1),N($R86),1)),CHOOSE(AC[[M]:[M]],1,0,1,AC[[DB]:[DB]])),PRODUCT(SUM(ROUND(AVERAGE(VALUE(BT$3),VALUE($P86)),0),CHOOSE(IF(OR(BT$1,$R86),4,INDEX(CMB[[Res_Rare]:[Res_Rare]],MATCH(ROUND(MIN(SUM(BT$4,$O86/1000),SUM($O86,BT$4/1000)),3),CMB[[Cmb_ID]:[Cmb_ID]],0))),-1,-1,0,0)),IF(OR(BT$1,$R86),4,INDEX(CMB[[Cmb_Rare]:[Cmb_Rare]],MATCH(ROUND(MIN(SUM(BT$4,$O86/1000),SUM($O86,BT$4/1000)),3),CMB[[Cmb_ID]:[Cmb_ID]],0))),CHOOSE(AC[[M]:[M]],2,1,1,SUM(AC[[AB]:[DB]])))),""))</f>
        <v/>
      </c>
      <c r="BU86" t="str">
        <f>IF(OR(BU$5="",$S86=""),"",IFERROR(SUM(PRODUCT(INDEX(CMB[[BA_0O]:[BA_2O]],MATCH(ROUND(MIN(SUM(BU$4,$O86/1000),SUM($O86,BU$4/1000)),3),CMB[[Cmb_ID]:[Cmb_ID]],0),SUM(N(BU$1),N($R86),1)),CHOOSE(AC[[M]:[M]],1,1,0,AC[[AB]:[AB]])),PRODUCT(INDEX(CMB[[BD_0O]:[BD_2O]],MATCH(ROUND(MIN(SUM(BU$4,$O86/1000),SUM($O86,BU$4/1000)),3),CMB[[Cmb_ID]:[Cmb_ID]],0),SUM(N(BU$1),N($R86),1)),CHOOSE(AC[[M]:[M]],1,0,1,AC[[DB]:[DB]])),PRODUCT(SUM(ROUND(AVERAGE(VALUE(BU$3),VALUE($P86)),0),CHOOSE(IF(OR(BU$1,$R86),4,INDEX(CMB[[Res_Rare]:[Res_Rare]],MATCH(ROUND(MIN(SUM(BU$4,$O86/1000),SUM($O86,BU$4/1000)),3),CMB[[Cmb_ID]:[Cmb_ID]],0))),-1,-1,0,0)),IF(OR(BU$1,$R86),4,INDEX(CMB[[Cmb_Rare]:[Cmb_Rare]],MATCH(ROUND(MIN(SUM(BU$4,$O86/1000),SUM($O86,BU$4/1000)),3),CMB[[Cmb_ID]:[Cmb_ID]],0))),CHOOSE(AC[[M]:[M]],2,1,1,SUM(AC[[AB]:[DB]])))),""))</f>
        <v/>
      </c>
      <c r="BV86" t="str">
        <f>IF(OR(BV$5="",$S86=""),"",IFERROR(SUM(PRODUCT(INDEX(CMB[[BA_0O]:[BA_2O]],MATCH(ROUND(MIN(SUM(BV$4,$O86/1000),SUM($O86,BV$4/1000)),3),CMB[[Cmb_ID]:[Cmb_ID]],0),SUM(N(BV$1),N($R86),1)),CHOOSE(AC[[M]:[M]],1,1,0,AC[[AB]:[AB]])),PRODUCT(INDEX(CMB[[BD_0O]:[BD_2O]],MATCH(ROUND(MIN(SUM(BV$4,$O86/1000),SUM($O86,BV$4/1000)),3),CMB[[Cmb_ID]:[Cmb_ID]],0),SUM(N(BV$1),N($R86),1)),CHOOSE(AC[[M]:[M]],1,0,1,AC[[DB]:[DB]])),PRODUCT(SUM(ROUND(AVERAGE(VALUE(BV$3),VALUE($P86)),0),CHOOSE(IF(OR(BV$1,$R86),4,INDEX(CMB[[Res_Rare]:[Res_Rare]],MATCH(ROUND(MIN(SUM(BV$4,$O86/1000),SUM($O86,BV$4/1000)),3),CMB[[Cmb_ID]:[Cmb_ID]],0))),-1,-1,0,0)),IF(OR(BV$1,$R86),4,INDEX(CMB[[Cmb_Rare]:[Cmb_Rare]],MATCH(ROUND(MIN(SUM(BV$4,$O86/1000),SUM($O86,BV$4/1000)),3),CMB[[Cmb_ID]:[Cmb_ID]],0))),CHOOSE(AC[[M]:[M]],2,1,1,SUM(AC[[AB]:[DB]])))),""))</f>
        <v/>
      </c>
      <c r="BW86" t="str">
        <f>IF(OR(BW$5="",$S86=""),"",IFERROR(SUM(PRODUCT(INDEX(CMB[[BA_0O]:[BA_2O]],MATCH(ROUND(MIN(SUM(BW$4,$O86/1000),SUM($O86,BW$4/1000)),3),CMB[[Cmb_ID]:[Cmb_ID]],0),SUM(N(BW$1),N($R86),1)),CHOOSE(AC[[M]:[M]],1,1,0,AC[[AB]:[AB]])),PRODUCT(INDEX(CMB[[BD_0O]:[BD_2O]],MATCH(ROUND(MIN(SUM(BW$4,$O86/1000),SUM($O86,BW$4/1000)),3),CMB[[Cmb_ID]:[Cmb_ID]],0),SUM(N(BW$1),N($R86),1)),CHOOSE(AC[[M]:[M]],1,0,1,AC[[DB]:[DB]])),PRODUCT(SUM(ROUND(AVERAGE(VALUE(BW$3),VALUE($P86)),0),CHOOSE(IF(OR(BW$1,$R86),4,INDEX(CMB[[Res_Rare]:[Res_Rare]],MATCH(ROUND(MIN(SUM(BW$4,$O86/1000),SUM($O86,BW$4/1000)),3),CMB[[Cmb_ID]:[Cmb_ID]],0))),-1,-1,0,0)),IF(OR(BW$1,$R86),4,INDEX(CMB[[Cmb_Rare]:[Cmb_Rare]],MATCH(ROUND(MIN(SUM(BW$4,$O86/1000),SUM($O86,BW$4/1000)),3),CMB[[Cmb_ID]:[Cmb_ID]],0))),CHOOSE(AC[[M]:[M]],2,1,1,SUM(AC[[AB]:[DB]])))),""))</f>
        <v/>
      </c>
      <c r="BX86" t="str">
        <f>IF(OR(BX$5="",$S86=""),"",IFERROR(SUM(PRODUCT(INDEX(CMB[[BA_0O]:[BA_2O]],MATCH(ROUND(MIN(SUM(BX$4,$O86/1000),SUM($O86,BX$4/1000)),3),CMB[[Cmb_ID]:[Cmb_ID]],0),SUM(N(BX$1),N($R86),1)),CHOOSE(AC[[M]:[M]],1,1,0,AC[[AB]:[AB]])),PRODUCT(INDEX(CMB[[BD_0O]:[BD_2O]],MATCH(ROUND(MIN(SUM(BX$4,$O86/1000),SUM($O86,BX$4/1000)),3),CMB[[Cmb_ID]:[Cmb_ID]],0),SUM(N(BX$1),N($R86),1)),CHOOSE(AC[[M]:[M]],1,0,1,AC[[DB]:[DB]])),PRODUCT(SUM(ROUND(AVERAGE(VALUE(BX$3),VALUE($P86)),0),CHOOSE(IF(OR(BX$1,$R86),4,INDEX(CMB[[Res_Rare]:[Res_Rare]],MATCH(ROUND(MIN(SUM(BX$4,$O86/1000),SUM($O86,BX$4/1000)),3),CMB[[Cmb_ID]:[Cmb_ID]],0))),-1,-1,0,0)),IF(OR(BX$1,$R86),4,INDEX(CMB[[Cmb_Rare]:[Cmb_Rare]],MATCH(ROUND(MIN(SUM(BX$4,$O86/1000),SUM($O86,BX$4/1000)),3),CMB[[Cmb_ID]:[Cmb_ID]],0))),CHOOSE(AC[[M]:[M]],2,1,1,SUM(AC[[AB]:[DB]])))),""))</f>
        <v/>
      </c>
      <c r="BY86" t="str">
        <f>IF(OR(BY$5="",$S86=""),"",IFERROR(SUM(PRODUCT(INDEX(CMB[[BA_0O]:[BA_2O]],MATCH(ROUND(MIN(SUM(BY$4,$O86/1000),SUM($O86,BY$4/1000)),3),CMB[[Cmb_ID]:[Cmb_ID]],0),SUM(N(BY$1),N($R86),1)),CHOOSE(AC[[M]:[M]],1,1,0,AC[[AB]:[AB]])),PRODUCT(INDEX(CMB[[BD_0O]:[BD_2O]],MATCH(ROUND(MIN(SUM(BY$4,$O86/1000),SUM($O86,BY$4/1000)),3),CMB[[Cmb_ID]:[Cmb_ID]],0),SUM(N(BY$1),N($R86),1)),CHOOSE(AC[[M]:[M]],1,0,1,AC[[DB]:[DB]])),PRODUCT(SUM(ROUND(AVERAGE(VALUE(BY$3),VALUE($P86)),0),CHOOSE(IF(OR(BY$1,$R86),4,INDEX(CMB[[Res_Rare]:[Res_Rare]],MATCH(ROUND(MIN(SUM(BY$4,$O86/1000),SUM($O86,BY$4/1000)),3),CMB[[Cmb_ID]:[Cmb_ID]],0))),-1,-1,0,0)),IF(OR(BY$1,$R86),4,INDEX(CMB[[Cmb_Rare]:[Cmb_Rare]],MATCH(ROUND(MIN(SUM(BY$4,$O86/1000),SUM($O86,BY$4/1000)),3),CMB[[Cmb_ID]:[Cmb_ID]],0))),CHOOSE(AC[[M]:[M]],2,1,1,SUM(AC[[AB]:[DB]])))),""))</f>
        <v/>
      </c>
      <c r="BZ86" t="str">
        <f>IF(OR(BZ$5="",$S86=""),"",IFERROR(SUM(PRODUCT(INDEX(CMB[[BA_0O]:[BA_2O]],MATCH(ROUND(MIN(SUM(BZ$4,$O86/1000),SUM($O86,BZ$4/1000)),3),CMB[[Cmb_ID]:[Cmb_ID]],0),SUM(N(BZ$1),N($R86),1)),CHOOSE(AC[[M]:[M]],1,1,0,AC[[AB]:[AB]])),PRODUCT(INDEX(CMB[[BD_0O]:[BD_2O]],MATCH(ROUND(MIN(SUM(BZ$4,$O86/1000),SUM($O86,BZ$4/1000)),3),CMB[[Cmb_ID]:[Cmb_ID]],0),SUM(N(BZ$1),N($R86),1)),CHOOSE(AC[[M]:[M]],1,0,1,AC[[DB]:[DB]])),PRODUCT(SUM(ROUND(AVERAGE(VALUE(BZ$3),VALUE($P86)),0),CHOOSE(IF(OR(BZ$1,$R86),4,INDEX(CMB[[Res_Rare]:[Res_Rare]],MATCH(ROUND(MIN(SUM(BZ$4,$O86/1000),SUM($O86,BZ$4/1000)),3),CMB[[Cmb_ID]:[Cmb_ID]],0))),-1,-1,0,0)),IF(OR(BZ$1,$R86),4,INDEX(CMB[[Cmb_Rare]:[Cmb_Rare]],MATCH(ROUND(MIN(SUM(BZ$4,$O86/1000),SUM($O86,BZ$4/1000)),3),CMB[[Cmb_ID]:[Cmb_ID]],0))),CHOOSE(AC[[M]:[M]],2,1,1,SUM(AC[[AB]:[DB]])))),""))</f>
        <v/>
      </c>
      <c r="CA86" t="str">
        <f>IF(OR(CA$5="",$S86=""),"",IFERROR(SUM(PRODUCT(INDEX(CMB[[BA_0O]:[BA_2O]],MATCH(ROUND(MIN(SUM(CA$4,$O86/1000),SUM($O86,CA$4/1000)),3),CMB[[Cmb_ID]:[Cmb_ID]],0),SUM(N(CA$1),N($R86),1)),CHOOSE(AC[[M]:[M]],1,1,0,AC[[AB]:[AB]])),PRODUCT(INDEX(CMB[[BD_0O]:[BD_2O]],MATCH(ROUND(MIN(SUM(CA$4,$O86/1000),SUM($O86,CA$4/1000)),3),CMB[[Cmb_ID]:[Cmb_ID]],0),SUM(N(CA$1),N($R86),1)),CHOOSE(AC[[M]:[M]],1,0,1,AC[[DB]:[DB]])),PRODUCT(SUM(ROUND(AVERAGE(VALUE(CA$3),VALUE($P86)),0),CHOOSE(IF(OR(CA$1,$R86),4,INDEX(CMB[[Res_Rare]:[Res_Rare]],MATCH(ROUND(MIN(SUM(CA$4,$O86/1000),SUM($O86,CA$4/1000)),3),CMB[[Cmb_ID]:[Cmb_ID]],0))),-1,-1,0,0)),IF(OR(CA$1,$R86),4,INDEX(CMB[[Cmb_Rare]:[Cmb_Rare]],MATCH(ROUND(MIN(SUM(CA$4,$O86/1000),SUM($O86,CA$4/1000)),3),CMB[[Cmb_ID]:[Cmb_ID]],0))),CHOOSE(AC[[M]:[M]],2,1,1,SUM(AC[[AB]:[DB]])))),""))</f>
        <v/>
      </c>
      <c r="CB86" t="str">
        <f>IF(OR(CB$5="",$S86=""),"",IFERROR(SUM(PRODUCT(INDEX(CMB[[BA_0O]:[BA_2O]],MATCH(ROUND(MIN(SUM(CB$4,$O86/1000),SUM($O86,CB$4/1000)),3),CMB[[Cmb_ID]:[Cmb_ID]],0),SUM(N(CB$1),N($R86),1)),CHOOSE(AC[[M]:[M]],1,1,0,AC[[AB]:[AB]])),PRODUCT(INDEX(CMB[[BD_0O]:[BD_2O]],MATCH(ROUND(MIN(SUM(CB$4,$O86/1000),SUM($O86,CB$4/1000)),3),CMB[[Cmb_ID]:[Cmb_ID]],0),SUM(N(CB$1),N($R86),1)),CHOOSE(AC[[M]:[M]],1,0,1,AC[[DB]:[DB]])),PRODUCT(SUM(ROUND(AVERAGE(VALUE(CB$3),VALUE($P86)),0),CHOOSE(IF(OR(CB$1,$R86),4,INDEX(CMB[[Res_Rare]:[Res_Rare]],MATCH(ROUND(MIN(SUM(CB$4,$O86/1000),SUM($O86,CB$4/1000)),3),CMB[[Cmb_ID]:[Cmb_ID]],0))),-1,-1,0,0)),IF(OR(CB$1,$R86),4,INDEX(CMB[[Cmb_Rare]:[Cmb_Rare]],MATCH(ROUND(MIN(SUM(CB$4,$O86/1000),SUM($O86,CB$4/1000)),3),CMB[[Cmb_ID]:[Cmb_ID]],0))),CHOOSE(AC[[M]:[M]],2,1,1,SUM(AC[[AB]:[DB]])))),""))</f>
        <v/>
      </c>
      <c r="CC86" t="str">
        <f>IF(OR(CC$5="",$S86=""),"",IFERROR(SUM(PRODUCT(INDEX(CMB[[BA_0O]:[BA_2O]],MATCH(ROUND(MIN(SUM(CC$4,$O86/1000),SUM($O86,CC$4/1000)),3),CMB[[Cmb_ID]:[Cmb_ID]],0),SUM(N(CC$1),N($R86),1)),CHOOSE(AC[[M]:[M]],1,1,0,AC[[AB]:[AB]])),PRODUCT(INDEX(CMB[[BD_0O]:[BD_2O]],MATCH(ROUND(MIN(SUM(CC$4,$O86/1000),SUM($O86,CC$4/1000)),3),CMB[[Cmb_ID]:[Cmb_ID]],0),SUM(N(CC$1),N($R86),1)),CHOOSE(AC[[M]:[M]],1,0,1,AC[[DB]:[DB]])),PRODUCT(SUM(ROUND(AVERAGE(VALUE(CC$3),VALUE($P86)),0),CHOOSE(IF(OR(CC$1,$R86),4,INDEX(CMB[[Res_Rare]:[Res_Rare]],MATCH(ROUND(MIN(SUM(CC$4,$O86/1000),SUM($O86,CC$4/1000)),3),CMB[[Cmb_ID]:[Cmb_ID]],0))),-1,-1,0,0)),IF(OR(CC$1,$R86),4,INDEX(CMB[[Cmb_Rare]:[Cmb_Rare]],MATCH(ROUND(MIN(SUM(CC$4,$O86/1000),SUM($O86,CC$4/1000)),3),CMB[[Cmb_ID]:[Cmb_ID]],0))),CHOOSE(AC[[M]:[M]],2,1,1,SUM(AC[[AB]:[DB]])))),""))</f>
        <v/>
      </c>
      <c r="CD86" t="str">
        <f>IF(OR(CD$5="",$S86=""),"",IFERROR(SUM(PRODUCT(INDEX(CMB[[BA_0O]:[BA_2O]],MATCH(ROUND(MIN(SUM(CD$4,$O86/1000),SUM($O86,CD$4/1000)),3),CMB[[Cmb_ID]:[Cmb_ID]],0),SUM(N(CD$1),N($R86),1)),CHOOSE(AC[[M]:[M]],1,1,0,AC[[AB]:[AB]])),PRODUCT(INDEX(CMB[[BD_0O]:[BD_2O]],MATCH(ROUND(MIN(SUM(CD$4,$O86/1000),SUM($O86,CD$4/1000)),3),CMB[[Cmb_ID]:[Cmb_ID]],0),SUM(N(CD$1),N($R86),1)),CHOOSE(AC[[M]:[M]],1,0,1,AC[[DB]:[DB]])),PRODUCT(SUM(ROUND(AVERAGE(VALUE(CD$3),VALUE($P86)),0),CHOOSE(IF(OR(CD$1,$R86),4,INDEX(CMB[[Res_Rare]:[Res_Rare]],MATCH(ROUND(MIN(SUM(CD$4,$O86/1000),SUM($O86,CD$4/1000)),3),CMB[[Cmb_ID]:[Cmb_ID]],0))),-1,-1,0,0)),IF(OR(CD$1,$R86),4,INDEX(CMB[[Cmb_Rare]:[Cmb_Rare]],MATCH(ROUND(MIN(SUM(CD$4,$O86/1000),SUM($O86,CD$4/1000)),3),CMB[[Cmb_ID]:[Cmb_ID]],0))),CHOOSE(AC[[M]:[M]],2,1,1,SUM(AC[[AB]:[DB]])))),""))</f>
        <v/>
      </c>
      <c r="CE86" t="str">
        <f>IF(OR(CE$5="",$S86=""),"",IFERROR(SUM(PRODUCT(INDEX(CMB[[BA_0O]:[BA_2O]],MATCH(ROUND(MIN(SUM(CE$4,$O86/1000),SUM($O86,CE$4/1000)),3),CMB[[Cmb_ID]:[Cmb_ID]],0),SUM(N(CE$1),N($R86),1)),CHOOSE(AC[[M]:[M]],1,1,0,AC[[AB]:[AB]])),PRODUCT(INDEX(CMB[[BD_0O]:[BD_2O]],MATCH(ROUND(MIN(SUM(CE$4,$O86/1000),SUM($O86,CE$4/1000)),3),CMB[[Cmb_ID]:[Cmb_ID]],0),SUM(N(CE$1),N($R86),1)),CHOOSE(AC[[M]:[M]],1,0,1,AC[[DB]:[DB]])),PRODUCT(SUM(ROUND(AVERAGE(VALUE(CE$3),VALUE($P86)),0),CHOOSE(IF(OR(CE$1,$R86),4,INDEX(CMB[[Res_Rare]:[Res_Rare]],MATCH(ROUND(MIN(SUM(CE$4,$O86/1000),SUM($O86,CE$4/1000)),3),CMB[[Cmb_ID]:[Cmb_ID]],0))),-1,-1,0,0)),IF(OR(CE$1,$R86),4,INDEX(CMB[[Cmb_Rare]:[Cmb_Rare]],MATCH(ROUND(MIN(SUM(CE$4,$O86/1000),SUM($O86,CE$4/1000)),3),CMB[[Cmb_ID]:[Cmb_ID]],0))),CHOOSE(AC[[M]:[M]],2,1,1,SUM(AC[[AB]:[DB]])))),""))</f>
        <v/>
      </c>
      <c r="CF86" t="str">
        <f>IF(OR(CF$5="",$S86=""),"",IFERROR(SUM(PRODUCT(INDEX(CMB[[BA_0O]:[BA_2O]],MATCH(ROUND(MIN(SUM(CF$4,$O86/1000),SUM($O86,CF$4/1000)),3),CMB[[Cmb_ID]:[Cmb_ID]],0),SUM(N(CF$1),N($R86),1)),CHOOSE(AC[[M]:[M]],1,1,0,AC[[AB]:[AB]])),PRODUCT(INDEX(CMB[[BD_0O]:[BD_2O]],MATCH(ROUND(MIN(SUM(CF$4,$O86/1000),SUM($O86,CF$4/1000)),3),CMB[[Cmb_ID]:[Cmb_ID]],0),SUM(N(CF$1),N($R86),1)),CHOOSE(AC[[M]:[M]],1,0,1,AC[[DB]:[DB]])),PRODUCT(SUM(ROUND(AVERAGE(VALUE(CF$3),VALUE($P86)),0),CHOOSE(IF(OR(CF$1,$R86),4,INDEX(CMB[[Res_Rare]:[Res_Rare]],MATCH(ROUND(MIN(SUM(CF$4,$O86/1000),SUM($O86,CF$4/1000)),3),CMB[[Cmb_ID]:[Cmb_ID]],0))),-1,-1,0,0)),IF(OR(CF$1,$R86),4,INDEX(CMB[[Cmb_Rare]:[Cmb_Rare]],MATCH(ROUND(MIN(SUM(CF$4,$O86/1000),SUM($O86,CF$4/1000)),3),CMB[[Cmb_ID]:[Cmb_ID]],0))),CHOOSE(AC[[M]:[M]],2,1,1,SUM(AC[[AB]:[DB]])))),""))</f>
        <v/>
      </c>
      <c r="CG86" t="str">
        <f>IF(OR(CG$5="",$S86=""),"",IFERROR(SUM(PRODUCT(INDEX(CMB[[BA_0O]:[BA_2O]],MATCH(ROUND(MIN(SUM(CG$4,$O86/1000),SUM($O86,CG$4/1000)),3),CMB[[Cmb_ID]:[Cmb_ID]],0),SUM(N(CG$1),N($R86),1)),CHOOSE(AC[[M]:[M]],1,1,0,AC[[AB]:[AB]])),PRODUCT(INDEX(CMB[[BD_0O]:[BD_2O]],MATCH(ROUND(MIN(SUM(CG$4,$O86/1000),SUM($O86,CG$4/1000)),3),CMB[[Cmb_ID]:[Cmb_ID]],0),SUM(N(CG$1),N($R86),1)),CHOOSE(AC[[M]:[M]],1,0,1,AC[[DB]:[DB]])),PRODUCT(SUM(ROUND(AVERAGE(VALUE(CG$3),VALUE($P86)),0),CHOOSE(IF(OR(CG$1,$R86),4,INDEX(CMB[[Res_Rare]:[Res_Rare]],MATCH(ROUND(MIN(SUM(CG$4,$O86/1000),SUM($O86,CG$4/1000)),3),CMB[[Cmb_ID]:[Cmb_ID]],0))),-1,-1,0,0)),IF(OR(CG$1,$R86),4,INDEX(CMB[[Cmb_Rare]:[Cmb_Rare]],MATCH(ROUND(MIN(SUM(CG$4,$O86/1000),SUM($O86,CG$4/1000)),3),CMB[[Cmb_ID]:[Cmb_ID]],0))),CHOOSE(AC[[M]:[M]],2,1,1,SUM(AC[[AB]:[DB]])))),""))</f>
        <v/>
      </c>
      <c r="CH86" t="str">
        <f>IF(OR(CH$5="",$S86=""),"",IFERROR(SUM(PRODUCT(INDEX(CMB[[BA_0O]:[BA_2O]],MATCH(ROUND(MIN(SUM(CH$4,$O86/1000),SUM($O86,CH$4/1000)),3),CMB[[Cmb_ID]:[Cmb_ID]],0),SUM(N(CH$1),N($R86),1)),CHOOSE(AC[[M]:[M]],1,1,0,AC[[AB]:[AB]])),PRODUCT(INDEX(CMB[[BD_0O]:[BD_2O]],MATCH(ROUND(MIN(SUM(CH$4,$O86/1000),SUM($O86,CH$4/1000)),3),CMB[[Cmb_ID]:[Cmb_ID]],0),SUM(N(CH$1),N($R86),1)),CHOOSE(AC[[M]:[M]],1,0,1,AC[[DB]:[DB]])),PRODUCT(SUM(ROUND(AVERAGE(VALUE(CH$3),VALUE($P86)),0),CHOOSE(IF(OR(CH$1,$R86),4,INDEX(CMB[[Res_Rare]:[Res_Rare]],MATCH(ROUND(MIN(SUM(CH$4,$O86/1000),SUM($O86,CH$4/1000)),3),CMB[[Cmb_ID]:[Cmb_ID]],0))),-1,-1,0,0)),IF(OR(CH$1,$R86),4,INDEX(CMB[[Cmb_Rare]:[Cmb_Rare]],MATCH(ROUND(MIN(SUM(CH$4,$O86/1000),SUM($O86,CH$4/1000)),3),CMB[[Cmb_ID]:[Cmb_ID]],0))),CHOOSE(AC[[M]:[M]],2,1,1,SUM(AC[[AB]:[DB]])))),""))</f>
        <v/>
      </c>
      <c r="CI86" t="str">
        <f>IF(OR(CI$5="",$S86=""),"",IFERROR(SUM(PRODUCT(INDEX(CMB[[BA_0O]:[BA_2O]],MATCH(ROUND(MIN(SUM(CI$4,$O86/1000),SUM($O86,CI$4/1000)),3),CMB[[Cmb_ID]:[Cmb_ID]],0),SUM(N(CI$1),N($R86),1)),CHOOSE(AC[[M]:[M]],1,1,0,AC[[AB]:[AB]])),PRODUCT(INDEX(CMB[[BD_0O]:[BD_2O]],MATCH(ROUND(MIN(SUM(CI$4,$O86/1000),SUM($O86,CI$4/1000)),3),CMB[[Cmb_ID]:[Cmb_ID]],0),SUM(N(CI$1),N($R86),1)),CHOOSE(AC[[M]:[M]],1,0,1,AC[[DB]:[DB]])),PRODUCT(SUM(ROUND(AVERAGE(VALUE(CI$3),VALUE($P86)),0),CHOOSE(IF(OR(CI$1,$R86),4,INDEX(CMB[[Res_Rare]:[Res_Rare]],MATCH(ROUND(MIN(SUM(CI$4,$O86/1000),SUM($O86,CI$4/1000)),3),CMB[[Cmb_ID]:[Cmb_ID]],0))),-1,-1,0,0)),IF(OR(CI$1,$R86),4,INDEX(CMB[[Cmb_Rare]:[Cmb_Rare]],MATCH(ROUND(MIN(SUM(CI$4,$O86/1000),SUM($O86,CI$4/1000)),3),CMB[[Cmb_ID]:[Cmb_ID]],0))),CHOOSE(AC[[M]:[M]],2,1,1,SUM(AC[[AB]:[DB]])))),""))</f>
        <v/>
      </c>
      <c r="CJ86" t="str">
        <f>IF(OR(CJ$5="",$S86=""),"",IFERROR(SUM(PRODUCT(INDEX(CMB[[BA_0O]:[BA_2O]],MATCH(ROUND(MIN(SUM(CJ$4,$O86/1000),SUM($O86,CJ$4/1000)),3),CMB[[Cmb_ID]:[Cmb_ID]],0),SUM(N(CJ$1),N($R86),1)),CHOOSE(AC[[M]:[M]],1,1,0,AC[[AB]:[AB]])),PRODUCT(INDEX(CMB[[BD_0O]:[BD_2O]],MATCH(ROUND(MIN(SUM(CJ$4,$O86/1000),SUM($O86,CJ$4/1000)),3),CMB[[Cmb_ID]:[Cmb_ID]],0),SUM(N(CJ$1),N($R86),1)),CHOOSE(AC[[M]:[M]],1,0,1,AC[[DB]:[DB]])),PRODUCT(SUM(ROUND(AVERAGE(VALUE(CJ$3),VALUE($P86)),0),CHOOSE(IF(OR(CJ$1,$R86),4,INDEX(CMB[[Res_Rare]:[Res_Rare]],MATCH(ROUND(MIN(SUM(CJ$4,$O86/1000),SUM($O86,CJ$4/1000)),3),CMB[[Cmb_ID]:[Cmb_ID]],0))),-1,-1,0,0)),IF(OR(CJ$1,$R86),4,INDEX(CMB[[Cmb_Rare]:[Cmb_Rare]],MATCH(ROUND(MIN(SUM(CJ$4,$O86/1000),SUM($O86,CJ$4/1000)),3),CMB[[Cmb_ID]:[Cmb_ID]],0))),CHOOSE(AC[[M]:[M]],2,1,1,SUM(AC[[AB]:[DB]])))),""))</f>
        <v/>
      </c>
      <c r="CK86" t="str">
        <f>IF(OR(CK$5="",$S86=""),"",IFERROR(SUM(PRODUCT(INDEX(CMB[[BA_0O]:[BA_2O]],MATCH(ROUND(MIN(SUM(CK$4,$O86/1000),SUM($O86,CK$4/1000)),3),CMB[[Cmb_ID]:[Cmb_ID]],0),SUM(N(CK$1),N($R86),1)),CHOOSE(AC[[M]:[M]],1,1,0,AC[[AB]:[AB]])),PRODUCT(INDEX(CMB[[BD_0O]:[BD_2O]],MATCH(ROUND(MIN(SUM(CK$4,$O86/1000),SUM($O86,CK$4/1000)),3),CMB[[Cmb_ID]:[Cmb_ID]],0),SUM(N(CK$1),N($R86),1)),CHOOSE(AC[[M]:[M]],1,0,1,AC[[DB]:[DB]])),PRODUCT(SUM(ROUND(AVERAGE(VALUE(CK$3),VALUE($P86)),0),CHOOSE(IF(OR(CK$1,$R86),4,INDEX(CMB[[Res_Rare]:[Res_Rare]],MATCH(ROUND(MIN(SUM(CK$4,$O86/1000),SUM($O86,CK$4/1000)),3),CMB[[Cmb_ID]:[Cmb_ID]],0))),-1,-1,0,0)),IF(OR(CK$1,$R86),4,INDEX(CMB[[Cmb_Rare]:[Cmb_Rare]],MATCH(ROUND(MIN(SUM(CK$4,$O86/1000),SUM($O86,CK$4/1000)),3),CMB[[Cmb_ID]:[Cmb_ID]],0))),CHOOSE(AC[[M]:[M]],2,1,1,SUM(AC[[AB]:[DB]])))),""))</f>
        <v/>
      </c>
      <c r="CL86" t="str">
        <f>IF(OR(CL$5="",$S86=""),"",IFERROR(SUM(PRODUCT(INDEX(CMB[[BA_0O]:[BA_2O]],MATCH(ROUND(MIN(SUM(CL$4,$O86/1000),SUM($O86,CL$4/1000)),3),CMB[[Cmb_ID]:[Cmb_ID]],0),SUM(N(CL$1),N($R86),1)),CHOOSE(AC[[M]:[M]],1,1,0,AC[[AB]:[AB]])),PRODUCT(INDEX(CMB[[BD_0O]:[BD_2O]],MATCH(ROUND(MIN(SUM(CL$4,$O86/1000),SUM($O86,CL$4/1000)),3),CMB[[Cmb_ID]:[Cmb_ID]],0),SUM(N(CL$1),N($R86),1)),CHOOSE(AC[[M]:[M]],1,0,1,AC[[DB]:[DB]])),PRODUCT(SUM(ROUND(AVERAGE(VALUE(CL$3),VALUE($P86)),0),CHOOSE(IF(OR(CL$1,$R86),4,INDEX(CMB[[Res_Rare]:[Res_Rare]],MATCH(ROUND(MIN(SUM(CL$4,$O86/1000),SUM($O86,CL$4/1000)),3),CMB[[Cmb_ID]:[Cmb_ID]],0))),-1,-1,0,0)),IF(OR(CL$1,$R86),4,INDEX(CMB[[Cmb_Rare]:[Cmb_Rare]],MATCH(ROUND(MIN(SUM(CL$4,$O86/1000),SUM($O86,CL$4/1000)),3),CMB[[Cmb_ID]:[Cmb_ID]],0))),CHOOSE(AC[[M]:[M]],2,1,1,SUM(AC[[AB]:[DB]])))),""))</f>
        <v/>
      </c>
      <c r="CM86" t="str">
        <f>IF(OR(CM$5="",$S86=""),"",IFERROR(SUM(PRODUCT(INDEX(CMB[[BA_0O]:[BA_2O]],MATCH(ROUND(MIN(SUM(CM$4,$O86/1000),SUM($O86,CM$4/1000)),3),CMB[[Cmb_ID]:[Cmb_ID]],0),SUM(N(CM$1),N($R86),1)),CHOOSE(AC[[M]:[M]],1,1,0,AC[[AB]:[AB]])),PRODUCT(INDEX(CMB[[BD_0O]:[BD_2O]],MATCH(ROUND(MIN(SUM(CM$4,$O86/1000),SUM($O86,CM$4/1000)),3),CMB[[Cmb_ID]:[Cmb_ID]],0),SUM(N(CM$1),N($R86),1)),CHOOSE(AC[[M]:[M]],1,0,1,AC[[DB]:[DB]])),PRODUCT(SUM(ROUND(AVERAGE(VALUE(CM$3),VALUE($P86)),0),CHOOSE(IF(OR(CM$1,$R86),4,INDEX(CMB[[Res_Rare]:[Res_Rare]],MATCH(ROUND(MIN(SUM(CM$4,$O86/1000),SUM($O86,CM$4/1000)),3),CMB[[Cmb_ID]:[Cmb_ID]],0))),-1,-1,0,0)),IF(OR(CM$1,$R86),4,INDEX(CMB[[Cmb_Rare]:[Cmb_Rare]],MATCH(ROUND(MIN(SUM(CM$4,$O86/1000),SUM($O86,CM$4/1000)),3),CMB[[Cmb_ID]:[Cmb_ID]],0))),CHOOSE(AC[[M]:[M]],2,1,1,SUM(AC[[AB]:[DB]])))),""))</f>
        <v/>
      </c>
      <c r="CN86" t="str">
        <f>IF(OR(CN$5="",$S86=""),"",IFERROR(SUM(PRODUCT(INDEX(CMB[[BA_0O]:[BA_2O]],MATCH(ROUND(MIN(SUM(CN$4,$O86/1000),SUM($O86,CN$4/1000)),3),CMB[[Cmb_ID]:[Cmb_ID]],0),SUM(N(CN$1),N($R86),1)),CHOOSE(AC[[M]:[M]],1,1,0,AC[[AB]:[AB]])),PRODUCT(INDEX(CMB[[BD_0O]:[BD_2O]],MATCH(ROUND(MIN(SUM(CN$4,$O86/1000),SUM($O86,CN$4/1000)),3),CMB[[Cmb_ID]:[Cmb_ID]],0),SUM(N(CN$1),N($R86),1)),CHOOSE(AC[[M]:[M]],1,0,1,AC[[DB]:[DB]])),PRODUCT(SUM(ROUND(AVERAGE(VALUE(CN$3),VALUE($P86)),0),CHOOSE(IF(OR(CN$1,$R86),4,INDEX(CMB[[Res_Rare]:[Res_Rare]],MATCH(ROUND(MIN(SUM(CN$4,$O86/1000),SUM($O86,CN$4/1000)),3),CMB[[Cmb_ID]:[Cmb_ID]],0))),-1,-1,0,0)),IF(OR(CN$1,$R86),4,INDEX(CMB[[Cmb_Rare]:[Cmb_Rare]],MATCH(ROUND(MIN(SUM(CN$4,$O86/1000),SUM($O86,CN$4/1000)),3),CMB[[Cmb_ID]:[Cmb_ID]],0))),CHOOSE(AC[[M]:[M]],2,1,1,SUM(AC[[AB]:[DB]])))),""))</f>
        <v/>
      </c>
      <c r="CO86" t="str">
        <f>IF(OR(CO$5="",$S86=""),"",IFERROR(SUM(PRODUCT(INDEX(CMB[[BA_0O]:[BA_2O]],MATCH(ROUND(MIN(SUM(CO$4,$O86/1000),SUM($O86,CO$4/1000)),3),CMB[[Cmb_ID]:[Cmb_ID]],0),SUM(N(CO$1),N($R86),1)),CHOOSE(AC[[M]:[M]],1,1,0,AC[[AB]:[AB]])),PRODUCT(INDEX(CMB[[BD_0O]:[BD_2O]],MATCH(ROUND(MIN(SUM(CO$4,$O86/1000),SUM($O86,CO$4/1000)),3),CMB[[Cmb_ID]:[Cmb_ID]],0),SUM(N(CO$1),N($R86),1)),CHOOSE(AC[[M]:[M]],1,0,1,AC[[DB]:[DB]])),PRODUCT(SUM(ROUND(AVERAGE(VALUE(CO$3),VALUE($P86)),0),CHOOSE(IF(OR(CO$1,$R86),4,INDEX(CMB[[Res_Rare]:[Res_Rare]],MATCH(ROUND(MIN(SUM(CO$4,$O86/1000),SUM($O86,CO$4/1000)),3),CMB[[Cmb_ID]:[Cmb_ID]],0))),-1,-1,0,0)),IF(OR(CO$1,$R86),4,INDEX(CMB[[Cmb_Rare]:[Cmb_Rare]],MATCH(ROUND(MIN(SUM(CO$4,$O86/1000),SUM($O86,CO$4/1000)),3),CMB[[Cmb_ID]:[Cmb_ID]],0))),CHOOSE(AC[[M]:[M]],2,1,1,SUM(AC[[AB]:[DB]])))),""))</f>
        <v/>
      </c>
      <c r="CP86" t="str">
        <f>IF(OR(CP$5="",$S86=""),"",IFERROR(SUM(PRODUCT(INDEX(CMB[[BA_0O]:[BA_2O]],MATCH(ROUND(MIN(SUM(CP$4,$O86/1000),SUM($O86,CP$4/1000)),3),CMB[[Cmb_ID]:[Cmb_ID]],0),SUM(N(CP$1),N($R86),1)),CHOOSE(AC[[M]:[M]],1,1,0,AC[[AB]:[AB]])),PRODUCT(INDEX(CMB[[BD_0O]:[BD_2O]],MATCH(ROUND(MIN(SUM(CP$4,$O86/1000),SUM($O86,CP$4/1000)),3),CMB[[Cmb_ID]:[Cmb_ID]],0),SUM(N(CP$1),N($R86),1)),CHOOSE(AC[[M]:[M]],1,0,1,AC[[DB]:[DB]])),PRODUCT(SUM(ROUND(AVERAGE(VALUE(CP$3),VALUE($P86)),0),CHOOSE(IF(OR(CP$1,$R86),4,INDEX(CMB[[Res_Rare]:[Res_Rare]],MATCH(ROUND(MIN(SUM(CP$4,$O86/1000),SUM($O86,CP$4/1000)),3),CMB[[Cmb_ID]:[Cmb_ID]],0))),-1,-1,0,0)),IF(OR(CP$1,$R86),4,INDEX(CMB[[Cmb_Rare]:[Cmb_Rare]],MATCH(ROUND(MIN(SUM(CP$4,$O86/1000),SUM($O86,CP$4/1000)),3),CMB[[Cmb_ID]:[Cmb_ID]],0))),CHOOSE(AC[[M]:[M]],2,1,1,SUM(AC[[AB]:[DB]])))),""))</f>
        <v/>
      </c>
      <c r="CQ86" t="str">
        <f>IF(OR(CQ$5="",$S86=""),"",IFERROR(SUM(PRODUCT(INDEX(CMB[[BA_0O]:[BA_2O]],MATCH(ROUND(MIN(SUM(CQ$4,$O86/1000),SUM($O86,CQ$4/1000)),3),CMB[[Cmb_ID]:[Cmb_ID]],0),SUM(N(CQ$1),N($R86),1)),CHOOSE(AC[[M]:[M]],1,1,0,AC[[AB]:[AB]])),PRODUCT(INDEX(CMB[[BD_0O]:[BD_2O]],MATCH(ROUND(MIN(SUM(CQ$4,$O86/1000),SUM($O86,CQ$4/1000)),3),CMB[[Cmb_ID]:[Cmb_ID]],0),SUM(N(CQ$1),N($R86),1)),CHOOSE(AC[[M]:[M]],1,0,1,AC[[DB]:[DB]])),PRODUCT(SUM(ROUND(AVERAGE(VALUE(CQ$3),VALUE($P86)),0),CHOOSE(IF(OR(CQ$1,$R86),4,INDEX(CMB[[Res_Rare]:[Res_Rare]],MATCH(ROUND(MIN(SUM(CQ$4,$O86/1000),SUM($O86,CQ$4/1000)),3),CMB[[Cmb_ID]:[Cmb_ID]],0))),-1,-1,0,0)),IF(OR(CQ$1,$R86),4,INDEX(CMB[[Cmb_Rare]:[Cmb_Rare]],MATCH(ROUND(MIN(SUM(CQ$4,$O86/1000),SUM($O86,CQ$4/1000)),3),CMB[[Cmb_ID]:[Cmb_ID]],0))),CHOOSE(AC[[M]:[M]],2,1,1,SUM(AC[[AB]:[DB]])))),""))</f>
        <v/>
      </c>
      <c r="CR86" t="str">
        <f>IF(OR(CR$5="",$S86=""),"",IFERROR(SUM(PRODUCT(INDEX(CMB[[BA_0O]:[BA_2O]],MATCH(ROUND(MIN(SUM(CR$4,$O86/1000),SUM($O86,CR$4/1000)),3),CMB[[Cmb_ID]:[Cmb_ID]],0),SUM(N(CR$1),N($R86),1)),CHOOSE(AC[[M]:[M]],1,1,0,AC[[AB]:[AB]])),PRODUCT(INDEX(CMB[[BD_0O]:[BD_2O]],MATCH(ROUND(MIN(SUM(CR$4,$O86/1000),SUM($O86,CR$4/1000)),3),CMB[[Cmb_ID]:[Cmb_ID]],0),SUM(N(CR$1),N($R86),1)),CHOOSE(AC[[M]:[M]],1,0,1,AC[[DB]:[DB]])),PRODUCT(SUM(ROUND(AVERAGE(VALUE(CR$3),VALUE($P86)),0),CHOOSE(IF(OR(CR$1,$R86),4,INDEX(CMB[[Res_Rare]:[Res_Rare]],MATCH(ROUND(MIN(SUM(CR$4,$O86/1000),SUM($O86,CR$4/1000)),3),CMB[[Cmb_ID]:[Cmb_ID]],0))),-1,-1,0,0)),IF(OR(CR$1,$R86),4,INDEX(CMB[[Cmb_Rare]:[Cmb_Rare]],MATCH(ROUND(MIN(SUM(CR$4,$O86/1000),SUM($O86,CR$4/1000)),3),CMB[[Cmb_ID]:[Cmb_ID]],0))),CHOOSE(AC[[M]:[M]],2,1,1,SUM(AC[[AB]:[DB]])))),""))</f>
        <v/>
      </c>
      <c r="CS86" t="str">
        <f>IF(OR(CS$5="",$S86=""),"",IFERROR(SUM(PRODUCT(INDEX(CMB[[BA_0O]:[BA_2O]],MATCH(ROUND(MIN(SUM(CS$4,$O86/1000),SUM($O86,CS$4/1000)),3),CMB[[Cmb_ID]:[Cmb_ID]],0),SUM(N(CS$1),N($R86),1)),CHOOSE(AC[[M]:[M]],1,1,0,AC[[AB]:[AB]])),PRODUCT(INDEX(CMB[[BD_0O]:[BD_2O]],MATCH(ROUND(MIN(SUM(CS$4,$O86/1000),SUM($O86,CS$4/1000)),3),CMB[[Cmb_ID]:[Cmb_ID]],0),SUM(N(CS$1),N($R86),1)),CHOOSE(AC[[M]:[M]],1,0,1,AC[[DB]:[DB]])),PRODUCT(SUM(ROUND(AVERAGE(VALUE(CS$3),VALUE($P86)),0),CHOOSE(IF(OR(CS$1,$R86),4,INDEX(CMB[[Res_Rare]:[Res_Rare]],MATCH(ROUND(MIN(SUM(CS$4,$O86/1000),SUM($O86,CS$4/1000)),3),CMB[[Cmb_ID]:[Cmb_ID]],0))),-1,-1,0,0)),IF(OR(CS$1,$R86),4,INDEX(CMB[[Cmb_Rare]:[Cmb_Rare]],MATCH(ROUND(MIN(SUM(CS$4,$O86/1000),SUM($O86,CS$4/1000)),3),CMB[[Cmb_ID]:[Cmb_ID]],0))),CHOOSE(AC[[M]:[M]],2,1,1,SUM(AC[[AB]:[DB]])))),""))</f>
        <v/>
      </c>
      <c r="CT86" t="str">
        <f>IF(OR(CT$5="",$S86=""),"",IFERROR(SUM(PRODUCT(INDEX(CMB[[BA_0O]:[BA_2O]],MATCH(ROUND(MIN(SUM(CT$4,$O86/1000),SUM($O86,CT$4/1000)),3),CMB[[Cmb_ID]:[Cmb_ID]],0),SUM(N(CT$1),N($R86),1)),CHOOSE(AC[[M]:[M]],1,1,0,AC[[AB]:[AB]])),PRODUCT(INDEX(CMB[[BD_0O]:[BD_2O]],MATCH(ROUND(MIN(SUM(CT$4,$O86/1000),SUM($O86,CT$4/1000)),3),CMB[[Cmb_ID]:[Cmb_ID]],0),SUM(N(CT$1),N($R86),1)),CHOOSE(AC[[M]:[M]],1,0,1,AC[[DB]:[DB]])),PRODUCT(SUM(ROUND(AVERAGE(VALUE(CT$3),VALUE($P86)),0),CHOOSE(IF(OR(CT$1,$R86),4,INDEX(CMB[[Res_Rare]:[Res_Rare]],MATCH(ROUND(MIN(SUM(CT$4,$O86/1000),SUM($O86,CT$4/1000)),3),CMB[[Cmb_ID]:[Cmb_ID]],0))),-1,-1,0,0)),IF(OR(CT$1,$R86),4,INDEX(CMB[[Cmb_Rare]:[Cmb_Rare]],MATCH(ROUND(MIN(SUM(CT$4,$O86/1000),SUM($O86,CT$4/1000)),3),CMB[[Cmb_ID]:[Cmb_ID]],0))),CHOOSE(AC[[M]:[M]],2,1,1,SUM(AC[[AB]:[DB]])))),""))</f>
        <v/>
      </c>
      <c r="CU86" t="str">
        <f>IF(OR(CU$5="",$S86=""),"",IFERROR(SUM(PRODUCT(INDEX(CMB[[BA_0O]:[BA_2O]],MATCH(ROUND(MIN(SUM(CU$4,$O86/1000),SUM($O86,CU$4/1000)),3),CMB[[Cmb_ID]:[Cmb_ID]],0),SUM(N(CU$1),N($R86),1)),CHOOSE(AC[[M]:[M]],1,1,0,AC[[AB]:[AB]])),PRODUCT(INDEX(CMB[[BD_0O]:[BD_2O]],MATCH(ROUND(MIN(SUM(CU$4,$O86/1000),SUM($O86,CU$4/1000)),3),CMB[[Cmb_ID]:[Cmb_ID]],0),SUM(N(CU$1),N($R86),1)),CHOOSE(AC[[M]:[M]],1,0,1,AC[[DB]:[DB]])),PRODUCT(SUM(ROUND(AVERAGE(VALUE(CU$3),VALUE($P86)),0),CHOOSE(IF(OR(CU$1,$R86),4,INDEX(CMB[[Res_Rare]:[Res_Rare]],MATCH(ROUND(MIN(SUM(CU$4,$O86/1000),SUM($O86,CU$4/1000)),3),CMB[[Cmb_ID]:[Cmb_ID]],0))),-1,-1,0,0)),IF(OR(CU$1,$R86),4,INDEX(CMB[[Cmb_Rare]:[Cmb_Rare]],MATCH(ROUND(MIN(SUM(CU$4,$O86/1000),SUM($O86,CU$4/1000)),3),CMB[[Cmb_ID]:[Cmb_ID]],0))),CHOOSE(AC[[M]:[M]],2,1,1,SUM(AC[[AB]:[DB]])))),""))</f>
        <v/>
      </c>
      <c r="CV86" t="str">
        <f>IF(OR(CV$5="",$S86=""),"",IFERROR(SUM(PRODUCT(INDEX(CMB[[BA_0O]:[BA_2O]],MATCH(ROUND(MIN(SUM(CV$4,$O86/1000),SUM($O86,CV$4/1000)),3),CMB[[Cmb_ID]:[Cmb_ID]],0),SUM(N(CV$1),N($R86),1)),CHOOSE(AC[[M]:[M]],1,1,0,AC[[AB]:[AB]])),PRODUCT(INDEX(CMB[[BD_0O]:[BD_2O]],MATCH(ROUND(MIN(SUM(CV$4,$O86/1000),SUM($O86,CV$4/1000)),3),CMB[[Cmb_ID]:[Cmb_ID]],0),SUM(N(CV$1),N($R86),1)),CHOOSE(AC[[M]:[M]],1,0,1,AC[[DB]:[DB]])),PRODUCT(SUM(ROUND(AVERAGE(VALUE(CV$3),VALUE($P86)),0),CHOOSE(IF(OR(CV$1,$R86),4,INDEX(CMB[[Res_Rare]:[Res_Rare]],MATCH(ROUND(MIN(SUM(CV$4,$O86/1000),SUM($O86,CV$4/1000)),3),CMB[[Cmb_ID]:[Cmb_ID]],0))),-1,-1,0,0)),IF(OR(CV$1,$R86),4,INDEX(CMB[[Cmb_Rare]:[Cmb_Rare]],MATCH(ROUND(MIN(SUM(CV$4,$O86/1000),SUM($O86,CV$4/1000)),3),CMB[[Cmb_ID]:[Cmb_ID]],0))),CHOOSE(AC[[M]:[M]],2,1,1,SUM(AC[[AB]:[DB]])))),""))</f>
        <v/>
      </c>
      <c r="CW86" t="str">
        <f>IF(OR(CW$5="",$S86=""),"",IFERROR(SUM(PRODUCT(INDEX(CMB[[BA_0O]:[BA_2O]],MATCH(ROUND(MIN(SUM(CW$4,$O86/1000),SUM($O86,CW$4/1000)),3),CMB[[Cmb_ID]:[Cmb_ID]],0),SUM(N(CW$1),N($R86),1)),CHOOSE(AC[[M]:[M]],1,1,0,AC[[AB]:[AB]])),PRODUCT(INDEX(CMB[[BD_0O]:[BD_2O]],MATCH(ROUND(MIN(SUM(CW$4,$O86/1000),SUM($O86,CW$4/1000)),3),CMB[[Cmb_ID]:[Cmb_ID]],0),SUM(N(CW$1),N($R86),1)),CHOOSE(AC[[M]:[M]],1,0,1,AC[[DB]:[DB]])),PRODUCT(SUM(ROUND(AVERAGE(VALUE(CW$3),VALUE($P86)),0),CHOOSE(IF(OR(CW$1,$R86),4,INDEX(CMB[[Res_Rare]:[Res_Rare]],MATCH(ROUND(MIN(SUM(CW$4,$O86/1000),SUM($O86,CW$4/1000)),3),CMB[[Cmb_ID]:[Cmb_ID]],0))),-1,-1,0,0)),IF(OR(CW$1,$R86),4,INDEX(CMB[[Cmb_Rare]:[Cmb_Rare]],MATCH(ROUND(MIN(SUM(CW$4,$O86/1000),SUM($O86,CW$4/1000)),3),CMB[[Cmb_ID]:[Cmb_ID]],0))),CHOOSE(AC[[M]:[M]],2,1,1,SUM(AC[[AB]:[DB]])))),""))</f>
        <v/>
      </c>
      <c r="CX86" t="str">
        <f>IF(OR(CX$5="",$S86=""),"",IFERROR(SUM(PRODUCT(INDEX(CMB[[BA_0O]:[BA_2O]],MATCH(ROUND(MIN(SUM(CX$4,$O86/1000),SUM($O86,CX$4/1000)),3),CMB[[Cmb_ID]:[Cmb_ID]],0),SUM(N(CX$1),N($R86),1)),CHOOSE(AC[[M]:[M]],1,1,0,AC[[AB]:[AB]])),PRODUCT(INDEX(CMB[[BD_0O]:[BD_2O]],MATCH(ROUND(MIN(SUM(CX$4,$O86/1000),SUM($O86,CX$4/1000)),3),CMB[[Cmb_ID]:[Cmb_ID]],0),SUM(N(CX$1),N($R86),1)),CHOOSE(AC[[M]:[M]],1,0,1,AC[[DB]:[DB]])),PRODUCT(SUM(ROUND(AVERAGE(VALUE(CX$3),VALUE($P86)),0),CHOOSE(IF(OR(CX$1,$R86),4,INDEX(CMB[[Res_Rare]:[Res_Rare]],MATCH(ROUND(MIN(SUM(CX$4,$O86/1000),SUM($O86,CX$4/1000)),3),CMB[[Cmb_ID]:[Cmb_ID]],0))),-1,-1,0,0)),IF(OR(CX$1,$R86),4,INDEX(CMB[[Cmb_Rare]:[Cmb_Rare]],MATCH(ROUND(MIN(SUM(CX$4,$O86/1000),SUM($O86,CX$4/1000)),3),CMB[[Cmb_ID]:[Cmb_ID]],0))),CHOOSE(AC[[M]:[M]],2,1,1,SUM(AC[[AB]:[DB]])))),""))</f>
        <v/>
      </c>
      <c r="CY86" t="str">
        <f>IF(OR(CY$5="",$S86=""),"",IFERROR(SUM(PRODUCT(INDEX(CMB[[BA_0O]:[BA_2O]],MATCH(ROUND(MIN(SUM(CY$4,$O86/1000),SUM($O86,CY$4/1000)),3),CMB[[Cmb_ID]:[Cmb_ID]],0),SUM(N(CY$1),N($R86),1)),CHOOSE(AC[[M]:[M]],1,1,0,AC[[AB]:[AB]])),PRODUCT(INDEX(CMB[[BD_0O]:[BD_2O]],MATCH(ROUND(MIN(SUM(CY$4,$O86/1000),SUM($O86,CY$4/1000)),3),CMB[[Cmb_ID]:[Cmb_ID]],0),SUM(N(CY$1),N($R86),1)),CHOOSE(AC[[M]:[M]],1,0,1,AC[[DB]:[DB]])),PRODUCT(SUM(ROUND(AVERAGE(VALUE(CY$3),VALUE($P86)),0),CHOOSE(IF(OR(CY$1,$R86),4,INDEX(CMB[[Res_Rare]:[Res_Rare]],MATCH(ROUND(MIN(SUM(CY$4,$O86/1000),SUM($O86,CY$4/1000)),3),CMB[[Cmb_ID]:[Cmb_ID]],0))),-1,-1,0,0)),IF(OR(CY$1,$R86),4,INDEX(CMB[[Cmb_Rare]:[Cmb_Rare]],MATCH(ROUND(MIN(SUM(CY$4,$O86/1000),SUM($O86,CY$4/1000)),3),CMB[[Cmb_ID]:[Cmb_ID]],0))),CHOOSE(AC[[M]:[M]],2,1,1,SUM(AC[[AB]:[DB]])))),""))</f>
        <v/>
      </c>
      <c r="CZ86" t="str">
        <f>IF(OR(CZ$5="",$S86=""),"",IFERROR(SUM(PRODUCT(INDEX(CMB[[BA_0O]:[BA_2O]],MATCH(ROUND(MIN(SUM(CZ$4,$O86/1000),SUM($O86,CZ$4/1000)),3),CMB[[Cmb_ID]:[Cmb_ID]],0),SUM(N(CZ$1),N($R86),1)),CHOOSE(AC[[M]:[M]],1,1,0,AC[[AB]:[AB]])),PRODUCT(INDEX(CMB[[BD_0O]:[BD_2O]],MATCH(ROUND(MIN(SUM(CZ$4,$O86/1000),SUM($O86,CZ$4/1000)),3),CMB[[Cmb_ID]:[Cmb_ID]],0),SUM(N(CZ$1),N($R86),1)),CHOOSE(AC[[M]:[M]],1,0,1,AC[[DB]:[DB]])),PRODUCT(SUM(ROUND(AVERAGE(VALUE(CZ$3),VALUE($P86)),0),CHOOSE(IF(OR(CZ$1,$R86),4,INDEX(CMB[[Res_Rare]:[Res_Rare]],MATCH(ROUND(MIN(SUM(CZ$4,$O86/1000),SUM($O86,CZ$4/1000)),3),CMB[[Cmb_ID]:[Cmb_ID]],0))),-1,-1,0,0)),IF(OR(CZ$1,$R86),4,INDEX(CMB[[Cmb_Rare]:[Cmb_Rare]],MATCH(ROUND(MIN(SUM(CZ$4,$O86/1000),SUM($O86,CZ$4/1000)),3),CMB[[Cmb_ID]:[Cmb_ID]],0))),CHOOSE(AC[[M]:[M]],2,1,1,SUM(AC[[AB]:[DB]])))),""))</f>
        <v/>
      </c>
      <c r="DA86" t="str">
        <f>IF(OR(DA$5="",$S86=""),"",IFERROR(SUM(PRODUCT(INDEX(CMB[[BA_0O]:[BA_2O]],MATCH(ROUND(MIN(SUM(DA$4,$O86/1000),SUM($O86,DA$4/1000)),3),CMB[[Cmb_ID]:[Cmb_ID]],0),SUM(N(DA$1),N($R86),1)),CHOOSE(AC[[M]:[M]],1,1,0,AC[[AB]:[AB]])),PRODUCT(INDEX(CMB[[BD_0O]:[BD_2O]],MATCH(ROUND(MIN(SUM(DA$4,$O86/1000),SUM($O86,DA$4/1000)),3),CMB[[Cmb_ID]:[Cmb_ID]],0),SUM(N(DA$1),N($R86),1)),CHOOSE(AC[[M]:[M]],1,0,1,AC[[DB]:[DB]])),PRODUCT(SUM(ROUND(AVERAGE(VALUE(DA$3),VALUE($P86)),0),CHOOSE(IF(OR(DA$1,$R86),4,INDEX(CMB[[Res_Rare]:[Res_Rare]],MATCH(ROUND(MIN(SUM(DA$4,$O86/1000),SUM($O86,DA$4/1000)),3),CMB[[Cmb_ID]:[Cmb_ID]],0))),-1,-1,0,0)),IF(OR(DA$1,$R86),4,INDEX(CMB[[Cmb_Rare]:[Cmb_Rare]],MATCH(ROUND(MIN(SUM(DA$4,$O86/1000),SUM($O86,DA$4/1000)),3),CMB[[Cmb_ID]:[Cmb_ID]],0))),CHOOSE(AC[[M]:[M]],2,1,1,SUM(AC[[AB]:[DB]])))),""))</f>
        <v/>
      </c>
      <c r="DB86" t="str">
        <f>IF(OR(DB$5="",$S86=""),"",IFERROR(SUM(PRODUCT(INDEX(CMB[[BA_0O]:[BA_2O]],MATCH(ROUND(MIN(SUM(DB$4,$O86/1000),SUM($O86,DB$4/1000)),3),CMB[[Cmb_ID]:[Cmb_ID]],0),SUM(N(DB$1),N($R86),1)),CHOOSE(AC[[M]:[M]],1,1,0,AC[[AB]:[AB]])),PRODUCT(INDEX(CMB[[BD_0O]:[BD_2O]],MATCH(ROUND(MIN(SUM(DB$4,$O86/1000),SUM($O86,DB$4/1000)),3),CMB[[Cmb_ID]:[Cmb_ID]],0),SUM(N(DB$1),N($R86),1)),CHOOSE(AC[[M]:[M]],1,0,1,AC[[DB]:[DB]])),PRODUCT(SUM(ROUND(AVERAGE(VALUE(DB$3),VALUE($P86)),0),CHOOSE(IF(OR(DB$1,$R86),4,INDEX(CMB[[Res_Rare]:[Res_Rare]],MATCH(ROUND(MIN(SUM(DB$4,$O86/1000),SUM($O86,DB$4/1000)),3),CMB[[Cmb_ID]:[Cmb_ID]],0))),-1,-1,0,0)),IF(OR(DB$1,$R86),4,INDEX(CMB[[Cmb_Rare]:[Cmb_Rare]],MATCH(ROUND(MIN(SUM(DB$4,$O86/1000),SUM($O86,DB$4/1000)),3),CMB[[Cmb_ID]:[Cmb_ID]],0))),CHOOSE(AC[[M]:[M]],2,1,1,SUM(AC[[AB]:[DB]])))),""))</f>
        <v/>
      </c>
      <c r="DC86" t="str">
        <f>IF(OR(DC$5="",$S86=""),"",IFERROR(SUM(PRODUCT(INDEX(CMB[[BA_0O]:[BA_2O]],MATCH(ROUND(MIN(SUM(DC$4,$O86/1000),SUM($O86,DC$4/1000)),3),CMB[[Cmb_ID]:[Cmb_ID]],0),SUM(N(DC$1),N($R86),1)),CHOOSE(AC[[M]:[M]],1,1,0,AC[[AB]:[AB]])),PRODUCT(INDEX(CMB[[BD_0O]:[BD_2O]],MATCH(ROUND(MIN(SUM(DC$4,$O86/1000),SUM($O86,DC$4/1000)),3),CMB[[Cmb_ID]:[Cmb_ID]],0),SUM(N(DC$1),N($R86),1)),CHOOSE(AC[[M]:[M]],1,0,1,AC[[DB]:[DB]])),PRODUCT(SUM(ROUND(AVERAGE(VALUE(DC$3),VALUE($P86)),0),CHOOSE(IF(OR(DC$1,$R86),4,INDEX(CMB[[Res_Rare]:[Res_Rare]],MATCH(ROUND(MIN(SUM(DC$4,$O86/1000),SUM($O86,DC$4/1000)),3),CMB[[Cmb_ID]:[Cmb_ID]],0))),-1,-1,0,0)),IF(OR(DC$1,$R86),4,INDEX(CMB[[Cmb_Rare]:[Cmb_Rare]],MATCH(ROUND(MIN(SUM(DC$4,$O86/1000),SUM($O86,DC$4/1000)),3),CMB[[Cmb_ID]:[Cmb_ID]],0))),CHOOSE(AC[[M]:[M]],2,1,1,SUM(AC[[AB]:[DB]])))),""))</f>
        <v/>
      </c>
      <c r="DD86" t="str">
        <f>IF(OR(DD$5="",$S86=""),"",IFERROR(SUM(PRODUCT(INDEX(CMB[[BA_0O]:[BA_2O]],MATCH(ROUND(MIN(SUM(DD$4,$O86/1000),SUM($O86,DD$4/1000)),3),CMB[[Cmb_ID]:[Cmb_ID]],0),SUM(N(DD$1),N($R86),1)),CHOOSE(AC[[M]:[M]],1,1,0,AC[[AB]:[AB]])),PRODUCT(INDEX(CMB[[BD_0O]:[BD_2O]],MATCH(ROUND(MIN(SUM(DD$4,$O86/1000),SUM($O86,DD$4/1000)),3),CMB[[Cmb_ID]:[Cmb_ID]],0),SUM(N(DD$1),N($R86),1)),CHOOSE(AC[[M]:[M]],1,0,1,AC[[DB]:[DB]])),PRODUCT(SUM(ROUND(AVERAGE(VALUE(DD$3),VALUE($P86)),0),CHOOSE(IF(OR(DD$1,$R86),4,INDEX(CMB[[Res_Rare]:[Res_Rare]],MATCH(ROUND(MIN(SUM(DD$4,$O86/1000),SUM($O86,DD$4/1000)),3),CMB[[Cmb_ID]:[Cmb_ID]],0))),-1,-1,0,0)),IF(OR(DD$1,$R86),4,INDEX(CMB[[Cmb_Rare]:[Cmb_Rare]],MATCH(ROUND(MIN(SUM(DD$4,$O86/1000),SUM($O86,DD$4/1000)),3),CMB[[Cmb_ID]:[Cmb_ID]],0))),CHOOSE(AC[[M]:[M]],2,1,1,SUM(AC[[AB]:[DB]])))),""))</f>
        <v/>
      </c>
      <c r="DE86" t="str">
        <f>IF(OR(DE$5="",$S86=""),"",IFERROR(SUM(PRODUCT(INDEX(CMB[[BA_0O]:[BA_2O]],MATCH(ROUND(MIN(SUM(DE$4,$O86/1000),SUM($O86,DE$4/1000)),3),CMB[[Cmb_ID]:[Cmb_ID]],0),SUM(N(DE$1),N($R86),1)),CHOOSE(AC[[M]:[M]],1,1,0,AC[[AB]:[AB]])),PRODUCT(INDEX(CMB[[BD_0O]:[BD_2O]],MATCH(ROUND(MIN(SUM(DE$4,$O86/1000),SUM($O86,DE$4/1000)),3),CMB[[Cmb_ID]:[Cmb_ID]],0),SUM(N(DE$1),N($R86),1)),CHOOSE(AC[[M]:[M]],1,0,1,AC[[DB]:[DB]])),PRODUCT(SUM(ROUND(AVERAGE(VALUE(DE$3),VALUE($P86)),0),CHOOSE(IF(OR(DE$1,$R86),4,INDEX(CMB[[Res_Rare]:[Res_Rare]],MATCH(ROUND(MIN(SUM(DE$4,$O86/1000),SUM($O86,DE$4/1000)),3),CMB[[Cmb_ID]:[Cmb_ID]],0))),-1,-1,0,0)),IF(OR(DE$1,$R86),4,INDEX(CMB[[Cmb_Rare]:[Cmb_Rare]],MATCH(ROUND(MIN(SUM(DE$4,$O86/1000),SUM($O86,DE$4/1000)),3),CMB[[Cmb_ID]:[Cmb_ID]],0))),CHOOSE(AC[[M]:[M]],2,1,1,SUM(AC[[AB]:[DB]])))),""))</f>
        <v/>
      </c>
      <c r="DF86" t="str">
        <f>IF(OR(DF$5="",$S86=""),"",IFERROR(SUM(PRODUCT(INDEX(CMB[[BA_0O]:[BA_2O]],MATCH(ROUND(MIN(SUM(DF$4,$O86/1000),SUM($O86,DF$4/1000)),3),CMB[[Cmb_ID]:[Cmb_ID]],0),SUM(N(DF$1),N($R86),1)),CHOOSE(AC[[M]:[M]],1,1,0,AC[[AB]:[AB]])),PRODUCT(INDEX(CMB[[BD_0O]:[BD_2O]],MATCH(ROUND(MIN(SUM(DF$4,$O86/1000),SUM($O86,DF$4/1000)),3),CMB[[Cmb_ID]:[Cmb_ID]],0),SUM(N(DF$1),N($R86),1)),CHOOSE(AC[[M]:[M]],1,0,1,AC[[DB]:[DB]])),PRODUCT(SUM(ROUND(AVERAGE(VALUE(DF$3),VALUE($P86)),0),CHOOSE(IF(OR(DF$1,$R86),4,INDEX(CMB[[Res_Rare]:[Res_Rare]],MATCH(ROUND(MIN(SUM(DF$4,$O86/1000),SUM($O86,DF$4/1000)),3),CMB[[Cmb_ID]:[Cmb_ID]],0))),-1,-1,0,0)),IF(OR(DF$1,$R86),4,INDEX(CMB[[Cmb_Rare]:[Cmb_Rare]],MATCH(ROUND(MIN(SUM(DF$4,$O86/1000),SUM($O86,DF$4/1000)),3),CMB[[Cmb_ID]:[Cmb_ID]],0))),CHOOSE(AC[[M]:[M]],2,1,1,SUM(AC[[AB]:[DB]])))),""))</f>
        <v/>
      </c>
      <c r="DG86" t="str">
        <f>IF(OR(DG$5="",$S86=""),"",IFERROR(SUM(PRODUCT(INDEX(CMB[[BA_0O]:[BA_2O]],MATCH(ROUND(MIN(SUM(DG$4,$O86/1000),SUM($O86,DG$4/1000)),3),CMB[[Cmb_ID]:[Cmb_ID]],0),SUM(N(DG$1),N($R86),1)),CHOOSE(AC[[M]:[M]],1,1,0,AC[[AB]:[AB]])),PRODUCT(INDEX(CMB[[BD_0O]:[BD_2O]],MATCH(ROUND(MIN(SUM(DG$4,$O86/1000),SUM($O86,DG$4/1000)),3),CMB[[Cmb_ID]:[Cmb_ID]],0),SUM(N(DG$1),N($R86),1)),CHOOSE(AC[[M]:[M]],1,0,1,AC[[DB]:[DB]])),PRODUCT(SUM(ROUND(AVERAGE(VALUE(DG$3),VALUE($P86)),0),CHOOSE(IF(OR(DG$1,$R86),4,INDEX(CMB[[Res_Rare]:[Res_Rare]],MATCH(ROUND(MIN(SUM(DG$4,$O86/1000),SUM($O86,DG$4/1000)),3),CMB[[Cmb_ID]:[Cmb_ID]],0))),-1,-1,0,0)),IF(OR(DG$1,$R86),4,INDEX(CMB[[Cmb_Rare]:[Cmb_Rare]],MATCH(ROUND(MIN(SUM(DG$4,$O86/1000),SUM($O86,DG$4/1000)),3),CMB[[Cmb_ID]:[Cmb_ID]],0))),CHOOSE(AC[[M]:[M]],2,1,1,SUM(AC[[AB]:[DB]])))),""))</f>
        <v/>
      </c>
      <c r="DH86" t="str">
        <f>IF(OR(DH$5="",$S86=""),"",IFERROR(SUM(PRODUCT(INDEX(CMB[[BA_0O]:[BA_2O]],MATCH(ROUND(MIN(SUM(DH$4,$O86/1000),SUM($O86,DH$4/1000)),3),CMB[[Cmb_ID]:[Cmb_ID]],0),SUM(N(DH$1),N($R86),1)),CHOOSE(AC[[M]:[M]],1,1,0,AC[[AB]:[AB]])),PRODUCT(INDEX(CMB[[BD_0O]:[BD_2O]],MATCH(ROUND(MIN(SUM(DH$4,$O86/1000),SUM($O86,DH$4/1000)),3),CMB[[Cmb_ID]:[Cmb_ID]],0),SUM(N(DH$1),N($R86),1)),CHOOSE(AC[[M]:[M]],1,0,1,AC[[DB]:[DB]])),PRODUCT(SUM(ROUND(AVERAGE(VALUE(DH$3),VALUE($P86)),0),CHOOSE(IF(OR(DH$1,$R86),4,INDEX(CMB[[Res_Rare]:[Res_Rare]],MATCH(ROUND(MIN(SUM(DH$4,$O86/1000),SUM($O86,DH$4/1000)),3),CMB[[Cmb_ID]:[Cmb_ID]],0))),-1,-1,0,0)),IF(OR(DH$1,$R86),4,INDEX(CMB[[Cmb_Rare]:[Cmb_Rare]],MATCH(ROUND(MIN(SUM(DH$4,$O86/1000),SUM($O86,DH$4/1000)),3),CMB[[Cmb_ID]:[Cmb_ID]],0))),CHOOSE(AC[[M]:[M]],2,1,1,SUM(AC[[AB]:[DB]])))),""))</f>
        <v/>
      </c>
      <c r="DI86" t="str">
        <f>IF(OR(DI$5="",$S86=""),"",IFERROR(SUM(PRODUCT(INDEX(CMB[[BA_0O]:[BA_2O]],MATCH(ROUND(MIN(SUM(DI$4,$O86/1000),SUM($O86,DI$4/1000)),3),CMB[[Cmb_ID]:[Cmb_ID]],0),SUM(N(DI$1),N($R86),1)),CHOOSE(AC[[M]:[M]],1,1,0,AC[[AB]:[AB]])),PRODUCT(INDEX(CMB[[BD_0O]:[BD_2O]],MATCH(ROUND(MIN(SUM(DI$4,$O86/1000),SUM($O86,DI$4/1000)),3),CMB[[Cmb_ID]:[Cmb_ID]],0),SUM(N(DI$1),N($R86),1)),CHOOSE(AC[[M]:[M]],1,0,1,AC[[DB]:[DB]])),PRODUCT(SUM(ROUND(AVERAGE(VALUE(DI$3),VALUE($P86)),0),CHOOSE(IF(OR(DI$1,$R86),4,INDEX(CMB[[Res_Rare]:[Res_Rare]],MATCH(ROUND(MIN(SUM(DI$4,$O86/1000),SUM($O86,DI$4/1000)),3),CMB[[Cmb_ID]:[Cmb_ID]],0))),-1,-1,0,0)),IF(OR(DI$1,$R86),4,INDEX(CMB[[Cmb_Rare]:[Cmb_Rare]],MATCH(ROUND(MIN(SUM(DI$4,$O86/1000),SUM($O86,DI$4/1000)),3),CMB[[Cmb_ID]:[Cmb_ID]],0))),CHOOSE(AC[[M]:[M]],2,1,1,SUM(AC[[AB]:[DB]])))),""))</f>
        <v/>
      </c>
      <c r="DJ86" t="str">
        <f>IF(OR(DJ$5="",$S86=""),"",IFERROR(SUM(PRODUCT(INDEX(CMB[[BA_0O]:[BA_2O]],MATCH(ROUND(MIN(SUM(DJ$4,$O86/1000),SUM($O86,DJ$4/1000)),3),CMB[[Cmb_ID]:[Cmb_ID]],0),SUM(N(DJ$1),N($R86),1)),CHOOSE(AC[[M]:[M]],1,1,0,AC[[AB]:[AB]])),PRODUCT(INDEX(CMB[[BD_0O]:[BD_2O]],MATCH(ROUND(MIN(SUM(DJ$4,$O86/1000),SUM($O86,DJ$4/1000)),3),CMB[[Cmb_ID]:[Cmb_ID]],0),SUM(N(DJ$1),N($R86),1)),CHOOSE(AC[[M]:[M]],1,0,1,AC[[DB]:[DB]])),PRODUCT(SUM(ROUND(AVERAGE(VALUE(DJ$3),VALUE($P86)),0),CHOOSE(IF(OR(DJ$1,$R86),4,INDEX(CMB[[Res_Rare]:[Res_Rare]],MATCH(ROUND(MIN(SUM(DJ$4,$O86/1000),SUM($O86,DJ$4/1000)),3),CMB[[Cmb_ID]:[Cmb_ID]],0))),-1,-1,0,0)),IF(OR(DJ$1,$R86),4,INDEX(CMB[[Cmb_Rare]:[Cmb_Rare]],MATCH(ROUND(MIN(SUM(DJ$4,$O86/1000),SUM($O86,DJ$4/1000)),3),CMB[[Cmb_ID]:[Cmb_ID]],0))),CHOOSE(AC[[M]:[M]],2,1,1,SUM(AC[[AB]:[DB]])))),""))</f>
        <v/>
      </c>
      <c r="DK86" t="str">
        <f>IF(OR(DK$5="",$S86=""),"",IFERROR(SUM(PRODUCT(INDEX(CMB[[BA_0O]:[BA_2O]],MATCH(ROUND(MIN(SUM(DK$4,$O86/1000),SUM($O86,DK$4/1000)),3),CMB[[Cmb_ID]:[Cmb_ID]],0),SUM(N(DK$1),N($R86),1)),CHOOSE(AC[[M]:[M]],1,1,0,AC[[AB]:[AB]])),PRODUCT(INDEX(CMB[[BD_0O]:[BD_2O]],MATCH(ROUND(MIN(SUM(DK$4,$O86/1000),SUM($O86,DK$4/1000)),3),CMB[[Cmb_ID]:[Cmb_ID]],0),SUM(N(DK$1),N($R86),1)),CHOOSE(AC[[M]:[M]],1,0,1,AC[[DB]:[DB]])),PRODUCT(SUM(ROUND(AVERAGE(VALUE(DK$3),VALUE($P86)),0),CHOOSE(IF(OR(DK$1,$R86),4,INDEX(CMB[[Res_Rare]:[Res_Rare]],MATCH(ROUND(MIN(SUM(DK$4,$O86/1000),SUM($O86,DK$4/1000)),3),CMB[[Cmb_ID]:[Cmb_ID]],0))),-1,-1,0,0)),IF(OR(DK$1,$R86),4,INDEX(CMB[[Cmb_Rare]:[Cmb_Rare]],MATCH(ROUND(MIN(SUM(DK$4,$O86/1000),SUM($O86,DK$4/1000)),3),CMB[[Cmb_ID]:[Cmb_ID]],0))),CHOOSE(AC[[M]:[M]],2,1,1,SUM(AC[[AB]:[DB]])))),""))</f>
        <v/>
      </c>
      <c r="DL86" t="str">
        <f>IF(OR(DL$5="",$S86=""),"",IFERROR(SUM(PRODUCT(INDEX(CMB[[BA_0O]:[BA_2O]],MATCH(ROUND(MIN(SUM(DL$4,$O86/1000),SUM($O86,DL$4/1000)),3),CMB[[Cmb_ID]:[Cmb_ID]],0),SUM(N(DL$1),N($R86),1)),CHOOSE(AC[[M]:[M]],1,1,0,AC[[AB]:[AB]])),PRODUCT(INDEX(CMB[[BD_0O]:[BD_2O]],MATCH(ROUND(MIN(SUM(DL$4,$O86/1000),SUM($O86,DL$4/1000)),3),CMB[[Cmb_ID]:[Cmb_ID]],0),SUM(N(DL$1),N($R86),1)),CHOOSE(AC[[M]:[M]],1,0,1,AC[[DB]:[DB]])),PRODUCT(SUM(ROUND(AVERAGE(VALUE(DL$3),VALUE($P86)),0),CHOOSE(IF(OR(DL$1,$R86),4,INDEX(CMB[[Res_Rare]:[Res_Rare]],MATCH(ROUND(MIN(SUM(DL$4,$O86/1000),SUM($O86,DL$4/1000)),3),CMB[[Cmb_ID]:[Cmb_ID]],0))),-1,-1,0,0)),IF(OR(DL$1,$R86),4,INDEX(CMB[[Cmb_Rare]:[Cmb_Rare]],MATCH(ROUND(MIN(SUM(DL$4,$O86/1000),SUM($O86,DL$4/1000)),3),CMB[[Cmb_ID]:[Cmb_ID]],0))),CHOOSE(AC[[M]:[M]],2,1,1,SUM(AC[[AB]:[DB]])))),""))</f>
        <v/>
      </c>
      <c r="DM86" t="str">
        <f>IF(OR(DM$5="",$S86=""),"",IFERROR(SUM(PRODUCT(INDEX(CMB[[BA_0O]:[BA_2O]],MATCH(ROUND(MIN(SUM(DM$4,$O86/1000),SUM($O86,DM$4/1000)),3),CMB[[Cmb_ID]:[Cmb_ID]],0),SUM(N(DM$1),N($R86),1)),CHOOSE(AC[[M]:[M]],1,1,0,AC[[AB]:[AB]])),PRODUCT(INDEX(CMB[[BD_0O]:[BD_2O]],MATCH(ROUND(MIN(SUM(DM$4,$O86/1000),SUM($O86,DM$4/1000)),3),CMB[[Cmb_ID]:[Cmb_ID]],0),SUM(N(DM$1),N($R86),1)),CHOOSE(AC[[M]:[M]],1,0,1,AC[[DB]:[DB]])),PRODUCT(SUM(ROUND(AVERAGE(VALUE(DM$3),VALUE($P86)),0),CHOOSE(IF(OR(DM$1,$R86),4,INDEX(CMB[[Res_Rare]:[Res_Rare]],MATCH(ROUND(MIN(SUM(DM$4,$O86/1000),SUM($O86,DM$4/1000)),3),CMB[[Cmb_ID]:[Cmb_ID]],0))),-1,-1,0,0)),IF(OR(DM$1,$R86),4,INDEX(CMB[[Cmb_Rare]:[Cmb_Rare]],MATCH(ROUND(MIN(SUM(DM$4,$O86/1000),SUM($O86,DM$4/1000)),3),CMB[[Cmb_ID]:[Cmb_ID]],0))),CHOOSE(AC[[M]:[M]],2,1,1,SUM(AC[[AB]:[DB]])))),""))</f>
        <v/>
      </c>
      <c r="DN86" t="str">
        <f>IF(OR(DN$5="",$S86=""),"",IFERROR(SUM(PRODUCT(INDEX(CMB[[BA_0O]:[BA_2O]],MATCH(ROUND(MIN(SUM(DN$4,$O86/1000),SUM($O86,DN$4/1000)),3),CMB[[Cmb_ID]:[Cmb_ID]],0),SUM(N(DN$1),N($R86),1)),CHOOSE(AC[[M]:[M]],1,1,0,AC[[AB]:[AB]])),PRODUCT(INDEX(CMB[[BD_0O]:[BD_2O]],MATCH(ROUND(MIN(SUM(DN$4,$O86/1000),SUM($O86,DN$4/1000)),3),CMB[[Cmb_ID]:[Cmb_ID]],0),SUM(N(DN$1),N($R86),1)),CHOOSE(AC[[M]:[M]],1,0,1,AC[[DB]:[DB]])),PRODUCT(SUM(ROUND(AVERAGE(VALUE(DN$3),VALUE($P86)),0),CHOOSE(IF(OR(DN$1,$R86),4,INDEX(CMB[[Res_Rare]:[Res_Rare]],MATCH(ROUND(MIN(SUM(DN$4,$O86/1000),SUM($O86,DN$4/1000)),3),CMB[[Cmb_ID]:[Cmb_ID]],0))),-1,-1,0,0)),IF(OR(DN$1,$R86),4,INDEX(CMB[[Cmb_Rare]:[Cmb_Rare]],MATCH(ROUND(MIN(SUM(DN$4,$O86/1000),SUM($O86,DN$4/1000)),3),CMB[[Cmb_ID]:[Cmb_ID]],0))),CHOOSE(AC[[M]:[M]],2,1,1,SUM(AC[[AB]:[DB]])))),""))</f>
        <v/>
      </c>
      <c r="DO86" t="str">
        <f>IF(OR(DO$5="",$S86=""),"",IFERROR(SUM(PRODUCT(INDEX(CMB[[BA_0O]:[BA_2O]],MATCH(ROUND(MIN(SUM(DO$4,$O86/1000),SUM($O86,DO$4/1000)),3),CMB[[Cmb_ID]:[Cmb_ID]],0),SUM(N(DO$1),N($R86),1)),CHOOSE(AC[[M]:[M]],1,1,0,AC[[AB]:[AB]])),PRODUCT(INDEX(CMB[[BD_0O]:[BD_2O]],MATCH(ROUND(MIN(SUM(DO$4,$O86/1000),SUM($O86,DO$4/1000)),3),CMB[[Cmb_ID]:[Cmb_ID]],0),SUM(N(DO$1),N($R86),1)),CHOOSE(AC[[M]:[M]],1,0,1,AC[[DB]:[DB]])),PRODUCT(SUM(ROUND(AVERAGE(VALUE(DO$3),VALUE($P86)),0),CHOOSE(IF(OR(DO$1,$R86),4,INDEX(CMB[[Res_Rare]:[Res_Rare]],MATCH(ROUND(MIN(SUM(DO$4,$O86/1000),SUM($O86,DO$4/1000)),3),CMB[[Cmb_ID]:[Cmb_ID]],0))),-1,-1,0,0)),IF(OR(DO$1,$R86),4,INDEX(CMB[[Cmb_Rare]:[Cmb_Rare]],MATCH(ROUND(MIN(SUM(DO$4,$O86/1000),SUM($O86,DO$4/1000)),3),CMB[[Cmb_ID]:[Cmb_ID]],0))),CHOOSE(AC[[M]:[M]],2,1,1,SUM(AC[[AB]:[DB]])))),""))</f>
        <v/>
      </c>
      <c r="DP86" t="str">
        <f>IF(OR(DP$5="",$S86=""),"",IFERROR(SUM(PRODUCT(INDEX(CMB[[BA_0O]:[BA_2O]],MATCH(ROUND(MIN(SUM(DP$4,$O86/1000),SUM($O86,DP$4/1000)),3),CMB[[Cmb_ID]:[Cmb_ID]],0),SUM(N(DP$1),N($R86),1)),CHOOSE(AC[[M]:[M]],1,1,0,AC[[AB]:[AB]])),PRODUCT(INDEX(CMB[[BD_0O]:[BD_2O]],MATCH(ROUND(MIN(SUM(DP$4,$O86/1000),SUM($O86,DP$4/1000)),3),CMB[[Cmb_ID]:[Cmb_ID]],0),SUM(N(DP$1),N($R86),1)),CHOOSE(AC[[M]:[M]],1,0,1,AC[[DB]:[DB]])),PRODUCT(SUM(ROUND(AVERAGE(VALUE(DP$3),VALUE($P86)),0),CHOOSE(IF(OR(DP$1,$R86),4,INDEX(CMB[[Res_Rare]:[Res_Rare]],MATCH(ROUND(MIN(SUM(DP$4,$O86/1000),SUM($O86,DP$4/1000)),3),CMB[[Cmb_ID]:[Cmb_ID]],0))),-1,-1,0,0)),IF(OR(DP$1,$R86),4,INDEX(CMB[[Cmb_Rare]:[Cmb_Rare]],MATCH(ROUND(MIN(SUM(DP$4,$O86/1000),SUM($O86,DP$4/1000)),3),CMB[[Cmb_ID]:[Cmb_ID]],0))),CHOOSE(AC[[M]:[M]],2,1,1,SUM(AC[[AB]:[DB]])))),""))</f>
        <v/>
      </c>
      <c r="DQ86" t="str">
        <f>IF(OR(DQ$5="",$S86=""),"",IFERROR(SUM(PRODUCT(INDEX(CMB[[BA_0O]:[BA_2O]],MATCH(ROUND(MIN(SUM(DQ$4,$O86/1000),SUM($O86,DQ$4/1000)),3),CMB[[Cmb_ID]:[Cmb_ID]],0),SUM(N(DQ$1),N($R86),1)),CHOOSE(AC[[M]:[M]],1,1,0,AC[[AB]:[AB]])),PRODUCT(INDEX(CMB[[BD_0O]:[BD_2O]],MATCH(ROUND(MIN(SUM(DQ$4,$O86/1000),SUM($O86,DQ$4/1000)),3),CMB[[Cmb_ID]:[Cmb_ID]],0),SUM(N(DQ$1),N($R86),1)),CHOOSE(AC[[M]:[M]],1,0,1,AC[[DB]:[DB]])),PRODUCT(SUM(ROUND(AVERAGE(VALUE(DQ$3),VALUE($P86)),0),CHOOSE(IF(OR(DQ$1,$R86),4,INDEX(CMB[[Res_Rare]:[Res_Rare]],MATCH(ROUND(MIN(SUM(DQ$4,$O86/1000),SUM($O86,DQ$4/1000)),3),CMB[[Cmb_ID]:[Cmb_ID]],0))),-1,-1,0,0)),IF(OR(DQ$1,$R86),4,INDEX(CMB[[Cmb_Rare]:[Cmb_Rare]],MATCH(ROUND(MIN(SUM(DQ$4,$O86/1000),SUM($O86,DQ$4/1000)),3),CMB[[Cmb_ID]:[Cmb_ID]],0))),CHOOSE(AC[[M]:[M]],2,1,1,SUM(AC[[AB]:[DB]])))),""))</f>
        <v/>
      </c>
      <c r="DR86" t="str">
        <f>IF(OR(DR$5="",$S86=""),"",IFERROR(SUM(PRODUCT(INDEX(CMB[[BA_0O]:[BA_2O]],MATCH(ROUND(MIN(SUM(DR$4,$O86/1000),SUM($O86,DR$4/1000)),3),CMB[[Cmb_ID]:[Cmb_ID]],0),SUM(N(DR$1),N($R86),1)),CHOOSE(AC[[M]:[M]],1,1,0,AC[[AB]:[AB]])),PRODUCT(INDEX(CMB[[BD_0O]:[BD_2O]],MATCH(ROUND(MIN(SUM(DR$4,$O86/1000),SUM($O86,DR$4/1000)),3),CMB[[Cmb_ID]:[Cmb_ID]],0),SUM(N(DR$1),N($R86),1)),CHOOSE(AC[[M]:[M]],1,0,1,AC[[DB]:[DB]])),PRODUCT(SUM(ROUND(AVERAGE(VALUE(DR$3),VALUE($P86)),0),CHOOSE(IF(OR(DR$1,$R86),4,INDEX(CMB[[Res_Rare]:[Res_Rare]],MATCH(ROUND(MIN(SUM(DR$4,$O86/1000),SUM($O86,DR$4/1000)),3),CMB[[Cmb_ID]:[Cmb_ID]],0))),-1,-1,0,0)),IF(OR(DR$1,$R86),4,INDEX(CMB[[Cmb_Rare]:[Cmb_Rare]],MATCH(ROUND(MIN(SUM(DR$4,$O86/1000),SUM($O86,DR$4/1000)),3),CMB[[Cmb_ID]:[Cmb_ID]],0))),CHOOSE(AC[[M]:[M]],2,1,1,SUM(AC[[AB]:[DB]])))),""))</f>
        <v/>
      </c>
      <c r="DS86" t="str">
        <f>IF(OR(DS$5="",$S86=""),"",IFERROR(SUM(PRODUCT(INDEX(CMB[[BA_0O]:[BA_2O]],MATCH(ROUND(MIN(SUM(DS$4,$O86/1000),SUM($O86,DS$4/1000)),3),CMB[[Cmb_ID]:[Cmb_ID]],0),SUM(N(DS$1),N($R86),1)),CHOOSE(AC[[M]:[M]],1,1,0,AC[[AB]:[AB]])),PRODUCT(INDEX(CMB[[BD_0O]:[BD_2O]],MATCH(ROUND(MIN(SUM(DS$4,$O86/1000),SUM($O86,DS$4/1000)),3),CMB[[Cmb_ID]:[Cmb_ID]],0),SUM(N(DS$1),N($R86),1)),CHOOSE(AC[[M]:[M]],1,0,1,AC[[DB]:[DB]])),PRODUCT(SUM(ROUND(AVERAGE(VALUE(DS$3),VALUE($P86)),0),CHOOSE(IF(OR(DS$1,$R86),4,INDEX(CMB[[Res_Rare]:[Res_Rare]],MATCH(ROUND(MIN(SUM(DS$4,$O86/1000),SUM($O86,DS$4/1000)),3),CMB[[Cmb_ID]:[Cmb_ID]],0))),-1,-1,0,0)),IF(OR(DS$1,$R86),4,INDEX(CMB[[Cmb_Rare]:[Cmb_Rare]],MATCH(ROUND(MIN(SUM(DS$4,$O86/1000),SUM($O86,DS$4/1000)),3),CMB[[Cmb_ID]:[Cmb_ID]],0))),CHOOSE(AC[[M]:[M]],2,1,1,SUM(AC[[AB]:[DB]])))),""))</f>
        <v/>
      </c>
      <c r="DT86" t="str">
        <f>IF(OR(DT$5="",$S86=""),"",IFERROR(SUM(PRODUCT(INDEX(CMB[[BA_0O]:[BA_2O]],MATCH(ROUND(MIN(SUM(DT$4,$O86/1000),SUM($O86,DT$4/1000)),3),CMB[[Cmb_ID]:[Cmb_ID]],0),SUM(N(DT$1),N($R86),1)),CHOOSE(AC[[M]:[M]],1,1,0,AC[[AB]:[AB]])),PRODUCT(INDEX(CMB[[BD_0O]:[BD_2O]],MATCH(ROUND(MIN(SUM(DT$4,$O86/1000),SUM($O86,DT$4/1000)),3),CMB[[Cmb_ID]:[Cmb_ID]],0),SUM(N(DT$1),N($R86),1)),CHOOSE(AC[[M]:[M]],1,0,1,AC[[DB]:[DB]])),PRODUCT(SUM(ROUND(AVERAGE(VALUE(DT$3),VALUE($P86)),0),CHOOSE(IF(OR(DT$1,$R86),4,INDEX(CMB[[Res_Rare]:[Res_Rare]],MATCH(ROUND(MIN(SUM(DT$4,$O86/1000),SUM($O86,DT$4/1000)),3),CMB[[Cmb_ID]:[Cmb_ID]],0))),-1,-1,0,0)),IF(OR(DT$1,$R86),4,INDEX(CMB[[Cmb_Rare]:[Cmb_Rare]],MATCH(ROUND(MIN(SUM(DT$4,$O86/1000),SUM($O86,DT$4/1000)),3),CMB[[Cmb_ID]:[Cmb_ID]],0))),CHOOSE(AC[[M]:[M]],2,1,1,SUM(AC[[AB]:[DB]])))),""))</f>
        <v/>
      </c>
      <c r="DU86" t="str">
        <f>IF(OR(DU$5="",$S86=""),"",IFERROR(SUM(PRODUCT(INDEX(CMB[[BA_0O]:[BA_2O]],MATCH(ROUND(MIN(SUM(DU$4,$O86/1000),SUM($O86,DU$4/1000)),3),CMB[[Cmb_ID]:[Cmb_ID]],0),SUM(N(DU$1),N($R86),1)),CHOOSE(AC[[M]:[M]],1,1,0,AC[[AB]:[AB]])),PRODUCT(INDEX(CMB[[BD_0O]:[BD_2O]],MATCH(ROUND(MIN(SUM(DU$4,$O86/1000),SUM($O86,DU$4/1000)),3),CMB[[Cmb_ID]:[Cmb_ID]],0),SUM(N(DU$1),N($R86),1)),CHOOSE(AC[[M]:[M]],1,0,1,AC[[DB]:[DB]])),PRODUCT(SUM(ROUND(AVERAGE(VALUE(DU$3),VALUE($P86)),0),CHOOSE(IF(OR(DU$1,$R86),4,INDEX(CMB[[Res_Rare]:[Res_Rare]],MATCH(ROUND(MIN(SUM(DU$4,$O86/1000),SUM($O86,DU$4/1000)),3),CMB[[Cmb_ID]:[Cmb_ID]],0))),-1,-1,0,0)),IF(OR(DU$1,$R86),4,INDEX(CMB[[Cmb_Rare]:[Cmb_Rare]],MATCH(ROUND(MIN(SUM(DU$4,$O86/1000),SUM($O86,DU$4/1000)),3),CMB[[Cmb_ID]:[Cmb_ID]],0))),CHOOSE(AC[[M]:[M]],2,1,1,SUM(AC[[AB]:[DB]])))),""))</f>
        <v/>
      </c>
      <c r="DV86" t="str">
        <f>IF(OR(DV$5="",$S86=""),"",IFERROR(SUM(PRODUCT(INDEX(CMB[[BA_0O]:[BA_2O]],MATCH(ROUND(MIN(SUM(DV$4,$O86/1000),SUM($O86,DV$4/1000)),3),CMB[[Cmb_ID]:[Cmb_ID]],0),SUM(N(DV$1),N($R86),1)),CHOOSE(AC[[M]:[M]],1,1,0,AC[[AB]:[AB]])),PRODUCT(INDEX(CMB[[BD_0O]:[BD_2O]],MATCH(ROUND(MIN(SUM(DV$4,$O86/1000),SUM($O86,DV$4/1000)),3),CMB[[Cmb_ID]:[Cmb_ID]],0),SUM(N(DV$1),N($R86),1)),CHOOSE(AC[[M]:[M]],1,0,1,AC[[DB]:[DB]])),PRODUCT(SUM(ROUND(AVERAGE(VALUE(DV$3),VALUE($P86)),0),CHOOSE(IF(OR(DV$1,$R86),4,INDEX(CMB[[Res_Rare]:[Res_Rare]],MATCH(ROUND(MIN(SUM(DV$4,$O86/1000),SUM($O86,DV$4/1000)),3),CMB[[Cmb_ID]:[Cmb_ID]],0))),-1,-1,0,0)),IF(OR(DV$1,$R86),4,INDEX(CMB[[Cmb_Rare]:[Cmb_Rare]],MATCH(ROUND(MIN(SUM(DV$4,$O86/1000),SUM($O86,DV$4/1000)),3),CMB[[Cmb_ID]:[Cmb_ID]],0))),CHOOSE(AC[[M]:[M]],2,1,1,SUM(AC[[AB]:[DB]])))),""))</f>
        <v/>
      </c>
      <c r="DW86" t="str">
        <f>IF(OR(DW$5="",$S86=""),"",IFERROR(SUM(PRODUCT(INDEX(CMB[[BA_0O]:[BA_2O]],MATCH(ROUND(MIN(SUM(DW$4,$O86/1000),SUM($O86,DW$4/1000)),3),CMB[[Cmb_ID]:[Cmb_ID]],0),SUM(N(DW$1),N($R86),1)),CHOOSE(AC[[M]:[M]],1,1,0,AC[[AB]:[AB]])),PRODUCT(INDEX(CMB[[BD_0O]:[BD_2O]],MATCH(ROUND(MIN(SUM(DW$4,$O86/1000),SUM($O86,DW$4/1000)),3),CMB[[Cmb_ID]:[Cmb_ID]],0),SUM(N(DW$1),N($R86),1)),CHOOSE(AC[[M]:[M]],1,0,1,AC[[DB]:[DB]])),PRODUCT(SUM(ROUND(AVERAGE(VALUE(DW$3),VALUE($P86)),0),CHOOSE(IF(OR(DW$1,$R86),4,INDEX(CMB[[Res_Rare]:[Res_Rare]],MATCH(ROUND(MIN(SUM(DW$4,$O86/1000),SUM($O86,DW$4/1000)),3),CMB[[Cmb_ID]:[Cmb_ID]],0))),-1,-1,0,0)),IF(OR(DW$1,$R86),4,INDEX(CMB[[Cmb_Rare]:[Cmb_Rare]],MATCH(ROUND(MIN(SUM(DW$4,$O86/1000),SUM($O86,DW$4/1000)),3),CMB[[Cmb_ID]:[Cmb_ID]],0))),CHOOSE(AC[[M]:[M]],2,1,1,SUM(AC[[AB]:[DB]])))),""))</f>
        <v/>
      </c>
      <c r="DX86" t="str">
        <f>IF(OR(DX$5="",$S86=""),"",IFERROR(SUM(PRODUCT(INDEX(CMB[[BA_0O]:[BA_2O]],MATCH(ROUND(MIN(SUM(DX$4,$O86/1000),SUM($O86,DX$4/1000)),3),CMB[[Cmb_ID]:[Cmb_ID]],0),SUM(N(DX$1),N($R86),1)),CHOOSE(AC[[M]:[M]],1,1,0,AC[[AB]:[AB]])),PRODUCT(INDEX(CMB[[BD_0O]:[BD_2O]],MATCH(ROUND(MIN(SUM(DX$4,$O86/1000),SUM($O86,DX$4/1000)),3),CMB[[Cmb_ID]:[Cmb_ID]],0),SUM(N(DX$1),N($R86),1)),CHOOSE(AC[[M]:[M]],1,0,1,AC[[DB]:[DB]])),PRODUCT(SUM(ROUND(AVERAGE(VALUE(DX$3),VALUE($P86)),0),CHOOSE(IF(OR(DX$1,$R86),4,INDEX(CMB[[Res_Rare]:[Res_Rare]],MATCH(ROUND(MIN(SUM(DX$4,$O86/1000),SUM($O86,DX$4/1000)),3),CMB[[Cmb_ID]:[Cmb_ID]],0))),-1,-1,0,0)),IF(OR(DX$1,$R86),4,INDEX(CMB[[Cmb_Rare]:[Cmb_Rare]],MATCH(ROUND(MIN(SUM(DX$4,$O86/1000),SUM($O86,DX$4/1000)),3),CMB[[Cmb_ID]:[Cmb_ID]],0))),CHOOSE(AC[[M]:[M]],2,1,1,SUM(AC[[AB]:[DB]])))),""))</f>
        <v/>
      </c>
      <c r="DY86" t="str">
        <f>IF(OR(DY$5="",$S86=""),"",IFERROR(SUM(PRODUCT(INDEX(CMB[[BA_0O]:[BA_2O]],MATCH(ROUND(MIN(SUM(DY$4,$O86/1000),SUM($O86,DY$4/1000)),3),CMB[[Cmb_ID]:[Cmb_ID]],0),SUM(N(DY$1),N($R86),1)),CHOOSE(AC[[M]:[M]],1,1,0,AC[[AB]:[AB]])),PRODUCT(INDEX(CMB[[BD_0O]:[BD_2O]],MATCH(ROUND(MIN(SUM(DY$4,$O86/1000),SUM($O86,DY$4/1000)),3),CMB[[Cmb_ID]:[Cmb_ID]],0),SUM(N(DY$1),N($R86),1)),CHOOSE(AC[[M]:[M]],1,0,1,AC[[DB]:[DB]])),PRODUCT(SUM(ROUND(AVERAGE(VALUE(DY$3),VALUE($P86)),0),CHOOSE(IF(OR(DY$1,$R86),4,INDEX(CMB[[Res_Rare]:[Res_Rare]],MATCH(ROUND(MIN(SUM(DY$4,$O86/1000),SUM($O86,DY$4/1000)),3),CMB[[Cmb_ID]:[Cmb_ID]],0))),-1,-1,0,0)),IF(OR(DY$1,$R86),4,INDEX(CMB[[Cmb_Rare]:[Cmb_Rare]],MATCH(ROUND(MIN(SUM(DY$4,$O86/1000),SUM($O86,DY$4/1000)),3),CMB[[Cmb_ID]:[Cmb_ID]],0))),CHOOSE(AC[[M]:[M]],2,1,1,SUM(AC[[AB]:[DB]])))),""))</f>
        <v/>
      </c>
      <c r="DZ86" t="str">
        <f>IF(OR(DZ$5="",$S86=""),"",IFERROR(SUM(PRODUCT(INDEX(CMB[[BA_0O]:[BA_2O]],MATCH(ROUND(MIN(SUM(DZ$4,$O86/1000),SUM($O86,DZ$4/1000)),3),CMB[[Cmb_ID]:[Cmb_ID]],0),SUM(N(DZ$1),N($R86),1)),CHOOSE(AC[[M]:[M]],1,1,0,AC[[AB]:[AB]])),PRODUCT(INDEX(CMB[[BD_0O]:[BD_2O]],MATCH(ROUND(MIN(SUM(DZ$4,$O86/1000),SUM($O86,DZ$4/1000)),3),CMB[[Cmb_ID]:[Cmb_ID]],0),SUM(N(DZ$1),N($R86),1)),CHOOSE(AC[[M]:[M]],1,0,1,AC[[DB]:[DB]])),PRODUCT(SUM(ROUND(AVERAGE(VALUE(DZ$3),VALUE($P86)),0),CHOOSE(IF(OR(DZ$1,$R86),4,INDEX(CMB[[Res_Rare]:[Res_Rare]],MATCH(ROUND(MIN(SUM(DZ$4,$O86/1000),SUM($O86,DZ$4/1000)),3),CMB[[Cmb_ID]:[Cmb_ID]],0))),-1,-1,0,0)),IF(OR(DZ$1,$R86),4,INDEX(CMB[[Cmb_Rare]:[Cmb_Rare]],MATCH(ROUND(MIN(SUM(DZ$4,$O86/1000),SUM($O86,DZ$4/1000)),3),CMB[[Cmb_ID]:[Cmb_ID]],0))),CHOOSE(AC[[M]:[M]],2,1,1,SUM(AC[[AB]:[DB]])))),""))</f>
        <v/>
      </c>
      <c r="EA86" t="str">
        <f>IF(OR(EA$5="",$S86=""),"",IFERROR(SUM(PRODUCT(INDEX(CMB[[BA_0O]:[BA_2O]],MATCH(ROUND(MIN(SUM(EA$4,$O86/1000),SUM($O86,EA$4/1000)),3),CMB[[Cmb_ID]:[Cmb_ID]],0),SUM(N(EA$1),N($R86),1)),CHOOSE(AC[[M]:[M]],1,1,0,AC[[AB]:[AB]])),PRODUCT(INDEX(CMB[[BD_0O]:[BD_2O]],MATCH(ROUND(MIN(SUM(EA$4,$O86/1000),SUM($O86,EA$4/1000)),3),CMB[[Cmb_ID]:[Cmb_ID]],0),SUM(N(EA$1),N($R86),1)),CHOOSE(AC[[M]:[M]],1,0,1,AC[[DB]:[DB]])),PRODUCT(SUM(ROUND(AVERAGE(VALUE(EA$3),VALUE($P86)),0),CHOOSE(IF(OR(EA$1,$R86),4,INDEX(CMB[[Res_Rare]:[Res_Rare]],MATCH(ROUND(MIN(SUM(EA$4,$O86/1000),SUM($O86,EA$4/1000)),3),CMB[[Cmb_ID]:[Cmb_ID]],0))),-1,-1,0,0)),IF(OR(EA$1,$R86),4,INDEX(CMB[[Cmb_Rare]:[Cmb_Rare]],MATCH(ROUND(MIN(SUM(EA$4,$O86/1000),SUM($O86,EA$4/1000)),3),CMB[[Cmb_ID]:[Cmb_ID]],0))),CHOOSE(AC[[M]:[M]],2,1,1,SUM(AC[[AB]:[DB]])))),""))</f>
        <v/>
      </c>
      <c r="EB86" t="str">
        <f>IF(OR(EB$5="",$S86=""),"",IFERROR(SUM(PRODUCT(INDEX(CMB[[BA_0O]:[BA_2O]],MATCH(ROUND(MIN(SUM(EB$4,$O86/1000),SUM($O86,EB$4/1000)),3),CMB[[Cmb_ID]:[Cmb_ID]],0),SUM(N(EB$1),N($R86),1)),CHOOSE(AC[[M]:[M]],1,1,0,AC[[AB]:[AB]])),PRODUCT(INDEX(CMB[[BD_0O]:[BD_2O]],MATCH(ROUND(MIN(SUM(EB$4,$O86/1000),SUM($O86,EB$4/1000)),3),CMB[[Cmb_ID]:[Cmb_ID]],0),SUM(N(EB$1),N($R86),1)),CHOOSE(AC[[M]:[M]],1,0,1,AC[[DB]:[DB]])),PRODUCT(SUM(ROUND(AVERAGE(VALUE(EB$3),VALUE($P86)),0),CHOOSE(IF(OR(EB$1,$R86),4,INDEX(CMB[[Res_Rare]:[Res_Rare]],MATCH(ROUND(MIN(SUM(EB$4,$O86/1000),SUM($O86,EB$4/1000)),3),CMB[[Cmb_ID]:[Cmb_ID]],0))),-1,-1,0,0)),IF(OR(EB$1,$R86),4,INDEX(CMB[[Cmb_Rare]:[Cmb_Rare]],MATCH(ROUND(MIN(SUM(EB$4,$O86/1000),SUM($O86,EB$4/1000)),3),CMB[[Cmb_ID]:[Cmb_ID]],0))),CHOOSE(AC[[M]:[M]],2,1,1,SUM(AC[[AB]:[DB]])))),""))</f>
        <v/>
      </c>
      <c r="EC86" t="str">
        <f>IF(OR(EC$5="",$S86=""),"",IFERROR(SUM(PRODUCT(INDEX(CMB[[BA_0O]:[BA_2O]],MATCH(ROUND(MIN(SUM(EC$4,$O86/1000),SUM($O86,EC$4/1000)),3),CMB[[Cmb_ID]:[Cmb_ID]],0),SUM(N(EC$1),N($R86),1)),CHOOSE(AC[[M]:[M]],1,1,0,AC[[AB]:[AB]])),PRODUCT(INDEX(CMB[[BD_0O]:[BD_2O]],MATCH(ROUND(MIN(SUM(EC$4,$O86/1000),SUM($O86,EC$4/1000)),3),CMB[[Cmb_ID]:[Cmb_ID]],0),SUM(N(EC$1),N($R86),1)),CHOOSE(AC[[M]:[M]],1,0,1,AC[[DB]:[DB]])),PRODUCT(SUM(ROUND(AVERAGE(VALUE(EC$3),VALUE($P86)),0),CHOOSE(IF(OR(EC$1,$R86),4,INDEX(CMB[[Res_Rare]:[Res_Rare]],MATCH(ROUND(MIN(SUM(EC$4,$O86/1000),SUM($O86,EC$4/1000)),3),CMB[[Cmb_ID]:[Cmb_ID]],0))),-1,-1,0,0)),IF(OR(EC$1,$R86),4,INDEX(CMB[[Cmb_Rare]:[Cmb_Rare]],MATCH(ROUND(MIN(SUM(EC$4,$O86/1000),SUM($O86,EC$4/1000)),3),CMB[[Cmb_ID]:[Cmb_ID]],0))),CHOOSE(AC[[M]:[M]],2,1,1,SUM(AC[[AB]:[DB]])))),""))</f>
        <v/>
      </c>
      <c r="ED86" t="str">
        <f>IF(OR(ED$5="",$S86=""),"",IFERROR(SUM(PRODUCT(INDEX(CMB[[BA_0O]:[BA_2O]],MATCH(ROUND(MIN(SUM(ED$4,$O86/1000),SUM($O86,ED$4/1000)),3),CMB[[Cmb_ID]:[Cmb_ID]],0),SUM(N(ED$1),N($R86),1)),CHOOSE(AC[[M]:[M]],1,1,0,AC[[AB]:[AB]])),PRODUCT(INDEX(CMB[[BD_0O]:[BD_2O]],MATCH(ROUND(MIN(SUM(ED$4,$O86/1000),SUM($O86,ED$4/1000)),3),CMB[[Cmb_ID]:[Cmb_ID]],0),SUM(N(ED$1),N($R86),1)),CHOOSE(AC[[M]:[M]],1,0,1,AC[[DB]:[DB]])),PRODUCT(SUM(ROUND(AVERAGE(VALUE(ED$3),VALUE($P86)),0),CHOOSE(IF(OR(ED$1,$R86),4,INDEX(CMB[[Res_Rare]:[Res_Rare]],MATCH(ROUND(MIN(SUM(ED$4,$O86/1000),SUM($O86,ED$4/1000)),3),CMB[[Cmb_ID]:[Cmb_ID]],0))),-1,-1,0,0)),IF(OR(ED$1,$R86),4,INDEX(CMB[[Cmb_Rare]:[Cmb_Rare]],MATCH(ROUND(MIN(SUM(ED$4,$O86/1000),SUM($O86,ED$4/1000)),3),CMB[[Cmb_ID]:[Cmb_ID]],0))),CHOOSE(AC[[M]:[M]],2,1,1,SUM(AC[[AB]:[DB]])))),""))</f>
        <v/>
      </c>
      <c r="EE86" t="str">
        <f>IF(OR(EE$5="",$S86=""),"",IFERROR(SUM(PRODUCT(INDEX(CMB[[BA_0O]:[BA_2O]],MATCH(ROUND(MIN(SUM(EE$4,$O86/1000),SUM($O86,EE$4/1000)),3),CMB[[Cmb_ID]:[Cmb_ID]],0),SUM(N(EE$1),N($R86),1)),CHOOSE(AC[[M]:[M]],1,1,0,AC[[AB]:[AB]])),PRODUCT(INDEX(CMB[[BD_0O]:[BD_2O]],MATCH(ROUND(MIN(SUM(EE$4,$O86/1000),SUM($O86,EE$4/1000)),3),CMB[[Cmb_ID]:[Cmb_ID]],0),SUM(N(EE$1),N($R86),1)),CHOOSE(AC[[M]:[M]],1,0,1,AC[[DB]:[DB]])),PRODUCT(SUM(ROUND(AVERAGE(VALUE(EE$3),VALUE($P86)),0),CHOOSE(IF(OR(EE$1,$R86),4,INDEX(CMB[[Res_Rare]:[Res_Rare]],MATCH(ROUND(MIN(SUM(EE$4,$O86/1000),SUM($O86,EE$4/1000)),3),CMB[[Cmb_ID]:[Cmb_ID]],0))),-1,-1,0,0)),IF(OR(EE$1,$R86),4,INDEX(CMB[[Cmb_Rare]:[Cmb_Rare]],MATCH(ROUND(MIN(SUM(EE$4,$O86/1000),SUM($O86,EE$4/1000)),3),CMB[[Cmb_ID]:[Cmb_ID]],0))),CHOOSE(AC[[M]:[M]],2,1,1,SUM(AC[[AB]:[DB]])))),""))</f>
        <v/>
      </c>
      <c r="EF86" t="str">
        <f>IF(OR(EF$5="",$S86=""),"",IFERROR(SUM(PRODUCT(INDEX(CMB[[BA_0O]:[BA_2O]],MATCH(ROUND(MIN(SUM(EF$4,$O86/1000),SUM($O86,EF$4/1000)),3),CMB[[Cmb_ID]:[Cmb_ID]],0),SUM(N(EF$1),N($R86),1)),CHOOSE(AC[[M]:[M]],1,1,0,AC[[AB]:[AB]])),PRODUCT(INDEX(CMB[[BD_0O]:[BD_2O]],MATCH(ROUND(MIN(SUM(EF$4,$O86/1000),SUM($O86,EF$4/1000)),3),CMB[[Cmb_ID]:[Cmb_ID]],0),SUM(N(EF$1),N($R86),1)),CHOOSE(AC[[M]:[M]],1,0,1,AC[[DB]:[DB]])),PRODUCT(SUM(ROUND(AVERAGE(VALUE(EF$3),VALUE($P86)),0),CHOOSE(IF(OR(EF$1,$R86),4,INDEX(CMB[[Res_Rare]:[Res_Rare]],MATCH(ROUND(MIN(SUM(EF$4,$O86/1000),SUM($O86,EF$4/1000)),3),CMB[[Cmb_ID]:[Cmb_ID]],0))),-1,-1,0,0)),IF(OR(EF$1,$R86),4,INDEX(CMB[[Cmb_Rare]:[Cmb_Rare]],MATCH(ROUND(MIN(SUM(EF$4,$O86/1000),SUM($O86,EF$4/1000)),3),CMB[[Cmb_ID]:[Cmb_ID]],0))),CHOOSE(AC[[M]:[M]],2,1,1,SUM(AC[[AB]:[DB]])))),""))</f>
        <v/>
      </c>
      <c r="EG86" t="str">
        <f>IF(OR(EG$5="",$S86=""),"",IFERROR(SUM(PRODUCT(INDEX(CMB[[BA_0O]:[BA_2O]],MATCH(ROUND(MIN(SUM(EG$4,$O86/1000),SUM($O86,EG$4/1000)),3),CMB[[Cmb_ID]:[Cmb_ID]],0),SUM(N(EG$1),N($R86),1)),CHOOSE(AC[[M]:[M]],1,1,0,AC[[AB]:[AB]])),PRODUCT(INDEX(CMB[[BD_0O]:[BD_2O]],MATCH(ROUND(MIN(SUM(EG$4,$O86/1000),SUM($O86,EG$4/1000)),3),CMB[[Cmb_ID]:[Cmb_ID]],0),SUM(N(EG$1),N($R86),1)),CHOOSE(AC[[M]:[M]],1,0,1,AC[[DB]:[DB]])),PRODUCT(SUM(ROUND(AVERAGE(VALUE(EG$3),VALUE($P86)),0),CHOOSE(IF(OR(EG$1,$R86),4,INDEX(CMB[[Res_Rare]:[Res_Rare]],MATCH(ROUND(MIN(SUM(EG$4,$O86/1000),SUM($O86,EG$4/1000)),3),CMB[[Cmb_ID]:[Cmb_ID]],0))),-1,-1,0,0)),IF(OR(EG$1,$R86),4,INDEX(CMB[[Cmb_Rare]:[Cmb_Rare]],MATCH(ROUND(MIN(SUM(EG$4,$O86/1000),SUM($O86,EG$4/1000)),3),CMB[[Cmb_ID]:[Cmb_ID]],0))),CHOOSE(AC[[M]:[M]],2,1,1,SUM(AC[[AB]:[DB]])))),""))</f>
        <v/>
      </c>
      <c r="EH86" t="str">
        <f>IF(OR(EH$5="",$S86=""),"",IFERROR(SUM(PRODUCT(INDEX(CMB[[BA_0O]:[BA_2O]],MATCH(ROUND(MIN(SUM(EH$4,$O86/1000),SUM($O86,EH$4/1000)),3),CMB[[Cmb_ID]:[Cmb_ID]],0),SUM(N(EH$1),N($R86),1)),CHOOSE(AC[[M]:[M]],1,1,0,AC[[AB]:[AB]])),PRODUCT(INDEX(CMB[[BD_0O]:[BD_2O]],MATCH(ROUND(MIN(SUM(EH$4,$O86/1000),SUM($O86,EH$4/1000)),3),CMB[[Cmb_ID]:[Cmb_ID]],0),SUM(N(EH$1),N($R86),1)),CHOOSE(AC[[M]:[M]],1,0,1,AC[[DB]:[DB]])),PRODUCT(SUM(ROUND(AVERAGE(VALUE(EH$3),VALUE($P86)),0),CHOOSE(IF(OR(EH$1,$R86),4,INDEX(CMB[[Res_Rare]:[Res_Rare]],MATCH(ROUND(MIN(SUM(EH$4,$O86/1000),SUM($O86,EH$4/1000)),3),CMB[[Cmb_ID]:[Cmb_ID]],0))),-1,-1,0,0)),IF(OR(EH$1,$R86),4,INDEX(CMB[[Cmb_Rare]:[Cmb_Rare]],MATCH(ROUND(MIN(SUM(EH$4,$O86/1000),SUM($O86,EH$4/1000)),3),CMB[[Cmb_ID]:[Cmb_ID]],0))),CHOOSE(AC[[M]:[M]],2,1,1,SUM(AC[[AB]:[DB]])))),""))</f>
        <v/>
      </c>
      <c r="EI86" t="str">
        <f>IF(OR(EI$5="",$S86=""),"",IFERROR(SUM(PRODUCT(INDEX(CMB[[BA_0O]:[BA_2O]],MATCH(ROUND(MIN(SUM(EI$4,$O86/1000),SUM($O86,EI$4/1000)),3),CMB[[Cmb_ID]:[Cmb_ID]],0),SUM(N(EI$1),N($R86),1)),CHOOSE(AC[[M]:[M]],1,1,0,AC[[AB]:[AB]])),PRODUCT(INDEX(CMB[[BD_0O]:[BD_2O]],MATCH(ROUND(MIN(SUM(EI$4,$O86/1000),SUM($O86,EI$4/1000)),3),CMB[[Cmb_ID]:[Cmb_ID]],0),SUM(N(EI$1),N($R86),1)),CHOOSE(AC[[M]:[M]],1,0,1,AC[[DB]:[DB]])),PRODUCT(SUM(ROUND(AVERAGE(VALUE(EI$3),VALUE($P86)),0),CHOOSE(IF(OR(EI$1,$R86),4,INDEX(CMB[[Res_Rare]:[Res_Rare]],MATCH(ROUND(MIN(SUM(EI$4,$O86/1000),SUM($O86,EI$4/1000)),3),CMB[[Cmb_ID]:[Cmb_ID]],0))),-1,-1,0,0)),IF(OR(EI$1,$R86),4,INDEX(CMB[[Cmb_Rare]:[Cmb_Rare]],MATCH(ROUND(MIN(SUM(EI$4,$O86/1000),SUM($O86,EI$4/1000)),3),CMB[[Cmb_ID]:[Cmb_ID]],0))),CHOOSE(AC[[M]:[M]],2,1,1,SUM(AC[[AB]:[DB]])))),""))</f>
        <v/>
      </c>
      <c r="EJ86" t="str">
        <f>IF(OR(EJ$5="",$S86=""),"",IFERROR(SUM(PRODUCT(INDEX(CMB[[BA_0O]:[BA_2O]],MATCH(ROUND(MIN(SUM(EJ$4,$O86/1000),SUM($O86,EJ$4/1000)),3),CMB[[Cmb_ID]:[Cmb_ID]],0),SUM(N(EJ$1),N($R86),1)),CHOOSE(AC[[M]:[M]],1,1,0,AC[[AB]:[AB]])),PRODUCT(INDEX(CMB[[BD_0O]:[BD_2O]],MATCH(ROUND(MIN(SUM(EJ$4,$O86/1000),SUM($O86,EJ$4/1000)),3),CMB[[Cmb_ID]:[Cmb_ID]],0),SUM(N(EJ$1),N($R86),1)),CHOOSE(AC[[M]:[M]],1,0,1,AC[[DB]:[DB]])),PRODUCT(SUM(ROUND(AVERAGE(VALUE(EJ$3),VALUE($P86)),0),CHOOSE(IF(OR(EJ$1,$R86),4,INDEX(CMB[[Res_Rare]:[Res_Rare]],MATCH(ROUND(MIN(SUM(EJ$4,$O86/1000),SUM($O86,EJ$4/1000)),3),CMB[[Cmb_ID]:[Cmb_ID]],0))),-1,-1,0,0)),IF(OR(EJ$1,$R86),4,INDEX(CMB[[Cmb_Rare]:[Cmb_Rare]],MATCH(ROUND(MIN(SUM(EJ$4,$O86/1000),SUM($O86,EJ$4/1000)),3),CMB[[Cmb_ID]:[Cmb_ID]],0))),CHOOSE(AC[[M]:[M]],2,1,1,SUM(AC[[AB]:[DB]])))),""))</f>
        <v/>
      </c>
      <c r="EK86" t="str">
        <f>IF(OR(EK$5="",$S86=""),"",IFERROR(SUM(PRODUCT(INDEX(CMB[[BA_0O]:[BA_2O]],MATCH(ROUND(MIN(SUM(EK$4,$O86/1000),SUM($O86,EK$4/1000)),3),CMB[[Cmb_ID]:[Cmb_ID]],0),SUM(N(EK$1),N($R86),1)),CHOOSE(AC[[M]:[M]],1,1,0,AC[[AB]:[AB]])),PRODUCT(INDEX(CMB[[BD_0O]:[BD_2O]],MATCH(ROUND(MIN(SUM(EK$4,$O86/1000),SUM($O86,EK$4/1000)),3),CMB[[Cmb_ID]:[Cmb_ID]],0),SUM(N(EK$1),N($R86),1)),CHOOSE(AC[[M]:[M]],1,0,1,AC[[DB]:[DB]])),PRODUCT(SUM(ROUND(AVERAGE(VALUE(EK$3),VALUE($P86)),0),CHOOSE(IF(OR(EK$1,$R86),4,INDEX(CMB[[Res_Rare]:[Res_Rare]],MATCH(ROUND(MIN(SUM(EK$4,$O86/1000),SUM($O86,EK$4/1000)),3),CMB[[Cmb_ID]:[Cmb_ID]],0))),-1,-1,0,0)),IF(OR(EK$1,$R86),4,INDEX(CMB[[Cmb_Rare]:[Cmb_Rare]],MATCH(ROUND(MIN(SUM(EK$4,$O86/1000),SUM($O86,EK$4/1000)),3),CMB[[Cmb_ID]:[Cmb_ID]],0))),CHOOSE(AC[[M]:[M]],2,1,1,SUM(AC[[AB]:[DB]])))),""))</f>
        <v/>
      </c>
      <c r="EL86" t="str">
        <f>IF(OR(EL$5="",$S86=""),"",IFERROR(SUM(PRODUCT(INDEX(CMB[[BA_0O]:[BA_2O]],MATCH(ROUND(MIN(SUM(EL$4,$O86/1000),SUM($O86,EL$4/1000)),3),CMB[[Cmb_ID]:[Cmb_ID]],0),SUM(N(EL$1),N($R86),1)),CHOOSE(AC[[M]:[M]],1,1,0,AC[[AB]:[AB]])),PRODUCT(INDEX(CMB[[BD_0O]:[BD_2O]],MATCH(ROUND(MIN(SUM(EL$4,$O86/1000),SUM($O86,EL$4/1000)),3),CMB[[Cmb_ID]:[Cmb_ID]],0),SUM(N(EL$1),N($R86),1)),CHOOSE(AC[[M]:[M]],1,0,1,AC[[DB]:[DB]])),PRODUCT(SUM(ROUND(AVERAGE(VALUE(EL$3),VALUE($P86)),0),CHOOSE(IF(OR(EL$1,$R86),4,INDEX(CMB[[Res_Rare]:[Res_Rare]],MATCH(ROUND(MIN(SUM(EL$4,$O86/1000),SUM($O86,EL$4/1000)),3),CMB[[Cmb_ID]:[Cmb_ID]],0))),-1,-1,0,0)),IF(OR(EL$1,$R86),4,INDEX(CMB[[Cmb_Rare]:[Cmb_Rare]],MATCH(ROUND(MIN(SUM(EL$4,$O86/1000),SUM($O86,EL$4/1000)),3),CMB[[Cmb_ID]:[Cmb_ID]],0))),CHOOSE(AC[[M]:[M]],2,1,1,SUM(AC[[AB]:[DB]])))),""))</f>
        <v/>
      </c>
      <c r="EM86" t="str">
        <f>IF(OR(EM$5="",$S86=""),"",IFERROR(SUM(PRODUCT(INDEX(CMB[[BA_0O]:[BA_2O]],MATCH(ROUND(MIN(SUM(EM$4,$O86/1000),SUM($O86,EM$4/1000)),3),CMB[[Cmb_ID]:[Cmb_ID]],0),SUM(N(EM$1),N($R86),1)),CHOOSE(AC[[M]:[M]],1,1,0,AC[[AB]:[AB]])),PRODUCT(INDEX(CMB[[BD_0O]:[BD_2O]],MATCH(ROUND(MIN(SUM(EM$4,$O86/1000),SUM($O86,EM$4/1000)),3),CMB[[Cmb_ID]:[Cmb_ID]],0),SUM(N(EM$1),N($R86),1)),CHOOSE(AC[[M]:[M]],1,0,1,AC[[DB]:[DB]])),PRODUCT(SUM(ROUND(AVERAGE(VALUE(EM$3),VALUE($P86)),0),CHOOSE(IF(OR(EM$1,$R86),4,INDEX(CMB[[Res_Rare]:[Res_Rare]],MATCH(ROUND(MIN(SUM(EM$4,$O86/1000),SUM($O86,EM$4/1000)),3),CMB[[Cmb_ID]:[Cmb_ID]],0))),-1,-1,0,0)),IF(OR(EM$1,$R86),4,INDEX(CMB[[Cmb_Rare]:[Cmb_Rare]],MATCH(ROUND(MIN(SUM(EM$4,$O86/1000),SUM($O86,EM$4/1000)),3),CMB[[Cmb_ID]:[Cmb_ID]],0))),CHOOSE(AC[[M]:[M]],2,1,1,SUM(AC[[AB]:[DB]])))),""))</f>
        <v/>
      </c>
      <c r="EN86" t="str">
        <f>IF(OR(EN$5="",$S86=""),"",IFERROR(SUM(PRODUCT(INDEX(CMB[[BA_0O]:[BA_2O]],MATCH(ROUND(MIN(SUM(EN$4,$O86/1000),SUM($O86,EN$4/1000)),3),CMB[[Cmb_ID]:[Cmb_ID]],0),SUM(N(EN$1),N($R86),1)),CHOOSE(AC[[M]:[M]],1,1,0,AC[[AB]:[AB]])),PRODUCT(INDEX(CMB[[BD_0O]:[BD_2O]],MATCH(ROUND(MIN(SUM(EN$4,$O86/1000),SUM($O86,EN$4/1000)),3),CMB[[Cmb_ID]:[Cmb_ID]],0),SUM(N(EN$1),N($R86),1)),CHOOSE(AC[[M]:[M]],1,0,1,AC[[DB]:[DB]])),PRODUCT(SUM(ROUND(AVERAGE(VALUE(EN$3),VALUE($P86)),0),CHOOSE(IF(OR(EN$1,$R86),4,INDEX(CMB[[Res_Rare]:[Res_Rare]],MATCH(ROUND(MIN(SUM(EN$4,$O86/1000),SUM($O86,EN$4/1000)),3),CMB[[Cmb_ID]:[Cmb_ID]],0))),-1,-1,0,0)),IF(OR(EN$1,$R86),4,INDEX(CMB[[Cmb_Rare]:[Cmb_Rare]],MATCH(ROUND(MIN(SUM(EN$4,$O86/1000),SUM($O86,EN$4/1000)),3),CMB[[Cmb_ID]:[Cmb_ID]],0))),CHOOSE(AC[[M]:[M]],2,1,1,SUM(AC[[AB]:[DB]])))),""))</f>
        <v/>
      </c>
      <c r="EO86" t="str">
        <f>IF(OR(EO$5="",$S86=""),"",IFERROR(SUM(PRODUCT(INDEX(CMB[[BA_0O]:[BA_2O]],MATCH(ROUND(MIN(SUM(EO$4,$O86/1000),SUM($O86,EO$4/1000)),3),CMB[[Cmb_ID]:[Cmb_ID]],0),SUM(N(EO$1),N($R86),1)),CHOOSE(AC[[M]:[M]],1,1,0,AC[[AB]:[AB]])),PRODUCT(INDEX(CMB[[BD_0O]:[BD_2O]],MATCH(ROUND(MIN(SUM(EO$4,$O86/1000),SUM($O86,EO$4/1000)),3),CMB[[Cmb_ID]:[Cmb_ID]],0),SUM(N(EO$1),N($R86),1)),CHOOSE(AC[[M]:[M]],1,0,1,AC[[DB]:[DB]])),PRODUCT(SUM(ROUND(AVERAGE(VALUE(EO$3),VALUE($P86)),0),CHOOSE(IF(OR(EO$1,$R86),4,INDEX(CMB[[Res_Rare]:[Res_Rare]],MATCH(ROUND(MIN(SUM(EO$4,$O86/1000),SUM($O86,EO$4/1000)),3),CMB[[Cmb_ID]:[Cmb_ID]],0))),-1,-1,0,0)),IF(OR(EO$1,$R86),4,INDEX(CMB[[Cmb_Rare]:[Cmb_Rare]],MATCH(ROUND(MIN(SUM(EO$4,$O86/1000),SUM($O86,EO$4/1000)),3),CMB[[Cmb_ID]:[Cmb_ID]],0))),CHOOSE(AC[[M]:[M]],2,1,1,SUM(AC[[AB]:[DB]])))),""))</f>
        <v/>
      </c>
      <c r="EP86" t="str">
        <f>IF(OR(EP$5="",$S86=""),"",IFERROR(SUM(PRODUCT(INDEX(CMB[[BA_0O]:[BA_2O]],MATCH(ROUND(MIN(SUM(EP$4,$O86/1000),SUM($O86,EP$4/1000)),3),CMB[[Cmb_ID]:[Cmb_ID]],0),SUM(N(EP$1),N($R86),1)),CHOOSE(AC[[M]:[M]],1,1,0,AC[[AB]:[AB]])),PRODUCT(INDEX(CMB[[BD_0O]:[BD_2O]],MATCH(ROUND(MIN(SUM(EP$4,$O86/1000),SUM($O86,EP$4/1000)),3),CMB[[Cmb_ID]:[Cmb_ID]],0),SUM(N(EP$1),N($R86),1)),CHOOSE(AC[[M]:[M]],1,0,1,AC[[DB]:[DB]])),PRODUCT(SUM(ROUND(AVERAGE(VALUE(EP$3),VALUE($P86)),0),CHOOSE(IF(OR(EP$1,$R86),4,INDEX(CMB[[Res_Rare]:[Res_Rare]],MATCH(ROUND(MIN(SUM(EP$4,$O86/1000),SUM($O86,EP$4/1000)),3),CMB[[Cmb_ID]:[Cmb_ID]],0))),-1,-1,0,0)),IF(OR(EP$1,$R86),4,INDEX(CMB[[Cmb_Rare]:[Cmb_Rare]],MATCH(ROUND(MIN(SUM(EP$4,$O86/1000),SUM($O86,EP$4/1000)),3),CMB[[Cmb_ID]:[Cmb_ID]],0))),CHOOSE(AC[[M]:[M]],2,1,1,SUM(AC[[AB]:[DB]])))),""))</f>
        <v/>
      </c>
      <c r="EQ86" t="str">
        <f>IF(OR(EQ$5="",$S86=""),"",IFERROR(SUM(PRODUCT(INDEX(CMB[[BA_0O]:[BA_2O]],MATCH(ROUND(MIN(SUM(EQ$4,$O86/1000),SUM($O86,EQ$4/1000)),3),CMB[[Cmb_ID]:[Cmb_ID]],0),SUM(N(EQ$1),N($R86),1)),CHOOSE(AC[[M]:[M]],1,1,0,AC[[AB]:[AB]])),PRODUCT(INDEX(CMB[[BD_0O]:[BD_2O]],MATCH(ROUND(MIN(SUM(EQ$4,$O86/1000),SUM($O86,EQ$4/1000)),3),CMB[[Cmb_ID]:[Cmb_ID]],0),SUM(N(EQ$1),N($R86),1)),CHOOSE(AC[[M]:[M]],1,0,1,AC[[DB]:[DB]])),PRODUCT(SUM(ROUND(AVERAGE(VALUE(EQ$3),VALUE($P86)),0),CHOOSE(IF(OR(EQ$1,$R86),4,INDEX(CMB[[Res_Rare]:[Res_Rare]],MATCH(ROUND(MIN(SUM(EQ$4,$O86/1000),SUM($O86,EQ$4/1000)),3),CMB[[Cmb_ID]:[Cmb_ID]],0))),-1,-1,0,0)),IF(OR(EQ$1,$R86),4,INDEX(CMB[[Cmb_Rare]:[Cmb_Rare]],MATCH(ROUND(MIN(SUM(EQ$4,$O86/1000),SUM($O86,EQ$4/1000)),3),CMB[[Cmb_ID]:[Cmb_ID]],0))),CHOOSE(AC[[M]:[M]],2,1,1,SUM(AC[[AB]:[DB]])))),""))</f>
        <v/>
      </c>
      <c r="ER86" t="str">
        <f>IF(OR(ER$5="",$S86=""),"",IFERROR(SUM(PRODUCT(INDEX(CMB[[BA_0O]:[BA_2O]],MATCH(ROUND(MIN(SUM(ER$4,$O86/1000),SUM($O86,ER$4/1000)),3),CMB[[Cmb_ID]:[Cmb_ID]],0),SUM(N(ER$1),N($R86),1)),CHOOSE(AC[[M]:[M]],1,1,0,AC[[AB]:[AB]])),PRODUCT(INDEX(CMB[[BD_0O]:[BD_2O]],MATCH(ROUND(MIN(SUM(ER$4,$O86/1000),SUM($O86,ER$4/1000)),3),CMB[[Cmb_ID]:[Cmb_ID]],0),SUM(N(ER$1),N($R86),1)),CHOOSE(AC[[M]:[M]],1,0,1,AC[[DB]:[DB]])),PRODUCT(SUM(ROUND(AVERAGE(VALUE(ER$3),VALUE($P86)),0),CHOOSE(IF(OR(ER$1,$R86),4,INDEX(CMB[[Res_Rare]:[Res_Rare]],MATCH(ROUND(MIN(SUM(ER$4,$O86/1000),SUM($O86,ER$4/1000)),3),CMB[[Cmb_ID]:[Cmb_ID]],0))),-1,-1,0,0)),IF(OR(ER$1,$R86),4,INDEX(CMB[[Cmb_Rare]:[Cmb_Rare]],MATCH(ROUND(MIN(SUM(ER$4,$O86/1000),SUM($O86,ER$4/1000)),3),CMB[[Cmb_ID]:[Cmb_ID]],0))),CHOOSE(AC[[M]:[M]],2,1,1,SUM(AC[[AB]:[DB]])))),""))</f>
        <v/>
      </c>
      <c r="ES86" t="str">
        <f>IF(OR(ES$5="",$S86=""),"",IFERROR(SUM(PRODUCT(INDEX(CMB[[BA_0O]:[BA_2O]],MATCH(ROUND(MIN(SUM(ES$4,$O86/1000),SUM($O86,ES$4/1000)),3),CMB[[Cmb_ID]:[Cmb_ID]],0),SUM(N(ES$1),N($R86),1)),CHOOSE(AC[[M]:[M]],1,1,0,AC[[AB]:[AB]])),PRODUCT(INDEX(CMB[[BD_0O]:[BD_2O]],MATCH(ROUND(MIN(SUM(ES$4,$O86/1000),SUM($O86,ES$4/1000)),3),CMB[[Cmb_ID]:[Cmb_ID]],0),SUM(N(ES$1),N($R86),1)),CHOOSE(AC[[M]:[M]],1,0,1,AC[[DB]:[DB]])),PRODUCT(SUM(ROUND(AVERAGE(VALUE(ES$3),VALUE($P86)),0),CHOOSE(IF(OR(ES$1,$R86),4,INDEX(CMB[[Res_Rare]:[Res_Rare]],MATCH(ROUND(MIN(SUM(ES$4,$O86/1000),SUM($O86,ES$4/1000)),3),CMB[[Cmb_ID]:[Cmb_ID]],0))),-1,-1,0,0)),IF(OR(ES$1,$R86),4,INDEX(CMB[[Cmb_Rare]:[Cmb_Rare]],MATCH(ROUND(MIN(SUM(ES$4,$O86/1000),SUM($O86,ES$4/1000)),3),CMB[[Cmb_ID]:[Cmb_ID]],0))),CHOOSE(AC[[M]:[M]],2,1,1,SUM(AC[[AB]:[DB]])))),""))</f>
        <v/>
      </c>
      <c r="ET86" t="str">
        <f>IF(OR(ET$5="",$S86=""),"",IFERROR(SUM(PRODUCT(INDEX(CMB[[BA_0O]:[BA_2O]],MATCH(ROUND(MIN(SUM(ET$4,$O86/1000),SUM($O86,ET$4/1000)),3),CMB[[Cmb_ID]:[Cmb_ID]],0),SUM(N(ET$1),N($R86),1)),CHOOSE(AC[[M]:[M]],1,1,0,AC[[AB]:[AB]])),PRODUCT(INDEX(CMB[[BD_0O]:[BD_2O]],MATCH(ROUND(MIN(SUM(ET$4,$O86/1000),SUM($O86,ET$4/1000)),3),CMB[[Cmb_ID]:[Cmb_ID]],0),SUM(N(ET$1),N($R86),1)),CHOOSE(AC[[M]:[M]],1,0,1,AC[[DB]:[DB]])),PRODUCT(SUM(ROUND(AVERAGE(VALUE(ET$3),VALUE($P86)),0),CHOOSE(IF(OR(ET$1,$R86),4,INDEX(CMB[[Res_Rare]:[Res_Rare]],MATCH(ROUND(MIN(SUM(ET$4,$O86/1000),SUM($O86,ET$4/1000)),3),CMB[[Cmb_ID]:[Cmb_ID]],0))),-1,-1,0,0)),IF(OR(ET$1,$R86),4,INDEX(CMB[[Cmb_Rare]:[Cmb_Rare]],MATCH(ROUND(MIN(SUM(ET$4,$O86/1000),SUM($O86,ET$4/1000)),3),CMB[[Cmb_ID]:[Cmb_ID]],0))),CHOOSE(AC[[M]:[M]],2,1,1,SUM(AC[[AB]:[DB]])))),""))</f>
        <v/>
      </c>
      <c r="EU86" t="str">
        <f>IF(OR(EU$5="",$S86=""),"",IFERROR(SUM(PRODUCT(INDEX(CMB[[BA_0O]:[BA_2O]],MATCH(ROUND(MIN(SUM(EU$4,$O86/1000),SUM($O86,EU$4/1000)),3),CMB[[Cmb_ID]:[Cmb_ID]],0),SUM(N(EU$1),N($R86),1)),CHOOSE(AC[[M]:[M]],1,1,0,AC[[AB]:[AB]])),PRODUCT(INDEX(CMB[[BD_0O]:[BD_2O]],MATCH(ROUND(MIN(SUM(EU$4,$O86/1000),SUM($O86,EU$4/1000)),3),CMB[[Cmb_ID]:[Cmb_ID]],0),SUM(N(EU$1),N($R86),1)),CHOOSE(AC[[M]:[M]],1,0,1,AC[[DB]:[DB]])),PRODUCT(SUM(ROUND(AVERAGE(VALUE(EU$3),VALUE($P86)),0),CHOOSE(IF(OR(EU$1,$R86),4,INDEX(CMB[[Res_Rare]:[Res_Rare]],MATCH(ROUND(MIN(SUM(EU$4,$O86/1000),SUM($O86,EU$4/1000)),3),CMB[[Cmb_ID]:[Cmb_ID]],0))),-1,-1,0,0)),IF(OR(EU$1,$R86),4,INDEX(CMB[[Cmb_Rare]:[Cmb_Rare]],MATCH(ROUND(MIN(SUM(EU$4,$O86/1000),SUM($O86,EU$4/1000)),3),CMB[[Cmb_ID]:[Cmb_ID]],0))),CHOOSE(AC[[M]:[M]],2,1,1,SUM(AC[[AB]:[DB]])))),""))</f>
        <v/>
      </c>
      <c r="EV86" t="str">
        <f>IF(OR(EV$5="",$S86=""),"",IFERROR(SUM(PRODUCT(INDEX(CMB[[BA_0O]:[BA_2O]],MATCH(ROUND(MIN(SUM(EV$4,$O86/1000),SUM($O86,EV$4/1000)),3),CMB[[Cmb_ID]:[Cmb_ID]],0),SUM(N(EV$1),N($R86),1)),CHOOSE(AC[[M]:[M]],1,1,0,AC[[AB]:[AB]])),PRODUCT(INDEX(CMB[[BD_0O]:[BD_2O]],MATCH(ROUND(MIN(SUM(EV$4,$O86/1000),SUM($O86,EV$4/1000)),3),CMB[[Cmb_ID]:[Cmb_ID]],0),SUM(N(EV$1),N($R86),1)),CHOOSE(AC[[M]:[M]],1,0,1,AC[[DB]:[DB]])),PRODUCT(SUM(ROUND(AVERAGE(VALUE(EV$3),VALUE($P86)),0),CHOOSE(IF(OR(EV$1,$R86),4,INDEX(CMB[[Res_Rare]:[Res_Rare]],MATCH(ROUND(MIN(SUM(EV$4,$O86/1000),SUM($O86,EV$4/1000)),3),CMB[[Cmb_ID]:[Cmb_ID]],0))),-1,-1,0,0)),IF(OR(EV$1,$R86),4,INDEX(CMB[[Cmb_Rare]:[Cmb_Rare]],MATCH(ROUND(MIN(SUM(EV$4,$O86/1000),SUM($O86,EV$4/1000)),3),CMB[[Cmb_ID]:[Cmb_ID]],0))),CHOOSE(AC[[M]:[M]],2,1,1,SUM(AC[[AB]:[DB]])))),""))</f>
        <v/>
      </c>
      <c r="EW86" t="str">
        <f>IF(OR(EW$5="",$S86=""),"",IFERROR(SUM(PRODUCT(INDEX(CMB[[BA_0O]:[BA_2O]],MATCH(ROUND(MIN(SUM(EW$4,$O86/1000),SUM($O86,EW$4/1000)),3),CMB[[Cmb_ID]:[Cmb_ID]],0),SUM(N(EW$1),N($R86),1)),CHOOSE(AC[[M]:[M]],1,1,0,AC[[AB]:[AB]])),PRODUCT(INDEX(CMB[[BD_0O]:[BD_2O]],MATCH(ROUND(MIN(SUM(EW$4,$O86/1000),SUM($O86,EW$4/1000)),3),CMB[[Cmb_ID]:[Cmb_ID]],0),SUM(N(EW$1),N($R86),1)),CHOOSE(AC[[M]:[M]],1,0,1,AC[[DB]:[DB]])),PRODUCT(SUM(ROUND(AVERAGE(VALUE(EW$3),VALUE($P86)),0),CHOOSE(IF(OR(EW$1,$R86),4,INDEX(CMB[[Res_Rare]:[Res_Rare]],MATCH(ROUND(MIN(SUM(EW$4,$O86/1000),SUM($O86,EW$4/1000)),3),CMB[[Cmb_ID]:[Cmb_ID]],0))),-1,-1,0,0)),IF(OR(EW$1,$R86),4,INDEX(CMB[[Cmb_Rare]:[Cmb_Rare]],MATCH(ROUND(MIN(SUM(EW$4,$O86/1000),SUM($O86,EW$4/1000)),3),CMB[[Cmb_ID]:[Cmb_ID]],0))),CHOOSE(AC[[M]:[M]],2,1,1,SUM(AC[[AB]:[DB]])))),""))</f>
        <v/>
      </c>
      <c r="EX86" t="str">
        <f>IF(OR(EX$5="",$S86=""),"",IFERROR(SUM(PRODUCT(INDEX(CMB[[BA_0O]:[BA_2O]],MATCH(ROUND(MIN(SUM(EX$4,$O86/1000),SUM($O86,EX$4/1000)),3),CMB[[Cmb_ID]:[Cmb_ID]],0),SUM(N(EX$1),N($R86),1)),CHOOSE(AC[[M]:[M]],1,1,0,AC[[AB]:[AB]])),PRODUCT(INDEX(CMB[[BD_0O]:[BD_2O]],MATCH(ROUND(MIN(SUM(EX$4,$O86/1000),SUM($O86,EX$4/1000)),3),CMB[[Cmb_ID]:[Cmb_ID]],0),SUM(N(EX$1),N($R86),1)),CHOOSE(AC[[M]:[M]],1,0,1,AC[[DB]:[DB]])),PRODUCT(SUM(ROUND(AVERAGE(VALUE(EX$3),VALUE($P86)),0),CHOOSE(IF(OR(EX$1,$R86),4,INDEX(CMB[[Res_Rare]:[Res_Rare]],MATCH(ROUND(MIN(SUM(EX$4,$O86/1000),SUM($O86,EX$4/1000)),3),CMB[[Cmb_ID]:[Cmb_ID]],0))),-1,-1,0,0)),IF(OR(EX$1,$R86),4,INDEX(CMB[[Cmb_Rare]:[Cmb_Rare]],MATCH(ROUND(MIN(SUM(EX$4,$O86/1000),SUM($O86,EX$4/1000)),3),CMB[[Cmb_ID]:[Cmb_ID]],0))),CHOOSE(AC[[M]:[M]],2,1,1,SUM(AC[[AB]:[DB]])))),""))</f>
        <v/>
      </c>
      <c r="EY86" t="str">
        <f>IF(OR(EY$5="",$S86=""),"",IFERROR(SUM(PRODUCT(INDEX(CMB[[BA_0O]:[BA_2O]],MATCH(ROUND(MIN(SUM(EY$4,$O86/1000),SUM($O86,EY$4/1000)),3),CMB[[Cmb_ID]:[Cmb_ID]],0),SUM(N(EY$1),N($R86),1)),CHOOSE(AC[[M]:[M]],1,1,0,AC[[AB]:[AB]])),PRODUCT(INDEX(CMB[[BD_0O]:[BD_2O]],MATCH(ROUND(MIN(SUM(EY$4,$O86/1000),SUM($O86,EY$4/1000)),3),CMB[[Cmb_ID]:[Cmb_ID]],0),SUM(N(EY$1),N($R86),1)),CHOOSE(AC[[M]:[M]],1,0,1,AC[[DB]:[DB]])),PRODUCT(SUM(ROUND(AVERAGE(VALUE(EY$3),VALUE($P86)),0),CHOOSE(IF(OR(EY$1,$R86),4,INDEX(CMB[[Res_Rare]:[Res_Rare]],MATCH(ROUND(MIN(SUM(EY$4,$O86/1000),SUM($O86,EY$4/1000)),3),CMB[[Cmb_ID]:[Cmb_ID]],0))),-1,-1,0,0)),IF(OR(EY$1,$R86),4,INDEX(CMB[[Cmb_Rare]:[Cmb_Rare]],MATCH(ROUND(MIN(SUM(EY$4,$O86/1000),SUM($O86,EY$4/1000)),3),CMB[[Cmb_ID]:[Cmb_ID]],0))),CHOOSE(AC[[M]:[M]],2,1,1,SUM(AC[[AB]:[DB]])))),""))</f>
        <v/>
      </c>
      <c r="EZ86" t="str">
        <f>IF(OR(EZ$5="",$S86=""),"",IFERROR(SUM(PRODUCT(INDEX(CMB[[BA_0O]:[BA_2O]],MATCH(ROUND(MIN(SUM(EZ$4,$O86/1000),SUM($O86,EZ$4/1000)),3),CMB[[Cmb_ID]:[Cmb_ID]],0),SUM(N(EZ$1),N($R86),1)),CHOOSE(AC[[M]:[M]],1,1,0,AC[[AB]:[AB]])),PRODUCT(INDEX(CMB[[BD_0O]:[BD_2O]],MATCH(ROUND(MIN(SUM(EZ$4,$O86/1000),SUM($O86,EZ$4/1000)),3),CMB[[Cmb_ID]:[Cmb_ID]],0),SUM(N(EZ$1),N($R86),1)),CHOOSE(AC[[M]:[M]],1,0,1,AC[[DB]:[DB]])),PRODUCT(SUM(ROUND(AVERAGE(VALUE(EZ$3),VALUE($P86)),0),CHOOSE(IF(OR(EZ$1,$R86),4,INDEX(CMB[[Res_Rare]:[Res_Rare]],MATCH(ROUND(MIN(SUM(EZ$4,$O86/1000),SUM($O86,EZ$4/1000)),3),CMB[[Cmb_ID]:[Cmb_ID]],0))),-1,-1,0,0)),IF(OR(EZ$1,$R86),4,INDEX(CMB[[Cmb_Rare]:[Cmb_Rare]],MATCH(ROUND(MIN(SUM(EZ$4,$O86/1000),SUM($O86,EZ$4/1000)),3),CMB[[Cmb_ID]:[Cmb_ID]],0))),CHOOSE(AC[[M]:[M]],2,1,1,SUM(AC[[AB]:[DB]])))),""))</f>
        <v/>
      </c>
      <c r="FA86" t="str">
        <f>IF(OR(FA$5="",$S86=""),"",IFERROR(SUM(PRODUCT(INDEX(CMB[[BA_0O]:[BA_2O]],MATCH(ROUND(MIN(SUM(FA$4,$O86/1000),SUM($O86,FA$4/1000)),3),CMB[[Cmb_ID]:[Cmb_ID]],0),SUM(N(FA$1),N($R86),1)),CHOOSE(AC[[M]:[M]],1,1,0,AC[[AB]:[AB]])),PRODUCT(INDEX(CMB[[BD_0O]:[BD_2O]],MATCH(ROUND(MIN(SUM(FA$4,$O86/1000),SUM($O86,FA$4/1000)),3),CMB[[Cmb_ID]:[Cmb_ID]],0),SUM(N(FA$1),N($R86),1)),CHOOSE(AC[[M]:[M]],1,0,1,AC[[DB]:[DB]])),PRODUCT(SUM(ROUND(AVERAGE(VALUE(FA$3),VALUE($P86)),0),CHOOSE(IF(OR(FA$1,$R86),4,INDEX(CMB[[Res_Rare]:[Res_Rare]],MATCH(ROUND(MIN(SUM(FA$4,$O86/1000),SUM($O86,FA$4/1000)),3),CMB[[Cmb_ID]:[Cmb_ID]],0))),-1,-1,0,0)),IF(OR(FA$1,$R86),4,INDEX(CMB[[Cmb_Rare]:[Cmb_Rare]],MATCH(ROUND(MIN(SUM(FA$4,$O86/1000),SUM($O86,FA$4/1000)),3),CMB[[Cmb_ID]:[Cmb_ID]],0))),CHOOSE(AC[[M]:[M]],2,1,1,SUM(AC[[AB]:[DB]])))),""))</f>
        <v/>
      </c>
      <c r="FB86" t="str">
        <f>IF(OR(FB$5="",$S86=""),"",IFERROR(SUM(PRODUCT(INDEX(CMB[[BA_0O]:[BA_2O]],MATCH(ROUND(MIN(SUM(FB$4,$O86/1000),SUM($O86,FB$4/1000)),3),CMB[[Cmb_ID]:[Cmb_ID]],0),SUM(N(FB$1),N($R86),1)),CHOOSE(AC[[M]:[M]],1,1,0,AC[[AB]:[AB]])),PRODUCT(INDEX(CMB[[BD_0O]:[BD_2O]],MATCH(ROUND(MIN(SUM(FB$4,$O86/1000),SUM($O86,FB$4/1000)),3),CMB[[Cmb_ID]:[Cmb_ID]],0),SUM(N(FB$1),N($R86),1)),CHOOSE(AC[[M]:[M]],1,0,1,AC[[DB]:[DB]])),PRODUCT(SUM(ROUND(AVERAGE(VALUE(FB$3),VALUE($P86)),0),CHOOSE(IF(OR(FB$1,$R86),4,INDEX(CMB[[Res_Rare]:[Res_Rare]],MATCH(ROUND(MIN(SUM(FB$4,$O86/1000),SUM($O86,FB$4/1000)),3),CMB[[Cmb_ID]:[Cmb_ID]],0))),-1,-1,0,0)),IF(OR(FB$1,$R86),4,INDEX(CMB[[Cmb_Rare]:[Cmb_Rare]],MATCH(ROUND(MIN(SUM(FB$4,$O86/1000),SUM($O86,FB$4/1000)),3),CMB[[Cmb_ID]:[Cmb_ID]],0))),CHOOSE(AC[[M]:[M]],2,1,1,SUM(AC[[AB]:[DB]])))),""))</f>
        <v/>
      </c>
      <c r="FC86" t="str">
        <f>IF(OR(FC$5="",$S86=""),"",IFERROR(SUM(PRODUCT(INDEX(CMB[[BA_0O]:[BA_2O]],MATCH(ROUND(MIN(SUM(FC$4,$O86/1000),SUM($O86,FC$4/1000)),3),CMB[[Cmb_ID]:[Cmb_ID]],0),SUM(N(FC$1),N($R86),1)),CHOOSE(AC[[M]:[M]],1,1,0,AC[[AB]:[AB]])),PRODUCT(INDEX(CMB[[BD_0O]:[BD_2O]],MATCH(ROUND(MIN(SUM(FC$4,$O86/1000),SUM($O86,FC$4/1000)),3),CMB[[Cmb_ID]:[Cmb_ID]],0),SUM(N(FC$1),N($R86),1)),CHOOSE(AC[[M]:[M]],1,0,1,AC[[DB]:[DB]])),PRODUCT(SUM(ROUND(AVERAGE(VALUE(FC$3),VALUE($P86)),0),CHOOSE(IF(OR(FC$1,$R86),4,INDEX(CMB[[Res_Rare]:[Res_Rare]],MATCH(ROUND(MIN(SUM(FC$4,$O86/1000),SUM($O86,FC$4/1000)),3),CMB[[Cmb_ID]:[Cmb_ID]],0))),-1,-1,0,0)),IF(OR(FC$1,$R86),4,INDEX(CMB[[Cmb_Rare]:[Cmb_Rare]],MATCH(ROUND(MIN(SUM(FC$4,$O86/1000),SUM($O86,FC$4/1000)),3),CMB[[Cmb_ID]:[Cmb_ID]],0))),CHOOSE(AC[[M]:[M]],2,1,1,SUM(AC[[AB]:[DB]])))),""))</f>
        <v/>
      </c>
      <c r="FD86" t="str">
        <f>IF(OR(FD$5="",$S86=""),"",IFERROR(SUM(PRODUCT(INDEX(CMB[[BA_0O]:[BA_2O]],MATCH(ROUND(MIN(SUM(FD$4,$O86/1000),SUM($O86,FD$4/1000)),3),CMB[[Cmb_ID]:[Cmb_ID]],0),SUM(N(FD$1),N($R86),1)),CHOOSE(AC[[M]:[M]],1,1,0,AC[[AB]:[AB]])),PRODUCT(INDEX(CMB[[BD_0O]:[BD_2O]],MATCH(ROUND(MIN(SUM(FD$4,$O86/1000),SUM($O86,FD$4/1000)),3),CMB[[Cmb_ID]:[Cmb_ID]],0),SUM(N(FD$1),N($R86),1)),CHOOSE(AC[[M]:[M]],1,0,1,AC[[DB]:[DB]])),PRODUCT(SUM(ROUND(AVERAGE(VALUE(FD$3),VALUE($P86)),0),CHOOSE(IF(OR(FD$1,$R86),4,INDEX(CMB[[Res_Rare]:[Res_Rare]],MATCH(ROUND(MIN(SUM(FD$4,$O86/1000),SUM($O86,FD$4/1000)),3),CMB[[Cmb_ID]:[Cmb_ID]],0))),-1,-1,0,0)),IF(OR(FD$1,$R86),4,INDEX(CMB[[Cmb_Rare]:[Cmb_Rare]],MATCH(ROUND(MIN(SUM(FD$4,$O86/1000),SUM($O86,FD$4/1000)),3),CMB[[Cmb_ID]:[Cmb_ID]],0))),CHOOSE(AC[[M]:[M]],2,1,1,SUM(AC[[AB]:[DB]])))),""))</f>
        <v/>
      </c>
      <c r="FE86" t="str">
        <f>IF(OR(FE$5="",$S86=""),"",IFERROR(SUM(PRODUCT(INDEX(CMB[[BA_0O]:[BA_2O]],MATCH(ROUND(MIN(SUM(FE$4,$O86/1000),SUM($O86,FE$4/1000)),3),CMB[[Cmb_ID]:[Cmb_ID]],0),SUM(N(FE$1),N($R86),1)),CHOOSE(AC[[M]:[M]],1,1,0,AC[[AB]:[AB]])),PRODUCT(INDEX(CMB[[BD_0O]:[BD_2O]],MATCH(ROUND(MIN(SUM(FE$4,$O86/1000),SUM($O86,FE$4/1000)),3),CMB[[Cmb_ID]:[Cmb_ID]],0),SUM(N(FE$1),N($R86),1)),CHOOSE(AC[[M]:[M]],1,0,1,AC[[DB]:[DB]])),PRODUCT(SUM(ROUND(AVERAGE(VALUE(FE$3),VALUE($P86)),0),CHOOSE(IF(OR(FE$1,$R86),4,INDEX(CMB[[Res_Rare]:[Res_Rare]],MATCH(ROUND(MIN(SUM(FE$4,$O86/1000),SUM($O86,FE$4/1000)),3),CMB[[Cmb_ID]:[Cmb_ID]],0))),-1,-1,0,0)),IF(OR(FE$1,$R86),4,INDEX(CMB[[Cmb_Rare]:[Cmb_Rare]],MATCH(ROUND(MIN(SUM(FE$4,$O86/1000),SUM($O86,FE$4/1000)),3),CMB[[Cmb_ID]:[Cmb_ID]],0))),CHOOSE(AC[[M]:[M]],2,1,1,SUM(AC[[AB]:[DB]])))),""))</f>
        <v/>
      </c>
      <c r="FF86" t="str">
        <f>IF(OR(FF$5="",$S86=""),"",IFERROR(SUM(PRODUCT(INDEX(CMB[[BA_0O]:[BA_2O]],MATCH(ROUND(MIN(SUM(FF$4,$O86/1000),SUM($O86,FF$4/1000)),3),CMB[[Cmb_ID]:[Cmb_ID]],0),SUM(N(FF$1),N($R86),1)),CHOOSE(AC[[M]:[M]],1,1,0,AC[[AB]:[AB]])),PRODUCT(INDEX(CMB[[BD_0O]:[BD_2O]],MATCH(ROUND(MIN(SUM(FF$4,$O86/1000),SUM($O86,FF$4/1000)),3),CMB[[Cmb_ID]:[Cmb_ID]],0),SUM(N(FF$1),N($R86),1)),CHOOSE(AC[[M]:[M]],1,0,1,AC[[DB]:[DB]])),PRODUCT(SUM(ROUND(AVERAGE(VALUE(FF$3),VALUE($P86)),0),CHOOSE(IF(OR(FF$1,$R86),4,INDEX(CMB[[Res_Rare]:[Res_Rare]],MATCH(ROUND(MIN(SUM(FF$4,$O86/1000),SUM($O86,FF$4/1000)),3),CMB[[Cmb_ID]:[Cmb_ID]],0))),-1,-1,0,0)),IF(OR(FF$1,$R86),4,INDEX(CMB[[Cmb_Rare]:[Cmb_Rare]],MATCH(ROUND(MIN(SUM(FF$4,$O86/1000),SUM($O86,FF$4/1000)),3),CMB[[Cmb_ID]:[Cmb_ID]],0))),CHOOSE(AC[[M]:[M]],2,1,1,SUM(AC[[AB]:[DB]])))),""))</f>
        <v/>
      </c>
      <c r="FG86" t="str">
        <f>IF(OR(FG$5="",$S86=""),"",IFERROR(SUM(PRODUCT(INDEX(CMB[[BA_0O]:[BA_2O]],MATCH(ROUND(MIN(SUM(FG$4,$O86/1000),SUM($O86,FG$4/1000)),3),CMB[[Cmb_ID]:[Cmb_ID]],0),SUM(N(FG$1),N($R86),1)),CHOOSE(AC[[M]:[M]],1,1,0,AC[[AB]:[AB]])),PRODUCT(INDEX(CMB[[BD_0O]:[BD_2O]],MATCH(ROUND(MIN(SUM(FG$4,$O86/1000),SUM($O86,FG$4/1000)),3),CMB[[Cmb_ID]:[Cmb_ID]],0),SUM(N(FG$1),N($R86),1)),CHOOSE(AC[[M]:[M]],1,0,1,AC[[DB]:[DB]])),PRODUCT(SUM(ROUND(AVERAGE(VALUE(FG$3),VALUE($P86)),0),CHOOSE(IF(OR(FG$1,$R86),4,INDEX(CMB[[Res_Rare]:[Res_Rare]],MATCH(ROUND(MIN(SUM(FG$4,$O86/1000),SUM($O86,FG$4/1000)),3),CMB[[Cmb_ID]:[Cmb_ID]],0))),-1,-1,0,0)),IF(OR(FG$1,$R86),4,INDEX(CMB[[Cmb_Rare]:[Cmb_Rare]],MATCH(ROUND(MIN(SUM(FG$4,$O86/1000),SUM($O86,FG$4/1000)),3),CMB[[Cmb_ID]:[Cmb_ID]],0))),CHOOSE(AC[[M]:[M]],2,1,1,SUM(AC[[AB]:[DB]])))),""))</f>
        <v/>
      </c>
      <c r="FH86" t="str">
        <f>IF(OR(FH$5="",$S86=""),"",IFERROR(SUM(PRODUCT(INDEX(CMB[[BA_0O]:[BA_2O]],MATCH(ROUND(MIN(SUM(FH$4,$O86/1000),SUM($O86,FH$4/1000)),3),CMB[[Cmb_ID]:[Cmb_ID]],0),SUM(N(FH$1),N($R86),1)),CHOOSE(AC[[M]:[M]],1,1,0,AC[[AB]:[AB]])),PRODUCT(INDEX(CMB[[BD_0O]:[BD_2O]],MATCH(ROUND(MIN(SUM(FH$4,$O86/1000),SUM($O86,FH$4/1000)),3),CMB[[Cmb_ID]:[Cmb_ID]],0),SUM(N(FH$1),N($R86),1)),CHOOSE(AC[[M]:[M]],1,0,1,AC[[DB]:[DB]])),PRODUCT(SUM(ROUND(AVERAGE(VALUE(FH$3),VALUE($P86)),0),CHOOSE(IF(OR(FH$1,$R86),4,INDEX(CMB[[Res_Rare]:[Res_Rare]],MATCH(ROUND(MIN(SUM(FH$4,$O86/1000),SUM($O86,FH$4/1000)),3),CMB[[Cmb_ID]:[Cmb_ID]],0))),-1,-1,0,0)),IF(OR(FH$1,$R86),4,INDEX(CMB[[Cmb_Rare]:[Cmb_Rare]],MATCH(ROUND(MIN(SUM(FH$4,$O86/1000),SUM($O86,FH$4/1000)),3),CMB[[Cmb_ID]:[Cmb_ID]],0))),CHOOSE(AC[[M]:[M]],2,1,1,SUM(AC[[AB]:[DB]])))),""))</f>
        <v/>
      </c>
      <c r="FI86" t="str">
        <f>IF(OR(FI$5="",$S86=""),"",IFERROR(SUM(PRODUCT(INDEX(CMB[[BA_0O]:[BA_2O]],MATCH(ROUND(MIN(SUM(FI$4,$O86/1000),SUM($O86,FI$4/1000)),3),CMB[[Cmb_ID]:[Cmb_ID]],0),SUM(N(FI$1),N($R86),1)),CHOOSE(AC[[M]:[M]],1,1,0,AC[[AB]:[AB]])),PRODUCT(INDEX(CMB[[BD_0O]:[BD_2O]],MATCH(ROUND(MIN(SUM(FI$4,$O86/1000),SUM($O86,FI$4/1000)),3),CMB[[Cmb_ID]:[Cmb_ID]],0),SUM(N(FI$1),N($R86),1)),CHOOSE(AC[[M]:[M]],1,0,1,AC[[DB]:[DB]])),PRODUCT(SUM(ROUND(AVERAGE(VALUE(FI$3),VALUE($P86)),0),CHOOSE(IF(OR(FI$1,$R86),4,INDEX(CMB[[Res_Rare]:[Res_Rare]],MATCH(ROUND(MIN(SUM(FI$4,$O86/1000),SUM($O86,FI$4/1000)),3),CMB[[Cmb_ID]:[Cmb_ID]],0))),-1,-1,0,0)),IF(OR(FI$1,$R86),4,INDEX(CMB[[Cmb_Rare]:[Cmb_Rare]],MATCH(ROUND(MIN(SUM(FI$4,$O86/1000),SUM($O86,FI$4/1000)),3),CMB[[Cmb_ID]:[Cmb_ID]],0))),CHOOSE(AC[[M]:[M]],2,1,1,SUM(AC[[AB]:[DB]])))),""))</f>
        <v/>
      </c>
      <c r="FJ86" t="str">
        <f>IF(OR(FJ$5="",$S86=""),"",IFERROR(SUM(PRODUCT(INDEX(CMB[[BA_0O]:[BA_2O]],MATCH(ROUND(MIN(SUM(FJ$4,$O86/1000),SUM($O86,FJ$4/1000)),3),CMB[[Cmb_ID]:[Cmb_ID]],0),SUM(N(FJ$1),N($R86),1)),CHOOSE(AC[[M]:[M]],1,1,0,AC[[AB]:[AB]])),PRODUCT(INDEX(CMB[[BD_0O]:[BD_2O]],MATCH(ROUND(MIN(SUM(FJ$4,$O86/1000),SUM($O86,FJ$4/1000)),3),CMB[[Cmb_ID]:[Cmb_ID]],0),SUM(N(FJ$1),N($R86),1)),CHOOSE(AC[[M]:[M]],1,0,1,AC[[DB]:[DB]])),PRODUCT(SUM(ROUND(AVERAGE(VALUE(FJ$3),VALUE($P86)),0),CHOOSE(IF(OR(FJ$1,$R86),4,INDEX(CMB[[Res_Rare]:[Res_Rare]],MATCH(ROUND(MIN(SUM(FJ$4,$O86/1000),SUM($O86,FJ$4/1000)),3),CMB[[Cmb_ID]:[Cmb_ID]],0))),-1,-1,0,0)),IF(OR(FJ$1,$R86),4,INDEX(CMB[[Cmb_Rare]:[Cmb_Rare]],MATCH(ROUND(MIN(SUM(FJ$4,$O86/1000),SUM($O86,FJ$4/1000)),3),CMB[[Cmb_ID]:[Cmb_ID]],0))),CHOOSE(AC[[M]:[M]],2,1,1,SUM(AC[[AB]:[DB]])))),""))</f>
        <v/>
      </c>
      <c r="FK86" t="str">
        <f>IF(OR(FK$5="",$S86=""),"",IFERROR(SUM(PRODUCT(INDEX(CMB[[BA_0O]:[BA_2O]],MATCH(ROUND(MIN(SUM(FK$4,$O86/1000),SUM($O86,FK$4/1000)),3),CMB[[Cmb_ID]:[Cmb_ID]],0),SUM(N(FK$1),N($R86),1)),CHOOSE(AC[[M]:[M]],1,1,0,AC[[AB]:[AB]])),PRODUCT(INDEX(CMB[[BD_0O]:[BD_2O]],MATCH(ROUND(MIN(SUM(FK$4,$O86/1000),SUM($O86,FK$4/1000)),3),CMB[[Cmb_ID]:[Cmb_ID]],0),SUM(N(FK$1),N($R86),1)),CHOOSE(AC[[M]:[M]],1,0,1,AC[[DB]:[DB]])),PRODUCT(SUM(ROUND(AVERAGE(VALUE(FK$3),VALUE($P86)),0),CHOOSE(IF(OR(FK$1,$R86),4,INDEX(CMB[[Res_Rare]:[Res_Rare]],MATCH(ROUND(MIN(SUM(FK$4,$O86/1000),SUM($O86,FK$4/1000)),3),CMB[[Cmb_ID]:[Cmb_ID]],0))),-1,-1,0,0)),IF(OR(FK$1,$R86),4,INDEX(CMB[[Cmb_Rare]:[Cmb_Rare]],MATCH(ROUND(MIN(SUM(FK$4,$O86/1000),SUM($O86,FK$4/1000)),3),CMB[[Cmb_ID]:[Cmb_ID]],0))),CHOOSE(AC[[M]:[M]],2,1,1,SUM(AC[[AB]:[DB]])))),""))</f>
        <v/>
      </c>
      <c r="FL86" t="str">
        <f>IF(OR(FL$5="",$S86=""),"",IFERROR(SUM(PRODUCT(INDEX(CMB[[BA_0O]:[BA_2O]],MATCH(ROUND(MIN(SUM(FL$4,$O86/1000),SUM($O86,FL$4/1000)),3),CMB[[Cmb_ID]:[Cmb_ID]],0),SUM(N(FL$1),N($R86),1)),CHOOSE(AC[[M]:[M]],1,1,0,AC[[AB]:[AB]])),PRODUCT(INDEX(CMB[[BD_0O]:[BD_2O]],MATCH(ROUND(MIN(SUM(FL$4,$O86/1000),SUM($O86,FL$4/1000)),3),CMB[[Cmb_ID]:[Cmb_ID]],0),SUM(N(FL$1),N($R86),1)),CHOOSE(AC[[M]:[M]],1,0,1,AC[[DB]:[DB]])),PRODUCT(SUM(ROUND(AVERAGE(VALUE(FL$3),VALUE($P86)),0),CHOOSE(IF(OR(FL$1,$R86),4,INDEX(CMB[[Res_Rare]:[Res_Rare]],MATCH(ROUND(MIN(SUM(FL$4,$O86/1000),SUM($O86,FL$4/1000)),3),CMB[[Cmb_ID]:[Cmb_ID]],0))),-1,-1,0,0)),IF(OR(FL$1,$R86),4,INDEX(CMB[[Cmb_Rare]:[Cmb_Rare]],MATCH(ROUND(MIN(SUM(FL$4,$O86/1000),SUM($O86,FL$4/1000)),3),CMB[[Cmb_ID]:[Cmb_ID]],0))),CHOOSE(AC[[M]:[M]],2,1,1,SUM(AC[[AB]:[DB]])))),""))</f>
        <v/>
      </c>
      <c r="FM86" t="str">
        <f>IF(OR(FM$5="",$S86=""),"",IFERROR(SUM(PRODUCT(INDEX(CMB[[BA_0O]:[BA_2O]],MATCH(ROUND(MIN(SUM(FM$4,$O86/1000),SUM($O86,FM$4/1000)),3),CMB[[Cmb_ID]:[Cmb_ID]],0),SUM(N(FM$1),N($R86),1)),CHOOSE(AC[[M]:[M]],1,1,0,AC[[AB]:[AB]])),PRODUCT(INDEX(CMB[[BD_0O]:[BD_2O]],MATCH(ROUND(MIN(SUM(FM$4,$O86/1000),SUM($O86,FM$4/1000)),3),CMB[[Cmb_ID]:[Cmb_ID]],0),SUM(N(FM$1),N($R86),1)),CHOOSE(AC[[M]:[M]],1,0,1,AC[[DB]:[DB]])),PRODUCT(SUM(ROUND(AVERAGE(VALUE(FM$3),VALUE($P86)),0),CHOOSE(IF(OR(FM$1,$R86),4,INDEX(CMB[[Res_Rare]:[Res_Rare]],MATCH(ROUND(MIN(SUM(FM$4,$O86/1000),SUM($O86,FM$4/1000)),3),CMB[[Cmb_ID]:[Cmb_ID]],0))),-1,-1,0,0)),IF(OR(FM$1,$R86),4,INDEX(CMB[[Cmb_Rare]:[Cmb_Rare]],MATCH(ROUND(MIN(SUM(FM$4,$O86/1000),SUM($O86,FM$4/1000)),3),CMB[[Cmb_ID]:[Cmb_ID]],0))),CHOOSE(AC[[M]:[M]],2,1,1,SUM(AC[[AB]:[DB]])))),""))</f>
        <v/>
      </c>
      <c r="FN86" s="7">
        <f t="shared" si="48"/>
        <v>0</v>
      </c>
      <c r="FO86" s="7">
        <f t="shared" si="48"/>
        <v>0</v>
      </c>
      <c r="FP86" s="7">
        <f t="shared" si="48"/>
        <v>0</v>
      </c>
      <c r="FQ86" s="7">
        <f t="shared" si="48"/>
        <v>0</v>
      </c>
      <c r="FR86" s="7">
        <f t="shared" si="48"/>
        <v>0</v>
      </c>
      <c r="FS86" s="7">
        <f t="shared" si="48"/>
        <v>0</v>
      </c>
      <c r="FT86" s="7">
        <f>SUM(IF(INDEX(LIB[[Quantity]:[Quantity]],MATCH($S86,LIB[[ID]:[ID]],0))&gt;=COLUMN(A$1),TRUNC(PRODUCT(AVERAGE($FN86:$FS86),POWER(AC[[CR]:[CR]],SUM(SUMIFS($D$11:$D85,$A$11:$A85,$A86,$E$11:$E85,"&gt;="&amp;$E86),SUMIFS($D87:$D$161,$A87:$A$161,$A86,$E87:$E$161,"&gt;"&amp;$E86),COLUMN(A$1),-1)),IF($Q86="Yes",AC[[FB]:[FB]],1))),0),ROW(A75)/-VALUE(1&amp;REPT("0",9-PRODUCT(COLUMN(A$1)-1,3))),1)</f>
        <v>0.99999992500000001</v>
      </c>
      <c r="FU86" s="7">
        <f>SUM(IF(INDEX(LIB[[Quantity]:[Quantity]],MATCH($S86,LIB[[ID]:[ID]],0))&gt;=COLUMN(B$1),TRUNC(PRODUCT(AVERAGE($FN86:$FS86),POWER(AC[[CR]:[CR]],SUM(SUMIFS($D$11:$D85,$A$11:$A85,$A86,$E$11:$E85,"&gt;="&amp;$E86),SUMIFS($D87:$D$161,$A87:$A$161,$A86,$E87:$E$161,"&gt;"&amp;$E86),COLUMN(B$1),-1)),IF($Q86="Yes",AC[[FB]:[FB]],1))),0),ROW(B75)/-VALUE(1&amp;REPT("0",9-PRODUCT(COLUMN(B$1)-1,3))),1)</f>
        <v>0.99992499999999995</v>
      </c>
      <c r="FV86" s="7">
        <f>SUM(IF(INDEX(LIB[[Quantity]:[Quantity]],MATCH($S86,LIB[[ID]:[ID]],0))&gt;=COLUMN(C$1),TRUNC(PRODUCT(AVERAGE($FN86:$FS86),POWER(AC[[CR]:[CR]],SUM(SUMIFS($D$11:$D85,$A$11:$A85,$A86,$E$11:$E85,"&gt;="&amp;$E86),SUMIFS($D87:$D$161,$A87:$A$161,$A86,$E87:$E$161,"&gt;"&amp;$E86),COLUMN(C$1),-1)),IF($Q86="Yes",AC[[FB]:[FB]],1))),0),ROW(C75)/-VALUE(1&amp;REPT("0",9-PRODUCT(COLUMN(C$1)-1,3))),1)</f>
        <v>0.92500000000000004</v>
      </c>
      <c r="FW86">
        <f t="shared" si="43"/>
        <v>148</v>
      </c>
      <c r="FX86">
        <f t="shared" si="44"/>
        <v>0</v>
      </c>
      <c r="FY86">
        <f t="shared" si="45"/>
        <v>0</v>
      </c>
      <c r="GC86">
        <f t="shared" si="46"/>
        <v>40</v>
      </c>
      <c r="GD86" t="str">
        <f>IFERROR(SUBSTITUTE(SUBSTITUTE(INDEX(SUG[Card],MATCH(ROW(A75),GC$12:GC$161,0))," #2","")," #3",""),"")</f>
        <v>Bat (5)</v>
      </c>
      <c r="GE86">
        <f>SUM(GE85,IF(IFERROR(MATCH(GD86,GD$11:GD85,0)&lt;0,TRUE()),1,0))</f>
        <v>34</v>
      </c>
      <c r="GF86" t="str">
        <f t="shared" si="47"/>
        <v/>
      </c>
      <c r="GI86">
        <f>SUM(SUMIFS(D$11:D85,A$11:A85,A86,B$11:B85,"&gt;="&amp;B86),SUMIFS(D87:D$161,A87:A$161,A86,B87:B$161,"&gt;"&amp;B86),SUMIFS(D$11:D85,A$11:A85,A86&amp;":Onyx"),SUMIFS(D87:D$161,A87:A$161,A86&amp;":Onyx"))</f>
        <v>0</v>
      </c>
      <c r="GP86" t="str">
        <f t="shared" si="40"/>
        <v>Dragon (5) #3</v>
      </c>
      <c r="GQ86">
        <f t="shared" si="41"/>
        <v>252</v>
      </c>
      <c r="GR86" t="b">
        <f>COUNTIF(DECK[Card],IFERROR(MID($L86,1,FIND(" #",SUG_Helper[[#This Row],[Card]])-1),SUG_Helper[[#This Row],[Card]]))&gt;=IFERROR(VALUE(RIGHT(SUG_Helper[[#This Row],[Card]])),1)</f>
        <v>0</v>
      </c>
    </row>
    <row r="87" spans="1:200" x14ac:dyDescent="0.35">
      <c r="A87" s="17"/>
      <c r="B87" s="4"/>
      <c r="C87" s="4"/>
      <c r="D87" s="4"/>
      <c r="E87" t="str">
        <f>IF(INDEX(LIB[Card],ROW(A76))="","",INDEX(LIB[Card],ROW(A76))&amp;" ("&amp;INDEX(LIB[Level],ROW(A76))&amp;")"&amp;IF(INDEX(LIB[Fused],ROW(A76))="Yes","ƒ",""))</f>
        <v/>
      </c>
      <c r="F87">
        <v>76</v>
      </c>
      <c r="H87" t="str">
        <f>IF(DECK[[#This Row],[Card]]="","",MID(DECK[[#This Row],[Card]],1,FIND(" (",DECK[[#This Row],[Card]])-1))</f>
        <v/>
      </c>
      <c r="I87" t="str">
        <f>IF(DECK[[#This Row],[Card]]="","",MID(DECK[[#This Row],[Card]],FIND("(",DECK[[#This Row],[Card]])+1,1))</f>
        <v/>
      </c>
      <c r="J87" t="str">
        <f>IF(DECK[[#This Row],[Card]]="","",IF(RIGHT(DECK[[#This Row],[Card]])="ƒ","Yes","No"))</f>
        <v/>
      </c>
      <c r="L87" t="str">
        <f t="shared" si="36"/>
        <v>Angel (5) #3</v>
      </c>
      <c r="M87">
        <f t="shared" si="37"/>
        <v>250</v>
      </c>
      <c r="O87" s="6" t="str">
        <f>IF(S87="","",MATCH(MID(S87,1,MIN(FIND(" (",S87),IFERROR(FIND(":",S87),50))-1),CC[CC_Name],0))</f>
        <v/>
      </c>
      <c r="P87" s="5" t="str">
        <f t="shared" si="38"/>
        <v/>
      </c>
      <c r="Q87" s="5" t="str">
        <f t="shared" si="42"/>
        <v/>
      </c>
      <c r="R87" s="5" t="str">
        <f t="shared" si="39"/>
        <v/>
      </c>
      <c r="S87" t="str">
        <f>(INDEX(LIB[ID],ROW(A76)))</f>
        <v/>
      </c>
      <c r="T87" t="str">
        <f>IF(OR(T$5="",$S87=""),"",IFERROR(SUM(PRODUCT(INDEX(CMB[[BA_0O]:[BA_2O]],MATCH(ROUND(MIN(SUM(T$4,$O87/1000),SUM($O87,T$4/1000)),3),CMB[[Cmb_ID]:[Cmb_ID]],0),SUM(N(T$1),N($R87),1)),CHOOSE(AC[[M]:[M]],1,1,0,AC[[AB]:[AB]])),PRODUCT(INDEX(CMB[[BD_0O]:[BD_2O]],MATCH(ROUND(MIN(SUM(T$4,$O87/1000),SUM($O87,T$4/1000)),3),CMB[[Cmb_ID]:[Cmb_ID]],0),SUM(N(T$1),N($R87),1)),CHOOSE(AC[[M]:[M]],1,0,1,AC[[DB]:[DB]])),PRODUCT(SUM(ROUND(AVERAGE(VALUE(T$3),VALUE($P87)),0),CHOOSE(IF(OR(T$1,$R87),4,INDEX(CMB[[Res_Rare]:[Res_Rare]],MATCH(ROUND(MIN(SUM(T$4,$O87/1000),SUM($O87,T$4/1000)),3),CMB[[Cmb_ID]:[Cmb_ID]],0))),-1,-1,0,0)),IF(OR(T$1,$R87),4,INDEX(CMB[[Cmb_Rare]:[Cmb_Rare]],MATCH(ROUND(MIN(SUM(T$4,$O87/1000),SUM($O87,T$4/1000)),3),CMB[[Cmb_ID]:[Cmb_ID]],0))),CHOOSE(AC[[M]:[M]],2,1,1,SUM(AC[[AB]:[DB]])))),""))</f>
        <v/>
      </c>
      <c r="U87" t="str">
        <f>IF(OR(U$5="",$S87=""),"",IFERROR(SUM(PRODUCT(INDEX(CMB[[BA_0O]:[BA_2O]],MATCH(ROUND(MIN(SUM(U$4,$O87/1000),SUM($O87,U$4/1000)),3),CMB[[Cmb_ID]:[Cmb_ID]],0),SUM(N(U$1),N($R87),1)),CHOOSE(AC[[M]:[M]],1,1,0,AC[[AB]:[AB]])),PRODUCT(INDEX(CMB[[BD_0O]:[BD_2O]],MATCH(ROUND(MIN(SUM(U$4,$O87/1000),SUM($O87,U$4/1000)),3),CMB[[Cmb_ID]:[Cmb_ID]],0),SUM(N(U$1),N($R87),1)),CHOOSE(AC[[M]:[M]],1,0,1,AC[[DB]:[DB]])),PRODUCT(SUM(ROUND(AVERAGE(VALUE(U$3),VALUE($P87)),0),CHOOSE(IF(OR(U$1,$R87),4,INDEX(CMB[[Res_Rare]:[Res_Rare]],MATCH(ROUND(MIN(SUM(U$4,$O87/1000),SUM($O87,U$4/1000)),3),CMB[[Cmb_ID]:[Cmb_ID]],0))),-1,-1,0,0)),IF(OR(U$1,$R87),4,INDEX(CMB[[Cmb_Rare]:[Cmb_Rare]],MATCH(ROUND(MIN(SUM(U$4,$O87/1000),SUM($O87,U$4/1000)),3),CMB[[Cmb_ID]:[Cmb_ID]],0))),CHOOSE(AC[[M]:[M]],2,1,1,SUM(AC[[AB]:[DB]])))),""))</f>
        <v/>
      </c>
      <c r="V87" t="str">
        <f>IF(OR(V$5="",$S87=""),"",IFERROR(SUM(PRODUCT(INDEX(CMB[[BA_0O]:[BA_2O]],MATCH(ROUND(MIN(SUM(V$4,$O87/1000),SUM($O87,V$4/1000)),3),CMB[[Cmb_ID]:[Cmb_ID]],0),SUM(N(V$1),N($R87),1)),CHOOSE(AC[[M]:[M]],1,1,0,AC[[AB]:[AB]])),PRODUCT(INDEX(CMB[[BD_0O]:[BD_2O]],MATCH(ROUND(MIN(SUM(V$4,$O87/1000),SUM($O87,V$4/1000)),3),CMB[[Cmb_ID]:[Cmb_ID]],0),SUM(N(V$1),N($R87),1)),CHOOSE(AC[[M]:[M]],1,0,1,AC[[DB]:[DB]])),PRODUCT(SUM(ROUND(AVERAGE(VALUE(V$3),VALUE($P87)),0),CHOOSE(IF(OR(V$1,$R87),4,INDEX(CMB[[Res_Rare]:[Res_Rare]],MATCH(ROUND(MIN(SUM(V$4,$O87/1000),SUM($O87,V$4/1000)),3),CMB[[Cmb_ID]:[Cmb_ID]],0))),-1,-1,0,0)),IF(OR(V$1,$R87),4,INDEX(CMB[[Cmb_Rare]:[Cmb_Rare]],MATCH(ROUND(MIN(SUM(V$4,$O87/1000),SUM($O87,V$4/1000)),3),CMB[[Cmb_ID]:[Cmb_ID]],0))),CHOOSE(AC[[M]:[M]],2,1,1,SUM(AC[[AB]:[DB]])))),""))</f>
        <v/>
      </c>
      <c r="W87" t="str">
        <f>IF(OR(W$5="",$S87=""),"",IFERROR(SUM(PRODUCT(INDEX(CMB[[BA_0O]:[BA_2O]],MATCH(ROUND(MIN(SUM(W$4,$O87/1000),SUM($O87,W$4/1000)),3),CMB[[Cmb_ID]:[Cmb_ID]],0),SUM(N(W$1),N($R87),1)),CHOOSE(AC[[M]:[M]],1,1,0,AC[[AB]:[AB]])),PRODUCT(INDEX(CMB[[BD_0O]:[BD_2O]],MATCH(ROUND(MIN(SUM(W$4,$O87/1000),SUM($O87,W$4/1000)),3),CMB[[Cmb_ID]:[Cmb_ID]],0),SUM(N(W$1),N($R87),1)),CHOOSE(AC[[M]:[M]],1,0,1,AC[[DB]:[DB]])),PRODUCT(SUM(ROUND(AVERAGE(VALUE(W$3),VALUE($P87)),0),CHOOSE(IF(OR(W$1,$R87),4,INDEX(CMB[[Res_Rare]:[Res_Rare]],MATCH(ROUND(MIN(SUM(W$4,$O87/1000),SUM($O87,W$4/1000)),3),CMB[[Cmb_ID]:[Cmb_ID]],0))),-1,-1,0,0)),IF(OR(W$1,$R87),4,INDEX(CMB[[Cmb_Rare]:[Cmb_Rare]],MATCH(ROUND(MIN(SUM(W$4,$O87/1000),SUM($O87,W$4/1000)),3),CMB[[Cmb_ID]:[Cmb_ID]],0))),CHOOSE(AC[[M]:[M]],2,1,1,SUM(AC[[AB]:[DB]])))),""))</f>
        <v/>
      </c>
      <c r="X87" t="str">
        <f>IF(OR(X$5="",$S87=""),"",IFERROR(SUM(PRODUCT(INDEX(CMB[[BA_0O]:[BA_2O]],MATCH(ROUND(MIN(SUM(X$4,$O87/1000),SUM($O87,X$4/1000)),3),CMB[[Cmb_ID]:[Cmb_ID]],0),SUM(N(X$1),N($R87),1)),CHOOSE(AC[[M]:[M]],1,1,0,AC[[AB]:[AB]])),PRODUCT(INDEX(CMB[[BD_0O]:[BD_2O]],MATCH(ROUND(MIN(SUM(X$4,$O87/1000),SUM($O87,X$4/1000)),3),CMB[[Cmb_ID]:[Cmb_ID]],0),SUM(N(X$1),N($R87),1)),CHOOSE(AC[[M]:[M]],1,0,1,AC[[DB]:[DB]])),PRODUCT(SUM(ROUND(AVERAGE(VALUE(X$3),VALUE($P87)),0),CHOOSE(IF(OR(X$1,$R87),4,INDEX(CMB[[Res_Rare]:[Res_Rare]],MATCH(ROUND(MIN(SUM(X$4,$O87/1000),SUM($O87,X$4/1000)),3),CMB[[Cmb_ID]:[Cmb_ID]],0))),-1,-1,0,0)),IF(OR(X$1,$R87),4,INDEX(CMB[[Cmb_Rare]:[Cmb_Rare]],MATCH(ROUND(MIN(SUM(X$4,$O87/1000),SUM($O87,X$4/1000)),3),CMB[[Cmb_ID]:[Cmb_ID]],0))),CHOOSE(AC[[M]:[M]],2,1,1,SUM(AC[[AB]:[DB]])))),""))</f>
        <v/>
      </c>
      <c r="Y87" t="str">
        <f>IF(OR(Y$5="",$S87=""),"",IFERROR(SUM(PRODUCT(INDEX(CMB[[BA_0O]:[BA_2O]],MATCH(ROUND(MIN(SUM(Y$4,$O87/1000),SUM($O87,Y$4/1000)),3),CMB[[Cmb_ID]:[Cmb_ID]],0),SUM(N(Y$1),N($R87),1)),CHOOSE(AC[[M]:[M]],1,1,0,AC[[AB]:[AB]])),PRODUCT(INDEX(CMB[[BD_0O]:[BD_2O]],MATCH(ROUND(MIN(SUM(Y$4,$O87/1000),SUM($O87,Y$4/1000)),3),CMB[[Cmb_ID]:[Cmb_ID]],0),SUM(N(Y$1),N($R87),1)),CHOOSE(AC[[M]:[M]],1,0,1,AC[[DB]:[DB]])),PRODUCT(SUM(ROUND(AVERAGE(VALUE(Y$3),VALUE($P87)),0),CHOOSE(IF(OR(Y$1,$R87),4,INDEX(CMB[[Res_Rare]:[Res_Rare]],MATCH(ROUND(MIN(SUM(Y$4,$O87/1000),SUM($O87,Y$4/1000)),3),CMB[[Cmb_ID]:[Cmb_ID]],0))),-1,-1,0,0)),IF(OR(Y$1,$R87),4,INDEX(CMB[[Cmb_Rare]:[Cmb_Rare]],MATCH(ROUND(MIN(SUM(Y$4,$O87/1000),SUM($O87,Y$4/1000)),3),CMB[[Cmb_ID]:[Cmb_ID]],0))),CHOOSE(AC[[M]:[M]],2,1,1,SUM(AC[[AB]:[DB]])))),""))</f>
        <v/>
      </c>
      <c r="Z87" t="str">
        <f>IF(OR(Z$5="",$S87=""),"",IFERROR(SUM(PRODUCT(INDEX(CMB[[BA_0O]:[BA_2O]],MATCH(ROUND(MIN(SUM(Z$4,$O87/1000),SUM($O87,Z$4/1000)),3),CMB[[Cmb_ID]:[Cmb_ID]],0),SUM(N(Z$1),N($R87),1)),CHOOSE(AC[[M]:[M]],1,1,0,AC[[AB]:[AB]])),PRODUCT(INDEX(CMB[[BD_0O]:[BD_2O]],MATCH(ROUND(MIN(SUM(Z$4,$O87/1000),SUM($O87,Z$4/1000)),3),CMB[[Cmb_ID]:[Cmb_ID]],0),SUM(N(Z$1),N($R87),1)),CHOOSE(AC[[M]:[M]],1,0,1,AC[[DB]:[DB]])),PRODUCT(SUM(ROUND(AVERAGE(VALUE(Z$3),VALUE($P87)),0),CHOOSE(IF(OR(Z$1,$R87),4,INDEX(CMB[[Res_Rare]:[Res_Rare]],MATCH(ROUND(MIN(SUM(Z$4,$O87/1000),SUM($O87,Z$4/1000)),3),CMB[[Cmb_ID]:[Cmb_ID]],0))),-1,-1,0,0)),IF(OR(Z$1,$R87),4,INDEX(CMB[[Cmb_Rare]:[Cmb_Rare]],MATCH(ROUND(MIN(SUM(Z$4,$O87/1000),SUM($O87,Z$4/1000)),3),CMB[[Cmb_ID]:[Cmb_ID]],0))),CHOOSE(AC[[M]:[M]],2,1,1,SUM(AC[[AB]:[DB]])))),""))</f>
        <v/>
      </c>
      <c r="AA87" t="str">
        <f>IF(OR(AA$5="",$S87=""),"",IFERROR(SUM(PRODUCT(INDEX(CMB[[BA_0O]:[BA_2O]],MATCH(ROUND(MIN(SUM(AA$4,$O87/1000),SUM($O87,AA$4/1000)),3),CMB[[Cmb_ID]:[Cmb_ID]],0),SUM(N(AA$1),N($R87),1)),CHOOSE(AC[[M]:[M]],1,1,0,AC[[AB]:[AB]])),PRODUCT(INDEX(CMB[[BD_0O]:[BD_2O]],MATCH(ROUND(MIN(SUM(AA$4,$O87/1000),SUM($O87,AA$4/1000)),3),CMB[[Cmb_ID]:[Cmb_ID]],0),SUM(N(AA$1),N($R87),1)),CHOOSE(AC[[M]:[M]],1,0,1,AC[[DB]:[DB]])),PRODUCT(SUM(ROUND(AVERAGE(VALUE(AA$3),VALUE($P87)),0),CHOOSE(IF(OR(AA$1,$R87),4,INDEX(CMB[[Res_Rare]:[Res_Rare]],MATCH(ROUND(MIN(SUM(AA$4,$O87/1000),SUM($O87,AA$4/1000)),3),CMB[[Cmb_ID]:[Cmb_ID]],0))),-1,-1,0,0)),IF(OR(AA$1,$R87),4,INDEX(CMB[[Cmb_Rare]:[Cmb_Rare]],MATCH(ROUND(MIN(SUM(AA$4,$O87/1000),SUM($O87,AA$4/1000)),3),CMB[[Cmb_ID]:[Cmb_ID]],0))),CHOOSE(AC[[M]:[M]],2,1,1,SUM(AC[[AB]:[DB]])))),""))</f>
        <v/>
      </c>
      <c r="AB87" t="str">
        <f>IF(OR(AB$5="",$S87=""),"",IFERROR(SUM(PRODUCT(INDEX(CMB[[BA_0O]:[BA_2O]],MATCH(ROUND(MIN(SUM(AB$4,$O87/1000),SUM($O87,AB$4/1000)),3),CMB[[Cmb_ID]:[Cmb_ID]],0),SUM(N(AB$1),N($R87),1)),CHOOSE(AC[[M]:[M]],1,1,0,AC[[AB]:[AB]])),PRODUCT(INDEX(CMB[[BD_0O]:[BD_2O]],MATCH(ROUND(MIN(SUM(AB$4,$O87/1000),SUM($O87,AB$4/1000)),3),CMB[[Cmb_ID]:[Cmb_ID]],0),SUM(N(AB$1),N($R87),1)),CHOOSE(AC[[M]:[M]],1,0,1,AC[[DB]:[DB]])),PRODUCT(SUM(ROUND(AVERAGE(VALUE(AB$3),VALUE($P87)),0),CHOOSE(IF(OR(AB$1,$R87),4,INDEX(CMB[[Res_Rare]:[Res_Rare]],MATCH(ROUND(MIN(SUM(AB$4,$O87/1000),SUM($O87,AB$4/1000)),3),CMB[[Cmb_ID]:[Cmb_ID]],0))),-1,-1,0,0)),IF(OR(AB$1,$R87),4,INDEX(CMB[[Cmb_Rare]:[Cmb_Rare]],MATCH(ROUND(MIN(SUM(AB$4,$O87/1000),SUM($O87,AB$4/1000)),3),CMB[[Cmb_ID]:[Cmb_ID]],0))),CHOOSE(AC[[M]:[M]],2,1,1,SUM(AC[[AB]:[DB]])))),""))</f>
        <v/>
      </c>
      <c r="AC87" t="str">
        <f>IF(OR(AC$5="",$S87=""),"",IFERROR(SUM(PRODUCT(INDEX(CMB[[BA_0O]:[BA_2O]],MATCH(ROUND(MIN(SUM(AC$4,$O87/1000),SUM($O87,AC$4/1000)),3),CMB[[Cmb_ID]:[Cmb_ID]],0),SUM(N(AC$1),N($R87),1)),CHOOSE(AC[[M]:[M]],1,1,0,AC[[AB]:[AB]])),PRODUCT(INDEX(CMB[[BD_0O]:[BD_2O]],MATCH(ROUND(MIN(SUM(AC$4,$O87/1000),SUM($O87,AC$4/1000)),3),CMB[[Cmb_ID]:[Cmb_ID]],0),SUM(N(AC$1),N($R87),1)),CHOOSE(AC[[M]:[M]],1,0,1,AC[[DB]:[DB]])),PRODUCT(SUM(ROUND(AVERAGE(VALUE(AC$3),VALUE($P87)),0),CHOOSE(IF(OR(AC$1,$R87),4,INDEX(CMB[[Res_Rare]:[Res_Rare]],MATCH(ROUND(MIN(SUM(AC$4,$O87/1000),SUM($O87,AC$4/1000)),3),CMB[[Cmb_ID]:[Cmb_ID]],0))),-1,-1,0,0)),IF(OR(AC$1,$R87),4,INDEX(CMB[[Cmb_Rare]:[Cmb_Rare]],MATCH(ROUND(MIN(SUM(AC$4,$O87/1000),SUM($O87,AC$4/1000)),3),CMB[[Cmb_ID]:[Cmb_ID]],0))),CHOOSE(AC[[M]:[M]],2,1,1,SUM(AC[[AB]:[DB]])))),""))</f>
        <v/>
      </c>
      <c r="AD87" t="str">
        <f>IF(OR(AD$5="",$S87=""),"",IFERROR(SUM(PRODUCT(INDEX(CMB[[BA_0O]:[BA_2O]],MATCH(ROUND(MIN(SUM(AD$4,$O87/1000),SUM($O87,AD$4/1000)),3),CMB[[Cmb_ID]:[Cmb_ID]],0),SUM(N(AD$1),N($R87),1)),CHOOSE(AC[[M]:[M]],1,1,0,AC[[AB]:[AB]])),PRODUCT(INDEX(CMB[[BD_0O]:[BD_2O]],MATCH(ROUND(MIN(SUM(AD$4,$O87/1000),SUM($O87,AD$4/1000)),3),CMB[[Cmb_ID]:[Cmb_ID]],0),SUM(N(AD$1),N($R87),1)),CHOOSE(AC[[M]:[M]],1,0,1,AC[[DB]:[DB]])),PRODUCT(SUM(ROUND(AVERAGE(VALUE(AD$3),VALUE($P87)),0),CHOOSE(IF(OR(AD$1,$R87),4,INDEX(CMB[[Res_Rare]:[Res_Rare]],MATCH(ROUND(MIN(SUM(AD$4,$O87/1000),SUM($O87,AD$4/1000)),3),CMB[[Cmb_ID]:[Cmb_ID]],0))),-1,-1,0,0)),IF(OR(AD$1,$R87),4,INDEX(CMB[[Cmb_Rare]:[Cmb_Rare]],MATCH(ROUND(MIN(SUM(AD$4,$O87/1000),SUM($O87,AD$4/1000)),3),CMB[[Cmb_ID]:[Cmb_ID]],0))),CHOOSE(AC[[M]:[M]],2,1,1,SUM(AC[[AB]:[DB]])))),""))</f>
        <v/>
      </c>
      <c r="AE87" t="str">
        <f>IF(OR(AE$5="",$S87=""),"",IFERROR(SUM(PRODUCT(INDEX(CMB[[BA_0O]:[BA_2O]],MATCH(ROUND(MIN(SUM(AE$4,$O87/1000),SUM($O87,AE$4/1000)),3),CMB[[Cmb_ID]:[Cmb_ID]],0),SUM(N(AE$1),N($R87),1)),CHOOSE(AC[[M]:[M]],1,1,0,AC[[AB]:[AB]])),PRODUCT(INDEX(CMB[[BD_0O]:[BD_2O]],MATCH(ROUND(MIN(SUM(AE$4,$O87/1000),SUM($O87,AE$4/1000)),3),CMB[[Cmb_ID]:[Cmb_ID]],0),SUM(N(AE$1),N($R87),1)),CHOOSE(AC[[M]:[M]],1,0,1,AC[[DB]:[DB]])),PRODUCT(SUM(ROUND(AVERAGE(VALUE(AE$3),VALUE($P87)),0),CHOOSE(IF(OR(AE$1,$R87),4,INDEX(CMB[[Res_Rare]:[Res_Rare]],MATCH(ROUND(MIN(SUM(AE$4,$O87/1000),SUM($O87,AE$4/1000)),3),CMB[[Cmb_ID]:[Cmb_ID]],0))),-1,-1,0,0)),IF(OR(AE$1,$R87),4,INDEX(CMB[[Cmb_Rare]:[Cmb_Rare]],MATCH(ROUND(MIN(SUM(AE$4,$O87/1000),SUM($O87,AE$4/1000)),3),CMB[[Cmb_ID]:[Cmb_ID]],0))),CHOOSE(AC[[M]:[M]],2,1,1,SUM(AC[[AB]:[DB]])))),""))</f>
        <v/>
      </c>
      <c r="AF87" t="str">
        <f>IF(OR(AF$5="",$S87=""),"",IFERROR(SUM(PRODUCT(INDEX(CMB[[BA_0O]:[BA_2O]],MATCH(ROUND(MIN(SUM(AF$4,$O87/1000),SUM($O87,AF$4/1000)),3),CMB[[Cmb_ID]:[Cmb_ID]],0),SUM(N(AF$1),N($R87),1)),CHOOSE(AC[[M]:[M]],1,1,0,AC[[AB]:[AB]])),PRODUCT(INDEX(CMB[[BD_0O]:[BD_2O]],MATCH(ROUND(MIN(SUM(AF$4,$O87/1000),SUM($O87,AF$4/1000)),3),CMB[[Cmb_ID]:[Cmb_ID]],0),SUM(N(AF$1),N($R87),1)),CHOOSE(AC[[M]:[M]],1,0,1,AC[[DB]:[DB]])),PRODUCT(SUM(ROUND(AVERAGE(VALUE(AF$3),VALUE($P87)),0),CHOOSE(IF(OR(AF$1,$R87),4,INDEX(CMB[[Res_Rare]:[Res_Rare]],MATCH(ROUND(MIN(SUM(AF$4,$O87/1000),SUM($O87,AF$4/1000)),3),CMB[[Cmb_ID]:[Cmb_ID]],0))),-1,-1,0,0)),IF(OR(AF$1,$R87),4,INDEX(CMB[[Cmb_Rare]:[Cmb_Rare]],MATCH(ROUND(MIN(SUM(AF$4,$O87/1000),SUM($O87,AF$4/1000)),3),CMB[[Cmb_ID]:[Cmb_ID]],0))),CHOOSE(AC[[M]:[M]],2,1,1,SUM(AC[[AB]:[DB]])))),""))</f>
        <v/>
      </c>
      <c r="AG87" t="str">
        <f>IF(OR(AG$5="",$S87=""),"",IFERROR(SUM(PRODUCT(INDEX(CMB[[BA_0O]:[BA_2O]],MATCH(ROUND(MIN(SUM(AG$4,$O87/1000),SUM($O87,AG$4/1000)),3),CMB[[Cmb_ID]:[Cmb_ID]],0),SUM(N(AG$1),N($R87),1)),CHOOSE(AC[[M]:[M]],1,1,0,AC[[AB]:[AB]])),PRODUCT(INDEX(CMB[[BD_0O]:[BD_2O]],MATCH(ROUND(MIN(SUM(AG$4,$O87/1000),SUM($O87,AG$4/1000)),3),CMB[[Cmb_ID]:[Cmb_ID]],0),SUM(N(AG$1),N($R87),1)),CHOOSE(AC[[M]:[M]],1,0,1,AC[[DB]:[DB]])),PRODUCT(SUM(ROUND(AVERAGE(VALUE(AG$3),VALUE($P87)),0),CHOOSE(IF(OR(AG$1,$R87),4,INDEX(CMB[[Res_Rare]:[Res_Rare]],MATCH(ROUND(MIN(SUM(AG$4,$O87/1000),SUM($O87,AG$4/1000)),3),CMB[[Cmb_ID]:[Cmb_ID]],0))),-1,-1,0,0)),IF(OR(AG$1,$R87),4,INDEX(CMB[[Cmb_Rare]:[Cmb_Rare]],MATCH(ROUND(MIN(SUM(AG$4,$O87/1000),SUM($O87,AG$4/1000)),3),CMB[[Cmb_ID]:[Cmb_ID]],0))),CHOOSE(AC[[M]:[M]],2,1,1,SUM(AC[[AB]:[DB]])))),""))</f>
        <v/>
      </c>
      <c r="AH87" t="str">
        <f>IF(OR(AH$5="",$S87=""),"",IFERROR(SUM(PRODUCT(INDEX(CMB[[BA_0O]:[BA_2O]],MATCH(ROUND(MIN(SUM(AH$4,$O87/1000),SUM($O87,AH$4/1000)),3),CMB[[Cmb_ID]:[Cmb_ID]],0),SUM(N(AH$1),N($R87),1)),CHOOSE(AC[[M]:[M]],1,1,0,AC[[AB]:[AB]])),PRODUCT(INDEX(CMB[[BD_0O]:[BD_2O]],MATCH(ROUND(MIN(SUM(AH$4,$O87/1000),SUM($O87,AH$4/1000)),3),CMB[[Cmb_ID]:[Cmb_ID]],0),SUM(N(AH$1),N($R87),1)),CHOOSE(AC[[M]:[M]],1,0,1,AC[[DB]:[DB]])),PRODUCT(SUM(ROUND(AVERAGE(VALUE(AH$3),VALUE($P87)),0),CHOOSE(IF(OR(AH$1,$R87),4,INDEX(CMB[[Res_Rare]:[Res_Rare]],MATCH(ROUND(MIN(SUM(AH$4,$O87/1000),SUM($O87,AH$4/1000)),3),CMB[[Cmb_ID]:[Cmb_ID]],0))),-1,-1,0,0)),IF(OR(AH$1,$R87),4,INDEX(CMB[[Cmb_Rare]:[Cmb_Rare]],MATCH(ROUND(MIN(SUM(AH$4,$O87/1000),SUM($O87,AH$4/1000)),3),CMB[[Cmb_ID]:[Cmb_ID]],0))),CHOOSE(AC[[M]:[M]],2,1,1,SUM(AC[[AB]:[DB]])))),""))</f>
        <v/>
      </c>
      <c r="AI87" t="str">
        <f>IF(OR(AI$5="",$S87=""),"",IFERROR(SUM(PRODUCT(INDEX(CMB[[BA_0O]:[BA_2O]],MATCH(ROUND(MIN(SUM(AI$4,$O87/1000),SUM($O87,AI$4/1000)),3),CMB[[Cmb_ID]:[Cmb_ID]],0),SUM(N(AI$1),N($R87),1)),CHOOSE(AC[[M]:[M]],1,1,0,AC[[AB]:[AB]])),PRODUCT(INDEX(CMB[[BD_0O]:[BD_2O]],MATCH(ROUND(MIN(SUM(AI$4,$O87/1000),SUM($O87,AI$4/1000)),3),CMB[[Cmb_ID]:[Cmb_ID]],0),SUM(N(AI$1),N($R87),1)),CHOOSE(AC[[M]:[M]],1,0,1,AC[[DB]:[DB]])),PRODUCT(SUM(ROUND(AVERAGE(VALUE(AI$3),VALUE($P87)),0),CHOOSE(IF(OR(AI$1,$R87),4,INDEX(CMB[[Res_Rare]:[Res_Rare]],MATCH(ROUND(MIN(SUM(AI$4,$O87/1000),SUM($O87,AI$4/1000)),3),CMB[[Cmb_ID]:[Cmb_ID]],0))),-1,-1,0,0)),IF(OR(AI$1,$R87),4,INDEX(CMB[[Cmb_Rare]:[Cmb_Rare]],MATCH(ROUND(MIN(SUM(AI$4,$O87/1000),SUM($O87,AI$4/1000)),3),CMB[[Cmb_ID]:[Cmb_ID]],0))),CHOOSE(AC[[M]:[M]],2,1,1,SUM(AC[[AB]:[DB]])))),""))</f>
        <v/>
      </c>
      <c r="AJ87" t="str">
        <f>IF(OR(AJ$5="",$S87=""),"",IFERROR(SUM(PRODUCT(INDEX(CMB[[BA_0O]:[BA_2O]],MATCH(ROUND(MIN(SUM(AJ$4,$O87/1000),SUM($O87,AJ$4/1000)),3),CMB[[Cmb_ID]:[Cmb_ID]],0),SUM(N(AJ$1),N($R87),1)),CHOOSE(AC[[M]:[M]],1,1,0,AC[[AB]:[AB]])),PRODUCT(INDEX(CMB[[BD_0O]:[BD_2O]],MATCH(ROUND(MIN(SUM(AJ$4,$O87/1000),SUM($O87,AJ$4/1000)),3),CMB[[Cmb_ID]:[Cmb_ID]],0),SUM(N(AJ$1),N($R87),1)),CHOOSE(AC[[M]:[M]],1,0,1,AC[[DB]:[DB]])),PRODUCT(SUM(ROUND(AVERAGE(VALUE(AJ$3),VALUE($P87)),0),CHOOSE(IF(OR(AJ$1,$R87),4,INDEX(CMB[[Res_Rare]:[Res_Rare]],MATCH(ROUND(MIN(SUM(AJ$4,$O87/1000),SUM($O87,AJ$4/1000)),3),CMB[[Cmb_ID]:[Cmb_ID]],0))),-1,-1,0,0)),IF(OR(AJ$1,$R87),4,INDEX(CMB[[Cmb_Rare]:[Cmb_Rare]],MATCH(ROUND(MIN(SUM(AJ$4,$O87/1000),SUM($O87,AJ$4/1000)),3),CMB[[Cmb_ID]:[Cmb_ID]],0))),CHOOSE(AC[[M]:[M]],2,1,1,SUM(AC[[AB]:[DB]])))),""))</f>
        <v/>
      </c>
      <c r="AK87" t="str">
        <f>IF(OR(AK$5="",$S87=""),"",IFERROR(SUM(PRODUCT(INDEX(CMB[[BA_0O]:[BA_2O]],MATCH(ROUND(MIN(SUM(AK$4,$O87/1000),SUM($O87,AK$4/1000)),3),CMB[[Cmb_ID]:[Cmb_ID]],0),SUM(N(AK$1),N($R87),1)),CHOOSE(AC[[M]:[M]],1,1,0,AC[[AB]:[AB]])),PRODUCT(INDEX(CMB[[BD_0O]:[BD_2O]],MATCH(ROUND(MIN(SUM(AK$4,$O87/1000),SUM($O87,AK$4/1000)),3),CMB[[Cmb_ID]:[Cmb_ID]],0),SUM(N(AK$1),N($R87),1)),CHOOSE(AC[[M]:[M]],1,0,1,AC[[DB]:[DB]])),PRODUCT(SUM(ROUND(AVERAGE(VALUE(AK$3),VALUE($P87)),0),CHOOSE(IF(OR(AK$1,$R87),4,INDEX(CMB[[Res_Rare]:[Res_Rare]],MATCH(ROUND(MIN(SUM(AK$4,$O87/1000),SUM($O87,AK$4/1000)),3),CMB[[Cmb_ID]:[Cmb_ID]],0))),-1,-1,0,0)),IF(OR(AK$1,$R87),4,INDEX(CMB[[Cmb_Rare]:[Cmb_Rare]],MATCH(ROUND(MIN(SUM(AK$4,$O87/1000),SUM($O87,AK$4/1000)),3),CMB[[Cmb_ID]:[Cmb_ID]],0))),CHOOSE(AC[[M]:[M]],2,1,1,SUM(AC[[AB]:[DB]])))),""))</f>
        <v/>
      </c>
      <c r="AL87" t="str">
        <f>IF(OR(AL$5="",$S87=""),"",IFERROR(SUM(PRODUCT(INDEX(CMB[[BA_0O]:[BA_2O]],MATCH(ROUND(MIN(SUM(AL$4,$O87/1000),SUM($O87,AL$4/1000)),3),CMB[[Cmb_ID]:[Cmb_ID]],0),SUM(N(AL$1),N($R87),1)),CHOOSE(AC[[M]:[M]],1,1,0,AC[[AB]:[AB]])),PRODUCT(INDEX(CMB[[BD_0O]:[BD_2O]],MATCH(ROUND(MIN(SUM(AL$4,$O87/1000),SUM($O87,AL$4/1000)),3),CMB[[Cmb_ID]:[Cmb_ID]],0),SUM(N(AL$1),N($R87),1)),CHOOSE(AC[[M]:[M]],1,0,1,AC[[DB]:[DB]])),PRODUCT(SUM(ROUND(AVERAGE(VALUE(AL$3),VALUE($P87)),0),CHOOSE(IF(OR(AL$1,$R87),4,INDEX(CMB[[Res_Rare]:[Res_Rare]],MATCH(ROUND(MIN(SUM(AL$4,$O87/1000),SUM($O87,AL$4/1000)),3),CMB[[Cmb_ID]:[Cmb_ID]],0))),-1,-1,0,0)),IF(OR(AL$1,$R87),4,INDEX(CMB[[Cmb_Rare]:[Cmb_Rare]],MATCH(ROUND(MIN(SUM(AL$4,$O87/1000),SUM($O87,AL$4/1000)),3),CMB[[Cmb_ID]:[Cmb_ID]],0))),CHOOSE(AC[[M]:[M]],2,1,1,SUM(AC[[AB]:[DB]])))),""))</f>
        <v/>
      </c>
      <c r="AM87" t="str">
        <f>IF(OR(AM$5="",$S87=""),"",IFERROR(SUM(PRODUCT(INDEX(CMB[[BA_0O]:[BA_2O]],MATCH(ROUND(MIN(SUM(AM$4,$O87/1000),SUM($O87,AM$4/1000)),3),CMB[[Cmb_ID]:[Cmb_ID]],0),SUM(N(AM$1),N($R87),1)),CHOOSE(AC[[M]:[M]],1,1,0,AC[[AB]:[AB]])),PRODUCT(INDEX(CMB[[BD_0O]:[BD_2O]],MATCH(ROUND(MIN(SUM(AM$4,$O87/1000),SUM($O87,AM$4/1000)),3),CMB[[Cmb_ID]:[Cmb_ID]],0),SUM(N(AM$1),N($R87),1)),CHOOSE(AC[[M]:[M]],1,0,1,AC[[DB]:[DB]])),PRODUCT(SUM(ROUND(AVERAGE(VALUE(AM$3),VALUE($P87)),0),CHOOSE(IF(OR(AM$1,$R87),4,INDEX(CMB[[Res_Rare]:[Res_Rare]],MATCH(ROUND(MIN(SUM(AM$4,$O87/1000),SUM($O87,AM$4/1000)),3),CMB[[Cmb_ID]:[Cmb_ID]],0))),-1,-1,0,0)),IF(OR(AM$1,$R87),4,INDEX(CMB[[Cmb_Rare]:[Cmb_Rare]],MATCH(ROUND(MIN(SUM(AM$4,$O87/1000),SUM($O87,AM$4/1000)),3),CMB[[Cmb_ID]:[Cmb_ID]],0))),CHOOSE(AC[[M]:[M]],2,1,1,SUM(AC[[AB]:[DB]])))),""))</f>
        <v/>
      </c>
      <c r="AN87" t="str">
        <f>IF(OR(AN$5="",$S87=""),"",IFERROR(SUM(PRODUCT(INDEX(CMB[[BA_0O]:[BA_2O]],MATCH(ROUND(MIN(SUM(AN$4,$O87/1000),SUM($O87,AN$4/1000)),3),CMB[[Cmb_ID]:[Cmb_ID]],0),SUM(N(AN$1),N($R87),1)),CHOOSE(AC[[M]:[M]],1,1,0,AC[[AB]:[AB]])),PRODUCT(INDEX(CMB[[BD_0O]:[BD_2O]],MATCH(ROUND(MIN(SUM(AN$4,$O87/1000),SUM($O87,AN$4/1000)),3),CMB[[Cmb_ID]:[Cmb_ID]],0),SUM(N(AN$1),N($R87),1)),CHOOSE(AC[[M]:[M]],1,0,1,AC[[DB]:[DB]])),PRODUCT(SUM(ROUND(AVERAGE(VALUE(AN$3),VALUE($P87)),0),CHOOSE(IF(OR(AN$1,$R87),4,INDEX(CMB[[Res_Rare]:[Res_Rare]],MATCH(ROUND(MIN(SUM(AN$4,$O87/1000),SUM($O87,AN$4/1000)),3),CMB[[Cmb_ID]:[Cmb_ID]],0))),-1,-1,0,0)),IF(OR(AN$1,$R87),4,INDEX(CMB[[Cmb_Rare]:[Cmb_Rare]],MATCH(ROUND(MIN(SUM(AN$4,$O87/1000),SUM($O87,AN$4/1000)),3),CMB[[Cmb_ID]:[Cmb_ID]],0))),CHOOSE(AC[[M]:[M]],2,1,1,SUM(AC[[AB]:[DB]])))),""))</f>
        <v/>
      </c>
      <c r="AO87" t="str">
        <f>IF(OR(AO$5="",$S87=""),"",IFERROR(SUM(PRODUCT(INDEX(CMB[[BA_0O]:[BA_2O]],MATCH(ROUND(MIN(SUM(AO$4,$O87/1000),SUM($O87,AO$4/1000)),3),CMB[[Cmb_ID]:[Cmb_ID]],0),SUM(N(AO$1),N($R87),1)),CHOOSE(AC[[M]:[M]],1,1,0,AC[[AB]:[AB]])),PRODUCT(INDEX(CMB[[BD_0O]:[BD_2O]],MATCH(ROUND(MIN(SUM(AO$4,$O87/1000),SUM($O87,AO$4/1000)),3),CMB[[Cmb_ID]:[Cmb_ID]],0),SUM(N(AO$1),N($R87),1)),CHOOSE(AC[[M]:[M]],1,0,1,AC[[DB]:[DB]])),PRODUCT(SUM(ROUND(AVERAGE(VALUE(AO$3),VALUE($P87)),0),CHOOSE(IF(OR(AO$1,$R87),4,INDEX(CMB[[Res_Rare]:[Res_Rare]],MATCH(ROUND(MIN(SUM(AO$4,$O87/1000),SUM($O87,AO$4/1000)),3),CMB[[Cmb_ID]:[Cmb_ID]],0))),-1,-1,0,0)),IF(OR(AO$1,$R87),4,INDEX(CMB[[Cmb_Rare]:[Cmb_Rare]],MATCH(ROUND(MIN(SUM(AO$4,$O87/1000),SUM($O87,AO$4/1000)),3),CMB[[Cmb_ID]:[Cmb_ID]],0))),CHOOSE(AC[[M]:[M]],2,1,1,SUM(AC[[AB]:[DB]])))),""))</f>
        <v/>
      </c>
      <c r="AP87" t="str">
        <f>IF(OR(AP$5="",$S87=""),"",IFERROR(SUM(PRODUCT(INDEX(CMB[[BA_0O]:[BA_2O]],MATCH(ROUND(MIN(SUM(AP$4,$O87/1000),SUM($O87,AP$4/1000)),3),CMB[[Cmb_ID]:[Cmb_ID]],0),SUM(N(AP$1),N($R87),1)),CHOOSE(AC[[M]:[M]],1,1,0,AC[[AB]:[AB]])),PRODUCT(INDEX(CMB[[BD_0O]:[BD_2O]],MATCH(ROUND(MIN(SUM(AP$4,$O87/1000),SUM($O87,AP$4/1000)),3),CMB[[Cmb_ID]:[Cmb_ID]],0),SUM(N(AP$1),N($R87),1)),CHOOSE(AC[[M]:[M]],1,0,1,AC[[DB]:[DB]])),PRODUCT(SUM(ROUND(AVERAGE(VALUE(AP$3),VALUE($P87)),0),CHOOSE(IF(OR(AP$1,$R87),4,INDEX(CMB[[Res_Rare]:[Res_Rare]],MATCH(ROUND(MIN(SUM(AP$4,$O87/1000),SUM($O87,AP$4/1000)),3),CMB[[Cmb_ID]:[Cmb_ID]],0))),-1,-1,0,0)),IF(OR(AP$1,$R87),4,INDEX(CMB[[Cmb_Rare]:[Cmb_Rare]],MATCH(ROUND(MIN(SUM(AP$4,$O87/1000),SUM($O87,AP$4/1000)),3),CMB[[Cmb_ID]:[Cmb_ID]],0))),CHOOSE(AC[[M]:[M]],2,1,1,SUM(AC[[AB]:[DB]])))),""))</f>
        <v/>
      </c>
      <c r="AQ87" t="str">
        <f>IF(OR(AQ$5="",$S87=""),"",IFERROR(SUM(PRODUCT(INDEX(CMB[[BA_0O]:[BA_2O]],MATCH(ROUND(MIN(SUM(AQ$4,$O87/1000),SUM($O87,AQ$4/1000)),3),CMB[[Cmb_ID]:[Cmb_ID]],0),SUM(N(AQ$1),N($R87),1)),CHOOSE(AC[[M]:[M]],1,1,0,AC[[AB]:[AB]])),PRODUCT(INDEX(CMB[[BD_0O]:[BD_2O]],MATCH(ROUND(MIN(SUM(AQ$4,$O87/1000),SUM($O87,AQ$4/1000)),3),CMB[[Cmb_ID]:[Cmb_ID]],0),SUM(N(AQ$1),N($R87),1)),CHOOSE(AC[[M]:[M]],1,0,1,AC[[DB]:[DB]])),PRODUCT(SUM(ROUND(AVERAGE(VALUE(AQ$3),VALUE($P87)),0),CHOOSE(IF(OR(AQ$1,$R87),4,INDEX(CMB[[Res_Rare]:[Res_Rare]],MATCH(ROUND(MIN(SUM(AQ$4,$O87/1000),SUM($O87,AQ$4/1000)),3),CMB[[Cmb_ID]:[Cmb_ID]],0))),-1,-1,0,0)),IF(OR(AQ$1,$R87),4,INDEX(CMB[[Cmb_Rare]:[Cmb_Rare]],MATCH(ROUND(MIN(SUM(AQ$4,$O87/1000),SUM($O87,AQ$4/1000)),3),CMB[[Cmb_ID]:[Cmb_ID]],0))),CHOOSE(AC[[M]:[M]],2,1,1,SUM(AC[[AB]:[DB]])))),""))</f>
        <v/>
      </c>
      <c r="AR87" t="str">
        <f>IF(OR(AR$5="",$S87=""),"",IFERROR(SUM(PRODUCT(INDEX(CMB[[BA_0O]:[BA_2O]],MATCH(ROUND(MIN(SUM(AR$4,$O87/1000),SUM($O87,AR$4/1000)),3),CMB[[Cmb_ID]:[Cmb_ID]],0),SUM(N(AR$1),N($R87),1)),CHOOSE(AC[[M]:[M]],1,1,0,AC[[AB]:[AB]])),PRODUCT(INDEX(CMB[[BD_0O]:[BD_2O]],MATCH(ROUND(MIN(SUM(AR$4,$O87/1000),SUM($O87,AR$4/1000)),3),CMB[[Cmb_ID]:[Cmb_ID]],0),SUM(N(AR$1),N($R87),1)),CHOOSE(AC[[M]:[M]],1,0,1,AC[[DB]:[DB]])),PRODUCT(SUM(ROUND(AVERAGE(VALUE(AR$3),VALUE($P87)),0),CHOOSE(IF(OR(AR$1,$R87),4,INDEX(CMB[[Res_Rare]:[Res_Rare]],MATCH(ROUND(MIN(SUM(AR$4,$O87/1000),SUM($O87,AR$4/1000)),3),CMB[[Cmb_ID]:[Cmb_ID]],0))),-1,-1,0,0)),IF(OR(AR$1,$R87),4,INDEX(CMB[[Cmb_Rare]:[Cmb_Rare]],MATCH(ROUND(MIN(SUM(AR$4,$O87/1000),SUM($O87,AR$4/1000)),3),CMB[[Cmb_ID]:[Cmb_ID]],0))),CHOOSE(AC[[M]:[M]],2,1,1,SUM(AC[[AB]:[DB]])))),""))</f>
        <v/>
      </c>
      <c r="AS87" t="str">
        <f>IF(OR(AS$5="",$S87=""),"",IFERROR(SUM(PRODUCT(INDEX(CMB[[BA_0O]:[BA_2O]],MATCH(ROUND(MIN(SUM(AS$4,$O87/1000),SUM($O87,AS$4/1000)),3),CMB[[Cmb_ID]:[Cmb_ID]],0),SUM(N(AS$1),N($R87),1)),CHOOSE(AC[[M]:[M]],1,1,0,AC[[AB]:[AB]])),PRODUCT(INDEX(CMB[[BD_0O]:[BD_2O]],MATCH(ROUND(MIN(SUM(AS$4,$O87/1000),SUM($O87,AS$4/1000)),3),CMB[[Cmb_ID]:[Cmb_ID]],0),SUM(N(AS$1),N($R87),1)),CHOOSE(AC[[M]:[M]],1,0,1,AC[[DB]:[DB]])),PRODUCT(SUM(ROUND(AVERAGE(VALUE(AS$3),VALUE($P87)),0),CHOOSE(IF(OR(AS$1,$R87),4,INDEX(CMB[[Res_Rare]:[Res_Rare]],MATCH(ROUND(MIN(SUM(AS$4,$O87/1000),SUM($O87,AS$4/1000)),3),CMB[[Cmb_ID]:[Cmb_ID]],0))),-1,-1,0,0)),IF(OR(AS$1,$R87),4,INDEX(CMB[[Cmb_Rare]:[Cmb_Rare]],MATCH(ROUND(MIN(SUM(AS$4,$O87/1000),SUM($O87,AS$4/1000)),3),CMB[[Cmb_ID]:[Cmb_ID]],0))),CHOOSE(AC[[M]:[M]],2,1,1,SUM(AC[[AB]:[DB]])))),""))</f>
        <v/>
      </c>
      <c r="AT87" t="str">
        <f>IF(OR(AT$5="",$S87=""),"",IFERROR(SUM(PRODUCT(INDEX(CMB[[BA_0O]:[BA_2O]],MATCH(ROUND(MIN(SUM(AT$4,$O87/1000),SUM($O87,AT$4/1000)),3),CMB[[Cmb_ID]:[Cmb_ID]],0),SUM(N(AT$1),N($R87),1)),CHOOSE(AC[[M]:[M]],1,1,0,AC[[AB]:[AB]])),PRODUCT(INDEX(CMB[[BD_0O]:[BD_2O]],MATCH(ROUND(MIN(SUM(AT$4,$O87/1000),SUM($O87,AT$4/1000)),3),CMB[[Cmb_ID]:[Cmb_ID]],0),SUM(N(AT$1),N($R87),1)),CHOOSE(AC[[M]:[M]],1,0,1,AC[[DB]:[DB]])),PRODUCT(SUM(ROUND(AVERAGE(VALUE(AT$3),VALUE($P87)),0),CHOOSE(IF(OR(AT$1,$R87),4,INDEX(CMB[[Res_Rare]:[Res_Rare]],MATCH(ROUND(MIN(SUM(AT$4,$O87/1000),SUM($O87,AT$4/1000)),3),CMB[[Cmb_ID]:[Cmb_ID]],0))),-1,-1,0,0)),IF(OR(AT$1,$R87),4,INDEX(CMB[[Cmb_Rare]:[Cmb_Rare]],MATCH(ROUND(MIN(SUM(AT$4,$O87/1000),SUM($O87,AT$4/1000)),3),CMB[[Cmb_ID]:[Cmb_ID]],0))),CHOOSE(AC[[M]:[M]],2,1,1,SUM(AC[[AB]:[DB]])))),""))</f>
        <v/>
      </c>
      <c r="AU87" t="str">
        <f>IF(OR(AU$5="",$S87=""),"",IFERROR(SUM(PRODUCT(INDEX(CMB[[BA_0O]:[BA_2O]],MATCH(ROUND(MIN(SUM(AU$4,$O87/1000),SUM($O87,AU$4/1000)),3),CMB[[Cmb_ID]:[Cmb_ID]],0),SUM(N(AU$1),N($R87),1)),CHOOSE(AC[[M]:[M]],1,1,0,AC[[AB]:[AB]])),PRODUCT(INDEX(CMB[[BD_0O]:[BD_2O]],MATCH(ROUND(MIN(SUM(AU$4,$O87/1000),SUM($O87,AU$4/1000)),3),CMB[[Cmb_ID]:[Cmb_ID]],0),SUM(N(AU$1),N($R87),1)),CHOOSE(AC[[M]:[M]],1,0,1,AC[[DB]:[DB]])),PRODUCT(SUM(ROUND(AVERAGE(VALUE(AU$3),VALUE($P87)),0),CHOOSE(IF(OR(AU$1,$R87),4,INDEX(CMB[[Res_Rare]:[Res_Rare]],MATCH(ROUND(MIN(SUM(AU$4,$O87/1000),SUM($O87,AU$4/1000)),3),CMB[[Cmb_ID]:[Cmb_ID]],0))),-1,-1,0,0)),IF(OR(AU$1,$R87),4,INDEX(CMB[[Cmb_Rare]:[Cmb_Rare]],MATCH(ROUND(MIN(SUM(AU$4,$O87/1000),SUM($O87,AU$4/1000)),3),CMB[[Cmb_ID]:[Cmb_ID]],0))),CHOOSE(AC[[M]:[M]],2,1,1,SUM(AC[[AB]:[DB]])))),""))</f>
        <v/>
      </c>
      <c r="AV87" t="str">
        <f>IF(OR(AV$5="",$S87=""),"",IFERROR(SUM(PRODUCT(INDEX(CMB[[BA_0O]:[BA_2O]],MATCH(ROUND(MIN(SUM(AV$4,$O87/1000),SUM($O87,AV$4/1000)),3),CMB[[Cmb_ID]:[Cmb_ID]],0),SUM(N(AV$1),N($R87),1)),CHOOSE(AC[[M]:[M]],1,1,0,AC[[AB]:[AB]])),PRODUCT(INDEX(CMB[[BD_0O]:[BD_2O]],MATCH(ROUND(MIN(SUM(AV$4,$O87/1000),SUM($O87,AV$4/1000)),3),CMB[[Cmb_ID]:[Cmb_ID]],0),SUM(N(AV$1),N($R87),1)),CHOOSE(AC[[M]:[M]],1,0,1,AC[[DB]:[DB]])),PRODUCT(SUM(ROUND(AVERAGE(VALUE(AV$3),VALUE($P87)),0),CHOOSE(IF(OR(AV$1,$R87),4,INDEX(CMB[[Res_Rare]:[Res_Rare]],MATCH(ROUND(MIN(SUM(AV$4,$O87/1000),SUM($O87,AV$4/1000)),3),CMB[[Cmb_ID]:[Cmb_ID]],0))),-1,-1,0,0)),IF(OR(AV$1,$R87),4,INDEX(CMB[[Cmb_Rare]:[Cmb_Rare]],MATCH(ROUND(MIN(SUM(AV$4,$O87/1000),SUM($O87,AV$4/1000)),3),CMB[[Cmb_ID]:[Cmb_ID]],0))),CHOOSE(AC[[M]:[M]],2,1,1,SUM(AC[[AB]:[DB]])))),""))</f>
        <v/>
      </c>
      <c r="AW87" t="str">
        <f>IF(OR(AW$5="",$S87=""),"",IFERROR(SUM(PRODUCT(INDEX(CMB[[BA_0O]:[BA_2O]],MATCH(ROUND(MIN(SUM(AW$4,$O87/1000),SUM($O87,AW$4/1000)),3),CMB[[Cmb_ID]:[Cmb_ID]],0),SUM(N(AW$1),N($R87),1)),CHOOSE(AC[[M]:[M]],1,1,0,AC[[AB]:[AB]])),PRODUCT(INDEX(CMB[[BD_0O]:[BD_2O]],MATCH(ROUND(MIN(SUM(AW$4,$O87/1000),SUM($O87,AW$4/1000)),3),CMB[[Cmb_ID]:[Cmb_ID]],0),SUM(N(AW$1),N($R87),1)),CHOOSE(AC[[M]:[M]],1,0,1,AC[[DB]:[DB]])),PRODUCT(SUM(ROUND(AVERAGE(VALUE(AW$3),VALUE($P87)),0),CHOOSE(IF(OR(AW$1,$R87),4,INDEX(CMB[[Res_Rare]:[Res_Rare]],MATCH(ROUND(MIN(SUM(AW$4,$O87/1000),SUM($O87,AW$4/1000)),3),CMB[[Cmb_ID]:[Cmb_ID]],0))),-1,-1,0,0)),IF(OR(AW$1,$R87),4,INDEX(CMB[[Cmb_Rare]:[Cmb_Rare]],MATCH(ROUND(MIN(SUM(AW$4,$O87/1000),SUM($O87,AW$4/1000)),3),CMB[[Cmb_ID]:[Cmb_ID]],0))),CHOOSE(AC[[M]:[M]],2,1,1,SUM(AC[[AB]:[DB]])))),""))</f>
        <v/>
      </c>
      <c r="AX87" t="str">
        <f>IF(OR(AX$5="",$S87=""),"",IFERROR(SUM(PRODUCT(INDEX(CMB[[BA_0O]:[BA_2O]],MATCH(ROUND(MIN(SUM(AX$4,$O87/1000),SUM($O87,AX$4/1000)),3),CMB[[Cmb_ID]:[Cmb_ID]],0),SUM(N(AX$1),N($R87),1)),CHOOSE(AC[[M]:[M]],1,1,0,AC[[AB]:[AB]])),PRODUCT(INDEX(CMB[[BD_0O]:[BD_2O]],MATCH(ROUND(MIN(SUM(AX$4,$O87/1000),SUM($O87,AX$4/1000)),3),CMB[[Cmb_ID]:[Cmb_ID]],0),SUM(N(AX$1),N($R87),1)),CHOOSE(AC[[M]:[M]],1,0,1,AC[[DB]:[DB]])),PRODUCT(SUM(ROUND(AVERAGE(VALUE(AX$3),VALUE($P87)),0),CHOOSE(IF(OR(AX$1,$R87),4,INDEX(CMB[[Res_Rare]:[Res_Rare]],MATCH(ROUND(MIN(SUM(AX$4,$O87/1000),SUM($O87,AX$4/1000)),3),CMB[[Cmb_ID]:[Cmb_ID]],0))),-1,-1,0,0)),IF(OR(AX$1,$R87),4,INDEX(CMB[[Cmb_Rare]:[Cmb_Rare]],MATCH(ROUND(MIN(SUM(AX$4,$O87/1000),SUM($O87,AX$4/1000)),3),CMB[[Cmb_ID]:[Cmb_ID]],0))),CHOOSE(AC[[M]:[M]],2,1,1,SUM(AC[[AB]:[DB]])))),""))</f>
        <v/>
      </c>
      <c r="AY87" t="str">
        <f>IF(OR(AY$5="",$S87=""),"",IFERROR(SUM(PRODUCT(INDEX(CMB[[BA_0O]:[BA_2O]],MATCH(ROUND(MIN(SUM(AY$4,$O87/1000),SUM($O87,AY$4/1000)),3),CMB[[Cmb_ID]:[Cmb_ID]],0),SUM(N(AY$1),N($R87),1)),CHOOSE(AC[[M]:[M]],1,1,0,AC[[AB]:[AB]])),PRODUCT(INDEX(CMB[[BD_0O]:[BD_2O]],MATCH(ROUND(MIN(SUM(AY$4,$O87/1000),SUM($O87,AY$4/1000)),3),CMB[[Cmb_ID]:[Cmb_ID]],0),SUM(N(AY$1),N($R87),1)),CHOOSE(AC[[M]:[M]],1,0,1,AC[[DB]:[DB]])),PRODUCT(SUM(ROUND(AVERAGE(VALUE(AY$3),VALUE($P87)),0),CHOOSE(IF(OR(AY$1,$R87),4,INDEX(CMB[[Res_Rare]:[Res_Rare]],MATCH(ROUND(MIN(SUM(AY$4,$O87/1000),SUM($O87,AY$4/1000)),3),CMB[[Cmb_ID]:[Cmb_ID]],0))),-1,-1,0,0)),IF(OR(AY$1,$R87),4,INDEX(CMB[[Cmb_Rare]:[Cmb_Rare]],MATCH(ROUND(MIN(SUM(AY$4,$O87/1000),SUM($O87,AY$4/1000)),3),CMB[[Cmb_ID]:[Cmb_ID]],0))),CHOOSE(AC[[M]:[M]],2,1,1,SUM(AC[[AB]:[DB]])))),""))</f>
        <v/>
      </c>
      <c r="AZ87" t="str">
        <f>IF(OR(AZ$5="",$S87=""),"",IFERROR(SUM(PRODUCT(INDEX(CMB[[BA_0O]:[BA_2O]],MATCH(ROUND(MIN(SUM(AZ$4,$O87/1000),SUM($O87,AZ$4/1000)),3),CMB[[Cmb_ID]:[Cmb_ID]],0),SUM(N(AZ$1),N($R87),1)),CHOOSE(AC[[M]:[M]],1,1,0,AC[[AB]:[AB]])),PRODUCT(INDEX(CMB[[BD_0O]:[BD_2O]],MATCH(ROUND(MIN(SUM(AZ$4,$O87/1000),SUM($O87,AZ$4/1000)),3),CMB[[Cmb_ID]:[Cmb_ID]],0),SUM(N(AZ$1),N($R87),1)),CHOOSE(AC[[M]:[M]],1,0,1,AC[[DB]:[DB]])),PRODUCT(SUM(ROUND(AVERAGE(VALUE(AZ$3),VALUE($P87)),0),CHOOSE(IF(OR(AZ$1,$R87),4,INDEX(CMB[[Res_Rare]:[Res_Rare]],MATCH(ROUND(MIN(SUM(AZ$4,$O87/1000),SUM($O87,AZ$4/1000)),3),CMB[[Cmb_ID]:[Cmb_ID]],0))),-1,-1,0,0)),IF(OR(AZ$1,$R87),4,INDEX(CMB[[Cmb_Rare]:[Cmb_Rare]],MATCH(ROUND(MIN(SUM(AZ$4,$O87/1000),SUM($O87,AZ$4/1000)),3),CMB[[Cmb_ID]:[Cmb_ID]],0))),CHOOSE(AC[[M]:[M]],2,1,1,SUM(AC[[AB]:[DB]])))),""))</f>
        <v/>
      </c>
      <c r="BA87" t="str">
        <f>IF(OR(BA$5="",$S87=""),"",IFERROR(SUM(PRODUCT(INDEX(CMB[[BA_0O]:[BA_2O]],MATCH(ROUND(MIN(SUM(BA$4,$O87/1000),SUM($O87,BA$4/1000)),3),CMB[[Cmb_ID]:[Cmb_ID]],0),SUM(N(BA$1),N($R87),1)),CHOOSE(AC[[M]:[M]],1,1,0,AC[[AB]:[AB]])),PRODUCT(INDEX(CMB[[BD_0O]:[BD_2O]],MATCH(ROUND(MIN(SUM(BA$4,$O87/1000),SUM($O87,BA$4/1000)),3),CMB[[Cmb_ID]:[Cmb_ID]],0),SUM(N(BA$1),N($R87),1)),CHOOSE(AC[[M]:[M]],1,0,1,AC[[DB]:[DB]])),PRODUCT(SUM(ROUND(AVERAGE(VALUE(BA$3),VALUE($P87)),0),CHOOSE(IF(OR(BA$1,$R87),4,INDEX(CMB[[Res_Rare]:[Res_Rare]],MATCH(ROUND(MIN(SUM(BA$4,$O87/1000),SUM($O87,BA$4/1000)),3),CMB[[Cmb_ID]:[Cmb_ID]],0))),-1,-1,0,0)),IF(OR(BA$1,$R87),4,INDEX(CMB[[Cmb_Rare]:[Cmb_Rare]],MATCH(ROUND(MIN(SUM(BA$4,$O87/1000),SUM($O87,BA$4/1000)),3),CMB[[Cmb_ID]:[Cmb_ID]],0))),CHOOSE(AC[[M]:[M]],2,1,1,SUM(AC[[AB]:[DB]])))),""))</f>
        <v/>
      </c>
      <c r="BB87" t="str">
        <f>IF(OR(BB$5="",$S87=""),"",IFERROR(SUM(PRODUCT(INDEX(CMB[[BA_0O]:[BA_2O]],MATCH(ROUND(MIN(SUM(BB$4,$O87/1000),SUM($O87,BB$4/1000)),3),CMB[[Cmb_ID]:[Cmb_ID]],0),SUM(N(BB$1),N($R87),1)),CHOOSE(AC[[M]:[M]],1,1,0,AC[[AB]:[AB]])),PRODUCT(INDEX(CMB[[BD_0O]:[BD_2O]],MATCH(ROUND(MIN(SUM(BB$4,$O87/1000),SUM($O87,BB$4/1000)),3),CMB[[Cmb_ID]:[Cmb_ID]],0),SUM(N(BB$1),N($R87),1)),CHOOSE(AC[[M]:[M]],1,0,1,AC[[DB]:[DB]])),PRODUCT(SUM(ROUND(AVERAGE(VALUE(BB$3),VALUE($P87)),0),CHOOSE(IF(OR(BB$1,$R87),4,INDEX(CMB[[Res_Rare]:[Res_Rare]],MATCH(ROUND(MIN(SUM(BB$4,$O87/1000),SUM($O87,BB$4/1000)),3),CMB[[Cmb_ID]:[Cmb_ID]],0))),-1,-1,0,0)),IF(OR(BB$1,$R87),4,INDEX(CMB[[Cmb_Rare]:[Cmb_Rare]],MATCH(ROUND(MIN(SUM(BB$4,$O87/1000),SUM($O87,BB$4/1000)),3),CMB[[Cmb_ID]:[Cmb_ID]],0))),CHOOSE(AC[[M]:[M]],2,1,1,SUM(AC[[AB]:[DB]])))),""))</f>
        <v/>
      </c>
      <c r="BC87" t="str">
        <f>IF(OR(BC$5="",$S87=""),"",IFERROR(SUM(PRODUCT(INDEX(CMB[[BA_0O]:[BA_2O]],MATCH(ROUND(MIN(SUM(BC$4,$O87/1000),SUM($O87,BC$4/1000)),3),CMB[[Cmb_ID]:[Cmb_ID]],0),SUM(N(BC$1),N($R87),1)),CHOOSE(AC[[M]:[M]],1,1,0,AC[[AB]:[AB]])),PRODUCT(INDEX(CMB[[BD_0O]:[BD_2O]],MATCH(ROUND(MIN(SUM(BC$4,$O87/1000),SUM($O87,BC$4/1000)),3),CMB[[Cmb_ID]:[Cmb_ID]],0),SUM(N(BC$1),N($R87),1)),CHOOSE(AC[[M]:[M]],1,0,1,AC[[DB]:[DB]])),PRODUCT(SUM(ROUND(AVERAGE(VALUE(BC$3),VALUE($P87)),0),CHOOSE(IF(OR(BC$1,$R87),4,INDEX(CMB[[Res_Rare]:[Res_Rare]],MATCH(ROUND(MIN(SUM(BC$4,$O87/1000),SUM($O87,BC$4/1000)),3),CMB[[Cmb_ID]:[Cmb_ID]],0))),-1,-1,0,0)),IF(OR(BC$1,$R87),4,INDEX(CMB[[Cmb_Rare]:[Cmb_Rare]],MATCH(ROUND(MIN(SUM(BC$4,$O87/1000),SUM($O87,BC$4/1000)),3),CMB[[Cmb_ID]:[Cmb_ID]],0))),CHOOSE(AC[[M]:[M]],2,1,1,SUM(AC[[AB]:[DB]])))),""))</f>
        <v/>
      </c>
      <c r="BD87" t="str">
        <f>IF(OR(BD$5="",$S87=""),"",IFERROR(SUM(PRODUCT(INDEX(CMB[[BA_0O]:[BA_2O]],MATCH(ROUND(MIN(SUM(BD$4,$O87/1000),SUM($O87,BD$4/1000)),3),CMB[[Cmb_ID]:[Cmb_ID]],0),SUM(N(BD$1),N($R87),1)),CHOOSE(AC[[M]:[M]],1,1,0,AC[[AB]:[AB]])),PRODUCT(INDEX(CMB[[BD_0O]:[BD_2O]],MATCH(ROUND(MIN(SUM(BD$4,$O87/1000),SUM($O87,BD$4/1000)),3),CMB[[Cmb_ID]:[Cmb_ID]],0),SUM(N(BD$1),N($R87),1)),CHOOSE(AC[[M]:[M]],1,0,1,AC[[DB]:[DB]])),PRODUCT(SUM(ROUND(AVERAGE(VALUE(BD$3),VALUE($P87)),0),CHOOSE(IF(OR(BD$1,$R87),4,INDEX(CMB[[Res_Rare]:[Res_Rare]],MATCH(ROUND(MIN(SUM(BD$4,$O87/1000),SUM($O87,BD$4/1000)),3),CMB[[Cmb_ID]:[Cmb_ID]],0))),-1,-1,0,0)),IF(OR(BD$1,$R87),4,INDEX(CMB[[Cmb_Rare]:[Cmb_Rare]],MATCH(ROUND(MIN(SUM(BD$4,$O87/1000),SUM($O87,BD$4/1000)),3),CMB[[Cmb_ID]:[Cmb_ID]],0))),CHOOSE(AC[[M]:[M]],2,1,1,SUM(AC[[AB]:[DB]])))),""))</f>
        <v/>
      </c>
      <c r="BE87" t="str">
        <f>IF(OR(BE$5="",$S87=""),"",IFERROR(SUM(PRODUCT(INDEX(CMB[[BA_0O]:[BA_2O]],MATCH(ROUND(MIN(SUM(BE$4,$O87/1000),SUM($O87,BE$4/1000)),3),CMB[[Cmb_ID]:[Cmb_ID]],0),SUM(N(BE$1),N($R87),1)),CHOOSE(AC[[M]:[M]],1,1,0,AC[[AB]:[AB]])),PRODUCT(INDEX(CMB[[BD_0O]:[BD_2O]],MATCH(ROUND(MIN(SUM(BE$4,$O87/1000),SUM($O87,BE$4/1000)),3),CMB[[Cmb_ID]:[Cmb_ID]],0),SUM(N(BE$1),N($R87),1)),CHOOSE(AC[[M]:[M]],1,0,1,AC[[DB]:[DB]])),PRODUCT(SUM(ROUND(AVERAGE(VALUE(BE$3),VALUE($P87)),0),CHOOSE(IF(OR(BE$1,$R87),4,INDEX(CMB[[Res_Rare]:[Res_Rare]],MATCH(ROUND(MIN(SUM(BE$4,$O87/1000),SUM($O87,BE$4/1000)),3),CMB[[Cmb_ID]:[Cmb_ID]],0))),-1,-1,0,0)),IF(OR(BE$1,$R87),4,INDEX(CMB[[Cmb_Rare]:[Cmb_Rare]],MATCH(ROUND(MIN(SUM(BE$4,$O87/1000),SUM($O87,BE$4/1000)),3),CMB[[Cmb_ID]:[Cmb_ID]],0))),CHOOSE(AC[[M]:[M]],2,1,1,SUM(AC[[AB]:[DB]])))),""))</f>
        <v/>
      </c>
      <c r="BF87" t="str">
        <f>IF(OR(BF$5="",$S87=""),"",IFERROR(SUM(PRODUCT(INDEX(CMB[[BA_0O]:[BA_2O]],MATCH(ROUND(MIN(SUM(BF$4,$O87/1000),SUM($O87,BF$4/1000)),3),CMB[[Cmb_ID]:[Cmb_ID]],0),SUM(N(BF$1),N($R87),1)),CHOOSE(AC[[M]:[M]],1,1,0,AC[[AB]:[AB]])),PRODUCT(INDEX(CMB[[BD_0O]:[BD_2O]],MATCH(ROUND(MIN(SUM(BF$4,$O87/1000),SUM($O87,BF$4/1000)),3),CMB[[Cmb_ID]:[Cmb_ID]],0),SUM(N(BF$1),N($R87),1)),CHOOSE(AC[[M]:[M]],1,0,1,AC[[DB]:[DB]])),PRODUCT(SUM(ROUND(AVERAGE(VALUE(BF$3),VALUE($P87)),0),CHOOSE(IF(OR(BF$1,$R87),4,INDEX(CMB[[Res_Rare]:[Res_Rare]],MATCH(ROUND(MIN(SUM(BF$4,$O87/1000),SUM($O87,BF$4/1000)),3),CMB[[Cmb_ID]:[Cmb_ID]],0))),-1,-1,0,0)),IF(OR(BF$1,$R87),4,INDEX(CMB[[Cmb_Rare]:[Cmb_Rare]],MATCH(ROUND(MIN(SUM(BF$4,$O87/1000),SUM($O87,BF$4/1000)),3),CMB[[Cmb_ID]:[Cmb_ID]],0))),CHOOSE(AC[[M]:[M]],2,1,1,SUM(AC[[AB]:[DB]])))),""))</f>
        <v/>
      </c>
      <c r="BG87" t="str">
        <f>IF(OR(BG$5="",$S87=""),"",IFERROR(SUM(PRODUCT(INDEX(CMB[[BA_0O]:[BA_2O]],MATCH(ROUND(MIN(SUM(BG$4,$O87/1000),SUM($O87,BG$4/1000)),3),CMB[[Cmb_ID]:[Cmb_ID]],0),SUM(N(BG$1),N($R87),1)),CHOOSE(AC[[M]:[M]],1,1,0,AC[[AB]:[AB]])),PRODUCT(INDEX(CMB[[BD_0O]:[BD_2O]],MATCH(ROUND(MIN(SUM(BG$4,$O87/1000),SUM($O87,BG$4/1000)),3),CMB[[Cmb_ID]:[Cmb_ID]],0),SUM(N(BG$1),N($R87),1)),CHOOSE(AC[[M]:[M]],1,0,1,AC[[DB]:[DB]])),PRODUCT(SUM(ROUND(AVERAGE(VALUE(BG$3),VALUE($P87)),0),CHOOSE(IF(OR(BG$1,$R87),4,INDEX(CMB[[Res_Rare]:[Res_Rare]],MATCH(ROUND(MIN(SUM(BG$4,$O87/1000),SUM($O87,BG$4/1000)),3),CMB[[Cmb_ID]:[Cmb_ID]],0))),-1,-1,0,0)),IF(OR(BG$1,$R87),4,INDEX(CMB[[Cmb_Rare]:[Cmb_Rare]],MATCH(ROUND(MIN(SUM(BG$4,$O87/1000),SUM($O87,BG$4/1000)),3),CMB[[Cmb_ID]:[Cmb_ID]],0))),CHOOSE(AC[[M]:[M]],2,1,1,SUM(AC[[AB]:[DB]])))),""))</f>
        <v/>
      </c>
      <c r="BH87" t="str">
        <f>IF(OR(BH$5="",$S87=""),"",IFERROR(SUM(PRODUCT(INDEX(CMB[[BA_0O]:[BA_2O]],MATCH(ROUND(MIN(SUM(BH$4,$O87/1000),SUM($O87,BH$4/1000)),3),CMB[[Cmb_ID]:[Cmb_ID]],0),SUM(N(BH$1),N($R87),1)),CHOOSE(AC[[M]:[M]],1,1,0,AC[[AB]:[AB]])),PRODUCT(INDEX(CMB[[BD_0O]:[BD_2O]],MATCH(ROUND(MIN(SUM(BH$4,$O87/1000),SUM($O87,BH$4/1000)),3),CMB[[Cmb_ID]:[Cmb_ID]],0),SUM(N(BH$1),N($R87),1)),CHOOSE(AC[[M]:[M]],1,0,1,AC[[DB]:[DB]])),PRODUCT(SUM(ROUND(AVERAGE(VALUE(BH$3),VALUE($P87)),0),CHOOSE(IF(OR(BH$1,$R87),4,INDEX(CMB[[Res_Rare]:[Res_Rare]],MATCH(ROUND(MIN(SUM(BH$4,$O87/1000),SUM($O87,BH$4/1000)),3),CMB[[Cmb_ID]:[Cmb_ID]],0))),-1,-1,0,0)),IF(OR(BH$1,$R87),4,INDEX(CMB[[Cmb_Rare]:[Cmb_Rare]],MATCH(ROUND(MIN(SUM(BH$4,$O87/1000),SUM($O87,BH$4/1000)),3),CMB[[Cmb_ID]:[Cmb_ID]],0))),CHOOSE(AC[[M]:[M]],2,1,1,SUM(AC[[AB]:[DB]])))),""))</f>
        <v/>
      </c>
      <c r="BI87" t="str">
        <f>IF(OR(BI$5="",$S87=""),"",IFERROR(SUM(PRODUCT(INDEX(CMB[[BA_0O]:[BA_2O]],MATCH(ROUND(MIN(SUM(BI$4,$O87/1000),SUM($O87,BI$4/1000)),3),CMB[[Cmb_ID]:[Cmb_ID]],0),SUM(N(BI$1),N($R87),1)),CHOOSE(AC[[M]:[M]],1,1,0,AC[[AB]:[AB]])),PRODUCT(INDEX(CMB[[BD_0O]:[BD_2O]],MATCH(ROUND(MIN(SUM(BI$4,$O87/1000),SUM($O87,BI$4/1000)),3),CMB[[Cmb_ID]:[Cmb_ID]],0),SUM(N(BI$1),N($R87),1)),CHOOSE(AC[[M]:[M]],1,0,1,AC[[DB]:[DB]])),PRODUCT(SUM(ROUND(AVERAGE(VALUE(BI$3),VALUE($P87)),0),CHOOSE(IF(OR(BI$1,$R87),4,INDEX(CMB[[Res_Rare]:[Res_Rare]],MATCH(ROUND(MIN(SUM(BI$4,$O87/1000),SUM($O87,BI$4/1000)),3),CMB[[Cmb_ID]:[Cmb_ID]],0))),-1,-1,0,0)),IF(OR(BI$1,$R87),4,INDEX(CMB[[Cmb_Rare]:[Cmb_Rare]],MATCH(ROUND(MIN(SUM(BI$4,$O87/1000),SUM($O87,BI$4/1000)),3),CMB[[Cmb_ID]:[Cmb_ID]],0))),CHOOSE(AC[[M]:[M]],2,1,1,SUM(AC[[AB]:[DB]])))),""))</f>
        <v/>
      </c>
      <c r="BJ87" t="str">
        <f>IF(OR(BJ$5="",$S87=""),"",IFERROR(SUM(PRODUCT(INDEX(CMB[[BA_0O]:[BA_2O]],MATCH(ROUND(MIN(SUM(BJ$4,$O87/1000),SUM($O87,BJ$4/1000)),3),CMB[[Cmb_ID]:[Cmb_ID]],0),SUM(N(BJ$1),N($R87),1)),CHOOSE(AC[[M]:[M]],1,1,0,AC[[AB]:[AB]])),PRODUCT(INDEX(CMB[[BD_0O]:[BD_2O]],MATCH(ROUND(MIN(SUM(BJ$4,$O87/1000),SUM($O87,BJ$4/1000)),3),CMB[[Cmb_ID]:[Cmb_ID]],0),SUM(N(BJ$1),N($R87),1)),CHOOSE(AC[[M]:[M]],1,0,1,AC[[DB]:[DB]])),PRODUCT(SUM(ROUND(AVERAGE(VALUE(BJ$3),VALUE($P87)),0),CHOOSE(IF(OR(BJ$1,$R87),4,INDEX(CMB[[Res_Rare]:[Res_Rare]],MATCH(ROUND(MIN(SUM(BJ$4,$O87/1000),SUM($O87,BJ$4/1000)),3),CMB[[Cmb_ID]:[Cmb_ID]],0))),-1,-1,0,0)),IF(OR(BJ$1,$R87),4,INDEX(CMB[[Cmb_Rare]:[Cmb_Rare]],MATCH(ROUND(MIN(SUM(BJ$4,$O87/1000),SUM($O87,BJ$4/1000)),3),CMB[[Cmb_ID]:[Cmb_ID]],0))),CHOOSE(AC[[M]:[M]],2,1,1,SUM(AC[[AB]:[DB]])))),""))</f>
        <v/>
      </c>
      <c r="BK87" t="str">
        <f>IF(OR(BK$5="",$S87=""),"",IFERROR(SUM(PRODUCT(INDEX(CMB[[BA_0O]:[BA_2O]],MATCH(ROUND(MIN(SUM(BK$4,$O87/1000),SUM($O87,BK$4/1000)),3),CMB[[Cmb_ID]:[Cmb_ID]],0),SUM(N(BK$1),N($R87),1)),CHOOSE(AC[[M]:[M]],1,1,0,AC[[AB]:[AB]])),PRODUCT(INDEX(CMB[[BD_0O]:[BD_2O]],MATCH(ROUND(MIN(SUM(BK$4,$O87/1000),SUM($O87,BK$4/1000)),3),CMB[[Cmb_ID]:[Cmb_ID]],0),SUM(N(BK$1),N($R87),1)),CHOOSE(AC[[M]:[M]],1,0,1,AC[[DB]:[DB]])),PRODUCT(SUM(ROUND(AVERAGE(VALUE(BK$3),VALUE($P87)),0),CHOOSE(IF(OR(BK$1,$R87),4,INDEX(CMB[[Res_Rare]:[Res_Rare]],MATCH(ROUND(MIN(SUM(BK$4,$O87/1000),SUM($O87,BK$4/1000)),3),CMB[[Cmb_ID]:[Cmb_ID]],0))),-1,-1,0,0)),IF(OR(BK$1,$R87),4,INDEX(CMB[[Cmb_Rare]:[Cmb_Rare]],MATCH(ROUND(MIN(SUM(BK$4,$O87/1000),SUM($O87,BK$4/1000)),3),CMB[[Cmb_ID]:[Cmb_ID]],0))),CHOOSE(AC[[M]:[M]],2,1,1,SUM(AC[[AB]:[DB]])))),""))</f>
        <v/>
      </c>
      <c r="BL87" t="str">
        <f>IF(OR(BL$5="",$S87=""),"",IFERROR(SUM(PRODUCT(INDEX(CMB[[BA_0O]:[BA_2O]],MATCH(ROUND(MIN(SUM(BL$4,$O87/1000),SUM($O87,BL$4/1000)),3),CMB[[Cmb_ID]:[Cmb_ID]],0),SUM(N(BL$1),N($R87),1)),CHOOSE(AC[[M]:[M]],1,1,0,AC[[AB]:[AB]])),PRODUCT(INDEX(CMB[[BD_0O]:[BD_2O]],MATCH(ROUND(MIN(SUM(BL$4,$O87/1000),SUM($O87,BL$4/1000)),3),CMB[[Cmb_ID]:[Cmb_ID]],0),SUM(N(BL$1),N($R87),1)),CHOOSE(AC[[M]:[M]],1,0,1,AC[[DB]:[DB]])),PRODUCT(SUM(ROUND(AVERAGE(VALUE(BL$3),VALUE($P87)),0),CHOOSE(IF(OR(BL$1,$R87),4,INDEX(CMB[[Res_Rare]:[Res_Rare]],MATCH(ROUND(MIN(SUM(BL$4,$O87/1000),SUM($O87,BL$4/1000)),3),CMB[[Cmb_ID]:[Cmb_ID]],0))),-1,-1,0,0)),IF(OR(BL$1,$R87),4,INDEX(CMB[[Cmb_Rare]:[Cmb_Rare]],MATCH(ROUND(MIN(SUM(BL$4,$O87/1000),SUM($O87,BL$4/1000)),3),CMB[[Cmb_ID]:[Cmb_ID]],0))),CHOOSE(AC[[M]:[M]],2,1,1,SUM(AC[[AB]:[DB]])))),""))</f>
        <v/>
      </c>
      <c r="BM87" t="str">
        <f>IF(OR(BM$5="",$S87=""),"",IFERROR(SUM(PRODUCT(INDEX(CMB[[BA_0O]:[BA_2O]],MATCH(ROUND(MIN(SUM(BM$4,$O87/1000),SUM($O87,BM$4/1000)),3),CMB[[Cmb_ID]:[Cmb_ID]],0),SUM(N(BM$1),N($R87),1)),CHOOSE(AC[[M]:[M]],1,1,0,AC[[AB]:[AB]])),PRODUCT(INDEX(CMB[[BD_0O]:[BD_2O]],MATCH(ROUND(MIN(SUM(BM$4,$O87/1000),SUM($O87,BM$4/1000)),3),CMB[[Cmb_ID]:[Cmb_ID]],0),SUM(N(BM$1),N($R87),1)),CHOOSE(AC[[M]:[M]],1,0,1,AC[[DB]:[DB]])),PRODUCT(SUM(ROUND(AVERAGE(VALUE(BM$3),VALUE($P87)),0),CHOOSE(IF(OR(BM$1,$R87),4,INDEX(CMB[[Res_Rare]:[Res_Rare]],MATCH(ROUND(MIN(SUM(BM$4,$O87/1000),SUM($O87,BM$4/1000)),3),CMB[[Cmb_ID]:[Cmb_ID]],0))),-1,-1,0,0)),IF(OR(BM$1,$R87),4,INDEX(CMB[[Cmb_Rare]:[Cmb_Rare]],MATCH(ROUND(MIN(SUM(BM$4,$O87/1000),SUM($O87,BM$4/1000)),3),CMB[[Cmb_ID]:[Cmb_ID]],0))),CHOOSE(AC[[M]:[M]],2,1,1,SUM(AC[[AB]:[DB]])))),""))</f>
        <v/>
      </c>
      <c r="BN87" t="str">
        <f>IF(OR(BN$5="",$S87=""),"",IFERROR(SUM(PRODUCT(INDEX(CMB[[BA_0O]:[BA_2O]],MATCH(ROUND(MIN(SUM(BN$4,$O87/1000),SUM($O87,BN$4/1000)),3),CMB[[Cmb_ID]:[Cmb_ID]],0),SUM(N(BN$1),N($R87),1)),CHOOSE(AC[[M]:[M]],1,1,0,AC[[AB]:[AB]])),PRODUCT(INDEX(CMB[[BD_0O]:[BD_2O]],MATCH(ROUND(MIN(SUM(BN$4,$O87/1000),SUM($O87,BN$4/1000)),3),CMB[[Cmb_ID]:[Cmb_ID]],0),SUM(N(BN$1),N($R87),1)),CHOOSE(AC[[M]:[M]],1,0,1,AC[[DB]:[DB]])),PRODUCT(SUM(ROUND(AVERAGE(VALUE(BN$3),VALUE($P87)),0),CHOOSE(IF(OR(BN$1,$R87),4,INDEX(CMB[[Res_Rare]:[Res_Rare]],MATCH(ROUND(MIN(SUM(BN$4,$O87/1000),SUM($O87,BN$4/1000)),3),CMB[[Cmb_ID]:[Cmb_ID]],0))),-1,-1,0,0)),IF(OR(BN$1,$R87),4,INDEX(CMB[[Cmb_Rare]:[Cmb_Rare]],MATCH(ROUND(MIN(SUM(BN$4,$O87/1000),SUM($O87,BN$4/1000)),3),CMB[[Cmb_ID]:[Cmb_ID]],0))),CHOOSE(AC[[M]:[M]],2,1,1,SUM(AC[[AB]:[DB]])))),""))</f>
        <v/>
      </c>
      <c r="BO87" t="str">
        <f>IF(OR(BO$5="",$S87=""),"",IFERROR(SUM(PRODUCT(INDEX(CMB[[BA_0O]:[BA_2O]],MATCH(ROUND(MIN(SUM(BO$4,$O87/1000),SUM($O87,BO$4/1000)),3),CMB[[Cmb_ID]:[Cmb_ID]],0),SUM(N(BO$1),N($R87),1)),CHOOSE(AC[[M]:[M]],1,1,0,AC[[AB]:[AB]])),PRODUCT(INDEX(CMB[[BD_0O]:[BD_2O]],MATCH(ROUND(MIN(SUM(BO$4,$O87/1000),SUM($O87,BO$4/1000)),3),CMB[[Cmb_ID]:[Cmb_ID]],0),SUM(N(BO$1),N($R87),1)),CHOOSE(AC[[M]:[M]],1,0,1,AC[[DB]:[DB]])),PRODUCT(SUM(ROUND(AVERAGE(VALUE(BO$3),VALUE($P87)),0),CHOOSE(IF(OR(BO$1,$R87),4,INDEX(CMB[[Res_Rare]:[Res_Rare]],MATCH(ROUND(MIN(SUM(BO$4,$O87/1000),SUM($O87,BO$4/1000)),3),CMB[[Cmb_ID]:[Cmb_ID]],0))),-1,-1,0,0)),IF(OR(BO$1,$R87),4,INDEX(CMB[[Cmb_Rare]:[Cmb_Rare]],MATCH(ROUND(MIN(SUM(BO$4,$O87/1000),SUM($O87,BO$4/1000)),3),CMB[[Cmb_ID]:[Cmb_ID]],0))),CHOOSE(AC[[M]:[M]],2,1,1,SUM(AC[[AB]:[DB]])))),""))</f>
        <v/>
      </c>
      <c r="BP87" t="str">
        <f>IF(OR(BP$5="",$S87=""),"",IFERROR(SUM(PRODUCT(INDEX(CMB[[BA_0O]:[BA_2O]],MATCH(ROUND(MIN(SUM(BP$4,$O87/1000),SUM($O87,BP$4/1000)),3),CMB[[Cmb_ID]:[Cmb_ID]],0),SUM(N(BP$1),N($R87),1)),CHOOSE(AC[[M]:[M]],1,1,0,AC[[AB]:[AB]])),PRODUCT(INDEX(CMB[[BD_0O]:[BD_2O]],MATCH(ROUND(MIN(SUM(BP$4,$O87/1000),SUM($O87,BP$4/1000)),3),CMB[[Cmb_ID]:[Cmb_ID]],0),SUM(N(BP$1),N($R87),1)),CHOOSE(AC[[M]:[M]],1,0,1,AC[[DB]:[DB]])),PRODUCT(SUM(ROUND(AVERAGE(VALUE(BP$3),VALUE($P87)),0),CHOOSE(IF(OR(BP$1,$R87),4,INDEX(CMB[[Res_Rare]:[Res_Rare]],MATCH(ROUND(MIN(SUM(BP$4,$O87/1000),SUM($O87,BP$4/1000)),3),CMB[[Cmb_ID]:[Cmb_ID]],0))),-1,-1,0,0)),IF(OR(BP$1,$R87),4,INDEX(CMB[[Cmb_Rare]:[Cmb_Rare]],MATCH(ROUND(MIN(SUM(BP$4,$O87/1000),SUM($O87,BP$4/1000)),3),CMB[[Cmb_ID]:[Cmb_ID]],0))),CHOOSE(AC[[M]:[M]],2,1,1,SUM(AC[[AB]:[DB]])))),""))</f>
        <v/>
      </c>
      <c r="BQ87" t="str">
        <f>IF(OR(BQ$5="",$S87=""),"",IFERROR(SUM(PRODUCT(INDEX(CMB[[BA_0O]:[BA_2O]],MATCH(ROUND(MIN(SUM(BQ$4,$O87/1000),SUM($O87,BQ$4/1000)),3),CMB[[Cmb_ID]:[Cmb_ID]],0),SUM(N(BQ$1),N($R87),1)),CHOOSE(AC[[M]:[M]],1,1,0,AC[[AB]:[AB]])),PRODUCT(INDEX(CMB[[BD_0O]:[BD_2O]],MATCH(ROUND(MIN(SUM(BQ$4,$O87/1000),SUM($O87,BQ$4/1000)),3),CMB[[Cmb_ID]:[Cmb_ID]],0),SUM(N(BQ$1),N($R87),1)),CHOOSE(AC[[M]:[M]],1,0,1,AC[[DB]:[DB]])),PRODUCT(SUM(ROUND(AVERAGE(VALUE(BQ$3),VALUE($P87)),0),CHOOSE(IF(OR(BQ$1,$R87),4,INDEX(CMB[[Res_Rare]:[Res_Rare]],MATCH(ROUND(MIN(SUM(BQ$4,$O87/1000),SUM($O87,BQ$4/1000)),3),CMB[[Cmb_ID]:[Cmb_ID]],0))),-1,-1,0,0)),IF(OR(BQ$1,$R87),4,INDEX(CMB[[Cmb_Rare]:[Cmb_Rare]],MATCH(ROUND(MIN(SUM(BQ$4,$O87/1000),SUM($O87,BQ$4/1000)),3),CMB[[Cmb_ID]:[Cmb_ID]],0))),CHOOSE(AC[[M]:[M]],2,1,1,SUM(AC[[AB]:[DB]])))),""))</f>
        <v/>
      </c>
      <c r="BR87" t="str">
        <f>IF(OR(BR$5="",$S87=""),"",IFERROR(SUM(PRODUCT(INDEX(CMB[[BA_0O]:[BA_2O]],MATCH(ROUND(MIN(SUM(BR$4,$O87/1000),SUM($O87,BR$4/1000)),3),CMB[[Cmb_ID]:[Cmb_ID]],0),SUM(N(BR$1),N($R87),1)),CHOOSE(AC[[M]:[M]],1,1,0,AC[[AB]:[AB]])),PRODUCT(INDEX(CMB[[BD_0O]:[BD_2O]],MATCH(ROUND(MIN(SUM(BR$4,$O87/1000),SUM($O87,BR$4/1000)),3),CMB[[Cmb_ID]:[Cmb_ID]],0),SUM(N(BR$1),N($R87),1)),CHOOSE(AC[[M]:[M]],1,0,1,AC[[DB]:[DB]])),PRODUCT(SUM(ROUND(AVERAGE(VALUE(BR$3),VALUE($P87)),0),CHOOSE(IF(OR(BR$1,$R87),4,INDEX(CMB[[Res_Rare]:[Res_Rare]],MATCH(ROUND(MIN(SUM(BR$4,$O87/1000),SUM($O87,BR$4/1000)),3),CMB[[Cmb_ID]:[Cmb_ID]],0))),-1,-1,0,0)),IF(OR(BR$1,$R87),4,INDEX(CMB[[Cmb_Rare]:[Cmb_Rare]],MATCH(ROUND(MIN(SUM(BR$4,$O87/1000),SUM($O87,BR$4/1000)),3),CMB[[Cmb_ID]:[Cmb_ID]],0))),CHOOSE(AC[[M]:[M]],2,1,1,SUM(AC[[AB]:[DB]])))),""))</f>
        <v/>
      </c>
      <c r="BS87" t="str">
        <f>IF(OR(BS$5="",$S87=""),"",IFERROR(SUM(PRODUCT(INDEX(CMB[[BA_0O]:[BA_2O]],MATCH(ROUND(MIN(SUM(BS$4,$O87/1000),SUM($O87,BS$4/1000)),3),CMB[[Cmb_ID]:[Cmb_ID]],0),SUM(N(BS$1),N($R87),1)),CHOOSE(AC[[M]:[M]],1,1,0,AC[[AB]:[AB]])),PRODUCT(INDEX(CMB[[BD_0O]:[BD_2O]],MATCH(ROUND(MIN(SUM(BS$4,$O87/1000),SUM($O87,BS$4/1000)),3),CMB[[Cmb_ID]:[Cmb_ID]],0),SUM(N(BS$1),N($R87),1)),CHOOSE(AC[[M]:[M]],1,0,1,AC[[DB]:[DB]])),PRODUCT(SUM(ROUND(AVERAGE(VALUE(BS$3),VALUE($P87)),0),CHOOSE(IF(OR(BS$1,$R87),4,INDEX(CMB[[Res_Rare]:[Res_Rare]],MATCH(ROUND(MIN(SUM(BS$4,$O87/1000),SUM($O87,BS$4/1000)),3),CMB[[Cmb_ID]:[Cmb_ID]],0))),-1,-1,0,0)),IF(OR(BS$1,$R87),4,INDEX(CMB[[Cmb_Rare]:[Cmb_Rare]],MATCH(ROUND(MIN(SUM(BS$4,$O87/1000),SUM($O87,BS$4/1000)),3),CMB[[Cmb_ID]:[Cmb_ID]],0))),CHOOSE(AC[[M]:[M]],2,1,1,SUM(AC[[AB]:[DB]])))),""))</f>
        <v/>
      </c>
      <c r="BT87" t="str">
        <f>IF(OR(BT$5="",$S87=""),"",IFERROR(SUM(PRODUCT(INDEX(CMB[[BA_0O]:[BA_2O]],MATCH(ROUND(MIN(SUM(BT$4,$O87/1000),SUM($O87,BT$4/1000)),3),CMB[[Cmb_ID]:[Cmb_ID]],0),SUM(N(BT$1),N($R87),1)),CHOOSE(AC[[M]:[M]],1,1,0,AC[[AB]:[AB]])),PRODUCT(INDEX(CMB[[BD_0O]:[BD_2O]],MATCH(ROUND(MIN(SUM(BT$4,$O87/1000),SUM($O87,BT$4/1000)),3),CMB[[Cmb_ID]:[Cmb_ID]],0),SUM(N(BT$1),N($R87),1)),CHOOSE(AC[[M]:[M]],1,0,1,AC[[DB]:[DB]])),PRODUCT(SUM(ROUND(AVERAGE(VALUE(BT$3),VALUE($P87)),0),CHOOSE(IF(OR(BT$1,$R87),4,INDEX(CMB[[Res_Rare]:[Res_Rare]],MATCH(ROUND(MIN(SUM(BT$4,$O87/1000),SUM($O87,BT$4/1000)),3),CMB[[Cmb_ID]:[Cmb_ID]],0))),-1,-1,0,0)),IF(OR(BT$1,$R87),4,INDEX(CMB[[Cmb_Rare]:[Cmb_Rare]],MATCH(ROUND(MIN(SUM(BT$4,$O87/1000),SUM($O87,BT$4/1000)),3),CMB[[Cmb_ID]:[Cmb_ID]],0))),CHOOSE(AC[[M]:[M]],2,1,1,SUM(AC[[AB]:[DB]])))),""))</f>
        <v/>
      </c>
      <c r="BU87" t="str">
        <f>IF(OR(BU$5="",$S87=""),"",IFERROR(SUM(PRODUCT(INDEX(CMB[[BA_0O]:[BA_2O]],MATCH(ROUND(MIN(SUM(BU$4,$O87/1000),SUM($O87,BU$4/1000)),3),CMB[[Cmb_ID]:[Cmb_ID]],0),SUM(N(BU$1),N($R87),1)),CHOOSE(AC[[M]:[M]],1,1,0,AC[[AB]:[AB]])),PRODUCT(INDEX(CMB[[BD_0O]:[BD_2O]],MATCH(ROUND(MIN(SUM(BU$4,$O87/1000),SUM($O87,BU$4/1000)),3),CMB[[Cmb_ID]:[Cmb_ID]],0),SUM(N(BU$1),N($R87),1)),CHOOSE(AC[[M]:[M]],1,0,1,AC[[DB]:[DB]])),PRODUCT(SUM(ROUND(AVERAGE(VALUE(BU$3),VALUE($P87)),0),CHOOSE(IF(OR(BU$1,$R87),4,INDEX(CMB[[Res_Rare]:[Res_Rare]],MATCH(ROUND(MIN(SUM(BU$4,$O87/1000),SUM($O87,BU$4/1000)),3),CMB[[Cmb_ID]:[Cmb_ID]],0))),-1,-1,0,0)),IF(OR(BU$1,$R87),4,INDEX(CMB[[Cmb_Rare]:[Cmb_Rare]],MATCH(ROUND(MIN(SUM(BU$4,$O87/1000),SUM($O87,BU$4/1000)),3),CMB[[Cmb_ID]:[Cmb_ID]],0))),CHOOSE(AC[[M]:[M]],2,1,1,SUM(AC[[AB]:[DB]])))),""))</f>
        <v/>
      </c>
      <c r="BV87" t="str">
        <f>IF(OR(BV$5="",$S87=""),"",IFERROR(SUM(PRODUCT(INDEX(CMB[[BA_0O]:[BA_2O]],MATCH(ROUND(MIN(SUM(BV$4,$O87/1000),SUM($O87,BV$4/1000)),3),CMB[[Cmb_ID]:[Cmb_ID]],0),SUM(N(BV$1),N($R87),1)),CHOOSE(AC[[M]:[M]],1,1,0,AC[[AB]:[AB]])),PRODUCT(INDEX(CMB[[BD_0O]:[BD_2O]],MATCH(ROUND(MIN(SUM(BV$4,$O87/1000),SUM($O87,BV$4/1000)),3),CMB[[Cmb_ID]:[Cmb_ID]],0),SUM(N(BV$1),N($R87),1)),CHOOSE(AC[[M]:[M]],1,0,1,AC[[DB]:[DB]])),PRODUCT(SUM(ROUND(AVERAGE(VALUE(BV$3),VALUE($P87)),0),CHOOSE(IF(OR(BV$1,$R87),4,INDEX(CMB[[Res_Rare]:[Res_Rare]],MATCH(ROUND(MIN(SUM(BV$4,$O87/1000),SUM($O87,BV$4/1000)),3),CMB[[Cmb_ID]:[Cmb_ID]],0))),-1,-1,0,0)),IF(OR(BV$1,$R87),4,INDEX(CMB[[Cmb_Rare]:[Cmb_Rare]],MATCH(ROUND(MIN(SUM(BV$4,$O87/1000),SUM($O87,BV$4/1000)),3),CMB[[Cmb_ID]:[Cmb_ID]],0))),CHOOSE(AC[[M]:[M]],2,1,1,SUM(AC[[AB]:[DB]])))),""))</f>
        <v/>
      </c>
      <c r="BW87" t="str">
        <f>IF(OR(BW$5="",$S87=""),"",IFERROR(SUM(PRODUCT(INDEX(CMB[[BA_0O]:[BA_2O]],MATCH(ROUND(MIN(SUM(BW$4,$O87/1000),SUM($O87,BW$4/1000)),3),CMB[[Cmb_ID]:[Cmb_ID]],0),SUM(N(BW$1),N($R87),1)),CHOOSE(AC[[M]:[M]],1,1,0,AC[[AB]:[AB]])),PRODUCT(INDEX(CMB[[BD_0O]:[BD_2O]],MATCH(ROUND(MIN(SUM(BW$4,$O87/1000),SUM($O87,BW$4/1000)),3),CMB[[Cmb_ID]:[Cmb_ID]],0),SUM(N(BW$1),N($R87),1)),CHOOSE(AC[[M]:[M]],1,0,1,AC[[DB]:[DB]])),PRODUCT(SUM(ROUND(AVERAGE(VALUE(BW$3),VALUE($P87)),0),CHOOSE(IF(OR(BW$1,$R87),4,INDEX(CMB[[Res_Rare]:[Res_Rare]],MATCH(ROUND(MIN(SUM(BW$4,$O87/1000),SUM($O87,BW$4/1000)),3),CMB[[Cmb_ID]:[Cmb_ID]],0))),-1,-1,0,0)),IF(OR(BW$1,$R87),4,INDEX(CMB[[Cmb_Rare]:[Cmb_Rare]],MATCH(ROUND(MIN(SUM(BW$4,$O87/1000),SUM($O87,BW$4/1000)),3),CMB[[Cmb_ID]:[Cmb_ID]],0))),CHOOSE(AC[[M]:[M]],2,1,1,SUM(AC[[AB]:[DB]])))),""))</f>
        <v/>
      </c>
      <c r="BX87" t="str">
        <f>IF(OR(BX$5="",$S87=""),"",IFERROR(SUM(PRODUCT(INDEX(CMB[[BA_0O]:[BA_2O]],MATCH(ROUND(MIN(SUM(BX$4,$O87/1000),SUM($O87,BX$4/1000)),3),CMB[[Cmb_ID]:[Cmb_ID]],0),SUM(N(BX$1),N($R87),1)),CHOOSE(AC[[M]:[M]],1,1,0,AC[[AB]:[AB]])),PRODUCT(INDEX(CMB[[BD_0O]:[BD_2O]],MATCH(ROUND(MIN(SUM(BX$4,$O87/1000),SUM($O87,BX$4/1000)),3),CMB[[Cmb_ID]:[Cmb_ID]],0),SUM(N(BX$1),N($R87),1)),CHOOSE(AC[[M]:[M]],1,0,1,AC[[DB]:[DB]])),PRODUCT(SUM(ROUND(AVERAGE(VALUE(BX$3),VALUE($P87)),0),CHOOSE(IF(OR(BX$1,$R87),4,INDEX(CMB[[Res_Rare]:[Res_Rare]],MATCH(ROUND(MIN(SUM(BX$4,$O87/1000),SUM($O87,BX$4/1000)),3),CMB[[Cmb_ID]:[Cmb_ID]],0))),-1,-1,0,0)),IF(OR(BX$1,$R87),4,INDEX(CMB[[Cmb_Rare]:[Cmb_Rare]],MATCH(ROUND(MIN(SUM(BX$4,$O87/1000),SUM($O87,BX$4/1000)),3),CMB[[Cmb_ID]:[Cmb_ID]],0))),CHOOSE(AC[[M]:[M]],2,1,1,SUM(AC[[AB]:[DB]])))),""))</f>
        <v/>
      </c>
      <c r="BY87" t="str">
        <f>IF(OR(BY$5="",$S87=""),"",IFERROR(SUM(PRODUCT(INDEX(CMB[[BA_0O]:[BA_2O]],MATCH(ROUND(MIN(SUM(BY$4,$O87/1000),SUM($O87,BY$4/1000)),3),CMB[[Cmb_ID]:[Cmb_ID]],0),SUM(N(BY$1),N($R87),1)),CHOOSE(AC[[M]:[M]],1,1,0,AC[[AB]:[AB]])),PRODUCT(INDEX(CMB[[BD_0O]:[BD_2O]],MATCH(ROUND(MIN(SUM(BY$4,$O87/1000),SUM($O87,BY$4/1000)),3),CMB[[Cmb_ID]:[Cmb_ID]],0),SUM(N(BY$1),N($R87),1)),CHOOSE(AC[[M]:[M]],1,0,1,AC[[DB]:[DB]])),PRODUCT(SUM(ROUND(AVERAGE(VALUE(BY$3),VALUE($P87)),0),CHOOSE(IF(OR(BY$1,$R87),4,INDEX(CMB[[Res_Rare]:[Res_Rare]],MATCH(ROUND(MIN(SUM(BY$4,$O87/1000),SUM($O87,BY$4/1000)),3),CMB[[Cmb_ID]:[Cmb_ID]],0))),-1,-1,0,0)),IF(OR(BY$1,$R87),4,INDEX(CMB[[Cmb_Rare]:[Cmb_Rare]],MATCH(ROUND(MIN(SUM(BY$4,$O87/1000),SUM($O87,BY$4/1000)),3),CMB[[Cmb_ID]:[Cmb_ID]],0))),CHOOSE(AC[[M]:[M]],2,1,1,SUM(AC[[AB]:[DB]])))),""))</f>
        <v/>
      </c>
      <c r="BZ87" t="str">
        <f>IF(OR(BZ$5="",$S87=""),"",IFERROR(SUM(PRODUCT(INDEX(CMB[[BA_0O]:[BA_2O]],MATCH(ROUND(MIN(SUM(BZ$4,$O87/1000),SUM($O87,BZ$4/1000)),3),CMB[[Cmb_ID]:[Cmb_ID]],0),SUM(N(BZ$1),N($R87),1)),CHOOSE(AC[[M]:[M]],1,1,0,AC[[AB]:[AB]])),PRODUCT(INDEX(CMB[[BD_0O]:[BD_2O]],MATCH(ROUND(MIN(SUM(BZ$4,$O87/1000),SUM($O87,BZ$4/1000)),3),CMB[[Cmb_ID]:[Cmb_ID]],0),SUM(N(BZ$1),N($R87),1)),CHOOSE(AC[[M]:[M]],1,0,1,AC[[DB]:[DB]])),PRODUCT(SUM(ROUND(AVERAGE(VALUE(BZ$3),VALUE($P87)),0),CHOOSE(IF(OR(BZ$1,$R87),4,INDEX(CMB[[Res_Rare]:[Res_Rare]],MATCH(ROUND(MIN(SUM(BZ$4,$O87/1000),SUM($O87,BZ$4/1000)),3),CMB[[Cmb_ID]:[Cmb_ID]],0))),-1,-1,0,0)),IF(OR(BZ$1,$R87),4,INDEX(CMB[[Cmb_Rare]:[Cmb_Rare]],MATCH(ROUND(MIN(SUM(BZ$4,$O87/1000),SUM($O87,BZ$4/1000)),3),CMB[[Cmb_ID]:[Cmb_ID]],0))),CHOOSE(AC[[M]:[M]],2,1,1,SUM(AC[[AB]:[DB]])))),""))</f>
        <v/>
      </c>
      <c r="CA87" t="str">
        <f>IF(OR(CA$5="",$S87=""),"",IFERROR(SUM(PRODUCT(INDEX(CMB[[BA_0O]:[BA_2O]],MATCH(ROUND(MIN(SUM(CA$4,$O87/1000),SUM($O87,CA$4/1000)),3),CMB[[Cmb_ID]:[Cmb_ID]],0),SUM(N(CA$1),N($R87),1)),CHOOSE(AC[[M]:[M]],1,1,0,AC[[AB]:[AB]])),PRODUCT(INDEX(CMB[[BD_0O]:[BD_2O]],MATCH(ROUND(MIN(SUM(CA$4,$O87/1000),SUM($O87,CA$4/1000)),3),CMB[[Cmb_ID]:[Cmb_ID]],0),SUM(N(CA$1),N($R87),1)),CHOOSE(AC[[M]:[M]],1,0,1,AC[[DB]:[DB]])),PRODUCT(SUM(ROUND(AVERAGE(VALUE(CA$3),VALUE($P87)),0),CHOOSE(IF(OR(CA$1,$R87),4,INDEX(CMB[[Res_Rare]:[Res_Rare]],MATCH(ROUND(MIN(SUM(CA$4,$O87/1000),SUM($O87,CA$4/1000)),3),CMB[[Cmb_ID]:[Cmb_ID]],0))),-1,-1,0,0)),IF(OR(CA$1,$R87),4,INDEX(CMB[[Cmb_Rare]:[Cmb_Rare]],MATCH(ROUND(MIN(SUM(CA$4,$O87/1000),SUM($O87,CA$4/1000)),3),CMB[[Cmb_ID]:[Cmb_ID]],0))),CHOOSE(AC[[M]:[M]],2,1,1,SUM(AC[[AB]:[DB]])))),""))</f>
        <v/>
      </c>
      <c r="CB87" t="str">
        <f>IF(OR(CB$5="",$S87=""),"",IFERROR(SUM(PRODUCT(INDEX(CMB[[BA_0O]:[BA_2O]],MATCH(ROUND(MIN(SUM(CB$4,$O87/1000),SUM($O87,CB$4/1000)),3),CMB[[Cmb_ID]:[Cmb_ID]],0),SUM(N(CB$1),N($R87),1)),CHOOSE(AC[[M]:[M]],1,1,0,AC[[AB]:[AB]])),PRODUCT(INDEX(CMB[[BD_0O]:[BD_2O]],MATCH(ROUND(MIN(SUM(CB$4,$O87/1000),SUM($O87,CB$4/1000)),3),CMB[[Cmb_ID]:[Cmb_ID]],0),SUM(N(CB$1),N($R87),1)),CHOOSE(AC[[M]:[M]],1,0,1,AC[[DB]:[DB]])),PRODUCT(SUM(ROUND(AVERAGE(VALUE(CB$3),VALUE($P87)),0),CHOOSE(IF(OR(CB$1,$R87),4,INDEX(CMB[[Res_Rare]:[Res_Rare]],MATCH(ROUND(MIN(SUM(CB$4,$O87/1000),SUM($O87,CB$4/1000)),3),CMB[[Cmb_ID]:[Cmb_ID]],0))),-1,-1,0,0)),IF(OR(CB$1,$R87),4,INDEX(CMB[[Cmb_Rare]:[Cmb_Rare]],MATCH(ROUND(MIN(SUM(CB$4,$O87/1000),SUM($O87,CB$4/1000)),3),CMB[[Cmb_ID]:[Cmb_ID]],0))),CHOOSE(AC[[M]:[M]],2,1,1,SUM(AC[[AB]:[DB]])))),""))</f>
        <v/>
      </c>
      <c r="CC87" t="str">
        <f>IF(OR(CC$5="",$S87=""),"",IFERROR(SUM(PRODUCT(INDEX(CMB[[BA_0O]:[BA_2O]],MATCH(ROUND(MIN(SUM(CC$4,$O87/1000),SUM($O87,CC$4/1000)),3),CMB[[Cmb_ID]:[Cmb_ID]],0),SUM(N(CC$1),N($R87),1)),CHOOSE(AC[[M]:[M]],1,1,0,AC[[AB]:[AB]])),PRODUCT(INDEX(CMB[[BD_0O]:[BD_2O]],MATCH(ROUND(MIN(SUM(CC$4,$O87/1000),SUM($O87,CC$4/1000)),3),CMB[[Cmb_ID]:[Cmb_ID]],0),SUM(N(CC$1),N($R87),1)),CHOOSE(AC[[M]:[M]],1,0,1,AC[[DB]:[DB]])),PRODUCT(SUM(ROUND(AVERAGE(VALUE(CC$3),VALUE($P87)),0),CHOOSE(IF(OR(CC$1,$R87),4,INDEX(CMB[[Res_Rare]:[Res_Rare]],MATCH(ROUND(MIN(SUM(CC$4,$O87/1000),SUM($O87,CC$4/1000)),3),CMB[[Cmb_ID]:[Cmb_ID]],0))),-1,-1,0,0)),IF(OR(CC$1,$R87),4,INDEX(CMB[[Cmb_Rare]:[Cmb_Rare]],MATCH(ROUND(MIN(SUM(CC$4,$O87/1000),SUM($O87,CC$4/1000)),3),CMB[[Cmb_ID]:[Cmb_ID]],0))),CHOOSE(AC[[M]:[M]],2,1,1,SUM(AC[[AB]:[DB]])))),""))</f>
        <v/>
      </c>
      <c r="CD87" t="str">
        <f>IF(OR(CD$5="",$S87=""),"",IFERROR(SUM(PRODUCT(INDEX(CMB[[BA_0O]:[BA_2O]],MATCH(ROUND(MIN(SUM(CD$4,$O87/1000),SUM($O87,CD$4/1000)),3),CMB[[Cmb_ID]:[Cmb_ID]],0),SUM(N(CD$1),N($R87),1)),CHOOSE(AC[[M]:[M]],1,1,0,AC[[AB]:[AB]])),PRODUCT(INDEX(CMB[[BD_0O]:[BD_2O]],MATCH(ROUND(MIN(SUM(CD$4,$O87/1000),SUM($O87,CD$4/1000)),3),CMB[[Cmb_ID]:[Cmb_ID]],0),SUM(N(CD$1),N($R87),1)),CHOOSE(AC[[M]:[M]],1,0,1,AC[[DB]:[DB]])),PRODUCT(SUM(ROUND(AVERAGE(VALUE(CD$3),VALUE($P87)),0),CHOOSE(IF(OR(CD$1,$R87),4,INDEX(CMB[[Res_Rare]:[Res_Rare]],MATCH(ROUND(MIN(SUM(CD$4,$O87/1000),SUM($O87,CD$4/1000)),3),CMB[[Cmb_ID]:[Cmb_ID]],0))),-1,-1,0,0)),IF(OR(CD$1,$R87),4,INDEX(CMB[[Cmb_Rare]:[Cmb_Rare]],MATCH(ROUND(MIN(SUM(CD$4,$O87/1000),SUM($O87,CD$4/1000)),3),CMB[[Cmb_ID]:[Cmb_ID]],0))),CHOOSE(AC[[M]:[M]],2,1,1,SUM(AC[[AB]:[DB]])))),""))</f>
        <v/>
      </c>
      <c r="CE87" t="str">
        <f>IF(OR(CE$5="",$S87=""),"",IFERROR(SUM(PRODUCT(INDEX(CMB[[BA_0O]:[BA_2O]],MATCH(ROUND(MIN(SUM(CE$4,$O87/1000),SUM($O87,CE$4/1000)),3),CMB[[Cmb_ID]:[Cmb_ID]],0),SUM(N(CE$1),N($R87),1)),CHOOSE(AC[[M]:[M]],1,1,0,AC[[AB]:[AB]])),PRODUCT(INDEX(CMB[[BD_0O]:[BD_2O]],MATCH(ROUND(MIN(SUM(CE$4,$O87/1000),SUM($O87,CE$4/1000)),3),CMB[[Cmb_ID]:[Cmb_ID]],0),SUM(N(CE$1),N($R87),1)),CHOOSE(AC[[M]:[M]],1,0,1,AC[[DB]:[DB]])),PRODUCT(SUM(ROUND(AVERAGE(VALUE(CE$3),VALUE($P87)),0),CHOOSE(IF(OR(CE$1,$R87),4,INDEX(CMB[[Res_Rare]:[Res_Rare]],MATCH(ROUND(MIN(SUM(CE$4,$O87/1000),SUM($O87,CE$4/1000)),3),CMB[[Cmb_ID]:[Cmb_ID]],0))),-1,-1,0,0)),IF(OR(CE$1,$R87),4,INDEX(CMB[[Cmb_Rare]:[Cmb_Rare]],MATCH(ROUND(MIN(SUM(CE$4,$O87/1000),SUM($O87,CE$4/1000)),3),CMB[[Cmb_ID]:[Cmb_ID]],0))),CHOOSE(AC[[M]:[M]],2,1,1,SUM(AC[[AB]:[DB]])))),""))</f>
        <v/>
      </c>
      <c r="CF87" t="str">
        <f>IF(OR(CF$5="",$S87=""),"",IFERROR(SUM(PRODUCT(INDEX(CMB[[BA_0O]:[BA_2O]],MATCH(ROUND(MIN(SUM(CF$4,$O87/1000),SUM($O87,CF$4/1000)),3),CMB[[Cmb_ID]:[Cmb_ID]],0),SUM(N(CF$1),N($R87),1)),CHOOSE(AC[[M]:[M]],1,1,0,AC[[AB]:[AB]])),PRODUCT(INDEX(CMB[[BD_0O]:[BD_2O]],MATCH(ROUND(MIN(SUM(CF$4,$O87/1000),SUM($O87,CF$4/1000)),3),CMB[[Cmb_ID]:[Cmb_ID]],0),SUM(N(CF$1),N($R87),1)),CHOOSE(AC[[M]:[M]],1,0,1,AC[[DB]:[DB]])),PRODUCT(SUM(ROUND(AVERAGE(VALUE(CF$3),VALUE($P87)),0),CHOOSE(IF(OR(CF$1,$R87),4,INDEX(CMB[[Res_Rare]:[Res_Rare]],MATCH(ROUND(MIN(SUM(CF$4,$O87/1000),SUM($O87,CF$4/1000)),3),CMB[[Cmb_ID]:[Cmb_ID]],0))),-1,-1,0,0)),IF(OR(CF$1,$R87),4,INDEX(CMB[[Cmb_Rare]:[Cmb_Rare]],MATCH(ROUND(MIN(SUM(CF$4,$O87/1000),SUM($O87,CF$4/1000)),3),CMB[[Cmb_ID]:[Cmb_ID]],0))),CHOOSE(AC[[M]:[M]],2,1,1,SUM(AC[[AB]:[DB]])))),""))</f>
        <v/>
      </c>
      <c r="CG87" t="str">
        <f>IF(OR(CG$5="",$S87=""),"",IFERROR(SUM(PRODUCT(INDEX(CMB[[BA_0O]:[BA_2O]],MATCH(ROUND(MIN(SUM(CG$4,$O87/1000),SUM($O87,CG$4/1000)),3),CMB[[Cmb_ID]:[Cmb_ID]],0),SUM(N(CG$1),N($R87),1)),CHOOSE(AC[[M]:[M]],1,1,0,AC[[AB]:[AB]])),PRODUCT(INDEX(CMB[[BD_0O]:[BD_2O]],MATCH(ROUND(MIN(SUM(CG$4,$O87/1000),SUM($O87,CG$4/1000)),3),CMB[[Cmb_ID]:[Cmb_ID]],0),SUM(N(CG$1),N($R87),1)),CHOOSE(AC[[M]:[M]],1,0,1,AC[[DB]:[DB]])),PRODUCT(SUM(ROUND(AVERAGE(VALUE(CG$3),VALUE($P87)),0),CHOOSE(IF(OR(CG$1,$R87),4,INDEX(CMB[[Res_Rare]:[Res_Rare]],MATCH(ROUND(MIN(SUM(CG$4,$O87/1000),SUM($O87,CG$4/1000)),3),CMB[[Cmb_ID]:[Cmb_ID]],0))),-1,-1,0,0)),IF(OR(CG$1,$R87),4,INDEX(CMB[[Cmb_Rare]:[Cmb_Rare]],MATCH(ROUND(MIN(SUM(CG$4,$O87/1000),SUM($O87,CG$4/1000)),3),CMB[[Cmb_ID]:[Cmb_ID]],0))),CHOOSE(AC[[M]:[M]],2,1,1,SUM(AC[[AB]:[DB]])))),""))</f>
        <v/>
      </c>
      <c r="CH87" t="str">
        <f>IF(OR(CH$5="",$S87=""),"",IFERROR(SUM(PRODUCT(INDEX(CMB[[BA_0O]:[BA_2O]],MATCH(ROUND(MIN(SUM(CH$4,$O87/1000),SUM($O87,CH$4/1000)),3),CMB[[Cmb_ID]:[Cmb_ID]],0),SUM(N(CH$1),N($R87),1)),CHOOSE(AC[[M]:[M]],1,1,0,AC[[AB]:[AB]])),PRODUCT(INDEX(CMB[[BD_0O]:[BD_2O]],MATCH(ROUND(MIN(SUM(CH$4,$O87/1000),SUM($O87,CH$4/1000)),3),CMB[[Cmb_ID]:[Cmb_ID]],0),SUM(N(CH$1),N($R87),1)),CHOOSE(AC[[M]:[M]],1,0,1,AC[[DB]:[DB]])),PRODUCT(SUM(ROUND(AVERAGE(VALUE(CH$3),VALUE($P87)),0),CHOOSE(IF(OR(CH$1,$R87),4,INDEX(CMB[[Res_Rare]:[Res_Rare]],MATCH(ROUND(MIN(SUM(CH$4,$O87/1000),SUM($O87,CH$4/1000)),3),CMB[[Cmb_ID]:[Cmb_ID]],0))),-1,-1,0,0)),IF(OR(CH$1,$R87),4,INDEX(CMB[[Cmb_Rare]:[Cmb_Rare]],MATCH(ROUND(MIN(SUM(CH$4,$O87/1000),SUM($O87,CH$4/1000)),3),CMB[[Cmb_ID]:[Cmb_ID]],0))),CHOOSE(AC[[M]:[M]],2,1,1,SUM(AC[[AB]:[DB]])))),""))</f>
        <v/>
      </c>
      <c r="CI87" t="str">
        <f>IF(OR(CI$5="",$S87=""),"",IFERROR(SUM(PRODUCT(INDEX(CMB[[BA_0O]:[BA_2O]],MATCH(ROUND(MIN(SUM(CI$4,$O87/1000),SUM($O87,CI$4/1000)),3),CMB[[Cmb_ID]:[Cmb_ID]],0),SUM(N(CI$1),N($R87),1)),CHOOSE(AC[[M]:[M]],1,1,0,AC[[AB]:[AB]])),PRODUCT(INDEX(CMB[[BD_0O]:[BD_2O]],MATCH(ROUND(MIN(SUM(CI$4,$O87/1000),SUM($O87,CI$4/1000)),3),CMB[[Cmb_ID]:[Cmb_ID]],0),SUM(N(CI$1),N($R87),1)),CHOOSE(AC[[M]:[M]],1,0,1,AC[[DB]:[DB]])),PRODUCT(SUM(ROUND(AVERAGE(VALUE(CI$3),VALUE($P87)),0),CHOOSE(IF(OR(CI$1,$R87),4,INDEX(CMB[[Res_Rare]:[Res_Rare]],MATCH(ROUND(MIN(SUM(CI$4,$O87/1000),SUM($O87,CI$4/1000)),3),CMB[[Cmb_ID]:[Cmb_ID]],0))),-1,-1,0,0)),IF(OR(CI$1,$R87),4,INDEX(CMB[[Cmb_Rare]:[Cmb_Rare]],MATCH(ROUND(MIN(SUM(CI$4,$O87/1000),SUM($O87,CI$4/1000)),3),CMB[[Cmb_ID]:[Cmb_ID]],0))),CHOOSE(AC[[M]:[M]],2,1,1,SUM(AC[[AB]:[DB]])))),""))</f>
        <v/>
      </c>
      <c r="CJ87" t="str">
        <f>IF(OR(CJ$5="",$S87=""),"",IFERROR(SUM(PRODUCT(INDEX(CMB[[BA_0O]:[BA_2O]],MATCH(ROUND(MIN(SUM(CJ$4,$O87/1000),SUM($O87,CJ$4/1000)),3),CMB[[Cmb_ID]:[Cmb_ID]],0),SUM(N(CJ$1),N($R87),1)),CHOOSE(AC[[M]:[M]],1,1,0,AC[[AB]:[AB]])),PRODUCT(INDEX(CMB[[BD_0O]:[BD_2O]],MATCH(ROUND(MIN(SUM(CJ$4,$O87/1000),SUM($O87,CJ$4/1000)),3),CMB[[Cmb_ID]:[Cmb_ID]],0),SUM(N(CJ$1),N($R87),1)),CHOOSE(AC[[M]:[M]],1,0,1,AC[[DB]:[DB]])),PRODUCT(SUM(ROUND(AVERAGE(VALUE(CJ$3),VALUE($P87)),0),CHOOSE(IF(OR(CJ$1,$R87),4,INDEX(CMB[[Res_Rare]:[Res_Rare]],MATCH(ROUND(MIN(SUM(CJ$4,$O87/1000),SUM($O87,CJ$4/1000)),3),CMB[[Cmb_ID]:[Cmb_ID]],0))),-1,-1,0,0)),IF(OR(CJ$1,$R87),4,INDEX(CMB[[Cmb_Rare]:[Cmb_Rare]],MATCH(ROUND(MIN(SUM(CJ$4,$O87/1000),SUM($O87,CJ$4/1000)),3),CMB[[Cmb_ID]:[Cmb_ID]],0))),CHOOSE(AC[[M]:[M]],2,1,1,SUM(AC[[AB]:[DB]])))),""))</f>
        <v/>
      </c>
      <c r="CK87" t="str">
        <f>IF(OR(CK$5="",$S87=""),"",IFERROR(SUM(PRODUCT(INDEX(CMB[[BA_0O]:[BA_2O]],MATCH(ROUND(MIN(SUM(CK$4,$O87/1000),SUM($O87,CK$4/1000)),3),CMB[[Cmb_ID]:[Cmb_ID]],0),SUM(N(CK$1),N($R87),1)),CHOOSE(AC[[M]:[M]],1,1,0,AC[[AB]:[AB]])),PRODUCT(INDEX(CMB[[BD_0O]:[BD_2O]],MATCH(ROUND(MIN(SUM(CK$4,$O87/1000),SUM($O87,CK$4/1000)),3),CMB[[Cmb_ID]:[Cmb_ID]],0),SUM(N(CK$1),N($R87),1)),CHOOSE(AC[[M]:[M]],1,0,1,AC[[DB]:[DB]])),PRODUCT(SUM(ROUND(AVERAGE(VALUE(CK$3),VALUE($P87)),0),CHOOSE(IF(OR(CK$1,$R87),4,INDEX(CMB[[Res_Rare]:[Res_Rare]],MATCH(ROUND(MIN(SUM(CK$4,$O87/1000),SUM($O87,CK$4/1000)),3),CMB[[Cmb_ID]:[Cmb_ID]],0))),-1,-1,0,0)),IF(OR(CK$1,$R87),4,INDEX(CMB[[Cmb_Rare]:[Cmb_Rare]],MATCH(ROUND(MIN(SUM(CK$4,$O87/1000),SUM($O87,CK$4/1000)),3),CMB[[Cmb_ID]:[Cmb_ID]],0))),CHOOSE(AC[[M]:[M]],2,1,1,SUM(AC[[AB]:[DB]])))),""))</f>
        <v/>
      </c>
      <c r="CL87" t="str">
        <f>IF(OR(CL$5="",$S87=""),"",IFERROR(SUM(PRODUCT(INDEX(CMB[[BA_0O]:[BA_2O]],MATCH(ROUND(MIN(SUM(CL$4,$O87/1000),SUM($O87,CL$4/1000)),3),CMB[[Cmb_ID]:[Cmb_ID]],0),SUM(N(CL$1),N($R87),1)),CHOOSE(AC[[M]:[M]],1,1,0,AC[[AB]:[AB]])),PRODUCT(INDEX(CMB[[BD_0O]:[BD_2O]],MATCH(ROUND(MIN(SUM(CL$4,$O87/1000),SUM($O87,CL$4/1000)),3),CMB[[Cmb_ID]:[Cmb_ID]],0),SUM(N(CL$1),N($R87),1)),CHOOSE(AC[[M]:[M]],1,0,1,AC[[DB]:[DB]])),PRODUCT(SUM(ROUND(AVERAGE(VALUE(CL$3),VALUE($P87)),0),CHOOSE(IF(OR(CL$1,$R87),4,INDEX(CMB[[Res_Rare]:[Res_Rare]],MATCH(ROUND(MIN(SUM(CL$4,$O87/1000),SUM($O87,CL$4/1000)),3),CMB[[Cmb_ID]:[Cmb_ID]],0))),-1,-1,0,0)),IF(OR(CL$1,$R87),4,INDEX(CMB[[Cmb_Rare]:[Cmb_Rare]],MATCH(ROUND(MIN(SUM(CL$4,$O87/1000),SUM($O87,CL$4/1000)),3),CMB[[Cmb_ID]:[Cmb_ID]],0))),CHOOSE(AC[[M]:[M]],2,1,1,SUM(AC[[AB]:[DB]])))),""))</f>
        <v/>
      </c>
      <c r="CM87" t="str">
        <f>IF(OR(CM$5="",$S87=""),"",IFERROR(SUM(PRODUCT(INDEX(CMB[[BA_0O]:[BA_2O]],MATCH(ROUND(MIN(SUM(CM$4,$O87/1000),SUM($O87,CM$4/1000)),3),CMB[[Cmb_ID]:[Cmb_ID]],0),SUM(N(CM$1),N($R87),1)),CHOOSE(AC[[M]:[M]],1,1,0,AC[[AB]:[AB]])),PRODUCT(INDEX(CMB[[BD_0O]:[BD_2O]],MATCH(ROUND(MIN(SUM(CM$4,$O87/1000),SUM($O87,CM$4/1000)),3),CMB[[Cmb_ID]:[Cmb_ID]],0),SUM(N(CM$1),N($R87),1)),CHOOSE(AC[[M]:[M]],1,0,1,AC[[DB]:[DB]])),PRODUCT(SUM(ROUND(AVERAGE(VALUE(CM$3),VALUE($P87)),0),CHOOSE(IF(OR(CM$1,$R87),4,INDEX(CMB[[Res_Rare]:[Res_Rare]],MATCH(ROUND(MIN(SUM(CM$4,$O87/1000),SUM($O87,CM$4/1000)),3),CMB[[Cmb_ID]:[Cmb_ID]],0))),-1,-1,0,0)),IF(OR(CM$1,$R87),4,INDEX(CMB[[Cmb_Rare]:[Cmb_Rare]],MATCH(ROUND(MIN(SUM(CM$4,$O87/1000),SUM($O87,CM$4/1000)),3),CMB[[Cmb_ID]:[Cmb_ID]],0))),CHOOSE(AC[[M]:[M]],2,1,1,SUM(AC[[AB]:[DB]])))),""))</f>
        <v/>
      </c>
      <c r="CN87" t="str">
        <f>IF(OR(CN$5="",$S87=""),"",IFERROR(SUM(PRODUCT(INDEX(CMB[[BA_0O]:[BA_2O]],MATCH(ROUND(MIN(SUM(CN$4,$O87/1000),SUM($O87,CN$4/1000)),3),CMB[[Cmb_ID]:[Cmb_ID]],0),SUM(N(CN$1),N($R87),1)),CHOOSE(AC[[M]:[M]],1,1,0,AC[[AB]:[AB]])),PRODUCT(INDEX(CMB[[BD_0O]:[BD_2O]],MATCH(ROUND(MIN(SUM(CN$4,$O87/1000),SUM($O87,CN$4/1000)),3),CMB[[Cmb_ID]:[Cmb_ID]],0),SUM(N(CN$1),N($R87),1)),CHOOSE(AC[[M]:[M]],1,0,1,AC[[DB]:[DB]])),PRODUCT(SUM(ROUND(AVERAGE(VALUE(CN$3),VALUE($P87)),0),CHOOSE(IF(OR(CN$1,$R87),4,INDEX(CMB[[Res_Rare]:[Res_Rare]],MATCH(ROUND(MIN(SUM(CN$4,$O87/1000),SUM($O87,CN$4/1000)),3),CMB[[Cmb_ID]:[Cmb_ID]],0))),-1,-1,0,0)),IF(OR(CN$1,$R87),4,INDEX(CMB[[Cmb_Rare]:[Cmb_Rare]],MATCH(ROUND(MIN(SUM(CN$4,$O87/1000),SUM($O87,CN$4/1000)),3),CMB[[Cmb_ID]:[Cmb_ID]],0))),CHOOSE(AC[[M]:[M]],2,1,1,SUM(AC[[AB]:[DB]])))),""))</f>
        <v/>
      </c>
      <c r="CO87" t="str">
        <f>IF(OR(CO$5="",$S87=""),"",IFERROR(SUM(PRODUCT(INDEX(CMB[[BA_0O]:[BA_2O]],MATCH(ROUND(MIN(SUM(CO$4,$O87/1000),SUM($O87,CO$4/1000)),3),CMB[[Cmb_ID]:[Cmb_ID]],0),SUM(N(CO$1),N($R87),1)),CHOOSE(AC[[M]:[M]],1,1,0,AC[[AB]:[AB]])),PRODUCT(INDEX(CMB[[BD_0O]:[BD_2O]],MATCH(ROUND(MIN(SUM(CO$4,$O87/1000),SUM($O87,CO$4/1000)),3),CMB[[Cmb_ID]:[Cmb_ID]],0),SUM(N(CO$1),N($R87),1)),CHOOSE(AC[[M]:[M]],1,0,1,AC[[DB]:[DB]])),PRODUCT(SUM(ROUND(AVERAGE(VALUE(CO$3),VALUE($P87)),0),CHOOSE(IF(OR(CO$1,$R87),4,INDEX(CMB[[Res_Rare]:[Res_Rare]],MATCH(ROUND(MIN(SUM(CO$4,$O87/1000),SUM($O87,CO$4/1000)),3),CMB[[Cmb_ID]:[Cmb_ID]],0))),-1,-1,0,0)),IF(OR(CO$1,$R87),4,INDEX(CMB[[Cmb_Rare]:[Cmb_Rare]],MATCH(ROUND(MIN(SUM(CO$4,$O87/1000),SUM($O87,CO$4/1000)),3),CMB[[Cmb_ID]:[Cmb_ID]],0))),CHOOSE(AC[[M]:[M]],2,1,1,SUM(AC[[AB]:[DB]])))),""))</f>
        <v/>
      </c>
      <c r="CP87" t="str">
        <f>IF(OR(CP$5="",$S87=""),"",IFERROR(SUM(PRODUCT(INDEX(CMB[[BA_0O]:[BA_2O]],MATCH(ROUND(MIN(SUM(CP$4,$O87/1000),SUM($O87,CP$4/1000)),3),CMB[[Cmb_ID]:[Cmb_ID]],0),SUM(N(CP$1),N($R87),1)),CHOOSE(AC[[M]:[M]],1,1,0,AC[[AB]:[AB]])),PRODUCT(INDEX(CMB[[BD_0O]:[BD_2O]],MATCH(ROUND(MIN(SUM(CP$4,$O87/1000),SUM($O87,CP$4/1000)),3),CMB[[Cmb_ID]:[Cmb_ID]],0),SUM(N(CP$1),N($R87),1)),CHOOSE(AC[[M]:[M]],1,0,1,AC[[DB]:[DB]])),PRODUCT(SUM(ROUND(AVERAGE(VALUE(CP$3),VALUE($P87)),0),CHOOSE(IF(OR(CP$1,$R87),4,INDEX(CMB[[Res_Rare]:[Res_Rare]],MATCH(ROUND(MIN(SUM(CP$4,$O87/1000),SUM($O87,CP$4/1000)),3),CMB[[Cmb_ID]:[Cmb_ID]],0))),-1,-1,0,0)),IF(OR(CP$1,$R87),4,INDEX(CMB[[Cmb_Rare]:[Cmb_Rare]],MATCH(ROUND(MIN(SUM(CP$4,$O87/1000),SUM($O87,CP$4/1000)),3),CMB[[Cmb_ID]:[Cmb_ID]],0))),CHOOSE(AC[[M]:[M]],2,1,1,SUM(AC[[AB]:[DB]])))),""))</f>
        <v/>
      </c>
      <c r="CQ87" t="str">
        <f>IF(OR(CQ$5="",$S87=""),"",IFERROR(SUM(PRODUCT(INDEX(CMB[[BA_0O]:[BA_2O]],MATCH(ROUND(MIN(SUM(CQ$4,$O87/1000),SUM($O87,CQ$4/1000)),3),CMB[[Cmb_ID]:[Cmb_ID]],0),SUM(N(CQ$1),N($R87),1)),CHOOSE(AC[[M]:[M]],1,1,0,AC[[AB]:[AB]])),PRODUCT(INDEX(CMB[[BD_0O]:[BD_2O]],MATCH(ROUND(MIN(SUM(CQ$4,$O87/1000),SUM($O87,CQ$4/1000)),3),CMB[[Cmb_ID]:[Cmb_ID]],0),SUM(N(CQ$1),N($R87),1)),CHOOSE(AC[[M]:[M]],1,0,1,AC[[DB]:[DB]])),PRODUCT(SUM(ROUND(AVERAGE(VALUE(CQ$3),VALUE($P87)),0),CHOOSE(IF(OR(CQ$1,$R87),4,INDEX(CMB[[Res_Rare]:[Res_Rare]],MATCH(ROUND(MIN(SUM(CQ$4,$O87/1000),SUM($O87,CQ$4/1000)),3),CMB[[Cmb_ID]:[Cmb_ID]],0))),-1,-1,0,0)),IF(OR(CQ$1,$R87),4,INDEX(CMB[[Cmb_Rare]:[Cmb_Rare]],MATCH(ROUND(MIN(SUM(CQ$4,$O87/1000),SUM($O87,CQ$4/1000)),3),CMB[[Cmb_ID]:[Cmb_ID]],0))),CHOOSE(AC[[M]:[M]],2,1,1,SUM(AC[[AB]:[DB]])))),""))</f>
        <v/>
      </c>
      <c r="CR87" t="str">
        <f>IF(OR(CR$5="",$S87=""),"",IFERROR(SUM(PRODUCT(INDEX(CMB[[BA_0O]:[BA_2O]],MATCH(ROUND(MIN(SUM(CR$4,$O87/1000),SUM($O87,CR$4/1000)),3),CMB[[Cmb_ID]:[Cmb_ID]],0),SUM(N(CR$1),N($R87),1)),CHOOSE(AC[[M]:[M]],1,1,0,AC[[AB]:[AB]])),PRODUCT(INDEX(CMB[[BD_0O]:[BD_2O]],MATCH(ROUND(MIN(SUM(CR$4,$O87/1000),SUM($O87,CR$4/1000)),3),CMB[[Cmb_ID]:[Cmb_ID]],0),SUM(N(CR$1),N($R87),1)),CHOOSE(AC[[M]:[M]],1,0,1,AC[[DB]:[DB]])),PRODUCT(SUM(ROUND(AVERAGE(VALUE(CR$3),VALUE($P87)),0),CHOOSE(IF(OR(CR$1,$R87),4,INDEX(CMB[[Res_Rare]:[Res_Rare]],MATCH(ROUND(MIN(SUM(CR$4,$O87/1000),SUM($O87,CR$4/1000)),3),CMB[[Cmb_ID]:[Cmb_ID]],0))),-1,-1,0,0)),IF(OR(CR$1,$R87),4,INDEX(CMB[[Cmb_Rare]:[Cmb_Rare]],MATCH(ROUND(MIN(SUM(CR$4,$O87/1000),SUM($O87,CR$4/1000)),3),CMB[[Cmb_ID]:[Cmb_ID]],0))),CHOOSE(AC[[M]:[M]],2,1,1,SUM(AC[[AB]:[DB]])))),""))</f>
        <v/>
      </c>
      <c r="CS87" t="str">
        <f>IF(OR(CS$5="",$S87=""),"",IFERROR(SUM(PRODUCT(INDEX(CMB[[BA_0O]:[BA_2O]],MATCH(ROUND(MIN(SUM(CS$4,$O87/1000),SUM($O87,CS$4/1000)),3),CMB[[Cmb_ID]:[Cmb_ID]],0),SUM(N(CS$1),N($R87),1)),CHOOSE(AC[[M]:[M]],1,1,0,AC[[AB]:[AB]])),PRODUCT(INDEX(CMB[[BD_0O]:[BD_2O]],MATCH(ROUND(MIN(SUM(CS$4,$O87/1000),SUM($O87,CS$4/1000)),3),CMB[[Cmb_ID]:[Cmb_ID]],0),SUM(N(CS$1),N($R87),1)),CHOOSE(AC[[M]:[M]],1,0,1,AC[[DB]:[DB]])),PRODUCT(SUM(ROUND(AVERAGE(VALUE(CS$3),VALUE($P87)),0),CHOOSE(IF(OR(CS$1,$R87),4,INDEX(CMB[[Res_Rare]:[Res_Rare]],MATCH(ROUND(MIN(SUM(CS$4,$O87/1000),SUM($O87,CS$4/1000)),3),CMB[[Cmb_ID]:[Cmb_ID]],0))),-1,-1,0,0)),IF(OR(CS$1,$R87),4,INDEX(CMB[[Cmb_Rare]:[Cmb_Rare]],MATCH(ROUND(MIN(SUM(CS$4,$O87/1000),SUM($O87,CS$4/1000)),3),CMB[[Cmb_ID]:[Cmb_ID]],0))),CHOOSE(AC[[M]:[M]],2,1,1,SUM(AC[[AB]:[DB]])))),""))</f>
        <v/>
      </c>
      <c r="CT87" t="str">
        <f>IF(OR(CT$5="",$S87=""),"",IFERROR(SUM(PRODUCT(INDEX(CMB[[BA_0O]:[BA_2O]],MATCH(ROUND(MIN(SUM(CT$4,$O87/1000),SUM($O87,CT$4/1000)),3),CMB[[Cmb_ID]:[Cmb_ID]],0),SUM(N(CT$1),N($R87),1)),CHOOSE(AC[[M]:[M]],1,1,0,AC[[AB]:[AB]])),PRODUCT(INDEX(CMB[[BD_0O]:[BD_2O]],MATCH(ROUND(MIN(SUM(CT$4,$O87/1000),SUM($O87,CT$4/1000)),3),CMB[[Cmb_ID]:[Cmb_ID]],0),SUM(N(CT$1),N($R87),1)),CHOOSE(AC[[M]:[M]],1,0,1,AC[[DB]:[DB]])),PRODUCT(SUM(ROUND(AVERAGE(VALUE(CT$3),VALUE($P87)),0),CHOOSE(IF(OR(CT$1,$R87),4,INDEX(CMB[[Res_Rare]:[Res_Rare]],MATCH(ROUND(MIN(SUM(CT$4,$O87/1000),SUM($O87,CT$4/1000)),3),CMB[[Cmb_ID]:[Cmb_ID]],0))),-1,-1,0,0)),IF(OR(CT$1,$R87),4,INDEX(CMB[[Cmb_Rare]:[Cmb_Rare]],MATCH(ROUND(MIN(SUM(CT$4,$O87/1000),SUM($O87,CT$4/1000)),3),CMB[[Cmb_ID]:[Cmb_ID]],0))),CHOOSE(AC[[M]:[M]],2,1,1,SUM(AC[[AB]:[DB]])))),""))</f>
        <v/>
      </c>
      <c r="CU87" t="str">
        <f>IF(OR(CU$5="",$S87=""),"",IFERROR(SUM(PRODUCT(INDEX(CMB[[BA_0O]:[BA_2O]],MATCH(ROUND(MIN(SUM(CU$4,$O87/1000),SUM($O87,CU$4/1000)),3),CMB[[Cmb_ID]:[Cmb_ID]],0),SUM(N(CU$1),N($R87),1)),CHOOSE(AC[[M]:[M]],1,1,0,AC[[AB]:[AB]])),PRODUCT(INDEX(CMB[[BD_0O]:[BD_2O]],MATCH(ROUND(MIN(SUM(CU$4,$O87/1000),SUM($O87,CU$4/1000)),3),CMB[[Cmb_ID]:[Cmb_ID]],0),SUM(N(CU$1),N($R87),1)),CHOOSE(AC[[M]:[M]],1,0,1,AC[[DB]:[DB]])),PRODUCT(SUM(ROUND(AVERAGE(VALUE(CU$3),VALUE($P87)),0),CHOOSE(IF(OR(CU$1,$R87),4,INDEX(CMB[[Res_Rare]:[Res_Rare]],MATCH(ROUND(MIN(SUM(CU$4,$O87/1000),SUM($O87,CU$4/1000)),3),CMB[[Cmb_ID]:[Cmb_ID]],0))),-1,-1,0,0)),IF(OR(CU$1,$R87),4,INDEX(CMB[[Cmb_Rare]:[Cmb_Rare]],MATCH(ROUND(MIN(SUM(CU$4,$O87/1000),SUM($O87,CU$4/1000)),3),CMB[[Cmb_ID]:[Cmb_ID]],0))),CHOOSE(AC[[M]:[M]],2,1,1,SUM(AC[[AB]:[DB]])))),""))</f>
        <v/>
      </c>
      <c r="CV87" t="str">
        <f>IF(OR(CV$5="",$S87=""),"",IFERROR(SUM(PRODUCT(INDEX(CMB[[BA_0O]:[BA_2O]],MATCH(ROUND(MIN(SUM(CV$4,$O87/1000),SUM($O87,CV$4/1000)),3),CMB[[Cmb_ID]:[Cmb_ID]],0),SUM(N(CV$1),N($R87),1)),CHOOSE(AC[[M]:[M]],1,1,0,AC[[AB]:[AB]])),PRODUCT(INDEX(CMB[[BD_0O]:[BD_2O]],MATCH(ROUND(MIN(SUM(CV$4,$O87/1000),SUM($O87,CV$4/1000)),3),CMB[[Cmb_ID]:[Cmb_ID]],0),SUM(N(CV$1),N($R87),1)),CHOOSE(AC[[M]:[M]],1,0,1,AC[[DB]:[DB]])),PRODUCT(SUM(ROUND(AVERAGE(VALUE(CV$3),VALUE($P87)),0),CHOOSE(IF(OR(CV$1,$R87),4,INDEX(CMB[[Res_Rare]:[Res_Rare]],MATCH(ROUND(MIN(SUM(CV$4,$O87/1000),SUM($O87,CV$4/1000)),3),CMB[[Cmb_ID]:[Cmb_ID]],0))),-1,-1,0,0)),IF(OR(CV$1,$R87),4,INDEX(CMB[[Cmb_Rare]:[Cmb_Rare]],MATCH(ROUND(MIN(SUM(CV$4,$O87/1000),SUM($O87,CV$4/1000)),3),CMB[[Cmb_ID]:[Cmb_ID]],0))),CHOOSE(AC[[M]:[M]],2,1,1,SUM(AC[[AB]:[DB]])))),""))</f>
        <v/>
      </c>
      <c r="CW87" t="str">
        <f>IF(OR(CW$5="",$S87=""),"",IFERROR(SUM(PRODUCT(INDEX(CMB[[BA_0O]:[BA_2O]],MATCH(ROUND(MIN(SUM(CW$4,$O87/1000),SUM($O87,CW$4/1000)),3),CMB[[Cmb_ID]:[Cmb_ID]],0),SUM(N(CW$1),N($R87),1)),CHOOSE(AC[[M]:[M]],1,1,0,AC[[AB]:[AB]])),PRODUCT(INDEX(CMB[[BD_0O]:[BD_2O]],MATCH(ROUND(MIN(SUM(CW$4,$O87/1000),SUM($O87,CW$4/1000)),3),CMB[[Cmb_ID]:[Cmb_ID]],0),SUM(N(CW$1),N($R87),1)),CHOOSE(AC[[M]:[M]],1,0,1,AC[[DB]:[DB]])),PRODUCT(SUM(ROUND(AVERAGE(VALUE(CW$3),VALUE($P87)),0),CHOOSE(IF(OR(CW$1,$R87),4,INDEX(CMB[[Res_Rare]:[Res_Rare]],MATCH(ROUND(MIN(SUM(CW$4,$O87/1000),SUM($O87,CW$4/1000)),3),CMB[[Cmb_ID]:[Cmb_ID]],0))),-1,-1,0,0)),IF(OR(CW$1,$R87),4,INDEX(CMB[[Cmb_Rare]:[Cmb_Rare]],MATCH(ROUND(MIN(SUM(CW$4,$O87/1000),SUM($O87,CW$4/1000)),3),CMB[[Cmb_ID]:[Cmb_ID]],0))),CHOOSE(AC[[M]:[M]],2,1,1,SUM(AC[[AB]:[DB]])))),""))</f>
        <v/>
      </c>
      <c r="CX87" t="str">
        <f>IF(OR(CX$5="",$S87=""),"",IFERROR(SUM(PRODUCT(INDEX(CMB[[BA_0O]:[BA_2O]],MATCH(ROUND(MIN(SUM(CX$4,$O87/1000),SUM($O87,CX$4/1000)),3),CMB[[Cmb_ID]:[Cmb_ID]],0),SUM(N(CX$1),N($R87),1)),CHOOSE(AC[[M]:[M]],1,1,0,AC[[AB]:[AB]])),PRODUCT(INDEX(CMB[[BD_0O]:[BD_2O]],MATCH(ROUND(MIN(SUM(CX$4,$O87/1000),SUM($O87,CX$4/1000)),3),CMB[[Cmb_ID]:[Cmb_ID]],0),SUM(N(CX$1),N($R87),1)),CHOOSE(AC[[M]:[M]],1,0,1,AC[[DB]:[DB]])),PRODUCT(SUM(ROUND(AVERAGE(VALUE(CX$3),VALUE($P87)),0),CHOOSE(IF(OR(CX$1,$R87),4,INDEX(CMB[[Res_Rare]:[Res_Rare]],MATCH(ROUND(MIN(SUM(CX$4,$O87/1000),SUM($O87,CX$4/1000)),3),CMB[[Cmb_ID]:[Cmb_ID]],0))),-1,-1,0,0)),IF(OR(CX$1,$R87),4,INDEX(CMB[[Cmb_Rare]:[Cmb_Rare]],MATCH(ROUND(MIN(SUM(CX$4,$O87/1000),SUM($O87,CX$4/1000)),3),CMB[[Cmb_ID]:[Cmb_ID]],0))),CHOOSE(AC[[M]:[M]],2,1,1,SUM(AC[[AB]:[DB]])))),""))</f>
        <v/>
      </c>
      <c r="CY87" t="str">
        <f>IF(OR(CY$5="",$S87=""),"",IFERROR(SUM(PRODUCT(INDEX(CMB[[BA_0O]:[BA_2O]],MATCH(ROUND(MIN(SUM(CY$4,$O87/1000),SUM($O87,CY$4/1000)),3),CMB[[Cmb_ID]:[Cmb_ID]],0),SUM(N(CY$1),N($R87),1)),CHOOSE(AC[[M]:[M]],1,1,0,AC[[AB]:[AB]])),PRODUCT(INDEX(CMB[[BD_0O]:[BD_2O]],MATCH(ROUND(MIN(SUM(CY$4,$O87/1000),SUM($O87,CY$4/1000)),3),CMB[[Cmb_ID]:[Cmb_ID]],0),SUM(N(CY$1),N($R87),1)),CHOOSE(AC[[M]:[M]],1,0,1,AC[[DB]:[DB]])),PRODUCT(SUM(ROUND(AVERAGE(VALUE(CY$3),VALUE($P87)),0),CHOOSE(IF(OR(CY$1,$R87),4,INDEX(CMB[[Res_Rare]:[Res_Rare]],MATCH(ROUND(MIN(SUM(CY$4,$O87/1000),SUM($O87,CY$4/1000)),3),CMB[[Cmb_ID]:[Cmb_ID]],0))),-1,-1,0,0)),IF(OR(CY$1,$R87),4,INDEX(CMB[[Cmb_Rare]:[Cmb_Rare]],MATCH(ROUND(MIN(SUM(CY$4,$O87/1000),SUM($O87,CY$4/1000)),3),CMB[[Cmb_ID]:[Cmb_ID]],0))),CHOOSE(AC[[M]:[M]],2,1,1,SUM(AC[[AB]:[DB]])))),""))</f>
        <v/>
      </c>
      <c r="CZ87" t="str">
        <f>IF(OR(CZ$5="",$S87=""),"",IFERROR(SUM(PRODUCT(INDEX(CMB[[BA_0O]:[BA_2O]],MATCH(ROUND(MIN(SUM(CZ$4,$O87/1000),SUM($O87,CZ$4/1000)),3),CMB[[Cmb_ID]:[Cmb_ID]],0),SUM(N(CZ$1),N($R87),1)),CHOOSE(AC[[M]:[M]],1,1,0,AC[[AB]:[AB]])),PRODUCT(INDEX(CMB[[BD_0O]:[BD_2O]],MATCH(ROUND(MIN(SUM(CZ$4,$O87/1000),SUM($O87,CZ$4/1000)),3),CMB[[Cmb_ID]:[Cmb_ID]],0),SUM(N(CZ$1),N($R87),1)),CHOOSE(AC[[M]:[M]],1,0,1,AC[[DB]:[DB]])),PRODUCT(SUM(ROUND(AVERAGE(VALUE(CZ$3),VALUE($P87)),0),CHOOSE(IF(OR(CZ$1,$R87),4,INDEX(CMB[[Res_Rare]:[Res_Rare]],MATCH(ROUND(MIN(SUM(CZ$4,$O87/1000),SUM($O87,CZ$4/1000)),3),CMB[[Cmb_ID]:[Cmb_ID]],0))),-1,-1,0,0)),IF(OR(CZ$1,$R87),4,INDEX(CMB[[Cmb_Rare]:[Cmb_Rare]],MATCH(ROUND(MIN(SUM(CZ$4,$O87/1000),SUM($O87,CZ$4/1000)),3),CMB[[Cmb_ID]:[Cmb_ID]],0))),CHOOSE(AC[[M]:[M]],2,1,1,SUM(AC[[AB]:[DB]])))),""))</f>
        <v/>
      </c>
      <c r="DA87" t="str">
        <f>IF(OR(DA$5="",$S87=""),"",IFERROR(SUM(PRODUCT(INDEX(CMB[[BA_0O]:[BA_2O]],MATCH(ROUND(MIN(SUM(DA$4,$O87/1000),SUM($O87,DA$4/1000)),3),CMB[[Cmb_ID]:[Cmb_ID]],0),SUM(N(DA$1),N($R87),1)),CHOOSE(AC[[M]:[M]],1,1,0,AC[[AB]:[AB]])),PRODUCT(INDEX(CMB[[BD_0O]:[BD_2O]],MATCH(ROUND(MIN(SUM(DA$4,$O87/1000),SUM($O87,DA$4/1000)),3),CMB[[Cmb_ID]:[Cmb_ID]],0),SUM(N(DA$1),N($R87),1)),CHOOSE(AC[[M]:[M]],1,0,1,AC[[DB]:[DB]])),PRODUCT(SUM(ROUND(AVERAGE(VALUE(DA$3),VALUE($P87)),0),CHOOSE(IF(OR(DA$1,$R87),4,INDEX(CMB[[Res_Rare]:[Res_Rare]],MATCH(ROUND(MIN(SUM(DA$4,$O87/1000),SUM($O87,DA$4/1000)),3),CMB[[Cmb_ID]:[Cmb_ID]],0))),-1,-1,0,0)),IF(OR(DA$1,$R87),4,INDEX(CMB[[Cmb_Rare]:[Cmb_Rare]],MATCH(ROUND(MIN(SUM(DA$4,$O87/1000),SUM($O87,DA$4/1000)),3),CMB[[Cmb_ID]:[Cmb_ID]],0))),CHOOSE(AC[[M]:[M]],2,1,1,SUM(AC[[AB]:[DB]])))),""))</f>
        <v/>
      </c>
      <c r="DB87" t="str">
        <f>IF(OR(DB$5="",$S87=""),"",IFERROR(SUM(PRODUCT(INDEX(CMB[[BA_0O]:[BA_2O]],MATCH(ROUND(MIN(SUM(DB$4,$O87/1000),SUM($O87,DB$4/1000)),3),CMB[[Cmb_ID]:[Cmb_ID]],0),SUM(N(DB$1),N($R87),1)),CHOOSE(AC[[M]:[M]],1,1,0,AC[[AB]:[AB]])),PRODUCT(INDEX(CMB[[BD_0O]:[BD_2O]],MATCH(ROUND(MIN(SUM(DB$4,$O87/1000),SUM($O87,DB$4/1000)),3),CMB[[Cmb_ID]:[Cmb_ID]],0),SUM(N(DB$1),N($R87),1)),CHOOSE(AC[[M]:[M]],1,0,1,AC[[DB]:[DB]])),PRODUCT(SUM(ROUND(AVERAGE(VALUE(DB$3),VALUE($P87)),0),CHOOSE(IF(OR(DB$1,$R87),4,INDEX(CMB[[Res_Rare]:[Res_Rare]],MATCH(ROUND(MIN(SUM(DB$4,$O87/1000),SUM($O87,DB$4/1000)),3),CMB[[Cmb_ID]:[Cmb_ID]],0))),-1,-1,0,0)),IF(OR(DB$1,$R87),4,INDEX(CMB[[Cmb_Rare]:[Cmb_Rare]],MATCH(ROUND(MIN(SUM(DB$4,$O87/1000),SUM($O87,DB$4/1000)),3),CMB[[Cmb_ID]:[Cmb_ID]],0))),CHOOSE(AC[[M]:[M]],2,1,1,SUM(AC[[AB]:[DB]])))),""))</f>
        <v/>
      </c>
      <c r="DC87" t="str">
        <f>IF(OR(DC$5="",$S87=""),"",IFERROR(SUM(PRODUCT(INDEX(CMB[[BA_0O]:[BA_2O]],MATCH(ROUND(MIN(SUM(DC$4,$O87/1000),SUM($O87,DC$4/1000)),3),CMB[[Cmb_ID]:[Cmb_ID]],0),SUM(N(DC$1),N($R87),1)),CHOOSE(AC[[M]:[M]],1,1,0,AC[[AB]:[AB]])),PRODUCT(INDEX(CMB[[BD_0O]:[BD_2O]],MATCH(ROUND(MIN(SUM(DC$4,$O87/1000),SUM($O87,DC$4/1000)),3),CMB[[Cmb_ID]:[Cmb_ID]],0),SUM(N(DC$1),N($R87),1)),CHOOSE(AC[[M]:[M]],1,0,1,AC[[DB]:[DB]])),PRODUCT(SUM(ROUND(AVERAGE(VALUE(DC$3),VALUE($P87)),0),CHOOSE(IF(OR(DC$1,$R87),4,INDEX(CMB[[Res_Rare]:[Res_Rare]],MATCH(ROUND(MIN(SUM(DC$4,$O87/1000),SUM($O87,DC$4/1000)),3),CMB[[Cmb_ID]:[Cmb_ID]],0))),-1,-1,0,0)),IF(OR(DC$1,$R87),4,INDEX(CMB[[Cmb_Rare]:[Cmb_Rare]],MATCH(ROUND(MIN(SUM(DC$4,$O87/1000),SUM($O87,DC$4/1000)),3),CMB[[Cmb_ID]:[Cmb_ID]],0))),CHOOSE(AC[[M]:[M]],2,1,1,SUM(AC[[AB]:[DB]])))),""))</f>
        <v/>
      </c>
      <c r="DD87" t="str">
        <f>IF(OR(DD$5="",$S87=""),"",IFERROR(SUM(PRODUCT(INDEX(CMB[[BA_0O]:[BA_2O]],MATCH(ROUND(MIN(SUM(DD$4,$O87/1000),SUM($O87,DD$4/1000)),3),CMB[[Cmb_ID]:[Cmb_ID]],0),SUM(N(DD$1),N($R87),1)),CHOOSE(AC[[M]:[M]],1,1,0,AC[[AB]:[AB]])),PRODUCT(INDEX(CMB[[BD_0O]:[BD_2O]],MATCH(ROUND(MIN(SUM(DD$4,$O87/1000),SUM($O87,DD$4/1000)),3),CMB[[Cmb_ID]:[Cmb_ID]],0),SUM(N(DD$1),N($R87),1)),CHOOSE(AC[[M]:[M]],1,0,1,AC[[DB]:[DB]])),PRODUCT(SUM(ROUND(AVERAGE(VALUE(DD$3),VALUE($P87)),0),CHOOSE(IF(OR(DD$1,$R87),4,INDEX(CMB[[Res_Rare]:[Res_Rare]],MATCH(ROUND(MIN(SUM(DD$4,$O87/1000),SUM($O87,DD$4/1000)),3),CMB[[Cmb_ID]:[Cmb_ID]],0))),-1,-1,0,0)),IF(OR(DD$1,$R87),4,INDEX(CMB[[Cmb_Rare]:[Cmb_Rare]],MATCH(ROUND(MIN(SUM(DD$4,$O87/1000),SUM($O87,DD$4/1000)),3),CMB[[Cmb_ID]:[Cmb_ID]],0))),CHOOSE(AC[[M]:[M]],2,1,1,SUM(AC[[AB]:[DB]])))),""))</f>
        <v/>
      </c>
      <c r="DE87" t="str">
        <f>IF(OR(DE$5="",$S87=""),"",IFERROR(SUM(PRODUCT(INDEX(CMB[[BA_0O]:[BA_2O]],MATCH(ROUND(MIN(SUM(DE$4,$O87/1000),SUM($O87,DE$4/1000)),3),CMB[[Cmb_ID]:[Cmb_ID]],0),SUM(N(DE$1),N($R87),1)),CHOOSE(AC[[M]:[M]],1,1,0,AC[[AB]:[AB]])),PRODUCT(INDEX(CMB[[BD_0O]:[BD_2O]],MATCH(ROUND(MIN(SUM(DE$4,$O87/1000),SUM($O87,DE$4/1000)),3),CMB[[Cmb_ID]:[Cmb_ID]],0),SUM(N(DE$1),N($R87),1)),CHOOSE(AC[[M]:[M]],1,0,1,AC[[DB]:[DB]])),PRODUCT(SUM(ROUND(AVERAGE(VALUE(DE$3),VALUE($P87)),0),CHOOSE(IF(OR(DE$1,$R87),4,INDEX(CMB[[Res_Rare]:[Res_Rare]],MATCH(ROUND(MIN(SUM(DE$4,$O87/1000),SUM($O87,DE$4/1000)),3),CMB[[Cmb_ID]:[Cmb_ID]],0))),-1,-1,0,0)),IF(OR(DE$1,$R87),4,INDEX(CMB[[Cmb_Rare]:[Cmb_Rare]],MATCH(ROUND(MIN(SUM(DE$4,$O87/1000),SUM($O87,DE$4/1000)),3),CMB[[Cmb_ID]:[Cmb_ID]],0))),CHOOSE(AC[[M]:[M]],2,1,1,SUM(AC[[AB]:[DB]])))),""))</f>
        <v/>
      </c>
      <c r="DF87" t="str">
        <f>IF(OR(DF$5="",$S87=""),"",IFERROR(SUM(PRODUCT(INDEX(CMB[[BA_0O]:[BA_2O]],MATCH(ROUND(MIN(SUM(DF$4,$O87/1000),SUM($O87,DF$4/1000)),3),CMB[[Cmb_ID]:[Cmb_ID]],0),SUM(N(DF$1),N($R87),1)),CHOOSE(AC[[M]:[M]],1,1,0,AC[[AB]:[AB]])),PRODUCT(INDEX(CMB[[BD_0O]:[BD_2O]],MATCH(ROUND(MIN(SUM(DF$4,$O87/1000),SUM($O87,DF$4/1000)),3),CMB[[Cmb_ID]:[Cmb_ID]],0),SUM(N(DF$1),N($R87),1)),CHOOSE(AC[[M]:[M]],1,0,1,AC[[DB]:[DB]])),PRODUCT(SUM(ROUND(AVERAGE(VALUE(DF$3),VALUE($P87)),0),CHOOSE(IF(OR(DF$1,$R87),4,INDEX(CMB[[Res_Rare]:[Res_Rare]],MATCH(ROUND(MIN(SUM(DF$4,$O87/1000),SUM($O87,DF$4/1000)),3),CMB[[Cmb_ID]:[Cmb_ID]],0))),-1,-1,0,0)),IF(OR(DF$1,$R87),4,INDEX(CMB[[Cmb_Rare]:[Cmb_Rare]],MATCH(ROUND(MIN(SUM(DF$4,$O87/1000),SUM($O87,DF$4/1000)),3),CMB[[Cmb_ID]:[Cmb_ID]],0))),CHOOSE(AC[[M]:[M]],2,1,1,SUM(AC[[AB]:[DB]])))),""))</f>
        <v/>
      </c>
      <c r="DG87" t="str">
        <f>IF(OR(DG$5="",$S87=""),"",IFERROR(SUM(PRODUCT(INDEX(CMB[[BA_0O]:[BA_2O]],MATCH(ROUND(MIN(SUM(DG$4,$O87/1000),SUM($O87,DG$4/1000)),3),CMB[[Cmb_ID]:[Cmb_ID]],0),SUM(N(DG$1),N($R87),1)),CHOOSE(AC[[M]:[M]],1,1,0,AC[[AB]:[AB]])),PRODUCT(INDEX(CMB[[BD_0O]:[BD_2O]],MATCH(ROUND(MIN(SUM(DG$4,$O87/1000),SUM($O87,DG$4/1000)),3),CMB[[Cmb_ID]:[Cmb_ID]],0),SUM(N(DG$1),N($R87),1)),CHOOSE(AC[[M]:[M]],1,0,1,AC[[DB]:[DB]])),PRODUCT(SUM(ROUND(AVERAGE(VALUE(DG$3),VALUE($P87)),0),CHOOSE(IF(OR(DG$1,$R87),4,INDEX(CMB[[Res_Rare]:[Res_Rare]],MATCH(ROUND(MIN(SUM(DG$4,$O87/1000),SUM($O87,DG$4/1000)),3),CMB[[Cmb_ID]:[Cmb_ID]],0))),-1,-1,0,0)),IF(OR(DG$1,$R87),4,INDEX(CMB[[Cmb_Rare]:[Cmb_Rare]],MATCH(ROUND(MIN(SUM(DG$4,$O87/1000),SUM($O87,DG$4/1000)),3),CMB[[Cmb_ID]:[Cmb_ID]],0))),CHOOSE(AC[[M]:[M]],2,1,1,SUM(AC[[AB]:[DB]])))),""))</f>
        <v/>
      </c>
      <c r="DH87" t="str">
        <f>IF(OR(DH$5="",$S87=""),"",IFERROR(SUM(PRODUCT(INDEX(CMB[[BA_0O]:[BA_2O]],MATCH(ROUND(MIN(SUM(DH$4,$O87/1000),SUM($O87,DH$4/1000)),3),CMB[[Cmb_ID]:[Cmb_ID]],0),SUM(N(DH$1),N($R87),1)),CHOOSE(AC[[M]:[M]],1,1,0,AC[[AB]:[AB]])),PRODUCT(INDEX(CMB[[BD_0O]:[BD_2O]],MATCH(ROUND(MIN(SUM(DH$4,$O87/1000),SUM($O87,DH$4/1000)),3),CMB[[Cmb_ID]:[Cmb_ID]],0),SUM(N(DH$1),N($R87),1)),CHOOSE(AC[[M]:[M]],1,0,1,AC[[DB]:[DB]])),PRODUCT(SUM(ROUND(AVERAGE(VALUE(DH$3),VALUE($P87)),0),CHOOSE(IF(OR(DH$1,$R87),4,INDEX(CMB[[Res_Rare]:[Res_Rare]],MATCH(ROUND(MIN(SUM(DH$4,$O87/1000),SUM($O87,DH$4/1000)),3),CMB[[Cmb_ID]:[Cmb_ID]],0))),-1,-1,0,0)),IF(OR(DH$1,$R87),4,INDEX(CMB[[Cmb_Rare]:[Cmb_Rare]],MATCH(ROUND(MIN(SUM(DH$4,$O87/1000),SUM($O87,DH$4/1000)),3),CMB[[Cmb_ID]:[Cmb_ID]],0))),CHOOSE(AC[[M]:[M]],2,1,1,SUM(AC[[AB]:[DB]])))),""))</f>
        <v/>
      </c>
      <c r="DI87" t="str">
        <f>IF(OR(DI$5="",$S87=""),"",IFERROR(SUM(PRODUCT(INDEX(CMB[[BA_0O]:[BA_2O]],MATCH(ROUND(MIN(SUM(DI$4,$O87/1000),SUM($O87,DI$4/1000)),3),CMB[[Cmb_ID]:[Cmb_ID]],0),SUM(N(DI$1),N($R87),1)),CHOOSE(AC[[M]:[M]],1,1,0,AC[[AB]:[AB]])),PRODUCT(INDEX(CMB[[BD_0O]:[BD_2O]],MATCH(ROUND(MIN(SUM(DI$4,$O87/1000),SUM($O87,DI$4/1000)),3),CMB[[Cmb_ID]:[Cmb_ID]],0),SUM(N(DI$1),N($R87),1)),CHOOSE(AC[[M]:[M]],1,0,1,AC[[DB]:[DB]])),PRODUCT(SUM(ROUND(AVERAGE(VALUE(DI$3),VALUE($P87)),0),CHOOSE(IF(OR(DI$1,$R87),4,INDEX(CMB[[Res_Rare]:[Res_Rare]],MATCH(ROUND(MIN(SUM(DI$4,$O87/1000),SUM($O87,DI$4/1000)),3),CMB[[Cmb_ID]:[Cmb_ID]],0))),-1,-1,0,0)),IF(OR(DI$1,$R87),4,INDEX(CMB[[Cmb_Rare]:[Cmb_Rare]],MATCH(ROUND(MIN(SUM(DI$4,$O87/1000),SUM($O87,DI$4/1000)),3),CMB[[Cmb_ID]:[Cmb_ID]],0))),CHOOSE(AC[[M]:[M]],2,1,1,SUM(AC[[AB]:[DB]])))),""))</f>
        <v/>
      </c>
      <c r="DJ87" t="str">
        <f>IF(OR(DJ$5="",$S87=""),"",IFERROR(SUM(PRODUCT(INDEX(CMB[[BA_0O]:[BA_2O]],MATCH(ROUND(MIN(SUM(DJ$4,$O87/1000),SUM($O87,DJ$4/1000)),3),CMB[[Cmb_ID]:[Cmb_ID]],0),SUM(N(DJ$1),N($R87),1)),CHOOSE(AC[[M]:[M]],1,1,0,AC[[AB]:[AB]])),PRODUCT(INDEX(CMB[[BD_0O]:[BD_2O]],MATCH(ROUND(MIN(SUM(DJ$4,$O87/1000),SUM($O87,DJ$4/1000)),3),CMB[[Cmb_ID]:[Cmb_ID]],0),SUM(N(DJ$1),N($R87),1)),CHOOSE(AC[[M]:[M]],1,0,1,AC[[DB]:[DB]])),PRODUCT(SUM(ROUND(AVERAGE(VALUE(DJ$3),VALUE($P87)),0),CHOOSE(IF(OR(DJ$1,$R87),4,INDEX(CMB[[Res_Rare]:[Res_Rare]],MATCH(ROUND(MIN(SUM(DJ$4,$O87/1000),SUM($O87,DJ$4/1000)),3),CMB[[Cmb_ID]:[Cmb_ID]],0))),-1,-1,0,0)),IF(OR(DJ$1,$R87),4,INDEX(CMB[[Cmb_Rare]:[Cmb_Rare]],MATCH(ROUND(MIN(SUM(DJ$4,$O87/1000),SUM($O87,DJ$4/1000)),3),CMB[[Cmb_ID]:[Cmb_ID]],0))),CHOOSE(AC[[M]:[M]],2,1,1,SUM(AC[[AB]:[DB]])))),""))</f>
        <v/>
      </c>
      <c r="DK87" t="str">
        <f>IF(OR(DK$5="",$S87=""),"",IFERROR(SUM(PRODUCT(INDEX(CMB[[BA_0O]:[BA_2O]],MATCH(ROUND(MIN(SUM(DK$4,$O87/1000),SUM($O87,DK$4/1000)),3),CMB[[Cmb_ID]:[Cmb_ID]],0),SUM(N(DK$1),N($R87),1)),CHOOSE(AC[[M]:[M]],1,1,0,AC[[AB]:[AB]])),PRODUCT(INDEX(CMB[[BD_0O]:[BD_2O]],MATCH(ROUND(MIN(SUM(DK$4,$O87/1000),SUM($O87,DK$4/1000)),3),CMB[[Cmb_ID]:[Cmb_ID]],0),SUM(N(DK$1),N($R87),1)),CHOOSE(AC[[M]:[M]],1,0,1,AC[[DB]:[DB]])),PRODUCT(SUM(ROUND(AVERAGE(VALUE(DK$3),VALUE($P87)),0),CHOOSE(IF(OR(DK$1,$R87),4,INDEX(CMB[[Res_Rare]:[Res_Rare]],MATCH(ROUND(MIN(SUM(DK$4,$O87/1000),SUM($O87,DK$4/1000)),3),CMB[[Cmb_ID]:[Cmb_ID]],0))),-1,-1,0,0)),IF(OR(DK$1,$R87),4,INDEX(CMB[[Cmb_Rare]:[Cmb_Rare]],MATCH(ROUND(MIN(SUM(DK$4,$O87/1000),SUM($O87,DK$4/1000)),3),CMB[[Cmb_ID]:[Cmb_ID]],0))),CHOOSE(AC[[M]:[M]],2,1,1,SUM(AC[[AB]:[DB]])))),""))</f>
        <v/>
      </c>
      <c r="DL87" t="str">
        <f>IF(OR(DL$5="",$S87=""),"",IFERROR(SUM(PRODUCT(INDEX(CMB[[BA_0O]:[BA_2O]],MATCH(ROUND(MIN(SUM(DL$4,$O87/1000),SUM($O87,DL$4/1000)),3),CMB[[Cmb_ID]:[Cmb_ID]],0),SUM(N(DL$1),N($R87),1)),CHOOSE(AC[[M]:[M]],1,1,0,AC[[AB]:[AB]])),PRODUCT(INDEX(CMB[[BD_0O]:[BD_2O]],MATCH(ROUND(MIN(SUM(DL$4,$O87/1000),SUM($O87,DL$4/1000)),3),CMB[[Cmb_ID]:[Cmb_ID]],0),SUM(N(DL$1),N($R87),1)),CHOOSE(AC[[M]:[M]],1,0,1,AC[[DB]:[DB]])),PRODUCT(SUM(ROUND(AVERAGE(VALUE(DL$3),VALUE($P87)),0),CHOOSE(IF(OR(DL$1,$R87),4,INDEX(CMB[[Res_Rare]:[Res_Rare]],MATCH(ROUND(MIN(SUM(DL$4,$O87/1000),SUM($O87,DL$4/1000)),3),CMB[[Cmb_ID]:[Cmb_ID]],0))),-1,-1,0,0)),IF(OR(DL$1,$R87),4,INDEX(CMB[[Cmb_Rare]:[Cmb_Rare]],MATCH(ROUND(MIN(SUM(DL$4,$O87/1000),SUM($O87,DL$4/1000)),3),CMB[[Cmb_ID]:[Cmb_ID]],0))),CHOOSE(AC[[M]:[M]],2,1,1,SUM(AC[[AB]:[DB]])))),""))</f>
        <v/>
      </c>
      <c r="DM87" t="str">
        <f>IF(OR(DM$5="",$S87=""),"",IFERROR(SUM(PRODUCT(INDEX(CMB[[BA_0O]:[BA_2O]],MATCH(ROUND(MIN(SUM(DM$4,$O87/1000),SUM($O87,DM$4/1000)),3),CMB[[Cmb_ID]:[Cmb_ID]],0),SUM(N(DM$1),N($R87),1)),CHOOSE(AC[[M]:[M]],1,1,0,AC[[AB]:[AB]])),PRODUCT(INDEX(CMB[[BD_0O]:[BD_2O]],MATCH(ROUND(MIN(SUM(DM$4,$O87/1000),SUM($O87,DM$4/1000)),3),CMB[[Cmb_ID]:[Cmb_ID]],0),SUM(N(DM$1),N($R87),1)),CHOOSE(AC[[M]:[M]],1,0,1,AC[[DB]:[DB]])),PRODUCT(SUM(ROUND(AVERAGE(VALUE(DM$3),VALUE($P87)),0),CHOOSE(IF(OR(DM$1,$R87),4,INDEX(CMB[[Res_Rare]:[Res_Rare]],MATCH(ROUND(MIN(SUM(DM$4,$O87/1000),SUM($O87,DM$4/1000)),3),CMB[[Cmb_ID]:[Cmb_ID]],0))),-1,-1,0,0)),IF(OR(DM$1,$R87),4,INDEX(CMB[[Cmb_Rare]:[Cmb_Rare]],MATCH(ROUND(MIN(SUM(DM$4,$O87/1000),SUM($O87,DM$4/1000)),3),CMB[[Cmb_ID]:[Cmb_ID]],0))),CHOOSE(AC[[M]:[M]],2,1,1,SUM(AC[[AB]:[DB]])))),""))</f>
        <v/>
      </c>
      <c r="DN87" t="str">
        <f>IF(OR(DN$5="",$S87=""),"",IFERROR(SUM(PRODUCT(INDEX(CMB[[BA_0O]:[BA_2O]],MATCH(ROUND(MIN(SUM(DN$4,$O87/1000),SUM($O87,DN$4/1000)),3),CMB[[Cmb_ID]:[Cmb_ID]],0),SUM(N(DN$1),N($R87),1)),CHOOSE(AC[[M]:[M]],1,1,0,AC[[AB]:[AB]])),PRODUCT(INDEX(CMB[[BD_0O]:[BD_2O]],MATCH(ROUND(MIN(SUM(DN$4,$O87/1000),SUM($O87,DN$4/1000)),3),CMB[[Cmb_ID]:[Cmb_ID]],0),SUM(N(DN$1),N($R87),1)),CHOOSE(AC[[M]:[M]],1,0,1,AC[[DB]:[DB]])),PRODUCT(SUM(ROUND(AVERAGE(VALUE(DN$3),VALUE($P87)),0),CHOOSE(IF(OR(DN$1,$R87),4,INDEX(CMB[[Res_Rare]:[Res_Rare]],MATCH(ROUND(MIN(SUM(DN$4,$O87/1000),SUM($O87,DN$4/1000)),3),CMB[[Cmb_ID]:[Cmb_ID]],0))),-1,-1,0,0)),IF(OR(DN$1,$R87),4,INDEX(CMB[[Cmb_Rare]:[Cmb_Rare]],MATCH(ROUND(MIN(SUM(DN$4,$O87/1000),SUM($O87,DN$4/1000)),3),CMB[[Cmb_ID]:[Cmb_ID]],0))),CHOOSE(AC[[M]:[M]],2,1,1,SUM(AC[[AB]:[DB]])))),""))</f>
        <v/>
      </c>
      <c r="DO87" t="str">
        <f>IF(OR(DO$5="",$S87=""),"",IFERROR(SUM(PRODUCT(INDEX(CMB[[BA_0O]:[BA_2O]],MATCH(ROUND(MIN(SUM(DO$4,$O87/1000),SUM($O87,DO$4/1000)),3),CMB[[Cmb_ID]:[Cmb_ID]],0),SUM(N(DO$1),N($R87),1)),CHOOSE(AC[[M]:[M]],1,1,0,AC[[AB]:[AB]])),PRODUCT(INDEX(CMB[[BD_0O]:[BD_2O]],MATCH(ROUND(MIN(SUM(DO$4,$O87/1000),SUM($O87,DO$4/1000)),3),CMB[[Cmb_ID]:[Cmb_ID]],0),SUM(N(DO$1),N($R87),1)),CHOOSE(AC[[M]:[M]],1,0,1,AC[[DB]:[DB]])),PRODUCT(SUM(ROUND(AVERAGE(VALUE(DO$3),VALUE($P87)),0),CHOOSE(IF(OR(DO$1,$R87),4,INDEX(CMB[[Res_Rare]:[Res_Rare]],MATCH(ROUND(MIN(SUM(DO$4,$O87/1000),SUM($O87,DO$4/1000)),3),CMB[[Cmb_ID]:[Cmb_ID]],0))),-1,-1,0,0)),IF(OR(DO$1,$R87),4,INDEX(CMB[[Cmb_Rare]:[Cmb_Rare]],MATCH(ROUND(MIN(SUM(DO$4,$O87/1000),SUM($O87,DO$4/1000)),3),CMB[[Cmb_ID]:[Cmb_ID]],0))),CHOOSE(AC[[M]:[M]],2,1,1,SUM(AC[[AB]:[DB]])))),""))</f>
        <v/>
      </c>
      <c r="DP87" t="str">
        <f>IF(OR(DP$5="",$S87=""),"",IFERROR(SUM(PRODUCT(INDEX(CMB[[BA_0O]:[BA_2O]],MATCH(ROUND(MIN(SUM(DP$4,$O87/1000),SUM($O87,DP$4/1000)),3),CMB[[Cmb_ID]:[Cmb_ID]],0),SUM(N(DP$1),N($R87),1)),CHOOSE(AC[[M]:[M]],1,1,0,AC[[AB]:[AB]])),PRODUCT(INDEX(CMB[[BD_0O]:[BD_2O]],MATCH(ROUND(MIN(SUM(DP$4,$O87/1000),SUM($O87,DP$4/1000)),3),CMB[[Cmb_ID]:[Cmb_ID]],0),SUM(N(DP$1),N($R87),1)),CHOOSE(AC[[M]:[M]],1,0,1,AC[[DB]:[DB]])),PRODUCT(SUM(ROUND(AVERAGE(VALUE(DP$3),VALUE($P87)),0),CHOOSE(IF(OR(DP$1,$R87),4,INDEX(CMB[[Res_Rare]:[Res_Rare]],MATCH(ROUND(MIN(SUM(DP$4,$O87/1000),SUM($O87,DP$4/1000)),3),CMB[[Cmb_ID]:[Cmb_ID]],0))),-1,-1,0,0)),IF(OR(DP$1,$R87),4,INDEX(CMB[[Cmb_Rare]:[Cmb_Rare]],MATCH(ROUND(MIN(SUM(DP$4,$O87/1000),SUM($O87,DP$4/1000)),3),CMB[[Cmb_ID]:[Cmb_ID]],0))),CHOOSE(AC[[M]:[M]],2,1,1,SUM(AC[[AB]:[DB]])))),""))</f>
        <v/>
      </c>
      <c r="DQ87" t="str">
        <f>IF(OR(DQ$5="",$S87=""),"",IFERROR(SUM(PRODUCT(INDEX(CMB[[BA_0O]:[BA_2O]],MATCH(ROUND(MIN(SUM(DQ$4,$O87/1000),SUM($O87,DQ$4/1000)),3),CMB[[Cmb_ID]:[Cmb_ID]],0),SUM(N(DQ$1),N($R87),1)),CHOOSE(AC[[M]:[M]],1,1,0,AC[[AB]:[AB]])),PRODUCT(INDEX(CMB[[BD_0O]:[BD_2O]],MATCH(ROUND(MIN(SUM(DQ$4,$O87/1000),SUM($O87,DQ$4/1000)),3),CMB[[Cmb_ID]:[Cmb_ID]],0),SUM(N(DQ$1),N($R87),1)),CHOOSE(AC[[M]:[M]],1,0,1,AC[[DB]:[DB]])),PRODUCT(SUM(ROUND(AVERAGE(VALUE(DQ$3),VALUE($P87)),0),CHOOSE(IF(OR(DQ$1,$R87),4,INDEX(CMB[[Res_Rare]:[Res_Rare]],MATCH(ROUND(MIN(SUM(DQ$4,$O87/1000),SUM($O87,DQ$4/1000)),3),CMB[[Cmb_ID]:[Cmb_ID]],0))),-1,-1,0,0)),IF(OR(DQ$1,$R87),4,INDEX(CMB[[Cmb_Rare]:[Cmb_Rare]],MATCH(ROUND(MIN(SUM(DQ$4,$O87/1000),SUM($O87,DQ$4/1000)),3),CMB[[Cmb_ID]:[Cmb_ID]],0))),CHOOSE(AC[[M]:[M]],2,1,1,SUM(AC[[AB]:[DB]])))),""))</f>
        <v/>
      </c>
      <c r="DR87" t="str">
        <f>IF(OR(DR$5="",$S87=""),"",IFERROR(SUM(PRODUCT(INDEX(CMB[[BA_0O]:[BA_2O]],MATCH(ROUND(MIN(SUM(DR$4,$O87/1000),SUM($O87,DR$4/1000)),3),CMB[[Cmb_ID]:[Cmb_ID]],0),SUM(N(DR$1),N($R87),1)),CHOOSE(AC[[M]:[M]],1,1,0,AC[[AB]:[AB]])),PRODUCT(INDEX(CMB[[BD_0O]:[BD_2O]],MATCH(ROUND(MIN(SUM(DR$4,$O87/1000),SUM($O87,DR$4/1000)),3),CMB[[Cmb_ID]:[Cmb_ID]],0),SUM(N(DR$1),N($R87),1)),CHOOSE(AC[[M]:[M]],1,0,1,AC[[DB]:[DB]])),PRODUCT(SUM(ROUND(AVERAGE(VALUE(DR$3),VALUE($P87)),0),CHOOSE(IF(OR(DR$1,$R87),4,INDEX(CMB[[Res_Rare]:[Res_Rare]],MATCH(ROUND(MIN(SUM(DR$4,$O87/1000),SUM($O87,DR$4/1000)),3),CMB[[Cmb_ID]:[Cmb_ID]],0))),-1,-1,0,0)),IF(OR(DR$1,$R87),4,INDEX(CMB[[Cmb_Rare]:[Cmb_Rare]],MATCH(ROUND(MIN(SUM(DR$4,$O87/1000),SUM($O87,DR$4/1000)),3),CMB[[Cmb_ID]:[Cmb_ID]],0))),CHOOSE(AC[[M]:[M]],2,1,1,SUM(AC[[AB]:[DB]])))),""))</f>
        <v/>
      </c>
      <c r="DS87" t="str">
        <f>IF(OR(DS$5="",$S87=""),"",IFERROR(SUM(PRODUCT(INDEX(CMB[[BA_0O]:[BA_2O]],MATCH(ROUND(MIN(SUM(DS$4,$O87/1000),SUM($O87,DS$4/1000)),3),CMB[[Cmb_ID]:[Cmb_ID]],0),SUM(N(DS$1),N($R87),1)),CHOOSE(AC[[M]:[M]],1,1,0,AC[[AB]:[AB]])),PRODUCT(INDEX(CMB[[BD_0O]:[BD_2O]],MATCH(ROUND(MIN(SUM(DS$4,$O87/1000),SUM($O87,DS$4/1000)),3),CMB[[Cmb_ID]:[Cmb_ID]],0),SUM(N(DS$1),N($R87),1)),CHOOSE(AC[[M]:[M]],1,0,1,AC[[DB]:[DB]])),PRODUCT(SUM(ROUND(AVERAGE(VALUE(DS$3),VALUE($P87)),0),CHOOSE(IF(OR(DS$1,$R87),4,INDEX(CMB[[Res_Rare]:[Res_Rare]],MATCH(ROUND(MIN(SUM(DS$4,$O87/1000),SUM($O87,DS$4/1000)),3),CMB[[Cmb_ID]:[Cmb_ID]],0))),-1,-1,0,0)),IF(OR(DS$1,$R87),4,INDEX(CMB[[Cmb_Rare]:[Cmb_Rare]],MATCH(ROUND(MIN(SUM(DS$4,$O87/1000),SUM($O87,DS$4/1000)),3),CMB[[Cmb_ID]:[Cmb_ID]],0))),CHOOSE(AC[[M]:[M]],2,1,1,SUM(AC[[AB]:[DB]])))),""))</f>
        <v/>
      </c>
      <c r="DT87" t="str">
        <f>IF(OR(DT$5="",$S87=""),"",IFERROR(SUM(PRODUCT(INDEX(CMB[[BA_0O]:[BA_2O]],MATCH(ROUND(MIN(SUM(DT$4,$O87/1000),SUM($O87,DT$4/1000)),3),CMB[[Cmb_ID]:[Cmb_ID]],0),SUM(N(DT$1),N($R87),1)),CHOOSE(AC[[M]:[M]],1,1,0,AC[[AB]:[AB]])),PRODUCT(INDEX(CMB[[BD_0O]:[BD_2O]],MATCH(ROUND(MIN(SUM(DT$4,$O87/1000),SUM($O87,DT$4/1000)),3),CMB[[Cmb_ID]:[Cmb_ID]],0),SUM(N(DT$1),N($R87),1)),CHOOSE(AC[[M]:[M]],1,0,1,AC[[DB]:[DB]])),PRODUCT(SUM(ROUND(AVERAGE(VALUE(DT$3),VALUE($P87)),0),CHOOSE(IF(OR(DT$1,$R87),4,INDEX(CMB[[Res_Rare]:[Res_Rare]],MATCH(ROUND(MIN(SUM(DT$4,$O87/1000),SUM($O87,DT$4/1000)),3),CMB[[Cmb_ID]:[Cmb_ID]],0))),-1,-1,0,0)),IF(OR(DT$1,$R87),4,INDEX(CMB[[Cmb_Rare]:[Cmb_Rare]],MATCH(ROUND(MIN(SUM(DT$4,$O87/1000),SUM($O87,DT$4/1000)),3),CMB[[Cmb_ID]:[Cmb_ID]],0))),CHOOSE(AC[[M]:[M]],2,1,1,SUM(AC[[AB]:[DB]])))),""))</f>
        <v/>
      </c>
      <c r="DU87" t="str">
        <f>IF(OR(DU$5="",$S87=""),"",IFERROR(SUM(PRODUCT(INDEX(CMB[[BA_0O]:[BA_2O]],MATCH(ROUND(MIN(SUM(DU$4,$O87/1000),SUM($O87,DU$4/1000)),3),CMB[[Cmb_ID]:[Cmb_ID]],0),SUM(N(DU$1),N($R87),1)),CHOOSE(AC[[M]:[M]],1,1,0,AC[[AB]:[AB]])),PRODUCT(INDEX(CMB[[BD_0O]:[BD_2O]],MATCH(ROUND(MIN(SUM(DU$4,$O87/1000),SUM($O87,DU$4/1000)),3),CMB[[Cmb_ID]:[Cmb_ID]],0),SUM(N(DU$1),N($R87),1)),CHOOSE(AC[[M]:[M]],1,0,1,AC[[DB]:[DB]])),PRODUCT(SUM(ROUND(AVERAGE(VALUE(DU$3),VALUE($P87)),0),CHOOSE(IF(OR(DU$1,$R87),4,INDEX(CMB[[Res_Rare]:[Res_Rare]],MATCH(ROUND(MIN(SUM(DU$4,$O87/1000),SUM($O87,DU$4/1000)),3),CMB[[Cmb_ID]:[Cmb_ID]],0))),-1,-1,0,0)),IF(OR(DU$1,$R87),4,INDEX(CMB[[Cmb_Rare]:[Cmb_Rare]],MATCH(ROUND(MIN(SUM(DU$4,$O87/1000),SUM($O87,DU$4/1000)),3),CMB[[Cmb_ID]:[Cmb_ID]],0))),CHOOSE(AC[[M]:[M]],2,1,1,SUM(AC[[AB]:[DB]])))),""))</f>
        <v/>
      </c>
      <c r="DV87" t="str">
        <f>IF(OR(DV$5="",$S87=""),"",IFERROR(SUM(PRODUCT(INDEX(CMB[[BA_0O]:[BA_2O]],MATCH(ROUND(MIN(SUM(DV$4,$O87/1000),SUM($O87,DV$4/1000)),3),CMB[[Cmb_ID]:[Cmb_ID]],0),SUM(N(DV$1),N($R87),1)),CHOOSE(AC[[M]:[M]],1,1,0,AC[[AB]:[AB]])),PRODUCT(INDEX(CMB[[BD_0O]:[BD_2O]],MATCH(ROUND(MIN(SUM(DV$4,$O87/1000),SUM($O87,DV$4/1000)),3),CMB[[Cmb_ID]:[Cmb_ID]],0),SUM(N(DV$1),N($R87),1)),CHOOSE(AC[[M]:[M]],1,0,1,AC[[DB]:[DB]])),PRODUCT(SUM(ROUND(AVERAGE(VALUE(DV$3),VALUE($P87)),0),CHOOSE(IF(OR(DV$1,$R87),4,INDEX(CMB[[Res_Rare]:[Res_Rare]],MATCH(ROUND(MIN(SUM(DV$4,$O87/1000),SUM($O87,DV$4/1000)),3),CMB[[Cmb_ID]:[Cmb_ID]],0))),-1,-1,0,0)),IF(OR(DV$1,$R87),4,INDEX(CMB[[Cmb_Rare]:[Cmb_Rare]],MATCH(ROUND(MIN(SUM(DV$4,$O87/1000),SUM($O87,DV$4/1000)),3),CMB[[Cmb_ID]:[Cmb_ID]],0))),CHOOSE(AC[[M]:[M]],2,1,1,SUM(AC[[AB]:[DB]])))),""))</f>
        <v/>
      </c>
      <c r="DW87" t="str">
        <f>IF(OR(DW$5="",$S87=""),"",IFERROR(SUM(PRODUCT(INDEX(CMB[[BA_0O]:[BA_2O]],MATCH(ROUND(MIN(SUM(DW$4,$O87/1000),SUM($O87,DW$4/1000)),3),CMB[[Cmb_ID]:[Cmb_ID]],0),SUM(N(DW$1),N($R87),1)),CHOOSE(AC[[M]:[M]],1,1,0,AC[[AB]:[AB]])),PRODUCT(INDEX(CMB[[BD_0O]:[BD_2O]],MATCH(ROUND(MIN(SUM(DW$4,$O87/1000),SUM($O87,DW$4/1000)),3),CMB[[Cmb_ID]:[Cmb_ID]],0),SUM(N(DW$1),N($R87),1)),CHOOSE(AC[[M]:[M]],1,0,1,AC[[DB]:[DB]])),PRODUCT(SUM(ROUND(AVERAGE(VALUE(DW$3),VALUE($P87)),0),CHOOSE(IF(OR(DW$1,$R87),4,INDEX(CMB[[Res_Rare]:[Res_Rare]],MATCH(ROUND(MIN(SUM(DW$4,$O87/1000),SUM($O87,DW$4/1000)),3),CMB[[Cmb_ID]:[Cmb_ID]],0))),-1,-1,0,0)),IF(OR(DW$1,$R87),4,INDEX(CMB[[Cmb_Rare]:[Cmb_Rare]],MATCH(ROUND(MIN(SUM(DW$4,$O87/1000),SUM($O87,DW$4/1000)),3),CMB[[Cmb_ID]:[Cmb_ID]],0))),CHOOSE(AC[[M]:[M]],2,1,1,SUM(AC[[AB]:[DB]])))),""))</f>
        <v/>
      </c>
      <c r="DX87" t="str">
        <f>IF(OR(DX$5="",$S87=""),"",IFERROR(SUM(PRODUCT(INDEX(CMB[[BA_0O]:[BA_2O]],MATCH(ROUND(MIN(SUM(DX$4,$O87/1000),SUM($O87,DX$4/1000)),3),CMB[[Cmb_ID]:[Cmb_ID]],0),SUM(N(DX$1),N($R87),1)),CHOOSE(AC[[M]:[M]],1,1,0,AC[[AB]:[AB]])),PRODUCT(INDEX(CMB[[BD_0O]:[BD_2O]],MATCH(ROUND(MIN(SUM(DX$4,$O87/1000),SUM($O87,DX$4/1000)),3),CMB[[Cmb_ID]:[Cmb_ID]],0),SUM(N(DX$1),N($R87),1)),CHOOSE(AC[[M]:[M]],1,0,1,AC[[DB]:[DB]])),PRODUCT(SUM(ROUND(AVERAGE(VALUE(DX$3),VALUE($P87)),0),CHOOSE(IF(OR(DX$1,$R87),4,INDEX(CMB[[Res_Rare]:[Res_Rare]],MATCH(ROUND(MIN(SUM(DX$4,$O87/1000),SUM($O87,DX$4/1000)),3),CMB[[Cmb_ID]:[Cmb_ID]],0))),-1,-1,0,0)),IF(OR(DX$1,$R87),4,INDEX(CMB[[Cmb_Rare]:[Cmb_Rare]],MATCH(ROUND(MIN(SUM(DX$4,$O87/1000),SUM($O87,DX$4/1000)),3),CMB[[Cmb_ID]:[Cmb_ID]],0))),CHOOSE(AC[[M]:[M]],2,1,1,SUM(AC[[AB]:[DB]])))),""))</f>
        <v/>
      </c>
      <c r="DY87" t="str">
        <f>IF(OR(DY$5="",$S87=""),"",IFERROR(SUM(PRODUCT(INDEX(CMB[[BA_0O]:[BA_2O]],MATCH(ROUND(MIN(SUM(DY$4,$O87/1000),SUM($O87,DY$4/1000)),3),CMB[[Cmb_ID]:[Cmb_ID]],0),SUM(N(DY$1),N($R87),1)),CHOOSE(AC[[M]:[M]],1,1,0,AC[[AB]:[AB]])),PRODUCT(INDEX(CMB[[BD_0O]:[BD_2O]],MATCH(ROUND(MIN(SUM(DY$4,$O87/1000),SUM($O87,DY$4/1000)),3),CMB[[Cmb_ID]:[Cmb_ID]],0),SUM(N(DY$1),N($R87),1)),CHOOSE(AC[[M]:[M]],1,0,1,AC[[DB]:[DB]])),PRODUCT(SUM(ROUND(AVERAGE(VALUE(DY$3),VALUE($P87)),0),CHOOSE(IF(OR(DY$1,$R87),4,INDEX(CMB[[Res_Rare]:[Res_Rare]],MATCH(ROUND(MIN(SUM(DY$4,$O87/1000),SUM($O87,DY$4/1000)),3),CMB[[Cmb_ID]:[Cmb_ID]],0))),-1,-1,0,0)),IF(OR(DY$1,$R87),4,INDEX(CMB[[Cmb_Rare]:[Cmb_Rare]],MATCH(ROUND(MIN(SUM(DY$4,$O87/1000),SUM($O87,DY$4/1000)),3),CMB[[Cmb_ID]:[Cmb_ID]],0))),CHOOSE(AC[[M]:[M]],2,1,1,SUM(AC[[AB]:[DB]])))),""))</f>
        <v/>
      </c>
      <c r="DZ87" t="str">
        <f>IF(OR(DZ$5="",$S87=""),"",IFERROR(SUM(PRODUCT(INDEX(CMB[[BA_0O]:[BA_2O]],MATCH(ROUND(MIN(SUM(DZ$4,$O87/1000),SUM($O87,DZ$4/1000)),3),CMB[[Cmb_ID]:[Cmb_ID]],0),SUM(N(DZ$1),N($R87),1)),CHOOSE(AC[[M]:[M]],1,1,0,AC[[AB]:[AB]])),PRODUCT(INDEX(CMB[[BD_0O]:[BD_2O]],MATCH(ROUND(MIN(SUM(DZ$4,$O87/1000),SUM($O87,DZ$4/1000)),3),CMB[[Cmb_ID]:[Cmb_ID]],0),SUM(N(DZ$1),N($R87),1)),CHOOSE(AC[[M]:[M]],1,0,1,AC[[DB]:[DB]])),PRODUCT(SUM(ROUND(AVERAGE(VALUE(DZ$3),VALUE($P87)),0),CHOOSE(IF(OR(DZ$1,$R87),4,INDEX(CMB[[Res_Rare]:[Res_Rare]],MATCH(ROUND(MIN(SUM(DZ$4,$O87/1000),SUM($O87,DZ$4/1000)),3),CMB[[Cmb_ID]:[Cmb_ID]],0))),-1,-1,0,0)),IF(OR(DZ$1,$R87),4,INDEX(CMB[[Cmb_Rare]:[Cmb_Rare]],MATCH(ROUND(MIN(SUM(DZ$4,$O87/1000),SUM($O87,DZ$4/1000)),3),CMB[[Cmb_ID]:[Cmb_ID]],0))),CHOOSE(AC[[M]:[M]],2,1,1,SUM(AC[[AB]:[DB]])))),""))</f>
        <v/>
      </c>
      <c r="EA87" t="str">
        <f>IF(OR(EA$5="",$S87=""),"",IFERROR(SUM(PRODUCT(INDEX(CMB[[BA_0O]:[BA_2O]],MATCH(ROUND(MIN(SUM(EA$4,$O87/1000),SUM($O87,EA$4/1000)),3),CMB[[Cmb_ID]:[Cmb_ID]],0),SUM(N(EA$1),N($R87),1)),CHOOSE(AC[[M]:[M]],1,1,0,AC[[AB]:[AB]])),PRODUCT(INDEX(CMB[[BD_0O]:[BD_2O]],MATCH(ROUND(MIN(SUM(EA$4,$O87/1000),SUM($O87,EA$4/1000)),3),CMB[[Cmb_ID]:[Cmb_ID]],0),SUM(N(EA$1),N($R87),1)),CHOOSE(AC[[M]:[M]],1,0,1,AC[[DB]:[DB]])),PRODUCT(SUM(ROUND(AVERAGE(VALUE(EA$3),VALUE($P87)),0),CHOOSE(IF(OR(EA$1,$R87),4,INDEX(CMB[[Res_Rare]:[Res_Rare]],MATCH(ROUND(MIN(SUM(EA$4,$O87/1000),SUM($O87,EA$4/1000)),3),CMB[[Cmb_ID]:[Cmb_ID]],0))),-1,-1,0,0)),IF(OR(EA$1,$R87),4,INDEX(CMB[[Cmb_Rare]:[Cmb_Rare]],MATCH(ROUND(MIN(SUM(EA$4,$O87/1000),SUM($O87,EA$4/1000)),3),CMB[[Cmb_ID]:[Cmb_ID]],0))),CHOOSE(AC[[M]:[M]],2,1,1,SUM(AC[[AB]:[DB]])))),""))</f>
        <v/>
      </c>
      <c r="EB87" t="str">
        <f>IF(OR(EB$5="",$S87=""),"",IFERROR(SUM(PRODUCT(INDEX(CMB[[BA_0O]:[BA_2O]],MATCH(ROUND(MIN(SUM(EB$4,$O87/1000),SUM($O87,EB$4/1000)),3),CMB[[Cmb_ID]:[Cmb_ID]],0),SUM(N(EB$1),N($R87),1)),CHOOSE(AC[[M]:[M]],1,1,0,AC[[AB]:[AB]])),PRODUCT(INDEX(CMB[[BD_0O]:[BD_2O]],MATCH(ROUND(MIN(SUM(EB$4,$O87/1000),SUM($O87,EB$4/1000)),3),CMB[[Cmb_ID]:[Cmb_ID]],0),SUM(N(EB$1),N($R87),1)),CHOOSE(AC[[M]:[M]],1,0,1,AC[[DB]:[DB]])),PRODUCT(SUM(ROUND(AVERAGE(VALUE(EB$3),VALUE($P87)),0),CHOOSE(IF(OR(EB$1,$R87),4,INDEX(CMB[[Res_Rare]:[Res_Rare]],MATCH(ROUND(MIN(SUM(EB$4,$O87/1000),SUM($O87,EB$4/1000)),3),CMB[[Cmb_ID]:[Cmb_ID]],0))),-1,-1,0,0)),IF(OR(EB$1,$R87),4,INDEX(CMB[[Cmb_Rare]:[Cmb_Rare]],MATCH(ROUND(MIN(SUM(EB$4,$O87/1000),SUM($O87,EB$4/1000)),3),CMB[[Cmb_ID]:[Cmb_ID]],0))),CHOOSE(AC[[M]:[M]],2,1,1,SUM(AC[[AB]:[DB]])))),""))</f>
        <v/>
      </c>
      <c r="EC87" t="str">
        <f>IF(OR(EC$5="",$S87=""),"",IFERROR(SUM(PRODUCT(INDEX(CMB[[BA_0O]:[BA_2O]],MATCH(ROUND(MIN(SUM(EC$4,$O87/1000),SUM($O87,EC$4/1000)),3),CMB[[Cmb_ID]:[Cmb_ID]],0),SUM(N(EC$1),N($R87),1)),CHOOSE(AC[[M]:[M]],1,1,0,AC[[AB]:[AB]])),PRODUCT(INDEX(CMB[[BD_0O]:[BD_2O]],MATCH(ROUND(MIN(SUM(EC$4,$O87/1000),SUM($O87,EC$4/1000)),3),CMB[[Cmb_ID]:[Cmb_ID]],0),SUM(N(EC$1),N($R87),1)),CHOOSE(AC[[M]:[M]],1,0,1,AC[[DB]:[DB]])),PRODUCT(SUM(ROUND(AVERAGE(VALUE(EC$3),VALUE($P87)),0),CHOOSE(IF(OR(EC$1,$R87),4,INDEX(CMB[[Res_Rare]:[Res_Rare]],MATCH(ROUND(MIN(SUM(EC$4,$O87/1000),SUM($O87,EC$4/1000)),3),CMB[[Cmb_ID]:[Cmb_ID]],0))),-1,-1,0,0)),IF(OR(EC$1,$R87),4,INDEX(CMB[[Cmb_Rare]:[Cmb_Rare]],MATCH(ROUND(MIN(SUM(EC$4,$O87/1000),SUM($O87,EC$4/1000)),3),CMB[[Cmb_ID]:[Cmb_ID]],0))),CHOOSE(AC[[M]:[M]],2,1,1,SUM(AC[[AB]:[DB]])))),""))</f>
        <v/>
      </c>
      <c r="ED87" t="str">
        <f>IF(OR(ED$5="",$S87=""),"",IFERROR(SUM(PRODUCT(INDEX(CMB[[BA_0O]:[BA_2O]],MATCH(ROUND(MIN(SUM(ED$4,$O87/1000),SUM($O87,ED$4/1000)),3),CMB[[Cmb_ID]:[Cmb_ID]],0),SUM(N(ED$1),N($R87),1)),CHOOSE(AC[[M]:[M]],1,1,0,AC[[AB]:[AB]])),PRODUCT(INDEX(CMB[[BD_0O]:[BD_2O]],MATCH(ROUND(MIN(SUM(ED$4,$O87/1000),SUM($O87,ED$4/1000)),3),CMB[[Cmb_ID]:[Cmb_ID]],0),SUM(N(ED$1),N($R87),1)),CHOOSE(AC[[M]:[M]],1,0,1,AC[[DB]:[DB]])),PRODUCT(SUM(ROUND(AVERAGE(VALUE(ED$3),VALUE($P87)),0),CHOOSE(IF(OR(ED$1,$R87),4,INDEX(CMB[[Res_Rare]:[Res_Rare]],MATCH(ROUND(MIN(SUM(ED$4,$O87/1000),SUM($O87,ED$4/1000)),3),CMB[[Cmb_ID]:[Cmb_ID]],0))),-1,-1,0,0)),IF(OR(ED$1,$R87),4,INDEX(CMB[[Cmb_Rare]:[Cmb_Rare]],MATCH(ROUND(MIN(SUM(ED$4,$O87/1000),SUM($O87,ED$4/1000)),3),CMB[[Cmb_ID]:[Cmb_ID]],0))),CHOOSE(AC[[M]:[M]],2,1,1,SUM(AC[[AB]:[DB]])))),""))</f>
        <v/>
      </c>
      <c r="EE87" t="str">
        <f>IF(OR(EE$5="",$S87=""),"",IFERROR(SUM(PRODUCT(INDEX(CMB[[BA_0O]:[BA_2O]],MATCH(ROUND(MIN(SUM(EE$4,$O87/1000),SUM($O87,EE$4/1000)),3),CMB[[Cmb_ID]:[Cmb_ID]],0),SUM(N(EE$1),N($R87),1)),CHOOSE(AC[[M]:[M]],1,1,0,AC[[AB]:[AB]])),PRODUCT(INDEX(CMB[[BD_0O]:[BD_2O]],MATCH(ROUND(MIN(SUM(EE$4,$O87/1000),SUM($O87,EE$4/1000)),3),CMB[[Cmb_ID]:[Cmb_ID]],0),SUM(N(EE$1),N($R87),1)),CHOOSE(AC[[M]:[M]],1,0,1,AC[[DB]:[DB]])),PRODUCT(SUM(ROUND(AVERAGE(VALUE(EE$3),VALUE($P87)),0),CHOOSE(IF(OR(EE$1,$R87),4,INDEX(CMB[[Res_Rare]:[Res_Rare]],MATCH(ROUND(MIN(SUM(EE$4,$O87/1000),SUM($O87,EE$4/1000)),3),CMB[[Cmb_ID]:[Cmb_ID]],0))),-1,-1,0,0)),IF(OR(EE$1,$R87),4,INDEX(CMB[[Cmb_Rare]:[Cmb_Rare]],MATCH(ROUND(MIN(SUM(EE$4,$O87/1000),SUM($O87,EE$4/1000)),3),CMB[[Cmb_ID]:[Cmb_ID]],0))),CHOOSE(AC[[M]:[M]],2,1,1,SUM(AC[[AB]:[DB]])))),""))</f>
        <v/>
      </c>
      <c r="EF87" t="str">
        <f>IF(OR(EF$5="",$S87=""),"",IFERROR(SUM(PRODUCT(INDEX(CMB[[BA_0O]:[BA_2O]],MATCH(ROUND(MIN(SUM(EF$4,$O87/1000),SUM($O87,EF$4/1000)),3),CMB[[Cmb_ID]:[Cmb_ID]],0),SUM(N(EF$1),N($R87),1)),CHOOSE(AC[[M]:[M]],1,1,0,AC[[AB]:[AB]])),PRODUCT(INDEX(CMB[[BD_0O]:[BD_2O]],MATCH(ROUND(MIN(SUM(EF$4,$O87/1000),SUM($O87,EF$4/1000)),3),CMB[[Cmb_ID]:[Cmb_ID]],0),SUM(N(EF$1),N($R87),1)),CHOOSE(AC[[M]:[M]],1,0,1,AC[[DB]:[DB]])),PRODUCT(SUM(ROUND(AVERAGE(VALUE(EF$3),VALUE($P87)),0),CHOOSE(IF(OR(EF$1,$R87),4,INDEX(CMB[[Res_Rare]:[Res_Rare]],MATCH(ROUND(MIN(SUM(EF$4,$O87/1000),SUM($O87,EF$4/1000)),3),CMB[[Cmb_ID]:[Cmb_ID]],0))),-1,-1,0,0)),IF(OR(EF$1,$R87),4,INDEX(CMB[[Cmb_Rare]:[Cmb_Rare]],MATCH(ROUND(MIN(SUM(EF$4,$O87/1000),SUM($O87,EF$4/1000)),3),CMB[[Cmb_ID]:[Cmb_ID]],0))),CHOOSE(AC[[M]:[M]],2,1,1,SUM(AC[[AB]:[DB]])))),""))</f>
        <v/>
      </c>
      <c r="EG87" t="str">
        <f>IF(OR(EG$5="",$S87=""),"",IFERROR(SUM(PRODUCT(INDEX(CMB[[BA_0O]:[BA_2O]],MATCH(ROUND(MIN(SUM(EG$4,$O87/1000),SUM($O87,EG$4/1000)),3),CMB[[Cmb_ID]:[Cmb_ID]],0),SUM(N(EG$1),N($R87),1)),CHOOSE(AC[[M]:[M]],1,1,0,AC[[AB]:[AB]])),PRODUCT(INDEX(CMB[[BD_0O]:[BD_2O]],MATCH(ROUND(MIN(SUM(EG$4,$O87/1000),SUM($O87,EG$4/1000)),3),CMB[[Cmb_ID]:[Cmb_ID]],0),SUM(N(EG$1),N($R87),1)),CHOOSE(AC[[M]:[M]],1,0,1,AC[[DB]:[DB]])),PRODUCT(SUM(ROUND(AVERAGE(VALUE(EG$3),VALUE($P87)),0),CHOOSE(IF(OR(EG$1,$R87),4,INDEX(CMB[[Res_Rare]:[Res_Rare]],MATCH(ROUND(MIN(SUM(EG$4,$O87/1000),SUM($O87,EG$4/1000)),3),CMB[[Cmb_ID]:[Cmb_ID]],0))),-1,-1,0,0)),IF(OR(EG$1,$R87),4,INDEX(CMB[[Cmb_Rare]:[Cmb_Rare]],MATCH(ROUND(MIN(SUM(EG$4,$O87/1000),SUM($O87,EG$4/1000)),3),CMB[[Cmb_ID]:[Cmb_ID]],0))),CHOOSE(AC[[M]:[M]],2,1,1,SUM(AC[[AB]:[DB]])))),""))</f>
        <v/>
      </c>
      <c r="EH87" t="str">
        <f>IF(OR(EH$5="",$S87=""),"",IFERROR(SUM(PRODUCT(INDEX(CMB[[BA_0O]:[BA_2O]],MATCH(ROUND(MIN(SUM(EH$4,$O87/1000),SUM($O87,EH$4/1000)),3),CMB[[Cmb_ID]:[Cmb_ID]],0),SUM(N(EH$1),N($R87),1)),CHOOSE(AC[[M]:[M]],1,1,0,AC[[AB]:[AB]])),PRODUCT(INDEX(CMB[[BD_0O]:[BD_2O]],MATCH(ROUND(MIN(SUM(EH$4,$O87/1000),SUM($O87,EH$4/1000)),3),CMB[[Cmb_ID]:[Cmb_ID]],0),SUM(N(EH$1),N($R87),1)),CHOOSE(AC[[M]:[M]],1,0,1,AC[[DB]:[DB]])),PRODUCT(SUM(ROUND(AVERAGE(VALUE(EH$3),VALUE($P87)),0),CHOOSE(IF(OR(EH$1,$R87),4,INDEX(CMB[[Res_Rare]:[Res_Rare]],MATCH(ROUND(MIN(SUM(EH$4,$O87/1000),SUM($O87,EH$4/1000)),3),CMB[[Cmb_ID]:[Cmb_ID]],0))),-1,-1,0,0)),IF(OR(EH$1,$R87),4,INDEX(CMB[[Cmb_Rare]:[Cmb_Rare]],MATCH(ROUND(MIN(SUM(EH$4,$O87/1000),SUM($O87,EH$4/1000)),3),CMB[[Cmb_ID]:[Cmb_ID]],0))),CHOOSE(AC[[M]:[M]],2,1,1,SUM(AC[[AB]:[DB]])))),""))</f>
        <v/>
      </c>
      <c r="EI87" t="str">
        <f>IF(OR(EI$5="",$S87=""),"",IFERROR(SUM(PRODUCT(INDEX(CMB[[BA_0O]:[BA_2O]],MATCH(ROUND(MIN(SUM(EI$4,$O87/1000),SUM($O87,EI$4/1000)),3),CMB[[Cmb_ID]:[Cmb_ID]],0),SUM(N(EI$1),N($R87),1)),CHOOSE(AC[[M]:[M]],1,1,0,AC[[AB]:[AB]])),PRODUCT(INDEX(CMB[[BD_0O]:[BD_2O]],MATCH(ROUND(MIN(SUM(EI$4,$O87/1000),SUM($O87,EI$4/1000)),3),CMB[[Cmb_ID]:[Cmb_ID]],0),SUM(N(EI$1),N($R87),1)),CHOOSE(AC[[M]:[M]],1,0,1,AC[[DB]:[DB]])),PRODUCT(SUM(ROUND(AVERAGE(VALUE(EI$3),VALUE($P87)),0),CHOOSE(IF(OR(EI$1,$R87),4,INDEX(CMB[[Res_Rare]:[Res_Rare]],MATCH(ROUND(MIN(SUM(EI$4,$O87/1000),SUM($O87,EI$4/1000)),3),CMB[[Cmb_ID]:[Cmb_ID]],0))),-1,-1,0,0)),IF(OR(EI$1,$R87),4,INDEX(CMB[[Cmb_Rare]:[Cmb_Rare]],MATCH(ROUND(MIN(SUM(EI$4,$O87/1000),SUM($O87,EI$4/1000)),3),CMB[[Cmb_ID]:[Cmb_ID]],0))),CHOOSE(AC[[M]:[M]],2,1,1,SUM(AC[[AB]:[DB]])))),""))</f>
        <v/>
      </c>
      <c r="EJ87" t="str">
        <f>IF(OR(EJ$5="",$S87=""),"",IFERROR(SUM(PRODUCT(INDEX(CMB[[BA_0O]:[BA_2O]],MATCH(ROUND(MIN(SUM(EJ$4,$O87/1000),SUM($O87,EJ$4/1000)),3),CMB[[Cmb_ID]:[Cmb_ID]],0),SUM(N(EJ$1),N($R87),1)),CHOOSE(AC[[M]:[M]],1,1,0,AC[[AB]:[AB]])),PRODUCT(INDEX(CMB[[BD_0O]:[BD_2O]],MATCH(ROUND(MIN(SUM(EJ$4,$O87/1000),SUM($O87,EJ$4/1000)),3),CMB[[Cmb_ID]:[Cmb_ID]],0),SUM(N(EJ$1),N($R87),1)),CHOOSE(AC[[M]:[M]],1,0,1,AC[[DB]:[DB]])),PRODUCT(SUM(ROUND(AVERAGE(VALUE(EJ$3),VALUE($P87)),0),CHOOSE(IF(OR(EJ$1,$R87),4,INDEX(CMB[[Res_Rare]:[Res_Rare]],MATCH(ROUND(MIN(SUM(EJ$4,$O87/1000),SUM($O87,EJ$4/1000)),3),CMB[[Cmb_ID]:[Cmb_ID]],0))),-1,-1,0,0)),IF(OR(EJ$1,$R87),4,INDEX(CMB[[Cmb_Rare]:[Cmb_Rare]],MATCH(ROUND(MIN(SUM(EJ$4,$O87/1000),SUM($O87,EJ$4/1000)),3),CMB[[Cmb_ID]:[Cmb_ID]],0))),CHOOSE(AC[[M]:[M]],2,1,1,SUM(AC[[AB]:[DB]])))),""))</f>
        <v/>
      </c>
      <c r="EK87" t="str">
        <f>IF(OR(EK$5="",$S87=""),"",IFERROR(SUM(PRODUCT(INDEX(CMB[[BA_0O]:[BA_2O]],MATCH(ROUND(MIN(SUM(EK$4,$O87/1000),SUM($O87,EK$4/1000)),3),CMB[[Cmb_ID]:[Cmb_ID]],0),SUM(N(EK$1),N($R87),1)),CHOOSE(AC[[M]:[M]],1,1,0,AC[[AB]:[AB]])),PRODUCT(INDEX(CMB[[BD_0O]:[BD_2O]],MATCH(ROUND(MIN(SUM(EK$4,$O87/1000),SUM($O87,EK$4/1000)),3),CMB[[Cmb_ID]:[Cmb_ID]],0),SUM(N(EK$1),N($R87),1)),CHOOSE(AC[[M]:[M]],1,0,1,AC[[DB]:[DB]])),PRODUCT(SUM(ROUND(AVERAGE(VALUE(EK$3),VALUE($P87)),0),CHOOSE(IF(OR(EK$1,$R87),4,INDEX(CMB[[Res_Rare]:[Res_Rare]],MATCH(ROUND(MIN(SUM(EK$4,$O87/1000),SUM($O87,EK$4/1000)),3),CMB[[Cmb_ID]:[Cmb_ID]],0))),-1,-1,0,0)),IF(OR(EK$1,$R87),4,INDEX(CMB[[Cmb_Rare]:[Cmb_Rare]],MATCH(ROUND(MIN(SUM(EK$4,$O87/1000),SUM($O87,EK$4/1000)),3),CMB[[Cmb_ID]:[Cmb_ID]],0))),CHOOSE(AC[[M]:[M]],2,1,1,SUM(AC[[AB]:[DB]])))),""))</f>
        <v/>
      </c>
      <c r="EL87" t="str">
        <f>IF(OR(EL$5="",$S87=""),"",IFERROR(SUM(PRODUCT(INDEX(CMB[[BA_0O]:[BA_2O]],MATCH(ROUND(MIN(SUM(EL$4,$O87/1000),SUM($O87,EL$4/1000)),3),CMB[[Cmb_ID]:[Cmb_ID]],0),SUM(N(EL$1),N($R87),1)),CHOOSE(AC[[M]:[M]],1,1,0,AC[[AB]:[AB]])),PRODUCT(INDEX(CMB[[BD_0O]:[BD_2O]],MATCH(ROUND(MIN(SUM(EL$4,$O87/1000),SUM($O87,EL$4/1000)),3),CMB[[Cmb_ID]:[Cmb_ID]],0),SUM(N(EL$1),N($R87),1)),CHOOSE(AC[[M]:[M]],1,0,1,AC[[DB]:[DB]])),PRODUCT(SUM(ROUND(AVERAGE(VALUE(EL$3),VALUE($P87)),0),CHOOSE(IF(OR(EL$1,$R87),4,INDEX(CMB[[Res_Rare]:[Res_Rare]],MATCH(ROUND(MIN(SUM(EL$4,$O87/1000),SUM($O87,EL$4/1000)),3),CMB[[Cmb_ID]:[Cmb_ID]],0))),-1,-1,0,0)),IF(OR(EL$1,$R87),4,INDEX(CMB[[Cmb_Rare]:[Cmb_Rare]],MATCH(ROUND(MIN(SUM(EL$4,$O87/1000),SUM($O87,EL$4/1000)),3),CMB[[Cmb_ID]:[Cmb_ID]],0))),CHOOSE(AC[[M]:[M]],2,1,1,SUM(AC[[AB]:[DB]])))),""))</f>
        <v/>
      </c>
      <c r="EM87" t="str">
        <f>IF(OR(EM$5="",$S87=""),"",IFERROR(SUM(PRODUCT(INDEX(CMB[[BA_0O]:[BA_2O]],MATCH(ROUND(MIN(SUM(EM$4,$O87/1000),SUM($O87,EM$4/1000)),3),CMB[[Cmb_ID]:[Cmb_ID]],0),SUM(N(EM$1),N($R87),1)),CHOOSE(AC[[M]:[M]],1,1,0,AC[[AB]:[AB]])),PRODUCT(INDEX(CMB[[BD_0O]:[BD_2O]],MATCH(ROUND(MIN(SUM(EM$4,$O87/1000),SUM($O87,EM$4/1000)),3),CMB[[Cmb_ID]:[Cmb_ID]],0),SUM(N(EM$1),N($R87),1)),CHOOSE(AC[[M]:[M]],1,0,1,AC[[DB]:[DB]])),PRODUCT(SUM(ROUND(AVERAGE(VALUE(EM$3),VALUE($P87)),0),CHOOSE(IF(OR(EM$1,$R87),4,INDEX(CMB[[Res_Rare]:[Res_Rare]],MATCH(ROUND(MIN(SUM(EM$4,$O87/1000),SUM($O87,EM$4/1000)),3),CMB[[Cmb_ID]:[Cmb_ID]],0))),-1,-1,0,0)),IF(OR(EM$1,$R87),4,INDEX(CMB[[Cmb_Rare]:[Cmb_Rare]],MATCH(ROUND(MIN(SUM(EM$4,$O87/1000),SUM($O87,EM$4/1000)),3),CMB[[Cmb_ID]:[Cmb_ID]],0))),CHOOSE(AC[[M]:[M]],2,1,1,SUM(AC[[AB]:[DB]])))),""))</f>
        <v/>
      </c>
      <c r="EN87" t="str">
        <f>IF(OR(EN$5="",$S87=""),"",IFERROR(SUM(PRODUCT(INDEX(CMB[[BA_0O]:[BA_2O]],MATCH(ROUND(MIN(SUM(EN$4,$O87/1000),SUM($O87,EN$4/1000)),3),CMB[[Cmb_ID]:[Cmb_ID]],0),SUM(N(EN$1),N($R87),1)),CHOOSE(AC[[M]:[M]],1,1,0,AC[[AB]:[AB]])),PRODUCT(INDEX(CMB[[BD_0O]:[BD_2O]],MATCH(ROUND(MIN(SUM(EN$4,$O87/1000),SUM($O87,EN$4/1000)),3),CMB[[Cmb_ID]:[Cmb_ID]],0),SUM(N(EN$1),N($R87),1)),CHOOSE(AC[[M]:[M]],1,0,1,AC[[DB]:[DB]])),PRODUCT(SUM(ROUND(AVERAGE(VALUE(EN$3),VALUE($P87)),0),CHOOSE(IF(OR(EN$1,$R87),4,INDEX(CMB[[Res_Rare]:[Res_Rare]],MATCH(ROUND(MIN(SUM(EN$4,$O87/1000),SUM($O87,EN$4/1000)),3),CMB[[Cmb_ID]:[Cmb_ID]],0))),-1,-1,0,0)),IF(OR(EN$1,$R87),4,INDEX(CMB[[Cmb_Rare]:[Cmb_Rare]],MATCH(ROUND(MIN(SUM(EN$4,$O87/1000),SUM($O87,EN$4/1000)),3),CMB[[Cmb_ID]:[Cmb_ID]],0))),CHOOSE(AC[[M]:[M]],2,1,1,SUM(AC[[AB]:[DB]])))),""))</f>
        <v/>
      </c>
      <c r="EO87" t="str">
        <f>IF(OR(EO$5="",$S87=""),"",IFERROR(SUM(PRODUCT(INDEX(CMB[[BA_0O]:[BA_2O]],MATCH(ROUND(MIN(SUM(EO$4,$O87/1000),SUM($O87,EO$4/1000)),3),CMB[[Cmb_ID]:[Cmb_ID]],0),SUM(N(EO$1),N($R87),1)),CHOOSE(AC[[M]:[M]],1,1,0,AC[[AB]:[AB]])),PRODUCT(INDEX(CMB[[BD_0O]:[BD_2O]],MATCH(ROUND(MIN(SUM(EO$4,$O87/1000),SUM($O87,EO$4/1000)),3),CMB[[Cmb_ID]:[Cmb_ID]],0),SUM(N(EO$1),N($R87),1)),CHOOSE(AC[[M]:[M]],1,0,1,AC[[DB]:[DB]])),PRODUCT(SUM(ROUND(AVERAGE(VALUE(EO$3),VALUE($P87)),0),CHOOSE(IF(OR(EO$1,$R87),4,INDEX(CMB[[Res_Rare]:[Res_Rare]],MATCH(ROUND(MIN(SUM(EO$4,$O87/1000),SUM($O87,EO$4/1000)),3),CMB[[Cmb_ID]:[Cmb_ID]],0))),-1,-1,0,0)),IF(OR(EO$1,$R87),4,INDEX(CMB[[Cmb_Rare]:[Cmb_Rare]],MATCH(ROUND(MIN(SUM(EO$4,$O87/1000),SUM($O87,EO$4/1000)),3),CMB[[Cmb_ID]:[Cmb_ID]],0))),CHOOSE(AC[[M]:[M]],2,1,1,SUM(AC[[AB]:[DB]])))),""))</f>
        <v/>
      </c>
      <c r="EP87" t="str">
        <f>IF(OR(EP$5="",$S87=""),"",IFERROR(SUM(PRODUCT(INDEX(CMB[[BA_0O]:[BA_2O]],MATCH(ROUND(MIN(SUM(EP$4,$O87/1000),SUM($O87,EP$4/1000)),3),CMB[[Cmb_ID]:[Cmb_ID]],0),SUM(N(EP$1),N($R87),1)),CHOOSE(AC[[M]:[M]],1,1,0,AC[[AB]:[AB]])),PRODUCT(INDEX(CMB[[BD_0O]:[BD_2O]],MATCH(ROUND(MIN(SUM(EP$4,$O87/1000),SUM($O87,EP$4/1000)),3),CMB[[Cmb_ID]:[Cmb_ID]],0),SUM(N(EP$1),N($R87),1)),CHOOSE(AC[[M]:[M]],1,0,1,AC[[DB]:[DB]])),PRODUCT(SUM(ROUND(AVERAGE(VALUE(EP$3),VALUE($P87)),0),CHOOSE(IF(OR(EP$1,$R87),4,INDEX(CMB[[Res_Rare]:[Res_Rare]],MATCH(ROUND(MIN(SUM(EP$4,$O87/1000),SUM($O87,EP$4/1000)),3),CMB[[Cmb_ID]:[Cmb_ID]],0))),-1,-1,0,0)),IF(OR(EP$1,$R87),4,INDEX(CMB[[Cmb_Rare]:[Cmb_Rare]],MATCH(ROUND(MIN(SUM(EP$4,$O87/1000),SUM($O87,EP$4/1000)),3),CMB[[Cmb_ID]:[Cmb_ID]],0))),CHOOSE(AC[[M]:[M]],2,1,1,SUM(AC[[AB]:[DB]])))),""))</f>
        <v/>
      </c>
      <c r="EQ87" t="str">
        <f>IF(OR(EQ$5="",$S87=""),"",IFERROR(SUM(PRODUCT(INDEX(CMB[[BA_0O]:[BA_2O]],MATCH(ROUND(MIN(SUM(EQ$4,$O87/1000),SUM($O87,EQ$4/1000)),3),CMB[[Cmb_ID]:[Cmb_ID]],0),SUM(N(EQ$1),N($R87),1)),CHOOSE(AC[[M]:[M]],1,1,0,AC[[AB]:[AB]])),PRODUCT(INDEX(CMB[[BD_0O]:[BD_2O]],MATCH(ROUND(MIN(SUM(EQ$4,$O87/1000),SUM($O87,EQ$4/1000)),3),CMB[[Cmb_ID]:[Cmb_ID]],0),SUM(N(EQ$1),N($R87),1)),CHOOSE(AC[[M]:[M]],1,0,1,AC[[DB]:[DB]])),PRODUCT(SUM(ROUND(AVERAGE(VALUE(EQ$3),VALUE($P87)),0),CHOOSE(IF(OR(EQ$1,$R87),4,INDEX(CMB[[Res_Rare]:[Res_Rare]],MATCH(ROUND(MIN(SUM(EQ$4,$O87/1000),SUM($O87,EQ$4/1000)),3),CMB[[Cmb_ID]:[Cmb_ID]],0))),-1,-1,0,0)),IF(OR(EQ$1,$R87),4,INDEX(CMB[[Cmb_Rare]:[Cmb_Rare]],MATCH(ROUND(MIN(SUM(EQ$4,$O87/1000),SUM($O87,EQ$4/1000)),3),CMB[[Cmb_ID]:[Cmb_ID]],0))),CHOOSE(AC[[M]:[M]],2,1,1,SUM(AC[[AB]:[DB]])))),""))</f>
        <v/>
      </c>
      <c r="ER87" t="str">
        <f>IF(OR(ER$5="",$S87=""),"",IFERROR(SUM(PRODUCT(INDEX(CMB[[BA_0O]:[BA_2O]],MATCH(ROUND(MIN(SUM(ER$4,$O87/1000),SUM($O87,ER$4/1000)),3),CMB[[Cmb_ID]:[Cmb_ID]],0),SUM(N(ER$1),N($R87),1)),CHOOSE(AC[[M]:[M]],1,1,0,AC[[AB]:[AB]])),PRODUCT(INDEX(CMB[[BD_0O]:[BD_2O]],MATCH(ROUND(MIN(SUM(ER$4,$O87/1000),SUM($O87,ER$4/1000)),3),CMB[[Cmb_ID]:[Cmb_ID]],0),SUM(N(ER$1),N($R87),1)),CHOOSE(AC[[M]:[M]],1,0,1,AC[[DB]:[DB]])),PRODUCT(SUM(ROUND(AVERAGE(VALUE(ER$3),VALUE($P87)),0),CHOOSE(IF(OR(ER$1,$R87),4,INDEX(CMB[[Res_Rare]:[Res_Rare]],MATCH(ROUND(MIN(SUM(ER$4,$O87/1000),SUM($O87,ER$4/1000)),3),CMB[[Cmb_ID]:[Cmb_ID]],0))),-1,-1,0,0)),IF(OR(ER$1,$R87),4,INDEX(CMB[[Cmb_Rare]:[Cmb_Rare]],MATCH(ROUND(MIN(SUM(ER$4,$O87/1000),SUM($O87,ER$4/1000)),3),CMB[[Cmb_ID]:[Cmb_ID]],0))),CHOOSE(AC[[M]:[M]],2,1,1,SUM(AC[[AB]:[DB]])))),""))</f>
        <v/>
      </c>
      <c r="ES87" t="str">
        <f>IF(OR(ES$5="",$S87=""),"",IFERROR(SUM(PRODUCT(INDEX(CMB[[BA_0O]:[BA_2O]],MATCH(ROUND(MIN(SUM(ES$4,$O87/1000),SUM($O87,ES$4/1000)),3),CMB[[Cmb_ID]:[Cmb_ID]],0),SUM(N(ES$1),N($R87),1)),CHOOSE(AC[[M]:[M]],1,1,0,AC[[AB]:[AB]])),PRODUCT(INDEX(CMB[[BD_0O]:[BD_2O]],MATCH(ROUND(MIN(SUM(ES$4,$O87/1000),SUM($O87,ES$4/1000)),3),CMB[[Cmb_ID]:[Cmb_ID]],0),SUM(N(ES$1),N($R87),1)),CHOOSE(AC[[M]:[M]],1,0,1,AC[[DB]:[DB]])),PRODUCT(SUM(ROUND(AVERAGE(VALUE(ES$3),VALUE($P87)),0),CHOOSE(IF(OR(ES$1,$R87),4,INDEX(CMB[[Res_Rare]:[Res_Rare]],MATCH(ROUND(MIN(SUM(ES$4,$O87/1000),SUM($O87,ES$4/1000)),3),CMB[[Cmb_ID]:[Cmb_ID]],0))),-1,-1,0,0)),IF(OR(ES$1,$R87),4,INDEX(CMB[[Cmb_Rare]:[Cmb_Rare]],MATCH(ROUND(MIN(SUM(ES$4,$O87/1000),SUM($O87,ES$4/1000)),3),CMB[[Cmb_ID]:[Cmb_ID]],0))),CHOOSE(AC[[M]:[M]],2,1,1,SUM(AC[[AB]:[DB]])))),""))</f>
        <v/>
      </c>
      <c r="ET87" t="str">
        <f>IF(OR(ET$5="",$S87=""),"",IFERROR(SUM(PRODUCT(INDEX(CMB[[BA_0O]:[BA_2O]],MATCH(ROUND(MIN(SUM(ET$4,$O87/1000),SUM($O87,ET$4/1000)),3),CMB[[Cmb_ID]:[Cmb_ID]],0),SUM(N(ET$1),N($R87),1)),CHOOSE(AC[[M]:[M]],1,1,0,AC[[AB]:[AB]])),PRODUCT(INDEX(CMB[[BD_0O]:[BD_2O]],MATCH(ROUND(MIN(SUM(ET$4,$O87/1000),SUM($O87,ET$4/1000)),3),CMB[[Cmb_ID]:[Cmb_ID]],0),SUM(N(ET$1),N($R87),1)),CHOOSE(AC[[M]:[M]],1,0,1,AC[[DB]:[DB]])),PRODUCT(SUM(ROUND(AVERAGE(VALUE(ET$3),VALUE($P87)),0),CHOOSE(IF(OR(ET$1,$R87),4,INDEX(CMB[[Res_Rare]:[Res_Rare]],MATCH(ROUND(MIN(SUM(ET$4,$O87/1000),SUM($O87,ET$4/1000)),3),CMB[[Cmb_ID]:[Cmb_ID]],0))),-1,-1,0,0)),IF(OR(ET$1,$R87),4,INDEX(CMB[[Cmb_Rare]:[Cmb_Rare]],MATCH(ROUND(MIN(SUM(ET$4,$O87/1000),SUM($O87,ET$4/1000)),3),CMB[[Cmb_ID]:[Cmb_ID]],0))),CHOOSE(AC[[M]:[M]],2,1,1,SUM(AC[[AB]:[DB]])))),""))</f>
        <v/>
      </c>
      <c r="EU87" t="str">
        <f>IF(OR(EU$5="",$S87=""),"",IFERROR(SUM(PRODUCT(INDEX(CMB[[BA_0O]:[BA_2O]],MATCH(ROUND(MIN(SUM(EU$4,$O87/1000),SUM($O87,EU$4/1000)),3),CMB[[Cmb_ID]:[Cmb_ID]],0),SUM(N(EU$1),N($R87),1)),CHOOSE(AC[[M]:[M]],1,1,0,AC[[AB]:[AB]])),PRODUCT(INDEX(CMB[[BD_0O]:[BD_2O]],MATCH(ROUND(MIN(SUM(EU$4,$O87/1000),SUM($O87,EU$4/1000)),3),CMB[[Cmb_ID]:[Cmb_ID]],0),SUM(N(EU$1),N($R87),1)),CHOOSE(AC[[M]:[M]],1,0,1,AC[[DB]:[DB]])),PRODUCT(SUM(ROUND(AVERAGE(VALUE(EU$3),VALUE($P87)),0),CHOOSE(IF(OR(EU$1,$R87),4,INDEX(CMB[[Res_Rare]:[Res_Rare]],MATCH(ROUND(MIN(SUM(EU$4,$O87/1000),SUM($O87,EU$4/1000)),3),CMB[[Cmb_ID]:[Cmb_ID]],0))),-1,-1,0,0)),IF(OR(EU$1,$R87),4,INDEX(CMB[[Cmb_Rare]:[Cmb_Rare]],MATCH(ROUND(MIN(SUM(EU$4,$O87/1000),SUM($O87,EU$4/1000)),3),CMB[[Cmb_ID]:[Cmb_ID]],0))),CHOOSE(AC[[M]:[M]],2,1,1,SUM(AC[[AB]:[DB]])))),""))</f>
        <v/>
      </c>
      <c r="EV87" t="str">
        <f>IF(OR(EV$5="",$S87=""),"",IFERROR(SUM(PRODUCT(INDEX(CMB[[BA_0O]:[BA_2O]],MATCH(ROUND(MIN(SUM(EV$4,$O87/1000),SUM($O87,EV$4/1000)),3),CMB[[Cmb_ID]:[Cmb_ID]],0),SUM(N(EV$1),N($R87),1)),CHOOSE(AC[[M]:[M]],1,1,0,AC[[AB]:[AB]])),PRODUCT(INDEX(CMB[[BD_0O]:[BD_2O]],MATCH(ROUND(MIN(SUM(EV$4,$O87/1000),SUM($O87,EV$4/1000)),3),CMB[[Cmb_ID]:[Cmb_ID]],0),SUM(N(EV$1),N($R87),1)),CHOOSE(AC[[M]:[M]],1,0,1,AC[[DB]:[DB]])),PRODUCT(SUM(ROUND(AVERAGE(VALUE(EV$3),VALUE($P87)),0),CHOOSE(IF(OR(EV$1,$R87),4,INDEX(CMB[[Res_Rare]:[Res_Rare]],MATCH(ROUND(MIN(SUM(EV$4,$O87/1000),SUM($O87,EV$4/1000)),3),CMB[[Cmb_ID]:[Cmb_ID]],0))),-1,-1,0,0)),IF(OR(EV$1,$R87),4,INDEX(CMB[[Cmb_Rare]:[Cmb_Rare]],MATCH(ROUND(MIN(SUM(EV$4,$O87/1000),SUM($O87,EV$4/1000)),3),CMB[[Cmb_ID]:[Cmb_ID]],0))),CHOOSE(AC[[M]:[M]],2,1,1,SUM(AC[[AB]:[DB]])))),""))</f>
        <v/>
      </c>
      <c r="EW87" t="str">
        <f>IF(OR(EW$5="",$S87=""),"",IFERROR(SUM(PRODUCT(INDEX(CMB[[BA_0O]:[BA_2O]],MATCH(ROUND(MIN(SUM(EW$4,$O87/1000),SUM($O87,EW$4/1000)),3),CMB[[Cmb_ID]:[Cmb_ID]],0),SUM(N(EW$1),N($R87),1)),CHOOSE(AC[[M]:[M]],1,1,0,AC[[AB]:[AB]])),PRODUCT(INDEX(CMB[[BD_0O]:[BD_2O]],MATCH(ROUND(MIN(SUM(EW$4,$O87/1000),SUM($O87,EW$4/1000)),3),CMB[[Cmb_ID]:[Cmb_ID]],0),SUM(N(EW$1),N($R87),1)),CHOOSE(AC[[M]:[M]],1,0,1,AC[[DB]:[DB]])),PRODUCT(SUM(ROUND(AVERAGE(VALUE(EW$3),VALUE($P87)),0),CHOOSE(IF(OR(EW$1,$R87),4,INDEX(CMB[[Res_Rare]:[Res_Rare]],MATCH(ROUND(MIN(SUM(EW$4,$O87/1000),SUM($O87,EW$4/1000)),3),CMB[[Cmb_ID]:[Cmb_ID]],0))),-1,-1,0,0)),IF(OR(EW$1,$R87),4,INDEX(CMB[[Cmb_Rare]:[Cmb_Rare]],MATCH(ROUND(MIN(SUM(EW$4,$O87/1000),SUM($O87,EW$4/1000)),3),CMB[[Cmb_ID]:[Cmb_ID]],0))),CHOOSE(AC[[M]:[M]],2,1,1,SUM(AC[[AB]:[DB]])))),""))</f>
        <v/>
      </c>
      <c r="EX87" t="str">
        <f>IF(OR(EX$5="",$S87=""),"",IFERROR(SUM(PRODUCT(INDEX(CMB[[BA_0O]:[BA_2O]],MATCH(ROUND(MIN(SUM(EX$4,$O87/1000),SUM($O87,EX$4/1000)),3),CMB[[Cmb_ID]:[Cmb_ID]],0),SUM(N(EX$1),N($R87),1)),CHOOSE(AC[[M]:[M]],1,1,0,AC[[AB]:[AB]])),PRODUCT(INDEX(CMB[[BD_0O]:[BD_2O]],MATCH(ROUND(MIN(SUM(EX$4,$O87/1000),SUM($O87,EX$4/1000)),3),CMB[[Cmb_ID]:[Cmb_ID]],0),SUM(N(EX$1),N($R87),1)),CHOOSE(AC[[M]:[M]],1,0,1,AC[[DB]:[DB]])),PRODUCT(SUM(ROUND(AVERAGE(VALUE(EX$3),VALUE($P87)),0),CHOOSE(IF(OR(EX$1,$R87),4,INDEX(CMB[[Res_Rare]:[Res_Rare]],MATCH(ROUND(MIN(SUM(EX$4,$O87/1000),SUM($O87,EX$4/1000)),3),CMB[[Cmb_ID]:[Cmb_ID]],0))),-1,-1,0,0)),IF(OR(EX$1,$R87),4,INDEX(CMB[[Cmb_Rare]:[Cmb_Rare]],MATCH(ROUND(MIN(SUM(EX$4,$O87/1000),SUM($O87,EX$4/1000)),3),CMB[[Cmb_ID]:[Cmb_ID]],0))),CHOOSE(AC[[M]:[M]],2,1,1,SUM(AC[[AB]:[DB]])))),""))</f>
        <v/>
      </c>
      <c r="EY87" t="str">
        <f>IF(OR(EY$5="",$S87=""),"",IFERROR(SUM(PRODUCT(INDEX(CMB[[BA_0O]:[BA_2O]],MATCH(ROUND(MIN(SUM(EY$4,$O87/1000),SUM($O87,EY$4/1000)),3),CMB[[Cmb_ID]:[Cmb_ID]],0),SUM(N(EY$1),N($R87),1)),CHOOSE(AC[[M]:[M]],1,1,0,AC[[AB]:[AB]])),PRODUCT(INDEX(CMB[[BD_0O]:[BD_2O]],MATCH(ROUND(MIN(SUM(EY$4,$O87/1000),SUM($O87,EY$4/1000)),3),CMB[[Cmb_ID]:[Cmb_ID]],0),SUM(N(EY$1),N($R87),1)),CHOOSE(AC[[M]:[M]],1,0,1,AC[[DB]:[DB]])),PRODUCT(SUM(ROUND(AVERAGE(VALUE(EY$3),VALUE($P87)),0),CHOOSE(IF(OR(EY$1,$R87),4,INDEX(CMB[[Res_Rare]:[Res_Rare]],MATCH(ROUND(MIN(SUM(EY$4,$O87/1000),SUM($O87,EY$4/1000)),3),CMB[[Cmb_ID]:[Cmb_ID]],0))),-1,-1,0,0)),IF(OR(EY$1,$R87),4,INDEX(CMB[[Cmb_Rare]:[Cmb_Rare]],MATCH(ROUND(MIN(SUM(EY$4,$O87/1000),SUM($O87,EY$4/1000)),3),CMB[[Cmb_ID]:[Cmb_ID]],0))),CHOOSE(AC[[M]:[M]],2,1,1,SUM(AC[[AB]:[DB]])))),""))</f>
        <v/>
      </c>
      <c r="EZ87" t="str">
        <f>IF(OR(EZ$5="",$S87=""),"",IFERROR(SUM(PRODUCT(INDEX(CMB[[BA_0O]:[BA_2O]],MATCH(ROUND(MIN(SUM(EZ$4,$O87/1000),SUM($O87,EZ$4/1000)),3),CMB[[Cmb_ID]:[Cmb_ID]],0),SUM(N(EZ$1),N($R87),1)),CHOOSE(AC[[M]:[M]],1,1,0,AC[[AB]:[AB]])),PRODUCT(INDEX(CMB[[BD_0O]:[BD_2O]],MATCH(ROUND(MIN(SUM(EZ$4,$O87/1000),SUM($O87,EZ$4/1000)),3),CMB[[Cmb_ID]:[Cmb_ID]],0),SUM(N(EZ$1),N($R87),1)),CHOOSE(AC[[M]:[M]],1,0,1,AC[[DB]:[DB]])),PRODUCT(SUM(ROUND(AVERAGE(VALUE(EZ$3),VALUE($P87)),0),CHOOSE(IF(OR(EZ$1,$R87),4,INDEX(CMB[[Res_Rare]:[Res_Rare]],MATCH(ROUND(MIN(SUM(EZ$4,$O87/1000),SUM($O87,EZ$4/1000)),3),CMB[[Cmb_ID]:[Cmb_ID]],0))),-1,-1,0,0)),IF(OR(EZ$1,$R87),4,INDEX(CMB[[Cmb_Rare]:[Cmb_Rare]],MATCH(ROUND(MIN(SUM(EZ$4,$O87/1000),SUM($O87,EZ$4/1000)),3),CMB[[Cmb_ID]:[Cmb_ID]],0))),CHOOSE(AC[[M]:[M]],2,1,1,SUM(AC[[AB]:[DB]])))),""))</f>
        <v/>
      </c>
      <c r="FA87" t="str">
        <f>IF(OR(FA$5="",$S87=""),"",IFERROR(SUM(PRODUCT(INDEX(CMB[[BA_0O]:[BA_2O]],MATCH(ROUND(MIN(SUM(FA$4,$O87/1000),SUM($O87,FA$4/1000)),3),CMB[[Cmb_ID]:[Cmb_ID]],0),SUM(N(FA$1),N($R87),1)),CHOOSE(AC[[M]:[M]],1,1,0,AC[[AB]:[AB]])),PRODUCT(INDEX(CMB[[BD_0O]:[BD_2O]],MATCH(ROUND(MIN(SUM(FA$4,$O87/1000),SUM($O87,FA$4/1000)),3),CMB[[Cmb_ID]:[Cmb_ID]],0),SUM(N(FA$1),N($R87),1)),CHOOSE(AC[[M]:[M]],1,0,1,AC[[DB]:[DB]])),PRODUCT(SUM(ROUND(AVERAGE(VALUE(FA$3),VALUE($P87)),0),CHOOSE(IF(OR(FA$1,$R87),4,INDEX(CMB[[Res_Rare]:[Res_Rare]],MATCH(ROUND(MIN(SUM(FA$4,$O87/1000),SUM($O87,FA$4/1000)),3),CMB[[Cmb_ID]:[Cmb_ID]],0))),-1,-1,0,0)),IF(OR(FA$1,$R87),4,INDEX(CMB[[Cmb_Rare]:[Cmb_Rare]],MATCH(ROUND(MIN(SUM(FA$4,$O87/1000),SUM($O87,FA$4/1000)),3),CMB[[Cmb_ID]:[Cmb_ID]],0))),CHOOSE(AC[[M]:[M]],2,1,1,SUM(AC[[AB]:[DB]])))),""))</f>
        <v/>
      </c>
      <c r="FB87" t="str">
        <f>IF(OR(FB$5="",$S87=""),"",IFERROR(SUM(PRODUCT(INDEX(CMB[[BA_0O]:[BA_2O]],MATCH(ROUND(MIN(SUM(FB$4,$O87/1000),SUM($O87,FB$4/1000)),3),CMB[[Cmb_ID]:[Cmb_ID]],0),SUM(N(FB$1),N($R87),1)),CHOOSE(AC[[M]:[M]],1,1,0,AC[[AB]:[AB]])),PRODUCT(INDEX(CMB[[BD_0O]:[BD_2O]],MATCH(ROUND(MIN(SUM(FB$4,$O87/1000),SUM($O87,FB$4/1000)),3),CMB[[Cmb_ID]:[Cmb_ID]],0),SUM(N(FB$1),N($R87),1)),CHOOSE(AC[[M]:[M]],1,0,1,AC[[DB]:[DB]])),PRODUCT(SUM(ROUND(AVERAGE(VALUE(FB$3),VALUE($P87)),0),CHOOSE(IF(OR(FB$1,$R87),4,INDEX(CMB[[Res_Rare]:[Res_Rare]],MATCH(ROUND(MIN(SUM(FB$4,$O87/1000),SUM($O87,FB$4/1000)),3),CMB[[Cmb_ID]:[Cmb_ID]],0))),-1,-1,0,0)),IF(OR(FB$1,$R87),4,INDEX(CMB[[Cmb_Rare]:[Cmb_Rare]],MATCH(ROUND(MIN(SUM(FB$4,$O87/1000),SUM($O87,FB$4/1000)),3),CMB[[Cmb_ID]:[Cmb_ID]],0))),CHOOSE(AC[[M]:[M]],2,1,1,SUM(AC[[AB]:[DB]])))),""))</f>
        <v/>
      </c>
      <c r="FC87" t="str">
        <f>IF(OR(FC$5="",$S87=""),"",IFERROR(SUM(PRODUCT(INDEX(CMB[[BA_0O]:[BA_2O]],MATCH(ROUND(MIN(SUM(FC$4,$O87/1000),SUM($O87,FC$4/1000)),3),CMB[[Cmb_ID]:[Cmb_ID]],0),SUM(N(FC$1),N($R87),1)),CHOOSE(AC[[M]:[M]],1,1,0,AC[[AB]:[AB]])),PRODUCT(INDEX(CMB[[BD_0O]:[BD_2O]],MATCH(ROUND(MIN(SUM(FC$4,$O87/1000),SUM($O87,FC$4/1000)),3),CMB[[Cmb_ID]:[Cmb_ID]],0),SUM(N(FC$1),N($R87),1)),CHOOSE(AC[[M]:[M]],1,0,1,AC[[DB]:[DB]])),PRODUCT(SUM(ROUND(AVERAGE(VALUE(FC$3),VALUE($P87)),0),CHOOSE(IF(OR(FC$1,$R87),4,INDEX(CMB[[Res_Rare]:[Res_Rare]],MATCH(ROUND(MIN(SUM(FC$4,$O87/1000),SUM($O87,FC$4/1000)),3),CMB[[Cmb_ID]:[Cmb_ID]],0))),-1,-1,0,0)),IF(OR(FC$1,$R87),4,INDEX(CMB[[Cmb_Rare]:[Cmb_Rare]],MATCH(ROUND(MIN(SUM(FC$4,$O87/1000),SUM($O87,FC$4/1000)),3),CMB[[Cmb_ID]:[Cmb_ID]],0))),CHOOSE(AC[[M]:[M]],2,1,1,SUM(AC[[AB]:[DB]])))),""))</f>
        <v/>
      </c>
      <c r="FD87" t="str">
        <f>IF(OR(FD$5="",$S87=""),"",IFERROR(SUM(PRODUCT(INDEX(CMB[[BA_0O]:[BA_2O]],MATCH(ROUND(MIN(SUM(FD$4,$O87/1000),SUM($O87,FD$4/1000)),3),CMB[[Cmb_ID]:[Cmb_ID]],0),SUM(N(FD$1),N($R87),1)),CHOOSE(AC[[M]:[M]],1,1,0,AC[[AB]:[AB]])),PRODUCT(INDEX(CMB[[BD_0O]:[BD_2O]],MATCH(ROUND(MIN(SUM(FD$4,$O87/1000),SUM($O87,FD$4/1000)),3),CMB[[Cmb_ID]:[Cmb_ID]],0),SUM(N(FD$1),N($R87),1)),CHOOSE(AC[[M]:[M]],1,0,1,AC[[DB]:[DB]])),PRODUCT(SUM(ROUND(AVERAGE(VALUE(FD$3),VALUE($P87)),0),CHOOSE(IF(OR(FD$1,$R87),4,INDEX(CMB[[Res_Rare]:[Res_Rare]],MATCH(ROUND(MIN(SUM(FD$4,$O87/1000),SUM($O87,FD$4/1000)),3),CMB[[Cmb_ID]:[Cmb_ID]],0))),-1,-1,0,0)),IF(OR(FD$1,$R87),4,INDEX(CMB[[Cmb_Rare]:[Cmb_Rare]],MATCH(ROUND(MIN(SUM(FD$4,$O87/1000),SUM($O87,FD$4/1000)),3),CMB[[Cmb_ID]:[Cmb_ID]],0))),CHOOSE(AC[[M]:[M]],2,1,1,SUM(AC[[AB]:[DB]])))),""))</f>
        <v/>
      </c>
      <c r="FE87" t="str">
        <f>IF(OR(FE$5="",$S87=""),"",IFERROR(SUM(PRODUCT(INDEX(CMB[[BA_0O]:[BA_2O]],MATCH(ROUND(MIN(SUM(FE$4,$O87/1000),SUM($O87,FE$4/1000)),3),CMB[[Cmb_ID]:[Cmb_ID]],0),SUM(N(FE$1),N($R87),1)),CHOOSE(AC[[M]:[M]],1,1,0,AC[[AB]:[AB]])),PRODUCT(INDEX(CMB[[BD_0O]:[BD_2O]],MATCH(ROUND(MIN(SUM(FE$4,$O87/1000),SUM($O87,FE$4/1000)),3),CMB[[Cmb_ID]:[Cmb_ID]],0),SUM(N(FE$1),N($R87),1)),CHOOSE(AC[[M]:[M]],1,0,1,AC[[DB]:[DB]])),PRODUCT(SUM(ROUND(AVERAGE(VALUE(FE$3),VALUE($P87)),0),CHOOSE(IF(OR(FE$1,$R87),4,INDEX(CMB[[Res_Rare]:[Res_Rare]],MATCH(ROUND(MIN(SUM(FE$4,$O87/1000),SUM($O87,FE$4/1000)),3),CMB[[Cmb_ID]:[Cmb_ID]],0))),-1,-1,0,0)),IF(OR(FE$1,$R87),4,INDEX(CMB[[Cmb_Rare]:[Cmb_Rare]],MATCH(ROUND(MIN(SUM(FE$4,$O87/1000),SUM($O87,FE$4/1000)),3),CMB[[Cmb_ID]:[Cmb_ID]],0))),CHOOSE(AC[[M]:[M]],2,1,1,SUM(AC[[AB]:[DB]])))),""))</f>
        <v/>
      </c>
      <c r="FF87" t="str">
        <f>IF(OR(FF$5="",$S87=""),"",IFERROR(SUM(PRODUCT(INDEX(CMB[[BA_0O]:[BA_2O]],MATCH(ROUND(MIN(SUM(FF$4,$O87/1000),SUM($O87,FF$4/1000)),3),CMB[[Cmb_ID]:[Cmb_ID]],0),SUM(N(FF$1),N($R87),1)),CHOOSE(AC[[M]:[M]],1,1,0,AC[[AB]:[AB]])),PRODUCT(INDEX(CMB[[BD_0O]:[BD_2O]],MATCH(ROUND(MIN(SUM(FF$4,$O87/1000),SUM($O87,FF$4/1000)),3),CMB[[Cmb_ID]:[Cmb_ID]],0),SUM(N(FF$1),N($R87),1)),CHOOSE(AC[[M]:[M]],1,0,1,AC[[DB]:[DB]])),PRODUCT(SUM(ROUND(AVERAGE(VALUE(FF$3),VALUE($P87)),0),CHOOSE(IF(OR(FF$1,$R87),4,INDEX(CMB[[Res_Rare]:[Res_Rare]],MATCH(ROUND(MIN(SUM(FF$4,$O87/1000),SUM($O87,FF$4/1000)),3),CMB[[Cmb_ID]:[Cmb_ID]],0))),-1,-1,0,0)),IF(OR(FF$1,$R87),4,INDEX(CMB[[Cmb_Rare]:[Cmb_Rare]],MATCH(ROUND(MIN(SUM(FF$4,$O87/1000),SUM($O87,FF$4/1000)),3),CMB[[Cmb_ID]:[Cmb_ID]],0))),CHOOSE(AC[[M]:[M]],2,1,1,SUM(AC[[AB]:[DB]])))),""))</f>
        <v/>
      </c>
      <c r="FG87" t="str">
        <f>IF(OR(FG$5="",$S87=""),"",IFERROR(SUM(PRODUCT(INDEX(CMB[[BA_0O]:[BA_2O]],MATCH(ROUND(MIN(SUM(FG$4,$O87/1000),SUM($O87,FG$4/1000)),3),CMB[[Cmb_ID]:[Cmb_ID]],0),SUM(N(FG$1),N($R87),1)),CHOOSE(AC[[M]:[M]],1,1,0,AC[[AB]:[AB]])),PRODUCT(INDEX(CMB[[BD_0O]:[BD_2O]],MATCH(ROUND(MIN(SUM(FG$4,$O87/1000),SUM($O87,FG$4/1000)),3),CMB[[Cmb_ID]:[Cmb_ID]],0),SUM(N(FG$1),N($R87),1)),CHOOSE(AC[[M]:[M]],1,0,1,AC[[DB]:[DB]])),PRODUCT(SUM(ROUND(AVERAGE(VALUE(FG$3),VALUE($P87)),0),CHOOSE(IF(OR(FG$1,$R87),4,INDEX(CMB[[Res_Rare]:[Res_Rare]],MATCH(ROUND(MIN(SUM(FG$4,$O87/1000),SUM($O87,FG$4/1000)),3),CMB[[Cmb_ID]:[Cmb_ID]],0))),-1,-1,0,0)),IF(OR(FG$1,$R87),4,INDEX(CMB[[Cmb_Rare]:[Cmb_Rare]],MATCH(ROUND(MIN(SUM(FG$4,$O87/1000),SUM($O87,FG$4/1000)),3),CMB[[Cmb_ID]:[Cmb_ID]],0))),CHOOSE(AC[[M]:[M]],2,1,1,SUM(AC[[AB]:[DB]])))),""))</f>
        <v/>
      </c>
      <c r="FH87" t="str">
        <f>IF(OR(FH$5="",$S87=""),"",IFERROR(SUM(PRODUCT(INDEX(CMB[[BA_0O]:[BA_2O]],MATCH(ROUND(MIN(SUM(FH$4,$O87/1000),SUM($O87,FH$4/1000)),3),CMB[[Cmb_ID]:[Cmb_ID]],0),SUM(N(FH$1),N($R87),1)),CHOOSE(AC[[M]:[M]],1,1,0,AC[[AB]:[AB]])),PRODUCT(INDEX(CMB[[BD_0O]:[BD_2O]],MATCH(ROUND(MIN(SUM(FH$4,$O87/1000),SUM($O87,FH$4/1000)),3),CMB[[Cmb_ID]:[Cmb_ID]],0),SUM(N(FH$1),N($R87),1)),CHOOSE(AC[[M]:[M]],1,0,1,AC[[DB]:[DB]])),PRODUCT(SUM(ROUND(AVERAGE(VALUE(FH$3),VALUE($P87)),0),CHOOSE(IF(OR(FH$1,$R87),4,INDEX(CMB[[Res_Rare]:[Res_Rare]],MATCH(ROUND(MIN(SUM(FH$4,$O87/1000),SUM($O87,FH$4/1000)),3),CMB[[Cmb_ID]:[Cmb_ID]],0))),-1,-1,0,0)),IF(OR(FH$1,$R87),4,INDEX(CMB[[Cmb_Rare]:[Cmb_Rare]],MATCH(ROUND(MIN(SUM(FH$4,$O87/1000),SUM($O87,FH$4/1000)),3),CMB[[Cmb_ID]:[Cmb_ID]],0))),CHOOSE(AC[[M]:[M]],2,1,1,SUM(AC[[AB]:[DB]])))),""))</f>
        <v/>
      </c>
      <c r="FI87" t="str">
        <f>IF(OR(FI$5="",$S87=""),"",IFERROR(SUM(PRODUCT(INDEX(CMB[[BA_0O]:[BA_2O]],MATCH(ROUND(MIN(SUM(FI$4,$O87/1000),SUM($O87,FI$4/1000)),3),CMB[[Cmb_ID]:[Cmb_ID]],0),SUM(N(FI$1),N($R87),1)),CHOOSE(AC[[M]:[M]],1,1,0,AC[[AB]:[AB]])),PRODUCT(INDEX(CMB[[BD_0O]:[BD_2O]],MATCH(ROUND(MIN(SUM(FI$4,$O87/1000),SUM($O87,FI$4/1000)),3),CMB[[Cmb_ID]:[Cmb_ID]],0),SUM(N(FI$1),N($R87),1)),CHOOSE(AC[[M]:[M]],1,0,1,AC[[DB]:[DB]])),PRODUCT(SUM(ROUND(AVERAGE(VALUE(FI$3),VALUE($P87)),0),CHOOSE(IF(OR(FI$1,$R87),4,INDEX(CMB[[Res_Rare]:[Res_Rare]],MATCH(ROUND(MIN(SUM(FI$4,$O87/1000),SUM($O87,FI$4/1000)),3),CMB[[Cmb_ID]:[Cmb_ID]],0))),-1,-1,0,0)),IF(OR(FI$1,$R87),4,INDEX(CMB[[Cmb_Rare]:[Cmb_Rare]],MATCH(ROUND(MIN(SUM(FI$4,$O87/1000),SUM($O87,FI$4/1000)),3),CMB[[Cmb_ID]:[Cmb_ID]],0))),CHOOSE(AC[[M]:[M]],2,1,1,SUM(AC[[AB]:[DB]])))),""))</f>
        <v/>
      </c>
      <c r="FJ87" t="str">
        <f>IF(OR(FJ$5="",$S87=""),"",IFERROR(SUM(PRODUCT(INDEX(CMB[[BA_0O]:[BA_2O]],MATCH(ROUND(MIN(SUM(FJ$4,$O87/1000),SUM($O87,FJ$4/1000)),3),CMB[[Cmb_ID]:[Cmb_ID]],0),SUM(N(FJ$1),N($R87),1)),CHOOSE(AC[[M]:[M]],1,1,0,AC[[AB]:[AB]])),PRODUCT(INDEX(CMB[[BD_0O]:[BD_2O]],MATCH(ROUND(MIN(SUM(FJ$4,$O87/1000),SUM($O87,FJ$4/1000)),3),CMB[[Cmb_ID]:[Cmb_ID]],0),SUM(N(FJ$1),N($R87),1)),CHOOSE(AC[[M]:[M]],1,0,1,AC[[DB]:[DB]])),PRODUCT(SUM(ROUND(AVERAGE(VALUE(FJ$3),VALUE($P87)),0),CHOOSE(IF(OR(FJ$1,$R87),4,INDEX(CMB[[Res_Rare]:[Res_Rare]],MATCH(ROUND(MIN(SUM(FJ$4,$O87/1000),SUM($O87,FJ$4/1000)),3),CMB[[Cmb_ID]:[Cmb_ID]],0))),-1,-1,0,0)),IF(OR(FJ$1,$R87),4,INDEX(CMB[[Cmb_Rare]:[Cmb_Rare]],MATCH(ROUND(MIN(SUM(FJ$4,$O87/1000),SUM($O87,FJ$4/1000)),3),CMB[[Cmb_ID]:[Cmb_ID]],0))),CHOOSE(AC[[M]:[M]],2,1,1,SUM(AC[[AB]:[DB]])))),""))</f>
        <v/>
      </c>
      <c r="FK87" t="str">
        <f>IF(OR(FK$5="",$S87=""),"",IFERROR(SUM(PRODUCT(INDEX(CMB[[BA_0O]:[BA_2O]],MATCH(ROUND(MIN(SUM(FK$4,$O87/1000),SUM($O87,FK$4/1000)),3),CMB[[Cmb_ID]:[Cmb_ID]],0),SUM(N(FK$1),N($R87),1)),CHOOSE(AC[[M]:[M]],1,1,0,AC[[AB]:[AB]])),PRODUCT(INDEX(CMB[[BD_0O]:[BD_2O]],MATCH(ROUND(MIN(SUM(FK$4,$O87/1000),SUM($O87,FK$4/1000)),3),CMB[[Cmb_ID]:[Cmb_ID]],0),SUM(N(FK$1),N($R87),1)),CHOOSE(AC[[M]:[M]],1,0,1,AC[[DB]:[DB]])),PRODUCT(SUM(ROUND(AVERAGE(VALUE(FK$3),VALUE($P87)),0),CHOOSE(IF(OR(FK$1,$R87),4,INDEX(CMB[[Res_Rare]:[Res_Rare]],MATCH(ROUND(MIN(SUM(FK$4,$O87/1000),SUM($O87,FK$4/1000)),3),CMB[[Cmb_ID]:[Cmb_ID]],0))),-1,-1,0,0)),IF(OR(FK$1,$R87),4,INDEX(CMB[[Cmb_Rare]:[Cmb_Rare]],MATCH(ROUND(MIN(SUM(FK$4,$O87/1000),SUM($O87,FK$4/1000)),3),CMB[[Cmb_ID]:[Cmb_ID]],0))),CHOOSE(AC[[M]:[M]],2,1,1,SUM(AC[[AB]:[DB]])))),""))</f>
        <v/>
      </c>
      <c r="FL87" t="str">
        <f>IF(OR(FL$5="",$S87=""),"",IFERROR(SUM(PRODUCT(INDEX(CMB[[BA_0O]:[BA_2O]],MATCH(ROUND(MIN(SUM(FL$4,$O87/1000),SUM($O87,FL$4/1000)),3),CMB[[Cmb_ID]:[Cmb_ID]],0),SUM(N(FL$1),N($R87),1)),CHOOSE(AC[[M]:[M]],1,1,0,AC[[AB]:[AB]])),PRODUCT(INDEX(CMB[[BD_0O]:[BD_2O]],MATCH(ROUND(MIN(SUM(FL$4,$O87/1000),SUM($O87,FL$4/1000)),3),CMB[[Cmb_ID]:[Cmb_ID]],0),SUM(N(FL$1),N($R87),1)),CHOOSE(AC[[M]:[M]],1,0,1,AC[[DB]:[DB]])),PRODUCT(SUM(ROUND(AVERAGE(VALUE(FL$3),VALUE($P87)),0),CHOOSE(IF(OR(FL$1,$R87),4,INDEX(CMB[[Res_Rare]:[Res_Rare]],MATCH(ROUND(MIN(SUM(FL$4,$O87/1000),SUM($O87,FL$4/1000)),3),CMB[[Cmb_ID]:[Cmb_ID]],0))),-1,-1,0,0)),IF(OR(FL$1,$R87),4,INDEX(CMB[[Cmb_Rare]:[Cmb_Rare]],MATCH(ROUND(MIN(SUM(FL$4,$O87/1000),SUM($O87,FL$4/1000)),3),CMB[[Cmb_ID]:[Cmb_ID]],0))),CHOOSE(AC[[M]:[M]],2,1,1,SUM(AC[[AB]:[DB]])))),""))</f>
        <v/>
      </c>
      <c r="FM87" t="str">
        <f>IF(OR(FM$5="",$S87=""),"",IFERROR(SUM(PRODUCT(INDEX(CMB[[BA_0O]:[BA_2O]],MATCH(ROUND(MIN(SUM(FM$4,$O87/1000),SUM($O87,FM$4/1000)),3),CMB[[Cmb_ID]:[Cmb_ID]],0),SUM(N(FM$1),N($R87),1)),CHOOSE(AC[[M]:[M]],1,1,0,AC[[AB]:[AB]])),PRODUCT(INDEX(CMB[[BD_0O]:[BD_2O]],MATCH(ROUND(MIN(SUM(FM$4,$O87/1000),SUM($O87,FM$4/1000)),3),CMB[[Cmb_ID]:[Cmb_ID]],0),SUM(N(FM$1),N($R87),1)),CHOOSE(AC[[M]:[M]],1,0,1,AC[[DB]:[DB]])),PRODUCT(SUM(ROUND(AVERAGE(VALUE(FM$3),VALUE($P87)),0),CHOOSE(IF(OR(FM$1,$R87),4,INDEX(CMB[[Res_Rare]:[Res_Rare]],MATCH(ROUND(MIN(SUM(FM$4,$O87/1000),SUM($O87,FM$4/1000)),3),CMB[[Cmb_ID]:[Cmb_ID]],0))),-1,-1,0,0)),IF(OR(FM$1,$R87),4,INDEX(CMB[[Cmb_Rare]:[Cmb_Rare]],MATCH(ROUND(MIN(SUM(FM$4,$O87/1000),SUM($O87,FM$4/1000)),3),CMB[[Cmb_ID]:[Cmb_ID]],0))),CHOOSE(AC[[M]:[M]],2,1,1,SUM(AC[[AB]:[DB]])))),""))</f>
        <v/>
      </c>
      <c r="FN87" s="7">
        <f t="shared" si="48"/>
        <v>0</v>
      </c>
      <c r="FO87" s="7">
        <f t="shared" si="48"/>
        <v>0</v>
      </c>
      <c r="FP87" s="7">
        <f t="shared" si="48"/>
        <v>0</v>
      </c>
      <c r="FQ87" s="7">
        <f t="shared" si="48"/>
        <v>0</v>
      </c>
      <c r="FR87" s="7">
        <f t="shared" si="48"/>
        <v>0</v>
      </c>
      <c r="FS87" s="7">
        <f t="shared" si="48"/>
        <v>0</v>
      </c>
      <c r="FT87" s="7">
        <f>SUM(IF(INDEX(LIB[[Quantity]:[Quantity]],MATCH($S87,LIB[[ID]:[ID]],0))&gt;=COLUMN(A$1),TRUNC(PRODUCT(AVERAGE($FN87:$FS87),POWER(AC[[CR]:[CR]],SUM(SUMIFS($D$11:$D86,$A$11:$A86,$A87,$E$11:$E86,"&gt;="&amp;$E87),SUMIFS($D88:$D$161,$A88:$A$161,$A87,$E88:$E$161,"&gt;"&amp;$E87),COLUMN(A$1),-1)),IF($Q87="Yes",AC[[FB]:[FB]],1))),0),ROW(A76)/-VALUE(1&amp;REPT("0",9-PRODUCT(COLUMN(A$1)-1,3))),1)</f>
        <v>0.99999992400000004</v>
      </c>
      <c r="FU87" s="7">
        <f>SUM(IF(INDEX(LIB[[Quantity]:[Quantity]],MATCH($S87,LIB[[ID]:[ID]],0))&gt;=COLUMN(B$1),TRUNC(PRODUCT(AVERAGE($FN87:$FS87),POWER(AC[[CR]:[CR]],SUM(SUMIFS($D$11:$D86,$A$11:$A86,$A87,$E$11:$E86,"&gt;="&amp;$E87),SUMIFS($D88:$D$161,$A88:$A$161,$A87,$E88:$E$161,"&gt;"&amp;$E87),COLUMN(B$1),-1)),IF($Q87="Yes",AC[[FB]:[FB]],1))),0),ROW(B76)/-VALUE(1&amp;REPT("0",9-PRODUCT(COLUMN(B$1)-1,3))),1)</f>
        <v>0.99992400000000004</v>
      </c>
      <c r="FV87" s="7">
        <f>SUM(IF(INDEX(LIB[[Quantity]:[Quantity]],MATCH($S87,LIB[[ID]:[ID]],0))&gt;=COLUMN(C$1),TRUNC(PRODUCT(AVERAGE($FN87:$FS87),POWER(AC[[CR]:[CR]],SUM(SUMIFS($D$11:$D86,$A$11:$A86,$A87,$E$11:$E86,"&gt;="&amp;$E87),SUMIFS($D88:$D$161,$A88:$A$161,$A87,$E88:$E$161,"&gt;"&amp;$E87),COLUMN(C$1),-1)),IF($Q87="Yes",AC[[FB]:[FB]],1))),0),ROW(C76)/-VALUE(1&amp;REPT("0",9-PRODUCT(COLUMN(C$1)-1,3))),1)</f>
        <v>0.92400000000000004</v>
      </c>
      <c r="FW87">
        <f t="shared" si="43"/>
        <v>149</v>
      </c>
      <c r="FX87">
        <f t="shared" si="44"/>
        <v>0</v>
      </c>
      <c r="FY87">
        <f t="shared" si="45"/>
        <v>0</v>
      </c>
      <c r="GC87">
        <f t="shared" si="46"/>
        <v>41</v>
      </c>
      <c r="GD87" t="str">
        <f>IFERROR(SUBSTITUTE(SUBSTITUTE(INDEX(SUG[Card],MATCH(ROW(A76),GC$12:GC$161,0))," #2","")," #3",""),"")</f>
        <v>Human (5)</v>
      </c>
      <c r="GE87">
        <f>SUM(GE86,IF(IFERROR(MATCH(GD87,GD$11:GD86,0)&lt;0,TRUE()),1,0))</f>
        <v>34</v>
      </c>
      <c r="GF87" t="str">
        <f t="shared" si="47"/>
        <v/>
      </c>
      <c r="GI87">
        <f>SUM(SUMIFS(D$11:D86,A$11:A86,A87,B$11:B86,"&gt;="&amp;B87),SUMIFS(D88:D$161,A88:A$161,A87,B88:B$161,"&gt;"&amp;B87),SUMIFS(D$11:D86,A$11:A86,A87&amp;":Onyx"),SUMIFS(D88:D$161,A88:A$161,A87&amp;":Onyx"))</f>
        <v>0</v>
      </c>
      <c r="GP87" t="str">
        <f t="shared" si="40"/>
        <v>Angel (5) #3</v>
      </c>
      <c r="GQ87">
        <f t="shared" si="41"/>
        <v>250</v>
      </c>
      <c r="GR87" t="b">
        <f>COUNTIF(DECK[Card],IFERROR(MID($L87,1,FIND(" #",SUG_Helper[[#This Row],[Card]])-1),SUG_Helper[[#This Row],[Card]]))&gt;=IFERROR(VALUE(RIGHT(SUG_Helper[[#This Row],[Card]])),1)</f>
        <v>0</v>
      </c>
    </row>
    <row r="88" spans="1:200" x14ac:dyDescent="0.35">
      <c r="A88" s="17"/>
      <c r="B88" s="4"/>
      <c r="C88" s="4"/>
      <c r="D88" s="4"/>
      <c r="E88" t="str">
        <f>IF(INDEX(LIB[Card],ROW(A77))="","",INDEX(LIB[Card],ROW(A77))&amp;" ("&amp;INDEX(LIB[Level],ROW(A77))&amp;")"&amp;IF(INDEX(LIB[Fused],ROW(A77))="Yes","ƒ",""))</f>
        <v/>
      </c>
      <c r="F88">
        <v>77</v>
      </c>
      <c r="H88" t="str">
        <f>IF(DECK[[#This Row],[Card]]="","",MID(DECK[[#This Row],[Card]],1,FIND(" (",DECK[[#This Row],[Card]])-1))</f>
        <v/>
      </c>
      <c r="I88" t="str">
        <f>IF(DECK[[#This Row],[Card]]="","",MID(DECK[[#This Row],[Card]],FIND("(",DECK[[#This Row],[Card]])+1,1))</f>
        <v/>
      </c>
      <c r="J88" t="str">
        <f>IF(DECK[[#This Row],[Card]]="","",IF(RIGHT(DECK[[#This Row],[Card]])="ƒ","Yes","No"))</f>
        <v/>
      </c>
      <c r="L88" t="str">
        <f t="shared" si="36"/>
        <v>Golem (5) #3</v>
      </c>
      <c r="M88">
        <f t="shared" si="37"/>
        <v>247</v>
      </c>
      <c r="O88" s="6" t="str">
        <f>IF(S88="","",MATCH(MID(S88,1,MIN(FIND(" (",S88),IFERROR(FIND(":",S88),50))-1),CC[CC_Name],0))</f>
        <v/>
      </c>
      <c r="P88" s="5" t="str">
        <f t="shared" si="38"/>
        <v/>
      </c>
      <c r="Q88" s="5" t="str">
        <f t="shared" si="42"/>
        <v/>
      </c>
      <c r="R88" s="5" t="str">
        <f t="shared" si="39"/>
        <v/>
      </c>
      <c r="S88" t="str">
        <f>(INDEX(LIB[ID],ROW(A77)))</f>
        <v/>
      </c>
      <c r="T88" t="str">
        <f>IF(OR(T$5="",$S88=""),"",IFERROR(SUM(PRODUCT(INDEX(CMB[[BA_0O]:[BA_2O]],MATCH(ROUND(MIN(SUM(T$4,$O88/1000),SUM($O88,T$4/1000)),3),CMB[[Cmb_ID]:[Cmb_ID]],0),SUM(N(T$1),N($R88),1)),CHOOSE(AC[[M]:[M]],1,1,0,AC[[AB]:[AB]])),PRODUCT(INDEX(CMB[[BD_0O]:[BD_2O]],MATCH(ROUND(MIN(SUM(T$4,$O88/1000),SUM($O88,T$4/1000)),3),CMB[[Cmb_ID]:[Cmb_ID]],0),SUM(N(T$1),N($R88),1)),CHOOSE(AC[[M]:[M]],1,0,1,AC[[DB]:[DB]])),PRODUCT(SUM(ROUND(AVERAGE(VALUE(T$3),VALUE($P88)),0),CHOOSE(IF(OR(T$1,$R88),4,INDEX(CMB[[Res_Rare]:[Res_Rare]],MATCH(ROUND(MIN(SUM(T$4,$O88/1000),SUM($O88,T$4/1000)),3),CMB[[Cmb_ID]:[Cmb_ID]],0))),-1,-1,0,0)),IF(OR(T$1,$R88),4,INDEX(CMB[[Cmb_Rare]:[Cmb_Rare]],MATCH(ROUND(MIN(SUM(T$4,$O88/1000),SUM($O88,T$4/1000)),3),CMB[[Cmb_ID]:[Cmb_ID]],0))),CHOOSE(AC[[M]:[M]],2,1,1,SUM(AC[[AB]:[DB]])))),""))</f>
        <v/>
      </c>
      <c r="U88" t="str">
        <f>IF(OR(U$5="",$S88=""),"",IFERROR(SUM(PRODUCT(INDEX(CMB[[BA_0O]:[BA_2O]],MATCH(ROUND(MIN(SUM(U$4,$O88/1000),SUM($O88,U$4/1000)),3),CMB[[Cmb_ID]:[Cmb_ID]],0),SUM(N(U$1),N($R88),1)),CHOOSE(AC[[M]:[M]],1,1,0,AC[[AB]:[AB]])),PRODUCT(INDEX(CMB[[BD_0O]:[BD_2O]],MATCH(ROUND(MIN(SUM(U$4,$O88/1000),SUM($O88,U$4/1000)),3),CMB[[Cmb_ID]:[Cmb_ID]],0),SUM(N(U$1),N($R88),1)),CHOOSE(AC[[M]:[M]],1,0,1,AC[[DB]:[DB]])),PRODUCT(SUM(ROUND(AVERAGE(VALUE(U$3),VALUE($P88)),0),CHOOSE(IF(OR(U$1,$R88),4,INDEX(CMB[[Res_Rare]:[Res_Rare]],MATCH(ROUND(MIN(SUM(U$4,$O88/1000),SUM($O88,U$4/1000)),3),CMB[[Cmb_ID]:[Cmb_ID]],0))),-1,-1,0,0)),IF(OR(U$1,$R88),4,INDEX(CMB[[Cmb_Rare]:[Cmb_Rare]],MATCH(ROUND(MIN(SUM(U$4,$O88/1000),SUM($O88,U$4/1000)),3),CMB[[Cmb_ID]:[Cmb_ID]],0))),CHOOSE(AC[[M]:[M]],2,1,1,SUM(AC[[AB]:[DB]])))),""))</f>
        <v/>
      </c>
      <c r="V88" t="str">
        <f>IF(OR(V$5="",$S88=""),"",IFERROR(SUM(PRODUCT(INDEX(CMB[[BA_0O]:[BA_2O]],MATCH(ROUND(MIN(SUM(V$4,$O88/1000),SUM($O88,V$4/1000)),3),CMB[[Cmb_ID]:[Cmb_ID]],0),SUM(N(V$1),N($R88),1)),CHOOSE(AC[[M]:[M]],1,1,0,AC[[AB]:[AB]])),PRODUCT(INDEX(CMB[[BD_0O]:[BD_2O]],MATCH(ROUND(MIN(SUM(V$4,$O88/1000),SUM($O88,V$4/1000)),3),CMB[[Cmb_ID]:[Cmb_ID]],0),SUM(N(V$1),N($R88),1)),CHOOSE(AC[[M]:[M]],1,0,1,AC[[DB]:[DB]])),PRODUCT(SUM(ROUND(AVERAGE(VALUE(V$3),VALUE($P88)),0),CHOOSE(IF(OR(V$1,$R88),4,INDEX(CMB[[Res_Rare]:[Res_Rare]],MATCH(ROUND(MIN(SUM(V$4,$O88/1000),SUM($O88,V$4/1000)),3),CMB[[Cmb_ID]:[Cmb_ID]],0))),-1,-1,0,0)),IF(OR(V$1,$R88),4,INDEX(CMB[[Cmb_Rare]:[Cmb_Rare]],MATCH(ROUND(MIN(SUM(V$4,$O88/1000),SUM($O88,V$4/1000)),3),CMB[[Cmb_ID]:[Cmb_ID]],0))),CHOOSE(AC[[M]:[M]],2,1,1,SUM(AC[[AB]:[DB]])))),""))</f>
        <v/>
      </c>
      <c r="W88" t="str">
        <f>IF(OR(W$5="",$S88=""),"",IFERROR(SUM(PRODUCT(INDEX(CMB[[BA_0O]:[BA_2O]],MATCH(ROUND(MIN(SUM(W$4,$O88/1000),SUM($O88,W$4/1000)),3),CMB[[Cmb_ID]:[Cmb_ID]],0),SUM(N(W$1),N($R88),1)),CHOOSE(AC[[M]:[M]],1,1,0,AC[[AB]:[AB]])),PRODUCT(INDEX(CMB[[BD_0O]:[BD_2O]],MATCH(ROUND(MIN(SUM(W$4,$O88/1000),SUM($O88,W$4/1000)),3),CMB[[Cmb_ID]:[Cmb_ID]],0),SUM(N(W$1),N($R88),1)),CHOOSE(AC[[M]:[M]],1,0,1,AC[[DB]:[DB]])),PRODUCT(SUM(ROUND(AVERAGE(VALUE(W$3),VALUE($P88)),0),CHOOSE(IF(OR(W$1,$R88),4,INDEX(CMB[[Res_Rare]:[Res_Rare]],MATCH(ROUND(MIN(SUM(W$4,$O88/1000),SUM($O88,W$4/1000)),3),CMB[[Cmb_ID]:[Cmb_ID]],0))),-1,-1,0,0)),IF(OR(W$1,$R88),4,INDEX(CMB[[Cmb_Rare]:[Cmb_Rare]],MATCH(ROUND(MIN(SUM(W$4,$O88/1000),SUM($O88,W$4/1000)),3),CMB[[Cmb_ID]:[Cmb_ID]],0))),CHOOSE(AC[[M]:[M]],2,1,1,SUM(AC[[AB]:[DB]])))),""))</f>
        <v/>
      </c>
      <c r="X88" t="str">
        <f>IF(OR(X$5="",$S88=""),"",IFERROR(SUM(PRODUCT(INDEX(CMB[[BA_0O]:[BA_2O]],MATCH(ROUND(MIN(SUM(X$4,$O88/1000),SUM($O88,X$4/1000)),3),CMB[[Cmb_ID]:[Cmb_ID]],0),SUM(N(X$1),N($R88),1)),CHOOSE(AC[[M]:[M]],1,1,0,AC[[AB]:[AB]])),PRODUCT(INDEX(CMB[[BD_0O]:[BD_2O]],MATCH(ROUND(MIN(SUM(X$4,$O88/1000),SUM($O88,X$4/1000)),3),CMB[[Cmb_ID]:[Cmb_ID]],0),SUM(N(X$1),N($R88),1)),CHOOSE(AC[[M]:[M]],1,0,1,AC[[DB]:[DB]])),PRODUCT(SUM(ROUND(AVERAGE(VALUE(X$3),VALUE($P88)),0),CHOOSE(IF(OR(X$1,$R88),4,INDEX(CMB[[Res_Rare]:[Res_Rare]],MATCH(ROUND(MIN(SUM(X$4,$O88/1000),SUM($O88,X$4/1000)),3),CMB[[Cmb_ID]:[Cmb_ID]],0))),-1,-1,0,0)),IF(OR(X$1,$R88),4,INDEX(CMB[[Cmb_Rare]:[Cmb_Rare]],MATCH(ROUND(MIN(SUM(X$4,$O88/1000),SUM($O88,X$4/1000)),3),CMB[[Cmb_ID]:[Cmb_ID]],0))),CHOOSE(AC[[M]:[M]],2,1,1,SUM(AC[[AB]:[DB]])))),""))</f>
        <v/>
      </c>
      <c r="Y88" t="str">
        <f>IF(OR(Y$5="",$S88=""),"",IFERROR(SUM(PRODUCT(INDEX(CMB[[BA_0O]:[BA_2O]],MATCH(ROUND(MIN(SUM(Y$4,$O88/1000),SUM($O88,Y$4/1000)),3),CMB[[Cmb_ID]:[Cmb_ID]],0),SUM(N(Y$1),N($R88),1)),CHOOSE(AC[[M]:[M]],1,1,0,AC[[AB]:[AB]])),PRODUCT(INDEX(CMB[[BD_0O]:[BD_2O]],MATCH(ROUND(MIN(SUM(Y$4,$O88/1000),SUM($O88,Y$4/1000)),3),CMB[[Cmb_ID]:[Cmb_ID]],0),SUM(N(Y$1),N($R88),1)),CHOOSE(AC[[M]:[M]],1,0,1,AC[[DB]:[DB]])),PRODUCT(SUM(ROUND(AVERAGE(VALUE(Y$3),VALUE($P88)),0),CHOOSE(IF(OR(Y$1,$R88),4,INDEX(CMB[[Res_Rare]:[Res_Rare]],MATCH(ROUND(MIN(SUM(Y$4,$O88/1000),SUM($O88,Y$4/1000)),3),CMB[[Cmb_ID]:[Cmb_ID]],0))),-1,-1,0,0)),IF(OR(Y$1,$R88),4,INDEX(CMB[[Cmb_Rare]:[Cmb_Rare]],MATCH(ROUND(MIN(SUM(Y$4,$O88/1000),SUM($O88,Y$4/1000)),3),CMB[[Cmb_ID]:[Cmb_ID]],0))),CHOOSE(AC[[M]:[M]],2,1,1,SUM(AC[[AB]:[DB]])))),""))</f>
        <v/>
      </c>
      <c r="Z88" t="str">
        <f>IF(OR(Z$5="",$S88=""),"",IFERROR(SUM(PRODUCT(INDEX(CMB[[BA_0O]:[BA_2O]],MATCH(ROUND(MIN(SUM(Z$4,$O88/1000),SUM($O88,Z$4/1000)),3),CMB[[Cmb_ID]:[Cmb_ID]],0),SUM(N(Z$1),N($R88),1)),CHOOSE(AC[[M]:[M]],1,1,0,AC[[AB]:[AB]])),PRODUCT(INDEX(CMB[[BD_0O]:[BD_2O]],MATCH(ROUND(MIN(SUM(Z$4,$O88/1000),SUM($O88,Z$4/1000)),3),CMB[[Cmb_ID]:[Cmb_ID]],0),SUM(N(Z$1),N($R88),1)),CHOOSE(AC[[M]:[M]],1,0,1,AC[[DB]:[DB]])),PRODUCT(SUM(ROUND(AVERAGE(VALUE(Z$3),VALUE($P88)),0),CHOOSE(IF(OR(Z$1,$R88),4,INDEX(CMB[[Res_Rare]:[Res_Rare]],MATCH(ROUND(MIN(SUM(Z$4,$O88/1000),SUM($O88,Z$4/1000)),3),CMB[[Cmb_ID]:[Cmb_ID]],0))),-1,-1,0,0)),IF(OR(Z$1,$R88),4,INDEX(CMB[[Cmb_Rare]:[Cmb_Rare]],MATCH(ROUND(MIN(SUM(Z$4,$O88/1000),SUM($O88,Z$4/1000)),3),CMB[[Cmb_ID]:[Cmb_ID]],0))),CHOOSE(AC[[M]:[M]],2,1,1,SUM(AC[[AB]:[DB]])))),""))</f>
        <v/>
      </c>
      <c r="AA88" t="str">
        <f>IF(OR(AA$5="",$S88=""),"",IFERROR(SUM(PRODUCT(INDEX(CMB[[BA_0O]:[BA_2O]],MATCH(ROUND(MIN(SUM(AA$4,$O88/1000),SUM($O88,AA$4/1000)),3),CMB[[Cmb_ID]:[Cmb_ID]],0),SUM(N(AA$1),N($R88),1)),CHOOSE(AC[[M]:[M]],1,1,0,AC[[AB]:[AB]])),PRODUCT(INDEX(CMB[[BD_0O]:[BD_2O]],MATCH(ROUND(MIN(SUM(AA$4,$O88/1000),SUM($O88,AA$4/1000)),3),CMB[[Cmb_ID]:[Cmb_ID]],0),SUM(N(AA$1),N($R88),1)),CHOOSE(AC[[M]:[M]],1,0,1,AC[[DB]:[DB]])),PRODUCT(SUM(ROUND(AVERAGE(VALUE(AA$3),VALUE($P88)),0),CHOOSE(IF(OR(AA$1,$R88),4,INDEX(CMB[[Res_Rare]:[Res_Rare]],MATCH(ROUND(MIN(SUM(AA$4,$O88/1000),SUM($O88,AA$4/1000)),3),CMB[[Cmb_ID]:[Cmb_ID]],0))),-1,-1,0,0)),IF(OR(AA$1,$R88),4,INDEX(CMB[[Cmb_Rare]:[Cmb_Rare]],MATCH(ROUND(MIN(SUM(AA$4,$O88/1000),SUM($O88,AA$4/1000)),3),CMB[[Cmb_ID]:[Cmb_ID]],0))),CHOOSE(AC[[M]:[M]],2,1,1,SUM(AC[[AB]:[DB]])))),""))</f>
        <v/>
      </c>
      <c r="AB88" t="str">
        <f>IF(OR(AB$5="",$S88=""),"",IFERROR(SUM(PRODUCT(INDEX(CMB[[BA_0O]:[BA_2O]],MATCH(ROUND(MIN(SUM(AB$4,$O88/1000),SUM($O88,AB$4/1000)),3),CMB[[Cmb_ID]:[Cmb_ID]],0),SUM(N(AB$1),N($R88),1)),CHOOSE(AC[[M]:[M]],1,1,0,AC[[AB]:[AB]])),PRODUCT(INDEX(CMB[[BD_0O]:[BD_2O]],MATCH(ROUND(MIN(SUM(AB$4,$O88/1000),SUM($O88,AB$4/1000)),3),CMB[[Cmb_ID]:[Cmb_ID]],0),SUM(N(AB$1),N($R88),1)),CHOOSE(AC[[M]:[M]],1,0,1,AC[[DB]:[DB]])),PRODUCT(SUM(ROUND(AVERAGE(VALUE(AB$3),VALUE($P88)),0),CHOOSE(IF(OR(AB$1,$R88),4,INDEX(CMB[[Res_Rare]:[Res_Rare]],MATCH(ROUND(MIN(SUM(AB$4,$O88/1000),SUM($O88,AB$4/1000)),3),CMB[[Cmb_ID]:[Cmb_ID]],0))),-1,-1,0,0)),IF(OR(AB$1,$R88),4,INDEX(CMB[[Cmb_Rare]:[Cmb_Rare]],MATCH(ROUND(MIN(SUM(AB$4,$O88/1000),SUM($O88,AB$4/1000)),3),CMB[[Cmb_ID]:[Cmb_ID]],0))),CHOOSE(AC[[M]:[M]],2,1,1,SUM(AC[[AB]:[DB]])))),""))</f>
        <v/>
      </c>
      <c r="AC88" t="str">
        <f>IF(OR(AC$5="",$S88=""),"",IFERROR(SUM(PRODUCT(INDEX(CMB[[BA_0O]:[BA_2O]],MATCH(ROUND(MIN(SUM(AC$4,$O88/1000),SUM($O88,AC$4/1000)),3),CMB[[Cmb_ID]:[Cmb_ID]],0),SUM(N(AC$1),N($R88),1)),CHOOSE(AC[[M]:[M]],1,1,0,AC[[AB]:[AB]])),PRODUCT(INDEX(CMB[[BD_0O]:[BD_2O]],MATCH(ROUND(MIN(SUM(AC$4,$O88/1000),SUM($O88,AC$4/1000)),3),CMB[[Cmb_ID]:[Cmb_ID]],0),SUM(N(AC$1),N($R88),1)),CHOOSE(AC[[M]:[M]],1,0,1,AC[[DB]:[DB]])),PRODUCT(SUM(ROUND(AVERAGE(VALUE(AC$3),VALUE($P88)),0),CHOOSE(IF(OR(AC$1,$R88),4,INDEX(CMB[[Res_Rare]:[Res_Rare]],MATCH(ROUND(MIN(SUM(AC$4,$O88/1000),SUM($O88,AC$4/1000)),3),CMB[[Cmb_ID]:[Cmb_ID]],0))),-1,-1,0,0)),IF(OR(AC$1,$R88),4,INDEX(CMB[[Cmb_Rare]:[Cmb_Rare]],MATCH(ROUND(MIN(SUM(AC$4,$O88/1000),SUM($O88,AC$4/1000)),3),CMB[[Cmb_ID]:[Cmb_ID]],0))),CHOOSE(AC[[M]:[M]],2,1,1,SUM(AC[[AB]:[DB]])))),""))</f>
        <v/>
      </c>
      <c r="AD88" t="str">
        <f>IF(OR(AD$5="",$S88=""),"",IFERROR(SUM(PRODUCT(INDEX(CMB[[BA_0O]:[BA_2O]],MATCH(ROUND(MIN(SUM(AD$4,$O88/1000),SUM($O88,AD$4/1000)),3),CMB[[Cmb_ID]:[Cmb_ID]],0),SUM(N(AD$1),N($R88),1)),CHOOSE(AC[[M]:[M]],1,1,0,AC[[AB]:[AB]])),PRODUCT(INDEX(CMB[[BD_0O]:[BD_2O]],MATCH(ROUND(MIN(SUM(AD$4,$O88/1000),SUM($O88,AD$4/1000)),3),CMB[[Cmb_ID]:[Cmb_ID]],0),SUM(N(AD$1),N($R88),1)),CHOOSE(AC[[M]:[M]],1,0,1,AC[[DB]:[DB]])),PRODUCT(SUM(ROUND(AVERAGE(VALUE(AD$3),VALUE($P88)),0),CHOOSE(IF(OR(AD$1,$R88),4,INDEX(CMB[[Res_Rare]:[Res_Rare]],MATCH(ROUND(MIN(SUM(AD$4,$O88/1000),SUM($O88,AD$4/1000)),3),CMB[[Cmb_ID]:[Cmb_ID]],0))),-1,-1,0,0)),IF(OR(AD$1,$R88),4,INDEX(CMB[[Cmb_Rare]:[Cmb_Rare]],MATCH(ROUND(MIN(SUM(AD$4,$O88/1000),SUM($O88,AD$4/1000)),3),CMB[[Cmb_ID]:[Cmb_ID]],0))),CHOOSE(AC[[M]:[M]],2,1,1,SUM(AC[[AB]:[DB]])))),""))</f>
        <v/>
      </c>
      <c r="AE88" t="str">
        <f>IF(OR(AE$5="",$S88=""),"",IFERROR(SUM(PRODUCT(INDEX(CMB[[BA_0O]:[BA_2O]],MATCH(ROUND(MIN(SUM(AE$4,$O88/1000),SUM($O88,AE$4/1000)),3),CMB[[Cmb_ID]:[Cmb_ID]],0),SUM(N(AE$1),N($R88),1)),CHOOSE(AC[[M]:[M]],1,1,0,AC[[AB]:[AB]])),PRODUCT(INDEX(CMB[[BD_0O]:[BD_2O]],MATCH(ROUND(MIN(SUM(AE$4,$O88/1000),SUM($O88,AE$4/1000)),3),CMB[[Cmb_ID]:[Cmb_ID]],0),SUM(N(AE$1),N($R88),1)),CHOOSE(AC[[M]:[M]],1,0,1,AC[[DB]:[DB]])),PRODUCT(SUM(ROUND(AVERAGE(VALUE(AE$3),VALUE($P88)),0),CHOOSE(IF(OR(AE$1,$R88),4,INDEX(CMB[[Res_Rare]:[Res_Rare]],MATCH(ROUND(MIN(SUM(AE$4,$O88/1000),SUM($O88,AE$4/1000)),3),CMB[[Cmb_ID]:[Cmb_ID]],0))),-1,-1,0,0)),IF(OR(AE$1,$R88),4,INDEX(CMB[[Cmb_Rare]:[Cmb_Rare]],MATCH(ROUND(MIN(SUM(AE$4,$O88/1000),SUM($O88,AE$4/1000)),3),CMB[[Cmb_ID]:[Cmb_ID]],0))),CHOOSE(AC[[M]:[M]],2,1,1,SUM(AC[[AB]:[DB]])))),""))</f>
        <v/>
      </c>
      <c r="AF88" t="str">
        <f>IF(OR(AF$5="",$S88=""),"",IFERROR(SUM(PRODUCT(INDEX(CMB[[BA_0O]:[BA_2O]],MATCH(ROUND(MIN(SUM(AF$4,$O88/1000),SUM($O88,AF$4/1000)),3),CMB[[Cmb_ID]:[Cmb_ID]],0),SUM(N(AF$1),N($R88),1)),CHOOSE(AC[[M]:[M]],1,1,0,AC[[AB]:[AB]])),PRODUCT(INDEX(CMB[[BD_0O]:[BD_2O]],MATCH(ROUND(MIN(SUM(AF$4,$O88/1000),SUM($O88,AF$4/1000)),3),CMB[[Cmb_ID]:[Cmb_ID]],0),SUM(N(AF$1),N($R88),1)),CHOOSE(AC[[M]:[M]],1,0,1,AC[[DB]:[DB]])),PRODUCT(SUM(ROUND(AVERAGE(VALUE(AF$3),VALUE($P88)),0),CHOOSE(IF(OR(AF$1,$R88),4,INDEX(CMB[[Res_Rare]:[Res_Rare]],MATCH(ROUND(MIN(SUM(AF$4,$O88/1000),SUM($O88,AF$4/1000)),3),CMB[[Cmb_ID]:[Cmb_ID]],0))),-1,-1,0,0)),IF(OR(AF$1,$R88),4,INDEX(CMB[[Cmb_Rare]:[Cmb_Rare]],MATCH(ROUND(MIN(SUM(AF$4,$O88/1000),SUM($O88,AF$4/1000)),3),CMB[[Cmb_ID]:[Cmb_ID]],0))),CHOOSE(AC[[M]:[M]],2,1,1,SUM(AC[[AB]:[DB]])))),""))</f>
        <v/>
      </c>
      <c r="AG88" t="str">
        <f>IF(OR(AG$5="",$S88=""),"",IFERROR(SUM(PRODUCT(INDEX(CMB[[BA_0O]:[BA_2O]],MATCH(ROUND(MIN(SUM(AG$4,$O88/1000),SUM($O88,AG$4/1000)),3),CMB[[Cmb_ID]:[Cmb_ID]],0),SUM(N(AG$1),N($R88),1)),CHOOSE(AC[[M]:[M]],1,1,0,AC[[AB]:[AB]])),PRODUCT(INDEX(CMB[[BD_0O]:[BD_2O]],MATCH(ROUND(MIN(SUM(AG$4,$O88/1000),SUM($O88,AG$4/1000)),3),CMB[[Cmb_ID]:[Cmb_ID]],0),SUM(N(AG$1),N($R88),1)),CHOOSE(AC[[M]:[M]],1,0,1,AC[[DB]:[DB]])),PRODUCT(SUM(ROUND(AVERAGE(VALUE(AG$3),VALUE($P88)),0),CHOOSE(IF(OR(AG$1,$R88),4,INDEX(CMB[[Res_Rare]:[Res_Rare]],MATCH(ROUND(MIN(SUM(AG$4,$O88/1000),SUM($O88,AG$4/1000)),3),CMB[[Cmb_ID]:[Cmb_ID]],0))),-1,-1,0,0)),IF(OR(AG$1,$R88),4,INDEX(CMB[[Cmb_Rare]:[Cmb_Rare]],MATCH(ROUND(MIN(SUM(AG$4,$O88/1000),SUM($O88,AG$4/1000)),3),CMB[[Cmb_ID]:[Cmb_ID]],0))),CHOOSE(AC[[M]:[M]],2,1,1,SUM(AC[[AB]:[DB]])))),""))</f>
        <v/>
      </c>
      <c r="AH88" t="str">
        <f>IF(OR(AH$5="",$S88=""),"",IFERROR(SUM(PRODUCT(INDEX(CMB[[BA_0O]:[BA_2O]],MATCH(ROUND(MIN(SUM(AH$4,$O88/1000),SUM($O88,AH$4/1000)),3),CMB[[Cmb_ID]:[Cmb_ID]],0),SUM(N(AH$1),N($R88),1)),CHOOSE(AC[[M]:[M]],1,1,0,AC[[AB]:[AB]])),PRODUCT(INDEX(CMB[[BD_0O]:[BD_2O]],MATCH(ROUND(MIN(SUM(AH$4,$O88/1000),SUM($O88,AH$4/1000)),3),CMB[[Cmb_ID]:[Cmb_ID]],0),SUM(N(AH$1),N($R88),1)),CHOOSE(AC[[M]:[M]],1,0,1,AC[[DB]:[DB]])),PRODUCT(SUM(ROUND(AVERAGE(VALUE(AH$3),VALUE($P88)),0),CHOOSE(IF(OR(AH$1,$R88),4,INDEX(CMB[[Res_Rare]:[Res_Rare]],MATCH(ROUND(MIN(SUM(AH$4,$O88/1000),SUM($O88,AH$4/1000)),3),CMB[[Cmb_ID]:[Cmb_ID]],0))),-1,-1,0,0)),IF(OR(AH$1,$R88),4,INDEX(CMB[[Cmb_Rare]:[Cmb_Rare]],MATCH(ROUND(MIN(SUM(AH$4,$O88/1000),SUM($O88,AH$4/1000)),3),CMB[[Cmb_ID]:[Cmb_ID]],0))),CHOOSE(AC[[M]:[M]],2,1,1,SUM(AC[[AB]:[DB]])))),""))</f>
        <v/>
      </c>
      <c r="AI88" t="str">
        <f>IF(OR(AI$5="",$S88=""),"",IFERROR(SUM(PRODUCT(INDEX(CMB[[BA_0O]:[BA_2O]],MATCH(ROUND(MIN(SUM(AI$4,$O88/1000),SUM($O88,AI$4/1000)),3),CMB[[Cmb_ID]:[Cmb_ID]],0),SUM(N(AI$1),N($R88),1)),CHOOSE(AC[[M]:[M]],1,1,0,AC[[AB]:[AB]])),PRODUCT(INDEX(CMB[[BD_0O]:[BD_2O]],MATCH(ROUND(MIN(SUM(AI$4,$O88/1000),SUM($O88,AI$4/1000)),3),CMB[[Cmb_ID]:[Cmb_ID]],0),SUM(N(AI$1),N($R88),1)),CHOOSE(AC[[M]:[M]],1,0,1,AC[[DB]:[DB]])),PRODUCT(SUM(ROUND(AVERAGE(VALUE(AI$3),VALUE($P88)),0),CHOOSE(IF(OR(AI$1,$R88),4,INDEX(CMB[[Res_Rare]:[Res_Rare]],MATCH(ROUND(MIN(SUM(AI$4,$O88/1000),SUM($O88,AI$4/1000)),3),CMB[[Cmb_ID]:[Cmb_ID]],0))),-1,-1,0,0)),IF(OR(AI$1,$R88),4,INDEX(CMB[[Cmb_Rare]:[Cmb_Rare]],MATCH(ROUND(MIN(SUM(AI$4,$O88/1000),SUM($O88,AI$4/1000)),3),CMB[[Cmb_ID]:[Cmb_ID]],0))),CHOOSE(AC[[M]:[M]],2,1,1,SUM(AC[[AB]:[DB]])))),""))</f>
        <v/>
      </c>
      <c r="AJ88" t="str">
        <f>IF(OR(AJ$5="",$S88=""),"",IFERROR(SUM(PRODUCT(INDEX(CMB[[BA_0O]:[BA_2O]],MATCH(ROUND(MIN(SUM(AJ$4,$O88/1000),SUM($O88,AJ$4/1000)),3),CMB[[Cmb_ID]:[Cmb_ID]],0),SUM(N(AJ$1),N($R88),1)),CHOOSE(AC[[M]:[M]],1,1,0,AC[[AB]:[AB]])),PRODUCT(INDEX(CMB[[BD_0O]:[BD_2O]],MATCH(ROUND(MIN(SUM(AJ$4,$O88/1000),SUM($O88,AJ$4/1000)),3),CMB[[Cmb_ID]:[Cmb_ID]],0),SUM(N(AJ$1),N($R88),1)),CHOOSE(AC[[M]:[M]],1,0,1,AC[[DB]:[DB]])),PRODUCT(SUM(ROUND(AVERAGE(VALUE(AJ$3),VALUE($P88)),0),CHOOSE(IF(OR(AJ$1,$R88),4,INDEX(CMB[[Res_Rare]:[Res_Rare]],MATCH(ROUND(MIN(SUM(AJ$4,$O88/1000),SUM($O88,AJ$4/1000)),3),CMB[[Cmb_ID]:[Cmb_ID]],0))),-1,-1,0,0)),IF(OR(AJ$1,$R88),4,INDEX(CMB[[Cmb_Rare]:[Cmb_Rare]],MATCH(ROUND(MIN(SUM(AJ$4,$O88/1000),SUM($O88,AJ$4/1000)),3),CMB[[Cmb_ID]:[Cmb_ID]],0))),CHOOSE(AC[[M]:[M]],2,1,1,SUM(AC[[AB]:[DB]])))),""))</f>
        <v/>
      </c>
      <c r="AK88" t="str">
        <f>IF(OR(AK$5="",$S88=""),"",IFERROR(SUM(PRODUCT(INDEX(CMB[[BA_0O]:[BA_2O]],MATCH(ROUND(MIN(SUM(AK$4,$O88/1000),SUM($O88,AK$4/1000)),3),CMB[[Cmb_ID]:[Cmb_ID]],0),SUM(N(AK$1),N($R88),1)),CHOOSE(AC[[M]:[M]],1,1,0,AC[[AB]:[AB]])),PRODUCT(INDEX(CMB[[BD_0O]:[BD_2O]],MATCH(ROUND(MIN(SUM(AK$4,$O88/1000),SUM($O88,AK$4/1000)),3),CMB[[Cmb_ID]:[Cmb_ID]],0),SUM(N(AK$1),N($R88),1)),CHOOSE(AC[[M]:[M]],1,0,1,AC[[DB]:[DB]])),PRODUCT(SUM(ROUND(AVERAGE(VALUE(AK$3),VALUE($P88)),0),CHOOSE(IF(OR(AK$1,$R88),4,INDEX(CMB[[Res_Rare]:[Res_Rare]],MATCH(ROUND(MIN(SUM(AK$4,$O88/1000),SUM($O88,AK$4/1000)),3),CMB[[Cmb_ID]:[Cmb_ID]],0))),-1,-1,0,0)),IF(OR(AK$1,$R88),4,INDEX(CMB[[Cmb_Rare]:[Cmb_Rare]],MATCH(ROUND(MIN(SUM(AK$4,$O88/1000),SUM($O88,AK$4/1000)),3),CMB[[Cmb_ID]:[Cmb_ID]],0))),CHOOSE(AC[[M]:[M]],2,1,1,SUM(AC[[AB]:[DB]])))),""))</f>
        <v/>
      </c>
      <c r="AL88" t="str">
        <f>IF(OR(AL$5="",$S88=""),"",IFERROR(SUM(PRODUCT(INDEX(CMB[[BA_0O]:[BA_2O]],MATCH(ROUND(MIN(SUM(AL$4,$O88/1000),SUM($O88,AL$4/1000)),3),CMB[[Cmb_ID]:[Cmb_ID]],0),SUM(N(AL$1),N($R88),1)),CHOOSE(AC[[M]:[M]],1,1,0,AC[[AB]:[AB]])),PRODUCT(INDEX(CMB[[BD_0O]:[BD_2O]],MATCH(ROUND(MIN(SUM(AL$4,$O88/1000),SUM($O88,AL$4/1000)),3),CMB[[Cmb_ID]:[Cmb_ID]],0),SUM(N(AL$1),N($R88),1)),CHOOSE(AC[[M]:[M]],1,0,1,AC[[DB]:[DB]])),PRODUCT(SUM(ROUND(AVERAGE(VALUE(AL$3),VALUE($P88)),0),CHOOSE(IF(OR(AL$1,$R88),4,INDEX(CMB[[Res_Rare]:[Res_Rare]],MATCH(ROUND(MIN(SUM(AL$4,$O88/1000),SUM($O88,AL$4/1000)),3),CMB[[Cmb_ID]:[Cmb_ID]],0))),-1,-1,0,0)),IF(OR(AL$1,$R88),4,INDEX(CMB[[Cmb_Rare]:[Cmb_Rare]],MATCH(ROUND(MIN(SUM(AL$4,$O88/1000),SUM($O88,AL$4/1000)),3),CMB[[Cmb_ID]:[Cmb_ID]],0))),CHOOSE(AC[[M]:[M]],2,1,1,SUM(AC[[AB]:[DB]])))),""))</f>
        <v/>
      </c>
      <c r="AM88" t="str">
        <f>IF(OR(AM$5="",$S88=""),"",IFERROR(SUM(PRODUCT(INDEX(CMB[[BA_0O]:[BA_2O]],MATCH(ROUND(MIN(SUM(AM$4,$O88/1000),SUM($O88,AM$4/1000)),3),CMB[[Cmb_ID]:[Cmb_ID]],0),SUM(N(AM$1),N($R88),1)),CHOOSE(AC[[M]:[M]],1,1,0,AC[[AB]:[AB]])),PRODUCT(INDEX(CMB[[BD_0O]:[BD_2O]],MATCH(ROUND(MIN(SUM(AM$4,$O88/1000),SUM($O88,AM$4/1000)),3),CMB[[Cmb_ID]:[Cmb_ID]],0),SUM(N(AM$1),N($R88),1)),CHOOSE(AC[[M]:[M]],1,0,1,AC[[DB]:[DB]])),PRODUCT(SUM(ROUND(AVERAGE(VALUE(AM$3),VALUE($P88)),0),CHOOSE(IF(OR(AM$1,$R88),4,INDEX(CMB[[Res_Rare]:[Res_Rare]],MATCH(ROUND(MIN(SUM(AM$4,$O88/1000),SUM($O88,AM$4/1000)),3),CMB[[Cmb_ID]:[Cmb_ID]],0))),-1,-1,0,0)),IF(OR(AM$1,$R88),4,INDEX(CMB[[Cmb_Rare]:[Cmb_Rare]],MATCH(ROUND(MIN(SUM(AM$4,$O88/1000),SUM($O88,AM$4/1000)),3),CMB[[Cmb_ID]:[Cmb_ID]],0))),CHOOSE(AC[[M]:[M]],2,1,1,SUM(AC[[AB]:[DB]])))),""))</f>
        <v/>
      </c>
      <c r="AN88" t="str">
        <f>IF(OR(AN$5="",$S88=""),"",IFERROR(SUM(PRODUCT(INDEX(CMB[[BA_0O]:[BA_2O]],MATCH(ROUND(MIN(SUM(AN$4,$O88/1000),SUM($O88,AN$4/1000)),3),CMB[[Cmb_ID]:[Cmb_ID]],0),SUM(N(AN$1),N($R88),1)),CHOOSE(AC[[M]:[M]],1,1,0,AC[[AB]:[AB]])),PRODUCT(INDEX(CMB[[BD_0O]:[BD_2O]],MATCH(ROUND(MIN(SUM(AN$4,$O88/1000),SUM($O88,AN$4/1000)),3),CMB[[Cmb_ID]:[Cmb_ID]],0),SUM(N(AN$1),N($R88),1)),CHOOSE(AC[[M]:[M]],1,0,1,AC[[DB]:[DB]])),PRODUCT(SUM(ROUND(AVERAGE(VALUE(AN$3),VALUE($P88)),0),CHOOSE(IF(OR(AN$1,$R88),4,INDEX(CMB[[Res_Rare]:[Res_Rare]],MATCH(ROUND(MIN(SUM(AN$4,$O88/1000),SUM($O88,AN$4/1000)),3),CMB[[Cmb_ID]:[Cmb_ID]],0))),-1,-1,0,0)),IF(OR(AN$1,$R88),4,INDEX(CMB[[Cmb_Rare]:[Cmb_Rare]],MATCH(ROUND(MIN(SUM(AN$4,$O88/1000),SUM($O88,AN$4/1000)),3),CMB[[Cmb_ID]:[Cmb_ID]],0))),CHOOSE(AC[[M]:[M]],2,1,1,SUM(AC[[AB]:[DB]])))),""))</f>
        <v/>
      </c>
      <c r="AO88" t="str">
        <f>IF(OR(AO$5="",$S88=""),"",IFERROR(SUM(PRODUCT(INDEX(CMB[[BA_0O]:[BA_2O]],MATCH(ROUND(MIN(SUM(AO$4,$O88/1000),SUM($O88,AO$4/1000)),3),CMB[[Cmb_ID]:[Cmb_ID]],0),SUM(N(AO$1),N($R88),1)),CHOOSE(AC[[M]:[M]],1,1,0,AC[[AB]:[AB]])),PRODUCT(INDEX(CMB[[BD_0O]:[BD_2O]],MATCH(ROUND(MIN(SUM(AO$4,$O88/1000),SUM($O88,AO$4/1000)),3),CMB[[Cmb_ID]:[Cmb_ID]],0),SUM(N(AO$1),N($R88),1)),CHOOSE(AC[[M]:[M]],1,0,1,AC[[DB]:[DB]])),PRODUCT(SUM(ROUND(AVERAGE(VALUE(AO$3),VALUE($P88)),0),CHOOSE(IF(OR(AO$1,$R88),4,INDEX(CMB[[Res_Rare]:[Res_Rare]],MATCH(ROUND(MIN(SUM(AO$4,$O88/1000),SUM($O88,AO$4/1000)),3),CMB[[Cmb_ID]:[Cmb_ID]],0))),-1,-1,0,0)),IF(OR(AO$1,$R88),4,INDEX(CMB[[Cmb_Rare]:[Cmb_Rare]],MATCH(ROUND(MIN(SUM(AO$4,$O88/1000),SUM($O88,AO$4/1000)),3),CMB[[Cmb_ID]:[Cmb_ID]],0))),CHOOSE(AC[[M]:[M]],2,1,1,SUM(AC[[AB]:[DB]])))),""))</f>
        <v/>
      </c>
      <c r="AP88" t="str">
        <f>IF(OR(AP$5="",$S88=""),"",IFERROR(SUM(PRODUCT(INDEX(CMB[[BA_0O]:[BA_2O]],MATCH(ROUND(MIN(SUM(AP$4,$O88/1000),SUM($O88,AP$4/1000)),3),CMB[[Cmb_ID]:[Cmb_ID]],0),SUM(N(AP$1),N($R88),1)),CHOOSE(AC[[M]:[M]],1,1,0,AC[[AB]:[AB]])),PRODUCT(INDEX(CMB[[BD_0O]:[BD_2O]],MATCH(ROUND(MIN(SUM(AP$4,$O88/1000),SUM($O88,AP$4/1000)),3),CMB[[Cmb_ID]:[Cmb_ID]],0),SUM(N(AP$1),N($R88),1)),CHOOSE(AC[[M]:[M]],1,0,1,AC[[DB]:[DB]])),PRODUCT(SUM(ROUND(AVERAGE(VALUE(AP$3),VALUE($P88)),0),CHOOSE(IF(OR(AP$1,$R88),4,INDEX(CMB[[Res_Rare]:[Res_Rare]],MATCH(ROUND(MIN(SUM(AP$4,$O88/1000),SUM($O88,AP$4/1000)),3),CMB[[Cmb_ID]:[Cmb_ID]],0))),-1,-1,0,0)),IF(OR(AP$1,$R88),4,INDEX(CMB[[Cmb_Rare]:[Cmb_Rare]],MATCH(ROUND(MIN(SUM(AP$4,$O88/1000),SUM($O88,AP$4/1000)),3),CMB[[Cmb_ID]:[Cmb_ID]],0))),CHOOSE(AC[[M]:[M]],2,1,1,SUM(AC[[AB]:[DB]])))),""))</f>
        <v/>
      </c>
      <c r="AQ88" t="str">
        <f>IF(OR(AQ$5="",$S88=""),"",IFERROR(SUM(PRODUCT(INDEX(CMB[[BA_0O]:[BA_2O]],MATCH(ROUND(MIN(SUM(AQ$4,$O88/1000),SUM($O88,AQ$4/1000)),3),CMB[[Cmb_ID]:[Cmb_ID]],0),SUM(N(AQ$1),N($R88),1)),CHOOSE(AC[[M]:[M]],1,1,0,AC[[AB]:[AB]])),PRODUCT(INDEX(CMB[[BD_0O]:[BD_2O]],MATCH(ROUND(MIN(SUM(AQ$4,$O88/1000),SUM($O88,AQ$4/1000)),3),CMB[[Cmb_ID]:[Cmb_ID]],0),SUM(N(AQ$1),N($R88),1)),CHOOSE(AC[[M]:[M]],1,0,1,AC[[DB]:[DB]])),PRODUCT(SUM(ROUND(AVERAGE(VALUE(AQ$3),VALUE($P88)),0),CHOOSE(IF(OR(AQ$1,$R88),4,INDEX(CMB[[Res_Rare]:[Res_Rare]],MATCH(ROUND(MIN(SUM(AQ$4,$O88/1000),SUM($O88,AQ$4/1000)),3),CMB[[Cmb_ID]:[Cmb_ID]],0))),-1,-1,0,0)),IF(OR(AQ$1,$R88),4,INDEX(CMB[[Cmb_Rare]:[Cmb_Rare]],MATCH(ROUND(MIN(SUM(AQ$4,$O88/1000),SUM($O88,AQ$4/1000)),3),CMB[[Cmb_ID]:[Cmb_ID]],0))),CHOOSE(AC[[M]:[M]],2,1,1,SUM(AC[[AB]:[DB]])))),""))</f>
        <v/>
      </c>
      <c r="AR88" t="str">
        <f>IF(OR(AR$5="",$S88=""),"",IFERROR(SUM(PRODUCT(INDEX(CMB[[BA_0O]:[BA_2O]],MATCH(ROUND(MIN(SUM(AR$4,$O88/1000),SUM($O88,AR$4/1000)),3),CMB[[Cmb_ID]:[Cmb_ID]],0),SUM(N(AR$1),N($R88),1)),CHOOSE(AC[[M]:[M]],1,1,0,AC[[AB]:[AB]])),PRODUCT(INDEX(CMB[[BD_0O]:[BD_2O]],MATCH(ROUND(MIN(SUM(AR$4,$O88/1000),SUM($O88,AR$4/1000)),3),CMB[[Cmb_ID]:[Cmb_ID]],0),SUM(N(AR$1),N($R88),1)),CHOOSE(AC[[M]:[M]],1,0,1,AC[[DB]:[DB]])),PRODUCT(SUM(ROUND(AVERAGE(VALUE(AR$3),VALUE($P88)),0),CHOOSE(IF(OR(AR$1,$R88),4,INDEX(CMB[[Res_Rare]:[Res_Rare]],MATCH(ROUND(MIN(SUM(AR$4,$O88/1000),SUM($O88,AR$4/1000)),3),CMB[[Cmb_ID]:[Cmb_ID]],0))),-1,-1,0,0)),IF(OR(AR$1,$R88),4,INDEX(CMB[[Cmb_Rare]:[Cmb_Rare]],MATCH(ROUND(MIN(SUM(AR$4,$O88/1000),SUM($O88,AR$4/1000)),3),CMB[[Cmb_ID]:[Cmb_ID]],0))),CHOOSE(AC[[M]:[M]],2,1,1,SUM(AC[[AB]:[DB]])))),""))</f>
        <v/>
      </c>
      <c r="AS88" t="str">
        <f>IF(OR(AS$5="",$S88=""),"",IFERROR(SUM(PRODUCT(INDEX(CMB[[BA_0O]:[BA_2O]],MATCH(ROUND(MIN(SUM(AS$4,$O88/1000),SUM($O88,AS$4/1000)),3),CMB[[Cmb_ID]:[Cmb_ID]],0),SUM(N(AS$1),N($R88),1)),CHOOSE(AC[[M]:[M]],1,1,0,AC[[AB]:[AB]])),PRODUCT(INDEX(CMB[[BD_0O]:[BD_2O]],MATCH(ROUND(MIN(SUM(AS$4,$O88/1000),SUM($O88,AS$4/1000)),3),CMB[[Cmb_ID]:[Cmb_ID]],0),SUM(N(AS$1),N($R88),1)),CHOOSE(AC[[M]:[M]],1,0,1,AC[[DB]:[DB]])),PRODUCT(SUM(ROUND(AVERAGE(VALUE(AS$3),VALUE($P88)),0),CHOOSE(IF(OR(AS$1,$R88),4,INDEX(CMB[[Res_Rare]:[Res_Rare]],MATCH(ROUND(MIN(SUM(AS$4,$O88/1000),SUM($O88,AS$4/1000)),3),CMB[[Cmb_ID]:[Cmb_ID]],0))),-1,-1,0,0)),IF(OR(AS$1,$R88),4,INDEX(CMB[[Cmb_Rare]:[Cmb_Rare]],MATCH(ROUND(MIN(SUM(AS$4,$O88/1000),SUM($O88,AS$4/1000)),3),CMB[[Cmb_ID]:[Cmb_ID]],0))),CHOOSE(AC[[M]:[M]],2,1,1,SUM(AC[[AB]:[DB]])))),""))</f>
        <v/>
      </c>
      <c r="AT88" t="str">
        <f>IF(OR(AT$5="",$S88=""),"",IFERROR(SUM(PRODUCT(INDEX(CMB[[BA_0O]:[BA_2O]],MATCH(ROUND(MIN(SUM(AT$4,$O88/1000),SUM($O88,AT$4/1000)),3),CMB[[Cmb_ID]:[Cmb_ID]],0),SUM(N(AT$1),N($R88),1)),CHOOSE(AC[[M]:[M]],1,1,0,AC[[AB]:[AB]])),PRODUCT(INDEX(CMB[[BD_0O]:[BD_2O]],MATCH(ROUND(MIN(SUM(AT$4,$O88/1000),SUM($O88,AT$4/1000)),3),CMB[[Cmb_ID]:[Cmb_ID]],0),SUM(N(AT$1),N($R88),1)),CHOOSE(AC[[M]:[M]],1,0,1,AC[[DB]:[DB]])),PRODUCT(SUM(ROUND(AVERAGE(VALUE(AT$3),VALUE($P88)),0),CHOOSE(IF(OR(AT$1,$R88),4,INDEX(CMB[[Res_Rare]:[Res_Rare]],MATCH(ROUND(MIN(SUM(AT$4,$O88/1000),SUM($O88,AT$4/1000)),3),CMB[[Cmb_ID]:[Cmb_ID]],0))),-1,-1,0,0)),IF(OR(AT$1,$R88),4,INDEX(CMB[[Cmb_Rare]:[Cmb_Rare]],MATCH(ROUND(MIN(SUM(AT$4,$O88/1000),SUM($O88,AT$4/1000)),3),CMB[[Cmb_ID]:[Cmb_ID]],0))),CHOOSE(AC[[M]:[M]],2,1,1,SUM(AC[[AB]:[DB]])))),""))</f>
        <v/>
      </c>
      <c r="AU88" t="str">
        <f>IF(OR(AU$5="",$S88=""),"",IFERROR(SUM(PRODUCT(INDEX(CMB[[BA_0O]:[BA_2O]],MATCH(ROUND(MIN(SUM(AU$4,$O88/1000),SUM($O88,AU$4/1000)),3),CMB[[Cmb_ID]:[Cmb_ID]],0),SUM(N(AU$1),N($R88),1)),CHOOSE(AC[[M]:[M]],1,1,0,AC[[AB]:[AB]])),PRODUCT(INDEX(CMB[[BD_0O]:[BD_2O]],MATCH(ROUND(MIN(SUM(AU$4,$O88/1000),SUM($O88,AU$4/1000)),3),CMB[[Cmb_ID]:[Cmb_ID]],0),SUM(N(AU$1),N($R88),1)),CHOOSE(AC[[M]:[M]],1,0,1,AC[[DB]:[DB]])),PRODUCT(SUM(ROUND(AVERAGE(VALUE(AU$3),VALUE($P88)),0),CHOOSE(IF(OR(AU$1,$R88),4,INDEX(CMB[[Res_Rare]:[Res_Rare]],MATCH(ROUND(MIN(SUM(AU$4,$O88/1000),SUM($O88,AU$4/1000)),3),CMB[[Cmb_ID]:[Cmb_ID]],0))),-1,-1,0,0)),IF(OR(AU$1,$R88),4,INDEX(CMB[[Cmb_Rare]:[Cmb_Rare]],MATCH(ROUND(MIN(SUM(AU$4,$O88/1000),SUM($O88,AU$4/1000)),3),CMB[[Cmb_ID]:[Cmb_ID]],0))),CHOOSE(AC[[M]:[M]],2,1,1,SUM(AC[[AB]:[DB]])))),""))</f>
        <v/>
      </c>
      <c r="AV88" t="str">
        <f>IF(OR(AV$5="",$S88=""),"",IFERROR(SUM(PRODUCT(INDEX(CMB[[BA_0O]:[BA_2O]],MATCH(ROUND(MIN(SUM(AV$4,$O88/1000),SUM($O88,AV$4/1000)),3),CMB[[Cmb_ID]:[Cmb_ID]],0),SUM(N(AV$1),N($R88),1)),CHOOSE(AC[[M]:[M]],1,1,0,AC[[AB]:[AB]])),PRODUCT(INDEX(CMB[[BD_0O]:[BD_2O]],MATCH(ROUND(MIN(SUM(AV$4,$O88/1000),SUM($O88,AV$4/1000)),3),CMB[[Cmb_ID]:[Cmb_ID]],0),SUM(N(AV$1),N($R88),1)),CHOOSE(AC[[M]:[M]],1,0,1,AC[[DB]:[DB]])),PRODUCT(SUM(ROUND(AVERAGE(VALUE(AV$3),VALUE($P88)),0),CHOOSE(IF(OR(AV$1,$R88),4,INDEX(CMB[[Res_Rare]:[Res_Rare]],MATCH(ROUND(MIN(SUM(AV$4,$O88/1000),SUM($O88,AV$4/1000)),3),CMB[[Cmb_ID]:[Cmb_ID]],0))),-1,-1,0,0)),IF(OR(AV$1,$R88),4,INDEX(CMB[[Cmb_Rare]:[Cmb_Rare]],MATCH(ROUND(MIN(SUM(AV$4,$O88/1000),SUM($O88,AV$4/1000)),3),CMB[[Cmb_ID]:[Cmb_ID]],0))),CHOOSE(AC[[M]:[M]],2,1,1,SUM(AC[[AB]:[DB]])))),""))</f>
        <v/>
      </c>
      <c r="AW88" t="str">
        <f>IF(OR(AW$5="",$S88=""),"",IFERROR(SUM(PRODUCT(INDEX(CMB[[BA_0O]:[BA_2O]],MATCH(ROUND(MIN(SUM(AW$4,$O88/1000),SUM($O88,AW$4/1000)),3),CMB[[Cmb_ID]:[Cmb_ID]],0),SUM(N(AW$1),N($R88),1)),CHOOSE(AC[[M]:[M]],1,1,0,AC[[AB]:[AB]])),PRODUCT(INDEX(CMB[[BD_0O]:[BD_2O]],MATCH(ROUND(MIN(SUM(AW$4,$O88/1000),SUM($O88,AW$4/1000)),3),CMB[[Cmb_ID]:[Cmb_ID]],0),SUM(N(AW$1),N($R88),1)),CHOOSE(AC[[M]:[M]],1,0,1,AC[[DB]:[DB]])),PRODUCT(SUM(ROUND(AVERAGE(VALUE(AW$3),VALUE($P88)),0),CHOOSE(IF(OR(AW$1,$R88),4,INDEX(CMB[[Res_Rare]:[Res_Rare]],MATCH(ROUND(MIN(SUM(AW$4,$O88/1000),SUM($O88,AW$4/1000)),3),CMB[[Cmb_ID]:[Cmb_ID]],0))),-1,-1,0,0)),IF(OR(AW$1,$R88),4,INDEX(CMB[[Cmb_Rare]:[Cmb_Rare]],MATCH(ROUND(MIN(SUM(AW$4,$O88/1000),SUM($O88,AW$4/1000)),3),CMB[[Cmb_ID]:[Cmb_ID]],0))),CHOOSE(AC[[M]:[M]],2,1,1,SUM(AC[[AB]:[DB]])))),""))</f>
        <v/>
      </c>
      <c r="AX88" t="str">
        <f>IF(OR(AX$5="",$S88=""),"",IFERROR(SUM(PRODUCT(INDEX(CMB[[BA_0O]:[BA_2O]],MATCH(ROUND(MIN(SUM(AX$4,$O88/1000),SUM($O88,AX$4/1000)),3),CMB[[Cmb_ID]:[Cmb_ID]],0),SUM(N(AX$1),N($R88),1)),CHOOSE(AC[[M]:[M]],1,1,0,AC[[AB]:[AB]])),PRODUCT(INDEX(CMB[[BD_0O]:[BD_2O]],MATCH(ROUND(MIN(SUM(AX$4,$O88/1000),SUM($O88,AX$4/1000)),3),CMB[[Cmb_ID]:[Cmb_ID]],0),SUM(N(AX$1),N($R88),1)),CHOOSE(AC[[M]:[M]],1,0,1,AC[[DB]:[DB]])),PRODUCT(SUM(ROUND(AVERAGE(VALUE(AX$3),VALUE($P88)),0),CHOOSE(IF(OR(AX$1,$R88),4,INDEX(CMB[[Res_Rare]:[Res_Rare]],MATCH(ROUND(MIN(SUM(AX$4,$O88/1000),SUM($O88,AX$4/1000)),3),CMB[[Cmb_ID]:[Cmb_ID]],0))),-1,-1,0,0)),IF(OR(AX$1,$R88),4,INDEX(CMB[[Cmb_Rare]:[Cmb_Rare]],MATCH(ROUND(MIN(SUM(AX$4,$O88/1000),SUM($O88,AX$4/1000)),3),CMB[[Cmb_ID]:[Cmb_ID]],0))),CHOOSE(AC[[M]:[M]],2,1,1,SUM(AC[[AB]:[DB]])))),""))</f>
        <v/>
      </c>
      <c r="AY88" t="str">
        <f>IF(OR(AY$5="",$S88=""),"",IFERROR(SUM(PRODUCT(INDEX(CMB[[BA_0O]:[BA_2O]],MATCH(ROUND(MIN(SUM(AY$4,$O88/1000),SUM($O88,AY$4/1000)),3),CMB[[Cmb_ID]:[Cmb_ID]],0),SUM(N(AY$1),N($R88),1)),CHOOSE(AC[[M]:[M]],1,1,0,AC[[AB]:[AB]])),PRODUCT(INDEX(CMB[[BD_0O]:[BD_2O]],MATCH(ROUND(MIN(SUM(AY$4,$O88/1000),SUM($O88,AY$4/1000)),3),CMB[[Cmb_ID]:[Cmb_ID]],0),SUM(N(AY$1),N($R88),1)),CHOOSE(AC[[M]:[M]],1,0,1,AC[[DB]:[DB]])),PRODUCT(SUM(ROUND(AVERAGE(VALUE(AY$3),VALUE($P88)),0),CHOOSE(IF(OR(AY$1,$R88),4,INDEX(CMB[[Res_Rare]:[Res_Rare]],MATCH(ROUND(MIN(SUM(AY$4,$O88/1000),SUM($O88,AY$4/1000)),3),CMB[[Cmb_ID]:[Cmb_ID]],0))),-1,-1,0,0)),IF(OR(AY$1,$R88),4,INDEX(CMB[[Cmb_Rare]:[Cmb_Rare]],MATCH(ROUND(MIN(SUM(AY$4,$O88/1000),SUM($O88,AY$4/1000)),3),CMB[[Cmb_ID]:[Cmb_ID]],0))),CHOOSE(AC[[M]:[M]],2,1,1,SUM(AC[[AB]:[DB]])))),""))</f>
        <v/>
      </c>
      <c r="AZ88" t="str">
        <f>IF(OR(AZ$5="",$S88=""),"",IFERROR(SUM(PRODUCT(INDEX(CMB[[BA_0O]:[BA_2O]],MATCH(ROUND(MIN(SUM(AZ$4,$O88/1000),SUM($O88,AZ$4/1000)),3),CMB[[Cmb_ID]:[Cmb_ID]],0),SUM(N(AZ$1),N($R88),1)),CHOOSE(AC[[M]:[M]],1,1,0,AC[[AB]:[AB]])),PRODUCT(INDEX(CMB[[BD_0O]:[BD_2O]],MATCH(ROUND(MIN(SUM(AZ$4,$O88/1000),SUM($O88,AZ$4/1000)),3),CMB[[Cmb_ID]:[Cmb_ID]],0),SUM(N(AZ$1),N($R88),1)),CHOOSE(AC[[M]:[M]],1,0,1,AC[[DB]:[DB]])),PRODUCT(SUM(ROUND(AVERAGE(VALUE(AZ$3),VALUE($P88)),0),CHOOSE(IF(OR(AZ$1,$R88),4,INDEX(CMB[[Res_Rare]:[Res_Rare]],MATCH(ROUND(MIN(SUM(AZ$4,$O88/1000),SUM($O88,AZ$4/1000)),3),CMB[[Cmb_ID]:[Cmb_ID]],0))),-1,-1,0,0)),IF(OR(AZ$1,$R88),4,INDEX(CMB[[Cmb_Rare]:[Cmb_Rare]],MATCH(ROUND(MIN(SUM(AZ$4,$O88/1000),SUM($O88,AZ$4/1000)),3),CMB[[Cmb_ID]:[Cmb_ID]],0))),CHOOSE(AC[[M]:[M]],2,1,1,SUM(AC[[AB]:[DB]])))),""))</f>
        <v/>
      </c>
      <c r="BA88" t="str">
        <f>IF(OR(BA$5="",$S88=""),"",IFERROR(SUM(PRODUCT(INDEX(CMB[[BA_0O]:[BA_2O]],MATCH(ROUND(MIN(SUM(BA$4,$O88/1000),SUM($O88,BA$4/1000)),3),CMB[[Cmb_ID]:[Cmb_ID]],0),SUM(N(BA$1),N($R88),1)),CHOOSE(AC[[M]:[M]],1,1,0,AC[[AB]:[AB]])),PRODUCT(INDEX(CMB[[BD_0O]:[BD_2O]],MATCH(ROUND(MIN(SUM(BA$4,$O88/1000),SUM($O88,BA$4/1000)),3),CMB[[Cmb_ID]:[Cmb_ID]],0),SUM(N(BA$1),N($R88),1)),CHOOSE(AC[[M]:[M]],1,0,1,AC[[DB]:[DB]])),PRODUCT(SUM(ROUND(AVERAGE(VALUE(BA$3),VALUE($P88)),0),CHOOSE(IF(OR(BA$1,$R88),4,INDEX(CMB[[Res_Rare]:[Res_Rare]],MATCH(ROUND(MIN(SUM(BA$4,$O88/1000),SUM($O88,BA$4/1000)),3),CMB[[Cmb_ID]:[Cmb_ID]],0))),-1,-1,0,0)),IF(OR(BA$1,$R88),4,INDEX(CMB[[Cmb_Rare]:[Cmb_Rare]],MATCH(ROUND(MIN(SUM(BA$4,$O88/1000),SUM($O88,BA$4/1000)),3),CMB[[Cmb_ID]:[Cmb_ID]],0))),CHOOSE(AC[[M]:[M]],2,1,1,SUM(AC[[AB]:[DB]])))),""))</f>
        <v/>
      </c>
      <c r="BB88" t="str">
        <f>IF(OR(BB$5="",$S88=""),"",IFERROR(SUM(PRODUCT(INDEX(CMB[[BA_0O]:[BA_2O]],MATCH(ROUND(MIN(SUM(BB$4,$O88/1000),SUM($O88,BB$4/1000)),3),CMB[[Cmb_ID]:[Cmb_ID]],0),SUM(N(BB$1),N($R88),1)),CHOOSE(AC[[M]:[M]],1,1,0,AC[[AB]:[AB]])),PRODUCT(INDEX(CMB[[BD_0O]:[BD_2O]],MATCH(ROUND(MIN(SUM(BB$4,$O88/1000),SUM($O88,BB$4/1000)),3),CMB[[Cmb_ID]:[Cmb_ID]],0),SUM(N(BB$1),N($R88),1)),CHOOSE(AC[[M]:[M]],1,0,1,AC[[DB]:[DB]])),PRODUCT(SUM(ROUND(AVERAGE(VALUE(BB$3),VALUE($P88)),0),CHOOSE(IF(OR(BB$1,$R88),4,INDEX(CMB[[Res_Rare]:[Res_Rare]],MATCH(ROUND(MIN(SUM(BB$4,$O88/1000),SUM($O88,BB$4/1000)),3),CMB[[Cmb_ID]:[Cmb_ID]],0))),-1,-1,0,0)),IF(OR(BB$1,$R88),4,INDEX(CMB[[Cmb_Rare]:[Cmb_Rare]],MATCH(ROUND(MIN(SUM(BB$4,$O88/1000),SUM($O88,BB$4/1000)),3),CMB[[Cmb_ID]:[Cmb_ID]],0))),CHOOSE(AC[[M]:[M]],2,1,1,SUM(AC[[AB]:[DB]])))),""))</f>
        <v/>
      </c>
      <c r="BC88" t="str">
        <f>IF(OR(BC$5="",$S88=""),"",IFERROR(SUM(PRODUCT(INDEX(CMB[[BA_0O]:[BA_2O]],MATCH(ROUND(MIN(SUM(BC$4,$O88/1000),SUM($O88,BC$4/1000)),3),CMB[[Cmb_ID]:[Cmb_ID]],0),SUM(N(BC$1),N($R88),1)),CHOOSE(AC[[M]:[M]],1,1,0,AC[[AB]:[AB]])),PRODUCT(INDEX(CMB[[BD_0O]:[BD_2O]],MATCH(ROUND(MIN(SUM(BC$4,$O88/1000),SUM($O88,BC$4/1000)),3),CMB[[Cmb_ID]:[Cmb_ID]],0),SUM(N(BC$1),N($R88),1)),CHOOSE(AC[[M]:[M]],1,0,1,AC[[DB]:[DB]])),PRODUCT(SUM(ROUND(AVERAGE(VALUE(BC$3),VALUE($P88)),0),CHOOSE(IF(OR(BC$1,$R88),4,INDEX(CMB[[Res_Rare]:[Res_Rare]],MATCH(ROUND(MIN(SUM(BC$4,$O88/1000),SUM($O88,BC$4/1000)),3),CMB[[Cmb_ID]:[Cmb_ID]],0))),-1,-1,0,0)),IF(OR(BC$1,$R88),4,INDEX(CMB[[Cmb_Rare]:[Cmb_Rare]],MATCH(ROUND(MIN(SUM(BC$4,$O88/1000),SUM($O88,BC$4/1000)),3),CMB[[Cmb_ID]:[Cmb_ID]],0))),CHOOSE(AC[[M]:[M]],2,1,1,SUM(AC[[AB]:[DB]])))),""))</f>
        <v/>
      </c>
      <c r="BD88" t="str">
        <f>IF(OR(BD$5="",$S88=""),"",IFERROR(SUM(PRODUCT(INDEX(CMB[[BA_0O]:[BA_2O]],MATCH(ROUND(MIN(SUM(BD$4,$O88/1000),SUM($O88,BD$4/1000)),3),CMB[[Cmb_ID]:[Cmb_ID]],0),SUM(N(BD$1),N($R88),1)),CHOOSE(AC[[M]:[M]],1,1,0,AC[[AB]:[AB]])),PRODUCT(INDEX(CMB[[BD_0O]:[BD_2O]],MATCH(ROUND(MIN(SUM(BD$4,$O88/1000),SUM($O88,BD$4/1000)),3),CMB[[Cmb_ID]:[Cmb_ID]],0),SUM(N(BD$1),N($R88),1)),CHOOSE(AC[[M]:[M]],1,0,1,AC[[DB]:[DB]])),PRODUCT(SUM(ROUND(AVERAGE(VALUE(BD$3),VALUE($P88)),0),CHOOSE(IF(OR(BD$1,$R88),4,INDEX(CMB[[Res_Rare]:[Res_Rare]],MATCH(ROUND(MIN(SUM(BD$4,$O88/1000),SUM($O88,BD$4/1000)),3),CMB[[Cmb_ID]:[Cmb_ID]],0))),-1,-1,0,0)),IF(OR(BD$1,$R88),4,INDEX(CMB[[Cmb_Rare]:[Cmb_Rare]],MATCH(ROUND(MIN(SUM(BD$4,$O88/1000),SUM($O88,BD$4/1000)),3),CMB[[Cmb_ID]:[Cmb_ID]],0))),CHOOSE(AC[[M]:[M]],2,1,1,SUM(AC[[AB]:[DB]])))),""))</f>
        <v/>
      </c>
      <c r="BE88" t="str">
        <f>IF(OR(BE$5="",$S88=""),"",IFERROR(SUM(PRODUCT(INDEX(CMB[[BA_0O]:[BA_2O]],MATCH(ROUND(MIN(SUM(BE$4,$O88/1000),SUM($O88,BE$4/1000)),3),CMB[[Cmb_ID]:[Cmb_ID]],0),SUM(N(BE$1),N($R88),1)),CHOOSE(AC[[M]:[M]],1,1,0,AC[[AB]:[AB]])),PRODUCT(INDEX(CMB[[BD_0O]:[BD_2O]],MATCH(ROUND(MIN(SUM(BE$4,$O88/1000),SUM($O88,BE$4/1000)),3),CMB[[Cmb_ID]:[Cmb_ID]],0),SUM(N(BE$1),N($R88),1)),CHOOSE(AC[[M]:[M]],1,0,1,AC[[DB]:[DB]])),PRODUCT(SUM(ROUND(AVERAGE(VALUE(BE$3),VALUE($P88)),0),CHOOSE(IF(OR(BE$1,$R88),4,INDEX(CMB[[Res_Rare]:[Res_Rare]],MATCH(ROUND(MIN(SUM(BE$4,$O88/1000),SUM($O88,BE$4/1000)),3),CMB[[Cmb_ID]:[Cmb_ID]],0))),-1,-1,0,0)),IF(OR(BE$1,$R88),4,INDEX(CMB[[Cmb_Rare]:[Cmb_Rare]],MATCH(ROUND(MIN(SUM(BE$4,$O88/1000),SUM($O88,BE$4/1000)),3),CMB[[Cmb_ID]:[Cmb_ID]],0))),CHOOSE(AC[[M]:[M]],2,1,1,SUM(AC[[AB]:[DB]])))),""))</f>
        <v/>
      </c>
      <c r="BF88" t="str">
        <f>IF(OR(BF$5="",$S88=""),"",IFERROR(SUM(PRODUCT(INDEX(CMB[[BA_0O]:[BA_2O]],MATCH(ROUND(MIN(SUM(BF$4,$O88/1000),SUM($O88,BF$4/1000)),3),CMB[[Cmb_ID]:[Cmb_ID]],0),SUM(N(BF$1),N($R88),1)),CHOOSE(AC[[M]:[M]],1,1,0,AC[[AB]:[AB]])),PRODUCT(INDEX(CMB[[BD_0O]:[BD_2O]],MATCH(ROUND(MIN(SUM(BF$4,$O88/1000),SUM($O88,BF$4/1000)),3),CMB[[Cmb_ID]:[Cmb_ID]],0),SUM(N(BF$1),N($R88),1)),CHOOSE(AC[[M]:[M]],1,0,1,AC[[DB]:[DB]])),PRODUCT(SUM(ROUND(AVERAGE(VALUE(BF$3),VALUE($P88)),0),CHOOSE(IF(OR(BF$1,$R88),4,INDEX(CMB[[Res_Rare]:[Res_Rare]],MATCH(ROUND(MIN(SUM(BF$4,$O88/1000),SUM($O88,BF$4/1000)),3),CMB[[Cmb_ID]:[Cmb_ID]],0))),-1,-1,0,0)),IF(OR(BF$1,$R88),4,INDEX(CMB[[Cmb_Rare]:[Cmb_Rare]],MATCH(ROUND(MIN(SUM(BF$4,$O88/1000),SUM($O88,BF$4/1000)),3),CMB[[Cmb_ID]:[Cmb_ID]],0))),CHOOSE(AC[[M]:[M]],2,1,1,SUM(AC[[AB]:[DB]])))),""))</f>
        <v/>
      </c>
      <c r="BG88" t="str">
        <f>IF(OR(BG$5="",$S88=""),"",IFERROR(SUM(PRODUCT(INDEX(CMB[[BA_0O]:[BA_2O]],MATCH(ROUND(MIN(SUM(BG$4,$O88/1000),SUM($O88,BG$4/1000)),3),CMB[[Cmb_ID]:[Cmb_ID]],0),SUM(N(BG$1),N($R88),1)),CHOOSE(AC[[M]:[M]],1,1,0,AC[[AB]:[AB]])),PRODUCT(INDEX(CMB[[BD_0O]:[BD_2O]],MATCH(ROUND(MIN(SUM(BG$4,$O88/1000),SUM($O88,BG$4/1000)),3),CMB[[Cmb_ID]:[Cmb_ID]],0),SUM(N(BG$1),N($R88),1)),CHOOSE(AC[[M]:[M]],1,0,1,AC[[DB]:[DB]])),PRODUCT(SUM(ROUND(AVERAGE(VALUE(BG$3),VALUE($P88)),0),CHOOSE(IF(OR(BG$1,$R88),4,INDEX(CMB[[Res_Rare]:[Res_Rare]],MATCH(ROUND(MIN(SUM(BG$4,$O88/1000),SUM($O88,BG$4/1000)),3),CMB[[Cmb_ID]:[Cmb_ID]],0))),-1,-1,0,0)),IF(OR(BG$1,$R88),4,INDEX(CMB[[Cmb_Rare]:[Cmb_Rare]],MATCH(ROUND(MIN(SUM(BG$4,$O88/1000),SUM($O88,BG$4/1000)),3),CMB[[Cmb_ID]:[Cmb_ID]],0))),CHOOSE(AC[[M]:[M]],2,1,1,SUM(AC[[AB]:[DB]])))),""))</f>
        <v/>
      </c>
      <c r="BH88" t="str">
        <f>IF(OR(BH$5="",$S88=""),"",IFERROR(SUM(PRODUCT(INDEX(CMB[[BA_0O]:[BA_2O]],MATCH(ROUND(MIN(SUM(BH$4,$O88/1000),SUM($O88,BH$4/1000)),3),CMB[[Cmb_ID]:[Cmb_ID]],0),SUM(N(BH$1),N($R88),1)),CHOOSE(AC[[M]:[M]],1,1,0,AC[[AB]:[AB]])),PRODUCT(INDEX(CMB[[BD_0O]:[BD_2O]],MATCH(ROUND(MIN(SUM(BH$4,$O88/1000),SUM($O88,BH$4/1000)),3),CMB[[Cmb_ID]:[Cmb_ID]],0),SUM(N(BH$1),N($R88),1)),CHOOSE(AC[[M]:[M]],1,0,1,AC[[DB]:[DB]])),PRODUCT(SUM(ROUND(AVERAGE(VALUE(BH$3),VALUE($P88)),0),CHOOSE(IF(OR(BH$1,$R88),4,INDEX(CMB[[Res_Rare]:[Res_Rare]],MATCH(ROUND(MIN(SUM(BH$4,$O88/1000),SUM($O88,BH$4/1000)),3),CMB[[Cmb_ID]:[Cmb_ID]],0))),-1,-1,0,0)),IF(OR(BH$1,$R88),4,INDEX(CMB[[Cmb_Rare]:[Cmb_Rare]],MATCH(ROUND(MIN(SUM(BH$4,$O88/1000),SUM($O88,BH$4/1000)),3),CMB[[Cmb_ID]:[Cmb_ID]],0))),CHOOSE(AC[[M]:[M]],2,1,1,SUM(AC[[AB]:[DB]])))),""))</f>
        <v/>
      </c>
      <c r="BI88" t="str">
        <f>IF(OR(BI$5="",$S88=""),"",IFERROR(SUM(PRODUCT(INDEX(CMB[[BA_0O]:[BA_2O]],MATCH(ROUND(MIN(SUM(BI$4,$O88/1000),SUM($O88,BI$4/1000)),3),CMB[[Cmb_ID]:[Cmb_ID]],0),SUM(N(BI$1),N($R88),1)),CHOOSE(AC[[M]:[M]],1,1,0,AC[[AB]:[AB]])),PRODUCT(INDEX(CMB[[BD_0O]:[BD_2O]],MATCH(ROUND(MIN(SUM(BI$4,$O88/1000),SUM($O88,BI$4/1000)),3),CMB[[Cmb_ID]:[Cmb_ID]],0),SUM(N(BI$1),N($R88),1)),CHOOSE(AC[[M]:[M]],1,0,1,AC[[DB]:[DB]])),PRODUCT(SUM(ROUND(AVERAGE(VALUE(BI$3),VALUE($P88)),0),CHOOSE(IF(OR(BI$1,$R88),4,INDEX(CMB[[Res_Rare]:[Res_Rare]],MATCH(ROUND(MIN(SUM(BI$4,$O88/1000),SUM($O88,BI$4/1000)),3),CMB[[Cmb_ID]:[Cmb_ID]],0))),-1,-1,0,0)),IF(OR(BI$1,$R88),4,INDEX(CMB[[Cmb_Rare]:[Cmb_Rare]],MATCH(ROUND(MIN(SUM(BI$4,$O88/1000),SUM($O88,BI$4/1000)),3),CMB[[Cmb_ID]:[Cmb_ID]],0))),CHOOSE(AC[[M]:[M]],2,1,1,SUM(AC[[AB]:[DB]])))),""))</f>
        <v/>
      </c>
      <c r="BJ88" t="str">
        <f>IF(OR(BJ$5="",$S88=""),"",IFERROR(SUM(PRODUCT(INDEX(CMB[[BA_0O]:[BA_2O]],MATCH(ROUND(MIN(SUM(BJ$4,$O88/1000),SUM($O88,BJ$4/1000)),3),CMB[[Cmb_ID]:[Cmb_ID]],0),SUM(N(BJ$1),N($R88),1)),CHOOSE(AC[[M]:[M]],1,1,0,AC[[AB]:[AB]])),PRODUCT(INDEX(CMB[[BD_0O]:[BD_2O]],MATCH(ROUND(MIN(SUM(BJ$4,$O88/1000),SUM($O88,BJ$4/1000)),3),CMB[[Cmb_ID]:[Cmb_ID]],0),SUM(N(BJ$1),N($R88),1)),CHOOSE(AC[[M]:[M]],1,0,1,AC[[DB]:[DB]])),PRODUCT(SUM(ROUND(AVERAGE(VALUE(BJ$3),VALUE($P88)),0),CHOOSE(IF(OR(BJ$1,$R88),4,INDEX(CMB[[Res_Rare]:[Res_Rare]],MATCH(ROUND(MIN(SUM(BJ$4,$O88/1000),SUM($O88,BJ$4/1000)),3),CMB[[Cmb_ID]:[Cmb_ID]],0))),-1,-1,0,0)),IF(OR(BJ$1,$R88),4,INDEX(CMB[[Cmb_Rare]:[Cmb_Rare]],MATCH(ROUND(MIN(SUM(BJ$4,$O88/1000),SUM($O88,BJ$4/1000)),3),CMB[[Cmb_ID]:[Cmb_ID]],0))),CHOOSE(AC[[M]:[M]],2,1,1,SUM(AC[[AB]:[DB]])))),""))</f>
        <v/>
      </c>
      <c r="BK88" t="str">
        <f>IF(OR(BK$5="",$S88=""),"",IFERROR(SUM(PRODUCT(INDEX(CMB[[BA_0O]:[BA_2O]],MATCH(ROUND(MIN(SUM(BK$4,$O88/1000),SUM($O88,BK$4/1000)),3),CMB[[Cmb_ID]:[Cmb_ID]],0),SUM(N(BK$1),N($R88),1)),CHOOSE(AC[[M]:[M]],1,1,0,AC[[AB]:[AB]])),PRODUCT(INDEX(CMB[[BD_0O]:[BD_2O]],MATCH(ROUND(MIN(SUM(BK$4,$O88/1000),SUM($O88,BK$4/1000)),3),CMB[[Cmb_ID]:[Cmb_ID]],0),SUM(N(BK$1),N($R88),1)),CHOOSE(AC[[M]:[M]],1,0,1,AC[[DB]:[DB]])),PRODUCT(SUM(ROUND(AVERAGE(VALUE(BK$3),VALUE($P88)),0),CHOOSE(IF(OR(BK$1,$R88),4,INDEX(CMB[[Res_Rare]:[Res_Rare]],MATCH(ROUND(MIN(SUM(BK$4,$O88/1000),SUM($O88,BK$4/1000)),3),CMB[[Cmb_ID]:[Cmb_ID]],0))),-1,-1,0,0)),IF(OR(BK$1,$R88),4,INDEX(CMB[[Cmb_Rare]:[Cmb_Rare]],MATCH(ROUND(MIN(SUM(BK$4,$O88/1000),SUM($O88,BK$4/1000)),3),CMB[[Cmb_ID]:[Cmb_ID]],0))),CHOOSE(AC[[M]:[M]],2,1,1,SUM(AC[[AB]:[DB]])))),""))</f>
        <v/>
      </c>
      <c r="BL88" t="str">
        <f>IF(OR(BL$5="",$S88=""),"",IFERROR(SUM(PRODUCT(INDEX(CMB[[BA_0O]:[BA_2O]],MATCH(ROUND(MIN(SUM(BL$4,$O88/1000),SUM($O88,BL$4/1000)),3),CMB[[Cmb_ID]:[Cmb_ID]],0),SUM(N(BL$1),N($R88),1)),CHOOSE(AC[[M]:[M]],1,1,0,AC[[AB]:[AB]])),PRODUCT(INDEX(CMB[[BD_0O]:[BD_2O]],MATCH(ROUND(MIN(SUM(BL$4,$O88/1000),SUM($O88,BL$4/1000)),3),CMB[[Cmb_ID]:[Cmb_ID]],0),SUM(N(BL$1),N($R88),1)),CHOOSE(AC[[M]:[M]],1,0,1,AC[[DB]:[DB]])),PRODUCT(SUM(ROUND(AVERAGE(VALUE(BL$3),VALUE($P88)),0),CHOOSE(IF(OR(BL$1,$R88),4,INDEX(CMB[[Res_Rare]:[Res_Rare]],MATCH(ROUND(MIN(SUM(BL$4,$O88/1000),SUM($O88,BL$4/1000)),3),CMB[[Cmb_ID]:[Cmb_ID]],0))),-1,-1,0,0)),IF(OR(BL$1,$R88),4,INDEX(CMB[[Cmb_Rare]:[Cmb_Rare]],MATCH(ROUND(MIN(SUM(BL$4,$O88/1000),SUM($O88,BL$4/1000)),3),CMB[[Cmb_ID]:[Cmb_ID]],0))),CHOOSE(AC[[M]:[M]],2,1,1,SUM(AC[[AB]:[DB]])))),""))</f>
        <v/>
      </c>
      <c r="BM88" t="str">
        <f>IF(OR(BM$5="",$S88=""),"",IFERROR(SUM(PRODUCT(INDEX(CMB[[BA_0O]:[BA_2O]],MATCH(ROUND(MIN(SUM(BM$4,$O88/1000),SUM($O88,BM$4/1000)),3),CMB[[Cmb_ID]:[Cmb_ID]],0),SUM(N(BM$1),N($R88),1)),CHOOSE(AC[[M]:[M]],1,1,0,AC[[AB]:[AB]])),PRODUCT(INDEX(CMB[[BD_0O]:[BD_2O]],MATCH(ROUND(MIN(SUM(BM$4,$O88/1000),SUM($O88,BM$4/1000)),3),CMB[[Cmb_ID]:[Cmb_ID]],0),SUM(N(BM$1),N($R88),1)),CHOOSE(AC[[M]:[M]],1,0,1,AC[[DB]:[DB]])),PRODUCT(SUM(ROUND(AVERAGE(VALUE(BM$3),VALUE($P88)),0),CHOOSE(IF(OR(BM$1,$R88),4,INDEX(CMB[[Res_Rare]:[Res_Rare]],MATCH(ROUND(MIN(SUM(BM$4,$O88/1000),SUM($O88,BM$4/1000)),3),CMB[[Cmb_ID]:[Cmb_ID]],0))),-1,-1,0,0)),IF(OR(BM$1,$R88),4,INDEX(CMB[[Cmb_Rare]:[Cmb_Rare]],MATCH(ROUND(MIN(SUM(BM$4,$O88/1000),SUM($O88,BM$4/1000)),3),CMB[[Cmb_ID]:[Cmb_ID]],0))),CHOOSE(AC[[M]:[M]],2,1,1,SUM(AC[[AB]:[DB]])))),""))</f>
        <v/>
      </c>
      <c r="BN88" t="str">
        <f>IF(OR(BN$5="",$S88=""),"",IFERROR(SUM(PRODUCT(INDEX(CMB[[BA_0O]:[BA_2O]],MATCH(ROUND(MIN(SUM(BN$4,$O88/1000),SUM($O88,BN$4/1000)),3),CMB[[Cmb_ID]:[Cmb_ID]],0),SUM(N(BN$1),N($R88),1)),CHOOSE(AC[[M]:[M]],1,1,0,AC[[AB]:[AB]])),PRODUCT(INDEX(CMB[[BD_0O]:[BD_2O]],MATCH(ROUND(MIN(SUM(BN$4,$O88/1000),SUM($O88,BN$4/1000)),3),CMB[[Cmb_ID]:[Cmb_ID]],0),SUM(N(BN$1),N($R88),1)),CHOOSE(AC[[M]:[M]],1,0,1,AC[[DB]:[DB]])),PRODUCT(SUM(ROUND(AVERAGE(VALUE(BN$3),VALUE($P88)),0),CHOOSE(IF(OR(BN$1,$R88),4,INDEX(CMB[[Res_Rare]:[Res_Rare]],MATCH(ROUND(MIN(SUM(BN$4,$O88/1000),SUM($O88,BN$4/1000)),3),CMB[[Cmb_ID]:[Cmb_ID]],0))),-1,-1,0,0)),IF(OR(BN$1,$R88),4,INDEX(CMB[[Cmb_Rare]:[Cmb_Rare]],MATCH(ROUND(MIN(SUM(BN$4,$O88/1000),SUM($O88,BN$4/1000)),3),CMB[[Cmb_ID]:[Cmb_ID]],0))),CHOOSE(AC[[M]:[M]],2,1,1,SUM(AC[[AB]:[DB]])))),""))</f>
        <v/>
      </c>
      <c r="BO88" t="str">
        <f>IF(OR(BO$5="",$S88=""),"",IFERROR(SUM(PRODUCT(INDEX(CMB[[BA_0O]:[BA_2O]],MATCH(ROUND(MIN(SUM(BO$4,$O88/1000),SUM($O88,BO$4/1000)),3),CMB[[Cmb_ID]:[Cmb_ID]],0),SUM(N(BO$1),N($R88),1)),CHOOSE(AC[[M]:[M]],1,1,0,AC[[AB]:[AB]])),PRODUCT(INDEX(CMB[[BD_0O]:[BD_2O]],MATCH(ROUND(MIN(SUM(BO$4,$O88/1000),SUM($O88,BO$4/1000)),3),CMB[[Cmb_ID]:[Cmb_ID]],0),SUM(N(BO$1),N($R88),1)),CHOOSE(AC[[M]:[M]],1,0,1,AC[[DB]:[DB]])),PRODUCT(SUM(ROUND(AVERAGE(VALUE(BO$3),VALUE($P88)),0),CHOOSE(IF(OR(BO$1,$R88),4,INDEX(CMB[[Res_Rare]:[Res_Rare]],MATCH(ROUND(MIN(SUM(BO$4,$O88/1000),SUM($O88,BO$4/1000)),3),CMB[[Cmb_ID]:[Cmb_ID]],0))),-1,-1,0,0)),IF(OR(BO$1,$R88),4,INDEX(CMB[[Cmb_Rare]:[Cmb_Rare]],MATCH(ROUND(MIN(SUM(BO$4,$O88/1000),SUM($O88,BO$4/1000)),3),CMB[[Cmb_ID]:[Cmb_ID]],0))),CHOOSE(AC[[M]:[M]],2,1,1,SUM(AC[[AB]:[DB]])))),""))</f>
        <v/>
      </c>
      <c r="BP88" t="str">
        <f>IF(OR(BP$5="",$S88=""),"",IFERROR(SUM(PRODUCT(INDEX(CMB[[BA_0O]:[BA_2O]],MATCH(ROUND(MIN(SUM(BP$4,$O88/1000),SUM($O88,BP$4/1000)),3),CMB[[Cmb_ID]:[Cmb_ID]],0),SUM(N(BP$1),N($R88),1)),CHOOSE(AC[[M]:[M]],1,1,0,AC[[AB]:[AB]])),PRODUCT(INDEX(CMB[[BD_0O]:[BD_2O]],MATCH(ROUND(MIN(SUM(BP$4,$O88/1000),SUM($O88,BP$4/1000)),3),CMB[[Cmb_ID]:[Cmb_ID]],0),SUM(N(BP$1),N($R88),1)),CHOOSE(AC[[M]:[M]],1,0,1,AC[[DB]:[DB]])),PRODUCT(SUM(ROUND(AVERAGE(VALUE(BP$3),VALUE($P88)),0),CHOOSE(IF(OR(BP$1,$R88),4,INDEX(CMB[[Res_Rare]:[Res_Rare]],MATCH(ROUND(MIN(SUM(BP$4,$O88/1000),SUM($O88,BP$4/1000)),3),CMB[[Cmb_ID]:[Cmb_ID]],0))),-1,-1,0,0)),IF(OR(BP$1,$R88),4,INDEX(CMB[[Cmb_Rare]:[Cmb_Rare]],MATCH(ROUND(MIN(SUM(BP$4,$O88/1000),SUM($O88,BP$4/1000)),3),CMB[[Cmb_ID]:[Cmb_ID]],0))),CHOOSE(AC[[M]:[M]],2,1,1,SUM(AC[[AB]:[DB]])))),""))</f>
        <v/>
      </c>
      <c r="BQ88" t="str">
        <f>IF(OR(BQ$5="",$S88=""),"",IFERROR(SUM(PRODUCT(INDEX(CMB[[BA_0O]:[BA_2O]],MATCH(ROUND(MIN(SUM(BQ$4,$O88/1000),SUM($O88,BQ$4/1000)),3),CMB[[Cmb_ID]:[Cmb_ID]],0),SUM(N(BQ$1),N($R88),1)),CHOOSE(AC[[M]:[M]],1,1,0,AC[[AB]:[AB]])),PRODUCT(INDEX(CMB[[BD_0O]:[BD_2O]],MATCH(ROUND(MIN(SUM(BQ$4,$O88/1000),SUM($O88,BQ$4/1000)),3),CMB[[Cmb_ID]:[Cmb_ID]],0),SUM(N(BQ$1),N($R88),1)),CHOOSE(AC[[M]:[M]],1,0,1,AC[[DB]:[DB]])),PRODUCT(SUM(ROUND(AVERAGE(VALUE(BQ$3),VALUE($P88)),0),CHOOSE(IF(OR(BQ$1,$R88),4,INDEX(CMB[[Res_Rare]:[Res_Rare]],MATCH(ROUND(MIN(SUM(BQ$4,$O88/1000),SUM($O88,BQ$4/1000)),3),CMB[[Cmb_ID]:[Cmb_ID]],0))),-1,-1,0,0)),IF(OR(BQ$1,$R88),4,INDEX(CMB[[Cmb_Rare]:[Cmb_Rare]],MATCH(ROUND(MIN(SUM(BQ$4,$O88/1000),SUM($O88,BQ$4/1000)),3),CMB[[Cmb_ID]:[Cmb_ID]],0))),CHOOSE(AC[[M]:[M]],2,1,1,SUM(AC[[AB]:[DB]])))),""))</f>
        <v/>
      </c>
      <c r="BR88" t="str">
        <f>IF(OR(BR$5="",$S88=""),"",IFERROR(SUM(PRODUCT(INDEX(CMB[[BA_0O]:[BA_2O]],MATCH(ROUND(MIN(SUM(BR$4,$O88/1000),SUM($O88,BR$4/1000)),3),CMB[[Cmb_ID]:[Cmb_ID]],0),SUM(N(BR$1),N($R88),1)),CHOOSE(AC[[M]:[M]],1,1,0,AC[[AB]:[AB]])),PRODUCT(INDEX(CMB[[BD_0O]:[BD_2O]],MATCH(ROUND(MIN(SUM(BR$4,$O88/1000),SUM($O88,BR$4/1000)),3),CMB[[Cmb_ID]:[Cmb_ID]],0),SUM(N(BR$1),N($R88),1)),CHOOSE(AC[[M]:[M]],1,0,1,AC[[DB]:[DB]])),PRODUCT(SUM(ROUND(AVERAGE(VALUE(BR$3),VALUE($P88)),0),CHOOSE(IF(OR(BR$1,$R88),4,INDEX(CMB[[Res_Rare]:[Res_Rare]],MATCH(ROUND(MIN(SUM(BR$4,$O88/1000),SUM($O88,BR$4/1000)),3),CMB[[Cmb_ID]:[Cmb_ID]],0))),-1,-1,0,0)),IF(OR(BR$1,$R88),4,INDEX(CMB[[Cmb_Rare]:[Cmb_Rare]],MATCH(ROUND(MIN(SUM(BR$4,$O88/1000),SUM($O88,BR$4/1000)),3),CMB[[Cmb_ID]:[Cmb_ID]],0))),CHOOSE(AC[[M]:[M]],2,1,1,SUM(AC[[AB]:[DB]])))),""))</f>
        <v/>
      </c>
      <c r="BS88" t="str">
        <f>IF(OR(BS$5="",$S88=""),"",IFERROR(SUM(PRODUCT(INDEX(CMB[[BA_0O]:[BA_2O]],MATCH(ROUND(MIN(SUM(BS$4,$O88/1000),SUM($O88,BS$4/1000)),3),CMB[[Cmb_ID]:[Cmb_ID]],0),SUM(N(BS$1),N($R88),1)),CHOOSE(AC[[M]:[M]],1,1,0,AC[[AB]:[AB]])),PRODUCT(INDEX(CMB[[BD_0O]:[BD_2O]],MATCH(ROUND(MIN(SUM(BS$4,$O88/1000),SUM($O88,BS$4/1000)),3),CMB[[Cmb_ID]:[Cmb_ID]],0),SUM(N(BS$1),N($R88),1)),CHOOSE(AC[[M]:[M]],1,0,1,AC[[DB]:[DB]])),PRODUCT(SUM(ROUND(AVERAGE(VALUE(BS$3),VALUE($P88)),0),CHOOSE(IF(OR(BS$1,$R88),4,INDEX(CMB[[Res_Rare]:[Res_Rare]],MATCH(ROUND(MIN(SUM(BS$4,$O88/1000),SUM($O88,BS$4/1000)),3),CMB[[Cmb_ID]:[Cmb_ID]],0))),-1,-1,0,0)),IF(OR(BS$1,$R88),4,INDEX(CMB[[Cmb_Rare]:[Cmb_Rare]],MATCH(ROUND(MIN(SUM(BS$4,$O88/1000),SUM($O88,BS$4/1000)),3),CMB[[Cmb_ID]:[Cmb_ID]],0))),CHOOSE(AC[[M]:[M]],2,1,1,SUM(AC[[AB]:[DB]])))),""))</f>
        <v/>
      </c>
      <c r="BT88" t="str">
        <f>IF(OR(BT$5="",$S88=""),"",IFERROR(SUM(PRODUCT(INDEX(CMB[[BA_0O]:[BA_2O]],MATCH(ROUND(MIN(SUM(BT$4,$O88/1000),SUM($O88,BT$4/1000)),3),CMB[[Cmb_ID]:[Cmb_ID]],0),SUM(N(BT$1),N($R88),1)),CHOOSE(AC[[M]:[M]],1,1,0,AC[[AB]:[AB]])),PRODUCT(INDEX(CMB[[BD_0O]:[BD_2O]],MATCH(ROUND(MIN(SUM(BT$4,$O88/1000),SUM($O88,BT$4/1000)),3),CMB[[Cmb_ID]:[Cmb_ID]],0),SUM(N(BT$1),N($R88),1)),CHOOSE(AC[[M]:[M]],1,0,1,AC[[DB]:[DB]])),PRODUCT(SUM(ROUND(AVERAGE(VALUE(BT$3),VALUE($P88)),0),CHOOSE(IF(OR(BT$1,$R88),4,INDEX(CMB[[Res_Rare]:[Res_Rare]],MATCH(ROUND(MIN(SUM(BT$4,$O88/1000),SUM($O88,BT$4/1000)),3),CMB[[Cmb_ID]:[Cmb_ID]],0))),-1,-1,0,0)),IF(OR(BT$1,$R88),4,INDEX(CMB[[Cmb_Rare]:[Cmb_Rare]],MATCH(ROUND(MIN(SUM(BT$4,$O88/1000),SUM($O88,BT$4/1000)),3),CMB[[Cmb_ID]:[Cmb_ID]],0))),CHOOSE(AC[[M]:[M]],2,1,1,SUM(AC[[AB]:[DB]])))),""))</f>
        <v/>
      </c>
      <c r="BU88" t="str">
        <f>IF(OR(BU$5="",$S88=""),"",IFERROR(SUM(PRODUCT(INDEX(CMB[[BA_0O]:[BA_2O]],MATCH(ROUND(MIN(SUM(BU$4,$O88/1000),SUM($O88,BU$4/1000)),3),CMB[[Cmb_ID]:[Cmb_ID]],0),SUM(N(BU$1),N($R88),1)),CHOOSE(AC[[M]:[M]],1,1,0,AC[[AB]:[AB]])),PRODUCT(INDEX(CMB[[BD_0O]:[BD_2O]],MATCH(ROUND(MIN(SUM(BU$4,$O88/1000),SUM($O88,BU$4/1000)),3),CMB[[Cmb_ID]:[Cmb_ID]],0),SUM(N(BU$1),N($R88),1)),CHOOSE(AC[[M]:[M]],1,0,1,AC[[DB]:[DB]])),PRODUCT(SUM(ROUND(AVERAGE(VALUE(BU$3),VALUE($P88)),0),CHOOSE(IF(OR(BU$1,$R88),4,INDEX(CMB[[Res_Rare]:[Res_Rare]],MATCH(ROUND(MIN(SUM(BU$4,$O88/1000),SUM($O88,BU$4/1000)),3),CMB[[Cmb_ID]:[Cmb_ID]],0))),-1,-1,0,0)),IF(OR(BU$1,$R88),4,INDEX(CMB[[Cmb_Rare]:[Cmb_Rare]],MATCH(ROUND(MIN(SUM(BU$4,$O88/1000),SUM($O88,BU$4/1000)),3),CMB[[Cmb_ID]:[Cmb_ID]],0))),CHOOSE(AC[[M]:[M]],2,1,1,SUM(AC[[AB]:[DB]])))),""))</f>
        <v/>
      </c>
      <c r="BV88" t="str">
        <f>IF(OR(BV$5="",$S88=""),"",IFERROR(SUM(PRODUCT(INDEX(CMB[[BA_0O]:[BA_2O]],MATCH(ROUND(MIN(SUM(BV$4,$O88/1000),SUM($O88,BV$4/1000)),3),CMB[[Cmb_ID]:[Cmb_ID]],0),SUM(N(BV$1),N($R88),1)),CHOOSE(AC[[M]:[M]],1,1,0,AC[[AB]:[AB]])),PRODUCT(INDEX(CMB[[BD_0O]:[BD_2O]],MATCH(ROUND(MIN(SUM(BV$4,$O88/1000),SUM($O88,BV$4/1000)),3),CMB[[Cmb_ID]:[Cmb_ID]],0),SUM(N(BV$1),N($R88),1)),CHOOSE(AC[[M]:[M]],1,0,1,AC[[DB]:[DB]])),PRODUCT(SUM(ROUND(AVERAGE(VALUE(BV$3),VALUE($P88)),0),CHOOSE(IF(OR(BV$1,$R88),4,INDEX(CMB[[Res_Rare]:[Res_Rare]],MATCH(ROUND(MIN(SUM(BV$4,$O88/1000),SUM($O88,BV$4/1000)),3),CMB[[Cmb_ID]:[Cmb_ID]],0))),-1,-1,0,0)),IF(OR(BV$1,$R88),4,INDEX(CMB[[Cmb_Rare]:[Cmb_Rare]],MATCH(ROUND(MIN(SUM(BV$4,$O88/1000),SUM($O88,BV$4/1000)),3),CMB[[Cmb_ID]:[Cmb_ID]],0))),CHOOSE(AC[[M]:[M]],2,1,1,SUM(AC[[AB]:[DB]])))),""))</f>
        <v/>
      </c>
      <c r="BW88" t="str">
        <f>IF(OR(BW$5="",$S88=""),"",IFERROR(SUM(PRODUCT(INDEX(CMB[[BA_0O]:[BA_2O]],MATCH(ROUND(MIN(SUM(BW$4,$O88/1000),SUM($O88,BW$4/1000)),3),CMB[[Cmb_ID]:[Cmb_ID]],0),SUM(N(BW$1),N($R88),1)),CHOOSE(AC[[M]:[M]],1,1,0,AC[[AB]:[AB]])),PRODUCT(INDEX(CMB[[BD_0O]:[BD_2O]],MATCH(ROUND(MIN(SUM(BW$4,$O88/1000),SUM($O88,BW$4/1000)),3),CMB[[Cmb_ID]:[Cmb_ID]],0),SUM(N(BW$1),N($R88),1)),CHOOSE(AC[[M]:[M]],1,0,1,AC[[DB]:[DB]])),PRODUCT(SUM(ROUND(AVERAGE(VALUE(BW$3),VALUE($P88)),0),CHOOSE(IF(OR(BW$1,$R88),4,INDEX(CMB[[Res_Rare]:[Res_Rare]],MATCH(ROUND(MIN(SUM(BW$4,$O88/1000),SUM($O88,BW$4/1000)),3),CMB[[Cmb_ID]:[Cmb_ID]],0))),-1,-1,0,0)),IF(OR(BW$1,$R88),4,INDEX(CMB[[Cmb_Rare]:[Cmb_Rare]],MATCH(ROUND(MIN(SUM(BW$4,$O88/1000),SUM($O88,BW$4/1000)),3),CMB[[Cmb_ID]:[Cmb_ID]],0))),CHOOSE(AC[[M]:[M]],2,1,1,SUM(AC[[AB]:[DB]])))),""))</f>
        <v/>
      </c>
      <c r="BX88" t="str">
        <f>IF(OR(BX$5="",$S88=""),"",IFERROR(SUM(PRODUCT(INDEX(CMB[[BA_0O]:[BA_2O]],MATCH(ROUND(MIN(SUM(BX$4,$O88/1000),SUM($O88,BX$4/1000)),3),CMB[[Cmb_ID]:[Cmb_ID]],0),SUM(N(BX$1),N($R88),1)),CHOOSE(AC[[M]:[M]],1,1,0,AC[[AB]:[AB]])),PRODUCT(INDEX(CMB[[BD_0O]:[BD_2O]],MATCH(ROUND(MIN(SUM(BX$4,$O88/1000),SUM($O88,BX$4/1000)),3),CMB[[Cmb_ID]:[Cmb_ID]],0),SUM(N(BX$1),N($R88),1)),CHOOSE(AC[[M]:[M]],1,0,1,AC[[DB]:[DB]])),PRODUCT(SUM(ROUND(AVERAGE(VALUE(BX$3),VALUE($P88)),0),CHOOSE(IF(OR(BX$1,$R88),4,INDEX(CMB[[Res_Rare]:[Res_Rare]],MATCH(ROUND(MIN(SUM(BX$4,$O88/1000),SUM($O88,BX$4/1000)),3),CMB[[Cmb_ID]:[Cmb_ID]],0))),-1,-1,0,0)),IF(OR(BX$1,$R88),4,INDEX(CMB[[Cmb_Rare]:[Cmb_Rare]],MATCH(ROUND(MIN(SUM(BX$4,$O88/1000),SUM($O88,BX$4/1000)),3),CMB[[Cmb_ID]:[Cmb_ID]],0))),CHOOSE(AC[[M]:[M]],2,1,1,SUM(AC[[AB]:[DB]])))),""))</f>
        <v/>
      </c>
      <c r="BY88" t="str">
        <f>IF(OR(BY$5="",$S88=""),"",IFERROR(SUM(PRODUCT(INDEX(CMB[[BA_0O]:[BA_2O]],MATCH(ROUND(MIN(SUM(BY$4,$O88/1000),SUM($O88,BY$4/1000)),3),CMB[[Cmb_ID]:[Cmb_ID]],0),SUM(N(BY$1),N($R88),1)),CHOOSE(AC[[M]:[M]],1,1,0,AC[[AB]:[AB]])),PRODUCT(INDEX(CMB[[BD_0O]:[BD_2O]],MATCH(ROUND(MIN(SUM(BY$4,$O88/1000),SUM($O88,BY$4/1000)),3),CMB[[Cmb_ID]:[Cmb_ID]],0),SUM(N(BY$1),N($R88),1)),CHOOSE(AC[[M]:[M]],1,0,1,AC[[DB]:[DB]])),PRODUCT(SUM(ROUND(AVERAGE(VALUE(BY$3),VALUE($P88)),0),CHOOSE(IF(OR(BY$1,$R88),4,INDEX(CMB[[Res_Rare]:[Res_Rare]],MATCH(ROUND(MIN(SUM(BY$4,$O88/1000),SUM($O88,BY$4/1000)),3),CMB[[Cmb_ID]:[Cmb_ID]],0))),-1,-1,0,0)),IF(OR(BY$1,$R88),4,INDEX(CMB[[Cmb_Rare]:[Cmb_Rare]],MATCH(ROUND(MIN(SUM(BY$4,$O88/1000),SUM($O88,BY$4/1000)),3),CMB[[Cmb_ID]:[Cmb_ID]],0))),CHOOSE(AC[[M]:[M]],2,1,1,SUM(AC[[AB]:[DB]])))),""))</f>
        <v/>
      </c>
      <c r="BZ88" t="str">
        <f>IF(OR(BZ$5="",$S88=""),"",IFERROR(SUM(PRODUCT(INDEX(CMB[[BA_0O]:[BA_2O]],MATCH(ROUND(MIN(SUM(BZ$4,$O88/1000),SUM($O88,BZ$4/1000)),3),CMB[[Cmb_ID]:[Cmb_ID]],0),SUM(N(BZ$1),N($R88),1)),CHOOSE(AC[[M]:[M]],1,1,0,AC[[AB]:[AB]])),PRODUCT(INDEX(CMB[[BD_0O]:[BD_2O]],MATCH(ROUND(MIN(SUM(BZ$4,$O88/1000),SUM($O88,BZ$4/1000)),3),CMB[[Cmb_ID]:[Cmb_ID]],0),SUM(N(BZ$1),N($R88),1)),CHOOSE(AC[[M]:[M]],1,0,1,AC[[DB]:[DB]])),PRODUCT(SUM(ROUND(AVERAGE(VALUE(BZ$3),VALUE($P88)),0),CHOOSE(IF(OR(BZ$1,$R88),4,INDEX(CMB[[Res_Rare]:[Res_Rare]],MATCH(ROUND(MIN(SUM(BZ$4,$O88/1000),SUM($O88,BZ$4/1000)),3),CMB[[Cmb_ID]:[Cmb_ID]],0))),-1,-1,0,0)),IF(OR(BZ$1,$R88),4,INDEX(CMB[[Cmb_Rare]:[Cmb_Rare]],MATCH(ROUND(MIN(SUM(BZ$4,$O88/1000),SUM($O88,BZ$4/1000)),3),CMB[[Cmb_ID]:[Cmb_ID]],0))),CHOOSE(AC[[M]:[M]],2,1,1,SUM(AC[[AB]:[DB]])))),""))</f>
        <v/>
      </c>
      <c r="CA88" t="str">
        <f>IF(OR(CA$5="",$S88=""),"",IFERROR(SUM(PRODUCT(INDEX(CMB[[BA_0O]:[BA_2O]],MATCH(ROUND(MIN(SUM(CA$4,$O88/1000),SUM($O88,CA$4/1000)),3),CMB[[Cmb_ID]:[Cmb_ID]],0),SUM(N(CA$1),N($R88),1)),CHOOSE(AC[[M]:[M]],1,1,0,AC[[AB]:[AB]])),PRODUCT(INDEX(CMB[[BD_0O]:[BD_2O]],MATCH(ROUND(MIN(SUM(CA$4,$O88/1000),SUM($O88,CA$4/1000)),3),CMB[[Cmb_ID]:[Cmb_ID]],0),SUM(N(CA$1),N($R88),1)),CHOOSE(AC[[M]:[M]],1,0,1,AC[[DB]:[DB]])),PRODUCT(SUM(ROUND(AVERAGE(VALUE(CA$3),VALUE($P88)),0),CHOOSE(IF(OR(CA$1,$R88),4,INDEX(CMB[[Res_Rare]:[Res_Rare]],MATCH(ROUND(MIN(SUM(CA$4,$O88/1000),SUM($O88,CA$4/1000)),3),CMB[[Cmb_ID]:[Cmb_ID]],0))),-1,-1,0,0)),IF(OR(CA$1,$R88),4,INDEX(CMB[[Cmb_Rare]:[Cmb_Rare]],MATCH(ROUND(MIN(SUM(CA$4,$O88/1000),SUM($O88,CA$4/1000)),3),CMB[[Cmb_ID]:[Cmb_ID]],0))),CHOOSE(AC[[M]:[M]],2,1,1,SUM(AC[[AB]:[DB]])))),""))</f>
        <v/>
      </c>
      <c r="CB88" t="str">
        <f>IF(OR(CB$5="",$S88=""),"",IFERROR(SUM(PRODUCT(INDEX(CMB[[BA_0O]:[BA_2O]],MATCH(ROUND(MIN(SUM(CB$4,$O88/1000),SUM($O88,CB$4/1000)),3),CMB[[Cmb_ID]:[Cmb_ID]],0),SUM(N(CB$1),N($R88),1)),CHOOSE(AC[[M]:[M]],1,1,0,AC[[AB]:[AB]])),PRODUCT(INDEX(CMB[[BD_0O]:[BD_2O]],MATCH(ROUND(MIN(SUM(CB$4,$O88/1000),SUM($O88,CB$4/1000)),3),CMB[[Cmb_ID]:[Cmb_ID]],0),SUM(N(CB$1),N($R88),1)),CHOOSE(AC[[M]:[M]],1,0,1,AC[[DB]:[DB]])),PRODUCT(SUM(ROUND(AVERAGE(VALUE(CB$3),VALUE($P88)),0),CHOOSE(IF(OR(CB$1,$R88),4,INDEX(CMB[[Res_Rare]:[Res_Rare]],MATCH(ROUND(MIN(SUM(CB$4,$O88/1000),SUM($O88,CB$4/1000)),3),CMB[[Cmb_ID]:[Cmb_ID]],0))),-1,-1,0,0)),IF(OR(CB$1,$R88),4,INDEX(CMB[[Cmb_Rare]:[Cmb_Rare]],MATCH(ROUND(MIN(SUM(CB$4,$O88/1000),SUM($O88,CB$4/1000)),3),CMB[[Cmb_ID]:[Cmb_ID]],0))),CHOOSE(AC[[M]:[M]],2,1,1,SUM(AC[[AB]:[DB]])))),""))</f>
        <v/>
      </c>
      <c r="CC88" t="str">
        <f>IF(OR(CC$5="",$S88=""),"",IFERROR(SUM(PRODUCT(INDEX(CMB[[BA_0O]:[BA_2O]],MATCH(ROUND(MIN(SUM(CC$4,$O88/1000),SUM($O88,CC$4/1000)),3),CMB[[Cmb_ID]:[Cmb_ID]],0),SUM(N(CC$1),N($R88),1)),CHOOSE(AC[[M]:[M]],1,1,0,AC[[AB]:[AB]])),PRODUCT(INDEX(CMB[[BD_0O]:[BD_2O]],MATCH(ROUND(MIN(SUM(CC$4,$O88/1000),SUM($O88,CC$4/1000)),3),CMB[[Cmb_ID]:[Cmb_ID]],0),SUM(N(CC$1),N($R88),1)),CHOOSE(AC[[M]:[M]],1,0,1,AC[[DB]:[DB]])),PRODUCT(SUM(ROUND(AVERAGE(VALUE(CC$3),VALUE($P88)),0),CHOOSE(IF(OR(CC$1,$R88),4,INDEX(CMB[[Res_Rare]:[Res_Rare]],MATCH(ROUND(MIN(SUM(CC$4,$O88/1000),SUM($O88,CC$4/1000)),3),CMB[[Cmb_ID]:[Cmb_ID]],0))),-1,-1,0,0)),IF(OR(CC$1,$R88),4,INDEX(CMB[[Cmb_Rare]:[Cmb_Rare]],MATCH(ROUND(MIN(SUM(CC$4,$O88/1000),SUM($O88,CC$4/1000)),3),CMB[[Cmb_ID]:[Cmb_ID]],0))),CHOOSE(AC[[M]:[M]],2,1,1,SUM(AC[[AB]:[DB]])))),""))</f>
        <v/>
      </c>
      <c r="CD88" t="str">
        <f>IF(OR(CD$5="",$S88=""),"",IFERROR(SUM(PRODUCT(INDEX(CMB[[BA_0O]:[BA_2O]],MATCH(ROUND(MIN(SUM(CD$4,$O88/1000),SUM($O88,CD$4/1000)),3),CMB[[Cmb_ID]:[Cmb_ID]],0),SUM(N(CD$1),N($R88),1)),CHOOSE(AC[[M]:[M]],1,1,0,AC[[AB]:[AB]])),PRODUCT(INDEX(CMB[[BD_0O]:[BD_2O]],MATCH(ROUND(MIN(SUM(CD$4,$O88/1000),SUM($O88,CD$4/1000)),3),CMB[[Cmb_ID]:[Cmb_ID]],0),SUM(N(CD$1),N($R88),1)),CHOOSE(AC[[M]:[M]],1,0,1,AC[[DB]:[DB]])),PRODUCT(SUM(ROUND(AVERAGE(VALUE(CD$3),VALUE($P88)),0),CHOOSE(IF(OR(CD$1,$R88),4,INDEX(CMB[[Res_Rare]:[Res_Rare]],MATCH(ROUND(MIN(SUM(CD$4,$O88/1000),SUM($O88,CD$4/1000)),3),CMB[[Cmb_ID]:[Cmb_ID]],0))),-1,-1,0,0)),IF(OR(CD$1,$R88),4,INDEX(CMB[[Cmb_Rare]:[Cmb_Rare]],MATCH(ROUND(MIN(SUM(CD$4,$O88/1000),SUM($O88,CD$4/1000)),3),CMB[[Cmb_ID]:[Cmb_ID]],0))),CHOOSE(AC[[M]:[M]],2,1,1,SUM(AC[[AB]:[DB]])))),""))</f>
        <v/>
      </c>
      <c r="CE88" t="str">
        <f>IF(OR(CE$5="",$S88=""),"",IFERROR(SUM(PRODUCT(INDEX(CMB[[BA_0O]:[BA_2O]],MATCH(ROUND(MIN(SUM(CE$4,$O88/1000),SUM($O88,CE$4/1000)),3),CMB[[Cmb_ID]:[Cmb_ID]],0),SUM(N(CE$1),N($R88),1)),CHOOSE(AC[[M]:[M]],1,1,0,AC[[AB]:[AB]])),PRODUCT(INDEX(CMB[[BD_0O]:[BD_2O]],MATCH(ROUND(MIN(SUM(CE$4,$O88/1000),SUM($O88,CE$4/1000)),3),CMB[[Cmb_ID]:[Cmb_ID]],0),SUM(N(CE$1),N($R88),1)),CHOOSE(AC[[M]:[M]],1,0,1,AC[[DB]:[DB]])),PRODUCT(SUM(ROUND(AVERAGE(VALUE(CE$3),VALUE($P88)),0),CHOOSE(IF(OR(CE$1,$R88),4,INDEX(CMB[[Res_Rare]:[Res_Rare]],MATCH(ROUND(MIN(SUM(CE$4,$O88/1000),SUM($O88,CE$4/1000)),3),CMB[[Cmb_ID]:[Cmb_ID]],0))),-1,-1,0,0)),IF(OR(CE$1,$R88),4,INDEX(CMB[[Cmb_Rare]:[Cmb_Rare]],MATCH(ROUND(MIN(SUM(CE$4,$O88/1000),SUM($O88,CE$4/1000)),3),CMB[[Cmb_ID]:[Cmb_ID]],0))),CHOOSE(AC[[M]:[M]],2,1,1,SUM(AC[[AB]:[DB]])))),""))</f>
        <v/>
      </c>
      <c r="CF88" t="str">
        <f>IF(OR(CF$5="",$S88=""),"",IFERROR(SUM(PRODUCT(INDEX(CMB[[BA_0O]:[BA_2O]],MATCH(ROUND(MIN(SUM(CF$4,$O88/1000),SUM($O88,CF$4/1000)),3),CMB[[Cmb_ID]:[Cmb_ID]],0),SUM(N(CF$1),N($R88),1)),CHOOSE(AC[[M]:[M]],1,1,0,AC[[AB]:[AB]])),PRODUCT(INDEX(CMB[[BD_0O]:[BD_2O]],MATCH(ROUND(MIN(SUM(CF$4,$O88/1000),SUM($O88,CF$4/1000)),3),CMB[[Cmb_ID]:[Cmb_ID]],0),SUM(N(CF$1),N($R88),1)),CHOOSE(AC[[M]:[M]],1,0,1,AC[[DB]:[DB]])),PRODUCT(SUM(ROUND(AVERAGE(VALUE(CF$3),VALUE($P88)),0),CHOOSE(IF(OR(CF$1,$R88),4,INDEX(CMB[[Res_Rare]:[Res_Rare]],MATCH(ROUND(MIN(SUM(CF$4,$O88/1000),SUM($O88,CF$4/1000)),3),CMB[[Cmb_ID]:[Cmb_ID]],0))),-1,-1,0,0)),IF(OR(CF$1,$R88),4,INDEX(CMB[[Cmb_Rare]:[Cmb_Rare]],MATCH(ROUND(MIN(SUM(CF$4,$O88/1000),SUM($O88,CF$4/1000)),3),CMB[[Cmb_ID]:[Cmb_ID]],0))),CHOOSE(AC[[M]:[M]],2,1,1,SUM(AC[[AB]:[DB]])))),""))</f>
        <v/>
      </c>
      <c r="CG88" t="str">
        <f>IF(OR(CG$5="",$S88=""),"",IFERROR(SUM(PRODUCT(INDEX(CMB[[BA_0O]:[BA_2O]],MATCH(ROUND(MIN(SUM(CG$4,$O88/1000),SUM($O88,CG$4/1000)),3),CMB[[Cmb_ID]:[Cmb_ID]],0),SUM(N(CG$1),N($R88),1)),CHOOSE(AC[[M]:[M]],1,1,0,AC[[AB]:[AB]])),PRODUCT(INDEX(CMB[[BD_0O]:[BD_2O]],MATCH(ROUND(MIN(SUM(CG$4,$O88/1000),SUM($O88,CG$4/1000)),3),CMB[[Cmb_ID]:[Cmb_ID]],0),SUM(N(CG$1),N($R88),1)),CHOOSE(AC[[M]:[M]],1,0,1,AC[[DB]:[DB]])),PRODUCT(SUM(ROUND(AVERAGE(VALUE(CG$3),VALUE($P88)),0),CHOOSE(IF(OR(CG$1,$R88),4,INDEX(CMB[[Res_Rare]:[Res_Rare]],MATCH(ROUND(MIN(SUM(CG$4,$O88/1000),SUM($O88,CG$4/1000)),3),CMB[[Cmb_ID]:[Cmb_ID]],0))),-1,-1,0,0)),IF(OR(CG$1,$R88),4,INDEX(CMB[[Cmb_Rare]:[Cmb_Rare]],MATCH(ROUND(MIN(SUM(CG$4,$O88/1000),SUM($O88,CG$4/1000)),3),CMB[[Cmb_ID]:[Cmb_ID]],0))),CHOOSE(AC[[M]:[M]],2,1,1,SUM(AC[[AB]:[DB]])))),""))</f>
        <v/>
      </c>
      <c r="CH88" t="str">
        <f>IF(OR(CH$5="",$S88=""),"",IFERROR(SUM(PRODUCT(INDEX(CMB[[BA_0O]:[BA_2O]],MATCH(ROUND(MIN(SUM(CH$4,$O88/1000),SUM($O88,CH$4/1000)),3),CMB[[Cmb_ID]:[Cmb_ID]],0),SUM(N(CH$1),N($R88),1)),CHOOSE(AC[[M]:[M]],1,1,0,AC[[AB]:[AB]])),PRODUCT(INDEX(CMB[[BD_0O]:[BD_2O]],MATCH(ROUND(MIN(SUM(CH$4,$O88/1000),SUM($O88,CH$4/1000)),3),CMB[[Cmb_ID]:[Cmb_ID]],0),SUM(N(CH$1),N($R88),1)),CHOOSE(AC[[M]:[M]],1,0,1,AC[[DB]:[DB]])),PRODUCT(SUM(ROUND(AVERAGE(VALUE(CH$3),VALUE($P88)),0),CHOOSE(IF(OR(CH$1,$R88),4,INDEX(CMB[[Res_Rare]:[Res_Rare]],MATCH(ROUND(MIN(SUM(CH$4,$O88/1000),SUM($O88,CH$4/1000)),3),CMB[[Cmb_ID]:[Cmb_ID]],0))),-1,-1,0,0)),IF(OR(CH$1,$R88),4,INDEX(CMB[[Cmb_Rare]:[Cmb_Rare]],MATCH(ROUND(MIN(SUM(CH$4,$O88/1000),SUM($O88,CH$4/1000)),3),CMB[[Cmb_ID]:[Cmb_ID]],0))),CHOOSE(AC[[M]:[M]],2,1,1,SUM(AC[[AB]:[DB]])))),""))</f>
        <v/>
      </c>
      <c r="CI88" t="str">
        <f>IF(OR(CI$5="",$S88=""),"",IFERROR(SUM(PRODUCT(INDEX(CMB[[BA_0O]:[BA_2O]],MATCH(ROUND(MIN(SUM(CI$4,$O88/1000),SUM($O88,CI$4/1000)),3),CMB[[Cmb_ID]:[Cmb_ID]],0),SUM(N(CI$1),N($R88),1)),CHOOSE(AC[[M]:[M]],1,1,0,AC[[AB]:[AB]])),PRODUCT(INDEX(CMB[[BD_0O]:[BD_2O]],MATCH(ROUND(MIN(SUM(CI$4,$O88/1000),SUM($O88,CI$4/1000)),3),CMB[[Cmb_ID]:[Cmb_ID]],0),SUM(N(CI$1),N($R88),1)),CHOOSE(AC[[M]:[M]],1,0,1,AC[[DB]:[DB]])),PRODUCT(SUM(ROUND(AVERAGE(VALUE(CI$3),VALUE($P88)),0),CHOOSE(IF(OR(CI$1,$R88),4,INDEX(CMB[[Res_Rare]:[Res_Rare]],MATCH(ROUND(MIN(SUM(CI$4,$O88/1000),SUM($O88,CI$4/1000)),3),CMB[[Cmb_ID]:[Cmb_ID]],0))),-1,-1,0,0)),IF(OR(CI$1,$R88),4,INDEX(CMB[[Cmb_Rare]:[Cmb_Rare]],MATCH(ROUND(MIN(SUM(CI$4,$O88/1000),SUM($O88,CI$4/1000)),3),CMB[[Cmb_ID]:[Cmb_ID]],0))),CHOOSE(AC[[M]:[M]],2,1,1,SUM(AC[[AB]:[DB]])))),""))</f>
        <v/>
      </c>
      <c r="CJ88" t="str">
        <f>IF(OR(CJ$5="",$S88=""),"",IFERROR(SUM(PRODUCT(INDEX(CMB[[BA_0O]:[BA_2O]],MATCH(ROUND(MIN(SUM(CJ$4,$O88/1000),SUM($O88,CJ$4/1000)),3),CMB[[Cmb_ID]:[Cmb_ID]],0),SUM(N(CJ$1),N($R88),1)),CHOOSE(AC[[M]:[M]],1,1,0,AC[[AB]:[AB]])),PRODUCT(INDEX(CMB[[BD_0O]:[BD_2O]],MATCH(ROUND(MIN(SUM(CJ$4,$O88/1000),SUM($O88,CJ$4/1000)),3),CMB[[Cmb_ID]:[Cmb_ID]],0),SUM(N(CJ$1),N($R88),1)),CHOOSE(AC[[M]:[M]],1,0,1,AC[[DB]:[DB]])),PRODUCT(SUM(ROUND(AVERAGE(VALUE(CJ$3),VALUE($P88)),0),CHOOSE(IF(OR(CJ$1,$R88),4,INDEX(CMB[[Res_Rare]:[Res_Rare]],MATCH(ROUND(MIN(SUM(CJ$4,$O88/1000),SUM($O88,CJ$4/1000)),3),CMB[[Cmb_ID]:[Cmb_ID]],0))),-1,-1,0,0)),IF(OR(CJ$1,$R88),4,INDEX(CMB[[Cmb_Rare]:[Cmb_Rare]],MATCH(ROUND(MIN(SUM(CJ$4,$O88/1000),SUM($O88,CJ$4/1000)),3),CMB[[Cmb_ID]:[Cmb_ID]],0))),CHOOSE(AC[[M]:[M]],2,1,1,SUM(AC[[AB]:[DB]])))),""))</f>
        <v/>
      </c>
      <c r="CK88" t="str">
        <f>IF(OR(CK$5="",$S88=""),"",IFERROR(SUM(PRODUCT(INDEX(CMB[[BA_0O]:[BA_2O]],MATCH(ROUND(MIN(SUM(CK$4,$O88/1000),SUM($O88,CK$4/1000)),3),CMB[[Cmb_ID]:[Cmb_ID]],0),SUM(N(CK$1),N($R88),1)),CHOOSE(AC[[M]:[M]],1,1,0,AC[[AB]:[AB]])),PRODUCT(INDEX(CMB[[BD_0O]:[BD_2O]],MATCH(ROUND(MIN(SUM(CK$4,$O88/1000),SUM($O88,CK$4/1000)),3),CMB[[Cmb_ID]:[Cmb_ID]],0),SUM(N(CK$1),N($R88),1)),CHOOSE(AC[[M]:[M]],1,0,1,AC[[DB]:[DB]])),PRODUCT(SUM(ROUND(AVERAGE(VALUE(CK$3),VALUE($P88)),0),CHOOSE(IF(OR(CK$1,$R88),4,INDEX(CMB[[Res_Rare]:[Res_Rare]],MATCH(ROUND(MIN(SUM(CK$4,$O88/1000),SUM($O88,CK$4/1000)),3),CMB[[Cmb_ID]:[Cmb_ID]],0))),-1,-1,0,0)),IF(OR(CK$1,$R88),4,INDEX(CMB[[Cmb_Rare]:[Cmb_Rare]],MATCH(ROUND(MIN(SUM(CK$4,$O88/1000),SUM($O88,CK$4/1000)),3),CMB[[Cmb_ID]:[Cmb_ID]],0))),CHOOSE(AC[[M]:[M]],2,1,1,SUM(AC[[AB]:[DB]])))),""))</f>
        <v/>
      </c>
      <c r="CL88" t="str">
        <f>IF(OR(CL$5="",$S88=""),"",IFERROR(SUM(PRODUCT(INDEX(CMB[[BA_0O]:[BA_2O]],MATCH(ROUND(MIN(SUM(CL$4,$O88/1000),SUM($O88,CL$4/1000)),3),CMB[[Cmb_ID]:[Cmb_ID]],0),SUM(N(CL$1),N($R88),1)),CHOOSE(AC[[M]:[M]],1,1,0,AC[[AB]:[AB]])),PRODUCT(INDEX(CMB[[BD_0O]:[BD_2O]],MATCH(ROUND(MIN(SUM(CL$4,$O88/1000),SUM($O88,CL$4/1000)),3),CMB[[Cmb_ID]:[Cmb_ID]],0),SUM(N(CL$1),N($R88),1)),CHOOSE(AC[[M]:[M]],1,0,1,AC[[DB]:[DB]])),PRODUCT(SUM(ROUND(AVERAGE(VALUE(CL$3),VALUE($P88)),0),CHOOSE(IF(OR(CL$1,$R88),4,INDEX(CMB[[Res_Rare]:[Res_Rare]],MATCH(ROUND(MIN(SUM(CL$4,$O88/1000),SUM($O88,CL$4/1000)),3),CMB[[Cmb_ID]:[Cmb_ID]],0))),-1,-1,0,0)),IF(OR(CL$1,$R88),4,INDEX(CMB[[Cmb_Rare]:[Cmb_Rare]],MATCH(ROUND(MIN(SUM(CL$4,$O88/1000),SUM($O88,CL$4/1000)),3),CMB[[Cmb_ID]:[Cmb_ID]],0))),CHOOSE(AC[[M]:[M]],2,1,1,SUM(AC[[AB]:[DB]])))),""))</f>
        <v/>
      </c>
      <c r="CM88" t="str">
        <f>IF(OR(CM$5="",$S88=""),"",IFERROR(SUM(PRODUCT(INDEX(CMB[[BA_0O]:[BA_2O]],MATCH(ROUND(MIN(SUM(CM$4,$O88/1000),SUM($O88,CM$4/1000)),3),CMB[[Cmb_ID]:[Cmb_ID]],0),SUM(N(CM$1),N($R88),1)),CHOOSE(AC[[M]:[M]],1,1,0,AC[[AB]:[AB]])),PRODUCT(INDEX(CMB[[BD_0O]:[BD_2O]],MATCH(ROUND(MIN(SUM(CM$4,$O88/1000),SUM($O88,CM$4/1000)),3),CMB[[Cmb_ID]:[Cmb_ID]],0),SUM(N(CM$1),N($R88),1)),CHOOSE(AC[[M]:[M]],1,0,1,AC[[DB]:[DB]])),PRODUCT(SUM(ROUND(AVERAGE(VALUE(CM$3),VALUE($P88)),0),CHOOSE(IF(OR(CM$1,$R88),4,INDEX(CMB[[Res_Rare]:[Res_Rare]],MATCH(ROUND(MIN(SUM(CM$4,$O88/1000),SUM($O88,CM$4/1000)),3),CMB[[Cmb_ID]:[Cmb_ID]],0))),-1,-1,0,0)),IF(OR(CM$1,$R88),4,INDEX(CMB[[Cmb_Rare]:[Cmb_Rare]],MATCH(ROUND(MIN(SUM(CM$4,$O88/1000),SUM($O88,CM$4/1000)),3),CMB[[Cmb_ID]:[Cmb_ID]],0))),CHOOSE(AC[[M]:[M]],2,1,1,SUM(AC[[AB]:[DB]])))),""))</f>
        <v/>
      </c>
      <c r="CN88" t="str">
        <f>IF(OR(CN$5="",$S88=""),"",IFERROR(SUM(PRODUCT(INDEX(CMB[[BA_0O]:[BA_2O]],MATCH(ROUND(MIN(SUM(CN$4,$O88/1000),SUM($O88,CN$4/1000)),3),CMB[[Cmb_ID]:[Cmb_ID]],0),SUM(N(CN$1),N($R88),1)),CHOOSE(AC[[M]:[M]],1,1,0,AC[[AB]:[AB]])),PRODUCT(INDEX(CMB[[BD_0O]:[BD_2O]],MATCH(ROUND(MIN(SUM(CN$4,$O88/1000),SUM($O88,CN$4/1000)),3),CMB[[Cmb_ID]:[Cmb_ID]],0),SUM(N(CN$1),N($R88),1)),CHOOSE(AC[[M]:[M]],1,0,1,AC[[DB]:[DB]])),PRODUCT(SUM(ROUND(AVERAGE(VALUE(CN$3),VALUE($P88)),0),CHOOSE(IF(OR(CN$1,$R88),4,INDEX(CMB[[Res_Rare]:[Res_Rare]],MATCH(ROUND(MIN(SUM(CN$4,$O88/1000),SUM($O88,CN$4/1000)),3),CMB[[Cmb_ID]:[Cmb_ID]],0))),-1,-1,0,0)),IF(OR(CN$1,$R88),4,INDEX(CMB[[Cmb_Rare]:[Cmb_Rare]],MATCH(ROUND(MIN(SUM(CN$4,$O88/1000),SUM($O88,CN$4/1000)),3),CMB[[Cmb_ID]:[Cmb_ID]],0))),CHOOSE(AC[[M]:[M]],2,1,1,SUM(AC[[AB]:[DB]])))),""))</f>
        <v/>
      </c>
      <c r="CO88" t="str">
        <f>IF(OR(CO$5="",$S88=""),"",IFERROR(SUM(PRODUCT(INDEX(CMB[[BA_0O]:[BA_2O]],MATCH(ROUND(MIN(SUM(CO$4,$O88/1000),SUM($O88,CO$4/1000)),3),CMB[[Cmb_ID]:[Cmb_ID]],0),SUM(N(CO$1),N($R88),1)),CHOOSE(AC[[M]:[M]],1,1,0,AC[[AB]:[AB]])),PRODUCT(INDEX(CMB[[BD_0O]:[BD_2O]],MATCH(ROUND(MIN(SUM(CO$4,$O88/1000),SUM($O88,CO$4/1000)),3),CMB[[Cmb_ID]:[Cmb_ID]],0),SUM(N(CO$1),N($R88),1)),CHOOSE(AC[[M]:[M]],1,0,1,AC[[DB]:[DB]])),PRODUCT(SUM(ROUND(AVERAGE(VALUE(CO$3),VALUE($P88)),0),CHOOSE(IF(OR(CO$1,$R88),4,INDEX(CMB[[Res_Rare]:[Res_Rare]],MATCH(ROUND(MIN(SUM(CO$4,$O88/1000),SUM($O88,CO$4/1000)),3),CMB[[Cmb_ID]:[Cmb_ID]],0))),-1,-1,0,0)),IF(OR(CO$1,$R88),4,INDEX(CMB[[Cmb_Rare]:[Cmb_Rare]],MATCH(ROUND(MIN(SUM(CO$4,$O88/1000),SUM($O88,CO$4/1000)),3),CMB[[Cmb_ID]:[Cmb_ID]],0))),CHOOSE(AC[[M]:[M]],2,1,1,SUM(AC[[AB]:[DB]])))),""))</f>
        <v/>
      </c>
      <c r="CP88" t="str">
        <f>IF(OR(CP$5="",$S88=""),"",IFERROR(SUM(PRODUCT(INDEX(CMB[[BA_0O]:[BA_2O]],MATCH(ROUND(MIN(SUM(CP$4,$O88/1000),SUM($O88,CP$4/1000)),3),CMB[[Cmb_ID]:[Cmb_ID]],0),SUM(N(CP$1),N($R88),1)),CHOOSE(AC[[M]:[M]],1,1,0,AC[[AB]:[AB]])),PRODUCT(INDEX(CMB[[BD_0O]:[BD_2O]],MATCH(ROUND(MIN(SUM(CP$4,$O88/1000),SUM($O88,CP$4/1000)),3),CMB[[Cmb_ID]:[Cmb_ID]],0),SUM(N(CP$1),N($R88),1)),CHOOSE(AC[[M]:[M]],1,0,1,AC[[DB]:[DB]])),PRODUCT(SUM(ROUND(AVERAGE(VALUE(CP$3),VALUE($P88)),0),CHOOSE(IF(OR(CP$1,$R88),4,INDEX(CMB[[Res_Rare]:[Res_Rare]],MATCH(ROUND(MIN(SUM(CP$4,$O88/1000),SUM($O88,CP$4/1000)),3),CMB[[Cmb_ID]:[Cmb_ID]],0))),-1,-1,0,0)),IF(OR(CP$1,$R88),4,INDEX(CMB[[Cmb_Rare]:[Cmb_Rare]],MATCH(ROUND(MIN(SUM(CP$4,$O88/1000),SUM($O88,CP$4/1000)),3),CMB[[Cmb_ID]:[Cmb_ID]],0))),CHOOSE(AC[[M]:[M]],2,1,1,SUM(AC[[AB]:[DB]])))),""))</f>
        <v/>
      </c>
      <c r="CQ88" t="str">
        <f>IF(OR(CQ$5="",$S88=""),"",IFERROR(SUM(PRODUCT(INDEX(CMB[[BA_0O]:[BA_2O]],MATCH(ROUND(MIN(SUM(CQ$4,$O88/1000),SUM($O88,CQ$4/1000)),3),CMB[[Cmb_ID]:[Cmb_ID]],0),SUM(N(CQ$1),N($R88),1)),CHOOSE(AC[[M]:[M]],1,1,0,AC[[AB]:[AB]])),PRODUCT(INDEX(CMB[[BD_0O]:[BD_2O]],MATCH(ROUND(MIN(SUM(CQ$4,$O88/1000),SUM($O88,CQ$4/1000)),3),CMB[[Cmb_ID]:[Cmb_ID]],0),SUM(N(CQ$1),N($R88),1)),CHOOSE(AC[[M]:[M]],1,0,1,AC[[DB]:[DB]])),PRODUCT(SUM(ROUND(AVERAGE(VALUE(CQ$3),VALUE($P88)),0),CHOOSE(IF(OR(CQ$1,$R88),4,INDEX(CMB[[Res_Rare]:[Res_Rare]],MATCH(ROUND(MIN(SUM(CQ$4,$O88/1000),SUM($O88,CQ$4/1000)),3),CMB[[Cmb_ID]:[Cmb_ID]],0))),-1,-1,0,0)),IF(OR(CQ$1,$R88),4,INDEX(CMB[[Cmb_Rare]:[Cmb_Rare]],MATCH(ROUND(MIN(SUM(CQ$4,$O88/1000),SUM($O88,CQ$4/1000)),3),CMB[[Cmb_ID]:[Cmb_ID]],0))),CHOOSE(AC[[M]:[M]],2,1,1,SUM(AC[[AB]:[DB]])))),""))</f>
        <v/>
      </c>
      <c r="CR88" t="str">
        <f>IF(OR(CR$5="",$S88=""),"",IFERROR(SUM(PRODUCT(INDEX(CMB[[BA_0O]:[BA_2O]],MATCH(ROUND(MIN(SUM(CR$4,$O88/1000),SUM($O88,CR$4/1000)),3),CMB[[Cmb_ID]:[Cmb_ID]],0),SUM(N(CR$1),N($R88),1)),CHOOSE(AC[[M]:[M]],1,1,0,AC[[AB]:[AB]])),PRODUCT(INDEX(CMB[[BD_0O]:[BD_2O]],MATCH(ROUND(MIN(SUM(CR$4,$O88/1000),SUM($O88,CR$4/1000)),3),CMB[[Cmb_ID]:[Cmb_ID]],0),SUM(N(CR$1),N($R88),1)),CHOOSE(AC[[M]:[M]],1,0,1,AC[[DB]:[DB]])),PRODUCT(SUM(ROUND(AVERAGE(VALUE(CR$3),VALUE($P88)),0),CHOOSE(IF(OR(CR$1,$R88),4,INDEX(CMB[[Res_Rare]:[Res_Rare]],MATCH(ROUND(MIN(SUM(CR$4,$O88/1000),SUM($O88,CR$4/1000)),3),CMB[[Cmb_ID]:[Cmb_ID]],0))),-1,-1,0,0)),IF(OR(CR$1,$R88),4,INDEX(CMB[[Cmb_Rare]:[Cmb_Rare]],MATCH(ROUND(MIN(SUM(CR$4,$O88/1000),SUM($O88,CR$4/1000)),3),CMB[[Cmb_ID]:[Cmb_ID]],0))),CHOOSE(AC[[M]:[M]],2,1,1,SUM(AC[[AB]:[DB]])))),""))</f>
        <v/>
      </c>
      <c r="CS88" t="str">
        <f>IF(OR(CS$5="",$S88=""),"",IFERROR(SUM(PRODUCT(INDEX(CMB[[BA_0O]:[BA_2O]],MATCH(ROUND(MIN(SUM(CS$4,$O88/1000),SUM($O88,CS$4/1000)),3),CMB[[Cmb_ID]:[Cmb_ID]],0),SUM(N(CS$1),N($R88),1)),CHOOSE(AC[[M]:[M]],1,1,0,AC[[AB]:[AB]])),PRODUCT(INDEX(CMB[[BD_0O]:[BD_2O]],MATCH(ROUND(MIN(SUM(CS$4,$O88/1000),SUM($O88,CS$4/1000)),3),CMB[[Cmb_ID]:[Cmb_ID]],0),SUM(N(CS$1),N($R88),1)),CHOOSE(AC[[M]:[M]],1,0,1,AC[[DB]:[DB]])),PRODUCT(SUM(ROUND(AVERAGE(VALUE(CS$3),VALUE($P88)),0),CHOOSE(IF(OR(CS$1,$R88),4,INDEX(CMB[[Res_Rare]:[Res_Rare]],MATCH(ROUND(MIN(SUM(CS$4,$O88/1000),SUM($O88,CS$4/1000)),3),CMB[[Cmb_ID]:[Cmb_ID]],0))),-1,-1,0,0)),IF(OR(CS$1,$R88),4,INDEX(CMB[[Cmb_Rare]:[Cmb_Rare]],MATCH(ROUND(MIN(SUM(CS$4,$O88/1000),SUM($O88,CS$4/1000)),3),CMB[[Cmb_ID]:[Cmb_ID]],0))),CHOOSE(AC[[M]:[M]],2,1,1,SUM(AC[[AB]:[DB]])))),""))</f>
        <v/>
      </c>
      <c r="CT88" t="str">
        <f>IF(OR(CT$5="",$S88=""),"",IFERROR(SUM(PRODUCT(INDEX(CMB[[BA_0O]:[BA_2O]],MATCH(ROUND(MIN(SUM(CT$4,$O88/1000),SUM($O88,CT$4/1000)),3),CMB[[Cmb_ID]:[Cmb_ID]],0),SUM(N(CT$1),N($R88),1)),CHOOSE(AC[[M]:[M]],1,1,0,AC[[AB]:[AB]])),PRODUCT(INDEX(CMB[[BD_0O]:[BD_2O]],MATCH(ROUND(MIN(SUM(CT$4,$O88/1000),SUM($O88,CT$4/1000)),3),CMB[[Cmb_ID]:[Cmb_ID]],0),SUM(N(CT$1),N($R88),1)),CHOOSE(AC[[M]:[M]],1,0,1,AC[[DB]:[DB]])),PRODUCT(SUM(ROUND(AVERAGE(VALUE(CT$3),VALUE($P88)),0),CHOOSE(IF(OR(CT$1,$R88),4,INDEX(CMB[[Res_Rare]:[Res_Rare]],MATCH(ROUND(MIN(SUM(CT$4,$O88/1000),SUM($O88,CT$4/1000)),3),CMB[[Cmb_ID]:[Cmb_ID]],0))),-1,-1,0,0)),IF(OR(CT$1,$R88),4,INDEX(CMB[[Cmb_Rare]:[Cmb_Rare]],MATCH(ROUND(MIN(SUM(CT$4,$O88/1000),SUM($O88,CT$4/1000)),3),CMB[[Cmb_ID]:[Cmb_ID]],0))),CHOOSE(AC[[M]:[M]],2,1,1,SUM(AC[[AB]:[DB]])))),""))</f>
        <v/>
      </c>
      <c r="CU88" t="str">
        <f>IF(OR(CU$5="",$S88=""),"",IFERROR(SUM(PRODUCT(INDEX(CMB[[BA_0O]:[BA_2O]],MATCH(ROUND(MIN(SUM(CU$4,$O88/1000),SUM($O88,CU$4/1000)),3),CMB[[Cmb_ID]:[Cmb_ID]],0),SUM(N(CU$1),N($R88),1)),CHOOSE(AC[[M]:[M]],1,1,0,AC[[AB]:[AB]])),PRODUCT(INDEX(CMB[[BD_0O]:[BD_2O]],MATCH(ROUND(MIN(SUM(CU$4,$O88/1000),SUM($O88,CU$4/1000)),3),CMB[[Cmb_ID]:[Cmb_ID]],0),SUM(N(CU$1),N($R88),1)),CHOOSE(AC[[M]:[M]],1,0,1,AC[[DB]:[DB]])),PRODUCT(SUM(ROUND(AVERAGE(VALUE(CU$3),VALUE($P88)),0),CHOOSE(IF(OR(CU$1,$R88),4,INDEX(CMB[[Res_Rare]:[Res_Rare]],MATCH(ROUND(MIN(SUM(CU$4,$O88/1000),SUM($O88,CU$4/1000)),3),CMB[[Cmb_ID]:[Cmb_ID]],0))),-1,-1,0,0)),IF(OR(CU$1,$R88),4,INDEX(CMB[[Cmb_Rare]:[Cmb_Rare]],MATCH(ROUND(MIN(SUM(CU$4,$O88/1000),SUM($O88,CU$4/1000)),3),CMB[[Cmb_ID]:[Cmb_ID]],0))),CHOOSE(AC[[M]:[M]],2,1,1,SUM(AC[[AB]:[DB]])))),""))</f>
        <v/>
      </c>
      <c r="CV88" t="str">
        <f>IF(OR(CV$5="",$S88=""),"",IFERROR(SUM(PRODUCT(INDEX(CMB[[BA_0O]:[BA_2O]],MATCH(ROUND(MIN(SUM(CV$4,$O88/1000),SUM($O88,CV$4/1000)),3),CMB[[Cmb_ID]:[Cmb_ID]],0),SUM(N(CV$1),N($R88),1)),CHOOSE(AC[[M]:[M]],1,1,0,AC[[AB]:[AB]])),PRODUCT(INDEX(CMB[[BD_0O]:[BD_2O]],MATCH(ROUND(MIN(SUM(CV$4,$O88/1000),SUM($O88,CV$4/1000)),3),CMB[[Cmb_ID]:[Cmb_ID]],0),SUM(N(CV$1),N($R88),1)),CHOOSE(AC[[M]:[M]],1,0,1,AC[[DB]:[DB]])),PRODUCT(SUM(ROUND(AVERAGE(VALUE(CV$3),VALUE($P88)),0),CHOOSE(IF(OR(CV$1,$R88),4,INDEX(CMB[[Res_Rare]:[Res_Rare]],MATCH(ROUND(MIN(SUM(CV$4,$O88/1000),SUM($O88,CV$4/1000)),3),CMB[[Cmb_ID]:[Cmb_ID]],0))),-1,-1,0,0)),IF(OR(CV$1,$R88),4,INDEX(CMB[[Cmb_Rare]:[Cmb_Rare]],MATCH(ROUND(MIN(SUM(CV$4,$O88/1000),SUM($O88,CV$4/1000)),3),CMB[[Cmb_ID]:[Cmb_ID]],0))),CHOOSE(AC[[M]:[M]],2,1,1,SUM(AC[[AB]:[DB]])))),""))</f>
        <v/>
      </c>
      <c r="CW88" t="str">
        <f>IF(OR(CW$5="",$S88=""),"",IFERROR(SUM(PRODUCT(INDEX(CMB[[BA_0O]:[BA_2O]],MATCH(ROUND(MIN(SUM(CW$4,$O88/1000),SUM($O88,CW$4/1000)),3),CMB[[Cmb_ID]:[Cmb_ID]],0),SUM(N(CW$1),N($R88),1)),CHOOSE(AC[[M]:[M]],1,1,0,AC[[AB]:[AB]])),PRODUCT(INDEX(CMB[[BD_0O]:[BD_2O]],MATCH(ROUND(MIN(SUM(CW$4,$O88/1000),SUM($O88,CW$4/1000)),3),CMB[[Cmb_ID]:[Cmb_ID]],0),SUM(N(CW$1),N($R88),1)),CHOOSE(AC[[M]:[M]],1,0,1,AC[[DB]:[DB]])),PRODUCT(SUM(ROUND(AVERAGE(VALUE(CW$3),VALUE($P88)),0),CHOOSE(IF(OR(CW$1,$R88),4,INDEX(CMB[[Res_Rare]:[Res_Rare]],MATCH(ROUND(MIN(SUM(CW$4,$O88/1000),SUM($O88,CW$4/1000)),3),CMB[[Cmb_ID]:[Cmb_ID]],0))),-1,-1,0,0)),IF(OR(CW$1,$R88),4,INDEX(CMB[[Cmb_Rare]:[Cmb_Rare]],MATCH(ROUND(MIN(SUM(CW$4,$O88/1000),SUM($O88,CW$4/1000)),3),CMB[[Cmb_ID]:[Cmb_ID]],0))),CHOOSE(AC[[M]:[M]],2,1,1,SUM(AC[[AB]:[DB]])))),""))</f>
        <v/>
      </c>
      <c r="CX88" t="str">
        <f>IF(OR(CX$5="",$S88=""),"",IFERROR(SUM(PRODUCT(INDEX(CMB[[BA_0O]:[BA_2O]],MATCH(ROUND(MIN(SUM(CX$4,$O88/1000),SUM($O88,CX$4/1000)),3),CMB[[Cmb_ID]:[Cmb_ID]],0),SUM(N(CX$1),N($R88),1)),CHOOSE(AC[[M]:[M]],1,1,0,AC[[AB]:[AB]])),PRODUCT(INDEX(CMB[[BD_0O]:[BD_2O]],MATCH(ROUND(MIN(SUM(CX$4,$O88/1000),SUM($O88,CX$4/1000)),3),CMB[[Cmb_ID]:[Cmb_ID]],0),SUM(N(CX$1),N($R88),1)),CHOOSE(AC[[M]:[M]],1,0,1,AC[[DB]:[DB]])),PRODUCT(SUM(ROUND(AVERAGE(VALUE(CX$3),VALUE($P88)),0),CHOOSE(IF(OR(CX$1,$R88),4,INDEX(CMB[[Res_Rare]:[Res_Rare]],MATCH(ROUND(MIN(SUM(CX$4,$O88/1000),SUM($O88,CX$4/1000)),3),CMB[[Cmb_ID]:[Cmb_ID]],0))),-1,-1,0,0)),IF(OR(CX$1,$R88),4,INDEX(CMB[[Cmb_Rare]:[Cmb_Rare]],MATCH(ROUND(MIN(SUM(CX$4,$O88/1000),SUM($O88,CX$4/1000)),3),CMB[[Cmb_ID]:[Cmb_ID]],0))),CHOOSE(AC[[M]:[M]],2,1,1,SUM(AC[[AB]:[DB]])))),""))</f>
        <v/>
      </c>
      <c r="CY88" t="str">
        <f>IF(OR(CY$5="",$S88=""),"",IFERROR(SUM(PRODUCT(INDEX(CMB[[BA_0O]:[BA_2O]],MATCH(ROUND(MIN(SUM(CY$4,$O88/1000),SUM($O88,CY$4/1000)),3),CMB[[Cmb_ID]:[Cmb_ID]],0),SUM(N(CY$1),N($R88),1)),CHOOSE(AC[[M]:[M]],1,1,0,AC[[AB]:[AB]])),PRODUCT(INDEX(CMB[[BD_0O]:[BD_2O]],MATCH(ROUND(MIN(SUM(CY$4,$O88/1000),SUM($O88,CY$4/1000)),3),CMB[[Cmb_ID]:[Cmb_ID]],0),SUM(N(CY$1),N($R88),1)),CHOOSE(AC[[M]:[M]],1,0,1,AC[[DB]:[DB]])),PRODUCT(SUM(ROUND(AVERAGE(VALUE(CY$3),VALUE($P88)),0),CHOOSE(IF(OR(CY$1,$R88),4,INDEX(CMB[[Res_Rare]:[Res_Rare]],MATCH(ROUND(MIN(SUM(CY$4,$O88/1000),SUM($O88,CY$4/1000)),3),CMB[[Cmb_ID]:[Cmb_ID]],0))),-1,-1,0,0)),IF(OR(CY$1,$R88),4,INDEX(CMB[[Cmb_Rare]:[Cmb_Rare]],MATCH(ROUND(MIN(SUM(CY$4,$O88/1000),SUM($O88,CY$4/1000)),3),CMB[[Cmb_ID]:[Cmb_ID]],0))),CHOOSE(AC[[M]:[M]],2,1,1,SUM(AC[[AB]:[DB]])))),""))</f>
        <v/>
      </c>
      <c r="CZ88" t="str">
        <f>IF(OR(CZ$5="",$S88=""),"",IFERROR(SUM(PRODUCT(INDEX(CMB[[BA_0O]:[BA_2O]],MATCH(ROUND(MIN(SUM(CZ$4,$O88/1000),SUM($O88,CZ$4/1000)),3),CMB[[Cmb_ID]:[Cmb_ID]],0),SUM(N(CZ$1),N($R88),1)),CHOOSE(AC[[M]:[M]],1,1,0,AC[[AB]:[AB]])),PRODUCT(INDEX(CMB[[BD_0O]:[BD_2O]],MATCH(ROUND(MIN(SUM(CZ$4,$O88/1000),SUM($O88,CZ$4/1000)),3),CMB[[Cmb_ID]:[Cmb_ID]],0),SUM(N(CZ$1),N($R88),1)),CHOOSE(AC[[M]:[M]],1,0,1,AC[[DB]:[DB]])),PRODUCT(SUM(ROUND(AVERAGE(VALUE(CZ$3),VALUE($P88)),0),CHOOSE(IF(OR(CZ$1,$R88),4,INDEX(CMB[[Res_Rare]:[Res_Rare]],MATCH(ROUND(MIN(SUM(CZ$4,$O88/1000),SUM($O88,CZ$4/1000)),3),CMB[[Cmb_ID]:[Cmb_ID]],0))),-1,-1,0,0)),IF(OR(CZ$1,$R88),4,INDEX(CMB[[Cmb_Rare]:[Cmb_Rare]],MATCH(ROUND(MIN(SUM(CZ$4,$O88/1000),SUM($O88,CZ$4/1000)),3),CMB[[Cmb_ID]:[Cmb_ID]],0))),CHOOSE(AC[[M]:[M]],2,1,1,SUM(AC[[AB]:[DB]])))),""))</f>
        <v/>
      </c>
      <c r="DA88" t="str">
        <f>IF(OR(DA$5="",$S88=""),"",IFERROR(SUM(PRODUCT(INDEX(CMB[[BA_0O]:[BA_2O]],MATCH(ROUND(MIN(SUM(DA$4,$O88/1000),SUM($O88,DA$4/1000)),3),CMB[[Cmb_ID]:[Cmb_ID]],0),SUM(N(DA$1),N($R88),1)),CHOOSE(AC[[M]:[M]],1,1,0,AC[[AB]:[AB]])),PRODUCT(INDEX(CMB[[BD_0O]:[BD_2O]],MATCH(ROUND(MIN(SUM(DA$4,$O88/1000),SUM($O88,DA$4/1000)),3),CMB[[Cmb_ID]:[Cmb_ID]],0),SUM(N(DA$1),N($R88),1)),CHOOSE(AC[[M]:[M]],1,0,1,AC[[DB]:[DB]])),PRODUCT(SUM(ROUND(AVERAGE(VALUE(DA$3),VALUE($P88)),0),CHOOSE(IF(OR(DA$1,$R88),4,INDEX(CMB[[Res_Rare]:[Res_Rare]],MATCH(ROUND(MIN(SUM(DA$4,$O88/1000),SUM($O88,DA$4/1000)),3),CMB[[Cmb_ID]:[Cmb_ID]],0))),-1,-1,0,0)),IF(OR(DA$1,$R88),4,INDEX(CMB[[Cmb_Rare]:[Cmb_Rare]],MATCH(ROUND(MIN(SUM(DA$4,$O88/1000),SUM($O88,DA$4/1000)),3),CMB[[Cmb_ID]:[Cmb_ID]],0))),CHOOSE(AC[[M]:[M]],2,1,1,SUM(AC[[AB]:[DB]])))),""))</f>
        <v/>
      </c>
      <c r="DB88" t="str">
        <f>IF(OR(DB$5="",$S88=""),"",IFERROR(SUM(PRODUCT(INDEX(CMB[[BA_0O]:[BA_2O]],MATCH(ROUND(MIN(SUM(DB$4,$O88/1000),SUM($O88,DB$4/1000)),3),CMB[[Cmb_ID]:[Cmb_ID]],0),SUM(N(DB$1),N($R88),1)),CHOOSE(AC[[M]:[M]],1,1,0,AC[[AB]:[AB]])),PRODUCT(INDEX(CMB[[BD_0O]:[BD_2O]],MATCH(ROUND(MIN(SUM(DB$4,$O88/1000),SUM($O88,DB$4/1000)),3),CMB[[Cmb_ID]:[Cmb_ID]],0),SUM(N(DB$1),N($R88),1)),CHOOSE(AC[[M]:[M]],1,0,1,AC[[DB]:[DB]])),PRODUCT(SUM(ROUND(AVERAGE(VALUE(DB$3),VALUE($P88)),0),CHOOSE(IF(OR(DB$1,$R88),4,INDEX(CMB[[Res_Rare]:[Res_Rare]],MATCH(ROUND(MIN(SUM(DB$4,$O88/1000),SUM($O88,DB$4/1000)),3),CMB[[Cmb_ID]:[Cmb_ID]],0))),-1,-1,0,0)),IF(OR(DB$1,$R88),4,INDEX(CMB[[Cmb_Rare]:[Cmb_Rare]],MATCH(ROUND(MIN(SUM(DB$4,$O88/1000),SUM($O88,DB$4/1000)),3),CMB[[Cmb_ID]:[Cmb_ID]],0))),CHOOSE(AC[[M]:[M]],2,1,1,SUM(AC[[AB]:[DB]])))),""))</f>
        <v/>
      </c>
      <c r="DC88" t="str">
        <f>IF(OR(DC$5="",$S88=""),"",IFERROR(SUM(PRODUCT(INDEX(CMB[[BA_0O]:[BA_2O]],MATCH(ROUND(MIN(SUM(DC$4,$O88/1000),SUM($O88,DC$4/1000)),3),CMB[[Cmb_ID]:[Cmb_ID]],0),SUM(N(DC$1),N($R88),1)),CHOOSE(AC[[M]:[M]],1,1,0,AC[[AB]:[AB]])),PRODUCT(INDEX(CMB[[BD_0O]:[BD_2O]],MATCH(ROUND(MIN(SUM(DC$4,$O88/1000),SUM($O88,DC$4/1000)),3),CMB[[Cmb_ID]:[Cmb_ID]],0),SUM(N(DC$1),N($R88),1)),CHOOSE(AC[[M]:[M]],1,0,1,AC[[DB]:[DB]])),PRODUCT(SUM(ROUND(AVERAGE(VALUE(DC$3),VALUE($P88)),0),CHOOSE(IF(OR(DC$1,$R88),4,INDEX(CMB[[Res_Rare]:[Res_Rare]],MATCH(ROUND(MIN(SUM(DC$4,$O88/1000),SUM($O88,DC$4/1000)),3),CMB[[Cmb_ID]:[Cmb_ID]],0))),-1,-1,0,0)),IF(OR(DC$1,$R88),4,INDEX(CMB[[Cmb_Rare]:[Cmb_Rare]],MATCH(ROUND(MIN(SUM(DC$4,$O88/1000),SUM($O88,DC$4/1000)),3),CMB[[Cmb_ID]:[Cmb_ID]],0))),CHOOSE(AC[[M]:[M]],2,1,1,SUM(AC[[AB]:[DB]])))),""))</f>
        <v/>
      </c>
      <c r="DD88" t="str">
        <f>IF(OR(DD$5="",$S88=""),"",IFERROR(SUM(PRODUCT(INDEX(CMB[[BA_0O]:[BA_2O]],MATCH(ROUND(MIN(SUM(DD$4,$O88/1000),SUM($O88,DD$4/1000)),3),CMB[[Cmb_ID]:[Cmb_ID]],0),SUM(N(DD$1),N($R88),1)),CHOOSE(AC[[M]:[M]],1,1,0,AC[[AB]:[AB]])),PRODUCT(INDEX(CMB[[BD_0O]:[BD_2O]],MATCH(ROUND(MIN(SUM(DD$4,$O88/1000),SUM($O88,DD$4/1000)),3),CMB[[Cmb_ID]:[Cmb_ID]],0),SUM(N(DD$1),N($R88),1)),CHOOSE(AC[[M]:[M]],1,0,1,AC[[DB]:[DB]])),PRODUCT(SUM(ROUND(AVERAGE(VALUE(DD$3),VALUE($P88)),0),CHOOSE(IF(OR(DD$1,$R88),4,INDEX(CMB[[Res_Rare]:[Res_Rare]],MATCH(ROUND(MIN(SUM(DD$4,$O88/1000),SUM($O88,DD$4/1000)),3),CMB[[Cmb_ID]:[Cmb_ID]],0))),-1,-1,0,0)),IF(OR(DD$1,$R88),4,INDEX(CMB[[Cmb_Rare]:[Cmb_Rare]],MATCH(ROUND(MIN(SUM(DD$4,$O88/1000),SUM($O88,DD$4/1000)),3),CMB[[Cmb_ID]:[Cmb_ID]],0))),CHOOSE(AC[[M]:[M]],2,1,1,SUM(AC[[AB]:[DB]])))),""))</f>
        <v/>
      </c>
      <c r="DE88" t="str">
        <f>IF(OR(DE$5="",$S88=""),"",IFERROR(SUM(PRODUCT(INDEX(CMB[[BA_0O]:[BA_2O]],MATCH(ROUND(MIN(SUM(DE$4,$O88/1000),SUM($O88,DE$4/1000)),3),CMB[[Cmb_ID]:[Cmb_ID]],0),SUM(N(DE$1),N($R88),1)),CHOOSE(AC[[M]:[M]],1,1,0,AC[[AB]:[AB]])),PRODUCT(INDEX(CMB[[BD_0O]:[BD_2O]],MATCH(ROUND(MIN(SUM(DE$4,$O88/1000),SUM($O88,DE$4/1000)),3),CMB[[Cmb_ID]:[Cmb_ID]],0),SUM(N(DE$1),N($R88),1)),CHOOSE(AC[[M]:[M]],1,0,1,AC[[DB]:[DB]])),PRODUCT(SUM(ROUND(AVERAGE(VALUE(DE$3),VALUE($P88)),0),CHOOSE(IF(OR(DE$1,$R88),4,INDEX(CMB[[Res_Rare]:[Res_Rare]],MATCH(ROUND(MIN(SUM(DE$4,$O88/1000),SUM($O88,DE$4/1000)),3),CMB[[Cmb_ID]:[Cmb_ID]],0))),-1,-1,0,0)),IF(OR(DE$1,$R88),4,INDEX(CMB[[Cmb_Rare]:[Cmb_Rare]],MATCH(ROUND(MIN(SUM(DE$4,$O88/1000),SUM($O88,DE$4/1000)),3),CMB[[Cmb_ID]:[Cmb_ID]],0))),CHOOSE(AC[[M]:[M]],2,1,1,SUM(AC[[AB]:[DB]])))),""))</f>
        <v/>
      </c>
      <c r="DF88" t="str">
        <f>IF(OR(DF$5="",$S88=""),"",IFERROR(SUM(PRODUCT(INDEX(CMB[[BA_0O]:[BA_2O]],MATCH(ROUND(MIN(SUM(DF$4,$O88/1000),SUM($O88,DF$4/1000)),3),CMB[[Cmb_ID]:[Cmb_ID]],0),SUM(N(DF$1),N($R88),1)),CHOOSE(AC[[M]:[M]],1,1,0,AC[[AB]:[AB]])),PRODUCT(INDEX(CMB[[BD_0O]:[BD_2O]],MATCH(ROUND(MIN(SUM(DF$4,$O88/1000),SUM($O88,DF$4/1000)),3),CMB[[Cmb_ID]:[Cmb_ID]],0),SUM(N(DF$1),N($R88),1)),CHOOSE(AC[[M]:[M]],1,0,1,AC[[DB]:[DB]])),PRODUCT(SUM(ROUND(AVERAGE(VALUE(DF$3),VALUE($P88)),0),CHOOSE(IF(OR(DF$1,$R88),4,INDEX(CMB[[Res_Rare]:[Res_Rare]],MATCH(ROUND(MIN(SUM(DF$4,$O88/1000),SUM($O88,DF$4/1000)),3),CMB[[Cmb_ID]:[Cmb_ID]],0))),-1,-1,0,0)),IF(OR(DF$1,$R88),4,INDEX(CMB[[Cmb_Rare]:[Cmb_Rare]],MATCH(ROUND(MIN(SUM(DF$4,$O88/1000),SUM($O88,DF$4/1000)),3),CMB[[Cmb_ID]:[Cmb_ID]],0))),CHOOSE(AC[[M]:[M]],2,1,1,SUM(AC[[AB]:[DB]])))),""))</f>
        <v/>
      </c>
      <c r="DG88" t="str">
        <f>IF(OR(DG$5="",$S88=""),"",IFERROR(SUM(PRODUCT(INDEX(CMB[[BA_0O]:[BA_2O]],MATCH(ROUND(MIN(SUM(DG$4,$O88/1000),SUM($O88,DG$4/1000)),3),CMB[[Cmb_ID]:[Cmb_ID]],0),SUM(N(DG$1),N($R88),1)),CHOOSE(AC[[M]:[M]],1,1,0,AC[[AB]:[AB]])),PRODUCT(INDEX(CMB[[BD_0O]:[BD_2O]],MATCH(ROUND(MIN(SUM(DG$4,$O88/1000),SUM($O88,DG$4/1000)),3),CMB[[Cmb_ID]:[Cmb_ID]],0),SUM(N(DG$1),N($R88),1)),CHOOSE(AC[[M]:[M]],1,0,1,AC[[DB]:[DB]])),PRODUCT(SUM(ROUND(AVERAGE(VALUE(DG$3),VALUE($P88)),0),CHOOSE(IF(OR(DG$1,$R88),4,INDEX(CMB[[Res_Rare]:[Res_Rare]],MATCH(ROUND(MIN(SUM(DG$4,$O88/1000),SUM($O88,DG$4/1000)),3),CMB[[Cmb_ID]:[Cmb_ID]],0))),-1,-1,0,0)),IF(OR(DG$1,$R88),4,INDEX(CMB[[Cmb_Rare]:[Cmb_Rare]],MATCH(ROUND(MIN(SUM(DG$4,$O88/1000),SUM($O88,DG$4/1000)),3),CMB[[Cmb_ID]:[Cmb_ID]],0))),CHOOSE(AC[[M]:[M]],2,1,1,SUM(AC[[AB]:[DB]])))),""))</f>
        <v/>
      </c>
      <c r="DH88" t="str">
        <f>IF(OR(DH$5="",$S88=""),"",IFERROR(SUM(PRODUCT(INDEX(CMB[[BA_0O]:[BA_2O]],MATCH(ROUND(MIN(SUM(DH$4,$O88/1000),SUM($O88,DH$4/1000)),3),CMB[[Cmb_ID]:[Cmb_ID]],0),SUM(N(DH$1),N($R88),1)),CHOOSE(AC[[M]:[M]],1,1,0,AC[[AB]:[AB]])),PRODUCT(INDEX(CMB[[BD_0O]:[BD_2O]],MATCH(ROUND(MIN(SUM(DH$4,$O88/1000),SUM($O88,DH$4/1000)),3),CMB[[Cmb_ID]:[Cmb_ID]],0),SUM(N(DH$1),N($R88),1)),CHOOSE(AC[[M]:[M]],1,0,1,AC[[DB]:[DB]])),PRODUCT(SUM(ROUND(AVERAGE(VALUE(DH$3),VALUE($P88)),0),CHOOSE(IF(OR(DH$1,$R88),4,INDEX(CMB[[Res_Rare]:[Res_Rare]],MATCH(ROUND(MIN(SUM(DH$4,$O88/1000),SUM($O88,DH$4/1000)),3),CMB[[Cmb_ID]:[Cmb_ID]],0))),-1,-1,0,0)),IF(OR(DH$1,$R88),4,INDEX(CMB[[Cmb_Rare]:[Cmb_Rare]],MATCH(ROUND(MIN(SUM(DH$4,$O88/1000),SUM($O88,DH$4/1000)),3),CMB[[Cmb_ID]:[Cmb_ID]],0))),CHOOSE(AC[[M]:[M]],2,1,1,SUM(AC[[AB]:[DB]])))),""))</f>
        <v/>
      </c>
      <c r="DI88" t="str">
        <f>IF(OR(DI$5="",$S88=""),"",IFERROR(SUM(PRODUCT(INDEX(CMB[[BA_0O]:[BA_2O]],MATCH(ROUND(MIN(SUM(DI$4,$O88/1000),SUM($O88,DI$4/1000)),3),CMB[[Cmb_ID]:[Cmb_ID]],0),SUM(N(DI$1),N($R88),1)),CHOOSE(AC[[M]:[M]],1,1,0,AC[[AB]:[AB]])),PRODUCT(INDEX(CMB[[BD_0O]:[BD_2O]],MATCH(ROUND(MIN(SUM(DI$4,$O88/1000),SUM($O88,DI$4/1000)),3),CMB[[Cmb_ID]:[Cmb_ID]],0),SUM(N(DI$1),N($R88),1)),CHOOSE(AC[[M]:[M]],1,0,1,AC[[DB]:[DB]])),PRODUCT(SUM(ROUND(AVERAGE(VALUE(DI$3),VALUE($P88)),0),CHOOSE(IF(OR(DI$1,$R88),4,INDEX(CMB[[Res_Rare]:[Res_Rare]],MATCH(ROUND(MIN(SUM(DI$4,$O88/1000),SUM($O88,DI$4/1000)),3),CMB[[Cmb_ID]:[Cmb_ID]],0))),-1,-1,0,0)),IF(OR(DI$1,$R88),4,INDEX(CMB[[Cmb_Rare]:[Cmb_Rare]],MATCH(ROUND(MIN(SUM(DI$4,$O88/1000),SUM($O88,DI$4/1000)),3),CMB[[Cmb_ID]:[Cmb_ID]],0))),CHOOSE(AC[[M]:[M]],2,1,1,SUM(AC[[AB]:[DB]])))),""))</f>
        <v/>
      </c>
      <c r="DJ88" t="str">
        <f>IF(OR(DJ$5="",$S88=""),"",IFERROR(SUM(PRODUCT(INDEX(CMB[[BA_0O]:[BA_2O]],MATCH(ROUND(MIN(SUM(DJ$4,$O88/1000),SUM($O88,DJ$4/1000)),3),CMB[[Cmb_ID]:[Cmb_ID]],0),SUM(N(DJ$1),N($R88),1)),CHOOSE(AC[[M]:[M]],1,1,0,AC[[AB]:[AB]])),PRODUCT(INDEX(CMB[[BD_0O]:[BD_2O]],MATCH(ROUND(MIN(SUM(DJ$4,$O88/1000),SUM($O88,DJ$4/1000)),3),CMB[[Cmb_ID]:[Cmb_ID]],0),SUM(N(DJ$1),N($R88),1)),CHOOSE(AC[[M]:[M]],1,0,1,AC[[DB]:[DB]])),PRODUCT(SUM(ROUND(AVERAGE(VALUE(DJ$3),VALUE($P88)),0),CHOOSE(IF(OR(DJ$1,$R88),4,INDEX(CMB[[Res_Rare]:[Res_Rare]],MATCH(ROUND(MIN(SUM(DJ$4,$O88/1000),SUM($O88,DJ$4/1000)),3),CMB[[Cmb_ID]:[Cmb_ID]],0))),-1,-1,0,0)),IF(OR(DJ$1,$R88),4,INDEX(CMB[[Cmb_Rare]:[Cmb_Rare]],MATCH(ROUND(MIN(SUM(DJ$4,$O88/1000),SUM($O88,DJ$4/1000)),3),CMB[[Cmb_ID]:[Cmb_ID]],0))),CHOOSE(AC[[M]:[M]],2,1,1,SUM(AC[[AB]:[DB]])))),""))</f>
        <v/>
      </c>
      <c r="DK88" t="str">
        <f>IF(OR(DK$5="",$S88=""),"",IFERROR(SUM(PRODUCT(INDEX(CMB[[BA_0O]:[BA_2O]],MATCH(ROUND(MIN(SUM(DK$4,$O88/1000),SUM($O88,DK$4/1000)),3),CMB[[Cmb_ID]:[Cmb_ID]],0),SUM(N(DK$1),N($R88),1)),CHOOSE(AC[[M]:[M]],1,1,0,AC[[AB]:[AB]])),PRODUCT(INDEX(CMB[[BD_0O]:[BD_2O]],MATCH(ROUND(MIN(SUM(DK$4,$O88/1000),SUM($O88,DK$4/1000)),3),CMB[[Cmb_ID]:[Cmb_ID]],0),SUM(N(DK$1),N($R88),1)),CHOOSE(AC[[M]:[M]],1,0,1,AC[[DB]:[DB]])),PRODUCT(SUM(ROUND(AVERAGE(VALUE(DK$3),VALUE($P88)),0),CHOOSE(IF(OR(DK$1,$R88),4,INDEX(CMB[[Res_Rare]:[Res_Rare]],MATCH(ROUND(MIN(SUM(DK$4,$O88/1000),SUM($O88,DK$4/1000)),3),CMB[[Cmb_ID]:[Cmb_ID]],0))),-1,-1,0,0)),IF(OR(DK$1,$R88),4,INDEX(CMB[[Cmb_Rare]:[Cmb_Rare]],MATCH(ROUND(MIN(SUM(DK$4,$O88/1000),SUM($O88,DK$4/1000)),3),CMB[[Cmb_ID]:[Cmb_ID]],0))),CHOOSE(AC[[M]:[M]],2,1,1,SUM(AC[[AB]:[DB]])))),""))</f>
        <v/>
      </c>
      <c r="DL88" t="str">
        <f>IF(OR(DL$5="",$S88=""),"",IFERROR(SUM(PRODUCT(INDEX(CMB[[BA_0O]:[BA_2O]],MATCH(ROUND(MIN(SUM(DL$4,$O88/1000),SUM($O88,DL$4/1000)),3),CMB[[Cmb_ID]:[Cmb_ID]],0),SUM(N(DL$1),N($R88),1)),CHOOSE(AC[[M]:[M]],1,1,0,AC[[AB]:[AB]])),PRODUCT(INDEX(CMB[[BD_0O]:[BD_2O]],MATCH(ROUND(MIN(SUM(DL$4,$O88/1000),SUM($O88,DL$4/1000)),3),CMB[[Cmb_ID]:[Cmb_ID]],0),SUM(N(DL$1),N($R88),1)),CHOOSE(AC[[M]:[M]],1,0,1,AC[[DB]:[DB]])),PRODUCT(SUM(ROUND(AVERAGE(VALUE(DL$3),VALUE($P88)),0),CHOOSE(IF(OR(DL$1,$R88),4,INDEX(CMB[[Res_Rare]:[Res_Rare]],MATCH(ROUND(MIN(SUM(DL$4,$O88/1000),SUM($O88,DL$4/1000)),3),CMB[[Cmb_ID]:[Cmb_ID]],0))),-1,-1,0,0)),IF(OR(DL$1,$R88),4,INDEX(CMB[[Cmb_Rare]:[Cmb_Rare]],MATCH(ROUND(MIN(SUM(DL$4,$O88/1000),SUM($O88,DL$4/1000)),3),CMB[[Cmb_ID]:[Cmb_ID]],0))),CHOOSE(AC[[M]:[M]],2,1,1,SUM(AC[[AB]:[DB]])))),""))</f>
        <v/>
      </c>
      <c r="DM88" t="str">
        <f>IF(OR(DM$5="",$S88=""),"",IFERROR(SUM(PRODUCT(INDEX(CMB[[BA_0O]:[BA_2O]],MATCH(ROUND(MIN(SUM(DM$4,$O88/1000),SUM($O88,DM$4/1000)),3),CMB[[Cmb_ID]:[Cmb_ID]],0),SUM(N(DM$1),N($R88),1)),CHOOSE(AC[[M]:[M]],1,1,0,AC[[AB]:[AB]])),PRODUCT(INDEX(CMB[[BD_0O]:[BD_2O]],MATCH(ROUND(MIN(SUM(DM$4,$O88/1000),SUM($O88,DM$4/1000)),3),CMB[[Cmb_ID]:[Cmb_ID]],0),SUM(N(DM$1),N($R88),1)),CHOOSE(AC[[M]:[M]],1,0,1,AC[[DB]:[DB]])),PRODUCT(SUM(ROUND(AVERAGE(VALUE(DM$3),VALUE($P88)),0),CHOOSE(IF(OR(DM$1,$R88),4,INDEX(CMB[[Res_Rare]:[Res_Rare]],MATCH(ROUND(MIN(SUM(DM$4,$O88/1000),SUM($O88,DM$4/1000)),3),CMB[[Cmb_ID]:[Cmb_ID]],0))),-1,-1,0,0)),IF(OR(DM$1,$R88),4,INDEX(CMB[[Cmb_Rare]:[Cmb_Rare]],MATCH(ROUND(MIN(SUM(DM$4,$O88/1000),SUM($O88,DM$4/1000)),3),CMB[[Cmb_ID]:[Cmb_ID]],0))),CHOOSE(AC[[M]:[M]],2,1,1,SUM(AC[[AB]:[DB]])))),""))</f>
        <v/>
      </c>
      <c r="DN88" t="str">
        <f>IF(OR(DN$5="",$S88=""),"",IFERROR(SUM(PRODUCT(INDEX(CMB[[BA_0O]:[BA_2O]],MATCH(ROUND(MIN(SUM(DN$4,$O88/1000),SUM($O88,DN$4/1000)),3),CMB[[Cmb_ID]:[Cmb_ID]],0),SUM(N(DN$1),N($R88),1)),CHOOSE(AC[[M]:[M]],1,1,0,AC[[AB]:[AB]])),PRODUCT(INDEX(CMB[[BD_0O]:[BD_2O]],MATCH(ROUND(MIN(SUM(DN$4,$O88/1000),SUM($O88,DN$4/1000)),3),CMB[[Cmb_ID]:[Cmb_ID]],0),SUM(N(DN$1),N($R88),1)),CHOOSE(AC[[M]:[M]],1,0,1,AC[[DB]:[DB]])),PRODUCT(SUM(ROUND(AVERAGE(VALUE(DN$3),VALUE($P88)),0),CHOOSE(IF(OR(DN$1,$R88),4,INDEX(CMB[[Res_Rare]:[Res_Rare]],MATCH(ROUND(MIN(SUM(DN$4,$O88/1000),SUM($O88,DN$4/1000)),3),CMB[[Cmb_ID]:[Cmb_ID]],0))),-1,-1,0,0)),IF(OR(DN$1,$R88),4,INDEX(CMB[[Cmb_Rare]:[Cmb_Rare]],MATCH(ROUND(MIN(SUM(DN$4,$O88/1000),SUM($O88,DN$4/1000)),3),CMB[[Cmb_ID]:[Cmb_ID]],0))),CHOOSE(AC[[M]:[M]],2,1,1,SUM(AC[[AB]:[DB]])))),""))</f>
        <v/>
      </c>
      <c r="DO88" t="str">
        <f>IF(OR(DO$5="",$S88=""),"",IFERROR(SUM(PRODUCT(INDEX(CMB[[BA_0O]:[BA_2O]],MATCH(ROUND(MIN(SUM(DO$4,$O88/1000),SUM($O88,DO$4/1000)),3),CMB[[Cmb_ID]:[Cmb_ID]],0),SUM(N(DO$1),N($R88),1)),CHOOSE(AC[[M]:[M]],1,1,0,AC[[AB]:[AB]])),PRODUCT(INDEX(CMB[[BD_0O]:[BD_2O]],MATCH(ROUND(MIN(SUM(DO$4,$O88/1000),SUM($O88,DO$4/1000)),3),CMB[[Cmb_ID]:[Cmb_ID]],0),SUM(N(DO$1),N($R88),1)),CHOOSE(AC[[M]:[M]],1,0,1,AC[[DB]:[DB]])),PRODUCT(SUM(ROUND(AVERAGE(VALUE(DO$3),VALUE($P88)),0),CHOOSE(IF(OR(DO$1,$R88),4,INDEX(CMB[[Res_Rare]:[Res_Rare]],MATCH(ROUND(MIN(SUM(DO$4,$O88/1000),SUM($O88,DO$4/1000)),3),CMB[[Cmb_ID]:[Cmb_ID]],0))),-1,-1,0,0)),IF(OR(DO$1,$R88),4,INDEX(CMB[[Cmb_Rare]:[Cmb_Rare]],MATCH(ROUND(MIN(SUM(DO$4,$O88/1000),SUM($O88,DO$4/1000)),3),CMB[[Cmb_ID]:[Cmb_ID]],0))),CHOOSE(AC[[M]:[M]],2,1,1,SUM(AC[[AB]:[DB]])))),""))</f>
        <v/>
      </c>
      <c r="DP88" t="str">
        <f>IF(OR(DP$5="",$S88=""),"",IFERROR(SUM(PRODUCT(INDEX(CMB[[BA_0O]:[BA_2O]],MATCH(ROUND(MIN(SUM(DP$4,$O88/1000),SUM($O88,DP$4/1000)),3),CMB[[Cmb_ID]:[Cmb_ID]],0),SUM(N(DP$1),N($R88),1)),CHOOSE(AC[[M]:[M]],1,1,0,AC[[AB]:[AB]])),PRODUCT(INDEX(CMB[[BD_0O]:[BD_2O]],MATCH(ROUND(MIN(SUM(DP$4,$O88/1000),SUM($O88,DP$4/1000)),3),CMB[[Cmb_ID]:[Cmb_ID]],0),SUM(N(DP$1),N($R88),1)),CHOOSE(AC[[M]:[M]],1,0,1,AC[[DB]:[DB]])),PRODUCT(SUM(ROUND(AVERAGE(VALUE(DP$3),VALUE($P88)),0),CHOOSE(IF(OR(DP$1,$R88),4,INDEX(CMB[[Res_Rare]:[Res_Rare]],MATCH(ROUND(MIN(SUM(DP$4,$O88/1000),SUM($O88,DP$4/1000)),3),CMB[[Cmb_ID]:[Cmb_ID]],0))),-1,-1,0,0)),IF(OR(DP$1,$R88),4,INDEX(CMB[[Cmb_Rare]:[Cmb_Rare]],MATCH(ROUND(MIN(SUM(DP$4,$O88/1000),SUM($O88,DP$4/1000)),3),CMB[[Cmb_ID]:[Cmb_ID]],0))),CHOOSE(AC[[M]:[M]],2,1,1,SUM(AC[[AB]:[DB]])))),""))</f>
        <v/>
      </c>
      <c r="DQ88" t="str">
        <f>IF(OR(DQ$5="",$S88=""),"",IFERROR(SUM(PRODUCT(INDEX(CMB[[BA_0O]:[BA_2O]],MATCH(ROUND(MIN(SUM(DQ$4,$O88/1000),SUM($O88,DQ$4/1000)),3),CMB[[Cmb_ID]:[Cmb_ID]],0),SUM(N(DQ$1),N($R88),1)),CHOOSE(AC[[M]:[M]],1,1,0,AC[[AB]:[AB]])),PRODUCT(INDEX(CMB[[BD_0O]:[BD_2O]],MATCH(ROUND(MIN(SUM(DQ$4,$O88/1000),SUM($O88,DQ$4/1000)),3),CMB[[Cmb_ID]:[Cmb_ID]],0),SUM(N(DQ$1),N($R88),1)),CHOOSE(AC[[M]:[M]],1,0,1,AC[[DB]:[DB]])),PRODUCT(SUM(ROUND(AVERAGE(VALUE(DQ$3),VALUE($P88)),0),CHOOSE(IF(OR(DQ$1,$R88),4,INDEX(CMB[[Res_Rare]:[Res_Rare]],MATCH(ROUND(MIN(SUM(DQ$4,$O88/1000),SUM($O88,DQ$4/1000)),3),CMB[[Cmb_ID]:[Cmb_ID]],0))),-1,-1,0,0)),IF(OR(DQ$1,$R88),4,INDEX(CMB[[Cmb_Rare]:[Cmb_Rare]],MATCH(ROUND(MIN(SUM(DQ$4,$O88/1000),SUM($O88,DQ$4/1000)),3),CMB[[Cmb_ID]:[Cmb_ID]],0))),CHOOSE(AC[[M]:[M]],2,1,1,SUM(AC[[AB]:[DB]])))),""))</f>
        <v/>
      </c>
      <c r="DR88" t="str">
        <f>IF(OR(DR$5="",$S88=""),"",IFERROR(SUM(PRODUCT(INDEX(CMB[[BA_0O]:[BA_2O]],MATCH(ROUND(MIN(SUM(DR$4,$O88/1000),SUM($O88,DR$4/1000)),3),CMB[[Cmb_ID]:[Cmb_ID]],0),SUM(N(DR$1),N($R88),1)),CHOOSE(AC[[M]:[M]],1,1,0,AC[[AB]:[AB]])),PRODUCT(INDEX(CMB[[BD_0O]:[BD_2O]],MATCH(ROUND(MIN(SUM(DR$4,$O88/1000),SUM($O88,DR$4/1000)),3),CMB[[Cmb_ID]:[Cmb_ID]],0),SUM(N(DR$1),N($R88),1)),CHOOSE(AC[[M]:[M]],1,0,1,AC[[DB]:[DB]])),PRODUCT(SUM(ROUND(AVERAGE(VALUE(DR$3),VALUE($P88)),0),CHOOSE(IF(OR(DR$1,$R88),4,INDEX(CMB[[Res_Rare]:[Res_Rare]],MATCH(ROUND(MIN(SUM(DR$4,$O88/1000),SUM($O88,DR$4/1000)),3),CMB[[Cmb_ID]:[Cmb_ID]],0))),-1,-1,0,0)),IF(OR(DR$1,$R88),4,INDEX(CMB[[Cmb_Rare]:[Cmb_Rare]],MATCH(ROUND(MIN(SUM(DR$4,$O88/1000),SUM($O88,DR$4/1000)),3),CMB[[Cmb_ID]:[Cmb_ID]],0))),CHOOSE(AC[[M]:[M]],2,1,1,SUM(AC[[AB]:[DB]])))),""))</f>
        <v/>
      </c>
      <c r="DS88" t="str">
        <f>IF(OR(DS$5="",$S88=""),"",IFERROR(SUM(PRODUCT(INDEX(CMB[[BA_0O]:[BA_2O]],MATCH(ROUND(MIN(SUM(DS$4,$O88/1000),SUM($O88,DS$4/1000)),3),CMB[[Cmb_ID]:[Cmb_ID]],0),SUM(N(DS$1),N($R88),1)),CHOOSE(AC[[M]:[M]],1,1,0,AC[[AB]:[AB]])),PRODUCT(INDEX(CMB[[BD_0O]:[BD_2O]],MATCH(ROUND(MIN(SUM(DS$4,$O88/1000),SUM($O88,DS$4/1000)),3),CMB[[Cmb_ID]:[Cmb_ID]],0),SUM(N(DS$1),N($R88),1)),CHOOSE(AC[[M]:[M]],1,0,1,AC[[DB]:[DB]])),PRODUCT(SUM(ROUND(AVERAGE(VALUE(DS$3),VALUE($P88)),0),CHOOSE(IF(OR(DS$1,$R88),4,INDEX(CMB[[Res_Rare]:[Res_Rare]],MATCH(ROUND(MIN(SUM(DS$4,$O88/1000),SUM($O88,DS$4/1000)),3),CMB[[Cmb_ID]:[Cmb_ID]],0))),-1,-1,0,0)),IF(OR(DS$1,$R88),4,INDEX(CMB[[Cmb_Rare]:[Cmb_Rare]],MATCH(ROUND(MIN(SUM(DS$4,$O88/1000),SUM($O88,DS$4/1000)),3),CMB[[Cmb_ID]:[Cmb_ID]],0))),CHOOSE(AC[[M]:[M]],2,1,1,SUM(AC[[AB]:[DB]])))),""))</f>
        <v/>
      </c>
      <c r="DT88" t="str">
        <f>IF(OR(DT$5="",$S88=""),"",IFERROR(SUM(PRODUCT(INDEX(CMB[[BA_0O]:[BA_2O]],MATCH(ROUND(MIN(SUM(DT$4,$O88/1000),SUM($O88,DT$4/1000)),3),CMB[[Cmb_ID]:[Cmb_ID]],0),SUM(N(DT$1),N($R88),1)),CHOOSE(AC[[M]:[M]],1,1,0,AC[[AB]:[AB]])),PRODUCT(INDEX(CMB[[BD_0O]:[BD_2O]],MATCH(ROUND(MIN(SUM(DT$4,$O88/1000),SUM($O88,DT$4/1000)),3),CMB[[Cmb_ID]:[Cmb_ID]],0),SUM(N(DT$1),N($R88),1)),CHOOSE(AC[[M]:[M]],1,0,1,AC[[DB]:[DB]])),PRODUCT(SUM(ROUND(AVERAGE(VALUE(DT$3),VALUE($P88)),0),CHOOSE(IF(OR(DT$1,$R88),4,INDEX(CMB[[Res_Rare]:[Res_Rare]],MATCH(ROUND(MIN(SUM(DT$4,$O88/1000),SUM($O88,DT$4/1000)),3),CMB[[Cmb_ID]:[Cmb_ID]],0))),-1,-1,0,0)),IF(OR(DT$1,$R88),4,INDEX(CMB[[Cmb_Rare]:[Cmb_Rare]],MATCH(ROUND(MIN(SUM(DT$4,$O88/1000),SUM($O88,DT$4/1000)),3),CMB[[Cmb_ID]:[Cmb_ID]],0))),CHOOSE(AC[[M]:[M]],2,1,1,SUM(AC[[AB]:[DB]])))),""))</f>
        <v/>
      </c>
      <c r="DU88" t="str">
        <f>IF(OR(DU$5="",$S88=""),"",IFERROR(SUM(PRODUCT(INDEX(CMB[[BA_0O]:[BA_2O]],MATCH(ROUND(MIN(SUM(DU$4,$O88/1000),SUM($O88,DU$4/1000)),3),CMB[[Cmb_ID]:[Cmb_ID]],0),SUM(N(DU$1),N($R88),1)),CHOOSE(AC[[M]:[M]],1,1,0,AC[[AB]:[AB]])),PRODUCT(INDEX(CMB[[BD_0O]:[BD_2O]],MATCH(ROUND(MIN(SUM(DU$4,$O88/1000),SUM($O88,DU$4/1000)),3),CMB[[Cmb_ID]:[Cmb_ID]],0),SUM(N(DU$1),N($R88),1)),CHOOSE(AC[[M]:[M]],1,0,1,AC[[DB]:[DB]])),PRODUCT(SUM(ROUND(AVERAGE(VALUE(DU$3),VALUE($P88)),0),CHOOSE(IF(OR(DU$1,$R88),4,INDEX(CMB[[Res_Rare]:[Res_Rare]],MATCH(ROUND(MIN(SUM(DU$4,$O88/1000),SUM($O88,DU$4/1000)),3),CMB[[Cmb_ID]:[Cmb_ID]],0))),-1,-1,0,0)),IF(OR(DU$1,$R88),4,INDEX(CMB[[Cmb_Rare]:[Cmb_Rare]],MATCH(ROUND(MIN(SUM(DU$4,$O88/1000),SUM($O88,DU$4/1000)),3),CMB[[Cmb_ID]:[Cmb_ID]],0))),CHOOSE(AC[[M]:[M]],2,1,1,SUM(AC[[AB]:[DB]])))),""))</f>
        <v/>
      </c>
      <c r="DV88" t="str">
        <f>IF(OR(DV$5="",$S88=""),"",IFERROR(SUM(PRODUCT(INDEX(CMB[[BA_0O]:[BA_2O]],MATCH(ROUND(MIN(SUM(DV$4,$O88/1000),SUM($O88,DV$4/1000)),3),CMB[[Cmb_ID]:[Cmb_ID]],0),SUM(N(DV$1),N($R88),1)),CHOOSE(AC[[M]:[M]],1,1,0,AC[[AB]:[AB]])),PRODUCT(INDEX(CMB[[BD_0O]:[BD_2O]],MATCH(ROUND(MIN(SUM(DV$4,$O88/1000),SUM($O88,DV$4/1000)),3),CMB[[Cmb_ID]:[Cmb_ID]],0),SUM(N(DV$1),N($R88),1)),CHOOSE(AC[[M]:[M]],1,0,1,AC[[DB]:[DB]])),PRODUCT(SUM(ROUND(AVERAGE(VALUE(DV$3),VALUE($P88)),0),CHOOSE(IF(OR(DV$1,$R88),4,INDEX(CMB[[Res_Rare]:[Res_Rare]],MATCH(ROUND(MIN(SUM(DV$4,$O88/1000),SUM($O88,DV$4/1000)),3),CMB[[Cmb_ID]:[Cmb_ID]],0))),-1,-1,0,0)),IF(OR(DV$1,$R88),4,INDEX(CMB[[Cmb_Rare]:[Cmb_Rare]],MATCH(ROUND(MIN(SUM(DV$4,$O88/1000),SUM($O88,DV$4/1000)),3),CMB[[Cmb_ID]:[Cmb_ID]],0))),CHOOSE(AC[[M]:[M]],2,1,1,SUM(AC[[AB]:[DB]])))),""))</f>
        <v/>
      </c>
      <c r="DW88" t="str">
        <f>IF(OR(DW$5="",$S88=""),"",IFERROR(SUM(PRODUCT(INDEX(CMB[[BA_0O]:[BA_2O]],MATCH(ROUND(MIN(SUM(DW$4,$O88/1000),SUM($O88,DW$4/1000)),3),CMB[[Cmb_ID]:[Cmb_ID]],0),SUM(N(DW$1),N($R88),1)),CHOOSE(AC[[M]:[M]],1,1,0,AC[[AB]:[AB]])),PRODUCT(INDEX(CMB[[BD_0O]:[BD_2O]],MATCH(ROUND(MIN(SUM(DW$4,$O88/1000),SUM($O88,DW$4/1000)),3),CMB[[Cmb_ID]:[Cmb_ID]],0),SUM(N(DW$1),N($R88),1)),CHOOSE(AC[[M]:[M]],1,0,1,AC[[DB]:[DB]])),PRODUCT(SUM(ROUND(AVERAGE(VALUE(DW$3),VALUE($P88)),0),CHOOSE(IF(OR(DW$1,$R88),4,INDEX(CMB[[Res_Rare]:[Res_Rare]],MATCH(ROUND(MIN(SUM(DW$4,$O88/1000),SUM($O88,DW$4/1000)),3),CMB[[Cmb_ID]:[Cmb_ID]],0))),-1,-1,0,0)),IF(OR(DW$1,$R88),4,INDEX(CMB[[Cmb_Rare]:[Cmb_Rare]],MATCH(ROUND(MIN(SUM(DW$4,$O88/1000),SUM($O88,DW$4/1000)),3),CMB[[Cmb_ID]:[Cmb_ID]],0))),CHOOSE(AC[[M]:[M]],2,1,1,SUM(AC[[AB]:[DB]])))),""))</f>
        <v/>
      </c>
      <c r="DX88" t="str">
        <f>IF(OR(DX$5="",$S88=""),"",IFERROR(SUM(PRODUCT(INDEX(CMB[[BA_0O]:[BA_2O]],MATCH(ROUND(MIN(SUM(DX$4,$O88/1000),SUM($O88,DX$4/1000)),3),CMB[[Cmb_ID]:[Cmb_ID]],0),SUM(N(DX$1),N($R88),1)),CHOOSE(AC[[M]:[M]],1,1,0,AC[[AB]:[AB]])),PRODUCT(INDEX(CMB[[BD_0O]:[BD_2O]],MATCH(ROUND(MIN(SUM(DX$4,$O88/1000),SUM($O88,DX$4/1000)),3),CMB[[Cmb_ID]:[Cmb_ID]],0),SUM(N(DX$1),N($R88),1)),CHOOSE(AC[[M]:[M]],1,0,1,AC[[DB]:[DB]])),PRODUCT(SUM(ROUND(AVERAGE(VALUE(DX$3),VALUE($P88)),0),CHOOSE(IF(OR(DX$1,$R88),4,INDEX(CMB[[Res_Rare]:[Res_Rare]],MATCH(ROUND(MIN(SUM(DX$4,$O88/1000),SUM($O88,DX$4/1000)),3),CMB[[Cmb_ID]:[Cmb_ID]],0))),-1,-1,0,0)),IF(OR(DX$1,$R88),4,INDEX(CMB[[Cmb_Rare]:[Cmb_Rare]],MATCH(ROUND(MIN(SUM(DX$4,$O88/1000),SUM($O88,DX$4/1000)),3),CMB[[Cmb_ID]:[Cmb_ID]],0))),CHOOSE(AC[[M]:[M]],2,1,1,SUM(AC[[AB]:[DB]])))),""))</f>
        <v/>
      </c>
      <c r="DY88" t="str">
        <f>IF(OR(DY$5="",$S88=""),"",IFERROR(SUM(PRODUCT(INDEX(CMB[[BA_0O]:[BA_2O]],MATCH(ROUND(MIN(SUM(DY$4,$O88/1000),SUM($O88,DY$4/1000)),3),CMB[[Cmb_ID]:[Cmb_ID]],0),SUM(N(DY$1),N($R88),1)),CHOOSE(AC[[M]:[M]],1,1,0,AC[[AB]:[AB]])),PRODUCT(INDEX(CMB[[BD_0O]:[BD_2O]],MATCH(ROUND(MIN(SUM(DY$4,$O88/1000),SUM($O88,DY$4/1000)),3),CMB[[Cmb_ID]:[Cmb_ID]],0),SUM(N(DY$1),N($R88),1)),CHOOSE(AC[[M]:[M]],1,0,1,AC[[DB]:[DB]])),PRODUCT(SUM(ROUND(AVERAGE(VALUE(DY$3),VALUE($P88)),0),CHOOSE(IF(OR(DY$1,$R88),4,INDEX(CMB[[Res_Rare]:[Res_Rare]],MATCH(ROUND(MIN(SUM(DY$4,$O88/1000),SUM($O88,DY$4/1000)),3),CMB[[Cmb_ID]:[Cmb_ID]],0))),-1,-1,0,0)),IF(OR(DY$1,$R88),4,INDEX(CMB[[Cmb_Rare]:[Cmb_Rare]],MATCH(ROUND(MIN(SUM(DY$4,$O88/1000),SUM($O88,DY$4/1000)),3),CMB[[Cmb_ID]:[Cmb_ID]],0))),CHOOSE(AC[[M]:[M]],2,1,1,SUM(AC[[AB]:[DB]])))),""))</f>
        <v/>
      </c>
      <c r="DZ88" t="str">
        <f>IF(OR(DZ$5="",$S88=""),"",IFERROR(SUM(PRODUCT(INDEX(CMB[[BA_0O]:[BA_2O]],MATCH(ROUND(MIN(SUM(DZ$4,$O88/1000),SUM($O88,DZ$4/1000)),3),CMB[[Cmb_ID]:[Cmb_ID]],0),SUM(N(DZ$1),N($R88),1)),CHOOSE(AC[[M]:[M]],1,1,0,AC[[AB]:[AB]])),PRODUCT(INDEX(CMB[[BD_0O]:[BD_2O]],MATCH(ROUND(MIN(SUM(DZ$4,$O88/1000),SUM($O88,DZ$4/1000)),3),CMB[[Cmb_ID]:[Cmb_ID]],0),SUM(N(DZ$1),N($R88),1)),CHOOSE(AC[[M]:[M]],1,0,1,AC[[DB]:[DB]])),PRODUCT(SUM(ROUND(AVERAGE(VALUE(DZ$3),VALUE($P88)),0),CHOOSE(IF(OR(DZ$1,$R88),4,INDEX(CMB[[Res_Rare]:[Res_Rare]],MATCH(ROUND(MIN(SUM(DZ$4,$O88/1000),SUM($O88,DZ$4/1000)),3),CMB[[Cmb_ID]:[Cmb_ID]],0))),-1,-1,0,0)),IF(OR(DZ$1,$R88),4,INDEX(CMB[[Cmb_Rare]:[Cmb_Rare]],MATCH(ROUND(MIN(SUM(DZ$4,$O88/1000),SUM($O88,DZ$4/1000)),3),CMB[[Cmb_ID]:[Cmb_ID]],0))),CHOOSE(AC[[M]:[M]],2,1,1,SUM(AC[[AB]:[DB]])))),""))</f>
        <v/>
      </c>
      <c r="EA88" t="str">
        <f>IF(OR(EA$5="",$S88=""),"",IFERROR(SUM(PRODUCT(INDEX(CMB[[BA_0O]:[BA_2O]],MATCH(ROUND(MIN(SUM(EA$4,$O88/1000),SUM($O88,EA$4/1000)),3),CMB[[Cmb_ID]:[Cmb_ID]],0),SUM(N(EA$1),N($R88),1)),CHOOSE(AC[[M]:[M]],1,1,0,AC[[AB]:[AB]])),PRODUCT(INDEX(CMB[[BD_0O]:[BD_2O]],MATCH(ROUND(MIN(SUM(EA$4,$O88/1000),SUM($O88,EA$4/1000)),3),CMB[[Cmb_ID]:[Cmb_ID]],0),SUM(N(EA$1),N($R88),1)),CHOOSE(AC[[M]:[M]],1,0,1,AC[[DB]:[DB]])),PRODUCT(SUM(ROUND(AVERAGE(VALUE(EA$3),VALUE($P88)),0),CHOOSE(IF(OR(EA$1,$R88),4,INDEX(CMB[[Res_Rare]:[Res_Rare]],MATCH(ROUND(MIN(SUM(EA$4,$O88/1000),SUM($O88,EA$4/1000)),3),CMB[[Cmb_ID]:[Cmb_ID]],0))),-1,-1,0,0)),IF(OR(EA$1,$R88),4,INDEX(CMB[[Cmb_Rare]:[Cmb_Rare]],MATCH(ROUND(MIN(SUM(EA$4,$O88/1000),SUM($O88,EA$4/1000)),3),CMB[[Cmb_ID]:[Cmb_ID]],0))),CHOOSE(AC[[M]:[M]],2,1,1,SUM(AC[[AB]:[DB]])))),""))</f>
        <v/>
      </c>
      <c r="EB88" t="str">
        <f>IF(OR(EB$5="",$S88=""),"",IFERROR(SUM(PRODUCT(INDEX(CMB[[BA_0O]:[BA_2O]],MATCH(ROUND(MIN(SUM(EB$4,$O88/1000),SUM($O88,EB$4/1000)),3),CMB[[Cmb_ID]:[Cmb_ID]],0),SUM(N(EB$1),N($R88),1)),CHOOSE(AC[[M]:[M]],1,1,0,AC[[AB]:[AB]])),PRODUCT(INDEX(CMB[[BD_0O]:[BD_2O]],MATCH(ROUND(MIN(SUM(EB$4,$O88/1000),SUM($O88,EB$4/1000)),3),CMB[[Cmb_ID]:[Cmb_ID]],0),SUM(N(EB$1),N($R88),1)),CHOOSE(AC[[M]:[M]],1,0,1,AC[[DB]:[DB]])),PRODUCT(SUM(ROUND(AVERAGE(VALUE(EB$3),VALUE($P88)),0),CHOOSE(IF(OR(EB$1,$R88),4,INDEX(CMB[[Res_Rare]:[Res_Rare]],MATCH(ROUND(MIN(SUM(EB$4,$O88/1000),SUM($O88,EB$4/1000)),3),CMB[[Cmb_ID]:[Cmb_ID]],0))),-1,-1,0,0)),IF(OR(EB$1,$R88),4,INDEX(CMB[[Cmb_Rare]:[Cmb_Rare]],MATCH(ROUND(MIN(SUM(EB$4,$O88/1000),SUM($O88,EB$4/1000)),3),CMB[[Cmb_ID]:[Cmb_ID]],0))),CHOOSE(AC[[M]:[M]],2,1,1,SUM(AC[[AB]:[DB]])))),""))</f>
        <v/>
      </c>
      <c r="EC88" t="str">
        <f>IF(OR(EC$5="",$S88=""),"",IFERROR(SUM(PRODUCT(INDEX(CMB[[BA_0O]:[BA_2O]],MATCH(ROUND(MIN(SUM(EC$4,$O88/1000),SUM($O88,EC$4/1000)),3),CMB[[Cmb_ID]:[Cmb_ID]],0),SUM(N(EC$1),N($R88),1)),CHOOSE(AC[[M]:[M]],1,1,0,AC[[AB]:[AB]])),PRODUCT(INDEX(CMB[[BD_0O]:[BD_2O]],MATCH(ROUND(MIN(SUM(EC$4,$O88/1000),SUM($O88,EC$4/1000)),3),CMB[[Cmb_ID]:[Cmb_ID]],0),SUM(N(EC$1),N($R88),1)),CHOOSE(AC[[M]:[M]],1,0,1,AC[[DB]:[DB]])),PRODUCT(SUM(ROUND(AVERAGE(VALUE(EC$3),VALUE($P88)),0),CHOOSE(IF(OR(EC$1,$R88),4,INDEX(CMB[[Res_Rare]:[Res_Rare]],MATCH(ROUND(MIN(SUM(EC$4,$O88/1000),SUM($O88,EC$4/1000)),3),CMB[[Cmb_ID]:[Cmb_ID]],0))),-1,-1,0,0)),IF(OR(EC$1,$R88),4,INDEX(CMB[[Cmb_Rare]:[Cmb_Rare]],MATCH(ROUND(MIN(SUM(EC$4,$O88/1000),SUM($O88,EC$4/1000)),3),CMB[[Cmb_ID]:[Cmb_ID]],0))),CHOOSE(AC[[M]:[M]],2,1,1,SUM(AC[[AB]:[DB]])))),""))</f>
        <v/>
      </c>
      <c r="ED88" t="str">
        <f>IF(OR(ED$5="",$S88=""),"",IFERROR(SUM(PRODUCT(INDEX(CMB[[BA_0O]:[BA_2O]],MATCH(ROUND(MIN(SUM(ED$4,$O88/1000),SUM($O88,ED$4/1000)),3),CMB[[Cmb_ID]:[Cmb_ID]],0),SUM(N(ED$1),N($R88),1)),CHOOSE(AC[[M]:[M]],1,1,0,AC[[AB]:[AB]])),PRODUCT(INDEX(CMB[[BD_0O]:[BD_2O]],MATCH(ROUND(MIN(SUM(ED$4,$O88/1000),SUM($O88,ED$4/1000)),3),CMB[[Cmb_ID]:[Cmb_ID]],0),SUM(N(ED$1),N($R88),1)),CHOOSE(AC[[M]:[M]],1,0,1,AC[[DB]:[DB]])),PRODUCT(SUM(ROUND(AVERAGE(VALUE(ED$3),VALUE($P88)),0),CHOOSE(IF(OR(ED$1,$R88),4,INDEX(CMB[[Res_Rare]:[Res_Rare]],MATCH(ROUND(MIN(SUM(ED$4,$O88/1000),SUM($O88,ED$4/1000)),3),CMB[[Cmb_ID]:[Cmb_ID]],0))),-1,-1,0,0)),IF(OR(ED$1,$R88),4,INDEX(CMB[[Cmb_Rare]:[Cmb_Rare]],MATCH(ROUND(MIN(SUM(ED$4,$O88/1000),SUM($O88,ED$4/1000)),3),CMB[[Cmb_ID]:[Cmb_ID]],0))),CHOOSE(AC[[M]:[M]],2,1,1,SUM(AC[[AB]:[DB]])))),""))</f>
        <v/>
      </c>
      <c r="EE88" t="str">
        <f>IF(OR(EE$5="",$S88=""),"",IFERROR(SUM(PRODUCT(INDEX(CMB[[BA_0O]:[BA_2O]],MATCH(ROUND(MIN(SUM(EE$4,$O88/1000),SUM($O88,EE$4/1000)),3),CMB[[Cmb_ID]:[Cmb_ID]],0),SUM(N(EE$1),N($R88),1)),CHOOSE(AC[[M]:[M]],1,1,0,AC[[AB]:[AB]])),PRODUCT(INDEX(CMB[[BD_0O]:[BD_2O]],MATCH(ROUND(MIN(SUM(EE$4,$O88/1000),SUM($O88,EE$4/1000)),3),CMB[[Cmb_ID]:[Cmb_ID]],0),SUM(N(EE$1),N($R88),1)),CHOOSE(AC[[M]:[M]],1,0,1,AC[[DB]:[DB]])),PRODUCT(SUM(ROUND(AVERAGE(VALUE(EE$3),VALUE($P88)),0),CHOOSE(IF(OR(EE$1,$R88),4,INDEX(CMB[[Res_Rare]:[Res_Rare]],MATCH(ROUND(MIN(SUM(EE$4,$O88/1000),SUM($O88,EE$4/1000)),3),CMB[[Cmb_ID]:[Cmb_ID]],0))),-1,-1,0,0)),IF(OR(EE$1,$R88),4,INDEX(CMB[[Cmb_Rare]:[Cmb_Rare]],MATCH(ROUND(MIN(SUM(EE$4,$O88/1000),SUM($O88,EE$4/1000)),3),CMB[[Cmb_ID]:[Cmb_ID]],0))),CHOOSE(AC[[M]:[M]],2,1,1,SUM(AC[[AB]:[DB]])))),""))</f>
        <v/>
      </c>
      <c r="EF88" t="str">
        <f>IF(OR(EF$5="",$S88=""),"",IFERROR(SUM(PRODUCT(INDEX(CMB[[BA_0O]:[BA_2O]],MATCH(ROUND(MIN(SUM(EF$4,$O88/1000),SUM($O88,EF$4/1000)),3),CMB[[Cmb_ID]:[Cmb_ID]],0),SUM(N(EF$1),N($R88),1)),CHOOSE(AC[[M]:[M]],1,1,0,AC[[AB]:[AB]])),PRODUCT(INDEX(CMB[[BD_0O]:[BD_2O]],MATCH(ROUND(MIN(SUM(EF$4,$O88/1000),SUM($O88,EF$4/1000)),3),CMB[[Cmb_ID]:[Cmb_ID]],0),SUM(N(EF$1),N($R88),1)),CHOOSE(AC[[M]:[M]],1,0,1,AC[[DB]:[DB]])),PRODUCT(SUM(ROUND(AVERAGE(VALUE(EF$3),VALUE($P88)),0),CHOOSE(IF(OR(EF$1,$R88),4,INDEX(CMB[[Res_Rare]:[Res_Rare]],MATCH(ROUND(MIN(SUM(EF$4,$O88/1000),SUM($O88,EF$4/1000)),3),CMB[[Cmb_ID]:[Cmb_ID]],0))),-1,-1,0,0)),IF(OR(EF$1,$R88),4,INDEX(CMB[[Cmb_Rare]:[Cmb_Rare]],MATCH(ROUND(MIN(SUM(EF$4,$O88/1000),SUM($O88,EF$4/1000)),3),CMB[[Cmb_ID]:[Cmb_ID]],0))),CHOOSE(AC[[M]:[M]],2,1,1,SUM(AC[[AB]:[DB]])))),""))</f>
        <v/>
      </c>
      <c r="EG88" t="str">
        <f>IF(OR(EG$5="",$S88=""),"",IFERROR(SUM(PRODUCT(INDEX(CMB[[BA_0O]:[BA_2O]],MATCH(ROUND(MIN(SUM(EG$4,$O88/1000),SUM($O88,EG$4/1000)),3),CMB[[Cmb_ID]:[Cmb_ID]],0),SUM(N(EG$1),N($R88),1)),CHOOSE(AC[[M]:[M]],1,1,0,AC[[AB]:[AB]])),PRODUCT(INDEX(CMB[[BD_0O]:[BD_2O]],MATCH(ROUND(MIN(SUM(EG$4,$O88/1000),SUM($O88,EG$4/1000)),3),CMB[[Cmb_ID]:[Cmb_ID]],0),SUM(N(EG$1),N($R88),1)),CHOOSE(AC[[M]:[M]],1,0,1,AC[[DB]:[DB]])),PRODUCT(SUM(ROUND(AVERAGE(VALUE(EG$3),VALUE($P88)),0),CHOOSE(IF(OR(EG$1,$R88),4,INDEX(CMB[[Res_Rare]:[Res_Rare]],MATCH(ROUND(MIN(SUM(EG$4,$O88/1000),SUM($O88,EG$4/1000)),3),CMB[[Cmb_ID]:[Cmb_ID]],0))),-1,-1,0,0)),IF(OR(EG$1,$R88),4,INDEX(CMB[[Cmb_Rare]:[Cmb_Rare]],MATCH(ROUND(MIN(SUM(EG$4,$O88/1000),SUM($O88,EG$4/1000)),3),CMB[[Cmb_ID]:[Cmb_ID]],0))),CHOOSE(AC[[M]:[M]],2,1,1,SUM(AC[[AB]:[DB]])))),""))</f>
        <v/>
      </c>
      <c r="EH88" t="str">
        <f>IF(OR(EH$5="",$S88=""),"",IFERROR(SUM(PRODUCT(INDEX(CMB[[BA_0O]:[BA_2O]],MATCH(ROUND(MIN(SUM(EH$4,$O88/1000),SUM($O88,EH$4/1000)),3),CMB[[Cmb_ID]:[Cmb_ID]],0),SUM(N(EH$1),N($R88),1)),CHOOSE(AC[[M]:[M]],1,1,0,AC[[AB]:[AB]])),PRODUCT(INDEX(CMB[[BD_0O]:[BD_2O]],MATCH(ROUND(MIN(SUM(EH$4,$O88/1000),SUM($O88,EH$4/1000)),3),CMB[[Cmb_ID]:[Cmb_ID]],0),SUM(N(EH$1),N($R88),1)),CHOOSE(AC[[M]:[M]],1,0,1,AC[[DB]:[DB]])),PRODUCT(SUM(ROUND(AVERAGE(VALUE(EH$3),VALUE($P88)),0),CHOOSE(IF(OR(EH$1,$R88),4,INDEX(CMB[[Res_Rare]:[Res_Rare]],MATCH(ROUND(MIN(SUM(EH$4,$O88/1000),SUM($O88,EH$4/1000)),3),CMB[[Cmb_ID]:[Cmb_ID]],0))),-1,-1,0,0)),IF(OR(EH$1,$R88),4,INDEX(CMB[[Cmb_Rare]:[Cmb_Rare]],MATCH(ROUND(MIN(SUM(EH$4,$O88/1000),SUM($O88,EH$4/1000)),3),CMB[[Cmb_ID]:[Cmb_ID]],0))),CHOOSE(AC[[M]:[M]],2,1,1,SUM(AC[[AB]:[DB]])))),""))</f>
        <v/>
      </c>
      <c r="EI88" t="str">
        <f>IF(OR(EI$5="",$S88=""),"",IFERROR(SUM(PRODUCT(INDEX(CMB[[BA_0O]:[BA_2O]],MATCH(ROUND(MIN(SUM(EI$4,$O88/1000),SUM($O88,EI$4/1000)),3),CMB[[Cmb_ID]:[Cmb_ID]],0),SUM(N(EI$1),N($R88),1)),CHOOSE(AC[[M]:[M]],1,1,0,AC[[AB]:[AB]])),PRODUCT(INDEX(CMB[[BD_0O]:[BD_2O]],MATCH(ROUND(MIN(SUM(EI$4,$O88/1000),SUM($O88,EI$4/1000)),3),CMB[[Cmb_ID]:[Cmb_ID]],0),SUM(N(EI$1),N($R88),1)),CHOOSE(AC[[M]:[M]],1,0,1,AC[[DB]:[DB]])),PRODUCT(SUM(ROUND(AVERAGE(VALUE(EI$3),VALUE($P88)),0),CHOOSE(IF(OR(EI$1,$R88),4,INDEX(CMB[[Res_Rare]:[Res_Rare]],MATCH(ROUND(MIN(SUM(EI$4,$O88/1000),SUM($O88,EI$4/1000)),3),CMB[[Cmb_ID]:[Cmb_ID]],0))),-1,-1,0,0)),IF(OR(EI$1,$R88),4,INDEX(CMB[[Cmb_Rare]:[Cmb_Rare]],MATCH(ROUND(MIN(SUM(EI$4,$O88/1000),SUM($O88,EI$4/1000)),3),CMB[[Cmb_ID]:[Cmb_ID]],0))),CHOOSE(AC[[M]:[M]],2,1,1,SUM(AC[[AB]:[DB]])))),""))</f>
        <v/>
      </c>
      <c r="EJ88" t="str">
        <f>IF(OR(EJ$5="",$S88=""),"",IFERROR(SUM(PRODUCT(INDEX(CMB[[BA_0O]:[BA_2O]],MATCH(ROUND(MIN(SUM(EJ$4,$O88/1000),SUM($O88,EJ$4/1000)),3),CMB[[Cmb_ID]:[Cmb_ID]],0),SUM(N(EJ$1),N($R88),1)),CHOOSE(AC[[M]:[M]],1,1,0,AC[[AB]:[AB]])),PRODUCT(INDEX(CMB[[BD_0O]:[BD_2O]],MATCH(ROUND(MIN(SUM(EJ$4,$O88/1000),SUM($O88,EJ$4/1000)),3),CMB[[Cmb_ID]:[Cmb_ID]],0),SUM(N(EJ$1),N($R88),1)),CHOOSE(AC[[M]:[M]],1,0,1,AC[[DB]:[DB]])),PRODUCT(SUM(ROUND(AVERAGE(VALUE(EJ$3),VALUE($P88)),0),CHOOSE(IF(OR(EJ$1,$R88),4,INDEX(CMB[[Res_Rare]:[Res_Rare]],MATCH(ROUND(MIN(SUM(EJ$4,$O88/1000),SUM($O88,EJ$4/1000)),3),CMB[[Cmb_ID]:[Cmb_ID]],0))),-1,-1,0,0)),IF(OR(EJ$1,$R88),4,INDEX(CMB[[Cmb_Rare]:[Cmb_Rare]],MATCH(ROUND(MIN(SUM(EJ$4,$O88/1000),SUM($O88,EJ$4/1000)),3),CMB[[Cmb_ID]:[Cmb_ID]],0))),CHOOSE(AC[[M]:[M]],2,1,1,SUM(AC[[AB]:[DB]])))),""))</f>
        <v/>
      </c>
      <c r="EK88" t="str">
        <f>IF(OR(EK$5="",$S88=""),"",IFERROR(SUM(PRODUCT(INDEX(CMB[[BA_0O]:[BA_2O]],MATCH(ROUND(MIN(SUM(EK$4,$O88/1000),SUM($O88,EK$4/1000)),3),CMB[[Cmb_ID]:[Cmb_ID]],0),SUM(N(EK$1),N($R88),1)),CHOOSE(AC[[M]:[M]],1,1,0,AC[[AB]:[AB]])),PRODUCT(INDEX(CMB[[BD_0O]:[BD_2O]],MATCH(ROUND(MIN(SUM(EK$4,$O88/1000),SUM($O88,EK$4/1000)),3),CMB[[Cmb_ID]:[Cmb_ID]],0),SUM(N(EK$1),N($R88),1)),CHOOSE(AC[[M]:[M]],1,0,1,AC[[DB]:[DB]])),PRODUCT(SUM(ROUND(AVERAGE(VALUE(EK$3),VALUE($P88)),0),CHOOSE(IF(OR(EK$1,$R88),4,INDEX(CMB[[Res_Rare]:[Res_Rare]],MATCH(ROUND(MIN(SUM(EK$4,$O88/1000),SUM($O88,EK$4/1000)),3),CMB[[Cmb_ID]:[Cmb_ID]],0))),-1,-1,0,0)),IF(OR(EK$1,$R88),4,INDEX(CMB[[Cmb_Rare]:[Cmb_Rare]],MATCH(ROUND(MIN(SUM(EK$4,$O88/1000),SUM($O88,EK$4/1000)),3),CMB[[Cmb_ID]:[Cmb_ID]],0))),CHOOSE(AC[[M]:[M]],2,1,1,SUM(AC[[AB]:[DB]])))),""))</f>
        <v/>
      </c>
      <c r="EL88" t="str">
        <f>IF(OR(EL$5="",$S88=""),"",IFERROR(SUM(PRODUCT(INDEX(CMB[[BA_0O]:[BA_2O]],MATCH(ROUND(MIN(SUM(EL$4,$O88/1000),SUM($O88,EL$4/1000)),3),CMB[[Cmb_ID]:[Cmb_ID]],0),SUM(N(EL$1),N($R88),1)),CHOOSE(AC[[M]:[M]],1,1,0,AC[[AB]:[AB]])),PRODUCT(INDEX(CMB[[BD_0O]:[BD_2O]],MATCH(ROUND(MIN(SUM(EL$4,$O88/1000),SUM($O88,EL$4/1000)),3),CMB[[Cmb_ID]:[Cmb_ID]],0),SUM(N(EL$1),N($R88),1)),CHOOSE(AC[[M]:[M]],1,0,1,AC[[DB]:[DB]])),PRODUCT(SUM(ROUND(AVERAGE(VALUE(EL$3),VALUE($P88)),0),CHOOSE(IF(OR(EL$1,$R88),4,INDEX(CMB[[Res_Rare]:[Res_Rare]],MATCH(ROUND(MIN(SUM(EL$4,$O88/1000),SUM($O88,EL$4/1000)),3),CMB[[Cmb_ID]:[Cmb_ID]],0))),-1,-1,0,0)),IF(OR(EL$1,$R88),4,INDEX(CMB[[Cmb_Rare]:[Cmb_Rare]],MATCH(ROUND(MIN(SUM(EL$4,$O88/1000),SUM($O88,EL$4/1000)),3),CMB[[Cmb_ID]:[Cmb_ID]],0))),CHOOSE(AC[[M]:[M]],2,1,1,SUM(AC[[AB]:[DB]])))),""))</f>
        <v/>
      </c>
      <c r="EM88" t="str">
        <f>IF(OR(EM$5="",$S88=""),"",IFERROR(SUM(PRODUCT(INDEX(CMB[[BA_0O]:[BA_2O]],MATCH(ROUND(MIN(SUM(EM$4,$O88/1000),SUM($O88,EM$4/1000)),3),CMB[[Cmb_ID]:[Cmb_ID]],0),SUM(N(EM$1),N($R88),1)),CHOOSE(AC[[M]:[M]],1,1,0,AC[[AB]:[AB]])),PRODUCT(INDEX(CMB[[BD_0O]:[BD_2O]],MATCH(ROUND(MIN(SUM(EM$4,$O88/1000),SUM($O88,EM$4/1000)),3),CMB[[Cmb_ID]:[Cmb_ID]],0),SUM(N(EM$1),N($R88),1)),CHOOSE(AC[[M]:[M]],1,0,1,AC[[DB]:[DB]])),PRODUCT(SUM(ROUND(AVERAGE(VALUE(EM$3),VALUE($P88)),0),CHOOSE(IF(OR(EM$1,$R88),4,INDEX(CMB[[Res_Rare]:[Res_Rare]],MATCH(ROUND(MIN(SUM(EM$4,$O88/1000),SUM($O88,EM$4/1000)),3),CMB[[Cmb_ID]:[Cmb_ID]],0))),-1,-1,0,0)),IF(OR(EM$1,$R88),4,INDEX(CMB[[Cmb_Rare]:[Cmb_Rare]],MATCH(ROUND(MIN(SUM(EM$4,$O88/1000),SUM($O88,EM$4/1000)),3),CMB[[Cmb_ID]:[Cmb_ID]],0))),CHOOSE(AC[[M]:[M]],2,1,1,SUM(AC[[AB]:[DB]])))),""))</f>
        <v/>
      </c>
      <c r="EN88" t="str">
        <f>IF(OR(EN$5="",$S88=""),"",IFERROR(SUM(PRODUCT(INDEX(CMB[[BA_0O]:[BA_2O]],MATCH(ROUND(MIN(SUM(EN$4,$O88/1000),SUM($O88,EN$4/1000)),3),CMB[[Cmb_ID]:[Cmb_ID]],0),SUM(N(EN$1),N($R88),1)),CHOOSE(AC[[M]:[M]],1,1,0,AC[[AB]:[AB]])),PRODUCT(INDEX(CMB[[BD_0O]:[BD_2O]],MATCH(ROUND(MIN(SUM(EN$4,$O88/1000),SUM($O88,EN$4/1000)),3),CMB[[Cmb_ID]:[Cmb_ID]],0),SUM(N(EN$1),N($R88),1)),CHOOSE(AC[[M]:[M]],1,0,1,AC[[DB]:[DB]])),PRODUCT(SUM(ROUND(AVERAGE(VALUE(EN$3),VALUE($P88)),0),CHOOSE(IF(OR(EN$1,$R88),4,INDEX(CMB[[Res_Rare]:[Res_Rare]],MATCH(ROUND(MIN(SUM(EN$4,$O88/1000),SUM($O88,EN$4/1000)),3),CMB[[Cmb_ID]:[Cmb_ID]],0))),-1,-1,0,0)),IF(OR(EN$1,$R88),4,INDEX(CMB[[Cmb_Rare]:[Cmb_Rare]],MATCH(ROUND(MIN(SUM(EN$4,$O88/1000),SUM($O88,EN$4/1000)),3),CMB[[Cmb_ID]:[Cmb_ID]],0))),CHOOSE(AC[[M]:[M]],2,1,1,SUM(AC[[AB]:[DB]])))),""))</f>
        <v/>
      </c>
      <c r="EO88" t="str">
        <f>IF(OR(EO$5="",$S88=""),"",IFERROR(SUM(PRODUCT(INDEX(CMB[[BA_0O]:[BA_2O]],MATCH(ROUND(MIN(SUM(EO$4,$O88/1000),SUM($O88,EO$4/1000)),3),CMB[[Cmb_ID]:[Cmb_ID]],0),SUM(N(EO$1),N($R88),1)),CHOOSE(AC[[M]:[M]],1,1,0,AC[[AB]:[AB]])),PRODUCT(INDEX(CMB[[BD_0O]:[BD_2O]],MATCH(ROUND(MIN(SUM(EO$4,$O88/1000),SUM($O88,EO$4/1000)),3),CMB[[Cmb_ID]:[Cmb_ID]],0),SUM(N(EO$1),N($R88),1)),CHOOSE(AC[[M]:[M]],1,0,1,AC[[DB]:[DB]])),PRODUCT(SUM(ROUND(AVERAGE(VALUE(EO$3),VALUE($P88)),0),CHOOSE(IF(OR(EO$1,$R88),4,INDEX(CMB[[Res_Rare]:[Res_Rare]],MATCH(ROUND(MIN(SUM(EO$4,$O88/1000),SUM($O88,EO$4/1000)),3),CMB[[Cmb_ID]:[Cmb_ID]],0))),-1,-1,0,0)),IF(OR(EO$1,$R88),4,INDEX(CMB[[Cmb_Rare]:[Cmb_Rare]],MATCH(ROUND(MIN(SUM(EO$4,$O88/1000),SUM($O88,EO$4/1000)),3),CMB[[Cmb_ID]:[Cmb_ID]],0))),CHOOSE(AC[[M]:[M]],2,1,1,SUM(AC[[AB]:[DB]])))),""))</f>
        <v/>
      </c>
      <c r="EP88" t="str">
        <f>IF(OR(EP$5="",$S88=""),"",IFERROR(SUM(PRODUCT(INDEX(CMB[[BA_0O]:[BA_2O]],MATCH(ROUND(MIN(SUM(EP$4,$O88/1000),SUM($O88,EP$4/1000)),3),CMB[[Cmb_ID]:[Cmb_ID]],0),SUM(N(EP$1),N($R88),1)),CHOOSE(AC[[M]:[M]],1,1,0,AC[[AB]:[AB]])),PRODUCT(INDEX(CMB[[BD_0O]:[BD_2O]],MATCH(ROUND(MIN(SUM(EP$4,$O88/1000),SUM($O88,EP$4/1000)),3),CMB[[Cmb_ID]:[Cmb_ID]],0),SUM(N(EP$1),N($R88),1)),CHOOSE(AC[[M]:[M]],1,0,1,AC[[DB]:[DB]])),PRODUCT(SUM(ROUND(AVERAGE(VALUE(EP$3),VALUE($P88)),0),CHOOSE(IF(OR(EP$1,$R88),4,INDEX(CMB[[Res_Rare]:[Res_Rare]],MATCH(ROUND(MIN(SUM(EP$4,$O88/1000),SUM($O88,EP$4/1000)),3),CMB[[Cmb_ID]:[Cmb_ID]],0))),-1,-1,0,0)),IF(OR(EP$1,$R88),4,INDEX(CMB[[Cmb_Rare]:[Cmb_Rare]],MATCH(ROUND(MIN(SUM(EP$4,$O88/1000),SUM($O88,EP$4/1000)),3),CMB[[Cmb_ID]:[Cmb_ID]],0))),CHOOSE(AC[[M]:[M]],2,1,1,SUM(AC[[AB]:[DB]])))),""))</f>
        <v/>
      </c>
      <c r="EQ88" t="str">
        <f>IF(OR(EQ$5="",$S88=""),"",IFERROR(SUM(PRODUCT(INDEX(CMB[[BA_0O]:[BA_2O]],MATCH(ROUND(MIN(SUM(EQ$4,$O88/1000),SUM($O88,EQ$4/1000)),3),CMB[[Cmb_ID]:[Cmb_ID]],0),SUM(N(EQ$1),N($R88),1)),CHOOSE(AC[[M]:[M]],1,1,0,AC[[AB]:[AB]])),PRODUCT(INDEX(CMB[[BD_0O]:[BD_2O]],MATCH(ROUND(MIN(SUM(EQ$4,$O88/1000),SUM($O88,EQ$4/1000)),3),CMB[[Cmb_ID]:[Cmb_ID]],0),SUM(N(EQ$1),N($R88),1)),CHOOSE(AC[[M]:[M]],1,0,1,AC[[DB]:[DB]])),PRODUCT(SUM(ROUND(AVERAGE(VALUE(EQ$3),VALUE($P88)),0),CHOOSE(IF(OR(EQ$1,$R88),4,INDEX(CMB[[Res_Rare]:[Res_Rare]],MATCH(ROUND(MIN(SUM(EQ$4,$O88/1000),SUM($O88,EQ$4/1000)),3),CMB[[Cmb_ID]:[Cmb_ID]],0))),-1,-1,0,0)),IF(OR(EQ$1,$R88),4,INDEX(CMB[[Cmb_Rare]:[Cmb_Rare]],MATCH(ROUND(MIN(SUM(EQ$4,$O88/1000),SUM($O88,EQ$4/1000)),3),CMB[[Cmb_ID]:[Cmb_ID]],0))),CHOOSE(AC[[M]:[M]],2,1,1,SUM(AC[[AB]:[DB]])))),""))</f>
        <v/>
      </c>
      <c r="ER88" t="str">
        <f>IF(OR(ER$5="",$S88=""),"",IFERROR(SUM(PRODUCT(INDEX(CMB[[BA_0O]:[BA_2O]],MATCH(ROUND(MIN(SUM(ER$4,$O88/1000),SUM($O88,ER$4/1000)),3),CMB[[Cmb_ID]:[Cmb_ID]],0),SUM(N(ER$1),N($R88),1)),CHOOSE(AC[[M]:[M]],1,1,0,AC[[AB]:[AB]])),PRODUCT(INDEX(CMB[[BD_0O]:[BD_2O]],MATCH(ROUND(MIN(SUM(ER$4,$O88/1000),SUM($O88,ER$4/1000)),3),CMB[[Cmb_ID]:[Cmb_ID]],0),SUM(N(ER$1),N($R88),1)),CHOOSE(AC[[M]:[M]],1,0,1,AC[[DB]:[DB]])),PRODUCT(SUM(ROUND(AVERAGE(VALUE(ER$3),VALUE($P88)),0),CHOOSE(IF(OR(ER$1,$R88),4,INDEX(CMB[[Res_Rare]:[Res_Rare]],MATCH(ROUND(MIN(SUM(ER$4,$O88/1000),SUM($O88,ER$4/1000)),3),CMB[[Cmb_ID]:[Cmb_ID]],0))),-1,-1,0,0)),IF(OR(ER$1,$R88),4,INDEX(CMB[[Cmb_Rare]:[Cmb_Rare]],MATCH(ROUND(MIN(SUM(ER$4,$O88/1000),SUM($O88,ER$4/1000)),3),CMB[[Cmb_ID]:[Cmb_ID]],0))),CHOOSE(AC[[M]:[M]],2,1,1,SUM(AC[[AB]:[DB]])))),""))</f>
        <v/>
      </c>
      <c r="ES88" t="str">
        <f>IF(OR(ES$5="",$S88=""),"",IFERROR(SUM(PRODUCT(INDEX(CMB[[BA_0O]:[BA_2O]],MATCH(ROUND(MIN(SUM(ES$4,$O88/1000),SUM($O88,ES$4/1000)),3),CMB[[Cmb_ID]:[Cmb_ID]],0),SUM(N(ES$1),N($R88),1)),CHOOSE(AC[[M]:[M]],1,1,0,AC[[AB]:[AB]])),PRODUCT(INDEX(CMB[[BD_0O]:[BD_2O]],MATCH(ROUND(MIN(SUM(ES$4,$O88/1000),SUM($O88,ES$4/1000)),3),CMB[[Cmb_ID]:[Cmb_ID]],0),SUM(N(ES$1),N($R88),1)),CHOOSE(AC[[M]:[M]],1,0,1,AC[[DB]:[DB]])),PRODUCT(SUM(ROUND(AVERAGE(VALUE(ES$3),VALUE($P88)),0),CHOOSE(IF(OR(ES$1,$R88),4,INDEX(CMB[[Res_Rare]:[Res_Rare]],MATCH(ROUND(MIN(SUM(ES$4,$O88/1000),SUM($O88,ES$4/1000)),3),CMB[[Cmb_ID]:[Cmb_ID]],0))),-1,-1,0,0)),IF(OR(ES$1,$R88),4,INDEX(CMB[[Cmb_Rare]:[Cmb_Rare]],MATCH(ROUND(MIN(SUM(ES$4,$O88/1000),SUM($O88,ES$4/1000)),3),CMB[[Cmb_ID]:[Cmb_ID]],0))),CHOOSE(AC[[M]:[M]],2,1,1,SUM(AC[[AB]:[DB]])))),""))</f>
        <v/>
      </c>
      <c r="ET88" t="str">
        <f>IF(OR(ET$5="",$S88=""),"",IFERROR(SUM(PRODUCT(INDEX(CMB[[BA_0O]:[BA_2O]],MATCH(ROUND(MIN(SUM(ET$4,$O88/1000),SUM($O88,ET$4/1000)),3),CMB[[Cmb_ID]:[Cmb_ID]],0),SUM(N(ET$1),N($R88),1)),CHOOSE(AC[[M]:[M]],1,1,0,AC[[AB]:[AB]])),PRODUCT(INDEX(CMB[[BD_0O]:[BD_2O]],MATCH(ROUND(MIN(SUM(ET$4,$O88/1000),SUM($O88,ET$4/1000)),3),CMB[[Cmb_ID]:[Cmb_ID]],0),SUM(N(ET$1),N($R88),1)),CHOOSE(AC[[M]:[M]],1,0,1,AC[[DB]:[DB]])),PRODUCT(SUM(ROUND(AVERAGE(VALUE(ET$3),VALUE($P88)),0),CHOOSE(IF(OR(ET$1,$R88),4,INDEX(CMB[[Res_Rare]:[Res_Rare]],MATCH(ROUND(MIN(SUM(ET$4,$O88/1000),SUM($O88,ET$4/1000)),3),CMB[[Cmb_ID]:[Cmb_ID]],0))),-1,-1,0,0)),IF(OR(ET$1,$R88),4,INDEX(CMB[[Cmb_Rare]:[Cmb_Rare]],MATCH(ROUND(MIN(SUM(ET$4,$O88/1000),SUM($O88,ET$4/1000)),3),CMB[[Cmb_ID]:[Cmb_ID]],0))),CHOOSE(AC[[M]:[M]],2,1,1,SUM(AC[[AB]:[DB]])))),""))</f>
        <v/>
      </c>
      <c r="EU88" t="str">
        <f>IF(OR(EU$5="",$S88=""),"",IFERROR(SUM(PRODUCT(INDEX(CMB[[BA_0O]:[BA_2O]],MATCH(ROUND(MIN(SUM(EU$4,$O88/1000),SUM($O88,EU$4/1000)),3),CMB[[Cmb_ID]:[Cmb_ID]],0),SUM(N(EU$1),N($R88),1)),CHOOSE(AC[[M]:[M]],1,1,0,AC[[AB]:[AB]])),PRODUCT(INDEX(CMB[[BD_0O]:[BD_2O]],MATCH(ROUND(MIN(SUM(EU$4,$O88/1000),SUM($O88,EU$4/1000)),3),CMB[[Cmb_ID]:[Cmb_ID]],0),SUM(N(EU$1),N($R88),1)),CHOOSE(AC[[M]:[M]],1,0,1,AC[[DB]:[DB]])),PRODUCT(SUM(ROUND(AVERAGE(VALUE(EU$3),VALUE($P88)),0),CHOOSE(IF(OR(EU$1,$R88),4,INDEX(CMB[[Res_Rare]:[Res_Rare]],MATCH(ROUND(MIN(SUM(EU$4,$O88/1000),SUM($O88,EU$4/1000)),3),CMB[[Cmb_ID]:[Cmb_ID]],0))),-1,-1,0,0)),IF(OR(EU$1,$R88),4,INDEX(CMB[[Cmb_Rare]:[Cmb_Rare]],MATCH(ROUND(MIN(SUM(EU$4,$O88/1000),SUM($O88,EU$4/1000)),3),CMB[[Cmb_ID]:[Cmb_ID]],0))),CHOOSE(AC[[M]:[M]],2,1,1,SUM(AC[[AB]:[DB]])))),""))</f>
        <v/>
      </c>
      <c r="EV88" t="str">
        <f>IF(OR(EV$5="",$S88=""),"",IFERROR(SUM(PRODUCT(INDEX(CMB[[BA_0O]:[BA_2O]],MATCH(ROUND(MIN(SUM(EV$4,$O88/1000),SUM($O88,EV$4/1000)),3),CMB[[Cmb_ID]:[Cmb_ID]],0),SUM(N(EV$1),N($R88),1)),CHOOSE(AC[[M]:[M]],1,1,0,AC[[AB]:[AB]])),PRODUCT(INDEX(CMB[[BD_0O]:[BD_2O]],MATCH(ROUND(MIN(SUM(EV$4,$O88/1000),SUM($O88,EV$4/1000)),3),CMB[[Cmb_ID]:[Cmb_ID]],0),SUM(N(EV$1),N($R88),1)),CHOOSE(AC[[M]:[M]],1,0,1,AC[[DB]:[DB]])),PRODUCT(SUM(ROUND(AVERAGE(VALUE(EV$3),VALUE($P88)),0),CHOOSE(IF(OR(EV$1,$R88),4,INDEX(CMB[[Res_Rare]:[Res_Rare]],MATCH(ROUND(MIN(SUM(EV$4,$O88/1000),SUM($O88,EV$4/1000)),3),CMB[[Cmb_ID]:[Cmb_ID]],0))),-1,-1,0,0)),IF(OR(EV$1,$R88),4,INDEX(CMB[[Cmb_Rare]:[Cmb_Rare]],MATCH(ROUND(MIN(SUM(EV$4,$O88/1000),SUM($O88,EV$4/1000)),3),CMB[[Cmb_ID]:[Cmb_ID]],0))),CHOOSE(AC[[M]:[M]],2,1,1,SUM(AC[[AB]:[DB]])))),""))</f>
        <v/>
      </c>
      <c r="EW88" t="str">
        <f>IF(OR(EW$5="",$S88=""),"",IFERROR(SUM(PRODUCT(INDEX(CMB[[BA_0O]:[BA_2O]],MATCH(ROUND(MIN(SUM(EW$4,$O88/1000),SUM($O88,EW$4/1000)),3),CMB[[Cmb_ID]:[Cmb_ID]],0),SUM(N(EW$1),N($R88),1)),CHOOSE(AC[[M]:[M]],1,1,0,AC[[AB]:[AB]])),PRODUCT(INDEX(CMB[[BD_0O]:[BD_2O]],MATCH(ROUND(MIN(SUM(EW$4,$O88/1000),SUM($O88,EW$4/1000)),3),CMB[[Cmb_ID]:[Cmb_ID]],0),SUM(N(EW$1),N($R88),1)),CHOOSE(AC[[M]:[M]],1,0,1,AC[[DB]:[DB]])),PRODUCT(SUM(ROUND(AVERAGE(VALUE(EW$3),VALUE($P88)),0),CHOOSE(IF(OR(EW$1,$R88),4,INDEX(CMB[[Res_Rare]:[Res_Rare]],MATCH(ROUND(MIN(SUM(EW$4,$O88/1000),SUM($O88,EW$4/1000)),3),CMB[[Cmb_ID]:[Cmb_ID]],0))),-1,-1,0,0)),IF(OR(EW$1,$R88),4,INDEX(CMB[[Cmb_Rare]:[Cmb_Rare]],MATCH(ROUND(MIN(SUM(EW$4,$O88/1000),SUM($O88,EW$4/1000)),3),CMB[[Cmb_ID]:[Cmb_ID]],0))),CHOOSE(AC[[M]:[M]],2,1,1,SUM(AC[[AB]:[DB]])))),""))</f>
        <v/>
      </c>
      <c r="EX88" t="str">
        <f>IF(OR(EX$5="",$S88=""),"",IFERROR(SUM(PRODUCT(INDEX(CMB[[BA_0O]:[BA_2O]],MATCH(ROUND(MIN(SUM(EX$4,$O88/1000),SUM($O88,EX$4/1000)),3),CMB[[Cmb_ID]:[Cmb_ID]],0),SUM(N(EX$1),N($R88),1)),CHOOSE(AC[[M]:[M]],1,1,0,AC[[AB]:[AB]])),PRODUCT(INDEX(CMB[[BD_0O]:[BD_2O]],MATCH(ROUND(MIN(SUM(EX$4,$O88/1000),SUM($O88,EX$4/1000)),3),CMB[[Cmb_ID]:[Cmb_ID]],0),SUM(N(EX$1),N($R88),1)),CHOOSE(AC[[M]:[M]],1,0,1,AC[[DB]:[DB]])),PRODUCT(SUM(ROUND(AVERAGE(VALUE(EX$3),VALUE($P88)),0),CHOOSE(IF(OR(EX$1,$R88),4,INDEX(CMB[[Res_Rare]:[Res_Rare]],MATCH(ROUND(MIN(SUM(EX$4,$O88/1000),SUM($O88,EX$4/1000)),3),CMB[[Cmb_ID]:[Cmb_ID]],0))),-1,-1,0,0)),IF(OR(EX$1,$R88),4,INDEX(CMB[[Cmb_Rare]:[Cmb_Rare]],MATCH(ROUND(MIN(SUM(EX$4,$O88/1000),SUM($O88,EX$4/1000)),3),CMB[[Cmb_ID]:[Cmb_ID]],0))),CHOOSE(AC[[M]:[M]],2,1,1,SUM(AC[[AB]:[DB]])))),""))</f>
        <v/>
      </c>
      <c r="EY88" t="str">
        <f>IF(OR(EY$5="",$S88=""),"",IFERROR(SUM(PRODUCT(INDEX(CMB[[BA_0O]:[BA_2O]],MATCH(ROUND(MIN(SUM(EY$4,$O88/1000),SUM($O88,EY$4/1000)),3),CMB[[Cmb_ID]:[Cmb_ID]],0),SUM(N(EY$1),N($R88),1)),CHOOSE(AC[[M]:[M]],1,1,0,AC[[AB]:[AB]])),PRODUCT(INDEX(CMB[[BD_0O]:[BD_2O]],MATCH(ROUND(MIN(SUM(EY$4,$O88/1000),SUM($O88,EY$4/1000)),3),CMB[[Cmb_ID]:[Cmb_ID]],0),SUM(N(EY$1),N($R88),1)),CHOOSE(AC[[M]:[M]],1,0,1,AC[[DB]:[DB]])),PRODUCT(SUM(ROUND(AVERAGE(VALUE(EY$3),VALUE($P88)),0),CHOOSE(IF(OR(EY$1,$R88),4,INDEX(CMB[[Res_Rare]:[Res_Rare]],MATCH(ROUND(MIN(SUM(EY$4,$O88/1000),SUM($O88,EY$4/1000)),3),CMB[[Cmb_ID]:[Cmb_ID]],0))),-1,-1,0,0)),IF(OR(EY$1,$R88),4,INDEX(CMB[[Cmb_Rare]:[Cmb_Rare]],MATCH(ROUND(MIN(SUM(EY$4,$O88/1000),SUM($O88,EY$4/1000)),3),CMB[[Cmb_ID]:[Cmb_ID]],0))),CHOOSE(AC[[M]:[M]],2,1,1,SUM(AC[[AB]:[DB]])))),""))</f>
        <v/>
      </c>
      <c r="EZ88" t="str">
        <f>IF(OR(EZ$5="",$S88=""),"",IFERROR(SUM(PRODUCT(INDEX(CMB[[BA_0O]:[BA_2O]],MATCH(ROUND(MIN(SUM(EZ$4,$O88/1000),SUM($O88,EZ$4/1000)),3),CMB[[Cmb_ID]:[Cmb_ID]],0),SUM(N(EZ$1),N($R88),1)),CHOOSE(AC[[M]:[M]],1,1,0,AC[[AB]:[AB]])),PRODUCT(INDEX(CMB[[BD_0O]:[BD_2O]],MATCH(ROUND(MIN(SUM(EZ$4,$O88/1000),SUM($O88,EZ$4/1000)),3),CMB[[Cmb_ID]:[Cmb_ID]],0),SUM(N(EZ$1),N($R88),1)),CHOOSE(AC[[M]:[M]],1,0,1,AC[[DB]:[DB]])),PRODUCT(SUM(ROUND(AVERAGE(VALUE(EZ$3),VALUE($P88)),0),CHOOSE(IF(OR(EZ$1,$R88),4,INDEX(CMB[[Res_Rare]:[Res_Rare]],MATCH(ROUND(MIN(SUM(EZ$4,$O88/1000),SUM($O88,EZ$4/1000)),3),CMB[[Cmb_ID]:[Cmb_ID]],0))),-1,-1,0,0)),IF(OR(EZ$1,$R88),4,INDEX(CMB[[Cmb_Rare]:[Cmb_Rare]],MATCH(ROUND(MIN(SUM(EZ$4,$O88/1000),SUM($O88,EZ$4/1000)),3),CMB[[Cmb_ID]:[Cmb_ID]],0))),CHOOSE(AC[[M]:[M]],2,1,1,SUM(AC[[AB]:[DB]])))),""))</f>
        <v/>
      </c>
      <c r="FA88" t="str">
        <f>IF(OR(FA$5="",$S88=""),"",IFERROR(SUM(PRODUCT(INDEX(CMB[[BA_0O]:[BA_2O]],MATCH(ROUND(MIN(SUM(FA$4,$O88/1000),SUM($O88,FA$4/1000)),3),CMB[[Cmb_ID]:[Cmb_ID]],0),SUM(N(FA$1),N($R88),1)),CHOOSE(AC[[M]:[M]],1,1,0,AC[[AB]:[AB]])),PRODUCT(INDEX(CMB[[BD_0O]:[BD_2O]],MATCH(ROUND(MIN(SUM(FA$4,$O88/1000),SUM($O88,FA$4/1000)),3),CMB[[Cmb_ID]:[Cmb_ID]],0),SUM(N(FA$1),N($R88),1)),CHOOSE(AC[[M]:[M]],1,0,1,AC[[DB]:[DB]])),PRODUCT(SUM(ROUND(AVERAGE(VALUE(FA$3),VALUE($P88)),0),CHOOSE(IF(OR(FA$1,$R88),4,INDEX(CMB[[Res_Rare]:[Res_Rare]],MATCH(ROUND(MIN(SUM(FA$4,$O88/1000),SUM($O88,FA$4/1000)),3),CMB[[Cmb_ID]:[Cmb_ID]],0))),-1,-1,0,0)),IF(OR(FA$1,$R88),4,INDEX(CMB[[Cmb_Rare]:[Cmb_Rare]],MATCH(ROUND(MIN(SUM(FA$4,$O88/1000),SUM($O88,FA$4/1000)),3),CMB[[Cmb_ID]:[Cmb_ID]],0))),CHOOSE(AC[[M]:[M]],2,1,1,SUM(AC[[AB]:[DB]])))),""))</f>
        <v/>
      </c>
      <c r="FB88" t="str">
        <f>IF(OR(FB$5="",$S88=""),"",IFERROR(SUM(PRODUCT(INDEX(CMB[[BA_0O]:[BA_2O]],MATCH(ROUND(MIN(SUM(FB$4,$O88/1000),SUM($O88,FB$4/1000)),3),CMB[[Cmb_ID]:[Cmb_ID]],0),SUM(N(FB$1),N($R88),1)),CHOOSE(AC[[M]:[M]],1,1,0,AC[[AB]:[AB]])),PRODUCT(INDEX(CMB[[BD_0O]:[BD_2O]],MATCH(ROUND(MIN(SUM(FB$4,$O88/1000),SUM($O88,FB$4/1000)),3),CMB[[Cmb_ID]:[Cmb_ID]],0),SUM(N(FB$1),N($R88),1)),CHOOSE(AC[[M]:[M]],1,0,1,AC[[DB]:[DB]])),PRODUCT(SUM(ROUND(AVERAGE(VALUE(FB$3),VALUE($P88)),0),CHOOSE(IF(OR(FB$1,$R88),4,INDEX(CMB[[Res_Rare]:[Res_Rare]],MATCH(ROUND(MIN(SUM(FB$4,$O88/1000),SUM($O88,FB$4/1000)),3),CMB[[Cmb_ID]:[Cmb_ID]],0))),-1,-1,0,0)),IF(OR(FB$1,$R88),4,INDEX(CMB[[Cmb_Rare]:[Cmb_Rare]],MATCH(ROUND(MIN(SUM(FB$4,$O88/1000),SUM($O88,FB$4/1000)),3),CMB[[Cmb_ID]:[Cmb_ID]],0))),CHOOSE(AC[[M]:[M]],2,1,1,SUM(AC[[AB]:[DB]])))),""))</f>
        <v/>
      </c>
      <c r="FC88" t="str">
        <f>IF(OR(FC$5="",$S88=""),"",IFERROR(SUM(PRODUCT(INDEX(CMB[[BA_0O]:[BA_2O]],MATCH(ROUND(MIN(SUM(FC$4,$O88/1000),SUM($O88,FC$4/1000)),3),CMB[[Cmb_ID]:[Cmb_ID]],0),SUM(N(FC$1),N($R88),1)),CHOOSE(AC[[M]:[M]],1,1,0,AC[[AB]:[AB]])),PRODUCT(INDEX(CMB[[BD_0O]:[BD_2O]],MATCH(ROUND(MIN(SUM(FC$4,$O88/1000),SUM($O88,FC$4/1000)),3),CMB[[Cmb_ID]:[Cmb_ID]],0),SUM(N(FC$1),N($R88),1)),CHOOSE(AC[[M]:[M]],1,0,1,AC[[DB]:[DB]])),PRODUCT(SUM(ROUND(AVERAGE(VALUE(FC$3),VALUE($P88)),0),CHOOSE(IF(OR(FC$1,$R88),4,INDEX(CMB[[Res_Rare]:[Res_Rare]],MATCH(ROUND(MIN(SUM(FC$4,$O88/1000),SUM($O88,FC$4/1000)),3),CMB[[Cmb_ID]:[Cmb_ID]],0))),-1,-1,0,0)),IF(OR(FC$1,$R88),4,INDEX(CMB[[Cmb_Rare]:[Cmb_Rare]],MATCH(ROUND(MIN(SUM(FC$4,$O88/1000),SUM($O88,FC$4/1000)),3),CMB[[Cmb_ID]:[Cmb_ID]],0))),CHOOSE(AC[[M]:[M]],2,1,1,SUM(AC[[AB]:[DB]])))),""))</f>
        <v/>
      </c>
      <c r="FD88" t="str">
        <f>IF(OR(FD$5="",$S88=""),"",IFERROR(SUM(PRODUCT(INDEX(CMB[[BA_0O]:[BA_2O]],MATCH(ROUND(MIN(SUM(FD$4,$O88/1000),SUM($O88,FD$4/1000)),3),CMB[[Cmb_ID]:[Cmb_ID]],0),SUM(N(FD$1),N($R88),1)),CHOOSE(AC[[M]:[M]],1,1,0,AC[[AB]:[AB]])),PRODUCT(INDEX(CMB[[BD_0O]:[BD_2O]],MATCH(ROUND(MIN(SUM(FD$4,$O88/1000),SUM($O88,FD$4/1000)),3),CMB[[Cmb_ID]:[Cmb_ID]],0),SUM(N(FD$1),N($R88),1)),CHOOSE(AC[[M]:[M]],1,0,1,AC[[DB]:[DB]])),PRODUCT(SUM(ROUND(AVERAGE(VALUE(FD$3),VALUE($P88)),0),CHOOSE(IF(OR(FD$1,$R88),4,INDEX(CMB[[Res_Rare]:[Res_Rare]],MATCH(ROUND(MIN(SUM(FD$4,$O88/1000),SUM($O88,FD$4/1000)),3),CMB[[Cmb_ID]:[Cmb_ID]],0))),-1,-1,0,0)),IF(OR(FD$1,$R88),4,INDEX(CMB[[Cmb_Rare]:[Cmb_Rare]],MATCH(ROUND(MIN(SUM(FD$4,$O88/1000),SUM($O88,FD$4/1000)),3),CMB[[Cmb_ID]:[Cmb_ID]],0))),CHOOSE(AC[[M]:[M]],2,1,1,SUM(AC[[AB]:[DB]])))),""))</f>
        <v/>
      </c>
      <c r="FE88" t="str">
        <f>IF(OR(FE$5="",$S88=""),"",IFERROR(SUM(PRODUCT(INDEX(CMB[[BA_0O]:[BA_2O]],MATCH(ROUND(MIN(SUM(FE$4,$O88/1000),SUM($O88,FE$4/1000)),3),CMB[[Cmb_ID]:[Cmb_ID]],0),SUM(N(FE$1),N($R88),1)),CHOOSE(AC[[M]:[M]],1,1,0,AC[[AB]:[AB]])),PRODUCT(INDEX(CMB[[BD_0O]:[BD_2O]],MATCH(ROUND(MIN(SUM(FE$4,$O88/1000),SUM($O88,FE$4/1000)),3),CMB[[Cmb_ID]:[Cmb_ID]],0),SUM(N(FE$1),N($R88),1)),CHOOSE(AC[[M]:[M]],1,0,1,AC[[DB]:[DB]])),PRODUCT(SUM(ROUND(AVERAGE(VALUE(FE$3),VALUE($P88)),0),CHOOSE(IF(OR(FE$1,$R88),4,INDEX(CMB[[Res_Rare]:[Res_Rare]],MATCH(ROUND(MIN(SUM(FE$4,$O88/1000),SUM($O88,FE$4/1000)),3),CMB[[Cmb_ID]:[Cmb_ID]],0))),-1,-1,0,0)),IF(OR(FE$1,$R88),4,INDEX(CMB[[Cmb_Rare]:[Cmb_Rare]],MATCH(ROUND(MIN(SUM(FE$4,$O88/1000),SUM($O88,FE$4/1000)),3),CMB[[Cmb_ID]:[Cmb_ID]],0))),CHOOSE(AC[[M]:[M]],2,1,1,SUM(AC[[AB]:[DB]])))),""))</f>
        <v/>
      </c>
      <c r="FF88" t="str">
        <f>IF(OR(FF$5="",$S88=""),"",IFERROR(SUM(PRODUCT(INDEX(CMB[[BA_0O]:[BA_2O]],MATCH(ROUND(MIN(SUM(FF$4,$O88/1000),SUM($O88,FF$4/1000)),3),CMB[[Cmb_ID]:[Cmb_ID]],0),SUM(N(FF$1),N($R88),1)),CHOOSE(AC[[M]:[M]],1,1,0,AC[[AB]:[AB]])),PRODUCT(INDEX(CMB[[BD_0O]:[BD_2O]],MATCH(ROUND(MIN(SUM(FF$4,$O88/1000),SUM($O88,FF$4/1000)),3),CMB[[Cmb_ID]:[Cmb_ID]],0),SUM(N(FF$1),N($R88),1)),CHOOSE(AC[[M]:[M]],1,0,1,AC[[DB]:[DB]])),PRODUCT(SUM(ROUND(AVERAGE(VALUE(FF$3),VALUE($P88)),0),CHOOSE(IF(OR(FF$1,$R88),4,INDEX(CMB[[Res_Rare]:[Res_Rare]],MATCH(ROUND(MIN(SUM(FF$4,$O88/1000),SUM($O88,FF$4/1000)),3),CMB[[Cmb_ID]:[Cmb_ID]],0))),-1,-1,0,0)),IF(OR(FF$1,$R88),4,INDEX(CMB[[Cmb_Rare]:[Cmb_Rare]],MATCH(ROUND(MIN(SUM(FF$4,$O88/1000),SUM($O88,FF$4/1000)),3),CMB[[Cmb_ID]:[Cmb_ID]],0))),CHOOSE(AC[[M]:[M]],2,1,1,SUM(AC[[AB]:[DB]])))),""))</f>
        <v/>
      </c>
      <c r="FG88" t="str">
        <f>IF(OR(FG$5="",$S88=""),"",IFERROR(SUM(PRODUCT(INDEX(CMB[[BA_0O]:[BA_2O]],MATCH(ROUND(MIN(SUM(FG$4,$O88/1000),SUM($O88,FG$4/1000)),3),CMB[[Cmb_ID]:[Cmb_ID]],0),SUM(N(FG$1),N($R88),1)),CHOOSE(AC[[M]:[M]],1,1,0,AC[[AB]:[AB]])),PRODUCT(INDEX(CMB[[BD_0O]:[BD_2O]],MATCH(ROUND(MIN(SUM(FG$4,$O88/1000),SUM($O88,FG$4/1000)),3),CMB[[Cmb_ID]:[Cmb_ID]],0),SUM(N(FG$1),N($R88),1)),CHOOSE(AC[[M]:[M]],1,0,1,AC[[DB]:[DB]])),PRODUCT(SUM(ROUND(AVERAGE(VALUE(FG$3),VALUE($P88)),0),CHOOSE(IF(OR(FG$1,$R88),4,INDEX(CMB[[Res_Rare]:[Res_Rare]],MATCH(ROUND(MIN(SUM(FG$4,$O88/1000),SUM($O88,FG$4/1000)),3),CMB[[Cmb_ID]:[Cmb_ID]],0))),-1,-1,0,0)),IF(OR(FG$1,$R88),4,INDEX(CMB[[Cmb_Rare]:[Cmb_Rare]],MATCH(ROUND(MIN(SUM(FG$4,$O88/1000),SUM($O88,FG$4/1000)),3),CMB[[Cmb_ID]:[Cmb_ID]],0))),CHOOSE(AC[[M]:[M]],2,1,1,SUM(AC[[AB]:[DB]])))),""))</f>
        <v/>
      </c>
      <c r="FH88" t="str">
        <f>IF(OR(FH$5="",$S88=""),"",IFERROR(SUM(PRODUCT(INDEX(CMB[[BA_0O]:[BA_2O]],MATCH(ROUND(MIN(SUM(FH$4,$O88/1000),SUM($O88,FH$4/1000)),3),CMB[[Cmb_ID]:[Cmb_ID]],0),SUM(N(FH$1),N($R88),1)),CHOOSE(AC[[M]:[M]],1,1,0,AC[[AB]:[AB]])),PRODUCT(INDEX(CMB[[BD_0O]:[BD_2O]],MATCH(ROUND(MIN(SUM(FH$4,$O88/1000),SUM($O88,FH$4/1000)),3),CMB[[Cmb_ID]:[Cmb_ID]],0),SUM(N(FH$1),N($R88),1)),CHOOSE(AC[[M]:[M]],1,0,1,AC[[DB]:[DB]])),PRODUCT(SUM(ROUND(AVERAGE(VALUE(FH$3),VALUE($P88)),0),CHOOSE(IF(OR(FH$1,$R88),4,INDEX(CMB[[Res_Rare]:[Res_Rare]],MATCH(ROUND(MIN(SUM(FH$4,$O88/1000),SUM($O88,FH$4/1000)),3),CMB[[Cmb_ID]:[Cmb_ID]],0))),-1,-1,0,0)),IF(OR(FH$1,$R88),4,INDEX(CMB[[Cmb_Rare]:[Cmb_Rare]],MATCH(ROUND(MIN(SUM(FH$4,$O88/1000),SUM($O88,FH$4/1000)),3),CMB[[Cmb_ID]:[Cmb_ID]],0))),CHOOSE(AC[[M]:[M]],2,1,1,SUM(AC[[AB]:[DB]])))),""))</f>
        <v/>
      </c>
      <c r="FI88" t="str">
        <f>IF(OR(FI$5="",$S88=""),"",IFERROR(SUM(PRODUCT(INDEX(CMB[[BA_0O]:[BA_2O]],MATCH(ROUND(MIN(SUM(FI$4,$O88/1000),SUM($O88,FI$4/1000)),3),CMB[[Cmb_ID]:[Cmb_ID]],0),SUM(N(FI$1),N($R88),1)),CHOOSE(AC[[M]:[M]],1,1,0,AC[[AB]:[AB]])),PRODUCT(INDEX(CMB[[BD_0O]:[BD_2O]],MATCH(ROUND(MIN(SUM(FI$4,$O88/1000),SUM($O88,FI$4/1000)),3),CMB[[Cmb_ID]:[Cmb_ID]],0),SUM(N(FI$1),N($R88),1)),CHOOSE(AC[[M]:[M]],1,0,1,AC[[DB]:[DB]])),PRODUCT(SUM(ROUND(AVERAGE(VALUE(FI$3),VALUE($P88)),0),CHOOSE(IF(OR(FI$1,$R88),4,INDEX(CMB[[Res_Rare]:[Res_Rare]],MATCH(ROUND(MIN(SUM(FI$4,$O88/1000),SUM($O88,FI$4/1000)),3),CMB[[Cmb_ID]:[Cmb_ID]],0))),-1,-1,0,0)),IF(OR(FI$1,$R88),4,INDEX(CMB[[Cmb_Rare]:[Cmb_Rare]],MATCH(ROUND(MIN(SUM(FI$4,$O88/1000),SUM($O88,FI$4/1000)),3),CMB[[Cmb_ID]:[Cmb_ID]],0))),CHOOSE(AC[[M]:[M]],2,1,1,SUM(AC[[AB]:[DB]])))),""))</f>
        <v/>
      </c>
      <c r="FJ88" t="str">
        <f>IF(OR(FJ$5="",$S88=""),"",IFERROR(SUM(PRODUCT(INDEX(CMB[[BA_0O]:[BA_2O]],MATCH(ROUND(MIN(SUM(FJ$4,$O88/1000),SUM($O88,FJ$4/1000)),3),CMB[[Cmb_ID]:[Cmb_ID]],0),SUM(N(FJ$1),N($R88),1)),CHOOSE(AC[[M]:[M]],1,1,0,AC[[AB]:[AB]])),PRODUCT(INDEX(CMB[[BD_0O]:[BD_2O]],MATCH(ROUND(MIN(SUM(FJ$4,$O88/1000),SUM($O88,FJ$4/1000)),3),CMB[[Cmb_ID]:[Cmb_ID]],0),SUM(N(FJ$1),N($R88),1)),CHOOSE(AC[[M]:[M]],1,0,1,AC[[DB]:[DB]])),PRODUCT(SUM(ROUND(AVERAGE(VALUE(FJ$3),VALUE($P88)),0),CHOOSE(IF(OR(FJ$1,$R88),4,INDEX(CMB[[Res_Rare]:[Res_Rare]],MATCH(ROUND(MIN(SUM(FJ$4,$O88/1000),SUM($O88,FJ$4/1000)),3),CMB[[Cmb_ID]:[Cmb_ID]],0))),-1,-1,0,0)),IF(OR(FJ$1,$R88),4,INDEX(CMB[[Cmb_Rare]:[Cmb_Rare]],MATCH(ROUND(MIN(SUM(FJ$4,$O88/1000),SUM($O88,FJ$4/1000)),3),CMB[[Cmb_ID]:[Cmb_ID]],0))),CHOOSE(AC[[M]:[M]],2,1,1,SUM(AC[[AB]:[DB]])))),""))</f>
        <v/>
      </c>
      <c r="FK88" t="str">
        <f>IF(OR(FK$5="",$S88=""),"",IFERROR(SUM(PRODUCT(INDEX(CMB[[BA_0O]:[BA_2O]],MATCH(ROUND(MIN(SUM(FK$4,$O88/1000),SUM($O88,FK$4/1000)),3),CMB[[Cmb_ID]:[Cmb_ID]],0),SUM(N(FK$1),N($R88),1)),CHOOSE(AC[[M]:[M]],1,1,0,AC[[AB]:[AB]])),PRODUCT(INDEX(CMB[[BD_0O]:[BD_2O]],MATCH(ROUND(MIN(SUM(FK$4,$O88/1000),SUM($O88,FK$4/1000)),3),CMB[[Cmb_ID]:[Cmb_ID]],0),SUM(N(FK$1),N($R88),1)),CHOOSE(AC[[M]:[M]],1,0,1,AC[[DB]:[DB]])),PRODUCT(SUM(ROUND(AVERAGE(VALUE(FK$3),VALUE($P88)),0),CHOOSE(IF(OR(FK$1,$R88),4,INDEX(CMB[[Res_Rare]:[Res_Rare]],MATCH(ROUND(MIN(SUM(FK$4,$O88/1000),SUM($O88,FK$4/1000)),3),CMB[[Cmb_ID]:[Cmb_ID]],0))),-1,-1,0,0)),IF(OR(FK$1,$R88),4,INDEX(CMB[[Cmb_Rare]:[Cmb_Rare]],MATCH(ROUND(MIN(SUM(FK$4,$O88/1000),SUM($O88,FK$4/1000)),3),CMB[[Cmb_ID]:[Cmb_ID]],0))),CHOOSE(AC[[M]:[M]],2,1,1,SUM(AC[[AB]:[DB]])))),""))</f>
        <v/>
      </c>
      <c r="FL88" t="str">
        <f>IF(OR(FL$5="",$S88=""),"",IFERROR(SUM(PRODUCT(INDEX(CMB[[BA_0O]:[BA_2O]],MATCH(ROUND(MIN(SUM(FL$4,$O88/1000),SUM($O88,FL$4/1000)),3),CMB[[Cmb_ID]:[Cmb_ID]],0),SUM(N(FL$1),N($R88),1)),CHOOSE(AC[[M]:[M]],1,1,0,AC[[AB]:[AB]])),PRODUCT(INDEX(CMB[[BD_0O]:[BD_2O]],MATCH(ROUND(MIN(SUM(FL$4,$O88/1000),SUM($O88,FL$4/1000)),3),CMB[[Cmb_ID]:[Cmb_ID]],0),SUM(N(FL$1),N($R88),1)),CHOOSE(AC[[M]:[M]],1,0,1,AC[[DB]:[DB]])),PRODUCT(SUM(ROUND(AVERAGE(VALUE(FL$3),VALUE($P88)),0),CHOOSE(IF(OR(FL$1,$R88),4,INDEX(CMB[[Res_Rare]:[Res_Rare]],MATCH(ROUND(MIN(SUM(FL$4,$O88/1000),SUM($O88,FL$4/1000)),3),CMB[[Cmb_ID]:[Cmb_ID]],0))),-1,-1,0,0)),IF(OR(FL$1,$R88),4,INDEX(CMB[[Cmb_Rare]:[Cmb_Rare]],MATCH(ROUND(MIN(SUM(FL$4,$O88/1000),SUM($O88,FL$4/1000)),3),CMB[[Cmb_ID]:[Cmb_ID]],0))),CHOOSE(AC[[M]:[M]],2,1,1,SUM(AC[[AB]:[DB]])))),""))</f>
        <v/>
      </c>
      <c r="FM88" t="str">
        <f>IF(OR(FM$5="",$S88=""),"",IFERROR(SUM(PRODUCT(INDEX(CMB[[BA_0O]:[BA_2O]],MATCH(ROUND(MIN(SUM(FM$4,$O88/1000),SUM($O88,FM$4/1000)),3),CMB[[Cmb_ID]:[Cmb_ID]],0),SUM(N(FM$1),N($R88),1)),CHOOSE(AC[[M]:[M]],1,1,0,AC[[AB]:[AB]])),PRODUCT(INDEX(CMB[[BD_0O]:[BD_2O]],MATCH(ROUND(MIN(SUM(FM$4,$O88/1000),SUM($O88,FM$4/1000)),3),CMB[[Cmb_ID]:[Cmb_ID]],0),SUM(N(FM$1),N($R88),1)),CHOOSE(AC[[M]:[M]],1,0,1,AC[[DB]:[DB]])),PRODUCT(SUM(ROUND(AVERAGE(VALUE(FM$3),VALUE($P88)),0),CHOOSE(IF(OR(FM$1,$R88),4,INDEX(CMB[[Res_Rare]:[Res_Rare]],MATCH(ROUND(MIN(SUM(FM$4,$O88/1000),SUM($O88,FM$4/1000)),3),CMB[[Cmb_ID]:[Cmb_ID]],0))),-1,-1,0,0)),IF(OR(FM$1,$R88),4,INDEX(CMB[[Cmb_Rare]:[Cmb_Rare]],MATCH(ROUND(MIN(SUM(FM$4,$O88/1000),SUM($O88,FM$4/1000)),3),CMB[[Cmb_ID]:[Cmb_ID]],0))),CHOOSE(AC[[M]:[M]],2,1,1,SUM(AC[[AB]:[DB]])))),""))</f>
        <v/>
      </c>
      <c r="FN88" s="7">
        <f t="shared" si="48"/>
        <v>0</v>
      </c>
      <c r="FO88" s="7">
        <f t="shared" si="48"/>
        <v>0</v>
      </c>
      <c r="FP88" s="7">
        <f t="shared" si="48"/>
        <v>0</v>
      </c>
      <c r="FQ88" s="7">
        <f t="shared" si="48"/>
        <v>0</v>
      </c>
      <c r="FR88" s="7">
        <f t="shared" si="48"/>
        <v>0</v>
      </c>
      <c r="FS88" s="7">
        <f t="shared" si="48"/>
        <v>0</v>
      </c>
      <c r="FT88" s="7">
        <f>SUM(IF(INDEX(LIB[[Quantity]:[Quantity]],MATCH($S88,LIB[[ID]:[ID]],0))&gt;=COLUMN(A$1),TRUNC(PRODUCT(AVERAGE($FN88:$FS88),POWER(AC[[CR]:[CR]],SUM(SUMIFS($D$11:$D87,$A$11:$A87,$A88,$E$11:$E87,"&gt;="&amp;$E88),SUMIFS($D89:$D$161,$A89:$A$161,$A88,$E89:$E$161,"&gt;"&amp;$E88),COLUMN(A$1),-1)),IF($Q88="Yes",AC[[FB]:[FB]],1))),0),ROW(A77)/-VALUE(1&amp;REPT("0",9-PRODUCT(COLUMN(A$1)-1,3))),1)</f>
        <v>0.99999992299999996</v>
      </c>
      <c r="FU88" s="7">
        <f>SUM(IF(INDEX(LIB[[Quantity]:[Quantity]],MATCH($S88,LIB[[ID]:[ID]],0))&gt;=COLUMN(B$1),TRUNC(PRODUCT(AVERAGE($FN88:$FS88),POWER(AC[[CR]:[CR]],SUM(SUMIFS($D$11:$D87,$A$11:$A87,$A88,$E$11:$E87,"&gt;="&amp;$E88),SUMIFS($D89:$D$161,$A89:$A$161,$A88,$E89:$E$161,"&gt;"&amp;$E88),COLUMN(B$1),-1)),IF($Q88="Yes",AC[[FB]:[FB]],1))),0),ROW(B77)/-VALUE(1&amp;REPT("0",9-PRODUCT(COLUMN(B$1)-1,3))),1)</f>
        <v>0.99992300000000001</v>
      </c>
      <c r="FV88" s="7">
        <f>SUM(IF(INDEX(LIB[[Quantity]:[Quantity]],MATCH($S88,LIB[[ID]:[ID]],0))&gt;=COLUMN(C$1),TRUNC(PRODUCT(AVERAGE($FN88:$FS88),POWER(AC[[CR]:[CR]],SUM(SUMIFS($D$11:$D87,$A$11:$A87,$A88,$E$11:$E87,"&gt;="&amp;$E88),SUMIFS($D89:$D$161,$A89:$A$161,$A88,$E89:$E$161,"&gt;"&amp;$E88),COLUMN(C$1),-1)),IF($Q88="Yes",AC[[FB]:[FB]],1))),0),ROW(C77)/-VALUE(1&amp;REPT("0",9-PRODUCT(COLUMN(C$1)-1,3))),1)</f>
        <v>0.92300000000000004</v>
      </c>
      <c r="FW88">
        <f t="shared" si="43"/>
        <v>150</v>
      </c>
      <c r="FX88">
        <f t="shared" si="44"/>
        <v>0</v>
      </c>
      <c r="FY88">
        <f t="shared" si="45"/>
        <v>0</v>
      </c>
      <c r="GC88">
        <f t="shared" si="46"/>
        <v>42</v>
      </c>
      <c r="GD88" t="str">
        <f>IFERROR(SUBSTITUTE(SUBSTITUTE(INDEX(SUG[Card],MATCH(ROW(A77),GC$12:GC$161,0))," #2","")," #3",""),"")</f>
        <v>Horse (5)</v>
      </c>
      <c r="GE88">
        <f>SUM(GE87,IF(IFERROR(MATCH(GD88,GD$11:GD87,0)&lt;0,TRUE()),1,0))</f>
        <v>34</v>
      </c>
      <c r="GF88" t="str">
        <f t="shared" si="47"/>
        <v/>
      </c>
      <c r="GI88">
        <f>SUM(SUMIFS(D$11:D87,A$11:A87,A88,B$11:B87,"&gt;="&amp;B88),SUMIFS(D89:D$161,A89:A$161,A88,B89:B$161,"&gt;"&amp;B88),SUMIFS(D$11:D87,A$11:A87,A88&amp;":Onyx"),SUMIFS(D89:D$161,A89:A$161,A88&amp;":Onyx"))</f>
        <v>0</v>
      </c>
      <c r="GP88" t="str">
        <f t="shared" si="40"/>
        <v>Golem (5) #3</v>
      </c>
      <c r="GQ88">
        <f t="shared" si="41"/>
        <v>247</v>
      </c>
      <c r="GR88" t="b">
        <f>COUNTIF(DECK[Card],IFERROR(MID($L88,1,FIND(" #",SUG_Helper[[#This Row],[Card]])-1),SUG_Helper[[#This Row],[Card]]))&gt;=IFERROR(VALUE(RIGHT(SUG_Helper[[#This Row],[Card]])),1)</f>
        <v>0</v>
      </c>
    </row>
    <row r="89" spans="1:200" x14ac:dyDescent="0.35">
      <c r="A89" s="17"/>
      <c r="B89" s="4"/>
      <c r="C89" s="4"/>
      <c r="D89" s="4"/>
      <c r="E89" t="str">
        <f>IF(INDEX(LIB[Card],ROW(A78))="","",INDEX(LIB[Card],ROW(A78))&amp;" ("&amp;INDEX(LIB[Level],ROW(A78))&amp;")"&amp;IF(INDEX(LIB[Fused],ROW(A78))="Yes","ƒ",""))</f>
        <v/>
      </c>
      <c r="F89">
        <v>78</v>
      </c>
      <c r="H89" t="str">
        <f>IF(DECK[[#This Row],[Card]]="","",MID(DECK[[#This Row],[Card]],1,FIND(" (",DECK[[#This Row],[Card]])-1))</f>
        <v/>
      </c>
      <c r="I89" t="str">
        <f>IF(DECK[[#This Row],[Card]]="","",MID(DECK[[#This Row],[Card]],FIND("(",DECK[[#This Row],[Card]])+1,1))</f>
        <v/>
      </c>
      <c r="J89" t="str">
        <f>IF(DECK[[#This Row],[Card]]="","",IF(RIGHT(DECK[[#This Row],[Card]])="ƒ","Yes","No"))</f>
        <v/>
      </c>
      <c r="L89" t="str">
        <f t="shared" si="36"/>
        <v>Wings (5) #3</v>
      </c>
      <c r="M89">
        <f t="shared" si="37"/>
        <v>246</v>
      </c>
      <c r="O89" s="6" t="str">
        <f>IF(S89="","",MATCH(MID(S89,1,MIN(FIND(" (",S89),IFERROR(FIND(":",S89),50))-1),CC[CC_Name],0))</f>
        <v/>
      </c>
      <c r="P89" s="5" t="str">
        <f t="shared" si="38"/>
        <v/>
      </c>
      <c r="Q89" s="5" t="str">
        <f t="shared" si="42"/>
        <v/>
      </c>
      <c r="R89" s="5" t="str">
        <f t="shared" si="39"/>
        <v/>
      </c>
      <c r="S89" t="str">
        <f>(INDEX(LIB[ID],ROW(A78)))</f>
        <v/>
      </c>
      <c r="T89" t="str">
        <f>IF(OR(T$5="",$S89=""),"",IFERROR(SUM(PRODUCT(INDEX(CMB[[BA_0O]:[BA_2O]],MATCH(ROUND(MIN(SUM(T$4,$O89/1000),SUM($O89,T$4/1000)),3),CMB[[Cmb_ID]:[Cmb_ID]],0),SUM(N(T$1),N($R89),1)),CHOOSE(AC[[M]:[M]],1,1,0,AC[[AB]:[AB]])),PRODUCT(INDEX(CMB[[BD_0O]:[BD_2O]],MATCH(ROUND(MIN(SUM(T$4,$O89/1000),SUM($O89,T$4/1000)),3),CMB[[Cmb_ID]:[Cmb_ID]],0),SUM(N(T$1),N($R89),1)),CHOOSE(AC[[M]:[M]],1,0,1,AC[[DB]:[DB]])),PRODUCT(SUM(ROUND(AVERAGE(VALUE(T$3),VALUE($P89)),0),CHOOSE(IF(OR(T$1,$R89),4,INDEX(CMB[[Res_Rare]:[Res_Rare]],MATCH(ROUND(MIN(SUM(T$4,$O89/1000),SUM($O89,T$4/1000)),3),CMB[[Cmb_ID]:[Cmb_ID]],0))),-1,-1,0,0)),IF(OR(T$1,$R89),4,INDEX(CMB[[Cmb_Rare]:[Cmb_Rare]],MATCH(ROUND(MIN(SUM(T$4,$O89/1000),SUM($O89,T$4/1000)),3),CMB[[Cmb_ID]:[Cmb_ID]],0))),CHOOSE(AC[[M]:[M]],2,1,1,SUM(AC[[AB]:[DB]])))),""))</f>
        <v/>
      </c>
      <c r="U89" t="str">
        <f>IF(OR(U$5="",$S89=""),"",IFERROR(SUM(PRODUCT(INDEX(CMB[[BA_0O]:[BA_2O]],MATCH(ROUND(MIN(SUM(U$4,$O89/1000),SUM($O89,U$4/1000)),3),CMB[[Cmb_ID]:[Cmb_ID]],0),SUM(N(U$1),N($R89),1)),CHOOSE(AC[[M]:[M]],1,1,0,AC[[AB]:[AB]])),PRODUCT(INDEX(CMB[[BD_0O]:[BD_2O]],MATCH(ROUND(MIN(SUM(U$4,$O89/1000),SUM($O89,U$4/1000)),3),CMB[[Cmb_ID]:[Cmb_ID]],0),SUM(N(U$1),N($R89),1)),CHOOSE(AC[[M]:[M]],1,0,1,AC[[DB]:[DB]])),PRODUCT(SUM(ROUND(AVERAGE(VALUE(U$3),VALUE($P89)),0),CHOOSE(IF(OR(U$1,$R89),4,INDEX(CMB[[Res_Rare]:[Res_Rare]],MATCH(ROUND(MIN(SUM(U$4,$O89/1000),SUM($O89,U$4/1000)),3),CMB[[Cmb_ID]:[Cmb_ID]],0))),-1,-1,0,0)),IF(OR(U$1,$R89),4,INDEX(CMB[[Cmb_Rare]:[Cmb_Rare]],MATCH(ROUND(MIN(SUM(U$4,$O89/1000),SUM($O89,U$4/1000)),3),CMB[[Cmb_ID]:[Cmb_ID]],0))),CHOOSE(AC[[M]:[M]],2,1,1,SUM(AC[[AB]:[DB]])))),""))</f>
        <v/>
      </c>
      <c r="V89" t="str">
        <f>IF(OR(V$5="",$S89=""),"",IFERROR(SUM(PRODUCT(INDEX(CMB[[BA_0O]:[BA_2O]],MATCH(ROUND(MIN(SUM(V$4,$O89/1000),SUM($O89,V$4/1000)),3),CMB[[Cmb_ID]:[Cmb_ID]],0),SUM(N(V$1),N($R89),1)),CHOOSE(AC[[M]:[M]],1,1,0,AC[[AB]:[AB]])),PRODUCT(INDEX(CMB[[BD_0O]:[BD_2O]],MATCH(ROUND(MIN(SUM(V$4,$O89/1000),SUM($O89,V$4/1000)),3),CMB[[Cmb_ID]:[Cmb_ID]],0),SUM(N(V$1),N($R89),1)),CHOOSE(AC[[M]:[M]],1,0,1,AC[[DB]:[DB]])),PRODUCT(SUM(ROUND(AVERAGE(VALUE(V$3),VALUE($P89)),0),CHOOSE(IF(OR(V$1,$R89),4,INDEX(CMB[[Res_Rare]:[Res_Rare]],MATCH(ROUND(MIN(SUM(V$4,$O89/1000),SUM($O89,V$4/1000)),3),CMB[[Cmb_ID]:[Cmb_ID]],0))),-1,-1,0,0)),IF(OR(V$1,$R89),4,INDEX(CMB[[Cmb_Rare]:[Cmb_Rare]],MATCH(ROUND(MIN(SUM(V$4,$O89/1000),SUM($O89,V$4/1000)),3),CMB[[Cmb_ID]:[Cmb_ID]],0))),CHOOSE(AC[[M]:[M]],2,1,1,SUM(AC[[AB]:[DB]])))),""))</f>
        <v/>
      </c>
      <c r="W89" t="str">
        <f>IF(OR(W$5="",$S89=""),"",IFERROR(SUM(PRODUCT(INDEX(CMB[[BA_0O]:[BA_2O]],MATCH(ROUND(MIN(SUM(W$4,$O89/1000),SUM($O89,W$4/1000)),3),CMB[[Cmb_ID]:[Cmb_ID]],0),SUM(N(W$1),N($R89),1)),CHOOSE(AC[[M]:[M]],1,1,0,AC[[AB]:[AB]])),PRODUCT(INDEX(CMB[[BD_0O]:[BD_2O]],MATCH(ROUND(MIN(SUM(W$4,$O89/1000),SUM($O89,W$4/1000)),3),CMB[[Cmb_ID]:[Cmb_ID]],0),SUM(N(W$1),N($R89),1)),CHOOSE(AC[[M]:[M]],1,0,1,AC[[DB]:[DB]])),PRODUCT(SUM(ROUND(AVERAGE(VALUE(W$3),VALUE($P89)),0),CHOOSE(IF(OR(W$1,$R89),4,INDEX(CMB[[Res_Rare]:[Res_Rare]],MATCH(ROUND(MIN(SUM(W$4,$O89/1000),SUM($O89,W$4/1000)),3),CMB[[Cmb_ID]:[Cmb_ID]],0))),-1,-1,0,0)),IF(OR(W$1,$R89),4,INDEX(CMB[[Cmb_Rare]:[Cmb_Rare]],MATCH(ROUND(MIN(SUM(W$4,$O89/1000),SUM($O89,W$4/1000)),3),CMB[[Cmb_ID]:[Cmb_ID]],0))),CHOOSE(AC[[M]:[M]],2,1,1,SUM(AC[[AB]:[DB]])))),""))</f>
        <v/>
      </c>
      <c r="X89" t="str">
        <f>IF(OR(X$5="",$S89=""),"",IFERROR(SUM(PRODUCT(INDEX(CMB[[BA_0O]:[BA_2O]],MATCH(ROUND(MIN(SUM(X$4,$O89/1000),SUM($O89,X$4/1000)),3),CMB[[Cmb_ID]:[Cmb_ID]],0),SUM(N(X$1),N($R89),1)),CHOOSE(AC[[M]:[M]],1,1,0,AC[[AB]:[AB]])),PRODUCT(INDEX(CMB[[BD_0O]:[BD_2O]],MATCH(ROUND(MIN(SUM(X$4,$O89/1000),SUM($O89,X$4/1000)),3),CMB[[Cmb_ID]:[Cmb_ID]],0),SUM(N(X$1),N($R89),1)),CHOOSE(AC[[M]:[M]],1,0,1,AC[[DB]:[DB]])),PRODUCT(SUM(ROUND(AVERAGE(VALUE(X$3),VALUE($P89)),0),CHOOSE(IF(OR(X$1,$R89),4,INDEX(CMB[[Res_Rare]:[Res_Rare]],MATCH(ROUND(MIN(SUM(X$4,$O89/1000),SUM($O89,X$4/1000)),3),CMB[[Cmb_ID]:[Cmb_ID]],0))),-1,-1,0,0)),IF(OR(X$1,$R89),4,INDEX(CMB[[Cmb_Rare]:[Cmb_Rare]],MATCH(ROUND(MIN(SUM(X$4,$O89/1000),SUM($O89,X$4/1000)),3),CMB[[Cmb_ID]:[Cmb_ID]],0))),CHOOSE(AC[[M]:[M]],2,1,1,SUM(AC[[AB]:[DB]])))),""))</f>
        <v/>
      </c>
      <c r="Y89" t="str">
        <f>IF(OR(Y$5="",$S89=""),"",IFERROR(SUM(PRODUCT(INDEX(CMB[[BA_0O]:[BA_2O]],MATCH(ROUND(MIN(SUM(Y$4,$O89/1000),SUM($O89,Y$4/1000)),3),CMB[[Cmb_ID]:[Cmb_ID]],0),SUM(N(Y$1),N($R89),1)),CHOOSE(AC[[M]:[M]],1,1,0,AC[[AB]:[AB]])),PRODUCT(INDEX(CMB[[BD_0O]:[BD_2O]],MATCH(ROUND(MIN(SUM(Y$4,$O89/1000),SUM($O89,Y$4/1000)),3),CMB[[Cmb_ID]:[Cmb_ID]],0),SUM(N(Y$1),N($R89),1)),CHOOSE(AC[[M]:[M]],1,0,1,AC[[DB]:[DB]])),PRODUCT(SUM(ROUND(AVERAGE(VALUE(Y$3),VALUE($P89)),0),CHOOSE(IF(OR(Y$1,$R89),4,INDEX(CMB[[Res_Rare]:[Res_Rare]],MATCH(ROUND(MIN(SUM(Y$4,$O89/1000),SUM($O89,Y$4/1000)),3),CMB[[Cmb_ID]:[Cmb_ID]],0))),-1,-1,0,0)),IF(OR(Y$1,$R89),4,INDEX(CMB[[Cmb_Rare]:[Cmb_Rare]],MATCH(ROUND(MIN(SUM(Y$4,$O89/1000),SUM($O89,Y$4/1000)),3),CMB[[Cmb_ID]:[Cmb_ID]],0))),CHOOSE(AC[[M]:[M]],2,1,1,SUM(AC[[AB]:[DB]])))),""))</f>
        <v/>
      </c>
      <c r="Z89" t="str">
        <f>IF(OR(Z$5="",$S89=""),"",IFERROR(SUM(PRODUCT(INDEX(CMB[[BA_0O]:[BA_2O]],MATCH(ROUND(MIN(SUM(Z$4,$O89/1000),SUM($O89,Z$4/1000)),3),CMB[[Cmb_ID]:[Cmb_ID]],0),SUM(N(Z$1),N($R89),1)),CHOOSE(AC[[M]:[M]],1,1,0,AC[[AB]:[AB]])),PRODUCT(INDEX(CMB[[BD_0O]:[BD_2O]],MATCH(ROUND(MIN(SUM(Z$4,$O89/1000),SUM($O89,Z$4/1000)),3),CMB[[Cmb_ID]:[Cmb_ID]],0),SUM(N(Z$1),N($R89),1)),CHOOSE(AC[[M]:[M]],1,0,1,AC[[DB]:[DB]])),PRODUCT(SUM(ROUND(AVERAGE(VALUE(Z$3),VALUE($P89)),0),CHOOSE(IF(OR(Z$1,$R89),4,INDEX(CMB[[Res_Rare]:[Res_Rare]],MATCH(ROUND(MIN(SUM(Z$4,$O89/1000),SUM($O89,Z$4/1000)),3),CMB[[Cmb_ID]:[Cmb_ID]],0))),-1,-1,0,0)),IF(OR(Z$1,$R89),4,INDEX(CMB[[Cmb_Rare]:[Cmb_Rare]],MATCH(ROUND(MIN(SUM(Z$4,$O89/1000),SUM($O89,Z$4/1000)),3),CMB[[Cmb_ID]:[Cmb_ID]],0))),CHOOSE(AC[[M]:[M]],2,1,1,SUM(AC[[AB]:[DB]])))),""))</f>
        <v/>
      </c>
      <c r="AA89" t="str">
        <f>IF(OR(AA$5="",$S89=""),"",IFERROR(SUM(PRODUCT(INDEX(CMB[[BA_0O]:[BA_2O]],MATCH(ROUND(MIN(SUM(AA$4,$O89/1000),SUM($O89,AA$4/1000)),3),CMB[[Cmb_ID]:[Cmb_ID]],0),SUM(N(AA$1),N($R89),1)),CHOOSE(AC[[M]:[M]],1,1,0,AC[[AB]:[AB]])),PRODUCT(INDEX(CMB[[BD_0O]:[BD_2O]],MATCH(ROUND(MIN(SUM(AA$4,$O89/1000),SUM($O89,AA$4/1000)),3),CMB[[Cmb_ID]:[Cmb_ID]],0),SUM(N(AA$1),N($R89),1)),CHOOSE(AC[[M]:[M]],1,0,1,AC[[DB]:[DB]])),PRODUCT(SUM(ROUND(AVERAGE(VALUE(AA$3),VALUE($P89)),0),CHOOSE(IF(OR(AA$1,$R89),4,INDEX(CMB[[Res_Rare]:[Res_Rare]],MATCH(ROUND(MIN(SUM(AA$4,$O89/1000),SUM($O89,AA$4/1000)),3),CMB[[Cmb_ID]:[Cmb_ID]],0))),-1,-1,0,0)),IF(OR(AA$1,$R89),4,INDEX(CMB[[Cmb_Rare]:[Cmb_Rare]],MATCH(ROUND(MIN(SUM(AA$4,$O89/1000),SUM($O89,AA$4/1000)),3),CMB[[Cmb_ID]:[Cmb_ID]],0))),CHOOSE(AC[[M]:[M]],2,1,1,SUM(AC[[AB]:[DB]])))),""))</f>
        <v/>
      </c>
      <c r="AB89" t="str">
        <f>IF(OR(AB$5="",$S89=""),"",IFERROR(SUM(PRODUCT(INDEX(CMB[[BA_0O]:[BA_2O]],MATCH(ROUND(MIN(SUM(AB$4,$O89/1000),SUM($O89,AB$4/1000)),3),CMB[[Cmb_ID]:[Cmb_ID]],0),SUM(N(AB$1),N($R89),1)),CHOOSE(AC[[M]:[M]],1,1,0,AC[[AB]:[AB]])),PRODUCT(INDEX(CMB[[BD_0O]:[BD_2O]],MATCH(ROUND(MIN(SUM(AB$4,$O89/1000),SUM($O89,AB$4/1000)),3),CMB[[Cmb_ID]:[Cmb_ID]],0),SUM(N(AB$1),N($R89),1)),CHOOSE(AC[[M]:[M]],1,0,1,AC[[DB]:[DB]])),PRODUCT(SUM(ROUND(AVERAGE(VALUE(AB$3),VALUE($P89)),0),CHOOSE(IF(OR(AB$1,$R89),4,INDEX(CMB[[Res_Rare]:[Res_Rare]],MATCH(ROUND(MIN(SUM(AB$4,$O89/1000),SUM($O89,AB$4/1000)),3),CMB[[Cmb_ID]:[Cmb_ID]],0))),-1,-1,0,0)),IF(OR(AB$1,$R89),4,INDEX(CMB[[Cmb_Rare]:[Cmb_Rare]],MATCH(ROUND(MIN(SUM(AB$4,$O89/1000),SUM($O89,AB$4/1000)),3),CMB[[Cmb_ID]:[Cmb_ID]],0))),CHOOSE(AC[[M]:[M]],2,1,1,SUM(AC[[AB]:[DB]])))),""))</f>
        <v/>
      </c>
      <c r="AC89" t="str">
        <f>IF(OR(AC$5="",$S89=""),"",IFERROR(SUM(PRODUCT(INDEX(CMB[[BA_0O]:[BA_2O]],MATCH(ROUND(MIN(SUM(AC$4,$O89/1000),SUM($O89,AC$4/1000)),3),CMB[[Cmb_ID]:[Cmb_ID]],0),SUM(N(AC$1),N($R89),1)),CHOOSE(AC[[M]:[M]],1,1,0,AC[[AB]:[AB]])),PRODUCT(INDEX(CMB[[BD_0O]:[BD_2O]],MATCH(ROUND(MIN(SUM(AC$4,$O89/1000),SUM($O89,AC$4/1000)),3),CMB[[Cmb_ID]:[Cmb_ID]],0),SUM(N(AC$1),N($R89),1)),CHOOSE(AC[[M]:[M]],1,0,1,AC[[DB]:[DB]])),PRODUCT(SUM(ROUND(AVERAGE(VALUE(AC$3),VALUE($P89)),0),CHOOSE(IF(OR(AC$1,$R89),4,INDEX(CMB[[Res_Rare]:[Res_Rare]],MATCH(ROUND(MIN(SUM(AC$4,$O89/1000),SUM($O89,AC$4/1000)),3),CMB[[Cmb_ID]:[Cmb_ID]],0))),-1,-1,0,0)),IF(OR(AC$1,$R89),4,INDEX(CMB[[Cmb_Rare]:[Cmb_Rare]],MATCH(ROUND(MIN(SUM(AC$4,$O89/1000),SUM($O89,AC$4/1000)),3),CMB[[Cmb_ID]:[Cmb_ID]],0))),CHOOSE(AC[[M]:[M]],2,1,1,SUM(AC[[AB]:[DB]])))),""))</f>
        <v/>
      </c>
      <c r="AD89" t="str">
        <f>IF(OR(AD$5="",$S89=""),"",IFERROR(SUM(PRODUCT(INDEX(CMB[[BA_0O]:[BA_2O]],MATCH(ROUND(MIN(SUM(AD$4,$O89/1000),SUM($O89,AD$4/1000)),3),CMB[[Cmb_ID]:[Cmb_ID]],0),SUM(N(AD$1),N($R89),1)),CHOOSE(AC[[M]:[M]],1,1,0,AC[[AB]:[AB]])),PRODUCT(INDEX(CMB[[BD_0O]:[BD_2O]],MATCH(ROUND(MIN(SUM(AD$4,$O89/1000),SUM($O89,AD$4/1000)),3),CMB[[Cmb_ID]:[Cmb_ID]],0),SUM(N(AD$1),N($R89),1)),CHOOSE(AC[[M]:[M]],1,0,1,AC[[DB]:[DB]])),PRODUCT(SUM(ROUND(AVERAGE(VALUE(AD$3),VALUE($P89)),0),CHOOSE(IF(OR(AD$1,$R89),4,INDEX(CMB[[Res_Rare]:[Res_Rare]],MATCH(ROUND(MIN(SUM(AD$4,$O89/1000),SUM($O89,AD$4/1000)),3),CMB[[Cmb_ID]:[Cmb_ID]],0))),-1,-1,0,0)),IF(OR(AD$1,$R89),4,INDEX(CMB[[Cmb_Rare]:[Cmb_Rare]],MATCH(ROUND(MIN(SUM(AD$4,$O89/1000),SUM($O89,AD$4/1000)),3),CMB[[Cmb_ID]:[Cmb_ID]],0))),CHOOSE(AC[[M]:[M]],2,1,1,SUM(AC[[AB]:[DB]])))),""))</f>
        <v/>
      </c>
      <c r="AE89" t="str">
        <f>IF(OR(AE$5="",$S89=""),"",IFERROR(SUM(PRODUCT(INDEX(CMB[[BA_0O]:[BA_2O]],MATCH(ROUND(MIN(SUM(AE$4,$O89/1000),SUM($O89,AE$4/1000)),3),CMB[[Cmb_ID]:[Cmb_ID]],0),SUM(N(AE$1),N($R89),1)),CHOOSE(AC[[M]:[M]],1,1,0,AC[[AB]:[AB]])),PRODUCT(INDEX(CMB[[BD_0O]:[BD_2O]],MATCH(ROUND(MIN(SUM(AE$4,$O89/1000),SUM($O89,AE$4/1000)),3),CMB[[Cmb_ID]:[Cmb_ID]],0),SUM(N(AE$1),N($R89),1)),CHOOSE(AC[[M]:[M]],1,0,1,AC[[DB]:[DB]])),PRODUCT(SUM(ROUND(AVERAGE(VALUE(AE$3),VALUE($P89)),0),CHOOSE(IF(OR(AE$1,$R89),4,INDEX(CMB[[Res_Rare]:[Res_Rare]],MATCH(ROUND(MIN(SUM(AE$4,$O89/1000),SUM($O89,AE$4/1000)),3),CMB[[Cmb_ID]:[Cmb_ID]],0))),-1,-1,0,0)),IF(OR(AE$1,$R89),4,INDEX(CMB[[Cmb_Rare]:[Cmb_Rare]],MATCH(ROUND(MIN(SUM(AE$4,$O89/1000),SUM($O89,AE$4/1000)),3),CMB[[Cmb_ID]:[Cmb_ID]],0))),CHOOSE(AC[[M]:[M]],2,1,1,SUM(AC[[AB]:[DB]])))),""))</f>
        <v/>
      </c>
      <c r="AF89" t="str">
        <f>IF(OR(AF$5="",$S89=""),"",IFERROR(SUM(PRODUCT(INDEX(CMB[[BA_0O]:[BA_2O]],MATCH(ROUND(MIN(SUM(AF$4,$O89/1000),SUM($O89,AF$4/1000)),3),CMB[[Cmb_ID]:[Cmb_ID]],0),SUM(N(AF$1),N($R89),1)),CHOOSE(AC[[M]:[M]],1,1,0,AC[[AB]:[AB]])),PRODUCT(INDEX(CMB[[BD_0O]:[BD_2O]],MATCH(ROUND(MIN(SUM(AF$4,$O89/1000),SUM($O89,AF$4/1000)),3),CMB[[Cmb_ID]:[Cmb_ID]],0),SUM(N(AF$1),N($R89),1)),CHOOSE(AC[[M]:[M]],1,0,1,AC[[DB]:[DB]])),PRODUCT(SUM(ROUND(AVERAGE(VALUE(AF$3),VALUE($P89)),0),CHOOSE(IF(OR(AF$1,$R89),4,INDEX(CMB[[Res_Rare]:[Res_Rare]],MATCH(ROUND(MIN(SUM(AF$4,$O89/1000),SUM($O89,AF$4/1000)),3),CMB[[Cmb_ID]:[Cmb_ID]],0))),-1,-1,0,0)),IF(OR(AF$1,$R89),4,INDEX(CMB[[Cmb_Rare]:[Cmb_Rare]],MATCH(ROUND(MIN(SUM(AF$4,$O89/1000),SUM($O89,AF$4/1000)),3),CMB[[Cmb_ID]:[Cmb_ID]],0))),CHOOSE(AC[[M]:[M]],2,1,1,SUM(AC[[AB]:[DB]])))),""))</f>
        <v/>
      </c>
      <c r="AG89" t="str">
        <f>IF(OR(AG$5="",$S89=""),"",IFERROR(SUM(PRODUCT(INDEX(CMB[[BA_0O]:[BA_2O]],MATCH(ROUND(MIN(SUM(AG$4,$O89/1000),SUM($O89,AG$4/1000)),3),CMB[[Cmb_ID]:[Cmb_ID]],0),SUM(N(AG$1),N($R89),1)),CHOOSE(AC[[M]:[M]],1,1,0,AC[[AB]:[AB]])),PRODUCT(INDEX(CMB[[BD_0O]:[BD_2O]],MATCH(ROUND(MIN(SUM(AG$4,$O89/1000),SUM($O89,AG$4/1000)),3),CMB[[Cmb_ID]:[Cmb_ID]],0),SUM(N(AG$1),N($R89),1)),CHOOSE(AC[[M]:[M]],1,0,1,AC[[DB]:[DB]])),PRODUCT(SUM(ROUND(AVERAGE(VALUE(AG$3),VALUE($P89)),0),CHOOSE(IF(OR(AG$1,$R89),4,INDEX(CMB[[Res_Rare]:[Res_Rare]],MATCH(ROUND(MIN(SUM(AG$4,$O89/1000),SUM($O89,AG$4/1000)),3),CMB[[Cmb_ID]:[Cmb_ID]],0))),-1,-1,0,0)),IF(OR(AG$1,$R89),4,INDEX(CMB[[Cmb_Rare]:[Cmb_Rare]],MATCH(ROUND(MIN(SUM(AG$4,$O89/1000),SUM($O89,AG$4/1000)),3),CMB[[Cmb_ID]:[Cmb_ID]],0))),CHOOSE(AC[[M]:[M]],2,1,1,SUM(AC[[AB]:[DB]])))),""))</f>
        <v/>
      </c>
      <c r="AH89" t="str">
        <f>IF(OR(AH$5="",$S89=""),"",IFERROR(SUM(PRODUCT(INDEX(CMB[[BA_0O]:[BA_2O]],MATCH(ROUND(MIN(SUM(AH$4,$O89/1000),SUM($O89,AH$4/1000)),3),CMB[[Cmb_ID]:[Cmb_ID]],0),SUM(N(AH$1),N($R89),1)),CHOOSE(AC[[M]:[M]],1,1,0,AC[[AB]:[AB]])),PRODUCT(INDEX(CMB[[BD_0O]:[BD_2O]],MATCH(ROUND(MIN(SUM(AH$4,$O89/1000),SUM($O89,AH$4/1000)),3),CMB[[Cmb_ID]:[Cmb_ID]],0),SUM(N(AH$1),N($R89),1)),CHOOSE(AC[[M]:[M]],1,0,1,AC[[DB]:[DB]])),PRODUCT(SUM(ROUND(AVERAGE(VALUE(AH$3),VALUE($P89)),0),CHOOSE(IF(OR(AH$1,$R89),4,INDEX(CMB[[Res_Rare]:[Res_Rare]],MATCH(ROUND(MIN(SUM(AH$4,$O89/1000),SUM($O89,AH$4/1000)),3),CMB[[Cmb_ID]:[Cmb_ID]],0))),-1,-1,0,0)),IF(OR(AH$1,$R89),4,INDEX(CMB[[Cmb_Rare]:[Cmb_Rare]],MATCH(ROUND(MIN(SUM(AH$4,$O89/1000),SUM($O89,AH$4/1000)),3),CMB[[Cmb_ID]:[Cmb_ID]],0))),CHOOSE(AC[[M]:[M]],2,1,1,SUM(AC[[AB]:[DB]])))),""))</f>
        <v/>
      </c>
      <c r="AI89" t="str">
        <f>IF(OR(AI$5="",$S89=""),"",IFERROR(SUM(PRODUCT(INDEX(CMB[[BA_0O]:[BA_2O]],MATCH(ROUND(MIN(SUM(AI$4,$O89/1000),SUM($O89,AI$4/1000)),3),CMB[[Cmb_ID]:[Cmb_ID]],0),SUM(N(AI$1),N($R89),1)),CHOOSE(AC[[M]:[M]],1,1,0,AC[[AB]:[AB]])),PRODUCT(INDEX(CMB[[BD_0O]:[BD_2O]],MATCH(ROUND(MIN(SUM(AI$4,$O89/1000),SUM($O89,AI$4/1000)),3),CMB[[Cmb_ID]:[Cmb_ID]],0),SUM(N(AI$1),N($R89),1)),CHOOSE(AC[[M]:[M]],1,0,1,AC[[DB]:[DB]])),PRODUCT(SUM(ROUND(AVERAGE(VALUE(AI$3),VALUE($P89)),0),CHOOSE(IF(OR(AI$1,$R89),4,INDEX(CMB[[Res_Rare]:[Res_Rare]],MATCH(ROUND(MIN(SUM(AI$4,$O89/1000),SUM($O89,AI$4/1000)),3),CMB[[Cmb_ID]:[Cmb_ID]],0))),-1,-1,0,0)),IF(OR(AI$1,$R89),4,INDEX(CMB[[Cmb_Rare]:[Cmb_Rare]],MATCH(ROUND(MIN(SUM(AI$4,$O89/1000),SUM($O89,AI$4/1000)),3),CMB[[Cmb_ID]:[Cmb_ID]],0))),CHOOSE(AC[[M]:[M]],2,1,1,SUM(AC[[AB]:[DB]])))),""))</f>
        <v/>
      </c>
      <c r="AJ89" t="str">
        <f>IF(OR(AJ$5="",$S89=""),"",IFERROR(SUM(PRODUCT(INDEX(CMB[[BA_0O]:[BA_2O]],MATCH(ROUND(MIN(SUM(AJ$4,$O89/1000),SUM($O89,AJ$4/1000)),3),CMB[[Cmb_ID]:[Cmb_ID]],0),SUM(N(AJ$1),N($R89),1)),CHOOSE(AC[[M]:[M]],1,1,0,AC[[AB]:[AB]])),PRODUCT(INDEX(CMB[[BD_0O]:[BD_2O]],MATCH(ROUND(MIN(SUM(AJ$4,$O89/1000),SUM($O89,AJ$4/1000)),3),CMB[[Cmb_ID]:[Cmb_ID]],0),SUM(N(AJ$1),N($R89),1)),CHOOSE(AC[[M]:[M]],1,0,1,AC[[DB]:[DB]])),PRODUCT(SUM(ROUND(AVERAGE(VALUE(AJ$3),VALUE($P89)),0),CHOOSE(IF(OR(AJ$1,$R89),4,INDEX(CMB[[Res_Rare]:[Res_Rare]],MATCH(ROUND(MIN(SUM(AJ$4,$O89/1000),SUM($O89,AJ$4/1000)),3),CMB[[Cmb_ID]:[Cmb_ID]],0))),-1,-1,0,0)),IF(OR(AJ$1,$R89),4,INDEX(CMB[[Cmb_Rare]:[Cmb_Rare]],MATCH(ROUND(MIN(SUM(AJ$4,$O89/1000),SUM($O89,AJ$4/1000)),3),CMB[[Cmb_ID]:[Cmb_ID]],0))),CHOOSE(AC[[M]:[M]],2,1,1,SUM(AC[[AB]:[DB]])))),""))</f>
        <v/>
      </c>
      <c r="AK89" t="str">
        <f>IF(OR(AK$5="",$S89=""),"",IFERROR(SUM(PRODUCT(INDEX(CMB[[BA_0O]:[BA_2O]],MATCH(ROUND(MIN(SUM(AK$4,$O89/1000),SUM($O89,AK$4/1000)),3),CMB[[Cmb_ID]:[Cmb_ID]],0),SUM(N(AK$1),N($R89),1)),CHOOSE(AC[[M]:[M]],1,1,0,AC[[AB]:[AB]])),PRODUCT(INDEX(CMB[[BD_0O]:[BD_2O]],MATCH(ROUND(MIN(SUM(AK$4,$O89/1000),SUM($O89,AK$4/1000)),3),CMB[[Cmb_ID]:[Cmb_ID]],0),SUM(N(AK$1),N($R89),1)),CHOOSE(AC[[M]:[M]],1,0,1,AC[[DB]:[DB]])),PRODUCT(SUM(ROUND(AVERAGE(VALUE(AK$3),VALUE($P89)),0),CHOOSE(IF(OR(AK$1,$R89),4,INDEX(CMB[[Res_Rare]:[Res_Rare]],MATCH(ROUND(MIN(SUM(AK$4,$O89/1000),SUM($O89,AK$4/1000)),3),CMB[[Cmb_ID]:[Cmb_ID]],0))),-1,-1,0,0)),IF(OR(AK$1,$R89),4,INDEX(CMB[[Cmb_Rare]:[Cmb_Rare]],MATCH(ROUND(MIN(SUM(AK$4,$O89/1000),SUM($O89,AK$4/1000)),3),CMB[[Cmb_ID]:[Cmb_ID]],0))),CHOOSE(AC[[M]:[M]],2,1,1,SUM(AC[[AB]:[DB]])))),""))</f>
        <v/>
      </c>
      <c r="AL89" t="str">
        <f>IF(OR(AL$5="",$S89=""),"",IFERROR(SUM(PRODUCT(INDEX(CMB[[BA_0O]:[BA_2O]],MATCH(ROUND(MIN(SUM(AL$4,$O89/1000),SUM($O89,AL$4/1000)),3),CMB[[Cmb_ID]:[Cmb_ID]],0),SUM(N(AL$1),N($R89),1)),CHOOSE(AC[[M]:[M]],1,1,0,AC[[AB]:[AB]])),PRODUCT(INDEX(CMB[[BD_0O]:[BD_2O]],MATCH(ROUND(MIN(SUM(AL$4,$O89/1000),SUM($O89,AL$4/1000)),3),CMB[[Cmb_ID]:[Cmb_ID]],0),SUM(N(AL$1),N($R89),1)),CHOOSE(AC[[M]:[M]],1,0,1,AC[[DB]:[DB]])),PRODUCT(SUM(ROUND(AVERAGE(VALUE(AL$3),VALUE($P89)),0),CHOOSE(IF(OR(AL$1,$R89),4,INDEX(CMB[[Res_Rare]:[Res_Rare]],MATCH(ROUND(MIN(SUM(AL$4,$O89/1000),SUM($O89,AL$4/1000)),3),CMB[[Cmb_ID]:[Cmb_ID]],0))),-1,-1,0,0)),IF(OR(AL$1,$R89),4,INDEX(CMB[[Cmb_Rare]:[Cmb_Rare]],MATCH(ROUND(MIN(SUM(AL$4,$O89/1000),SUM($O89,AL$4/1000)),3),CMB[[Cmb_ID]:[Cmb_ID]],0))),CHOOSE(AC[[M]:[M]],2,1,1,SUM(AC[[AB]:[DB]])))),""))</f>
        <v/>
      </c>
      <c r="AM89" t="str">
        <f>IF(OR(AM$5="",$S89=""),"",IFERROR(SUM(PRODUCT(INDEX(CMB[[BA_0O]:[BA_2O]],MATCH(ROUND(MIN(SUM(AM$4,$O89/1000),SUM($O89,AM$4/1000)),3),CMB[[Cmb_ID]:[Cmb_ID]],0),SUM(N(AM$1),N($R89),1)),CHOOSE(AC[[M]:[M]],1,1,0,AC[[AB]:[AB]])),PRODUCT(INDEX(CMB[[BD_0O]:[BD_2O]],MATCH(ROUND(MIN(SUM(AM$4,$O89/1000),SUM($O89,AM$4/1000)),3),CMB[[Cmb_ID]:[Cmb_ID]],0),SUM(N(AM$1),N($R89),1)),CHOOSE(AC[[M]:[M]],1,0,1,AC[[DB]:[DB]])),PRODUCT(SUM(ROUND(AVERAGE(VALUE(AM$3),VALUE($P89)),0),CHOOSE(IF(OR(AM$1,$R89),4,INDEX(CMB[[Res_Rare]:[Res_Rare]],MATCH(ROUND(MIN(SUM(AM$4,$O89/1000),SUM($O89,AM$4/1000)),3),CMB[[Cmb_ID]:[Cmb_ID]],0))),-1,-1,0,0)),IF(OR(AM$1,$R89),4,INDEX(CMB[[Cmb_Rare]:[Cmb_Rare]],MATCH(ROUND(MIN(SUM(AM$4,$O89/1000),SUM($O89,AM$4/1000)),3),CMB[[Cmb_ID]:[Cmb_ID]],0))),CHOOSE(AC[[M]:[M]],2,1,1,SUM(AC[[AB]:[DB]])))),""))</f>
        <v/>
      </c>
      <c r="AN89" t="str">
        <f>IF(OR(AN$5="",$S89=""),"",IFERROR(SUM(PRODUCT(INDEX(CMB[[BA_0O]:[BA_2O]],MATCH(ROUND(MIN(SUM(AN$4,$O89/1000),SUM($O89,AN$4/1000)),3),CMB[[Cmb_ID]:[Cmb_ID]],0),SUM(N(AN$1),N($R89),1)),CHOOSE(AC[[M]:[M]],1,1,0,AC[[AB]:[AB]])),PRODUCT(INDEX(CMB[[BD_0O]:[BD_2O]],MATCH(ROUND(MIN(SUM(AN$4,$O89/1000),SUM($O89,AN$4/1000)),3),CMB[[Cmb_ID]:[Cmb_ID]],0),SUM(N(AN$1),N($R89),1)),CHOOSE(AC[[M]:[M]],1,0,1,AC[[DB]:[DB]])),PRODUCT(SUM(ROUND(AVERAGE(VALUE(AN$3),VALUE($P89)),0),CHOOSE(IF(OR(AN$1,$R89),4,INDEX(CMB[[Res_Rare]:[Res_Rare]],MATCH(ROUND(MIN(SUM(AN$4,$O89/1000),SUM($O89,AN$4/1000)),3),CMB[[Cmb_ID]:[Cmb_ID]],0))),-1,-1,0,0)),IF(OR(AN$1,$R89),4,INDEX(CMB[[Cmb_Rare]:[Cmb_Rare]],MATCH(ROUND(MIN(SUM(AN$4,$O89/1000),SUM($O89,AN$4/1000)),3),CMB[[Cmb_ID]:[Cmb_ID]],0))),CHOOSE(AC[[M]:[M]],2,1,1,SUM(AC[[AB]:[DB]])))),""))</f>
        <v/>
      </c>
      <c r="AO89" t="str">
        <f>IF(OR(AO$5="",$S89=""),"",IFERROR(SUM(PRODUCT(INDEX(CMB[[BA_0O]:[BA_2O]],MATCH(ROUND(MIN(SUM(AO$4,$O89/1000),SUM($O89,AO$4/1000)),3),CMB[[Cmb_ID]:[Cmb_ID]],0),SUM(N(AO$1),N($R89),1)),CHOOSE(AC[[M]:[M]],1,1,0,AC[[AB]:[AB]])),PRODUCT(INDEX(CMB[[BD_0O]:[BD_2O]],MATCH(ROUND(MIN(SUM(AO$4,$O89/1000),SUM($O89,AO$4/1000)),3),CMB[[Cmb_ID]:[Cmb_ID]],0),SUM(N(AO$1),N($R89),1)),CHOOSE(AC[[M]:[M]],1,0,1,AC[[DB]:[DB]])),PRODUCT(SUM(ROUND(AVERAGE(VALUE(AO$3),VALUE($P89)),0),CHOOSE(IF(OR(AO$1,$R89),4,INDEX(CMB[[Res_Rare]:[Res_Rare]],MATCH(ROUND(MIN(SUM(AO$4,$O89/1000),SUM($O89,AO$4/1000)),3),CMB[[Cmb_ID]:[Cmb_ID]],0))),-1,-1,0,0)),IF(OR(AO$1,$R89),4,INDEX(CMB[[Cmb_Rare]:[Cmb_Rare]],MATCH(ROUND(MIN(SUM(AO$4,$O89/1000),SUM($O89,AO$4/1000)),3),CMB[[Cmb_ID]:[Cmb_ID]],0))),CHOOSE(AC[[M]:[M]],2,1,1,SUM(AC[[AB]:[DB]])))),""))</f>
        <v/>
      </c>
      <c r="AP89" t="str">
        <f>IF(OR(AP$5="",$S89=""),"",IFERROR(SUM(PRODUCT(INDEX(CMB[[BA_0O]:[BA_2O]],MATCH(ROUND(MIN(SUM(AP$4,$O89/1000),SUM($O89,AP$4/1000)),3),CMB[[Cmb_ID]:[Cmb_ID]],0),SUM(N(AP$1),N($R89),1)),CHOOSE(AC[[M]:[M]],1,1,0,AC[[AB]:[AB]])),PRODUCT(INDEX(CMB[[BD_0O]:[BD_2O]],MATCH(ROUND(MIN(SUM(AP$4,$O89/1000),SUM($O89,AP$4/1000)),3),CMB[[Cmb_ID]:[Cmb_ID]],0),SUM(N(AP$1),N($R89),1)),CHOOSE(AC[[M]:[M]],1,0,1,AC[[DB]:[DB]])),PRODUCT(SUM(ROUND(AVERAGE(VALUE(AP$3),VALUE($P89)),0),CHOOSE(IF(OR(AP$1,$R89),4,INDEX(CMB[[Res_Rare]:[Res_Rare]],MATCH(ROUND(MIN(SUM(AP$4,$O89/1000),SUM($O89,AP$4/1000)),3),CMB[[Cmb_ID]:[Cmb_ID]],0))),-1,-1,0,0)),IF(OR(AP$1,$R89),4,INDEX(CMB[[Cmb_Rare]:[Cmb_Rare]],MATCH(ROUND(MIN(SUM(AP$4,$O89/1000),SUM($O89,AP$4/1000)),3),CMB[[Cmb_ID]:[Cmb_ID]],0))),CHOOSE(AC[[M]:[M]],2,1,1,SUM(AC[[AB]:[DB]])))),""))</f>
        <v/>
      </c>
      <c r="AQ89" t="str">
        <f>IF(OR(AQ$5="",$S89=""),"",IFERROR(SUM(PRODUCT(INDEX(CMB[[BA_0O]:[BA_2O]],MATCH(ROUND(MIN(SUM(AQ$4,$O89/1000),SUM($O89,AQ$4/1000)),3),CMB[[Cmb_ID]:[Cmb_ID]],0),SUM(N(AQ$1),N($R89),1)),CHOOSE(AC[[M]:[M]],1,1,0,AC[[AB]:[AB]])),PRODUCT(INDEX(CMB[[BD_0O]:[BD_2O]],MATCH(ROUND(MIN(SUM(AQ$4,$O89/1000),SUM($O89,AQ$4/1000)),3),CMB[[Cmb_ID]:[Cmb_ID]],0),SUM(N(AQ$1),N($R89),1)),CHOOSE(AC[[M]:[M]],1,0,1,AC[[DB]:[DB]])),PRODUCT(SUM(ROUND(AVERAGE(VALUE(AQ$3),VALUE($P89)),0),CHOOSE(IF(OR(AQ$1,$R89),4,INDEX(CMB[[Res_Rare]:[Res_Rare]],MATCH(ROUND(MIN(SUM(AQ$4,$O89/1000),SUM($O89,AQ$4/1000)),3),CMB[[Cmb_ID]:[Cmb_ID]],0))),-1,-1,0,0)),IF(OR(AQ$1,$R89),4,INDEX(CMB[[Cmb_Rare]:[Cmb_Rare]],MATCH(ROUND(MIN(SUM(AQ$4,$O89/1000),SUM($O89,AQ$4/1000)),3),CMB[[Cmb_ID]:[Cmb_ID]],0))),CHOOSE(AC[[M]:[M]],2,1,1,SUM(AC[[AB]:[DB]])))),""))</f>
        <v/>
      </c>
      <c r="AR89" t="str">
        <f>IF(OR(AR$5="",$S89=""),"",IFERROR(SUM(PRODUCT(INDEX(CMB[[BA_0O]:[BA_2O]],MATCH(ROUND(MIN(SUM(AR$4,$O89/1000),SUM($O89,AR$4/1000)),3),CMB[[Cmb_ID]:[Cmb_ID]],0),SUM(N(AR$1),N($R89),1)),CHOOSE(AC[[M]:[M]],1,1,0,AC[[AB]:[AB]])),PRODUCT(INDEX(CMB[[BD_0O]:[BD_2O]],MATCH(ROUND(MIN(SUM(AR$4,$O89/1000),SUM($O89,AR$4/1000)),3),CMB[[Cmb_ID]:[Cmb_ID]],0),SUM(N(AR$1),N($R89),1)),CHOOSE(AC[[M]:[M]],1,0,1,AC[[DB]:[DB]])),PRODUCT(SUM(ROUND(AVERAGE(VALUE(AR$3),VALUE($P89)),0),CHOOSE(IF(OR(AR$1,$R89),4,INDEX(CMB[[Res_Rare]:[Res_Rare]],MATCH(ROUND(MIN(SUM(AR$4,$O89/1000),SUM($O89,AR$4/1000)),3),CMB[[Cmb_ID]:[Cmb_ID]],0))),-1,-1,0,0)),IF(OR(AR$1,$R89),4,INDEX(CMB[[Cmb_Rare]:[Cmb_Rare]],MATCH(ROUND(MIN(SUM(AR$4,$O89/1000),SUM($O89,AR$4/1000)),3),CMB[[Cmb_ID]:[Cmb_ID]],0))),CHOOSE(AC[[M]:[M]],2,1,1,SUM(AC[[AB]:[DB]])))),""))</f>
        <v/>
      </c>
      <c r="AS89" t="str">
        <f>IF(OR(AS$5="",$S89=""),"",IFERROR(SUM(PRODUCT(INDEX(CMB[[BA_0O]:[BA_2O]],MATCH(ROUND(MIN(SUM(AS$4,$O89/1000),SUM($O89,AS$4/1000)),3),CMB[[Cmb_ID]:[Cmb_ID]],0),SUM(N(AS$1),N($R89),1)),CHOOSE(AC[[M]:[M]],1,1,0,AC[[AB]:[AB]])),PRODUCT(INDEX(CMB[[BD_0O]:[BD_2O]],MATCH(ROUND(MIN(SUM(AS$4,$O89/1000),SUM($O89,AS$4/1000)),3),CMB[[Cmb_ID]:[Cmb_ID]],0),SUM(N(AS$1),N($R89),1)),CHOOSE(AC[[M]:[M]],1,0,1,AC[[DB]:[DB]])),PRODUCT(SUM(ROUND(AVERAGE(VALUE(AS$3),VALUE($P89)),0),CHOOSE(IF(OR(AS$1,$R89),4,INDEX(CMB[[Res_Rare]:[Res_Rare]],MATCH(ROUND(MIN(SUM(AS$4,$O89/1000),SUM($O89,AS$4/1000)),3),CMB[[Cmb_ID]:[Cmb_ID]],0))),-1,-1,0,0)),IF(OR(AS$1,$R89),4,INDEX(CMB[[Cmb_Rare]:[Cmb_Rare]],MATCH(ROUND(MIN(SUM(AS$4,$O89/1000),SUM($O89,AS$4/1000)),3),CMB[[Cmb_ID]:[Cmb_ID]],0))),CHOOSE(AC[[M]:[M]],2,1,1,SUM(AC[[AB]:[DB]])))),""))</f>
        <v/>
      </c>
      <c r="AT89" t="str">
        <f>IF(OR(AT$5="",$S89=""),"",IFERROR(SUM(PRODUCT(INDEX(CMB[[BA_0O]:[BA_2O]],MATCH(ROUND(MIN(SUM(AT$4,$O89/1000),SUM($O89,AT$4/1000)),3),CMB[[Cmb_ID]:[Cmb_ID]],0),SUM(N(AT$1),N($R89),1)),CHOOSE(AC[[M]:[M]],1,1,0,AC[[AB]:[AB]])),PRODUCT(INDEX(CMB[[BD_0O]:[BD_2O]],MATCH(ROUND(MIN(SUM(AT$4,$O89/1000),SUM($O89,AT$4/1000)),3),CMB[[Cmb_ID]:[Cmb_ID]],0),SUM(N(AT$1),N($R89),1)),CHOOSE(AC[[M]:[M]],1,0,1,AC[[DB]:[DB]])),PRODUCT(SUM(ROUND(AVERAGE(VALUE(AT$3),VALUE($P89)),0),CHOOSE(IF(OR(AT$1,$R89),4,INDEX(CMB[[Res_Rare]:[Res_Rare]],MATCH(ROUND(MIN(SUM(AT$4,$O89/1000),SUM($O89,AT$4/1000)),3),CMB[[Cmb_ID]:[Cmb_ID]],0))),-1,-1,0,0)),IF(OR(AT$1,$R89),4,INDEX(CMB[[Cmb_Rare]:[Cmb_Rare]],MATCH(ROUND(MIN(SUM(AT$4,$O89/1000),SUM($O89,AT$4/1000)),3),CMB[[Cmb_ID]:[Cmb_ID]],0))),CHOOSE(AC[[M]:[M]],2,1,1,SUM(AC[[AB]:[DB]])))),""))</f>
        <v/>
      </c>
      <c r="AU89" t="str">
        <f>IF(OR(AU$5="",$S89=""),"",IFERROR(SUM(PRODUCT(INDEX(CMB[[BA_0O]:[BA_2O]],MATCH(ROUND(MIN(SUM(AU$4,$O89/1000),SUM($O89,AU$4/1000)),3),CMB[[Cmb_ID]:[Cmb_ID]],0),SUM(N(AU$1),N($R89),1)),CHOOSE(AC[[M]:[M]],1,1,0,AC[[AB]:[AB]])),PRODUCT(INDEX(CMB[[BD_0O]:[BD_2O]],MATCH(ROUND(MIN(SUM(AU$4,$O89/1000),SUM($O89,AU$4/1000)),3),CMB[[Cmb_ID]:[Cmb_ID]],0),SUM(N(AU$1),N($R89),1)),CHOOSE(AC[[M]:[M]],1,0,1,AC[[DB]:[DB]])),PRODUCT(SUM(ROUND(AVERAGE(VALUE(AU$3),VALUE($P89)),0),CHOOSE(IF(OR(AU$1,$R89),4,INDEX(CMB[[Res_Rare]:[Res_Rare]],MATCH(ROUND(MIN(SUM(AU$4,$O89/1000),SUM($O89,AU$4/1000)),3),CMB[[Cmb_ID]:[Cmb_ID]],0))),-1,-1,0,0)),IF(OR(AU$1,$R89),4,INDEX(CMB[[Cmb_Rare]:[Cmb_Rare]],MATCH(ROUND(MIN(SUM(AU$4,$O89/1000),SUM($O89,AU$4/1000)),3),CMB[[Cmb_ID]:[Cmb_ID]],0))),CHOOSE(AC[[M]:[M]],2,1,1,SUM(AC[[AB]:[DB]])))),""))</f>
        <v/>
      </c>
      <c r="AV89" t="str">
        <f>IF(OR(AV$5="",$S89=""),"",IFERROR(SUM(PRODUCT(INDEX(CMB[[BA_0O]:[BA_2O]],MATCH(ROUND(MIN(SUM(AV$4,$O89/1000),SUM($O89,AV$4/1000)),3),CMB[[Cmb_ID]:[Cmb_ID]],0),SUM(N(AV$1),N($R89),1)),CHOOSE(AC[[M]:[M]],1,1,0,AC[[AB]:[AB]])),PRODUCT(INDEX(CMB[[BD_0O]:[BD_2O]],MATCH(ROUND(MIN(SUM(AV$4,$O89/1000),SUM($O89,AV$4/1000)),3),CMB[[Cmb_ID]:[Cmb_ID]],0),SUM(N(AV$1),N($R89),1)),CHOOSE(AC[[M]:[M]],1,0,1,AC[[DB]:[DB]])),PRODUCT(SUM(ROUND(AVERAGE(VALUE(AV$3),VALUE($P89)),0),CHOOSE(IF(OR(AV$1,$R89),4,INDEX(CMB[[Res_Rare]:[Res_Rare]],MATCH(ROUND(MIN(SUM(AV$4,$O89/1000),SUM($O89,AV$4/1000)),3),CMB[[Cmb_ID]:[Cmb_ID]],0))),-1,-1,0,0)),IF(OR(AV$1,$R89),4,INDEX(CMB[[Cmb_Rare]:[Cmb_Rare]],MATCH(ROUND(MIN(SUM(AV$4,$O89/1000),SUM($O89,AV$4/1000)),3),CMB[[Cmb_ID]:[Cmb_ID]],0))),CHOOSE(AC[[M]:[M]],2,1,1,SUM(AC[[AB]:[DB]])))),""))</f>
        <v/>
      </c>
      <c r="AW89" t="str">
        <f>IF(OR(AW$5="",$S89=""),"",IFERROR(SUM(PRODUCT(INDEX(CMB[[BA_0O]:[BA_2O]],MATCH(ROUND(MIN(SUM(AW$4,$O89/1000),SUM($O89,AW$4/1000)),3),CMB[[Cmb_ID]:[Cmb_ID]],0),SUM(N(AW$1),N($R89),1)),CHOOSE(AC[[M]:[M]],1,1,0,AC[[AB]:[AB]])),PRODUCT(INDEX(CMB[[BD_0O]:[BD_2O]],MATCH(ROUND(MIN(SUM(AW$4,$O89/1000),SUM($O89,AW$4/1000)),3),CMB[[Cmb_ID]:[Cmb_ID]],0),SUM(N(AW$1),N($R89),1)),CHOOSE(AC[[M]:[M]],1,0,1,AC[[DB]:[DB]])),PRODUCT(SUM(ROUND(AVERAGE(VALUE(AW$3),VALUE($P89)),0),CHOOSE(IF(OR(AW$1,$R89),4,INDEX(CMB[[Res_Rare]:[Res_Rare]],MATCH(ROUND(MIN(SUM(AW$4,$O89/1000),SUM($O89,AW$4/1000)),3),CMB[[Cmb_ID]:[Cmb_ID]],0))),-1,-1,0,0)),IF(OR(AW$1,$R89),4,INDEX(CMB[[Cmb_Rare]:[Cmb_Rare]],MATCH(ROUND(MIN(SUM(AW$4,$O89/1000),SUM($O89,AW$4/1000)),3),CMB[[Cmb_ID]:[Cmb_ID]],0))),CHOOSE(AC[[M]:[M]],2,1,1,SUM(AC[[AB]:[DB]])))),""))</f>
        <v/>
      </c>
      <c r="AX89" t="str">
        <f>IF(OR(AX$5="",$S89=""),"",IFERROR(SUM(PRODUCT(INDEX(CMB[[BA_0O]:[BA_2O]],MATCH(ROUND(MIN(SUM(AX$4,$O89/1000),SUM($O89,AX$4/1000)),3),CMB[[Cmb_ID]:[Cmb_ID]],0),SUM(N(AX$1),N($R89),1)),CHOOSE(AC[[M]:[M]],1,1,0,AC[[AB]:[AB]])),PRODUCT(INDEX(CMB[[BD_0O]:[BD_2O]],MATCH(ROUND(MIN(SUM(AX$4,$O89/1000),SUM($O89,AX$4/1000)),3),CMB[[Cmb_ID]:[Cmb_ID]],0),SUM(N(AX$1),N($R89),1)),CHOOSE(AC[[M]:[M]],1,0,1,AC[[DB]:[DB]])),PRODUCT(SUM(ROUND(AVERAGE(VALUE(AX$3),VALUE($P89)),0),CHOOSE(IF(OR(AX$1,$R89),4,INDEX(CMB[[Res_Rare]:[Res_Rare]],MATCH(ROUND(MIN(SUM(AX$4,$O89/1000),SUM($O89,AX$4/1000)),3),CMB[[Cmb_ID]:[Cmb_ID]],0))),-1,-1,0,0)),IF(OR(AX$1,$R89),4,INDEX(CMB[[Cmb_Rare]:[Cmb_Rare]],MATCH(ROUND(MIN(SUM(AX$4,$O89/1000),SUM($O89,AX$4/1000)),3),CMB[[Cmb_ID]:[Cmb_ID]],0))),CHOOSE(AC[[M]:[M]],2,1,1,SUM(AC[[AB]:[DB]])))),""))</f>
        <v/>
      </c>
      <c r="AY89" t="str">
        <f>IF(OR(AY$5="",$S89=""),"",IFERROR(SUM(PRODUCT(INDEX(CMB[[BA_0O]:[BA_2O]],MATCH(ROUND(MIN(SUM(AY$4,$O89/1000),SUM($O89,AY$4/1000)),3),CMB[[Cmb_ID]:[Cmb_ID]],0),SUM(N(AY$1),N($R89),1)),CHOOSE(AC[[M]:[M]],1,1,0,AC[[AB]:[AB]])),PRODUCT(INDEX(CMB[[BD_0O]:[BD_2O]],MATCH(ROUND(MIN(SUM(AY$4,$O89/1000),SUM($O89,AY$4/1000)),3),CMB[[Cmb_ID]:[Cmb_ID]],0),SUM(N(AY$1),N($R89),1)),CHOOSE(AC[[M]:[M]],1,0,1,AC[[DB]:[DB]])),PRODUCT(SUM(ROUND(AVERAGE(VALUE(AY$3),VALUE($P89)),0),CHOOSE(IF(OR(AY$1,$R89),4,INDEX(CMB[[Res_Rare]:[Res_Rare]],MATCH(ROUND(MIN(SUM(AY$4,$O89/1000),SUM($O89,AY$4/1000)),3),CMB[[Cmb_ID]:[Cmb_ID]],0))),-1,-1,0,0)),IF(OR(AY$1,$R89),4,INDEX(CMB[[Cmb_Rare]:[Cmb_Rare]],MATCH(ROUND(MIN(SUM(AY$4,$O89/1000),SUM($O89,AY$4/1000)),3),CMB[[Cmb_ID]:[Cmb_ID]],0))),CHOOSE(AC[[M]:[M]],2,1,1,SUM(AC[[AB]:[DB]])))),""))</f>
        <v/>
      </c>
      <c r="AZ89" t="str">
        <f>IF(OR(AZ$5="",$S89=""),"",IFERROR(SUM(PRODUCT(INDEX(CMB[[BA_0O]:[BA_2O]],MATCH(ROUND(MIN(SUM(AZ$4,$O89/1000),SUM($O89,AZ$4/1000)),3),CMB[[Cmb_ID]:[Cmb_ID]],0),SUM(N(AZ$1),N($R89),1)),CHOOSE(AC[[M]:[M]],1,1,0,AC[[AB]:[AB]])),PRODUCT(INDEX(CMB[[BD_0O]:[BD_2O]],MATCH(ROUND(MIN(SUM(AZ$4,$O89/1000),SUM($O89,AZ$4/1000)),3),CMB[[Cmb_ID]:[Cmb_ID]],0),SUM(N(AZ$1),N($R89),1)),CHOOSE(AC[[M]:[M]],1,0,1,AC[[DB]:[DB]])),PRODUCT(SUM(ROUND(AVERAGE(VALUE(AZ$3),VALUE($P89)),0),CHOOSE(IF(OR(AZ$1,$R89),4,INDEX(CMB[[Res_Rare]:[Res_Rare]],MATCH(ROUND(MIN(SUM(AZ$4,$O89/1000),SUM($O89,AZ$4/1000)),3),CMB[[Cmb_ID]:[Cmb_ID]],0))),-1,-1,0,0)),IF(OR(AZ$1,$R89),4,INDEX(CMB[[Cmb_Rare]:[Cmb_Rare]],MATCH(ROUND(MIN(SUM(AZ$4,$O89/1000),SUM($O89,AZ$4/1000)),3),CMB[[Cmb_ID]:[Cmb_ID]],0))),CHOOSE(AC[[M]:[M]],2,1,1,SUM(AC[[AB]:[DB]])))),""))</f>
        <v/>
      </c>
      <c r="BA89" t="str">
        <f>IF(OR(BA$5="",$S89=""),"",IFERROR(SUM(PRODUCT(INDEX(CMB[[BA_0O]:[BA_2O]],MATCH(ROUND(MIN(SUM(BA$4,$O89/1000),SUM($O89,BA$4/1000)),3),CMB[[Cmb_ID]:[Cmb_ID]],0),SUM(N(BA$1),N($R89),1)),CHOOSE(AC[[M]:[M]],1,1,0,AC[[AB]:[AB]])),PRODUCT(INDEX(CMB[[BD_0O]:[BD_2O]],MATCH(ROUND(MIN(SUM(BA$4,$O89/1000),SUM($O89,BA$4/1000)),3),CMB[[Cmb_ID]:[Cmb_ID]],0),SUM(N(BA$1),N($R89),1)),CHOOSE(AC[[M]:[M]],1,0,1,AC[[DB]:[DB]])),PRODUCT(SUM(ROUND(AVERAGE(VALUE(BA$3),VALUE($P89)),0),CHOOSE(IF(OR(BA$1,$R89),4,INDEX(CMB[[Res_Rare]:[Res_Rare]],MATCH(ROUND(MIN(SUM(BA$4,$O89/1000),SUM($O89,BA$4/1000)),3),CMB[[Cmb_ID]:[Cmb_ID]],0))),-1,-1,0,0)),IF(OR(BA$1,$R89),4,INDEX(CMB[[Cmb_Rare]:[Cmb_Rare]],MATCH(ROUND(MIN(SUM(BA$4,$O89/1000),SUM($O89,BA$4/1000)),3),CMB[[Cmb_ID]:[Cmb_ID]],0))),CHOOSE(AC[[M]:[M]],2,1,1,SUM(AC[[AB]:[DB]])))),""))</f>
        <v/>
      </c>
      <c r="BB89" t="str">
        <f>IF(OR(BB$5="",$S89=""),"",IFERROR(SUM(PRODUCT(INDEX(CMB[[BA_0O]:[BA_2O]],MATCH(ROUND(MIN(SUM(BB$4,$O89/1000),SUM($O89,BB$4/1000)),3),CMB[[Cmb_ID]:[Cmb_ID]],0),SUM(N(BB$1),N($R89),1)),CHOOSE(AC[[M]:[M]],1,1,0,AC[[AB]:[AB]])),PRODUCT(INDEX(CMB[[BD_0O]:[BD_2O]],MATCH(ROUND(MIN(SUM(BB$4,$O89/1000),SUM($O89,BB$4/1000)),3),CMB[[Cmb_ID]:[Cmb_ID]],0),SUM(N(BB$1),N($R89),1)),CHOOSE(AC[[M]:[M]],1,0,1,AC[[DB]:[DB]])),PRODUCT(SUM(ROUND(AVERAGE(VALUE(BB$3),VALUE($P89)),0),CHOOSE(IF(OR(BB$1,$R89),4,INDEX(CMB[[Res_Rare]:[Res_Rare]],MATCH(ROUND(MIN(SUM(BB$4,$O89/1000),SUM($O89,BB$4/1000)),3),CMB[[Cmb_ID]:[Cmb_ID]],0))),-1,-1,0,0)),IF(OR(BB$1,$R89),4,INDEX(CMB[[Cmb_Rare]:[Cmb_Rare]],MATCH(ROUND(MIN(SUM(BB$4,$O89/1000),SUM($O89,BB$4/1000)),3),CMB[[Cmb_ID]:[Cmb_ID]],0))),CHOOSE(AC[[M]:[M]],2,1,1,SUM(AC[[AB]:[DB]])))),""))</f>
        <v/>
      </c>
      <c r="BC89" t="str">
        <f>IF(OR(BC$5="",$S89=""),"",IFERROR(SUM(PRODUCT(INDEX(CMB[[BA_0O]:[BA_2O]],MATCH(ROUND(MIN(SUM(BC$4,$O89/1000),SUM($O89,BC$4/1000)),3),CMB[[Cmb_ID]:[Cmb_ID]],0),SUM(N(BC$1),N($R89),1)),CHOOSE(AC[[M]:[M]],1,1,0,AC[[AB]:[AB]])),PRODUCT(INDEX(CMB[[BD_0O]:[BD_2O]],MATCH(ROUND(MIN(SUM(BC$4,$O89/1000),SUM($O89,BC$4/1000)),3),CMB[[Cmb_ID]:[Cmb_ID]],0),SUM(N(BC$1),N($R89),1)),CHOOSE(AC[[M]:[M]],1,0,1,AC[[DB]:[DB]])),PRODUCT(SUM(ROUND(AVERAGE(VALUE(BC$3),VALUE($P89)),0),CHOOSE(IF(OR(BC$1,$R89),4,INDEX(CMB[[Res_Rare]:[Res_Rare]],MATCH(ROUND(MIN(SUM(BC$4,$O89/1000),SUM($O89,BC$4/1000)),3),CMB[[Cmb_ID]:[Cmb_ID]],0))),-1,-1,0,0)),IF(OR(BC$1,$R89),4,INDEX(CMB[[Cmb_Rare]:[Cmb_Rare]],MATCH(ROUND(MIN(SUM(BC$4,$O89/1000),SUM($O89,BC$4/1000)),3),CMB[[Cmb_ID]:[Cmb_ID]],0))),CHOOSE(AC[[M]:[M]],2,1,1,SUM(AC[[AB]:[DB]])))),""))</f>
        <v/>
      </c>
      <c r="BD89" t="str">
        <f>IF(OR(BD$5="",$S89=""),"",IFERROR(SUM(PRODUCT(INDEX(CMB[[BA_0O]:[BA_2O]],MATCH(ROUND(MIN(SUM(BD$4,$O89/1000),SUM($O89,BD$4/1000)),3),CMB[[Cmb_ID]:[Cmb_ID]],0),SUM(N(BD$1),N($R89),1)),CHOOSE(AC[[M]:[M]],1,1,0,AC[[AB]:[AB]])),PRODUCT(INDEX(CMB[[BD_0O]:[BD_2O]],MATCH(ROUND(MIN(SUM(BD$4,$O89/1000),SUM($O89,BD$4/1000)),3),CMB[[Cmb_ID]:[Cmb_ID]],0),SUM(N(BD$1),N($R89),1)),CHOOSE(AC[[M]:[M]],1,0,1,AC[[DB]:[DB]])),PRODUCT(SUM(ROUND(AVERAGE(VALUE(BD$3),VALUE($P89)),0),CHOOSE(IF(OR(BD$1,$R89),4,INDEX(CMB[[Res_Rare]:[Res_Rare]],MATCH(ROUND(MIN(SUM(BD$4,$O89/1000),SUM($O89,BD$4/1000)),3),CMB[[Cmb_ID]:[Cmb_ID]],0))),-1,-1,0,0)),IF(OR(BD$1,$R89),4,INDEX(CMB[[Cmb_Rare]:[Cmb_Rare]],MATCH(ROUND(MIN(SUM(BD$4,$O89/1000),SUM($O89,BD$4/1000)),3),CMB[[Cmb_ID]:[Cmb_ID]],0))),CHOOSE(AC[[M]:[M]],2,1,1,SUM(AC[[AB]:[DB]])))),""))</f>
        <v/>
      </c>
      <c r="BE89" t="str">
        <f>IF(OR(BE$5="",$S89=""),"",IFERROR(SUM(PRODUCT(INDEX(CMB[[BA_0O]:[BA_2O]],MATCH(ROUND(MIN(SUM(BE$4,$O89/1000),SUM($O89,BE$4/1000)),3),CMB[[Cmb_ID]:[Cmb_ID]],0),SUM(N(BE$1),N($R89),1)),CHOOSE(AC[[M]:[M]],1,1,0,AC[[AB]:[AB]])),PRODUCT(INDEX(CMB[[BD_0O]:[BD_2O]],MATCH(ROUND(MIN(SUM(BE$4,$O89/1000),SUM($O89,BE$4/1000)),3),CMB[[Cmb_ID]:[Cmb_ID]],0),SUM(N(BE$1),N($R89),1)),CHOOSE(AC[[M]:[M]],1,0,1,AC[[DB]:[DB]])),PRODUCT(SUM(ROUND(AVERAGE(VALUE(BE$3),VALUE($P89)),0),CHOOSE(IF(OR(BE$1,$R89),4,INDEX(CMB[[Res_Rare]:[Res_Rare]],MATCH(ROUND(MIN(SUM(BE$4,$O89/1000),SUM($O89,BE$4/1000)),3),CMB[[Cmb_ID]:[Cmb_ID]],0))),-1,-1,0,0)),IF(OR(BE$1,$R89),4,INDEX(CMB[[Cmb_Rare]:[Cmb_Rare]],MATCH(ROUND(MIN(SUM(BE$4,$O89/1000),SUM($O89,BE$4/1000)),3),CMB[[Cmb_ID]:[Cmb_ID]],0))),CHOOSE(AC[[M]:[M]],2,1,1,SUM(AC[[AB]:[DB]])))),""))</f>
        <v/>
      </c>
      <c r="BF89" t="str">
        <f>IF(OR(BF$5="",$S89=""),"",IFERROR(SUM(PRODUCT(INDEX(CMB[[BA_0O]:[BA_2O]],MATCH(ROUND(MIN(SUM(BF$4,$O89/1000),SUM($O89,BF$4/1000)),3),CMB[[Cmb_ID]:[Cmb_ID]],0),SUM(N(BF$1),N($R89),1)),CHOOSE(AC[[M]:[M]],1,1,0,AC[[AB]:[AB]])),PRODUCT(INDEX(CMB[[BD_0O]:[BD_2O]],MATCH(ROUND(MIN(SUM(BF$4,$O89/1000),SUM($O89,BF$4/1000)),3),CMB[[Cmb_ID]:[Cmb_ID]],0),SUM(N(BF$1),N($R89),1)),CHOOSE(AC[[M]:[M]],1,0,1,AC[[DB]:[DB]])),PRODUCT(SUM(ROUND(AVERAGE(VALUE(BF$3),VALUE($P89)),0),CHOOSE(IF(OR(BF$1,$R89),4,INDEX(CMB[[Res_Rare]:[Res_Rare]],MATCH(ROUND(MIN(SUM(BF$4,$O89/1000),SUM($O89,BF$4/1000)),3),CMB[[Cmb_ID]:[Cmb_ID]],0))),-1,-1,0,0)),IF(OR(BF$1,$R89),4,INDEX(CMB[[Cmb_Rare]:[Cmb_Rare]],MATCH(ROUND(MIN(SUM(BF$4,$O89/1000),SUM($O89,BF$4/1000)),3),CMB[[Cmb_ID]:[Cmb_ID]],0))),CHOOSE(AC[[M]:[M]],2,1,1,SUM(AC[[AB]:[DB]])))),""))</f>
        <v/>
      </c>
      <c r="BG89" t="str">
        <f>IF(OR(BG$5="",$S89=""),"",IFERROR(SUM(PRODUCT(INDEX(CMB[[BA_0O]:[BA_2O]],MATCH(ROUND(MIN(SUM(BG$4,$O89/1000),SUM($O89,BG$4/1000)),3),CMB[[Cmb_ID]:[Cmb_ID]],0),SUM(N(BG$1),N($R89),1)),CHOOSE(AC[[M]:[M]],1,1,0,AC[[AB]:[AB]])),PRODUCT(INDEX(CMB[[BD_0O]:[BD_2O]],MATCH(ROUND(MIN(SUM(BG$4,$O89/1000),SUM($O89,BG$4/1000)),3),CMB[[Cmb_ID]:[Cmb_ID]],0),SUM(N(BG$1),N($R89),1)),CHOOSE(AC[[M]:[M]],1,0,1,AC[[DB]:[DB]])),PRODUCT(SUM(ROUND(AVERAGE(VALUE(BG$3),VALUE($P89)),0),CHOOSE(IF(OR(BG$1,$R89),4,INDEX(CMB[[Res_Rare]:[Res_Rare]],MATCH(ROUND(MIN(SUM(BG$4,$O89/1000),SUM($O89,BG$4/1000)),3),CMB[[Cmb_ID]:[Cmb_ID]],0))),-1,-1,0,0)),IF(OR(BG$1,$R89),4,INDEX(CMB[[Cmb_Rare]:[Cmb_Rare]],MATCH(ROUND(MIN(SUM(BG$4,$O89/1000),SUM($O89,BG$4/1000)),3),CMB[[Cmb_ID]:[Cmb_ID]],0))),CHOOSE(AC[[M]:[M]],2,1,1,SUM(AC[[AB]:[DB]])))),""))</f>
        <v/>
      </c>
      <c r="BH89" t="str">
        <f>IF(OR(BH$5="",$S89=""),"",IFERROR(SUM(PRODUCT(INDEX(CMB[[BA_0O]:[BA_2O]],MATCH(ROUND(MIN(SUM(BH$4,$O89/1000),SUM($O89,BH$4/1000)),3),CMB[[Cmb_ID]:[Cmb_ID]],0),SUM(N(BH$1),N($R89),1)),CHOOSE(AC[[M]:[M]],1,1,0,AC[[AB]:[AB]])),PRODUCT(INDEX(CMB[[BD_0O]:[BD_2O]],MATCH(ROUND(MIN(SUM(BH$4,$O89/1000),SUM($O89,BH$4/1000)),3),CMB[[Cmb_ID]:[Cmb_ID]],0),SUM(N(BH$1),N($R89),1)),CHOOSE(AC[[M]:[M]],1,0,1,AC[[DB]:[DB]])),PRODUCT(SUM(ROUND(AVERAGE(VALUE(BH$3),VALUE($P89)),0),CHOOSE(IF(OR(BH$1,$R89),4,INDEX(CMB[[Res_Rare]:[Res_Rare]],MATCH(ROUND(MIN(SUM(BH$4,$O89/1000),SUM($O89,BH$4/1000)),3),CMB[[Cmb_ID]:[Cmb_ID]],0))),-1,-1,0,0)),IF(OR(BH$1,$R89),4,INDEX(CMB[[Cmb_Rare]:[Cmb_Rare]],MATCH(ROUND(MIN(SUM(BH$4,$O89/1000),SUM($O89,BH$4/1000)),3),CMB[[Cmb_ID]:[Cmb_ID]],0))),CHOOSE(AC[[M]:[M]],2,1,1,SUM(AC[[AB]:[DB]])))),""))</f>
        <v/>
      </c>
      <c r="BI89" t="str">
        <f>IF(OR(BI$5="",$S89=""),"",IFERROR(SUM(PRODUCT(INDEX(CMB[[BA_0O]:[BA_2O]],MATCH(ROUND(MIN(SUM(BI$4,$O89/1000),SUM($O89,BI$4/1000)),3),CMB[[Cmb_ID]:[Cmb_ID]],0),SUM(N(BI$1),N($R89),1)),CHOOSE(AC[[M]:[M]],1,1,0,AC[[AB]:[AB]])),PRODUCT(INDEX(CMB[[BD_0O]:[BD_2O]],MATCH(ROUND(MIN(SUM(BI$4,$O89/1000),SUM($O89,BI$4/1000)),3),CMB[[Cmb_ID]:[Cmb_ID]],0),SUM(N(BI$1),N($R89),1)),CHOOSE(AC[[M]:[M]],1,0,1,AC[[DB]:[DB]])),PRODUCT(SUM(ROUND(AVERAGE(VALUE(BI$3),VALUE($P89)),0),CHOOSE(IF(OR(BI$1,$R89),4,INDEX(CMB[[Res_Rare]:[Res_Rare]],MATCH(ROUND(MIN(SUM(BI$4,$O89/1000),SUM($O89,BI$4/1000)),3),CMB[[Cmb_ID]:[Cmb_ID]],0))),-1,-1,0,0)),IF(OR(BI$1,$R89),4,INDEX(CMB[[Cmb_Rare]:[Cmb_Rare]],MATCH(ROUND(MIN(SUM(BI$4,$O89/1000),SUM($O89,BI$4/1000)),3),CMB[[Cmb_ID]:[Cmb_ID]],0))),CHOOSE(AC[[M]:[M]],2,1,1,SUM(AC[[AB]:[DB]])))),""))</f>
        <v/>
      </c>
      <c r="BJ89" t="str">
        <f>IF(OR(BJ$5="",$S89=""),"",IFERROR(SUM(PRODUCT(INDEX(CMB[[BA_0O]:[BA_2O]],MATCH(ROUND(MIN(SUM(BJ$4,$O89/1000),SUM($O89,BJ$4/1000)),3),CMB[[Cmb_ID]:[Cmb_ID]],0),SUM(N(BJ$1),N($R89),1)),CHOOSE(AC[[M]:[M]],1,1,0,AC[[AB]:[AB]])),PRODUCT(INDEX(CMB[[BD_0O]:[BD_2O]],MATCH(ROUND(MIN(SUM(BJ$4,$O89/1000),SUM($O89,BJ$4/1000)),3),CMB[[Cmb_ID]:[Cmb_ID]],0),SUM(N(BJ$1),N($R89),1)),CHOOSE(AC[[M]:[M]],1,0,1,AC[[DB]:[DB]])),PRODUCT(SUM(ROUND(AVERAGE(VALUE(BJ$3),VALUE($P89)),0),CHOOSE(IF(OR(BJ$1,$R89),4,INDEX(CMB[[Res_Rare]:[Res_Rare]],MATCH(ROUND(MIN(SUM(BJ$4,$O89/1000),SUM($O89,BJ$4/1000)),3),CMB[[Cmb_ID]:[Cmb_ID]],0))),-1,-1,0,0)),IF(OR(BJ$1,$R89),4,INDEX(CMB[[Cmb_Rare]:[Cmb_Rare]],MATCH(ROUND(MIN(SUM(BJ$4,$O89/1000),SUM($O89,BJ$4/1000)),3),CMB[[Cmb_ID]:[Cmb_ID]],0))),CHOOSE(AC[[M]:[M]],2,1,1,SUM(AC[[AB]:[DB]])))),""))</f>
        <v/>
      </c>
      <c r="BK89" t="str">
        <f>IF(OR(BK$5="",$S89=""),"",IFERROR(SUM(PRODUCT(INDEX(CMB[[BA_0O]:[BA_2O]],MATCH(ROUND(MIN(SUM(BK$4,$O89/1000),SUM($O89,BK$4/1000)),3),CMB[[Cmb_ID]:[Cmb_ID]],0),SUM(N(BK$1),N($R89),1)),CHOOSE(AC[[M]:[M]],1,1,0,AC[[AB]:[AB]])),PRODUCT(INDEX(CMB[[BD_0O]:[BD_2O]],MATCH(ROUND(MIN(SUM(BK$4,$O89/1000),SUM($O89,BK$4/1000)),3),CMB[[Cmb_ID]:[Cmb_ID]],0),SUM(N(BK$1),N($R89),1)),CHOOSE(AC[[M]:[M]],1,0,1,AC[[DB]:[DB]])),PRODUCT(SUM(ROUND(AVERAGE(VALUE(BK$3),VALUE($P89)),0),CHOOSE(IF(OR(BK$1,$R89),4,INDEX(CMB[[Res_Rare]:[Res_Rare]],MATCH(ROUND(MIN(SUM(BK$4,$O89/1000),SUM($O89,BK$4/1000)),3),CMB[[Cmb_ID]:[Cmb_ID]],0))),-1,-1,0,0)),IF(OR(BK$1,$R89),4,INDEX(CMB[[Cmb_Rare]:[Cmb_Rare]],MATCH(ROUND(MIN(SUM(BK$4,$O89/1000),SUM($O89,BK$4/1000)),3),CMB[[Cmb_ID]:[Cmb_ID]],0))),CHOOSE(AC[[M]:[M]],2,1,1,SUM(AC[[AB]:[DB]])))),""))</f>
        <v/>
      </c>
      <c r="BL89" t="str">
        <f>IF(OR(BL$5="",$S89=""),"",IFERROR(SUM(PRODUCT(INDEX(CMB[[BA_0O]:[BA_2O]],MATCH(ROUND(MIN(SUM(BL$4,$O89/1000),SUM($O89,BL$4/1000)),3),CMB[[Cmb_ID]:[Cmb_ID]],0),SUM(N(BL$1),N($R89),1)),CHOOSE(AC[[M]:[M]],1,1,0,AC[[AB]:[AB]])),PRODUCT(INDEX(CMB[[BD_0O]:[BD_2O]],MATCH(ROUND(MIN(SUM(BL$4,$O89/1000),SUM($O89,BL$4/1000)),3),CMB[[Cmb_ID]:[Cmb_ID]],0),SUM(N(BL$1),N($R89),1)),CHOOSE(AC[[M]:[M]],1,0,1,AC[[DB]:[DB]])),PRODUCT(SUM(ROUND(AVERAGE(VALUE(BL$3),VALUE($P89)),0),CHOOSE(IF(OR(BL$1,$R89),4,INDEX(CMB[[Res_Rare]:[Res_Rare]],MATCH(ROUND(MIN(SUM(BL$4,$O89/1000),SUM($O89,BL$4/1000)),3),CMB[[Cmb_ID]:[Cmb_ID]],0))),-1,-1,0,0)),IF(OR(BL$1,$R89),4,INDEX(CMB[[Cmb_Rare]:[Cmb_Rare]],MATCH(ROUND(MIN(SUM(BL$4,$O89/1000),SUM($O89,BL$4/1000)),3),CMB[[Cmb_ID]:[Cmb_ID]],0))),CHOOSE(AC[[M]:[M]],2,1,1,SUM(AC[[AB]:[DB]])))),""))</f>
        <v/>
      </c>
      <c r="BM89" t="str">
        <f>IF(OR(BM$5="",$S89=""),"",IFERROR(SUM(PRODUCT(INDEX(CMB[[BA_0O]:[BA_2O]],MATCH(ROUND(MIN(SUM(BM$4,$O89/1000),SUM($O89,BM$4/1000)),3),CMB[[Cmb_ID]:[Cmb_ID]],0),SUM(N(BM$1),N($R89),1)),CHOOSE(AC[[M]:[M]],1,1,0,AC[[AB]:[AB]])),PRODUCT(INDEX(CMB[[BD_0O]:[BD_2O]],MATCH(ROUND(MIN(SUM(BM$4,$O89/1000),SUM($O89,BM$4/1000)),3),CMB[[Cmb_ID]:[Cmb_ID]],0),SUM(N(BM$1),N($R89),1)),CHOOSE(AC[[M]:[M]],1,0,1,AC[[DB]:[DB]])),PRODUCT(SUM(ROUND(AVERAGE(VALUE(BM$3),VALUE($P89)),0),CHOOSE(IF(OR(BM$1,$R89),4,INDEX(CMB[[Res_Rare]:[Res_Rare]],MATCH(ROUND(MIN(SUM(BM$4,$O89/1000),SUM($O89,BM$4/1000)),3),CMB[[Cmb_ID]:[Cmb_ID]],0))),-1,-1,0,0)),IF(OR(BM$1,$R89),4,INDEX(CMB[[Cmb_Rare]:[Cmb_Rare]],MATCH(ROUND(MIN(SUM(BM$4,$O89/1000),SUM($O89,BM$4/1000)),3),CMB[[Cmb_ID]:[Cmb_ID]],0))),CHOOSE(AC[[M]:[M]],2,1,1,SUM(AC[[AB]:[DB]])))),""))</f>
        <v/>
      </c>
      <c r="BN89" t="str">
        <f>IF(OR(BN$5="",$S89=""),"",IFERROR(SUM(PRODUCT(INDEX(CMB[[BA_0O]:[BA_2O]],MATCH(ROUND(MIN(SUM(BN$4,$O89/1000),SUM($O89,BN$4/1000)),3),CMB[[Cmb_ID]:[Cmb_ID]],0),SUM(N(BN$1),N($R89),1)),CHOOSE(AC[[M]:[M]],1,1,0,AC[[AB]:[AB]])),PRODUCT(INDEX(CMB[[BD_0O]:[BD_2O]],MATCH(ROUND(MIN(SUM(BN$4,$O89/1000),SUM($O89,BN$4/1000)),3),CMB[[Cmb_ID]:[Cmb_ID]],0),SUM(N(BN$1),N($R89),1)),CHOOSE(AC[[M]:[M]],1,0,1,AC[[DB]:[DB]])),PRODUCT(SUM(ROUND(AVERAGE(VALUE(BN$3),VALUE($P89)),0),CHOOSE(IF(OR(BN$1,$R89),4,INDEX(CMB[[Res_Rare]:[Res_Rare]],MATCH(ROUND(MIN(SUM(BN$4,$O89/1000),SUM($O89,BN$4/1000)),3),CMB[[Cmb_ID]:[Cmb_ID]],0))),-1,-1,0,0)),IF(OR(BN$1,$R89),4,INDEX(CMB[[Cmb_Rare]:[Cmb_Rare]],MATCH(ROUND(MIN(SUM(BN$4,$O89/1000),SUM($O89,BN$4/1000)),3),CMB[[Cmb_ID]:[Cmb_ID]],0))),CHOOSE(AC[[M]:[M]],2,1,1,SUM(AC[[AB]:[DB]])))),""))</f>
        <v/>
      </c>
      <c r="BO89" t="str">
        <f>IF(OR(BO$5="",$S89=""),"",IFERROR(SUM(PRODUCT(INDEX(CMB[[BA_0O]:[BA_2O]],MATCH(ROUND(MIN(SUM(BO$4,$O89/1000),SUM($O89,BO$4/1000)),3),CMB[[Cmb_ID]:[Cmb_ID]],0),SUM(N(BO$1),N($R89),1)),CHOOSE(AC[[M]:[M]],1,1,0,AC[[AB]:[AB]])),PRODUCT(INDEX(CMB[[BD_0O]:[BD_2O]],MATCH(ROUND(MIN(SUM(BO$4,$O89/1000),SUM($O89,BO$4/1000)),3),CMB[[Cmb_ID]:[Cmb_ID]],0),SUM(N(BO$1),N($R89),1)),CHOOSE(AC[[M]:[M]],1,0,1,AC[[DB]:[DB]])),PRODUCT(SUM(ROUND(AVERAGE(VALUE(BO$3),VALUE($P89)),0),CHOOSE(IF(OR(BO$1,$R89),4,INDEX(CMB[[Res_Rare]:[Res_Rare]],MATCH(ROUND(MIN(SUM(BO$4,$O89/1000),SUM($O89,BO$4/1000)),3),CMB[[Cmb_ID]:[Cmb_ID]],0))),-1,-1,0,0)),IF(OR(BO$1,$R89),4,INDEX(CMB[[Cmb_Rare]:[Cmb_Rare]],MATCH(ROUND(MIN(SUM(BO$4,$O89/1000),SUM($O89,BO$4/1000)),3),CMB[[Cmb_ID]:[Cmb_ID]],0))),CHOOSE(AC[[M]:[M]],2,1,1,SUM(AC[[AB]:[DB]])))),""))</f>
        <v/>
      </c>
      <c r="BP89" t="str">
        <f>IF(OR(BP$5="",$S89=""),"",IFERROR(SUM(PRODUCT(INDEX(CMB[[BA_0O]:[BA_2O]],MATCH(ROUND(MIN(SUM(BP$4,$O89/1000),SUM($O89,BP$4/1000)),3),CMB[[Cmb_ID]:[Cmb_ID]],0),SUM(N(BP$1),N($R89),1)),CHOOSE(AC[[M]:[M]],1,1,0,AC[[AB]:[AB]])),PRODUCT(INDEX(CMB[[BD_0O]:[BD_2O]],MATCH(ROUND(MIN(SUM(BP$4,$O89/1000),SUM($O89,BP$4/1000)),3),CMB[[Cmb_ID]:[Cmb_ID]],0),SUM(N(BP$1),N($R89),1)),CHOOSE(AC[[M]:[M]],1,0,1,AC[[DB]:[DB]])),PRODUCT(SUM(ROUND(AVERAGE(VALUE(BP$3),VALUE($P89)),0),CHOOSE(IF(OR(BP$1,$R89),4,INDEX(CMB[[Res_Rare]:[Res_Rare]],MATCH(ROUND(MIN(SUM(BP$4,$O89/1000),SUM($O89,BP$4/1000)),3),CMB[[Cmb_ID]:[Cmb_ID]],0))),-1,-1,0,0)),IF(OR(BP$1,$R89),4,INDEX(CMB[[Cmb_Rare]:[Cmb_Rare]],MATCH(ROUND(MIN(SUM(BP$4,$O89/1000),SUM($O89,BP$4/1000)),3),CMB[[Cmb_ID]:[Cmb_ID]],0))),CHOOSE(AC[[M]:[M]],2,1,1,SUM(AC[[AB]:[DB]])))),""))</f>
        <v/>
      </c>
      <c r="BQ89" t="str">
        <f>IF(OR(BQ$5="",$S89=""),"",IFERROR(SUM(PRODUCT(INDEX(CMB[[BA_0O]:[BA_2O]],MATCH(ROUND(MIN(SUM(BQ$4,$O89/1000),SUM($O89,BQ$4/1000)),3),CMB[[Cmb_ID]:[Cmb_ID]],0),SUM(N(BQ$1),N($R89),1)),CHOOSE(AC[[M]:[M]],1,1,0,AC[[AB]:[AB]])),PRODUCT(INDEX(CMB[[BD_0O]:[BD_2O]],MATCH(ROUND(MIN(SUM(BQ$4,$O89/1000),SUM($O89,BQ$4/1000)),3),CMB[[Cmb_ID]:[Cmb_ID]],0),SUM(N(BQ$1),N($R89),1)),CHOOSE(AC[[M]:[M]],1,0,1,AC[[DB]:[DB]])),PRODUCT(SUM(ROUND(AVERAGE(VALUE(BQ$3),VALUE($P89)),0),CHOOSE(IF(OR(BQ$1,$R89),4,INDEX(CMB[[Res_Rare]:[Res_Rare]],MATCH(ROUND(MIN(SUM(BQ$4,$O89/1000),SUM($O89,BQ$4/1000)),3),CMB[[Cmb_ID]:[Cmb_ID]],0))),-1,-1,0,0)),IF(OR(BQ$1,$R89),4,INDEX(CMB[[Cmb_Rare]:[Cmb_Rare]],MATCH(ROUND(MIN(SUM(BQ$4,$O89/1000),SUM($O89,BQ$4/1000)),3),CMB[[Cmb_ID]:[Cmb_ID]],0))),CHOOSE(AC[[M]:[M]],2,1,1,SUM(AC[[AB]:[DB]])))),""))</f>
        <v/>
      </c>
      <c r="BR89" t="str">
        <f>IF(OR(BR$5="",$S89=""),"",IFERROR(SUM(PRODUCT(INDEX(CMB[[BA_0O]:[BA_2O]],MATCH(ROUND(MIN(SUM(BR$4,$O89/1000),SUM($O89,BR$4/1000)),3),CMB[[Cmb_ID]:[Cmb_ID]],0),SUM(N(BR$1),N($R89),1)),CHOOSE(AC[[M]:[M]],1,1,0,AC[[AB]:[AB]])),PRODUCT(INDEX(CMB[[BD_0O]:[BD_2O]],MATCH(ROUND(MIN(SUM(BR$4,$O89/1000),SUM($O89,BR$4/1000)),3),CMB[[Cmb_ID]:[Cmb_ID]],0),SUM(N(BR$1),N($R89),1)),CHOOSE(AC[[M]:[M]],1,0,1,AC[[DB]:[DB]])),PRODUCT(SUM(ROUND(AVERAGE(VALUE(BR$3),VALUE($P89)),0),CHOOSE(IF(OR(BR$1,$R89),4,INDEX(CMB[[Res_Rare]:[Res_Rare]],MATCH(ROUND(MIN(SUM(BR$4,$O89/1000),SUM($O89,BR$4/1000)),3),CMB[[Cmb_ID]:[Cmb_ID]],0))),-1,-1,0,0)),IF(OR(BR$1,$R89),4,INDEX(CMB[[Cmb_Rare]:[Cmb_Rare]],MATCH(ROUND(MIN(SUM(BR$4,$O89/1000),SUM($O89,BR$4/1000)),3),CMB[[Cmb_ID]:[Cmb_ID]],0))),CHOOSE(AC[[M]:[M]],2,1,1,SUM(AC[[AB]:[DB]])))),""))</f>
        <v/>
      </c>
      <c r="BS89" t="str">
        <f>IF(OR(BS$5="",$S89=""),"",IFERROR(SUM(PRODUCT(INDEX(CMB[[BA_0O]:[BA_2O]],MATCH(ROUND(MIN(SUM(BS$4,$O89/1000),SUM($O89,BS$4/1000)),3),CMB[[Cmb_ID]:[Cmb_ID]],0),SUM(N(BS$1),N($R89),1)),CHOOSE(AC[[M]:[M]],1,1,0,AC[[AB]:[AB]])),PRODUCT(INDEX(CMB[[BD_0O]:[BD_2O]],MATCH(ROUND(MIN(SUM(BS$4,$O89/1000),SUM($O89,BS$4/1000)),3),CMB[[Cmb_ID]:[Cmb_ID]],0),SUM(N(BS$1),N($R89),1)),CHOOSE(AC[[M]:[M]],1,0,1,AC[[DB]:[DB]])),PRODUCT(SUM(ROUND(AVERAGE(VALUE(BS$3),VALUE($P89)),0),CHOOSE(IF(OR(BS$1,$R89),4,INDEX(CMB[[Res_Rare]:[Res_Rare]],MATCH(ROUND(MIN(SUM(BS$4,$O89/1000),SUM($O89,BS$4/1000)),3),CMB[[Cmb_ID]:[Cmb_ID]],0))),-1,-1,0,0)),IF(OR(BS$1,$R89),4,INDEX(CMB[[Cmb_Rare]:[Cmb_Rare]],MATCH(ROUND(MIN(SUM(BS$4,$O89/1000),SUM($O89,BS$4/1000)),3),CMB[[Cmb_ID]:[Cmb_ID]],0))),CHOOSE(AC[[M]:[M]],2,1,1,SUM(AC[[AB]:[DB]])))),""))</f>
        <v/>
      </c>
      <c r="BT89" t="str">
        <f>IF(OR(BT$5="",$S89=""),"",IFERROR(SUM(PRODUCT(INDEX(CMB[[BA_0O]:[BA_2O]],MATCH(ROUND(MIN(SUM(BT$4,$O89/1000),SUM($O89,BT$4/1000)),3),CMB[[Cmb_ID]:[Cmb_ID]],0),SUM(N(BT$1),N($R89),1)),CHOOSE(AC[[M]:[M]],1,1,0,AC[[AB]:[AB]])),PRODUCT(INDEX(CMB[[BD_0O]:[BD_2O]],MATCH(ROUND(MIN(SUM(BT$4,$O89/1000),SUM($O89,BT$4/1000)),3),CMB[[Cmb_ID]:[Cmb_ID]],0),SUM(N(BT$1),N($R89),1)),CHOOSE(AC[[M]:[M]],1,0,1,AC[[DB]:[DB]])),PRODUCT(SUM(ROUND(AVERAGE(VALUE(BT$3),VALUE($P89)),0),CHOOSE(IF(OR(BT$1,$R89),4,INDEX(CMB[[Res_Rare]:[Res_Rare]],MATCH(ROUND(MIN(SUM(BT$4,$O89/1000),SUM($O89,BT$4/1000)),3),CMB[[Cmb_ID]:[Cmb_ID]],0))),-1,-1,0,0)),IF(OR(BT$1,$R89),4,INDEX(CMB[[Cmb_Rare]:[Cmb_Rare]],MATCH(ROUND(MIN(SUM(BT$4,$O89/1000),SUM($O89,BT$4/1000)),3),CMB[[Cmb_ID]:[Cmb_ID]],0))),CHOOSE(AC[[M]:[M]],2,1,1,SUM(AC[[AB]:[DB]])))),""))</f>
        <v/>
      </c>
      <c r="BU89" t="str">
        <f>IF(OR(BU$5="",$S89=""),"",IFERROR(SUM(PRODUCT(INDEX(CMB[[BA_0O]:[BA_2O]],MATCH(ROUND(MIN(SUM(BU$4,$O89/1000),SUM($O89,BU$4/1000)),3),CMB[[Cmb_ID]:[Cmb_ID]],0),SUM(N(BU$1),N($R89),1)),CHOOSE(AC[[M]:[M]],1,1,0,AC[[AB]:[AB]])),PRODUCT(INDEX(CMB[[BD_0O]:[BD_2O]],MATCH(ROUND(MIN(SUM(BU$4,$O89/1000),SUM($O89,BU$4/1000)),3),CMB[[Cmb_ID]:[Cmb_ID]],0),SUM(N(BU$1),N($R89),1)),CHOOSE(AC[[M]:[M]],1,0,1,AC[[DB]:[DB]])),PRODUCT(SUM(ROUND(AVERAGE(VALUE(BU$3),VALUE($P89)),0),CHOOSE(IF(OR(BU$1,$R89),4,INDEX(CMB[[Res_Rare]:[Res_Rare]],MATCH(ROUND(MIN(SUM(BU$4,$O89/1000),SUM($O89,BU$4/1000)),3),CMB[[Cmb_ID]:[Cmb_ID]],0))),-1,-1,0,0)),IF(OR(BU$1,$R89),4,INDEX(CMB[[Cmb_Rare]:[Cmb_Rare]],MATCH(ROUND(MIN(SUM(BU$4,$O89/1000),SUM($O89,BU$4/1000)),3),CMB[[Cmb_ID]:[Cmb_ID]],0))),CHOOSE(AC[[M]:[M]],2,1,1,SUM(AC[[AB]:[DB]])))),""))</f>
        <v/>
      </c>
      <c r="BV89" t="str">
        <f>IF(OR(BV$5="",$S89=""),"",IFERROR(SUM(PRODUCT(INDEX(CMB[[BA_0O]:[BA_2O]],MATCH(ROUND(MIN(SUM(BV$4,$O89/1000),SUM($O89,BV$4/1000)),3),CMB[[Cmb_ID]:[Cmb_ID]],0),SUM(N(BV$1),N($R89),1)),CHOOSE(AC[[M]:[M]],1,1,0,AC[[AB]:[AB]])),PRODUCT(INDEX(CMB[[BD_0O]:[BD_2O]],MATCH(ROUND(MIN(SUM(BV$4,$O89/1000),SUM($O89,BV$4/1000)),3),CMB[[Cmb_ID]:[Cmb_ID]],0),SUM(N(BV$1),N($R89),1)),CHOOSE(AC[[M]:[M]],1,0,1,AC[[DB]:[DB]])),PRODUCT(SUM(ROUND(AVERAGE(VALUE(BV$3),VALUE($P89)),0),CHOOSE(IF(OR(BV$1,$R89),4,INDEX(CMB[[Res_Rare]:[Res_Rare]],MATCH(ROUND(MIN(SUM(BV$4,$O89/1000),SUM($O89,BV$4/1000)),3),CMB[[Cmb_ID]:[Cmb_ID]],0))),-1,-1,0,0)),IF(OR(BV$1,$R89),4,INDEX(CMB[[Cmb_Rare]:[Cmb_Rare]],MATCH(ROUND(MIN(SUM(BV$4,$O89/1000),SUM($O89,BV$4/1000)),3),CMB[[Cmb_ID]:[Cmb_ID]],0))),CHOOSE(AC[[M]:[M]],2,1,1,SUM(AC[[AB]:[DB]])))),""))</f>
        <v/>
      </c>
      <c r="BW89" t="str">
        <f>IF(OR(BW$5="",$S89=""),"",IFERROR(SUM(PRODUCT(INDEX(CMB[[BA_0O]:[BA_2O]],MATCH(ROUND(MIN(SUM(BW$4,$O89/1000),SUM($O89,BW$4/1000)),3),CMB[[Cmb_ID]:[Cmb_ID]],0),SUM(N(BW$1),N($R89),1)),CHOOSE(AC[[M]:[M]],1,1,0,AC[[AB]:[AB]])),PRODUCT(INDEX(CMB[[BD_0O]:[BD_2O]],MATCH(ROUND(MIN(SUM(BW$4,$O89/1000),SUM($O89,BW$4/1000)),3),CMB[[Cmb_ID]:[Cmb_ID]],0),SUM(N(BW$1),N($R89),1)),CHOOSE(AC[[M]:[M]],1,0,1,AC[[DB]:[DB]])),PRODUCT(SUM(ROUND(AVERAGE(VALUE(BW$3),VALUE($P89)),0),CHOOSE(IF(OR(BW$1,$R89),4,INDEX(CMB[[Res_Rare]:[Res_Rare]],MATCH(ROUND(MIN(SUM(BW$4,$O89/1000),SUM($O89,BW$4/1000)),3),CMB[[Cmb_ID]:[Cmb_ID]],0))),-1,-1,0,0)),IF(OR(BW$1,$R89),4,INDEX(CMB[[Cmb_Rare]:[Cmb_Rare]],MATCH(ROUND(MIN(SUM(BW$4,$O89/1000),SUM($O89,BW$4/1000)),3),CMB[[Cmb_ID]:[Cmb_ID]],0))),CHOOSE(AC[[M]:[M]],2,1,1,SUM(AC[[AB]:[DB]])))),""))</f>
        <v/>
      </c>
      <c r="BX89" t="str">
        <f>IF(OR(BX$5="",$S89=""),"",IFERROR(SUM(PRODUCT(INDEX(CMB[[BA_0O]:[BA_2O]],MATCH(ROUND(MIN(SUM(BX$4,$O89/1000),SUM($O89,BX$4/1000)),3),CMB[[Cmb_ID]:[Cmb_ID]],0),SUM(N(BX$1),N($R89),1)),CHOOSE(AC[[M]:[M]],1,1,0,AC[[AB]:[AB]])),PRODUCT(INDEX(CMB[[BD_0O]:[BD_2O]],MATCH(ROUND(MIN(SUM(BX$4,$O89/1000),SUM($O89,BX$4/1000)),3),CMB[[Cmb_ID]:[Cmb_ID]],0),SUM(N(BX$1),N($R89),1)),CHOOSE(AC[[M]:[M]],1,0,1,AC[[DB]:[DB]])),PRODUCT(SUM(ROUND(AVERAGE(VALUE(BX$3),VALUE($P89)),0),CHOOSE(IF(OR(BX$1,$R89),4,INDEX(CMB[[Res_Rare]:[Res_Rare]],MATCH(ROUND(MIN(SUM(BX$4,$O89/1000),SUM($O89,BX$4/1000)),3),CMB[[Cmb_ID]:[Cmb_ID]],0))),-1,-1,0,0)),IF(OR(BX$1,$R89),4,INDEX(CMB[[Cmb_Rare]:[Cmb_Rare]],MATCH(ROUND(MIN(SUM(BX$4,$O89/1000),SUM($O89,BX$4/1000)),3),CMB[[Cmb_ID]:[Cmb_ID]],0))),CHOOSE(AC[[M]:[M]],2,1,1,SUM(AC[[AB]:[DB]])))),""))</f>
        <v/>
      </c>
      <c r="BY89" t="str">
        <f>IF(OR(BY$5="",$S89=""),"",IFERROR(SUM(PRODUCT(INDEX(CMB[[BA_0O]:[BA_2O]],MATCH(ROUND(MIN(SUM(BY$4,$O89/1000),SUM($O89,BY$4/1000)),3),CMB[[Cmb_ID]:[Cmb_ID]],0),SUM(N(BY$1),N($R89),1)),CHOOSE(AC[[M]:[M]],1,1,0,AC[[AB]:[AB]])),PRODUCT(INDEX(CMB[[BD_0O]:[BD_2O]],MATCH(ROUND(MIN(SUM(BY$4,$O89/1000),SUM($O89,BY$4/1000)),3),CMB[[Cmb_ID]:[Cmb_ID]],0),SUM(N(BY$1),N($R89),1)),CHOOSE(AC[[M]:[M]],1,0,1,AC[[DB]:[DB]])),PRODUCT(SUM(ROUND(AVERAGE(VALUE(BY$3),VALUE($P89)),0),CHOOSE(IF(OR(BY$1,$R89),4,INDEX(CMB[[Res_Rare]:[Res_Rare]],MATCH(ROUND(MIN(SUM(BY$4,$O89/1000),SUM($O89,BY$4/1000)),3),CMB[[Cmb_ID]:[Cmb_ID]],0))),-1,-1,0,0)),IF(OR(BY$1,$R89),4,INDEX(CMB[[Cmb_Rare]:[Cmb_Rare]],MATCH(ROUND(MIN(SUM(BY$4,$O89/1000),SUM($O89,BY$4/1000)),3),CMB[[Cmb_ID]:[Cmb_ID]],0))),CHOOSE(AC[[M]:[M]],2,1,1,SUM(AC[[AB]:[DB]])))),""))</f>
        <v/>
      </c>
      <c r="BZ89" t="str">
        <f>IF(OR(BZ$5="",$S89=""),"",IFERROR(SUM(PRODUCT(INDEX(CMB[[BA_0O]:[BA_2O]],MATCH(ROUND(MIN(SUM(BZ$4,$O89/1000),SUM($O89,BZ$4/1000)),3),CMB[[Cmb_ID]:[Cmb_ID]],0),SUM(N(BZ$1),N($R89),1)),CHOOSE(AC[[M]:[M]],1,1,0,AC[[AB]:[AB]])),PRODUCT(INDEX(CMB[[BD_0O]:[BD_2O]],MATCH(ROUND(MIN(SUM(BZ$4,$O89/1000),SUM($O89,BZ$4/1000)),3),CMB[[Cmb_ID]:[Cmb_ID]],0),SUM(N(BZ$1),N($R89),1)),CHOOSE(AC[[M]:[M]],1,0,1,AC[[DB]:[DB]])),PRODUCT(SUM(ROUND(AVERAGE(VALUE(BZ$3),VALUE($P89)),0),CHOOSE(IF(OR(BZ$1,$R89),4,INDEX(CMB[[Res_Rare]:[Res_Rare]],MATCH(ROUND(MIN(SUM(BZ$4,$O89/1000),SUM($O89,BZ$4/1000)),3),CMB[[Cmb_ID]:[Cmb_ID]],0))),-1,-1,0,0)),IF(OR(BZ$1,$R89),4,INDEX(CMB[[Cmb_Rare]:[Cmb_Rare]],MATCH(ROUND(MIN(SUM(BZ$4,$O89/1000),SUM($O89,BZ$4/1000)),3),CMB[[Cmb_ID]:[Cmb_ID]],0))),CHOOSE(AC[[M]:[M]],2,1,1,SUM(AC[[AB]:[DB]])))),""))</f>
        <v/>
      </c>
      <c r="CA89" t="str">
        <f>IF(OR(CA$5="",$S89=""),"",IFERROR(SUM(PRODUCT(INDEX(CMB[[BA_0O]:[BA_2O]],MATCH(ROUND(MIN(SUM(CA$4,$O89/1000),SUM($O89,CA$4/1000)),3),CMB[[Cmb_ID]:[Cmb_ID]],0),SUM(N(CA$1),N($R89),1)),CHOOSE(AC[[M]:[M]],1,1,0,AC[[AB]:[AB]])),PRODUCT(INDEX(CMB[[BD_0O]:[BD_2O]],MATCH(ROUND(MIN(SUM(CA$4,$O89/1000),SUM($O89,CA$4/1000)),3),CMB[[Cmb_ID]:[Cmb_ID]],0),SUM(N(CA$1),N($R89),1)),CHOOSE(AC[[M]:[M]],1,0,1,AC[[DB]:[DB]])),PRODUCT(SUM(ROUND(AVERAGE(VALUE(CA$3),VALUE($P89)),0),CHOOSE(IF(OR(CA$1,$R89),4,INDEX(CMB[[Res_Rare]:[Res_Rare]],MATCH(ROUND(MIN(SUM(CA$4,$O89/1000),SUM($O89,CA$4/1000)),3),CMB[[Cmb_ID]:[Cmb_ID]],0))),-1,-1,0,0)),IF(OR(CA$1,$R89),4,INDEX(CMB[[Cmb_Rare]:[Cmb_Rare]],MATCH(ROUND(MIN(SUM(CA$4,$O89/1000),SUM($O89,CA$4/1000)),3),CMB[[Cmb_ID]:[Cmb_ID]],0))),CHOOSE(AC[[M]:[M]],2,1,1,SUM(AC[[AB]:[DB]])))),""))</f>
        <v/>
      </c>
      <c r="CB89" t="str">
        <f>IF(OR(CB$5="",$S89=""),"",IFERROR(SUM(PRODUCT(INDEX(CMB[[BA_0O]:[BA_2O]],MATCH(ROUND(MIN(SUM(CB$4,$O89/1000),SUM($O89,CB$4/1000)),3),CMB[[Cmb_ID]:[Cmb_ID]],0),SUM(N(CB$1),N($R89),1)),CHOOSE(AC[[M]:[M]],1,1,0,AC[[AB]:[AB]])),PRODUCT(INDEX(CMB[[BD_0O]:[BD_2O]],MATCH(ROUND(MIN(SUM(CB$4,$O89/1000),SUM($O89,CB$4/1000)),3),CMB[[Cmb_ID]:[Cmb_ID]],0),SUM(N(CB$1),N($R89),1)),CHOOSE(AC[[M]:[M]],1,0,1,AC[[DB]:[DB]])),PRODUCT(SUM(ROUND(AVERAGE(VALUE(CB$3),VALUE($P89)),0),CHOOSE(IF(OR(CB$1,$R89),4,INDEX(CMB[[Res_Rare]:[Res_Rare]],MATCH(ROUND(MIN(SUM(CB$4,$O89/1000),SUM($O89,CB$4/1000)),3),CMB[[Cmb_ID]:[Cmb_ID]],0))),-1,-1,0,0)),IF(OR(CB$1,$R89),4,INDEX(CMB[[Cmb_Rare]:[Cmb_Rare]],MATCH(ROUND(MIN(SUM(CB$4,$O89/1000),SUM($O89,CB$4/1000)),3),CMB[[Cmb_ID]:[Cmb_ID]],0))),CHOOSE(AC[[M]:[M]],2,1,1,SUM(AC[[AB]:[DB]])))),""))</f>
        <v/>
      </c>
      <c r="CC89" t="str">
        <f>IF(OR(CC$5="",$S89=""),"",IFERROR(SUM(PRODUCT(INDEX(CMB[[BA_0O]:[BA_2O]],MATCH(ROUND(MIN(SUM(CC$4,$O89/1000),SUM($O89,CC$4/1000)),3),CMB[[Cmb_ID]:[Cmb_ID]],0),SUM(N(CC$1),N($R89),1)),CHOOSE(AC[[M]:[M]],1,1,0,AC[[AB]:[AB]])),PRODUCT(INDEX(CMB[[BD_0O]:[BD_2O]],MATCH(ROUND(MIN(SUM(CC$4,$O89/1000),SUM($O89,CC$4/1000)),3),CMB[[Cmb_ID]:[Cmb_ID]],0),SUM(N(CC$1),N($R89),1)),CHOOSE(AC[[M]:[M]],1,0,1,AC[[DB]:[DB]])),PRODUCT(SUM(ROUND(AVERAGE(VALUE(CC$3),VALUE($P89)),0),CHOOSE(IF(OR(CC$1,$R89),4,INDEX(CMB[[Res_Rare]:[Res_Rare]],MATCH(ROUND(MIN(SUM(CC$4,$O89/1000),SUM($O89,CC$4/1000)),3),CMB[[Cmb_ID]:[Cmb_ID]],0))),-1,-1,0,0)),IF(OR(CC$1,$R89),4,INDEX(CMB[[Cmb_Rare]:[Cmb_Rare]],MATCH(ROUND(MIN(SUM(CC$4,$O89/1000),SUM($O89,CC$4/1000)),3),CMB[[Cmb_ID]:[Cmb_ID]],0))),CHOOSE(AC[[M]:[M]],2,1,1,SUM(AC[[AB]:[DB]])))),""))</f>
        <v/>
      </c>
      <c r="CD89" t="str">
        <f>IF(OR(CD$5="",$S89=""),"",IFERROR(SUM(PRODUCT(INDEX(CMB[[BA_0O]:[BA_2O]],MATCH(ROUND(MIN(SUM(CD$4,$O89/1000),SUM($O89,CD$4/1000)),3),CMB[[Cmb_ID]:[Cmb_ID]],0),SUM(N(CD$1),N($R89),1)),CHOOSE(AC[[M]:[M]],1,1,0,AC[[AB]:[AB]])),PRODUCT(INDEX(CMB[[BD_0O]:[BD_2O]],MATCH(ROUND(MIN(SUM(CD$4,$O89/1000),SUM($O89,CD$4/1000)),3),CMB[[Cmb_ID]:[Cmb_ID]],0),SUM(N(CD$1),N($R89),1)),CHOOSE(AC[[M]:[M]],1,0,1,AC[[DB]:[DB]])),PRODUCT(SUM(ROUND(AVERAGE(VALUE(CD$3),VALUE($P89)),0),CHOOSE(IF(OR(CD$1,$R89),4,INDEX(CMB[[Res_Rare]:[Res_Rare]],MATCH(ROUND(MIN(SUM(CD$4,$O89/1000),SUM($O89,CD$4/1000)),3),CMB[[Cmb_ID]:[Cmb_ID]],0))),-1,-1,0,0)),IF(OR(CD$1,$R89),4,INDEX(CMB[[Cmb_Rare]:[Cmb_Rare]],MATCH(ROUND(MIN(SUM(CD$4,$O89/1000),SUM($O89,CD$4/1000)),3),CMB[[Cmb_ID]:[Cmb_ID]],0))),CHOOSE(AC[[M]:[M]],2,1,1,SUM(AC[[AB]:[DB]])))),""))</f>
        <v/>
      </c>
      <c r="CE89" t="str">
        <f>IF(OR(CE$5="",$S89=""),"",IFERROR(SUM(PRODUCT(INDEX(CMB[[BA_0O]:[BA_2O]],MATCH(ROUND(MIN(SUM(CE$4,$O89/1000),SUM($O89,CE$4/1000)),3),CMB[[Cmb_ID]:[Cmb_ID]],0),SUM(N(CE$1),N($R89),1)),CHOOSE(AC[[M]:[M]],1,1,0,AC[[AB]:[AB]])),PRODUCT(INDEX(CMB[[BD_0O]:[BD_2O]],MATCH(ROUND(MIN(SUM(CE$4,$O89/1000),SUM($O89,CE$4/1000)),3),CMB[[Cmb_ID]:[Cmb_ID]],0),SUM(N(CE$1),N($R89),1)),CHOOSE(AC[[M]:[M]],1,0,1,AC[[DB]:[DB]])),PRODUCT(SUM(ROUND(AVERAGE(VALUE(CE$3),VALUE($P89)),0),CHOOSE(IF(OR(CE$1,$R89),4,INDEX(CMB[[Res_Rare]:[Res_Rare]],MATCH(ROUND(MIN(SUM(CE$4,$O89/1000),SUM($O89,CE$4/1000)),3),CMB[[Cmb_ID]:[Cmb_ID]],0))),-1,-1,0,0)),IF(OR(CE$1,$R89),4,INDEX(CMB[[Cmb_Rare]:[Cmb_Rare]],MATCH(ROUND(MIN(SUM(CE$4,$O89/1000),SUM($O89,CE$4/1000)),3),CMB[[Cmb_ID]:[Cmb_ID]],0))),CHOOSE(AC[[M]:[M]],2,1,1,SUM(AC[[AB]:[DB]])))),""))</f>
        <v/>
      </c>
      <c r="CF89" t="str">
        <f>IF(OR(CF$5="",$S89=""),"",IFERROR(SUM(PRODUCT(INDEX(CMB[[BA_0O]:[BA_2O]],MATCH(ROUND(MIN(SUM(CF$4,$O89/1000),SUM($O89,CF$4/1000)),3),CMB[[Cmb_ID]:[Cmb_ID]],0),SUM(N(CF$1),N($R89),1)),CHOOSE(AC[[M]:[M]],1,1,0,AC[[AB]:[AB]])),PRODUCT(INDEX(CMB[[BD_0O]:[BD_2O]],MATCH(ROUND(MIN(SUM(CF$4,$O89/1000),SUM($O89,CF$4/1000)),3),CMB[[Cmb_ID]:[Cmb_ID]],0),SUM(N(CF$1),N($R89),1)),CHOOSE(AC[[M]:[M]],1,0,1,AC[[DB]:[DB]])),PRODUCT(SUM(ROUND(AVERAGE(VALUE(CF$3),VALUE($P89)),0),CHOOSE(IF(OR(CF$1,$R89),4,INDEX(CMB[[Res_Rare]:[Res_Rare]],MATCH(ROUND(MIN(SUM(CF$4,$O89/1000),SUM($O89,CF$4/1000)),3),CMB[[Cmb_ID]:[Cmb_ID]],0))),-1,-1,0,0)),IF(OR(CF$1,$R89),4,INDEX(CMB[[Cmb_Rare]:[Cmb_Rare]],MATCH(ROUND(MIN(SUM(CF$4,$O89/1000),SUM($O89,CF$4/1000)),3),CMB[[Cmb_ID]:[Cmb_ID]],0))),CHOOSE(AC[[M]:[M]],2,1,1,SUM(AC[[AB]:[DB]])))),""))</f>
        <v/>
      </c>
      <c r="CG89" t="str">
        <f>IF(OR(CG$5="",$S89=""),"",IFERROR(SUM(PRODUCT(INDEX(CMB[[BA_0O]:[BA_2O]],MATCH(ROUND(MIN(SUM(CG$4,$O89/1000),SUM($O89,CG$4/1000)),3),CMB[[Cmb_ID]:[Cmb_ID]],0),SUM(N(CG$1),N($R89),1)),CHOOSE(AC[[M]:[M]],1,1,0,AC[[AB]:[AB]])),PRODUCT(INDEX(CMB[[BD_0O]:[BD_2O]],MATCH(ROUND(MIN(SUM(CG$4,$O89/1000),SUM($O89,CG$4/1000)),3),CMB[[Cmb_ID]:[Cmb_ID]],0),SUM(N(CG$1),N($R89),1)),CHOOSE(AC[[M]:[M]],1,0,1,AC[[DB]:[DB]])),PRODUCT(SUM(ROUND(AVERAGE(VALUE(CG$3),VALUE($P89)),0),CHOOSE(IF(OR(CG$1,$R89),4,INDEX(CMB[[Res_Rare]:[Res_Rare]],MATCH(ROUND(MIN(SUM(CG$4,$O89/1000),SUM($O89,CG$4/1000)),3),CMB[[Cmb_ID]:[Cmb_ID]],0))),-1,-1,0,0)),IF(OR(CG$1,$R89),4,INDEX(CMB[[Cmb_Rare]:[Cmb_Rare]],MATCH(ROUND(MIN(SUM(CG$4,$O89/1000),SUM($O89,CG$4/1000)),3),CMB[[Cmb_ID]:[Cmb_ID]],0))),CHOOSE(AC[[M]:[M]],2,1,1,SUM(AC[[AB]:[DB]])))),""))</f>
        <v/>
      </c>
      <c r="CH89" t="str">
        <f>IF(OR(CH$5="",$S89=""),"",IFERROR(SUM(PRODUCT(INDEX(CMB[[BA_0O]:[BA_2O]],MATCH(ROUND(MIN(SUM(CH$4,$O89/1000),SUM($O89,CH$4/1000)),3),CMB[[Cmb_ID]:[Cmb_ID]],0),SUM(N(CH$1),N($R89),1)),CHOOSE(AC[[M]:[M]],1,1,0,AC[[AB]:[AB]])),PRODUCT(INDEX(CMB[[BD_0O]:[BD_2O]],MATCH(ROUND(MIN(SUM(CH$4,$O89/1000),SUM($O89,CH$4/1000)),3),CMB[[Cmb_ID]:[Cmb_ID]],0),SUM(N(CH$1),N($R89),1)),CHOOSE(AC[[M]:[M]],1,0,1,AC[[DB]:[DB]])),PRODUCT(SUM(ROUND(AVERAGE(VALUE(CH$3),VALUE($P89)),0),CHOOSE(IF(OR(CH$1,$R89),4,INDEX(CMB[[Res_Rare]:[Res_Rare]],MATCH(ROUND(MIN(SUM(CH$4,$O89/1000),SUM($O89,CH$4/1000)),3),CMB[[Cmb_ID]:[Cmb_ID]],0))),-1,-1,0,0)),IF(OR(CH$1,$R89),4,INDEX(CMB[[Cmb_Rare]:[Cmb_Rare]],MATCH(ROUND(MIN(SUM(CH$4,$O89/1000),SUM($O89,CH$4/1000)),3),CMB[[Cmb_ID]:[Cmb_ID]],0))),CHOOSE(AC[[M]:[M]],2,1,1,SUM(AC[[AB]:[DB]])))),""))</f>
        <v/>
      </c>
      <c r="CI89" t="str">
        <f>IF(OR(CI$5="",$S89=""),"",IFERROR(SUM(PRODUCT(INDEX(CMB[[BA_0O]:[BA_2O]],MATCH(ROUND(MIN(SUM(CI$4,$O89/1000),SUM($O89,CI$4/1000)),3),CMB[[Cmb_ID]:[Cmb_ID]],0),SUM(N(CI$1),N($R89),1)),CHOOSE(AC[[M]:[M]],1,1,0,AC[[AB]:[AB]])),PRODUCT(INDEX(CMB[[BD_0O]:[BD_2O]],MATCH(ROUND(MIN(SUM(CI$4,$O89/1000),SUM($O89,CI$4/1000)),3),CMB[[Cmb_ID]:[Cmb_ID]],0),SUM(N(CI$1),N($R89),1)),CHOOSE(AC[[M]:[M]],1,0,1,AC[[DB]:[DB]])),PRODUCT(SUM(ROUND(AVERAGE(VALUE(CI$3),VALUE($P89)),0),CHOOSE(IF(OR(CI$1,$R89),4,INDEX(CMB[[Res_Rare]:[Res_Rare]],MATCH(ROUND(MIN(SUM(CI$4,$O89/1000),SUM($O89,CI$4/1000)),3),CMB[[Cmb_ID]:[Cmb_ID]],0))),-1,-1,0,0)),IF(OR(CI$1,$R89),4,INDEX(CMB[[Cmb_Rare]:[Cmb_Rare]],MATCH(ROUND(MIN(SUM(CI$4,$O89/1000),SUM($O89,CI$4/1000)),3),CMB[[Cmb_ID]:[Cmb_ID]],0))),CHOOSE(AC[[M]:[M]],2,1,1,SUM(AC[[AB]:[DB]])))),""))</f>
        <v/>
      </c>
      <c r="CJ89" t="str">
        <f>IF(OR(CJ$5="",$S89=""),"",IFERROR(SUM(PRODUCT(INDEX(CMB[[BA_0O]:[BA_2O]],MATCH(ROUND(MIN(SUM(CJ$4,$O89/1000),SUM($O89,CJ$4/1000)),3),CMB[[Cmb_ID]:[Cmb_ID]],0),SUM(N(CJ$1),N($R89),1)),CHOOSE(AC[[M]:[M]],1,1,0,AC[[AB]:[AB]])),PRODUCT(INDEX(CMB[[BD_0O]:[BD_2O]],MATCH(ROUND(MIN(SUM(CJ$4,$O89/1000),SUM($O89,CJ$4/1000)),3),CMB[[Cmb_ID]:[Cmb_ID]],0),SUM(N(CJ$1),N($R89),1)),CHOOSE(AC[[M]:[M]],1,0,1,AC[[DB]:[DB]])),PRODUCT(SUM(ROUND(AVERAGE(VALUE(CJ$3),VALUE($P89)),0),CHOOSE(IF(OR(CJ$1,$R89),4,INDEX(CMB[[Res_Rare]:[Res_Rare]],MATCH(ROUND(MIN(SUM(CJ$4,$O89/1000),SUM($O89,CJ$4/1000)),3),CMB[[Cmb_ID]:[Cmb_ID]],0))),-1,-1,0,0)),IF(OR(CJ$1,$R89),4,INDEX(CMB[[Cmb_Rare]:[Cmb_Rare]],MATCH(ROUND(MIN(SUM(CJ$4,$O89/1000),SUM($O89,CJ$4/1000)),3),CMB[[Cmb_ID]:[Cmb_ID]],0))),CHOOSE(AC[[M]:[M]],2,1,1,SUM(AC[[AB]:[DB]])))),""))</f>
        <v/>
      </c>
      <c r="CK89" t="str">
        <f>IF(OR(CK$5="",$S89=""),"",IFERROR(SUM(PRODUCT(INDEX(CMB[[BA_0O]:[BA_2O]],MATCH(ROUND(MIN(SUM(CK$4,$O89/1000),SUM($O89,CK$4/1000)),3),CMB[[Cmb_ID]:[Cmb_ID]],0),SUM(N(CK$1),N($R89),1)),CHOOSE(AC[[M]:[M]],1,1,0,AC[[AB]:[AB]])),PRODUCT(INDEX(CMB[[BD_0O]:[BD_2O]],MATCH(ROUND(MIN(SUM(CK$4,$O89/1000),SUM($O89,CK$4/1000)),3),CMB[[Cmb_ID]:[Cmb_ID]],0),SUM(N(CK$1),N($R89),1)),CHOOSE(AC[[M]:[M]],1,0,1,AC[[DB]:[DB]])),PRODUCT(SUM(ROUND(AVERAGE(VALUE(CK$3),VALUE($P89)),0),CHOOSE(IF(OR(CK$1,$R89),4,INDEX(CMB[[Res_Rare]:[Res_Rare]],MATCH(ROUND(MIN(SUM(CK$4,$O89/1000),SUM($O89,CK$4/1000)),3),CMB[[Cmb_ID]:[Cmb_ID]],0))),-1,-1,0,0)),IF(OR(CK$1,$R89),4,INDEX(CMB[[Cmb_Rare]:[Cmb_Rare]],MATCH(ROUND(MIN(SUM(CK$4,$O89/1000),SUM($O89,CK$4/1000)),3),CMB[[Cmb_ID]:[Cmb_ID]],0))),CHOOSE(AC[[M]:[M]],2,1,1,SUM(AC[[AB]:[DB]])))),""))</f>
        <v/>
      </c>
      <c r="CL89" t="str">
        <f>IF(OR(CL$5="",$S89=""),"",IFERROR(SUM(PRODUCT(INDEX(CMB[[BA_0O]:[BA_2O]],MATCH(ROUND(MIN(SUM(CL$4,$O89/1000),SUM($O89,CL$4/1000)),3),CMB[[Cmb_ID]:[Cmb_ID]],0),SUM(N(CL$1),N($R89),1)),CHOOSE(AC[[M]:[M]],1,1,0,AC[[AB]:[AB]])),PRODUCT(INDEX(CMB[[BD_0O]:[BD_2O]],MATCH(ROUND(MIN(SUM(CL$4,$O89/1000),SUM($O89,CL$4/1000)),3),CMB[[Cmb_ID]:[Cmb_ID]],0),SUM(N(CL$1),N($R89),1)),CHOOSE(AC[[M]:[M]],1,0,1,AC[[DB]:[DB]])),PRODUCT(SUM(ROUND(AVERAGE(VALUE(CL$3),VALUE($P89)),0),CHOOSE(IF(OR(CL$1,$R89),4,INDEX(CMB[[Res_Rare]:[Res_Rare]],MATCH(ROUND(MIN(SUM(CL$4,$O89/1000),SUM($O89,CL$4/1000)),3),CMB[[Cmb_ID]:[Cmb_ID]],0))),-1,-1,0,0)),IF(OR(CL$1,$R89),4,INDEX(CMB[[Cmb_Rare]:[Cmb_Rare]],MATCH(ROUND(MIN(SUM(CL$4,$O89/1000),SUM($O89,CL$4/1000)),3),CMB[[Cmb_ID]:[Cmb_ID]],0))),CHOOSE(AC[[M]:[M]],2,1,1,SUM(AC[[AB]:[DB]])))),""))</f>
        <v/>
      </c>
      <c r="CM89" t="str">
        <f>IF(OR(CM$5="",$S89=""),"",IFERROR(SUM(PRODUCT(INDEX(CMB[[BA_0O]:[BA_2O]],MATCH(ROUND(MIN(SUM(CM$4,$O89/1000),SUM($O89,CM$4/1000)),3),CMB[[Cmb_ID]:[Cmb_ID]],0),SUM(N(CM$1),N($R89),1)),CHOOSE(AC[[M]:[M]],1,1,0,AC[[AB]:[AB]])),PRODUCT(INDEX(CMB[[BD_0O]:[BD_2O]],MATCH(ROUND(MIN(SUM(CM$4,$O89/1000),SUM($O89,CM$4/1000)),3),CMB[[Cmb_ID]:[Cmb_ID]],0),SUM(N(CM$1),N($R89),1)),CHOOSE(AC[[M]:[M]],1,0,1,AC[[DB]:[DB]])),PRODUCT(SUM(ROUND(AVERAGE(VALUE(CM$3),VALUE($P89)),0),CHOOSE(IF(OR(CM$1,$R89),4,INDEX(CMB[[Res_Rare]:[Res_Rare]],MATCH(ROUND(MIN(SUM(CM$4,$O89/1000),SUM($O89,CM$4/1000)),3),CMB[[Cmb_ID]:[Cmb_ID]],0))),-1,-1,0,0)),IF(OR(CM$1,$R89),4,INDEX(CMB[[Cmb_Rare]:[Cmb_Rare]],MATCH(ROUND(MIN(SUM(CM$4,$O89/1000),SUM($O89,CM$4/1000)),3),CMB[[Cmb_ID]:[Cmb_ID]],0))),CHOOSE(AC[[M]:[M]],2,1,1,SUM(AC[[AB]:[DB]])))),""))</f>
        <v/>
      </c>
      <c r="CN89" t="str">
        <f>IF(OR(CN$5="",$S89=""),"",IFERROR(SUM(PRODUCT(INDEX(CMB[[BA_0O]:[BA_2O]],MATCH(ROUND(MIN(SUM(CN$4,$O89/1000),SUM($O89,CN$4/1000)),3),CMB[[Cmb_ID]:[Cmb_ID]],0),SUM(N(CN$1),N($R89),1)),CHOOSE(AC[[M]:[M]],1,1,0,AC[[AB]:[AB]])),PRODUCT(INDEX(CMB[[BD_0O]:[BD_2O]],MATCH(ROUND(MIN(SUM(CN$4,$O89/1000),SUM($O89,CN$4/1000)),3),CMB[[Cmb_ID]:[Cmb_ID]],0),SUM(N(CN$1),N($R89),1)),CHOOSE(AC[[M]:[M]],1,0,1,AC[[DB]:[DB]])),PRODUCT(SUM(ROUND(AVERAGE(VALUE(CN$3),VALUE($P89)),0),CHOOSE(IF(OR(CN$1,$R89),4,INDEX(CMB[[Res_Rare]:[Res_Rare]],MATCH(ROUND(MIN(SUM(CN$4,$O89/1000),SUM($O89,CN$4/1000)),3),CMB[[Cmb_ID]:[Cmb_ID]],0))),-1,-1,0,0)),IF(OR(CN$1,$R89),4,INDEX(CMB[[Cmb_Rare]:[Cmb_Rare]],MATCH(ROUND(MIN(SUM(CN$4,$O89/1000),SUM($O89,CN$4/1000)),3),CMB[[Cmb_ID]:[Cmb_ID]],0))),CHOOSE(AC[[M]:[M]],2,1,1,SUM(AC[[AB]:[DB]])))),""))</f>
        <v/>
      </c>
      <c r="CO89" t="str">
        <f>IF(OR(CO$5="",$S89=""),"",IFERROR(SUM(PRODUCT(INDEX(CMB[[BA_0O]:[BA_2O]],MATCH(ROUND(MIN(SUM(CO$4,$O89/1000),SUM($O89,CO$4/1000)),3),CMB[[Cmb_ID]:[Cmb_ID]],0),SUM(N(CO$1),N($R89),1)),CHOOSE(AC[[M]:[M]],1,1,0,AC[[AB]:[AB]])),PRODUCT(INDEX(CMB[[BD_0O]:[BD_2O]],MATCH(ROUND(MIN(SUM(CO$4,$O89/1000),SUM($O89,CO$4/1000)),3),CMB[[Cmb_ID]:[Cmb_ID]],0),SUM(N(CO$1),N($R89),1)),CHOOSE(AC[[M]:[M]],1,0,1,AC[[DB]:[DB]])),PRODUCT(SUM(ROUND(AVERAGE(VALUE(CO$3),VALUE($P89)),0),CHOOSE(IF(OR(CO$1,$R89),4,INDEX(CMB[[Res_Rare]:[Res_Rare]],MATCH(ROUND(MIN(SUM(CO$4,$O89/1000),SUM($O89,CO$4/1000)),3),CMB[[Cmb_ID]:[Cmb_ID]],0))),-1,-1,0,0)),IF(OR(CO$1,$R89),4,INDEX(CMB[[Cmb_Rare]:[Cmb_Rare]],MATCH(ROUND(MIN(SUM(CO$4,$O89/1000),SUM($O89,CO$4/1000)),3),CMB[[Cmb_ID]:[Cmb_ID]],0))),CHOOSE(AC[[M]:[M]],2,1,1,SUM(AC[[AB]:[DB]])))),""))</f>
        <v/>
      </c>
      <c r="CP89" t="str">
        <f>IF(OR(CP$5="",$S89=""),"",IFERROR(SUM(PRODUCT(INDEX(CMB[[BA_0O]:[BA_2O]],MATCH(ROUND(MIN(SUM(CP$4,$O89/1000),SUM($O89,CP$4/1000)),3),CMB[[Cmb_ID]:[Cmb_ID]],0),SUM(N(CP$1),N($R89),1)),CHOOSE(AC[[M]:[M]],1,1,0,AC[[AB]:[AB]])),PRODUCT(INDEX(CMB[[BD_0O]:[BD_2O]],MATCH(ROUND(MIN(SUM(CP$4,$O89/1000),SUM($O89,CP$4/1000)),3),CMB[[Cmb_ID]:[Cmb_ID]],0),SUM(N(CP$1),N($R89),1)),CHOOSE(AC[[M]:[M]],1,0,1,AC[[DB]:[DB]])),PRODUCT(SUM(ROUND(AVERAGE(VALUE(CP$3),VALUE($P89)),0),CHOOSE(IF(OR(CP$1,$R89),4,INDEX(CMB[[Res_Rare]:[Res_Rare]],MATCH(ROUND(MIN(SUM(CP$4,$O89/1000),SUM($O89,CP$4/1000)),3),CMB[[Cmb_ID]:[Cmb_ID]],0))),-1,-1,0,0)),IF(OR(CP$1,$R89),4,INDEX(CMB[[Cmb_Rare]:[Cmb_Rare]],MATCH(ROUND(MIN(SUM(CP$4,$O89/1000),SUM($O89,CP$4/1000)),3),CMB[[Cmb_ID]:[Cmb_ID]],0))),CHOOSE(AC[[M]:[M]],2,1,1,SUM(AC[[AB]:[DB]])))),""))</f>
        <v/>
      </c>
      <c r="CQ89" t="str">
        <f>IF(OR(CQ$5="",$S89=""),"",IFERROR(SUM(PRODUCT(INDEX(CMB[[BA_0O]:[BA_2O]],MATCH(ROUND(MIN(SUM(CQ$4,$O89/1000),SUM($O89,CQ$4/1000)),3),CMB[[Cmb_ID]:[Cmb_ID]],0),SUM(N(CQ$1),N($R89),1)),CHOOSE(AC[[M]:[M]],1,1,0,AC[[AB]:[AB]])),PRODUCT(INDEX(CMB[[BD_0O]:[BD_2O]],MATCH(ROUND(MIN(SUM(CQ$4,$O89/1000),SUM($O89,CQ$4/1000)),3),CMB[[Cmb_ID]:[Cmb_ID]],0),SUM(N(CQ$1),N($R89),1)),CHOOSE(AC[[M]:[M]],1,0,1,AC[[DB]:[DB]])),PRODUCT(SUM(ROUND(AVERAGE(VALUE(CQ$3),VALUE($P89)),0),CHOOSE(IF(OR(CQ$1,$R89),4,INDEX(CMB[[Res_Rare]:[Res_Rare]],MATCH(ROUND(MIN(SUM(CQ$4,$O89/1000),SUM($O89,CQ$4/1000)),3),CMB[[Cmb_ID]:[Cmb_ID]],0))),-1,-1,0,0)),IF(OR(CQ$1,$R89),4,INDEX(CMB[[Cmb_Rare]:[Cmb_Rare]],MATCH(ROUND(MIN(SUM(CQ$4,$O89/1000),SUM($O89,CQ$4/1000)),3),CMB[[Cmb_ID]:[Cmb_ID]],0))),CHOOSE(AC[[M]:[M]],2,1,1,SUM(AC[[AB]:[DB]])))),""))</f>
        <v/>
      </c>
      <c r="CR89" t="str">
        <f>IF(OR(CR$5="",$S89=""),"",IFERROR(SUM(PRODUCT(INDEX(CMB[[BA_0O]:[BA_2O]],MATCH(ROUND(MIN(SUM(CR$4,$O89/1000),SUM($O89,CR$4/1000)),3),CMB[[Cmb_ID]:[Cmb_ID]],0),SUM(N(CR$1),N($R89),1)),CHOOSE(AC[[M]:[M]],1,1,0,AC[[AB]:[AB]])),PRODUCT(INDEX(CMB[[BD_0O]:[BD_2O]],MATCH(ROUND(MIN(SUM(CR$4,$O89/1000),SUM($O89,CR$4/1000)),3),CMB[[Cmb_ID]:[Cmb_ID]],0),SUM(N(CR$1),N($R89),1)),CHOOSE(AC[[M]:[M]],1,0,1,AC[[DB]:[DB]])),PRODUCT(SUM(ROUND(AVERAGE(VALUE(CR$3),VALUE($P89)),0),CHOOSE(IF(OR(CR$1,$R89),4,INDEX(CMB[[Res_Rare]:[Res_Rare]],MATCH(ROUND(MIN(SUM(CR$4,$O89/1000),SUM($O89,CR$4/1000)),3),CMB[[Cmb_ID]:[Cmb_ID]],0))),-1,-1,0,0)),IF(OR(CR$1,$R89),4,INDEX(CMB[[Cmb_Rare]:[Cmb_Rare]],MATCH(ROUND(MIN(SUM(CR$4,$O89/1000),SUM($O89,CR$4/1000)),3),CMB[[Cmb_ID]:[Cmb_ID]],0))),CHOOSE(AC[[M]:[M]],2,1,1,SUM(AC[[AB]:[DB]])))),""))</f>
        <v/>
      </c>
      <c r="CS89" t="str">
        <f>IF(OR(CS$5="",$S89=""),"",IFERROR(SUM(PRODUCT(INDEX(CMB[[BA_0O]:[BA_2O]],MATCH(ROUND(MIN(SUM(CS$4,$O89/1000),SUM($O89,CS$4/1000)),3),CMB[[Cmb_ID]:[Cmb_ID]],0),SUM(N(CS$1),N($R89),1)),CHOOSE(AC[[M]:[M]],1,1,0,AC[[AB]:[AB]])),PRODUCT(INDEX(CMB[[BD_0O]:[BD_2O]],MATCH(ROUND(MIN(SUM(CS$4,$O89/1000),SUM($O89,CS$4/1000)),3),CMB[[Cmb_ID]:[Cmb_ID]],0),SUM(N(CS$1),N($R89),1)),CHOOSE(AC[[M]:[M]],1,0,1,AC[[DB]:[DB]])),PRODUCT(SUM(ROUND(AVERAGE(VALUE(CS$3),VALUE($P89)),0),CHOOSE(IF(OR(CS$1,$R89),4,INDEX(CMB[[Res_Rare]:[Res_Rare]],MATCH(ROUND(MIN(SUM(CS$4,$O89/1000),SUM($O89,CS$4/1000)),3),CMB[[Cmb_ID]:[Cmb_ID]],0))),-1,-1,0,0)),IF(OR(CS$1,$R89),4,INDEX(CMB[[Cmb_Rare]:[Cmb_Rare]],MATCH(ROUND(MIN(SUM(CS$4,$O89/1000),SUM($O89,CS$4/1000)),3),CMB[[Cmb_ID]:[Cmb_ID]],0))),CHOOSE(AC[[M]:[M]],2,1,1,SUM(AC[[AB]:[DB]])))),""))</f>
        <v/>
      </c>
      <c r="CT89" t="str">
        <f>IF(OR(CT$5="",$S89=""),"",IFERROR(SUM(PRODUCT(INDEX(CMB[[BA_0O]:[BA_2O]],MATCH(ROUND(MIN(SUM(CT$4,$O89/1000),SUM($O89,CT$4/1000)),3),CMB[[Cmb_ID]:[Cmb_ID]],0),SUM(N(CT$1),N($R89),1)),CHOOSE(AC[[M]:[M]],1,1,0,AC[[AB]:[AB]])),PRODUCT(INDEX(CMB[[BD_0O]:[BD_2O]],MATCH(ROUND(MIN(SUM(CT$4,$O89/1000),SUM($O89,CT$4/1000)),3),CMB[[Cmb_ID]:[Cmb_ID]],0),SUM(N(CT$1),N($R89),1)),CHOOSE(AC[[M]:[M]],1,0,1,AC[[DB]:[DB]])),PRODUCT(SUM(ROUND(AVERAGE(VALUE(CT$3),VALUE($P89)),0),CHOOSE(IF(OR(CT$1,$R89),4,INDEX(CMB[[Res_Rare]:[Res_Rare]],MATCH(ROUND(MIN(SUM(CT$4,$O89/1000),SUM($O89,CT$4/1000)),3),CMB[[Cmb_ID]:[Cmb_ID]],0))),-1,-1,0,0)),IF(OR(CT$1,$R89),4,INDEX(CMB[[Cmb_Rare]:[Cmb_Rare]],MATCH(ROUND(MIN(SUM(CT$4,$O89/1000),SUM($O89,CT$4/1000)),3),CMB[[Cmb_ID]:[Cmb_ID]],0))),CHOOSE(AC[[M]:[M]],2,1,1,SUM(AC[[AB]:[DB]])))),""))</f>
        <v/>
      </c>
      <c r="CU89" t="str">
        <f>IF(OR(CU$5="",$S89=""),"",IFERROR(SUM(PRODUCT(INDEX(CMB[[BA_0O]:[BA_2O]],MATCH(ROUND(MIN(SUM(CU$4,$O89/1000),SUM($O89,CU$4/1000)),3),CMB[[Cmb_ID]:[Cmb_ID]],0),SUM(N(CU$1),N($R89),1)),CHOOSE(AC[[M]:[M]],1,1,0,AC[[AB]:[AB]])),PRODUCT(INDEX(CMB[[BD_0O]:[BD_2O]],MATCH(ROUND(MIN(SUM(CU$4,$O89/1000),SUM($O89,CU$4/1000)),3),CMB[[Cmb_ID]:[Cmb_ID]],0),SUM(N(CU$1),N($R89),1)),CHOOSE(AC[[M]:[M]],1,0,1,AC[[DB]:[DB]])),PRODUCT(SUM(ROUND(AVERAGE(VALUE(CU$3),VALUE($P89)),0),CHOOSE(IF(OR(CU$1,$R89),4,INDEX(CMB[[Res_Rare]:[Res_Rare]],MATCH(ROUND(MIN(SUM(CU$4,$O89/1000),SUM($O89,CU$4/1000)),3),CMB[[Cmb_ID]:[Cmb_ID]],0))),-1,-1,0,0)),IF(OR(CU$1,$R89),4,INDEX(CMB[[Cmb_Rare]:[Cmb_Rare]],MATCH(ROUND(MIN(SUM(CU$4,$O89/1000),SUM($O89,CU$4/1000)),3),CMB[[Cmb_ID]:[Cmb_ID]],0))),CHOOSE(AC[[M]:[M]],2,1,1,SUM(AC[[AB]:[DB]])))),""))</f>
        <v/>
      </c>
      <c r="CV89" t="str">
        <f>IF(OR(CV$5="",$S89=""),"",IFERROR(SUM(PRODUCT(INDEX(CMB[[BA_0O]:[BA_2O]],MATCH(ROUND(MIN(SUM(CV$4,$O89/1000),SUM($O89,CV$4/1000)),3),CMB[[Cmb_ID]:[Cmb_ID]],0),SUM(N(CV$1),N($R89),1)),CHOOSE(AC[[M]:[M]],1,1,0,AC[[AB]:[AB]])),PRODUCT(INDEX(CMB[[BD_0O]:[BD_2O]],MATCH(ROUND(MIN(SUM(CV$4,$O89/1000),SUM($O89,CV$4/1000)),3),CMB[[Cmb_ID]:[Cmb_ID]],0),SUM(N(CV$1),N($R89),1)),CHOOSE(AC[[M]:[M]],1,0,1,AC[[DB]:[DB]])),PRODUCT(SUM(ROUND(AVERAGE(VALUE(CV$3),VALUE($P89)),0),CHOOSE(IF(OR(CV$1,$R89),4,INDEX(CMB[[Res_Rare]:[Res_Rare]],MATCH(ROUND(MIN(SUM(CV$4,$O89/1000),SUM($O89,CV$4/1000)),3),CMB[[Cmb_ID]:[Cmb_ID]],0))),-1,-1,0,0)),IF(OR(CV$1,$R89),4,INDEX(CMB[[Cmb_Rare]:[Cmb_Rare]],MATCH(ROUND(MIN(SUM(CV$4,$O89/1000),SUM($O89,CV$4/1000)),3),CMB[[Cmb_ID]:[Cmb_ID]],0))),CHOOSE(AC[[M]:[M]],2,1,1,SUM(AC[[AB]:[DB]])))),""))</f>
        <v/>
      </c>
      <c r="CW89" t="str">
        <f>IF(OR(CW$5="",$S89=""),"",IFERROR(SUM(PRODUCT(INDEX(CMB[[BA_0O]:[BA_2O]],MATCH(ROUND(MIN(SUM(CW$4,$O89/1000),SUM($O89,CW$4/1000)),3),CMB[[Cmb_ID]:[Cmb_ID]],0),SUM(N(CW$1),N($R89),1)),CHOOSE(AC[[M]:[M]],1,1,0,AC[[AB]:[AB]])),PRODUCT(INDEX(CMB[[BD_0O]:[BD_2O]],MATCH(ROUND(MIN(SUM(CW$4,$O89/1000),SUM($O89,CW$4/1000)),3),CMB[[Cmb_ID]:[Cmb_ID]],0),SUM(N(CW$1),N($R89),1)),CHOOSE(AC[[M]:[M]],1,0,1,AC[[DB]:[DB]])),PRODUCT(SUM(ROUND(AVERAGE(VALUE(CW$3),VALUE($P89)),0),CHOOSE(IF(OR(CW$1,$R89),4,INDEX(CMB[[Res_Rare]:[Res_Rare]],MATCH(ROUND(MIN(SUM(CW$4,$O89/1000),SUM($O89,CW$4/1000)),3),CMB[[Cmb_ID]:[Cmb_ID]],0))),-1,-1,0,0)),IF(OR(CW$1,$R89),4,INDEX(CMB[[Cmb_Rare]:[Cmb_Rare]],MATCH(ROUND(MIN(SUM(CW$4,$O89/1000),SUM($O89,CW$4/1000)),3),CMB[[Cmb_ID]:[Cmb_ID]],0))),CHOOSE(AC[[M]:[M]],2,1,1,SUM(AC[[AB]:[DB]])))),""))</f>
        <v/>
      </c>
      <c r="CX89" t="str">
        <f>IF(OR(CX$5="",$S89=""),"",IFERROR(SUM(PRODUCT(INDEX(CMB[[BA_0O]:[BA_2O]],MATCH(ROUND(MIN(SUM(CX$4,$O89/1000),SUM($O89,CX$4/1000)),3),CMB[[Cmb_ID]:[Cmb_ID]],0),SUM(N(CX$1),N($R89),1)),CHOOSE(AC[[M]:[M]],1,1,0,AC[[AB]:[AB]])),PRODUCT(INDEX(CMB[[BD_0O]:[BD_2O]],MATCH(ROUND(MIN(SUM(CX$4,$O89/1000),SUM($O89,CX$4/1000)),3),CMB[[Cmb_ID]:[Cmb_ID]],0),SUM(N(CX$1),N($R89),1)),CHOOSE(AC[[M]:[M]],1,0,1,AC[[DB]:[DB]])),PRODUCT(SUM(ROUND(AVERAGE(VALUE(CX$3),VALUE($P89)),0),CHOOSE(IF(OR(CX$1,$R89),4,INDEX(CMB[[Res_Rare]:[Res_Rare]],MATCH(ROUND(MIN(SUM(CX$4,$O89/1000),SUM($O89,CX$4/1000)),3),CMB[[Cmb_ID]:[Cmb_ID]],0))),-1,-1,0,0)),IF(OR(CX$1,$R89),4,INDEX(CMB[[Cmb_Rare]:[Cmb_Rare]],MATCH(ROUND(MIN(SUM(CX$4,$O89/1000),SUM($O89,CX$4/1000)),3),CMB[[Cmb_ID]:[Cmb_ID]],0))),CHOOSE(AC[[M]:[M]],2,1,1,SUM(AC[[AB]:[DB]])))),""))</f>
        <v/>
      </c>
      <c r="CY89" t="str">
        <f>IF(OR(CY$5="",$S89=""),"",IFERROR(SUM(PRODUCT(INDEX(CMB[[BA_0O]:[BA_2O]],MATCH(ROUND(MIN(SUM(CY$4,$O89/1000),SUM($O89,CY$4/1000)),3),CMB[[Cmb_ID]:[Cmb_ID]],0),SUM(N(CY$1),N($R89),1)),CHOOSE(AC[[M]:[M]],1,1,0,AC[[AB]:[AB]])),PRODUCT(INDEX(CMB[[BD_0O]:[BD_2O]],MATCH(ROUND(MIN(SUM(CY$4,$O89/1000),SUM($O89,CY$4/1000)),3),CMB[[Cmb_ID]:[Cmb_ID]],0),SUM(N(CY$1),N($R89),1)),CHOOSE(AC[[M]:[M]],1,0,1,AC[[DB]:[DB]])),PRODUCT(SUM(ROUND(AVERAGE(VALUE(CY$3),VALUE($P89)),0),CHOOSE(IF(OR(CY$1,$R89),4,INDEX(CMB[[Res_Rare]:[Res_Rare]],MATCH(ROUND(MIN(SUM(CY$4,$O89/1000),SUM($O89,CY$4/1000)),3),CMB[[Cmb_ID]:[Cmb_ID]],0))),-1,-1,0,0)),IF(OR(CY$1,$R89),4,INDEX(CMB[[Cmb_Rare]:[Cmb_Rare]],MATCH(ROUND(MIN(SUM(CY$4,$O89/1000),SUM($O89,CY$4/1000)),3),CMB[[Cmb_ID]:[Cmb_ID]],0))),CHOOSE(AC[[M]:[M]],2,1,1,SUM(AC[[AB]:[DB]])))),""))</f>
        <v/>
      </c>
      <c r="CZ89" t="str">
        <f>IF(OR(CZ$5="",$S89=""),"",IFERROR(SUM(PRODUCT(INDEX(CMB[[BA_0O]:[BA_2O]],MATCH(ROUND(MIN(SUM(CZ$4,$O89/1000),SUM($O89,CZ$4/1000)),3),CMB[[Cmb_ID]:[Cmb_ID]],0),SUM(N(CZ$1),N($R89),1)),CHOOSE(AC[[M]:[M]],1,1,0,AC[[AB]:[AB]])),PRODUCT(INDEX(CMB[[BD_0O]:[BD_2O]],MATCH(ROUND(MIN(SUM(CZ$4,$O89/1000),SUM($O89,CZ$4/1000)),3),CMB[[Cmb_ID]:[Cmb_ID]],0),SUM(N(CZ$1),N($R89),1)),CHOOSE(AC[[M]:[M]],1,0,1,AC[[DB]:[DB]])),PRODUCT(SUM(ROUND(AVERAGE(VALUE(CZ$3),VALUE($P89)),0),CHOOSE(IF(OR(CZ$1,$R89),4,INDEX(CMB[[Res_Rare]:[Res_Rare]],MATCH(ROUND(MIN(SUM(CZ$4,$O89/1000),SUM($O89,CZ$4/1000)),3),CMB[[Cmb_ID]:[Cmb_ID]],0))),-1,-1,0,0)),IF(OR(CZ$1,$R89),4,INDEX(CMB[[Cmb_Rare]:[Cmb_Rare]],MATCH(ROUND(MIN(SUM(CZ$4,$O89/1000),SUM($O89,CZ$4/1000)),3),CMB[[Cmb_ID]:[Cmb_ID]],0))),CHOOSE(AC[[M]:[M]],2,1,1,SUM(AC[[AB]:[DB]])))),""))</f>
        <v/>
      </c>
      <c r="DA89" t="str">
        <f>IF(OR(DA$5="",$S89=""),"",IFERROR(SUM(PRODUCT(INDEX(CMB[[BA_0O]:[BA_2O]],MATCH(ROUND(MIN(SUM(DA$4,$O89/1000),SUM($O89,DA$4/1000)),3),CMB[[Cmb_ID]:[Cmb_ID]],0),SUM(N(DA$1),N($R89),1)),CHOOSE(AC[[M]:[M]],1,1,0,AC[[AB]:[AB]])),PRODUCT(INDEX(CMB[[BD_0O]:[BD_2O]],MATCH(ROUND(MIN(SUM(DA$4,$O89/1000),SUM($O89,DA$4/1000)),3),CMB[[Cmb_ID]:[Cmb_ID]],0),SUM(N(DA$1),N($R89),1)),CHOOSE(AC[[M]:[M]],1,0,1,AC[[DB]:[DB]])),PRODUCT(SUM(ROUND(AVERAGE(VALUE(DA$3),VALUE($P89)),0),CHOOSE(IF(OR(DA$1,$R89),4,INDEX(CMB[[Res_Rare]:[Res_Rare]],MATCH(ROUND(MIN(SUM(DA$4,$O89/1000),SUM($O89,DA$4/1000)),3),CMB[[Cmb_ID]:[Cmb_ID]],0))),-1,-1,0,0)),IF(OR(DA$1,$R89),4,INDEX(CMB[[Cmb_Rare]:[Cmb_Rare]],MATCH(ROUND(MIN(SUM(DA$4,$O89/1000),SUM($O89,DA$4/1000)),3),CMB[[Cmb_ID]:[Cmb_ID]],0))),CHOOSE(AC[[M]:[M]],2,1,1,SUM(AC[[AB]:[DB]])))),""))</f>
        <v/>
      </c>
      <c r="DB89" t="str">
        <f>IF(OR(DB$5="",$S89=""),"",IFERROR(SUM(PRODUCT(INDEX(CMB[[BA_0O]:[BA_2O]],MATCH(ROUND(MIN(SUM(DB$4,$O89/1000),SUM($O89,DB$4/1000)),3),CMB[[Cmb_ID]:[Cmb_ID]],0),SUM(N(DB$1),N($R89),1)),CHOOSE(AC[[M]:[M]],1,1,0,AC[[AB]:[AB]])),PRODUCT(INDEX(CMB[[BD_0O]:[BD_2O]],MATCH(ROUND(MIN(SUM(DB$4,$O89/1000),SUM($O89,DB$4/1000)),3),CMB[[Cmb_ID]:[Cmb_ID]],0),SUM(N(DB$1),N($R89),1)),CHOOSE(AC[[M]:[M]],1,0,1,AC[[DB]:[DB]])),PRODUCT(SUM(ROUND(AVERAGE(VALUE(DB$3),VALUE($P89)),0),CHOOSE(IF(OR(DB$1,$R89),4,INDEX(CMB[[Res_Rare]:[Res_Rare]],MATCH(ROUND(MIN(SUM(DB$4,$O89/1000),SUM($O89,DB$4/1000)),3),CMB[[Cmb_ID]:[Cmb_ID]],0))),-1,-1,0,0)),IF(OR(DB$1,$R89),4,INDEX(CMB[[Cmb_Rare]:[Cmb_Rare]],MATCH(ROUND(MIN(SUM(DB$4,$O89/1000),SUM($O89,DB$4/1000)),3),CMB[[Cmb_ID]:[Cmb_ID]],0))),CHOOSE(AC[[M]:[M]],2,1,1,SUM(AC[[AB]:[DB]])))),""))</f>
        <v/>
      </c>
      <c r="DC89" t="str">
        <f>IF(OR(DC$5="",$S89=""),"",IFERROR(SUM(PRODUCT(INDEX(CMB[[BA_0O]:[BA_2O]],MATCH(ROUND(MIN(SUM(DC$4,$O89/1000),SUM($O89,DC$4/1000)),3),CMB[[Cmb_ID]:[Cmb_ID]],0),SUM(N(DC$1),N($R89),1)),CHOOSE(AC[[M]:[M]],1,1,0,AC[[AB]:[AB]])),PRODUCT(INDEX(CMB[[BD_0O]:[BD_2O]],MATCH(ROUND(MIN(SUM(DC$4,$O89/1000),SUM($O89,DC$4/1000)),3),CMB[[Cmb_ID]:[Cmb_ID]],0),SUM(N(DC$1),N($R89),1)),CHOOSE(AC[[M]:[M]],1,0,1,AC[[DB]:[DB]])),PRODUCT(SUM(ROUND(AVERAGE(VALUE(DC$3),VALUE($P89)),0),CHOOSE(IF(OR(DC$1,$R89),4,INDEX(CMB[[Res_Rare]:[Res_Rare]],MATCH(ROUND(MIN(SUM(DC$4,$O89/1000),SUM($O89,DC$4/1000)),3),CMB[[Cmb_ID]:[Cmb_ID]],0))),-1,-1,0,0)),IF(OR(DC$1,$R89),4,INDEX(CMB[[Cmb_Rare]:[Cmb_Rare]],MATCH(ROUND(MIN(SUM(DC$4,$O89/1000),SUM($O89,DC$4/1000)),3),CMB[[Cmb_ID]:[Cmb_ID]],0))),CHOOSE(AC[[M]:[M]],2,1,1,SUM(AC[[AB]:[DB]])))),""))</f>
        <v/>
      </c>
      <c r="DD89" t="str">
        <f>IF(OR(DD$5="",$S89=""),"",IFERROR(SUM(PRODUCT(INDEX(CMB[[BA_0O]:[BA_2O]],MATCH(ROUND(MIN(SUM(DD$4,$O89/1000),SUM($O89,DD$4/1000)),3),CMB[[Cmb_ID]:[Cmb_ID]],0),SUM(N(DD$1),N($R89),1)),CHOOSE(AC[[M]:[M]],1,1,0,AC[[AB]:[AB]])),PRODUCT(INDEX(CMB[[BD_0O]:[BD_2O]],MATCH(ROUND(MIN(SUM(DD$4,$O89/1000),SUM($O89,DD$4/1000)),3),CMB[[Cmb_ID]:[Cmb_ID]],0),SUM(N(DD$1),N($R89),1)),CHOOSE(AC[[M]:[M]],1,0,1,AC[[DB]:[DB]])),PRODUCT(SUM(ROUND(AVERAGE(VALUE(DD$3),VALUE($P89)),0),CHOOSE(IF(OR(DD$1,$R89),4,INDEX(CMB[[Res_Rare]:[Res_Rare]],MATCH(ROUND(MIN(SUM(DD$4,$O89/1000),SUM($O89,DD$4/1000)),3),CMB[[Cmb_ID]:[Cmb_ID]],0))),-1,-1,0,0)),IF(OR(DD$1,$R89),4,INDEX(CMB[[Cmb_Rare]:[Cmb_Rare]],MATCH(ROUND(MIN(SUM(DD$4,$O89/1000),SUM($O89,DD$4/1000)),3),CMB[[Cmb_ID]:[Cmb_ID]],0))),CHOOSE(AC[[M]:[M]],2,1,1,SUM(AC[[AB]:[DB]])))),""))</f>
        <v/>
      </c>
      <c r="DE89" t="str">
        <f>IF(OR(DE$5="",$S89=""),"",IFERROR(SUM(PRODUCT(INDEX(CMB[[BA_0O]:[BA_2O]],MATCH(ROUND(MIN(SUM(DE$4,$O89/1000),SUM($O89,DE$4/1000)),3),CMB[[Cmb_ID]:[Cmb_ID]],0),SUM(N(DE$1),N($R89),1)),CHOOSE(AC[[M]:[M]],1,1,0,AC[[AB]:[AB]])),PRODUCT(INDEX(CMB[[BD_0O]:[BD_2O]],MATCH(ROUND(MIN(SUM(DE$4,$O89/1000),SUM($O89,DE$4/1000)),3),CMB[[Cmb_ID]:[Cmb_ID]],0),SUM(N(DE$1),N($R89),1)),CHOOSE(AC[[M]:[M]],1,0,1,AC[[DB]:[DB]])),PRODUCT(SUM(ROUND(AVERAGE(VALUE(DE$3),VALUE($P89)),0),CHOOSE(IF(OR(DE$1,$R89),4,INDEX(CMB[[Res_Rare]:[Res_Rare]],MATCH(ROUND(MIN(SUM(DE$4,$O89/1000),SUM($O89,DE$4/1000)),3),CMB[[Cmb_ID]:[Cmb_ID]],0))),-1,-1,0,0)),IF(OR(DE$1,$R89),4,INDEX(CMB[[Cmb_Rare]:[Cmb_Rare]],MATCH(ROUND(MIN(SUM(DE$4,$O89/1000),SUM($O89,DE$4/1000)),3),CMB[[Cmb_ID]:[Cmb_ID]],0))),CHOOSE(AC[[M]:[M]],2,1,1,SUM(AC[[AB]:[DB]])))),""))</f>
        <v/>
      </c>
      <c r="DF89" t="str">
        <f>IF(OR(DF$5="",$S89=""),"",IFERROR(SUM(PRODUCT(INDEX(CMB[[BA_0O]:[BA_2O]],MATCH(ROUND(MIN(SUM(DF$4,$O89/1000),SUM($O89,DF$4/1000)),3),CMB[[Cmb_ID]:[Cmb_ID]],0),SUM(N(DF$1),N($R89),1)),CHOOSE(AC[[M]:[M]],1,1,0,AC[[AB]:[AB]])),PRODUCT(INDEX(CMB[[BD_0O]:[BD_2O]],MATCH(ROUND(MIN(SUM(DF$4,$O89/1000),SUM($O89,DF$4/1000)),3),CMB[[Cmb_ID]:[Cmb_ID]],0),SUM(N(DF$1),N($R89),1)),CHOOSE(AC[[M]:[M]],1,0,1,AC[[DB]:[DB]])),PRODUCT(SUM(ROUND(AVERAGE(VALUE(DF$3),VALUE($P89)),0),CHOOSE(IF(OR(DF$1,$R89),4,INDEX(CMB[[Res_Rare]:[Res_Rare]],MATCH(ROUND(MIN(SUM(DF$4,$O89/1000),SUM($O89,DF$4/1000)),3),CMB[[Cmb_ID]:[Cmb_ID]],0))),-1,-1,0,0)),IF(OR(DF$1,$R89),4,INDEX(CMB[[Cmb_Rare]:[Cmb_Rare]],MATCH(ROUND(MIN(SUM(DF$4,$O89/1000),SUM($O89,DF$4/1000)),3),CMB[[Cmb_ID]:[Cmb_ID]],0))),CHOOSE(AC[[M]:[M]],2,1,1,SUM(AC[[AB]:[DB]])))),""))</f>
        <v/>
      </c>
      <c r="DG89" t="str">
        <f>IF(OR(DG$5="",$S89=""),"",IFERROR(SUM(PRODUCT(INDEX(CMB[[BA_0O]:[BA_2O]],MATCH(ROUND(MIN(SUM(DG$4,$O89/1000),SUM($O89,DG$4/1000)),3),CMB[[Cmb_ID]:[Cmb_ID]],0),SUM(N(DG$1),N($R89),1)),CHOOSE(AC[[M]:[M]],1,1,0,AC[[AB]:[AB]])),PRODUCT(INDEX(CMB[[BD_0O]:[BD_2O]],MATCH(ROUND(MIN(SUM(DG$4,$O89/1000),SUM($O89,DG$4/1000)),3),CMB[[Cmb_ID]:[Cmb_ID]],0),SUM(N(DG$1),N($R89),1)),CHOOSE(AC[[M]:[M]],1,0,1,AC[[DB]:[DB]])),PRODUCT(SUM(ROUND(AVERAGE(VALUE(DG$3),VALUE($P89)),0),CHOOSE(IF(OR(DG$1,$R89),4,INDEX(CMB[[Res_Rare]:[Res_Rare]],MATCH(ROUND(MIN(SUM(DG$4,$O89/1000),SUM($O89,DG$4/1000)),3),CMB[[Cmb_ID]:[Cmb_ID]],0))),-1,-1,0,0)),IF(OR(DG$1,$R89),4,INDEX(CMB[[Cmb_Rare]:[Cmb_Rare]],MATCH(ROUND(MIN(SUM(DG$4,$O89/1000),SUM($O89,DG$4/1000)),3),CMB[[Cmb_ID]:[Cmb_ID]],0))),CHOOSE(AC[[M]:[M]],2,1,1,SUM(AC[[AB]:[DB]])))),""))</f>
        <v/>
      </c>
      <c r="DH89" t="str">
        <f>IF(OR(DH$5="",$S89=""),"",IFERROR(SUM(PRODUCT(INDEX(CMB[[BA_0O]:[BA_2O]],MATCH(ROUND(MIN(SUM(DH$4,$O89/1000),SUM($O89,DH$4/1000)),3),CMB[[Cmb_ID]:[Cmb_ID]],0),SUM(N(DH$1),N($R89),1)),CHOOSE(AC[[M]:[M]],1,1,0,AC[[AB]:[AB]])),PRODUCT(INDEX(CMB[[BD_0O]:[BD_2O]],MATCH(ROUND(MIN(SUM(DH$4,$O89/1000),SUM($O89,DH$4/1000)),3),CMB[[Cmb_ID]:[Cmb_ID]],0),SUM(N(DH$1),N($R89),1)),CHOOSE(AC[[M]:[M]],1,0,1,AC[[DB]:[DB]])),PRODUCT(SUM(ROUND(AVERAGE(VALUE(DH$3),VALUE($P89)),0),CHOOSE(IF(OR(DH$1,$R89),4,INDEX(CMB[[Res_Rare]:[Res_Rare]],MATCH(ROUND(MIN(SUM(DH$4,$O89/1000),SUM($O89,DH$4/1000)),3),CMB[[Cmb_ID]:[Cmb_ID]],0))),-1,-1,0,0)),IF(OR(DH$1,$R89),4,INDEX(CMB[[Cmb_Rare]:[Cmb_Rare]],MATCH(ROUND(MIN(SUM(DH$4,$O89/1000),SUM($O89,DH$4/1000)),3),CMB[[Cmb_ID]:[Cmb_ID]],0))),CHOOSE(AC[[M]:[M]],2,1,1,SUM(AC[[AB]:[DB]])))),""))</f>
        <v/>
      </c>
      <c r="DI89" t="str">
        <f>IF(OR(DI$5="",$S89=""),"",IFERROR(SUM(PRODUCT(INDEX(CMB[[BA_0O]:[BA_2O]],MATCH(ROUND(MIN(SUM(DI$4,$O89/1000),SUM($O89,DI$4/1000)),3),CMB[[Cmb_ID]:[Cmb_ID]],0),SUM(N(DI$1),N($R89),1)),CHOOSE(AC[[M]:[M]],1,1,0,AC[[AB]:[AB]])),PRODUCT(INDEX(CMB[[BD_0O]:[BD_2O]],MATCH(ROUND(MIN(SUM(DI$4,$O89/1000),SUM($O89,DI$4/1000)),3),CMB[[Cmb_ID]:[Cmb_ID]],0),SUM(N(DI$1),N($R89),1)),CHOOSE(AC[[M]:[M]],1,0,1,AC[[DB]:[DB]])),PRODUCT(SUM(ROUND(AVERAGE(VALUE(DI$3),VALUE($P89)),0),CHOOSE(IF(OR(DI$1,$R89),4,INDEX(CMB[[Res_Rare]:[Res_Rare]],MATCH(ROUND(MIN(SUM(DI$4,$O89/1000),SUM($O89,DI$4/1000)),3),CMB[[Cmb_ID]:[Cmb_ID]],0))),-1,-1,0,0)),IF(OR(DI$1,$R89),4,INDEX(CMB[[Cmb_Rare]:[Cmb_Rare]],MATCH(ROUND(MIN(SUM(DI$4,$O89/1000),SUM($O89,DI$4/1000)),3),CMB[[Cmb_ID]:[Cmb_ID]],0))),CHOOSE(AC[[M]:[M]],2,1,1,SUM(AC[[AB]:[DB]])))),""))</f>
        <v/>
      </c>
      <c r="DJ89" t="str">
        <f>IF(OR(DJ$5="",$S89=""),"",IFERROR(SUM(PRODUCT(INDEX(CMB[[BA_0O]:[BA_2O]],MATCH(ROUND(MIN(SUM(DJ$4,$O89/1000),SUM($O89,DJ$4/1000)),3),CMB[[Cmb_ID]:[Cmb_ID]],0),SUM(N(DJ$1),N($R89),1)),CHOOSE(AC[[M]:[M]],1,1,0,AC[[AB]:[AB]])),PRODUCT(INDEX(CMB[[BD_0O]:[BD_2O]],MATCH(ROUND(MIN(SUM(DJ$4,$O89/1000),SUM($O89,DJ$4/1000)),3),CMB[[Cmb_ID]:[Cmb_ID]],0),SUM(N(DJ$1),N($R89),1)),CHOOSE(AC[[M]:[M]],1,0,1,AC[[DB]:[DB]])),PRODUCT(SUM(ROUND(AVERAGE(VALUE(DJ$3),VALUE($P89)),0),CHOOSE(IF(OR(DJ$1,$R89),4,INDEX(CMB[[Res_Rare]:[Res_Rare]],MATCH(ROUND(MIN(SUM(DJ$4,$O89/1000),SUM($O89,DJ$4/1000)),3),CMB[[Cmb_ID]:[Cmb_ID]],0))),-1,-1,0,0)),IF(OR(DJ$1,$R89),4,INDEX(CMB[[Cmb_Rare]:[Cmb_Rare]],MATCH(ROUND(MIN(SUM(DJ$4,$O89/1000),SUM($O89,DJ$4/1000)),3),CMB[[Cmb_ID]:[Cmb_ID]],0))),CHOOSE(AC[[M]:[M]],2,1,1,SUM(AC[[AB]:[DB]])))),""))</f>
        <v/>
      </c>
      <c r="DK89" t="str">
        <f>IF(OR(DK$5="",$S89=""),"",IFERROR(SUM(PRODUCT(INDEX(CMB[[BA_0O]:[BA_2O]],MATCH(ROUND(MIN(SUM(DK$4,$O89/1000),SUM($O89,DK$4/1000)),3),CMB[[Cmb_ID]:[Cmb_ID]],0),SUM(N(DK$1),N($R89),1)),CHOOSE(AC[[M]:[M]],1,1,0,AC[[AB]:[AB]])),PRODUCT(INDEX(CMB[[BD_0O]:[BD_2O]],MATCH(ROUND(MIN(SUM(DK$4,$O89/1000),SUM($O89,DK$4/1000)),3),CMB[[Cmb_ID]:[Cmb_ID]],0),SUM(N(DK$1),N($R89),1)),CHOOSE(AC[[M]:[M]],1,0,1,AC[[DB]:[DB]])),PRODUCT(SUM(ROUND(AVERAGE(VALUE(DK$3),VALUE($P89)),0),CHOOSE(IF(OR(DK$1,$R89),4,INDEX(CMB[[Res_Rare]:[Res_Rare]],MATCH(ROUND(MIN(SUM(DK$4,$O89/1000),SUM($O89,DK$4/1000)),3),CMB[[Cmb_ID]:[Cmb_ID]],0))),-1,-1,0,0)),IF(OR(DK$1,$R89),4,INDEX(CMB[[Cmb_Rare]:[Cmb_Rare]],MATCH(ROUND(MIN(SUM(DK$4,$O89/1000),SUM($O89,DK$4/1000)),3),CMB[[Cmb_ID]:[Cmb_ID]],0))),CHOOSE(AC[[M]:[M]],2,1,1,SUM(AC[[AB]:[DB]])))),""))</f>
        <v/>
      </c>
      <c r="DL89" t="str">
        <f>IF(OR(DL$5="",$S89=""),"",IFERROR(SUM(PRODUCT(INDEX(CMB[[BA_0O]:[BA_2O]],MATCH(ROUND(MIN(SUM(DL$4,$O89/1000),SUM($O89,DL$4/1000)),3),CMB[[Cmb_ID]:[Cmb_ID]],0),SUM(N(DL$1),N($R89),1)),CHOOSE(AC[[M]:[M]],1,1,0,AC[[AB]:[AB]])),PRODUCT(INDEX(CMB[[BD_0O]:[BD_2O]],MATCH(ROUND(MIN(SUM(DL$4,$O89/1000),SUM($O89,DL$4/1000)),3),CMB[[Cmb_ID]:[Cmb_ID]],0),SUM(N(DL$1),N($R89),1)),CHOOSE(AC[[M]:[M]],1,0,1,AC[[DB]:[DB]])),PRODUCT(SUM(ROUND(AVERAGE(VALUE(DL$3),VALUE($P89)),0),CHOOSE(IF(OR(DL$1,$R89),4,INDEX(CMB[[Res_Rare]:[Res_Rare]],MATCH(ROUND(MIN(SUM(DL$4,$O89/1000),SUM($O89,DL$4/1000)),3),CMB[[Cmb_ID]:[Cmb_ID]],0))),-1,-1,0,0)),IF(OR(DL$1,$R89),4,INDEX(CMB[[Cmb_Rare]:[Cmb_Rare]],MATCH(ROUND(MIN(SUM(DL$4,$O89/1000),SUM($O89,DL$4/1000)),3),CMB[[Cmb_ID]:[Cmb_ID]],0))),CHOOSE(AC[[M]:[M]],2,1,1,SUM(AC[[AB]:[DB]])))),""))</f>
        <v/>
      </c>
      <c r="DM89" t="str">
        <f>IF(OR(DM$5="",$S89=""),"",IFERROR(SUM(PRODUCT(INDEX(CMB[[BA_0O]:[BA_2O]],MATCH(ROUND(MIN(SUM(DM$4,$O89/1000),SUM($O89,DM$4/1000)),3),CMB[[Cmb_ID]:[Cmb_ID]],0),SUM(N(DM$1),N($R89),1)),CHOOSE(AC[[M]:[M]],1,1,0,AC[[AB]:[AB]])),PRODUCT(INDEX(CMB[[BD_0O]:[BD_2O]],MATCH(ROUND(MIN(SUM(DM$4,$O89/1000),SUM($O89,DM$4/1000)),3),CMB[[Cmb_ID]:[Cmb_ID]],0),SUM(N(DM$1),N($R89),1)),CHOOSE(AC[[M]:[M]],1,0,1,AC[[DB]:[DB]])),PRODUCT(SUM(ROUND(AVERAGE(VALUE(DM$3),VALUE($P89)),0),CHOOSE(IF(OR(DM$1,$R89),4,INDEX(CMB[[Res_Rare]:[Res_Rare]],MATCH(ROUND(MIN(SUM(DM$4,$O89/1000),SUM($O89,DM$4/1000)),3),CMB[[Cmb_ID]:[Cmb_ID]],0))),-1,-1,0,0)),IF(OR(DM$1,$R89),4,INDEX(CMB[[Cmb_Rare]:[Cmb_Rare]],MATCH(ROUND(MIN(SUM(DM$4,$O89/1000),SUM($O89,DM$4/1000)),3),CMB[[Cmb_ID]:[Cmb_ID]],0))),CHOOSE(AC[[M]:[M]],2,1,1,SUM(AC[[AB]:[DB]])))),""))</f>
        <v/>
      </c>
      <c r="DN89" t="str">
        <f>IF(OR(DN$5="",$S89=""),"",IFERROR(SUM(PRODUCT(INDEX(CMB[[BA_0O]:[BA_2O]],MATCH(ROUND(MIN(SUM(DN$4,$O89/1000),SUM($O89,DN$4/1000)),3),CMB[[Cmb_ID]:[Cmb_ID]],0),SUM(N(DN$1),N($R89),1)),CHOOSE(AC[[M]:[M]],1,1,0,AC[[AB]:[AB]])),PRODUCT(INDEX(CMB[[BD_0O]:[BD_2O]],MATCH(ROUND(MIN(SUM(DN$4,$O89/1000),SUM($O89,DN$4/1000)),3),CMB[[Cmb_ID]:[Cmb_ID]],0),SUM(N(DN$1),N($R89),1)),CHOOSE(AC[[M]:[M]],1,0,1,AC[[DB]:[DB]])),PRODUCT(SUM(ROUND(AVERAGE(VALUE(DN$3),VALUE($P89)),0),CHOOSE(IF(OR(DN$1,$R89),4,INDEX(CMB[[Res_Rare]:[Res_Rare]],MATCH(ROUND(MIN(SUM(DN$4,$O89/1000),SUM($O89,DN$4/1000)),3),CMB[[Cmb_ID]:[Cmb_ID]],0))),-1,-1,0,0)),IF(OR(DN$1,$R89),4,INDEX(CMB[[Cmb_Rare]:[Cmb_Rare]],MATCH(ROUND(MIN(SUM(DN$4,$O89/1000),SUM($O89,DN$4/1000)),3),CMB[[Cmb_ID]:[Cmb_ID]],0))),CHOOSE(AC[[M]:[M]],2,1,1,SUM(AC[[AB]:[DB]])))),""))</f>
        <v/>
      </c>
      <c r="DO89" t="str">
        <f>IF(OR(DO$5="",$S89=""),"",IFERROR(SUM(PRODUCT(INDEX(CMB[[BA_0O]:[BA_2O]],MATCH(ROUND(MIN(SUM(DO$4,$O89/1000),SUM($O89,DO$4/1000)),3),CMB[[Cmb_ID]:[Cmb_ID]],0),SUM(N(DO$1),N($R89),1)),CHOOSE(AC[[M]:[M]],1,1,0,AC[[AB]:[AB]])),PRODUCT(INDEX(CMB[[BD_0O]:[BD_2O]],MATCH(ROUND(MIN(SUM(DO$4,$O89/1000),SUM($O89,DO$4/1000)),3),CMB[[Cmb_ID]:[Cmb_ID]],0),SUM(N(DO$1),N($R89),1)),CHOOSE(AC[[M]:[M]],1,0,1,AC[[DB]:[DB]])),PRODUCT(SUM(ROUND(AVERAGE(VALUE(DO$3),VALUE($P89)),0),CHOOSE(IF(OR(DO$1,$R89),4,INDEX(CMB[[Res_Rare]:[Res_Rare]],MATCH(ROUND(MIN(SUM(DO$4,$O89/1000),SUM($O89,DO$4/1000)),3),CMB[[Cmb_ID]:[Cmb_ID]],0))),-1,-1,0,0)),IF(OR(DO$1,$R89),4,INDEX(CMB[[Cmb_Rare]:[Cmb_Rare]],MATCH(ROUND(MIN(SUM(DO$4,$O89/1000),SUM($O89,DO$4/1000)),3),CMB[[Cmb_ID]:[Cmb_ID]],0))),CHOOSE(AC[[M]:[M]],2,1,1,SUM(AC[[AB]:[DB]])))),""))</f>
        <v/>
      </c>
      <c r="DP89" t="str">
        <f>IF(OR(DP$5="",$S89=""),"",IFERROR(SUM(PRODUCT(INDEX(CMB[[BA_0O]:[BA_2O]],MATCH(ROUND(MIN(SUM(DP$4,$O89/1000),SUM($O89,DP$4/1000)),3),CMB[[Cmb_ID]:[Cmb_ID]],0),SUM(N(DP$1),N($R89),1)),CHOOSE(AC[[M]:[M]],1,1,0,AC[[AB]:[AB]])),PRODUCT(INDEX(CMB[[BD_0O]:[BD_2O]],MATCH(ROUND(MIN(SUM(DP$4,$O89/1000),SUM($O89,DP$4/1000)),3),CMB[[Cmb_ID]:[Cmb_ID]],0),SUM(N(DP$1),N($R89),1)),CHOOSE(AC[[M]:[M]],1,0,1,AC[[DB]:[DB]])),PRODUCT(SUM(ROUND(AVERAGE(VALUE(DP$3),VALUE($P89)),0),CHOOSE(IF(OR(DP$1,$R89),4,INDEX(CMB[[Res_Rare]:[Res_Rare]],MATCH(ROUND(MIN(SUM(DP$4,$O89/1000),SUM($O89,DP$4/1000)),3),CMB[[Cmb_ID]:[Cmb_ID]],0))),-1,-1,0,0)),IF(OR(DP$1,$R89),4,INDEX(CMB[[Cmb_Rare]:[Cmb_Rare]],MATCH(ROUND(MIN(SUM(DP$4,$O89/1000),SUM($O89,DP$4/1000)),3),CMB[[Cmb_ID]:[Cmb_ID]],0))),CHOOSE(AC[[M]:[M]],2,1,1,SUM(AC[[AB]:[DB]])))),""))</f>
        <v/>
      </c>
      <c r="DQ89" t="str">
        <f>IF(OR(DQ$5="",$S89=""),"",IFERROR(SUM(PRODUCT(INDEX(CMB[[BA_0O]:[BA_2O]],MATCH(ROUND(MIN(SUM(DQ$4,$O89/1000),SUM($O89,DQ$4/1000)),3),CMB[[Cmb_ID]:[Cmb_ID]],0),SUM(N(DQ$1),N($R89),1)),CHOOSE(AC[[M]:[M]],1,1,0,AC[[AB]:[AB]])),PRODUCT(INDEX(CMB[[BD_0O]:[BD_2O]],MATCH(ROUND(MIN(SUM(DQ$4,$O89/1000),SUM($O89,DQ$4/1000)),3),CMB[[Cmb_ID]:[Cmb_ID]],0),SUM(N(DQ$1),N($R89),1)),CHOOSE(AC[[M]:[M]],1,0,1,AC[[DB]:[DB]])),PRODUCT(SUM(ROUND(AVERAGE(VALUE(DQ$3),VALUE($P89)),0),CHOOSE(IF(OR(DQ$1,$R89),4,INDEX(CMB[[Res_Rare]:[Res_Rare]],MATCH(ROUND(MIN(SUM(DQ$4,$O89/1000),SUM($O89,DQ$4/1000)),3),CMB[[Cmb_ID]:[Cmb_ID]],0))),-1,-1,0,0)),IF(OR(DQ$1,$R89),4,INDEX(CMB[[Cmb_Rare]:[Cmb_Rare]],MATCH(ROUND(MIN(SUM(DQ$4,$O89/1000),SUM($O89,DQ$4/1000)),3),CMB[[Cmb_ID]:[Cmb_ID]],0))),CHOOSE(AC[[M]:[M]],2,1,1,SUM(AC[[AB]:[DB]])))),""))</f>
        <v/>
      </c>
      <c r="DR89" t="str">
        <f>IF(OR(DR$5="",$S89=""),"",IFERROR(SUM(PRODUCT(INDEX(CMB[[BA_0O]:[BA_2O]],MATCH(ROUND(MIN(SUM(DR$4,$O89/1000),SUM($O89,DR$4/1000)),3),CMB[[Cmb_ID]:[Cmb_ID]],0),SUM(N(DR$1),N($R89),1)),CHOOSE(AC[[M]:[M]],1,1,0,AC[[AB]:[AB]])),PRODUCT(INDEX(CMB[[BD_0O]:[BD_2O]],MATCH(ROUND(MIN(SUM(DR$4,$O89/1000),SUM($O89,DR$4/1000)),3),CMB[[Cmb_ID]:[Cmb_ID]],0),SUM(N(DR$1),N($R89),1)),CHOOSE(AC[[M]:[M]],1,0,1,AC[[DB]:[DB]])),PRODUCT(SUM(ROUND(AVERAGE(VALUE(DR$3),VALUE($P89)),0),CHOOSE(IF(OR(DR$1,$R89),4,INDEX(CMB[[Res_Rare]:[Res_Rare]],MATCH(ROUND(MIN(SUM(DR$4,$O89/1000),SUM($O89,DR$4/1000)),3),CMB[[Cmb_ID]:[Cmb_ID]],0))),-1,-1,0,0)),IF(OR(DR$1,$R89),4,INDEX(CMB[[Cmb_Rare]:[Cmb_Rare]],MATCH(ROUND(MIN(SUM(DR$4,$O89/1000),SUM($O89,DR$4/1000)),3),CMB[[Cmb_ID]:[Cmb_ID]],0))),CHOOSE(AC[[M]:[M]],2,1,1,SUM(AC[[AB]:[DB]])))),""))</f>
        <v/>
      </c>
      <c r="DS89" t="str">
        <f>IF(OR(DS$5="",$S89=""),"",IFERROR(SUM(PRODUCT(INDEX(CMB[[BA_0O]:[BA_2O]],MATCH(ROUND(MIN(SUM(DS$4,$O89/1000),SUM($O89,DS$4/1000)),3),CMB[[Cmb_ID]:[Cmb_ID]],0),SUM(N(DS$1),N($R89),1)),CHOOSE(AC[[M]:[M]],1,1,0,AC[[AB]:[AB]])),PRODUCT(INDEX(CMB[[BD_0O]:[BD_2O]],MATCH(ROUND(MIN(SUM(DS$4,$O89/1000),SUM($O89,DS$4/1000)),3),CMB[[Cmb_ID]:[Cmb_ID]],0),SUM(N(DS$1),N($R89),1)),CHOOSE(AC[[M]:[M]],1,0,1,AC[[DB]:[DB]])),PRODUCT(SUM(ROUND(AVERAGE(VALUE(DS$3),VALUE($P89)),0),CHOOSE(IF(OR(DS$1,$R89),4,INDEX(CMB[[Res_Rare]:[Res_Rare]],MATCH(ROUND(MIN(SUM(DS$4,$O89/1000),SUM($O89,DS$4/1000)),3),CMB[[Cmb_ID]:[Cmb_ID]],0))),-1,-1,0,0)),IF(OR(DS$1,$R89),4,INDEX(CMB[[Cmb_Rare]:[Cmb_Rare]],MATCH(ROUND(MIN(SUM(DS$4,$O89/1000),SUM($O89,DS$4/1000)),3),CMB[[Cmb_ID]:[Cmb_ID]],0))),CHOOSE(AC[[M]:[M]],2,1,1,SUM(AC[[AB]:[DB]])))),""))</f>
        <v/>
      </c>
      <c r="DT89" t="str">
        <f>IF(OR(DT$5="",$S89=""),"",IFERROR(SUM(PRODUCT(INDEX(CMB[[BA_0O]:[BA_2O]],MATCH(ROUND(MIN(SUM(DT$4,$O89/1000),SUM($O89,DT$4/1000)),3),CMB[[Cmb_ID]:[Cmb_ID]],0),SUM(N(DT$1),N($R89),1)),CHOOSE(AC[[M]:[M]],1,1,0,AC[[AB]:[AB]])),PRODUCT(INDEX(CMB[[BD_0O]:[BD_2O]],MATCH(ROUND(MIN(SUM(DT$4,$O89/1000),SUM($O89,DT$4/1000)),3),CMB[[Cmb_ID]:[Cmb_ID]],0),SUM(N(DT$1),N($R89),1)),CHOOSE(AC[[M]:[M]],1,0,1,AC[[DB]:[DB]])),PRODUCT(SUM(ROUND(AVERAGE(VALUE(DT$3),VALUE($P89)),0),CHOOSE(IF(OR(DT$1,$R89),4,INDEX(CMB[[Res_Rare]:[Res_Rare]],MATCH(ROUND(MIN(SUM(DT$4,$O89/1000),SUM($O89,DT$4/1000)),3),CMB[[Cmb_ID]:[Cmb_ID]],0))),-1,-1,0,0)),IF(OR(DT$1,$R89),4,INDEX(CMB[[Cmb_Rare]:[Cmb_Rare]],MATCH(ROUND(MIN(SUM(DT$4,$O89/1000),SUM($O89,DT$4/1000)),3),CMB[[Cmb_ID]:[Cmb_ID]],0))),CHOOSE(AC[[M]:[M]],2,1,1,SUM(AC[[AB]:[DB]])))),""))</f>
        <v/>
      </c>
      <c r="DU89" t="str">
        <f>IF(OR(DU$5="",$S89=""),"",IFERROR(SUM(PRODUCT(INDEX(CMB[[BA_0O]:[BA_2O]],MATCH(ROUND(MIN(SUM(DU$4,$O89/1000),SUM($O89,DU$4/1000)),3),CMB[[Cmb_ID]:[Cmb_ID]],0),SUM(N(DU$1),N($R89),1)),CHOOSE(AC[[M]:[M]],1,1,0,AC[[AB]:[AB]])),PRODUCT(INDEX(CMB[[BD_0O]:[BD_2O]],MATCH(ROUND(MIN(SUM(DU$4,$O89/1000),SUM($O89,DU$4/1000)),3),CMB[[Cmb_ID]:[Cmb_ID]],0),SUM(N(DU$1),N($R89),1)),CHOOSE(AC[[M]:[M]],1,0,1,AC[[DB]:[DB]])),PRODUCT(SUM(ROUND(AVERAGE(VALUE(DU$3),VALUE($P89)),0),CHOOSE(IF(OR(DU$1,$R89),4,INDEX(CMB[[Res_Rare]:[Res_Rare]],MATCH(ROUND(MIN(SUM(DU$4,$O89/1000),SUM($O89,DU$4/1000)),3),CMB[[Cmb_ID]:[Cmb_ID]],0))),-1,-1,0,0)),IF(OR(DU$1,$R89),4,INDEX(CMB[[Cmb_Rare]:[Cmb_Rare]],MATCH(ROUND(MIN(SUM(DU$4,$O89/1000),SUM($O89,DU$4/1000)),3),CMB[[Cmb_ID]:[Cmb_ID]],0))),CHOOSE(AC[[M]:[M]],2,1,1,SUM(AC[[AB]:[DB]])))),""))</f>
        <v/>
      </c>
      <c r="DV89" t="str">
        <f>IF(OR(DV$5="",$S89=""),"",IFERROR(SUM(PRODUCT(INDEX(CMB[[BA_0O]:[BA_2O]],MATCH(ROUND(MIN(SUM(DV$4,$O89/1000),SUM($O89,DV$4/1000)),3),CMB[[Cmb_ID]:[Cmb_ID]],0),SUM(N(DV$1),N($R89),1)),CHOOSE(AC[[M]:[M]],1,1,0,AC[[AB]:[AB]])),PRODUCT(INDEX(CMB[[BD_0O]:[BD_2O]],MATCH(ROUND(MIN(SUM(DV$4,$O89/1000),SUM($O89,DV$4/1000)),3),CMB[[Cmb_ID]:[Cmb_ID]],0),SUM(N(DV$1),N($R89),1)),CHOOSE(AC[[M]:[M]],1,0,1,AC[[DB]:[DB]])),PRODUCT(SUM(ROUND(AVERAGE(VALUE(DV$3),VALUE($P89)),0),CHOOSE(IF(OR(DV$1,$R89),4,INDEX(CMB[[Res_Rare]:[Res_Rare]],MATCH(ROUND(MIN(SUM(DV$4,$O89/1000),SUM($O89,DV$4/1000)),3),CMB[[Cmb_ID]:[Cmb_ID]],0))),-1,-1,0,0)),IF(OR(DV$1,$R89),4,INDEX(CMB[[Cmb_Rare]:[Cmb_Rare]],MATCH(ROUND(MIN(SUM(DV$4,$O89/1000),SUM($O89,DV$4/1000)),3),CMB[[Cmb_ID]:[Cmb_ID]],0))),CHOOSE(AC[[M]:[M]],2,1,1,SUM(AC[[AB]:[DB]])))),""))</f>
        <v/>
      </c>
      <c r="DW89" t="str">
        <f>IF(OR(DW$5="",$S89=""),"",IFERROR(SUM(PRODUCT(INDEX(CMB[[BA_0O]:[BA_2O]],MATCH(ROUND(MIN(SUM(DW$4,$O89/1000),SUM($O89,DW$4/1000)),3),CMB[[Cmb_ID]:[Cmb_ID]],0),SUM(N(DW$1),N($R89),1)),CHOOSE(AC[[M]:[M]],1,1,0,AC[[AB]:[AB]])),PRODUCT(INDEX(CMB[[BD_0O]:[BD_2O]],MATCH(ROUND(MIN(SUM(DW$4,$O89/1000),SUM($O89,DW$4/1000)),3),CMB[[Cmb_ID]:[Cmb_ID]],0),SUM(N(DW$1),N($R89),1)),CHOOSE(AC[[M]:[M]],1,0,1,AC[[DB]:[DB]])),PRODUCT(SUM(ROUND(AVERAGE(VALUE(DW$3),VALUE($P89)),0),CHOOSE(IF(OR(DW$1,$R89),4,INDEX(CMB[[Res_Rare]:[Res_Rare]],MATCH(ROUND(MIN(SUM(DW$4,$O89/1000),SUM($O89,DW$4/1000)),3),CMB[[Cmb_ID]:[Cmb_ID]],0))),-1,-1,0,0)),IF(OR(DW$1,$R89),4,INDEX(CMB[[Cmb_Rare]:[Cmb_Rare]],MATCH(ROUND(MIN(SUM(DW$4,$O89/1000),SUM($O89,DW$4/1000)),3),CMB[[Cmb_ID]:[Cmb_ID]],0))),CHOOSE(AC[[M]:[M]],2,1,1,SUM(AC[[AB]:[DB]])))),""))</f>
        <v/>
      </c>
      <c r="DX89" t="str">
        <f>IF(OR(DX$5="",$S89=""),"",IFERROR(SUM(PRODUCT(INDEX(CMB[[BA_0O]:[BA_2O]],MATCH(ROUND(MIN(SUM(DX$4,$O89/1000),SUM($O89,DX$4/1000)),3),CMB[[Cmb_ID]:[Cmb_ID]],0),SUM(N(DX$1),N($R89),1)),CHOOSE(AC[[M]:[M]],1,1,0,AC[[AB]:[AB]])),PRODUCT(INDEX(CMB[[BD_0O]:[BD_2O]],MATCH(ROUND(MIN(SUM(DX$4,$O89/1000),SUM($O89,DX$4/1000)),3),CMB[[Cmb_ID]:[Cmb_ID]],0),SUM(N(DX$1),N($R89),1)),CHOOSE(AC[[M]:[M]],1,0,1,AC[[DB]:[DB]])),PRODUCT(SUM(ROUND(AVERAGE(VALUE(DX$3),VALUE($P89)),0),CHOOSE(IF(OR(DX$1,$R89),4,INDEX(CMB[[Res_Rare]:[Res_Rare]],MATCH(ROUND(MIN(SUM(DX$4,$O89/1000),SUM($O89,DX$4/1000)),3),CMB[[Cmb_ID]:[Cmb_ID]],0))),-1,-1,0,0)),IF(OR(DX$1,$R89),4,INDEX(CMB[[Cmb_Rare]:[Cmb_Rare]],MATCH(ROUND(MIN(SUM(DX$4,$O89/1000),SUM($O89,DX$4/1000)),3),CMB[[Cmb_ID]:[Cmb_ID]],0))),CHOOSE(AC[[M]:[M]],2,1,1,SUM(AC[[AB]:[DB]])))),""))</f>
        <v/>
      </c>
      <c r="DY89" t="str">
        <f>IF(OR(DY$5="",$S89=""),"",IFERROR(SUM(PRODUCT(INDEX(CMB[[BA_0O]:[BA_2O]],MATCH(ROUND(MIN(SUM(DY$4,$O89/1000),SUM($O89,DY$4/1000)),3),CMB[[Cmb_ID]:[Cmb_ID]],0),SUM(N(DY$1),N($R89),1)),CHOOSE(AC[[M]:[M]],1,1,0,AC[[AB]:[AB]])),PRODUCT(INDEX(CMB[[BD_0O]:[BD_2O]],MATCH(ROUND(MIN(SUM(DY$4,$O89/1000),SUM($O89,DY$4/1000)),3),CMB[[Cmb_ID]:[Cmb_ID]],0),SUM(N(DY$1),N($R89),1)),CHOOSE(AC[[M]:[M]],1,0,1,AC[[DB]:[DB]])),PRODUCT(SUM(ROUND(AVERAGE(VALUE(DY$3),VALUE($P89)),0),CHOOSE(IF(OR(DY$1,$R89),4,INDEX(CMB[[Res_Rare]:[Res_Rare]],MATCH(ROUND(MIN(SUM(DY$4,$O89/1000),SUM($O89,DY$4/1000)),3),CMB[[Cmb_ID]:[Cmb_ID]],0))),-1,-1,0,0)),IF(OR(DY$1,$R89),4,INDEX(CMB[[Cmb_Rare]:[Cmb_Rare]],MATCH(ROUND(MIN(SUM(DY$4,$O89/1000),SUM($O89,DY$4/1000)),3),CMB[[Cmb_ID]:[Cmb_ID]],0))),CHOOSE(AC[[M]:[M]],2,1,1,SUM(AC[[AB]:[DB]])))),""))</f>
        <v/>
      </c>
      <c r="DZ89" t="str">
        <f>IF(OR(DZ$5="",$S89=""),"",IFERROR(SUM(PRODUCT(INDEX(CMB[[BA_0O]:[BA_2O]],MATCH(ROUND(MIN(SUM(DZ$4,$O89/1000),SUM($O89,DZ$4/1000)),3),CMB[[Cmb_ID]:[Cmb_ID]],0),SUM(N(DZ$1),N($R89),1)),CHOOSE(AC[[M]:[M]],1,1,0,AC[[AB]:[AB]])),PRODUCT(INDEX(CMB[[BD_0O]:[BD_2O]],MATCH(ROUND(MIN(SUM(DZ$4,$O89/1000),SUM($O89,DZ$4/1000)),3),CMB[[Cmb_ID]:[Cmb_ID]],0),SUM(N(DZ$1),N($R89),1)),CHOOSE(AC[[M]:[M]],1,0,1,AC[[DB]:[DB]])),PRODUCT(SUM(ROUND(AVERAGE(VALUE(DZ$3),VALUE($P89)),0),CHOOSE(IF(OR(DZ$1,$R89),4,INDEX(CMB[[Res_Rare]:[Res_Rare]],MATCH(ROUND(MIN(SUM(DZ$4,$O89/1000),SUM($O89,DZ$4/1000)),3),CMB[[Cmb_ID]:[Cmb_ID]],0))),-1,-1,0,0)),IF(OR(DZ$1,$R89),4,INDEX(CMB[[Cmb_Rare]:[Cmb_Rare]],MATCH(ROUND(MIN(SUM(DZ$4,$O89/1000),SUM($O89,DZ$4/1000)),3),CMB[[Cmb_ID]:[Cmb_ID]],0))),CHOOSE(AC[[M]:[M]],2,1,1,SUM(AC[[AB]:[DB]])))),""))</f>
        <v/>
      </c>
      <c r="EA89" t="str">
        <f>IF(OR(EA$5="",$S89=""),"",IFERROR(SUM(PRODUCT(INDEX(CMB[[BA_0O]:[BA_2O]],MATCH(ROUND(MIN(SUM(EA$4,$O89/1000),SUM($O89,EA$4/1000)),3),CMB[[Cmb_ID]:[Cmb_ID]],0),SUM(N(EA$1),N($R89),1)),CHOOSE(AC[[M]:[M]],1,1,0,AC[[AB]:[AB]])),PRODUCT(INDEX(CMB[[BD_0O]:[BD_2O]],MATCH(ROUND(MIN(SUM(EA$4,$O89/1000),SUM($O89,EA$4/1000)),3),CMB[[Cmb_ID]:[Cmb_ID]],0),SUM(N(EA$1),N($R89),1)),CHOOSE(AC[[M]:[M]],1,0,1,AC[[DB]:[DB]])),PRODUCT(SUM(ROUND(AVERAGE(VALUE(EA$3),VALUE($P89)),0),CHOOSE(IF(OR(EA$1,$R89),4,INDEX(CMB[[Res_Rare]:[Res_Rare]],MATCH(ROUND(MIN(SUM(EA$4,$O89/1000),SUM($O89,EA$4/1000)),3),CMB[[Cmb_ID]:[Cmb_ID]],0))),-1,-1,0,0)),IF(OR(EA$1,$R89),4,INDEX(CMB[[Cmb_Rare]:[Cmb_Rare]],MATCH(ROUND(MIN(SUM(EA$4,$O89/1000),SUM($O89,EA$4/1000)),3),CMB[[Cmb_ID]:[Cmb_ID]],0))),CHOOSE(AC[[M]:[M]],2,1,1,SUM(AC[[AB]:[DB]])))),""))</f>
        <v/>
      </c>
      <c r="EB89" t="str">
        <f>IF(OR(EB$5="",$S89=""),"",IFERROR(SUM(PRODUCT(INDEX(CMB[[BA_0O]:[BA_2O]],MATCH(ROUND(MIN(SUM(EB$4,$O89/1000),SUM($O89,EB$4/1000)),3),CMB[[Cmb_ID]:[Cmb_ID]],0),SUM(N(EB$1),N($R89),1)),CHOOSE(AC[[M]:[M]],1,1,0,AC[[AB]:[AB]])),PRODUCT(INDEX(CMB[[BD_0O]:[BD_2O]],MATCH(ROUND(MIN(SUM(EB$4,$O89/1000),SUM($O89,EB$4/1000)),3),CMB[[Cmb_ID]:[Cmb_ID]],0),SUM(N(EB$1),N($R89),1)),CHOOSE(AC[[M]:[M]],1,0,1,AC[[DB]:[DB]])),PRODUCT(SUM(ROUND(AVERAGE(VALUE(EB$3),VALUE($P89)),0),CHOOSE(IF(OR(EB$1,$R89),4,INDEX(CMB[[Res_Rare]:[Res_Rare]],MATCH(ROUND(MIN(SUM(EB$4,$O89/1000),SUM($O89,EB$4/1000)),3),CMB[[Cmb_ID]:[Cmb_ID]],0))),-1,-1,0,0)),IF(OR(EB$1,$R89),4,INDEX(CMB[[Cmb_Rare]:[Cmb_Rare]],MATCH(ROUND(MIN(SUM(EB$4,$O89/1000),SUM($O89,EB$4/1000)),3),CMB[[Cmb_ID]:[Cmb_ID]],0))),CHOOSE(AC[[M]:[M]],2,1,1,SUM(AC[[AB]:[DB]])))),""))</f>
        <v/>
      </c>
      <c r="EC89" t="str">
        <f>IF(OR(EC$5="",$S89=""),"",IFERROR(SUM(PRODUCT(INDEX(CMB[[BA_0O]:[BA_2O]],MATCH(ROUND(MIN(SUM(EC$4,$O89/1000),SUM($O89,EC$4/1000)),3),CMB[[Cmb_ID]:[Cmb_ID]],0),SUM(N(EC$1),N($R89),1)),CHOOSE(AC[[M]:[M]],1,1,0,AC[[AB]:[AB]])),PRODUCT(INDEX(CMB[[BD_0O]:[BD_2O]],MATCH(ROUND(MIN(SUM(EC$4,$O89/1000),SUM($O89,EC$4/1000)),3),CMB[[Cmb_ID]:[Cmb_ID]],0),SUM(N(EC$1),N($R89),1)),CHOOSE(AC[[M]:[M]],1,0,1,AC[[DB]:[DB]])),PRODUCT(SUM(ROUND(AVERAGE(VALUE(EC$3),VALUE($P89)),0),CHOOSE(IF(OR(EC$1,$R89),4,INDEX(CMB[[Res_Rare]:[Res_Rare]],MATCH(ROUND(MIN(SUM(EC$4,$O89/1000),SUM($O89,EC$4/1000)),3),CMB[[Cmb_ID]:[Cmb_ID]],0))),-1,-1,0,0)),IF(OR(EC$1,$R89),4,INDEX(CMB[[Cmb_Rare]:[Cmb_Rare]],MATCH(ROUND(MIN(SUM(EC$4,$O89/1000),SUM($O89,EC$4/1000)),3),CMB[[Cmb_ID]:[Cmb_ID]],0))),CHOOSE(AC[[M]:[M]],2,1,1,SUM(AC[[AB]:[DB]])))),""))</f>
        <v/>
      </c>
      <c r="ED89" t="str">
        <f>IF(OR(ED$5="",$S89=""),"",IFERROR(SUM(PRODUCT(INDEX(CMB[[BA_0O]:[BA_2O]],MATCH(ROUND(MIN(SUM(ED$4,$O89/1000),SUM($O89,ED$4/1000)),3),CMB[[Cmb_ID]:[Cmb_ID]],0),SUM(N(ED$1),N($R89),1)),CHOOSE(AC[[M]:[M]],1,1,0,AC[[AB]:[AB]])),PRODUCT(INDEX(CMB[[BD_0O]:[BD_2O]],MATCH(ROUND(MIN(SUM(ED$4,$O89/1000),SUM($O89,ED$4/1000)),3),CMB[[Cmb_ID]:[Cmb_ID]],0),SUM(N(ED$1),N($R89),1)),CHOOSE(AC[[M]:[M]],1,0,1,AC[[DB]:[DB]])),PRODUCT(SUM(ROUND(AVERAGE(VALUE(ED$3),VALUE($P89)),0),CHOOSE(IF(OR(ED$1,$R89),4,INDEX(CMB[[Res_Rare]:[Res_Rare]],MATCH(ROUND(MIN(SUM(ED$4,$O89/1000),SUM($O89,ED$4/1000)),3),CMB[[Cmb_ID]:[Cmb_ID]],0))),-1,-1,0,0)),IF(OR(ED$1,$R89),4,INDEX(CMB[[Cmb_Rare]:[Cmb_Rare]],MATCH(ROUND(MIN(SUM(ED$4,$O89/1000),SUM($O89,ED$4/1000)),3),CMB[[Cmb_ID]:[Cmb_ID]],0))),CHOOSE(AC[[M]:[M]],2,1,1,SUM(AC[[AB]:[DB]])))),""))</f>
        <v/>
      </c>
      <c r="EE89" t="str">
        <f>IF(OR(EE$5="",$S89=""),"",IFERROR(SUM(PRODUCT(INDEX(CMB[[BA_0O]:[BA_2O]],MATCH(ROUND(MIN(SUM(EE$4,$O89/1000),SUM($O89,EE$4/1000)),3),CMB[[Cmb_ID]:[Cmb_ID]],0),SUM(N(EE$1),N($R89),1)),CHOOSE(AC[[M]:[M]],1,1,0,AC[[AB]:[AB]])),PRODUCT(INDEX(CMB[[BD_0O]:[BD_2O]],MATCH(ROUND(MIN(SUM(EE$4,$O89/1000),SUM($O89,EE$4/1000)),3),CMB[[Cmb_ID]:[Cmb_ID]],0),SUM(N(EE$1),N($R89),1)),CHOOSE(AC[[M]:[M]],1,0,1,AC[[DB]:[DB]])),PRODUCT(SUM(ROUND(AVERAGE(VALUE(EE$3),VALUE($P89)),0),CHOOSE(IF(OR(EE$1,$R89),4,INDEX(CMB[[Res_Rare]:[Res_Rare]],MATCH(ROUND(MIN(SUM(EE$4,$O89/1000),SUM($O89,EE$4/1000)),3),CMB[[Cmb_ID]:[Cmb_ID]],0))),-1,-1,0,0)),IF(OR(EE$1,$R89),4,INDEX(CMB[[Cmb_Rare]:[Cmb_Rare]],MATCH(ROUND(MIN(SUM(EE$4,$O89/1000),SUM($O89,EE$4/1000)),3),CMB[[Cmb_ID]:[Cmb_ID]],0))),CHOOSE(AC[[M]:[M]],2,1,1,SUM(AC[[AB]:[DB]])))),""))</f>
        <v/>
      </c>
      <c r="EF89" t="str">
        <f>IF(OR(EF$5="",$S89=""),"",IFERROR(SUM(PRODUCT(INDEX(CMB[[BA_0O]:[BA_2O]],MATCH(ROUND(MIN(SUM(EF$4,$O89/1000),SUM($O89,EF$4/1000)),3),CMB[[Cmb_ID]:[Cmb_ID]],0),SUM(N(EF$1),N($R89),1)),CHOOSE(AC[[M]:[M]],1,1,0,AC[[AB]:[AB]])),PRODUCT(INDEX(CMB[[BD_0O]:[BD_2O]],MATCH(ROUND(MIN(SUM(EF$4,$O89/1000),SUM($O89,EF$4/1000)),3),CMB[[Cmb_ID]:[Cmb_ID]],0),SUM(N(EF$1),N($R89),1)),CHOOSE(AC[[M]:[M]],1,0,1,AC[[DB]:[DB]])),PRODUCT(SUM(ROUND(AVERAGE(VALUE(EF$3),VALUE($P89)),0),CHOOSE(IF(OR(EF$1,$R89),4,INDEX(CMB[[Res_Rare]:[Res_Rare]],MATCH(ROUND(MIN(SUM(EF$4,$O89/1000),SUM($O89,EF$4/1000)),3),CMB[[Cmb_ID]:[Cmb_ID]],0))),-1,-1,0,0)),IF(OR(EF$1,$R89),4,INDEX(CMB[[Cmb_Rare]:[Cmb_Rare]],MATCH(ROUND(MIN(SUM(EF$4,$O89/1000),SUM($O89,EF$4/1000)),3),CMB[[Cmb_ID]:[Cmb_ID]],0))),CHOOSE(AC[[M]:[M]],2,1,1,SUM(AC[[AB]:[DB]])))),""))</f>
        <v/>
      </c>
      <c r="EG89" t="str">
        <f>IF(OR(EG$5="",$S89=""),"",IFERROR(SUM(PRODUCT(INDEX(CMB[[BA_0O]:[BA_2O]],MATCH(ROUND(MIN(SUM(EG$4,$O89/1000),SUM($O89,EG$4/1000)),3),CMB[[Cmb_ID]:[Cmb_ID]],0),SUM(N(EG$1),N($R89),1)),CHOOSE(AC[[M]:[M]],1,1,0,AC[[AB]:[AB]])),PRODUCT(INDEX(CMB[[BD_0O]:[BD_2O]],MATCH(ROUND(MIN(SUM(EG$4,$O89/1000),SUM($O89,EG$4/1000)),3),CMB[[Cmb_ID]:[Cmb_ID]],0),SUM(N(EG$1),N($R89),1)),CHOOSE(AC[[M]:[M]],1,0,1,AC[[DB]:[DB]])),PRODUCT(SUM(ROUND(AVERAGE(VALUE(EG$3),VALUE($P89)),0),CHOOSE(IF(OR(EG$1,$R89),4,INDEX(CMB[[Res_Rare]:[Res_Rare]],MATCH(ROUND(MIN(SUM(EG$4,$O89/1000),SUM($O89,EG$4/1000)),3),CMB[[Cmb_ID]:[Cmb_ID]],0))),-1,-1,0,0)),IF(OR(EG$1,$R89),4,INDEX(CMB[[Cmb_Rare]:[Cmb_Rare]],MATCH(ROUND(MIN(SUM(EG$4,$O89/1000),SUM($O89,EG$4/1000)),3),CMB[[Cmb_ID]:[Cmb_ID]],0))),CHOOSE(AC[[M]:[M]],2,1,1,SUM(AC[[AB]:[DB]])))),""))</f>
        <v/>
      </c>
      <c r="EH89" t="str">
        <f>IF(OR(EH$5="",$S89=""),"",IFERROR(SUM(PRODUCT(INDEX(CMB[[BA_0O]:[BA_2O]],MATCH(ROUND(MIN(SUM(EH$4,$O89/1000),SUM($O89,EH$4/1000)),3),CMB[[Cmb_ID]:[Cmb_ID]],0),SUM(N(EH$1),N($R89),1)),CHOOSE(AC[[M]:[M]],1,1,0,AC[[AB]:[AB]])),PRODUCT(INDEX(CMB[[BD_0O]:[BD_2O]],MATCH(ROUND(MIN(SUM(EH$4,$O89/1000),SUM($O89,EH$4/1000)),3),CMB[[Cmb_ID]:[Cmb_ID]],0),SUM(N(EH$1),N($R89),1)),CHOOSE(AC[[M]:[M]],1,0,1,AC[[DB]:[DB]])),PRODUCT(SUM(ROUND(AVERAGE(VALUE(EH$3),VALUE($P89)),0),CHOOSE(IF(OR(EH$1,$R89),4,INDEX(CMB[[Res_Rare]:[Res_Rare]],MATCH(ROUND(MIN(SUM(EH$4,$O89/1000),SUM($O89,EH$4/1000)),3),CMB[[Cmb_ID]:[Cmb_ID]],0))),-1,-1,0,0)),IF(OR(EH$1,$R89),4,INDEX(CMB[[Cmb_Rare]:[Cmb_Rare]],MATCH(ROUND(MIN(SUM(EH$4,$O89/1000),SUM($O89,EH$4/1000)),3),CMB[[Cmb_ID]:[Cmb_ID]],0))),CHOOSE(AC[[M]:[M]],2,1,1,SUM(AC[[AB]:[DB]])))),""))</f>
        <v/>
      </c>
      <c r="EI89" t="str">
        <f>IF(OR(EI$5="",$S89=""),"",IFERROR(SUM(PRODUCT(INDEX(CMB[[BA_0O]:[BA_2O]],MATCH(ROUND(MIN(SUM(EI$4,$O89/1000),SUM($O89,EI$4/1000)),3),CMB[[Cmb_ID]:[Cmb_ID]],0),SUM(N(EI$1),N($R89),1)),CHOOSE(AC[[M]:[M]],1,1,0,AC[[AB]:[AB]])),PRODUCT(INDEX(CMB[[BD_0O]:[BD_2O]],MATCH(ROUND(MIN(SUM(EI$4,$O89/1000),SUM($O89,EI$4/1000)),3),CMB[[Cmb_ID]:[Cmb_ID]],0),SUM(N(EI$1),N($R89),1)),CHOOSE(AC[[M]:[M]],1,0,1,AC[[DB]:[DB]])),PRODUCT(SUM(ROUND(AVERAGE(VALUE(EI$3),VALUE($P89)),0),CHOOSE(IF(OR(EI$1,$R89),4,INDEX(CMB[[Res_Rare]:[Res_Rare]],MATCH(ROUND(MIN(SUM(EI$4,$O89/1000),SUM($O89,EI$4/1000)),3),CMB[[Cmb_ID]:[Cmb_ID]],0))),-1,-1,0,0)),IF(OR(EI$1,$R89),4,INDEX(CMB[[Cmb_Rare]:[Cmb_Rare]],MATCH(ROUND(MIN(SUM(EI$4,$O89/1000),SUM($O89,EI$4/1000)),3),CMB[[Cmb_ID]:[Cmb_ID]],0))),CHOOSE(AC[[M]:[M]],2,1,1,SUM(AC[[AB]:[DB]])))),""))</f>
        <v/>
      </c>
      <c r="EJ89" t="str">
        <f>IF(OR(EJ$5="",$S89=""),"",IFERROR(SUM(PRODUCT(INDEX(CMB[[BA_0O]:[BA_2O]],MATCH(ROUND(MIN(SUM(EJ$4,$O89/1000),SUM($O89,EJ$4/1000)),3),CMB[[Cmb_ID]:[Cmb_ID]],0),SUM(N(EJ$1),N($R89),1)),CHOOSE(AC[[M]:[M]],1,1,0,AC[[AB]:[AB]])),PRODUCT(INDEX(CMB[[BD_0O]:[BD_2O]],MATCH(ROUND(MIN(SUM(EJ$4,$O89/1000),SUM($O89,EJ$4/1000)),3),CMB[[Cmb_ID]:[Cmb_ID]],0),SUM(N(EJ$1),N($R89),1)),CHOOSE(AC[[M]:[M]],1,0,1,AC[[DB]:[DB]])),PRODUCT(SUM(ROUND(AVERAGE(VALUE(EJ$3),VALUE($P89)),0),CHOOSE(IF(OR(EJ$1,$R89),4,INDEX(CMB[[Res_Rare]:[Res_Rare]],MATCH(ROUND(MIN(SUM(EJ$4,$O89/1000),SUM($O89,EJ$4/1000)),3),CMB[[Cmb_ID]:[Cmb_ID]],0))),-1,-1,0,0)),IF(OR(EJ$1,$R89),4,INDEX(CMB[[Cmb_Rare]:[Cmb_Rare]],MATCH(ROUND(MIN(SUM(EJ$4,$O89/1000),SUM($O89,EJ$4/1000)),3),CMB[[Cmb_ID]:[Cmb_ID]],0))),CHOOSE(AC[[M]:[M]],2,1,1,SUM(AC[[AB]:[DB]])))),""))</f>
        <v/>
      </c>
      <c r="EK89" t="str">
        <f>IF(OR(EK$5="",$S89=""),"",IFERROR(SUM(PRODUCT(INDEX(CMB[[BA_0O]:[BA_2O]],MATCH(ROUND(MIN(SUM(EK$4,$O89/1000),SUM($O89,EK$4/1000)),3),CMB[[Cmb_ID]:[Cmb_ID]],0),SUM(N(EK$1),N($R89),1)),CHOOSE(AC[[M]:[M]],1,1,0,AC[[AB]:[AB]])),PRODUCT(INDEX(CMB[[BD_0O]:[BD_2O]],MATCH(ROUND(MIN(SUM(EK$4,$O89/1000),SUM($O89,EK$4/1000)),3),CMB[[Cmb_ID]:[Cmb_ID]],0),SUM(N(EK$1),N($R89),1)),CHOOSE(AC[[M]:[M]],1,0,1,AC[[DB]:[DB]])),PRODUCT(SUM(ROUND(AVERAGE(VALUE(EK$3),VALUE($P89)),0),CHOOSE(IF(OR(EK$1,$R89),4,INDEX(CMB[[Res_Rare]:[Res_Rare]],MATCH(ROUND(MIN(SUM(EK$4,$O89/1000),SUM($O89,EK$4/1000)),3),CMB[[Cmb_ID]:[Cmb_ID]],0))),-1,-1,0,0)),IF(OR(EK$1,$R89),4,INDEX(CMB[[Cmb_Rare]:[Cmb_Rare]],MATCH(ROUND(MIN(SUM(EK$4,$O89/1000),SUM($O89,EK$4/1000)),3),CMB[[Cmb_ID]:[Cmb_ID]],0))),CHOOSE(AC[[M]:[M]],2,1,1,SUM(AC[[AB]:[DB]])))),""))</f>
        <v/>
      </c>
      <c r="EL89" t="str">
        <f>IF(OR(EL$5="",$S89=""),"",IFERROR(SUM(PRODUCT(INDEX(CMB[[BA_0O]:[BA_2O]],MATCH(ROUND(MIN(SUM(EL$4,$O89/1000),SUM($O89,EL$4/1000)),3),CMB[[Cmb_ID]:[Cmb_ID]],0),SUM(N(EL$1),N($R89),1)),CHOOSE(AC[[M]:[M]],1,1,0,AC[[AB]:[AB]])),PRODUCT(INDEX(CMB[[BD_0O]:[BD_2O]],MATCH(ROUND(MIN(SUM(EL$4,$O89/1000),SUM($O89,EL$4/1000)),3),CMB[[Cmb_ID]:[Cmb_ID]],0),SUM(N(EL$1),N($R89),1)),CHOOSE(AC[[M]:[M]],1,0,1,AC[[DB]:[DB]])),PRODUCT(SUM(ROUND(AVERAGE(VALUE(EL$3),VALUE($P89)),0),CHOOSE(IF(OR(EL$1,$R89),4,INDEX(CMB[[Res_Rare]:[Res_Rare]],MATCH(ROUND(MIN(SUM(EL$4,$O89/1000),SUM($O89,EL$4/1000)),3),CMB[[Cmb_ID]:[Cmb_ID]],0))),-1,-1,0,0)),IF(OR(EL$1,$R89),4,INDEX(CMB[[Cmb_Rare]:[Cmb_Rare]],MATCH(ROUND(MIN(SUM(EL$4,$O89/1000),SUM($O89,EL$4/1000)),3),CMB[[Cmb_ID]:[Cmb_ID]],0))),CHOOSE(AC[[M]:[M]],2,1,1,SUM(AC[[AB]:[DB]])))),""))</f>
        <v/>
      </c>
      <c r="EM89" t="str">
        <f>IF(OR(EM$5="",$S89=""),"",IFERROR(SUM(PRODUCT(INDEX(CMB[[BA_0O]:[BA_2O]],MATCH(ROUND(MIN(SUM(EM$4,$O89/1000),SUM($O89,EM$4/1000)),3),CMB[[Cmb_ID]:[Cmb_ID]],0),SUM(N(EM$1),N($R89),1)),CHOOSE(AC[[M]:[M]],1,1,0,AC[[AB]:[AB]])),PRODUCT(INDEX(CMB[[BD_0O]:[BD_2O]],MATCH(ROUND(MIN(SUM(EM$4,$O89/1000),SUM($O89,EM$4/1000)),3),CMB[[Cmb_ID]:[Cmb_ID]],0),SUM(N(EM$1),N($R89),1)),CHOOSE(AC[[M]:[M]],1,0,1,AC[[DB]:[DB]])),PRODUCT(SUM(ROUND(AVERAGE(VALUE(EM$3),VALUE($P89)),0),CHOOSE(IF(OR(EM$1,$R89),4,INDEX(CMB[[Res_Rare]:[Res_Rare]],MATCH(ROUND(MIN(SUM(EM$4,$O89/1000),SUM($O89,EM$4/1000)),3),CMB[[Cmb_ID]:[Cmb_ID]],0))),-1,-1,0,0)),IF(OR(EM$1,$R89),4,INDEX(CMB[[Cmb_Rare]:[Cmb_Rare]],MATCH(ROUND(MIN(SUM(EM$4,$O89/1000),SUM($O89,EM$4/1000)),3),CMB[[Cmb_ID]:[Cmb_ID]],0))),CHOOSE(AC[[M]:[M]],2,1,1,SUM(AC[[AB]:[DB]])))),""))</f>
        <v/>
      </c>
      <c r="EN89" t="str">
        <f>IF(OR(EN$5="",$S89=""),"",IFERROR(SUM(PRODUCT(INDEX(CMB[[BA_0O]:[BA_2O]],MATCH(ROUND(MIN(SUM(EN$4,$O89/1000),SUM($O89,EN$4/1000)),3),CMB[[Cmb_ID]:[Cmb_ID]],0),SUM(N(EN$1),N($R89),1)),CHOOSE(AC[[M]:[M]],1,1,0,AC[[AB]:[AB]])),PRODUCT(INDEX(CMB[[BD_0O]:[BD_2O]],MATCH(ROUND(MIN(SUM(EN$4,$O89/1000),SUM($O89,EN$4/1000)),3),CMB[[Cmb_ID]:[Cmb_ID]],0),SUM(N(EN$1),N($R89),1)),CHOOSE(AC[[M]:[M]],1,0,1,AC[[DB]:[DB]])),PRODUCT(SUM(ROUND(AVERAGE(VALUE(EN$3),VALUE($P89)),0),CHOOSE(IF(OR(EN$1,$R89),4,INDEX(CMB[[Res_Rare]:[Res_Rare]],MATCH(ROUND(MIN(SUM(EN$4,$O89/1000),SUM($O89,EN$4/1000)),3),CMB[[Cmb_ID]:[Cmb_ID]],0))),-1,-1,0,0)),IF(OR(EN$1,$R89),4,INDEX(CMB[[Cmb_Rare]:[Cmb_Rare]],MATCH(ROUND(MIN(SUM(EN$4,$O89/1000),SUM($O89,EN$4/1000)),3),CMB[[Cmb_ID]:[Cmb_ID]],0))),CHOOSE(AC[[M]:[M]],2,1,1,SUM(AC[[AB]:[DB]])))),""))</f>
        <v/>
      </c>
      <c r="EO89" t="str">
        <f>IF(OR(EO$5="",$S89=""),"",IFERROR(SUM(PRODUCT(INDEX(CMB[[BA_0O]:[BA_2O]],MATCH(ROUND(MIN(SUM(EO$4,$O89/1000),SUM($O89,EO$4/1000)),3),CMB[[Cmb_ID]:[Cmb_ID]],0),SUM(N(EO$1),N($R89),1)),CHOOSE(AC[[M]:[M]],1,1,0,AC[[AB]:[AB]])),PRODUCT(INDEX(CMB[[BD_0O]:[BD_2O]],MATCH(ROUND(MIN(SUM(EO$4,$O89/1000),SUM($O89,EO$4/1000)),3),CMB[[Cmb_ID]:[Cmb_ID]],0),SUM(N(EO$1),N($R89),1)),CHOOSE(AC[[M]:[M]],1,0,1,AC[[DB]:[DB]])),PRODUCT(SUM(ROUND(AVERAGE(VALUE(EO$3),VALUE($P89)),0),CHOOSE(IF(OR(EO$1,$R89),4,INDEX(CMB[[Res_Rare]:[Res_Rare]],MATCH(ROUND(MIN(SUM(EO$4,$O89/1000),SUM($O89,EO$4/1000)),3),CMB[[Cmb_ID]:[Cmb_ID]],0))),-1,-1,0,0)),IF(OR(EO$1,$R89),4,INDEX(CMB[[Cmb_Rare]:[Cmb_Rare]],MATCH(ROUND(MIN(SUM(EO$4,$O89/1000),SUM($O89,EO$4/1000)),3),CMB[[Cmb_ID]:[Cmb_ID]],0))),CHOOSE(AC[[M]:[M]],2,1,1,SUM(AC[[AB]:[DB]])))),""))</f>
        <v/>
      </c>
      <c r="EP89" t="str">
        <f>IF(OR(EP$5="",$S89=""),"",IFERROR(SUM(PRODUCT(INDEX(CMB[[BA_0O]:[BA_2O]],MATCH(ROUND(MIN(SUM(EP$4,$O89/1000),SUM($O89,EP$4/1000)),3),CMB[[Cmb_ID]:[Cmb_ID]],0),SUM(N(EP$1),N($R89),1)),CHOOSE(AC[[M]:[M]],1,1,0,AC[[AB]:[AB]])),PRODUCT(INDEX(CMB[[BD_0O]:[BD_2O]],MATCH(ROUND(MIN(SUM(EP$4,$O89/1000),SUM($O89,EP$4/1000)),3),CMB[[Cmb_ID]:[Cmb_ID]],0),SUM(N(EP$1),N($R89),1)),CHOOSE(AC[[M]:[M]],1,0,1,AC[[DB]:[DB]])),PRODUCT(SUM(ROUND(AVERAGE(VALUE(EP$3),VALUE($P89)),0),CHOOSE(IF(OR(EP$1,$R89),4,INDEX(CMB[[Res_Rare]:[Res_Rare]],MATCH(ROUND(MIN(SUM(EP$4,$O89/1000),SUM($O89,EP$4/1000)),3),CMB[[Cmb_ID]:[Cmb_ID]],0))),-1,-1,0,0)),IF(OR(EP$1,$R89),4,INDEX(CMB[[Cmb_Rare]:[Cmb_Rare]],MATCH(ROUND(MIN(SUM(EP$4,$O89/1000),SUM($O89,EP$4/1000)),3),CMB[[Cmb_ID]:[Cmb_ID]],0))),CHOOSE(AC[[M]:[M]],2,1,1,SUM(AC[[AB]:[DB]])))),""))</f>
        <v/>
      </c>
      <c r="EQ89" t="str">
        <f>IF(OR(EQ$5="",$S89=""),"",IFERROR(SUM(PRODUCT(INDEX(CMB[[BA_0O]:[BA_2O]],MATCH(ROUND(MIN(SUM(EQ$4,$O89/1000),SUM($O89,EQ$4/1000)),3),CMB[[Cmb_ID]:[Cmb_ID]],0),SUM(N(EQ$1),N($R89),1)),CHOOSE(AC[[M]:[M]],1,1,0,AC[[AB]:[AB]])),PRODUCT(INDEX(CMB[[BD_0O]:[BD_2O]],MATCH(ROUND(MIN(SUM(EQ$4,$O89/1000),SUM($O89,EQ$4/1000)),3),CMB[[Cmb_ID]:[Cmb_ID]],0),SUM(N(EQ$1),N($R89),1)),CHOOSE(AC[[M]:[M]],1,0,1,AC[[DB]:[DB]])),PRODUCT(SUM(ROUND(AVERAGE(VALUE(EQ$3),VALUE($P89)),0),CHOOSE(IF(OR(EQ$1,$R89),4,INDEX(CMB[[Res_Rare]:[Res_Rare]],MATCH(ROUND(MIN(SUM(EQ$4,$O89/1000),SUM($O89,EQ$4/1000)),3),CMB[[Cmb_ID]:[Cmb_ID]],0))),-1,-1,0,0)),IF(OR(EQ$1,$R89),4,INDEX(CMB[[Cmb_Rare]:[Cmb_Rare]],MATCH(ROUND(MIN(SUM(EQ$4,$O89/1000),SUM($O89,EQ$4/1000)),3),CMB[[Cmb_ID]:[Cmb_ID]],0))),CHOOSE(AC[[M]:[M]],2,1,1,SUM(AC[[AB]:[DB]])))),""))</f>
        <v/>
      </c>
      <c r="ER89" t="str">
        <f>IF(OR(ER$5="",$S89=""),"",IFERROR(SUM(PRODUCT(INDEX(CMB[[BA_0O]:[BA_2O]],MATCH(ROUND(MIN(SUM(ER$4,$O89/1000),SUM($O89,ER$4/1000)),3),CMB[[Cmb_ID]:[Cmb_ID]],0),SUM(N(ER$1),N($R89),1)),CHOOSE(AC[[M]:[M]],1,1,0,AC[[AB]:[AB]])),PRODUCT(INDEX(CMB[[BD_0O]:[BD_2O]],MATCH(ROUND(MIN(SUM(ER$4,$O89/1000),SUM($O89,ER$4/1000)),3),CMB[[Cmb_ID]:[Cmb_ID]],0),SUM(N(ER$1),N($R89),1)),CHOOSE(AC[[M]:[M]],1,0,1,AC[[DB]:[DB]])),PRODUCT(SUM(ROUND(AVERAGE(VALUE(ER$3),VALUE($P89)),0),CHOOSE(IF(OR(ER$1,$R89),4,INDEX(CMB[[Res_Rare]:[Res_Rare]],MATCH(ROUND(MIN(SUM(ER$4,$O89/1000),SUM($O89,ER$4/1000)),3),CMB[[Cmb_ID]:[Cmb_ID]],0))),-1,-1,0,0)),IF(OR(ER$1,$R89),4,INDEX(CMB[[Cmb_Rare]:[Cmb_Rare]],MATCH(ROUND(MIN(SUM(ER$4,$O89/1000),SUM($O89,ER$4/1000)),3),CMB[[Cmb_ID]:[Cmb_ID]],0))),CHOOSE(AC[[M]:[M]],2,1,1,SUM(AC[[AB]:[DB]])))),""))</f>
        <v/>
      </c>
      <c r="ES89" t="str">
        <f>IF(OR(ES$5="",$S89=""),"",IFERROR(SUM(PRODUCT(INDEX(CMB[[BA_0O]:[BA_2O]],MATCH(ROUND(MIN(SUM(ES$4,$O89/1000),SUM($O89,ES$4/1000)),3),CMB[[Cmb_ID]:[Cmb_ID]],0),SUM(N(ES$1),N($R89),1)),CHOOSE(AC[[M]:[M]],1,1,0,AC[[AB]:[AB]])),PRODUCT(INDEX(CMB[[BD_0O]:[BD_2O]],MATCH(ROUND(MIN(SUM(ES$4,$O89/1000),SUM($O89,ES$4/1000)),3),CMB[[Cmb_ID]:[Cmb_ID]],0),SUM(N(ES$1),N($R89),1)),CHOOSE(AC[[M]:[M]],1,0,1,AC[[DB]:[DB]])),PRODUCT(SUM(ROUND(AVERAGE(VALUE(ES$3),VALUE($P89)),0),CHOOSE(IF(OR(ES$1,$R89),4,INDEX(CMB[[Res_Rare]:[Res_Rare]],MATCH(ROUND(MIN(SUM(ES$4,$O89/1000),SUM($O89,ES$4/1000)),3),CMB[[Cmb_ID]:[Cmb_ID]],0))),-1,-1,0,0)),IF(OR(ES$1,$R89),4,INDEX(CMB[[Cmb_Rare]:[Cmb_Rare]],MATCH(ROUND(MIN(SUM(ES$4,$O89/1000),SUM($O89,ES$4/1000)),3),CMB[[Cmb_ID]:[Cmb_ID]],0))),CHOOSE(AC[[M]:[M]],2,1,1,SUM(AC[[AB]:[DB]])))),""))</f>
        <v/>
      </c>
      <c r="ET89" t="str">
        <f>IF(OR(ET$5="",$S89=""),"",IFERROR(SUM(PRODUCT(INDEX(CMB[[BA_0O]:[BA_2O]],MATCH(ROUND(MIN(SUM(ET$4,$O89/1000),SUM($O89,ET$4/1000)),3),CMB[[Cmb_ID]:[Cmb_ID]],0),SUM(N(ET$1),N($R89),1)),CHOOSE(AC[[M]:[M]],1,1,0,AC[[AB]:[AB]])),PRODUCT(INDEX(CMB[[BD_0O]:[BD_2O]],MATCH(ROUND(MIN(SUM(ET$4,$O89/1000),SUM($O89,ET$4/1000)),3),CMB[[Cmb_ID]:[Cmb_ID]],0),SUM(N(ET$1),N($R89),1)),CHOOSE(AC[[M]:[M]],1,0,1,AC[[DB]:[DB]])),PRODUCT(SUM(ROUND(AVERAGE(VALUE(ET$3),VALUE($P89)),0),CHOOSE(IF(OR(ET$1,$R89),4,INDEX(CMB[[Res_Rare]:[Res_Rare]],MATCH(ROUND(MIN(SUM(ET$4,$O89/1000),SUM($O89,ET$4/1000)),3),CMB[[Cmb_ID]:[Cmb_ID]],0))),-1,-1,0,0)),IF(OR(ET$1,$R89),4,INDEX(CMB[[Cmb_Rare]:[Cmb_Rare]],MATCH(ROUND(MIN(SUM(ET$4,$O89/1000),SUM($O89,ET$4/1000)),3),CMB[[Cmb_ID]:[Cmb_ID]],0))),CHOOSE(AC[[M]:[M]],2,1,1,SUM(AC[[AB]:[DB]])))),""))</f>
        <v/>
      </c>
      <c r="EU89" t="str">
        <f>IF(OR(EU$5="",$S89=""),"",IFERROR(SUM(PRODUCT(INDEX(CMB[[BA_0O]:[BA_2O]],MATCH(ROUND(MIN(SUM(EU$4,$O89/1000),SUM($O89,EU$4/1000)),3),CMB[[Cmb_ID]:[Cmb_ID]],0),SUM(N(EU$1),N($R89),1)),CHOOSE(AC[[M]:[M]],1,1,0,AC[[AB]:[AB]])),PRODUCT(INDEX(CMB[[BD_0O]:[BD_2O]],MATCH(ROUND(MIN(SUM(EU$4,$O89/1000),SUM($O89,EU$4/1000)),3),CMB[[Cmb_ID]:[Cmb_ID]],0),SUM(N(EU$1),N($R89),1)),CHOOSE(AC[[M]:[M]],1,0,1,AC[[DB]:[DB]])),PRODUCT(SUM(ROUND(AVERAGE(VALUE(EU$3),VALUE($P89)),0),CHOOSE(IF(OR(EU$1,$R89),4,INDEX(CMB[[Res_Rare]:[Res_Rare]],MATCH(ROUND(MIN(SUM(EU$4,$O89/1000),SUM($O89,EU$4/1000)),3),CMB[[Cmb_ID]:[Cmb_ID]],0))),-1,-1,0,0)),IF(OR(EU$1,$R89),4,INDEX(CMB[[Cmb_Rare]:[Cmb_Rare]],MATCH(ROUND(MIN(SUM(EU$4,$O89/1000),SUM($O89,EU$4/1000)),3),CMB[[Cmb_ID]:[Cmb_ID]],0))),CHOOSE(AC[[M]:[M]],2,1,1,SUM(AC[[AB]:[DB]])))),""))</f>
        <v/>
      </c>
      <c r="EV89" t="str">
        <f>IF(OR(EV$5="",$S89=""),"",IFERROR(SUM(PRODUCT(INDEX(CMB[[BA_0O]:[BA_2O]],MATCH(ROUND(MIN(SUM(EV$4,$O89/1000),SUM($O89,EV$4/1000)),3),CMB[[Cmb_ID]:[Cmb_ID]],0),SUM(N(EV$1),N($R89),1)),CHOOSE(AC[[M]:[M]],1,1,0,AC[[AB]:[AB]])),PRODUCT(INDEX(CMB[[BD_0O]:[BD_2O]],MATCH(ROUND(MIN(SUM(EV$4,$O89/1000),SUM($O89,EV$4/1000)),3),CMB[[Cmb_ID]:[Cmb_ID]],0),SUM(N(EV$1),N($R89),1)),CHOOSE(AC[[M]:[M]],1,0,1,AC[[DB]:[DB]])),PRODUCT(SUM(ROUND(AVERAGE(VALUE(EV$3),VALUE($P89)),0),CHOOSE(IF(OR(EV$1,$R89),4,INDEX(CMB[[Res_Rare]:[Res_Rare]],MATCH(ROUND(MIN(SUM(EV$4,$O89/1000),SUM($O89,EV$4/1000)),3),CMB[[Cmb_ID]:[Cmb_ID]],0))),-1,-1,0,0)),IF(OR(EV$1,$R89),4,INDEX(CMB[[Cmb_Rare]:[Cmb_Rare]],MATCH(ROUND(MIN(SUM(EV$4,$O89/1000),SUM($O89,EV$4/1000)),3),CMB[[Cmb_ID]:[Cmb_ID]],0))),CHOOSE(AC[[M]:[M]],2,1,1,SUM(AC[[AB]:[DB]])))),""))</f>
        <v/>
      </c>
      <c r="EW89" t="str">
        <f>IF(OR(EW$5="",$S89=""),"",IFERROR(SUM(PRODUCT(INDEX(CMB[[BA_0O]:[BA_2O]],MATCH(ROUND(MIN(SUM(EW$4,$O89/1000),SUM($O89,EW$4/1000)),3),CMB[[Cmb_ID]:[Cmb_ID]],0),SUM(N(EW$1),N($R89),1)),CHOOSE(AC[[M]:[M]],1,1,0,AC[[AB]:[AB]])),PRODUCT(INDEX(CMB[[BD_0O]:[BD_2O]],MATCH(ROUND(MIN(SUM(EW$4,$O89/1000),SUM($O89,EW$4/1000)),3),CMB[[Cmb_ID]:[Cmb_ID]],0),SUM(N(EW$1),N($R89),1)),CHOOSE(AC[[M]:[M]],1,0,1,AC[[DB]:[DB]])),PRODUCT(SUM(ROUND(AVERAGE(VALUE(EW$3),VALUE($P89)),0),CHOOSE(IF(OR(EW$1,$R89),4,INDEX(CMB[[Res_Rare]:[Res_Rare]],MATCH(ROUND(MIN(SUM(EW$4,$O89/1000),SUM($O89,EW$4/1000)),3),CMB[[Cmb_ID]:[Cmb_ID]],0))),-1,-1,0,0)),IF(OR(EW$1,$R89),4,INDEX(CMB[[Cmb_Rare]:[Cmb_Rare]],MATCH(ROUND(MIN(SUM(EW$4,$O89/1000),SUM($O89,EW$4/1000)),3),CMB[[Cmb_ID]:[Cmb_ID]],0))),CHOOSE(AC[[M]:[M]],2,1,1,SUM(AC[[AB]:[DB]])))),""))</f>
        <v/>
      </c>
      <c r="EX89" t="str">
        <f>IF(OR(EX$5="",$S89=""),"",IFERROR(SUM(PRODUCT(INDEX(CMB[[BA_0O]:[BA_2O]],MATCH(ROUND(MIN(SUM(EX$4,$O89/1000),SUM($O89,EX$4/1000)),3),CMB[[Cmb_ID]:[Cmb_ID]],0),SUM(N(EX$1),N($R89),1)),CHOOSE(AC[[M]:[M]],1,1,0,AC[[AB]:[AB]])),PRODUCT(INDEX(CMB[[BD_0O]:[BD_2O]],MATCH(ROUND(MIN(SUM(EX$4,$O89/1000),SUM($O89,EX$4/1000)),3),CMB[[Cmb_ID]:[Cmb_ID]],0),SUM(N(EX$1),N($R89),1)),CHOOSE(AC[[M]:[M]],1,0,1,AC[[DB]:[DB]])),PRODUCT(SUM(ROUND(AVERAGE(VALUE(EX$3),VALUE($P89)),0),CHOOSE(IF(OR(EX$1,$R89),4,INDEX(CMB[[Res_Rare]:[Res_Rare]],MATCH(ROUND(MIN(SUM(EX$4,$O89/1000),SUM($O89,EX$4/1000)),3),CMB[[Cmb_ID]:[Cmb_ID]],0))),-1,-1,0,0)),IF(OR(EX$1,$R89),4,INDEX(CMB[[Cmb_Rare]:[Cmb_Rare]],MATCH(ROUND(MIN(SUM(EX$4,$O89/1000),SUM($O89,EX$4/1000)),3),CMB[[Cmb_ID]:[Cmb_ID]],0))),CHOOSE(AC[[M]:[M]],2,1,1,SUM(AC[[AB]:[DB]])))),""))</f>
        <v/>
      </c>
      <c r="EY89" t="str">
        <f>IF(OR(EY$5="",$S89=""),"",IFERROR(SUM(PRODUCT(INDEX(CMB[[BA_0O]:[BA_2O]],MATCH(ROUND(MIN(SUM(EY$4,$O89/1000),SUM($O89,EY$4/1000)),3),CMB[[Cmb_ID]:[Cmb_ID]],0),SUM(N(EY$1),N($R89),1)),CHOOSE(AC[[M]:[M]],1,1,0,AC[[AB]:[AB]])),PRODUCT(INDEX(CMB[[BD_0O]:[BD_2O]],MATCH(ROUND(MIN(SUM(EY$4,$O89/1000),SUM($O89,EY$4/1000)),3),CMB[[Cmb_ID]:[Cmb_ID]],0),SUM(N(EY$1),N($R89),1)),CHOOSE(AC[[M]:[M]],1,0,1,AC[[DB]:[DB]])),PRODUCT(SUM(ROUND(AVERAGE(VALUE(EY$3),VALUE($P89)),0),CHOOSE(IF(OR(EY$1,$R89),4,INDEX(CMB[[Res_Rare]:[Res_Rare]],MATCH(ROUND(MIN(SUM(EY$4,$O89/1000),SUM($O89,EY$4/1000)),3),CMB[[Cmb_ID]:[Cmb_ID]],0))),-1,-1,0,0)),IF(OR(EY$1,$R89),4,INDEX(CMB[[Cmb_Rare]:[Cmb_Rare]],MATCH(ROUND(MIN(SUM(EY$4,$O89/1000),SUM($O89,EY$4/1000)),3),CMB[[Cmb_ID]:[Cmb_ID]],0))),CHOOSE(AC[[M]:[M]],2,1,1,SUM(AC[[AB]:[DB]])))),""))</f>
        <v/>
      </c>
      <c r="EZ89" t="str">
        <f>IF(OR(EZ$5="",$S89=""),"",IFERROR(SUM(PRODUCT(INDEX(CMB[[BA_0O]:[BA_2O]],MATCH(ROUND(MIN(SUM(EZ$4,$O89/1000),SUM($O89,EZ$4/1000)),3),CMB[[Cmb_ID]:[Cmb_ID]],0),SUM(N(EZ$1),N($R89),1)),CHOOSE(AC[[M]:[M]],1,1,0,AC[[AB]:[AB]])),PRODUCT(INDEX(CMB[[BD_0O]:[BD_2O]],MATCH(ROUND(MIN(SUM(EZ$4,$O89/1000),SUM($O89,EZ$4/1000)),3),CMB[[Cmb_ID]:[Cmb_ID]],0),SUM(N(EZ$1),N($R89),1)),CHOOSE(AC[[M]:[M]],1,0,1,AC[[DB]:[DB]])),PRODUCT(SUM(ROUND(AVERAGE(VALUE(EZ$3),VALUE($P89)),0),CHOOSE(IF(OR(EZ$1,$R89),4,INDEX(CMB[[Res_Rare]:[Res_Rare]],MATCH(ROUND(MIN(SUM(EZ$4,$O89/1000),SUM($O89,EZ$4/1000)),3),CMB[[Cmb_ID]:[Cmb_ID]],0))),-1,-1,0,0)),IF(OR(EZ$1,$R89),4,INDEX(CMB[[Cmb_Rare]:[Cmb_Rare]],MATCH(ROUND(MIN(SUM(EZ$4,$O89/1000),SUM($O89,EZ$4/1000)),3),CMB[[Cmb_ID]:[Cmb_ID]],0))),CHOOSE(AC[[M]:[M]],2,1,1,SUM(AC[[AB]:[DB]])))),""))</f>
        <v/>
      </c>
      <c r="FA89" t="str">
        <f>IF(OR(FA$5="",$S89=""),"",IFERROR(SUM(PRODUCT(INDEX(CMB[[BA_0O]:[BA_2O]],MATCH(ROUND(MIN(SUM(FA$4,$O89/1000),SUM($O89,FA$4/1000)),3),CMB[[Cmb_ID]:[Cmb_ID]],0),SUM(N(FA$1),N($R89),1)),CHOOSE(AC[[M]:[M]],1,1,0,AC[[AB]:[AB]])),PRODUCT(INDEX(CMB[[BD_0O]:[BD_2O]],MATCH(ROUND(MIN(SUM(FA$4,$O89/1000),SUM($O89,FA$4/1000)),3),CMB[[Cmb_ID]:[Cmb_ID]],0),SUM(N(FA$1),N($R89),1)),CHOOSE(AC[[M]:[M]],1,0,1,AC[[DB]:[DB]])),PRODUCT(SUM(ROUND(AVERAGE(VALUE(FA$3),VALUE($P89)),0),CHOOSE(IF(OR(FA$1,$R89),4,INDEX(CMB[[Res_Rare]:[Res_Rare]],MATCH(ROUND(MIN(SUM(FA$4,$O89/1000),SUM($O89,FA$4/1000)),3),CMB[[Cmb_ID]:[Cmb_ID]],0))),-1,-1,0,0)),IF(OR(FA$1,$R89),4,INDEX(CMB[[Cmb_Rare]:[Cmb_Rare]],MATCH(ROUND(MIN(SUM(FA$4,$O89/1000),SUM($O89,FA$4/1000)),3),CMB[[Cmb_ID]:[Cmb_ID]],0))),CHOOSE(AC[[M]:[M]],2,1,1,SUM(AC[[AB]:[DB]])))),""))</f>
        <v/>
      </c>
      <c r="FB89" t="str">
        <f>IF(OR(FB$5="",$S89=""),"",IFERROR(SUM(PRODUCT(INDEX(CMB[[BA_0O]:[BA_2O]],MATCH(ROUND(MIN(SUM(FB$4,$O89/1000),SUM($O89,FB$4/1000)),3),CMB[[Cmb_ID]:[Cmb_ID]],0),SUM(N(FB$1),N($R89),1)),CHOOSE(AC[[M]:[M]],1,1,0,AC[[AB]:[AB]])),PRODUCT(INDEX(CMB[[BD_0O]:[BD_2O]],MATCH(ROUND(MIN(SUM(FB$4,$O89/1000),SUM($O89,FB$4/1000)),3),CMB[[Cmb_ID]:[Cmb_ID]],0),SUM(N(FB$1),N($R89),1)),CHOOSE(AC[[M]:[M]],1,0,1,AC[[DB]:[DB]])),PRODUCT(SUM(ROUND(AVERAGE(VALUE(FB$3),VALUE($P89)),0),CHOOSE(IF(OR(FB$1,$R89),4,INDEX(CMB[[Res_Rare]:[Res_Rare]],MATCH(ROUND(MIN(SUM(FB$4,$O89/1000),SUM($O89,FB$4/1000)),3),CMB[[Cmb_ID]:[Cmb_ID]],0))),-1,-1,0,0)),IF(OR(FB$1,$R89),4,INDEX(CMB[[Cmb_Rare]:[Cmb_Rare]],MATCH(ROUND(MIN(SUM(FB$4,$O89/1000),SUM($O89,FB$4/1000)),3),CMB[[Cmb_ID]:[Cmb_ID]],0))),CHOOSE(AC[[M]:[M]],2,1,1,SUM(AC[[AB]:[DB]])))),""))</f>
        <v/>
      </c>
      <c r="FC89" t="str">
        <f>IF(OR(FC$5="",$S89=""),"",IFERROR(SUM(PRODUCT(INDEX(CMB[[BA_0O]:[BA_2O]],MATCH(ROUND(MIN(SUM(FC$4,$O89/1000),SUM($O89,FC$4/1000)),3),CMB[[Cmb_ID]:[Cmb_ID]],0),SUM(N(FC$1),N($R89),1)),CHOOSE(AC[[M]:[M]],1,1,0,AC[[AB]:[AB]])),PRODUCT(INDEX(CMB[[BD_0O]:[BD_2O]],MATCH(ROUND(MIN(SUM(FC$4,$O89/1000),SUM($O89,FC$4/1000)),3),CMB[[Cmb_ID]:[Cmb_ID]],0),SUM(N(FC$1),N($R89),1)),CHOOSE(AC[[M]:[M]],1,0,1,AC[[DB]:[DB]])),PRODUCT(SUM(ROUND(AVERAGE(VALUE(FC$3),VALUE($P89)),0),CHOOSE(IF(OR(FC$1,$R89),4,INDEX(CMB[[Res_Rare]:[Res_Rare]],MATCH(ROUND(MIN(SUM(FC$4,$O89/1000),SUM($O89,FC$4/1000)),3),CMB[[Cmb_ID]:[Cmb_ID]],0))),-1,-1,0,0)),IF(OR(FC$1,$R89),4,INDEX(CMB[[Cmb_Rare]:[Cmb_Rare]],MATCH(ROUND(MIN(SUM(FC$4,$O89/1000),SUM($O89,FC$4/1000)),3),CMB[[Cmb_ID]:[Cmb_ID]],0))),CHOOSE(AC[[M]:[M]],2,1,1,SUM(AC[[AB]:[DB]])))),""))</f>
        <v/>
      </c>
      <c r="FD89" t="str">
        <f>IF(OR(FD$5="",$S89=""),"",IFERROR(SUM(PRODUCT(INDEX(CMB[[BA_0O]:[BA_2O]],MATCH(ROUND(MIN(SUM(FD$4,$O89/1000),SUM($O89,FD$4/1000)),3),CMB[[Cmb_ID]:[Cmb_ID]],0),SUM(N(FD$1),N($R89),1)),CHOOSE(AC[[M]:[M]],1,1,0,AC[[AB]:[AB]])),PRODUCT(INDEX(CMB[[BD_0O]:[BD_2O]],MATCH(ROUND(MIN(SUM(FD$4,$O89/1000),SUM($O89,FD$4/1000)),3),CMB[[Cmb_ID]:[Cmb_ID]],0),SUM(N(FD$1),N($R89),1)),CHOOSE(AC[[M]:[M]],1,0,1,AC[[DB]:[DB]])),PRODUCT(SUM(ROUND(AVERAGE(VALUE(FD$3),VALUE($P89)),0),CHOOSE(IF(OR(FD$1,$R89),4,INDEX(CMB[[Res_Rare]:[Res_Rare]],MATCH(ROUND(MIN(SUM(FD$4,$O89/1000),SUM($O89,FD$4/1000)),3),CMB[[Cmb_ID]:[Cmb_ID]],0))),-1,-1,0,0)),IF(OR(FD$1,$R89),4,INDEX(CMB[[Cmb_Rare]:[Cmb_Rare]],MATCH(ROUND(MIN(SUM(FD$4,$O89/1000),SUM($O89,FD$4/1000)),3),CMB[[Cmb_ID]:[Cmb_ID]],0))),CHOOSE(AC[[M]:[M]],2,1,1,SUM(AC[[AB]:[DB]])))),""))</f>
        <v/>
      </c>
      <c r="FE89" t="str">
        <f>IF(OR(FE$5="",$S89=""),"",IFERROR(SUM(PRODUCT(INDEX(CMB[[BA_0O]:[BA_2O]],MATCH(ROUND(MIN(SUM(FE$4,$O89/1000),SUM($O89,FE$4/1000)),3),CMB[[Cmb_ID]:[Cmb_ID]],0),SUM(N(FE$1),N($R89),1)),CHOOSE(AC[[M]:[M]],1,1,0,AC[[AB]:[AB]])),PRODUCT(INDEX(CMB[[BD_0O]:[BD_2O]],MATCH(ROUND(MIN(SUM(FE$4,$O89/1000),SUM($O89,FE$4/1000)),3),CMB[[Cmb_ID]:[Cmb_ID]],0),SUM(N(FE$1),N($R89),1)),CHOOSE(AC[[M]:[M]],1,0,1,AC[[DB]:[DB]])),PRODUCT(SUM(ROUND(AVERAGE(VALUE(FE$3),VALUE($P89)),0),CHOOSE(IF(OR(FE$1,$R89),4,INDEX(CMB[[Res_Rare]:[Res_Rare]],MATCH(ROUND(MIN(SUM(FE$4,$O89/1000),SUM($O89,FE$4/1000)),3),CMB[[Cmb_ID]:[Cmb_ID]],0))),-1,-1,0,0)),IF(OR(FE$1,$R89),4,INDEX(CMB[[Cmb_Rare]:[Cmb_Rare]],MATCH(ROUND(MIN(SUM(FE$4,$O89/1000),SUM($O89,FE$4/1000)),3),CMB[[Cmb_ID]:[Cmb_ID]],0))),CHOOSE(AC[[M]:[M]],2,1,1,SUM(AC[[AB]:[DB]])))),""))</f>
        <v/>
      </c>
      <c r="FF89" t="str">
        <f>IF(OR(FF$5="",$S89=""),"",IFERROR(SUM(PRODUCT(INDEX(CMB[[BA_0O]:[BA_2O]],MATCH(ROUND(MIN(SUM(FF$4,$O89/1000),SUM($O89,FF$4/1000)),3),CMB[[Cmb_ID]:[Cmb_ID]],0),SUM(N(FF$1),N($R89),1)),CHOOSE(AC[[M]:[M]],1,1,0,AC[[AB]:[AB]])),PRODUCT(INDEX(CMB[[BD_0O]:[BD_2O]],MATCH(ROUND(MIN(SUM(FF$4,$O89/1000),SUM($O89,FF$4/1000)),3),CMB[[Cmb_ID]:[Cmb_ID]],0),SUM(N(FF$1),N($R89),1)),CHOOSE(AC[[M]:[M]],1,0,1,AC[[DB]:[DB]])),PRODUCT(SUM(ROUND(AVERAGE(VALUE(FF$3),VALUE($P89)),0),CHOOSE(IF(OR(FF$1,$R89),4,INDEX(CMB[[Res_Rare]:[Res_Rare]],MATCH(ROUND(MIN(SUM(FF$4,$O89/1000),SUM($O89,FF$4/1000)),3),CMB[[Cmb_ID]:[Cmb_ID]],0))),-1,-1,0,0)),IF(OR(FF$1,$R89),4,INDEX(CMB[[Cmb_Rare]:[Cmb_Rare]],MATCH(ROUND(MIN(SUM(FF$4,$O89/1000),SUM($O89,FF$4/1000)),3),CMB[[Cmb_ID]:[Cmb_ID]],0))),CHOOSE(AC[[M]:[M]],2,1,1,SUM(AC[[AB]:[DB]])))),""))</f>
        <v/>
      </c>
      <c r="FG89" t="str">
        <f>IF(OR(FG$5="",$S89=""),"",IFERROR(SUM(PRODUCT(INDEX(CMB[[BA_0O]:[BA_2O]],MATCH(ROUND(MIN(SUM(FG$4,$O89/1000),SUM($O89,FG$4/1000)),3),CMB[[Cmb_ID]:[Cmb_ID]],0),SUM(N(FG$1),N($R89),1)),CHOOSE(AC[[M]:[M]],1,1,0,AC[[AB]:[AB]])),PRODUCT(INDEX(CMB[[BD_0O]:[BD_2O]],MATCH(ROUND(MIN(SUM(FG$4,$O89/1000),SUM($O89,FG$4/1000)),3),CMB[[Cmb_ID]:[Cmb_ID]],0),SUM(N(FG$1),N($R89),1)),CHOOSE(AC[[M]:[M]],1,0,1,AC[[DB]:[DB]])),PRODUCT(SUM(ROUND(AVERAGE(VALUE(FG$3),VALUE($P89)),0),CHOOSE(IF(OR(FG$1,$R89),4,INDEX(CMB[[Res_Rare]:[Res_Rare]],MATCH(ROUND(MIN(SUM(FG$4,$O89/1000),SUM($O89,FG$4/1000)),3),CMB[[Cmb_ID]:[Cmb_ID]],0))),-1,-1,0,0)),IF(OR(FG$1,$R89),4,INDEX(CMB[[Cmb_Rare]:[Cmb_Rare]],MATCH(ROUND(MIN(SUM(FG$4,$O89/1000),SUM($O89,FG$4/1000)),3),CMB[[Cmb_ID]:[Cmb_ID]],0))),CHOOSE(AC[[M]:[M]],2,1,1,SUM(AC[[AB]:[DB]])))),""))</f>
        <v/>
      </c>
      <c r="FH89" t="str">
        <f>IF(OR(FH$5="",$S89=""),"",IFERROR(SUM(PRODUCT(INDEX(CMB[[BA_0O]:[BA_2O]],MATCH(ROUND(MIN(SUM(FH$4,$O89/1000),SUM($O89,FH$4/1000)),3),CMB[[Cmb_ID]:[Cmb_ID]],0),SUM(N(FH$1),N($R89),1)),CHOOSE(AC[[M]:[M]],1,1,0,AC[[AB]:[AB]])),PRODUCT(INDEX(CMB[[BD_0O]:[BD_2O]],MATCH(ROUND(MIN(SUM(FH$4,$O89/1000),SUM($O89,FH$4/1000)),3),CMB[[Cmb_ID]:[Cmb_ID]],0),SUM(N(FH$1),N($R89),1)),CHOOSE(AC[[M]:[M]],1,0,1,AC[[DB]:[DB]])),PRODUCT(SUM(ROUND(AVERAGE(VALUE(FH$3),VALUE($P89)),0),CHOOSE(IF(OR(FH$1,$R89),4,INDEX(CMB[[Res_Rare]:[Res_Rare]],MATCH(ROUND(MIN(SUM(FH$4,$O89/1000),SUM($O89,FH$4/1000)),3),CMB[[Cmb_ID]:[Cmb_ID]],0))),-1,-1,0,0)),IF(OR(FH$1,$R89),4,INDEX(CMB[[Cmb_Rare]:[Cmb_Rare]],MATCH(ROUND(MIN(SUM(FH$4,$O89/1000),SUM($O89,FH$4/1000)),3),CMB[[Cmb_ID]:[Cmb_ID]],0))),CHOOSE(AC[[M]:[M]],2,1,1,SUM(AC[[AB]:[DB]])))),""))</f>
        <v/>
      </c>
      <c r="FI89" t="str">
        <f>IF(OR(FI$5="",$S89=""),"",IFERROR(SUM(PRODUCT(INDEX(CMB[[BA_0O]:[BA_2O]],MATCH(ROUND(MIN(SUM(FI$4,$O89/1000),SUM($O89,FI$4/1000)),3),CMB[[Cmb_ID]:[Cmb_ID]],0),SUM(N(FI$1),N($R89),1)),CHOOSE(AC[[M]:[M]],1,1,0,AC[[AB]:[AB]])),PRODUCT(INDEX(CMB[[BD_0O]:[BD_2O]],MATCH(ROUND(MIN(SUM(FI$4,$O89/1000),SUM($O89,FI$4/1000)),3),CMB[[Cmb_ID]:[Cmb_ID]],0),SUM(N(FI$1),N($R89),1)),CHOOSE(AC[[M]:[M]],1,0,1,AC[[DB]:[DB]])),PRODUCT(SUM(ROUND(AVERAGE(VALUE(FI$3),VALUE($P89)),0),CHOOSE(IF(OR(FI$1,$R89),4,INDEX(CMB[[Res_Rare]:[Res_Rare]],MATCH(ROUND(MIN(SUM(FI$4,$O89/1000),SUM($O89,FI$4/1000)),3),CMB[[Cmb_ID]:[Cmb_ID]],0))),-1,-1,0,0)),IF(OR(FI$1,$R89),4,INDEX(CMB[[Cmb_Rare]:[Cmb_Rare]],MATCH(ROUND(MIN(SUM(FI$4,$O89/1000),SUM($O89,FI$4/1000)),3),CMB[[Cmb_ID]:[Cmb_ID]],0))),CHOOSE(AC[[M]:[M]],2,1,1,SUM(AC[[AB]:[DB]])))),""))</f>
        <v/>
      </c>
      <c r="FJ89" t="str">
        <f>IF(OR(FJ$5="",$S89=""),"",IFERROR(SUM(PRODUCT(INDEX(CMB[[BA_0O]:[BA_2O]],MATCH(ROUND(MIN(SUM(FJ$4,$O89/1000),SUM($O89,FJ$4/1000)),3),CMB[[Cmb_ID]:[Cmb_ID]],0),SUM(N(FJ$1),N($R89),1)),CHOOSE(AC[[M]:[M]],1,1,0,AC[[AB]:[AB]])),PRODUCT(INDEX(CMB[[BD_0O]:[BD_2O]],MATCH(ROUND(MIN(SUM(FJ$4,$O89/1000),SUM($O89,FJ$4/1000)),3),CMB[[Cmb_ID]:[Cmb_ID]],0),SUM(N(FJ$1),N($R89),1)),CHOOSE(AC[[M]:[M]],1,0,1,AC[[DB]:[DB]])),PRODUCT(SUM(ROUND(AVERAGE(VALUE(FJ$3),VALUE($P89)),0),CHOOSE(IF(OR(FJ$1,$R89),4,INDEX(CMB[[Res_Rare]:[Res_Rare]],MATCH(ROUND(MIN(SUM(FJ$4,$O89/1000),SUM($O89,FJ$4/1000)),3),CMB[[Cmb_ID]:[Cmb_ID]],0))),-1,-1,0,0)),IF(OR(FJ$1,$R89),4,INDEX(CMB[[Cmb_Rare]:[Cmb_Rare]],MATCH(ROUND(MIN(SUM(FJ$4,$O89/1000),SUM($O89,FJ$4/1000)),3),CMB[[Cmb_ID]:[Cmb_ID]],0))),CHOOSE(AC[[M]:[M]],2,1,1,SUM(AC[[AB]:[DB]])))),""))</f>
        <v/>
      </c>
      <c r="FK89" t="str">
        <f>IF(OR(FK$5="",$S89=""),"",IFERROR(SUM(PRODUCT(INDEX(CMB[[BA_0O]:[BA_2O]],MATCH(ROUND(MIN(SUM(FK$4,$O89/1000),SUM($O89,FK$4/1000)),3),CMB[[Cmb_ID]:[Cmb_ID]],0),SUM(N(FK$1),N($R89),1)),CHOOSE(AC[[M]:[M]],1,1,0,AC[[AB]:[AB]])),PRODUCT(INDEX(CMB[[BD_0O]:[BD_2O]],MATCH(ROUND(MIN(SUM(FK$4,$O89/1000),SUM($O89,FK$4/1000)),3),CMB[[Cmb_ID]:[Cmb_ID]],0),SUM(N(FK$1),N($R89),1)),CHOOSE(AC[[M]:[M]],1,0,1,AC[[DB]:[DB]])),PRODUCT(SUM(ROUND(AVERAGE(VALUE(FK$3),VALUE($P89)),0),CHOOSE(IF(OR(FK$1,$R89),4,INDEX(CMB[[Res_Rare]:[Res_Rare]],MATCH(ROUND(MIN(SUM(FK$4,$O89/1000),SUM($O89,FK$4/1000)),3),CMB[[Cmb_ID]:[Cmb_ID]],0))),-1,-1,0,0)),IF(OR(FK$1,$R89),4,INDEX(CMB[[Cmb_Rare]:[Cmb_Rare]],MATCH(ROUND(MIN(SUM(FK$4,$O89/1000),SUM($O89,FK$4/1000)),3),CMB[[Cmb_ID]:[Cmb_ID]],0))),CHOOSE(AC[[M]:[M]],2,1,1,SUM(AC[[AB]:[DB]])))),""))</f>
        <v/>
      </c>
      <c r="FL89" t="str">
        <f>IF(OR(FL$5="",$S89=""),"",IFERROR(SUM(PRODUCT(INDEX(CMB[[BA_0O]:[BA_2O]],MATCH(ROUND(MIN(SUM(FL$4,$O89/1000),SUM($O89,FL$4/1000)),3),CMB[[Cmb_ID]:[Cmb_ID]],0),SUM(N(FL$1),N($R89),1)),CHOOSE(AC[[M]:[M]],1,1,0,AC[[AB]:[AB]])),PRODUCT(INDEX(CMB[[BD_0O]:[BD_2O]],MATCH(ROUND(MIN(SUM(FL$4,$O89/1000),SUM($O89,FL$4/1000)),3),CMB[[Cmb_ID]:[Cmb_ID]],0),SUM(N(FL$1),N($R89),1)),CHOOSE(AC[[M]:[M]],1,0,1,AC[[DB]:[DB]])),PRODUCT(SUM(ROUND(AVERAGE(VALUE(FL$3),VALUE($P89)),0),CHOOSE(IF(OR(FL$1,$R89),4,INDEX(CMB[[Res_Rare]:[Res_Rare]],MATCH(ROUND(MIN(SUM(FL$4,$O89/1000),SUM($O89,FL$4/1000)),3),CMB[[Cmb_ID]:[Cmb_ID]],0))),-1,-1,0,0)),IF(OR(FL$1,$R89),4,INDEX(CMB[[Cmb_Rare]:[Cmb_Rare]],MATCH(ROUND(MIN(SUM(FL$4,$O89/1000),SUM($O89,FL$4/1000)),3),CMB[[Cmb_ID]:[Cmb_ID]],0))),CHOOSE(AC[[M]:[M]],2,1,1,SUM(AC[[AB]:[DB]])))),""))</f>
        <v/>
      </c>
      <c r="FM89" t="str">
        <f>IF(OR(FM$5="",$S89=""),"",IFERROR(SUM(PRODUCT(INDEX(CMB[[BA_0O]:[BA_2O]],MATCH(ROUND(MIN(SUM(FM$4,$O89/1000),SUM($O89,FM$4/1000)),3),CMB[[Cmb_ID]:[Cmb_ID]],0),SUM(N(FM$1),N($R89),1)),CHOOSE(AC[[M]:[M]],1,1,0,AC[[AB]:[AB]])),PRODUCT(INDEX(CMB[[BD_0O]:[BD_2O]],MATCH(ROUND(MIN(SUM(FM$4,$O89/1000),SUM($O89,FM$4/1000)),3),CMB[[Cmb_ID]:[Cmb_ID]],0),SUM(N(FM$1),N($R89),1)),CHOOSE(AC[[M]:[M]],1,0,1,AC[[DB]:[DB]])),PRODUCT(SUM(ROUND(AVERAGE(VALUE(FM$3),VALUE($P89)),0),CHOOSE(IF(OR(FM$1,$R89),4,INDEX(CMB[[Res_Rare]:[Res_Rare]],MATCH(ROUND(MIN(SUM(FM$4,$O89/1000),SUM($O89,FM$4/1000)),3),CMB[[Cmb_ID]:[Cmb_ID]],0))),-1,-1,0,0)),IF(OR(FM$1,$R89),4,INDEX(CMB[[Cmb_Rare]:[Cmb_Rare]],MATCH(ROUND(MIN(SUM(FM$4,$O89/1000),SUM($O89,FM$4/1000)),3),CMB[[Cmb_ID]:[Cmb_ID]],0))),CHOOSE(AC[[M]:[M]],2,1,1,SUM(AC[[AB]:[DB]])))),""))</f>
        <v/>
      </c>
      <c r="FN89" s="7">
        <f t="shared" si="48"/>
        <v>0</v>
      </c>
      <c r="FO89" s="7">
        <f t="shared" si="48"/>
        <v>0</v>
      </c>
      <c r="FP89" s="7">
        <f t="shared" si="48"/>
        <v>0</v>
      </c>
      <c r="FQ89" s="7">
        <f t="shared" si="48"/>
        <v>0</v>
      </c>
      <c r="FR89" s="7">
        <f t="shared" si="48"/>
        <v>0</v>
      </c>
      <c r="FS89" s="7">
        <f t="shared" si="48"/>
        <v>0</v>
      </c>
      <c r="FT89" s="7">
        <f>SUM(IF(INDEX(LIB[[Quantity]:[Quantity]],MATCH($S89,LIB[[ID]:[ID]],0))&gt;=COLUMN(A$1),TRUNC(PRODUCT(AVERAGE($FN89:$FS89),POWER(AC[[CR]:[CR]],SUM(SUMIFS($D$11:$D88,$A$11:$A88,$A89,$E$11:$E88,"&gt;="&amp;$E89),SUMIFS($D90:$D$161,$A90:$A$161,$A89,$E90:$E$161,"&gt;"&amp;$E89),COLUMN(A$1),-1)),IF($Q89="Yes",AC[[FB]:[FB]],1))),0),ROW(A78)/-VALUE(1&amp;REPT("0",9-PRODUCT(COLUMN(A$1)-1,3))),1)</f>
        <v>0.99999992199999999</v>
      </c>
      <c r="FU89" s="7">
        <f>SUM(IF(INDEX(LIB[[Quantity]:[Quantity]],MATCH($S89,LIB[[ID]:[ID]],0))&gt;=COLUMN(B$1),TRUNC(PRODUCT(AVERAGE($FN89:$FS89),POWER(AC[[CR]:[CR]],SUM(SUMIFS($D$11:$D88,$A$11:$A88,$A89,$E$11:$E88,"&gt;="&amp;$E89),SUMIFS($D90:$D$161,$A90:$A$161,$A89,$E90:$E$161,"&gt;"&amp;$E89),COLUMN(B$1),-1)),IF($Q89="Yes",AC[[FB]:[FB]],1))),0),ROW(B78)/-VALUE(1&amp;REPT("0",9-PRODUCT(COLUMN(B$1)-1,3))),1)</f>
        <v>0.99992199999999998</v>
      </c>
      <c r="FV89" s="7">
        <f>SUM(IF(INDEX(LIB[[Quantity]:[Quantity]],MATCH($S89,LIB[[ID]:[ID]],0))&gt;=COLUMN(C$1),TRUNC(PRODUCT(AVERAGE($FN89:$FS89),POWER(AC[[CR]:[CR]],SUM(SUMIFS($D$11:$D88,$A$11:$A88,$A89,$E$11:$E88,"&gt;="&amp;$E89),SUMIFS($D90:$D$161,$A90:$A$161,$A89,$E90:$E$161,"&gt;"&amp;$E89),COLUMN(C$1),-1)),IF($Q89="Yes",AC[[FB]:[FB]],1))),0),ROW(C78)/-VALUE(1&amp;REPT("0",9-PRODUCT(COLUMN(C$1)-1,3))),1)</f>
        <v>0.92200000000000004</v>
      </c>
      <c r="FW89">
        <f t="shared" si="43"/>
        <v>151</v>
      </c>
      <c r="FX89">
        <f t="shared" si="44"/>
        <v>0</v>
      </c>
      <c r="FY89">
        <f t="shared" si="45"/>
        <v>0</v>
      </c>
      <c r="GC89">
        <f t="shared" si="46"/>
        <v>43</v>
      </c>
      <c r="GD89" t="str">
        <f>IFERROR(SUBSTITUTE(SUBSTITUTE(INDEX(SUG[Card],MATCH(ROW(A78),GC$12:GC$161,0))," #2","")," #3",""),"")</f>
        <v>Bat (5)</v>
      </c>
      <c r="GE89">
        <f>SUM(GE88,IF(IFERROR(MATCH(GD89,GD$11:GD88,0)&lt;0,TRUE()),1,0))</f>
        <v>34</v>
      </c>
      <c r="GF89" t="str">
        <f t="shared" si="47"/>
        <v/>
      </c>
      <c r="GI89">
        <f>SUM(SUMIFS(D$11:D88,A$11:A88,A89,B$11:B88,"&gt;="&amp;B89),SUMIFS(D90:D$161,A90:A$161,A89,B90:B$161,"&gt;"&amp;B89),SUMIFS(D$11:D88,A$11:A88,A89&amp;":Onyx"),SUMIFS(D90:D$161,A90:A$161,A89&amp;":Onyx"))</f>
        <v>0</v>
      </c>
      <c r="GP89" t="str">
        <f t="shared" si="40"/>
        <v>Wings (5) #3</v>
      </c>
      <c r="GQ89">
        <f t="shared" si="41"/>
        <v>246</v>
      </c>
      <c r="GR89" t="b">
        <f>COUNTIF(DECK[Card],IFERROR(MID($L89,1,FIND(" #",SUG_Helper[[#This Row],[Card]])-1),SUG_Helper[[#This Row],[Card]]))&gt;=IFERROR(VALUE(RIGHT(SUG_Helper[[#This Row],[Card]])),1)</f>
        <v>0</v>
      </c>
    </row>
    <row r="90" spans="1:200" x14ac:dyDescent="0.35">
      <c r="A90" s="17"/>
      <c r="B90" s="4"/>
      <c r="C90" s="4"/>
      <c r="D90" s="4"/>
      <c r="E90" t="str">
        <f>IF(INDEX(LIB[Card],ROW(A79))="","",INDEX(LIB[Card],ROW(A79))&amp;" ("&amp;INDEX(LIB[Level],ROW(A79))&amp;")"&amp;IF(INDEX(LIB[Fused],ROW(A79))="Yes","ƒ",""))</f>
        <v/>
      </c>
      <c r="F90">
        <v>79</v>
      </c>
      <c r="H90" t="str">
        <f>IF(DECK[[#This Row],[Card]]="","",MID(DECK[[#This Row],[Card]],1,FIND(" (",DECK[[#This Row],[Card]])-1))</f>
        <v/>
      </c>
      <c r="I90" t="str">
        <f>IF(DECK[[#This Row],[Card]]="","",MID(DECK[[#This Row],[Card]],FIND("(",DECK[[#This Row],[Card]])+1,1))</f>
        <v/>
      </c>
      <c r="J90" t="str">
        <f>IF(DECK[[#This Row],[Card]]="","",IF(RIGHT(DECK[[#This Row],[Card]])="ƒ","Yes","No"))</f>
        <v/>
      </c>
      <c r="L90" t="str">
        <f t="shared" si="36"/>
        <v>Water (5) #2</v>
      </c>
      <c r="M90">
        <f t="shared" si="37"/>
        <v>245</v>
      </c>
      <c r="O90" s="6" t="str">
        <f>IF(S90="","",MATCH(MID(S90,1,MIN(FIND(" (",S90),IFERROR(FIND(":",S90),50))-1),CC[CC_Name],0))</f>
        <v/>
      </c>
      <c r="P90" s="5" t="str">
        <f t="shared" si="38"/>
        <v/>
      </c>
      <c r="Q90" s="5" t="str">
        <f t="shared" si="42"/>
        <v/>
      </c>
      <c r="R90" s="5" t="str">
        <f t="shared" si="39"/>
        <v/>
      </c>
      <c r="S90" t="str">
        <f>(INDEX(LIB[ID],ROW(A79)))</f>
        <v/>
      </c>
      <c r="T90" t="str">
        <f>IF(OR(T$5="",$S90=""),"",IFERROR(SUM(PRODUCT(INDEX(CMB[[BA_0O]:[BA_2O]],MATCH(ROUND(MIN(SUM(T$4,$O90/1000),SUM($O90,T$4/1000)),3),CMB[[Cmb_ID]:[Cmb_ID]],0),SUM(N(T$1),N($R90),1)),CHOOSE(AC[[M]:[M]],1,1,0,AC[[AB]:[AB]])),PRODUCT(INDEX(CMB[[BD_0O]:[BD_2O]],MATCH(ROUND(MIN(SUM(T$4,$O90/1000),SUM($O90,T$4/1000)),3),CMB[[Cmb_ID]:[Cmb_ID]],0),SUM(N(T$1),N($R90),1)),CHOOSE(AC[[M]:[M]],1,0,1,AC[[DB]:[DB]])),PRODUCT(SUM(ROUND(AVERAGE(VALUE(T$3),VALUE($P90)),0),CHOOSE(IF(OR(T$1,$R90),4,INDEX(CMB[[Res_Rare]:[Res_Rare]],MATCH(ROUND(MIN(SUM(T$4,$O90/1000),SUM($O90,T$4/1000)),3),CMB[[Cmb_ID]:[Cmb_ID]],0))),-1,-1,0,0)),IF(OR(T$1,$R90),4,INDEX(CMB[[Cmb_Rare]:[Cmb_Rare]],MATCH(ROUND(MIN(SUM(T$4,$O90/1000),SUM($O90,T$4/1000)),3),CMB[[Cmb_ID]:[Cmb_ID]],0))),CHOOSE(AC[[M]:[M]],2,1,1,SUM(AC[[AB]:[DB]])))),""))</f>
        <v/>
      </c>
      <c r="U90" t="str">
        <f>IF(OR(U$5="",$S90=""),"",IFERROR(SUM(PRODUCT(INDEX(CMB[[BA_0O]:[BA_2O]],MATCH(ROUND(MIN(SUM(U$4,$O90/1000),SUM($O90,U$4/1000)),3),CMB[[Cmb_ID]:[Cmb_ID]],0),SUM(N(U$1),N($R90),1)),CHOOSE(AC[[M]:[M]],1,1,0,AC[[AB]:[AB]])),PRODUCT(INDEX(CMB[[BD_0O]:[BD_2O]],MATCH(ROUND(MIN(SUM(U$4,$O90/1000),SUM($O90,U$4/1000)),3),CMB[[Cmb_ID]:[Cmb_ID]],0),SUM(N(U$1),N($R90),1)),CHOOSE(AC[[M]:[M]],1,0,1,AC[[DB]:[DB]])),PRODUCT(SUM(ROUND(AVERAGE(VALUE(U$3),VALUE($P90)),0),CHOOSE(IF(OR(U$1,$R90),4,INDEX(CMB[[Res_Rare]:[Res_Rare]],MATCH(ROUND(MIN(SUM(U$4,$O90/1000),SUM($O90,U$4/1000)),3),CMB[[Cmb_ID]:[Cmb_ID]],0))),-1,-1,0,0)),IF(OR(U$1,$R90),4,INDEX(CMB[[Cmb_Rare]:[Cmb_Rare]],MATCH(ROUND(MIN(SUM(U$4,$O90/1000),SUM($O90,U$4/1000)),3),CMB[[Cmb_ID]:[Cmb_ID]],0))),CHOOSE(AC[[M]:[M]],2,1,1,SUM(AC[[AB]:[DB]])))),""))</f>
        <v/>
      </c>
      <c r="V90" t="str">
        <f>IF(OR(V$5="",$S90=""),"",IFERROR(SUM(PRODUCT(INDEX(CMB[[BA_0O]:[BA_2O]],MATCH(ROUND(MIN(SUM(V$4,$O90/1000),SUM($O90,V$4/1000)),3),CMB[[Cmb_ID]:[Cmb_ID]],0),SUM(N(V$1),N($R90),1)),CHOOSE(AC[[M]:[M]],1,1,0,AC[[AB]:[AB]])),PRODUCT(INDEX(CMB[[BD_0O]:[BD_2O]],MATCH(ROUND(MIN(SUM(V$4,$O90/1000),SUM($O90,V$4/1000)),3),CMB[[Cmb_ID]:[Cmb_ID]],0),SUM(N(V$1),N($R90),1)),CHOOSE(AC[[M]:[M]],1,0,1,AC[[DB]:[DB]])),PRODUCT(SUM(ROUND(AVERAGE(VALUE(V$3),VALUE($P90)),0),CHOOSE(IF(OR(V$1,$R90),4,INDEX(CMB[[Res_Rare]:[Res_Rare]],MATCH(ROUND(MIN(SUM(V$4,$O90/1000),SUM($O90,V$4/1000)),3),CMB[[Cmb_ID]:[Cmb_ID]],0))),-1,-1,0,0)),IF(OR(V$1,$R90),4,INDEX(CMB[[Cmb_Rare]:[Cmb_Rare]],MATCH(ROUND(MIN(SUM(V$4,$O90/1000),SUM($O90,V$4/1000)),3),CMB[[Cmb_ID]:[Cmb_ID]],0))),CHOOSE(AC[[M]:[M]],2,1,1,SUM(AC[[AB]:[DB]])))),""))</f>
        <v/>
      </c>
      <c r="W90" t="str">
        <f>IF(OR(W$5="",$S90=""),"",IFERROR(SUM(PRODUCT(INDEX(CMB[[BA_0O]:[BA_2O]],MATCH(ROUND(MIN(SUM(W$4,$O90/1000),SUM($O90,W$4/1000)),3),CMB[[Cmb_ID]:[Cmb_ID]],0),SUM(N(W$1),N($R90),1)),CHOOSE(AC[[M]:[M]],1,1,0,AC[[AB]:[AB]])),PRODUCT(INDEX(CMB[[BD_0O]:[BD_2O]],MATCH(ROUND(MIN(SUM(W$4,$O90/1000),SUM($O90,W$4/1000)),3),CMB[[Cmb_ID]:[Cmb_ID]],0),SUM(N(W$1),N($R90),1)),CHOOSE(AC[[M]:[M]],1,0,1,AC[[DB]:[DB]])),PRODUCT(SUM(ROUND(AVERAGE(VALUE(W$3),VALUE($P90)),0),CHOOSE(IF(OR(W$1,$R90),4,INDEX(CMB[[Res_Rare]:[Res_Rare]],MATCH(ROUND(MIN(SUM(W$4,$O90/1000),SUM($O90,W$4/1000)),3),CMB[[Cmb_ID]:[Cmb_ID]],0))),-1,-1,0,0)),IF(OR(W$1,$R90),4,INDEX(CMB[[Cmb_Rare]:[Cmb_Rare]],MATCH(ROUND(MIN(SUM(W$4,$O90/1000),SUM($O90,W$4/1000)),3),CMB[[Cmb_ID]:[Cmb_ID]],0))),CHOOSE(AC[[M]:[M]],2,1,1,SUM(AC[[AB]:[DB]])))),""))</f>
        <v/>
      </c>
      <c r="X90" t="str">
        <f>IF(OR(X$5="",$S90=""),"",IFERROR(SUM(PRODUCT(INDEX(CMB[[BA_0O]:[BA_2O]],MATCH(ROUND(MIN(SUM(X$4,$O90/1000),SUM($O90,X$4/1000)),3),CMB[[Cmb_ID]:[Cmb_ID]],0),SUM(N(X$1),N($R90),1)),CHOOSE(AC[[M]:[M]],1,1,0,AC[[AB]:[AB]])),PRODUCT(INDEX(CMB[[BD_0O]:[BD_2O]],MATCH(ROUND(MIN(SUM(X$4,$O90/1000),SUM($O90,X$4/1000)),3),CMB[[Cmb_ID]:[Cmb_ID]],0),SUM(N(X$1),N($R90),1)),CHOOSE(AC[[M]:[M]],1,0,1,AC[[DB]:[DB]])),PRODUCT(SUM(ROUND(AVERAGE(VALUE(X$3),VALUE($P90)),0),CHOOSE(IF(OR(X$1,$R90),4,INDEX(CMB[[Res_Rare]:[Res_Rare]],MATCH(ROUND(MIN(SUM(X$4,$O90/1000),SUM($O90,X$4/1000)),3),CMB[[Cmb_ID]:[Cmb_ID]],0))),-1,-1,0,0)),IF(OR(X$1,$R90),4,INDEX(CMB[[Cmb_Rare]:[Cmb_Rare]],MATCH(ROUND(MIN(SUM(X$4,$O90/1000),SUM($O90,X$4/1000)),3),CMB[[Cmb_ID]:[Cmb_ID]],0))),CHOOSE(AC[[M]:[M]],2,1,1,SUM(AC[[AB]:[DB]])))),""))</f>
        <v/>
      </c>
      <c r="Y90" t="str">
        <f>IF(OR(Y$5="",$S90=""),"",IFERROR(SUM(PRODUCT(INDEX(CMB[[BA_0O]:[BA_2O]],MATCH(ROUND(MIN(SUM(Y$4,$O90/1000),SUM($O90,Y$4/1000)),3),CMB[[Cmb_ID]:[Cmb_ID]],0),SUM(N(Y$1),N($R90),1)),CHOOSE(AC[[M]:[M]],1,1,0,AC[[AB]:[AB]])),PRODUCT(INDEX(CMB[[BD_0O]:[BD_2O]],MATCH(ROUND(MIN(SUM(Y$4,$O90/1000),SUM($O90,Y$4/1000)),3),CMB[[Cmb_ID]:[Cmb_ID]],0),SUM(N(Y$1),N($R90),1)),CHOOSE(AC[[M]:[M]],1,0,1,AC[[DB]:[DB]])),PRODUCT(SUM(ROUND(AVERAGE(VALUE(Y$3),VALUE($P90)),0),CHOOSE(IF(OR(Y$1,$R90),4,INDEX(CMB[[Res_Rare]:[Res_Rare]],MATCH(ROUND(MIN(SUM(Y$4,$O90/1000),SUM($O90,Y$4/1000)),3),CMB[[Cmb_ID]:[Cmb_ID]],0))),-1,-1,0,0)),IF(OR(Y$1,$R90),4,INDEX(CMB[[Cmb_Rare]:[Cmb_Rare]],MATCH(ROUND(MIN(SUM(Y$4,$O90/1000),SUM($O90,Y$4/1000)),3),CMB[[Cmb_ID]:[Cmb_ID]],0))),CHOOSE(AC[[M]:[M]],2,1,1,SUM(AC[[AB]:[DB]])))),""))</f>
        <v/>
      </c>
      <c r="Z90" t="str">
        <f>IF(OR(Z$5="",$S90=""),"",IFERROR(SUM(PRODUCT(INDEX(CMB[[BA_0O]:[BA_2O]],MATCH(ROUND(MIN(SUM(Z$4,$O90/1000),SUM($O90,Z$4/1000)),3),CMB[[Cmb_ID]:[Cmb_ID]],0),SUM(N(Z$1),N($R90),1)),CHOOSE(AC[[M]:[M]],1,1,0,AC[[AB]:[AB]])),PRODUCT(INDEX(CMB[[BD_0O]:[BD_2O]],MATCH(ROUND(MIN(SUM(Z$4,$O90/1000),SUM($O90,Z$4/1000)),3),CMB[[Cmb_ID]:[Cmb_ID]],0),SUM(N(Z$1),N($R90),1)),CHOOSE(AC[[M]:[M]],1,0,1,AC[[DB]:[DB]])),PRODUCT(SUM(ROUND(AVERAGE(VALUE(Z$3),VALUE($P90)),0),CHOOSE(IF(OR(Z$1,$R90),4,INDEX(CMB[[Res_Rare]:[Res_Rare]],MATCH(ROUND(MIN(SUM(Z$4,$O90/1000),SUM($O90,Z$4/1000)),3),CMB[[Cmb_ID]:[Cmb_ID]],0))),-1,-1,0,0)),IF(OR(Z$1,$R90),4,INDEX(CMB[[Cmb_Rare]:[Cmb_Rare]],MATCH(ROUND(MIN(SUM(Z$4,$O90/1000),SUM($O90,Z$4/1000)),3),CMB[[Cmb_ID]:[Cmb_ID]],0))),CHOOSE(AC[[M]:[M]],2,1,1,SUM(AC[[AB]:[DB]])))),""))</f>
        <v/>
      </c>
      <c r="AA90" t="str">
        <f>IF(OR(AA$5="",$S90=""),"",IFERROR(SUM(PRODUCT(INDEX(CMB[[BA_0O]:[BA_2O]],MATCH(ROUND(MIN(SUM(AA$4,$O90/1000),SUM($O90,AA$4/1000)),3),CMB[[Cmb_ID]:[Cmb_ID]],0),SUM(N(AA$1),N($R90),1)),CHOOSE(AC[[M]:[M]],1,1,0,AC[[AB]:[AB]])),PRODUCT(INDEX(CMB[[BD_0O]:[BD_2O]],MATCH(ROUND(MIN(SUM(AA$4,$O90/1000),SUM($O90,AA$4/1000)),3),CMB[[Cmb_ID]:[Cmb_ID]],0),SUM(N(AA$1),N($R90),1)),CHOOSE(AC[[M]:[M]],1,0,1,AC[[DB]:[DB]])),PRODUCT(SUM(ROUND(AVERAGE(VALUE(AA$3),VALUE($P90)),0),CHOOSE(IF(OR(AA$1,$R90),4,INDEX(CMB[[Res_Rare]:[Res_Rare]],MATCH(ROUND(MIN(SUM(AA$4,$O90/1000),SUM($O90,AA$4/1000)),3),CMB[[Cmb_ID]:[Cmb_ID]],0))),-1,-1,0,0)),IF(OR(AA$1,$R90),4,INDEX(CMB[[Cmb_Rare]:[Cmb_Rare]],MATCH(ROUND(MIN(SUM(AA$4,$O90/1000),SUM($O90,AA$4/1000)),3),CMB[[Cmb_ID]:[Cmb_ID]],0))),CHOOSE(AC[[M]:[M]],2,1,1,SUM(AC[[AB]:[DB]])))),""))</f>
        <v/>
      </c>
      <c r="AB90" t="str">
        <f>IF(OR(AB$5="",$S90=""),"",IFERROR(SUM(PRODUCT(INDEX(CMB[[BA_0O]:[BA_2O]],MATCH(ROUND(MIN(SUM(AB$4,$O90/1000),SUM($O90,AB$4/1000)),3),CMB[[Cmb_ID]:[Cmb_ID]],0),SUM(N(AB$1),N($R90),1)),CHOOSE(AC[[M]:[M]],1,1,0,AC[[AB]:[AB]])),PRODUCT(INDEX(CMB[[BD_0O]:[BD_2O]],MATCH(ROUND(MIN(SUM(AB$4,$O90/1000),SUM($O90,AB$4/1000)),3),CMB[[Cmb_ID]:[Cmb_ID]],0),SUM(N(AB$1),N($R90),1)),CHOOSE(AC[[M]:[M]],1,0,1,AC[[DB]:[DB]])),PRODUCT(SUM(ROUND(AVERAGE(VALUE(AB$3),VALUE($P90)),0),CHOOSE(IF(OR(AB$1,$R90),4,INDEX(CMB[[Res_Rare]:[Res_Rare]],MATCH(ROUND(MIN(SUM(AB$4,$O90/1000),SUM($O90,AB$4/1000)),3),CMB[[Cmb_ID]:[Cmb_ID]],0))),-1,-1,0,0)),IF(OR(AB$1,$R90),4,INDEX(CMB[[Cmb_Rare]:[Cmb_Rare]],MATCH(ROUND(MIN(SUM(AB$4,$O90/1000),SUM($O90,AB$4/1000)),3),CMB[[Cmb_ID]:[Cmb_ID]],0))),CHOOSE(AC[[M]:[M]],2,1,1,SUM(AC[[AB]:[DB]])))),""))</f>
        <v/>
      </c>
      <c r="AC90" t="str">
        <f>IF(OR(AC$5="",$S90=""),"",IFERROR(SUM(PRODUCT(INDEX(CMB[[BA_0O]:[BA_2O]],MATCH(ROUND(MIN(SUM(AC$4,$O90/1000),SUM($O90,AC$4/1000)),3),CMB[[Cmb_ID]:[Cmb_ID]],0),SUM(N(AC$1),N($R90),1)),CHOOSE(AC[[M]:[M]],1,1,0,AC[[AB]:[AB]])),PRODUCT(INDEX(CMB[[BD_0O]:[BD_2O]],MATCH(ROUND(MIN(SUM(AC$4,$O90/1000),SUM($O90,AC$4/1000)),3),CMB[[Cmb_ID]:[Cmb_ID]],0),SUM(N(AC$1),N($R90),1)),CHOOSE(AC[[M]:[M]],1,0,1,AC[[DB]:[DB]])),PRODUCT(SUM(ROUND(AVERAGE(VALUE(AC$3),VALUE($P90)),0),CHOOSE(IF(OR(AC$1,$R90),4,INDEX(CMB[[Res_Rare]:[Res_Rare]],MATCH(ROUND(MIN(SUM(AC$4,$O90/1000),SUM($O90,AC$4/1000)),3),CMB[[Cmb_ID]:[Cmb_ID]],0))),-1,-1,0,0)),IF(OR(AC$1,$R90),4,INDEX(CMB[[Cmb_Rare]:[Cmb_Rare]],MATCH(ROUND(MIN(SUM(AC$4,$O90/1000),SUM($O90,AC$4/1000)),3),CMB[[Cmb_ID]:[Cmb_ID]],0))),CHOOSE(AC[[M]:[M]],2,1,1,SUM(AC[[AB]:[DB]])))),""))</f>
        <v/>
      </c>
      <c r="AD90" t="str">
        <f>IF(OR(AD$5="",$S90=""),"",IFERROR(SUM(PRODUCT(INDEX(CMB[[BA_0O]:[BA_2O]],MATCH(ROUND(MIN(SUM(AD$4,$O90/1000),SUM($O90,AD$4/1000)),3),CMB[[Cmb_ID]:[Cmb_ID]],0),SUM(N(AD$1),N($R90),1)),CHOOSE(AC[[M]:[M]],1,1,0,AC[[AB]:[AB]])),PRODUCT(INDEX(CMB[[BD_0O]:[BD_2O]],MATCH(ROUND(MIN(SUM(AD$4,$O90/1000),SUM($O90,AD$4/1000)),3),CMB[[Cmb_ID]:[Cmb_ID]],0),SUM(N(AD$1),N($R90),1)),CHOOSE(AC[[M]:[M]],1,0,1,AC[[DB]:[DB]])),PRODUCT(SUM(ROUND(AVERAGE(VALUE(AD$3),VALUE($P90)),0),CHOOSE(IF(OR(AD$1,$R90),4,INDEX(CMB[[Res_Rare]:[Res_Rare]],MATCH(ROUND(MIN(SUM(AD$4,$O90/1000),SUM($O90,AD$4/1000)),3),CMB[[Cmb_ID]:[Cmb_ID]],0))),-1,-1,0,0)),IF(OR(AD$1,$R90),4,INDEX(CMB[[Cmb_Rare]:[Cmb_Rare]],MATCH(ROUND(MIN(SUM(AD$4,$O90/1000),SUM($O90,AD$4/1000)),3),CMB[[Cmb_ID]:[Cmb_ID]],0))),CHOOSE(AC[[M]:[M]],2,1,1,SUM(AC[[AB]:[DB]])))),""))</f>
        <v/>
      </c>
      <c r="AE90" t="str">
        <f>IF(OR(AE$5="",$S90=""),"",IFERROR(SUM(PRODUCT(INDEX(CMB[[BA_0O]:[BA_2O]],MATCH(ROUND(MIN(SUM(AE$4,$O90/1000),SUM($O90,AE$4/1000)),3),CMB[[Cmb_ID]:[Cmb_ID]],0),SUM(N(AE$1),N($R90),1)),CHOOSE(AC[[M]:[M]],1,1,0,AC[[AB]:[AB]])),PRODUCT(INDEX(CMB[[BD_0O]:[BD_2O]],MATCH(ROUND(MIN(SUM(AE$4,$O90/1000),SUM($O90,AE$4/1000)),3),CMB[[Cmb_ID]:[Cmb_ID]],0),SUM(N(AE$1),N($R90),1)),CHOOSE(AC[[M]:[M]],1,0,1,AC[[DB]:[DB]])),PRODUCT(SUM(ROUND(AVERAGE(VALUE(AE$3),VALUE($P90)),0),CHOOSE(IF(OR(AE$1,$R90),4,INDEX(CMB[[Res_Rare]:[Res_Rare]],MATCH(ROUND(MIN(SUM(AE$4,$O90/1000),SUM($O90,AE$4/1000)),3),CMB[[Cmb_ID]:[Cmb_ID]],0))),-1,-1,0,0)),IF(OR(AE$1,$R90),4,INDEX(CMB[[Cmb_Rare]:[Cmb_Rare]],MATCH(ROUND(MIN(SUM(AE$4,$O90/1000),SUM($O90,AE$4/1000)),3),CMB[[Cmb_ID]:[Cmb_ID]],0))),CHOOSE(AC[[M]:[M]],2,1,1,SUM(AC[[AB]:[DB]])))),""))</f>
        <v/>
      </c>
      <c r="AF90" t="str">
        <f>IF(OR(AF$5="",$S90=""),"",IFERROR(SUM(PRODUCT(INDEX(CMB[[BA_0O]:[BA_2O]],MATCH(ROUND(MIN(SUM(AF$4,$O90/1000),SUM($O90,AF$4/1000)),3),CMB[[Cmb_ID]:[Cmb_ID]],0),SUM(N(AF$1),N($R90),1)),CHOOSE(AC[[M]:[M]],1,1,0,AC[[AB]:[AB]])),PRODUCT(INDEX(CMB[[BD_0O]:[BD_2O]],MATCH(ROUND(MIN(SUM(AF$4,$O90/1000),SUM($O90,AF$4/1000)),3),CMB[[Cmb_ID]:[Cmb_ID]],0),SUM(N(AF$1),N($R90),1)),CHOOSE(AC[[M]:[M]],1,0,1,AC[[DB]:[DB]])),PRODUCT(SUM(ROUND(AVERAGE(VALUE(AF$3),VALUE($P90)),0),CHOOSE(IF(OR(AF$1,$R90),4,INDEX(CMB[[Res_Rare]:[Res_Rare]],MATCH(ROUND(MIN(SUM(AF$4,$O90/1000),SUM($O90,AF$4/1000)),3),CMB[[Cmb_ID]:[Cmb_ID]],0))),-1,-1,0,0)),IF(OR(AF$1,$R90),4,INDEX(CMB[[Cmb_Rare]:[Cmb_Rare]],MATCH(ROUND(MIN(SUM(AF$4,$O90/1000),SUM($O90,AF$4/1000)),3),CMB[[Cmb_ID]:[Cmb_ID]],0))),CHOOSE(AC[[M]:[M]],2,1,1,SUM(AC[[AB]:[DB]])))),""))</f>
        <v/>
      </c>
      <c r="AG90" t="str">
        <f>IF(OR(AG$5="",$S90=""),"",IFERROR(SUM(PRODUCT(INDEX(CMB[[BA_0O]:[BA_2O]],MATCH(ROUND(MIN(SUM(AG$4,$O90/1000),SUM($O90,AG$4/1000)),3),CMB[[Cmb_ID]:[Cmb_ID]],0),SUM(N(AG$1),N($R90),1)),CHOOSE(AC[[M]:[M]],1,1,0,AC[[AB]:[AB]])),PRODUCT(INDEX(CMB[[BD_0O]:[BD_2O]],MATCH(ROUND(MIN(SUM(AG$4,$O90/1000),SUM($O90,AG$4/1000)),3),CMB[[Cmb_ID]:[Cmb_ID]],0),SUM(N(AG$1),N($R90),1)),CHOOSE(AC[[M]:[M]],1,0,1,AC[[DB]:[DB]])),PRODUCT(SUM(ROUND(AVERAGE(VALUE(AG$3),VALUE($P90)),0),CHOOSE(IF(OR(AG$1,$R90),4,INDEX(CMB[[Res_Rare]:[Res_Rare]],MATCH(ROUND(MIN(SUM(AG$4,$O90/1000),SUM($O90,AG$4/1000)),3),CMB[[Cmb_ID]:[Cmb_ID]],0))),-1,-1,0,0)),IF(OR(AG$1,$R90),4,INDEX(CMB[[Cmb_Rare]:[Cmb_Rare]],MATCH(ROUND(MIN(SUM(AG$4,$O90/1000),SUM($O90,AG$4/1000)),3),CMB[[Cmb_ID]:[Cmb_ID]],0))),CHOOSE(AC[[M]:[M]],2,1,1,SUM(AC[[AB]:[DB]])))),""))</f>
        <v/>
      </c>
      <c r="AH90" t="str">
        <f>IF(OR(AH$5="",$S90=""),"",IFERROR(SUM(PRODUCT(INDEX(CMB[[BA_0O]:[BA_2O]],MATCH(ROUND(MIN(SUM(AH$4,$O90/1000),SUM($O90,AH$4/1000)),3),CMB[[Cmb_ID]:[Cmb_ID]],0),SUM(N(AH$1),N($R90),1)),CHOOSE(AC[[M]:[M]],1,1,0,AC[[AB]:[AB]])),PRODUCT(INDEX(CMB[[BD_0O]:[BD_2O]],MATCH(ROUND(MIN(SUM(AH$4,$O90/1000),SUM($O90,AH$4/1000)),3),CMB[[Cmb_ID]:[Cmb_ID]],0),SUM(N(AH$1),N($R90),1)),CHOOSE(AC[[M]:[M]],1,0,1,AC[[DB]:[DB]])),PRODUCT(SUM(ROUND(AVERAGE(VALUE(AH$3),VALUE($P90)),0),CHOOSE(IF(OR(AH$1,$R90),4,INDEX(CMB[[Res_Rare]:[Res_Rare]],MATCH(ROUND(MIN(SUM(AH$4,$O90/1000),SUM($O90,AH$4/1000)),3),CMB[[Cmb_ID]:[Cmb_ID]],0))),-1,-1,0,0)),IF(OR(AH$1,$R90),4,INDEX(CMB[[Cmb_Rare]:[Cmb_Rare]],MATCH(ROUND(MIN(SUM(AH$4,$O90/1000),SUM($O90,AH$4/1000)),3),CMB[[Cmb_ID]:[Cmb_ID]],0))),CHOOSE(AC[[M]:[M]],2,1,1,SUM(AC[[AB]:[DB]])))),""))</f>
        <v/>
      </c>
      <c r="AI90" t="str">
        <f>IF(OR(AI$5="",$S90=""),"",IFERROR(SUM(PRODUCT(INDEX(CMB[[BA_0O]:[BA_2O]],MATCH(ROUND(MIN(SUM(AI$4,$O90/1000),SUM($O90,AI$4/1000)),3),CMB[[Cmb_ID]:[Cmb_ID]],0),SUM(N(AI$1),N($R90),1)),CHOOSE(AC[[M]:[M]],1,1,0,AC[[AB]:[AB]])),PRODUCT(INDEX(CMB[[BD_0O]:[BD_2O]],MATCH(ROUND(MIN(SUM(AI$4,$O90/1000),SUM($O90,AI$4/1000)),3),CMB[[Cmb_ID]:[Cmb_ID]],0),SUM(N(AI$1),N($R90),1)),CHOOSE(AC[[M]:[M]],1,0,1,AC[[DB]:[DB]])),PRODUCT(SUM(ROUND(AVERAGE(VALUE(AI$3),VALUE($P90)),0),CHOOSE(IF(OR(AI$1,$R90),4,INDEX(CMB[[Res_Rare]:[Res_Rare]],MATCH(ROUND(MIN(SUM(AI$4,$O90/1000),SUM($O90,AI$4/1000)),3),CMB[[Cmb_ID]:[Cmb_ID]],0))),-1,-1,0,0)),IF(OR(AI$1,$R90),4,INDEX(CMB[[Cmb_Rare]:[Cmb_Rare]],MATCH(ROUND(MIN(SUM(AI$4,$O90/1000),SUM($O90,AI$4/1000)),3),CMB[[Cmb_ID]:[Cmb_ID]],0))),CHOOSE(AC[[M]:[M]],2,1,1,SUM(AC[[AB]:[DB]])))),""))</f>
        <v/>
      </c>
      <c r="AJ90" t="str">
        <f>IF(OR(AJ$5="",$S90=""),"",IFERROR(SUM(PRODUCT(INDEX(CMB[[BA_0O]:[BA_2O]],MATCH(ROUND(MIN(SUM(AJ$4,$O90/1000),SUM($O90,AJ$4/1000)),3),CMB[[Cmb_ID]:[Cmb_ID]],0),SUM(N(AJ$1),N($R90),1)),CHOOSE(AC[[M]:[M]],1,1,0,AC[[AB]:[AB]])),PRODUCT(INDEX(CMB[[BD_0O]:[BD_2O]],MATCH(ROUND(MIN(SUM(AJ$4,$O90/1000),SUM($O90,AJ$4/1000)),3),CMB[[Cmb_ID]:[Cmb_ID]],0),SUM(N(AJ$1),N($R90),1)),CHOOSE(AC[[M]:[M]],1,0,1,AC[[DB]:[DB]])),PRODUCT(SUM(ROUND(AVERAGE(VALUE(AJ$3),VALUE($P90)),0),CHOOSE(IF(OR(AJ$1,$R90),4,INDEX(CMB[[Res_Rare]:[Res_Rare]],MATCH(ROUND(MIN(SUM(AJ$4,$O90/1000),SUM($O90,AJ$4/1000)),3),CMB[[Cmb_ID]:[Cmb_ID]],0))),-1,-1,0,0)),IF(OR(AJ$1,$R90),4,INDEX(CMB[[Cmb_Rare]:[Cmb_Rare]],MATCH(ROUND(MIN(SUM(AJ$4,$O90/1000),SUM($O90,AJ$4/1000)),3),CMB[[Cmb_ID]:[Cmb_ID]],0))),CHOOSE(AC[[M]:[M]],2,1,1,SUM(AC[[AB]:[DB]])))),""))</f>
        <v/>
      </c>
      <c r="AK90" t="str">
        <f>IF(OR(AK$5="",$S90=""),"",IFERROR(SUM(PRODUCT(INDEX(CMB[[BA_0O]:[BA_2O]],MATCH(ROUND(MIN(SUM(AK$4,$O90/1000),SUM($O90,AK$4/1000)),3),CMB[[Cmb_ID]:[Cmb_ID]],0),SUM(N(AK$1),N($R90),1)),CHOOSE(AC[[M]:[M]],1,1,0,AC[[AB]:[AB]])),PRODUCT(INDEX(CMB[[BD_0O]:[BD_2O]],MATCH(ROUND(MIN(SUM(AK$4,$O90/1000),SUM($O90,AK$4/1000)),3),CMB[[Cmb_ID]:[Cmb_ID]],0),SUM(N(AK$1),N($R90),1)),CHOOSE(AC[[M]:[M]],1,0,1,AC[[DB]:[DB]])),PRODUCT(SUM(ROUND(AVERAGE(VALUE(AK$3),VALUE($P90)),0),CHOOSE(IF(OR(AK$1,$R90),4,INDEX(CMB[[Res_Rare]:[Res_Rare]],MATCH(ROUND(MIN(SUM(AK$4,$O90/1000),SUM($O90,AK$4/1000)),3),CMB[[Cmb_ID]:[Cmb_ID]],0))),-1,-1,0,0)),IF(OR(AK$1,$R90),4,INDEX(CMB[[Cmb_Rare]:[Cmb_Rare]],MATCH(ROUND(MIN(SUM(AK$4,$O90/1000),SUM($O90,AK$4/1000)),3),CMB[[Cmb_ID]:[Cmb_ID]],0))),CHOOSE(AC[[M]:[M]],2,1,1,SUM(AC[[AB]:[DB]])))),""))</f>
        <v/>
      </c>
      <c r="AL90" t="str">
        <f>IF(OR(AL$5="",$S90=""),"",IFERROR(SUM(PRODUCT(INDEX(CMB[[BA_0O]:[BA_2O]],MATCH(ROUND(MIN(SUM(AL$4,$O90/1000),SUM($O90,AL$4/1000)),3),CMB[[Cmb_ID]:[Cmb_ID]],0),SUM(N(AL$1),N($R90),1)),CHOOSE(AC[[M]:[M]],1,1,0,AC[[AB]:[AB]])),PRODUCT(INDEX(CMB[[BD_0O]:[BD_2O]],MATCH(ROUND(MIN(SUM(AL$4,$O90/1000),SUM($O90,AL$4/1000)),3),CMB[[Cmb_ID]:[Cmb_ID]],0),SUM(N(AL$1),N($R90),1)),CHOOSE(AC[[M]:[M]],1,0,1,AC[[DB]:[DB]])),PRODUCT(SUM(ROUND(AVERAGE(VALUE(AL$3),VALUE($P90)),0),CHOOSE(IF(OR(AL$1,$R90),4,INDEX(CMB[[Res_Rare]:[Res_Rare]],MATCH(ROUND(MIN(SUM(AL$4,$O90/1000),SUM($O90,AL$4/1000)),3),CMB[[Cmb_ID]:[Cmb_ID]],0))),-1,-1,0,0)),IF(OR(AL$1,$R90),4,INDEX(CMB[[Cmb_Rare]:[Cmb_Rare]],MATCH(ROUND(MIN(SUM(AL$4,$O90/1000),SUM($O90,AL$4/1000)),3),CMB[[Cmb_ID]:[Cmb_ID]],0))),CHOOSE(AC[[M]:[M]],2,1,1,SUM(AC[[AB]:[DB]])))),""))</f>
        <v/>
      </c>
      <c r="AM90" t="str">
        <f>IF(OR(AM$5="",$S90=""),"",IFERROR(SUM(PRODUCT(INDEX(CMB[[BA_0O]:[BA_2O]],MATCH(ROUND(MIN(SUM(AM$4,$O90/1000),SUM($O90,AM$4/1000)),3),CMB[[Cmb_ID]:[Cmb_ID]],0),SUM(N(AM$1),N($R90),1)),CHOOSE(AC[[M]:[M]],1,1,0,AC[[AB]:[AB]])),PRODUCT(INDEX(CMB[[BD_0O]:[BD_2O]],MATCH(ROUND(MIN(SUM(AM$4,$O90/1000),SUM($O90,AM$4/1000)),3),CMB[[Cmb_ID]:[Cmb_ID]],0),SUM(N(AM$1),N($R90),1)),CHOOSE(AC[[M]:[M]],1,0,1,AC[[DB]:[DB]])),PRODUCT(SUM(ROUND(AVERAGE(VALUE(AM$3),VALUE($P90)),0),CHOOSE(IF(OR(AM$1,$R90),4,INDEX(CMB[[Res_Rare]:[Res_Rare]],MATCH(ROUND(MIN(SUM(AM$4,$O90/1000),SUM($O90,AM$4/1000)),3),CMB[[Cmb_ID]:[Cmb_ID]],0))),-1,-1,0,0)),IF(OR(AM$1,$R90),4,INDEX(CMB[[Cmb_Rare]:[Cmb_Rare]],MATCH(ROUND(MIN(SUM(AM$4,$O90/1000),SUM($O90,AM$4/1000)),3),CMB[[Cmb_ID]:[Cmb_ID]],0))),CHOOSE(AC[[M]:[M]],2,1,1,SUM(AC[[AB]:[DB]])))),""))</f>
        <v/>
      </c>
      <c r="AN90" t="str">
        <f>IF(OR(AN$5="",$S90=""),"",IFERROR(SUM(PRODUCT(INDEX(CMB[[BA_0O]:[BA_2O]],MATCH(ROUND(MIN(SUM(AN$4,$O90/1000),SUM($O90,AN$4/1000)),3),CMB[[Cmb_ID]:[Cmb_ID]],0),SUM(N(AN$1),N($R90),1)),CHOOSE(AC[[M]:[M]],1,1,0,AC[[AB]:[AB]])),PRODUCT(INDEX(CMB[[BD_0O]:[BD_2O]],MATCH(ROUND(MIN(SUM(AN$4,$O90/1000),SUM($O90,AN$4/1000)),3),CMB[[Cmb_ID]:[Cmb_ID]],0),SUM(N(AN$1),N($R90),1)),CHOOSE(AC[[M]:[M]],1,0,1,AC[[DB]:[DB]])),PRODUCT(SUM(ROUND(AVERAGE(VALUE(AN$3),VALUE($P90)),0),CHOOSE(IF(OR(AN$1,$R90),4,INDEX(CMB[[Res_Rare]:[Res_Rare]],MATCH(ROUND(MIN(SUM(AN$4,$O90/1000),SUM($O90,AN$4/1000)),3),CMB[[Cmb_ID]:[Cmb_ID]],0))),-1,-1,0,0)),IF(OR(AN$1,$R90),4,INDEX(CMB[[Cmb_Rare]:[Cmb_Rare]],MATCH(ROUND(MIN(SUM(AN$4,$O90/1000),SUM($O90,AN$4/1000)),3),CMB[[Cmb_ID]:[Cmb_ID]],0))),CHOOSE(AC[[M]:[M]],2,1,1,SUM(AC[[AB]:[DB]])))),""))</f>
        <v/>
      </c>
      <c r="AO90" t="str">
        <f>IF(OR(AO$5="",$S90=""),"",IFERROR(SUM(PRODUCT(INDEX(CMB[[BA_0O]:[BA_2O]],MATCH(ROUND(MIN(SUM(AO$4,$O90/1000),SUM($O90,AO$4/1000)),3),CMB[[Cmb_ID]:[Cmb_ID]],0),SUM(N(AO$1),N($R90),1)),CHOOSE(AC[[M]:[M]],1,1,0,AC[[AB]:[AB]])),PRODUCT(INDEX(CMB[[BD_0O]:[BD_2O]],MATCH(ROUND(MIN(SUM(AO$4,$O90/1000),SUM($O90,AO$4/1000)),3),CMB[[Cmb_ID]:[Cmb_ID]],0),SUM(N(AO$1),N($R90),1)),CHOOSE(AC[[M]:[M]],1,0,1,AC[[DB]:[DB]])),PRODUCT(SUM(ROUND(AVERAGE(VALUE(AO$3),VALUE($P90)),0),CHOOSE(IF(OR(AO$1,$R90),4,INDEX(CMB[[Res_Rare]:[Res_Rare]],MATCH(ROUND(MIN(SUM(AO$4,$O90/1000),SUM($O90,AO$4/1000)),3),CMB[[Cmb_ID]:[Cmb_ID]],0))),-1,-1,0,0)),IF(OR(AO$1,$R90),4,INDEX(CMB[[Cmb_Rare]:[Cmb_Rare]],MATCH(ROUND(MIN(SUM(AO$4,$O90/1000),SUM($O90,AO$4/1000)),3),CMB[[Cmb_ID]:[Cmb_ID]],0))),CHOOSE(AC[[M]:[M]],2,1,1,SUM(AC[[AB]:[DB]])))),""))</f>
        <v/>
      </c>
      <c r="AP90" t="str">
        <f>IF(OR(AP$5="",$S90=""),"",IFERROR(SUM(PRODUCT(INDEX(CMB[[BA_0O]:[BA_2O]],MATCH(ROUND(MIN(SUM(AP$4,$O90/1000),SUM($O90,AP$4/1000)),3),CMB[[Cmb_ID]:[Cmb_ID]],0),SUM(N(AP$1),N($R90),1)),CHOOSE(AC[[M]:[M]],1,1,0,AC[[AB]:[AB]])),PRODUCT(INDEX(CMB[[BD_0O]:[BD_2O]],MATCH(ROUND(MIN(SUM(AP$4,$O90/1000),SUM($O90,AP$4/1000)),3),CMB[[Cmb_ID]:[Cmb_ID]],0),SUM(N(AP$1),N($R90),1)),CHOOSE(AC[[M]:[M]],1,0,1,AC[[DB]:[DB]])),PRODUCT(SUM(ROUND(AVERAGE(VALUE(AP$3),VALUE($P90)),0),CHOOSE(IF(OR(AP$1,$R90),4,INDEX(CMB[[Res_Rare]:[Res_Rare]],MATCH(ROUND(MIN(SUM(AP$4,$O90/1000),SUM($O90,AP$4/1000)),3),CMB[[Cmb_ID]:[Cmb_ID]],0))),-1,-1,0,0)),IF(OR(AP$1,$R90),4,INDEX(CMB[[Cmb_Rare]:[Cmb_Rare]],MATCH(ROUND(MIN(SUM(AP$4,$O90/1000),SUM($O90,AP$4/1000)),3),CMB[[Cmb_ID]:[Cmb_ID]],0))),CHOOSE(AC[[M]:[M]],2,1,1,SUM(AC[[AB]:[DB]])))),""))</f>
        <v/>
      </c>
      <c r="AQ90" t="str">
        <f>IF(OR(AQ$5="",$S90=""),"",IFERROR(SUM(PRODUCT(INDEX(CMB[[BA_0O]:[BA_2O]],MATCH(ROUND(MIN(SUM(AQ$4,$O90/1000),SUM($O90,AQ$4/1000)),3),CMB[[Cmb_ID]:[Cmb_ID]],0),SUM(N(AQ$1),N($R90),1)),CHOOSE(AC[[M]:[M]],1,1,0,AC[[AB]:[AB]])),PRODUCT(INDEX(CMB[[BD_0O]:[BD_2O]],MATCH(ROUND(MIN(SUM(AQ$4,$O90/1000),SUM($O90,AQ$4/1000)),3),CMB[[Cmb_ID]:[Cmb_ID]],0),SUM(N(AQ$1),N($R90),1)),CHOOSE(AC[[M]:[M]],1,0,1,AC[[DB]:[DB]])),PRODUCT(SUM(ROUND(AVERAGE(VALUE(AQ$3),VALUE($P90)),0),CHOOSE(IF(OR(AQ$1,$R90),4,INDEX(CMB[[Res_Rare]:[Res_Rare]],MATCH(ROUND(MIN(SUM(AQ$4,$O90/1000),SUM($O90,AQ$4/1000)),3),CMB[[Cmb_ID]:[Cmb_ID]],0))),-1,-1,0,0)),IF(OR(AQ$1,$R90),4,INDEX(CMB[[Cmb_Rare]:[Cmb_Rare]],MATCH(ROUND(MIN(SUM(AQ$4,$O90/1000),SUM($O90,AQ$4/1000)),3),CMB[[Cmb_ID]:[Cmb_ID]],0))),CHOOSE(AC[[M]:[M]],2,1,1,SUM(AC[[AB]:[DB]])))),""))</f>
        <v/>
      </c>
      <c r="AR90" t="str">
        <f>IF(OR(AR$5="",$S90=""),"",IFERROR(SUM(PRODUCT(INDEX(CMB[[BA_0O]:[BA_2O]],MATCH(ROUND(MIN(SUM(AR$4,$O90/1000),SUM($O90,AR$4/1000)),3),CMB[[Cmb_ID]:[Cmb_ID]],0),SUM(N(AR$1),N($R90),1)),CHOOSE(AC[[M]:[M]],1,1,0,AC[[AB]:[AB]])),PRODUCT(INDEX(CMB[[BD_0O]:[BD_2O]],MATCH(ROUND(MIN(SUM(AR$4,$O90/1000),SUM($O90,AR$4/1000)),3),CMB[[Cmb_ID]:[Cmb_ID]],0),SUM(N(AR$1),N($R90),1)),CHOOSE(AC[[M]:[M]],1,0,1,AC[[DB]:[DB]])),PRODUCT(SUM(ROUND(AVERAGE(VALUE(AR$3),VALUE($P90)),0),CHOOSE(IF(OR(AR$1,$R90),4,INDEX(CMB[[Res_Rare]:[Res_Rare]],MATCH(ROUND(MIN(SUM(AR$4,$O90/1000),SUM($O90,AR$4/1000)),3),CMB[[Cmb_ID]:[Cmb_ID]],0))),-1,-1,0,0)),IF(OR(AR$1,$R90),4,INDEX(CMB[[Cmb_Rare]:[Cmb_Rare]],MATCH(ROUND(MIN(SUM(AR$4,$O90/1000),SUM($O90,AR$4/1000)),3),CMB[[Cmb_ID]:[Cmb_ID]],0))),CHOOSE(AC[[M]:[M]],2,1,1,SUM(AC[[AB]:[DB]])))),""))</f>
        <v/>
      </c>
      <c r="AS90" t="str">
        <f>IF(OR(AS$5="",$S90=""),"",IFERROR(SUM(PRODUCT(INDEX(CMB[[BA_0O]:[BA_2O]],MATCH(ROUND(MIN(SUM(AS$4,$O90/1000),SUM($O90,AS$4/1000)),3),CMB[[Cmb_ID]:[Cmb_ID]],0),SUM(N(AS$1),N($R90),1)),CHOOSE(AC[[M]:[M]],1,1,0,AC[[AB]:[AB]])),PRODUCT(INDEX(CMB[[BD_0O]:[BD_2O]],MATCH(ROUND(MIN(SUM(AS$4,$O90/1000),SUM($O90,AS$4/1000)),3),CMB[[Cmb_ID]:[Cmb_ID]],0),SUM(N(AS$1),N($R90),1)),CHOOSE(AC[[M]:[M]],1,0,1,AC[[DB]:[DB]])),PRODUCT(SUM(ROUND(AVERAGE(VALUE(AS$3),VALUE($P90)),0),CHOOSE(IF(OR(AS$1,$R90),4,INDEX(CMB[[Res_Rare]:[Res_Rare]],MATCH(ROUND(MIN(SUM(AS$4,$O90/1000),SUM($O90,AS$4/1000)),3),CMB[[Cmb_ID]:[Cmb_ID]],0))),-1,-1,0,0)),IF(OR(AS$1,$R90),4,INDEX(CMB[[Cmb_Rare]:[Cmb_Rare]],MATCH(ROUND(MIN(SUM(AS$4,$O90/1000),SUM($O90,AS$4/1000)),3),CMB[[Cmb_ID]:[Cmb_ID]],0))),CHOOSE(AC[[M]:[M]],2,1,1,SUM(AC[[AB]:[DB]])))),""))</f>
        <v/>
      </c>
      <c r="AT90" t="str">
        <f>IF(OR(AT$5="",$S90=""),"",IFERROR(SUM(PRODUCT(INDEX(CMB[[BA_0O]:[BA_2O]],MATCH(ROUND(MIN(SUM(AT$4,$O90/1000),SUM($O90,AT$4/1000)),3),CMB[[Cmb_ID]:[Cmb_ID]],0),SUM(N(AT$1),N($R90),1)),CHOOSE(AC[[M]:[M]],1,1,0,AC[[AB]:[AB]])),PRODUCT(INDEX(CMB[[BD_0O]:[BD_2O]],MATCH(ROUND(MIN(SUM(AT$4,$O90/1000),SUM($O90,AT$4/1000)),3),CMB[[Cmb_ID]:[Cmb_ID]],0),SUM(N(AT$1),N($R90),1)),CHOOSE(AC[[M]:[M]],1,0,1,AC[[DB]:[DB]])),PRODUCT(SUM(ROUND(AVERAGE(VALUE(AT$3),VALUE($P90)),0),CHOOSE(IF(OR(AT$1,$R90),4,INDEX(CMB[[Res_Rare]:[Res_Rare]],MATCH(ROUND(MIN(SUM(AT$4,$O90/1000),SUM($O90,AT$4/1000)),3),CMB[[Cmb_ID]:[Cmb_ID]],0))),-1,-1,0,0)),IF(OR(AT$1,$R90),4,INDEX(CMB[[Cmb_Rare]:[Cmb_Rare]],MATCH(ROUND(MIN(SUM(AT$4,$O90/1000),SUM($O90,AT$4/1000)),3),CMB[[Cmb_ID]:[Cmb_ID]],0))),CHOOSE(AC[[M]:[M]],2,1,1,SUM(AC[[AB]:[DB]])))),""))</f>
        <v/>
      </c>
      <c r="AU90" t="str">
        <f>IF(OR(AU$5="",$S90=""),"",IFERROR(SUM(PRODUCT(INDEX(CMB[[BA_0O]:[BA_2O]],MATCH(ROUND(MIN(SUM(AU$4,$O90/1000),SUM($O90,AU$4/1000)),3),CMB[[Cmb_ID]:[Cmb_ID]],0),SUM(N(AU$1),N($R90),1)),CHOOSE(AC[[M]:[M]],1,1,0,AC[[AB]:[AB]])),PRODUCT(INDEX(CMB[[BD_0O]:[BD_2O]],MATCH(ROUND(MIN(SUM(AU$4,$O90/1000),SUM($O90,AU$4/1000)),3),CMB[[Cmb_ID]:[Cmb_ID]],0),SUM(N(AU$1),N($R90),1)),CHOOSE(AC[[M]:[M]],1,0,1,AC[[DB]:[DB]])),PRODUCT(SUM(ROUND(AVERAGE(VALUE(AU$3),VALUE($P90)),0),CHOOSE(IF(OR(AU$1,$R90),4,INDEX(CMB[[Res_Rare]:[Res_Rare]],MATCH(ROUND(MIN(SUM(AU$4,$O90/1000),SUM($O90,AU$4/1000)),3),CMB[[Cmb_ID]:[Cmb_ID]],0))),-1,-1,0,0)),IF(OR(AU$1,$R90),4,INDEX(CMB[[Cmb_Rare]:[Cmb_Rare]],MATCH(ROUND(MIN(SUM(AU$4,$O90/1000),SUM($O90,AU$4/1000)),3),CMB[[Cmb_ID]:[Cmb_ID]],0))),CHOOSE(AC[[M]:[M]],2,1,1,SUM(AC[[AB]:[DB]])))),""))</f>
        <v/>
      </c>
      <c r="AV90" t="str">
        <f>IF(OR(AV$5="",$S90=""),"",IFERROR(SUM(PRODUCT(INDEX(CMB[[BA_0O]:[BA_2O]],MATCH(ROUND(MIN(SUM(AV$4,$O90/1000),SUM($O90,AV$4/1000)),3),CMB[[Cmb_ID]:[Cmb_ID]],0),SUM(N(AV$1),N($R90),1)),CHOOSE(AC[[M]:[M]],1,1,0,AC[[AB]:[AB]])),PRODUCT(INDEX(CMB[[BD_0O]:[BD_2O]],MATCH(ROUND(MIN(SUM(AV$4,$O90/1000),SUM($O90,AV$4/1000)),3),CMB[[Cmb_ID]:[Cmb_ID]],0),SUM(N(AV$1),N($R90),1)),CHOOSE(AC[[M]:[M]],1,0,1,AC[[DB]:[DB]])),PRODUCT(SUM(ROUND(AVERAGE(VALUE(AV$3),VALUE($P90)),0),CHOOSE(IF(OR(AV$1,$R90),4,INDEX(CMB[[Res_Rare]:[Res_Rare]],MATCH(ROUND(MIN(SUM(AV$4,$O90/1000),SUM($O90,AV$4/1000)),3),CMB[[Cmb_ID]:[Cmb_ID]],0))),-1,-1,0,0)),IF(OR(AV$1,$R90),4,INDEX(CMB[[Cmb_Rare]:[Cmb_Rare]],MATCH(ROUND(MIN(SUM(AV$4,$O90/1000),SUM($O90,AV$4/1000)),3),CMB[[Cmb_ID]:[Cmb_ID]],0))),CHOOSE(AC[[M]:[M]],2,1,1,SUM(AC[[AB]:[DB]])))),""))</f>
        <v/>
      </c>
      <c r="AW90" t="str">
        <f>IF(OR(AW$5="",$S90=""),"",IFERROR(SUM(PRODUCT(INDEX(CMB[[BA_0O]:[BA_2O]],MATCH(ROUND(MIN(SUM(AW$4,$O90/1000),SUM($O90,AW$4/1000)),3),CMB[[Cmb_ID]:[Cmb_ID]],0),SUM(N(AW$1),N($R90),1)),CHOOSE(AC[[M]:[M]],1,1,0,AC[[AB]:[AB]])),PRODUCT(INDEX(CMB[[BD_0O]:[BD_2O]],MATCH(ROUND(MIN(SUM(AW$4,$O90/1000),SUM($O90,AW$4/1000)),3),CMB[[Cmb_ID]:[Cmb_ID]],0),SUM(N(AW$1),N($R90),1)),CHOOSE(AC[[M]:[M]],1,0,1,AC[[DB]:[DB]])),PRODUCT(SUM(ROUND(AVERAGE(VALUE(AW$3),VALUE($P90)),0),CHOOSE(IF(OR(AW$1,$R90),4,INDEX(CMB[[Res_Rare]:[Res_Rare]],MATCH(ROUND(MIN(SUM(AW$4,$O90/1000),SUM($O90,AW$4/1000)),3),CMB[[Cmb_ID]:[Cmb_ID]],0))),-1,-1,0,0)),IF(OR(AW$1,$R90),4,INDEX(CMB[[Cmb_Rare]:[Cmb_Rare]],MATCH(ROUND(MIN(SUM(AW$4,$O90/1000),SUM($O90,AW$4/1000)),3),CMB[[Cmb_ID]:[Cmb_ID]],0))),CHOOSE(AC[[M]:[M]],2,1,1,SUM(AC[[AB]:[DB]])))),""))</f>
        <v/>
      </c>
      <c r="AX90" t="str">
        <f>IF(OR(AX$5="",$S90=""),"",IFERROR(SUM(PRODUCT(INDEX(CMB[[BA_0O]:[BA_2O]],MATCH(ROUND(MIN(SUM(AX$4,$O90/1000),SUM($O90,AX$4/1000)),3),CMB[[Cmb_ID]:[Cmb_ID]],0),SUM(N(AX$1),N($R90),1)),CHOOSE(AC[[M]:[M]],1,1,0,AC[[AB]:[AB]])),PRODUCT(INDEX(CMB[[BD_0O]:[BD_2O]],MATCH(ROUND(MIN(SUM(AX$4,$O90/1000),SUM($O90,AX$4/1000)),3),CMB[[Cmb_ID]:[Cmb_ID]],0),SUM(N(AX$1),N($R90),1)),CHOOSE(AC[[M]:[M]],1,0,1,AC[[DB]:[DB]])),PRODUCT(SUM(ROUND(AVERAGE(VALUE(AX$3),VALUE($P90)),0),CHOOSE(IF(OR(AX$1,$R90),4,INDEX(CMB[[Res_Rare]:[Res_Rare]],MATCH(ROUND(MIN(SUM(AX$4,$O90/1000),SUM($O90,AX$4/1000)),3),CMB[[Cmb_ID]:[Cmb_ID]],0))),-1,-1,0,0)),IF(OR(AX$1,$R90),4,INDEX(CMB[[Cmb_Rare]:[Cmb_Rare]],MATCH(ROUND(MIN(SUM(AX$4,$O90/1000),SUM($O90,AX$4/1000)),3),CMB[[Cmb_ID]:[Cmb_ID]],0))),CHOOSE(AC[[M]:[M]],2,1,1,SUM(AC[[AB]:[DB]])))),""))</f>
        <v/>
      </c>
      <c r="AY90" t="str">
        <f>IF(OR(AY$5="",$S90=""),"",IFERROR(SUM(PRODUCT(INDEX(CMB[[BA_0O]:[BA_2O]],MATCH(ROUND(MIN(SUM(AY$4,$O90/1000),SUM($O90,AY$4/1000)),3),CMB[[Cmb_ID]:[Cmb_ID]],0),SUM(N(AY$1),N($R90),1)),CHOOSE(AC[[M]:[M]],1,1,0,AC[[AB]:[AB]])),PRODUCT(INDEX(CMB[[BD_0O]:[BD_2O]],MATCH(ROUND(MIN(SUM(AY$4,$O90/1000),SUM($O90,AY$4/1000)),3),CMB[[Cmb_ID]:[Cmb_ID]],0),SUM(N(AY$1),N($R90),1)),CHOOSE(AC[[M]:[M]],1,0,1,AC[[DB]:[DB]])),PRODUCT(SUM(ROUND(AVERAGE(VALUE(AY$3),VALUE($P90)),0),CHOOSE(IF(OR(AY$1,$R90),4,INDEX(CMB[[Res_Rare]:[Res_Rare]],MATCH(ROUND(MIN(SUM(AY$4,$O90/1000),SUM($O90,AY$4/1000)),3),CMB[[Cmb_ID]:[Cmb_ID]],0))),-1,-1,0,0)),IF(OR(AY$1,$R90),4,INDEX(CMB[[Cmb_Rare]:[Cmb_Rare]],MATCH(ROUND(MIN(SUM(AY$4,$O90/1000),SUM($O90,AY$4/1000)),3),CMB[[Cmb_ID]:[Cmb_ID]],0))),CHOOSE(AC[[M]:[M]],2,1,1,SUM(AC[[AB]:[DB]])))),""))</f>
        <v/>
      </c>
      <c r="AZ90" t="str">
        <f>IF(OR(AZ$5="",$S90=""),"",IFERROR(SUM(PRODUCT(INDEX(CMB[[BA_0O]:[BA_2O]],MATCH(ROUND(MIN(SUM(AZ$4,$O90/1000),SUM($O90,AZ$4/1000)),3),CMB[[Cmb_ID]:[Cmb_ID]],0),SUM(N(AZ$1),N($R90),1)),CHOOSE(AC[[M]:[M]],1,1,0,AC[[AB]:[AB]])),PRODUCT(INDEX(CMB[[BD_0O]:[BD_2O]],MATCH(ROUND(MIN(SUM(AZ$4,$O90/1000),SUM($O90,AZ$4/1000)),3),CMB[[Cmb_ID]:[Cmb_ID]],0),SUM(N(AZ$1),N($R90),1)),CHOOSE(AC[[M]:[M]],1,0,1,AC[[DB]:[DB]])),PRODUCT(SUM(ROUND(AVERAGE(VALUE(AZ$3),VALUE($P90)),0),CHOOSE(IF(OR(AZ$1,$R90),4,INDEX(CMB[[Res_Rare]:[Res_Rare]],MATCH(ROUND(MIN(SUM(AZ$4,$O90/1000),SUM($O90,AZ$4/1000)),3),CMB[[Cmb_ID]:[Cmb_ID]],0))),-1,-1,0,0)),IF(OR(AZ$1,$R90),4,INDEX(CMB[[Cmb_Rare]:[Cmb_Rare]],MATCH(ROUND(MIN(SUM(AZ$4,$O90/1000),SUM($O90,AZ$4/1000)),3),CMB[[Cmb_ID]:[Cmb_ID]],0))),CHOOSE(AC[[M]:[M]],2,1,1,SUM(AC[[AB]:[DB]])))),""))</f>
        <v/>
      </c>
      <c r="BA90" t="str">
        <f>IF(OR(BA$5="",$S90=""),"",IFERROR(SUM(PRODUCT(INDEX(CMB[[BA_0O]:[BA_2O]],MATCH(ROUND(MIN(SUM(BA$4,$O90/1000),SUM($O90,BA$4/1000)),3),CMB[[Cmb_ID]:[Cmb_ID]],0),SUM(N(BA$1),N($R90),1)),CHOOSE(AC[[M]:[M]],1,1,0,AC[[AB]:[AB]])),PRODUCT(INDEX(CMB[[BD_0O]:[BD_2O]],MATCH(ROUND(MIN(SUM(BA$4,$O90/1000),SUM($O90,BA$4/1000)),3),CMB[[Cmb_ID]:[Cmb_ID]],0),SUM(N(BA$1),N($R90),1)),CHOOSE(AC[[M]:[M]],1,0,1,AC[[DB]:[DB]])),PRODUCT(SUM(ROUND(AVERAGE(VALUE(BA$3),VALUE($P90)),0),CHOOSE(IF(OR(BA$1,$R90),4,INDEX(CMB[[Res_Rare]:[Res_Rare]],MATCH(ROUND(MIN(SUM(BA$4,$O90/1000),SUM($O90,BA$4/1000)),3),CMB[[Cmb_ID]:[Cmb_ID]],0))),-1,-1,0,0)),IF(OR(BA$1,$R90),4,INDEX(CMB[[Cmb_Rare]:[Cmb_Rare]],MATCH(ROUND(MIN(SUM(BA$4,$O90/1000),SUM($O90,BA$4/1000)),3),CMB[[Cmb_ID]:[Cmb_ID]],0))),CHOOSE(AC[[M]:[M]],2,1,1,SUM(AC[[AB]:[DB]])))),""))</f>
        <v/>
      </c>
      <c r="BB90" t="str">
        <f>IF(OR(BB$5="",$S90=""),"",IFERROR(SUM(PRODUCT(INDEX(CMB[[BA_0O]:[BA_2O]],MATCH(ROUND(MIN(SUM(BB$4,$O90/1000),SUM($O90,BB$4/1000)),3),CMB[[Cmb_ID]:[Cmb_ID]],0),SUM(N(BB$1),N($R90),1)),CHOOSE(AC[[M]:[M]],1,1,0,AC[[AB]:[AB]])),PRODUCT(INDEX(CMB[[BD_0O]:[BD_2O]],MATCH(ROUND(MIN(SUM(BB$4,$O90/1000),SUM($O90,BB$4/1000)),3),CMB[[Cmb_ID]:[Cmb_ID]],0),SUM(N(BB$1),N($R90),1)),CHOOSE(AC[[M]:[M]],1,0,1,AC[[DB]:[DB]])),PRODUCT(SUM(ROUND(AVERAGE(VALUE(BB$3),VALUE($P90)),0),CHOOSE(IF(OR(BB$1,$R90),4,INDEX(CMB[[Res_Rare]:[Res_Rare]],MATCH(ROUND(MIN(SUM(BB$4,$O90/1000),SUM($O90,BB$4/1000)),3),CMB[[Cmb_ID]:[Cmb_ID]],0))),-1,-1,0,0)),IF(OR(BB$1,$R90),4,INDEX(CMB[[Cmb_Rare]:[Cmb_Rare]],MATCH(ROUND(MIN(SUM(BB$4,$O90/1000),SUM($O90,BB$4/1000)),3),CMB[[Cmb_ID]:[Cmb_ID]],0))),CHOOSE(AC[[M]:[M]],2,1,1,SUM(AC[[AB]:[DB]])))),""))</f>
        <v/>
      </c>
      <c r="BC90" t="str">
        <f>IF(OR(BC$5="",$S90=""),"",IFERROR(SUM(PRODUCT(INDEX(CMB[[BA_0O]:[BA_2O]],MATCH(ROUND(MIN(SUM(BC$4,$O90/1000),SUM($O90,BC$4/1000)),3),CMB[[Cmb_ID]:[Cmb_ID]],0),SUM(N(BC$1),N($R90),1)),CHOOSE(AC[[M]:[M]],1,1,0,AC[[AB]:[AB]])),PRODUCT(INDEX(CMB[[BD_0O]:[BD_2O]],MATCH(ROUND(MIN(SUM(BC$4,$O90/1000),SUM($O90,BC$4/1000)),3),CMB[[Cmb_ID]:[Cmb_ID]],0),SUM(N(BC$1),N($R90),1)),CHOOSE(AC[[M]:[M]],1,0,1,AC[[DB]:[DB]])),PRODUCT(SUM(ROUND(AVERAGE(VALUE(BC$3),VALUE($P90)),0),CHOOSE(IF(OR(BC$1,$R90),4,INDEX(CMB[[Res_Rare]:[Res_Rare]],MATCH(ROUND(MIN(SUM(BC$4,$O90/1000),SUM($O90,BC$4/1000)),3),CMB[[Cmb_ID]:[Cmb_ID]],0))),-1,-1,0,0)),IF(OR(BC$1,$R90),4,INDEX(CMB[[Cmb_Rare]:[Cmb_Rare]],MATCH(ROUND(MIN(SUM(BC$4,$O90/1000),SUM($O90,BC$4/1000)),3),CMB[[Cmb_ID]:[Cmb_ID]],0))),CHOOSE(AC[[M]:[M]],2,1,1,SUM(AC[[AB]:[DB]])))),""))</f>
        <v/>
      </c>
      <c r="BD90" t="str">
        <f>IF(OR(BD$5="",$S90=""),"",IFERROR(SUM(PRODUCT(INDEX(CMB[[BA_0O]:[BA_2O]],MATCH(ROUND(MIN(SUM(BD$4,$O90/1000),SUM($O90,BD$4/1000)),3),CMB[[Cmb_ID]:[Cmb_ID]],0),SUM(N(BD$1),N($R90),1)),CHOOSE(AC[[M]:[M]],1,1,0,AC[[AB]:[AB]])),PRODUCT(INDEX(CMB[[BD_0O]:[BD_2O]],MATCH(ROUND(MIN(SUM(BD$4,$O90/1000),SUM($O90,BD$4/1000)),3),CMB[[Cmb_ID]:[Cmb_ID]],0),SUM(N(BD$1),N($R90),1)),CHOOSE(AC[[M]:[M]],1,0,1,AC[[DB]:[DB]])),PRODUCT(SUM(ROUND(AVERAGE(VALUE(BD$3),VALUE($P90)),0),CHOOSE(IF(OR(BD$1,$R90),4,INDEX(CMB[[Res_Rare]:[Res_Rare]],MATCH(ROUND(MIN(SUM(BD$4,$O90/1000),SUM($O90,BD$4/1000)),3),CMB[[Cmb_ID]:[Cmb_ID]],0))),-1,-1,0,0)),IF(OR(BD$1,$R90),4,INDEX(CMB[[Cmb_Rare]:[Cmb_Rare]],MATCH(ROUND(MIN(SUM(BD$4,$O90/1000),SUM($O90,BD$4/1000)),3),CMB[[Cmb_ID]:[Cmb_ID]],0))),CHOOSE(AC[[M]:[M]],2,1,1,SUM(AC[[AB]:[DB]])))),""))</f>
        <v/>
      </c>
      <c r="BE90" t="str">
        <f>IF(OR(BE$5="",$S90=""),"",IFERROR(SUM(PRODUCT(INDEX(CMB[[BA_0O]:[BA_2O]],MATCH(ROUND(MIN(SUM(BE$4,$O90/1000),SUM($O90,BE$4/1000)),3),CMB[[Cmb_ID]:[Cmb_ID]],0),SUM(N(BE$1),N($R90),1)),CHOOSE(AC[[M]:[M]],1,1,0,AC[[AB]:[AB]])),PRODUCT(INDEX(CMB[[BD_0O]:[BD_2O]],MATCH(ROUND(MIN(SUM(BE$4,$O90/1000),SUM($O90,BE$4/1000)),3),CMB[[Cmb_ID]:[Cmb_ID]],0),SUM(N(BE$1),N($R90),1)),CHOOSE(AC[[M]:[M]],1,0,1,AC[[DB]:[DB]])),PRODUCT(SUM(ROUND(AVERAGE(VALUE(BE$3),VALUE($P90)),0),CHOOSE(IF(OR(BE$1,$R90),4,INDEX(CMB[[Res_Rare]:[Res_Rare]],MATCH(ROUND(MIN(SUM(BE$4,$O90/1000),SUM($O90,BE$4/1000)),3),CMB[[Cmb_ID]:[Cmb_ID]],0))),-1,-1,0,0)),IF(OR(BE$1,$R90),4,INDEX(CMB[[Cmb_Rare]:[Cmb_Rare]],MATCH(ROUND(MIN(SUM(BE$4,$O90/1000),SUM($O90,BE$4/1000)),3),CMB[[Cmb_ID]:[Cmb_ID]],0))),CHOOSE(AC[[M]:[M]],2,1,1,SUM(AC[[AB]:[DB]])))),""))</f>
        <v/>
      </c>
      <c r="BF90" t="str">
        <f>IF(OR(BF$5="",$S90=""),"",IFERROR(SUM(PRODUCT(INDEX(CMB[[BA_0O]:[BA_2O]],MATCH(ROUND(MIN(SUM(BF$4,$O90/1000),SUM($O90,BF$4/1000)),3),CMB[[Cmb_ID]:[Cmb_ID]],0),SUM(N(BF$1),N($R90),1)),CHOOSE(AC[[M]:[M]],1,1,0,AC[[AB]:[AB]])),PRODUCT(INDEX(CMB[[BD_0O]:[BD_2O]],MATCH(ROUND(MIN(SUM(BF$4,$O90/1000),SUM($O90,BF$4/1000)),3),CMB[[Cmb_ID]:[Cmb_ID]],0),SUM(N(BF$1),N($R90),1)),CHOOSE(AC[[M]:[M]],1,0,1,AC[[DB]:[DB]])),PRODUCT(SUM(ROUND(AVERAGE(VALUE(BF$3),VALUE($P90)),0),CHOOSE(IF(OR(BF$1,$R90),4,INDEX(CMB[[Res_Rare]:[Res_Rare]],MATCH(ROUND(MIN(SUM(BF$4,$O90/1000),SUM($O90,BF$4/1000)),3),CMB[[Cmb_ID]:[Cmb_ID]],0))),-1,-1,0,0)),IF(OR(BF$1,$R90),4,INDEX(CMB[[Cmb_Rare]:[Cmb_Rare]],MATCH(ROUND(MIN(SUM(BF$4,$O90/1000),SUM($O90,BF$4/1000)),3),CMB[[Cmb_ID]:[Cmb_ID]],0))),CHOOSE(AC[[M]:[M]],2,1,1,SUM(AC[[AB]:[DB]])))),""))</f>
        <v/>
      </c>
      <c r="BG90" t="str">
        <f>IF(OR(BG$5="",$S90=""),"",IFERROR(SUM(PRODUCT(INDEX(CMB[[BA_0O]:[BA_2O]],MATCH(ROUND(MIN(SUM(BG$4,$O90/1000),SUM($O90,BG$4/1000)),3),CMB[[Cmb_ID]:[Cmb_ID]],0),SUM(N(BG$1),N($R90),1)),CHOOSE(AC[[M]:[M]],1,1,0,AC[[AB]:[AB]])),PRODUCT(INDEX(CMB[[BD_0O]:[BD_2O]],MATCH(ROUND(MIN(SUM(BG$4,$O90/1000),SUM($O90,BG$4/1000)),3),CMB[[Cmb_ID]:[Cmb_ID]],0),SUM(N(BG$1),N($R90),1)),CHOOSE(AC[[M]:[M]],1,0,1,AC[[DB]:[DB]])),PRODUCT(SUM(ROUND(AVERAGE(VALUE(BG$3),VALUE($P90)),0),CHOOSE(IF(OR(BG$1,$R90),4,INDEX(CMB[[Res_Rare]:[Res_Rare]],MATCH(ROUND(MIN(SUM(BG$4,$O90/1000),SUM($O90,BG$4/1000)),3),CMB[[Cmb_ID]:[Cmb_ID]],0))),-1,-1,0,0)),IF(OR(BG$1,$R90),4,INDEX(CMB[[Cmb_Rare]:[Cmb_Rare]],MATCH(ROUND(MIN(SUM(BG$4,$O90/1000),SUM($O90,BG$4/1000)),3),CMB[[Cmb_ID]:[Cmb_ID]],0))),CHOOSE(AC[[M]:[M]],2,1,1,SUM(AC[[AB]:[DB]])))),""))</f>
        <v/>
      </c>
      <c r="BH90" t="str">
        <f>IF(OR(BH$5="",$S90=""),"",IFERROR(SUM(PRODUCT(INDEX(CMB[[BA_0O]:[BA_2O]],MATCH(ROUND(MIN(SUM(BH$4,$O90/1000),SUM($O90,BH$4/1000)),3),CMB[[Cmb_ID]:[Cmb_ID]],0),SUM(N(BH$1),N($R90),1)),CHOOSE(AC[[M]:[M]],1,1,0,AC[[AB]:[AB]])),PRODUCT(INDEX(CMB[[BD_0O]:[BD_2O]],MATCH(ROUND(MIN(SUM(BH$4,$O90/1000),SUM($O90,BH$4/1000)),3),CMB[[Cmb_ID]:[Cmb_ID]],0),SUM(N(BH$1),N($R90),1)),CHOOSE(AC[[M]:[M]],1,0,1,AC[[DB]:[DB]])),PRODUCT(SUM(ROUND(AVERAGE(VALUE(BH$3),VALUE($P90)),0),CHOOSE(IF(OR(BH$1,$R90),4,INDEX(CMB[[Res_Rare]:[Res_Rare]],MATCH(ROUND(MIN(SUM(BH$4,$O90/1000),SUM($O90,BH$4/1000)),3),CMB[[Cmb_ID]:[Cmb_ID]],0))),-1,-1,0,0)),IF(OR(BH$1,$R90),4,INDEX(CMB[[Cmb_Rare]:[Cmb_Rare]],MATCH(ROUND(MIN(SUM(BH$4,$O90/1000),SUM($O90,BH$4/1000)),3),CMB[[Cmb_ID]:[Cmb_ID]],0))),CHOOSE(AC[[M]:[M]],2,1,1,SUM(AC[[AB]:[DB]])))),""))</f>
        <v/>
      </c>
      <c r="BI90" t="str">
        <f>IF(OR(BI$5="",$S90=""),"",IFERROR(SUM(PRODUCT(INDEX(CMB[[BA_0O]:[BA_2O]],MATCH(ROUND(MIN(SUM(BI$4,$O90/1000),SUM($O90,BI$4/1000)),3),CMB[[Cmb_ID]:[Cmb_ID]],0),SUM(N(BI$1),N($R90),1)),CHOOSE(AC[[M]:[M]],1,1,0,AC[[AB]:[AB]])),PRODUCT(INDEX(CMB[[BD_0O]:[BD_2O]],MATCH(ROUND(MIN(SUM(BI$4,$O90/1000),SUM($O90,BI$4/1000)),3),CMB[[Cmb_ID]:[Cmb_ID]],0),SUM(N(BI$1),N($R90),1)),CHOOSE(AC[[M]:[M]],1,0,1,AC[[DB]:[DB]])),PRODUCT(SUM(ROUND(AVERAGE(VALUE(BI$3),VALUE($P90)),0),CHOOSE(IF(OR(BI$1,$R90),4,INDEX(CMB[[Res_Rare]:[Res_Rare]],MATCH(ROUND(MIN(SUM(BI$4,$O90/1000),SUM($O90,BI$4/1000)),3),CMB[[Cmb_ID]:[Cmb_ID]],0))),-1,-1,0,0)),IF(OR(BI$1,$R90),4,INDEX(CMB[[Cmb_Rare]:[Cmb_Rare]],MATCH(ROUND(MIN(SUM(BI$4,$O90/1000),SUM($O90,BI$4/1000)),3),CMB[[Cmb_ID]:[Cmb_ID]],0))),CHOOSE(AC[[M]:[M]],2,1,1,SUM(AC[[AB]:[DB]])))),""))</f>
        <v/>
      </c>
      <c r="BJ90" t="str">
        <f>IF(OR(BJ$5="",$S90=""),"",IFERROR(SUM(PRODUCT(INDEX(CMB[[BA_0O]:[BA_2O]],MATCH(ROUND(MIN(SUM(BJ$4,$O90/1000),SUM($O90,BJ$4/1000)),3),CMB[[Cmb_ID]:[Cmb_ID]],0),SUM(N(BJ$1),N($R90),1)),CHOOSE(AC[[M]:[M]],1,1,0,AC[[AB]:[AB]])),PRODUCT(INDEX(CMB[[BD_0O]:[BD_2O]],MATCH(ROUND(MIN(SUM(BJ$4,$O90/1000),SUM($O90,BJ$4/1000)),3),CMB[[Cmb_ID]:[Cmb_ID]],0),SUM(N(BJ$1),N($R90),1)),CHOOSE(AC[[M]:[M]],1,0,1,AC[[DB]:[DB]])),PRODUCT(SUM(ROUND(AVERAGE(VALUE(BJ$3),VALUE($P90)),0),CHOOSE(IF(OR(BJ$1,$R90),4,INDEX(CMB[[Res_Rare]:[Res_Rare]],MATCH(ROUND(MIN(SUM(BJ$4,$O90/1000),SUM($O90,BJ$4/1000)),3),CMB[[Cmb_ID]:[Cmb_ID]],0))),-1,-1,0,0)),IF(OR(BJ$1,$R90),4,INDEX(CMB[[Cmb_Rare]:[Cmb_Rare]],MATCH(ROUND(MIN(SUM(BJ$4,$O90/1000),SUM($O90,BJ$4/1000)),3),CMB[[Cmb_ID]:[Cmb_ID]],0))),CHOOSE(AC[[M]:[M]],2,1,1,SUM(AC[[AB]:[DB]])))),""))</f>
        <v/>
      </c>
      <c r="BK90" t="str">
        <f>IF(OR(BK$5="",$S90=""),"",IFERROR(SUM(PRODUCT(INDEX(CMB[[BA_0O]:[BA_2O]],MATCH(ROUND(MIN(SUM(BK$4,$O90/1000),SUM($O90,BK$4/1000)),3),CMB[[Cmb_ID]:[Cmb_ID]],0),SUM(N(BK$1),N($R90),1)),CHOOSE(AC[[M]:[M]],1,1,0,AC[[AB]:[AB]])),PRODUCT(INDEX(CMB[[BD_0O]:[BD_2O]],MATCH(ROUND(MIN(SUM(BK$4,$O90/1000),SUM($O90,BK$4/1000)),3),CMB[[Cmb_ID]:[Cmb_ID]],0),SUM(N(BK$1),N($R90),1)),CHOOSE(AC[[M]:[M]],1,0,1,AC[[DB]:[DB]])),PRODUCT(SUM(ROUND(AVERAGE(VALUE(BK$3),VALUE($P90)),0),CHOOSE(IF(OR(BK$1,$R90),4,INDEX(CMB[[Res_Rare]:[Res_Rare]],MATCH(ROUND(MIN(SUM(BK$4,$O90/1000),SUM($O90,BK$4/1000)),3),CMB[[Cmb_ID]:[Cmb_ID]],0))),-1,-1,0,0)),IF(OR(BK$1,$R90),4,INDEX(CMB[[Cmb_Rare]:[Cmb_Rare]],MATCH(ROUND(MIN(SUM(BK$4,$O90/1000),SUM($O90,BK$4/1000)),3),CMB[[Cmb_ID]:[Cmb_ID]],0))),CHOOSE(AC[[M]:[M]],2,1,1,SUM(AC[[AB]:[DB]])))),""))</f>
        <v/>
      </c>
      <c r="BL90" t="str">
        <f>IF(OR(BL$5="",$S90=""),"",IFERROR(SUM(PRODUCT(INDEX(CMB[[BA_0O]:[BA_2O]],MATCH(ROUND(MIN(SUM(BL$4,$O90/1000),SUM($O90,BL$4/1000)),3),CMB[[Cmb_ID]:[Cmb_ID]],0),SUM(N(BL$1),N($R90),1)),CHOOSE(AC[[M]:[M]],1,1,0,AC[[AB]:[AB]])),PRODUCT(INDEX(CMB[[BD_0O]:[BD_2O]],MATCH(ROUND(MIN(SUM(BL$4,$O90/1000),SUM($O90,BL$4/1000)),3),CMB[[Cmb_ID]:[Cmb_ID]],0),SUM(N(BL$1),N($R90),1)),CHOOSE(AC[[M]:[M]],1,0,1,AC[[DB]:[DB]])),PRODUCT(SUM(ROUND(AVERAGE(VALUE(BL$3),VALUE($P90)),0),CHOOSE(IF(OR(BL$1,$R90),4,INDEX(CMB[[Res_Rare]:[Res_Rare]],MATCH(ROUND(MIN(SUM(BL$4,$O90/1000),SUM($O90,BL$4/1000)),3),CMB[[Cmb_ID]:[Cmb_ID]],0))),-1,-1,0,0)),IF(OR(BL$1,$R90),4,INDEX(CMB[[Cmb_Rare]:[Cmb_Rare]],MATCH(ROUND(MIN(SUM(BL$4,$O90/1000),SUM($O90,BL$4/1000)),3),CMB[[Cmb_ID]:[Cmb_ID]],0))),CHOOSE(AC[[M]:[M]],2,1,1,SUM(AC[[AB]:[DB]])))),""))</f>
        <v/>
      </c>
      <c r="BM90" t="str">
        <f>IF(OR(BM$5="",$S90=""),"",IFERROR(SUM(PRODUCT(INDEX(CMB[[BA_0O]:[BA_2O]],MATCH(ROUND(MIN(SUM(BM$4,$O90/1000),SUM($O90,BM$4/1000)),3),CMB[[Cmb_ID]:[Cmb_ID]],0),SUM(N(BM$1),N($R90),1)),CHOOSE(AC[[M]:[M]],1,1,0,AC[[AB]:[AB]])),PRODUCT(INDEX(CMB[[BD_0O]:[BD_2O]],MATCH(ROUND(MIN(SUM(BM$4,$O90/1000),SUM($O90,BM$4/1000)),3),CMB[[Cmb_ID]:[Cmb_ID]],0),SUM(N(BM$1),N($R90),1)),CHOOSE(AC[[M]:[M]],1,0,1,AC[[DB]:[DB]])),PRODUCT(SUM(ROUND(AVERAGE(VALUE(BM$3),VALUE($P90)),0),CHOOSE(IF(OR(BM$1,$R90),4,INDEX(CMB[[Res_Rare]:[Res_Rare]],MATCH(ROUND(MIN(SUM(BM$4,$O90/1000),SUM($O90,BM$4/1000)),3),CMB[[Cmb_ID]:[Cmb_ID]],0))),-1,-1,0,0)),IF(OR(BM$1,$R90),4,INDEX(CMB[[Cmb_Rare]:[Cmb_Rare]],MATCH(ROUND(MIN(SUM(BM$4,$O90/1000),SUM($O90,BM$4/1000)),3),CMB[[Cmb_ID]:[Cmb_ID]],0))),CHOOSE(AC[[M]:[M]],2,1,1,SUM(AC[[AB]:[DB]])))),""))</f>
        <v/>
      </c>
      <c r="BN90" t="str">
        <f>IF(OR(BN$5="",$S90=""),"",IFERROR(SUM(PRODUCT(INDEX(CMB[[BA_0O]:[BA_2O]],MATCH(ROUND(MIN(SUM(BN$4,$O90/1000),SUM($O90,BN$4/1000)),3),CMB[[Cmb_ID]:[Cmb_ID]],0),SUM(N(BN$1),N($R90),1)),CHOOSE(AC[[M]:[M]],1,1,0,AC[[AB]:[AB]])),PRODUCT(INDEX(CMB[[BD_0O]:[BD_2O]],MATCH(ROUND(MIN(SUM(BN$4,$O90/1000),SUM($O90,BN$4/1000)),3),CMB[[Cmb_ID]:[Cmb_ID]],0),SUM(N(BN$1),N($R90),1)),CHOOSE(AC[[M]:[M]],1,0,1,AC[[DB]:[DB]])),PRODUCT(SUM(ROUND(AVERAGE(VALUE(BN$3),VALUE($P90)),0),CHOOSE(IF(OR(BN$1,$R90),4,INDEX(CMB[[Res_Rare]:[Res_Rare]],MATCH(ROUND(MIN(SUM(BN$4,$O90/1000),SUM($O90,BN$4/1000)),3),CMB[[Cmb_ID]:[Cmb_ID]],0))),-1,-1,0,0)),IF(OR(BN$1,$R90),4,INDEX(CMB[[Cmb_Rare]:[Cmb_Rare]],MATCH(ROUND(MIN(SUM(BN$4,$O90/1000),SUM($O90,BN$4/1000)),3),CMB[[Cmb_ID]:[Cmb_ID]],0))),CHOOSE(AC[[M]:[M]],2,1,1,SUM(AC[[AB]:[DB]])))),""))</f>
        <v/>
      </c>
      <c r="BO90" t="str">
        <f>IF(OR(BO$5="",$S90=""),"",IFERROR(SUM(PRODUCT(INDEX(CMB[[BA_0O]:[BA_2O]],MATCH(ROUND(MIN(SUM(BO$4,$O90/1000),SUM($O90,BO$4/1000)),3),CMB[[Cmb_ID]:[Cmb_ID]],0),SUM(N(BO$1),N($R90),1)),CHOOSE(AC[[M]:[M]],1,1,0,AC[[AB]:[AB]])),PRODUCT(INDEX(CMB[[BD_0O]:[BD_2O]],MATCH(ROUND(MIN(SUM(BO$4,$O90/1000),SUM($O90,BO$4/1000)),3),CMB[[Cmb_ID]:[Cmb_ID]],0),SUM(N(BO$1),N($R90),1)),CHOOSE(AC[[M]:[M]],1,0,1,AC[[DB]:[DB]])),PRODUCT(SUM(ROUND(AVERAGE(VALUE(BO$3),VALUE($P90)),0),CHOOSE(IF(OR(BO$1,$R90),4,INDEX(CMB[[Res_Rare]:[Res_Rare]],MATCH(ROUND(MIN(SUM(BO$4,$O90/1000),SUM($O90,BO$4/1000)),3),CMB[[Cmb_ID]:[Cmb_ID]],0))),-1,-1,0,0)),IF(OR(BO$1,$R90),4,INDEX(CMB[[Cmb_Rare]:[Cmb_Rare]],MATCH(ROUND(MIN(SUM(BO$4,$O90/1000),SUM($O90,BO$4/1000)),3),CMB[[Cmb_ID]:[Cmb_ID]],0))),CHOOSE(AC[[M]:[M]],2,1,1,SUM(AC[[AB]:[DB]])))),""))</f>
        <v/>
      </c>
      <c r="BP90" t="str">
        <f>IF(OR(BP$5="",$S90=""),"",IFERROR(SUM(PRODUCT(INDEX(CMB[[BA_0O]:[BA_2O]],MATCH(ROUND(MIN(SUM(BP$4,$O90/1000),SUM($O90,BP$4/1000)),3),CMB[[Cmb_ID]:[Cmb_ID]],0),SUM(N(BP$1),N($R90),1)),CHOOSE(AC[[M]:[M]],1,1,0,AC[[AB]:[AB]])),PRODUCT(INDEX(CMB[[BD_0O]:[BD_2O]],MATCH(ROUND(MIN(SUM(BP$4,$O90/1000),SUM($O90,BP$4/1000)),3),CMB[[Cmb_ID]:[Cmb_ID]],0),SUM(N(BP$1),N($R90),1)),CHOOSE(AC[[M]:[M]],1,0,1,AC[[DB]:[DB]])),PRODUCT(SUM(ROUND(AVERAGE(VALUE(BP$3),VALUE($P90)),0),CHOOSE(IF(OR(BP$1,$R90),4,INDEX(CMB[[Res_Rare]:[Res_Rare]],MATCH(ROUND(MIN(SUM(BP$4,$O90/1000),SUM($O90,BP$4/1000)),3),CMB[[Cmb_ID]:[Cmb_ID]],0))),-1,-1,0,0)),IF(OR(BP$1,$R90),4,INDEX(CMB[[Cmb_Rare]:[Cmb_Rare]],MATCH(ROUND(MIN(SUM(BP$4,$O90/1000),SUM($O90,BP$4/1000)),3),CMB[[Cmb_ID]:[Cmb_ID]],0))),CHOOSE(AC[[M]:[M]],2,1,1,SUM(AC[[AB]:[DB]])))),""))</f>
        <v/>
      </c>
      <c r="BQ90" t="str">
        <f>IF(OR(BQ$5="",$S90=""),"",IFERROR(SUM(PRODUCT(INDEX(CMB[[BA_0O]:[BA_2O]],MATCH(ROUND(MIN(SUM(BQ$4,$O90/1000),SUM($O90,BQ$4/1000)),3),CMB[[Cmb_ID]:[Cmb_ID]],0),SUM(N(BQ$1),N($R90),1)),CHOOSE(AC[[M]:[M]],1,1,0,AC[[AB]:[AB]])),PRODUCT(INDEX(CMB[[BD_0O]:[BD_2O]],MATCH(ROUND(MIN(SUM(BQ$4,$O90/1000),SUM($O90,BQ$4/1000)),3),CMB[[Cmb_ID]:[Cmb_ID]],0),SUM(N(BQ$1),N($R90),1)),CHOOSE(AC[[M]:[M]],1,0,1,AC[[DB]:[DB]])),PRODUCT(SUM(ROUND(AVERAGE(VALUE(BQ$3),VALUE($P90)),0),CHOOSE(IF(OR(BQ$1,$R90),4,INDEX(CMB[[Res_Rare]:[Res_Rare]],MATCH(ROUND(MIN(SUM(BQ$4,$O90/1000),SUM($O90,BQ$4/1000)),3),CMB[[Cmb_ID]:[Cmb_ID]],0))),-1,-1,0,0)),IF(OR(BQ$1,$R90),4,INDEX(CMB[[Cmb_Rare]:[Cmb_Rare]],MATCH(ROUND(MIN(SUM(BQ$4,$O90/1000),SUM($O90,BQ$4/1000)),3),CMB[[Cmb_ID]:[Cmb_ID]],0))),CHOOSE(AC[[M]:[M]],2,1,1,SUM(AC[[AB]:[DB]])))),""))</f>
        <v/>
      </c>
      <c r="BR90" t="str">
        <f>IF(OR(BR$5="",$S90=""),"",IFERROR(SUM(PRODUCT(INDEX(CMB[[BA_0O]:[BA_2O]],MATCH(ROUND(MIN(SUM(BR$4,$O90/1000),SUM($O90,BR$4/1000)),3),CMB[[Cmb_ID]:[Cmb_ID]],0),SUM(N(BR$1),N($R90),1)),CHOOSE(AC[[M]:[M]],1,1,0,AC[[AB]:[AB]])),PRODUCT(INDEX(CMB[[BD_0O]:[BD_2O]],MATCH(ROUND(MIN(SUM(BR$4,$O90/1000),SUM($O90,BR$4/1000)),3),CMB[[Cmb_ID]:[Cmb_ID]],0),SUM(N(BR$1),N($R90),1)),CHOOSE(AC[[M]:[M]],1,0,1,AC[[DB]:[DB]])),PRODUCT(SUM(ROUND(AVERAGE(VALUE(BR$3),VALUE($P90)),0),CHOOSE(IF(OR(BR$1,$R90),4,INDEX(CMB[[Res_Rare]:[Res_Rare]],MATCH(ROUND(MIN(SUM(BR$4,$O90/1000),SUM($O90,BR$4/1000)),3),CMB[[Cmb_ID]:[Cmb_ID]],0))),-1,-1,0,0)),IF(OR(BR$1,$R90),4,INDEX(CMB[[Cmb_Rare]:[Cmb_Rare]],MATCH(ROUND(MIN(SUM(BR$4,$O90/1000),SUM($O90,BR$4/1000)),3),CMB[[Cmb_ID]:[Cmb_ID]],0))),CHOOSE(AC[[M]:[M]],2,1,1,SUM(AC[[AB]:[DB]])))),""))</f>
        <v/>
      </c>
      <c r="BS90" t="str">
        <f>IF(OR(BS$5="",$S90=""),"",IFERROR(SUM(PRODUCT(INDEX(CMB[[BA_0O]:[BA_2O]],MATCH(ROUND(MIN(SUM(BS$4,$O90/1000),SUM($O90,BS$4/1000)),3),CMB[[Cmb_ID]:[Cmb_ID]],0),SUM(N(BS$1),N($R90),1)),CHOOSE(AC[[M]:[M]],1,1,0,AC[[AB]:[AB]])),PRODUCT(INDEX(CMB[[BD_0O]:[BD_2O]],MATCH(ROUND(MIN(SUM(BS$4,$O90/1000),SUM($O90,BS$4/1000)),3),CMB[[Cmb_ID]:[Cmb_ID]],0),SUM(N(BS$1),N($R90),1)),CHOOSE(AC[[M]:[M]],1,0,1,AC[[DB]:[DB]])),PRODUCT(SUM(ROUND(AVERAGE(VALUE(BS$3),VALUE($P90)),0),CHOOSE(IF(OR(BS$1,$R90),4,INDEX(CMB[[Res_Rare]:[Res_Rare]],MATCH(ROUND(MIN(SUM(BS$4,$O90/1000),SUM($O90,BS$4/1000)),3),CMB[[Cmb_ID]:[Cmb_ID]],0))),-1,-1,0,0)),IF(OR(BS$1,$R90),4,INDEX(CMB[[Cmb_Rare]:[Cmb_Rare]],MATCH(ROUND(MIN(SUM(BS$4,$O90/1000),SUM($O90,BS$4/1000)),3),CMB[[Cmb_ID]:[Cmb_ID]],0))),CHOOSE(AC[[M]:[M]],2,1,1,SUM(AC[[AB]:[DB]])))),""))</f>
        <v/>
      </c>
      <c r="BT90" t="str">
        <f>IF(OR(BT$5="",$S90=""),"",IFERROR(SUM(PRODUCT(INDEX(CMB[[BA_0O]:[BA_2O]],MATCH(ROUND(MIN(SUM(BT$4,$O90/1000),SUM($O90,BT$4/1000)),3),CMB[[Cmb_ID]:[Cmb_ID]],0),SUM(N(BT$1),N($R90),1)),CHOOSE(AC[[M]:[M]],1,1,0,AC[[AB]:[AB]])),PRODUCT(INDEX(CMB[[BD_0O]:[BD_2O]],MATCH(ROUND(MIN(SUM(BT$4,$O90/1000),SUM($O90,BT$4/1000)),3),CMB[[Cmb_ID]:[Cmb_ID]],0),SUM(N(BT$1),N($R90),1)),CHOOSE(AC[[M]:[M]],1,0,1,AC[[DB]:[DB]])),PRODUCT(SUM(ROUND(AVERAGE(VALUE(BT$3),VALUE($P90)),0),CHOOSE(IF(OR(BT$1,$R90),4,INDEX(CMB[[Res_Rare]:[Res_Rare]],MATCH(ROUND(MIN(SUM(BT$4,$O90/1000),SUM($O90,BT$4/1000)),3),CMB[[Cmb_ID]:[Cmb_ID]],0))),-1,-1,0,0)),IF(OR(BT$1,$R90),4,INDEX(CMB[[Cmb_Rare]:[Cmb_Rare]],MATCH(ROUND(MIN(SUM(BT$4,$O90/1000),SUM($O90,BT$4/1000)),3),CMB[[Cmb_ID]:[Cmb_ID]],0))),CHOOSE(AC[[M]:[M]],2,1,1,SUM(AC[[AB]:[DB]])))),""))</f>
        <v/>
      </c>
      <c r="BU90" t="str">
        <f>IF(OR(BU$5="",$S90=""),"",IFERROR(SUM(PRODUCT(INDEX(CMB[[BA_0O]:[BA_2O]],MATCH(ROUND(MIN(SUM(BU$4,$O90/1000),SUM($O90,BU$4/1000)),3),CMB[[Cmb_ID]:[Cmb_ID]],0),SUM(N(BU$1),N($R90),1)),CHOOSE(AC[[M]:[M]],1,1,0,AC[[AB]:[AB]])),PRODUCT(INDEX(CMB[[BD_0O]:[BD_2O]],MATCH(ROUND(MIN(SUM(BU$4,$O90/1000),SUM($O90,BU$4/1000)),3),CMB[[Cmb_ID]:[Cmb_ID]],0),SUM(N(BU$1),N($R90),1)),CHOOSE(AC[[M]:[M]],1,0,1,AC[[DB]:[DB]])),PRODUCT(SUM(ROUND(AVERAGE(VALUE(BU$3),VALUE($P90)),0),CHOOSE(IF(OR(BU$1,$R90),4,INDEX(CMB[[Res_Rare]:[Res_Rare]],MATCH(ROUND(MIN(SUM(BU$4,$O90/1000),SUM($O90,BU$4/1000)),3),CMB[[Cmb_ID]:[Cmb_ID]],0))),-1,-1,0,0)),IF(OR(BU$1,$R90),4,INDEX(CMB[[Cmb_Rare]:[Cmb_Rare]],MATCH(ROUND(MIN(SUM(BU$4,$O90/1000),SUM($O90,BU$4/1000)),3),CMB[[Cmb_ID]:[Cmb_ID]],0))),CHOOSE(AC[[M]:[M]],2,1,1,SUM(AC[[AB]:[DB]])))),""))</f>
        <v/>
      </c>
      <c r="BV90" t="str">
        <f>IF(OR(BV$5="",$S90=""),"",IFERROR(SUM(PRODUCT(INDEX(CMB[[BA_0O]:[BA_2O]],MATCH(ROUND(MIN(SUM(BV$4,$O90/1000),SUM($O90,BV$4/1000)),3),CMB[[Cmb_ID]:[Cmb_ID]],0),SUM(N(BV$1),N($R90),1)),CHOOSE(AC[[M]:[M]],1,1,0,AC[[AB]:[AB]])),PRODUCT(INDEX(CMB[[BD_0O]:[BD_2O]],MATCH(ROUND(MIN(SUM(BV$4,$O90/1000),SUM($O90,BV$4/1000)),3),CMB[[Cmb_ID]:[Cmb_ID]],0),SUM(N(BV$1),N($R90),1)),CHOOSE(AC[[M]:[M]],1,0,1,AC[[DB]:[DB]])),PRODUCT(SUM(ROUND(AVERAGE(VALUE(BV$3),VALUE($P90)),0),CHOOSE(IF(OR(BV$1,$R90),4,INDEX(CMB[[Res_Rare]:[Res_Rare]],MATCH(ROUND(MIN(SUM(BV$4,$O90/1000),SUM($O90,BV$4/1000)),3),CMB[[Cmb_ID]:[Cmb_ID]],0))),-1,-1,0,0)),IF(OR(BV$1,$R90),4,INDEX(CMB[[Cmb_Rare]:[Cmb_Rare]],MATCH(ROUND(MIN(SUM(BV$4,$O90/1000),SUM($O90,BV$4/1000)),3),CMB[[Cmb_ID]:[Cmb_ID]],0))),CHOOSE(AC[[M]:[M]],2,1,1,SUM(AC[[AB]:[DB]])))),""))</f>
        <v/>
      </c>
      <c r="BW90" t="str">
        <f>IF(OR(BW$5="",$S90=""),"",IFERROR(SUM(PRODUCT(INDEX(CMB[[BA_0O]:[BA_2O]],MATCH(ROUND(MIN(SUM(BW$4,$O90/1000),SUM($O90,BW$4/1000)),3),CMB[[Cmb_ID]:[Cmb_ID]],0),SUM(N(BW$1),N($R90),1)),CHOOSE(AC[[M]:[M]],1,1,0,AC[[AB]:[AB]])),PRODUCT(INDEX(CMB[[BD_0O]:[BD_2O]],MATCH(ROUND(MIN(SUM(BW$4,$O90/1000),SUM($O90,BW$4/1000)),3),CMB[[Cmb_ID]:[Cmb_ID]],0),SUM(N(BW$1),N($R90),1)),CHOOSE(AC[[M]:[M]],1,0,1,AC[[DB]:[DB]])),PRODUCT(SUM(ROUND(AVERAGE(VALUE(BW$3),VALUE($P90)),0),CHOOSE(IF(OR(BW$1,$R90),4,INDEX(CMB[[Res_Rare]:[Res_Rare]],MATCH(ROUND(MIN(SUM(BW$4,$O90/1000),SUM($O90,BW$4/1000)),3),CMB[[Cmb_ID]:[Cmb_ID]],0))),-1,-1,0,0)),IF(OR(BW$1,$R90),4,INDEX(CMB[[Cmb_Rare]:[Cmb_Rare]],MATCH(ROUND(MIN(SUM(BW$4,$O90/1000),SUM($O90,BW$4/1000)),3),CMB[[Cmb_ID]:[Cmb_ID]],0))),CHOOSE(AC[[M]:[M]],2,1,1,SUM(AC[[AB]:[DB]])))),""))</f>
        <v/>
      </c>
      <c r="BX90" t="str">
        <f>IF(OR(BX$5="",$S90=""),"",IFERROR(SUM(PRODUCT(INDEX(CMB[[BA_0O]:[BA_2O]],MATCH(ROUND(MIN(SUM(BX$4,$O90/1000),SUM($O90,BX$4/1000)),3),CMB[[Cmb_ID]:[Cmb_ID]],0),SUM(N(BX$1),N($R90),1)),CHOOSE(AC[[M]:[M]],1,1,0,AC[[AB]:[AB]])),PRODUCT(INDEX(CMB[[BD_0O]:[BD_2O]],MATCH(ROUND(MIN(SUM(BX$4,$O90/1000),SUM($O90,BX$4/1000)),3),CMB[[Cmb_ID]:[Cmb_ID]],0),SUM(N(BX$1),N($R90),1)),CHOOSE(AC[[M]:[M]],1,0,1,AC[[DB]:[DB]])),PRODUCT(SUM(ROUND(AVERAGE(VALUE(BX$3),VALUE($P90)),0),CHOOSE(IF(OR(BX$1,$R90),4,INDEX(CMB[[Res_Rare]:[Res_Rare]],MATCH(ROUND(MIN(SUM(BX$4,$O90/1000),SUM($O90,BX$4/1000)),3),CMB[[Cmb_ID]:[Cmb_ID]],0))),-1,-1,0,0)),IF(OR(BX$1,$R90),4,INDEX(CMB[[Cmb_Rare]:[Cmb_Rare]],MATCH(ROUND(MIN(SUM(BX$4,$O90/1000),SUM($O90,BX$4/1000)),3),CMB[[Cmb_ID]:[Cmb_ID]],0))),CHOOSE(AC[[M]:[M]],2,1,1,SUM(AC[[AB]:[DB]])))),""))</f>
        <v/>
      </c>
      <c r="BY90" t="str">
        <f>IF(OR(BY$5="",$S90=""),"",IFERROR(SUM(PRODUCT(INDEX(CMB[[BA_0O]:[BA_2O]],MATCH(ROUND(MIN(SUM(BY$4,$O90/1000),SUM($O90,BY$4/1000)),3),CMB[[Cmb_ID]:[Cmb_ID]],0),SUM(N(BY$1),N($R90),1)),CHOOSE(AC[[M]:[M]],1,1,0,AC[[AB]:[AB]])),PRODUCT(INDEX(CMB[[BD_0O]:[BD_2O]],MATCH(ROUND(MIN(SUM(BY$4,$O90/1000),SUM($O90,BY$4/1000)),3),CMB[[Cmb_ID]:[Cmb_ID]],0),SUM(N(BY$1),N($R90),1)),CHOOSE(AC[[M]:[M]],1,0,1,AC[[DB]:[DB]])),PRODUCT(SUM(ROUND(AVERAGE(VALUE(BY$3),VALUE($P90)),0),CHOOSE(IF(OR(BY$1,$R90),4,INDEX(CMB[[Res_Rare]:[Res_Rare]],MATCH(ROUND(MIN(SUM(BY$4,$O90/1000),SUM($O90,BY$4/1000)),3),CMB[[Cmb_ID]:[Cmb_ID]],0))),-1,-1,0,0)),IF(OR(BY$1,$R90),4,INDEX(CMB[[Cmb_Rare]:[Cmb_Rare]],MATCH(ROUND(MIN(SUM(BY$4,$O90/1000),SUM($O90,BY$4/1000)),3),CMB[[Cmb_ID]:[Cmb_ID]],0))),CHOOSE(AC[[M]:[M]],2,1,1,SUM(AC[[AB]:[DB]])))),""))</f>
        <v/>
      </c>
      <c r="BZ90" t="str">
        <f>IF(OR(BZ$5="",$S90=""),"",IFERROR(SUM(PRODUCT(INDEX(CMB[[BA_0O]:[BA_2O]],MATCH(ROUND(MIN(SUM(BZ$4,$O90/1000),SUM($O90,BZ$4/1000)),3),CMB[[Cmb_ID]:[Cmb_ID]],0),SUM(N(BZ$1),N($R90),1)),CHOOSE(AC[[M]:[M]],1,1,0,AC[[AB]:[AB]])),PRODUCT(INDEX(CMB[[BD_0O]:[BD_2O]],MATCH(ROUND(MIN(SUM(BZ$4,$O90/1000),SUM($O90,BZ$4/1000)),3),CMB[[Cmb_ID]:[Cmb_ID]],0),SUM(N(BZ$1),N($R90),1)),CHOOSE(AC[[M]:[M]],1,0,1,AC[[DB]:[DB]])),PRODUCT(SUM(ROUND(AVERAGE(VALUE(BZ$3),VALUE($P90)),0),CHOOSE(IF(OR(BZ$1,$R90),4,INDEX(CMB[[Res_Rare]:[Res_Rare]],MATCH(ROUND(MIN(SUM(BZ$4,$O90/1000),SUM($O90,BZ$4/1000)),3),CMB[[Cmb_ID]:[Cmb_ID]],0))),-1,-1,0,0)),IF(OR(BZ$1,$R90),4,INDEX(CMB[[Cmb_Rare]:[Cmb_Rare]],MATCH(ROUND(MIN(SUM(BZ$4,$O90/1000),SUM($O90,BZ$4/1000)),3),CMB[[Cmb_ID]:[Cmb_ID]],0))),CHOOSE(AC[[M]:[M]],2,1,1,SUM(AC[[AB]:[DB]])))),""))</f>
        <v/>
      </c>
      <c r="CA90" t="str">
        <f>IF(OR(CA$5="",$S90=""),"",IFERROR(SUM(PRODUCT(INDEX(CMB[[BA_0O]:[BA_2O]],MATCH(ROUND(MIN(SUM(CA$4,$O90/1000),SUM($O90,CA$4/1000)),3),CMB[[Cmb_ID]:[Cmb_ID]],0),SUM(N(CA$1),N($R90),1)),CHOOSE(AC[[M]:[M]],1,1,0,AC[[AB]:[AB]])),PRODUCT(INDEX(CMB[[BD_0O]:[BD_2O]],MATCH(ROUND(MIN(SUM(CA$4,$O90/1000),SUM($O90,CA$4/1000)),3),CMB[[Cmb_ID]:[Cmb_ID]],0),SUM(N(CA$1),N($R90),1)),CHOOSE(AC[[M]:[M]],1,0,1,AC[[DB]:[DB]])),PRODUCT(SUM(ROUND(AVERAGE(VALUE(CA$3),VALUE($P90)),0),CHOOSE(IF(OR(CA$1,$R90),4,INDEX(CMB[[Res_Rare]:[Res_Rare]],MATCH(ROUND(MIN(SUM(CA$4,$O90/1000),SUM($O90,CA$4/1000)),3),CMB[[Cmb_ID]:[Cmb_ID]],0))),-1,-1,0,0)),IF(OR(CA$1,$R90),4,INDEX(CMB[[Cmb_Rare]:[Cmb_Rare]],MATCH(ROUND(MIN(SUM(CA$4,$O90/1000),SUM($O90,CA$4/1000)),3),CMB[[Cmb_ID]:[Cmb_ID]],0))),CHOOSE(AC[[M]:[M]],2,1,1,SUM(AC[[AB]:[DB]])))),""))</f>
        <v/>
      </c>
      <c r="CB90" t="str">
        <f>IF(OR(CB$5="",$S90=""),"",IFERROR(SUM(PRODUCT(INDEX(CMB[[BA_0O]:[BA_2O]],MATCH(ROUND(MIN(SUM(CB$4,$O90/1000),SUM($O90,CB$4/1000)),3),CMB[[Cmb_ID]:[Cmb_ID]],0),SUM(N(CB$1),N($R90),1)),CHOOSE(AC[[M]:[M]],1,1,0,AC[[AB]:[AB]])),PRODUCT(INDEX(CMB[[BD_0O]:[BD_2O]],MATCH(ROUND(MIN(SUM(CB$4,$O90/1000),SUM($O90,CB$4/1000)),3),CMB[[Cmb_ID]:[Cmb_ID]],0),SUM(N(CB$1),N($R90),1)),CHOOSE(AC[[M]:[M]],1,0,1,AC[[DB]:[DB]])),PRODUCT(SUM(ROUND(AVERAGE(VALUE(CB$3),VALUE($P90)),0),CHOOSE(IF(OR(CB$1,$R90),4,INDEX(CMB[[Res_Rare]:[Res_Rare]],MATCH(ROUND(MIN(SUM(CB$4,$O90/1000),SUM($O90,CB$4/1000)),3),CMB[[Cmb_ID]:[Cmb_ID]],0))),-1,-1,0,0)),IF(OR(CB$1,$R90),4,INDEX(CMB[[Cmb_Rare]:[Cmb_Rare]],MATCH(ROUND(MIN(SUM(CB$4,$O90/1000),SUM($O90,CB$4/1000)),3),CMB[[Cmb_ID]:[Cmb_ID]],0))),CHOOSE(AC[[M]:[M]],2,1,1,SUM(AC[[AB]:[DB]])))),""))</f>
        <v/>
      </c>
      <c r="CC90" t="str">
        <f>IF(OR(CC$5="",$S90=""),"",IFERROR(SUM(PRODUCT(INDEX(CMB[[BA_0O]:[BA_2O]],MATCH(ROUND(MIN(SUM(CC$4,$O90/1000),SUM($O90,CC$4/1000)),3),CMB[[Cmb_ID]:[Cmb_ID]],0),SUM(N(CC$1),N($R90),1)),CHOOSE(AC[[M]:[M]],1,1,0,AC[[AB]:[AB]])),PRODUCT(INDEX(CMB[[BD_0O]:[BD_2O]],MATCH(ROUND(MIN(SUM(CC$4,$O90/1000),SUM($O90,CC$4/1000)),3),CMB[[Cmb_ID]:[Cmb_ID]],0),SUM(N(CC$1),N($R90),1)),CHOOSE(AC[[M]:[M]],1,0,1,AC[[DB]:[DB]])),PRODUCT(SUM(ROUND(AVERAGE(VALUE(CC$3),VALUE($P90)),0),CHOOSE(IF(OR(CC$1,$R90),4,INDEX(CMB[[Res_Rare]:[Res_Rare]],MATCH(ROUND(MIN(SUM(CC$4,$O90/1000),SUM($O90,CC$4/1000)),3),CMB[[Cmb_ID]:[Cmb_ID]],0))),-1,-1,0,0)),IF(OR(CC$1,$R90),4,INDEX(CMB[[Cmb_Rare]:[Cmb_Rare]],MATCH(ROUND(MIN(SUM(CC$4,$O90/1000),SUM($O90,CC$4/1000)),3),CMB[[Cmb_ID]:[Cmb_ID]],0))),CHOOSE(AC[[M]:[M]],2,1,1,SUM(AC[[AB]:[DB]])))),""))</f>
        <v/>
      </c>
      <c r="CD90" t="str">
        <f>IF(OR(CD$5="",$S90=""),"",IFERROR(SUM(PRODUCT(INDEX(CMB[[BA_0O]:[BA_2O]],MATCH(ROUND(MIN(SUM(CD$4,$O90/1000),SUM($O90,CD$4/1000)),3),CMB[[Cmb_ID]:[Cmb_ID]],0),SUM(N(CD$1),N($R90),1)),CHOOSE(AC[[M]:[M]],1,1,0,AC[[AB]:[AB]])),PRODUCT(INDEX(CMB[[BD_0O]:[BD_2O]],MATCH(ROUND(MIN(SUM(CD$4,$O90/1000),SUM($O90,CD$4/1000)),3),CMB[[Cmb_ID]:[Cmb_ID]],0),SUM(N(CD$1),N($R90),1)),CHOOSE(AC[[M]:[M]],1,0,1,AC[[DB]:[DB]])),PRODUCT(SUM(ROUND(AVERAGE(VALUE(CD$3),VALUE($P90)),0),CHOOSE(IF(OR(CD$1,$R90),4,INDEX(CMB[[Res_Rare]:[Res_Rare]],MATCH(ROUND(MIN(SUM(CD$4,$O90/1000),SUM($O90,CD$4/1000)),3),CMB[[Cmb_ID]:[Cmb_ID]],0))),-1,-1,0,0)),IF(OR(CD$1,$R90),4,INDEX(CMB[[Cmb_Rare]:[Cmb_Rare]],MATCH(ROUND(MIN(SUM(CD$4,$O90/1000),SUM($O90,CD$4/1000)),3),CMB[[Cmb_ID]:[Cmb_ID]],0))),CHOOSE(AC[[M]:[M]],2,1,1,SUM(AC[[AB]:[DB]])))),""))</f>
        <v/>
      </c>
      <c r="CE90" t="str">
        <f>IF(OR(CE$5="",$S90=""),"",IFERROR(SUM(PRODUCT(INDEX(CMB[[BA_0O]:[BA_2O]],MATCH(ROUND(MIN(SUM(CE$4,$O90/1000),SUM($O90,CE$4/1000)),3),CMB[[Cmb_ID]:[Cmb_ID]],0),SUM(N(CE$1),N($R90),1)),CHOOSE(AC[[M]:[M]],1,1,0,AC[[AB]:[AB]])),PRODUCT(INDEX(CMB[[BD_0O]:[BD_2O]],MATCH(ROUND(MIN(SUM(CE$4,$O90/1000),SUM($O90,CE$4/1000)),3),CMB[[Cmb_ID]:[Cmb_ID]],0),SUM(N(CE$1),N($R90),1)),CHOOSE(AC[[M]:[M]],1,0,1,AC[[DB]:[DB]])),PRODUCT(SUM(ROUND(AVERAGE(VALUE(CE$3),VALUE($P90)),0),CHOOSE(IF(OR(CE$1,$R90),4,INDEX(CMB[[Res_Rare]:[Res_Rare]],MATCH(ROUND(MIN(SUM(CE$4,$O90/1000),SUM($O90,CE$4/1000)),3),CMB[[Cmb_ID]:[Cmb_ID]],0))),-1,-1,0,0)),IF(OR(CE$1,$R90),4,INDEX(CMB[[Cmb_Rare]:[Cmb_Rare]],MATCH(ROUND(MIN(SUM(CE$4,$O90/1000),SUM($O90,CE$4/1000)),3),CMB[[Cmb_ID]:[Cmb_ID]],0))),CHOOSE(AC[[M]:[M]],2,1,1,SUM(AC[[AB]:[DB]])))),""))</f>
        <v/>
      </c>
      <c r="CF90" t="str">
        <f>IF(OR(CF$5="",$S90=""),"",IFERROR(SUM(PRODUCT(INDEX(CMB[[BA_0O]:[BA_2O]],MATCH(ROUND(MIN(SUM(CF$4,$O90/1000),SUM($O90,CF$4/1000)),3),CMB[[Cmb_ID]:[Cmb_ID]],0),SUM(N(CF$1),N($R90),1)),CHOOSE(AC[[M]:[M]],1,1,0,AC[[AB]:[AB]])),PRODUCT(INDEX(CMB[[BD_0O]:[BD_2O]],MATCH(ROUND(MIN(SUM(CF$4,$O90/1000),SUM($O90,CF$4/1000)),3),CMB[[Cmb_ID]:[Cmb_ID]],0),SUM(N(CF$1),N($R90),1)),CHOOSE(AC[[M]:[M]],1,0,1,AC[[DB]:[DB]])),PRODUCT(SUM(ROUND(AVERAGE(VALUE(CF$3),VALUE($P90)),0),CHOOSE(IF(OR(CF$1,$R90),4,INDEX(CMB[[Res_Rare]:[Res_Rare]],MATCH(ROUND(MIN(SUM(CF$4,$O90/1000),SUM($O90,CF$4/1000)),3),CMB[[Cmb_ID]:[Cmb_ID]],0))),-1,-1,0,0)),IF(OR(CF$1,$R90),4,INDEX(CMB[[Cmb_Rare]:[Cmb_Rare]],MATCH(ROUND(MIN(SUM(CF$4,$O90/1000),SUM($O90,CF$4/1000)),3),CMB[[Cmb_ID]:[Cmb_ID]],0))),CHOOSE(AC[[M]:[M]],2,1,1,SUM(AC[[AB]:[DB]])))),""))</f>
        <v/>
      </c>
      <c r="CG90" t="str">
        <f>IF(OR(CG$5="",$S90=""),"",IFERROR(SUM(PRODUCT(INDEX(CMB[[BA_0O]:[BA_2O]],MATCH(ROUND(MIN(SUM(CG$4,$O90/1000),SUM($O90,CG$4/1000)),3),CMB[[Cmb_ID]:[Cmb_ID]],0),SUM(N(CG$1),N($R90),1)),CHOOSE(AC[[M]:[M]],1,1,0,AC[[AB]:[AB]])),PRODUCT(INDEX(CMB[[BD_0O]:[BD_2O]],MATCH(ROUND(MIN(SUM(CG$4,$O90/1000),SUM($O90,CG$4/1000)),3),CMB[[Cmb_ID]:[Cmb_ID]],0),SUM(N(CG$1),N($R90),1)),CHOOSE(AC[[M]:[M]],1,0,1,AC[[DB]:[DB]])),PRODUCT(SUM(ROUND(AVERAGE(VALUE(CG$3),VALUE($P90)),0),CHOOSE(IF(OR(CG$1,$R90),4,INDEX(CMB[[Res_Rare]:[Res_Rare]],MATCH(ROUND(MIN(SUM(CG$4,$O90/1000),SUM($O90,CG$4/1000)),3),CMB[[Cmb_ID]:[Cmb_ID]],0))),-1,-1,0,0)),IF(OR(CG$1,$R90),4,INDEX(CMB[[Cmb_Rare]:[Cmb_Rare]],MATCH(ROUND(MIN(SUM(CG$4,$O90/1000),SUM($O90,CG$4/1000)),3),CMB[[Cmb_ID]:[Cmb_ID]],0))),CHOOSE(AC[[M]:[M]],2,1,1,SUM(AC[[AB]:[DB]])))),""))</f>
        <v/>
      </c>
      <c r="CH90" t="str">
        <f>IF(OR(CH$5="",$S90=""),"",IFERROR(SUM(PRODUCT(INDEX(CMB[[BA_0O]:[BA_2O]],MATCH(ROUND(MIN(SUM(CH$4,$O90/1000),SUM($O90,CH$4/1000)),3),CMB[[Cmb_ID]:[Cmb_ID]],0),SUM(N(CH$1),N($R90),1)),CHOOSE(AC[[M]:[M]],1,1,0,AC[[AB]:[AB]])),PRODUCT(INDEX(CMB[[BD_0O]:[BD_2O]],MATCH(ROUND(MIN(SUM(CH$4,$O90/1000),SUM($O90,CH$4/1000)),3),CMB[[Cmb_ID]:[Cmb_ID]],0),SUM(N(CH$1),N($R90),1)),CHOOSE(AC[[M]:[M]],1,0,1,AC[[DB]:[DB]])),PRODUCT(SUM(ROUND(AVERAGE(VALUE(CH$3),VALUE($P90)),0),CHOOSE(IF(OR(CH$1,$R90),4,INDEX(CMB[[Res_Rare]:[Res_Rare]],MATCH(ROUND(MIN(SUM(CH$4,$O90/1000),SUM($O90,CH$4/1000)),3),CMB[[Cmb_ID]:[Cmb_ID]],0))),-1,-1,0,0)),IF(OR(CH$1,$R90),4,INDEX(CMB[[Cmb_Rare]:[Cmb_Rare]],MATCH(ROUND(MIN(SUM(CH$4,$O90/1000),SUM($O90,CH$4/1000)),3),CMB[[Cmb_ID]:[Cmb_ID]],0))),CHOOSE(AC[[M]:[M]],2,1,1,SUM(AC[[AB]:[DB]])))),""))</f>
        <v/>
      </c>
      <c r="CI90" t="str">
        <f>IF(OR(CI$5="",$S90=""),"",IFERROR(SUM(PRODUCT(INDEX(CMB[[BA_0O]:[BA_2O]],MATCH(ROUND(MIN(SUM(CI$4,$O90/1000),SUM($O90,CI$4/1000)),3),CMB[[Cmb_ID]:[Cmb_ID]],0),SUM(N(CI$1),N($R90),1)),CHOOSE(AC[[M]:[M]],1,1,0,AC[[AB]:[AB]])),PRODUCT(INDEX(CMB[[BD_0O]:[BD_2O]],MATCH(ROUND(MIN(SUM(CI$4,$O90/1000),SUM($O90,CI$4/1000)),3),CMB[[Cmb_ID]:[Cmb_ID]],0),SUM(N(CI$1),N($R90),1)),CHOOSE(AC[[M]:[M]],1,0,1,AC[[DB]:[DB]])),PRODUCT(SUM(ROUND(AVERAGE(VALUE(CI$3),VALUE($P90)),0),CHOOSE(IF(OR(CI$1,$R90),4,INDEX(CMB[[Res_Rare]:[Res_Rare]],MATCH(ROUND(MIN(SUM(CI$4,$O90/1000),SUM($O90,CI$4/1000)),3),CMB[[Cmb_ID]:[Cmb_ID]],0))),-1,-1,0,0)),IF(OR(CI$1,$R90),4,INDEX(CMB[[Cmb_Rare]:[Cmb_Rare]],MATCH(ROUND(MIN(SUM(CI$4,$O90/1000),SUM($O90,CI$4/1000)),3),CMB[[Cmb_ID]:[Cmb_ID]],0))),CHOOSE(AC[[M]:[M]],2,1,1,SUM(AC[[AB]:[DB]])))),""))</f>
        <v/>
      </c>
      <c r="CJ90" t="str">
        <f>IF(OR(CJ$5="",$S90=""),"",IFERROR(SUM(PRODUCT(INDEX(CMB[[BA_0O]:[BA_2O]],MATCH(ROUND(MIN(SUM(CJ$4,$O90/1000),SUM($O90,CJ$4/1000)),3),CMB[[Cmb_ID]:[Cmb_ID]],0),SUM(N(CJ$1),N($R90),1)),CHOOSE(AC[[M]:[M]],1,1,0,AC[[AB]:[AB]])),PRODUCT(INDEX(CMB[[BD_0O]:[BD_2O]],MATCH(ROUND(MIN(SUM(CJ$4,$O90/1000),SUM($O90,CJ$4/1000)),3),CMB[[Cmb_ID]:[Cmb_ID]],0),SUM(N(CJ$1),N($R90),1)),CHOOSE(AC[[M]:[M]],1,0,1,AC[[DB]:[DB]])),PRODUCT(SUM(ROUND(AVERAGE(VALUE(CJ$3),VALUE($P90)),0),CHOOSE(IF(OR(CJ$1,$R90),4,INDEX(CMB[[Res_Rare]:[Res_Rare]],MATCH(ROUND(MIN(SUM(CJ$4,$O90/1000),SUM($O90,CJ$4/1000)),3),CMB[[Cmb_ID]:[Cmb_ID]],0))),-1,-1,0,0)),IF(OR(CJ$1,$R90),4,INDEX(CMB[[Cmb_Rare]:[Cmb_Rare]],MATCH(ROUND(MIN(SUM(CJ$4,$O90/1000),SUM($O90,CJ$4/1000)),3),CMB[[Cmb_ID]:[Cmb_ID]],0))),CHOOSE(AC[[M]:[M]],2,1,1,SUM(AC[[AB]:[DB]])))),""))</f>
        <v/>
      </c>
      <c r="CK90" t="str">
        <f>IF(OR(CK$5="",$S90=""),"",IFERROR(SUM(PRODUCT(INDEX(CMB[[BA_0O]:[BA_2O]],MATCH(ROUND(MIN(SUM(CK$4,$O90/1000),SUM($O90,CK$4/1000)),3),CMB[[Cmb_ID]:[Cmb_ID]],0),SUM(N(CK$1),N($R90),1)),CHOOSE(AC[[M]:[M]],1,1,0,AC[[AB]:[AB]])),PRODUCT(INDEX(CMB[[BD_0O]:[BD_2O]],MATCH(ROUND(MIN(SUM(CK$4,$O90/1000),SUM($O90,CK$4/1000)),3),CMB[[Cmb_ID]:[Cmb_ID]],0),SUM(N(CK$1),N($R90),1)),CHOOSE(AC[[M]:[M]],1,0,1,AC[[DB]:[DB]])),PRODUCT(SUM(ROUND(AVERAGE(VALUE(CK$3),VALUE($P90)),0),CHOOSE(IF(OR(CK$1,$R90),4,INDEX(CMB[[Res_Rare]:[Res_Rare]],MATCH(ROUND(MIN(SUM(CK$4,$O90/1000),SUM($O90,CK$4/1000)),3),CMB[[Cmb_ID]:[Cmb_ID]],0))),-1,-1,0,0)),IF(OR(CK$1,$R90),4,INDEX(CMB[[Cmb_Rare]:[Cmb_Rare]],MATCH(ROUND(MIN(SUM(CK$4,$O90/1000),SUM($O90,CK$4/1000)),3),CMB[[Cmb_ID]:[Cmb_ID]],0))),CHOOSE(AC[[M]:[M]],2,1,1,SUM(AC[[AB]:[DB]])))),""))</f>
        <v/>
      </c>
      <c r="CL90" t="str">
        <f>IF(OR(CL$5="",$S90=""),"",IFERROR(SUM(PRODUCT(INDEX(CMB[[BA_0O]:[BA_2O]],MATCH(ROUND(MIN(SUM(CL$4,$O90/1000),SUM($O90,CL$4/1000)),3),CMB[[Cmb_ID]:[Cmb_ID]],0),SUM(N(CL$1),N($R90),1)),CHOOSE(AC[[M]:[M]],1,1,0,AC[[AB]:[AB]])),PRODUCT(INDEX(CMB[[BD_0O]:[BD_2O]],MATCH(ROUND(MIN(SUM(CL$4,$O90/1000),SUM($O90,CL$4/1000)),3),CMB[[Cmb_ID]:[Cmb_ID]],0),SUM(N(CL$1),N($R90),1)),CHOOSE(AC[[M]:[M]],1,0,1,AC[[DB]:[DB]])),PRODUCT(SUM(ROUND(AVERAGE(VALUE(CL$3),VALUE($P90)),0),CHOOSE(IF(OR(CL$1,$R90),4,INDEX(CMB[[Res_Rare]:[Res_Rare]],MATCH(ROUND(MIN(SUM(CL$4,$O90/1000),SUM($O90,CL$4/1000)),3),CMB[[Cmb_ID]:[Cmb_ID]],0))),-1,-1,0,0)),IF(OR(CL$1,$R90),4,INDEX(CMB[[Cmb_Rare]:[Cmb_Rare]],MATCH(ROUND(MIN(SUM(CL$4,$O90/1000),SUM($O90,CL$4/1000)),3),CMB[[Cmb_ID]:[Cmb_ID]],0))),CHOOSE(AC[[M]:[M]],2,1,1,SUM(AC[[AB]:[DB]])))),""))</f>
        <v/>
      </c>
      <c r="CM90" t="str">
        <f>IF(OR(CM$5="",$S90=""),"",IFERROR(SUM(PRODUCT(INDEX(CMB[[BA_0O]:[BA_2O]],MATCH(ROUND(MIN(SUM(CM$4,$O90/1000),SUM($O90,CM$4/1000)),3),CMB[[Cmb_ID]:[Cmb_ID]],0),SUM(N(CM$1),N($R90),1)),CHOOSE(AC[[M]:[M]],1,1,0,AC[[AB]:[AB]])),PRODUCT(INDEX(CMB[[BD_0O]:[BD_2O]],MATCH(ROUND(MIN(SUM(CM$4,$O90/1000),SUM($O90,CM$4/1000)),3),CMB[[Cmb_ID]:[Cmb_ID]],0),SUM(N(CM$1),N($R90),1)),CHOOSE(AC[[M]:[M]],1,0,1,AC[[DB]:[DB]])),PRODUCT(SUM(ROUND(AVERAGE(VALUE(CM$3),VALUE($P90)),0),CHOOSE(IF(OR(CM$1,$R90),4,INDEX(CMB[[Res_Rare]:[Res_Rare]],MATCH(ROUND(MIN(SUM(CM$4,$O90/1000),SUM($O90,CM$4/1000)),3),CMB[[Cmb_ID]:[Cmb_ID]],0))),-1,-1,0,0)),IF(OR(CM$1,$R90),4,INDEX(CMB[[Cmb_Rare]:[Cmb_Rare]],MATCH(ROUND(MIN(SUM(CM$4,$O90/1000),SUM($O90,CM$4/1000)),3),CMB[[Cmb_ID]:[Cmb_ID]],0))),CHOOSE(AC[[M]:[M]],2,1,1,SUM(AC[[AB]:[DB]])))),""))</f>
        <v/>
      </c>
      <c r="CN90" t="str">
        <f>IF(OR(CN$5="",$S90=""),"",IFERROR(SUM(PRODUCT(INDEX(CMB[[BA_0O]:[BA_2O]],MATCH(ROUND(MIN(SUM(CN$4,$O90/1000),SUM($O90,CN$4/1000)),3),CMB[[Cmb_ID]:[Cmb_ID]],0),SUM(N(CN$1),N($R90),1)),CHOOSE(AC[[M]:[M]],1,1,0,AC[[AB]:[AB]])),PRODUCT(INDEX(CMB[[BD_0O]:[BD_2O]],MATCH(ROUND(MIN(SUM(CN$4,$O90/1000),SUM($O90,CN$4/1000)),3),CMB[[Cmb_ID]:[Cmb_ID]],0),SUM(N(CN$1),N($R90),1)),CHOOSE(AC[[M]:[M]],1,0,1,AC[[DB]:[DB]])),PRODUCT(SUM(ROUND(AVERAGE(VALUE(CN$3),VALUE($P90)),0),CHOOSE(IF(OR(CN$1,$R90),4,INDEX(CMB[[Res_Rare]:[Res_Rare]],MATCH(ROUND(MIN(SUM(CN$4,$O90/1000),SUM($O90,CN$4/1000)),3),CMB[[Cmb_ID]:[Cmb_ID]],0))),-1,-1,0,0)),IF(OR(CN$1,$R90),4,INDEX(CMB[[Cmb_Rare]:[Cmb_Rare]],MATCH(ROUND(MIN(SUM(CN$4,$O90/1000),SUM($O90,CN$4/1000)),3),CMB[[Cmb_ID]:[Cmb_ID]],0))),CHOOSE(AC[[M]:[M]],2,1,1,SUM(AC[[AB]:[DB]])))),""))</f>
        <v/>
      </c>
      <c r="CO90" t="str">
        <f>IF(OR(CO$5="",$S90=""),"",IFERROR(SUM(PRODUCT(INDEX(CMB[[BA_0O]:[BA_2O]],MATCH(ROUND(MIN(SUM(CO$4,$O90/1000),SUM($O90,CO$4/1000)),3),CMB[[Cmb_ID]:[Cmb_ID]],0),SUM(N(CO$1),N($R90),1)),CHOOSE(AC[[M]:[M]],1,1,0,AC[[AB]:[AB]])),PRODUCT(INDEX(CMB[[BD_0O]:[BD_2O]],MATCH(ROUND(MIN(SUM(CO$4,$O90/1000),SUM($O90,CO$4/1000)),3),CMB[[Cmb_ID]:[Cmb_ID]],0),SUM(N(CO$1),N($R90),1)),CHOOSE(AC[[M]:[M]],1,0,1,AC[[DB]:[DB]])),PRODUCT(SUM(ROUND(AVERAGE(VALUE(CO$3),VALUE($P90)),0),CHOOSE(IF(OR(CO$1,$R90),4,INDEX(CMB[[Res_Rare]:[Res_Rare]],MATCH(ROUND(MIN(SUM(CO$4,$O90/1000),SUM($O90,CO$4/1000)),3),CMB[[Cmb_ID]:[Cmb_ID]],0))),-1,-1,0,0)),IF(OR(CO$1,$R90),4,INDEX(CMB[[Cmb_Rare]:[Cmb_Rare]],MATCH(ROUND(MIN(SUM(CO$4,$O90/1000),SUM($O90,CO$4/1000)),3),CMB[[Cmb_ID]:[Cmb_ID]],0))),CHOOSE(AC[[M]:[M]],2,1,1,SUM(AC[[AB]:[DB]])))),""))</f>
        <v/>
      </c>
      <c r="CP90" t="str">
        <f>IF(OR(CP$5="",$S90=""),"",IFERROR(SUM(PRODUCT(INDEX(CMB[[BA_0O]:[BA_2O]],MATCH(ROUND(MIN(SUM(CP$4,$O90/1000),SUM($O90,CP$4/1000)),3),CMB[[Cmb_ID]:[Cmb_ID]],0),SUM(N(CP$1),N($R90),1)),CHOOSE(AC[[M]:[M]],1,1,0,AC[[AB]:[AB]])),PRODUCT(INDEX(CMB[[BD_0O]:[BD_2O]],MATCH(ROUND(MIN(SUM(CP$4,$O90/1000),SUM($O90,CP$4/1000)),3),CMB[[Cmb_ID]:[Cmb_ID]],0),SUM(N(CP$1),N($R90),1)),CHOOSE(AC[[M]:[M]],1,0,1,AC[[DB]:[DB]])),PRODUCT(SUM(ROUND(AVERAGE(VALUE(CP$3),VALUE($P90)),0),CHOOSE(IF(OR(CP$1,$R90),4,INDEX(CMB[[Res_Rare]:[Res_Rare]],MATCH(ROUND(MIN(SUM(CP$4,$O90/1000),SUM($O90,CP$4/1000)),3),CMB[[Cmb_ID]:[Cmb_ID]],0))),-1,-1,0,0)),IF(OR(CP$1,$R90),4,INDEX(CMB[[Cmb_Rare]:[Cmb_Rare]],MATCH(ROUND(MIN(SUM(CP$4,$O90/1000),SUM($O90,CP$4/1000)),3),CMB[[Cmb_ID]:[Cmb_ID]],0))),CHOOSE(AC[[M]:[M]],2,1,1,SUM(AC[[AB]:[DB]])))),""))</f>
        <v/>
      </c>
      <c r="CQ90" t="str">
        <f>IF(OR(CQ$5="",$S90=""),"",IFERROR(SUM(PRODUCT(INDEX(CMB[[BA_0O]:[BA_2O]],MATCH(ROUND(MIN(SUM(CQ$4,$O90/1000),SUM($O90,CQ$4/1000)),3),CMB[[Cmb_ID]:[Cmb_ID]],0),SUM(N(CQ$1),N($R90),1)),CHOOSE(AC[[M]:[M]],1,1,0,AC[[AB]:[AB]])),PRODUCT(INDEX(CMB[[BD_0O]:[BD_2O]],MATCH(ROUND(MIN(SUM(CQ$4,$O90/1000),SUM($O90,CQ$4/1000)),3),CMB[[Cmb_ID]:[Cmb_ID]],0),SUM(N(CQ$1),N($R90),1)),CHOOSE(AC[[M]:[M]],1,0,1,AC[[DB]:[DB]])),PRODUCT(SUM(ROUND(AVERAGE(VALUE(CQ$3),VALUE($P90)),0),CHOOSE(IF(OR(CQ$1,$R90),4,INDEX(CMB[[Res_Rare]:[Res_Rare]],MATCH(ROUND(MIN(SUM(CQ$4,$O90/1000),SUM($O90,CQ$4/1000)),3),CMB[[Cmb_ID]:[Cmb_ID]],0))),-1,-1,0,0)),IF(OR(CQ$1,$R90),4,INDEX(CMB[[Cmb_Rare]:[Cmb_Rare]],MATCH(ROUND(MIN(SUM(CQ$4,$O90/1000),SUM($O90,CQ$4/1000)),3),CMB[[Cmb_ID]:[Cmb_ID]],0))),CHOOSE(AC[[M]:[M]],2,1,1,SUM(AC[[AB]:[DB]])))),""))</f>
        <v/>
      </c>
      <c r="CR90" t="str">
        <f>IF(OR(CR$5="",$S90=""),"",IFERROR(SUM(PRODUCT(INDEX(CMB[[BA_0O]:[BA_2O]],MATCH(ROUND(MIN(SUM(CR$4,$O90/1000),SUM($O90,CR$4/1000)),3),CMB[[Cmb_ID]:[Cmb_ID]],0),SUM(N(CR$1),N($R90),1)),CHOOSE(AC[[M]:[M]],1,1,0,AC[[AB]:[AB]])),PRODUCT(INDEX(CMB[[BD_0O]:[BD_2O]],MATCH(ROUND(MIN(SUM(CR$4,$O90/1000),SUM($O90,CR$4/1000)),3),CMB[[Cmb_ID]:[Cmb_ID]],0),SUM(N(CR$1),N($R90),1)),CHOOSE(AC[[M]:[M]],1,0,1,AC[[DB]:[DB]])),PRODUCT(SUM(ROUND(AVERAGE(VALUE(CR$3),VALUE($P90)),0),CHOOSE(IF(OR(CR$1,$R90),4,INDEX(CMB[[Res_Rare]:[Res_Rare]],MATCH(ROUND(MIN(SUM(CR$4,$O90/1000),SUM($O90,CR$4/1000)),3),CMB[[Cmb_ID]:[Cmb_ID]],0))),-1,-1,0,0)),IF(OR(CR$1,$R90),4,INDEX(CMB[[Cmb_Rare]:[Cmb_Rare]],MATCH(ROUND(MIN(SUM(CR$4,$O90/1000),SUM($O90,CR$4/1000)),3),CMB[[Cmb_ID]:[Cmb_ID]],0))),CHOOSE(AC[[M]:[M]],2,1,1,SUM(AC[[AB]:[DB]])))),""))</f>
        <v/>
      </c>
      <c r="CS90" t="str">
        <f>IF(OR(CS$5="",$S90=""),"",IFERROR(SUM(PRODUCT(INDEX(CMB[[BA_0O]:[BA_2O]],MATCH(ROUND(MIN(SUM(CS$4,$O90/1000),SUM($O90,CS$4/1000)),3),CMB[[Cmb_ID]:[Cmb_ID]],0),SUM(N(CS$1),N($R90),1)),CHOOSE(AC[[M]:[M]],1,1,0,AC[[AB]:[AB]])),PRODUCT(INDEX(CMB[[BD_0O]:[BD_2O]],MATCH(ROUND(MIN(SUM(CS$4,$O90/1000),SUM($O90,CS$4/1000)),3),CMB[[Cmb_ID]:[Cmb_ID]],0),SUM(N(CS$1),N($R90),1)),CHOOSE(AC[[M]:[M]],1,0,1,AC[[DB]:[DB]])),PRODUCT(SUM(ROUND(AVERAGE(VALUE(CS$3),VALUE($P90)),0),CHOOSE(IF(OR(CS$1,$R90),4,INDEX(CMB[[Res_Rare]:[Res_Rare]],MATCH(ROUND(MIN(SUM(CS$4,$O90/1000),SUM($O90,CS$4/1000)),3),CMB[[Cmb_ID]:[Cmb_ID]],0))),-1,-1,0,0)),IF(OR(CS$1,$R90),4,INDEX(CMB[[Cmb_Rare]:[Cmb_Rare]],MATCH(ROUND(MIN(SUM(CS$4,$O90/1000),SUM($O90,CS$4/1000)),3),CMB[[Cmb_ID]:[Cmb_ID]],0))),CHOOSE(AC[[M]:[M]],2,1,1,SUM(AC[[AB]:[DB]])))),""))</f>
        <v/>
      </c>
      <c r="CT90" t="str">
        <f>IF(OR(CT$5="",$S90=""),"",IFERROR(SUM(PRODUCT(INDEX(CMB[[BA_0O]:[BA_2O]],MATCH(ROUND(MIN(SUM(CT$4,$O90/1000),SUM($O90,CT$4/1000)),3),CMB[[Cmb_ID]:[Cmb_ID]],0),SUM(N(CT$1),N($R90),1)),CHOOSE(AC[[M]:[M]],1,1,0,AC[[AB]:[AB]])),PRODUCT(INDEX(CMB[[BD_0O]:[BD_2O]],MATCH(ROUND(MIN(SUM(CT$4,$O90/1000),SUM($O90,CT$4/1000)),3),CMB[[Cmb_ID]:[Cmb_ID]],0),SUM(N(CT$1),N($R90),1)),CHOOSE(AC[[M]:[M]],1,0,1,AC[[DB]:[DB]])),PRODUCT(SUM(ROUND(AVERAGE(VALUE(CT$3),VALUE($P90)),0),CHOOSE(IF(OR(CT$1,$R90),4,INDEX(CMB[[Res_Rare]:[Res_Rare]],MATCH(ROUND(MIN(SUM(CT$4,$O90/1000),SUM($O90,CT$4/1000)),3),CMB[[Cmb_ID]:[Cmb_ID]],0))),-1,-1,0,0)),IF(OR(CT$1,$R90),4,INDEX(CMB[[Cmb_Rare]:[Cmb_Rare]],MATCH(ROUND(MIN(SUM(CT$4,$O90/1000),SUM($O90,CT$4/1000)),3),CMB[[Cmb_ID]:[Cmb_ID]],0))),CHOOSE(AC[[M]:[M]],2,1,1,SUM(AC[[AB]:[DB]])))),""))</f>
        <v/>
      </c>
      <c r="CU90" t="str">
        <f>IF(OR(CU$5="",$S90=""),"",IFERROR(SUM(PRODUCT(INDEX(CMB[[BA_0O]:[BA_2O]],MATCH(ROUND(MIN(SUM(CU$4,$O90/1000),SUM($O90,CU$4/1000)),3),CMB[[Cmb_ID]:[Cmb_ID]],0),SUM(N(CU$1),N($R90),1)),CHOOSE(AC[[M]:[M]],1,1,0,AC[[AB]:[AB]])),PRODUCT(INDEX(CMB[[BD_0O]:[BD_2O]],MATCH(ROUND(MIN(SUM(CU$4,$O90/1000),SUM($O90,CU$4/1000)),3),CMB[[Cmb_ID]:[Cmb_ID]],0),SUM(N(CU$1),N($R90),1)),CHOOSE(AC[[M]:[M]],1,0,1,AC[[DB]:[DB]])),PRODUCT(SUM(ROUND(AVERAGE(VALUE(CU$3),VALUE($P90)),0),CHOOSE(IF(OR(CU$1,$R90),4,INDEX(CMB[[Res_Rare]:[Res_Rare]],MATCH(ROUND(MIN(SUM(CU$4,$O90/1000),SUM($O90,CU$4/1000)),3),CMB[[Cmb_ID]:[Cmb_ID]],0))),-1,-1,0,0)),IF(OR(CU$1,$R90),4,INDEX(CMB[[Cmb_Rare]:[Cmb_Rare]],MATCH(ROUND(MIN(SUM(CU$4,$O90/1000),SUM($O90,CU$4/1000)),3),CMB[[Cmb_ID]:[Cmb_ID]],0))),CHOOSE(AC[[M]:[M]],2,1,1,SUM(AC[[AB]:[DB]])))),""))</f>
        <v/>
      </c>
      <c r="CV90" t="str">
        <f>IF(OR(CV$5="",$S90=""),"",IFERROR(SUM(PRODUCT(INDEX(CMB[[BA_0O]:[BA_2O]],MATCH(ROUND(MIN(SUM(CV$4,$O90/1000),SUM($O90,CV$4/1000)),3),CMB[[Cmb_ID]:[Cmb_ID]],0),SUM(N(CV$1),N($R90),1)),CHOOSE(AC[[M]:[M]],1,1,0,AC[[AB]:[AB]])),PRODUCT(INDEX(CMB[[BD_0O]:[BD_2O]],MATCH(ROUND(MIN(SUM(CV$4,$O90/1000),SUM($O90,CV$4/1000)),3),CMB[[Cmb_ID]:[Cmb_ID]],0),SUM(N(CV$1),N($R90),1)),CHOOSE(AC[[M]:[M]],1,0,1,AC[[DB]:[DB]])),PRODUCT(SUM(ROUND(AVERAGE(VALUE(CV$3),VALUE($P90)),0),CHOOSE(IF(OR(CV$1,$R90),4,INDEX(CMB[[Res_Rare]:[Res_Rare]],MATCH(ROUND(MIN(SUM(CV$4,$O90/1000),SUM($O90,CV$4/1000)),3),CMB[[Cmb_ID]:[Cmb_ID]],0))),-1,-1,0,0)),IF(OR(CV$1,$R90),4,INDEX(CMB[[Cmb_Rare]:[Cmb_Rare]],MATCH(ROUND(MIN(SUM(CV$4,$O90/1000),SUM($O90,CV$4/1000)),3),CMB[[Cmb_ID]:[Cmb_ID]],0))),CHOOSE(AC[[M]:[M]],2,1,1,SUM(AC[[AB]:[DB]])))),""))</f>
        <v/>
      </c>
      <c r="CW90" t="str">
        <f>IF(OR(CW$5="",$S90=""),"",IFERROR(SUM(PRODUCT(INDEX(CMB[[BA_0O]:[BA_2O]],MATCH(ROUND(MIN(SUM(CW$4,$O90/1000),SUM($O90,CW$4/1000)),3),CMB[[Cmb_ID]:[Cmb_ID]],0),SUM(N(CW$1),N($R90),1)),CHOOSE(AC[[M]:[M]],1,1,0,AC[[AB]:[AB]])),PRODUCT(INDEX(CMB[[BD_0O]:[BD_2O]],MATCH(ROUND(MIN(SUM(CW$4,$O90/1000),SUM($O90,CW$4/1000)),3),CMB[[Cmb_ID]:[Cmb_ID]],0),SUM(N(CW$1),N($R90),1)),CHOOSE(AC[[M]:[M]],1,0,1,AC[[DB]:[DB]])),PRODUCT(SUM(ROUND(AVERAGE(VALUE(CW$3),VALUE($P90)),0),CHOOSE(IF(OR(CW$1,$R90),4,INDEX(CMB[[Res_Rare]:[Res_Rare]],MATCH(ROUND(MIN(SUM(CW$4,$O90/1000),SUM($O90,CW$4/1000)),3),CMB[[Cmb_ID]:[Cmb_ID]],0))),-1,-1,0,0)),IF(OR(CW$1,$R90),4,INDEX(CMB[[Cmb_Rare]:[Cmb_Rare]],MATCH(ROUND(MIN(SUM(CW$4,$O90/1000),SUM($O90,CW$4/1000)),3),CMB[[Cmb_ID]:[Cmb_ID]],0))),CHOOSE(AC[[M]:[M]],2,1,1,SUM(AC[[AB]:[DB]])))),""))</f>
        <v/>
      </c>
      <c r="CX90" t="str">
        <f>IF(OR(CX$5="",$S90=""),"",IFERROR(SUM(PRODUCT(INDEX(CMB[[BA_0O]:[BA_2O]],MATCH(ROUND(MIN(SUM(CX$4,$O90/1000),SUM($O90,CX$4/1000)),3),CMB[[Cmb_ID]:[Cmb_ID]],0),SUM(N(CX$1),N($R90),1)),CHOOSE(AC[[M]:[M]],1,1,0,AC[[AB]:[AB]])),PRODUCT(INDEX(CMB[[BD_0O]:[BD_2O]],MATCH(ROUND(MIN(SUM(CX$4,$O90/1000),SUM($O90,CX$4/1000)),3),CMB[[Cmb_ID]:[Cmb_ID]],0),SUM(N(CX$1),N($R90),1)),CHOOSE(AC[[M]:[M]],1,0,1,AC[[DB]:[DB]])),PRODUCT(SUM(ROUND(AVERAGE(VALUE(CX$3),VALUE($P90)),0),CHOOSE(IF(OR(CX$1,$R90),4,INDEX(CMB[[Res_Rare]:[Res_Rare]],MATCH(ROUND(MIN(SUM(CX$4,$O90/1000),SUM($O90,CX$4/1000)),3),CMB[[Cmb_ID]:[Cmb_ID]],0))),-1,-1,0,0)),IF(OR(CX$1,$R90),4,INDEX(CMB[[Cmb_Rare]:[Cmb_Rare]],MATCH(ROUND(MIN(SUM(CX$4,$O90/1000),SUM($O90,CX$4/1000)),3),CMB[[Cmb_ID]:[Cmb_ID]],0))),CHOOSE(AC[[M]:[M]],2,1,1,SUM(AC[[AB]:[DB]])))),""))</f>
        <v/>
      </c>
      <c r="CY90" t="str">
        <f>IF(OR(CY$5="",$S90=""),"",IFERROR(SUM(PRODUCT(INDEX(CMB[[BA_0O]:[BA_2O]],MATCH(ROUND(MIN(SUM(CY$4,$O90/1000),SUM($O90,CY$4/1000)),3),CMB[[Cmb_ID]:[Cmb_ID]],0),SUM(N(CY$1),N($R90),1)),CHOOSE(AC[[M]:[M]],1,1,0,AC[[AB]:[AB]])),PRODUCT(INDEX(CMB[[BD_0O]:[BD_2O]],MATCH(ROUND(MIN(SUM(CY$4,$O90/1000),SUM($O90,CY$4/1000)),3),CMB[[Cmb_ID]:[Cmb_ID]],0),SUM(N(CY$1),N($R90),1)),CHOOSE(AC[[M]:[M]],1,0,1,AC[[DB]:[DB]])),PRODUCT(SUM(ROUND(AVERAGE(VALUE(CY$3),VALUE($P90)),0),CHOOSE(IF(OR(CY$1,$R90),4,INDEX(CMB[[Res_Rare]:[Res_Rare]],MATCH(ROUND(MIN(SUM(CY$4,$O90/1000),SUM($O90,CY$4/1000)),3),CMB[[Cmb_ID]:[Cmb_ID]],0))),-1,-1,0,0)),IF(OR(CY$1,$R90),4,INDEX(CMB[[Cmb_Rare]:[Cmb_Rare]],MATCH(ROUND(MIN(SUM(CY$4,$O90/1000),SUM($O90,CY$4/1000)),3),CMB[[Cmb_ID]:[Cmb_ID]],0))),CHOOSE(AC[[M]:[M]],2,1,1,SUM(AC[[AB]:[DB]])))),""))</f>
        <v/>
      </c>
      <c r="CZ90" t="str">
        <f>IF(OR(CZ$5="",$S90=""),"",IFERROR(SUM(PRODUCT(INDEX(CMB[[BA_0O]:[BA_2O]],MATCH(ROUND(MIN(SUM(CZ$4,$O90/1000),SUM($O90,CZ$4/1000)),3),CMB[[Cmb_ID]:[Cmb_ID]],0),SUM(N(CZ$1),N($R90),1)),CHOOSE(AC[[M]:[M]],1,1,0,AC[[AB]:[AB]])),PRODUCT(INDEX(CMB[[BD_0O]:[BD_2O]],MATCH(ROUND(MIN(SUM(CZ$4,$O90/1000),SUM($O90,CZ$4/1000)),3),CMB[[Cmb_ID]:[Cmb_ID]],0),SUM(N(CZ$1),N($R90),1)),CHOOSE(AC[[M]:[M]],1,0,1,AC[[DB]:[DB]])),PRODUCT(SUM(ROUND(AVERAGE(VALUE(CZ$3),VALUE($P90)),0),CHOOSE(IF(OR(CZ$1,$R90),4,INDEX(CMB[[Res_Rare]:[Res_Rare]],MATCH(ROUND(MIN(SUM(CZ$4,$O90/1000),SUM($O90,CZ$4/1000)),3),CMB[[Cmb_ID]:[Cmb_ID]],0))),-1,-1,0,0)),IF(OR(CZ$1,$R90),4,INDEX(CMB[[Cmb_Rare]:[Cmb_Rare]],MATCH(ROUND(MIN(SUM(CZ$4,$O90/1000),SUM($O90,CZ$4/1000)),3),CMB[[Cmb_ID]:[Cmb_ID]],0))),CHOOSE(AC[[M]:[M]],2,1,1,SUM(AC[[AB]:[DB]])))),""))</f>
        <v/>
      </c>
      <c r="DA90" t="str">
        <f>IF(OR(DA$5="",$S90=""),"",IFERROR(SUM(PRODUCT(INDEX(CMB[[BA_0O]:[BA_2O]],MATCH(ROUND(MIN(SUM(DA$4,$O90/1000),SUM($O90,DA$4/1000)),3),CMB[[Cmb_ID]:[Cmb_ID]],0),SUM(N(DA$1),N($R90),1)),CHOOSE(AC[[M]:[M]],1,1,0,AC[[AB]:[AB]])),PRODUCT(INDEX(CMB[[BD_0O]:[BD_2O]],MATCH(ROUND(MIN(SUM(DA$4,$O90/1000),SUM($O90,DA$4/1000)),3),CMB[[Cmb_ID]:[Cmb_ID]],0),SUM(N(DA$1),N($R90),1)),CHOOSE(AC[[M]:[M]],1,0,1,AC[[DB]:[DB]])),PRODUCT(SUM(ROUND(AVERAGE(VALUE(DA$3),VALUE($P90)),0),CHOOSE(IF(OR(DA$1,$R90),4,INDEX(CMB[[Res_Rare]:[Res_Rare]],MATCH(ROUND(MIN(SUM(DA$4,$O90/1000),SUM($O90,DA$4/1000)),3),CMB[[Cmb_ID]:[Cmb_ID]],0))),-1,-1,0,0)),IF(OR(DA$1,$R90),4,INDEX(CMB[[Cmb_Rare]:[Cmb_Rare]],MATCH(ROUND(MIN(SUM(DA$4,$O90/1000),SUM($O90,DA$4/1000)),3),CMB[[Cmb_ID]:[Cmb_ID]],0))),CHOOSE(AC[[M]:[M]],2,1,1,SUM(AC[[AB]:[DB]])))),""))</f>
        <v/>
      </c>
      <c r="DB90" t="str">
        <f>IF(OR(DB$5="",$S90=""),"",IFERROR(SUM(PRODUCT(INDEX(CMB[[BA_0O]:[BA_2O]],MATCH(ROUND(MIN(SUM(DB$4,$O90/1000),SUM($O90,DB$4/1000)),3),CMB[[Cmb_ID]:[Cmb_ID]],0),SUM(N(DB$1),N($R90),1)),CHOOSE(AC[[M]:[M]],1,1,0,AC[[AB]:[AB]])),PRODUCT(INDEX(CMB[[BD_0O]:[BD_2O]],MATCH(ROUND(MIN(SUM(DB$4,$O90/1000),SUM($O90,DB$4/1000)),3),CMB[[Cmb_ID]:[Cmb_ID]],0),SUM(N(DB$1),N($R90),1)),CHOOSE(AC[[M]:[M]],1,0,1,AC[[DB]:[DB]])),PRODUCT(SUM(ROUND(AVERAGE(VALUE(DB$3),VALUE($P90)),0),CHOOSE(IF(OR(DB$1,$R90),4,INDEX(CMB[[Res_Rare]:[Res_Rare]],MATCH(ROUND(MIN(SUM(DB$4,$O90/1000),SUM($O90,DB$4/1000)),3),CMB[[Cmb_ID]:[Cmb_ID]],0))),-1,-1,0,0)),IF(OR(DB$1,$R90),4,INDEX(CMB[[Cmb_Rare]:[Cmb_Rare]],MATCH(ROUND(MIN(SUM(DB$4,$O90/1000),SUM($O90,DB$4/1000)),3),CMB[[Cmb_ID]:[Cmb_ID]],0))),CHOOSE(AC[[M]:[M]],2,1,1,SUM(AC[[AB]:[DB]])))),""))</f>
        <v/>
      </c>
      <c r="DC90" t="str">
        <f>IF(OR(DC$5="",$S90=""),"",IFERROR(SUM(PRODUCT(INDEX(CMB[[BA_0O]:[BA_2O]],MATCH(ROUND(MIN(SUM(DC$4,$O90/1000),SUM($O90,DC$4/1000)),3),CMB[[Cmb_ID]:[Cmb_ID]],0),SUM(N(DC$1),N($R90),1)),CHOOSE(AC[[M]:[M]],1,1,0,AC[[AB]:[AB]])),PRODUCT(INDEX(CMB[[BD_0O]:[BD_2O]],MATCH(ROUND(MIN(SUM(DC$4,$O90/1000),SUM($O90,DC$4/1000)),3),CMB[[Cmb_ID]:[Cmb_ID]],0),SUM(N(DC$1),N($R90),1)),CHOOSE(AC[[M]:[M]],1,0,1,AC[[DB]:[DB]])),PRODUCT(SUM(ROUND(AVERAGE(VALUE(DC$3),VALUE($P90)),0),CHOOSE(IF(OR(DC$1,$R90),4,INDEX(CMB[[Res_Rare]:[Res_Rare]],MATCH(ROUND(MIN(SUM(DC$4,$O90/1000),SUM($O90,DC$4/1000)),3),CMB[[Cmb_ID]:[Cmb_ID]],0))),-1,-1,0,0)),IF(OR(DC$1,$R90),4,INDEX(CMB[[Cmb_Rare]:[Cmb_Rare]],MATCH(ROUND(MIN(SUM(DC$4,$O90/1000),SUM($O90,DC$4/1000)),3),CMB[[Cmb_ID]:[Cmb_ID]],0))),CHOOSE(AC[[M]:[M]],2,1,1,SUM(AC[[AB]:[DB]])))),""))</f>
        <v/>
      </c>
      <c r="DD90" t="str">
        <f>IF(OR(DD$5="",$S90=""),"",IFERROR(SUM(PRODUCT(INDEX(CMB[[BA_0O]:[BA_2O]],MATCH(ROUND(MIN(SUM(DD$4,$O90/1000),SUM($O90,DD$4/1000)),3),CMB[[Cmb_ID]:[Cmb_ID]],0),SUM(N(DD$1),N($R90),1)),CHOOSE(AC[[M]:[M]],1,1,0,AC[[AB]:[AB]])),PRODUCT(INDEX(CMB[[BD_0O]:[BD_2O]],MATCH(ROUND(MIN(SUM(DD$4,$O90/1000),SUM($O90,DD$4/1000)),3),CMB[[Cmb_ID]:[Cmb_ID]],0),SUM(N(DD$1),N($R90),1)),CHOOSE(AC[[M]:[M]],1,0,1,AC[[DB]:[DB]])),PRODUCT(SUM(ROUND(AVERAGE(VALUE(DD$3),VALUE($P90)),0),CHOOSE(IF(OR(DD$1,$R90),4,INDEX(CMB[[Res_Rare]:[Res_Rare]],MATCH(ROUND(MIN(SUM(DD$4,$O90/1000),SUM($O90,DD$4/1000)),3),CMB[[Cmb_ID]:[Cmb_ID]],0))),-1,-1,0,0)),IF(OR(DD$1,$R90),4,INDEX(CMB[[Cmb_Rare]:[Cmb_Rare]],MATCH(ROUND(MIN(SUM(DD$4,$O90/1000),SUM($O90,DD$4/1000)),3),CMB[[Cmb_ID]:[Cmb_ID]],0))),CHOOSE(AC[[M]:[M]],2,1,1,SUM(AC[[AB]:[DB]])))),""))</f>
        <v/>
      </c>
      <c r="DE90" t="str">
        <f>IF(OR(DE$5="",$S90=""),"",IFERROR(SUM(PRODUCT(INDEX(CMB[[BA_0O]:[BA_2O]],MATCH(ROUND(MIN(SUM(DE$4,$O90/1000),SUM($O90,DE$4/1000)),3),CMB[[Cmb_ID]:[Cmb_ID]],0),SUM(N(DE$1),N($R90),1)),CHOOSE(AC[[M]:[M]],1,1,0,AC[[AB]:[AB]])),PRODUCT(INDEX(CMB[[BD_0O]:[BD_2O]],MATCH(ROUND(MIN(SUM(DE$4,$O90/1000),SUM($O90,DE$4/1000)),3),CMB[[Cmb_ID]:[Cmb_ID]],0),SUM(N(DE$1),N($R90),1)),CHOOSE(AC[[M]:[M]],1,0,1,AC[[DB]:[DB]])),PRODUCT(SUM(ROUND(AVERAGE(VALUE(DE$3),VALUE($P90)),0),CHOOSE(IF(OR(DE$1,$R90),4,INDEX(CMB[[Res_Rare]:[Res_Rare]],MATCH(ROUND(MIN(SUM(DE$4,$O90/1000),SUM($O90,DE$4/1000)),3),CMB[[Cmb_ID]:[Cmb_ID]],0))),-1,-1,0,0)),IF(OR(DE$1,$R90),4,INDEX(CMB[[Cmb_Rare]:[Cmb_Rare]],MATCH(ROUND(MIN(SUM(DE$4,$O90/1000),SUM($O90,DE$4/1000)),3),CMB[[Cmb_ID]:[Cmb_ID]],0))),CHOOSE(AC[[M]:[M]],2,1,1,SUM(AC[[AB]:[DB]])))),""))</f>
        <v/>
      </c>
      <c r="DF90" t="str">
        <f>IF(OR(DF$5="",$S90=""),"",IFERROR(SUM(PRODUCT(INDEX(CMB[[BA_0O]:[BA_2O]],MATCH(ROUND(MIN(SUM(DF$4,$O90/1000),SUM($O90,DF$4/1000)),3),CMB[[Cmb_ID]:[Cmb_ID]],0),SUM(N(DF$1),N($R90),1)),CHOOSE(AC[[M]:[M]],1,1,0,AC[[AB]:[AB]])),PRODUCT(INDEX(CMB[[BD_0O]:[BD_2O]],MATCH(ROUND(MIN(SUM(DF$4,$O90/1000),SUM($O90,DF$4/1000)),3),CMB[[Cmb_ID]:[Cmb_ID]],0),SUM(N(DF$1),N($R90),1)),CHOOSE(AC[[M]:[M]],1,0,1,AC[[DB]:[DB]])),PRODUCT(SUM(ROUND(AVERAGE(VALUE(DF$3),VALUE($P90)),0),CHOOSE(IF(OR(DF$1,$R90),4,INDEX(CMB[[Res_Rare]:[Res_Rare]],MATCH(ROUND(MIN(SUM(DF$4,$O90/1000),SUM($O90,DF$4/1000)),3),CMB[[Cmb_ID]:[Cmb_ID]],0))),-1,-1,0,0)),IF(OR(DF$1,$R90),4,INDEX(CMB[[Cmb_Rare]:[Cmb_Rare]],MATCH(ROUND(MIN(SUM(DF$4,$O90/1000),SUM($O90,DF$4/1000)),3),CMB[[Cmb_ID]:[Cmb_ID]],0))),CHOOSE(AC[[M]:[M]],2,1,1,SUM(AC[[AB]:[DB]])))),""))</f>
        <v/>
      </c>
      <c r="DG90" t="str">
        <f>IF(OR(DG$5="",$S90=""),"",IFERROR(SUM(PRODUCT(INDEX(CMB[[BA_0O]:[BA_2O]],MATCH(ROUND(MIN(SUM(DG$4,$O90/1000),SUM($O90,DG$4/1000)),3),CMB[[Cmb_ID]:[Cmb_ID]],0),SUM(N(DG$1),N($R90),1)),CHOOSE(AC[[M]:[M]],1,1,0,AC[[AB]:[AB]])),PRODUCT(INDEX(CMB[[BD_0O]:[BD_2O]],MATCH(ROUND(MIN(SUM(DG$4,$O90/1000),SUM($O90,DG$4/1000)),3),CMB[[Cmb_ID]:[Cmb_ID]],0),SUM(N(DG$1),N($R90),1)),CHOOSE(AC[[M]:[M]],1,0,1,AC[[DB]:[DB]])),PRODUCT(SUM(ROUND(AVERAGE(VALUE(DG$3),VALUE($P90)),0),CHOOSE(IF(OR(DG$1,$R90),4,INDEX(CMB[[Res_Rare]:[Res_Rare]],MATCH(ROUND(MIN(SUM(DG$4,$O90/1000),SUM($O90,DG$4/1000)),3),CMB[[Cmb_ID]:[Cmb_ID]],0))),-1,-1,0,0)),IF(OR(DG$1,$R90),4,INDEX(CMB[[Cmb_Rare]:[Cmb_Rare]],MATCH(ROUND(MIN(SUM(DG$4,$O90/1000),SUM($O90,DG$4/1000)),3),CMB[[Cmb_ID]:[Cmb_ID]],0))),CHOOSE(AC[[M]:[M]],2,1,1,SUM(AC[[AB]:[DB]])))),""))</f>
        <v/>
      </c>
      <c r="DH90" t="str">
        <f>IF(OR(DH$5="",$S90=""),"",IFERROR(SUM(PRODUCT(INDEX(CMB[[BA_0O]:[BA_2O]],MATCH(ROUND(MIN(SUM(DH$4,$O90/1000),SUM($O90,DH$4/1000)),3),CMB[[Cmb_ID]:[Cmb_ID]],0),SUM(N(DH$1),N($R90),1)),CHOOSE(AC[[M]:[M]],1,1,0,AC[[AB]:[AB]])),PRODUCT(INDEX(CMB[[BD_0O]:[BD_2O]],MATCH(ROUND(MIN(SUM(DH$4,$O90/1000),SUM($O90,DH$4/1000)),3),CMB[[Cmb_ID]:[Cmb_ID]],0),SUM(N(DH$1),N($R90),1)),CHOOSE(AC[[M]:[M]],1,0,1,AC[[DB]:[DB]])),PRODUCT(SUM(ROUND(AVERAGE(VALUE(DH$3),VALUE($P90)),0),CHOOSE(IF(OR(DH$1,$R90),4,INDEX(CMB[[Res_Rare]:[Res_Rare]],MATCH(ROUND(MIN(SUM(DH$4,$O90/1000),SUM($O90,DH$4/1000)),3),CMB[[Cmb_ID]:[Cmb_ID]],0))),-1,-1,0,0)),IF(OR(DH$1,$R90),4,INDEX(CMB[[Cmb_Rare]:[Cmb_Rare]],MATCH(ROUND(MIN(SUM(DH$4,$O90/1000),SUM($O90,DH$4/1000)),3),CMB[[Cmb_ID]:[Cmb_ID]],0))),CHOOSE(AC[[M]:[M]],2,1,1,SUM(AC[[AB]:[DB]])))),""))</f>
        <v/>
      </c>
      <c r="DI90" t="str">
        <f>IF(OR(DI$5="",$S90=""),"",IFERROR(SUM(PRODUCT(INDEX(CMB[[BA_0O]:[BA_2O]],MATCH(ROUND(MIN(SUM(DI$4,$O90/1000),SUM($O90,DI$4/1000)),3),CMB[[Cmb_ID]:[Cmb_ID]],0),SUM(N(DI$1),N($R90),1)),CHOOSE(AC[[M]:[M]],1,1,0,AC[[AB]:[AB]])),PRODUCT(INDEX(CMB[[BD_0O]:[BD_2O]],MATCH(ROUND(MIN(SUM(DI$4,$O90/1000),SUM($O90,DI$4/1000)),3),CMB[[Cmb_ID]:[Cmb_ID]],0),SUM(N(DI$1),N($R90),1)),CHOOSE(AC[[M]:[M]],1,0,1,AC[[DB]:[DB]])),PRODUCT(SUM(ROUND(AVERAGE(VALUE(DI$3),VALUE($P90)),0),CHOOSE(IF(OR(DI$1,$R90),4,INDEX(CMB[[Res_Rare]:[Res_Rare]],MATCH(ROUND(MIN(SUM(DI$4,$O90/1000),SUM($O90,DI$4/1000)),3),CMB[[Cmb_ID]:[Cmb_ID]],0))),-1,-1,0,0)),IF(OR(DI$1,$R90),4,INDEX(CMB[[Cmb_Rare]:[Cmb_Rare]],MATCH(ROUND(MIN(SUM(DI$4,$O90/1000),SUM($O90,DI$4/1000)),3),CMB[[Cmb_ID]:[Cmb_ID]],0))),CHOOSE(AC[[M]:[M]],2,1,1,SUM(AC[[AB]:[DB]])))),""))</f>
        <v/>
      </c>
      <c r="DJ90" t="str">
        <f>IF(OR(DJ$5="",$S90=""),"",IFERROR(SUM(PRODUCT(INDEX(CMB[[BA_0O]:[BA_2O]],MATCH(ROUND(MIN(SUM(DJ$4,$O90/1000),SUM($O90,DJ$4/1000)),3),CMB[[Cmb_ID]:[Cmb_ID]],0),SUM(N(DJ$1),N($R90),1)),CHOOSE(AC[[M]:[M]],1,1,0,AC[[AB]:[AB]])),PRODUCT(INDEX(CMB[[BD_0O]:[BD_2O]],MATCH(ROUND(MIN(SUM(DJ$4,$O90/1000),SUM($O90,DJ$4/1000)),3),CMB[[Cmb_ID]:[Cmb_ID]],0),SUM(N(DJ$1),N($R90),1)),CHOOSE(AC[[M]:[M]],1,0,1,AC[[DB]:[DB]])),PRODUCT(SUM(ROUND(AVERAGE(VALUE(DJ$3),VALUE($P90)),0),CHOOSE(IF(OR(DJ$1,$R90),4,INDEX(CMB[[Res_Rare]:[Res_Rare]],MATCH(ROUND(MIN(SUM(DJ$4,$O90/1000),SUM($O90,DJ$4/1000)),3),CMB[[Cmb_ID]:[Cmb_ID]],0))),-1,-1,0,0)),IF(OR(DJ$1,$R90),4,INDEX(CMB[[Cmb_Rare]:[Cmb_Rare]],MATCH(ROUND(MIN(SUM(DJ$4,$O90/1000),SUM($O90,DJ$4/1000)),3),CMB[[Cmb_ID]:[Cmb_ID]],0))),CHOOSE(AC[[M]:[M]],2,1,1,SUM(AC[[AB]:[DB]])))),""))</f>
        <v/>
      </c>
      <c r="DK90" t="str">
        <f>IF(OR(DK$5="",$S90=""),"",IFERROR(SUM(PRODUCT(INDEX(CMB[[BA_0O]:[BA_2O]],MATCH(ROUND(MIN(SUM(DK$4,$O90/1000),SUM($O90,DK$4/1000)),3),CMB[[Cmb_ID]:[Cmb_ID]],0),SUM(N(DK$1),N($R90),1)),CHOOSE(AC[[M]:[M]],1,1,0,AC[[AB]:[AB]])),PRODUCT(INDEX(CMB[[BD_0O]:[BD_2O]],MATCH(ROUND(MIN(SUM(DK$4,$O90/1000),SUM($O90,DK$4/1000)),3),CMB[[Cmb_ID]:[Cmb_ID]],0),SUM(N(DK$1),N($R90),1)),CHOOSE(AC[[M]:[M]],1,0,1,AC[[DB]:[DB]])),PRODUCT(SUM(ROUND(AVERAGE(VALUE(DK$3),VALUE($P90)),0),CHOOSE(IF(OR(DK$1,$R90),4,INDEX(CMB[[Res_Rare]:[Res_Rare]],MATCH(ROUND(MIN(SUM(DK$4,$O90/1000),SUM($O90,DK$4/1000)),3),CMB[[Cmb_ID]:[Cmb_ID]],0))),-1,-1,0,0)),IF(OR(DK$1,$R90),4,INDEX(CMB[[Cmb_Rare]:[Cmb_Rare]],MATCH(ROUND(MIN(SUM(DK$4,$O90/1000),SUM($O90,DK$4/1000)),3),CMB[[Cmb_ID]:[Cmb_ID]],0))),CHOOSE(AC[[M]:[M]],2,1,1,SUM(AC[[AB]:[DB]])))),""))</f>
        <v/>
      </c>
      <c r="DL90" t="str">
        <f>IF(OR(DL$5="",$S90=""),"",IFERROR(SUM(PRODUCT(INDEX(CMB[[BA_0O]:[BA_2O]],MATCH(ROUND(MIN(SUM(DL$4,$O90/1000),SUM($O90,DL$4/1000)),3),CMB[[Cmb_ID]:[Cmb_ID]],0),SUM(N(DL$1),N($R90),1)),CHOOSE(AC[[M]:[M]],1,1,0,AC[[AB]:[AB]])),PRODUCT(INDEX(CMB[[BD_0O]:[BD_2O]],MATCH(ROUND(MIN(SUM(DL$4,$O90/1000),SUM($O90,DL$4/1000)),3),CMB[[Cmb_ID]:[Cmb_ID]],0),SUM(N(DL$1),N($R90),1)),CHOOSE(AC[[M]:[M]],1,0,1,AC[[DB]:[DB]])),PRODUCT(SUM(ROUND(AVERAGE(VALUE(DL$3),VALUE($P90)),0),CHOOSE(IF(OR(DL$1,$R90),4,INDEX(CMB[[Res_Rare]:[Res_Rare]],MATCH(ROUND(MIN(SUM(DL$4,$O90/1000),SUM($O90,DL$4/1000)),3),CMB[[Cmb_ID]:[Cmb_ID]],0))),-1,-1,0,0)),IF(OR(DL$1,$R90),4,INDEX(CMB[[Cmb_Rare]:[Cmb_Rare]],MATCH(ROUND(MIN(SUM(DL$4,$O90/1000),SUM($O90,DL$4/1000)),3),CMB[[Cmb_ID]:[Cmb_ID]],0))),CHOOSE(AC[[M]:[M]],2,1,1,SUM(AC[[AB]:[DB]])))),""))</f>
        <v/>
      </c>
      <c r="DM90" t="str">
        <f>IF(OR(DM$5="",$S90=""),"",IFERROR(SUM(PRODUCT(INDEX(CMB[[BA_0O]:[BA_2O]],MATCH(ROUND(MIN(SUM(DM$4,$O90/1000),SUM($O90,DM$4/1000)),3),CMB[[Cmb_ID]:[Cmb_ID]],0),SUM(N(DM$1),N($R90),1)),CHOOSE(AC[[M]:[M]],1,1,0,AC[[AB]:[AB]])),PRODUCT(INDEX(CMB[[BD_0O]:[BD_2O]],MATCH(ROUND(MIN(SUM(DM$4,$O90/1000),SUM($O90,DM$4/1000)),3),CMB[[Cmb_ID]:[Cmb_ID]],0),SUM(N(DM$1),N($R90),1)),CHOOSE(AC[[M]:[M]],1,0,1,AC[[DB]:[DB]])),PRODUCT(SUM(ROUND(AVERAGE(VALUE(DM$3),VALUE($P90)),0),CHOOSE(IF(OR(DM$1,$R90),4,INDEX(CMB[[Res_Rare]:[Res_Rare]],MATCH(ROUND(MIN(SUM(DM$4,$O90/1000),SUM($O90,DM$4/1000)),3),CMB[[Cmb_ID]:[Cmb_ID]],0))),-1,-1,0,0)),IF(OR(DM$1,$R90),4,INDEX(CMB[[Cmb_Rare]:[Cmb_Rare]],MATCH(ROUND(MIN(SUM(DM$4,$O90/1000),SUM($O90,DM$4/1000)),3),CMB[[Cmb_ID]:[Cmb_ID]],0))),CHOOSE(AC[[M]:[M]],2,1,1,SUM(AC[[AB]:[DB]])))),""))</f>
        <v/>
      </c>
      <c r="DN90" t="str">
        <f>IF(OR(DN$5="",$S90=""),"",IFERROR(SUM(PRODUCT(INDEX(CMB[[BA_0O]:[BA_2O]],MATCH(ROUND(MIN(SUM(DN$4,$O90/1000),SUM($O90,DN$4/1000)),3),CMB[[Cmb_ID]:[Cmb_ID]],0),SUM(N(DN$1),N($R90),1)),CHOOSE(AC[[M]:[M]],1,1,0,AC[[AB]:[AB]])),PRODUCT(INDEX(CMB[[BD_0O]:[BD_2O]],MATCH(ROUND(MIN(SUM(DN$4,$O90/1000),SUM($O90,DN$4/1000)),3),CMB[[Cmb_ID]:[Cmb_ID]],0),SUM(N(DN$1),N($R90),1)),CHOOSE(AC[[M]:[M]],1,0,1,AC[[DB]:[DB]])),PRODUCT(SUM(ROUND(AVERAGE(VALUE(DN$3),VALUE($P90)),0),CHOOSE(IF(OR(DN$1,$R90),4,INDEX(CMB[[Res_Rare]:[Res_Rare]],MATCH(ROUND(MIN(SUM(DN$4,$O90/1000),SUM($O90,DN$4/1000)),3),CMB[[Cmb_ID]:[Cmb_ID]],0))),-1,-1,0,0)),IF(OR(DN$1,$R90),4,INDEX(CMB[[Cmb_Rare]:[Cmb_Rare]],MATCH(ROUND(MIN(SUM(DN$4,$O90/1000),SUM($O90,DN$4/1000)),3),CMB[[Cmb_ID]:[Cmb_ID]],0))),CHOOSE(AC[[M]:[M]],2,1,1,SUM(AC[[AB]:[DB]])))),""))</f>
        <v/>
      </c>
      <c r="DO90" t="str">
        <f>IF(OR(DO$5="",$S90=""),"",IFERROR(SUM(PRODUCT(INDEX(CMB[[BA_0O]:[BA_2O]],MATCH(ROUND(MIN(SUM(DO$4,$O90/1000),SUM($O90,DO$4/1000)),3),CMB[[Cmb_ID]:[Cmb_ID]],0),SUM(N(DO$1),N($R90),1)),CHOOSE(AC[[M]:[M]],1,1,0,AC[[AB]:[AB]])),PRODUCT(INDEX(CMB[[BD_0O]:[BD_2O]],MATCH(ROUND(MIN(SUM(DO$4,$O90/1000),SUM($O90,DO$4/1000)),3),CMB[[Cmb_ID]:[Cmb_ID]],0),SUM(N(DO$1),N($R90),1)),CHOOSE(AC[[M]:[M]],1,0,1,AC[[DB]:[DB]])),PRODUCT(SUM(ROUND(AVERAGE(VALUE(DO$3),VALUE($P90)),0),CHOOSE(IF(OR(DO$1,$R90),4,INDEX(CMB[[Res_Rare]:[Res_Rare]],MATCH(ROUND(MIN(SUM(DO$4,$O90/1000),SUM($O90,DO$4/1000)),3),CMB[[Cmb_ID]:[Cmb_ID]],0))),-1,-1,0,0)),IF(OR(DO$1,$R90),4,INDEX(CMB[[Cmb_Rare]:[Cmb_Rare]],MATCH(ROUND(MIN(SUM(DO$4,$O90/1000),SUM($O90,DO$4/1000)),3),CMB[[Cmb_ID]:[Cmb_ID]],0))),CHOOSE(AC[[M]:[M]],2,1,1,SUM(AC[[AB]:[DB]])))),""))</f>
        <v/>
      </c>
      <c r="DP90" t="str">
        <f>IF(OR(DP$5="",$S90=""),"",IFERROR(SUM(PRODUCT(INDEX(CMB[[BA_0O]:[BA_2O]],MATCH(ROUND(MIN(SUM(DP$4,$O90/1000),SUM($O90,DP$4/1000)),3),CMB[[Cmb_ID]:[Cmb_ID]],0),SUM(N(DP$1),N($R90),1)),CHOOSE(AC[[M]:[M]],1,1,0,AC[[AB]:[AB]])),PRODUCT(INDEX(CMB[[BD_0O]:[BD_2O]],MATCH(ROUND(MIN(SUM(DP$4,$O90/1000),SUM($O90,DP$4/1000)),3),CMB[[Cmb_ID]:[Cmb_ID]],0),SUM(N(DP$1),N($R90),1)),CHOOSE(AC[[M]:[M]],1,0,1,AC[[DB]:[DB]])),PRODUCT(SUM(ROUND(AVERAGE(VALUE(DP$3),VALUE($P90)),0),CHOOSE(IF(OR(DP$1,$R90),4,INDEX(CMB[[Res_Rare]:[Res_Rare]],MATCH(ROUND(MIN(SUM(DP$4,$O90/1000),SUM($O90,DP$4/1000)),3),CMB[[Cmb_ID]:[Cmb_ID]],0))),-1,-1,0,0)),IF(OR(DP$1,$R90),4,INDEX(CMB[[Cmb_Rare]:[Cmb_Rare]],MATCH(ROUND(MIN(SUM(DP$4,$O90/1000),SUM($O90,DP$4/1000)),3),CMB[[Cmb_ID]:[Cmb_ID]],0))),CHOOSE(AC[[M]:[M]],2,1,1,SUM(AC[[AB]:[DB]])))),""))</f>
        <v/>
      </c>
      <c r="DQ90" t="str">
        <f>IF(OR(DQ$5="",$S90=""),"",IFERROR(SUM(PRODUCT(INDEX(CMB[[BA_0O]:[BA_2O]],MATCH(ROUND(MIN(SUM(DQ$4,$O90/1000),SUM($O90,DQ$4/1000)),3),CMB[[Cmb_ID]:[Cmb_ID]],0),SUM(N(DQ$1),N($R90),1)),CHOOSE(AC[[M]:[M]],1,1,0,AC[[AB]:[AB]])),PRODUCT(INDEX(CMB[[BD_0O]:[BD_2O]],MATCH(ROUND(MIN(SUM(DQ$4,$O90/1000),SUM($O90,DQ$4/1000)),3),CMB[[Cmb_ID]:[Cmb_ID]],0),SUM(N(DQ$1),N($R90),1)),CHOOSE(AC[[M]:[M]],1,0,1,AC[[DB]:[DB]])),PRODUCT(SUM(ROUND(AVERAGE(VALUE(DQ$3),VALUE($P90)),0),CHOOSE(IF(OR(DQ$1,$R90),4,INDEX(CMB[[Res_Rare]:[Res_Rare]],MATCH(ROUND(MIN(SUM(DQ$4,$O90/1000),SUM($O90,DQ$4/1000)),3),CMB[[Cmb_ID]:[Cmb_ID]],0))),-1,-1,0,0)),IF(OR(DQ$1,$R90),4,INDEX(CMB[[Cmb_Rare]:[Cmb_Rare]],MATCH(ROUND(MIN(SUM(DQ$4,$O90/1000),SUM($O90,DQ$4/1000)),3),CMB[[Cmb_ID]:[Cmb_ID]],0))),CHOOSE(AC[[M]:[M]],2,1,1,SUM(AC[[AB]:[DB]])))),""))</f>
        <v/>
      </c>
      <c r="DR90" t="str">
        <f>IF(OR(DR$5="",$S90=""),"",IFERROR(SUM(PRODUCT(INDEX(CMB[[BA_0O]:[BA_2O]],MATCH(ROUND(MIN(SUM(DR$4,$O90/1000),SUM($O90,DR$4/1000)),3),CMB[[Cmb_ID]:[Cmb_ID]],0),SUM(N(DR$1),N($R90),1)),CHOOSE(AC[[M]:[M]],1,1,0,AC[[AB]:[AB]])),PRODUCT(INDEX(CMB[[BD_0O]:[BD_2O]],MATCH(ROUND(MIN(SUM(DR$4,$O90/1000),SUM($O90,DR$4/1000)),3),CMB[[Cmb_ID]:[Cmb_ID]],0),SUM(N(DR$1),N($R90),1)),CHOOSE(AC[[M]:[M]],1,0,1,AC[[DB]:[DB]])),PRODUCT(SUM(ROUND(AVERAGE(VALUE(DR$3),VALUE($P90)),0),CHOOSE(IF(OR(DR$1,$R90),4,INDEX(CMB[[Res_Rare]:[Res_Rare]],MATCH(ROUND(MIN(SUM(DR$4,$O90/1000),SUM($O90,DR$4/1000)),3),CMB[[Cmb_ID]:[Cmb_ID]],0))),-1,-1,0,0)),IF(OR(DR$1,$R90),4,INDEX(CMB[[Cmb_Rare]:[Cmb_Rare]],MATCH(ROUND(MIN(SUM(DR$4,$O90/1000),SUM($O90,DR$4/1000)),3),CMB[[Cmb_ID]:[Cmb_ID]],0))),CHOOSE(AC[[M]:[M]],2,1,1,SUM(AC[[AB]:[DB]])))),""))</f>
        <v/>
      </c>
      <c r="DS90" t="str">
        <f>IF(OR(DS$5="",$S90=""),"",IFERROR(SUM(PRODUCT(INDEX(CMB[[BA_0O]:[BA_2O]],MATCH(ROUND(MIN(SUM(DS$4,$O90/1000),SUM($O90,DS$4/1000)),3),CMB[[Cmb_ID]:[Cmb_ID]],0),SUM(N(DS$1),N($R90),1)),CHOOSE(AC[[M]:[M]],1,1,0,AC[[AB]:[AB]])),PRODUCT(INDEX(CMB[[BD_0O]:[BD_2O]],MATCH(ROUND(MIN(SUM(DS$4,$O90/1000),SUM($O90,DS$4/1000)),3),CMB[[Cmb_ID]:[Cmb_ID]],0),SUM(N(DS$1),N($R90),1)),CHOOSE(AC[[M]:[M]],1,0,1,AC[[DB]:[DB]])),PRODUCT(SUM(ROUND(AVERAGE(VALUE(DS$3),VALUE($P90)),0),CHOOSE(IF(OR(DS$1,$R90),4,INDEX(CMB[[Res_Rare]:[Res_Rare]],MATCH(ROUND(MIN(SUM(DS$4,$O90/1000),SUM($O90,DS$4/1000)),3),CMB[[Cmb_ID]:[Cmb_ID]],0))),-1,-1,0,0)),IF(OR(DS$1,$R90),4,INDEX(CMB[[Cmb_Rare]:[Cmb_Rare]],MATCH(ROUND(MIN(SUM(DS$4,$O90/1000),SUM($O90,DS$4/1000)),3),CMB[[Cmb_ID]:[Cmb_ID]],0))),CHOOSE(AC[[M]:[M]],2,1,1,SUM(AC[[AB]:[DB]])))),""))</f>
        <v/>
      </c>
      <c r="DT90" t="str">
        <f>IF(OR(DT$5="",$S90=""),"",IFERROR(SUM(PRODUCT(INDEX(CMB[[BA_0O]:[BA_2O]],MATCH(ROUND(MIN(SUM(DT$4,$O90/1000),SUM($O90,DT$4/1000)),3),CMB[[Cmb_ID]:[Cmb_ID]],0),SUM(N(DT$1),N($R90),1)),CHOOSE(AC[[M]:[M]],1,1,0,AC[[AB]:[AB]])),PRODUCT(INDEX(CMB[[BD_0O]:[BD_2O]],MATCH(ROUND(MIN(SUM(DT$4,$O90/1000),SUM($O90,DT$4/1000)),3),CMB[[Cmb_ID]:[Cmb_ID]],0),SUM(N(DT$1),N($R90),1)),CHOOSE(AC[[M]:[M]],1,0,1,AC[[DB]:[DB]])),PRODUCT(SUM(ROUND(AVERAGE(VALUE(DT$3),VALUE($P90)),0),CHOOSE(IF(OR(DT$1,$R90),4,INDEX(CMB[[Res_Rare]:[Res_Rare]],MATCH(ROUND(MIN(SUM(DT$4,$O90/1000),SUM($O90,DT$4/1000)),3),CMB[[Cmb_ID]:[Cmb_ID]],0))),-1,-1,0,0)),IF(OR(DT$1,$R90),4,INDEX(CMB[[Cmb_Rare]:[Cmb_Rare]],MATCH(ROUND(MIN(SUM(DT$4,$O90/1000),SUM($O90,DT$4/1000)),3),CMB[[Cmb_ID]:[Cmb_ID]],0))),CHOOSE(AC[[M]:[M]],2,1,1,SUM(AC[[AB]:[DB]])))),""))</f>
        <v/>
      </c>
      <c r="DU90" t="str">
        <f>IF(OR(DU$5="",$S90=""),"",IFERROR(SUM(PRODUCT(INDEX(CMB[[BA_0O]:[BA_2O]],MATCH(ROUND(MIN(SUM(DU$4,$O90/1000),SUM($O90,DU$4/1000)),3),CMB[[Cmb_ID]:[Cmb_ID]],0),SUM(N(DU$1),N($R90),1)),CHOOSE(AC[[M]:[M]],1,1,0,AC[[AB]:[AB]])),PRODUCT(INDEX(CMB[[BD_0O]:[BD_2O]],MATCH(ROUND(MIN(SUM(DU$4,$O90/1000),SUM($O90,DU$4/1000)),3),CMB[[Cmb_ID]:[Cmb_ID]],0),SUM(N(DU$1),N($R90),1)),CHOOSE(AC[[M]:[M]],1,0,1,AC[[DB]:[DB]])),PRODUCT(SUM(ROUND(AVERAGE(VALUE(DU$3),VALUE($P90)),0),CHOOSE(IF(OR(DU$1,$R90),4,INDEX(CMB[[Res_Rare]:[Res_Rare]],MATCH(ROUND(MIN(SUM(DU$4,$O90/1000),SUM($O90,DU$4/1000)),3),CMB[[Cmb_ID]:[Cmb_ID]],0))),-1,-1,0,0)),IF(OR(DU$1,$R90),4,INDEX(CMB[[Cmb_Rare]:[Cmb_Rare]],MATCH(ROUND(MIN(SUM(DU$4,$O90/1000),SUM($O90,DU$4/1000)),3),CMB[[Cmb_ID]:[Cmb_ID]],0))),CHOOSE(AC[[M]:[M]],2,1,1,SUM(AC[[AB]:[DB]])))),""))</f>
        <v/>
      </c>
      <c r="DV90" t="str">
        <f>IF(OR(DV$5="",$S90=""),"",IFERROR(SUM(PRODUCT(INDEX(CMB[[BA_0O]:[BA_2O]],MATCH(ROUND(MIN(SUM(DV$4,$O90/1000),SUM($O90,DV$4/1000)),3),CMB[[Cmb_ID]:[Cmb_ID]],0),SUM(N(DV$1),N($R90),1)),CHOOSE(AC[[M]:[M]],1,1,0,AC[[AB]:[AB]])),PRODUCT(INDEX(CMB[[BD_0O]:[BD_2O]],MATCH(ROUND(MIN(SUM(DV$4,$O90/1000),SUM($O90,DV$4/1000)),3),CMB[[Cmb_ID]:[Cmb_ID]],0),SUM(N(DV$1),N($R90),1)),CHOOSE(AC[[M]:[M]],1,0,1,AC[[DB]:[DB]])),PRODUCT(SUM(ROUND(AVERAGE(VALUE(DV$3),VALUE($P90)),0),CHOOSE(IF(OR(DV$1,$R90),4,INDEX(CMB[[Res_Rare]:[Res_Rare]],MATCH(ROUND(MIN(SUM(DV$4,$O90/1000),SUM($O90,DV$4/1000)),3),CMB[[Cmb_ID]:[Cmb_ID]],0))),-1,-1,0,0)),IF(OR(DV$1,$R90),4,INDEX(CMB[[Cmb_Rare]:[Cmb_Rare]],MATCH(ROUND(MIN(SUM(DV$4,$O90/1000),SUM($O90,DV$4/1000)),3),CMB[[Cmb_ID]:[Cmb_ID]],0))),CHOOSE(AC[[M]:[M]],2,1,1,SUM(AC[[AB]:[DB]])))),""))</f>
        <v/>
      </c>
      <c r="DW90" t="str">
        <f>IF(OR(DW$5="",$S90=""),"",IFERROR(SUM(PRODUCT(INDEX(CMB[[BA_0O]:[BA_2O]],MATCH(ROUND(MIN(SUM(DW$4,$O90/1000),SUM($O90,DW$4/1000)),3),CMB[[Cmb_ID]:[Cmb_ID]],0),SUM(N(DW$1),N($R90),1)),CHOOSE(AC[[M]:[M]],1,1,0,AC[[AB]:[AB]])),PRODUCT(INDEX(CMB[[BD_0O]:[BD_2O]],MATCH(ROUND(MIN(SUM(DW$4,$O90/1000),SUM($O90,DW$4/1000)),3),CMB[[Cmb_ID]:[Cmb_ID]],0),SUM(N(DW$1),N($R90),1)),CHOOSE(AC[[M]:[M]],1,0,1,AC[[DB]:[DB]])),PRODUCT(SUM(ROUND(AVERAGE(VALUE(DW$3),VALUE($P90)),0),CHOOSE(IF(OR(DW$1,$R90),4,INDEX(CMB[[Res_Rare]:[Res_Rare]],MATCH(ROUND(MIN(SUM(DW$4,$O90/1000),SUM($O90,DW$4/1000)),3),CMB[[Cmb_ID]:[Cmb_ID]],0))),-1,-1,0,0)),IF(OR(DW$1,$R90),4,INDEX(CMB[[Cmb_Rare]:[Cmb_Rare]],MATCH(ROUND(MIN(SUM(DW$4,$O90/1000),SUM($O90,DW$4/1000)),3),CMB[[Cmb_ID]:[Cmb_ID]],0))),CHOOSE(AC[[M]:[M]],2,1,1,SUM(AC[[AB]:[DB]])))),""))</f>
        <v/>
      </c>
      <c r="DX90" t="str">
        <f>IF(OR(DX$5="",$S90=""),"",IFERROR(SUM(PRODUCT(INDEX(CMB[[BA_0O]:[BA_2O]],MATCH(ROUND(MIN(SUM(DX$4,$O90/1000),SUM($O90,DX$4/1000)),3),CMB[[Cmb_ID]:[Cmb_ID]],0),SUM(N(DX$1),N($R90),1)),CHOOSE(AC[[M]:[M]],1,1,0,AC[[AB]:[AB]])),PRODUCT(INDEX(CMB[[BD_0O]:[BD_2O]],MATCH(ROUND(MIN(SUM(DX$4,$O90/1000),SUM($O90,DX$4/1000)),3),CMB[[Cmb_ID]:[Cmb_ID]],0),SUM(N(DX$1),N($R90),1)),CHOOSE(AC[[M]:[M]],1,0,1,AC[[DB]:[DB]])),PRODUCT(SUM(ROUND(AVERAGE(VALUE(DX$3),VALUE($P90)),0),CHOOSE(IF(OR(DX$1,$R90),4,INDEX(CMB[[Res_Rare]:[Res_Rare]],MATCH(ROUND(MIN(SUM(DX$4,$O90/1000),SUM($O90,DX$4/1000)),3),CMB[[Cmb_ID]:[Cmb_ID]],0))),-1,-1,0,0)),IF(OR(DX$1,$R90),4,INDEX(CMB[[Cmb_Rare]:[Cmb_Rare]],MATCH(ROUND(MIN(SUM(DX$4,$O90/1000),SUM($O90,DX$4/1000)),3),CMB[[Cmb_ID]:[Cmb_ID]],0))),CHOOSE(AC[[M]:[M]],2,1,1,SUM(AC[[AB]:[DB]])))),""))</f>
        <v/>
      </c>
      <c r="DY90" t="str">
        <f>IF(OR(DY$5="",$S90=""),"",IFERROR(SUM(PRODUCT(INDEX(CMB[[BA_0O]:[BA_2O]],MATCH(ROUND(MIN(SUM(DY$4,$O90/1000),SUM($O90,DY$4/1000)),3),CMB[[Cmb_ID]:[Cmb_ID]],0),SUM(N(DY$1),N($R90),1)),CHOOSE(AC[[M]:[M]],1,1,0,AC[[AB]:[AB]])),PRODUCT(INDEX(CMB[[BD_0O]:[BD_2O]],MATCH(ROUND(MIN(SUM(DY$4,$O90/1000),SUM($O90,DY$4/1000)),3),CMB[[Cmb_ID]:[Cmb_ID]],0),SUM(N(DY$1),N($R90),1)),CHOOSE(AC[[M]:[M]],1,0,1,AC[[DB]:[DB]])),PRODUCT(SUM(ROUND(AVERAGE(VALUE(DY$3),VALUE($P90)),0),CHOOSE(IF(OR(DY$1,$R90),4,INDEX(CMB[[Res_Rare]:[Res_Rare]],MATCH(ROUND(MIN(SUM(DY$4,$O90/1000),SUM($O90,DY$4/1000)),3),CMB[[Cmb_ID]:[Cmb_ID]],0))),-1,-1,0,0)),IF(OR(DY$1,$R90),4,INDEX(CMB[[Cmb_Rare]:[Cmb_Rare]],MATCH(ROUND(MIN(SUM(DY$4,$O90/1000),SUM($O90,DY$4/1000)),3),CMB[[Cmb_ID]:[Cmb_ID]],0))),CHOOSE(AC[[M]:[M]],2,1,1,SUM(AC[[AB]:[DB]])))),""))</f>
        <v/>
      </c>
      <c r="DZ90" t="str">
        <f>IF(OR(DZ$5="",$S90=""),"",IFERROR(SUM(PRODUCT(INDEX(CMB[[BA_0O]:[BA_2O]],MATCH(ROUND(MIN(SUM(DZ$4,$O90/1000),SUM($O90,DZ$4/1000)),3),CMB[[Cmb_ID]:[Cmb_ID]],0),SUM(N(DZ$1),N($R90),1)),CHOOSE(AC[[M]:[M]],1,1,0,AC[[AB]:[AB]])),PRODUCT(INDEX(CMB[[BD_0O]:[BD_2O]],MATCH(ROUND(MIN(SUM(DZ$4,$O90/1000),SUM($O90,DZ$4/1000)),3),CMB[[Cmb_ID]:[Cmb_ID]],0),SUM(N(DZ$1),N($R90),1)),CHOOSE(AC[[M]:[M]],1,0,1,AC[[DB]:[DB]])),PRODUCT(SUM(ROUND(AVERAGE(VALUE(DZ$3),VALUE($P90)),0),CHOOSE(IF(OR(DZ$1,$R90),4,INDEX(CMB[[Res_Rare]:[Res_Rare]],MATCH(ROUND(MIN(SUM(DZ$4,$O90/1000),SUM($O90,DZ$4/1000)),3),CMB[[Cmb_ID]:[Cmb_ID]],0))),-1,-1,0,0)),IF(OR(DZ$1,$R90),4,INDEX(CMB[[Cmb_Rare]:[Cmb_Rare]],MATCH(ROUND(MIN(SUM(DZ$4,$O90/1000),SUM($O90,DZ$4/1000)),3),CMB[[Cmb_ID]:[Cmb_ID]],0))),CHOOSE(AC[[M]:[M]],2,1,1,SUM(AC[[AB]:[DB]])))),""))</f>
        <v/>
      </c>
      <c r="EA90" t="str">
        <f>IF(OR(EA$5="",$S90=""),"",IFERROR(SUM(PRODUCT(INDEX(CMB[[BA_0O]:[BA_2O]],MATCH(ROUND(MIN(SUM(EA$4,$O90/1000),SUM($O90,EA$4/1000)),3),CMB[[Cmb_ID]:[Cmb_ID]],0),SUM(N(EA$1),N($R90),1)),CHOOSE(AC[[M]:[M]],1,1,0,AC[[AB]:[AB]])),PRODUCT(INDEX(CMB[[BD_0O]:[BD_2O]],MATCH(ROUND(MIN(SUM(EA$4,$O90/1000),SUM($O90,EA$4/1000)),3),CMB[[Cmb_ID]:[Cmb_ID]],0),SUM(N(EA$1),N($R90),1)),CHOOSE(AC[[M]:[M]],1,0,1,AC[[DB]:[DB]])),PRODUCT(SUM(ROUND(AVERAGE(VALUE(EA$3),VALUE($P90)),0),CHOOSE(IF(OR(EA$1,$R90),4,INDEX(CMB[[Res_Rare]:[Res_Rare]],MATCH(ROUND(MIN(SUM(EA$4,$O90/1000),SUM($O90,EA$4/1000)),3),CMB[[Cmb_ID]:[Cmb_ID]],0))),-1,-1,0,0)),IF(OR(EA$1,$R90),4,INDEX(CMB[[Cmb_Rare]:[Cmb_Rare]],MATCH(ROUND(MIN(SUM(EA$4,$O90/1000),SUM($O90,EA$4/1000)),3),CMB[[Cmb_ID]:[Cmb_ID]],0))),CHOOSE(AC[[M]:[M]],2,1,1,SUM(AC[[AB]:[DB]])))),""))</f>
        <v/>
      </c>
      <c r="EB90" t="str">
        <f>IF(OR(EB$5="",$S90=""),"",IFERROR(SUM(PRODUCT(INDEX(CMB[[BA_0O]:[BA_2O]],MATCH(ROUND(MIN(SUM(EB$4,$O90/1000),SUM($O90,EB$4/1000)),3),CMB[[Cmb_ID]:[Cmb_ID]],0),SUM(N(EB$1),N($R90),1)),CHOOSE(AC[[M]:[M]],1,1,0,AC[[AB]:[AB]])),PRODUCT(INDEX(CMB[[BD_0O]:[BD_2O]],MATCH(ROUND(MIN(SUM(EB$4,$O90/1000),SUM($O90,EB$4/1000)),3),CMB[[Cmb_ID]:[Cmb_ID]],0),SUM(N(EB$1),N($R90),1)),CHOOSE(AC[[M]:[M]],1,0,1,AC[[DB]:[DB]])),PRODUCT(SUM(ROUND(AVERAGE(VALUE(EB$3),VALUE($P90)),0),CHOOSE(IF(OR(EB$1,$R90),4,INDEX(CMB[[Res_Rare]:[Res_Rare]],MATCH(ROUND(MIN(SUM(EB$4,$O90/1000),SUM($O90,EB$4/1000)),3),CMB[[Cmb_ID]:[Cmb_ID]],0))),-1,-1,0,0)),IF(OR(EB$1,$R90),4,INDEX(CMB[[Cmb_Rare]:[Cmb_Rare]],MATCH(ROUND(MIN(SUM(EB$4,$O90/1000),SUM($O90,EB$4/1000)),3),CMB[[Cmb_ID]:[Cmb_ID]],0))),CHOOSE(AC[[M]:[M]],2,1,1,SUM(AC[[AB]:[DB]])))),""))</f>
        <v/>
      </c>
      <c r="EC90" t="str">
        <f>IF(OR(EC$5="",$S90=""),"",IFERROR(SUM(PRODUCT(INDEX(CMB[[BA_0O]:[BA_2O]],MATCH(ROUND(MIN(SUM(EC$4,$O90/1000),SUM($O90,EC$4/1000)),3),CMB[[Cmb_ID]:[Cmb_ID]],0),SUM(N(EC$1),N($R90),1)),CHOOSE(AC[[M]:[M]],1,1,0,AC[[AB]:[AB]])),PRODUCT(INDEX(CMB[[BD_0O]:[BD_2O]],MATCH(ROUND(MIN(SUM(EC$4,$O90/1000),SUM($O90,EC$4/1000)),3),CMB[[Cmb_ID]:[Cmb_ID]],0),SUM(N(EC$1),N($R90),1)),CHOOSE(AC[[M]:[M]],1,0,1,AC[[DB]:[DB]])),PRODUCT(SUM(ROUND(AVERAGE(VALUE(EC$3),VALUE($P90)),0),CHOOSE(IF(OR(EC$1,$R90),4,INDEX(CMB[[Res_Rare]:[Res_Rare]],MATCH(ROUND(MIN(SUM(EC$4,$O90/1000),SUM($O90,EC$4/1000)),3),CMB[[Cmb_ID]:[Cmb_ID]],0))),-1,-1,0,0)),IF(OR(EC$1,$R90),4,INDEX(CMB[[Cmb_Rare]:[Cmb_Rare]],MATCH(ROUND(MIN(SUM(EC$4,$O90/1000),SUM($O90,EC$4/1000)),3),CMB[[Cmb_ID]:[Cmb_ID]],0))),CHOOSE(AC[[M]:[M]],2,1,1,SUM(AC[[AB]:[DB]])))),""))</f>
        <v/>
      </c>
      <c r="ED90" t="str">
        <f>IF(OR(ED$5="",$S90=""),"",IFERROR(SUM(PRODUCT(INDEX(CMB[[BA_0O]:[BA_2O]],MATCH(ROUND(MIN(SUM(ED$4,$O90/1000),SUM($O90,ED$4/1000)),3),CMB[[Cmb_ID]:[Cmb_ID]],0),SUM(N(ED$1),N($R90),1)),CHOOSE(AC[[M]:[M]],1,1,0,AC[[AB]:[AB]])),PRODUCT(INDEX(CMB[[BD_0O]:[BD_2O]],MATCH(ROUND(MIN(SUM(ED$4,$O90/1000),SUM($O90,ED$4/1000)),3),CMB[[Cmb_ID]:[Cmb_ID]],0),SUM(N(ED$1),N($R90),1)),CHOOSE(AC[[M]:[M]],1,0,1,AC[[DB]:[DB]])),PRODUCT(SUM(ROUND(AVERAGE(VALUE(ED$3),VALUE($P90)),0),CHOOSE(IF(OR(ED$1,$R90),4,INDEX(CMB[[Res_Rare]:[Res_Rare]],MATCH(ROUND(MIN(SUM(ED$4,$O90/1000),SUM($O90,ED$4/1000)),3),CMB[[Cmb_ID]:[Cmb_ID]],0))),-1,-1,0,0)),IF(OR(ED$1,$R90),4,INDEX(CMB[[Cmb_Rare]:[Cmb_Rare]],MATCH(ROUND(MIN(SUM(ED$4,$O90/1000),SUM($O90,ED$4/1000)),3),CMB[[Cmb_ID]:[Cmb_ID]],0))),CHOOSE(AC[[M]:[M]],2,1,1,SUM(AC[[AB]:[DB]])))),""))</f>
        <v/>
      </c>
      <c r="EE90" t="str">
        <f>IF(OR(EE$5="",$S90=""),"",IFERROR(SUM(PRODUCT(INDEX(CMB[[BA_0O]:[BA_2O]],MATCH(ROUND(MIN(SUM(EE$4,$O90/1000),SUM($O90,EE$4/1000)),3),CMB[[Cmb_ID]:[Cmb_ID]],0),SUM(N(EE$1),N($R90),1)),CHOOSE(AC[[M]:[M]],1,1,0,AC[[AB]:[AB]])),PRODUCT(INDEX(CMB[[BD_0O]:[BD_2O]],MATCH(ROUND(MIN(SUM(EE$4,$O90/1000),SUM($O90,EE$4/1000)),3),CMB[[Cmb_ID]:[Cmb_ID]],0),SUM(N(EE$1),N($R90),1)),CHOOSE(AC[[M]:[M]],1,0,1,AC[[DB]:[DB]])),PRODUCT(SUM(ROUND(AVERAGE(VALUE(EE$3),VALUE($P90)),0),CHOOSE(IF(OR(EE$1,$R90),4,INDEX(CMB[[Res_Rare]:[Res_Rare]],MATCH(ROUND(MIN(SUM(EE$4,$O90/1000),SUM($O90,EE$4/1000)),3),CMB[[Cmb_ID]:[Cmb_ID]],0))),-1,-1,0,0)),IF(OR(EE$1,$R90),4,INDEX(CMB[[Cmb_Rare]:[Cmb_Rare]],MATCH(ROUND(MIN(SUM(EE$4,$O90/1000),SUM($O90,EE$4/1000)),3),CMB[[Cmb_ID]:[Cmb_ID]],0))),CHOOSE(AC[[M]:[M]],2,1,1,SUM(AC[[AB]:[DB]])))),""))</f>
        <v/>
      </c>
      <c r="EF90" t="str">
        <f>IF(OR(EF$5="",$S90=""),"",IFERROR(SUM(PRODUCT(INDEX(CMB[[BA_0O]:[BA_2O]],MATCH(ROUND(MIN(SUM(EF$4,$O90/1000),SUM($O90,EF$4/1000)),3),CMB[[Cmb_ID]:[Cmb_ID]],0),SUM(N(EF$1),N($R90),1)),CHOOSE(AC[[M]:[M]],1,1,0,AC[[AB]:[AB]])),PRODUCT(INDEX(CMB[[BD_0O]:[BD_2O]],MATCH(ROUND(MIN(SUM(EF$4,$O90/1000),SUM($O90,EF$4/1000)),3),CMB[[Cmb_ID]:[Cmb_ID]],0),SUM(N(EF$1),N($R90),1)),CHOOSE(AC[[M]:[M]],1,0,1,AC[[DB]:[DB]])),PRODUCT(SUM(ROUND(AVERAGE(VALUE(EF$3),VALUE($P90)),0),CHOOSE(IF(OR(EF$1,$R90),4,INDEX(CMB[[Res_Rare]:[Res_Rare]],MATCH(ROUND(MIN(SUM(EF$4,$O90/1000),SUM($O90,EF$4/1000)),3),CMB[[Cmb_ID]:[Cmb_ID]],0))),-1,-1,0,0)),IF(OR(EF$1,$R90),4,INDEX(CMB[[Cmb_Rare]:[Cmb_Rare]],MATCH(ROUND(MIN(SUM(EF$4,$O90/1000),SUM($O90,EF$4/1000)),3),CMB[[Cmb_ID]:[Cmb_ID]],0))),CHOOSE(AC[[M]:[M]],2,1,1,SUM(AC[[AB]:[DB]])))),""))</f>
        <v/>
      </c>
      <c r="EG90" t="str">
        <f>IF(OR(EG$5="",$S90=""),"",IFERROR(SUM(PRODUCT(INDEX(CMB[[BA_0O]:[BA_2O]],MATCH(ROUND(MIN(SUM(EG$4,$O90/1000),SUM($O90,EG$4/1000)),3),CMB[[Cmb_ID]:[Cmb_ID]],0),SUM(N(EG$1),N($R90),1)),CHOOSE(AC[[M]:[M]],1,1,0,AC[[AB]:[AB]])),PRODUCT(INDEX(CMB[[BD_0O]:[BD_2O]],MATCH(ROUND(MIN(SUM(EG$4,$O90/1000),SUM($O90,EG$4/1000)),3),CMB[[Cmb_ID]:[Cmb_ID]],0),SUM(N(EG$1),N($R90),1)),CHOOSE(AC[[M]:[M]],1,0,1,AC[[DB]:[DB]])),PRODUCT(SUM(ROUND(AVERAGE(VALUE(EG$3),VALUE($P90)),0),CHOOSE(IF(OR(EG$1,$R90),4,INDEX(CMB[[Res_Rare]:[Res_Rare]],MATCH(ROUND(MIN(SUM(EG$4,$O90/1000),SUM($O90,EG$4/1000)),3),CMB[[Cmb_ID]:[Cmb_ID]],0))),-1,-1,0,0)),IF(OR(EG$1,$R90),4,INDEX(CMB[[Cmb_Rare]:[Cmb_Rare]],MATCH(ROUND(MIN(SUM(EG$4,$O90/1000),SUM($O90,EG$4/1000)),3),CMB[[Cmb_ID]:[Cmb_ID]],0))),CHOOSE(AC[[M]:[M]],2,1,1,SUM(AC[[AB]:[DB]])))),""))</f>
        <v/>
      </c>
      <c r="EH90" t="str">
        <f>IF(OR(EH$5="",$S90=""),"",IFERROR(SUM(PRODUCT(INDEX(CMB[[BA_0O]:[BA_2O]],MATCH(ROUND(MIN(SUM(EH$4,$O90/1000),SUM($O90,EH$4/1000)),3),CMB[[Cmb_ID]:[Cmb_ID]],0),SUM(N(EH$1),N($R90),1)),CHOOSE(AC[[M]:[M]],1,1,0,AC[[AB]:[AB]])),PRODUCT(INDEX(CMB[[BD_0O]:[BD_2O]],MATCH(ROUND(MIN(SUM(EH$4,$O90/1000),SUM($O90,EH$4/1000)),3),CMB[[Cmb_ID]:[Cmb_ID]],0),SUM(N(EH$1),N($R90),1)),CHOOSE(AC[[M]:[M]],1,0,1,AC[[DB]:[DB]])),PRODUCT(SUM(ROUND(AVERAGE(VALUE(EH$3),VALUE($P90)),0),CHOOSE(IF(OR(EH$1,$R90),4,INDEX(CMB[[Res_Rare]:[Res_Rare]],MATCH(ROUND(MIN(SUM(EH$4,$O90/1000),SUM($O90,EH$4/1000)),3),CMB[[Cmb_ID]:[Cmb_ID]],0))),-1,-1,0,0)),IF(OR(EH$1,$R90),4,INDEX(CMB[[Cmb_Rare]:[Cmb_Rare]],MATCH(ROUND(MIN(SUM(EH$4,$O90/1000),SUM($O90,EH$4/1000)),3),CMB[[Cmb_ID]:[Cmb_ID]],0))),CHOOSE(AC[[M]:[M]],2,1,1,SUM(AC[[AB]:[DB]])))),""))</f>
        <v/>
      </c>
      <c r="EI90" t="str">
        <f>IF(OR(EI$5="",$S90=""),"",IFERROR(SUM(PRODUCT(INDEX(CMB[[BA_0O]:[BA_2O]],MATCH(ROUND(MIN(SUM(EI$4,$O90/1000),SUM($O90,EI$4/1000)),3),CMB[[Cmb_ID]:[Cmb_ID]],0),SUM(N(EI$1),N($R90),1)),CHOOSE(AC[[M]:[M]],1,1,0,AC[[AB]:[AB]])),PRODUCT(INDEX(CMB[[BD_0O]:[BD_2O]],MATCH(ROUND(MIN(SUM(EI$4,$O90/1000),SUM($O90,EI$4/1000)),3),CMB[[Cmb_ID]:[Cmb_ID]],0),SUM(N(EI$1),N($R90),1)),CHOOSE(AC[[M]:[M]],1,0,1,AC[[DB]:[DB]])),PRODUCT(SUM(ROUND(AVERAGE(VALUE(EI$3),VALUE($P90)),0),CHOOSE(IF(OR(EI$1,$R90),4,INDEX(CMB[[Res_Rare]:[Res_Rare]],MATCH(ROUND(MIN(SUM(EI$4,$O90/1000),SUM($O90,EI$4/1000)),3),CMB[[Cmb_ID]:[Cmb_ID]],0))),-1,-1,0,0)),IF(OR(EI$1,$R90),4,INDEX(CMB[[Cmb_Rare]:[Cmb_Rare]],MATCH(ROUND(MIN(SUM(EI$4,$O90/1000),SUM($O90,EI$4/1000)),3),CMB[[Cmb_ID]:[Cmb_ID]],0))),CHOOSE(AC[[M]:[M]],2,1,1,SUM(AC[[AB]:[DB]])))),""))</f>
        <v/>
      </c>
      <c r="EJ90" t="str">
        <f>IF(OR(EJ$5="",$S90=""),"",IFERROR(SUM(PRODUCT(INDEX(CMB[[BA_0O]:[BA_2O]],MATCH(ROUND(MIN(SUM(EJ$4,$O90/1000),SUM($O90,EJ$4/1000)),3),CMB[[Cmb_ID]:[Cmb_ID]],0),SUM(N(EJ$1),N($R90),1)),CHOOSE(AC[[M]:[M]],1,1,0,AC[[AB]:[AB]])),PRODUCT(INDEX(CMB[[BD_0O]:[BD_2O]],MATCH(ROUND(MIN(SUM(EJ$4,$O90/1000),SUM($O90,EJ$4/1000)),3),CMB[[Cmb_ID]:[Cmb_ID]],0),SUM(N(EJ$1),N($R90),1)),CHOOSE(AC[[M]:[M]],1,0,1,AC[[DB]:[DB]])),PRODUCT(SUM(ROUND(AVERAGE(VALUE(EJ$3),VALUE($P90)),0),CHOOSE(IF(OR(EJ$1,$R90),4,INDEX(CMB[[Res_Rare]:[Res_Rare]],MATCH(ROUND(MIN(SUM(EJ$4,$O90/1000),SUM($O90,EJ$4/1000)),3),CMB[[Cmb_ID]:[Cmb_ID]],0))),-1,-1,0,0)),IF(OR(EJ$1,$R90),4,INDEX(CMB[[Cmb_Rare]:[Cmb_Rare]],MATCH(ROUND(MIN(SUM(EJ$4,$O90/1000),SUM($O90,EJ$4/1000)),3),CMB[[Cmb_ID]:[Cmb_ID]],0))),CHOOSE(AC[[M]:[M]],2,1,1,SUM(AC[[AB]:[DB]])))),""))</f>
        <v/>
      </c>
      <c r="EK90" t="str">
        <f>IF(OR(EK$5="",$S90=""),"",IFERROR(SUM(PRODUCT(INDEX(CMB[[BA_0O]:[BA_2O]],MATCH(ROUND(MIN(SUM(EK$4,$O90/1000),SUM($O90,EK$4/1000)),3),CMB[[Cmb_ID]:[Cmb_ID]],0),SUM(N(EK$1),N($R90),1)),CHOOSE(AC[[M]:[M]],1,1,0,AC[[AB]:[AB]])),PRODUCT(INDEX(CMB[[BD_0O]:[BD_2O]],MATCH(ROUND(MIN(SUM(EK$4,$O90/1000),SUM($O90,EK$4/1000)),3),CMB[[Cmb_ID]:[Cmb_ID]],0),SUM(N(EK$1),N($R90),1)),CHOOSE(AC[[M]:[M]],1,0,1,AC[[DB]:[DB]])),PRODUCT(SUM(ROUND(AVERAGE(VALUE(EK$3),VALUE($P90)),0),CHOOSE(IF(OR(EK$1,$R90),4,INDEX(CMB[[Res_Rare]:[Res_Rare]],MATCH(ROUND(MIN(SUM(EK$4,$O90/1000),SUM($O90,EK$4/1000)),3),CMB[[Cmb_ID]:[Cmb_ID]],0))),-1,-1,0,0)),IF(OR(EK$1,$R90),4,INDEX(CMB[[Cmb_Rare]:[Cmb_Rare]],MATCH(ROUND(MIN(SUM(EK$4,$O90/1000),SUM($O90,EK$4/1000)),3),CMB[[Cmb_ID]:[Cmb_ID]],0))),CHOOSE(AC[[M]:[M]],2,1,1,SUM(AC[[AB]:[DB]])))),""))</f>
        <v/>
      </c>
      <c r="EL90" t="str">
        <f>IF(OR(EL$5="",$S90=""),"",IFERROR(SUM(PRODUCT(INDEX(CMB[[BA_0O]:[BA_2O]],MATCH(ROUND(MIN(SUM(EL$4,$O90/1000),SUM($O90,EL$4/1000)),3),CMB[[Cmb_ID]:[Cmb_ID]],0),SUM(N(EL$1),N($R90),1)),CHOOSE(AC[[M]:[M]],1,1,0,AC[[AB]:[AB]])),PRODUCT(INDEX(CMB[[BD_0O]:[BD_2O]],MATCH(ROUND(MIN(SUM(EL$4,$O90/1000),SUM($O90,EL$4/1000)),3),CMB[[Cmb_ID]:[Cmb_ID]],0),SUM(N(EL$1),N($R90),1)),CHOOSE(AC[[M]:[M]],1,0,1,AC[[DB]:[DB]])),PRODUCT(SUM(ROUND(AVERAGE(VALUE(EL$3),VALUE($P90)),0),CHOOSE(IF(OR(EL$1,$R90),4,INDEX(CMB[[Res_Rare]:[Res_Rare]],MATCH(ROUND(MIN(SUM(EL$4,$O90/1000),SUM($O90,EL$4/1000)),3),CMB[[Cmb_ID]:[Cmb_ID]],0))),-1,-1,0,0)),IF(OR(EL$1,$R90),4,INDEX(CMB[[Cmb_Rare]:[Cmb_Rare]],MATCH(ROUND(MIN(SUM(EL$4,$O90/1000),SUM($O90,EL$4/1000)),3),CMB[[Cmb_ID]:[Cmb_ID]],0))),CHOOSE(AC[[M]:[M]],2,1,1,SUM(AC[[AB]:[DB]])))),""))</f>
        <v/>
      </c>
      <c r="EM90" t="str">
        <f>IF(OR(EM$5="",$S90=""),"",IFERROR(SUM(PRODUCT(INDEX(CMB[[BA_0O]:[BA_2O]],MATCH(ROUND(MIN(SUM(EM$4,$O90/1000),SUM($O90,EM$4/1000)),3),CMB[[Cmb_ID]:[Cmb_ID]],0),SUM(N(EM$1),N($R90),1)),CHOOSE(AC[[M]:[M]],1,1,0,AC[[AB]:[AB]])),PRODUCT(INDEX(CMB[[BD_0O]:[BD_2O]],MATCH(ROUND(MIN(SUM(EM$4,$O90/1000),SUM($O90,EM$4/1000)),3),CMB[[Cmb_ID]:[Cmb_ID]],0),SUM(N(EM$1),N($R90),1)),CHOOSE(AC[[M]:[M]],1,0,1,AC[[DB]:[DB]])),PRODUCT(SUM(ROUND(AVERAGE(VALUE(EM$3),VALUE($P90)),0),CHOOSE(IF(OR(EM$1,$R90),4,INDEX(CMB[[Res_Rare]:[Res_Rare]],MATCH(ROUND(MIN(SUM(EM$4,$O90/1000),SUM($O90,EM$4/1000)),3),CMB[[Cmb_ID]:[Cmb_ID]],0))),-1,-1,0,0)),IF(OR(EM$1,$R90),4,INDEX(CMB[[Cmb_Rare]:[Cmb_Rare]],MATCH(ROUND(MIN(SUM(EM$4,$O90/1000),SUM($O90,EM$4/1000)),3),CMB[[Cmb_ID]:[Cmb_ID]],0))),CHOOSE(AC[[M]:[M]],2,1,1,SUM(AC[[AB]:[DB]])))),""))</f>
        <v/>
      </c>
      <c r="EN90" t="str">
        <f>IF(OR(EN$5="",$S90=""),"",IFERROR(SUM(PRODUCT(INDEX(CMB[[BA_0O]:[BA_2O]],MATCH(ROUND(MIN(SUM(EN$4,$O90/1000),SUM($O90,EN$4/1000)),3),CMB[[Cmb_ID]:[Cmb_ID]],0),SUM(N(EN$1),N($R90),1)),CHOOSE(AC[[M]:[M]],1,1,0,AC[[AB]:[AB]])),PRODUCT(INDEX(CMB[[BD_0O]:[BD_2O]],MATCH(ROUND(MIN(SUM(EN$4,$O90/1000),SUM($O90,EN$4/1000)),3),CMB[[Cmb_ID]:[Cmb_ID]],0),SUM(N(EN$1),N($R90),1)),CHOOSE(AC[[M]:[M]],1,0,1,AC[[DB]:[DB]])),PRODUCT(SUM(ROUND(AVERAGE(VALUE(EN$3),VALUE($P90)),0),CHOOSE(IF(OR(EN$1,$R90),4,INDEX(CMB[[Res_Rare]:[Res_Rare]],MATCH(ROUND(MIN(SUM(EN$4,$O90/1000),SUM($O90,EN$4/1000)),3),CMB[[Cmb_ID]:[Cmb_ID]],0))),-1,-1,0,0)),IF(OR(EN$1,$R90),4,INDEX(CMB[[Cmb_Rare]:[Cmb_Rare]],MATCH(ROUND(MIN(SUM(EN$4,$O90/1000),SUM($O90,EN$4/1000)),3),CMB[[Cmb_ID]:[Cmb_ID]],0))),CHOOSE(AC[[M]:[M]],2,1,1,SUM(AC[[AB]:[DB]])))),""))</f>
        <v/>
      </c>
      <c r="EO90" t="str">
        <f>IF(OR(EO$5="",$S90=""),"",IFERROR(SUM(PRODUCT(INDEX(CMB[[BA_0O]:[BA_2O]],MATCH(ROUND(MIN(SUM(EO$4,$O90/1000),SUM($O90,EO$4/1000)),3),CMB[[Cmb_ID]:[Cmb_ID]],0),SUM(N(EO$1),N($R90),1)),CHOOSE(AC[[M]:[M]],1,1,0,AC[[AB]:[AB]])),PRODUCT(INDEX(CMB[[BD_0O]:[BD_2O]],MATCH(ROUND(MIN(SUM(EO$4,$O90/1000),SUM($O90,EO$4/1000)),3),CMB[[Cmb_ID]:[Cmb_ID]],0),SUM(N(EO$1),N($R90),1)),CHOOSE(AC[[M]:[M]],1,0,1,AC[[DB]:[DB]])),PRODUCT(SUM(ROUND(AVERAGE(VALUE(EO$3),VALUE($P90)),0),CHOOSE(IF(OR(EO$1,$R90),4,INDEX(CMB[[Res_Rare]:[Res_Rare]],MATCH(ROUND(MIN(SUM(EO$4,$O90/1000),SUM($O90,EO$4/1000)),3),CMB[[Cmb_ID]:[Cmb_ID]],0))),-1,-1,0,0)),IF(OR(EO$1,$R90),4,INDEX(CMB[[Cmb_Rare]:[Cmb_Rare]],MATCH(ROUND(MIN(SUM(EO$4,$O90/1000),SUM($O90,EO$4/1000)),3),CMB[[Cmb_ID]:[Cmb_ID]],0))),CHOOSE(AC[[M]:[M]],2,1,1,SUM(AC[[AB]:[DB]])))),""))</f>
        <v/>
      </c>
      <c r="EP90" t="str">
        <f>IF(OR(EP$5="",$S90=""),"",IFERROR(SUM(PRODUCT(INDEX(CMB[[BA_0O]:[BA_2O]],MATCH(ROUND(MIN(SUM(EP$4,$O90/1000),SUM($O90,EP$4/1000)),3),CMB[[Cmb_ID]:[Cmb_ID]],0),SUM(N(EP$1),N($R90),1)),CHOOSE(AC[[M]:[M]],1,1,0,AC[[AB]:[AB]])),PRODUCT(INDEX(CMB[[BD_0O]:[BD_2O]],MATCH(ROUND(MIN(SUM(EP$4,$O90/1000),SUM($O90,EP$4/1000)),3),CMB[[Cmb_ID]:[Cmb_ID]],0),SUM(N(EP$1),N($R90),1)),CHOOSE(AC[[M]:[M]],1,0,1,AC[[DB]:[DB]])),PRODUCT(SUM(ROUND(AVERAGE(VALUE(EP$3),VALUE($P90)),0),CHOOSE(IF(OR(EP$1,$R90),4,INDEX(CMB[[Res_Rare]:[Res_Rare]],MATCH(ROUND(MIN(SUM(EP$4,$O90/1000),SUM($O90,EP$4/1000)),3),CMB[[Cmb_ID]:[Cmb_ID]],0))),-1,-1,0,0)),IF(OR(EP$1,$R90),4,INDEX(CMB[[Cmb_Rare]:[Cmb_Rare]],MATCH(ROUND(MIN(SUM(EP$4,$O90/1000),SUM($O90,EP$4/1000)),3),CMB[[Cmb_ID]:[Cmb_ID]],0))),CHOOSE(AC[[M]:[M]],2,1,1,SUM(AC[[AB]:[DB]])))),""))</f>
        <v/>
      </c>
      <c r="EQ90" t="str">
        <f>IF(OR(EQ$5="",$S90=""),"",IFERROR(SUM(PRODUCT(INDEX(CMB[[BA_0O]:[BA_2O]],MATCH(ROUND(MIN(SUM(EQ$4,$O90/1000),SUM($O90,EQ$4/1000)),3),CMB[[Cmb_ID]:[Cmb_ID]],0),SUM(N(EQ$1),N($R90),1)),CHOOSE(AC[[M]:[M]],1,1,0,AC[[AB]:[AB]])),PRODUCT(INDEX(CMB[[BD_0O]:[BD_2O]],MATCH(ROUND(MIN(SUM(EQ$4,$O90/1000),SUM($O90,EQ$4/1000)),3),CMB[[Cmb_ID]:[Cmb_ID]],0),SUM(N(EQ$1),N($R90),1)),CHOOSE(AC[[M]:[M]],1,0,1,AC[[DB]:[DB]])),PRODUCT(SUM(ROUND(AVERAGE(VALUE(EQ$3),VALUE($P90)),0),CHOOSE(IF(OR(EQ$1,$R90),4,INDEX(CMB[[Res_Rare]:[Res_Rare]],MATCH(ROUND(MIN(SUM(EQ$4,$O90/1000),SUM($O90,EQ$4/1000)),3),CMB[[Cmb_ID]:[Cmb_ID]],0))),-1,-1,0,0)),IF(OR(EQ$1,$R90),4,INDEX(CMB[[Cmb_Rare]:[Cmb_Rare]],MATCH(ROUND(MIN(SUM(EQ$4,$O90/1000),SUM($O90,EQ$4/1000)),3),CMB[[Cmb_ID]:[Cmb_ID]],0))),CHOOSE(AC[[M]:[M]],2,1,1,SUM(AC[[AB]:[DB]])))),""))</f>
        <v/>
      </c>
      <c r="ER90" t="str">
        <f>IF(OR(ER$5="",$S90=""),"",IFERROR(SUM(PRODUCT(INDEX(CMB[[BA_0O]:[BA_2O]],MATCH(ROUND(MIN(SUM(ER$4,$O90/1000),SUM($O90,ER$4/1000)),3),CMB[[Cmb_ID]:[Cmb_ID]],0),SUM(N(ER$1),N($R90),1)),CHOOSE(AC[[M]:[M]],1,1,0,AC[[AB]:[AB]])),PRODUCT(INDEX(CMB[[BD_0O]:[BD_2O]],MATCH(ROUND(MIN(SUM(ER$4,$O90/1000),SUM($O90,ER$4/1000)),3),CMB[[Cmb_ID]:[Cmb_ID]],0),SUM(N(ER$1),N($R90),1)),CHOOSE(AC[[M]:[M]],1,0,1,AC[[DB]:[DB]])),PRODUCT(SUM(ROUND(AVERAGE(VALUE(ER$3),VALUE($P90)),0),CHOOSE(IF(OR(ER$1,$R90),4,INDEX(CMB[[Res_Rare]:[Res_Rare]],MATCH(ROUND(MIN(SUM(ER$4,$O90/1000),SUM($O90,ER$4/1000)),3),CMB[[Cmb_ID]:[Cmb_ID]],0))),-1,-1,0,0)),IF(OR(ER$1,$R90),4,INDEX(CMB[[Cmb_Rare]:[Cmb_Rare]],MATCH(ROUND(MIN(SUM(ER$4,$O90/1000),SUM($O90,ER$4/1000)),3),CMB[[Cmb_ID]:[Cmb_ID]],0))),CHOOSE(AC[[M]:[M]],2,1,1,SUM(AC[[AB]:[DB]])))),""))</f>
        <v/>
      </c>
      <c r="ES90" t="str">
        <f>IF(OR(ES$5="",$S90=""),"",IFERROR(SUM(PRODUCT(INDEX(CMB[[BA_0O]:[BA_2O]],MATCH(ROUND(MIN(SUM(ES$4,$O90/1000),SUM($O90,ES$4/1000)),3),CMB[[Cmb_ID]:[Cmb_ID]],0),SUM(N(ES$1),N($R90),1)),CHOOSE(AC[[M]:[M]],1,1,0,AC[[AB]:[AB]])),PRODUCT(INDEX(CMB[[BD_0O]:[BD_2O]],MATCH(ROUND(MIN(SUM(ES$4,$O90/1000),SUM($O90,ES$4/1000)),3),CMB[[Cmb_ID]:[Cmb_ID]],0),SUM(N(ES$1),N($R90),1)),CHOOSE(AC[[M]:[M]],1,0,1,AC[[DB]:[DB]])),PRODUCT(SUM(ROUND(AVERAGE(VALUE(ES$3),VALUE($P90)),0),CHOOSE(IF(OR(ES$1,$R90),4,INDEX(CMB[[Res_Rare]:[Res_Rare]],MATCH(ROUND(MIN(SUM(ES$4,$O90/1000),SUM($O90,ES$4/1000)),3),CMB[[Cmb_ID]:[Cmb_ID]],0))),-1,-1,0,0)),IF(OR(ES$1,$R90),4,INDEX(CMB[[Cmb_Rare]:[Cmb_Rare]],MATCH(ROUND(MIN(SUM(ES$4,$O90/1000),SUM($O90,ES$4/1000)),3),CMB[[Cmb_ID]:[Cmb_ID]],0))),CHOOSE(AC[[M]:[M]],2,1,1,SUM(AC[[AB]:[DB]])))),""))</f>
        <v/>
      </c>
      <c r="ET90" t="str">
        <f>IF(OR(ET$5="",$S90=""),"",IFERROR(SUM(PRODUCT(INDEX(CMB[[BA_0O]:[BA_2O]],MATCH(ROUND(MIN(SUM(ET$4,$O90/1000),SUM($O90,ET$4/1000)),3),CMB[[Cmb_ID]:[Cmb_ID]],0),SUM(N(ET$1),N($R90),1)),CHOOSE(AC[[M]:[M]],1,1,0,AC[[AB]:[AB]])),PRODUCT(INDEX(CMB[[BD_0O]:[BD_2O]],MATCH(ROUND(MIN(SUM(ET$4,$O90/1000),SUM($O90,ET$4/1000)),3),CMB[[Cmb_ID]:[Cmb_ID]],0),SUM(N(ET$1),N($R90),1)),CHOOSE(AC[[M]:[M]],1,0,1,AC[[DB]:[DB]])),PRODUCT(SUM(ROUND(AVERAGE(VALUE(ET$3),VALUE($P90)),0),CHOOSE(IF(OR(ET$1,$R90),4,INDEX(CMB[[Res_Rare]:[Res_Rare]],MATCH(ROUND(MIN(SUM(ET$4,$O90/1000),SUM($O90,ET$4/1000)),3),CMB[[Cmb_ID]:[Cmb_ID]],0))),-1,-1,0,0)),IF(OR(ET$1,$R90),4,INDEX(CMB[[Cmb_Rare]:[Cmb_Rare]],MATCH(ROUND(MIN(SUM(ET$4,$O90/1000),SUM($O90,ET$4/1000)),3),CMB[[Cmb_ID]:[Cmb_ID]],0))),CHOOSE(AC[[M]:[M]],2,1,1,SUM(AC[[AB]:[DB]])))),""))</f>
        <v/>
      </c>
      <c r="EU90" t="str">
        <f>IF(OR(EU$5="",$S90=""),"",IFERROR(SUM(PRODUCT(INDEX(CMB[[BA_0O]:[BA_2O]],MATCH(ROUND(MIN(SUM(EU$4,$O90/1000),SUM($O90,EU$4/1000)),3),CMB[[Cmb_ID]:[Cmb_ID]],0),SUM(N(EU$1),N($R90),1)),CHOOSE(AC[[M]:[M]],1,1,0,AC[[AB]:[AB]])),PRODUCT(INDEX(CMB[[BD_0O]:[BD_2O]],MATCH(ROUND(MIN(SUM(EU$4,$O90/1000),SUM($O90,EU$4/1000)),3),CMB[[Cmb_ID]:[Cmb_ID]],0),SUM(N(EU$1),N($R90),1)),CHOOSE(AC[[M]:[M]],1,0,1,AC[[DB]:[DB]])),PRODUCT(SUM(ROUND(AVERAGE(VALUE(EU$3),VALUE($P90)),0),CHOOSE(IF(OR(EU$1,$R90),4,INDEX(CMB[[Res_Rare]:[Res_Rare]],MATCH(ROUND(MIN(SUM(EU$4,$O90/1000),SUM($O90,EU$4/1000)),3),CMB[[Cmb_ID]:[Cmb_ID]],0))),-1,-1,0,0)),IF(OR(EU$1,$R90),4,INDEX(CMB[[Cmb_Rare]:[Cmb_Rare]],MATCH(ROUND(MIN(SUM(EU$4,$O90/1000),SUM($O90,EU$4/1000)),3),CMB[[Cmb_ID]:[Cmb_ID]],0))),CHOOSE(AC[[M]:[M]],2,1,1,SUM(AC[[AB]:[DB]])))),""))</f>
        <v/>
      </c>
      <c r="EV90" t="str">
        <f>IF(OR(EV$5="",$S90=""),"",IFERROR(SUM(PRODUCT(INDEX(CMB[[BA_0O]:[BA_2O]],MATCH(ROUND(MIN(SUM(EV$4,$O90/1000),SUM($O90,EV$4/1000)),3),CMB[[Cmb_ID]:[Cmb_ID]],0),SUM(N(EV$1),N($R90),1)),CHOOSE(AC[[M]:[M]],1,1,0,AC[[AB]:[AB]])),PRODUCT(INDEX(CMB[[BD_0O]:[BD_2O]],MATCH(ROUND(MIN(SUM(EV$4,$O90/1000),SUM($O90,EV$4/1000)),3),CMB[[Cmb_ID]:[Cmb_ID]],0),SUM(N(EV$1),N($R90),1)),CHOOSE(AC[[M]:[M]],1,0,1,AC[[DB]:[DB]])),PRODUCT(SUM(ROUND(AVERAGE(VALUE(EV$3),VALUE($P90)),0),CHOOSE(IF(OR(EV$1,$R90),4,INDEX(CMB[[Res_Rare]:[Res_Rare]],MATCH(ROUND(MIN(SUM(EV$4,$O90/1000),SUM($O90,EV$4/1000)),3),CMB[[Cmb_ID]:[Cmb_ID]],0))),-1,-1,0,0)),IF(OR(EV$1,$R90),4,INDEX(CMB[[Cmb_Rare]:[Cmb_Rare]],MATCH(ROUND(MIN(SUM(EV$4,$O90/1000),SUM($O90,EV$4/1000)),3),CMB[[Cmb_ID]:[Cmb_ID]],0))),CHOOSE(AC[[M]:[M]],2,1,1,SUM(AC[[AB]:[DB]])))),""))</f>
        <v/>
      </c>
      <c r="EW90" t="str">
        <f>IF(OR(EW$5="",$S90=""),"",IFERROR(SUM(PRODUCT(INDEX(CMB[[BA_0O]:[BA_2O]],MATCH(ROUND(MIN(SUM(EW$4,$O90/1000),SUM($O90,EW$4/1000)),3),CMB[[Cmb_ID]:[Cmb_ID]],0),SUM(N(EW$1),N($R90),1)),CHOOSE(AC[[M]:[M]],1,1,0,AC[[AB]:[AB]])),PRODUCT(INDEX(CMB[[BD_0O]:[BD_2O]],MATCH(ROUND(MIN(SUM(EW$4,$O90/1000),SUM($O90,EW$4/1000)),3),CMB[[Cmb_ID]:[Cmb_ID]],0),SUM(N(EW$1),N($R90),1)),CHOOSE(AC[[M]:[M]],1,0,1,AC[[DB]:[DB]])),PRODUCT(SUM(ROUND(AVERAGE(VALUE(EW$3),VALUE($P90)),0),CHOOSE(IF(OR(EW$1,$R90),4,INDEX(CMB[[Res_Rare]:[Res_Rare]],MATCH(ROUND(MIN(SUM(EW$4,$O90/1000),SUM($O90,EW$4/1000)),3),CMB[[Cmb_ID]:[Cmb_ID]],0))),-1,-1,0,0)),IF(OR(EW$1,$R90),4,INDEX(CMB[[Cmb_Rare]:[Cmb_Rare]],MATCH(ROUND(MIN(SUM(EW$4,$O90/1000),SUM($O90,EW$4/1000)),3),CMB[[Cmb_ID]:[Cmb_ID]],0))),CHOOSE(AC[[M]:[M]],2,1,1,SUM(AC[[AB]:[DB]])))),""))</f>
        <v/>
      </c>
      <c r="EX90" t="str">
        <f>IF(OR(EX$5="",$S90=""),"",IFERROR(SUM(PRODUCT(INDEX(CMB[[BA_0O]:[BA_2O]],MATCH(ROUND(MIN(SUM(EX$4,$O90/1000),SUM($O90,EX$4/1000)),3),CMB[[Cmb_ID]:[Cmb_ID]],0),SUM(N(EX$1),N($R90),1)),CHOOSE(AC[[M]:[M]],1,1,0,AC[[AB]:[AB]])),PRODUCT(INDEX(CMB[[BD_0O]:[BD_2O]],MATCH(ROUND(MIN(SUM(EX$4,$O90/1000),SUM($O90,EX$4/1000)),3),CMB[[Cmb_ID]:[Cmb_ID]],0),SUM(N(EX$1),N($R90),1)),CHOOSE(AC[[M]:[M]],1,0,1,AC[[DB]:[DB]])),PRODUCT(SUM(ROUND(AVERAGE(VALUE(EX$3),VALUE($P90)),0),CHOOSE(IF(OR(EX$1,$R90),4,INDEX(CMB[[Res_Rare]:[Res_Rare]],MATCH(ROUND(MIN(SUM(EX$4,$O90/1000),SUM($O90,EX$4/1000)),3),CMB[[Cmb_ID]:[Cmb_ID]],0))),-1,-1,0,0)),IF(OR(EX$1,$R90),4,INDEX(CMB[[Cmb_Rare]:[Cmb_Rare]],MATCH(ROUND(MIN(SUM(EX$4,$O90/1000),SUM($O90,EX$4/1000)),3),CMB[[Cmb_ID]:[Cmb_ID]],0))),CHOOSE(AC[[M]:[M]],2,1,1,SUM(AC[[AB]:[DB]])))),""))</f>
        <v/>
      </c>
      <c r="EY90" t="str">
        <f>IF(OR(EY$5="",$S90=""),"",IFERROR(SUM(PRODUCT(INDEX(CMB[[BA_0O]:[BA_2O]],MATCH(ROUND(MIN(SUM(EY$4,$O90/1000),SUM($O90,EY$4/1000)),3),CMB[[Cmb_ID]:[Cmb_ID]],0),SUM(N(EY$1),N($R90),1)),CHOOSE(AC[[M]:[M]],1,1,0,AC[[AB]:[AB]])),PRODUCT(INDEX(CMB[[BD_0O]:[BD_2O]],MATCH(ROUND(MIN(SUM(EY$4,$O90/1000),SUM($O90,EY$4/1000)),3),CMB[[Cmb_ID]:[Cmb_ID]],0),SUM(N(EY$1),N($R90),1)),CHOOSE(AC[[M]:[M]],1,0,1,AC[[DB]:[DB]])),PRODUCT(SUM(ROUND(AVERAGE(VALUE(EY$3),VALUE($P90)),0),CHOOSE(IF(OR(EY$1,$R90),4,INDEX(CMB[[Res_Rare]:[Res_Rare]],MATCH(ROUND(MIN(SUM(EY$4,$O90/1000),SUM($O90,EY$4/1000)),3),CMB[[Cmb_ID]:[Cmb_ID]],0))),-1,-1,0,0)),IF(OR(EY$1,$R90),4,INDEX(CMB[[Cmb_Rare]:[Cmb_Rare]],MATCH(ROUND(MIN(SUM(EY$4,$O90/1000),SUM($O90,EY$4/1000)),3),CMB[[Cmb_ID]:[Cmb_ID]],0))),CHOOSE(AC[[M]:[M]],2,1,1,SUM(AC[[AB]:[DB]])))),""))</f>
        <v/>
      </c>
      <c r="EZ90" t="str">
        <f>IF(OR(EZ$5="",$S90=""),"",IFERROR(SUM(PRODUCT(INDEX(CMB[[BA_0O]:[BA_2O]],MATCH(ROUND(MIN(SUM(EZ$4,$O90/1000),SUM($O90,EZ$4/1000)),3),CMB[[Cmb_ID]:[Cmb_ID]],0),SUM(N(EZ$1),N($R90),1)),CHOOSE(AC[[M]:[M]],1,1,0,AC[[AB]:[AB]])),PRODUCT(INDEX(CMB[[BD_0O]:[BD_2O]],MATCH(ROUND(MIN(SUM(EZ$4,$O90/1000),SUM($O90,EZ$4/1000)),3),CMB[[Cmb_ID]:[Cmb_ID]],0),SUM(N(EZ$1),N($R90),1)),CHOOSE(AC[[M]:[M]],1,0,1,AC[[DB]:[DB]])),PRODUCT(SUM(ROUND(AVERAGE(VALUE(EZ$3),VALUE($P90)),0),CHOOSE(IF(OR(EZ$1,$R90),4,INDEX(CMB[[Res_Rare]:[Res_Rare]],MATCH(ROUND(MIN(SUM(EZ$4,$O90/1000),SUM($O90,EZ$4/1000)),3),CMB[[Cmb_ID]:[Cmb_ID]],0))),-1,-1,0,0)),IF(OR(EZ$1,$R90),4,INDEX(CMB[[Cmb_Rare]:[Cmb_Rare]],MATCH(ROUND(MIN(SUM(EZ$4,$O90/1000),SUM($O90,EZ$4/1000)),3),CMB[[Cmb_ID]:[Cmb_ID]],0))),CHOOSE(AC[[M]:[M]],2,1,1,SUM(AC[[AB]:[DB]])))),""))</f>
        <v/>
      </c>
      <c r="FA90" t="str">
        <f>IF(OR(FA$5="",$S90=""),"",IFERROR(SUM(PRODUCT(INDEX(CMB[[BA_0O]:[BA_2O]],MATCH(ROUND(MIN(SUM(FA$4,$O90/1000),SUM($O90,FA$4/1000)),3),CMB[[Cmb_ID]:[Cmb_ID]],0),SUM(N(FA$1),N($R90),1)),CHOOSE(AC[[M]:[M]],1,1,0,AC[[AB]:[AB]])),PRODUCT(INDEX(CMB[[BD_0O]:[BD_2O]],MATCH(ROUND(MIN(SUM(FA$4,$O90/1000),SUM($O90,FA$4/1000)),3),CMB[[Cmb_ID]:[Cmb_ID]],0),SUM(N(FA$1),N($R90),1)),CHOOSE(AC[[M]:[M]],1,0,1,AC[[DB]:[DB]])),PRODUCT(SUM(ROUND(AVERAGE(VALUE(FA$3),VALUE($P90)),0),CHOOSE(IF(OR(FA$1,$R90),4,INDEX(CMB[[Res_Rare]:[Res_Rare]],MATCH(ROUND(MIN(SUM(FA$4,$O90/1000),SUM($O90,FA$4/1000)),3),CMB[[Cmb_ID]:[Cmb_ID]],0))),-1,-1,0,0)),IF(OR(FA$1,$R90),4,INDEX(CMB[[Cmb_Rare]:[Cmb_Rare]],MATCH(ROUND(MIN(SUM(FA$4,$O90/1000),SUM($O90,FA$4/1000)),3),CMB[[Cmb_ID]:[Cmb_ID]],0))),CHOOSE(AC[[M]:[M]],2,1,1,SUM(AC[[AB]:[DB]])))),""))</f>
        <v/>
      </c>
      <c r="FB90" t="str">
        <f>IF(OR(FB$5="",$S90=""),"",IFERROR(SUM(PRODUCT(INDEX(CMB[[BA_0O]:[BA_2O]],MATCH(ROUND(MIN(SUM(FB$4,$O90/1000),SUM($O90,FB$4/1000)),3),CMB[[Cmb_ID]:[Cmb_ID]],0),SUM(N(FB$1),N($R90),1)),CHOOSE(AC[[M]:[M]],1,1,0,AC[[AB]:[AB]])),PRODUCT(INDEX(CMB[[BD_0O]:[BD_2O]],MATCH(ROUND(MIN(SUM(FB$4,$O90/1000),SUM($O90,FB$4/1000)),3),CMB[[Cmb_ID]:[Cmb_ID]],0),SUM(N(FB$1),N($R90),1)),CHOOSE(AC[[M]:[M]],1,0,1,AC[[DB]:[DB]])),PRODUCT(SUM(ROUND(AVERAGE(VALUE(FB$3),VALUE($P90)),0),CHOOSE(IF(OR(FB$1,$R90),4,INDEX(CMB[[Res_Rare]:[Res_Rare]],MATCH(ROUND(MIN(SUM(FB$4,$O90/1000),SUM($O90,FB$4/1000)),3),CMB[[Cmb_ID]:[Cmb_ID]],0))),-1,-1,0,0)),IF(OR(FB$1,$R90),4,INDEX(CMB[[Cmb_Rare]:[Cmb_Rare]],MATCH(ROUND(MIN(SUM(FB$4,$O90/1000),SUM($O90,FB$4/1000)),3),CMB[[Cmb_ID]:[Cmb_ID]],0))),CHOOSE(AC[[M]:[M]],2,1,1,SUM(AC[[AB]:[DB]])))),""))</f>
        <v/>
      </c>
      <c r="FC90" t="str">
        <f>IF(OR(FC$5="",$S90=""),"",IFERROR(SUM(PRODUCT(INDEX(CMB[[BA_0O]:[BA_2O]],MATCH(ROUND(MIN(SUM(FC$4,$O90/1000),SUM($O90,FC$4/1000)),3),CMB[[Cmb_ID]:[Cmb_ID]],0),SUM(N(FC$1),N($R90),1)),CHOOSE(AC[[M]:[M]],1,1,0,AC[[AB]:[AB]])),PRODUCT(INDEX(CMB[[BD_0O]:[BD_2O]],MATCH(ROUND(MIN(SUM(FC$4,$O90/1000),SUM($O90,FC$4/1000)),3),CMB[[Cmb_ID]:[Cmb_ID]],0),SUM(N(FC$1),N($R90),1)),CHOOSE(AC[[M]:[M]],1,0,1,AC[[DB]:[DB]])),PRODUCT(SUM(ROUND(AVERAGE(VALUE(FC$3),VALUE($P90)),0),CHOOSE(IF(OR(FC$1,$R90),4,INDEX(CMB[[Res_Rare]:[Res_Rare]],MATCH(ROUND(MIN(SUM(FC$4,$O90/1000),SUM($O90,FC$4/1000)),3),CMB[[Cmb_ID]:[Cmb_ID]],0))),-1,-1,0,0)),IF(OR(FC$1,$R90),4,INDEX(CMB[[Cmb_Rare]:[Cmb_Rare]],MATCH(ROUND(MIN(SUM(FC$4,$O90/1000),SUM($O90,FC$4/1000)),3),CMB[[Cmb_ID]:[Cmb_ID]],0))),CHOOSE(AC[[M]:[M]],2,1,1,SUM(AC[[AB]:[DB]])))),""))</f>
        <v/>
      </c>
      <c r="FD90" t="str">
        <f>IF(OR(FD$5="",$S90=""),"",IFERROR(SUM(PRODUCT(INDEX(CMB[[BA_0O]:[BA_2O]],MATCH(ROUND(MIN(SUM(FD$4,$O90/1000),SUM($O90,FD$4/1000)),3),CMB[[Cmb_ID]:[Cmb_ID]],0),SUM(N(FD$1),N($R90),1)),CHOOSE(AC[[M]:[M]],1,1,0,AC[[AB]:[AB]])),PRODUCT(INDEX(CMB[[BD_0O]:[BD_2O]],MATCH(ROUND(MIN(SUM(FD$4,$O90/1000),SUM($O90,FD$4/1000)),3),CMB[[Cmb_ID]:[Cmb_ID]],0),SUM(N(FD$1),N($R90),1)),CHOOSE(AC[[M]:[M]],1,0,1,AC[[DB]:[DB]])),PRODUCT(SUM(ROUND(AVERAGE(VALUE(FD$3),VALUE($P90)),0),CHOOSE(IF(OR(FD$1,$R90),4,INDEX(CMB[[Res_Rare]:[Res_Rare]],MATCH(ROUND(MIN(SUM(FD$4,$O90/1000),SUM($O90,FD$4/1000)),3),CMB[[Cmb_ID]:[Cmb_ID]],0))),-1,-1,0,0)),IF(OR(FD$1,$R90),4,INDEX(CMB[[Cmb_Rare]:[Cmb_Rare]],MATCH(ROUND(MIN(SUM(FD$4,$O90/1000),SUM($O90,FD$4/1000)),3),CMB[[Cmb_ID]:[Cmb_ID]],0))),CHOOSE(AC[[M]:[M]],2,1,1,SUM(AC[[AB]:[DB]])))),""))</f>
        <v/>
      </c>
      <c r="FE90" t="str">
        <f>IF(OR(FE$5="",$S90=""),"",IFERROR(SUM(PRODUCT(INDEX(CMB[[BA_0O]:[BA_2O]],MATCH(ROUND(MIN(SUM(FE$4,$O90/1000),SUM($O90,FE$4/1000)),3),CMB[[Cmb_ID]:[Cmb_ID]],0),SUM(N(FE$1),N($R90),1)),CHOOSE(AC[[M]:[M]],1,1,0,AC[[AB]:[AB]])),PRODUCT(INDEX(CMB[[BD_0O]:[BD_2O]],MATCH(ROUND(MIN(SUM(FE$4,$O90/1000),SUM($O90,FE$4/1000)),3),CMB[[Cmb_ID]:[Cmb_ID]],0),SUM(N(FE$1),N($R90),1)),CHOOSE(AC[[M]:[M]],1,0,1,AC[[DB]:[DB]])),PRODUCT(SUM(ROUND(AVERAGE(VALUE(FE$3),VALUE($P90)),0),CHOOSE(IF(OR(FE$1,$R90),4,INDEX(CMB[[Res_Rare]:[Res_Rare]],MATCH(ROUND(MIN(SUM(FE$4,$O90/1000),SUM($O90,FE$4/1000)),3),CMB[[Cmb_ID]:[Cmb_ID]],0))),-1,-1,0,0)),IF(OR(FE$1,$R90),4,INDEX(CMB[[Cmb_Rare]:[Cmb_Rare]],MATCH(ROUND(MIN(SUM(FE$4,$O90/1000),SUM($O90,FE$4/1000)),3),CMB[[Cmb_ID]:[Cmb_ID]],0))),CHOOSE(AC[[M]:[M]],2,1,1,SUM(AC[[AB]:[DB]])))),""))</f>
        <v/>
      </c>
      <c r="FF90" t="str">
        <f>IF(OR(FF$5="",$S90=""),"",IFERROR(SUM(PRODUCT(INDEX(CMB[[BA_0O]:[BA_2O]],MATCH(ROUND(MIN(SUM(FF$4,$O90/1000),SUM($O90,FF$4/1000)),3),CMB[[Cmb_ID]:[Cmb_ID]],0),SUM(N(FF$1),N($R90),1)),CHOOSE(AC[[M]:[M]],1,1,0,AC[[AB]:[AB]])),PRODUCT(INDEX(CMB[[BD_0O]:[BD_2O]],MATCH(ROUND(MIN(SUM(FF$4,$O90/1000),SUM($O90,FF$4/1000)),3),CMB[[Cmb_ID]:[Cmb_ID]],0),SUM(N(FF$1),N($R90),1)),CHOOSE(AC[[M]:[M]],1,0,1,AC[[DB]:[DB]])),PRODUCT(SUM(ROUND(AVERAGE(VALUE(FF$3),VALUE($P90)),0),CHOOSE(IF(OR(FF$1,$R90),4,INDEX(CMB[[Res_Rare]:[Res_Rare]],MATCH(ROUND(MIN(SUM(FF$4,$O90/1000),SUM($O90,FF$4/1000)),3),CMB[[Cmb_ID]:[Cmb_ID]],0))),-1,-1,0,0)),IF(OR(FF$1,$R90),4,INDEX(CMB[[Cmb_Rare]:[Cmb_Rare]],MATCH(ROUND(MIN(SUM(FF$4,$O90/1000),SUM($O90,FF$4/1000)),3),CMB[[Cmb_ID]:[Cmb_ID]],0))),CHOOSE(AC[[M]:[M]],2,1,1,SUM(AC[[AB]:[DB]])))),""))</f>
        <v/>
      </c>
      <c r="FG90" t="str">
        <f>IF(OR(FG$5="",$S90=""),"",IFERROR(SUM(PRODUCT(INDEX(CMB[[BA_0O]:[BA_2O]],MATCH(ROUND(MIN(SUM(FG$4,$O90/1000),SUM($O90,FG$4/1000)),3),CMB[[Cmb_ID]:[Cmb_ID]],0),SUM(N(FG$1),N($R90),1)),CHOOSE(AC[[M]:[M]],1,1,0,AC[[AB]:[AB]])),PRODUCT(INDEX(CMB[[BD_0O]:[BD_2O]],MATCH(ROUND(MIN(SUM(FG$4,$O90/1000),SUM($O90,FG$4/1000)),3),CMB[[Cmb_ID]:[Cmb_ID]],0),SUM(N(FG$1),N($R90),1)),CHOOSE(AC[[M]:[M]],1,0,1,AC[[DB]:[DB]])),PRODUCT(SUM(ROUND(AVERAGE(VALUE(FG$3),VALUE($P90)),0),CHOOSE(IF(OR(FG$1,$R90),4,INDEX(CMB[[Res_Rare]:[Res_Rare]],MATCH(ROUND(MIN(SUM(FG$4,$O90/1000),SUM($O90,FG$4/1000)),3),CMB[[Cmb_ID]:[Cmb_ID]],0))),-1,-1,0,0)),IF(OR(FG$1,$R90),4,INDEX(CMB[[Cmb_Rare]:[Cmb_Rare]],MATCH(ROUND(MIN(SUM(FG$4,$O90/1000),SUM($O90,FG$4/1000)),3),CMB[[Cmb_ID]:[Cmb_ID]],0))),CHOOSE(AC[[M]:[M]],2,1,1,SUM(AC[[AB]:[DB]])))),""))</f>
        <v/>
      </c>
      <c r="FH90" t="str">
        <f>IF(OR(FH$5="",$S90=""),"",IFERROR(SUM(PRODUCT(INDEX(CMB[[BA_0O]:[BA_2O]],MATCH(ROUND(MIN(SUM(FH$4,$O90/1000),SUM($O90,FH$4/1000)),3),CMB[[Cmb_ID]:[Cmb_ID]],0),SUM(N(FH$1),N($R90),1)),CHOOSE(AC[[M]:[M]],1,1,0,AC[[AB]:[AB]])),PRODUCT(INDEX(CMB[[BD_0O]:[BD_2O]],MATCH(ROUND(MIN(SUM(FH$4,$O90/1000),SUM($O90,FH$4/1000)),3),CMB[[Cmb_ID]:[Cmb_ID]],0),SUM(N(FH$1),N($R90),1)),CHOOSE(AC[[M]:[M]],1,0,1,AC[[DB]:[DB]])),PRODUCT(SUM(ROUND(AVERAGE(VALUE(FH$3),VALUE($P90)),0),CHOOSE(IF(OR(FH$1,$R90),4,INDEX(CMB[[Res_Rare]:[Res_Rare]],MATCH(ROUND(MIN(SUM(FH$4,$O90/1000),SUM($O90,FH$4/1000)),3),CMB[[Cmb_ID]:[Cmb_ID]],0))),-1,-1,0,0)),IF(OR(FH$1,$R90),4,INDEX(CMB[[Cmb_Rare]:[Cmb_Rare]],MATCH(ROUND(MIN(SUM(FH$4,$O90/1000),SUM($O90,FH$4/1000)),3),CMB[[Cmb_ID]:[Cmb_ID]],0))),CHOOSE(AC[[M]:[M]],2,1,1,SUM(AC[[AB]:[DB]])))),""))</f>
        <v/>
      </c>
      <c r="FI90" t="str">
        <f>IF(OR(FI$5="",$S90=""),"",IFERROR(SUM(PRODUCT(INDEX(CMB[[BA_0O]:[BA_2O]],MATCH(ROUND(MIN(SUM(FI$4,$O90/1000),SUM($O90,FI$4/1000)),3),CMB[[Cmb_ID]:[Cmb_ID]],0),SUM(N(FI$1),N($R90),1)),CHOOSE(AC[[M]:[M]],1,1,0,AC[[AB]:[AB]])),PRODUCT(INDEX(CMB[[BD_0O]:[BD_2O]],MATCH(ROUND(MIN(SUM(FI$4,$O90/1000),SUM($O90,FI$4/1000)),3),CMB[[Cmb_ID]:[Cmb_ID]],0),SUM(N(FI$1),N($R90),1)),CHOOSE(AC[[M]:[M]],1,0,1,AC[[DB]:[DB]])),PRODUCT(SUM(ROUND(AVERAGE(VALUE(FI$3),VALUE($P90)),0),CHOOSE(IF(OR(FI$1,$R90),4,INDEX(CMB[[Res_Rare]:[Res_Rare]],MATCH(ROUND(MIN(SUM(FI$4,$O90/1000),SUM($O90,FI$4/1000)),3),CMB[[Cmb_ID]:[Cmb_ID]],0))),-1,-1,0,0)),IF(OR(FI$1,$R90),4,INDEX(CMB[[Cmb_Rare]:[Cmb_Rare]],MATCH(ROUND(MIN(SUM(FI$4,$O90/1000),SUM($O90,FI$4/1000)),3),CMB[[Cmb_ID]:[Cmb_ID]],0))),CHOOSE(AC[[M]:[M]],2,1,1,SUM(AC[[AB]:[DB]])))),""))</f>
        <v/>
      </c>
      <c r="FJ90" t="str">
        <f>IF(OR(FJ$5="",$S90=""),"",IFERROR(SUM(PRODUCT(INDEX(CMB[[BA_0O]:[BA_2O]],MATCH(ROUND(MIN(SUM(FJ$4,$O90/1000),SUM($O90,FJ$4/1000)),3),CMB[[Cmb_ID]:[Cmb_ID]],0),SUM(N(FJ$1),N($R90),1)),CHOOSE(AC[[M]:[M]],1,1,0,AC[[AB]:[AB]])),PRODUCT(INDEX(CMB[[BD_0O]:[BD_2O]],MATCH(ROUND(MIN(SUM(FJ$4,$O90/1000),SUM($O90,FJ$4/1000)),3),CMB[[Cmb_ID]:[Cmb_ID]],0),SUM(N(FJ$1),N($R90),1)),CHOOSE(AC[[M]:[M]],1,0,1,AC[[DB]:[DB]])),PRODUCT(SUM(ROUND(AVERAGE(VALUE(FJ$3),VALUE($P90)),0),CHOOSE(IF(OR(FJ$1,$R90),4,INDEX(CMB[[Res_Rare]:[Res_Rare]],MATCH(ROUND(MIN(SUM(FJ$4,$O90/1000),SUM($O90,FJ$4/1000)),3),CMB[[Cmb_ID]:[Cmb_ID]],0))),-1,-1,0,0)),IF(OR(FJ$1,$R90),4,INDEX(CMB[[Cmb_Rare]:[Cmb_Rare]],MATCH(ROUND(MIN(SUM(FJ$4,$O90/1000),SUM($O90,FJ$4/1000)),3),CMB[[Cmb_ID]:[Cmb_ID]],0))),CHOOSE(AC[[M]:[M]],2,1,1,SUM(AC[[AB]:[DB]])))),""))</f>
        <v/>
      </c>
      <c r="FK90" t="str">
        <f>IF(OR(FK$5="",$S90=""),"",IFERROR(SUM(PRODUCT(INDEX(CMB[[BA_0O]:[BA_2O]],MATCH(ROUND(MIN(SUM(FK$4,$O90/1000),SUM($O90,FK$4/1000)),3),CMB[[Cmb_ID]:[Cmb_ID]],0),SUM(N(FK$1),N($R90),1)),CHOOSE(AC[[M]:[M]],1,1,0,AC[[AB]:[AB]])),PRODUCT(INDEX(CMB[[BD_0O]:[BD_2O]],MATCH(ROUND(MIN(SUM(FK$4,$O90/1000),SUM($O90,FK$4/1000)),3),CMB[[Cmb_ID]:[Cmb_ID]],0),SUM(N(FK$1),N($R90),1)),CHOOSE(AC[[M]:[M]],1,0,1,AC[[DB]:[DB]])),PRODUCT(SUM(ROUND(AVERAGE(VALUE(FK$3),VALUE($P90)),0),CHOOSE(IF(OR(FK$1,$R90),4,INDEX(CMB[[Res_Rare]:[Res_Rare]],MATCH(ROUND(MIN(SUM(FK$4,$O90/1000),SUM($O90,FK$4/1000)),3),CMB[[Cmb_ID]:[Cmb_ID]],0))),-1,-1,0,0)),IF(OR(FK$1,$R90),4,INDEX(CMB[[Cmb_Rare]:[Cmb_Rare]],MATCH(ROUND(MIN(SUM(FK$4,$O90/1000),SUM($O90,FK$4/1000)),3),CMB[[Cmb_ID]:[Cmb_ID]],0))),CHOOSE(AC[[M]:[M]],2,1,1,SUM(AC[[AB]:[DB]])))),""))</f>
        <v/>
      </c>
      <c r="FL90" t="str">
        <f>IF(OR(FL$5="",$S90=""),"",IFERROR(SUM(PRODUCT(INDEX(CMB[[BA_0O]:[BA_2O]],MATCH(ROUND(MIN(SUM(FL$4,$O90/1000),SUM($O90,FL$4/1000)),3),CMB[[Cmb_ID]:[Cmb_ID]],0),SUM(N(FL$1),N($R90),1)),CHOOSE(AC[[M]:[M]],1,1,0,AC[[AB]:[AB]])),PRODUCT(INDEX(CMB[[BD_0O]:[BD_2O]],MATCH(ROUND(MIN(SUM(FL$4,$O90/1000),SUM($O90,FL$4/1000)),3),CMB[[Cmb_ID]:[Cmb_ID]],0),SUM(N(FL$1),N($R90),1)),CHOOSE(AC[[M]:[M]],1,0,1,AC[[DB]:[DB]])),PRODUCT(SUM(ROUND(AVERAGE(VALUE(FL$3),VALUE($P90)),0),CHOOSE(IF(OR(FL$1,$R90),4,INDEX(CMB[[Res_Rare]:[Res_Rare]],MATCH(ROUND(MIN(SUM(FL$4,$O90/1000),SUM($O90,FL$4/1000)),3),CMB[[Cmb_ID]:[Cmb_ID]],0))),-1,-1,0,0)),IF(OR(FL$1,$R90),4,INDEX(CMB[[Cmb_Rare]:[Cmb_Rare]],MATCH(ROUND(MIN(SUM(FL$4,$O90/1000),SUM($O90,FL$4/1000)),3),CMB[[Cmb_ID]:[Cmb_ID]],0))),CHOOSE(AC[[M]:[M]],2,1,1,SUM(AC[[AB]:[DB]])))),""))</f>
        <v/>
      </c>
      <c r="FM90" t="str">
        <f>IF(OR(FM$5="",$S90=""),"",IFERROR(SUM(PRODUCT(INDEX(CMB[[BA_0O]:[BA_2O]],MATCH(ROUND(MIN(SUM(FM$4,$O90/1000),SUM($O90,FM$4/1000)),3),CMB[[Cmb_ID]:[Cmb_ID]],0),SUM(N(FM$1),N($R90),1)),CHOOSE(AC[[M]:[M]],1,1,0,AC[[AB]:[AB]])),PRODUCT(INDEX(CMB[[BD_0O]:[BD_2O]],MATCH(ROUND(MIN(SUM(FM$4,$O90/1000),SUM($O90,FM$4/1000)),3),CMB[[Cmb_ID]:[Cmb_ID]],0),SUM(N(FM$1),N($R90),1)),CHOOSE(AC[[M]:[M]],1,0,1,AC[[DB]:[DB]])),PRODUCT(SUM(ROUND(AVERAGE(VALUE(FM$3),VALUE($P90)),0),CHOOSE(IF(OR(FM$1,$R90),4,INDEX(CMB[[Res_Rare]:[Res_Rare]],MATCH(ROUND(MIN(SUM(FM$4,$O90/1000),SUM($O90,FM$4/1000)),3),CMB[[Cmb_ID]:[Cmb_ID]],0))),-1,-1,0,0)),IF(OR(FM$1,$R90),4,INDEX(CMB[[Cmb_Rare]:[Cmb_Rare]],MATCH(ROUND(MIN(SUM(FM$4,$O90/1000),SUM($O90,FM$4/1000)),3),CMB[[Cmb_ID]:[Cmb_ID]],0))),CHOOSE(AC[[M]:[M]],2,1,1,SUM(AC[[AB]:[DB]])))),""))</f>
        <v/>
      </c>
      <c r="FN90" s="7">
        <f t="shared" si="48"/>
        <v>0</v>
      </c>
      <c r="FO90" s="7">
        <f t="shared" si="48"/>
        <v>0</v>
      </c>
      <c r="FP90" s="7">
        <f t="shared" si="48"/>
        <v>0</v>
      </c>
      <c r="FQ90" s="7">
        <f t="shared" si="48"/>
        <v>0</v>
      </c>
      <c r="FR90" s="7">
        <f t="shared" si="48"/>
        <v>0</v>
      </c>
      <c r="FS90" s="7">
        <f t="shared" si="48"/>
        <v>0</v>
      </c>
      <c r="FT90" s="7">
        <f>SUM(IF(INDEX(LIB[[Quantity]:[Quantity]],MATCH($S90,LIB[[ID]:[ID]],0))&gt;=COLUMN(A$1),TRUNC(PRODUCT(AVERAGE($FN90:$FS90),POWER(AC[[CR]:[CR]],SUM(SUMIFS($D$11:$D89,$A$11:$A89,$A90,$E$11:$E89,"&gt;="&amp;$E90),SUMIFS($D91:$D$161,$A91:$A$161,$A90,$E91:$E$161,"&gt;"&amp;$E90),COLUMN(A$1),-1)),IF($Q90="Yes",AC[[FB]:[FB]],1))),0),ROW(A79)/-VALUE(1&amp;REPT("0",9-PRODUCT(COLUMN(A$1)-1,3))),1)</f>
        <v>0.99999992100000001</v>
      </c>
      <c r="FU90" s="7">
        <f>SUM(IF(INDEX(LIB[[Quantity]:[Quantity]],MATCH($S90,LIB[[ID]:[ID]],0))&gt;=COLUMN(B$1),TRUNC(PRODUCT(AVERAGE($FN90:$FS90),POWER(AC[[CR]:[CR]],SUM(SUMIFS($D$11:$D89,$A$11:$A89,$A90,$E$11:$E89,"&gt;="&amp;$E90),SUMIFS($D91:$D$161,$A91:$A$161,$A90,$E91:$E$161,"&gt;"&amp;$E90),COLUMN(B$1),-1)),IF($Q90="Yes",AC[[FB]:[FB]],1))),0),ROW(B79)/-VALUE(1&amp;REPT("0",9-PRODUCT(COLUMN(B$1)-1,3))),1)</f>
        <v>0.99992099999999995</v>
      </c>
      <c r="FV90" s="7">
        <f>SUM(IF(INDEX(LIB[[Quantity]:[Quantity]],MATCH($S90,LIB[[ID]:[ID]],0))&gt;=COLUMN(C$1),TRUNC(PRODUCT(AVERAGE($FN90:$FS90),POWER(AC[[CR]:[CR]],SUM(SUMIFS($D$11:$D89,$A$11:$A89,$A90,$E$11:$E89,"&gt;="&amp;$E90),SUMIFS($D91:$D$161,$A91:$A$161,$A90,$E91:$E$161,"&gt;"&amp;$E90),COLUMN(C$1),-1)),IF($Q90="Yes",AC[[FB]:[FB]],1))),0),ROW(C79)/-VALUE(1&amp;REPT("0",9-PRODUCT(COLUMN(C$1)-1,3))),1)</f>
        <v>0.92100000000000004</v>
      </c>
      <c r="FW90">
        <f t="shared" si="43"/>
        <v>152</v>
      </c>
      <c r="FX90">
        <f t="shared" si="44"/>
        <v>0</v>
      </c>
      <c r="FY90">
        <f t="shared" si="45"/>
        <v>0</v>
      </c>
      <c r="GC90">
        <f t="shared" si="46"/>
        <v>44</v>
      </c>
      <c r="GD90" t="str">
        <f>IFERROR(SUBSTITUTE(SUBSTITUTE(INDEX(SUG[Card],MATCH(ROW(A79),GC$12:GC$161,0))," #2","")," #3",""),"")</f>
        <v>Human (5)</v>
      </c>
      <c r="GE90">
        <f>SUM(GE89,IF(IFERROR(MATCH(GD90,GD$11:GD89,0)&lt;0,TRUE()),1,0))</f>
        <v>34</v>
      </c>
      <c r="GF90" t="str">
        <f t="shared" si="47"/>
        <v/>
      </c>
      <c r="GI90">
        <f>SUM(SUMIFS(D$11:D89,A$11:A89,A90,B$11:B89,"&gt;="&amp;B90),SUMIFS(D91:D$161,A91:A$161,A90,B91:B$161,"&gt;"&amp;B90),SUMIFS(D$11:D89,A$11:A89,A90&amp;":Onyx"),SUMIFS(D91:D$161,A91:A$161,A90&amp;":Onyx"))</f>
        <v>0</v>
      </c>
      <c r="GP90" t="str">
        <f t="shared" si="40"/>
        <v>Water (5) #2</v>
      </c>
      <c r="GQ90">
        <f t="shared" si="41"/>
        <v>245</v>
      </c>
      <c r="GR90" t="b">
        <f>COUNTIF(DECK[Card],IFERROR(MID($L90,1,FIND(" #",SUG_Helper[[#This Row],[Card]])-1),SUG_Helper[[#This Row],[Card]]))&gt;=IFERROR(VALUE(RIGHT(SUG_Helper[[#This Row],[Card]])),1)</f>
        <v>0</v>
      </c>
    </row>
    <row r="91" spans="1:200" x14ac:dyDescent="0.35">
      <c r="A91" s="17"/>
      <c r="B91" s="4"/>
      <c r="C91" s="4"/>
      <c r="D91" s="4"/>
      <c r="E91" t="str">
        <f>IF(INDEX(LIB[Card],ROW(A80))="","",INDEX(LIB[Card],ROW(A80))&amp;" ("&amp;INDEX(LIB[Level],ROW(A80))&amp;")"&amp;IF(INDEX(LIB[Fused],ROW(A80))="Yes","ƒ",""))</f>
        <v/>
      </c>
      <c r="F91">
        <v>80</v>
      </c>
      <c r="H91" t="str">
        <f>IF(DECK[[#This Row],[Card]]="","",MID(DECK[[#This Row],[Card]],1,FIND(" (",DECK[[#This Row],[Card]])-1))</f>
        <v/>
      </c>
      <c r="I91" t="str">
        <f>IF(DECK[[#This Row],[Card]]="","",MID(DECK[[#This Row],[Card]],FIND("(",DECK[[#This Row],[Card]])+1,1))</f>
        <v/>
      </c>
      <c r="J91" t="str">
        <f>IF(DECK[[#This Row],[Card]]="","",IF(RIGHT(DECK[[#This Row],[Card]])="ƒ","Yes","No"))</f>
        <v/>
      </c>
      <c r="L91" t="str">
        <f t="shared" si="36"/>
        <v>Vampire (5)</v>
      </c>
      <c r="M91">
        <f t="shared" si="37"/>
        <v>242</v>
      </c>
      <c r="O91" s="6" t="str">
        <f>IF(S91="","",MATCH(MID(S91,1,MIN(FIND(" (",S91),IFERROR(FIND(":",S91),50))-1),CC[CC_Name],0))</f>
        <v/>
      </c>
      <c r="P91" s="5" t="str">
        <f t="shared" si="38"/>
        <v/>
      </c>
      <c r="Q91" s="5" t="str">
        <f t="shared" si="42"/>
        <v/>
      </c>
      <c r="R91" s="5" t="str">
        <f t="shared" si="39"/>
        <v/>
      </c>
      <c r="S91" t="str">
        <f>(INDEX(LIB[ID],ROW(A80)))</f>
        <v/>
      </c>
      <c r="T91" t="str">
        <f>IF(OR(T$5="",$S91=""),"",IFERROR(SUM(PRODUCT(INDEX(CMB[[BA_0O]:[BA_2O]],MATCH(ROUND(MIN(SUM(T$4,$O91/1000),SUM($O91,T$4/1000)),3),CMB[[Cmb_ID]:[Cmb_ID]],0),SUM(N(T$1),N($R91),1)),CHOOSE(AC[[M]:[M]],1,1,0,AC[[AB]:[AB]])),PRODUCT(INDEX(CMB[[BD_0O]:[BD_2O]],MATCH(ROUND(MIN(SUM(T$4,$O91/1000),SUM($O91,T$4/1000)),3),CMB[[Cmb_ID]:[Cmb_ID]],0),SUM(N(T$1),N($R91),1)),CHOOSE(AC[[M]:[M]],1,0,1,AC[[DB]:[DB]])),PRODUCT(SUM(ROUND(AVERAGE(VALUE(T$3),VALUE($P91)),0),CHOOSE(IF(OR(T$1,$R91),4,INDEX(CMB[[Res_Rare]:[Res_Rare]],MATCH(ROUND(MIN(SUM(T$4,$O91/1000),SUM($O91,T$4/1000)),3),CMB[[Cmb_ID]:[Cmb_ID]],0))),-1,-1,0,0)),IF(OR(T$1,$R91),4,INDEX(CMB[[Cmb_Rare]:[Cmb_Rare]],MATCH(ROUND(MIN(SUM(T$4,$O91/1000),SUM($O91,T$4/1000)),3),CMB[[Cmb_ID]:[Cmb_ID]],0))),CHOOSE(AC[[M]:[M]],2,1,1,SUM(AC[[AB]:[DB]])))),""))</f>
        <v/>
      </c>
      <c r="U91" t="str">
        <f>IF(OR(U$5="",$S91=""),"",IFERROR(SUM(PRODUCT(INDEX(CMB[[BA_0O]:[BA_2O]],MATCH(ROUND(MIN(SUM(U$4,$O91/1000),SUM($O91,U$4/1000)),3),CMB[[Cmb_ID]:[Cmb_ID]],0),SUM(N(U$1),N($R91),1)),CHOOSE(AC[[M]:[M]],1,1,0,AC[[AB]:[AB]])),PRODUCT(INDEX(CMB[[BD_0O]:[BD_2O]],MATCH(ROUND(MIN(SUM(U$4,$O91/1000),SUM($O91,U$4/1000)),3),CMB[[Cmb_ID]:[Cmb_ID]],0),SUM(N(U$1),N($R91),1)),CHOOSE(AC[[M]:[M]],1,0,1,AC[[DB]:[DB]])),PRODUCT(SUM(ROUND(AVERAGE(VALUE(U$3),VALUE($P91)),0),CHOOSE(IF(OR(U$1,$R91),4,INDEX(CMB[[Res_Rare]:[Res_Rare]],MATCH(ROUND(MIN(SUM(U$4,$O91/1000),SUM($O91,U$4/1000)),3),CMB[[Cmb_ID]:[Cmb_ID]],0))),-1,-1,0,0)),IF(OR(U$1,$R91),4,INDEX(CMB[[Cmb_Rare]:[Cmb_Rare]],MATCH(ROUND(MIN(SUM(U$4,$O91/1000),SUM($O91,U$4/1000)),3),CMB[[Cmb_ID]:[Cmb_ID]],0))),CHOOSE(AC[[M]:[M]],2,1,1,SUM(AC[[AB]:[DB]])))),""))</f>
        <v/>
      </c>
      <c r="V91" t="str">
        <f>IF(OR(V$5="",$S91=""),"",IFERROR(SUM(PRODUCT(INDEX(CMB[[BA_0O]:[BA_2O]],MATCH(ROUND(MIN(SUM(V$4,$O91/1000),SUM($O91,V$4/1000)),3),CMB[[Cmb_ID]:[Cmb_ID]],0),SUM(N(V$1),N($R91),1)),CHOOSE(AC[[M]:[M]],1,1,0,AC[[AB]:[AB]])),PRODUCT(INDEX(CMB[[BD_0O]:[BD_2O]],MATCH(ROUND(MIN(SUM(V$4,$O91/1000),SUM($O91,V$4/1000)),3),CMB[[Cmb_ID]:[Cmb_ID]],0),SUM(N(V$1),N($R91),1)),CHOOSE(AC[[M]:[M]],1,0,1,AC[[DB]:[DB]])),PRODUCT(SUM(ROUND(AVERAGE(VALUE(V$3),VALUE($P91)),0),CHOOSE(IF(OR(V$1,$R91),4,INDEX(CMB[[Res_Rare]:[Res_Rare]],MATCH(ROUND(MIN(SUM(V$4,$O91/1000),SUM($O91,V$4/1000)),3),CMB[[Cmb_ID]:[Cmb_ID]],0))),-1,-1,0,0)),IF(OR(V$1,$R91),4,INDEX(CMB[[Cmb_Rare]:[Cmb_Rare]],MATCH(ROUND(MIN(SUM(V$4,$O91/1000),SUM($O91,V$4/1000)),3),CMB[[Cmb_ID]:[Cmb_ID]],0))),CHOOSE(AC[[M]:[M]],2,1,1,SUM(AC[[AB]:[DB]])))),""))</f>
        <v/>
      </c>
      <c r="W91" t="str">
        <f>IF(OR(W$5="",$S91=""),"",IFERROR(SUM(PRODUCT(INDEX(CMB[[BA_0O]:[BA_2O]],MATCH(ROUND(MIN(SUM(W$4,$O91/1000),SUM($O91,W$4/1000)),3),CMB[[Cmb_ID]:[Cmb_ID]],0),SUM(N(W$1),N($R91),1)),CHOOSE(AC[[M]:[M]],1,1,0,AC[[AB]:[AB]])),PRODUCT(INDEX(CMB[[BD_0O]:[BD_2O]],MATCH(ROUND(MIN(SUM(W$4,$O91/1000),SUM($O91,W$4/1000)),3),CMB[[Cmb_ID]:[Cmb_ID]],0),SUM(N(W$1),N($R91),1)),CHOOSE(AC[[M]:[M]],1,0,1,AC[[DB]:[DB]])),PRODUCT(SUM(ROUND(AVERAGE(VALUE(W$3),VALUE($P91)),0),CHOOSE(IF(OR(W$1,$R91),4,INDEX(CMB[[Res_Rare]:[Res_Rare]],MATCH(ROUND(MIN(SUM(W$4,$O91/1000),SUM($O91,W$4/1000)),3),CMB[[Cmb_ID]:[Cmb_ID]],0))),-1,-1,0,0)),IF(OR(W$1,$R91),4,INDEX(CMB[[Cmb_Rare]:[Cmb_Rare]],MATCH(ROUND(MIN(SUM(W$4,$O91/1000),SUM($O91,W$4/1000)),3),CMB[[Cmb_ID]:[Cmb_ID]],0))),CHOOSE(AC[[M]:[M]],2,1,1,SUM(AC[[AB]:[DB]])))),""))</f>
        <v/>
      </c>
      <c r="X91" t="str">
        <f>IF(OR(X$5="",$S91=""),"",IFERROR(SUM(PRODUCT(INDEX(CMB[[BA_0O]:[BA_2O]],MATCH(ROUND(MIN(SUM(X$4,$O91/1000),SUM($O91,X$4/1000)),3),CMB[[Cmb_ID]:[Cmb_ID]],0),SUM(N(X$1),N($R91),1)),CHOOSE(AC[[M]:[M]],1,1,0,AC[[AB]:[AB]])),PRODUCT(INDEX(CMB[[BD_0O]:[BD_2O]],MATCH(ROUND(MIN(SUM(X$4,$O91/1000),SUM($O91,X$4/1000)),3),CMB[[Cmb_ID]:[Cmb_ID]],0),SUM(N(X$1),N($R91),1)),CHOOSE(AC[[M]:[M]],1,0,1,AC[[DB]:[DB]])),PRODUCT(SUM(ROUND(AVERAGE(VALUE(X$3),VALUE($P91)),0),CHOOSE(IF(OR(X$1,$R91),4,INDEX(CMB[[Res_Rare]:[Res_Rare]],MATCH(ROUND(MIN(SUM(X$4,$O91/1000),SUM($O91,X$4/1000)),3),CMB[[Cmb_ID]:[Cmb_ID]],0))),-1,-1,0,0)),IF(OR(X$1,$R91),4,INDEX(CMB[[Cmb_Rare]:[Cmb_Rare]],MATCH(ROUND(MIN(SUM(X$4,$O91/1000),SUM($O91,X$4/1000)),3),CMB[[Cmb_ID]:[Cmb_ID]],0))),CHOOSE(AC[[M]:[M]],2,1,1,SUM(AC[[AB]:[DB]])))),""))</f>
        <v/>
      </c>
      <c r="Y91" t="str">
        <f>IF(OR(Y$5="",$S91=""),"",IFERROR(SUM(PRODUCT(INDEX(CMB[[BA_0O]:[BA_2O]],MATCH(ROUND(MIN(SUM(Y$4,$O91/1000),SUM($O91,Y$4/1000)),3),CMB[[Cmb_ID]:[Cmb_ID]],0),SUM(N(Y$1),N($R91),1)),CHOOSE(AC[[M]:[M]],1,1,0,AC[[AB]:[AB]])),PRODUCT(INDEX(CMB[[BD_0O]:[BD_2O]],MATCH(ROUND(MIN(SUM(Y$4,$O91/1000),SUM($O91,Y$4/1000)),3),CMB[[Cmb_ID]:[Cmb_ID]],0),SUM(N(Y$1),N($R91),1)),CHOOSE(AC[[M]:[M]],1,0,1,AC[[DB]:[DB]])),PRODUCT(SUM(ROUND(AVERAGE(VALUE(Y$3),VALUE($P91)),0),CHOOSE(IF(OR(Y$1,$R91),4,INDEX(CMB[[Res_Rare]:[Res_Rare]],MATCH(ROUND(MIN(SUM(Y$4,$O91/1000),SUM($O91,Y$4/1000)),3),CMB[[Cmb_ID]:[Cmb_ID]],0))),-1,-1,0,0)),IF(OR(Y$1,$R91),4,INDEX(CMB[[Cmb_Rare]:[Cmb_Rare]],MATCH(ROUND(MIN(SUM(Y$4,$O91/1000),SUM($O91,Y$4/1000)),3),CMB[[Cmb_ID]:[Cmb_ID]],0))),CHOOSE(AC[[M]:[M]],2,1,1,SUM(AC[[AB]:[DB]])))),""))</f>
        <v/>
      </c>
      <c r="Z91" t="str">
        <f>IF(OR(Z$5="",$S91=""),"",IFERROR(SUM(PRODUCT(INDEX(CMB[[BA_0O]:[BA_2O]],MATCH(ROUND(MIN(SUM(Z$4,$O91/1000),SUM($O91,Z$4/1000)),3),CMB[[Cmb_ID]:[Cmb_ID]],0),SUM(N(Z$1),N($R91),1)),CHOOSE(AC[[M]:[M]],1,1,0,AC[[AB]:[AB]])),PRODUCT(INDEX(CMB[[BD_0O]:[BD_2O]],MATCH(ROUND(MIN(SUM(Z$4,$O91/1000),SUM($O91,Z$4/1000)),3),CMB[[Cmb_ID]:[Cmb_ID]],0),SUM(N(Z$1),N($R91),1)),CHOOSE(AC[[M]:[M]],1,0,1,AC[[DB]:[DB]])),PRODUCT(SUM(ROUND(AVERAGE(VALUE(Z$3),VALUE($P91)),0),CHOOSE(IF(OR(Z$1,$R91),4,INDEX(CMB[[Res_Rare]:[Res_Rare]],MATCH(ROUND(MIN(SUM(Z$4,$O91/1000),SUM($O91,Z$4/1000)),3),CMB[[Cmb_ID]:[Cmb_ID]],0))),-1,-1,0,0)),IF(OR(Z$1,$R91),4,INDEX(CMB[[Cmb_Rare]:[Cmb_Rare]],MATCH(ROUND(MIN(SUM(Z$4,$O91/1000),SUM($O91,Z$4/1000)),3),CMB[[Cmb_ID]:[Cmb_ID]],0))),CHOOSE(AC[[M]:[M]],2,1,1,SUM(AC[[AB]:[DB]])))),""))</f>
        <v/>
      </c>
      <c r="AA91" t="str">
        <f>IF(OR(AA$5="",$S91=""),"",IFERROR(SUM(PRODUCT(INDEX(CMB[[BA_0O]:[BA_2O]],MATCH(ROUND(MIN(SUM(AA$4,$O91/1000),SUM($O91,AA$4/1000)),3),CMB[[Cmb_ID]:[Cmb_ID]],0),SUM(N(AA$1),N($R91),1)),CHOOSE(AC[[M]:[M]],1,1,0,AC[[AB]:[AB]])),PRODUCT(INDEX(CMB[[BD_0O]:[BD_2O]],MATCH(ROUND(MIN(SUM(AA$4,$O91/1000),SUM($O91,AA$4/1000)),3),CMB[[Cmb_ID]:[Cmb_ID]],0),SUM(N(AA$1),N($R91),1)),CHOOSE(AC[[M]:[M]],1,0,1,AC[[DB]:[DB]])),PRODUCT(SUM(ROUND(AVERAGE(VALUE(AA$3),VALUE($P91)),0),CHOOSE(IF(OR(AA$1,$R91),4,INDEX(CMB[[Res_Rare]:[Res_Rare]],MATCH(ROUND(MIN(SUM(AA$4,$O91/1000),SUM($O91,AA$4/1000)),3),CMB[[Cmb_ID]:[Cmb_ID]],0))),-1,-1,0,0)),IF(OR(AA$1,$R91),4,INDEX(CMB[[Cmb_Rare]:[Cmb_Rare]],MATCH(ROUND(MIN(SUM(AA$4,$O91/1000),SUM($O91,AA$4/1000)),3),CMB[[Cmb_ID]:[Cmb_ID]],0))),CHOOSE(AC[[M]:[M]],2,1,1,SUM(AC[[AB]:[DB]])))),""))</f>
        <v/>
      </c>
      <c r="AB91" t="str">
        <f>IF(OR(AB$5="",$S91=""),"",IFERROR(SUM(PRODUCT(INDEX(CMB[[BA_0O]:[BA_2O]],MATCH(ROUND(MIN(SUM(AB$4,$O91/1000),SUM($O91,AB$4/1000)),3),CMB[[Cmb_ID]:[Cmb_ID]],0),SUM(N(AB$1),N($R91),1)),CHOOSE(AC[[M]:[M]],1,1,0,AC[[AB]:[AB]])),PRODUCT(INDEX(CMB[[BD_0O]:[BD_2O]],MATCH(ROUND(MIN(SUM(AB$4,$O91/1000),SUM($O91,AB$4/1000)),3),CMB[[Cmb_ID]:[Cmb_ID]],0),SUM(N(AB$1),N($R91),1)),CHOOSE(AC[[M]:[M]],1,0,1,AC[[DB]:[DB]])),PRODUCT(SUM(ROUND(AVERAGE(VALUE(AB$3),VALUE($P91)),0),CHOOSE(IF(OR(AB$1,$R91),4,INDEX(CMB[[Res_Rare]:[Res_Rare]],MATCH(ROUND(MIN(SUM(AB$4,$O91/1000),SUM($O91,AB$4/1000)),3),CMB[[Cmb_ID]:[Cmb_ID]],0))),-1,-1,0,0)),IF(OR(AB$1,$R91),4,INDEX(CMB[[Cmb_Rare]:[Cmb_Rare]],MATCH(ROUND(MIN(SUM(AB$4,$O91/1000),SUM($O91,AB$4/1000)),3),CMB[[Cmb_ID]:[Cmb_ID]],0))),CHOOSE(AC[[M]:[M]],2,1,1,SUM(AC[[AB]:[DB]])))),""))</f>
        <v/>
      </c>
      <c r="AC91" t="str">
        <f>IF(OR(AC$5="",$S91=""),"",IFERROR(SUM(PRODUCT(INDEX(CMB[[BA_0O]:[BA_2O]],MATCH(ROUND(MIN(SUM(AC$4,$O91/1000),SUM($O91,AC$4/1000)),3),CMB[[Cmb_ID]:[Cmb_ID]],0),SUM(N(AC$1),N($R91),1)),CHOOSE(AC[[M]:[M]],1,1,0,AC[[AB]:[AB]])),PRODUCT(INDEX(CMB[[BD_0O]:[BD_2O]],MATCH(ROUND(MIN(SUM(AC$4,$O91/1000),SUM($O91,AC$4/1000)),3),CMB[[Cmb_ID]:[Cmb_ID]],0),SUM(N(AC$1),N($R91),1)),CHOOSE(AC[[M]:[M]],1,0,1,AC[[DB]:[DB]])),PRODUCT(SUM(ROUND(AVERAGE(VALUE(AC$3),VALUE($P91)),0),CHOOSE(IF(OR(AC$1,$R91),4,INDEX(CMB[[Res_Rare]:[Res_Rare]],MATCH(ROUND(MIN(SUM(AC$4,$O91/1000),SUM($O91,AC$4/1000)),3),CMB[[Cmb_ID]:[Cmb_ID]],0))),-1,-1,0,0)),IF(OR(AC$1,$R91),4,INDEX(CMB[[Cmb_Rare]:[Cmb_Rare]],MATCH(ROUND(MIN(SUM(AC$4,$O91/1000),SUM($O91,AC$4/1000)),3),CMB[[Cmb_ID]:[Cmb_ID]],0))),CHOOSE(AC[[M]:[M]],2,1,1,SUM(AC[[AB]:[DB]])))),""))</f>
        <v/>
      </c>
      <c r="AD91" t="str">
        <f>IF(OR(AD$5="",$S91=""),"",IFERROR(SUM(PRODUCT(INDEX(CMB[[BA_0O]:[BA_2O]],MATCH(ROUND(MIN(SUM(AD$4,$O91/1000),SUM($O91,AD$4/1000)),3),CMB[[Cmb_ID]:[Cmb_ID]],0),SUM(N(AD$1),N($R91),1)),CHOOSE(AC[[M]:[M]],1,1,0,AC[[AB]:[AB]])),PRODUCT(INDEX(CMB[[BD_0O]:[BD_2O]],MATCH(ROUND(MIN(SUM(AD$4,$O91/1000),SUM($O91,AD$4/1000)),3),CMB[[Cmb_ID]:[Cmb_ID]],0),SUM(N(AD$1),N($R91),1)),CHOOSE(AC[[M]:[M]],1,0,1,AC[[DB]:[DB]])),PRODUCT(SUM(ROUND(AVERAGE(VALUE(AD$3),VALUE($P91)),0),CHOOSE(IF(OR(AD$1,$R91),4,INDEX(CMB[[Res_Rare]:[Res_Rare]],MATCH(ROUND(MIN(SUM(AD$4,$O91/1000),SUM($O91,AD$4/1000)),3),CMB[[Cmb_ID]:[Cmb_ID]],0))),-1,-1,0,0)),IF(OR(AD$1,$R91),4,INDEX(CMB[[Cmb_Rare]:[Cmb_Rare]],MATCH(ROUND(MIN(SUM(AD$4,$O91/1000),SUM($O91,AD$4/1000)),3),CMB[[Cmb_ID]:[Cmb_ID]],0))),CHOOSE(AC[[M]:[M]],2,1,1,SUM(AC[[AB]:[DB]])))),""))</f>
        <v/>
      </c>
      <c r="AE91" t="str">
        <f>IF(OR(AE$5="",$S91=""),"",IFERROR(SUM(PRODUCT(INDEX(CMB[[BA_0O]:[BA_2O]],MATCH(ROUND(MIN(SUM(AE$4,$O91/1000),SUM($O91,AE$4/1000)),3),CMB[[Cmb_ID]:[Cmb_ID]],0),SUM(N(AE$1),N($R91),1)),CHOOSE(AC[[M]:[M]],1,1,0,AC[[AB]:[AB]])),PRODUCT(INDEX(CMB[[BD_0O]:[BD_2O]],MATCH(ROUND(MIN(SUM(AE$4,$O91/1000),SUM($O91,AE$4/1000)),3),CMB[[Cmb_ID]:[Cmb_ID]],0),SUM(N(AE$1),N($R91),1)),CHOOSE(AC[[M]:[M]],1,0,1,AC[[DB]:[DB]])),PRODUCT(SUM(ROUND(AVERAGE(VALUE(AE$3),VALUE($P91)),0),CHOOSE(IF(OR(AE$1,$R91),4,INDEX(CMB[[Res_Rare]:[Res_Rare]],MATCH(ROUND(MIN(SUM(AE$4,$O91/1000),SUM($O91,AE$4/1000)),3),CMB[[Cmb_ID]:[Cmb_ID]],0))),-1,-1,0,0)),IF(OR(AE$1,$R91),4,INDEX(CMB[[Cmb_Rare]:[Cmb_Rare]],MATCH(ROUND(MIN(SUM(AE$4,$O91/1000),SUM($O91,AE$4/1000)),3),CMB[[Cmb_ID]:[Cmb_ID]],0))),CHOOSE(AC[[M]:[M]],2,1,1,SUM(AC[[AB]:[DB]])))),""))</f>
        <v/>
      </c>
      <c r="AF91" t="str">
        <f>IF(OR(AF$5="",$S91=""),"",IFERROR(SUM(PRODUCT(INDEX(CMB[[BA_0O]:[BA_2O]],MATCH(ROUND(MIN(SUM(AF$4,$O91/1000),SUM($O91,AF$4/1000)),3),CMB[[Cmb_ID]:[Cmb_ID]],0),SUM(N(AF$1),N($R91),1)),CHOOSE(AC[[M]:[M]],1,1,0,AC[[AB]:[AB]])),PRODUCT(INDEX(CMB[[BD_0O]:[BD_2O]],MATCH(ROUND(MIN(SUM(AF$4,$O91/1000),SUM($O91,AF$4/1000)),3),CMB[[Cmb_ID]:[Cmb_ID]],0),SUM(N(AF$1),N($R91),1)),CHOOSE(AC[[M]:[M]],1,0,1,AC[[DB]:[DB]])),PRODUCT(SUM(ROUND(AVERAGE(VALUE(AF$3),VALUE($P91)),0),CHOOSE(IF(OR(AF$1,$R91),4,INDEX(CMB[[Res_Rare]:[Res_Rare]],MATCH(ROUND(MIN(SUM(AF$4,$O91/1000),SUM($O91,AF$4/1000)),3),CMB[[Cmb_ID]:[Cmb_ID]],0))),-1,-1,0,0)),IF(OR(AF$1,$R91),4,INDEX(CMB[[Cmb_Rare]:[Cmb_Rare]],MATCH(ROUND(MIN(SUM(AF$4,$O91/1000),SUM($O91,AF$4/1000)),3),CMB[[Cmb_ID]:[Cmb_ID]],0))),CHOOSE(AC[[M]:[M]],2,1,1,SUM(AC[[AB]:[DB]])))),""))</f>
        <v/>
      </c>
      <c r="AG91" t="str">
        <f>IF(OR(AG$5="",$S91=""),"",IFERROR(SUM(PRODUCT(INDEX(CMB[[BA_0O]:[BA_2O]],MATCH(ROUND(MIN(SUM(AG$4,$O91/1000),SUM($O91,AG$4/1000)),3),CMB[[Cmb_ID]:[Cmb_ID]],0),SUM(N(AG$1),N($R91),1)),CHOOSE(AC[[M]:[M]],1,1,0,AC[[AB]:[AB]])),PRODUCT(INDEX(CMB[[BD_0O]:[BD_2O]],MATCH(ROUND(MIN(SUM(AG$4,$O91/1000),SUM($O91,AG$4/1000)),3),CMB[[Cmb_ID]:[Cmb_ID]],0),SUM(N(AG$1),N($R91),1)),CHOOSE(AC[[M]:[M]],1,0,1,AC[[DB]:[DB]])),PRODUCT(SUM(ROUND(AVERAGE(VALUE(AG$3),VALUE($P91)),0),CHOOSE(IF(OR(AG$1,$R91),4,INDEX(CMB[[Res_Rare]:[Res_Rare]],MATCH(ROUND(MIN(SUM(AG$4,$O91/1000),SUM($O91,AG$4/1000)),3),CMB[[Cmb_ID]:[Cmb_ID]],0))),-1,-1,0,0)),IF(OR(AG$1,$R91),4,INDEX(CMB[[Cmb_Rare]:[Cmb_Rare]],MATCH(ROUND(MIN(SUM(AG$4,$O91/1000),SUM($O91,AG$4/1000)),3),CMB[[Cmb_ID]:[Cmb_ID]],0))),CHOOSE(AC[[M]:[M]],2,1,1,SUM(AC[[AB]:[DB]])))),""))</f>
        <v/>
      </c>
      <c r="AH91" t="str">
        <f>IF(OR(AH$5="",$S91=""),"",IFERROR(SUM(PRODUCT(INDEX(CMB[[BA_0O]:[BA_2O]],MATCH(ROUND(MIN(SUM(AH$4,$O91/1000),SUM($O91,AH$4/1000)),3),CMB[[Cmb_ID]:[Cmb_ID]],0),SUM(N(AH$1),N($R91),1)),CHOOSE(AC[[M]:[M]],1,1,0,AC[[AB]:[AB]])),PRODUCT(INDEX(CMB[[BD_0O]:[BD_2O]],MATCH(ROUND(MIN(SUM(AH$4,$O91/1000),SUM($O91,AH$4/1000)),3),CMB[[Cmb_ID]:[Cmb_ID]],0),SUM(N(AH$1),N($R91),1)),CHOOSE(AC[[M]:[M]],1,0,1,AC[[DB]:[DB]])),PRODUCT(SUM(ROUND(AVERAGE(VALUE(AH$3),VALUE($P91)),0),CHOOSE(IF(OR(AH$1,$R91),4,INDEX(CMB[[Res_Rare]:[Res_Rare]],MATCH(ROUND(MIN(SUM(AH$4,$O91/1000),SUM($O91,AH$4/1000)),3),CMB[[Cmb_ID]:[Cmb_ID]],0))),-1,-1,0,0)),IF(OR(AH$1,$R91),4,INDEX(CMB[[Cmb_Rare]:[Cmb_Rare]],MATCH(ROUND(MIN(SUM(AH$4,$O91/1000),SUM($O91,AH$4/1000)),3),CMB[[Cmb_ID]:[Cmb_ID]],0))),CHOOSE(AC[[M]:[M]],2,1,1,SUM(AC[[AB]:[DB]])))),""))</f>
        <v/>
      </c>
      <c r="AI91" t="str">
        <f>IF(OR(AI$5="",$S91=""),"",IFERROR(SUM(PRODUCT(INDEX(CMB[[BA_0O]:[BA_2O]],MATCH(ROUND(MIN(SUM(AI$4,$O91/1000),SUM($O91,AI$4/1000)),3),CMB[[Cmb_ID]:[Cmb_ID]],0),SUM(N(AI$1),N($R91),1)),CHOOSE(AC[[M]:[M]],1,1,0,AC[[AB]:[AB]])),PRODUCT(INDEX(CMB[[BD_0O]:[BD_2O]],MATCH(ROUND(MIN(SUM(AI$4,$O91/1000),SUM($O91,AI$4/1000)),3),CMB[[Cmb_ID]:[Cmb_ID]],0),SUM(N(AI$1),N($R91),1)),CHOOSE(AC[[M]:[M]],1,0,1,AC[[DB]:[DB]])),PRODUCT(SUM(ROUND(AVERAGE(VALUE(AI$3),VALUE($P91)),0),CHOOSE(IF(OR(AI$1,$R91),4,INDEX(CMB[[Res_Rare]:[Res_Rare]],MATCH(ROUND(MIN(SUM(AI$4,$O91/1000),SUM($O91,AI$4/1000)),3),CMB[[Cmb_ID]:[Cmb_ID]],0))),-1,-1,0,0)),IF(OR(AI$1,$R91),4,INDEX(CMB[[Cmb_Rare]:[Cmb_Rare]],MATCH(ROUND(MIN(SUM(AI$4,$O91/1000),SUM($O91,AI$4/1000)),3),CMB[[Cmb_ID]:[Cmb_ID]],0))),CHOOSE(AC[[M]:[M]],2,1,1,SUM(AC[[AB]:[DB]])))),""))</f>
        <v/>
      </c>
      <c r="AJ91" t="str">
        <f>IF(OR(AJ$5="",$S91=""),"",IFERROR(SUM(PRODUCT(INDEX(CMB[[BA_0O]:[BA_2O]],MATCH(ROUND(MIN(SUM(AJ$4,$O91/1000),SUM($O91,AJ$4/1000)),3),CMB[[Cmb_ID]:[Cmb_ID]],0),SUM(N(AJ$1),N($R91),1)),CHOOSE(AC[[M]:[M]],1,1,0,AC[[AB]:[AB]])),PRODUCT(INDEX(CMB[[BD_0O]:[BD_2O]],MATCH(ROUND(MIN(SUM(AJ$4,$O91/1000),SUM($O91,AJ$4/1000)),3),CMB[[Cmb_ID]:[Cmb_ID]],0),SUM(N(AJ$1),N($R91),1)),CHOOSE(AC[[M]:[M]],1,0,1,AC[[DB]:[DB]])),PRODUCT(SUM(ROUND(AVERAGE(VALUE(AJ$3),VALUE($P91)),0),CHOOSE(IF(OR(AJ$1,$R91),4,INDEX(CMB[[Res_Rare]:[Res_Rare]],MATCH(ROUND(MIN(SUM(AJ$4,$O91/1000),SUM($O91,AJ$4/1000)),3),CMB[[Cmb_ID]:[Cmb_ID]],0))),-1,-1,0,0)),IF(OR(AJ$1,$R91),4,INDEX(CMB[[Cmb_Rare]:[Cmb_Rare]],MATCH(ROUND(MIN(SUM(AJ$4,$O91/1000),SUM($O91,AJ$4/1000)),3),CMB[[Cmb_ID]:[Cmb_ID]],0))),CHOOSE(AC[[M]:[M]],2,1,1,SUM(AC[[AB]:[DB]])))),""))</f>
        <v/>
      </c>
      <c r="AK91" t="str">
        <f>IF(OR(AK$5="",$S91=""),"",IFERROR(SUM(PRODUCT(INDEX(CMB[[BA_0O]:[BA_2O]],MATCH(ROUND(MIN(SUM(AK$4,$O91/1000),SUM($O91,AK$4/1000)),3),CMB[[Cmb_ID]:[Cmb_ID]],0),SUM(N(AK$1),N($R91),1)),CHOOSE(AC[[M]:[M]],1,1,0,AC[[AB]:[AB]])),PRODUCT(INDEX(CMB[[BD_0O]:[BD_2O]],MATCH(ROUND(MIN(SUM(AK$4,$O91/1000),SUM($O91,AK$4/1000)),3),CMB[[Cmb_ID]:[Cmb_ID]],0),SUM(N(AK$1),N($R91),1)),CHOOSE(AC[[M]:[M]],1,0,1,AC[[DB]:[DB]])),PRODUCT(SUM(ROUND(AVERAGE(VALUE(AK$3),VALUE($P91)),0),CHOOSE(IF(OR(AK$1,$R91),4,INDEX(CMB[[Res_Rare]:[Res_Rare]],MATCH(ROUND(MIN(SUM(AK$4,$O91/1000),SUM($O91,AK$4/1000)),3),CMB[[Cmb_ID]:[Cmb_ID]],0))),-1,-1,0,0)),IF(OR(AK$1,$R91),4,INDEX(CMB[[Cmb_Rare]:[Cmb_Rare]],MATCH(ROUND(MIN(SUM(AK$4,$O91/1000),SUM($O91,AK$4/1000)),3),CMB[[Cmb_ID]:[Cmb_ID]],0))),CHOOSE(AC[[M]:[M]],2,1,1,SUM(AC[[AB]:[DB]])))),""))</f>
        <v/>
      </c>
      <c r="AL91" t="str">
        <f>IF(OR(AL$5="",$S91=""),"",IFERROR(SUM(PRODUCT(INDEX(CMB[[BA_0O]:[BA_2O]],MATCH(ROUND(MIN(SUM(AL$4,$O91/1000),SUM($O91,AL$4/1000)),3),CMB[[Cmb_ID]:[Cmb_ID]],0),SUM(N(AL$1),N($R91),1)),CHOOSE(AC[[M]:[M]],1,1,0,AC[[AB]:[AB]])),PRODUCT(INDEX(CMB[[BD_0O]:[BD_2O]],MATCH(ROUND(MIN(SUM(AL$4,$O91/1000),SUM($O91,AL$4/1000)),3),CMB[[Cmb_ID]:[Cmb_ID]],0),SUM(N(AL$1),N($R91),1)),CHOOSE(AC[[M]:[M]],1,0,1,AC[[DB]:[DB]])),PRODUCT(SUM(ROUND(AVERAGE(VALUE(AL$3),VALUE($P91)),0),CHOOSE(IF(OR(AL$1,$R91),4,INDEX(CMB[[Res_Rare]:[Res_Rare]],MATCH(ROUND(MIN(SUM(AL$4,$O91/1000),SUM($O91,AL$4/1000)),3),CMB[[Cmb_ID]:[Cmb_ID]],0))),-1,-1,0,0)),IF(OR(AL$1,$R91),4,INDEX(CMB[[Cmb_Rare]:[Cmb_Rare]],MATCH(ROUND(MIN(SUM(AL$4,$O91/1000),SUM($O91,AL$4/1000)),3),CMB[[Cmb_ID]:[Cmb_ID]],0))),CHOOSE(AC[[M]:[M]],2,1,1,SUM(AC[[AB]:[DB]])))),""))</f>
        <v/>
      </c>
      <c r="AM91" t="str">
        <f>IF(OR(AM$5="",$S91=""),"",IFERROR(SUM(PRODUCT(INDEX(CMB[[BA_0O]:[BA_2O]],MATCH(ROUND(MIN(SUM(AM$4,$O91/1000),SUM($O91,AM$4/1000)),3),CMB[[Cmb_ID]:[Cmb_ID]],0),SUM(N(AM$1),N($R91),1)),CHOOSE(AC[[M]:[M]],1,1,0,AC[[AB]:[AB]])),PRODUCT(INDEX(CMB[[BD_0O]:[BD_2O]],MATCH(ROUND(MIN(SUM(AM$4,$O91/1000),SUM($O91,AM$4/1000)),3),CMB[[Cmb_ID]:[Cmb_ID]],0),SUM(N(AM$1),N($R91),1)),CHOOSE(AC[[M]:[M]],1,0,1,AC[[DB]:[DB]])),PRODUCT(SUM(ROUND(AVERAGE(VALUE(AM$3),VALUE($P91)),0),CHOOSE(IF(OR(AM$1,$R91),4,INDEX(CMB[[Res_Rare]:[Res_Rare]],MATCH(ROUND(MIN(SUM(AM$4,$O91/1000),SUM($O91,AM$4/1000)),3),CMB[[Cmb_ID]:[Cmb_ID]],0))),-1,-1,0,0)),IF(OR(AM$1,$R91),4,INDEX(CMB[[Cmb_Rare]:[Cmb_Rare]],MATCH(ROUND(MIN(SUM(AM$4,$O91/1000),SUM($O91,AM$4/1000)),3),CMB[[Cmb_ID]:[Cmb_ID]],0))),CHOOSE(AC[[M]:[M]],2,1,1,SUM(AC[[AB]:[DB]])))),""))</f>
        <v/>
      </c>
      <c r="AN91" t="str">
        <f>IF(OR(AN$5="",$S91=""),"",IFERROR(SUM(PRODUCT(INDEX(CMB[[BA_0O]:[BA_2O]],MATCH(ROUND(MIN(SUM(AN$4,$O91/1000),SUM($O91,AN$4/1000)),3),CMB[[Cmb_ID]:[Cmb_ID]],0),SUM(N(AN$1),N($R91),1)),CHOOSE(AC[[M]:[M]],1,1,0,AC[[AB]:[AB]])),PRODUCT(INDEX(CMB[[BD_0O]:[BD_2O]],MATCH(ROUND(MIN(SUM(AN$4,$O91/1000),SUM($O91,AN$4/1000)),3),CMB[[Cmb_ID]:[Cmb_ID]],0),SUM(N(AN$1),N($R91),1)),CHOOSE(AC[[M]:[M]],1,0,1,AC[[DB]:[DB]])),PRODUCT(SUM(ROUND(AVERAGE(VALUE(AN$3),VALUE($P91)),0),CHOOSE(IF(OR(AN$1,$R91),4,INDEX(CMB[[Res_Rare]:[Res_Rare]],MATCH(ROUND(MIN(SUM(AN$4,$O91/1000),SUM($O91,AN$4/1000)),3),CMB[[Cmb_ID]:[Cmb_ID]],0))),-1,-1,0,0)),IF(OR(AN$1,$R91),4,INDEX(CMB[[Cmb_Rare]:[Cmb_Rare]],MATCH(ROUND(MIN(SUM(AN$4,$O91/1000),SUM($O91,AN$4/1000)),3),CMB[[Cmb_ID]:[Cmb_ID]],0))),CHOOSE(AC[[M]:[M]],2,1,1,SUM(AC[[AB]:[DB]])))),""))</f>
        <v/>
      </c>
      <c r="AO91" t="str">
        <f>IF(OR(AO$5="",$S91=""),"",IFERROR(SUM(PRODUCT(INDEX(CMB[[BA_0O]:[BA_2O]],MATCH(ROUND(MIN(SUM(AO$4,$O91/1000),SUM($O91,AO$4/1000)),3),CMB[[Cmb_ID]:[Cmb_ID]],0),SUM(N(AO$1),N($R91),1)),CHOOSE(AC[[M]:[M]],1,1,0,AC[[AB]:[AB]])),PRODUCT(INDEX(CMB[[BD_0O]:[BD_2O]],MATCH(ROUND(MIN(SUM(AO$4,$O91/1000),SUM($O91,AO$4/1000)),3),CMB[[Cmb_ID]:[Cmb_ID]],0),SUM(N(AO$1),N($R91),1)),CHOOSE(AC[[M]:[M]],1,0,1,AC[[DB]:[DB]])),PRODUCT(SUM(ROUND(AVERAGE(VALUE(AO$3),VALUE($P91)),0),CHOOSE(IF(OR(AO$1,$R91),4,INDEX(CMB[[Res_Rare]:[Res_Rare]],MATCH(ROUND(MIN(SUM(AO$4,$O91/1000),SUM($O91,AO$4/1000)),3),CMB[[Cmb_ID]:[Cmb_ID]],0))),-1,-1,0,0)),IF(OR(AO$1,$R91),4,INDEX(CMB[[Cmb_Rare]:[Cmb_Rare]],MATCH(ROUND(MIN(SUM(AO$4,$O91/1000),SUM($O91,AO$4/1000)),3),CMB[[Cmb_ID]:[Cmb_ID]],0))),CHOOSE(AC[[M]:[M]],2,1,1,SUM(AC[[AB]:[DB]])))),""))</f>
        <v/>
      </c>
      <c r="AP91" t="str">
        <f>IF(OR(AP$5="",$S91=""),"",IFERROR(SUM(PRODUCT(INDEX(CMB[[BA_0O]:[BA_2O]],MATCH(ROUND(MIN(SUM(AP$4,$O91/1000),SUM($O91,AP$4/1000)),3),CMB[[Cmb_ID]:[Cmb_ID]],0),SUM(N(AP$1),N($R91),1)),CHOOSE(AC[[M]:[M]],1,1,0,AC[[AB]:[AB]])),PRODUCT(INDEX(CMB[[BD_0O]:[BD_2O]],MATCH(ROUND(MIN(SUM(AP$4,$O91/1000),SUM($O91,AP$4/1000)),3),CMB[[Cmb_ID]:[Cmb_ID]],0),SUM(N(AP$1),N($R91),1)),CHOOSE(AC[[M]:[M]],1,0,1,AC[[DB]:[DB]])),PRODUCT(SUM(ROUND(AVERAGE(VALUE(AP$3),VALUE($P91)),0),CHOOSE(IF(OR(AP$1,$R91),4,INDEX(CMB[[Res_Rare]:[Res_Rare]],MATCH(ROUND(MIN(SUM(AP$4,$O91/1000),SUM($O91,AP$4/1000)),3),CMB[[Cmb_ID]:[Cmb_ID]],0))),-1,-1,0,0)),IF(OR(AP$1,$R91),4,INDEX(CMB[[Cmb_Rare]:[Cmb_Rare]],MATCH(ROUND(MIN(SUM(AP$4,$O91/1000),SUM($O91,AP$4/1000)),3),CMB[[Cmb_ID]:[Cmb_ID]],0))),CHOOSE(AC[[M]:[M]],2,1,1,SUM(AC[[AB]:[DB]])))),""))</f>
        <v/>
      </c>
      <c r="AQ91" t="str">
        <f>IF(OR(AQ$5="",$S91=""),"",IFERROR(SUM(PRODUCT(INDEX(CMB[[BA_0O]:[BA_2O]],MATCH(ROUND(MIN(SUM(AQ$4,$O91/1000),SUM($O91,AQ$4/1000)),3),CMB[[Cmb_ID]:[Cmb_ID]],0),SUM(N(AQ$1),N($R91),1)),CHOOSE(AC[[M]:[M]],1,1,0,AC[[AB]:[AB]])),PRODUCT(INDEX(CMB[[BD_0O]:[BD_2O]],MATCH(ROUND(MIN(SUM(AQ$4,$O91/1000),SUM($O91,AQ$4/1000)),3),CMB[[Cmb_ID]:[Cmb_ID]],0),SUM(N(AQ$1),N($R91),1)),CHOOSE(AC[[M]:[M]],1,0,1,AC[[DB]:[DB]])),PRODUCT(SUM(ROUND(AVERAGE(VALUE(AQ$3),VALUE($P91)),0),CHOOSE(IF(OR(AQ$1,$R91),4,INDEX(CMB[[Res_Rare]:[Res_Rare]],MATCH(ROUND(MIN(SUM(AQ$4,$O91/1000),SUM($O91,AQ$4/1000)),3),CMB[[Cmb_ID]:[Cmb_ID]],0))),-1,-1,0,0)),IF(OR(AQ$1,$R91),4,INDEX(CMB[[Cmb_Rare]:[Cmb_Rare]],MATCH(ROUND(MIN(SUM(AQ$4,$O91/1000),SUM($O91,AQ$4/1000)),3),CMB[[Cmb_ID]:[Cmb_ID]],0))),CHOOSE(AC[[M]:[M]],2,1,1,SUM(AC[[AB]:[DB]])))),""))</f>
        <v/>
      </c>
      <c r="AR91" t="str">
        <f>IF(OR(AR$5="",$S91=""),"",IFERROR(SUM(PRODUCT(INDEX(CMB[[BA_0O]:[BA_2O]],MATCH(ROUND(MIN(SUM(AR$4,$O91/1000),SUM($O91,AR$4/1000)),3),CMB[[Cmb_ID]:[Cmb_ID]],0),SUM(N(AR$1),N($R91),1)),CHOOSE(AC[[M]:[M]],1,1,0,AC[[AB]:[AB]])),PRODUCT(INDEX(CMB[[BD_0O]:[BD_2O]],MATCH(ROUND(MIN(SUM(AR$4,$O91/1000),SUM($O91,AR$4/1000)),3),CMB[[Cmb_ID]:[Cmb_ID]],0),SUM(N(AR$1),N($R91),1)),CHOOSE(AC[[M]:[M]],1,0,1,AC[[DB]:[DB]])),PRODUCT(SUM(ROUND(AVERAGE(VALUE(AR$3),VALUE($P91)),0),CHOOSE(IF(OR(AR$1,$R91),4,INDEX(CMB[[Res_Rare]:[Res_Rare]],MATCH(ROUND(MIN(SUM(AR$4,$O91/1000),SUM($O91,AR$4/1000)),3),CMB[[Cmb_ID]:[Cmb_ID]],0))),-1,-1,0,0)),IF(OR(AR$1,$R91),4,INDEX(CMB[[Cmb_Rare]:[Cmb_Rare]],MATCH(ROUND(MIN(SUM(AR$4,$O91/1000),SUM($O91,AR$4/1000)),3),CMB[[Cmb_ID]:[Cmb_ID]],0))),CHOOSE(AC[[M]:[M]],2,1,1,SUM(AC[[AB]:[DB]])))),""))</f>
        <v/>
      </c>
      <c r="AS91" t="str">
        <f>IF(OR(AS$5="",$S91=""),"",IFERROR(SUM(PRODUCT(INDEX(CMB[[BA_0O]:[BA_2O]],MATCH(ROUND(MIN(SUM(AS$4,$O91/1000),SUM($O91,AS$4/1000)),3),CMB[[Cmb_ID]:[Cmb_ID]],0),SUM(N(AS$1),N($R91),1)),CHOOSE(AC[[M]:[M]],1,1,0,AC[[AB]:[AB]])),PRODUCT(INDEX(CMB[[BD_0O]:[BD_2O]],MATCH(ROUND(MIN(SUM(AS$4,$O91/1000),SUM($O91,AS$4/1000)),3),CMB[[Cmb_ID]:[Cmb_ID]],0),SUM(N(AS$1),N($R91),1)),CHOOSE(AC[[M]:[M]],1,0,1,AC[[DB]:[DB]])),PRODUCT(SUM(ROUND(AVERAGE(VALUE(AS$3),VALUE($P91)),0),CHOOSE(IF(OR(AS$1,$R91),4,INDEX(CMB[[Res_Rare]:[Res_Rare]],MATCH(ROUND(MIN(SUM(AS$4,$O91/1000),SUM($O91,AS$4/1000)),3),CMB[[Cmb_ID]:[Cmb_ID]],0))),-1,-1,0,0)),IF(OR(AS$1,$R91),4,INDEX(CMB[[Cmb_Rare]:[Cmb_Rare]],MATCH(ROUND(MIN(SUM(AS$4,$O91/1000),SUM($O91,AS$4/1000)),3),CMB[[Cmb_ID]:[Cmb_ID]],0))),CHOOSE(AC[[M]:[M]],2,1,1,SUM(AC[[AB]:[DB]])))),""))</f>
        <v/>
      </c>
      <c r="AT91" t="str">
        <f>IF(OR(AT$5="",$S91=""),"",IFERROR(SUM(PRODUCT(INDEX(CMB[[BA_0O]:[BA_2O]],MATCH(ROUND(MIN(SUM(AT$4,$O91/1000),SUM($O91,AT$4/1000)),3),CMB[[Cmb_ID]:[Cmb_ID]],0),SUM(N(AT$1),N($R91),1)),CHOOSE(AC[[M]:[M]],1,1,0,AC[[AB]:[AB]])),PRODUCT(INDEX(CMB[[BD_0O]:[BD_2O]],MATCH(ROUND(MIN(SUM(AT$4,$O91/1000),SUM($O91,AT$4/1000)),3),CMB[[Cmb_ID]:[Cmb_ID]],0),SUM(N(AT$1),N($R91),1)),CHOOSE(AC[[M]:[M]],1,0,1,AC[[DB]:[DB]])),PRODUCT(SUM(ROUND(AVERAGE(VALUE(AT$3),VALUE($P91)),0),CHOOSE(IF(OR(AT$1,$R91),4,INDEX(CMB[[Res_Rare]:[Res_Rare]],MATCH(ROUND(MIN(SUM(AT$4,$O91/1000),SUM($O91,AT$4/1000)),3),CMB[[Cmb_ID]:[Cmb_ID]],0))),-1,-1,0,0)),IF(OR(AT$1,$R91),4,INDEX(CMB[[Cmb_Rare]:[Cmb_Rare]],MATCH(ROUND(MIN(SUM(AT$4,$O91/1000),SUM($O91,AT$4/1000)),3),CMB[[Cmb_ID]:[Cmb_ID]],0))),CHOOSE(AC[[M]:[M]],2,1,1,SUM(AC[[AB]:[DB]])))),""))</f>
        <v/>
      </c>
      <c r="AU91" t="str">
        <f>IF(OR(AU$5="",$S91=""),"",IFERROR(SUM(PRODUCT(INDEX(CMB[[BA_0O]:[BA_2O]],MATCH(ROUND(MIN(SUM(AU$4,$O91/1000),SUM($O91,AU$4/1000)),3),CMB[[Cmb_ID]:[Cmb_ID]],0),SUM(N(AU$1),N($R91),1)),CHOOSE(AC[[M]:[M]],1,1,0,AC[[AB]:[AB]])),PRODUCT(INDEX(CMB[[BD_0O]:[BD_2O]],MATCH(ROUND(MIN(SUM(AU$4,$O91/1000),SUM($O91,AU$4/1000)),3),CMB[[Cmb_ID]:[Cmb_ID]],0),SUM(N(AU$1),N($R91),1)),CHOOSE(AC[[M]:[M]],1,0,1,AC[[DB]:[DB]])),PRODUCT(SUM(ROUND(AVERAGE(VALUE(AU$3),VALUE($P91)),0),CHOOSE(IF(OR(AU$1,$R91),4,INDEX(CMB[[Res_Rare]:[Res_Rare]],MATCH(ROUND(MIN(SUM(AU$4,$O91/1000),SUM($O91,AU$4/1000)),3),CMB[[Cmb_ID]:[Cmb_ID]],0))),-1,-1,0,0)),IF(OR(AU$1,$R91),4,INDEX(CMB[[Cmb_Rare]:[Cmb_Rare]],MATCH(ROUND(MIN(SUM(AU$4,$O91/1000),SUM($O91,AU$4/1000)),3),CMB[[Cmb_ID]:[Cmb_ID]],0))),CHOOSE(AC[[M]:[M]],2,1,1,SUM(AC[[AB]:[DB]])))),""))</f>
        <v/>
      </c>
      <c r="AV91" t="str">
        <f>IF(OR(AV$5="",$S91=""),"",IFERROR(SUM(PRODUCT(INDEX(CMB[[BA_0O]:[BA_2O]],MATCH(ROUND(MIN(SUM(AV$4,$O91/1000),SUM($O91,AV$4/1000)),3),CMB[[Cmb_ID]:[Cmb_ID]],0),SUM(N(AV$1),N($R91),1)),CHOOSE(AC[[M]:[M]],1,1,0,AC[[AB]:[AB]])),PRODUCT(INDEX(CMB[[BD_0O]:[BD_2O]],MATCH(ROUND(MIN(SUM(AV$4,$O91/1000),SUM($O91,AV$4/1000)),3),CMB[[Cmb_ID]:[Cmb_ID]],0),SUM(N(AV$1),N($R91),1)),CHOOSE(AC[[M]:[M]],1,0,1,AC[[DB]:[DB]])),PRODUCT(SUM(ROUND(AVERAGE(VALUE(AV$3),VALUE($P91)),0),CHOOSE(IF(OR(AV$1,$R91),4,INDEX(CMB[[Res_Rare]:[Res_Rare]],MATCH(ROUND(MIN(SUM(AV$4,$O91/1000),SUM($O91,AV$4/1000)),3),CMB[[Cmb_ID]:[Cmb_ID]],0))),-1,-1,0,0)),IF(OR(AV$1,$R91),4,INDEX(CMB[[Cmb_Rare]:[Cmb_Rare]],MATCH(ROUND(MIN(SUM(AV$4,$O91/1000),SUM($O91,AV$4/1000)),3),CMB[[Cmb_ID]:[Cmb_ID]],0))),CHOOSE(AC[[M]:[M]],2,1,1,SUM(AC[[AB]:[DB]])))),""))</f>
        <v/>
      </c>
      <c r="AW91" t="str">
        <f>IF(OR(AW$5="",$S91=""),"",IFERROR(SUM(PRODUCT(INDEX(CMB[[BA_0O]:[BA_2O]],MATCH(ROUND(MIN(SUM(AW$4,$O91/1000),SUM($O91,AW$4/1000)),3),CMB[[Cmb_ID]:[Cmb_ID]],0),SUM(N(AW$1),N($R91),1)),CHOOSE(AC[[M]:[M]],1,1,0,AC[[AB]:[AB]])),PRODUCT(INDEX(CMB[[BD_0O]:[BD_2O]],MATCH(ROUND(MIN(SUM(AW$4,$O91/1000),SUM($O91,AW$4/1000)),3),CMB[[Cmb_ID]:[Cmb_ID]],0),SUM(N(AW$1),N($R91),1)),CHOOSE(AC[[M]:[M]],1,0,1,AC[[DB]:[DB]])),PRODUCT(SUM(ROUND(AVERAGE(VALUE(AW$3),VALUE($P91)),0),CHOOSE(IF(OR(AW$1,$R91),4,INDEX(CMB[[Res_Rare]:[Res_Rare]],MATCH(ROUND(MIN(SUM(AW$4,$O91/1000),SUM($O91,AW$4/1000)),3),CMB[[Cmb_ID]:[Cmb_ID]],0))),-1,-1,0,0)),IF(OR(AW$1,$R91),4,INDEX(CMB[[Cmb_Rare]:[Cmb_Rare]],MATCH(ROUND(MIN(SUM(AW$4,$O91/1000),SUM($O91,AW$4/1000)),3),CMB[[Cmb_ID]:[Cmb_ID]],0))),CHOOSE(AC[[M]:[M]],2,1,1,SUM(AC[[AB]:[DB]])))),""))</f>
        <v/>
      </c>
      <c r="AX91" t="str">
        <f>IF(OR(AX$5="",$S91=""),"",IFERROR(SUM(PRODUCT(INDEX(CMB[[BA_0O]:[BA_2O]],MATCH(ROUND(MIN(SUM(AX$4,$O91/1000),SUM($O91,AX$4/1000)),3),CMB[[Cmb_ID]:[Cmb_ID]],0),SUM(N(AX$1),N($R91),1)),CHOOSE(AC[[M]:[M]],1,1,0,AC[[AB]:[AB]])),PRODUCT(INDEX(CMB[[BD_0O]:[BD_2O]],MATCH(ROUND(MIN(SUM(AX$4,$O91/1000),SUM($O91,AX$4/1000)),3),CMB[[Cmb_ID]:[Cmb_ID]],0),SUM(N(AX$1),N($R91),1)),CHOOSE(AC[[M]:[M]],1,0,1,AC[[DB]:[DB]])),PRODUCT(SUM(ROUND(AVERAGE(VALUE(AX$3),VALUE($P91)),0),CHOOSE(IF(OR(AX$1,$R91),4,INDEX(CMB[[Res_Rare]:[Res_Rare]],MATCH(ROUND(MIN(SUM(AX$4,$O91/1000),SUM($O91,AX$4/1000)),3),CMB[[Cmb_ID]:[Cmb_ID]],0))),-1,-1,0,0)),IF(OR(AX$1,$R91),4,INDEX(CMB[[Cmb_Rare]:[Cmb_Rare]],MATCH(ROUND(MIN(SUM(AX$4,$O91/1000),SUM($O91,AX$4/1000)),3),CMB[[Cmb_ID]:[Cmb_ID]],0))),CHOOSE(AC[[M]:[M]],2,1,1,SUM(AC[[AB]:[DB]])))),""))</f>
        <v/>
      </c>
      <c r="AY91" t="str">
        <f>IF(OR(AY$5="",$S91=""),"",IFERROR(SUM(PRODUCT(INDEX(CMB[[BA_0O]:[BA_2O]],MATCH(ROUND(MIN(SUM(AY$4,$O91/1000),SUM($O91,AY$4/1000)),3),CMB[[Cmb_ID]:[Cmb_ID]],0),SUM(N(AY$1),N($R91),1)),CHOOSE(AC[[M]:[M]],1,1,0,AC[[AB]:[AB]])),PRODUCT(INDEX(CMB[[BD_0O]:[BD_2O]],MATCH(ROUND(MIN(SUM(AY$4,$O91/1000),SUM($O91,AY$4/1000)),3),CMB[[Cmb_ID]:[Cmb_ID]],0),SUM(N(AY$1),N($R91),1)),CHOOSE(AC[[M]:[M]],1,0,1,AC[[DB]:[DB]])),PRODUCT(SUM(ROUND(AVERAGE(VALUE(AY$3),VALUE($P91)),0),CHOOSE(IF(OR(AY$1,$R91),4,INDEX(CMB[[Res_Rare]:[Res_Rare]],MATCH(ROUND(MIN(SUM(AY$4,$O91/1000),SUM($O91,AY$4/1000)),3),CMB[[Cmb_ID]:[Cmb_ID]],0))),-1,-1,0,0)),IF(OR(AY$1,$R91),4,INDEX(CMB[[Cmb_Rare]:[Cmb_Rare]],MATCH(ROUND(MIN(SUM(AY$4,$O91/1000),SUM($O91,AY$4/1000)),3),CMB[[Cmb_ID]:[Cmb_ID]],0))),CHOOSE(AC[[M]:[M]],2,1,1,SUM(AC[[AB]:[DB]])))),""))</f>
        <v/>
      </c>
      <c r="AZ91" t="str">
        <f>IF(OR(AZ$5="",$S91=""),"",IFERROR(SUM(PRODUCT(INDEX(CMB[[BA_0O]:[BA_2O]],MATCH(ROUND(MIN(SUM(AZ$4,$O91/1000),SUM($O91,AZ$4/1000)),3),CMB[[Cmb_ID]:[Cmb_ID]],0),SUM(N(AZ$1),N($R91),1)),CHOOSE(AC[[M]:[M]],1,1,0,AC[[AB]:[AB]])),PRODUCT(INDEX(CMB[[BD_0O]:[BD_2O]],MATCH(ROUND(MIN(SUM(AZ$4,$O91/1000),SUM($O91,AZ$4/1000)),3),CMB[[Cmb_ID]:[Cmb_ID]],0),SUM(N(AZ$1),N($R91),1)),CHOOSE(AC[[M]:[M]],1,0,1,AC[[DB]:[DB]])),PRODUCT(SUM(ROUND(AVERAGE(VALUE(AZ$3),VALUE($P91)),0),CHOOSE(IF(OR(AZ$1,$R91),4,INDEX(CMB[[Res_Rare]:[Res_Rare]],MATCH(ROUND(MIN(SUM(AZ$4,$O91/1000),SUM($O91,AZ$4/1000)),3),CMB[[Cmb_ID]:[Cmb_ID]],0))),-1,-1,0,0)),IF(OR(AZ$1,$R91),4,INDEX(CMB[[Cmb_Rare]:[Cmb_Rare]],MATCH(ROUND(MIN(SUM(AZ$4,$O91/1000),SUM($O91,AZ$4/1000)),3),CMB[[Cmb_ID]:[Cmb_ID]],0))),CHOOSE(AC[[M]:[M]],2,1,1,SUM(AC[[AB]:[DB]])))),""))</f>
        <v/>
      </c>
      <c r="BA91" t="str">
        <f>IF(OR(BA$5="",$S91=""),"",IFERROR(SUM(PRODUCT(INDEX(CMB[[BA_0O]:[BA_2O]],MATCH(ROUND(MIN(SUM(BA$4,$O91/1000),SUM($O91,BA$4/1000)),3),CMB[[Cmb_ID]:[Cmb_ID]],0),SUM(N(BA$1),N($R91),1)),CHOOSE(AC[[M]:[M]],1,1,0,AC[[AB]:[AB]])),PRODUCT(INDEX(CMB[[BD_0O]:[BD_2O]],MATCH(ROUND(MIN(SUM(BA$4,$O91/1000),SUM($O91,BA$4/1000)),3),CMB[[Cmb_ID]:[Cmb_ID]],0),SUM(N(BA$1),N($R91),1)),CHOOSE(AC[[M]:[M]],1,0,1,AC[[DB]:[DB]])),PRODUCT(SUM(ROUND(AVERAGE(VALUE(BA$3),VALUE($P91)),0),CHOOSE(IF(OR(BA$1,$R91),4,INDEX(CMB[[Res_Rare]:[Res_Rare]],MATCH(ROUND(MIN(SUM(BA$4,$O91/1000),SUM($O91,BA$4/1000)),3),CMB[[Cmb_ID]:[Cmb_ID]],0))),-1,-1,0,0)),IF(OR(BA$1,$R91),4,INDEX(CMB[[Cmb_Rare]:[Cmb_Rare]],MATCH(ROUND(MIN(SUM(BA$4,$O91/1000),SUM($O91,BA$4/1000)),3),CMB[[Cmb_ID]:[Cmb_ID]],0))),CHOOSE(AC[[M]:[M]],2,1,1,SUM(AC[[AB]:[DB]])))),""))</f>
        <v/>
      </c>
      <c r="BB91" t="str">
        <f>IF(OR(BB$5="",$S91=""),"",IFERROR(SUM(PRODUCT(INDEX(CMB[[BA_0O]:[BA_2O]],MATCH(ROUND(MIN(SUM(BB$4,$O91/1000),SUM($O91,BB$4/1000)),3),CMB[[Cmb_ID]:[Cmb_ID]],0),SUM(N(BB$1),N($R91),1)),CHOOSE(AC[[M]:[M]],1,1,0,AC[[AB]:[AB]])),PRODUCT(INDEX(CMB[[BD_0O]:[BD_2O]],MATCH(ROUND(MIN(SUM(BB$4,$O91/1000),SUM($O91,BB$4/1000)),3),CMB[[Cmb_ID]:[Cmb_ID]],0),SUM(N(BB$1),N($R91),1)),CHOOSE(AC[[M]:[M]],1,0,1,AC[[DB]:[DB]])),PRODUCT(SUM(ROUND(AVERAGE(VALUE(BB$3),VALUE($P91)),0),CHOOSE(IF(OR(BB$1,$R91),4,INDEX(CMB[[Res_Rare]:[Res_Rare]],MATCH(ROUND(MIN(SUM(BB$4,$O91/1000),SUM($O91,BB$4/1000)),3),CMB[[Cmb_ID]:[Cmb_ID]],0))),-1,-1,0,0)),IF(OR(BB$1,$R91),4,INDEX(CMB[[Cmb_Rare]:[Cmb_Rare]],MATCH(ROUND(MIN(SUM(BB$4,$O91/1000),SUM($O91,BB$4/1000)),3),CMB[[Cmb_ID]:[Cmb_ID]],0))),CHOOSE(AC[[M]:[M]],2,1,1,SUM(AC[[AB]:[DB]])))),""))</f>
        <v/>
      </c>
      <c r="BC91" t="str">
        <f>IF(OR(BC$5="",$S91=""),"",IFERROR(SUM(PRODUCT(INDEX(CMB[[BA_0O]:[BA_2O]],MATCH(ROUND(MIN(SUM(BC$4,$O91/1000),SUM($O91,BC$4/1000)),3),CMB[[Cmb_ID]:[Cmb_ID]],0),SUM(N(BC$1),N($R91),1)),CHOOSE(AC[[M]:[M]],1,1,0,AC[[AB]:[AB]])),PRODUCT(INDEX(CMB[[BD_0O]:[BD_2O]],MATCH(ROUND(MIN(SUM(BC$4,$O91/1000),SUM($O91,BC$4/1000)),3),CMB[[Cmb_ID]:[Cmb_ID]],0),SUM(N(BC$1),N($R91),1)),CHOOSE(AC[[M]:[M]],1,0,1,AC[[DB]:[DB]])),PRODUCT(SUM(ROUND(AVERAGE(VALUE(BC$3),VALUE($P91)),0),CHOOSE(IF(OR(BC$1,$R91),4,INDEX(CMB[[Res_Rare]:[Res_Rare]],MATCH(ROUND(MIN(SUM(BC$4,$O91/1000),SUM($O91,BC$4/1000)),3),CMB[[Cmb_ID]:[Cmb_ID]],0))),-1,-1,0,0)),IF(OR(BC$1,$R91),4,INDEX(CMB[[Cmb_Rare]:[Cmb_Rare]],MATCH(ROUND(MIN(SUM(BC$4,$O91/1000),SUM($O91,BC$4/1000)),3),CMB[[Cmb_ID]:[Cmb_ID]],0))),CHOOSE(AC[[M]:[M]],2,1,1,SUM(AC[[AB]:[DB]])))),""))</f>
        <v/>
      </c>
      <c r="BD91" t="str">
        <f>IF(OR(BD$5="",$S91=""),"",IFERROR(SUM(PRODUCT(INDEX(CMB[[BA_0O]:[BA_2O]],MATCH(ROUND(MIN(SUM(BD$4,$O91/1000),SUM($O91,BD$4/1000)),3),CMB[[Cmb_ID]:[Cmb_ID]],0),SUM(N(BD$1),N($R91),1)),CHOOSE(AC[[M]:[M]],1,1,0,AC[[AB]:[AB]])),PRODUCT(INDEX(CMB[[BD_0O]:[BD_2O]],MATCH(ROUND(MIN(SUM(BD$4,$O91/1000),SUM($O91,BD$4/1000)),3),CMB[[Cmb_ID]:[Cmb_ID]],0),SUM(N(BD$1),N($R91),1)),CHOOSE(AC[[M]:[M]],1,0,1,AC[[DB]:[DB]])),PRODUCT(SUM(ROUND(AVERAGE(VALUE(BD$3),VALUE($P91)),0),CHOOSE(IF(OR(BD$1,$R91),4,INDEX(CMB[[Res_Rare]:[Res_Rare]],MATCH(ROUND(MIN(SUM(BD$4,$O91/1000),SUM($O91,BD$4/1000)),3),CMB[[Cmb_ID]:[Cmb_ID]],0))),-1,-1,0,0)),IF(OR(BD$1,$R91),4,INDEX(CMB[[Cmb_Rare]:[Cmb_Rare]],MATCH(ROUND(MIN(SUM(BD$4,$O91/1000),SUM($O91,BD$4/1000)),3),CMB[[Cmb_ID]:[Cmb_ID]],0))),CHOOSE(AC[[M]:[M]],2,1,1,SUM(AC[[AB]:[DB]])))),""))</f>
        <v/>
      </c>
      <c r="BE91" t="str">
        <f>IF(OR(BE$5="",$S91=""),"",IFERROR(SUM(PRODUCT(INDEX(CMB[[BA_0O]:[BA_2O]],MATCH(ROUND(MIN(SUM(BE$4,$O91/1000),SUM($O91,BE$4/1000)),3),CMB[[Cmb_ID]:[Cmb_ID]],0),SUM(N(BE$1),N($R91),1)),CHOOSE(AC[[M]:[M]],1,1,0,AC[[AB]:[AB]])),PRODUCT(INDEX(CMB[[BD_0O]:[BD_2O]],MATCH(ROUND(MIN(SUM(BE$4,$O91/1000),SUM($O91,BE$4/1000)),3),CMB[[Cmb_ID]:[Cmb_ID]],0),SUM(N(BE$1),N($R91),1)),CHOOSE(AC[[M]:[M]],1,0,1,AC[[DB]:[DB]])),PRODUCT(SUM(ROUND(AVERAGE(VALUE(BE$3),VALUE($P91)),0),CHOOSE(IF(OR(BE$1,$R91),4,INDEX(CMB[[Res_Rare]:[Res_Rare]],MATCH(ROUND(MIN(SUM(BE$4,$O91/1000),SUM($O91,BE$4/1000)),3),CMB[[Cmb_ID]:[Cmb_ID]],0))),-1,-1,0,0)),IF(OR(BE$1,$R91),4,INDEX(CMB[[Cmb_Rare]:[Cmb_Rare]],MATCH(ROUND(MIN(SUM(BE$4,$O91/1000),SUM($O91,BE$4/1000)),3),CMB[[Cmb_ID]:[Cmb_ID]],0))),CHOOSE(AC[[M]:[M]],2,1,1,SUM(AC[[AB]:[DB]])))),""))</f>
        <v/>
      </c>
      <c r="BF91" t="str">
        <f>IF(OR(BF$5="",$S91=""),"",IFERROR(SUM(PRODUCT(INDEX(CMB[[BA_0O]:[BA_2O]],MATCH(ROUND(MIN(SUM(BF$4,$O91/1000),SUM($O91,BF$4/1000)),3),CMB[[Cmb_ID]:[Cmb_ID]],0),SUM(N(BF$1),N($R91),1)),CHOOSE(AC[[M]:[M]],1,1,0,AC[[AB]:[AB]])),PRODUCT(INDEX(CMB[[BD_0O]:[BD_2O]],MATCH(ROUND(MIN(SUM(BF$4,$O91/1000),SUM($O91,BF$4/1000)),3),CMB[[Cmb_ID]:[Cmb_ID]],0),SUM(N(BF$1),N($R91),1)),CHOOSE(AC[[M]:[M]],1,0,1,AC[[DB]:[DB]])),PRODUCT(SUM(ROUND(AVERAGE(VALUE(BF$3),VALUE($P91)),0),CHOOSE(IF(OR(BF$1,$R91),4,INDEX(CMB[[Res_Rare]:[Res_Rare]],MATCH(ROUND(MIN(SUM(BF$4,$O91/1000),SUM($O91,BF$4/1000)),3),CMB[[Cmb_ID]:[Cmb_ID]],0))),-1,-1,0,0)),IF(OR(BF$1,$R91),4,INDEX(CMB[[Cmb_Rare]:[Cmb_Rare]],MATCH(ROUND(MIN(SUM(BF$4,$O91/1000),SUM($O91,BF$4/1000)),3),CMB[[Cmb_ID]:[Cmb_ID]],0))),CHOOSE(AC[[M]:[M]],2,1,1,SUM(AC[[AB]:[DB]])))),""))</f>
        <v/>
      </c>
      <c r="BG91" t="str">
        <f>IF(OR(BG$5="",$S91=""),"",IFERROR(SUM(PRODUCT(INDEX(CMB[[BA_0O]:[BA_2O]],MATCH(ROUND(MIN(SUM(BG$4,$O91/1000),SUM($O91,BG$4/1000)),3),CMB[[Cmb_ID]:[Cmb_ID]],0),SUM(N(BG$1),N($R91),1)),CHOOSE(AC[[M]:[M]],1,1,0,AC[[AB]:[AB]])),PRODUCT(INDEX(CMB[[BD_0O]:[BD_2O]],MATCH(ROUND(MIN(SUM(BG$4,$O91/1000),SUM($O91,BG$4/1000)),3),CMB[[Cmb_ID]:[Cmb_ID]],0),SUM(N(BG$1),N($R91),1)),CHOOSE(AC[[M]:[M]],1,0,1,AC[[DB]:[DB]])),PRODUCT(SUM(ROUND(AVERAGE(VALUE(BG$3),VALUE($P91)),0),CHOOSE(IF(OR(BG$1,$R91),4,INDEX(CMB[[Res_Rare]:[Res_Rare]],MATCH(ROUND(MIN(SUM(BG$4,$O91/1000),SUM($O91,BG$4/1000)),3),CMB[[Cmb_ID]:[Cmb_ID]],0))),-1,-1,0,0)),IF(OR(BG$1,$R91),4,INDEX(CMB[[Cmb_Rare]:[Cmb_Rare]],MATCH(ROUND(MIN(SUM(BG$4,$O91/1000),SUM($O91,BG$4/1000)),3),CMB[[Cmb_ID]:[Cmb_ID]],0))),CHOOSE(AC[[M]:[M]],2,1,1,SUM(AC[[AB]:[DB]])))),""))</f>
        <v/>
      </c>
      <c r="BH91" t="str">
        <f>IF(OR(BH$5="",$S91=""),"",IFERROR(SUM(PRODUCT(INDEX(CMB[[BA_0O]:[BA_2O]],MATCH(ROUND(MIN(SUM(BH$4,$O91/1000),SUM($O91,BH$4/1000)),3),CMB[[Cmb_ID]:[Cmb_ID]],0),SUM(N(BH$1),N($R91),1)),CHOOSE(AC[[M]:[M]],1,1,0,AC[[AB]:[AB]])),PRODUCT(INDEX(CMB[[BD_0O]:[BD_2O]],MATCH(ROUND(MIN(SUM(BH$4,$O91/1000),SUM($O91,BH$4/1000)),3),CMB[[Cmb_ID]:[Cmb_ID]],0),SUM(N(BH$1),N($R91),1)),CHOOSE(AC[[M]:[M]],1,0,1,AC[[DB]:[DB]])),PRODUCT(SUM(ROUND(AVERAGE(VALUE(BH$3),VALUE($P91)),0),CHOOSE(IF(OR(BH$1,$R91),4,INDEX(CMB[[Res_Rare]:[Res_Rare]],MATCH(ROUND(MIN(SUM(BH$4,$O91/1000),SUM($O91,BH$4/1000)),3),CMB[[Cmb_ID]:[Cmb_ID]],0))),-1,-1,0,0)),IF(OR(BH$1,$R91),4,INDEX(CMB[[Cmb_Rare]:[Cmb_Rare]],MATCH(ROUND(MIN(SUM(BH$4,$O91/1000),SUM($O91,BH$4/1000)),3),CMB[[Cmb_ID]:[Cmb_ID]],0))),CHOOSE(AC[[M]:[M]],2,1,1,SUM(AC[[AB]:[DB]])))),""))</f>
        <v/>
      </c>
      <c r="BI91" t="str">
        <f>IF(OR(BI$5="",$S91=""),"",IFERROR(SUM(PRODUCT(INDEX(CMB[[BA_0O]:[BA_2O]],MATCH(ROUND(MIN(SUM(BI$4,$O91/1000),SUM($O91,BI$4/1000)),3),CMB[[Cmb_ID]:[Cmb_ID]],0),SUM(N(BI$1),N($R91),1)),CHOOSE(AC[[M]:[M]],1,1,0,AC[[AB]:[AB]])),PRODUCT(INDEX(CMB[[BD_0O]:[BD_2O]],MATCH(ROUND(MIN(SUM(BI$4,$O91/1000),SUM($O91,BI$4/1000)),3),CMB[[Cmb_ID]:[Cmb_ID]],0),SUM(N(BI$1),N($R91),1)),CHOOSE(AC[[M]:[M]],1,0,1,AC[[DB]:[DB]])),PRODUCT(SUM(ROUND(AVERAGE(VALUE(BI$3),VALUE($P91)),0),CHOOSE(IF(OR(BI$1,$R91),4,INDEX(CMB[[Res_Rare]:[Res_Rare]],MATCH(ROUND(MIN(SUM(BI$4,$O91/1000),SUM($O91,BI$4/1000)),3),CMB[[Cmb_ID]:[Cmb_ID]],0))),-1,-1,0,0)),IF(OR(BI$1,$R91),4,INDEX(CMB[[Cmb_Rare]:[Cmb_Rare]],MATCH(ROUND(MIN(SUM(BI$4,$O91/1000),SUM($O91,BI$4/1000)),3),CMB[[Cmb_ID]:[Cmb_ID]],0))),CHOOSE(AC[[M]:[M]],2,1,1,SUM(AC[[AB]:[DB]])))),""))</f>
        <v/>
      </c>
      <c r="BJ91" t="str">
        <f>IF(OR(BJ$5="",$S91=""),"",IFERROR(SUM(PRODUCT(INDEX(CMB[[BA_0O]:[BA_2O]],MATCH(ROUND(MIN(SUM(BJ$4,$O91/1000),SUM($O91,BJ$4/1000)),3),CMB[[Cmb_ID]:[Cmb_ID]],0),SUM(N(BJ$1),N($R91),1)),CHOOSE(AC[[M]:[M]],1,1,0,AC[[AB]:[AB]])),PRODUCT(INDEX(CMB[[BD_0O]:[BD_2O]],MATCH(ROUND(MIN(SUM(BJ$4,$O91/1000),SUM($O91,BJ$4/1000)),3),CMB[[Cmb_ID]:[Cmb_ID]],0),SUM(N(BJ$1),N($R91),1)),CHOOSE(AC[[M]:[M]],1,0,1,AC[[DB]:[DB]])),PRODUCT(SUM(ROUND(AVERAGE(VALUE(BJ$3),VALUE($P91)),0),CHOOSE(IF(OR(BJ$1,$R91),4,INDEX(CMB[[Res_Rare]:[Res_Rare]],MATCH(ROUND(MIN(SUM(BJ$4,$O91/1000),SUM($O91,BJ$4/1000)),3),CMB[[Cmb_ID]:[Cmb_ID]],0))),-1,-1,0,0)),IF(OR(BJ$1,$R91),4,INDEX(CMB[[Cmb_Rare]:[Cmb_Rare]],MATCH(ROUND(MIN(SUM(BJ$4,$O91/1000),SUM($O91,BJ$4/1000)),3),CMB[[Cmb_ID]:[Cmb_ID]],0))),CHOOSE(AC[[M]:[M]],2,1,1,SUM(AC[[AB]:[DB]])))),""))</f>
        <v/>
      </c>
      <c r="BK91" t="str">
        <f>IF(OR(BK$5="",$S91=""),"",IFERROR(SUM(PRODUCT(INDEX(CMB[[BA_0O]:[BA_2O]],MATCH(ROUND(MIN(SUM(BK$4,$O91/1000),SUM($O91,BK$4/1000)),3),CMB[[Cmb_ID]:[Cmb_ID]],0),SUM(N(BK$1),N($R91),1)),CHOOSE(AC[[M]:[M]],1,1,0,AC[[AB]:[AB]])),PRODUCT(INDEX(CMB[[BD_0O]:[BD_2O]],MATCH(ROUND(MIN(SUM(BK$4,$O91/1000),SUM($O91,BK$4/1000)),3),CMB[[Cmb_ID]:[Cmb_ID]],0),SUM(N(BK$1),N($R91),1)),CHOOSE(AC[[M]:[M]],1,0,1,AC[[DB]:[DB]])),PRODUCT(SUM(ROUND(AVERAGE(VALUE(BK$3),VALUE($P91)),0),CHOOSE(IF(OR(BK$1,$R91),4,INDEX(CMB[[Res_Rare]:[Res_Rare]],MATCH(ROUND(MIN(SUM(BK$4,$O91/1000),SUM($O91,BK$4/1000)),3),CMB[[Cmb_ID]:[Cmb_ID]],0))),-1,-1,0,0)),IF(OR(BK$1,$R91),4,INDEX(CMB[[Cmb_Rare]:[Cmb_Rare]],MATCH(ROUND(MIN(SUM(BK$4,$O91/1000),SUM($O91,BK$4/1000)),3),CMB[[Cmb_ID]:[Cmb_ID]],0))),CHOOSE(AC[[M]:[M]],2,1,1,SUM(AC[[AB]:[DB]])))),""))</f>
        <v/>
      </c>
      <c r="BL91" t="str">
        <f>IF(OR(BL$5="",$S91=""),"",IFERROR(SUM(PRODUCT(INDEX(CMB[[BA_0O]:[BA_2O]],MATCH(ROUND(MIN(SUM(BL$4,$O91/1000),SUM($O91,BL$4/1000)),3),CMB[[Cmb_ID]:[Cmb_ID]],0),SUM(N(BL$1),N($R91),1)),CHOOSE(AC[[M]:[M]],1,1,0,AC[[AB]:[AB]])),PRODUCT(INDEX(CMB[[BD_0O]:[BD_2O]],MATCH(ROUND(MIN(SUM(BL$4,$O91/1000),SUM($O91,BL$4/1000)),3),CMB[[Cmb_ID]:[Cmb_ID]],0),SUM(N(BL$1),N($R91),1)),CHOOSE(AC[[M]:[M]],1,0,1,AC[[DB]:[DB]])),PRODUCT(SUM(ROUND(AVERAGE(VALUE(BL$3),VALUE($P91)),0),CHOOSE(IF(OR(BL$1,$R91),4,INDEX(CMB[[Res_Rare]:[Res_Rare]],MATCH(ROUND(MIN(SUM(BL$4,$O91/1000),SUM($O91,BL$4/1000)),3),CMB[[Cmb_ID]:[Cmb_ID]],0))),-1,-1,0,0)),IF(OR(BL$1,$R91),4,INDEX(CMB[[Cmb_Rare]:[Cmb_Rare]],MATCH(ROUND(MIN(SUM(BL$4,$O91/1000),SUM($O91,BL$4/1000)),3),CMB[[Cmb_ID]:[Cmb_ID]],0))),CHOOSE(AC[[M]:[M]],2,1,1,SUM(AC[[AB]:[DB]])))),""))</f>
        <v/>
      </c>
      <c r="BM91" t="str">
        <f>IF(OR(BM$5="",$S91=""),"",IFERROR(SUM(PRODUCT(INDEX(CMB[[BA_0O]:[BA_2O]],MATCH(ROUND(MIN(SUM(BM$4,$O91/1000),SUM($O91,BM$4/1000)),3),CMB[[Cmb_ID]:[Cmb_ID]],0),SUM(N(BM$1),N($R91),1)),CHOOSE(AC[[M]:[M]],1,1,0,AC[[AB]:[AB]])),PRODUCT(INDEX(CMB[[BD_0O]:[BD_2O]],MATCH(ROUND(MIN(SUM(BM$4,$O91/1000),SUM($O91,BM$4/1000)),3),CMB[[Cmb_ID]:[Cmb_ID]],0),SUM(N(BM$1),N($R91),1)),CHOOSE(AC[[M]:[M]],1,0,1,AC[[DB]:[DB]])),PRODUCT(SUM(ROUND(AVERAGE(VALUE(BM$3),VALUE($P91)),0),CHOOSE(IF(OR(BM$1,$R91),4,INDEX(CMB[[Res_Rare]:[Res_Rare]],MATCH(ROUND(MIN(SUM(BM$4,$O91/1000),SUM($O91,BM$4/1000)),3),CMB[[Cmb_ID]:[Cmb_ID]],0))),-1,-1,0,0)),IF(OR(BM$1,$R91),4,INDEX(CMB[[Cmb_Rare]:[Cmb_Rare]],MATCH(ROUND(MIN(SUM(BM$4,$O91/1000),SUM($O91,BM$4/1000)),3),CMB[[Cmb_ID]:[Cmb_ID]],0))),CHOOSE(AC[[M]:[M]],2,1,1,SUM(AC[[AB]:[DB]])))),""))</f>
        <v/>
      </c>
      <c r="BN91" t="str">
        <f>IF(OR(BN$5="",$S91=""),"",IFERROR(SUM(PRODUCT(INDEX(CMB[[BA_0O]:[BA_2O]],MATCH(ROUND(MIN(SUM(BN$4,$O91/1000),SUM($O91,BN$4/1000)),3),CMB[[Cmb_ID]:[Cmb_ID]],0),SUM(N(BN$1),N($R91),1)),CHOOSE(AC[[M]:[M]],1,1,0,AC[[AB]:[AB]])),PRODUCT(INDEX(CMB[[BD_0O]:[BD_2O]],MATCH(ROUND(MIN(SUM(BN$4,$O91/1000),SUM($O91,BN$4/1000)),3),CMB[[Cmb_ID]:[Cmb_ID]],0),SUM(N(BN$1),N($R91),1)),CHOOSE(AC[[M]:[M]],1,0,1,AC[[DB]:[DB]])),PRODUCT(SUM(ROUND(AVERAGE(VALUE(BN$3),VALUE($P91)),0),CHOOSE(IF(OR(BN$1,$R91),4,INDEX(CMB[[Res_Rare]:[Res_Rare]],MATCH(ROUND(MIN(SUM(BN$4,$O91/1000),SUM($O91,BN$4/1000)),3),CMB[[Cmb_ID]:[Cmb_ID]],0))),-1,-1,0,0)),IF(OR(BN$1,$R91),4,INDEX(CMB[[Cmb_Rare]:[Cmb_Rare]],MATCH(ROUND(MIN(SUM(BN$4,$O91/1000),SUM($O91,BN$4/1000)),3),CMB[[Cmb_ID]:[Cmb_ID]],0))),CHOOSE(AC[[M]:[M]],2,1,1,SUM(AC[[AB]:[DB]])))),""))</f>
        <v/>
      </c>
      <c r="BO91" t="str">
        <f>IF(OR(BO$5="",$S91=""),"",IFERROR(SUM(PRODUCT(INDEX(CMB[[BA_0O]:[BA_2O]],MATCH(ROUND(MIN(SUM(BO$4,$O91/1000),SUM($O91,BO$4/1000)),3),CMB[[Cmb_ID]:[Cmb_ID]],0),SUM(N(BO$1),N($R91),1)),CHOOSE(AC[[M]:[M]],1,1,0,AC[[AB]:[AB]])),PRODUCT(INDEX(CMB[[BD_0O]:[BD_2O]],MATCH(ROUND(MIN(SUM(BO$4,$O91/1000),SUM($O91,BO$4/1000)),3),CMB[[Cmb_ID]:[Cmb_ID]],0),SUM(N(BO$1),N($R91),1)),CHOOSE(AC[[M]:[M]],1,0,1,AC[[DB]:[DB]])),PRODUCT(SUM(ROUND(AVERAGE(VALUE(BO$3),VALUE($P91)),0),CHOOSE(IF(OR(BO$1,$R91),4,INDEX(CMB[[Res_Rare]:[Res_Rare]],MATCH(ROUND(MIN(SUM(BO$4,$O91/1000),SUM($O91,BO$4/1000)),3),CMB[[Cmb_ID]:[Cmb_ID]],0))),-1,-1,0,0)),IF(OR(BO$1,$R91),4,INDEX(CMB[[Cmb_Rare]:[Cmb_Rare]],MATCH(ROUND(MIN(SUM(BO$4,$O91/1000),SUM($O91,BO$4/1000)),3),CMB[[Cmb_ID]:[Cmb_ID]],0))),CHOOSE(AC[[M]:[M]],2,1,1,SUM(AC[[AB]:[DB]])))),""))</f>
        <v/>
      </c>
      <c r="BP91" t="str">
        <f>IF(OR(BP$5="",$S91=""),"",IFERROR(SUM(PRODUCT(INDEX(CMB[[BA_0O]:[BA_2O]],MATCH(ROUND(MIN(SUM(BP$4,$O91/1000),SUM($O91,BP$4/1000)),3),CMB[[Cmb_ID]:[Cmb_ID]],0),SUM(N(BP$1),N($R91),1)),CHOOSE(AC[[M]:[M]],1,1,0,AC[[AB]:[AB]])),PRODUCT(INDEX(CMB[[BD_0O]:[BD_2O]],MATCH(ROUND(MIN(SUM(BP$4,$O91/1000),SUM($O91,BP$4/1000)),3),CMB[[Cmb_ID]:[Cmb_ID]],0),SUM(N(BP$1),N($R91),1)),CHOOSE(AC[[M]:[M]],1,0,1,AC[[DB]:[DB]])),PRODUCT(SUM(ROUND(AVERAGE(VALUE(BP$3),VALUE($P91)),0),CHOOSE(IF(OR(BP$1,$R91),4,INDEX(CMB[[Res_Rare]:[Res_Rare]],MATCH(ROUND(MIN(SUM(BP$4,$O91/1000),SUM($O91,BP$4/1000)),3),CMB[[Cmb_ID]:[Cmb_ID]],0))),-1,-1,0,0)),IF(OR(BP$1,$R91),4,INDEX(CMB[[Cmb_Rare]:[Cmb_Rare]],MATCH(ROUND(MIN(SUM(BP$4,$O91/1000),SUM($O91,BP$4/1000)),3),CMB[[Cmb_ID]:[Cmb_ID]],0))),CHOOSE(AC[[M]:[M]],2,1,1,SUM(AC[[AB]:[DB]])))),""))</f>
        <v/>
      </c>
      <c r="BQ91" t="str">
        <f>IF(OR(BQ$5="",$S91=""),"",IFERROR(SUM(PRODUCT(INDEX(CMB[[BA_0O]:[BA_2O]],MATCH(ROUND(MIN(SUM(BQ$4,$O91/1000),SUM($O91,BQ$4/1000)),3),CMB[[Cmb_ID]:[Cmb_ID]],0),SUM(N(BQ$1),N($R91),1)),CHOOSE(AC[[M]:[M]],1,1,0,AC[[AB]:[AB]])),PRODUCT(INDEX(CMB[[BD_0O]:[BD_2O]],MATCH(ROUND(MIN(SUM(BQ$4,$O91/1000),SUM($O91,BQ$4/1000)),3),CMB[[Cmb_ID]:[Cmb_ID]],0),SUM(N(BQ$1),N($R91),1)),CHOOSE(AC[[M]:[M]],1,0,1,AC[[DB]:[DB]])),PRODUCT(SUM(ROUND(AVERAGE(VALUE(BQ$3),VALUE($P91)),0),CHOOSE(IF(OR(BQ$1,$R91),4,INDEX(CMB[[Res_Rare]:[Res_Rare]],MATCH(ROUND(MIN(SUM(BQ$4,$O91/1000),SUM($O91,BQ$4/1000)),3),CMB[[Cmb_ID]:[Cmb_ID]],0))),-1,-1,0,0)),IF(OR(BQ$1,$R91),4,INDEX(CMB[[Cmb_Rare]:[Cmb_Rare]],MATCH(ROUND(MIN(SUM(BQ$4,$O91/1000),SUM($O91,BQ$4/1000)),3),CMB[[Cmb_ID]:[Cmb_ID]],0))),CHOOSE(AC[[M]:[M]],2,1,1,SUM(AC[[AB]:[DB]])))),""))</f>
        <v/>
      </c>
      <c r="BR91" t="str">
        <f>IF(OR(BR$5="",$S91=""),"",IFERROR(SUM(PRODUCT(INDEX(CMB[[BA_0O]:[BA_2O]],MATCH(ROUND(MIN(SUM(BR$4,$O91/1000),SUM($O91,BR$4/1000)),3),CMB[[Cmb_ID]:[Cmb_ID]],0),SUM(N(BR$1),N($R91),1)),CHOOSE(AC[[M]:[M]],1,1,0,AC[[AB]:[AB]])),PRODUCT(INDEX(CMB[[BD_0O]:[BD_2O]],MATCH(ROUND(MIN(SUM(BR$4,$O91/1000),SUM($O91,BR$4/1000)),3),CMB[[Cmb_ID]:[Cmb_ID]],0),SUM(N(BR$1),N($R91),1)),CHOOSE(AC[[M]:[M]],1,0,1,AC[[DB]:[DB]])),PRODUCT(SUM(ROUND(AVERAGE(VALUE(BR$3),VALUE($P91)),0),CHOOSE(IF(OR(BR$1,$R91),4,INDEX(CMB[[Res_Rare]:[Res_Rare]],MATCH(ROUND(MIN(SUM(BR$4,$O91/1000),SUM($O91,BR$4/1000)),3),CMB[[Cmb_ID]:[Cmb_ID]],0))),-1,-1,0,0)),IF(OR(BR$1,$R91),4,INDEX(CMB[[Cmb_Rare]:[Cmb_Rare]],MATCH(ROUND(MIN(SUM(BR$4,$O91/1000),SUM($O91,BR$4/1000)),3),CMB[[Cmb_ID]:[Cmb_ID]],0))),CHOOSE(AC[[M]:[M]],2,1,1,SUM(AC[[AB]:[DB]])))),""))</f>
        <v/>
      </c>
      <c r="BS91" t="str">
        <f>IF(OR(BS$5="",$S91=""),"",IFERROR(SUM(PRODUCT(INDEX(CMB[[BA_0O]:[BA_2O]],MATCH(ROUND(MIN(SUM(BS$4,$O91/1000),SUM($O91,BS$4/1000)),3),CMB[[Cmb_ID]:[Cmb_ID]],0),SUM(N(BS$1),N($R91),1)),CHOOSE(AC[[M]:[M]],1,1,0,AC[[AB]:[AB]])),PRODUCT(INDEX(CMB[[BD_0O]:[BD_2O]],MATCH(ROUND(MIN(SUM(BS$4,$O91/1000),SUM($O91,BS$4/1000)),3),CMB[[Cmb_ID]:[Cmb_ID]],0),SUM(N(BS$1),N($R91),1)),CHOOSE(AC[[M]:[M]],1,0,1,AC[[DB]:[DB]])),PRODUCT(SUM(ROUND(AVERAGE(VALUE(BS$3),VALUE($P91)),0),CHOOSE(IF(OR(BS$1,$R91),4,INDEX(CMB[[Res_Rare]:[Res_Rare]],MATCH(ROUND(MIN(SUM(BS$4,$O91/1000),SUM($O91,BS$4/1000)),3),CMB[[Cmb_ID]:[Cmb_ID]],0))),-1,-1,0,0)),IF(OR(BS$1,$R91),4,INDEX(CMB[[Cmb_Rare]:[Cmb_Rare]],MATCH(ROUND(MIN(SUM(BS$4,$O91/1000),SUM($O91,BS$4/1000)),3),CMB[[Cmb_ID]:[Cmb_ID]],0))),CHOOSE(AC[[M]:[M]],2,1,1,SUM(AC[[AB]:[DB]])))),""))</f>
        <v/>
      </c>
      <c r="BT91" t="str">
        <f>IF(OR(BT$5="",$S91=""),"",IFERROR(SUM(PRODUCT(INDEX(CMB[[BA_0O]:[BA_2O]],MATCH(ROUND(MIN(SUM(BT$4,$O91/1000),SUM($O91,BT$4/1000)),3),CMB[[Cmb_ID]:[Cmb_ID]],0),SUM(N(BT$1),N($R91),1)),CHOOSE(AC[[M]:[M]],1,1,0,AC[[AB]:[AB]])),PRODUCT(INDEX(CMB[[BD_0O]:[BD_2O]],MATCH(ROUND(MIN(SUM(BT$4,$O91/1000),SUM($O91,BT$4/1000)),3),CMB[[Cmb_ID]:[Cmb_ID]],0),SUM(N(BT$1),N($R91),1)),CHOOSE(AC[[M]:[M]],1,0,1,AC[[DB]:[DB]])),PRODUCT(SUM(ROUND(AVERAGE(VALUE(BT$3),VALUE($P91)),0),CHOOSE(IF(OR(BT$1,$R91),4,INDEX(CMB[[Res_Rare]:[Res_Rare]],MATCH(ROUND(MIN(SUM(BT$4,$O91/1000),SUM($O91,BT$4/1000)),3),CMB[[Cmb_ID]:[Cmb_ID]],0))),-1,-1,0,0)),IF(OR(BT$1,$R91),4,INDEX(CMB[[Cmb_Rare]:[Cmb_Rare]],MATCH(ROUND(MIN(SUM(BT$4,$O91/1000),SUM($O91,BT$4/1000)),3),CMB[[Cmb_ID]:[Cmb_ID]],0))),CHOOSE(AC[[M]:[M]],2,1,1,SUM(AC[[AB]:[DB]])))),""))</f>
        <v/>
      </c>
      <c r="BU91" t="str">
        <f>IF(OR(BU$5="",$S91=""),"",IFERROR(SUM(PRODUCT(INDEX(CMB[[BA_0O]:[BA_2O]],MATCH(ROUND(MIN(SUM(BU$4,$O91/1000),SUM($O91,BU$4/1000)),3),CMB[[Cmb_ID]:[Cmb_ID]],0),SUM(N(BU$1),N($R91),1)),CHOOSE(AC[[M]:[M]],1,1,0,AC[[AB]:[AB]])),PRODUCT(INDEX(CMB[[BD_0O]:[BD_2O]],MATCH(ROUND(MIN(SUM(BU$4,$O91/1000),SUM($O91,BU$4/1000)),3),CMB[[Cmb_ID]:[Cmb_ID]],0),SUM(N(BU$1),N($R91),1)),CHOOSE(AC[[M]:[M]],1,0,1,AC[[DB]:[DB]])),PRODUCT(SUM(ROUND(AVERAGE(VALUE(BU$3),VALUE($P91)),0),CHOOSE(IF(OR(BU$1,$R91),4,INDEX(CMB[[Res_Rare]:[Res_Rare]],MATCH(ROUND(MIN(SUM(BU$4,$O91/1000),SUM($O91,BU$4/1000)),3),CMB[[Cmb_ID]:[Cmb_ID]],0))),-1,-1,0,0)),IF(OR(BU$1,$R91),4,INDEX(CMB[[Cmb_Rare]:[Cmb_Rare]],MATCH(ROUND(MIN(SUM(BU$4,$O91/1000),SUM($O91,BU$4/1000)),3),CMB[[Cmb_ID]:[Cmb_ID]],0))),CHOOSE(AC[[M]:[M]],2,1,1,SUM(AC[[AB]:[DB]])))),""))</f>
        <v/>
      </c>
      <c r="BV91" t="str">
        <f>IF(OR(BV$5="",$S91=""),"",IFERROR(SUM(PRODUCT(INDEX(CMB[[BA_0O]:[BA_2O]],MATCH(ROUND(MIN(SUM(BV$4,$O91/1000),SUM($O91,BV$4/1000)),3),CMB[[Cmb_ID]:[Cmb_ID]],0),SUM(N(BV$1),N($R91),1)),CHOOSE(AC[[M]:[M]],1,1,0,AC[[AB]:[AB]])),PRODUCT(INDEX(CMB[[BD_0O]:[BD_2O]],MATCH(ROUND(MIN(SUM(BV$4,$O91/1000),SUM($O91,BV$4/1000)),3),CMB[[Cmb_ID]:[Cmb_ID]],0),SUM(N(BV$1),N($R91),1)),CHOOSE(AC[[M]:[M]],1,0,1,AC[[DB]:[DB]])),PRODUCT(SUM(ROUND(AVERAGE(VALUE(BV$3),VALUE($P91)),0),CHOOSE(IF(OR(BV$1,$R91),4,INDEX(CMB[[Res_Rare]:[Res_Rare]],MATCH(ROUND(MIN(SUM(BV$4,$O91/1000),SUM($O91,BV$4/1000)),3),CMB[[Cmb_ID]:[Cmb_ID]],0))),-1,-1,0,0)),IF(OR(BV$1,$R91),4,INDEX(CMB[[Cmb_Rare]:[Cmb_Rare]],MATCH(ROUND(MIN(SUM(BV$4,$O91/1000),SUM($O91,BV$4/1000)),3),CMB[[Cmb_ID]:[Cmb_ID]],0))),CHOOSE(AC[[M]:[M]],2,1,1,SUM(AC[[AB]:[DB]])))),""))</f>
        <v/>
      </c>
      <c r="BW91" t="str">
        <f>IF(OR(BW$5="",$S91=""),"",IFERROR(SUM(PRODUCT(INDEX(CMB[[BA_0O]:[BA_2O]],MATCH(ROUND(MIN(SUM(BW$4,$O91/1000),SUM($O91,BW$4/1000)),3),CMB[[Cmb_ID]:[Cmb_ID]],0),SUM(N(BW$1),N($R91),1)),CHOOSE(AC[[M]:[M]],1,1,0,AC[[AB]:[AB]])),PRODUCT(INDEX(CMB[[BD_0O]:[BD_2O]],MATCH(ROUND(MIN(SUM(BW$4,$O91/1000),SUM($O91,BW$4/1000)),3),CMB[[Cmb_ID]:[Cmb_ID]],0),SUM(N(BW$1),N($R91),1)),CHOOSE(AC[[M]:[M]],1,0,1,AC[[DB]:[DB]])),PRODUCT(SUM(ROUND(AVERAGE(VALUE(BW$3),VALUE($P91)),0),CHOOSE(IF(OR(BW$1,$R91),4,INDEX(CMB[[Res_Rare]:[Res_Rare]],MATCH(ROUND(MIN(SUM(BW$4,$O91/1000),SUM($O91,BW$4/1000)),3),CMB[[Cmb_ID]:[Cmb_ID]],0))),-1,-1,0,0)),IF(OR(BW$1,$R91),4,INDEX(CMB[[Cmb_Rare]:[Cmb_Rare]],MATCH(ROUND(MIN(SUM(BW$4,$O91/1000),SUM($O91,BW$4/1000)),3),CMB[[Cmb_ID]:[Cmb_ID]],0))),CHOOSE(AC[[M]:[M]],2,1,1,SUM(AC[[AB]:[DB]])))),""))</f>
        <v/>
      </c>
      <c r="BX91" t="str">
        <f>IF(OR(BX$5="",$S91=""),"",IFERROR(SUM(PRODUCT(INDEX(CMB[[BA_0O]:[BA_2O]],MATCH(ROUND(MIN(SUM(BX$4,$O91/1000),SUM($O91,BX$4/1000)),3),CMB[[Cmb_ID]:[Cmb_ID]],0),SUM(N(BX$1),N($R91),1)),CHOOSE(AC[[M]:[M]],1,1,0,AC[[AB]:[AB]])),PRODUCT(INDEX(CMB[[BD_0O]:[BD_2O]],MATCH(ROUND(MIN(SUM(BX$4,$O91/1000),SUM($O91,BX$4/1000)),3),CMB[[Cmb_ID]:[Cmb_ID]],0),SUM(N(BX$1),N($R91),1)),CHOOSE(AC[[M]:[M]],1,0,1,AC[[DB]:[DB]])),PRODUCT(SUM(ROUND(AVERAGE(VALUE(BX$3),VALUE($P91)),0),CHOOSE(IF(OR(BX$1,$R91),4,INDEX(CMB[[Res_Rare]:[Res_Rare]],MATCH(ROUND(MIN(SUM(BX$4,$O91/1000),SUM($O91,BX$4/1000)),3),CMB[[Cmb_ID]:[Cmb_ID]],0))),-1,-1,0,0)),IF(OR(BX$1,$R91),4,INDEX(CMB[[Cmb_Rare]:[Cmb_Rare]],MATCH(ROUND(MIN(SUM(BX$4,$O91/1000),SUM($O91,BX$4/1000)),3),CMB[[Cmb_ID]:[Cmb_ID]],0))),CHOOSE(AC[[M]:[M]],2,1,1,SUM(AC[[AB]:[DB]])))),""))</f>
        <v/>
      </c>
      <c r="BY91" t="str">
        <f>IF(OR(BY$5="",$S91=""),"",IFERROR(SUM(PRODUCT(INDEX(CMB[[BA_0O]:[BA_2O]],MATCH(ROUND(MIN(SUM(BY$4,$O91/1000),SUM($O91,BY$4/1000)),3),CMB[[Cmb_ID]:[Cmb_ID]],0),SUM(N(BY$1),N($R91),1)),CHOOSE(AC[[M]:[M]],1,1,0,AC[[AB]:[AB]])),PRODUCT(INDEX(CMB[[BD_0O]:[BD_2O]],MATCH(ROUND(MIN(SUM(BY$4,$O91/1000),SUM($O91,BY$4/1000)),3),CMB[[Cmb_ID]:[Cmb_ID]],0),SUM(N(BY$1),N($R91),1)),CHOOSE(AC[[M]:[M]],1,0,1,AC[[DB]:[DB]])),PRODUCT(SUM(ROUND(AVERAGE(VALUE(BY$3),VALUE($P91)),0),CHOOSE(IF(OR(BY$1,$R91),4,INDEX(CMB[[Res_Rare]:[Res_Rare]],MATCH(ROUND(MIN(SUM(BY$4,$O91/1000),SUM($O91,BY$4/1000)),3),CMB[[Cmb_ID]:[Cmb_ID]],0))),-1,-1,0,0)),IF(OR(BY$1,$R91),4,INDEX(CMB[[Cmb_Rare]:[Cmb_Rare]],MATCH(ROUND(MIN(SUM(BY$4,$O91/1000),SUM($O91,BY$4/1000)),3),CMB[[Cmb_ID]:[Cmb_ID]],0))),CHOOSE(AC[[M]:[M]],2,1,1,SUM(AC[[AB]:[DB]])))),""))</f>
        <v/>
      </c>
      <c r="BZ91" t="str">
        <f>IF(OR(BZ$5="",$S91=""),"",IFERROR(SUM(PRODUCT(INDEX(CMB[[BA_0O]:[BA_2O]],MATCH(ROUND(MIN(SUM(BZ$4,$O91/1000),SUM($O91,BZ$4/1000)),3),CMB[[Cmb_ID]:[Cmb_ID]],0),SUM(N(BZ$1),N($R91),1)),CHOOSE(AC[[M]:[M]],1,1,0,AC[[AB]:[AB]])),PRODUCT(INDEX(CMB[[BD_0O]:[BD_2O]],MATCH(ROUND(MIN(SUM(BZ$4,$O91/1000),SUM($O91,BZ$4/1000)),3),CMB[[Cmb_ID]:[Cmb_ID]],0),SUM(N(BZ$1),N($R91),1)),CHOOSE(AC[[M]:[M]],1,0,1,AC[[DB]:[DB]])),PRODUCT(SUM(ROUND(AVERAGE(VALUE(BZ$3),VALUE($P91)),0),CHOOSE(IF(OR(BZ$1,$R91),4,INDEX(CMB[[Res_Rare]:[Res_Rare]],MATCH(ROUND(MIN(SUM(BZ$4,$O91/1000),SUM($O91,BZ$4/1000)),3),CMB[[Cmb_ID]:[Cmb_ID]],0))),-1,-1,0,0)),IF(OR(BZ$1,$R91),4,INDEX(CMB[[Cmb_Rare]:[Cmb_Rare]],MATCH(ROUND(MIN(SUM(BZ$4,$O91/1000),SUM($O91,BZ$4/1000)),3),CMB[[Cmb_ID]:[Cmb_ID]],0))),CHOOSE(AC[[M]:[M]],2,1,1,SUM(AC[[AB]:[DB]])))),""))</f>
        <v/>
      </c>
      <c r="CA91" t="str">
        <f>IF(OR(CA$5="",$S91=""),"",IFERROR(SUM(PRODUCT(INDEX(CMB[[BA_0O]:[BA_2O]],MATCH(ROUND(MIN(SUM(CA$4,$O91/1000),SUM($O91,CA$4/1000)),3),CMB[[Cmb_ID]:[Cmb_ID]],0),SUM(N(CA$1),N($R91),1)),CHOOSE(AC[[M]:[M]],1,1,0,AC[[AB]:[AB]])),PRODUCT(INDEX(CMB[[BD_0O]:[BD_2O]],MATCH(ROUND(MIN(SUM(CA$4,$O91/1000),SUM($O91,CA$4/1000)),3),CMB[[Cmb_ID]:[Cmb_ID]],0),SUM(N(CA$1),N($R91),1)),CHOOSE(AC[[M]:[M]],1,0,1,AC[[DB]:[DB]])),PRODUCT(SUM(ROUND(AVERAGE(VALUE(CA$3),VALUE($P91)),0),CHOOSE(IF(OR(CA$1,$R91),4,INDEX(CMB[[Res_Rare]:[Res_Rare]],MATCH(ROUND(MIN(SUM(CA$4,$O91/1000),SUM($O91,CA$4/1000)),3),CMB[[Cmb_ID]:[Cmb_ID]],0))),-1,-1,0,0)),IF(OR(CA$1,$R91),4,INDEX(CMB[[Cmb_Rare]:[Cmb_Rare]],MATCH(ROUND(MIN(SUM(CA$4,$O91/1000),SUM($O91,CA$4/1000)),3),CMB[[Cmb_ID]:[Cmb_ID]],0))),CHOOSE(AC[[M]:[M]],2,1,1,SUM(AC[[AB]:[DB]])))),""))</f>
        <v/>
      </c>
      <c r="CB91" t="str">
        <f>IF(OR(CB$5="",$S91=""),"",IFERROR(SUM(PRODUCT(INDEX(CMB[[BA_0O]:[BA_2O]],MATCH(ROUND(MIN(SUM(CB$4,$O91/1000),SUM($O91,CB$4/1000)),3),CMB[[Cmb_ID]:[Cmb_ID]],0),SUM(N(CB$1),N($R91),1)),CHOOSE(AC[[M]:[M]],1,1,0,AC[[AB]:[AB]])),PRODUCT(INDEX(CMB[[BD_0O]:[BD_2O]],MATCH(ROUND(MIN(SUM(CB$4,$O91/1000),SUM($O91,CB$4/1000)),3),CMB[[Cmb_ID]:[Cmb_ID]],0),SUM(N(CB$1),N($R91),1)),CHOOSE(AC[[M]:[M]],1,0,1,AC[[DB]:[DB]])),PRODUCT(SUM(ROUND(AVERAGE(VALUE(CB$3),VALUE($P91)),0),CHOOSE(IF(OR(CB$1,$R91),4,INDEX(CMB[[Res_Rare]:[Res_Rare]],MATCH(ROUND(MIN(SUM(CB$4,$O91/1000),SUM($O91,CB$4/1000)),3),CMB[[Cmb_ID]:[Cmb_ID]],0))),-1,-1,0,0)),IF(OR(CB$1,$R91),4,INDEX(CMB[[Cmb_Rare]:[Cmb_Rare]],MATCH(ROUND(MIN(SUM(CB$4,$O91/1000),SUM($O91,CB$4/1000)),3),CMB[[Cmb_ID]:[Cmb_ID]],0))),CHOOSE(AC[[M]:[M]],2,1,1,SUM(AC[[AB]:[DB]])))),""))</f>
        <v/>
      </c>
      <c r="CC91" t="str">
        <f>IF(OR(CC$5="",$S91=""),"",IFERROR(SUM(PRODUCT(INDEX(CMB[[BA_0O]:[BA_2O]],MATCH(ROUND(MIN(SUM(CC$4,$O91/1000),SUM($O91,CC$4/1000)),3),CMB[[Cmb_ID]:[Cmb_ID]],0),SUM(N(CC$1),N($R91),1)),CHOOSE(AC[[M]:[M]],1,1,0,AC[[AB]:[AB]])),PRODUCT(INDEX(CMB[[BD_0O]:[BD_2O]],MATCH(ROUND(MIN(SUM(CC$4,$O91/1000),SUM($O91,CC$4/1000)),3),CMB[[Cmb_ID]:[Cmb_ID]],0),SUM(N(CC$1),N($R91),1)),CHOOSE(AC[[M]:[M]],1,0,1,AC[[DB]:[DB]])),PRODUCT(SUM(ROUND(AVERAGE(VALUE(CC$3),VALUE($P91)),0),CHOOSE(IF(OR(CC$1,$R91),4,INDEX(CMB[[Res_Rare]:[Res_Rare]],MATCH(ROUND(MIN(SUM(CC$4,$O91/1000),SUM($O91,CC$4/1000)),3),CMB[[Cmb_ID]:[Cmb_ID]],0))),-1,-1,0,0)),IF(OR(CC$1,$R91),4,INDEX(CMB[[Cmb_Rare]:[Cmb_Rare]],MATCH(ROUND(MIN(SUM(CC$4,$O91/1000),SUM($O91,CC$4/1000)),3),CMB[[Cmb_ID]:[Cmb_ID]],0))),CHOOSE(AC[[M]:[M]],2,1,1,SUM(AC[[AB]:[DB]])))),""))</f>
        <v/>
      </c>
      <c r="CD91" t="str">
        <f>IF(OR(CD$5="",$S91=""),"",IFERROR(SUM(PRODUCT(INDEX(CMB[[BA_0O]:[BA_2O]],MATCH(ROUND(MIN(SUM(CD$4,$O91/1000),SUM($O91,CD$4/1000)),3),CMB[[Cmb_ID]:[Cmb_ID]],0),SUM(N(CD$1),N($R91),1)),CHOOSE(AC[[M]:[M]],1,1,0,AC[[AB]:[AB]])),PRODUCT(INDEX(CMB[[BD_0O]:[BD_2O]],MATCH(ROUND(MIN(SUM(CD$4,$O91/1000),SUM($O91,CD$4/1000)),3),CMB[[Cmb_ID]:[Cmb_ID]],0),SUM(N(CD$1),N($R91),1)),CHOOSE(AC[[M]:[M]],1,0,1,AC[[DB]:[DB]])),PRODUCT(SUM(ROUND(AVERAGE(VALUE(CD$3),VALUE($P91)),0),CHOOSE(IF(OR(CD$1,$R91),4,INDEX(CMB[[Res_Rare]:[Res_Rare]],MATCH(ROUND(MIN(SUM(CD$4,$O91/1000),SUM($O91,CD$4/1000)),3),CMB[[Cmb_ID]:[Cmb_ID]],0))),-1,-1,0,0)),IF(OR(CD$1,$R91),4,INDEX(CMB[[Cmb_Rare]:[Cmb_Rare]],MATCH(ROUND(MIN(SUM(CD$4,$O91/1000),SUM($O91,CD$4/1000)),3),CMB[[Cmb_ID]:[Cmb_ID]],0))),CHOOSE(AC[[M]:[M]],2,1,1,SUM(AC[[AB]:[DB]])))),""))</f>
        <v/>
      </c>
      <c r="CE91" t="str">
        <f>IF(OR(CE$5="",$S91=""),"",IFERROR(SUM(PRODUCT(INDEX(CMB[[BA_0O]:[BA_2O]],MATCH(ROUND(MIN(SUM(CE$4,$O91/1000),SUM($O91,CE$4/1000)),3),CMB[[Cmb_ID]:[Cmb_ID]],0),SUM(N(CE$1),N($R91),1)),CHOOSE(AC[[M]:[M]],1,1,0,AC[[AB]:[AB]])),PRODUCT(INDEX(CMB[[BD_0O]:[BD_2O]],MATCH(ROUND(MIN(SUM(CE$4,$O91/1000),SUM($O91,CE$4/1000)),3),CMB[[Cmb_ID]:[Cmb_ID]],0),SUM(N(CE$1),N($R91),1)),CHOOSE(AC[[M]:[M]],1,0,1,AC[[DB]:[DB]])),PRODUCT(SUM(ROUND(AVERAGE(VALUE(CE$3),VALUE($P91)),0),CHOOSE(IF(OR(CE$1,$R91),4,INDEX(CMB[[Res_Rare]:[Res_Rare]],MATCH(ROUND(MIN(SUM(CE$4,$O91/1000),SUM($O91,CE$4/1000)),3),CMB[[Cmb_ID]:[Cmb_ID]],0))),-1,-1,0,0)),IF(OR(CE$1,$R91),4,INDEX(CMB[[Cmb_Rare]:[Cmb_Rare]],MATCH(ROUND(MIN(SUM(CE$4,$O91/1000),SUM($O91,CE$4/1000)),3),CMB[[Cmb_ID]:[Cmb_ID]],0))),CHOOSE(AC[[M]:[M]],2,1,1,SUM(AC[[AB]:[DB]])))),""))</f>
        <v/>
      </c>
      <c r="CF91" t="str">
        <f>IF(OR(CF$5="",$S91=""),"",IFERROR(SUM(PRODUCT(INDEX(CMB[[BA_0O]:[BA_2O]],MATCH(ROUND(MIN(SUM(CF$4,$O91/1000),SUM($O91,CF$4/1000)),3),CMB[[Cmb_ID]:[Cmb_ID]],0),SUM(N(CF$1),N($R91),1)),CHOOSE(AC[[M]:[M]],1,1,0,AC[[AB]:[AB]])),PRODUCT(INDEX(CMB[[BD_0O]:[BD_2O]],MATCH(ROUND(MIN(SUM(CF$4,$O91/1000),SUM($O91,CF$4/1000)),3),CMB[[Cmb_ID]:[Cmb_ID]],0),SUM(N(CF$1),N($R91),1)),CHOOSE(AC[[M]:[M]],1,0,1,AC[[DB]:[DB]])),PRODUCT(SUM(ROUND(AVERAGE(VALUE(CF$3),VALUE($P91)),0),CHOOSE(IF(OR(CF$1,$R91),4,INDEX(CMB[[Res_Rare]:[Res_Rare]],MATCH(ROUND(MIN(SUM(CF$4,$O91/1000),SUM($O91,CF$4/1000)),3),CMB[[Cmb_ID]:[Cmb_ID]],0))),-1,-1,0,0)),IF(OR(CF$1,$R91),4,INDEX(CMB[[Cmb_Rare]:[Cmb_Rare]],MATCH(ROUND(MIN(SUM(CF$4,$O91/1000),SUM($O91,CF$4/1000)),3),CMB[[Cmb_ID]:[Cmb_ID]],0))),CHOOSE(AC[[M]:[M]],2,1,1,SUM(AC[[AB]:[DB]])))),""))</f>
        <v/>
      </c>
      <c r="CG91" t="str">
        <f>IF(OR(CG$5="",$S91=""),"",IFERROR(SUM(PRODUCT(INDEX(CMB[[BA_0O]:[BA_2O]],MATCH(ROUND(MIN(SUM(CG$4,$O91/1000),SUM($O91,CG$4/1000)),3),CMB[[Cmb_ID]:[Cmb_ID]],0),SUM(N(CG$1),N($R91),1)),CHOOSE(AC[[M]:[M]],1,1,0,AC[[AB]:[AB]])),PRODUCT(INDEX(CMB[[BD_0O]:[BD_2O]],MATCH(ROUND(MIN(SUM(CG$4,$O91/1000),SUM($O91,CG$4/1000)),3),CMB[[Cmb_ID]:[Cmb_ID]],0),SUM(N(CG$1),N($R91),1)),CHOOSE(AC[[M]:[M]],1,0,1,AC[[DB]:[DB]])),PRODUCT(SUM(ROUND(AVERAGE(VALUE(CG$3),VALUE($P91)),0),CHOOSE(IF(OR(CG$1,$R91),4,INDEX(CMB[[Res_Rare]:[Res_Rare]],MATCH(ROUND(MIN(SUM(CG$4,$O91/1000),SUM($O91,CG$4/1000)),3),CMB[[Cmb_ID]:[Cmb_ID]],0))),-1,-1,0,0)),IF(OR(CG$1,$R91),4,INDEX(CMB[[Cmb_Rare]:[Cmb_Rare]],MATCH(ROUND(MIN(SUM(CG$4,$O91/1000),SUM($O91,CG$4/1000)),3),CMB[[Cmb_ID]:[Cmb_ID]],0))),CHOOSE(AC[[M]:[M]],2,1,1,SUM(AC[[AB]:[DB]])))),""))</f>
        <v/>
      </c>
      <c r="CH91" t="str">
        <f>IF(OR(CH$5="",$S91=""),"",IFERROR(SUM(PRODUCT(INDEX(CMB[[BA_0O]:[BA_2O]],MATCH(ROUND(MIN(SUM(CH$4,$O91/1000),SUM($O91,CH$4/1000)),3),CMB[[Cmb_ID]:[Cmb_ID]],0),SUM(N(CH$1),N($R91),1)),CHOOSE(AC[[M]:[M]],1,1,0,AC[[AB]:[AB]])),PRODUCT(INDEX(CMB[[BD_0O]:[BD_2O]],MATCH(ROUND(MIN(SUM(CH$4,$O91/1000),SUM($O91,CH$4/1000)),3),CMB[[Cmb_ID]:[Cmb_ID]],0),SUM(N(CH$1),N($R91),1)),CHOOSE(AC[[M]:[M]],1,0,1,AC[[DB]:[DB]])),PRODUCT(SUM(ROUND(AVERAGE(VALUE(CH$3),VALUE($P91)),0),CHOOSE(IF(OR(CH$1,$R91),4,INDEX(CMB[[Res_Rare]:[Res_Rare]],MATCH(ROUND(MIN(SUM(CH$4,$O91/1000),SUM($O91,CH$4/1000)),3),CMB[[Cmb_ID]:[Cmb_ID]],0))),-1,-1,0,0)),IF(OR(CH$1,$R91),4,INDEX(CMB[[Cmb_Rare]:[Cmb_Rare]],MATCH(ROUND(MIN(SUM(CH$4,$O91/1000),SUM($O91,CH$4/1000)),3),CMB[[Cmb_ID]:[Cmb_ID]],0))),CHOOSE(AC[[M]:[M]],2,1,1,SUM(AC[[AB]:[DB]])))),""))</f>
        <v/>
      </c>
      <c r="CI91" t="str">
        <f>IF(OR(CI$5="",$S91=""),"",IFERROR(SUM(PRODUCT(INDEX(CMB[[BA_0O]:[BA_2O]],MATCH(ROUND(MIN(SUM(CI$4,$O91/1000),SUM($O91,CI$4/1000)),3),CMB[[Cmb_ID]:[Cmb_ID]],0),SUM(N(CI$1),N($R91),1)),CHOOSE(AC[[M]:[M]],1,1,0,AC[[AB]:[AB]])),PRODUCT(INDEX(CMB[[BD_0O]:[BD_2O]],MATCH(ROUND(MIN(SUM(CI$4,$O91/1000),SUM($O91,CI$4/1000)),3),CMB[[Cmb_ID]:[Cmb_ID]],0),SUM(N(CI$1),N($R91),1)),CHOOSE(AC[[M]:[M]],1,0,1,AC[[DB]:[DB]])),PRODUCT(SUM(ROUND(AVERAGE(VALUE(CI$3),VALUE($P91)),0),CHOOSE(IF(OR(CI$1,$R91),4,INDEX(CMB[[Res_Rare]:[Res_Rare]],MATCH(ROUND(MIN(SUM(CI$4,$O91/1000),SUM($O91,CI$4/1000)),3),CMB[[Cmb_ID]:[Cmb_ID]],0))),-1,-1,0,0)),IF(OR(CI$1,$R91),4,INDEX(CMB[[Cmb_Rare]:[Cmb_Rare]],MATCH(ROUND(MIN(SUM(CI$4,$O91/1000),SUM($O91,CI$4/1000)),3),CMB[[Cmb_ID]:[Cmb_ID]],0))),CHOOSE(AC[[M]:[M]],2,1,1,SUM(AC[[AB]:[DB]])))),""))</f>
        <v/>
      </c>
      <c r="CJ91" t="str">
        <f>IF(OR(CJ$5="",$S91=""),"",IFERROR(SUM(PRODUCT(INDEX(CMB[[BA_0O]:[BA_2O]],MATCH(ROUND(MIN(SUM(CJ$4,$O91/1000),SUM($O91,CJ$4/1000)),3),CMB[[Cmb_ID]:[Cmb_ID]],0),SUM(N(CJ$1),N($R91),1)),CHOOSE(AC[[M]:[M]],1,1,0,AC[[AB]:[AB]])),PRODUCT(INDEX(CMB[[BD_0O]:[BD_2O]],MATCH(ROUND(MIN(SUM(CJ$4,$O91/1000),SUM($O91,CJ$4/1000)),3),CMB[[Cmb_ID]:[Cmb_ID]],0),SUM(N(CJ$1),N($R91),1)),CHOOSE(AC[[M]:[M]],1,0,1,AC[[DB]:[DB]])),PRODUCT(SUM(ROUND(AVERAGE(VALUE(CJ$3),VALUE($P91)),0),CHOOSE(IF(OR(CJ$1,$R91),4,INDEX(CMB[[Res_Rare]:[Res_Rare]],MATCH(ROUND(MIN(SUM(CJ$4,$O91/1000),SUM($O91,CJ$4/1000)),3),CMB[[Cmb_ID]:[Cmb_ID]],0))),-1,-1,0,0)),IF(OR(CJ$1,$R91),4,INDEX(CMB[[Cmb_Rare]:[Cmb_Rare]],MATCH(ROUND(MIN(SUM(CJ$4,$O91/1000),SUM($O91,CJ$4/1000)),3),CMB[[Cmb_ID]:[Cmb_ID]],0))),CHOOSE(AC[[M]:[M]],2,1,1,SUM(AC[[AB]:[DB]])))),""))</f>
        <v/>
      </c>
      <c r="CK91" t="str">
        <f>IF(OR(CK$5="",$S91=""),"",IFERROR(SUM(PRODUCT(INDEX(CMB[[BA_0O]:[BA_2O]],MATCH(ROUND(MIN(SUM(CK$4,$O91/1000),SUM($O91,CK$4/1000)),3),CMB[[Cmb_ID]:[Cmb_ID]],0),SUM(N(CK$1),N($R91),1)),CHOOSE(AC[[M]:[M]],1,1,0,AC[[AB]:[AB]])),PRODUCT(INDEX(CMB[[BD_0O]:[BD_2O]],MATCH(ROUND(MIN(SUM(CK$4,$O91/1000),SUM($O91,CK$4/1000)),3),CMB[[Cmb_ID]:[Cmb_ID]],0),SUM(N(CK$1),N($R91),1)),CHOOSE(AC[[M]:[M]],1,0,1,AC[[DB]:[DB]])),PRODUCT(SUM(ROUND(AVERAGE(VALUE(CK$3),VALUE($P91)),0),CHOOSE(IF(OR(CK$1,$R91),4,INDEX(CMB[[Res_Rare]:[Res_Rare]],MATCH(ROUND(MIN(SUM(CK$4,$O91/1000),SUM($O91,CK$4/1000)),3),CMB[[Cmb_ID]:[Cmb_ID]],0))),-1,-1,0,0)),IF(OR(CK$1,$R91),4,INDEX(CMB[[Cmb_Rare]:[Cmb_Rare]],MATCH(ROUND(MIN(SUM(CK$4,$O91/1000),SUM($O91,CK$4/1000)),3),CMB[[Cmb_ID]:[Cmb_ID]],0))),CHOOSE(AC[[M]:[M]],2,1,1,SUM(AC[[AB]:[DB]])))),""))</f>
        <v/>
      </c>
      <c r="CL91" t="str">
        <f>IF(OR(CL$5="",$S91=""),"",IFERROR(SUM(PRODUCT(INDEX(CMB[[BA_0O]:[BA_2O]],MATCH(ROUND(MIN(SUM(CL$4,$O91/1000),SUM($O91,CL$4/1000)),3),CMB[[Cmb_ID]:[Cmb_ID]],0),SUM(N(CL$1),N($R91),1)),CHOOSE(AC[[M]:[M]],1,1,0,AC[[AB]:[AB]])),PRODUCT(INDEX(CMB[[BD_0O]:[BD_2O]],MATCH(ROUND(MIN(SUM(CL$4,$O91/1000),SUM($O91,CL$4/1000)),3),CMB[[Cmb_ID]:[Cmb_ID]],0),SUM(N(CL$1),N($R91),1)),CHOOSE(AC[[M]:[M]],1,0,1,AC[[DB]:[DB]])),PRODUCT(SUM(ROUND(AVERAGE(VALUE(CL$3),VALUE($P91)),0),CHOOSE(IF(OR(CL$1,$R91),4,INDEX(CMB[[Res_Rare]:[Res_Rare]],MATCH(ROUND(MIN(SUM(CL$4,$O91/1000),SUM($O91,CL$4/1000)),3),CMB[[Cmb_ID]:[Cmb_ID]],0))),-1,-1,0,0)),IF(OR(CL$1,$R91),4,INDEX(CMB[[Cmb_Rare]:[Cmb_Rare]],MATCH(ROUND(MIN(SUM(CL$4,$O91/1000),SUM($O91,CL$4/1000)),3),CMB[[Cmb_ID]:[Cmb_ID]],0))),CHOOSE(AC[[M]:[M]],2,1,1,SUM(AC[[AB]:[DB]])))),""))</f>
        <v/>
      </c>
      <c r="CM91" t="str">
        <f>IF(OR(CM$5="",$S91=""),"",IFERROR(SUM(PRODUCT(INDEX(CMB[[BA_0O]:[BA_2O]],MATCH(ROUND(MIN(SUM(CM$4,$O91/1000),SUM($O91,CM$4/1000)),3),CMB[[Cmb_ID]:[Cmb_ID]],0),SUM(N(CM$1),N($R91),1)),CHOOSE(AC[[M]:[M]],1,1,0,AC[[AB]:[AB]])),PRODUCT(INDEX(CMB[[BD_0O]:[BD_2O]],MATCH(ROUND(MIN(SUM(CM$4,$O91/1000),SUM($O91,CM$4/1000)),3),CMB[[Cmb_ID]:[Cmb_ID]],0),SUM(N(CM$1),N($R91),1)),CHOOSE(AC[[M]:[M]],1,0,1,AC[[DB]:[DB]])),PRODUCT(SUM(ROUND(AVERAGE(VALUE(CM$3),VALUE($P91)),0),CHOOSE(IF(OR(CM$1,$R91),4,INDEX(CMB[[Res_Rare]:[Res_Rare]],MATCH(ROUND(MIN(SUM(CM$4,$O91/1000),SUM($O91,CM$4/1000)),3),CMB[[Cmb_ID]:[Cmb_ID]],0))),-1,-1,0,0)),IF(OR(CM$1,$R91),4,INDEX(CMB[[Cmb_Rare]:[Cmb_Rare]],MATCH(ROUND(MIN(SUM(CM$4,$O91/1000),SUM($O91,CM$4/1000)),3),CMB[[Cmb_ID]:[Cmb_ID]],0))),CHOOSE(AC[[M]:[M]],2,1,1,SUM(AC[[AB]:[DB]])))),""))</f>
        <v/>
      </c>
      <c r="CN91" t="str">
        <f>IF(OR(CN$5="",$S91=""),"",IFERROR(SUM(PRODUCT(INDEX(CMB[[BA_0O]:[BA_2O]],MATCH(ROUND(MIN(SUM(CN$4,$O91/1000),SUM($O91,CN$4/1000)),3),CMB[[Cmb_ID]:[Cmb_ID]],0),SUM(N(CN$1),N($R91),1)),CHOOSE(AC[[M]:[M]],1,1,0,AC[[AB]:[AB]])),PRODUCT(INDEX(CMB[[BD_0O]:[BD_2O]],MATCH(ROUND(MIN(SUM(CN$4,$O91/1000),SUM($O91,CN$4/1000)),3),CMB[[Cmb_ID]:[Cmb_ID]],0),SUM(N(CN$1),N($R91),1)),CHOOSE(AC[[M]:[M]],1,0,1,AC[[DB]:[DB]])),PRODUCT(SUM(ROUND(AVERAGE(VALUE(CN$3),VALUE($P91)),0),CHOOSE(IF(OR(CN$1,$R91),4,INDEX(CMB[[Res_Rare]:[Res_Rare]],MATCH(ROUND(MIN(SUM(CN$4,$O91/1000),SUM($O91,CN$4/1000)),3),CMB[[Cmb_ID]:[Cmb_ID]],0))),-1,-1,0,0)),IF(OR(CN$1,$R91),4,INDEX(CMB[[Cmb_Rare]:[Cmb_Rare]],MATCH(ROUND(MIN(SUM(CN$4,$O91/1000),SUM($O91,CN$4/1000)),3),CMB[[Cmb_ID]:[Cmb_ID]],0))),CHOOSE(AC[[M]:[M]],2,1,1,SUM(AC[[AB]:[DB]])))),""))</f>
        <v/>
      </c>
      <c r="CO91" t="str">
        <f>IF(OR(CO$5="",$S91=""),"",IFERROR(SUM(PRODUCT(INDEX(CMB[[BA_0O]:[BA_2O]],MATCH(ROUND(MIN(SUM(CO$4,$O91/1000),SUM($O91,CO$4/1000)),3),CMB[[Cmb_ID]:[Cmb_ID]],0),SUM(N(CO$1),N($R91),1)),CHOOSE(AC[[M]:[M]],1,1,0,AC[[AB]:[AB]])),PRODUCT(INDEX(CMB[[BD_0O]:[BD_2O]],MATCH(ROUND(MIN(SUM(CO$4,$O91/1000),SUM($O91,CO$4/1000)),3),CMB[[Cmb_ID]:[Cmb_ID]],0),SUM(N(CO$1),N($R91),1)),CHOOSE(AC[[M]:[M]],1,0,1,AC[[DB]:[DB]])),PRODUCT(SUM(ROUND(AVERAGE(VALUE(CO$3),VALUE($P91)),0),CHOOSE(IF(OR(CO$1,$R91),4,INDEX(CMB[[Res_Rare]:[Res_Rare]],MATCH(ROUND(MIN(SUM(CO$4,$O91/1000),SUM($O91,CO$4/1000)),3),CMB[[Cmb_ID]:[Cmb_ID]],0))),-1,-1,0,0)),IF(OR(CO$1,$R91),4,INDEX(CMB[[Cmb_Rare]:[Cmb_Rare]],MATCH(ROUND(MIN(SUM(CO$4,$O91/1000),SUM($O91,CO$4/1000)),3),CMB[[Cmb_ID]:[Cmb_ID]],0))),CHOOSE(AC[[M]:[M]],2,1,1,SUM(AC[[AB]:[DB]])))),""))</f>
        <v/>
      </c>
      <c r="CP91" t="str">
        <f>IF(OR(CP$5="",$S91=""),"",IFERROR(SUM(PRODUCT(INDEX(CMB[[BA_0O]:[BA_2O]],MATCH(ROUND(MIN(SUM(CP$4,$O91/1000),SUM($O91,CP$4/1000)),3),CMB[[Cmb_ID]:[Cmb_ID]],0),SUM(N(CP$1),N($R91),1)),CHOOSE(AC[[M]:[M]],1,1,0,AC[[AB]:[AB]])),PRODUCT(INDEX(CMB[[BD_0O]:[BD_2O]],MATCH(ROUND(MIN(SUM(CP$4,$O91/1000),SUM($O91,CP$4/1000)),3),CMB[[Cmb_ID]:[Cmb_ID]],0),SUM(N(CP$1),N($R91),1)),CHOOSE(AC[[M]:[M]],1,0,1,AC[[DB]:[DB]])),PRODUCT(SUM(ROUND(AVERAGE(VALUE(CP$3),VALUE($P91)),0),CHOOSE(IF(OR(CP$1,$R91),4,INDEX(CMB[[Res_Rare]:[Res_Rare]],MATCH(ROUND(MIN(SUM(CP$4,$O91/1000),SUM($O91,CP$4/1000)),3),CMB[[Cmb_ID]:[Cmb_ID]],0))),-1,-1,0,0)),IF(OR(CP$1,$R91),4,INDEX(CMB[[Cmb_Rare]:[Cmb_Rare]],MATCH(ROUND(MIN(SUM(CP$4,$O91/1000),SUM($O91,CP$4/1000)),3),CMB[[Cmb_ID]:[Cmb_ID]],0))),CHOOSE(AC[[M]:[M]],2,1,1,SUM(AC[[AB]:[DB]])))),""))</f>
        <v/>
      </c>
      <c r="CQ91" t="str">
        <f>IF(OR(CQ$5="",$S91=""),"",IFERROR(SUM(PRODUCT(INDEX(CMB[[BA_0O]:[BA_2O]],MATCH(ROUND(MIN(SUM(CQ$4,$O91/1000),SUM($O91,CQ$4/1000)),3),CMB[[Cmb_ID]:[Cmb_ID]],0),SUM(N(CQ$1),N($R91),1)),CHOOSE(AC[[M]:[M]],1,1,0,AC[[AB]:[AB]])),PRODUCT(INDEX(CMB[[BD_0O]:[BD_2O]],MATCH(ROUND(MIN(SUM(CQ$4,$O91/1000),SUM($O91,CQ$4/1000)),3),CMB[[Cmb_ID]:[Cmb_ID]],0),SUM(N(CQ$1),N($R91),1)),CHOOSE(AC[[M]:[M]],1,0,1,AC[[DB]:[DB]])),PRODUCT(SUM(ROUND(AVERAGE(VALUE(CQ$3),VALUE($P91)),0),CHOOSE(IF(OR(CQ$1,$R91),4,INDEX(CMB[[Res_Rare]:[Res_Rare]],MATCH(ROUND(MIN(SUM(CQ$4,$O91/1000),SUM($O91,CQ$4/1000)),3),CMB[[Cmb_ID]:[Cmb_ID]],0))),-1,-1,0,0)),IF(OR(CQ$1,$R91),4,INDEX(CMB[[Cmb_Rare]:[Cmb_Rare]],MATCH(ROUND(MIN(SUM(CQ$4,$O91/1000),SUM($O91,CQ$4/1000)),3),CMB[[Cmb_ID]:[Cmb_ID]],0))),CHOOSE(AC[[M]:[M]],2,1,1,SUM(AC[[AB]:[DB]])))),""))</f>
        <v/>
      </c>
      <c r="CR91" t="str">
        <f>IF(OR(CR$5="",$S91=""),"",IFERROR(SUM(PRODUCT(INDEX(CMB[[BA_0O]:[BA_2O]],MATCH(ROUND(MIN(SUM(CR$4,$O91/1000),SUM($O91,CR$4/1000)),3),CMB[[Cmb_ID]:[Cmb_ID]],0),SUM(N(CR$1),N($R91),1)),CHOOSE(AC[[M]:[M]],1,1,0,AC[[AB]:[AB]])),PRODUCT(INDEX(CMB[[BD_0O]:[BD_2O]],MATCH(ROUND(MIN(SUM(CR$4,$O91/1000),SUM($O91,CR$4/1000)),3),CMB[[Cmb_ID]:[Cmb_ID]],0),SUM(N(CR$1),N($R91),1)),CHOOSE(AC[[M]:[M]],1,0,1,AC[[DB]:[DB]])),PRODUCT(SUM(ROUND(AVERAGE(VALUE(CR$3),VALUE($P91)),0),CHOOSE(IF(OR(CR$1,$R91),4,INDEX(CMB[[Res_Rare]:[Res_Rare]],MATCH(ROUND(MIN(SUM(CR$4,$O91/1000),SUM($O91,CR$4/1000)),3),CMB[[Cmb_ID]:[Cmb_ID]],0))),-1,-1,0,0)),IF(OR(CR$1,$R91),4,INDEX(CMB[[Cmb_Rare]:[Cmb_Rare]],MATCH(ROUND(MIN(SUM(CR$4,$O91/1000),SUM($O91,CR$4/1000)),3),CMB[[Cmb_ID]:[Cmb_ID]],0))),CHOOSE(AC[[M]:[M]],2,1,1,SUM(AC[[AB]:[DB]])))),""))</f>
        <v/>
      </c>
      <c r="CS91" t="str">
        <f>IF(OR(CS$5="",$S91=""),"",IFERROR(SUM(PRODUCT(INDEX(CMB[[BA_0O]:[BA_2O]],MATCH(ROUND(MIN(SUM(CS$4,$O91/1000),SUM($O91,CS$4/1000)),3),CMB[[Cmb_ID]:[Cmb_ID]],0),SUM(N(CS$1),N($R91),1)),CHOOSE(AC[[M]:[M]],1,1,0,AC[[AB]:[AB]])),PRODUCT(INDEX(CMB[[BD_0O]:[BD_2O]],MATCH(ROUND(MIN(SUM(CS$4,$O91/1000),SUM($O91,CS$4/1000)),3),CMB[[Cmb_ID]:[Cmb_ID]],0),SUM(N(CS$1),N($R91),1)),CHOOSE(AC[[M]:[M]],1,0,1,AC[[DB]:[DB]])),PRODUCT(SUM(ROUND(AVERAGE(VALUE(CS$3),VALUE($P91)),0),CHOOSE(IF(OR(CS$1,$R91),4,INDEX(CMB[[Res_Rare]:[Res_Rare]],MATCH(ROUND(MIN(SUM(CS$4,$O91/1000),SUM($O91,CS$4/1000)),3),CMB[[Cmb_ID]:[Cmb_ID]],0))),-1,-1,0,0)),IF(OR(CS$1,$R91),4,INDEX(CMB[[Cmb_Rare]:[Cmb_Rare]],MATCH(ROUND(MIN(SUM(CS$4,$O91/1000),SUM($O91,CS$4/1000)),3),CMB[[Cmb_ID]:[Cmb_ID]],0))),CHOOSE(AC[[M]:[M]],2,1,1,SUM(AC[[AB]:[DB]])))),""))</f>
        <v/>
      </c>
      <c r="CT91" t="str">
        <f>IF(OR(CT$5="",$S91=""),"",IFERROR(SUM(PRODUCT(INDEX(CMB[[BA_0O]:[BA_2O]],MATCH(ROUND(MIN(SUM(CT$4,$O91/1000),SUM($O91,CT$4/1000)),3),CMB[[Cmb_ID]:[Cmb_ID]],0),SUM(N(CT$1),N($R91),1)),CHOOSE(AC[[M]:[M]],1,1,0,AC[[AB]:[AB]])),PRODUCT(INDEX(CMB[[BD_0O]:[BD_2O]],MATCH(ROUND(MIN(SUM(CT$4,$O91/1000),SUM($O91,CT$4/1000)),3),CMB[[Cmb_ID]:[Cmb_ID]],0),SUM(N(CT$1),N($R91),1)),CHOOSE(AC[[M]:[M]],1,0,1,AC[[DB]:[DB]])),PRODUCT(SUM(ROUND(AVERAGE(VALUE(CT$3),VALUE($P91)),0),CHOOSE(IF(OR(CT$1,$R91),4,INDEX(CMB[[Res_Rare]:[Res_Rare]],MATCH(ROUND(MIN(SUM(CT$4,$O91/1000),SUM($O91,CT$4/1000)),3),CMB[[Cmb_ID]:[Cmb_ID]],0))),-1,-1,0,0)),IF(OR(CT$1,$R91),4,INDEX(CMB[[Cmb_Rare]:[Cmb_Rare]],MATCH(ROUND(MIN(SUM(CT$4,$O91/1000),SUM($O91,CT$4/1000)),3),CMB[[Cmb_ID]:[Cmb_ID]],0))),CHOOSE(AC[[M]:[M]],2,1,1,SUM(AC[[AB]:[DB]])))),""))</f>
        <v/>
      </c>
      <c r="CU91" t="str">
        <f>IF(OR(CU$5="",$S91=""),"",IFERROR(SUM(PRODUCT(INDEX(CMB[[BA_0O]:[BA_2O]],MATCH(ROUND(MIN(SUM(CU$4,$O91/1000),SUM($O91,CU$4/1000)),3),CMB[[Cmb_ID]:[Cmb_ID]],0),SUM(N(CU$1),N($R91),1)),CHOOSE(AC[[M]:[M]],1,1,0,AC[[AB]:[AB]])),PRODUCT(INDEX(CMB[[BD_0O]:[BD_2O]],MATCH(ROUND(MIN(SUM(CU$4,$O91/1000),SUM($O91,CU$4/1000)),3),CMB[[Cmb_ID]:[Cmb_ID]],0),SUM(N(CU$1),N($R91),1)),CHOOSE(AC[[M]:[M]],1,0,1,AC[[DB]:[DB]])),PRODUCT(SUM(ROUND(AVERAGE(VALUE(CU$3),VALUE($P91)),0),CHOOSE(IF(OR(CU$1,$R91),4,INDEX(CMB[[Res_Rare]:[Res_Rare]],MATCH(ROUND(MIN(SUM(CU$4,$O91/1000),SUM($O91,CU$4/1000)),3),CMB[[Cmb_ID]:[Cmb_ID]],0))),-1,-1,0,0)),IF(OR(CU$1,$R91),4,INDEX(CMB[[Cmb_Rare]:[Cmb_Rare]],MATCH(ROUND(MIN(SUM(CU$4,$O91/1000),SUM($O91,CU$4/1000)),3),CMB[[Cmb_ID]:[Cmb_ID]],0))),CHOOSE(AC[[M]:[M]],2,1,1,SUM(AC[[AB]:[DB]])))),""))</f>
        <v/>
      </c>
      <c r="CV91" t="str">
        <f>IF(OR(CV$5="",$S91=""),"",IFERROR(SUM(PRODUCT(INDEX(CMB[[BA_0O]:[BA_2O]],MATCH(ROUND(MIN(SUM(CV$4,$O91/1000),SUM($O91,CV$4/1000)),3),CMB[[Cmb_ID]:[Cmb_ID]],0),SUM(N(CV$1),N($R91),1)),CHOOSE(AC[[M]:[M]],1,1,0,AC[[AB]:[AB]])),PRODUCT(INDEX(CMB[[BD_0O]:[BD_2O]],MATCH(ROUND(MIN(SUM(CV$4,$O91/1000),SUM($O91,CV$4/1000)),3),CMB[[Cmb_ID]:[Cmb_ID]],0),SUM(N(CV$1),N($R91),1)),CHOOSE(AC[[M]:[M]],1,0,1,AC[[DB]:[DB]])),PRODUCT(SUM(ROUND(AVERAGE(VALUE(CV$3),VALUE($P91)),0),CHOOSE(IF(OR(CV$1,$R91),4,INDEX(CMB[[Res_Rare]:[Res_Rare]],MATCH(ROUND(MIN(SUM(CV$4,$O91/1000),SUM($O91,CV$4/1000)),3),CMB[[Cmb_ID]:[Cmb_ID]],0))),-1,-1,0,0)),IF(OR(CV$1,$R91),4,INDEX(CMB[[Cmb_Rare]:[Cmb_Rare]],MATCH(ROUND(MIN(SUM(CV$4,$O91/1000),SUM($O91,CV$4/1000)),3),CMB[[Cmb_ID]:[Cmb_ID]],0))),CHOOSE(AC[[M]:[M]],2,1,1,SUM(AC[[AB]:[DB]])))),""))</f>
        <v/>
      </c>
      <c r="CW91" t="str">
        <f>IF(OR(CW$5="",$S91=""),"",IFERROR(SUM(PRODUCT(INDEX(CMB[[BA_0O]:[BA_2O]],MATCH(ROUND(MIN(SUM(CW$4,$O91/1000),SUM($O91,CW$4/1000)),3),CMB[[Cmb_ID]:[Cmb_ID]],0),SUM(N(CW$1),N($R91),1)),CHOOSE(AC[[M]:[M]],1,1,0,AC[[AB]:[AB]])),PRODUCT(INDEX(CMB[[BD_0O]:[BD_2O]],MATCH(ROUND(MIN(SUM(CW$4,$O91/1000),SUM($O91,CW$4/1000)),3),CMB[[Cmb_ID]:[Cmb_ID]],0),SUM(N(CW$1),N($R91),1)),CHOOSE(AC[[M]:[M]],1,0,1,AC[[DB]:[DB]])),PRODUCT(SUM(ROUND(AVERAGE(VALUE(CW$3),VALUE($P91)),0),CHOOSE(IF(OR(CW$1,$R91),4,INDEX(CMB[[Res_Rare]:[Res_Rare]],MATCH(ROUND(MIN(SUM(CW$4,$O91/1000),SUM($O91,CW$4/1000)),3),CMB[[Cmb_ID]:[Cmb_ID]],0))),-1,-1,0,0)),IF(OR(CW$1,$R91),4,INDEX(CMB[[Cmb_Rare]:[Cmb_Rare]],MATCH(ROUND(MIN(SUM(CW$4,$O91/1000),SUM($O91,CW$4/1000)),3),CMB[[Cmb_ID]:[Cmb_ID]],0))),CHOOSE(AC[[M]:[M]],2,1,1,SUM(AC[[AB]:[DB]])))),""))</f>
        <v/>
      </c>
      <c r="CX91" t="str">
        <f>IF(OR(CX$5="",$S91=""),"",IFERROR(SUM(PRODUCT(INDEX(CMB[[BA_0O]:[BA_2O]],MATCH(ROUND(MIN(SUM(CX$4,$O91/1000),SUM($O91,CX$4/1000)),3),CMB[[Cmb_ID]:[Cmb_ID]],0),SUM(N(CX$1),N($R91),1)),CHOOSE(AC[[M]:[M]],1,1,0,AC[[AB]:[AB]])),PRODUCT(INDEX(CMB[[BD_0O]:[BD_2O]],MATCH(ROUND(MIN(SUM(CX$4,$O91/1000),SUM($O91,CX$4/1000)),3),CMB[[Cmb_ID]:[Cmb_ID]],0),SUM(N(CX$1),N($R91),1)),CHOOSE(AC[[M]:[M]],1,0,1,AC[[DB]:[DB]])),PRODUCT(SUM(ROUND(AVERAGE(VALUE(CX$3),VALUE($P91)),0),CHOOSE(IF(OR(CX$1,$R91),4,INDEX(CMB[[Res_Rare]:[Res_Rare]],MATCH(ROUND(MIN(SUM(CX$4,$O91/1000),SUM($O91,CX$4/1000)),3),CMB[[Cmb_ID]:[Cmb_ID]],0))),-1,-1,0,0)),IF(OR(CX$1,$R91),4,INDEX(CMB[[Cmb_Rare]:[Cmb_Rare]],MATCH(ROUND(MIN(SUM(CX$4,$O91/1000),SUM($O91,CX$4/1000)),3),CMB[[Cmb_ID]:[Cmb_ID]],0))),CHOOSE(AC[[M]:[M]],2,1,1,SUM(AC[[AB]:[DB]])))),""))</f>
        <v/>
      </c>
      <c r="CY91" t="str">
        <f>IF(OR(CY$5="",$S91=""),"",IFERROR(SUM(PRODUCT(INDEX(CMB[[BA_0O]:[BA_2O]],MATCH(ROUND(MIN(SUM(CY$4,$O91/1000),SUM($O91,CY$4/1000)),3),CMB[[Cmb_ID]:[Cmb_ID]],0),SUM(N(CY$1),N($R91),1)),CHOOSE(AC[[M]:[M]],1,1,0,AC[[AB]:[AB]])),PRODUCT(INDEX(CMB[[BD_0O]:[BD_2O]],MATCH(ROUND(MIN(SUM(CY$4,$O91/1000),SUM($O91,CY$4/1000)),3),CMB[[Cmb_ID]:[Cmb_ID]],0),SUM(N(CY$1),N($R91),1)),CHOOSE(AC[[M]:[M]],1,0,1,AC[[DB]:[DB]])),PRODUCT(SUM(ROUND(AVERAGE(VALUE(CY$3),VALUE($P91)),0),CHOOSE(IF(OR(CY$1,$R91),4,INDEX(CMB[[Res_Rare]:[Res_Rare]],MATCH(ROUND(MIN(SUM(CY$4,$O91/1000),SUM($O91,CY$4/1000)),3),CMB[[Cmb_ID]:[Cmb_ID]],0))),-1,-1,0,0)),IF(OR(CY$1,$R91),4,INDEX(CMB[[Cmb_Rare]:[Cmb_Rare]],MATCH(ROUND(MIN(SUM(CY$4,$O91/1000),SUM($O91,CY$4/1000)),3),CMB[[Cmb_ID]:[Cmb_ID]],0))),CHOOSE(AC[[M]:[M]],2,1,1,SUM(AC[[AB]:[DB]])))),""))</f>
        <v/>
      </c>
      <c r="CZ91" t="str">
        <f>IF(OR(CZ$5="",$S91=""),"",IFERROR(SUM(PRODUCT(INDEX(CMB[[BA_0O]:[BA_2O]],MATCH(ROUND(MIN(SUM(CZ$4,$O91/1000),SUM($O91,CZ$4/1000)),3),CMB[[Cmb_ID]:[Cmb_ID]],0),SUM(N(CZ$1),N($R91),1)),CHOOSE(AC[[M]:[M]],1,1,0,AC[[AB]:[AB]])),PRODUCT(INDEX(CMB[[BD_0O]:[BD_2O]],MATCH(ROUND(MIN(SUM(CZ$4,$O91/1000),SUM($O91,CZ$4/1000)),3),CMB[[Cmb_ID]:[Cmb_ID]],0),SUM(N(CZ$1),N($R91),1)),CHOOSE(AC[[M]:[M]],1,0,1,AC[[DB]:[DB]])),PRODUCT(SUM(ROUND(AVERAGE(VALUE(CZ$3),VALUE($P91)),0),CHOOSE(IF(OR(CZ$1,$R91),4,INDEX(CMB[[Res_Rare]:[Res_Rare]],MATCH(ROUND(MIN(SUM(CZ$4,$O91/1000),SUM($O91,CZ$4/1000)),3),CMB[[Cmb_ID]:[Cmb_ID]],0))),-1,-1,0,0)),IF(OR(CZ$1,$R91),4,INDEX(CMB[[Cmb_Rare]:[Cmb_Rare]],MATCH(ROUND(MIN(SUM(CZ$4,$O91/1000),SUM($O91,CZ$4/1000)),3),CMB[[Cmb_ID]:[Cmb_ID]],0))),CHOOSE(AC[[M]:[M]],2,1,1,SUM(AC[[AB]:[DB]])))),""))</f>
        <v/>
      </c>
      <c r="DA91" t="str">
        <f>IF(OR(DA$5="",$S91=""),"",IFERROR(SUM(PRODUCT(INDEX(CMB[[BA_0O]:[BA_2O]],MATCH(ROUND(MIN(SUM(DA$4,$O91/1000),SUM($O91,DA$4/1000)),3),CMB[[Cmb_ID]:[Cmb_ID]],0),SUM(N(DA$1),N($R91),1)),CHOOSE(AC[[M]:[M]],1,1,0,AC[[AB]:[AB]])),PRODUCT(INDEX(CMB[[BD_0O]:[BD_2O]],MATCH(ROUND(MIN(SUM(DA$4,$O91/1000),SUM($O91,DA$4/1000)),3),CMB[[Cmb_ID]:[Cmb_ID]],0),SUM(N(DA$1),N($R91),1)),CHOOSE(AC[[M]:[M]],1,0,1,AC[[DB]:[DB]])),PRODUCT(SUM(ROUND(AVERAGE(VALUE(DA$3),VALUE($P91)),0),CHOOSE(IF(OR(DA$1,$R91),4,INDEX(CMB[[Res_Rare]:[Res_Rare]],MATCH(ROUND(MIN(SUM(DA$4,$O91/1000),SUM($O91,DA$4/1000)),3),CMB[[Cmb_ID]:[Cmb_ID]],0))),-1,-1,0,0)),IF(OR(DA$1,$R91),4,INDEX(CMB[[Cmb_Rare]:[Cmb_Rare]],MATCH(ROUND(MIN(SUM(DA$4,$O91/1000),SUM($O91,DA$4/1000)),3),CMB[[Cmb_ID]:[Cmb_ID]],0))),CHOOSE(AC[[M]:[M]],2,1,1,SUM(AC[[AB]:[DB]])))),""))</f>
        <v/>
      </c>
      <c r="DB91" t="str">
        <f>IF(OR(DB$5="",$S91=""),"",IFERROR(SUM(PRODUCT(INDEX(CMB[[BA_0O]:[BA_2O]],MATCH(ROUND(MIN(SUM(DB$4,$O91/1000),SUM($O91,DB$4/1000)),3),CMB[[Cmb_ID]:[Cmb_ID]],0),SUM(N(DB$1),N($R91),1)),CHOOSE(AC[[M]:[M]],1,1,0,AC[[AB]:[AB]])),PRODUCT(INDEX(CMB[[BD_0O]:[BD_2O]],MATCH(ROUND(MIN(SUM(DB$4,$O91/1000),SUM($O91,DB$4/1000)),3),CMB[[Cmb_ID]:[Cmb_ID]],0),SUM(N(DB$1),N($R91),1)),CHOOSE(AC[[M]:[M]],1,0,1,AC[[DB]:[DB]])),PRODUCT(SUM(ROUND(AVERAGE(VALUE(DB$3),VALUE($P91)),0),CHOOSE(IF(OR(DB$1,$R91),4,INDEX(CMB[[Res_Rare]:[Res_Rare]],MATCH(ROUND(MIN(SUM(DB$4,$O91/1000),SUM($O91,DB$4/1000)),3),CMB[[Cmb_ID]:[Cmb_ID]],0))),-1,-1,0,0)),IF(OR(DB$1,$R91),4,INDEX(CMB[[Cmb_Rare]:[Cmb_Rare]],MATCH(ROUND(MIN(SUM(DB$4,$O91/1000),SUM($O91,DB$4/1000)),3),CMB[[Cmb_ID]:[Cmb_ID]],0))),CHOOSE(AC[[M]:[M]],2,1,1,SUM(AC[[AB]:[DB]])))),""))</f>
        <v/>
      </c>
      <c r="DC91" t="str">
        <f>IF(OR(DC$5="",$S91=""),"",IFERROR(SUM(PRODUCT(INDEX(CMB[[BA_0O]:[BA_2O]],MATCH(ROUND(MIN(SUM(DC$4,$O91/1000),SUM($O91,DC$4/1000)),3),CMB[[Cmb_ID]:[Cmb_ID]],0),SUM(N(DC$1),N($R91),1)),CHOOSE(AC[[M]:[M]],1,1,0,AC[[AB]:[AB]])),PRODUCT(INDEX(CMB[[BD_0O]:[BD_2O]],MATCH(ROUND(MIN(SUM(DC$4,$O91/1000),SUM($O91,DC$4/1000)),3),CMB[[Cmb_ID]:[Cmb_ID]],0),SUM(N(DC$1),N($R91),1)),CHOOSE(AC[[M]:[M]],1,0,1,AC[[DB]:[DB]])),PRODUCT(SUM(ROUND(AVERAGE(VALUE(DC$3),VALUE($P91)),0),CHOOSE(IF(OR(DC$1,$R91),4,INDEX(CMB[[Res_Rare]:[Res_Rare]],MATCH(ROUND(MIN(SUM(DC$4,$O91/1000),SUM($O91,DC$4/1000)),3),CMB[[Cmb_ID]:[Cmb_ID]],0))),-1,-1,0,0)),IF(OR(DC$1,$R91),4,INDEX(CMB[[Cmb_Rare]:[Cmb_Rare]],MATCH(ROUND(MIN(SUM(DC$4,$O91/1000),SUM($O91,DC$4/1000)),3),CMB[[Cmb_ID]:[Cmb_ID]],0))),CHOOSE(AC[[M]:[M]],2,1,1,SUM(AC[[AB]:[DB]])))),""))</f>
        <v/>
      </c>
      <c r="DD91" t="str">
        <f>IF(OR(DD$5="",$S91=""),"",IFERROR(SUM(PRODUCT(INDEX(CMB[[BA_0O]:[BA_2O]],MATCH(ROUND(MIN(SUM(DD$4,$O91/1000),SUM($O91,DD$4/1000)),3),CMB[[Cmb_ID]:[Cmb_ID]],0),SUM(N(DD$1),N($R91),1)),CHOOSE(AC[[M]:[M]],1,1,0,AC[[AB]:[AB]])),PRODUCT(INDEX(CMB[[BD_0O]:[BD_2O]],MATCH(ROUND(MIN(SUM(DD$4,$O91/1000),SUM($O91,DD$4/1000)),3),CMB[[Cmb_ID]:[Cmb_ID]],0),SUM(N(DD$1),N($R91),1)),CHOOSE(AC[[M]:[M]],1,0,1,AC[[DB]:[DB]])),PRODUCT(SUM(ROUND(AVERAGE(VALUE(DD$3),VALUE($P91)),0),CHOOSE(IF(OR(DD$1,$R91),4,INDEX(CMB[[Res_Rare]:[Res_Rare]],MATCH(ROUND(MIN(SUM(DD$4,$O91/1000),SUM($O91,DD$4/1000)),3),CMB[[Cmb_ID]:[Cmb_ID]],0))),-1,-1,0,0)),IF(OR(DD$1,$R91),4,INDEX(CMB[[Cmb_Rare]:[Cmb_Rare]],MATCH(ROUND(MIN(SUM(DD$4,$O91/1000),SUM($O91,DD$4/1000)),3),CMB[[Cmb_ID]:[Cmb_ID]],0))),CHOOSE(AC[[M]:[M]],2,1,1,SUM(AC[[AB]:[DB]])))),""))</f>
        <v/>
      </c>
      <c r="DE91" t="str">
        <f>IF(OR(DE$5="",$S91=""),"",IFERROR(SUM(PRODUCT(INDEX(CMB[[BA_0O]:[BA_2O]],MATCH(ROUND(MIN(SUM(DE$4,$O91/1000),SUM($O91,DE$4/1000)),3),CMB[[Cmb_ID]:[Cmb_ID]],0),SUM(N(DE$1),N($R91),1)),CHOOSE(AC[[M]:[M]],1,1,0,AC[[AB]:[AB]])),PRODUCT(INDEX(CMB[[BD_0O]:[BD_2O]],MATCH(ROUND(MIN(SUM(DE$4,$O91/1000),SUM($O91,DE$4/1000)),3),CMB[[Cmb_ID]:[Cmb_ID]],0),SUM(N(DE$1),N($R91),1)),CHOOSE(AC[[M]:[M]],1,0,1,AC[[DB]:[DB]])),PRODUCT(SUM(ROUND(AVERAGE(VALUE(DE$3),VALUE($P91)),0),CHOOSE(IF(OR(DE$1,$R91),4,INDEX(CMB[[Res_Rare]:[Res_Rare]],MATCH(ROUND(MIN(SUM(DE$4,$O91/1000),SUM($O91,DE$4/1000)),3),CMB[[Cmb_ID]:[Cmb_ID]],0))),-1,-1,0,0)),IF(OR(DE$1,$R91),4,INDEX(CMB[[Cmb_Rare]:[Cmb_Rare]],MATCH(ROUND(MIN(SUM(DE$4,$O91/1000),SUM($O91,DE$4/1000)),3),CMB[[Cmb_ID]:[Cmb_ID]],0))),CHOOSE(AC[[M]:[M]],2,1,1,SUM(AC[[AB]:[DB]])))),""))</f>
        <v/>
      </c>
      <c r="DF91" t="str">
        <f>IF(OR(DF$5="",$S91=""),"",IFERROR(SUM(PRODUCT(INDEX(CMB[[BA_0O]:[BA_2O]],MATCH(ROUND(MIN(SUM(DF$4,$O91/1000),SUM($O91,DF$4/1000)),3),CMB[[Cmb_ID]:[Cmb_ID]],0),SUM(N(DF$1),N($R91),1)),CHOOSE(AC[[M]:[M]],1,1,0,AC[[AB]:[AB]])),PRODUCT(INDEX(CMB[[BD_0O]:[BD_2O]],MATCH(ROUND(MIN(SUM(DF$4,$O91/1000),SUM($O91,DF$4/1000)),3),CMB[[Cmb_ID]:[Cmb_ID]],0),SUM(N(DF$1),N($R91),1)),CHOOSE(AC[[M]:[M]],1,0,1,AC[[DB]:[DB]])),PRODUCT(SUM(ROUND(AVERAGE(VALUE(DF$3),VALUE($P91)),0),CHOOSE(IF(OR(DF$1,$R91),4,INDEX(CMB[[Res_Rare]:[Res_Rare]],MATCH(ROUND(MIN(SUM(DF$4,$O91/1000),SUM($O91,DF$4/1000)),3),CMB[[Cmb_ID]:[Cmb_ID]],0))),-1,-1,0,0)),IF(OR(DF$1,$R91),4,INDEX(CMB[[Cmb_Rare]:[Cmb_Rare]],MATCH(ROUND(MIN(SUM(DF$4,$O91/1000),SUM($O91,DF$4/1000)),3),CMB[[Cmb_ID]:[Cmb_ID]],0))),CHOOSE(AC[[M]:[M]],2,1,1,SUM(AC[[AB]:[DB]])))),""))</f>
        <v/>
      </c>
      <c r="DG91" t="str">
        <f>IF(OR(DG$5="",$S91=""),"",IFERROR(SUM(PRODUCT(INDEX(CMB[[BA_0O]:[BA_2O]],MATCH(ROUND(MIN(SUM(DG$4,$O91/1000),SUM($O91,DG$4/1000)),3),CMB[[Cmb_ID]:[Cmb_ID]],0),SUM(N(DG$1),N($R91),1)),CHOOSE(AC[[M]:[M]],1,1,0,AC[[AB]:[AB]])),PRODUCT(INDEX(CMB[[BD_0O]:[BD_2O]],MATCH(ROUND(MIN(SUM(DG$4,$O91/1000),SUM($O91,DG$4/1000)),3),CMB[[Cmb_ID]:[Cmb_ID]],0),SUM(N(DG$1),N($R91),1)),CHOOSE(AC[[M]:[M]],1,0,1,AC[[DB]:[DB]])),PRODUCT(SUM(ROUND(AVERAGE(VALUE(DG$3),VALUE($P91)),0),CHOOSE(IF(OR(DG$1,$R91),4,INDEX(CMB[[Res_Rare]:[Res_Rare]],MATCH(ROUND(MIN(SUM(DG$4,$O91/1000),SUM($O91,DG$4/1000)),3),CMB[[Cmb_ID]:[Cmb_ID]],0))),-1,-1,0,0)),IF(OR(DG$1,$R91),4,INDEX(CMB[[Cmb_Rare]:[Cmb_Rare]],MATCH(ROUND(MIN(SUM(DG$4,$O91/1000),SUM($O91,DG$4/1000)),3),CMB[[Cmb_ID]:[Cmb_ID]],0))),CHOOSE(AC[[M]:[M]],2,1,1,SUM(AC[[AB]:[DB]])))),""))</f>
        <v/>
      </c>
      <c r="DH91" t="str">
        <f>IF(OR(DH$5="",$S91=""),"",IFERROR(SUM(PRODUCT(INDEX(CMB[[BA_0O]:[BA_2O]],MATCH(ROUND(MIN(SUM(DH$4,$O91/1000),SUM($O91,DH$4/1000)),3),CMB[[Cmb_ID]:[Cmb_ID]],0),SUM(N(DH$1),N($R91),1)),CHOOSE(AC[[M]:[M]],1,1,0,AC[[AB]:[AB]])),PRODUCT(INDEX(CMB[[BD_0O]:[BD_2O]],MATCH(ROUND(MIN(SUM(DH$4,$O91/1000),SUM($O91,DH$4/1000)),3),CMB[[Cmb_ID]:[Cmb_ID]],0),SUM(N(DH$1),N($R91),1)),CHOOSE(AC[[M]:[M]],1,0,1,AC[[DB]:[DB]])),PRODUCT(SUM(ROUND(AVERAGE(VALUE(DH$3),VALUE($P91)),0),CHOOSE(IF(OR(DH$1,$R91),4,INDEX(CMB[[Res_Rare]:[Res_Rare]],MATCH(ROUND(MIN(SUM(DH$4,$O91/1000),SUM($O91,DH$4/1000)),3),CMB[[Cmb_ID]:[Cmb_ID]],0))),-1,-1,0,0)),IF(OR(DH$1,$R91),4,INDEX(CMB[[Cmb_Rare]:[Cmb_Rare]],MATCH(ROUND(MIN(SUM(DH$4,$O91/1000),SUM($O91,DH$4/1000)),3),CMB[[Cmb_ID]:[Cmb_ID]],0))),CHOOSE(AC[[M]:[M]],2,1,1,SUM(AC[[AB]:[DB]])))),""))</f>
        <v/>
      </c>
      <c r="DI91" t="str">
        <f>IF(OR(DI$5="",$S91=""),"",IFERROR(SUM(PRODUCT(INDEX(CMB[[BA_0O]:[BA_2O]],MATCH(ROUND(MIN(SUM(DI$4,$O91/1000),SUM($O91,DI$4/1000)),3),CMB[[Cmb_ID]:[Cmb_ID]],0),SUM(N(DI$1),N($R91),1)),CHOOSE(AC[[M]:[M]],1,1,0,AC[[AB]:[AB]])),PRODUCT(INDEX(CMB[[BD_0O]:[BD_2O]],MATCH(ROUND(MIN(SUM(DI$4,$O91/1000),SUM($O91,DI$4/1000)),3),CMB[[Cmb_ID]:[Cmb_ID]],0),SUM(N(DI$1),N($R91),1)),CHOOSE(AC[[M]:[M]],1,0,1,AC[[DB]:[DB]])),PRODUCT(SUM(ROUND(AVERAGE(VALUE(DI$3),VALUE($P91)),0),CHOOSE(IF(OR(DI$1,$R91),4,INDEX(CMB[[Res_Rare]:[Res_Rare]],MATCH(ROUND(MIN(SUM(DI$4,$O91/1000),SUM($O91,DI$4/1000)),3),CMB[[Cmb_ID]:[Cmb_ID]],0))),-1,-1,0,0)),IF(OR(DI$1,$R91),4,INDEX(CMB[[Cmb_Rare]:[Cmb_Rare]],MATCH(ROUND(MIN(SUM(DI$4,$O91/1000),SUM($O91,DI$4/1000)),3),CMB[[Cmb_ID]:[Cmb_ID]],0))),CHOOSE(AC[[M]:[M]],2,1,1,SUM(AC[[AB]:[DB]])))),""))</f>
        <v/>
      </c>
      <c r="DJ91" t="str">
        <f>IF(OR(DJ$5="",$S91=""),"",IFERROR(SUM(PRODUCT(INDEX(CMB[[BA_0O]:[BA_2O]],MATCH(ROUND(MIN(SUM(DJ$4,$O91/1000),SUM($O91,DJ$4/1000)),3),CMB[[Cmb_ID]:[Cmb_ID]],0),SUM(N(DJ$1),N($R91),1)),CHOOSE(AC[[M]:[M]],1,1,0,AC[[AB]:[AB]])),PRODUCT(INDEX(CMB[[BD_0O]:[BD_2O]],MATCH(ROUND(MIN(SUM(DJ$4,$O91/1000),SUM($O91,DJ$4/1000)),3),CMB[[Cmb_ID]:[Cmb_ID]],0),SUM(N(DJ$1),N($R91),1)),CHOOSE(AC[[M]:[M]],1,0,1,AC[[DB]:[DB]])),PRODUCT(SUM(ROUND(AVERAGE(VALUE(DJ$3),VALUE($P91)),0),CHOOSE(IF(OR(DJ$1,$R91),4,INDEX(CMB[[Res_Rare]:[Res_Rare]],MATCH(ROUND(MIN(SUM(DJ$4,$O91/1000),SUM($O91,DJ$4/1000)),3),CMB[[Cmb_ID]:[Cmb_ID]],0))),-1,-1,0,0)),IF(OR(DJ$1,$R91),4,INDEX(CMB[[Cmb_Rare]:[Cmb_Rare]],MATCH(ROUND(MIN(SUM(DJ$4,$O91/1000),SUM($O91,DJ$4/1000)),3),CMB[[Cmb_ID]:[Cmb_ID]],0))),CHOOSE(AC[[M]:[M]],2,1,1,SUM(AC[[AB]:[DB]])))),""))</f>
        <v/>
      </c>
      <c r="DK91" t="str">
        <f>IF(OR(DK$5="",$S91=""),"",IFERROR(SUM(PRODUCT(INDEX(CMB[[BA_0O]:[BA_2O]],MATCH(ROUND(MIN(SUM(DK$4,$O91/1000),SUM($O91,DK$4/1000)),3),CMB[[Cmb_ID]:[Cmb_ID]],0),SUM(N(DK$1),N($R91),1)),CHOOSE(AC[[M]:[M]],1,1,0,AC[[AB]:[AB]])),PRODUCT(INDEX(CMB[[BD_0O]:[BD_2O]],MATCH(ROUND(MIN(SUM(DK$4,$O91/1000),SUM($O91,DK$4/1000)),3),CMB[[Cmb_ID]:[Cmb_ID]],0),SUM(N(DK$1),N($R91),1)),CHOOSE(AC[[M]:[M]],1,0,1,AC[[DB]:[DB]])),PRODUCT(SUM(ROUND(AVERAGE(VALUE(DK$3),VALUE($P91)),0),CHOOSE(IF(OR(DK$1,$R91),4,INDEX(CMB[[Res_Rare]:[Res_Rare]],MATCH(ROUND(MIN(SUM(DK$4,$O91/1000),SUM($O91,DK$4/1000)),3),CMB[[Cmb_ID]:[Cmb_ID]],0))),-1,-1,0,0)),IF(OR(DK$1,$R91),4,INDEX(CMB[[Cmb_Rare]:[Cmb_Rare]],MATCH(ROUND(MIN(SUM(DK$4,$O91/1000),SUM($O91,DK$4/1000)),3),CMB[[Cmb_ID]:[Cmb_ID]],0))),CHOOSE(AC[[M]:[M]],2,1,1,SUM(AC[[AB]:[DB]])))),""))</f>
        <v/>
      </c>
      <c r="DL91" t="str">
        <f>IF(OR(DL$5="",$S91=""),"",IFERROR(SUM(PRODUCT(INDEX(CMB[[BA_0O]:[BA_2O]],MATCH(ROUND(MIN(SUM(DL$4,$O91/1000),SUM($O91,DL$4/1000)),3),CMB[[Cmb_ID]:[Cmb_ID]],0),SUM(N(DL$1),N($R91),1)),CHOOSE(AC[[M]:[M]],1,1,0,AC[[AB]:[AB]])),PRODUCT(INDEX(CMB[[BD_0O]:[BD_2O]],MATCH(ROUND(MIN(SUM(DL$4,$O91/1000),SUM($O91,DL$4/1000)),3),CMB[[Cmb_ID]:[Cmb_ID]],0),SUM(N(DL$1),N($R91),1)),CHOOSE(AC[[M]:[M]],1,0,1,AC[[DB]:[DB]])),PRODUCT(SUM(ROUND(AVERAGE(VALUE(DL$3),VALUE($P91)),0),CHOOSE(IF(OR(DL$1,$R91),4,INDEX(CMB[[Res_Rare]:[Res_Rare]],MATCH(ROUND(MIN(SUM(DL$4,$O91/1000),SUM($O91,DL$4/1000)),3),CMB[[Cmb_ID]:[Cmb_ID]],0))),-1,-1,0,0)),IF(OR(DL$1,$R91),4,INDEX(CMB[[Cmb_Rare]:[Cmb_Rare]],MATCH(ROUND(MIN(SUM(DL$4,$O91/1000),SUM($O91,DL$4/1000)),3),CMB[[Cmb_ID]:[Cmb_ID]],0))),CHOOSE(AC[[M]:[M]],2,1,1,SUM(AC[[AB]:[DB]])))),""))</f>
        <v/>
      </c>
      <c r="DM91" t="str">
        <f>IF(OR(DM$5="",$S91=""),"",IFERROR(SUM(PRODUCT(INDEX(CMB[[BA_0O]:[BA_2O]],MATCH(ROUND(MIN(SUM(DM$4,$O91/1000),SUM($O91,DM$4/1000)),3),CMB[[Cmb_ID]:[Cmb_ID]],0),SUM(N(DM$1),N($R91),1)),CHOOSE(AC[[M]:[M]],1,1,0,AC[[AB]:[AB]])),PRODUCT(INDEX(CMB[[BD_0O]:[BD_2O]],MATCH(ROUND(MIN(SUM(DM$4,$O91/1000),SUM($O91,DM$4/1000)),3),CMB[[Cmb_ID]:[Cmb_ID]],0),SUM(N(DM$1),N($R91),1)),CHOOSE(AC[[M]:[M]],1,0,1,AC[[DB]:[DB]])),PRODUCT(SUM(ROUND(AVERAGE(VALUE(DM$3),VALUE($P91)),0),CHOOSE(IF(OR(DM$1,$R91),4,INDEX(CMB[[Res_Rare]:[Res_Rare]],MATCH(ROUND(MIN(SUM(DM$4,$O91/1000),SUM($O91,DM$4/1000)),3),CMB[[Cmb_ID]:[Cmb_ID]],0))),-1,-1,0,0)),IF(OR(DM$1,$R91),4,INDEX(CMB[[Cmb_Rare]:[Cmb_Rare]],MATCH(ROUND(MIN(SUM(DM$4,$O91/1000),SUM($O91,DM$4/1000)),3),CMB[[Cmb_ID]:[Cmb_ID]],0))),CHOOSE(AC[[M]:[M]],2,1,1,SUM(AC[[AB]:[DB]])))),""))</f>
        <v/>
      </c>
      <c r="DN91" t="str">
        <f>IF(OR(DN$5="",$S91=""),"",IFERROR(SUM(PRODUCT(INDEX(CMB[[BA_0O]:[BA_2O]],MATCH(ROUND(MIN(SUM(DN$4,$O91/1000),SUM($O91,DN$4/1000)),3),CMB[[Cmb_ID]:[Cmb_ID]],0),SUM(N(DN$1),N($R91),1)),CHOOSE(AC[[M]:[M]],1,1,0,AC[[AB]:[AB]])),PRODUCT(INDEX(CMB[[BD_0O]:[BD_2O]],MATCH(ROUND(MIN(SUM(DN$4,$O91/1000),SUM($O91,DN$4/1000)),3),CMB[[Cmb_ID]:[Cmb_ID]],0),SUM(N(DN$1),N($R91),1)),CHOOSE(AC[[M]:[M]],1,0,1,AC[[DB]:[DB]])),PRODUCT(SUM(ROUND(AVERAGE(VALUE(DN$3),VALUE($P91)),0),CHOOSE(IF(OR(DN$1,$R91),4,INDEX(CMB[[Res_Rare]:[Res_Rare]],MATCH(ROUND(MIN(SUM(DN$4,$O91/1000),SUM($O91,DN$4/1000)),3),CMB[[Cmb_ID]:[Cmb_ID]],0))),-1,-1,0,0)),IF(OR(DN$1,$R91),4,INDEX(CMB[[Cmb_Rare]:[Cmb_Rare]],MATCH(ROUND(MIN(SUM(DN$4,$O91/1000),SUM($O91,DN$4/1000)),3),CMB[[Cmb_ID]:[Cmb_ID]],0))),CHOOSE(AC[[M]:[M]],2,1,1,SUM(AC[[AB]:[DB]])))),""))</f>
        <v/>
      </c>
      <c r="DO91" t="str">
        <f>IF(OR(DO$5="",$S91=""),"",IFERROR(SUM(PRODUCT(INDEX(CMB[[BA_0O]:[BA_2O]],MATCH(ROUND(MIN(SUM(DO$4,$O91/1000),SUM($O91,DO$4/1000)),3),CMB[[Cmb_ID]:[Cmb_ID]],0),SUM(N(DO$1),N($R91),1)),CHOOSE(AC[[M]:[M]],1,1,0,AC[[AB]:[AB]])),PRODUCT(INDEX(CMB[[BD_0O]:[BD_2O]],MATCH(ROUND(MIN(SUM(DO$4,$O91/1000),SUM($O91,DO$4/1000)),3),CMB[[Cmb_ID]:[Cmb_ID]],0),SUM(N(DO$1),N($R91),1)),CHOOSE(AC[[M]:[M]],1,0,1,AC[[DB]:[DB]])),PRODUCT(SUM(ROUND(AVERAGE(VALUE(DO$3),VALUE($P91)),0),CHOOSE(IF(OR(DO$1,$R91),4,INDEX(CMB[[Res_Rare]:[Res_Rare]],MATCH(ROUND(MIN(SUM(DO$4,$O91/1000),SUM($O91,DO$4/1000)),3),CMB[[Cmb_ID]:[Cmb_ID]],0))),-1,-1,0,0)),IF(OR(DO$1,$R91),4,INDEX(CMB[[Cmb_Rare]:[Cmb_Rare]],MATCH(ROUND(MIN(SUM(DO$4,$O91/1000),SUM($O91,DO$4/1000)),3),CMB[[Cmb_ID]:[Cmb_ID]],0))),CHOOSE(AC[[M]:[M]],2,1,1,SUM(AC[[AB]:[DB]])))),""))</f>
        <v/>
      </c>
      <c r="DP91" t="str">
        <f>IF(OR(DP$5="",$S91=""),"",IFERROR(SUM(PRODUCT(INDEX(CMB[[BA_0O]:[BA_2O]],MATCH(ROUND(MIN(SUM(DP$4,$O91/1000),SUM($O91,DP$4/1000)),3),CMB[[Cmb_ID]:[Cmb_ID]],0),SUM(N(DP$1),N($R91),1)),CHOOSE(AC[[M]:[M]],1,1,0,AC[[AB]:[AB]])),PRODUCT(INDEX(CMB[[BD_0O]:[BD_2O]],MATCH(ROUND(MIN(SUM(DP$4,$O91/1000),SUM($O91,DP$4/1000)),3),CMB[[Cmb_ID]:[Cmb_ID]],0),SUM(N(DP$1),N($R91),1)),CHOOSE(AC[[M]:[M]],1,0,1,AC[[DB]:[DB]])),PRODUCT(SUM(ROUND(AVERAGE(VALUE(DP$3),VALUE($P91)),0),CHOOSE(IF(OR(DP$1,$R91),4,INDEX(CMB[[Res_Rare]:[Res_Rare]],MATCH(ROUND(MIN(SUM(DP$4,$O91/1000),SUM($O91,DP$4/1000)),3),CMB[[Cmb_ID]:[Cmb_ID]],0))),-1,-1,0,0)),IF(OR(DP$1,$R91),4,INDEX(CMB[[Cmb_Rare]:[Cmb_Rare]],MATCH(ROUND(MIN(SUM(DP$4,$O91/1000),SUM($O91,DP$4/1000)),3),CMB[[Cmb_ID]:[Cmb_ID]],0))),CHOOSE(AC[[M]:[M]],2,1,1,SUM(AC[[AB]:[DB]])))),""))</f>
        <v/>
      </c>
      <c r="DQ91" t="str">
        <f>IF(OR(DQ$5="",$S91=""),"",IFERROR(SUM(PRODUCT(INDEX(CMB[[BA_0O]:[BA_2O]],MATCH(ROUND(MIN(SUM(DQ$4,$O91/1000),SUM($O91,DQ$4/1000)),3),CMB[[Cmb_ID]:[Cmb_ID]],0),SUM(N(DQ$1),N($R91),1)),CHOOSE(AC[[M]:[M]],1,1,0,AC[[AB]:[AB]])),PRODUCT(INDEX(CMB[[BD_0O]:[BD_2O]],MATCH(ROUND(MIN(SUM(DQ$4,$O91/1000),SUM($O91,DQ$4/1000)),3),CMB[[Cmb_ID]:[Cmb_ID]],0),SUM(N(DQ$1),N($R91),1)),CHOOSE(AC[[M]:[M]],1,0,1,AC[[DB]:[DB]])),PRODUCT(SUM(ROUND(AVERAGE(VALUE(DQ$3),VALUE($P91)),0),CHOOSE(IF(OR(DQ$1,$R91),4,INDEX(CMB[[Res_Rare]:[Res_Rare]],MATCH(ROUND(MIN(SUM(DQ$4,$O91/1000),SUM($O91,DQ$4/1000)),3),CMB[[Cmb_ID]:[Cmb_ID]],0))),-1,-1,0,0)),IF(OR(DQ$1,$R91),4,INDEX(CMB[[Cmb_Rare]:[Cmb_Rare]],MATCH(ROUND(MIN(SUM(DQ$4,$O91/1000),SUM($O91,DQ$4/1000)),3),CMB[[Cmb_ID]:[Cmb_ID]],0))),CHOOSE(AC[[M]:[M]],2,1,1,SUM(AC[[AB]:[DB]])))),""))</f>
        <v/>
      </c>
      <c r="DR91" t="str">
        <f>IF(OR(DR$5="",$S91=""),"",IFERROR(SUM(PRODUCT(INDEX(CMB[[BA_0O]:[BA_2O]],MATCH(ROUND(MIN(SUM(DR$4,$O91/1000),SUM($O91,DR$4/1000)),3),CMB[[Cmb_ID]:[Cmb_ID]],0),SUM(N(DR$1),N($R91),1)),CHOOSE(AC[[M]:[M]],1,1,0,AC[[AB]:[AB]])),PRODUCT(INDEX(CMB[[BD_0O]:[BD_2O]],MATCH(ROUND(MIN(SUM(DR$4,$O91/1000),SUM($O91,DR$4/1000)),3),CMB[[Cmb_ID]:[Cmb_ID]],0),SUM(N(DR$1),N($R91),1)),CHOOSE(AC[[M]:[M]],1,0,1,AC[[DB]:[DB]])),PRODUCT(SUM(ROUND(AVERAGE(VALUE(DR$3),VALUE($P91)),0),CHOOSE(IF(OR(DR$1,$R91),4,INDEX(CMB[[Res_Rare]:[Res_Rare]],MATCH(ROUND(MIN(SUM(DR$4,$O91/1000),SUM($O91,DR$4/1000)),3),CMB[[Cmb_ID]:[Cmb_ID]],0))),-1,-1,0,0)),IF(OR(DR$1,$R91),4,INDEX(CMB[[Cmb_Rare]:[Cmb_Rare]],MATCH(ROUND(MIN(SUM(DR$4,$O91/1000),SUM($O91,DR$4/1000)),3),CMB[[Cmb_ID]:[Cmb_ID]],0))),CHOOSE(AC[[M]:[M]],2,1,1,SUM(AC[[AB]:[DB]])))),""))</f>
        <v/>
      </c>
      <c r="DS91" t="str">
        <f>IF(OR(DS$5="",$S91=""),"",IFERROR(SUM(PRODUCT(INDEX(CMB[[BA_0O]:[BA_2O]],MATCH(ROUND(MIN(SUM(DS$4,$O91/1000),SUM($O91,DS$4/1000)),3),CMB[[Cmb_ID]:[Cmb_ID]],0),SUM(N(DS$1),N($R91),1)),CHOOSE(AC[[M]:[M]],1,1,0,AC[[AB]:[AB]])),PRODUCT(INDEX(CMB[[BD_0O]:[BD_2O]],MATCH(ROUND(MIN(SUM(DS$4,$O91/1000),SUM($O91,DS$4/1000)),3),CMB[[Cmb_ID]:[Cmb_ID]],0),SUM(N(DS$1),N($R91),1)),CHOOSE(AC[[M]:[M]],1,0,1,AC[[DB]:[DB]])),PRODUCT(SUM(ROUND(AVERAGE(VALUE(DS$3),VALUE($P91)),0),CHOOSE(IF(OR(DS$1,$R91),4,INDEX(CMB[[Res_Rare]:[Res_Rare]],MATCH(ROUND(MIN(SUM(DS$4,$O91/1000),SUM($O91,DS$4/1000)),3),CMB[[Cmb_ID]:[Cmb_ID]],0))),-1,-1,0,0)),IF(OR(DS$1,$R91),4,INDEX(CMB[[Cmb_Rare]:[Cmb_Rare]],MATCH(ROUND(MIN(SUM(DS$4,$O91/1000),SUM($O91,DS$4/1000)),3),CMB[[Cmb_ID]:[Cmb_ID]],0))),CHOOSE(AC[[M]:[M]],2,1,1,SUM(AC[[AB]:[DB]])))),""))</f>
        <v/>
      </c>
      <c r="DT91" t="str">
        <f>IF(OR(DT$5="",$S91=""),"",IFERROR(SUM(PRODUCT(INDEX(CMB[[BA_0O]:[BA_2O]],MATCH(ROUND(MIN(SUM(DT$4,$O91/1000),SUM($O91,DT$4/1000)),3),CMB[[Cmb_ID]:[Cmb_ID]],0),SUM(N(DT$1),N($R91),1)),CHOOSE(AC[[M]:[M]],1,1,0,AC[[AB]:[AB]])),PRODUCT(INDEX(CMB[[BD_0O]:[BD_2O]],MATCH(ROUND(MIN(SUM(DT$4,$O91/1000),SUM($O91,DT$4/1000)),3),CMB[[Cmb_ID]:[Cmb_ID]],0),SUM(N(DT$1),N($R91),1)),CHOOSE(AC[[M]:[M]],1,0,1,AC[[DB]:[DB]])),PRODUCT(SUM(ROUND(AVERAGE(VALUE(DT$3),VALUE($P91)),0),CHOOSE(IF(OR(DT$1,$R91),4,INDEX(CMB[[Res_Rare]:[Res_Rare]],MATCH(ROUND(MIN(SUM(DT$4,$O91/1000),SUM($O91,DT$4/1000)),3),CMB[[Cmb_ID]:[Cmb_ID]],0))),-1,-1,0,0)),IF(OR(DT$1,$R91),4,INDEX(CMB[[Cmb_Rare]:[Cmb_Rare]],MATCH(ROUND(MIN(SUM(DT$4,$O91/1000),SUM($O91,DT$4/1000)),3),CMB[[Cmb_ID]:[Cmb_ID]],0))),CHOOSE(AC[[M]:[M]],2,1,1,SUM(AC[[AB]:[DB]])))),""))</f>
        <v/>
      </c>
      <c r="DU91" t="str">
        <f>IF(OR(DU$5="",$S91=""),"",IFERROR(SUM(PRODUCT(INDEX(CMB[[BA_0O]:[BA_2O]],MATCH(ROUND(MIN(SUM(DU$4,$O91/1000),SUM($O91,DU$4/1000)),3),CMB[[Cmb_ID]:[Cmb_ID]],0),SUM(N(DU$1),N($R91),1)),CHOOSE(AC[[M]:[M]],1,1,0,AC[[AB]:[AB]])),PRODUCT(INDEX(CMB[[BD_0O]:[BD_2O]],MATCH(ROUND(MIN(SUM(DU$4,$O91/1000),SUM($O91,DU$4/1000)),3),CMB[[Cmb_ID]:[Cmb_ID]],0),SUM(N(DU$1),N($R91),1)),CHOOSE(AC[[M]:[M]],1,0,1,AC[[DB]:[DB]])),PRODUCT(SUM(ROUND(AVERAGE(VALUE(DU$3),VALUE($P91)),0),CHOOSE(IF(OR(DU$1,$R91),4,INDEX(CMB[[Res_Rare]:[Res_Rare]],MATCH(ROUND(MIN(SUM(DU$4,$O91/1000),SUM($O91,DU$4/1000)),3),CMB[[Cmb_ID]:[Cmb_ID]],0))),-1,-1,0,0)),IF(OR(DU$1,$R91),4,INDEX(CMB[[Cmb_Rare]:[Cmb_Rare]],MATCH(ROUND(MIN(SUM(DU$4,$O91/1000),SUM($O91,DU$4/1000)),3),CMB[[Cmb_ID]:[Cmb_ID]],0))),CHOOSE(AC[[M]:[M]],2,1,1,SUM(AC[[AB]:[DB]])))),""))</f>
        <v/>
      </c>
      <c r="DV91" t="str">
        <f>IF(OR(DV$5="",$S91=""),"",IFERROR(SUM(PRODUCT(INDEX(CMB[[BA_0O]:[BA_2O]],MATCH(ROUND(MIN(SUM(DV$4,$O91/1000),SUM($O91,DV$4/1000)),3),CMB[[Cmb_ID]:[Cmb_ID]],0),SUM(N(DV$1),N($R91),1)),CHOOSE(AC[[M]:[M]],1,1,0,AC[[AB]:[AB]])),PRODUCT(INDEX(CMB[[BD_0O]:[BD_2O]],MATCH(ROUND(MIN(SUM(DV$4,$O91/1000),SUM($O91,DV$4/1000)),3),CMB[[Cmb_ID]:[Cmb_ID]],0),SUM(N(DV$1),N($R91),1)),CHOOSE(AC[[M]:[M]],1,0,1,AC[[DB]:[DB]])),PRODUCT(SUM(ROUND(AVERAGE(VALUE(DV$3),VALUE($P91)),0),CHOOSE(IF(OR(DV$1,$R91),4,INDEX(CMB[[Res_Rare]:[Res_Rare]],MATCH(ROUND(MIN(SUM(DV$4,$O91/1000),SUM($O91,DV$4/1000)),3),CMB[[Cmb_ID]:[Cmb_ID]],0))),-1,-1,0,0)),IF(OR(DV$1,$R91),4,INDEX(CMB[[Cmb_Rare]:[Cmb_Rare]],MATCH(ROUND(MIN(SUM(DV$4,$O91/1000),SUM($O91,DV$4/1000)),3),CMB[[Cmb_ID]:[Cmb_ID]],0))),CHOOSE(AC[[M]:[M]],2,1,1,SUM(AC[[AB]:[DB]])))),""))</f>
        <v/>
      </c>
      <c r="DW91" t="str">
        <f>IF(OR(DW$5="",$S91=""),"",IFERROR(SUM(PRODUCT(INDEX(CMB[[BA_0O]:[BA_2O]],MATCH(ROUND(MIN(SUM(DW$4,$O91/1000),SUM($O91,DW$4/1000)),3),CMB[[Cmb_ID]:[Cmb_ID]],0),SUM(N(DW$1),N($R91),1)),CHOOSE(AC[[M]:[M]],1,1,0,AC[[AB]:[AB]])),PRODUCT(INDEX(CMB[[BD_0O]:[BD_2O]],MATCH(ROUND(MIN(SUM(DW$4,$O91/1000),SUM($O91,DW$4/1000)),3),CMB[[Cmb_ID]:[Cmb_ID]],0),SUM(N(DW$1),N($R91),1)),CHOOSE(AC[[M]:[M]],1,0,1,AC[[DB]:[DB]])),PRODUCT(SUM(ROUND(AVERAGE(VALUE(DW$3),VALUE($P91)),0),CHOOSE(IF(OR(DW$1,$R91),4,INDEX(CMB[[Res_Rare]:[Res_Rare]],MATCH(ROUND(MIN(SUM(DW$4,$O91/1000),SUM($O91,DW$4/1000)),3),CMB[[Cmb_ID]:[Cmb_ID]],0))),-1,-1,0,0)),IF(OR(DW$1,$R91),4,INDEX(CMB[[Cmb_Rare]:[Cmb_Rare]],MATCH(ROUND(MIN(SUM(DW$4,$O91/1000),SUM($O91,DW$4/1000)),3),CMB[[Cmb_ID]:[Cmb_ID]],0))),CHOOSE(AC[[M]:[M]],2,1,1,SUM(AC[[AB]:[DB]])))),""))</f>
        <v/>
      </c>
      <c r="DX91" t="str">
        <f>IF(OR(DX$5="",$S91=""),"",IFERROR(SUM(PRODUCT(INDEX(CMB[[BA_0O]:[BA_2O]],MATCH(ROUND(MIN(SUM(DX$4,$O91/1000),SUM($O91,DX$4/1000)),3),CMB[[Cmb_ID]:[Cmb_ID]],0),SUM(N(DX$1),N($R91),1)),CHOOSE(AC[[M]:[M]],1,1,0,AC[[AB]:[AB]])),PRODUCT(INDEX(CMB[[BD_0O]:[BD_2O]],MATCH(ROUND(MIN(SUM(DX$4,$O91/1000),SUM($O91,DX$4/1000)),3),CMB[[Cmb_ID]:[Cmb_ID]],0),SUM(N(DX$1),N($R91),1)),CHOOSE(AC[[M]:[M]],1,0,1,AC[[DB]:[DB]])),PRODUCT(SUM(ROUND(AVERAGE(VALUE(DX$3),VALUE($P91)),0),CHOOSE(IF(OR(DX$1,$R91),4,INDEX(CMB[[Res_Rare]:[Res_Rare]],MATCH(ROUND(MIN(SUM(DX$4,$O91/1000),SUM($O91,DX$4/1000)),3),CMB[[Cmb_ID]:[Cmb_ID]],0))),-1,-1,0,0)),IF(OR(DX$1,$R91),4,INDEX(CMB[[Cmb_Rare]:[Cmb_Rare]],MATCH(ROUND(MIN(SUM(DX$4,$O91/1000),SUM($O91,DX$4/1000)),3),CMB[[Cmb_ID]:[Cmb_ID]],0))),CHOOSE(AC[[M]:[M]],2,1,1,SUM(AC[[AB]:[DB]])))),""))</f>
        <v/>
      </c>
      <c r="DY91" t="str">
        <f>IF(OR(DY$5="",$S91=""),"",IFERROR(SUM(PRODUCT(INDEX(CMB[[BA_0O]:[BA_2O]],MATCH(ROUND(MIN(SUM(DY$4,$O91/1000),SUM($O91,DY$4/1000)),3),CMB[[Cmb_ID]:[Cmb_ID]],0),SUM(N(DY$1),N($R91),1)),CHOOSE(AC[[M]:[M]],1,1,0,AC[[AB]:[AB]])),PRODUCT(INDEX(CMB[[BD_0O]:[BD_2O]],MATCH(ROUND(MIN(SUM(DY$4,$O91/1000),SUM($O91,DY$4/1000)),3),CMB[[Cmb_ID]:[Cmb_ID]],0),SUM(N(DY$1),N($R91),1)),CHOOSE(AC[[M]:[M]],1,0,1,AC[[DB]:[DB]])),PRODUCT(SUM(ROUND(AVERAGE(VALUE(DY$3),VALUE($P91)),0),CHOOSE(IF(OR(DY$1,$R91),4,INDEX(CMB[[Res_Rare]:[Res_Rare]],MATCH(ROUND(MIN(SUM(DY$4,$O91/1000),SUM($O91,DY$4/1000)),3),CMB[[Cmb_ID]:[Cmb_ID]],0))),-1,-1,0,0)),IF(OR(DY$1,$R91),4,INDEX(CMB[[Cmb_Rare]:[Cmb_Rare]],MATCH(ROUND(MIN(SUM(DY$4,$O91/1000),SUM($O91,DY$4/1000)),3),CMB[[Cmb_ID]:[Cmb_ID]],0))),CHOOSE(AC[[M]:[M]],2,1,1,SUM(AC[[AB]:[DB]])))),""))</f>
        <v/>
      </c>
      <c r="DZ91" t="str">
        <f>IF(OR(DZ$5="",$S91=""),"",IFERROR(SUM(PRODUCT(INDEX(CMB[[BA_0O]:[BA_2O]],MATCH(ROUND(MIN(SUM(DZ$4,$O91/1000),SUM($O91,DZ$4/1000)),3),CMB[[Cmb_ID]:[Cmb_ID]],0),SUM(N(DZ$1),N($R91),1)),CHOOSE(AC[[M]:[M]],1,1,0,AC[[AB]:[AB]])),PRODUCT(INDEX(CMB[[BD_0O]:[BD_2O]],MATCH(ROUND(MIN(SUM(DZ$4,$O91/1000),SUM($O91,DZ$4/1000)),3),CMB[[Cmb_ID]:[Cmb_ID]],0),SUM(N(DZ$1),N($R91),1)),CHOOSE(AC[[M]:[M]],1,0,1,AC[[DB]:[DB]])),PRODUCT(SUM(ROUND(AVERAGE(VALUE(DZ$3),VALUE($P91)),0),CHOOSE(IF(OR(DZ$1,$R91),4,INDEX(CMB[[Res_Rare]:[Res_Rare]],MATCH(ROUND(MIN(SUM(DZ$4,$O91/1000),SUM($O91,DZ$4/1000)),3),CMB[[Cmb_ID]:[Cmb_ID]],0))),-1,-1,0,0)),IF(OR(DZ$1,$R91),4,INDEX(CMB[[Cmb_Rare]:[Cmb_Rare]],MATCH(ROUND(MIN(SUM(DZ$4,$O91/1000),SUM($O91,DZ$4/1000)),3),CMB[[Cmb_ID]:[Cmb_ID]],0))),CHOOSE(AC[[M]:[M]],2,1,1,SUM(AC[[AB]:[DB]])))),""))</f>
        <v/>
      </c>
      <c r="EA91" t="str">
        <f>IF(OR(EA$5="",$S91=""),"",IFERROR(SUM(PRODUCT(INDEX(CMB[[BA_0O]:[BA_2O]],MATCH(ROUND(MIN(SUM(EA$4,$O91/1000),SUM($O91,EA$4/1000)),3),CMB[[Cmb_ID]:[Cmb_ID]],0),SUM(N(EA$1),N($R91),1)),CHOOSE(AC[[M]:[M]],1,1,0,AC[[AB]:[AB]])),PRODUCT(INDEX(CMB[[BD_0O]:[BD_2O]],MATCH(ROUND(MIN(SUM(EA$4,$O91/1000),SUM($O91,EA$4/1000)),3),CMB[[Cmb_ID]:[Cmb_ID]],0),SUM(N(EA$1),N($R91),1)),CHOOSE(AC[[M]:[M]],1,0,1,AC[[DB]:[DB]])),PRODUCT(SUM(ROUND(AVERAGE(VALUE(EA$3),VALUE($P91)),0),CHOOSE(IF(OR(EA$1,$R91),4,INDEX(CMB[[Res_Rare]:[Res_Rare]],MATCH(ROUND(MIN(SUM(EA$4,$O91/1000),SUM($O91,EA$4/1000)),3),CMB[[Cmb_ID]:[Cmb_ID]],0))),-1,-1,0,0)),IF(OR(EA$1,$R91),4,INDEX(CMB[[Cmb_Rare]:[Cmb_Rare]],MATCH(ROUND(MIN(SUM(EA$4,$O91/1000),SUM($O91,EA$4/1000)),3),CMB[[Cmb_ID]:[Cmb_ID]],0))),CHOOSE(AC[[M]:[M]],2,1,1,SUM(AC[[AB]:[DB]])))),""))</f>
        <v/>
      </c>
      <c r="EB91" t="str">
        <f>IF(OR(EB$5="",$S91=""),"",IFERROR(SUM(PRODUCT(INDEX(CMB[[BA_0O]:[BA_2O]],MATCH(ROUND(MIN(SUM(EB$4,$O91/1000),SUM($O91,EB$4/1000)),3),CMB[[Cmb_ID]:[Cmb_ID]],0),SUM(N(EB$1),N($R91),1)),CHOOSE(AC[[M]:[M]],1,1,0,AC[[AB]:[AB]])),PRODUCT(INDEX(CMB[[BD_0O]:[BD_2O]],MATCH(ROUND(MIN(SUM(EB$4,$O91/1000),SUM($O91,EB$4/1000)),3),CMB[[Cmb_ID]:[Cmb_ID]],0),SUM(N(EB$1),N($R91),1)),CHOOSE(AC[[M]:[M]],1,0,1,AC[[DB]:[DB]])),PRODUCT(SUM(ROUND(AVERAGE(VALUE(EB$3),VALUE($P91)),0),CHOOSE(IF(OR(EB$1,$R91),4,INDEX(CMB[[Res_Rare]:[Res_Rare]],MATCH(ROUND(MIN(SUM(EB$4,$O91/1000),SUM($O91,EB$4/1000)),3),CMB[[Cmb_ID]:[Cmb_ID]],0))),-1,-1,0,0)),IF(OR(EB$1,$R91),4,INDEX(CMB[[Cmb_Rare]:[Cmb_Rare]],MATCH(ROUND(MIN(SUM(EB$4,$O91/1000),SUM($O91,EB$4/1000)),3),CMB[[Cmb_ID]:[Cmb_ID]],0))),CHOOSE(AC[[M]:[M]],2,1,1,SUM(AC[[AB]:[DB]])))),""))</f>
        <v/>
      </c>
      <c r="EC91" t="str">
        <f>IF(OR(EC$5="",$S91=""),"",IFERROR(SUM(PRODUCT(INDEX(CMB[[BA_0O]:[BA_2O]],MATCH(ROUND(MIN(SUM(EC$4,$O91/1000),SUM($O91,EC$4/1000)),3),CMB[[Cmb_ID]:[Cmb_ID]],0),SUM(N(EC$1),N($R91),1)),CHOOSE(AC[[M]:[M]],1,1,0,AC[[AB]:[AB]])),PRODUCT(INDEX(CMB[[BD_0O]:[BD_2O]],MATCH(ROUND(MIN(SUM(EC$4,$O91/1000),SUM($O91,EC$4/1000)),3),CMB[[Cmb_ID]:[Cmb_ID]],0),SUM(N(EC$1),N($R91),1)),CHOOSE(AC[[M]:[M]],1,0,1,AC[[DB]:[DB]])),PRODUCT(SUM(ROUND(AVERAGE(VALUE(EC$3),VALUE($P91)),0),CHOOSE(IF(OR(EC$1,$R91),4,INDEX(CMB[[Res_Rare]:[Res_Rare]],MATCH(ROUND(MIN(SUM(EC$4,$O91/1000),SUM($O91,EC$4/1000)),3),CMB[[Cmb_ID]:[Cmb_ID]],0))),-1,-1,0,0)),IF(OR(EC$1,$R91),4,INDEX(CMB[[Cmb_Rare]:[Cmb_Rare]],MATCH(ROUND(MIN(SUM(EC$4,$O91/1000),SUM($O91,EC$4/1000)),3),CMB[[Cmb_ID]:[Cmb_ID]],0))),CHOOSE(AC[[M]:[M]],2,1,1,SUM(AC[[AB]:[DB]])))),""))</f>
        <v/>
      </c>
      <c r="ED91" t="str">
        <f>IF(OR(ED$5="",$S91=""),"",IFERROR(SUM(PRODUCT(INDEX(CMB[[BA_0O]:[BA_2O]],MATCH(ROUND(MIN(SUM(ED$4,$O91/1000),SUM($O91,ED$4/1000)),3),CMB[[Cmb_ID]:[Cmb_ID]],0),SUM(N(ED$1),N($R91),1)),CHOOSE(AC[[M]:[M]],1,1,0,AC[[AB]:[AB]])),PRODUCT(INDEX(CMB[[BD_0O]:[BD_2O]],MATCH(ROUND(MIN(SUM(ED$4,$O91/1000),SUM($O91,ED$4/1000)),3),CMB[[Cmb_ID]:[Cmb_ID]],0),SUM(N(ED$1),N($R91),1)),CHOOSE(AC[[M]:[M]],1,0,1,AC[[DB]:[DB]])),PRODUCT(SUM(ROUND(AVERAGE(VALUE(ED$3),VALUE($P91)),0),CHOOSE(IF(OR(ED$1,$R91),4,INDEX(CMB[[Res_Rare]:[Res_Rare]],MATCH(ROUND(MIN(SUM(ED$4,$O91/1000),SUM($O91,ED$4/1000)),3),CMB[[Cmb_ID]:[Cmb_ID]],0))),-1,-1,0,0)),IF(OR(ED$1,$R91),4,INDEX(CMB[[Cmb_Rare]:[Cmb_Rare]],MATCH(ROUND(MIN(SUM(ED$4,$O91/1000),SUM($O91,ED$4/1000)),3),CMB[[Cmb_ID]:[Cmb_ID]],0))),CHOOSE(AC[[M]:[M]],2,1,1,SUM(AC[[AB]:[DB]])))),""))</f>
        <v/>
      </c>
      <c r="EE91" t="str">
        <f>IF(OR(EE$5="",$S91=""),"",IFERROR(SUM(PRODUCT(INDEX(CMB[[BA_0O]:[BA_2O]],MATCH(ROUND(MIN(SUM(EE$4,$O91/1000),SUM($O91,EE$4/1000)),3),CMB[[Cmb_ID]:[Cmb_ID]],0),SUM(N(EE$1),N($R91),1)),CHOOSE(AC[[M]:[M]],1,1,0,AC[[AB]:[AB]])),PRODUCT(INDEX(CMB[[BD_0O]:[BD_2O]],MATCH(ROUND(MIN(SUM(EE$4,$O91/1000),SUM($O91,EE$4/1000)),3),CMB[[Cmb_ID]:[Cmb_ID]],0),SUM(N(EE$1),N($R91),1)),CHOOSE(AC[[M]:[M]],1,0,1,AC[[DB]:[DB]])),PRODUCT(SUM(ROUND(AVERAGE(VALUE(EE$3),VALUE($P91)),0),CHOOSE(IF(OR(EE$1,$R91),4,INDEX(CMB[[Res_Rare]:[Res_Rare]],MATCH(ROUND(MIN(SUM(EE$4,$O91/1000),SUM($O91,EE$4/1000)),3),CMB[[Cmb_ID]:[Cmb_ID]],0))),-1,-1,0,0)),IF(OR(EE$1,$R91),4,INDEX(CMB[[Cmb_Rare]:[Cmb_Rare]],MATCH(ROUND(MIN(SUM(EE$4,$O91/1000),SUM($O91,EE$4/1000)),3),CMB[[Cmb_ID]:[Cmb_ID]],0))),CHOOSE(AC[[M]:[M]],2,1,1,SUM(AC[[AB]:[DB]])))),""))</f>
        <v/>
      </c>
      <c r="EF91" t="str">
        <f>IF(OR(EF$5="",$S91=""),"",IFERROR(SUM(PRODUCT(INDEX(CMB[[BA_0O]:[BA_2O]],MATCH(ROUND(MIN(SUM(EF$4,$O91/1000),SUM($O91,EF$4/1000)),3),CMB[[Cmb_ID]:[Cmb_ID]],0),SUM(N(EF$1),N($R91),1)),CHOOSE(AC[[M]:[M]],1,1,0,AC[[AB]:[AB]])),PRODUCT(INDEX(CMB[[BD_0O]:[BD_2O]],MATCH(ROUND(MIN(SUM(EF$4,$O91/1000),SUM($O91,EF$4/1000)),3),CMB[[Cmb_ID]:[Cmb_ID]],0),SUM(N(EF$1),N($R91),1)),CHOOSE(AC[[M]:[M]],1,0,1,AC[[DB]:[DB]])),PRODUCT(SUM(ROUND(AVERAGE(VALUE(EF$3),VALUE($P91)),0),CHOOSE(IF(OR(EF$1,$R91),4,INDEX(CMB[[Res_Rare]:[Res_Rare]],MATCH(ROUND(MIN(SUM(EF$4,$O91/1000),SUM($O91,EF$4/1000)),3),CMB[[Cmb_ID]:[Cmb_ID]],0))),-1,-1,0,0)),IF(OR(EF$1,$R91),4,INDEX(CMB[[Cmb_Rare]:[Cmb_Rare]],MATCH(ROUND(MIN(SUM(EF$4,$O91/1000),SUM($O91,EF$4/1000)),3),CMB[[Cmb_ID]:[Cmb_ID]],0))),CHOOSE(AC[[M]:[M]],2,1,1,SUM(AC[[AB]:[DB]])))),""))</f>
        <v/>
      </c>
      <c r="EG91" t="str">
        <f>IF(OR(EG$5="",$S91=""),"",IFERROR(SUM(PRODUCT(INDEX(CMB[[BA_0O]:[BA_2O]],MATCH(ROUND(MIN(SUM(EG$4,$O91/1000),SUM($O91,EG$4/1000)),3),CMB[[Cmb_ID]:[Cmb_ID]],0),SUM(N(EG$1),N($R91),1)),CHOOSE(AC[[M]:[M]],1,1,0,AC[[AB]:[AB]])),PRODUCT(INDEX(CMB[[BD_0O]:[BD_2O]],MATCH(ROUND(MIN(SUM(EG$4,$O91/1000),SUM($O91,EG$4/1000)),3),CMB[[Cmb_ID]:[Cmb_ID]],0),SUM(N(EG$1),N($R91),1)),CHOOSE(AC[[M]:[M]],1,0,1,AC[[DB]:[DB]])),PRODUCT(SUM(ROUND(AVERAGE(VALUE(EG$3),VALUE($P91)),0),CHOOSE(IF(OR(EG$1,$R91),4,INDEX(CMB[[Res_Rare]:[Res_Rare]],MATCH(ROUND(MIN(SUM(EG$4,$O91/1000),SUM($O91,EG$4/1000)),3),CMB[[Cmb_ID]:[Cmb_ID]],0))),-1,-1,0,0)),IF(OR(EG$1,$R91),4,INDEX(CMB[[Cmb_Rare]:[Cmb_Rare]],MATCH(ROUND(MIN(SUM(EG$4,$O91/1000),SUM($O91,EG$4/1000)),3),CMB[[Cmb_ID]:[Cmb_ID]],0))),CHOOSE(AC[[M]:[M]],2,1,1,SUM(AC[[AB]:[DB]])))),""))</f>
        <v/>
      </c>
      <c r="EH91" t="str">
        <f>IF(OR(EH$5="",$S91=""),"",IFERROR(SUM(PRODUCT(INDEX(CMB[[BA_0O]:[BA_2O]],MATCH(ROUND(MIN(SUM(EH$4,$O91/1000),SUM($O91,EH$4/1000)),3),CMB[[Cmb_ID]:[Cmb_ID]],0),SUM(N(EH$1),N($R91),1)),CHOOSE(AC[[M]:[M]],1,1,0,AC[[AB]:[AB]])),PRODUCT(INDEX(CMB[[BD_0O]:[BD_2O]],MATCH(ROUND(MIN(SUM(EH$4,$O91/1000),SUM($O91,EH$4/1000)),3),CMB[[Cmb_ID]:[Cmb_ID]],0),SUM(N(EH$1),N($R91),1)),CHOOSE(AC[[M]:[M]],1,0,1,AC[[DB]:[DB]])),PRODUCT(SUM(ROUND(AVERAGE(VALUE(EH$3),VALUE($P91)),0),CHOOSE(IF(OR(EH$1,$R91),4,INDEX(CMB[[Res_Rare]:[Res_Rare]],MATCH(ROUND(MIN(SUM(EH$4,$O91/1000),SUM($O91,EH$4/1000)),3),CMB[[Cmb_ID]:[Cmb_ID]],0))),-1,-1,0,0)),IF(OR(EH$1,$R91),4,INDEX(CMB[[Cmb_Rare]:[Cmb_Rare]],MATCH(ROUND(MIN(SUM(EH$4,$O91/1000),SUM($O91,EH$4/1000)),3),CMB[[Cmb_ID]:[Cmb_ID]],0))),CHOOSE(AC[[M]:[M]],2,1,1,SUM(AC[[AB]:[DB]])))),""))</f>
        <v/>
      </c>
      <c r="EI91" t="str">
        <f>IF(OR(EI$5="",$S91=""),"",IFERROR(SUM(PRODUCT(INDEX(CMB[[BA_0O]:[BA_2O]],MATCH(ROUND(MIN(SUM(EI$4,$O91/1000),SUM($O91,EI$4/1000)),3),CMB[[Cmb_ID]:[Cmb_ID]],0),SUM(N(EI$1),N($R91),1)),CHOOSE(AC[[M]:[M]],1,1,0,AC[[AB]:[AB]])),PRODUCT(INDEX(CMB[[BD_0O]:[BD_2O]],MATCH(ROUND(MIN(SUM(EI$4,$O91/1000),SUM($O91,EI$4/1000)),3),CMB[[Cmb_ID]:[Cmb_ID]],0),SUM(N(EI$1),N($R91),1)),CHOOSE(AC[[M]:[M]],1,0,1,AC[[DB]:[DB]])),PRODUCT(SUM(ROUND(AVERAGE(VALUE(EI$3),VALUE($P91)),0),CHOOSE(IF(OR(EI$1,$R91),4,INDEX(CMB[[Res_Rare]:[Res_Rare]],MATCH(ROUND(MIN(SUM(EI$4,$O91/1000),SUM($O91,EI$4/1000)),3),CMB[[Cmb_ID]:[Cmb_ID]],0))),-1,-1,0,0)),IF(OR(EI$1,$R91),4,INDEX(CMB[[Cmb_Rare]:[Cmb_Rare]],MATCH(ROUND(MIN(SUM(EI$4,$O91/1000),SUM($O91,EI$4/1000)),3),CMB[[Cmb_ID]:[Cmb_ID]],0))),CHOOSE(AC[[M]:[M]],2,1,1,SUM(AC[[AB]:[DB]])))),""))</f>
        <v/>
      </c>
      <c r="EJ91" t="str">
        <f>IF(OR(EJ$5="",$S91=""),"",IFERROR(SUM(PRODUCT(INDEX(CMB[[BA_0O]:[BA_2O]],MATCH(ROUND(MIN(SUM(EJ$4,$O91/1000),SUM($O91,EJ$4/1000)),3),CMB[[Cmb_ID]:[Cmb_ID]],0),SUM(N(EJ$1),N($R91),1)),CHOOSE(AC[[M]:[M]],1,1,0,AC[[AB]:[AB]])),PRODUCT(INDEX(CMB[[BD_0O]:[BD_2O]],MATCH(ROUND(MIN(SUM(EJ$4,$O91/1000),SUM($O91,EJ$4/1000)),3),CMB[[Cmb_ID]:[Cmb_ID]],0),SUM(N(EJ$1),N($R91),1)),CHOOSE(AC[[M]:[M]],1,0,1,AC[[DB]:[DB]])),PRODUCT(SUM(ROUND(AVERAGE(VALUE(EJ$3),VALUE($P91)),0),CHOOSE(IF(OR(EJ$1,$R91),4,INDEX(CMB[[Res_Rare]:[Res_Rare]],MATCH(ROUND(MIN(SUM(EJ$4,$O91/1000),SUM($O91,EJ$4/1000)),3),CMB[[Cmb_ID]:[Cmb_ID]],0))),-1,-1,0,0)),IF(OR(EJ$1,$R91),4,INDEX(CMB[[Cmb_Rare]:[Cmb_Rare]],MATCH(ROUND(MIN(SUM(EJ$4,$O91/1000),SUM($O91,EJ$4/1000)),3),CMB[[Cmb_ID]:[Cmb_ID]],0))),CHOOSE(AC[[M]:[M]],2,1,1,SUM(AC[[AB]:[DB]])))),""))</f>
        <v/>
      </c>
      <c r="EK91" t="str">
        <f>IF(OR(EK$5="",$S91=""),"",IFERROR(SUM(PRODUCT(INDEX(CMB[[BA_0O]:[BA_2O]],MATCH(ROUND(MIN(SUM(EK$4,$O91/1000),SUM($O91,EK$4/1000)),3),CMB[[Cmb_ID]:[Cmb_ID]],0),SUM(N(EK$1),N($R91),1)),CHOOSE(AC[[M]:[M]],1,1,0,AC[[AB]:[AB]])),PRODUCT(INDEX(CMB[[BD_0O]:[BD_2O]],MATCH(ROUND(MIN(SUM(EK$4,$O91/1000),SUM($O91,EK$4/1000)),3),CMB[[Cmb_ID]:[Cmb_ID]],0),SUM(N(EK$1),N($R91),1)),CHOOSE(AC[[M]:[M]],1,0,1,AC[[DB]:[DB]])),PRODUCT(SUM(ROUND(AVERAGE(VALUE(EK$3),VALUE($P91)),0),CHOOSE(IF(OR(EK$1,$R91),4,INDEX(CMB[[Res_Rare]:[Res_Rare]],MATCH(ROUND(MIN(SUM(EK$4,$O91/1000),SUM($O91,EK$4/1000)),3),CMB[[Cmb_ID]:[Cmb_ID]],0))),-1,-1,0,0)),IF(OR(EK$1,$R91),4,INDEX(CMB[[Cmb_Rare]:[Cmb_Rare]],MATCH(ROUND(MIN(SUM(EK$4,$O91/1000),SUM($O91,EK$4/1000)),3),CMB[[Cmb_ID]:[Cmb_ID]],0))),CHOOSE(AC[[M]:[M]],2,1,1,SUM(AC[[AB]:[DB]])))),""))</f>
        <v/>
      </c>
      <c r="EL91" t="str">
        <f>IF(OR(EL$5="",$S91=""),"",IFERROR(SUM(PRODUCT(INDEX(CMB[[BA_0O]:[BA_2O]],MATCH(ROUND(MIN(SUM(EL$4,$O91/1000),SUM($O91,EL$4/1000)),3),CMB[[Cmb_ID]:[Cmb_ID]],0),SUM(N(EL$1),N($R91),1)),CHOOSE(AC[[M]:[M]],1,1,0,AC[[AB]:[AB]])),PRODUCT(INDEX(CMB[[BD_0O]:[BD_2O]],MATCH(ROUND(MIN(SUM(EL$4,$O91/1000),SUM($O91,EL$4/1000)),3),CMB[[Cmb_ID]:[Cmb_ID]],0),SUM(N(EL$1),N($R91),1)),CHOOSE(AC[[M]:[M]],1,0,1,AC[[DB]:[DB]])),PRODUCT(SUM(ROUND(AVERAGE(VALUE(EL$3),VALUE($P91)),0),CHOOSE(IF(OR(EL$1,$R91),4,INDEX(CMB[[Res_Rare]:[Res_Rare]],MATCH(ROUND(MIN(SUM(EL$4,$O91/1000),SUM($O91,EL$4/1000)),3),CMB[[Cmb_ID]:[Cmb_ID]],0))),-1,-1,0,0)),IF(OR(EL$1,$R91),4,INDEX(CMB[[Cmb_Rare]:[Cmb_Rare]],MATCH(ROUND(MIN(SUM(EL$4,$O91/1000),SUM($O91,EL$4/1000)),3),CMB[[Cmb_ID]:[Cmb_ID]],0))),CHOOSE(AC[[M]:[M]],2,1,1,SUM(AC[[AB]:[DB]])))),""))</f>
        <v/>
      </c>
      <c r="EM91" t="str">
        <f>IF(OR(EM$5="",$S91=""),"",IFERROR(SUM(PRODUCT(INDEX(CMB[[BA_0O]:[BA_2O]],MATCH(ROUND(MIN(SUM(EM$4,$O91/1000),SUM($O91,EM$4/1000)),3),CMB[[Cmb_ID]:[Cmb_ID]],0),SUM(N(EM$1),N($R91),1)),CHOOSE(AC[[M]:[M]],1,1,0,AC[[AB]:[AB]])),PRODUCT(INDEX(CMB[[BD_0O]:[BD_2O]],MATCH(ROUND(MIN(SUM(EM$4,$O91/1000),SUM($O91,EM$4/1000)),3),CMB[[Cmb_ID]:[Cmb_ID]],0),SUM(N(EM$1),N($R91),1)),CHOOSE(AC[[M]:[M]],1,0,1,AC[[DB]:[DB]])),PRODUCT(SUM(ROUND(AVERAGE(VALUE(EM$3),VALUE($P91)),0),CHOOSE(IF(OR(EM$1,$R91),4,INDEX(CMB[[Res_Rare]:[Res_Rare]],MATCH(ROUND(MIN(SUM(EM$4,$O91/1000),SUM($O91,EM$4/1000)),3),CMB[[Cmb_ID]:[Cmb_ID]],0))),-1,-1,0,0)),IF(OR(EM$1,$R91),4,INDEX(CMB[[Cmb_Rare]:[Cmb_Rare]],MATCH(ROUND(MIN(SUM(EM$4,$O91/1000),SUM($O91,EM$4/1000)),3),CMB[[Cmb_ID]:[Cmb_ID]],0))),CHOOSE(AC[[M]:[M]],2,1,1,SUM(AC[[AB]:[DB]])))),""))</f>
        <v/>
      </c>
      <c r="EN91" t="str">
        <f>IF(OR(EN$5="",$S91=""),"",IFERROR(SUM(PRODUCT(INDEX(CMB[[BA_0O]:[BA_2O]],MATCH(ROUND(MIN(SUM(EN$4,$O91/1000),SUM($O91,EN$4/1000)),3),CMB[[Cmb_ID]:[Cmb_ID]],0),SUM(N(EN$1),N($R91),1)),CHOOSE(AC[[M]:[M]],1,1,0,AC[[AB]:[AB]])),PRODUCT(INDEX(CMB[[BD_0O]:[BD_2O]],MATCH(ROUND(MIN(SUM(EN$4,$O91/1000),SUM($O91,EN$4/1000)),3),CMB[[Cmb_ID]:[Cmb_ID]],0),SUM(N(EN$1),N($R91),1)),CHOOSE(AC[[M]:[M]],1,0,1,AC[[DB]:[DB]])),PRODUCT(SUM(ROUND(AVERAGE(VALUE(EN$3),VALUE($P91)),0),CHOOSE(IF(OR(EN$1,$R91),4,INDEX(CMB[[Res_Rare]:[Res_Rare]],MATCH(ROUND(MIN(SUM(EN$4,$O91/1000),SUM($O91,EN$4/1000)),3),CMB[[Cmb_ID]:[Cmb_ID]],0))),-1,-1,0,0)),IF(OR(EN$1,$R91),4,INDEX(CMB[[Cmb_Rare]:[Cmb_Rare]],MATCH(ROUND(MIN(SUM(EN$4,$O91/1000),SUM($O91,EN$4/1000)),3),CMB[[Cmb_ID]:[Cmb_ID]],0))),CHOOSE(AC[[M]:[M]],2,1,1,SUM(AC[[AB]:[DB]])))),""))</f>
        <v/>
      </c>
      <c r="EO91" t="str">
        <f>IF(OR(EO$5="",$S91=""),"",IFERROR(SUM(PRODUCT(INDEX(CMB[[BA_0O]:[BA_2O]],MATCH(ROUND(MIN(SUM(EO$4,$O91/1000),SUM($O91,EO$4/1000)),3),CMB[[Cmb_ID]:[Cmb_ID]],0),SUM(N(EO$1),N($R91),1)),CHOOSE(AC[[M]:[M]],1,1,0,AC[[AB]:[AB]])),PRODUCT(INDEX(CMB[[BD_0O]:[BD_2O]],MATCH(ROUND(MIN(SUM(EO$4,$O91/1000),SUM($O91,EO$4/1000)),3),CMB[[Cmb_ID]:[Cmb_ID]],0),SUM(N(EO$1),N($R91),1)),CHOOSE(AC[[M]:[M]],1,0,1,AC[[DB]:[DB]])),PRODUCT(SUM(ROUND(AVERAGE(VALUE(EO$3),VALUE($P91)),0),CHOOSE(IF(OR(EO$1,$R91),4,INDEX(CMB[[Res_Rare]:[Res_Rare]],MATCH(ROUND(MIN(SUM(EO$4,$O91/1000),SUM($O91,EO$4/1000)),3),CMB[[Cmb_ID]:[Cmb_ID]],0))),-1,-1,0,0)),IF(OR(EO$1,$R91),4,INDEX(CMB[[Cmb_Rare]:[Cmb_Rare]],MATCH(ROUND(MIN(SUM(EO$4,$O91/1000),SUM($O91,EO$4/1000)),3),CMB[[Cmb_ID]:[Cmb_ID]],0))),CHOOSE(AC[[M]:[M]],2,1,1,SUM(AC[[AB]:[DB]])))),""))</f>
        <v/>
      </c>
      <c r="EP91" t="str">
        <f>IF(OR(EP$5="",$S91=""),"",IFERROR(SUM(PRODUCT(INDEX(CMB[[BA_0O]:[BA_2O]],MATCH(ROUND(MIN(SUM(EP$4,$O91/1000),SUM($O91,EP$4/1000)),3),CMB[[Cmb_ID]:[Cmb_ID]],0),SUM(N(EP$1),N($R91),1)),CHOOSE(AC[[M]:[M]],1,1,0,AC[[AB]:[AB]])),PRODUCT(INDEX(CMB[[BD_0O]:[BD_2O]],MATCH(ROUND(MIN(SUM(EP$4,$O91/1000),SUM($O91,EP$4/1000)),3),CMB[[Cmb_ID]:[Cmb_ID]],0),SUM(N(EP$1),N($R91),1)),CHOOSE(AC[[M]:[M]],1,0,1,AC[[DB]:[DB]])),PRODUCT(SUM(ROUND(AVERAGE(VALUE(EP$3),VALUE($P91)),0),CHOOSE(IF(OR(EP$1,$R91),4,INDEX(CMB[[Res_Rare]:[Res_Rare]],MATCH(ROUND(MIN(SUM(EP$4,$O91/1000),SUM($O91,EP$4/1000)),3),CMB[[Cmb_ID]:[Cmb_ID]],0))),-1,-1,0,0)),IF(OR(EP$1,$R91),4,INDEX(CMB[[Cmb_Rare]:[Cmb_Rare]],MATCH(ROUND(MIN(SUM(EP$4,$O91/1000),SUM($O91,EP$4/1000)),3),CMB[[Cmb_ID]:[Cmb_ID]],0))),CHOOSE(AC[[M]:[M]],2,1,1,SUM(AC[[AB]:[DB]])))),""))</f>
        <v/>
      </c>
      <c r="EQ91" t="str">
        <f>IF(OR(EQ$5="",$S91=""),"",IFERROR(SUM(PRODUCT(INDEX(CMB[[BA_0O]:[BA_2O]],MATCH(ROUND(MIN(SUM(EQ$4,$O91/1000),SUM($O91,EQ$4/1000)),3),CMB[[Cmb_ID]:[Cmb_ID]],0),SUM(N(EQ$1),N($R91),1)),CHOOSE(AC[[M]:[M]],1,1,0,AC[[AB]:[AB]])),PRODUCT(INDEX(CMB[[BD_0O]:[BD_2O]],MATCH(ROUND(MIN(SUM(EQ$4,$O91/1000),SUM($O91,EQ$4/1000)),3),CMB[[Cmb_ID]:[Cmb_ID]],0),SUM(N(EQ$1),N($R91),1)),CHOOSE(AC[[M]:[M]],1,0,1,AC[[DB]:[DB]])),PRODUCT(SUM(ROUND(AVERAGE(VALUE(EQ$3),VALUE($P91)),0),CHOOSE(IF(OR(EQ$1,$R91),4,INDEX(CMB[[Res_Rare]:[Res_Rare]],MATCH(ROUND(MIN(SUM(EQ$4,$O91/1000),SUM($O91,EQ$4/1000)),3),CMB[[Cmb_ID]:[Cmb_ID]],0))),-1,-1,0,0)),IF(OR(EQ$1,$R91),4,INDEX(CMB[[Cmb_Rare]:[Cmb_Rare]],MATCH(ROUND(MIN(SUM(EQ$4,$O91/1000),SUM($O91,EQ$4/1000)),3),CMB[[Cmb_ID]:[Cmb_ID]],0))),CHOOSE(AC[[M]:[M]],2,1,1,SUM(AC[[AB]:[DB]])))),""))</f>
        <v/>
      </c>
      <c r="ER91" t="str">
        <f>IF(OR(ER$5="",$S91=""),"",IFERROR(SUM(PRODUCT(INDEX(CMB[[BA_0O]:[BA_2O]],MATCH(ROUND(MIN(SUM(ER$4,$O91/1000),SUM($O91,ER$4/1000)),3),CMB[[Cmb_ID]:[Cmb_ID]],0),SUM(N(ER$1),N($R91),1)),CHOOSE(AC[[M]:[M]],1,1,0,AC[[AB]:[AB]])),PRODUCT(INDEX(CMB[[BD_0O]:[BD_2O]],MATCH(ROUND(MIN(SUM(ER$4,$O91/1000),SUM($O91,ER$4/1000)),3),CMB[[Cmb_ID]:[Cmb_ID]],0),SUM(N(ER$1),N($R91),1)),CHOOSE(AC[[M]:[M]],1,0,1,AC[[DB]:[DB]])),PRODUCT(SUM(ROUND(AVERAGE(VALUE(ER$3),VALUE($P91)),0),CHOOSE(IF(OR(ER$1,$R91),4,INDEX(CMB[[Res_Rare]:[Res_Rare]],MATCH(ROUND(MIN(SUM(ER$4,$O91/1000),SUM($O91,ER$4/1000)),3),CMB[[Cmb_ID]:[Cmb_ID]],0))),-1,-1,0,0)),IF(OR(ER$1,$R91),4,INDEX(CMB[[Cmb_Rare]:[Cmb_Rare]],MATCH(ROUND(MIN(SUM(ER$4,$O91/1000),SUM($O91,ER$4/1000)),3),CMB[[Cmb_ID]:[Cmb_ID]],0))),CHOOSE(AC[[M]:[M]],2,1,1,SUM(AC[[AB]:[DB]])))),""))</f>
        <v/>
      </c>
      <c r="ES91" t="str">
        <f>IF(OR(ES$5="",$S91=""),"",IFERROR(SUM(PRODUCT(INDEX(CMB[[BA_0O]:[BA_2O]],MATCH(ROUND(MIN(SUM(ES$4,$O91/1000),SUM($O91,ES$4/1000)),3),CMB[[Cmb_ID]:[Cmb_ID]],0),SUM(N(ES$1),N($R91),1)),CHOOSE(AC[[M]:[M]],1,1,0,AC[[AB]:[AB]])),PRODUCT(INDEX(CMB[[BD_0O]:[BD_2O]],MATCH(ROUND(MIN(SUM(ES$4,$O91/1000),SUM($O91,ES$4/1000)),3),CMB[[Cmb_ID]:[Cmb_ID]],0),SUM(N(ES$1),N($R91),1)),CHOOSE(AC[[M]:[M]],1,0,1,AC[[DB]:[DB]])),PRODUCT(SUM(ROUND(AVERAGE(VALUE(ES$3),VALUE($P91)),0),CHOOSE(IF(OR(ES$1,$R91),4,INDEX(CMB[[Res_Rare]:[Res_Rare]],MATCH(ROUND(MIN(SUM(ES$4,$O91/1000),SUM($O91,ES$4/1000)),3),CMB[[Cmb_ID]:[Cmb_ID]],0))),-1,-1,0,0)),IF(OR(ES$1,$R91),4,INDEX(CMB[[Cmb_Rare]:[Cmb_Rare]],MATCH(ROUND(MIN(SUM(ES$4,$O91/1000),SUM($O91,ES$4/1000)),3),CMB[[Cmb_ID]:[Cmb_ID]],0))),CHOOSE(AC[[M]:[M]],2,1,1,SUM(AC[[AB]:[DB]])))),""))</f>
        <v/>
      </c>
      <c r="ET91" t="str">
        <f>IF(OR(ET$5="",$S91=""),"",IFERROR(SUM(PRODUCT(INDEX(CMB[[BA_0O]:[BA_2O]],MATCH(ROUND(MIN(SUM(ET$4,$O91/1000),SUM($O91,ET$4/1000)),3),CMB[[Cmb_ID]:[Cmb_ID]],0),SUM(N(ET$1),N($R91),1)),CHOOSE(AC[[M]:[M]],1,1,0,AC[[AB]:[AB]])),PRODUCT(INDEX(CMB[[BD_0O]:[BD_2O]],MATCH(ROUND(MIN(SUM(ET$4,$O91/1000),SUM($O91,ET$4/1000)),3),CMB[[Cmb_ID]:[Cmb_ID]],0),SUM(N(ET$1),N($R91),1)),CHOOSE(AC[[M]:[M]],1,0,1,AC[[DB]:[DB]])),PRODUCT(SUM(ROUND(AVERAGE(VALUE(ET$3),VALUE($P91)),0),CHOOSE(IF(OR(ET$1,$R91),4,INDEX(CMB[[Res_Rare]:[Res_Rare]],MATCH(ROUND(MIN(SUM(ET$4,$O91/1000),SUM($O91,ET$4/1000)),3),CMB[[Cmb_ID]:[Cmb_ID]],0))),-1,-1,0,0)),IF(OR(ET$1,$R91),4,INDEX(CMB[[Cmb_Rare]:[Cmb_Rare]],MATCH(ROUND(MIN(SUM(ET$4,$O91/1000),SUM($O91,ET$4/1000)),3),CMB[[Cmb_ID]:[Cmb_ID]],0))),CHOOSE(AC[[M]:[M]],2,1,1,SUM(AC[[AB]:[DB]])))),""))</f>
        <v/>
      </c>
      <c r="EU91" t="str">
        <f>IF(OR(EU$5="",$S91=""),"",IFERROR(SUM(PRODUCT(INDEX(CMB[[BA_0O]:[BA_2O]],MATCH(ROUND(MIN(SUM(EU$4,$O91/1000),SUM($O91,EU$4/1000)),3),CMB[[Cmb_ID]:[Cmb_ID]],0),SUM(N(EU$1),N($R91),1)),CHOOSE(AC[[M]:[M]],1,1,0,AC[[AB]:[AB]])),PRODUCT(INDEX(CMB[[BD_0O]:[BD_2O]],MATCH(ROUND(MIN(SUM(EU$4,$O91/1000),SUM($O91,EU$4/1000)),3),CMB[[Cmb_ID]:[Cmb_ID]],0),SUM(N(EU$1),N($R91),1)),CHOOSE(AC[[M]:[M]],1,0,1,AC[[DB]:[DB]])),PRODUCT(SUM(ROUND(AVERAGE(VALUE(EU$3),VALUE($P91)),0),CHOOSE(IF(OR(EU$1,$R91),4,INDEX(CMB[[Res_Rare]:[Res_Rare]],MATCH(ROUND(MIN(SUM(EU$4,$O91/1000),SUM($O91,EU$4/1000)),3),CMB[[Cmb_ID]:[Cmb_ID]],0))),-1,-1,0,0)),IF(OR(EU$1,$R91),4,INDEX(CMB[[Cmb_Rare]:[Cmb_Rare]],MATCH(ROUND(MIN(SUM(EU$4,$O91/1000),SUM($O91,EU$4/1000)),3),CMB[[Cmb_ID]:[Cmb_ID]],0))),CHOOSE(AC[[M]:[M]],2,1,1,SUM(AC[[AB]:[DB]])))),""))</f>
        <v/>
      </c>
      <c r="EV91" t="str">
        <f>IF(OR(EV$5="",$S91=""),"",IFERROR(SUM(PRODUCT(INDEX(CMB[[BA_0O]:[BA_2O]],MATCH(ROUND(MIN(SUM(EV$4,$O91/1000),SUM($O91,EV$4/1000)),3),CMB[[Cmb_ID]:[Cmb_ID]],0),SUM(N(EV$1),N($R91),1)),CHOOSE(AC[[M]:[M]],1,1,0,AC[[AB]:[AB]])),PRODUCT(INDEX(CMB[[BD_0O]:[BD_2O]],MATCH(ROUND(MIN(SUM(EV$4,$O91/1000),SUM($O91,EV$4/1000)),3),CMB[[Cmb_ID]:[Cmb_ID]],0),SUM(N(EV$1),N($R91),1)),CHOOSE(AC[[M]:[M]],1,0,1,AC[[DB]:[DB]])),PRODUCT(SUM(ROUND(AVERAGE(VALUE(EV$3),VALUE($P91)),0),CHOOSE(IF(OR(EV$1,$R91),4,INDEX(CMB[[Res_Rare]:[Res_Rare]],MATCH(ROUND(MIN(SUM(EV$4,$O91/1000),SUM($O91,EV$4/1000)),3),CMB[[Cmb_ID]:[Cmb_ID]],0))),-1,-1,0,0)),IF(OR(EV$1,$R91),4,INDEX(CMB[[Cmb_Rare]:[Cmb_Rare]],MATCH(ROUND(MIN(SUM(EV$4,$O91/1000),SUM($O91,EV$4/1000)),3),CMB[[Cmb_ID]:[Cmb_ID]],0))),CHOOSE(AC[[M]:[M]],2,1,1,SUM(AC[[AB]:[DB]])))),""))</f>
        <v/>
      </c>
      <c r="EW91" t="str">
        <f>IF(OR(EW$5="",$S91=""),"",IFERROR(SUM(PRODUCT(INDEX(CMB[[BA_0O]:[BA_2O]],MATCH(ROUND(MIN(SUM(EW$4,$O91/1000),SUM($O91,EW$4/1000)),3),CMB[[Cmb_ID]:[Cmb_ID]],0),SUM(N(EW$1),N($R91),1)),CHOOSE(AC[[M]:[M]],1,1,0,AC[[AB]:[AB]])),PRODUCT(INDEX(CMB[[BD_0O]:[BD_2O]],MATCH(ROUND(MIN(SUM(EW$4,$O91/1000),SUM($O91,EW$4/1000)),3),CMB[[Cmb_ID]:[Cmb_ID]],0),SUM(N(EW$1),N($R91),1)),CHOOSE(AC[[M]:[M]],1,0,1,AC[[DB]:[DB]])),PRODUCT(SUM(ROUND(AVERAGE(VALUE(EW$3),VALUE($P91)),0),CHOOSE(IF(OR(EW$1,$R91),4,INDEX(CMB[[Res_Rare]:[Res_Rare]],MATCH(ROUND(MIN(SUM(EW$4,$O91/1000),SUM($O91,EW$4/1000)),3),CMB[[Cmb_ID]:[Cmb_ID]],0))),-1,-1,0,0)),IF(OR(EW$1,$R91),4,INDEX(CMB[[Cmb_Rare]:[Cmb_Rare]],MATCH(ROUND(MIN(SUM(EW$4,$O91/1000),SUM($O91,EW$4/1000)),3),CMB[[Cmb_ID]:[Cmb_ID]],0))),CHOOSE(AC[[M]:[M]],2,1,1,SUM(AC[[AB]:[DB]])))),""))</f>
        <v/>
      </c>
      <c r="EX91" t="str">
        <f>IF(OR(EX$5="",$S91=""),"",IFERROR(SUM(PRODUCT(INDEX(CMB[[BA_0O]:[BA_2O]],MATCH(ROUND(MIN(SUM(EX$4,$O91/1000),SUM($O91,EX$4/1000)),3),CMB[[Cmb_ID]:[Cmb_ID]],0),SUM(N(EX$1),N($R91),1)),CHOOSE(AC[[M]:[M]],1,1,0,AC[[AB]:[AB]])),PRODUCT(INDEX(CMB[[BD_0O]:[BD_2O]],MATCH(ROUND(MIN(SUM(EX$4,$O91/1000),SUM($O91,EX$4/1000)),3),CMB[[Cmb_ID]:[Cmb_ID]],0),SUM(N(EX$1),N($R91),1)),CHOOSE(AC[[M]:[M]],1,0,1,AC[[DB]:[DB]])),PRODUCT(SUM(ROUND(AVERAGE(VALUE(EX$3),VALUE($P91)),0),CHOOSE(IF(OR(EX$1,$R91),4,INDEX(CMB[[Res_Rare]:[Res_Rare]],MATCH(ROUND(MIN(SUM(EX$4,$O91/1000),SUM($O91,EX$4/1000)),3),CMB[[Cmb_ID]:[Cmb_ID]],0))),-1,-1,0,0)),IF(OR(EX$1,$R91),4,INDEX(CMB[[Cmb_Rare]:[Cmb_Rare]],MATCH(ROUND(MIN(SUM(EX$4,$O91/1000),SUM($O91,EX$4/1000)),3),CMB[[Cmb_ID]:[Cmb_ID]],0))),CHOOSE(AC[[M]:[M]],2,1,1,SUM(AC[[AB]:[DB]])))),""))</f>
        <v/>
      </c>
      <c r="EY91" t="str">
        <f>IF(OR(EY$5="",$S91=""),"",IFERROR(SUM(PRODUCT(INDEX(CMB[[BA_0O]:[BA_2O]],MATCH(ROUND(MIN(SUM(EY$4,$O91/1000),SUM($O91,EY$4/1000)),3),CMB[[Cmb_ID]:[Cmb_ID]],0),SUM(N(EY$1),N($R91),1)),CHOOSE(AC[[M]:[M]],1,1,0,AC[[AB]:[AB]])),PRODUCT(INDEX(CMB[[BD_0O]:[BD_2O]],MATCH(ROUND(MIN(SUM(EY$4,$O91/1000),SUM($O91,EY$4/1000)),3),CMB[[Cmb_ID]:[Cmb_ID]],0),SUM(N(EY$1),N($R91),1)),CHOOSE(AC[[M]:[M]],1,0,1,AC[[DB]:[DB]])),PRODUCT(SUM(ROUND(AVERAGE(VALUE(EY$3),VALUE($P91)),0),CHOOSE(IF(OR(EY$1,$R91),4,INDEX(CMB[[Res_Rare]:[Res_Rare]],MATCH(ROUND(MIN(SUM(EY$4,$O91/1000),SUM($O91,EY$4/1000)),3),CMB[[Cmb_ID]:[Cmb_ID]],0))),-1,-1,0,0)),IF(OR(EY$1,$R91),4,INDEX(CMB[[Cmb_Rare]:[Cmb_Rare]],MATCH(ROUND(MIN(SUM(EY$4,$O91/1000),SUM($O91,EY$4/1000)),3),CMB[[Cmb_ID]:[Cmb_ID]],0))),CHOOSE(AC[[M]:[M]],2,1,1,SUM(AC[[AB]:[DB]])))),""))</f>
        <v/>
      </c>
      <c r="EZ91" t="str">
        <f>IF(OR(EZ$5="",$S91=""),"",IFERROR(SUM(PRODUCT(INDEX(CMB[[BA_0O]:[BA_2O]],MATCH(ROUND(MIN(SUM(EZ$4,$O91/1000),SUM($O91,EZ$4/1000)),3),CMB[[Cmb_ID]:[Cmb_ID]],0),SUM(N(EZ$1),N($R91),1)),CHOOSE(AC[[M]:[M]],1,1,0,AC[[AB]:[AB]])),PRODUCT(INDEX(CMB[[BD_0O]:[BD_2O]],MATCH(ROUND(MIN(SUM(EZ$4,$O91/1000),SUM($O91,EZ$4/1000)),3),CMB[[Cmb_ID]:[Cmb_ID]],0),SUM(N(EZ$1),N($R91),1)),CHOOSE(AC[[M]:[M]],1,0,1,AC[[DB]:[DB]])),PRODUCT(SUM(ROUND(AVERAGE(VALUE(EZ$3),VALUE($P91)),0),CHOOSE(IF(OR(EZ$1,$R91),4,INDEX(CMB[[Res_Rare]:[Res_Rare]],MATCH(ROUND(MIN(SUM(EZ$4,$O91/1000),SUM($O91,EZ$4/1000)),3),CMB[[Cmb_ID]:[Cmb_ID]],0))),-1,-1,0,0)),IF(OR(EZ$1,$R91),4,INDEX(CMB[[Cmb_Rare]:[Cmb_Rare]],MATCH(ROUND(MIN(SUM(EZ$4,$O91/1000),SUM($O91,EZ$4/1000)),3),CMB[[Cmb_ID]:[Cmb_ID]],0))),CHOOSE(AC[[M]:[M]],2,1,1,SUM(AC[[AB]:[DB]])))),""))</f>
        <v/>
      </c>
      <c r="FA91" t="str">
        <f>IF(OR(FA$5="",$S91=""),"",IFERROR(SUM(PRODUCT(INDEX(CMB[[BA_0O]:[BA_2O]],MATCH(ROUND(MIN(SUM(FA$4,$O91/1000),SUM($O91,FA$4/1000)),3),CMB[[Cmb_ID]:[Cmb_ID]],0),SUM(N(FA$1),N($R91),1)),CHOOSE(AC[[M]:[M]],1,1,0,AC[[AB]:[AB]])),PRODUCT(INDEX(CMB[[BD_0O]:[BD_2O]],MATCH(ROUND(MIN(SUM(FA$4,$O91/1000),SUM($O91,FA$4/1000)),3),CMB[[Cmb_ID]:[Cmb_ID]],0),SUM(N(FA$1),N($R91),1)),CHOOSE(AC[[M]:[M]],1,0,1,AC[[DB]:[DB]])),PRODUCT(SUM(ROUND(AVERAGE(VALUE(FA$3),VALUE($P91)),0),CHOOSE(IF(OR(FA$1,$R91),4,INDEX(CMB[[Res_Rare]:[Res_Rare]],MATCH(ROUND(MIN(SUM(FA$4,$O91/1000),SUM($O91,FA$4/1000)),3),CMB[[Cmb_ID]:[Cmb_ID]],0))),-1,-1,0,0)),IF(OR(FA$1,$R91),4,INDEX(CMB[[Cmb_Rare]:[Cmb_Rare]],MATCH(ROUND(MIN(SUM(FA$4,$O91/1000),SUM($O91,FA$4/1000)),3),CMB[[Cmb_ID]:[Cmb_ID]],0))),CHOOSE(AC[[M]:[M]],2,1,1,SUM(AC[[AB]:[DB]])))),""))</f>
        <v/>
      </c>
      <c r="FB91" t="str">
        <f>IF(OR(FB$5="",$S91=""),"",IFERROR(SUM(PRODUCT(INDEX(CMB[[BA_0O]:[BA_2O]],MATCH(ROUND(MIN(SUM(FB$4,$O91/1000),SUM($O91,FB$4/1000)),3),CMB[[Cmb_ID]:[Cmb_ID]],0),SUM(N(FB$1),N($R91),1)),CHOOSE(AC[[M]:[M]],1,1,0,AC[[AB]:[AB]])),PRODUCT(INDEX(CMB[[BD_0O]:[BD_2O]],MATCH(ROUND(MIN(SUM(FB$4,$O91/1000),SUM($O91,FB$4/1000)),3),CMB[[Cmb_ID]:[Cmb_ID]],0),SUM(N(FB$1),N($R91),1)),CHOOSE(AC[[M]:[M]],1,0,1,AC[[DB]:[DB]])),PRODUCT(SUM(ROUND(AVERAGE(VALUE(FB$3),VALUE($P91)),0),CHOOSE(IF(OR(FB$1,$R91),4,INDEX(CMB[[Res_Rare]:[Res_Rare]],MATCH(ROUND(MIN(SUM(FB$4,$O91/1000),SUM($O91,FB$4/1000)),3),CMB[[Cmb_ID]:[Cmb_ID]],0))),-1,-1,0,0)),IF(OR(FB$1,$R91),4,INDEX(CMB[[Cmb_Rare]:[Cmb_Rare]],MATCH(ROUND(MIN(SUM(FB$4,$O91/1000),SUM($O91,FB$4/1000)),3),CMB[[Cmb_ID]:[Cmb_ID]],0))),CHOOSE(AC[[M]:[M]],2,1,1,SUM(AC[[AB]:[DB]])))),""))</f>
        <v/>
      </c>
      <c r="FC91" t="str">
        <f>IF(OR(FC$5="",$S91=""),"",IFERROR(SUM(PRODUCT(INDEX(CMB[[BA_0O]:[BA_2O]],MATCH(ROUND(MIN(SUM(FC$4,$O91/1000),SUM($O91,FC$4/1000)),3),CMB[[Cmb_ID]:[Cmb_ID]],0),SUM(N(FC$1),N($R91),1)),CHOOSE(AC[[M]:[M]],1,1,0,AC[[AB]:[AB]])),PRODUCT(INDEX(CMB[[BD_0O]:[BD_2O]],MATCH(ROUND(MIN(SUM(FC$4,$O91/1000),SUM($O91,FC$4/1000)),3),CMB[[Cmb_ID]:[Cmb_ID]],0),SUM(N(FC$1),N($R91),1)),CHOOSE(AC[[M]:[M]],1,0,1,AC[[DB]:[DB]])),PRODUCT(SUM(ROUND(AVERAGE(VALUE(FC$3),VALUE($P91)),0),CHOOSE(IF(OR(FC$1,$R91),4,INDEX(CMB[[Res_Rare]:[Res_Rare]],MATCH(ROUND(MIN(SUM(FC$4,$O91/1000),SUM($O91,FC$4/1000)),3),CMB[[Cmb_ID]:[Cmb_ID]],0))),-1,-1,0,0)),IF(OR(FC$1,$R91),4,INDEX(CMB[[Cmb_Rare]:[Cmb_Rare]],MATCH(ROUND(MIN(SUM(FC$4,$O91/1000),SUM($O91,FC$4/1000)),3),CMB[[Cmb_ID]:[Cmb_ID]],0))),CHOOSE(AC[[M]:[M]],2,1,1,SUM(AC[[AB]:[DB]])))),""))</f>
        <v/>
      </c>
      <c r="FD91" t="str">
        <f>IF(OR(FD$5="",$S91=""),"",IFERROR(SUM(PRODUCT(INDEX(CMB[[BA_0O]:[BA_2O]],MATCH(ROUND(MIN(SUM(FD$4,$O91/1000),SUM($O91,FD$4/1000)),3),CMB[[Cmb_ID]:[Cmb_ID]],0),SUM(N(FD$1),N($R91),1)),CHOOSE(AC[[M]:[M]],1,1,0,AC[[AB]:[AB]])),PRODUCT(INDEX(CMB[[BD_0O]:[BD_2O]],MATCH(ROUND(MIN(SUM(FD$4,$O91/1000),SUM($O91,FD$4/1000)),3),CMB[[Cmb_ID]:[Cmb_ID]],0),SUM(N(FD$1),N($R91),1)),CHOOSE(AC[[M]:[M]],1,0,1,AC[[DB]:[DB]])),PRODUCT(SUM(ROUND(AVERAGE(VALUE(FD$3),VALUE($P91)),0),CHOOSE(IF(OR(FD$1,$R91),4,INDEX(CMB[[Res_Rare]:[Res_Rare]],MATCH(ROUND(MIN(SUM(FD$4,$O91/1000),SUM($O91,FD$4/1000)),3),CMB[[Cmb_ID]:[Cmb_ID]],0))),-1,-1,0,0)),IF(OR(FD$1,$R91),4,INDEX(CMB[[Cmb_Rare]:[Cmb_Rare]],MATCH(ROUND(MIN(SUM(FD$4,$O91/1000),SUM($O91,FD$4/1000)),3),CMB[[Cmb_ID]:[Cmb_ID]],0))),CHOOSE(AC[[M]:[M]],2,1,1,SUM(AC[[AB]:[DB]])))),""))</f>
        <v/>
      </c>
      <c r="FE91" t="str">
        <f>IF(OR(FE$5="",$S91=""),"",IFERROR(SUM(PRODUCT(INDEX(CMB[[BA_0O]:[BA_2O]],MATCH(ROUND(MIN(SUM(FE$4,$O91/1000),SUM($O91,FE$4/1000)),3),CMB[[Cmb_ID]:[Cmb_ID]],0),SUM(N(FE$1),N($R91),1)),CHOOSE(AC[[M]:[M]],1,1,0,AC[[AB]:[AB]])),PRODUCT(INDEX(CMB[[BD_0O]:[BD_2O]],MATCH(ROUND(MIN(SUM(FE$4,$O91/1000),SUM($O91,FE$4/1000)),3),CMB[[Cmb_ID]:[Cmb_ID]],0),SUM(N(FE$1),N($R91),1)),CHOOSE(AC[[M]:[M]],1,0,1,AC[[DB]:[DB]])),PRODUCT(SUM(ROUND(AVERAGE(VALUE(FE$3),VALUE($P91)),0),CHOOSE(IF(OR(FE$1,$R91),4,INDEX(CMB[[Res_Rare]:[Res_Rare]],MATCH(ROUND(MIN(SUM(FE$4,$O91/1000),SUM($O91,FE$4/1000)),3),CMB[[Cmb_ID]:[Cmb_ID]],0))),-1,-1,0,0)),IF(OR(FE$1,$R91),4,INDEX(CMB[[Cmb_Rare]:[Cmb_Rare]],MATCH(ROUND(MIN(SUM(FE$4,$O91/1000),SUM($O91,FE$4/1000)),3),CMB[[Cmb_ID]:[Cmb_ID]],0))),CHOOSE(AC[[M]:[M]],2,1,1,SUM(AC[[AB]:[DB]])))),""))</f>
        <v/>
      </c>
      <c r="FF91" t="str">
        <f>IF(OR(FF$5="",$S91=""),"",IFERROR(SUM(PRODUCT(INDEX(CMB[[BA_0O]:[BA_2O]],MATCH(ROUND(MIN(SUM(FF$4,$O91/1000),SUM($O91,FF$4/1000)),3),CMB[[Cmb_ID]:[Cmb_ID]],0),SUM(N(FF$1),N($R91),1)),CHOOSE(AC[[M]:[M]],1,1,0,AC[[AB]:[AB]])),PRODUCT(INDEX(CMB[[BD_0O]:[BD_2O]],MATCH(ROUND(MIN(SUM(FF$4,$O91/1000),SUM($O91,FF$4/1000)),3),CMB[[Cmb_ID]:[Cmb_ID]],0),SUM(N(FF$1),N($R91),1)),CHOOSE(AC[[M]:[M]],1,0,1,AC[[DB]:[DB]])),PRODUCT(SUM(ROUND(AVERAGE(VALUE(FF$3),VALUE($P91)),0),CHOOSE(IF(OR(FF$1,$R91),4,INDEX(CMB[[Res_Rare]:[Res_Rare]],MATCH(ROUND(MIN(SUM(FF$4,$O91/1000),SUM($O91,FF$4/1000)),3),CMB[[Cmb_ID]:[Cmb_ID]],0))),-1,-1,0,0)),IF(OR(FF$1,$R91),4,INDEX(CMB[[Cmb_Rare]:[Cmb_Rare]],MATCH(ROUND(MIN(SUM(FF$4,$O91/1000),SUM($O91,FF$4/1000)),3),CMB[[Cmb_ID]:[Cmb_ID]],0))),CHOOSE(AC[[M]:[M]],2,1,1,SUM(AC[[AB]:[DB]])))),""))</f>
        <v/>
      </c>
      <c r="FG91" t="str">
        <f>IF(OR(FG$5="",$S91=""),"",IFERROR(SUM(PRODUCT(INDEX(CMB[[BA_0O]:[BA_2O]],MATCH(ROUND(MIN(SUM(FG$4,$O91/1000),SUM($O91,FG$4/1000)),3),CMB[[Cmb_ID]:[Cmb_ID]],0),SUM(N(FG$1),N($R91),1)),CHOOSE(AC[[M]:[M]],1,1,0,AC[[AB]:[AB]])),PRODUCT(INDEX(CMB[[BD_0O]:[BD_2O]],MATCH(ROUND(MIN(SUM(FG$4,$O91/1000),SUM($O91,FG$4/1000)),3),CMB[[Cmb_ID]:[Cmb_ID]],0),SUM(N(FG$1),N($R91),1)),CHOOSE(AC[[M]:[M]],1,0,1,AC[[DB]:[DB]])),PRODUCT(SUM(ROUND(AVERAGE(VALUE(FG$3),VALUE($P91)),0),CHOOSE(IF(OR(FG$1,$R91),4,INDEX(CMB[[Res_Rare]:[Res_Rare]],MATCH(ROUND(MIN(SUM(FG$4,$O91/1000),SUM($O91,FG$4/1000)),3),CMB[[Cmb_ID]:[Cmb_ID]],0))),-1,-1,0,0)),IF(OR(FG$1,$R91),4,INDEX(CMB[[Cmb_Rare]:[Cmb_Rare]],MATCH(ROUND(MIN(SUM(FG$4,$O91/1000),SUM($O91,FG$4/1000)),3),CMB[[Cmb_ID]:[Cmb_ID]],0))),CHOOSE(AC[[M]:[M]],2,1,1,SUM(AC[[AB]:[DB]])))),""))</f>
        <v/>
      </c>
      <c r="FH91" t="str">
        <f>IF(OR(FH$5="",$S91=""),"",IFERROR(SUM(PRODUCT(INDEX(CMB[[BA_0O]:[BA_2O]],MATCH(ROUND(MIN(SUM(FH$4,$O91/1000),SUM($O91,FH$4/1000)),3),CMB[[Cmb_ID]:[Cmb_ID]],0),SUM(N(FH$1),N($R91),1)),CHOOSE(AC[[M]:[M]],1,1,0,AC[[AB]:[AB]])),PRODUCT(INDEX(CMB[[BD_0O]:[BD_2O]],MATCH(ROUND(MIN(SUM(FH$4,$O91/1000),SUM($O91,FH$4/1000)),3),CMB[[Cmb_ID]:[Cmb_ID]],0),SUM(N(FH$1),N($R91),1)),CHOOSE(AC[[M]:[M]],1,0,1,AC[[DB]:[DB]])),PRODUCT(SUM(ROUND(AVERAGE(VALUE(FH$3),VALUE($P91)),0),CHOOSE(IF(OR(FH$1,$R91),4,INDEX(CMB[[Res_Rare]:[Res_Rare]],MATCH(ROUND(MIN(SUM(FH$4,$O91/1000),SUM($O91,FH$4/1000)),3),CMB[[Cmb_ID]:[Cmb_ID]],0))),-1,-1,0,0)),IF(OR(FH$1,$R91),4,INDEX(CMB[[Cmb_Rare]:[Cmb_Rare]],MATCH(ROUND(MIN(SUM(FH$4,$O91/1000),SUM($O91,FH$4/1000)),3),CMB[[Cmb_ID]:[Cmb_ID]],0))),CHOOSE(AC[[M]:[M]],2,1,1,SUM(AC[[AB]:[DB]])))),""))</f>
        <v/>
      </c>
      <c r="FI91" t="str">
        <f>IF(OR(FI$5="",$S91=""),"",IFERROR(SUM(PRODUCT(INDEX(CMB[[BA_0O]:[BA_2O]],MATCH(ROUND(MIN(SUM(FI$4,$O91/1000),SUM($O91,FI$4/1000)),3),CMB[[Cmb_ID]:[Cmb_ID]],0),SUM(N(FI$1),N($R91),1)),CHOOSE(AC[[M]:[M]],1,1,0,AC[[AB]:[AB]])),PRODUCT(INDEX(CMB[[BD_0O]:[BD_2O]],MATCH(ROUND(MIN(SUM(FI$4,$O91/1000),SUM($O91,FI$4/1000)),3),CMB[[Cmb_ID]:[Cmb_ID]],0),SUM(N(FI$1),N($R91),1)),CHOOSE(AC[[M]:[M]],1,0,1,AC[[DB]:[DB]])),PRODUCT(SUM(ROUND(AVERAGE(VALUE(FI$3),VALUE($P91)),0),CHOOSE(IF(OR(FI$1,$R91),4,INDEX(CMB[[Res_Rare]:[Res_Rare]],MATCH(ROUND(MIN(SUM(FI$4,$O91/1000),SUM($O91,FI$4/1000)),3),CMB[[Cmb_ID]:[Cmb_ID]],0))),-1,-1,0,0)),IF(OR(FI$1,$R91),4,INDEX(CMB[[Cmb_Rare]:[Cmb_Rare]],MATCH(ROUND(MIN(SUM(FI$4,$O91/1000),SUM($O91,FI$4/1000)),3),CMB[[Cmb_ID]:[Cmb_ID]],0))),CHOOSE(AC[[M]:[M]],2,1,1,SUM(AC[[AB]:[DB]])))),""))</f>
        <v/>
      </c>
      <c r="FJ91" t="str">
        <f>IF(OR(FJ$5="",$S91=""),"",IFERROR(SUM(PRODUCT(INDEX(CMB[[BA_0O]:[BA_2O]],MATCH(ROUND(MIN(SUM(FJ$4,$O91/1000),SUM($O91,FJ$4/1000)),3),CMB[[Cmb_ID]:[Cmb_ID]],0),SUM(N(FJ$1),N($R91),1)),CHOOSE(AC[[M]:[M]],1,1,0,AC[[AB]:[AB]])),PRODUCT(INDEX(CMB[[BD_0O]:[BD_2O]],MATCH(ROUND(MIN(SUM(FJ$4,$O91/1000),SUM($O91,FJ$4/1000)),3),CMB[[Cmb_ID]:[Cmb_ID]],0),SUM(N(FJ$1),N($R91),1)),CHOOSE(AC[[M]:[M]],1,0,1,AC[[DB]:[DB]])),PRODUCT(SUM(ROUND(AVERAGE(VALUE(FJ$3),VALUE($P91)),0),CHOOSE(IF(OR(FJ$1,$R91),4,INDEX(CMB[[Res_Rare]:[Res_Rare]],MATCH(ROUND(MIN(SUM(FJ$4,$O91/1000),SUM($O91,FJ$4/1000)),3),CMB[[Cmb_ID]:[Cmb_ID]],0))),-1,-1,0,0)),IF(OR(FJ$1,$R91),4,INDEX(CMB[[Cmb_Rare]:[Cmb_Rare]],MATCH(ROUND(MIN(SUM(FJ$4,$O91/1000),SUM($O91,FJ$4/1000)),3),CMB[[Cmb_ID]:[Cmb_ID]],0))),CHOOSE(AC[[M]:[M]],2,1,1,SUM(AC[[AB]:[DB]])))),""))</f>
        <v/>
      </c>
      <c r="FK91" t="str">
        <f>IF(OR(FK$5="",$S91=""),"",IFERROR(SUM(PRODUCT(INDEX(CMB[[BA_0O]:[BA_2O]],MATCH(ROUND(MIN(SUM(FK$4,$O91/1000),SUM($O91,FK$4/1000)),3),CMB[[Cmb_ID]:[Cmb_ID]],0),SUM(N(FK$1),N($R91),1)),CHOOSE(AC[[M]:[M]],1,1,0,AC[[AB]:[AB]])),PRODUCT(INDEX(CMB[[BD_0O]:[BD_2O]],MATCH(ROUND(MIN(SUM(FK$4,$O91/1000),SUM($O91,FK$4/1000)),3),CMB[[Cmb_ID]:[Cmb_ID]],0),SUM(N(FK$1),N($R91),1)),CHOOSE(AC[[M]:[M]],1,0,1,AC[[DB]:[DB]])),PRODUCT(SUM(ROUND(AVERAGE(VALUE(FK$3),VALUE($P91)),0),CHOOSE(IF(OR(FK$1,$R91),4,INDEX(CMB[[Res_Rare]:[Res_Rare]],MATCH(ROUND(MIN(SUM(FK$4,$O91/1000),SUM($O91,FK$4/1000)),3),CMB[[Cmb_ID]:[Cmb_ID]],0))),-1,-1,0,0)),IF(OR(FK$1,$R91),4,INDEX(CMB[[Cmb_Rare]:[Cmb_Rare]],MATCH(ROUND(MIN(SUM(FK$4,$O91/1000),SUM($O91,FK$4/1000)),3),CMB[[Cmb_ID]:[Cmb_ID]],0))),CHOOSE(AC[[M]:[M]],2,1,1,SUM(AC[[AB]:[DB]])))),""))</f>
        <v/>
      </c>
      <c r="FL91" t="str">
        <f>IF(OR(FL$5="",$S91=""),"",IFERROR(SUM(PRODUCT(INDEX(CMB[[BA_0O]:[BA_2O]],MATCH(ROUND(MIN(SUM(FL$4,$O91/1000),SUM($O91,FL$4/1000)),3),CMB[[Cmb_ID]:[Cmb_ID]],0),SUM(N(FL$1),N($R91),1)),CHOOSE(AC[[M]:[M]],1,1,0,AC[[AB]:[AB]])),PRODUCT(INDEX(CMB[[BD_0O]:[BD_2O]],MATCH(ROUND(MIN(SUM(FL$4,$O91/1000),SUM($O91,FL$4/1000)),3),CMB[[Cmb_ID]:[Cmb_ID]],0),SUM(N(FL$1),N($R91),1)),CHOOSE(AC[[M]:[M]],1,0,1,AC[[DB]:[DB]])),PRODUCT(SUM(ROUND(AVERAGE(VALUE(FL$3),VALUE($P91)),0),CHOOSE(IF(OR(FL$1,$R91),4,INDEX(CMB[[Res_Rare]:[Res_Rare]],MATCH(ROUND(MIN(SUM(FL$4,$O91/1000),SUM($O91,FL$4/1000)),3),CMB[[Cmb_ID]:[Cmb_ID]],0))),-1,-1,0,0)),IF(OR(FL$1,$R91),4,INDEX(CMB[[Cmb_Rare]:[Cmb_Rare]],MATCH(ROUND(MIN(SUM(FL$4,$O91/1000),SUM($O91,FL$4/1000)),3),CMB[[Cmb_ID]:[Cmb_ID]],0))),CHOOSE(AC[[M]:[M]],2,1,1,SUM(AC[[AB]:[DB]])))),""))</f>
        <v/>
      </c>
      <c r="FM91" t="str">
        <f>IF(OR(FM$5="",$S91=""),"",IFERROR(SUM(PRODUCT(INDEX(CMB[[BA_0O]:[BA_2O]],MATCH(ROUND(MIN(SUM(FM$4,$O91/1000),SUM($O91,FM$4/1000)),3),CMB[[Cmb_ID]:[Cmb_ID]],0),SUM(N(FM$1),N($R91),1)),CHOOSE(AC[[M]:[M]],1,1,0,AC[[AB]:[AB]])),PRODUCT(INDEX(CMB[[BD_0O]:[BD_2O]],MATCH(ROUND(MIN(SUM(FM$4,$O91/1000),SUM($O91,FM$4/1000)),3),CMB[[Cmb_ID]:[Cmb_ID]],0),SUM(N(FM$1),N($R91),1)),CHOOSE(AC[[M]:[M]],1,0,1,AC[[DB]:[DB]])),PRODUCT(SUM(ROUND(AVERAGE(VALUE(FM$3),VALUE($P91)),0),CHOOSE(IF(OR(FM$1,$R91),4,INDEX(CMB[[Res_Rare]:[Res_Rare]],MATCH(ROUND(MIN(SUM(FM$4,$O91/1000),SUM($O91,FM$4/1000)),3),CMB[[Cmb_ID]:[Cmb_ID]],0))),-1,-1,0,0)),IF(OR(FM$1,$R91),4,INDEX(CMB[[Cmb_Rare]:[Cmb_Rare]],MATCH(ROUND(MIN(SUM(FM$4,$O91/1000),SUM($O91,FM$4/1000)),3),CMB[[Cmb_ID]:[Cmb_ID]],0))),CHOOSE(AC[[M]:[M]],2,1,1,SUM(AC[[AB]:[DB]])))),""))</f>
        <v/>
      </c>
      <c r="FN91" s="7">
        <f t="shared" si="48"/>
        <v>0</v>
      </c>
      <c r="FO91" s="7">
        <f t="shared" si="48"/>
        <v>0</v>
      </c>
      <c r="FP91" s="7">
        <f t="shared" si="48"/>
        <v>0</v>
      </c>
      <c r="FQ91" s="7">
        <f t="shared" si="48"/>
        <v>0</v>
      </c>
      <c r="FR91" s="7">
        <f t="shared" si="48"/>
        <v>0</v>
      </c>
      <c r="FS91" s="7">
        <f t="shared" si="48"/>
        <v>0</v>
      </c>
      <c r="FT91" s="7">
        <f>SUM(IF(INDEX(LIB[[Quantity]:[Quantity]],MATCH($S91,LIB[[ID]:[ID]],0))&gt;=COLUMN(A$1),TRUNC(PRODUCT(AVERAGE($FN91:$FS91),POWER(AC[[CR]:[CR]],SUM(SUMIFS($D$11:$D90,$A$11:$A90,$A91,$E$11:$E90,"&gt;="&amp;$E91),SUMIFS($D92:$D$161,$A92:$A$161,$A91,$E92:$E$161,"&gt;"&amp;$E91),COLUMN(A$1),-1)),IF($Q91="Yes",AC[[FB]:[FB]],1))),0),ROW(A80)/-VALUE(1&amp;REPT("0",9-PRODUCT(COLUMN(A$1)-1,3))),1)</f>
        <v>0.99999992000000004</v>
      </c>
      <c r="FU91" s="7">
        <f>SUM(IF(INDEX(LIB[[Quantity]:[Quantity]],MATCH($S91,LIB[[ID]:[ID]],0))&gt;=COLUMN(B$1),TRUNC(PRODUCT(AVERAGE($FN91:$FS91),POWER(AC[[CR]:[CR]],SUM(SUMIFS($D$11:$D90,$A$11:$A90,$A91,$E$11:$E90,"&gt;="&amp;$E91),SUMIFS($D92:$D$161,$A92:$A$161,$A91,$E92:$E$161,"&gt;"&amp;$E91),COLUMN(B$1),-1)),IF($Q91="Yes",AC[[FB]:[FB]],1))),0),ROW(B80)/-VALUE(1&amp;REPT("0",9-PRODUCT(COLUMN(B$1)-1,3))),1)</f>
        <v>0.99992000000000003</v>
      </c>
      <c r="FV91" s="7">
        <f>SUM(IF(INDEX(LIB[[Quantity]:[Quantity]],MATCH($S91,LIB[[ID]:[ID]],0))&gt;=COLUMN(C$1),TRUNC(PRODUCT(AVERAGE($FN91:$FS91),POWER(AC[[CR]:[CR]],SUM(SUMIFS($D$11:$D90,$A$11:$A90,$A91,$E$11:$E90,"&gt;="&amp;$E91),SUMIFS($D92:$D$161,$A92:$A$161,$A91,$E92:$E$161,"&gt;"&amp;$E91),COLUMN(C$1),-1)),IF($Q91="Yes",AC[[FB]:[FB]],1))),0),ROW(C80)/-VALUE(1&amp;REPT("0",9-PRODUCT(COLUMN(C$1)-1,3))),1)</f>
        <v>0.92</v>
      </c>
      <c r="FW91">
        <f t="shared" si="43"/>
        <v>153</v>
      </c>
      <c r="FX91">
        <f t="shared" si="44"/>
        <v>0</v>
      </c>
      <c r="FY91">
        <f t="shared" si="45"/>
        <v>0</v>
      </c>
      <c r="GC91">
        <f t="shared" si="46"/>
        <v>45</v>
      </c>
      <c r="GD91" t="str">
        <f>IFERROR(SUBSTITUTE(SUBSTITUTE(INDEX(SUG[Card],MATCH(ROW(A80),GC$12:GC$161,0))," #2","")," #3",""),"")</f>
        <v>Bat (5)</v>
      </c>
      <c r="GE91">
        <f>SUM(GE90,IF(IFERROR(MATCH(GD91,GD$11:GD90,0)&lt;0,TRUE()),1,0))</f>
        <v>34</v>
      </c>
      <c r="GF91" t="str">
        <f t="shared" si="47"/>
        <v/>
      </c>
      <c r="GI91">
        <f>SUM(SUMIFS(D$11:D90,A$11:A90,A91,B$11:B90,"&gt;="&amp;B91),SUMIFS(D92:D$161,A92:A$161,A91,B92:B$161,"&gt;"&amp;B91),SUMIFS(D$11:D90,A$11:A90,A91&amp;":Onyx"),SUMIFS(D92:D$161,A92:A$161,A91&amp;":Onyx"))</f>
        <v>0</v>
      </c>
      <c r="GP91" t="str">
        <f t="shared" si="40"/>
        <v>Vampire (5)</v>
      </c>
      <c r="GQ91">
        <f t="shared" si="41"/>
        <v>242</v>
      </c>
      <c r="GR91" t="b">
        <f>COUNTIF(DECK[Card],IFERROR(MID($L91,1,FIND(" #",SUG_Helper[[#This Row],[Card]])-1),SUG_Helper[[#This Row],[Card]]))&gt;=IFERROR(VALUE(RIGHT(SUG_Helper[[#This Row],[Card]])),1)</f>
        <v>0</v>
      </c>
    </row>
    <row r="92" spans="1:200" x14ac:dyDescent="0.35">
      <c r="A92" s="17"/>
      <c r="B92" s="4"/>
      <c r="C92" s="4"/>
      <c r="D92" s="4"/>
      <c r="E92" t="str">
        <f>IF(INDEX(LIB[Card],ROW(A81))="","",INDEX(LIB[Card],ROW(A81))&amp;" ("&amp;INDEX(LIB[Level],ROW(A81))&amp;")"&amp;IF(INDEX(LIB[Fused],ROW(A81))="Yes","ƒ",""))</f>
        <v/>
      </c>
      <c r="F92">
        <v>81</v>
      </c>
      <c r="H92" t="str">
        <f>IF(DECK[[#This Row],[Card]]="","",MID(DECK[[#This Row],[Card]],1,FIND(" (",DECK[[#This Row],[Card]])-1))</f>
        <v/>
      </c>
      <c r="I92" t="str">
        <f>IF(DECK[[#This Row],[Card]]="","",MID(DECK[[#This Row],[Card]],FIND("(",DECK[[#This Row],[Card]])+1,1))</f>
        <v/>
      </c>
      <c r="J92" t="str">
        <f>IF(DECK[[#This Row],[Card]]="","",IF(RIGHT(DECK[[#This Row],[Card]])="ƒ","Yes","No"))</f>
        <v/>
      </c>
      <c r="L92" t="str">
        <f t="shared" si="36"/>
        <v>Holy Water (5) #3</v>
      </c>
      <c r="M92">
        <f t="shared" si="37"/>
        <v>237</v>
      </c>
      <c r="O92" s="6" t="str">
        <f>IF(S92="","",MATCH(MID(S92,1,MIN(FIND(" (",S92),IFERROR(FIND(":",S92),50))-1),CC[CC_Name],0))</f>
        <v/>
      </c>
      <c r="P92" s="5" t="str">
        <f t="shared" si="38"/>
        <v/>
      </c>
      <c r="Q92" s="5" t="str">
        <f t="shared" si="42"/>
        <v/>
      </c>
      <c r="R92" s="5" t="str">
        <f t="shared" si="39"/>
        <v/>
      </c>
      <c r="S92" t="str">
        <f>(INDEX(LIB[ID],ROW(A81)))</f>
        <v/>
      </c>
      <c r="T92" t="str">
        <f>IF(OR(T$5="",$S92=""),"",IFERROR(SUM(PRODUCT(INDEX(CMB[[BA_0O]:[BA_2O]],MATCH(ROUND(MIN(SUM(T$4,$O92/1000),SUM($O92,T$4/1000)),3),CMB[[Cmb_ID]:[Cmb_ID]],0),SUM(N(T$1),N($R92),1)),CHOOSE(AC[[M]:[M]],1,1,0,AC[[AB]:[AB]])),PRODUCT(INDEX(CMB[[BD_0O]:[BD_2O]],MATCH(ROUND(MIN(SUM(T$4,$O92/1000),SUM($O92,T$4/1000)),3),CMB[[Cmb_ID]:[Cmb_ID]],0),SUM(N(T$1),N($R92),1)),CHOOSE(AC[[M]:[M]],1,0,1,AC[[DB]:[DB]])),PRODUCT(SUM(ROUND(AVERAGE(VALUE(T$3),VALUE($P92)),0),CHOOSE(IF(OR(T$1,$R92),4,INDEX(CMB[[Res_Rare]:[Res_Rare]],MATCH(ROUND(MIN(SUM(T$4,$O92/1000),SUM($O92,T$4/1000)),3),CMB[[Cmb_ID]:[Cmb_ID]],0))),-1,-1,0,0)),IF(OR(T$1,$R92),4,INDEX(CMB[[Cmb_Rare]:[Cmb_Rare]],MATCH(ROUND(MIN(SUM(T$4,$O92/1000),SUM($O92,T$4/1000)),3),CMB[[Cmb_ID]:[Cmb_ID]],0))),CHOOSE(AC[[M]:[M]],2,1,1,SUM(AC[[AB]:[DB]])))),""))</f>
        <v/>
      </c>
      <c r="U92" t="str">
        <f>IF(OR(U$5="",$S92=""),"",IFERROR(SUM(PRODUCT(INDEX(CMB[[BA_0O]:[BA_2O]],MATCH(ROUND(MIN(SUM(U$4,$O92/1000),SUM($O92,U$4/1000)),3),CMB[[Cmb_ID]:[Cmb_ID]],0),SUM(N(U$1),N($R92),1)),CHOOSE(AC[[M]:[M]],1,1,0,AC[[AB]:[AB]])),PRODUCT(INDEX(CMB[[BD_0O]:[BD_2O]],MATCH(ROUND(MIN(SUM(U$4,$O92/1000),SUM($O92,U$4/1000)),3),CMB[[Cmb_ID]:[Cmb_ID]],0),SUM(N(U$1),N($R92),1)),CHOOSE(AC[[M]:[M]],1,0,1,AC[[DB]:[DB]])),PRODUCT(SUM(ROUND(AVERAGE(VALUE(U$3),VALUE($P92)),0),CHOOSE(IF(OR(U$1,$R92),4,INDEX(CMB[[Res_Rare]:[Res_Rare]],MATCH(ROUND(MIN(SUM(U$4,$O92/1000),SUM($O92,U$4/1000)),3),CMB[[Cmb_ID]:[Cmb_ID]],0))),-1,-1,0,0)),IF(OR(U$1,$R92),4,INDEX(CMB[[Cmb_Rare]:[Cmb_Rare]],MATCH(ROUND(MIN(SUM(U$4,$O92/1000),SUM($O92,U$4/1000)),3),CMB[[Cmb_ID]:[Cmb_ID]],0))),CHOOSE(AC[[M]:[M]],2,1,1,SUM(AC[[AB]:[DB]])))),""))</f>
        <v/>
      </c>
      <c r="V92" t="str">
        <f>IF(OR(V$5="",$S92=""),"",IFERROR(SUM(PRODUCT(INDEX(CMB[[BA_0O]:[BA_2O]],MATCH(ROUND(MIN(SUM(V$4,$O92/1000),SUM($O92,V$4/1000)),3),CMB[[Cmb_ID]:[Cmb_ID]],0),SUM(N(V$1),N($R92),1)),CHOOSE(AC[[M]:[M]],1,1,0,AC[[AB]:[AB]])),PRODUCT(INDEX(CMB[[BD_0O]:[BD_2O]],MATCH(ROUND(MIN(SUM(V$4,$O92/1000),SUM($O92,V$4/1000)),3),CMB[[Cmb_ID]:[Cmb_ID]],0),SUM(N(V$1),N($R92),1)),CHOOSE(AC[[M]:[M]],1,0,1,AC[[DB]:[DB]])),PRODUCT(SUM(ROUND(AVERAGE(VALUE(V$3),VALUE($P92)),0),CHOOSE(IF(OR(V$1,$R92),4,INDEX(CMB[[Res_Rare]:[Res_Rare]],MATCH(ROUND(MIN(SUM(V$4,$O92/1000),SUM($O92,V$4/1000)),3),CMB[[Cmb_ID]:[Cmb_ID]],0))),-1,-1,0,0)),IF(OR(V$1,$R92),4,INDEX(CMB[[Cmb_Rare]:[Cmb_Rare]],MATCH(ROUND(MIN(SUM(V$4,$O92/1000),SUM($O92,V$4/1000)),3),CMB[[Cmb_ID]:[Cmb_ID]],0))),CHOOSE(AC[[M]:[M]],2,1,1,SUM(AC[[AB]:[DB]])))),""))</f>
        <v/>
      </c>
      <c r="W92" t="str">
        <f>IF(OR(W$5="",$S92=""),"",IFERROR(SUM(PRODUCT(INDEX(CMB[[BA_0O]:[BA_2O]],MATCH(ROUND(MIN(SUM(W$4,$O92/1000),SUM($O92,W$4/1000)),3),CMB[[Cmb_ID]:[Cmb_ID]],0),SUM(N(W$1),N($R92),1)),CHOOSE(AC[[M]:[M]],1,1,0,AC[[AB]:[AB]])),PRODUCT(INDEX(CMB[[BD_0O]:[BD_2O]],MATCH(ROUND(MIN(SUM(W$4,$O92/1000),SUM($O92,W$4/1000)),3),CMB[[Cmb_ID]:[Cmb_ID]],0),SUM(N(W$1),N($R92),1)),CHOOSE(AC[[M]:[M]],1,0,1,AC[[DB]:[DB]])),PRODUCT(SUM(ROUND(AVERAGE(VALUE(W$3),VALUE($P92)),0),CHOOSE(IF(OR(W$1,$R92),4,INDEX(CMB[[Res_Rare]:[Res_Rare]],MATCH(ROUND(MIN(SUM(W$4,$O92/1000),SUM($O92,W$4/1000)),3),CMB[[Cmb_ID]:[Cmb_ID]],0))),-1,-1,0,0)),IF(OR(W$1,$R92),4,INDEX(CMB[[Cmb_Rare]:[Cmb_Rare]],MATCH(ROUND(MIN(SUM(W$4,$O92/1000),SUM($O92,W$4/1000)),3),CMB[[Cmb_ID]:[Cmb_ID]],0))),CHOOSE(AC[[M]:[M]],2,1,1,SUM(AC[[AB]:[DB]])))),""))</f>
        <v/>
      </c>
      <c r="X92" t="str">
        <f>IF(OR(X$5="",$S92=""),"",IFERROR(SUM(PRODUCT(INDEX(CMB[[BA_0O]:[BA_2O]],MATCH(ROUND(MIN(SUM(X$4,$O92/1000),SUM($O92,X$4/1000)),3),CMB[[Cmb_ID]:[Cmb_ID]],0),SUM(N(X$1),N($R92),1)),CHOOSE(AC[[M]:[M]],1,1,0,AC[[AB]:[AB]])),PRODUCT(INDEX(CMB[[BD_0O]:[BD_2O]],MATCH(ROUND(MIN(SUM(X$4,$O92/1000),SUM($O92,X$4/1000)),3),CMB[[Cmb_ID]:[Cmb_ID]],0),SUM(N(X$1),N($R92),1)),CHOOSE(AC[[M]:[M]],1,0,1,AC[[DB]:[DB]])),PRODUCT(SUM(ROUND(AVERAGE(VALUE(X$3),VALUE($P92)),0),CHOOSE(IF(OR(X$1,$R92),4,INDEX(CMB[[Res_Rare]:[Res_Rare]],MATCH(ROUND(MIN(SUM(X$4,$O92/1000),SUM($O92,X$4/1000)),3),CMB[[Cmb_ID]:[Cmb_ID]],0))),-1,-1,0,0)),IF(OR(X$1,$R92),4,INDEX(CMB[[Cmb_Rare]:[Cmb_Rare]],MATCH(ROUND(MIN(SUM(X$4,$O92/1000),SUM($O92,X$4/1000)),3),CMB[[Cmb_ID]:[Cmb_ID]],0))),CHOOSE(AC[[M]:[M]],2,1,1,SUM(AC[[AB]:[DB]])))),""))</f>
        <v/>
      </c>
      <c r="Y92" t="str">
        <f>IF(OR(Y$5="",$S92=""),"",IFERROR(SUM(PRODUCT(INDEX(CMB[[BA_0O]:[BA_2O]],MATCH(ROUND(MIN(SUM(Y$4,$O92/1000),SUM($O92,Y$4/1000)),3),CMB[[Cmb_ID]:[Cmb_ID]],0),SUM(N(Y$1),N($R92),1)),CHOOSE(AC[[M]:[M]],1,1,0,AC[[AB]:[AB]])),PRODUCT(INDEX(CMB[[BD_0O]:[BD_2O]],MATCH(ROUND(MIN(SUM(Y$4,$O92/1000),SUM($O92,Y$4/1000)),3),CMB[[Cmb_ID]:[Cmb_ID]],0),SUM(N(Y$1),N($R92),1)),CHOOSE(AC[[M]:[M]],1,0,1,AC[[DB]:[DB]])),PRODUCT(SUM(ROUND(AVERAGE(VALUE(Y$3),VALUE($P92)),0),CHOOSE(IF(OR(Y$1,$R92),4,INDEX(CMB[[Res_Rare]:[Res_Rare]],MATCH(ROUND(MIN(SUM(Y$4,$O92/1000),SUM($O92,Y$4/1000)),3),CMB[[Cmb_ID]:[Cmb_ID]],0))),-1,-1,0,0)),IF(OR(Y$1,$R92),4,INDEX(CMB[[Cmb_Rare]:[Cmb_Rare]],MATCH(ROUND(MIN(SUM(Y$4,$O92/1000),SUM($O92,Y$4/1000)),3),CMB[[Cmb_ID]:[Cmb_ID]],0))),CHOOSE(AC[[M]:[M]],2,1,1,SUM(AC[[AB]:[DB]])))),""))</f>
        <v/>
      </c>
      <c r="Z92" t="str">
        <f>IF(OR(Z$5="",$S92=""),"",IFERROR(SUM(PRODUCT(INDEX(CMB[[BA_0O]:[BA_2O]],MATCH(ROUND(MIN(SUM(Z$4,$O92/1000),SUM($O92,Z$4/1000)),3),CMB[[Cmb_ID]:[Cmb_ID]],0),SUM(N(Z$1),N($R92),1)),CHOOSE(AC[[M]:[M]],1,1,0,AC[[AB]:[AB]])),PRODUCT(INDEX(CMB[[BD_0O]:[BD_2O]],MATCH(ROUND(MIN(SUM(Z$4,$O92/1000),SUM($O92,Z$4/1000)),3),CMB[[Cmb_ID]:[Cmb_ID]],0),SUM(N(Z$1),N($R92),1)),CHOOSE(AC[[M]:[M]],1,0,1,AC[[DB]:[DB]])),PRODUCT(SUM(ROUND(AVERAGE(VALUE(Z$3),VALUE($P92)),0),CHOOSE(IF(OR(Z$1,$R92),4,INDEX(CMB[[Res_Rare]:[Res_Rare]],MATCH(ROUND(MIN(SUM(Z$4,$O92/1000),SUM($O92,Z$4/1000)),3),CMB[[Cmb_ID]:[Cmb_ID]],0))),-1,-1,0,0)),IF(OR(Z$1,$R92),4,INDEX(CMB[[Cmb_Rare]:[Cmb_Rare]],MATCH(ROUND(MIN(SUM(Z$4,$O92/1000),SUM($O92,Z$4/1000)),3),CMB[[Cmb_ID]:[Cmb_ID]],0))),CHOOSE(AC[[M]:[M]],2,1,1,SUM(AC[[AB]:[DB]])))),""))</f>
        <v/>
      </c>
      <c r="AA92" t="str">
        <f>IF(OR(AA$5="",$S92=""),"",IFERROR(SUM(PRODUCT(INDEX(CMB[[BA_0O]:[BA_2O]],MATCH(ROUND(MIN(SUM(AA$4,$O92/1000),SUM($O92,AA$4/1000)),3),CMB[[Cmb_ID]:[Cmb_ID]],0),SUM(N(AA$1),N($R92),1)),CHOOSE(AC[[M]:[M]],1,1,0,AC[[AB]:[AB]])),PRODUCT(INDEX(CMB[[BD_0O]:[BD_2O]],MATCH(ROUND(MIN(SUM(AA$4,$O92/1000),SUM($O92,AA$4/1000)),3),CMB[[Cmb_ID]:[Cmb_ID]],0),SUM(N(AA$1),N($R92),1)),CHOOSE(AC[[M]:[M]],1,0,1,AC[[DB]:[DB]])),PRODUCT(SUM(ROUND(AVERAGE(VALUE(AA$3),VALUE($P92)),0),CHOOSE(IF(OR(AA$1,$R92),4,INDEX(CMB[[Res_Rare]:[Res_Rare]],MATCH(ROUND(MIN(SUM(AA$4,$O92/1000),SUM($O92,AA$4/1000)),3),CMB[[Cmb_ID]:[Cmb_ID]],0))),-1,-1,0,0)),IF(OR(AA$1,$R92),4,INDEX(CMB[[Cmb_Rare]:[Cmb_Rare]],MATCH(ROUND(MIN(SUM(AA$4,$O92/1000),SUM($O92,AA$4/1000)),3),CMB[[Cmb_ID]:[Cmb_ID]],0))),CHOOSE(AC[[M]:[M]],2,1,1,SUM(AC[[AB]:[DB]])))),""))</f>
        <v/>
      </c>
      <c r="AB92" t="str">
        <f>IF(OR(AB$5="",$S92=""),"",IFERROR(SUM(PRODUCT(INDEX(CMB[[BA_0O]:[BA_2O]],MATCH(ROUND(MIN(SUM(AB$4,$O92/1000),SUM($O92,AB$4/1000)),3),CMB[[Cmb_ID]:[Cmb_ID]],0),SUM(N(AB$1),N($R92),1)),CHOOSE(AC[[M]:[M]],1,1,0,AC[[AB]:[AB]])),PRODUCT(INDEX(CMB[[BD_0O]:[BD_2O]],MATCH(ROUND(MIN(SUM(AB$4,$O92/1000),SUM($O92,AB$4/1000)),3),CMB[[Cmb_ID]:[Cmb_ID]],0),SUM(N(AB$1),N($R92),1)),CHOOSE(AC[[M]:[M]],1,0,1,AC[[DB]:[DB]])),PRODUCT(SUM(ROUND(AVERAGE(VALUE(AB$3),VALUE($P92)),0),CHOOSE(IF(OR(AB$1,$R92),4,INDEX(CMB[[Res_Rare]:[Res_Rare]],MATCH(ROUND(MIN(SUM(AB$4,$O92/1000),SUM($O92,AB$4/1000)),3),CMB[[Cmb_ID]:[Cmb_ID]],0))),-1,-1,0,0)),IF(OR(AB$1,$R92),4,INDEX(CMB[[Cmb_Rare]:[Cmb_Rare]],MATCH(ROUND(MIN(SUM(AB$4,$O92/1000),SUM($O92,AB$4/1000)),3),CMB[[Cmb_ID]:[Cmb_ID]],0))),CHOOSE(AC[[M]:[M]],2,1,1,SUM(AC[[AB]:[DB]])))),""))</f>
        <v/>
      </c>
      <c r="AC92" t="str">
        <f>IF(OR(AC$5="",$S92=""),"",IFERROR(SUM(PRODUCT(INDEX(CMB[[BA_0O]:[BA_2O]],MATCH(ROUND(MIN(SUM(AC$4,$O92/1000),SUM($O92,AC$4/1000)),3),CMB[[Cmb_ID]:[Cmb_ID]],0),SUM(N(AC$1),N($R92),1)),CHOOSE(AC[[M]:[M]],1,1,0,AC[[AB]:[AB]])),PRODUCT(INDEX(CMB[[BD_0O]:[BD_2O]],MATCH(ROUND(MIN(SUM(AC$4,$O92/1000),SUM($O92,AC$4/1000)),3),CMB[[Cmb_ID]:[Cmb_ID]],0),SUM(N(AC$1),N($R92),1)),CHOOSE(AC[[M]:[M]],1,0,1,AC[[DB]:[DB]])),PRODUCT(SUM(ROUND(AVERAGE(VALUE(AC$3),VALUE($P92)),0),CHOOSE(IF(OR(AC$1,$R92),4,INDEX(CMB[[Res_Rare]:[Res_Rare]],MATCH(ROUND(MIN(SUM(AC$4,$O92/1000),SUM($O92,AC$4/1000)),3),CMB[[Cmb_ID]:[Cmb_ID]],0))),-1,-1,0,0)),IF(OR(AC$1,$R92),4,INDEX(CMB[[Cmb_Rare]:[Cmb_Rare]],MATCH(ROUND(MIN(SUM(AC$4,$O92/1000),SUM($O92,AC$4/1000)),3),CMB[[Cmb_ID]:[Cmb_ID]],0))),CHOOSE(AC[[M]:[M]],2,1,1,SUM(AC[[AB]:[DB]])))),""))</f>
        <v/>
      </c>
      <c r="AD92" t="str">
        <f>IF(OR(AD$5="",$S92=""),"",IFERROR(SUM(PRODUCT(INDEX(CMB[[BA_0O]:[BA_2O]],MATCH(ROUND(MIN(SUM(AD$4,$O92/1000),SUM($O92,AD$4/1000)),3),CMB[[Cmb_ID]:[Cmb_ID]],0),SUM(N(AD$1),N($R92),1)),CHOOSE(AC[[M]:[M]],1,1,0,AC[[AB]:[AB]])),PRODUCT(INDEX(CMB[[BD_0O]:[BD_2O]],MATCH(ROUND(MIN(SUM(AD$4,$O92/1000),SUM($O92,AD$4/1000)),3),CMB[[Cmb_ID]:[Cmb_ID]],0),SUM(N(AD$1),N($R92),1)),CHOOSE(AC[[M]:[M]],1,0,1,AC[[DB]:[DB]])),PRODUCT(SUM(ROUND(AVERAGE(VALUE(AD$3),VALUE($P92)),0),CHOOSE(IF(OR(AD$1,$R92),4,INDEX(CMB[[Res_Rare]:[Res_Rare]],MATCH(ROUND(MIN(SUM(AD$4,$O92/1000),SUM($O92,AD$4/1000)),3),CMB[[Cmb_ID]:[Cmb_ID]],0))),-1,-1,0,0)),IF(OR(AD$1,$R92),4,INDEX(CMB[[Cmb_Rare]:[Cmb_Rare]],MATCH(ROUND(MIN(SUM(AD$4,$O92/1000),SUM($O92,AD$4/1000)),3),CMB[[Cmb_ID]:[Cmb_ID]],0))),CHOOSE(AC[[M]:[M]],2,1,1,SUM(AC[[AB]:[DB]])))),""))</f>
        <v/>
      </c>
      <c r="AE92" t="str">
        <f>IF(OR(AE$5="",$S92=""),"",IFERROR(SUM(PRODUCT(INDEX(CMB[[BA_0O]:[BA_2O]],MATCH(ROUND(MIN(SUM(AE$4,$O92/1000),SUM($O92,AE$4/1000)),3),CMB[[Cmb_ID]:[Cmb_ID]],0),SUM(N(AE$1),N($R92),1)),CHOOSE(AC[[M]:[M]],1,1,0,AC[[AB]:[AB]])),PRODUCT(INDEX(CMB[[BD_0O]:[BD_2O]],MATCH(ROUND(MIN(SUM(AE$4,$O92/1000),SUM($O92,AE$4/1000)),3),CMB[[Cmb_ID]:[Cmb_ID]],0),SUM(N(AE$1),N($R92),1)),CHOOSE(AC[[M]:[M]],1,0,1,AC[[DB]:[DB]])),PRODUCT(SUM(ROUND(AVERAGE(VALUE(AE$3),VALUE($P92)),0),CHOOSE(IF(OR(AE$1,$R92),4,INDEX(CMB[[Res_Rare]:[Res_Rare]],MATCH(ROUND(MIN(SUM(AE$4,$O92/1000),SUM($O92,AE$4/1000)),3),CMB[[Cmb_ID]:[Cmb_ID]],0))),-1,-1,0,0)),IF(OR(AE$1,$R92),4,INDEX(CMB[[Cmb_Rare]:[Cmb_Rare]],MATCH(ROUND(MIN(SUM(AE$4,$O92/1000),SUM($O92,AE$4/1000)),3),CMB[[Cmb_ID]:[Cmb_ID]],0))),CHOOSE(AC[[M]:[M]],2,1,1,SUM(AC[[AB]:[DB]])))),""))</f>
        <v/>
      </c>
      <c r="AF92" t="str">
        <f>IF(OR(AF$5="",$S92=""),"",IFERROR(SUM(PRODUCT(INDEX(CMB[[BA_0O]:[BA_2O]],MATCH(ROUND(MIN(SUM(AF$4,$O92/1000),SUM($O92,AF$4/1000)),3),CMB[[Cmb_ID]:[Cmb_ID]],0),SUM(N(AF$1),N($R92),1)),CHOOSE(AC[[M]:[M]],1,1,0,AC[[AB]:[AB]])),PRODUCT(INDEX(CMB[[BD_0O]:[BD_2O]],MATCH(ROUND(MIN(SUM(AF$4,$O92/1000),SUM($O92,AF$4/1000)),3),CMB[[Cmb_ID]:[Cmb_ID]],0),SUM(N(AF$1),N($R92),1)),CHOOSE(AC[[M]:[M]],1,0,1,AC[[DB]:[DB]])),PRODUCT(SUM(ROUND(AVERAGE(VALUE(AF$3),VALUE($P92)),0),CHOOSE(IF(OR(AF$1,$R92),4,INDEX(CMB[[Res_Rare]:[Res_Rare]],MATCH(ROUND(MIN(SUM(AF$4,$O92/1000),SUM($O92,AF$4/1000)),3),CMB[[Cmb_ID]:[Cmb_ID]],0))),-1,-1,0,0)),IF(OR(AF$1,$R92),4,INDEX(CMB[[Cmb_Rare]:[Cmb_Rare]],MATCH(ROUND(MIN(SUM(AF$4,$O92/1000),SUM($O92,AF$4/1000)),3),CMB[[Cmb_ID]:[Cmb_ID]],0))),CHOOSE(AC[[M]:[M]],2,1,1,SUM(AC[[AB]:[DB]])))),""))</f>
        <v/>
      </c>
      <c r="AG92" t="str">
        <f>IF(OR(AG$5="",$S92=""),"",IFERROR(SUM(PRODUCT(INDEX(CMB[[BA_0O]:[BA_2O]],MATCH(ROUND(MIN(SUM(AG$4,$O92/1000),SUM($O92,AG$4/1000)),3),CMB[[Cmb_ID]:[Cmb_ID]],0),SUM(N(AG$1),N($R92),1)),CHOOSE(AC[[M]:[M]],1,1,0,AC[[AB]:[AB]])),PRODUCT(INDEX(CMB[[BD_0O]:[BD_2O]],MATCH(ROUND(MIN(SUM(AG$4,$O92/1000),SUM($O92,AG$4/1000)),3),CMB[[Cmb_ID]:[Cmb_ID]],0),SUM(N(AG$1),N($R92),1)),CHOOSE(AC[[M]:[M]],1,0,1,AC[[DB]:[DB]])),PRODUCT(SUM(ROUND(AVERAGE(VALUE(AG$3),VALUE($P92)),0),CHOOSE(IF(OR(AG$1,$R92),4,INDEX(CMB[[Res_Rare]:[Res_Rare]],MATCH(ROUND(MIN(SUM(AG$4,$O92/1000),SUM($O92,AG$4/1000)),3),CMB[[Cmb_ID]:[Cmb_ID]],0))),-1,-1,0,0)),IF(OR(AG$1,$R92),4,INDEX(CMB[[Cmb_Rare]:[Cmb_Rare]],MATCH(ROUND(MIN(SUM(AG$4,$O92/1000),SUM($O92,AG$4/1000)),3),CMB[[Cmb_ID]:[Cmb_ID]],0))),CHOOSE(AC[[M]:[M]],2,1,1,SUM(AC[[AB]:[DB]])))),""))</f>
        <v/>
      </c>
      <c r="AH92" t="str">
        <f>IF(OR(AH$5="",$S92=""),"",IFERROR(SUM(PRODUCT(INDEX(CMB[[BA_0O]:[BA_2O]],MATCH(ROUND(MIN(SUM(AH$4,$O92/1000),SUM($O92,AH$4/1000)),3),CMB[[Cmb_ID]:[Cmb_ID]],0),SUM(N(AH$1),N($R92),1)),CHOOSE(AC[[M]:[M]],1,1,0,AC[[AB]:[AB]])),PRODUCT(INDEX(CMB[[BD_0O]:[BD_2O]],MATCH(ROUND(MIN(SUM(AH$4,$O92/1000),SUM($O92,AH$4/1000)),3),CMB[[Cmb_ID]:[Cmb_ID]],0),SUM(N(AH$1),N($R92),1)),CHOOSE(AC[[M]:[M]],1,0,1,AC[[DB]:[DB]])),PRODUCT(SUM(ROUND(AVERAGE(VALUE(AH$3),VALUE($P92)),0),CHOOSE(IF(OR(AH$1,$R92),4,INDEX(CMB[[Res_Rare]:[Res_Rare]],MATCH(ROUND(MIN(SUM(AH$4,$O92/1000),SUM($O92,AH$4/1000)),3),CMB[[Cmb_ID]:[Cmb_ID]],0))),-1,-1,0,0)),IF(OR(AH$1,$R92),4,INDEX(CMB[[Cmb_Rare]:[Cmb_Rare]],MATCH(ROUND(MIN(SUM(AH$4,$O92/1000),SUM($O92,AH$4/1000)),3),CMB[[Cmb_ID]:[Cmb_ID]],0))),CHOOSE(AC[[M]:[M]],2,1,1,SUM(AC[[AB]:[DB]])))),""))</f>
        <v/>
      </c>
      <c r="AI92" t="str">
        <f>IF(OR(AI$5="",$S92=""),"",IFERROR(SUM(PRODUCT(INDEX(CMB[[BA_0O]:[BA_2O]],MATCH(ROUND(MIN(SUM(AI$4,$O92/1000),SUM($O92,AI$4/1000)),3),CMB[[Cmb_ID]:[Cmb_ID]],0),SUM(N(AI$1),N($R92),1)),CHOOSE(AC[[M]:[M]],1,1,0,AC[[AB]:[AB]])),PRODUCT(INDEX(CMB[[BD_0O]:[BD_2O]],MATCH(ROUND(MIN(SUM(AI$4,$O92/1000),SUM($O92,AI$4/1000)),3),CMB[[Cmb_ID]:[Cmb_ID]],0),SUM(N(AI$1),N($R92),1)),CHOOSE(AC[[M]:[M]],1,0,1,AC[[DB]:[DB]])),PRODUCT(SUM(ROUND(AVERAGE(VALUE(AI$3),VALUE($P92)),0),CHOOSE(IF(OR(AI$1,$R92),4,INDEX(CMB[[Res_Rare]:[Res_Rare]],MATCH(ROUND(MIN(SUM(AI$4,$O92/1000),SUM($O92,AI$4/1000)),3),CMB[[Cmb_ID]:[Cmb_ID]],0))),-1,-1,0,0)),IF(OR(AI$1,$R92),4,INDEX(CMB[[Cmb_Rare]:[Cmb_Rare]],MATCH(ROUND(MIN(SUM(AI$4,$O92/1000),SUM($O92,AI$4/1000)),3),CMB[[Cmb_ID]:[Cmb_ID]],0))),CHOOSE(AC[[M]:[M]],2,1,1,SUM(AC[[AB]:[DB]])))),""))</f>
        <v/>
      </c>
      <c r="AJ92" t="str">
        <f>IF(OR(AJ$5="",$S92=""),"",IFERROR(SUM(PRODUCT(INDEX(CMB[[BA_0O]:[BA_2O]],MATCH(ROUND(MIN(SUM(AJ$4,$O92/1000),SUM($O92,AJ$4/1000)),3),CMB[[Cmb_ID]:[Cmb_ID]],0),SUM(N(AJ$1),N($R92),1)),CHOOSE(AC[[M]:[M]],1,1,0,AC[[AB]:[AB]])),PRODUCT(INDEX(CMB[[BD_0O]:[BD_2O]],MATCH(ROUND(MIN(SUM(AJ$4,$O92/1000),SUM($O92,AJ$4/1000)),3),CMB[[Cmb_ID]:[Cmb_ID]],0),SUM(N(AJ$1),N($R92),1)),CHOOSE(AC[[M]:[M]],1,0,1,AC[[DB]:[DB]])),PRODUCT(SUM(ROUND(AVERAGE(VALUE(AJ$3),VALUE($P92)),0),CHOOSE(IF(OR(AJ$1,$R92),4,INDEX(CMB[[Res_Rare]:[Res_Rare]],MATCH(ROUND(MIN(SUM(AJ$4,$O92/1000),SUM($O92,AJ$4/1000)),3),CMB[[Cmb_ID]:[Cmb_ID]],0))),-1,-1,0,0)),IF(OR(AJ$1,$R92),4,INDEX(CMB[[Cmb_Rare]:[Cmb_Rare]],MATCH(ROUND(MIN(SUM(AJ$4,$O92/1000),SUM($O92,AJ$4/1000)),3),CMB[[Cmb_ID]:[Cmb_ID]],0))),CHOOSE(AC[[M]:[M]],2,1,1,SUM(AC[[AB]:[DB]])))),""))</f>
        <v/>
      </c>
      <c r="AK92" t="str">
        <f>IF(OR(AK$5="",$S92=""),"",IFERROR(SUM(PRODUCT(INDEX(CMB[[BA_0O]:[BA_2O]],MATCH(ROUND(MIN(SUM(AK$4,$O92/1000),SUM($O92,AK$4/1000)),3),CMB[[Cmb_ID]:[Cmb_ID]],0),SUM(N(AK$1),N($R92),1)),CHOOSE(AC[[M]:[M]],1,1,0,AC[[AB]:[AB]])),PRODUCT(INDEX(CMB[[BD_0O]:[BD_2O]],MATCH(ROUND(MIN(SUM(AK$4,$O92/1000),SUM($O92,AK$4/1000)),3),CMB[[Cmb_ID]:[Cmb_ID]],0),SUM(N(AK$1),N($R92),1)),CHOOSE(AC[[M]:[M]],1,0,1,AC[[DB]:[DB]])),PRODUCT(SUM(ROUND(AVERAGE(VALUE(AK$3),VALUE($P92)),0),CHOOSE(IF(OR(AK$1,$R92),4,INDEX(CMB[[Res_Rare]:[Res_Rare]],MATCH(ROUND(MIN(SUM(AK$4,$O92/1000),SUM($O92,AK$4/1000)),3),CMB[[Cmb_ID]:[Cmb_ID]],0))),-1,-1,0,0)),IF(OR(AK$1,$R92),4,INDEX(CMB[[Cmb_Rare]:[Cmb_Rare]],MATCH(ROUND(MIN(SUM(AK$4,$O92/1000),SUM($O92,AK$4/1000)),3),CMB[[Cmb_ID]:[Cmb_ID]],0))),CHOOSE(AC[[M]:[M]],2,1,1,SUM(AC[[AB]:[DB]])))),""))</f>
        <v/>
      </c>
      <c r="AL92" t="str">
        <f>IF(OR(AL$5="",$S92=""),"",IFERROR(SUM(PRODUCT(INDEX(CMB[[BA_0O]:[BA_2O]],MATCH(ROUND(MIN(SUM(AL$4,$O92/1000),SUM($O92,AL$4/1000)),3),CMB[[Cmb_ID]:[Cmb_ID]],0),SUM(N(AL$1),N($R92),1)),CHOOSE(AC[[M]:[M]],1,1,0,AC[[AB]:[AB]])),PRODUCT(INDEX(CMB[[BD_0O]:[BD_2O]],MATCH(ROUND(MIN(SUM(AL$4,$O92/1000),SUM($O92,AL$4/1000)),3),CMB[[Cmb_ID]:[Cmb_ID]],0),SUM(N(AL$1),N($R92),1)),CHOOSE(AC[[M]:[M]],1,0,1,AC[[DB]:[DB]])),PRODUCT(SUM(ROUND(AVERAGE(VALUE(AL$3),VALUE($P92)),0),CHOOSE(IF(OR(AL$1,$R92),4,INDEX(CMB[[Res_Rare]:[Res_Rare]],MATCH(ROUND(MIN(SUM(AL$4,$O92/1000),SUM($O92,AL$4/1000)),3),CMB[[Cmb_ID]:[Cmb_ID]],0))),-1,-1,0,0)),IF(OR(AL$1,$R92),4,INDEX(CMB[[Cmb_Rare]:[Cmb_Rare]],MATCH(ROUND(MIN(SUM(AL$4,$O92/1000),SUM($O92,AL$4/1000)),3),CMB[[Cmb_ID]:[Cmb_ID]],0))),CHOOSE(AC[[M]:[M]],2,1,1,SUM(AC[[AB]:[DB]])))),""))</f>
        <v/>
      </c>
      <c r="AM92" t="str">
        <f>IF(OR(AM$5="",$S92=""),"",IFERROR(SUM(PRODUCT(INDEX(CMB[[BA_0O]:[BA_2O]],MATCH(ROUND(MIN(SUM(AM$4,$O92/1000),SUM($O92,AM$4/1000)),3),CMB[[Cmb_ID]:[Cmb_ID]],0),SUM(N(AM$1),N($R92),1)),CHOOSE(AC[[M]:[M]],1,1,0,AC[[AB]:[AB]])),PRODUCT(INDEX(CMB[[BD_0O]:[BD_2O]],MATCH(ROUND(MIN(SUM(AM$4,$O92/1000),SUM($O92,AM$4/1000)),3),CMB[[Cmb_ID]:[Cmb_ID]],0),SUM(N(AM$1),N($R92),1)),CHOOSE(AC[[M]:[M]],1,0,1,AC[[DB]:[DB]])),PRODUCT(SUM(ROUND(AVERAGE(VALUE(AM$3),VALUE($P92)),0),CHOOSE(IF(OR(AM$1,$R92),4,INDEX(CMB[[Res_Rare]:[Res_Rare]],MATCH(ROUND(MIN(SUM(AM$4,$O92/1000),SUM($O92,AM$4/1000)),3),CMB[[Cmb_ID]:[Cmb_ID]],0))),-1,-1,0,0)),IF(OR(AM$1,$R92),4,INDEX(CMB[[Cmb_Rare]:[Cmb_Rare]],MATCH(ROUND(MIN(SUM(AM$4,$O92/1000),SUM($O92,AM$4/1000)),3),CMB[[Cmb_ID]:[Cmb_ID]],0))),CHOOSE(AC[[M]:[M]],2,1,1,SUM(AC[[AB]:[DB]])))),""))</f>
        <v/>
      </c>
      <c r="AN92" t="str">
        <f>IF(OR(AN$5="",$S92=""),"",IFERROR(SUM(PRODUCT(INDEX(CMB[[BA_0O]:[BA_2O]],MATCH(ROUND(MIN(SUM(AN$4,$O92/1000),SUM($O92,AN$4/1000)),3),CMB[[Cmb_ID]:[Cmb_ID]],0),SUM(N(AN$1),N($R92),1)),CHOOSE(AC[[M]:[M]],1,1,0,AC[[AB]:[AB]])),PRODUCT(INDEX(CMB[[BD_0O]:[BD_2O]],MATCH(ROUND(MIN(SUM(AN$4,$O92/1000),SUM($O92,AN$4/1000)),3),CMB[[Cmb_ID]:[Cmb_ID]],0),SUM(N(AN$1),N($R92),1)),CHOOSE(AC[[M]:[M]],1,0,1,AC[[DB]:[DB]])),PRODUCT(SUM(ROUND(AVERAGE(VALUE(AN$3),VALUE($P92)),0),CHOOSE(IF(OR(AN$1,$R92),4,INDEX(CMB[[Res_Rare]:[Res_Rare]],MATCH(ROUND(MIN(SUM(AN$4,$O92/1000),SUM($O92,AN$4/1000)),3),CMB[[Cmb_ID]:[Cmb_ID]],0))),-1,-1,0,0)),IF(OR(AN$1,$R92),4,INDEX(CMB[[Cmb_Rare]:[Cmb_Rare]],MATCH(ROUND(MIN(SUM(AN$4,$O92/1000),SUM($O92,AN$4/1000)),3),CMB[[Cmb_ID]:[Cmb_ID]],0))),CHOOSE(AC[[M]:[M]],2,1,1,SUM(AC[[AB]:[DB]])))),""))</f>
        <v/>
      </c>
      <c r="AO92" t="str">
        <f>IF(OR(AO$5="",$S92=""),"",IFERROR(SUM(PRODUCT(INDEX(CMB[[BA_0O]:[BA_2O]],MATCH(ROUND(MIN(SUM(AO$4,$O92/1000),SUM($O92,AO$4/1000)),3),CMB[[Cmb_ID]:[Cmb_ID]],0),SUM(N(AO$1),N($R92),1)),CHOOSE(AC[[M]:[M]],1,1,0,AC[[AB]:[AB]])),PRODUCT(INDEX(CMB[[BD_0O]:[BD_2O]],MATCH(ROUND(MIN(SUM(AO$4,$O92/1000),SUM($O92,AO$4/1000)),3),CMB[[Cmb_ID]:[Cmb_ID]],0),SUM(N(AO$1),N($R92),1)),CHOOSE(AC[[M]:[M]],1,0,1,AC[[DB]:[DB]])),PRODUCT(SUM(ROUND(AVERAGE(VALUE(AO$3),VALUE($P92)),0),CHOOSE(IF(OR(AO$1,$R92),4,INDEX(CMB[[Res_Rare]:[Res_Rare]],MATCH(ROUND(MIN(SUM(AO$4,$O92/1000),SUM($O92,AO$4/1000)),3),CMB[[Cmb_ID]:[Cmb_ID]],0))),-1,-1,0,0)),IF(OR(AO$1,$R92),4,INDEX(CMB[[Cmb_Rare]:[Cmb_Rare]],MATCH(ROUND(MIN(SUM(AO$4,$O92/1000),SUM($O92,AO$4/1000)),3),CMB[[Cmb_ID]:[Cmb_ID]],0))),CHOOSE(AC[[M]:[M]],2,1,1,SUM(AC[[AB]:[DB]])))),""))</f>
        <v/>
      </c>
      <c r="AP92" t="str">
        <f>IF(OR(AP$5="",$S92=""),"",IFERROR(SUM(PRODUCT(INDEX(CMB[[BA_0O]:[BA_2O]],MATCH(ROUND(MIN(SUM(AP$4,$O92/1000),SUM($O92,AP$4/1000)),3),CMB[[Cmb_ID]:[Cmb_ID]],0),SUM(N(AP$1),N($R92),1)),CHOOSE(AC[[M]:[M]],1,1,0,AC[[AB]:[AB]])),PRODUCT(INDEX(CMB[[BD_0O]:[BD_2O]],MATCH(ROUND(MIN(SUM(AP$4,$O92/1000),SUM($O92,AP$4/1000)),3),CMB[[Cmb_ID]:[Cmb_ID]],0),SUM(N(AP$1),N($R92),1)),CHOOSE(AC[[M]:[M]],1,0,1,AC[[DB]:[DB]])),PRODUCT(SUM(ROUND(AVERAGE(VALUE(AP$3),VALUE($P92)),0),CHOOSE(IF(OR(AP$1,$R92),4,INDEX(CMB[[Res_Rare]:[Res_Rare]],MATCH(ROUND(MIN(SUM(AP$4,$O92/1000),SUM($O92,AP$4/1000)),3),CMB[[Cmb_ID]:[Cmb_ID]],0))),-1,-1,0,0)),IF(OR(AP$1,$R92),4,INDEX(CMB[[Cmb_Rare]:[Cmb_Rare]],MATCH(ROUND(MIN(SUM(AP$4,$O92/1000),SUM($O92,AP$4/1000)),3),CMB[[Cmb_ID]:[Cmb_ID]],0))),CHOOSE(AC[[M]:[M]],2,1,1,SUM(AC[[AB]:[DB]])))),""))</f>
        <v/>
      </c>
      <c r="AQ92" t="str">
        <f>IF(OR(AQ$5="",$S92=""),"",IFERROR(SUM(PRODUCT(INDEX(CMB[[BA_0O]:[BA_2O]],MATCH(ROUND(MIN(SUM(AQ$4,$O92/1000),SUM($O92,AQ$4/1000)),3),CMB[[Cmb_ID]:[Cmb_ID]],0),SUM(N(AQ$1),N($R92),1)),CHOOSE(AC[[M]:[M]],1,1,0,AC[[AB]:[AB]])),PRODUCT(INDEX(CMB[[BD_0O]:[BD_2O]],MATCH(ROUND(MIN(SUM(AQ$4,$O92/1000),SUM($O92,AQ$4/1000)),3),CMB[[Cmb_ID]:[Cmb_ID]],0),SUM(N(AQ$1),N($R92),1)),CHOOSE(AC[[M]:[M]],1,0,1,AC[[DB]:[DB]])),PRODUCT(SUM(ROUND(AVERAGE(VALUE(AQ$3),VALUE($P92)),0),CHOOSE(IF(OR(AQ$1,$R92),4,INDEX(CMB[[Res_Rare]:[Res_Rare]],MATCH(ROUND(MIN(SUM(AQ$4,$O92/1000),SUM($O92,AQ$4/1000)),3),CMB[[Cmb_ID]:[Cmb_ID]],0))),-1,-1,0,0)),IF(OR(AQ$1,$R92),4,INDEX(CMB[[Cmb_Rare]:[Cmb_Rare]],MATCH(ROUND(MIN(SUM(AQ$4,$O92/1000),SUM($O92,AQ$4/1000)),3),CMB[[Cmb_ID]:[Cmb_ID]],0))),CHOOSE(AC[[M]:[M]],2,1,1,SUM(AC[[AB]:[DB]])))),""))</f>
        <v/>
      </c>
      <c r="AR92" t="str">
        <f>IF(OR(AR$5="",$S92=""),"",IFERROR(SUM(PRODUCT(INDEX(CMB[[BA_0O]:[BA_2O]],MATCH(ROUND(MIN(SUM(AR$4,$O92/1000),SUM($O92,AR$4/1000)),3),CMB[[Cmb_ID]:[Cmb_ID]],0),SUM(N(AR$1),N($R92),1)),CHOOSE(AC[[M]:[M]],1,1,0,AC[[AB]:[AB]])),PRODUCT(INDEX(CMB[[BD_0O]:[BD_2O]],MATCH(ROUND(MIN(SUM(AR$4,$O92/1000),SUM($O92,AR$4/1000)),3),CMB[[Cmb_ID]:[Cmb_ID]],0),SUM(N(AR$1),N($R92),1)),CHOOSE(AC[[M]:[M]],1,0,1,AC[[DB]:[DB]])),PRODUCT(SUM(ROUND(AVERAGE(VALUE(AR$3),VALUE($P92)),0),CHOOSE(IF(OR(AR$1,$R92),4,INDEX(CMB[[Res_Rare]:[Res_Rare]],MATCH(ROUND(MIN(SUM(AR$4,$O92/1000),SUM($O92,AR$4/1000)),3),CMB[[Cmb_ID]:[Cmb_ID]],0))),-1,-1,0,0)),IF(OR(AR$1,$R92),4,INDEX(CMB[[Cmb_Rare]:[Cmb_Rare]],MATCH(ROUND(MIN(SUM(AR$4,$O92/1000),SUM($O92,AR$4/1000)),3),CMB[[Cmb_ID]:[Cmb_ID]],0))),CHOOSE(AC[[M]:[M]],2,1,1,SUM(AC[[AB]:[DB]])))),""))</f>
        <v/>
      </c>
      <c r="AS92" t="str">
        <f>IF(OR(AS$5="",$S92=""),"",IFERROR(SUM(PRODUCT(INDEX(CMB[[BA_0O]:[BA_2O]],MATCH(ROUND(MIN(SUM(AS$4,$O92/1000),SUM($O92,AS$4/1000)),3),CMB[[Cmb_ID]:[Cmb_ID]],0),SUM(N(AS$1),N($R92),1)),CHOOSE(AC[[M]:[M]],1,1,0,AC[[AB]:[AB]])),PRODUCT(INDEX(CMB[[BD_0O]:[BD_2O]],MATCH(ROUND(MIN(SUM(AS$4,$O92/1000),SUM($O92,AS$4/1000)),3),CMB[[Cmb_ID]:[Cmb_ID]],0),SUM(N(AS$1),N($R92),1)),CHOOSE(AC[[M]:[M]],1,0,1,AC[[DB]:[DB]])),PRODUCT(SUM(ROUND(AVERAGE(VALUE(AS$3),VALUE($P92)),0),CHOOSE(IF(OR(AS$1,$R92),4,INDEX(CMB[[Res_Rare]:[Res_Rare]],MATCH(ROUND(MIN(SUM(AS$4,$O92/1000),SUM($O92,AS$4/1000)),3),CMB[[Cmb_ID]:[Cmb_ID]],0))),-1,-1,0,0)),IF(OR(AS$1,$R92),4,INDEX(CMB[[Cmb_Rare]:[Cmb_Rare]],MATCH(ROUND(MIN(SUM(AS$4,$O92/1000),SUM($O92,AS$4/1000)),3),CMB[[Cmb_ID]:[Cmb_ID]],0))),CHOOSE(AC[[M]:[M]],2,1,1,SUM(AC[[AB]:[DB]])))),""))</f>
        <v/>
      </c>
      <c r="AT92" t="str">
        <f>IF(OR(AT$5="",$S92=""),"",IFERROR(SUM(PRODUCT(INDEX(CMB[[BA_0O]:[BA_2O]],MATCH(ROUND(MIN(SUM(AT$4,$O92/1000),SUM($O92,AT$4/1000)),3),CMB[[Cmb_ID]:[Cmb_ID]],0),SUM(N(AT$1),N($R92),1)),CHOOSE(AC[[M]:[M]],1,1,0,AC[[AB]:[AB]])),PRODUCT(INDEX(CMB[[BD_0O]:[BD_2O]],MATCH(ROUND(MIN(SUM(AT$4,$O92/1000),SUM($O92,AT$4/1000)),3),CMB[[Cmb_ID]:[Cmb_ID]],0),SUM(N(AT$1),N($R92),1)),CHOOSE(AC[[M]:[M]],1,0,1,AC[[DB]:[DB]])),PRODUCT(SUM(ROUND(AVERAGE(VALUE(AT$3),VALUE($P92)),0),CHOOSE(IF(OR(AT$1,$R92),4,INDEX(CMB[[Res_Rare]:[Res_Rare]],MATCH(ROUND(MIN(SUM(AT$4,$O92/1000),SUM($O92,AT$4/1000)),3),CMB[[Cmb_ID]:[Cmb_ID]],0))),-1,-1,0,0)),IF(OR(AT$1,$R92),4,INDEX(CMB[[Cmb_Rare]:[Cmb_Rare]],MATCH(ROUND(MIN(SUM(AT$4,$O92/1000),SUM($O92,AT$4/1000)),3),CMB[[Cmb_ID]:[Cmb_ID]],0))),CHOOSE(AC[[M]:[M]],2,1,1,SUM(AC[[AB]:[DB]])))),""))</f>
        <v/>
      </c>
      <c r="AU92" t="str">
        <f>IF(OR(AU$5="",$S92=""),"",IFERROR(SUM(PRODUCT(INDEX(CMB[[BA_0O]:[BA_2O]],MATCH(ROUND(MIN(SUM(AU$4,$O92/1000),SUM($O92,AU$4/1000)),3),CMB[[Cmb_ID]:[Cmb_ID]],0),SUM(N(AU$1),N($R92),1)),CHOOSE(AC[[M]:[M]],1,1,0,AC[[AB]:[AB]])),PRODUCT(INDEX(CMB[[BD_0O]:[BD_2O]],MATCH(ROUND(MIN(SUM(AU$4,$O92/1000),SUM($O92,AU$4/1000)),3),CMB[[Cmb_ID]:[Cmb_ID]],0),SUM(N(AU$1),N($R92),1)),CHOOSE(AC[[M]:[M]],1,0,1,AC[[DB]:[DB]])),PRODUCT(SUM(ROUND(AVERAGE(VALUE(AU$3),VALUE($P92)),0),CHOOSE(IF(OR(AU$1,$R92),4,INDEX(CMB[[Res_Rare]:[Res_Rare]],MATCH(ROUND(MIN(SUM(AU$4,$O92/1000),SUM($O92,AU$4/1000)),3),CMB[[Cmb_ID]:[Cmb_ID]],0))),-1,-1,0,0)),IF(OR(AU$1,$R92),4,INDEX(CMB[[Cmb_Rare]:[Cmb_Rare]],MATCH(ROUND(MIN(SUM(AU$4,$O92/1000),SUM($O92,AU$4/1000)),3),CMB[[Cmb_ID]:[Cmb_ID]],0))),CHOOSE(AC[[M]:[M]],2,1,1,SUM(AC[[AB]:[DB]])))),""))</f>
        <v/>
      </c>
      <c r="AV92" t="str">
        <f>IF(OR(AV$5="",$S92=""),"",IFERROR(SUM(PRODUCT(INDEX(CMB[[BA_0O]:[BA_2O]],MATCH(ROUND(MIN(SUM(AV$4,$O92/1000),SUM($O92,AV$4/1000)),3),CMB[[Cmb_ID]:[Cmb_ID]],0),SUM(N(AV$1),N($R92),1)),CHOOSE(AC[[M]:[M]],1,1,0,AC[[AB]:[AB]])),PRODUCT(INDEX(CMB[[BD_0O]:[BD_2O]],MATCH(ROUND(MIN(SUM(AV$4,$O92/1000),SUM($O92,AV$4/1000)),3),CMB[[Cmb_ID]:[Cmb_ID]],0),SUM(N(AV$1),N($R92),1)),CHOOSE(AC[[M]:[M]],1,0,1,AC[[DB]:[DB]])),PRODUCT(SUM(ROUND(AVERAGE(VALUE(AV$3),VALUE($P92)),0),CHOOSE(IF(OR(AV$1,$R92),4,INDEX(CMB[[Res_Rare]:[Res_Rare]],MATCH(ROUND(MIN(SUM(AV$4,$O92/1000),SUM($O92,AV$4/1000)),3),CMB[[Cmb_ID]:[Cmb_ID]],0))),-1,-1,0,0)),IF(OR(AV$1,$R92),4,INDEX(CMB[[Cmb_Rare]:[Cmb_Rare]],MATCH(ROUND(MIN(SUM(AV$4,$O92/1000),SUM($O92,AV$4/1000)),3),CMB[[Cmb_ID]:[Cmb_ID]],0))),CHOOSE(AC[[M]:[M]],2,1,1,SUM(AC[[AB]:[DB]])))),""))</f>
        <v/>
      </c>
      <c r="AW92" t="str">
        <f>IF(OR(AW$5="",$S92=""),"",IFERROR(SUM(PRODUCT(INDEX(CMB[[BA_0O]:[BA_2O]],MATCH(ROUND(MIN(SUM(AW$4,$O92/1000),SUM($O92,AW$4/1000)),3),CMB[[Cmb_ID]:[Cmb_ID]],0),SUM(N(AW$1),N($R92),1)),CHOOSE(AC[[M]:[M]],1,1,0,AC[[AB]:[AB]])),PRODUCT(INDEX(CMB[[BD_0O]:[BD_2O]],MATCH(ROUND(MIN(SUM(AW$4,$O92/1000),SUM($O92,AW$4/1000)),3),CMB[[Cmb_ID]:[Cmb_ID]],0),SUM(N(AW$1),N($R92),1)),CHOOSE(AC[[M]:[M]],1,0,1,AC[[DB]:[DB]])),PRODUCT(SUM(ROUND(AVERAGE(VALUE(AW$3),VALUE($P92)),0),CHOOSE(IF(OR(AW$1,$R92),4,INDEX(CMB[[Res_Rare]:[Res_Rare]],MATCH(ROUND(MIN(SUM(AW$4,$O92/1000),SUM($O92,AW$4/1000)),3),CMB[[Cmb_ID]:[Cmb_ID]],0))),-1,-1,0,0)),IF(OR(AW$1,$R92),4,INDEX(CMB[[Cmb_Rare]:[Cmb_Rare]],MATCH(ROUND(MIN(SUM(AW$4,$O92/1000),SUM($O92,AW$4/1000)),3),CMB[[Cmb_ID]:[Cmb_ID]],0))),CHOOSE(AC[[M]:[M]],2,1,1,SUM(AC[[AB]:[DB]])))),""))</f>
        <v/>
      </c>
      <c r="AX92" t="str">
        <f>IF(OR(AX$5="",$S92=""),"",IFERROR(SUM(PRODUCT(INDEX(CMB[[BA_0O]:[BA_2O]],MATCH(ROUND(MIN(SUM(AX$4,$O92/1000),SUM($O92,AX$4/1000)),3),CMB[[Cmb_ID]:[Cmb_ID]],0),SUM(N(AX$1),N($R92),1)),CHOOSE(AC[[M]:[M]],1,1,0,AC[[AB]:[AB]])),PRODUCT(INDEX(CMB[[BD_0O]:[BD_2O]],MATCH(ROUND(MIN(SUM(AX$4,$O92/1000),SUM($O92,AX$4/1000)),3),CMB[[Cmb_ID]:[Cmb_ID]],0),SUM(N(AX$1),N($R92),1)),CHOOSE(AC[[M]:[M]],1,0,1,AC[[DB]:[DB]])),PRODUCT(SUM(ROUND(AVERAGE(VALUE(AX$3),VALUE($P92)),0),CHOOSE(IF(OR(AX$1,$R92),4,INDEX(CMB[[Res_Rare]:[Res_Rare]],MATCH(ROUND(MIN(SUM(AX$4,$O92/1000),SUM($O92,AX$4/1000)),3),CMB[[Cmb_ID]:[Cmb_ID]],0))),-1,-1,0,0)),IF(OR(AX$1,$R92),4,INDEX(CMB[[Cmb_Rare]:[Cmb_Rare]],MATCH(ROUND(MIN(SUM(AX$4,$O92/1000),SUM($O92,AX$4/1000)),3),CMB[[Cmb_ID]:[Cmb_ID]],0))),CHOOSE(AC[[M]:[M]],2,1,1,SUM(AC[[AB]:[DB]])))),""))</f>
        <v/>
      </c>
      <c r="AY92" t="str">
        <f>IF(OR(AY$5="",$S92=""),"",IFERROR(SUM(PRODUCT(INDEX(CMB[[BA_0O]:[BA_2O]],MATCH(ROUND(MIN(SUM(AY$4,$O92/1000),SUM($O92,AY$4/1000)),3),CMB[[Cmb_ID]:[Cmb_ID]],0),SUM(N(AY$1),N($R92),1)),CHOOSE(AC[[M]:[M]],1,1,0,AC[[AB]:[AB]])),PRODUCT(INDEX(CMB[[BD_0O]:[BD_2O]],MATCH(ROUND(MIN(SUM(AY$4,$O92/1000),SUM($O92,AY$4/1000)),3),CMB[[Cmb_ID]:[Cmb_ID]],0),SUM(N(AY$1),N($R92),1)),CHOOSE(AC[[M]:[M]],1,0,1,AC[[DB]:[DB]])),PRODUCT(SUM(ROUND(AVERAGE(VALUE(AY$3),VALUE($P92)),0),CHOOSE(IF(OR(AY$1,$R92),4,INDEX(CMB[[Res_Rare]:[Res_Rare]],MATCH(ROUND(MIN(SUM(AY$4,$O92/1000),SUM($O92,AY$4/1000)),3),CMB[[Cmb_ID]:[Cmb_ID]],0))),-1,-1,0,0)),IF(OR(AY$1,$R92),4,INDEX(CMB[[Cmb_Rare]:[Cmb_Rare]],MATCH(ROUND(MIN(SUM(AY$4,$O92/1000),SUM($O92,AY$4/1000)),3),CMB[[Cmb_ID]:[Cmb_ID]],0))),CHOOSE(AC[[M]:[M]],2,1,1,SUM(AC[[AB]:[DB]])))),""))</f>
        <v/>
      </c>
      <c r="AZ92" t="str">
        <f>IF(OR(AZ$5="",$S92=""),"",IFERROR(SUM(PRODUCT(INDEX(CMB[[BA_0O]:[BA_2O]],MATCH(ROUND(MIN(SUM(AZ$4,$O92/1000),SUM($O92,AZ$4/1000)),3),CMB[[Cmb_ID]:[Cmb_ID]],0),SUM(N(AZ$1),N($R92),1)),CHOOSE(AC[[M]:[M]],1,1,0,AC[[AB]:[AB]])),PRODUCT(INDEX(CMB[[BD_0O]:[BD_2O]],MATCH(ROUND(MIN(SUM(AZ$4,$O92/1000),SUM($O92,AZ$4/1000)),3),CMB[[Cmb_ID]:[Cmb_ID]],0),SUM(N(AZ$1),N($R92),1)),CHOOSE(AC[[M]:[M]],1,0,1,AC[[DB]:[DB]])),PRODUCT(SUM(ROUND(AVERAGE(VALUE(AZ$3),VALUE($P92)),0),CHOOSE(IF(OR(AZ$1,$R92),4,INDEX(CMB[[Res_Rare]:[Res_Rare]],MATCH(ROUND(MIN(SUM(AZ$4,$O92/1000),SUM($O92,AZ$4/1000)),3),CMB[[Cmb_ID]:[Cmb_ID]],0))),-1,-1,0,0)),IF(OR(AZ$1,$R92),4,INDEX(CMB[[Cmb_Rare]:[Cmb_Rare]],MATCH(ROUND(MIN(SUM(AZ$4,$O92/1000),SUM($O92,AZ$4/1000)),3),CMB[[Cmb_ID]:[Cmb_ID]],0))),CHOOSE(AC[[M]:[M]],2,1,1,SUM(AC[[AB]:[DB]])))),""))</f>
        <v/>
      </c>
      <c r="BA92" t="str">
        <f>IF(OR(BA$5="",$S92=""),"",IFERROR(SUM(PRODUCT(INDEX(CMB[[BA_0O]:[BA_2O]],MATCH(ROUND(MIN(SUM(BA$4,$O92/1000),SUM($O92,BA$4/1000)),3),CMB[[Cmb_ID]:[Cmb_ID]],0),SUM(N(BA$1),N($R92),1)),CHOOSE(AC[[M]:[M]],1,1,0,AC[[AB]:[AB]])),PRODUCT(INDEX(CMB[[BD_0O]:[BD_2O]],MATCH(ROUND(MIN(SUM(BA$4,$O92/1000),SUM($O92,BA$4/1000)),3),CMB[[Cmb_ID]:[Cmb_ID]],0),SUM(N(BA$1),N($R92),1)),CHOOSE(AC[[M]:[M]],1,0,1,AC[[DB]:[DB]])),PRODUCT(SUM(ROUND(AVERAGE(VALUE(BA$3),VALUE($P92)),0),CHOOSE(IF(OR(BA$1,$R92),4,INDEX(CMB[[Res_Rare]:[Res_Rare]],MATCH(ROUND(MIN(SUM(BA$4,$O92/1000),SUM($O92,BA$4/1000)),3),CMB[[Cmb_ID]:[Cmb_ID]],0))),-1,-1,0,0)),IF(OR(BA$1,$R92),4,INDEX(CMB[[Cmb_Rare]:[Cmb_Rare]],MATCH(ROUND(MIN(SUM(BA$4,$O92/1000),SUM($O92,BA$4/1000)),3),CMB[[Cmb_ID]:[Cmb_ID]],0))),CHOOSE(AC[[M]:[M]],2,1,1,SUM(AC[[AB]:[DB]])))),""))</f>
        <v/>
      </c>
      <c r="BB92" t="str">
        <f>IF(OR(BB$5="",$S92=""),"",IFERROR(SUM(PRODUCT(INDEX(CMB[[BA_0O]:[BA_2O]],MATCH(ROUND(MIN(SUM(BB$4,$O92/1000),SUM($O92,BB$4/1000)),3),CMB[[Cmb_ID]:[Cmb_ID]],0),SUM(N(BB$1),N($R92),1)),CHOOSE(AC[[M]:[M]],1,1,0,AC[[AB]:[AB]])),PRODUCT(INDEX(CMB[[BD_0O]:[BD_2O]],MATCH(ROUND(MIN(SUM(BB$4,$O92/1000),SUM($O92,BB$4/1000)),3),CMB[[Cmb_ID]:[Cmb_ID]],0),SUM(N(BB$1),N($R92),1)),CHOOSE(AC[[M]:[M]],1,0,1,AC[[DB]:[DB]])),PRODUCT(SUM(ROUND(AVERAGE(VALUE(BB$3),VALUE($P92)),0),CHOOSE(IF(OR(BB$1,$R92),4,INDEX(CMB[[Res_Rare]:[Res_Rare]],MATCH(ROUND(MIN(SUM(BB$4,$O92/1000),SUM($O92,BB$4/1000)),3),CMB[[Cmb_ID]:[Cmb_ID]],0))),-1,-1,0,0)),IF(OR(BB$1,$R92),4,INDEX(CMB[[Cmb_Rare]:[Cmb_Rare]],MATCH(ROUND(MIN(SUM(BB$4,$O92/1000),SUM($O92,BB$4/1000)),3),CMB[[Cmb_ID]:[Cmb_ID]],0))),CHOOSE(AC[[M]:[M]],2,1,1,SUM(AC[[AB]:[DB]])))),""))</f>
        <v/>
      </c>
      <c r="BC92" t="str">
        <f>IF(OR(BC$5="",$S92=""),"",IFERROR(SUM(PRODUCT(INDEX(CMB[[BA_0O]:[BA_2O]],MATCH(ROUND(MIN(SUM(BC$4,$O92/1000),SUM($O92,BC$4/1000)),3),CMB[[Cmb_ID]:[Cmb_ID]],0),SUM(N(BC$1),N($R92),1)),CHOOSE(AC[[M]:[M]],1,1,0,AC[[AB]:[AB]])),PRODUCT(INDEX(CMB[[BD_0O]:[BD_2O]],MATCH(ROUND(MIN(SUM(BC$4,$O92/1000),SUM($O92,BC$4/1000)),3),CMB[[Cmb_ID]:[Cmb_ID]],0),SUM(N(BC$1),N($R92),1)),CHOOSE(AC[[M]:[M]],1,0,1,AC[[DB]:[DB]])),PRODUCT(SUM(ROUND(AVERAGE(VALUE(BC$3),VALUE($P92)),0),CHOOSE(IF(OR(BC$1,$R92),4,INDEX(CMB[[Res_Rare]:[Res_Rare]],MATCH(ROUND(MIN(SUM(BC$4,$O92/1000),SUM($O92,BC$4/1000)),3),CMB[[Cmb_ID]:[Cmb_ID]],0))),-1,-1,0,0)),IF(OR(BC$1,$R92),4,INDEX(CMB[[Cmb_Rare]:[Cmb_Rare]],MATCH(ROUND(MIN(SUM(BC$4,$O92/1000),SUM($O92,BC$4/1000)),3),CMB[[Cmb_ID]:[Cmb_ID]],0))),CHOOSE(AC[[M]:[M]],2,1,1,SUM(AC[[AB]:[DB]])))),""))</f>
        <v/>
      </c>
      <c r="BD92" t="str">
        <f>IF(OR(BD$5="",$S92=""),"",IFERROR(SUM(PRODUCT(INDEX(CMB[[BA_0O]:[BA_2O]],MATCH(ROUND(MIN(SUM(BD$4,$O92/1000),SUM($O92,BD$4/1000)),3),CMB[[Cmb_ID]:[Cmb_ID]],0),SUM(N(BD$1),N($R92),1)),CHOOSE(AC[[M]:[M]],1,1,0,AC[[AB]:[AB]])),PRODUCT(INDEX(CMB[[BD_0O]:[BD_2O]],MATCH(ROUND(MIN(SUM(BD$4,$O92/1000),SUM($O92,BD$4/1000)),3),CMB[[Cmb_ID]:[Cmb_ID]],0),SUM(N(BD$1),N($R92),1)),CHOOSE(AC[[M]:[M]],1,0,1,AC[[DB]:[DB]])),PRODUCT(SUM(ROUND(AVERAGE(VALUE(BD$3),VALUE($P92)),0),CHOOSE(IF(OR(BD$1,$R92),4,INDEX(CMB[[Res_Rare]:[Res_Rare]],MATCH(ROUND(MIN(SUM(BD$4,$O92/1000),SUM($O92,BD$4/1000)),3),CMB[[Cmb_ID]:[Cmb_ID]],0))),-1,-1,0,0)),IF(OR(BD$1,$R92),4,INDEX(CMB[[Cmb_Rare]:[Cmb_Rare]],MATCH(ROUND(MIN(SUM(BD$4,$O92/1000),SUM($O92,BD$4/1000)),3),CMB[[Cmb_ID]:[Cmb_ID]],0))),CHOOSE(AC[[M]:[M]],2,1,1,SUM(AC[[AB]:[DB]])))),""))</f>
        <v/>
      </c>
      <c r="BE92" t="str">
        <f>IF(OR(BE$5="",$S92=""),"",IFERROR(SUM(PRODUCT(INDEX(CMB[[BA_0O]:[BA_2O]],MATCH(ROUND(MIN(SUM(BE$4,$O92/1000),SUM($O92,BE$4/1000)),3),CMB[[Cmb_ID]:[Cmb_ID]],0),SUM(N(BE$1),N($R92),1)),CHOOSE(AC[[M]:[M]],1,1,0,AC[[AB]:[AB]])),PRODUCT(INDEX(CMB[[BD_0O]:[BD_2O]],MATCH(ROUND(MIN(SUM(BE$4,$O92/1000),SUM($O92,BE$4/1000)),3),CMB[[Cmb_ID]:[Cmb_ID]],0),SUM(N(BE$1),N($R92),1)),CHOOSE(AC[[M]:[M]],1,0,1,AC[[DB]:[DB]])),PRODUCT(SUM(ROUND(AVERAGE(VALUE(BE$3),VALUE($P92)),0),CHOOSE(IF(OR(BE$1,$R92),4,INDEX(CMB[[Res_Rare]:[Res_Rare]],MATCH(ROUND(MIN(SUM(BE$4,$O92/1000),SUM($O92,BE$4/1000)),3),CMB[[Cmb_ID]:[Cmb_ID]],0))),-1,-1,0,0)),IF(OR(BE$1,$R92),4,INDEX(CMB[[Cmb_Rare]:[Cmb_Rare]],MATCH(ROUND(MIN(SUM(BE$4,$O92/1000),SUM($O92,BE$4/1000)),3),CMB[[Cmb_ID]:[Cmb_ID]],0))),CHOOSE(AC[[M]:[M]],2,1,1,SUM(AC[[AB]:[DB]])))),""))</f>
        <v/>
      </c>
      <c r="BF92" t="str">
        <f>IF(OR(BF$5="",$S92=""),"",IFERROR(SUM(PRODUCT(INDEX(CMB[[BA_0O]:[BA_2O]],MATCH(ROUND(MIN(SUM(BF$4,$O92/1000),SUM($O92,BF$4/1000)),3),CMB[[Cmb_ID]:[Cmb_ID]],0),SUM(N(BF$1),N($R92),1)),CHOOSE(AC[[M]:[M]],1,1,0,AC[[AB]:[AB]])),PRODUCT(INDEX(CMB[[BD_0O]:[BD_2O]],MATCH(ROUND(MIN(SUM(BF$4,$O92/1000),SUM($O92,BF$4/1000)),3),CMB[[Cmb_ID]:[Cmb_ID]],0),SUM(N(BF$1),N($R92),1)),CHOOSE(AC[[M]:[M]],1,0,1,AC[[DB]:[DB]])),PRODUCT(SUM(ROUND(AVERAGE(VALUE(BF$3),VALUE($P92)),0),CHOOSE(IF(OR(BF$1,$R92),4,INDEX(CMB[[Res_Rare]:[Res_Rare]],MATCH(ROUND(MIN(SUM(BF$4,$O92/1000),SUM($O92,BF$4/1000)),3),CMB[[Cmb_ID]:[Cmb_ID]],0))),-1,-1,0,0)),IF(OR(BF$1,$R92),4,INDEX(CMB[[Cmb_Rare]:[Cmb_Rare]],MATCH(ROUND(MIN(SUM(BF$4,$O92/1000),SUM($O92,BF$4/1000)),3),CMB[[Cmb_ID]:[Cmb_ID]],0))),CHOOSE(AC[[M]:[M]],2,1,1,SUM(AC[[AB]:[DB]])))),""))</f>
        <v/>
      </c>
      <c r="BG92" t="str">
        <f>IF(OR(BG$5="",$S92=""),"",IFERROR(SUM(PRODUCT(INDEX(CMB[[BA_0O]:[BA_2O]],MATCH(ROUND(MIN(SUM(BG$4,$O92/1000),SUM($O92,BG$4/1000)),3),CMB[[Cmb_ID]:[Cmb_ID]],0),SUM(N(BG$1),N($R92),1)),CHOOSE(AC[[M]:[M]],1,1,0,AC[[AB]:[AB]])),PRODUCT(INDEX(CMB[[BD_0O]:[BD_2O]],MATCH(ROUND(MIN(SUM(BG$4,$O92/1000),SUM($O92,BG$4/1000)),3),CMB[[Cmb_ID]:[Cmb_ID]],0),SUM(N(BG$1),N($R92),1)),CHOOSE(AC[[M]:[M]],1,0,1,AC[[DB]:[DB]])),PRODUCT(SUM(ROUND(AVERAGE(VALUE(BG$3),VALUE($P92)),0),CHOOSE(IF(OR(BG$1,$R92),4,INDEX(CMB[[Res_Rare]:[Res_Rare]],MATCH(ROUND(MIN(SUM(BG$4,$O92/1000),SUM($O92,BG$4/1000)),3),CMB[[Cmb_ID]:[Cmb_ID]],0))),-1,-1,0,0)),IF(OR(BG$1,$R92),4,INDEX(CMB[[Cmb_Rare]:[Cmb_Rare]],MATCH(ROUND(MIN(SUM(BG$4,$O92/1000),SUM($O92,BG$4/1000)),3),CMB[[Cmb_ID]:[Cmb_ID]],0))),CHOOSE(AC[[M]:[M]],2,1,1,SUM(AC[[AB]:[DB]])))),""))</f>
        <v/>
      </c>
      <c r="BH92" t="str">
        <f>IF(OR(BH$5="",$S92=""),"",IFERROR(SUM(PRODUCT(INDEX(CMB[[BA_0O]:[BA_2O]],MATCH(ROUND(MIN(SUM(BH$4,$O92/1000),SUM($O92,BH$4/1000)),3),CMB[[Cmb_ID]:[Cmb_ID]],0),SUM(N(BH$1),N($R92),1)),CHOOSE(AC[[M]:[M]],1,1,0,AC[[AB]:[AB]])),PRODUCT(INDEX(CMB[[BD_0O]:[BD_2O]],MATCH(ROUND(MIN(SUM(BH$4,$O92/1000),SUM($O92,BH$4/1000)),3),CMB[[Cmb_ID]:[Cmb_ID]],0),SUM(N(BH$1),N($R92),1)),CHOOSE(AC[[M]:[M]],1,0,1,AC[[DB]:[DB]])),PRODUCT(SUM(ROUND(AVERAGE(VALUE(BH$3),VALUE($P92)),0),CHOOSE(IF(OR(BH$1,$R92),4,INDEX(CMB[[Res_Rare]:[Res_Rare]],MATCH(ROUND(MIN(SUM(BH$4,$O92/1000),SUM($O92,BH$4/1000)),3),CMB[[Cmb_ID]:[Cmb_ID]],0))),-1,-1,0,0)),IF(OR(BH$1,$R92),4,INDEX(CMB[[Cmb_Rare]:[Cmb_Rare]],MATCH(ROUND(MIN(SUM(BH$4,$O92/1000),SUM($O92,BH$4/1000)),3),CMB[[Cmb_ID]:[Cmb_ID]],0))),CHOOSE(AC[[M]:[M]],2,1,1,SUM(AC[[AB]:[DB]])))),""))</f>
        <v/>
      </c>
      <c r="BI92" t="str">
        <f>IF(OR(BI$5="",$S92=""),"",IFERROR(SUM(PRODUCT(INDEX(CMB[[BA_0O]:[BA_2O]],MATCH(ROUND(MIN(SUM(BI$4,$O92/1000),SUM($O92,BI$4/1000)),3),CMB[[Cmb_ID]:[Cmb_ID]],0),SUM(N(BI$1),N($R92),1)),CHOOSE(AC[[M]:[M]],1,1,0,AC[[AB]:[AB]])),PRODUCT(INDEX(CMB[[BD_0O]:[BD_2O]],MATCH(ROUND(MIN(SUM(BI$4,$O92/1000),SUM($O92,BI$4/1000)),3),CMB[[Cmb_ID]:[Cmb_ID]],0),SUM(N(BI$1),N($R92),1)),CHOOSE(AC[[M]:[M]],1,0,1,AC[[DB]:[DB]])),PRODUCT(SUM(ROUND(AVERAGE(VALUE(BI$3),VALUE($P92)),0),CHOOSE(IF(OR(BI$1,$R92),4,INDEX(CMB[[Res_Rare]:[Res_Rare]],MATCH(ROUND(MIN(SUM(BI$4,$O92/1000),SUM($O92,BI$4/1000)),3),CMB[[Cmb_ID]:[Cmb_ID]],0))),-1,-1,0,0)),IF(OR(BI$1,$R92),4,INDEX(CMB[[Cmb_Rare]:[Cmb_Rare]],MATCH(ROUND(MIN(SUM(BI$4,$O92/1000),SUM($O92,BI$4/1000)),3),CMB[[Cmb_ID]:[Cmb_ID]],0))),CHOOSE(AC[[M]:[M]],2,1,1,SUM(AC[[AB]:[DB]])))),""))</f>
        <v/>
      </c>
      <c r="BJ92" t="str">
        <f>IF(OR(BJ$5="",$S92=""),"",IFERROR(SUM(PRODUCT(INDEX(CMB[[BA_0O]:[BA_2O]],MATCH(ROUND(MIN(SUM(BJ$4,$O92/1000),SUM($O92,BJ$4/1000)),3),CMB[[Cmb_ID]:[Cmb_ID]],0),SUM(N(BJ$1),N($R92),1)),CHOOSE(AC[[M]:[M]],1,1,0,AC[[AB]:[AB]])),PRODUCT(INDEX(CMB[[BD_0O]:[BD_2O]],MATCH(ROUND(MIN(SUM(BJ$4,$O92/1000),SUM($O92,BJ$4/1000)),3),CMB[[Cmb_ID]:[Cmb_ID]],0),SUM(N(BJ$1),N($R92),1)),CHOOSE(AC[[M]:[M]],1,0,1,AC[[DB]:[DB]])),PRODUCT(SUM(ROUND(AVERAGE(VALUE(BJ$3),VALUE($P92)),0),CHOOSE(IF(OR(BJ$1,$R92),4,INDEX(CMB[[Res_Rare]:[Res_Rare]],MATCH(ROUND(MIN(SUM(BJ$4,$O92/1000),SUM($O92,BJ$4/1000)),3),CMB[[Cmb_ID]:[Cmb_ID]],0))),-1,-1,0,0)),IF(OR(BJ$1,$R92),4,INDEX(CMB[[Cmb_Rare]:[Cmb_Rare]],MATCH(ROUND(MIN(SUM(BJ$4,$O92/1000),SUM($O92,BJ$4/1000)),3),CMB[[Cmb_ID]:[Cmb_ID]],0))),CHOOSE(AC[[M]:[M]],2,1,1,SUM(AC[[AB]:[DB]])))),""))</f>
        <v/>
      </c>
      <c r="BK92" t="str">
        <f>IF(OR(BK$5="",$S92=""),"",IFERROR(SUM(PRODUCT(INDEX(CMB[[BA_0O]:[BA_2O]],MATCH(ROUND(MIN(SUM(BK$4,$O92/1000),SUM($O92,BK$4/1000)),3),CMB[[Cmb_ID]:[Cmb_ID]],0),SUM(N(BK$1),N($R92),1)),CHOOSE(AC[[M]:[M]],1,1,0,AC[[AB]:[AB]])),PRODUCT(INDEX(CMB[[BD_0O]:[BD_2O]],MATCH(ROUND(MIN(SUM(BK$4,$O92/1000),SUM($O92,BK$4/1000)),3),CMB[[Cmb_ID]:[Cmb_ID]],0),SUM(N(BK$1),N($R92),1)),CHOOSE(AC[[M]:[M]],1,0,1,AC[[DB]:[DB]])),PRODUCT(SUM(ROUND(AVERAGE(VALUE(BK$3),VALUE($P92)),0),CHOOSE(IF(OR(BK$1,$R92),4,INDEX(CMB[[Res_Rare]:[Res_Rare]],MATCH(ROUND(MIN(SUM(BK$4,$O92/1000),SUM($O92,BK$4/1000)),3),CMB[[Cmb_ID]:[Cmb_ID]],0))),-1,-1,0,0)),IF(OR(BK$1,$R92),4,INDEX(CMB[[Cmb_Rare]:[Cmb_Rare]],MATCH(ROUND(MIN(SUM(BK$4,$O92/1000),SUM($O92,BK$4/1000)),3),CMB[[Cmb_ID]:[Cmb_ID]],0))),CHOOSE(AC[[M]:[M]],2,1,1,SUM(AC[[AB]:[DB]])))),""))</f>
        <v/>
      </c>
      <c r="BL92" t="str">
        <f>IF(OR(BL$5="",$S92=""),"",IFERROR(SUM(PRODUCT(INDEX(CMB[[BA_0O]:[BA_2O]],MATCH(ROUND(MIN(SUM(BL$4,$O92/1000),SUM($O92,BL$4/1000)),3),CMB[[Cmb_ID]:[Cmb_ID]],0),SUM(N(BL$1),N($R92),1)),CHOOSE(AC[[M]:[M]],1,1,0,AC[[AB]:[AB]])),PRODUCT(INDEX(CMB[[BD_0O]:[BD_2O]],MATCH(ROUND(MIN(SUM(BL$4,$O92/1000),SUM($O92,BL$4/1000)),3),CMB[[Cmb_ID]:[Cmb_ID]],0),SUM(N(BL$1),N($R92),1)),CHOOSE(AC[[M]:[M]],1,0,1,AC[[DB]:[DB]])),PRODUCT(SUM(ROUND(AVERAGE(VALUE(BL$3),VALUE($P92)),0),CHOOSE(IF(OR(BL$1,$R92),4,INDEX(CMB[[Res_Rare]:[Res_Rare]],MATCH(ROUND(MIN(SUM(BL$4,$O92/1000),SUM($O92,BL$4/1000)),3),CMB[[Cmb_ID]:[Cmb_ID]],0))),-1,-1,0,0)),IF(OR(BL$1,$R92),4,INDEX(CMB[[Cmb_Rare]:[Cmb_Rare]],MATCH(ROUND(MIN(SUM(BL$4,$O92/1000),SUM($O92,BL$4/1000)),3),CMB[[Cmb_ID]:[Cmb_ID]],0))),CHOOSE(AC[[M]:[M]],2,1,1,SUM(AC[[AB]:[DB]])))),""))</f>
        <v/>
      </c>
      <c r="BM92" t="str">
        <f>IF(OR(BM$5="",$S92=""),"",IFERROR(SUM(PRODUCT(INDEX(CMB[[BA_0O]:[BA_2O]],MATCH(ROUND(MIN(SUM(BM$4,$O92/1000),SUM($O92,BM$4/1000)),3),CMB[[Cmb_ID]:[Cmb_ID]],0),SUM(N(BM$1),N($R92),1)),CHOOSE(AC[[M]:[M]],1,1,0,AC[[AB]:[AB]])),PRODUCT(INDEX(CMB[[BD_0O]:[BD_2O]],MATCH(ROUND(MIN(SUM(BM$4,$O92/1000),SUM($O92,BM$4/1000)),3),CMB[[Cmb_ID]:[Cmb_ID]],0),SUM(N(BM$1),N($R92),1)),CHOOSE(AC[[M]:[M]],1,0,1,AC[[DB]:[DB]])),PRODUCT(SUM(ROUND(AVERAGE(VALUE(BM$3),VALUE($P92)),0),CHOOSE(IF(OR(BM$1,$R92),4,INDEX(CMB[[Res_Rare]:[Res_Rare]],MATCH(ROUND(MIN(SUM(BM$4,$O92/1000),SUM($O92,BM$4/1000)),3),CMB[[Cmb_ID]:[Cmb_ID]],0))),-1,-1,0,0)),IF(OR(BM$1,$R92),4,INDEX(CMB[[Cmb_Rare]:[Cmb_Rare]],MATCH(ROUND(MIN(SUM(BM$4,$O92/1000),SUM($O92,BM$4/1000)),3),CMB[[Cmb_ID]:[Cmb_ID]],0))),CHOOSE(AC[[M]:[M]],2,1,1,SUM(AC[[AB]:[DB]])))),""))</f>
        <v/>
      </c>
      <c r="BN92" t="str">
        <f>IF(OR(BN$5="",$S92=""),"",IFERROR(SUM(PRODUCT(INDEX(CMB[[BA_0O]:[BA_2O]],MATCH(ROUND(MIN(SUM(BN$4,$O92/1000),SUM($O92,BN$4/1000)),3),CMB[[Cmb_ID]:[Cmb_ID]],0),SUM(N(BN$1),N($R92),1)),CHOOSE(AC[[M]:[M]],1,1,0,AC[[AB]:[AB]])),PRODUCT(INDEX(CMB[[BD_0O]:[BD_2O]],MATCH(ROUND(MIN(SUM(BN$4,$O92/1000),SUM($O92,BN$4/1000)),3),CMB[[Cmb_ID]:[Cmb_ID]],0),SUM(N(BN$1),N($R92),1)),CHOOSE(AC[[M]:[M]],1,0,1,AC[[DB]:[DB]])),PRODUCT(SUM(ROUND(AVERAGE(VALUE(BN$3),VALUE($P92)),0),CHOOSE(IF(OR(BN$1,$R92),4,INDEX(CMB[[Res_Rare]:[Res_Rare]],MATCH(ROUND(MIN(SUM(BN$4,$O92/1000),SUM($O92,BN$4/1000)),3),CMB[[Cmb_ID]:[Cmb_ID]],0))),-1,-1,0,0)),IF(OR(BN$1,$R92),4,INDEX(CMB[[Cmb_Rare]:[Cmb_Rare]],MATCH(ROUND(MIN(SUM(BN$4,$O92/1000),SUM($O92,BN$4/1000)),3),CMB[[Cmb_ID]:[Cmb_ID]],0))),CHOOSE(AC[[M]:[M]],2,1,1,SUM(AC[[AB]:[DB]])))),""))</f>
        <v/>
      </c>
      <c r="BO92" t="str">
        <f>IF(OR(BO$5="",$S92=""),"",IFERROR(SUM(PRODUCT(INDEX(CMB[[BA_0O]:[BA_2O]],MATCH(ROUND(MIN(SUM(BO$4,$O92/1000),SUM($O92,BO$4/1000)),3),CMB[[Cmb_ID]:[Cmb_ID]],0),SUM(N(BO$1),N($R92),1)),CHOOSE(AC[[M]:[M]],1,1,0,AC[[AB]:[AB]])),PRODUCT(INDEX(CMB[[BD_0O]:[BD_2O]],MATCH(ROUND(MIN(SUM(BO$4,$O92/1000),SUM($O92,BO$4/1000)),3),CMB[[Cmb_ID]:[Cmb_ID]],0),SUM(N(BO$1),N($R92),1)),CHOOSE(AC[[M]:[M]],1,0,1,AC[[DB]:[DB]])),PRODUCT(SUM(ROUND(AVERAGE(VALUE(BO$3),VALUE($P92)),0),CHOOSE(IF(OR(BO$1,$R92),4,INDEX(CMB[[Res_Rare]:[Res_Rare]],MATCH(ROUND(MIN(SUM(BO$4,$O92/1000),SUM($O92,BO$4/1000)),3),CMB[[Cmb_ID]:[Cmb_ID]],0))),-1,-1,0,0)),IF(OR(BO$1,$R92),4,INDEX(CMB[[Cmb_Rare]:[Cmb_Rare]],MATCH(ROUND(MIN(SUM(BO$4,$O92/1000),SUM($O92,BO$4/1000)),3),CMB[[Cmb_ID]:[Cmb_ID]],0))),CHOOSE(AC[[M]:[M]],2,1,1,SUM(AC[[AB]:[DB]])))),""))</f>
        <v/>
      </c>
      <c r="BP92" t="str">
        <f>IF(OR(BP$5="",$S92=""),"",IFERROR(SUM(PRODUCT(INDEX(CMB[[BA_0O]:[BA_2O]],MATCH(ROUND(MIN(SUM(BP$4,$O92/1000),SUM($O92,BP$4/1000)),3),CMB[[Cmb_ID]:[Cmb_ID]],0),SUM(N(BP$1),N($R92),1)),CHOOSE(AC[[M]:[M]],1,1,0,AC[[AB]:[AB]])),PRODUCT(INDEX(CMB[[BD_0O]:[BD_2O]],MATCH(ROUND(MIN(SUM(BP$4,$O92/1000),SUM($O92,BP$4/1000)),3),CMB[[Cmb_ID]:[Cmb_ID]],0),SUM(N(BP$1),N($R92),1)),CHOOSE(AC[[M]:[M]],1,0,1,AC[[DB]:[DB]])),PRODUCT(SUM(ROUND(AVERAGE(VALUE(BP$3),VALUE($P92)),0),CHOOSE(IF(OR(BP$1,$R92),4,INDEX(CMB[[Res_Rare]:[Res_Rare]],MATCH(ROUND(MIN(SUM(BP$4,$O92/1000),SUM($O92,BP$4/1000)),3),CMB[[Cmb_ID]:[Cmb_ID]],0))),-1,-1,0,0)),IF(OR(BP$1,$R92),4,INDEX(CMB[[Cmb_Rare]:[Cmb_Rare]],MATCH(ROUND(MIN(SUM(BP$4,$O92/1000),SUM($O92,BP$4/1000)),3),CMB[[Cmb_ID]:[Cmb_ID]],0))),CHOOSE(AC[[M]:[M]],2,1,1,SUM(AC[[AB]:[DB]])))),""))</f>
        <v/>
      </c>
      <c r="BQ92" t="str">
        <f>IF(OR(BQ$5="",$S92=""),"",IFERROR(SUM(PRODUCT(INDEX(CMB[[BA_0O]:[BA_2O]],MATCH(ROUND(MIN(SUM(BQ$4,$O92/1000),SUM($O92,BQ$4/1000)),3),CMB[[Cmb_ID]:[Cmb_ID]],0),SUM(N(BQ$1),N($R92),1)),CHOOSE(AC[[M]:[M]],1,1,0,AC[[AB]:[AB]])),PRODUCT(INDEX(CMB[[BD_0O]:[BD_2O]],MATCH(ROUND(MIN(SUM(BQ$4,$O92/1000),SUM($O92,BQ$4/1000)),3),CMB[[Cmb_ID]:[Cmb_ID]],0),SUM(N(BQ$1),N($R92),1)),CHOOSE(AC[[M]:[M]],1,0,1,AC[[DB]:[DB]])),PRODUCT(SUM(ROUND(AVERAGE(VALUE(BQ$3),VALUE($P92)),0),CHOOSE(IF(OR(BQ$1,$R92),4,INDEX(CMB[[Res_Rare]:[Res_Rare]],MATCH(ROUND(MIN(SUM(BQ$4,$O92/1000),SUM($O92,BQ$4/1000)),3),CMB[[Cmb_ID]:[Cmb_ID]],0))),-1,-1,0,0)),IF(OR(BQ$1,$R92),4,INDEX(CMB[[Cmb_Rare]:[Cmb_Rare]],MATCH(ROUND(MIN(SUM(BQ$4,$O92/1000),SUM($O92,BQ$4/1000)),3),CMB[[Cmb_ID]:[Cmb_ID]],0))),CHOOSE(AC[[M]:[M]],2,1,1,SUM(AC[[AB]:[DB]])))),""))</f>
        <v/>
      </c>
      <c r="BR92" t="str">
        <f>IF(OR(BR$5="",$S92=""),"",IFERROR(SUM(PRODUCT(INDEX(CMB[[BA_0O]:[BA_2O]],MATCH(ROUND(MIN(SUM(BR$4,$O92/1000),SUM($O92,BR$4/1000)),3),CMB[[Cmb_ID]:[Cmb_ID]],0),SUM(N(BR$1),N($R92),1)),CHOOSE(AC[[M]:[M]],1,1,0,AC[[AB]:[AB]])),PRODUCT(INDEX(CMB[[BD_0O]:[BD_2O]],MATCH(ROUND(MIN(SUM(BR$4,$O92/1000),SUM($O92,BR$4/1000)),3),CMB[[Cmb_ID]:[Cmb_ID]],0),SUM(N(BR$1),N($R92),1)),CHOOSE(AC[[M]:[M]],1,0,1,AC[[DB]:[DB]])),PRODUCT(SUM(ROUND(AVERAGE(VALUE(BR$3),VALUE($P92)),0),CHOOSE(IF(OR(BR$1,$R92),4,INDEX(CMB[[Res_Rare]:[Res_Rare]],MATCH(ROUND(MIN(SUM(BR$4,$O92/1000),SUM($O92,BR$4/1000)),3),CMB[[Cmb_ID]:[Cmb_ID]],0))),-1,-1,0,0)),IF(OR(BR$1,$R92),4,INDEX(CMB[[Cmb_Rare]:[Cmb_Rare]],MATCH(ROUND(MIN(SUM(BR$4,$O92/1000),SUM($O92,BR$4/1000)),3),CMB[[Cmb_ID]:[Cmb_ID]],0))),CHOOSE(AC[[M]:[M]],2,1,1,SUM(AC[[AB]:[DB]])))),""))</f>
        <v/>
      </c>
      <c r="BS92" t="str">
        <f>IF(OR(BS$5="",$S92=""),"",IFERROR(SUM(PRODUCT(INDEX(CMB[[BA_0O]:[BA_2O]],MATCH(ROUND(MIN(SUM(BS$4,$O92/1000),SUM($O92,BS$4/1000)),3),CMB[[Cmb_ID]:[Cmb_ID]],0),SUM(N(BS$1),N($R92),1)),CHOOSE(AC[[M]:[M]],1,1,0,AC[[AB]:[AB]])),PRODUCT(INDEX(CMB[[BD_0O]:[BD_2O]],MATCH(ROUND(MIN(SUM(BS$4,$O92/1000),SUM($O92,BS$4/1000)),3),CMB[[Cmb_ID]:[Cmb_ID]],0),SUM(N(BS$1),N($R92),1)),CHOOSE(AC[[M]:[M]],1,0,1,AC[[DB]:[DB]])),PRODUCT(SUM(ROUND(AVERAGE(VALUE(BS$3),VALUE($P92)),0),CHOOSE(IF(OR(BS$1,$R92),4,INDEX(CMB[[Res_Rare]:[Res_Rare]],MATCH(ROUND(MIN(SUM(BS$4,$O92/1000),SUM($O92,BS$4/1000)),3),CMB[[Cmb_ID]:[Cmb_ID]],0))),-1,-1,0,0)),IF(OR(BS$1,$R92),4,INDEX(CMB[[Cmb_Rare]:[Cmb_Rare]],MATCH(ROUND(MIN(SUM(BS$4,$O92/1000),SUM($O92,BS$4/1000)),3),CMB[[Cmb_ID]:[Cmb_ID]],0))),CHOOSE(AC[[M]:[M]],2,1,1,SUM(AC[[AB]:[DB]])))),""))</f>
        <v/>
      </c>
      <c r="BT92" t="str">
        <f>IF(OR(BT$5="",$S92=""),"",IFERROR(SUM(PRODUCT(INDEX(CMB[[BA_0O]:[BA_2O]],MATCH(ROUND(MIN(SUM(BT$4,$O92/1000),SUM($O92,BT$4/1000)),3),CMB[[Cmb_ID]:[Cmb_ID]],0),SUM(N(BT$1),N($R92),1)),CHOOSE(AC[[M]:[M]],1,1,0,AC[[AB]:[AB]])),PRODUCT(INDEX(CMB[[BD_0O]:[BD_2O]],MATCH(ROUND(MIN(SUM(BT$4,$O92/1000),SUM($O92,BT$4/1000)),3),CMB[[Cmb_ID]:[Cmb_ID]],0),SUM(N(BT$1),N($R92),1)),CHOOSE(AC[[M]:[M]],1,0,1,AC[[DB]:[DB]])),PRODUCT(SUM(ROUND(AVERAGE(VALUE(BT$3),VALUE($P92)),0),CHOOSE(IF(OR(BT$1,$R92),4,INDEX(CMB[[Res_Rare]:[Res_Rare]],MATCH(ROUND(MIN(SUM(BT$4,$O92/1000),SUM($O92,BT$4/1000)),3),CMB[[Cmb_ID]:[Cmb_ID]],0))),-1,-1,0,0)),IF(OR(BT$1,$R92),4,INDEX(CMB[[Cmb_Rare]:[Cmb_Rare]],MATCH(ROUND(MIN(SUM(BT$4,$O92/1000),SUM($O92,BT$4/1000)),3),CMB[[Cmb_ID]:[Cmb_ID]],0))),CHOOSE(AC[[M]:[M]],2,1,1,SUM(AC[[AB]:[DB]])))),""))</f>
        <v/>
      </c>
      <c r="BU92" t="str">
        <f>IF(OR(BU$5="",$S92=""),"",IFERROR(SUM(PRODUCT(INDEX(CMB[[BA_0O]:[BA_2O]],MATCH(ROUND(MIN(SUM(BU$4,$O92/1000),SUM($O92,BU$4/1000)),3),CMB[[Cmb_ID]:[Cmb_ID]],0),SUM(N(BU$1),N($R92),1)),CHOOSE(AC[[M]:[M]],1,1,0,AC[[AB]:[AB]])),PRODUCT(INDEX(CMB[[BD_0O]:[BD_2O]],MATCH(ROUND(MIN(SUM(BU$4,$O92/1000),SUM($O92,BU$4/1000)),3),CMB[[Cmb_ID]:[Cmb_ID]],0),SUM(N(BU$1),N($R92),1)),CHOOSE(AC[[M]:[M]],1,0,1,AC[[DB]:[DB]])),PRODUCT(SUM(ROUND(AVERAGE(VALUE(BU$3),VALUE($P92)),0),CHOOSE(IF(OR(BU$1,$R92),4,INDEX(CMB[[Res_Rare]:[Res_Rare]],MATCH(ROUND(MIN(SUM(BU$4,$O92/1000),SUM($O92,BU$4/1000)),3),CMB[[Cmb_ID]:[Cmb_ID]],0))),-1,-1,0,0)),IF(OR(BU$1,$R92),4,INDEX(CMB[[Cmb_Rare]:[Cmb_Rare]],MATCH(ROUND(MIN(SUM(BU$4,$O92/1000),SUM($O92,BU$4/1000)),3),CMB[[Cmb_ID]:[Cmb_ID]],0))),CHOOSE(AC[[M]:[M]],2,1,1,SUM(AC[[AB]:[DB]])))),""))</f>
        <v/>
      </c>
      <c r="BV92" t="str">
        <f>IF(OR(BV$5="",$S92=""),"",IFERROR(SUM(PRODUCT(INDEX(CMB[[BA_0O]:[BA_2O]],MATCH(ROUND(MIN(SUM(BV$4,$O92/1000),SUM($O92,BV$4/1000)),3),CMB[[Cmb_ID]:[Cmb_ID]],0),SUM(N(BV$1),N($R92),1)),CHOOSE(AC[[M]:[M]],1,1,0,AC[[AB]:[AB]])),PRODUCT(INDEX(CMB[[BD_0O]:[BD_2O]],MATCH(ROUND(MIN(SUM(BV$4,$O92/1000),SUM($O92,BV$4/1000)),3),CMB[[Cmb_ID]:[Cmb_ID]],0),SUM(N(BV$1),N($R92),1)),CHOOSE(AC[[M]:[M]],1,0,1,AC[[DB]:[DB]])),PRODUCT(SUM(ROUND(AVERAGE(VALUE(BV$3),VALUE($P92)),0),CHOOSE(IF(OR(BV$1,$R92),4,INDEX(CMB[[Res_Rare]:[Res_Rare]],MATCH(ROUND(MIN(SUM(BV$4,$O92/1000),SUM($O92,BV$4/1000)),3),CMB[[Cmb_ID]:[Cmb_ID]],0))),-1,-1,0,0)),IF(OR(BV$1,$R92),4,INDEX(CMB[[Cmb_Rare]:[Cmb_Rare]],MATCH(ROUND(MIN(SUM(BV$4,$O92/1000),SUM($O92,BV$4/1000)),3),CMB[[Cmb_ID]:[Cmb_ID]],0))),CHOOSE(AC[[M]:[M]],2,1,1,SUM(AC[[AB]:[DB]])))),""))</f>
        <v/>
      </c>
      <c r="BW92" t="str">
        <f>IF(OR(BW$5="",$S92=""),"",IFERROR(SUM(PRODUCT(INDEX(CMB[[BA_0O]:[BA_2O]],MATCH(ROUND(MIN(SUM(BW$4,$O92/1000),SUM($O92,BW$4/1000)),3),CMB[[Cmb_ID]:[Cmb_ID]],0),SUM(N(BW$1),N($R92),1)),CHOOSE(AC[[M]:[M]],1,1,0,AC[[AB]:[AB]])),PRODUCT(INDEX(CMB[[BD_0O]:[BD_2O]],MATCH(ROUND(MIN(SUM(BW$4,$O92/1000),SUM($O92,BW$4/1000)),3),CMB[[Cmb_ID]:[Cmb_ID]],0),SUM(N(BW$1),N($R92),1)),CHOOSE(AC[[M]:[M]],1,0,1,AC[[DB]:[DB]])),PRODUCT(SUM(ROUND(AVERAGE(VALUE(BW$3),VALUE($P92)),0),CHOOSE(IF(OR(BW$1,$R92),4,INDEX(CMB[[Res_Rare]:[Res_Rare]],MATCH(ROUND(MIN(SUM(BW$4,$O92/1000),SUM($O92,BW$4/1000)),3),CMB[[Cmb_ID]:[Cmb_ID]],0))),-1,-1,0,0)),IF(OR(BW$1,$R92),4,INDEX(CMB[[Cmb_Rare]:[Cmb_Rare]],MATCH(ROUND(MIN(SUM(BW$4,$O92/1000),SUM($O92,BW$4/1000)),3),CMB[[Cmb_ID]:[Cmb_ID]],0))),CHOOSE(AC[[M]:[M]],2,1,1,SUM(AC[[AB]:[DB]])))),""))</f>
        <v/>
      </c>
      <c r="BX92" t="str">
        <f>IF(OR(BX$5="",$S92=""),"",IFERROR(SUM(PRODUCT(INDEX(CMB[[BA_0O]:[BA_2O]],MATCH(ROUND(MIN(SUM(BX$4,$O92/1000),SUM($O92,BX$4/1000)),3),CMB[[Cmb_ID]:[Cmb_ID]],0),SUM(N(BX$1),N($R92),1)),CHOOSE(AC[[M]:[M]],1,1,0,AC[[AB]:[AB]])),PRODUCT(INDEX(CMB[[BD_0O]:[BD_2O]],MATCH(ROUND(MIN(SUM(BX$4,$O92/1000),SUM($O92,BX$4/1000)),3),CMB[[Cmb_ID]:[Cmb_ID]],0),SUM(N(BX$1),N($R92),1)),CHOOSE(AC[[M]:[M]],1,0,1,AC[[DB]:[DB]])),PRODUCT(SUM(ROUND(AVERAGE(VALUE(BX$3),VALUE($P92)),0),CHOOSE(IF(OR(BX$1,$R92),4,INDEX(CMB[[Res_Rare]:[Res_Rare]],MATCH(ROUND(MIN(SUM(BX$4,$O92/1000),SUM($O92,BX$4/1000)),3),CMB[[Cmb_ID]:[Cmb_ID]],0))),-1,-1,0,0)),IF(OR(BX$1,$R92),4,INDEX(CMB[[Cmb_Rare]:[Cmb_Rare]],MATCH(ROUND(MIN(SUM(BX$4,$O92/1000),SUM($O92,BX$4/1000)),3),CMB[[Cmb_ID]:[Cmb_ID]],0))),CHOOSE(AC[[M]:[M]],2,1,1,SUM(AC[[AB]:[DB]])))),""))</f>
        <v/>
      </c>
      <c r="BY92" t="str">
        <f>IF(OR(BY$5="",$S92=""),"",IFERROR(SUM(PRODUCT(INDEX(CMB[[BA_0O]:[BA_2O]],MATCH(ROUND(MIN(SUM(BY$4,$O92/1000),SUM($O92,BY$4/1000)),3),CMB[[Cmb_ID]:[Cmb_ID]],0),SUM(N(BY$1),N($R92),1)),CHOOSE(AC[[M]:[M]],1,1,0,AC[[AB]:[AB]])),PRODUCT(INDEX(CMB[[BD_0O]:[BD_2O]],MATCH(ROUND(MIN(SUM(BY$4,$O92/1000),SUM($O92,BY$4/1000)),3),CMB[[Cmb_ID]:[Cmb_ID]],0),SUM(N(BY$1),N($R92),1)),CHOOSE(AC[[M]:[M]],1,0,1,AC[[DB]:[DB]])),PRODUCT(SUM(ROUND(AVERAGE(VALUE(BY$3),VALUE($P92)),0),CHOOSE(IF(OR(BY$1,$R92),4,INDEX(CMB[[Res_Rare]:[Res_Rare]],MATCH(ROUND(MIN(SUM(BY$4,$O92/1000),SUM($O92,BY$4/1000)),3),CMB[[Cmb_ID]:[Cmb_ID]],0))),-1,-1,0,0)),IF(OR(BY$1,$R92),4,INDEX(CMB[[Cmb_Rare]:[Cmb_Rare]],MATCH(ROUND(MIN(SUM(BY$4,$O92/1000),SUM($O92,BY$4/1000)),3),CMB[[Cmb_ID]:[Cmb_ID]],0))),CHOOSE(AC[[M]:[M]],2,1,1,SUM(AC[[AB]:[DB]])))),""))</f>
        <v/>
      </c>
      <c r="BZ92" t="str">
        <f>IF(OR(BZ$5="",$S92=""),"",IFERROR(SUM(PRODUCT(INDEX(CMB[[BA_0O]:[BA_2O]],MATCH(ROUND(MIN(SUM(BZ$4,$O92/1000),SUM($O92,BZ$4/1000)),3),CMB[[Cmb_ID]:[Cmb_ID]],0),SUM(N(BZ$1),N($R92),1)),CHOOSE(AC[[M]:[M]],1,1,0,AC[[AB]:[AB]])),PRODUCT(INDEX(CMB[[BD_0O]:[BD_2O]],MATCH(ROUND(MIN(SUM(BZ$4,$O92/1000),SUM($O92,BZ$4/1000)),3),CMB[[Cmb_ID]:[Cmb_ID]],0),SUM(N(BZ$1),N($R92),1)),CHOOSE(AC[[M]:[M]],1,0,1,AC[[DB]:[DB]])),PRODUCT(SUM(ROUND(AVERAGE(VALUE(BZ$3),VALUE($P92)),0),CHOOSE(IF(OR(BZ$1,$R92),4,INDEX(CMB[[Res_Rare]:[Res_Rare]],MATCH(ROUND(MIN(SUM(BZ$4,$O92/1000),SUM($O92,BZ$4/1000)),3),CMB[[Cmb_ID]:[Cmb_ID]],0))),-1,-1,0,0)),IF(OR(BZ$1,$R92),4,INDEX(CMB[[Cmb_Rare]:[Cmb_Rare]],MATCH(ROUND(MIN(SUM(BZ$4,$O92/1000),SUM($O92,BZ$4/1000)),3),CMB[[Cmb_ID]:[Cmb_ID]],0))),CHOOSE(AC[[M]:[M]],2,1,1,SUM(AC[[AB]:[DB]])))),""))</f>
        <v/>
      </c>
      <c r="CA92" t="str">
        <f>IF(OR(CA$5="",$S92=""),"",IFERROR(SUM(PRODUCT(INDEX(CMB[[BA_0O]:[BA_2O]],MATCH(ROUND(MIN(SUM(CA$4,$O92/1000),SUM($O92,CA$4/1000)),3),CMB[[Cmb_ID]:[Cmb_ID]],0),SUM(N(CA$1),N($R92),1)),CHOOSE(AC[[M]:[M]],1,1,0,AC[[AB]:[AB]])),PRODUCT(INDEX(CMB[[BD_0O]:[BD_2O]],MATCH(ROUND(MIN(SUM(CA$4,$O92/1000),SUM($O92,CA$4/1000)),3),CMB[[Cmb_ID]:[Cmb_ID]],0),SUM(N(CA$1),N($R92),1)),CHOOSE(AC[[M]:[M]],1,0,1,AC[[DB]:[DB]])),PRODUCT(SUM(ROUND(AVERAGE(VALUE(CA$3),VALUE($P92)),0),CHOOSE(IF(OR(CA$1,$R92),4,INDEX(CMB[[Res_Rare]:[Res_Rare]],MATCH(ROUND(MIN(SUM(CA$4,$O92/1000),SUM($O92,CA$4/1000)),3),CMB[[Cmb_ID]:[Cmb_ID]],0))),-1,-1,0,0)),IF(OR(CA$1,$R92),4,INDEX(CMB[[Cmb_Rare]:[Cmb_Rare]],MATCH(ROUND(MIN(SUM(CA$4,$O92/1000),SUM($O92,CA$4/1000)),3),CMB[[Cmb_ID]:[Cmb_ID]],0))),CHOOSE(AC[[M]:[M]],2,1,1,SUM(AC[[AB]:[DB]])))),""))</f>
        <v/>
      </c>
      <c r="CB92" t="str">
        <f>IF(OR(CB$5="",$S92=""),"",IFERROR(SUM(PRODUCT(INDEX(CMB[[BA_0O]:[BA_2O]],MATCH(ROUND(MIN(SUM(CB$4,$O92/1000),SUM($O92,CB$4/1000)),3),CMB[[Cmb_ID]:[Cmb_ID]],0),SUM(N(CB$1),N($R92),1)),CHOOSE(AC[[M]:[M]],1,1,0,AC[[AB]:[AB]])),PRODUCT(INDEX(CMB[[BD_0O]:[BD_2O]],MATCH(ROUND(MIN(SUM(CB$4,$O92/1000),SUM($O92,CB$4/1000)),3),CMB[[Cmb_ID]:[Cmb_ID]],0),SUM(N(CB$1),N($R92),1)),CHOOSE(AC[[M]:[M]],1,0,1,AC[[DB]:[DB]])),PRODUCT(SUM(ROUND(AVERAGE(VALUE(CB$3),VALUE($P92)),0),CHOOSE(IF(OR(CB$1,$R92),4,INDEX(CMB[[Res_Rare]:[Res_Rare]],MATCH(ROUND(MIN(SUM(CB$4,$O92/1000),SUM($O92,CB$4/1000)),3),CMB[[Cmb_ID]:[Cmb_ID]],0))),-1,-1,0,0)),IF(OR(CB$1,$R92),4,INDEX(CMB[[Cmb_Rare]:[Cmb_Rare]],MATCH(ROUND(MIN(SUM(CB$4,$O92/1000),SUM($O92,CB$4/1000)),3),CMB[[Cmb_ID]:[Cmb_ID]],0))),CHOOSE(AC[[M]:[M]],2,1,1,SUM(AC[[AB]:[DB]])))),""))</f>
        <v/>
      </c>
      <c r="CC92" t="str">
        <f>IF(OR(CC$5="",$S92=""),"",IFERROR(SUM(PRODUCT(INDEX(CMB[[BA_0O]:[BA_2O]],MATCH(ROUND(MIN(SUM(CC$4,$O92/1000),SUM($O92,CC$4/1000)),3),CMB[[Cmb_ID]:[Cmb_ID]],0),SUM(N(CC$1),N($R92),1)),CHOOSE(AC[[M]:[M]],1,1,0,AC[[AB]:[AB]])),PRODUCT(INDEX(CMB[[BD_0O]:[BD_2O]],MATCH(ROUND(MIN(SUM(CC$4,$O92/1000),SUM($O92,CC$4/1000)),3),CMB[[Cmb_ID]:[Cmb_ID]],0),SUM(N(CC$1),N($R92),1)),CHOOSE(AC[[M]:[M]],1,0,1,AC[[DB]:[DB]])),PRODUCT(SUM(ROUND(AVERAGE(VALUE(CC$3),VALUE($P92)),0),CHOOSE(IF(OR(CC$1,$R92),4,INDEX(CMB[[Res_Rare]:[Res_Rare]],MATCH(ROUND(MIN(SUM(CC$4,$O92/1000),SUM($O92,CC$4/1000)),3),CMB[[Cmb_ID]:[Cmb_ID]],0))),-1,-1,0,0)),IF(OR(CC$1,$R92),4,INDEX(CMB[[Cmb_Rare]:[Cmb_Rare]],MATCH(ROUND(MIN(SUM(CC$4,$O92/1000),SUM($O92,CC$4/1000)),3),CMB[[Cmb_ID]:[Cmb_ID]],0))),CHOOSE(AC[[M]:[M]],2,1,1,SUM(AC[[AB]:[DB]])))),""))</f>
        <v/>
      </c>
      <c r="CD92" t="str">
        <f>IF(OR(CD$5="",$S92=""),"",IFERROR(SUM(PRODUCT(INDEX(CMB[[BA_0O]:[BA_2O]],MATCH(ROUND(MIN(SUM(CD$4,$O92/1000),SUM($O92,CD$4/1000)),3),CMB[[Cmb_ID]:[Cmb_ID]],0),SUM(N(CD$1),N($R92),1)),CHOOSE(AC[[M]:[M]],1,1,0,AC[[AB]:[AB]])),PRODUCT(INDEX(CMB[[BD_0O]:[BD_2O]],MATCH(ROUND(MIN(SUM(CD$4,$O92/1000),SUM($O92,CD$4/1000)),3),CMB[[Cmb_ID]:[Cmb_ID]],0),SUM(N(CD$1),N($R92),1)),CHOOSE(AC[[M]:[M]],1,0,1,AC[[DB]:[DB]])),PRODUCT(SUM(ROUND(AVERAGE(VALUE(CD$3),VALUE($P92)),0),CHOOSE(IF(OR(CD$1,$R92),4,INDEX(CMB[[Res_Rare]:[Res_Rare]],MATCH(ROUND(MIN(SUM(CD$4,$O92/1000),SUM($O92,CD$4/1000)),3),CMB[[Cmb_ID]:[Cmb_ID]],0))),-1,-1,0,0)),IF(OR(CD$1,$R92),4,INDEX(CMB[[Cmb_Rare]:[Cmb_Rare]],MATCH(ROUND(MIN(SUM(CD$4,$O92/1000),SUM($O92,CD$4/1000)),3),CMB[[Cmb_ID]:[Cmb_ID]],0))),CHOOSE(AC[[M]:[M]],2,1,1,SUM(AC[[AB]:[DB]])))),""))</f>
        <v/>
      </c>
      <c r="CE92" t="str">
        <f>IF(OR(CE$5="",$S92=""),"",IFERROR(SUM(PRODUCT(INDEX(CMB[[BA_0O]:[BA_2O]],MATCH(ROUND(MIN(SUM(CE$4,$O92/1000),SUM($O92,CE$4/1000)),3),CMB[[Cmb_ID]:[Cmb_ID]],0),SUM(N(CE$1),N($R92),1)),CHOOSE(AC[[M]:[M]],1,1,0,AC[[AB]:[AB]])),PRODUCT(INDEX(CMB[[BD_0O]:[BD_2O]],MATCH(ROUND(MIN(SUM(CE$4,$O92/1000),SUM($O92,CE$4/1000)),3),CMB[[Cmb_ID]:[Cmb_ID]],0),SUM(N(CE$1),N($R92),1)),CHOOSE(AC[[M]:[M]],1,0,1,AC[[DB]:[DB]])),PRODUCT(SUM(ROUND(AVERAGE(VALUE(CE$3),VALUE($P92)),0),CHOOSE(IF(OR(CE$1,$R92),4,INDEX(CMB[[Res_Rare]:[Res_Rare]],MATCH(ROUND(MIN(SUM(CE$4,$O92/1000),SUM($O92,CE$4/1000)),3),CMB[[Cmb_ID]:[Cmb_ID]],0))),-1,-1,0,0)),IF(OR(CE$1,$R92),4,INDEX(CMB[[Cmb_Rare]:[Cmb_Rare]],MATCH(ROUND(MIN(SUM(CE$4,$O92/1000),SUM($O92,CE$4/1000)),3),CMB[[Cmb_ID]:[Cmb_ID]],0))),CHOOSE(AC[[M]:[M]],2,1,1,SUM(AC[[AB]:[DB]])))),""))</f>
        <v/>
      </c>
      <c r="CF92" t="str">
        <f>IF(OR(CF$5="",$S92=""),"",IFERROR(SUM(PRODUCT(INDEX(CMB[[BA_0O]:[BA_2O]],MATCH(ROUND(MIN(SUM(CF$4,$O92/1000),SUM($O92,CF$4/1000)),3),CMB[[Cmb_ID]:[Cmb_ID]],0),SUM(N(CF$1),N($R92),1)),CHOOSE(AC[[M]:[M]],1,1,0,AC[[AB]:[AB]])),PRODUCT(INDEX(CMB[[BD_0O]:[BD_2O]],MATCH(ROUND(MIN(SUM(CF$4,$O92/1000),SUM($O92,CF$4/1000)),3),CMB[[Cmb_ID]:[Cmb_ID]],0),SUM(N(CF$1),N($R92),1)),CHOOSE(AC[[M]:[M]],1,0,1,AC[[DB]:[DB]])),PRODUCT(SUM(ROUND(AVERAGE(VALUE(CF$3),VALUE($P92)),0),CHOOSE(IF(OR(CF$1,$R92),4,INDEX(CMB[[Res_Rare]:[Res_Rare]],MATCH(ROUND(MIN(SUM(CF$4,$O92/1000),SUM($O92,CF$4/1000)),3),CMB[[Cmb_ID]:[Cmb_ID]],0))),-1,-1,0,0)),IF(OR(CF$1,$R92),4,INDEX(CMB[[Cmb_Rare]:[Cmb_Rare]],MATCH(ROUND(MIN(SUM(CF$4,$O92/1000),SUM($O92,CF$4/1000)),3),CMB[[Cmb_ID]:[Cmb_ID]],0))),CHOOSE(AC[[M]:[M]],2,1,1,SUM(AC[[AB]:[DB]])))),""))</f>
        <v/>
      </c>
      <c r="CG92" t="str">
        <f>IF(OR(CG$5="",$S92=""),"",IFERROR(SUM(PRODUCT(INDEX(CMB[[BA_0O]:[BA_2O]],MATCH(ROUND(MIN(SUM(CG$4,$O92/1000),SUM($O92,CG$4/1000)),3),CMB[[Cmb_ID]:[Cmb_ID]],0),SUM(N(CG$1),N($R92),1)),CHOOSE(AC[[M]:[M]],1,1,0,AC[[AB]:[AB]])),PRODUCT(INDEX(CMB[[BD_0O]:[BD_2O]],MATCH(ROUND(MIN(SUM(CG$4,$O92/1000),SUM($O92,CG$4/1000)),3),CMB[[Cmb_ID]:[Cmb_ID]],0),SUM(N(CG$1),N($R92),1)),CHOOSE(AC[[M]:[M]],1,0,1,AC[[DB]:[DB]])),PRODUCT(SUM(ROUND(AVERAGE(VALUE(CG$3),VALUE($P92)),0),CHOOSE(IF(OR(CG$1,$R92),4,INDEX(CMB[[Res_Rare]:[Res_Rare]],MATCH(ROUND(MIN(SUM(CG$4,$O92/1000),SUM($O92,CG$4/1000)),3),CMB[[Cmb_ID]:[Cmb_ID]],0))),-1,-1,0,0)),IF(OR(CG$1,$R92),4,INDEX(CMB[[Cmb_Rare]:[Cmb_Rare]],MATCH(ROUND(MIN(SUM(CG$4,$O92/1000),SUM($O92,CG$4/1000)),3),CMB[[Cmb_ID]:[Cmb_ID]],0))),CHOOSE(AC[[M]:[M]],2,1,1,SUM(AC[[AB]:[DB]])))),""))</f>
        <v/>
      </c>
      <c r="CH92" t="str">
        <f>IF(OR(CH$5="",$S92=""),"",IFERROR(SUM(PRODUCT(INDEX(CMB[[BA_0O]:[BA_2O]],MATCH(ROUND(MIN(SUM(CH$4,$O92/1000),SUM($O92,CH$4/1000)),3),CMB[[Cmb_ID]:[Cmb_ID]],0),SUM(N(CH$1),N($R92),1)),CHOOSE(AC[[M]:[M]],1,1,0,AC[[AB]:[AB]])),PRODUCT(INDEX(CMB[[BD_0O]:[BD_2O]],MATCH(ROUND(MIN(SUM(CH$4,$O92/1000),SUM($O92,CH$4/1000)),3),CMB[[Cmb_ID]:[Cmb_ID]],0),SUM(N(CH$1),N($R92),1)),CHOOSE(AC[[M]:[M]],1,0,1,AC[[DB]:[DB]])),PRODUCT(SUM(ROUND(AVERAGE(VALUE(CH$3),VALUE($P92)),0),CHOOSE(IF(OR(CH$1,$R92),4,INDEX(CMB[[Res_Rare]:[Res_Rare]],MATCH(ROUND(MIN(SUM(CH$4,$O92/1000),SUM($O92,CH$4/1000)),3),CMB[[Cmb_ID]:[Cmb_ID]],0))),-1,-1,0,0)),IF(OR(CH$1,$R92),4,INDEX(CMB[[Cmb_Rare]:[Cmb_Rare]],MATCH(ROUND(MIN(SUM(CH$4,$O92/1000),SUM($O92,CH$4/1000)),3),CMB[[Cmb_ID]:[Cmb_ID]],0))),CHOOSE(AC[[M]:[M]],2,1,1,SUM(AC[[AB]:[DB]])))),""))</f>
        <v/>
      </c>
      <c r="CI92" t="str">
        <f>IF(OR(CI$5="",$S92=""),"",IFERROR(SUM(PRODUCT(INDEX(CMB[[BA_0O]:[BA_2O]],MATCH(ROUND(MIN(SUM(CI$4,$O92/1000),SUM($O92,CI$4/1000)),3),CMB[[Cmb_ID]:[Cmb_ID]],0),SUM(N(CI$1),N($R92),1)),CHOOSE(AC[[M]:[M]],1,1,0,AC[[AB]:[AB]])),PRODUCT(INDEX(CMB[[BD_0O]:[BD_2O]],MATCH(ROUND(MIN(SUM(CI$4,$O92/1000),SUM($O92,CI$4/1000)),3),CMB[[Cmb_ID]:[Cmb_ID]],0),SUM(N(CI$1),N($R92),1)),CHOOSE(AC[[M]:[M]],1,0,1,AC[[DB]:[DB]])),PRODUCT(SUM(ROUND(AVERAGE(VALUE(CI$3),VALUE($P92)),0),CHOOSE(IF(OR(CI$1,$R92),4,INDEX(CMB[[Res_Rare]:[Res_Rare]],MATCH(ROUND(MIN(SUM(CI$4,$O92/1000),SUM($O92,CI$4/1000)),3),CMB[[Cmb_ID]:[Cmb_ID]],0))),-1,-1,0,0)),IF(OR(CI$1,$R92),4,INDEX(CMB[[Cmb_Rare]:[Cmb_Rare]],MATCH(ROUND(MIN(SUM(CI$4,$O92/1000),SUM($O92,CI$4/1000)),3),CMB[[Cmb_ID]:[Cmb_ID]],0))),CHOOSE(AC[[M]:[M]],2,1,1,SUM(AC[[AB]:[DB]])))),""))</f>
        <v/>
      </c>
      <c r="CJ92" t="str">
        <f>IF(OR(CJ$5="",$S92=""),"",IFERROR(SUM(PRODUCT(INDEX(CMB[[BA_0O]:[BA_2O]],MATCH(ROUND(MIN(SUM(CJ$4,$O92/1000),SUM($O92,CJ$4/1000)),3),CMB[[Cmb_ID]:[Cmb_ID]],0),SUM(N(CJ$1),N($R92),1)),CHOOSE(AC[[M]:[M]],1,1,0,AC[[AB]:[AB]])),PRODUCT(INDEX(CMB[[BD_0O]:[BD_2O]],MATCH(ROUND(MIN(SUM(CJ$4,$O92/1000),SUM($O92,CJ$4/1000)),3),CMB[[Cmb_ID]:[Cmb_ID]],0),SUM(N(CJ$1),N($R92),1)),CHOOSE(AC[[M]:[M]],1,0,1,AC[[DB]:[DB]])),PRODUCT(SUM(ROUND(AVERAGE(VALUE(CJ$3),VALUE($P92)),0),CHOOSE(IF(OR(CJ$1,$R92),4,INDEX(CMB[[Res_Rare]:[Res_Rare]],MATCH(ROUND(MIN(SUM(CJ$4,$O92/1000),SUM($O92,CJ$4/1000)),3),CMB[[Cmb_ID]:[Cmb_ID]],0))),-1,-1,0,0)),IF(OR(CJ$1,$R92),4,INDEX(CMB[[Cmb_Rare]:[Cmb_Rare]],MATCH(ROUND(MIN(SUM(CJ$4,$O92/1000),SUM($O92,CJ$4/1000)),3),CMB[[Cmb_ID]:[Cmb_ID]],0))),CHOOSE(AC[[M]:[M]],2,1,1,SUM(AC[[AB]:[DB]])))),""))</f>
        <v/>
      </c>
      <c r="CK92" t="str">
        <f>IF(OR(CK$5="",$S92=""),"",IFERROR(SUM(PRODUCT(INDEX(CMB[[BA_0O]:[BA_2O]],MATCH(ROUND(MIN(SUM(CK$4,$O92/1000),SUM($O92,CK$4/1000)),3),CMB[[Cmb_ID]:[Cmb_ID]],0),SUM(N(CK$1),N($R92),1)),CHOOSE(AC[[M]:[M]],1,1,0,AC[[AB]:[AB]])),PRODUCT(INDEX(CMB[[BD_0O]:[BD_2O]],MATCH(ROUND(MIN(SUM(CK$4,$O92/1000),SUM($O92,CK$4/1000)),3),CMB[[Cmb_ID]:[Cmb_ID]],0),SUM(N(CK$1),N($R92),1)),CHOOSE(AC[[M]:[M]],1,0,1,AC[[DB]:[DB]])),PRODUCT(SUM(ROUND(AVERAGE(VALUE(CK$3),VALUE($P92)),0),CHOOSE(IF(OR(CK$1,$R92),4,INDEX(CMB[[Res_Rare]:[Res_Rare]],MATCH(ROUND(MIN(SUM(CK$4,$O92/1000),SUM($O92,CK$4/1000)),3),CMB[[Cmb_ID]:[Cmb_ID]],0))),-1,-1,0,0)),IF(OR(CK$1,$R92),4,INDEX(CMB[[Cmb_Rare]:[Cmb_Rare]],MATCH(ROUND(MIN(SUM(CK$4,$O92/1000),SUM($O92,CK$4/1000)),3),CMB[[Cmb_ID]:[Cmb_ID]],0))),CHOOSE(AC[[M]:[M]],2,1,1,SUM(AC[[AB]:[DB]])))),""))</f>
        <v/>
      </c>
      <c r="CL92" t="str">
        <f>IF(OR(CL$5="",$S92=""),"",IFERROR(SUM(PRODUCT(INDEX(CMB[[BA_0O]:[BA_2O]],MATCH(ROUND(MIN(SUM(CL$4,$O92/1000),SUM($O92,CL$4/1000)),3),CMB[[Cmb_ID]:[Cmb_ID]],0),SUM(N(CL$1),N($R92),1)),CHOOSE(AC[[M]:[M]],1,1,0,AC[[AB]:[AB]])),PRODUCT(INDEX(CMB[[BD_0O]:[BD_2O]],MATCH(ROUND(MIN(SUM(CL$4,$O92/1000),SUM($O92,CL$4/1000)),3),CMB[[Cmb_ID]:[Cmb_ID]],0),SUM(N(CL$1),N($R92),1)),CHOOSE(AC[[M]:[M]],1,0,1,AC[[DB]:[DB]])),PRODUCT(SUM(ROUND(AVERAGE(VALUE(CL$3),VALUE($P92)),0),CHOOSE(IF(OR(CL$1,$R92),4,INDEX(CMB[[Res_Rare]:[Res_Rare]],MATCH(ROUND(MIN(SUM(CL$4,$O92/1000),SUM($O92,CL$4/1000)),3),CMB[[Cmb_ID]:[Cmb_ID]],0))),-1,-1,0,0)),IF(OR(CL$1,$R92),4,INDEX(CMB[[Cmb_Rare]:[Cmb_Rare]],MATCH(ROUND(MIN(SUM(CL$4,$O92/1000),SUM($O92,CL$4/1000)),3),CMB[[Cmb_ID]:[Cmb_ID]],0))),CHOOSE(AC[[M]:[M]],2,1,1,SUM(AC[[AB]:[DB]])))),""))</f>
        <v/>
      </c>
      <c r="CM92" t="str">
        <f>IF(OR(CM$5="",$S92=""),"",IFERROR(SUM(PRODUCT(INDEX(CMB[[BA_0O]:[BA_2O]],MATCH(ROUND(MIN(SUM(CM$4,$O92/1000),SUM($O92,CM$4/1000)),3),CMB[[Cmb_ID]:[Cmb_ID]],0),SUM(N(CM$1),N($R92),1)),CHOOSE(AC[[M]:[M]],1,1,0,AC[[AB]:[AB]])),PRODUCT(INDEX(CMB[[BD_0O]:[BD_2O]],MATCH(ROUND(MIN(SUM(CM$4,$O92/1000),SUM($O92,CM$4/1000)),3),CMB[[Cmb_ID]:[Cmb_ID]],0),SUM(N(CM$1),N($R92),1)),CHOOSE(AC[[M]:[M]],1,0,1,AC[[DB]:[DB]])),PRODUCT(SUM(ROUND(AVERAGE(VALUE(CM$3),VALUE($P92)),0),CHOOSE(IF(OR(CM$1,$R92),4,INDEX(CMB[[Res_Rare]:[Res_Rare]],MATCH(ROUND(MIN(SUM(CM$4,$O92/1000),SUM($O92,CM$4/1000)),3),CMB[[Cmb_ID]:[Cmb_ID]],0))),-1,-1,0,0)),IF(OR(CM$1,$R92),4,INDEX(CMB[[Cmb_Rare]:[Cmb_Rare]],MATCH(ROUND(MIN(SUM(CM$4,$O92/1000),SUM($O92,CM$4/1000)),3),CMB[[Cmb_ID]:[Cmb_ID]],0))),CHOOSE(AC[[M]:[M]],2,1,1,SUM(AC[[AB]:[DB]])))),""))</f>
        <v/>
      </c>
      <c r="CN92" t="str">
        <f>IF(OR(CN$5="",$S92=""),"",IFERROR(SUM(PRODUCT(INDEX(CMB[[BA_0O]:[BA_2O]],MATCH(ROUND(MIN(SUM(CN$4,$O92/1000),SUM($O92,CN$4/1000)),3),CMB[[Cmb_ID]:[Cmb_ID]],0),SUM(N(CN$1),N($R92),1)),CHOOSE(AC[[M]:[M]],1,1,0,AC[[AB]:[AB]])),PRODUCT(INDEX(CMB[[BD_0O]:[BD_2O]],MATCH(ROUND(MIN(SUM(CN$4,$O92/1000),SUM($O92,CN$4/1000)),3),CMB[[Cmb_ID]:[Cmb_ID]],0),SUM(N(CN$1),N($R92),1)),CHOOSE(AC[[M]:[M]],1,0,1,AC[[DB]:[DB]])),PRODUCT(SUM(ROUND(AVERAGE(VALUE(CN$3),VALUE($P92)),0),CHOOSE(IF(OR(CN$1,$R92),4,INDEX(CMB[[Res_Rare]:[Res_Rare]],MATCH(ROUND(MIN(SUM(CN$4,$O92/1000),SUM($O92,CN$4/1000)),3),CMB[[Cmb_ID]:[Cmb_ID]],0))),-1,-1,0,0)),IF(OR(CN$1,$R92),4,INDEX(CMB[[Cmb_Rare]:[Cmb_Rare]],MATCH(ROUND(MIN(SUM(CN$4,$O92/1000),SUM($O92,CN$4/1000)),3),CMB[[Cmb_ID]:[Cmb_ID]],0))),CHOOSE(AC[[M]:[M]],2,1,1,SUM(AC[[AB]:[DB]])))),""))</f>
        <v/>
      </c>
      <c r="CO92" t="str">
        <f>IF(OR(CO$5="",$S92=""),"",IFERROR(SUM(PRODUCT(INDEX(CMB[[BA_0O]:[BA_2O]],MATCH(ROUND(MIN(SUM(CO$4,$O92/1000),SUM($O92,CO$4/1000)),3),CMB[[Cmb_ID]:[Cmb_ID]],0),SUM(N(CO$1),N($R92),1)),CHOOSE(AC[[M]:[M]],1,1,0,AC[[AB]:[AB]])),PRODUCT(INDEX(CMB[[BD_0O]:[BD_2O]],MATCH(ROUND(MIN(SUM(CO$4,$O92/1000),SUM($O92,CO$4/1000)),3),CMB[[Cmb_ID]:[Cmb_ID]],0),SUM(N(CO$1),N($R92),1)),CHOOSE(AC[[M]:[M]],1,0,1,AC[[DB]:[DB]])),PRODUCT(SUM(ROUND(AVERAGE(VALUE(CO$3),VALUE($P92)),0),CHOOSE(IF(OR(CO$1,$R92),4,INDEX(CMB[[Res_Rare]:[Res_Rare]],MATCH(ROUND(MIN(SUM(CO$4,$O92/1000),SUM($O92,CO$4/1000)),3),CMB[[Cmb_ID]:[Cmb_ID]],0))),-1,-1,0,0)),IF(OR(CO$1,$R92),4,INDEX(CMB[[Cmb_Rare]:[Cmb_Rare]],MATCH(ROUND(MIN(SUM(CO$4,$O92/1000),SUM($O92,CO$4/1000)),3),CMB[[Cmb_ID]:[Cmb_ID]],0))),CHOOSE(AC[[M]:[M]],2,1,1,SUM(AC[[AB]:[DB]])))),""))</f>
        <v/>
      </c>
      <c r="CP92" t="str">
        <f>IF(OR(CP$5="",$S92=""),"",IFERROR(SUM(PRODUCT(INDEX(CMB[[BA_0O]:[BA_2O]],MATCH(ROUND(MIN(SUM(CP$4,$O92/1000),SUM($O92,CP$4/1000)),3),CMB[[Cmb_ID]:[Cmb_ID]],0),SUM(N(CP$1),N($R92),1)),CHOOSE(AC[[M]:[M]],1,1,0,AC[[AB]:[AB]])),PRODUCT(INDEX(CMB[[BD_0O]:[BD_2O]],MATCH(ROUND(MIN(SUM(CP$4,$O92/1000),SUM($O92,CP$4/1000)),3),CMB[[Cmb_ID]:[Cmb_ID]],0),SUM(N(CP$1),N($R92),1)),CHOOSE(AC[[M]:[M]],1,0,1,AC[[DB]:[DB]])),PRODUCT(SUM(ROUND(AVERAGE(VALUE(CP$3),VALUE($P92)),0),CHOOSE(IF(OR(CP$1,$R92),4,INDEX(CMB[[Res_Rare]:[Res_Rare]],MATCH(ROUND(MIN(SUM(CP$4,$O92/1000),SUM($O92,CP$4/1000)),3),CMB[[Cmb_ID]:[Cmb_ID]],0))),-1,-1,0,0)),IF(OR(CP$1,$R92),4,INDEX(CMB[[Cmb_Rare]:[Cmb_Rare]],MATCH(ROUND(MIN(SUM(CP$4,$O92/1000),SUM($O92,CP$4/1000)),3),CMB[[Cmb_ID]:[Cmb_ID]],0))),CHOOSE(AC[[M]:[M]],2,1,1,SUM(AC[[AB]:[DB]])))),""))</f>
        <v/>
      </c>
      <c r="CQ92" t="str">
        <f>IF(OR(CQ$5="",$S92=""),"",IFERROR(SUM(PRODUCT(INDEX(CMB[[BA_0O]:[BA_2O]],MATCH(ROUND(MIN(SUM(CQ$4,$O92/1000),SUM($O92,CQ$4/1000)),3),CMB[[Cmb_ID]:[Cmb_ID]],0),SUM(N(CQ$1),N($R92),1)),CHOOSE(AC[[M]:[M]],1,1,0,AC[[AB]:[AB]])),PRODUCT(INDEX(CMB[[BD_0O]:[BD_2O]],MATCH(ROUND(MIN(SUM(CQ$4,$O92/1000),SUM($O92,CQ$4/1000)),3),CMB[[Cmb_ID]:[Cmb_ID]],0),SUM(N(CQ$1),N($R92),1)),CHOOSE(AC[[M]:[M]],1,0,1,AC[[DB]:[DB]])),PRODUCT(SUM(ROUND(AVERAGE(VALUE(CQ$3),VALUE($P92)),0),CHOOSE(IF(OR(CQ$1,$R92),4,INDEX(CMB[[Res_Rare]:[Res_Rare]],MATCH(ROUND(MIN(SUM(CQ$4,$O92/1000),SUM($O92,CQ$4/1000)),3),CMB[[Cmb_ID]:[Cmb_ID]],0))),-1,-1,0,0)),IF(OR(CQ$1,$R92),4,INDEX(CMB[[Cmb_Rare]:[Cmb_Rare]],MATCH(ROUND(MIN(SUM(CQ$4,$O92/1000),SUM($O92,CQ$4/1000)),3),CMB[[Cmb_ID]:[Cmb_ID]],0))),CHOOSE(AC[[M]:[M]],2,1,1,SUM(AC[[AB]:[DB]])))),""))</f>
        <v/>
      </c>
      <c r="CR92" t="str">
        <f>IF(OR(CR$5="",$S92=""),"",IFERROR(SUM(PRODUCT(INDEX(CMB[[BA_0O]:[BA_2O]],MATCH(ROUND(MIN(SUM(CR$4,$O92/1000),SUM($O92,CR$4/1000)),3),CMB[[Cmb_ID]:[Cmb_ID]],0),SUM(N(CR$1),N($R92),1)),CHOOSE(AC[[M]:[M]],1,1,0,AC[[AB]:[AB]])),PRODUCT(INDEX(CMB[[BD_0O]:[BD_2O]],MATCH(ROUND(MIN(SUM(CR$4,$O92/1000),SUM($O92,CR$4/1000)),3),CMB[[Cmb_ID]:[Cmb_ID]],0),SUM(N(CR$1),N($R92),1)),CHOOSE(AC[[M]:[M]],1,0,1,AC[[DB]:[DB]])),PRODUCT(SUM(ROUND(AVERAGE(VALUE(CR$3),VALUE($P92)),0),CHOOSE(IF(OR(CR$1,$R92),4,INDEX(CMB[[Res_Rare]:[Res_Rare]],MATCH(ROUND(MIN(SUM(CR$4,$O92/1000),SUM($O92,CR$4/1000)),3),CMB[[Cmb_ID]:[Cmb_ID]],0))),-1,-1,0,0)),IF(OR(CR$1,$R92),4,INDEX(CMB[[Cmb_Rare]:[Cmb_Rare]],MATCH(ROUND(MIN(SUM(CR$4,$O92/1000),SUM($O92,CR$4/1000)),3),CMB[[Cmb_ID]:[Cmb_ID]],0))),CHOOSE(AC[[M]:[M]],2,1,1,SUM(AC[[AB]:[DB]])))),""))</f>
        <v/>
      </c>
      <c r="CS92" t="str">
        <f>IF(OR(CS$5="",$S92=""),"",IFERROR(SUM(PRODUCT(INDEX(CMB[[BA_0O]:[BA_2O]],MATCH(ROUND(MIN(SUM(CS$4,$O92/1000),SUM($O92,CS$4/1000)),3),CMB[[Cmb_ID]:[Cmb_ID]],0),SUM(N(CS$1),N($R92),1)),CHOOSE(AC[[M]:[M]],1,1,0,AC[[AB]:[AB]])),PRODUCT(INDEX(CMB[[BD_0O]:[BD_2O]],MATCH(ROUND(MIN(SUM(CS$4,$O92/1000),SUM($O92,CS$4/1000)),3),CMB[[Cmb_ID]:[Cmb_ID]],0),SUM(N(CS$1),N($R92),1)),CHOOSE(AC[[M]:[M]],1,0,1,AC[[DB]:[DB]])),PRODUCT(SUM(ROUND(AVERAGE(VALUE(CS$3),VALUE($P92)),0),CHOOSE(IF(OR(CS$1,$R92),4,INDEX(CMB[[Res_Rare]:[Res_Rare]],MATCH(ROUND(MIN(SUM(CS$4,$O92/1000),SUM($O92,CS$4/1000)),3),CMB[[Cmb_ID]:[Cmb_ID]],0))),-1,-1,0,0)),IF(OR(CS$1,$R92),4,INDEX(CMB[[Cmb_Rare]:[Cmb_Rare]],MATCH(ROUND(MIN(SUM(CS$4,$O92/1000),SUM($O92,CS$4/1000)),3),CMB[[Cmb_ID]:[Cmb_ID]],0))),CHOOSE(AC[[M]:[M]],2,1,1,SUM(AC[[AB]:[DB]])))),""))</f>
        <v/>
      </c>
      <c r="CT92" t="str">
        <f>IF(OR(CT$5="",$S92=""),"",IFERROR(SUM(PRODUCT(INDEX(CMB[[BA_0O]:[BA_2O]],MATCH(ROUND(MIN(SUM(CT$4,$O92/1000),SUM($O92,CT$4/1000)),3),CMB[[Cmb_ID]:[Cmb_ID]],0),SUM(N(CT$1),N($R92),1)),CHOOSE(AC[[M]:[M]],1,1,0,AC[[AB]:[AB]])),PRODUCT(INDEX(CMB[[BD_0O]:[BD_2O]],MATCH(ROUND(MIN(SUM(CT$4,$O92/1000),SUM($O92,CT$4/1000)),3),CMB[[Cmb_ID]:[Cmb_ID]],0),SUM(N(CT$1),N($R92),1)),CHOOSE(AC[[M]:[M]],1,0,1,AC[[DB]:[DB]])),PRODUCT(SUM(ROUND(AVERAGE(VALUE(CT$3),VALUE($P92)),0),CHOOSE(IF(OR(CT$1,$R92),4,INDEX(CMB[[Res_Rare]:[Res_Rare]],MATCH(ROUND(MIN(SUM(CT$4,$O92/1000),SUM($O92,CT$4/1000)),3),CMB[[Cmb_ID]:[Cmb_ID]],0))),-1,-1,0,0)),IF(OR(CT$1,$R92),4,INDEX(CMB[[Cmb_Rare]:[Cmb_Rare]],MATCH(ROUND(MIN(SUM(CT$4,$O92/1000),SUM($O92,CT$4/1000)),3),CMB[[Cmb_ID]:[Cmb_ID]],0))),CHOOSE(AC[[M]:[M]],2,1,1,SUM(AC[[AB]:[DB]])))),""))</f>
        <v/>
      </c>
      <c r="CU92" t="str">
        <f>IF(OR(CU$5="",$S92=""),"",IFERROR(SUM(PRODUCT(INDEX(CMB[[BA_0O]:[BA_2O]],MATCH(ROUND(MIN(SUM(CU$4,$O92/1000),SUM($O92,CU$4/1000)),3),CMB[[Cmb_ID]:[Cmb_ID]],0),SUM(N(CU$1),N($R92),1)),CHOOSE(AC[[M]:[M]],1,1,0,AC[[AB]:[AB]])),PRODUCT(INDEX(CMB[[BD_0O]:[BD_2O]],MATCH(ROUND(MIN(SUM(CU$4,$O92/1000),SUM($O92,CU$4/1000)),3),CMB[[Cmb_ID]:[Cmb_ID]],0),SUM(N(CU$1),N($R92),1)),CHOOSE(AC[[M]:[M]],1,0,1,AC[[DB]:[DB]])),PRODUCT(SUM(ROUND(AVERAGE(VALUE(CU$3),VALUE($P92)),0),CHOOSE(IF(OR(CU$1,$R92),4,INDEX(CMB[[Res_Rare]:[Res_Rare]],MATCH(ROUND(MIN(SUM(CU$4,$O92/1000),SUM($O92,CU$4/1000)),3),CMB[[Cmb_ID]:[Cmb_ID]],0))),-1,-1,0,0)),IF(OR(CU$1,$R92),4,INDEX(CMB[[Cmb_Rare]:[Cmb_Rare]],MATCH(ROUND(MIN(SUM(CU$4,$O92/1000),SUM($O92,CU$4/1000)),3),CMB[[Cmb_ID]:[Cmb_ID]],0))),CHOOSE(AC[[M]:[M]],2,1,1,SUM(AC[[AB]:[DB]])))),""))</f>
        <v/>
      </c>
      <c r="CV92" t="str">
        <f>IF(OR(CV$5="",$S92=""),"",IFERROR(SUM(PRODUCT(INDEX(CMB[[BA_0O]:[BA_2O]],MATCH(ROUND(MIN(SUM(CV$4,$O92/1000),SUM($O92,CV$4/1000)),3),CMB[[Cmb_ID]:[Cmb_ID]],0),SUM(N(CV$1),N($R92),1)),CHOOSE(AC[[M]:[M]],1,1,0,AC[[AB]:[AB]])),PRODUCT(INDEX(CMB[[BD_0O]:[BD_2O]],MATCH(ROUND(MIN(SUM(CV$4,$O92/1000),SUM($O92,CV$4/1000)),3),CMB[[Cmb_ID]:[Cmb_ID]],0),SUM(N(CV$1),N($R92),1)),CHOOSE(AC[[M]:[M]],1,0,1,AC[[DB]:[DB]])),PRODUCT(SUM(ROUND(AVERAGE(VALUE(CV$3),VALUE($P92)),0),CHOOSE(IF(OR(CV$1,$R92),4,INDEX(CMB[[Res_Rare]:[Res_Rare]],MATCH(ROUND(MIN(SUM(CV$4,$O92/1000),SUM($O92,CV$4/1000)),3),CMB[[Cmb_ID]:[Cmb_ID]],0))),-1,-1,0,0)),IF(OR(CV$1,$R92),4,INDEX(CMB[[Cmb_Rare]:[Cmb_Rare]],MATCH(ROUND(MIN(SUM(CV$4,$O92/1000),SUM($O92,CV$4/1000)),3),CMB[[Cmb_ID]:[Cmb_ID]],0))),CHOOSE(AC[[M]:[M]],2,1,1,SUM(AC[[AB]:[DB]])))),""))</f>
        <v/>
      </c>
      <c r="CW92" t="str">
        <f>IF(OR(CW$5="",$S92=""),"",IFERROR(SUM(PRODUCT(INDEX(CMB[[BA_0O]:[BA_2O]],MATCH(ROUND(MIN(SUM(CW$4,$O92/1000),SUM($O92,CW$4/1000)),3),CMB[[Cmb_ID]:[Cmb_ID]],0),SUM(N(CW$1),N($R92),1)),CHOOSE(AC[[M]:[M]],1,1,0,AC[[AB]:[AB]])),PRODUCT(INDEX(CMB[[BD_0O]:[BD_2O]],MATCH(ROUND(MIN(SUM(CW$4,$O92/1000),SUM($O92,CW$4/1000)),3),CMB[[Cmb_ID]:[Cmb_ID]],0),SUM(N(CW$1),N($R92),1)),CHOOSE(AC[[M]:[M]],1,0,1,AC[[DB]:[DB]])),PRODUCT(SUM(ROUND(AVERAGE(VALUE(CW$3),VALUE($P92)),0),CHOOSE(IF(OR(CW$1,$R92),4,INDEX(CMB[[Res_Rare]:[Res_Rare]],MATCH(ROUND(MIN(SUM(CW$4,$O92/1000),SUM($O92,CW$4/1000)),3),CMB[[Cmb_ID]:[Cmb_ID]],0))),-1,-1,0,0)),IF(OR(CW$1,$R92),4,INDEX(CMB[[Cmb_Rare]:[Cmb_Rare]],MATCH(ROUND(MIN(SUM(CW$4,$O92/1000),SUM($O92,CW$4/1000)),3),CMB[[Cmb_ID]:[Cmb_ID]],0))),CHOOSE(AC[[M]:[M]],2,1,1,SUM(AC[[AB]:[DB]])))),""))</f>
        <v/>
      </c>
      <c r="CX92" t="str">
        <f>IF(OR(CX$5="",$S92=""),"",IFERROR(SUM(PRODUCT(INDEX(CMB[[BA_0O]:[BA_2O]],MATCH(ROUND(MIN(SUM(CX$4,$O92/1000),SUM($O92,CX$4/1000)),3),CMB[[Cmb_ID]:[Cmb_ID]],0),SUM(N(CX$1),N($R92),1)),CHOOSE(AC[[M]:[M]],1,1,0,AC[[AB]:[AB]])),PRODUCT(INDEX(CMB[[BD_0O]:[BD_2O]],MATCH(ROUND(MIN(SUM(CX$4,$O92/1000),SUM($O92,CX$4/1000)),3),CMB[[Cmb_ID]:[Cmb_ID]],0),SUM(N(CX$1),N($R92),1)),CHOOSE(AC[[M]:[M]],1,0,1,AC[[DB]:[DB]])),PRODUCT(SUM(ROUND(AVERAGE(VALUE(CX$3),VALUE($P92)),0),CHOOSE(IF(OR(CX$1,$R92),4,INDEX(CMB[[Res_Rare]:[Res_Rare]],MATCH(ROUND(MIN(SUM(CX$4,$O92/1000),SUM($O92,CX$4/1000)),3),CMB[[Cmb_ID]:[Cmb_ID]],0))),-1,-1,0,0)),IF(OR(CX$1,$R92),4,INDEX(CMB[[Cmb_Rare]:[Cmb_Rare]],MATCH(ROUND(MIN(SUM(CX$4,$O92/1000),SUM($O92,CX$4/1000)),3),CMB[[Cmb_ID]:[Cmb_ID]],0))),CHOOSE(AC[[M]:[M]],2,1,1,SUM(AC[[AB]:[DB]])))),""))</f>
        <v/>
      </c>
      <c r="CY92" t="str">
        <f>IF(OR(CY$5="",$S92=""),"",IFERROR(SUM(PRODUCT(INDEX(CMB[[BA_0O]:[BA_2O]],MATCH(ROUND(MIN(SUM(CY$4,$O92/1000),SUM($O92,CY$4/1000)),3),CMB[[Cmb_ID]:[Cmb_ID]],0),SUM(N(CY$1),N($R92),1)),CHOOSE(AC[[M]:[M]],1,1,0,AC[[AB]:[AB]])),PRODUCT(INDEX(CMB[[BD_0O]:[BD_2O]],MATCH(ROUND(MIN(SUM(CY$4,$O92/1000),SUM($O92,CY$4/1000)),3),CMB[[Cmb_ID]:[Cmb_ID]],0),SUM(N(CY$1),N($R92),1)),CHOOSE(AC[[M]:[M]],1,0,1,AC[[DB]:[DB]])),PRODUCT(SUM(ROUND(AVERAGE(VALUE(CY$3),VALUE($P92)),0),CHOOSE(IF(OR(CY$1,$R92),4,INDEX(CMB[[Res_Rare]:[Res_Rare]],MATCH(ROUND(MIN(SUM(CY$4,$O92/1000),SUM($O92,CY$4/1000)),3),CMB[[Cmb_ID]:[Cmb_ID]],0))),-1,-1,0,0)),IF(OR(CY$1,$R92),4,INDEX(CMB[[Cmb_Rare]:[Cmb_Rare]],MATCH(ROUND(MIN(SUM(CY$4,$O92/1000),SUM($O92,CY$4/1000)),3),CMB[[Cmb_ID]:[Cmb_ID]],0))),CHOOSE(AC[[M]:[M]],2,1,1,SUM(AC[[AB]:[DB]])))),""))</f>
        <v/>
      </c>
      <c r="CZ92" t="str">
        <f>IF(OR(CZ$5="",$S92=""),"",IFERROR(SUM(PRODUCT(INDEX(CMB[[BA_0O]:[BA_2O]],MATCH(ROUND(MIN(SUM(CZ$4,$O92/1000),SUM($O92,CZ$4/1000)),3),CMB[[Cmb_ID]:[Cmb_ID]],0),SUM(N(CZ$1),N($R92),1)),CHOOSE(AC[[M]:[M]],1,1,0,AC[[AB]:[AB]])),PRODUCT(INDEX(CMB[[BD_0O]:[BD_2O]],MATCH(ROUND(MIN(SUM(CZ$4,$O92/1000),SUM($O92,CZ$4/1000)),3),CMB[[Cmb_ID]:[Cmb_ID]],0),SUM(N(CZ$1),N($R92),1)),CHOOSE(AC[[M]:[M]],1,0,1,AC[[DB]:[DB]])),PRODUCT(SUM(ROUND(AVERAGE(VALUE(CZ$3),VALUE($P92)),0),CHOOSE(IF(OR(CZ$1,$R92),4,INDEX(CMB[[Res_Rare]:[Res_Rare]],MATCH(ROUND(MIN(SUM(CZ$4,$O92/1000),SUM($O92,CZ$4/1000)),3),CMB[[Cmb_ID]:[Cmb_ID]],0))),-1,-1,0,0)),IF(OR(CZ$1,$R92),4,INDEX(CMB[[Cmb_Rare]:[Cmb_Rare]],MATCH(ROUND(MIN(SUM(CZ$4,$O92/1000),SUM($O92,CZ$4/1000)),3),CMB[[Cmb_ID]:[Cmb_ID]],0))),CHOOSE(AC[[M]:[M]],2,1,1,SUM(AC[[AB]:[DB]])))),""))</f>
        <v/>
      </c>
      <c r="DA92" t="str">
        <f>IF(OR(DA$5="",$S92=""),"",IFERROR(SUM(PRODUCT(INDEX(CMB[[BA_0O]:[BA_2O]],MATCH(ROUND(MIN(SUM(DA$4,$O92/1000),SUM($O92,DA$4/1000)),3),CMB[[Cmb_ID]:[Cmb_ID]],0),SUM(N(DA$1),N($R92),1)),CHOOSE(AC[[M]:[M]],1,1,0,AC[[AB]:[AB]])),PRODUCT(INDEX(CMB[[BD_0O]:[BD_2O]],MATCH(ROUND(MIN(SUM(DA$4,$O92/1000),SUM($O92,DA$4/1000)),3),CMB[[Cmb_ID]:[Cmb_ID]],0),SUM(N(DA$1),N($R92),1)),CHOOSE(AC[[M]:[M]],1,0,1,AC[[DB]:[DB]])),PRODUCT(SUM(ROUND(AVERAGE(VALUE(DA$3),VALUE($P92)),0),CHOOSE(IF(OR(DA$1,$R92),4,INDEX(CMB[[Res_Rare]:[Res_Rare]],MATCH(ROUND(MIN(SUM(DA$4,$O92/1000),SUM($O92,DA$4/1000)),3),CMB[[Cmb_ID]:[Cmb_ID]],0))),-1,-1,0,0)),IF(OR(DA$1,$R92),4,INDEX(CMB[[Cmb_Rare]:[Cmb_Rare]],MATCH(ROUND(MIN(SUM(DA$4,$O92/1000),SUM($O92,DA$4/1000)),3),CMB[[Cmb_ID]:[Cmb_ID]],0))),CHOOSE(AC[[M]:[M]],2,1,1,SUM(AC[[AB]:[DB]])))),""))</f>
        <v/>
      </c>
      <c r="DB92" t="str">
        <f>IF(OR(DB$5="",$S92=""),"",IFERROR(SUM(PRODUCT(INDEX(CMB[[BA_0O]:[BA_2O]],MATCH(ROUND(MIN(SUM(DB$4,$O92/1000),SUM($O92,DB$4/1000)),3),CMB[[Cmb_ID]:[Cmb_ID]],0),SUM(N(DB$1),N($R92),1)),CHOOSE(AC[[M]:[M]],1,1,0,AC[[AB]:[AB]])),PRODUCT(INDEX(CMB[[BD_0O]:[BD_2O]],MATCH(ROUND(MIN(SUM(DB$4,$O92/1000),SUM($O92,DB$4/1000)),3),CMB[[Cmb_ID]:[Cmb_ID]],0),SUM(N(DB$1),N($R92),1)),CHOOSE(AC[[M]:[M]],1,0,1,AC[[DB]:[DB]])),PRODUCT(SUM(ROUND(AVERAGE(VALUE(DB$3),VALUE($P92)),0),CHOOSE(IF(OR(DB$1,$R92),4,INDEX(CMB[[Res_Rare]:[Res_Rare]],MATCH(ROUND(MIN(SUM(DB$4,$O92/1000),SUM($O92,DB$4/1000)),3),CMB[[Cmb_ID]:[Cmb_ID]],0))),-1,-1,0,0)),IF(OR(DB$1,$R92),4,INDEX(CMB[[Cmb_Rare]:[Cmb_Rare]],MATCH(ROUND(MIN(SUM(DB$4,$O92/1000),SUM($O92,DB$4/1000)),3),CMB[[Cmb_ID]:[Cmb_ID]],0))),CHOOSE(AC[[M]:[M]],2,1,1,SUM(AC[[AB]:[DB]])))),""))</f>
        <v/>
      </c>
      <c r="DC92" t="str">
        <f>IF(OR(DC$5="",$S92=""),"",IFERROR(SUM(PRODUCT(INDEX(CMB[[BA_0O]:[BA_2O]],MATCH(ROUND(MIN(SUM(DC$4,$O92/1000),SUM($O92,DC$4/1000)),3),CMB[[Cmb_ID]:[Cmb_ID]],0),SUM(N(DC$1),N($R92),1)),CHOOSE(AC[[M]:[M]],1,1,0,AC[[AB]:[AB]])),PRODUCT(INDEX(CMB[[BD_0O]:[BD_2O]],MATCH(ROUND(MIN(SUM(DC$4,$O92/1000),SUM($O92,DC$4/1000)),3),CMB[[Cmb_ID]:[Cmb_ID]],0),SUM(N(DC$1),N($R92),1)),CHOOSE(AC[[M]:[M]],1,0,1,AC[[DB]:[DB]])),PRODUCT(SUM(ROUND(AVERAGE(VALUE(DC$3),VALUE($P92)),0),CHOOSE(IF(OR(DC$1,$R92),4,INDEX(CMB[[Res_Rare]:[Res_Rare]],MATCH(ROUND(MIN(SUM(DC$4,$O92/1000),SUM($O92,DC$4/1000)),3),CMB[[Cmb_ID]:[Cmb_ID]],0))),-1,-1,0,0)),IF(OR(DC$1,$R92),4,INDEX(CMB[[Cmb_Rare]:[Cmb_Rare]],MATCH(ROUND(MIN(SUM(DC$4,$O92/1000),SUM($O92,DC$4/1000)),3),CMB[[Cmb_ID]:[Cmb_ID]],0))),CHOOSE(AC[[M]:[M]],2,1,1,SUM(AC[[AB]:[DB]])))),""))</f>
        <v/>
      </c>
      <c r="DD92" t="str">
        <f>IF(OR(DD$5="",$S92=""),"",IFERROR(SUM(PRODUCT(INDEX(CMB[[BA_0O]:[BA_2O]],MATCH(ROUND(MIN(SUM(DD$4,$O92/1000),SUM($O92,DD$4/1000)),3),CMB[[Cmb_ID]:[Cmb_ID]],0),SUM(N(DD$1),N($R92),1)),CHOOSE(AC[[M]:[M]],1,1,0,AC[[AB]:[AB]])),PRODUCT(INDEX(CMB[[BD_0O]:[BD_2O]],MATCH(ROUND(MIN(SUM(DD$4,$O92/1000),SUM($O92,DD$4/1000)),3),CMB[[Cmb_ID]:[Cmb_ID]],0),SUM(N(DD$1),N($R92),1)),CHOOSE(AC[[M]:[M]],1,0,1,AC[[DB]:[DB]])),PRODUCT(SUM(ROUND(AVERAGE(VALUE(DD$3),VALUE($P92)),0),CHOOSE(IF(OR(DD$1,$R92),4,INDEX(CMB[[Res_Rare]:[Res_Rare]],MATCH(ROUND(MIN(SUM(DD$4,$O92/1000),SUM($O92,DD$4/1000)),3),CMB[[Cmb_ID]:[Cmb_ID]],0))),-1,-1,0,0)),IF(OR(DD$1,$R92),4,INDEX(CMB[[Cmb_Rare]:[Cmb_Rare]],MATCH(ROUND(MIN(SUM(DD$4,$O92/1000),SUM($O92,DD$4/1000)),3),CMB[[Cmb_ID]:[Cmb_ID]],0))),CHOOSE(AC[[M]:[M]],2,1,1,SUM(AC[[AB]:[DB]])))),""))</f>
        <v/>
      </c>
      <c r="DE92" t="str">
        <f>IF(OR(DE$5="",$S92=""),"",IFERROR(SUM(PRODUCT(INDEX(CMB[[BA_0O]:[BA_2O]],MATCH(ROUND(MIN(SUM(DE$4,$O92/1000),SUM($O92,DE$4/1000)),3),CMB[[Cmb_ID]:[Cmb_ID]],0),SUM(N(DE$1),N($R92),1)),CHOOSE(AC[[M]:[M]],1,1,0,AC[[AB]:[AB]])),PRODUCT(INDEX(CMB[[BD_0O]:[BD_2O]],MATCH(ROUND(MIN(SUM(DE$4,$O92/1000),SUM($O92,DE$4/1000)),3),CMB[[Cmb_ID]:[Cmb_ID]],0),SUM(N(DE$1),N($R92),1)),CHOOSE(AC[[M]:[M]],1,0,1,AC[[DB]:[DB]])),PRODUCT(SUM(ROUND(AVERAGE(VALUE(DE$3),VALUE($P92)),0),CHOOSE(IF(OR(DE$1,$R92),4,INDEX(CMB[[Res_Rare]:[Res_Rare]],MATCH(ROUND(MIN(SUM(DE$4,$O92/1000),SUM($O92,DE$4/1000)),3),CMB[[Cmb_ID]:[Cmb_ID]],0))),-1,-1,0,0)),IF(OR(DE$1,$R92),4,INDEX(CMB[[Cmb_Rare]:[Cmb_Rare]],MATCH(ROUND(MIN(SUM(DE$4,$O92/1000),SUM($O92,DE$4/1000)),3),CMB[[Cmb_ID]:[Cmb_ID]],0))),CHOOSE(AC[[M]:[M]],2,1,1,SUM(AC[[AB]:[DB]])))),""))</f>
        <v/>
      </c>
      <c r="DF92" t="str">
        <f>IF(OR(DF$5="",$S92=""),"",IFERROR(SUM(PRODUCT(INDEX(CMB[[BA_0O]:[BA_2O]],MATCH(ROUND(MIN(SUM(DF$4,$O92/1000),SUM($O92,DF$4/1000)),3),CMB[[Cmb_ID]:[Cmb_ID]],0),SUM(N(DF$1),N($R92),1)),CHOOSE(AC[[M]:[M]],1,1,0,AC[[AB]:[AB]])),PRODUCT(INDEX(CMB[[BD_0O]:[BD_2O]],MATCH(ROUND(MIN(SUM(DF$4,$O92/1000),SUM($O92,DF$4/1000)),3),CMB[[Cmb_ID]:[Cmb_ID]],0),SUM(N(DF$1),N($R92),1)),CHOOSE(AC[[M]:[M]],1,0,1,AC[[DB]:[DB]])),PRODUCT(SUM(ROUND(AVERAGE(VALUE(DF$3),VALUE($P92)),0),CHOOSE(IF(OR(DF$1,$R92),4,INDEX(CMB[[Res_Rare]:[Res_Rare]],MATCH(ROUND(MIN(SUM(DF$4,$O92/1000),SUM($O92,DF$4/1000)),3),CMB[[Cmb_ID]:[Cmb_ID]],0))),-1,-1,0,0)),IF(OR(DF$1,$R92),4,INDEX(CMB[[Cmb_Rare]:[Cmb_Rare]],MATCH(ROUND(MIN(SUM(DF$4,$O92/1000),SUM($O92,DF$4/1000)),3),CMB[[Cmb_ID]:[Cmb_ID]],0))),CHOOSE(AC[[M]:[M]],2,1,1,SUM(AC[[AB]:[DB]])))),""))</f>
        <v/>
      </c>
      <c r="DG92" t="str">
        <f>IF(OR(DG$5="",$S92=""),"",IFERROR(SUM(PRODUCT(INDEX(CMB[[BA_0O]:[BA_2O]],MATCH(ROUND(MIN(SUM(DG$4,$O92/1000),SUM($O92,DG$4/1000)),3),CMB[[Cmb_ID]:[Cmb_ID]],0),SUM(N(DG$1),N($R92),1)),CHOOSE(AC[[M]:[M]],1,1,0,AC[[AB]:[AB]])),PRODUCT(INDEX(CMB[[BD_0O]:[BD_2O]],MATCH(ROUND(MIN(SUM(DG$4,$O92/1000),SUM($O92,DG$4/1000)),3),CMB[[Cmb_ID]:[Cmb_ID]],0),SUM(N(DG$1),N($R92),1)),CHOOSE(AC[[M]:[M]],1,0,1,AC[[DB]:[DB]])),PRODUCT(SUM(ROUND(AVERAGE(VALUE(DG$3),VALUE($P92)),0),CHOOSE(IF(OR(DG$1,$R92),4,INDEX(CMB[[Res_Rare]:[Res_Rare]],MATCH(ROUND(MIN(SUM(DG$4,$O92/1000),SUM($O92,DG$4/1000)),3),CMB[[Cmb_ID]:[Cmb_ID]],0))),-1,-1,0,0)),IF(OR(DG$1,$R92),4,INDEX(CMB[[Cmb_Rare]:[Cmb_Rare]],MATCH(ROUND(MIN(SUM(DG$4,$O92/1000),SUM($O92,DG$4/1000)),3),CMB[[Cmb_ID]:[Cmb_ID]],0))),CHOOSE(AC[[M]:[M]],2,1,1,SUM(AC[[AB]:[DB]])))),""))</f>
        <v/>
      </c>
      <c r="DH92" t="str">
        <f>IF(OR(DH$5="",$S92=""),"",IFERROR(SUM(PRODUCT(INDEX(CMB[[BA_0O]:[BA_2O]],MATCH(ROUND(MIN(SUM(DH$4,$O92/1000),SUM($O92,DH$4/1000)),3),CMB[[Cmb_ID]:[Cmb_ID]],0),SUM(N(DH$1),N($R92),1)),CHOOSE(AC[[M]:[M]],1,1,0,AC[[AB]:[AB]])),PRODUCT(INDEX(CMB[[BD_0O]:[BD_2O]],MATCH(ROUND(MIN(SUM(DH$4,$O92/1000),SUM($O92,DH$4/1000)),3),CMB[[Cmb_ID]:[Cmb_ID]],0),SUM(N(DH$1),N($R92),1)),CHOOSE(AC[[M]:[M]],1,0,1,AC[[DB]:[DB]])),PRODUCT(SUM(ROUND(AVERAGE(VALUE(DH$3),VALUE($P92)),0),CHOOSE(IF(OR(DH$1,$R92),4,INDEX(CMB[[Res_Rare]:[Res_Rare]],MATCH(ROUND(MIN(SUM(DH$4,$O92/1000),SUM($O92,DH$4/1000)),3),CMB[[Cmb_ID]:[Cmb_ID]],0))),-1,-1,0,0)),IF(OR(DH$1,$R92),4,INDEX(CMB[[Cmb_Rare]:[Cmb_Rare]],MATCH(ROUND(MIN(SUM(DH$4,$O92/1000),SUM($O92,DH$4/1000)),3),CMB[[Cmb_ID]:[Cmb_ID]],0))),CHOOSE(AC[[M]:[M]],2,1,1,SUM(AC[[AB]:[DB]])))),""))</f>
        <v/>
      </c>
      <c r="DI92" t="str">
        <f>IF(OR(DI$5="",$S92=""),"",IFERROR(SUM(PRODUCT(INDEX(CMB[[BA_0O]:[BA_2O]],MATCH(ROUND(MIN(SUM(DI$4,$O92/1000),SUM($O92,DI$4/1000)),3),CMB[[Cmb_ID]:[Cmb_ID]],0),SUM(N(DI$1),N($R92),1)),CHOOSE(AC[[M]:[M]],1,1,0,AC[[AB]:[AB]])),PRODUCT(INDEX(CMB[[BD_0O]:[BD_2O]],MATCH(ROUND(MIN(SUM(DI$4,$O92/1000),SUM($O92,DI$4/1000)),3),CMB[[Cmb_ID]:[Cmb_ID]],0),SUM(N(DI$1),N($R92),1)),CHOOSE(AC[[M]:[M]],1,0,1,AC[[DB]:[DB]])),PRODUCT(SUM(ROUND(AVERAGE(VALUE(DI$3),VALUE($P92)),0),CHOOSE(IF(OR(DI$1,$R92),4,INDEX(CMB[[Res_Rare]:[Res_Rare]],MATCH(ROUND(MIN(SUM(DI$4,$O92/1000),SUM($O92,DI$4/1000)),3),CMB[[Cmb_ID]:[Cmb_ID]],0))),-1,-1,0,0)),IF(OR(DI$1,$R92),4,INDEX(CMB[[Cmb_Rare]:[Cmb_Rare]],MATCH(ROUND(MIN(SUM(DI$4,$O92/1000),SUM($O92,DI$4/1000)),3),CMB[[Cmb_ID]:[Cmb_ID]],0))),CHOOSE(AC[[M]:[M]],2,1,1,SUM(AC[[AB]:[DB]])))),""))</f>
        <v/>
      </c>
      <c r="DJ92" t="str">
        <f>IF(OR(DJ$5="",$S92=""),"",IFERROR(SUM(PRODUCT(INDEX(CMB[[BA_0O]:[BA_2O]],MATCH(ROUND(MIN(SUM(DJ$4,$O92/1000),SUM($O92,DJ$4/1000)),3),CMB[[Cmb_ID]:[Cmb_ID]],0),SUM(N(DJ$1),N($R92),1)),CHOOSE(AC[[M]:[M]],1,1,0,AC[[AB]:[AB]])),PRODUCT(INDEX(CMB[[BD_0O]:[BD_2O]],MATCH(ROUND(MIN(SUM(DJ$4,$O92/1000),SUM($O92,DJ$4/1000)),3),CMB[[Cmb_ID]:[Cmb_ID]],0),SUM(N(DJ$1),N($R92),1)),CHOOSE(AC[[M]:[M]],1,0,1,AC[[DB]:[DB]])),PRODUCT(SUM(ROUND(AVERAGE(VALUE(DJ$3),VALUE($P92)),0),CHOOSE(IF(OR(DJ$1,$R92),4,INDEX(CMB[[Res_Rare]:[Res_Rare]],MATCH(ROUND(MIN(SUM(DJ$4,$O92/1000),SUM($O92,DJ$4/1000)),3),CMB[[Cmb_ID]:[Cmb_ID]],0))),-1,-1,0,0)),IF(OR(DJ$1,$R92),4,INDEX(CMB[[Cmb_Rare]:[Cmb_Rare]],MATCH(ROUND(MIN(SUM(DJ$4,$O92/1000),SUM($O92,DJ$4/1000)),3),CMB[[Cmb_ID]:[Cmb_ID]],0))),CHOOSE(AC[[M]:[M]],2,1,1,SUM(AC[[AB]:[DB]])))),""))</f>
        <v/>
      </c>
      <c r="DK92" t="str">
        <f>IF(OR(DK$5="",$S92=""),"",IFERROR(SUM(PRODUCT(INDEX(CMB[[BA_0O]:[BA_2O]],MATCH(ROUND(MIN(SUM(DK$4,$O92/1000),SUM($O92,DK$4/1000)),3),CMB[[Cmb_ID]:[Cmb_ID]],0),SUM(N(DK$1),N($R92),1)),CHOOSE(AC[[M]:[M]],1,1,0,AC[[AB]:[AB]])),PRODUCT(INDEX(CMB[[BD_0O]:[BD_2O]],MATCH(ROUND(MIN(SUM(DK$4,$O92/1000),SUM($O92,DK$4/1000)),3),CMB[[Cmb_ID]:[Cmb_ID]],0),SUM(N(DK$1),N($R92),1)),CHOOSE(AC[[M]:[M]],1,0,1,AC[[DB]:[DB]])),PRODUCT(SUM(ROUND(AVERAGE(VALUE(DK$3),VALUE($P92)),0),CHOOSE(IF(OR(DK$1,$R92),4,INDEX(CMB[[Res_Rare]:[Res_Rare]],MATCH(ROUND(MIN(SUM(DK$4,$O92/1000),SUM($O92,DK$4/1000)),3),CMB[[Cmb_ID]:[Cmb_ID]],0))),-1,-1,0,0)),IF(OR(DK$1,$R92),4,INDEX(CMB[[Cmb_Rare]:[Cmb_Rare]],MATCH(ROUND(MIN(SUM(DK$4,$O92/1000),SUM($O92,DK$4/1000)),3),CMB[[Cmb_ID]:[Cmb_ID]],0))),CHOOSE(AC[[M]:[M]],2,1,1,SUM(AC[[AB]:[DB]])))),""))</f>
        <v/>
      </c>
      <c r="DL92" t="str">
        <f>IF(OR(DL$5="",$S92=""),"",IFERROR(SUM(PRODUCT(INDEX(CMB[[BA_0O]:[BA_2O]],MATCH(ROUND(MIN(SUM(DL$4,$O92/1000),SUM($O92,DL$4/1000)),3),CMB[[Cmb_ID]:[Cmb_ID]],0),SUM(N(DL$1),N($R92),1)),CHOOSE(AC[[M]:[M]],1,1,0,AC[[AB]:[AB]])),PRODUCT(INDEX(CMB[[BD_0O]:[BD_2O]],MATCH(ROUND(MIN(SUM(DL$4,$O92/1000),SUM($O92,DL$4/1000)),3),CMB[[Cmb_ID]:[Cmb_ID]],0),SUM(N(DL$1),N($R92),1)),CHOOSE(AC[[M]:[M]],1,0,1,AC[[DB]:[DB]])),PRODUCT(SUM(ROUND(AVERAGE(VALUE(DL$3),VALUE($P92)),0),CHOOSE(IF(OR(DL$1,$R92),4,INDEX(CMB[[Res_Rare]:[Res_Rare]],MATCH(ROUND(MIN(SUM(DL$4,$O92/1000),SUM($O92,DL$4/1000)),3),CMB[[Cmb_ID]:[Cmb_ID]],0))),-1,-1,0,0)),IF(OR(DL$1,$R92),4,INDEX(CMB[[Cmb_Rare]:[Cmb_Rare]],MATCH(ROUND(MIN(SUM(DL$4,$O92/1000),SUM($O92,DL$4/1000)),3),CMB[[Cmb_ID]:[Cmb_ID]],0))),CHOOSE(AC[[M]:[M]],2,1,1,SUM(AC[[AB]:[DB]])))),""))</f>
        <v/>
      </c>
      <c r="DM92" t="str">
        <f>IF(OR(DM$5="",$S92=""),"",IFERROR(SUM(PRODUCT(INDEX(CMB[[BA_0O]:[BA_2O]],MATCH(ROUND(MIN(SUM(DM$4,$O92/1000),SUM($O92,DM$4/1000)),3),CMB[[Cmb_ID]:[Cmb_ID]],0),SUM(N(DM$1),N($R92),1)),CHOOSE(AC[[M]:[M]],1,1,0,AC[[AB]:[AB]])),PRODUCT(INDEX(CMB[[BD_0O]:[BD_2O]],MATCH(ROUND(MIN(SUM(DM$4,$O92/1000),SUM($O92,DM$4/1000)),3),CMB[[Cmb_ID]:[Cmb_ID]],0),SUM(N(DM$1),N($R92),1)),CHOOSE(AC[[M]:[M]],1,0,1,AC[[DB]:[DB]])),PRODUCT(SUM(ROUND(AVERAGE(VALUE(DM$3),VALUE($P92)),0),CHOOSE(IF(OR(DM$1,$R92),4,INDEX(CMB[[Res_Rare]:[Res_Rare]],MATCH(ROUND(MIN(SUM(DM$4,$O92/1000),SUM($O92,DM$4/1000)),3),CMB[[Cmb_ID]:[Cmb_ID]],0))),-1,-1,0,0)),IF(OR(DM$1,$R92),4,INDEX(CMB[[Cmb_Rare]:[Cmb_Rare]],MATCH(ROUND(MIN(SUM(DM$4,$O92/1000),SUM($O92,DM$4/1000)),3),CMB[[Cmb_ID]:[Cmb_ID]],0))),CHOOSE(AC[[M]:[M]],2,1,1,SUM(AC[[AB]:[DB]])))),""))</f>
        <v/>
      </c>
      <c r="DN92" t="str">
        <f>IF(OR(DN$5="",$S92=""),"",IFERROR(SUM(PRODUCT(INDEX(CMB[[BA_0O]:[BA_2O]],MATCH(ROUND(MIN(SUM(DN$4,$O92/1000),SUM($O92,DN$4/1000)),3),CMB[[Cmb_ID]:[Cmb_ID]],0),SUM(N(DN$1),N($R92),1)),CHOOSE(AC[[M]:[M]],1,1,0,AC[[AB]:[AB]])),PRODUCT(INDEX(CMB[[BD_0O]:[BD_2O]],MATCH(ROUND(MIN(SUM(DN$4,$O92/1000),SUM($O92,DN$4/1000)),3),CMB[[Cmb_ID]:[Cmb_ID]],0),SUM(N(DN$1),N($R92),1)),CHOOSE(AC[[M]:[M]],1,0,1,AC[[DB]:[DB]])),PRODUCT(SUM(ROUND(AVERAGE(VALUE(DN$3),VALUE($P92)),0),CHOOSE(IF(OR(DN$1,$R92),4,INDEX(CMB[[Res_Rare]:[Res_Rare]],MATCH(ROUND(MIN(SUM(DN$4,$O92/1000),SUM($O92,DN$4/1000)),3),CMB[[Cmb_ID]:[Cmb_ID]],0))),-1,-1,0,0)),IF(OR(DN$1,$R92),4,INDEX(CMB[[Cmb_Rare]:[Cmb_Rare]],MATCH(ROUND(MIN(SUM(DN$4,$O92/1000),SUM($O92,DN$4/1000)),3),CMB[[Cmb_ID]:[Cmb_ID]],0))),CHOOSE(AC[[M]:[M]],2,1,1,SUM(AC[[AB]:[DB]])))),""))</f>
        <v/>
      </c>
      <c r="DO92" t="str">
        <f>IF(OR(DO$5="",$S92=""),"",IFERROR(SUM(PRODUCT(INDEX(CMB[[BA_0O]:[BA_2O]],MATCH(ROUND(MIN(SUM(DO$4,$O92/1000),SUM($O92,DO$4/1000)),3),CMB[[Cmb_ID]:[Cmb_ID]],0),SUM(N(DO$1),N($R92),1)),CHOOSE(AC[[M]:[M]],1,1,0,AC[[AB]:[AB]])),PRODUCT(INDEX(CMB[[BD_0O]:[BD_2O]],MATCH(ROUND(MIN(SUM(DO$4,$O92/1000),SUM($O92,DO$4/1000)),3),CMB[[Cmb_ID]:[Cmb_ID]],0),SUM(N(DO$1),N($R92),1)),CHOOSE(AC[[M]:[M]],1,0,1,AC[[DB]:[DB]])),PRODUCT(SUM(ROUND(AVERAGE(VALUE(DO$3),VALUE($P92)),0),CHOOSE(IF(OR(DO$1,$R92),4,INDEX(CMB[[Res_Rare]:[Res_Rare]],MATCH(ROUND(MIN(SUM(DO$4,$O92/1000),SUM($O92,DO$4/1000)),3),CMB[[Cmb_ID]:[Cmb_ID]],0))),-1,-1,0,0)),IF(OR(DO$1,$R92),4,INDEX(CMB[[Cmb_Rare]:[Cmb_Rare]],MATCH(ROUND(MIN(SUM(DO$4,$O92/1000),SUM($O92,DO$4/1000)),3),CMB[[Cmb_ID]:[Cmb_ID]],0))),CHOOSE(AC[[M]:[M]],2,1,1,SUM(AC[[AB]:[DB]])))),""))</f>
        <v/>
      </c>
      <c r="DP92" t="str">
        <f>IF(OR(DP$5="",$S92=""),"",IFERROR(SUM(PRODUCT(INDEX(CMB[[BA_0O]:[BA_2O]],MATCH(ROUND(MIN(SUM(DP$4,$O92/1000),SUM($O92,DP$4/1000)),3),CMB[[Cmb_ID]:[Cmb_ID]],0),SUM(N(DP$1),N($R92),1)),CHOOSE(AC[[M]:[M]],1,1,0,AC[[AB]:[AB]])),PRODUCT(INDEX(CMB[[BD_0O]:[BD_2O]],MATCH(ROUND(MIN(SUM(DP$4,$O92/1000),SUM($O92,DP$4/1000)),3),CMB[[Cmb_ID]:[Cmb_ID]],0),SUM(N(DP$1),N($R92),1)),CHOOSE(AC[[M]:[M]],1,0,1,AC[[DB]:[DB]])),PRODUCT(SUM(ROUND(AVERAGE(VALUE(DP$3),VALUE($P92)),0),CHOOSE(IF(OR(DP$1,$R92),4,INDEX(CMB[[Res_Rare]:[Res_Rare]],MATCH(ROUND(MIN(SUM(DP$4,$O92/1000),SUM($O92,DP$4/1000)),3),CMB[[Cmb_ID]:[Cmb_ID]],0))),-1,-1,0,0)),IF(OR(DP$1,$R92),4,INDEX(CMB[[Cmb_Rare]:[Cmb_Rare]],MATCH(ROUND(MIN(SUM(DP$4,$O92/1000),SUM($O92,DP$4/1000)),3),CMB[[Cmb_ID]:[Cmb_ID]],0))),CHOOSE(AC[[M]:[M]],2,1,1,SUM(AC[[AB]:[DB]])))),""))</f>
        <v/>
      </c>
      <c r="DQ92" t="str">
        <f>IF(OR(DQ$5="",$S92=""),"",IFERROR(SUM(PRODUCT(INDEX(CMB[[BA_0O]:[BA_2O]],MATCH(ROUND(MIN(SUM(DQ$4,$O92/1000),SUM($O92,DQ$4/1000)),3),CMB[[Cmb_ID]:[Cmb_ID]],0),SUM(N(DQ$1),N($R92),1)),CHOOSE(AC[[M]:[M]],1,1,0,AC[[AB]:[AB]])),PRODUCT(INDEX(CMB[[BD_0O]:[BD_2O]],MATCH(ROUND(MIN(SUM(DQ$4,$O92/1000),SUM($O92,DQ$4/1000)),3),CMB[[Cmb_ID]:[Cmb_ID]],0),SUM(N(DQ$1),N($R92),1)),CHOOSE(AC[[M]:[M]],1,0,1,AC[[DB]:[DB]])),PRODUCT(SUM(ROUND(AVERAGE(VALUE(DQ$3),VALUE($P92)),0),CHOOSE(IF(OR(DQ$1,$R92),4,INDEX(CMB[[Res_Rare]:[Res_Rare]],MATCH(ROUND(MIN(SUM(DQ$4,$O92/1000),SUM($O92,DQ$4/1000)),3),CMB[[Cmb_ID]:[Cmb_ID]],0))),-1,-1,0,0)),IF(OR(DQ$1,$R92),4,INDEX(CMB[[Cmb_Rare]:[Cmb_Rare]],MATCH(ROUND(MIN(SUM(DQ$4,$O92/1000),SUM($O92,DQ$4/1000)),3),CMB[[Cmb_ID]:[Cmb_ID]],0))),CHOOSE(AC[[M]:[M]],2,1,1,SUM(AC[[AB]:[DB]])))),""))</f>
        <v/>
      </c>
      <c r="DR92" t="str">
        <f>IF(OR(DR$5="",$S92=""),"",IFERROR(SUM(PRODUCT(INDEX(CMB[[BA_0O]:[BA_2O]],MATCH(ROUND(MIN(SUM(DR$4,$O92/1000),SUM($O92,DR$4/1000)),3),CMB[[Cmb_ID]:[Cmb_ID]],0),SUM(N(DR$1),N($R92),1)),CHOOSE(AC[[M]:[M]],1,1,0,AC[[AB]:[AB]])),PRODUCT(INDEX(CMB[[BD_0O]:[BD_2O]],MATCH(ROUND(MIN(SUM(DR$4,$O92/1000),SUM($O92,DR$4/1000)),3),CMB[[Cmb_ID]:[Cmb_ID]],0),SUM(N(DR$1),N($R92),1)),CHOOSE(AC[[M]:[M]],1,0,1,AC[[DB]:[DB]])),PRODUCT(SUM(ROUND(AVERAGE(VALUE(DR$3),VALUE($P92)),0),CHOOSE(IF(OR(DR$1,$R92),4,INDEX(CMB[[Res_Rare]:[Res_Rare]],MATCH(ROUND(MIN(SUM(DR$4,$O92/1000),SUM($O92,DR$4/1000)),3),CMB[[Cmb_ID]:[Cmb_ID]],0))),-1,-1,0,0)),IF(OR(DR$1,$R92),4,INDEX(CMB[[Cmb_Rare]:[Cmb_Rare]],MATCH(ROUND(MIN(SUM(DR$4,$O92/1000),SUM($O92,DR$4/1000)),3),CMB[[Cmb_ID]:[Cmb_ID]],0))),CHOOSE(AC[[M]:[M]],2,1,1,SUM(AC[[AB]:[DB]])))),""))</f>
        <v/>
      </c>
      <c r="DS92" t="str">
        <f>IF(OR(DS$5="",$S92=""),"",IFERROR(SUM(PRODUCT(INDEX(CMB[[BA_0O]:[BA_2O]],MATCH(ROUND(MIN(SUM(DS$4,$O92/1000),SUM($O92,DS$4/1000)),3),CMB[[Cmb_ID]:[Cmb_ID]],0),SUM(N(DS$1),N($R92),1)),CHOOSE(AC[[M]:[M]],1,1,0,AC[[AB]:[AB]])),PRODUCT(INDEX(CMB[[BD_0O]:[BD_2O]],MATCH(ROUND(MIN(SUM(DS$4,$O92/1000),SUM($O92,DS$4/1000)),3),CMB[[Cmb_ID]:[Cmb_ID]],0),SUM(N(DS$1),N($R92),1)),CHOOSE(AC[[M]:[M]],1,0,1,AC[[DB]:[DB]])),PRODUCT(SUM(ROUND(AVERAGE(VALUE(DS$3),VALUE($P92)),0),CHOOSE(IF(OR(DS$1,$R92),4,INDEX(CMB[[Res_Rare]:[Res_Rare]],MATCH(ROUND(MIN(SUM(DS$4,$O92/1000),SUM($O92,DS$4/1000)),3),CMB[[Cmb_ID]:[Cmb_ID]],0))),-1,-1,0,0)),IF(OR(DS$1,$R92),4,INDEX(CMB[[Cmb_Rare]:[Cmb_Rare]],MATCH(ROUND(MIN(SUM(DS$4,$O92/1000),SUM($O92,DS$4/1000)),3),CMB[[Cmb_ID]:[Cmb_ID]],0))),CHOOSE(AC[[M]:[M]],2,1,1,SUM(AC[[AB]:[DB]])))),""))</f>
        <v/>
      </c>
      <c r="DT92" t="str">
        <f>IF(OR(DT$5="",$S92=""),"",IFERROR(SUM(PRODUCT(INDEX(CMB[[BA_0O]:[BA_2O]],MATCH(ROUND(MIN(SUM(DT$4,$O92/1000),SUM($O92,DT$4/1000)),3),CMB[[Cmb_ID]:[Cmb_ID]],0),SUM(N(DT$1),N($R92),1)),CHOOSE(AC[[M]:[M]],1,1,0,AC[[AB]:[AB]])),PRODUCT(INDEX(CMB[[BD_0O]:[BD_2O]],MATCH(ROUND(MIN(SUM(DT$4,$O92/1000),SUM($O92,DT$4/1000)),3),CMB[[Cmb_ID]:[Cmb_ID]],0),SUM(N(DT$1),N($R92),1)),CHOOSE(AC[[M]:[M]],1,0,1,AC[[DB]:[DB]])),PRODUCT(SUM(ROUND(AVERAGE(VALUE(DT$3),VALUE($P92)),0),CHOOSE(IF(OR(DT$1,$R92),4,INDEX(CMB[[Res_Rare]:[Res_Rare]],MATCH(ROUND(MIN(SUM(DT$4,$O92/1000),SUM($O92,DT$4/1000)),3),CMB[[Cmb_ID]:[Cmb_ID]],0))),-1,-1,0,0)),IF(OR(DT$1,$R92),4,INDEX(CMB[[Cmb_Rare]:[Cmb_Rare]],MATCH(ROUND(MIN(SUM(DT$4,$O92/1000),SUM($O92,DT$4/1000)),3),CMB[[Cmb_ID]:[Cmb_ID]],0))),CHOOSE(AC[[M]:[M]],2,1,1,SUM(AC[[AB]:[DB]])))),""))</f>
        <v/>
      </c>
      <c r="DU92" t="str">
        <f>IF(OR(DU$5="",$S92=""),"",IFERROR(SUM(PRODUCT(INDEX(CMB[[BA_0O]:[BA_2O]],MATCH(ROUND(MIN(SUM(DU$4,$O92/1000),SUM($O92,DU$4/1000)),3),CMB[[Cmb_ID]:[Cmb_ID]],0),SUM(N(DU$1),N($R92),1)),CHOOSE(AC[[M]:[M]],1,1,0,AC[[AB]:[AB]])),PRODUCT(INDEX(CMB[[BD_0O]:[BD_2O]],MATCH(ROUND(MIN(SUM(DU$4,$O92/1000),SUM($O92,DU$4/1000)),3),CMB[[Cmb_ID]:[Cmb_ID]],0),SUM(N(DU$1),N($R92),1)),CHOOSE(AC[[M]:[M]],1,0,1,AC[[DB]:[DB]])),PRODUCT(SUM(ROUND(AVERAGE(VALUE(DU$3),VALUE($P92)),0),CHOOSE(IF(OR(DU$1,$R92),4,INDEX(CMB[[Res_Rare]:[Res_Rare]],MATCH(ROUND(MIN(SUM(DU$4,$O92/1000),SUM($O92,DU$4/1000)),3),CMB[[Cmb_ID]:[Cmb_ID]],0))),-1,-1,0,0)),IF(OR(DU$1,$R92),4,INDEX(CMB[[Cmb_Rare]:[Cmb_Rare]],MATCH(ROUND(MIN(SUM(DU$4,$O92/1000),SUM($O92,DU$4/1000)),3),CMB[[Cmb_ID]:[Cmb_ID]],0))),CHOOSE(AC[[M]:[M]],2,1,1,SUM(AC[[AB]:[DB]])))),""))</f>
        <v/>
      </c>
      <c r="DV92" t="str">
        <f>IF(OR(DV$5="",$S92=""),"",IFERROR(SUM(PRODUCT(INDEX(CMB[[BA_0O]:[BA_2O]],MATCH(ROUND(MIN(SUM(DV$4,$O92/1000),SUM($O92,DV$4/1000)),3),CMB[[Cmb_ID]:[Cmb_ID]],0),SUM(N(DV$1),N($R92),1)),CHOOSE(AC[[M]:[M]],1,1,0,AC[[AB]:[AB]])),PRODUCT(INDEX(CMB[[BD_0O]:[BD_2O]],MATCH(ROUND(MIN(SUM(DV$4,$O92/1000),SUM($O92,DV$4/1000)),3),CMB[[Cmb_ID]:[Cmb_ID]],0),SUM(N(DV$1),N($R92),1)),CHOOSE(AC[[M]:[M]],1,0,1,AC[[DB]:[DB]])),PRODUCT(SUM(ROUND(AVERAGE(VALUE(DV$3),VALUE($P92)),0),CHOOSE(IF(OR(DV$1,$R92),4,INDEX(CMB[[Res_Rare]:[Res_Rare]],MATCH(ROUND(MIN(SUM(DV$4,$O92/1000),SUM($O92,DV$4/1000)),3),CMB[[Cmb_ID]:[Cmb_ID]],0))),-1,-1,0,0)),IF(OR(DV$1,$R92),4,INDEX(CMB[[Cmb_Rare]:[Cmb_Rare]],MATCH(ROUND(MIN(SUM(DV$4,$O92/1000),SUM($O92,DV$4/1000)),3),CMB[[Cmb_ID]:[Cmb_ID]],0))),CHOOSE(AC[[M]:[M]],2,1,1,SUM(AC[[AB]:[DB]])))),""))</f>
        <v/>
      </c>
      <c r="DW92" t="str">
        <f>IF(OR(DW$5="",$S92=""),"",IFERROR(SUM(PRODUCT(INDEX(CMB[[BA_0O]:[BA_2O]],MATCH(ROUND(MIN(SUM(DW$4,$O92/1000),SUM($O92,DW$4/1000)),3),CMB[[Cmb_ID]:[Cmb_ID]],0),SUM(N(DW$1),N($R92),1)),CHOOSE(AC[[M]:[M]],1,1,0,AC[[AB]:[AB]])),PRODUCT(INDEX(CMB[[BD_0O]:[BD_2O]],MATCH(ROUND(MIN(SUM(DW$4,$O92/1000),SUM($O92,DW$4/1000)),3),CMB[[Cmb_ID]:[Cmb_ID]],0),SUM(N(DW$1),N($R92),1)),CHOOSE(AC[[M]:[M]],1,0,1,AC[[DB]:[DB]])),PRODUCT(SUM(ROUND(AVERAGE(VALUE(DW$3),VALUE($P92)),0),CHOOSE(IF(OR(DW$1,$R92),4,INDEX(CMB[[Res_Rare]:[Res_Rare]],MATCH(ROUND(MIN(SUM(DW$4,$O92/1000),SUM($O92,DW$4/1000)),3),CMB[[Cmb_ID]:[Cmb_ID]],0))),-1,-1,0,0)),IF(OR(DW$1,$R92),4,INDEX(CMB[[Cmb_Rare]:[Cmb_Rare]],MATCH(ROUND(MIN(SUM(DW$4,$O92/1000),SUM($O92,DW$4/1000)),3),CMB[[Cmb_ID]:[Cmb_ID]],0))),CHOOSE(AC[[M]:[M]],2,1,1,SUM(AC[[AB]:[DB]])))),""))</f>
        <v/>
      </c>
      <c r="DX92" t="str">
        <f>IF(OR(DX$5="",$S92=""),"",IFERROR(SUM(PRODUCT(INDEX(CMB[[BA_0O]:[BA_2O]],MATCH(ROUND(MIN(SUM(DX$4,$O92/1000),SUM($O92,DX$4/1000)),3),CMB[[Cmb_ID]:[Cmb_ID]],0),SUM(N(DX$1),N($R92),1)),CHOOSE(AC[[M]:[M]],1,1,0,AC[[AB]:[AB]])),PRODUCT(INDEX(CMB[[BD_0O]:[BD_2O]],MATCH(ROUND(MIN(SUM(DX$4,$O92/1000),SUM($O92,DX$4/1000)),3),CMB[[Cmb_ID]:[Cmb_ID]],0),SUM(N(DX$1),N($R92),1)),CHOOSE(AC[[M]:[M]],1,0,1,AC[[DB]:[DB]])),PRODUCT(SUM(ROUND(AVERAGE(VALUE(DX$3),VALUE($P92)),0),CHOOSE(IF(OR(DX$1,$R92),4,INDEX(CMB[[Res_Rare]:[Res_Rare]],MATCH(ROUND(MIN(SUM(DX$4,$O92/1000),SUM($O92,DX$4/1000)),3),CMB[[Cmb_ID]:[Cmb_ID]],0))),-1,-1,0,0)),IF(OR(DX$1,$R92),4,INDEX(CMB[[Cmb_Rare]:[Cmb_Rare]],MATCH(ROUND(MIN(SUM(DX$4,$O92/1000),SUM($O92,DX$4/1000)),3),CMB[[Cmb_ID]:[Cmb_ID]],0))),CHOOSE(AC[[M]:[M]],2,1,1,SUM(AC[[AB]:[DB]])))),""))</f>
        <v/>
      </c>
      <c r="DY92" t="str">
        <f>IF(OR(DY$5="",$S92=""),"",IFERROR(SUM(PRODUCT(INDEX(CMB[[BA_0O]:[BA_2O]],MATCH(ROUND(MIN(SUM(DY$4,$O92/1000),SUM($O92,DY$4/1000)),3),CMB[[Cmb_ID]:[Cmb_ID]],0),SUM(N(DY$1),N($R92),1)),CHOOSE(AC[[M]:[M]],1,1,0,AC[[AB]:[AB]])),PRODUCT(INDEX(CMB[[BD_0O]:[BD_2O]],MATCH(ROUND(MIN(SUM(DY$4,$O92/1000),SUM($O92,DY$4/1000)),3),CMB[[Cmb_ID]:[Cmb_ID]],0),SUM(N(DY$1),N($R92),1)),CHOOSE(AC[[M]:[M]],1,0,1,AC[[DB]:[DB]])),PRODUCT(SUM(ROUND(AVERAGE(VALUE(DY$3),VALUE($P92)),0),CHOOSE(IF(OR(DY$1,$R92),4,INDEX(CMB[[Res_Rare]:[Res_Rare]],MATCH(ROUND(MIN(SUM(DY$4,$O92/1000),SUM($O92,DY$4/1000)),3),CMB[[Cmb_ID]:[Cmb_ID]],0))),-1,-1,0,0)),IF(OR(DY$1,$R92),4,INDEX(CMB[[Cmb_Rare]:[Cmb_Rare]],MATCH(ROUND(MIN(SUM(DY$4,$O92/1000),SUM($O92,DY$4/1000)),3),CMB[[Cmb_ID]:[Cmb_ID]],0))),CHOOSE(AC[[M]:[M]],2,1,1,SUM(AC[[AB]:[DB]])))),""))</f>
        <v/>
      </c>
      <c r="DZ92" t="str">
        <f>IF(OR(DZ$5="",$S92=""),"",IFERROR(SUM(PRODUCT(INDEX(CMB[[BA_0O]:[BA_2O]],MATCH(ROUND(MIN(SUM(DZ$4,$O92/1000),SUM($O92,DZ$4/1000)),3),CMB[[Cmb_ID]:[Cmb_ID]],0),SUM(N(DZ$1),N($R92),1)),CHOOSE(AC[[M]:[M]],1,1,0,AC[[AB]:[AB]])),PRODUCT(INDEX(CMB[[BD_0O]:[BD_2O]],MATCH(ROUND(MIN(SUM(DZ$4,$O92/1000),SUM($O92,DZ$4/1000)),3),CMB[[Cmb_ID]:[Cmb_ID]],0),SUM(N(DZ$1),N($R92),1)),CHOOSE(AC[[M]:[M]],1,0,1,AC[[DB]:[DB]])),PRODUCT(SUM(ROUND(AVERAGE(VALUE(DZ$3),VALUE($P92)),0),CHOOSE(IF(OR(DZ$1,$R92),4,INDEX(CMB[[Res_Rare]:[Res_Rare]],MATCH(ROUND(MIN(SUM(DZ$4,$O92/1000),SUM($O92,DZ$4/1000)),3),CMB[[Cmb_ID]:[Cmb_ID]],0))),-1,-1,0,0)),IF(OR(DZ$1,$R92),4,INDEX(CMB[[Cmb_Rare]:[Cmb_Rare]],MATCH(ROUND(MIN(SUM(DZ$4,$O92/1000),SUM($O92,DZ$4/1000)),3),CMB[[Cmb_ID]:[Cmb_ID]],0))),CHOOSE(AC[[M]:[M]],2,1,1,SUM(AC[[AB]:[DB]])))),""))</f>
        <v/>
      </c>
      <c r="EA92" t="str">
        <f>IF(OR(EA$5="",$S92=""),"",IFERROR(SUM(PRODUCT(INDEX(CMB[[BA_0O]:[BA_2O]],MATCH(ROUND(MIN(SUM(EA$4,$O92/1000),SUM($O92,EA$4/1000)),3),CMB[[Cmb_ID]:[Cmb_ID]],0),SUM(N(EA$1),N($R92),1)),CHOOSE(AC[[M]:[M]],1,1,0,AC[[AB]:[AB]])),PRODUCT(INDEX(CMB[[BD_0O]:[BD_2O]],MATCH(ROUND(MIN(SUM(EA$4,$O92/1000),SUM($O92,EA$4/1000)),3),CMB[[Cmb_ID]:[Cmb_ID]],0),SUM(N(EA$1),N($R92),1)),CHOOSE(AC[[M]:[M]],1,0,1,AC[[DB]:[DB]])),PRODUCT(SUM(ROUND(AVERAGE(VALUE(EA$3),VALUE($P92)),0),CHOOSE(IF(OR(EA$1,$R92),4,INDEX(CMB[[Res_Rare]:[Res_Rare]],MATCH(ROUND(MIN(SUM(EA$4,$O92/1000),SUM($O92,EA$4/1000)),3),CMB[[Cmb_ID]:[Cmb_ID]],0))),-1,-1,0,0)),IF(OR(EA$1,$R92),4,INDEX(CMB[[Cmb_Rare]:[Cmb_Rare]],MATCH(ROUND(MIN(SUM(EA$4,$O92/1000),SUM($O92,EA$4/1000)),3),CMB[[Cmb_ID]:[Cmb_ID]],0))),CHOOSE(AC[[M]:[M]],2,1,1,SUM(AC[[AB]:[DB]])))),""))</f>
        <v/>
      </c>
      <c r="EB92" t="str">
        <f>IF(OR(EB$5="",$S92=""),"",IFERROR(SUM(PRODUCT(INDEX(CMB[[BA_0O]:[BA_2O]],MATCH(ROUND(MIN(SUM(EB$4,$O92/1000),SUM($O92,EB$4/1000)),3),CMB[[Cmb_ID]:[Cmb_ID]],0),SUM(N(EB$1),N($R92),1)),CHOOSE(AC[[M]:[M]],1,1,0,AC[[AB]:[AB]])),PRODUCT(INDEX(CMB[[BD_0O]:[BD_2O]],MATCH(ROUND(MIN(SUM(EB$4,$O92/1000),SUM($O92,EB$4/1000)),3),CMB[[Cmb_ID]:[Cmb_ID]],0),SUM(N(EB$1),N($R92),1)),CHOOSE(AC[[M]:[M]],1,0,1,AC[[DB]:[DB]])),PRODUCT(SUM(ROUND(AVERAGE(VALUE(EB$3),VALUE($P92)),0),CHOOSE(IF(OR(EB$1,$R92),4,INDEX(CMB[[Res_Rare]:[Res_Rare]],MATCH(ROUND(MIN(SUM(EB$4,$O92/1000),SUM($O92,EB$4/1000)),3),CMB[[Cmb_ID]:[Cmb_ID]],0))),-1,-1,0,0)),IF(OR(EB$1,$R92),4,INDEX(CMB[[Cmb_Rare]:[Cmb_Rare]],MATCH(ROUND(MIN(SUM(EB$4,$O92/1000),SUM($O92,EB$4/1000)),3),CMB[[Cmb_ID]:[Cmb_ID]],0))),CHOOSE(AC[[M]:[M]],2,1,1,SUM(AC[[AB]:[DB]])))),""))</f>
        <v/>
      </c>
      <c r="EC92" t="str">
        <f>IF(OR(EC$5="",$S92=""),"",IFERROR(SUM(PRODUCT(INDEX(CMB[[BA_0O]:[BA_2O]],MATCH(ROUND(MIN(SUM(EC$4,$O92/1000),SUM($O92,EC$4/1000)),3),CMB[[Cmb_ID]:[Cmb_ID]],0),SUM(N(EC$1),N($R92),1)),CHOOSE(AC[[M]:[M]],1,1,0,AC[[AB]:[AB]])),PRODUCT(INDEX(CMB[[BD_0O]:[BD_2O]],MATCH(ROUND(MIN(SUM(EC$4,$O92/1000),SUM($O92,EC$4/1000)),3),CMB[[Cmb_ID]:[Cmb_ID]],0),SUM(N(EC$1),N($R92),1)),CHOOSE(AC[[M]:[M]],1,0,1,AC[[DB]:[DB]])),PRODUCT(SUM(ROUND(AVERAGE(VALUE(EC$3),VALUE($P92)),0),CHOOSE(IF(OR(EC$1,$R92),4,INDEX(CMB[[Res_Rare]:[Res_Rare]],MATCH(ROUND(MIN(SUM(EC$4,$O92/1000),SUM($O92,EC$4/1000)),3),CMB[[Cmb_ID]:[Cmb_ID]],0))),-1,-1,0,0)),IF(OR(EC$1,$R92),4,INDEX(CMB[[Cmb_Rare]:[Cmb_Rare]],MATCH(ROUND(MIN(SUM(EC$4,$O92/1000),SUM($O92,EC$4/1000)),3),CMB[[Cmb_ID]:[Cmb_ID]],0))),CHOOSE(AC[[M]:[M]],2,1,1,SUM(AC[[AB]:[DB]])))),""))</f>
        <v/>
      </c>
      <c r="ED92" t="str">
        <f>IF(OR(ED$5="",$S92=""),"",IFERROR(SUM(PRODUCT(INDEX(CMB[[BA_0O]:[BA_2O]],MATCH(ROUND(MIN(SUM(ED$4,$O92/1000),SUM($O92,ED$4/1000)),3),CMB[[Cmb_ID]:[Cmb_ID]],0),SUM(N(ED$1),N($R92),1)),CHOOSE(AC[[M]:[M]],1,1,0,AC[[AB]:[AB]])),PRODUCT(INDEX(CMB[[BD_0O]:[BD_2O]],MATCH(ROUND(MIN(SUM(ED$4,$O92/1000),SUM($O92,ED$4/1000)),3),CMB[[Cmb_ID]:[Cmb_ID]],0),SUM(N(ED$1),N($R92),1)),CHOOSE(AC[[M]:[M]],1,0,1,AC[[DB]:[DB]])),PRODUCT(SUM(ROUND(AVERAGE(VALUE(ED$3),VALUE($P92)),0),CHOOSE(IF(OR(ED$1,$R92),4,INDEX(CMB[[Res_Rare]:[Res_Rare]],MATCH(ROUND(MIN(SUM(ED$4,$O92/1000),SUM($O92,ED$4/1000)),3),CMB[[Cmb_ID]:[Cmb_ID]],0))),-1,-1,0,0)),IF(OR(ED$1,$R92),4,INDEX(CMB[[Cmb_Rare]:[Cmb_Rare]],MATCH(ROUND(MIN(SUM(ED$4,$O92/1000),SUM($O92,ED$4/1000)),3),CMB[[Cmb_ID]:[Cmb_ID]],0))),CHOOSE(AC[[M]:[M]],2,1,1,SUM(AC[[AB]:[DB]])))),""))</f>
        <v/>
      </c>
      <c r="EE92" t="str">
        <f>IF(OR(EE$5="",$S92=""),"",IFERROR(SUM(PRODUCT(INDEX(CMB[[BA_0O]:[BA_2O]],MATCH(ROUND(MIN(SUM(EE$4,$O92/1000),SUM($O92,EE$4/1000)),3),CMB[[Cmb_ID]:[Cmb_ID]],0),SUM(N(EE$1),N($R92),1)),CHOOSE(AC[[M]:[M]],1,1,0,AC[[AB]:[AB]])),PRODUCT(INDEX(CMB[[BD_0O]:[BD_2O]],MATCH(ROUND(MIN(SUM(EE$4,$O92/1000),SUM($O92,EE$4/1000)),3),CMB[[Cmb_ID]:[Cmb_ID]],0),SUM(N(EE$1),N($R92),1)),CHOOSE(AC[[M]:[M]],1,0,1,AC[[DB]:[DB]])),PRODUCT(SUM(ROUND(AVERAGE(VALUE(EE$3),VALUE($P92)),0),CHOOSE(IF(OR(EE$1,$R92),4,INDEX(CMB[[Res_Rare]:[Res_Rare]],MATCH(ROUND(MIN(SUM(EE$4,$O92/1000),SUM($O92,EE$4/1000)),3),CMB[[Cmb_ID]:[Cmb_ID]],0))),-1,-1,0,0)),IF(OR(EE$1,$R92),4,INDEX(CMB[[Cmb_Rare]:[Cmb_Rare]],MATCH(ROUND(MIN(SUM(EE$4,$O92/1000),SUM($O92,EE$4/1000)),3),CMB[[Cmb_ID]:[Cmb_ID]],0))),CHOOSE(AC[[M]:[M]],2,1,1,SUM(AC[[AB]:[DB]])))),""))</f>
        <v/>
      </c>
      <c r="EF92" t="str">
        <f>IF(OR(EF$5="",$S92=""),"",IFERROR(SUM(PRODUCT(INDEX(CMB[[BA_0O]:[BA_2O]],MATCH(ROUND(MIN(SUM(EF$4,$O92/1000),SUM($O92,EF$4/1000)),3),CMB[[Cmb_ID]:[Cmb_ID]],0),SUM(N(EF$1),N($R92),1)),CHOOSE(AC[[M]:[M]],1,1,0,AC[[AB]:[AB]])),PRODUCT(INDEX(CMB[[BD_0O]:[BD_2O]],MATCH(ROUND(MIN(SUM(EF$4,$O92/1000),SUM($O92,EF$4/1000)),3),CMB[[Cmb_ID]:[Cmb_ID]],0),SUM(N(EF$1),N($R92),1)),CHOOSE(AC[[M]:[M]],1,0,1,AC[[DB]:[DB]])),PRODUCT(SUM(ROUND(AVERAGE(VALUE(EF$3),VALUE($P92)),0),CHOOSE(IF(OR(EF$1,$R92),4,INDEX(CMB[[Res_Rare]:[Res_Rare]],MATCH(ROUND(MIN(SUM(EF$4,$O92/1000),SUM($O92,EF$4/1000)),3),CMB[[Cmb_ID]:[Cmb_ID]],0))),-1,-1,0,0)),IF(OR(EF$1,$R92),4,INDEX(CMB[[Cmb_Rare]:[Cmb_Rare]],MATCH(ROUND(MIN(SUM(EF$4,$O92/1000),SUM($O92,EF$4/1000)),3),CMB[[Cmb_ID]:[Cmb_ID]],0))),CHOOSE(AC[[M]:[M]],2,1,1,SUM(AC[[AB]:[DB]])))),""))</f>
        <v/>
      </c>
      <c r="EG92" t="str">
        <f>IF(OR(EG$5="",$S92=""),"",IFERROR(SUM(PRODUCT(INDEX(CMB[[BA_0O]:[BA_2O]],MATCH(ROUND(MIN(SUM(EG$4,$O92/1000),SUM($O92,EG$4/1000)),3),CMB[[Cmb_ID]:[Cmb_ID]],0),SUM(N(EG$1),N($R92),1)),CHOOSE(AC[[M]:[M]],1,1,0,AC[[AB]:[AB]])),PRODUCT(INDEX(CMB[[BD_0O]:[BD_2O]],MATCH(ROUND(MIN(SUM(EG$4,$O92/1000),SUM($O92,EG$4/1000)),3),CMB[[Cmb_ID]:[Cmb_ID]],0),SUM(N(EG$1),N($R92),1)),CHOOSE(AC[[M]:[M]],1,0,1,AC[[DB]:[DB]])),PRODUCT(SUM(ROUND(AVERAGE(VALUE(EG$3),VALUE($P92)),0),CHOOSE(IF(OR(EG$1,$R92),4,INDEX(CMB[[Res_Rare]:[Res_Rare]],MATCH(ROUND(MIN(SUM(EG$4,$O92/1000),SUM($O92,EG$4/1000)),3),CMB[[Cmb_ID]:[Cmb_ID]],0))),-1,-1,0,0)),IF(OR(EG$1,$R92),4,INDEX(CMB[[Cmb_Rare]:[Cmb_Rare]],MATCH(ROUND(MIN(SUM(EG$4,$O92/1000),SUM($O92,EG$4/1000)),3),CMB[[Cmb_ID]:[Cmb_ID]],0))),CHOOSE(AC[[M]:[M]],2,1,1,SUM(AC[[AB]:[DB]])))),""))</f>
        <v/>
      </c>
      <c r="EH92" t="str">
        <f>IF(OR(EH$5="",$S92=""),"",IFERROR(SUM(PRODUCT(INDEX(CMB[[BA_0O]:[BA_2O]],MATCH(ROUND(MIN(SUM(EH$4,$O92/1000),SUM($O92,EH$4/1000)),3),CMB[[Cmb_ID]:[Cmb_ID]],0),SUM(N(EH$1),N($R92),1)),CHOOSE(AC[[M]:[M]],1,1,0,AC[[AB]:[AB]])),PRODUCT(INDEX(CMB[[BD_0O]:[BD_2O]],MATCH(ROUND(MIN(SUM(EH$4,$O92/1000),SUM($O92,EH$4/1000)),3),CMB[[Cmb_ID]:[Cmb_ID]],0),SUM(N(EH$1),N($R92),1)),CHOOSE(AC[[M]:[M]],1,0,1,AC[[DB]:[DB]])),PRODUCT(SUM(ROUND(AVERAGE(VALUE(EH$3),VALUE($P92)),0),CHOOSE(IF(OR(EH$1,$R92),4,INDEX(CMB[[Res_Rare]:[Res_Rare]],MATCH(ROUND(MIN(SUM(EH$4,$O92/1000),SUM($O92,EH$4/1000)),3),CMB[[Cmb_ID]:[Cmb_ID]],0))),-1,-1,0,0)),IF(OR(EH$1,$R92),4,INDEX(CMB[[Cmb_Rare]:[Cmb_Rare]],MATCH(ROUND(MIN(SUM(EH$4,$O92/1000),SUM($O92,EH$4/1000)),3),CMB[[Cmb_ID]:[Cmb_ID]],0))),CHOOSE(AC[[M]:[M]],2,1,1,SUM(AC[[AB]:[DB]])))),""))</f>
        <v/>
      </c>
      <c r="EI92" t="str">
        <f>IF(OR(EI$5="",$S92=""),"",IFERROR(SUM(PRODUCT(INDEX(CMB[[BA_0O]:[BA_2O]],MATCH(ROUND(MIN(SUM(EI$4,$O92/1000),SUM($O92,EI$4/1000)),3),CMB[[Cmb_ID]:[Cmb_ID]],0),SUM(N(EI$1),N($R92),1)),CHOOSE(AC[[M]:[M]],1,1,0,AC[[AB]:[AB]])),PRODUCT(INDEX(CMB[[BD_0O]:[BD_2O]],MATCH(ROUND(MIN(SUM(EI$4,$O92/1000),SUM($O92,EI$4/1000)),3),CMB[[Cmb_ID]:[Cmb_ID]],0),SUM(N(EI$1),N($R92),1)),CHOOSE(AC[[M]:[M]],1,0,1,AC[[DB]:[DB]])),PRODUCT(SUM(ROUND(AVERAGE(VALUE(EI$3),VALUE($P92)),0),CHOOSE(IF(OR(EI$1,$R92),4,INDEX(CMB[[Res_Rare]:[Res_Rare]],MATCH(ROUND(MIN(SUM(EI$4,$O92/1000),SUM($O92,EI$4/1000)),3),CMB[[Cmb_ID]:[Cmb_ID]],0))),-1,-1,0,0)),IF(OR(EI$1,$R92),4,INDEX(CMB[[Cmb_Rare]:[Cmb_Rare]],MATCH(ROUND(MIN(SUM(EI$4,$O92/1000),SUM($O92,EI$4/1000)),3),CMB[[Cmb_ID]:[Cmb_ID]],0))),CHOOSE(AC[[M]:[M]],2,1,1,SUM(AC[[AB]:[DB]])))),""))</f>
        <v/>
      </c>
      <c r="EJ92" t="str">
        <f>IF(OR(EJ$5="",$S92=""),"",IFERROR(SUM(PRODUCT(INDEX(CMB[[BA_0O]:[BA_2O]],MATCH(ROUND(MIN(SUM(EJ$4,$O92/1000),SUM($O92,EJ$4/1000)),3),CMB[[Cmb_ID]:[Cmb_ID]],0),SUM(N(EJ$1),N($R92),1)),CHOOSE(AC[[M]:[M]],1,1,0,AC[[AB]:[AB]])),PRODUCT(INDEX(CMB[[BD_0O]:[BD_2O]],MATCH(ROUND(MIN(SUM(EJ$4,$O92/1000),SUM($O92,EJ$4/1000)),3),CMB[[Cmb_ID]:[Cmb_ID]],0),SUM(N(EJ$1),N($R92),1)),CHOOSE(AC[[M]:[M]],1,0,1,AC[[DB]:[DB]])),PRODUCT(SUM(ROUND(AVERAGE(VALUE(EJ$3),VALUE($P92)),0),CHOOSE(IF(OR(EJ$1,$R92),4,INDEX(CMB[[Res_Rare]:[Res_Rare]],MATCH(ROUND(MIN(SUM(EJ$4,$O92/1000),SUM($O92,EJ$4/1000)),3),CMB[[Cmb_ID]:[Cmb_ID]],0))),-1,-1,0,0)),IF(OR(EJ$1,$R92),4,INDEX(CMB[[Cmb_Rare]:[Cmb_Rare]],MATCH(ROUND(MIN(SUM(EJ$4,$O92/1000),SUM($O92,EJ$4/1000)),3),CMB[[Cmb_ID]:[Cmb_ID]],0))),CHOOSE(AC[[M]:[M]],2,1,1,SUM(AC[[AB]:[DB]])))),""))</f>
        <v/>
      </c>
      <c r="EK92" t="str">
        <f>IF(OR(EK$5="",$S92=""),"",IFERROR(SUM(PRODUCT(INDEX(CMB[[BA_0O]:[BA_2O]],MATCH(ROUND(MIN(SUM(EK$4,$O92/1000),SUM($O92,EK$4/1000)),3),CMB[[Cmb_ID]:[Cmb_ID]],0),SUM(N(EK$1),N($R92),1)),CHOOSE(AC[[M]:[M]],1,1,0,AC[[AB]:[AB]])),PRODUCT(INDEX(CMB[[BD_0O]:[BD_2O]],MATCH(ROUND(MIN(SUM(EK$4,$O92/1000),SUM($O92,EK$4/1000)),3),CMB[[Cmb_ID]:[Cmb_ID]],0),SUM(N(EK$1),N($R92),1)),CHOOSE(AC[[M]:[M]],1,0,1,AC[[DB]:[DB]])),PRODUCT(SUM(ROUND(AVERAGE(VALUE(EK$3),VALUE($P92)),0),CHOOSE(IF(OR(EK$1,$R92),4,INDEX(CMB[[Res_Rare]:[Res_Rare]],MATCH(ROUND(MIN(SUM(EK$4,$O92/1000),SUM($O92,EK$4/1000)),3),CMB[[Cmb_ID]:[Cmb_ID]],0))),-1,-1,0,0)),IF(OR(EK$1,$R92),4,INDEX(CMB[[Cmb_Rare]:[Cmb_Rare]],MATCH(ROUND(MIN(SUM(EK$4,$O92/1000),SUM($O92,EK$4/1000)),3),CMB[[Cmb_ID]:[Cmb_ID]],0))),CHOOSE(AC[[M]:[M]],2,1,1,SUM(AC[[AB]:[DB]])))),""))</f>
        <v/>
      </c>
      <c r="EL92" t="str">
        <f>IF(OR(EL$5="",$S92=""),"",IFERROR(SUM(PRODUCT(INDEX(CMB[[BA_0O]:[BA_2O]],MATCH(ROUND(MIN(SUM(EL$4,$O92/1000),SUM($O92,EL$4/1000)),3),CMB[[Cmb_ID]:[Cmb_ID]],0),SUM(N(EL$1),N($R92),1)),CHOOSE(AC[[M]:[M]],1,1,0,AC[[AB]:[AB]])),PRODUCT(INDEX(CMB[[BD_0O]:[BD_2O]],MATCH(ROUND(MIN(SUM(EL$4,$O92/1000),SUM($O92,EL$4/1000)),3),CMB[[Cmb_ID]:[Cmb_ID]],0),SUM(N(EL$1),N($R92),1)),CHOOSE(AC[[M]:[M]],1,0,1,AC[[DB]:[DB]])),PRODUCT(SUM(ROUND(AVERAGE(VALUE(EL$3),VALUE($P92)),0),CHOOSE(IF(OR(EL$1,$R92),4,INDEX(CMB[[Res_Rare]:[Res_Rare]],MATCH(ROUND(MIN(SUM(EL$4,$O92/1000),SUM($O92,EL$4/1000)),3),CMB[[Cmb_ID]:[Cmb_ID]],0))),-1,-1,0,0)),IF(OR(EL$1,$R92),4,INDEX(CMB[[Cmb_Rare]:[Cmb_Rare]],MATCH(ROUND(MIN(SUM(EL$4,$O92/1000),SUM($O92,EL$4/1000)),3),CMB[[Cmb_ID]:[Cmb_ID]],0))),CHOOSE(AC[[M]:[M]],2,1,1,SUM(AC[[AB]:[DB]])))),""))</f>
        <v/>
      </c>
      <c r="EM92" t="str">
        <f>IF(OR(EM$5="",$S92=""),"",IFERROR(SUM(PRODUCT(INDEX(CMB[[BA_0O]:[BA_2O]],MATCH(ROUND(MIN(SUM(EM$4,$O92/1000),SUM($O92,EM$4/1000)),3),CMB[[Cmb_ID]:[Cmb_ID]],0),SUM(N(EM$1),N($R92),1)),CHOOSE(AC[[M]:[M]],1,1,0,AC[[AB]:[AB]])),PRODUCT(INDEX(CMB[[BD_0O]:[BD_2O]],MATCH(ROUND(MIN(SUM(EM$4,$O92/1000),SUM($O92,EM$4/1000)),3),CMB[[Cmb_ID]:[Cmb_ID]],0),SUM(N(EM$1),N($R92),1)),CHOOSE(AC[[M]:[M]],1,0,1,AC[[DB]:[DB]])),PRODUCT(SUM(ROUND(AVERAGE(VALUE(EM$3),VALUE($P92)),0),CHOOSE(IF(OR(EM$1,$R92),4,INDEX(CMB[[Res_Rare]:[Res_Rare]],MATCH(ROUND(MIN(SUM(EM$4,$O92/1000),SUM($O92,EM$4/1000)),3),CMB[[Cmb_ID]:[Cmb_ID]],0))),-1,-1,0,0)),IF(OR(EM$1,$R92),4,INDEX(CMB[[Cmb_Rare]:[Cmb_Rare]],MATCH(ROUND(MIN(SUM(EM$4,$O92/1000),SUM($O92,EM$4/1000)),3),CMB[[Cmb_ID]:[Cmb_ID]],0))),CHOOSE(AC[[M]:[M]],2,1,1,SUM(AC[[AB]:[DB]])))),""))</f>
        <v/>
      </c>
      <c r="EN92" t="str">
        <f>IF(OR(EN$5="",$S92=""),"",IFERROR(SUM(PRODUCT(INDEX(CMB[[BA_0O]:[BA_2O]],MATCH(ROUND(MIN(SUM(EN$4,$O92/1000),SUM($O92,EN$4/1000)),3),CMB[[Cmb_ID]:[Cmb_ID]],0),SUM(N(EN$1),N($R92),1)),CHOOSE(AC[[M]:[M]],1,1,0,AC[[AB]:[AB]])),PRODUCT(INDEX(CMB[[BD_0O]:[BD_2O]],MATCH(ROUND(MIN(SUM(EN$4,$O92/1000),SUM($O92,EN$4/1000)),3),CMB[[Cmb_ID]:[Cmb_ID]],0),SUM(N(EN$1),N($R92),1)),CHOOSE(AC[[M]:[M]],1,0,1,AC[[DB]:[DB]])),PRODUCT(SUM(ROUND(AVERAGE(VALUE(EN$3),VALUE($P92)),0),CHOOSE(IF(OR(EN$1,$R92),4,INDEX(CMB[[Res_Rare]:[Res_Rare]],MATCH(ROUND(MIN(SUM(EN$4,$O92/1000),SUM($O92,EN$4/1000)),3),CMB[[Cmb_ID]:[Cmb_ID]],0))),-1,-1,0,0)),IF(OR(EN$1,$R92),4,INDEX(CMB[[Cmb_Rare]:[Cmb_Rare]],MATCH(ROUND(MIN(SUM(EN$4,$O92/1000),SUM($O92,EN$4/1000)),3),CMB[[Cmb_ID]:[Cmb_ID]],0))),CHOOSE(AC[[M]:[M]],2,1,1,SUM(AC[[AB]:[DB]])))),""))</f>
        <v/>
      </c>
      <c r="EO92" t="str">
        <f>IF(OR(EO$5="",$S92=""),"",IFERROR(SUM(PRODUCT(INDEX(CMB[[BA_0O]:[BA_2O]],MATCH(ROUND(MIN(SUM(EO$4,$O92/1000),SUM($O92,EO$4/1000)),3),CMB[[Cmb_ID]:[Cmb_ID]],0),SUM(N(EO$1),N($R92),1)),CHOOSE(AC[[M]:[M]],1,1,0,AC[[AB]:[AB]])),PRODUCT(INDEX(CMB[[BD_0O]:[BD_2O]],MATCH(ROUND(MIN(SUM(EO$4,$O92/1000),SUM($O92,EO$4/1000)),3),CMB[[Cmb_ID]:[Cmb_ID]],0),SUM(N(EO$1),N($R92),1)),CHOOSE(AC[[M]:[M]],1,0,1,AC[[DB]:[DB]])),PRODUCT(SUM(ROUND(AVERAGE(VALUE(EO$3),VALUE($P92)),0),CHOOSE(IF(OR(EO$1,$R92),4,INDEX(CMB[[Res_Rare]:[Res_Rare]],MATCH(ROUND(MIN(SUM(EO$4,$O92/1000),SUM($O92,EO$4/1000)),3),CMB[[Cmb_ID]:[Cmb_ID]],0))),-1,-1,0,0)),IF(OR(EO$1,$R92),4,INDEX(CMB[[Cmb_Rare]:[Cmb_Rare]],MATCH(ROUND(MIN(SUM(EO$4,$O92/1000),SUM($O92,EO$4/1000)),3),CMB[[Cmb_ID]:[Cmb_ID]],0))),CHOOSE(AC[[M]:[M]],2,1,1,SUM(AC[[AB]:[DB]])))),""))</f>
        <v/>
      </c>
      <c r="EP92" t="str">
        <f>IF(OR(EP$5="",$S92=""),"",IFERROR(SUM(PRODUCT(INDEX(CMB[[BA_0O]:[BA_2O]],MATCH(ROUND(MIN(SUM(EP$4,$O92/1000),SUM($O92,EP$4/1000)),3),CMB[[Cmb_ID]:[Cmb_ID]],0),SUM(N(EP$1),N($R92),1)),CHOOSE(AC[[M]:[M]],1,1,0,AC[[AB]:[AB]])),PRODUCT(INDEX(CMB[[BD_0O]:[BD_2O]],MATCH(ROUND(MIN(SUM(EP$4,$O92/1000),SUM($O92,EP$4/1000)),3),CMB[[Cmb_ID]:[Cmb_ID]],0),SUM(N(EP$1),N($R92),1)),CHOOSE(AC[[M]:[M]],1,0,1,AC[[DB]:[DB]])),PRODUCT(SUM(ROUND(AVERAGE(VALUE(EP$3),VALUE($P92)),0),CHOOSE(IF(OR(EP$1,$R92),4,INDEX(CMB[[Res_Rare]:[Res_Rare]],MATCH(ROUND(MIN(SUM(EP$4,$O92/1000),SUM($O92,EP$4/1000)),3),CMB[[Cmb_ID]:[Cmb_ID]],0))),-1,-1,0,0)),IF(OR(EP$1,$R92),4,INDEX(CMB[[Cmb_Rare]:[Cmb_Rare]],MATCH(ROUND(MIN(SUM(EP$4,$O92/1000),SUM($O92,EP$4/1000)),3),CMB[[Cmb_ID]:[Cmb_ID]],0))),CHOOSE(AC[[M]:[M]],2,1,1,SUM(AC[[AB]:[DB]])))),""))</f>
        <v/>
      </c>
      <c r="EQ92" t="str">
        <f>IF(OR(EQ$5="",$S92=""),"",IFERROR(SUM(PRODUCT(INDEX(CMB[[BA_0O]:[BA_2O]],MATCH(ROUND(MIN(SUM(EQ$4,$O92/1000),SUM($O92,EQ$4/1000)),3),CMB[[Cmb_ID]:[Cmb_ID]],0),SUM(N(EQ$1),N($R92),1)),CHOOSE(AC[[M]:[M]],1,1,0,AC[[AB]:[AB]])),PRODUCT(INDEX(CMB[[BD_0O]:[BD_2O]],MATCH(ROUND(MIN(SUM(EQ$4,$O92/1000),SUM($O92,EQ$4/1000)),3),CMB[[Cmb_ID]:[Cmb_ID]],0),SUM(N(EQ$1),N($R92),1)),CHOOSE(AC[[M]:[M]],1,0,1,AC[[DB]:[DB]])),PRODUCT(SUM(ROUND(AVERAGE(VALUE(EQ$3),VALUE($P92)),0),CHOOSE(IF(OR(EQ$1,$R92),4,INDEX(CMB[[Res_Rare]:[Res_Rare]],MATCH(ROUND(MIN(SUM(EQ$4,$O92/1000),SUM($O92,EQ$4/1000)),3),CMB[[Cmb_ID]:[Cmb_ID]],0))),-1,-1,0,0)),IF(OR(EQ$1,$R92),4,INDEX(CMB[[Cmb_Rare]:[Cmb_Rare]],MATCH(ROUND(MIN(SUM(EQ$4,$O92/1000),SUM($O92,EQ$4/1000)),3),CMB[[Cmb_ID]:[Cmb_ID]],0))),CHOOSE(AC[[M]:[M]],2,1,1,SUM(AC[[AB]:[DB]])))),""))</f>
        <v/>
      </c>
      <c r="ER92" t="str">
        <f>IF(OR(ER$5="",$S92=""),"",IFERROR(SUM(PRODUCT(INDEX(CMB[[BA_0O]:[BA_2O]],MATCH(ROUND(MIN(SUM(ER$4,$O92/1000),SUM($O92,ER$4/1000)),3),CMB[[Cmb_ID]:[Cmb_ID]],0),SUM(N(ER$1),N($R92),1)),CHOOSE(AC[[M]:[M]],1,1,0,AC[[AB]:[AB]])),PRODUCT(INDEX(CMB[[BD_0O]:[BD_2O]],MATCH(ROUND(MIN(SUM(ER$4,$O92/1000),SUM($O92,ER$4/1000)),3),CMB[[Cmb_ID]:[Cmb_ID]],0),SUM(N(ER$1),N($R92),1)),CHOOSE(AC[[M]:[M]],1,0,1,AC[[DB]:[DB]])),PRODUCT(SUM(ROUND(AVERAGE(VALUE(ER$3),VALUE($P92)),0),CHOOSE(IF(OR(ER$1,$R92),4,INDEX(CMB[[Res_Rare]:[Res_Rare]],MATCH(ROUND(MIN(SUM(ER$4,$O92/1000),SUM($O92,ER$4/1000)),3),CMB[[Cmb_ID]:[Cmb_ID]],0))),-1,-1,0,0)),IF(OR(ER$1,$R92),4,INDEX(CMB[[Cmb_Rare]:[Cmb_Rare]],MATCH(ROUND(MIN(SUM(ER$4,$O92/1000),SUM($O92,ER$4/1000)),3),CMB[[Cmb_ID]:[Cmb_ID]],0))),CHOOSE(AC[[M]:[M]],2,1,1,SUM(AC[[AB]:[DB]])))),""))</f>
        <v/>
      </c>
      <c r="ES92" t="str">
        <f>IF(OR(ES$5="",$S92=""),"",IFERROR(SUM(PRODUCT(INDEX(CMB[[BA_0O]:[BA_2O]],MATCH(ROUND(MIN(SUM(ES$4,$O92/1000),SUM($O92,ES$4/1000)),3),CMB[[Cmb_ID]:[Cmb_ID]],0),SUM(N(ES$1),N($R92),1)),CHOOSE(AC[[M]:[M]],1,1,0,AC[[AB]:[AB]])),PRODUCT(INDEX(CMB[[BD_0O]:[BD_2O]],MATCH(ROUND(MIN(SUM(ES$4,$O92/1000),SUM($O92,ES$4/1000)),3),CMB[[Cmb_ID]:[Cmb_ID]],0),SUM(N(ES$1),N($R92),1)),CHOOSE(AC[[M]:[M]],1,0,1,AC[[DB]:[DB]])),PRODUCT(SUM(ROUND(AVERAGE(VALUE(ES$3),VALUE($P92)),0),CHOOSE(IF(OR(ES$1,$R92),4,INDEX(CMB[[Res_Rare]:[Res_Rare]],MATCH(ROUND(MIN(SUM(ES$4,$O92/1000),SUM($O92,ES$4/1000)),3),CMB[[Cmb_ID]:[Cmb_ID]],0))),-1,-1,0,0)),IF(OR(ES$1,$R92),4,INDEX(CMB[[Cmb_Rare]:[Cmb_Rare]],MATCH(ROUND(MIN(SUM(ES$4,$O92/1000),SUM($O92,ES$4/1000)),3),CMB[[Cmb_ID]:[Cmb_ID]],0))),CHOOSE(AC[[M]:[M]],2,1,1,SUM(AC[[AB]:[DB]])))),""))</f>
        <v/>
      </c>
      <c r="ET92" t="str">
        <f>IF(OR(ET$5="",$S92=""),"",IFERROR(SUM(PRODUCT(INDEX(CMB[[BA_0O]:[BA_2O]],MATCH(ROUND(MIN(SUM(ET$4,$O92/1000),SUM($O92,ET$4/1000)),3),CMB[[Cmb_ID]:[Cmb_ID]],0),SUM(N(ET$1),N($R92),1)),CHOOSE(AC[[M]:[M]],1,1,0,AC[[AB]:[AB]])),PRODUCT(INDEX(CMB[[BD_0O]:[BD_2O]],MATCH(ROUND(MIN(SUM(ET$4,$O92/1000),SUM($O92,ET$4/1000)),3),CMB[[Cmb_ID]:[Cmb_ID]],0),SUM(N(ET$1),N($R92),1)),CHOOSE(AC[[M]:[M]],1,0,1,AC[[DB]:[DB]])),PRODUCT(SUM(ROUND(AVERAGE(VALUE(ET$3),VALUE($P92)),0),CHOOSE(IF(OR(ET$1,$R92),4,INDEX(CMB[[Res_Rare]:[Res_Rare]],MATCH(ROUND(MIN(SUM(ET$4,$O92/1000),SUM($O92,ET$4/1000)),3),CMB[[Cmb_ID]:[Cmb_ID]],0))),-1,-1,0,0)),IF(OR(ET$1,$R92),4,INDEX(CMB[[Cmb_Rare]:[Cmb_Rare]],MATCH(ROUND(MIN(SUM(ET$4,$O92/1000),SUM($O92,ET$4/1000)),3),CMB[[Cmb_ID]:[Cmb_ID]],0))),CHOOSE(AC[[M]:[M]],2,1,1,SUM(AC[[AB]:[DB]])))),""))</f>
        <v/>
      </c>
      <c r="EU92" t="str">
        <f>IF(OR(EU$5="",$S92=""),"",IFERROR(SUM(PRODUCT(INDEX(CMB[[BA_0O]:[BA_2O]],MATCH(ROUND(MIN(SUM(EU$4,$O92/1000),SUM($O92,EU$4/1000)),3),CMB[[Cmb_ID]:[Cmb_ID]],0),SUM(N(EU$1),N($R92),1)),CHOOSE(AC[[M]:[M]],1,1,0,AC[[AB]:[AB]])),PRODUCT(INDEX(CMB[[BD_0O]:[BD_2O]],MATCH(ROUND(MIN(SUM(EU$4,$O92/1000),SUM($O92,EU$4/1000)),3),CMB[[Cmb_ID]:[Cmb_ID]],0),SUM(N(EU$1),N($R92),1)),CHOOSE(AC[[M]:[M]],1,0,1,AC[[DB]:[DB]])),PRODUCT(SUM(ROUND(AVERAGE(VALUE(EU$3),VALUE($P92)),0),CHOOSE(IF(OR(EU$1,$R92),4,INDEX(CMB[[Res_Rare]:[Res_Rare]],MATCH(ROUND(MIN(SUM(EU$4,$O92/1000),SUM($O92,EU$4/1000)),3),CMB[[Cmb_ID]:[Cmb_ID]],0))),-1,-1,0,0)),IF(OR(EU$1,$R92),4,INDEX(CMB[[Cmb_Rare]:[Cmb_Rare]],MATCH(ROUND(MIN(SUM(EU$4,$O92/1000),SUM($O92,EU$4/1000)),3),CMB[[Cmb_ID]:[Cmb_ID]],0))),CHOOSE(AC[[M]:[M]],2,1,1,SUM(AC[[AB]:[DB]])))),""))</f>
        <v/>
      </c>
      <c r="EV92" t="str">
        <f>IF(OR(EV$5="",$S92=""),"",IFERROR(SUM(PRODUCT(INDEX(CMB[[BA_0O]:[BA_2O]],MATCH(ROUND(MIN(SUM(EV$4,$O92/1000),SUM($O92,EV$4/1000)),3),CMB[[Cmb_ID]:[Cmb_ID]],0),SUM(N(EV$1),N($R92),1)),CHOOSE(AC[[M]:[M]],1,1,0,AC[[AB]:[AB]])),PRODUCT(INDEX(CMB[[BD_0O]:[BD_2O]],MATCH(ROUND(MIN(SUM(EV$4,$O92/1000),SUM($O92,EV$4/1000)),3),CMB[[Cmb_ID]:[Cmb_ID]],0),SUM(N(EV$1),N($R92),1)),CHOOSE(AC[[M]:[M]],1,0,1,AC[[DB]:[DB]])),PRODUCT(SUM(ROUND(AVERAGE(VALUE(EV$3),VALUE($P92)),0),CHOOSE(IF(OR(EV$1,$R92),4,INDEX(CMB[[Res_Rare]:[Res_Rare]],MATCH(ROUND(MIN(SUM(EV$4,$O92/1000),SUM($O92,EV$4/1000)),3),CMB[[Cmb_ID]:[Cmb_ID]],0))),-1,-1,0,0)),IF(OR(EV$1,$R92),4,INDEX(CMB[[Cmb_Rare]:[Cmb_Rare]],MATCH(ROUND(MIN(SUM(EV$4,$O92/1000),SUM($O92,EV$4/1000)),3),CMB[[Cmb_ID]:[Cmb_ID]],0))),CHOOSE(AC[[M]:[M]],2,1,1,SUM(AC[[AB]:[DB]])))),""))</f>
        <v/>
      </c>
      <c r="EW92" t="str">
        <f>IF(OR(EW$5="",$S92=""),"",IFERROR(SUM(PRODUCT(INDEX(CMB[[BA_0O]:[BA_2O]],MATCH(ROUND(MIN(SUM(EW$4,$O92/1000),SUM($O92,EW$4/1000)),3),CMB[[Cmb_ID]:[Cmb_ID]],0),SUM(N(EW$1),N($R92),1)),CHOOSE(AC[[M]:[M]],1,1,0,AC[[AB]:[AB]])),PRODUCT(INDEX(CMB[[BD_0O]:[BD_2O]],MATCH(ROUND(MIN(SUM(EW$4,$O92/1000),SUM($O92,EW$4/1000)),3),CMB[[Cmb_ID]:[Cmb_ID]],0),SUM(N(EW$1),N($R92),1)),CHOOSE(AC[[M]:[M]],1,0,1,AC[[DB]:[DB]])),PRODUCT(SUM(ROUND(AVERAGE(VALUE(EW$3),VALUE($P92)),0),CHOOSE(IF(OR(EW$1,$R92),4,INDEX(CMB[[Res_Rare]:[Res_Rare]],MATCH(ROUND(MIN(SUM(EW$4,$O92/1000),SUM($O92,EW$4/1000)),3),CMB[[Cmb_ID]:[Cmb_ID]],0))),-1,-1,0,0)),IF(OR(EW$1,$R92),4,INDEX(CMB[[Cmb_Rare]:[Cmb_Rare]],MATCH(ROUND(MIN(SUM(EW$4,$O92/1000),SUM($O92,EW$4/1000)),3),CMB[[Cmb_ID]:[Cmb_ID]],0))),CHOOSE(AC[[M]:[M]],2,1,1,SUM(AC[[AB]:[DB]])))),""))</f>
        <v/>
      </c>
      <c r="EX92" t="str">
        <f>IF(OR(EX$5="",$S92=""),"",IFERROR(SUM(PRODUCT(INDEX(CMB[[BA_0O]:[BA_2O]],MATCH(ROUND(MIN(SUM(EX$4,$O92/1000),SUM($O92,EX$4/1000)),3),CMB[[Cmb_ID]:[Cmb_ID]],0),SUM(N(EX$1),N($R92),1)),CHOOSE(AC[[M]:[M]],1,1,0,AC[[AB]:[AB]])),PRODUCT(INDEX(CMB[[BD_0O]:[BD_2O]],MATCH(ROUND(MIN(SUM(EX$4,$O92/1000),SUM($O92,EX$4/1000)),3),CMB[[Cmb_ID]:[Cmb_ID]],0),SUM(N(EX$1),N($R92),1)),CHOOSE(AC[[M]:[M]],1,0,1,AC[[DB]:[DB]])),PRODUCT(SUM(ROUND(AVERAGE(VALUE(EX$3),VALUE($P92)),0),CHOOSE(IF(OR(EX$1,$R92),4,INDEX(CMB[[Res_Rare]:[Res_Rare]],MATCH(ROUND(MIN(SUM(EX$4,$O92/1000),SUM($O92,EX$4/1000)),3),CMB[[Cmb_ID]:[Cmb_ID]],0))),-1,-1,0,0)),IF(OR(EX$1,$R92),4,INDEX(CMB[[Cmb_Rare]:[Cmb_Rare]],MATCH(ROUND(MIN(SUM(EX$4,$O92/1000),SUM($O92,EX$4/1000)),3),CMB[[Cmb_ID]:[Cmb_ID]],0))),CHOOSE(AC[[M]:[M]],2,1,1,SUM(AC[[AB]:[DB]])))),""))</f>
        <v/>
      </c>
      <c r="EY92" t="str">
        <f>IF(OR(EY$5="",$S92=""),"",IFERROR(SUM(PRODUCT(INDEX(CMB[[BA_0O]:[BA_2O]],MATCH(ROUND(MIN(SUM(EY$4,$O92/1000),SUM($O92,EY$4/1000)),3),CMB[[Cmb_ID]:[Cmb_ID]],0),SUM(N(EY$1),N($R92),1)),CHOOSE(AC[[M]:[M]],1,1,0,AC[[AB]:[AB]])),PRODUCT(INDEX(CMB[[BD_0O]:[BD_2O]],MATCH(ROUND(MIN(SUM(EY$4,$O92/1000),SUM($O92,EY$4/1000)),3),CMB[[Cmb_ID]:[Cmb_ID]],0),SUM(N(EY$1),N($R92),1)),CHOOSE(AC[[M]:[M]],1,0,1,AC[[DB]:[DB]])),PRODUCT(SUM(ROUND(AVERAGE(VALUE(EY$3),VALUE($P92)),0),CHOOSE(IF(OR(EY$1,$R92),4,INDEX(CMB[[Res_Rare]:[Res_Rare]],MATCH(ROUND(MIN(SUM(EY$4,$O92/1000),SUM($O92,EY$4/1000)),3),CMB[[Cmb_ID]:[Cmb_ID]],0))),-1,-1,0,0)),IF(OR(EY$1,$R92),4,INDEX(CMB[[Cmb_Rare]:[Cmb_Rare]],MATCH(ROUND(MIN(SUM(EY$4,$O92/1000),SUM($O92,EY$4/1000)),3),CMB[[Cmb_ID]:[Cmb_ID]],0))),CHOOSE(AC[[M]:[M]],2,1,1,SUM(AC[[AB]:[DB]])))),""))</f>
        <v/>
      </c>
      <c r="EZ92" t="str">
        <f>IF(OR(EZ$5="",$S92=""),"",IFERROR(SUM(PRODUCT(INDEX(CMB[[BA_0O]:[BA_2O]],MATCH(ROUND(MIN(SUM(EZ$4,$O92/1000),SUM($O92,EZ$4/1000)),3),CMB[[Cmb_ID]:[Cmb_ID]],0),SUM(N(EZ$1),N($R92),1)),CHOOSE(AC[[M]:[M]],1,1,0,AC[[AB]:[AB]])),PRODUCT(INDEX(CMB[[BD_0O]:[BD_2O]],MATCH(ROUND(MIN(SUM(EZ$4,$O92/1000),SUM($O92,EZ$4/1000)),3),CMB[[Cmb_ID]:[Cmb_ID]],0),SUM(N(EZ$1),N($R92),1)),CHOOSE(AC[[M]:[M]],1,0,1,AC[[DB]:[DB]])),PRODUCT(SUM(ROUND(AVERAGE(VALUE(EZ$3),VALUE($P92)),0),CHOOSE(IF(OR(EZ$1,$R92),4,INDEX(CMB[[Res_Rare]:[Res_Rare]],MATCH(ROUND(MIN(SUM(EZ$4,$O92/1000),SUM($O92,EZ$4/1000)),3),CMB[[Cmb_ID]:[Cmb_ID]],0))),-1,-1,0,0)),IF(OR(EZ$1,$R92),4,INDEX(CMB[[Cmb_Rare]:[Cmb_Rare]],MATCH(ROUND(MIN(SUM(EZ$4,$O92/1000),SUM($O92,EZ$4/1000)),3),CMB[[Cmb_ID]:[Cmb_ID]],0))),CHOOSE(AC[[M]:[M]],2,1,1,SUM(AC[[AB]:[DB]])))),""))</f>
        <v/>
      </c>
      <c r="FA92" t="str">
        <f>IF(OR(FA$5="",$S92=""),"",IFERROR(SUM(PRODUCT(INDEX(CMB[[BA_0O]:[BA_2O]],MATCH(ROUND(MIN(SUM(FA$4,$O92/1000),SUM($O92,FA$4/1000)),3),CMB[[Cmb_ID]:[Cmb_ID]],0),SUM(N(FA$1),N($R92),1)),CHOOSE(AC[[M]:[M]],1,1,0,AC[[AB]:[AB]])),PRODUCT(INDEX(CMB[[BD_0O]:[BD_2O]],MATCH(ROUND(MIN(SUM(FA$4,$O92/1000),SUM($O92,FA$4/1000)),3),CMB[[Cmb_ID]:[Cmb_ID]],0),SUM(N(FA$1),N($R92),1)),CHOOSE(AC[[M]:[M]],1,0,1,AC[[DB]:[DB]])),PRODUCT(SUM(ROUND(AVERAGE(VALUE(FA$3),VALUE($P92)),0),CHOOSE(IF(OR(FA$1,$R92),4,INDEX(CMB[[Res_Rare]:[Res_Rare]],MATCH(ROUND(MIN(SUM(FA$4,$O92/1000),SUM($O92,FA$4/1000)),3),CMB[[Cmb_ID]:[Cmb_ID]],0))),-1,-1,0,0)),IF(OR(FA$1,$R92),4,INDEX(CMB[[Cmb_Rare]:[Cmb_Rare]],MATCH(ROUND(MIN(SUM(FA$4,$O92/1000),SUM($O92,FA$4/1000)),3),CMB[[Cmb_ID]:[Cmb_ID]],0))),CHOOSE(AC[[M]:[M]],2,1,1,SUM(AC[[AB]:[DB]])))),""))</f>
        <v/>
      </c>
      <c r="FB92" t="str">
        <f>IF(OR(FB$5="",$S92=""),"",IFERROR(SUM(PRODUCT(INDEX(CMB[[BA_0O]:[BA_2O]],MATCH(ROUND(MIN(SUM(FB$4,$O92/1000),SUM($O92,FB$4/1000)),3),CMB[[Cmb_ID]:[Cmb_ID]],0),SUM(N(FB$1),N($R92),1)),CHOOSE(AC[[M]:[M]],1,1,0,AC[[AB]:[AB]])),PRODUCT(INDEX(CMB[[BD_0O]:[BD_2O]],MATCH(ROUND(MIN(SUM(FB$4,$O92/1000),SUM($O92,FB$4/1000)),3),CMB[[Cmb_ID]:[Cmb_ID]],0),SUM(N(FB$1),N($R92),1)),CHOOSE(AC[[M]:[M]],1,0,1,AC[[DB]:[DB]])),PRODUCT(SUM(ROUND(AVERAGE(VALUE(FB$3),VALUE($P92)),0),CHOOSE(IF(OR(FB$1,$R92),4,INDEX(CMB[[Res_Rare]:[Res_Rare]],MATCH(ROUND(MIN(SUM(FB$4,$O92/1000),SUM($O92,FB$4/1000)),3),CMB[[Cmb_ID]:[Cmb_ID]],0))),-1,-1,0,0)),IF(OR(FB$1,$R92),4,INDEX(CMB[[Cmb_Rare]:[Cmb_Rare]],MATCH(ROUND(MIN(SUM(FB$4,$O92/1000),SUM($O92,FB$4/1000)),3),CMB[[Cmb_ID]:[Cmb_ID]],0))),CHOOSE(AC[[M]:[M]],2,1,1,SUM(AC[[AB]:[DB]])))),""))</f>
        <v/>
      </c>
      <c r="FC92" t="str">
        <f>IF(OR(FC$5="",$S92=""),"",IFERROR(SUM(PRODUCT(INDEX(CMB[[BA_0O]:[BA_2O]],MATCH(ROUND(MIN(SUM(FC$4,$O92/1000),SUM($O92,FC$4/1000)),3),CMB[[Cmb_ID]:[Cmb_ID]],0),SUM(N(FC$1),N($R92),1)),CHOOSE(AC[[M]:[M]],1,1,0,AC[[AB]:[AB]])),PRODUCT(INDEX(CMB[[BD_0O]:[BD_2O]],MATCH(ROUND(MIN(SUM(FC$4,$O92/1000),SUM($O92,FC$4/1000)),3),CMB[[Cmb_ID]:[Cmb_ID]],0),SUM(N(FC$1),N($R92),1)),CHOOSE(AC[[M]:[M]],1,0,1,AC[[DB]:[DB]])),PRODUCT(SUM(ROUND(AVERAGE(VALUE(FC$3),VALUE($P92)),0),CHOOSE(IF(OR(FC$1,$R92),4,INDEX(CMB[[Res_Rare]:[Res_Rare]],MATCH(ROUND(MIN(SUM(FC$4,$O92/1000),SUM($O92,FC$4/1000)),3),CMB[[Cmb_ID]:[Cmb_ID]],0))),-1,-1,0,0)),IF(OR(FC$1,$R92),4,INDEX(CMB[[Cmb_Rare]:[Cmb_Rare]],MATCH(ROUND(MIN(SUM(FC$4,$O92/1000),SUM($O92,FC$4/1000)),3),CMB[[Cmb_ID]:[Cmb_ID]],0))),CHOOSE(AC[[M]:[M]],2,1,1,SUM(AC[[AB]:[DB]])))),""))</f>
        <v/>
      </c>
      <c r="FD92" t="str">
        <f>IF(OR(FD$5="",$S92=""),"",IFERROR(SUM(PRODUCT(INDEX(CMB[[BA_0O]:[BA_2O]],MATCH(ROUND(MIN(SUM(FD$4,$O92/1000),SUM($O92,FD$4/1000)),3),CMB[[Cmb_ID]:[Cmb_ID]],0),SUM(N(FD$1),N($R92),1)),CHOOSE(AC[[M]:[M]],1,1,0,AC[[AB]:[AB]])),PRODUCT(INDEX(CMB[[BD_0O]:[BD_2O]],MATCH(ROUND(MIN(SUM(FD$4,$O92/1000),SUM($O92,FD$4/1000)),3),CMB[[Cmb_ID]:[Cmb_ID]],0),SUM(N(FD$1),N($R92),1)),CHOOSE(AC[[M]:[M]],1,0,1,AC[[DB]:[DB]])),PRODUCT(SUM(ROUND(AVERAGE(VALUE(FD$3),VALUE($P92)),0),CHOOSE(IF(OR(FD$1,$R92),4,INDEX(CMB[[Res_Rare]:[Res_Rare]],MATCH(ROUND(MIN(SUM(FD$4,$O92/1000),SUM($O92,FD$4/1000)),3),CMB[[Cmb_ID]:[Cmb_ID]],0))),-1,-1,0,0)),IF(OR(FD$1,$R92),4,INDEX(CMB[[Cmb_Rare]:[Cmb_Rare]],MATCH(ROUND(MIN(SUM(FD$4,$O92/1000),SUM($O92,FD$4/1000)),3),CMB[[Cmb_ID]:[Cmb_ID]],0))),CHOOSE(AC[[M]:[M]],2,1,1,SUM(AC[[AB]:[DB]])))),""))</f>
        <v/>
      </c>
      <c r="FE92" t="str">
        <f>IF(OR(FE$5="",$S92=""),"",IFERROR(SUM(PRODUCT(INDEX(CMB[[BA_0O]:[BA_2O]],MATCH(ROUND(MIN(SUM(FE$4,$O92/1000),SUM($O92,FE$4/1000)),3),CMB[[Cmb_ID]:[Cmb_ID]],0),SUM(N(FE$1),N($R92),1)),CHOOSE(AC[[M]:[M]],1,1,0,AC[[AB]:[AB]])),PRODUCT(INDEX(CMB[[BD_0O]:[BD_2O]],MATCH(ROUND(MIN(SUM(FE$4,$O92/1000),SUM($O92,FE$4/1000)),3),CMB[[Cmb_ID]:[Cmb_ID]],0),SUM(N(FE$1),N($R92),1)),CHOOSE(AC[[M]:[M]],1,0,1,AC[[DB]:[DB]])),PRODUCT(SUM(ROUND(AVERAGE(VALUE(FE$3),VALUE($P92)),0),CHOOSE(IF(OR(FE$1,$R92),4,INDEX(CMB[[Res_Rare]:[Res_Rare]],MATCH(ROUND(MIN(SUM(FE$4,$O92/1000),SUM($O92,FE$4/1000)),3),CMB[[Cmb_ID]:[Cmb_ID]],0))),-1,-1,0,0)),IF(OR(FE$1,$R92),4,INDEX(CMB[[Cmb_Rare]:[Cmb_Rare]],MATCH(ROUND(MIN(SUM(FE$4,$O92/1000),SUM($O92,FE$4/1000)),3),CMB[[Cmb_ID]:[Cmb_ID]],0))),CHOOSE(AC[[M]:[M]],2,1,1,SUM(AC[[AB]:[DB]])))),""))</f>
        <v/>
      </c>
      <c r="FF92" t="str">
        <f>IF(OR(FF$5="",$S92=""),"",IFERROR(SUM(PRODUCT(INDEX(CMB[[BA_0O]:[BA_2O]],MATCH(ROUND(MIN(SUM(FF$4,$O92/1000),SUM($O92,FF$4/1000)),3),CMB[[Cmb_ID]:[Cmb_ID]],0),SUM(N(FF$1),N($R92),1)),CHOOSE(AC[[M]:[M]],1,1,0,AC[[AB]:[AB]])),PRODUCT(INDEX(CMB[[BD_0O]:[BD_2O]],MATCH(ROUND(MIN(SUM(FF$4,$O92/1000),SUM($O92,FF$4/1000)),3),CMB[[Cmb_ID]:[Cmb_ID]],0),SUM(N(FF$1),N($R92),1)),CHOOSE(AC[[M]:[M]],1,0,1,AC[[DB]:[DB]])),PRODUCT(SUM(ROUND(AVERAGE(VALUE(FF$3),VALUE($P92)),0),CHOOSE(IF(OR(FF$1,$R92),4,INDEX(CMB[[Res_Rare]:[Res_Rare]],MATCH(ROUND(MIN(SUM(FF$4,$O92/1000),SUM($O92,FF$4/1000)),3),CMB[[Cmb_ID]:[Cmb_ID]],0))),-1,-1,0,0)),IF(OR(FF$1,$R92),4,INDEX(CMB[[Cmb_Rare]:[Cmb_Rare]],MATCH(ROUND(MIN(SUM(FF$4,$O92/1000),SUM($O92,FF$4/1000)),3),CMB[[Cmb_ID]:[Cmb_ID]],0))),CHOOSE(AC[[M]:[M]],2,1,1,SUM(AC[[AB]:[DB]])))),""))</f>
        <v/>
      </c>
      <c r="FG92" t="str">
        <f>IF(OR(FG$5="",$S92=""),"",IFERROR(SUM(PRODUCT(INDEX(CMB[[BA_0O]:[BA_2O]],MATCH(ROUND(MIN(SUM(FG$4,$O92/1000),SUM($O92,FG$4/1000)),3),CMB[[Cmb_ID]:[Cmb_ID]],0),SUM(N(FG$1),N($R92),1)),CHOOSE(AC[[M]:[M]],1,1,0,AC[[AB]:[AB]])),PRODUCT(INDEX(CMB[[BD_0O]:[BD_2O]],MATCH(ROUND(MIN(SUM(FG$4,$O92/1000),SUM($O92,FG$4/1000)),3),CMB[[Cmb_ID]:[Cmb_ID]],0),SUM(N(FG$1),N($R92),1)),CHOOSE(AC[[M]:[M]],1,0,1,AC[[DB]:[DB]])),PRODUCT(SUM(ROUND(AVERAGE(VALUE(FG$3),VALUE($P92)),0),CHOOSE(IF(OR(FG$1,$R92),4,INDEX(CMB[[Res_Rare]:[Res_Rare]],MATCH(ROUND(MIN(SUM(FG$4,$O92/1000),SUM($O92,FG$4/1000)),3),CMB[[Cmb_ID]:[Cmb_ID]],0))),-1,-1,0,0)),IF(OR(FG$1,$R92),4,INDEX(CMB[[Cmb_Rare]:[Cmb_Rare]],MATCH(ROUND(MIN(SUM(FG$4,$O92/1000),SUM($O92,FG$4/1000)),3),CMB[[Cmb_ID]:[Cmb_ID]],0))),CHOOSE(AC[[M]:[M]],2,1,1,SUM(AC[[AB]:[DB]])))),""))</f>
        <v/>
      </c>
      <c r="FH92" t="str">
        <f>IF(OR(FH$5="",$S92=""),"",IFERROR(SUM(PRODUCT(INDEX(CMB[[BA_0O]:[BA_2O]],MATCH(ROUND(MIN(SUM(FH$4,$O92/1000),SUM($O92,FH$4/1000)),3),CMB[[Cmb_ID]:[Cmb_ID]],0),SUM(N(FH$1),N($R92),1)),CHOOSE(AC[[M]:[M]],1,1,0,AC[[AB]:[AB]])),PRODUCT(INDEX(CMB[[BD_0O]:[BD_2O]],MATCH(ROUND(MIN(SUM(FH$4,$O92/1000),SUM($O92,FH$4/1000)),3),CMB[[Cmb_ID]:[Cmb_ID]],0),SUM(N(FH$1),N($R92),1)),CHOOSE(AC[[M]:[M]],1,0,1,AC[[DB]:[DB]])),PRODUCT(SUM(ROUND(AVERAGE(VALUE(FH$3),VALUE($P92)),0),CHOOSE(IF(OR(FH$1,$R92),4,INDEX(CMB[[Res_Rare]:[Res_Rare]],MATCH(ROUND(MIN(SUM(FH$4,$O92/1000),SUM($O92,FH$4/1000)),3),CMB[[Cmb_ID]:[Cmb_ID]],0))),-1,-1,0,0)),IF(OR(FH$1,$R92),4,INDEX(CMB[[Cmb_Rare]:[Cmb_Rare]],MATCH(ROUND(MIN(SUM(FH$4,$O92/1000),SUM($O92,FH$4/1000)),3),CMB[[Cmb_ID]:[Cmb_ID]],0))),CHOOSE(AC[[M]:[M]],2,1,1,SUM(AC[[AB]:[DB]])))),""))</f>
        <v/>
      </c>
      <c r="FI92" t="str">
        <f>IF(OR(FI$5="",$S92=""),"",IFERROR(SUM(PRODUCT(INDEX(CMB[[BA_0O]:[BA_2O]],MATCH(ROUND(MIN(SUM(FI$4,$O92/1000),SUM($O92,FI$4/1000)),3),CMB[[Cmb_ID]:[Cmb_ID]],0),SUM(N(FI$1),N($R92),1)),CHOOSE(AC[[M]:[M]],1,1,0,AC[[AB]:[AB]])),PRODUCT(INDEX(CMB[[BD_0O]:[BD_2O]],MATCH(ROUND(MIN(SUM(FI$4,$O92/1000),SUM($O92,FI$4/1000)),3),CMB[[Cmb_ID]:[Cmb_ID]],0),SUM(N(FI$1),N($R92),1)),CHOOSE(AC[[M]:[M]],1,0,1,AC[[DB]:[DB]])),PRODUCT(SUM(ROUND(AVERAGE(VALUE(FI$3),VALUE($P92)),0),CHOOSE(IF(OR(FI$1,$R92),4,INDEX(CMB[[Res_Rare]:[Res_Rare]],MATCH(ROUND(MIN(SUM(FI$4,$O92/1000),SUM($O92,FI$4/1000)),3),CMB[[Cmb_ID]:[Cmb_ID]],0))),-1,-1,0,0)),IF(OR(FI$1,$R92),4,INDEX(CMB[[Cmb_Rare]:[Cmb_Rare]],MATCH(ROUND(MIN(SUM(FI$4,$O92/1000),SUM($O92,FI$4/1000)),3),CMB[[Cmb_ID]:[Cmb_ID]],0))),CHOOSE(AC[[M]:[M]],2,1,1,SUM(AC[[AB]:[DB]])))),""))</f>
        <v/>
      </c>
      <c r="FJ92" t="str">
        <f>IF(OR(FJ$5="",$S92=""),"",IFERROR(SUM(PRODUCT(INDEX(CMB[[BA_0O]:[BA_2O]],MATCH(ROUND(MIN(SUM(FJ$4,$O92/1000),SUM($O92,FJ$4/1000)),3),CMB[[Cmb_ID]:[Cmb_ID]],0),SUM(N(FJ$1),N($R92),1)),CHOOSE(AC[[M]:[M]],1,1,0,AC[[AB]:[AB]])),PRODUCT(INDEX(CMB[[BD_0O]:[BD_2O]],MATCH(ROUND(MIN(SUM(FJ$4,$O92/1000),SUM($O92,FJ$4/1000)),3),CMB[[Cmb_ID]:[Cmb_ID]],0),SUM(N(FJ$1),N($R92),1)),CHOOSE(AC[[M]:[M]],1,0,1,AC[[DB]:[DB]])),PRODUCT(SUM(ROUND(AVERAGE(VALUE(FJ$3),VALUE($P92)),0),CHOOSE(IF(OR(FJ$1,$R92),4,INDEX(CMB[[Res_Rare]:[Res_Rare]],MATCH(ROUND(MIN(SUM(FJ$4,$O92/1000),SUM($O92,FJ$4/1000)),3),CMB[[Cmb_ID]:[Cmb_ID]],0))),-1,-1,0,0)),IF(OR(FJ$1,$R92),4,INDEX(CMB[[Cmb_Rare]:[Cmb_Rare]],MATCH(ROUND(MIN(SUM(FJ$4,$O92/1000),SUM($O92,FJ$4/1000)),3),CMB[[Cmb_ID]:[Cmb_ID]],0))),CHOOSE(AC[[M]:[M]],2,1,1,SUM(AC[[AB]:[DB]])))),""))</f>
        <v/>
      </c>
      <c r="FK92" t="str">
        <f>IF(OR(FK$5="",$S92=""),"",IFERROR(SUM(PRODUCT(INDEX(CMB[[BA_0O]:[BA_2O]],MATCH(ROUND(MIN(SUM(FK$4,$O92/1000),SUM($O92,FK$4/1000)),3),CMB[[Cmb_ID]:[Cmb_ID]],0),SUM(N(FK$1),N($R92),1)),CHOOSE(AC[[M]:[M]],1,1,0,AC[[AB]:[AB]])),PRODUCT(INDEX(CMB[[BD_0O]:[BD_2O]],MATCH(ROUND(MIN(SUM(FK$4,$O92/1000),SUM($O92,FK$4/1000)),3),CMB[[Cmb_ID]:[Cmb_ID]],0),SUM(N(FK$1),N($R92),1)),CHOOSE(AC[[M]:[M]],1,0,1,AC[[DB]:[DB]])),PRODUCT(SUM(ROUND(AVERAGE(VALUE(FK$3),VALUE($P92)),0),CHOOSE(IF(OR(FK$1,$R92),4,INDEX(CMB[[Res_Rare]:[Res_Rare]],MATCH(ROUND(MIN(SUM(FK$4,$O92/1000),SUM($O92,FK$4/1000)),3),CMB[[Cmb_ID]:[Cmb_ID]],0))),-1,-1,0,0)),IF(OR(FK$1,$R92),4,INDEX(CMB[[Cmb_Rare]:[Cmb_Rare]],MATCH(ROUND(MIN(SUM(FK$4,$O92/1000),SUM($O92,FK$4/1000)),3),CMB[[Cmb_ID]:[Cmb_ID]],0))),CHOOSE(AC[[M]:[M]],2,1,1,SUM(AC[[AB]:[DB]])))),""))</f>
        <v/>
      </c>
      <c r="FL92" t="str">
        <f>IF(OR(FL$5="",$S92=""),"",IFERROR(SUM(PRODUCT(INDEX(CMB[[BA_0O]:[BA_2O]],MATCH(ROUND(MIN(SUM(FL$4,$O92/1000),SUM($O92,FL$4/1000)),3),CMB[[Cmb_ID]:[Cmb_ID]],0),SUM(N(FL$1),N($R92),1)),CHOOSE(AC[[M]:[M]],1,1,0,AC[[AB]:[AB]])),PRODUCT(INDEX(CMB[[BD_0O]:[BD_2O]],MATCH(ROUND(MIN(SUM(FL$4,$O92/1000),SUM($O92,FL$4/1000)),3),CMB[[Cmb_ID]:[Cmb_ID]],0),SUM(N(FL$1),N($R92),1)),CHOOSE(AC[[M]:[M]],1,0,1,AC[[DB]:[DB]])),PRODUCT(SUM(ROUND(AVERAGE(VALUE(FL$3),VALUE($P92)),0),CHOOSE(IF(OR(FL$1,$R92),4,INDEX(CMB[[Res_Rare]:[Res_Rare]],MATCH(ROUND(MIN(SUM(FL$4,$O92/1000),SUM($O92,FL$4/1000)),3),CMB[[Cmb_ID]:[Cmb_ID]],0))),-1,-1,0,0)),IF(OR(FL$1,$R92),4,INDEX(CMB[[Cmb_Rare]:[Cmb_Rare]],MATCH(ROUND(MIN(SUM(FL$4,$O92/1000),SUM($O92,FL$4/1000)),3),CMB[[Cmb_ID]:[Cmb_ID]],0))),CHOOSE(AC[[M]:[M]],2,1,1,SUM(AC[[AB]:[DB]])))),""))</f>
        <v/>
      </c>
      <c r="FM92" t="str">
        <f>IF(OR(FM$5="",$S92=""),"",IFERROR(SUM(PRODUCT(INDEX(CMB[[BA_0O]:[BA_2O]],MATCH(ROUND(MIN(SUM(FM$4,$O92/1000),SUM($O92,FM$4/1000)),3),CMB[[Cmb_ID]:[Cmb_ID]],0),SUM(N(FM$1),N($R92),1)),CHOOSE(AC[[M]:[M]],1,1,0,AC[[AB]:[AB]])),PRODUCT(INDEX(CMB[[BD_0O]:[BD_2O]],MATCH(ROUND(MIN(SUM(FM$4,$O92/1000),SUM($O92,FM$4/1000)),3),CMB[[Cmb_ID]:[Cmb_ID]],0),SUM(N(FM$1),N($R92),1)),CHOOSE(AC[[M]:[M]],1,0,1,AC[[DB]:[DB]])),PRODUCT(SUM(ROUND(AVERAGE(VALUE(FM$3),VALUE($P92)),0),CHOOSE(IF(OR(FM$1,$R92),4,INDEX(CMB[[Res_Rare]:[Res_Rare]],MATCH(ROUND(MIN(SUM(FM$4,$O92/1000),SUM($O92,FM$4/1000)),3),CMB[[Cmb_ID]:[Cmb_ID]],0))),-1,-1,0,0)),IF(OR(FM$1,$R92),4,INDEX(CMB[[Cmb_Rare]:[Cmb_Rare]],MATCH(ROUND(MIN(SUM(FM$4,$O92/1000),SUM($O92,FM$4/1000)),3),CMB[[Cmb_ID]:[Cmb_ID]],0))),CHOOSE(AC[[M]:[M]],2,1,1,SUM(AC[[AB]:[DB]])))),""))</f>
        <v/>
      </c>
      <c r="FN92" s="7">
        <f t="shared" ref="FN92:FS101" si="49">SUMIF($T92:$FM92,"&gt;="&amp;FN$11)</f>
        <v>0</v>
      </c>
      <c r="FO92" s="7">
        <f t="shared" si="49"/>
        <v>0</v>
      </c>
      <c r="FP92" s="7">
        <f t="shared" si="49"/>
        <v>0</v>
      </c>
      <c r="FQ92" s="7">
        <f t="shared" si="49"/>
        <v>0</v>
      </c>
      <c r="FR92" s="7">
        <f t="shared" si="49"/>
        <v>0</v>
      </c>
      <c r="FS92" s="7">
        <f t="shared" si="49"/>
        <v>0</v>
      </c>
      <c r="FT92" s="7">
        <f>SUM(IF(INDEX(LIB[[Quantity]:[Quantity]],MATCH($S92,LIB[[ID]:[ID]],0))&gt;=COLUMN(A$1),TRUNC(PRODUCT(AVERAGE($FN92:$FS92),POWER(AC[[CR]:[CR]],SUM(SUMIFS($D$11:$D91,$A$11:$A91,$A92,$E$11:$E91,"&gt;="&amp;$E92),SUMIFS($D93:$D$161,$A93:$A$161,$A92,$E93:$E$161,"&gt;"&amp;$E92),COLUMN(A$1),-1)),IF($Q92="Yes",AC[[FB]:[FB]],1))),0),ROW(A81)/-VALUE(1&amp;REPT("0",9-PRODUCT(COLUMN(A$1)-1,3))),1)</f>
        <v>0.99999991899999996</v>
      </c>
      <c r="FU92" s="7">
        <f>SUM(IF(INDEX(LIB[[Quantity]:[Quantity]],MATCH($S92,LIB[[ID]:[ID]],0))&gt;=COLUMN(B$1),TRUNC(PRODUCT(AVERAGE($FN92:$FS92),POWER(AC[[CR]:[CR]],SUM(SUMIFS($D$11:$D91,$A$11:$A91,$A92,$E$11:$E91,"&gt;="&amp;$E92),SUMIFS($D93:$D$161,$A93:$A$161,$A92,$E93:$E$161,"&gt;"&amp;$E92),COLUMN(B$1),-1)),IF($Q92="Yes",AC[[FB]:[FB]],1))),0),ROW(B81)/-VALUE(1&amp;REPT("0",9-PRODUCT(COLUMN(B$1)-1,3))),1)</f>
        <v>0.999919</v>
      </c>
      <c r="FV92" s="7">
        <f>SUM(IF(INDEX(LIB[[Quantity]:[Quantity]],MATCH($S92,LIB[[ID]:[ID]],0))&gt;=COLUMN(C$1),TRUNC(PRODUCT(AVERAGE($FN92:$FS92),POWER(AC[[CR]:[CR]],SUM(SUMIFS($D$11:$D91,$A$11:$A91,$A92,$E$11:$E91,"&gt;="&amp;$E92),SUMIFS($D93:$D$161,$A93:$A$161,$A92,$E93:$E$161,"&gt;"&amp;$E92),COLUMN(C$1),-1)),IF($Q92="Yes",AC[[FB]:[FB]],1))),0),ROW(C81)/-VALUE(1&amp;REPT("0",9-PRODUCT(COLUMN(C$1)-1,3))),1)</f>
        <v>0.91900000000000004</v>
      </c>
      <c r="FW92">
        <f t="shared" si="43"/>
        <v>154</v>
      </c>
      <c r="FX92">
        <f t="shared" si="44"/>
        <v>0</v>
      </c>
      <c r="FY92">
        <f t="shared" si="45"/>
        <v>0</v>
      </c>
      <c r="GC92">
        <f t="shared" si="46"/>
        <v>46</v>
      </c>
      <c r="GD92" t="str">
        <f>IFERROR(SUBSTITUTE(SUBSTITUTE(INDEX(SUG[Card],MATCH(ROW(A81),GC$12:GC$161,0))," #2","")," #3",""),"")</f>
        <v/>
      </c>
      <c r="GE92">
        <f>SUM(GE91,IF(IFERROR(MATCH(GD92,GD$11:GD91,0)&lt;0,TRUE()),1,0))</f>
        <v>35</v>
      </c>
      <c r="GF92" t="str">
        <f t="shared" si="47"/>
        <v/>
      </c>
      <c r="GI92">
        <f>SUM(SUMIFS(D$11:D91,A$11:A91,A92,B$11:B91,"&gt;="&amp;B92),SUMIFS(D93:D$161,A93:A$161,A92,B93:B$161,"&gt;"&amp;B92),SUMIFS(D$11:D91,A$11:A91,A92&amp;":Onyx"),SUMIFS(D93:D$161,A93:A$161,A92&amp;":Onyx"))</f>
        <v>0</v>
      </c>
      <c r="GP92" t="str">
        <f t="shared" si="40"/>
        <v>Holy Water (5) #3</v>
      </c>
      <c r="GQ92">
        <f t="shared" si="41"/>
        <v>237</v>
      </c>
      <c r="GR92" t="b">
        <f>COUNTIF(DECK[Card],IFERROR(MID($L92,1,FIND(" #",SUG_Helper[[#This Row],[Card]])-1),SUG_Helper[[#This Row],[Card]]))&gt;=IFERROR(VALUE(RIGHT(SUG_Helper[[#This Row],[Card]])),1)</f>
        <v>0</v>
      </c>
    </row>
    <row r="93" spans="1:200" x14ac:dyDescent="0.35">
      <c r="A93" s="17"/>
      <c r="B93" s="4"/>
      <c r="C93" s="4"/>
      <c r="D93" s="4"/>
      <c r="E93" t="str">
        <f>IF(INDEX(LIB[Card],ROW(A82))="","",INDEX(LIB[Card],ROW(A82))&amp;" ("&amp;INDEX(LIB[Level],ROW(A82))&amp;")"&amp;IF(INDEX(LIB[Fused],ROW(A82))="Yes","ƒ",""))</f>
        <v/>
      </c>
      <c r="F93">
        <v>82</v>
      </c>
      <c r="H93" t="str">
        <f>IF(DECK[[#This Row],[Card]]="","",MID(DECK[[#This Row],[Card]],1,FIND(" (",DECK[[#This Row],[Card]])-1))</f>
        <v/>
      </c>
      <c r="I93" t="str">
        <f>IF(DECK[[#This Row],[Card]]="","",MID(DECK[[#This Row],[Card]],FIND("(",DECK[[#This Row],[Card]])+1,1))</f>
        <v/>
      </c>
      <c r="J93" t="str">
        <f>IF(DECK[[#This Row],[Card]]="","",IF(RIGHT(DECK[[#This Row],[Card]])="ƒ","Yes","No"))</f>
        <v/>
      </c>
      <c r="L93" t="str">
        <f t="shared" si="36"/>
        <v>Radiation (5) #3</v>
      </c>
      <c r="M93">
        <f t="shared" si="37"/>
        <v>232</v>
      </c>
      <c r="O93" s="6" t="str">
        <f>IF(S93="","",MATCH(MID(S93,1,MIN(FIND(" (",S93),IFERROR(FIND(":",S93),50))-1),CC[CC_Name],0))</f>
        <v/>
      </c>
      <c r="P93" s="5" t="str">
        <f t="shared" si="38"/>
        <v/>
      </c>
      <c r="Q93" s="5" t="str">
        <f t="shared" si="42"/>
        <v/>
      </c>
      <c r="R93" s="5" t="str">
        <f t="shared" si="39"/>
        <v/>
      </c>
      <c r="S93" t="str">
        <f>(INDEX(LIB[ID],ROW(A82)))</f>
        <v/>
      </c>
      <c r="T93" t="str">
        <f>IF(OR(T$5="",$S93=""),"",IFERROR(SUM(PRODUCT(INDEX(CMB[[BA_0O]:[BA_2O]],MATCH(ROUND(MIN(SUM(T$4,$O93/1000),SUM($O93,T$4/1000)),3),CMB[[Cmb_ID]:[Cmb_ID]],0),SUM(N(T$1),N($R93),1)),CHOOSE(AC[[M]:[M]],1,1,0,AC[[AB]:[AB]])),PRODUCT(INDEX(CMB[[BD_0O]:[BD_2O]],MATCH(ROUND(MIN(SUM(T$4,$O93/1000),SUM($O93,T$4/1000)),3),CMB[[Cmb_ID]:[Cmb_ID]],0),SUM(N(T$1),N($R93),1)),CHOOSE(AC[[M]:[M]],1,0,1,AC[[DB]:[DB]])),PRODUCT(SUM(ROUND(AVERAGE(VALUE(T$3),VALUE($P93)),0),CHOOSE(IF(OR(T$1,$R93),4,INDEX(CMB[[Res_Rare]:[Res_Rare]],MATCH(ROUND(MIN(SUM(T$4,$O93/1000),SUM($O93,T$4/1000)),3),CMB[[Cmb_ID]:[Cmb_ID]],0))),-1,-1,0,0)),IF(OR(T$1,$R93),4,INDEX(CMB[[Cmb_Rare]:[Cmb_Rare]],MATCH(ROUND(MIN(SUM(T$4,$O93/1000),SUM($O93,T$4/1000)),3),CMB[[Cmb_ID]:[Cmb_ID]],0))),CHOOSE(AC[[M]:[M]],2,1,1,SUM(AC[[AB]:[DB]])))),""))</f>
        <v/>
      </c>
      <c r="U93" t="str">
        <f>IF(OR(U$5="",$S93=""),"",IFERROR(SUM(PRODUCT(INDEX(CMB[[BA_0O]:[BA_2O]],MATCH(ROUND(MIN(SUM(U$4,$O93/1000),SUM($O93,U$4/1000)),3),CMB[[Cmb_ID]:[Cmb_ID]],0),SUM(N(U$1),N($R93),1)),CHOOSE(AC[[M]:[M]],1,1,0,AC[[AB]:[AB]])),PRODUCT(INDEX(CMB[[BD_0O]:[BD_2O]],MATCH(ROUND(MIN(SUM(U$4,$O93/1000),SUM($O93,U$4/1000)),3),CMB[[Cmb_ID]:[Cmb_ID]],0),SUM(N(U$1),N($R93),1)),CHOOSE(AC[[M]:[M]],1,0,1,AC[[DB]:[DB]])),PRODUCT(SUM(ROUND(AVERAGE(VALUE(U$3),VALUE($P93)),0),CHOOSE(IF(OR(U$1,$R93),4,INDEX(CMB[[Res_Rare]:[Res_Rare]],MATCH(ROUND(MIN(SUM(U$4,$O93/1000),SUM($O93,U$4/1000)),3),CMB[[Cmb_ID]:[Cmb_ID]],0))),-1,-1,0,0)),IF(OR(U$1,$R93),4,INDEX(CMB[[Cmb_Rare]:[Cmb_Rare]],MATCH(ROUND(MIN(SUM(U$4,$O93/1000),SUM($O93,U$4/1000)),3),CMB[[Cmb_ID]:[Cmb_ID]],0))),CHOOSE(AC[[M]:[M]],2,1,1,SUM(AC[[AB]:[DB]])))),""))</f>
        <v/>
      </c>
      <c r="V93" t="str">
        <f>IF(OR(V$5="",$S93=""),"",IFERROR(SUM(PRODUCT(INDEX(CMB[[BA_0O]:[BA_2O]],MATCH(ROUND(MIN(SUM(V$4,$O93/1000),SUM($O93,V$4/1000)),3),CMB[[Cmb_ID]:[Cmb_ID]],0),SUM(N(V$1),N($R93),1)),CHOOSE(AC[[M]:[M]],1,1,0,AC[[AB]:[AB]])),PRODUCT(INDEX(CMB[[BD_0O]:[BD_2O]],MATCH(ROUND(MIN(SUM(V$4,$O93/1000),SUM($O93,V$4/1000)),3),CMB[[Cmb_ID]:[Cmb_ID]],0),SUM(N(V$1),N($R93),1)),CHOOSE(AC[[M]:[M]],1,0,1,AC[[DB]:[DB]])),PRODUCT(SUM(ROUND(AVERAGE(VALUE(V$3),VALUE($P93)),0),CHOOSE(IF(OR(V$1,$R93),4,INDEX(CMB[[Res_Rare]:[Res_Rare]],MATCH(ROUND(MIN(SUM(V$4,$O93/1000),SUM($O93,V$4/1000)),3),CMB[[Cmb_ID]:[Cmb_ID]],0))),-1,-1,0,0)),IF(OR(V$1,$R93),4,INDEX(CMB[[Cmb_Rare]:[Cmb_Rare]],MATCH(ROUND(MIN(SUM(V$4,$O93/1000),SUM($O93,V$4/1000)),3),CMB[[Cmb_ID]:[Cmb_ID]],0))),CHOOSE(AC[[M]:[M]],2,1,1,SUM(AC[[AB]:[DB]])))),""))</f>
        <v/>
      </c>
      <c r="W93" t="str">
        <f>IF(OR(W$5="",$S93=""),"",IFERROR(SUM(PRODUCT(INDEX(CMB[[BA_0O]:[BA_2O]],MATCH(ROUND(MIN(SUM(W$4,$O93/1000),SUM($O93,W$4/1000)),3),CMB[[Cmb_ID]:[Cmb_ID]],0),SUM(N(W$1),N($R93),1)),CHOOSE(AC[[M]:[M]],1,1,0,AC[[AB]:[AB]])),PRODUCT(INDEX(CMB[[BD_0O]:[BD_2O]],MATCH(ROUND(MIN(SUM(W$4,$O93/1000),SUM($O93,W$4/1000)),3),CMB[[Cmb_ID]:[Cmb_ID]],0),SUM(N(W$1),N($R93),1)),CHOOSE(AC[[M]:[M]],1,0,1,AC[[DB]:[DB]])),PRODUCT(SUM(ROUND(AVERAGE(VALUE(W$3),VALUE($P93)),0),CHOOSE(IF(OR(W$1,$R93),4,INDEX(CMB[[Res_Rare]:[Res_Rare]],MATCH(ROUND(MIN(SUM(W$4,$O93/1000),SUM($O93,W$4/1000)),3),CMB[[Cmb_ID]:[Cmb_ID]],0))),-1,-1,0,0)),IF(OR(W$1,$R93),4,INDEX(CMB[[Cmb_Rare]:[Cmb_Rare]],MATCH(ROUND(MIN(SUM(W$4,$O93/1000),SUM($O93,W$4/1000)),3),CMB[[Cmb_ID]:[Cmb_ID]],0))),CHOOSE(AC[[M]:[M]],2,1,1,SUM(AC[[AB]:[DB]])))),""))</f>
        <v/>
      </c>
      <c r="X93" t="str">
        <f>IF(OR(X$5="",$S93=""),"",IFERROR(SUM(PRODUCT(INDEX(CMB[[BA_0O]:[BA_2O]],MATCH(ROUND(MIN(SUM(X$4,$O93/1000),SUM($O93,X$4/1000)),3),CMB[[Cmb_ID]:[Cmb_ID]],0),SUM(N(X$1),N($R93),1)),CHOOSE(AC[[M]:[M]],1,1,0,AC[[AB]:[AB]])),PRODUCT(INDEX(CMB[[BD_0O]:[BD_2O]],MATCH(ROUND(MIN(SUM(X$4,$O93/1000),SUM($O93,X$4/1000)),3),CMB[[Cmb_ID]:[Cmb_ID]],0),SUM(N(X$1),N($R93),1)),CHOOSE(AC[[M]:[M]],1,0,1,AC[[DB]:[DB]])),PRODUCT(SUM(ROUND(AVERAGE(VALUE(X$3),VALUE($P93)),0),CHOOSE(IF(OR(X$1,$R93),4,INDEX(CMB[[Res_Rare]:[Res_Rare]],MATCH(ROUND(MIN(SUM(X$4,$O93/1000),SUM($O93,X$4/1000)),3),CMB[[Cmb_ID]:[Cmb_ID]],0))),-1,-1,0,0)),IF(OR(X$1,$R93),4,INDEX(CMB[[Cmb_Rare]:[Cmb_Rare]],MATCH(ROUND(MIN(SUM(X$4,$O93/1000),SUM($O93,X$4/1000)),3),CMB[[Cmb_ID]:[Cmb_ID]],0))),CHOOSE(AC[[M]:[M]],2,1,1,SUM(AC[[AB]:[DB]])))),""))</f>
        <v/>
      </c>
      <c r="Y93" t="str">
        <f>IF(OR(Y$5="",$S93=""),"",IFERROR(SUM(PRODUCT(INDEX(CMB[[BA_0O]:[BA_2O]],MATCH(ROUND(MIN(SUM(Y$4,$O93/1000),SUM($O93,Y$4/1000)),3),CMB[[Cmb_ID]:[Cmb_ID]],0),SUM(N(Y$1),N($R93),1)),CHOOSE(AC[[M]:[M]],1,1,0,AC[[AB]:[AB]])),PRODUCT(INDEX(CMB[[BD_0O]:[BD_2O]],MATCH(ROUND(MIN(SUM(Y$4,$O93/1000),SUM($O93,Y$4/1000)),3),CMB[[Cmb_ID]:[Cmb_ID]],0),SUM(N(Y$1),N($R93),1)),CHOOSE(AC[[M]:[M]],1,0,1,AC[[DB]:[DB]])),PRODUCT(SUM(ROUND(AVERAGE(VALUE(Y$3),VALUE($P93)),0),CHOOSE(IF(OR(Y$1,$R93),4,INDEX(CMB[[Res_Rare]:[Res_Rare]],MATCH(ROUND(MIN(SUM(Y$4,$O93/1000),SUM($O93,Y$4/1000)),3),CMB[[Cmb_ID]:[Cmb_ID]],0))),-1,-1,0,0)),IF(OR(Y$1,$R93),4,INDEX(CMB[[Cmb_Rare]:[Cmb_Rare]],MATCH(ROUND(MIN(SUM(Y$4,$O93/1000),SUM($O93,Y$4/1000)),3),CMB[[Cmb_ID]:[Cmb_ID]],0))),CHOOSE(AC[[M]:[M]],2,1,1,SUM(AC[[AB]:[DB]])))),""))</f>
        <v/>
      </c>
      <c r="Z93" t="str">
        <f>IF(OR(Z$5="",$S93=""),"",IFERROR(SUM(PRODUCT(INDEX(CMB[[BA_0O]:[BA_2O]],MATCH(ROUND(MIN(SUM(Z$4,$O93/1000),SUM($O93,Z$4/1000)),3),CMB[[Cmb_ID]:[Cmb_ID]],0),SUM(N(Z$1),N($R93),1)),CHOOSE(AC[[M]:[M]],1,1,0,AC[[AB]:[AB]])),PRODUCT(INDEX(CMB[[BD_0O]:[BD_2O]],MATCH(ROUND(MIN(SUM(Z$4,$O93/1000),SUM($O93,Z$4/1000)),3),CMB[[Cmb_ID]:[Cmb_ID]],0),SUM(N(Z$1),N($R93),1)),CHOOSE(AC[[M]:[M]],1,0,1,AC[[DB]:[DB]])),PRODUCT(SUM(ROUND(AVERAGE(VALUE(Z$3),VALUE($P93)),0),CHOOSE(IF(OR(Z$1,$R93),4,INDEX(CMB[[Res_Rare]:[Res_Rare]],MATCH(ROUND(MIN(SUM(Z$4,$O93/1000),SUM($O93,Z$4/1000)),3),CMB[[Cmb_ID]:[Cmb_ID]],0))),-1,-1,0,0)),IF(OR(Z$1,$R93),4,INDEX(CMB[[Cmb_Rare]:[Cmb_Rare]],MATCH(ROUND(MIN(SUM(Z$4,$O93/1000),SUM($O93,Z$4/1000)),3),CMB[[Cmb_ID]:[Cmb_ID]],0))),CHOOSE(AC[[M]:[M]],2,1,1,SUM(AC[[AB]:[DB]])))),""))</f>
        <v/>
      </c>
      <c r="AA93" t="str">
        <f>IF(OR(AA$5="",$S93=""),"",IFERROR(SUM(PRODUCT(INDEX(CMB[[BA_0O]:[BA_2O]],MATCH(ROUND(MIN(SUM(AA$4,$O93/1000),SUM($O93,AA$4/1000)),3),CMB[[Cmb_ID]:[Cmb_ID]],0),SUM(N(AA$1),N($R93),1)),CHOOSE(AC[[M]:[M]],1,1,0,AC[[AB]:[AB]])),PRODUCT(INDEX(CMB[[BD_0O]:[BD_2O]],MATCH(ROUND(MIN(SUM(AA$4,$O93/1000),SUM($O93,AA$4/1000)),3),CMB[[Cmb_ID]:[Cmb_ID]],0),SUM(N(AA$1),N($R93),1)),CHOOSE(AC[[M]:[M]],1,0,1,AC[[DB]:[DB]])),PRODUCT(SUM(ROUND(AVERAGE(VALUE(AA$3),VALUE($P93)),0),CHOOSE(IF(OR(AA$1,$R93),4,INDEX(CMB[[Res_Rare]:[Res_Rare]],MATCH(ROUND(MIN(SUM(AA$4,$O93/1000),SUM($O93,AA$4/1000)),3),CMB[[Cmb_ID]:[Cmb_ID]],0))),-1,-1,0,0)),IF(OR(AA$1,$R93),4,INDEX(CMB[[Cmb_Rare]:[Cmb_Rare]],MATCH(ROUND(MIN(SUM(AA$4,$O93/1000),SUM($O93,AA$4/1000)),3),CMB[[Cmb_ID]:[Cmb_ID]],0))),CHOOSE(AC[[M]:[M]],2,1,1,SUM(AC[[AB]:[DB]])))),""))</f>
        <v/>
      </c>
      <c r="AB93" t="str">
        <f>IF(OR(AB$5="",$S93=""),"",IFERROR(SUM(PRODUCT(INDEX(CMB[[BA_0O]:[BA_2O]],MATCH(ROUND(MIN(SUM(AB$4,$O93/1000),SUM($O93,AB$4/1000)),3),CMB[[Cmb_ID]:[Cmb_ID]],0),SUM(N(AB$1),N($R93),1)),CHOOSE(AC[[M]:[M]],1,1,0,AC[[AB]:[AB]])),PRODUCT(INDEX(CMB[[BD_0O]:[BD_2O]],MATCH(ROUND(MIN(SUM(AB$4,$O93/1000),SUM($O93,AB$4/1000)),3),CMB[[Cmb_ID]:[Cmb_ID]],0),SUM(N(AB$1),N($R93),1)),CHOOSE(AC[[M]:[M]],1,0,1,AC[[DB]:[DB]])),PRODUCT(SUM(ROUND(AVERAGE(VALUE(AB$3),VALUE($P93)),0),CHOOSE(IF(OR(AB$1,$R93),4,INDEX(CMB[[Res_Rare]:[Res_Rare]],MATCH(ROUND(MIN(SUM(AB$4,$O93/1000),SUM($O93,AB$4/1000)),3),CMB[[Cmb_ID]:[Cmb_ID]],0))),-1,-1,0,0)),IF(OR(AB$1,$R93),4,INDEX(CMB[[Cmb_Rare]:[Cmb_Rare]],MATCH(ROUND(MIN(SUM(AB$4,$O93/1000),SUM($O93,AB$4/1000)),3),CMB[[Cmb_ID]:[Cmb_ID]],0))),CHOOSE(AC[[M]:[M]],2,1,1,SUM(AC[[AB]:[DB]])))),""))</f>
        <v/>
      </c>
      <c r="AC93" t="str">
        <f>IF(OR(AC$5="",$S93=""),"",IFERROR(SUM(PRODUCT(INDEX(CMB[[BA_0O]:[BA_2O]],MATCH(ROUND(MIN(SUM(AC$4,$O93/1000),SUM($O93,AC$4/1000)),3),CMB[[Cmb_ID]:[Cmb_ID]],0),SUM(N(AC$1),N($R93),1)),CHOOSE(AC[[M]:[M]],1,1,0,AC[[AB]:[AB]])),PRODUCT(INDEX(CMB[[BD_0O]:[BD_2O]],MATCH(ROUND(MIN(SUM(AC$4,$O93/1000),SUM($O93,AC$4/1000)),3),CMB[[Cmb_ID]:[Cmb_ID]],0),SUM(N(AC$1),N($R93),1)),CHOOSE(AC[[M]:[M]],1,0,1,AC[[DB]:[DB]])),PRODUCT(SUM(ROUND(AVERAGE(VALUE(AC$3),VALUE($P93)),0),CHOOSE(IF(OR(AC$1,$R93),4,INDEX(CMB[[Res_Rare]:[Res_Rare]],MATCH(ROUND(MIN(SUM(AC$4,$O93/1000),SUM($O93,AC$4/1000)),3),CMB[[Cmb_ID]:[Cmb_ID]],0))),-1,-1,0,0)),IF(OR(AC$1,$R93),4,INDEX(CMB[[Cmb_Rare]:[Cmb_Rare]],MATCH(ROUND(MIN(SUM(AC$4,$O93/1000),SUM($O93,AC$4/1000)),3),CMB[[Cmb_ID]:[Cmb_ID]],0))),CHOOSE(AC[[M]:[M]],2,1,1,SUM(AC[[AB]:[DB]])))),""))</f>
        <v/>
      </c>
      <c r="AD93" t="str">
        <f>IF(OR(AD$5="",$S93=""),"",IFERROR(SUM(PRODUCT(INDEX(CMB[[BA_0O]:[BA_2O]],MATCH(ROUND(MIN(SUM(AD$4,$O93/1000),SUM($O93,AD$4/1000)),3),CMB[[Cmb_ID]:[Cmb_ID]],0),SUM(N(AD$1),N($R93),1)),CHOOSE(AC[[M]:[M]],1,1,0,AC[[AB]:[AB]])),PRODUCT(INDEX(CMB[[BD_0O]:[BD_2O]],MATCH(ROUND(MIN(SUM(AD$4,$O93/1000),SUM($O93,AD$4/1000)),3),CMB[[Cmb_ID]:[Cmb_ID]],0),SUM(N(AD$1),N($R93),1)),CHOOSE(AC[[M]:[M]],1,0,1,AC[[DB]:[DB]])),PRODUCT(SUM(ROUND(AVERAGE(VALUE(AD$3),VALUE($P93)),0),CHOOSE(IF(OR(AD$1,$R93),4,INDEX(CMB[[Res_Rare]:[Res_Rare]],MATCH(ROUND(MIN(SUM(AD$4,$O93/1000),SUM($O93,AD$4/1000)),3),CMB[[Cmb_ID]:[Cmb_ID]],0))),-1,-1,0,0)),IF(OR(AD$1,$R93),4,INDEX(CMB[[Cmb_Rare]:[Cmb_Rare]],MATCH(ROUND(MIN(SUM(AD$4,$O93/1000),SUM($O93,AD$4/1000)),3),CMB[[Cmb_ID]:[Cmb_ID]],0))),CHOOSE(AC[[M]:[M]],2,1,1,SUM(AC[[AB]:[DB]])))),""))</f>
        <v/>
      </c>
      <c r="AE93" t="str">
        <f>IF(OR(AE$5="",$S93=""),"",IFERROR(SUM(PRODUCT(INDEX(CMB[[BA_0O]:[BA_2O]],MATCH(ROUND(MIN(SUM(AE$4,$O93/1000),SUM($O93,AE$4/1000)),3),CMB[[Cmb_ID]:[Cmb_ID]],0),SUM(N(AE$1),N($R93),1)),CHOOSE(AC[[M]:[M]],1,1,0,AC[[AB]:[AB]])),PRODUCT(INDEX(CMB[[BD_0O]:[BD_2O]],MATCH(ROUND(MIN(SUM(AE$4,$O93/1000),SUM($O93,AE$4/1000)),3),CMB[[Cmb_ID]:[Cmb_ID]],0),SUM(N(AE$1),N($R93),1)),CHOOSE(AC[[M]:[M]],1,0,1,AC[[DB]:[DB]])),PRODUCT(SUM(ROUND(AVERAGE(VALUE(AE$3),VALUE($P93)),0),CHOOSE(IF(OR(AE$1,$R93),4,INDEX(CMB[[Res_Rare]:[Res_Rare]],MATCH(ROUND(MIN(SUM(AE$4,$O93/1000),SUM($O93,AE$4/1000)),3),CMB[[Cmb_ID]:[Cmb_ID]],0))),-1,-1,0,0)),IF(OR(AE$1,$R93),4,INDEX(CMB[[Cmb_Rare]:[Cmb_Rare]],MATCH(ROUND(MIN(SUM(AE$4,$O93/1000),SUM($O93,AE$4/1000)),3),CMB[[Cmb_ID]:[Cmb_ID]],0))),CHOOSE(AC[[M]:[M]],2,1,1,SUM(AC[[AB]:[DB]])))),""))</f>
        <v/>
      </c>
      <c r="AF93" t="str">
        <f>IF(OR(AF$5="",$S93=""),"",IFERROR(SUM(PRODUCT(INDEX(CMB[[BA_0O]:[BA_2O]],MATCH(ROUND(MIN(SUM(AF$4,$O93/1000),SUM($O93,AF$4/1000)),3),CMB[[Cmb_ID]:[Cmb_ID]],0),SUM(N(AF$1),N($R93),1)),CHOOSE(AC[[M]:[M]],1,1,0,AC[[AB]:[AB]])),PRODUCT(INDEX(CMB[[BD_0O]:[BD_2O]],MATCH(ROUND(MIN(SUM(AF$4,$O93/1000),SUM($O93,AF$4/1000)),3),CMB[[Cmb_ID]:[Cmb_ID]],0),SUM(N(AF$1),N($R93),1)),CHOOSE(AC[[M]:[M]],1,0,1,AC[[DB]:[DB]])),PRODUCT(SUM(ROUND(AVERAGE(VALUE(AF$3),VALUE($P93)),0),CHOOSE(IF(OR(AF$1,$R93),4,INDEX(CMB[[Res_Rare]:[Res_Rare]],MATCH(ROUND(MIN(SUM(AF$4,$O93/1000),SUM($O93,AF$4/1000)),3),CMB[[Cmb_ID]:[Cmb_ID]],0))),-1,-1,0,0)),IF(OR(AF$1,$R93),4,INDEX(CMB[[Cmb_Rare]:[Cmb_Rare]],MATCH(ROUND(MIN(SUM(AF$4,$O93/1000),SUM($O93,AF$4/1000)),3),CMB[[Cmb_ID]:[Cmb_ID]],0))),CHOOSE(AC[[M]:[M]],2,1,1,SUM(AC[[AB]:[DB]])))),""))</f>
        <v/>
      </c>
      <c r="AG93" t="str">
        <f>IF(OR(AG$5="",$S93=""),"",IFERROR(SUM(PRODUCT(INDEX(CMB[[BA_0O]:[BA_2O]],MATCH(ROUND(MIN(SUM(AG$4,$O93/1000),SUM($O93,AG$4/1000)),3),CMB[[Cmb_ID]:[Cmb_ID]],0),SUM(N(AG$1),N($R93),1)),CHOOSE(AC[[M]:[M]],1,1,0,AC[[AB]:[AB]])),PRODUCT(INDEX(CMB[[BD_0O]:[BD_2O]],MATCH(ROUND(MIN(SUM(AG$4,$O93/1000),SUM($O93,AG$4/1000)),3),CMB[[Cmb_ID]:[Cmb_ID]],0),SUM(N(AG$1),N($R93),1)),CHOOSE(AC[[M]:[M]],1,0,1,AC[[DB]:[DB]])),PRODUCT(SUM(ROUND(AVERAGE(VALUE(AG$3),VALUE($P93)),0),CHOOSE(IF(OR(AG$1,$R93),4,INDEX(CMB[[Res_Rare]:[Res_Rare]],MATCH(ROUND(MIN(SUM(AG$4,$O93/1000),SUM($O93,AG$4/1000)),3),CMB[[Cmb_ID]:[Cmb_ID]],0))),-1,-1,0,0)),IF(OR(AG$1,$R93),4,INDEX(CMB[[Cmb_Rare]:[Cmb_Rare]],MATCH(ROUND(MIN(SUM(AG$4,$O93/1000),SUM($O93,AG$4/1000)),3),CMB[[Cmb_ID]:[Cmb_ID]],0))),CHOOSE(AC[[M]:[M]],2,1,1,SUM(AC[[AB]:[DB]])))),""))</f>
        <v/>
      </c>
      <c r="AH93" t="str">
        <f>IF(OR(AH$5="",$S93=""),"",IFERROR(SUM(PRODUCT(INDEX(CMB[[BA_0O]:[BA_2O]],MATCH(ROUND(MIN(SUM(AH$4,$O93/1000),SUM($O93,AH$4/1000)),3),CMB[[Cmb_ID]:[Cmb_ID]],0),SUM(N(AH$1),N($R93),1)),CHOOSE(AC[[M]:[M]],1,1,0,AC[[AB]:[AB]])),PRODUCT(INDEX(CMB[[BD_0O]:[BD_2O]],MATCH(ROUND(MIN(SUM(AH$4,$O93/1000),SUM($O93,AH$4/1000)),3),CMB[[Cmb_ID]:[Cmb_ID]],0),SUM(N(AH$1),N($R93),1)),CHOOSE(AC[[M]:[M]],1,0,1,AC[[DB]:[DB]])),PRODUCT(SUM(ROUND(AVERAGE(VALUE(AH$3),VALUE($P93)),0),CHOOSE(IF(OR(AH$1,$R93),4,INDEX(CMB[[Res_Rare]:[Res_Rare]],MATCH(ROUND(MIN(SUM(AH$4,$O93/1000),SUM($O93,AH$4/1000)),3),CMB[[Cmb_ID]:[Cmb_ID]],0))),-1,-1,0,0)),IF(OR(AH$1,$R93),4,INDEX(CMB[[Cmb_Rare]:[Cmb_Rare]],MATCH(ROUND(MIN(SUM(AH$4,$O93/1000),SUM($O93,AH$4/1000)),3),CMB[[Cmb_ID]:[Cmb_ID]],0))),CHOOSE(AC[[M]:[M]],2,1,1,SUM(AC[[AB]:[DB]])))),""))</f>
        <v/>
      </c>
      <c r="AI93" t="str">
        <f>IF(OR(AI$5="",$S93=""),"",IFERROR(SUM(PRODUCT(INDEX(CMB[[BA_0O]:[BA_2O]],MATCH(ROUND(MIN(SUM(AI$4,$O93/1000),SUM($O93,AI$4/1000)),3),CMB[[Cmb_ID]:[Cmb_ID]],0),SUM(N(AI$1),N($R93),1)),CHOOSE(AC[[M]:[M]],1,1,0,AC[[AB]:[AB]])),PRODUCT(INDEX(CMB[[BD_0O]:[BD_2O]],MATCH(ROUND(MIN(SUM(AI$4,$O93/1000),SUM($O93,AI$4/1000)),3),CMB[[Cmb_ID]:[Cmb_ID]],0),SUM(N(AI$1),N($R93),1)),CHOOSE(AC[[M]:[M]],1,0,1,AC[[DB]:[DB]])),PRODUCT(SUM(ROUND(AVERAGE(VALUE(AI$3),VALUE($P93)),0),CHOOSE(IF(OR(AI$1,$R93),4,INDEX(CMB[[Res_Rare]:[Res_Rare]],MATCH(ROUND(MIN(SUM(AI$4,$O93/1000),SUM($O93,AI$4/1000)),3),CMB[[Cmb_ID]:[Cmb_ID]],0))),-1,-1,0,0)),IF(OR(AI$1,$R93),4,INDEX(CMB[[Cmb_Rare]:[Cmb_Rare]],MATCH(ROUND(MIN(SUM(AI$4,$O93/1000),SUM($O93,AI$4/1000)),3),CMB[[Cmb_ID]:[Cmb_ID]],0))),CHOOSE(AC[[M]:[M]],2,1,1,SUM(AC[[AB]:[DB]])))),""))</f>
        <v/>
      </c>
      <c r="AJ93" t="str">
        <f>IF(OR(AJ$5="",$S93=""),"",IFERROR(SUM(PRODUCT(INDEX(CMB[[BA_0O]:[BA_2O]],MATCH(ROUND(MIN(SUM(AJ$4,$O93/1000),SUM($O93,AJ$4/1000)),3),CMB[[Cmb_ID]:[Cmb_ID]],0),SUM(N(AJ$1),N($R93),1)),CHOOSE(AC[[M]:[M]],1,1,0,AC[[AB]:[AB]])),PRODUCT(INDEX(CMB[[BD_0O]:[BD_2O]],MATCH(ROUND(MIN(SUM(AJ$4,$O93/1000),SUM($O93,AJ$4/1000)),3),CMB[[Cmb_ID]:[Cmb_ID]],0),SUM(N(AJ$1),N($R93),1)),CHOOSE(AC[[M]:[M]],1,0,1,AC[[DB]:[DB]])),PRODUCT(SUM(ROUND(AVERAGE(VALUE(AJ$3),VALUE($P93)),0),CHOOSE(IF(OR(AJ$1,$R93),4,INDEX(CMB[[Res_Rare]:[Res_Rare]],MATCH(ROUND(MIN(SUM(AJ$4,$O93/1000),SUM($O93,AJ$4/1000)),3),CMB[[Cmb_ID]:[Cmb_ID]],0))),-1,-1,0,0)),IF(OR(AJ$1,$R93),4,INDEX(CMB[[Cmb_Rare]:[Cmb_Rare]],MATCH(ROUND(MIN(SUM(AJ$4,$O93/1000),SUM($O93,AJ$4/1000)),3),CMB[[Cmb_ID]:[Cmb_ID]],0))),CHOOSE(AC[[M]:[M]],2,1,1,SUM(AC[[AB]:[DB]])))),""))</f>
        <v/>
      </c>
      <c r="AK93" t="str">
        <f>IF(OR(AK$5="",$S93=""),"",IFERROR(SUM(PRODUCT(INDEX(CMB[[BA_0O]:[BA_2O]],MATCH(ROUND(MIN(SUM(AK$4,$O93/1000),SUM($O93,AK$4/1000)),3),CMB[[Cmb_ID]:[Cmb_ID]],0),SUM(N(AK$1),N($R93),1)),CHOOSE(AC[[M]:[M]],1,1,0,AC[[AB]:[AB]])),PRODUCT(INDEX(CMB[[BD_0O]:[BD_2O]],MATCH(ROUND(MIN(SUM(AK$4,$O93/1000),SUM($O93,AK$4/1000)),3),CMB[[Cmb_ID]:[Cmb_ID]],0),SUM(N(AK$1),N($R93),1)),CHOOSE(AC[[M]:[M]],1,0,1,AC[[DB]:[DB]])),PRODUCT(SUM(ROUND(AVERAGE(VALUE(AK$3),VALUE($P93)),0),CHOOSE(IF(OR(AK$1,$R93),4,INDEX(CMB[[Res_Rare]:[Res_Rare]],MATCH(ROUND(MIN(SUM(AK$4,$O93/1000),SUM($O93,AK$4/1000)),3),CMB[[Cmb_ID]:[Cmb_ID]],0))),-1,-1,0,0)),IF(OR(AK$1,$R93),4,INDEX(CMB[[Cmb_Rare]:[Cmb_Rare]],MATCH(ROUND(MIN(SUM(AK$4,$O93/1000),SUM($O93,AK$4/1000)),3),CMB[[Cmb_ID]:[Cmb_ID]],0))),CHOOSE(AC[[M]:[M]],2,1,1,SUM(AC[[AB]:[DB]])))),""))</f>
        <v/>
      </c>
      <c r="AL93" t="str">
        <f>IF(OR(AL$5="",$S93=""),"",IFERROR(SUM(PRODUCT(INDEX(CMB[[BA_0O]:[BA_2O]],MATCH(ROUND(MIN(SUM(AL$4,$O93/1000),SUM($O93,AL$4/1000)),3),CMB[[Cmb_ID]:[Cmb_ID]],0),SUM(N(AL$1),N($R93),1)),CHOOSE(AC[[M]:[M]],1,1,0,AC[[AB]:[AB]])),PRODUCT(INDEX(CMB[[BD_0O]:[BD_2O]],MATCH(ROUND(MIN(SUM(AL$4,$O93/1000),SUM($O93,AL$4/1000)),3),CMB[[Cmb_ID]:[Cmb_ID]],0),SUM(N(AL$1),N($R93),1)),CHOOSE(AC[[M]:[M]],1,0,1,AC[[DB]:[DB]])),PRODUCT(SUM(ROUND(AVERAGE(VALUE(AL$3),VALUE($P93)),0),CHOOSE(IF(OR(AL$1,$R93),4,INDEX(CMB[[Res_Rare]:[Res_Rare]],MATCH(ROUND(MIN(SUM(AL$4,$O93/1000),SUM($O93,AL$4/1000)),3),CMB[[Cmb_ID]:[Cmb_ID]],0))),-1,-1,0,0)),IF(OR(AL$1,$R93),4,INDEX(CMB[[Cmb_Rare]:[Cmb_Rare]],MATCH(ROUND(MIN(SUM(AL$4,$O93/1000),SUM($O93,AL$4/1000)),3),CMB[[Cmb_ID]:[Cmb_ID]],0))),CHOOSE(AC[[M]:[M]],2,1,1,SUM(AC[[AB]:[DB]])))),""))</f>
        <v/>
      </c>
      <c r="AM93" t="str">
        <f>IF(OR(AM$5="",$S93=""),"",IFERROR(SUM(PRODUCT(INDEX(CMB[[BA_0O]:[BA_2O]],MATCH(ROUND(MIN(SUM(AM$4,$O93/1000),SUM($O93,AM$4/1000)),3),CMB[[Cmb_ID]:[Cmb_ID]],0),SUM(N(AM$1),N($R93),1)),CHOOSE(AC[[M]:[M]],1,1,0,AC[[AB]:[AB]])),PRODUCT(INDEX(CMB[[BD_0O]:[BD_2O]],MATCH(ROUND(MIN(SUM(AM$4,$O93/1000),SUM($O93,AM$4/1000)),3),CMB[[Cmb_ID]:[Cmb_ID]],0),SUM(N(AM$1),N($R93),1)),CHOOSE(AC[[M]:[M]],1,0,1,AC[[DB]:[DB]])),PRODUCT(SUM(ROUND(AVERAGE(VALUE(AM$3),VALUE($P93)),0),CHOOSE(IF(OR(AM$1,$R93),4,INDEX(CMB[[Res_Rare]:[Res_Rare]],MATCH(ROUND(MIN(SUM(AM$4,$O93/1000),SUM($O93,AM$4/1000)),3),CMB[[Cmb_ID]:[Cmb_ID]],0))),-1,-1,0,0)),IF(OR(AM$1,$R93),4,INDEX(CMB[[Cmb_Rare]:[Cmb_Rare]],MATCH(ROUND(MIN(SUM(AM$4,$O93/1000),SUM($O93,AM$4/1000)),3),CMB[[Cmb_ID]:[Cmb_ID]],0))),CHOOSE(AC[[M]:[M]],2,1,1,SUM(AC[[AB]:[DB]])))),""))</f>
        <v/>
      </c>
      <c r="AN93" t="str">
        <f>IF(OR(AN$5="",$S93=""),"",IFERROR(SUM(PRODUCT(INDEX(CMB[[BA_0O]:[BA_2O]],MATCH(ROUND(MIN(SUM(AN$4,$O93/1000),SUM($O93,AN$4/1000)),3),CMB[[Cmb_ID]:[Cmb_ID]],0),SUM(N(AN$1),N($R93),1)),CHOOSE(AC[[M]:[M]],1,1,0,AC[[AB]:[AB]])),PRODUCT(INDEX(CMB[[BD_0O]:[BD_2O]],MATCH(ROUND(MIN(SUM(AN$4,$O93/1000),SUM($O93,AN$4/1000)),3),CMB[[Cmb_ID]:[Cmb_ID]],0),SUM(N(AN$1),N($R93),1)),CHOOSE(AC[[M]:[M]],1,0,1,AC[[DB]:[DB]])),PRODUCT(SUM(ROUND(AVERAGE(VALUE(AN$3),VALUE($P93)),0),CHOOSE(IF(OR(AN$1,$R93),4,INDEX(CMB[[Res_Rare]:[Res_Rare]],MATCH(ROUND(MIN(SUM(AN$4,$O93/1000),SUM($O93,AN$4/1000)),3),CMB[[Cmb_ID]:[Cmb_ID]],0))),-1,-1,0,0)),IF(OR(AN$1,$R93),4,INDEX(CMB[[Cmb_Rare]:[Cmb_Rare]],MATCH(ROUND(MIN(SUM(AN$4,$O93/1000),SUM($O93,AN$4/1000)),3),CMB[[Cmb_ID]:[Cmb_ID]],0))),CHOOSE(AC[[M]:[M]],2,1,1,SUM(AC[[AB]:[DB]])))),""))</f>
        <v/>
      </c>
      <c r="AO93" t="str">
        <f>IF(OR(AO$5="",$S93=""),"",IFERROR(SUM(PRODUCT(INDEX(CMB[[BA_0O]:[BA_2O]],MATCH(ROUND(MIN(SUM(AO$4,$O93/1000),SUM($O93,AO$4/1000)),3),CMB[[Cmb_ID]:[Cmb_ID]],0),SUM(N(AO$1),N($R93),1)),CHOOSE(AC[[M]:[M]],1,1,0,AC[[AB]:[AB]])),PRODUCT(INDEX(CMB[[BD_0O]:[BD_2O]],MATCH(ROUND(MIN(SUM(AO$4,$O93/1000),SUM($O93,AO$4/1000)),3),CMB[[Cmb_ID]:[Cmb_ID]],0),SUM(N(AO$1),N($R93),1)),CHOOSE(AC[[M]:[M]],1,0,1,AC[[DB]:[DB]])),PRODUCT(SUM(ROUND(AVERAGE(VALUE(AO$3),VALUE($P93)),0),CHOOSE(IF(OR(AO$1,$R93),4,INDEX(CMB[[Res_Rare]:[Res_Rare]],MATCH(ROUND(MIN(SUM(AO$4,$O93/1000),SUM($O93,AO$4/1000)),3),CMB[[Cmb_ID]:[Cmb_ID]],0))),-1,-1,0,0)),IF(OR(AO$1,$R93),4,INDEX(CMB[[Cmb_Rare]:[Cmb_Rare]],MATCH(ROUND(MIN(SUM(AO$4,$O93/1000),SUM($O93,AO$4/1000)),3),CMB[[Cmb_ID]:[Cmb_ID]],0))),CHOOSE(AC[[M]:[M]],2,1,1,SUM(AC[[AB]:[DB]])))),""))</f>
        <v/>
      </c>
      <c r="AP93" t="str">
        <f>IF(OR(AP$5="",$S93=""),"",IFERROR(SUM(PRODUCT(INDEX(CMB[[BA_0O]:[BA_2O]],MATCH(ROUND(MIN(SUM(AP$4,$O93/1000),SUM($O93,AP$4/1000)),3),CMB[[Cmb_ID]:[Cmb_ID]],0),SUM(N(AP$1),N($R93),1)),CHOOSE(AC[[M]:[M]],1,1,0,AC[[AB]:[AB]])),PRODUCT(INDEX(CMB[[BD_0O]:[BD_2O]],MATCH(ROUND(MIN(SUM(AP$4,$O93/1000),SUM($O93,AP$4/1000)),3),CMB[[Cmb_ID]:[Cmb_ID]],0),SUM(N(AP$1),N($R93),1)),CHOOSE(AC[[M]:[M]],1,0,1,AC[[DB]:[DB]])),PRODUCT(SUM(ROUND(AVERAGE(VALUE(AP$3),VALUE($P93)),0),CHOOSE(IF(OR(AP$1,$R93),4,INDEX(CMB[[Res_Rare]:[Res_Rare]],MATCH(ROUND(MIN(SUM(AP$4,$O93/1000),SUM($O93,AP$4/1000)),3),CMB[[Cmb_ID]:[Cmb_ID]],0))),-1,-1,0,0)),IF(OR(AP$1,$R93),4,INDEX(CMB[[Cmb_Rare]:[Cmb_Rare]],MATCH(ROUND(MIN(SUM(AP$4,$O93/1000),SUM($O93,AP$4/1000)),3),CMB[[Cmb_ID]:[Cmb_ID]],0))),CHOOSE(AC[[M]:[M]],2,1,1,SUM(AC[[AB]:[DB]])))),""))</f>
        <v/>
      </c>
      <c r="AQ93" t="str">
        <f>IF(OR(AQ$5="",$S93=""),"",IFERROR(SUM(PRODUCT(INDEX(CMB[[BA_0O]:[BA_2O]],MATCH(ROUND(MIN(SUM(AQ$4,$O93/1000),SUM($O93,AQ$4/1000)),3),CMB[[Cmb_ID]:[Cmb_ID]],0),SUM(N(AQ$1),N($R93),1)),CHOOSE(AC[[M]:[M]],1,1,0,AC[[AB]:[AB]])),PRODUCT(INDEX(CMB[[BD_0O]:[BD_2O]],MATCH(ROUND(MIN(SUM(AQ$4,$O93/1000),SUM($O93,AQ$4/1000)),3),CMB[[Cmb_ID]:[Cmb_ID]],0),SUM(N(AQ$1),N($R93),1)),CHOOSE(AC[[M]:[M]],1,0,1,AC[[DB]:[DB]])),PRODUCT(SUM(ROUND(AVERAGE(VALUE(AQ$3),VALUE($P93)),0),CHOOSE(IF(OR(AQ$1,$R93),4,INDEX(CMB[[Res_Rare]:[Res_Rare]],MATCH(ROUND(MIN(SUM(AQ$4,$O93/1000),SUM($O93,AQ$4/1000)),3),CMB[[Cmb_ID]:[Cmb_ID]],0))),-1,-1,0,0)),IF(OR(AQ$1,$R93),4,INDEX(CMB[[Cmb_Rare]:[Cmb_Rare]],MATCH(ROUND(MIN(SUM(AQ$4,$O93/1000),SUM($O93,AQ$4/1000)),3),CMB[[Cmb_ID]:[Cmb_ID]],0))),CHOOSE(AC[[M]:[M]],2,1,1,SUM(AC[[AB]:[DB]])))),""))</f>
        <v/>
      </c>
      <c r="AR93" t="str">
        <f>IF(OR(AR$5="",$S93=""),"",IFERROR(SUM(PRODUCT(INDEX(CMB[[BA_0O]:[BA_2O]],MATCH(ROUND(MIN(SUM(AR$4,$O93/1000),SUM($O93,AR$4/1000)),3),CMB[[Cmb_ID]:[Cmb_ID]],0),SUM(N(AR$1),N($R93),1)),CHOOSE(AC[[M]:[M]],1,1,0,AC[[AB]:[AB]])),PRODUCT(INDEX(CMB[[BD_0O]:[BD_2O]],MATCH(ROUND(MIN(SUM(AR$4,$O93/1000),SUM($O93,AR$4/1000)),3),CMB[[Cmb_ID]:[Cmb_ID]],0),SUM(N(AR$1),N($R93),1)),CHOOSE(AC[[M]:[M]],1,0,1,AC[[DB]:[DB]])),PRODUCT(SUM(ROUND(AVERAGE(VALUE(AR$3),VALUE($P93)),0),CHOOSE(IF(OR(AR$1,$R93),4,INDEX(CMB[[Res_Rare]:[Res_Rare]],MATCH(ROUND(MIN(SUM(AR$4,$O93/1000),SUM($O93,AR$4/1000)),3),CMB[[Cmb_ID]:[Cmb_ID]],0))),-1,-1,0,0)),IF(OR(AR$1,$R93),4,INDEX(CMB[[Cmb_Rare]:[Cmb_Rare]],MATCH(ROUND(MIN(SUM(AR$4,$O93/1000),SUM($O93,AR$4/1000)),3),CMB[[Cmb_ID]:[Cmb_ID]],0))),CHOOSE(AC[[M]:[M]],2,1,1,SUM(AC[[AB]:[DB]])))),""))</f>
        <v/>
      </c>
      <c r="AS93" t="str">
        <f>IF(OR(AS$5="",$S93=""),"",IFERROR(SUM(PRODUCT(INDEX(CMB[[BA_0O]:[BA_2O]],MATCH(ROUND(MIN(SUM(AS$4,$O93/1000),SUM($O93,AS$4/1000)),3),CMB[[Cmb_ID]:[Cmb_ID]],0),SUM(N(AS$1),N($R93),1)),CHOOSE(AC[[M]:[M]],1,1,0,AC[[AB]:[AB]])),PRODUCT(INDEX(CMB[[BD_0O]:[BD_2O]],MATCH(ROUND(MIN(SUM(AS$4,$O93/1000),SUM($O93,AS$4/1000)),3),CMB[[Cmb_ID]:[Cmb_ID]],0),SUM(N(AS$1),N($R93),1)),CHOOSE(AC[[M]:[M]],1,0,1,AC[[DB]:[DB]])),PRODUCT(SUM(ROUND(AVERAGE(VALUE(AS$3),VALUE($P93)),0),CHOOSE(IF(OR(AS$1,$R93),4,INDEX(CMB[[Res_Rare]:[Res_Rare]],MATCH(ROUND(MIN(SUM(AS$4,$O93/1000),SUM($O93,AS$4/1000)),3),CMB[[Cmb_ID]:[Cmb_ID]],0))),-1,-1,0,0)),IF(OR(AS$1,$R93),4,INDEX(CMB[[Cmb_Rare]:[Cmb_Rare]],MATCH(ROUND(MIN(SUM(AS$4,$O93/1000),SUM($O93,AS$4/1000)),3),CMB[[Cmb_ID]:[Cmb_ID]],0))),CHOOSE(AC[[M]:[M]],2,1,1,SUM(AC[[AB]:[DB]])))),""))</f>
        <v/>
      </c>
      <c r="AT93" t="str">
        <f>IF(OR(AT$5="",$S93=""),"",IFERROR(SUM(PRODUCT(INDEX(CMB[[BA_0O]:[BA_2O]],MATCH(ROUND(MIN(SUM(AT$4,$O93/1000),SUM($O93,AT$4/1000)),3),CMB[[Cmb_ID]:[Cmb_ID]],0),SUM(N(AT$1),N($R93),1)),CHOOSE(AC[[M]:[M]],1,1,0,AC[[AB]:[AB]])),PRODUCT(INDEX(CMB[[BD_0O]:[BD_2O]],MATCH(ROUND(MIN(SUM(AT$4,$O93/1000),SUM($O93,AT$4/1000)),3),CMB[[Cmb_ID]:[Cmb_ID]],0),SUM(N(AT$1),N($R93),1)),CHOOSE(AC[[M]:[M]],1,0,1,AC[[DB]:[DB]])),PRODUCT(SUM(ROUND(AVERAGE(VALUE(AT$3),VALUE($P93)),0),CHOOSE(IF(OR(AT$1,$R93),4,INDEX(CMB[[Res_Rare]:[Res_Rare]],MATCH(ROUND(MIN(SUM(AT$4,$O93/1000),SUM($O93,AT$4/1000)),3),CMB[[Cmb_ID]:[Cmb_ID]],0))),-1,-1,0,0)),IF(OR(AT$1,$R93),4,INDEX(CMB[[Cmb_Rare]:[Cmb_Rare]],MATCH(ROUND(MIN(SUM(AT$4,$O93/1000),SUM($O93,AT$4/1000)),3),CMB[[Cmb_ID]:[Cmb_ID]],0))),CHOOSE(AC[[M]:[M]],2,1,1,SUM(AC[[AB]:[DB]])))),""))</f>
        <v/>
      </c>
      <c r="AU93" t="str">
        <f>IF(OR(AU$5="",$S93=""),"",IFERROR(SUM(PRODUCT(INDEX(CMB[[BA_0O]:[BA_2O]],MATCH(ROUND(MIN(SUM(AU$4,$O93/1000),SUM($O93,AU$4/1000)),3),CMB[[Cmb_ID]:[Cmb_ID]],0),SUM(N(AU$1),N($R93),1)),CHOOSE(AC[[M]:[M]],1,1,0,AC[[AB]:[AB]])),PRODUCT(INDEX(CMB[[BD_0O]:[BD_2O]],MATCH(ROUND(MIN(SUM(AU$4,$O93/1000),SUM($O93,AU$4/1000)),3),CMB[[Cmb_ID]:[Cmb_ID]],0),SUM(N(AU$1),N($R93),1)),CHOOSE(AC[[M]:[M]],1,0,1,AC[[DB]:[DB]])),PRODUCT(SUM(ROUND(AVERAGE(VALUE(AU$3),VALUE($P93)),0),CHOOSE(IF(OR(AU$1,$R93),4,INDEX(CMB[[Res_Rare]:[Res_Rare]],MATCH(ROUND(MIN(SUM(AU$4,$O93/1000),SUM($O93,AU$4/1000)),3),CMB[[Cmb_ID]:[Cmb_ID]],0))),-1,-1,0,0)),IF(OR(AU$1,$R93),4,INDEX(CMB[[Cmb_Rare]:[Cmb_Rare]],MATCH(ROUND(MIN(SUM(AU$4,$O93/1000),SUM($O93,AU$4/1000)),3),CMB[[Cmb_ID]:[Cmb_ID]],0))),CHOOSE(AC[[M]:[M]],2,1,1,SUM(AC[[AB]:[DB]])))),""))</f>
        <v/>
      </c>
      <c r="AV93" t="str">
        <f>IF(OR(AV$5="",$S93=""),"",IFERROR(SUM(PRODUCT(INDEX(CMB[[BA_0O]:[BA_2O]],MATCH(ROUND(MIN(SUM(AV$4,$O93/1000),SUM($O93,AV$4/1000)),3),CMB[[Cmb_ID]:[Cmb_ID]],0),SUM(N(AV$1),N($R93),1)),CHOOSE(AC[[M]:[M]],1,1,0,AC[[AB]:[AB]])),PRODUCT(INDEX(CMB[[BD_0O]:[BD_2O]],MATCH(ROUND(MIN(SUM(AV$4,$O93/1000),SUM($O93,AV$4/1000)),3),CMB[[Cmb_ID]:[Cmb_ID]],0),SUM(N(AV$1),N($R93),1)),CHOOSE(AC[[M]:[M]],1,0,1,AC[[DB]:[DB]])),PRODUCT(SUM(ROUND(AVERAGE(VALUE(AV$3),VALUE($P93)),0),CHOOSE(IF(OR(AV$1,$R93),4,INDEX(CMB[[Res_Rare]:[Res_Rare]],MATCH(ROUND(MIN(SUM(AV$4,$O93/1000),SUM($O93,AV$4/1000)),3),CMB[[Cmb_ID]:[Cmb_ID]],0))),-1,-1,0,0)),IF(OR(AV$1,$R93),4,INDEX(CMB[[Cmb_Rare]:[Cmb_Rare]],MATCH(ROUND(MIN(SUM(AV$4,$O93/1000),SUM($O93,AV$4/1000)),3),CMB[[Cmb_ID]:[Cmb_ID]],0))),CHOOSE(AC[[M]:[M]],2,1,1,SUM(AC[[AB]:[DB]])))),""))</f>
        <v/>
      </c>
      <c r="AW93" t="str">
        <f>IF(OR(AW$5="",$S93=""),"",IFERROR(SUM(PRODUCT(INDEX(CMB[[BA_0O]:[BA_2O]],MATCH(ROUND(MIN(SUM(AW$4,$O93/1000),SUM($O93,AW$4/1000)),3),CMB[[Cmb_ID]:[Cmb_ID]],0),SUM(N(AW$1),N($R93),1)),CHOOSE(AC[[M]:[M]],1,1,0,AC[[AB]:[AB]])),PRODUCT(INDEX(CMB[[BD_0O]:[BD_2O]],MATCH(ROUND(MIN(SUM(AW$4,$O93/1000),SUM($O93,AW$4/1000)),3),CMB[[Cmb_ID]:[Cmb_ID]],0),SUM(N(AW$1),N($R93),1)),CHOOSE(AC[[M]:[M]],1,0,1,AC[[DB]:[DB]])),PRODUCT(SUM(ROUND(AVERAGE(VALUE(AW$3),VALUE($P93)),0),CHOOSE(IF(OR(AW$1,$R93),4,INDEX(CMB[[Res_Rare]:[Res_Rare]],MATCH(ROUND(MIN(SUM(AW$4,$O93/1000),SUM($O93,AW$4/1000)),3),CMB[[Cmb_ID]:[Cmb_ID]],0))),-1,-1,0,0)),IF(OR(AW$1,$R93),4,INDEX(CMB[[Cmb_Rare]:[Cmb_Rare]],MATCH(ROUND(MIN(SUM(AW$4,$O93/1000),SUM($O93,AW$4/1000)),3),CMB[[Cmb_ID]:[Cmb_ID]],0))),CHOOSE(AC[[M]:[M]],2,1,1,SUM(AC[[AB]:[DB]])))),""))</f>
        <v/>
      </c>
      <c r="AX93" t="str">
        <f>IF(OR(AX$5="",$S93=""),"",IFERROR(SUM(PRODUCT(INDEX(CMB[[BA_0O]:[BA_2O]],MATCH(ROUND(MIN(SUM(AX$4,$O93/1000),SUM($O93,AX$4/1000)),3),CMB[[Cmb_ID]:[Cmb_ID]],0),SUM(N(AX$1),N($R93),1)),CHOOSE(AC[[M]:[M]],1,1,0,AC[[AB]:[AB]])),PRODUCT(INDEX(CMB[[BD_0O]:[BD_2O]],MATCH(ROUND(MIN(SUM(AX$4,$O93/1000),SUM($O93,AX$4/1000)),3),CMB[[Cmb_ID]:[Cmb_ID]],0),SUM(N(AX$1),N($R93),1)),CHOOSE(AC[[M]:[M]],1,0,1,AC[[DB]:[DB]])),PRODUCT(SUM(ROUND(AVERAGE(VALUE(AX$3),VALUE($P93)),0),CHOOSE(IF(OR(AX$1,$R93),4,INDEX(CMB[[Res_Rare]:[Res_Rare]],MATCH(ROUND(MIN(SUM(AX$4,$O93/1000),SUM($O93,AX$4/1000)),3),CMB[[Cmb_ID]:[Cmb_ID]],0))),-1,-1,0,0)),IF(OR(AX$1,$R93),4,INDEX(CMB[[Cmb_Rare]:[Cmb_Rare]],MATCH(ROUND(MIN(SUM(AX$4,$O93/1000),SUM($O93,AX$4/1000)),3),CMB[[Cmb_ID]:[Cmb_ID]],0))),CHOOSE(AC[[M]:[M]],2,1,1,SUM(AC[[AB]:[DB]])))),""))</f>
        <v/>
      </c>
      <c r="AY93" t="str">
        <f>IF(OR(AY$5="",$S93=""),"",IFERROR(SUM(PRODUCT(INDEX(CMB[[BA_0O]:[BA_2O]],MATCH(ROUND(MIN(SUM(AY$4,$O93/1000),SUM($O93,AY$4/1000)),3),CMB[[Cmb_ID]:[Cmb_ID]],0),SUM(N(AY$1),N($R93),1)),CHOOSE(AC[[M]:[M]],1,1,0,AC[[AB]:[AB]])),PRODUCT(INDEX(CMB[[BD_0O]:[BD_2O]],MATCH(ROUND(MIN(SUM(AY$4,$O93/1000),SUM($O93,AY$4/1000)),3),CMB[[Cmb_ID]:[Cmb_ID]],0),SUM(N(AY$1),N($R93),1)),CHOOSE(AC[[M]:[M]],1,0,1,AC[[DB]:[DB]])),PRODUCT(SUM(ROUND(AVERAGE(VALUE(AY$3),VALUE($P93)),0),CHOOSE(IF(OR(AY$1,$R93),4,INDEX(CMB[[Res_Rare]:[Res_Rare]],MATCH(ROUND(MIN(SUM(AY$4,$O93/1000),SUM($O93,AY$4/1000)),3),CMB[[Cmb_ID]:[Cmb_ID]],0))),-1,-1,0,0)),IF(OR(AY$1,$R93),4,INDEX(CMB[[Cmb_Rare]:[Cmb_Rare]],MATCH(ROUND(MIN(SUM(AY$4,$O93/1000),SUM($O93,AY$4/1000)),3),CMB[[Cmb_ID]:[Cmb_ID]],0))),CHOOSE(AC[[M]:[M]],2,1,1,SUM(AC[[AB]:[DB]])))),""))</f>
        <v/>
      </c>
      <c r="AZ93" t="str">
        <f>IF(OR(AZ$5="",$S93=""),"",IFERROR(SUM(PRODUCT(INDEX(CMB[[BA_0O]:[BA_2O]],MATCH(ROUND(MIN(SUM(AZ$4,$O93/1000),SUM($O93,AZ$4/1000)),3),CMB[[Cmb_ID]:[Cmb_ID]],0),SUM(N(AZ$1),N($R93),1)),CHOOSE(AC[[M]:[M]],1,1,0,AC[[AB]:[AB]])),PRODUCT(INDEX(CMB[[BD_0O]:[BD_2O]],MATCH(ROUND(MIN(SUM(AZ$4,$O93/1000),SUM($O93,AZ$4/1000)),3),CMB[[Cmb_ID]:[Cmb_ID]],0),SUM(N(AZ$1),N($R93),1)),CHOOSE(AC[[M]:[M]],1,0,1,AC[[DB]:[DB]])),PRODUCT(SUM(ROUND(AVERAGE(VALUE(AZ$3),VALUE($P93)),0),CHOOSE(IF(OR(AZ$1,$R93),4,INDEX(CMB[[Res_Rare]:[Res_Rare]],MATCH(ROUND(MIN(SUM(AZ$4,$O93/1000),SUM($O93,AZ$4/1000)),3),CMB[[Cmb_ID]:[Cmb_ID]],0))),-1,-1,0,0)),IF(OR(AZ$1,$R93),4,INDEX(CMB[[Cmb_Rare]:[Cmb_Rare]],MATCH(ROUND(MIN(SUM(AZ$4,$O93/1000),SUM($O93,AZ$4/1000)),3),CMB[[Cmb_ID]:[Cmb_ID]],0))),CHOOSE(AC[[M]:[M]],2,1,1,SUM(AC[[AB]:[DB]])))),""))</f>
        <v/>
      </c>
      <c r="BA93" t="str">
        <f>IF(OR(BA$5="",$S93=""),"",IFERROR(SUM(PRODUCT(INDEX(CMB[[BA_0O]:[BA_2O]],MATCH(ROUND(MIN(SUM(BA$4,$O93/1000),SUM($O93,BA$4/1000)),3),CMB[[Cmb_ID]:[Cmb_ID]],0),SUM(N(BA$1),N($R93),1)),CHOOSE(AC[[M]:[M]],1,1,0,AC[[AB]:[AB]])),PRODUCT(INDEX(CMB[[BD_0O]:[BD_2O]],MATCH(ROUND(MIN(SUM(BA$4,$O93/1000),SUM($O93,BA$4/1000)),3),CMB[[Cmb_ID]:[Cmb_ID]],0),SUM(N(BA$1),N($R93),1)),CHOOSE(AC[[M]:[M]],1,0,1,AC[[DB]:[DB]])),PRODUCT(SUM(ROUND(AVERAGE(VALUE(BA$3),VALUE($P93)),0),CHOOSE(IF(OR(BA$1,$R93),4,INDEX(CMB[[Res_Rare]:[Res_Rare]],MATCH(ROUND(MIN(SUM(BA$4,$O93/1000),SUM($O93,BA$4/1000)),3),CMB[[Cmb_ID]:[Cmb_ID]],0))),-1,-1,0,0)),IF(OR(BA$1,$R93),4,INDEX(CMB[[Cmb_Rare]:[Cmb_Rare]],MATCH(ROUND(MIN(SUM(BA$4,$O93/1000),SUM($O93,BA$4/1000)),3),CMB[[Cmb_ID]:[Cmb_ID]],0))),CHOOSE(AC[[M]:[M]],2,1,1,SUM(AC[[AB]:[DB]])))),""))</f>
        <v/>
      </c>
      <c r="BB93" t="str">
        <f>IF(OR(BB$5="",$S93=""),"",IFERROR(SUM(PRODUCT(INDEX(CMB[[BA_0O]:[BA_2O]],MATCH(ROUND(MIN(SUM(BB$4,$O93/1000),SUM($O93,BB$4/1000)),3),CMB[[Cmb_ID]:[Cmb_ID]],0),SUM(N(BB$1),N($R93),1)),CHOOSE(AC[[M]:[M]],1,1,0,AC[[AB]:[AB]])),PRODUCT(INDEX(CMB[[BD_0O]:[BD_2O]],MATCH(ROUND(MIN(SUM(BB$4,$O93/1000),SUM($O93,BB$4/1000)),3),CMB[[Cmb_ID]:[Cmb_ID]],0),SUM(N(BB$1),N($R93),1)),CHOOSE(AC[[M]:[M]],1,0,1,AC[[DB]:[DB]])),PRODUCT(SUM(ROUND(AVERAGE(VALUE(BB$3),VALUE($P93)),0),CHOOSE(IF(OR(BB$1,$R93),4,INDEX(CMB[[Res_Rare]:[Res_Rare]],MATCH(ROUND(MIN(SUM(BB$4,$O93/1000),SUM($O93,BB$4/1000)),3),CMB[[Cmb_ID]:[Cmb_ID]],0))),-1,-1,0,0)),IF(OR(BB$1,$R93),4,INDEX(CMB[[Cmb_Rare]:[Cmb_Rare]],MATCH(ROUND(MIN(SUM(BB$4,$O93/1000),SUM($O93,BB$4/1000)),3),CMB[[Cmb_ID]:[Cmb_ID]],0))),CHOOSE(AC[[M]:[M]],2,1,1,SUM(AC[[AB]:[DB]])))),""))</f>
        <v/>
      </c>
      <c r="BC93" t="str">
        <f>IF(OR(BC$5="",$S93=""),"",IFERROR(SUM(PRODUCT(INDEX(CMB[[BA_0O]:[BA_2O]],MATCH(ROUND(MIN(SUM(BC$4,$O93/1000),SUM($O93,BC$4/1000)),3),CMB[[Cmb_ID]:[Cmb_ID]],0),SUM(N(BC$1),N($R93),1)),CHOOSE(AC[[M]:[M]],1,1,0,AC[[AB]:[AB]])),PRODUCT(INDEX(CMB[[BD_0O]:[BD_2O]],MATCH(ROUND(MIN(SUM(BC$4,$O93/1000),SUM($O93,BC$4/1000)),3),CMB[[Cmb_ID]:[Cmb_ID]],0),SUM(N(BC$1),N($R93),1)),CHOOSE(AC[[M]:[M]],1,0,1,AC[[DB]:[DB]])),PRODUCT(SUM(ROUND(AVERAGE(VALUE(BC$3),VALUE($P93)),0),CHOOSE(IF(OR(BC$1,$R93),4,INDEX(CMB[[Res_Rare]:[Res_Rare]],MATCH(ROUND(MIN(SUM(BC$4,$O93/1000),SUM($O93,BC$4/1000)),3),CMB[[Cmb_ID]:[Cmb_ID]],0))),-1,-1,0,0)),IF(OR(BC$1,$R93),4,INDEX(CMB[[Cmb_Rare]:[Cmb_Rare]],MATCH(ROUND(MIN(SUM(BC$4,$O93/1000),SUM($O93,BC$4/1000)),3),CMB[[Cmb_ID]:[Cmb_ID]],0))),CHOOSE(AC[[M]:[M]],2,1,1,SUM(AC[[AB]:[DB]])))),""))</f>
        <v/>
      </c>
      <c r="BD93" t="str">
        <f>IF(OR(BD$5="",$S93=""),"",IFERROR(SUM(PRODUCT(INDEX(CMB[[BA_0O]:[BA_2O]],MATCH(ROUND(MIN(SUM(BD$4,$O93/1000),SUM($O93,BD$4/1000)),3),CMB[[Cmb_ID]:[Cmb_ID]],0),SUM(N(BD$1),N($R93),1)),CHOOSE(AC[[M]:[M]],1,1,0,AC[[AB]:[AB]])),PRODUCT(INDEX(CMB[[BD_0O]:[BD_2O]],MATCH(ROUND(MIN(SUM(BD$4,$O93/1000),SUM($O93,BD$4/1000)),3),CMB[[Cmb_ID]:[Cmb_ID]],0),SUM(N(BD$1),N($R93),1)),CHOOSE(AC[[M]:[M]],1,0,1,AC[[DB]:[DB]])),PRODUCT(SUM(ROUND(AVERAGE(VALUE(BD$3),VALUE($P93)),0),CHOOSE(IF(OR(BD$1,$R93),4,INDEX(CMB[[Res_Rare]:[Res_Rare]],MATCH(ROUND(MIN(SUM(BD$4,$O93/1000),SUM($O93,BD$4/1000)),3),CMB[[Cmb_ID]:[Cmb_ID]],0))),-1,-1,0,0)),IF(OR(BD$1,$R93),4,INDEX(CMB[[Cmb_Rare]:[Cmb_Rare]],MATCH(ROUND(MIN(SUM(BD$4,$O93/1000),SUM($O93,BD$4/1000)),3),CMB[[Cmb_ID]:[Cmb_ID]],0))),CHOOSE(AC[[M]:[M]],2,1,1,SUM(AC[[AB]:[DB]])))),""))</f>
        <v/>
      </c>
      <c r="BE93" t="str">
        <f>IF(OR(BE$5="",$S93=""),"",IFERROR(SUM(PRODUCT(INDEX(CMB[[BA_0O]:[BA_2O]],MATCH(ROUND(MIN(SUM(BE$4,$O93/1000),SUM($O93,BE$4/1000)),3),CMB[[Cmb_ID]:[Cmb_ID]],0),SUM(N(BE$1),N($R93),1)),CHOOSE(AC[[M]:[M]],1,1,0,AC[[AB]:[AB]])),PRODUCT(INDEX(CMB[[BD_0O]:[BD_2O]],MATCH(ROUND(MIN(SUM(BE$4,$O93/1000),SUM($O93,BE$4/1000)),3),CMB[[Cmb_ID]:[Cmb_ID]],0),SUM(N(BE$1),N($R93),1)),CHOOSE(AC[[M]:[M]],1,0,1,AC[[DB]:[DB]])),PRODUCT(SUM(ROUND(AVERAGE(VALUE(BE$3),VALUE($P93)),0),CHOOSE(IF(OR(BE$1,$R93),4,INDEX(CMB[[Res_Rare]:[Res_Rare]],MATCH(ROUND(MIN(SUM(BE$4,$O93/1000),SUM($O93,BE$4/1000)),3),CMB[[Cmb_ID]:[Cmb_ID]],0))),-1,-1,0,0)),IF(OR(BE$1,$R93),4,INDEX(CMB[[Cmb_Rare]:[Cmb_Rare]],MATCH(ROUND(MIN(SUM(BE$4,$O93/1000),SUM($O93,BE$4/1000)),3),CMB[[Cmb_ID]:[Cmb_ID]],0))),CHOOSE(AC[[M]:[M]],2,1,1,SUM(AC[[AB]:[DB]])))),""))</f>
        <v/>
      </c>
      <c r="BF93" t="str">
        <f>IF(OR(BF$5="",$S93=""),"",IFERROR(SUM(PRODUCT(INDEX(CMB[[BA_0O]:[BA_2O]],MATCH(ROUND(MIN(SUM(BF$4,$O93/1000),SUM($O93,BF$4/1000)),3),CMB[[Cmb_ID]:[Cmb_ID]],0),SUM(N(BF$1),N($R93),1)),CHOOSE(AC[[M]:[M]],1,1,0,AC[[AB]:[AB]])),PRODUCT(INDEX(CMB[[BD_0O]:[BD_2O]],MATCH(ROUND(MIN(SUM(BF$4,$O93/1000),SUM($O93,BF$4/1000)),3),CMB[[Cmb_ID]:[Cmb_ID]],0),SUM(N(BF$1),N($R93),1)),CHOOSE(AC[[M]:[M]],1,0,1,AC[[DB]:[DB]])),PRODUCT(SUM(ROUND(AVERAGE(VALUE(BF$3),VALUE($P93)),0),CHOOSE(IF(OR(BF$1,$R93),4,INDEX(CMB[[Res_Rare]:[Res_Rare]],MATCH(ROUND(MIN(SUM(BF$4,$O93/1000),SUM($O93,BF$4/1000)),3),CMB[[Cmb_ID]:[Cmb_ID]],0))),-1,-1,0,0)),IF(OR(BF$1,$R93),4,INDEX(CMB[[Cmb_Rare]:[Cmb_Rare]],MATCH(ROUND(MIN(SUM(BF$4,$O93/1000),SUM($O93,BF$4/1000)),3),CMB[[Cmb_ID]:[Cmb_ID]],0))),CHOOSE(AC[[M]:[M]],2,1,1,SUM(AC[[AB]:[DB]])))),""))</f>
        <v/>
      </c>
      <c r="BG93" t="str">
        <f>IF(OR(BG$5="",$S93=""),"",IFERROR(SUM(PRODUCT(INDEX(CMB[[BA_0O]:[BA_2O]],MATCH(ROUND(MIN(SUM(BG$4,$O93/1000),SUM($O93,BG$4/1000)),3),CMB[[Cmb_ID]:[Cmb_ID]],0),SUM(N(BG$1),N($R93),1)),CHOOSE(AC[[M]:[M]],1,1,0,AC[[AB]:[AB]])),PRODUCT(INDEX(CMB[[BD_0O]:[BD_2O]],MATCH(ROUND(MIN(SUM(BG$4,$O93/1000),SUM($O93,BG$4/1000)),3),CMB[[Cmb_ID]:[Cmb_ID]],0),SUM(N(BG$1),N($R93),1)),CHOOSE(AC[[M]:[M]],1,0,1,AC[[DB]:[DB]])),PRODUCT(SUM(ROUND(AVERAGE(VALUE(BG$3),VALUE($P93)),0),CHOOSE(IF(OR(BG$1,$R93),4,INDEX(CMB[[Res_Rare]:[Res_Rare]],MATCH(ROUND(MIN(SUM(BG$4,$O93/1000),SUM($O93,BG$4/1000)),3),CMB[[Cmb_ID]:[Cmb_ID]],0))),-1,-1,0,0)),IF(OR(BG$1,$R93),4,INDEX(CMB[[Cmb_Rare]:[Cmb_Rare]],MATCH(ROUND(MIN(SUM(BG$4,$O93/1000),SUM($O93,BG$4/1000)),3),CMB[[Cmb_ID]:[Cmb_ID]],0))),CHOOSE(AC[[M]:[M]],2,1,1,SUM(AC[[AB]:[DB]])))),""))</f>
        <v/>
      </c>
      <c r="BH93" t="str">
        <f>IF(OR(BH$5="",$S93=""),"",IFERROR(SUM(PRODUCT(INDEX(CMB[[BA_0O]:[BA_2O]],MATCH(ROUND(MIN(SUM(BH$4,$O93/1000),SUM($O93,BH$4/1000)),3),CMB[[Cmb_ID]:[Cmb_ID]],0),SUM(N(BH$1),N($R93),1)),CHOOSE(AC[[M]:[M]],1,1,0,AC[[AB]:[AB]])),PRODUCT(INDEX(CMB[[BD_0O]:[BD_2O]],MATCH(ROUND(MIN(SUM(BH$4,$O93/1000),SUM($O93,BH$4/1000)),3),CMB[[Cmb_ID]:[Cmb_ID]],0),SUM(N(BH$1),N($R93),1)),CHOOSE(AC[[M]:[M]],1,0,1,AC[[DB]:[DB]])),PRODUCT(SUM(ROUND(AVERAGE(VALUE(BH$3),VALUE($P93)),0),CHOOSE(IF(OR(BH$1,$R93),4,INDEX(CMB[[Res_Rare]:[Res_Rare]],MATCH(ROUND(MIN(SUM(BH$4,$O93/1000),SUM($O93,BH$4/1000)),3),CMB[[Cmb_ID]:[Cmb_ID]],0))),-1,-1,0,0)),IF(OR(BH$1,$R93),4,INDEX(CMB[[Cmb_Rare]:[Cmb_Rare]],MATCH(ROUND(MIN(SUM(BH$4,$O93/1000),SUM($O93,BH$4/1000)),3),CMB[[Cmb_ID]:[Cmb_ID]],0))),CHOOSE(AC[[M]:[M]],2,1,1,SUM(AC[[AB]:[DB]])))),""))</f>
        <v/>
      </c>
      <c r="BI93" t="str">
        <f>IF(OR(BI$5="",$S93=""),"",IFERROR(SUM(PRODUCT(INDEX(CMB[[BA_0O]:[BA_2O]],MATCH(ROUND(MIN(SUM(BI$4,$O93/1000),SUM($O93,BI$4/1000)),3),CMB[[Cmb_ID]:[Cmb_ID]],0),SUM(N(BI$1),N($R93),1)),CHOOSE(AC[[M]:[M]],1,1,0,AC[[AB]:[AB]])),PRODUCT(INDEX(CMB[[BD_0O]:[BD_2O]],MATCH(ROUND(MIN(SUM(BI$4,$O93/1000),SUM($O93,BI$4/1000)),3),CMB[[Cmb_ID]:[Cmb_ID]],0),SUM(N(BI$1),N($R93),1)),CHOOSE(AC[[M]:[M]],1,0,1,AC[[DB]:[DB]])),PRODUCT(SUM(ROUND(AVERAGE(VALUE(BI$3),VALUE($P93)),0),CHOOSE(IF(OR(BI$1,$R93),4,INDEX(CMB[[Res_Rare]:[Res_Rare]],MATCH(ROUND(MIN(SUM(BI$4,$O93/1000),SUM($O93,BI$4/1000)),3),CMB[[Cmb_ID]:[Cmb_ID]],0))),-1,-1,0,0)),IF(OR(BI$1,$R93),4,INDEX(CMB[[Cmb_Rare]:[Cmb_Rare]],MATCH(ROUND(MIN(SUM(BI$4,$O93/1000),SUM($O93,BI$4/1000)),3),CMB[[Cmb_ID]:[Cmb_ID]],0))),CHOOSE(AC[[M]:[M]],2,1,1,SUM(AC[[AB]:[DB]])))),""))</f>
        <v/>
      </c>
      <c r="BJ93" t="str">
        <f>IF(OR(BJ$5="",$S93=""),"",IFERROR(SUM(PRODUCT(INDEX(CMB[[BA_0O]:[BA_2O]],MATCH(ROUND(MIN(SUM(BJ$4,$O93/1000),SUM($O93,BJ$4/1000)),3),CMB[[Cmb_ID]:[Cmb_ID]],0),SUM(N(BJ$1),N($R93),1)),CHOOSE(AC[[M]:[M]],1,1,0,AC[[AB]:[AB]])),PRODUCT(INDEX(CMB[[BD_0O]:[BD_2O]],MATCH(ROUND(MIN(SUM(BJ$4,$O93/1000),SUM($O93,BJ$4/1000)),3),CMB[[Cmb_ID]:[Cmb_ID]],0),SUM(N(BJ$1),N($R93),1)),CHOOSE(AC[[M]:[M]],1,0,1,AC[[DB]:[DB]])),PRODUCT(SUM(ROUND(AVERAGE(VALUE(BJ$3),VALUE($P93)),0),CHOOSE(IF(OR(BJ$1,$R93),4,INDEX(CMB[[Res_Rare]:[Res_Rare]],MATCH(ROUND(MIN(SUM(BJ$4,$O93/1000),SUM($O93,BJ$4/1000)),3),CMB[[Cmb_ID]:[Cmb_ID]],0))),-1,-1,0,0)),IF(OR(BJ$1,$R93),4,INDEX(CMB[[Cmb_Rare]:[Cmb_Rare]],MATCH(ROUND(MIN(SUM(BJ$4,$O93/1000),SUM($O93,BJ$4/1000)),3),CMB[[Cmb_ID]:[Cmb_ID]],0))),CHOOSE(AC[[M]:[M]],2,1,1,SUM(AC[[AB]:[DB]])))),""))</f>
        <v/>
      </c>
      <c r="BK93" t="str">
        <f>IF(OR(BK$5="",$S93=""),"",IFERROR(SUM(PRODUCT(INDEX(CMB[[BA_0O]:[BA_2O]],MATCH(ROUND(MIN(SUM(BK$4,$O93/1000),SUM($O93,BK$4/1000)),3),CMB[[Cmb_ID]:[Cmb_ID]],0),SUM(N(BK$1),N($R93),1)),CHOOSE(AC[[M]:[M]],1,1,0,AC[[AB]:[AB]])),PRODUCT(INDEX(CMB[[BD_0O]:[BD_2O]],MATCH(ROUND(MIN(SUM(BK$4,$O93/1000),SUM($O93,BK$4/1000)),3),CMB[[Cmb_ID]:[Cmb_ID]],0),SUM(N(BK$1),N($R93),1)),CHOOSE(AC[[M]:[M]],1,0,1,AC[[DB]:[DB]])),PRODUCT(SUM(ROUND(AVERAGE(VALUE(BK$3),VALUE($P93)),0),CHOOSE(IF(OR(BK$1,$R93),4,INDEX(CMB[[Res_Rare]:[Res_Rare]],MATCH(ROUND(MIN(SUM(BK$4,$O93/1000),SUM($O93,BK$4/1000)),3),CMB[[Cmb_ID]:[Cmb_ID]],0))),-1,-1,0,0)),IF(OR(BK$1,$R93),4,INDEX(CMB[[Cmb_Rare]:[Cmb_Rare]],MATCH(ROUND(MIN(SUM(BK$4,$O93/1000),SUM($O93,BK$4/1000)),3),CMB[[Cmb_ID]:[Cmb_ID]],0))),CHOOSE(AC[[M]:[M]],2,1,1,SUM(AC[[AB]:[DB]])))),""))</f>
        <v/>
      </c>
      <c r="BL93" t="str">
        <f>IF(OR(BL$5="",$S93=""),"",IFERROR(SUM(PRODUCT(INDEX(CMB[[BA_0O]:[BA_2O]],MATCH(ROUND(MIN(SUM(BL$4,$O93/1000),SUM($O93,BL$4/1000)),3),CMB[[Cmb_ID]:[Cmb_ID]],0),SUM(N(BL$1),N($R93),1)),CHOOSE(AC[[M]:[M]],1,1,0,AC[[AB]:[AB]])),PRODUCT(INDEX(CMB[[BD_0O]:[BD_2O]],MATCH(ROUND(MIN(SUM(BL$4,$O93/1000),SUM($O93,BL$4/1000)),3),CMB[[Cmb_ID]:[Cmb_ID]],0),SUM(N(BL$1),N($R93),1)),CHOOSE(AC[[M]:[M]],1,0,1,AC[[DB]:[DB]])),PRODUCT(SUM(ROUND(AVERAGE(VALUE(BL$3),VALUE($P93)),0),CHOOSE(IF(OR(BL$1,$R93),4,INDEX(CMB[[Res_Rare]:[Res_Rare]],MATCH(ROUND(MIN(SUM(BL$4,$O93/1000),SUM($O93,BL$4/1000)),3),CMB[[Cmb_ID]:[Cmb_ID]],0))),-1,-1,0,0)),IF(OR(BL$1,$R93),4,INDEX(CMB[[Cmb_Rare]:[Cmb_Rare]],MATCH(ROUND(MIN(SUM(BL$4,$O93/1000),SUM($O93,BL$4/1000)),3),CMB[[Cmb_ID]:[Cmb_ID]],0))),CHOOSE(AC[[M]:[M]],2,1,1,SUM(AC[[AB]:[DB]])))),""))</f>
        <v/>
      </c>
      <c r="BM93" t="str">
        <f>IF(OR(BM$5="",$S93=""),"",IFERROR(SUM(PRODUCT(INDEX(CMB[[BA_0O]:[BA_2O]],MATCH(ROUND(MIN(SUM(BM$4,$O93/1000),SUM($O93,BM$4/1000)),3),CMB[[Cmb_ID]:[Cmb_ID]],0),SUM(N(BM$1),N($R93),1)),CHOOSE(AC[[M]:[M]],1,1,0,AC[[AB]:[AB]])),PRODUCT(INDEX(CMB[[BD_0O]:[BD_2O]],MATCH(ROUND(MIN(SUM(BM$4,$O93/1000),SUM($O93,BM$4/1000)),3),CMB[[Cmb_ID]:[Cmb_ID]],0),SUM(N(BM$1),N($R93),1)),CHOOSE(AC[[M]:[M]],1,0,1,AC[[DB]:[DB]])),PRODUCT(SUM(ROUND(AVERAGE(VALUE(BM$3),VALUE($P93)),0),CHOOSE(IF(OR(BM$1,$R93),4,INDEX(CMB[[Res_Rare]:[Res_Rare]],MATCH(ROUND(MIN(SUM(BM$4,$O93/1000),SUM($O93,BM$4/1000)),3),CMB[[Cmb_ID]:[Cmb_ID]],0))),-1,-1,0,0)),IF(OR(BM$1,$R93),4,INDEX(CMB[[Cmb_Rare]:[Cmb_Rare]],MATCH(ROUND(MIN(SUM(BM$4,$O93/1000),SUM($O93,BM$4/1000)),3),CMB[[Cmb_ID]:[Cmb_ID]],0))),CHOOSE(AC[[M]:[M]],2,1,1,SUM(AC[[AB]:[DB]])))),""))</f>
        <v/>
      </c>
      <c r="BN93" t="str">
        <f>IF(OR(BN$5="",$S93=""),"",IFERROR(SUM(PRODUCT(INDEX(CMB[[BA_0O]:[BA_2O]],MATCH(ROUND(MIN(SUM(BN$4,$O93/1000),SUM($O93,BN$4/1000)),3),CMB[[Cmb_ID]:[Cmb_ID]],0),SUM(N(BN$1),N($R93),1)),CHOOSE(AC[[M]:[M]],1,1,0,AC[[AB]:[AB]])),PRODUCT(INDEX(CMB[[BD_0O]:[BD_2O]],MATCH(ROUND(MIN(SUM(BN$4,$O93/1000),SUM($O93,BN$4/1000)),3),CMB[[Cmb_ID]:[Cmb_ID]],0),SUM(N(BN$1),N($R93),1)),CHOOSE(AC[[M]:[M]],1,0,1,AC[[DB]:[DB]])),PRODUCT(SUM(ROUND(AVERAGE(VALUE(BN$3),VALUE($P93)),0),CHOOSE(IF(OR(BN$1,$R93),4,INDEX(CMB[[Res_Rare]:[Res_Rare]],MATCH(ROUND(MIN(SUM(BN$4,$O93/1000),SUM($O93,BN$4/1000)),3),CMB[[Cmb_ID]:[Cmb_ID]],0))),-1,-1,0,0)),IF(OR(BN$1,$R93),4,INDEX(CMB[[Cmb_Rare]:[Cmb_Rare]],MATCH(ROUND(MIN(SUM(BN$4,$O93/1000),SUM($O93,BN$4/1000)),3),CMB[[Cmb_ID]:[Cmb_ID]],0))),CHOOSE(AC[[M]:[M]],2,1,1,SUM(AC[[AB]:[DB]])))),""))</f>
        <v/>
      </c>
      <c r="BO93" t="str">
        <f>IF(OR(BO$5="",$S93=""),"",IFERROR(SUM(PRODUCT(INDEX(CMB[[BA_0O]:[BA_2O]],MATCH(ROUND(MIN(SUM(BO$4,$O93/1000),SUM($O93,BO$4/1000)),3),CMB[[Cmb_ID]:[Cmb_ID]],0),SUM(N(BO$1),N($R93),1)),CHOOSE(AC[[M]:[M]],1,1,0,AC[[AB]:[AB]])),PRODUCT(INDEX(CMB[[BD_0O]:[BD_2O]],MATCH(ROUND(MIN(SUM(BO$4,$O93/1000),SUM($O93,BO$4/1000)),3),CMB[[Cmb_ID]:[Cmb_ID]],0),SUM(N(BO$1),N($R93),1)),CHOOSE(AC[[M]:[M]],1,0,1,AC[[DB]:[DB]])),PRODUCT(SUM(ROUND(AVERAGE(VALUE(BO$3),VALUE($P93)),0),CHOOSE(IF(OR(BO$1,$R93),4,INDEX(CMB[[Res_Rare]:[Res_Rare]],MATCH(ROUND(MIN(SUM(BO$4,$O93/1000),SUM($O93,BO$4/1000)),3),CMB[[Cmb_ID]:[Cmb_ID]],0))),-1,-1,0,0)),IF(OR(BO$1,$R93),4,INDEX(CMB[[Cmb_Rare]:[Cmb_Rare]],MATCH(ROUND(MIN(SUM(BO$4,$O93/1000),SUM($O93,BO$4/1000)),3),CMB[[Cmb_ID]:[Cmb_ID]],0))),CHOOSE(AC[[M]:[M]],2,1,1,SUM(AC[[AB]:[DB]])))),""))</f>
        <v/>
      </c>
      <c r="BP93" t="str">
        <f>IF(OR(BP$5="",$S93=""),"",IFERROR(SUM(PRODUCT(INDEX(CMB[[BA_0O]:[BA_2O]],MATCH(ROUND(MIN(SUM(BP$4,$O93/1000),SUM($O93,BP$4/1000)),3),CMB[[Cmb_ID]:[Cmb_ID]],0),SUM(N(BP$1),N($R93),1)),CHOOSE(AC[[M]:[M]],1,1,0,AC[[AB]:[AB]])),PRODUCT(INDEX(CMB[[BD_0O]:[BD_2O]],MATCH(ROUND(MIN(SUM(BP$4,$O93/1000),SUM($O93,BP$4/1000)),3),CMB[[Cmb_ID]:[Cmb_ID]],0),SUM(N(BP$1),N($R93),1)),CHOOSE(AC[[M]:[M]],1,0,1,AC[[DB]:[DB]])),PRODUCT(SUM(ROUND(AVERAGE(VALUE(BP$3),VALUE($P93)),0),CHOOSE(IF(OR(BP$1,$R93),4,INDEX(CMB[[Res_Rare]:[Res_Rare]],MATCH(ROUND(MIN(SUM(BP$4,$O93/1000),SUM($O93,BP$4/1000)),3),CMB[[Cmb_ID]:[Cmb_ID]],0))),-1,-1,0,0)),IF(OR(BP$1,$R93),4,INDEX(CMB[[Cmb_Rare]:[Cmb_Rare]],MATCH(ROUND(MIN(SUM(BP$4,$O93/1000),SUM($O93,BP$4/1000)),3),CMB[[Cmb_ID]:[Cmb_ID]],0))),CHOOSE(AC[[M]:[M]],2,1,1,SUM(AC[[AB]:[DB]])))),""))</f>
        <v/>
      </c>
      <c r="BQ93" t="str">
        <f>IF(OR(BQ$5="",$S93=""),"",IFERROR(SUM(PRODUCT(INDEX(CMB[[BA_0O]:[BA_2O]],MATCH(ROUND(MIN(SUM(BQ$4,$O93/1000),SUM($O93,BQ$4/1000)),3),CMB[[Cmb_ID]:[Cmb_ID]],0),SUM(N(BQ$1),N($R93),1)),CHOOSE(AC[[M]:[M]],1,1,0,AC[[AB]:[AB]])),PRODUCT(INDEX(CMB[[BD_0O]:[BD_2O]],MATCH(ROUND(MIN(SUM(BQ$4,$O93/1000),SUM($O93,BQ$4/1000)),3),CMB[[Cmb_ID]:[Cmb_ID]],0),SUM(N(BQ$1),N($R93),1)),CHOOSE(AC[[M]:[M]],1,0,1,AC[[DB]:[DB]])),PRODUCT(SUM(ROUND(AVERAGE(VALUE(BQ$3),VALUE($P93)),0),CHOOSE(IF(OR(BQ$1,$R93),4,INDEX(CMB[[Res_Rare]:[Res_Rare]],MATCH(ROUND(MIN(SUM(BQ$4,$O93/1000),SUM($O93,BQ$4/1000)),3),CMB[[Cmb_ID]:[Cmb_ID]],0))),-1,-1,0,0)),IF(OR(BQ$1,$R93),4,INDEX(CMB[[Cmb_Rare]:[Cmb_Rare]],MATCH(ROUND(MIN(SUM(BQ$4,$O93/1000),SUM($O93,BQ$4/1000)),3),CMB[[Cmb_ID]:[Cmb_ID]],0))),CHOOSE(AC[[M]:[M]],2,1,1,SUM(AC[[AB]:[DB]])))),""))</f>
        <v/>
      </c>
      <c r="BR93" t="str">
        <f>IF(OR(BR$5="",$S93=""),"",IFERROR(SUM(PRODUCT(INDEX(CMB[[BA_0O]:[BA_2O]],MATCH(ROUND(MIN(SUM(BR$4,$O93/1000),SUM($O93,BR$4/1000)),3),CMB[[Cmb_ID]:[Cmb_ID]],0),SUM(N(BR$1),N($R93),1)),CHOOSE(AC[[M]:[M]],1,1,0,AC[[AB]:[AB]])),PRODUCT(INDEX(CMB[[BD_0O]:[BD_2O]],MATCH(ROUND(MIN(SUM(BR$4,$O93/1000),SUM($O93,BR$4/1000)),3),CMB[[Cmb_ID]:[Cmb_ID]],0),SUM(N(BR$1),N($R93),1)),CHOOSE(AC[[M]:[M]],1,0,1,AC[[DB]:[DB]])),PRODUCT(SUM(ROUND(AVERAGE(VALUE(BR$3),VALUE($P93)),0),CHOOSE(IF(OR(BR$1,$R93),4,INDEX(CMB[[Res_Rare]:[Res_Rare]],MATCH(ROUND(MIN(SUM(BR$4,$O93/1000),SUM($O93,BR$4/1000)),3),CMB[[Cmb_ID]:[Cmb_ID]],0))),-1,-1,0,0)),IF(OR(BR$1,$R93),4,INDEX(CMB[[Cmb_Rare]:[Cmb_Rare]],MATCH(ROUND(MIN(SUM(BR$4,$O93/1000),SUM($O93,BR$4/1000)),3),CMB[[Cmb_ID]:[Cmb_ID]],0))),CHOOSE(AC[[M]:[M]],2,1,1,SUM(AC[[AB]:[DB]])))),""))</f>
        <v/>
      </c>
      <c r="BS93" t="str">
        <f>IF(OR(BS$5="",$S93=""),"",IFERROR(SUM(PRODUCT(INDEX(CMB[[BA_0O]:[BA_2O]],MATCH(ROUND(MIN(SUM(BS$4,$O93/1000),SUM($O93,BS$4/1000)),3),CMB[[Cmb_ID]:[Cmb_ID]],0),SUM(N(BS$1),N($R93),1)),CHOOSE(AC[[M]:[M]],1,1,0,AC[[AB]:[AB]])),PRODUCT(INDEX(CMB[[BD_0O]:[BD_2O]],MATCH(ROUND(MIN(SUM(BS$4,$O93/1000),SUM($O93,BS$4/1000)),3),CMB[[Cmb_ID]:[Cmb_ID]],0),SUM(N(BS$1),N($R93),1)),CHOOSE(AC[[M]:[M]],1,0,1,AC[[DB]:[DB]])),PRODUCT(SUM(ROUND(AVERAGE(VALUE(BS$3),VALUE($P93)),0),CHOOSE(IF(OR(BS$1,$R93),4,INDEX(CMB[[Res_Rare]:[Res_Rare]],MATCH(ROUND(MIN(SUM(BS$4,$O93/1000),SUM($O93,BS$4/1000)),3),CMB[[Cmb_ID]:[Cmb_ID]],0))),-1,-1,0,0)),IF(OR(BS$1,$R93),4,INDEX(CMB[[Cmb_Rare]:[Cmb_Rare]],MATCH(ROUND(MIN(SUM(BS$4,$O93/1000),SUM($O93,BS$4/1000)),3),CMB[[Cmb_ID]:[Cmb_ID]],0))),CHOOSE(AC[[M]:[M]],2,1,1,SUM(AC[[AB]:[DB]])))),""))</f>
        <v/>
      </c>
      <c r="BT93" t="str">
        <f>IF(OR(BT$5="",$S93=""),"",IFERROR(SUM(PRODUCT(INDEX(CMB[[BA_0O]:[BA_2O]],MATCH(ROUND(MIN(SUM(BT$4,$O93/1000),SUM($O93,BT$4/1000)),3),CMB[[Cmb_ID]:[Cmb_ID]],0),SUM(N(BT$1),N($R93),1)),CHOOSE(AC[[M]:[M]],1,1,0,AC[[AB]:[AB]])),PRODUCT(INDEX(CMB[[BD_0O]:[BD_2O]],MATCH(ROUND(MIN(SUM(BT$4,$O93/1000),SUM($O93,BT$4/1000)),3),CMB[[Cmb_ID]:[Cmb_ID]],0),SUM(N(BT$1),N($R93),1)),CHOOSE(AC[[M]:[M]],1,0,1,AC[[DB]:[DB]])),PRODUCT(SUM(ROUND(AVERAGE(VALUE(BT$3),VALUE($P93)),0),CHOOSE(IF(OR(BT$1,$R93),4,INDEX(CMB[[Res_Rare]:[Res_Rare]],MATCH(ROUND(MIN(SUM(BT$4,$O93/1000),SUM($O93,BT$4/1000)),3),CMB[[Cmb_ID]:[Cmb_ID]],0))),-1,-1,0,0)),IF(OR(BT$1,$R93),4,INDEX(CMB[[Cmb_Rare]:[Cmb_Rare]],MATCH(ROUND(MIN(SUM(BT$4,$O93/1000),SUM($O93,BT$4/1000)),3),CMB[[Cmb_ID]:[Cmb_ID]],0))),CHOOSE(AC[[M]:[M]],2,1,1,SUM(AC[[AB]:[DB]])))),""))</f>
        <v/>
      </c>
      <c r="BU93" t="str">
        <f>IF(OR(BU$5="",$S93=""),"",IFERROR(SUM(PRODUCT(INDEX(CMB[[BA_0O]:[BA_2O]],MATCH(ROUND(MIN(SUM(BU$4,$O93/1000),SUM($O93,BU$4/1000)),3),CMB[[Cmb_ID]:[Cmb_ID]],0),SUM(N(BU$1),N($R93),1)),CHOOSE(AC[[M]:[M]],1,1,0,AC[[AB]:[AB]])),PRODUCT(INDEX(CMB[[BD_0O]:[BD_2O]],MATCH(ROUND(MIN(SUM(BU$4,$O93/1000),SUM($O93,BU$4/1000)),3),CMB[[Cmb_ID]:[Cmb_ID]],0),SUM(N(BU$1),N($R93),1)),CHOOSE(AC[[M]:[M]],1,0,1,AC[[DB]:[DB]])),PRODUCT(SUM(ROUND(AVERAGE(VALUE(BU$3),VALUE($P93)),0),CHOOSE(IF(OR(BU$1,$R93),4,INDEX(CMB[[Res_Rare]:[Res_Rare]],MATCH(ROUND(MIN(SUM(BU$4,$O93/1000),SUM($O93,BU$4/1000)),3),CMB[[Cmb_ID]:[Cmb_ID]],0))),-1,-1,0,0)),IF(OR(BU$1,$R93),4,INDEX(CMB[[Cmb_Rare]:[Cmb_Rare]],MATCH(ROUND(MIN(SUM(BU$4,$O93/1000),SUM($O93,BU$4/1000)),3),CMB[[Cmb_ID]:[Cmb_ID]],0))),CHOOSE(AC[[M]:[M]],2,1,1,SUM(AC[[AB]:[DB]])))),""))</f>
        <v/>
      </c>
      <c r="BV93" t="str">
        <f>IF(OR(BV$5="",$S93=""),"",IFERROR(SUM(PRODUCT(INDEX(CMB[[BA_0O]:[BA_2O]],MATCH(ROUND(MIN(SUM(BV$4,$O93/1000),SUM($O93,BV$4/1000)),3),CMB[[Cmb_ID]:[Cmb_ID]],0),SUM(N(BV$1),N($R93),1)),CHOOSE(AC[[M]:[M]],1,1,0,AC[[AB]:[AB]])),PRODUCT(INDEX(CMB[[BD_0O]:[BD_2O]],MATCH(ROUND(MIN(SUM(BV$4,$O93/1000),SUM($O93,BV$4/1000)),3),CMB[[Cmb_ID]:[Cmb_ID]],0),SUM(N(BV$1),N($R93),1)),CHOOSE(AC[[M]:[M]],1,0,1,AC[[DB]:[DB]])),PRODUCT(SUM(ROUND(AVERAGE(VALUE(BV$3),VALUE($P93)),0),CHOOSE(IF(OR(BV$1,$R93),4,INDEX(CMB[[Res_Rare]:[Res_Rare]],MATCH(ROUND(MIN(SUM(BV$4,$O93/1000),SUM($O93,BV$4/1000)),3),CMB[[Cmb_ID]:[Cmb_ID]],0))),-1,-1,0,0)),IF(OR(BV$1,$R93),4,INDEX(CMB[[Cmb_Rare]:[Cmb_Rare]],MATCH(ROUND(MIN(SUM(BV$4,$O93/1000),SUM($O93,BV$4/1000)),3),CMB[[Cmb_ID]:[Cmb_ID]],0))),CHOOSE(AC[[M]:[M]],2,1,1,SUM(AC[[AB]:[DB]])))),""))</f>
        <v/>
      </c>
      <c r="BW93" t="str">
        <f>IF(OR(BW$5="",$S93=""),"",IFERROR(SUM(PRODUCT(INDEX(CMB[[BA_0O]:[BA_2O]],MATCH(ROUND(MIN(SUM(BW$4,$O93/1000),SUM($O93,BW$4/1000)),3),CMB[[Cmb_ID]:[Cmb_ID]],0),SUM(N(BW$1),N($R93),1)),CHOOSE(AC[[M]:[M]],1,1,0,AC[[AB]:[AB]])),PRODUCT(INDEX(CMB[[BD_0O]:[BD_2O]],MATCH(ROUND(MIN(SUM(BW$4,$O93/1000),SUM($O93,BW$4/1000)),3),CMB[[Cmb_ID]:[Cmb_ID]],0),SUM(N(BW$1),N($R93),1)),CHOOSE(AC[[M]:[M]],1,0,1,AC[[DB]:[DB]])),PRODUCT(SUM(ROUND(AVERAGE(VALUE(BW$3),VALUE($P93)),0),CHOOSE(IF(OR(BW$1,$R93),4,INDEX(CMB[[Res_Rare]:[Res_Rare]],MATCH(ROUND(MIN(SUM(BW$4,$O93/1000),SUM($O93,BW$4/1000)),3),CMB[[Cmb_ID]:[Cmb_ID]],0))),-1,-1,0,0)),IF(OR(BW$1,$R93),4,INDEX(CMB[[Cmb_Rare]:[Cmb_Rare]],MATCH(ROUND(MIN(SUM(BW$4,$O93/1000),SUM($O93,BW$4/1000)),3),CMB[[Cmb_ID]:[Cmb_ID]],0))),CHOOSE(AC[[M]:[M]],2,1,1,SUM(AC[[AB]:[DB]])))),""))</f>
        <v/>
      </c>
      <c r="BX93" t="str">
        <f>IF(OR(BX$5="",$S93=""),"",IFERROR(SUM(PRODUCT(INDEX(CMB[[BA_0O]:[BA_2O]],MATCH(ROUND(MIN(SUM(BX$4,$O93/1000),SUM($O93,BX$4/1000)),3),CMB[[Cmb_ID]:[Cmb_ID]],0),SUM(N(BX$1),N($R93),1)),CHOOSE(AC[[M]:[M]],1,1,0,AC[[AB]:[AB]])),PRODUCT(INDEX(CMB[[BD_0O]:[BD_2O]],MATCH(ROUND(MIN(SUM(BX$4,$O93/1000),SUM($O93,BX$4/1000)),3),CMB[[Cmb_ID]:[Cmb_ID]],0),SUM(N(BX$1),N($R93),1)),CHOOSE(AC[[M]:[M]],1,0,1,AC[[DB]:[DB]])),PRODUCT(SUM(ROUND(AVERAGE(VALUE(BX$3),VALUE($P93)),0),CHOOSE(IF(OR(BX$1,$R93),4,INDEX(CMB[[Res_Rare]:[Res_Rare]],MATCH(ROUND(MIN(SUM(BX$4,$O93/1000),SUM($O93,BX$4/1000)),3),CMB[[Cmb_ID]:[Cmb_ID]],0))),-1,-1,0,0)),IF(OR(BX$1,$R93),4,INDEX(CMB[[Cmb_Rare]:[Cmb_Rare]],MATCH(ROUND(MIN(SUM(BX$4,$O93/1000),SUM($O93,BX$4/1000)),3),CMB[[Cmb_ID]:[Cmb_ID]],0))),CHOOSE(AC[[M]:[M]],2,1,1,SUM(AC[[AB]:[DB]])))),""))</f>
        <v/>
      </c>
      <c r="BY93" t="str">
        <f>IF(OR(BY$5="",$S93=""),"",IFERROR(SUM(PRODUCT(INDEX(CMB[[BA_0O]:[BA_2O]],MATCH(ROUND(MIN(SUM(BY$4,$O93/1000),SUM($O93,BY$4/1000)),3),CMB[[Cmb_ID]:[Cmb_ID]],0),SUM(N(BY$1),N($R93),1)),CHOOSE(AC[[M]:[M]],1,1,0,AC[[AB]:[AB]])),PRODUCT(INDEX(CMB[[BD_0O]:[BD_2O]],MATCH(ROUND(MIN(SUM(BY$4,$O93/1000),SUM($O93,BY$4/1000)),3),CMB[[Cmb_ID]:[Cmb_ID]],0),SUM(N(BY$1),N($R93),1)),CHOOSE(AC[[M]:[M]],1,0,1,AC[[DB]:[DB]])),PRODUCT(SUM(ROUND(AVERAGE(VALUE(BY$3),VALUE($P93)),0),CHOOSE(IF(OR(BY$1,$R93),4,INDEX(CMB[[Res_Rare]:[Res_Rare]],MATCH(ROUND(MIN(SUM(BY$4,$O93/1000),SUM($O93,BY$4/1000)),3),CMB[[Cmb_ID]:[Cmb_ID]],0))),-1,-1,0,0)),IF(OR(BY$1,$R93),4,INDEX(CMB[[Cmb_Rare]:[Cmb_Rare]],MATCH(ROUND(MIN(SUM(BY$4,$O93/1000),SUM($O93,BY$4/1000)),3),CMB[[Cmb_ID]:[Cmb_ID]],0))),CHOOSE(AC[[M]:[M]],2,1,1,SUM(AC[[AB]:[DB]])))),""))</f>
        <v/>
      </c>
      <c r="BZ93" t="str">
        <f>IF(OR(BZ$5="",$S93=""),"",IFERROR(SUM(PRODUCT(INDEX(CMB[[BA_0O]:[BA_2O]],MATCH(ROUND(MIN(SUM(BZ$4,$O93/1000),SUM($O93,BZ$4/1000)),3),CMB[[Cmb_ID]:[Cmb_ID]],0),SUM(N(BZ$1),N($R93),1)),CHOOSE(AC[[M]:[M]],1,1,0,AC[[AB]:[AB]])),PRODUCT(INDEX(CMB[[BD_0O]:[BD_2O]],MATCH(ROUND(MIN(SUM(BZ$4,$O93/1000),SUM($O93,BZ$4/1000)),3),CMB[[Cmb_ID]:[Cmb_ID]],0),SUM(N(BZ$1),N($R93),1)),CHOOSE(AC[[M]:[M]],1,0,1,AC[[DB]:[DB]])),PRODUCT(SUM(ROUND(AVERAGE(VALUE(BZ$3),VALUE($P93)),0),CHOOSE(IF(OR(BZ$1,$R93),4,INDEX(CMB[[Res_Rare]:[Res_Rare]],MATCH(ROUND(MIN(SUM(BZ$4,$O93/1000),SUM($O93,BZ$4/1000)),3),CMB[[Cmb_ID]:[Cmb_ID]],0))),-1,-1,0,0)),IF(OR(BZ$1,$R93),4,INDEX(CMB[[Cmb_Rare]:[Cmb_Rare]],MATCH(ROUND(MIN(SUM(BZ$4,$O93/1000),SUM($O93,BZ$4/1000)),3),CMB[[Cmb_ID]:[Cmb_ID]],0))),CHOOSE(AC[[M]:[M]],2,1,1,SUM(AC[[AB]:[DB]])))),""))</f>
        <v/>
      </c>
      <c r="CA93" t="str">
        <f>IF(OR(CA$5="",$S93=""),"",IFERROR(SUM(PRODUCT(INDEX(CMB[[BA_0O]:[BA_2O]],MATCH(ROUND(MIN(SUM(CA$4,$O93/1000),SUM($O93,CA$4/1000)),3),CMB[[Cmb_ID]:[Cmb_ID]],0),SUM(N(CA$1),N($R93),1)),CHOOSE(AC[[M]:[M]],1,1,0,AC[[AB]:[AB]])),PRODUCT(INDEX(CMB[[BD_0O]:[BD_2O]],MATCH(ROUND(MIN(SUM(CA$4,$O93/1000),SUM($O93,CA$4/1000)),3),CMB[[Cmb_ID]:[Cmb_ID]],0),SUM(N(CA$1),N($R93),1)),CHOOSE(AC[[M]:[M]],1,0,1,AC[[DB]:[DB]])),PRODUCT(SUM(ROUND(AVERAGE(VALUE(CA$3),VALUE($P93)),0),CHOOSE(IF(OR(CA$1,$R93),4,INDEX(CMB[[Res_Rare]:[Res_Rare]],MATCH(ROUND(MIN(SUM(CA$4,$O93/1000),SUM($O93,CA$4/1000)),3),CMB[[Cmb_ID]:[Cmb_ID]],0))),-1,-1,0,0)),IF(OR(CA$1,$R93),4,INDEX(CMB[[Cmb_Rare]:[Cmb_Rare]],MATCH(ROUND(MIN(SUM(CA$4,$O93/1000),SUM($O93,CA$4/1000)),3),CMB[[Cmb_ID]:[Cmb_ID]],0))),CHOOSE(AC[[M]:[M]],2,1,1,SUM(AC[[AB]:[DB]])))),""))</f>
        <v/>
      </c>
      <c r="CB93" t="str">
        <f>IF(OR(CB$5="",$S93=""),"",IFERROR(SUM(PRODUCT(INDEX(CMB[[BA_0O]:[BA_2O]],MATCH(ROUND(MIN(SUM(CB$4,$O93/1000),SUM($O93,CB$4/1000)),3),CMB[[Cmb_ID]:[Cmb_ID]],0),SUM(N(CB$1),N($R93),1)),CHOOSE(AC[[M]:[M]],1,1,0,AC[[AB]:[AB]])),PRODUCT(INDEX(CMB[[BD_0O]:[BD_2O]],MATCH(ROUND(MIN(SUM(CB$4,$O93/1000),SUM($O93,CB$4/1000)),3),CMB[[Cmb_ID]:[Cmb_ID]],0),SUM(N(CB$1),N($R93),1)),CHOOSE(AC[[M]:[M]],1,0,1,AC[[DB]:[DB]])),PRODUCT(SUM(ROUND(AVERAGE(VALUE(CB$3),VALUE($P93)),0),CHOOSE(IF(OR(CB$1,$R93),4,INDEX(CMB[[Res_Rare]:[Res_Rare]],MATCH(ROUND(MIN(SUM(CB$4,$O93/1000),SUM($O93,CB$4/1000)),3),CMB[[Cmb_ID]:[Cmb_ID]],0))),-1,-1,0,0)),IF(OR(CB$1,$R93),4,INDEX(CMB[[Cmb_Rare]:[Cmb_Rare]],MATCH(ROUND(MIN(SUM(CB$4,$O93/1000),SUM($O93,CB$4/1000)),3),CMB[[Cmb_ID]:[Cmb_ID]],0))),CHOOSE(AC[[M]:[M]],2,1,1,SUM(AC[[AB]:[DB]])))),""))</f>
        <v/>
      </c>
      <c r="CC93" t="str">
        <f>IF(OR(CC$5="",$S93=""),"",IFERROR(SUM(PRODUCT(INDEX(CMB[[BA_0O]:[BA_2O]],MATCH(ROUND(MIN(SUM(CC$4,$O93/1000),SUM($O93,CC$4/1000)),3),CMB[[Cmb_ID]:[Cmb_ID]],0),SUM(N(CC$1),N($R93),1)),CHOOSE(AC[[M]:[M]],1,1,0,AC[[AB]:[AB]])),PRODUCT(INDEX(CMB[[BD_0O]:[BD_2O]],MATCH(ROUND(MIN(SUM(CC$4,$O93/1000),SUM($O93,CC$4/1000)),3),CMB[[Cmb_ID]:[Cmb_ID]],0),SUM(N(CC$1),N($R93),1)),CHOOSE(AC[[M]:[M]],1,0,1,AC[[DB]:[DB]])),PRODUCT(SUM(ROUND(AVERAGE(VALUE(CC$3),VALUE($P93)),0),CHOOSE(IF(OR(CC$1,$R93),4,INDEX(CMB[[Res_Rare]:[Res_Rare]],MATCH(ROUND(MIN(SUM(CC$4,$O93/1000),SUM($O93,CC$4/1000)),3),CMB[[Cmb_ID]:[Cmb_ID]],0))),-1,-1,0,0)),IF(OR(CC$1,$R93),4,INDEX(CMB[[Cmb_Rare]:[Cmb_Rare]],MATCH(ROUND(MIN(SUM(CC$4,$O93/1000),SUM($O93,CC$4/1000)),3),CMB[[Cmb_ID]:[Cmb_ID]],0))),CHOOSE(AC[[M]:[M]],2,1,1,SUM(AC[[AB]:[DB]])))),""))</f>
        <v/>
      </c>
      <c r="CD93" t="str">
        <f>IF(OR(CD$5="",$S93=""),"",IFERROR(SUM(PRODUCT(INDEX(CMB[[BA_0O]:[BA_2O]],MATCH(ROUND(MIN(SUM(CD$4,$O93/1000),SUM($O93,CD$4/1000)),3),CMB[[Cmb_ID]:[Cmb_ID]],0),SUM(N(CD$1),N($R93),1)),CHOOSE(AC[[M]:[M]],1,1,0,AC[[AB]:[AB]])),PRODUCT(INDEX(CMB[[BD_0O]:[BD_2O]],MATCH(ROUND(MIN(SUM(CD$4,$O93/1000),SUM($O93,CD$4/1000)),3),CMB[[Cmb_ID]:[Cmb_ID]],0),SUM(N(CD$1),N($R93),1)),CHOOSE(AC[[M]:[M]],1,0,1,AC[[DB]:[DB]])),PRODUCT(SUM(ROUND(AVERAGE(VALUE(CD$3),VALUE($P93)),0),CHOOSE(IF(OR(CD$1,$R93),4,INDEX(CMB[[Res_Rare]:[Res_Rare]],MATCH(ROUND(MIN(SUM(CD$4,$O93/1000),SUM($O93,CD$4/1000)),3),CMB[[Cmb_ID]:[Cmb_ID]],0))),-1,-1,0,0)),IF(OR(CD$1,$R93),4,INDEX(CMB[[Cmb_Rare]:[Cmb_Rare]],MATCH(ROUND(MIN(SUM(CD$4,$O93/1000),SUM($O93,CD$4/1000)),3),CMB[[Cmb_ID]:[Cmb_ID]],0))),CHOOSE(AC[[M]:[M]],2,1,1,SUM(AC[[AB]:[DB]])))),""))</f>
        <v/>
      </c>
      <c r="CE93" t="str">
        <f>IF(OR(CE$5="",$S93=""),"",IFERROR(SUM(PRODUCT(INDEX(CMB[[BA_0O]:[BA_2O]],MATCH(ROUND(MIN(SUM(CE$4,$O93/1000),SUM($O93,CE$4/1000)),3),CMB[[Cmb_ID]:[Cmb_ID]],0),SUM(N(CE$1),N($R93),1)),CHOOSE(AC[[M]:[M]],1,1,0,AC[[AB]:[AB]])),PRODUCT(INDEX(CMB[[BD_0O]:[BD_2O]],MATCH(ROUND(MIN(SUM(CE$4,$O93/1000),SUM($O93,CE$4/1000)),3),CMB[[Cmb_ID]:[Cmb_ID]],0),SUM(N(CE$1),N($R93),1)),CHOOSE(AC[[M]:[M]],1,0,1,AC[[DB]:[DB]])),PRODUCT(SUM(ROUND(AVERAGE(VALUE(CE$3),VALUE($P93)),0),CHOOSE(IF(OR(CE$1,$R93),4,INDEX(CMB[[Res_Rare]:[Res_Rare]],MATCH(ROUND(MIN(SUM(CE$4,$O93/1000),SUM($O93,CE$4/1000)),3),CMB[[Cmb_ID]:[Cmb_ID]],0))),-1,-1,0,0)),IF(OR(CE$1,$R93),4,INDEX(CMB[[Cmb_Rare]:[Cmb_Rare]],MATCH(ROUND(MIN(SUM(CE$4,$O93/1000),SUM($O93,CE$4/1000)),3),CMB[[Cmb_ID]:[Cmb_ID]],0))),CHOOSE(AC[[M]:[M]],2,1,1,SUM(AC[[AB]:[DB]])))),""))</f>
        <v/>
      </c>
      <c r="CF93" t="str">
        <f>IF(OR(CF$5="",$S93=""),"",IFERROR(SUM(PRODUCT(INDEX(CMB[[BA_0O]:[BA_2O]],MATCH(ROUND(MIN(SUM(CF$4,$O93/1000),SUM($O93,CF$4/1000)),3),CMB[[Cmb_ID]:[Cmb_ID]],0),SUM(N(CF$1),N($R93),1)),CHOOSE(AC[[M]:[M]],1,1,0,AC[[AB]:[AB]])),PRODUCT(INDEX(CMB[[BD_0O]:[BD_2O]],MATCH(ROUND(MIN(SUM(CF$4,$O93/1000),SUM($O93,CF$4/1000)),3),CMB[[Cmb_ID]:[Cmb_ID]],0),SUM(N(CF$1),N($R93),1)),CHOOSE(AC[[M]:[M]],1,0,1,AC[[DB]:[DB]])),PRODUCT(SUM(ROUND(AVERAGE(VALUE(CF$3),VALUE($P93)),0),CHOOSE(IF(OR(CF$1,$R93),4,INDEX(CMB[[Res_Rare]:[Res_Rare]],MATCH(ROUND(MIN(SUM(CF$4,$O93/1000),SUM($O93,CF$4/1000)),3),CMB[[Cmb_ID]:[Cmb_ID]],0))),-1,-1,0,0)),IF(OR(CF$1,$R93),4,INDEX(CMB[[Cmb_Rare]:[Cmb_Rare]],MATCH(ROUND(MIN(SUM(CF$4,$O93/1000),SUM($O93,CF$4/1000)),3),CMB[[Cmb_ID]:[Cmb_ID]],0))),CHOOSE(AC[[M]:[M]],2,1,1,SUM(AC[[AB]:[DB]])))),""))</f>
        <v/>
      </c>
      <c r="CG93" t="str">
        <f>IF(OR(CG$5="",$S93=""),"",IFERROR(SUM(PRODUCT(INDEX(CMB[[BA_0O]:[BA_2O]],MATCH(ROUND(MIN(SUM(CG$4,$O93/1000),SUM($O93,CG$4/1000)),3),CMB[[Cmb_ID]:[Cmb_ID]],0),SUM(N(CG$1),N($R93),1)),CHOOSE(AC[[M]:[M]],1,1,0,AC[[AB]:[AB]])),PRODUCT(INDEX(CMB[[BD_0O]:[BD_2O]],MATCH(ROUND(MIN(SUM(CG$4,$O93/1000),SUM($O93,CG$4/1000)),3),CMB[[Cmb_ID]:[Cmb_ID]],0),SUM(N(CG$1),N($R93),1)),CHOOSE(AC[[M]:[M]],1,0,1,AC[[DB]:[DB]])),PRODUCT(SUM(ROUND(AVERAGE(VALUE(CG$3),VALUE($P93)),0),CHOOSE(IF(OR(CG$1,$R93),4,INDEX(CMB[[Res_Rare]:[Res_Rare]],MATCH(ROUND(MIN(SUM(CG$4,$O93/1000),SUM($O93,CG$4/1000)),3),CMB[[Cmb_ID]:[Cmb_ID]],0))),-1,-1,0,0)),IF(OR(CG$1,$R93),4,INDEX(CMB[[Cmb_Rare]:[Cmb_Rare]],MATCH(ROUND(MIN(SUM(CG$4,$O93/1000),SUM($O93,CG$4/1000)),3),CMB[[Cmb_ID]:[Cmb_ID]],0))),CHOOSE(AC[[M]:[M]],2,1,1,SUM(AC[[AB]:[DB]])))),""))</f>
        <v/>
      </c>
      <c r="CH93" t="str">
        <f>IF(OR(CH$5="",$S93=""),"",IFERROR(SUM(PRODUCT(INDEX(CMB[[BA_0O]:[BA_2O]],MATCH(ROUND(MIN(SUM(CH$4,$O93/1000),SUM($O93,CH$4/1000)),3),CMB[[Cmb_ID]:[Cmb_ID]],0),SUM(N(CH$1),N($R93),1)),CHOOSE(AC[[M]:[M]],1,1,0,AC[[AB]:[AB]])),PRODUCT(INDEX(CMB[[BD_0O]:[BD_2O]],MATCH(ROUND(MIN(SUM(CH$4,$O93/1000),SUM($O93,CH$4/1000)),3),CMB[[Cmb_ID]:[Cmb_ID]],0),SUM(N(CH$1),N($R93),1)),CHOOSE(AC[[M]:[M]],1,0,1,AC[[DB]:[DB]])),PRODUCT(SUM(ROUND(AVERAGE(VALUE(CH$3),VALUE($P93)),0),CHOOSE(IF(OR(CH$1,$R93),4,INDEX(CMB[[Res_Rare]:[Res_Rare]],MATCH(ROUND(MIN(SUM(CH$4,$O93/1000),SUM($O93,CH$4/1000)),3),CMB[[Cmb_ID]:[Cmb_ID]],0))),-1,-1,0,0)),IF(OR(CH$1,$R93),4,INDEX(CMB[[Cmb_Rare]:[Cmb_Rare]],MATCH(ROUND(MIN(SUM(CH$4,$O93/1000),SUM($O93,CH$4/1000)),3),CMB[[Cmb_ID]:[Cmb_ID]],0))),CHOOSE(AC[[M]:[M]],2,1,1,SUM(AC[[AB]:[DB]])))),""))</f>
        <v/>
      </c>
      <c r="CI93" t="str">
        <f>IF(OR(CI$5="",$S93=""),"",IFERROR(SUM(PRODUCT(INDEX(CMB[[BA_0O]:[BA_2O]],MATCH(ROUND(MIN(SUM(CI$4,$O93/1000),SUM($O93,CI$4/1000)),3),CMB[[Cmb_ID]:[Cmb_ID]],0),SUM(N(CI$1),N($R93),1)),CHOOSE(AC[[M]:[M]],1,1,0,AC[[AB]:[AB]])),PRODUCT(INDEX(CMB[[BD_0O]:[BD_2O]],MATCH(ROUND(MIN(SUM(CI$4,$O93/1000),SUM($O93,CI$4/1000)),3),CMB[[Cmb_ID]:[Cmb_ID]],0),SUM(N(CI$1),N($R93),1)),CHOOSE(AC[[M]:[M]],1,0,1,AC[[DB]:[DB]])),PRODUCT(SUM(ROUND(AVERAGE(VALUE(CI$3),VALUE($P93)),0),CHOOSE(IF(OR(CI$1,$R93),4,INDEX(CMB[[Res_Rare]:[Res_Rare]],MATCH(ROUND(MIN(SUM(CI$4,$O93/1000),SUM($O93,CI$4/1000)),3),CMB[[Cmb_ID]:[Cmb_ID]],0))),-1,-1,0,0)),IF(OR(CI$1,$R93),4,INDEX(CMB[[Cmb_Rare]:[Cmb_Rare]],MATCH(ROUND(MIN(SUM(CI$4,$O93/1000),SUM($O93,CI$4/1000)),3),CMB[[Cmb_ID]:[Cmb_ID]],0))),CHOOSE(AC[[M]:[M]],2,1,1,SUM(AC[[AB]:[DB]])))),""))</f>
        <v/>
      </c>
      <c r="CJ93" t="str">
        <f>IF(OR(CJ$5="",$S93=""),"",IFERROR(SUM(PRODUCT(INDEX(CMB[[BA_0O]:[BA_2O]],MATCH(ROUND(MIN(SUM(CJ$4,$O93/1000),SUM($O93,CJ$4/1000)),3),CMB[[Cmb_ID]:[Cmb_ID]],0),SUM(N(CJ$1),N($R93),1)),CHOOSE(AC[[M]:[M]],1,1,0,AC[[AB]:[AB]])),PRODUCT(INDEX(CMB[[BD_0O]:[BD_2O]],MATCH(ROUND(MIN(SUM(CJ$4,$O93/1000),SUM($O93,CJ$4/1000)),3),CMB[[Cmb_ID]:[Cmb_ID]],0),SUM(N(CJ$1),N($R93),1)),CHOOSE(AC[[M]:[M]],1,0,1,AC[[DB]:[DB]])),PRODUCT(SUM(ROUND(AVERAGE(VALUE(CJ$3),VALUE($P93)),0),CHOOSE(IF(OR(CJ$1,$R93),4,INDEX(CMB[[Res_Rare]:[Res_Rare]],MATCH(ROUND(MIN(SUM(CJ$4,$O93/1000),SUM($O93,CJ$4/1000)),3),CMB[[Cmb_ID]:[Cmb_ID]],0))),-1,-1,0,0)),IF(OR(CJ$1,$R93),4,INDEX(CMB[[Cmb_Rare]:[Cmb_Rare]],MATCH(ROUND(MIN(SUM(CJ$4,$O93/1000),SUM($O93,CJ$4/1000)),3),CMB[[Cmb_ID]:[Cmb_ID]],0))),CHOOSE(AC[[M]:[M]],2,1,1,SUM(AC[[AB]:[DB]])))),""))</f>
        <v/>
      </c>
      <c r="CK93" t="str">
        <f>IF(OR(CK$5="",$S93=""),"",IFERROR(SUM(PRODUCT(INDEX(CMB[[BA_0O]:[BA_2O]],MATCH(ROUND(MIN(SUM(CK$4,$O93/1000),SUM($O93,CK$4/1000)),3),CMB[[Cmb_ID]:[Cmb_ID]],0),SUM(N(CK$1),N($R93),1)),CHOOSE(AC[[M]:[M]],1,1,0,AC[[AB]:[AB]])),PRODUCT(INDEX(CMB[[BD_0O]:[BD_2O]],MATCH(ROUND(MIN(SUM(CK$4,$O93/1000),SUM($O93,CK$4/1000)),3),CMB[[Cmb_ID]:[Cmb_ID]],0),SUM(N(CK$1),N($R93),1)),CHOOSE(AC[[M]:[M]],1,0,1,AC[[DB]:[DB]])),PRODUCT(SUM(ROUND(AVERAGE(VALUE(CK$3),VALUE($P93)),0),CHOOSE(IF(OR(CK$1,$R93),4,INDEX(CMB[[Res_Rare]:[Res_Rare]],MATCH(ROUND(MIN(SUM(CK$4,$O93/1000),SUM($O93,CK$4/1000)),3),CMB[[Cmb_ID]:[Cmb_ID]],0))),-1,-1,0,0)),IF(OR(CK$1,$R93),4,INDEX(CMB[[Cmb_Rare]:[Cmb_Rare]],MATCH(ROUND(MIN(SUM(CK$4,$O93/1000),SUM($O93,CK$4/1000)),3),CMB[[Cmb_ID]:[Cmb_ID]],0))),CHOOSE(AC[[M]:[M]],2,1,1,SUM(AC[[AB]:[DB]])))),""))</f>
        <v/>
      </c>
      <c r="CL93" t="str">
        <f>IF(OR(CL$5="",$S93=""),"",IFERROR(SUM(PRODUCT(INDEX(CMB[[BA_0O]:[BA_2O]],MATCH(ROUND(MIN(SUM(CL$4,$O93/1000),SUM($O93,CL$4/1000)),3),CMB[[Cmb_ID]:[Cmb_ID]],0),SUM(N(CL$1),N($R93),1)),CHOOSE(AC[[M]:[M]],1,1,0,AC[[AB]:[AB]])),PRODUCT(INDEX(CMB[[BD_0O]:[BD_2O]],MATCH(ROUND(MIN(SUM(CL$4,$O93/1000),SUM($O93,CL$4/1000)),3),CMB[[Cmb_ID]:[Cmb_ID]],0),SUM(N(CL$1),N($R93),1)),CHOOSE(AC[[M]:[M]],1,0,1,AC[[DB]:[DB]])),PRODUCT(SUM(ROUND(AVERAGE(VALUE(CL$3),VALUE($P93)),0),CHOOSE(IF(OR(CL$1,$R93),4,INDEX(CMB[[Res_Rare]:[Res_Rare]],MATCH(ROUND(MIN(SUM(CL$4,$O93/1000),SUM($O93,CL$4/1000)),3),CMB[[Cmb_ID]:[Cmb_ID]],0))),-1,-1,0,0)),IF(OR(CL$1,$R93),4,INDEX(CMB[[Cmb_Rare]:[Cmb_Rare]],MATCH(ROUND(MIN(SUM(CL$4,$O93/1000),SUM($O93,CL$4/1000)),3),CMB[[Cmb_ID]:[Cmb_ID]],0))),CHOOSE(AC[[M]:[M]],2,1,1,SUM(AC[[AB]:[DB]])))),""))</f>
        <v/>
      </c>
      <c r="CM93" t="str">
        <f>IF(OR(CM$5="",$S93=""),"",IFERROR(SUM(PRODUCT(INDEX(CMB[[BA_0O]:[BA_2O]],MATCH(ROUND(MIN(SUM(CM$4,$O93/1000),SUM($O93,CM$4/1000)),3),CMB[[Cmb_ID]:[Cmb_ID]],0),SUM(N(CM$1),N($R93),1)),CHOOSE(AC[[M]:[M]],1,1,0,AC[[AB]:[AB]])),PRODUCT(INDEX(CMB[[BD_0O]:[BD_2O]],MATCH(ROUND(MIN(SUM(CM$4,$O93/1000),SUM($O93,CM$4/1000)),3),CMB[[Cmb_ID]:[Cmb_ID]],0),SUM(N(CM$1),N($R93),1)),CHOOSE(AC[[M]:[M]],1,0,1,AC[[DB]:[DB]])),PRODUCT(SUM(ROUND(AVERAGE(VALUE(CM$3),VALUE($P93)),0),CHOOSE(IF(OR(CM$1,$R93),4,INDEX(CMB[[Res_Rare]:[Res_Rare]],MATCH(ROUND(MIN(SUM(CM$4,$O93/1000),SUM($O93,CM$4/1000)),3),CMB[[Cmb_ID]:[Cmb_ID]],0))),-1,-1,0,0)),IF(OR(CM$1,$R93),4,INDEX(CMB[[Cmb_Rare]:[Cmb_Rare]],MATCH(ROUND(MIN(SUM(CM$4,$O93/1000),SUM($O93,CM$4/1000)),3),CMB[[Cmb_ID]:[Cmb_ID]],0))),CHOOSE(AC[[M]:[M]],2,1,1,SUM(AC[[AB]:[DB]])))),""))</f>
        <v/>
      </c>
      <c r="CN93" t="str">
        <f>IF(OR(CN$5="",$S93=""),"",IFERROR(SUM(PRODUCT(INDEX(CMB[[BA_0O]:[BA_2O]],MATCH(ROUND(MIN(SUM(CN$4,$O93/1000),SUM($O93,CN$4/1000)),3),CMB[[Cmb_ID]:[Cmb_ID]],0),SUM(N(CN$1),N($R93),1)),CHOOSE(AC[[M]:[M]],1,1,0,AC[[AB]:[AB]])),PRODUCT(INDEX(CMB[[BD_0O]:[BD_2O]],MATCH(ROUND(MIN(SUM(CN$4,$O93/1000),SUM($O93,CN$4/1000)),3),CMB[[Cmb_ID]:[Cmb_ID]],0),SUM(N(CN$1),N($R93),1)),CHOOSE(AC[[M]:[M]],1,0,1,AC[[DB]:[DB]])),PRODUCT(SUM(ROUND(AVERAGE(VALUE(CN$3),VALUE($P93)),0),CHOOSE(IF(OR(CN$1,$R93),4,INDEX(CMB[[Res_Rare]:[Res_Rare]],MATCH(ROUND(MIN(SUM(CN$4,$O93/1000),SUM($O93,CN$4/1000)),3),CMB[[Cmb_ID]:[Cmb_ID]],0))),-1,-1,0,0)),IF(OR(CN$1,$R93),4,INDEX(CMB[[Cmb_Rare]:[Cmb_Rare]],MATCH(ROUND(MIN(SUM(CN$4,$O93/1000),SUM($O93,CN$4/1000)),3),CMB[[Cmb_ID]:[Cmb_ID]],0))),CHOOSE(AC[[M]:[M]],2,1,1,SUM(AC[[AB]:[DB]])))),""))</f>
        <v/>
      </c>
      <c r="CO93" t="str">
        <f>IF(OR(CO$5="",$S93=""),"",IFERROR(SUM(PRODUCT(INDEX(CMB[[BA_0O]:[BA_2O]],MATCH(ROUND(MIN(SUM(CO$4,$O93/1000),SUM($O93,CO$4/1000)),3),CMB[[Cmb_ID]:[Cmb_ID]],0),SUM(N(CO$1),N($R93),1)),CHOOSE(AC[[M]:[M]],1,1,0,AC[[AB]:[AB]])),PRODUCT(INDEX(CMB[[BD_0O]:[BD_2O]],MATCH(ROUND(MIN(SUM(CO$4,$O93/1000),SUM($O93,CO$4/1000)),3),CMB[[Cmb_ID]:[Cmb_ID]],0),SUM(N(CO$1),N($R93),1)),CHOOSE(AC[[M]:[M]],1,0,1,AC[[DB]:[DB]])),PRODUCT(SUM(ROUND(AVERAGE(VALUE(CO$3),VALUE($P93)),0),CHOOSE(IF(OR(CO$1,$R93),4,INDEX(CMB[[Res_Rare]:[Res_Rare]],MATCH(ROUND(MIN(SUM(CO$4,$O93/1000),SUM($O93,CO$4/1000)),3),CMB[[Cmb_ID]:[Cmb_ID]],0))),-1,-1,0,0)),IF(OR(CO$1,$R93),4,INDEX(CMB[[Cmb_Rare]:[Cmb_Rare]],MATCH(ROUND(MIN(SUM(CO$4,$O93/1000),SUM($O93,CO$4/1000)),3),CMB[[Cmb_ID]:[Cmb_ID]],0))),CHOOSE(AC[[M]:[M]],2,1,1,SUM(AC[[AB]:[DB]])))),""))</f>
        <v/>
      </c>
      <c r="CP93" t="str">
        <f>IF(OR(CP$5="",$S93=""),"",IFERROR(SUM(PRODUCT(INDEX(CMB[[BA_0O]:[BA_2O]],MATCH(ROUND(MIN(SUM(CP$4,$O93/1000),SUM($O93,CP$4/1000)),3),CMB[[Cmb_ID]:[Cmb_ID]],0),SUM(N(CP$1),N($R93),1)),CHOOSE(AC[[M]:[M]],1,1,0,AC[[AB]:[AB]])),PRODUCT(INDEX(CMB[[BD_0O]:[BD_2O]],MATCH(ROUND(MIN(SUM(CP$4,$O93/1000),SUM($O93,CP$4/1000)),3),CMB[[Cmb_ID]:[Cmb_ID]],0),SUM(N(CP$1),N($R93),1)),CHOOSE(AC[[M]:[M]],1,0,1,AC[[DB]:[DB]])),PRODUCT(SUM(ROUND(AVERAGE(VALUE(CP$3),VALUE($P93)),0),CHOOSE(IF(OR(CP$1,$R93),4,INDEX(CMB[[Res_Rare]:[Res_Rare]],MATCH(ROUND(MIN(SUM(CP$4,$O93/1000),SUM($O93,CP$4/1000)),3),CMB[[Cmb_ID]:[Cmb_ID]],0))),-1,-1,0,0)),IF(OR(CP$1,$R93),4,INDEX(CMB[[Cmb_Rare]:[Cmb_Rare]],MATCH(ROUND(MIN(SUM(CP$4,$O93/1000),SUM($O93,CP$4/1000)),3),CMB[[Cmb_ID]:[Cmb_ID]],0))),CHOOSE(AC[[M]:[M]],2,1,1,SUM(AC[[AB]:[DB]])))),""))</f>
        <v/>
      </c>
      <c r="CQ93" t="str">
        <f>IF(OR(CQ$5="",$S93=""),"",IFERROR(SUM(PRODUCT(INDEX(CMB[[BA_0O]:[BA_2O]],MATCH(ROUND(MIN(SUM(CQ$4,$O93/1000),SUM($O93,CQ$4/1000)),3),CMB[[Cmb_ID]:[Cmb_ID]],0),SUM(N(CQ$1),N($R93),1)),CHOOSE(AC[[M]:[M]],1,1,0,AC[[AB]:[AB]])),PRODUCT(INDEX(CMB[[BD_0O]:[BD_2O]],MATCH(ROUND(MIN(SUM(CQ$4,$O93/1000),SUM($O93,CQ$4/1000)),3),CMB[[Cmb_ID]:[Cmb_ID]],0),SUM(N(CQ$1),N($R93),1)),CHOOSE(AC[[M]:[M]],1,0,1,AC[[DB]:[DB]])),PRODUCT(SUM(ROUND(AVERAGE(VALUE(CQ$3),VALUE($P93)),0),CHOOSE(IF(OR(CQ$1,$R93),4,INDEX(CMB[[Res_Rare]:[Res_Rare]],MATCH(ROUND(MIN(SUM(CQ$4,$O93/1000),SUM($O93,CQ$4/1000)),3),CMB[[Cmb_ID]:[Cmb_ID]],0))),-1,-1,0,0)),IF(OR(CQ$1,$R93),4,INDEX(CMB[[Cmb_Rare]:[Cmb_Rare]],MATCH(ROUND(MIN(SUM(CQ$4,$O93/1000),SUM($O93,CQ$4/1000)),3),CMB[[Cmb_ID]:[Cmb_ID]],0))),CHOOSE(AC[[M]:[M]],2,1,1,SUM(AC[[AB]:[DB]])))),""))</f>
        <v/>
      </c>
      <c r="CR93" t="str">
        <f>IF(OR(CR$5="",$S93=""),"",IFERROR(SUM(PRODUCT(INDEX(CMB[[BA_0O]:[BA_2O]],MATCH(ROUND(MIN(SUM(CR$4,$O93/1000),SUM($O93,CR$4/1000)),3),CMB[[Cmb_ID]:[Cmb_ID]],0),SUM(N(CR$1),N($R93),1)),CHOOSE(AC[[M]:[M]],1,1,0,AC[[AB]:[AB]])),PRODUCT(INDEX(CMB[[BD_0O]:[BD_2O]],MATCH(ROUND(MIN(SUM(CR$4,$O93/1000),SUM($O93,CR$4/1000)),3),CMB[[Cmb_ID]:[Cmb_ID]],0),SUM(N(CR$1),N($R93),1)),CHOOSE(AC[[M]:[M]],1,0,1,AC[[DB]:[DB]])),PRODUCT(SUM(ROUND(AVERAGE(VALUE(CR$3),VALUE($P93)),0),CHOOSE(IF(OR(CR$1,$R93),4,INDEX(CMB[[Res_Rare]:[Res_Rare]],MATCH(ROUND(MIN(SUM(CR$4,$O93/1000),SUM($O93,CR$4/1000)),3),CMB[[Cmb_ID]:[Cmb_ID]],0))),-1,-1,0,0)),IF(OR(CR$1,$R93),4,INDEX(CMB[[Cmb_Rare]:[Cmb_Rare]],MATCH(ROUND(MIN(SUM(CR$4,$O93/1000),SUM($O93,CR$4/1000)),3),CMB[[Cmb_ID]:[Cmb_ID]],0))),CHOOSE(AC[[M]:[M]],2,1,1,SUM(AC[[AB]:[DB]])))),""))</f>
        <v/>
      </c>
      <c r="CS93" t="str">
        <f>IF(OR(CS$5="",$S93=""),"",IFERROR(SUM(PRODUCT(INDEX(CMB[[BA_0O]:[BA_2O]],MATCH(ROUND(MIN(SUM(CS$4,$O93/1000),SUM($O93,CS$4/1000)),3),CMB[[Cmb_ID]:[Cmb_ID]],0),SUM(N(CS$1),N($R93),1)),CHOOSE(AC[[M]:[M]],1,1,0,AC[[AB]:[AB]])),PRODUCT(INDEX(CMB[[BD_0O]:[BD_2O]],MATCH(ROUND(MIN(SUM(CS$4,$O93/1000),SUM($O93,CS$4/1000)),3),CMB[[Cmb_ID]:[Cmb_ID]],0),SUM(N(CS$1),N($R93),1)),CHOOSE(AC[[M]:[M]],1,0,1,AC[[DB]:[DB]])),PRODUCT(SUM(ROUND(AVERAGE(VALUE(CS$3),VALUE($P93)),0),CHOOSE(IF(OR(CS$1,$R93),4,INDEX(CMB[[Res_Rare]:[Res_Rare]],MATCH(ROUND(MIN(SUM(CS$4,$O93/1000),SUM($O93,CS$4/1000)),3),CMB[[Cmb_ID]:[Cmb_ID]],0))),-1,-1,0,0)),IF(OR(CS$1,$R93),4,INDEX(CMB[[Cmb_Rare]:[Cmb_Rare]],MATCH(ROUND(MIN(SUM(CS$4,$O93/1000),SUM($O93,CS$4/1000)),3),CMB[[Cmb_ID]:[Cmb_ID]],0))),CHOOSE(AC[[M]:[M]],2,1,1,SUM(AC[[AB]:[DB]])))),""))</f>
        <v/>
      </c>
      <c r="CT93" t="str">
        <f>IF(OR(CT$5="",$S93=""),"",IFERROR(SUM(PRODUCT(INDEX(CMB[[BA_0O]:[BA_2O]],MATCH(ROUND(MIN(SUM(CT$4,$O93/1000),SUM($O93,CT$4/1000)),3),CMB[[Cmb_ID]:[Cmb_ID]],0),SUM(N(CT$1),N($R93),1)),CHOOSE(AC[[M]:[M]],1,1,0,AC[[AB]:[AB]])),PRODUCT(INDEX(CMB[[BD_0O]:[BD_2O]],MATCH(ROUND(MIN(SUM(CT$4,$O93/1000),SUM($O93,CT$4/1000)),3),CMB[[Cmb_ID]:[Cmb_ID]],0),SUM(N(CT$1),N($R93),1)),CHOOSE(AC[[M]:[M]],1,0,1,AC[[DB]:[DB]])),PRODUCT(SUM(ROUND(AVERAGE(VALUE(CT$3),VALUE($P93)),0),CHOOSE(IF(OR(CT$1,$R93),4,INDEX(CMB[[Res_Rare]:[Res_Rare]],MATCH(ROUND(MIN(SUM(CT$4,$O93/1000),SUM($O93,CT$4/1000)),3),CMB[[Cmb_ID]:[Cmb_ID]],0))),-1,-1,0,0)),IF(OR(CT$1,$R93),4,INDEX(CMB[[Cmb_Rare]:[Cmb_Rare]],MATCH(ROUND(MIN(SUM(CT$4,$O93/1000),SUM($O93,CT$4/1000)),3),CMB[[Cmb_ID]:[Cmb_ID]],0))),CHOOSE(AC[[M]:[M]],2,1,1,SUM(AC[[AB]:[DB]])))),""))</f>
        <v/>
      </c>
      <c r="CU93" t="str">
        <f>IF(OR(CU$5="",$S93=""),"",IFERROR(SUM(PRODUCT(INDEX(CMB[[BA_0O]:[BA_2O]],MATCH(ROUND(MIN(SUM(CU$4,$O93/1000),SUM($O93,CU$4/1000)),3),CMB[[Cmb_ID]:[Cmb_ID]],0),SUM(N(CU$1),N($R93),1)),CHOOSE(AC[[M]:[M]],1,1,0,AC[[AB]:[AB]])),PRODUCT(INDEX(CMB[[BD_0O]:[BD_2O]],MATCH(ROUND(MIN(SUM(CU$4,$O93/1000),SUM($O93,CU$4/1000)),3),CMB[[Cmb_ID]:[Cmb_ID]],0),SUM(N(CU$1),N($R93),1)),CHOOSE(AC[[M]:[M]],1,0,1,AC[[DB]:[DB]])),PRODUCT(SUM(ROUND(AVERAGE(VALUE(CU$3),VALUE($P93)),0),CHOOSE(IF(OR(CU$1,$R93),4,INDEX(CMB[[Res_Rare]:[Res_Rare]],MATCH(ROUND(MIN(SUM(CU$4,$O93/1000),SUM($O93,CU$4/1000)),3),CMB[[Cmb_ID]:[Cmb_ID]],0))),-1,-1,0,0)),IF(OR(CU$1,$R93),4,INDEX(CMB[[Cmb_Rare]:[Cmb_Rare]],MATCH(ROUND(MIN(SUM(CU$4,$O93/1000),SUM($O93,CU$4/1000)),3),CMB[[Cmb_ID]:[Cmb_ID]],0))),CHOOSE(AC[[M]:[M]],2,1,1,SUM(AC[[AB]:[DB]])))),""))</f>
        <v/>
      </c>
      <c r="CV93" t="str">
        <f>IF(OR(CV$5="",$S93=""),"",IFERROR(SUM(PRODUCT(INDEX(CMB[[BA_0O]:[BA_2O]],MATCH(ROUND(MIN(SUM(CV$4,$O93/1000),SUM($O93,CV$4/1000)),3),CMB[[Cmb_ID]:[Cmb_ID]],0),SUM(N(CV$1),N($R93),1)),CHOOSE(AC[[M]:[M]],1,1,0,AC[[AB]:[AB]])),PRODUCT(INDEX(CMB[[BD_0O]:[BD_2O]],MATCH(ROUND(MIN(SUM(CV$4,$O93/1000),SUM($O93,CV$4/1000)),3),CMB[[Cmb_ID]:[Cmb_ID]],0),SUM(N(CV$1),N($R93),1)),CHOOSE(AC[[M]:[M]],1,0,1,AC[[DB]:[DB]])),PRODUCT(SUM(ROUND(AVERAGE(VALUE(CV$3),VALUE($P93)),0),CHOOSE(IF(OR(CV$1,$R93),4,INDEX(CMB[[Res_Rare]:[Res_Rare]],MATCH(ROUND(MIN(SUM(CV$4,$O93/1000),SUM($O93,CV$4/1000)),3),CMB[[Cmb_ID]:[Cmb_ID]],0))),-1,-1,0,0)),IF(OR(CV$1,$R93),4,INDEX(CMB[[Cmb_Rare]:[Cmb_Rare]],MATCH(ROUND(MIN(SUM(CV$4,$O93/1000),SUM($O93,CV$4/1000)),3),CMB[[Cmb_ID]:[Cmb_ID]],0))),CHOOSE(AC[[M]:[M]],2,1,1,SUM(AC[[AB]:[DB]])))),""))</f>
        <v/>
      </c>
      <c r="CW93" t="str">
        <f>IF(OR(CW$5="",$S93=""),"",IFERROR(SUM(PRODUCT(INDEX(CMB[[BA_0O]:[BA_2O]],MATCH(ROUND(MIN(SUM(CW$4,$O93/1000),SUM($O93,CW$4/1000)),3),CMB[[Cmb_ID]:[Cmb_ID]],0),SUM(N(CW$1),N($R93),1)),CHOOSE(AC[[M]:[M]],1,1,0,AC[[AB]:[AB]])),PRODUCT(INDEX(CMB[[BD_0O]:[BD_2O]],MATCH(ROUND(MIN(SUM(CW$4,$O93/1000),SUM($O93,CW$4/1000)),3),CMB[[Cmb_ID]:[Cmb_ID]],0),SUM(N(CW$1),N($R93),1)),CHOOSE(AC[[M]:[M]],1,0,1,AC[[DB]:[DB]])),PRODUCT(SUM(ROUND(AVERAGE(VALUE(CW$3),VALUE($P93)),0),CHOOSE(IF(OR(CW$1,$R93),4,INDEX(CMB[[Res_Rare]:[Res_Rare]],MATCH(ROUND(MIN(SUM(CW$4,$O93/1000),SUM($O93,CW$4/1000)),3),CMB[[Cmb_ID]:[Cmb_ID]],0))),-1,-1,0,0)),IF(OR(CW$1,$R93),4,INDEX(CMB[[Cmb_Rare]:[Cmb_Rare]],MATCH(ROUND(MIN(SUM(CW$4,$O93/1000),SUM($O93,CW$4/1000)),3),CMB[[Cmb_ID]:[Cmb_ID]],0))),CHOOSE(AC[[M]:[M]],2,1,1,SUM(AC[[AB]:[DB]])))),""))</f>
        <v/>
      </c>
      <c r="CX93" t="str">
        <f>IF(OR(CX$5="",$S93=""),"",IFERROR(SUM(PRODUCT(INDEX(CMB[[BA_0O]:[BA_2O]],MATCH(ROUND(MIN(SUM(CX$4,$O93/1000),SUM($O93,CX$4/1000)),3),CMB[[Cmb_ID]:[Cmb_ID]],0),SUM(N(CX$1),N($R93),1)),CHOOSE(AC[[M]:[M]],1,1,0,AC[[AB]:[AB]])),PRODUCT(INDEX(CMB[[BD_0O]:[BD_2O]],MATCH(ROUND(MIN(SUM(CX$4,$O93/1000),SUM($O93,CX$4/1000)),3),CMB[[Cmb_ID]:[Cmb_ID]],0),SUM(N(CX$1),N($R93),1)),CHOOSE(AC[[M]:[M]],1,0,1,AC[[DB]:[DB]])),PRODUCT(SUM(ROUND(AVERAGE(VALUE(CX$3),VALUE($P93)),0),CHOOSE(IF(OR(CX$1,$R93),4,INDEX(CMB[[Res_Rare]:[Res_Rare]],MATCH(ROUND(MIN(SUM(CX$4,$O93/1000),SUM($O93,CX$4/1000)),3),CMB[[Cmb_ID]:[Cmb_ID]],0))),-1,-1,0,0)),IF(OR(CX$1,$R93),4,INDEX(CMB[[Cmb_Rare]:[Cmb_Rare]],MATCH(ROUND(MIN(SUM(CX$4,$O93/1000),SUM($O93,CX$4/1000)),3),CMB[[Cmb_ID]:[Cmb_ID]],0))),CHOOSE(AC[[M]:[M]],2,1,1,SUM(AC[[AB]:[DB]])))),""))</f>
        <v/>
      </c>
      <c r="CY93" t="str">
        <f>IF(OR(CY$5="",$S93=""),"",IFERROR(SUM(PRODUCT(INDEX(CMB[[BA_0O]:[BA_2O]],MATCH(ROUND(MIN(SUM(CY$4,$O93/1000),SUM($O93,CY$4/1000)),3),CMB[[Cmb_ID]:[Cmb_ID]],0),SUM(N(CY$1),N($R93),1)),CHOOSE(AC[[M]:[M]],1,1,0,AC[[AB]:[AB]])),PRODUCT(INDEX(CMB[[BD_0O]:[BD_2O]],MATCH(ROUND(MIN(SUM(CY$4,$O93/1000),SUM($O93,CY$4/1000)),3),CMB[[Cmb_ID]:[Cmb_ID]],0),SUM(N(CY$1),N($R93),1)),CHOOSE(AC[[M]:[M]],1,0,1,AC[[DB]:[DB]])),PRODUCT(SUM(ROUND(AVERAGE(VALUE(CY$3),VALUE($P93)),0),CHOOSE(IF(OR(CY$1,$R93),4,INDEX(CMB[[Res_Rare]:[Res_Rare]],MATCH(ROUND(MIN(SUM(CY$4,$O93/1000),SUM($O93,CY$4/1000)),3),CMB[[Cmb_ID]:[Cmb_ID]],0))),-1,-1,0,0)),IF(OR(CY$1,$R93),4,INDEX(CMB[[Cmb_Rare]:[Cmb_Rare]],MATCH(ROUND(MIN(SUM(CY$4,$O93/1000),SUM($O93,CY$4/1000)),3),CMB[[Cmb_ID]:[Cmb_ID]],0))),CHOOSE(AC[[M]:[M]],2,1,1,SUM(AC[[AB]:[DB]])))),""))</f>
        <v/>
      </c>
      <c r="CZ93" t="str">
        <f>IF(OR(CZ$5="",$S93=""),"",IFERROR(SUM(PRODUCT(INDEX(CMB[[BA_0O]:[BA_2O]],MATCH(ROUND(MIN(SUM(CZ$4,$O93/1000),SUM($O93,CZ$4/1000)),3),CMB[[Cmb_ID]:[Cmb_ID]],0),SUM(N(CZ$1),N($R93),1)),CHOOSE(AC[[M]:[M]],1,1,0,AC[[AB]:[AB]])),PRODUCT(INDEX(CMB[[BD_0O]:[BD_2O]],MATCH(ROUND(MIN(SUM(CZ$4,$O93/1000),SUM($O93,CZ$4/1000)),3),CMB[[Cmb_ID]:[Cmb_ID]],0),SUM(N(CZ$1),N($R93),1)),CHOOSE(AC[[M]:[M]],1,0,1,AC[[DB]:[DB]])),PRODUCT(SUM(ROUND(AVERAGE(VALUE(CZ$3),VALUE($P93)),0),CHOOSE(IF(OR(CZ$1,$R93),4,INDEX(CMB[[Res_Rare]:[Res_Rare]],MATCH(ROUND(MIN(SUM(CZ$4,$O93/1000),SUM($O93,CZ$4/1000)),3),CMB[[Cmb_ID]:[Cmb_ID]],0))),-1,-1,0,0)),IF(OR(CZ$1,$R93),4,INDEX(CMB[[Cmb_Rare]:[Cmb_Rare]],MATCH(ROUND(MIN(SUM(CZ$4,$O93/1000),SUM($O93,CZ$4/1000)),3),CMB[[Cmb_ID]:[Cmb_ID]],0))),CHOOSE(AC[[M]:[M]],2,1,1,SUM(AC[[AB]:[DB]])))),""))</f>
        <v/>
      </c>
      <c r="DA93" t="str">
        <f>IF(OR(DA$5="",$S93=""),"",IFERROR(SUM(PRODUCT(INDEX(CMB[[BA_0O]:[BA_2O]],MATCH(ROUND(MIN(SUM(DA$4,$O93/1000),SUM($O93,DA$4/1000)),3),CMB[[Cmb_ID]:[Cmb_ID]],0),SUM(N(DA$1),N($R93),1)),CHOOSE(AC[[M]:[M]],1,1,0,AC[[AB]:[AB]])),PRODUCT(INDEX(CMB[[BD_0O]:[BD_2O]],MATCH(ROUND(MIN(SUM(DA$4,$O93/1000),SUM($O93,DA$4/1000)),3),CMB[[Cmb_ID]:[Cmb_ID]],0),SUM(N(DA$1),N($R93),1)),CHOOSE(AC[[M]:[M]],1,0,1,AC[[DB]:[DB]])),PRODUCT(SUM(ROUND(AVERAGE(VALUE(DA$3),VALUE($P93)),0),CHOOSE(IF(OR(DA$1,$R93),4,INDEX(CMB[[Res_Rare]:[Res_Rare]],MATCH(ROUND(MIN(SUM(DA$4,$O93/1000),SUM($O93,DA$4/1000)),3),CMB[[Cmb_ID]:[Cmb_ID]],0))),-1,-1,0,0)),IF(OR(DA$1,$R93),4,INDEX(CMB[[Cmb_Rare]:[Cmb_Rare]],MATCH(ROUND(MIN(SUM(DA$4,$O93/1000),SUM($O93,DA$4/1000)),3),CMB[[Cmb_ID]:[Cmb_ID]],0))),CHOOSE(AC[[M]:[M]],2,1,1,SUM(AC[[AB]:[DB]])))),""))</f>
        <v/>
      </c>
      <c r="DB93" t="str">
        <f>IF(OR(DB$5="",$S93=""),"",IFERROR(SUM(PRODUCT(INDEX(CMB[[BA_0O]:[BA_2O]],MATCH(ROUND(MIN(SUM(DB$4,$O93/1000),SUM($O93,DB$4/1000)),3),CMB[[Cmb_ID]:[Cmb_ID]],0),SUM(N(DB$1),N($R93),1)),CHOOSE(AC[[M]:[M]],1,1,0,AC[[AB]:[AB]])),PRODUCT(INDEX(CMB[[BD_0O]:[BD_2O]],MATCH(ROUND(MIN(SUM(DB$4,$O93/1000),SUM($O93,DB$4/1000)),3),CMB[[Cmb_ID]:[Cmb_ID]],0),SUM(N(DB$1),N($R93),1)),CHOOSE(AC[[M]:[M]],1,0,1,AC[[DB]:[DB]])),PRODUCT(SUM(ROUND(AVERAGE(VALUE(DB$3),VALUE($P93)),0),CHOOSE(IF(OR(DB$1,$R93),4,INDEX(CMB[[Res_Rare]:[Res_Rare]],MATCH(ROUND(MIN(SUM(DB$4,$O93/1000),SUM($O93,DB$4/1000)),3),CMB[[Cmb_ID]:[Cmb_ID]],0))),-1,-1,0,0)),IF(OR(DB$1,$R93),4,INDEX(CMB[[Cmb_Rare]:[Cmb_Rare]],MATCH(ROUND(MIN(SUM(DB$4,$O93/1000),SUM($O93,DB$4/1000)),3),CMB[[Cmb_ID]:[Cmb_ID]],0))),CHOOSE(AC[[M]:[M]],2,1,1,SUM(AC[[AB]:[DB]])))),""))</f>
        <v/>
      </c>
      <c r="DC93" t="str">
        <f>IF(OR(DC$5="",$S93=""),"",IFERROR(SUM(PRODUCT(INDEX(CMB[[BA_0O]:[BA_2O]],MATCH(ROUND(MIN(SUM(DC$4,$O93/1000),SUM($O93,DC$4/1000)),3),CMB[[Cmb_ID]:[Cmb_ID]],0),SUM(N(DC$1),N($R93),1)),CHOOSE(AC[[M]:[M]],1,1,0,AC[[AB]:[AB]])),PRODUCT(INDEX(CMB[[BD_0O]:[BD_2O]],MATCH(ROUND(MIN(SUM(DC$4,$O93/1000),SUM($O93,DC$4/1000)),3),CMB[[Cmb_ID]:[Cmb_ID]],0),SUM(N(DC$1),N($R93),1)),CHOOSE(AC[[M]:[M]],1,0,1,AC[[DB]:[DB]])),PRODUCT(SUM(ROUND(AVERAGE(VALUE(DC$3),VALUE($P93)),0),CHOOSE(IF(OR(DC$1,$R93),4,INDEX(CMB[[Res_Rare]:[Res_Rare]],MATCH(ROUND(MIN(SUM(DC$4,$O93/1000),SUM($O93,DC$4/1000)),3),CMB[[Cmb_ID]:[Cmb_ID]],0))),-1,-1,0,0)),IF(OR(DC$1,$R93),4,INDEX(CMB[[Cmb_Rare]:[Cmb_Rare]],MATCH(ROUND(MIN(SUM(DC$4,$O93/1000),SUM($O93,DC$4/1000)),3),CMB[[Cmb_ID]:[Cmb_ID]],0))),CHOOSE(AC[[M]:[M]],2,1,1,SUM(AC[[AB]:[DB]])))),""))</f>
        <v/>
      </c>
      <c r="DD93" t="str">
        <f>IF(OR(DD$5="",$S93=""),"",IFERROR(SUM(PRODUCT(INDEX(CMB[[BA_0O]:[BA_2O]],MATCH(ROUND(MIN(SUM(DD$4,$O93/1000),SUM($O93,DD$4/1000)),3),CMB[[Cmb_ID]:[Cmb_ID]],0),SUM(N(DD$1),N($R93),1)),CHOOSE(AC[[M]:[M]],1,1,0,AC[[AB]:[AB]])),PRODUCT(INDEX(CMB[[BD_0O]:[BD_2O]],MATCH(ROUND(MIN(SUM(DD$4,$O93/1000),SUM($O93,DD$4/1000)),3),CMB[[Cmb_ID]:[Cmb_ID]],0),SUM(N(DD$1),N($R93),1)),CHOOSE(AC[[M]:[M]],1,0,1,AC[[DB]:[DB]])),PRODUCT(SUM(ROUND(AVERAGE(VALUE(DD$3),VALUE($P93)),0),CHOOSE(IF(OR(DD$1,$R93),4,INDEX(CMB[[Res_Rare]:[Res_Rare]],MATCH(ROUND(MIN(SUM(DD$4,$O93/1000),SUM($O93,DD$4/1000)),3),CMB[[Cmb_ID]:[Cmb_ID]],0))),-1,-1,0,0)),IF(OR(DD$1,$R93),4,INDEX(CMB[[Cmb_Rare]:[Cmb_Rare]],MATCH(ROUND(MIN(SUM(DD$4,$O93/1000),SUM($O93,DD$4/1000)),3),CMB[[Cmb_ID]:[Cmb_ID]],0))),CHOOSE(AC[[M]:[M]],2,1,1,SUM(AC[[AB]:[DB]])))),""))</f>
        <v/>
      </c>
      <c r="DE93" t="str">
        <f>IF(OR(DE$5="",$S93=""),"",IFERROR(SUM(PRODUCT(INDEX(CMB[[BA_0O]:[BA_2O]],MATCH(ROUND(MIN(SUM(DE$4,$O93/1000),SUM($O93,DE$4/1000)),3),CMB[[Cmb_ID]:[Cmb_ID]],0),SUM(N(DE$1),N($R93),1)),CHOOSE(AC[[M]:[M]],1,1,0,AC[[AB]:[AB]])),PRODUCT(INDEX(CMB[[BD_0O]:[BD_2O]],MATCH(ROUND(MIN(SUM(DE$4,$O93/1000),SUM($O93,DE$4/1000)),3),CMB[[Cmb_ID]:[Cmb_ID]],0),SUM(N(DE$1),N($R93),1)),CHOOSE(AC[[M]:[M]],1,0,1,AC[[DB]:[DB]])),PRODUCT(SUM(ROUND(AVERAGE(VALUE(DE$3),VALUE($P93)),0),CHOOSE(IF(OR(DE$1,$R93),4,INDEX(CMB[[Res_Rare]:[Res_Rare]],MATCH(ROUND(MIN(SUM(DE$4,$O93/1000),SUM($O93,DE$4/1000)),3),CMB[[Cmb_ID]:[Cmb_ID]],0))),-1,-1,0,0)),IF(OR(DE$1,$R93),4,INDEX(CMB[[Cmb_Rare]:[Cmb_Rare]],MATCH(ROUND(MIN(SUM(DE$4,$O93/1000),SUM($O93,DE$4/1000)),3),CMB[[Cmb_ID]:[Cmb_ID]],0))),CHOOSE(AC[[M]:[M]],2,1,1,SUM(AC[[AB]:[DB]])))),""))</f>
        <v/>
      </c>
      <c r="DF93" t="str">
        <f>IF(OR(DF$5="",$S93=""),"",IFERROR(SUM(PRODUCT(INDEX(CMB[[BA_0O]:[BA_2O]],MATCH(ROUND(MIN(SUM(DF$4,$O93/1000),SUM($O93,DF$4/1000)),3),CMB[[Cmb_ID]:[Cmb_ID]],0),SUM(N(DF$1),N($R93),1)),CHOOSE(AC[[M]:[M]],1,1,0,AC[[AB]:[AB]])),PRODUCT(INDEX(CMB[[BD_0O]:[BD_2O]],MATCH(ROUND(MIN(SUM(DF$4,$O93/1000),SUM($O93,DF$4/1000)),3),CMB[[Cmb_ID]:[Cmb_ID]],0),SUM(N(DF$1),N($R93),1)),CHOOSE(AC[[M]:[M]],1,0,1,AC[[DB]:[DB]])),PRODUCT(SUM(ROUND(AVERAGE(VALUE(DF$3),VALUE($P93)),0),CHOOSE(IF(OR(DF$1,$R93),4,INDEX(CMB[[Res_Rare]:[Res_Rare]],MATCH(ROUND(MIN(SUM(DF$4,$O93/1000),SUM($O93,DF$4/1000)),3),CMB[[Cmb_ID]:[Cmb_ID]],0))),-1,-1,0,0)),IF(OR(DF$1,$R93),4,INDEX(CMB[[Cmb_Rare]:[Cmb_Rare]],MATCH(ROUND(MIN(SUM(DF$4,$O93/1000),SUM($O93,DF$4/1000)),3),CMB[[Cmb_ID]:[Cmb_ID]],0))),CHOOSE(AC[[M]:[M]],2,1,1,SUM(AC[[AB]:[DB]])))),""))</f>
        <v/>
      </c>
      <c r="DG93" t="str">
        <f>IF(OR(DG$5="",$S93=""),"",IFERROR(SUM(PRODUCT(INDEX(CMB[[BA_0O]:[BA_2O]],MATCH(ROUND(MIN(SUM(DG$4,$O93/1000),SUM($O93,DG$4/1000)),3),CMB[[Cmb_ID]:[Cmb_ID]],0),SUM(N(DG$1),N($R93),1)),CHOOSE(AC[[M]:[M]],1,1,0,AC[[AB]:[AB]])),PRODUCT(INDEX(CMB[[BD_0O]:[BD_2O]],MATCH(ROUND(MIN(SUM(DG$4,$O93/1000),SUM($O93,DG$4/1000)),3),CMB[[Cmb_ID]:[Cmb_ID]],0),SUM(N(DG$1),N($R93),1)),CHOOSE(AC[[M]:[M]],1,0,1,AC[[DB]:[DB]])),PRODUCT(SUM(ROUND(AVERAGE(VALUE(DG$3),VALUE($P93)),0),CHOOSE(IF(OR(DG$1,$R93),4,INDEX(CMB[[Res_Rare]:[Res_Rare]],MATCH(ROUND(MIN(SUM(DG$4,$O93/1000),SUM($O93,DG$4/1000)),3),CMB[[Cmb_ID]:[Cmb_ID]],0))),-1,-1,0,0)),IF(OR(DG$1,$R93),4,INDEX(CMB[[Cmb_Rare]:[Cmb_Rare]],MATCH(ROUND(MIN(SUM(DG$4,$O93/1000),SUM($O93,DG$4/1000)),3),CMB[[Cmb_ID]:[Cmb_ID]],0))),CHOOSE(AC[[M]:[M]],2,1,1,SUM(AC[[AB]:[DB]])))),""))</f>
        <v/>
      </c>
      <c r="DH93" t="str">
        <f>IF(OR(DH$5="",$S93=""),"",IFERROR(SUM(PRODUCT(INDEX(CMB[[BA_0O]:[BA_2O]],MATCH(ROUND(MIN(SUM(DH$4,$O93/1000),SUM($O93,DH$4/1000)),3),CMB[[Cmb_ID]:[Cmb_ID]],0),SUM(N(DH$1),N($R93),1)),CHOOSE(AC[[M]:[M]],1,1,0,AC[[AB]:[AB]])),PRODUCT(INDEX(CMB[[BD_0O]:[BD_2O]],MATCH(ROUND(MIN(SUM(DH$4,$O93/1000),SUM($O93,DH$4/1000)),3),CMB[[Cmb_ID]:[Cmb_ID]],0),SUM(N(DH$1),N($R93),1)),CHOOSE(AC[[M]:[M]],1,0,1,AC[[DB]:[DB]])),PRODUCT(SUM(ROUND(AVERAGE(VALUE(DH$3),VALUE($P93)),0),CHOOSE(IF(OR(DH$1,$R93),4,INDEX(CMB[[Res_Rare]:[Res_Rare]],MATCH(ROUND(MIN(SUM(DH$4,$O93/1000),SUM($O93,DH$4/1000)),3),CMB[[Cmb_ID]:[Cmb_ID]],0))),-1,-1,0,0)),IF(OR(DH$1,$R93),4,INDEX(CMB[[Cmb_Rare]:[Cmb_Rare]],MATCH(ROUND(MIN(SUM(DH$4,$O93/1000),SUM($O93,DH$4/1000)),3),CMB[[Cmb_ID]:[Cmb_ID]],0))),CHOOSE(AC[[M]:[M]],2,1,1,SUM(AC[[AB]:[DB]])))),""))</f>
        <v/>
      </c>
      <c r="DI93" t="str">
        <f>IF(OR(DI$5="",$S93=""),"",IFERROR(SUM(PRODUCT(INDEX(CMB[[BA_0O]:[BA_2O]],MATCH(ROUND(MIN(SUM(DI$4,$O93/1000),SUM($O93,DI$4/1000)),3),CMB[[Cmb_ID]:[Cmb_ID]],0),SUM(N(DI$1),N($R93),1)),CHOOSE(AC[[M]:[M]],1,1,0,AC[[AB]:[AB]])),PRODUCT(INDEX(CMB[[BD_0O]:[BD_2O]],MATCH(ROUND(MIN(SUM(DI$4,$O93/1000),SUM($O93,DI$4/1000)),3),CMB[[Cmb_ID]:[Cmb_ID]],0),SUM(N(DI$1),N($R93),1)),CHOOSE(AC[[M]:[M]],1,0,1,AC[[DB]:[DB]])),PRODUCT(SUM(ROUND(AVERAGE(VALUE(DI$3),VALUE($P93)),0),CHOOSE(IF(OR(DI$1,$R93),4,INDEX(CMB[[Res_Rare]:[Res_Rare]],MATCH(ROUND(MIN(SUM(DI$4,$O93/1000),SUM($O93,DI$4/1000)),3),CMB[[Cmb_ID]:[Cmb_ID]],0))),-1,-1,0,0)),IF(OR(DI$1,$R93),4,INDEX(CMB[[Cmb_Rare]:[Cmb_Rare]],MATCH(ROUND(MIN(SUM(DI$4,$O93/1000),SUM($O93,DI$4/1000)),3),CMB[[Cmb_ID]:[Cmb_ID]],0))),CHOOSE(AC[[M]:[M]],2,1,1,SUM(AC[[AB]:[DB]])))),""))</f>
        <v/>
      </c>
      <c r="DJ93" t="str">
        <f>IF(OR(DJ$5="",$S93=""),"",IFERROR(SUM(PRODUCT(INDEX(CMB[[BA_0O]:[BA_2O]],MATCH(ROUND(MIN(SUM(DJ$4,$O93/1000),SUM($O93,DJ$4/1000)),3),CMB[[Cmb_ID]:[Cmb_ID]],0),SUM(N(DJ$1),N($R93),1)),CHOOSE(AC[[M]:[M]],1,1,0,AC[[AB]:[AB]])),PRODUCT(INDEX(CMB[[BD_0O]:[BD_2O]],MATCH(ROUND(MIN(SUM(DJ$4,$O93/1000),SUM($O93,DJ$4/1000)),3),CMB[[Cmb_ID]:[Cmb_ID]],0),SUM(N(DJ$1),N($R93),1)),CHOOSE(AC[[M]:[M]],1,0,1,AC[[DB]:[DB]])),PRODUCT(SUM(ROUND(AVERAGE(VALUE(DJ$3),VALUE($P93)),0),CHOOSE(IF(OR(DJ$1,$R93),4,INDEX(CMB[[Res_Rare]:[Res_Rare]],MATCH(ROUND(MIN(SUM(DJ$4,$O93/1000),SUM($O93,DJ$4/1000)),3),CMB[[Cmb_ID]:[Cmb_ID]],0))),-1,-1,0,0)),IF(OR(DJ$1,$R93),4,INDEX(CMB[[Cmb_Rare]:[Cmb_Rare]],MATCH(ROUND(MIN(SUM(DJ$4,$O93/1000),SUM($O93,DJ$4/1000)),3),CMB[[Cmb_ID]:[Cmb_ID]],0))),CHOOSE(AC[[M]:[M]],2,1,1,SUM(AC[[AB]:[DB]])))),""))</f>
        <v/>
      </c>
      <c r="DK93" t="str">
        <f>IF(OR(DK$5="",$S93=""),"",IFERROR(SUM(PRODUCT(INDEX(CMB[[BA_0O]:[BA_2O]],MATCH(ROUND(MIN(SUM(DK$4,$O93/1000),SUM($O93,DK$4/1000)),3),CMB[[Cmb_ID]:[Cmb_ID]],0),SUM(N(DK$1),N($R93),1)),CHOOSE(AC[[M]:[M]],1,1,0,AC[[AB]:[AB]])),PRODUCT(INDEX(CMB[[BD_0O]:[BD_2O]],MATCH(ROUND(MIN(SUM(DK$4,$O93/1000),SUM($O93,DK$4/1000)),3),CMB[[Cmb_ID]:[Cmb_ID]],0),SUM(N(DK$1),N($R93),1)),CHOOSE(AC[[M]:[M]],1,0,1,AC[[DB]:[DB]])),PRODUCT(SUM(ROUND(AVERAGE(VALUE(DK$3),VALUE($P93)),0),CHOOSE(IF(OR(DK$1,$R93),4,INDEX(CMB[[Res_Rare]:[Res_Rare]],MATCH(ROUND(MIN(SUM(DK$4,$O93/1000),SUM($O93,DK$4/1000)),3),CMB[[Cmb_ID]:[Cmb_ID]],0))),-1,-1,0,0)),IF(OR(DK$1,$R93),4,INDEX(CMB[[Cmb_Rare]:[Cmb_Rare]],MATCH(ROUND(MIN(SUM(DK$4,$O93/1000),SUM($O93,DK$4/1000)),3),CMB[[Cmb_ID]:[Cmb_ID]],0))),CHOOSE(AC[[M]:[M]],2,1,1,SUM(AC[[AB]:[DB]])))),""))</f>
        <v/>
      </c>
      <c r="DL93" t="str">
        <f>IF(OR(DL$5="",$S93=""),"",IFERROR(SUM(PRODUCT(INDEX(CMB[[BA_0O]:[BA_2O]],MATCH(ROUND(MIN(SUM(DL$4,$O93/1000),SUM($O93,DL$4/1000)),3),CMB[[Cmb_ID]:[Cmb_ID]],0),SUM(N(DL$1),N($R93),1)),CHOOSE(AC[[M]:[M]],1,1,0,AC[[AB]:[AB]])),PRODUCT(INDEX(CMB[[BD_0O]:[BD_2O]],MATCH(ROUND(MIN(SUM(DL$4,$O93/1000),SUM($O93,DL$4/1000)),3),CMB[[Cmb_ID]:[Cmb_ID]],0),SUM(N(DL$1),N($R93),1)),CHOOSE(AC[[M]:[M]],1,0,1,AC[[DB]:[DB]])),PRODUCT(SUM(ROUND(AVERAGE(VALUE(DL$3),VALUE($P93)),0),CHOOSE(IF(OR(DL$1,$R93),4,INDEX(CMB[[Res_Rare]:[Res_Rare]],MATCH(ROUND(MIN(SUM(DL$4,$O93/1000),SUM($O93,DL$4/1000)),3),CMB[[Cmb_ID]:[Cmb_ID]],0))),-1,-1,0,0)),IF(OR(DL$1,$R93),4,INDEX(CMB[[Cmb_Rare]:[Cmb_Rare]],MATCH(ROUND(MIN(SUM(DL$4,$O93/1000),SUM($O93,DL$4/1000)),3),CMB[[Cmb_ID]:[Cmb_ID]],0))),CHOOSE(AC[[M]:[M]],2,1,1,SUM(AC[[AB]:[DB]])))),""))</f>
        <v/>
      </c>
      <c r="DM93" t="str">
        <f>IF(OR(DM$5="",$S93=""),"",IFERROR(SUM(PRODUCT(INDEX(CMB[[BA_0O]:[BA_2O]],MATCH(ROUND(MIN(SUM(DM$4,$O93/1000),SUM($O93,DM$4/1000)),3),CMB[[Cmb_ID]:[Cmb_ID]],0),SUM(N(DM$1),N($R93),1)),CHOOSE(AC[[M]:[M]],1,1,0,AC[[AB]:[AB]])),PRODUCT(INDEX(CMB[[BD_0O]:[BD_2O]],MATCH(ROUND(MIN(SUM(DM$4,$O93/1000),SUM($O93,DM$4/1000)),3),CMB[[Cmb_ID]:[Cmb_ID]],0),SUM(N(DM$1),N($R93),1)),CHOOSE(AC[[M]:[M]],1,0,1,AC[[DB]:[DB]])),PRODUCT(SUM(ROUND(AVERAGE(VALUE(DM$3),VALUE($P93)),0),CHOOSE(IF(OR(DM$1,$R93),4,INDEX(CMB[[Res_Rare]:[Res_Rare]],MATCH(ROUND(MIN(SUM(DM$4,$O93/1000),SUM($O93,DM$4/1000)),3),CMB[[Cmb_ID]:[Cmb_ID]],0))),-1,-1,0,0)),IF(OR(DM$1,$R93),4,INDEX(CMB[[Cmb_Rare]:[Cmb_Rare]],MATCH(ROUND(MIN(SUM(DM$4,$O93/1000),SUM($O93,DM$4/1000)),3),CMB[[Cmb_ID]:[Cmb_ID]],0))),CHOOSE(AC[[M]:[M]],2,1,1,SUM(AC[[AB]:[DB]])))),""))</f>
        <v/>
      </c>
      <c r="DN93" t="str">
        <f>IF(OR(DN$5="",$S93=""),"",IFERROR(SUM(PRODUCT(INDEX(CMB[[BA_0O]:[BA_2O]],MATCH(ROUND(MIN(SUM(DN$4,$O93/1000),SUM($O93,DN$4/1000)),3),CMB[[Cmb_ID]:[Cmb_ID]],0),SUM(N(DN$1),N($R93),1)),CHOOSE(AC[[M]:[M]],1,1,0,AC[[AB]:[AB]])),PRODUCT(INDEX(CMB[[BD_0O]:[BD_2O]],MATCH(ROUND(MIN(SUM(DN$4,$O93/1000),SUM($O93,DN$4/1000)),3),CMB[[Cmb_ID]:[Cmb_ID]],0),SUM(N(DN$1),N($R93),1)),CHOOSE(AC[[M]:[M]],1,0,1,AC[[DB]:[DB]])),PRODUCT(SUM(ROUND(AVERAGE(VALUE(DN$3),VALUE($P93)),0),CHOOSE(IF(OR(DN$1,$R93),4,INDEX(CMB[[Res_Rare]:[Res_Rare]],MATCH(ROUND(MIN(SUM(DN$4,$O93/1000),SUM($O93,DN$4/1000)),3),CMB[[Cmb_ID]:[Cmb_ID]],0))),-1,-1,0,0)),IF(OR(DN$1,$R93),4,INDEX(CMB[[Cmb_Rare]:[Cmb_Rare]],MATCH(ROUND(MIN(SUM(DN$4,$O93/1000),SUM($O93,DN$4/1000)),3),CMB[[Cmb_ID]:[Cmb_ID]],0))),CHOOSE(AC[[M]:[M]],2,1,1,SUM(AC[[AB]:[DB]])))),""))</f>
        <v/>
      </c>
      <c r="DO93" t="str">
        <f>IF(OR(DO$5="",$S93=""),"",IFERROR(SUM(PRODUCT(INDEX(CMB[[BA_0O]:[BA_2O]],MATCH(ROUND(MIN(SUM(DO$4,$O93/1000),SUM($O93,DO$4/1000)),3),CMB[[Cmb_ID]:[Cmb_ID]],0),SUM(N(DO$1),N($R93),1)),CHOOSE(AC[[M]:[M]],1,1,0,AC[[AB]:[AB]])),PRODUCT(INDEX(CMB[[BD_0O]:[BD_2O]],MATCH(ROUND(MIN(SUM(DO$4,$O93/1000),SUM($O93,DO$4/1000)),3),CMB[[Cmb_ID]:[Cmb_ID]],0),SUM(N(DO$1),N($R93),1)),CHOOSE(AC[[M]:[M]],1,0,1,AC[[DB]:[DB]])),PRODUCT(SUM(ROUND(AVERAGE(VALUE(DO$3),VALUE($P93)),0),CHOOSE(IF(OR(DO$1,$R93),4,INDEX(CMB[[Res_Rare]:[Res_Rare]],MATCH(ROUND(MIN(SUM(DO$4,$O93/1000),SUM($O93,DO$4/1000)),3),CMB[[Cmb_ID]:[Cmb_ID]],0))),-1,-1,0,0)),IF(OR(DO$1,$R93),4,INDEX(CMB[[Cmb_Rare]:[Cmb_Rare]],MATCH(ROUND(MIN(SUM(DO$4,$O93/1000),SUM($O93,DO$4/1000)),3),CMB[[Cmb_ID]:[Cmb_ID]],0))),CHOOSE(AC[[M]:[M]],2,1,1,SUM(AC[[AB]:[DB]])))),""))</f>
        <v/>
      </c>
      <c r="DP93" t="str">
        <f>IF(OR(DP$5="",$S93=""),"",IFERROR(SUM(PRODUCT(INDEX(CMB[[BA_0O]:[BA_2O]],MATCH(ROUND(MIN(SUM(DP$4,$O93/1000),SUM($O93,DP$4/1000)),3),CMB[[Cmb_ID]:[Cmb_ID]],0),SUM(N(DP$1),N($R93),1)),CHOOSE(AC[[M]:[M]],1,1,0,AC[[AB]:[AB]])),PRODUCT(INDEX(CMB[[BD_0O]:[BD_2O]],MATCH(ROUND(MIN(SUM(DP$4,$O93/1000),SUM($O93,DP$4/1000)),3),CMB[[Cmb_ID]:[Cmb_ID]],0),SUM(N(DP$1),N($R93),1)),CHOOSE(AC[[M]:[M]],1,0,1,AC[[DB]:[DB]])),PRODUCT(SUM(ROUND(AVERAGE(VALUE(DP$3),VALUE($P93)),0),CHOOSE(IF(OR(DP$1,$R93),4,INDEX(CMB[[Res_Rare]:[Res_Rare]],MATCH(ROUND(MIN(SUM(DP$4,$O93/1000),SUM($O93,DP$4/1000)),3),CMB[[Cmb_ID]:[Cmb_ID]],0))),-1,-1,0,0)),IF(OR(DP$1,$R93),4,INDEX(CMB[[Cmb_Rare]:[Cmb_Rare]],MATCH(ROUND(MIN(SUM(DP$4,$O93/1000),SUM($O93,DP$4/1000)),3),CMB[[Cmb_ID]:[Cmb_ID]],0))),CHOOSE(AC[[M]:[M]],2,1,1,SUM(AC[[AB]:[DB]])))),""))</f>
        <v/>
      </c>
      <c r="DQ93" t="str">
        <f>IF(OR(DQ$5="",$S93=""),"",IFERROR(SUM(PRODUCT(INDEX(CMB[[BA_0O]:[BA_2O]],MATCH(ROUND(MIN(SUM(DQ$4,$O93/1000),SUM($O93,DQ$4/1000)),3),CMB[[Cmb_ID]:[Cmb_ID]],0),SUM(N(DQ$1),N($R93),1)),CHOOSE(AC[[M]:[M]],1,1,0,AC[[AB]:[AB]])),PRODUCT(INDEX(CMB[[BD_0O]:[BD_2O]],MATCH(ROUND(MIN(SUM(DQ$4,$O93/1000),SUM($O93,DQ$4/1000)),3),CMB[[Cmb_ID]:[Cmb_ID]],0),SUM(N(DQ$1),N($R93),1)),CHOOSE(AC[[M]:[M]],1,0,1,AC[[DB]:[DB]])),PRODUCT(SUM(ROUND(AVERAGE(VALUE(DQ$3),VALUE($P93)),0),CHOOSE(IF(OR(DQ$1,$R93),4,INDEX(CMB[[Res_Rare]:[Res_Rare]],MATCH(ROUND(MIN(SUM(DQ$4,$O93/1000),SUM($O93,DQ$4/1000)),3),CMB[[Cmb_ID]:[Cmb_ID]],0))),-1,-1,0,0)),IF(OR(DQ$1,$R93),4,INDEX(CMB[[Cmb_Rare]:[Cmb_Rare]],MATCH(ROUND(MIN(SUM(DQ$4,$O93/1000),SUM($O93,DQ$4/1000)),3),CMB[[Cmb_ID]:[Cmb_ID]],0))),CHOOSE(AC[[M]:[M]],2,1,1,SUM(AC[[AB]:[DB]])))),""))</f>
        <v/>
      </c>
      <c r="DR93" t="str">
        <f>IF(OR(DR$5="",$S93=""),"",IFERROR(SUM(PRODUCT(INDEX(CMB[[BA_0O]:[BA_2O]],MATCH(ROUND(MIN(SUM(DR$4,$O93/1000),SUM($O93,DR$4/1000)),3),CMB[[Cmb_ID]:[Cmb_ID]],0),SUM(N(DR$1),N($R93),1)),CHOOSE(AC[[M]:[M]],1,1,0,AC[[AB]:[AB]])),PRODUCT(INDEX(CMB[[BD_0O]:[BD_2O]],MATCH(ROUND(MIN(SUM(DR$4,$O93/1000),SUM($O93,DR$4/1000)),3),CMB[[Cmb_ID]:[Cmb_ID]],0),SUM(N(DR$1),N($R93),1)),CHOOSE(AC[[M]:[M]],1,0,1,AC[[DB]:[DB]])),PRODUCT(SUM(ROUND(AVERAGE(VALUE(DR$3),VALUE($P93)),0),CHOOSE(IF(OR(DR$1,$R93),4,INDEX(CMB[[Res_Rare]:[Res_Rare]],MATCH(ROUND(MIN(SUM(DR$4,$O93/1000),SUM($O93,DR$4/1000)),3),CMB[[Cmb_ID]:[Cmb_ID]],0))),-1,-1,0,0)),IF(OR(DR$1,$R93),4,INDEX(CMB[[Cmb_Rare]:[Cmb_Rare]],MATCH(ROUND(MIN(SUM(DR$4,$O93/1000),SUM($O93,DR$4/1000)),3),CMB[[Cmb_ID]:[Cmb_ID]],0))),CHOOSE(AC[[M]:[M]],2,1,1,SUM(AC[[AB]:[DB]])))),""))</f>
        <v/>
      </c>
      <c r="DS93" t="str">
        <f>IF(OR(DS$5="",$S93=""),"",IFERROR(SUM(PRODUCT(INDEX(CMB[[BA_0O]:[BA_2O]],MATCH(ROUND(MIN(SUM(DS$4,$O93/1000),SUM($O93,DS$4/1000)),3),CMB[[Cmb_ID]:[Cmb_ID]],0),SUM(N(DS$1),N($R93),1)),CHOOSE(AC[[M]:[M]],1,1,0,AC[[AB]:[AB]])),PRODUCT(INDEX(CMB[[BD_0O]:[BD_2O]],MATCH(ROUND(MIN(SUM(DS$4,$O93/1000),SUM($O93,DS$4/1000)),3),CMB[[Cmb_ID]:[Cmb_ID]],0),SUM(N(DS$1),N($R93),1)),CHOOSE(AC[[M]:[M]],1,0,1,AC[[DB]:[DB]])),PRODUCT(SUM(ROUND(AVERAGE(VALUE(DS$3),VALUE($P93)),0),CHOOSE(IF(OR(DS$1,$R93),4,INDEX(CMB[[Res_Rare]:[Res_Rare]],MATCH(ROUND(MIN(SUM(DS$4,$O93/1000),SUM($O93,DS$4/1000)),3),CMB[[Cmb_ID]:[Cmb_ID]],0))),-1,-1,0,0)),IF(OR(DS$1,$R93),4,INDEX(CMB[[Cmb_Rare]:[Cmb_Rare]],MATCH(ROUND(MIN(SUM(DS$4,$O93/1000),SUM($O93,DS$4/1000)),3),CMB[[Cmb_ID]:[Cmb_ID]],0))),CHOOSE(AC[[M]:[M]],2,1,1,SUM(AC[[AB]:[DB]])))),""))</f>
        <v/>
      </c>
      <c r="DT93" t="str">
        <f>IF(OR(DT$5="",$S93=""),"",IFERROR(SUM(PRODUCT(INDEX(CMB[[BA_0O]:[BA_2O]],MATCH(ROUND(MIN(SUM(DT$4,$O93/1000),SUM($O93,DT$4/1000)),3),CMB[[Cmb_ID]:[Cmb_ID]],0),SUM(N(DT$1),N($R93),1)),CHOOSE(AC[[M]:[M]],1,1,0,AC[[AB]:[AB]])),PRODUCT(INDEX(CMB[[BD_0O]:[BD_2O]],MATCH(ROUND(MIN(SUM(DT$4,$O93/1000),SUM($O93,DT$4/1000)),3),CMB[[Cmb_ID]:[Cmb_ID]],0),SUM(N(DT$1),N($R93),1)),CHOOSE(AC[[M]:[M]],1,0,1,AC[[DB]:[DB]])),PRODUCT(SUM(ROUND(AVERAGE(VALUE(DT$3),VALUE($P93)),0),CHOOSE(IF(OR(DT$1,$R93),4,INDEX(CMB[[Res_Rare]:[Res_Rare]],MATCH(ROUND(MIN(SUM(DT$4,$O93/1000),SUM($O93,DT$4/1000)),3),CMB[[Cmb_ID]:[Cmb_ID]],0))),-1,-1,0,0)),IF(OR(DT$1,$R93),4,INDEX(CMB[[Cmb_Rare]:[Cmb_Rare]],MATCH(ROUND(MIN(SUM(DT$4,$O93/1000),SUM($O93,DT$4/1000)),3),CMB[[Cmb_ID]:[Cmb_ID]],0))),CHOOSE(AC[[M]:[M]],2,1,1,SUM(AC[[AB]:[DB]])))),""))</f>
        <v/>
      </c>
      <c r="DU93" t="str">
        <f>IF(OR(DU$5="",$S93=""),"",IFERROR(SUM(PRODUCT(INDEX(CMB[[BA_0O]:[BA_2O]],MATCH(ROUND(MIN(SUM(DU$4,$O93/1000),SUM($O93,DU$4/1000)),3),CMB[[Cmb_ID]:[Cmb_ID]],0),SUM(N(DU$1),N($R93),1)),CHOOSE(AC[[M]:[M]],1,1,0,AC[[AB]:[AB]])),PRODUCT(INDEX(CMB[[BD_0O]:[BD_2O]],MATCH(ROUND(MIN(SUM(DU$4,$O93/1000),SUM($O93,DU$4/1000)),3),CMB[[Cmb_ID]:[Cmb_ID]],0),SUM(N(DU$1),N($R93),1)),CHOOSE(AC[[M]:[M]],1,0,1,AC[[DB]:[DB]])),PRODUCT(SUM(ROUND(AVERAGE(VALUE(DU$3),VALUE($P93)),0),CHOOSE(IF(OR(DU$1,$R93),4,INDEX(CMB[[Res_Rare]:[Res_Rare]],MATCH(ROUND(MIN(SUM(DU$4,$O93/1000),SUM($O93,DU$4/1000)),3),CMB[[Cmb_ID]:[Cmb_ID]],0))),-1,-1,0,0)),IF(OR(DU$1,$R93),4,INDEX(CMB[[Cmb_Rare]:[Cmb_Rare]],MATCH(ROUND(MIN(SUM(DU$4,$O93/1000),SUM($O93,DU$4/1000)),3),CMB[[Cmb_ID]:[Cmb_ID]],0))),CHOOSE(AC[[M]:[M]],2,1,1,SUM(AC[[AB]:[DB]])))),""))</f>
        <v/>
      </c>
      <c r="DV93" t="str">
        <f>IF(OR(DV$5="",$S93=""),"",IFERROR(SUM(PRODUCT(INDEX(CMB[[BA_0O]:[BA_2O]],MATCH(ROUND(MIN(SUM(DV$4,$O93/1000),SUM($O93,DV$4/1000)),3),CMB[[Cmb_ID]:[Cmb_ID]],0),SUM(N(DV$1),N($R93),1)),CHOOSE(AC[[M]:[M]],1,1,0,AC[[AB]:[AB]])),PRODUCT(INDEX(CMB[[BD_0O]:[BD_2O]],MATCH(ROUND(MIN(SUM(DV$4,$O93/1000),SUM($O93,DV$4/1000)),3),CMB[[Cmb_ID]:[Cmb_ID]],0),SUM(N(DV$1),N($R93),1)),CHOOSE(AC[[M]:[M]],1,0,1,AC[[DB]:[DB]])),PRODUCT(SUM(ROUND(AVERAGE(VALUE(DV$3),VALUE($P93)),0),CHOOSE(IF(OR(DV$1,$R93),4,INDEX(CMB[[Res_Rare]:[Res_Rare]],MATCH(ROUND(MIN(SUM(DV$4,$O93/1000),SUM($O93,DV$4/1000)),3),CMB[[Cmb_ID]:[Cmb_ID]],0))),-1,-1,0,0)),IF(OR(DV$1,$R93),4,INDEX(CMB[[Cmb_Rare]:[Cmb_Rare]],MATCH(ROUND(MIN(SUM(DV$4,$O93/1000),SUM($O93,DV$4/1000)),3),CMB[[Cmb_ID]:[Cmb_ID]],0))),CHOOSE(AC[[M]:[M]],2,1,1,SUM(AC[[AB]:[DB]])))),""))</f>
        <v/>
      </c>
      <c r="DW93" t="str">
        <f>IF(OR(DW$5="",$S93=""),"",IFERROR(SUM(PRODUCT(INDEX(CMB[[BA_0O]:[BA_2O]],MATCH(ROUND(MIN(SUM(DW$4,$O93/1000),SUM($O93,DW$4/1000)),3),CMB[[Cmb_ID]:[Cmb_ID]],0),SUM(N(DW$1),N($R93),1)),CHOOSE(AC[[M]:[M]],1,1,0,AC[[AB]:[AB]])),PRODUCT(INDEX(CMB[[BD_0O]:[BD_2O]],MATCH(ROUND(MIN(SUM(DW$4,$O93/1000),SUM($O93,DW$4/1000)),3),CMB[[Cmb_ID]:[Cmb_ID]],0),SUM(N(DW$1),N($R93),1)),CHOOSE(AC[[M]:[M]],1,0,1,AC[[DB]:[DB]])),PRODUCT(SUM(ROUND(AVERAGE(VALUE(DW$3),VALUE($P93)),0),CHOOSE(IF(OR(DW$1,$R93),4,INDEX(CMB[[Res_Rare]:[Res_Rare]],MATCH(ROUND(MIN(SUM(DW$4,$O93/1000),SUM($O93,DW$4/1000)),3),CMB[[Cmb_ID]:[Cmb_ID]],0))),-1,-1,0,0)),IF(OR(DW$1,$R93),4,INDEX(CMB[[Cmb_Rare]:[Cmb_Rare]],MATCH(ROUND(MIN(SUM(DW$4,$O93/1000),SUM($O93,DW$4/1000)),3),CMB[[Cmb_ID]:[Cmb_ID]],0))),CHOOSE(AC[[M]:[M]],2,1,1,SUM(AC[[AB]:[DB]])))),""))</f>
        <v/>
      </c>
      <c r="DX93" t="str">
        <f>IF(OR(DX$5="",$S93=""),"",IFERROR(SUM(PRODUCT(INDEX(CMB[[BA_0O]:[BA_2O]],MATCH(ROUND(MIN(SUM(DX$4,$O93/1000),SUM($O93,DX$4/1000)),3),CMB[[Cmb_ID]:[Cmb_ID]],0),SUM(N(DX$1),N($R93),1)),CHOOSE(AC[[M]:[M]],1,1,0,AC[[AB]:[AB]])),PRODUCT(INDEX(CMB[[BD_0O]:[BD_2O]],MATCH(ROUND(MIN(SUM(DX$4,$O93/1000),SUM($O93,DX$4/1000)),3),CMB[[Cmb_ID]:[Cmb_ID]],0),SUM(N(DX$1),N($R93),1)),CHOOSE(AC[[M]:[M]],1,0,1,AC[[DB]:[DB]])),PRODUCT(SUM(ROUND(AVERAGE(VALUE(DX$3),VALUE($P93)),0),CHOOSE(IF(OR(DX$1,$R93),4,INDEX(CMB[[Res_Rare]:[Res_Rare]],MATCH(ROUND(MIN(SUM(DX$4,$O93/1000),SUM($O93,DX$4/1000)),3),CMB[[Cmb_ID]:[Cmb_ID]],0))),-1,-1,0,0)),IF(OR(DX$1,$R93),4,INDEX(CMB[[Cmb_Rare]:[Cmb_Rare]],MATCH(ROUND(MIN(SUM(DX$4,$O93/1000),SUM($O93,DX$4/1000)),3),CMB[[Cmb_ID]:[Cmb_ID]],0))),CHOOSE(AC[[M]:[M]],2,1,1,SUM(AC[[AB]:[DB]])))),""))</f>
        <v/>
      </c>
      <c r="DY93" t="str">
        <f>IF(OR(DY$5="",$S93=""),"",IFERROR(SUM(PRODUCT(INDEX(CMB[[BA_0O]:[BA_2O]],MATCH(ROUND(MIN(SUM(DY$4,$O93/1000),SUM($O93,DY$4/1000)),3),CMB[[Cmb_ID]:[Cmb_ID]],0),SUM(N(DY$1),N($R93),1)),CHOOSE(AC[[M]:[M]],1,1,0,AC[[AB]:[AB]])),PRODUCT(INDEX(CMB[[BD_0O]:[BD_2O]],MATCH(ROUND(MIN(SUM(DY$4,$O93/1000),SUM($O93,DY$4/1000)),3),CMB[[Cmb_ID]:[Cmb_ID]],0),SUM(N(DY$1),N($R93),1)),CHOOSE(AC[[M]:[M]],1,0,1,AC[[DB]:[DB]])),PRODUCT(SUM(ROUND(AVERAGE(VALUE(DY$3),VALUE($P93)),0),CHOOSE(IF(OR(DY$1,$R93),4,INDEX(CMB[[Res_Rare]:[Res_Rare]],MATCH(ROUND(MIN(SUM(DY$4,$O93/1000),SUM($O93,DY$4/1000)),3),CMB[[Cmb_ID]:[Cmb_ID]],0))),-1,-1,0,0)),IF(OR(DY$1,$R93),4,INDEX(CMB[[Cmb_Rare]:[Cmb_Rare]],MATCH(ROUND(MIN(SUM(DY$4,$O93/1000),SUM($O93,DY$4/1000)),3),CMB[[Cmb_ID]:[Cmb_ID]],0))),CHOOSE(AC[[M]:[M]],2,1,1,SUM(AC[[AB]:[DB]])))),""))</f>
        <v/>
      </c>
      <c r="DZ93" t="str">
        <f>IF(OR(DZ$5="",$S93=""),"",IFERROR(SUM(PRODUCT(INDEX(CMB[[BA_0O]:[BA_2O]],MATCH(ROUND(MIN(SUM(DZ$4,$O93/1000),SUM($O93,DZ$4/1000)),3),CMB[[Cmb_ID]:[Cmb_ID]],0),SUM(N(DZ$1),N($R93),1)),CHOOSE(AC[[M]:[M]],1,1,0,AC[[AB]:[AB]])),PRODUCT(INDEX(CMB[[BD_0O]:[BD_2O]],MATCH(ROUND(MIN(SUM(DZ$4,$O93/1000),SUM($O93,DZ$4/1000)),3),CMB[[Cmb_ID]:[Cmb_ID]],0),SUM(N(DZ$1),N($R93),1)),CHOOSE(AC[[M]:[M]],1,0,1,AC[[DB]:[DB]])),PRODUCT(SUM(ROUND(AVERAGE(VALUE(DZ$3),VALUE($P93)),0),CHOOSE(IF(OR(DZ$1,$R93),4,INDEX(CMB[[Res_Rare]:[Res_Rare]],MATCH(ROUND(MIN(SUM(DZ$4,$O93/1000),SUM($O93,DZ$4/1000)),3),CMB[[Cmb_ID]:[Cmb_ID]],0))),-1,-1,0,0)),IF(OR(DZ$1,$R93),4,INDEX(CMB[[Cmb_Rare]:[Cmb_Rare]],MATCH(ROUND(MIN(SUM(DZ$4,$O93/1000),SUM($O93,DZ$4/1000)),3),CMB[[Cmb_ID]:[Cmb_ID]],0))),CHOOSE(AC[[M]:[M]],2,1,1,SUM(AC[[AB]:[DB]])))),""))</f>
        <v/>
      </c>
      <c r="EA93" t="str">
        <f>IF(OR(EA$5="",$S93=""),"",IFERROR(SUM(PRODUCT(INDEX(CMB[[BA_0O]:[BA_2O]],MATCH(ROUND(MIN(SUM(EA$4,$O93/1000),SUM($O93,EA$4/1000)),3),CMB[[Cmb_ID]:[Cmb_ID]],0),SUM(N(EA$1),N($R93),1)),CHOOSE(AC[[M]:[M]],1,1,0,AC[[AB]:[AB]])),PRODUCT(INDEX(CMB[[BD_0O]:[BD_2O]],MATCH(ROUND(MIN(SUM(EA$4,$O93/1000),SUM($O93,EA$4/1000)),3),CMB[[Cmb_ID]:[Cmb_ID]],0),SUM(N(EA$1),N($R93),1)),CHOOSE(AC[[M]:[M]],1,0,1,AC[[DB]:[DB]])),PRODUCT(SUM(ROUND(AVERAGE(VALUE(EA$3),VALUE($P93)),0),CHOOSE(IF(OR(EA$1,$R93),4,INDEX(CMB[[Res_Rare]:[Res_Rare]],MATCH(ROUND(MIN(SUM(EA$4,$O93/1000),SUM($O93,EA$4/1000)),3),CMB[[Cmb_ID]:[Cmb_ID]],0))),-1,-1,0,0)),IF(OR(EA$1,$R93),4,INDEX(CMB[[Cmb_Rare]:[Cmb_Rare]],MATCH(ROUND(MIN(SUM(EA$4,$O93/1000),SUM($O93,EA$4/1000)),3),CMB[[Cmb_ID]:[Cmb_ID]],0))),CHOOSE(AC[[M]:[M]],2,1,1,SUM(AC[[AB]:[DB]])))),""))</f>
        <v/>
      </c>
      <c r="EB93" t="str">
        <f>IF(OR(EB$5="",$S93=""),"",IFERROR(SUM(PRODUCT(INDEX(CMB[[BA_0O]:[BA_2O]],MATCH(ROUND(MIN(SUM(EB$4,$O93/1000),SUM($O93,EB$4/1000)),3),CMB[[Cmb_ID]:[Cmb_ID]],0),SUM(N(EB$1),N($R93),1)),CHOOSE(AC[[M]:[M]],1,1,0,AC[[AB]:[AB]])),PRODUCT(INDEX(CMB[[BD_0O]:[BD_2O]],MATCH(ROUND(MIN(SUM(EB$4,$O93/1000),SUM($O93,EB$4/1000)),3),CMB[[Cmb_ID]:[Cmb_ID]],0),SUM(N(EB$1),N($R93),1)),CHOOSE(AC[[M]:[M]],1,0,1,AC[[DB]:[DB]])),PRODUCT(SUM(ROUND(AVERAGE(VALUE(EB$3),VALUE($P93)),0),CHOOSE(IF(OR(EB$1,$R93),4,INDEX(CMB[[Res_Rare]:[Res_Rare]],MATCH(ROUND(MIN(SUM(EB$4,$O93/1000),SUM($O93,EB$4/1000)),3),CMB[[Cmb_ID]:[Cmb_ID]],0))),-1,-1,0,0)),IF(OR(EB$1,$R93),4,INDEX(CMB[[Cmb_Rare]:[Cmb_Rare]],MATCH(ROUND(MIN(SUM(EB$4,$O93/1000),SUM($O93,EB$4/1000)),3),CMB[[Cmb_ID]:[Cmb_ID]],0))),CHOOSE(AC[[M]:[M]],2,1,1,SUM(AC[[AB]:[DB]])))),""))</f>
        <v/>
      </c>
      <c r="EC93" t="str">
        <f>IF(OR(EC$5="",$S93=""),"",IFERROR(SUM(PRODUCT(INDEX(CMB[[BA_0O]:[BA_2O]],MATCH(ROUND(MIN(SUM(EC$4,$O93/1000),SUM($O93,EC$4/1000)),3),CMB[[Cmb_ID]:[Cmb_ID]],0),SUM(N(EC$1),N($R93),1)),CHOOSE(AC[[M]:[M]],1,1,0,AC[[AB]:[AB]])),PRODUCT(INDEX(CMB[[BD_0O]:[BD_2O]],MATCH(ROUND(MIN(SUM(EC$4,$O93/1000),SUM($O93,EC$4/1000)),3),CMB[[Cmb_ID]:[Cmb_ID]],0),SUM(N(EC$1),N($R93),1)),CHOOSE(AC[[M]:[M]],1,0,1,AC[[DB]:[DB]])),PRODUCT(SUM(ROUND(AVERAGE(VALUE(EC$3),VALUE($P93)),0),CHOOSE(IF(OR(EC$1,$R93),4,INDEX(CMB[[Res_Rare]:[Res_Rare]],MATCH(ROUND(MIN(SUM(EC$4,$O93/1000),SUM($O93,EC$4/1000)),3),CMB[[Cmb_ID]:[Cmb_ID]],0))),-1,-1,0,0)),IF(OR(EC$1,$R93),4,INDEX(CMB[[Cmb_Rare]:[Cmb_Rare]],MATCH(ROUND(MIN(SUM(EC$4,$O93/1000),SUM($O93,EC$4/1000)),3),CMB[[Cmb_ID]:[Cmb_ID]],0))),CHOOSE(AC[[M]:[M]],2,1,1,SUM(AC[[AB]:[DB]])))),""))</f>
        <v/>
      </c>
      <c r="ED93" t="str">
        <f>IF(OR(ED$5="",$S93=""),"",IFERROR(SUM(PRODUCT(INDEX(CMB[[BA_0O]:[BA_2O]],MATCH(ROUND(MIN(SUM(ED$4,$O93/1000),SUM($O93,ED$4/1000)),3),CMB[[Cmb_ID]:[Cmb_ID]],0),SUM(N(ED$1),N($R93),1)),CHOOSE(AC[[M]:[M]],1,1,0,AC[[AB]:[AB]])),PRODUCT(INDEX(CMB[[BD_0O]:[BD_2O]],MATCH(ROUND(MIN(SUM(ED$4,$O93/1000),SUM($O93,ED$4/1000)),3),CMB[[Cmb_ID]:[Cmb_ID]],0),SUM(N(ED$1),N($R93),1)),CHOOSE(AC[[M]:[M]],1,0,1,AC[[DB]:[DB]])),PRODUCT(SUM(ROUND(AVERAGE(VALUE(ED$3),VALUE($P93)),0),CHOOSE(IF(OR(ED$1,$R93),4,INDEX(CMB[[Res_Rare]:[Res_Rare]],MATCH(ROUND(MIN(SUM(ED$4,$O93/1000),SUM($O93,ED$4/1000)),3),CMB[[Cmb_ID]:[Cmb_ID]],0))),-1,-1,0,0)),IF(OR(ED$1,$R93),4,INDEX(CMB[[Cmb_Rare]:[Cmb_Rare]],MATCH(ROUND(MIN(SUM(ED$4,$O93/1000),SUM($O93,ED$4/1000)),3),CMB[[Cmb_ID]:[Cmb_ID]],0))),CHOOSE(AC[[M]:[M]],2,1,1,SUM(AC[[AB]:[DB]])))),""))</f>
        <v/>
      </c>
      <c r="EE93" t="str">
        <f>IF(OR(EE$5="",$S93=""),"",IFERROR(SUM(PRODUCT(INDEX(CMB[[BA_0O]:[BA_2O]],MATCH(ROUND(MIN(SUM(EE$4,$O93/1000),SUM($O93,EE$4/1000)),3),CMB[[Cmb_ID]:[Cmb_ID]],0),SUM(N(EE$1),N($R93),1)),CHOOSE(AC[[M]:[M]],1,1,0,AC[[AB]:[AB]])),PRODUCT(INDEX(CMB[[BD_0O]:[BD_2O]],MATCH(ROUND(MIN(SUM(EE$4,$O93/1000),SUM($O93,EE$4/1000)),3),CMB[[Cmb_ID]:[Cmb_ID]],0),SUM(N(EE$1),N($R93),1)),CHOOSE(AC[[M]:[M]],1,0,1,AC[[DB]:[DB]])),PRODUCT(SUM(ROUND(AVERAGE(VALUE(EE$3),VALUE($P93)),0),CHOOSE(IF(OR(EE$1,$R93),4,INDEX(CMB[[Res_Rare]:[Res_Rare]],MATCH(ROUND(MIN(SUM(EE$4,$O93/1000),SUM($O93,EE$4/1000)),3),CMB[[Cmb_ID]:[Cmb_ID]],0))),-1,-1,0,0)),IF(OR(EE$1,$R93),4,INDEX(CMB[[Cmb_Rare]:[Cmb_Rare]],MATCH(ROUND(MIN(SUM(EE$4,$O93/1000),SUM($O93,EE$4/1000)),3),CMB[[Cmb_ID]:[Cmb_ID]],0))),CHOOSE(AC[[M]:[M]],2,1,1,SUM(AC[[AB]:[DB]])))),""))</f>
        <v/>
      </c>
      <c r="EF93" t="str">
        <f>IF(OR(EF$5="",$S93=""),"",IFERROR(SUM(PRODUCT(INDEX(CMB[[BA_0O]:[BA_2O]],MATCH(ROUND(MIN(SUM(EF$4,$O93/1000),SUM($O93,EF$4/1000)),3),CMB[[Cmb_ID]:[Cmb_ID]],0),SUM(N(EF$1),N($R93),1)),CHOOSE(AC[[M]:[M]],1,1,0,AC[[AB]:[AB]])),PRODUCT(INDEX(CMB[[BD_0O]:[BD_2O]],MATCH(ROUND(MIN(SUM(EF$4,$O93/1000),SUM($O93,EF$4/1000)),3),CMB[[Cmb_ID]:[Cmb_ID]],0),SUM(N(EF$1),N($R93),1)),CHOOSE(AC[[M]:[M]],1,0,1,AC[[DB]:[DB]])),PRODUCT(SUM(ROUND(AVERAGE(VALUE(EF$3),VALUE($P93)),0),CHOOSE(IF(OR(EF$1,$R93),4,INDEX(CMB[[Res_Rare]:[Res_Rare]],MATCH(ROUND(MIN(SUM(EF$4,$O93/1000),SUM($O93,EF$4/1000)),3),CMB[[Cmb_ID]:[Cmb_ID]],0))),-1,-1,0,0)),IF(OR(EF$1,$R93),4,INDEX(CMB[[Cmb_Rare]:[Cmb_Rare]],MATCH(ROUND(MIN(SUM(EF$4,$O93/1000),SUM($O93,EF$4/1000)),3),CMB[[Cmb_ID]:[Cmb_ID]],0))),CHOOSE(AC[[M]:[M]],2,1,1,SUM(AC[[AB]:[DB]])))),""))</f>
        <v/>
      </c>
      <c r="EG93" t="str">
        <f>IF(OR(EG$5="",$S93=""),"",IFERROR(SUM(PRODUCT(INDEX(CMB[[BA_0O]:[BA_2O]],MATCH(ROUND(MIN(SUM(EG$4,$O93/1000),SUM($O93,EG$4/1000)),3),CMB[[Cmb_ID]:[Cmb_ID]],0),SUM(N(EG$1),N($R93),1)),CHOOSE(AC[[M]:[M]],1,1,0,AC[[AB]:[AB]])),PRODUCT(INDEX(CMB[[BD_0O]:[BD_2O]],MATCH(ROUND(MIN(SUM(EG$4,$O93/1000),SUM($O93,EG$4/1000)),3),CMB[[Cmb_ID]:[Cmb_ID]],0),SUM(N(EG$1),N($R93),1)),CHOOSE(AC[[M]:[M]],1,0,1,AC[[DB]:[DB]])),PRODUCT(SUM(ROUND(AVERAGE(VALUE(EG$3),VALUE($P93)),0),CHOOSE(IF(OR(EG$1,$R93),4,INDEX(CMB[[Res_Rare]:[Res_Rare]],MATCH(ROUND(MIN(SUM(EG$4,$O93/1000),SUM($O93,EG$4/1000)),3),CMB[[Cmb_ID]:[Cmb_ID]],0))),-1,-1,0,0)),IF(OR(EG$1,$R93),4,INDEX(CMB[[Cmb_Rare]:[Cmb_Rare]],MATCH(ROUND(MIN(SUM(EG$4,$O93/1000),SUM($O93,EG$4/1000)),3),CMB[[Cmb_ID]:[Cmb_ID]],0))),CHOOSE(AC[[M]:[M]],2,1,1,SUM(AC[[AB]:[DB]])))),""))</f>
        <v/>
      </c>
      <c r="EH93" t="str">
        <f>IF(OR(EH$5="",$S93=""),"",IFERROR(SUM(PRODUCT(INDEX(CMB[[BA_0O]:[BA_2O]],MATCH(ROUND(MIN(SUM(EH$4,$O93/1000),SUM($O93,EH$4/1000)),3),CMB[[Cmb_ID]:[Cmb_ID]],0),SUM(N(EH$1),N($R93),1)),CHOOSE(AC[[M]:[M]],1,1,0,AC[[AB]:[AB]])),PRODUCT(INDEX(CMB[[BD_0O]:[BD_2O]],MATCH(ROUND(MIN(SUM(EH$4,$O93/1000),SUM($O93,EH$4/1000)),3),CMB[[Cmb_ID]:[Cmb_ID]],0),SUM(N(EH$1),N($R93),1)),CHOOSE(AC[[M]:[M]],1,0,1,AC[[DB]:[DB]])),PRODUCT(SUM(ROUND(AVERAGE(VALUE(EH$3),VALUE($P93)),0),CHOOSE(IF(OR(EH$1,$R93),4,INDEX(CMB[[Res_Rare]:[Res_Rare]],MATCH(ROUND(MIN(SUM(EH$4,$O93/1000),SUM($O93,EH$4/1000)),3),CMB[[Cmb_ID]:[Cmb_ID]],0))),-1,-1,0,0)),IF(OR(EH$1,$R93),4,INDEX(CMB[[Cmb_Rare]:[Cmb_Rare]],MATCH(ROUND(MIN(SUM(EH$4,$O93/1000),SUM($O93,EH$4/1000)),3),CMB[[Cmb_ID]:[Cmb_ID]],0))),CHOOSE(AC[[M]:[M]],2,1,1,SUM(AC[[AB]:[DB]])))),""))</f>
        <v/>
      </c>
      <c r="EI93" t="str">
        <f>IF(OR(EI$5="",$S93=""),"",IFERROR(SUM(PRODUCT(INDEX(CMB[[BA_0O]:[BA_2O]],MATCH(ROUND(MIN(SUM(EI$4,$O93/1000),SUM($O93,EI$4/1000)),3),CMB[[Cmb_ID]:[Cmb_ID]],0),SUM(N(EI$1),N($R93),1)),CHOOSE(AC[[M]:[M]],1,1,0,AC[[AB]:[AB]])),PRODUCT(INDEX(CMB[[BD_0O]:[BD_2O]],MATCH(ROUND(MIN(SUM(EI$4,$O93/1000),SUM($O93,EI$4/1000)),3),CMB[[Cmb_ID]:[Cmb_ID]],0),SUM(N(EI$1),N($R93),1)),CHOOSE(AC[[M]:[M]],1,0,1,AC[[DB]:[DB]])),PRODUCT(SUM(ROUND(AVERAGE(VALUE(EI$3),VALUE($P93)),0),CHOOSE(IF(OR(EI$1,$R93),4,INDEX(CMB[[Res_Rare]:[Res_Rare]],MATCH(ROUND(MIN(SUM(EI$4,$O93/1000),SUM($O93,EI$4/1000)),3),CMB[[Cmb_ID]:[Cmb_ID]],0))),-1,-1,0,0)),IF(OR(EI$1,$R93),4,INDEX(CMB[[Cmb_Rare]:[Cmb_Rare]],MATCH(ROUND(MIN(SUM(EI$4,$O93/1000),SUM($O93,EI$4/1000)),3),CMB[[Cmb_ID]:[Cmb_ID]],0))),CHOOSE(AC[[M]:[M]],2,1,1,SUM(AC[[AB]:[DB]])))),""))</f>
        <v/>
      </c>
      <c r="EJ93" t="str">
        <f>IF(OR(EJ$5="",$S93=""),"",IFERROR(SUM(PRODUCT(INDEX(CMB[[BA_0O]:[BA_2O]],MATCH(ROUND(MIN(SUM(EJ$4,$O93/1000),SUM($O93,EJ$4/1000)),3),CMB[[Cmb_ID]:[Cmb_ID]],0),SUM(N(EJ$1),N($R93),1)),CHOOSE(AC[[M]:[M]],1,1,0,AC[[AB]:[AB]])),PRODUCT(INDEX(CMB[[BD_0O]:[BD_2O]],MATCH(ROUND(MIN(SUM(EJ$4,$O93/1000),SUM($O93,EJ$4/1000)),3),CMB[[Cmb_ID]:[Cmb_ID]],0),SUM(N(EJ$1),N($R93),1)),CHOOSE(AC[[M]:[M]],1,0,1,AC[[DB]:[DB]])),PRODUCT(SUM(ROUND(AVERAGE(VALUE(EJ$3),VALUE($P93)),0),CHOOSE(IF(OR(EJ$1,$R93),4,INDEX(CMB[[Res_Rare]:[Res_Rare]],MATCH(ROUND(MIN(SUM(EJ$4,$O93/1000),SUM($O93,EJ$4/1000)),3),CMB[[Cmb_ID]:[Cmb_ID]],0))),-1,-1,0,0)),IF(OR(EJ$1,$R93),4,INDEX(CMB[[Cmb_Rare]:[Cmb_Rare]],MATCH(ROUND(MIN(SUM(EJ$4,$O93/1000),SUM($O93,EJ$4/1000)),3),CMB[[Cmb_ID]:[Cmb_ID]],0))),CHOOSE(AC[[M]:[M]],2,1,1,SUM(AC[[AB]:[DB]])))),""))</f>
        <v/>
      </c>
      <c r="EK93" t="str">
        <f>IF(OR(EK$5="",$S93=""),"",IFERROR(SUM(PRODUCT(INDEX(CMB[[BA_0O]:[BA_2O]],MATCH(ROUND(MIN(SUM(EK$4,$O93/1000),SUM($O93,EK$4/1000)),3),CMB[[Cmb_ID]:[Cmb_ID]],0),SUM(N(EK$1),N($R93),1)),CHOOSE(AC[[M]:[M]],1,1,0,AC[[AB]:[AB]])),PRODUCT(INDEX(CMB[[BD_0O]:[BD_2O]],MATCH(ROUND(MIN(SUM(EK$4,$O93/1000),SUM($O93,EK$4/1000)),3),CMB[[Cmb_ID]:[Cmb_ID]],0),SUM(N(EK$1),N($R93),1)),CHOOSE(AC[[M]:[M]],1,0,1,AC[[DB]:[DB]])),PRODUCT(SUM(ROUND(AVERAGE(VALUE(EK$3),VALUE($P93)),0),CHOOSE(IF(OR(EK$1,$R93),4,INDEX(CMB[[Res_Rare]:[Res_Rare]],MATCH(ROUND(MIN(SUM(EK$4,$O93/1000),SUM($O93,EK$4/1000)),3),CMB[[Cmb_ID]:[Cmb_ID]],0))),-1,-1,0,0)),IF(OR(EK$1,$R93),4,INDEX(CMB[[Cmb_Rare]:[Cmb_Rare]],MATCH(ROUND(MIN(SUM(EK$4,$O93/1000),SUM($O93,EK$4/1000)),3),CMB[[Cmb_ID]:[Cmb_ID]],0))),CHOOSE(AC[[M]:[M]],2,1,1,SUM(AC[[AB]:[DB]])))),""))</f>
        <v/>
      </c>
      <c r="EL93" t="str">
        <f>IF(OR(EL$5="",$S93=""),"",IFERROR(SUM(PRODUCT(INDEX(CMB[[BA_0O]:[BA_2O]],MATCH(ROUND(MIN(SUM(EL$4,$O93/1000),SUM($O93,EL$4/1000)),3),CMB[[Cmb_ID]:[Cmb_ID]],0),SUM(N(EL$1),N($R93),1)),CHOOSE(AC[[M]:[M]],1,1,0,AC[[AB]:[AB]])),PRODUCT(INDEX(CMB[[BD_0O]:[BD_2O]],MATCH(ROUND(MIN(SUM(EL$4,$O93/1000),SUM($O93,EL$4/1000)),3),CMB[[Cmb_ID]:[Cmb_ID]],0),SUM(N(EL$1),N($R93),1)),CHOOSE(AC[[M]:[M]],1,0,1,AC[[DB]:[DB]])),PRODUCT(SUM(ROUND(AVERAGE(VALUE(EL$3),VALUE($P93)),0),CHOOSE(IF(OR(EL$1,$R93),4,INDEX(CMB[[Res_Rare]:[Res_Rare]],MATCH(ROUND(MIN(SUM(EL$4,$O93/1000),SUM($O93,EL$4/1000)),3),CMB[[Cmb_ID]:[Cmb_ID]],0))),-1,-1,0,0)),IF(OR(EL$1,$R93),4,INDEX(CMB[[Cmb_Rare]:[Cmb_Rare]],MATCH(ROUND(MIN(SUM(EL$4,$O93/1000),SUM($O93,EL$4/1000)),3),CMB[[Cmb_ID]:[Cmb_ID]],0))),CHOOSE(AC[[M]:[M]],2,1,1,SUM(AC[[AB]:[DB]])))),""))</f>
        <v/>
      </c>
      <c r="EM93" t="str">
        <f>IF(OR(EM$5="",$S93=""),"",IFERROR(SUM(PRODUCT(INDEX(CMB[[BA_0O]:[BA_2O]],MATCH(ROUND(MIN(SUM(EM$4,$O93/1000),SUM($O93,EM$4/1000)),3),CMB[[Cmb_ID]:[Cmb_ID]],0),SUM(N(EM$1),N($R93),1)),CHOOSE(AC[[M]:[M]],1,1,0,AC[[AB]:[AB]])),PRODUCT(INDEX(CMB[[BD_0O]:[BD_2O]],MATCH(ROUND(MIN(SUM(EM$4,$O93/1000),SUM($O93,EM$4/1000)),3),CMB[[Cmb_ID]:[Cmb_ID]],0),SUM(N(EM$1),N($R93),1)),CHOOSE(AC[[M]:[M]],1,0,1,AC[[DB]:[DB]])),PRODUCT(SUM(ROUND(AVERAGE(VALUE(EM$3),VALUE($P93)),0),CHOOSE(IF(OR(EM$1,$R93),4,INDEX(CMB[[Res_Rare]:[Res_Rare]],MATCH(ROUND(MIN(SUM(EM$4,$O93/1000),SUM($O93,EM$4/1000)),3),CMB[[Cmb_ID]:[Cmb_ID]],0))),-1,-1,0,0)),IF(OR(EM$1,$R93),4,INDEX(CMB[[Cmb_Rare]:[Cmb_Rare]],MATCH(ROUND(MIN(SUM(EM$4,$O93/1000),SUM($O93,EM$4/1000)),3),CMB[[Cmb_ID]:[Cmb_ID]],0))),CHOOSE(AC[[M]:[M]],2,1,1,SUM(AC[[AB]:[DB]])))),""))</f>
        <v/>
      </c>
      <c r="EN93" t="str">
        <f>IF(OR(EN$5="",$S93=""),"",IFERROR(SUM(PRODUCT(INDEX(CMB[[BA_0O]:[BA_2O]],MATCH(ROUND(MIN(SUM(EN$4,$O93/1000),SUM($O93,EN$4/1000)),3),CMB[[Cmb_ID]:[Cmb_ID]],0),SUM(N(EN$1),N($R93),1)),CHOOSE(AC[[M]:[M]],1,1,0,AC[[AB]:[AB]])),PRODUCT(INDEX(CMB[[BD_0O]:[BD_2O]],MATCH(ROUND(MIN(SUM(EN$4,$O93/1000),SUM($O93,EN$4/1000)),3),CMB[[Cmb_ID]:[Cmb_ID]],0),SUM(N(EN$1),N($R93),1)),CHOOSE(AC[[M]:[M]],1,0,1,AC[[DB]:[DB]])),PRODUCT(SUM(ROUND(AVERAGE(VALUE(EN$3),VALUE($P93)),0),CHOOSE(IF(OR(EN$1,$R93),4,INDEX(CMB[[Res_Rare]:[Res_Rare]],MATCH(ROUND(MIN(SUM(EN$4,$O93/1000),SUM($O93,EN$4/1000)),3),CMB[[Cmb_ID]:[Cmb_ID]],0))),-1,-1,0,0)),IF(OR(EN$1,$R93),4,INDEX(CMB[[Cmb_Rare]:[Cmb_Rare]],MATCH(ROUND(MIN(SUM(EN$4,$O93/1000),SUM($O93,EN$4/1000)),3),CMB[[Cmb_ID]:[Cmb_ID]],0))),CHOOSE(AC[[M]:[M]],2,1,1,SUM(AC[[AB]:[DB]])))),""))</f>
        <v/>
      </c>
      <c r="EO93" t="str">
        <f>IF(OR(EO$5="",$S93=""),"",IFERROR(SUM(PRODUCT(INDEX(CMB[[BA_0O]:[BA_2O]],MATCH(ROUND(MIN(SUM(EO$4,$O93/1000),SUM($O93,EO$4/1000)),3),CMB[[Cmb_ID]:[Cmb_ID]],0),SUM(N(EO$1),N($R93),1)),CHOOSE(AC[[M]:[M]],1,1,0,AC[[AB]:[AB]])),PRODUCT(INDEX(CMB[[BD_0O]:[BD_2O]],MATCH(ROUND(MIN(SUM(EO$4,$O93/1000),SUM($O93,EO$4/1000)),3),CMB[[Cmb_ID]:[Cmb_ID]],0),SUM(N(EO$1),N($R93),1)),CHOOSE(AC[[M]:[M]],1,0,1,AC[[DB]:[DB]])),PRODUCT(SUM(ROUND(AVERAGE(VALUE(EO$3),VALUE($P93)),0),CHOOSE(IF(OR(EO$1,$R93),4,INDEX(CMB[[Res_Rare]:[Res_Rare]],MATCH(ROUND(MIN(SUM(EO$4,$O93/1000),SUM($O93,EO$4/1000)),3),CMB[[Cmb_ID]:[Cmb_ID]],0))),-1,-1,0,0)),IF(OR(EO$1,$R93),4,INDEX(CMB[[Cmb_Rare]:[Cmb_Rare]],MATCH(ROUND(MIN(SUM(EO$4,$O93/1000),SUM($O93,EO$4/1000)),3),CMB[[Cmb_ID]:[Cmb_ID]],0))),CHOOSE(AC[[M]:[M]],2,1,1,SUM(AC[[AB]:[DB]])))),""))</f>
        <v/>
      </c>
      <c r="EP93" t="str">
        <f>IF(OR(EP$5="",$S93=""),"",IFERROR(SUM(PRODUCT(INDEX(CMB[[BA_0O]:[BA_2O]],MATCH(ROUND(MIN(SUM(EP$4,$O93/1000),SUM($O93,EP$4/1000)),3),CMB[[Cmb_ID]:[Cmb_ID]],0),SUM(N(EP$1),N($R93),1)),CHOOSE(AC[[M]:[M]],1,1,0,AC[[AB]:[AB]])),PRODUCT(INDEX(CMB[[BD_0O]:[BD_2O]],MATCH(ROUND(MIN(SUM(EP$4,$O93/1000),SUM($O93,EP$4/1000)),3),CMB[[Cmb_ID]:[Cmb_ID]],0),SUM(N(EP$1),N($R93),1)),CHOOSE(AC[[M]:[M]],1,0,1,AC[[DB]:[DB]])),PRODUCT(SUM(ROUND(AVERAGE(VALUE(EP$3),VALUE($P93)),0),CHOOSE(IF(OR(EP$1,$R93),4,INDEX(CMB[[Res_Rare]:[Res_Rare]],MATCH(ROUND(MIN(SUM(EP$4,$O93/1000),SUM($O93,EP$4/1000)),3),CMB[[Cmb_ID]:[Cmb_ID]],0))),-1,-1,0,0)),IF(OR(EP$1,$R93),4,INDEX(CMB[[Cmb_Rare]:[Cmb_Rare]],MATCH(ROUND(MIN(SUM(EP$4,$O93/1000),SUM($O93,EP$4/1000)),3),CMB[[Cmb_ID]:[Cmb_ID]],0))),CHOOSE(AC[[M]:[M]],2,1,1,SUM(AC[[AB]:[DB]])))),""))</f>
        <v/>
      </c>
      <c r="EQ93" t="str">
        <f>IF(OR(EQ$5="",$S93=""),"",IFERROR(SUM(PRODUCT(INDEX(CMB[[BA_0O]:[BA_2O]],MATCH(ROUND(MIN(SUM(EQ$4,$O93/1000),SUM($O93,EQ$4/1000)),3),CMB[[Cmb_ID]:[Cmb_ID]],0),SUM(N(EQ$1),N($R93),1)),CHOOSE(AC[[M]:[M]],1,1,0,AC[[AB]:[AB]])),PRODUCT(INDEX(CMB[[BD_0O]:[BD_2O]],MATCH(ROUND(MIN(SUM(EQ$4,$O93/1000),SUM($O93,EQ$4/1000)),3),CMB[[Cmb_ID]:[Cmb_ID]],0),SUM(N(EQ$1),N($R93),1)),CHOOSE(AC[[M]:[M]],1,0,1,AC[[DB]:[DB]])),PRODUCT(SUM(ROUND(AVERAGE(VALUE(EQ$3),VALUE($P93)),0),CHOOSE(IF(OR(EQ$1,$R93),4,INDEX(CMB[[Res_Rare]:[Res_Rare]],MATCH(ROUND(MIN(SUM(EQ$4,$O93/1000),SUM($O93,EQ$4/1000)),3),CMB[[Cmb_ID]:[Cmb_ID]],0))),-1,-1,0,0)),IF(OR(EQ$1,$R93),4,INDEX(CMB[[Cmb_Rare]:[Cmb_Rare]],MATCH(ROUND(MIN(SUM(EQ$4,$O93/1000),SUM($O93,EQ$4/1000)),3),CMB[[Cmb_ID]:[Cmb_ID]],0))),CHOOSE(AC[[M]:[M]],2,1,1,SUM(AC[[AB]:[DB]])))),""))</f>
        <v/>
      </c>
      <c r="ER93" t="str">
        <f>IF(OR(ER$5="",$S93=""),"",IFERROR(SUM(PRODUCT(INDEX(CMB[[BA_0O]:[BA_2O]],MATCH(ROUND(MIN(SUM(ER$4,$O93/1000),SUM($O93,ER$4/1000)),3),CMB[[Cmb_ID]:[Cmb_ID]],0),SUM(N(ER$1),N($R93),1)),CHOOSE(AC[[M]:[M]],1,1,0,AC[[AB]:[AB]])),PRODUCT(INDEX(CMB[[BD_0O]:[BD_2O]],MATCH(ROUND(MIN(SUM(ER$4,$O93/1000),SUM($O93,ER$4/1000)),3),CMB[[Cmb_ID]:[Cmb_ID]],0),SUM(N(ER$1),N($R93),1)),CHOOSE(AC[[M]:[M]],1,0,1,AC[[DB]:[DB]])),PRODUCT(SUM(ROUND(AVERAGE(VALUE(ER$3),VALUE($P93)),0),CHOOSE(IF(OR(ER$1,$R93),4,INDEX(CMB[[Res_Rare]:[Res_Rare]],MATCH(ROUND(MIN(SUM(ER$4,$O93/1000),SUM($O93,ER$4/1000)),3),CMB[[Cmb_ID]:[Cmb_ID]],0))),-1,-1,0,0)),IF(OR(ER$1,$R93),4,INDEX(CMB[[Cmb_Rare]:[Cmb_Rare]],MATCH(ROUND(MIN(SUM(ER$4,$O93/1000),SUM($O93,ER$4/1000)),3),CMB[[Cmb_ID]:[Cmb_ID]],0))),CHOOSE(AC[[M]:[M]],2,1,1,SUM(AC[[AB]:[DB]])))),""))</f>
        <v/>
      </c>
      <c r="ES93" t="str">
        <f>IF(OR(ES$5="",$S93=""),"",IFERROR(SUM(PRODUCT(INDEX(CMB[[BA_0O]:[BA_2O]],MATCH(ROUND(MIN(SUM(ES$4,$O93/1000),SUM($O93,ES$4/1000)),3),CMB[[Cmb_ID]:[Cmb_ID]],0),SUM(N(ES$1),N($R93),1)),CHOOSE(AC[[M]:[M]],1,1,0,AC[[AB]:[AB]])),PRODUCT(INDEX(CMB[[BD_0O]:[BD_2O]],MATCH(ROUND(MIN(SUM(ES$4,$O93/1000),SUM($O93,ES$4/1000)),3),CMB[[Cmb_ID]:[Cmb_ID]],0),SUM(N(ES$1),N($R93),1)),CHOOSE(AC[[M]:[M]],1,0,1,AC[[DB]:[DB]])),PRODUCT(SUM(ROUND(AVERAGE(VALUE(ES$3),VALUE($P93)),0),CHOOSE(IF(OR(ES$1,$R93),4,INDEX(CMB[[Res_Rare]:[Res_Rare]],MATCH(ROUND(MIN(SUM(ES$4,$O93/1000),SUM($O93,ES$4/1000)),3),CMB[[Cmb_ID]:[Cmb_ID]],0))),-1,-1,0,0)),IF(OR(ES$1,$R93),4,INDEX(CMB[[Cmb_Rare]:[Cmb_Rare]],MATCH(ROUND(MIN(SUM(ES$4,$O93/1000),SUM($O93,ES$4/1000)),3),CMB[[Cmb_ID]:[Cmb_ID]],0))),CHOOSE(AC[[M]:[M]],2,1,1,SUM(AC[[AB]:[DB]])))),""))</f>
        <v/>
      </c>
      <c r="ET93" t="str">
        <f>IF(OR(ET$5="",$S93=""),"",IFERROR(SUM(PRODUCT(INDEX(CMB[[BA_0O]:[BA_2O]],MATCH(ROUND(MIN(SUM(ET$4,$O93/1000),SUM($O93,ET$4/1000)),3),CMB[[Cmb_ID]:[Cmb_ID]],0),SUM(N(ET$1),N($R93),1)),CHOOSE(AC[[M]:[M]],1,1,0,AC[[AB]:[AB]])),PRODUCT(INDEX(CMB[[BD_0O]:[BD_2O]],MATCH(ROUND(MIN(SUM(ET$4,$O93/1000),SUM($O93,ET$4/1000)),3),CMB[[Cmb_ID]:[Cmb_ID]],0),SUM(N(ET$1),N($R93),1)),CHOOSE(AC[[M]:[M]],1,0,1,AC[[DB]:[DB]])),PRODUCT(SUM(ROUND(AVERAGE(VALUE(ET$3),VALUE($P93)),0),CHOOSE(IF(OR(ET$1,$R93),4,INDEX(CMB[[Res_Rare]:[Res_Rare]],MATCH(ROUND(MIN(SUM(ET$4,$O93/1000),SUM($O93,ET$4/1000)),3),CMB[[Cmb_ID]:[Cmb_ID]],0))),-1,-1,0,0)),IF(OR(ET$1,$R93),4,INDEX(CMB[[Cmb_Rare]:[Cmb_Rare]],MATCH(ROUND(MIN(SUM(ET$4,$O93/1000),SUM($O93,ET$4/1000)),3),CMB[[Cmb_ID]:[Cmb_ID]],0))),CHOOSE(AC[[M]:[M]],2,1,1,SUM(AC[[AB]:[DB]])))),""))</f>
        <v/>
      </c>
      <c r="EU93" t="str">
        <f>IF(OR(EU$5="",$S93=""),"",IFERROR(SUM(PRODUCT(INDEX(CMB[[BA_0O]:[BA_2O]],MATCH(ROUND(MIN(SUM(EU$4,$O93/1000),SUM($O93,EU$4/1000)),3),CMB[[Cmb_ID]:[Cmb_ID]],0),SUM(N(EU$1),N($R93),1)),CHOOSE(AC[[M]:[M]],1,1,0,AC[[AB]:[AB]])),PRODUCT(INDEX(CMB[[BD_0O]:[BD_2O]],MATCH(ROUND(MIN(SUM(EU$4,$O93/1000),SUM($O93,EU$4/1000)),3),CMB[[Cmb_ID]:[Cmb_ID]],0),SUM(N(EU$1),N($R93),1)),CHOOSE(AC[[M]:[M]],1,0,1,AC[[DB]:[DB]])),PRODUCT(SUM(ROUND(AVERAGE(VALUE(EU$3),VALUE($P93)),0),CHOOSE(IF(OR(EU$1,$R93),4,INDEX(CMB[[Res_Rare]:[Res_Rare]],MATCH(ROUND(MIN(SUM(EU$4,$O93/1000),SUM($O93,EU$4/1000)),3),CMB[[Cmb_ID]:[Cmb_ID]],0))),-1,-1,0,0)),IF(OR(EU$1,$R93),4,INDEX(CMB[[Cmb_Rare]:[Cmb_Rare]],MATCH(ROUND(MIN(SUM(EU$4,$O93/1000),SUM($O93,EU$4/1000)),3),CMB[[Cmb_ID]:[Cmb_ID]],0))),CHOOSE(AC[[M]:[M]],2,1,1,SUM(AC[[AB]:[DB]])))),""))</f>
        <v/>
      </c>
      <c r="EV93" t="str">
        <f>IF(OR(EV$5="",$S93=""),"",IFERROR(SUM(PRODUCT(INDEX(CMB[[BA_0O]:[BA_2O]],MATCH(ROUND(MIN(SUM(EV$4,$O93/1000),SUM($O93,EV$4/1000)),3),CMB[[Cmb_ID]:[Cmb_ID]],0),SUM(N(EV$1),N($R93),1)),CHOOSE(AC[[M]:[M]],1,1,0,AC[[AB]:[AB]])),PRODUCT(INDEX(CMB[[BD_0O]:[BD_2O]],MATCH(ROUND(MIN(SUM(EV$4,$O93/1000),SUM($O93,EV$4/1000)),3),CMB[[Cmb_ID]:[Cmb_ID]],0),SUM(N(EV$1),N($R93),1)),CHOOSE(AC[[M]:[M]],1,0,1,AC[[DB]:[DB]])),PRODUCT(SUM(ROUND(AVERAGE(VALUE(EV$3),VALUE($P93)),0),CHOOSE(IF(OR(EV$1,$R93),4,INDEX(CMB[[Res_Rare]:[Res_Rare]],MATCH(ROUND(MIN(SUM(EV$4,$O93/1000),SUM($O93,EV$4/1000)),3),CMB[[Cmb_ID]:[Cmb_ID]],0))),-1,-1,0,0)),IF(OR(EV$1,$R93),4,INDEX(CMB[[Cmb_Rare]:[Cmb_Rare]],MATCH(ROUND(MIN(SUM(EV$4,$O93/1000),SUM($O93,EV$4/1000)),3),CMB[[Cmb_ID]:[Cmb_ID]],0))),CHOOSE(AC[[M]:[M]],2,1,1,SUM(AC[[AB]:[DB]])))),""))</f>
        <v/>
      </c>
      <c r="EW93" t="str">
        <f>IF(OR(EW$5="",$S93=""),"",IFERROR(SUM(PRODUCT(INDEX(CMB[[BA_0O]:[BA_2O]],MATCH(ROUND(MIN(SUM(EW$4,$O93/1000),SUM($O93,EW$4/1000)),3),CMB[[Cmb_ID]:[Cmb_ID]],0),SUM(N(EW$1),N($R93),1)),CHOOSE(AC[[M]:[M]],1,1,0,AC[[AB]:[AB]])),PRODUCT(INDEX(CMB[[BD_0O]:[BD_2O]],MATCH(ROUND(MIN(SUM(EW$4,$O93/1000),SUM($O93,EW$4/1000)),3),CMB[[Cmb_ID]:[Cmb_ID]],0),SUM(N(EW$1),N($R93),1)),CHOOSE(AC[[M]:[M]],1,0,1,AC[[DB]:[DB]])),PRODUCT(SUM(ROUND(AVERAGE(VALUE(EW$3),VALUE($P93)),0),CHOOSE(IF(OR(EW$1,$R93),4,INDEX(CMB[[Res_Rare]:[Res_Rare]],MATCH(ROUND(MIN(SUM(EW$4,$O93/1000),SUM($O93,EW$4/1000)),3),CMB[[Cmb_ID]:[Cmb_ID]],0))),-1,-1,0,0)),IF(OR(EW$1,$R93),4,INDEX(CMB[[Cmb_Rare]:[Cmb_Rare]],MATCH(ROUND(MIN(SUM(EW$4,$O93/1000),SUM($O93,EW$4/1000)),3),CMB[[Cmb_ID]:[Cmb_ID]],0))),CHOOSE(AC[[M]:[M]],2,1,1,SUM(AC[[AB]:[DB]])))),""))</f>
        <v/>
      </c>
      <c r="EX93" t="str">
        <f>IF(OR(EX$5="",$S93=""),"",IFERROR(SUM(PRODUCT(INDEX(CMB[[BA_0O]:[BA_2O]],MATCH(ROUND(MIN(SUM(EX$4,$O93/1000),SUM($O93,EX$4/1000)),3),CMB[[Cmb_ID]:[Cmb_ID]],0),SUM(N(EX$1),N($R93),1)),CHOOSE(AC[[M]:[M]],1,1,0,AC[[AB]:[AB]])),PRODUCT(INDEX(CMB[[BD_0O]:[BD_2O]],MATCH(ROUND(MIN(SUM(EX$4,$O93/1000),SUM($O93,EX$4/1000)),3),CMB[[Cmb_ID]:[Cmb_ID]],0),SUM(N(EX$1),N($R93),1)),CHOOSE(AC[[M]:[M]],1,0,1,AC[[DB]:[DB]])),PRODUCT(SUM(ROUND(AVERAGE(VALUE(EX$3),VALUE($P93)),0),CHOOSE(IF(OR(EX$1,$R93),4,INDEX(CMB[[Res_Rare]:[Res_Rare]],MATCH(ROUND(MIN(SUM(EX$4,$O93/1000),SUM($O93,EX$4/1000)),3),CMB[[Cmb_ID]:[Cmb_ID]],0))),-1,-1,0,0)),IF(OR(EX$1,$R93),4,INDEX(CMB[[Cmb_Rare]:[Cmb_Rare]],MATCH(ROUND(MIN(SUM(EX$4,$O93/1000),SUM($O93,EX$4/1000)),3),CMB[[Cmb_ID]:[Cmb_ID]],0))),CHOOSE(AC[[M]:[M]],2,1,1,SUM(AC[[AB]:[DB]])))),""))</f>
        <v/>
      </c>
      <c r="EY93" t="str">
        <f>IF(OR(EY$5="",$S93=""),"",IFERROR(SUM(PRODUCT(INDEX(CMB[[BA_0O]:[BA_2O]],MATCH(ROUND(MIN(SUM(EY$4,$O93/1000),SUM($O93,EY$4/1000)),3),CMB[[Cmb_ID]:[Cmb_ID]],0),SUM(N(EY$1),N($R93),1)),CHOOSE(AC[[M]:[M]],1,1,0,AC[[AB]:[AB]])),PRODUCT(INDEX(CMB[[BD_0O]:[BD_2O]],MATCH(ROUND(MIN(SUM(EY$4,$O93/1000),SUM($O93,EY$4/1000)),3),CMB[[Cmb_ID]:[Cmb_ID]],0),SUM(N(EY$1),N($R93),1)),CHOOSE(AC[[M]:[M]],1,0,1,AC[[DB]:[DB]])),PRODUCT(SUM(ROUND(AVERAGE(VALUE(EY$3),VALUE($P93)),0),CHOOSE(IF(OR(EY$1,$R93),4,INDEX(CMB[[Res_Rare]:[Res_Rare]],MATCH(ROUND(MIN(SUM(EY$4,$O93/1000),SUM($O93,EY$4/1000)),3),CMB[[Cmb_ID]:[Cmb_ID]],0))),-1,-1,0,0)),IF(OR(EY$1,$R93),4,INDEX(CMB[[Cmb_Rare]:[Cmb_Rare]],MATCH(ROUND(MIN(SUM(EY$4,$O93/1000),SUM($O93,EY$4/1000)),3),CMB[[Cmb_ID]:[Cmb_ID]],0))),CHOOSE(AC[[M]:[M]],2,1,1,SUM(AC[[AB]:[DB]])))),""))</f>
        <v/>
      </c>
      <c r="EZ93" t="str">
        <f>IF(OR(EZ$5="",$S93=""),"",IFERROR(SUM(PRODUCT(INDEX(CMB[[BA_0O]:[BA_2O]],MATCH(ROUND(MIN(SUM(EZ$4,$O93/1000),SUM($O93,EZ$4/1000)),3),CMB[[Cmb_ID]:[Cmb_ID]],0),SUM(N(EZ$1),N($R93),1)),CHOOSE(AC[[M]:[M]],1,1,0,AC[[AB]:[AB]])),PRODUCT(INDEX(CMB[[BD_0O]:[BD_2O]],MATCH(ROUND(MIN(SUM(EZ$4,$O93/1000),SUM($O93,EZ$4/1000)),3),CMB[[Cmb_ID]:[Cmb_ID]],0),SUM(N(EZ$1),N($R93),1)),CHOOSE(AC[[M]:[M]],1,0,1,AC[[DB]:[DB]])),PRODUCT(SUM(ROUND(AVERAGE(VALUE(EZ$3),VALUE($P93)),0),CHOOSE(IF(OR(EZ$1,$R93),4,INDEX(CMB[[Res_Rare]:[Res_Rare]],MATCH(ROUND(MIN(SUM(EZ$4,$O93/1000),SUM($O93,EZ$4/1000)),3),CMB[[Cmb_ID]:[Cmb_ID]],0))),-1,-1,0,0)),IF(OR(EZ$1,$R93),4,INDEX(CMB[[Cmb_Rare]:[Cmb_Rare]],MATCH(ROUND(MIN(SUM(EZ$4,$O93/1000),SUM($O93,EZ$4/1000)),3),CMB[[Cmb_ID]:[Cmb_ID]],0))),CHOOSE(AC[[M]:[M]],2,1,1,SUM(AC[[AB]:[DB]])))),""))</f>
        <v/>
      </c>
      <c r="FA93" t="str">
        <f>IF(OR(FA$5="",$S93=""),"",IFERROR(SUM(PRODUCT(INDEX(CMB[[BA_0O]:[BA_2O]],MATCH(ROUND(MIN(SUM(FA$4,$O93/1000),SUM($O93,FA$4/1000)),3),CMB[[Cmb_ID]:[Cmb_ID]],0),SUM(N(FA$1),N($R93),1)),CHOOSE(AC[[M]:[M]],1,1,0,AC[[AB]:[AB]])),PRODUCT(INDEX(CMB[[BD_0O]:[BD_2O]],MATCH(ROUND(MIN(SUM(FA$4,$O93/1000),SUM($O93,FA$4/1000)),3),CMB[[Cmb_ID]:[Cmb_ID]],0),SUM(N(FA$1),N($R93),1)),CHOOSE(AC[[M]:[M]],1,0,1,AC[[DB]:[DB]])),PRODUCT(SUM(ROUND(AVERAGE(VALUE(FA$3),VALUE($P93)),0),CHOOSE(IF(OR(FA$1,$R93),4,INDEX(CMB[[Res_Rare]:[Res_Rare]],MATCH(ROUND(MIN(SUM(FA$4,$O93/1000),SUM($O93,FA$4/1000)),3),CMB[[Cmb_ID]:[Cmb_ID]],0))),-1,-1,0,0)),IF(OR(FA$1,$R93),4,INDEX(CMB[[Cmb_Rare]:[Cmb_Rare]],MATCH(ROUND(MIN(SUM(FA$4,$O93/1000),SUM($O93,FA$4/1000)),3),CMB[[Cmb_ID]:[Cmb_ID]],0))),CHOOSE(AC[[M]:[M]],2,1,1,SUM(AC[[AB]:[DB]])))),""))</f>
        <v/>
      </c>
      <c r="FB93" t="str">
        <f>IF(OR(FB$5="",$S93=""),"",IFERROR(SUM(PRODUCT(INDEX(CMB[[BA_0O]:[BA_2O]],MATCH(ROUND(MIN(SUM(FB$4,$O93/1000),SUM($O93,FB$4/1000)),3),CMB[[Cmb_ID]:[Cmb_ID]],0),SUM(N(FB$1),N($R93),1)),CHOOSE(AC[[M]:[M]],1,1,0,AC[[AB]:[AB]])),PRODUCT(INDEX(CMB[[BD_0O]:[BD_2O]],MATCH(ROUND(MIN(SUM(FB$4,$O93/1000),SUM($O93,FB$4/1000)),3),CMB[[Cmb_ID]:[Cmb_ID]],0),SUM(N(FB$1),N($R93),1)),CHOOSE(AC[[M]:[M]],1,0,1,AC[[DB]:[DB]])),PRODUCT(SUM(ROUND(AVERAGE(VALUE(FB$3),VALUE($P93)),0),CHOOSE(IF(OR(FB$1,$R93),4,INDEX(CMB[[Res_Rare]:[Res_Rare]],MATCH(ROUND(MIN(SUM(FB$4,$O93/1000),SUM($O93,FB$4/1000)),3),CMB[[Cmb_ID]:[Cmb_ID]],0))),-1,-1,0,0)),IF(OR(FB$1,$R93),4,INDEX(CMB[[Cmb_Rare]:[Cmb_Rare]],MATCH(ROUND(MIN(SUM(FB$4,$O93/1000),SUM($O93,FB$4/1000)),3),CMB[[Cmb_ID]:[Cmb_ID]],0))),CHOOSE(AC[[M]:[M]],2,1,1,SUM(AC[[AB]:[DB]])))),""))</f>
        <v/>
      </c>
      <c r="FC93" t="str">
        <f>IF(OR(FC$5="",$S93=""),"",IFERROR(SUM(PRODUCT(INDEX(CMB[[BA_0O]:[BA_2O]],MATCH(ROUND(MIN(SUM(FC$4,$O93/1000),SUM($O93,FC$4/1000)),3),CMB[[Cmb_ID]:[Cmb_ID]],0),SUM(N(FC$1),N($R93),1)),CHOOSE(AC[[M]:[M]],1,1,0,AC[[AB]:[AB]])),PRODUCT(INDEX(CMB[[BD_0O]:[BD_2O]],MATCH(ROUND(MIN(SUM(FC$4,$O93/1000),SUM($O93,FC$4/1000)),3),CMB[[Cmb_ID]:[Cmb_ID]],0),SUM(N(FC$1),N($R93),1)),CHOOSE(AC[[M]:[M]],1,0,1,AC[[DB]:[DB]])),PRODUCT(SUM(ROUND(AVERAGE(VALUE(FC$3),VALUE($P93)),0),CHOOSE(IF(OR(FC$1,$R93),4,INDEX(CMB[[Res_Rare]:[Res_Rare]],MATCH(ROUND(MIN(SUM(FC$4,$O93/1000),SUM($O93,FC$4/1000)),3),CMB[[Cmb_ID]:[Cmb_ID]],0))),-1,-1,0,0)),IF(OR(FC$1,$R93),4,INDEX(CMB[[Cmb_Rare]:[Cmb_Rare]],MATCH(ROUND(MIN(SUM(FC$4,$O93/1000),SUM($O93,FC$4/1000)),3),CMB[[Cmb_ID]:[Cmb_ID]],0))),CHOOSE(AC[[M]:[M]],2,1,1,SUM(AC[[AB]:[DB]])))),""))</f>
        <v/>
      </c>
      <c r="FD93" t="str">
        <f>IF(OR(FD$5="",$S93=""),"",IFERROR(SUM(PRODUCT(INDEX(CMB[[BA_0O]:[BA_2O]],MATCH(ROUND(MIN(SUM(FD$4,$O93/1000),SUM($O93,FD$4/1000)),3),CMB[[Cmb_ID]:[Cmb_ID]],0),SUM(N(FD$1),N($R93),1)),CHOOSE(AC[[M]:[M]],1,1,0,AC[[AB]:[AB]])),PRODUCT(INDEX(CMB[[BD_0O]:[BD_2O]],MATCH(ROUND(MIN(SUM(FD$4,$O93/1000),SUM($O93,FD$4/1000)),3),CMB[[Cmb_ID]:[Cmb_ID]],0),SUM(N(FD$1),N($R93),1)),CHOOSE(AC[[M]:[M]],1,0,1,AC[[DB]:[DB]])),PRODUCT(SUM(ROUND(AVERAGE(VALUE(FD$3),VALUE($P93)),0),CHOOSE(IF(OR(FD$1,$R93),4,INDEX(CMB[[Res_Rare]:[Res_Rare]],MATCH(ROUND(MIN(SUM(FD$4,$O93/1000),SUM($O93,FD$4/1000)),3),CMB[[Cmb_ID]:[Cmb_ID]],0))),-1,-1,0,0)),IF(OR(FD$1,$R93),4,INDEX(CMB[[Cmb_Rare]:[Cmb_Rare]],MATCH(ROUND(MIN(SUM(FD$4,$O93/1000),SUM($O93,FD$4/1000)),3),CMB[[Cmb_ID]:[Cmb_ID]],0))),CHOOSE(AC[[M]:[M]],2,1,1,SUM(AC[[AB]:[DB]])))),""))</f>
        <v/>
      </c>
      <c r="FE93" t="str">
        <f>IF(OR(FE$5="",$S93=""),"",IFERROR(SUM(PRODUCT(INDEX(CMB[[BA_0O]:[BA_2O]],MATCH(ROUND(MIN(SUM(FE$4,$O93/1000),SUM($O93,FE$4/1000)),3),CMB[[Cmb_ID]:[Cmb_ID]],0),SUM(N(FE$1),N($R93),1)),CHOOSE(AC[[M]:[M]],1,1,0,AC[[AB]:[AB]])),PRODUCT(INDEX(CMB[[BD_0O]:[BD_2O]],MATCH(ROUND(MIN(SUM(FE$4,$O93/1000),SUM($O93,FE$4/1000)),3),CMB[[Cmb_ID]:[Cmb_ID]],0),SUM(N(FE$1),N($R93),1)),CHOOSE(AC[[M]:[M]],1,0,1,AC[[DB]:[DB]])),PRODUCT(SUM(ROUND(AVERAGE(VALUE(FE$3),VALUE($P93)),0),CHOOSE(IF(OR(FE$1,$R93),4,INDEX(CMB[[Res_Rare]:[Res_Rare]],MATCH(ROUND(MIN(SUM(FE$4,$O93/1000),SUM($O93,FE$4/1000)),3),CMB[[Cmb_ID]:[Cmb_ID]],0))),-1,-1,0,0)),IF(OR(FE$1,$R93),4,INDEX(CMB[[Cmb_Rare]:[Cmb_Rare]],MATCH(ROUND(MIN(SUM(FE$4,$O93/1000),SUM($O93,FE$4/1000)),3),CMB[[Cmb_ID]:[Cmb_ID]],0))),CHOOSE(AC[[M]:[M]],2,1,1,SUM(AC[[AB]:[DB]])))),""))</f>
        <v/>
      </c>
      <c r="FF93" t="str">
        <f>IF(OR(FF$5="",$S93=""),"",IFERROR(SUM(PRODUCT(INDEX(CMB[[BA_0O]:[BA_2O]],MATCH(ROUND(MIN(SUM(FF$4,$O93/1000),SUM($O93,FF$4/1000)),3),CMB[[Cmb_ID]:[Cmb_ID]],0),SUM(N(FF$1),N($R93),1)),CHOOSE(AC[[M]:[M]],1,1,0,AC[[AB]:[AB]])),PRODUCT(INDEX(CMB[[BD_0O]:[BD_2O]],MATCH(ROUND(MIN(SUM(FF$4,$O93/1000),SUM($O93,FF$4/1000)),3),CMB[[Cmb_ID]:[Cmb_ID]],0),SUM(N(FF$1),N($R93),1)),CHOOSE(AC[[M]:[M]],1,0,1,AC[[DB]:[DB]])),PRODUCT(SUM(ROUND(AVERAGE(VALUE(FF$3),VALUE($P93)),0),CHOOSE(IF(OR(FF$1,$R93),4,INDEX(CMB[[Res_Rare]:[Res_Rare]],MATCH(ROUND(MIN(SUM(FF$4,$O93/1000),SUM($O93,FF$4/1000)),3),CMB[[Cmb_ID]:[Cmb_ID]],0))),-1,-1,0,0)),IF(OR(FF$1,$R93),4,INDEX(CMB[[Cmb_Rare]:[Cmb_Rare]],MATCH(ROUND(MIN(SUM(FF$4,$O93/1000),SUM($O93,FF$4/1000)),3),CMB[[Cmb_ID]:[Cmb_ID]],0))),CHOOSE(AC[[M]:[M]],2,1,1,SUM(AC[[AB]:[DB]])))),""))</f>
        <v/>
      </c>
      <c r="FG93" t="str">
        <f>IF(OR(FG$5="",$S93=""),"",IFERROR(SUM(PRODUCT(INDEX(CMB[[BA_0O]:[BA_2O]],MATCH(ROUND(MIN(SUM(FG$4,$O93/1000),SUM($O93,FG$4/1000)),3),CMB[[Cmb_ID]:[Cmb_ID]],0),SUM(N(FG$1),N($R93),1)),CHOOSE(AC[[M]:[M]],1,1,0,AC[[AB]:[AB]])),PRODUCT(INDEX(CMB[[BD_0O]:[BD_2O]],MATCH(ROUND(MIN(SUM(FG$4,$O93/1000),SUM($O93,FG$4/1000)),3),CMB[[Cmb_ID]:[Cmb_ID]],0),SUM(N(FG$1),N($R93),1)),CHOOSE(AC[[M]:[M]],1,0,1,AC[[DB]:[DB]])),PRODUCT(SUM(ROUND(AVERAGE(VALUE(FG$3),VALUE($P93)),0),CHOOSE(IF(OR(FG$1,$R93),4,INDEX(CMB[[Res_Rare]:[Res_Rare]],MATCH(ROUND(MIN(SUM(FG$4,$O93/1000),SUM($O93,FG$4/1000)),3),CMB[[Cmb_ID]:[Cmb_ID]],0))),-1,-1,0,0)),IF(OR(FG$1,$R93),4,INDEX(CMB[[Cmb_Rare]:[Cmb_Rare]],MATCH(ROUND(MIN(SUM(FG$4,$O93/1000),SUM($O93,FG$4/1000)),3),CMB[[Cmb_ID]:[Cmb_ID]],0))),CHOOSE(AC[[M]:[M]],2,1,1,SUM(AC[[AB]:[DB]])))),""))</f>
        <v/>
      </c>
      <c r="FH93" t="str">
        <f>IF(OR(FH$5="",$S93=""),"",IFERROR(SUM(PRODUCT(INDEX(CMB[[BA_0O]:[BA_2O]],MATCH(ROUND(MIN(SUM(FH$4,$O93/1000),SUM($O93,FH$4/1000)),3),CMB[[Cmb_ID]:[Cmb_ID]],0),SUM(N(FH$1),N($R93),1)),CHOOSE(AC[[M]:[M]],1,1,0,AC[[AB]:[AB]])),PRODUCT(INDEX(CMB[[BD_0O]:[BD_2O]],MATCH(ROUND(MIN(SUM(FH$4,$O93/1000),SUM($O93,FH$4/1000)),3),CMB[[Cmb_ID]:[Cmb_ID]],0),SUM(N(FH$1),N($R93),1)),CHOOSE(AC[[M]:[M]],1,0,1,AC[[DB]:[DB]])),PRODUCT(SUM(ROUND(AVERAGE(VALUE(FH$3),VALUE($P93)),0),CHOOSE(IF(OR(FH$1,$R93),4,INDEX(CMB[[Res_Rare]:[Res_Rare]],MATCH(ROUND(MIN(SUM(FH$4,$O93/1000),SUM($O93,FH$4/1000)),3),CMB[[Cmb_ID]:[Cmb_ID]],0))),-1,-1,0,0)),IF(OR(FH$1,$R93),4,INDEX(CMB[[Cmb_Rare]:[Cmb_Rare]],MATCH(ROUND(MIN(SUM(FH$4,$O93/1000),SUM($O93,FH$4/1000)),3),CMB[[Cmb_ID]:[Cmb_ID]],0))),CHOOSE(AC[[M]:[M]],2,1,1,SUM(AC[[AB]:[DB]])))),""))</f>
        <v/>
      </c>
      <c r="FI93" t="str">
        <f>IF(OR(FI$5="",$S93=""),"",IFERROR(SUM(PRODUCT(INDEX(CMB[[BA_0O]:[BA_2O]],MATCH(ROUND(MIN(SUM(FI$4,$O93/1000),SUM($O93,FI$4/1000)),3),CMB[[Cmb_ID]:[Cmb_ID]],0),SUM(N(FI$1),N($R93),1)),CHOOSE(AC[[M]:[M]],1,1,0,AC[[AB]:[AB]])),PRODUCT(INDEX(CMB[[BD_0O]:[BD_2O]],MATCH(ROUND(MIN(SUM(FI$4,$O93/1000),SUM($O93,FI$4/1000)),3),CMB[[Cmb_ID]:[Cmb_ID]],0),SUM(N(FI$1),N($R93),1)),CHOOSE(AC[[M]:[M]],1,0,1,AC[[DB]:[DB]])),PRODUCT(SUM(ROUND(AVERAGE(VALUE(FI$3),VALUE($P93)),0),CHOOSE(IF(OR(FI$1,$R93),4,INDEX(CMB[[Res_Rare]:[Res_Rare]],MATCH(ROUND(MIN(SUM(FI$4,$O93/1000),SUM($O93,FI$4/1000)),3),CMB[[Cmb_ID]:[Cmb_ID]],0))),-1,-1,0,0)),IF(OR(FI$1,$R93),4,INDEX(CMB[[Cmb_Rare]:[Cmb_Rare]],MATCH(ROUND(MIN(SUM(FI$4,$O93/1000),SUM($O93,FI$4/1000)),3),CMB[[Cmb_ID]:[Cmb_ID]],0))),CHOOSE(AC[[M]:[M]],2,1,1,SUM(AC[[AB]:[DB]])))),""))</f>
        <v/>
      </c>
      <c r="FJ93" t="str">
        <f>IF(OR(FJ$5="",$S93=""),"",IFERROR(SUM(PRODUCT(INDEX(CMB[[BA_0O]:[BA_2O]],MATCH(ROUND(MIN(SUM(FJ$4,$O93/1000),SUM($O93,FJ$4/1000)),3),CMB[[Cmb_ID]:[Cmb_ID]],0),SUM(N(FJ$1),N($R93),1)),CHOOSE(AC[[M]:[M]],1,1,0,AC[[AB]:[AB]])),PRODUCT(INDEX(CMB[[BD_0O]:[BD_2O]],MATCH(ROUND(MIN(SUM(FJ$4,$O93/1000),SUM($O93,FJ$4/1000)),3),CMB[[Cmb_ID]:[Cmb_ID]],0),SUM(N(FJ$1),N($R93),1)),CHOOSE(AC[[M]:[M]],1,0,1,AC[[DB]:[DB]])),PRODUCT(SUM(ROUND(AVERAGE(VALUE(FJ$3),VALUE($P93)),0),CHOOSE(IF(OR(FJ$1,$R93),4,INDEX(CMB[[Res_Rare]:[Res_Rare]],MATCH(ROUND(MIN(SUM(FJ$4,$O93/1000),SUM($O93,FJ$4/1000)),3),CMB[[Cmb_ID]:[Cmb_ID]],0))),-1,-1,0,0)),IF(OR(FJ$1,$R93),4,INDEX(CMB[[Cmb_Rare]:[Cmb_Rare]],MATCH(ROUND(MIN(SUM(FJ$4,$O93/1000),SUM($O93,FJ$4/1000)),3),CMB[[Cmb_ID]:[Cmb_ID]],0))),CHOOSE(AC[[M]:[M]],2,1,1,SUM(AC[[AB]:[DB]])))),""))</f>
        <v/>
      </c>
      <c r="FK93" t="str">
        <f>IF(OR(FK$5="",$S93=""),"",IFERROR(SUM(PRODUCT(INDEX(CMB[[BA_0O]:[BA_2O]],MATCH(ROUND(MIN(SUM(FK$4,$O93/1000),SUM($O93,FK$4/1000)),3),CMB[[Cmb_ID]:[Cmb_ID]],0),SUM(N(FK$1),N($R93),1)),CHOOSE(AC[[M]:[M]],1,1,0,AC[[AB]:[AB]])),PRODUCT(INDEX(CMB[[BD_0O]:[BD_2O]],MATCH(ROUND(MIN(SUM(FK$4,$O93/1000),SUM($O93,FK$4/1000)),3),CMB[[Cmb_ID]:[Cmb_ID]],0),SUM(N(FK$1),N($R93),1)),CHOOSE(AC[[M]:[M]],1,0,1,AC[[DB]:[DB]])),PRODUCT(SUM(ROUND(AVERAGE(VALUE(FK$3),VALUE($P93)),0),CHOOSE(IF(OR(FK$1,$R93),4,INDEX(CMB[[Res_Rare]:[Res_Rare]],MATCH(ROUND(MIN(SUM(FK$4,$O93/1000),SUM($O93,FK$4/1000)),3),CMB[[Cmb_ID]:[Cmb_ID]],0))),-1,-1,0,0)),IF(OR(FK$1,$R93),4,INDEX(CMB[[Cmb_Rare]:[Cmb_Rare]],MATCH(ROUND(MIN(SUM(FK$4,$O93/1000),SUM($O93,FK$4/1000)),3),CMB[[Cmb_ID]:[Cmb_ID]],0))),CHOOSE(AC[[M]:[M]],2,1,1,SUM(AC[[AB]:[DB]])))),""))</f>
        <v/>
      </c>
      <c r="FL93" t="str">
        <f>IF(OR(FL$5="",$S93=""),"",IFERROR(SUM(PRODUCT(INDEX(CMB[[BA_0O]:[BA_2O]],MATCH(ROUND(MIN(SUM(FL$4,$O93/1000),SUM($O93,FL$4/1000)),3),CMB[[Cmb_ID]:[Cmb_ID]],0),SUM(N(FL$1),N($R93),1)),CHOOSE(AC[[M]:[M]],1,1,0,AC[[AB]:[AB]])),PRODUCT(INDEX(CMB[[BD_0O]:[BD_2O]],MATCH(ROUND(MIN(SUM(FL$4,$O93/1000),SUM($O93,FL$4/1000)),3),CMB[[Cmb_ID]:[Cmb_ID]],0),SUM(N(FL$1),N($R93),1)),CHOOSE(AC[[M]:[M]],1,0,1,AC[[DB]:[DB]])),PRODUCT(SUM(ROUND(AVERAGE(VALUE(FL$3),VALUE($P93)),0),CHOOSE(IF(OR(FL$1,$R93),4,INDEX(CMB[[Res_Rare]:[Res_Rare]],MATCH(ROUND(MIN(SUM(FL$4,$O93/1000),SUM($O93,FL$4/1000)),3),CMB[[Cmb_ID]:[Cmb_ID]],0))),-1,-1,0,0)),IF(OR(FL$1,$R93),4,INDEX(CMB[[Cmb_Rare]:[Cmb_Rare]],MATCH(ROUND(MIN(SUM(FL$4,$O93/1000),SUM($O93,FL$4/1000)),3),CMB[[Cmb_ID]:[Cmb_ID]],0))),CHOOSE(AC[[M]:[M]],2,1,1,SUM(AC[[AB]:[DB]])))),""))</f>
        <v/>
      </c>
      <c r="FM93" t="str">
        <f>IF(OR(FM$5="",$S93=""),"",IFERROR(SUM(PRODUCT(INDEX(CMB[[BA_0O]:[BA_2O]],MATCH(ROUND(MIN(SUM(FM$4,$O93/1000),SUM($O93,FM$4/1000)),3),CMB[[Cmb_ID]:[Cmb_ID]],0),SUM(N(FM$1),N($R93),1)),CHOOSE(AC[[M]:[M]],1,1,0,AC[[AB]:[AB]])),PRODUCT(INDEX(CMB[[BD_0O]:[BD_2O]],MATCH(ROUND(MIN(SUM(FM$4,$O93/1000),SUM($O93,FM$4/1000)),3),CMB[[Cmb_ID]:[Cmb_ID]],0),SUM(N(FM$1),N($R93),1)),CHOOSE(AC[[M]:[M]],1,0,1,AC[[DB]:[DB]])),PRODUCT(SUM(ROUND(AVERAGE(VALUE(FM$3),VALUE($P93)),0),CHOOSE(IF(OR(FM$1,$R93),4,INDEX(CMB[[Res_Rare]:[Res_Rare]],MATCH(ROUND(MIN(SUM(FM$4,$O93/1000),SUM($O93,FM$4/1000)),3),CMB[[Cmb_ID]:[Cmb_ID]],0))),-1,-1,0,0)),IF(OR(FM$1,$R93),4,INDEX(CMB[[Cmb_Rare]:[Cmb_Rare]],MATCH(ROUND(MIN(SUM(FM$4,$O93/1000),SUM($O93,FM$4/1000)),3),CMB[[Cmb_ID]:[Cmb_ID]],0))),CHOOSE(AC[[M]:[M]],2,1,1,SUM(AC[[AB]:[DB]])))),""))</f>
        <v/>
      </c>
      <c r="FN93" s="7">
        <f t="shared" si="49"/>
        <v>0</v>
      </c>
      <c r="FO93" s="7">
        <f t="shared" si="49"/>
        <v>0</v>
      </c>
      <c r="FP93" s="7">
        <f t="shared" si="49"/>
        <v>0</v>
      </c>
      <c r="FQ93" s="7">
        <f t="shared" si="49"/>
        <v>0</v>
      </c>
      <c r="FR93" s="7">
        <f t="shared" si="49"/>
        <v>0</v>
      </c>
      <c r="FS93" s="7">
        <f t="shared" si="49"/>
        <v>0</v>
      </c>
      <c r="FT93" s="7">
        <f>SUM(IF(INDEX(LIB[[Quantity]:[Quantity]],MATCH($S93,LIB[[ID]:[ID]],0))&gt;=COLUMN(A$1),TRUNC(PRODUCT(AVERAGE($FN93:$FS93),POWER(AC[[CR]:[CR]],SUM(SUMIFS($D$11:$D92,$A$11:$A92,$A93,$E$11:$E92,"&gt;="&amp;$E93),SUMIFS($D94:$D$161,$A94:$A$161,$A93,$E94:$E$161,"&gt;"&amp;$E93),COLUMN(A$1),-1)),IF($Q93="Yes",AC[[FB]:[FB]],1))),0),ROW(A82)/-VALUE(1&amp;REPT("0",9-PRODUCT(COLUMN(A$1)-1,3))),1)</f>
        <v>0.99999991799999999</v>
      </c>
      <c r="FU93" s="7">
        <f>SUM(IF(INDEX(LIB[[Quantity]:[Quantity]],MATCH($S93,LIB[[ID]:[ID]],0))&gt;=COLUMN(B$1),TRUNC(PRODUCT(AVERAGE($FN93:$FS93),POWER(AC[[CR]:[CR]],SUM(SUMIFS($D$11:$D92,$A$11:$A92,$A93,$E$11:$E92,"&gt;="&amp;$E93),SUMIFS($D94:$D$161,$A94:$A$161,$A93,$E94:$E$161,"&gt;"&amp;$E93),COLUMN(B$1),-1)),IF($Q93="Yes",AC[[FB]:[FB]],1))),0),ROW(B82)/-VALUE(1&amp;REPT("0",9-PRODUCT(COLUMN(B$1)-1,3))),1)</f>
        <v>0.99991799999999997</v>
      </c>
      <c r="FV93" s="7">
        <f>SUM(IF(INDEX(LIB[[Quantity]:[Quantity]],MATCH($S93,LIB[[ID]:[ID]],0))&gt;=COLUMN(C$1),TRUNC(PRODUCT(AVERAGE($FN93:$FS93),POWER(AC[[CR]:[CR]],SUM(SUMIFS($D$11:$D92,$A$11:$A92,$A93,$E$11:$E92,"&gt;="&amp;$E93),SUMIFS($D94:$D$161,$A94:$A$161,$A93,$E94:$E$161,"&gt;"&amp;$E93),COLUMN(C$1),-1)),IF($Q93="Yes",AC[[FB]:[FB]],1))),0),ROW(C82)/-VALUE(1&amp;REPT("0",9-PRODUCT(COLUMN(C$1)-1,3))),1)</f>
        <v>0.91800000000000004</v>
      </c>
      <c r="FW93">
        <f t="shared" si="43"/>
        <v>155</v>
      </c>
      <c r="FX93">
        <f t="shared" si="44"/>
        <v>0</v>
      </c>
      <c r="FY93">
        <f t="shared" si="45"/>
        <v>0</v>
      </c>
      <c r="GC93">
        <f t="shared" si="46"/>
        <v>47</v>
      </c>
      <c r="GD93" t="str">
        <f>IFERROR(SUBSTITUTE(SUBSTITUTE(INDEX(SUG[Card],MATCH(ROW(A82),GC$12:GC$161,0))," #2","")," #3",""),"")</f>
        <v/>
      </c>
      <c r="GE93">
        <f>SUM(GE92,IF(IFERROR(MATCH(GD93,GD$11:GD92,0)&lt;0,TRUE()),1,0))</f>
        <v>35</v>
      </c>
      <c r="GF93" t="str">
        <f t="shared" si="47"/>
        <v/>
      </c>
      <c r="GI93">
        <f>SUM(SUMIFS(D$11:D92,A$11:A92,A93,B$11:B92,"&gt;="&amp;B93),SUMIFS(D94:D$161,A94:A$161,A93,B94:B$161,"&gt;"&amp;B93),SUMIFS(D$11:D92,A$11:A92,A93&amp;":Onyx"),SUMIFS(D94:D$161,A94:A$161,A93&amp;":Onyx"))</f>
        <v>0</v>
      </c>
      <c r="GP93" t="str">
        <f t="shared" si="40"/>
        <v>Radiation (5) #3</v>
      </c>
      <c r="GQ93">
        <f t="shared" si="41"/>
        <v>232</v>
      </c>
      <c r="GR93" t="b">
        <f>COUNTIF(DECK[Card],IFERROR(MID($L93,1,FIND(" #",SUG_Helper[[#This Row],[Card]])-1),SUG_Helper[[#This Row],[Card]]))&gt;=IFERROR(VALUE(RIGHT(SUG_Helper[[#This Row],[Card]])),1)</f>
        <v>0</v>
      </c>
    </row>
    <row r="94" spans="1:200" x14ac:dyDescent="0.35">
      <c r="A94" s="17"/>
      <c r="B94" s="4"/>
      <c r="C94" s="4"/>
      <c r="D94" s="4"/>
      <c r="E94" t="str">
        <f>IF(INDEX(LIB[Card],ROW(A83))="","",INDEX(LIB[Card],ROW(A83))&amp;" ("&amp;INDEX(LIB[Level],ROW(A83))&amp;")"&amp;IF(INDEX(LIB[Fused],ROW(A83))="Yes","ƒ",""))</f>
        <v/>
      </c>
      <c r="F94">
        <v>83</v>
      </c>
      <c r="H94" t="str">
        <f>IF(DECK[[#This Row],[Card]]="","",MID(DECK[[#This Row],[Card]],1,FIND(" (",DECK[[#This Row],[Card]])-1))</f>
        <v/>
      </c>
      <c r="I94" t="str">
        <f>IF(DECK[[#This Row],[Card]]="","",MID(DECK[[#This Row],[Card]],FIND("(",DECK[[#This Row],[Card]])+1,1))</f>
        <v/>
      </c>
      <c r="J94" t="str">
        <f>IF(DECK[[#This Row],[Card]]="","",IF(RIGHT(DECK[[#This Row],[Card]])="ƒ","Yes","No"))</f>
        <v/>
      </c>
      <c r="L94" t="str">
        <f t="shared" si="36"/>
        <v>Poison (5) #2</v>
      </c>
      <c r="M94">
        <f t="shared" si="37"/>
        <v>225</v>
      </c>
      <c r="O94" s="6" t="str">
        <f>IF(S94="","",MATCH(MID(S94,1,MIN(FIND(" (",S94),IFERROR(FIND(":",S94),50))-1),CC[CC_Name],0))</f>
        <v/>
      </c>
      <c r="P94" s="5" t="str">
        <f t="shared" si="38"/>
        <v/>
      </c>
      <c r="Q94" s="5" t="str">
        <f t="shared" si="42"/>
        <v/>
      </c>
      <c r="R94" s="5" t="str">
        <f t="shared" si="39"/>
        <v/>
      </c>
      <c r="S94" t="str">
        <f>(INDEX(LIB[ID],ROW(A83)))</f>
        <v/>
      </c>
      <c r="T94" t="str">
        <f>IF(OR(T$5="",$S94=""),"",IFERROR(SUM(PRODUCT(INDEX(CMB[[BA_0O]:[BA_2O]],MATCH(ROUND(MIN(SUM(T$4,$O94/1000),SUM($O94,T$4/1000)),3),CMB[[Cmb_ID]:[Cmb_ID]],0),SUM(N(T$1),N($R94),1)),CHOOSE(AC[[M]:[M]],1,1,0,AC[[AB]:[AB]])),PRODUCT(INDEX(CMB[[BD_0O]:[BD_2O]],MATCH(ROUND(MIN(SUM(T$4,$O94/1000),SUM($O94,T$4/1000)),3),CMB[[Cmb_ID]:[Cmb_ID]],0),SUM(N(T$1),N($R94),1)),CHOOSE(AC[[M]:[M]],1,0,1,AC[[DB]:[DB]])),PRODUCT(SUM(ROUND(AVERAGE(VALUE(T$3),VALUE($P94)),0),CHOOSE(IF(OR(T$1,$R94),4,INDEX(CMB[[Res_Rare]:[Res_Rare]],MATCH(ROUND(MIN(SUM(T$4,$O94/1000),SUM($O94,T$4/1000)),3),CMB[[Cmb_ID]:[Cmb_ID]],0))),-1,-1,0,0)),IF(OR(T$1,$R94),4,INDEX(CMB[[Cmb_Rare]:[Cmb_Rare]],MATCH(ROUND(MIN(SUM(T$4,$O94/1000),SUM($O94,T$4/1000)),3),CMB[[Cmb_ID]:[Cmb_ID]],0))),CHOOSE(AC[[M]:[M]],2,1,1,SUM(AC[[AB]:[DB]])))),""))</f>
        <v/>
      </c>
      <c r="U94" t="str">
        <f>IF(OR(U$5="",$S94=""),"",IFERROR(SUM(PRODUCT(INDEX(CMB[[BA_0O]:[BA_2O]],MATCH(ROUND(MIN(SUM(U$4,$O94/1000),SUM($O94,U$4/1000)),3),CMB[[Cmb_ID]:[Cmb_ID]],0),SUM(N(U$1),N($R94),1)),CHOOSE(AC[[M]:[M]],1,1,0,AC[[AB]:[AB]])),PRODUCT(INDEX(CMB[[BD_0O]:[BD_2O]],MATCH(ROUND(MIN(SUM(U$4,$O94/1000),SUM($O94,U$4/1000)),3),CMB[[Cmb_ID]:[Cmb_ID]],0),SUM(N(U$1),N($R94),1)),CHOOSE(AC[[M]:[M]],1,0,1,AC[[DB]:[DB]])),PRODUCT(SUM(ROUND(AVERAGE(VALUE(U$3),VALUE($P94)),0),CHOOSE(IF(OR(U$1,$R94),4,INDEX(CMB[[Res_Rare]:[Res_Rare]],MATCH(ROUND(MIN(SUM(U$4,$O94/1000),SUM($O94,U$4/1000)),3),CMB[[Cmb_ID]:[Cmb_ID]],0))),-1,-1,0,0)),IF(OR(U$1,$R94),4,INDEX(CMB[[Cmb_Rare]:[Cmb_Rare]],MATCH(ROUND(MIN(SUM(U$4,$O94/1000),SUM($O94,U$4/1000)),3),CMB[[Cmb_ID]:[Cmb_ID]],0))),CHOOSE(AC[[M]:[M]],2,1,1,SUM(AC[[AB]:[DB]])))),""))</f>
        <v/>
      </c>
      <c r="V94" t="str">
        <f>IF(OR(V$5="",$S94=""),"",IFERROR(SUM(PRODUCT(INDEX(CMB[[BA_0O]:[BA_2O]],MATCH(ROUND(MIN(SUM(V$4,$O94/1000),SUM($O94,V$4/1000)),3),CMB[[Cmb_ID]:[Cmb_ID]],0),SUM(N(V$1),N($R94),1)),CHOOSE(AC[[M]:[M]],1,1,0,AC[[AB]:[AB]])),PRODUCT(INDEX(CMB[[BD_0O]:[BD_2O]],MATCH(ROUND(MIN(SUM(V$4,$O94/1000),SUM($O94,V$4/1000)),3),CMB[[Cmb_ID]:[Cmb_ID]],0),SUM(N(V$1),N($R94),1)),CHOOSE(AC[[M]:[M]],1,0,1,AC[[DB]:[DB]])),PRODUCT(SUM(ROUND(AVERAGE(VALUE(V$3),VALUE($P94)),0),CHOOSE(IF(OR(V$1,$R94),4,INDEX(CMB[[Res_Rare]:[Res_Rare]],MATCH(ROUND(MIN(SUM(V$4,$O94/1000),SUM($O94,V$4/1000)),3),CMB[[Cmb_ID]:[Cmb_ID]],0))),-1,-1,0,0)),IF(OR(V$1,$R94),4,INDEX(CMB[[Cmb_Rare]:[Cmb_Rare]],MATCH(ROUND(MIN(SUM(V$4,$O94/1000),SUM($O94,V$4/1000)),3),CMB[[Cmb_ID]:[Cmb_ID]],0))),CHOOSE(AC[[M]:[M]],2,1,1,SUM(AC[[AB]:[DB]])))),""))</f>
        <v/>
      </c>
      <c r="W94" t="str">
        <f>IF(OR(W$5="",$S94=""),"",IFERROR(SUM(PRODUCT(INDEX(CMB[[BA_0O]:[BA_2O]],MATCH(ROUND(MIN(SUM(W$4,$O94/1000),SUM($O94,W$4/1000)),3),CMB[[Cmb_ID]:[Cmb_ID]],0),SUM(N(W$1),N($R94),1)),CHOOSE(AC[[M]:[M]],1,1,0,AC[[AB]:[AB]])),PRODUCT(INDEX(CMB[[BD_0O]:[BD_2O]],MATCH(ROUND(MIN(SUM(W$4,$O94/1000),SUM($O94,W$4/1000)),3),CMB[[Cmb_ID]:[Cmb_ID]],0),SUM(N(W$1),N($R94),1)),CHOOSE(AC[[M]:[M]],1,0,1,AC[[DB]:[DB]])),PRODUCT(SUM(ROUND(AVERAGE(VALUE(W$3),VALUE($P94)),0),CHOOSE(IF(OR(W$1,$R94),4,INDEX(CMB[[Res_Rare]:[Res_Rare]],MATCH(ROUND(MIN(SUM(W$4,$O94/1000),SUM($O94,W$4/1000)),3),CMB[[Cmb_ID]:[Cmb_ID]],0))),-1,-1,0,0)),IF(OR(W$1,$R94),4,INDEX(CMB[[Cmb_Rare]:[Cmb_Rare]],MATCH(ROUND(MIN(SUM(W$4,$O94/1000),SUM($O94,W$4/1000)),3),CMB[[Cmb_ID]:[Cmb_ID]],0))),CHOOSE(AC[[M]:[M]],2,1,1,SUM(AC[[AB]:[DB]])))),""))</f>
        <v/>
      </c>
      <c r="X94" t="str">
        <f>IF(OR(X$5="",$S94=""),"",IFERROR(SUM(PRODUCT(INDEX(CMB[[BA_0O]:[BA_2O]],MATCH(ROUND(MIN(SUM(X$4,$O94/1000),SUM($O94,X$4/1000)),3),CMB[[Cmb_ID]:[Cmb_ID]],0),SUM(N(X$1),N($R94),1)),CHOOSE(AC[[M]:[M]],1,1,0,AC[[AB]:[AB]])),PRODUCT(INDEX(CMB[[BD_0O]:[BD_2O]],MATCH(ROUND(MIN(SUM(X$4,$O94/1000),SUM($O94,X$4/1000)),3),CMB[[Cmb_ID]:[Cmb_ID]],0),SUM(N(X$1),N($R94),1)),CHOOSE(AC[[M]:[M]],1,0,1,AC[[DB]:[DB]])),PRODUCT(SUM(ROUND(AVERAGE(VALUE(X$3),VALUE($P94)),0),CHOOSE(IF(OR(X$1,$R94),4,INDEX(CMB[[Res_Rare]:[Res_Rare]],MATCH(ROUND(MIN(SUM(X$4,$O94/1000),SUM($O94,X$4/1000)),3),CMB[[Cmb_ID]:[Cmb_ID]],0))),-1,-1,0,0)),IF(OR(X$1,$R94),4,INDEX(CMB[[Cmb_Rare]:[Cmb_Rare]],MATCH(ROUND(MIN(SUM(X$4,$O94/1000),SUM($O94,X$4/1000)),3),CMB[[Cmb_ID]:[Cmb_ID]],0))),CHOOSE(AC[[M]:[M]],2,1,1,SUM(AC[[AB]:[DB]])))),""))</f>
        <v/>
      </c>
      <c r="Y94" t="str">
        <f>IF(OR(Y$5="",$S94=""),"",IFERROR(SUM(PRODUCT(INDEX(CMB[[BA_0O]:[BA_2O]],MATCH(ROUND(MIN(SUM(Y$4,$O94/1000),SUM($O94,Y$4/1000)),3),CMB[[Cmb_ID]:[Cmb_ID]],0),SUM(N(Y$1),N($R94),1)),CHOOSE(AC[[M]:[M]],1,1,0,AC[[AB]:[AB]])),PRODUCT(INDEX(CMB[[BD_0O]:[BD_2O]],MATCH(ROUND(MIN(SUM(Y$4,$O94/1000),SUM($O94,Y$4/1000)),3),CMB[[Cmb_ID]:[Cmb_ID]],0),SUM(N(Y$1),N($R94),1)),CHOOSE(AC[[M]:[M]],1,0,1,AC[[DB]:[DB]])),PRODUCT(SUM(ROUND(AVERAGE(VALUE(Y$3),VALUE($P94)),0),CHOOSE(IF(OR(Y$1,$R94),4,INDEX(CMB[[Res_Rare]:[Res_Rare]],MATCH(ROUND(MIN(SUM(Y$4,$O94/1000),SUM($O94,Y$4/1000)),3),CMB[[Cmb_ID]:[Cmb_ID]],0))),-1,-1,0,0)),IF(OR(Y$1,$R94),4,INDEX(CMB[[Cmb_Rare]:[Cmb_Rare]],MATCH(ROUND(MIN(SUM(Y$4,$O94/1000),SUM($O94,Y$4/1000)),3),CMB[[Cmb_ID]:[Cmb_ID]],0))),CHOOSE(AC[[M]:[M]],2,1,1,SUM(AC[[AB]:[DB]])))),""))</f>
        <v/>
      </c>
      <c r="Z94" t="str">
        <f>IF(OR(Z$5="",$S94=""),"",IFERROR(SUM(PRODUCT(INDEX(CMB[[BA_0O]:[BA_2O]],MATCH(ROUND(MIN(SUM(Z$4,$O94/1000),SUM($O94,Z$4/1000)),3),CMB[[Cmb_ID]:[Cmb_ID]],0),SUM(N(Z$1),N($R94),1)),CHOOSE(AC[[M]:[M]],1,1,0,AC[[AB]:[AB]])),PRODUCT(INDEX(CMB[[BD_0O]:[BD_2O]],MATCH(ROUND(MIN(SUM(Z$4,$O94/1000),SUM($O94,Z$4/1000)),3),CMB[[Cmb_ID]:[Cmb_ID]],0),SUM(N(Z$1),N($R94),1)),CHOOSE(AC[[M]:[M]],1,0,1,AC[[DB]:[DB]])),PRODUCT(SUM(ROUND(AVERAGE(VALUE(Z$3),VALUE($P94)),0),CHOOSE(IF(OR(Z$1,$R94),4,INDEX(CMB[[Res_Rare]:[Res_Rare]],MATCH(ROUND(MIN(SUM(Z$4,$O94/1000),SUM($O94,Z$4/1000)),3),CMB[[Cmb_ID]:[Cmb_ID]],0))),-1,-1,0,0)),IF(OR(Z$1,$R94),4,INDEX(CMB[[Cmb_Rare]:[Cmb_Rare]],MATCH(ROUND(MIN(SUM(Z$4,$O94/1000),SUM($O94,Z$4/1000)),3),CMB[[Cmb_ID]:[Cmb_ID]],0))),CHOOSE(AC[[M]:[M]],2,1,1,SUM(AC[[AB]:[DB]])))),""))</f>
        <v/>
      </c>
      <c r="AA94" t="str">
        <f>IF(OR(AA$5="",$S94=""),"",IFERROR(SUM(PRODUCT(INDEX(CMB[[BA_0O]:[BA_2O]],MATCH(ROUND(MIN(SUM(AA$4,$O94/1000),SUM($O94,AA$4/1000)),3),CMB[[Cmb_ID]:[Cmb_ID]],0),SUM(N(AA$1),N($R94),1)),CHOOSE(AC[[M]:[M]],1,1,0,AC[[AB]:[AB]])),PRODUCT(INDEX(CMB[[BD_0O]:[BD_2O]],MATCH(ROUND(MIN(SUM(AA$4,$O94/1000),SUM($O94,AA$4/1000)),3),CMB[[Cmb_ID]:[Cmb_ID]],0),SUM(N(AA$1),N($R94),1)),CHOOSE(AC[[M]:[M]],1,0,1,AC[[DB]:[DB]])),PRODUCT(SUM(ROUND(AVERAGE(VALUE(AA$3),VALUE($P94)),0),CHOOSE(IF(OR(AA$1,$R94),4,INDEX(CMB[[Res_Rare]:[Res_Rare]],MATCH(ROUND(MIN(SUM(AA$4,$O94/1000),SUM($O94,AA$4/1000)),3),CMB[[Cmb_ID]:[Cmb_ID]],0))),-1,-1,0,0)),IF(OR(AA$1,$R94),4,INDEX(CMB[[Cmb_Rare]:[Cmb_Rare]],MATCH(ROUND(MIN(SUM(AA$4,$O94/1000),SUM($O94,AA$4/1000)),3),CMB[[Cmb_ID]:[Cmb_ID]],0))),CHOOSE(AC[[M]:[M]],2,1,1,SUM(AC[[AB]:[DB]])))),""))</f>
        <v/>
      </c>
      <c r="AB94" t="str">
        <f>IF(OR(AB$5="",$S94=""),"",IFERROR(SUM(PRODUCT(INDEX(CMB[[BA_0O]:[BA_2O]],MATCH(ROUND(MIN(SUM(AB$4,$O94/1000),SUM($O94,AB$4/1000)),3),CMB[[Cmb_ID]:[Cmb_ID]],0),SUM(N(AB$1),N($R94),1)),CHOOSE(AC[[M]:[M]],1,1,0,AC[[AB]:[AB]])),PRODUCT(INDEX(CMB[[BD_0O]:[BD_2O]],MATCH(ROUND(MIN(SUM(AB$4,$O94/1000),SUM($O94,AB$4/1000)),3),CMB[[Cmb_ID]:[Cmb_ID]],0),SUM(N(AB$1),N($R94),1)),CHOOSE(AC[[M]:[M]],1,0,1,AC[[DB]:[DB]])),PRODUCT(SUM(ROUND(AVERAGE(VALUE(AB$3),VALUE($P94)),0),CHOOSE(IF(OR(AB$1,$R94),4,INDEX(CMB[[Res_Rare]:[Res_Rare]],MATCH(ROUND(MIN(SUM(AB$4,$O94/1000),SUM($O94,AB$4/1000)),3),CMB[[Cmb_ID]:[Cmb_ID]],0))),-1,-1,0,0)),IF(OR(AB$1,$R94),4,INDEX(CMB[[Cmb_Rare]:[Cmb_Rare]],MATCH(ROUND(MIN(SUM(AB$4,$O94/1000),SUM($O94,AB$4/1000)),3),CMB[[Cmb_ID]:[Cmb_ID]],0))),CHOOSE(AC[[M]:[M]],2,1,1,SUM(AC[[AB]:[DB]])))),""))</f>
        <v/>
      </c>
      <c r="AC94" t="str">
        <f>IF(OR(AC$5="",$S94=""),"",IFERROR(SUM(PRODUCT(INDEX(CMB[[BA_0O]:[BA_2O]],MATCH(ROUND(MIN(SUM(AC$4,$O94/1000),SUM($O94,AC$4/1000)),3),CMB[[Cmb_ID]:[Cmb_ID]],0),SUM(N(AC$1),N($R94),1)),CHOOSE(AC[[M]:[M]],1,1,0,AC[[AB]:[AB]])),PRODUCT(INDEX(CMB[[BD_0O]:[BD_2O]],MATCH(ROUND(MIN(SUM(AC$4,$O94/1000),SUM($O94,AC$4/1000)),3),CMB[[Cmb_ID]:[Cmb_ID]],0),SUM(N(AC$1),N($R94),1)),CHOOSE(AC[[M]:[M]],1,0,1,AC[[DB]:[DB]])),PRODUCT(SUM(ROUND(AVERAGE(VALUE(AC$3),VALUE($P94)),0),CHOOSE(IF(OR(AC$1,$R94),4,INDEX(CMB[[Res_Rare]:[Res_Rare]],MATCH(ROUND(MIN(SUM(AC$4,$O94/1000),SUM($O94,AC$4/1000)),3),CMB[[Cmb_ID]:[Cmb_ID]],0))),-1,-1,0,0)),IF(OR(AC$1,$R94),4,INDEX(CMB[[Cmb_Rare]:[Cmb_Rare]],MATCH(ROUND(MIN(SUM(AC$4,$O94/1000),SUM($O94,AC$4/1000)),3),CMB[[Cmb_ID]:[Cmb_ID]],0))),CHOOSE(AC[[M]:[M]],2,1,1,SUM(AC[[AB]:[DB]])))),""))</f>
        <v/>
      </c>
      <c r="AD94" t="str">
        <f>IF(OR(AD$5="",$S94=""),"",IFERROR(SUM(PRODUCT(INDEX(CMB[[BA_0O]:[BA_2O]],MATCH(ROUND(MIN(SUM(AD$4,$O94/1000),SUM($O94,AD$4/1000)),3),CMB[[Cmb_ID]:[Cmb_ID]],0),SUM(N(AD$1),N($R94),1)),CHOOSE(AC[[M]:[M]],1,1,0,AC[[AB]:[AB]])),PRODUCT(INDEX(CMB[[BD_0O]:[BD_2O]],MATCH(ROUND(MIN(SUM(AD$4,$O94/1000),SUM($O94,AD$4/1000)),3),CMB[[Cmb_ID]:[Cmb_ID]],0),SUM(N(AD$1),N($R94),1)),CHOOSE(AC[[M]:[M]],1,0,1,AC[[DB]:[DB]])),PRODUCT(SUM(ROUND(AVERAGE(VALUE(AD$3),VALUE($P94)),0),CHOOSE(IF(OR(AD$1,$R94),4,INDEX(CMB[[Res_Rare]:[Res_Rare]],MATCH(ROUND(MIN(SUM(AD$4,$O94/1000),SUM($O94,AD$4/1000)),3),CMB[[Cmb_ID]:[Cmb_ID]],0))),-1,-1,0,0)),IF(OR(AD$1,$R94),4,INDEX(CMB[[Cmb_Rare]:[Cmb_Rare]],MATCH(ROUND(MIN(SUM(AD$4,$O94/1000),SUM($O94,AD$4/1000)),3),CMB[[Cmb_ID]:[Cmb_ID]],0))),CHOOSE(AC[[M]:[M]],2,1,1,SUM(AC[[AB]:[DB]])))),""))</f>
        <v/>
      </c>
      <c r="AE94" t="str">
        <f>IF(OR(AE$5="",$S94=""),"",IFERROR(SUM(PRODUCT(INDEX(CMB[[BA_0O]:[BA_2O]],MATCH(ROUND(MIN(SUM(AE$4,$O94/1000),SUM($O94,AE$4/1000)),3),CMB[[Cmb_ID]:[Cmb_ID]],0),SUM(N(AE$1),N($R94),1)),CHOOSE(AC[[M]:[M]],1,1,0,AC[[AB]:[AB]])),PRODUCT(INDEX(CMB[[BD_0O]:[BD_2O]],MATCH(ROUND(MIN(SUM(AE$4,$O94/1000),SUM($O94,AE$4/1000)),3),CMB[[Cmb_ID]:[Cmb_ID]],0),SUM(N(AE$1),N($R94),1)),CHOOSE(AC[[M]:[M]],1,0,1,AC[[DB]:[DB]])),PRODUCT(SUM(ROUND(AVERAGE(VALUE(AE$3),VALUE($P94)),0),CHOOSE(IF(OR(AE$1,$R94),4,INDEX(CMB[[Res_Rare]:[Res_Rare]],MATCH(ROUND(MIN(SUM(AE$4,$O94/1000),SUM($O94,AE$4/1000)),3),CMB[[Cmb_ID]:[Cmb_ID]],0))),-1,-1,0,0)),IF(OR(AE$1,$R94),4,INDEX(CMB[[Cmb_Rare]:[Cmb_Rare]],MATCH(ROUND(MIN(SUM(AE$4,$O94/1000),SUM($O94,AE$4/1000)),3),CMB[[Cmb_ID]:[Cmb_ID]],0))),CHOOSE(AC[[M]:[M]],2,1,1,SUM(AC[[AB]:[DB]])))),""))</f>
        <v/>
      </c>
      <c r="AF94" t="str">
        <f>IF(OR(AF$5="",$S94=""),"",IFERROR(SUM(PRODUCT(INDEX(CMB[[BA_0O]:[BA_2O]],MATCH(ROUND(MIN(SUM(AF$4,$O94/1000),SUM($O94,AF$4/1000)),3),CMB[[Cmb_ID]:[Cmb_ID]],0),SUM(N(AF$1),N($R94),1)),CHOOSE(AC[[M]:[M]],1,1,0,AC[[AB]:[AB]])),PRODUCT(INDEX(CMB[[BD_0O]:[BD_2O]],MATCH(ROUND(MIN(SUM(AF$4,$O94/1000),SUM($O94,AF$4/1000)),3),CMB[[Cmb_ID]:[Cmb_ID]],0),SUM(N(AF$1),N($R94),1)),CHOOSE(AC[[M]:[M]],1,0,1,AC[[DB]:[DB]])),PRODUCT(SUM(ROUND(AVERAGE(VALUE(AF$3),VALUE($P94)),0),CHOOSE(IF(OR(AF$1,$R94),4,INDEX(CMB[[Res_Rare]:[Res_Rare]],MATCH(ROUND(MIN(SUM(AF$4,$O94/1000),SUM($O94,AF$4/1000)),3),CMB[[Cmb_ID]:[Cmb_ID]],0))),-1,-1,0,0)),IF(OR(AF$1,$R94),4,INDEX(CMB[[Cmb_Rare]:[Cmb_Rare]],MATCH(ROUND(MIN(SUM(AF$4,$O94/1000),SUM($O94,AF$4/1000)),3),CMB[[Cmb_ID]:[Cmb_ID]],0))),CHOOSE(AC[[M]:[M]],2,1,1,SUM(AC[[AB]:[DB]])))),""))</f>
        <v/>
      </c>
      <c r="AG94" t="str">
        <f>IF(OR(AG$5="",$S94=""),"",IFERROR(SUM(PRODUCT(INDEX(CMB[[BA_0O]:[BA_2O]],MATCH(ROUND(MIN(SUM(AG$4,$O94/1000),SUM($O94,AG$4/1000)),3),CMB[[Cmb_ID]:[Cmb_ID]],0),SUM(N(AG$1),N($R94),1)),CHOOSE(AC[[M]:[M]],1,1,0,AC[[AB]:[AB]])),PRODUCT(INDEX(CMB[[BD_0O]:[BD_2O]],MATCH(ROUND(MIN(SUM(AG$4,$O94/1000),SUM($O94,AG$4/1000)),3),CMB[[Cmb_ID]:[Cmb_ID]],0),SUM(N(AG$1),N($R94),1)),CHOOSE(AC[[M]:[M]],1,0,1,AC[[DB]:[DB]])),PRODUCT(SUM(ROUND(AVERAGE(VALUE(AG$3),VALUE($P94)),0),CHOOSE(IF(OR(AG$1,$R94),4,INDEX(CMB[[Res_Rare]:[Res_Rare]],MATCH(ROUND(MIN(SUM(AG$4,$O94/1000),SUM($O94,AG$4/1000)),3),CMB[[Cmb_ID]:[Cmb_ID]],0))),-1,-1,0,0)),IF(OR(AG$1,$R94),4,INDEX(CMB[[Cmb_Rare]:[Cmb_Rare]],MATCH(ROUND(MIN(SUM(AG$4,$O94/1000),SUM($O94,AG$4/1000)),3),CMB[[Cmb_ID]:[Cmb_ID]],0))),CHOOSE(AC[[M]:[M]],2,1,1,SUM(AC[[AB]:[DB]])))),""))</f>
        <v/>
      </c>
      <c r="AH94" t="str">
        <f>IF(OR(AH$5="",$S94=""),"",IFERROR(SUM(PRODUCT(INDEX(CMB[[BA_0O]:[BA_2O]],MATCH(ROUND(MIN(SUM(AH$4,$O94/1000),SUM($O94,AH$4/1000)),3),CMB[[Cmb_ID]:[Cmb_ID]],0),SUM(N(AH$1),N($R94),1)),CHOOSE(AC[[M]:[M]],1,1,0,AC[[AB]:[AB]])),PRODUCT(INDEX(CMB[[BD_0O]:[BD_2O]],MATCH(ROUND(MIN(SUM(AH$4,$O94/1000),SUM($O94,AH$4/1000)),3),CMB[[Cmb_ID]:[Cmb_ID]],0),SUM(N(AH$1),N($R94),1)),CHOOSE(AC[[M]:[M]],1,0,1,AC[[DB]:[DB]])),PRODUCT(SUM(ROUND(AVERAGE(VALUE(AH$3),VALUE($P94)),0),CHOOSE(IF(OR(AH$1,$R94),4,INDEX(CMB[[Res_Rare]:[Res_Rare]],MATCH(ROUND(MIN(SUM(AH$4,$O94/1000),SUM($O94,AH$4/1000)),3),CMB[[Cmb_ID]:[Cmb_ID]],0))),-1,-1,0,0)),IF(OR(AH$1,$R94),4,INDEX(CMB[[Cmb_Rare]:[Cmb_Rare]],MATCH(ROUND(MIN(SUM(AH$4,$O94/1000),SUM($O94,AH$4/1000)),3),CMB[[Cmb_ID]:[Cmb_ID]],0))),CHOOSE(AC[[M]:[M]],2,1,1,SUM(AC[[AB]:[DB]])))),""))</f>
        <v/>
      </c>
      <c r="AI94" t="str">
        <f>IF(OR(AI$5="",$S94=""),"",IFERROR(SUM(PRODUCT(INDEX(CMB[[BA_0O]:[BA_2O]],MATCH(ROUND(MIN(SUM(AI$4,$O94/1000),SUM($O94,AI$4/1000)),3),CMB[[Cmb_ID]:[Cmb_ID]],0),SUM(N(AI$1),N($R94),1)),CHOOSE(AC[[M]:[M]],1,1,0,AC[[AB]:[AB]])),PRODUCT(INDEX(CMB[[BD_0O]:[BD_2O]],MATCH(ROUND(MIN(SUM(AI$4,$O94/1000),SUM($O94,AI$4/1000)),3),CMB[[Cmb_ID]:[Cmb_ID]],0),SUM(N(AI$1),N($R94),1)),CHOOSE(AC[[M]:[M]],1,0,1,AC[[DB]:[DB]])),PRODUCT(SUM(ROUND(AVERAGE(VALUE(AI$3),VALUE($P94)),0),CHOOSE(IF(OR(AI$1,$R94),4,INDEX(CMB[[Res_Rare]:[Res_Rare]],MATCH(ROUND(MIN(SUM(AI$4,$O94/1000),SUM($O94,AI$4/1000)),3),CMB[[Cmb_ID]:[Cmb_ID]],0))),-1,-1,0,0)),IF(OR(AI$1,$R94),4,INDEX(CMB[[Cmb_Rare]:[Cmb_Rare]],MATCH(ROUND(MIN(SUM(AI$4,$O94/1000),SUM($O94,AI$4/1000)),3),CMB[[Cmb_ID]:[Cmb_ID]],0))),CHOOSE(AC[[M]:[M]],2,1,1,SUM(AC[[AB]:[DB]])))),""))</f>
        <v/>
      </c>
      <c r="AJ94" t="str">
        <f>IF(OR(AJ$5="",$S94=""),"",IFERROR(SUM(PRODUCT(INDEX(CMB[[BA_0O]:[BA_2O]],MATCH(ROUND(MIN(SUM(AJ$4,$O94/1000),SUM($O94,AJ$4/1000)),3),CMB[[Cmb_ID]:[Cmb_ID]],0),SUM(N(AJ$1),N($R94),1)),CHOOSE(AC[[M]:[M]],1,1,0,AC[[AB]:[AB]])),PRODUCT(INDEX(CMB[[BD_0O]:[BD_2O]],MATCH(ROUND(MIN(SUM(AJ$4,$O94/1000),SUM($O94,AJ$4/1000)),3),CMB[[Cmb_ID]:[Cmb_ID]],0),SUM(N(AJ$1),N($R94),1)),CHOOSE(AC[[M]:[M]],1,0,1,AC[[DB]:[DB]])),PRODUCT(SUM(ROUND(AVERAGE(VALUE(AJ$3),VALUE($P94)),0),CHOOSE(IF(OR(AJ$1,$R94),4,INDEX(CMB[[Res_Rare]:[Res_Rare]],MATCH(ROUND(MIN(SUM(AJ$4,$O94/1000),SUM($O94,AJ$4/1000)),3),CMB[[Cmb_ID]:[Cmb_ID]],0))),-1,-1,0,0)),IF(OR(AJ$1,$R94),4,INDEX(CMB[[Cmb_Rare]:[Cmb_Rare]],MATCH(ROUND(MIN(SUM(AJ$4,$O94/1000),SUM($O94,AJ$4/1000)),3),CMB[[Cmb_ID]:[Cmb_ID]],0))),CHOOSE(AC[[M]:[M]],2,1,1,SUM(AC[[AB]:[DB]])))),""))</f>
        <v/>
      </c>
      <c r="AK94" t="str">
        <f>IF(OR(AK$5="",$S94=""),"",IFERROR(SUM(PRODUCT(INDEX(CMB[[BA_0O]:[BA_2O]],MATCH(ROUND(MIN(SUM(AK$4,$O94/1000),SUM($O94,AK$4/1000)),3),CMB[[Cmb_ID]:[Cmb_ID]],0),SUM(N(AK$1),N($R94),1)),CHOOSE(AC[[M]:[M]],1,1,0,AC[[AB]:[AB]])),PRODUCT(INDEX(CMB[[BD_0O]:[BD_2O]],MATCH(ROUND(MIN(SUM(AK$4,$O94/1000),SUM($O94,AK$4/1000)),3),CMB[[Cmb_ID]:[Cmb_ID]],0),SUM(N(AK$1),N($R94),1)),CHOOSE(AC[[M]:[M]],1,0,1,AC[[DB]:[DB]])),PRODUCT(SUM(ROUND(AVERAGE(VALUE(AK$3),VALUE($P94)),0),CHOOSE(IF(OR(AK$1,$R94),4,INDEX(CMB[[Res_Rare]:[Res_Rare]],MATCH(ROUND(MIN(SUM(AK$4,$O94/1000),SUM($O94,AK$4/1000)),3),CMB[[Cmb_ID]:[Cmb_ID]],0))),-1,-1,0,0)),IF(OR(AK$1,$R94),4,INDEX(CMB[[Cmb_Rare]:[Cmb_Rare]],MATCH(ROUND(MIN(SUM(AK$4,$O94/1000),SUM($O94,AK$4/1000)),3),CMB[[Cmb_ID]:[Cmb_ID]],0))),CHOOSE(AC[[M]:[M]],2,1,1,SUM(AC[[AB]:[DB]])))),""))</f>
        <v/>
      </c>
      <c r="AL94" t="str">
        <f>IF(OR(AL$5="",$S94=""),"",IFERROR(SUM(PRODUCT(INDEX(CMB[[BA_0O]:[BA_2O]],MATCH(ROUND(MIN(SUM(AL$4,$O94/1000),SUM($O94,AL$4/1000)),3),CMB[[Cmb_ID]:[Cmb_ID]],0),SUM(N(AL$1),N($R94),1)),CHOOSE(AC[[M]:[M]],1,1,0,AC[[AB]:[AB]])),PRODUCT(INDEX(CMB[[BD_0O]:[BD_2O]],MATCH(ROUND(MIN(SUM(AL$4,$O94/1000),SUM($O94,AL$4/1000)),3),CMB[[Cmb_ID]:[Cmb_ID]],0),SUM(N(AL$1),N($R94),1)),CHOOSE(AC[[M]:[M]],1,0,1,AC[[DB]:[DB]])),PRODUCT(SUM(ROUND(AVERAGE(VALUE(AL$3),VALUE($P94)),0),CHOOSE(IF(OR(AL$1,$R94),4,INDEX(CMB[[Res_Rare]:[Res_Rare]],MATCH(ROUND(MIN(SUM(AL$4,$O94/1000),SUM($O94,AL$4/1000)),3),CMB[[Cmb_ID]:[Cmb_ID]],0))),-1,-1,0,0)),IF(OR(AL$1,$R94),4,INDEX(CMB[[Cmb_Rare]:[Cmb_Rare]],MATCH(ROUND(MIN(SUM(AL$4,$O94/1000),SUM($O94,AL$4/1000)),3),CMB[[Cmb_ID]:[Cmb_ID]],0))),CHOOSE(AC[[M]:[M]],2,1,1,SUM(AC[[AB]:[DB]])))),""))</f>
        <v/>
      </c>
      <c r="AM94" t="str">
        <f>IF(OR(AM$5="",$S94=""),"",IFERROR(SUM(PRODUCT(INDEX(CMB[[BA_0O]:[BA_2O]],MATCH(ROUND(MIN(SUM(AM$4,$O94/1000),SUM($O94,AM$4/1000)),3),CMB[[Cmb_ID]:[Cmb_ID]],0),SUM(N(AM$1),N($R94),1)),CHOOSE(AC[[M]:[M]],1,1,0,AC[[AB]:[AB]])),PRODUCT(INDEX(CMB[[BD_0O]:[BD_2O]],MATCH(ROUND(MIN(SUM(AM$4,$O94/1000),SUM($O94,AM$4/1000)),3),CMB[[Cmb_ID]:[Cmb_ID]],0),SUM(N(AM$1),N($R94),1)),CHOOSE(AC[[M]:[M]],1,0,1,AC[[DB]:[DB]])),PRODUCT(SUM(ROUND(AVERAGE(VALUE(AM$3),VALUE($P94)),0),CHOOSE(IF(OR(AM$1,$R94),4,INDEX(CMB[[Res_Rare]:[Res_Rare]],MATCH(ROUND(MIN(SUM(AM$4,$O94/1000),SUM($O94,AM$4/1000)),3),CMB[[Cmb_ID]:[Cmb_ID]],0))),-1,-1,0,0)),IF(OR(AM$1,$R94),4,INDEX(CMB[[Cmb_Rare]:[Cmb_Rare]],MATCH(ROUND(MIN(SUM(AM$4,$O94/1000),SUM($O94,AM$4/1000)),3),CMB[[Cmb_ID]:[Cmb_ID]],0))),CHOOSE(AC[[M]:[M]],2,1,1,SUM(AC[[AB]:[DB]])))),""))</f>
        <v/>
      </c>
      <c r="AN94" t="str">
        <f>IF(OR(AN$5="",$S94=""),"",IFERROR(SUM(PRODUCT(INDEX(CMB[[BA_0O]:[BA_2O]],MATCH(ROUND(MIN(SUM(AN$4,$O94/1000),SUM($O94,AN$4/1000)),3),CMB[[Cmb_ID]:[Cmb_ID]],0),SUM(N(AN$1),N($R94),1)),CHOOSE(AC[[M]:[M]],1,1,0,AC[[AB]:[AB]])),PRODUCT(INDEX(CMB[[BD_0O]:[BD_2O]],MATCH(ROUND(MIN(SUM(AN$4,$O94/1000),SUM($O94,AN$4/1000)),3),CMB[[Cmb_ID]:[Cmb_ID]],0),SUM(N(AN$1),N($R94),1)),CHOOSE(AC[[M]:[M]],1,0,1,AC[[DB]:[DB]])),PRODUCT(SUM(ROUND(AVERAGE(VALUE(AN$3),VALUE($P94)),0),CHOOSE(IF(OR(AN$1,$R94),4,INDEX(CMB[[Res_Rare]:[Res_Rare]],MATCH(ROUND(MIN(SUM(AN$4,$O94/1000),SUM($O94,AN$4/1000)),3),CMB[[Cmb_ID]:[Cmb_ID]],0))),-1,-1,0,0)),IF(OR(AN$1,$R94),4,INDEX(CMB[[Cmb_Rare]:[Cmb_Rare]],MATCH(ROUND(MIN(SUM(AN$4,$O94/1000),SUM($O94,AN$4/1000)),3),CMB[[Cmb_ID]:[Cmb_ID]],0))),CHOOSE(AC[[M]:[M]],2,1,1,SUM(AC[[AB]:[DB]])))),""))</f>
        <v/>
      </c>
      <c r="AO94" t="str">
        <f>IF(OR(AO$5="",$S94=""),"",IFERROR(SUM(PRODUCT(INDEX(CMB[[BA_0O]:[BA_2O]],MATCH(ROUND(MIN(SUM(AO$4,$O94/1000),SUM($O94,AO$4/1000)),3),CMB[[Cmb_ID]:[Cmb_ID]],0),SUM(N(AO$1),N($R94),1)),CHOOSE(AC[[M]:[M]],1,1,0,AC[[AB]:[AB]])),PRODUCT(INDEX(CMB[[BD_0O]:[BD_2O]],MATCH(ROUND(MIN(SUM(AO$4,$O94/1000),SUM($O94,AO$4/1000)),3),CMB[[Cmb_ID]:[Cmb_ID]],0),SUM(N(AO$1),N($R94),1)),CHOOSE(AC[[M]:[M]],1,0,1,AC[[DB]:[DB]])),PRODUCT(SUM(ROUND(AVERAGE(VALUE(AO$3),VALUE($P94)),0),CHOOSE(IF(OR(AO$1,$R94),4,INDEX(CMB[[Res_Rare]:[Res_Rare]],MATCH(ROUND(MIN(SUM(AO$4,$O94/1000),SUM($O94,AO$4/1000)),3),CMB[[Cmb_ID]:[Cmb_ID]],0))),-1,-1,0,0)),IF(OR(AO$1,$R94),4,INDEX(CMB[[Cmb_Rare]:[Cmb_Rare]],MATCH(ROUND(MIN(SUM(AO$4,$O94/1000),SUM($O94,AO$4/1000)),3),CMB[[Cmb_ID]:[Cmb_ID]],0))),CHOOSE(AC[[M]:[M]],2,1,1,SUM(AC[[AB]:[DB]])))),""))</f>
        <v/>
      </c>
      <c r="AP94" t="str">
        <f>IF(OR(AP$5="",$S94=""),"",IFERROR(SUM(PRODUCT(INDEX(CMB[[BA_0O]:[BA_2O]],MATCH(ROUND(MIN(SUM(AP$4,$O94/1000),SUM($O94,AP$4/1000)),3),CMB[[Cmb_ID]:[Cmb_ID]],0),SUM(N(AP$1),N($R94),1)),CHOOSE(AC[[M]:[M]],1,1,0,AC[[AB]:[AB]])),PRODUCT(INDEX(CMB[[BD_0O]:[BD_2O]],MATCH(ROUND(MIN(SUM(AP$4,$O94/1000),SUM($O94,AP$4/1000)),3),CMB[[Cmb_ID]:[Cmb_ID]],0),SUM(N(AP$1),N($R94),1)),CHOOSE(AC[[M]:[M]],1,0,1,AC[[DB]:[DB]])),PRODUCT(SUM(ROUND(AVERAGE(VALUE(AP$3),VALUE($P94)),0),CHOOSE(IF(OR(AP$1,$R94),4,INDEX(CMB[[Res_Rare]:[Res_Rare]],MATCH(ROUND(MIN(SUM(AP$4,$O94/1000),SUM($O94,AP$4/1000)),3),CMB[[Cmb_ID]:[Cmb_ID]],0))),-1,-1,0,0)),IF(OR(AP$1,$R94),4,INDEX(CMB[[Cmb_Rare]:[Cmb_Rare]],MATCH(ROUND(MIN(SUM(AP$4,$O94/1000),SUM($O94,AP$4/1000)),3),CMB[[Cmb_ID]:[Cmb_ID]],0))),CHOOSE(AC[[M]:[M]],2,1,1,SUM(AC[[AB]:[DB]])))),""))</f>
        <v/>
      </c>
      <c r="AQ94" t="str">
        <f>IF(OR(AQ$5="",$S94=""),"",IFERROR(SUM(PRODUCT(INDEX(CMB[[BA_0O]:[BA_2O]],MATCH(ROUND(MIN(SUM(AQ$4,$O94/1000),SUM($O94,AQ$4/1000)),3),CMB[[Cmb_ID]:[Cmb_ID]],0),SUM(N(AQ$1),N($R94),1)),CHOOSE(AC[[M]:[M]],1,1,0,AC[[AB]:[AB]])),PRODUCT(INDEX(CMB[[BD_0O]:[BD_2O]],MATCH(ROUND(MIN(SUM(AQ$4,$O94/1000),SUM($O94,AQ$4/1000)),3),CMB[[Cmb_ID]:[Cmb_ID]],0),SUM(N(AQ$1),N($R94),1)),CHOOSE(AC[[M]:[M]],1,0,1,AC[[DB]:[DB]])),PRODUCT(SUM(ROUND(AVERAGE(VALUE(AQ$3),VALUE($P94)),0),CHOOSE(IF(OR(AQ$1,$R94),4,INDEX(CMB[[Res_Rare]:[Res_Rare]],MATCH(ROUND(MIN(SUM(AQ$4,$O94/1000),SUM($O94,AQ$4/1000)),3),CMB[[Cmb_ID]:[Cmb_ID]],0))),-1,-1,0,0)),IF(OR(AQ$1,$R94),4,INDEX(CMB[[Cmb_Rare]:[Cmb_Rare]],MATCH(ROUND(MIN(SUM(AQ$4,$O94/1000),SUM($O94,AQ$4/1000)),3),CMB[[Cmb_ID]:[Cmb_ID]],0))),CHOOSE(AC[[M]:[M]],2,1,1,SUM(AC[[AB]:[DB]])))),""))</f>
        <v/>
      </c>
      <c r="AR94" t="str">
        <f>IF(OR(AR$5="",$S94=""),"",IFERROR(SUM(PRODUCT(INDEX(CMB[[BA_0O]:[BA_2O]],MATCH(ROUND(MIN(SUM(AR$4,$O94/1000),SUM($O94,AR$4/1000)),3),CMB[[Cmb_ID]:[Cmb_ID]],0),SUM(N(AR$1),N($R94),1)),CHOOSE(AC[[M]:[M]],1,1,0,AC[[AB]:[AB]])),PRODUCT(INDEX(CMB[[BD_0O]:[BD_2O]],MATCH(ROUND(MIN(SUM(AR$4,$O94/1000),SUM($O94,AR$4/1000)),3),CMB[[Cmb_ID]:[Cmb_ID]],0),SUM(N(AR$1),N($R94),1)),CHOOSE(AC[[M]:[M]],1,0,1,AC[[DB]:[DB]])),PRODUCT(SUM(ROUND(AVERAGE(VALUE(AR$3),VALUE($P94)),0),CHOOSE(IF(OR(AR$1,$R94),4,INDEX(CMB[[Res_Rare]:[Res_Rare]],MATCH(ROUND(MIN(SUM(AR$4,$O94/1000),SUM($O94,AR$4/1000)),3),CMB[[Cmb_ID]:[Cmb_ID]],0))),-1,-1,0,0)),IF(OR(AR$1,$R94),4,INDEX(CMB[[Cmb_Rare]:[Cmb_Rare]],MATCH(ROUND(MIN(SUM(AR$4,$O94/1000),SUM($O94,AR$4/1000)),3),CMB[[Cmb_ID]:[Cmb_ID]],0))),CHOOSE(AC[[M]:[M]],2,1,1,SUM(AC[[AB]:[DB]])))),""))</f>
        <v/>
      </c>
      <c r="AS94" t="str">
        <f>IF(OR(AS$5="",$S94=""),"",IFERROR(SUM(PRODUCT(INDEX(CMB[[BA_0O]:[BA_2O]],MATCH(ROUND(MIN(SUM(AS$4,$O94/1000),SUM($O94,AS$4/1000)),3),CMB[[Cmb_ID]:[Cmb_ID]],0),SUM(N(AS$1),N($R94),1)),CHOOSE(AC[[M]:[M]],1,1,0,AC[[AB]:[AB]])),PRODUCT(INDEX(CMB[[BD_0O]:[BD_2O]],MATCH(ROUND(MIN(SUM(AS$4,$O94/1000),SUM($O94,AS$4/1000)),3),CMB[[Cmb_ID]:[Cmb_ID]],0),SUM(N(AS$1),N($R94),1)),CHOOSE(AC[[M]:[M]],1,0,1,AC[[DB]:[DB]])),PRODUCT(SUM(ROUND(AVERAGE(VALUE(AS$3),VALUE($P94)),0),CHOOSE(IF(OR(AS$1,$R94),4,INDEX(CMB[[Res_Rare]:[Res_Rare]],MATCH(ROUND(MIN(SUM(AS$4,$O94/1000),SUM($O94,AS$4/1000)),3),CMB[[Cmb_ID]:[Cmb_ID]],0))),-1,-1,0,0)),IF(OR(AS$1,$R94),4,INDEX(CMB[[Cmb_Rare]:[Cmb_Rare]],MATCH(ROUND(MIN(SUM(AS$4,$O94/1000),SUM($O94,AS$4/1000)),3),CMB[[Cmb_ID]:[Cmb_ID]],0))),CHOOSE(AC[[M]:[M]],2,1,1,SUM(AC[[AB]:[DB]])))),""))</f>
        <v/>
      </c>
      <c r="AT94" t="str">
        <f>IF(OR(AT$5="",$S94=""),"",IFERROR(SUM(PRODUCT(INDEX(CMB[[BA_0O]:[BA_2O]],MATCH(ROUND(MIN(SUM(AT$4,$O94/1000),SUM($O94,AT$4/1000)),3),CMB[[Cmb_ID]:[Cmb_ID]],0),SUM(N(AT$1),N($R94),1)),CHOOSE(AC[[M]:[M]],1,1,0,AC[[AB]:[AB]])),PRODUCT(INDEX(CMB[[BD_0O]:[BD_2O]],MATCH(ROUND(MIN(SUM(AT$4,$O94/1000),SUM($O94,AT$4/1000)),3),CMB[[Cmb_ID]:[Cmb_ID]],0),SUM(N(AT$1),N($R94),1)),CHOOSE(AC[[M]:[M]],1,0,1,AC[[DB]:[DB]])),PRODUCT(SUM(ROUND(AVERAGE(VALUE(AT$3),VALUE($P94)),0),CHOOSE(IF(OR(AT$1,$R94),4,INDEX(CMB[[Res_Rare]:[Res_Rare]],MATCH(ROUND(MIN(SUM(AT$4,$O94/1000),SUM($O94,AT$4/1000)),3),CMB[[Cmb_ID]:[Cmb_ID]],0))),-1,-1,0,0)),IF(OR(AT$1,$R94),4,INDEX(CMB[[Cmb_Rare]:[Cmb_Rare]],MATCH(ROUND(MIN(SUM(AT$4,$O94/1000),SUM($O94,AT$4/1000)),3),CMB[[Cmb_ID]:[Cmb_ID]],0))),CHOOSE(AC[[M]:[M]],2,1,1,SUM(AC[[AB]:[DB]])))),""))</f>
        <v/>
      </c>
      <c r="AU94" t="str">
        <f>IF(OR(AU$5="",$S94=""),"",IFERROR(SUM(PRODUCT(INDEX(CMB[[BA_0O]:[BA_2O]],MATCH(ROUND(MIN(SUM(AU$4,$O94/1000),SUM($O94,AU$4/1000)),3),CMB[[Cmb_ID]:[Cmb_ID]],0),SUM(N(AU$1),N($R94),1)),CHOOSE(AC[[M]:[M]],1,1,0,AC[[AB]:[AB]])),PRODUCT(INDEX(CMB[[BD_0O]:[BD_2O]],MATCH(ROUND(MIN(SUM(AU$4,$O94/1000),SUM($O94,AU$4/1000)),3),CMB[[Cmb_ID]:[Cmb_ID]],0),SUM(N(AU$1),N($R94),1)),CHOOSE(AC[[M]:[M]],1,0,1,AC[[DB]:[DB]])),PRODUCT(SUM(ROUND(AVERAGE(VALUE(AU$3),VALUE($P94)),0),CHOOSE(IF(OR(AU$1,$R94),4,INDEX(CMB[[Res_Rare]:[Res_Rare]],MATCH(ROUND(MIN(SUM(AU$4,$O94/1000),SUM($O94,AU$4/1000)),3),CMB[[Cmb_ID]:[Cmb_ID]],0))),-1,-1,0,0)),IF(OR(AU$1,$R94),4,INDEX(CMB[[Cmb_Rare]:[Cmb_Rare]],MATCH(ROUND(MIN(SUM(AU$4,$O94/1000),SUM($O94,AU$4/1000)),3),CMB[[Cmb_ID]:[Cmb_ID]],0))),CHOOSE(AC[[M]:[M]],2,1,1,SUM(AC[[AB]:[DB]])))),""))</f>
        <v/>
      </c>
      <c r="AV94" t="str">
        <f>IF(OR(AV$5="",$S94=""),"",IFERROR(SUM(PRODUCT(INDEX(CMB[[BA_0O]:[BA_2O]],MATCH(ROUND(MIN(SUM(AV$4,$O94/1000),SUM($O94,AV$4/1000)),3),CMB[[Cmb_ID]:[Cmb_ID]],0),SUM(N(AV$1),N($R94),1)),CHOOSE(AC[[M]:[M]],1,1,0,AC[[AB]:[AB]])),PRODUCT(INDEX(CMB[[BD_0O]:[BD_2O]],MATCH(ROUND(MIN(SUM(AV$4,$O94/1000),SUM($O94,AV$4/1000)),3),CMB[[Cmb_ID]:[Cmb_ID]],0),SUM(N(AV$1),N($R94),1)),CHOOSE(AC[[M]:[M]],1,0,1,AC[[DB]:[DB]])),PRODUCT(SUM(ROUND(AVERAGE(VALUE(AV$3),VALUE($P94)),0),CHOOSE(IF(OR(AV$1,$R94),4,INDEX(CMB[[Res_Rare]:[Res_Rare]],MATCH(ROUND(MIN(SUM(AV$4,$O94/1000),SUM($O94,AV$4/1000)),3),CMB[[Cmb_ID]:[Cmb_ID]],0))),-1,-1,0,0)),IF(OR(AV$1,$R94),4,INDEX(CMB[[Cmb_Rare]:[Cmb_Rare]],MATCH(ROUND(MIN(SUM(AV$4,$O94/1000),SUM($O94,AV$4/1000)),3),CMB[[Cmb_ID]:[Cmb_ID]],0))),CHOOSE(AC[[M]:[M]],2,1,1,SUM(AC[[AB]:[DB]])))),""))</f>
        <v/>
      </c>
      <c r="AW94" t="str">
        <f>IF(OR(AW$5="",$S94=""),"",IFERROR(SUM(PRODUCT(INDEX(CMB[[BA_0O]:[BA_2O]],MATCH(ROUND(MIN(SUM(AW$4,$O94/1000),SUM($O94,AW$4/1000)),3),CMB[[Cmb_ID]:[Cmb_ID]],0),SUM(N(AW$1),N($R94),1)),CHOOSE(AC[[M]:[M]],1,1,0,AC[[AB]:[AB]])),PRODUCT(INDEX(CMB[[BD_0O]:[BD_2O]],MATCH(ROUND(MIN(SUM(AW$4,$O94/1000),SUM($O94,AW$4/1000)),3),CMB[[Cmb_ID]:[Cmb_ID]],0),SUM(N(AW$1),N($R94),1)),CHOOSE(AC[[M]:[M]],1,0,1,AC[[DB]:[DB]])),PRODUCT(SUM(ROUND(AVERAGE(VALUE(AW$3),VALUE($P94)),0),CHOOSE(IF(OR(AW$1,$R94),4,INDEX(CMB[[Res_Rare]:[Res_Rare]],MATCH(ROUND(MIN(SUM(AW$4,$O94/1000),SUM($O94,AW$4/1000)),3),CMB[[Cmb_ID]:[Cmb_ID]],0))),-1,-1,0,0)),IF(OR(AW$1,$R94),4,INDEX(CMB[[Cmb_Rare]:[Cmb_Rare]],MATCH(ROUND(MIN(SUM(AW$4,$O94/1000),SUM($O94,AW$4/1000)),3),CMB[[Cmb_ID]:[Cmb_ID]],0))),CHOOSE(AC[[M]:[M]],2,1,1,SUM(AC[[AB]:[DB]])))),""))</f>
        <v/>
      </c>
      <c r="AX94" t="str">
        <f>IF(OR(AX$5="",$S94=""),"",IFERROR(SUM(PRODUCT(INDEX(CMB[[BA_0O]:[BA_2O]],MATCH(ROUND(MIN(SUM(AX$4,$O94/1000),SUM($O94,AX$4/1000)),3),CMB[[Cmb_ID]:[Cmb_ID]],0),SUM(N(AX$1),N($R94),1)),CHOOSE(AC[[M]:[M]],1,1,0,AC[[AB]:[AB]])),PRODUCT(INDEX(CMB[[BD_0O]:[BD_2O]],MATCH(ROUND(MIN(SUM(AX$4,$O94/1000),SUM($O94,AX$4/1000)),3),CMB[[Cmb_ID]:[Cmb_ID]],0),SUM(N(AX$1),N($R94),1)),CHOOSE(AC[[M]:[M]],1,0,1,AC[[DB]:[DB]])),PRODUCT(SUM(ROUND(AVERAGE(VALUE(AX$3),VALUE($P94)),0),CHOOSE(IF(OR(AX$1,$R94),4,INDEX(CMB[[Res_Rare]:[Res_Rare]],MATCH(ROUND(MIN(SUM(AX$4,$O94/1000),SUM($O94,AX$4/1000)),3),CMB[[Cmb_ID]:[Cmb_ID]],0))),-1,-1,0,0)),IF(OR(AX$1,$R94),4,INDEX(CMB[[Cmb_Rare]:[Cmb_Rare]],MATCH(ROUND(MIN(SUM(AX$4,$O94/1000),SUM($O94,AX$4/1000)),3),CMB[[Cmb_ID]:[Cmb_ID]],0))),CHOOSE(AC[[M]:[M]],2,1,1,SUM(AC[[AB]:[DB]])))),""))</f>
        <v/>
      </c>
      <c r="AY94" t="str">
        <f>IF(OR(AY$5="",$S94=""),"",IFERROR(SUM(PRODUCT(INDEX(CMB[[BA_0O]:[BA_2O]],MATCH(ROUND(MIN(SUM(AY$4,$O94/1000),SUM($O94,AY$4/1000)),3),CMB[[Cmb_ID]:[Cmb_ID]],0),SUM(N(AY$1),N($R94),1)),CHOOSE(AC[[M]:[M]],1,1,0,AC[[AB]:[AB]])),PRODUCT(INDEX(CMB[[BD_0O]:[BD_2O]],MATCH(ROUND(MIN(SUM(AY$4,$O94/1000),SUM($O94,AY$4/1000)),3),CMB[[Cmb_ID]:[Cmb_ID]],0),SUM(N(AY$1),N($R94),1)),CHOOSE(AC[[M]:[M]],1,0,1,AC[[DB]:[DB]])),PRODUCT(SUM(ROUND(AVERAGE(VALUE(AY$3),VALUE($P94)),0),CHOOSE(IF(OR(AY$1,$R94),4,INDEX(CMB[[Res_Rare]:[Res_Rare]],MATCH(ROUND(MIN(SUM(AY$4,$O94/1000),SUM($O94,AY$4/1000)),3),CMB[[Cmb_ID]:[Cmb_ID]],0))),-1,-1,0,0)),IF(OR(AY$1,$R94),4,INDEX(CMB[[Cmb_Rare]:[Cmb_Rare]],MATCH(ROUND(MIN(SUM(AY$4,$O94/1000),SUM($O94,AY$4/1000)),3),CMB[[Cmb_ID]:[Cmb_ID]],0))),CHOOSE(AC[[M]:[M]],2,1,1,SUM(AC[[AB]:[DB]])))),""))</f>
        <v/>
      </c>
      <c r="AZ94" t="str">
        <f>IF(OR(AZ$5="",$S94=""),"",IFERROR(SUM(PRODUCT(INDEX(CMB[[BA_0O]:[BA_2O]],MATCH(ROUND(MIN(SUM(AZ$4,$O94/1000),SUM($O94,AZ$4/1000)),3),CMB[[Cmb_ID]:[Cmb_ID]],0),SUM(N(AZ$1),N($R94),1)),CHOOSE(AC[[M]:[M]],1,1,0,AC[[AB]:[AB]])),PRODUCT(INDEX(CMB[[BD_0O]:[BD_2O]],MATCH(ROUND(MIN(SUM(AZ$4,$O94/1000),SUM($O94,AZ$4/1000)),3),CMB[[Cmb_ID]:[Cmb_ID]],0),SUM(N(AZ$1),N($R94),1)),CHOOSE(AC[[M]:[M]],1,0,1,AC[[DB]:[DB]])),PRODUCT(SUM(ROUND(AVERAGE(VALUE(AZ$3),VALUE($P94)),0),CHOOSE(IF(OR(AZ$1,$R94),4,INDEX(CMB[[Res_Rare]:[Res_Rare]],MATCH(ROUND(MIN(SUM(AZ$4,$O94/1000),SUM($O94,AZ$4/1000)),3),CMB[[Cmb_ID]:[Cmb_ID]],0))),-1,-1,0,0)),IF(OR(AZ$1,$R94),4,INDEX(CMB[[Cmb_Rare]:[Cmb_Rare]],MATCH(ROUND(MIN(SUM(AZ$4,$O94/1000),SUM($O94,AZ$4/1000)),3),CMB[[Cmb_ID]:[Cmb_ID]],0))),CHOOSE(AC[[M]:[M]],2,1,1,SUM(AC[[AB]:[DB]])))),""))</f>
        <v/>
      </c>
      <c r="BA94" t="str">
        <f>IF(OR(BA$5="",$S94=""),"",IFERROR(SUM(PRODUCT(INDEX(CMB[[BA_0O]:[BA_2O]],MATCH(ROUND(MIN(SUM(BA$4,$O94/1000),SUM($O94,BA$4/1000)),3),CMB[[Cmb_ID]:[Cmb_ID]],0),SUM(N(BA$1),N($R94),1)),CHOOSE(AC[[M]:[M]],1,1,0,AC[[AB]:[AB]])),PRODUCT(INDEX(CMB[[BD_0O]:[BD_2O]],MATCH(ROUND(MIN(SUM(BA$4,$O94/1000),SUM($O94,BA$4/1000)),3),CMB[[Cmb_ID]:[Cmb_ID]],0),SUM(N(BA$1),N($R94),1)),CHOOSE(AC[[M]:[M]],1,0,1,AC[[DB]:[DB]])),PRODUCT(SUM(ROUND(AVERAGE(VALUE(BA$3),VALUE($P94)),0),CHOOSE(IF(OR(BA$1,$R94),4,INDEX(CMB[[Res_Rare]:[Res_Rare]],MATCH(ROUND(MIN(SUM(BA$4,$O94/1000),SUM($O94,BA$4/1000)),3),CMB[[Cmb_ID]:[Cmb_ID]],0))),-1,-1,0,0)),IF(OR(BA$1,$R94),4,INDEX(CMB[[Cmb_Rare]:[Cmb_Rare]],MATCH(ROUND(MIN(SUM(BA$4,$O94/1000),SUM($O94,BA$4/1000)),3),CMB[[Cmb_ID]:[Cmb_ID]],0))),CHOOSE(AC[[M]:[M]],2,1,1,SUM(AC[[AB]:[DB]])))),""))</f>
        <v/>
      </c>
      <c r="BB94" t="str">
        <f>IF(OR(BB$5="",$S94=""),"",IFERROR(SUM(PRODUCT(INDEX(CMB[[BA_0O]:[BA_2O]],MATCH(ROUND(MIN(SUM(BB$4,$O94/1000),SUM($O94,BB$4/1000)),3),CMB[[Cmb_ID]:[Cmb_ID]],0),SUM(N(BB$1),N($R94),1)),CHOOSE(AC[[M]:[M]],1,1,0,AC[[AB]:[AB]])),PRODUCT(INDEX(CMB[[BD_0O]:[BD_2O]],MATCH(ROUND(MIN(SUM(BB$4,$O94/1000),SUM($O94,BB$4/1000)),3),CMB[[Cmb_ID]:[Cmb_ID]],0),SUM(N(BB$1),N($R94),1)),CHOOSE(AC[[M]:[M]],1,0,1,AC[[DB]:[DB]])),PRODUCT(SUM(ROUND(AVERAGE(VALUE(BB$3),VALUE($P94)),0),CHOOSE(IF(OR(BB$1,$R94),4,INDEX(CMB[[Res_Rare]:[Res_Rare]],MATCH(ROUND(MIN(SUM(BB$4,$O94/1000),SUM($O94,BB$4/1000)),3),CMB[[Cmb_ID]:[Cmb_ID]],0))),-1,-1,0,0)),IF(OR(BB$1,$R94),4,INDEX(CMB[[Cmb_Rare]:[Cmb_Rare]],MATCH(ROUND(MIN(SUM(BB$4,$O94/1000),SUM($O94,BB$4/1000)),3),CMB[[Cmb_ID]:[Cmb_ID]],0))),CHOOSE(AC[[M]:[M]],2,1,1,SUM(AC[[AB]:[DB]])))),""))</f>
        <v/>
      </c>
      <c r="BC94" t="str">
        <f>IF(OR(BC$5="",$S94=""),"",IFERROR(SUM(PRODUCT(INDEX(CMB[[BA_0O]:[BA_2O]],MATCH(ROUND(MIN(SUM(BC$4,$O94/1000),SUM($O94,BC$4/1000)),3),CMB[[Cmb_ID]:[Cmb_ID]],0),SUM(N(BC$1),N($R94),1)),CHOOSE(AC[[M]:[M]],1,1,0,AC[[AB]:[AB]])),PRODUCT(INDEX(CMB[[BD_0O]:[BD_2O]],MATCH(ROUND(MIN(SUM(BC$4,$O94/1000),SUM($O94,BC$4/1000)),3),CMB[[Cmb_ID]:[Cmb_ID]],0),SUM(N(BC$1),N($R94),1)),CHOOSE(AC[[M]:[M]],1,0,1,AC[[DB]:[DB]])),PRODUCT(SUM(ROUND(AVERAGE(VALUE(BC$3),VALUE($P94)),0),CHOOSE(IF(OR(BC$1,$R94),4,INDEX(CMB[[Res_Rare]:[Res_Rare]],MATCH(ROUND(MIN(SUM(BC$4,$O94/1000),SUM($O94,BC$4/1000)),3),CMB[[Cmb_ID]:[Cmb_ID]],0))),-1,-1,0,0)),IF(OR(BC$1,$R94),4,INDEX(CMB[[Cmb_Rare]:[Cmb_Rare]],MATCH(ROUND(MIN(SUM(BC$4,$O94/1000),SUM($O94,BC$4/1000)),3),CMB[[Cmb_ID]:[Cmb_ID]],0))),CHOOSE(AC[[M]:[M]],2,1,1,SUM(AC[[AB]:[DB]])))),""))</f>
        <v/>
      </c>
      <c r="BD94" t="str">
        <f>IF(OR(BD$5="",$S94=""),"",IFERROR(SUM(PRODUCT(INDEX(CMB[[BA_0O]:[BA_2O]],MATCH(ROUND(MIN(SUM(BD$4,$O94/1000),SUM($O94,BD$4/1000)),3),CMB[[Cmb_ID]:[Cmb_ID]],0),SUM(N(BD$1),N($R94),1)),CHOOSE(AC[[M]:[M]],1,1,0,AC[[AB]:[AB]])),PRODUCT(INDEX(CMB[[BD_0O]:[BD_2O]],MATCH(ROUND(MIN(SUM(BD$4,$O94/1000),SUM($O94,BD$4/1000)),3),CMB[[Cmb_ID]:[Cmb_ID]],0),SUM(N(BD$1),N($R94),1)),CHOOSE(AC[[M]:[M]],1,0,1,AC[[DB]:[DB]])),PRODUCT(SUM(ROUND(AVERAGE(VALUE(BD$3),VALUE($P94)),0),CHOOSE(IF(OR(BD$1,$R94),4,INDEX(CMB[[Res_Rare]:[Res_Rare]],MATCH(ROUND(MIN(SUM(BD$4,$O94/1000),SUM($O94,BD$4/1000)),3),CMB[[Cmb_ID]:[Cmb_ID]],0))),-1,-1,0,0)),IF(OR(BD$1,$R94),4,INDEX(CMB[[Cmb_Rare]:[Cmb_Rare]],MATCH(ROUND(MIN(SUM(BD$4,$O94/1000),SUM($O94,BD$4/1000)),3),CMB[[Cmb_ID]:[Cmb_ID]],0))),CHOOSE(AC[[M]:[M]],2,1,1,SUM(AC[[AB]:[DB]])))),""))</f>
        <v/>
      </c>
      <c r="BE94" t="str">
        <f>IF(OR(BE$5="",$S94=""),"",IFERROR(SUM(PRODUCT(INDEX(CMB[[BA_0O]:[BA_2O]],MATCH(ROUND(MIN(SUM(BE$4,$O94/1000),SUM($O94,BE$4/1000)),3),CMB[[Cmb_ID]:[Cmb_ID]],0),SUM(N(BE$1),N($R94),1)),CHOOSE(AC[[M]:[M]],1,1,0,AC[[AB]:[AB]])),PRODUCT(INDEX(CMB[[BD_0O]:[BD_2O]],MATCH(ROUND(MIN(SUM(BE$4,$O94/1000),SUM($O94,BE$4/1000)),3),CMB[[Cmb_ID]:[Cmb_ID]],0),SUM(N(BE$1),N($R94),1)),CHOOSE(AC[[M]:[M]],1,0,1,AC[[DB]:[DB]])),PRODUCT(SUM(ROUND(AVERAGE(VALUE(BE$3),VALUE($P94)),0),CHOOSE(IF(OR(BE$1,$R94),4,INDEX(CMB[[Res_Rare]:[Res_Rare]],MATCH(ROUND(MIN(SUM(BE$4,$O94/1000),SUM($O94,BE$4/1000)),3),CMB[[Cmb_ID]:[Cmb_ID]],0))),-1,-1,0,0)),IF(OR(BE$1,$R94),4,INDEX(CMB[[Cmb_Rare]:[Cmb_Rare]],MATCH(ROUND(MIN(SUM(BE$4,$O94/1000),SUM($O94,BE$4/1000)),3),CMB[[Cmb_ID]:[Cmb_ID]],0))),CHOOSE(AC[[M]:[M]],2,1,1,SUM(AC[[AB]:[DB]])))),""))</f>
        <v/>
      </c>
      <c r="BF94" t="str">
        <f>IF(OR(BF$5="",$S94=""),"",IFERROR(SUM(PRODUCT(INDEX(CMB[[BA_0O]:[BA_2O]],MATCH(ROUND(MIN(SUM(BF$4,$O94/1000),SUM($O94,BF$4/1000)),3),CMB[[Cmb_ID]:[Cmb_ID]],0),SUM(N(BF$1),N($R94),1)),CHOOSE(AC[[M]:[M]],1,1,0,AC[[AB]:[AB]])),PRODUCT(INDEX(CMB[[BD_0O]:[BD_2O]],MATCH(ROUND(MIN(SUM(BF$4,$O94/1000),SUM($O94,BF$4/1000)),3),CMB[[Cmb_ID]:[Cmb_ID]],0),SUM(N(BF$1),N($R94),1)),CHOOSE(AC[[M]:[M]],1,0,1,AC[[DB]:[DB]])),PRODUCT(SUM(ROUND(AVERAGE(VALUE(BF$3),VALUE($P94)),0),CHOOSE(IF(OR(BF$1,$R94),4,INDEX(CMB[[Res_Rare]:[Res_Rare]],MATCH(ROUND(MIN(SUM(BF$4,$O94/1000),SUM($O94,BF$4/1000)),3),CMB[[Cmb_ID]:[Cmb_ID]],0))),-1,-1,0,0)),IF(OR(BF$1,$R94),4,INDEX(CMB[[Cmb_Rare]:[Cmb_Rare]],MATCH(ROUND(MIN(SUM(BF$4,$O94/1000),SUM($O94,BF$4/1000)),3),CMB[[Cmb_ID]:[Cmb_ID]],0))),CHOOSE(AC[[M]:[M]],2,1,1,SUM(AC[[AB]:[DB]])))),""))</f>
        <v/>
      </c>
      <c r="BG94" t="str">
        <f>IF(OR(BG$5="",$S94=""),"",IFERROR(SUM(PRODUCT(INDEX(CMB[[BA_0O]:[BA_2O]],MATCH(ROUND(MIN(SUM(BG$4,$O94/1000),SUM($O94,BG$4/1000)),3),CMB[[Cmb_ID]:[Cmb_ID]],0),SUM(N(BG$1),N($R94),1)),CHOOSE(AC[[M]:[M]],1,1,0,AC[[AB]:[AB]])),PRODUCT(INDEX(CMB[[BD_0O]:[BD_2O]],MATCH(ROUND(MIN(SUM(BG$4,$O94/1000),SUM($O94,BG$4/1000)),3),CMB[[Cmb_ID]:[Cmb_ID]],0),SUM(N(BG$1),N($R94),1)),CHOOSE(AC[[M]:[M]],1,0,1,AC[[DB]:[DB]])),PRODUCT(SUM(ROUND(AVERAGE(VALUE(BG$3),VALUE($P94)),0),CHOOSE(IF(OR(BG$1,$R94),4,INDEX(CMB[[Res_Rare]:[Res_Rare]],MATCH(ROUND(MIN(SUM(BG$4,$O94/1000),SUM($O94,BG$4/1000)),3),CMB[[Cmb_ID]:[Cmb_ID]],0))),-1,-1,0,0)),IF(OR(BG$1,$R94),4,INDEX(CMB[[Cmb_Rare]:[Cmb_Rare]],MATCH(ROUND(MIN(SUM(BG$4,$O94/1000),SUM($O94,BG$4/1000)),3),CMB[[Cmb_ID]:[Cmb_ID]],0))),CHOOSE(AC[[M]:[M]],2,1,1,SUM(AC[[AB]:[DB]])))),""))</f>
        <v/>
      </c>
      <c r="BH94" t="str">
        <f>IF(OR(BH$5="",$S94=""),"",IFERROR(SUM(PRODUCT(INDEX(CMB[[BA_0O]:[BA_2O]],MATCH(ROUND(MIN(SUM(BH$4,$O94/1000),SUM($O94,BH$4/1000)),3),CMB[[Cmb_ID]:[Cmb_ID]],0),SUM(N(BH$1),N($R94),1)),CHOOSE(AC[[M]:[M]],1,1,0,AC[[AB]:[AB]])),PRODUCT(INDEX(CMB[[BD_0O]:[BD_2O]],MATCH(ROUND(MIN(SUM(BH$4,$O94/1000),SUM($O94,BH$4/1000)),3),CMB[[Cmb_ID]:[Cmb_ID]],0),SUM(N(BH$1),N($R94),1)),CHOOSE(AC[[M]:[M]],1,0,1,AC[[DB]:[DB]])),PRODUCT(SUM(ROUND(AVERAGE(VALUE(BH$3),VALUE($P94)),0),CHOOSE(IF(OR(BH$1,$R94),4,INDEX(CMB[[Res_Rare]:[Res_Rare]],MATCH(ROUND(MIN(SUM(BH$4,$O94/1000),SUM($O94,BH$4/1000)),3),CMB[[Cmb_ID]:[Cmb_ID]],0))),-1,-1,0,0)),IF(OR(BH$1,$R94),4,INDEX(CMB[[Cmb_Rare]:[Cmb_Rare]],MATCH(ROUND(MIN(SUM(BH$4,$O94/1000),SUM($O94,BH$4/1000)),3),CMB[[Cmb_ID]:[Cmb_ID]],0))),CHOOSE(AC[[M]:[M]],2,1,1,SUM(AC[[AB]:[DB]])))),""))</f>
        <v/>
      </c>
      <c r="BI94" t="str">
        <f>IF(OR(BI$5="",$S94=""),"",IFERROR(SUM(PRODUCT(INDEX(CMB[[BA_0O]:[BA_2O]],MATCH(ROUND(MIN(SUM(BI$4,$O94/1000),SUM($O94,BI$4/1000)),3),CMB[[Cmb_ID]:[Cmb_ID]],0),SUM(N(BI$1),N($R94),1)),CHOOSE(AC[[M]:[M]],1,1,0,AC[[AB]:[AB]])),PRODUCT(INDEX(CMB[[BD_0O]:[BD_2O]],MATCH(ROUND(MIN(SUM(BI$4,$O94/1000),SUM($O94,BI$4/1000)),3),CMB[[Cmb_ID]:[Cmb_ID]],0),SUM(N(BI$1),N($R94),1)),CHOOSE(AC[[M]:[M]],1,0,1,AC[[DB]:[DB]])),PRODUCT(SUM(ROUND(AVERAGE(VALUE(BI$3),VALUE($P94)),0),CHOOSE(IF(OR(BI$1,$R94),4,INDEX(CMB[[Res_Rare]:[Res_Rare]],MATCH(ROUND(MIN(SUM(BI$4,$O94/1000),SUM($O94,BI$4/1000)),3),CMB[[Cmb_ID]:[Cmb_ID]],0))),-1,-1,0,0)),IF(OR(BI$1,$R94),4,INDEX(CMB[[Cmb_Rare]:[Cmb_Rare]],MATCH(ROUND(MIN(SUM(BI$4,$O94/1000),SUM($O94,BI$4/1000)),3),CMB[[Cmb_ID]:[Cmb_ID]],0))),CHOOSE(AC[[M]:[M]],2,1,1,SUM(AC[[AB]:[DB]])))),""))</f>
        <v/>
      </c>
      <c r="BJ94" t="str">
        <f>IF(OR(BJ$5="",$S94=""),"",IFERROR(SUM(PRODUCT(INDEX(CMB[[BA_0O]:[BA_2O]],MATCH(ROUND(MIN(SUM(BJ$4,$O94/1000),SUM($O94,BJ$4/1000)),3),CMB[[Cmb_ID]:[Cmb_ID]],0),SUM(N(BJ$1),N($R94),1)),CHOOSE(AC[[M]:[M]],1,1,0,AC[[AB]:[AB]])),PRODUCT(INDEX(CMB[[BD_0O]:[BD_2O]],MATCH(ROUND(MIN(SUM(BJ$4,$O94/1000),SUM($O94,BJ$4/1000)),3),CMB[[Cmb_ID]:[Cmb_ID]],0),SUM(N(BJ$1),N($R94),1)),CHOOSE(AC[[M]:[M]],1,0,1,AC[[DB]:[DB]])),PRODUCT(SUM(ROUND(AVERAGE(VALUE(BJ$3),VALUE($P94)),0),CHOOSE(IF(OR(BJ$1,$R94),4,INDEX(CMB[[Res_Rare]:[Res_Rare]],MATCH(ROUND(MIN(SUM(BJ$4,$O94/1000),SUM($O94,BJ$4/1000)),3),CMB[[Cmb_ID]:[Cmb_ID]],0))),-1,-1,0,0)),IF(OR(BJ$1,$R94),4,INDEX(CMB[[Cmb_Rare]:[Cmb_Rare]],MATCH(ROUND(MIN(SUM(BJ$4,$O94/1000),SUM($O94,BJ$4/1000)),3),CMB[[Cmb_ID]:[Cmb_ID]],0))),CHOOSE(AC[[M]:[M]],2,1,1,SUM(AC[[AB]:[DB]])))),""))</f>
        <v/>
      </c>
      <c r="BK94" t="str">
        <f>IF(OR(BK$5="",$S94=""),"",IFERROR(SUM(PRODUCT(INDEX(CMB[[BA_0O]:[BA_2O]],MATCH(ROUND(MIN(SUM(BK$4,$O94/1000),SUM($O94,BK$4/1000)),3),CMB[[Cmb_ID]:[Cmb_ID]],0),SUM(N(BK$1),N($R94),1)),CHOOSE(AC[[M]:[M]],1,1,0,AC[[AB]:[AB]])),PRODUCT(INDEX(CMB[[BD_0O]:[BD_2O]],MATCH(ROUND(MIN(SUM(BK$4,$O94/1000),SUM($O94,BK$4/1000)),3),CMB[[Cmb_ID]:[Cmb_ID]],0),SUM(N(BK$1),N($R94),1)),CHOOSE(AC[[M]:[M]],1,0,1,AC[[DB]:[DB]])),PRODUCT(SUM(ROUND(AVERAGE(VALUE(BK$3),VALUE($P94)),0),CHOOSE(IF(OR(BK$1,$R94),4,INDEX(CMB[[Res_Rare]:[Res_Rare]],MATCH(ROUND(MIN(SUM(BK$4,$O94/1000),SUM($O94,BK$4/1000)),3),CMB[[Cmb_ID]:[Cmb_ID]],0))),-1,-1,0,0)),IF(OR(BK$1,$R94),4,INDEX(CMB[[Cmb_Rare]:[Cmb_Rare]],MATCH(ROUND(MIN(SUM(BK$4,$O94/1000),SUM($O94,BK$4/1000)),3),CMB[[Cmb_ID]:[Cmb_ID]],0))),CHOOSE(AC[[M]:[M]],2,1,1,SUM(AC[[AB]:[DB]])))),""))</f>
        <v/>
      </c>
      <c r="BL94" t="str">
        <f>IF(OR(BL$5="",$S94=""),"",IFERROR(SUM(PRODUCT(INDEX(CMB[[BA_0O]:[BA_2O]],MATCH(ROUND(MIN(SUM(BL$4,$O94/1000),SUM($O94,BL$4/1000)),3),CMB[[Cmb_ID]:[Cmb_ID]],0),SUM(N(BL$1),N($R94),1)),CHOOSE(AC[[M]:[M]],1,1,0,AC[[AB]:[AB]])),PRODUCT(INDEX(CMB[[BD_0O]:[BD_2O]],MATCH(ROUND(MIN(SUM(BL$4,$O94/1000),SUM($O94,BL$4/1000)),3),CMB[[Cmb_ID]:[Cmb_ID]],0),SUM(N(BL$1),N($R94),1)),CHOOSE(AC[[M]:[M]],1,0,1,AC[[DB]:[DB]])),PRODUCT(SUM(ROUND(AVERAGE(VALUE(BL$3),VALUE($P94)),0),CHOOSE(IF(OR(BL$1,$R94),4,INDEX(CMB[[Res_Rare]:[Res_Rare]],MATCH(ROUND(MIN(SUM(BL$4,$O94/1000),SUM($O94,BL$4/1000)),3),CMB[[Cmb_ID]:[Cmb_ID]],0))),-1,-1,0,0)),IF(OR(BL$1,$R94),4,INDEX(CMB[[Cmb_Rare]:[Cmb_Rare]],MATCH(ROUND(MIN(SUM(BL$4,$O94/1000),SUM($O94,BL$4/1000)),3),CMB[[Cmb_ID]:[Cmb_ID]],0))),CHOOSE(AC[[M]:[M]],2,1,1,SUM(AC[[AB]:[DB]])))),""))</f>
        <v/>
      </c>
      <c r="BM94" t="str">
        <f>IF(OR(BM$5="",$S94=""),"",IFERROR(SUM(PRODUCT(INDEX(CMB[[BA_0O]:[BA_2O]],MATCH(ROUND(MIN(SUM(BM$4,$O94/1000),SUM($O94,BM$4/1000)),3),CMB[[Cmb_ID]:[Cmb_ID]],0),SUM(N(BM$1),N($R94),1)),CHOOSE(AC[[M]:[M]],1,1,0,AC[[AB]:[AB]])),PRODUCT(INDEX(CMB[[BD_0O]:[BD_2O]],MATCH(ROUND(MIN(SUM(BM$4,$O94/1000),SUM($O94,BM$4/1000)),3),CMB[[Cmb_ID]:[Cmb_ID]],0),SUM(N(BM$1),N($R94),1)),CHOOSE(AC[[M]:[M]],1,0,1,AC[[DB]:[DB]])),PRODUCT(SUM(ROUND(AVERAGE(VALUE(BM$3),VALUE($P94)),0),CHOOSE(IF(OR(BM$1,$R94),4,INDEX(CMB[[Res_Rare]:[Res_Rare]],MATCH(ROUND(MIN(SUM(BM$4,$O94/1000),SUM($O94,BM$4/1000)),3),CMB[[Cmb_ID]:[Cmb_ID]],0))),-1,-1,0,0)),IF(OR(BM$1,$R94),4,INDEX(CMB[[Cmb_Rare]:[Cmb_Rare]],MATCH(ROUND(MIN(SUM(BM$4,$O94/1000),SUM($O94,BM$4/1000)),3),CMB[[Cmb_ID]:[Cmb_ID]],0))),CHOOSE(AC[[M]:[M]],2,1,1,SUM(AC[[AB]:[DB]])))),""))</f>
        <v/>
      </c>
      <c r="BN94" t="str">
        <f>IF(OR(BN$5="",$S94=""),"",IFERROR(SUM(PRODUCT(INDEX(CMB[[BA_0O]:[BA_2O]],MATCH(ROUND(MIN(SUM(BN$4,$O94/1000),SUM($O94,BN$4/1000)),3),CMB[[Cmb_ID]:[Cmb_ID]],0),SUM(N(BN$1),N($R94),1)),CHOOSE(AC[[M]:[M]],1,1,0,AC[[AB]:[AB]])),PRODUCT(INDEX(CMB[[BD_0O]:[BD_2O]],MATCH(ROUND(MIN(SUM(BN$4,$O94/1000),SUM($O94,BN$4/1000)),3),CMB[[Cmb_ID]:[Cmb_ID]],0),SUM(N(BN$1),N($R94),1)),CHOOSE(AC[[M]:[M]],1,0,1,AC[[DB]:[DB]])),PRODUCT(SUM(ROUND(AVERAGE(VALUE(BN$3),VALUE($P94)),0),CHOOSE(IF(OR(BN$1,$R94),4,INDEX(CMB[[Res_Rare]:[Res_Rare]],MATCH(ROUND(MIN(SUM(BN$4,$O94/1000),SUM($O94,BN$4/1000)),3),CMB[[Cmb_ID]:[Cmb_ID]],0))),-1,-1,0,0)),IF(OR(BN$1,$R94),4,INDEX(CMB[[Cmb_Rare]:[Cmb_Rare]],MATCH(ROUND(MIN(SUM(BN$4,$O94/1000),SUM($O94,BN$4/1000)),3),CMB[[Cmb_ID]:[Cmb_ID]],0))),CHOOSE(AC[[M]:[M]],2,1,1,SUM(AC[[AB]:[DB]])))),""))</f>
        <v/>
      </c>
      <c r="BO94" t="str">
        <f>IF(OR(BO$5="",$S94=""),"",IFERROR(SUM(PRODUCT(INDEX(CMB[[BA_0O]:[BA_2O]],MATCH(ROUND(MIN(SUM(BO$4,$O94/1000),SUM($O94,BO$4/1000)),3),CMB[[Cmb_ID]:[Cmb_ID]],0),SUM(N(BO$1),N($R94),1)),CHOOSE(AC[[M]:[M]],1,1,0,AC[[AB]:[AB]])),PRODUCT(INDEX(CMB[[BD_0O]:[BD_2O]],MATCH(ROUND(MIN(SUM(BO$4,$O94/1000),SUM($O94,BO$4/1000)),3),CMB[[Cmb_ID]:[Cmb_ID]],0),SUM(N(BO$1),N($R94),1)),CHOOSE(AC[[M]:[M]],1,0,1,AC[[DB]:[DB]])),PRODUCT(SUM(ROUND(AVERAGE(VALUE(BO$3),VALUE($P94)),0),CHOOSE(IF(OR(BO$1,$R94),4,INDEX(CMB[[Res_Rare]:[Res_Rare]],MATCH(ROUND(MIN(SUM(BO$4,$O94/1000),SUM($O94,BO$4/1000)),3),CMB[[Cmb_ID]:[Cmb_ID]],0))),-1,-1,0,0)),IF(OR(BO$1,$R94),4,INDEX(CMB[[Cmb_Rare]:[Cmb_Rare]],MATCH(ROUND(MIN(SUM(BO$4,$O94/1000),SUM($O94,BO$4/1000)),3),CMB[[Cmb_ID]:[Cmb_ID]],0))),CHOOSE(AC[[M]:[M]],2,1,1,SUM(AC[[AB]:[DB]])))),""))</f>
        <v/>
      </c>
      <c r="BP94" t="str">
        <f>IF(OR(BP$5="",$S94=""),"",IFERROR(SUM(PRODUCT(INDEX(CMB[[BA_0O]:[BA_2O]],MATCH(ROUND(MIN(SUM(BP$4,$O94/1000),SUM($O94,BP$4/1000)),3),CMB[[Cmb_ID]:[Cmb_ID]],0),SUM(N(BP$1),N($R94),1)),CHOOSE(AC[[M]:[M]],1,1,0,AC[[AB]:[AB]])),PRODUCT(INDEX(CMB[[BD_0O]:[BD_2O]],MATCH(ROUND(MIN(SUM(BP$4,$O94/1000),SUM($O94,BP$4/1000)),3),CMB[[Cmb_ID]:[Cmb_ID]],0),SUM(N(BP$1),N($R94),1)),CHOOSE(AC[[M]:[M]],1,0,1,AC[[DB]:[DB]])),PRODUCT(SUM(ROUND(AVERAGE(VALUE(BP$3),VALUE($P94)),0),CHOOSE(IF(OR(BP$1,$R94),4,INDEX(CMB[[Res_Rare]:[Res_Rare]],MATCH(ROUND(MIN(SUM(BP$4,$O94/1000),SUM($O94,BP$4/1000)),3),CMB[[Cmb_ID]:[Cmb_ID]],0))),-1,-1,0,0)),IF(OR(BP$1,$R94),4,INDEX(CMB[[Cmb_Rare]:[Cmb_Rare]],MATCH(ROUND(MIN(SUM(BP$4,$O94/1000),SUM($O94,BP$4/1000)),3),CMB[[Cmb_ID]:[Cmb_ID]],0))),CHOOSE(AC[[M]:[M]],2,1,1,SUM(AC[[AB]:[DB]])))),""))</f>
        <v/>
      </c>
      <c r="BQ94" t="str">
        <f>IF(OR(BQ$5="",$S94=""),"",IFERROR(SUM(PRODUCT(INDEX(CMB[[BA_0O]:[BA_2O]],MATCH(ROUND(MIN(SUM(BQ$4,$O94/1000),SUM($O94,BQ$4/1000)),3),CMB[[Cmb_ID]:[Cmb_ID]],0),SUM(N(BQ$1),N($R94),1)),CHOOSE(AC[[M]:[M]],1,1,0,AC[[AB]:[AB]])),PRODUCT(INDEX(CMB[[BD_0O]:[BD_2O]],MATCH(ROUND(MIN(SUM(BQ$4,$O94/1000),SUM($O94,BQ$4/1000)),3),CMB[[Cmb_ID]:[Cmb_ID]],0),SUM(N(BQ$1),N($R94),1)),CHOOSE(AC[[M]:[M]],1,0,1,AC[[DB]:[DB]])),PRODUCT(SUM(ROUND(AVERAGE(VALUE(BQ$3),VALUE($P94)),0),CHOOSE(IF(OR(BQ$1,$R94),4,INDEX(CMB[[Res_Rare]:[Res_Rare]],MATCH(ROUND(MIN(SUM(BQ$4,$O94/1000),SUM($O94,BQ$4/1000)),3),CMB[[Cmb_ID]:[Cmb_ID]],0))),-1,-1,0,0)),IF(OR(BQ$1,$R94),4,INDEX(CMB[[Cmb_Rare]:[Cmb_Rare]],MATCH(ROUND(MIN(SUM(BQ$4,$O94/1000),SUM($O94,BQ$4/1000)),3),CMB[[Cmb_ID]:[Cmb_ID]],0))),CHOOSE(AC[[M]:[M]],2,1,1,SUM(AC[[AB]:[DB]])))),""))</f>
        <v/>
      </c>
      <c r="BR94" t="str">
        <f>IF(OR(BR$5="",$S94=""),"",IFERROR(SUM(PRODUCT(INDEX(CMB[[BA_0O]:[BA_2O]],MATCH(ROUND(MIN(SUM(BR$4,$O94/1000),SUM($O94,BR$4/1000)),3),CMB[[Cmb_ID]:[Cmb_ID]],0),SUM(N(BR$1),N($R94),1)),CHOOSE(AC[[M]:[M]],1,1,0,AC[[AB]:[AB]])),PRODUCT(INDEX(CMB[[BD_0O]:[BD_2O]],MATCH(ROUND(MIN(SUM(BR$4,$O94/1000),SUM($O94,BR$4/1000)),3),CMB[[Cmb_ID]:[Cmb_ID]],0),SUM(N(BR$1),N($R94),1)),CHOOSE(AC[[M]:[M]],1,0,1,AC[[DB]:[DB]])),PRODUCT(SUM(ROUND(AVERAGE(VALUE(BR$3),VALUE($P94)),0),CHOOSE(IF(OR(BR$1,$R94),4,INDEX(CMB[[Res_Rare]:[Res_Rare]],MATCH(ROUND(MIN(SUM(BR$4,$O94/1000),SUM($O94,BR$4/1000)),3),CMB[[Cmb_ID]:[Cmb_ID]],0))),-1,-1,0,0)),IF(OR(BR$1,$R94),4,INDEX(CMB[[Cmb_Rare]:[Cmb_Rare]],MATCH(ROUND(MIN(SUM(BR$4,$O94/1000),SUM($O94,BR$4/1000)),3),CMB[[Cmb_ID]:[Cmb_ID]],0))),CHOOSE(AC[[M]:[M]],2,1,1,SUM(AC[[AB]:[DB]])))),""))</f>
        <v/>
      </c>
      <c r="BS94" t="str">
        <f>IF(OR(BS$5="",$S94=""),"",IFERROR(SUM(PRODUCT(INDEX(CMB[[BA_0O]:[BA_2O]],MATCH(ROUND(MIN(SUM(BS$4,$O94/1000),SUM($O94,BS$4/1000)),3),CMB[[Cmb_ID]:[Cmb_ID]],0),SUM(N(BS$1),N($R94),1)),CHOOSE(AC[[M]:[M]],1,1,0,AC[[AB]:[AB]])),PRODUCT(INDEX(CMB[[BD_0O]:[BD_2O]],MATCH(ROUND(MIN(SUM(BS$4,$O94/1000),SUM($O94,BS$4/1000)),3),CMB[[Cmb_ID]:[Cmb_ID]],0),SUM(N(BS$1),N($R94),1)),CHOOSE(AC[[M]:[M]],1,0,1,AC[[DB]:[DB]])),PRODUCT(SUM(ROUND(AVERAGE(VALUE(BS$3),VALUE($P94)),0),CHOOSE(IF(OR(BS$1,$R94),4,INDEX(CMB[[Res_Rare]:[Res_Rare]],MATCH(ROUND(MIN(SUM(BS$4,$O94/1000),SUM($O94,BS$4/1000)),3),CMB[[Cmb_ID]:[Cmb_ID]],0))),-1,-1,0,0)),IF(OR(BS$1,$R94),4,INDEX(CMB[[Cmb_Rare]:[Cmb_Rare]],MATCH(ROUND(MIN(SUM(BS$4,$O94/1000),SUM($O94,BS$4/1000)),3),CMB[[Cmb_ID]:[Cmb_ID]],0))),CHOOSE(AC[[M]:[M]],2,1,1,SUM(AC[[AB]:[DB]])))),""))</f>
        <v/>
      </c>
      <c r="BT94" t="str">
        <f>IF(OR(BT$5="",$S94=""),"",IFERROR(SUM(PRODUCT(INDEX(CMB[[BA_0O]:[BA_2O]],MATCH(ROUND(MIN(SUM(BT$4,$O94/1000),SUM($O94,BT$4/1000)),3),CMB[[Cmb_ID]:[Cmb_ID]],0),SUM(N(BT$1),N($R94),1)),CHOOSE(AC[[M]:[M]],1,1,0,AC[[AB]:[AB]])),PRODUCT(INDEX(CMB[[BD_0O]:[BD_2O]],MATCH(ROUND(MIN(SUM(BT$4,$O94/1000),SUM($O94,BT$4/1000)),3),CMB[[Cmb_ID]:[Cmb_ID]],0),SUM(N(BT$1),N($R94),1)),CHOOSE(AC[[M]:[M]],1,0,1,AC[[DB]:[DB]])),PRODUCT(SUM(ROUND(AVERAGE(VALUE(BT$3),VALUE($P94)),0),CHOOSE(IF(OR(BT$1,$R94),4,INDEX(CMB[[Res_Rare]:[Res_Rare]],MATCH(ROUND(MIN(SUM(BT$4,$O94/1000),SUM($O94,BT$4/1000)),3),CMB[[Cmb_ID]:[Cmb_ID]],0))),-1,-1,0,0)),IF(OR(BT$1,$R94),4,INDEX(CMB[[Cmb_Rare]:[Cmb_Rare]],MATCH(ROUND(MIN(SUM(BT$4,$O94/1000),SUM($O94,BT$4/1000)),3),CMB[[Cmb_ID]:[Cmb_ID]],0))),CHOOSE(AC[[M]:[M]],2,1,1,SUM(AC[[AB]:[DB]])))),""))</f>
        <v/>
      </c>
      <c r="BU94" t="str">
        <f>IF(OR(BU$5="",$S94=""),"",IFERROR(SUM(PRODUCT(INDEX(CMB[[BA_0O]:[BA_2O]],MATCH(ROUND(MIN(SUM(BU$4,$O94/1000),SUM($O94,BU$4/1000)),3),CMB[[Cmb_ID]:[Cmb_ID]],0),SUM(N(BU$1),N($R94),1)),CHOOSE(AC[[M]:[M]],1,1,0,AC[[AB]:[AB]])),PRODUCT(INDEX(CMB[[BD_0O]:[BD_2O]],MATCH(ROUND(MIN(SUM(BU$4,$O94/1000),SUM($O94,BU$4/1000)),3),CMB[[Cmb_ID]:[Cmb_ID]],0),SUM(N(BU$1),N($R94),1)),CHOOSE(AC[[M]:[M]],1,0,1,AC[[DB]:[DB]])),PRODUCT(SUM(ROUND(AVERAGE(VALUE(BU$3),VALUE($P94)),0),CHOOSE(IF(OR(BU$1,$R94),4,INDEX(CMB[[Res_Rare]:[Res_Rare]],MATCH(ROUND(MIN(SUM(BU$4,$O94/1000),SUM($O94,BU$4/1000)),3),CMB[[Cmb_ID]:[Cmb_ID]],0))),-1,-1,0,0)),IF(OR(BU$1,$R94),4,INDEX(CMB[[Cmb_Rare]:[Cmb_Rare]],MATCH(ROUND(MIN(SUM(BU$4,$O94/1000),SUM($O94,BU$4/1000)),3),CMB[[Cmb_ID]:[Cmb_ID]],0))),CHOOSE(AC[[M]:[M]],2,1,1,SUM(AC[[AB]:[DB]])))),""))</f>
        <v/>
      </c>
      <c r="BV94" t="str">
        <f>IF(OR(BV$5="",$S94=""),"",IFERROR(SUM(PRODUCT(INDEX(CMB[[BA_0O]:[BA_2O]],MATCH(ROUND(MIN(SUM(BV$4,$O94/1000),SUM($O94,BV$4/1000)),3),CMB[[Cmb_ID]:[Cmb_ID]],0),SUM(N(BV$1),N($R94),1)),CHOOSE(AC[[M]:[M]],1,1,0,AC[[AB]:[AB]])),PRODUCT(INDEX(CMB[[BD_0O]:[BD_2O]],MATCH(ROUND(MIN(SUM(BV$4,$O94/1000),SUM($O94,BV$4/1000)),3),CMB[[Cmb_ID]:[Cmb_ID]],0),SUM(N(BV$1),N($R94),1)),CHOOSE(AC[[M]:[M]],1,0,1,AC[[DB]:[DB]])),PRODUCT(SUM(ROUND(AVERAGE(VALUE(BV$3),VALUE($P94)),0),CHOOSE(IF(OR(BV$1,$R94),4,INDEX(CMB[[Res_Rare]:[Res_Rare]],MATCH(ROUND(MIN(SUM(BV$4,$O94/1000),SUM($O94,BV$4/1000)),3),CMB[[Cmb_ID]:[Cmb_ID]],0))),-1,-1,0,0)),IF(OR(BV$1,$R94),4,INDEX(CMB[[Cmb_Rare]:[Cmb_Rare]],MATCH(ROUND(MIN(SUM(BV$4,$O94/1000),SUM($O94,BV$4/1000)),3),CMB[[Cmb_ID]:[Cmb_ID]],0))),CHOOSE(AC[[M]:[M]],2,1,1,SUM(AC[[AB]:[DB]])))),""))</f>
        <v/>
      </c>
      <c r="BW94" t="str">
        <f>IF(OR(BW$5="",$S94=""),"",IFERROR(SUM(PRODUCT(INDEX(CMB[[BA_0O]:[BA_2O]],MATCH(ROUND(MIN(SUM(BW$4,$O94/1000),SUM($O94,BW$4/1000)),3),CMB[[Cmb_ID]:[Cmb_ID]],0),SUM(N(BW$1),N($R94),1)),CHOOSE(AC[[M]:[M]],1,1,0,AC[[AB]:[AB]])),PRODUCT(INDEX(CMB[[BD_0O]:[BD_2O]],MATCH(ROUND(MIN(SUM(BW$4,$O94/1000),SUM($O94,BW$4/1000)),3),CMB[[Cmb_ID]:[Cmb_ID]],0),SUM(N(BW$1),N($R94),1)),CHOOSE(AC[[M]:[M]],1,0,1,AC[[DB]:[DB]])),PRODUCT(SUM(ROUND(AVERAGE(VALUE(BW$3),VALUE($P94)),0),CHOOSE(IF(OR(BW$1,$R94),4,INDEX(CMB[[Res_Rare]:[Res_Rare]],MATCH(ROUND(MIN(SUM(BW$4,$O94/1000),SUM($O94,BW$4/1000)),3),CMB[[Cmb_ID]:[Cmb_ID]],0))),-1,-1,0,0)),IF(OR(BW$1,$R94),4,INDEX(CMB[[Cmb_Rare]:[Cmb_Rare]],MATCH(ROUND(MIN(SUM(BW$4,$O94/1000),SUM($O94,BW$4/1000)),3),CMB[[Cmb_ID]:[Cmb_ID]],0))),CHOOSE(AC[[M]:[M]],2,1,1,SUM(AC[[AB]:[DB]])))),""))</f>
        <v/>
      </c>
      <c r="BX94" t="str">
        <f>IF(OR(BX$5="",$S94=""),"",IFERROR(SUM(PRODUCT(INDEX(CMB[[BA_0O]:[BA_2O]],MATCH(ROUND(MIN(SUM(BX$4,$O94/1000),SUM($O94,BX$4/1000)),3),CMB[[Cmb_ID]:[Cmb_ID]],0),SUM(N(BX$1),N($R94),1)),CHOOSE(AC[[M]:[M]],1,1,0,AC[[AB]:[AB]])),PRODUCT(INDEX(CMB[[BD_0O]:[BD_2O]],MATCH(ROUND(MIN(SUM(BX$4,$O94/1000),SUM($O94,BX$4/1000)),3),CMB[[Cmb_ID]:[Cmb_ID]],0),SUM(N(BX$1),N($R94),1)),CHOOSE(AC[[M]:[M]],1,0,1,AC[[DB]:[DB]])),PRODUCT(SUM(ROUND(AVERAGE(VALUE(BX$3),VALUE($P94)),0),CHOOSE(IF(OR(BX$1,$R94),4,INDEX(CMB[[Res_Rare]:[Res_Rare]],MATCH(ROUND(MIN(SUM(BX$4,$O94/1000),SUM($O94,BX$4/1000)),3),CMB[[Cmb_ID]:[Cmb_ID]],0))),-1,-1,0,0)),IF(OR(BX$1,$R94),4,INDEX(CMB[[Cmb_Rare]:[Cmb_Rare]],MATCH(ROUND(MIN(SUM(BX$4,$O94/1000),SUM($O94,BX$4/1000)),3),CMB[[Cmb_ID]:[Cmb_ID]],0))),CHOOSE(AC[[M]:[M]],2,1,1,SUM(AC[[AB]:[DB]])))),""))</f>
        <v/>
      </c>
      <c r="BY94" t="str">
        <f>IF(OR(BY$5="",$S94=""),"",IFERROR(SUM(PRODUCT(INDEX(CMB[[BA_0O]:[BA_2O]],MATCH(ROUND(MIN(SUM(BY$4,$O94/1000),SUM($O94,BY$4/1000)),3),CMB[[Cmb_ID]:[Cmb_ID]],0),SUM(N(BY$1),N($R94),1)),CHOOSE(AC[[M]:[M]],1,1,0,AC[[AB]:[AB]])),PRODUCT(INDEX(CMB[[BD_0O]:[BD_2O]],MATCH(ROUND(MIN(SUM(BY$4,$O94/1000),SUM($O94,BY$4/1000)),3),CMB[[Cmb_ID]:[Cmb_ID]],0),SUM(N(BY$1),N($R94),1)),CHOOSE(AC[[M]:[M]],1,0,1,AC[[DB]:[DB]])),PRODUCT(SUM(ROUND(AVERAGE(VALUE(BY$3),VALUE($P94)),0),CHOOSE(IF(OR(BY$1,$R94),4,INDEX(CMB[[Res_Rare]:[Res_Rare]],MATCH(ROUND(MIN(SUM(BY$4,$O94/1000),SUM($O94,BY$4/1000)),3),CMB[[Cmb_ID]:[Cmb_ID]],0))),-1,-1,0,0)),IF(OR(BY$1,$R94),4,INDEX(CMB[[Cmb_Rare]:[Cmb_Rare]],MATCH(ROUND(MIN(SUM(BY$4,$O94/1000),SUM($O94,BY$4/1000)),3),CMB[[Cmb_ID]:[Cmb_ID]],0))),CHOOSE(AC[[M]:[M]],2,1,1,SUM(AC[[AB]:[DB]])))),""))</f>
        <v/>
      </c>
      <c r="BZ94" t="str">
        <f>IF(OR(BZ$5="",$S94=""),"",IFERROR(SUM(PRODUCT(INDEX(CMB[[BA_0O]:[BA_2O]],MATCH(ROUND(MIN(SUM(BZ$4,$O94/1000),SUM($O94,BZ$4/1000)),3),CMB[[Cmb_ID]:[Cmb_ID]],0),SUM(N(BZ$1),N($R94),1)),CHOOSE(AC[[M]:[M]],1,1,0,AC[[AB]:[AB]])),PRODUCT(INDEX(CMB[[BD_0O]:[BD_2O]],MATCH(ROUND(MIN(SUM(BZ$4,$O94/1000),SUM($O94,BZ$4/1000)),3),CMB[[Cmb_ID]:[Cmb_ID]],0),SUM(N(BZ$1),N($R94),1)),CHOOSE(AC[[M]:[M]],1,0,1,AC[[DB]:[DB]])),PRODUCT(SUM(ROUND(AVERAGE(VALUE(BZ$3),VALUE($P94)),0),CHOOSE(IF(OR(BZ$1,$R94),4,INDEX(CMB[[Res_Rare]:[Res_Rare]],MATCH(ROUND(MIN(SUM(BZ$4,$O94/1000),SUM($O94,BZ$4/1000)),3),CMB[[Cmb_ID]:[Cmb_ID]],0))),-1,-1,0,0)),IF(OR(BZ$1,$R94),4,INDEX(CMB[[Cmb_Rare]:[Cmb_Rare]],MATCH(ROUND(MIN(SUM(BZ$4,$O94/1000),SUM($O94,BZ$4/1000)),3),CMB[[Cmb_ID]:[Cmb_ID]],0))),CHOOSE(AC[[M]:[M]],2,1,1,SUM(AC[[AB]:[DB]])))),""))</f>
        <v/>
      </c>
      <c r="CA94" t="str">
        <f>IF(OR(CA$5="",$S94=""),"",IFERROR(SUM(PRODUCT(INDEX(CMB[[BA_0O]:[BA_2O]],MATCH(ROUND(MIN(SUM(CA$4,$O94/1000),SUM($O94,CA$4/1000)),3),CMB[[Cmb_ID]:[Cmb_ID]],0),SUM(N(CA$1),N($R94),1)),CHOOSE(AC[[M]:[M]],1,1,0,AC[[AB]:[AB]])),PRODUCT(INDEX(CMB[[BD_0O]:[BD_2O]],MATCH(ROUND(MIN(SUM(CA$4,$O94/1000),SUM($O94,CA$4/1000)),3),CMB[[Cmb_ID]:[Cmb_ID]],0),SUM(N(CA$1),N($R94),1)),CHOOSE(AC[[M]:[M]],1,0,1,AC[[DB]:[DB]])),PRODUCT(SUM(ROUND(AVERAGE(VALUE(CA$3),VALUE($P94)),0),CHOOSE(IF(OR(CA$1,$R94),4,INDEX(CMB[[Res_Rare]:[Res_Rare]],MATCH(ROUND(MIN(SUM(CA$4,$O94/1000),SUM($O94,CA$4/1000)),3),CMB[[Cmb_ID]:[Cmb_ID]],0))),-1,-1,0,0)),IF(OR(CA$1,$R94),4,INDEX(CMB[[Cmb_Rare]:[Cmb_Rare]],MATCH(ROUND(MIN(SUM(CA$4,$O94/1000),SUM($O94,CA$4/1000)),3),CMB[[Cmb_ID]:[Cmb_ID]],0))),CHOOSE(AC[[M]:[M]],2,1,1,SUM(AC[[AB]:[DB]])))),""))</f>
        <v/>
      </c>
      <c r="CB94" t="str">
        <f>IF(OR(CB$5="",$S94=""),"",IFERROR(SUM(PRODUCT(INDEX(CMB[[BA_0O]:[BA_2O]],MATCH(ROUND(MIN(SUM(CB$4,$O94/1000),SUM($O94,CB$4/1000)),3),CMB[[Cmb_ID]:[Cmb_ID]],0),SUM(N(CB$1),N($R94),1)),CHOOSE(AC[[M]:[M]],1,1,0,AC[[AB]:[AB]])),PRODUCT(INDEX(CMB[[BD_0O]:[BD_2O]],MATCH(ROUND(MIN(SUM(CB$4,$O94/1000),SUM($O94,CB$4/1000)),3),CMB[[Cmb_ID]:[Cmb_ID]],0),SUM(N(CB$1),N($R94),1)),CHOOSE(AC[[M]:[M]],1,0,1,AC[[DB]:[DB]])),PRODUCT(SUM(ROUND(AVERAGE(VALUE(CB$3),VALUE($P94)),0),CHOOSE(IF(OR(CB$1,$R94),4,INDEX(CMB[[Res_Rare]:[Res_Rare]],MATCH(ROUND(MIN(SUM(CB$4,$O94/1000),SUM($O94,CB$4/1000)),3),CMB[[Cmb_ID]:[Cmb_ID]],0))),-1,-1,0,0)),IF(OR(CB$1,$R94),4,INDEX(CMB[[Cmb_Rare]:[Cmb_Rare]],MATCH(ROUND(MIN(SUM(CB$4,$O94/1000),SUM($O94,CB$4/1000)),3),CMB[[Cmb_ID]:[Cmb_ID]],0))),CHOOSE(AC[[M]:[M]],2,1,1,SUM(AC[[AB]:[DB]])))),""))</f>
        <v/>
      </c>
      <c r="CC94" t="str">
        <f>IF(OR(CC$5="",$S94=""),"",IFERROR(SUM(PRODUCT(INDEX(CMB[[BA_0O]:[BA_2O]],MATCH(ROUND(MIN(SUM(CC$4,$O94/1000),SUM($O94,CC$4/1000)),3),CMB[[Cmb_ID]:[Cmb_ID]],0),SUM(N(CC$1),N($R94),1)),CHOOSE(AC[[M]:[M]],1,1,0,AC[[AB]:[AB]])),PRODUCT(INDEX(CMB[[BD_0O]:[BD_2O]],MATCH(ROUND(MIN(SUM(CC$4,$O94/1000),SUM($O94,CC$4/1000)),3),CMB[[Cmb_ID]:[Cmb_ID]],0),SUM(N(CC$1),N($R94),1)),CHOOSE(AC[[M]:[M]],1,0,1,AC[[DB]:[DB]])),PRODUCT(SUM(ROUND(AVERAGE(VALUE(CC$3),VALUE($P94)),0),CHOOSE(IF(OR(CC$1,$R94),4,INDEX(CMB[[Res_Rare]:[Res_Rare]],MATCH(ROUND(MIN(SUM(CC$4,$O94/1000),SUM($O94,CC$4/1000)),3),CMB[[Cmb_ID]:[Cmb_ID]],0))),-1,-1,0,0)),IF(OR(CC$1,$R94),4,INDEX(CMB[[Cmb_Rare]:[Cmb_Rare]],MATCH(ROUND(MIN(SUM(CC$4,$O94/1000),SUM($O94,CC$4/1000)),3),CMB[[Cmb_ID]:[Cmb_ID]],0))),CHOOSE(AC[[M]:[M]],2,1,1,SUM(AC[[AB]:[DB]])))),""))</f>
        <v/>
      </c>
      <c r="CD94" t="str">
        <f>IF(OR(CD$5="",$S94=""),"",IFERROR(SUM(PRODUCT(INDEX(CMB[[BA_0O]:[BA_2O]],MATCH(ROUND(MIN(SUM(CD$4,$O94/1000),SUM($O94,CD$4/1000)),3),CMB[[Cmb_ID]:[Cmb_ID]],0),SUM(N(CD$1),N($R94),1)),CHOOSE(AC[[M]:[M]],1,1,0,AC[[AB]:[AB]])),PRODUCT(INDEX(CMB[[BD_0O]:[BD_2O]],MATCH(ROUND(MIN(SUM(CD$4,$O94/1000),SUM($O94,CD$4/1000)),3),CMB[[Cmb_ID]:[Cmb_ID]],0),SUM(N(CD$1),N($R94),1)),CHOOSE(AC[[M]:[M]],1,0,1,AC[[DB]:[DB]])),PRODUCT(SUM(ROUND(AVERAGE(VALUE(CD$3),VALUE($P94)),0),CHOOSE(IF(OR(CD$1,$R94),4,INDEX(CMB[[Res_Rare]:[Res_Rare]],MATCH(ROUND(MIN(SUM(CD$4,$O94/1000),SUM($O94,CD$4/1000)),3),CMB[[Cmb_ID]:[Cmb_ID]],0))),-1,-1,0,0)),IF(OR(CD$1,$R94),4,INDEX(CMB[[Cmb_Rare]:[Cmb_Rare]],MATCH(ROUND(MIN(SUM(CD$4,$O94/1000),SUM($O94,CD$4/1000)),3),CMB[[Cmb_ID]:[Cmb_ID]],0))),CHOOSE(AC[[M]:[M]],2,1,1,SUM(AC[[AB]:[DB]])))),""))</f>
        <v/>
      </c>
      <c r="CE94" t="str">
        <f>IF(OR(CE$5="",$S94=""),"",IFERROR(SUM(PRODUCT(INDEX(CMB[[BA_0O]:[BA_2O]],MATCH(ROUND(MIN(SUM(CE$4,$O94/1000),SUM($O94,CE$4/1000)),3),CMB[[Cmb_ID]:[Cmb_ID]],0),SUM(N(CE$1),N($R94),1)),CHOOSE(AC[[M]:[M]],1,1,0,AC[[AB]:[AB]])),PRODUCT(INDEX(CMB[[BD_0O]:[BD_2O]],MATCH(ROUND(MIN(SUM(CE$4,$O94/1000),SUM($O94,CE$4/1000)),3),CMB[[Cmb_ID]:[Cmb_ID]],0),SUM(N(CE$1),N($R94),1)),CHOOSE(AC[[M]:[M]],1,0,1,AC[[DB]:[DB]])),PRODUCT(SUM(ROUND(AVERAGE(VALUE(CE$3),VALUE($P94)),0),CHOOSE(IF(OR(CE$1,$R94),4,INDEX(CMB[[Res_Rare]:[Res_Rare]],MATCH(ROUND(MIN(SUM(CE$4,$O94/1000),SUM($O94,CE$4/1000)),3),CMB[[Cmb_ID]:[Cmb_ID]],0))),-1,-1,0,0)),IF(OR(CE$1,$R94),4,INDEX(CMB[[Cmb_Rare]:[Cmb_Rare]],MATCH(ROUND(MIN(SUM(CE$4,$O94/1000),SUM($O94,CE$4/1000)),3),CMB[[Cmb_ID]:[Cmb_ID]],0))),CHOOSE(AC[[M]:[M]],2,1,1,SUM(AC[[AB]:[DB]])))),""))</f>
        <v/>
      </c>
      <c r="CF94" t="str">
        <f>IF(OR(CF$5="",$S94=""),"",IFERROR(SUM(PRODUCT(INDEX(CMB[[BA_0O]:[BA_2O]],MATCH(ROUND(MIN(SUM(CF$4,$O94/1000),SUM($O94,CF$4/1000)),3),CMB[[Cmb_ID]:[Cmb_ID]],0),SUM(N(CF$1),N($R94),1)),CHOOSE(AC[[M]:[M]],1,1,0,AC[[AB]:[AB]])),PRODUCT(INDEX(CMB[[BD_0O]:[BD_2O]],MATCH(ROUND(MIN(SUM(CF$4,$O94/1000),SUM($O94,CF$4/1000)),3),CMB[[Cmb_ID]:[Cmb_ID]],0),SUM(N(CF$1),N($R94),1)),CHOOSE(AC[[M]:[M]],1,0,1,AC[[DB]:[DB]])),PRODUCT(SUM(ROUND(AVERAGE(VALUE(CF$3),VALUE($P94)),0),CHOOSE(IF(OR(CF$1,$R94),4,INDEX(CMB[[Res_Rare]:[Res_Rare]],MATCH(ROUND(MIN(SUM(CF$4,$O94/1000),SUM($O94,CF$4/1000)),3),CMB[[Cmb_ID]:[Cmb_ID]],0))),-1,-1,0,0)),IF(OR(CF$1,$R94),4,INDEX(CMB[[Cmb_Rare]:[Cmb_Rare]],MATCH(ROUND(MIN(SUM(CF$4,$O94/1000),SUM($O94,CF$4/1000)),3),CMB[[Cmb_ID]:[Cmb_ID]],0))),CHOOSE(AC[[M]:[M]],2,1,1,SUM(AC[[AB]:[DB]])))),""))</f>
        <v/>
      </c>
      <c r="CG94" t="str">
        <f>IF(OR(CG$5="",$S94=""),"",IFERROR(SUM(PRODUCT(INDEX(CMB[[BA_0O]:[BA_2O]],MATCH(ROUND(MIN(SUM(CG$4,$O94/1000),SUM($O94,CG$4/1000)),3),CMB[[Cmb_ID]:[Cmb_ID]],0),SUM(N(CG$1),N($R94),1)),CHOOSE(AC[[M]:[M]],1,1,0,AC[[AB]:[AB]])),PRODUCT(INDEX(CMB[[BD_0O]:[BD_2O]],MATCH(ROUND(MIN(SUM(CG$4,$O94/1000),SUM($O94,CG$4/1000)),3),CMB[[Cmb_ID]:[Cmb_ID]],0),SUM(N(CG$1),N($R94),1)),CHOOSE(AC[[M]:[M]],1,0,1,AC[[DB]:[DB]])),PRODUCT(SUM(ROUND(AVERAGE(VALUE(CG$3),VALUE($P94)),0),CHOOSE(IF(OR(CG$1,$R94),4,INDEX(CMB[[Res_Rare]:[Res_Rare]],MATCH(ROUND(MIN(SUM(CG$4,$O94/1000),SUM($O94,CG$4/1000)),3),CMB[[Cmb_ID]:[Cmb_ID]],0))),-1,-1,0,0)),IF(OR(CG$1,$R94),4,INDEX(CMB[[Cmb_Rare]:[Cmb_Rare]],MATCH(ROUND(MIN(SUM(CG$4,$O94/1000),SUM($O94,CG$4/1000)),3),CMB[[Cmb_ID]:[Cmb_ID]],0))),CHOOSE(AC[[M]:[M]],2,1,1,SUM(AC[[AB]:[DB]])))),""))</f>
        <v/>
      </c>
      <c r="CH94" t="str">
        <f>IF(OR(CH$5="",$S94=""),"",IFERROR(SUM(PRODUCT(INDEX(CMB[[BA_0O]:[BA_2O]],MATCH(ROUND(MIN(SUM(CH$4,$O94/1000),SUM($O94,CH$4/1000)),3),CMB[[Cmb_ID]:[Cmb_ID]],0),SUM(N(CH$1),N($R94),1)),CHOOSE(AC[[M]:[M]],1,1,0,AC[[AB]:[AB]])),PRODUCT(INDEX(CMB[[BD_0O]:[BD_2O]],MATCH(ROUND(MIN(SUM(CH$4,$O94/1000),SUM($O94,CH$4/1000)),3),CMB[[Cmb_ID]:[Cmb_ID]],0),SUM(N(CH$1),N($R94),1)),CHOOSE(AC[[M]:[M]],1,0,1,AC[[DB]:[DB]])),PRODUCT(SUM(ROUND(AVERAGE(VALUE(CH$3),VALUE($P94)),0),CHOOSE(IF(OR(CH$1,$R94),4,INDEX(CMB[[Res_Rare]:[Res_Rare]],MATCH(ROUND(MIN(SUM(CH$4,$O94/1000),SUM($O94,CH$4/1000)),3),CMB[[Cmb_ID]:[Cmb_ID]],0))),-1,-1,0,0)),IF(OR(CH$1,$R94),4,INDEX(CMB[[Cmb_Rare]:[Cmb_Rare]],MATCH(ROUND(MIN(SUM(CH$4,$O94/1000),SUM($O94,CH$4/1000)),3),CMB[[Cmb_ID]:[Cmb_ID]],0))),CHOOSE(AC[[M]:[M]],2,1,1,SUM(AC[[AB]:[DB]])))),""))</f>
        <v/>
      </c>
      <c r="CI94" t="str">
        <f>IF(OR(CI$5="",$S94=""),"",IFERROR(SUM(PRODUCT(INDEX(CMB[[BA_0O]:[BA_2O]],MATCH(ROUND(MIN(SUM(CI$4,$O94/1000),SUM($O94,CI$4/1000)),3),CMB[[Cmb_ID]:[Cmb_ID]],0),SUM(N(CI$1),N($R94),1)),CHOOSE(AC[[M]:[M]],1,1,0,AC[[AB]:[AB]])),PRODUCT(INDEX(CMB[[BD_0O]:[BD_2O]],MATCH(ROUND(MIN(SUM(CI$4,$O94/1000),SUM($O94,CI$4/1000)),3),CMB[[Cmb_ID]:[Cmb_ID]],0),SUM(N(CI$1),N($R94),1)),CHOOSE(AC[[M]:[M]],1,0,1,AC[[DB]:[DB]])),PRODUCT(SUM(ROUND(AVERAGE(VALUE(CI$3),VALUE($P94)),0),CHOOSE(IF(OR(CI$1,$R94),4,INDEX(CMB[[Res_Rare]:[Res_Rare]],MATCH(ROUND(MIN(SUM(CI$4,$O94/1000),SUM($O94,CI$4/1000)),3),CMB[[Cmb_ID]:[Cmb_ID]],0))),-1,-1,0,0)),IF(OR(CI$1,$R94),4,INDEX(CMB[[Cmb_Rare]:[Cmb_Rare]],MATCH(ROUND(MIN(SUM(CI$4,$O94/1000),SUM($O94,CI$4/1000)),3),CMB[[Cmb_ID]:[Cmb_ID]],0))),CHOOSE(AC[[M]:[M]],2,1,1,SUM(AC[[AB]:[DB]])))),""))</f>
        <v/>
      </c>
      <c r="CJ94" t="str">
        <f>IF(OR(CJ$5="",$S94=""),"",IFERROR(SUM(PRODUCT(INDEX(CMB[[BA_0O]:[BA_2O]],MATCH(ROUND(MIN(SUM(CJ$4,$O94/1000),SUM($O94,CJ$4/1000)),3),CMB[[Cmb_ID]:[Cmb_ID]],0),SUM(N(CJ$1),N($R94),1)),CHOOSE(AC[[M]:[M]],1,1,0,AC[[AB]:[AB]])),PRODUCT(INDEX(CMB[[BD_0O]:[BD_2O]],MATCH(ROUND(MIN(SUM(CJ$4,$O94/1000),SUM($O94,CJ$4/1000)),3),CMB[[Cmb_ID]:[Cmb_ID]],0),SUM(N(CJ$1),N($R94),1)),CHOOSE(AC[[M]:[M]],1,0,1,AC[[DB]:[DB]])),PRODUCT(SUM(ROUND(AVERAGE(VALUE(CJ$3),VALUE($P94)),0),CHOOSE(IF(OR(CJ$1,$R94),4,INDEX(CMB[[Res_Rare]:[Res_Rare]],MATCH(ROUND(MIN(SUM(CJ$4,$O94/1000),SUM($O94,CJ$4/1000)),3),CMB[[Cmb_ID]:[Cmb_ID]],0))),-1,-1,0,0)),IF(OR(CJ$1,$R94),4,INDEX(CMB[[Cmb_Rare]:[Cmb_Rare]],MATCH(ROUND(MIN(SUM(CJ$4,$O94/1000),SUM($O94,CJ$4/1000)),3),CMB[[Cmb_ID]:[Cmb_ID]],0))),CHOOSE(AC[[M]:[M]],2,1,1,SUM(AC[[AB]:[DB]])))),""))</f>
        <v/>
      </c>
      <c r="CK94" t="str">
        <f>IF(OR(CK$5="",$S94=""),"",IFERROR(SUM(PRODUCT(INDEX(CMB[[BA_0O]:[BA_2O]],MATCH(ROUND(MIN(SUM(CK$4,$O94/1000),SUM($O94,CK$4/1000)),3),CMB[[Cmb_ID]:[Cmb_ID]],0),SUM(N(CK$1),N($R94),1)),CHOOSE(AC[[M]:[M]],1,1,0,AC[[AB]:[AB]])),PRODUCT(INDEX(CMB[[BD_0O]:[BD_2O]],MATCH(ROUND(MIN(SUM(CK$4,$O94/1000),SUM($O94,CK$4/1000)),3),CMB[[Cmb_ID]:[Cmb_ID]],0),SUM(N(CK$1),N($R94),1)),CHOOSE(AC[[M]:[M]],1,0,1,AC[[DB]:[DB]])),PRODUCT(SUM(ROUND(AVERAGE(VALUE(CK$3),VALUE($P94)),0),CHOOSE(IF(OR(CK$1,$R94),4,INDEX(CMB[[Res_Rare]:[Res_Rare]],MATCH(ROUND(MIN(SUM(CK$4,$O94/1000),SUM($O94,CK$4/1000)),3),CMB[[Cmb_ID]:[Cmb_ID]],0))),-1,-1,0,0)),IF(OR(CK$1,$R94),4,INDEX(CMB[[Cmb_Rare]:[Cmb_Rare]],MATCH(ROUND(MIN(SUM(CK$4,$O94/1000),SUM($O94,CK$4/1000)),3),CMB[[Cmb_ID]:[Cmb_ID]],0))),CHOOSE(AC[[M]:[M]],2,1,1,SUM(AC[[AB]:[DB]])))),""))</f>
        <v/>
      </c>
      <c r="CL94" t="str">
        <f>IF(OR(CL$5="",$S94=""),"",IFERROR(SUM(PRODUCT(INDEX(CMB[[BA_0O]:[BA_2O]],MATCH(ROUND(MIN(SUM(CL$4,$O94/1000),SUM($O94,CL$4/1000)),3),CMB[[Cmb_ID]:[Cmb_ID]],0),SUM(N(CL$1),N($R94),1)),CHOOSE(AC[[M]:[M]],1,1,0,AC[[AB]:[AB]])),PRODUCT(INDEX(CMB[[BD_0O]:[BD_2O]],MATCH(ROUND(MIN(SUM(CL$4,$O94/1000),SUM($O94,CL$4/1000)),3),CMB[[Cmb_ID]:[Cmb_ID]],0),SUM(N(CL$1),N($R94),1)),CHOOSE(AC[[M]:[M]],1,0,1,AC[[DB]:[DB]])),PRODUCT(SUM(ROUND(AVERAGE(VALUE(CL$3),VALUE($P94)),0),CHOOSE(IF(OR(CL$1,$R94),4,INDEX(CMB[[Res_Rare]:[Res_Rare]],MATCH(ROUND(MIN(SUM(CL$4,$O94/1000),SUM($O94,CL$4/1000)),3),CMB[[Cmb_ID]:[Cmb_ID]],0))),-1,-1,0,0)),IF(OR(CL$1,$R94),4,INDEX(CMB[[Cmb_Rare]:[Cmb_Rare]],MATCH(ROUND(MIN(SUM(CL$4,$O94/1000),SUM($O94,CL$4/1000)),3),CMB[[Cmb_ID]:[Cmb_ID]],0))),CHOOSE(AC[[M]:[M]],2,1,1,SUM(AC[[AB]:[DB]])))),""))</f>
        <v/>
      </c>
      <c r="CM94" t="str">
        <f>IF(OR(CM$5="",$S94=""),"",IFERROR(SUM(PRODUCT(INDEX(CMB[[BA_0O]:[BA_2O]],MATCH(ROUND(MIN(SUM(CM$4,$O94/1000),SUM($O94,CM$4/1000)),3),CMB[[Cmb_ID]:[Cmb_ID]],0),SUM(N(CM$1),N($R94),1)),CHOOSE(AC[[M]:[M]],1,1,0,AC[[AB]:[AB]])),PRODUCT(INDEX(CMB[[BD_0O]:[BD_2O]],MATCH(ROUND(MIN(SUM(CM$4,$O94/1000),SUM($O94,CM$4/1000)),3),CMB[[Cmb_ID]:[Cmb_ID]],0),SUM(N(CM$1),N($R94),1)),CHOOSE(AC[[M]:[M]],1,0,1,AC[[DB]:[DB]])),PRODUCT(SUM(ROUND(AVERAGE(VALUE(CM$3),VALUE($P94)),0),CHOOSE(IF(OR(CM$1,$R94),4,INDEX(CMB[[Res_Rare]:[Res_Rare]],MATCH(ROUND(MIN(SUM(CM$4,$O94/1000),SUM($O94,CM$4/1000)),3),CMB[[Cmb_ID]:[Cmb_ID]],0))),-1,-1,0,0)),IF(OR(CM$1,$R94),4,INDEX(CMB[[Cmb_Rare]:[Cmb_Rare]],MATCH(ROUND(MIN(SUM(CM$4,$O94/1000),SUM($O94,CM$4/1000)),3),CMB[[Cmb_ID]:[Cmb_ID]],0))),CHOOSE(AC[[M]:[M]],2,1,1,SUM(AC[[AB]:[DB]])))),""))</f>
        <v/>
      </c>
      <c r="CN94" t="str">
        <f>IF(OR(CN$5="",$S94=""),"",IFERROR(SUM(PRODUCT(INDEX(CMB[[BA_0O]:[BA_2O]],MATCH(ROUND(MIN(SUM(CN$4,$O94/1000),SUM($O94,CN$4/1000)),3),CMB[[Cmb_ID]:[Cmb_ID]],0),SUM(N(CN$1),N($R94),1)),CHOOSE(AC[[M]:[M]],1,1,0,AC[[AB]:[AB]])),PRODUCT(INDEX(CMB[[BD_0O]:[BD_2O]],MATCH(ROUND(MIN(SUM(CN$4,$O94/1000),SUM($O94,CN$4/1000)),3),CMB[[Cmb_ID]:[Cmb_ID]],0),SUM(N(CN$1),N($R94),1)),CHOOSE(AC[[M]:[M]],1,0,1,AC[[DB]:[DB]])),PRODUCT(SUM(ROUND(AVERAGE(VALUE(CN$3),VALUE($P94)),0),CHOOSE(IF(OR(CN$1,$R94),4,INDEX(CMB[[Res_Rare]:[Res_Rare]],MATCH(ROUND(MIN(SUM(CN$4,$O94/1000),SUM($O94,CN$4/1000)),3),CMB[[Cmb_ID]:[Cmb_ID]],0))),-1,-1,0,0)),IF(OR(CN$1,$R94),4,INDEX(CMB[[Cmb_Rare]:[Cmb_Rare]],MATCH(ROUND(MIN(SUM(CN$4,$O94/1000),SUM($O94,CN$4/1000)),3),CMB[[Cmb_ID]:[Cmb_ID]],0))),CHOOSE(AC[[M]:[M]],2,1,1,SUM(AC[[AB]:[DB]])))),""))</f>
        <v/>
      </c>
      <c r="CO94" t="str">
        <f>IF(OR(CO$5="",$S94=""),"",IFERROR(SUM(PRODUCT(INDEX(CMB[[BA_0O]:[BA_2O]],MATCH(ROUND(MIN(SUM(CO$4,$O94/1000),SUM($O94,CO$4/1000)),3),CMB[[Cmb_ID]:[Cmb_ID]],0),SUM(N(CO$1),N($R94),1)),CHOOSE(AC[[M]:[M]],1,1,0,AC[[AB]:[AB]])),PRODUCT(INDEX(CMB[[BD_0O]:[BD_2O]],MATCH(ROUND(MIN(SUM(CO$4,$O94/1000),SUM($O94,CO$4/1000)),3),CMB[[Cmb_ID]:[Cmb_ID]],0),SUM(N(CO$1),N($R94),1)),CHOOSE(AC[[M]:[M]],1,0,1,AC[[DB]:[DB]])),PRODUCT(SUM(ROUND(AVERAGE(VALUE(CO$3),VALUE($P94)),0),CHOOSE(IF(OR(CO$1,$R94),4,INDEX(CMB[[Res_Rare]:[Res_Rare]],MATCH(ROUND(MIN(SUM(CO$4,$O94/1000),SUM($O94,CO$4/1000)),3),CMB[[Cmb_ID]:[Cmb_ID]],0))),-1,-1,0,0)),IF(OR(CO$1,$R94),4,INDEX(CMB[[Cmb_Rare]:[Cmb_Rare]],MATCH(ROUND(MIN(SUM(CO$4,$O94/1000),SUM($O94,CO$4/1000)),3),CMB[[Cmb_ID]:[Cmb_ID]],0))),CHOOSE(AC[[M]:[M]],2,1,1,SUM(AC[[AB]:[DB]])))),""))</f>
        <v/>
      </c>
      <c r="CP94" t="str">
        <f>IF(OR(CP$5="",$S94=""),"",IFERROR(SUM(PRODUCT(INDEX(CMB[[BA_0O]:[BA_2O]],MATCH(ROUND(MIN(SUM(CP$4,$O94/1000),SUM($O94,CP$4/1000)),3),CMB[[Cmb_ID]:[Cmb_ID]],0),SUM(N(CP$1),N($R94),1)),CHOOSE(AC[[M]:[M]],1,1,0,AC[[AB]:[AB]])),PRODUCT(INDEX(CMB[[BD_0O]:[BD_2O]],MATCH(ROUND(MIN(SUM(CP$4,$O94/1000),SUM($O94,CP$4/1000)),3),CMB[[Cmb_ID]:[Cmb_ID]],0),SUM(N(CP$1),N($R94),1)),CHOOSE(AC[[M]:[M]],1,0,1,AC[[DB]:[DB]])),PRODUCT(SUM(ROUND(AVERAGE(VALUE(CP$3),VALUE($P94)),0),CHOOSE(IF(OR(CP$1,$R94),4,INDEX(CMB[[Res_Rare]:[Res_Rare]],MATCH(ROUND(MIN(SUM(CP$4,$O94/1000),SUM($O94,CP$4/1000)),3),CMB[[Cmb_ID]:[Cmb_ID]],0))),-1,-1,0,0)),IF(OR(CP$1,$R94),4,INDEX(CMB[[Cmb_Rare]:[Cmb_Rare]],MATCH(ROUND(MIN(SUM(CP$4,$O94/1000),SUM($O94,CP$4/1000)),3),CMB[[Cmb_ID]:[Cmb_ID]],0))),CHOOSE(AC[[M]:[M]],2,1,1,SUM(AC[[AB]:[DB]])))),""))</f>
        <v/>
      </c>
      <c r="CQ94" t="str">
        <f>IF(OR(CQ$5="",$S94=""),"",IFERROR(SUM(PRODUCT(INDEX(CMB[[BA_0O]:[BA_2O]],MATCH(ROUND(MIN(SUM(CQ$4,$O94/1000),SUM($O94,CQ$4/1000)),3),CMB[[Cmb_ID]:[Cmb_ID]],0),SUM(N(CQ$1),N($R94),1)),CHOOSE(AC[[M]:[M]],1,1,0,AC[[AB]:[AB]])),PRODUCT(INDEX(CMB[[BD_0O]:[BD_2O]],MATCH(ROUND(MIN(SUM(CQ$4,$O94/1000),SUM($O94,CQ$4/1000)),3),CMB[[Cmb_ID]:[Cmb_ID]],0),SUM(N(CQ$1),N($R94),1)),CHOOSE(AC[[M]:[M]],1,0,1,AC[[DB]:[DB]])),PRODUCT(SUM(ROUND(AVERAGE(VALUE(CQ$3),VALUE($P94)),0),CHOOSE(IF(OR(CQ$1,$R94),4,INDEX(CMB[[Res_Rare]:[Res_Rare]],MATCH(ROUND(MIN(SUM(CQ$4,$O94/1000),SUM($O94,CQ$4/1000)),3),CMB[[Cmb_ID]:[Cmb_ID]],0))),-1,-1,0,0)),IF(OR(CQ$1,$R94),4,INDEX(CMB[[Cmb_Rare]:[Cmb_Rare]],MATCH(ROUND(MIN(SUM(CQ$4,$O94/1000),SUM($O94,CQ$4/1000)),3),CMB[[Cmb_ID]:[Cmb_ID]],0))),CHOOSE(AC[[M]:[M]],2,1,1,SUM(AC[[AB]:[DB]])))),""))</f>
        <v/>
      </c>
      <c r="CR94" t="str">
        <f>IF(OR(CR$5="",$S94=""),"",IFERROR(SUM(PRODUCT(INDEX(CMB[[BA_0O]:[BA_2O]],MATCH(ROUND(MIN(SUM(CR$4,$O94/1000),SUM($O94,CR$4/1000)),3),CMB[[Cmb_ID]:[Cmb_ID]],0),SUM(N(CR$1),N($R94),1)),CHOOSE(AC[[M]:[M]],1,1,0,AC[[AB]:[AB]])),PRODUCT(INDEX(CMB[[BD_0O]:[BD_2O]],MATCH(ROUND(MIN(SUM(CR$4,$O94/1000),SUM($O94,CR$4/1000)),3),CMB[[Cmb_ID]:[Cmb_ID]],0),SUM(N(CR$1),N($R94),1)),CHOOSE(AC[[M]:[M]],1,0,1,AC[[DB]:[DB]])),PRODUCT(SUM(ROUND(AVERAGE(VALUE(CR$3),VALUE($P94)),0),CHOOSE(IF(OR(CR$1,$R94),4,INDEX(CMB[[Res_Rare]:[Res_Rare]],MATCH(ROUND(MIN(SUM(CR$4,$O94/1000),SUM($O94,CR$4/1000)),3),CMB[[Cmb_ID]:[Cmb_ID]],0))),-1,-1,0,0)),IF(OR(CR$1,$R94),4,INDEX(CMB[[Cmb_Rare]:[Cmb_Rare]],MATCH(ROUND(MIN(SUM(CR$4,$O94/1000),SUM($O94,CR$4/1000)),3),CMB[[Cmb_ID]:[Cmb_ID]],0))),CHOOSE(AC[[M]:[M]],2,1,1,SUM(AC[[AB]:[DB]])))),""))</f>
        <v/>
      </c>
      <c r="CS94" t="str">
        <f>IF(OR(CS$5="",$S94=""),"",IFERROR(SUM(PRODUCT(INDEX(CMB[[BA_0O]:[BA_2O]],MATCH(ROUND(MIN(SUM(CS$4,$O94/1000),SUM($O94,CS$4/1000)),3),CMB[[Cmb_ID]:[Cmb_ID]],0),SUM(N(CS$1),N($R94),1)),CHOOSE(AC[[M]:[M]],1,1,0,AC[[AB]:[AB]])),PRODUCT(INDEX(CMB[[BD_0O]:[BD_2O]],MATCH(ROUND(MIN(SUM(CS$4,$O94/1000),SUM($O94,CS$4/1000)),3),CMB[[Cmb_ID]:[Cmb_ID]],0),SUM(N(CS$1),N($R94),1)),CHOOSE(AC[[M]:[M]],1,0,1,AC[[DB]:[DB]])),PRODUCT(SUM(ROUND(AVERAGE(VALUE(CS$3),VALUE($P94)),0),CHOOSE(IF(OR(CS$1,$R94),4,INDEX(CMB[[Res_Rare]:[Res_Rare]],MATCH(ROUND(MIN(SUM(CS$4,$O94/1000),SUM($O94,CS$4/1000)),3),CMB[[Cmb_ID]:[Cmb_ID]],0))),-1,-1,0,0)),IF(OR(CS$1,$R94),4,INDEX(CMB[[Cmb_Rare]:[Cmb_Rare]],MATCH(ROUND(MIN(SUM(CS$4,$O94/1000),SUM($O94,CS$4/1000)),3),CMB[[Cmb_ID]:[Cmb_ID]],0))),CHOOSE(AC[[M]:[M]],2,1,1,SUM(AC[[AB]:[DB]])))),""))</f>
        <v/>
      </c>
      <c r="CT94" t="str">
        <f>IF(OR(CT$5="",$S94=""),"",IFERROR(SUM(PRODUCT(INDEX(CMB[[BA_0O]:[BA_2O]],MATCH(ROUND(MIN(SUM(CT$4,$O94/1000),SUM($O94,CT$4/1000)),3),CMB[[Cmb_ID]:[Cmb_ID]],0),SUM(N(CT$1),N($R94),1)),CHOOSE(AC[[M]:[M]],1,1,0,AC[[AB]:[AB]])),PRODUCT(INDEX(CMB[[BD_0O]:[BD_2O]],MATCH(ROUND(MIN(SUM(CT$4,$O94/1000),SUM($O94,CT$4/1000)),3),CMB[[Cmb_ID]:[Cmb_ID]],0),SUM(N(CT$1),N($R94),1)),CHOOSE(AC[[M]:[M]],1,0,1,AC[[DB]:[DB]])),PRODUCT(SUM(ROUND(AVERAGE(VALUE(CT$3),VALUE($P94)),0),CHOOSE(IF(OR(CT$1,$R94),4,INDEX(CMB[[Res_Rare]:[Res_Rare]],MATCH(ROUND(MIN(SUM(CT$4,$O94/1000),SUM($O94,CT$4/1000)),3),CMB[[Cmb_ID]:[Cmb_ID]],0))),-1,-1,0,0)),IF(OR(CT$1,$R94),4,INDEX(CMB[[Cmb_Rare]:[Cmb_Rare]],MATCH(ROUND(MIN(SUM(CT$4,$O94/1000),SUM($O94,CT$4/1000)),3),CMB[[Cmb_ID]:[Cmb_ID]],0))),CHOOSE(AC[[M]:[M]],2,1,1,SUM(AC[[AB]:[DB]])))),""))</f>
        <v/>
      </c>
      <c r="CU94" t="str">
        <f>IF(OR(CU$5="",$S94=""),"",IFERROR(SUM(PRODUCT(INDEX(CMB[[BA_0O]:[BA_2O]],MATCH(ROUND(MIN(SUM(CU$4,$O94/1000),SUM($O94,CU$4/1000)),3),CMB[[Cmb_ID]:[Cmb_ID]],0),SUM(N(CU$1),N($R94),1)),CHOOSE(AC[[M]:[M]],1,1,0,AC[[AB]:[AB]])),PRODUCT(INDEX(CMB[[BD_0O]:[BD_2O]],MATCH(ROUND(MIN(SUM(CU$4,$O94/1000),SUM($O94,CU$4/1000)),3),CMB[[Cmb_ID]:[Cmb_ID]],0),SUM(N(CU$1),N($R94),1)),CHOOSE(AC[[M]:[M]],1,0,1,AC[[DB]:[DB]])),PRODUCT(SUM(ROUND(AVERAGE(VALUE(CU$3),VALUE($P94)),0),CHOOSE(IF(OR(CU$1,$R94),4,INDEX(CMB[[Res_Rare]:[Res_Rare]],MATCH(ROUND(MIN(SUM(CU$4,$O94/1000),SUM($O94,CU$4/1000)),3),CMB[[Cmb_ID]:[Cmb_ID]],0))),-1,-1,0,0)),IF(OR(CU$1,$R94),4,INDEX(CMB[[Cmb_Rare]:[Cmb_Rare]],MATCH(ROUND(MIN(SUM(CU$4,$O94/1000),SUM($O94,CU$4/1000)),3),CMB[[Cmb_ID]:[Cmb_ID]],0))),CHOOSE(AC[[M]:[M]],2,1,1,SUM(AC[[AB]:[DB]])))),""))</f>
        <v/>
      </c>
      <c r="CV94" t="str">
        <f>IF(OR(CV$5="",$S94=""),"",IFERROR(SUM(PRODUCT(INDEX(CMB[[BA_0O]:[BA_2O]],MATCH(ROUND(MIN(SUM(CV$4,$O94/1000),SUM($O94,CV$4/1000)),3),CMB[[Cmb_ID]:[Cmb_ID]],0),SUM(N(CV$1),N($R94),1)),CHOOSE(AC[[M]:[M]],1,1,0,AC[[AB]:[AB]])),PRODUCT(INDEX(CMB[[BD_0O]:[BD_2O]],MATCH(ROUND(MIN(SUM(CV$4,$O94/1000),SUM($O94,CV$4/1000)),3),CMB[[Cmb_ID]:[Cmb_ID]],0),SUM(N(CV$1),N($R94),1)),CHOOSE(AC[[M]:[M]],1,0,1,AC[[DB]:[DB]])),PRODUCT(SUM(ROUND(AVERAGE(VALUE(CV$3),VALUE($P94)),0),CHOOSE(IF(OR(CV$1,$R94),4,INDEX(CMB[[Res_Rare]:[Res_Rare]],MATCH(ROUND(MIN(SUM(CV$4,$O94/1000),SUM($O94,CV$4/1000)),3),CMB[[Cmb_ID]:[Cmb_ID]],0))),-1,-1,0,0)),IF(OR(CV$1,$R94),4,INDEX(CMB[[Cmb_Rare]:[Cmb_Rare]],MATCH(ROUND(MIN(SUM(CV$4,$O94/1000),SUM($O94,CV$4/1000)),3),CMB[[Cmb_ID]:[Cmb_ID]],0))),CHOOSE(AC[[M]:[M]],2,1,1,SUM(AC[[AB]:[DB]])))),""))</f>
        <v/>
      </c>
      <c r="CW94" t="str">
        <f>IF(OR(CW$5="",$S94=""),"",IFERROR(SUM(PRODUCT(INDEX(CMB[[BA_0O]:[BA_2O]],MATCH(ROUND(MIN(SUM(CW$4,$O94/1000),SUM($O94,CW$4/1000)),3),CMB[[Cmb_ID]:[Cmb_ID]],0),SUM(N(CW$1),N($R94),1)),CHOOSE(AC[[M]:[M]],1,1,0,AC[[AB]:[AB]])),PRODUCT(INDEX(CMB[[BD_0O]:[BD_2O]],MATCH(ROUND(MIN(SUM(CW$4,$O94/1000),SUM($O94,CW$4/1000)),3),CMB[[Cmb_ID]:[Cmb_ID]],0),SUM(N(CW$1),N($R94),1)),CHOOSE(AC[[M]:[M]],1,0,1,AC[[DB]:[DB]])),PRODUCT(SUM(ROUND(AVERAGE(VALUE(CW$3),VALUE($P94)),0),CHOOSE(IF(OR(CW$1,$R94),4,INDEX(CMB[[Res_Rare]:[Res_Rare]],MATCH(ROUND(MIN(SUM(CW$4,$O94/1000),SUM($O94,CW$4/1000)),3),CMB[[Cmb_ID]:[Cmb_ID]],0))),-1,-1,0,0)),IF(OR(CW$1,$R94),4,INDEX(CMB[[Cmb_Rare]:[Cmb_Rare]],MATCH(ROUND(MIN(SUM(CW$4,$O94/1000),SUM($O94,CW$4/1000)),3),CMB[[Cmb_ID]:[Cmb_ID]],0))),CHOOSE(AC[[M]:[M]],2,1,1,SUM(AC[[AB]:[DB]])))),""))</f>
        <v/>
      </c>
      <c r="CX94" t="str">
        <f>IF(OR(CX$5="",$S94=""),"",IFERROR(SUM(PRODUCT(INDEX(CMB[[BA_0O]:[BA_2O]],MATCH(ROUND(MIN(SUM(CX$4,$O94/1000),SUM($O94,CX$4/1000)),3),CMB[[Cmb_ID]:[Cmb_ID]],0),SUM(N(CX$1),N($R94),1)),CHOOSE(AC[[M]:[M]],1,1,0,AC[[AB]:[AB]])),PRODUCT(INDEX(CMB[[BD_0O]:[BD_2O]],MATCH(ROUND(MIN(SUM(CX$4,$O94/1000),SUM($O94,CX$4/1000)),3),CMB[[Cmb_ID]:[Cmb_ID]],0),SUM(N(CX$1),N($R94),1)),CHOOSE(AC[[M]:[M]],1,0,1,AC[[DB]:[DB]])),PRODUCT(SUM(ROUND(AVERAGE(VALUE(CX$3),VALUE($P94)),0),CHOOSE(IF(OR(CX$1,$R94),4,INDEX(CMB[[Res_Rare]:[Res_Rare]],MATCH(ROUND(MIN(SUM(CX$4,$O94/1000),SUM($O94,CX$4/1000)),3),CMB[[Cmb_ID]:[Cmb_ID]],0))),-1,-1,0,0)),IF(OR(CX$1,$R94),4,INDEX(CMB[[Cmb_Rare]:[Cmb_Rare]],MATCH(ROUND(MIN(SUM(CX$4,$O94/1000),SUM($O94,CX$4/1000)),3),CMB[[Cmb_ID]:[Cmb_ID]],0))),CHOOSE(AC[[M]:[M]],2,1,1,SUM(AC[[AB]:[DB]])))),""))</f>
        <v/>
      </c>
      <c r="CY94" t="str">
        <f>IF(OR(CY$5="",$S94=""),"",IFERROR(SUM(PRODUCT(INDEX(CMB[[BA_0O]:[BA_2O]],MATCH(ROUND(MIN(SUM(CY$4,$O94/1000),SUM($O94,CY$4/1000)),3),CMB[[Cmb_ID]:[Cmb_ID]],0),SUM(N(CY$1),N($R94),1)),CHOOSE(AC[[M]:[M]],1,1,0,AC[[AB]:[AB]])),PRODUCT(INDEX(CMB[[BD_0O]:[BD_2O]],MATCH(ROUND(MIN(SUM(CY$4,$O94/1000),SUM($O94,CY$4/1000)),3),CMB[[Cmb_ID]:[Cmb_ID]],0),SUM(N(CY$1),N($R94),1)),CHOOSE(AC[[M]:[M]],1,0,1,AC[[DB]:[DB]])),PRODUCT(SUM(ROUND(AVERAGE(VALUE(CY$3),VALUE($P94)),0),CHOOSE(IF(OR(CY$1,$R94),4,INDEX(CMB[[Res_Rare]:[Res_Rare]],MATCH(ROUND(MIN(SUM(CY$4,$O94/1000),SUM($O94,CY$4/1000)),3),CMB[[Cmb_ID]:[Cmb_ID]],0))),-1,-1,0,0)),IF(OR(CY$1,$R94),4,INDEX(CMB[[Cmb_Rare]:[Cmb_Rare]],MATCH(ROUND(MIN(SUM(CY$4,$O94/1000),SUM($O94,CY$4/1000)),3),CMB[[Cmb_ID]:[Cmb_ID]],0))),CHOOSE(AC[[M]:[M]],2,1,1,SUM(AC[[AB]:[DB]])))),""))</f>
        <v/>
      </c>
      <c r="CZ94" t="str">
        <f>IF(OR(CZ$5="",$S94=""),"",IFERROR(SUM(PRODUCT(INDEX(CMB[[BA_0O]:[BA_2O]],MATCH(ROUND(MIN(SUM(CZ$4,$O94/1000),SUM($O94,CZ$4/1000)),3),CMB[[Cmb_ID]:[Cmb_ID]],0),SUM(N(CZ$1),N($R94),1)),CHOOSE(AC[[M]:[M]],1,1,0,AC[[AB]:[AB]])),PRODUCT(INDEX(CMB[[BD_0O]:[BD_2O]],MATCH(ROUND(MIN(SUM(CZ$4,$O94/1000),SUM($O94,CZ$4/1000)),3),CMB[[Cmb_ID]:[Cmb_ID]],0),SUM(N(CZ$1),N($R94),1)),CHOOSE(AC[[M]:[M]],1,0,1,AC[[DB]:[DB]])),PRODUCT(SUM(ROUND(AVERAGE(VALUE(CZ$3),VALUE($P94)),0),CHOOSE(IF(OR(CZ$1,$R94),4,INDEX(CMB[[Res_Rare]:[Res_Rare]],MATCH(ROUND(MIN(SUM(CZ$4,$O94/1000),SUM($O94,CZ$4/1000)),3),CMB[[Cmb_ID]:[Cmb_ID]],0))),-1,-1,0,0)),IF(OR(CZ$1,$R94),4,INDEX(CMB[[Cmb_Rare]:[Cmb_Rare]],MATCH(ROUND(MIN(SUM(CZ$4,$O94/1000),SUM($O94,CZ$4/1000)),3),CMB[[Cmb_ID]:[Cmb_ID]],0))),CHOOSE(AC[[M]:[M]],2,1,1,SUM(AC[[AB]:[DB]])))),""))</f>
        <v/>
      </c>
      <c r="DA94" t="str">
        <f>IF(OR(DA$5="",$S94=""),"",IFERROR(SUM(PRODUCT(INDEX(CMB[[BA_0O]:[BA_2O]],MATCH(ROUND(MIN(SUM(DA$4,$O94/1000),SUM($O94,DA$4/1000)),3),CMB[[Cmb_ID]:[Cmb_ID]],0),SUM(N(DA$1),N($R94),1)),CHOOSE(AC[[M]:[M]],1,1,0,AC[[AB]:[AB]])),PRODUCT(INDEX(CMB[[BD_0O]:[BD_2O]],MATCH(ROUND(MIN(SUM(DA$4,$O94/1000),SUM($O94,DA$4/1000)),3),CMB[[Cmb_ID]:[Cmb_ID]],0),SUM(N(DA$1),N($R94),1)),CHOOSE(AC[[M]:[M]],1,0,1,AC[[DB]:[DB]])),PRODUCT(SUM(ROUND(AVERAGE(VALUE(DA$3),VALUE($P94)),0),CHOOSE(IF(OR(DA$1,$R94),4,INDEX(CMB[[Res_Rare]:[Res_Rare]],MATCH(ROUND(MIN(SUM(DA$4,$O94/1000),SUM($O94,DA$4/1000)),3),CMB[[Cmb_ID]:[Cmb_ID]],0))),-1,-1,0,0)),IF(OR(DA$1,$R94),4,INDEX(CMB[[Cmb_Rare]:[Cmb_Rare]],MATCH(ROUND(MIN(SUM(DA$4,$O94/1000),SUM($O94,DA$4/1000)),3),CMB[[Cmb_ID]:[Cmb_ID]],0))),CHOOSE(AC[[M]:[M]],2,1,1,SUM(AC[[AB]:[DB]])))),""))</f>
        <v/>
      </c>
      <c r="DB94" t="str">
        <f>IF(OR(DB$5="",$S94=""),"",IFERROR(SUM(PRODUCT(INDEX(CMB[[BA_0O]:[BA_2O]],MATCH(ROUND(MIN(SUM(DB$4,$O94/1000),SUM($O94,DB$4/1000)),3),CMB[[Cmb_ID]:[Cmb_ID]],0),SUM(N(DB$1),N($R94),1)),CHOOSE(AC[[M]:[M]],1,1,0,AC[[AB]:[AB]])),PRODUCT(INDEX(CMB[[BD_0O]:[BD_2O]],MATCH(ROUND(MIN(SUM(DB$4,$O94/1000),SUM($O94,DB$4/1000)),3),CMB[[Cmb_ID]:[Cmb_ID]],0),SUM(N(DB$1),N($R94),1)),CHOOSE(AC[[M]:[M]],1,0,1,AC[[DB]:[DB]])),PRODUCT(SUM(ROUND(AVERAGE(VALUE(DB$3),VALUE($P94)),0),CHOOSE(IF(OR(DB$1,$R94),4,INDEX(CMB[[Res_Rare]:[Res_Rare]],MATCH(ROUND(MIN(SUM(DB$4,$O94/1000),SUM($O94,DB$4/1000)),3),CMB[[Cmb_ID]:[Cmb_ID]],0))),-1,-1,0,0)),IF(OR(DB$1,$R94),4,INDEX(CMB[[Cmb_Rare]:[Cmb_Rare]],MATCH(ROUND(MIN(SUM(DB$4,$O94/1000),SUM($O94,DB$4/1000)),3),CMB[[Cmb_ID]:[Cmb_ID]],0))),CHOOSE(AC[[M]:[M]],2,1,1,SUM(AC[[AB]:[DB]])))),""))</f>
        <v/>
      </c>
      <c r="DC94" t="str">
        <f>IF(OR(DC$5="",$S94=""),"",IFERROR(SUM(PRODUCT(INDEX(CMB[[BA_0O]:[BA_2O]],MATCH(ROUND(MIN(SUM(DC$4,$O94/1000),SUM($O94,DC$4/1000)),3),CMB[[Cmb_ID]:[Cmb_ID]],0),SUM(N(DC$1),N($R94),1)),CHOOSE(AC[[M]:[M]],1,1,0,AC[[AB]:[AB]])),PRODUCT(INDEX(CMB[[BD_0O]:[BD_2O]],MATCH(ROUND(MIN(SUM(DC$4,$O94/1000),SUM($O94,DC$4/1000)),3),CMB[[Cmb_ID]:[Cmb_ID]],0),SUM(N(DC$1),N($R94),1)),CHOOSE(AC[[M]:[M]],1,0,1,AC[[DB]:[DB]])),PRODUCT(SUM(ROUND(AVERAGE(VALUE(DC$3),VALUE($P94)),0),CHOOSE(IF(OR(DC$1,$R94),4,INDEX(CMB[[Res_Rare]:[Res_Rare]],MATCH(ROUND(MIN(SUM(DC$4,$O94/1000),SUM($O94,DC$4/1000)),3),CMB[[Cmb_ID]:[Cmb_ID]],0))),-1,-1,0,0)),IF(OR(DC$1,$R94),4,INDEX(CMB[[Cmb_Rare]:[Cmb_Rare]],MATCH(ROUND(MIN(SUM(DC$4,$O94/1000),SUM($O94,DC$4/1000)),3),CMB[[Cmb_ID]:[Cmb_ID]],0))),CHOOSE(AC[[M]:[M]],2,1,1,SUM(AC[[AB]:[DB]])))),""))</f>
        <v/>
      </c>
      <c r="DD94" t="str">
        <f>IF(OR(DD$5="",$S94=""),"",IFERROR(SUM(PRODUCT(INDEX(CMB[[BA_0O]:[BA_2O]],MATCH(ROUND(MIN(SUM(DD$4,$O94/1000),SUM($O94,DD$4/1000)),3),CMB[[Cmb_ID]:[Cmb_ID]],0),SUM(N(DD$1),N($R94),1)),CHOOSE(AC[[M]:[M]],1,1,0,AC[[AB]:[AB]])),PRODUCT(INDEX(CMB[[BD_0O]:[BD_2O]],MATCH(ROUND(MIN(SUM(DD$4,$O94/1000),SUM($O94,DD$4/1000)),3),CMB[[Cmb_ID]:[Cmb_ID]],0),SUM(N(DD$1),N($R94),1)),CHOOSE(AC[[M]:[M]],1,0,1,AC[[DB]:[DB]])),PRODUCT(SUM(ROUND(AVERAGE(VALUE(DD$3),VALUE($P94)),0),CHOOSE(IF(OR(DD$1,$R94),4,INDEX(CMB[[Res_Rare]:[Res_Rare]],MATCH(ROUND(MIN(SUM(DD$4,$O94/1000),SUM($O94,DD$4/1000)),3),CMB[[Cmb_ID]:[Cmb_ID]],0))),-1,-1,0,0)),IF(OR(DD$1,$R94),4,INDEX(CMB[[Cmb_Rare]:[Cmb_Rare]],MATCH(ROUND(MIN(SUM(DD$4,$O94/1000),SUM($O94,DD$4/1000)),3),CMB[[Cmb_ID]:[Cmb_ID]],0))),CHOOSE(AC[[M]:[M]],2,1,1,SUM(AC[[AB]:[DB]])))),""))</f>
        <v/>
      </c>
      <c r="DE94" t="str">
        <f>IF(OR(DE$5="",$S94=""),"",IFERROR(SUM(PRODUCT(INDEX(CMB[[BA_0O]:[BA_2O]],MATCH(ROUND(MIN(SUM(DE$4,$O94/1000),SUM($O94,DE$4/1000)),3),CMB[[Cmb_ID]:[Cmb_ID]],0),SUM(N(DE$1),N($R94),1)),CHOOSE(AC[[M]:[M]],1,1,0,AC[[AB]:[AB]])),PRODUCT(INDEX(CMB[[BD_0O]:[BD_2O]],MATCH(ROUND(MIN(SUM(DE$4,$O94/1000),SUM($O94,DE$4/1000)),3),CMB[[Cmb_ID]:[Cmb_ID]],0),SUM(N(DE$1),N($R94),1)),CHOOSE(AC[[M]:[M]],1,0,1,AC[[DB]:[DB]])),PRODUCT(SUM(ROUND(AVERAGE(VALUE(DE$3),VALUE($P94)),0),CHOOSE(IF(OR(DE$1,$R94),4,INDEX(CMB[[Res_Rare]:[Res_Rare]],MATCH(ROUND(MIN(SUM(DE$4,$O94/1000),SUM($O94,DE$4/1000)),3),CMB[[Cmb_ID]:[Cmb_ID]],0))),-1,-1,0,0)),IF(OR(DE$1,$R94),4,INDEX(CMB[[Cmb_Rare]:[Cmb_Rare]],MATCH(ROUND(MIN(SUM(DE$4,$O94/1000),SUM($O94,DE$4/1000)),3),CMB[[Cmb_ID]:[Cmb_ID]],0))),CHOOSE(AC[[M]:[M]],2,1,1,SUM(AC[[AB]:[DB]])))),""))</f>
        <v/>
      </c>
      <c r="DF94" t="str">
        <f>IF(OR(DF$5="",$S94=""),"",IFERROR(SUM(PRODUCT(INDEX(CMB[[BA_0O]:[BA_2O]],MATCH(ROUND(MIN(SUM(DF$4,$O94/1000),SUM($O94,DF$4/1000)),3),CMB[[Cmb_ID]:[Cmb_ID]],0),SUM(N(DF$1),N($R94),1)),CHOOSE(AC[[M]:[M]],1,1,0,AC[[AB]:[AB]])),PRODUCT(INDEX(CMB[[BD_0O]:[BD_2O]],MATCH(ROUND(MIN(SUM(DF$4,$O94/1000),SUM($O94,DF$4/1000)),3),CMB[[Cmb_ID]:[Cmb_ID]],0),SUM(N(DF$1),N($R94),1)),CHOOSE(AC[[M]:[M]],1,0,1,AC[[DB]:[DB]])),PRODUCT(SUM(ROUND(AVERAGE(VALUE(DF$3),VALUE($P94)),0),CHOOSE(IF(OR(DF$1,$R94),4,INDEX(CMB[[Res_Rare]:[Res_Rare]],MATCH(ROUND(MIN(SUM(DF$4,$O94/1000),SUM($O94,DF$4/1000)),3),CMB[[Cmb_ID]:[Cmb_ID]],0))),-1,-1,0,0)),IF(OR(DF$1,$R94),4,INDEX(CMB[[Cmb_Rare]:[Cmb_Rare]],MATCH(ROUND(MIN(SUM(DF$4,$O94/1000),SUM($O94,DF$4/1000)),3),CMB[[Cmb_ID]:[Cmb_ID]],0))),CHOOSE(AC[[M]:[M]],2,1,1,SUM(AC[[AB]:[DB]])))),""))</f>
        <v/>
      </c>
      <c r="DG94" t="str">
        <f>IF(OR(DG$5="",$S94=""),"",IFERROR(SUM(PRODUCT(INDEX(CMB[[BA_0O]:[BA_2O]],MATCH(ROUND(MIN(SUM(DG$4,$O94/1000),SUM($O94,DG$4/1000)),3),CMB[[Cmb_ID]:[Cmb_ID]],0),SUM(N(DG$1),N($R94),1)),CHOOSE(AC[[M]:[M]],1,1,0,AC[[AB]:[AB]])),PRODUCT(INDEX(CMB[[BD_0O]:[BD_2O]],MATCH(ROUND(MIN(SUM(DG$4,$O94/1000),SUM($O94,DG$4/1000)),3),CMB[[Cmb_ID]:[Cmb_ID]],0),SUM(N(DG$1),N($R94),1)),CHOOSE(AC[[M]:[M]],1,0,1,AC[[DB]:[DB]])),PRODUCT(SUM(ROUND(AVERAGE(VALUE(DG$3),VALUE($P94)),0),CHOOSE(IF(OR(DG$1,$R94),4,INDEX(CMB[[Res_Rare]:[Res_Rare]],MATCH(ROUND(MIN(SUM(DG$4,$O94/1000),SUM($O94,DG$4/1000)),3),CMB[[Cmb_ID]:[Cmb_ID]],0))),-1,-1,0,0)),IF(OR(DG$1,$R94),4,INDEX(CMB[[Cmb_Rare]:[Cmb_Rare]],MATCH(ROUND(MIN(SUM(DG$4,$O94/1000),SUM($O94,DG$4/1000)),3),CMB[[Cmb_ID]:[Cmb_ID]],0))),CHOOSE(AC[[M]:[M]],2,1,1,SUM(AC[[AB]:[DB]])))),""))</f>
        <v/>
      </c>
      <c r="DH94" t="str">
        <f>IF(OR(DH$5="",$S94=""),"",IFERROR(SUM(PRODUCT(INDEX(CMB[[BA_0O]:[BA_2O]],MATCH(ROUND(MIN(SUM(DH$4,$O94/1000),SUM($O94,DH$4/1000)),3),CMB[[Cmb_ID]:[Cmb_ID]],0),SUM(N(DH$1),N($R94),1)),CHOOSE(AC[[M]:[M]],1,1,0,AC[[AB]:[AB]])),PRODUCT(INDEX(CMB[[BD_0O]:[BD_2O]],MATCH(ROUND(MIN(SUM(DH$4,$O94/1000),SUM($O94,DH$4/1000)),3),CMB[[Cmb_ID]:[Cmb_ID]],0),SUM(N(DH$1),N($R94),1)),CHOOSE(AC[[M]:[M]],1,0,1,AC[[DB]:[DB]])),PRODUCT(SUM(ROUND(AVERAGE(VALUE(DH$3),VALUE($P94)),0),CHOOSE(IF(OR(DH$1,$R94),4,INDEX(CMB[[Res_Rare]:[Res_Rare]],MATCH(ROUND(MIN(SUM(DH$4,$O94/1000),SUM($O94,DH$4/1000)),3),CMB[[Cmb_ID]:[Cmb_ID]],0))),-1,-1,0,0)),IF(OR(DH$1,$R94),4,INDEX(CMB[[Cmb_Rare]:[Cmb_Rare]],MATCH(ROUND(MIN(SUM(DH$4,$O94/1000),SUM($O94,DH$4/1000)),3),CMB[[Cmb_ID]:[Cmb_ID]],0))),CHOOSE(AC[[M]:[M]],2,1,1,SUM(AC[[AB]:[DB]])))),""))</f>
        <v/>
      </c>
      <c r="DI94" t="str">
        <f>IF(OR(DI$5="",$S94=""),"",IFERROR(SUM(PRODUCT(INDEX(CMB[[BA_0O]:[BA_2O]],MATCH(ROUND(MIN(SUM(DI$4,$O94/1000),SUM($O94,DI$4/1000)),3),CMB[[Cmb_ID]:[Cmb_ID]],0),SUM(N(DI$1),N($R94),1)),CHOOSE(AC[[M]:[M]],1,1,0,AC[[AB]:[AB]])),PRODUCT(INDEX(CMB[[BD_0O]:[BD_2O]],MATCH(ROUND(MIN(SUM(DI$4,$O94/1000),SUM($O94,DI$4/1000)),3),CMB[[Cmb_ID]:[Cmb_ID]],0),SUM(N(DI$1),N($R94),1)),CHOOSE(AC[[M]:[M]],1,0,1,AC[[DB]:[DB]])),PRODUCT(SUM(ROUND(AVERAGE(VALUE(DI$3),VALUE($P94)),0),CHOOSE(IF(OR(DI$1,$R94),4,INDEX(CMB[[Res_Rare]:[Res_Rare]],MATCH(ROUND(MIN(SUM(DI$4,$O94/1000),SUM($O94,DI$4/1000)),3),CMB[[Cmb_ID]:[Cmb_ID]],0))),-1,-1,0,0)),IF(OR(DI$1,$R94),4,INDEX(CMB[[Cmb_Rare]:[Cmb_Rare]],MATCH(ROUND(MIN(SUM(DI$4,$O94/1000),SUM($O94,DI$4/1000)),3),CMB[[Cmb_ID]:[Cmb_ID]],0))),CHOOSE(AC[[M]:[M]],2,1,1,SUM(AC[[AB]:[DB]])))),""))</f>
        <v/>
      </c>
      <c r="DJ94" t="str">
        <f>IF(OR(DJ$5="",$S94=""),"",IFERROR(SUM(PRODUCT(INDEX(CMB[[BA_0O]:[BA_2O]],MATCH(ROUND(MIN(SUM(DJ$4,$O94/1000),SUM($O94,DJ$4/1000)),3),CMB[[Cmb_ID]:[Cmb_ID]],0),SUM(N(DJ$1),N($R94),1)),CHOOSE(AC[[M]:[M]],1,1,0,AC[[AB]:[AB]])),PRODUCT(INDEX(CMB[[BD_0O]:[BD_2O]],MATCH(ROUND(MIN(SUM(DJ$4,$O94/1000),SUM($O94,DJ$4/1000)),3),CMB[[Cmb_ID]:[Cmb_ID]],0),SUM(N(DJ$1),N($R94),1)),CHOOSE(AC[[M]:[M]],1,0,1,AC[[DB]:[DB]])),PRODUCT(SUM(ROUND(AVERAGE(VALUE(DJ$3),VALUE($P94)),0),CHOOSE(IF(OR(DJ$1,$R94),4,INDEX(CMB[[Res_Rare]:[Res_Rare]],MATCH(ROUND(MIN(SUM(DJ$4,$O94/1000),SUM($O94,DJ$4/1000)),3),CMB[[Cmb_ID]:[Cmb_ID]],0))),-1,-1,0,0)),IF(OR(DJ$1,$R94),4,INDEX(CMB[[Cmb_Rare]:[Cmb_Rare]],MATCH(ROUND(MIN(SUM(DJ$4,$O94/1000),SUM($O94,DJ$4/1000)),3),CMB[[Cmb_ID]:[Cmb_ID]],0))),CHOOSE(AC[[M]:[M]],2,1,1,SUM(AC[[AB]:[DB]])))),""))</f>
        <v/>
      </c>
      <c r="DK94" t="str">
        <f>IF(OR(DK$5="",$S94=""),"",IFERROR(SUM(PRODUCT(INDEX(CMB[[BA_0O]:[BA_2O]],MATCH(ROUND(MIN(SUM(DK$4,$O94/1000),SUM($O94,DK$4/1000)),3),CMB[[Cmb_ID]:[Cmb_ID]],0),SUM(N(DK$1),N($R94),1)),CHOOSE(AC[[M]:[M]],1,1,0,AC[[AB]:[AB]])),PRODUCT(INDEX(CMB[[BD_0O]:[BD_2O]],MATCH(ROUND(MIN(SUM(DK$4,$O94/1000),SUM($O94,DK$4/1000)),3),CMB[[Cmb_ID]:[Cmb_ID]],0),SUM(N(DK$1),N($R94),1)),CHOOSE(AC[[M]:[M]],1,0,1,AC[[DB]:[DB]])),PRODUCT(SUM(ROUND(AVERAGE(VALUE(DK$3),VALUE($P94)),0),CHOOSE(IF(OR(DK$1,$R94),4,INDEX(CMB[[Res_Rare]:[Res_Rare]],MATCH(ROUND(MIN(SUM(DK$4,$O94/1000),SUM($O94,DK$4/1000)),3),CMB[[Cmb_ID]:[Cmb_ID]],0))),-1,-1,0,0)),IF(OR(DK$1,$R94),4,INDEX(CMB[[Cmb_Rare]:[Cmb_Rare]],MATCH(ROUND(MIN(SUM(DK$4,$O94/1000),SUM($O94,DK$4/1000)),3),CMB[[Cmb_ID]:[Cmb_ID]],0))),CHOOSE(AC[[M]:[M]],2,1,1,SUM(AC[[AB]:[DB]])))),""))</f>
        <v/>
      </c>
      <c r="DL94" t="str">
        <f>IF(OR(DL$5="",$S94=""),"",IFERROR(SUM(PRODUCT(INDEX(CMB[[BA_0O]:[BA_2O]],MATCH(ROUND(MIN(SUM(DL$4,$O94/1000),SUM($O94,DL$4/1000)),3),CMB[[Cmb_ID]:[Cmb_ID]],0),SUM(N(DL$1),N($R94),1)),CHOOSE(AC[[M]:[M]],1,1,0,AC[[AB]:[AB]])),PRODUCT(INDEX(CMB[[BD_0O]:[BD_2O]],MATCH(ROUND(MIN(SUM(DL$4,$O94/1000),SUM($O94,DL$4/1000)),3),CMB[[Cmb_ID]:[Cmb_ID]],0),SUM(N(DL$1),N($R94),1)),CHOOSE(AC[[M]:[M]],1,0,1,AC[[DB]:[DB]])),PRODUCT(SUM(ROUND(AVERAGE(VALUE(DL$3),VALUE($P94)),0),CHOOSE(IF(OR(DL$1,$R94),4,INDEX(CMB[[Res_Rare]:[Res_Rare]],MATCH(ROUND(MIN(SUM(DL$4,$O94/1000),SUM($O94,DL$4/1000)),3),CMB[[Cmb_ID]:[Cmb_ID]],0))),-1,-1,0,0)),IF(OR(DL$1,$R94),4,INDEX(CMB[[Cmb_Rare]:[Cmb_Rare]],MATCH(ROUND(MIN(SUM(DL$4,$O94/1000),SUM($O94,DL$4/1000)),3),CMB[[Cmb_ID]:[Cmb_ID]],0))),CHOOSE(AC[[M]:[M]],2,1,1,SUM(AC[[AB]:[DB]])))),""))</f>
        <v/>
      </c>
      <c r="DM94" t="str">
        <f>IF(OR(DM$5="",$S94=""),"",IFERROR(SUM(PRODUCT(INDEX(CMB[[BA_0O]:[BA_2O]],MATCH(ROUND(MIN(SUM(DM$4,$O94/1000),SUM($O94,DM$4/1000)),3),CMB[[Cmb_ID]:[Cmb_ID]],0),SUM(N(DM$1),N($R94),1)),CHOOSE(AC[[M]:[M]],1,1,0,AC[[AB]:[AB]])),PRODUCT(INDEX(CMB[[BD_0O]:[BD_2O]],MATCH(ROUND(MIN(SUM(DM$4,$O94/1000),SUM($O94,DM$4/1000)),3),CMB[[Cmb_ID]:[Cmb_ID]],0),SUM(N(DM$1),N($R94),1)),CHOOSE(AC[[M]:[M]],1,0,1,AC[[DB]:[DB]])),PRODUCT(SUM(ROUND(AVERAGE(VALUE(DM$3),VALUE($P94)),0),CHOOSE(IF(OR(DM$1,$R94),4,INDEX(CMB[[Res_Rare]:[Res_Rare]],MATCH(ROUND(MIN(SUM(DM$4,$O94/1000),SUM($O94,DM$4/1000)),3),CMB[[Cmb_ID]:[Cmb_ID]],0))),-1,-1,0,0)),IF(OR(DM$1,$R94),4,INDEX(CMB[[Cmb_Rare]:[Cmb_Rare]],MATCH(ROUND(MIN(SUM(DM$4,$O94/1000),SUM($O94,DM$4/1000)),3),CMB[[Cmb_ID]:[Cmb_ID]],0))),CHOOSE(AC[[M]:[M]],2,1,1,SUM(AC[[AB]:[DB]])))),""))</f>
        <v/>
      </c>
      <c r="DN94" t="str">
        <f>IF(OR(DN$5="",$S94=""),"",IFERROR(SUM(PRODUCT(INDEX(CMB[[BA_0O]:[BA_2O]],MATCH(ROUND(MIN(SUM(DN$4,$O94/1000),SUM($O94,DN$4/1000)),3),CMB[[Cmb_ID]:[Cmb_ID]],0),SUM(N(DN$1),N($R94),1)),CHOOSE(AC[[M]:[M]],1,1,0,AC[[AB]:[AB]])),PRODUCT(INDEX(CMB[[BD_0O]:[BD_2O]],MATCH(ROUND(MIN(SUM(DN$4,$O94/1000),SUM($O94,DN$4/1000)),3),CMB[[Cmb_ID]:[Cmb_ID]],0),SUM(N(DN$1),N($R94),1)),CHOOSE(AC[[M]:[M]],1,0,1,AC[[DB]:[DB]])),PRODUCT(SUM(ROUND(AVERAGE(VALUE(DN$3),VALUE($P94)),0),CHOOSE(IF(OR(DN$1,$R94),4,INDEX(CMB[[Res_Rare]:[Res_Rare]],MATCH(ROUND(MIN(SUM(DN$4,$O94/1000),SUM($O94,DN$4/1000)),3),CMB[[Cmb_ID]:[Cmb_ID]],0))),-1,-1,0,0)),IF(OR(DN$1,$R94),4,INDEX(CMB[[Cmb_Rare]:[Cmb_Rare]],MATCH(ROUND(MIN(SUM(DN$4,$O94/1000),SUM($O94,DN$4/1000)),3),CMB[[Cmb_ID]:[Cmb_ID]],0))),CHOOSE(AC[[M]:[M]],2,1,1,SUM(AC[[AB]:[DB]])))),""))</f>
        <v/>
      </c>
      <c r="DO94" t="str">
        <f>IF(OR(DO$5="",$S94=""),"",IFERROR(SUM(PRODUCT(INDEX(CMB[[BA_0O]:[BA_2O]],MATCH(ROUND(MIN(SUM(DO$4,$O94/1000),SUM($O94,DO$4/1000)),3),CMB[[Cmb_ID]:[Cmb_ID]],0),SUM(N(DO$1),N($R94),1)),CHOOSE(AC[[M]:[M]],1,1,0,AC[[AB]:[AB]])),PRODUCT(INDEX(CMB[[BD_0O]:[BD_2O]],MATCH(ROUND(MIN(SUM(DO$4,$O94/1000),SUM($O94,DO$4/1000)),3),CMB[[Cmb_ID]:[Cmb_ID]],0),SUM(N(DO$1),N($R94),1)),CHOOSE(AC[[M]:[M]],1,0,1,AC[[DB]:[DB]])),PRODUCT(SUM(ROUND(AVERAGE(VALUE(DO$3),VALUE($P94)),0),CHOOSE(IF(OR(DO$1,$R94),4,INDEX(CMB[[Res_Rare]:[Res_Rare]],MATCH(ROUND(MIN(SUM(DO$4,$O94/1000),SUM($O94,DO$4/1000)),3),CMB[[Cmb_ID]:[Cmb_ID]],0))),-1,-1,0,0)),IF(OR(DO$1,$R94),4,INDEX(CMB[[Cmb_Rare]:[Cmb_Rare]],MATCH(ROUND(MIN(SUM(DO$4,$O94/1000),SUM($O94,DO$4/1000)),3),CMB[[Cmb_ID]:[Cmb_ID]],0))),CHOOSE(AC[[M]:[M]],2,1,1,SUM(AC[[AB]:[DB]])))),""))</f>
        <v/>
      </c>
      <c r="DP94" t="str">
        <f>IF(OR(DP$5="",$S94=""),"",IFERROR(SUM(PRODUCT(INDEX(CMB[[BA_0O]:[BA_2O]],MATCH(ROUND(MIN(SUM(DP$4,$O94/1000),SUM($O94,DP$4/1000)),3),CMB[[Cmb_ID]:[Cmb_ID]],0),SUM(N(DP$1),N($R94),1)),CHOOSE(AC[[M]:[M]],1,1,0,AC[[AB]:[AB]])),PRODUCT(INDEX(CMB[[BD_0O]:[BD_2O]],MATCH(ROUND(MIN(SUM(DP$4,$O94/1000),SUM($O94,DP$4/1000)),3),CMB[[Cmb_ID]:[Cmb_ID]],0),SUM(N(DP$1),N($R94),1)),CHOOSE(AC[[M]:[M]],1,0,1,AC[[DB]:[DB]])),PRODUCT(SUM(ROUND(AVERAGE(VALUE(DP$3),VALUE($P94)),0),CHOOSE(IF(OR(DP$1,$R94),4,INDEX(CMB[[Res_Rare]:[Res_Rare]],MATCH(ROUND(MIN(SUM(DP$4,$O94/1000),SUM($O94,DP$4/1000)),3),CMB[[Cmb_ID]:[Cmb_ID]],0))),-1,-1,0,0)),IF(OR(DP$1,$R94),4,INDEX(CMB[[Cmb_Rare]:[Cmb_Rare]],MATCH(ROUND(MIN(SUM(DP$4,$O94/1000),SUM($O94,DP$4/1000)),3),CMB[[Cmb_ID]:[Cmb_ID]],0))),CHOOSE(AC[[M]:[M]],2,1,1,SUM(AC[[AB]:[DB]])))),""))</f>
        <v/>
      </c>
      <c r="DQ94" t="str">
        <f>IF(OR(DQ$5="",$S94=""),"",IFERROR(SUM(PRODUCT(INDEX(CMB[[BA_0O]:[BA_2O]],MATCH(ROUND(MIN(SUM(DQ$4,$O94/1000),SUM($O94,DQ$4/1000)),3),CMB[[Cmb_ID]:[Cmb_ID]],0),SUM(N(DQ$1),N($R94),1)),CHOOSE(AC[[M]:[M]],1,1,0,AC[[AB]:[AB]])),PRODUCT(INDEX(CMB[[BD_0O]:[BD_2O]],MATCH(ROUND(MIN(SUM(DQ$4,$O94/1000),SUM($O94,DQ$4/1000)),3),CMB[[Cmb_ID]:[Cmb_ID]],0),SUM(N(DQ$1),N($R94),1)),CHOOSE(AC[[M]:[M]],1,0,1,AC[[DB]:[DB]])),PRODUCT(SUM(ROUND(AVERAGE(VALUE(DQ$3),VALUE($P94)),0),CHOOSE(IF(OR(DQ$1,$R94),4,INDEX(CMB[[Res_Rare]:[Res_Rare]],MATCH(ROUND(MIN(SUM(DQ$4,$O94/1000),SUM($O94,DQ$4/1000)),3),CMB[[Cmb_ID]:[Cmb_ID]],0))),-1,-1,0,0)),IF(OR(DQ$1,$R94),4,INDEX(CMB[[Cmb_Rare]:[Cmb_Rare]],MATCH(ROUND(MIN(SUM(DQ$4,$O94/1000),SUM($O94,DQ$4/1000)),3),CMB[[Cmb_ID]:[Cmb_ID]],0))),CHOOSE(AC[[M]:[M]],2,1,1,SUM(AC[[AB]:[DB]])))),""))</f>
        <v/>
      </c>
      <c r="DR94" t="str">
        <f>IF(OR(DR$5="",$S94=""),"",IFERROR(SUM(PRODUCT(INDEX(CMB[[BA_0O]:[BA_2O]],MATCH(ROUND(MIN(SUM(DR$4,$O94/1000),SUM($O94,DR$4/1000)),3),CMB[[Cmb_ID]:[Cmb_ID]],0),SUM(N(DR$1),N($R94),1)),CHOOSE(AC[[M]:[M]],1,1,0,AC[[AB]:[AB]])),PRODUCT(INDEX(CMB[[BD_0O]:[BD_2O]],MATCH(ROUND(MIN(SUM(DR$4,$O94/1000),SUM($O94,DR$4/1000)),3),CMB[[Cmb_ID]:[Cmb_ID]],0),SUM(N(DR$1),N($R94),1)),CHOOSE(AC[[M]:[M]],1,0,1,AC[[DB]:[DB]])),PRODUCT(SUM(ROUND(AVERAGE(VALUE(DR$3),VALUE($P94)),0),CHOOSE(IF(OR(DR$1,$R94),4,INDEX(CMB[[Res_Rare]:[Res_Rare]],MATCH(ROUND(MIN(SUM(DR$4,$O94/1000),SUM($O94,DR$4/1000)),3),CMB[[Cmb_ID]:[Cmb_ID]],0))),-1,-1,0,0)),IF(OR(DR$1,$R94),4,INDEX(CMB[[Cmb_Rare]:[Cmb_Rare]],MATCH(ROUND(MIN(SUM(DR$4,$O94/1000),SUM($O94,DR$4/1000)),3),CMB[[Cmb_ID]:[Cmb_ID]],0))),CHOOSE(AC[[M]:[M]],2,1,1,SUM(AC[[AB]:[DB]])))),""))</f>
        <v/>
      </c>
      <c r="DS94" t="str">
        <f>IF(OR(DS$5="",$S94=""),"",IFERROR(SUM(PRODUCT(INDEX(CMB[[BA_0O]:[BA_2O]],MATCH(ROUND(MIN(SUM(DS$4,$O94/1000),SUM($O94,DS$4/1000)),3),CMB[[Cmb_ID]:[Cmb_ID]],0),SUM(N(DS$1),N($R94),1)),CHOOSE(AC[[M]:[M]],1,1,0,AC[[AB]:[AB]])),PRODUCT(INDEX(CMB[[BD_0O]:[BD_2O]],MATCH(ROUND(MIN(SUM(DS$4,$O94/1000),SUM($O94,DS$4/1000)),3),CMB[[Cmb_ID]:[Cmb_ID]],0),SUM(N(DS$1),N($R94),1)),CHOOSE(AC[[M]:[M]],1,0,1,AC[[DB]:[DB]])),PRODUCT(SUM(ROUND(AVERAGE(VALUE(DS$3),VALUE($P94)),0),CHOOSE(IF(OR(DS$1,$R94),4,INDEX(CMB[[Res_Rare]:[Res_Rare]],MATCH(ROUND(MIN(SUM(DS$4,$O94/1000),SUM($O94,DS$4/1000)),3),CMB[[Cmb_ID]:[Cmb_ID]],0))),-1,-1,0,0)),IF(OR(DS$1,$R94),4,INDEX(CMB[[Cmb_Rare]:[Cmb_Rare]],MATCH(ROUND(MIN(SUM(DS$4,$O94/1000),SUM($O94,DS$4/1000)),3),CMB[[Cmb_ID]:[Cmb_ID]],0))),CHOOSE(AC[[M]:[M]],2,1,1,SUM(AC[[AB]:[DB]])))),""))</f>
        <v/>
      </c>
      <c r="DT94" t="str">
        <f>IF(OR(DT$5="",$S94=""),"",IFERROR(SUM(PRODUCT(INDEX(CMB[[BA_0O]:[BA_2O]],MATCH(ROUND(MIN(SUM(DT$4,$O94/1000),SUM($O94,DT$4/1000)),3),CMB[[Cmb_ID]:[Cmb_ID]],0),SUM(N(DT$1),N($R94),1)),CHOOSE(AC[[M]:[M]],1,1,0,AC[[AB]:[AB]])),PRODUCT(INDEX(CMB[[BD_0O]:[BD_2O]],MATCH(ROUND(MIN(SUM(DT$4,$O94/1000),SUM($O94,DT$4/1000)),3),CMB[[Cmb_ID]:[Cmb_ID]],0),SUM(N(DT$1),N($R94),1)),CHOOSE(AC[[M]:[M]],1,0,1,AC[[DB]:[DB]])),PRODUCT(SUM(ROUND(AVERAGE(VALUE(DT$3),VALUE($P94)),0),CHOOSE(IF(OR(DT$1,$R94),4,INDEX(CMB[[Res_Rare]:[Res_Rare]],MATCH(ROUND(MIN(SUM(DT$4,$O94/1000),SUM($O94,DT$4/1000)),3),CMB[[Cmb_ID]:[Cmb_ID]],0))),-1,-1,0,0)),IF(OR(DT$1,$R94),4,INDEX(CMB[[Cmb_Rare]:[Cmb_Rare]],MATCH(ROUND(MIN(SUM(DT$4,$O94/1000),SUM($O94,DT$4/1000)),3),CMB[[Cmb_ID]:[Cmb_ID]],0))),CHOOSE(AC[[M]:[M]],2,1,1,SUM(AC[[AB]:[DB]])))),""))</f>
        <v/>
      </c>
      <c r="DU94" t="str">
        <f>IF(OR(DU$5="",$S94=""),"",IFERROR(SUM(PRODUCT(INDEX(CMB[[BA_0O]:[BA_2O]],MATCH(ROUND(MIN(SUM(DU$4,$O94/1000),SUM($O94,DU$4/1000)),3),CMB[[Cmb_ID]:[Cmb_ID]],0),SUM(N(DU$1),N($R94),1)),CHOOSE(AC[[M]:[M]],1,1,0,AC[[AB]:[AB]])),PRODUCT(INDEX(CMB[[BD_0O]:[BD_2O]],MATCH(ROUND(MIN(SUM(DU$4,$O94/1000),SUM($O94,DU$4/1000)),3),CMB[[Cmb_ID]:[Cmb_ID]],0),SUM(N(DU$1),N($R94),1)),CHOOSE(AC[[M]:[M]],1,0,1,AC[[DB]:[DB]])),PRODUCT(SUM(ROUND(AVERAGE(VALUE(DU$3),VALUE($P94)),0),CHOOSE(IF(OR(DU$1,$R94),4,INDEX(CMB[[Res_Rare]:[Res_Rare]],MATCH(ROUND(MIN(SUM(DU$4,$O94/1000),SUM($O94,DU$4/1000)),3),CMB[[Cmb_ID]:[Cmb_ID]],0))),-1,-1,0,0)),IF(OR(DU$1,$R94),4,INDEX(CMB[[Cmb_Rare]:[Cmb_Rare]],MATCH(ROUND(MIN(SUM(DU$4,$O94/1000),SUM($O94,DU$4/1000)),3),CMB[[Cmb_ID]:[Cmb_ID]],0))),CHOOSE(AC[[M]:[M]],2,1,1,SUM(AC[[AB]:[DB]])))),""))</f>
        <v/>
      </c>
      <c r="DV94" t="str">
        <f>IF(OR(DV$5="",$S94=""),"",IFERROR(SUM(PRODUCT(INDEX(CMB[[BA_0O]:[BA_2O]],MATCH(ROUND(MIN(SUM(DV$4,$O94/1000),SUM($O94,DV$4/1000)),3),CMB[[Cmb_ID]:[Cmb_ID]],0),SUM(N(DV$1),N($R94),1)),CHOOSE(AC[[M]:[M]],1,1,0,AC[[AB]:[AB]])),PRODUCT(INDEX(CMB[[BD_0O]:[BD_2O]],MATCH(ROUND(MIN(SUM(DV$4,$O94/1000),SUM($O94,DV$4/1000)),3),CMB[[Cmb_ID]:[Cmb_ID]],0),SUM(N(DV$1),N($R94),1)),CHOOSE(AC[[M]:[M]],1,0,1,AC[[DB]:[DB]])),PRODUCT(SUM(ROUND(AVERAGE(VALUE(DV$3),VALUE($P94)),0),CHOOSE(IF(OR(DV$1,$R94),4,INDEX(CMB[[Res_Rare]:[Res_Rare]],MATCH(ROUND(MIN(SUM(DV$4,$O94/1000),SUM($O94,DV$4/1000)),3),CMB[[Cmb_ID]:[Cmb_ID]],0))),-1,-1,0,0)),IF(OR(DV$1,$R94),4,INDEX(CMB[[Cmb_Rare]:[Cmb_Rare]],MATCH(ROUND(MIN(SUM(DV$4,$O94/1000),SUM($O94,DV$4/1000)),3),CMB[[Cmb_ID]:[Cmb_ID]],0))),CHOOSE(AC[[M]:[M]],2,1,1,SUM(AC[[AB]:[DB]])))),""))</f>
        <v/>
      </c>
      <c r="DW94" t="str">
        <f>IF(OR(DW$5="",$S94=""),"",IFERROR(SUM(PRODUCT(INDEX(CMB[[BA_0O]:[BA_2O]],MATCH(ROUND(MIN(SUM(DW$4,$O94/1000),SUM($O94,DW$4/1000)),3),CMB[[Cmb_ID]:[Cmb_ID]],0),SUM(N(DW$1),N($R94),1)),CHOOSE(AC[[M]:[M]],1,1,0,AC[[AB]:[AB]])),PRODUCT(INDEX(CMB[[BD_0O]:[BD_2O]],MATCH(ROUND(MIN(SUM(DW$4,$O94/1000),SUM($O94,DW$4/1000)),3),CMB[[Cmb_ID]:[Cmb_ID]],0),SUM(N(DW$1),N($R94),1)),CHOOSE(AC[[M]:[M]],1,0,1,AC[[DB]:[DB]])),PRODUCT(SUM(ROUND(AVERAGE(VALUE(DW$3),VALUE($P94)),0),CHOOSE(IF(OR(DW$1,$R94),4,INDEX(CMB[[Res_Rare]:[Res_Rare]],MATCH(ROUND(MIN(SUM(DW$4,$O94/1000),SUM($O94,DW$4/1000)),3),CMB[[Cmb_ID]:[Cmb_ID]],0))),-1,-1,0,0)),IF(OR(DW$1,$R94),4,INDEX(CMB[[Cmb_Rare]:[Cmb_Rare]],MATCH(ROUND(MIN(SUM(DW$4,$O94/1000),SUM($O94,DW$4/1000)),3),CMB[[Cmb_ID]:[Cmb_ID]],0))),CHOOSE(AC[[M]:[M]],2,1,1,SUM(AC[[AB]:[DB]])))),""))</f>
        <v/>
      </c>
      <c r="DX94" t="str">
        <f>IF(OR(DX$5="",$S94=""),"",IFERROR(SUM(PRODUCT(INDEX(CMB[[BA_0O]:[BA_2O]],MATCH(ROUND(MIN(SUM(DX$4,$O94/1000),SUM($O94,DX$4/1000)),3),CMB[[Cmb_ID]:[Cmb_ID]],0),SUM(N(DX$1),N($R94),1)),CHOOSE(AC[[M]:[M]],1,1,0,AC[[AB]:[AB]])),PRODUCT(INDEX(CMB[[BD_0O]:[BD_2O]],MATCH(ROUND(MIN(SUM(DX$4,$O94/1000),SUM($O94,DX$4/1000)),3),CMB[[Cmb_ID]:[Cmb_ID]],0),SUM(N(DX$1),N($R94),1)),CHOOSE(AC[[M]:[M]],1,0,1,AC[[DB]:[DB]])),PRODUCT(SUM(ROUND(AVERAGE(VALUE(DX$3),VALUE($P94)),0),CHOOSE(IF(OR(DX$1,$R94),4,INDEX(CMB[[Res_Rare]:[Res_Rare]],MATCH(ROUND(MIN(SUM(DX$4,$O94/1000),SUM($O94,DX$4/1000)),3),CMB[[Cmb_ID]:[Cmb_ID]],0))),-1,-1,0,0)),IF(OR(DX$1,$R94),4,INDEX(CMB[[Cmb_Rare]:[Cmb_Rare]],MATCH(ROUND(MIN(SUM(DX$4,$O94/1000),SUM($O94,DX$4/1000)),3),CMB[[Cmb_ID]:[Cmb_ID]],0))),CHOOSE(AC[[M]:[M]],2,1,1,SUM(AC[[AB]:[DB]])))),""))</f>
        <v/>
      </c>
      <c r="DY94" t="str">
        <f>IF(OR(DY$5="",$S94=""),"",IFERROR(SUM(PRODUCT(INDEX(CMB[[BA_0O]:[BA_2O]],MATCH(ROUND(MIN(SUM(DY$4,$O94/1000),SUM($O94,DY$4/1000)),3),CMB[[Cmb_ID]:[Cmb_ID]],0),SUM(N(DY$1),N($R94),1)),CHOOSE(AC[[M]:[M]],1,1,0,AC[[AB]:[AB]])),PRODUCT(INDEX(CMB[[BD_0O]:[BD_2O]],MATCH(ROUND(MIN(SUM(DY$4,$O94/1000),SUM($O94,DY$4/1000)),3),CMB[[Cmb_ID]:[Cmb_ID]],0),SUM(N(DY$1),N($R94),1)),CHOOSE(AC[[M]:[M]],1,0,1,AC[[DB]:[DB]])),PRODUCT(SUM(ROUND(AVERAGE(VALUE(DY$3),VALUE($P94)),0),CHOOSE(IF(OR(DY$1,$R94),4,INDEX(CMB[[Res_Rare]:[Res_Rare]],MATCH(ROUND(MIN(SUM(DY$4,$O94/1000),SUM($O94,DY$4/1000)),3),CMB[[Cmb_ID]:[Cmb_ID]],0))),-1,-1,0,0)),IF(OR(DY$1,$R94),4,INDEX(CMB[[Cmb_Rare]:[Cmb_Rare]],MATCH(ROUND(MIN(SUM(DY$4,$O94/1000),SUM($O94,DY$4/1000)),3),CMB[[Cmb_ID]:[Cmb_ID]],0))),CHOOSE(AC[[M]:[M]],2,1,1,SUM(AC[[AB]:[DB]])))),""))</f>
        <v/>
      </c>
      <c r="DZ94" t="str">
        <f>IF(OR(DZ$5="",$S94=""),"",IFERROR(SUM(PRODUCT(INDEX(CMB[[BA_0O]:[BA_2O]],MATCH(ROUND(MIN(SUM(DZ$4,$O94/1000),SUM($O94,DZ$4/1000)),3),CMB[[Cmb_ID]:[Cmb_ID]],0),SUM(N(DZ$1),N($R94),1)),CHOOSE(AC[[M]:[M]],1,1,0,AC[[AB]:[AB]])),PRODUCT(INDEX(CMB[[BD_0O]:[BD_2O]],MATCH(ROUND(MIN(SUM(DZ$4,$O94/1000),SUM($O94,DZ$4/1000)),3),CMB[[Cmb_ID]:[Cmb_ID]],0),SUM(N(DZ$1),N($R94),1)),CHOOSE(AC[[M]:[M]],1,0,1,AC[[DB]:[DB]])),PRODUCT(SUM(ROUND(AVERAGE(VALUE(DZ$3),VALUE($P94)),0),CHOOSE(IF(OR(DZ$1,$R94),4,INDEX(CMB[[Res_Rare]:[Res_Rare]],MATCH(ROUND(MIN(SUM(DZ$4,$O94/1000),SUM($O94,DZ$4/1000)),3),CMB[[Cmb_ID]:[Cmb_ID]],0))),-1,-1,0,0)),IF(OR(DZ$1,$R94),4,INDEX(CMB[[Cmb_Rare]:[Cmb_Rare]],MATCH(ROUND(MIN(SUM(DZ$4,$O94/1000),SUM($O94,DZ$4/1000)),3),CMB[[Cmb_ID]:[Cmb_ID]],0))),CHOOSE(AC[[M]:[M]],2,1,1,SUM(AC[[AB]:[DB]])))),""))</f>
        <v/>
      </c>
      <c r="EA94" t="str">
        <f>IF(OR(EA$5="",$S94=""),"",IFERROR(SUM(PRODUCT(INDEX(CMB[[BA_0O]:[BA_2O]],MATCH(ROUND(MIN(SUM(EA$4,$O94/1000),SUM($O94,EA$4/1000)),3),CMB[[Cmb_ID]:[Cmb_ID]],0),SUM(N(EA$1),N($R94),1)),CHOOSE(AC[[M]:[M]],1,1,0,AC[[AB]:[AB]])),PRODUCT(INDEX(CMB[[BD_0O]:[BD_2O]],MATCH(ROUND(MIN(SUM(EA$4,$O94/1000),SUM($O94,EA$4/1000)),3),CMB[[Cmb_ID]:[Cmb_ID]],0),SUM(N(EA$1),N($R94),1)),CHOOSE(AC[[M]:[M]],1,0,1,AC[[DB]:[DB]])),PRODUCT(SUM(ROUND(AVERAGE(VALUE(EA$3),VALUE($P94)),0),CHOOSE(IF(OR(EA$1,$R94),4,INDEX(CMB[[Res_Rare]:[Res_Rare]],MATCH(ROUND(MIN(SUM(EA$4,$O94/1000),SUM($O94,EA$4/1000)),3),CMB[[Cmb_ID]:[Cmb_ID]],0))),-1,-1,0,0)),IF(OR(EA$1,$R94),4,INDEX(CMB[[Cmb_Rare]:[Cmb_Rare]],MATCH(ROUND(MIN(SUM(EA$4,$O94/1000),SUM($O94,EA$4/1000)),3),CMB[[Cmb_ID]:[Cmb_ID]],0))),CHOOSE(AC[[M]:[M]],2,1,1,SUM(AC[[AB]:[DB]])))),""))</f>
        <v/>
      </c>
      <c r="EB94" t="str">
        <f>IF(OR(EB$5="",$S94=""),"",IFERROR(SUM(PRODUCT(INDEX(CMB[[BA_0O]:[BA_2O]],MATCH(ROUND(MIN(SUM(EB$4,$O94/1000),SUM($O94,EB$4/1000)),3),CMB[[Cmb_ID]:[Cmb_ID]],0),SUM(N(EB$1),N($R94),1)),CHOOSE(AC[[M]:[M]],1,1,0,AC[[AB]:[AB]])),PRODUCT(INDEX(CMB[[BD_0O]:[BD_2O]],MATCH(ROUND(MIN(SUM(EB$4,$O94/1000),SUM($O94,EB$4/1000)),3),CMB[[Cmb_ID]:[Cmb_ID]],0),SUM(N(EB$1),N($R94),1)),CHOOSE(AC[[M]:[M]],1,0,1,AC[[DB]:[DB]])),PRODUCT(SUM(ROUND(AVERAGE(VALUE(EB$3),VALUE($P94)),0),CHOOSE(IF(OR(EB$1,$R94),4,INDEX(CMB[[Res_Rare]:[Res_Rare]],MATCH(ROUND(MIN(SUM(EB$4,$O94/1000),SUM($O94,EB$4/1000)),3),CMB[[Cmb_ID]:[Cmb_ID]],0))),-1,-1,0,0)),IF(OR(EB$1,$R94),4,INDEX(CMB[[Cmb_Rare]:[Cmb_Rare]],MATCH(ROUND(MIN(SUM(EB$4,$O94/1000),SUM($O94,EB$4/1000)),3),CMB[[Cmb_ID]:[Cmb_ID]],0))),CHOOSE(AC[[M]:[M]],2,1,1,SUM(AC[[AB]:[DB]])))),""))</f>
        <v/>
      </c>
      <c r="EC94" t="str">
        <f>IF(OR(EC$5="",$S94=""),"",IFERROR(SUM(PRODUCT(INDEX(CMB[[BA_0O]:[BA_2O]],MATCH(ROUND(MIN(SUM(EC$4,$O94/1000),SUM($O94,EC$4/1000)),3),CMB[[Cmb_ID]:[Cmb_ID]],0),SUM(N(EC$1),N($R94),1)),CHOOSE(AC[[M]:[M]],1,1,0,AC[[AB]:[AB]])),PRODUCT(INDEX(CMB[[BD_0O]:[BD_2O]],MATCH(ROUND(MIN(SUM(EC$4,$O94/1000),SUM($O94,EC$4/1000)),3),CMB[[Cmb_ID]:[Cmb_ID]],0),SUM(N(EC$1),N($R94),1)),CHOOSE(AC[[M]:[M]],1,0,1,AC[[DB]:[DB]])),PRODUCT(SUM(ROUND(AVERAGE(VALUE(EC$3),VALUE($P94)),0),CHOOSE(IF(OR(EC$1,$R94),4,INDEX(CMB[[Res_Rare]:[Res_Rare]],MATCH(ROUND(MIN(SUM(EC$4,$O94/1000),SUM($O94,EC$4/1000)),3),CMB[[Cmb_ID]:[Cmb_ID]],0))),-1,-1,0,0)),IF(OR(EC$1,$R94),4,INDEX(CMB[[Cmb_Rare]:[Cmb_Rare]],MATCH(ROUND(MIN(SUM(EC$4,$O94/1000),SUM($O94,EC$4/1000)),3),CMB[[Cmb_ID]:[Cmb_ID]],0))),CHOOSE(AC[[M]:[M]],2,1,1,SUM(AC[[AB]:[DB]])))),""))</f>
        <v/>
      </c>
      <c r="ED94" t="str">
        <f>IF(OR(ED$5="",$S94=""),"",IFERROR(SUM(PRODUCT(INDEX(CMB[[BA_0O]:[BA_2O]],MATCH(ROUND(MIN(SUM(ED$4,$O94/1000),SUM($O94,ED$4/1000)),3),CMB[[Cmb_ID]:[Cmb_ID]],0),SUM(N(ED$1),N($R94),1)),CHOOSE(AC[[M]:[M]],1,1,0,AC[[AB]:[AB]])),PRODUCT(INDEX(CMB[[BD_0O]:[BD_2O]],MATCH(ROUND(MIN(SUM(ED$4,$O94/1000),SUM($O94,ED$4/1000)),3),CMB[[Cmb_ID]:[Cmb_ID]],0),SUM(N(ED$1),N($R94),1)),CHOOSE(AC[[M]:[M]],1,0,1,AC[[DB]:[DB]])),PRODUCT(SUM(ROUND(AVERAGE(VALUE(ED$3),VALUE($P94)),0),CHOOSE(IF(OR(ED$1,$R94),4,INDEX(CMB[[Res_Rare]:[Res_Rare]],MATCH(ROUND(MIN(SUM(ED$4,$O94/1000),SUM($O94,ED$4/1000)),3),CMB[[Cmb_ID]:[Cmb_ID]],0))),-1,-1,0,0)),IF(OR(ED$1,$R94),4,INDEX(CMB[[Cmb_Rare]:[Cmb_Rare]],MATCH(ROUND(MIN(SUM(ED$4,$O94/1000),SUM($O94,ED$4/1000)),3),CMB[[Cmb_ID]:[Cmb_ID]],0))),CHOOSE(AC[[M]:[M]],2,1,1,SUM(AC[[AB]:[DB]])))),""))</f>
        <v/>
      </c>
      <c r="EE94" t="str">
        <f>IF(OR(EE$5="",$S94=""),"",IFERROR(SUM(PRODUCT(INDEX(CMB[[BA_0O]:[BA_2O]],MATCH(ROUND(MIN(SUM(EE$4,$O94/1000),SUM($O94,EE$4/1000)),3),CMB[[Cmb_ID]:[Cmb_ID]],0),SUM(N(EE$1),N($R94),1)),CHOOSE(AC[[M]:[M]],1,1,0,AC[[AB]:[AB]])),PRODUCT(INDEX(CMB[[BD_0O]:[BD_2O]],MATCH(ROUND(MIN(SUM(EE$4,$O94/1000),SUM($O94,EE$4/1000)),3),CMB[[Cmb_ID]:[Cmb_ID]],0),SUM(N(EE$1),N($R94),1)),CHOOSE(AC[[M]:[M]],1,0,1,AC[[DB]:[DB]])),PRODUCT(SUM(ROUND(AVERAGE(VALUE(EE$3),VALUE($P94)),0),CHOOSE(IF(OR(EE$1,$R94),4,INDEX(CMB[[Res_Rare]:[Res_Rare]],MATCH(ROUND(MIN(SUM(EE$4,$O94/1000),SUM($O94,EE$4/1000)),3),CMB[[Cmb_ID]:[Cmb_ID]],0))),-1,-1,0,0)),IF(OR(EE$1,$R94),4,INDEX(CMB[[Cmb_Rare]:[Cmb_Rare]],MATCH(ROUND(MIN(SUM(EE$4,$O94/1000),SUM($O94,EE$4/1000)),3),CMB[[Cmb_ID]:[Cmb_ID]],0))),CHOOSE(AC[[M]:[M]],2,1,1,SUM(AC[[AB]:[DB]])))),""))</f>
        <v/>
      </c>
      <c r="EF94" t="str">
        <f>IF(OR(EF$5="",$S94=""),"",IFERROR(SUM(PRODUCT(INDEX(CMB[[BA_0O]:[BA_2O]],MATCH(ROUND(MIN(SUM(EF$4,$O94/1000),SUM($O94,EF$4/1000)),3),CMB[[Cmb_ID]:[Cmb_ID]],0),SUM(N(EF$1),N($R94),1)),CHOOSE(AC[[M]:[M]],1,1,0,AC[[AB]:[AB]])),PRODUCT(INDEX(CMB[[BD_0O]:[BD_2O]],MATCH(ROUND(MIN(SUM(EF$4,$O94/1000),SUM($O94,EF$4/1000)),3),CMB[[Cmb_ID]:[Cmb_ID]],0),SUM(N(EF$1),N($R94),1)),CHOOSE(AC[[M]:[M]],1,0,1,AC[[DB]:[DB]])),PRODUCT(SUM(ROUND(AVERAGE(VALUE(EF$3),VALUE($P94)),0),CHOOSE(IF(OR(EF$1,$R94),4,INDEX(CMB[[Res_Rare]:[Res_Rare]],MATCH(ROUND(MIN(SUM(EF$4,$O94/1000),SUM($O94,EF$4/1000)),3),CMB[[Cmb_ID]:[Cmb_ID]],0))),-1,-1,0,0)),IF(OR(EF$1,$R94),4,INDEX(CMB[[Cmb_Rare]:[Cmb_Rare]],MATCH(ROUND(MIN(SUM(EF$4,$O94/1000),SUM($O94,EF$4/1000)),3),CMB[[Cmb_ID]:[Cmb_ID]],0))),CHOOSE(AC[[M]:[M]],2,1,1,SUM(AC[[AB]:[DB]])))),""))</f>
        <v/>
      </c>
      <c r="EG94" t="str">
        <f>IF(OR(EG$5="",$S94=""),"",IFERROR(SUM(PRODUCT(INDEX(CMB[[BA_0O]:[BA_2O]],MATCH(ROUND(MIN(SUM(EG$4,$O94/1000),SUM($O94,EG$4/1000)),3),CMB[[Cmb_ID]:[Cmb_ID]],0),SUM(N(EG$1),N($R94),1)),CHOOSE(AC[[M]:[M]],1,1,0,AC[[AB]:[AB]])),PRODUCT(INDEX(CMB[[BD_0O]:[BD_2O]],MATCH(ROUND(MIN(SUM(EG$4,$O94/1000),SUM($O94,EG$4/1000)),3),CMB[[Cmb_ID]:[Cmb_ID]],0),SUM(N(EG$1),N($R94),1)),CHOOSE(AC[[M]:[M]],1,0,1,AC[[DB]:[DB]])),PRODUCT(SUM(ROUND(AVERAGE(VALUE(EG$3),VALUE($P94)),0),CHOOSE(IF(OR(EG$1,$R94),4,INDEX(CMB[[Res_Rare]:[Res_Rare]],MATCH(ROUND(MIN(SUM(EG$4,$O94/1000),SUM($O94,EG$4/1000)),3),CMB[[Cmb_ID]:[Cmb_ID]],0))),-1,-1,0,0)),IF(OR(EG$1,$R94),4,INDEX(CMB[[Cmb_Rare]:[Cmb_Rare]],MATCH(ROUND(MIN(SUM(EG$4,$O94/1000),SUM($O94,EG$4/1000)),3),CMB[[Cmb_ID]:[Cmb_ID]],0))),CHOOSE(AC[[M]:[M]],2,1,1,SUM(AC[[AB]:[DB]])))),""))</f>
        <v/>
      </c>
      <c r="EH94" t="str">
        <f>IF(OR(EH$5="",$S94=""),"",IFERROR(SUM(PRODUCT(INDEX(CMB[[BA_0O]:[BA_2O]],MATCH(ROUND(MIN(SUM(EH$4,$O94/1000),SUM($O94,EH$4/1000)),3),CMB[[Cmb_ID]:[Cmb_ID]],0),SUM(N(EH$1),N($R94),1)),CHOOSE(AC[[M]:[M]],1,1,0,AC[[AB]:[AB]])),PRODUCT(INDEX(CMB[[BD_0O]:[BD_2O]],MATCH(ROUND(MIN(SUM(EH$4,$O94/1000),SUM($O94,EH$4/1000)),3),CMB[[Cmb_ID]:[Cmb_ID]],0),SUM(N(EH$1),N($R94),1)),CHOOSE(AC[[M]:[M]],1,0,1,AC[[DB]:[DB]])),PRODUCT(SUM(ROUND(AVERAGE(VALUE(EH$3),VALUE($P94)),0),CHOOSE(IF(OR(EH$1,$R94),4,INDEX(CMB[[Res_Rare]:[Res_Rare]],MATCH(ROUND(MIN(SUM(EH$4,$O94/1000),SUM($O94,EH$4/1000)),3),CMB[[Cmb_ID]:[Cmb_ID]],0))),-1,-1,0,0)),IF(OR(EH$1,$R94),4,INDEX(CMB[[Cmb_Rare]:[Cmb_Rare]],MATCH(ROUND(MIN(SUM(EH$4,$O94/1000),SUM($O94,EH$4/1000)),3),CMB[[Cmb_ID]:[Cmb_ID]],0))),CHOOSE(AC[[M]:[M]],2,1,1,SUM(AC[[AB]:[DB]])))),""))</f>
        <v/>
      </c>
      <c r="EI94" t="str">
        <f>IF(OR(EI$5="",$S94=""),"",IFERROR(SUM(PRODUCT(INDEX(CMB[[BA_0O]:[BA_2O]],MATCH(ROUND(MIN(SUM(EI$4,$O94/1000),SUM($O94,EI$4/1000)),3),CMB[[Cmb_ID]:[Cmb_ID]],0),SUM(N(EI$1),N($R94),1)),CHOOSE(AC[[M]:[M]],1,1,0,AC[[AB]:[AB]])),PRODUCT(INDEX(CMB[[BD_0O]:[BD_2O]],MATCH(ROUND(MIN(SUM(EI$4,$O94/1000),SUM($O94,EI$4/1000)),3),CMB[[Cmb_ID]:[Cmb_ID]],0),SUM(N(EI$1),N($R94),1)),CHOOSE(AC[[M]:[M]],1,0,1,AC[[DB]:[DB]])),PRODUCT(SUM(ROUND(AVERAGE(VALUE(EI$3),VALUE($P94)),0),CHOOSE(IF(OR(EI$1,$R94),4,INDEX(CMB[[Res_Rare]:[Res_Rare]],MATCH(ROUND(MIN(SUM(EI$4,$O94/1000),SUM($O94,EI$4/1000)),3),CMB[[Cmb_ID]:[Cmb_ID]],0))),-1,-1,0,0)),IF(OR(EI$1,$R94),4,INDEX(CMB[[Cmb_Rare]:[Cmb_Rare]],MATCH(ROUND(MIN(SUM(EI$4,$O94/1000),SUM($O94,EI$4/1000)),3),CMB[[Cmb_ID]:[Cmb_ID]],0))),CHOOSE(AC[[M]:[M]],2,1,1,SUM(AC[[AB]:[DB]])))),""))</f>
        <v/>
      </c>
      <c r="EJ94" t="str">
        <f>IF(OR(EJ$5="",$S94=""),"",IFERROR(SUM(PRODUCT(INDEX(CMB[[BA_0O]:[BA_2O]],MATCH(ROUND(MIN(SUM(EJ$4,$O94/1000),SUM($O94,EJ$4/1000)),3),CMB[[Cmb_ID]:[Cmb_ID]],0),SUM(N(EJ$1),N($R94),1)),CHOOSE(AC[[M]:[M]],1,1,0,AC[[AB]:[AB]])),PRODUCT(INDEX(CMB[[BD_0O]:[BD_2O]],MATCH(ROUND(MIN(SUM(EJ$4,$O94/1000),SUM($O94,EJ$4/1000)),3),CMB[[Cmb_ID]:[Cmb_ID]],0),SUM(N(EJ$1),N($R94),1)),CHOOSE(AC[[M]:[M]],1,0,1,AC[[DB]:[DB]])),PRODUCT(SUM(ROUND(AVERAGE(VALUE(EJ$3),VALUE($P94)),0),CHOOSE(IF(OR(EJ$1,$R94),4,INDEX(CMB[[Res_Rare]:[Res_Rare]],MATCH(ROUND(MIN(SUM(EJ$4,$O94/1000),SUM($O94,EJ$4/1000)),3),CMB[[Cmb_ID]:[Cmb_ID]],0))),-1,-1,0,0)),IF(OR(EJ$1,$R94),4,INDEX(CMB[[Cmb_Rare]:[Cmb_Rare]],MATCH(ROUND(MIN(SUM(EJ$4,$O94/1000),SUM($O94,EJ$4/1000)),3),CMB[[Cmb_ID]:[Cmb_ID]],0))),CHOOSE(AC[[M]:[M]],2,1,1,SUM(AC[[AB]:[DB]])))),""))</f>
        <v/>
      </c>
      <c r="EK94" t="str">
        <f>IF(OR(EK$5="",$S94=""),"",IFERROR(SUM(PRODUCT(INDEX(CMB[[BA_0O]:[BA_2O]],MATCH(ROUND(MIN(SUM(EK$4,$O94/1000),SUM($O94,EK$4/1000)),3),CMB[[Cmb_ID]:[Cmb_ID]],0),SUM(N(EK$1),N($R94),1)),CHOOSE(AC[[M]:[M]],1,1,0,AC[[AB]:[AB]])),PRODUCT(INDEX(CMB[[BD_0O]:[BD_2O]],MATCH(ROUND(MIN(SUM(EK$4,$O94/1000),SUM($O94,EK$4/1000)),3),CMB[[Cmb_ID]:[Cmb_ID]],0),SUM(N(EK$1),N($R94),1)),CHOOSE(AC[[M]:[M]],1,0,1,AC[[DB]:[DB]])),PRODUCT(SUM(ROUND(AVERAGE(VALUE(EK$3),VALUE($P94)),0),CHOOSE(IF(OR(EK$1,$R94),4,INDEX(CMB[[Res_Rare]:[Res_Rare]],MATCH(ROUND(MIN(SUM(EK$4,$O94/1000),SUM($O94,EK$4/1000)),3),CMB[[Cmb_ID]:[Cmb_ID]],0))),-1,-1,0,0)),IF(OR(EK$1,$R94),4,INDEX(CMB[[Cmb_Rare]:[Cmb_Rare]],MATCH(ROUND(MIN(SUM(EK$4,$O94/1000),SUM($O94,EK$4/1000)),3),CMB[[Cmb_ID]:[Cmb_ID]],0))),CHOOSE(AC[[M]:[M]],2,1,1,SUM(AC[[AB]:[DB]])))),""))</f>
        <v/>
      </c>
      <c r="EL94" t="str">
        <f>IF(OR(EL$5="",$S94=""),"",IFERROR(SUM(PRODUCT(INDEX(CMB[[BA_0O]:[BA_2O]],MATCH(ROUND(MIN(SUM(EL$4,$O94/1000),SUM($O94,EL$4/1000)),3),CMB[[Cmb_ID]:[Cmb_ID]],0),SUM(N(EL$1),N($R94),1)),CHOOSE(AC[[M]:[M]],1,1,0,AC[[AB]:[AB]])),PRODUCT(INDEX(CMB[[BD_0O]:[BD_2O]],MATCH(ROUND(MIN(SUM(EL$4,$O94/1000),SUM($O94,EL$4/1000)),3),CMB[[Cmb_ID]:[Cmb_ID]],0),SUM(N(EL$1),N($R94),1)),CHOOSE(AC[[M]:[M]],1,0,1,AC[[DB]:[DB]])),PRODUCT(SUM(ROUND(AVERAGE(VALUE(EL$3),VALUE($P94)),0),CHOOSE(IF(OR(EL$1,$R94),4,INDEX(CMB[[Res_Rare]:[Res_Rare]],MATCH(ROUND(MIN(SUM(EL$4,$O94/1000),SUM($O94,EL$4/1000)),3),CMB[[Cmb_ID]:[Cmb_ID]],0))),-1,-1,0,0)),IF(OR(EL$1,$R94),4,INDEX(CMB[[Cmb_Rare]:[Cmb_Rare]],MATCH(ROUND(MIN(SUM(EL$4,$O94/1000),SUM($O94,EL$4/1000)),3),CMB[[Cmb_ID]:[Cmb_ID]],0))),CHOOSE(AC[[M]:[M]],2,1,1,SUM(AC[[AB]:[DB]])))),""))</f>
        <v/>
      </c>
      <c r="EM94" t="str">
        <f>IF(OR(EM$5="",$S94=""),"",IFERROR(SUM(PRODUCT(INDEX(CMB[[BA_0O]:[BA_2O]],MATCH(ROUND(MIN(SUM(EM$4,$O94/1000),SUM($O94,EM$4/1000)),3),CMB[[Cmb_ID]:[Cmb_ID]],0),SUM(N(EM$1),N($R94),1)),CHOOSE(AC[[M]:[M]],1,1,0,AC[[AB]:[AB]])),PRODUCT(INDEX(CMB[[BD_0O]:[BD_2O]],MATCH(ROUND(MIN(SUM(EM$4,$O94/1000),SUM($O94,EM$4/1000)),3),CMB[[Cmb_ID]:[Cmb_ID]],0),SUM(N(EM$1),N($R94),1)),CHOOSE(AC[[M]:[M]],1,0,1,AC[[DB]:[DB]])),PRODUCT(SUM(ROUND(AVERAGE(VALUE(EM$3),VALUE($P94)),0),CHOOSE(IF(OR(EM$1,$R94),4,INDEX(CMB[[Res_Rare]:[Res_Rare]],MATCH(ROUND(MIN(SUM(EM$4,$O94/1000),SUM($O94,EM$4/1000)),3),CMB[[Cmb_ID]:[Cmb_ID]],0))),-1,-1,0,0)),IF(OR(EM$1,$R94),4,INDEX(CMB[[Cmb_Rare]:[Cmb_Rare]],MATCH(ROUND(MIN(SUM(EM$4,$O94/1000),SUM($O94,EM$4/1000)),3),CMB[[Cmb_ID]:[Cmb_ID]],0))),CHOOSE(AC[[M]:[M]],2,1,1,SUM(AC[[AB]:[DB]])))),""))</f>
        <v/>
      </c>
      <c r="EN94" t="str">
        <f>IF(OR(EN$5="",$S94=""),"",IFERROR(SUM(PRODUCT(INDEX(CMB[[BA_0O]:[BA_2O]],MATCH(ROUND(MIN(SUM(EN$4,$O94/1000),SUM($O94,EN$4/1000)),3),CMB[[Cmb_ID]:[Cmb_ID]],0),SUM(N(EN$1),N($R94),1)),CHOOSE(AC[[M]:[M]],1,1,0,AC[[AB]:[AB]])),PRODUCT(INDEX(CMB[[BD_0O]:[BD_2O]],MATCH(ROUND(MIN(SUM(EN$4,$O94/1000),SUM($O94,EN$4/1000)),3),CMB[[Cmb_ID]:[Cmb_ID]],0),SUM(N(EN$1),N($R94),1)),CHOOSE(AC[[M]:[M]],1,0,1,AC[[DB]:[DB]])),PRODUCT(SUM(ROUND(AVERAGE(VALUE(EN$3),VALUE($P94)),0),CHOOSE(IF(OR(EN$1,$R94),4,INDEX(CMB[[Res_Rare]:[Res_Rare]],MATCH(ROUND(MIN(SUM(EN$4,$O94/1000),SUM($O94,EN$4/1000)),3),CMB[[Cmb_ID]:[Cmb_ID]],0))),-1,-1,0,0)),IF(OR(EN$1,$R94),4,INDEX(CMB[[Cmb_Rare]:[Cmb_Rare]],MATCH(ROUND(MIN(SUM(EN$4,$O94/1000),SUM($O94,EN$4/1000)),3),CMB[[Cmb_ID]:[Cmb_ID]],0))),CHOOSE(AC[[M]:[M]],2,1,1,SUM(AC[[AB]:[DB]])))),""))</f>
        <v/>
      </c>
      <c r="EO94" t="str">
        <f>IF(OR(EO$5="",$S94=""),"",IFERROR(SUM(PRODUCT(INDEX(CMB[[BA_0O]:[BA_2O]],MATCH(ROUND(MIN(SUM(EO$4,$O94/1000),SUM($O94,EO$4/1000)),3),CMB[[Cmb_ID]:[Cmb_ID]],0),SUM(N(EO$1),N($R94),1)),CHOOSE(AC[[M]:[M]],1,1,0,AC[[AB]:[AB]])),PRODUCT(INDEX(CMB[[BD_0O]:[BD_2O]],MATCH(ROUND(MIN(SUM(EO$4,$O94/1000),SUM($O94,EO$4/1000)),3),CMB[[Cmb_ID]:[Cmb_ID]],0),SUM(N(EO$1),N($R94),1)),CHOOSE(AC[[M]:[M]],1,0,1,AC[[DB]:[DB]])),PRODUCT(SUM(ROUND(AVERAGE(VALUE(EO$3),VALUE($P94)),0),CHOOSE(IF(OR(EO$1,$R94),4,INDEX(CMB[[Res_Rare]:[Res_Rare]],MATCH(ROUND(MIN(SUM(EO$4,$O94/1000),SUM($O94,EO$4/1000)),3),CMB[[Cmb_ID]:[Cmb_ID]],0))),-1,-1,0,0)),IF(OR(EO$1,$R94),4,INDEX(CMB[[Cmb_Rare]:[Cmb_Rare]],MATCH(ROUND(MIN(SUM(EO$4,$O94/1000),SUM($O94,EO$4/1000)),3),CMB[[Cmb_ID]:[Cmb_ID]],0))),CHOOSE(AC[[M]:[M]],2,1,1,SUM(AC[[AB]:[DB]])))),""))</f>
        <v/>
      </c>
      <c r="EP94" t="str">
        <f>IF(OR(EP$5="",$S94=""),"",IFERROR(SUM(PRODUCT(INDEX(CMB[[BA_0O]:[BA_2O]],MATCH(ROUND(MIN(SUM(EP$4,$O94/1000),SUM($O94,EP$4/1000)),3),CMB[[Cmb_ID]:[Cmb_ID]],0),SUM(N(EP$1),N($R94),1)),CHOOSE(AC[[M]:[M]],1,1,0,AC[[AB]:[AB]])),PRODUCT(INDEX(CMB[[BD_0O]:[BD_2O]],MATCH(ROUND(MIN(SUM(EP$4,$O94/1000),SUM($O94,EP$4/1000)),3),CMB[[Cmb_ID]:[Cmb_ID]],0),SUM(N(EP$1),N($R94),1)),CHOOSE(AC[[M]:[M]],1,0,1,AC[[DB]:[DB]])),PRODUCT(SUM(ROUND(AVERAGE(VALUE(EP$3),VALUE($P94)),0),CHOOSE(IF(OR(EP$1,$R94),4,INDEX(CMB[[Res_Rare]:[Res_Rare]],MATCH(ROUND(MIN(SUM(EP$4,$O94/1000),SUM($O94,EP$4/1000)),3),CMB[[Cmb_ID]:[Cmb_ID]],0))),-1,-1,0,0)),IF(OR(EP$1,$R94),4,INDEX(CMB[[Cmb_Rare]:[Cmb_Rare]],MATCH(ROUND(MIN(SUM(EP$4,$O94/1000),SUM($O94,EP$4/1000)),3),CMB[[Cmb_ID]:[Cmb_ID]],0))),CHOOSE(AC[[M]:[M]],2,1,1,SUM(AC[[AB]:[DB]])))),""))</f>
        <v/>
      </c>
      <c r="EQ94" t="str">
        <f>IF(OR(EQ$5="",$S94=""),"",IFERROR(SUM(PRODUCT(INDEX(CMB[[BA_0O]:[BA_2O]],MATCH(ROUND(MIN(SUM(EQ$4,$O94/1000),SUM($O94,EQ$4/1000)),3),CMB[[Cmb_ID]:[Cmb_ID]],0),SUM(N(EQ$1),N($R94),1)),CHOOSE(AC[[M]:[M]],1,1,0,AC[[AB]:[AB]])),PRODUCT(INDEX(CMB[[BD_0O]:[BD_2O]],MATCH(ROUND(MIN(SUM(EQ$4,$O94/1000),SUM($O94,EQ$4/1000)),3),CMB[[Cmb_ID]:[Cmb_ID]],0),SUM(N(EQ$1),N($R94),1)),CHOOSE(AC[[M]:[M]],1,0,1,AC[[DB]:[DB]])),PRODUCT(SUM(ROUND(AVERAGE(VALUE(EQ$3),VALUE($P94)),0),CHOOSE(IF(OR(EQ$1,$R94),4,INDEX(CMB[[Res_Rare]:[Res_Rare]],MATCH(ROUND(MIN(SUM(EQ$4,$O94/1000),SUM($O94,EQ$4/1000)),3),CMB[[Cmb_ID]:[Cmb_ID]],0))),-1,-1,0,0)),IF(OR(EQ$1,$R94),4,INDEX(CMB[[Cmb_Rare]:[Cmb_Rare]],MATCH(ROUND(MIN(SUM(EQ$4,$O94/1000),SUM($O94,EQ$4/1000)),3),CMB[[Cmb_ID]:[Cmb_ID]],0))),CHOOSE(AC[[M]:[M]],2,1,1,SUM(AC[[AB]:[DB]])))),""))</f>
        <v/>
      </c>
      <c r="ER94" t="str">
        <f>IF(OR(ER$5="",$S94=""),"",IFERROR(SUM(PRODUCT(INDEX(CMB[[BA_0O]:[BA_2O]],MATCH(ROUND(MIN(SUM(ER$4,$O94/1000),SUM($O94,ER$4/1000)),3),CMB[[Cmb_ID]:[Cmb_ID]],0),SUM(N(ER$1),N($R94),1)),CHOOSE(AC[[M]:[M]],1,1,0,AC[[AB]:[AB]])),PRODUCT(INDEX(CMB[[BD_0O]:[BD_2O]],MATCH(ROUND(MIN(SUM(ER$4,$O94/1000),SUM($O94,ER$4/1000)),3),CMB[[Cmb_ID]:[Cmb_ID]],0),SUM(N(ER$1),N($R94),1)),CHOOSE(AC[[M]:[M]],1,0,1,AC[[DB]:[DB]])),PRODUCT(SUM(ROUND(AVERAGE(VALUE(ER$3),VALUE($P94)),0),CHOOSE(IF(OR(ER$1,$R94),4,INDEX(CMB[[Res_Rare]:[Res_Rare]],MATCH(ROUND(MIN(SUM(ER$4,$O94/1000),SUM($O94,ER$4/1000)),3),CMB[[Cmb_ID]:[Cmb_ID]],0))),-1,-1,0,0)),IF(OR(ER$1,$R94),4,INDEX(CMB[[Cmb_Rare]:[Cmb_Rare]],MATCH(ROUND(MIN(SUM(ER$4,$O94/1000),SUM($O94,ER$4/1000)),3),CMB[[Cmb_ID]:[Cmb_ID]],0))),CHOOSE(AC[[M]:[M]],2,1,1,SUM(AC[[AB]:[DB]])))),""))</f>
        <v/>
      </c>
      <c r="ES94" t="str">
        <f>IF(OR(ES$5="",$S94=""),"",IFERROR(SUM(PRODUCT(INDEX(CMB[[BA_0O]:[BA_2O]],MATCH(ROUND(MIN(SUM(ES$4,$O94/1000),SUM($O94,ES$4/1000)),3),CMB[[Cmb_ID]:[Cmb_ID]],0),SUM(N(ES$1),N($R94),1)),CHOOSE(AC[[M]:[M]],1,1,0,AC[[AB]:[AB]])),PRODUCT(INDEX(CMB[[BD_0O]:[BD_2O]],MATCH(ROUND(MIN(SUM(ES$4,$O94/1000),SUM($O94,ES$4/1000)),3),CMB[[Cmb_ID]:[Cmb_ID]],0),SUM(N(ES$1),N($R94),1)),CHOOSE(AC[[M]:[M]],1,0,1,AC[[DB]:[DB]])),PRODUCT(SUM(ROUND(AVERAGE(VALUE(ES$3),VALUE($P94)),0),CHOOSE(IF(OR(ES$1,$R94),4,INDEX(CMB[[Res_Rare]:[Res_Rare]],MATCH(ROUND(MIN(SUM(ES$4,$O94/1000),SUM($O94,ES$4/1000)),3),CMB[[Cmb_ID]:[Cmb_ID]],0))),-1,-1,0,0)),IF(OR(ES$1,$R94),4,INDEX(CMB[[Cmb_Rare]:[Cmb_Rare]],MATCH(ROUND(MIN(SUM(ES$4,$O94/1000),SUM($O94,ES$4/1000)),3),CMB[[Cmb_ID]:[Cmb_ID]],0))),CHOOSE(AC[[M]:[M]],2,1,1,SUM(AC[[AB]:[DB]])))),""))</f>
        <v/>
      </c>
      <c r="ET94" t="str">
        <f>IF(OR(ET$5="",$S94=""),"",IFERROR(SUM(PRODUCT(INDEX(CMB[[BA_0O]:[BA_2O]],MATCH(ROUND(MIN(SUM(ET$4,$O94/1000),SUM($O94,ET$4/1000)),3),CMB[[Cmb_ID]:[Cmb_ID]],0),SUM(N(ET$1),N($R94),1)),CHOOSE(AC[[M]:[M]],1,1,0,AC[[AB]:[AB]])),PRODUCT(INDEX(CMB[[BD_0O]:[BD_2O]],MATCH(ROUND(MIN(SUM(ET$4,$O94/1000),SUM($O94,ET$4/1000)),3),CMB[[Cmb_ID]:[Cmb_ID]],0),SUM(N(ET$1),N($R94),1)),CHOOSE(AC[[M]:[M]],1,0,1,AC[[DB]:[DB]])),PRODUCT(SUM(ROUND(AVERAGE(VALUE(ET$3),VALUE($P94)),0),CHOOSE(IF(OR(ET$1,$R94),4,INDEX(CMB[[Res_Rare]:[Res_Rare]],MATCH(ROUND(MIN(SUM(ET$4,$O94/1000),SUM($O94,ET$4/1000)),3),CMB[[Cmb_ID]:[Cmb_ID]],0))),-1,-1,0,0)),IF(OR(ET$1,$R94),4,INDEX(CMB[[Cmb_Rare]:[Cmb_Rare]],MATCH(ROUND(MIN(SUM(ET$4,$O94/1000),SUM($O94,ET$4/1000)),3),CMB[[Cmb_ID]:[Cmb_ID]],0))),CHOOSE(AC[[M]:[M]],2,1,1,SUM(AC[[AB]:[DB]])))),""))</f>
        <v/>
      </c>
      <c r="EU94" t="str">
        <f>IF(OR(EU$5="",$S94=""),"",IFERROR(SUM(PRODUCT(INDEX(CMB[[BA_0O]:[BA_2O]],MATCH(ROUND(MIN(SUM(EU$4,$O94/1000),SUM($O94,EU$4/1000)),3),CMB[[Cmb_ID]:[Cmb_ID]],0),SUM(N(EU$1),N($R94),1)),CHOOSE(AC[[M]:[M]],1,1,0,AC[[AB]:[AB]])),PRODUCT(INDEX(CMB[[BD_0O]:[BD_2O]],MATCH(ROUND(MIN(SUM(EU$4,$O94/1000),SUM($O94,EU$4/1000)),3),CMB[[Cmb_ID]:[Cmb_ID]],0),SUM(N(EU$1),N($R94),1)),CHOOSE(AC[[M]:[M]],1,0,1,AC[[DB]:[DB]])),PRODUCT(SUM(ROUND(AVERAGE(VALUE(EU$3),VALUE($P94)),0),CHOOSE(IF(OR(EU$1,$R94),4,INDEX(CMB[[Res_Rare]:[Res_Rare]],MATCH(ROUND(MIN(SUM(EU$4,$O94/1000),SUM($O94,EU$4/1000)),3),CMB[[Cmb_ID]:[Cmb_ID]],0))),-1,-1,0,0)),IF(OR(EU$1,$R94),4,INDEX(CMB[[Cmb_Rare]:[Cmb_Rare]],MATCH(ROUND(MIN(SUM(EU$4,$O94/1000),SUM($O94,EU$4/1000)),3),CMB[[Cmb_ID]:[Cmb_ID]],0))),CHOOSE(AC[[M]:[M]],2,1,1,SUM(AC[[AB]:[DB]])))),""))</f>
        <v/>
      </c>
      <c r="EV94" t="str">
        <f>IF(OR(EV$5="",$S94=""),"",IFERROR(SUM(PRODUCT(INDEX(CMB[[BA_0O]:[BA_2O]],MATCH(ROUND(MIN(SUM(EV$4,$O94/1000),SUM($O94,EV$4/1000)),3),CMB[[Cmb_ID]:[Cmb_ID]],0),SUM(N(EV$1),N($R94),1)),CHOOSE(AC[[M]:[M]],1,1,0,AC[[AB]:[AB]])),PRODUCT(INDEX(CMB[[BD_0O]:[BD_2O]],MATCH(ROUND(MIN(SUM(EV$4,$O94/1000),SUM($O94,EV$4/1000)),3),CMB[[Cmb_ID]:[Cmb_ID]],0),SUM(N(EV$1),N($R94),1)),CHOOSE(AC[[M]:[M]],1,0,1,AC[[DB]:[DB]])),PRODUCT(SUM(ROUND(AVERAGE(VALUE(EV$3),VALUE($P94)),0),CHOOSE(IF(OR(EV$1,$R94),4,INDEX(CMB[[Res_Rare]:[Res_Rare]],MATCH(ROUND(MIN(SUM(EV$4,$O94/1000),SUM($O94,EV$4/1000)),3),CMB[[Cmb_ID]:[Cmb_ID]],0))),-1,-1,0,0)),IF(OR(EV$1,$R94),4,INDEX(CMB[[Cmb_Rare]:[Cmb_Rare]],MATCH(ROUND(MIN(SUM(EV$4,$O94/1000),SUM($O94,EV$4/1000)),3),CMB[[Cmb_ID]:[Cmb_ID]],0))),CHOOSE(AC[[M]:[M]],2,1,1,SUM(AC[[AB]:[DB]])))),""))</f>
        <v/>
      </c>
      <c r="EW94" t="str">
        <f>IF(OR(EW$5="",$S94=""),"",IFERROR(SUM(PRODUCT(INDEX(CMB[[BA_0O]:[BA_2O]],MATCH(ROUND(MIN(SUM(EW$4,$O94/1000),SUM($O94,EW$4/1000)),3),CMB[[Cmb_ID]:[Cmb_ID]],0),SUM(N(EW$1),N($R94),1)),CHOOSE(AC[[M]:[M]],1,1,0,AC[[AB]:[AB]])),PRODUCT(INDEX(CMB[[BD_0O]:[BD_2O]],MATCH(ROUND(MIN(SUM(EW$4,$O94/1000),SUM($O94,EW$4/1000)),3),CMB[[Cmb_ID]:[Cmb_ID]],0),SUM(N(EW$1),N($R94),1)),CHOOSE(AC[[M]:[M]],1,0,1,AC[[DB]:[DB]])),PRODUCT(SUM(ROUND(AVERAGE(VALUE(EW$3),VALUE($P94)),0),CHOOSE(IF(OR(EW$1,$R94),4,INDEX(CMB[[Res_Rare]:[Res_Rare]],MATCH(ROUND(MIN(SUM(EW$4,$O94/1000),SUM($O94,EW$4/1000)),3),CMB[[Cmb_ID]:[Cmb_ID]],0))),-1,-1,0,0)),IF(OR(EW$1,$R94),4,INDEX(CMB[[Cmb_Rare]:[Cmb_Rare]],MATCH(ROUND(MIN(SUM(EW$4,$O94/1000),SUM($O94,EW$4/1000)),3),CMB[[Cmb_ID]:[Cmb_ID]],0))),CHOOSE(AC[[M]:[M]],2,1,1,SUM(AC[[AB]:[DB]])))),""))</f>
        <v/>
      </c>
      <c r="EX94" t="str">
        <f>IF(OR(EX$5="",$S94=""),"",IFERROR(SUM(PRODUCT(INDEX(CMB[[BA_0O]:[BA_2O]],MATCH(ROUND(MIN(SUM(EX$4,$O94/1000),SUM($O94,EX$4/1000)),3),CMB[[Cmb_ID]:[Cmb_ID]],0),SUM(N(EX$1),N($R94),1)),CHOOSE(AC[[M]:[M]],1,1,0,AC[[AB]:[AB]])),PRODUCT(INDEX(CMB[[BD_0O]:[BD_2O]],MATCH(ROUND(MIN(SUM(EX$4,$O94/1000),SUM($O94,EX$4/1000)),3),CMB[[Cmb_ID]:[Cmb_ID]],0),SUM(N(EX$1),N($R94),1)),CHOOSE(AC[[M]:[M]],1,0,1,AC[[DB]:[DB]])),PRODUCT(SUM(ROUND(AVERAGE(VALUE(EX$3),VALUE($P94)),0),CHOOSE(IF(OR(EX$1,$R94),4,INDEX(CMB[[Res_Rare]:[Res_Rare]],MATCH(ROUND(MIN(SUM(EX$4,$O94/1000),SUM($O94,EX$4/1000)),3),CMB[[Cmb_ID]:[Cmb_ID]],0))),-1,-1,0,0)),IF(OR(EX$1,$R94),4,INDEX(CMB[[Cmb_Rare]:[Cmb_Rare]],MATCH(ROUND(MIN(SUM(EX$4,$O94/1000),SUM($O94,EX$4/1000)),3),CMB[[Cmb_ID]:[Cmb_ID]],0))),CHOOSE(AC[[M]:[M]],2,1,1,SUM(AC[[AB]:[DB]])))),""))</f>
        <v/>
      </c>
      <c r="EY94" t="str">
        <f>IF(OR(EY$5="",$S94=""),"",IFERROR(SUM(PRODUCT(INDEX(CMB[[BA_0O]:[BA_2O]],MATCH(ROUND(MIN(SUM(EY$4,$O94/1000),SUM($O94,EY$4/1000)),3),CMB[[Cmb_ID]:[Cmb_ID]],0),SUM(N(EY$1),N($R94),1)),CHOOSE(AC[[M]:[M]],1,1,0,AC[[AB]:[AB]])),PRODUCT(INDEX(CMB[[BD_0O]:[BD_2O]],MATCH(ROUND(MIN(SUM(EY$4,$O94/1000),SUM($O94,EY$4/1000)),3),CMB[[Cmb_ID]:[Cmb_ID]],0),SUM(N(EY$1),N($R94),1)),CHOOSE(AC[[M]:[M]],1,0,1,AC[[DB]:[DB]])),PRODUCT(SUM(ROUND(AVERAGE(VALUE(EY$3),VALUE($P94)),0),CHOOSE(IF(OR(EY$1,$R94),4,INDEX(CMB[[Res_Rare]:[Res_Rare]],MATCH(ROUND(MIN(SUM(EY$4,$O94/1000),SUM($O94,EY$4/1000)),3),CMB[[Cmb_ID]:[Cmb_ID]],0))),-1,-1,0,0)),IF(OR(EY$1,$R94),4,INDEX(CMB[[Cmb_Rare]:[Cmb_Rare]],MATCH(ROUND(MIN(SUM(EY$4,$O94/1000),SUM($O94,EY$4/1000)),3),CMB[[Cmb_ID]:[Cmb_ID]],0))),CHOOSE(AC[[M]:[M]],2,1,1,SUM(AC[[AB]:[DB]])))),""))</f>
        <v/>
      </c>
      <c r="EZ94" t="str">
        <f>IF(OR(EZ$5="",$S94=""),"",IFERROR(SUM(PRODUCT(INDEX(CMB[[BA_0O]:[BA_2O]],MATCH(ROUND(MIN(SUM(EZ$4,$O94/1000),SUM($O94,EZ$4/1000)),3),CMB[[Cmb_ID]:[Cmb_ID]],0),SUM(N(EZ$1),N($R94),1)),CHOOSE(AC[[M]:[M]],1,1,0,AC[[AB]:[AB]])),PRODUCT(INDEX(CMB[[BD_0O]:[BD_2O]],MATCH(ROUND(MIN(SUM(EZ$4,$O94/1000),SUM($O94,EZ$4/1000)),3),CMB[[Cmb_ID]:[Cmb_ID]],0),SUM(N(EZ$1),N($R94),1)),CHOOSE(AC[[M]:[M]],1,0,1,AC[[DB]:[DB]])),PRODUCT(SUM(ROUND(AVERAGE(VALUE(EZ$3),VALUE($P94)),0),CHOOSE(IF(OR(EZ$1,$R94),4,INDEX(CMB[[Res_Rare]:[Res_Rare]],MATCH(ROUND(MIN(SUM(EZ$4,$O94/1000),SUM($O94,EZ$4/1000)),3),CMB[[Cmb_ID]:[Cmb_ID]],0))),-1,-1,0,0)),IF(OR(EZ$1,$R94),4,INDEX(CMB[[Cmb_Rare]:[Cmb_Rare]],MATCH(ROUND(MIN(SUM(EZ$4,$O94/1000),SUM($O94,EZ$4/1000)),3),CMB[[Cmb_ID]:[Cmb_ID]],0))),CHOOSE(AC[[M]:[M]],2,1,1,SUM(AC[[AB]:[DB]])))),""))</f>
        <v/>
      </c>
      <c r="FA94" t="str">
        <f>IF(OR(FA$5="",$S94=""),"",IFERROR(SUM(PRODUCT(INDEX(CMB[[BA_0O]:[BA_2O]],MATCH(ROUND(MIN(SUM(FA$4,$O94/1000),SUM($O94,FA$4/1000)),3),CMB[[Cmb_ID]:[Cmb_ID]],0),SUM(N(FA$1),N($R94),1)),CHOOSE(AC[[M]:[M]],1,1,0,AC[[AB]:[AB]])),PRODUCT(INDEX(CMB[[BD_0O]:[BD_2O]],MATCH(ROUND(MIN(SUM(FA$4,$O94/1000),SUM($O94,FA$4/1000)),3),CMB[[Cmb_ID]:[Cmb_ID]],0),SUM(N(FA$1),N($R94),1)),CHOOSE(AC[[M]:[M]],1,0,1,AC[[DB]:[DB]])),PRODUCT(SUM(ROUND(AVERAGE(VALUE(FA$3),VALUE($P94)),0),CHOOSE(IF(OR(FA$1,$R94),4,INDEX(CMB[[Res_Rare]:[Res_Rare]],MATCH(ROUND(MIN(SUM(FA$4,$O94/1000),SUM($O94,FA$4/1000)),3),CMB[[Cmb_ID]:[Cmb_ID]],0))),-1,-1,0,0)),IF(OR(FA$1,$R94),4,INDEX(CMB[[Cmb_Rare]:[Cmb_Rare]],MATCH(ROUND(MIN(SUM(FA$4,$O94/1000),SUM($O94,FA$4/1000)),3),CMB[[Cmb_ID]:[Cmb_ID]],0))),CHOOSE(AC[[M]:[M]],2,1,1,SUM(AC[[AB]:[DB]])))),""))</f>
        <v/>
      </c>
      <c r="FB94" t="str">
        <f>IF(OR(FB$5="",$S94=""),"",IFERROR(SUM(PRODUCT(INDEX(CMB[[BA_0O]:[BA_2O]],MATCH(ROUND(MIN(SUM(FB$4,$O94/1000),SUM($O94,FB$4/1000)),3),CMB[[Cmb_ID]:[Cmb_ID]],0),SUM(N(FB$1),N($R94),1)),CHOOSE(AC[[M]:[M]],1,1,0,AC[[AB]:[AB]])),PRODUCT(INDEX(CMB[[BD_0O]:[BD_2O]],MATCH(ROUND(MIN(SUM(FB$4,$O94/1000),SUM($O94,FB$4/1000)),3),CMB[[Cmb_ID]:[Cmb_ID]],0),SUM(N(FB$1),N($R94),1)),CHOOSE(AC[[M]:[M]],1,0,1,AC[[DB]:[DB]])),PRODUCT(SUM(ROUND(AVERAGE(VALUE(FB$3),VALUE($P94)),0),CHOOSE(IF(OR(FB$1,$R94),4,INDEX(CMB[[Res_Rare]:[Res_Rare]],MATCH(ROUND(MIN(SUM(FB$4,$O94/1000),SUM($O94,FB$4/1000)),3),CMB[[Cmb_ID]:[Cmb_ID]],0))),-1,-1,0,0)),IF(OR(FB$1,$R94),4,INDEX(CMB[[Cmb_Rare]:[Cmb_Rare]],MATCH(ROUND(MIN(SUM(FB$4,$O94/1000),SUM($O94,FB$4/1000)),3),CMB[[Cmb_ID]:[Cmb_ID]],0))),CHOOSE(AC[[M]:[M]],2,1,1,SUM(AC[[AB]:[DB]])))),""))</f>
        <v/>
      </c>
      <c r="FC94" t="str">
        <f>IF(OR(FC$5="",$S94=""),"",IFERROR(SUM(PRODUCT(INDEX(CMB[[BA_0O]:[BA_2O]],MATCH(ROUND(MIN(SUM(FC$4,$O94/1000),SUM($O94,FC$4/1000)),3),CMB[[Cmb_ID]:[Cmb_ID]],0),SUM(N(FC$1),N($R94),1)),CHOOSE(AC[[M]:[M]],1,1,0,AC[[AB]:[AB]])),PRODUCT(INDEX(CMB[[BD_0O]:[BD_2O]],MATCH(ROUND(MIN(SUM(FC$4,$O94/1000),SUM($O94,FC$4/1000)),3),CMB[[Cmb_ID]:[Cmb_ID]],0),SUM(N(FC$1),N($R94),1)),CHOOSE(AC[[M]:[M]],1,0,1,AC[[DB]:[DB]])),PRODUCT(SUM(ROUND(AVERAGE(VALUE(FC$3),VALUE($P94)),0),CHOOSE(IF(OR(FC$1,$R94),4,INDEX(CMB[[Res_Rare]:[Res_Rare]],MATCH(ROUND(MIN(SUM(FC$4,$O94/1000),SUM($O94,FC$4/1000)),3),CMB[[Cmb_ID]:[Cmb_ID]],0))),-1,-1,0,0)),IF(OR(FC$1,$R94),4,INDEX(CMB[[Cmb_Rare]:[Cmb_Rare]],MATCH(ROUND(MIN(SUM(FC$4,$O94/1000),SUM($O94,FC$4/1000)),3),CMB[[Cmb_ID]:[Cmb_ID]],0))),CHOOSE(AC[[M]:[M]],2,1,1,SUM(AC[[AB]:[DB]])))),""))</f>
        <v/>
      </c>
      <c r="FD94" t="str">
        <f>IF(OR(FD$5="",$S94=""),"",IFERROR(SUM(PRODUCT(INDEX(CMB[[BA_0O]:[BA_2O]],MATCH(ROUND(MIN(SUM(FD$4,$O94/1000),SUM($O94,FD$4/1000)),3),CMB[[Cmb_ID]:[Cmb_ID]],0),SUM(N(FD$1),N($R94),1)),CHOOSE(AC[[M]:[M]],1,1,0,AC[[AB]:[AB]])),PRODUCT(INDEX(CMB[[BD_0O]:[BD_2O]],MATCH(ROUND(MIN(SUM(FD$4,$O94/1000),SUM($O94,FD$4/1000)),3),CMB[[Cmb_ID]:[Cmb_ID]],0),SUM(N(FD$1),N($R94),1)),CHOOSE(AC[[M]:[M]],1,0,1,AC[[DB]:[DB]])),PRODUCT(SUM(ROUND(AVERAGE(VALUE(FD$3),VALUE($P94)),0),CHOOSE(IF(OR(FD$1,$R94),4,INDEX(CMB[[Res_Rare]:[Res_Rare]],MATCH(ROUND(MIN(SUM(FD$4,$O94/1000),SUM($O94,FD$4/1000)),3),CMB[[Cmb_ID]:[Cmb_ID]],0))),-1,-1,0,0)),IF(OR(FD$1,$R94),4,INDEX(CMB[[Cmb_Rare]:[Cmb_Rare]],MATCH(ROUND(MIN(SUM(FD$4,$O94/1000),SUM($O94,FD$4/1000)),3),CMB[[Cmb_ID]:[Cmb_ID]],0))),CHOOSE(AC[[M]:[M]],2,1,1,SUM(AC[[AB]:[DB]])))),""))</f>
        <v/>
      </c>
      <c r="FE94" t="str">
        <f>IF(OR(FE$5="",$S94=""),"",IFERROR(SUM(PRODUCT(INDEX(CMB[[BA_0O]:[BA_2O]],MATCH(ROUND(MIN(SUM(FE$4,$O94/1000),SUM($O94,FE$4/1000)),3),CMB[[Cmb_ID]:[Cmb_ID]],0),SUM(N(FE$1),N($R94),1)),CHOOSE(AC[[M]:[M]],1,1,0,AC[[AB]:[AB]])),PRODUCT(INDEX(CMB[[BD_0O]:[BD_2O]],MATCH(ROUND(MIN(SUM(FE$4,$O94/1000),SUM($O94,FE$4/1000)),3),CMB[[Cmb_ID]:[Cmb_ID]],0),SUM(N(FE$1),N($R94),1)),CHOOSE(AC[[M]:[M]],1,0,1,AC[[DB]:[DB]])),PRODUCT(SUM(ROUND(AVERAGE(VALUE(FE$3),VALUE($P94)),0),CHOOSE(IF(OR(FE$1,$R94),4,INDEX(CMB[[Res_Rare]:[Res_Rare]],MATCH(ROUND(MIN(SUM(FE$4,$O94/1000),SUM($O94,FE$4/1000)),3),CMB[[Cmb_ID]:[Cmb_ID]],0))),-1,-1,0,0)),IF(OR(FE$1,$R94),4,INDEX(CMB[[Cmb_Rare]:[Cmb_Rare]],MATCH(ROUND(MIN(SUM(FE$4,$O94/1000),SUM($O94,FE$4/1000)),3),CMB[[Cmb_ID]:[Cmb_ID]],0))),CHOOSE(AC[[M]:[M]],2,1,1,SUM(AC[[AB]:[DB]])))),""))</f>
        <v/>
      </c>
      <c r="FF94" t="str">
        <f>IF(OR(FF$5="",$S94=""),"",IFERROR(SUM(PRODUCT(INDEX(CMB[[BA_0O]:[BA_2O]],MATCH(ROUND(MIN(SUM(FF$4,$O94/1000),SUM($O94,FF$4/1000)),3),CMB[[Cmb_ID]:[Cmb_ID]],0),SUM(N(FF$1),N($R94),1)),CHOOSE(AC[[M]:[M]],1,1,0,AC[[AB]:[AB]])),PRODUCT(INDEX(CMB[[BD_0O]:[BD_2O]],MATCH(ROUND(MIN(SUM(FF$4,$O94/1000),SUM($O94,FF$4/1000)),3),CMB[[Cmb_ID]:[Cmb_ID]],0),SUM(N(FF$1),N($R94),1)),CHOOSE(AC[[M]:[M]],1,0,1,AC[[DB]:[DB]])),PRODUCT(SUM(ROUND(AVERAGE(VALUE(FF$3),VALUE($P94)),0),CHOOSE(IF(OR(FF$1,$R94),4,INDEX(CMB[[Res_Rare]:[Res_Rare]],MATCH(ROUND(MIN(SUM(FF$4,$O94/1000),SUM($O94,FF$4/1000)),3),CMB[[Cmb_ID]:[Cmb_ID]],0))),-1,-1,0,0)),IF(OR(FF$1,$R94),4,INDEX(CMB[[Cmb_Rare]:[Cmb_Rare]],MATCH(ROUND(MIN(SUM(FF$4,$O94/1000),SUM($O94,FF$4/1000)),3),CMB[[Cmb_ID]:[Cmb_ID]],0))),CHOOSE(AC[[M]:[M]],2,1,1,SUM(AC[[AB]:[DB]])))),""))</f>
        <v/>
      </c>
      <c r="FG94" t="str">
        <f>IF(OR(FG$5="",$S94=""),"",IFERROR(SUM(PRODUCT(INDEX(CMB[[BA_0O]:[BA_2O]],MATCH(ROUND(MIN(SUM(FG$4,$O94/1000),SUM($O94,FG$4/1000)),3),CMB[[Cmb_ID]:[Cmb_ID]],0),SUM(N(FG$1),N($R94),1)),CHOOSE(AC[[M]:[M]],1,1,0,AC[[AB]:[AB]])),PRODUCT(INDEX(CMB[[BD_0O]:[BD_2O]],MATCH(ROUND(MIN(SUM(FG$4,$O94/1000),SUM($O94,FG$4/1000)),3),CMB[[Cmb_ID]:[Cmb_ID]],0),SUM(N(FG$1),N($R94),1)),CHOOSE(AC[[M]:[M]],1,0,1,AC[[DB]:[DB]])),PRODUCT(SUM(ROUND(AVERAGE(VALUE(FG$3),VALUE($P94)),0),CHOOSE(IF(OR(FG$1,$R94),4,INDEX(CMB[[Res_Rare]:[Res_Rare]],MATCH(ROUND(MIN(SUM(FG$4,$O94/1000),SUM($O94,FG$4/1000)),3),CMB[[Cmb_ID]:[Cmb_ID]],0))),-1,-1,0,0)),IF(OR(FG$1,$R94),4,INDEX(CMB[[Cmb_Rare]:[Cmb_Rare]],MATCH(ROUND(MIN(SUM(FG$4,$O94/1000),SUM($O94,FG$4/1000)),3),CMB[[Cmb_ID]:[Cmb_ID]],0))),CHOOSE(AC[[M]:[M]],2,1,1,SUM(AC[[AB]:[DB]])))),""))</f>
        <v/>
      </c>
      <c r="FH94" t="str">
        <f>IF(OR(FH$5="",$S94=""),"",IFERROR(SUM(PRODUCT(INDEX(CMB[[BA_0O]:[BA_2O]],MATCH(ROUND(MIN(SUM(FH$4,$O94/1000),SUM($O94,FH$4/1000)),3),CMB[[Cmb_ID]:[Cmb_ID]],0),SUM(N(FH$1),N($R94),1)),CHOOSE(AC[[M]:[M]],1,1,0,AC[[AB]:[AB]])),PRODUCT(INDEX(CMB[[BD_0O]:[BD_2O]],MATCH(ROUND(MIN(SUM(FH$4,$O94/1000),SUM($O94,FH$4/1000)),3),CMB[[Cmb_ID]:[Cmb_ID]],0),SUM(N(FH$1),N($R94),1)),CHOOSE(AC[[M]:[M]],1,0,1,AC[[DB]:[DB]])),PRODUCT(SUM(ROUND(AVERAGE(VALUE(FH$3),VALUE($P94)),0),CHOOSE(IF(OR(FH$1,$R94),4,INDEX(CMB[[Res_Rare]:[Res_Rare]],MATCH(ROUND(MIN(SUM(FH$4,$O94/1000),SUM($O94,FH$4/1000)),3),CMB[[Cmb_ID]:[Cmb_ID]],0))),-1,-1,0,0)),IF(OR(FH$1,$R94),4,INDEX(CMB[[Cmb_Rare]:[Cmb_Rare]],MATCH(ROUND(MIN(SUM(FH$4,$O94/1000),SUM($O94,FH$4/1000)),3),CMB[[Cmb_ID]:[Cmb_ID]],0))),CHOOSE(AC[[M]:[M]],2,1,1,SUM(AC[[AB]:[DB]])))),""))</f>
        <v/>
      </c>
      <c r="FI94" t="str">
        <f>IF(OR(FI$5="",$S94=""),"",IFERROR(SUM(PRODUCT(INDEX(CMB[[BA_0O]:[BA_2O]],MATCH(ROUND(MIN(SUM(FI$4,$O94/1000),SUM($O94,FI$4/1000)),3),CMB[[Cmb_ID]:[Cmb_ID]],0),SUM(N(FI$1),N($R94),1)),CHOOSE(AC[[M]:[M]],1,1,0,AC[[AB]:[AB]])),PRODUCT(INDEX(CMB[[BD_0O]:[BD_2O]],MATCH(ROUND(MIN(SUM(FI$4,$O94/1000),SUM($O94,FI$4/1000)),3),CMB[[Cmb_ID]:[Cmb_ID]],0),SUM(N(FI$1),N($R94),1)),CHOOSE(AC[[M]:[M]],1,0,1,AC[[DB]:[DB]])),PRODUCT(SUM(ROUND(AVERAGE(VALUE(FI$3),VALUE($P94)),0),CHOOSE(IF(OR(FI$1,$R94),4,INDEX(CMB[[Res_Rare]:[Res_Rare]],MATCH(ROUND(MIN(SUM(FI$4,$O94/1000),SUM($O94,FI$4/1000)),3),CMB[[Cmb_ID]:[Cmb_ID]],0))),-1,-1,0,0)),IF(OR(FI$1,$R94),4,INDEX(CMB[[Cmb_Rare]:[Cmb_Rare]],MATCH(ROUND(MIN(SUM(FI$4,$O94/1000),SUM($O94,FI$4/1000)),3),CMB[[Cmb_ID]:[Cmb_ID]],0))),CHOOSE(AC[[M]:[M]],2,1,1,SUM(AC[[AB]:[DB]])))),""))</f>
        <v/>
      </c>
      <c r="FJ94" t="str">
        <f>IF(OR(FJ$5="",$S94=""),"",IFERROR(SUM(PRODUCT(INDEX(CMB[[BA_0O]:[BA_2O]],MATCH(ROUND(MIN(SUM(FJ$4,$O94/1000),SUM($O94,FJ$4/1000)),3),CMB[[Cmb_ID]:[Cmb_ID]],0),SUM(N(FJ$1),N($R94),1)),CHOOSE(AC[[M]:[M]],1,1,0,AC[[AB]:[AB]])),PRODUCT(INDEX(CMB[[BD_0O]:[BD_2O]],MATCH(ROUND(MIN(SUM(FJ$4,$O94/1000),SUM($O94,FJ$4/1000)),3),CMB[[Cmb_ID]:[Cmb_ID]],0),SUM(N(FJ$1),N($R94),1)),CHOOSE(AC[[M]:[M]],1,0,1,AC[[DB]:[DB]])),PRODUCT(SUM(ROUND(AVERAGE(VALUE(FJ$3),VALUE($P94)),0),CHOOSE(IF(OR(FJ$1,$R94),4,INDEX(CMB[[Res_Rare]:[Res_Rare]],MATCH(ROUND(MIN(SUM(FJ$4,$O94/1000),SUM($O94,FJ$4/1000)),3),CMB[[Cmb_ID]:[Cmb_ID]],0))),-1,-1,0,0)),IF(OR(FJ$1,$R94),4,INDEX(CMB[[Cmb_Rare]:[Cmb_Rare]],MATCH(ROUND(MIN(SUM(FJ$4,$O94/1000),SUM($O94,FJ$4/1000)),3),CMB[[Cmb_ID]:[Cmb_ID]],0))),CHOOSE(AC[[M]:[M]],2,1,1,SUM(AC[[AB]:[DB]])))),""))</f>
        <v/>
      </c>
      <c r="FK94" t="str">
        <f>IF(OR(FK$5="",$S94=""),"",IFERROR(SUM(PRODUCT(INDEX(CMB[[BA_0O]:[BA_2O]],MATCH(ROUND(MIN(SUM(FK$4,$O94/1000),SUM($O94,FK$4/1000)),3),CMB[[Cmb_ID]:[Cmb_ID]],0),SUM(N(FK$1),N($R94),1)),CHOOSE(AC[[M]:[M]],1,1,0,AC[[AB]:[AB]])),PRODUCT(INDEX(CMB[[BD_0O]:[BD_2O]],MATCH(ROUND(MIN(SUM(FK$4,$O94/1000),SUM($O94,FK$4/1000)),3),CMB[[Cmb_ID]:[Cmb_ID]],0),SUM(N(FK$1),N($R94),1)),CHOOSE(AC[[M]:[M]],1,0,1,AC[[DB]:[DB]])),PRODUCT(SUM(ROUND(AVERAGE(VALUE(FK$3),VALUE($P94)),0),CHOOSE(IF(OR(FK$1,$R94),4,INDEX(CMB[[Res_Rare]:[Res_Rare]],MATCH(ROUND(MIN(SUM(FK$4,$O94/1000),SUM($O94,FK$4/1000)),3),CMB[[Cmb_ID]:[Cmb_ID]],0))),-1,-1,0,0)),IF(OR(FK$1,$R94),4,INDEX(CMB[[Cmb_Rare]:[Cmb_Rare]],MATCH(ROUND(MIN(SUM(FK$4,$O94/1000),SUM($O94,FK$4/1000)),3),CMB[[Cmb_ID]:[Cmb_ID]],0))),CHOOSE(AC[[M]:[M]],2,1,1,SUM(AC[[AB]:[DB]])))),""))</f>
        <v/>
      </c>
      <c r="FL94" t="str">
        <f>IF(OR(FL$5="",$S94=""),"",IFERROR(SUM(PRODUCT(INDEX(CMB[[BA_0O]:[BA_2O]],MATCH(ROUND(MIN(SUM(FL$4,$O94/1000),SUM($O94,FL$4/1000)),3),CMB[[Cmb_ID]:[Cmb_ID]],0),SUM(N(FL$1),N($R94),1)),CHOOSE(AC[[M]:[M]],1,1,0,AC[[AB]:[AB]])),PRODUCT(INDEX(CMB[[BD_0O]:[BD_2O]],MATCH(ROUND(MIN(SUM(FL$4,$O94/1000),SUM($O94,FL$4/1000)),3),CMB[[Cmb_ID]:[Cmb_ID]],0),SUM(N(FL$1),N($R94),1)),CHOOSE(AC[[M]:[M]],1,0,1,AC[[DB]:[DB]])),PRODUCT(SUM(ROUND(AVERAGE(VALUE(FL$3),VALUE($P94)),0),CHOOSE(IF(OR(FL$1,$R94),4,INDEX(CMB[[Res_Rare]:[Res_Rare]],MATCH(ROUND(MIN(SUM(FL$4,$O94/1000),SUM($O94,FL$4/1000)),3),CMB[[Cmb_ID]:[Cmb_ID]],0))),-1,-1,0,0)),IF(OR(FL$1,$R94),4,INDEX(CMB[[Cmb_Rare]:[Cmb_Rare]],MATCH(ROUND(MIN(SUM(FL$4,$O94/1000),SUM($O94,FL$4/1000)),3),CMB[[Cmb_ID]:[Cmb_ID]],0))),CHOOSE(AC[[M]:[M]],2,1,1,SUM(AC[[AB]:[DB]])))),""))</f>
        <v/>
      </c>
      <c r="FM94" t="str">
        <f>IF(OR(FM$5="",$S94=""),"",IFERROR(SUM(PRODUCT(INDEX(CMB[[BA_0O]:[BA_2O]],MATCH(ROUND(MIN(SUM(FM$4,$O94/1000),SUM($O94,FM$4/1000)),3),CMB[[Cmb_ID]:[Cmb_ID]],0),SUM(N(FM$1),N($R94),1)),CHOOSE(AC[[M]:[M]],1,1,0,AC[[AB]:[AB]])),PRODUCT(INDEX(CMB[[BD_0O]:[BD_2O]],MATCH(ROUND(MIN(SUM(FM$4,$O94/1000),SUM($O94,FM$4/1000)),3),CMB[[Cmb_ID]:[Cmb_ID]],0),SUM(N(FM$1),N($R94),1)),CHOOSE(AC[[M]:[M]],1,0,1,AC[[DB]:[DB]])),PRODUCT(SUM(ROUND(AVERAGE(VALUE(FM$3),VALUE($P94)),0),CHOOSE(IF(OR(FM$1,$R94),4,INDEX(CMB[[Res_Rare]:[Res_Rare]],MATCH(ROUND(MIN(SUM(FM$4,$O94/1000),SUM($O94,FM$4/1000)),3),CMB[[Cmb_ID]:[Cmb_ID]],0))),-1,-1,0,0)),IF(OR(FM$1,$R94),4,INDEX(CMB[[Cmb_Rare]:[Cmb_Rare]],MATCH(ROUND(MIN(SUM(FM$4,$O94/1000),SUM($O94,FM$4/1000)),3),CMB[[Cmb_ID]:[Cmb_ID]],0))),CHOOSE(AC[[M]:[M]],2,1,1,SUM(AC[[AB]:[DB]])))),""))</f>
        <v/>
      </c>
      <c r="FN94" s="7">
        <f t="shared" si="49"/>
        <v>0</v>
      </c>
      <c r="FO94" s="7">
        <f t="shared" si="49"/>
        <v>0</v>
      </c>
      <c r="FP94" s="7">
        <f t="shared" si="49"/>
        <v>0</v>
      </c>
      <c r="FQ94" s="7">
        <f t="shared" si="49"/>
        <v>0</v>
      </c>
      <c r="FR94" s="7">
        <f t="shared" si="49"/>
        <v>0</v>
      </c>
      <c r="FS94" s="7">
        <f t="shared" si="49"/>
        <v>0</v>
      </c>
      <c r="FT94" s="7">
        <f>SUM(IF(INDEX(LIB[[Quantity]:[Quantity]],MATCH($S94,LIB[[ID]:[ID]],0))&gt;=COLUMN(A$1),TRUNC(PRODUCT(AVERAGE($FN94:$FS94),POWER(AC[[CR]:[CR]],SUM(SUMIFS($D$11:$D93,$A$11:$A93,$A94,$E$11:$E93,"&gt;="&amp;$E94),SUMIFS($D95:$D$161,$A95:$A$161,$A94,$E95:$E$161,"&gt;"&amp;$E94),COLUMN(A$1),-1)),IF($Q94="Yes",AC[[FB]:[FB]],1))),0),ROW(A83)/-VALUE(1&amp;REPT("0",9-PRODUCT(COLUMN(A$1)-1,3))),1)</f>
        <v>0.99999991700000002</v>
      </c>
      <c r="FU94" s="7">
        <f>SUM(IF(INDEX(LIB[[Quantity]:[Quantity]],MATCH($S94,LIB[[ID]:[ID]],0))&gt;=COLUMN(B$1),TRUNC(PRODUCT(AVERAGE($FN94:$FS94),POWER(AC[[CR]:[CR]],SUM(SUMIFS($D$11:$D93,$A$11:$A93,$A94,$E$11:$E93,"&gt;="&amp;$E94),SUMIFS($D95:$D$161,$A95:$A$161,$A94,$E95:$E$161,"&gt;"&amp;$E94),COLUMN(B$1),-1)),IF($Q94="Yes",AC[[FB]:[FB]],1))),0),ROW(B83)/-VALUE(1&amp;REPT("0",9-PRODUCT(COLUMN(B$1)-1,3))),1)</f>
        <v>0.99991699999999994</v>
      </c>
      <c r="FV94" s="7">
        <f>SUM(IF(INDEX(LIB[[Quantity]:[Quantity]],MATCH($S94,LIB[[ID]:[ID]],0))&gt;=COLUMN(C$1),TRUNC(PRODUCT(AVERAGE($FN94:$FS94),POWER(AC[[CR]:[CR]],SUM(SUMIFS($D$11:$D93,$A$11:$A93,$A94,$E$11:$E93,"&gt;="&amp;$E94),SUMIFS($D95:$D$161,$A95:$A$161,$A94,$E95:$E$161,"&gt;"&amp;$E94),COLUMN(C$1),-1)),IF($Q94="Yes",AC[[FB]:[FB]],1))),0),ROW(C83)/-VALUE(1&amp;REPT("0",9-PRODUCT(COLUMN(C$1)-1,3))),1)</f>
        <v>0.91700000000000004</v>
      </c>
      <c r="FW94">
        <f t="shared" si="43"/>
        <v>156</v>
      </c>
      <c r="FX94">
        <f t="shared" si="44"/>
        <v>0</v>
      </c>
      <c r="FY94">
        <f t="shared" si="45"/>
        <v>0</v>
      </c>
      <c r="GC94">
        <f t="shared" si="46"/>
        <v>48</v>
      </c>
      <c r="GD94" t="str">
        <f>IFERROR(SUBSTITUTE(SUBSTITUTE(INDEX(SUG[Card],MATCH(ROW(A83),GC$12:GC$161,0))," #2","")," #3",""),"")</f>
        <v/>
      </c>
      <c r="GE94">
        <f>SUM(GE93,IF(IFERROR(MATCH(GD94,GD$11:GD93,0)&lt;0,TRUE()),1,0))</f>
        <v>35</v>
      </c>
      <c r="GF94" t="str">
        <f t="shared" si="47"/>
        <v/>
      </c>
      <c r="GI94">
        <f>SUM(SUMIFS(D$11:D93,A$11:A93,A94,B$11:B93,"&gt;="&amp;B94),SUMIFS(D95:D$161,A95:A$161,A94,B95:B$161,"&gt;"&amp;B94),SUMIFS(D$11:D93,A$11:A93,A94&amp;":Onyx"),SUMIFS(D95:D$161,A95:A$161,A94&amp;":Onyx"))</f>
        <v>0</v>
      </c>
      <c r="GP94" t="str">
        <f t="shared" si="40"/>
        <v>Poison (5) #2</v>
      </c>
      <c r="GQ94">
        <f t="shared" si="41"/>
        <v>225</v>
      </c>
      <c r="GR94" t="b">
        <f>COUNTIF(DECK[Card],IFERROR(MID($L94,1,FIND(" #",SUG_Helper[[#This Row],[Card]])-1),SUG_Helper[[#This Row],[Card]]))&gt;=IFERROR(VALUE(RIGHT(SUG_Helper[[#This Row],[Card]])),1)</f>
        <v>0</v>
      </c>
    </row>
    <row r="95" spans="1:200" x14ac:dyDescent="0.35">
      <c r="A95" s="17"/>
      <c r="B95" s="4"/>
      <c r="C95" s="4"/>
      <c r="D95" s="4"/>
      <c r="E95" t="str">
        <f>IF(INDEX(LIB[Card],ROW(A84))="","",INDEX(LIB[Card],ROW(A84))&amp;" ("&amp;INDEX(LIB[Level],ROW(A84))&amp;")"&amp;IF(INDEX(LIB[Fused],ROW(A84))="Yes","ƒ",""))</f>
        <v/>
      </c>
      <c r="F95">
        <v>84</v>
      </c>
      <c r="H95" t="str">
        <f>IF(DECK[[#This Row],[Card]]="","",MID(DECK[[#This Row],[Card]],1,FIND(" (",DECK[[#This Row],[Card]])-1))</f>
        <v/>
      </c>
      <c r="I95" t="str">
        <f>IF(DECK[[#This Row],[Card]]="","",MID(DECK[[#This Row],[Card]],FIND("(",DECK[[#This Row],[Card]])+1,1))</f>
        <v/>
      </c>
      <c r="J95" t="str">
        <f>IF(DECK[[#This Row],[Card]]="","",IF(RIGHT(DECK[[#This Row],[Card]])="ƒ","Yes","No"))</f>
        <v/>
      </c>
      <c r="L95" t="str">
        <f t="shared" si="36"/>
        <v>Water Serpent (5) #2</v>
      </c>
      <c r="M95">
        <f t="shared" si="37"/>
        <v>225</v>
      </c>
      <c r="O95" s="6" t="str">
        <f>IF(S95="","",MATCH(MID(S95,1,MIN(FIND(" (",S95),IFERROR(FIND(":",S95),50))-1),CC[CC_Name],0))</f>
        <v/>
      </c>
      <c r="P95" s="5" t="str">
        <f t="shared" si="38"/>
        <v/>
      </c>
      <c r="Q95" s="5" t="str">
        <f t="shared" si="42"/>
        <v/>
      </c>
      <c r="R95" s="5" t="str">
        <f t="shared" si="39"/>
        <v/>
      </c>
      <c r="S95" t="str">
        <f>(INDEX(LIB[ID],ROW(A84)))</f>
        <v/>
      </c>
      <c r="T95" t="str">
        <f>IF(OR(T$5="",$S95=""),"",IFERROR(SUM(PRODUCT(INDEX(CMB[[BA_0O]:[BA_2O]],MATCH(ROUND(MIN(SUM(T$4,$O95/1000),SUM($O95,T$4/1000)),3),CMB[[Cmb_ID]:[Cmb_ID]],0),SUM(N(T$1),N($R95),1)),CHOOSE(AC[[M]:[M]],1,1,0,AC[[AB]:[AB]])),PRODUCT(INDEX(CMB[[BD_0O]:[BD_2O]],MATCH(ROUND(MIN(SUM(T$4,$O95/1000),SUM($O95,T$4/1000)),3),CMB[[Cmb_ID]:[Cmb_ID]],0),SUM(N(T$1),N($R95),1)),CHOOSE(AC[[M]:[M]],1,0,1,AC[[DB]:[DB]])),PRODUCT(SUM(ROUND(AVERAGE(VALUE(T$3),VALUE($P95)),0),CHOOSE(IF(OR(T$1,$R95),4,INDEX(CMB[[Res_Rare]:[Res_Rare]],MATCH(ROUND(MIN(SUM(T$4,$O95/1000),SUM($O95,T$4/1000)),3),CMB[[Cmb_ID]:[Cmb_ID]],0))),-1,-1,0,0)),IF(OR(T$1,$R95),4,INDEX(CMB[[Cmb_Rare]:[Cmb_Rare]],MATCH(ROUND(MIN(SUM(T$4,$O95/1000),SUM($O95,T$4/1000)),3),CMB[[Cmb_ID]:[Cmb_ID]],0))),CHOOSE(AC[[M]:[M]],2,1,1,SUM(AC[[AB]:[DB]])))),""))</f>
        <v/>
      </c>
      <c r="U95" t="str">
        <f>IF(OR(U$5="",$S95=""),"",IFERROR(SUM(PRODUCT(INDEX(CMB[[BA_0O]:[BA_2O]],MATCH(ROUND(MIN(SUM(U$4,$O95/1000),SUM($O95,U$4/1000)),3),CMB[[Cmb_ID]:[Cmb_ID]],0),SUM(N(U$1),N($R95),1)),CHOOSE(AC[[M]:[M]],1,1,0,AC[[AB]:[AB]])),PRODUCT(INDEX(CMB[[BD_0O]:[BD_2O]],MATCH(ROUND(MIN(SUM(U$4,$O95/1000),SUM($O95,U$4/1000)),3),CMB[[Cmb_ID]:[Cmb_ID]],0),SUM(N(U$1),N($R95),1)),CHOOSE(AC[[M]:[M]],1,0,1,AC[[DB]:[DB]])),PRODUCT(SUM(ROUND(AVERAGE(VALUE(U$3),VALUE($P95)),0),CHOOSE(IF(OR(U$1,$R95),4,INDEX(CMB[[Res_Rare]:[Res_Rare]],MATCH(ROUND(MIN(SUM(U$4,$O95/1000),SUM($O95,U$4/1000)),3),CMB[[Cmb_ID]:[Cmb_ID]],0))),-1,-1,0,0)),IF(OR(U$1,$R95),4,INDEX(CMB[[Cmb_Rare]:[Cmb_Rare]],MATCH(ROUND(MIN(SUM(U$4,$O95/1000),SUM($O95,U$4/1000)),3),CMB[[Cmb_ID]:[Cmb_ID]],0))),CHOOSE(AC[[M]:[M]],2,1,1,SUM(AC[[AB]:[DB]])))),""))</f>
        <v/>
      </c>
      <c r="V95" t="str">
        <f>IF(OR(V$5="",$S95=""),"",IFERROR(SUM(PRODUCT(INDEX(CMB[[BA_0O]:[BA_2O]],MATCH(ROUND(MIN(SUM(V$4,$O95/1000),SUM($O95,V$4/1000)),3),CMB[[Cmb_ID]:[Cmb_ID]],0),SUM(N(V$1),N($R95),1)),CHOOSE(AC[[M]:[M]],1,1,0,AC[[AB]:[AB]])),PRODUCT(INDEX(CMB[[BD_0O]:[BD_2O]],MATCH(ROUND(MIN(SUM(V$4,$O95/1000),SUM($O95,V$4/1000)),3),CMB[[Cmb_ID]:[Cmb_ID]],0),SUM(N(V$1),N($R95),1)),CHOOSE(AC[[M]:[M]],1,0,1,AC[[DB]:[DB]])),PRODUCT(SUM(ROUND(AVERAGE(VALUE(V$3),VALUE($P95)),0),CHOOSE(IF(OR(V$1,$R95),4,INDEX(CMB[[Res_Rare]:[Res_Rare]],MATCH(ROUND(MIN(SUM(V$4,$O95/1000),SUM($O95,V$4/1000)),3),CMB[[Cmb_ID]:[Cmb_ID]],0))),-1,-1,0,0)),IF(OR(V$1,$R95),4,INDEX(CMB[[Cmb_Rare]:[Cmb_Rare]],MATCH(ROUND(MIN(SUM(V$4,$O95/1000),SUM($O95,V$4/1000)),3),CMB[[Cmb_ID]:[Cmb_ID]],0))),CHOOSE(AC[[M]:[M]],2,1,1,SUM(AC[[AB]:[DB]])))),""))</f>
        <v/>
      </c>
      <c r="W95" t="str">
        <f>IF(OR(W$5="",$S95=""),"",IFERROR(SUM(PRODUCT(INDEX(CMB[[BA_0O]:[BA_2O]],MATCH(ROUND(MIN(SUM(W$4,$O95/1000),SUM($O95,W$4/1000)),3),CMB[[Cmb_ID]:[Cmb_ID]],0),SUM(N(W$1),N($R95),1)),CHOOSE(AC[[M]:[M]],1,1,0,AC[[AB]:[AB]])),PRODUCT(INDEX(CMB[[BD_0O]:[BD_2O]],MATCH(ROUND(MIN(SUM(W$4,$O95/1000),SUM($O95,W$4/1000)),3),CMB[[Cmb_ID]:[Cmb_ID]],0),SUM(N(W$1),N($R95),1)),CHOOSE(AC[[M]:[M]],1,0,1,AC[[DB]:[DB]])),PRODUCT(SUM(ROUND(AVERAGE(VALUE(W$3),VALUE($P95)),0),CHOOSE(IF(OR(W$1,$R95),4,INDEX(CMB[[Res_Rare]:[Res_Rare]],MATCH(ROUND(MIN(SUM(W$4,$O95/1000),SUM($O95,W$4/1000)),3),CMB[[Cmb_ID]:[Cmb_ID]],0))),-1,-1,0,0)),IF(OR(W$1,$R95),4,INDEX(CMB[[Cmb_Rare]:[Cmb_Rare]],MATCH(ROUND(MIN(SUM(W$4,$O95/1000),SUM($O95,W$4/1000)),3),CMB[[Cmb_ID]:[Cmb_ID]],0))),CHOOSE(AC[[M]:[M]],2,1,1,SUM(AC[[AB]:[DB]])))),""))</f>
        <v/>
      </c>
      <c r="X95" t="str">
        <f>IF(OR(X$5="",$S95=""),"",IFERROR(SUM(PRODUCT(INDEX(CMB[[BA_0O]:[BA_2O]],MATCH(ROUND(MIN(SUM(X$4,$O95/1000),SUM($O95,X$4/1000)),3),CMB[[Cmb_ID]:[Cmb_ID]],0),SUM(N(X$1),N($R95),1)),CHOOSE(AC[[M]:[M]],1,1,0,AC[[AB]:[AB]])),PRODUCT(INDEX(CMB[[BD_0O]:[BD_2O]],MATCH(ROUND(MIN(SUM(X$4,$O95/1000),SUM($O95,X$4/1000)),3),CMB[[Cmb_ID]:[Cmb_ID]],0),SUM(N(X$1),N($R95),1)),CHOOSE(AC[[M]:[M]],1,0,1,AC[[DB]:[DB]])),PRODUCT(SUM(ROUND(AVERAGE(VALUE(X$3),VALUE($P95)),0),CHOOSE(IF(OR(X$1,$R95),4,INDEX(CMB[[Res_Rare]:[Res_Rare]],MATCH(ROUND(MIN(SUM(X$4,$O95/1000),SUM($O95,X$4/1000)),3),CMB[[Cmb_ID]:[Cmb_ID]],0))),-1,-1,0,0)),IF(OR(X$1,$R95),4,INDEX(CMB[[Cmb_Rare]:[Cmb_Rare]],MATCH(ROUND(MIN(SUM(X$4,$O95/1000),SUM($O95,X$4/1000)),3),CMB[[Cmb_ID]:[Cmb_ID]],0))),CHOOSE(AC[[M]:[M]],2,1,1,SUM(AC[[AB]:[DB]])))),""))</f>
        <v/>
      </c>
      <c r="Y95" t="str">
        <f>IF(OR(Y$5="",$S95=""),"",IFERROR(SUM(PRODUCT(INDEX(CMB[[BA_0O]:[BA_2O]],MATCH(ROUND(MIN(SUM(Y$4,$O95/1000),SUM($O95,Y$4/1000)),3),CMB[[Cmb_ID]:[Cmb_ID]],0),SUM(N(Y$1),N($R95),1)),CHOOSE(AC[[M]:[M]],1,1,0,AC[[AB]:[AB]])),PRODUCT(INDEX(CMB[[BD_0O]:[BD_2O]],MATCH(ROUND(MIN(SUM(Y$4,$O95/1000),SUM($O95,Y$4/1000)),3),CMB[[Cmb_ID]:[Cmb_ID]],0),SUM(N(Y$1),N($R95),1)),CHOOSE(AC[[M]:[M]],1,0,1,AC[[DB]:[DB]])),PRODUCT(SUM(ROUND(AVERAGE(VALUE(Y$3),VALUE($P95)),0),CHOOSE(IF(OR(Y$1,$R95),4,INDEX(CMB[[Res_Rare]:[Res_Rare]],MATCH(ROUND(MIN(SUM(Y$4,$O95/1000),SUM($O95,Y$4/1000)),3),CMB[[Cmb_ID]:[Cmb_ID]],0))),-1,-1,0,0)),IF(OR(Y$1,$R95),4,INDEX(CMB[[Cmb_Rare]:[Cmb_Rare]],MATCH(ROUND(MIN(SUM(Y$4,$O95/1000),SUM($O95,Y$4/1000)),3),CMB[[Cmb_ID]:[Cmb_ID]],0))),CHOOSE(AC[[M]:[M]],2,1,1,SUM(AC[[AB]:[DB]])))),""))</f>
        <v/>
      </c>
      <c r="Z95" t="str">
        <f>IF(OR(Z$5="",$S95=""),"",IFERROR(SUM(PRODUCT(INDEX(CMB[[BA_0O]:[BA_2O]],MATCH(ROUND(MIN(SUM(Z$4,$O95/1000),SUM($O95,Z$4/1000)),3),CMB[[Cmb_ID]:[Cmb_ID]],0),SUM(N(Z$1),N($R95),1)),CHOOSE(AC[[M]:[M]],1,1,0,AC[[AB]:[AB]])),PRODUCT(INDEX(CMB[[BD_0O]:[BD_2O]],MATCH(ROUND(MIN(SUM(Z$4,$O95/1000),SUM($O95,Z$4/1000)),3),CMB[[Cmb_ID]:[Cmb_ID]],0),SUM(N(Z$1),N($R95),1)),CHOOSE(AC[[M]:[M]],1,0,1,AC[[DB]:[DB]])),PRODUCT(SUM(ROUND(AVERAGE(VALUE(Z$3),VALUE($P95)),0),CHOOSE(IF(OR(Z$1,$R95),4,INDEX(CMB[[Res_Rare]:[Res_Rare]],MATCH(ROUND(MIN(SUM(Z$4,$O95/1000),SUM($O95,Z$4/1000)),3),CMB[[Cmb_ID]:[Cmb_ID]],0))),-1,-1,0,0)),IF(OR(Z$1,$R95),4,INDEX(CMB[[Cmb_Rare]:[Cmb_Rare]],MATCH(ROUND(MIN(SUM(Z$4,$O95/1000),SUM($O95,Z$4/1000)),3),CMB[[Cmb_ID]:[Cmb_ID]],0))),CHOOSE(AC[[M]:[M]],2,1,1,SUM(AC[[AB]:[DB]])))),""))</f>
        <v/>
      </c>
      <c r="AA95" t="str">
        <f>IF(OR(AA$5="",$S95=""),"",IFERROR(SUM(PRODUCT(INDEX(CMB[[BA_0O]:[BA_2O]],MATCH(ROUND(MIN(SUM(AA$4,$O95/1000),SUM($O95,AA$4/1000)),3),CMB[[Cmb_ID]:[Cmb_ID]],0),SUM(N(AA$1),N($R95),1)),CHOOSE(AC[[M]:[M]],1,1,0,AC[[AB]:[AB]])),PRODUCT(INDEX(CMB[[BD_0O]:[BD_2O]],MATCH(ROUND(MIN(SUM(AA$4,$O95/1000),SUM($O95,AA$4/1000)),3),CMB[[Cmb_ID]:[Cmb_ID]],0),SUM(N(AA$1),N($R95),1)),CHOOSE(AC[[M]:[M]],1,0,1,AC[[DB]:[DB]])),PRODUCT(SUM(ROUND(AVERAGE(VALUE(AA$3),VALUE($P95)),0),CHOOSE(IF(OR(AA$1,$R95),4,INDEX(CMB[[Res_Rare]:[Res_Rare]],MATCH(ROUND(MIN(SUM(AA$4,$O95/1000),SUM($O95,AA$4/1000)),3),CMB[[Cmb_ID]:[Cmb_ID]],0))),-1,-1,0,0)),IF(OR(AA$1,$R95),4,INDEX(CMB[[Cmb_Rare]:[Cmb_Rare]],MATCH(ROUND(MIN(SUM(AA$4,$O95/1000),SUM($O95,AA$4/1000)),3),CMB[[Cmb_ID]:[Cmb_ID]],0))),CHOOSE(AC[[M]:[M]],2,1,1,SUM(AC[[AB]:[DB]])))),""))</f>
        <v/>
      </c>
      <c r="AB95" t="str">
        <f>IF(OR(AB$5="",$S95=""),"",IFERROR(SUM(PRODUCT(INDEX(CMB[[BA_0O]:[BA_2O]],MATCH(ROUND(MIN(SUM(AB$4,$O95/1000),SUM($O95,AB$4/1000)),3),CMB[[Cmb_ID]:[Cmb_ID]],0),SUM(N(AB$1),N($R95),1)),CHOOSE(AC[[M]:[M]],1,1,0,AC[[AB]:[AB]])),PRODUCT(INDEX(CMB[[BD_0O]:[BD_2O]],MATCH(ROUND(MIN(SUM(AB$4,$O95/1000),SUM($O95,AB$4/1000)),3),CMB[[Cmb_ID]:[Cmb_ID]],0),SUM(N(AB$1),N($R95),1)),CHOOSE(AC[[M]:[M]],1,0,1,AC[[DB]:[DB]])),PRODUCT(SUM(ROUND(AVERAGE(VALUE(AB$3),VALUE($P95)),0),CHOOSE(IF(OR(AB$1,$R95),4,INDEX(CMB[[Res_Rare]:[Res_Rare]],MATCH(ROUND(MIN(SUM(AB$4,$O95/1000),SUM($O95,AB$4/1000)),3),CMB[[Cmb_ID]:[Cmb_ID]],0))),-1,-1,0,0)),IF(OR(AB$1,$R95),4,INDEX(CMB[[Cmb_Rare]:[Cmb_Rare]],MATCH(ROUND(MIN(SUM(AB$4,$O95/1000),SUM($O95,AB$4/1000)),3),CMB[[Cmb_ID]:[Cmb_ID]],0))),CHOOSE(AC[[M]:[M]],2,1,1,SUM(AC[[AB]:[DB]])))),""))</f>
        <v/>
      </c>
      <c r="AC95" t="str">
        <f>IF(OR(AC$5="",$S95=""),"",IFERROR(SUM(PRODUCT(INDEX(CMB[[BA_0O]:[BA_2O]],MATCH(ROUND(MIN(SUM(AC$4,$O95/1000),SUM($O95,AC$4/1000)),3),CMB[[Cmb_ID]:[Cmb_ID]],0),SUM(N(AC$1),N($R95),1)),CHOOSE(AC[[M]:[M]],1,1,0,AC[[AB]:[AB]])),PRODUCT(INDEX(CMB[[BD_0O]:[BD_2O]],MATCH(ROUND(MIN(SUM(AC$4,$O95/1000),SUM($O95,AC$4/1000)),3),CMB[[Cmb_ID]:[Cmb_ID]],0),SUM(N(AC$1),N($R95),1)),CHOOSE(AC[[M]:[M]],1,0,1,AC[[DB]:[DB]])),PRODUCT(SUM(ROUND(AVERAGE(VALUE(AC$3),VALUE($P95)),0),CHOOSE(IF(OR(AC$1,$R95),4,INDEX(CMB[[Res_Rare]:[Res_Rare]],MATCH(ROUND(MIN(SUM(AC$4,$O95/1000),SUM($O95,AC$4/1000)),3),CMB[[Cmb_ID]:[Cmb_ID]],0))),-1,-1,0,0)),IF(OR(AC$1,$R95),4,INDEX(CMB[[Cmb_Rare]:[Cmb_Rare]],MATCH(ROUND(MIN(SUM(AC$4,$O95/1000),SUM($O95,AC$4/1000)),3),CMB[[Cmb_ID]:[Cmb_ID]],0))),CHOOSE(AC[[M]:[M]],2,1,1,SUM(AC[[AB]:[DB]])))),""))</f>
        <v/>
      </c>
      <c r="AD95" t="str">
        <f>IF(OR(AD$5="",$S95=""),"",IFERROR(SUM(PRODUCT(INDEX(CMB[[BA_0O]:[BA_2O]],MATCH(ROUND(MIN(SUM(AD$4,$O95/1000),SUM($O95,AD$4/1000)),3),CMB[[Cmb_ID]:[Cmb_ID]],0),SUM(N(AD$1),N($R95),1)),CHOOSE(AC[[M]:[M]],1,1,0,AC[[AB]:[AB]])),PRODUCT(INDEX(CMB[[BD_0O]:[BD_2O]],MATCH(ROUND(MIN(SUM(AD$4,$O95/1000),SUM($O95,AD$4/1000)),3),CMB[[Cmb_ID]:[Cmb_ID]],0),SUM(N(AD$1),N($R95),1)),CHOOSE(AC[[M]:[M]],1,0,1,AC[[DB]:[DB]])),PRODUCT(SUM(ROUND(AVERAGE(VALUE(AD$3),VALUE($P95)),0),CHOOSE(IF(OR(AD$1,$R95),4,INDEX(CMB[[Res_Rare]:[Res_Rare]],MATCH(ROUND(MIN(SUM(AD$4,$O95/1000),SUM($O95,AD$4/1000)),3),CMB[[Cmb_ID]:[Cmb_ID]],0))),-1,-1,0,0)),IF(OR(AD$1,$R95),4,INDEX(CMB[[Cmb_Rare]:[Cmb_Rare]],MATCH(ROUND(MIN(SUM(AD$4,$O95/1000),SUM($O95,AD$4/1000)),3),CMB[[Cmb_ID]:[Cmb_ID]],0))),CHOOSE(AC[[M]:[M]],2,1,1,SUM(AC[[AB]:[DB]])))),""))</f>
        <v/>
      </c>
      <c r="AE95" t="str">
        <f>IF(OR(AE$5="",$S95=""),"",IFERROR(SUM(PRODUCT(INDEX(CMB[[BA_0O]:[BA_2O]],MATCH(ROUND(MIN(SUM(AE$4,$O95/1000),SUM($O95,AE$4/1000)),3),CMB[[Cmb_ID]:[Cmb_ID]],0),SUM(N(AE$1),N($R95),1)),CHOOSE(AC[[M]:[M]],1,1,0,AC[[AB]:[AB]])),PRODUCT(INDEX(CMB[[BD_0O]:[BD_2O]],MATCH(ROUND(MIN(SUM(AE$4,$O95/1000),SUM($O95,AE$4/1000)),3),CMB[[Cmb_ID]:[Cmb_ID]],0),SUM(N(AE$1),N($R95),1)),CHOOSE(AC[[M]:[M]],1,0,1,AC[[DB]:[DB]])),PRODUCT(SUM(ROUND(AVERAGE(VALUE(AE$3),VALUE($P95)),0),CHOOSE(IF(OR(AE$1,$R95),4,INDEX(CMB[[Res_Rare]:[Res_Rare]],MATCH(ROUND(MIN(SUM(AE$4,$O95/1000),SUM($O95,AE$4/1000)),3),CMB[[Cmb_ID]:[Cmb_ID]],0))),-1,-1,0,0)),IF(OR(AE$1,$R95),4,INDEX(CMB[[Cmb_Rare]:[Cmb_Rare]],MATCH(ROUND(MIN(SUM(AE$4,$O95/1000),SUM($O95,AE$4/1000)),3),CMB[[Cmb_ID]:[Cmb_ID]],0))),CHOOSE(AC[[M]:[M]],2,1,1,SUM(AC[[AB]:[DB]])))),""))</f>
        <v/>
      </c>
      <c r="AF95" t="str">
        <f>IF(OR(AF$5="",$S95=""),"",IFERROR(SUM(PRODUCT(INDEX(CMB[[BA_0O]:[BA_2O]],MATCH(ROUND(MIN(SUM(AF$4,$O95/1000),SUM($O95,AF$4/1000)),3),CMB[[Cmb_ID]:[Cmb_ID]],0),SUM(N(AF$1),N($R95),1)),CHOOSE(AC[[M]:[M]],1,1,0,AC[[AB]:[AB]])),PRODUCT(INDEX(CMB[[BD_0O]:[BD_2O]],MATCH(ROUND(MIN(SUM(AF$4,$O95/1000),SUM($O95,AF$4/1000)),3),CMB[[Cmb_ID]:[Cmb_ID]],0),SUM(N(AF$1),N($R95),1)),CHOOSE(AC[[M]:[M]],1,0,1,AC[[DB]:[DB]])),PRODUCT(SUM(ROUND(AVERAGE(VALUE(AF$3),VALUE($P95)),0),CHOOSE(IF(OR(AF$1,$R95),4,INDEX(CMB[[Res_Rare]:[Res_Rare]],MATCH(ROUND(MIN(SUM(AF$4,$O95/1000),SUM($O95,AF$4/1000)),3),CMB[[Cmb_ID]:[Cmb_ID]],0))),-1,-1,0,0)),IF(OR(AF$1,$R95),4,INDEX(CMB[[Cmb_Rare]:[Cmb_Rare]],MATCH(ROUND(MIN(SUM(AF$4,$O95/1000),SUM($O95,AF$4/1000)),3),CMB[[Cmb_ID]:[Cmb_ID]],0))),CHOOSE(AC[[M]:[M]],2,1,1,SUM(AC[[AB]:[DB]])))),""))</f>
        <v/>
      </c>
      <c r="AG95" t="str">
        <f>IF(OR(AG$5="",$S95=""),"",IFERROR(SUM(PRODUCT(INDEX(CMB[[BA_0O]:[BA_2O]],MATCH(ROUND(MIN(SUM(AG$4,$O95/1000),SUM($O95,AG$4/1000)),3),CMB[[Cmb_ID]:[Cmb_ID]],0),SUM(N(AG$1),N($R95),1)),CHOOSE(AC[[M]:[M]],1,1,0,AC[[AB]:[AB]])),PRODUCT(INDEX(CMB[[BD_0O]:[BD_2O]],MATCH(ROUND(MIN(SUM(AG$4,$O95/1000),SUM($O95,AG$4/1000)),3),CMB[[Cmb_ID]:[Cmb_ID]],0),SUM(N(AG$1),N($R95),1)),CHOOSE(AC[[M]:[M]],1,0,1,AC[[DB]:[DB]])),PRODUCT(SUM(ROUND(AVERAGE(VALUE(AG$3),VALUE($P95)),0),CHOOSE(IF(OR(AG$1,$R95),4,INDEX(CMB[[Res_Rare]:[Res_Rare]],MATCH(ROUND(MIN(SUM(AG$4,$O95/1000),SUM($O95,AG$4/1000)),3),CMB[[Cmb_ID]:[Cmb_ID]],0))),-1,-1,0,0)),IF(OR(AG$1,$R95),4,INDEX(CMB[[Cmb_Rare]:[Cmb_Rare]],MATCH(ROUND(MIN(SUM(AG$4,$O95/1000),SUM($O95,AG$4/1000)),3),CMB[[Cmb_ID]:[Cmb_ID]],0))),CHOOSE(AC[[M]:[M]],2,1,1,SUM(AC[[AB]:[DB]])))),""))</f>
        <v/>
      </c>
      <c r="AH95" t="str">
        <f>IF(OR(AH$5="",$S95=""),"",IFERROR(SUM(PRODUCT(INDEX(CMB[[BA_0O]:[BA_2O]],MATCH(ROUND(MIN(SUM(AH$4,$O95/1000),SUM($O95,AH$4/1000)),3),CMB[[Cmb_ID]:[Cmb_ID]],0),SUM(N(AH$1),N($R95),1)),CHOOSE(AC[[M]:[M]],1,1,0,AC[[AB]:[AB]])),PRODUCT(INDEX(CMB[[BD_0O]:[BD_2O]],MATCH(ROUND(MIN(SUM(AH$4,$O95/1000),SUM($O95,AH$4/1000)),3),CMB[[Cmb_ID]:[Cmb_ID]],0),SUM(N(AH$1),N($R95),1)),CHOOSE(AC[[M]:[M]],1,0,1,AC[[DB]:[DB]])),PRODUCT(SUM(ROUND(AVERAGE(VALUE(AH$3),VALUE($P95)),0),CHOOSE(IF(OR(AH$1,$R95),4,INDEX(CMB[[Res_Rare]:[Res_Rare]],MATCH(ROUND(MIN(SUM(AH$4,$O95/1000),SUM($O95,AH$4/1000)),3),CMB[[Cmb_ID]:[Cmb_ID]],0))),-1,-1,0,0)),IF(OR(AH$1,$R95),4,INDEX(CMB[[Cmb_Rare]:[Cmb_Rare]],MATCH(ROUND(MIN(SUM(AH$4,$O95/1000),SUM($O95,AH$4/1000)),3),CMB[[Cmb_ID]:[Cmb_ID]],0))),CHOOSE(AC[[M]:[M]],2,1,1,SUM(AC[[AB]:[DB]])))),""))</f>
        <v/>
      </c>
      <c r="AI95" t="str">
        <f>IF(OR(AI$5="",$S95=""),"",IFERROR(SUM(PRODUCT(INDEX(CMB[[BA_0O]:[BA_2O]],MATCH(ROUND(MIN(SUM(AI$4,$O95/1000),SUM($O95,AI$4/1000)),3),CMB[[Cmb_ID]:[Cmb_ID]],0),SUM(N(AI$1),N($R95),1)),CHOOSE(AC[[M]:[M]],1,1,0,AC[[AB]:[AB]])),PRODUCT(INDEX(CMB[[BD_0O]:[BD_2O]],MATCH(ROUND(MIN(SUM(AI$4,$O95/1000),SUM($O95,AI$4/1000)),3),CMB[[Cmb_ID]:[Cmb_ID]],0),SUM(N(AI$1),N($R95),1)),CHOOSE(AC[[M]:[M]],1,0,1,AC[[DB]:[DB]])),PRODUCT(SUM(ROUND(AVERAGE(VALUE(AI$3),VALUE($P95)),0),CHOOSE(IF(OR(AI$1,$R95),4,INDEX(CMB[[Res_Rare]:[Res_Rare]],MATCH(ROUND(MIN(SUM(AI$4,$O95/1000),SUM($O95,AI$4/1000)),3),CMB[[Cmb_ID]:[Cmb_ID]],0))),-1,-1,0,0)),IF(OR(AI$1,$R95),4,INDEX(CMB[[Cmb_Rare]:[Cmb_Rare]],MATCH(ROUND(MIN(SUM(AI$4,$O95/1000),SUM($O95,AI$4/1000)),3),CMB[[Cmb_ID]:[Cmb_ID]],0))),CHOOSE(AC[[M]:[M]],2,1,1,SUM(AC[[AB]:[DB]])))),""))</f>
        <v/>
      </c>
      <c r="AJ95" t="str">
        <f>IF(OR(AJ$5="",$S95=""),"",IFERROR(SUM(PRODUCT(INDEX(CMB[[BA_0O]:[BA_2O]],MATCH(ROUND(MIN(SUM(AJ$4,$O95/1000),SUM($O95,AJ$4/1000)),3),CMB[[Cmb_ID]:[Cmb_ID]],0),SUM(N(AJ$1),N($R95),1)),CHOOSE(AC[[M]:[M]],1,1,0,AC[[AB]:[AB]])),PRODUCT(INDEX(CMB[[BD_0O]:[BD_2O]],MATCH(ROUND(MIN(SUM(AJ$4,$O95/1000),SUM($O95,AJ$4/1000)),3),CMB[[Cmb_ID]:[Cmb_ID]],0),SUM(N(AJ$1),N($R95),1)),CHOOSE(AC[[M]:[M]],1,0,1,AC[[DB]:[DB]])),PRODUCT(SUM(ROUND(AVERAGE(VALUE(AJ$3),VALUE($P95)),0),CHOOSE(IF(OR(AJ$1,$R95),4,INDEX(CMB[[Res_Rare]:[Res_Rare]],MATCH(ROUND(MIN(SUM(AJ$4,$O95/1000),SUM($O95,AJ$4/1000)),3),CMB[[Cmb_ID]:[Cmb_ID]],0))),-1,-1,0,0)),IF(OR(AJ$1,$R95),4,INDEX(CMB[[Cmb_Rare]:[Cmb_Rare]],MATCH(ROUND(MIN(SUM(AJ$4,$O95/1000),SUM($O95,AJ$4/1000)),3),CMB[[Cmb_ID]:[Cmb_ID]],0))),CHOOSE(AC[[M]:[M]],2,1,1,SUM(AC[[AB]:[DB]])))),""))</f>
        <v/>
      </c>
      <c r="AK95" t="str">
        <f>IF(OR(AK$5="",$S95=""),"",IFERROR(SUM(PRODUCT(INDEX(CMB[[BA_0O]:[BA_2O]],MATCH(ROUND(MIN(SUM(AK$4,$O95/1000),SUM($O95,AK$4/1000)),3),CMB[[Cmb_ID]:[Cmb_ID]],0),SUM(N(AK$1),N($R95),1)),CHOOSE(AC[[M]:[M]],1,1,0,AC[[AB]:[AB]])),PRODUCT(INDEX(CMB[[BD_0O]:[BD_2O]],MATCH(ROUND(MIN(SUM(AK$4,$O95/1000),SUM($O95,AK$4/1000)),3),CMB[[Cmb_ID]:[Cmb_ID]],0),SUM(N(AK$1),N($R95),1)),CHOOSE(AC[[M]:[M]],1,0,1,AC[[DB]:[DB]])),PRODUCT(SUM(ROUND(AVERAGE(VALUE(AK$3),VALUE($P95)),0),CHOOSE(IF(OR(AK$1,$R95),4,INDEX(CMB[[Res_Rare]:[Res_Rare]],MATCH(ROUND(MIN(SUM(AK$4,$O95/1000),SUM($O95,AK$4/1000)),3),CMB[[Cmb_ID]:[Cmb_ID]],0))),-1,-1,0,0)),IF(OR(AK$1,$R95),4,INDEX(CMB[[Cmb_Rare]:[Cmb_Rare]],MATCH(ROUND(MIN(SUM(AK$4,$O95/1000),SUM($O95,AK$4/1000)),3),CMB[[Cmb_ID]:[Cmb_ID]],0))),CHOOSE(AC[[M]:[M]],2,1,1,SUM(AC[[AB]:[DB]])))),""))</f>
        <v/>
      </c>
      <c r="AL95" t="str">
        <f>IF(OR(AL$5="",$S95=""),"",IFERROR(SUM(PRODUCT(INDEX(CMB[[BA_0O]:[BA_2O]],MATCH(ROUND(MIN(SUM(AL$4,$O95/1000),SUM($O95,AL$4/1000)),3),CMB[[Cmb_ID]:[Cmb_ID]],0),SUM(N(AL$1),N($R95),1)),CHOOSE(AC[[M]:[M]],1,1,0,AC[[AB]:[AB]])),PRODUCT(INDEX(CMB[[BD_0O]:[BD_2O]],MATCH(ROUND(MIN(SUM(AL$4,$O95/1000),SUM($O95,AL$4/1000)),3),CMB[[Cmb_ID]:[Cmb_ID]],0),SUM(N(AL$1),N($R95),1)),CHOOSE(AC[[M]:[M]],1,0,1,AC[[DB]:[DB]])),PRODUCT(SUM(ROUND(AVERAGE(VALUE(AL$3),VALUE($P95)),0),CHOOSE(IF(OR(AL$1,$R95),4,INDEX(CMB[[Res_Rare]:[Res_Rare]],MATCH(ROUND(MIN(SUM(AL$4,$O95/1000),SUM($O95,AL$4/1000)),3),CMB[[Cmb_ID]:[Cmb_ID]],0))),-1,-1,0,0)),IF(OR(AL$1,$R95),4,INDEX(CMB[[Cmb_Rare]:[Cmb_Rare]],MATCH(ROUND(MIN(SUM(AL$4,$O95/1000),SUM($O95,AL$4/1000)),3),CMB[[Cmb_ID]:[Cmb_ID]],0))),CHOOSE(AC[[M]:[M]],2,1,1,SUM(AC[[AB]:[DB]])))),""))</f>
        <v/>
      </c>
      <c r="AM95" t="str">
        <f>IF(OR(AM$5="",$S95=""),"",IFERROR(SUM(PRODUCT(INDEX(CMB[[BA_0O]:[BA_2O]],MATCH(ROUND(MIN(SUM(AM$4,$O95/1000),SUM($O95,AM$4/1000)),3),CMB[[Cmb_ID]:[Cmb_ID]],0),SUM(N(AM$1),N($R95),1)),CHOOSE(AC[[M]:[M]],1,1,0,AC[[AB]:[AB]])),PRODUCT(INDEX(CMB[[BD_0O]:[BD_2O]],MATCH(ROUND(MIN(SUM(AM$4,$O95/1000),SUM($O95,AM$4/1000)),3),CMB[[Cmb_ID]:[Cmb_ID]],0),SUM(N(AM$1),N($R95),1)),CHOOSE(AC[[M]:[M]],1,0,1,AC[[DB]:[DB]])),PRODUCT(SUM(ROUND(AVERAGE(VALUE(AM$3),VALUE($P95)),0),CHOOSE(IF(OR(AM$1,$R95),4,INDEX(CMB[[Res_Rare]:[Res_Rare]],MATCH(ROUND(MIN(SUM(AM$4,$O95/1000),SUM($O95,AM$4/1000)),3),CMB[[Cmb_ID]:[Cmb_ID]],0))),-1,-1,0,0)),IF(OR(AM$1,$R95),4,INDEX(CMB[[Cmb_Rare]:[Cmb_Rare]],MATCH(ROUND(MIN(SUM(AM$4,$O95/1000),SUM($O95,AM$4/1000)),3),CMB[[Cmb_ID]:[Cmb_ID]],0))),CHOOSE(AC[[M]:[M]],2,1,1,SUM(AC[[AB]:[DB]])))),""))</f>
        <v/>
      </c>
      <c r="AN95" t="str">
        <f>IF(OR(AN$5="",$S95=""),"",IFERROR(SUM(PRODUCT(INDEX(CMB[[BA_0O]:[BA_2O]],MATCH(ROUND(MIN(SUM(AN$4,$O95/1000),SUM($O95,AN$4/1000)),3),CMB[[Cmb_ID]:[Cmb_ID]],0),SUM(N(AN$1),N($R95),1)),CHOOSE(AC[[M]:[M]],1,1,0,AC[[AB]:[AB]])),PRODUCT(INDEX(CMB[[BD_0O]:[BD_2O]],MATCH(ROUND(MIN(SUM(AN$4,$O95/1000),SUM($O95,AN$4/1000)),3),CMB[[Cmb_ID]:[Cmb_ID]],0),SUM(N(AN$1),N($R95),1)),CHOOSE(AC[[M]:[M]],1,0,1,AC[[DB]:[DB]])),PRODUCT(SUM(ROUND(AVERAGE(VALUE(AN$3),VALUE($P95)),0),CHOOSE(IF(OR(AN$1,$R95),4,INDEX(CMB[[Res_Rare]:[Res_Rare]],MATCH(ROUND(MIN(SUM(AN$4,$O95/1000),SUM($O95,AN$4/1000)),3),CMB[[Cmb_ID]:[Cmb_ID]],0))),-1,-1,0,0)),IF(OR(AN$1,$R95),4,INDEX(CMB[[Cmb_Rare]:[Cmb_Rare]],MATCH(ROUND(MIN(SUM(AN$4,$O95/1000),SUM($O95,AN$4/1000)),3),CMB[[Cmb_ID]:[Cmb_ID]],0))),CHOOSE(AC[[M]:[M]],2,1,1,SUM(AC[[AB]:[DB]])))),""))</f>
        <v/>
      </c>
      <c r="AO95" t="str">
        <f>IF(OR(AO$5="",$S95=""),"",IFERROR(SUM(PRODUCT(INDEX(CMB[[BA_0O]:[BA_2O]],MATCH(ROUND(MIN(SUM(AO$4,$O95/1000),SUM($O95,AO$4/1000)),3),CMB[[Cmb_ID]:[Cmb_ID]],0),SUM(N(AO$1),N($R95),1)),CHOOSE(AC[[M]:[M]],1,1,0,AC[[AB]:[AB]])),PRODUCT(INDEX(CMB[[BD_0O]:[BD_2O]],MATCH(ROUND(MIN(SUM(AO$4,$O95/1000),SUM($O95,AO$4/1000)),3),CMB[[Cmb_ID]:[Cmb_ID]],0),SUM(N(AO$1),N($R95),1)),CHOOSE(AC[[M]:[M]],1,0,1,AC[[DB]:[DB]])),PRODUCT(SUM(ROUND(AVERAGE(VALUE(AO$3),VALUE($P95)),0),CHOOSE(IF(OR(AO$1,$R95),4,INDEX(CMB[[Res_Rare]:[Res_Rare]],MATCH(ROUND(MIN(SUM(AO$4,$O95/1000),SUM($O95,AO$4/1000)),3),CMB[[Cmb_ID]:[Cmb_ID]],0))),-1,-1,0,0)),IF(OR(AO$1,$R95),4,INDEX(CMB[[Cmb_Rare]:[Cmb_Rare]],MATCH(ROUND(MIN(SUM(AO$4,$O95/1000),SUM($O95,AO$4/1000)),3),CMB[[Cmb_ID]:[Cmb_ID]],0))),CHOOSE(AC[[M]:[M]],2,1,1,SUM(AC[[AB]:[DB]])))),""))</f>
        <v/>
      </c>
      <c r="AP95" t="str">
        <f>IF(OR(AP$5="",$S95=""),"",IFERROR(SUM(PRODUCT(INDEX(CMB[[BA_0O]:[BA_2O]],MATCH(ROUND(MIN(SUM(AP$4,$O95/1000),SUM($O95,AP$4/1000)),3),CMB[[Cmb_ID]:[Cmb_ID]],0),SUM(N(AP$1),N($R95),1)),CHOOSE(AC[[M]:[M]],1,1,0,AC[[AB]:[AB]])),PRODUCT(INDEX(CMB[[BD_0O]:[BD_2O]],MATCH(ROUND(MIN(SUM(AP$4,$O95/1000),SUM($O95,AP$4/1000)),3),CMB[[Cmb_ID]:[Cmb_ID]],0),SUM(N(AP$1),N($R95),1)),CHOOSE(AC[[M]:[M]],1,0,1,AC[[DB]:[DB]])),PRODUCT(SUM(ROUND(AVERAGE(VALUE(AP$3),VALUE($P95)),0),CHOOSE(IF(OR(AP$1,$R95),4,INDEX(CMB[[Res_Rare]:[Res_Rare]],MATCH(ROUND(MIN(SUM(AP$4,$O95/1000),SUM($O95,AP$4/1000)),3),CMB[[Cmb_ID]:[Cmb_ID]],0))),-1,-1,0,0)),IF(OR(AP$1,$R95),4,INDEX(CMB[[Cmb_Rare]:[Cmb_Rare]],MATCH(ROUND(MIN(SUM(AP$4,$O95/1000),SUM($O95,AP$4/1000)),3),CMB[[Cmb_ID]:[Cmb_ID]],0))),CHOOSE(AC[[M]:[M]],2,1,1,SUM(AC[[AB]:[DB]])))),""))</f>
        <v/>
      </c>
      <c r="AQ95" t="str">
        <f>IF(OR(AQ$5="",$S95=""),"",IFERROR(SUM(PRODUCT(INDEX(CMB[[BA_0O]:[BA_2O]],MATCH(ROUND(MIN(SUM(AQ$4,$O95/1000),SUM($O95,AQ$4/1000)),3),CMB[[Cmb_ID]:[Cmb_ID]],0),SUM(N(AQ$1),N($R95),1)),CHOOSE(AC[[M]:[M]],1,1,0,AC[[AB]:[AB]])),PRODUCT(INDEX(CMB[[BD_0O]:[BD_2O]],MATCH(ROUND(MIN(SUM(AQ$4,$O95/1000),SUM($O95,AQ$4/1000)),3),CMB[[Cmb_ID]:[Cmb_ID]],0),SUM(N(AQ$1),N($R95),1)),CHOOSE(AC[[M]:[M]],1,0,1,AC[[DB]:[DB]])),PRODUCT(SUM(ROUND(AVERAGE(VALUE(AQ$3),VALUE($P95)),0),CHOOSE(IF(OR(AQ$1,$R95),4,INDEX(CMB[[Res_Rare]:[Res_Rare]],MATCH(ROUND(MIN(SUM(AQ$4,$O95/1000),SUM($O95,AQ$4/1000)),3),CMB[[Cmb_ID]:[Cmb_ID]],0))),-1,-1,0,0)),IF(OR(AQ$1,$R95),4,INDEX(CMB[[Cmb_Rare]:[Cmb_Rare]],MATCH(ROUND(MIN(SUM(AQ$4,$O95/1000),SUM($O95,AQ$4/1000)),3),CMB[[Cmb_ID]:[Cmb_ID]],0))),CHOOSE(AC[[M]:[M]],2,1,1,SUM(AC[[AB]:[DB]])))),""))</f>
        <v/>
      </c>
      <c r="AR95" t="str">
        <f>IF(OR(AR$5="",$S95=""),"",IFERROR(SUM(PRODUCT(INDEX(CMB[[BA_0O]:[BA_2O]],MATCH(ROUND(MIN(SUM(AR$4,$O95/1000),SUM($O95,AR$4/1000)),3),CMB[[Cmb_ID]:[Cmb_ID]],0),SUM(N(AR$1),N($R95),1)),CHOOSE(AC[[M]:[M]],1,1,0,AC[[AB]:[AB]])),PRODUCT(INDEX(CMB[[BD_0O]:[BD_2O]],MATCH(ROUND(MIN(SUM(AR$4,$O95/1000),SUM($O95,AR$4/1000)),3),CMB[[Cmb_ID]:[Cmb_ID]],0),SUM(N(AR$1),N($R95),1)),CHOOSE(AC[[M]:[M]],1,0,1,AC[[DB]:[DB]])),PRODUCT(SUM(ROUND(AVERAGE(VALUE(AR$3),VALUE($P95)),0),CHOOSE(IF(OR(AR$1,$R95),4,INDEX(CMB[[Res_Rare]:[Res_Rare]],MATCH(ROUND(MIN(SUM(AR$4,$O95/1000),SUM($O95,AR$4/1000)),3),CMB[[Cmb_ID]:[Cmb_ID]],0))),-1,-1,0,0)),IF(OR(AR$1,$R95),4,INDEX(CMB[[Cmb_Rare]:[Cmb_Rare]],MATCH(ROUND(MIN(SUM(AR$4,$O95/1000),SUM($O95,AR$4/1000)),3),CMB[[Cmb_ID]:[Cmb_ID]],0))),CHOOSE(AC[[M]:[M]],2,1,1,SUM(AC[[AB]:[DB]])))),""))</f>
        <v/>
      </c>
      <c r="AS95" t="str">
        <f>IF(OR(AS$5="",$S95=""),"",IFERROR(SUM(PRODUCT(INDEX(CMB[[BA_0O]:[BA_2O]],MATCH(ROUND(MIN(SUM(AS$4,$O95/1000),SUM($O95,AS$4/1000)),3),CMB[[Cmb_ID]:[Cmb_ID]],0),SUM(N(AS$1),N($R95),1)),CHOOSE(AC[[M]:[M]],1,1,0,AC[[AB]:[AB]])),PRODUCT(INDEX(CMB[[BD_0O]:[BD_2O]],MATCH(ROUND(MIN(SUM(AS$4,$O95/1000),SUM($O95,AS$4/1000)),3),CMB[[Cmb_ID]:[Cmb_ID]],0),SUM(N(AS$1),N($R95),1)),CHOOSE(AC[[M]:[M]],1,0,1,AC[[DB]:[DB]])),PRODUCT(SUM(ROUND(AVERAGE(VALUE(AS$3),VALUE($P95)),0),CHOOSE(IF(OR(AS$1,$R95),4,INDEX(CMB[[Res_Rare]:[Res_Rare]],MATCH(ROUND(MIN(SUM(AS$4,$O95/1000),SUM($O95,AS$4/1000)),3),CMB[[Cmb_ID]:[Cmb_ID]],0))),-1,-1,0,0)),IF(OR(AS$1,$R95),4,INDEX(CMB[[Cmb_Rare]:[Cmb_Rare]],MATCH(ROUND(MIN(SUM(AS$4,$O95/1000),SUM($O95,AS$4/1000)),3),CMB[[Cmb_ID]:[Cmb_ID]],0))),CHOOSE(AC[[M]:[M]],2,1,1,SUM(AC[[AB]:[DB]])))),""))</f>
        <v/>
      </c>
      <c r="AT95" t="str">
        <f>IF(OR(AT$5="",$S95=""),"",IFERROR(SUM(PRODUCT(INDEX(CMB[[BA_0O]:[BA_2O]],MATCH(ROUND(MIN(SUM(AT$4,$O95/1000),SUM($O95,AT$4/1000)),3),CMB[[Cmb_ID]:[Cmb_ID]],0),SUM(N(AT$1),N($R95),1)),CHOOSE(AC[[M]:[M]],1,1,0,AC[[AB]:[AB]])),PRODUCT(INDEX(CMB[[BD_0O]:[BD_2O]],MATCH(ROUND(MIN(SUM(AT$4,$O95/1000),SUM($O95,AT$4/1000)),3),CMB[[Cmb_ID]:[Cmb_ID]],0),SUM(N(AT$1),N($R95),1)),CHOOSE(AC[[M]:[M]],1,0,1,AC[[DB]:[DB]])),PRODUCT(SUM(ROUND(AVERAGE(VALUE(AT$3),VALUE($P95)),0),CHOOSE(IF(OR(AT$1,$R95),4,INDEX(CMB[[Res_Rare]:[Res_Rare]],MATCH(ROUND(MIN(SUM(AT$4,$O95/1000),SUM($O95,AT$4/1000)),3),CMB[[Cmb_ID]:[Cmb_ID]],0))),-1,-1,0,0)),IF(OR(AT$1,$R95),4,INDEX(CMB[[Cmb_Rare]:[Cmb_Rare]],MATCH(ROUND(MIN(SUM(AT$4,$O95/1000),SUM($O95,AT$4/1000)),3),CMB[[Cmb_ID]:[Cmb_ID]],0))),CHOOSE(AC[[M]:[M]],2,1,1,SUM(AC[[AB]:[DB]])))),""))</f>
        <v/>
      </c>
      <c r="AU95" t="str">
        <f>IF(OR(AU$5="",$S95=""),"",IFERROR(SUM(PRODUCT(INDEX(CMB[[BA_0O]:[BA_2O]],MATCH(ROUND(MIN(SUM(AU$4,$O95/1000),SUM($O95,AU$4/1000)),3),CMB[[Cmb_ID]:[Cmb_ID]],0),SUM(N(AU$1),N($R95),1)),CHOOSE(AC[[M]:[M]],1,1,0,AC[[AB]:[AB]])),PRODUCT(INDEX(CMB[[BD_0O]:[BD_2O]],MATCH(ROUND(MIN(SUM(AU$4,$O95/1000),SUM($O95,AU$4/1000)),3),CMB[[Cmb_ID]:[Cmb_ID]],0),SUM(N(AU$1),N($R95),1)),CHOOSE(AC[[M]:[M]],1,0,1,AC[[DB]:[DB]])),PRODUCT(SUM(ROUND(AVERAGE(VALUE(AU$3),VALUE($P95)),0),CHOOSE(IF(OR(AU$1,$R95),4,INDEX(CMB[[Res_Rare]:[Res_Rare]],MATCH(ROUND(MIN(SUM(AU$4,$O95/1000),SUM($O95,AU$4/1000)),3),CMB[[Cmb_ID]:[Cmb_ID]],0))),-1,-1,0,0)),IF(OR(AU$1,$R95),4,INDEX(CMB[[Cmb_Rare]:[Cmb_Rare]],MATCH(ROUND(MIN(SUM(AU$4,$O95/1000),SUM($O95,AU$4/1000)),3),CMB[[Cmb_ID]:[Cmb_ID]],0))),CHOOSE(AC[[M]:[M]],2,1,1,SUM(AC[[AB]:[DB]])))),""))</f>
        <v/>
      </c>
      <c r="AV95" t="str">
        <f>IF(OR(AV$5="",$S95=""),"",IFERROR(SUM(PRODUCT(INDEX(CMB[[BA_0O]:[BA_2O]],MATCH(ROUND(MIN(SUM(AV$4,$O95/1000),SUM($O95,AV$4/1000)),3),CMB[[Cmb_ID]:[Cmb_ID]],0),SUM(N(AV$1),N($R95),1)),CHOOSE(AC[[M]:[M]],1,1,0,AC[[AB]:[AB]])),PRODUCT(INDEX(CMB[[BD_0O]:[BD_2O]],MATCH(ROUND(MIN(SUM(AV$4,$O95/1000),SUM($O95,AV$4/1000)),3),CMB[[Cmb_ID]:[Cmb_ID]],0),SUM(N(AV$1),N($R95),1)),CHOOSE(AC[[M]:[M]],1,0,1,AC[[DB]:[DB]])),PRODUCT(SUM(ROUND(AVERAGE(VALUE(AV$3),VALUE($P95)),0),CHOOSE(IF(OR(AV$1,$R95),4,INDEX(CMB[[Res_Rare]:[Res_Rare]],MATCH(ROUND(MIN(SUM(AV$4,$O95/1000),SUM($O95,AV$4/1000)),3),CMB[[Cmb_ID]:[Cmb_ID]],0))),-1,-1,0,0)),IF(OR(AV$1,$R95),4,INDEX(CMB[[Cmb_Rare]:[Cmb_Rare]],MATCH(ROUND(MIN(SUM(AV$4,$O95/1000),SUM($O95,AV$4/1000)),3),CMB[[Cmb_ID]:[Cmb_ID]],0))),CHOOSE(AC[[M]:[M]],2,1,1,SUM(AC[[AB]:[DB]])))),""))</f>
        <v/>
      </c>
      <c r="AW95" t="str">
        <f>IF(OR(AW$5="",$S95=""),"",IFERROR(SUM(PRODUCT(INDEX(CMB[[BA_0O]:[BA_2O]],MATCH(ROUND(MIN(SUM(AW$4,$O95/1000),SUM($O95,AW$4/1000)),3),CMB[[Cmb_ID]:[Cmb_ID]],0),SUM(N(AW$1),N($R95),1)),CHOOSE(AC[[M]:[M]],1,1,0,AC[[AB]:[AB]])),PRODUCT(INDEX(CMB[[BD_0O]:[BD_2O]],MATCH(ROUND(MIN(SUM(AW$4,$O95/1000),SUM($O95,AW$4/1000)),3),CMB[[Cmb_ID]:[Cmb_ID]],0),SUM(N(AW$1),N($R95),1)),CHOOSE(AC[[M]:[M]],1,0,1,AC[[DB]:[DB]])),PRODUCT(SUM(ROUND(AVERAGE(VALUE(AW$3),VALUE($P95)),0),CHOOSE(IF(OR(AW$1,$R95),4,INDEX(CMB[[Res_Rare]:[Res_Rare]],MATCH(ROUND(MIN(SUM(AW$4,$O95/1000),SUM($O95,AW$4/1000)),3),CMB[[Cmb_ID]:[Cmb_ID]],0))),-1,-1,0,0)),IF(OR(AW$1,$R95),4,INDEX(CMB[[Cmb_Rare]:[Cmb_Rare]],MATCH(ROUND(MIN(SUM(AW$4,$O95/1000),SUM($O95,AW$4/1000)),3),CMB[[Cmb_ID]:[Cmb_ID]],0))),CHOOSE(AC[[M]:[M]],2,1,1,SUM(AC[[AB]:[DB]])))),""))</f>
        <v/>
      </c>
      <c r="AX95" t="str">
        <f>IF(OR(AX$5="",$S95=""),"",IFERROR(SUM(PRODUCT(INDEX(CMB[[BA_0O]:[BA_2O]],MATCH(ROUND(MIN(SUM(AX$4,$O95/1000),SUM($O95,AX$4/1000)),3),CMB[[Cmb_ID]:[Cmb_ID]],0),SUM(N(AX$1),N($R95),1)),CHOOSE(AC[[M]:[M]],1,1,0,AC[[AB]:[AB]])),PRODUCT(INDEX(CMB[[BD_0O]:[BD_2O]],MATCH(ROUND(MIN(SUM(AX$4,$O95/1000),SUM($O95,AX$4/1000)),3),CMB[[Cmb_ID]:[Cmb_ID]],0),SUM(N(AX$1),N($R95),1)),CHOOSE(AC[[M]:[M]],1,0,1,AC[[DB]:[DB]])),PRODUCT(SUM(ROUND(AVERAGE(VALUE(AX$3),VALUE($P95)),0),CHOOSE(IF(OR(AX$1,$R95),4,INDEX(CMB[[Res_Rare]:[Res_Rare]],MATCH(ROUND(MIN(SUM(AX$4,$O95/1000),SUM($O95,AX$4/1000)),3),CMB[[Cmb_ID]:[Cmb_ID]],0))),-1,-1,0,0)),IF(OR(AX$1,$R95),4,INDEX(CMB[[Cmb_Rare]:[Cmb_Rare]],MATCH(ROUND(MIN(SUM(AX$4,$O95/1000),SUM($O95,AX$4/1000)),3),CMB[[Cmb_ID]:[Cmb_ID]],0))),CHOOSE(AC[[M]:[M]],2,1,1,SUM(AC[[AB]:[DB]])))),""))</f>
        <v/>
      </c>
      <c r="AY95" t="str">
        <f>IF(OR(AY$5="",$S95=""),"",IFERROR(SUM(PRODUCT(INDEX(CMB[[BA_0O]:[BA_2O]],MATCH(ROUND(MIN(SUM(AY$4,$O95/1000),SUM($O95,AY$4/1000)),3),CMB[[Cmb_ID]:[Cmb_ID]],0),SUM(N(AY$1),N($R95),1)),CHOOSE(AC[[M]:[M]],1,1,0,AC[[AB]:[AB]])),PRODUCT(INDEX(CMB[[BD_0O]:[BD_2O]],MATCH(ROUND(MIN(SUM(AY$4,$O95/1000),SUM($O95,AY$4/1000)),3),CMB[[Cmb_ID]:[Cmb_ID]],0),SUM(N(AY$1),N($R95),1)),CHOOSE(AC[[M]:[M]],1,0,1,AC[[DB]:[DB]])),PRODUCT(SUM(ROUND(AVERAGE(VALUE(AY$3),VALUE($P95)),0),CHOOSE(IF(OR(AY$1,$R95),4,INDEX(CMB[[Res_Rare]:[Res_Rare]],MATCH(ROUND(MIN(SUM(AY$4,$O95/1000),SUM($O95,AY$4/1000)),3),CMB[[Cmb_ID]:[Cmb_ID]],0))),-1,-1,0,0)),IF(OR(AY$1,$R95),4,INDEX(CMB[[Cmb_Rare]:[Cmb_Rare]],MATCH(ROUND(MIN(SUM(AY$4,$O95/1000),SUM($O95,AY$4/1000)),3),CMB[[Cmb_ID]:[Cmb_ID]],0))),CHOOSE(AC[[M]:[M]],2,1,1,SUM(AC[[AB]:[DB]])))),""))</f>
        <v/>
      </c>
      <c r="AZ95" t="str">
        <f>IF(OR(AZ$5="",$S95=""),"",IFERROR(SUM(PRODUCT(INDEX(CMB[[BA_0O]:[BA_2O]],MATCH(ROUND(MIN(SUM(AZ$4,$O95/1000),SUM($O95,AZ$4/1000)),3),CMB[[Cmb_ID]:[Cmb_ID]],0),SUM(N(AZ$1),N($R95),1)),CHOOSE(AC[[M]:[M]],1,1,0,AC[[AB]:[AB]])),PRODUCT(INDEX(CMB[[BD_0O]:[BD_2O]],MATCH(ROUND(MIN(SUM(AZ$4,$O95/1000),SUM($O95,AZ$4/1000)),3),CMB[[Cmb_ID]:[Cmb_ID]],0),SUM(N(AZ$1),N($R95),1)),CHOOSE(AC[[M]:[M]],1,0,1,AC[[DB]:[DB]])),PRODUCT(SUM(ROUND(AVERAGE(VALUE(AZ$3),VALUE($P95)),0),CHOOSE(IF(OR(AZ$1,$R95),4,INDEX(CMB[[Res_Rare]:[Res_Rare]],MATCH(ROUND(MIN(SUM(AZ$4,$O95/1000),SUM($O95,AZ$4/1000)),3),CMB[[Cmb_ID]:[Cmb_ID]],0))),-1,-1,0,0)),IF(OR(AZ$1,$R95),4,INDEX(CMB[[Cmb_Rare]:[Cmb_Rare]],MATCH(ROUND(MIN(SUM(AZ$4,$O95/1000),SUM($O95,AZ$4/1000)),3),CMB[[Cmb_ID]:[Cmb_ID]],0))),CHOOSE(AC[[M]:[M]],2,1,1,SUM(AC[[AB]:[DB]])))),""))</f>
        <v/>
      </c>
      <c r="BA95" t="str">
        <f>IF(OR(BA$5="",$S95=""),"",IFERROR(SUM(PRODUCT(INDEX(CMB[[BA_0O]:[BA_2O]],MATCH(ROUND(MIN(SUM(BA$4,$O95/1000),SUM($O95,BA$4/1000)),3),CMB[[Cmb_ID]:[Cmb_ID]],0),SUM(N(BA$1),N($R95),1)),CHOOSE(AC[[M]:[M]],1,1,0,AC[[AB]:[AB]])),PRODUCT(INDEX(CMB[[BD_0O]:[BD_2O]],MATCH(ROUND(MIN(SUM(BA$4,$O95/1000),SUM($O95,BA$4/1000)),3),CMB[[Cmb_ID]:[Cmb_ID]],0),SUM(N(BA$1),N($R95),1)),CHOOSE(AC[[M]:[M]],1,0,1,AC[[DB]:[DB]])),PRODUCT(SUM(ROUND(AVERAGE(VALUE(BA$3),VALUE($P95)),0),CHOOSE(IF(OR(BA$1,$R95),4,INDEX(CMB[[Res_Rare]:[Res_Rare]],MATCH(ROUND(MIN(SUM(BA$4,$O95/1000),SUM($O95,BA$4/1000)),3),CMB[[Cmb_ID]:[Cmb_ID]],0))),-1,-1,0,0)),IF(OR(BA$1,$R95),4,INDEX(CMB[[Cmb_Rare]:[Cmb_Rare]],MATCH(ROUND(MIN(SUM(BA$4,$O95/1000),SUM($O95,BA$4/1000)),3),CMB[[Cmb_ID]:[Cmb_ID]],0))),CHOOSE(AC[[M]:[M]],2,1,1,SUM(AC[[AB]:[DB]])))),""))</f>
        <v/>
      </c>
      <c r="BB95" t="str">
        <f>IF(OR(BB$5="",$S95=""),"",IFERROR(SUM(PRODUCT(INDEX(CMB[[BA_0O]:[BA_2O]],MATCH(ROUND(MIN(SUM(BB$4,$O95/1000),SUM($O95,BB$4/1000)),3),CMB[[Cmb_ID]:[Cmb_ID]],0),SUM(N(BB$1),N($R95),1)),CHOOSE(AC[[M]:[M]],1,1,0,AC[[AB]:[AB]])),PRODUCT(INDEX(CMB[[BD_0O]:[BD_2O]],MATCH(ROUND(MIN(SUM(BB$4,$O95/1000),SUM($O95,BB$4/1000)),3),CMB[[Cmb_ID]:[Cmb_ID]],0),SUM(N(BB$1),N($R95),1)),CHOOSE(AC[[M]:[M]],1,0,1,AC[[DB]:[DB]])),PRODUCT(SUM(ROUND(AVERAGE(VALUE(BB$3),VALUE($P95)),0),CHOOSE(IF(OR(BB$1,$R95),4,INDEX(CMB[[Res_Rare]:[Res_Rare]],MATCH(ROUND(MIN(SUM(BB$4,$O95/1000),SUM($O95,BB$4/1000)),3),CMB[[Cmb_ID]:[Cmb_ID]],0))),-1,-1,0,0)),IF(OR(BB$1,$R95),4,INDEX(CMB[[Cmb_Rare]:[Cmb_Rare]],MATCH(ROUND(MIN(SUM(BB$4,$O95/1000),SUM($O95,BB$4/1000)),3),CMB[[Cmb_ID]:[Cmb_ID]],0))),CHOOSE(AC[[M]:[M]],2,1,1,SUM(AC[[AB]:[DB]])))),""))</f>
        <v/>
      </c>
      <c r="BC95" t="str">
        <f>IF(OR(BC$5="",$S95=""),"",IFERROR(SUM(PRODUCT(INDEX(CMB[[BA_0O]:[BA_2O]],MATCH(ROUND(MIN(SUM(BC$4,$O95/1000),SUM($O95,BC$4/1000)),3),CMB[[Cmb_ID]:[Cmb_ID]],0),SUM(N(BC$1),N($R95),1)),CHOOSE(AC[[M]:[M]],1,1,0,AC[[AB]:[AB]])),PRODUCT(INDEX(CMB[[BD_0O]:[BD_2O]],MATCH(ROUND(MIN(SUM(BC$4,$O95/1000),SUM($O95,BC$4/1000)),3),CMB[[Cmb_ID]:[Cmb_ID]],0),SUM(N(BC$1),N($R95),1)),CHOOSE(AC[[M]:[M]],1,0,1,AC[[DB]:[DB]])),PRODUCT(SUM(ROUND(AVERAGE(VALUE(BC$3),VALUE($P95)),0),CHOOSE(IF(OR(BC$1,$R95),4,INDEX(CMB[[Res_Rare]:[Res_Rare]],MATCH(ROUND(MIN(SUM(BC$4,$O95/1000),SUM($O95,BC$4/1000)),3),CMB[[Cmb_ID]:[Cmb_ID]],0))),-1,-1,0,0)),IF(OR(BC$1,$R95),4,INDEX(CMB[[Cmb_Rare]:[Cmb_Rare]],MATCH(ROUND(MIN(SUM(BC$4,$O95/1000),SUM($O95,BC$4/1000)),3),CMB[[Cmb_ID]:[Cmb_ID]],0))),CHOOSE(AC[[M]:[M]],2,1,1,SUM(AC[[AB]:[DB]])))),""))</f>
        <v/>
      </c>
      <c r="BD95" t="str">
        <f>IF(OR(BD$5="",$S95=""),"",IFERROR(SUM(PRODUCT(INDEX(CMB[[BA_0O]:[BA_2O]],MATCH(ROUND(MIN(SUM(BD$4,$O95/1000),SUM($O95,BD$4/1000)),3),CMB[[Cmb_ID]:[Cmb_ID]],0),SUM(N(BD$1),N($R95),1)),CHOOSE(AC[[M]:[M]],1,1,0,AC[[AB]:[AB]])),PRODUCT(INDEX(CMB[[BD_0O]:[BD_2O]],MATCH(ROUND(MIN(SUM(BD$4,$O95/1000),SUM($O95,BD$4/1000)),3),CMB[[Cmb_ID]:[Cmb_ID]],0),SUM(N(BD$1),N($R95),1)),CHOOSE(AC[[M]:[M]],1,0,1,AC[[DB]:[DB]])),PRODUCT(SUM(ROUND(AVERAGE(VALUE(BD$3),VALUE($P95)),0),CHOOSE(IF(OR(BD$1,$R95),4,INDEX(CMB[[Res_Rare]:[Res_Rare]],MATCH(ROUND(MIN(SUM(BD$4,$O95/1000),SUM($O95,BD$4/1000)),3),CMB[[Cmb_ID]:[Cmb_ID]],0))),-1,-1,0,0)),IF(OR(BD$1,$R95),4,INDEX(CMB[[Cmb_Rare]:[Cmb_Rare]],MATCH(ROUND(MIN(SUM(BD$4,$O95/1000),SUM($O95,BD$4/1000)),3),CMB[[Cmb_ID]:[Cmb_ID]],0))),CHOOSE(AC[[M]:[M]],2,1,1,SUM(AC[[AB]:[DB]])))),""))</f>
        <v/>
      </c>
      <c r="BE95" t="str">
        <f>IF(OR(BE$5="",$S95=""),"",IFERROR(SUM(PRODUCT(INDEX(CMB[[BA_0O]:[BA_2O]],MATCH(ROUND(MIN(SUM(BE$4,$O95/1000),SUM($O95,BE$4/1000)),3),CMB[[Cmb_ID]:[Cmb_ID]],0),SUM(N(BE$1),N($R95),1)),CHOOSE(AC[[M]:[M]],1,1,0,AC[[AB]:[AB]])),PRODUCT(INDEX(CMB[[BD_0O]:[BD_2O]],MATCH(ROUND(MIN(SUM(BE$4,$O95/1000),SUM($O95,BE$4/1000)),3),CMB[[Cmb_ID]:[Cmb_ID]],0),SUM(N(BE$1),N($R95),1)),CHOOSE(AC[[M]:[M]],1,0,1,AC[[DB]:[DB]])),PRODUCT(SUM(ROUND(AVERAGE(VALUE(BE$3),VALUE($P95)),0),CHOOSE(IF(OR(BE$1,$R95),4,INDEX(CMB[[Res_Rare]:[Res_Rare]],MATCH(ROUND(MIN(SUM(BE$4,$O95/1000),SUM($O95,BE$4/1000)),3),CMB[[Cmb_ID]:[Cmb_ID]],0))),-1,-1,0,0)),IF(OR(BE$1,$R95),4,INDEX(CMB[[Cmb_Rare]:[Cmb_Rare]],MATCH(ROUND(MIN(SUM(BE$4,$O95/1000),SUM($O95,BE$4/1000)),3),CMB[[Cmb_ID]:[Cmb_ID]],0))),CHOOSE(AC[[M]:[M]],2,1,1,SUM(AC[[AB]:[DB]])))),""))</f>
        <v/>
      </c>
      <c r="BF95" t="str">
        <f>IF(OR(BF$5="",$S95=""),"",IFERROR(SUM(PRODUCT(INDEX(CMB[[BA_0O]:[BA_2O]],MATCH(ROUND(MIN(SUM(BF$4,$O95/1000),SUM($O95,BF$4/1000)),3),CMB[[Cmb_ID]:[Cmb_ID]],0),SUM(N(BF$1),N($R95),1)),CHOOSE(AC[[M]:[M]],1,1,0,AC[[AB]:[AB]])),PRODUCT(INDEX(CMB[[BD_0O]:[BD_2O]],MATCH(ROUND(MIN(SUM(BF$4,$O95/1000),SUM($O95,BF$4/1000)),3),CMB[[Cmb_ID]:[Cmb_ID]],0),SUM(N(BF$1),N($R95),1)),CHOOSE(AC[[M]:[M]],1,0,1,AC[[DB]:[DB]])),PRODUCT(SUM(ROUND(AVERAGE(VALUE(BF$3),VALUE($P95)),0),CHOOSE(IF(OR(BF$1,$R95),4,INDEX(CMB[[Res_Rare]:[Res_Rare]],MATCH(ROUND(MIN(SUM(BF$4,$O95/1000),SUM($O95,BF$4/1000)),3),CMB[[Cmb_ID]:[Cmb_ID]],0))),-1,-1,0,0)),IF(OR(BF$1,$R95),4,INDEX(CMB[[Cmb_Rare]:[Cmb_Rare]],MATCH(ROUND(MIN(SUM(BF$4,$O95/1000),SUM($O95,BF$4/1000)),3),CMB[[Cmb_ID]:[Cmb_ID]],0))),CHOOSE(AC[[M]:[M]],2,1,1,SUM(AC[[AB]:[DB]])))),""))</f>
        <v/>
      </c>
      <c r="BG95" t="str">
        <f>IF(OR(BG$5="",$S95=""),"",IFERROR(SUM(PRODUCT(INDEX(CMB[[BA_0O]:[BA_2O]],MATCH(ROUND(MIN(SUM(BG$4,$O95/1000),SUM($O95,BG$4/1000)),3),CMB[[Cmb_ID]:[Cmb_ID]],0),SUM(N(BG$1),N($R95),1)),CHOOSE(AC[[M]:[M]],1,1,0,AC[[AB]:[AB]])),PRODUCT(INDEX(CMB[[BD_0O]:[BD_2O]],MATCH(ROUND(MIN(SUM(BG$4,$O95/1000),SUM($O95,BG$4/1000)),3),CMB[[Cmb_ID]:[Cmb_ID]],0),SUM(N(BG$1),N($R95),1)),CHOOSE(AC[[M]:[M]],1,0,1,AC[[DB]:[DB]])),PRODUCT(SUM(ROUND(AVERAGE(VALUE(BG$3),VALUE($P95)),0),CHOOSE(IF(OR(BG$1,$R95),4,INDEX(CMB[[Res_Rare]:[Res_Rare]],MATCH(ROUND(MIN(SUM(BG$4,$O95/1000),SUM($O95,BG$4/1000)),3),CMB[[Cmb_ID]:[Cmb_ID]],0))),-1,-1,0,0)),IF(OR(BG$1,$R95),4,INDEX(CMB[[Cmb_Rare]:[Cmb_Rare]],MATCH(ROUND(MIN(SUM(BG$4,$O95/1000),SUM($O95,BG$4/1000)),3),CMB[[Cmb_ID]:[Cmb_ID]],0))),CHOOSE(AC[[M]:[M]],2,1,1,SUM(AC[[AB]:[DB]])))),""))</f>
        <v/>
      </c>
      <c r="BH95" t="str">
        <f>IF(OR(BH$5="",$S95=""),"",IFERROR(SUM(PRODUCT(INDEX(CMB[[BA_0O]:[BA_2O]],MATCH(ROUND(MIN(SUM(BH$4,$O95/1000),SUM($O95,BH$4/1000)),3),CMB[[Cmb_ID]:[Cmb_ID]],0),SUM(N(BH$1),N($R95),1)),CHOOSE(AC[[M]:[M]],1,1,0,AC[[AB]:[AB]])),PRODUCT(INDEX(CMB[[BD_0O]:[BD_2O]],MATCH(ROUND(MIN(SUM(BH$4,$O95/1000),SUM($O95,BH$4/1000)),3),CMB[[Cmb_ID]:[Cmb_ID]],0),SUM(N(BH$1),N($R95),1)),CHOOSE(AC[[M]:[M]],1,0,1,AC[[DB]:[DB]])),PRODUCT(SUM(ROUND(AVERAGE(VALUE(BH$3),VALUE($P95)),0),CHOOSE(IF(OR(BH$1,$R95),4,INDEX(CMB[[Res_Rare]:[Res_Rare]],MATCH(ROUND(MIN(SUM(BH$4,$O95/1000),SUM($O95,BH$4/1000)),3),CMB[[Cmb_ID]:[Cmb_ID]],0))),-1,-1,0,0)),IF(OR(BH$1,$R95),4,INDEX(CMB[[Cmb_Rare]:[Cmb_Rare]],MATCH(ROUND(MIN(SUM(BH$4,$O95/1000),SUM($O95,BH$4/1000)),3),CMB[[Cmb_ID]:[Cmb_ID]],0))),CHOOSE(AC[[M]:[M]],2,1,1,SUM(AC[[AB]:[DB]])))),""))</f>
        <v/>
      </c>
      <c r="BI95" t="str">
        <f>IF(OR(BI$5="",$S95=""),"",IFERROR(SUM(PRODUCT(INDEX(CMB[[BA_0O]:[BA_2O]],MATCH(ROUND(MIN(SUM(BI$4,$O95/1000),SUM($O95,BI$4/1000)),3),CMB[[Cmb_ID]:[Cmb_ID]],0),SUM(N(BI$1),N($R95),1)),CHOOSE(AC[[M]:[M]],1,1,0,AC[[AB]:[AB]])),PRODUCT(INDEX(CMB[[BD_0O]:[BD_2O]],MATCH(ROUND(MIN(SUM(BI$4,$O95/1000),SUM($O95,BI$4/1000)),3),CMB[[Cmb_ID]:[Cmb_ID]],0),SUM(N(BI$1),N($R95),1)),CHOOSE(AC[[M]:[M]],1,0,1,AC[[DB]:[DB]])),PRODUCT(SUM(ROUND(AVERAGE(VALUE(BI$3),VALUE($P95)),0),CHOOSE(IF(OR(BI$1,$R95),4,INDEX(CMB[[Res_Rare]:[Res_Rare]],MATCH(ROUND(MIN(SUM(BI$4,$O95/1000),SUM($O95,BI$4/1000)),3),CMB[[Cmb_ID]:[Cmb_ID]],0))),-1,-1,0,0)),IF(OR(BI$1,$R95),4,INDEX(CMB[[Cmb_Rare]:[Cmb_Rare]],MATCH(ROUND(MIN(SUM(BI$4,$O95/1000),SUM($O95,BI$4/1000)),3),CMB[[Cmb_ID]:[Cmb_ID]],0))),CHOOSE(AC[[M]:[M]],2,1,1,SUM(AC[[AB]:[DB]])))),""))</f>
        <v/>
      </c>
      <c r="BJ95" t="str">
        <f>IF(OR(BJ$5="",$S95=""),"",IFERROR(SUM(PRODUCT(INDEX(CMB[[BA_0O]:[BA_2O]],MATCH(ROUND(MIN(SUM(BJ$4,$O95/1000),SUM($O95,BJ$4/1000)),3),CMB[[Cmb_ID]:[Cmb_ID]],0),SUM(N(BJ$1),N($R95),1)),CHOOSE(AC[[M]:[M]],1,1,0,AC[[AB]:[AB]])),PRODUCT(INDEX(CMB[[BD_0O]:[BD_2O]],MATCH(ROUND(MIN(SUM(BJ$4,$O95/1000),SUM($O95,BJ$4/1000)),3),CMB[[Cmb_ID]:[Cmb_ID]],0),SUM(N(BJ$1),N($R95),1)),CHOOSE(AC[[M]:[M]],1,0,1,AC[[DB]:[DB]])),PRODUCT(SUM(ROUND(AVERAGE(VALUE(BJ$3),VALUE($P95)),0),CHOOSE(IF(OR(BJ$1,$R95),4,INDEX(CMB[[Res_Rare]:[Res_Rare]],MATCH(ROUND(MIN(SUM(BJ$4,$O95/1000),SUM($O95,BJ$4/1000)),3),CMB[[Cmb_ID]:[Cmb_ID]],0))),-1,-1,0,0)),IF(OR(BJ$1,$R95),4,INDEX(CMB[[Cmb_Rare]:[Cmb_Rare]],MATCH(ROUND(MIN(SUM(BJ$4,$O95/1000),SUM($O95,BJ$4/1000)),3),CMB[[Cmb_ID]:[Cmb_ID]],0))),CHOOSE(AC[[M]:[M]],2,1,1,SUM(AC[[AB]:[DB]])))),""))</f>
        <v/>
      </c>
      <c r="BK95" t="str">
        <f>IF(OR(BK$5="",$S95=""),"",IFERROR(SUM(PRODUCT(INDEX(CMB[[BA_0O]:[BA_2O]],MATCH(ROUND(MIN(SUM(BK$4,$O95/1000),SUM($O95,BK$4/1000)),3),CMB[[Cmb_ID]:[Cmb_ID]],0),SUM(N(BK$1),N($R95),1)),CHOOSE(AC[[M]:[M]],1,1,0,AC[[AB]:[AB]])),PRODUCT(INDEX(CMB[[BD_0O]:[BD_2O]],MATCH(ROUND(MIN(SUM(BK$4,$O95/1000),SUM($O95,BK$4/1000)),3),CMB[[Cmb_ID]:[Cmb_ID]],0),SUM(N(BK$1),N($R95),1)),CHOOSE(AC[[M]:[M]],1,0,1,AC[[DB]:[DB]])),PRODUCT(SUM(ROUND(AVERAGE(VALUE(BK$3),VALUE($P95)),0),CHOOSE(IF(OR(BK$1,$R95),4,INDEX(CMB[[Res_Rare]:[Res_Rare]],MATCH(ROUND(MIN(SUM(BK$4,$O95/1000),SUM($O95,BK$4/1000)),3),CMB[[Cmb_ID]:[Cmb_ID]],0))),-1,-1,0,0)),IF(OR(BK$1,$R95),4,INDEX(CMB[[Cmb_Rare]:[Cmb_Rare]],MATCH(ROUND(MIN(SUM(BK$4,$O95/1000),SUM($O95,BK$4/1000)),3),CMB[[Cmb_ID]:[Cmb_ID]],0))),CHOOSE(AC[[M]:[M]],2,1,1,SUM(AC[[AB]:[DB]])))),""))</f>
        <v/>
      </c>
      <c r="BL95" t="str">
        <f>IF(OR(BL$5="",$S95=""),"",IFERROR(SUM(PRODUCT(INDEX(CMB[[BA_0O]:[BA_2O]],MATCH(ROUND(MIN(SUM(BL$4,$O95/1000),SUM($O95,BL$4/1000)),3),CMB[[Cmb_ID]:[Cmb_ID]],0),SUM(N(BL$1),N($R95),1)),CHOOSE(AC[[M]:[M]],1,1,0,AC[[AB]:[AB]])),PRODUCT(INDEX(CMB[[BD_0O]:[BD_2O]],MATCH(ROUND(MIN(SUM(BL$4,$O95/1000),SUM($O95,BL$4/1000)),3),CMB[[Cmb_ID]:[Cmb_ID]],0),SUM(N(BL$1),N($R95),1)),CHOOSE(AC[[M]:[M]],1,0,1,AC[[DB]:[DB]])),PRODUCT(SUM(ROUND(AVERAGE(VALUE(BL$3),VALUE($P95)),0),CHOOSE(IF(OR(BL$1,$R95),4,INDEX(CMB[[Res_Rare]:[Res_Rare]],MATCH(ROUND(MIN(SUM(BL$4,$O95/1000),SUM($O95,BL$4/1000)),3),CMB[[Cmb_ID]:[Cmb_ID]],0))),-1,-1,0,0)),IF(OR(BL$1,$R95),4,INDEX(CMB[[Cmb_Rare]:[Cmb_Rare]],MATCH(ROUND(MIN(SUM(BL$4,$O95/1000),SUM($O95,BL$4/1000)),3),CMB[[Cmb_ID]:[Cmb_ID]],0))),CHOOSE(AC[[M]:[M]],2,1,1,SUM(AC[[AB]:[DB]])))),""))</f>
        <v/>
      </c>
      <c r="BM95" t="str">
        <f>IF(OR(BM$5="",$S95=""),"",IFERROR(SUM(PRODUCT(INDEX(CMB[[BA_0O]:[BA_2O]],MATCH(ROUND(MIN(SUM(BM$4,$O95/1000),SUM($O95,BM$4/1000)),3),CMB[[Cmb_ID]:[Cmb_ID]],0),SUM(N(BM$1),N($R95),1)),CHOOSE(AC[[M]:[M]],1,1,0,AC[[AB]:[AB]])),PRODUCT(INDEX(CMB[[BD_0O]:[BD_2O]],MATCH(ROUND(MIN(SUM(BM$4,$O95/1000),SUM($O95,BM$4/1000)),3),CMB[[Cmb_ID]:[Cmb_ID]],0),SUM(N(BM$1),N($R95),1)),CHOOSE(AC[[M]:[M]],1,0,1,AC[[DB]:[DB]])),PRODUCT(SUM(ROUND(AVERAGE(VALUE(BM$3),VALUE($P95)),0),CHOOSE(IF(OR(BM$1,$R95),4,INDEX(CMB[[Res_Rare]:[Res_Rare]],MATCH(ROUND(MIN(SUM(BM$4,$O95/1000),SUM($O95,BM$4/1000)),3),CMB[[Cmb_ID]:[Cmb_ID]],0))),-1,-1,0,0)),IF(OR(BM$1,$R95),4,INDEX(CMB[[Cmb_Rare]:[Cmb_Rare]],MATCH(ROUND(MIN(SUM(BM$4,$O95/1000),SUM($O95,BM$4/1000)),3),CMB[[Cmb_ID]:[Cmb_ID]],0))),CHOOSE(AC[[M]:[M]],2,1,1,SUM(AC[[AB]:[DB]])))),""))</f>
        <v/>
      </c>
      <c r="BN95" t="str">
        <f>IF(OR(BN$5="",$S95=""),"",IFERROR(SUM(PRODUCT(INDEX(CMB[[BA_0O]:[BA_2O]],MATCH(ROUND(MIN(SUM(BN$4,$O95/1000),SUM($O95,BN$4/1000)),3),CMB[[Cmb_ID]:[Cmb_ID]],0),SUM(N(BN$1),N($R95),1)),CHOOSE(AC[[M]:[M]],1,1,0,AC[[AB]:[AB]])),PRODUCT(INDEX(CMB[[BD_0O]:[BD_2O]],MATCH(ROUND(MIN(SUM(BN$4,$O95/1000),SUM($O95,BN$4/1000)),3),CMB[[Cmb_ID]:[Cmb_ID]],0),SUM(N(BN$1),N($R95),1)),CHOOSE(AC[[M]:[M]],1,0,1,AC[[DB]:[DB]])),PRODUCT(SUM(ROUND(AVERAGE(VALUE(BN$3),VALUE($P95)),0),CHOOSE(IF(OR(BN$1,$R95),4,INDEX(CMB[[Res_Rare]:[Res_Rare]],MATCH(ROUND(MIN(SUM(BN$4,$O95/1000),SUM($O95,BN$4/1000)),3),CMB[[Cmb_ID]:[Cmb_ID]],0))),-1,-1,0,0)),IF(OR(BN$1,$R95),4,INDEX(CMB[[Cmb_Rare]:[Cmb_Rare]],MATCH(ROUND(MIN(SUM(BN$4,$O95/1000),SUM($O95,BN$4/1000)),3),CMB[[Cmb_ID]:[Cmb_ID]],0))),CHOOSE(AC[[M]:[M]],2,1,1,SUM(AC[[AB]:[DB]])))),""))</f>
        <v/>
      </c>
      <c r="BO95" t="str">
        <f>IF(OR(BO$5="",$S95=""),"",IFERROR(SUM(PRODUCT(INDEX(CMB[[BA_0O]:[BA_2O]],MATCH(ROUND(MIN(SUM(BO$4,$O95/1000),SUM($O95,BO$4/1000)),3),CMB[[Cmb_ID]:[Cmb_ID]],0),SUM(N(BO$1),N($R95),1)),CHOOSE(AC[[M]:[M]],1,1,0,AC[[AB]:[AB]])),PRODUCT(INDEX(CMB[[BD_0O]:[BD_2O]],MATCH(ROUND(MIN(SUM(BO$4,$O95/1000),SUM($O95,BO$4/1000)),3),CMB[[Cmb_ID]:[Cmb_ID]],0),SUM(N(BO$1),N($R95),1)),CHOOSE(AC[[M]:[M]],1,0,1,AC[[DB]:[DB]])),PRODUCT(SUM(ROUND(AVERAGE(VALUE(BO$3),VALUE($P95)),0),CHOOSE(IF(OR(BO$1,$R95),4,INDEX(CMB[[Res_Rare]:[Res_Rare]],MATCH(ROUND(MIN(SUM(BO$4,$O95/1000),SUM($O95,BO$4/1000)),3),CMB[[Cmb_ID]:[Cmb_ID]],0))),-1,-1,0,0)),IF(OR(BO$1,$R95),4,INDEX(CMB[[Cmb_Rare]:[Cmb_Rare]],MATCH(ROUND(MIN(SUM(BO$4,$O95/1000),SUM($O95,BO$4/1000)),3),CMB[[Cmb_ID]:[Cmb_ID]],0))),CHOOSE(AC[[M]:[M]],2,1,1,SUM(AC[[AB]:[DB]])))),""))</f>
        <v/>
      </c>
      <c r="BP95" t="str">
        <f>IF(OR(BP$5="",$S95=""),"",IFERROR(SUM(PRODUCT(INDEX(CMB[[BA_0O]:[BA_2O]],MATCH(ROUND(MIN(SUM(BP$4,$O95/1000),SUM($O95,BP$4/1000)),3),CMB[[Cmb_ID]:[Cmb_ID]],0),SUM(N(BP$1),N($R95),1)),CHOOSE(AC[[M]:[M]],1,1,0,AC[[AB]:[AB]])),PRODUCT(INDEX(CMB[[BD_0O]:[BD_2O]],MATCH(ROUND(MIN(SUM(BP$4,$O95/1000),SUM($O95,BP$4/1000)),3),CMB[[Cmb_ID]:[Cmb_ID]],0),SUM(N(BP$1),N($R95),1)),CHOOSE(AC[[M]:[M]],1,0,1,AC[[DB]:[DB]])),PRODUCT(SUM(ROUND(AVERAGE(VALUE(BP$3),VALUE($P95)),0),CHOOSE(IF(OR(BP$1,$R95),4,INDEX(CMB[[Res_Rare]:[Res_Rare]],MATCH(ROUND(MIN(SUM(BP$4,$O95/1000),SUM($O95,BP$4/1000)),3),CMB[[Cmb_ID]:[Cmb_ID]],0))),-1,-1,0,0)),IF(OR(BP$1,$R95),4,INDEX(CMB[[Cmb_Rare]:[Cmb_Rare]],MATCH(ROUND(MIN(SUM(BP$4,$O95/1000),SUM($O95,BP$4/1000)),3),CMB[[Cmb_ID]:[Cmb_ID]],0))),CHOOSE(AC[[M]:[M]],2,1,1,SUM(AC[[AB]:[DB]])))),""))</f>
        <v/>
      </c>
      <c r="BQ95" t="str">
        <f>IF(OR(BQ$5="",$S95=""),"",IFERROR(SUM(PRODUCT(INDEX(CMB[[BA_0O]:[BA_2O]],MATCH(ROUND(MIN(SUM(BQ$4,$O95/1000),SUM($O95,BQ$4/1000)),3),CMB[[Cmb_ID]:[Cmb_ID]],0),SUM(N(BQ$1),N($R95),1)),CHOOSE(AC[[M]:[M]],1,1,0,AC[[AB]:[AB]])),PRODUCT(INDEX(CMB[[BD_0O]:[BD_2O]],MATCH(ROUND(MIN(SUM(BQ$4,$O95/1000),SUM($O95,BQ$4/1000)),3),CMB[[Cmb_ID]:[Cmb_ID]],0),SUM(N(BQ$1),N($R95),1)),CHOOSE(AC[[M]:[M]],1,0,1,AC[[DB]:[DB]])),PRODUCT(SUM(ROUND(AVERAGE(VALUE(BQ$3),VALUE($P95)),0),CHOOSE(IF(OR(BQ$1,$R95),4,INDEX(CMB[[Res_Rare]:[Res_Rare]],MATCH(ROUND(MIN(SUM(BQ$4,$O95/1000),SUM($O95,BQ$4/1000)),3),CMB[[Cmb_ID]:[Cmb_ID]],0))),-1,-1,0,0)),IF(OR(BQ$1,$R95),4,INDEX(CMB[[Cmb_Rare]:[Cmb_Rare]],MATCH(ROUND(MIN(SUM(BQ$4,$O95/1000),SUM($O95,BQ$4/1000)),3),CMB[[Cmb_ID]:[Cmb_ID]],0))),CHOOSE(AC[[M]:[M]],2,1,1,SUM(AC[[AB]:[DB]])))),""))</f>
        <v/>
      </c>
      <c r="BR95" t="str">
        <f>IF(OR(BR$5="",$S95=""),"",IFERROR(SUM(PRODUCT(INDEX(CMB[[BA_0O]:[BA_2O]],MATCH(ROUND(MIN(SUM(BR$4,$O95/1000),SUM($O95,BR$4/1000)),3),CMB[[Cmb_ID]:[Cmb_ID]],0),SUM(N(BR$1),N($R95),1)),CHOOSE(AC[[M]:[M]],1,1,0,AC[[AB]:[AB]])),PRODUCT(INDEX(CMB[[BD_0O]:[BD_2O]],MATCH(ROUND(MIN(SUM(BR$4,$O95/1000),SUM($O95,BR$4/1000)),3),CMB[[Cmb_ID]:[Cmb_ID]],0),SUM(N(BR$1),N($R95),1)),CHOOSE(AC[[M]:[M]],1,0,1,AC[[DB]:[DB]])),PRODUCT(SUM(ROUND(AVERAGE(VALUE(BR$3),VALUE($P95)),0),CHOOSE(IF(OR(BR$1,$R95),4,INDEX(CMB[[Res_Rare]:[Res_Rare]],MATCH(ROUND(MIN(SUM(BR$4,$O95/1000),SUM($O95,BR$4/1000)),3),CMB[[Cmb_ID]:[Cmb_ID]],0))),-1,-1,0,0)),IF(OR(BR$1,$R95),4,INDEX(CMB[[Cmb_Rare]:[Cmb_Rare]],MATCH(ROUND(MIN(SUM(BR$4,$O95/1000),SUM($O95,BR$4/1000)),3),CMB[[Cmb_ID]:[Cmb_ID]],0))),CHOOSE(AC[[M]:[M]],2,1,1,SUM(AC[[AB]:[DB]])))),""))</f>
        <v/>
      </c>
      <c r="BS95" t="str">
        <f>IF(OR(BS$5="",$S95=""),"",IFERROR(SUM(PRODUCT(INDEX(CMB[[BA_0O]:[BA_2O]],MATCH(ROUND(MIN(SUM(BS$4,$O95/1000),SUM($O95,BS$4/1000)),3),CMB[[Cmb_ID]:[Cmb_ID]],0),SUM(N(BS$1),N($R95),1)),CHOOSE(AC[[M]:[M]],1,1,0,AC[[AB]:[AB]])),PRODUCT(INDEX(CMB[[BD_0O]:[BD_2O]],MATCH(ROUND(MIN(SUM(BS$4,$O95/1000),SUM($O95,BS$4/1000)),3),CMB[[Cmb_ID]:[Cmb_ID]],0),SUM(N(BS$1),N($R95),1)),CHOOSE(AC[[M]:[M]],1,0,1,AC[[DB]:[DB]])),PRODUCT(SUM(ROUND(AVERAGE(VALUE(BS$3),VALUE($P95)),0),CHOOSE(IF(OR(BS$1,$R95),4,INDEX(CMB[[Res_Rare]:[Res_Rare]],MATCH(ROUND(MIN(SUM(BS$4,$O95/1000),SUM($O95,BS$4/1000)),3),CMB[[Cmb_ID]:[Cmb_ID]],0))),-1,-1,0,0)),IF(OR(BS$1,$R95),4,INDEX(CMB[[Cmb_Rare]:[Cmb_Rare]],MATCH(ROUND(MIN(SUM(BS$4,$O95/1000),SUM($O95,BS$4/1000)),3),CMB[[Cmb_ID]:[Cmb_ID]],0))),CHOOSE(AC[[M]:[M]],2,1,1,SUM(AC[[AB]:[DB]])))),""))</f>
        <v/>
      </c>
      <c r="BT95" t="str">
        <f>IF(OR(BT$5="",$S95=""),"",IFERROR(SUM(PRODUCT(INDEX(CMB[[BA_0O]:[BA_2O]],MATCH(ROUND(MIN(SUM(BT$4,$O95/1000),SUM($O95,BT$4/1000)),3),CMB[[Cmb_ID]:[Cmb_ID]],0),SUM(N(BT$1),N($R95),1)),CHOOSE(AC[[M]:[M]],1,1,0,AC[[AB]:[AB]])),PRODUCT(INDEX(CMB[[BD_0O]:[BD_2O]],MATCH(ROUND(MIN(SUM(BT$4,$O95/1000),SUM($O95,BT$4/1000)),3),CMB[[Cmb_ID]:[Cmb_ID]],0),SUM(N(BT$1),N($R95),1)),CHOOSE(AC[[M]:[M]],1,0,1,AC[[DB]:[DB]])),PRODUCT(SUM(ROUND(AVERAGE(VALUE(BT$3),VALUE($P95)),0),CHOOSE(IF(OR(BT$1,$R95),4,INDEX(CMB[[Res_Rare]:[Res_Rare]],MATCH(ROUND(MIN(SUM(BT$4,$O95/1000),SUM($O95,BT$4/1000)),3),CMB[[Cmb_ID]:[Cmb_ID]],0))),-1,-1,0,0)),IF(OR(BT$1,$R95),4,INDEX(CMB[[Cmb_Rare]:[Cmb_Rare]],MATCH(ROUND(MIN(SUM(BT$4,$O95/1000),SUM($O95,BT$4/1000)),3),CMB[[Cmb_ID]:[Cmb_ID]],0))),CHOOSE(AC[[M]:[M]],2,1,1,SUM(AC[[AB]:[DB]])))),""))</f>
        <v/>
      </c>
      <c r="BU95" t="str">
        <f>IF(OR(BU$5="",$S95=""),"",IFERROR(SUM(PRODUCT(INDEX(CMB[[BA_0O]:[BA_2O]],MATCH(ROUND(MIN(SUM(BU$4,$O95/1000),SUM($O95,BU$4/1000)),3),CMB[[Cmb_ID]:[Cmb_ID]],0),SUM(N(BU$1),N($R95),1)),CHOOSE(AC[[M]:[M]],1,1,0,AC[[AB]:[AB]])),PRODUCT(INDEX(CMB[[BD_0O]:[BD_2O]],MATCH(ROUND(MIN(SUM(BU$4,$O95/1000),SUM($O95,BU$4/1000)),3),CMB[[Cmb_ID]:[Cmb_ID]],0),SUM(N(BU$1),N($R95),1)),CHOOSE(AC[[M]:[M]],1,0,1,AC[[DB]:[DB]])),PRODUCT(SUM(ROUND(AVERAGE(VALUE(BU$3),VALUE($P95)),0),CHOOSE(IF(OR(BU$1,$R95),4,INDEX(CMB[[Res_Rare]:[Res_Rare]],MATCH(ROUND(MIN(SUM(BU$4,$O95/1000),SUM($O95,BU$4/1000)),3),CMB[[Cmb_ID]:[Cmb_ID]],0))),-1,-1,0,0)),IF(OR(BU$1,$R95),4,INDEX(CMB[[Cmb_Rare]:[Cmb_Rare]],MATCH(ROUND(MIN(SUM(BU$4,$O95/1000),SUM($O95,BU$4/1000)),3),CMB[[Cmb_ID]:[Cmb_ID]],0))),CHOOSE(AC[[M]:[M]],2,1,1,SUM(AC[[AB]:[DB]])))),""))</f>
        <v/>
      </c>
      <c r="BV95" t="str">
        <f>IF(OR(BV$5="",$S95=""),"",IFERROR(SUM(PRODUCT(INDEX(CMB[[BA_0O]:[BA_2O]],MATCH(ROUND(MIN(SUM(BV$4,$O95/1000),SUM($O95,BV$4/1000)),3),CMB[[Cmb_ID]:[Cmb_ID]],0),SUM(N(BV$1),N($R95),1)),CHOOSE(AC[[M]:[M]],1,1,0,AC[[AB]:[AB]])),PRODUCT(INDEX(CMB[[BD_0O]:[BD_2O]],MATCH(ROUND(MIN(SUM(BV$4,$O95/1000),SUM($O95,BV$4/1000)),3),CMB[[Cmb_ID]:[Cmb_ID]],0),SUM(N(BV$1),N($R95),1)),CHOOSE(AC[[M]:[M]],1,0,1,AC[[DB]:[DB]])),PRODUCT(SUM(ROUND(AVERAGE(VALUE(BV$3),VALUE($P95)),0),CHOOSE(IF(OR(BV$1,$R95),4,INDEX(CMB[[Res_Rare]:[Res_Rare]],MATCH(ROUND(MIN(SUM(BV$4,$O95/1000),SUM($O95,BV$4/1000)),3),CMB[[Cmb_ID]:[Cmb_ID]],0))),-1,-1,0,0)),IF(OR(BV$1,$R95),4,INDEX(CMB[[Cmb_Rare]:[Cmb_Rare]],MATCH(ROUND(MIN(SUM(BV$4,$O95/1000),SUM($O95,BV$4/1000)),3),CMB[[Cmb_ID]:[Cmb_ID]],0))),CHOOSE(AC[[M]:[M]],2,1,1,SUM(AC[[AB]:[DB]])))),""))</f>
        <v/>
      </c>
      <c r="BW95" t="str">
        <f>IF(OR(BW$5="",$S95=""),"",IFERROR(SUM(PRODUCT(INDEX(CMB[[BA_0O]:[BA_2O]],MATCH(ROUND(MIN(SUM(BW$4,$O95/1000),SUM($O95,BW$4/1000)),3),CMB[[Cmb_ID]:[Cmb_ID]],0),SUM(N(BW$1),N($R95),1)),CHOOSE(AC[[M]:[M]],1,1,0,AC[[AB]:[AB]])),PRODUCT(INDEX(CMB[[BD_0O]:[BD_2O]],MATCH(ROUND(MIN(SUM(BW$4,$O95/1000),SUM($O95,BW$4/1000)),3),CMB[[Cmb_ID]:[Cmb_ID]],0),SUM(N(BW$1),N($R95),1)),CHOOSE(AC[[M]:[M]],1,0,1,AC[[DB]:[DB]])),PRODUCT(SUM(ROUND(AVERAGE(VALUE(BW$3),VALUE($P95)),0),CHOOSE(IF(OR(BW$1,$R95),4,INDEX(CMB[[Res_Rare]:[Res_Rare]],MATCH(ROUND(MIN(SUM(BW$4,$O95/1000),SUM($O95,BW$4/1000)),3),CMB[[Cmb_ID]:[Cmb_ID]],0))),-1,-1,0,0)),IF(OR(BW$1,$R95),4,INDEX(CMB[[Cmb_Rare]:[Cmb_Rare]],MATCH(ROUND(MIN(SUM(BW$4,$O95/1000),SUM($O95,BW$4/1000)),3),CMB[[Cmb_ID]:[Cmb_ID]],0))),CHOOSE(AC[[M]:[M]],2,1,1,SUM(AC[[AB]:[DB]])))),""))</f>
        <v/>
      </c>
      <c r="BX95" t="str">
        <f>IF(OR(BX$5="",$S95=""),"",IFERROR(SUM(PRODUCT(INDEX(CMB[[BA_0O]:[BA_2O]],MATCH(ROUND(MIN(SUM(BX$4,$O95/1000),SUM($O95,BX$4/1000)),3),CMB[[Cmb_ID]:[Cmb_ID]],0),SUM(N(BX$1),N($R95),1)),CHOOSE(AC[[M]:[M]],1,1,0,AC[[AB]:[AB]])),PRODUCT(INDEX(CMB[[BD_0O]:[BD_2O]],MATCH(ROUND(MIN(SUM(BX$4,$O95/1000),SUM($O95,BX$4/1000)),3),CMB[[Cmb_ID]:[Cmb_ID]],0),SUM(N(BX$1),N($R95),1)),CHOOSE(AC[[M]:[M]],1,0,1,AC[[DB]:[DB]])),PRODUCT(SUM(ROUND(AVERAGE(VALUE(BX$3),VALUE($P95)),0),CHOOSE(IF(OR(BX$1,$R95),4,INDEX(CMB[[Res_Rare]:[Res_Rare]],MATCH(ROUND(MIN(SUM(BX$4,$O95/1000),SUM($O95,BX$4/1000)),3),CMB[[Cmb_ID]:[Cmb_ID]],0))),-1,-1,0,0)),IF(OR(BX$1,$R95),4,INDEX(CMB[[Cmb_Rare]:[Cmb_Rare]],MATCH(ROUND(MIN(SUM(BX$4,$O95/1000),SUM($O95,BX$4/1000)),3),CMB[[Cmb_ID]:[Cmb_ID]],0))),CHOOSE(AC[[M]:[M]],2,1,1,SUM(AC[[AB]:[DB]])))),""))</f>
        <v/>
      </c>
      <c r="BY95" t="str">
        <f>IF(OR(BY$5="",$S95=""),"",IFERROR(SUM(PRODUCT(INDEX(CMB[[BA_0O]:[BA_2O]],MATCH(ROUND(MIN(SUM(BY$4,$O95/1000),SUM($O95,BY$4/1000)),3),CMB[[Cmb_ID]:[Cmb_ID]],0),SUM(N(BY$1),N($R95),1)),CHOOSE(AC[[M]:[M]],1,1,0,AC[[AB]:[AB]])),PRODUCT(INDEX(CMB[[BD_0O]:[BD_2O]],MATCH(ROUND(MIN(SUM(BY$4,$O95/1000),SUM($O95,BY$4/1000)),3),CMB[[Cmb_ID]:[Cmb_ID]],0),SUM(N(BY$1),N($R95),1)),CHOOSE(AC[[M]:[M]],1,0,1,AC[[DB]:[DB]])),PRODUCT(SUM(ROUND(AVERAGE(VALUE(BY$3),VALUE($P95)),0),CHOOSE(IF(OR(BY$1,$R95),4,INDEX(CMB[[Res_Rare]:[Res_Rare]],MATCH(ROUND(MIN(SUM(BY$4,$O95/1000),SUM($O95,BY$4/1000)),3),CMB[[Cmb_ID]:[Cmb_ID]],0))),-1,-1,0,0)),IF(OR(BY$1,$R95),4,INDEX(CMB[[Cmb_Rare]:[Cmb_Rare]],MATCH(ROUND(MIN(SUM(BY$4,$O95/1000),SUM($O95,BY$4/1000)),3),CMB[[Cmb_ID]:[Cmb_ID]],0))),CHOOSE(AC[[M]:[M]],2,1,1,SUM(AC[[AB]:[DB]])))),""))</f>
        <v/>
      </c>
      <c r="BZ95" t="str">
        <f>IF(OR(BZ$5="",$S95=""),"",IFERROR(SUM(PRODUCT(INDEX(CMB[[BA_0O]:[BA_2O]],MATCH(ROUND(MIN(SUM(BZ$4,$O95/1000),SUM($O95,BZ$4/1000)),3),CMB[[Cmb_ID]:[Cmb_ID]],0),SUM(N(BZ$1),N($R95),1)),CHOOSE(AC[[M]:[M]],1,1,0,AC[[AB]:[AB]])),PRODUCT(INDEX(CMB[[BD_0O]:[BD_2O]],MATCH(ROUND(MIN(SUM(BZ$4,$O95/1000),SUM($O95,BZ$4/1000)),3),CMB[[Cmb_ID]:[Cmb_ID]],0),SUM(N(BZ$1),N($R95),1)),CHOOSE(AC[[M]:[M]],1,0,1,AC[[DB]:[DB]])),PRODUCT(SUM(ROUND(AVERAGE(VALUE(BZ$3),VALUE($P95)),0),CHOOSE(IF(OR(BZ$1,$R95),4,INDEX(CMB[[Res_Rare]:[Res_Rare]],MATCH(ROUND(MIN(SUM(BZ$4,$O95/1000),SUM($O95,BZ$4/1000)),3),CMB[[Cmb_ID]:[Cmb_ID]],0))),-1,-1,0,0)),IF(OR(BZ$1,$R95),4,INDEX(CMB[[Cmb_Rare]:[Cmb_Rare]],MATCH(ROUND(MIN(SUM(BZ$4,$O95/1000),SUM($O95,BZ$4/1000)),3),CMB[[Cmb_ID]:[Cmb_ID]],0))),CHOOSE(AC[[M]:[M]],2,1,1,SUM(AC[[AB]:[DB]])))),""))</f>
        <v/>
      </c>
      <c r="CA95" t="str">
        <f>IF(OR(CA$5="",$S95=""),"",IFERROR(SUM(PRODUCT(INDEX(CMB[[BA_0O]:[BA_2O]],MATCH(ROUND(MIN(SUM(CA$4,$O95/1000),SUM($O95,CA$4/1000)),3),CMB[[Cmb_ID]:[Cmb_ID]],0),SUM(N(CA$1),N($R95),1)),CHOOSE(AC[[M]:[M]],1,1,0,AC[[AB]:[AB]])),PRODUCT(INDEX(CMB[[BD_0O]:[BD_2O]],MATCH(ROUND(MIN(SUM(CA$4,$O95/1000),SUM($O95,CA$4/1000)),3),CMB[[Cmb_ID]:[Cmb_ID]],0),SUM(N(CA$1),N($R95),1)),CHOOSE(AC[[M]:[M]],1,0,1,AC[[DB]:[DB]])),PRODUCT(SUM(ROUND(AVERAGE(VALUE(CA$3),VALUE($P95)),0),CHOOSE(IF(OR(CA$1,$R95),4,INDEX(CMB[[Res_Rare]:[Res_Rare]],MATCH(ROUND(MIN(SUM(CA$4,$O95/1000),SUM($O95,CA$4/1000)),3),CMB[[Cmb_ID]:[Cmb_ID]],0))),-1,-1,0,0)),IF(OR(CA$1,$R95),4,INDEX(CMB[[Cmb_Rare]:[Cmb_Rare]],MATCH(ROUND(MIN(SUM(CA$4,$O95/1000),SUM($O95,CA$4/1000)),3),CMB[[Cmb_ID]:[Cmb_ID]],0))),CHOOSE(AC[[M]:[M]],2,1,1,SUM(AC[[AB]:[DB]])))),""))</f>
        <v/>
      </c>
      <c r="CB95" t="str">
        <f>IF(OR(CB$5="",$S95=""),"",IFERROR(SUM(PRODUCT(INDEX(CMB[[BA_0O]:[BA_2O]],MATCH(ROUND(MIN(SUM(CB$4,$O95/1000),SUM($O95,CB$4/1000)),3),CMB[[Cmb_ID]:[Cmb_ID]],0),SUM(N(CB$1),N($R95),1)),CHOOSE(AC[[M]:[M]],1,1,0,AC[[AB]:[AB]])),PRODUCT(INDEX(CMB[[BD_0O]:[BD_2O]],MATCH(ROUND(MIN(SUM(CB$4,$O95/1000),SUM($O95,CB$4/1000)),3),CMB[[Cmb_ID]:[Cmb_ID]],0),SUM(N(CB$1),N($R95),1)),CHOOSE(AC[[M]:[M]],1,0,1,AC[[DB]:[DB]])),PRODUCT(SUM(ROUND(AVERAGE(VALUE(CB$3),VALUE($P95)),0),CHOOSE(IF(OR(CB$1,$R95),4,INDEX(CMB[[Res_Rare]:[Res_Rare]],MATCH(ROUND(MIN(SUM(CB$4,$O95/1000),SUM($O95,CB$4/1000)),3),CMB[[Cmb_ID]:[Cmb_ID]],0))),-1,-1,0,0)),IF(OR(CB$1,$R95),4,INDEX(CMB[[Cmb_Rare]:[Cmb_Rare]],MATCH(ROUND(MIN(SUM(CB$4,$O95/1000),SUM($O95,CB$4/1000)),3),CMB[[Cmb_ID]:[Cmb_ID]],0))),CHOOSE(AC[[M]:[M]],2,1,1,SUM(AC[[AB]:[DB]])))),""))</f>
        <v/>
      </c>
      <c r="CC95" t="str">
        <f>IF(OR(CC$5="",$S95=""),"",IFERROR(SUM(PRODUCT(INDEX(CMB[[BA_0O]:[BA_2O]],MATCH(ROUND(MIN(SUM(CC$4,$O95/1000),SUM($O95,CC$4/1000)),3),CMB[[Cmb_ID]:[Cmb_ID]],0),SUM(N(CC$1),N($R95),1)),CHOOSE(AC[[M]:[M]],1,1,0,AC[[AB]:[AB]])),PRODUCT(INDEX(CMB[[BD_0O]:[BD_2O]],MATCH(ROUND(MIN(SUM(CC$4,$O95/1000),SUM($O95,CC$4/1000)),3),CMB[[Cmb_ID]:[Cmb_ID]],0),SUM(N(CC$1),N($R95),1)),CHOOSE(AC[[M]:[M]],1,0,1,AC[[DB]:[DB]])),PRODUCT(SUM(ROUND(AVERAGE(VALUE(CC$3),VALUE($P95)),0),CHOOSE(IF(OR(CC$1,$R95),4,INDEX(CMB[[Res_Rare]:[Res_Rare]],MATCH(ROUND(MIN(SUM(CC$4,$O95/1000),SUM($O95,CC$4/1000)),3),CMB[[Cmb_ID]:[Cmb_ID]],0))),-1,-1,0,0)),IF(OR(CC$1,$R95),4,INDEX(CMB[[Cmb_Rare]:[Cmb_Rare]],MATCH(ROUND(MIN(SUM(CC$4,$O95/1000),SUM($O95,CC$4/1000)),3),CMB[[Cmb_ID]:[Cmb_ID]],0))),CHOOSE(AC[[M]:[M]],2,1,1,SUM(AC[[AB]:[DB]])))),""))</f>
        <v/>
      </c>
      <c r="CD95" t="str">
        <f>IF(OR(CD$5="",$S95=""),"",IFERROR(SUM(PRODUCT(INDEX(CMB[[BA_0O]:[BA_2O]],MATCH(ROUND(MIN(SUM(CD$4,$O95/1000),SUM($O95,CD$4/1000)),3),CMB[[Cmb_ID]:[Cmb_ID]],0),SUM(N(CD$1),N($R95),1)),CHOOSE(AC[[M]:[M]],1,1,0,AC[[AB]:[AB]])),PRODUCT(INDEX(CMB[[BD_0O]:[BD_2O]],MATCH(ROUND(MIN(SUM(CD$4,$O95/1000),SUM($O95,CD$4/1000)),3),CMB[[Cmb_ID]:[Cmb_ID]],0),SUM(N(CD$1),N($R95),1)),CHOOSE(AC[[M]:[M]],1,0,1,AC[[DB]:[DB]])),PRODUCT(SUM(ROUND(AVERAGE(VALUE(CD$3),VALUE($P95)),0),CHOOSE(IF(OR(CD$1,$R95),4,INDEX(CMB[[Res_Rare]:[Res_Rare]],MATCH(ROUND(MIN(SUM(CD$4,$O95/1000),SUM($O95,CD$4/1000)),3),CMB[[Cmb_ID]:[Cmb_ID]],0))),-1,-1,0,0)),IF(OR(CD$1,$R95),4,INDEX(CMB[[Cmb_Rare]:[Cmb_Rare]],MATCH(ROUND(MIN(SUM(CD$4,$O95/1000),SUM($O95,CD$4/1000)),3),CMB[[Cmb_ID]:[Cmb_ID]],0))),CHOOSE(AC[[M]:[M]],2,1,1,SUM(AC[[AB]:[DB]])))),""))</f>
        <v/>
      </c>
      <c r="CE95" t="str">
        <f>IF(OR(CE$5="",$S95=""),"",IFERROR(SUM(PRODUCT(INDEX(CMB[[BA_0O]:[BA_2O]],MATCH(ROUND(MIN(SUM(CE$4,$O95/1000),SUM($O95,CE$4/1000)),3),CMB[[Cmb_ID]:[Cmb_ID]],0),SUM(N(CE$1),N($R95),1)),CHOOSE(AC[[M]:[M]],1,1,0,AC[[AB]:[AB]])),PRODUCT(INDEX(CMB[[BD_0O]:[BD_2O]],MATCH(ROUND(MIN(SUM(CE$4,$O95/1000),SUM($O95,CE$4/1000)),3),CMB[[Cmb_ID]:[Cmb_ID]],0),SUM(N(CE$1),N($R95),1)),CHOOSE(AC[[M]:[M]],1,0,1,AC[[DB]:[DB]])),PRODUCT(SUM(ROUND(AVERAGE(VALUE(CE$3),VALUE($P95)),0),CHOOSE(IF(OR(CE$1,$R95),4,INDEX(CMB[[Res_Rare]:[Res_Rare]],MATCH(ROUND(MIN(SUM(CE$4,$O95/1000),SUM($O95,CE$4/1000)),3),CMB[[Cmb_ID]:[Cmb_ID]],0))),-1,-1,0,0)),IF(OR(CE$1,$R95),4,INDEX(CMB[[Cmb_Rare]:[Cmb_Rare]],MATCH(ROUND(MIN(SUM(CE$4,$O95/1000),SUM($O95,CE$4/1000)),3),CMB[[Cmb_ID]:[Cmb_ID]],0))),CHOOSE(AC[[M]:[M]],2,1,1,SUM(AC[[AB]:[DB]])))),""))</f>
        <v/>
      </c>
      <c r="CF95" t="str">
        <f>IF(OR(CF$5="",$S95=""),"",IFERROR(SUM(PRODUCT(INDEX(CMB[[BA_0O]:[BA_2O]],MATCH(ROUND(MIN(SUM(CF$4,$O95/1000),SUM($O95,CF$4/1000)),3),CMB[[Cmb_ID]:[Cmb_ID]],0),SUM(N(CF$1),N($R95),1)),CHOOSE(AC[[M]:[M]],1,1,0,AC[[AB]:[AB]])),PRODUCT(INDEX(CMB[[BD_0O]:[BD_2O]],MATCH(ROUND(MIN(SUM(CF$4,$O95/1000),SUM($O95,CF$4/1000)),3),CMB[[Cmb_ID]:[Cmb_ID]],0),SUM(N(CF$1),N($R95),1)),CHOOSE(AC[[M]:[M]],1,0,1,AC[[DB]:[DB]])),PRODUCT(SUM(ROUND(AVERAGE(VALUE(CF$3),VALUE($P95)),0),CHOOSE(IF(OR(CF$1,$R95),4,INDEX(CMB[[Res_Rare]:[Res_Rare]],MATCH(ROUND(MIN(SUM(CF$4,$O95/1000),SUM($O95,CF$4/1000)),3),CMB[[Cmb_ID]:[Cmb_ID]],0))),-1,-1,0,0)),IF(OR(CF$1,$R95),4,INDEX(CMB[[Cmb_Rare]:[Cmb_Rare]],MATCH(ROUND(MIN(SUM(CF$4,$O95/1000),SUM($O95,CF$4/1000)),3),CMB[[Cmb_ID]:[Cmb_ID]],0))),CHOOSE(AC[[M]:[M]],2,1,1,SUM(AC[[AB]:[DB]])))),""))</f>
        <v/>
      </c>
      <c r="CG95" t="str">
        <f>IF(OR(CG$5="",$S95=""),"",IFERROR(SUM(PRODUCT(INDEX(CMB[[BA_0O]:[BA_2O]],MATCH(ROUND(MIN(SUM(CG$4,$O95/1000),SUM($O95,CG$4/1000)),3),CMB[[Cmb_ID]:[Cmb_ID]],0),SUM(N(CG$1),N($R95),1)),CHOOSE(AC[[M]:[M]],1,1,0,AC[[AB]:[AB]])),PRODUCT(INDEX(CMB[[BD_0O]:[BD_2O]],MATCH(ROUND(MIN(SUM(CG$4,$O95/1000),SUM($O95,CG$4/1000)),3),CMB[[Cmb_ID]:[Cmb_ID]],0),SUM(N(CG$1),N($R95),1)),CHOOSE(AC[[M]:[M]],1,0,1,AC[[DB]:[DB]])),PRODUCT(SUM(ROUND(AVERAGE(VALUE(CG$3),VALUE($P95)),0),CHOOSE(IF(OR(CG$1,$R95),4,INDEX(CMB[[Res_Rare]:[Res_Rare]],MATCH(ROUND(MIN(SUM(CG$4,$O95/1000),SUM($O95,CG$4/1000)),3),CMB[[Cmb_ID]:[Cmb_ID]],0))),-1,-1,0,0)),IF(OR(CG$1,$R95),4,INDEX(CMB[[Cmb_Rare]:[Cmb_Rare]],MATCH(ROUND(MIN(SUM(CG$4,$O95/1000),SUM($O95,CG$4/1000)),3),CMB[[Cmb_ID]:[Cmb_ID]],0))),CHOOSE(AC[[M]:[M]],2,1,1,SUM(AC[[AB]:[DB]])))),""))</f>
        <v/>
      </c>
      <c r="CH95" t="str">
        <f>IF(OR(CH$5="",$S95=""),"",IFERROR(SUM(PRODUCT(INDEX(CMB[[BA_0O]:[BA_2O]],MATCH(ROUND(MIN(SUM(CH$4,$O95/1000),SUM($O95,CH$4/1000)),3),CMB[[Cmb_ID]:[Cmb_ID]],0),SUM(N(CH$1),N($R95),1)),CHOOSE(AC[[M]:[M]],1,1,0,AC[[AB]:[AB]])),PRODUCT(INDEX(CMB[[BD_0O]:[BD_2O]],MATCH(ROUND(MIN(SUM(CH$4,$O95/1000),SUM($O95,CH$4/1000)),3),CMB[[Cmb_ID]:[Cmb_ID]],0),SUM(N(CH$1),N($R95),1)),CHOOSE(AC[[M]:[M]],1,0,1,AC[[DB]:[DB]])),PRODUCT(SUM(ROUND(AVERAGE(VALUE(CH$3),VALUE($P95)),0),CHOOSE(IF(OR(CH$1,$R95),4,INDEX(CMB[[Res_Rare]:[Res_Rare]],MATCH(ROUND(MIN(SUM(CH$4,$O95/1000),SUM($O95,CH$4/1000)),3),CMB[[Cmb_ID]:[Cmb_ID]],0))),-1,-1,0,0)),IF(OR(CH$1,$R95),4,INDEX(CMB[[Cmb_Rare]:[Cmb_Rare]],MATCH(ROUND(MIN(SUM(CH$4,$O95/1000),SUM($O95,CH$4/1000)),3),CMB[[Cmb_ID]:[Cmb_ID]],0))),CHOOSE(AC[[M]:[M]],2,1,1,SUM(AC[[AB]:[DB]])))),""))</f>
        <v/>
      </c>
      <c r="CI95" t="str">
        <f>IF(OR(CI$5="",$S95=""),"",IFERROR(SUM(PRODUCT(INDEX(CMB[[BA_0O]:[BA_2O]],MATCH(ROUND(MIN(SUM(CI$4,$O95/1000),SUM($O95,CI$4/1000)),3),CMB[[Cmb_ID]:[Cmb_ID]],0),SUM(N(CI$1),N($R95),1)),CHOOSE(AC[[M]:[M]],1,1,0,AC[[AB]:[AB]])),PRODUCT(INDEX(CMB[[BD_0O]:[BD_2O]],MATCH(ROUND(MIN(SUM(CI$4,$O95/1000),SUM($O95,CI$4/1000)),3),CMB[[Cmb_ID]:[Cmb_ID]],0),SUM(N(CI$1),N($R95),1)),CHOOSE(AC[[M]:[M]],1,0,1,AC[[DB]:[DB]])),PRODUCT(SUM(ROUND(AVERAGE(VALUE(CI$3),VALUE($P95)),0),CHOOSE(IF(OR(CI$1,$R95),4,INDEX(CMB[[Res_Rare]:[Res_Rare]],MATCH(ROUND(MIN(SUM(CI$4,$O95/1000),SUM($O95,CI$4/1000)),3),CMB[[Cmb_ID]:[Cmb_ID]],0))),-1,-1,0,0)),IF(OR(CI$1,$R95),4,INDEX(CMB[[Cmb_Rare]:[Cmb_Rare]],MATCH(ROUND(MIN(SUM(CI$4,$O95/1000),SUM($O95,CI$4/1000)),3),CMB[[Cmb_ID]:[Cmb_ID]],0))),CHOOSE(AC[[M]:[M]],2,1,1,SUM(AC[[AB]:[DB]])))),""))</f>
        <v/>
      </c>
      <c r="CJ95" t="str">
        <f>IF(OR(CJ$5="",$S95=""),"",IFERROR(SUM(PRODUCT(INDEX(CMB[[BA_0O]:[BA_2O]],MATCH(ROUND(MIN(SUM(CJ$4,$O95/1000),SUM($O95,CJ$4/1000)),3),CMB[[Cmb_ID]:[Cmb_ID]],0),SUM(N(CJ$1),N($R95),1)),CHOOSE(AC[[M]:[M]],1,1,0,AC[[AB]:[AB]])),PRODUCT(INDEX(CMB[[BD_0O]:[BD_2O]],MATCH(ROUND(MIN(SUM(CJ$4,$O95/1000),SUM($O95,CJ$4/1000)),3),CMB[[Cmb_ID]:[Cmb_ID]],0),SUM(N(CJ$1),N($R95),1)),CHOOSE(AC[[M]:[M]],1,0,1,AC[[DB]:[DB]])),PRODUCT(SUM(ROUND(AVERAGE(VALUE(CJ$3),VALUE($P95)),0),CHOOSE(IF(OR(CJ$1,$R95),4,INDEX(CMB[[Res_Rare]:[Res_Rare]],MATCH(ROUND(MIN(SUM(CJ$4,$O95/1000),SUM($O95,CJ$4/1000)),3),CMB[[Cmb_ID]:[Cmb_ID]],0))),-1,-1,0,0)),IF(OR(CJ$1,$R95),4,INDEX(CMB[[Cmb_Rare]:[Cmb_Rare]],MATCH(ROUND(MIN(SUM(CJ$4,$O95/1000),SUM($O95,CJ$4/1000)),3),CMB[[Cmb_ID]:[Cmb_ID]],0))),CHOOSE(AC[[M]:[M]],2,1,1,SUM(AC[[AB]:[DB]])))),""))</f>
        <v/>
      </c>
      <c r="CK95" t="str">
        <f>IF(OR(CK$5="",$S95=""),"",IFERROR(SUM(PRODUCT(INDEX(CMB[[BA_0O]:[BA_2O]],MATCH(ROUND(MIN(SUM(CK$4,$O95/1000),SUM($O95,CK$4/1000)),3),CMB[[Cmb_ID]:[Cmb_ID]],0),SUM(N(CK$1),N($R95),1)),CHOOSE(AC[[M]:[M]],1,1,0,AC[[AB]:[AB]])),PRODUCT(INDEX(CMB[[BD_0O]:[BD_2O]],MATCH(ROUND(MIN(SUM(CK$4,$O95/1000),SUM($O95,CK$4/1000)),3),CMB[[Cmb_ID]:[Cmb_ID]],0),SUM(N(CK$1),N($R95),1)),CHOOSE(AC[[M]:[M]],1,0,1,AC[[DB]:[DB]])),PRODUCT(SUM(ROUND(AVERAGE(VALUE(CK$3),VALUE($P95)),0),CHOOSE(IF(OR(CK$1,$R95),4,INDEX(CMB[[Res_Rare]:[Res_Rare]],MATCH(ROUND(MIN(SUM(CK$4,$O95/1000),SUM($O95,CK$4/1000)),3),CMB[[Cmb_ID]:[Cmb_ID]],0))),-1,-1,0,0)),IF(OR(CK$1,$R95),4,INDEX(CMB[[Cmb_Rare]:[Cmb_Rare]],MATCH(ROUND(MIN(SUM(CK$4,$O95/1000),SUM($O95,CK$4/1000)),3),CMB[[Cmb_ID]:[Cmb_ID]],0))),CHOOSE(AC[[M]:[M]],2,1,1,SUM(AC[[AB]:[DB]])))),""))</f>
        <v/>
      </c>
      <c r="CL95" t="str">
        <f>IF(OR(CL$5="",$S95=""),"",IFERROR(SUM(PRODUCT(INDEX(CMB[[BA_0O]:[BA_2O]],MATCH(ROUND(MIN(SUM(CL$4,$O95/1000),SUM($O95,CL$4/1000)),3),CMB[[Cmb_ID]:[Cmb_ID]],0),SUM(N(CL$1),N($R95),1)),CHOOSE(AC[[M]:[M]],1,1,0,AC[[AB]:[AB]])),PRODUCT(INDEX(CMB[[BD_0O]:[BD_2O]],MATCH(ROUND(MIN(SUM(CL$4,$O95/1000),SUM($O95,CL$4/1000)),3),CMB[[Cmb_ID]:[Cmb_ID]],0),SUM(N(CL$1),N($R95),1)),CHOOSE(AC[[M]:[M]],1,0,1,AC[[DB]:[DB]])),PRODUCT(SUM(ROUND(AVERAGE(VALUE(CL$3),VALUE($P95)),0),CHOOSE(IF(OR(CL$1,$R95),4,INDEX(CMB[[Res_Rare]:[Res_Rare]],MATCH(ROUND(MIN(SUM(CL$4,$O95/1000),SUM($O95,CL$4/1000)),3),CMB[[Cmb_ID]:[Cmb_ID]],0))),-1,-1,0,0)),IF(OR(CL$1,$R95),4,INDEX(CMB[[Cmb_Rare]:[Cmb_Rare]],MATCH(ROUND(MIN(SUM(CL$4,$O95/1000),SUM($O95,CL$4/1000)),3),CMB[[Cmb_ID]:[Cmb_ID]],0))),CHOOSE(AC[[M]:[M]],2,1,1,SUM(AC[[AB]:[DB]])))),""))</f>
        <v/>
      </c>
      <c r="CM95" t="str">
        <f>IF(OR(CM$5="",$S95=""),"",IFERROR(SUM(PRODUCT(INDEX(CMB[[BA_0O]:[BA_2O]],MATCH(ROUND(MIN(SUM(CM$4,$O95/1000),SUM($O95,CM$4/1000)),3),CMB[[Cmb_ID]:[Cmb_ID]],0),SUM(N(CM$1),N($R95),1)),CHOOSE(AC[[M]:[M]],1,1,0,AC[[AB]:[AB]])),PRODUCT(INDEX(CMB[[BD_0O]:[BD_2O]],MATCH(ROUND(MIN(SUM(CM$4,$O95/1000),SUM($O95,CM$4/1000)),3),CMB[[Cmb_ID]:[Cmb_ID]],0),SUM(N(CM$1),N($R95),1)),CHOOSE(AC[[M]:[M]],1,0,1,AC[[DB]:[DB]])),PRODUCT(SUM(ROUND(AVERAGE(VALUE(CM$3),VALUE($P95)),0),CHOOSE(IF(OR(CM$1,$R95),4,INDEX(CMB[[Res_Rare]:[Res_Rare]],MATCH(ROUND(MIN(SUM(CM$4,$O95/1000),SUM($O95,CM$4/1000)),3),CMB[[Cmb_ID]:[Cmb_ID]],0))),-1,-1,0,0)),IF(OR(CM$1,$R95),4,INDEX(CMB[[Cmb_Rare]:[Cmb_Rare]],MATCH(ROUND(MIN(SUM(CM$4,$O95/1000),SUM($O95,CM$4/1000)),3),CMB[[Cmb_ID]:[Cmb_ID]],0))),CHOOSE(AC[[M]:[M]],2,1,1,SUM(AC[[AB]:[DB]])))),""))</f>
        <v/>
      </c>
      <c r="CN95" t="str">
        <f>IF(OR(CN$5="",$S95=""),"",IFERROR(SUM(PRODUCT(INDEX(CMB[[BA_0O]:[BA_2O]],MATCH(ROUND(MIN(SUM(CN$4,$O95/1000),SUM($O95,CN$4/1000)),3),CMB[[Cmb_ID]:[Cmb_ID]],0),SUM(N(CN$1),N($R95),1)),CHOOSE(AC[[M]:[M]],1,1,0,AC[[AB]:[AB]])),PRODUCT(INDEX(CMB[[BD_0O]:[BD_2O]],MATCH(ROUND(MIN(SUM(CN$4,$O95/1000),SUM($O95,CN$4/1000)),3),CMB[[Cmb_ID]:[Cmb_ID]],0),SUM(N(CN$1),N($R95),1)),CHOOSE(AC[[M]:[M]],1,0,1,AC[[DB]:[DB]])),PRODUCT(SUM(ROUND(AVERAGE(VALUE(CN$3),VALUE($P95)),0),CHOOSE(IF(OR(CN$1,$R95),4,INDEX(CMB[[Res_Rare]:[Res_Rare]],MATCH(ROUND(MIN(SUM(CN$4,$O95/1000),SUM($O95,CN$4/1000)),3),CMB[[Cmb_ID]:[Cmb_ID]],0))),-1,-1,0,0)),IF(OR(CN$1,$R95),4,INDEX(CMB[[Cmb_Rare]:[Cmb_Rare]],MATCH(ROUND(MIN(SUM(CN$4,$O95/1000),SUM($O95,CN$4/1000)),3),CMB[[Cmb_ID]:[Cmb_ID]],0))),CHOOSE(AC[[M]:[M]],2,1,1,SUM(AC[[AB]:[DB]])))),""))</f>
        <v/>
      </c>
      <c r="CO95" t="str">
        <f>IF(OR(CO$5="",$S95=""),"",IFERROR(SUM(PRODUCT(INDEX(CMB[[BA_0O]:[BA_2O]],MATCH(ROUND(MIN(SUM(CO$4,$O95/1000),SUM($O95,CO$4/1000)),3),CMB[[Cmb_ID]:[Cmb_ID]],0),SUM(N(CO$1),N($R95),1)),CHOOSE(AC[[M]:[M]],1,1,0,AC[[AB]:[AB]])),PRODUCT(INDEX(CMB[[BD_0O]:[BD_2O]],MATCH(ROUND(MIN(SUM(CO$4,$O95/1000),SUM($O95,CO$4/1000)),3),CMB[[Cmb_ID]:[Cmb_ID]],0),SUM(N(CO$1),N($R95),1)),CHOOSE(AC[[M]:[M]],1,0,1,AC[[DB]:[DB]])),PRODUCT(SUM(ROUND(AVERAGE(VALUE(CO$3),VALUE($P95)),0),CHOOSE(IF(OR(CO$1,$R95),4,INDEX(CMB[[Res_Rare]:[Res_Rare]],MATCH(ROUND(MIN(SUM(CO$4,$O95/1000),SUM($O95,CO$4/1000)),3),CMB[[Cmb_ID]:[Cmb_ID]],0))),-1,-1,0,0)),IF(OR(CO$1,$R95),4,INDEX(CMB[[Cmb_Rare]:[Cmb_Rare]],MATCH(ROUND(MIN(SUM(CO$4,$O95/1000),SUM($O95,CO$4/1000)),3),CMB[[Cmb_ID]:[Cmb_ID]],0))),CHOOSE(AC[[M]:[M]],2,1,1,SUM(AC[[AB]:[DB]])))),""))</f>
        <v/>
      </c>
      <c r="CP95" t="str">
        <f>IF(OR(CP$5="",$S95=""),"",IFERROR(SUM(PRODUCT(INDEX(CMB[[BA_0O]:[BA_2O]],MATCH(ROUND(MIN(SUM(CP$4,$O95/1000),SUM($O95,CP$4/1000)),3),CMB[[Cmb_ID]:[Cmb_ID]],0),SUM(N(CP$1),N($R95),1)),CHOOSE(AC[[M]:[M]],1,1,0,AC[[AB]:[AB]])),PRODUCT(INDEX(CMB[[BD_0O]:[BD_2O]],MATCH(ROUND(MIN(SUM(CP$4,$O95/1000),SUM($O95,CP$4/1000)),3),CMB[[Cmb_ID]:[Cmb_ID]],0),SUM(N(CP$1),N($R95),1)),CHOOSE(AC[[M]:[M]],1,0,1,AC[[DB]:[DB]])),PRODUCT(SUM(ROUND(AVERAGE(VALUE(CP$3),VALUE($P95)),0),CHOOSE(IF(OR(CP$1,$R95),4,INDEX(CMB[[Res_Rare]:[Res_Rare]],MATCH(ROUND(MIN(SUM(CP$4,$O95/1000),SUM($O95,CP$4/1000)),3),CMB[[Cmb_ID]:[Cmb_ID]],0))),-1,-1,0,0)),IF(OR(CP$1,$R95),4,INDEX(CMB[[Cmb_Rare]:[Cmb_Rare]],MATCH(ROUND(MIN(SUM(CP$4,$O95/1000),SUM($O95,CP$4/1000)),3),CMB[[Cmb_ID]:[Cmb_ID]],0))),CHOOSE(AC[[M]:[M]],2,1,1,SUM(AC[[AB]:[DB]])))),""))</f>
        <v/>
      </c>
      <c r="CQ95" t="str">
        <f>IF(OR(CQ$5="",$S95=""),"",IFERROR(SUM(PRODUCT(INDEX(CMB[[BA_0O]:[BA_2O]],MATCH(ROUND(MIN(SUM(CQ$4,$O95/1000),SUM($O95,CQ$4/1000)),3),CMB[[Cmb_ID]:[Cmb_ID]],0),SUM(N(CQ$1),N($R95),1)),CHOOSE(AC[[M]:[M]],1,1,0,AC[[AB]:[AB]])),PRODUCT(INDEX(CMB[[BD_0O]:[BD_2O]],MATCH(ROUND(MIN(SUM(CQ$4,$O95/1000),SUM($O95,CQ$4/1000)),3),CMB[[Cmb_ID]:[Cmb_ID]],0),SUM(N(CQ$1),N($R95),1)),CHOOSE(AC[[M]:[M]],1,0,1,AC[[DB]:[DB]])),PRODUCT(SUM(ROUND(AVERAGE(VALUE(CQ$3),VALUE($P95)),0),CHOOSE(IF(OR(CQ$1,$R95),4,INDEX(CMB[[Res_Rare]:[Res_Rare]],MATCH(ROUND(MIN(SUM(CQ$4,$O95/1000),SUM($O95,CQ$4/1000)),3),CMB[[Cmb_ID]:[Cmb_ID]],0))),-1,-1,0,0)),IF(OR(CQ$1,$R95),4,INDEX(CMB[[Cmb_Rare]:[Cmb_Rare]],MATCH(ROUND(MIN(SUM(CQ$4,$O95/1000),SUM($O95,CQ$4/1000)),3),CMB[[Cmb_ID]:[Cmb_ID]],0))),CHOOSE(AC[[M]:[M]],2,1,1,SUM(AC[[AB]:[DB]])))),""))</f>
        <v/>
      </c>
      <c r="CR95" t="str">
        <f>IF(OR(CR$5="",$S95=""),"",IFERROR(SUM(PRODUCT(INDEX(CMB[[BA_0O]:[BA_2O]],MATCH(ROUND(MIN(SUM(CR$4,$O95/1000),SUM($O95,CR$4/1000)),3),CMB[[Cmb_ID]:[Cmb_ID]],0),SUM(N(CR$1),N($R95),1)),CHOOSE(AC[[M]:[M]],1,1,0,AC[[AB]:[AB]])),PRODUCT(INDEX(CMB[[BD_0O]:[BD_2O]],MATCH(ROUND(MIN(SUM(CR$4,$O95/1000),SUM($O95,CR$4/1000)),3),CMB[[Cmb_ID]:[Cmb_ID]],0),SUM(N(CR$1),N($R95),1)),CHOOSE(AC[[M]:[M]],1,0,1,AC[[DB]:[DB]])),PRODUCT(SUM(ROUND(AVERAGE(VALUE(CR$3),VALUE($P95)),0),CHOOSE(IF(OR(CR$1,$R95),4,INDEX(CMB[[Res_Rare]:[Res_Rare]],MATCH(ROUND(MIN(SUM(CR$4,$O95/1000),SUM($O95,CR$4/1000)),3),CMB[[Cmb_ID]:[Cmb_ID]],0))),-1,-1,0,0)),IF(OR(CR$1,$R95),4,INDEX(CMB[[Cmb_Rare]:[Cmb_Rare]],MATCH(ROUND(MIN(SUM(CR$4,$O95/1000),SUM($O95,CR$4/1000)),3),CMB[[Cmb_ID]:[Cmb_ID]],0))),CHOOSE(AC[[M]:[M]],2,1,1,SUM(AC[[AB]:[DB]])))),""))</f>
        <v/>
      </c>
      <c r="CS95" t="str">
        <f>IF(OR(CS$5="",$S95=""),"",IFERROR(SUM(PRODUCT(INDEX(CMB[[BA_0O]:[BA_2O]],MATCH(ROUND(MIN(SUM(CS$4,$O95/1000),SUM($O95,CS$4/1000)),3),CMB[[Cmb_ID]:[Cmb_ID]],0),SUM(N(CS$1),N($R95),1)),CHOOSE(AC[[M]:[M]],1,1,0,AC[[AB]:[AB]])),PRODUCT(INDEX(CMB[[BD_0O]:[BD_2O]],MATCH(ROUND(MIN(SUM(CS$4,$O95/1000),SUM($O95,CS$4/1000)),3),CMB[[Cmb_ID]:[Cmb_ID]],0),SUM(N(CS$1),N($R95),1)),CHOOSE(AC[[M]:[M]],1,0,1,AC[[DB]:[DB]])),PRODUCT(SUM(ROUND(AVERAGE(VALUE(CS$3),VALUE($P95)),0),CHOOSE(IF(OR(CS$1,$R95),4,INDEX(CMB[[Res_Rare]:[Res_Rare]],MATCH(ROUND(MIN(SUM(CS$4,$O95/1000),SUM($O95,CS$4/1000)),3),CMB[[Cmb_ID]:[Cmb_ID]],0))),-1,-1,0,0)),IF(OR(CS$1,$R95),4,INDEX(CMB[[Cmb_Rare]:[Cmb_Rare]],MATCH(ROUND(MIN(SUM(CS$4,$O95/1000),SUM($O95,CS$4/1000)),3),CMB[[Cmb_ID]:[Cmb_ID]],0))),CHOOSE(AC[[M]:[M]],2,1,1,SUM(AC[[AB]:[DB]])))),""))</f>
        <v/>
      </c>
      <c r="CT95" t="str">
        <f>IF(OR(CT$5="",$S95=""),"",IFERROR(SUM(PRODUCT(INDEX(CMB[[BA_0O]:[BA_2O]],MATCH(ROUND(MIN(SUM(CT$4,$O95/1000),SUM($O95,CT$4/1000)),3),CMB[[Cmb_ID]:[Cmb_ID]],0),SUM(N(CT$1),N($R95),1)),CHOOSE(AC[[M]:[M]],1,1,0,AC[[AB]:[AB]])),PRODUCT(INDEX(CMB[[BD_0O]:[BD_2O]],MATCH(ROUND(MIN(SUM(CT$4,$O95/1000),SUM($O95,CT$4/1000)),3),CMB[[Cmb_ID]:[Cmb_ID]],0),SUM(N(CT$1),N($R95),1)),CHOOSE(AC[[M]:[M]],1,0,1,AC[[DB]:[DB]])),PRODUCT(SUM(ROUND(AVERAGE(VALUE(CT$3),VALUE($P95)),0),CHOOSE(IF(OR(CT$1,$R95),4,INDEX(CMB[[Res_Rare]:[Res_Rare]],MATCH(ROUND(MIN(SUM(CT$4,$O95/1000),SUM($O95,CT$4/1000)),3),CMB[[Cmb_ID]:[Cmb_ID]],0))),-1,-1,0,0)),IF(OR(CT$1,$R95),4,INDEX(CMB[[Cmb_Rare]:[Cmb_Rare]],MATCH(ROUND(MIN(SUM(CT$4,$O95/1000),SUM($O95,CT$4/1000)),3),CMB[[Cmb_ID]:[Cmb_ID]],0))),CHOOSE(AC[[M]:[M]],2,1,1,SUM(AC[[AB]:[DB]])))),""))</f>
        <v/>
      </c>
      <c r="CU95" t="str">
        <f>IF(OR(CU$5="",$S95=""),"",IFERROR(SUM(PRODUCT(INDEX(CMB[[BA_0O]:[BA_2O]],MATCH(ROUND(MIN(SUM(CU$4,$O95/1000),SUM($O95,CU$4/1000)),3),CMB[[Cmb_ID]:[Cmb_ID]],0),SUM(N(CU$1),N($R95),1)),CHOOSE(AC[[M]:[M]],1,1,0,AC[[AB]:[AB]])),PRODUCT(INDEX(CMB[[BD_0O]:[BD_2O]],MATCH(ROUND(MIN(SUM(CU$4,$O95/1000),SUM($O95,CU$4/1000)),3),CMB[[Cmb_ID]:[Cmb_ID]],0),SUM(N(CU$1),N($R95),1)),CHOOSE(AC[[M]:[M]],1,0,1,AC[[DB]:[DB]])),PRODUCT(SUM(ROUND(AVERAGE(VALUE(CU$3),VALUE($P95)),0),CHOOSE(IF(OR(CU$1,$R95),4,INDEX(CMB[[Res_Rare]:[Res_Rare]],MATCH(ROUND(MIN(SUM(CU$4,$O95/1000),SUM($O95,CU$4/1000)),3),CMB[[Cmb_ID]:[Cmb_ID]],0))),-1,-1,0,0)),IF(OR(CU$1,$R95),4,INDEX(CMB[[Cmb_Rare]:[Cmb_Rare]],MATCH(ROUND(MIN(SUM(CU$4,$O95/1000),SUM($O95,CU$4/1000)),3),CMB[[Cmb_ID]:[Cmb_ID]],0))),CHOOSE(AC[[M]:[M]],2,1,1,SUM(AC[[AB]:[DB]])))),""))</f>
        <v/>
      </c>
      <c r="CV95" t="str">
        <f>IF(OR(CV$5="",$S95=""),"",IFERROR(SUM(PRODUCT(INDEX(CMB[[BA_0O]:[BA_2O]],MATCH(ROUND(MIN(SUM(CV$4,$O95/1000),SUM($O95,CV$4/1000)),3),CMB[[Cmb_ID]:[Cmb_ID]],0),SUM(N(CV$1),N($R95),1)),CHOOSE(AC[[M]:[M]],1,1,0,AC[[AB]:[AB]])),PRODUCT(INDEX(CMB[[BD_0O]:[BD_2O]],MATCH(ROUND(MIN(SUM(CV$4,$O95/1000),SUM($O95,CV$4/1000)),3),CMB[[Cmb_ID]:[Cmb_ID]],0),SUM(N(CV$1),N($R95),1)),CHOOSE(AC[[M]:[M]],1,0,1,AC[[DB]:[DB]])),PRODUCT(SUM(ROUND(AVERAGE(VALUE(CV$3),VALUE($P95)),0),CHOOSE(IF(OR(CV$1,$R95),4,INDEX(CMB[[Res_Rare]:[Res_Rare]],MATCH(ROUND(MIN(SUM(CV$4,$O95/1000),SUM($O95,CV$4/1000)),3),CMB[[Cmb_ID]:[Cmb_ID]],0))),-1,-1,0,0)),IF(OR(CV$1,$R95),4,INDEX(CMB[[Cmb_Rare]:[Cmb_Rare]],MATCH(ROUND(MIN(SUM(CV$4,$O95/1000),SUM($O95,CV$4/1000)),3),CMB[[Cmb_ID]:[Cmb_ID]],0))),CHOOSE(AC[[M]:[M]],2,1,1,SUM(AC[[AB]:[DB]])))),""))</f>
        <v/>
      </c>
      <c r="CW95" t="str">
        <f>IF(OR(CW$5="",$S95=""),"",IFERROR(SUM(PRODUCT(INDEX(CMB[[BA_0O]:[BA_2O]],MATCH(ROUND(MIN(SUM(CW$4,$O95/1000),SUM($O95,CW$4/1000)),3),CMB[[Cmb_ID]:[Cmb_ID]],0),SUM(N(CW$1),N($R95),1)),CHOOSE(AC[[M]:[M]],1,1,0,AC[[AB]:[AB]])),PRODUCT(INDEX(CMB[[BD_0O]:[BD_2O]],MATCH(ROUND(MIN(SUM(CW$4,$O95/1000),SUM($O95,CW$4/1000)),3),CMB[[Cmb_ID]:[Cmb_ID]],0),SUM(N(CW$1),N($R95),1)),CHOOSE(AC[[M]:[M]],1,0,1,AC[[DB]:[DB]])),PRODUCT(SUM(ROUND(AVERAGE(VALUE(CW$3),VALUE($P95)),0),CHOOSE(IF(OR(CW$1,$R95),4,INDEX(CMB[[Res_Rare]:[Res_Rare]],MATCH(ROUND(MIN(SUM(CW$4,$O95/1000),SUM($O95,CW$4/1000)),3),CMB[[Cmb_ID]:[Cmb_ID]],0))),-1,-1,0,0)),IF(OR(CW$1,$R95),4,INDEX(CMB[[Cmb_Rare]:[Cmb_Rare]],MATCH(ROUND(MIN(SUM(CW$4,$O95/1000),SUM($O95,CW$4/1000)),3),CMB[[Cmb_ID]:[Cmb_ID]],0))),CHOOSE(AC[[M]:[M]],2,1,1,SUM(AC[[AB]:[DB]])))),""))</f>
        <v/>
      </c>
      <c r="CX95" t="str">
        <f>IF(OR(CX$5="",$S95=""),"",IFERROR(SUM(PRODUCT(INDEX(CMB[[BA_0O]:[BA_2O]],MATCH(ROUND(MIN(SUM(CX$4,$O95/1000),SUM($O95,CX$4/1000)),3),CMB[[Cmb_ID]:[Cmb_ID]],0),SUM(N(CX$1),N($R95),1)),CHOOSE(AC[[M]:[M]],1,1,0,AC[[AB]:[AB]])),PRODUCT(INDEX(CMB[[BD_0O]:[BD_2O]],MATCH(ROUND(MIN(SUM(CX$4,$O95/1000),SUM($O95,CX$4/1000)),3),CMB[[Cmb_ID]:[Cmb_ID]],0),SUM(N(CX$1),N($R95),1)),CHOOSE(AC[[M]:[M]],1,0,1,AC[[DB]:[DB]])),PRODUCT(SUM(ROUND(AVERAGE(VALUE(CX$3),VALUE($P95)),0),CHOOSE(IF(OR(CX$1,$R95),4,INDEX(CMB[[Res_Rare]:[Res_Rare]],MATCH(ROUND(MIN(SUM(CX$4,$O95/1000),SUM($O95,CX$4/1000)),3),CMB[[Cmb_ID]:[Cmb_ID]],0))),-1,-1,0,0)),IF(OR(CX$1,$R95),4,INDEX(CMB[[Cmb_Rare]:[Cmb_Rare]],MATCH(ROUND(MIN(SUM(CX$4,$O95/1000),SUM($O95,CX$4/1000)),3),CMB[[Cmb_ID]:[Cmb_ID]],0))),CHOOSE(AC[[M]:[M]],2,1,1,SUM(AC[[AB]:[DB]])))),""))</f>
        <v/>
      </c>
      <c r="CY95" t="str">
        <f>IF(OR(CY$5="",$S95=""),"",IFERROR(SUM(PRODUCT(INDEX(CMB[[BA_0O]:[BA_2O]],MATCH(ROUND(MIN(SUM(CY$4,$O95/1000),SUM($O95,CY$4/1000)),3),CMB[[Cmb_ID]:[Cmb_ID]],0),SUM(N(CY$1),N($R95),1)),CHOOSE(AC[[M]:[M]],1,1,0,AC[[AB]:[AB]])),PRODUCT(INDEX(CMB[[BD_0O]:[BD_2O]],MATCH(ROUND(MIN(SUM(CY$4,$O95/1000),SUM($O95,CY$4/1000)),3),CMB[[Cmb_ID]:[Cmb_ID]],0),SUM(N(CY$1),N($R95),1)),CHOOSE(AC[[M]:[M]],1,0,1,AC[[DB]:[DB]])),PRODUCT(SUM(ROUND(AVERAGE(VALUE(CY$3),VALUE($P95)),0),CHOOSE(IF(OR(CY$1,$R95),4,INDEX(CMB[[Res_Rare]:[Res_Rare]],MATCH(ROUND(MIN(SUM(CY$4,$O95/1000),SUM($O95,CY$4/1000)),3),CMB[[Cmb_ID]:[Cmb_ID]],0))),-1,-1,0,0)),IF(OR(CY$1,$R95),4,INDEX(CMB[[Cmb_Rare]:[Cmb_Rare]],MATCH(ROUND(MIN(SUM(CY$4,$O95/1000),SUM($O95,CY$4/1000)),3),CMB[[Cmb_ID]:[Cmb_ID]],0))),CHOOSE(AC[[M]:[M]],2,1,1,SUM(AC[[AB]:[DB]])))),""))</f>
        <v/>
      </c>
      <c r="CZ95" t="str">
        <f>IF(OR(CZ$5="",$S95=""),"",IFERROR(SUM(PRODUCT(INDEX(CMB[[BA_0O]:[BA_2O]],MATCH(ROUND(MIN(SUM(CZ$4,$O95/1000),SUM($O95,CZ$4/1000)),3),CMB[[Cmb_ID]:[Cmb_ID]],0),SUM(N(CZ$1),N($R95),1)),CHOOSE(AC[[M]:[M]],1,1,0,AC[[AB]:[AB]])),PRODUCT(INDEX(CMB[[BD_0O]:[BD_2O]],MATCH(ROUND(MIN(SUM(CZ$4,$O95/1000),SUM($O95,CZ$4/1000)),3),CMB[[Cmb_ID]:[Cmb_ID]],0),SUM(N(CZ$1),N($R95),1)),CHOOSE(AC[[M]:[M]],1,0,1,AC[[DB]:[DB]])),PRODUCT(SUM(ROUND(AVERAGE(VALUE(CZ$3),VALUE($P95)),0),CHOOSE(IF(OR(CZ$1,$R95),4,INDEX(CMB[[Res_Rare]:[Res_Rare]],MATCH(ROUND(MIN(SUM(CZ$4,$O95/1000),SUM($O95,CZ$4/1000)),3),CMB[[Cmb_ID]:[Cmb_ID]],0))),-1,-1,0,0)),IF(OR(CZ$1,$R95),4,INDEX(CMB[[Cmb_Rare]:[Cmb_Rare]],MATCH(ROUND(MIN(SUM(CZ$4,$O95/1000),SUM($O95,CZ$4/1000)),3),CMB[[Cmb_ID]:[Cmb_ID]],0))),CHOOSE(AC[[M]:[M]],2,1,1,SUM(AC[[AB]:[DB]])))),""))</f>
        <v/>
      </c>
      <c r="DA95" t="str">
        <f>IF(OR(DA$5="",$S95=""),"",IFERROR(SUM(PRODUCT(INDEX(CMB[[BA_0O]:[BA_2O]],MATCH(ROUND(MIN(SUM(DA$4,$O95/1000),SUM($O95,DA$4/1000)),3),CMB[[Cmb_ID]:[Cmb_ID]],0),SUM(N(DA$1),N($R95),1)),CHOOSE(AC[[M]:[M]],1,1,0,AC[[AB]:[AB]])),PRODUCT(INDEX(CMB[[BD_0O]:[BD_2O]],MATCH(ROUND(MIN(SUM(DA$4,$O95/1000),SUM($O95,DA$4/1000)),3),CMB[[Cmb_ID]:[Cmb_ID]],0),SUM(N(DA$1),N($R95),1)),CHOOSE(AC[[M]:[M]],1,0,1,AC[[DB]:[DB]])),PRODUCT(SUM(ROUND(AVERAGE(VALUE(DA$3),VALUE($P95)),0),CHOOSE(IF(OR(DA$1,$R95),4,INDEX(CMB[[Res_Rare]:[Res_Rare]],MATCH(ROUND(MIN(SUM(DA$4,$O95/1000),SUM($O95,DA$4/1000)),3),CMB[[Cmb_ID]:[Cmb_ID]],0))),-1,-1,0,0)),IF(OR(DA$1,$R95),4,INDEX(CMB[[Cmb_Rare]:[Cmb_Rare]],MATCH(ROUND(MIN(SUM(DA$4,$O95/1000),SUM($O95,DA$4/1000)),3),CMB[[Cmb_ID]:[Cmb_ID]],0))),CHOOSE(AC[[M]:[M]],2,1,1,SUM(AC[[AB]:[DB]])))),""))</f>
        <v/>
      </c>
      <c r="DB95" t="str">
        <f>IF(OR(DB$5="",$S95=""),"",IFERROR(SUM(PRODUCT(INDEX(CMB[[BA_0O]:[BA_2O]],MATCH(ROUND(MIN(SUM(DB$4,$O95/1000),SUM($O95,DB$4/1000)),3),CMB[[Cmb_ID]:[Cmb_ID]],0),SUM(N(DB$1),N($R95),1)),CHOOSE(AC[[M]:[M]],1,1,0,AC[[AB]:[AB]])),PRODUCT(INDEX(CMB[[BD_0O]:[BD_2O]],MATCH(ROUND(MIN(SUM(DB$4,$O95/1000),SUM($O95,DB$4/1000)),3),CMB[[Cmb_ID]:[Cmb_ID]],0),SUM(N(DB$1),N($R95),1)),CHOOSE(AC[[M]:[M]],1,0,1,AC[[DB]:[DB]])),PRODUCT(SUM(ROUND(AVERAGE(VALUE(DB$3),VALUE($P95)),0),CHOOSE(IF(OR(DB$1,$R95),4,INDEX(CMB[[Res_Rare]:[Res_Rare]],MATCH(ROUND(MIN(SUM(DB$4,$O95/1000),SUM($O95,DB$4/1000)),3),CMB[[Cmb_ID]:[Cmb_ID]],0))),-1,-1,0,0)),IF(OR(DB$1,$R95),4,INDEX(CMB[[Cmb_Rare]:[Cmb_Rare]],MATCH(ROUND(MIN(SUM(DB$4,$O95/1000),SUM($O95,DB$4/1000)),3),CMB[[Cmb_ID]:[Cmb_ID]],0))),CHOOSE(AC[[M]:[M]],2,1,1,SUM(AC[[AB]:[DB]])))),""))</f>
        <v/>
      </c>
      <c r="DC95" t="str">
        <f>IF(OR(DC$5="",$S95=""),"",IFERROR(SUM(PRODUCT(INDEX(CMB[[BA_0O]:[BA_2O]],MATCH(ROUND(MIN(SUM(DC$4,$O95/1000),SUM($O95,DC$4/1000)),3),CMB[[Cmb_ID]:[Cmb_ID]],0),SUM(N(DC$1),N($R95),1)),CHOOSE(AC[[M]:[M]],1,1,0,AC[[AB]:[AB]])),PRODUCT(INDEX(CMB[[BD_0O]:[BD_2O]],MATCH(ROUND(MIN(SUM(DC$4,$O95/1000),SUM($O95,DC$4/1000)),3),CMB[[Cmb_ID]:[Cmb_ID]],0),SUM(N(DC$1),N($R95),1)),CHOOSE(AC[[M]:[M]],1,0,1,AC[[DB]:[DB]])),PRODUCT(SUM(ROUND(AVERAGE(VALUE(DC$3),VALUE($P95)),0),CHOOSE(IF(OR(DC$1,$R95),4,INDEX(CMB[[Res_Rare]:[Res_Rare]],MATCH(ROUND(MIN(SUM(DC$4,$O95/1000),SUM($O95,DC$4/1000)),3),CMB[[Cmb_ID]:[Cmb_ID]],0))),-1,-1,0,0)),IF(OR(DC$1,$R95),4,INDEX(CMB[[Cmb_Rare]:[Cmb_Rare]],MATCH(ROUND(MIN(SUM(DC$4,$O95/1000),SUM($O95,DC$4/1000)),3),CMB[[Cmb_ID]:[Cmb_ID]],0))),CHOOSE(AC[[M]:[M]],2,1,1,SUM(AC[[AB]:[DB]])))),""))</f>
        <v/>
      </c>
      <c r="DD95" t="str">
        <f>IF(OR(DD$5="",$S95=""),"",IFERROR(SUM(PRODUCT(INDEX(CMB[[BA_0O]:[BA_2O]],MATCH(ROUND(MIN(SUM(DD$4,$O95/1000),SUM($O95,DD$4/1000)),3),CMB[[Cmb_ID]:[Cmb_ID]],0),SUM(N(DD$1),N($R95),1)),CHOOSE(AC[[M]:[M]],1,1,0,AC[[AB]:[AB]])),PRODUCT(INDEX(CMB[[BD_0O]:[BD_2O]],MATCH(ROUND(MIN(SUM(DD$4,$O95/1000),SUM($O95,DD$4/1000)),3),CMB[[Cmb_ID]:[Cmb_ID]],0),SUM(N(DD$1),N($R95),1)),CHOOSE(AC[[M]:[M]],1,0,1,AC[[DB]:[DB]])),PRODUCT(SUM(ROUND(AVERAGE(VALUE(DD$3),VALUE($P95)),0),CHOOSE(IF(OR(DD$1,$R95),4,INDEX(CMB[[Res_Rare]:[Res_Rare]],MATCH(ROUND(MIN(SUM(DD$4,$O95/1000),SUM($O95,DD$4/1000)),3),CMB[[Cmb_ID]:[Cmb_ID]],0))),-1,-1,0,0)),IF(OR(DD$1,$R95),4,INDEX(CMB[[Cmb_Rare]:[Cmb_Rare]],MATCH(ROUND(MIN(SUM(DD$4,$O95/1000),SUM($O95,DD$4/1000)),3),CMB[[Cmb_ID]:[Cmb_ID]],0))),CHOOSE(AC[[M]:[M]],2,1,1,SUM(AC[[AB]:[DB]])))),""))</f>
        <v/>
      </c>
      <c r="DE95" t="str">
        <f>IF(OR(DE$5="",$S95=""),"",IFERROR(SUM(PRODUCT(INDEX(CMB[[BA_0O]:[BA_2O]],MATCH(ROUND(MIN(SUM(DE$4,$O95/1000),SUM($O95,DE$4/1000)),3),CMB[[Cmb_ID]:[Cmb_ID]],0),SUM(N(DE$1),N($R95),1)),CHOOSE(AC[[M]:[M]],1,1,0,AC[[AB]:[AB]])),PRODUCT(INDEX(CMB[[BD_0O]:[BD_2O]],MATCH(ROUND(MIN(SUM(DE$4,$O95/1000),SUM($O95,DE$4/1000)),3),CMB[[Cmb_ID]:[Cmb_ID]],0),SUM(N(DE$1),N($R95),1)),CHOOSE(AC[[M]:[M]],1,0,1,AC[[DB]:[DB]])),PRODUCT(SUM(ROUND(AVERAGE(VALUE(DE$3),VALUE($P95)),0),CHOOSE(IF(OR(DE$1,$R95),4,INDEX(CMB[[Res_Rare]:[Res_Rare]],MATCH(ROUND(MIN(SUM(DE$4,$O95/1000),SUM($O95,DE$4/1000)),3),CMB[[Cmb_ID]:[Cmb_ID]],0))),-1,-1,0,0)),IF(OR(DE$1,$R95),4,INDEX(CMB[[Cmb_Rare]:[Cmb_Rare]],MATCH(ROUND(MIN(SUM(DE$4,$O95/1000),SUM($O95,DE$4/1000)),3),CMB[[Cmb_ID]:[Cmb_ID]],0))),CHOOSE(AC[[M]:[M]],2,1,1,SUM(AC[[AB]:[DB]])))),""))</f>
        <v/>
      </c>
      <c r="DF95" t="str">
        <f>IF(OR(DF$5="",$S95=""),"",IFERROR(SUM(PRODUCT(INDEX(CMB[[BA_0O]:[BA_2O]],MATCH(ROUND(MIN(SUM(DF$4,$O95/1000),SUM($O95,DF$4/1000)),3),CMB[[Cmb_ID]:[Cmb_ID]],0),SUM(N(DF$1),N($R95),1)),CHOOSE(AC[[M]:[M]],1,1,0,AC[[AB]:[AB]])),PRODUCT(INDEX(CMB[[BD_0O]:[BD_2O]],MATCH(ROUND(MIN(SUM(DF$4,$O95/1000),SUM($O95,DF$4/1000)),3),CMB[[Cmb_ID]:[Cmb_ID]],0),SUM(N(DF$1),N($R95),1)),CHOOSE(AC[[M]:[M]],1,0,1,AC[[DB]:[DB]])),PRODUCT(SUM(ROUND(AVERAGE(VALUE(DF$3),VALUE($P95)),0),CHOOSE(IF(OR(DF$1,$R95),4,INDEX(CMB[[Res_Rare]:[Res_Rare]],MATCH(ROUND(MIN(SUM(DF$4,$O95/1000),SUM($O95,DF$4/1000)),3),CMB[[Cmb_ID]:[Cmb_ID]],0))),-1,-1,0,0)),IF(OR(DF$1,$R95),4,INDEX(CMB[[Cmb_Rare]:[Cmb_Rare]],MATCH(ROUND(MIN(SUM(DF$4,$O95/1000),SUM($O95,DF$4/1000)),3),CMB[[Cmb_ID]:[Cmb_ID]],0))),CHOOSE(AC[[M]:[M]],2,1,1,SUM(AC[[AB]:[DB]])))),""))</f>
        <v/>
      </c>
      <c r="DG95" t="str">
        <f>IF(OR(DG$5="",$S95=""),"",IFERROR(SUM(PRODUCT(INDEX(CMB[[BA_0O]:[BA_2O]],MATCH(ROUND(MIN(SUM(DG$4,$O95/1000),SUM($O95,DG$4/1000)),3),CMB[[Cmb_ID]:[Cmb_ID]],0),SUM(N(DG$1),N($R95),1)),CHOOSE(AC[[M]:[M]],1,1,0,AC[[AB]:[AB]])),PRODUCT(INDEX(CMB[[BD_0O]:[BD_2O]],MATCH(ROUND(MIN(SUM(DG$4,$O95/1000),SUM($O95,DG$4/1000)),3),CMB[[Cmb_ID]:[Cmb_ID]],0),SUM(N(DG$1),N($R95),1)),CHOOSE(AC[[M]:[M]],1,0,1,AC[[DB]:[DB]])),PRODUCT(SUM(ROUND(AVERAGE(VALUE(DG$3),VALUE($P95)),0),CHOOSE(IF(OR(DG$1,$R95),4,INDEX(CMB[[Res_Rare]:[Res_Rare]],MATCH(ROUND(MIN(SUM(DG$4,$O95/1000),SUM($O95,DG$4/1000)),3),CMB[[Cmb_ID]:[Cmb_ID]],0))),-1,-1,0,0)),IF(OR(DG$1,$R95),4,INDEX(CMB[[Cmb_Rare]:[Cmb_Rare]],MATCH(ROUND(MIN(SUM(DG$4,$O95/1000),SUM($O95,DG$4/1000)),3),CMB[[Cmb_ID]:[Cmb_ID]],0))),CHOOSE(AC[[M]:[M]],2,1,1,SUM(AC[[AB]:[DB]])))),""))</f>
        <v/>
      </c>
      <c r="DH95" t="str">
        <f>IF(OR(DH$5="",$S95=""),"",IFERROR(SUM(PRODUCT(INDEX(CMB[[BA_0O]:[BA_2O]],MATCH(ROUND(MIN(SUM(DH$4,$O95/1000),SUM($O95,DH$4/1000)),3),CMB[[Cmb_ID]:[Cmb_ID]],0),SUM(N(DH$1),N($R95),1)),CHOOSE(AC[[M]:[M]],1,1,0,AC[[AB]:[AB]])),PRODUCT(INDEX(CMB[[BD_0O]:[BD_2O]],MATCH(ROUND(MIN(SUM(DH$4,$O95/1000),SUM($O95,DH$4/1000)),3),CMB[[Cmb_ID]:[Cmb_ID]],0),SUM(N(DH$1),N($R95),1)),CHOOSE(AC[[M]:[M]],1,0,1,AC[[DB]:[DB]])),PRODUCT(SUM(ROUND(AVERAGE(VALUE(DH$3),VALUE($P95)),0),CHOOSE(IF(OR(DH$1,$R95),4,INDEX(CMB[[Res_Rare]:[Res_Rare]],MATCH(ROUND(MIN(SUM(DH$4,$O95/1000),SUM($O95,DH$4/1000)),3),CMB[[Cmb_ID]:[Cmb_ID]],0))),-1,-1,0,0)),IF(OR(DH$1,$R95),4,INDEX(CMB[[Cmb_Rare]:[Cmb_Rare]],MATCH(ROUND(MIN(SUM(DH$4,$O95/1000),SUM($O95,DH$4/1000)),3),CMB[[Cmb_ID]:[Cmb_ID]],0))),CHOOSE(AC[[M]:[M]],2,1,1,SUM(AC[[AB]:[DB]])))),""))</f>
        <v/>
      </c>
      <c r="DI95" t="str">
        <f>IF(OR(DI$5="",$S95=""),"",IFERROR(SUM(PRODUCT(INDEX(CMB[[BA_0O]:[BA_2O]],MATCH(ROUND(MIN(SUM(DI$4,$O95/1000),SUM($O95,DI$4/1000)),3),CMB[[Cmb_ID]:[Cmb_ID]],0),SUM(N(DI$1),N($R95),1)),CHOOSE(AC[[M]:[M]],1,1,0,AC[[AB]:[AB]])),PRODUCT(INDEX(CMB[[BD_0O]:[BD_2O]],MATCH(ROUND(MIN(SUM(DI$4,$O95/1000),SUM($O95,DI$4/1000)),3),CMB[[Cmb_ID]:[Cmb_ID]],0),SUM(N(DI$1),N($R95),1)),CHOOSE(AC[[M]:[M]],1,0,1,AC[[DB]:[DB]])),PRODUCT(SUM(ROUND(AVERAGE(VALUE(DI$3),VALUE($P95)),0),CHOOSE(IF(OR(DI$1,$R95),4,INDEX(CMB[[Res_Rare]:[Res_Rare]],MATCH(ROUND(MIN(SUM(DI$4,$O95/1000),SUM($O95,DI$4/1000)),3),CMB[[Cmb_ID]:[Cmb_ID]],0))),-1,-1,0,0)),IF(OR(DI$1,$R95),4,INDEX(CMB[[Cmb_Rare]:[Cmb_Rare]],MATCH(ROUND(MIN(SUM(DI$4,$O95/1000),SUM($O95,DI$4/1000)),3),CMB[[Cmb_ID]:[Cmb_ID]],0))),CHOOSE(AC[[M]:[M]],2,1,1,SUM(AC[[AB]:[DB]])))),""))</f>
        <v/>
      </c>
      <c r="DJ95" t="str">
        <f>IF(OR(DJ$5="",$S95=""),"",IFERROR(SUM(PRODUCT(INDEX(CMB[[BA_0O]:[BA_2O]],MATCH(ROUND(MIN(SUM(DJ$4,$O95/1000),SUM($O95,DJ$4/1000)),3),CMB[[Cmb_ID]:[Cmb_ID]],0),SUM(N(DJ$1),N($R95),1)),CHOOSE(AC[[M]:[M]],1,1,0,AC[[AB]:[AB]])),PRODUCT(INDEX(CMB[[BD_0O]:[BD_2O]],MATCH(ROUND(MIN(SUM(DJ$4,$O95/1000),SUM($O95,DJ$4/1000)),3),CMB[[Cmb_ID]:[Cmb_ID]],0),SUM(N(DJ$1),N($R95),1)),CHOOSE(AC[[M]:[M]],1,0,1,AC[[DB]:[DB]])),PRODUCT(SUM(ROUND(AVERAGE(VALUE(DJ$3),VALUE($P95)),0),CHOOSE(IF(OR(DJ$1,$R95),4,INDEX(CMB[[Res_Rare]:[Res_Rare]],MATCH(ROUND(MIN(SUM(DJ$4,$O95/1000),SUM($O95,DJ$4/1000)),3),CMB[[Cmb_ID]:[Cmb_ID]],0))),-1,-1,0,0)),IF(OR(DJ$1,$R95),4,INDEX(CMB[[Cmb_Rare]:[Cmb_Rare]],MATCH(ROUND(MIN(SUM(DJ$4,$O95/1000),SUM($O95,DJ$4/1000)),3),CMB[[Cmb_ID]:[Cmb_ID]],0))),CHOOSE(AC[[M]:[M]],2,1,1,SUM(AC[[AB]:[DB]])))),""))</f>
        <v/>
      </c>
      <c r="DK95" t="str">
        <f>IF(OR(DK$5="",$S95=""),"",IFERROR(SUM(PRODUCT(INDEX(CMB[[BA_0O]:[BA_2O]],MATCH(ROUND(MIN(SUM(DK$4,$O95/1000),SUM($O95,DK$4/1000)),3),CMB[[Cmb_ID]:[Cmb_ID]],0),SUM(N(DK$1),N($R95),1)),CHOOSE(AC[[M]:[M]],1,1,0,AC[[AB]:[AB]])),PRODUCT(INDEX(CMB[[BD_0O]:[BD_2O]],MATCH(ROUND(MIN(SUM(DK$4,$O95/1000),SUM($O95,DK$4/1000)),3),CMB[[Cmb_ID]:[Cmb_ID]],0),SUM(N(DK$1),N($R95),1)),CHOOSE(AC[[M]:[M]],1,0,1,AC[[DB]:[DB]])),PRODUCT(SUM(ROUND(AVERAGE(VALUE(DK$3),VALUE($P95)),0),CHOOSE(IF(OR(DK$1,$R95),4,INDEX(CMB[[Res_Rare]:[Res_Rare]],MATCH(ROUND(MIN(SUM(DK$4,$O95/1000),SUM($O95,DK$4/1000)),3),CMB[[Cmb_ID]:[Cmb_ID]],0))),-1,-1,0,0)),IF(OR(DK$1,$R95),4,INDEX(CMB[[Cmb_Rare]:[Cmb_Rare]],MATCH(ROUND(MIN(SUM(DK$4,$O95/1000),SUM($O95,DK$4/1000)),3),CMB[[Cmb_ID]:[Cmb_ID]],0))),CHOOSE(AC[[M]:[M]],2,1,1,SUM(AC[[AB]:[DB]])))),""))</f>
        <v/>
      </c>
      <c r="DL95" t="str">
        <f>IF(OR(DL$5="",$S95=""),"",IFERROR(SUM(PRODUCT(INDEX(CMB[[BA_0O]:[BA_2O]],MATCH(ROUND(MIN(SUM(DL$4,$O95/1000),SUM($O95,DL$4/1000)),3),CMB[[Cmb_ID]:[Cmb_ID]],0),SUM(N(DL$1),N($R95),1)),CHOOSE(AC[[M]:[M]],1,1,0,AC[[AB]:[AB]])),PRODUCT(INDEX(CMB[[BD_0O]:[BD_2O]],MATCH(ROUND(MIN(SUM(DL$4,$O95/1000),SUM($O95,DL$4/1000)),3),CMB[[Cmb_ID]:[Cmb_ID]],0),SUM(N(DL$1),N($R95),1)),CHOOSE(AC[[M]:[M]],1,0,1,AC[[DB]:[DB]])),PRODUCT(SUM(ROUND(AVERAGE(VALUE(DL$3),VALUE($P95)),0),CHOOSE(IF(OR(DL$1,$R95),4,INDEX(CMB[[Res_Rare]:[Res_Rare]],MATCH(ROUND(MIN(SUM(DL$4,$O95/1000),SUM($O95,DL$4/1000)),3),CMB[[Cmb_ID]:[Cmb_ID]],0))),-1,-1,0,0)),IF(OR(DL$1,$R95),4,INDEX(CMB[[Cmb_Rare]:[Cmb_Rare]],MATCH(ROUND(MIN(SUM(DL$4,$O95/1000),SUM($O95,DL$4/1000)),3),CMB[[Cmb_ID]:[Cmb_ID]],0))),CHOOSE(AC[[M]:[M]],2,1,1,SUM(AC[[AB]:[DB]])))),""))</f>
        <v/>
      </c>
      <c r="DM95" t="str">
        <f>IF(OR(DM$5="",$S95=""),"",IFERROR(SUM(PRODUCT(INDEX(CMB[[BA_0O]:[BA_2O]],MATCH(ROUND(MIN(SUM(DM$4,$O95/1000),SUM($O95,DM$4/1000)),3),CMB[[Cmb_ID]:[Cmb_ID]],0),SUM(N(DM$1),N($R95),1)),CHOOSE(AC[[M]:[M]],1,1,0,AC[[AB]:[AB]])),PRODUCT(INDEX(CMB[[BD_0O]:[BD_2O]],MATCH(ROUND(MIN(SUM(DM$4,$O95/1000),SUM($O95,DM$4/1000)),3),CMB[[Cmb_ID]:[Cmb_ID]],0),SUM(N(DM$1),N($R95),1)),CHOOSE(AC[[M]:[M]],1,0,1,AC[[DB]:[DB]])),PRODUCT(SUM(ROUND(AVERAGE(VALUE(DM$3),VALUE($P95)),0),CHOOSE(IF(OR(DM$1,$R95),4,INDEX(CMB[[Res_Rare]:[Res_Rare]],MATCH(ROUND(MIN(SUM(DM$4,$O95/1000),SUM($O95,DM$4/1000)),3),CMB[[Cmb_ID]:[Cmb_ID]],0))),-1,-1,0,0)),IF(OR(DM$1,$R95),4,INDEX(CMB[[Cmb_Rare]:[Cmb_Rare]],MATCH(ROUND(MIN(SUM(DM$4,$O95/1000),SUM($O95,DM$4/1000)),3),CMB[[Cmb_ID]:[Cmb_ID]],0))),CHOOSE(AC[[M]:[M]],2,1,1,SUM(AC[[AB]:[DB]])))),""))</f>
        <v/>
      </c>
      <c r="DN95" t="str">
        <f>IF(OR(DN$5="",$S95=""),"",IFERROR(SUM(PRODUCT(INDEX(CMB[[BA_0O]:[BA_2O]],MATCH(ROUND(MIN(SUM(DN$4,$O95/1000),SUM($O95,DN$4/1000)),3),CMB[[Cmb_ID]:[Cmb_ID]],0),SUM(N(DN$1),N($R95),1)),CHOOSE(AC[[M]:[M]],1,1,0,AC[[AB]:[AB]])),PRODUCT(INDEX(CMB[[BD_0O]:[BD_2O]],MATCH(ROUND(MIN(SUM(DN$4,$O95/1000),SUM($O95,DN$4/1000)),3),CMB[[Cmb_ID]:[Cmb_ID]],0),SUM(N(DN$1),N($R95),1)),CHOOSE(AC[[M]:[M]],1,0,1,AC[[DB]:[DB]])),PRODUCT(SUM(ROUND(AVERAGE(VALUE(DN$3),VALUE($P95)),0),CHOOSE(IF(OR(DN$1,$R95),4,INDEX(CMB[[Res_Rare]:[Res_Rare]],MATCH(ROUND(MIN(SUM(DN$4,$O95/1000),SUM($O95,DN$4/1000)),3),CMB[[Cmb_ID]:[Cmb_ID]],0))),-1,-1,0,0)),IF(OR(DN$1,$R95),4,INDEX(CMB[[Cmb_Rare]:[Cmb_Rare]],MATCH(ROUND(MIN(SUM(DN$4,$O95/1000),SUM($O95,DN$4/1000)),3),CMB[[Cmb_ID]:[Cmb_ID]],0))),CHOOSE(AC[[M]:[M]],2,1,1,SUM(AC[[AB]:[DB]])))),""))</f>
        <v/>
      </c>
      <c r="DO95" t="str">
        <f>IF(OR(DO$5="",$S95=""),"",IFERROR(SUM(PRODUCT(INDEX(CMB[[BA_0O]:[BA_2O]],MATCH(ROUND(MIN(SUM(DO$4,$O95/1000),SUM($O95,DO$4/1000)),3),CMB[[Cmb_ID]:[Cmb_ID]],0),SUM(N(DO$1),N($R95),1)),CHOOSE(AC[[M]:[M]],1,1,0,AC[[AB]:[AB]])),PRODUCT(INDEX(CMB[[BD_0O]:[BD_2O]],MATCH(ROUND(MIN(SUM(DO$4,$O95/1000),SUM($O95,DO$4/1000)),3),CMB[[Cmb_ID]:[Cmb_ID]],0),SUM(N(DO$1),N($R95),1)),CHOOSE(AC[[M]:[M]],1,0,1,AC[[DB]:[DB]])),PRODUCT(SUM(ROUND(AVERAGE(VALUE(DO$3),VALUE($P95)),0),CHOOSE(IF(OR(DO$1,$R95),4,INDEX(CMB[[Res_Rare]:[Res_Rare]],MATCH(ROUND(MIN(SUM(DO$4,$O95/1000),SUM($O95,DO$4/1000)),3),CMB[[Cmb_ID]:[Cmb_ID]],0))),-1,-1,0,0)),IF(OR(DO$1,$R95),4,INDEX(CMB[[Cmb_Rare]:[Cmb_Rare]],MATCH(ROUND(MIN(SUM(DO$4,$O95/1000),SUM($O95,DO$4/1000)),3),CMB[[Cmb_ID]:[Cmb_ID]],0))),CHOOSE(AC[[M]:[M]],2,1,1,SUM(AC[[AB]:[DB]])))),""))</f>
        <v/>
      </c>
      <c r="DP95" t="str">
        <f>IF(OR(DP$5="",$S95=""),"",IFERROR(SUM(PRODUCT(INDEX(CMB[[BA_0O]:[BA_2O]],MATCH(ROUND(MIN(SUM(DP$4,$O95/1000),SUM($O95,DP$4/1000)),3),CMB[[Cmb_ID]:[Cmb_ID]],0),SUM(N(DP$1),N($R95),1)),CHOOSE(AC[[M]:[M]],1,1,0,AC[[AB]:[AB]])),PRODUCT(INDEX(CMB[[BD_0O]:[BD_2O]],MATCH(ROUND(MIN(SUM(DP$4,$O95/1000),SUM($O95,DP$4/1000)),3),CMB[[Cmb_ID]:[Cmb_ID]],0),SUM(N(DP$1),N($R95),1)),CHOOSE(AC[[M]:[M]],1,0,1,AC[[DB]:[DB]])),PRODUCT(SUM(ROUND(AVERAGE(VALUE(DP$3),VALUE($P95)),0),CHOOSE(IF(OR(DP$1,$R95),4,INDEX(CMB[[Res_Rare]:[Res_Rare]],MATCH(ROUND(MIN(SUM(DP$4,$O95/1000),SUM($O95,DP$4/1000)),3),CMB[[Cmb_ID]:[Cmb_ID]],0))),-1,-1,0,0)),IF(OR(DP$1,$R95),4,INDEX(CMB[[Cmb_Rare]:[Cmb_Rare]],MATCH(ROUND(MIN(SUM(DP$4,$O95/1000),SUM($O95,DP$4/1000)),3),CMB[[Cmb_ID]:[Cmb_ID]],0))),CHOOSE(AC[[M]:[M]],2,1,1,SUM(AC[[AB]:[DB]])))),""))</f>
        <v/>
      </c>
      <c r="DQ95" t="str">
        <f>IF(OR(DQ$5="",$S95=""),"",IFERROR(SUM(PRODUCT(INDEX(CMB[[BA_0O]:[BA_2O]],MATCH(ROUND(MIN(SUM(DQ$4,$O95/1000),SUM($O95,DQ$4/1000)),3),CMB[[Cmb_ID]:[Cmb_ID]],0),SUM(N(DQ$1),N($R95),1)),CHOOSE(AC[[M]:[M]],1,1,0,AC[[AB]:[AB]])),PRODUCT(INDEX(CMB[[BD_0O]:[BD_2O]],MATCH(ROUND(MIN(SUM(DQ$4,$O95/1000),SUM($O95,DQ$4/1000)),3),CMB[[Cmb_ID]:[Cmb_ID]],0),SUM(N(DQ$1),N($R95),1)),CHOOSE(AC[[M]:[M]],1,0,1,AC[[DB]:[DB]])),PRODUCT(SUM(ROUND(AVERAGE(VALUE(DQ$3),VALUE($P95)),0),CHOOSE(IF(OR(DQ$1,$R95),4,INDEX(CMB[[Res_Rare]:[Res_Rare]],MATCH(ROUND(MIN(SUM(DQ$4,$O95/1000),SUM($O95,DQ$4/1000)),3),CMB[[Cmb_ID]:[Cmb_ID]],0))),-1,-1,0,0)),IF(OR(DQ$1,$R95),4,INDEX(CMB[[Cmb_Rare]:[Cmb_Rare]],MATCH(ROUND(MIN(SUM(DQ$4,$O95/1000),SUM($O95,DQ$4/1000)),3),CMB[[Cmb_ID]:[Cmb_ID]],0))),CHOOSE(AC[[M]:[M]],2,1,1,SUM(AC[[AB]:[DB]])))),""))</f>
        <v/>
      </c>
      <c r="DR95" t="str">
        <f>IF(OR(DR$5="",$S95=""),"",IFERROR(SUM(PRODUCT(INDEX(CMB[[BA_0O]:[BA_2O]],MATCH(ROUND(MIN(SUM(DR$4,$O95/1000),SUM($O95,DR$4/1000)),3),CMB[[Cmb_ID]:[Cmb_ID]],0),SUM(N(DR$1),N($R95),1)),CHOOSE(AC[[M]:[M]],1,1,0,AC[[AB]:[AB]])),PRODUCT(INDEX(CMB[[BD_0O]:[BD_2O]],MATCH(ROUND(MIN(SUM(DR$4,$O95/1000),SUM($O95,DR$4/1000)),3),CMB[[Cmb_ID]:[Cmb_ID]],0),SUM(N(DR$1),N($R95),1)),CHOOSE(AC[[M]:[M]],1,0,1,AC[[DB]:[DB]])),PRODUCT(SUM(ROUND(AVERAGE(VALUE(DR$3),VALUE($P95)),0),CHOOSE(IF(OR(DR$1,$R95),4,INDEX(CMB[[Res_Rare]:[Res_Rare]],MATCH(ROUND(MIN(SUM(DR$4,$O95/1000),SUM($O95,DR$4/1000)),3),CMB[[Cmb_ID]:[Cmb_ID]],0))),-1,-1,0,0)),IF(OR(DR$1,$R95),4,INDEX(CMB[[Cmb_Rare]:[Cmb_Rare]],MATCH(ROUND(MIN(SUM(DR$4,$O95/1000),SUM($O95,DR$4/1000)),3),CMB[[Cmb_ID]:[Cmb_ID]],0))),CHOOSE(AC[[M]:[M]],2,1,1,SUM(AC[[AB]:[DB]])))),""))</f>
        <v/>
      </c>
      <c r="DS95" t="str">
        <f>IF(OR(DS$5="",$S95=""),"",IFERROR(SUM(PRODUCT(INDEX(CMB[[BA_0O]:[BA_2O]],MATCH(ROUND(MIN(SUM(DS$4,$O95/1000),SUM($O95,DS$4/1000)),3),CMB[[Cmb_ID]:[Cmb_ID]],0),SUM(N(DS$1),N($R95),1)),CHOOSE(AC[[M]:[M]],1,1,0,AC[[AB]:[AB]])),PRODUCT(INDEX(CMB[[BD_0O]:[BD_2O]],MATCH(ROUND(MIN(SUM(DS$4,$O95/1000),SUM($O95,DS$4/1000)),3),CMB[[Cmb_ID]:[Cmb_ID]],0),SUM(N(DS$1),N($R95),1)),CHOOSE(AC[[M]:[M]],1,0,1,AC[[DB]:[DB]])),PRODUCT(SUM(ROUND(AVERAGE(VALUE(DS$3),VALUE($P95)),0),CHOOSE(IF(OR(DS$1,$R95),4,INDEX(CMB[[Res_Rare]:[Res_Rare]],MATCH(ROUND(MIN(SUM(DS$4,$O95/1000),SUM($O95,DS$4/1000)),3),CMB[[Cmb_ID]:[Cmb_ID]],0))),-1,-1,0,0)),IF(OR(DS$1,$R95),4,INDEX(CMB[[Cmb_Rare]:[Cmb_Rare]],MATCH(ROUND(MIN(SUM(DS$4,$O95/1000),SUM($O95,DS$4/1000)),3),CMB[[Cmb_ID]:[Cmb_ID]],0))),CHOOSE(AC[[M]:[M]],2,1,1,SUM(AC[[AB]:[DB]])))),""))</f>
        <v/>
      </c>
      <c r="DT95" t="str">
        <f>IF(OR(DT$5="",$S95=""),"",IFERROR(SUM(PRODUCT(INDEX(CMB[[BA_0O]:[BA_2O]],MATCH(ROUND(MIN(SUM(DT$4,$O95/1000),SUM($O95,DT$4/1000)),3),CMB[[Cmb_ID]:[Cmb_ID]],0),SUM(N(DT$1),N($R95),1)),CHOOSE(AC[[M]:[M]],1,1,0,AC[[AB]:[AB]])),PRODUCT(INDEX(CMB[[BD_0O]:[BD_2O]],MATCH(ROUND(MIN(SUM(DT$4,$O95/1000),SUM($O95,DT$4/1000)),3),CMB[[Cmb_ID]:[Cmb_ID]],0),SUM(N(DT$1),N($R95),1)),CHOOSE(AC[[M]:[M]],1,0,1,AC[[DB]:[DB]])),PRODUCT(SUM(ROUND(AVERAGE(VALUE(DT$3),VALUE($P95)),0),CHOOSE(IF(OR(DT$1,$R95),4,INDEX(CMB[[Res_Rare]:[Res_Rare]],MATCH(ROUND(MIN(SUM(DT$4,$O95/1000),SUM($O95,DT$4/1000)),3),CMB[[Cmb_ID]:[Cmb_ID]],0))),-1,-1,0,0)),IF(OR(DT$1,$R95),4,INDEX(CMB[[Cmb_Rare]:[Cmb_Rare]],MATCH(ROUND(MIN(SUM(DT$4,$O95/1000),SUM($O95,DT$4/1000)),3),CMB[[Cmb_ID]:[Cmb_ID]],0))),CHOOSE(AC[[M]:[M]],2,1,1,SUM(AC[[AB]:[DB]])))),""))</f>
        <v/>
      </c>
      <c r="DU95" t="str">
        <f>IF(OR(DU$5="",$S95=""),"",IFERROR(SUM(PRODUCT(INDEX(CMB[[BA_0O]:[BA_2O]],MATCH(ROUND(MIN(SUM(DU$4,$O95/1000),SUM($O95,DU$4/1000)),3),CMB[[Cmb_ID]:[Cmb_ID]],0),SUM(N(DU$1),N($R95),1)),CHOOSE(AC[[M]:[M]],1,1,0,AC[[AB]:[AB]])),PRODUCT(INDEX(CMB[[BD_0O]:[BD_2O]],MATCH(ROUND(MIN(SUM(DU$4,$O95/1000),SUM($O95,DU$4/1000)),3),CMB[[Cmb_ID]:[Cmb_ID]],0),SUM(N(DU$1),N($R95),1)),CHOOSE(AC[[M]:[M]],1,0,1,AC[[DB]:[DB]])),PRODUCT(SUM(ROUND(AVERAGE(VALUE(DU$3),VALUE($P95)),0),CHOOSE(IF(OR(DU$1,$R95),4,INDEX(CMB[[Res_Rare]:[Res_Rare]],MATCH(ROUND(MIN(SUM(DU$4,$O95/1000),SUM($O95,DU$4/1000)),3),CMB[[Cmb_ID]:[Cmb_ID]],0))),-1,-1,0,0)),IF(OR(DU$1,$R95),4,INDEX(CMB[[Cmb_Rare]:[Cmb_Rare]],MATCH(ROUND(MIN(SUM(DU$4,$O95/1000),SUM($O95,DU$4/1000)),3),CMB[[Cmb_ID]:[Cmb_ID]],0))),CHOOSE(AC[[M]:[M]],2,1,1,SUM(AC[[AB]:[DB]])))),""))</f>
        <v/>
      </c>
      <c r="DV95" t="str">
        <f>IF(OR(DV$5="",$S95=""),"",IFERROR(SUM(PRODUCT(INDEX(CMB[[BA_0O]:[BA_2O]],MATCH(ROUND(MIN(SUM(DV$4,$O95/1000),SUM($O95,DV$4/1000)),3),CMB[[Cmb_ID]:[Cmb_ID]],0),SUM(N(DV$1),N($R95),1)),CHOOSE(AC[[M]:[M]],1,1,0,AC[[AB]:[AB]])),PRODUCT(INDEX(CMB[[BD_0O]:[BD_2O]],MATCH(ROUND(MIN(SUM(DV$4,$O95/1000),SUM($O95,DV$4/1000)),3),CMB[[Cmb_ID]:[Cmb_ID]],0),SUM(N(DV$1),N($R95),1)),CHOOSE(AC[[M]:[M]],1,0,1,AC[[DB]:[DB]])),PRODUCT(SUM(ROUND(AVERAGE(VALUE(DV$3),VALUE($P95)),0),CHOOSE(IF(OR(DV$1,$R95),4,INDEX(CMB[[Res_Rare]:[Res_Rare]],MATCH(ROUND(MIN(SUM(DV$4,$O95/1000),SUM($O95,DV$4/1000)),3),CMB[[Cmb_ID]:[Cmb_ID]],0))),-1,-1,0,0)),IF(OR(DV$1,$R95),4,INDEX(CMB[[Cmb_Rare]:[Cmb_Rare]],MATCH(ROUND(MIN(SUM(DV$4,$O95/1000),SUM($O95,DV$4/1000)),3),CMB[[Cmb_ID]:[Cmb_ID]],0))),CHOOSE(AC[[M]:[M]],2,1,1,SUM(AC[[AB]:[DB]])))),""))</f>
        <v/>
      </c>
      <c r="DW95" t="str">
        <f>IF(OR(DW$5="",$S95=""),"",IFERROR(SUM(PRODUCT(INDEX(CMB[[BA_0O]:[BA_2O]],MATCH(ROUND(MIN(SUM(DW$4,$O95/1000),SUM($O95,DW$4/1000)),3),CMB[[Cmb_ID]:[Cmb_ID]],0),SUM(N(DW$1),N($R95),1)),CHOOSE(AC[[M]:[M]],1,1,0,AC[[AB]:[AB]])),PRODUCT(INDEX(CMB[[BD_0O]:[BD_2O]],MATCH(ROUND(MIN(SUM(DW$4,$O95/1000),SUM($O95,DW$4/1000)),3),CMB[[Cmb_ID]:[Cmb_ID]],0),SUM(N(DW$1),N($R95),1)),CHOOSE(AC[[M]:[M]],1,0,1,AC[[DB]:[DB]])),PRODUCT(SUM(ROUND(AVERAGE(VALUE(DW$3),VALUE($P95)),0),CHOOSE(IF(OR(DW$1,$R95),4,INDEX(CMB[[Res_Rare]:[Res_Rare]],MATCH(ROUND(MIN(SUM(DW$4,$O95/1000),SUM($O95,DW$4/1000)),3),CMB[[Cmb_ID]:[Cmb_ID]],0))),-1,-1,0,0)),IF(OR(DW$1,$R95),4,INDEX(CMB[[Cmb_Rare]:[Cmb_Rare]],MATCH(ROUND(MIN(SUM(DW$4,$O95/1000),SUM($O95,DW$4/1000)),3),CMB[[Cmb_ID]:[Cmb_ID]],0))),CHOOSE(AC[[M]:[M]],2,1,1,SUM(AC[[AB]:[DB]])))),""))</f>
        <v/>
      </c>
      <c r="DX95" t="str">
        <f>IF(OR(DX$5="",$S95=""),"",IFERROR(SUM(PRODUCT(INDEX(CMB[[BA_0O]:[BA_2O]],MATCH(ROUND(MIN(SUM(DX$4,$O95/1000),SUM($O95,DX$4/1000)),3),CMB[[Cmb_ID]:[Cmb_ID]],0),SUM(N(DX$1),N($R95),1)),CHOOSE(AC[[M]:[M]],1,1,0,AC[[AB]:[AB]])),PRODUCT(INDEX(CMB[[BD_0O]:[BD_2O]],MATCH(ROUND(MIN(SUM(DX$4,$O95/1000),SUM($O95,DX$4/1000)),3),CMB[[Cmb_ID]:[Cmb_ID]],0),SUM(N(DX$1),N($R95),1)),CHOOSE(AC[[M]:[M]],1,0,1,AC[[DB]:[DB]])),PRODUCT(SUM(ROUND(AVERAGE(VALUE(DX$3),VALUE($P95)),0),CHOOSE(IF(OR(DX$1,$R95),4,INDEX(CMB[[Res_Rare]:[Res_Rare]],MATCH(ROUND(MIN(SUM(DX$4,$O95/1000),SUM($O95,DX$4/1000)),3),CMB[[Cmb_ID]:[Cmb_ID]],0))),-1,-1,0,0)),IF(OR(DX$1,$R95),4,INDEX(CMB[[Cmb_Rare]:[Cmb_Rare]],MATCH(ROUND(MIN(SUM(DX$4,$O95/1000),SUM($O95,DX$4/1000)),3),CMB[[Cmb_ID]:[Cmb_ID]],0))),CHOOSE(AC[[M]:[M]],2,1,1,SUM(AC[[AB]:[DB]])))),""))</f>
        <v/>
      </c>
      <c r="DY95" t="str">
        <f>IF(OR(DY$5="",$S95=""),"",IFERROR(SUM(PRODUCT(INDEX(CMB[[BA_0O]:[BA_2O]],MATCH(ROUND(MIN(SUM(DY$4,$O95/1000),SUM($O95,DY$4/1000)),3),CMB[[Cmb_ID]:[Cmb_ID]],0),SUM(N(DY$1),N($R95),1)),CHOOSE(AC[[M]:[M]],1,1,0,AC[[AB]:[AB]])),PRODUCT(INDEX(CMB[[BD_0O]:[BD_2O]],MATCH(ROUND(MIN(SUM(DY$4,$O95/1000),SUM($O95,DY$4/1000)),3),CMB[[Cmb_ID]:[Cmb_ID]],0),SUM(N(DY$1),N($R95),1)),CHOOSE(AC[[M]:[M]],1,0,1,AC[[DB]:[DB]])),PRODUCT(SUM(ROUND(AVERAGE(VALUE(DY$3),VALUE($P95)),0),CHOOSE(IF(OR(DY$1,$R95),4,INDEX(CMB[[Res_Rare]:[Res_Rare]],MATCH(ROUND(MIN(SUM(DY$4,$O95/1000),SUM($O95,DY$4/1000)),3),CMB[[Cmb_ID]:[Cmb_ID]],0))),-1,-1,0,0)),IF(OR(DY$1,$R95),4,INDEX(CMB[[Cmb_Rare]:[Cmb_Rare]],MATCH(ROUND(MIN(SUM(DY$4,$O95/1000),SUM($O95,DY$4/1000)),3),CMB[[Cmb_ID]:[Cmb_ID]],0))),CHOOSE(AC[[M]:[M]],2,1,1,SUM(AC[[AB]:[DB]])))),""))</f>
        <v/>
      </c>
      <c r="DZ95" t="str">
        <f>IF(OR(DZ$5="",$S95=""),"",IFERROR(SUM(PRODUCT(INDEX(CMB[[BA_0O]:[BA_2O]],MATCH(ROUND(MIN(SUM(DZ$4,$O95/1000),SUM($O95,DZ$4/1000)),3),CMB[[Cmb_ID]:[Cmb_ID]],0),SUM(N(DZ$1),N($R95),1)),CHOOSE(AC[[M]:[M]],1,1,0,AC[[AB]:[AB]])),PRODUCT(INDEX(CMB[[BD_0O]:[BD_2O]],MATCH(ROUND(MIN(SUM(DZ$4,$O95/1000),SUM($O95,DZ$4/1000)),3),CMB[[Cmb_ID]:[Cmb_ID]],0),SUM(N(DZ$1),N($R95),1)),CHOOSE(AC[[M]:[M]],1,0,1,AC[[DB]:[DB]])),PRODUCT(SUM(ROUND(AVERAGE(VALUE(DZ$3),VALUE($P95)),0),CHOOSE(IF(OR(DZ$1,$R95),4,INDEX(CMB[[Res_Rare]:[Res_Rare]],MATCH(ROUND(MIN(SUM(DZ$4,$O95/1000),SUM($O95,DZ$4/1000)),3),CMB[[Cmb_ID]:[Cmb_ID]],0))),-1,-1,0,0)),IF(OR(DZ$1,$R95),4,INDEX(CMB[[Cmb_Rare]:[Cmb_Rare]],MATCH(ROUND(MIN(SUM(DZ$4,$O95/1000),SUM($O95,DZ$4/1000)),3),CMB[[Cmb_ID]:[Cmb_ID]],0))),CHOOSE(AC[[M]:[M]],2,1,1,SUM(AC[[AB]:[DB]])))),""))</f>
        <v/>
      </c>
      <c r="EA95" t="str">
        <f>IF(OR(EA$5="",$S95=""),"",IFERROR(SUM(PRODUCT(INDEX(CMB[[BA_0O]:[BA_2O]],MATCH(ROUND(MIN(SUM(EA$4,$O95/1000),SUM($O95,EA$4/1000)),3),CMB[[Cmb_ID]:[Cmb_ID]],0),SUM(N(EA$1),N($R95),1)),CHOOSE(AC[[M]:[M]],1,1,0,AC[[AB]:[AB]])),PRODUCT(INDEX(CMB[[BD_0O]:[BD_2O]],MATCH(ROUND(MIN(SUM(EA$4,$O95/1000),SUM($O95,EA$4/1000)),3),CMB[[Cmb_ID]:[Cmb_ID]],0),SUM(N(EA$1),N($R95),1)),CHOOSE(AC[[M]:[M]],1,0,1,AC[[DB]:[DB]])),PRODUCT(SUM(ROUND(AVERAGE(VALUE(EA$3),VALUE($P95)),0),CHOOSE(IF(OR(EA$1,$R95),4,INDEX(CMB[[Res_Rare]:[Res_Rare]],MATCH(ROUND(MIN(SUM(EA$4,$O95/1000),SUM($O95,EA$4/1000)),3),CMB[[Cmb_ID]:[Cmb_ID]],0))),-1,-1,0,0)),IF(OR(EA$1,$R95),4,INDEX(CMB[[Cmb_Rare]:[Cmb_Rare]],MATCH(ROUND(MIN(SUM(EA$4,$O95/1000),SUM($O95,EA$4/1000)),3),CMB[[Cmb_ID]:[Cmb_ID]],0))),CHOOSE(AC[[M]:[M]],2,1,1,SUM(AC[[AB]:[DB]])))),""))</f>
        <v/>
      </c>
      <c r="EB95" t="str">
        <f>IF(OR(EB$5="",$S95=""),"",IFERROR(SUM(PRODUCT(INDEX(CMB[[BA_0O]:[BA_2O]],MATCH(ROUND(MIN(SUM(EB$4,$O95/1000),SUM($O95,EB$4/1000)),3),CMB[[Cmb_ID]:[Cmb_ID]],0),SUM(N(EB$1),N($R95),1)),CHOOSE(AC[[M]:[M]],1,1,0,AC[[AB]:[AB]])),PRODUCT(INDEX(CMB[[BD_0O]:[BD_2O]],MATCH(ROUND(MIN(SUM(EB$4,$O95/1000),SUM($O95,EB$4/1000)),3),CMB[[Cmb_ID]:[Cmb_ID]],0),SUM(N(EB$1),N($R95),1)),CHOOSE(AC[[M]:[M]],1,0,1,AC[[DB]:[DB]])),PRODUCT(SUM(ROUND(AVERAGE(VALUE(EB$3),VALUE($P95)),0),CHOOSE(IF(OR(EB$1,$R95),4,INDEX(CMB[[Res_Rare]:[Res_Rare]],MATCH(ROUND(MIN(SUM(EB$4,$O95/1000),SUM($O95,EB$4/1000)),3),CMB[[Cmb_ID]:[Cmb_ID]],0))),-1,-1,0,0)),IF(OR(EB$1,$R95),4,INDEX(CMB[[Cmb_Rare]:[Cmb_Rare]],MATCH(ROUND(MIN(SUM(EB$4,$O95/1000),SUM($O95,EB$4/1000)),3),CMB[[Cmb_ID]:[Cmb_ID]],0))),CHOOSE(AC[[M]:[M]],2,1,1,SUM(AC[[AB]:[DB]])))),""))</f>
        <v/>
      </c>
      <c r="EC95" t="str">
        <f>IF(OR(EC$5="",$S95=""),"",IFERROR(SUM(PRODUCT(INDEX(CMB[[BA_0O]:[BA_2O]],MATCH(ROUND(MIN(SUM(EC$4,$O95/1000),SUM($O95,EC$4/1000)),3),CMB[[Cmb_ID]:[Cmb_ID]],0),SUM(N(EC$1),N($R95),1)),CHOOSE(AC[[M]:[M]],1,1,0,AC[[AB]:[AB]])),PRODUCT(INDEX(CMB[[BD_0O]:[BD_2O]],MATCH(ROUND(MIN(SUM(EC$4,$O95/1000),SUM($O95,EC$4/1000)),3),CMB[[Cmb_ID]:[Cmb_ID]],0),SUM(N(EC$1),N($R95),1)),CHOOSE(AC[[M]:[M]],1,0,1,AC[[DB]:[DB]])),PRODUCT(SUM(ROUND(AVERAGE(VALUE(EC$3),VALUE($P95)),0),CHOOSE(IF(OR(EC$1,$R95),4,INDEX(CMB[[Res_Rare]:[Res_Rare]],MATCH(ROUND(MIN(SUM(EC$4,$O95/1000),SUM($O95,EC$4/1000)),3),CMB[[Cmb_ID]:[Cmb_ID]],0))),-1,-1,0,0)),IF(OR(EC$1,$R95),4,INDEX(CMB[[Cmb_Rare]:[Cmb_Rare]],MATCH(ROUND(MIN(SUM(EC$4,$O95/1000),SUM($O95,EC$4/1000)),3),CMB[[Cmb_ID]:[Cmb_ID]],0))),CHOOSE(AC[[M]:[M]],2,1,1,SUM(AC[[AB]:[DB]])))),""))</f>
        <v/>
      </c>
      <c r="ED95" t="str">
        <f>IF(OR(ED$5="",$S95=""),"",IFERROR(SUM(PRODUCT(INDEX(CMB[[BA_0O]:[BA_2O]],MATCH(ROUND(MIN(SUM(ED$4,$O95/1000),SUM($O95,ED$4/1000)),3),CMB[[Cmb_ID]:[Cmb_ID]],0),SUM(N(ED$1),N($R95),1)),CHOOSE(AC[[M]:[M]],1,1,0,AC[[AB]:[AB]])),PRODUCT(INDEX(CMB[[BD_0O]:[BD_2O]],MATCH(ROUND(MIN(SUM(ED$4,$O95/1000),SUM($O95,ED$4/1000)),3),CMB[[Cmb_ID]:[Cmb_ID]],0),SUM(N(ED$1),N($R95),1)),CHOOSE(AC[[M]:[M]],1,0,1,AC[[DB]:[DB]])),PRODUCT(SUM(ROUND(AVERAGE(VALUE(ED$3),VALUE($P95)),0),CHOOSE(IF(OR(ED$1,$R95),4,INDEX(CMB[[Res_Rare]:[Res_Rare]],MATCH(ROUND(MIN(SUM(ED$4,$O95/1000),SUM($O95,ED$4/1000)),3),CMB[[Cmb_ID]:[Cmb_ID]],0))),-1,-1,0,0)),IF(OR(ED$1,$R95),4,INDEX(CMB[[Cmb_Rare]:[Cmb_Rare]],MATCH(ROUND(MIN(SUM(ED$4,$O95/1000),SUM($O95,ED$4/1000)),3),CMB[[Cmb_ID]:[Cmb_ID]],0))),CHOOSE(AC[[M]:[M]],2,1,1,SUM(AC[[AB]:[DB]])))),""))</f>
        <v/>
      </c>
      <c r="EE95" t="str">
        <f>IF(OR(EE$5="",$S95=""),"",IFERROR(SUM(PRODUCT(INDEX(CMB[[BA_0O]:[BA_2O]],MATCH(ROUND(MIN(SUM(EE$4,$O95/1000),SUM($O95,EE$4/1000)),3),CMB[[Cmb_ID]:[Cmb_ID]],0),SUM(N(EE$1),N($R95),1)),CHOOSE(AC[[M]:[M]],1,1,0,AC[[AB]:[AB]])),PRODUCT(INDEX(CMB[[BD_0O]:[BD_2O]],MATCH(ROUND(MIN(SUM(EE$4,$O95/1000),SUM($O95,EE$4/1000)),3),CMB[[Cmb_ID]:[Cmb_ID]],0),SUM(N(EE$1),N($R95),1)),CHOOSE(AC[[M]:[M]],1,0,1,AC[[DB]:[DB]])),PRODUCT(SUM(ROUND(AVERAGE(VALUE(EE$3),VALUE($P95)),0),CHOOSE(IF(OR(EE$1,$R95),4,INDEX(CMB[[Res_Rare]:[Res_Rare]],MATCH(ROUND(MIN(SUM(EE$4,$O95/1000),SUM($O95,EE$4/1000)),3),CMB[[Cmb_ID]:[Cmb_ID]],0))),-1,-1,0,0)),IF(OR(EE$1,$R95),4,INDEX(CMB[[Cmb_Rare]:[Cmb_Rare]],MATCH(ROUND(MIN(SUM(EE$4,$O95/1000),SUM($O95,EE$4/1000)),3),CMB[[Cmb_ID]:[Cmb_ID]],0))),CHOOSE(AC[[M]:[M]],2,1,1,SUM(AC[[AB]:[DB]])))),""))</f>
        <v/>
      </c>
      <c r="EF95" t="str">
        <f>IF(OR(EF$5="",$S95=""),"",IFERROR(SUM(PRODUCT(INDEX(CMB[[BA_0O]:[BA_2O]],MATCH(ROUND(MIN(SUM(EF$4,$O95/1000),SUM($O95,EF$4/1000)),3),CMB[[Cmb_ID]:[Cmb_ID]],0),SUM(N(EF$1),N($R95),1)),CHOOSE(AC[[M]:[M]],1,1,0,AC[[AB]:[AB]])),PRODUCT(INDEX(CMB[[BD_0O]:[BD_2O]],MATCH(ROUND(MIN(SUM(EF$4,$O95/1000),SUM($O95,EF$4/1000)),3),CMB[[Cmb_ID]:[Cmb_ID]],0),SUM(N(EF$1),N($R95),1)),CHOOSE(AC[[M]:[M]],1,0,1,AC[[DB]:[DB]])),PRODUCT(SUM(ROUND(AVERAGE(VALUE(EF$3),VALUE($P95)),0),CHOOSE(IF(OR(EF$1,$R95),4,INDEX(CMB[[Res_Rare]:[Res_Rare]],MATCH(ROUND(MIN(SUM(EF$4,$O95/1000),SUM($O95,EF$4/1000)),3),CMB[[Cmb_ID]:[Cmb_ID]],0))),-1,-1,0,0)),IF(OR(EF$1,$R95),4,INDEX(CMB[[Cmb_Rare]:[Cmb_Rare]],MATCH(ROUND(MIN(SUM(EF$4,$O95/1000),SUM($O95,EF$4/1000)),3),CMB[[Cmb_ID]:[Cmb_ID]],0))),CHOOSE(AC[[M]:[M]],2,1,1,SUM(AC[[AB]:[DB]])))),""))</f>
        <v/>
      </c>
      <c r="EG95" t="str">
        <f>IF(OR(EG$5="",$S95=""),"",IFERROR(SUM(PRODUCT(INDEX(CMB[[BA_0O]:[BA_2O]],MATCH(ROUND(MIN(SUM(EG$4,$O95/1000),SUM($O95,EG$4/1000)),3),CMB[[Cmb_ID]:[Cmb_ID]],0),SUM(N(EG$1),N($R95),1)),CHOOSE(AC[[M]:[M]],1,1,0,AC[[AB]:[AB]])),PRODUCT(INDEX(CMB[[BD_0O]:[BD_2O]],MATCH(ROUND(MIN(SUM(EG$4,$O95/1000),SUM($O95,EG$4/1000)),3),CMB[[Cmb_ID]:[Cmb_ID]],0),SUM(N(EG$1),N($R95),1)),CHOOSE(AC[[M]:[M]],1,0,1,AC[[DB]:[DB]])),PRODUCT(SUM(ROUND(AVERAGE(VALUE(EG$3),VALUE($P95)),0),CHOOSE(IF(OR(EG$1,$R95),4,INDEX(CMB[[Res_Rare]:[Res_Rare]],MATCH(ROUND(MIN(SUM(EG$4,$O95/1000),SUM($O95,EG$4/1000)),3),CMB[[Cmb_ID]:[Cmb_ID]],0))),-1,-1,0,0)),IF(OR(EG$1,$R95),4,INDEX(CMB[[Cmb_Rare]:[Cmb_Rare]],MATCH(ROUND(MIN(SUM(EG$4,$O95/1000),SUM($O95,EG$4/1000)),3),CMB[[Cmb_ID]:[Cmb_ID]],0))),CHOOSE(AC[[M]:[M]],2,1,1,SUM(AC[[AB]:[DB]])))),""))</f>
        <v/>
      </c>
      <c r="EH95" t="str">
        <f>IF(OR(EH$5="",$S95=""),"",IFERROR(SUM(PRODUCT(INDEX(CMB[[BA_0O]:[BA_2O]],MATCH(ROUND(MIN(SUM(EH$4,$O95/1000),SUM($O95,EH$4/1000)),3),CMB[[Cmb_ID]:[Cmb_ID]],0),SUM(N(EH$1),N($R95),1)),CHOOSE(AC[[M]:[M]],1,1,0,AC[[AB]:[AB]])),PRODUCT(INDEX(CMB[[BD_0O]:[BD_2O]],MATCH(ROUND(MIN(SUM(EH$4,$O95/1000),SUM($O95,EH$4/1000)),3),CMB[[Cmb_ID]:[Cmb_ID]],0),SUM(N(EH$1),N($R95),1)),CHOOSE(AC[[M]:[M]],1,0,1,AC[[DB]:[DB]])),PRODUCT(SUM(ROUND(AVERAGE(VALUE(EH$3),VALUE($P95)),0),CHOOSE(IF(OR(EH$1,$R95),4,INDEX(CMB[[Res_Rare]:[Res_Rare]],MATCH(ROUND(MIN(SUM(EH$4,$O95/1000),SUM($O95,EH$4/1000)),3),CMB[[Cmb_ID]:[Cmb_ID]],0))),-1,-1,0,0)),IF(OR(EH$1,$R95),4,INDEX(CMB[[Cmb_Rare]:[Cmb_Rare]],MATCH(ROUND(MIN(SUM(EH$4,$O95/1000),SUM($O95,EH$4/1000)),3),CMB[[Cmb_ID]:[Cmb_ID]],0))),CHOOSE(AC[[M]:[M]],2,1,1,SUM(AC[[AB]:[DB]])))),""))</f>
        <v/>
      </c>
      <c r="EI95" t="str">
        <f>IF(OR(EI$5="",$S95=""),"",IFERROR(SUM(PRODUCT(INDEX(CMB[[BA_0O]:[BA_2O]],MATCH(ROUND(MIN(SUM(EI$4,$O95/1000),SUM($O95,EI$4/1000)),3),CMB[[Cmb_ID]:[Cmb_ID]],0),SUM(N(EI$1),N($R95),1)),CHOOSE(AC[[M]:[M]],1,1,0,AC[[AB]:[AB]])),PRODUCT(INDEX(CMB[[BD_0O]:[BD_2O]],MATCH(ROUND(MIN(SUM(EI$4,$O95/1000),SUM($O95,EI$4/1000)),3),CMB[[Cmb_ID]:[Cmb_ID]],0),SUM(N(EI$1),N($R95),1)),CHOOSE(AC[[M]:[M]],1,0,1,AC[[DB]:[DB]])),PRODUCT(SUM(ROUND(AVERAGE(VALUE(EI$3),VALUE($P95)),0),CHOOSE(IF(OR(EI$1,$R95),4,INDEX(CMB[[Res_Rare]:[Res_Rare]],MATCH(ROUND(MIN(SUM(EI$4,$O95/1000),SUM($O95,EI$4/1000)),3),CMB[[Cmb_ID]:[Cmb_ID]],0))),-1,-1,0,0)),IF(OR(EI$1,$R95),4,INDEX(CMB[[Cmb_Rare]:[Cmb_Rare]],MATCH(ROUND(MIN(SUM(EI$4,$O95/1000),SUM($O95,EI$4/1000)),3),CMB[[Cmb_ID]:[Cmb_ID]],0))),CHOOSE(AC[[M]:[M]],2,1,1,SUM(AC[[AB]:[DB]])))),""))</f>
        <v/>
      </c>
      <c r="EJ95" t="str">
        <f>IF(OR(EJ$5="",$S95=""),"",IFERROR(SUM(PRODUCT(INDEX(CMB[[BA_0O]:[BA_2O]],MATCH(ROUND(MIN(SUM(EJ$4,$O95/1000),SUM($O95,EJ$4/1000)),3),CMB[[Cmb_ID]:[Cmb_ID]],0),SUM(N(EJ$1),N($R95),1)),CHOOSE(AC[[M]:[M]],1,1,0,AC[[AB]:[AB]])),PRODUCT(INDEX(CMB[[BD_0O]:[BD_2O]],MATCH(ROUND(MIN(SUM(EJ$4,$O95/1000),SUM($O95,EJ$4/1000)),3),CMB[[Cmb_ID]:[Cmb_ID]],0),SUM(N(EJ$1),N($R95),1)),CHOOSE(AC[[M]:[M]],1,0,1,AC[[DB]:[DB]])),PRODUCT(SUM(ROUND(AVERAGE(VALUE(EJ$3),VALUE($P95)),0),CHOOSE(IF(OR(EJ$1,$R95),4,INDEX(CMB[[Res_Rare]:[Res_Rare]],MATCH(ROUND(MIN(SUM(EJ$4,$O95/1000),SUM($O95,EJ$4/1000)),3),CMB[[Cmb_ID]:[Cmb_ID]],0))),-1,-1,0,0)),IF(OR(EJ$1,$R95),4,INDEX(CMB[[Cmb_Rare]:[Cmb_Rare]],MATCH(ROUND(MIN(SUM(EJ$4,$O95/1000),SUM($O95,EJ$4/1000)),3),CMB[[Cmb_ID]:[Cmb_ID]],0))),CHOOSE(AC[[M]:[M]],2,1,1,SUM(AC[[AB]:[DB]])))),""))</f>
        <v/>
      </c>
      <c r="EK95" t="str">
        <f>IF(OR(EK$5="",$S95=""),"",IFERROR(SUM(PRODUCT(INDEX(CMB[[BA_0O]:[BA_2O]],MATCH(ROUND(MIN(SUM(EK$4,$O95/1000),SUM($O95,EK$4/1000)),3),CMB[[Cmb_ID]:[Cmb_ID]],0),SUM(N(EK$1),N($R95),1)),CHOOSE(AC[[M]:[M]],1,1,0,AC[[AB]:[AB]])),PRODUCT(INDEX(CMB[[BD_0O]:[BD_2O]],MATCH(ROUND(MIN(SUM(EK$4,$O95/1000),SUM($O95,EK$4/1000)),3),CMB[[Cmb_ID]:[Cmb_ID]],0),SUM(N(EK$1),N($R95),1)),CHOOSE(AC[[M]:[M]],1,0,1,AC[[DB]:[DB]])),PRODUCT(SUM(ROUND(AVERAGE(VALUE(EK$3),VALUE($P95)),0),CHOOSE(IF(OR(EK$1,$R95),4,INDEX(CMB[[Res_Rare]:[Res_Rare]],MATCH(ROUND(MIN(SUM(EK$4,$O95/1000),SUM($O95,EK$4/1000)),3),CMB[[Cmb_ID]:[Cmb_ID]],0))),-1,-1,0,0)),IF(OR(EK$1,$R95),4,INDEX(CMB[[Cmb_Rare]:[Cmb_Rare]],MATCH(ROUND(MIN(SUM(EK$4,$O95/1000),SUM($O95,EK$4/1000)),3),CMB[[Cmb_ID]:[Cmb_ID]],0))),CHOOSE(AC[[M]:[M]],2,1,1,SUM(AC[[AB]:[DB]])))),""))</f>
        <v/>
      </c>
      <c r="EL95" t="str">
        <f>IF(OR(EL$5="",$S95=""),"",IFERROR(SUM(PRODUCT(INDEX(CMB[[BA_0O]:[BA_2O]],MATCH(ROUND(MIN(SUM(EL$4,$O95/1000),SUM($O95,EL$4/1000)),3),CMB[[Cmb_ID]:[Cmb_ID]],0),SUM(N(EL$1),N($R95),1)),CHOOSE(AC[[M]:[M]],1,1,0,AC[[AB]:[AB]])),PRODUCT(INDEX(CMB[[BD_0O]:[BD_2O]],MATCH(ROUND(MIN(SUM(EL$4,$O95/1000),SUM($O95,EL$4/1000)),3),CMB[[Cmb_ID]:[Cmb_ID]],0),SUM(N(EL$1),N($R95),1)),CHOOSE(AC[[M]:[M]],1,0,1,AC[[DB]:[DB]])),PRODUCT(SUM(ROUND(AVERAGE(VALUE(EL$3),VALUE($P95)),0),CHOOSE(IF(OR(EL$1,$R95),4,INDEX(CMB[[Res_Rare]:[Res_Rare]],MATCH(ROUND(MIN(SUM(EL$4,$O95/1000),SUM($O95,EL$4/1000)),3),CMB[[Cmb_ID]:[Cmb_ID]],0))),-1,-1,0,0)),IF(OR(EL$1,$R95),4,INDEX(CMB[[Cmb_Rare]:[Cmb_Rare]],MATCH(ROUND(MIN(SUM(EL$4,$O95/1000),SUM($O95,EL$4/1000)),3),CMB[[Cmb_ID]:[Cmb_ID]],0))),CHOOSE(AC[[M]:[M]],2,1,1,SUM(AC[[AB]:[DB]])))),""))</f>
        <v/>
      </c>
      <c r="EM95" t="str">
        <f>IF(OR(EM$5="",$S95=""),"",IFERROR(SUM(PRODUCT(INDEX(CMB[[BA_0O]:[BA_2O]],MATCH(ROUND(MIN(SUM(EM$4,$O95/1000),SUM($O95,EM$4/1000)),3),CMB[[Cmb_ID]:[Cmb_ID]],0),SUM(N(EM$1),N($R95),1)),CHOOSE(AC[[M]:[M]],1,1,0,AC[[AB]:[AB]])),PRODUCT(INDEX(CMB[[BD_0O]:[BD_2O]],MATCH(ROUND(MIN(SUM(EM$4,$O95/1000),SUM($O95,EM$4/1000)),3),CMB[[Cmb_ID]:[Cmb_ID]],0),SUM(N(EM$1),N($R95),1)),CHOOSE(AC[[M]:[M]],1,0,1,AC[[DB]:[DB]])),PRODUCT(SUM(ROUND(AVERAGE(VALUE(EM$3),VALUE($P95)),0),CHOOSE(IF(OR(EM$1,$R95),4,INDEX(CMB[[Res_Rare]:[Res_Rare]],MATCH(ROUND(MIN(SUM(EM$4,$O95/1000),SUM($O95,EM$4/1000)),3),CMB[[Cmb_ID]:[Cmb_ID]],0))),-1,-1,0,0)),IF(OR(EM$1,$R95),4,INDEX(CMB[[Cmb_Rare]:[Cmb_Rare]],MATCH(ROUND(MIN(SUM(EM$4,$O95/1000),SUM($O95,EM$4/1000)),3),CMB[[Cmb_ID]:[Cmb_ID]],0))),CHOOSE(AC[[M]:[M]],2,1,1,SUM(AC[[AB]:[DB]])))),""))</f>
        <v/>
      </c>
      <c r="EN95" t="str">
        <f>IF(OR(EN$5="",$S95=""),"",IFERROR(SUM(PRODUCT(INDEX(CMB[[BA_0O]:[BA_2O]],MATCH(ROUND(MIN(SUM(EN$4,$O95/1000),SUM($O95,EN$4/1000)),3),CMB[[Cmb_ID]:[Cmb_ID]],0),SUM(N(EN$1),N($R95),1)),CHOOSE(AC[[M]:[M]],1,1,0,AC[[AB]:[AB]])),PRODUCT(INDEX(CMB[[BD_0O]:[BD_2O]],MATCH(ROUND(MIN(SUM(EN$4,$O95/1000),SUM($O95,EN$4/1000)),3),CMB[[Cmb_ID]:[Cmb_ID]],0),SUM(N(EN$1),N($R95),1)),CHOOSE(AC[[M]:[M]],1,0,1,AC[[DB]:[DB]])),PRODUCT(SUM(ROUND(AVERAGE(VALUE(EN$3),VALUE($P95)),0),CHOOSE(IF(OR(EN$1,$R95),4,INDEX(CMB[[Res_Rare]:[Res_Rare]],MATCH(ROUND(MIN(SUM(EN$4,$O95/1000),SUM($O95,EN$4/1000)),3),CMB[[Cmb_ID]:[Cmb_ID]],0))),-1,-1,0,0)),IF(OR(EN$1,$R95),4,INDEX(CMB[[Cmb_Rare]:[Cmb_Rare]],MATCH(ROUND(MIN(SUM(EN$4,$O95/1000),SUM($O95,EN$4/1000)),3),CMB[[Cmb_ID]:[Cmb_ID]],0))),CHOOSE(AC[[M]:[M]],2,1,1,SUM(AC[[AB]:[DB]])))),""))</f>
        <v/>
      </c>
      <c r="EO95" t="str">
        <f>IF(OR(EO$5="",$S95=""),"",IFERROR(SUM(PRODUCT(INDEX(CMB[[BA_0O]:[BA_2O]],MATCH(ROUND(MIN(SUM(EO$4,$O95/1000),SUM($O95,EO$4/1000)),3),CMB[[Cmb_ID]:[Cmb_ID]],0),SUM(N(EO$1),N($R95),1)),CHOOSE(AC[[M]:[M]],1,1,0,AC[[AB]:[AB]])),PRODUCT(INDEX(CMB[[BD_0O]:[BD_2O]],MATCH(ROUND(MIN(SUM(EO$4,$O95/1000),SUM($O95,EO$4/1000)),3),CMB[[Cmb_ID]:[Cmb_ID]],0),SUM(N(EO$1),N($R95),1)),CHOOSE(AC[[M]:[M]],1,0,1,AC[[DB]:[DB]])),PRODUCT(SUM(ROUND(AVERAGE(VALUE(EO$3),VALUE($P95)),0),CHOOSE(IF(OR(EO$1,$R95),4,INDEX(CMB[[Res_Rare]:[Res_Rare]],MATCH(ROUND(MIN(SUM(EO$4,$O95/1000),SUM($O95,EO$4/1000)),3),CMB[[Cmb_ID]:[Cmb_ID]],0))),-1,-1,0,0)),IF(OR(EO$1,$R95),4,INDEX(CMB[[Cmb_Rare]:[Cmb_Rare]],MATCH(ROUND(MIN(SUM(EO$4,$O95/1000),SUM($O95,EO$4/1000)),3),CMB[[Cmb_ID]:[Cmb_ID]],0))),CHOOSE(AC[[M]:[M]],2,1,1,SUM(AC[[AB]:[DB]])))),""))</f>
        <v/>
      </c>
      <c r="EP95" t="str">
        <f>IF(OR(EP$5="",$S95=""),"",IFERROR(SUM(PRODUCT(INDEX(CMB[[BA_0O]:[BA_2O]],MATCH(ROUND(MIN(SUM(EP$4,$O95/1000),SUM($O95,EP$4/1000)),3),CMB[[Cmb_ID]:[Cmb_ID]],0),SUM(N(EP$1),N($R95),1)),CHOOSE(AC[[M]:[M]],1,1,0,AC[[AB]:[AB]])),PRODUCT(INDEX(CMB[[BD_0O]:[BD_2O]],MATCH(ROUND(MIN(SUM(EP$4,$O95/1000),SUM($O95,EP$4/1000)),3),CMB[[Cmb_ID]:[Cmb_ID]],0),SUM(N(EP$1),N($R95),1)),CHOOSE(AC[[M]:[M]],1,0,1,AC[[DB]:[DB]])),PRODUCT(SUM(ROUND(AVERAGE(VALUE(EP$3),VALUE($P95)),0),CHOOSE(IF(OR(EP$1,$R95),4,INDEX(CMB[[Res_Rare]:[Res_Rare]],MATCH(ROUND(MIN(SUM(EP$4,$O95/1000),SUM($O95,EP$4/1000)),3),CMB[[Cmb_ID]:[Cmb_ID]],0))),-1,-1,0,0)),IF(OR(EP$1,$R95),4,INDEX(CMB[[Cmb_Rare]:[Cmb_Rare]],MATCH(ROUND(MIN(SUM(EP$4,$O95/1000),SUM($O95,EP$4/1000)),3),CMB[[Cmb_ID]:[Cmb_ID]],0))),CHOOSE(AC[[M]:[M]],2,1,1,SUM(AC[[AB]:[DB]])))),""))</f>
        <v/>
      </c>
      <c r="EQ95" t="str">
        <f>IF(OR(EQ$5="",$S95=""),"",IFERROR(SUM(PRODUCT(INDEX(CMB[[BA_0O]:[BA_2O]],MATCH(ROUND(MIN(SUM(EQ$4,$O95/1000),SUM($O95,EQ$4/1000)),3),CMB[[Cmb_ID]:[Cmb_ID]],0),SUM(N(EQ$1),N($R95),1)),CHOOSE(AC[[M]:[M]],1,1,0,AC[[AB]:[AB]])),PRODUCT(INDEX(CMB[[BD_0O]:[BD_2O]],MATCH(ROUND(MIN(SUM(EQ$4,$O95/1000),SUM($O95,EQ$4/1000)),3),CMB[[Cmb_ID]:[Cmb_ID]],0),SUM(N(EQ$1),N($R95),1)),CHOOSE(AC[[M]:[M]],1,0,1,AC[[DB]:[DB]])),PRODUCT(SUM(ROUND(AVERAGE(VALUE(EQ$3),VALUE($P95)),0),CHOOSE(IF(OR(EQ$1,$R95),4,INDEX(CMB[[Res_Rare]:[Res_Rare]],MATCH(ROUND(MIN(SUM(EQ$4,$O95/1000),SUM($O95,EQ$4/1000)),3),CMB[[Cmb_ID]:[Cmb_ID]],0))),-1,-1,0,0)),IF(OR(EQ$1,$R95),4,INDEX(CMB[[Cmb_Rare]:[Cmb_Rare]],MATCH(ROUND(MIN(SUM(EQ$4,$O95/1000),SUM($O95,EQ$4/1000)),3),CMB[[Cmb_ID]:[Cmb_ID]],0))),CHOOSE(AC[[M]:[M]],2,1,1,SUM(AC[[AB]:[DB]])))),""))</f>
        <v/>
      </c>
      <c r="ER95" t="str">
        <f>IF(OR(ER$5="",$S95=""),"",IFERROR(SUM(PRODUCT(INDEX(CMB[[BA_0O]:[BA_2O]],MATCH(ROUND(MIN(SUM(ER$4,$O95/1000),SUM($O95,ER$4/1000)),3),CMB[[Cmb_ID]:[Cmb_ID]],0),SUM(N(ER$1),N($R95),1)),CHOOSE(AC[[M]:[M]],1,1,0,AC[[AB]:[AB]])),PRODUCT(INDEX(CMB[[BD_0O]:[BD_2O]],MATCH(ROUND(MIN(SUM(ER$4,$O95/1000),SUM($O95,ER$4/1000)),3),CMB[[Cmb_ID]:[Cmb_ID]],0),SUM(N(ER$1),N($R95),1)),CHOOSE(AC[[M]:[M]],1,0,1,AC[[DB]:[DB]])),PRODUCT(SUM(ROUND(AVERAGE(VALUE(ER$3),VALUE($P95)),0),CHOOSE(IF(OR(ER$1,$R95),4,INDEX(CMB[[Res_Rare]:[Res_Rare]],MATCH(ROUND(MIN(SUM(ER$4,$O95/1000),SUM($O95,ER$4/1000)),3),CMB[[Cmb_ID]:[Cmb_ID]],0))),-1,-1,0,0)),IF(OR(ER$1,$R95),4,INDEX(CMB[[Cmb_Rare]:[Cmb_Rare]],MATCH(ROUND(MIN(SUM(ER$4,$O95/1000),SUM($O95,ER$4/1000)),3),CMB[[Cmb_ID]:[Cmb_ID]],0))),CHOOSE(AC[[M]:[M]],2,1,1,SUM(AC[[AB]:[DB]])))),""))</f>
        <v/>
      </c>
      <c r="ES95" t="str">
        <f>IF(OR(ES$5="",$S95=""),"",IFERROR(SUM(PRODUCT(INDEX(CMB[[BA_0O]:[BA_2O]],MATCH(ROUND(MIN(SUM(ES$4,$O95/1000),SUM($O95,ES$4/1000)),3),CMB[[Cmb_ID]:[Cmb_ID]],0),SUM(N(ES$1),N($R95),1)),CHOOSE(AC[[M]:[M]],1,1,0,AC[[AB]:[AB]])),PRODUCT(INDEX(CMB[[BD_0O]:[BD_2O]],MATCH(ROUND(MIN(SUM(ES$4,$O95/1000),SUM($O95,ES$4/1000)),3),CMB[[Cmb_ID]:[Cmb_ID]],0),SUM(N(ES$1),N($R95),1)),CHOOSE(AC[[M]:[M]],1,0,1,AC[[DB]:[DB]])),PRODUCT(SUM(ROUND(AVERAGE(VALUE(ES$3),VALUE($P95)),0),CHOOSE(IF(OR(ES$1,$R95),4,INDEX(CMB[[Res_Rare]:[Res_Rare]],MATCH(ROUND(MIN(SUM(ES$4,$O95/1000),SUM($O95,ES$4/1000)),3),CMB[[Cmb_ID]:[Cmb_ID]],0))),-1,-1,0,0)),IF(OR(ES$1,$R95),4,INDEX(CMB[[Cmb_Rare]:[Cmb_Rare]],MATCH(ROUND(MIN(SUM(ES$4,$O95/1000),SUM($O95,ES$4/1000)),3),CMB[[Cmb_ID]:[Cmb_ID]],0))),CHOOSE(AC[[M]:[M]],2,1,1,SUM(AC[[AB]:[DB]])))),""))</f>
        <v/>
      </c>
      <c r="ET95" t="str">
        <f>IF(OR(ET$5="",$S95=""),"",IFERROR(SUM(PRODUCT(INDEX(CMB[[BA_0O]:[BA_2O]],MATCH(ROUND(MIN(SUM(ET$4,$O95/1000),SUM($O95,ET$4/1000)),3),CMB[[Cmb_ID]:[Cmb_ID]],0),SUM(N(ET$1),N($R95),1)),CHOOSE(AC[[M]:[M]],1,1,0,AC[[AB]:[AB]])),PRODUCT(INDEX(CMB[[BD_0O]:[BD_2O]],MATCH(ROUND(MIN(SUM(ET$4,$O95/1000),SUM($O95,ET$4/1000)),3),CMB[[Cmb_ID]:[Cmb_ID]],0),SUM(N(ET$1),N($R95),1)),CHOOSE(AC[[M]:[M]],1,0,1,AC[[DB]:[DB]])),PRODUCT(SUM(ROUND(AVERAGE(VALUE(ET$3),VALUE($P95)),0),CHOOSE(IF(OR(ET$1,$R95),4,INDEX(CMB[[Res_Rare]:[Res_Rare]],MATCH(ROUND(MIN(SUM(ET$4,$O95/1000),SUM($O95,ET$4/1000)),3),CMB[[Cmb_ID]:[Cmb_ID]],0))),-1,-1,0,0)),IF(OR(ET$1,$R95),4,INDEX(CMB[[Cmb_Rare]:[Cmb_Rare]],MATCH(ROUND(MIN(SUM(ET$4,$O95/1000),SUM($O95,ET$4/1000)),3),CMB[[Cmb_ID]:[Cmb_ID]],0))),CHOOSE(AC[[M]:[M]],2,1,1,SUM(AC[[AB]:[DB]])))),""))</f>
        <v/>
      </c>
      <c r="EU95" t="str">
        <f>IF(OR(EU$5="",$S95=""),"",IFERROR(SUM(PRODUCT(INDEX(CMB[[BA_0O]:[BA_2O]],MATCH(ROUND(MIN(SUM(EU$4,$O95/1000),SUM($O95,EU$4/1000)),3),CMB[[Cmb_ID]:[Cmb_ID]],0),SUM(N(EU$1),N($R95),1)),CHOOSE(AC[[M]:[M]],1,1,0,AC[[AB]:[AB]])),PRODUCT(INDEX(CMB[[BD_0O]:[BD_2O]],MATCH(ROUND(MIN(SUM(EU$4,$O95/1000),SUM($O95,EU$4/1000)),3),CMB[[Cmb_ID]:[Cmb_ID]],0),SUM(N(EU$1),N($R95),1)),CHOOSE(AC[[M]:[M]],1,0,1,AC[[DB]:[DB]])),PRODUCT(SUM(ROUND(AVERAGE(VALUE(EU$3),VALUE($P95)),0),CHOOSE(IF(OR(EU$1,$R95),4,INDEX(CMB[[Res_Rare]:[Res_Rare]],MATCH(ROUND(MIN(SUM(EU$4,$O95/1000),SUM($O95,EU$4/1000)),3),CMB[[Cmb_ID]:[Cmb_ID]],0))),-1,-1,0,0)),IF(OR(EU$1,$R95),4,INDEX(CMB[[Cmb_Rare]:[Cmb_Rare]],MATCH(ROUND(MIN(SUM(EU$4,$O95/1000),SUM($O95,EU$4/1000)),3),CMB[[Cmb_ID]:[Cmb_ID]],0))),CHOOSE(AC[[M]:[M]],2,1,1,SUM(AC[[AB]:[DB]])))),""))</f>
        <v/>
      </c>
      <c r="EV95" t="str">
        <f>IF(OR(EV$5="",$S95=""),"",IFERROR(SUM(PRODUCT(INDEX(CMB[[BA_0O]:[BA_2O]],MATCH(ROUND(MIN(SUM(EV$4,$O95/1000),SUM($O95,EV$4/1000)),3),CMB[[Cmb_ID]:[Cmb_ID]],0),SUM(N(EV$1),N($R95),1)),CHOOSE(AC[[M]:[M]],1,1,0,AC[[AB]:[AB]])),PRODUCT(INDEX(CMB[[BD_0O]:[BD_2O]],MATCH(ROUND(MIN(SUM(EV$4,$O95/1000),SUM($O95,EV$4/1000)),3),CMB[[Cmb_ID]:[Cmb_ID]],0),SUM(N(EV$1),N($R95),1)),CHOOSE(AC[[M]:[M]],1,0,1,AC[[DB]:[DB]])),PRODUCT(SUM(ROUND(AVERAGE(VALUE(EV$3),VALUE($P95)),0),CHOOSE(IF(OR(EV$1,$R95),4,INDEX(CMB[[Res_Rare]:[Res_Rare]],MATCH(ROUND(MIN(SUM(EV$4,$O95/1000),SUM($O95,EV$4/1000)),3),CMB[[Cmb_ID]:[Cmb_ID]],0))),-1,-1,0,0)),IF(OR(EV$1,$R95),4,INDEX(CMB[[Cmb_Rare]:[Cmb_Rare]],MATCH(ROUND(MIN(SUM(EV$4,$O95/1000),SUM($O95,EV$4/1000)),3),CMB[[Cmb_ID]:[Cmb_ID]],0))),CHOOSE(AC[[M]:[M]],2,1,1,SUM(AC[[AB]:[DB]])))),""))</f>
        <v/>
      </c>
      <c r="EW95" t="str">
        <f>IF(OR(EW$5="",$S95=""),"",IFERROR(SUM(PRODUCT(INDEX(CMB[[BA_0O]:[BA_2O]],MATCH(ROUND(MIN(SUM(EW$4,$O95/1000),SUM($O95,EW$4/1000)),3),CMB[[Cmb_ID]:[Cmb_ID]],0),SUM(N(EW$1),N($R95),1)),CHOOSE(AC[[M]:[M]],1,1,0,AC[[AB]:[AB]])),PRODUCT(INDEX(CMB[[BD_0O]:[BD_2O]],MATCH(ROUND(MIN(SUM(EW$4,$O95/1000),SUM($O95,EW$4/1000)),3),CMB[[Cmb_ID]:[Cmb_ID]],0),SUM(N(EW$1),N($R95),1)),CHOOSE(AC[[M]:[M]],1,0,1,AC[[DB]:[DB]])),PRODUCT(SUM(ROUND(AVERAGE(VALUE(EW$3),VALUE($P95)),0),CHOOSE(IF(OR(EW$1,$R95),4,INDEX(CMB[[Res_Rare]:[Res_Rare]],MATCH(ROUND(MIN(SUM(EW$4,$O95/1000),SUM($O95,EW$4/1000)),3),CMB[[Cmb_ID]:[Cmb_ID]],0))),-1,-1,0,0)),IF(OR(EW$1,$R95),4,INDEX(CMB[[Cmb_Rare]:[Cmb_Rare]],MATCH(ROUND(MIN(SUM(EW$4,$O95/1000),SUM($O95,EW$4/1000)),3),CMB[[Cmb_ID]:[Cmb_ID]],0))),CHOOSE(AC[[M]:[M]],2,1,1,SUM(AC[[AB]:[DB]])))),""))</f>
        <v/>
      </c>
      <c r="EX95" t="str">
        <f>IF(OR(EX$5="",$S95=""),"",IFERROR(SUM(PRODUCT(INDEX(CMB[[BA_0O]:[BA_2O]],MATCH(ROUND(MIN(SUM(EX$4,$O95/1000),SUM($O95,EX$4/1000)),3),CMB[[Cmb_ID]:[Cmb_ID]],0),SUM(N(EX$1),N($R95),1)),CHOOSE(AC[[M]:[M]],1,1,0,AC[[AB]:[AB]])),PRODUCT(INDEX(CMB[[BD_0O]:[BD_2O]],MATCH(ROUND(MIN(SUM(EX$4,$O95/1000),SUM($O95,EX$4/1000)),3),CMB[[Cmb_ID]:[Cmb_ID]],0),SUM(N(EX$1),N($R95),1)),CHOOSE(AC[[M]:[M]],1,0,1,AC[[DB]:[DB]])),PRODUCT(SUM(ROUND(AVERAGE(VALUE(EX$3),VALUE($P95)),0),CHOOSE(IF(OR(EX$1,$R95),4,INDEX(CMB[[Res_Rare]:[Res_Rare]],MATCH(ROUND(MIN(SUM(EX$4,$O95/1000),SUM($O95,EX$4/1000)),3),CMB[[Cmb_ID]:[Cmb_ID]],0))),-1,-1,0,0)),IF(OR(EX$1,$R95),4,INDEX(CMB[[Cmb_Rare]:[Cmb_Rare]],MATCH(ROUND(MIN(SUM(EX$4,$O95/1000),SUM($O95,EX$4/1000)),3),CMB[[Cmb_ID]:[Cmb_ID]],0))),CHOOSE(AC[[M]:[M]],2,1,1,SUM(AC[[AB]:[DB]])))),""))</f>
        <v/>
      </c>
      <c r="EY95" t="str">
        <f>IF(OR(EY$5="",$S95=""),"",IFERROR(SUM(PRODUCT(INDEX(CMB[[BA_0O]:[BA_2O]],MATCH(ROUND(MIN(SUM(EY$4,$O95/1000),SUM($O95,EY$4/1000)),3),CMB[[Cmb_ID]:[Cmb_ID]],0),SUM(N(EY$1),N($R95),1)),CHOOSE(AC[[M]:[M]],1,1,0,AC[[AB]:[AB]])),PRODUCT(INDEX(CMB[[BD_0O]:[BD_2O]],MATCH(ROUND(MIN(SUM(EY$4,$O95/1000),SUM($O95,EY$4/1000)),3),CMB[[Cmb_ID]:[Cmb_ID]],0),SUM(N(EY$1),N($R95),1)),CHOOSE(AC[[M]:[M]],1,0,1,AC[[DB]:[DB]])),PRODUCT(SUM(ROUND(AVERAGE(VALUE(EY$3),VALUE($P95)),0),CHOOSE(IF(OR(EY$1,$R95),4,INDEX(CMB[[Res_Rare]:[Res_Rare]],MATCH(ROUND(MIN(SUM(EY$4,$O95/1000),SUM($O95,EY$4/1000)),3),CMB[[Cmb_ID]:[Cmb_ID]],0))),-1,-1,0,0)),IF(OR(EY$1,$R95),4,INDEX(CMB[[Cmb_Rare]:[Cmb_Rare]],MATCH(ROUND(MIN(SUM(EY$4,$O95/1000),SUM($O95,EY$4/1000)),3),CMB[[Cmb_ID]:[Cmb_ID]],0))),CHOOSE(AC[[M]:[M]],2,1,1,SUM(AC[[AB]:[DB]])))),""))</f>
        <v/>
      </c>
      <c r="EZ95" t="str">
        <f>IF(OR(EZ$5="",$S95=""),"",IFERROR(SUM(PRODUCT(INDEX(CMB[[BA_0O]:[BA_2O]],MATCH(ROUND(MIN(SUM(EZ$4,$O95/1000),SUM($O95,EZ$4/1000)),3),CMB[[Cmb_ID]:[Cmb_ID]],0),SUM(N(EZ$1),N($R95),1)),CHOOSE(AC[[M]:[M]],1,1,0,AC[[AB]:[AB]])),PRODUCT(INDEX(CMB[[BD_0O]:[BD_2O]],MATCH(ROUND(MIN(SUM(EZ$4,$O95/1000),SUM($O95,EZ$4/1000)),3),CMB[[Cmb_ID]:[Cmb_ID]],0),SUM(N(EZ$1),N($R95),1)),CHOOSE(AC[[M]:[M]],1,0,1,AC[[DB]:[DB]])),PRODUCT(SUM(ROUND(AVERAGE(VALUE(EZ$3),VALUE($P95)),0),CHOOSE(IF(OR(EZ$1,$R95),4,INDEX(CMB[[Res_Rare]:[Res_Rare]],MATCH(ROUND(MIN(SUM(EZ$4,$O95/1000),SUM($O95,EZ$4/1000)),3),CMB[[Cmb_ID]:[Cmb_ID]],0))),-1,-1,0,0)),IF(OR(EZ$1,$R95),4,INDEX(CMB[[Cmb_Rare]:[Cmb_Rare]],MATCH(ROUND(MIN(SUM(EZ$4,$O95/1000),SUM($O95,EZ$4/1000)),3),CMB[[Cmb_ID]:[Cmb_ID]],0))),CHOOSE(AC[[M]:[M]],2,1,1,SUM(AC[[AB]:[DB]])))),""))</f>
        <v/>
      </c>
      <c r="FA95" t="str">
        <f>IF(OR(FA$5="",$S95=""),"",IFERROR(SUM(PRODUCT(INDEX(CMB[[BA_0O]:[BA_2O]],MATCH(ROUND(MIN(SUM(FA$4,$O95/1000),SUM($O95,FA$4/1000)),3),CMB[[Cmb_ID]:[Cmb_ID]],0),SUM(N(FA$1),N($R95),1)),CHOOSE(AC[[M]:[M]],1,1,0,AC[[AB]:[AB]])),PRODUCT(INDEX(CMB[[BD_0O]:[BD_2O]],MATCH(ROUND(MIN(SUM(FA$4,$O95/1000),SUM($O95,FA$4/1000)),3),CMB[[Cmb_ID]:[Cmb_ID]],0),SUM(N(FA$1),N($R95),1)),CHOOSE(AC[[M]:[M]],1,0,1,AC[[DB]:[DB]])),PRODUCT(SUM(ROUND(AVERAGE(VALUE(FA$3),VALUE($P95)),0),CHOOSE(IF(OR(FA$1,$R95),4,INDEX(CMB[[Res_Rare]:[Res_Rare]],MATCH(ROUND(MIN(SUM(FA$4,$O95/1000),SUM($O95,FA$4/1000)),3),CMB[[Cmb_ID]:[Cmb_ID]],0))),-1,-1,0,0)),IF(OR(FA$1,$R95),4,INDEX(CMB[[Cmb_Rare]:[Cmb_Rare]],MATCH(ROUND(MIN(SUM(FA$4,$O95/1000),SUM($O95,FA$4/1000)),3),CMB[[Cmb_ID]:[Cmb_ID]],0))),CHOOSE(AC[[M]:[M]],2,1,1,SUM(AC[[AB]:[DB]])))),""))</f>
        <v/>
      </c>
      <c r="FB95" t="str">
        <f>IF(OR(FB$5="",$S95=""),"",IFERROR(SUM(PRODUCT(INDEX(CMB[[BA_0O]:[BA_2O]],MATCH(ROUND(MIN(SUM(FB$4,$O95/1000),SUM($O95,FB$4/1000)),3),CMB[[Cmb_ID]:[Cmb_ID]],0),SUM(N(FB$1),N($R95),1)),CHOOSE(AC[[M]:[M]],1,1,0,AC[[AB]:[AB]])),PRODUCT(INDEX(CMB[[BD_0O]:[BD_2O]],MATCH(ROUND(MIN(SUM(FB$4,$O95/1000),SUM($O95,FB$4/1000)),3),CMB[[Cmb_ID]:[Cmb_ID]],0),SUM(N(FB$1),N($R95),1)),CHOOSE(AC[[M]:[M]],1,0,1,AC[[DB]:[DB]])),PRODUCT(SUM(ROUND(AVERAGE(VALUE(FB$3),VALUE($P95)),0),CHOOSE(IF(OR(FB$1,$R95),4,INDEX(CMB[[Res_Rare]:[Res_Rare]],MATCH(ROUND(MIN(SUM(FB$4,$O95/1000),SUM($O95,FB$4/1000)),3),CMB[[Cmb_ID]:[Cmb_ID]],0))),-1,-1,0,0)),IF(OR(FB$1,$R95),4,INDEX(CMB[[Cmb_Rare]:[Cmb_Rare]],MATCH(ROUND(MIN(SUM(FB$4,$O95/1000),SUM($O95,FB$4/1000)),3),CMB[[Cmb_ID]:[Cmb_ID]],0))),CHOOSE(AC[[M]:[M]],2,1,1,SUM(AC[[AB]:[DB]])))),""))</f>
        <v/>
      </c>
      <c r="FC95" t="str">
        <f>IF(OR(FC$5="",$S95=""),"",IFERROR(SUM(PRODUCT(INDEX(CMB[[BA_0O]:[BA_2O]],MATCH(ROUND(MIN(SUM(FC$4,$O95/1000),SUM($O95,FC$4/1000)),3),CMB[[Cmb_ID]:[Cmb_ID]],0),SUM(N(FC$1),N($R95),1)),CHOOSE(AC[[M]:[M]],1,1,0,AC[[AB]:[AB]])),PRODUCT(INDEX(CMB[[BD_0O]:[BD_2O]],MATCH(ROUND(MIN(SUM(FC$4,$O95/1000),SUM($O95,FC$4/1000)),3),CMB[[Cmb_ID]:[Cmb_ID]],0),SUM(N(FC$1),N($R95),1)),CHOOSE(AC[[M]:[M]],1,0,1,AC[[DB]:[DB]])),PRODUCT(SUM(ROUND(AVERAGE(VALUE(FC$3),VALUE($P95)),0),CHOOSE(IF(OR(FC$1,$R95),4,INDEX(CMB[[Res_Rare]:[Res_Rare]],MATCH(ROUND(MIN(SUM(FC$4,$O95/1000),SUM($O95,FC$4/1000)),3),CMB[[Cmb_ID]:[Cmb_ID]],0))),-1,-1,0,0)),IF(OR(FC$1,$R95),4,INDEX(CMB[[Cmb_Rare]:[Cmb_Rare]],MATCH(ROUND(MIN(SUM(FC$4,$O95/1000),SUM($O95,FC$4/1000)),3),CMB[[Cmb_ID]:[Cmb_ID]],0))),CHOOSE(AC[[M]:[M]],2,1,1,SUM(AC[[AB]:[DB]])))),""))</f>
        <v/>
      </c>
      <c r="FD95" t="str">
        <f>IF(OR(FD$5="",$S95=""),"",IFERROR(SUM(PRODUCT(INDEX(CMB[[BA_0O]:[BA_2O]],MATCH(ROUND(MIN(SUM(FD$4,$O95/1000),SUM($O95,FD$4/1000)),3),CMB[[Cmb_ID]:[Cmb_ID]],0),SUM(N(FD$1),N($R95),1)),CHOOSE(AC[[M]:[M]],1,1,0,AC[[AB]:[AB]])),PRODUCT(INDEX(CMB[[BD_0O]:[BD_2O]],MATCH(ROUND(MIN(SUM(FD$4,$O95/1000),SUM($O95,FD$4/1000)),3),CMB[[Cmb_ID]:[Cmb_ID]],0),SUM(N(FD$1),N($R95),1)),CHOOSE(AC[[M]:[M]],1,0,1,AC[[DB]:[DB]])),PRODUCT(SUM(ROUND(AVERAGE(VALUE(FD$3),VALUE($P95)),0),CHOOSE(IF(OR(FD$1,$R95),4,INDEX(CMB[[Res_Rare]:[Res_Rare]],MATCH(ROUND(MIN(SUM(FD$4,$O95/1000),SUM($O95,FD$4/1000)),3),CMB[[Cmb_ID]:[Cmb_ID]],0))),-1,-1,0,0)),IF(OR(FD$1,$R95),4,INDEX(CMB[[Cmb_Rare]:[Cmb_Rare]],MATCH(ROUND(MIN(SUM(FD$4,$O95/1000),SUM($O95,FD$4/1000)),3),CMB[[Cmb_ID]:[Cmb_ID]],0))),CHOOSE(AC[[M]:[M]],2,1,1,SUM(AC[[AB]:[DB]])))),""))</f>
        <v/>
      </c>
      <c r="FE95" t="str">
        <f>IF(OR(FE$5="",$S95=""),"",IFERROR(SUM(PRODUCT(INDEX(CMB[[BA_0O]:[BA_2O]],MATCH(ROUND(MIN(SUM(FE$4,$O95/1000),SUM($O95,FE$4/1000)),3),CMB[[Cmb_ID]:[Cmb_ID]],0),SUM(N(FE$1),N($R95),1)),CHOOSE(AC[[M]:[M]],1,1,0,AC[[AB]:[AB]])),PRODUCT(INDEX(CMB[[BD_0O]:[BD_2O]],MATCH(ROUND(MIN(SUM(FE$4,$O95/1000),SUM($O95,FE$4/1000)),3),CMB[[Cmb_ID]:[Cmb_ID]],0),SUM(N(FE$1),N($R95),1)),CHOOSE(AC[[M]:[M]],1,0,1,AC[[DB]:[DB]])),PRODUCT(SUM(ROUND(AVERAGE(VALUE(FE$3),VALUE($P95)),0),CHOOSE(IF(OR(FE$1,$R95),4,INDEX(CMB[[Res_Rare]:[Res_Rare]],MATCH(ROUND(MIN(SUM(FE$4,$O95/1000),SUM($O95,FE$4/1000)),3),CMB[[Cmb_ID]:[Cmb_ID]],0))),-1,-1,0,0)),IF(OR(FE$1,$R95),4,INDEX(CMB[[Cmb_Rare]:[Cmb_Rare]],MATCH(ROUND(MIN(SUM(FE$4,$O95/1000),SUM($O95,FE$4/1000)),3),CMB[[Cmb_ID]:[Cmb_ID]],0))),CHOOSE(AC[[M]:[M]],2,1,1,SUM(AC[[AB]:[DB]])))),""))</f>
        <v/>
      </c>
      <c r="FF95" t="str">
        <f>IF(OR(FF$5="",$S95=""),"",IFERROR(SUM(PRODUCT(INDEX(CMB[[BA_0O]:[BA_2O]],MATCH(ROUND(MIN(SUM(FF$4,$O95/1000),SUM($O95,FF$4/1000)),3),CMB[[Cmb_ID]:[Cmb_ID]],0),SUM(N(FF$1),N($R95),1)),CHOOSE(AC[[M]:[M]],1,1,0,AC[[AB]:[AB]])),PRODUCT(INDEX(CMB[[BD_0O]:[BD_2O]],MATCH(ROUND(MIN(SUM(FF$4,$O95/1000),SUM($O95,FF$4/1000)),3),CMB[[Cmb_ID]:[Cmb_ID]],0),SUM(N(FF$1),N($R95),1)),CHOOSE(AC[[M]:[M]],1,0,1,AC[[DB]:[DB]])),PRODUCT(SUM(ROUND(AVERAGE(VALUE(FF$3),VALUE($P95)),0),CHOOSE(IF(OR(FF$1,$R95),4,INDEX(CMB[[Res_Rare]:[Res_Rare]],MATCH(ROUND(MIN(SUM(FF$4,$O95/1000),SUM($O95,FF$4/1000)),3),CMB[[Cmb_ID]:[Cmb_ID]],0))),-1,-1,0,0)),IF(OR(FF$1,$R95),4,INDEX(CMB[[Cmb_Rare]:[Cmb_Rare]],MATCH(ROUND(MIN(SUM(FF$4,$O95/1000),SUM($O95,FF$4/1000)),3),CMB[[Cmb_ID]:[Cmb_ID]],0))),CHOOSE(AC[[M]:[M]],2,1,1,SUM(AC[[AB]:[DB]])))),""))</f>
        <v/>
      </c>
      <c r="FG95" t="str">
        <f>IF(OR(FG$5="",$S95=""),"",IFERROR(SUM(PRODUCT(INDEX(CMB[[BA_0O]:[BA_2O]],MATCH(ROUND(MIN(SUM(FG$4,$O95/1000),SUM($O95,FG$4/1000)),3),CMB[[Cmb_ID]:[Cmb_ID]],0),SUM(N(FG$1),N($R95),1)),CHOOSE(AC[[M]:[M]],1,1,0,AC[[AB]:[AB]])),PRODUCT(INDEX(CMB[[BD_0O]:[BD_2O]],MATCH(ROUND(MIN(SUM(FG$4,$O95/1000),SUM($O95,FG$4/1000)),3),CMB[[Cmb_ID]:[Cmb_ID]],0),SUM(N(FG$1),N($R95),1)),CHOOSE(AC[[M]:[M]],1,0,1,AC[[DB]:[DB]])),PRODUCT(SUM(ROUND(AVERAGE(VALUE(FG$3),VALUE($P95)),0),CHOOSE(IF(OR(FG$1,$R95),4,INDEX(CMB[[Res_Rare]:[Res_Rare]],MATCH(ROUND(MIN(SUM(FG$4,$O95/1000),SUM($O95,FG$4/1000)),3),CMB[[Cmb_ID]:[Cmb_ID]],0))),-1,-1,0,0)),IF(OR(FG$1,$R95),4,INDEX(CMB[[Cmb_Rare]:[Cmb_Rare]],MATCH(ROUND(MIN(SUM(FG$4,$O95/1000),SUM($O95,FG$4/1000)),3),CMB[[Cmb_ID]:[Cmb_ID]],0))),CHOOSE(AC[[M]:[M]],2,1,1,SUM(AC[[AB]:[DB]])))),""))</f>
        <v/>
      </c>
      <c r="FH95" t="str">
        <f>IF(OR(FH$5="",$S95=""),"",IFERROR(SUM(PRODUCT(INDEX(CMB[[BA_0O]:[BA_2O]],MATCH(ROUND(MIN(SUM(FH$4,$O95/1000),SUM($O95,FH$4/1000)),3),CMB[[Cmb_ID]:[Cmb_ID]],0),SUM(N(FH$1),N($R95),1)),CHOOSE(AC[[M]:[M]],1,1,0,AC[[AB]:[AB]])),PRODUCT(INDEX(CMB[[BD_0O]:[BD_2O]],MATCH(ROUND(MIN(SUM(FH$4,$O95/1000),SUM($O95,FH$4/1000)),3),CMB[[Cmb_ID]:[Cmb_ID]],0),SUM(N(FH$1),N($R95),1)),CHOOSE(AC[[M]:[M]],1,0,1,AC[[DB]:[DB]])),PRODUCT(SUM(ROUND(AVERAGE(VALUE(FH$3),VALUE($P95)),0),CHOOSE(IF(OR(FH$1,$R95),4,INDEX(CMB[[Res_Rare]:[Res_Rare]],MATCH(ROUND(MIN(SUM(FH$4,$O95/1000),SUM($O95,FH$4/1000)),3),CMB[[Cmb_ID]:[Cmb_ID]],0))),-1,-1,0,0)),IF(OR(FH$1,$R95),4,INDEX(CMB[[Cmb_Rare]:[Cmb_Rare]],MATCH(ROUND(MIN(SUM(FH$4,$O95/1000),SUM($O95,FH$4/1000)),3),CMB[[Cmb_ID]:[Cmb_ID]],0))),CHOOSE(AC[[M]:[M]],2,1,1,SUM(AC[[AB]:[DB]])))),""))</f>
        <v/>
      </c>
      <c r="FI95" t="str">
        <f>IF(OR(FI$5="",$S95=""),"",IFERROR(SUM(PRODUCT(INDEX(CMB[[BA_0O]:[BA_2O]],MATCH(ROUND(MIN(SUM(FI$4,$O95/1000),SUM($O95,FI$4/1000)),3),CMB[[Cmb_ID]:[Cmb_ID]],0),SUM(N(FI$1),N($R95),1)),CHOOSE(AC[[M]:[M]],1,1,0,AC[[AB]:[AB]])),PRODUCT(INDEX(CMB[[BD_0O]:[BD_2O]],MATCH(ROUND(MIN(SUM(FI$4,$O95/1000),SUM($O95,FI$4/1000)),3),CMB[[Cmb_ID]:[Cmb_ID]],0),SUM(N(FI$1),N($R95),1)),CHOOSE(AC[[M]:[M]],1,0,1,AC[[DB]:[DB]])),PRODUCT(SUM(ROUND(AVERAGE(VALUE(FI$3),VALUE($P95)),0),CHOOSE(IF(OR(FI$1,$R95),4,INDEX(CMB[[Res_Rare]:[Res_Rare]],MATCH(ROUND(MIN(SUM(FI$4,$O95/1000),SUM($O95,FI$4/1000)),3),CMB[[Cmb_ID]:[Cmb_ID]],0))),-1,-1,0,0)),IF(OR(FI$1,$R95),4,INDEX(CMB[[Cmb_Rare]:[Cmb_Rare]],MATCH(ROUND(MIN(SUM(FI$4,$O95/1000),SUM($O95,FI$4/1000)),3),CMB[[Cmb_ID]:[Cmb_ID]],0))),CHOOSE(AC[[M]:[M]],2,1,1,SUM(AC[[AB]:[DB]])))),""))</f>
        <v/>
      </c>
      <c r="FJ95" t="str">
        <f>IF(OR(FJ$5="",$S95=""),"",IFERROR(SUM(PRODUCT(INDEX(CMB[[BA_0O]:[BA_2O]],MATCH(ROUND(MIN(SUM(FJ$4,$O95/1000),SUM($O95,FJ$4/1000)),3),CMB[[Cmb_ID]:[Cmb_ID]],0),SUM(N(FJ$1),N($R95),1)),CHOOSE(AC[[M]:[M]],1,1,0,AC[[AB]:[AB]])),PRODUCT(INDEX(CMB[[BD_0O]:[BD_2O]],MATCH(ROUND(MIN(SUM(FJ$4,$O95/1000),SUM($O95,FJ$4/1000)),3),CMB[[Cmb_ID]:[Cmb_ID]],0),SUM(N(FJ$1),N($R95),1)),CHOOSE(AC[[M]:[M]],1,0,1,AC[[DB]:[DB]])),PRODUCT(SUM(ROUND(AVERAGE(VALUE(FJ$3),VALUE($P95)),0),CHOOSE(IF(OR(FJ$1,$R95),4,INDEX(CMB[[Res_Rare]:[Res_Rare]],MATCH(ROUND(MIN(SUM(FJ$4,$O95/1000),SUM($O95,FJ$4/1000)),3),CMB[[Cmb_ID]:[Cmb_ID]],0))),-1,-1,0,0)),IF(OR(FJ$1,$R95),4,INDEX(CMB[[Cmb_Rare]:[Cmb_Rare]],MATCH(ROUND(MIN(SUM(FJ$4,$O95/1000),SUM($O95,FJ$4/1000)),3),CMB[[Cmb_ID]:[Cmb_ID]],0))),CHOOSE(AC[[M]:[M]],2,1,1,SUM(AC[[AB]:[DB]])))),""))</f>
        <v/>
      </c>
      <c r="FK95" t="str">
        <f>IF(OR(FK$5="",$S95=""),"",IFERROR(SUM(PRODUCT(INDEX(CMB[[BA_0O]:[BA_2O]],MATCH(ROUND(MIN(SUM(FK$4,$O95/1000),SUM($O95,FK$4/1000)),3),CMB[[Cmb_ID]:[Cmb_ID]],0),SUM(N(FK$1),N($R95),1)),CHOOSE(AC[[M]:[M]],1,1,0,AC[[AB]:[AB]])),PRODUCT(INDEX(CMB[[BD_0O]:[BD_2O]],MATCH(ROUND(MIN(SUM(FK$4,$O95/1000),SUM($O95,FK$4/1000)),3),CMB[[Cmb_ID]:[Cmb_ID]],0),SUM(N(FK$1),N($R95),1)),CHOOSE(AC[[M]:[M]],1,0,1,AC[[DB]:[DB]])),PRODUCT(SUM(ROUND(AVERAGE(VALUE(FK$3),VALUE($P95)),0),CHOOSE(IF(OR(FK$1,$R95),4,INDEX(CMB[[Res_Rare]:[Res_Rare]],MATCH(ROUND(MIN(SUM(FK$4,$O95/1000),SUM($O95,FK$4/1000)),3),CMB[[Cmb_ID]:[Cmb_ID]],0))),-1,-1,0,0)),IF(OR(FK$1,$R95),4,INDEX(CMB[[Cmb_Rare]:[Cmb_Rare]],MATCH(ROUND(MIN(SUM(FK$4,$O95/1000),SUM($O95,FK$4/1000)),3),CMB[[Cmb_ID]:[Cmb_ID]],0))),CHOOSE(AC[[M]:[M]],2,1,1,SUM(AC[[AB]:[DB]])))),""))</f>
        <v/>
      </c>
      <c r="FL95" t="str">
        <f>IF(OR(FL$5="",$S95=""),"",IFERROR(SUM(PRODUCT(INDEX(CMB[[BA_0O]:[BA_2O]],MATCH(ROUND(MIN(SUM(FL$4,$O95/1000),SUM($O95,FL$4/1000)),3),CMB[[Cmb_ID]:[Cmb_ID]],0),SUM(N(FL$1),N($R95),1)),CHOOSE(AC[[M]:[M]],1,1,0,AC[[AB]:[AB]])),PRODUCT(INDEX(CMB[[BD_0O]:[BD_2O]],MATCH(ROUND(MIN(SUM(FL$4,$O95/1000),SUM($O95,FL$4/1000)),3),CMB[[Cmb_ID]:[Cmb_ID]],0),SUM(N(FL$1),N($R95),1)),CHOOSE(AC[[M]:[M]],1,0,1,AC[[DB]:[DB]])),PRODUCT(SUM(ROUND(AVERAGE(VALUE(FL$3),VALUE($P95)),0),CHOOSE(IF(OR(FL$1,$R95),4,INDEX(CMB[[Res_Rare]:[Res_Rare]],MATCH(ROUND(MIN(SUM(FL$4,$O95/1000),SUM($O95,FL$4/1000)),3),CMB[[Cmb_ID]:[Cmb_ID]],0))),-1,-1,0,0)),IF(OR(FL$1,$R95),4,INDEX(CMB[[Cmb_Rare]:[Cmb_Rare]],MATCH(ROUND(MIN(SUM(FL$4,$O95/1000),SUM($O95,FL$4/1000)),3),CMB[[Cmb_ID]:[Cmb_ID]],0))),CHOOSE(AC[[M]:[M]],2,1,1,SUM(AC[[AB]:[DB]])))),""))</f>
        <v/>
      </c>
      <c r="FM95" t="str">
        <f>IF(OR(FM$5="",$S95=""),"",IFERROR(SUM(PRODUCT(INDEX(CMB[[BA_0O]:[BA_2O]],MATCH(ROUND(MIN(SUM(FM$4,$O95/1000),SUM($O95,FM$4/1000)),3),CMB[[Cmb_ID]:[Cmb_ID]],0),SUM(N(FM$1),N($R95),1)),CHOOSE(AC[[M]:[M]],1,1,0,AC[[AB]:[AB]])),PRODUCT(INDEX(CMB[[BD_0O]:[BD_2O]],MATCH(ROUND(MIN(SUM(FM$4,$O95/1000),SUM($O95,FM$4/1000)),3),CMB[[Cmb_ID]:[Cmb_ID]],0),SUM(N(FM$1),N($R95),1)),CHOOSE(AC[[M]:[M]],1,0,1,AC[[DB]:[DB]])),PRODUCT(SUM(ROUND(AVERAGE(VALUE(FM$3),VALUE($P95)),0),CHOOSE(IF(OR(FM$1,$R95),4,INDEX(CMB[[Res_Rare]:[Res_Rare]],MATCH(ROUND(MIN(SUM(FM$4,$O95/1000),SUM($O95,FM$4/1000)),3),CMB[[Cmb_ID]:[Cmb_ID]],0))),-1,-1,0,0)),IF(OR(FM$1,$R95),4,INDEX(CMB[[Cmb_Rare]:[Cmb_Rare]],MATCH(ROUND(MIN(SUM(FM$4,$O95/1000),SUM($O95,FM$4/1000)),3),CMB[[Cmb_ID]:[Cmb_ID]],0))),CHOOSE(AC[[M]:[M]],2,1,1,SUM(AC[[AB]:[DB]])))),""))</f>
        <v/>
      </c>
      <c r="FN95" s="7">
        <f t="shared" si="49"/>
        <v>0</v>
      </c>
      <c r="FO95" s="7">
        <f t="shared" si="49"/>
        <v>0</v>
      </c>
      <c r="FP95" s="7">
        <f t="shared" si="49"/>
        <v>0</v>
      </c>
      <c r="FQ95" s="7">
        <f t="shared" si="49"/>
        <v>0</v>
      </c>
      <c r="FR95" s="7">
        <f t="shared" si="49"/>
        <v>0</v>
      </c>
      <c r="FS95" s="7">
        <f t="shared" si="49"/>
        <v>0</v>
      </c>
      <c r="FT95" s="7">
        <f>SUM(IF(INDEX(LIB[[Quantity]:[Quantity]],MATCH($S95,LIB[[ID]:[ID]],0))&gt;=COLUMN(A$1),TRUNC(PRODUCT(AVERAGE($FN95:$FS95),POWER(AC[[CR]:[CR]],SUM(SUMIFS($D$11:$D94,$A$11:$A94,$A95,$E$11:$E94,"&gt;="&amp;$E95),SUMIFS($D96:$D$161,$A96:$A$161,$A95,$E96:$E$161,"&gt;"&amp;$E95),COLUMN(A$1),-1)),IF($Q95="Yes",AC[[FB]:[FB]],1))),0),ROW(A84)/-VALUE(1&amp;REPT("0",9-PRODUCT(COLUMN(A$1)-1,3))),1)</f>
        <v>0.99999991600000004</v>
      </c>
      <c r="FU95" s="7">
        <f>SUM(IF(INDEX(LIB[[Quantity]:[Quantity]],MATCH($S95,LIB[[ID]:[ID]],0))&gt;=COLUMN(B$1),TRUNC(PRODUCT(AVERAGE($FN95:$FS95),POWER(AC[[CR]:[CR]],SUM(SUMIFS($D$11:$D94,$A$11:$A94,$A95,$E$11:$E94,"&gt;="&amp;$E95),SUMIFS($D96:$D$161,$A96:$A$161,$A95,$E96:$E$161,"&gt;"&amp;$E95),COLUMN(B$1),-1)),IF($Q95="Yes",AC[[FB]:[FB]],1))),0),ROW(B84)/-VALUE(1&amp;REPT("0",9-PRODUCT(COLUMN(B$1)-1,3))),1)</f>
        <v>0.99991600000000003</v>
      </c>
      <c r="FV95" s="7">
        <f>SUM(IF(INDEX(LIB[[Quantity]:[Quantity]],MATCH($S95,LIB[[ID]:[ID]],0))&gt;=COLUMN(C$1),TRUNC(PRODUCT(AVERAGE($FN95:$FS95),POWER(AC[[CR]:[CR]],SUM(SUMIFS($D$11:$D94,$A$11:$A94,$A95,$E$11:$E94,"&gt;="&amp;$E95),SUMIFS($D96:$D$161,$A96:$A$161,$A95,$E96:$E$161,"&gt;"&amp;$E95),COLUMN(C$1),-1)),IF($Q95="Yes",AC[[FB]:[FB]],1))),0),ROW(C84)/-VALUE(1&amp;REPT("0",9-PRODUCT(COLUMN(C$1)-1,3))),1)</f>
        <v>0.91600000000000004</v>
      </c>
      <c r="FW95">
        <f t="shared" si="43"/>
        <v>157</v>
      </c>
      <c r="FX95">
        <f t="shared" si="44"/>
        <v>0</v>
      </c>
      <c r="FY95">
        <f t="shared" si="45"/>
        <v>0</v>
      </c>
      <c r="GC95">
        <f t="shared" si="46"/>
        <v>49</v>
      </c>
      <c r="GD95" t="str">
        <f>IFERROR(SUBSTITUTE(SUBSTITUTE(INDEX(SUG[Card],MATCH(ROW(A84),GC$12:GC$161,0))," #2","")," #3",""),"")</f>
        <v/>
      </c>
      <c r="GE95">
        <f>SUM(GE94,IF(IFERROR(MATCH(GD95,GD$11:GD94,0)&lt;0,TRUE()),1,0))</f>
        <v>35</v>
      </c>
      <c r="GF95" t="str">
        <f t="shared" si="47"/>
        <v/>
      </c>
      <c r="GI95">
        <f>SUM(SUMIFS(D$11:D94,A$11:A94,A95,B$11:B94,"&gt;="&amp;B95),SUMIFS(D96:D$161,A96:A$161,A95,B96:B$161,"&gt;"&amp;B95),SUMIFS(D$11:D94,A$11:A94,A95&amp;":Onyx"),SUMIFS(D96:D$161,A96:A$161,A95&amp;":Onyx"))</f>
        <v>0</v>
      </c>
      <c r="GP95" t="str">
        <f t="shared" si="40"/>
        <v>Water Serpent (5) #2</v>
      </c>
      <c r="GQ95">
        <f t="shared" si="41"/>
        <v>225</v>
      </c>
      <c r="GR95" t="b">
        <f>COUNTIF(DECK[Card],IFERROR(MID($L95,1,FIND(" #",SUG_Helper[[#This Row],[Card]])-1),SUG_Helper[[#This Row],[Card]]))&gt;=IFERROR(VALUE(RIGHT(SUG_Helper[[#This Row],[Card]])),1)</f>
        <v>0</v>
      </c>
    </row>
    <row r="96" spans="1:200" x14ac:dyDescent="0.35">
      <c r="A96" s="17"/>
      <c r="B96" s="4"/>
      <c r="C96" s="4"/>
      <c r="D96" s="4"/>
      <c r="E96" t="str">
        <f>IF(INDEX(LIB[Card],ROW(A85))="","",INDEX(LIB[Card],ROW(A85))&amp;" ("&amp;INDEX(LIB[Level],ROW(A85))&amp;")"&amp;IF(INDEX(LIB[Fused],ROW(A85))="Yes","ƒ",""))</f>
        <v/>
      </c>
      <c r="F96">
        <v>85</v>
      </c>
      <c r="H96" t="str">
        <f>IF(DECK[[#This Row],[Card]]="","",MID(DECK[[#This Row],[Card]],1,FIND(" (",DECK[[#This Row],[Card]])-1))</f>
        <v/>
      </c>
      <c r="I96" t="str">
        <f>IF(DECK[[#This Row],[Card]]="","",MID(DECK[[#This Row],[Card]],FIND("(",DECK[[#This Row],[Card]])+1,1))</f>
        <v/>
      </c>
      <c r="J96" t="str">
        <f>IF(DECK[[#This Row],[Card]]="","",IF(RIGHT(DECK[[#This Row],[Card]])="ƒ","Yes","No"))</f>
        <v/>
      </c>
      <c r="L96" t="str">
        <f t="shared" si="36"/>
        <v>Wolf (5) #3</v>
      </c>
      <c r="M96">
        <f t="shared" si="37"/>
        <v>224</v>
      </c>
      <c r="O96" s="6" t="str">
        <f>IF(S96="","",MATCH(MID(S96,1,MIN(FIND(" (",S96),IFERROR(FIND(":",S96),50))-1),CC[CC_Name],0))</f>
        <v/>
      </c>
      <c r="P96" s="5" t="str">
        <f t="shared" si="38"/>
        <v/>
      </c>
      <c r="Q96" s="5" t="str">
        <f t="shared" si="42"/>
        <v/>
      </c>
      <c r="R96" s="5" t="str">
        <f t="shared" si="39"/>
        <v/>
      </c>
      <c r="S96" t="str">
        <f>(INDEX(LIB[ID],ROW(A85)))</f>
        <v/>
      </c>
      <c r="T96" t="str">
        <f>IF(OR(T$5="",$S96=""),"",IFERROR(SUM(PRODUCT(INDEX(CMB[[BA_0O]:[BA_2O]],MATCH(ROUND(MIN(SUM(T$4,$O96/1000),SUM($O96,T$4/1000)),3),CMB[[Cmb_ID]:[Cmb_ID]],0),SUM(N(T$1),N($R96),1)),CHOOSE(AC[[M]:[M]],1,1,0,AC[[AB]:[AB]])),PRODUCT(INDEX(CMB[[BD_0O]:[BD_2O]],MATCH(ROUND(MIN(SUM(T$4,$O96/1000),SUM($O96,T$4/1000)),3),CMB[[Cmb_ID]:[Cmb_ID]],0),SUM(N(T$1),N($R96),1)),CHOOSE(AC[[M]:[M]],1,0,1,AC[[DB]:[DB]])),PRODUCT(SUM(ROUND(AVERAGE(VALUE(T$3),VALUE($P96)),0),CHOOSE(IF(OR(T$1,$R96),4,INDEX(CMB[[Res_Rare]:[Res_Rare]],MATCH(ROUND(MIN(SUM(T$4,$O96/1000),SUM($O96,T$4/1000)),3),CMB[[Cmb_ID]:[Cmb_ID]],0))),-1,-1,0,0)),IF(OR(T$1,$R96),4,INDEX(CMB[[Cmb_Rare]:[Cmb_Rare]],MATCH(ROUND(MIN(SUM(T$4,$O96/1000),SUM($O96,T$4/1000)),3),CMB[[Cmb_ID]:[Cmb_ID]],0))),CHOOSE(AC[[M]:[M]],2,1,1,SUM(AC[[AB]:[DB]])))),""))</f>
        <v/>
      </c>
      <c r="U96" t="str">
        <f>IF(OR(U$5="",$S96=""),"",IFERROR(SUM(PRODUCT(INDEX(CMB[[BA_0O]:[BA_2O]],MATCH(ROUND(MIN(SUM(U$4,$O96/1000),SUM($O96,U$4/1000)),3),CMB[[Cmb_ID]:[Cmb_ID]],0),SUM(N(U$1),N($R96),1)),CHOOSE(AC[[M]:[M]],1,1,0,AC[[AB]:[AB]])),PRODUCT(INDEX(CMB[[BD_0O]:[BD_2O]],MATCH(ROUND(MIN(SUM(U$4,$O96/1000),SUM($O96,U$4/1000)),3),CMB[[Cmb_ID]:[Cmb_ID]],0),SUM(N(U$1),N($R96),1)),CHOOSE(AC[[M]:[M]],1,0,1,AC[[DB]:[DB]])),PRODUCT(SUM(ROUND(AVERAGE(VALUE(U$3),VALUE($P96)),0),CHOOSE(IF(OR(U$1,$R96),4,INDEX(CMB[[Res_Rare]:[Res_Rare]],MATCH(ROUND(MIN(SUM(U$4,$O96/1000),SUM($O96,U$4/1000)),3),CMB[[Cmb_ID]:[Cmb_ID]],0))),-1,-1,0,0)),IF(OR(U$1,$R96),4,INDEX(CMB[[Cmb_Rare]:[Cmb_Rare]],MATCH(ROUND(MIN(SUM(U$4,$O96/1000),SUM($O96,U$4/1000)),3),CMB[[Cmb_ID]:[Cmb_ID]],0))),CHOOSE(AC[[M]:[M]],2,1,1,SUM(AC[[AB]:[DB]])))),""))</f>
        <v/>
      </c>
      <c r="V96" t="str">
        <f>IF(OR(V$5="",$S96=""),"",IFERROR(SUM(PRODUCT(INDEX(CMB[[BA_0O]:[BA_2O]],MATCH(ROUND(MIN(SUM(V$4,$O96/1000),SUM($O96,V$4/1000)),3),CMB[[Cmb_ID]:[Cmb_ID]],0),SUM(N(V$1),N($R96),1)),CHOOSE(AC[[M]:[M]],1,1,0,AC[[AB]:[AB]])),PRODUCT(INDEX(CMB[[BD_0O]:[BD_2O]],MATCH(ROUND(MIN(SUM(V$4,$O96/1000),SUM($O96,V$4/1000)),3),CMB[[Cmb_ID]:[Cmb_ID]],0),SUM(N(V$1),N($R96),1)),CHOOSE(AC[[M]:[M]],1,0,1,AC[[DB]:[DB]])),PRODUCT(SUM(ROUND(AVERAGE(VALUE(V$3),VALUE($P96)),0),CHOOSE(IF(OR(V$1,$R96),4,INDEX(CMB[[Res_Rare]:[Res_Rare]],MATCH(ROUND(MIN(SUM(V$4,$O96/1000),SUM($O96,V$4/1000)),3),CMB[[Cmb_ID]:[Cmb_ID]],0))),-1,-1,0,0)),IF(OR(V$1,$R96),4,INDEX(CMB[[Cmb_Rare]:[Cmb_Rare]],MATCH(ROUND(MIN(SUM(V$4,$O96/1000),SUM($O96,V$4/1000)),3),CMB[[Cmb_ID]:[Cmb_ID]],0))),CHOOSE(AC[[M]:[M]],2,1,1,SUM(AC[[AB]:[DB]])))),""))</f>
        <v/>
      </c>
      <c r="W96" t="str">
        <f>IF(OR(W$5="",$S96=""),"",IFERROR(SUM(PRODUCT(INDEX(CMB[[BA_0O]:[BA_2O]],MATCH(ROUND(MIN(SUM(W$4,$O96/1000),SUM($O96,W$4/1000)),3),CMB[[Cmb_ID]:[Cmb_ID]],0),SUM(N(W$1),N($R96),1)),CHOOSE(AC[[M]:[M]],1,1,0,AC[[AB]:[AB]])),PRODUCT(INDEX(CMB[[BD_0O]:[BD_2O]],MATCH(ROUND(MIN(SUM(W$4,$O96/1000),SUM($O96,W$4/1000)),3),CMB[[Cmb_ID]:[Cmb_ID]],0),SUM(N(W$1),N($R96),1)),CHOOSE(AC[[M]:[M]],1,0,1,AC[[DB]:[DB]])),PRODUCT(SUM(ROUND(AVERAGE(VALUE(W$3),VALUE($P96)),0),CHOOSE(IF(OR(W$1,$R96),4,INDEX(CMB[[Res_Rare]:[Res_Rare]],MATCH(ROUND(MIN(SUM(W$4,$O96/1000),SUM($O96,W$4/1000)),3),CMB[[Cmb_ID]:[Cmb_ID]],0))),-1,-1,0,0)),IF(OR(W$1,$R96),4,INDEX(CMB[[Cmb_Rare]:[Cmb_Rare]],MATCH(ROUND(MIN(SUM(W$4,$O96/1000),SUM($O96,W$4/1000)),3),CMB[[Cmb_ID]:[Cmb_ID]],0))),CHOOSE(AC[[M]:[M]],2,1,1,SUM(AC[[AB]:[DB]])))),""))</f>
        <v/>
      </c>
      <c r="X96" t="str">
        <f>IF(OR(X$5="",$S96=""),"",IFERROR(SUM(PRODUCT(INDEX(CMB[[BA_0O]:[BA_2O]],MATCH(ROUND(MIN(SUM(X$4,$O96/1000),SUM($O96,X$4/1000)),3),CMB[[Cmb_ID]:[Cmb_ID]],0),SUM(N(X$1),N($R96),1)),CHOOSE(AC[[M]:[M]],1,1,0,AC[[AB]:[AB]])),PRODUCT(INDEX(CMB[[BD_0O]:[BD_2O]],MATCH(ROUND(MIN(SUM(X$4,$O96/1000),SUM($O96,X$4/1000)),3),CMB[[Cmb_ID]:[Cmb_ID]],0),SUM(N(X$1),N($R96),1)),CHOOSE(AC[[M]:[M]],1,0,1,AC[[DB]:[DB]])),PRODUCT(SUM(ROUND(AVERAGE(VALUE(X$3),VALUE($P96)),0),CHOOSE(IF(OR(X$1,$R96),4,INDEX(CMB[[Res_Rare]:[Res_Rare]],MATCH(ROUND(MIN(SUM(X$4,$O96/1000),SUM($O96,X$4/1000)),3),CMB[[Cmb_ID]:[Cmb_ID]],0))),-1,-1,0,0)),IF(OR(X$1,$R96),4,INDEX(CMB[[Cmb_Rare]:[Cmb_Rare]],MATCH(ROUND(MIN(SUM(X$4,$O96/1000),SUM($O96,X$4/1000)),3),CMB[[Cmb_ID]:[Cmb_ID]],0))),CHOOSE(AC[[M]:[M]],2,1,1,SUM(AC[[AB]:[DB]])))),""))</f>
        <v/>
      </c>
      <c r="Y96" t="str">
        <f>IF(OR(Y$5="",$S96=""),"",IFERROR(SUM(PRODUCT(INDEX(CMB[[BA_0O]:[BA_2O]],MATCH(ROUND(MIN(SUM(Y$4,$O96/1000),SUM($O96,Y$4/1000)),3),CMB[[Cmb_ID]:[Cmb_ID]],0),SUM(N(Y$1),N($R96),1)),CHOOSE(AC[[M]:[M]],1,1,0,AC[[AB]:[AB]])),PRODUCT(INDEX(CMB[[BD_0O]:[BD_2O]],MATCH(ROUND(MIN(SUM(Y$4,$O96/1000),SUM($O96,Y$4/1000)),3),CMB[[Cmb_ID]:[Cmb_ID]],0),SUM(N(Y$1),N($R96),1)),CHOOSE(AC[[M]:[M]],1,0,1,AC[[DB]:[DB]])),PRODUCT(SUM(ROUND(AVERAGE(VALUE(Y$3),VALUE($P96)),0),CHOOSE(IF(OR(Y$1,$R96),4,INDEX(CMB[[Res_Rare]:[Res_Rare]],MATCH(ROUND(MIN(SUM(Y$4,$O96/1000),SUM($O96,Y$4/1000)),3),CMB[[Cmb_ID]:[Cmb_ID]],0))),-1,-1,0,0)),IF(OR(Y$1,$R96),4,INDEX(CMB[[Cmb_Rare]:[Cmb_Rare]],MATCH(ROUND(MIN(SUM(Y$4,$O96/1000),SUM($O96,Y$4/1000)),3),CMB[[Cmb_ID]:[Cmb_ID]],0))),CHOOSE(AC[[M]:[M]],2,1,1,SUM(AC[[AB]:[DB]])))),""))</f>
        <v/>
      </c>
      <c r="Z96" t="str">
        <f>IF(OR(Z$5="",$S96=""),"",IFERROR(SUM(PRODUCT(INDEX(CMB[[BA_0O]:[BA_2O]],MATCH(ROUND(MIN(SUM(Z$4,$O96/1000),SUM($O96,Z$4/1000)),3),CMB[[Cmb_ID]:[Cmb_ID]],0),SUM(N(Z$1),N($R96),1)),CHOOSE(AC[[M]:[M]],1,1,0,AC[[AB]:[AB]])),PRODUCT(INDEX(CMB[[BD_0O]:[BD_2O]],MATCH(ROUND(MIN(SUM(Z$4,$O96/1000),SUM($O96,Z$4/1000)),3),CMB[[Cmb_ID]:[Cmb_ID]],0),SUM(N(Z$1),N($R96),1)),CHOOSE(AC[[M]:[M]],1,0,1,AC[[DB]:[DB]])),PRODUCT(SUM(ROUND(AVERAGE(VALUE(Z$3),VALUE($P96)),0),CHOOSE(IF(OR(Z$1,$R96),4,INDEX(CMB[[Res_Rare]:[Res_Rare]],MATCH(ROUND(MIN(SUM(Z$4,$O96/1000),SUM($O96,Z$4/1000)),3),CMB[[Cmb_ID]:[Cmb_ID]],0))),-1,-1,0,0)),IF(OR(Z$1,$R96),4,INDEX(CMB[[Cmb_Rare]:[Cmb_Rare]],MATCH(ROUND(MIN(SUM(Z$4,$O96/1000),SUM($O96,Z$4/1000)),3),CMB[[Cmb_ID]:[Cmb_ID]],0))),CHOOSE(AC[[M]:[M]],2,1,1,SUM(AC[[AB]:[DB]])))),""))</f>
        <v/>
      </c>
      <c r="AA96" t="str">
        <f>IF(OR(AA$5="",$S96=""),"",IFERROR(SUM(PRODUCT(INDEX(CMB[[BA_0O]:[BA_2O]],MATCH(ROUND(MIN(SUM(AA$4,$O96/1000),SUM($O96,AA$4/1000)),3),CMB[[Cmb_ID]:[Cmb_ID]],0),SUM(N(AA$1),N($R96),1)),CHOOSE(AC[[M]:[M]],1,1,0,AC[[AB]:[AB]])),PRODUCT(INDEX(CMB[[BD_0O]:[BD_2O]],MATCH(ROUND(MIN(SUM(AA$4,$O96/1000),SUM($O96,AA$4/1000)),3),CMB[[Cmb_ID]:[Cmb_ID]],0),SUM(N(AA$1),N($R96),1)),CHOOSE(AC[[M]:[M]],1,0,1,AC[[DB]:[DB]])),PRODUCT(SUM(ROUND(AVERAGE(VALUE(AA$3),VALUE($P96)),0),CHOOSE(IF(OR(AA$1,$R96),4,INDEX(CMB[[Res_Rare]:[Res_Rare]],MATCH(ROUND(MIN(SUM(AA$4,$O96/1000),SUM($O96,AA$4/1000)),3),CMB[[Cmb_ID]:[Cmb_ID]],0))),-1,-1,0,0)),IF(OR(AA$1,$R96),4,INDEX(CMB[[Cmb_Rare]:[Cmb_Rare]],MATCH(ROUND(MIN(SUM(AA$4,$O96/1000),SUM($O96,AA$4/1000)),3),CMB[[Cmb_ID]:[Cmb_ID]],0))),CHOOSE(AC[[M]:[M]],2,1,1,SUM(AC[[AB]:[DB]])))),""))</f>
        <v/>
      </c>
      <c r="AB96" t="str">
        <f>IF(OR(AB$5="",$S96=""),"",IFERROR(SUM(PRODUCT(INDEX(CMB[[BA_0O]:[BA_2O]],MATCH(ROUND(MIN(SUM(AB$4,$O96/1000),SUM($O96,AB$4/1000)),3),CMB[[Cmb_ID]:[Cmb_ID]],0),SUM(N(AB$1),N($R96),1)),CHOOSE(AC[[M]:[M]],1,1,0,AC[[AB]:[AB]])),PRODUCT(INDEX(CMB[[BD_0O]:[BD_2O]],MATCH(ROUND(MIN(SUM(AB$4,$O96/1000),SUM($O96,AB$4/1000)),3),CMB[[Cmb_ID]:[Cmb_ID]],0),SUM(N(AB$1),N($R96),1)),CHOOSE(AC[[M]:[M]],1,0,1,AC[[DB]:[DB]])),PRODUCT(SUM(ROUND(AVERAGE(VALUE(AB$3),VALUE($P96)),0),CHOOSE(IF(OR(AB$1,$R96),4,INDEX(CMB[[Res_Rare]:[Res_Rare]],MATCH(ROUND(MIN(SUM(AB$4,$O96/1000),SUM($O96,AB$4/1000)),3),CMB[[Cmb_ID]:[Cmb_ID]],0))),-1,-1,0,0)),IF(OR(AB$1,$R96),4,INDEX(CMB[[Cmb_Rare]:[Cmb_Rare]],MATCH(ROUND(MIN(SUM(AB$4,$O96/1000),SUM($O96,AB$4/1000)),3),CMB[[Cmb_ID]:[Cmb_ID]],0))),CHOOSE(AC[[M]:[M]],2,1,1,SUM(AC[[AB]:[DB]])))),""))</f>
        <v/>
      </c>
      <c r="AC96" t="str">
        <f>IF(OR(AC$5="",$S96=""),"",IFERROR(SUM(PRODUCT(INDEX(CMB[[BA_0O]:[BA_2O]],MATCH(ROUND(MIN(SUM(AC$4,$O96/1000),SUM($O96,AC$4/1000)),3),CMB[[Cmb_ID]:[Cmb_ID]],0),SUM(N(AC$1),N($R96),1)),CHOOSE(AC[[M]:[M]],1,1,0,AC[[AB]:[AB]])),PRODUCT(INDEX(CMB[[BD_0O]:[BD_2O]],MATCH(ROUND(MIN(SUM(AC$4,$O96/1000),SUM($O96,AC$4/1000)),3),CMB[[Cmb_ID]:[Cmb_ID]],0),SUM(N(AC$1),N($R96),1)),CHOOSE(AC[[M]:[M]],1,0,1,AC[[DB]:[DB]])),PRODUCT(SUM(ROUND(AVERAGE(VALUE(AC$3),VALUE($P96)),0),CHOOSE(IF(OR(AC$1,$R96),4,INDEX(CMB[[Res_Rare]:[Res_Rare]],MATCH(ROUND(MIN(SUM(AC$4,$O96/1000),SUM($O96,AC$4/1000)),3),CMB[[Cmb_ID]:[Cmb_ID]],0))),-1,-1,0,0)),IF(OR(AC$1,$R96),4,INDEX(CMB[[Cmb_Rare]:[Cmb_Rare]],MATCH(ROUND(MIN(SUM(AC$4,$O96/1000),SUM($O96,AC$4/1000)),3),CMB[[Cmb_ID]:[Cmb_ID]],0))),CHOOSE(AC[[M]:[M]],2,1,1,SUM(AC[[AB]:[DB]])))),""))</f>
        <v/>
      </c>
      <c r="AD96" t="str">
        <f>IF(OR(AD$5="",$S96=""),"",IFERROR(SUM(PRODUCT(INDEX(CMB[[BA_0O]:[BA_2O]],MATCH(ROUND(MIN(SUM(AD$4,$O96/1000),SUM($O96,AD$4/1000)),3),CMB[[Cmb_ID]:[Cmb_ID]],0),SUM(N(AD$1),N($R96),1)),CHOOSE(AC[[M]:[M]],1,1,0,AC[[AB]:[AB]])),PRODUCT(INDEX(CMB[[BD_0O]:[BD_2O]],MATCH(ROUND(MIN(SUM(AD$4,$O96/1000),SUM($O96,AD$4/1000)),3),CMB[[Cmb_ID]:[Cmb_ID]],0),SUM(N(AD$1),N($R96),1)),CHOOSE(AC[[M]:[M]],1,0,1,AC[[DB]:[DB]])),PRODUCT(SUM(ROUND(AVERAGE(VALUE(AD$3),VALUE($P96)),0),CHOOSE(IF(OR(AD$1,$R96),4,INDEX(CMB[[Res_Rare]:[Res_Rare]],MATCH(ROUND(MIN(SUM(AD$4,$O96/1000),SUM($O96,AD$4/1000)),3),CMB[[Cmb_ID]:[Cmb_ID]],0))),-1,-1,0,0)),IF(OR(AD$1,$R96),4,INDEX(CMB[[Cmb_Rare]:[Cmb_Rare]],MATCH(ROUND(MIN(SUM(AD$4,$O96/1000),SUM($O96,AD$4/1000)),3),CMB[[Cmb_ID]:[Cmb_ID]],0))),CHOOSE(AC[[M]:[M]],2,1,1,SUM(AC[[AB]:[DB]])))),""))</f>
        <v/>
      </c>
      <c r="AE96" t="str">
        <f>IF(OR(AE$5="",$S96=""),"",IFERROR(SUM(PRODUCT(INDEX(CMB[[BA_0O]:[BA_2O]],MATCH(ROUND(MIN(SUM(AE$4,$O96/1000),SUM($O96,AE$4/1000)),3),CMB[[Cmb_ID]:[Cmb_ID]],0),SUM(N(AE$1),N($R96),1)),CHOOSE(AC[[M]:[M]],1,1,0,AC[[AB]:[AB]])),PRODUCT(INDEX(CMB[[BD_0O]:[BD_2O]],MATCH(ROUND(MIN(SUM(AE$4,$O96/1000),SUM($O96,AE$4/1000)),3),CMB[[Cmb_ID]:[Cmb_ID]],0),SUM(N(AE$1),N($R96),1)),CHOOSE(AC[[M]:[M]],1,0,1,AC[[DB]:[DB]])),PRODUCT(SUM(ROUND(AVERAGE(VALUE(AE$3),VALUE($P96)),0),CHOOSE(IF(OR(AE$1,$R96),4,INDEX(CMB[[Res_Rare]:[Res_Rare]],MATCH(ROUND(MIN(SUM(AE$4,$O96/1000),SUM($O96,AE$4/1000)),3),CMB[[Cmb_ID]:[Cmb_ID]],0))),-1,-1,0,0)),IF(OR(AE$1,$R96),4,INDEX(CMB[[Cmb_Rare]:[Cmb_Rare]],MATCH(ROUND(MIN(SUM(AE$4,$O96/1000),SUM($O96,AE$4/1000)),3),CMB[[Cmb_ID]:[Cmb_ID]],0))),CHOOSE(AC[[M]:[M]],2,1,1,SUM(AC[[AB]:[DB]])))),""))</f>
        <v/>
      </c>
      <c r="AF96" t="str">
        <f>IF(OR(AF$5="",$S96=""),"",IFERROR(SUM(PRODUCT(INDEX(CMB[[BA_0O]:[BA_2O]],MATCH(ROUND(MIN(SUM(AF$4,$O96/1000),SUM($O96,AF$4/1000)),3),CMB[[Cmb_ID]:[Cmb_ID]],0),SUM(N(AF$1),N($R96),1)),CHOOSE(AC[[M]:[M]],1,1,0,AC[[AB]:[AB]])),PRODUCT(INDEX(CMB[[BD_0O]:[BD_2O]],MATCH(ROUND(MIN(SUM(AF$4,$O96/1000),SUM($O96,AF$4/1000)),3),CMB[[Cmb_ID]:[Cmb_ID]],0),SUM(N(AF$1),N($R96),1)),CHOOSE(AC[[M]:[M]],1,0,1,AC[[DB]:[DB]])),PRODUCT(SUM(ROUND(AVERAGE(VALUE(AF$3),VALUE($P96)),0),CHOOSE(IF(OR(AF$1,$R96),4,INDEX(CMB[[Res_Rare]:[Res_Rare]],MATCH(ROUND(MIN(SUM(AF$4,$O96/1000),SUM($O96,AF$4/1000)),3),CMB[[Cmb_ID]:[Cmb_ID]],0))),-1,-1,0,0)),IF(OR(AF$1,$R96),4,INDEX(CMB[[Cmb_Rare]:[Cmb_Rare]],MATCH(ROUND(MIN(SUM(AF$4,$O96/1000),SUM($O96,AF$4/1000)),3),CMB[[Cmb_ID]:[Cmb_ID]],0))),CHOOSE(AC[[M]:[M]],2,1,1,SUM(AC[[AB]:[DB]])))),""))</f>
        <v/>
      </c>
      <c r="AG96" t="str">
        <f>IF(OR(AG$5="",$S96=""),"",IFERROR(SUM(PRODUCT(INDEX(CMB[[BA_0O]:[BA_2O]],MATCH(ROUND(MIN(SUM(AG$4,$O96/1000),SUM($O96,AG$4/1000)),3),CMB[[Cmb_ID]:[Cmb_ID]],0),SUM(N(AG$1),N($R96),1)),CHOOSE(AC[[M]:[M]],1,1,0,AC[[AB]:[AB]])),PRODUCT(INDEX(CMB[[BD_0O]:[BD_2O]],MATCH(ROUND(MIN(SUM(AG$4,$O96/1000),SUM($O96,AG$4/1000)),3),CMB[[Cmb_ID]:[Cmb_ID]],0),SUM(N(AG$1),N($R96),1)),CHOOSE(AC[[M]:[M]],1,0,1,AC[[DB]:[DB]])),PRODUCT(SUM(ROUND(AVERAGE(VALUE(AG$3),VALUE($P96)),0),CHOOSE(IF(OR(AG$1,$R96),4,INDEX(CMB[[Res_Rare]:[Res_Rare]],MATCH(ROUND(MIN(SUM(AG$4,$O96/1000),SUM($O96,AG$4/1000)),3),CMB[[Cmb_ID]:[Cmb_ID]],0))),-1,-1,0,0)),IF(OR(AG$1,$R96),4,INDEX(CMB[[Cmb_Rare]:[Cmb_Rare]],MATCH(ROUND(MIN(SUM(AG$4,$O96/1000),SUM($O96,AG$4/1000)),3),CMB[[Cmb_ID]:[Cmb_ID]],0))),CHOOSE(AC[[M]:[M]],2,1,1,SUM(AC[[AB]:[DB]])))),""))</f>
        <v/>
      </c>
      <c r="AH96" t="str">
        <f>IF(OR(AH$5="",$S96=""),"",IFERROR(SUM(PRODUCT(INDEX(CMB[[BA_0O]:[BA_2O]],MATCH(ROUND(MIN(SUM(AH$4,$O96/1000),SUM($O96,AH$4/1000)),3),CMB[[Cmb_ID]:[Cmb_ID]],0),SUM(N(AH$1),N($R96),1)),CHOOSE(AC[[M]:[M]],1,1,0,AC[[AB]:[AB]])),PRODUCT(INDEX(CMB[[BD_0O]:[BD_2O]],MATCH(ROUND(MIN(SUM(AH$4,$O96/1000),SUM($O96,AH$4/1000)),3),CMB[[Cmb_ID]:[Cmb_ID]],0),SUM(N(AH$1),N($R96),1)),CHOOSE(AC[[M]:[M]],1,0,1,AC[[DB]:[DB]])),PRODUCT(SUM(ROUND(AVERAGE(VALUE(AH$3),VALUE($P96)),0),CHOOSE(IF(OR(AH$1,$R96),4,INDEX(CMB[[Res_Rare]:[Res_Rare]],MATCH(ROUND(MIN(SUM(AH$4,$O96/1000),SUM($O96,AH$4/1000)),3),CMB[[Cmb_ID]:[Cmb_ID]],0))),-1,-1,0,0)),IF(OR(AH$1,$R96),4,INDEX(CMB[[Cmb_Rare]:[Cmb_Rare]],MATCH(ROUND(MIN(SUM(AH$4,$O96/1000),SUM($O96,AH$4/1000)),3),CMB[[Cmb_ID]:[Cmb_ID]],0))),CHOOSE(AC[[M]:[M]],2,1,1,SUM(AC[[AB]:[DB]])))),""))</f>
        <v/>
      </c>
      <c r="AI96" t="str">
        <f>IF(OR(AI$5="",$S96=""),"",IFERROR(SUM(PRODUCT(INDEX(CMB[[BA_0O]:[BA_2O]],MATCH(ROUND(MIN(SUM(AI$4,$O96/1000),SUM($O96,AI$4/1000)),3),CMB[[Cmb_ID]:[Cmb_ID]],0),SUM(N(AI$1),N($R96),1)),CHOOSE(AC[[M]:[M]],1,1,0,AC[[AB]:[AB]])),PRODUCT(INDEX(CMB[[BD_0O]:[BD_2O]],MATCH(ROUND(MIN(SUM(AI$4,$O96/1000),SUM($O96,AI$4/1000)),3),CMB[[Cmb_ID]:[Cmb_ID]],0),SUM(N(AI$1),N($R96),1)),CHOOSE(AC[[M]:[M]],1,0,1,AC[[DB]:[DB]])),PRODUCT(SUM(ROUND(AVERAGE(VALUE(AI$3),VALUE($P96)),0),CHOOSE(IF(OR(AI$1,$R96),4,INDEX(CMB[[Res_Rare]:[Res_Rare]],MATCH(ROUND(MIN(SUM(AI$4,$O96/1000),SUM($O96,AI$4/1000)),3),CMB[[Cmb_ID]:[Cmb_ID]],0))),-1,-1,0,0)),IF(OR(AI$1,$R96),4,INDEX(CMB[[Cmb_Rare]:[Cmb_Rare]],MATCH(ROUND(MIN(SUM(AI$4,$O96/1000),SUM($O96,AI$4/1000)),3),CMB[[Cmb_ID]:[Cmb_ID]],0))),CHOOSE(AC[[M]:[M]],2,1,1,SUM(AC[[AB]:[DB]])))),""))</f>
        <v/>
      </c>
      <c r="AJ96" t="str">
        <f>IF(OR(AJ$5="",$S96=""),"",IFERROR(SUM(PRODUCT(INDEX(CMB[[BA_0O]:[BA_2O]],MATCH(ROUND(MIN(SUM(AJ$4,$O96/1000),SUM($O96,AJ$4/1000)),3),CMB[[Cmb_ID]:[Cmb_ID]],0),SUM(N(AJ$1),N($R96),1)),CHOOSE(AC[[M]:[M]],1,1,0,AC[[AB]:[AB]])),PRODUCT(INDEX(CMB[[BD_0O]:[BD_2O]],MATCH(ROUND(MIN(SUM(AJ$4,$O96/1000),SUM($O96,AJ$4/1000)),3),CMB[[Cmb_ID]:[Cmb_ID]],0),SUM(N(AJ$1),N($R96),1)),CHOOSE(AC[[M]:[M]],1,0,1,AC[[DB]:[DB]])),PRODUCT(SUM(ROUND(AVERAGE(VALUE(AJ$3),VALUE($P96)),0),CHOOSE(IF(OR(AJ$1,$R96),4,INDEX(CMB[[Res_Rare]:[Res_Rare]],MATCH(ROUND(MIN(SUM(AJ$4,$O96/1000),SUM($O96,AJ$4/1000)),3),CMB[[Cmb_ID]:[Cmb_ID]],0))),-1,-1,0,0)),IF(OR(AJ$1,$R96),4,INDEX(CMB[[Cmb_Rare]:[Cmb_Rare]],MATCH(ROUND(MIN(SUM(AJ$4,$O96/1000),SUM($O96,AJ$4/1000)),3),CMB[[Cmb_ID]:[Cmb_ID]],0))),CHOOSE(AC[[M]:[M]],2,1,1,SUM(AC[[AB]:[DB]])))),""))</f>
        <v/>
      </c>
      <c r="AK96" t="str">
        <f>IF(OR(AK$5="",$S96=""),"",IFERROR(SUM(PRODUCT(INDEX(CMB[[BA_0O]:[BA_2O]],MATCH(ROUND(MIN(SUM(AK$4,$O96/1000),SUM($O96,AK$4/1000)),3),CMB[[Cmb_ID]:[Cmb_ID]],0),SUM(N(AK$1),N($R96),1)),CHOOSE(AC[[M]:[M]],1,1,0,AC[[AB]:[AB]])),PRODUCT(INDEX(CMB[[BD_0O]:[BD_2O]],MATCH(ROUND(MIN(SUM(AK$4,$O96/1000),SUM($O96,AK$4/1000)),3),CMB[[Cmb_ID]:[Cmb_ID]],0),SUM(N(AK$1),N($R96),1)),CHOOSE(AC[[M]:[M]],1,0,1,AC[[DB]:[DB]])),PRODUCT(SUM(ROUND(AVERAGE(VALUE(AK$3),VALUE($P96)),0),CHOOSE(IF(OR(AK$1,$R96),4,INDEX(CMB[[Res_Rare]:[Res_Rare]],MATCH(ROUND(MIN(SUM(AK$4,$O96/1000),SUM($O96,AK$4/1000)),3),CMB[[Cmb_ID]:[Cmb_ID]],0))),-1,-1,0,0)),IF(OR(AK$1,$R96),4,INDEX(CMB[[Cmb_Rare]:[Cmb_Rare]],MATCH(ROUND(MIN(SUM(AK$4,$O96/1000),SUM($O96,AK$4/1000)),3),CMB[[Cmb_ID]:[Cmb_ID]],0))),CHOOSE(AC[[M]:[M]],2,1,1,SUM(AC[[AB]:[DB]])))),""))</f>
        <v/>
      </c>
      <c r="AL96" t="str">
        <f>IF(OR(AL$5="",$S96=""),"",IFERROR(SUM(PRODUCT(INDEX(CMB[[BA_0O]:[BA_2O]],MATCH(ROUND(MIN(SUM(AL$4,$O96/1000),SUM($O96,AL$4/1000)),3),CMB[[Cmb_ID]:[Cmb_ID]],0),SUM(N(AL$1),N($R96),1)),CHOOSE(AC[[M]:[M]],1,1,0,AC[[AB]:[AB]])),PRODUCT(INDEX(CMB[[BD_0O]:[BD_2O]],MATCH(ROUND(MIN(SUM(AL$4,$O96/1000),SUM($O96,AL$4/1000)),3),CMB[[Cmb_ID]:[Cmb_ID]],0),SUM(N(AL$1),N($R96),1)),CHOOSE(AC[[M]:[M]],1,0,1,AC[[DB]:[DB]])),PRODUCT(SUM(ROUND(AVERAGE(VALUE(AL$3),VALUE($P96)),0),CHOOSE(IF(OR(AL$1,$R96),4,INDEX(CMB[[Res_Rare]:[Res_Rare]],MATCH(ROUND(MIN(SUM(AL$4,$O96/1000),SUM($O96,AL$4/1000)),3),CMB[[Cmb_ID]:[Cmb_ID]],0))),-1,-1,0,0)),IF(OR(AL$1,$R96),4,INDEX(CMB[[Cmb_Rare]:[Cmb_Rare]],MATCH(ROUND(MIN(SUM(AL$4,$O96/1000),SUM($O96,AL$4/1000)),3),CMB[[Cmb_ID]:[Cmb_ID]],0))),CHOOSE(AC[[M]:[M]],2,1,1,SUM(AC[[AB]:[DB]])))),""))</f>
        <v/>
      </c>
      <c r="AM96" t="str">
        <f>IF(OR(AM$5="",$S96=""),"",IFERROR(SUM(PRODUCT(INDEX(CMB[[BA_0O]:[BA_2O]],MATCH(ROUND(MIN(SUM(AM$4,$O96/1000),SUM($O96,AM$4/1000)),3),CMB[[Cmb_ID]:[Cmb_ID]],0),SUM(N(AM$1),N($R96),1)),CHOOSE(AC[[M]:[M]],1,1,0,AC[[AB]:[AB]])),PRODUCT(INDEX(CMB[[BD_0O]:[BD_2O]],MATCH(ROUND(MIN(SUM(AM$4,$O96/1000),SUM($O96,AM$4/1000)),3),CMB[[Cmb_ID]:[Cmb_ID]],0),SUM(N(AM$1),N($R96),1)),CHOOSE(AC[[M]:[M]],1,0,1,AC[[DB]:[DB]])),PRODUCT(SUM(ROUND(AVERAGE(VALUE(AM$3),VALUE($P96)),0),CHOOSE(IF(OR(AM$1,$R96),4,INDEX(CMB[[Res_Rare]:[Res_Rare]],MATCH(ROUND(MIN(SUM(AM$4,$O96/1000),SUM($O96,AM$4/1000)),3),CMB[[Cmb_ID]:[Cmb_ID]],0))),-1,-1,0,0)),IF(OR(AM$1,$R96),4,INDEX(CMB[[Cmb_Rare]:[Cmb_Rare]],MATCH(ROUND(MIN(SUM(AM$4,$O96/1000),SUM($O96,AM$4/1000)),3),CMB[[Cmb_ID]:[Cmb_ID]],0))),CHOOSE(AC[[M]:[M]],2,1,1,SUM(AC[[AB]:[DB]])))),""))</f>
        <v/>
      </c>
      <c r="AN96" t="str">
        <f>IF(OR(AN$5="",$S96=""),"",IFERROR(SUM(PRODUCT(INDEX(CMB[[BA_0O]:[BA_2O]],MATCH(ROUND(MIN(SUM(AN$4,$O96/1000),SUM($O96,AN$4/1000)),3),CMB[[Cmb_ID]:[Cmb_ID]],0),SUM(N(AN$1),N($R96),1)),CHOOSE(AC[[M]:[M]],1,1,0,AC[[AB]:[AB]])),PRODUCT(INDEX(CMB[[BD_0O]:[BD_2O]],MATCH(ROUND(MIN(SUM(AN$4,$O96/1000),SUM($O96,AN$4/1000)),3),CMB[[Cmb_ID]:[Cmb_ID]],0),SUM(N(AN$1),N($R96),1)),CHOOSE(AC[[M]:[M]],1,0,1,AC[[DB]:[DB]])),PRODUCT(SUM(ROUND(AVERAGE(VALUE(AN$3),VALUE($P96)),0),CHOOSE(IF(OR(AN$1,$R96),4,INDEX(CMB[[Res_Rare]:[Res_Rare]],MATCH(ROUND(MIN(SUM(AN$4,$O96/1000),SUM($O96,AN$4/1000)),3),CMB[[Cmb_ID]:[Cmb_ID]],0))),-1,-1,0,0)),IF(OR(AN$1,$R96),4,INDEX(CMB[[Cmb_Rare]:[Cmb_Rare]],MATCH(ROUND(MIN(SUM(AN$4,$O96/1000),SUM($O96,AN$4/1000)),3),CMB[[Cmb_ID]:[Cmb_ID]],0))),CHOOSE(AC[[M]:[M]],2,1,1,SUM(AC[[AB]:[DB]])))),""))</f>
        <v/>
      </c>
      <c r="AO96" t="str">
        <f>IF(OR(AO$5="",$S96=""),"",IFERROR(SUM(PRODUCT(INDEX(CMB[[BA_0O]:[BA_2O]],MATCH(ROUND(MIN(SUM(AO$4,$O96/1000),SUM($O96,AO$4/1000)),3),CMB[[Cmb_ID]:[Cmb_ID]],0),SUM(N(AO$1),N($R96),1)),CHOOSE(AC[[M]:[M]],1,1,0,AC[[AB]:[AB]])),PRODUCT(INDEX(CMB[[BD_0O]:[BD_2O]],MATCH(ROUND(MIN(SUM(AO$4,$O96/1000),SUM($O96,AO$4/1000)),3),CMB[[Cmb_ID]:[Cmb_ID]],0),SUM(N(AO$1),N($R96),1)),CHOOSE(AC[[M]:[M]],1,0,1,AC[[DB]:[DB]])),PRODUCT(SUM(ROUND(AVERAGE(VALUE(AO$3),VALUE($P96)),0),CHOOSE(IF(OR(AO$1,$R96),4,INDEX(CMB[[Res_Rare]:[Res_Rare]],MATCH(ROUND(MIN(SUM(AO$4,$O96/1000),SUM($O96,AO$4/1000)),3),CMB[[Cmb_ID]:[Cmb_ID]],0))),-1,-1,0,0)),IF(OR(AO$1,$R96),4,INDEX(CMB[[Cmb_Rare]:[Cmb_Rare]],MATCH(ROUND(MIN(SUM(AO$4,$O96/1000),SUM($O96,AO$4/1000)),3),CMB[[Cmb_ID]:[Cmb_ID]],0))),CHOOSE(AC[[M]:[M]],2,1,1,SUM(AC[[AB]:[DB]])))),""))</f>
        <v/>
      </c>
      <c r="AP96" t="str">
        <f>IF(OR(AP$5="",$S96=""),"",IFERROR(SUM(PRODUCT(INDEX(CMB[[BA_0O]:[BA_2O]],MATCH(ROUND(MIN(SUM(AP$4,$O96/1000),SUM($O96,AP$4/1000)),3),CMB[[Cmb_ID]:[Cmb_ID]],0),SUM(N(AP$1),N($R96),1)),CHOOSE(AC[[M]:[M]],1,1,0,AC[[AB]:[AB]])),PRODUCT(INDEX(CMB[[BD_0O]:[BD_2O]],MATCH(ROUND(MIN(SUM(AP$4,$O96/1000),SUM($O96,AP$4/1000)),3),CMB[[Cmb_ID]:[Cmb_ID]],0),SUM(N(AP$1),N($R96),1)),CHOOSE(AC[[M]:[M]],1,0,1,AC[[DB]:[DB]])),PRODUCT(SUM(ROUND(AVERAGE(VALUE(AP$3),VALUE($P96)),0),CHOOSE(IF(OR(AP$1,$R96),4,INDEX(CMB[[Res_Rare]:[Res_Rare]],MATCH(ROUND(MIN(SUM(AP$4,$O96/1000),SUM($O96,AP$4/1000)),3),CMB[[Cmb_ID]:[Cmb_ID]],0))),-1,-1,0,0)),IF(OR(AP$1,$R96),4,INDEX(CMB[[Cmb_Rare]:[Cmb_Rare]],MATCH(ROUND(MIN(SUM(AP$4,$O96/1000),SUM($O96,AP$4/1000)),3),CMB[[Cmb_ID]:[Cmb_ID]],0))),CHOOSE(AC[[M]:[M]],2,1,1,SUM(AC[[AB]:[DB]])))),""))</f>
        <v/>
      </c>
      <c r="AQ96" t="str">
        <f>IF(OR(AQ$5="",$S96=""),"",IFERROR(SUM(PRODUCT(INDEX(CMB[[BA_0O]:[BA_2O]],MATCH(ROUND(MIN(SUM(AQ$4,$O96/1000),SUM($O96,AQ$4/1000)),3),CMB[[Cmb_ID]:[Cmb_ID]],0),SUM(N(AQ$1),N($R96),1)),CHOOSE(AC[[M]:[M]],1,1,0,AC[[AB]:[AB]])),PRODUCT(INDEX(CMB[[BD_0O]:[BD_2O]],MATCH(ROUND(MIN(SUM(AQ$4,$O96/1000),SUM($O96,AQ$4/1000)),3),CMB[[Cmb_ID]:[Cmb_ID]],0),SUM(N(AQ$1),N($R96),1)),CHOOSE(AC[[M]:[M]],1,0,1,AC[[DB]:[DB]])),PRODUCT(SUM(ROUND(AVERAGE(VALUE(AQ$3),VALUE($P96)),0),CHOOSE(IF(OR(AQ$1,$R96),4,INDEX(CMB[[Res_Rare]:[Res_Rare]],MATCH(ROUND(MIN(SUM(AQ$4,$O96/1000),SUM($O96,AQ$4/1000)),3),CMB[[Cmb_ID]:[Cmb_ID]],0))),-1,-1,0,0)),IF(OR(AQ$1,$R96),4,INDEX(CMB[[Cmb_Rare]:[Cmb_Rare]],MATCH(ROUND(MIN(SUM(AQ$4,$O96/1000),SUM($O96,AQ$4/1000)),3),CMB[[Cmb_ID]:[Cmb_ID]],0))),CHOOSE(AC[[M]:[M]],2,1,1,SUM(AC[[AB]:[DB]])))),""))</f>
        <v/>
      </c>
      <c r="AR96" t="str">
        <f>IF(OR(AR$5="",$S96=""),"",IFERROR(SUM(PRODUCT(INDEX(CMB[[BA_0O]:[BA_2O]],MATCH(ROUND(MIN(SUM(AR$4,$O96/1000),SUM($O96,AR$4/1000)),3),CMB[[Cmb_ID]:[Cmb_ID]],0),SUM(N(AR$1),N($R96),1)),CHOOSE(AC[[M]:[M]],1,1,0,AC[[AB]:[AB]])),PRODUCT(INDEX(CMB[[BD_0O]:[BD_2O]],MATCH(ROUND(MIN(SUM(AR$4,$O96/1000),SUM($O96,AR$4/1000)),3),CMB[[Cmb_ID]:[Cmb_ID]],0),SUM(N(AR$1),N($R96),1)),CHOOSE(AC[[M]:[M]],1,0,1,AC[[DB]:[DB]])),PRODUCT(SUM(ROUND(AVERAGE(VALUE(AR$3),VALUE($P96)),0),CHOOSE(IF(OR(AR$1,$R96),4,INDEX(CMB[[Res_Rare]:[Res_Rare]],MATCH(ROUND(MIN(SUM(AR$4,$O96/1000),SUM($O96,AR$4/1000)),3),CMB[[Cmb_ID]:[Cmb_ID]],0))),-1,-1,0,0)),IF(OR(AR$1,$R96),4,INDEX(CMB[[Cmb_Rare]:[Cmb_Rare]],MATCH(ROUND(MIN(SUM(AR$4,$O96/1000),SUM($O96,AR$4/1000)),3),CMB[[Cmb_ID]:[Cmb_ID]],0))),CHOOSE(AC[[M]:[M]],2,1,1,SUM(AC[[AB]:[DB]])))),""))</f>
        <v/>
      </c>
      <c r="AS96" t="str">
        <f>IF(OR(AS$5="",$S96=""),"",IFERROR(SUM(PRODUCT(INDEX(CMB[[BA_0O]:[BA_2O]],MATCH(ROUND(MIN(SUM(AS$4,$O96/1000),SUM($O96,AS$4/1000)),3),CMB[[Cmb_ID]:[Cmb_ID]],0),SUM(N(AS$1),N($R96),1)),CHOOSE(AC[[M]:[M]],1,1,0,AC[[AB]:[AB]])),PRODUCT(INDEX(CMB[[BD_0O]:[BD_2O]],MATCH(ROUND(MIN(SUM(AS$4,$O96/1000),SUM($O96,AS$4/1000)),3),CMB[[Cmb_ID]:[Cmb_ID]],0),SUM(N(AS$1),N($R96),1)),CHOOSE(AC[[M]:[M]],1,0,1,AC[[DB]:[DB]])),PRODUCT(SUM(ROUND(AVERAGE(VALUE(AS$3),VALUE($P96)),0),CHOOSE(IF(OR(AS$1,$R96),4,INDEX(CMB[[Res_Rare]:[Res_Rare]],MATCH(ROUND(MIN(SUM(AS$4,$O96/1000),SUM($O96,AS$4/1000)),3),CMB[[Cmb_ID]:[Cmb_ID]],0))),-1,-1,0,0)),IF(OR(AS$1,$R96),4,INDEX(CMB[[Cmb_Rare]:[Cmb_Rare]],MATCH(ROUND(MIN(SUM(AS$4,$O96/1000),SUM($O96,AS$4/1000)),3),CMB[[Cmb_ID]:[Cmb_ID]],0))),CHOOSE(AC[[M]:[M]],2,1,1,SUM(AC[[AB]:[DB]])))),""))</f>
        <v/>
      </c>
      <c r="AT96" t="str">
        <f>IF(OR(AT$5="",$S96=""),"",IFERROR(SUM(PRODUCT(INDEX(CMB[[BA_0O]:[BA_2O]],MATCH(ROUND(MIN(SUM(AT$4,$O96/1000),SUM($O96,AT$4/1000)),3),CMB[[Cmb_ID]:[Cmb_ID]],0),SUM(N(AT$1),N($R96),1)),CHOOSE(AC[[M]:[M]],1,1,0,AC[[AB]:[AB]])),PRODUCT(INDEX(CMB[[BD_0O]:[BD_2O]],MATCH(ROUND(MIN(SUM(AT$4,$O96/1000),SUM($O96,AT$4/1000)),3),CMB[[Cmb_ID]:[Cmb_ID]],0),SUM(N(AT$1),N($R96),1)),CHOOSE(AC[[M]:[M]],1,0,1,AC[[DB]:[DB]])),PRODUCT(SUM(ROUND(AVERAGE(VALUE(AT$3),VALUE($P96)),0),CHOOSE(IF(OR(AT$1,$R96),4,INDEX(CMB[[Res_Rare]:[Res_Rare]],MATCH(ROUND(MIN(SUM(AT$4,$O96/1000),SUM($O96,AT$4/1000)),3),CMB[[Cmb_ID]:[Cmb_ID]],0))),-1,-1,0,0)),IF(OR(AT$1,$R96),4,INDEX(CMB[[Cmb_Rare]:[Cmb_Rare]],MATCH(ROUND(MIN(SUM(AT$4,$O96/1000),SUM($O96,AT$4/1000)),3),CMB[[Cmb_ID]:[Cmb_ID]],0))),CHOOSE(AC[[M]:[M]],2,1,1,SUM(AC[[AB]:[DB]])))),""))</f>
        <v/>
      </c>
      <c r="AU96" t="str">
        <f>IF(OR(AU$5="",$S96=""),"",IFERROR(SUM(PRODUCT(INDEX(CMB[[BA_0O]:[BA_2O]],MATCH(ROUND(MIN(SUM(AU$4,$O96/1000),SUM($O96,AU$4/1000)),3),CMB[[Cmb_ID]:[Cmb_ID]],0),SUM(N(AU$1),N($R96),1)),CHOOSE(AC[[M]:[M]],1,1,0,AC[[AB]:[AB]])),PRODUCT(INDEX(CMB[[BD_0O]:[BD_2O]],MATCH(ROUND(MIN(SUM(AU$4,$O96/1000),SUM($O96,AU$4/1000)),3),CMB[[Cmb_ID]:[Cmb_ID]],0),SUM(N(AU$1),N($R96),1)),CHOOSE(AC[[M]:[M]],1,0,1,AC[[DB]:[DB]])),PRODUCT(SUM(ROUND(AVERAGE(VALUE(AU$3),VALUE($P96)),0),CHOOSE(IF(OR(AU$1,$R96),4,INDEX(CMB[[Res_Rare]:[Res_Rare]],MATCH(ROUND(MIN(SUM(AU$4,$O96/1000),SUM($O96,AU$4/1000)),3),CMB[[Cmb_ID]:[Cmb_ID]],0))),-1,-1,0,0)),IF(OR(AU$1,$R96),4,INDEX(CMB[[Cmb_Rare]:[Cmb_Rare]],MATCH(ROUND(MIN(SUM(AU$4,$O96/1000),SUM($O96,AU$4/1000)),3),CMB[[Cmb_ID]:[Cmb_ID]],0))),CHOOSE(AC[[M]:[M]],2,1,1,SUM(AC[[AB]:[DB]])))),""))</f>
        <v/>
      </c>
      <c r="AV96" t="str">
        <f>IF(OR(AV$5="",$S96=""),"",IFERROR(SUM(PRODUCT(INDEX(CMB[[BA_0O]:[BA_2O]],MATCH(ROUND(MIN(SUM(AV$4,$O96/1000),SUM($O96,AV$4/1000)),3),CMB[[Cmb_ID]:[Cmb_ID]],0),SUM(N(AV$1),N($R96),1)),CHOOSE(AC[[M]:[M]],1,1,0,AC[[AB]:[AB]])),PRODUCT(INDEX(CMB[[BD_0O]:[BD_2O]],MATCH(ROUND(MIN(SUM(AV$4,$O96/1000),SUM($O96,AV$4/1000)),3),CMB[[Cmb_ID]:[Cmb_ID]],0),SUM(N(AV$1),N($R96),1)),CHOOSE(AC[[M]:[M]],1,0,1,AC[[DB]:[DB]])),PRODUCT(SUM(ROUND(AVERAGE(VALUE(AV$3),VALUE($P96)),0),CHOOSE(IF(OR(AV$1,$R96),4,INDEX(CMB[[Res_Rare]:[Res_Rare]],MATCH(ROUND(MIN(SUM(AV$4,$O96/1000),SUM($O96,AV$4/1000)),3),CMB[[Cmb_ID]:[Cmb_ID]],0))),-1,-1,0,0)),IF(OR(AV$1,$R96),4,INDEX(CMB[[Cmb_Rare]:[Cmb_Rare]],MATCH(ROUND(MIN(SUM(AV$4,$O96/1000),SUM($O96,AV$4/1000)),3),CMB[[Cmb_ID]:[Cmb_ID]],0))),CHOOSE(AC[[M]:[M]],2,1,1,SUM(AC[[AB]:[DB]])))),""))</f>
        <v/>
      </c>
      <c r="AW96" t="str">
        <f>IF(OR(AW$5="",$S96=""),"",IFERROR(SUM(PRODUCT(INDEX(CMB[[BA_0O]:[BA_2O]],MATCH(ROUND(MIN(SUM(AW$4,$O96/1000),SUM($O96,AW$4/1000)),3),CMB[[Cmb_ID]:[Cmb_ID]],0),SUM(N(AW$1),N($R96),1)),CHOOSE(AC[[M]:[M]],1,1,0,AC[[AB]:[AB]])),PRODUCT(INDEX(CMB[[BD_0O]:[BD_2O]],MATCH(ROUND(MIN(SUM(AW$4,$O96/1000),SUM($O96,AW$4/1000)),3),CMB[[Cmb_ID]:[Cmb_ID]],0),SUM(N(AW$1),N($R96),1)),CHOOSE(AC[[M]:[M]],1,0,1,AC[[DB]:[DB]])),PRODUCT(SUM(ROUND(AVERAGE(VALUE(AW$3),VALUE($P96)),0),CHOOSE(IF(OR(AW$1,$R96),4,INDEX(CMB[[Res_Rare]:[Res_Rare]],MATCH(ROUND(MIN(SUM(AW$4,$O96/1000),SUM($O96,AW$4/1000)),3),CMB[[Cmb_ID]:[Cmb_ID]],0))),-1,-1,0,0)),IF(OR(AW$1,$R96),4,INDEX(CMB[[Cmb_Rare]:[Cmb_Rare]],MATCH(ROUND(MIN(SUM(AW$4,$O96/1000),SUM($O96,AW$4/1000)),3),CMB[[Cmb_ID]:[Cmb_ID]],0))),CHOOSE(AC[[M]:[M]],2,1,1,SUM(AC[[AB]:[DB]])))),""))</f>
        <v/>
      </c>
      <c r="AX96" t="str">
        <f>IF(OR(AX$5="",$S96=""),"",IFERROR(SUM(PRODUCT(INDEX(CMB[[BA_0O]:[BA_2O]],MATCH(ROUND(MIN(SUM(AX$4,$O96/1000),SUM($O96,AX$4/1000)),3),CMB[[Cmb_ID]:[Cmb_ID]],0),SUM(N(AX$1),N($R96),1)),CHOOSE(AC[[M]:[M]],1,1,0,AC[[AB]:[AB]])),PRODUCT(INDEX(CMB[[BD_0O]:[BD_2O]],MATCH(ROUND(MIN(SUM(AX$4,$O96/1000),SUM($O96,AX$4/1000)),3),CMB[[Cmb_ID]:[Cmb_ID]],0),SUM(N(AX$1),N($R96),1)),CHOOSE(AC[[M]:[M]],1,0,1,AC[[DB]:[DB]])),PRODUCT(SUM(ROUND(AVERAGE(VALUE(AX$3),VALUE($P96)),0),CHOOSE(IF(OR(AX$1,$R96),4,INDEX(CMB[[Res_Rare]:[Res_Rare]],MATCH(ROUND(MIN(SUM(AX$4,$O96/1000),SUM($O96,AX$4/1000)),3),CMB[[Cmb_ID]:[Cmb_ID]],0))),-1,-1,0,0)),IF(OR(AX$1,$R96),4,INDEX(CMB[[Cmb_Rare]:[Cmb_Rare]],MATCH(ROUND(MIN(SUM(AX$4,$O96/1000),SUM($O96,AX$4/1000)),3),CMB[[Cmb_ID]:[Cmb_ID]],0))),CHOOSE(AC[[M]:[M]],2,1,1,SUM(AC[[AB]:[DB]])))),""))</f>
        <v/>
      </c>
      <c r="AY96" t="str">
        <f>IF(OR(AY$5="",$S96=""),"",IFERROR(SUM(PRODUCT(INDEX(CMB[[BA_0O]:[BA_2O]],MATCH(ROUND(MIN(SUM(AY$4,$O96/1000),SUM($O96,AY$4/1000)),3),CMB[[Cmb_ID]:[Cmb_ID]],0),SUM(N(AY$1),N($R96),1)),CHOOSE(AC[[M]:[M]],1,1,0,AC[[AB]:[AB]])),PRODUCT(INDEX(CMB[[BD_0O]:[BD_2O]],MATCH(ROUND(MIN(SUM(AY$4,$O96/1000),SUM($O96,AY$4/1000)),3),CMB[[Cmb_ID]:[Cmb_ID]],0),SUM(N(AY$1),N($R96),1)),CHOOSE(AC[[M]:[M]],1,0,1,AC[[DB]:[DB]])),PRODUCT(SUM(ROUND(AVERAGE(VALUE(AY$3),VALUE($P96)),0),CHOOSE(IF(OR(AY$1,$R96),4,INDEX(CMB[[Res_Rare]:[Res_Rare]],MATCH(ROUND(MIN(SUM(AY$4,$O96/1000),SUM($O96,AY$4/1000)),3),CMB[[Cmb_ID]:[Cmb_ID]],0))),-1,-1,0,0)),IF(OR(AY$1,$R96),4,INDEX(CMB[[Cmb_Rare]:[Cmb_Rare]],MATCH(ROUND(MIN(SUM(AY$4,$O96/1000),SUM($O96,AY$4/1000)),3),CMB[[Cmb_ID]:[Cmb_ID]],0))),CHOOSE(AC[[M]:[M]],2,1,1,SUM(AC[[AB]:[DB]])))),""))</f>
        <v/>
      </c>
      <c r="AZ96" t="str">
        <f>IF(OR(AZ$5="",$S96=""),"",IFERROR(SUM(PRODUCT(INDEX(CMB[[BA_0O]:[BA_2O]],MATCH(ROUND(MIN(SUM(AZ$4,$O96/1000),SUM($O96,AZ$4/1000)),3),CMB[[Cmb_ID]:[Cmb_ID]],0),SUM(N(AZ$1),N($R96),1)),CHOOSE(AC[[M]:[M]],1,1,0,AC[[AB]:[AB]])),PRODUCT(INDEX(CMB[[BD_0O]:[BD_2O]],MATCH(ROUND(MIN(SUM(AZ$4,$O96/1000),SUM($O96,AZ$4/1000)),3),CMB[[Cmb_ID]:[Cmb_ID]],0),SUM(N(AZ$1),N($R96),1)),CHOOSE(AC[[M]:[M]],1,0,1,AC[[DB]:[DB]])),PRODUCT(SUM(ROUND(AVERAGE(VALUE(AZ$3),VALUE($P96)),0),CHOOSE(IF(OR(AZ$1,$R96),4,INDEX(CMB[[Res_Rare]:[Res_Rare]],MATCH(ROUND(MIN(SUM(AZ$4,$O96/1000),SUM($O96,AZ$4/1000)),3),CMB[[Cmb_ID]:[Cmb_ID]],0))),-1,-1,0,0)),IF(OR(AZ$1,$R96),4,INDEX(CMB[[Cmb_Rare]:[Cmb_Rare]],MATCH(ROUND(MIN(SUM(AZ$4,$O96/1000),SUM($O96,AZ$4/1000)),3),CMB[[Cmb_ID]:[Cmb_ID]],0))),CHOOSE(AC[[M]:[M]],2,1,1,SUM(AC[[AB]:[DB]])))),""))</f>
        <v/>
      </c>
      <c r="BA96" t="str">
        <f>IF(OR(BA$5="",$S96=""),"",IFERROR(SUM(PRODUCT(INDEX(CMB[[BA_0O]:[BA_2O]],MATCH(ROUND(MIN(SUM(BA$4,$O96/1000),SUM($O96,BA$4/1000)),3),CMB[[Cmb_ID]:[Cmb_ID]],0),SUM(N(BA$1),N($R96),1)),CHOOSE(AC[[M]:[M]],1,1,0,AC[[AB]:[AB]])),PRODUCT(INDEX(CMB[[BD_0O]:[BD_2O]],MATCH(ROUND(MIN(SUM(BA$4,$O96/1000),SUM($O96,BA$4/1000)),3),CMB[[Cmb_ID]:[Cmb_ID]],0),SUM(N(BA$1),N($R96),1)),CHOOSE(AC[[M]:[M]],1,0,1,AC[[DB]:[DB]])),PRODUCT(SUM(ROUND(AVERAGE(VALUE(BA$3),VALUE($P96)),0),CHOOSE(IF(OR(BA$1,$R96),4,INDEX(CMB[[Res_Rare]:[Res_Rare]],MATCH(ROUND(MIN(SUM(BA$4,$O96/1000),SUM($O96,BA$4/1000)),3),CMB[[Cmb_ID]:[Cmb_ID]],0))),-1,-1,0,0)),IF(OR(BA$1,$R96),4,INDEX(CMB[[Cmb_Rare]:[Cmb_Rare]],MATCH(ROUND(MIN(SUM(BA$4,$O96/1000),SUM($O96,BA$4/1000)),3),CMB[[Cmb_ID]:[Cmb_ID]],0))),CHOOSE(AC[[M]:[M]],2,1,1,SUM(AC[[AB]:[DB]])))),""))</f>
        <v/>
      </c>
      <c r="BB96" t="str">
        <f>IF(OR(BB$5="",$S96=""),"",IFERROR(SUM(PRODUCT(INDEX(CMB[[BA_0O]:[BA_2O]],MATCH(ROUND(MIN(SUM(BB$4,$O96/1000),SUM($O96,BB$4/1000)),3),CMB[[Cmb_ID]:[Cmb_ID]],0),SUM(N(BB$1),N($R96),1)),CHOOSE(AC[[M]:[M]],1,1,0,AC[[AB]:[AB]])),PRODUCT(INDEX(CMB[[BD_0O]:[BD_2O]],MATCH(ROUND(MIN(SUM(BB$4,$O96/1000),SUM($O96,BB$4/1000)),3),CMB[[Cmb_ID]:[Cmb_ID]],0),SUM(N(BB$1),N($R96),1)),CHOOSE(AC[[M]:[M]],1,0,1,AC[[DB]:[DB]])),PRODUCT(SUM(ROUND(AVERAGE(VALUE(BB$3),VALUE($P96)),0),CHOOSE(IF(OR(BB$1,$R96),4,INDEX(CMB[[Res_Rare]:[Res_Rare]],MATCH(ROUND(MIN(SUM(BB$4,$O96/1000),SUM($O96,BB$4/1000)),3),CMB[[Cmb_ID]:[Cmb_ID]],0))),-1,-1,0,0)),IF(OR(BB$1,$R96),4,INDEX(CMB[[Cmb_Rare]:[Cmb_Rare]],MATCH(ROUND(MIN(SUM(BB$4,$O96/1000),SUM($O96,BB$4/1000)),3),CMB[[Cmb_ID]:[Cmb_ID]],0))),CHOOSE(AC[[M]:[M]],2,1,1,SUM(AC[[AB]:[DB]])))),""))</f>
        <v/>
      </c>
      <c r="BC96" t="str">
        <f>IF(OR(BC$5="",$S96=""),"",IFERROR(SUM(PRODUCT(INDEX(CMB[[BA_0O]:[BA_2O]],MATCH(ROUND(MIN(SUM(BC$4,$O96/1000),SUM($O96,BC$4/1000)),3),CMB[[Cmb_ID]:[Cmb_ID]],0),SUM(N(BC$1),N($R96),1)),CHOOSE(AC[[M]:[M]],1,1,0,AC[[AB]:[AB]])),PRODUCT(INDEX(CMB[[BD_0O]:[BD_2O]],MATCH(ROUND(MIN(SUM(BC$4,$O96/1000),SUM($O96,BC$4/1000)),3),CMB[[Cmb_ID]:[Cmb_ID]],0),SUM(N(BC$1),N($R96),1)),CHOOSE(AC[[M]:[M]],1,0,1,AC[[DB]:[DB]])),PRODUCT(SUM(ROUND(AVERAGE(VALUE(BC$3),VALUE($P96)),0),CHOOSE(IF(OR(BC$1,$R96),4,INDEX(CMB[[Res_Rare]:[Res_Rare]],MATCH(ROUND(MIN(SUM(BC$4,$O96/1000),SUM($O96,BC$4/1000)),3),CMB[[Cmb_ID]:[Cmb_ID]],0))),-1,-1,0,0)),IF(OR(BC$1,$R96),4,INDEX(CMB[[Cmb_Rare]:[Cmb_Rare]],MATCH(ROUND(MIN(SUM(BC$4,$O96/1000),SUM($O96,BC$4/1000)),3),CMB[[Cmb_ID]:[Cmb_ID]],0))),CHOOSE(AC[[M]:[M]],2,1,1,SUM(AC[[AB]:[DB]])))),""))</f>
        <v/>
      </c>
      <c r="BD96" t="str">
        <f>IF(OR(BD$5="",$S96=""),"",IFERROR(SUM(PRODUCT(INDEX(CMB[[BA_0O]:[BA_2O]],MATCH(ROUND(MIN(SUM(BD$4,$O96/1000),SUM($O96,BD$4/1000)),3),CMB[[Cmb_ID]:[Cmb_ID]],0),SUM(N(BD$1),N($R96),1)),CHOOSE(AC[[M]:[M]],1,1,0,AC[[AB]:[AB]])),PRODUCT(INDEX(CMB[[BD_0O]:[BD_2O]],MATCH(ROUND(MIN(SUM(BD$4,$O96/1000),SUM($O96,BD$4/1000)),3),CMB[[Cmb_ID]:[Cmb_ID]],0),SUM(N(BD$1),N($R96),1)),CHOOSE(AC[[M]:[M]],1,0,1,AC[[DB]:[DB]])),PRODUCT(SUM(ROUND(AVERAGE(VALUE(BD$3),VALUE($P96)),0),CHOOSE(IF(OR(BD$1,$R96),4,INDEX(CMB[[Res_Rare]:[Res_Rare]],MATCH(ROUND(MIN(SUM(BD$4,$O96/1000),SUM($O96,BD$4/1000)),3),CMB[[Cmb_ID]:[Cmb_ID]],0))),-1,-1,0,0)),IF(OR(BD$1,$R96),4,INDEX(CMB[[Cmb_Rare]:[Cmb_Rare]],MATCH(ROUND(MIN(SUM(BD$4,$O96/1000),SUM($O96,BD$4/1000)),3),CMB[[Cmb_ID]:[Cmb_ID]],0))),CHOOSE(AC[[M]:[M]],2,1,1,SUM(AC[[AB]:[DB]])))),""))</f>
        <v/>
      </c>
      <c r="BE96" t="str">
        <f>IF(OR(BE$5="",$S96=""),"",IFERROR(SUM(PRODUCT(INDEX(CMB[[BA_0O]:[BA_2O]],MATCH(ROUND(MIN(SUM(BE$4,$O96/1000),SUM($O96,BE$4/1000)),3),CMB[[Cmb_ID]:[Cmb_ID]],0),SUM(N(BE$1),N($R96),1)),CHOOSE(AC[[M]:[M]],1,1,0,AC[[AB]:[AB]])),PRODUCT(INDEX(CMB[[BD_0O]:[BD_2O]],MATCH(ROUND(MIN(SUM(BE$4,$O96/1000),SUM($O96,BE$4/1000)),3),CMB[[Cmb_ID]:[Cmb_ID]],0),SUM(N(BE$1),N($R96),1)),CHOOSE(AC[[M]:[M]],1,0,1,AC[[DB]:[DB]])),PRODUCT(SUM(ROUND(AVERAGE(VALUE(BE$3),VALUE($P96)),0),CHOOSE(IF(OR(BE$1,$R96),4,INDEX(CMB[[Res_Rare]:[Res_Rare]],MATCH(ROUND(MIN(SUM(BE$4,$O96/1000),SUM($O96,BE$4/1000)),3),CMB[[Cmb_ID]:[Cmb_ID]],0))),-1,-1,0,0)),IF(OR(BE$1,$R96),4,INDEX(CMB[[Cmb_Rare]:[Cmb_Rare]],MATCH(ROUND(MIN(SUM(BE$4,$O96/1000),SUM($O96,BE$4/1000)),3),CMB[[Cmb_ID]:[Cmb_ID]],0))),CHOOSE(AC[[M]:[M]],2,1,1,SUM(AC[[AB]:[DB]])))),""))</f>
        <v/>
      </c>
      <c r="BF96" t="str">
        <f>IF(OR(BF$5="",$S96=""),"",IFERROR(SUM(PRODUCT(INDEX(CMB[[BA_0O]:[BA_2O]],MATCH(ROUND(MIN(SUM(BF$4,$O96/1000),SUM($O96,BF$4/1000)),3),CMB[[Cmb_ID]:[Cmb_ID]],0),SUM(N(BF$1),N($R96),1)),CHOOSE(AC[[M]:[M]],1,1,0,AC[[AB]:[AB]])),PRODUCT(INDEX(CMB[[BD_0O]:[BD_2O]],MATCH(ROUND(MIN(SUM(BF$4,$O96/1000),SUM($O96,BF$4/1000)),3),CMB[[Cmb_ID]:[Cmb_ID]],0),SUM(N(BF$1),N($R96),1)),CHOOSE(AC[[M]:[M]],1,0,1,AC[[DB]:[DB]])),PRODUCT(SUM(ROUND(AVERAGE(VALUE(BF$3),VALUE($P96)),0),CHOOSE(IF(OR(BF$1,$R96),4,INDEX(CMB[[Res_Rare]:[Res_Rare]],MATCH(ROUND(MIN(SUM(BF$4,$O96/1000),SUM($O96,BF$4/1000)),3),CMB[[Cmb_ID]:[Cmb_ID]],0))),-1,-1,0,0)),IF(OR(BF$1,$R96),4,INDEX(CMB[[Cmb_Rare]:[Cmb_Rare]],MATCH(ROUND(MIN(SUM(BF$4,$O96/1000),SUM($O96,BF$4/1000)),3),CMB[[Cmb_ID]:[Cmb_ID]],0))),CHOOSE(AC[[M]:[M]],2,1,1,SUM(AC[[AB]:[DB]])))),""))</f>
        <v/>
      </c>
      <c r="BG96" t="str">
        <f>IF(OR(BG$5="",$S96=""),"",IFERROR(SUM(PRODUCT(INDEX(CMB[[BA_0O]:[BA_2O]],MATCH(ROUND(MIN(SUM(BG$4,$O96/1000),SUM($O96,BG$4/1000)),3),CMB[[Cmb_ID]:[Cmb_ID]],0),SUM(N(BG$1),N($R96),1)),CHOOSE(AC[[M]:[M]],1,1,0,AC[[AB]:[AB]])),PRODUCT(INDEX(CMB[[BD_0O]:[BD_2O]],MATCH(ROUND(MIN(SUM(BG$4,$O96/1000),SUM($O96,BG$4/1000)),3),CMB[[Cmb_ID]:[Cmb_ID]],0),SUM(N(BG$1),N($R96),1)),CHOOSE(AC[[M]:[M]],1,0,1,AC[[DB]:[DB]])),PRODUCT(SUM(ROUND(AVERAGE(VALUE(BG$3),VALUE($P96)),0),CHOOSE(IF(OR(BG$1,$R96),4,INDEX(CMB[[Res_Rare]:[Res_Rare]],MATCH(ROUND(MIN(SUM(BG$4,$O96/1000),SUM($O96,BG$4/1000)),3),CMB[[Cmb_ID]:[Cmb_ID]],0))),-1,-1,0,0)),IF(OR(BG$1,$R96),4,INDEX(CMB[[Cmb_Rare]:[Cmb_Rare]],MATCH(ROUND(MIN(SUM(BG$4,$O96/1000),SUM($O96,BG$4/1000)),3),CMB[[Cmb_ID]:[Cmb_ID]],0))),CHOOSE(AC[[M]:[M]],2,1,1,SUM(AC[[AB]:[DB]])))),""))</f>
        <v/>
      </c>
      <c r="BH96" t="str">
        <f>IF(OR(BH$5="",$S96=""),"",IFERROR(SUM(PRODUCT(INDEX(CMB[[BA_0O]:[BA_2O]],MATCH(ROUND(MIN(SUM(BH$4,$O96/1000),SUM($O96,BH$4/1000)),3),CMB[[Cmb_ID]:[Cmb_ID]],0),SUM(N(BH$1),N($R96),1)),CHOOSE(AC[[M]:[M]],1,1,0,AC[[AB]:[AB]])),PRODUCT(INDEX(CMB[[BD_0O]:[BD_2O]],MATCH(ROUND(MIN(SUM(BH$4,$O96/1000),SUM($O96,BH$4/1000)),3),CMB[[Cmb_ID]:[Cmb_ID]],0),SUM(N(BH$1),N($R96),1)),CHOOSE(AC[[M]:[M]],1,0,1,AC[[DB]:[DB]])),PRODUCT(SUM(ROUND(AVERAGE(VALUE(BH$3),VALUE($P96)),0),CHOOSE(IF(OR(BH$1,$R96),4,INDEX(CMB[[Res_Rare]:[Res_Rare]],MATCH(ROUND(MIN(SUM(BH$4,$O96/1000),SUM($O96,BH$4/1000)),3),CMB[[Cmb_ID]:[Cmb_ID]],0))),-1,-1,0,0)),IF(OR(BH$1,$R96),4,INDEX(CMB[[Cmb_Rare]:[Cmb_Rare]],MATCH(ROUND(MIN(SUM(BH$4,$O96/1000),SUM($O96,BH$4/1000)),3),CMB[[Cmb_ID]:[Cmb_ID]],0))),CHOOSE(AC[[M]:[M]],2,1,1,SUM(AC[[AB]:[DB]])))),""))</f>
        <v/>
      </c>
      <c r="BI96" t="str">
        <f>IF(OR(BI$5="",$S96=""),"",IFERROR(SUM(PRODUCT(INDEX(CMB[[BA_0O]:[BA_2O]],MATCH(ROUND(MIN(SUM(BI$4,$O96/1000),SUM($O96,BI$4/1000)),3),CMB[[Cmb_ID]:[Cmb_ID]],0),SUM(N(BI$1),N($R96),1)),CHOOSE(AC[[M]:[M]],1,1,0,AC[[AB]:[AB]])),PRODUCT(INDEX(CMB[[BD_0O]:[BD_2O]],MATCH(ROUND(MIN(SUM(BI$4,$O96/1000),SUM($O96,BI$4/1000)),3),CMB[[Cmb_ID]:[Cmb_ID]],0),SUM(N(BI$1),N($R96),1)),CHOOSE(AC[[M]:[M]],1,0,1,AC[[DB]:[DB]])),PRODUCT(SUM(ROUND(AVERAGE(VALUE(BI$3),VALUE($P96)),0),CHOOSE(IF(OR(BI$1,$R96),4,INDEX(CMB[[Res_Rare]:[Res_Rare]],MATCH(ROUND(MIN(SUM(BI$4,$O96/1000),SUM($O96,BI$4/1000)),3),CMB[[Cmb_ID]:[Cmb_ID]],0))),-1,-1,0,0)),IF(OR(BI$1,$R96),4,INDEX(CMB[[Cmb_Rare]:[Cmb_Rare]],MATCH(ROUND(MIN(SUM(BI$4,$O96/1000),SUM($O96,BI$4/1000)),3),CMB[[Cmb_ID]:[Cmb_ID]],0))),CHOOSE(AC[[M]:[M]],2,1,1,SUM(AC[[AB]:[DB]])))),""))</f>
        <v/>
      </c>
      <c r="BJ96" t="str">
        <f>IF(OR(BJ$5="",$S96=""),"",IFERROR(SUM(PRODUCT(INDEX(CMB[[BA_0O]:[BA_2O]],MATCH(ROUND(MIN(SUM(BJ$4,$O96/1000),SUM($O96,BJ$4/1000)),3),CMB[[Cmb_ID]:[Cmb_ID]],0),SUM(N(BJ$1),N($R96),1)),CHOOSE(AC[[M]:[M]],1,1,0,AC[[AB]:[AB]])),PRODUCT(INDEX(CMB[[BD_0O]:[BD_2O]],MATCH(ROUND(MIN(SUM(BJ$4,$O96/1000),SUM($O96,BJ$4/1000)),3),CMB[[Cmb_ID]:[Cmb_ID]],0),SUM(N(BJ$1),N($R96),1)),CHOOSE(AC[[M]:[M]],1,0,1,AC[[DB]:[DB]])),PRODUCT(SUM(ROUND(AVERAGE(VALUE(BJ$3),VALUE($P96)),0),CHOOSE(IF(OR(BJ$1,$R96),4,INDEX(CMB[[Res_Rare]:[Res_Rare]],MATCH(ROUND(MIN(SUM(BJ$4,$O96/1000),SUM($O96,BJ$4/1000)),3),CMB[[Cmb_ID]:[Cmb_ID]],0))),-1,-1,0,0)),IF(OR(BJ$1,$R96),4,INDEX(CMB[[Cmb_Rare]:[Cmb_Rare]],MATCH(ROUND(MIN(SUM(BJ$4,$O96/1000),SUM($O96,BJ$4/1000)),3),CMB[[Cmb_ID]:[Cmb_ID]],0))),CHOOSE(AC[[M]:[M]],2,1,1,SUM(AC[[AB]:[DB]])))),""))</f>
        <v/>
      </c>
      <c r="BK96" t="str">
        <f>IF(OR(BK$5="",$S96=""),"",IFERROR(SUM(PRODUCT(INDEX(CMB[[BA_0O]:[BA_2O]],MATCH(ROUND(MIN(SUM(BK$4,$O96/1000),SUM($O96,BK$4/1000)),3),CMB[[Cmb_ID]:[Cmb_ID]],0),SUM(N(BK$1),N($R96),1)),CHOOSE(AC[[M]:[M]],1,1,0,AC[[AB]:[AB]])),PRODUCT(INDEX(CMB[[BD_0O]:[BD_2O]],MATCH(ROUND(MIN(SUM(BK$4,$O96/1000),SUM($O96,BK$4/1000)),3),CMB[[Cmb_ID]:[Cmb_ID]],0),SUM(N(BK$1),N($R96),1)),CHOOSE(AC[[M]:[M]],1,0,1,AC[[DB]:[DB]])),PRODUCT(SUM(ROUND(AVERAGE(VALUE(BK$3),VALUE($P96)),0),CHOOSE(IF(OR(BK$1,$R96),4,INDEX(CMB[[Res_Rare]:[Res_Rare]],MATCH(ROUND(MIN(SUM(BK$4,$O96/1000),SUM($O96,BK$4/1000)),3),CMB[[Cmb_ID]:[Cmb_ID]],0))),-1,-1,0,0)),IF(OR(BK$1,$R96),4,INDEX(CMB[[Cmb_Rare]:[Cmb_Rare]],MATCH(ROUND(MIN(SUM(BK$4,$O96/1000),SUM($O96,BK$4/1000)),3),CMB[[Cmb_ID]:[Cmb_ID]],0))),CHOOSE(AC[[M]:[M]],2,1,1,SUM(AC[[AB]:[DB]])))),""))</f>
        <v/>
      </c>
      <c r="BL96" t="str">
        <f>IF(OR(BL$5="",$S96=""),"",IFERROR(SUM(PRODUCT(INDEX(CMB[[BA_0O]:[BA_2O]],MATCH(ROUND(MIN(SUM(BL$4,$O96/1000),SUM($O96,BL$4/1000)),3),CMB[[Cmb_ID]:[Cmb_ID]],0),SUM(N(BL$1),N($R96),1)),CHOOSE(AC[[M]:[M]],1,1,0,AC[[AB]:[AB]])),PRODUCT(INDEX(CMB[[BD_0O]:[BD_2O]],MATCH(ROUND(MIN(SUM(BL$4,$O96/1000),SUM($O96,BL$4/1000)),3),CMB[[Cmb_ID]:[Cmb_ID]],0),SUM(N(BL$1),N($R96),1)),CHOOSE(AC[[M]:[M]],1,0,1,AC[[DB]:[DB]])),PRODUCT(SUM(ROUND(AVERAGE(VALUE(BL$3),VALUE($P96)),0),CHOOSE(IF(OR(BL$1,$R96),4,INDEX(CMB[[Res_Rare]:[Res_Rare]],MATCH(ROUND(MIN(SUM(BL$4,$O96/1000),SUM($O96,BL$4/1000)),3),CMB[[Cmb_ID]:[Cmb_ID]],0))),-1,-1,0,0)),IF(OR(BL$1,$R96),4,INDEX(CMB[[Cmb_Rare]:[Cmb_Rare]],MATCH(ROUND(MIN(SUM(BL$4,$O96/1000),SUM($O96,BL$4/1000)),3),CMB[[Cmb_ID]:[Cmb_ID]],0))),CHOOSE(AC[[M]:[M]],2,1,1,SUM(AC[[AB]:[DB]])))),""))</f>
        <v/>
      </c>
      <c r="BM96" t="str">
        <f>IF(OR(BM$5="",$S96=""),"",IFERROR(SUM(PRODUCT(INDEX(CMB[[BA_0O]:[BA_2O]],MATCH(ROUND(MIN(SUM(BM$4,$O96/1000),SUM($O96,BM$4/1000)),3),CMB[[Cmb_ID]:[Cmb_ID]],0),SUM(N(BM$1),N($R96),1)),CHOOSE(AC[[M]:[M]],1,1,0,AC[[AB]:[AB]])),PRODUCT(INDEX(CMB[[BD_0O]:[BD_2O]],MATCH(ROUND(MIN(SUM(BM$4,$O96/1000),SUM($O96,BM$4/1000)),3),CMB[[Cmb_ID]:[Cmb_ID]],0),SUM(N(BM$1),N($R96),1)),CHOOSE(AC[[M]:[M]],1,0,1,AC[[DB]:[DB]])),PRODUCT(SUM(ROUND(AVERAGE(VALUE(BM$3),VALUE($P96)),0),CHOOSE(IF(OR(BM$1,$R96),4,INDEX(CMB[[Res_Rare]:[Res_Rare]],MATCH(ROUND(MIN(SUM(BM$4,$O96/1000),SUM($O96,BM$4/1000)),3),CMB[[Cmb_ID]:[Cmb_ID]],0))),-1,-1,0,0)),IF(OR(BM$1,$R96),4,INDEX(CMB[[Cmb_Rare]:[Cmb_Rare]],MATCH(ROUND(MIN(SUM(BM$4,$O96/1000),SUM($O96,BM$4/1000)),3),CMB[[Cmb_ID]:[Cmb_ID]],0))),CHOOSE(AC[[M]:[M]],2,1,1,SUM(AC[[AB]:[DB]])))),""))</f>
        <v/>
      </c>
      <c r="BN96" t="str">
        <f>IF(OR(BN$5="",$S96=""),"",IFERROR(SUM(PRODUCT(INDEX(CMB[[BA_0O]:[BA_2O]],MATCH(ROUND(MIN(SUM(BN$4,$O96/1000),SUM($O96,BN$4/1000)),3),CMB[[Cmb_ID]:[Cmb_ID]],0),SUM(N(BN$1),N($R96),1)),CHOOSE(AC[[M]:[M]],1,1,0,AC[[AB]:[AB]])),PRODUCT(INDEX(CMB[[BD_0O]:[BD_2O]],MATCH(ROUND(MIN(SUM(BN$4,$O96/1000),SUM($O96,BN$4/1000)),3),CMB[[Cmb_ID]:[Cmb_ID]],0),SUM(N(BN$1),N($R96),1)),CHOOSE(AC[[M]:[M]],1,0,1,AC[[DB]:[DB]])),PRODUCT(SUM(ROUND(AVERAGE(VALUE(BN$3),VALUE($P96)),0),CHOOSE(IF(OR(BN$1,$R96),4,INDEX(CMB[[Res_Rare]:[Res_Rare]],MATCH(ROUND(MIN(SUM(BN$4,$O96/1000),SUM($O96,BN$4/1000)),3),CMB[[Cmb_ID]:[Cmb_ID]],0))),-1,-1,0,0)),IF(OR(BN$1,$R96),4,INDEX(CMB[[Cmb_Rare]:[Cmb_Rare]],MATCH(ROUND(MIN(SUM(BN$4,$O96/1000),SUM($O96,BN$4/1000)),3),CMB[[Cmb_ID]:[Cmb_ID]],0))),CHOOSE(AC[[M]:[M]],2,1,1,SUM(AC[[AB]:[DB]])))),""))</f>
        <v/>
      </c>
      <c r="BO96" t="str">
        <f>IF(OR(BO$5="",$S96=""),"",IFERROR(SUM(PRODUCT(INDEX(CMB[[BA_0O]:[BA_2O]],MATCH(ROUND(MIN(SUM(BO$4,$O96/1000),SUM($O96,BO$4/1000)),3),CMB[[Cmb_ID]:[Cmb_ID]],0),SUM(N(BO$1),N($R96),1)),CHOOSE(AC[[M]:[M]],1,1,0,AC[[AB]:[AB]])),PRODUCT(INDEX(CMB[[BD_0O]:[BD_2O]],MATCH(ROUND(MIN(SUM(BO$4,$O96/1000),SUM($O96,BO$4/1000)),3),CMB[[Cmb_ID]:[Cmb_ID]],0),SUM(N(BO$1),N($R96),1)),CHOOSE(AC[[M]:[M]],1,0,1,AC[[DB]:[DB]])),PRODUCT(SUM(ROUND(AVERAGE(VALUE(BO$3),VALUE($P96)),0),CHOOSE(IF(OR(BO$1,$R96),4,INDEX(CMB[[Res_Rare]:[Res_Rare]],MATCH(ROUND(MIN(SUM(BO$4,$O96/1000),SUM($O96,BO$4/1000)),3),CMB[[Cmb_ID]:[Cmb_ID]],0))),-1,-1,0,0)),IF(OR(BO$1,$R96),4,INDEX(CMB[[Cmb_Rare]:[Cmb_Rare]],MATCH(ROUND(MIN(SUM(BO$4,$O96/1000),SUM($O96,BO$4/1000)),3),CMB[[Cmb_ID]:[Cmb_ID]],0))),CHOOSE(AC[[M]:[M]],2,1,1,SUM(AC[[AB]:[DB]])))),""))</f>
        <v/>
      </c>
      <c r="BP96" t="str">
        <f>IF(OR(BP$5="",$S96=""),"",IFERROR(SUM(PRODUCT(INDEX(CMB[[BA_0O]:[BA_2O]],MATCH(ROUND(MIN(SUM(BP$4,$O96/1000),SUM($O96,BP$4/1000)),3),CMB[[Cmb_ID]:[Cmb_ID]],0),SUM(N(BP$1),N($R96),1)),CHOOSE(AC[[M]:[M]],1,1,0,AC[[AB]:[AB]])),PRODUCT(INDEX(CMB[[BD_0O]:[BD_2O]],MATCH(ROUND(MIN(SUM(BP$4,$O96/1000),SUM($O96,BP$4/1000)),3),CMB[[Cmb_ID]:[Cmb_ID]],0),SUM(N(BP$1),N($R96),1)),CHOOSE(AC[[M]:[M]],1,0,1,AC[[DB]:[DB]])),PRODUCT(SUM(ROUND(AVERAGE(VALUE(BP$3),VALUE($P96)),0),CHOOSE(IF(OR(BP$1,$R96),4,INDEX(CMB[[Res_Rare]:[Res_Rare]],MATCH(ROUND(MIN(SUM(BP$4,$O96/1000),SUM($O96,BP$4/1000)),3),CMB[[Cmb_ID]:[Cmb_ID]],0))),-1,-1,0,0)),IF(OR(BP$1,$R96),4,INDEX(CMB[[Cmb_Rare]:[Cmb_Rare]],MATCH(ROUND(MIN(SUM(BP$4,$O96/1000),SUM($O96,BP$4/1000)),3),CMB[[Cmb_ID]:[Cmb_ID]],0))),CHOOSE(AC[[M]:[M]],2,1,1,SUM(AC[[AB]:[DB]])))),""))</f>
        <v/>
      </c>
      <c r="BQ96" t="str">
        <f>IF(OR(BQ$5="",$S96=""),"",IFERROR(SUM(PRODUCT(INDEX(CMB[[BA_0O]:[BA_2O]],MATCH(ROUND(MIN(SUM(BQ$4,$O96/1000),SUM($O96,BQ$4/1000)),3),CMB[[Cmb_ID]:[Cmb_ID]],0),SUM(N(BQ$1),N($R96),1)),CHOOSE(AC[[M]:[M]],1,1,0,AC[[AB]:[AB]])),PRODUCT(INDEX(CMB[[BD_0O]:[BD_2O]],MATCH(ROUND(MIN(SUM(BQ$4,$O96/1000),SUM($O96,BQ$4/1000)),3),CMB[[Cmb_ID]:[Cmb_ID]],0),SUM(N(BQ$1),N($R96),1)),CHOOSE(AC[[M]:[M]],1,0,1,AC[[DB]:[DB]])),PRODUCT(SUM(ROUND(AVERAGE(VALUE(BQ$3),VALUE($P96)),0),CHOOSE(IF(OR(BQ$1,$R96),4,INDEX(CMB[[Res_Rare]:[Res_Rare]],MATCH(ROUND(MIN(SUM(BQ$4,$O96/1000),SUM($O96,BQ$4/1000)),3),CMB[[Cmb_ID]:[Cmb_ID]],0))),-1,-1,0,0)),IF(OR(BQ$1,$R96),4,INDEX(CMB[[Cmb_Rare]:[Cmb_Rare]],MATCH(ROUND(MIN(SUM(BQ$4,$O96/1000),SUM($O96,BQ$4/1000)),3),CMB[[Cmb_ID]:[Cmb_ID]],0))),CHOOSE(AC[[M]:[M]],2,1,1,SUM(AC[[AB]:[DB]])))),""))</f>
        <v/>
      </c>
      <c r="BR96" t="str">
        <f>IF(OR(BR$5="",$S96=""),"",IFERROR(SUM(PRODUCT(INDEX(CMB[[BA_0O]:[BA_2O]],MATCH(ROUND(MIN(SUM(BR$4,$O96/1000),SUM($O96,BR$4/1000)),3),CMB[[Cmb_ID]:[Cmb_ID]],0),SUM(N(BR$1),N($R96),1)),CHOOSE(AC[[M]:[M]],1,1,0,AC[[AB]:[AB]])),PRODUCT(INDEX(CMB[[BD_0O]:[BD_2O]],MATCH(ROUND(MIN(SUM(BR$4,$O96/1000),SUM($O96,BR$4/1000)),3),CMB[[Cmb_ID]:[Cmb_ID]],0),SUM(N(BR$1),N($R96),1)),CHOOSE(AC[[M]:[M]],1,0,1,AC[[DB]:[DB]])),PRODUCT(SUM(ROUND(AVERAGE(VALUE(BR$3),VALUE($P96)),0),CHOOSE(IF(OR(BR$1,$R96),4,INDEX(CMB[[Res_Rare]:[Res_Rare]],MATCH(ROUND(MIN(SUM(BR$4,$O96/1000),SUM($O96,BR$4/1000)),3),CMB[[Cmb_ID]:[Cmb_ID]],0))),-1,-1,0,0)),IF(OR(BR$1,$R96),4,INDEX(CMB[[Cmb_Rare]:[Cmb_Rare]],MATCH(ROUND(MIN(SUM(BR$4,$O96/1000),SUM($O96,BR$4/1000)),3),CMB[[Cmb_ID]:[Cmb_ID]],0))),CHOOSE(AC[[M]:[M]],2,1,1,SUM(AC[[AB]:[DB]])))),""))</f>
        <v/>
      </c>
      <c r="BS96" t="str">
        <f>IF(OR(BS$5="",$S96=""),"",IFERROR(SUM(PRODUCT(INDEX(CMB[[BA_0O]:[BA_2O]],MATCH(ROUND(MIN(SUM(BS$4,$O96/1000),SUM($O96,BS$4/1000)),3),CMB[[Cmb_ID]:[Cmb_ID]],0),SUM(N(BS$1),N($R96),1)),CHOOSE(AC[[M]:[M]],1,1,0,AC[[AB]:[AB]])),PRODUCT(INDEX(CMB[[BD_0O]:[BD_2O]],MATCH(ROUND(MIN(SUM(BS$4,$O96/1000),SUM($O96,BS$4/1000)),3),CMB[[Cmb_ID]:[Cmb_ID]],0),SUM(N(BS$1),N($R96),1)),CHOOSE(AC[[M]:[M]],1,0,1,AC[[DB]:[DB]])),PRODUCT(SUM(ROUND(AVERAGE(VALUE(BS$3),VALUE($P96)),0),CHOOSE(IF(OR(BS$1,$R96),4,INDEX(CMB[[Res_Rare]:[Res_Rare]],MATCH(ROUND(MIN(SUM(BS$4,$O96/1000),SUM($O96,BS$4/1000)),3),CMB[[Cmb_ID]:[Cmb_ID]],0))),-1,-1,0,0)),IF(OR(BS$1,$R96),4,INDEX(CMB[[Cmb_Rare]:[Cmb_Rare]],MATCH(ROUND(MIN(SUM(BS$4,$O96/1000),SUM($O96,BS$4/1000)),3),CMB[[Cmb_ID]:[Cmb_ID]],0))),CHOOSE(AC[[M]:[M]],2,1,1,SUM(AC[[AB]:[DB]])))),""))</f>
        <v/>
      </c>
      <c r="BT96" t="str">
        <f>IF(OR(BT$5="",$S96=""),"",IFERROR(SUM(PRODUCT(INDEX(CMB[[BA_0O]:[BA_2O]],MATCH(ROUND(MIN(SUM(BT$4,$O96/1000),SUM($O96,BT$4/1000)),3),CMB[[Cmb_ID]:[Cmb_ID]],0),SUM(N(BT$1),N($R96),1)),CHOOSE(AC[[M]:[M]],1,1,0,AC[[AB]:[AB]])),PRODUCT(INDEX(CMB[[BD_0O]:[BD_2O]],MATCH(ROUND(MIN(SUM(BT$4,$O96/1000),SUM($O96,BT$4/1000)),3),CMB[[Cmb_ID]:[Cmb_ID]],0),SUM(N(BT$1),N($R96),1)),CHOOSE(AC[[M]:[M]],1,0,1,AC[[DB]:[DB]])),PRODUCT(SUM(ROUND(AVERAGE(VALUE(BT$3),VALUE($P96)),0),CHOOSE(IF(OR(BT$1,$R96),4,INDEX(CMB[[Res_Rare]:[Res_Rare]],MATCH(ROUND(MIN(SUM(BT$4,$O96/1000),SUM($O96,BT$4/1000)),3),CMB[[Cmb_ID]:[Cmb_ID]],0))),-1,-1,0,0)),IF(OR(BT$1,$R96),4,INDEX(CMB[[Cmb_Rare]:[Cmb_Rare]],MATCH(ROUND(MIN(SUM(BT$4,$O96/1000),SUM($O96,BT$4/1000)),3),CMB[[Cmb_ID]:[Cmb_ID]],0))),CHOOSE(AC[[M]:[M]],2,1,1,SUM(AC[[AB]:[DB]])))),""))</f>
        <v/>
      </c>
      <c r="BU96" t="str">
        <f>IF(OR(BU$5="",$S96=""),"",IFERROR(SUM(PRODUCT(INDEX(CMB[[BA_0O]:[BA_2O]],MATCH(ROUND(MIN(SUM(BU$4,$O96/1000),SUM($O96,BU$4/1000)),3),CMB[[Cmb_ID]:[Cmb_ID]],0),SUM(N(BU$1),N($R96),1)),CHOOSE(AC[[M]:[M]],1,1,0,AC[[AB]:[AB]])),PRODUCT(INDEX(CMB[[BD_0O]:[BD_2O]],MATCH(ROUND(MIN(SUM(BU$4,$O96/1000),SUM($O96,BU$4/1000)),3),CMB[[Cmb_ID]:[Cmb_ID]],0),SUM(N(BU$1),N($R96),1)),CHOOSE(AC[[M]:[M]],1,0,1,AC[[DB]:[DB]])),PRODUCT(SUM(ROUND(AVERAGE(VALUE(BU$3),VALUE($P96)),0),CHOOSE(IF(OR(BU$1,$R96),4,INDEX(CMB[[Res_Rare]:[Res_Rare]],MATCH(ROUND(MIN(SUM(BU$4,$O96/1000),SUM($O96,BU$4/1000)),3),CMB[[Cmb_ID]:[Cmb_ID]],0))),-1,-1,0,0)),IF(OR(BU$1,$R96),4,INDEX(CMB[[Cmb_Rare]:[Cmb_Rare]],MATCH(ROUND(MIN(SUM(BU$4,$O96/1000),SUM($O96,BU$4/1000)),3),CMB[[Cmb_ID]:[Cmb_ID]],0))),CHOOSE(AC[[M]:[M]],2,1,1,SUM(AC[[AB]:[DB]])))),""))</f>
        <v/>
      </c>
      <c r="BV96" t="str">
        <f>IF(OR(BV$5="",$S96=""),"",IFERROR(SUM(PRODUCT(INDEX(CMB[[BA_0O]:[BA_2O]],MATCH(ROUND(MIN(SUM(BV$4,$O96/1000),SUM($O96,BV$4/1000)),3),CMB[[Cmb_ID]:[Cmb_ID]],0),SUM(N(BV$1),N($R96),1)),CHOOSE(AC[[M]:[M]],1,1,0,AC[[AB]:[AB]])),PRODUCT(INDEX(CMB[[BD_0O]:[BD_2O]],MATCH(ROUND(MIN(SUM(BV$4,$O96/1000),SUM($O96,BV$4/1000)),3),CMB[[Cmb_ID]:[Cmb_ID]],0),SUM(N(BV$1),N($R96),1)),CHOOSE(AC[[M]:[M]],1,0,1,AC[[DB]:[DB]])),PRODUCT(SUM(ROUND(AVERAGE(VALUE(BV$3),VALUE($P96)),0),CHOOSE(IF(OR(BV$1,$R96),4,INDEX(CMB[[Res_Rare]:[Res_Rare]],MATCH(ROUND(MIN(SUM(BV$4,$O96/1000),SUM($O96,BV$4/1000)),3),CMB[[Cmb_ID]:[Cmb_ID]],0))),-1,-1,0,0)),IF(OR(BV$1,$R96),4,INDEX(CMB[[Cmb_Rare]:[Cmb_Rare]],MATCH(ROUND(MIN(SUM(BV$4,$O96/1000),SUM($O96,BV$4/1000)),3),CMB[[Cmb_ID]:[Cmb_ID]],0))),CHOOSE(AC[[M]:[M]],2,1,1,SUM(AC[[AB]:[DB]])))),""))</f>
        <v/>
      </c>
      <c r="BW96" t="str">
        <f>IF(OR(BW$5="",$S96=""),"",IFERROR(SUM(PRODUCT(INDEX(CMB[[BA_0O]:[BA_2O]],MATCH(ROUND(MIN(SUM(BW$4,$O96/1000),SUM($O96,BW$4/1000)),3),CMB[[Cmb_ID]:[Cmb_ID]],0),SUM(N(BW$1),N($R96),1)),CHOOSE(AC[[M]:[M]],1,1,0,AC[[AB]:[AB]])),PRODUCT(INDEX(CMB[[BD_0O]:[BD_2O]],MATCH(ROUND(MIN(SUM(BW$4,$O96/1000),SUM($O96,BW$4/1000)),3),CMB[[Cmb_ID]:[Cmb_ID]],0),SUM(N(BW$1),N($R96),1)),CHOOSE(AC[[M]:[M]],1,0,1,AC[[DB]:[DB]])),PRODUCT(SUM(ROUND(AVERAGE(VALUE(BW$3),VALUE($P96)),0),CHOOSE(IF(OR(BW$1,$R96),4,INDEX(CMB[[Res_Rare]:[Res_Rare]],MATCH(ROUND(MIN(SUM(BW$4,$O96/1000),SUM($O96,BW$4/1000)),3),CMB[[Cmb_ID]:[Cmb_ID]],0))),-1,-1,0,0)),IF(OR(BW$1,$R96),4,INDEX(CMB[[Cmb_Rare]:[Cmb_Rare]],MATCH(ROUND(MIN(SUM(BW$4,$O96/1000),SUM($O96,BW$4/1000)),3),CMB[[Cmb_ID]:[Cmb_ID]],0))),CHOOSE(AC[[M]:[M]],2,1,1,SUM(AC[[AB]:[DB]])))),""))</f>
        <v/>
      </c>
      <c r="BX96" t="str">
        <f>IF(OR(BX$5="",$S96=""),"",IFERROR(SUM(PRODUCT(INDEX(CMB[[BA_0O]:[BA_2O]],MATCH(ROUND(MIN(SUM(BX$4,$O96/1000),SUM($O96,BX$4/1000)),3),CMB[[Cmb_ID]:[Cmb_ID]],0),SUM(N(BX$1),N($R96),1)),CHOOSE(AC[[M]:[M]],1,1,0,AC[[AB]:[AB]])),PRODUCT(INDEX(CMB[[BD_0O]:[BD_2O]],MATCH(ROUND(MIN(SUM(BX$4,$O96/1000),SUM($O96,BX$4/1000)),3),CMB[[Cmb_ID]:[Cmb_ID]],0),SUM(N(BX$1),N($R96),1)),CHOOSE(AC[[M]:[M]],1,0,1,AC[[DB]:[DB]])),PRODUCT(SUM(ROUND(AVERAGE(VALUE(BX$3),VALUE($P96)),0),CHOOSE(IF(OR(BX$1,$R96),4,INDEX(CMB[[Res_Rare]:[Res_Rare]],MATCH(ROUND(MIN(SUM(BX$4,$O96/1000),SUM($O96,BX$4/1000)),3),CMB[[Cmb_ID]:[Cmb_ID]],0))),-1,-1,0,0)),IF(OR(BX$1,$R96),4,INDEX(CMB[[Cmb_Rare]:[Cmb_Rare]],MATCH(ROUND(MIN(SUM(BX$4,$O96/1000),SUM($O96,BX$4/1000)),3),CMB[[Cmb_ID]:[Cmb_ID]],0))),CHOOSE(AC[[M]:[M]],2,1,1,SUM(AC[[AB]:[DB]])))),""))</f>
        <v/>
      </c>
      <c r="BY96" t="str">
        <f>IF(OR(BY$5="",$S96=""),"",IFERROR(SUM(PRODUCT(INDEX(CMB[[BA_0O]:[BA_2O]],MATCH(ROUND(MIN(SUM(BY$4,$O96/1000),SUM($O96,BY$4/1000)),3),CMB[[Cmb_ID]:[Cmb_ID]],0),SUM(N(BY$1),N($R96),1)),CHOOSE(AC[[M]:[M]],1,1,0,AC[[AB]:[AB]])),PRODUCT(INDEX(CMB[[BD_0O]:[BD_2O]],MATCH(ROUND(MIN(SUM(BY$4,$O96/1000),SUM($O96,BY$4/1000)),3),CMB[[Cmb_ID]:[Cmb_ID]],0),SUM(N(BY$1),N($R96),1)),CHOOSE(AC[[M]:[M]],1,0,1,AC[[DB]:[DB]])),PRODUCT(SUM(ROUND(AVERAGE(VALUE(BY$3),VALUE($P96)),0),CHOOSE(IF(OR(BY$1,$R96),4,INDEX(CMB[[Res_Rare]:[Res_Rare]],MATCH(ROUND(MIN(SUM(BY$4,$O96/1000),SUM($O96,BY$4/1000)),3),CMB[[Cmb_ID]:[Cmb_ID]],0))),-1,-1,0,0)),IF(OR(BY$1,$R96),4,INDEX(CMB[[Cmb_Rare]:[Cmb_Rare]],MATCH(ROUND(MIN(SUM(BY$4,$O96/1000),SUM($O96,BY$4/1000)),3),CMB[[Cmb_ID]:[Cmb_ID]],0))),CHOOSE(AC[[M]:[M]],2,1,1,SUM(AC[[AB]:[DB]])))),""))</f>
        <v/>
      </c>
      <c r="BZ96" t="str">
        <f>IF(OR(BZ$5="",$S96=""),"",IFERROR(SUM(PRODUCT(INDEX(CMB[[BA_0O]:[BA_2O]],MATCH(ROUND(MIN(SUM(BZ$4,$O96/1000),SUM($O96,BZ$4/1000)),3),CMB[[Cmb_ID]:[Cmb_ID]],0),SUM(N(BZ$1),N($R96),1)),CHOOSE(AC[[M]:[M]],1,1,0,AC[[AB]:[AB]])),PRODUCT(INDEX(CMB[[BD_0O]:[BD_2O]],MATCH(ROUND(MIN(SUM(BZ$4,$O96/1000),SUM($O96,BZ$4/1000)),3),CMB[[Cmb_ID]:[Cmb_ID]],0),SUM(N(BZ$1),N($R96),1)),CHOOSE(AC[[M]:[M]],1,0,1,AC[[DB]:[DB]])),PRODUCT(SUM(ROUND(AVERAGE(VALUE(BZ$3),VALUE($P96)),0),CHOOSE(IF(OR(BZ$1,$R96),4,INDEX(CMB[[Res_Rare]:[Res_Rare]],MATCH(ROUND(MIN(SUM(BZ$4,$O96/1000),SUM($O96,BZ$4/1000)),3),CMB[[Cmb_ID]:[Cmb_ID]],0))),-1,-1,0,0)),IF(OR(BZ$1,$R96),4,INDEX(CMB[[Cmb_Rare]:[Cmb_Rare]],MATCH(ROUND(MIN(SUM(BZ$4,$O96/1000),SUM($O96,BZ$4/1000)),3),CMB[[Cmb_ID]:[Cmb_ID]],0))),CHOOSE(AC[[M]:[M]],2,1,1,SUM(AC[[AB]:[DB]])))),""))</f>
        <v/>
      </c>
      <c r="CA96" t="str">
        <f>IF(OR(CA$5="",$S96=""),"",IFERROR(SUM(PRODUCT(INDEX(CMB[[BA_0O]:[BA_2O]],MATCH(ROUND(MIN(SUM(CA$4,$O96/1000),SUM($O96,CA$4/1000)),3),CMB[[Cmb_ID]:[Cmb_ID]],0),SUM(N(CA$1),N($R96),1)),CHOOSE(AC[[M]:[M]],1,1,0,AC[[AB]:[AB]])),PRODUCT(INDEX(CMB[[BD_0O]:[BD_2O]],MATCH(ROUND(MIN(SUM(CA$4,$O96/1000),SUM($O96,CA$4/1000)),3),CMB[[Cmb_ID]:[Cmb_ID]],0),SUM(N(CA$1),N($R96),1)),CHOOSE(AC[[M]:[M]],1,0,1,AC[[DB]:[DB]])),PRODUCT(SUM(ROUND(AVERAGE(VALUE(CA$3),VALUE($P96)),0),CHOOSE(IF(OR(CA$1,$R96),4,INDEX(CMB[[Res_Rare]:[Res_Rare]],MATCH(ROUND(MIN(SUM(CA$4,$O96/1000),SUM($O96,CA$4/1000)),3),CMB[[Cmb_ID]:[Cmb_ID]],0))),-1,-1,0,0)),IF(OR(CA$1,$R96),4,INDEX(CMB[[Cmb_Rare]:[Cmb_Rare]],MATCH(ROUND(MIN(SUM(CA$4,$O96/1000),SUM($O96,CA$4/1000)),3),CMB[[Cmb_ID]:[Cmb_ID]],0))),CHOOSE(AC[[M]:[M]],2,1,1,SUM(AC[[AB]:[DB]])))),""))</f>
        <v/>
      </c>
      <c r="CB96" t="str">
        <f>IF(OR(CB$5="",$S96=""),"",IFERROR(SUM(PRODUCT(INDEX(CMB[[BA_0O]:[BA_2O]],MATCH(ROUND(MIN(SUM(CB$4,$O96/1000),SUM($O96,CB$4/1000)),3),CMB[[Cmb_ID]:[Cmb_ID]],0),SUM(N(CB$1),N($R96),1)),CHOOSE(AC[[M]:[M]],1,1,0,AC[[AB]:[AB]])),PRODUCT(INDEX(CMB[[BD_0O]:[BD_2O]],MATCH(ROUND(MIN(SUM(CB$4,$O96/1000),SUM($O96,CB$4/1000)),3),CMB[[Cmb_ID]:[Cmb_ID]],0),SUM(N(CB$1),N($R96),1)),CHOOSE(AC[[M]:[M]],1,0,1,AC[[DB]:[DB]])),PRODUCT(SUM(ROUND(AVERAGE(VALUE(CB$3),VALUE($P96)),0),CHOOSE(IF(OR(CB$1,$R96),4,INDEX(CMB[[Res_Rare]:[Res_Rare]],MATCH(ROUND(MIN(SUM(CB$4,$O96/1000),SUM($O96,CB$4/1000)),3),CMB[[Cmb_ID]:[Cmb_ID]],0))),-1,-1,0,0)),IF(OR(CB$1,$R96),4,INDEX(CMB[[Cmb_Rare]:[Cmb_Rare]],MATCH(ROUND(MIN(SUM(CB$4,$O96/1000),SUM($O96,CB$4/1000)),3),CMB[[Cmb_ID]:[Cmb_ID]],0))),CHOOSE(AC[[M]:[M]],2,1,1,SUM(AC[[AB]:[DB]])))),""))</f>
        <v/>
      </c>
      <c r="CC96" t="str">
        <f>IF(OR(CC$5="",$S96=""),"",IFERROR(SUM(PRODUCT(INDEX(CMB[[BA_0O]:[BA_2O]],MATCH(ROUND(MIN(SUM(CC$4,$O96/1000),SUM($O96,CC$4/1000)),3),CMB[[Cmb_ID]:[Cmb_ID]],0),SUM(N(CC$1),N($R96),1)),CHOOSE(AC[[M]:[M]],1,1,0,AC[[AB]:[AB]])),PRODUCT(INDEX(CMB[[BD_0O]:[BD_2O]],MATCH(ROUND(MIN(SUM(CC$4,$O96/1000),SUM($O96,CC$4/1000)),3),CMB[[Cmb_ID]:[Cmb_ID]],0),SUM(N(CC$1),N($R96),1)),CHOOSE(AC[[M]:[M]],1,0,1,AC[[DB]:[DB]])),PRODUCT(SUM(ROUND(AVERAGE(VALUE(CC$3),VALUE($P96)),0),CHOOSE(IF(OR(CC$1,$R96),4,INDEX(CMB[[Res_Rare]:[Res_Rare]],MATCH(ROUND(MIN(SUM(CC$4,$O96/1000),SUM($O96,CC$4/1000)),3),CMB[[Cmb_ID]:[Cmb_ID]],0))),-1,-1,0,0)),IF(OR(CC$1,$R96),4,INDEX(CMB[[Cmb_Rare]:[Cmb_Rare]],MATCH(ROUND(MIN(SUM(CC$4,$O96/1000),SUM($O96,CC$4/1000)),3),CMB[[Cmb_ID]:[Cmb_ID]],0))),CHOOSE(AC[[M]:[M]],2,1,1,SUM(AC[[AB]:[DB]])))),""))</f>
        <v/>
      </c>
      <c r="CD96" t="str">
        <f>IF(OR(CD$5="",$S96=""),"",IFERROR(SUM(PRODUCT(INDEX(CMB[[BA_0O]:[BA_2O]],MATCH(ROUND(MIN(SUM(CD$4,$O96/1000),SUM($O96,CD$4/1000)),3),CMB[[Cmb_ID]:[Cmb_ID]],0),SUM(N(CD$1),N($R96),1)),CHOOSE(AC[[M]:[M]],1,1,0,AC[[AB]:[AB]])),PRODUCT(INDEX(CMB[[BD_0O]:[BD_2O]],MATCH(ROUND(MIN(SUM(CD$4,$O96/1000),SUM($O96,CD$4/1000)),3),CMB[[Cmb_ID]:[Cmb_ID]],0),SUM(N(CD$1),N($R96),1)),CHOOSE(AC[[M]:[M]],1,0,1,AC[[DB]:[DB]])),PRODUCT(SUM(ROUND(AVERAGE(VALUE(CD$3),VALUE($P96)),0),CHOOSE(IF(OR(CD$1,$R96),4,INDEX(CMB[[Res_Rare]:[Res_Rare]],MATCH(ROUND(MIN(SUM(CD$4,$O96/1000),SUM($O96,CD$4/1000)),3),CMB[[Cmb_ID]:[Cmb_ID]],0))),-1,-1,0,0)),IF(OR(CD$1,$R96),4,INDEX(CMB[[Cmb_Rare]:[Cmb_Rare]],MATCH(ROUND(MIN(SUM(CD$4,$O96/1000),SUM($O96,CD$4/1000)),3),CMB[[Cmb_ID]:[Cmb_ID]],0))),CHOOSE(AC[[M]:[M]],2,1,1,SUM(AC[[AB]:[DB]])))),""))</f>
        <v/>
      </c>
      <c r="CE96" t="str">
        <f>IF(OR(CE$5="",$S96=""),"",IFERROR(SUM(PRODUCT(INDEX(CMB[[BA_0O]:[BA_2O]],MATCH(ROUND(MIN(SUM(CE$4,$O96/1000),SUM($O96,CE$4/1000)),3),CMB[[Cmb_ID]:[Cmb_ID]],0),SUM(N(CE$1),N($R96),1)),CHOOSE(AC[[M]:[M]],1,1,0,AC[[AB]:[AB]])),PRODUCT(INDEX(CMB[[BD_0O]:[BD_2O]],MATCH(ROUND(MIN(SUM(CE$4,$O96/1000),SUM($O96,CE$4/1000)),3),CMB[[Cmb_ID]:[Cmb_ID]],0),SUM(N(CE$1),N($R96),1)),CHOOSE(AC[[M]:[M]],1,0,1,AC[[DB]:[DB]])),PRODUCT(SUM(ROUND(AVERAGE(VALUE(CE$3),VALUE($P96)),0),CHOOSE(IF(OR(CE$1,$R96),4,INDEX(CMB[[Res_Rare]:[Res_Rare]],MATCH(ROUND(MIN(SUM(CE$4,$O96/1000),SUM($O96,CE$4/1000)),3),CMB[[Cmb_ID]:[Cmb_ID]],0))),-1,-1,0,0)),IF(OR(CE$1,$R96),4,INDEX(CMB[[Cmb_Rare]:[Cmb_Rare]],MATCH(ROUND(MIN(SUM(CE$4,$O96/1000),SUM($O96,CE$4/1000)),3),CMB[[Cmb_ID]:[Cmb_ID]],0))),CHOOSE(AC[[M]:[M]],2,1,1,SUM(AC[[AB]:[DB]])))),""))</f>
        <v/>
      </c>
      <c r="CF96" t="str">
        <f>IF(OR(CF$5="",$S96=""),"",IFERROR(SUM(PRODUCT(INDEX(CMB[[BA_0O]:[BA_2O]],MATCH(ROUND(MIN(SUM(CF$4,$O96/1000),SUM($O96,CF$4/1000)),3),CMB[[Cmb_ID]:[Cmb_ID]],0),SUM(N(CF$1),N($R96),1)),CHOOSE(AC[[M]:[M]],1,1,0,AC[[AB]:[AB]])),PRODUCT(INDEX(CMB[[BD_0O]:[BD_2O]],MATCH(ROUND(MIN(SUM(CF$4,$O96/1000),SUM($O96,CF$4/1000)),3),CMB[[Cmb_ID]:[Cmb_ID]],0),SUM(N(CF$1),N($R96),1)),CHOOSE(AC[[M]:[M]],1,0,1,AC[[DB]:[DB]])),PRODUCT(SUM(ROUND(AVERAGE(VALUE(CF$3),VALUE($P96)),0),CHOOSE(IF(OR(CF$1,$R96),4,INDEX(CMB[[Res_Rare]:[Res_Rare]],MATCH(ROUND(MIN(SUM(CF$4,$O96/1000),SUM($O96,CF$4/1000)),3),CMB[[Cmb_ID]:[Cmb_ID]],0))),-1,-1,0,0)),IF(OR(CF$1,$R96),4,INDEX(CMB[[Cmb_Rare]:[Cmb_Rare]],MATCH(ROUND(MIN(SUM(CF$4,$O96/1000),SUM($O96,CF$4/1000)),3),CMB[[Cmb_ID]:[Cmb_ID]],0))),CHOOSE(AC[[M]:[M]],2,1,1,SUM(AC[[AB]:[DB]])))),""))</f>
        <v/>
      </c>
      <c r="CG96" t="str">
        <f>IF(OR(CG$5="",$S96=""),"",IFERROR(SUM(PRODUCT(INDEX(CMB[[BA_0O]:[BA_2O]],MATCH(ROUND(MIN(SUM(CG$4,$O96/1000),SUM($O96,CG$4/1000)),3),CMB[[Cmb_ID]:[Cmb_ID]],0),SUM(N(CG$1),N($R96),1)),CHOOSE(AC[[M]:[M]],1,1,0,AC[[AB]:[AB]])),PRODUCT(INDEX(CMB[[BD_0O]:[BD_2O]],MATCH(ROUND(MIN(SUM(CG$4,$O96/1000),SUM($O96,CG$4/1000)),3),CMB[[Cmb_ID]:[Cmb_ID]],0),SUM(N(CG$1),N($R96),1)),CHOOSE(AC[[M]:[M]],1,0,1,AC[[DB]:[DB]])),PRODUCT(SUM(ROUND(AVERAGE(VALUE(CG$3),VALUE($P96)),0),CHOOSE(IF(OR(CG$1,$R96),4,INDEX(CMB[[Res_Rare]:[Res_Rare]],MATCH(ROUND(MIN(SUM(CG$4,$O96/1000),SUM($O96,CG$4/1000)),3),CMB[[Cmb_ID]:[Cmb_ID]],0))),-1,-1,0,0)),IF(OR(CG$1,$R96),4,INDEX(CMB[[Cmb_Rare]:[Cmb_Rare]],MATCH(ROUND(MIN(SUM(CG$4,$O96/1000),SUM($O96,CG$4/1000)),3),CMB[[Cmb_ID]:[Cmb_ID]],0))),CHOOSE(AC[[M]:[M]],2,1,1,SUM(AC[[AB]:[DB]])))),""))</f>
        <v/>
      </c>
      <c r="CH96" t="str">
        <f>IF(OR(CH$5="",$S96=""),"",IFERROR(SUM(PRODUCT(INDEX(CMB[[BA_0O]:[BA_2O]],MATCH(ROUND(MIN(SUM(CH$4,$O96/1000),SUM($O96,CH$4/1000)),3),CMB[[Cmb_ID]:[Cmb_ID]],0),SUM(N(CH$1),N($R96),1)),CHOOSE(AC[[M]:[M]],1,1,0,AC[[AB]:[AB]])),PRODUCT(INDEX(CMB[[BD_0O]:[BD_2O]],MATCH(ROUND(MIN(SUM(CH$4,$O96/1000),SUM($O96,CH$4/1000)),3),CMB[[Cmb_ID]:[Cmb_ID]],0),SUM(N(CH$1),N($R96),1)),CHOOSE(AC[[M]:[M]],1,0,1,AC[[DB]:[DB]])),PRODUCT(SUM(ROUND(AVERAGE(VALUE(CH$3),VALUE($P96)),0),CHOOSE(IF(OR(CH$1,$R96),4,INDEX(CMB[[Res_Rare]:[Res_Rare]],MATCH(ROUND(MIN(SUM(CH$4,$O96/1000),SUM($O96,CH$4/1000)),3),CMB[[Cmb_ID]:[Cmb_ID]],0))),-1,-1,0,0)),IF(OR(CH$1,$R96),4,INDEX(CMB[[Cmb_Rare]:[Cmb_Rare]],MATCH(ROUND(MIN(SUM(CH$4,$O96/1000),SUM($O96,CH$4/1000)),3),CMB[[Cmb_ID]:[Cmb_ID]],0))),CHOOSE(AC[[M]:[M]],2,1,1,SUM(AC[[AB]:[DB]])))),""))</f>
        <v/>
      </c>
      <c r="CI96" t="str">
        <f>IF(OR(CI$5="",$S96=""),"",IFERROR(SUM(PRODUCT(INDEX(CMB[[BA_0O]:[BA_2O]],MATCH(ROUND(MIN(SUM(CI$4,$O96/1000),SUM($O96,CI$4/1000)),3),CMB[[Cmb_ID]:[Cmb_ID]],0),SUM(N(CI$1),N($R96),1)),CHOOSE(AC[[M]:[M]],1,1,0,AC[[AB]:[AB]])),PRODUCT(INDEX(CMB[[BD_0O]:[BD_2O]],MATCH(ROUND(MIN(SUM(CI$4,$O96/1000),SUM($O96,CI$4/1000)),3),CMB[[Cmb_ID]:[Cmb_ID]],0),SUM(N(CI$1),N($R96),1)),CHOOSE(AC[[M]:[M]],1,0,1,AC[[DB]:[DB]])),PRODUCT(SUM(ROUND(AVERAGE(VALUE(CI$3),VALUE($P96)),0),CHOOSE(IF(OR(CI$1,$R96),4,INDEX(CMB[[Res_Rare]:[Res_Rare]],MATCH(ROUND(MIN(SUM(CI$4,$O96/1000),SUM($O96,CI$4/1000)),3),CMB[[Cmb_ID]:[Cmb_ID]],0))),-1,-1,0,0)),IF(OR(CI$1,$R96),4,INDEX(CMB[[Cmb_Rare]:[Cmb_Rare]],MATCH(ROUND(MIN(SUM(CI$4,$O96/1000),SUM($O96,CI$4/1000)),3),CMB[[Cmb_ID]:[Cmb_ID]],0))),CHOOSE(AC[[M]:[M]],2,1,1,SUM(AC[[AB]:[DB]])))),""))</f>
        <v/>
      </c>
      <c r="CJ96" t="str">
        <f>IF(OR(CJ$5="",$S96=""),"",IFERROR(SUM(PRODUCT(INDEX(CMB[[BA_0O]:[BA_2O]],MATCH(ROUND(MIN(SUM(CJ$4,$O96/1000),SUM($O96,CJ$4/1000)),3),CMB[[Cmb_ID]:[Cmb_ID]],0),SUM(N(CJ$1),N($R96),1)),CHOOSE(AC[[M]:[M]],1,1,0,AC[[AB]:[AB]])),PRODUCT(INDEX(CMB[[BD_0O]:[BD_2O]],MATCH(ROUND(MIN(SUM(CJ$4,$O96/1000),SUM($O96,CJ$4/1000)),3),CMB[[Cmb_ID]:[Cmb_ID]],0),SUM(N(CJ$1),N($R96),1)),CHOOSE(AC[[M]:[M]],1,0,1,AC[[DB]:[DB]])),PRODUCT(SUM(ROUND(AVERAGE(VALUE(CJ$3),VALUE($P96)),0),CHOOSE(IF(OR(CJ$1,$R96),4,INDEX(CMB[[Res_Rare]:[Res_Rare]],MATCH(ROUND(MIN(SUM(CJ$4,$O96/1000),SUM($O96,CJ$4/1000)),3),CMB[[Cmb_ID]:[Cmb_ID]],0))),-1,-1,0,0)),IF(OR(CJ$1,$R96),4,INDEX(CMB[[Cmb_Rare]:[Cmb_Rare]],MATCH(ROUND(MIN(SUM(CJ$4,$O96/1000),SUM($O96,CJ$4/1000)),3),CMB[[Cmb_ID]:[Cmb_ID]],0))),CHOOSE(AC[[M]:[M]],2,1,1,SUM(AC[[AB]:[DB]])))),""))</f>
        <v/>
      </c>
      <c r="CK96" t="str">
        <f>IF(OR(CK$5="",$S96=""),"",IFERROR(SUM(PRODUCT(INDEX(CMB[[BA_0O]:[BA_2O]],MATCH(ROUND(MIN(SUM(CK$4,$O96/1000),SUM($O96,CK$4/1000)),3),CMB[[Cmb_ID]:[Cmb_ID]],0),SUM(N(CK$1),N($R96),1)),CHOOSE(AC[[M]:[M]],1,1,0,AC[[AB]:[AB]])),PRODUCT(INDEX(CMB[[BD_0O]:[BD_2O]],MATCH(ROUND(MIN(SUM(CK$4,$O96/1000),SUM($O96,CK$4/1000)),3),CMB[[Cmb_ID]:[Cmb_ID]],0),SUM(N(CK$1),N($R96),1)),CHOOSE(AC[[M]:[M]],1,0,1,AC[[DB]:[DB]])),PRODUCT(SUM(ROUND(AVERAGE(VALUE(CK$3),VALUE($P96)),0),CHOOSE(IF(OR(CK$1,$R96),4,INDEX(CMB[[Res_Rare]:[Res_Rare]],MATCH(ROUND(MIN(SUM(CK$4,$O96/1000),SUM($O96,CK$4/1000)),3),CMB[[Cmb_ID]:[Cmb_ID]],0))),-1,-1,0,0)),IF(OR(CK$1,$R96),4,INDEX(CMB[[Cmb_Rare]:[Cmb_Rare]],MATCH(ROUND(MIN(SUM(CK$4,$O96/1000),SUM($O96,CK$4/1000)),3),CMB[[Cmb_ID]:[Cmb_ID]],0))),CHOOSE(AC[[M]:[M]],2,1,1,SUM(AC[[AB]:[DB]])))),""))</f>
        <v/>
      </c>
      <c r="CL96" t="str">
        <f>IF(OR(CL$5="",$S96=""),"",IFERROR(SUM(PRODUCT(INDEX(CMB[[BA_0O]:[BA_2O]],MATCH(ROUND(MIN(SUM(CL$4,$O96/1000),SUM($O96,CL$4/1000)),3),CMB[[Cmb_ID]:[Cmb_ID]],0),SUM(N(CL$1),N($R96),1)),CHOOSE(AC[[M]:[M]],1,1,0,AC[[AB]:[AB]])),PRODUCT(INDEX(CMB[[BD_0O]:[BD_2O]],MATCH(ROUND(MIN(SUM(CL$4,$O96/1000),SUM($O96,CL$4/1000)),3),CMB[[Cmb_ID]:[Cmb_ID]],0),SUM(N(CL$1),N($R96),1)),CHOOSE(AC[[M]:[M]],1,0,1,AC[[DB]:[DB]])),PRODUCT(SUM(ROUND(AVERAGE(VALUE(CL$3),VALUE($P96)),0),CHOOSE(IF(OR(CL$1,$R96),4,INDEX(CMB[[Res_Rare]:[Res_Rare]],MATCH(ROUND(MIN(SUM(CL$4,$O96/1000),SUM($O96,CL$4/1000)),3),CMB[[Cmb_ID]:[Cmb_ID]],0))),-1,-1,0,0)),IF(OR(CL$1,$R96),4,INDEX(CMB[[Cmb_Rare]:[Cmb_Rare]],MATCH(ROUND(MIN(SUM(CL$4,$O96/1000),SUM($O96,CL$4/1000)),3),CMB[[Cmb_ID]:[Cmb_ID]],0))),CHOOSE(AC[[M]:[M]],2,1,1,SUM(AC[[AB]:[DB]])))),""))</f>
        <v/>
      </c>
      <c r="CM96" t="str">
        <f>IF(OR(CM$5="",$S96=""),"",IFERROR(SUM(PRODUCT(INDEX(CMB[[BA_0O]:[BA_2O]],MATCH(ROUND(MIN(SUM(CM$4,$O96/1000),SUM($O96,CM$4/1000)),3),CMB[[Cmb_ID]:[Cmb_ID]],0),SUM(N(CM$1),N($R96),1)),CHOOSE(AC[[M]:[M]],1,1,0,AC[[AB]:[AB]])),PRODUCT(INDEX(CMB[[BD_0O]:[BD_2O]],MATCH(ROUND(MIN(SUM(CM$4,$O96/1000),SUM($O96,CM$4/1000)),3),CMB[[Cmb_ID]:[Cmb_ID]],0),SUM(N(CM$1),N($R96),1)),CHOOSE(AC[[M]:[M]],1,0,1,AC[[DB]:[DB]])),PRODUCT(SUM(ROUND(AVERAGE(VALUE(CM$3),VALUE($P96)),0),CHOOSE(IF(OR(CM$1,$R96),4,INDEX(CMB[[Res_Rare]:[Res_Rare]],MATCH(ROUND(MIN(SUM(CM$4,$O96/1000),SUM($O96,CM$4/1000)),3),CMB[[Cmb_ID]:[Cmb_ID]],0))),-1,-1,0,0)),IF(OR(CM$1,$R96),4,INDEX(CMB[[Cmb_Rare]:[Cmb_Rare]],MATCH(ROUND(MIN(SUM(CM$4,$O96/1000),SUM($O96,CM$4/1000)),3),CMB[[Cmb_ID]:[Cmb_ID]],0))),CHOOSE(AC[[M]:[M]],2,1,1,SUM(AC[[AB]:[DB]])))),""))</f>
        <v/>
      </c>
      <c r="CN96" t="str">
        <f>IF(OR(CN$5="",$S96=""),"",IFERROR(SUM(PRODUCT(INDEX(CMB[[BA_0O]:[BA_2O]],MATCH(ROUND(MIN(SUM(CN$4,$O96/1000),SUM($O96,CN$4/1000)),3),CMB[[Cmb_ID]:[Cmb_ID]],0),SUM(N(CN$1),N($R96),1)),CHOOSE(AC[[M]:[M]],1,1,0,AC[[AB]:[AB]])),PRODUCT(INDEX(CMB[[BD_0O]:[BD_2O]],MATCH(ROUND(MIN(SUM(CN$4,$O96/1000),SUM($O96,CN$4/1000)),3),CMB[[Cmb_ID]:[Cmb_ID]],0),SUM(N(CN$1),N($R96),1)),CHOOSE(AC[[M]:[M]],1,0,1,AC[[DB]:[DB]])),PRODUCT(SUM(ROUND(AVERAGE(VALUE(CN$3),VALUE($P96)),0),CHOOSE(IF(OR(CN$1,$R96),4,INDEX(CMB[[Res_Rare]:[Res_Rare]],MATCH(ROUND(MIN(SUM(CN$4,$O96/1000),SUM($O96,CN$4/1000)),3),CMB[[Cmb_ID]:[Cmb_ID]],0))),-1,-1,0,0)),IF(OR(CN$1,$R96),4,INDEX(CMB[[Cmb_Rare]:[Cmb_Rare]],MATCH(ROUND(MIN(SUM(CN$4,$O96/1000),SUM($O96,CN$4/1000)),3),CMB[[Cmb_ID]:[Cmb_ID]],0))),CHOOSE(AC[[M]:[M]],2,1,1,SUM(AC[[AB]:[DB]])))),""))</f>
        <v/>
      </c>
      <c r="CO96" t="str">
        <f>IF(OR(CO$5="",$S96=""),"",IFERROR(SUM(PRODUCT(INDEX(CMB[[BA_0O]:[BA_2O]],MATCH(ROUND(MIN(SUM(CO$4,$O96/1000),SUM($O96,CO$4/1000)),3),CMB[[Cmb_ID]:[Cmb_ID]],0),SUM(N(CO$1),N($R96),1)),CHOOSE(AC[[M]:[M]],1,1,0,AC[[AB]:[AB]])),PRODUCT(INDEX(CMB[[BD_0O]:[BD_2O]],MATCH(ROUND(MIN(SUM(CO$4,$O96/1000),SUM($O96,CO$4/1000)),3),CMB[[Cmb_ID]:[Cmb_ID]],0),SUM(N(CO$1),N($R96),1)),CHOOSE(AC[[M]:[M]],1,0,1,AC[[DB]:[DB]])),PRODUCT(SUM(ROUND(AVERAGE(VALUE(CO$3),VALUE($P96)),0),CHOOSE(IF(OR(CO$1,$R96),4,INDEX(CMB[[Res_Rare]:[Res_Rare]],MATCH(ROUND(MIN(SUM(CO$4,$O96/1000),SUM($O96,CO$4/1000)),3),CMB[[Cmb_ID]:[Cmb_ID]],0))),-1,-1,0,0)),IF(OR(CO$1,$R96),4,INDEX(CMB[[Cmb_Rare]:[Cmb_Rare]],MATCH(ROUND(MIN(SUM(CO$4,$O96/1000),SUM($O96,CO$4/1000)),3),CMB[[Cmb_ID]:[Cmb_ID]],0))),CHOOSE(AC[[M]:[M]],2,1,1,SUM(AC[[AB]:[DB]])))),""))</f>
        <v/>
      </c>
      <c r="CP96" t="str">
        <f>IF(OR(CP$5="",$S96=""),"",IFERROR(SUM(PRODUCT(INDEX(CMB[[BA_0O]:[BA_2O]],MATCH(ROUND(MIN(SUM(CP$4,$O96/1000),SUM($O96,CP$4/1000)),3),CMB[[Cmb_ID]:[Cmb_ID]],0),SUM(N(CP$1),N($R96),1)),CHOOSE(AC[[M]:[M]],1,1,0,AC[[AB]:[AB]])),PRODUCT(INDEX(CMB[[BD_0O]:[BD_2O]],MATCH(ROUND(MIN(SUM(CP$4,$O96/1000),SUM($O96,CP$4/1000)),3),CMB[[Cmb_ID]:[Cmb_ID]],0),SUM(N(CP$1),N($R96),1)),CHOOSE(AC[[M]:[M]],1,0,1,AC[[DB]:[DB]])),PRODUCT(SUM(ROUND(AVERAGE(VALUE(CP$3),VALUE($P96)),0),CHOOSE(IF(OR(CP$1,$R96),4,INDEX(CMB[[Res_Rare]:[Res_Rare]],MATCH(ROUND(MIN(SUM(CP$4,$O96/1000),SUM($O96,CP$4/1000)),3),CMB[[Cmb_ID]:[Cmb_ID]],0))),-1,-1,0,0)),IF(OR(CP$1,$R96),4,INDEX(CMB[[Cmb_Rare]:[Cmb_Rare]],MATCH(ROUND(MIN(SUM(CP$4,$O96/1000),SUM($O96,CP$4/1000)),3),CMB[[Cmb_ID]:[Cmb_ID]],0))),CHOOSE(AC[[M]:[M]],2,1,1,SUM(AC[[AB]:[DB]])))),""))</f>
        <v/>
      </c>
      <c r="CQ96" t="str">
        <f>IF(OR(CQ$5="",$S96=""),"",IFERROR(SUM(PRODUCT(INDEX(CMB[[BA_0O]:[BA_2O]],MATCH(ROUND(MIN(SUM(CQ$4,$O96/1000),SUM($O96,CQ$4/1000)),3),CMB[[Cmb_ID]:[Cmb_ID]],0),SUM(N(CQ$1),N($R96),1)),CHOOSE(AC[[M]:[M]],1,1,0,AC[[AB]:[AB]])),PRODUCT(INDEX(CMB[[BD_0O]:[BD_2O]],MATCH(ROUND(MIN(SUM(CQ$4,$O96/1000),SUM($O96,CQ$4/1000)),3),CMB[[Cmb_ID]:[Cmb_ID]],0),SUM(N(CQ$1),N($R96),1)),CHOOSE(AC[[M]:[M]],1,0,1,AC[[DB]:[DB]])),PRODUCT(SUM(ROUND(AVERAGE(VALUE(CQ$3),VALUE($P96)),0),CHOOSE(IF(OR(CQ$1,$R96),4,INDEX(CMB[[Res_Rare]:[Res_Rare]],MATCH(ROUND(MIN(SUM(CQ$4,$O96/1000),SUM($O96,CQ$4/1000)),3),CMB[[Cmb_ID]:[Cmb_ID]],0))),-1,-1,0,0)),IF(OR(CQ$1,$R96),4,INDEX(CMB[[Cmb_Rare]:[Cmb_Rare]],MATCH(ROUND(MIN(SUM(CQ$4,$O96/1000),SUM($O96,CQ$4/1000)),3),CMB[[Cmb_ID]:[Cmb_ID]],0))),CHOOSE(AC[[M]:[M]],2,1,1,SUM(AC[[AB]:[DB]])))),""))</f>
        <v/>
      </c>
      <c r="CR96" t="str">
        <f>IF(OR(CR$5="",$S96=""),"",IFERROR(SUM(PRODUCT(INDEX(CMB[[BA_0O]:[BA_2O]],MATCH(ROUND(MIN(SUM(CR$4,$O96/1000),SUM($O96,CR$4/1000)),3),CMB[[Cmb_ID]:[Cmb_ID]],0),SUM(N(CR$1),N($R96),1)),CHOOSE(AC[[M]:[M]],1,1,0,AC[[AB]:[AB]])),PRODUCT(INDEX(CMB[[BD_0O]:[BD_2O]],MATCH(ROUND(MIN(SUM(CR$4,$O96/1000),SUM($O96,CR$4/1000)),3),CMB[[Cmb_ID]:[Cmb_ID]],0),SUM(N(CR$1),N($R96),1)),CHOOSE(AC[[M]:[M]],1,0,1,AC[[DB]:[DB]])),PRODUCT(SUM(ROUND(AVERAGE(VALUE(CR$3),VALUE($P96)),0),CHOOSE(IF(OR(CR$1,$R96),4,INDEX(CMB[[Res_Rare]:[Res_Rare]],MATCH(ROUND(MIN(SUM(CR$4,$O96/1000),SUM($O96,CR$4/1000)),3),CMB[[Cmb_ID]:[Cmb_ID]],0))),-1,-1,0,0)),IF(OR(CR$1,$R96),4,INDEX(CMB[[Cmb_Rare]:[Cmb_Rare]],MATCH(ROUND(MIN(SUM(CR$4,$O96/1000),SUM($O96,CR$4/1000)),3),CMB[[Cmb_ID]:[Cmb_ID]],0))),CHOOSE(AC[[M]:[M]],2,1,1,SUM(AC[[AB]:[DB]])))),""))</f>
        <v/>
      </c>
      <c r="CS96" t="str">
        <f>IF(OR(CS$5="",$S96=""),"",IFERROR(SUM(PRODUCT(INDEX(CMB[[BA_0O]:[BA_2O]],MATCH(ROUND(MIN(SUM(CS$4,$O96/1000),SUM($O96,CS$4/1000)),3),CMB[[Cmb_ID]:[Cmb_ID]],0),SUM(N(CS$1),N($R96),1)),CHOOSE(AC[[M]:[M]],1,1,0,AC[[AB]:[AB]])),PRODUCT(INDEX(CMB[[BD_0O]:[BD_2O]],MATCH(ROUND(MIN(SUM(CS$4,$O96/1000),SUM($O96,CS$4/1000)),3),CMB[[Cmb_ID]:[Cmb_ID]],0),SUM(N(CS$1),N($R96),1)),CHOOSE(AC[[M]:[M]],1,0,1,AC[[DB]:[DB]])),PRODUCT(SUM(ROUND(AVERAGE(VALUE(CS$3),VALUE($P96)),0),CHOOSE(IF(OR(CS$1,$R96),4,INDEX(CMB[[Res_Rare]:[Res_Rare]],MATCH(ROUND(MIN(SUM(CS$4,$O96/1000),SUM($O96,CS$4/1000)),3),CMB[[Cmb_ID]:[Cmb_ID]],0))),-1,-1,0,0)),IF(OR(CS$1,$R96),4,INDEX(CMB[[Cmb_Rare]:[Cmb_Rare]],MATCH(ROUND(MIN(SUM(CS$4,$O96/1000),SUM($O96,CS$4/1000)),3),CMB[[Cmb_ID]:[Cmb_ID]],0))),CHOOSE(AC[[M]:[M]],2,1,1,SUM(AC[[AB]:[DB]])))),""))</f>
        <v/>
      </c>
      <c r="CT96" t="str">
        <f>IF(OR(CT$5="",$S96=""),"",IFERROR(SUM(PRODUCT(INDEX(CMB[[BA_0O]:[BA_2O]],MATCH(ROUND(MIN(SUM(CT$4,$O96/1000),SUM($O96,CT$4/1000)),3),CMB[[Cmb_ID]:[Cmb_ID]],0),SUM(N(CT$1),N($R96),1)),CHOOSE(AC[[M]:[M]],1,1,0,AC[[AB]:[AB]])),PRODUCT(INDEX(CMB[[BD_0O]:[BD_2O]],MATCH(ROUND(MIN(SUM(CT$4,$O96/1000),SUM($O96,CT$4/1000)),3),CMB[[Cmb_ID]:[Cmb_ID]],0),SUM(N(CT$1),N($R96),1)),CHOOSE(AC[[M]:[M]],1,0,1,AC[[DB]:[DB]])),PRODUCT(SUM(ROUND(AVERAGE(VALUE(CT$3),VALUE($P96)),0),CHOOSE(IF(OR(CT$1,$R96),4,INDEX(CMB[[Res_Rare]:[Res_Rare]],MATCH(ROUND(MIN(SUM(CT$4,$O96/1000),SUM($O96,CT$4/1000)),3),CMB[[Cmb_ID]:[Cmb_ID]],0))),-1,-1,0,0)),IF(OR(CT$1,$R96),4,INDEX(CMB[[Cmb_Rare]:[Cmb_Rare]],MATCH(ROUND(MIN(SUM(CT$4,$O96/1000),SUM($O96,CT$4/1000)),3),CMB[[Cmb_ID]:[Cmb_ID]],0))),CHOOSE(AC[[M]:[M]],2,1,1,SUM(AC[[AB]:[DB]])))),""))</f>
        <v/>
      </c>
      <c r="CU96" t="str">
        <f>IF(OR(CU$5="",$S96=""),"",IFERROR(SUM(PRODUCT(INDEX(CMB[[BA_0O]:[BA_2O]],MATCH(ROUND(MIN(SUM(CU$4,$O96/1000),SUM($O96,CU$4/1000)),3),CMB[[Cmb_ID]:[Cmb_ID]],0),SUM(N(CU$1),N($R96),1)),CHOOSE(AC[[M]:[M]],1,1,0,AC[[AB]:[AB]])),PRODUCT(INDEX(CMB[[BD_0O]:[BD_2O]],MATCH(ROUND(MIN(SUM(CU$4,$O96/1000),SUM($O96,CU$4/1000)),3),CMB[[Cmb_ID]:[Cmb_ID]],0),SUM(N(CU$1),N($R96),1)),CHOOSE(AC[[M]:[M]],1,0,1,AC[[DB]:[DB]])),PRODUCT(SUM(ROUND(AVERAGE(VALUE(CU$3),VALUE($P96)),0),CHOOSE(IF(OR(CU$1,$R96),4,INDEX(CMB[[Res_Rare]:[Res_Rare]],MATCH(ROUND(MIN(SUM(CU$4,$O96/1000),SUM($O96,CU$4/1000)),3),CMB[[Cmb_ID]:[Cmb_ID]],0))),-1,-1,0,0)),IF(OR(CU$1,$R96),4,INDEX(CMB[[Cmb_Rare]:[Cmb_Rare]],MATCH(ROUND(MIN(SUM(CU$4,$O96/1000),SUM($O96,CU$4/1000)),3),CMB[[Cmb_ID]:[Cmb_ID]],0))),CHOOSE(AC[[M]:[M]],2,1,1,SUM(AC[[AB]:[DB]])))),""))</f>
        <v/>
      </c>
      <c r="CV96" t="str">
        <f>IF(OR(CV$5="",$S96=""),"",IFERROR(SUM(PRODUCT(INDEX(CMB[[BA_0O]:[BA_2O]],MATCH(ROUND(MIN(SUM(CV$4,$O96/1000),SUM($O96,CV$4/1000)),3),CMB[[Cmb_ID]:[Cmb_ID]],0),SUM(N(CV$1),N($R96),1)),CHOOSE(AC[[M]:[M]],1,1,0,AC[[AB]:[AB]])),PRODUCT(INDEX(CMB[[BD_0O]:[BD_2O]],MATCH(ROUND(MIN(SUM(CV$4,$O96/1000),SUM($O96,CV$4/1000)),3),CMB[[Cmb_ID]:[Cmb_ID]],0),SUM(N(CV$1),N($R96),1)),CHOOSE(AC[[M]:[M]],1,0,1,AC[[DB]:[DB]])),PRODUCT(SUM(ROUND(AVERAGE(VALUE(CV$3),VALUE($P96)),0),CHOOSE(IF(OR(CV$1,$R96),4,INDEX(CMB[[Res_Rare]:[Res_Rare]],MATCH(ROUND(MIN(SUM(CV$4,$O96/1000),SUM($O96,CV$4/1000)),3),CMB[[Cmb_ID]:[Cmb_ID]],0))),-1,-1,0,0)),IF(OR(CV$1,$R96),4,INDEX(CMB[[Cmb_Rare]:[Cmb_Rare]],MATCH(ROUND(MIN(SUM(CV$4,$O96/1000),SUM($O96,CV$4/1000)),3),CMB[[Cmb_ID]:[Cmb_ID]],0))),CHOOSE(AC[[M]:[M]],2,1,1,SUM(AC[[AB]:[DB]])))),""))</f>
        <v/>
      </c>
      <c r="CW96" t="str">
        <f>IF(OR(CW$5="",$S96=""),"",IFERROR(SUM(PRODUCT(INDEX(CMB[[BA_0O]:[BA_2O]],MATCH(ROUND(MIN(SUM(CW$4,$O96/1000),SUM($O96,CW$4/1000)),3),CMB[[Cmb_ID]:[Cmb_ID]],0),SUM(N(CW$1),N($R96),1)),CHOOSE(AC[[M]:[M]],1,1,0,AC[[AB]:[AB]])),PRODUCT(INDEX(CMB[[BD_0O]:[BD_2O]],MATCH(ROUND(MIN(SUM(CW$4,$O96/1000),SUM($O96,CW$4/1000)),3),CMB[[Cmb_ID]:[Cmb_ID]],0),SUM(N(CW$1),N($R96),1)),CHOOSE(AC[[M]:[M]],1,0,1,AC[[DB]:[DB]])),PRODUCT(SUM(ROUND(AVERAGE(VALUE(CW$3),VALUE($P96)),0),CHOOSE(IF(OR(CW$1,$R96),4,INDEX(CMB[[Res_Rare]:[Res_Rare]],MATCH(ROUND(MIN(SUM(CW$4,$O96/1000),SUM($O96,CW$4/1000)),3),CMB[[Cmb_ID]:[Cmb_ID]],0))),-1,-1,0,0)),IF(OR(CW$1,$R96),4,INDEX(CMB[[Cmb_Rare]:[Cmb_Rare]],MATCH(ROUND(MIN(SUM(CW$4,$O96/1000),SUM($O96,CW$4/1000)),3),CMB[[Cmb_ID]:[Cmb_ID]],0))),CHOOSE(AC[[M]:[M]],2,1,1,SUM(AC[[AB]:[DB]])))),""))</f>
        <v/>
      </c>
      <c r="CX96" t="str">
        <f>IF(OR(CX$5="",$S96=""),"",IFERROR(SUM(PRODUCT(INDEX(CMB[[BA_0O]:[BA_2O]],MATCH(ROUND(MIN(SUM(CX$4,$O96/1000),SUM($O96,CX$4/1000)),3),CMB[[Cmb_ID]:[Cmb_ID]],0),SUM(N(CX$1),N($R96),1)),CHOOSE(AC[[M]:[M]],1,1,0,AC[[AB]:[AB]])),PRODUCT(INDEX(CMB[[BD_0O]:[BD_2O]],MATCH(ROUND(MIN(SUM(CX$4,$O96/1000),SUM($O96,CX$4/1000)),3),CMB[[Cmb_ID]:[Cmb_ID]],0),SUM(N(CX$1),N($R96),1)),CHOOSE(AC[[M]:[M]],1,0,1,AC[[DB]:[DB]])),PRODUCT(SUM(ROUND(AVERAGE(VALUE(CX$3),VALUE($P96)),0),CHOOSE(IF(OR(CX$1,$R96),4,INDEX(CMB[[Res_Rare]:[Res_Rare]],MATCH(ROUND(MIN(SUM(CX$4,$O96/1000),SUM($O96,CX$4/1000)),3),CMB[[Cmb_ID]:[Cmb_ID]],0))),-1,-1,0,0)),IF(OR(CX$1,$R96),4,INDEX(CMB[[Cmb_Rare]:[Cmb_Rare]],MATCH(ROUND(MIN(SUM(CX$4,$O96/1000),SUM($O96,CX$4/1000)),3),CMB[[Cmb_ID]:[Cmb_ID]],0))),CHOOSE(AC[[M]:[M]],2,1,1,SUM(AC[[AB]:[DB]])))),""))</f>
        <v/>
      </c>
      <c r="CY96" t="str">
        <f>IF(OR(CY$5="",$S96=""),"",IFERROR(SUM(PRODUCT(INDEX(CMB[[BA_0O]:[BA_2O]],MATCH(ROUND(MIN(SUM(CY$4,$O96/1000),SUM($O96,CY$4/1000)),3),CMB[[Cmb_ID]:[Cmb_ID]],0),SUM(N(CY$1),N($R96),1)),CHOOSE(AC[[M]:[M]],1,1,0,AC[[AB]:[AB]])),PRODUCT(INDEX(CMB[[BD_0O]:[BD_2O]],MATCH(ROUND(MIN(SUM(CY$4,$O96/1000),SUM($O96,CY$4/1000)),3),CMB[[Cmb_ID]:[Cmb_ID]],0),SUM(N(CY$1),N($R96),1)),CHOOSE(AC[[M]:[M]],1,0,1,AC[[DB]:[DB]])),PRODUCT(SUM(ROUND(AVERAGE(VALUE(CY$3),VALUE($P96)),0),CHOOSE(IF(OR(CY$1,$R96),4,INDEX(CMB[[Res_Rare]:[Res_Rare]],MATCH(ROUND(MIN(SUM(CY$4,$O96/1000),SUM($O96,CY$4/1000)),3),CMB[[Cmb_ID]:[Cmb_ID]],0))),-1,-1,0,0)),IF(OR(CY$1,$R96),4,INDEX(CMB[[Cmb_Rare]:[Cmb_Rare]],MATCH(ROUND(MIN(SUM(CY$4,$O96/1000),SUM($O96,CY$4/1000)),3),CMB[[Cmb_ID]:[Cmb_ID]],0))),CHOOSE(AC[[M]:[M]],2,1,1,SUM(AC[[AB]:[DB]])))),""))</f>
        <v/>
      </c>
      <c r="CZ96" t="str">
        <f>IF(OR(CZ$5="",$S96=""),"",IFERROR(SUM(PRODUCT(INDEX(CMB[[BA_0O]:[BA_2O]],MATCH(ROUND(MIN(SUM(CZ$4,$O96/1000),SUM($O96,CZ$4/1000)),3),CMB[[Cmb_ID]:[Cmb_ID]],0),SUM(N(CZ$1),N($R96),1)),CHOOSE(AC[[M]:[M]],1,1,0,AC[[AB]:[AB]])),PRODUCT(INDEX(CMB[[BD_0O]:[BD_2O]],MATCH(ROUND(MIN(SUM(CZ$4,$O96/1000),SUM($O96,CZ$4/1000)),3),CMB[[Cmb_ID]:[Cmb_ID]],0),SUM(N(CZ$1),N($R96),1)),CHOOSE(AC[[M]:[M]],1,0,1,AC[[DB]:[DB]])),PRODUCT(SUM(ROUND(AVERAGE(VALUE(CZ$3),VALUE($P96)),0),CHOOSE(IF(OR(CZ$1,$R96),4,INDEX(CMB[[Res_Rare]:[Res_Rare]],MATCH(ROUND(MIN(SUM(CZ$4,$O96/1000),SUM($O96,CZ$4/1000)),3),CMB[[Cmb_ID]:[Cmb_ID]],0))),-1,-1,0,0)),IF(OR(CZ$1,$R96),4,INDEX(CMB[[Cmb_Rare]:[Cmb_Rare]],MATCH(ROUND(MIN(SUM(CZ$4,$O96/1000),SUM($O96,CZ$4/1000)),3),CMB[[Cmb_ID]:[Cmb_ID]],0))),CHOOSE(AC[[M]:[M]],2,1,1,SUM(AC[[AB]:[DB]])))),""))</f>
        <v/>
      </c>
      <c r="DA96" t="str">
        <f>IF(OR(DA$5="",$S96=""),"",IFERROR(SUM(PRODUCT(INDEX(CMB[[BA_0O]:[BA_2O]],MATCH(ROUND(MIN(SUM(DA$4,$O96/1000),SUM($O96,DA$4/1000)),3),CMB[[Cmb_ID]:[Cmb_ID]],0),SUM(N(DA$1),N($R96),1)),CHOOSE(AC[[M]:[M]],1,1,0,AC[[AB]:[AB]])),PRODUCT(INDEX(CMB[[BD_0O]:[BD_2O]],MATCH(ROUND(MIN(SUM(DA$4,$O96/1000),SUM($O96,DA$4/1000)),3),CMB[[Cmb_ID]:[Cmb_ID]],0),SUM(N(DA$1),N($R96),1)),CHOOSE(AC[[M]:[M]],1,0,1,AC[[DB]:[DB]])),PRODUCT(SUM(ROUND(AVERAGE(VALUE(DA$3),VALUE($P96)),0),CHOOSE(IF(OR(DA$1,$R96),4,INDEX(CMB[[Res_Rare]:[Res_Rare]],MATCH(ROUND(MIN(SUM(DA$4,$O96/1000),SUM($O96,DA$4/1000)),3),CMB[[Cmb_ID]:[Cmb_ID]],0))),-1,-1,0,0)),IF(OR(DA$1,$R96),4,INDEX(CMB[[Cmb_Rare]:[Cmb_Rare]],MATCH(ROUND(MIN(SUM(DA$4,$O96/1000),SUM($O96,DA$4/1000)),3),CMB[[Cmb_ID]:[Cmb_ID]],0))),CHOOSE(AC[[M]:[M]],2,1,1,SUM(AC[[AB]:[DB]])))),""))</f>
        <v/>
      </c>
      <c r="DB96" t="str">
        <f>IF(OR(DB$5="",$S96=""),"",IFERROR(SUM(PRODUCT(INDEX(CMB[[BA_0O]:[BA_2O]],MATCH(ROUND(MIN(SUM(DB$4,$O96/1000),SUM($O96,DB$4/1000)),3),CMB[[Cmb_ID]:[Cmb_ID]],0),SUM(N(DB$1),N($R96),1)),CHOOSE(AC[[M]:[M]],1,1,0,AC[[AB]:[AB]])),PRODUCT(INDEX(CMB[[BD_0O]:[BD_2O]],MATCH(ROUND(MIN(SUM(DB$4,$O96/1000),SUM($O96,DB$4/1000)),3),CMB[[Cmb_ID]:[Cmb_ID]],0),SUM(N(DB$1),N($R96),1)),CHOOSE(AC[[M]:[M]],1,0,1,AC[[DB]:[DB]])),PRODUCT(SUM(ROUND(AVERAGE(VALUE(DB$3),VALUE($P96)),0),CHOOSE(IF(OR(DB$1,$R96),4,INDEX(CMB[[Res_Rare]:[Res_Rare]],MATCH(ROUND(MIN(SUM(DB$4,$O96/1000),SUM($O96,DB$4/1000)),3),CMB[[Cmb_ID]:[Cmb_ID]],0))),-1,-1,0,0)),IF(OR(DB$1,$R96),4,INDEX(CMB[[Cmb_Rare]:[Cmb_Rare]],MATCH(ROUND(MIN(SUM(DB$4,$O96/1000),SUM($O96,DB$4/1000)),3),CMB[[Cmb_ID]:[Cmb_ID]],0))),CHOOSE(AC[[M]:[M]],2,1,1,SUM(AC[[AB]:[DB]])))),""))</f>
        <v/>
      </c>
      <c r="DC96" t="str">
        <f>IF(OR(DC$5="",$S96=""),"",IFERROR(SUM(PRODUCT(INDEX(CMB[[BA_0O]:[BA_2O]],MATCH(ROUND(MIN(SUM(DC$4,$O96/1000),SUM($O96,DC$4/1000)),3),CMB[[Cmb_ID]:[Cmb_ID]],0),SUM(N(DC$1),N($R96),1)),CHOOSE(AC[[M]:[M]],1,1,0,AC[[AB]:[AB]])),PRODUCT(INDEX(CMB[[BD_0O]:[BD_2O]],MATCH(ROUND(MIN(SUM(DC$4,$O96/1000),SUM($O96,DC$4/1000)),3),CMB[[Cmb_ID]:[Cmb_ID]],0),SUM(N(DC$1),N($R96),1)),CHOOSE(AC[[M]:[M]],1,0,1,AC[[DB]:[DB]])),PRODUCT(SUM(ROUND(AVERAGE(VALUE(DC$3),VALUE($P96)),0),CHOOSE(IF(OR(DC$1,$R96),4,INDEX(CMB[[Res_Rare]:[Res_Rare]],MATCH(ROUND(MIN(SUM(DC$4,$O96/1000),SUM($O96,DC$4/1000)),3),CMB[[Cmb_ID]:[Cmb_ID]],0))),-1,-1,0,0)),IF(OR(DC$1,$R96),4,INDEX(CMB[[Cmb_Rare]:[Cmb_Rare]],MATCH(ROUND(MIN(SUM(DC$4,$O96/1000),SUM($O96,DC$4/1000)),3),CMB[[Cmb_ID]:[Cmb_ID]],0))),CHOOSE(AC[[M]:[M]],2,1,1,SUM(AC[[AB]:[DB]])))),""))</f>
        <v/>
      </c>
      <c r="DD96" t="str">
        <f>IF(OR(DD$5="",$S96=""),"",IFERROR(SUM(PRODUCT(INDEX(CMB[[BA_0O]:[BA_2O]],MATCH(ROUND(MIN(SUM(DD$4,$O96/1000),SUM($O96,DD$4/1000)),3),CMB[[Cmb_ID]:[Cmb_ID]],0),SUM(N(DD$1),N($R96),1)),CHOOSE(AC[[M]:[M]],1,1,0,AC[[AB]:[AB]])),PRODUCT(INDEX(CMB[[BD_0O]:[BD_2O]],MATCH(ROUND(MIN(SUM(DD$4,$O96/1000),SUM($O96,DD$4/1000)),3),CMB[[Cmb_ID]:[Cmb_ID]],0),SUM(N(DD$1),N($R96),1)),CHOOSE(AC[[M]:[M]],1,0,1,AC[[DB]:[DB]])),PRODUCT(SUM(ROUND(AVERAGE(VALUE(DD$3),VALUE($P96)),0),CHOOSE(IF(OR(DD$1,$R96),4,INDEX(CMB[[Res_Rare]:[Res_Rare]],MATCH(ROUND(MIN(SUM(DD$4,$O96/1000),SUM($O96,DD$4/1000)),3),CMB[[Cmb_ID]:[Cmb_ID]],0))),-1,-1,0,0)),IF(OR(DD$1,$R96),4,INDEX(CMB[[Cmb_Rare]:[Cmb_Rare]],MATCH(ROUND(MIN(SUM(DD$4,$O96/1000),SUM($O96,DD$4/1000)),3),CMB[[Cmb_ID]:[Cmb_ID]],0))),CHOOSE(AC[[M]:[M]],2,1,1,SUM(AC[[AB]:[DB]])))),""))</f>
        <v/>
      </c>
      <c r="DE96" t="str">
        <f>IF(OR(DE$5="",$S96=""),"",IFERROR(SUM(PRODUCT(INDEX(CMB[[BA_0O]:[BA_2O]],MATCH(ROUND(MIN(SUM(DE$4,$O96/1000),SUM($O96,DE$4/1000)),3),CMB[[Cmb_ID]:[Cmb_ID]],0),SUM(N(DE$1),N($R96),1)),CHOOSE(AC[[M]:[M]],1,1,0,AC[[AB]:[AB]])),PRODUCT(INDEX(CMB[[BD_0O]:[BD_2O]],MATCH(ROUND(MIN(SUM(DE$4,$O96/1000),SUM($O96,DE$4/1000)),3),CMB[[Cmb_ID]:[Cmb_ID]],0),SUM(N(DE$1),N($R96),1)),CHOOSE(AC[[M]:[M]],1,0,1,AC[[DB]:[DB]])),PRODUCT(SUM(ROUND(AVERAGE(VALUE(DE$3),VALUE($P96)),0),CHOOSE(IF(OR(DE$1,$R96),4,INDEX(CMB[[Res_Rare]:[Res_Rare]],MATCH(ROUND(MIN(SUM(DE$4,$O96/1000),SUM($O96,DE$4/1000)),3),CMB[[Cmb_ID]:[Cmb_ID]],0))),-1,-1,0,0)),IF(OR(DE$1,$R96),4,INDEX(CMB[[Cmb_Rare]:[Cmb_Rare]],MATCH(ROUND(MIN(SUM(DE$4,$O96/1000),SUM($O96,DE$4/1000)),3),CMB[[Cmb_ID]:[Cmb_ID]],0))),CHOOSE(AC[[M]:[M]],2,1,1,SUM(AC[[AB]:[DB]])))),""))</f>
        <v/>
      </c>
      <c r="DF96" t="str">
        <f>IF(OR(DF$5="",$S96=""),"",IFERROR(SUM(PRODUCT(INDEX(CMB[[BA_0O]:[BA_2O]],MATCH(ROUND(MIN(SUM(DF$4,$O96/1000),SUM($O96,DF$4/1000)),3),CMB[[Cmb_ID]:[Cmb_ID]],0),SUM(N(DF$1),N($R96),1)),CHOOSE(AC[[M]:[M]],1,1,0,AC[[AB]:[AB]])),PRODUCT(INDEX(CMB[[BD_0O]:[BD_2O]],MATCH(ROUND(MIN(SUM(DF$4,$O96/1000),SUM($O96,DF$4/1000)),3),CMB[[Cmb_ID]:[Cmb_ID]],0),SUM(N(DF$1),N($R96),1)),CHOOSE(AC[[M]:[M]],1,0,1,AC[[DB]:[DB]])),PRODUCT(SUM(ROUND(AVERAGE(VALUE(DF$3),VALUE($P96)),0),CHOOSE(IF(OR(DF$1,$R96),4,INDEX(CMB[[Res_Rare]:[Res_Rare]],MATCH(ROUND(MIN(SUM(DF$4,$O96/1000),SUM($O96,DF$4/1000)),3),CMB[[Cmb_ID]:[Cmb_ID]],0))),-1,-1,0,0)),IF(OR(DF$1,$R96),4,INDEX(CMB[[Cmb_Rare]:[Cmb_Rare]],MATCH(ROUND(MIN(SUM(DF$4,$O96/1000),SUM($O96,DF$4/1000)),3),CMB[[Cmb_ID]:[Cmb_ID]],0))),CHOOSE(AC[[M]:[M]],2,1,1,SUM(AC[[AB]:[DB]])))),""))</f>
        <v/>
      </c>
      <c r="DG96" t="str">
        <f>IF(OR(DG$5="",$S96=""),"",IFERROR(SUM(PRODUCT(INDEX(CMB[[BA_0O]:[BA_2O]],MATCH(ROUND(MIN(SUM(DG$4,$O96/1000),SUM($O96,DG$4/1000)),3),CMB[[Cmb_ID]:[Cmb_ID]],0),SUM(N(DG$1),N($R96),1)),CHOOSE(AC[[M]:[M]],1,1,0,AC[[AB]:[AB]])),PRODUCT(INDEX(CMB[[BD_0O]:[BD_2O]],MATCH(ROUND(MIN(SUM(DG$4,$O96/1000),SUM($O96,DG$4/1000)),3),CMB[[Cmb_ID]:[Cmb_ID]],0),SUM(N(DG$1),N($R96),1)),CHOOSE(AC[[M]:[M]],1,0,1,AC[[DB]:[DB]])),PRODUCT(SUM(ROUND(AVERAGE(VALUE(DG$3),VALUE($P96)),0),CHOOSE(IF(OR(DG$1,$R96),4,INDEX(CMB[[Res_Rare]:[Res_Rare]],MATCH(ROUND(MIN(SUM(DG$4,$O96/1000),SUM($O96,DG$4/1000)),3),CMB[[Cmb_ID]:[Cmb_ID]],0))),-1,-1,0,0)),IF(OR(DG$1,$R96),4,INDEX(CMB[[Cmb_Rare]:[Cmb_Rare]],MATCH(ROUND(MIN(SUM(DG$4,$O96/1000),SUM($O96,DG$4/1000)),3),CMB[[Cmb_ID]:[Cmb_ID]],0))),CHOOSE(AC[[M]:[M]],2,1,1,SUM(AC[[AB]:[DB]])))),""))</f>
        <v/>
      </c>
      <c r="DH96" t="str">
        <f>IF(OR(DH$5="",$S96=""),"",IFERROR(SUM(PRODUCT(INDEX(CMB[[BA_0O]:[BA_2O]],MATCH(ROUND(MIN(SUM(DH$4,$O96/1000),SUM($O96,DH$4/1000)),3),CMB[[Cmb_ID]:[Cmb_ID]],0),SUM(N(DH$1),N($R96),1)),CHOOSE(AC[[M]:[M]],1,1,0,AC[[AB]:[AB]])),PRODUCT(INDEX(CMB[[BD_0O]:[BD_2O]],MATCH(ROUND(MIN(SUM(DH$4,$O96/1000),SUM($O96,DH$4/1000)),3),CMB[[Cmb_ID]:[Cmb_ID]],0),SUM(N(DH$1),N($R96),1)),CHOOSE(AC[[M]:[M]],1,0,1,AC[[DB]:[DB]])),PRODUCT(SUM(ROUND(AVERAGE(VALUE(DH$3),VALUE($P96)),0),CHOOSE(IF(OR(DH$1,$R96),4,INDEX(CMB[[Res_Rare]:[Res_Rare]],MATCH(ROUND(MIN(SUM(DH$4,$O96/1000),SUM($O96,DH$4/1000)),3),CMB[[Cmb_ID]:[Cmb_ID]],0))),-1,-1,0,0)),IF(OR(DH$1,$R96),4,INDEX(CMB[[Cmb_Rare]:[Cmb_Rare]],MATCH(ROUND(MIN(SUM(DH$4,$O96/1000),SUM($O96,DH$4/1000)),3),CMB[[Cmb_ID]:[Cmb_ID]],0))),CHOOSE(AC[[M]:[M]],2,1,1,SUM(AC[[AB]:[DB]])))),""))</f>
        <v/>
      </c>
      <c r="DI96" t="str">
        <f>IF(OR(DI$5="",$S96=""),"",IFERROR(SUM(PRODUCT(INDEX(CMB[[BA_0O]:[BA_2O]],MATCH(ROUND(MIN(SUM(DI$4,$O96/1000),SUM($O96,DI$4/1000)),3),CMB[[Cmb_ID]:[Cmb_ID]],0),SUM(N(DI$1),N($R96),1)),CHOOSE(AC[[M]:[M]],1,1,0,AC[[AB]:[AB]])),PRODUCT(INDEX(CMB[[BD_0O]:[BD_2O]],MATCH(ROUND(MIN(SUM(DI$4,$O96/1000),SUM($O96,DI$4/1000)),3),CMB[[Cmb_ID]:[Cmb_ID]],0),SUM(N(DI$1),N($R96),1)),CHOOSE(AC[[M]:[M]],1,0,1,AC[[DB]:[DB]])),PRODUCT(SUM(ROUND(AVERAGE(VALUE(DI$3),VALUE($P96)),0),CHOOSE(IF(OR(DI$1,$R96),4,INDEX(CMB[[Res_Rare]:[Res_Rare]],MATCH(ROUND(MIN(SUM(DI$4,$O96/1000),SUM($O96,DI$4/1000)),3),CMB[[Cmb_ID]:[Cmb_ID]],0))),-1,-1,0,0)),IF(OR(DI$1,$R96),4,INDEX(CMB[[Cmb_Rare]:[Cmb_Rare]],MATCH(ROUND(MIN(SUM(DI$4,$O96/1000),SUM($O96,DI$4/1000)),3),CMB[[Cmb_ID]:[Cmb_ID]],0))),CHOOSE(AC[[M]:[M]],2,1,1,SUM(AC[[AB]:[DB]])))),""))</f>
        <v/>
      </c>
      <c r="DJ96" t="str">
        <f>IF(OR(DJ$5="",$S96=""),"",IFERROR(SUM(PRODUCT(INDEX(CMB[[BA_0O]:[BA_2O]],MATCH(ROUND(MIN(SUM(DJ$4,$O96/1000),SUM($O96,DJ$4/1000)),3),CMB[[Cmb_ID]:[Cmb_ID]],0),SUM(N(DJ$1),N($R96),1)),CHOOSE(AC[[M]:[M]],1,1,0,AC[[AB]:[AB]])),PRODUCT(INDEX(CMB[[BD_0O]:[BD_2O]],MATCH(ROUND(MIN(SUM(DJ$4,$O96/1000),SUM($O96,DJ$4/1000)),3),CMB[[Cmb_ID]:[Cmb_ID]],0),SUM(N(DJ$1),N($R96),1)),CHOOSE(AC[[M]:[M]],1,0,1,AC[[DB]:[DB]])),PRODUCT(SUM(ROUND(AVERAGE(VALUE(DJ$3),VALUE($P96)),0),CHOOSE(IF(OR(DJ$1,$R96),4,INDEX(CMB[[Res_Rare]:[Res_Rare]],MATCH(ROUND(MIN(SUM(DJ$4,$O96/1000),SUM($O96,DJ$4/1000)),3),CMB[[Cmb_ID]:[Cmb_ID]],0))),-1,-1,0,0)),IF(OR(DJ$1,$R96),4,INDEX(CMB[[Cmb_Rare]:[Cmb_Rare]],MATCH(ROUND(MIN(SUM(DJ$4,$O96/1000),SUM($O96,DJ$4/1000)),3),CMB[[Cmb_ID]:[Cmb_ID]],0))),CHOOSE(AC[[M]:[M]],2,1,1,SUM(AC[[AB]:[DB]])))),""))</f>
        <v/>
      </c>
      <c r="DK96" t="str">
        <f>IF(OR(DK$5="",$S96=""),"",IFERROR(SUM(PRODUCT(INDEX(CMB[[BA_0O]:[BA_2O]],MATCH(ROUND(MIN(SUM(DK$4,$O96/1000),SUM($O96,DK$4/1000)),3),CMB[[Cmb_ID]:[Cmb_ID]],0),SUM(N(DK$1),N($R96),1)),CHOOSE(AC[[M]:[M]],1,1,0,AC[[AB]:[AB]])),PRODUCT(INDEX(CMB[[BD_0O]:[BD_2O]],MATCH(ROUND(MIN(SUM(DK$4,$O96/1000),SUM($O96,DK$4/1000)),3),CMB[[Cmb_ID]:[Cmb_ID]],0),SUM(N(DK$1),N($R96),1)),CHOOSE(AC[[M]:[M]],1,0,1,AC[[DB]:[DB]])),PRODUCT(SUM(ROUND(AVERAGE(VALUE(DK$3),VALUE($P96)),0),CHOOSE(IF(OR(DK$1,$R96),4,INDEX(CMB[[Res_Rare]:[Res_Rare]],MATCH(ROUND(MIN(SUM(DK$4,$O96/1000),SUM($O96,DK$4/1000)),3),CMB[[Cmb_ID]:[Cmb_ID]],0))),-1,-1,0,0)),IF(OR(DK$1,$R96),4,INDEX(CMB[[Cmb_Rare]:[Cmb_Rare]],MATCH(ROUND(MIN(SUM(DK$4,$O96/1000),SUM($O96,DK$4/1000)),3),CMB[[Cmb_ID]:[Cmb_ID]],0))),CHOOSE(AC[[M]:[M]],2,1,1,SUM(AC[[AB]:[DB]])))),""))</f>
        <v/>
      </c>
      <c r="DL96" t="str">
        <f>IF(OR(DL$5="",$S96=""),"",IFERROR(SUM(PRODUCT(INDEX(CMB[[BA_0O]:[BA_2O]],MATCH(ROUND(MIN(SUM(DL$4,$O96/1000),SUM($O96,DL$4/1000)),3),CMB[[Cmb_ID]:[Cmb_ID]],0),SUM(N(DL$1),N($R96),1)),CHOOSE(AC[[M]:[M]],1,1,0,AC[[AB]:[AB]])),PRODUCT(INDEX(CMB[[BD_0O]:[BD_2O]],MATCH(ROUND(MIN(SUM(DL$4,$O96/1000),SUM($O96,DL$4/1000)),3),CMB[[Cmb_ID]:[Cmb_ID]],0),SUM(N(DL$1),N($R96),1)),CHOOSE(AC[[M]:[M]],1,0,1,AC[[DB]:[DB]])),PRODUCT(SUM(ROUND(AVERAGE(VALUE(DL$3),VALUE($P96)),0),CHOOSE(IF(OR(DL$1,$R96),4,INDEX(CMB[[Res_Rare]:[Res_Rare]],MATCH(ROUND(MIN(SUM(DL$4,$O96/1000),SUM($O96,DL$4/1000)),3),CMB[[Cmb_ID]:[Cmb_ID]],0))),-1,-1,0,0)),IF(OR(DL$1,$R96),4,INDEX(CMB[[Cmb_Rare]:[Cmb_Rare]],MATCH(ROUND(MIN(SUM(DL$4,$O96/1000),SUM($O96,DL$4/1000)),3),CMB[[Cmb_ID]:[Cmb_ID]],0))),CHOOSE(AC[[M]:[M]],2,1,1,SUM(AC[[AB]:[DB]])))),""))</f>
        <v/>
      </c>
      <c r="DM96" t="str">
        <f>IF(OR(DM$5="",$S96=""),"",IFERROR(SUM(PRODUCT(INDEX(CMB[[BA_0O]:[BA_2O]],MATCH(ROUND(MIN(SUM(DM$4,$O96/1000),SUM($O96,DM$4/1000)),3),CMB[[Cmb_ID]:[Cmb_ID]],0),SUM(N(DM$1),N($R96),1)),CHOOSE(AC[[M]:[M]],1,1,0,AC[[AB]:[AB]])),PRODUCT(INDEX(CMB[[BD_0O]:[BD_2O]],MATCH(ROUND(MIN(SUM(DM$4,$O96/1000),SUM($O96,DM$4/1000)),3),CMB[[Cmb_ID]:[Cmb_ID]],0),SUM(N(DM$1),N($R96),1)),CHOOSE(AC[[M]:[M]],1,0,1,AC[[DB]:[DB]])),PRODUCT(SUM(ROUND(AVERAGE(VALUE(DM$3),VALUE($P96)),0),CHOOSE(IF(OR(DM$1,$R96),4,INDEX(CMB[[Res_Rare]:[Res_Rare]],MATCH(ROUND(MIN(SUM(DM$4,$O96/1000),SUM($O96,DM$4/1000)),3),CMB[[Cmb_ID]:[Cmb_ID]],0))),-1,-1,0,0)),IF(OR(DM$1,$R96),4,INDEX(CMB[[Cmb_Rare]:[Cmb_Rare]],MATCH(ROUND(MIN(SUM(DM$4,$O96/1000),SUM($O96,DM$4/1000)),3),CMB[[Cmb_ID]:[Cmb_ID]],0))),CHOOSE(AC[[M]:[M]],2,1,1,SUM(AC[[AB]:[DB]])))),""))</f>
        <v/>
      </c>
      <c r="DN96" t="str">
        <f>IF(OR(DN$5="",$S96=""),"",IFERROR(SUM(PRODUCT(INDEX(CMB[[BA_0O]:[BA_2O]],MATCH(ROUND(MIN(SUM(DN$4,$O96/1000),SUM($O96,DN$4/1000)),3),CMB[[Cmb_ID]:[Cmb_ID]],0),SUM(N(DN$1),N($R96),1)),CHOOSE(AC[[M]:[M]],1,1,0,AC[[AB]:[AB]])),PRODUCT(INDEX(CMB[[BD_0O]:[BD_2O]],MATCH(ROUND(MIN(SUM(DN$4,$O96/1000),SUM($O96,DN$4/1000)),3),CMB[[Cmb_ID]:[Cmb_ID]],0),SUM(N(DN$1),N($R96),1)),CHOOSE(AC[[M]:[M]],1,0,1,AC[[DB]:[DB]])),PRODUCT(SUM(ROUND(AVERAGE(VALUE(DN$3),VALUE($P96)),0),CHOOSE(IF(OR(DN$1,$R96),4,INDEX(CMB[[Res_Rare]:[Res_Rare]],MATCH(ROUND(MIN(SUM(DN$4,$O96/1000),SUM($O96,DN$4/1000)),3),CMB[[Cmb_ID]:[Cmb_ID]],0))),-1,-1,0,0)),IF(OR(DN$1,$R96),4,INDEX(CMB[[Cmb_Rare]:[Cmb_Rare]],MATCH(ROUND(MIN(SUM(DN$4,$O96/1000),SUM($O96,DN$4/1000)),3),CMB[[Cmb_ID]:[Cmb_ID]],0))),CHOOSE(AC[[M]:[M]],2,1,1,SUM(AC[[AB]:[DB]])))),""))</f>
        <v/>
      </c>
      <c r="DO96" t="str">
        <f>IF(OR(DO$5="",$S96=""),"",IFERROR(SUM(PRODUCT(INDEX(CMB[[BA_0O]:[BA_2O]],MATCH(ROUND(MIN(SUM(DO$4,$O96/1000),SUM($O96,DO$4/1000)),3),CMB[[Cmb_ID]:[Cmb_ID]],0),SUM(N(DO$1),N($R96),1)),CHOOSE(AC[[M]:[M]],1,1,0,AC[[AB]:[AB]])),PRODUCT(INDEX(CMB[[BD_0O]:[BD_2O]],MATCH(ROUND(MIN(SUM(DO$4,$O96/1000),SUM($O96,DO$4/1000)),3),CMB[[Cmb_ID]:[Cmb_ID]],0),SUM(N(DO$1),N($R96),1)),CHOOSE(AC[[M]:[M]],1,0,1,AC[[DB]:[DB]])),PRODUCT(SUM(ROUND(AVERAGE(VALUE(DO$3),VALUE($P96)),0),CHOOSE(IF(OR(DO$1,$R96),4,INDEX(CMB[[Res_Rare]:[Res_Rare]],MATCH(ROUND(MIN(SUM(DO$4,$O96/1000),SUM($O96,DO$4/1000)),3),CMB[[Cmb_ID]:[Cmb_ID]],0))),-1,-1,0,0)),IF(OR(DO$1,$R96),4,INDEX(CMB[[Cmb_Rare]:[Cmb_Rare]],MATCH(ROUND(MIN(SUM(DO$4,$O96/1000),SUM($O96,DO$4/1000)),3),CMB[[Cmb_ID]:[Cmb_ID]],0))),CHOOSE(AC[[M]:[M]],2,1,1,SUM(AC[[AB]:[DB]])))),""))</f>
        <v/>
      </c>
      <c r="DP96" t="str">
        <f>IF(OR(DP$5="",$S96=""),"",IFERROR(SUM(PRODUCT(INDEX(CMB[[BA_0O]:[BA_2O]],MATCH(ROUND(MIN(SUM(DP$4,$O96/1000),SUM($O96,DP$4/1000)),3),CMB[[Cmb_ID]:[Cmb_ID]],0),SUM(N(DP$1),N($R96),1)),CHOOSE(AC[[M]:[M]],1,1,0,AC[[AB]:[AB]])),PRODUCT(INDEX(CMB[[BD_0O]:[BD_2O]],MATCH(ROUND(MIN(SUM(DP$4,$O96/1000),SUM($O96,DP$4/1000)),3),CMB[[Cmb_ID]:[Cmb_ID]],0),SUM(N(DP$1),N($R96),1)),CHOOSE(AC[[M]:[M]],1,0,1,AC[[DB]:[DB]])),PRODUCT(SUM(ROUND(AVERAGE(VALUE(DP$3),VALUE($P96)),0),CHOOSE(IF(OR(DP$1,$R96),4,INDEX(CMB[[Res_Rare]:[Res_Rare]],MATCH(ROUND(MIN(SUM(DP$4,$O96/1000),SUM($O96,DP$4/1000)),3),CMB[[Cmb_ID]:[Cmb_ID]],0))),-1,-1,0,0)),IF(OR(DP$1,$R96),4,INDEX(CMB[[Cmb_Rare]:[Cmb_Rare]],MATCH(ROUND(MIN(SUM(DP$4,$O96/1000),SUM($O96,DP$4/1000)),3),CMB[[Cmb_ID]:[Cmb_ID]],0))),CHOOSE(AC[[M]:[M]],2,1,1,SUM(AC[[AB]:[DB]])))),""))</f>
        <v/>
      </c>
      <c r="DQ96" t="str">
        <f>IF(OR(DQ$5="",$S96=""),"",IFERROR(SUM(PRODUCT(INDEX(CMB[[BA_0O]:[BA_2O]],MATCH(ROUND(MIN(SUM(DQ$4,$O96/1000),SUM($O96,DQ$4/1000)),3),CMB[[Cmb_ID]:[Cmb_ID]],0),SUM(N(DQ$1),N($R96),1)),CHOOSE(AC[[M]:[M]],1,1,0,AC[[AB]:[AB]])),PRODUCT(INDEX(CMB[[BD_0O]:[BD_2O]],MATCH(ROUND(MIN(SUM(DQ$4,$O96/1000),SUM($O96,DQ$4/1000)),3),CMB[[Cmb_ID]:[Cmb_ID]],0),SUM(N(DQ$1),N($R96),1)),CHOOSE(AC[[M]:[M]],1,0,1,AC[[DB]:[DB]])),PRODUCT(SUM(ROUND(AVERAGE(VALUE(DQ$3),VALUE($P96)),0),CHOOSE(IF(OR(DQ$1,$R96),4,INDEX(CMB[[Res_Rare]:[Res_Rare]],MATCH(ROUND(MIN(SUM(DQ$4,$O96/1000),SUM($O96,DQ$4/1000)),3),CMB[[Cmb_ID]:[Cmb_ID]],0))),-1,-1,0,0)),IF(OR(DQ$1,$R96),4,INDEX(CMB[[Cmb_Rare]:[Cmb_Rare]],MATCH(ROUND(MIN(SUM(DQ$4,$O96/1000),SUM($O96,DQ$4/1000)),3),CMB[[Cmb_ID]:[Cmb_ID]],0))),CHOOSE(AC[[M]:[M]],2,1,1,SUM(AC[[AB]:[DB]])))),""))</f>
        <v/>
      </c>
      <c r="DR96" t="str">
        <f>IF(OR(DR$5="",$S96=""),"",IFERROR(SUM(PRODUCT(INDEX(CMB[[BA_0O]:[BA_2O]],MATCH(ROUND(MIN(SUM(DR$4,$O96/1000),SUM($O96,DR$4/1000)),3),CMB[[Cmb_ID]:[Cmb_ID]],0),SUM(N(DR$1),N($R96),1)),CHOOSE(AC[[M]:[M]],1,1,0,AC[[AB]:[AB]])),PRODUCT(INDEX(CMB[[BD_0O]:[BD_2O]],MATCH(ROUND(MIN(SUM(DR$4,$O96/1000),SUM($O96,DR$4/1000)),3),CMB[[Cmb_ID]:[Cmb_ID]],0),SUM(N(DR$1),N($R96),1)),CHOOSE(AC[[M]:[M]],1,0,1,AC[[DB]:[DB]])),PRODUCT(SUM(ROUND(AVERAGE(VALUE(DR$3),VALUE($P96)),0),CHOOSE(IF(OR(DR$1,$R96),4,INDEX(CMB[[Res_Rare]:[Res_Rare]],MATCH(ROUND(MIN(SUM(DR$4,$O96/1000),SUM($O96,DR$4/1000)),3),CMB[[Cmb_ID]:[Cmb_ID]],0))),-1,-1,0,0)),IF(OR(DR$1,$R96),4,INDEX(CMB[[Cmb_Rare]:[Cmb_Rare]],MATCH(ROUND(MIN(SUM(DR$4,$O96/1000),SUM($O96,DR$4/1000)),3),CMB[[Cmb_ID]:[Cmb_ID]],0))),CHOOSE(AC[[M]:[M]],2,1,1,SUM(AC[[AB]:[DB]])))),""))</f>
        <v/>
      </c>
      <c r="DS96" t="str">
        <f>IF(OR(DS$5="",$S96=""),"",IFERROR(SUM(PRODUCT(INDEX(CMB[[BA_0O]:[BA_2O]],MATCH(ROUND(MIN(SUM(DS$4,$O96/1000),SUM($O96,DS$4/1000)),3),CMB[[Cmb_ID]:[Cmb_ID]],0),SUM(N(DS$1),N($R96),1)),CHOOSE(AC[[M]:[M]],1,1,0,AC[[AB]:[AB]])),PRODUCT(INDEX(CMB[[BD_0O]:[BD_2O]],MATCH(ROUND(MIN(SUM(DS$4,$O96/1000),SUM($O96,DS$4/1000)),3),CMB[[Cmb_ID]:[Cmb_ID]],0),SUM(N(DS$1),N($R96),1)),CHOOSE(AC[[M]:[M]],1,0,1,AC[[DB]:[DB]])),PRODUCT(SUM(ROUND(AVERAGE(VALUE(DS$3),VALUE($P96)),0),CHOOSE(IF(OR(DS$1,$R96),4,INDEX(CMB[[Res_Rare]:[Res_Rare]],MATCH(ROUND(MIN(SUM(DS$4,$O96/1000),SUM($O96,DS$4/1000)),3),CMB[[Cmb_ID]:[Cmb_ID]],0))),-1,-1,0,0)),IF(OR(DS$1,$R96),4,INDEX(CMB[[Cmb_Rare]:[Cmb_Rare]],MATCH(ROUND(MIN(SUM(DS$4,$O96/1000),SUM($O96,DS$4/1000)),3),CMB[[Cmb_ID]:[Cmb_ID]],0))),CHOOSE(AC[[M]:[M]],2,1,1,SUM(AC[[AB]:[DB]])))),""))</f>
        <v/>
      </c>
      <c r="DT96" t="str">
        <f>IF(OR(DT$5="",$S96=""),"",IFERROR(SUM(PRODUCT(INDEX(CMB[[BA_0O]:[BA_2O]],MATCH(ROUND(MIN(SUM(DT$4,$O96/1000),SUM($O96,DT$4/1000)),3),CMB[[Cmb_ID]:[Cmb_ID]],0),SUM(N(DT$1),N($R96),1)),CHOOSE(AC[[M]:[M]],1,1,0,AC[[AB]:[AB]])),PRODUCT(INDEX(CMB[[BD_0O]:[BD_2O]],MATCH(ROUND(MIN(SUM(DT$4,$O96/1000),SUM($O96,DT$4/1000)),3),CMB[[Cmb_ID]:[Cmb_ID]],0),SUM(N(DT$1),N($R96),1)),CHOOSE(AC[[M]:[M]],1,0,1,AC[[DB]:[DB]])),PRODUCT(SUM(ROUND(AVERAGE(VALUE(DT$3),VALUE($P96)),0),CHOOSE(IF(OR(DT$1,$R96),4,INDEX(CMB[[Res_Rare]:[Res_Rare]],MATCH(ROUND(MIN(SUM(DT$4,$O96/1000),SUM($O96,DT$4/1000)),3),CMB[[Cmb_ID]:[Cmb_ID]],0))),-1,-1,0,0)),IF(OR(DT$1,$R96),4,INDEX(CMB[[Cmb_Rare]:[Cmb_Rare]],MATCH(ROUND(MIN(SUM(DT$4,$O96/1000),SUM($O96,DT$4/1000)),3),CMB[[Cmb_ID]:[Cmb_ID]],0))),CHOOSE(AC[[M]:[M]],2,1,1,SUM(AC[[AB]:[DB]])))),""))</f>
        <v/>
      </c>
      <c r="DU96" t="str">
        <f>IF(OR(DU$5="",$S96=""),"",IFERROR(SUM(PRODUCT(INDEX(CMB[[BA_0O]:[BA_2O]],MATCH(ROUND(MIN(SUM(DU$4,$O96/1000),SUM($O96,DU$4/1000)),3),CMB[[Cmb_ID]:[Cmb_ID]],0),SUM(N(DU$1),N($R96),1)),CHOOSE(AC[[M]:[M]],1,1,0,AC[[AB]:[AB]])),PRODUCT(INDEX(CMB[[BD_0O]:[BD_2O]],MATCH(ROUND(MIN(SUM(DU$4,$O96/1000),SUM($O96,DU$4/1000)),3),CMB[[Cmb_ID]:[Cmb_ID]],0),SUM(N(DU$1),N($R96),1)),CHOOSE(AC[[M]:[M]],1,0,1,AC[[DB]:[DB]])),PRODUCT(SUM(ROUND(AVERAGE(VALUE(DU$3),VALUE($P96)),0),CHOOSE(IF(OR(DU$1,$R96),4,INDEX(CMB[[Res_Rare]:[Res_Rare]],MATCH(ROUND(MIN(SUM(DU$4,$O96/1000),SUM($O96,DU$4/1000)),3),CMB[[Cmb_ID]:[Cmb_ID]],0))),-1,-1,0,0)),IF(OR(DU$1,$R96),4,INDEX(CMB[[Cmb_Rare]:[Cmb_Rare]],MATCH(ROUND(MIN(SUM(DU$4,$O96/1000),SUM($O96,DU$4/1000)),3),CMB[[Cmb_ID]:[Cmb_ID]],0))),CHOOSE(AC[[M]:[M]],2,1,1,SUM(AC[[AB]:[DB]])))),""))</f>
        <v/>
      </c>
      <c r="DV96" t="str">
        <f>IF(OR(DV$5="",$S96=""),"",IFERROR(SUM(PRODUCT(INDEX(CMB[[BA_0O]:[BA_2O]],MATCH(ROUND(MIN(SUM(DV$4,$O96/1000),SUM($O96,DV$4/1000)),3),CMB[[Cmb_ID]:[Cmb_ID]],0),SUM(N(DV$1),N($R96),1)),CHOOSE(AC[[M]:[M]],1,1,0,AC[[AB]:[AB]])),PRODUCT(INDEX(CMB[[BD_0O]:[BD_2O]],MATCH(ROUND(MIN(SUM(DV$4,$O96/1000),SUM($O96,DV$4/1000)),3),CMB[[Cmb_ID]:[Cmb_ID]],0),SUM(N(DV$1),N($R96),1)),CHOOSE(AC[[M]:[M]],1,0,1,AC[[DB]:[DB]])),PRODUCT(SUM(ROUND(AVERAGE(VALUE(DV$3),VALUE($P96)),0),CHOOSE(IF(OR(DV$1,$R96),4,INDEX(CMB[[Res_Rare]:[Res_Rare]],MATCH(ROUND(MIN(SUM(DV$4,$O96/1000),SUM($O96,DV$4/1000)),3),CMB[[Cmb_ID]:[Cmb_ID]],0))),-1,-1,0,0)),IF(OR(DV$1,$R96),4,INDEX(CMB[[Cmb_Rare]:[Cmb_Rare]],MATCH(ROUND(MIN(SUM(DV$4,$O96/1000),SUM($O96,DV$4/1000)),3),CMB[[Cmb_ID]:[Cmb_ID]],0))),CHOOSE(AC[[M]:[M]],2,1,1,SUM(AC[[AB]:[DB]])))),""))</f>
        <v/>
      </c>
      <c r="DW96" t="str">
        <f>IF(OR(DW$5="",$S96=""),"",IFERROR(SUM(PRODUCT(INDEX(CMB[[BA_0O]:[BA_2O]],MATCH(ROUND(MIN(SUM(DW$4,$O96/1000),SUM($O96,DW$4/1000)),3),CMB[[Cmb_ID]:[Cmb_ID]],0),SUM(N(DW$1),N($R96),1)),CHOOSE(AC[[M]:[M]],1,1,0,AC[[AB]:[AB]])),PRODUCT(INDEX(CMB[[BD_0O]:[BD_2O]],MATCH(ROUND(MIN(SUM(DW$4,$O96/1000),SUM($O96,DW$4/1000)),3),CMB[[Cmb_ID]:[Cmb_ID]],0),SUM(N(DW$1),N($R96),1)),CHOOSE(AC[[M]:[M]],1,0,1,AC[[DB]:[DB]])),PRODUCT(SUM(ROUND(AVERAGE(VALUE(DW$3),VALUE($P96)),0),CHOOSE(IF(OR(DW$1,$R96),4,INDEX(CMB[[Res_Rare]:[Res_Rare]],MATCH(ROUND(MIN(SUM(DW$4,$O96/1000),SUM($O96,DW$4/1000)),3),CMB[[Cmb_ID]:[Cmb_ID]],0))),-1,-1,0,0)),IF(OR(DW$1,$R96),4,INDEX(CMB[[Cmb_Rare]:[Cmb_Rare]],MATCH(ROUND(MIN(SUM(DW$4,$O96/1000),SUM($O96,DW$4/1000)),3),CMB[[Cmb_ID]:[Cmb_ID]],0))),CHOOSE(AC[[M]:[M]],2,1,1,SUM(AC[[AB]:[DB]])))),""))</f>
        <v/>
      </c>
      <c r="DX96" t="str">
        <f>IF(OR(DX$5="",$S96=""),"",IFERROR(SUM(PRODUCT(INDEX(CMB[[BA_0O]:[BA_2O]],MATCH(ROUND(MIN(SUM(DX$4,$O96/1000),SUM($O96,DX$4/1000)),3),CMB[[Cmb_ID]:[Cmb_ID]],0),SUM(N(DX$1),N($R96),1)),CHOOSE(AC[[M]:[M]],1,1,0,AC[[AB]:[AB]])),PRODUCT(INDEX(CMB[[BD_0O]:[BD_2O]],MATCH(ROUND(MIN(SUM(DX$4,$O96/1000),SUM($O96,DX$4/1000)),3),CMB[[Cmb_ID]:[Cmb_ID]],0),SUM(N(DX$1),N($R96),1)),CHOOSE(AC[[M]:[M]],1,0,1,AC[[DB]:[DB]])),PRODUCT(SUM(ROUND(AVERAGE(VALUE(DX$3),VALUE($P96)),0),CHOOSE(IF(OR(DX$1,$R96),4,INDEX(CMB[[Res_Rare]:[Res_Rare]],MATCH(ROUND(MIN(SUM(DX$4,$O96/1000),SUM($O96,DX$4/1000)),3),CMB[[Cmb_ID]:[Cmb_ID]],0))),-1,-1,0,0)),IF(OR(DX$1,$R96),4,INDEX(CMB[[Cmb_Rare]:[Cmb_Rare]],MATCH(ROUND(MIN(SUM(DX$4,$O96/1000),SUM($O96,DX$4/1000)),3),CMB[[Cmb_ID]:[Cmb_ID]],0))),CHOOSE(AC[[M]:[M]],2,1,1,SUM(AC[[AB]:[DB]])))),""))</f>
        <v/>
      </c>
      <c r="DY96" t="str">
        <f>IF(OR(DY$5="",$S96=""),"",IFERROR(SUM(PRODUCT(INDEX(CMB[[BA_0O]:[BA_2O]],MATCH(ROUND(MIN(SUM(DY$4,$O96/1000),SUM($O96,DY$4/1000)),3),CMB[[Cmb_ID]:[Cmb_ID]],0),SUM(N(DY$1),N($R96),1)),CHOOSE(AC[[M]:[M]],1,1,0,AC[[AB]:[AB]])),PRODUCT(INDEX(CMB[[BD_0O]:[BD_2O]],MATCH(ROUND(MIN(SUM(DY$4,$O96/1000),SUM($O96,DY$4/1000)),3),CMB[[Cmb_ID]:[Cmb_ID]],0),SUM(N(DY$1),N($R96),1)),CHOOSE(AC[[M]:[M]],1,0,1,AC[[DB]:[DB]])),PRODUCT(SUM(ROUND(AVERAGE(VALUE(DY$3),VALUE($P96)),0),CHOOSE(IF(OR(DY$1,$R96),4,INDEX(CMB[[Res_Rare]:[Res_Rare]],MATCH(ROUND(MIN(SUM(DY$4,$O96/1000),SUM($O96,DY$4/1000)),3),CMB[[Cmb_ID]:[Cmb_ID]],0))),-1,-1,0,0)),IF(OR(DY$1,$R96),4,INDEX(CMB[[Cmb_Rare]:[Cmb_Rare]],MATCH(ROUND(MIN(SUM(DY$4,$O96/1000),SUM($O96,DY$4/1000)),3),CMB[[Cmb_ID]:[Cmb_ID]],0))),CHOOSE(AC[[M]:[M]],2,1,1,SUM(AC[[AB]:[DB]])))),""))</f>
        <v/>
      </c>
      <c r="DZ96" t="str">
        <f>IF(OR(DZ$5="",$S96=""),"",IFERROR(SUM(PRODUCT(INDEX(CMB[[BA_0O]:[BA_2O]],MATCH(ROUND(MIN(SUM(DZ$4,$O96/1000),SUM($O96,DZ$4/1000)),3),CMB[[Cmb_ID]:[Cmb_ID]],0),SUM(N(DZ$1),N($R96),1)),CHOOSE(AC[[M]:[M]],1,1,0,AC[[AB]:[AB]])),PRODUCT(INDEX(CMB[[BD_0O]:[BD_2O]],MATCH(ROUND(MIN(SUM(DZ$4,$O96/1000),SUM($O96,DZ$4/1000)),3),CMB[[Cmb_ID]:[Cmb_ID]],0),SUM(N(DZ$1),N($R96),1)),CHOOSE(AC[[M]:[M]],1,0,1,AC[[DB]:[DB]])),PRODUCT(SUM(ROUND(AVERAGE(VALUE(DZ$3),VALUE($P96)),0),CHOOSE(IF(OR(DZ$1,$R96),4,INDEX(CMB[[Res_Rare]:[Res_Rare]],MATCH(ROUND(MIN(SUM(DZ$4,$O96/1000),SUM($O96,DZ$4/1000)),3),CMB[[Cmb_ID]:[Cmb_ID]],0))),-1,-1,0,0)),IF(OR(DZ$1,$R96),4,INDEX(CMB[[Cmb_Rare]:[Cmb_Rare]],MATCH(ROUND(MIN(SUM(DZ$4,$O96/1000),SUM($O96,DZ$4/1000)),3),CMB[[Cmb_ID]:[Cmb_ID]],0))),CHOOSE(AC[[M]:[M]],2,1,1,SUM(AC[[AB]:[DB]])))),""))</f>
        <v/>
      </c>
      <c r="EA96" t="str">
        <f>IF(OR(EA$5="",$S96=""),"",IFERROR(SUM(PRODUCT(INDEX(CMB[[BA_0O]:[BA_2O]],MATCH(ROUND(MIN(SUM(EA$4,$O96/1000),SUM($O96,EA$4/1000)),3),CMB[[Cmb_ID]:[Cmb_ID]],0),SUM(N(EA$1),N($R96),1)),CHOOSE(AC[[M]:[M]],1,1,0,AC[[AB]:[AB]])),PRODUCT(INDEX(CMB[[BD_0O]:[BD_2O]],MATCH(ROUND(MIN(SUM(EA$4,$O96/1000),SUM($O96,EA$4/1000)),3),CMB[[Cmb_ID]:[Cmb_ID]],0),SUM(N(EA$1),N($R96),1)),CHOOSE(AC[[M]:[M]],1,0,1,AC[[DB]:[DB]])),PRODUCT(SUM(ROUND(AVERAGE(VALUE(EA$3),VALUE($P96)),0),CHOOSE(IF(OR(EA$1,$R96),4,INDEX(CMB[[Res_Rare]:[Res_Rare]],MATCH(ROUND(MIN(SUM(EA$4,$O96/1000),SUM($O96,EA$4/1000)),3),CMB[[Cmb_ID]:[Cmb_ID]],0))),-1,-1,0,0)),IF(OR(EA$1,$R96),4,INDEX(CMB[[Cmb_Rare]:[Cmb_Rare]],MATCH(ROUND(MIN(SUM(EA$4,$O96/1000),SUM($O96,EA$4/1000)),3),CMB[[Cmb_ID]:[Cmb_ID]],0))),CHOOSE(AC[[M]:[M]],2,1,1,SUM(AC[[AB]:[DB]])))),""))</f>
        <v/>
      </c>
      <c r="EB96" t="str">
        <f>IF(OR(EB$5="",$S96=""),"",IFERROR(SUM(PRODUCT(INDEX(CMB[[BA_0O]:[BA_2O]],MATCH(ROUND(MIN(SUM(EB$4,$O96/1000),SUM($O96,EB$4/1000)),3),CMB[[Cmb_ID]:[Cmb_ID]],0),SUM(N(EB$1),N($R96),1)),CHOOSE(AC[[M]:[M]],1,1,0,AC[[AB]:[AB]])),PRODUCT(INDEX(CMB[[BD_0O]:[BD_2O]],MATCH(ROUND(MIN(SUM(EB$4,$O96/1000),SUM($O96,EB$4/1000)),3),CMB[[Cmb_ID]:[Cmb_ID]],0),SUM(N(EB$1),N($R96),1)),CHOOSE(AC[[M]:[M]],1,0,1,AC[[DB]:[DB]])),PRODUCT(SUM(ROUND(AVERAGE(VALUE(EB$3),VALUE($P96)),0),CHOOSE(IF(OR(EB$1,$R96),4,INDEX(CMB[[Res_Rare]:[Res_Rare]],MATCH(ROUND(MIN(SUM(EB$4,$O96/1000),SUM($O96,EB$4/1000)),3),CMB[[Cmb_ID]:[Cmb_ID]],0))),-1,-1,0,0)),IF(OR(EB$1,$R96),4,INDEX(CMB[[Cmb_Rare]:[Cmb_Rare]],MATCH(ROUND(MIN(SUM(EB$4,$O96/1000),SUM($O96,EB$4/1000)),3),CMB[[Cmb_ID]:[Cmb_ID]],0))),CHOOSE(AC[[M]:[M]],2,1,1,SUM(AC[[AB]:[DB]])))),""))</f>
        <v/>
      </c>
      <c r="EC96" t="str">
        <f>IF(OR(EC$5="",$S96=""),"",IFERROR(SUM(PRODUCT(INDEX(CMB[[BA_0O]:[BA_2O]],MATCH(ROUND(MIN(SUM(EC$4,$O96/1000),SUM($O96,EC$4/1000)),3),CMB[[Cmb_ID]:[Cmb_ID]],0),SUM(N(EC$1),N($R96),1)),CHOOSE(AC[[M]:[M]],1,1,0,AC[[AB]:[AB]])),PRODUCT(INDEX(CMB[[BD_0O]:[BD_2O]],MATCH(ROUND(MIN(SUM(EC$4,$O96/1000),SUM($O96,EC$4/1000)),3),CMB[[Cmb_ID]:[Cmb_ID]],0),SUM(N(EC$1),N($R96),1)),CHOOSE(AC[[M]:[M]],1,0,1,AC[[DB]:[DB]])),PRODUCT(SUM(ROUND(AVERAGE(VALUE(EC$3),VALUE($P96)),0),CHOOSE(IF(OR(EC$1,$R96),4,INDEX(CMB[[Res_Rare]:[Res_Rare]],MATCH(ROUND(MIN(SUM(EC$4,$O96/1000),SUM($O96,EC$4/1000)),3),CMB[[Cmb_ID]:[Cmb_ID]],0))),-1,-1,0,0)),IF(OR(EC$1,$R96),4,INDEX(CMB[[Cmb_Rare]:[Cmb_Rare]],MATCH(ROUND(MIN(SUM(EC$4,$O96/1000),SUM($O96,EC$4/1000)),3),CMB[[Cmb_ID]:[Cmb_ID]],0))),CHOOSE(AC[[M]:[M]],2,1,1,SUM(AC[[AB]:[DB]])))),""))</f>
        <v/>
      </c>
      <c r="ED96" t="str">
        <f>IF(OR(ED$5="",$S96=""),"",IFERROR(SUM(PRODUCT(INDEX(CMB[[BA_0O]:[BA_2O]],MATCH(ROUND(MIN(SUM(ED$4,$O96/1000),SUM($O96,ED$4/1000)),3),CMB[[Cmb_ID]:[Cmb_ID]],0),SUM(N(ED$1),N($R96),1)),CHOOSE(AC[[M]:[M]],1,1,0,AC[[AB]:[AB]])),PRODUCT(INDEX(CMB[[BD_0O]:[BD_2O]],MATCH(ROUND(MIN(SUM(ED$4,$O96/1000),SUM($O96,ED$4/1000)),3),CMB[[Cmb_ID]:[Cmb_ID]],0),SUM(N(ED$1),N($R96),1)),CHOOSE(AC[[M]:[M]],1,0,1,AC[[DB]:[DB]])),PRODUCT(SUM(ROUND(AVERAGE(VALUE(ED$3),VALUE($P96)),0),CHOOSE(IF(OR(ED$1,$R96),4,INDEX(CMB[[Res_Rare]:[Res_Rare]],MATCH(ROUND(MIN(SUM(ED$4,$O96/1000),SUM($O96,ED$4/1000)),3),CMB[[Cmb_ID]:[Cmb_ID]],0))),-1,-1,0,0)),IF(OR(ED$1,$R96),4,INDEX(CMB[[Cmb_Rare]:[Cmb_Rare]],MATCH(ROUND(MIN(SUM(ED$4,$O96/1000),SUM($O96,ED$4/1000)),3),CMB[[Cmb_ID]:[Cmb_ID]],0))),CHOOSE(AC[[M]:[M]],2,1,1,SUM(AC[[AB]:[DB]])))),""))</f>
        <v/>
      </c>
      <c r="EE96" t="str">
        <f>IF(OR(EE$5="",$S96=""),"",IFERROR(SUM(PRODUCT(INDEX(CMB[[BA_0O]:[BA_2O]],MATCH(ROUND(MIN(SUM(EE$4,$O96/1000),SUM($O96,EE$4/1000)),3),CMB[[Cmb_ID]:[Cmb_ID]],0),SUM(N(EE$1),N($R96),1)),CHOOSE(AC[[M]:[M]],1,1,0,AC[[AB]:[AB]])),PRODUCT(INDEX(CMB[[BD_0O]:[BD_2O]],MATCH(ROUND(MIN(SUM(EE$4,$O96/1000),SUM($O96,EE$4/1000)),3),CMB[[Cmb_ID]:[Cmb_ID]],0),SUM(N(EE$1),N($R96),1)),CHOOSE(AC[[M]:[M]],1,0,1,AC[[DB]:[DB]])),PRODUCT(SUM(ROUND(AVERAGE(VALUE(EE$3),VALUE($P96)),0),CHOOSE(IF(OR(EE$1,$R96),4,INDEX(CMB[[Res_Rare]:[Res_Rare]],MATCH(ROUND(MIN(SUM(EE$4,$O96/1000),SUM($O96,EE$4/1000)),3),CMB[[Cmb_ID]:[Cmb_ID]],0))),-1,-1,0,0)),IF(OR(EE$1,$R96),4,INDEX(CMB[[Cmb_Rare]:[Cmb_Rare]],MATCH(ROUND(MIN(SUM(EE$4,$O96/1000),SUM($O96,EE$4/1000)),3),CMB[[Cmb_ID]:[Cmb_ID]],0))),CHOOSE(AC[[M]:[M]],2,1,1,SUM(AC[[AB]:[DB]])))),""))</f>
        <v/>
      </c>
      <c r="EF96" t="str">
        <f>IF(OR(EF$5="",$S96=""),"",IFERROR(SUM(PRODUCT(INDEX(CMB[[BA_0O]:[BA_2O]],MATCH(ROUND(MIN(SUM(EF$4,$O96/1000),SUM($O96,EF$4/1000)),3),CMB[[Cmb_ID]:[Cmb_ID]],0),SUM(N(EF$1),N($R96),1)),CHOOSE(AC[[M]:[M]],1,1,0,AC[[AB]:[AB]])),PRODUCT(INDEX(CMB[[BD_0O]:[BD_2O]],MATCH(ROUND(MIN(SUM(EF$4,$O96/1000),SUM($O96,EF$4/1000)),3),CMB[[Cmb_ID]:[Cmb_ID]],0),SUM(N(EF$1),N($R96),1)),CHOOSE(AC[[M]:[M]],1,0,1,AC[[DB]:[DB]])),PRODUCT(SUM(ROUND(AVERAGE(VALUE(EF$3),VALUE($P96)),0),CHOOSE(IF(OR(EF$1,$R96),4,INDEX(CMB[[Res_Rare]:[Res_Rare]],MATCH(ROUND(MIN(SUM(EF$4,$O96/1000),SUM($O96,EF$4/1000)),3),CMB[[Cmb_ID]:[Cmb_ID]],0))),-1,-1,0,0)),IF(OR(EF$1,$R96),4,INDEX(CMB[[Cmb_Rare]:[Cmb_Rare]],MATCH(ROUND(MIN(SUM(EF$4,$O96/1000),SUM($O96,EF$4/1000)),3),CMB[[Cmb_ID]:[Cmb_ID]],0))),CHOOSE(AC[[M]:[M]],2,1,1,SUM(AC[[AB]:[DB]])))),""))</f>
        <v/>
      </c>
      <c r="EG96" t="str">
        <f>IF(OR(EG$5="",$S96=""),"",IFERROR(SUM(PRODUCT(INDEX(CMB[[BA_0O]:[BA_2O]],MATCH(ROUND(MIN(SUM(EG$4,$O96/1000),SUM($O96,EG$4/1000)),3),CMB[[Cmb_ID]:[Cmb_ID]],0),SUM(N(EG$1),N($R96),1)),CHOOSE(AC[[M]:[M]],1,1,0,AC[[AB]:[AB]])),PRODUCT(INDEX(CMB[[BD_0O]:[BD_2O]],MATCH(ROUND(MIN(SUM(EG$4,$O96/1000),SUM($O96,EG$4/1000)),3),CMB[[Cmb_ID]:[Cmb_ID]],0),SUM(N(EG$1),N($R96),1)),CHOOSE(AC[[M]:[M]],1,0,1,AC[[DB]:[DB]])),PRODUCT(SUM(ROUND(AVERAGE(VALUE(EG$3),VALUE($P96)),0),CHOOSE(IF(OR(EG$1,$R96),4,INDEX(CMB[[Res_Rare]:[Res_Rare]],MATCH(ROUND(MIN(SUM(EG$4,$O96/1000),SUM($O96,EG$4/1000)),3),CMB[[Cmb_ID]:[Cmb_ID]],0))),-1,-1,0,0)),IF(OR(EG$1,$R96),4,INDEX(CMB[[Cmb_Rare]:[Cmb_Rare]],MATCH(ROUND(MIN(SUM(EG$4,$O96/1000),SUM($O96,EG$4/1000)),3),CMB[[Cmb_ID]:[Cmb_ID]],0))),CHOOSE(AC[[M]:[M]],2,1,1,SUM(AC[[AB]:[DB]])))),""))</f>
        <v/>
      </c>
      <c r="EH96" t="str">
        <f>IF(OR(EH$5="",$S96=""),"",IFERROR(SUM(PRODUCT(INDEX(CMB[[BA_0O]:[BA_2O]],MATCH(ROUND(MIN(SUM(EH$4,$O96/1000),SUM($O96,EH$4/1000)),3),CMB[[Cmb_ID]:[Cmb_ID]],0),SUM(N(EH$1),N($R96),1)),CHOOSE(AC[[M]:[M]],1,1,0,AC[[AB]:[AB]])),PRODUCT(INDEX(CMB[[BD_0O]:[BD_2O]],MATCH(ROUND(MIN(SUM(EH$4,$O96/1000),SUM($O96,EH$4/1000)),3),CMB[[Cmb_ID]:[Cmb_ID]],0),SUM(N(EH$1),N($R96),1)),CHOOSE(AC[[M]:[M]],1,0,1,AC[[DB]:[DB]])),PRODUCT(SUM(ROUND(AVERAGE(VALUE(EH$3),VALUE($P96)),0),CHOOSE(IF(OR(EH$1,$R96),4,INDEX(CMB[[Res_Rare]:[Res_Rare]],MATCH(ROUND(MIN(SUM(EH$4,$O96/1000),SUM($O96,EH$4/1000)),3),CMB[[Cmb_ID]:[Cmb_ID]],0))),-1,-1,0,0)),IF(OR(EH$1,$R96),4,INDEX(CMB[[Cmb_Rare]:[Cmb_Rare]],MATCH(ROUND(MIN(SUM(EH$4,$O96/1000),SUM($O96,EH$4/1000)),3),CMB[[Cmb_ID]:[Cmb_ID]],0))),CHOOSE(AC[[M]:[M]],2,1,1,SUM(AC[[AB]:[DB]])))),""))</f>
        <v/>
      </c>
      <c r="EI96" t="str">
        <f>IF(OR(EI$5="",$S96=""),"",IFERROR(SUM(PRODUCT(INDEX(CMB[[BA_0O]:[BA_2O]],MATCH(ROUND(MIN(SUM(EI$4,$O96/1000),SUM($O96,EI$4/1000)),3),CMB[[Cmb_ID]:[Cmb_ID]],0),SUM(N(EI$1),N($R96),1)),CHOOSE(AC[[M]:[M]],1,1,0,AC[[AB]:[AB]])),PRODUCT(INDEX(CMB[[BD_0O]:[BD_2O]],MATCH(ROUND(MIN(SUM(EI$4,$O96/1000),SUM($O96,EI$4/1000)),3),CMB[[Cmb_ID]:[Cmb_ID]],0),SUM(N(EI$1),N($R96),1)),CHOOSE(AC[[M]:[M]],1,0,1,AC[[DB]:[DB]])),PRODUCT(SUM(ROUND(AVERAGE(VALUE(EI$3),VALUE($P96)),0),CHOOSE(IF(OR(EI$1,$R96),4,INDEX(CMB[[Res_Rare]:[Res_Rare]],MATCH(ROUND(MIN(SUM(EI$4,$O96/1000),SUM($O96,EI$4/1000)),3),CMB[[Cmb_ID]:[Cmb_ID]],0))),-1,-1,0,0)),IF(OR(EI$1,$R96),4,INDEX(CMB[[Cmb_Rare]:[Cmb_Rare]],MATCH(ROUND(MIN(SUM(EI$4,$O96/1000),SUM($O96,EI$4/1000)),3),CMB[[Cmb_ID]:[Cmb_ID]],0))),CHOOSE(AC[[M]:[M]],2,1,1,SUM(AC[[AB]:[DB]])))),""))</f>
        <v/>
      </c>
      <c r="EJ96" t="str">
        <f>IF(OR(EJ$5="",$S96=""),"",IFERROR(SUM(PRODUCT(INDEX(CMB[[BA_0O]:[BA_2O]],MATCH(ROUND(MIN(SUM(EJ$4,$O96/1000),SUM($O96,EJ$4/1000)),3),CMB[[Cmb_ID]:[Cmb_ID]],0),SUM(N(EJ$1),N($R96),1)),CHOOSE(AC[[M]:[M]],1,1,0,AC[[AB]:[AB]])),PRODUCT(INDEX(CMB[[BD_0O]:[BD_2O]],MATCH(ROUND(MIN(SUM(EJ$4,$O96/1000),SUM($O96,EJ$4/1000)),3),CMB[[Cmb_ID]:[Cmb_ID]],0),SUM(N(EJ$1),N($R96),1)),CHOOSE(AC[[M]:[M]],1,0,1,AC[[DB]:[DB]])),PRODUCT(SUM(ROUND(AVERAGE(VALUE(EJ$3),VALUE($P96)),0),CHOOSE(IF(OR(EJ$1,$R96),4,INDEX(CMB[[Res_Rare]:[Res_Rare]],MATCH(ROUND(MIN(SUM(EJ$4,$O96/1000),SUM($O96,EJ$4/1000)),3),CMB[[Cmb_ID]:[Cmb_ID]],0))),-1,-1,0,0)),IF(OR(EJ$1,$R96),4,INDEX(CMB[[Cmb_Rare]:[Cmb_Rare]],MATCH(ROUND(MIN(SUM(EJ$4,$O96/1000),SUM($O96,EJ$4/1000)),3),CMB[[Cmb_ID]:[Cmb_ID]],0))),CHOOSE(AC[[M]:[M]],2,1,1,SUM(AC[[AB]:[DB]])))),""))</f>
        <v/>
      </c>
      <c r="EK96" t="str">
        <f>IF(OR(EK$5="",$S96=""),"",IFERROR(SUM(PRODUCT(INDEX(CMB[[BA_0O]:[BA_2O]],MATCH(ROUND(MIN(SUM(EK$4,$O96/1000),SUM($O96,EK$4/1000)),3),CMB[[Cmb_ID]:[Cmb_ID]],0),SUM(N(EK$1),N($R96),1)),CHOOSE(AC[[M]:[M]],1,1,0,AC[[AB]:[AB]])),PRODUCT(INDEX(CMB[[BD_0O]:[BD_2O]],MATCH(ROUND(MIN(SUM(EK$4,$O96/1000),SUM($O96,EK$4/1000)),3),CMB[[Cmb_ID]:[Cmb_ID]],0),SUM(N(EK$1),N($R96),1)),CHOOSE(AC[[M]:[M]],1,0,1,AC[[DB]:[DB]])),PRODUCT(SUM(ROUND(AVERAGE(VALUE(EK$3),VALUE($P96)),0),CHOOSE(IF(OR(EK$1,$R96),4,INDEX(CMB[[Res_Rare]:[Res_Rare]],MATCH(ROUND(MIN(SUM(EK$4,$O96/1000),SUM($O96,EK$4/1000)),3),CMB[[Cmb_ID]:[Cmb_ID]],0))),-1,-1,0,0)),IF(OR(EK$1,$R96),4,INDEX(CMB[[Cmb_Rare]:[Cmb_Rare]],MATCH(ROUND(MIN(SUM(EK$4,$O96/1000),SUM($O96,EK$4/1000)),3),CMB[[Cmb_ID]:[Cmb_ID]],0))),CHOOSE(AC[[M]:[M]],2,1,1,SUM(AC[[AB]:[DB]])))),""))</f>
        <v/>
      </c>
      <c r="EL96" t="str">
        <f>IF(OR(EL$5="",$S96=""),"",IFERROR(SUM(PRODUCT(INDEX(CMB[[BA_0O]:[BA_2O]],MATCH(ROUND(MIN(SUM(EL$4,$O96/1000),SUM($O96,EL$4/1000)),3),CMB[[Cmb_ID]:[Cmb_ID]],0),SUM(N(EL$1),N($R96),1)),CHOOSE(AC[[M]:[M]],1,1,0,AC[[AB]:[AB]])),PRODUCT(INDEX(CMB[[BD_0O]:[BD_2O]],MATCH(ROUND(MIN(SUM(EL$4,$O96/1000),SUM($O96,EL$4/1000)),3),CMB[[Cmb_ID]:[Cmb_ID]],0),SUM(N(EL$1),N($R96),1)),CHOOSE(AC[[M]:[M]],1,0,1,AC[[DB]:[DB]])),PRODUCT(SUM(ROUND(AVERAGE(VALUE(EL$3),VALUE($P96)),0),CHOOSE(IF(OR(EL$1,$R96),4,INDEX(CMB[[Res_Rare]:[Res_Rare]],MATCH(ROUND(MIN(SUM(EL$4,$O96/1000),SUM($O96,EL$4/1000)),3),CMB[[Cmb_ID]:[Cmb_ID]],0))),-1,-1,0,0)),IF(OR(EL$1,$R96),4,INDEX(CMB[[Cmb_Rare]:[Cmb_Rare]],MATCH(ROUND(MIN(SUM(EL$4,$O96/1000),SUM($O96,EL$4/1000)),3),CMB[[Cmb_ID]:[Cmb_ID]],0))),CHOOSE(AC[[M]:[M]],2,1,1,SUM(AC[[AB]:[DB]])))),""))</f>
        <v/>
      </c>
      <c r="EM96" t="str">
        <f>IF(OR(EM$5="",$S96=""),"",IFERROR(SUM(PRODUCT(INDEX(CMB[[BA_0O]:[BA_2O]],MATCH(ROUND(MIN(SUM(EM$4,$O96/1000),SUM($O96,EM$4/1000)),3),CMB[[Cmb_ID]:[Cmb_ID]],0),SUM(N(EM$1),N($R96),1)),CHOOSE(AC[[M]:[M]],1,1,0,AC[[AB]:[AB]])),PRODUCT(INDEX(CMB[[BD_0O]:[BD_2O]],MATCH(ROUND(MIN(SUM(EM$4,$O96/1000),SUM($O96,EM$4/1000)),3),CMB[[Cmb_ID]:[Cmb_ID]],0),SUM(N(EM$1),N($R96),1)),CHOOSE(AC[[M]:[M]],1,0,1,AC[[DB]:[DB]])),PRODUCT(SUM(ROUND(AVERAGE(VALUE(EM$3),VALUE($P96)),0),CHOOSE(IF(OR(EM$1,$R96),4,INDEX(CMB[[Res_Rare]:[Res_Rare]],MATCH(ROUND(MIN(SUM(EM$4,$O96/1000),SUM($O96,EM$4/1000)),3),CMB[[Cmb_ID]:[Cmb_ID]],0))),-1,-1,0,0)),IF(OR(EM$1,$R96),4,INDEX(CMB[[Cmb_Rare]:[Cmb_Rare]],MATCH(ROUND(MIN(SUM(EM$4,$O96/1000),SUM($O96,EM$4/1000)),3),CMB[[Cmb_ID]:[Cmb_ID]],0))),CHOOSE(AC[[M]:[M]],2,1,1,SUM(AC[[AB]:[DB]])))),""))</f>
        <v/>
      </c>
      <c r="EN96" t="str">
        <f>IF(OR(EN$5="",$S96=""),"",IFERROR(SUM(PRODUCT(INDEX(CMB[[BA_0O]:[BA_2O]],MATCH(ROUND(MIN(SUM(EN$4,$O96/1000),SUM($O96,EN$4/1000)),3),CMB[[Cmb_ID]:[Cmb_ID]],0),SUM(N(EN$1),N($R96),1)),CHOOSE(AC[[M]:[M]],1,1,0,AC[[AB]:[AB]])),PRODUCT(INDEX(CMB[[BD_0O]:[BD_2O]],MATCH(ROUND(MIN(SUM(EN$4,$O96/1000),SUM($O96,EN$4/1000)),3),CMB[[Cmb_ID]:[Cmb_ID]],0),SUM(N(EN$1),N($R96),1)),CHOOSE(AC[[M]:[M]],1,0,1,AC[[DB]:[DB]])),PRODUCT(SUM(ROUND(AVERAGE(VALUE(EN$3),VALUE($P96)),0),CHOOSE(IF(OR(EN$1,$R96),4,INDEX(CMB[[Res_Rare]:[Res_Rare]],MATCH(ROUND(MIN(SUM(EN$4,$O96/1000),SUM($O96,EN$4/1000)),3),CMB[[Cmb_ID]:[Cmb_ID]],0))),-1,-1,0,0)),IF(OR(EN$1,$R96),4,INDEX(CMB[[Cmb_Rare]:[Cmb_Rare]],MATCH(ROUND(MIN(SUM(EN$4,$O96/1000),SUM($O96,EN$4/1000)),3),CMB[[Cmb_ID]:[Cmb_ID]],0))),CHOOSE(AC[[M]:[M]],2,1,1,SUM(AC[[AB]:[DB]])))),""))</f>
        <v/>
      </c>
      <c r="EO96" t="str">
        <f>IF(OR(EO$5="",$S96=""),"",IFERROR(SUM(PRODUCT(INDEX(CMB[[BA_0O]:[BA_2O]],MATCH(ROUND(MIN(SUM(EO$4,$O96/1000),SUM($O96,EO$4/1000)),3),CMB[[Cmb_ID]:[Cmb_ID]],0),SUM(N(EO$1),N($R96),1)),CHOOSE(AC[[M]:[M]],1,1,0,AC[[AB]:[AB]])),PRODUCT(INDEX(CMB[[BD_0O]:[BD_2O]],MATCH(ROUND(MIN(SUM(EO$4,$O96/1000),SUM($O96,EO$4/1000)),3),CMB[[Cmb_ID]:[Cmb_ID]],0),SUM(N(EO$1),N($R96),1)),CHOOSE(AC[[M]:[M]],1,0,1,AC[[DB]:[DB]])),PRODUCT(SUM(ROUND(AVERAGE(VALUE(EO$3),VALUE($P96)),0),CHOOSE(IF(OR(EO$1,$R96),4,INDEX(CMB[[Res_Rare]:[Res_Rare]],MATCH(ROUND(MIN(SUM(EO$4,$O96/1000),SUM($O96,EO$4/1000)),3),CMB[[Cmb_ID]:[Cmb_ID]],0))),-1,-1,0,0)),IF(OR(EO$1,$R96),4,INDEX(CMB[[Cmb_Rare]:[Cmb_Rare]],MATCH(ROUND(MIN(SUM(EO$4,$O96/1000),SUM($O96,EO$4/1000)),3),CMB[[Cmb_ID]:[Cmb_ID]],0))),CHOOSE(AC[[M]:[M]],2,1,1,SUM(AC[[AB]:[DB]])))),""))</f>
        <v/>
      </c>
      <c r="EP96" t="str">
        <f>IF(OR(EP$5="",$S96=""),"",IFERROR(SUM(PRODUCT(INDEX(CMB[[BA_0O]:[BA_2O]],MATCH(ROUND(MIN(SUM(EP$4,$O96/1000),SUM($O96,EP$4/1000)),3),CMB[[Cmb_ID]:[Cmb_ID]],0),SUM(N(EP$1),N($R96),1)),CHOOSE(AC[[M]:[M]],1,1,0,AC[[AB]:[AB]])),PRODUCT(INDEX(CMB[[BD_0O]:[BD_2O]],MATCH(ROUND(MIN(SUM(EP$4,$O96/1000),SUM($O96,EP$4/1000)),3),CMB[[Cmb_ID]:[Cmb_ID]],0),SUM(N(EP$1),N($R96),1)),CHOOSE(AC[[M]:[M]],1,0,1,AC[[DB]:[DB]])),PRODUCT(SUM(ROUND(AVERAGE(VALUE(EP$3),VALUE($P96)),0),CHOOSE(IF(OR(EP$1,$R96),4,INDEX(CMB[[Res_Rare]:[Res_Rare]],MATCH(ROUND(MIN(SUM(EP$4,$O96/1000),SUM($O96,EP$4/1000)),3),CMB[[Cmb_ID]:[Cmb_ID]],0))),-1,-1,0,0)),IF(OR(EP$1,$R96),4,INDEX(CMB[[Cmb_Rare]:[Cmb_Rare]],MATCH(ROUND(MIN(SUM(EP$4,$O96/1000),SUM($O96,EP$4/1000)),3),CMB[[Cmb_ID]:[Cmb_ID]],0))),CHOOSE(AC[[M]:[M]],2,1,1,SUM(AC[[AB]:[DB]])))),""))</f>
        <v/>
      </c>
      <c r="EQ96" t="str">
        <f>IF(OR(EQ$5="",$S96=""),"",IFERROR(SUM(PRODUCT(INDEX(CMB[[BA_0O]:[BA_2O]],MATCH(ROUND(MIN(SUM(EQ$4,$O96/1000),SUM($O96,EQ$4/1000)),3),CMB[[Cmb_ID]:[Cmb_ID]],0),SUM(N(EQ$1),N($R96),1)),CHOOSE(AC[[M]:[M]],1,1,0,AC[[AB]:[AB]])),PRODUCT(INDEX(CMB[[BD_0O]:[BD_2O]],MATCH(ROUND(MIN(SUM(EQ$4,$O96/1000),SUM($O96,EQ$4/1000)),3),CMB[[Cmb_ID]:[Cmb_ID]],0),SUM(N(EQ$1),N($R96),1)),CHOOSE(AC[[M]:[M]],1,0,1,AC[[DB]:[DB]])),PRODUCT(SUM(ROUND(AVERAGE(VALUE(EQ$3),VALUE($P96)),0),CHOOSE(IF(OR(EQ$1,$R96),4,INDEX(CMB[[Res_Rare]:[Res_Rare]],MATCH(ROUND(MIN(SUM(EQ$4,$O96/1000),SUM($O96,EQ$4/1000)),3),CMB[[Cmb_ID]:[Cmb_ID]],0))),-1,-1,0,0)),IF(OR(EQ$1,$R96),4,INDEX(CMB[[Cmb_Rare]:[Cmb_Rare]],MATCH(ROUND(MIN(SUM(EQ$4,$O96/1000),SUM($O96,EQ$4/1000)),3),CMB[[Cmb_ID]:[Cmb_ID]],0))),CHOOSE(AC[[M]:[M]],2,1,1,SUM(AC[[AB]:[DB]])))),""))</f>
        <v/>
      </c>
      <c r="ER96" t="str">
        <f>IF(OR(ER$5="",$S96=""),"",IFERROR(SUM(PRODUCT(INDEX(CMB[[BA_0O]:[BA_2O]],MATCH(ROUND(MIN(SUM(ER$4,$O96/1000),SUM($O96,ER$4/1000)),3),CMB[[Cmb_ID]:[Cmb_ID]],0),SUM(N(ER$1),N($R96),1)),CHOOSE(AC[[M]:[M]],1,1,0,AC[[AB]:[AB]])),PRODUCT(INDEX(CMB[[BD_0O]:[BD_2O]],MATCH(ROUND(MIN(SUM(ER$4,$O96/1000),SUM($O96,ER$4/1000)),3),CMB[[Cmb_ID]:[Cmb_ID]],0),SUM(N(ER$1),N($R96),1)),CHOOSE(AC[[M]:[M]],1,0,1,AC[[DB]:[DB]])),PRODUCT(SUM(ROUND(AVERAGE(VALUE(ER$3),VALUE($P96)),0),CHOOSE(IF(OR(ER$1,$R96),4,INDEX(CMB[[Res_Rare]:[Res_Rare]],MATCH(ROUND(MIN(SUM(ER$4,$O96/1000),SUM($O96,ER$4/1000)),3),CMB[[Cmb_ID]:[Cmb_ID]],0))),-1,-1,0,0)),IF(OR(ER$1,$R96),4,INDEX(CMB[[Cmb_Rare]:[Cmb_Rare]],MATCH(ROUND(MIN(SUM(ER$4,$O96/1000),SUM($O96,ER$4/1000)),3),CMB[[Cmb_ID]:[Cmb_ID]],0))),CHOOSE(AC[[M]:[M]],2,1,1,SUM(AC[[AB]:[DB]])))),""))</f>
        <v/>
      </c>
      <c r="ES96" t="str">
        <f>IF(OR(ES$5="",$S96=""),"",IFERROR(SUM(PRODUCT(INDEX(CMB[[BA_0O]:[BA_2O]],MATCH(ROUND(MIN(SUM(ES$4,$O96/1000),SUM($O96,ES$4/1000)),3),CMB[[Cmb_ID]:[Cmb_ID]],0),SUM(N(ES$1),N($R96),1)),CHOOSE(AC[[M]:[M]],1,1,0,AC[[AB]:[AB]])),PRODUCT(INDEX(CMB[[BD_0O]:[BD_2O]],MATCH(ROUND(MIN(SUM(ES$4,$O96/1000),SUM($O96,ES$4/1000)),3),CMB[[Cmb_ID]:[Cmb_ID]],0),SUM(N(ES$1),N($R96),1)),CHOOSE(AC[[M]:[M]],1,0,1,AC[[DB]:[DB]])),PRODUCT(SUM(ROUND(AVERAGE(VALUE(ES$3),VALUE($P96)),0),CHOOSE(IF(OR(ES$1,$R96),4,INDEX(CMB[[Res_Rare]:[Res_Rare]],MATCH(ROUND(MIN(SUM(ES$4,$O96/1000),SUM($O96,ES$4/1000)),3),CMB[[Cmb_ID]:[Cmb_ID]],0))),-1,-1,0,0)),IF(OR(ES$1,$R96),4,INDEX(CMB[[Cmb_Rare]:[Cmb_Rare]],MATCH(ROUND(MIN(SUM(ES$4,$O96/1000),SUM($O96,ES$4/1000)),3),CMB[[Cmb_ID]:[Cmb_ID]],0))),CHOOSE(AC[[M]:[M]],2,1,1,SUM(AC[[AB]:[DB]])))),""))</f>
        <v/>
      </c>
      <c r="ET96" t="str">
        <f>IF(OR(ET$5="",$S96=""),"",IFERROR(SUM(PRODUCT(INDEX(CMB[[BA_0O]:[BA_2O]],MATCH(ROUND(MIN(SUM(ET$4,$O96/1000),SUM($O96,ET$4/1000)),3),CMB[[Cmb_ID]:[Cmb_ID]],0),SUM(N(ET$1),N($R96),1)),CHOOSE(AC[[M]:[M]],1,1,0,AC[[AB]:[AB]])),PRODUCT(INDEX(CMB[[BD_0O]:[BD_2O]],MATCH(ROUND(MIN(SUM(ET$4,$O96/1000),SUM($O96,ET$4/1000)),3),CMB[[Cmb_ID]:[Cmb_ID]],0),SUM(N(ET$1),N($R96),1)),CHOOSE(AC[[M]:[M]],1,0,1,AC[[DB]:[DB]])),PRODUCT(SUM(ROUND(AVERAGE(VALUE(ET$3),VALUE($P96)),0),CHOOSE(IF(OR(ET$1,$R96),4,INDEX(CMB[[Res_Rare]:[Res_Rare]],MATCH(ROUND(MIN(SUM(ET$4,$O96/1000),SUM($O96,ET$4/1000)),3),CMB[[Cmb_ID]:[Cmb_ID]],0))),-1,-1,0,0)),IF(OR(ET$1,$R96),4,INDEX(CMB[[Cmb_Rare]:[Cmb_Rare]],MATCH(ROUND(MIN(SUM(ET$4,$O96/1000),SUM($O96,ET$4/1000)),3),CMB[[Cmb_ID]:[Cmb_ID]],0))),CHOOSE(AC[[M]:[M]],2,1,1,SUM(AC[[AB]:[DB]])))),""))</f>
        <v/>
      </c>
      <c r="EU96" t="str">
        <f>IF(OR(EU$5="",$S96=""),"",IFERROR(SUM(PRODUCT(INDEX(CMB[[BA_0O]:[BA_2O]],MATCH(ROUND(MIN(SUM(EU$4,$O96/1000),SUM($O96,EU$4/1000)),3),CMB[[Cmb_ID]:[Cmb_ID]],0),SUM(N(EU$1),N($R96),1)),CHOOSE(AC[[M]:[M]],1,1,0,AC[[AB]:[AB]])),PRODUCT(INDEX(CMB[[BD_0O]:[BD_2O]],MATCH(ROUND(MIN(SUM(EU$4,$O96/1000),SUM($O96,EU$4/1000)),3),CMB[[Cmb_ID]:[Cmb_ID]],0),SUM(N(EU$1),N($R96),1)),CHOOSE(AC[[M]:[M]],1,0,1,AC[[DB]:[DB]])),PRODUCT(SUM(ROUND(AVERAGE(VALUE(EU$3),VALUE($P96)),0),CHOOSE(IF(OR(EU$1,$R96),4,INDEX(CMB[[Res_Rare]:[Res_Rare]],MATCH(ROUND(MIN(SUM(EU$4,$O96/1000),SUM($O96,EU$4/1000)),3),CMB[[Cmb_ID]:[Cmb_ID]],0))),-1,-1,0,0)),IF(OR(EU$1,$R96),4,INDEX(CMB[[Cmb_Rare]:[Cmb_Rare]],MATCH(ROUND(MIN(SUM(EU$4,$O96/1000),SUM($O96,EU$4/1000)),3),CMB[[Cmb_ID]:[Cmb_ID]],0))),CHOOSE(AC[[M]:[M]],2,1,1,SUM(AC[[AB]:[DB]])))),""))</f>
        <v/>
      </c>
      <c r="EV96" t="str">
        <f>IF(OR(EV$5="",$S96=""),"",IFERROR(SUM(PRODUCT(INDEX(CMB[[BA_0O]:[BA_2O]],MATCH(ROUND(MIN(SUM(EV$4,$O96/1000),SUM($O96,EV$4/1000)),3),CMB[[Cmb_ID]:[Cmb_ID]],0),SUM(N(EV$1),N($R96),1)),CHOOSE(AC[[M]:[M]],1,1,0,AC[[AB]:[AB]])),PRODUCT(INDEX(CMB[[BD_0O]:[BD_2O]],MATCH(ROUND(MIN(SUM(EV$4,$O96/1000),SUM($O96,EV$4/1000)),3),CMB[[Cmb_ID]:[Cmb_ID]],0),SUM(N(EV$1),N($R96),1)),CHOOSE(AC[[M]:[M]],1,0,1,AC[[DB]:[DB]])),PRODUCT(SUM(ROUND(AVERAGE(VALUE(EV$3),VALUE($P96)),0),CHOOSE(IF(OR(EV$1,$R96),4,INDEX(CMB[[Res_Rare]:[Res_Rare]],MATCH(ROUND(MIN(SUM(EV$4,$O96/1000),SUM($O96,EV$4/1000)),3),CMB[[Cmb_ID]:[Cmb_ID]],0))),-1,-1,0,0)),IF(OR(EV$1,$R96),4,INDEX(CMB[[Cmb_Rare]:[Cmb_Rare]],MATCH(ROUND(MIN(SUM(EV$4,$O96/1000),SUM($O96,EV$4/1000)),3),CMB[[Cmb_ID]:[Cmb_ID]],0))),CHOOSE(AC[[M]:[M]],2,1,1,SUM(AC[[AB]:[DB]])))),""))</f>
        <v/>
      </c>
      <c r="EW96" t="str">
        <f>IF(OR(EW$5="",$S96=""),"",IFERROR(SUM(PRODUCT(INDEX(CMB[[BA_0O]:[BA_2O]],MATCH(ROUND(MIN(SUM(EW$4,$O96/1000),SUM($O96,EW$4/1000)),3),CMB[[Cmb_ID]:[Cmb_ID]],0),SUM(N(EW$1),N($R96),1)),CHOOSE(AC[[M]:[M]],1,1,0,AC[[AB]:[AB]])),PRODUCT(INDEX(CMB[[BD_0O]:[BD_2O]],MATCH(ROUND(MIN(SUM(EW$4,$O96/1000),SUM($O96,EW$4/1000)),3),CMB[[Cmb_ID]:[Cmb_ID]],0),SUM(N(EW$1),N($R96),1)),CHOOSE(AC[[M]:[M]],1,0,1,AC[[DB]:[DB]])),PRODUCT(SUM(ROUND(AVERAGE(VALUE(EW$3),VALUE($P96)),0),CHOOSE(IF(OR(EW$1,$R96),4,INDEX(CMB[[Res_Rare]:[Res_Rare]],MATCH(ROUND(MIN(SUM(EW$4,$O96/1000),SUM($O96,EW$4/1000)),3),CMB[[Cmb_ID]:[Cmb_ID]],0))),-1,-1,0,0)),IF(OR(EW$1,$R96),4,INDEX(CMB[[Cmb_Rare]:[Cmb_Rare]],MATCH(ROUND(MIN(SUM(EW$4,$O96/1000),SUM($O96,EW$4/1000)),3),CMB[[Cmb_ID]:[Cmb_ID]],0))),CHOOSE(AC[[M]:[M]],2,1,1,SUM(AC[[AB]:[DB]])))),""))</f>
        <v/>
      </c>
      <c r="EX96" t="str">
        <f>IF(OR(EX$5="",$S96=""),"",IFERROR(SUM(PRODUCT(INDEX(CMB[[BA_0O]:[BA_2O]],MATCH(ROUND(MIN(SUM(EX$4,$O96/1000),SUM($O96,EX$4/1000)),3),CMB[[Cmb_ID]:[Cmb_ID]],0),SUM(N(EX$1),N($R96),1)),CHOOSE(AC[[M]:[M]],1,1,0,AC[[AB]:[AB]])),PRODUCT(INDEX(CMB[[BD_0O]:[BD_2O]],MATCH(ROUND(MIN(SUM(EX$4,$O96/1000),SUM($O96,EX$4/1000)),3),CMB[[Cmb_ID]:[Cmb_ID]],0),SUM(N(EX$1),N($R96),1)),CHOOSE(AC[[M]:[M]],1,0,1,AC[[DB]:[DB]])),PRODUCT(SUM(ROUND(AVERAGE(VALUE(EX$3),VALUE($P96)),0),CHOOSE(IF(OR(EX$1,$R96),4,INDEX(CMB[[Res_Rare]:[Res_Rare]],MATCH(ROUND(MIN(SUM(EX$4,$O96/1000),SUM($O96,EX$4/1000)),3),CMB[[Cmb_ID]:[Cmb_ID]],0))),-1,-1,0,0)),IF(OR(EX$1,$R96),4,INDEX(CMB[[Cmb_Rare]:[Cmb_Rare]],MATCH(ROUND(MIN(SUM(EX$4,$O96/1000),SUM($O96,EX$4/1000)),3),CMB[[Cmb_ID]:[Cmb_ID]],0))),CHOOSE(AC[[M]:[M]],2,1,1,SUM(AC[[AB]:[DB]])))),""))</f>
        <v/>
      </c>
      <c r="EY96" t="str">
        <f>IF(OR(EY$5="",$S96=""),"",IFERROR(SUM(PRODUCT(INDEX(CMB[[BA_0O]:[BA_2O]],MATCH(ROUND(MIN(SUM(EY$4,$O96/1000),SUM($O96,EY$4/1000)),3),CMB[[Cmb_ID]:[Cmb_ID]],0),SUM(N(EY$1),N($R96),1)),CHOOSE(AC[[M]:[M]],1,1,0,AC[[AB]:[AB]])),PRODUCT(INDEX(CMB[[BD_0O]:[BD_2O]],MATCH(ROUND(MIN(SUM(EY$4,$O96/1000),SUM($O96,EY$4/1000)),3),CMB[[Cmb_ID]:[Cmb_ID]],0),SUM(N(EY$1),N($R96),1)),CHOOSE(AC[[M]:[M]],1,0,1,AC[[DB]:[DB]])),PRODUCT(SUM(ROUND(AVERAGE(VALUE(EY$3),VALUE($P96)),0),CHOOSE(IF(OR(EY$1,$R96),4,INDEX(CMB[[Res_Rare]:[Res_Rare]],MATCH(ROUND(MIN(SUM(EY$4,$O96/1000),SUM($O96,EY$4/1000)),3),CMB[[Cmb_ID]:[Cmb_ID]],0))),-1,-1,0,0)),IF(OR(EY$1,$R96),4,INDEX(CMB[[Cmb_Rare]:[Cmb_Rare]],MATCH(ROUND(MIN(SUM(EY$4,$O96/1000),SUM($O96,EY$4/1000)),3),CMB[[Cmb_ID]:[Cmb_ID]],0))),CHOOSE(AC[[M]:[M]],2,1,1,SUM(AC[[AB]:[DB]])))),""))</f>
        <v/>
      </c>
      <c r="EZ96" t="str">
        <f>IF(OR(EZ$5="",$S96=""),"",IFERROR(SUM(PRODUCT(INDEX(CMB[[BA_0O]:[BA_2O]],MATCH(ROUND(MIN(SUM(EZ$4,$O96/1000),SUM($O96,EZ$4/1000)),3),CMB[[Cmb_ID]:[Cmb_ID]],0),SUM(N(EZ$1),N($R96),1)),CHOOSE(AC[[M]:[M]],1,1,0,AC[[AB]:[AB]])),PRODUCT(INDEX(CMB[[BD_0O]:[BD_2O]],MATCH(ROUND(MIN(SUM(EZ$4,$O96/1000),SUM($O96,EZ$4/1000)),3),CMB[[Cmb_ID]:[Cmb_ID]],0),SUM(N(EZ$1),N($R96),1)),CHOOSE(AC[[M]:[M]],1,0,1,AC[[DB]:[DB]])),PRODUCT(SUM(ROUND(AVERAGE(VALUE(EZ$3),VALUE($P96)),0),CHOOSE(IF(OR(EZ$1,$R96),4,INDEX(CMB[[Res_Rare]:[Res_Rare]],MATCH(ROUND(MIN(SUM(EZ$4,$O96/1000),SUM($O96,EZ$4/1000)),3),CMB[[Cmb_ID]:[Cmb_ID]],0))),-1,-1,0,0)),IF(OR(EZ$1,$R96),4,INDEX(CMB[[Cmb_Rare]:[Cmb_Rare]],MATCH(ROUND(MIN(SUM(EZ$4,$O96/1000),SUM($O96,EZ$4/1000)),3),CMB[[Cmb_ID]:[Cmb_ID]],0))),CHOOSE(AC[[M]:[M]],2,1,1,SUM(AC[[AB]:[DB]])))),""))</f>
        <v/>
      </c>
      <c r="FA96" t="str">
        <f>IF(OR(FA$5="",$S96=""),"",IFERROR(SUM(PRODUCT(INDEX(CMB[[BA_0O]:[BA_2O]],MATCH(ROUND(MIN(SUM(FA$4,$O96/1000),SUM($O96,FA$4/1000)),3),CMB[[Cmb_ID]:[Cmb_ID]],0),SUM(N(FA$1),N($R96),1)),CHOOSE(AC[[M]:[M]],1,1,0,AC[[AB]:[AB]])),PRODUCT(INDEX(CMB[[BD_0O]:[BD_2O]],MATCH(ROUND(MIN(SUM(FA$4,$O96/1000),SUM($O96,FA$4/1000)),3),CMB[[Cmb_ID]:[Cmb_ID]],0),SUM(N(FA$1),N($R96),1)),CHOOSE(AC[[M]:[M]],1,0,1,AC[[DB]:[DB]])),PRODUCT(SUM(ROUND(AVERAGE(VALUE(FA$3),VALUE($P96)),0),CHOOSE(IF(OR(FA$1,$R96),4,INDEX(CMB[[Res_Rare]:[Res_Rare]],MATCH(ROUND(MIN(SUM(FA$4,$O96/1000),SUM($O96,FA$4/1000)),3),CMB[[Cmb_ID]:[Cmb_ID]],0))),-1,-1,0,0)),IF(OR(FA$1,$R96),4,INDEX(CMB[[Cmb_Rare]:[Cmb_Rare]],MATCH(ROUND(MIN(SUM(FA$4,$O96/1000),SUM($O96,FA$4/1000)),3),CMB[[Cmb_ID]:[Cmb_ID]],0))),CHOOSE(AC[[M]:[M]],2,1,1,SUM(AC[[AB]:[DB]])))),""))</f>
        <v/>
      </c>
      <c r="FB96" t="str">
        <f>IF(OR(FB$5="",$S96=""),"",IFERROR(SUM(PRODUCT(INDEX(CMB[[BA_0O]:[BA_2O]],MATCH(ROUND(MIN(SUM(FB$4,$O96/1000),SUM($O96,FB$4/1000)),3),CMB[[Cmb_ID]:[Cmb_ID]],0),SUM(N(FB$1),N($R96),1)),CHOOSE(AC[[M]:[M]],1,1,0,AC[[AB]:[AB]])),PRODUCT(INDEX(CMB[[BD_0O]:[BD_2O]],MATCH(ROUND(MIN(SUM(FB$4,$O96/1000),SUM($O96,FB$4/1000)),3),CMB[[Cmb_ID]:[Cmb_ID]],0),SUM(N(FB$1),N($R96),1)),CHOOSE(AC[[M]:[M]],1,0,1,AC[[DB]:[DB]])),PRODUCT(SUM(ROUND(AVERAGE(VALUE(FB$3),VALUE($P96)),0),CHOOSE(IF(OR(FB$1,$R96),4,INDEX(CMB[[Res_Rare]:[Res_Rare]],MATCH(ROUND(MIN(SUM(FB$4,$O96/1000),SUM($O96,FB$4/1000)),3),CMB[[Cmb_ID]:[Cmb_ID]],0))),-1,-1,0,0)),IF(OR(FB$1,$R96),4,INDEX(CMB[[Cmb_Rare]:[Cmb_Rare]],MATCH(ROUND(MIN(SUM(FB$4,$O96/1000),SUM($O96,FB$4/1000)),3),CMB[[Cmb_ID]:[Cmb_ID]],0))),CHOOSE(AC[[M]:[M]],2,1,1,SUM(AC[[AB]:[DB]])))),""))</f>
        <v/>
      </c>
      <c r="FC96" t="str">
        <f>IF(OR(FC$5="",$S96=""),"",IFERROR(SUM(PRODUCT(INDEX(CMB[[BA_0O]:[BA_2O]],MATCH(ROUND(MIN(SUM(FC$4,$O96/1000),SUM($O96,FC$4/1000)),3),CMB[[Cmb_ID]:[Cmb_ID]],0),SUM(N(FC$1),N($R96),1)),CHOOSE(AC[[M]:[M]],1,1,0,AC[[AB]:[AB]])),PRODUCT(INDEX(CMB[[BD_0O]:[BD_2O]],MATCH(ROUND(MIN(SUM(FC$4,$O96/1000),SUM($O96,FC$4/1000)),3),CMB[[Cmb_ID]:[Cmb_ID]],0),SUM(N(FC$1),N($R96),1)),CHOOSE(AC[[M]:[M]],1,0,1,AC[[DB]:[DB]])),PRODUCT(SUM(ROUND(AVERAGE(VALUE(FC$3),VALUE($P96)),0),CHOOSE(IF(OR(FC$1,$R96),4,INDEX(CMB[[Res_Rare]:[Res_Rare]],MATCH(ROUND(MIN(SUM(FC$4,$O96/1000),SUM($O96,FC$4/1000)),3),CMB[[Cmb_ID]:[Cmb_ID]],0))),-1,-1,0,0)),IF(OR(FC$1,$R96),4,INDEX(CMB[[Cmb_Rare]:[Cmb_Rare]],MATCH(ROUND(MIN(SUM(FC$4,$O96/1000),SUM($O96,FC$4/1000)),3),CMB[[Cmb_ID]:[Cmb_ID]],0))),CHOOSE(AC[[M]:[M]],2,1,1,SUM(AC[[AB]:[DB]])))),""))</f>
        <v/>
      </c>
      <c r="FD96" t="str">
        <f>IF(OR(FD$5="",$S96=""),"",IFERROR(SUM(PRODUCT(INDEX(CMB[[BA_0O]:[BA_2O]],MATCH(ROUND(MIN(SUM(FD$4,$O96/1000),SUM($O96,FD$4/1000)),3),CMB[[Cmb_ID]:[Cmb_ID]],0),SUM(N(FD$1),N($R96),1)),CHOOSE(AC[[M]:[M]],1,1,0,AC[[AB]:[AB]])),PRODUCT(INDEX(CMB[[BD_0O]:[BD_2O]],MATCH(ROUND(MIN(SUM(FD$4,$O96/1000),SUM($O96,FD$4/1000)),3),CMB[[Cmb_ID]:[Cmb_ID]],0),SUM(N(FD$1),N($R96),1)),CHOOSE(AC[[M]:[M]],1,0,1,AC[[DB]:[DB]])),PRODUCT(SUM(ROUND(AVERAGE(VALUE(FD$3),VALUE($P96)),0),CHOOSE(IF(OR(FD$1,$R96),4,INDEX(CMB[[Res_Rare]:[Res_Rare]],MATCH(ROUND(MIN(SUM(FD$4,$O96/1000),SUM($O96,FD$4/1000)),3),CMB[[Cmb_ID]:[Cmb_ID]],0))),-1,-1,0,0)),IF(OR(FD$1,$R96),4,INDEX(CMB[[Cmb_Rare]:[Cmb_Rare]],MATCH(ROUND(MIN(SUM(FD$4,$O96/1000),SUM($O96,FD$4/1000)),3),CMB[[Cmb_ID]:[Cmb_ID]],0))),CHOOSE(AC[[M]:[M]],2,1,1,SUM(AC[[AB]:[DB]])))),""))</f>
        <v/>
      </c>
      <c r="FE96" t="str">
        <f>IF(OR(FE$5="",$S96=""),"",IFERROR(SUM(PRODUCT(INDEX(CMB[[BA_0O]:[BA_2O]],MATCH(ROUND(MIN(SUM(FE$4,$O96/1000),SUM($O96,FE$4/1000)),3),CMB[[Cmb_ID]:[Cmb_ID]],0),SUM(N(FE$1),N($R96),1)),CHOOSE(AC[[M]:[M]],1,1,0,AC[[AB]:[AB]])),PRODUCT(INDEX(CMB[[BD_0O]:[BD_2O]],MATCH(ROUND(MIN(SUM(FE$4,$O96/1000),SUM($O96,FE$4/1000)),3),CMB[[Cmb_ID]:[Cmb_ID]],0),SUM(N(FE$1),N($R96),1)),CHOOSE(AC[[M]:[M]],1,0,1,AC[[DB]:[DB]])),PRODUCT(SUM(ROUND(AVERAGE(VALUE(FE$3),VALUE($P96)),0),CHOOSE(IF(OR(FE$1,$R96),4,INDEX(CMB[[Res_Rare]:[Res_Rare]],MATCH(ROUND(MIN(SUM(FE$4,$O96/1000),SUM($O96,FE$4/1000)),3),CMB[[Cmb_ID]:[Cmb_ID]],0))),-1,-1,0,0)),IF(OR(FE$1,$R96),4,INDEX(CMB[[Cmb_Rare]:[Cmb_Rare]],MATCH(ROUND(MIN(SUM(FE$4,$O96/1000),SUM($O96,FE$4/1000)),3),CMB[[Cmb_ID]:[Cmb_ID]],0))),CHOOSE(AC[[M]:[M]],2,1,1,SUM(AC[[AB]:[DB]])))),""))</f>
        <v/>
      </c>
      <c r="FF96" t="str">
        <f>IF(OR(FF$5="",$S96=""),"",IFERROR(SUM(PRODUCT(INDEX(CMB[[BA_0O]:[BA_2O]],MATCH(ROUND(MIN(SUM(FF$4,$O96/1000),SUM($O96,FF$4/1000)),3),CMB[[Cmb_ID]:[Cmb_ID]],0),SUM(N(FF$1),N($R96),1)),CHOOSE(AC[[M]:[M]],1,1,0,AC[[AB]:[AB]])),PRODUCT(INDEX(CMB[[BD_0O]:[BD_2O]],MATCH(ROUND(MIN(SUM(FF$4,$O96/1000),SUM($O96,FF$4/1000)),3),CMB[[Cmb_ID]:[Cmb_ID]],0),SUM(N(FF$1),N($R96),1)),CHOOSE(AC[[M]:[M]],1,0,1,AC[[DB]:[DB]])),PRODUCT(SUM(ROUND(AVERAGE(VALUE(FF$3),VALUE($P96)),0),CHOOSE(IF(OR(FF$1,$R96),4,INDEX(CMB[[Res_Rare]:[Res_Rare]],MATCH(ROUND(MIN(SUM(FF$4,$O96/1000),SUM($O96,FF$4/1000)),3),CMB[[Cmb_ID]:[Cmb_ID]],0))),-1,-1,0,0)),IF(OR(FF$1,$R96),4,INDEX(CMB[[Cmb_Rare]:[Cmb_Rare]],MATCH(ROUND(MIN(SUM(FF$4,$O96/1000),SUM($O96,FF$4/1000)),3),CMB[[Cmb_ID]:[Cmb_ID]],0))),CHOOSE(AC[[M]:[M]],2,1,1,SUM(AC[[AB]:[DB]])))),""))</f>
        <v/>
      </c>
      <c r="FG96" t="str">
        <f>IF(OR(FG$5="",$S96=""),"",IFERROR(SUM(PRODUCT(INDEX(CMB[[BA_0O]:[BA_2O]],MATCH(ROUND(MIN(SUM(FG$4,$O96/1000),SUM($O96,FG$4/1000)),3),CMB[[Cmb_ID]:[Cmb_ID]],0),SUM(N(FG$1),N($R96),1)),CHOOSE(AC[[M]:[M]],1,1,0,AC[[AB]:[AB]])),PRODUCT(INDEX(CMB[[BD_0O]:[BD_2O]],MATCH(ROUND(MIN(SUM(FG$4,$O96/1000),SUM($O96,FG$4/1000)),3),CMB[[Cmb_ID]:[Cmb_ID]],0),SUM(N(FG$1),N($R96),1)),CHOOSE(AC[[M]:[M]],1,0,1,AC[[DB]:[DB]])),PRODUCT(SUM(ROUND(AVERAGE(VALUE(FG$3),VALUE($P96)),0),CHOOSE(IF(OR(FG$1,$R96),4,INDEX(CMB[[Res_Rare]:[Res_Rare]],MATCH(ROUND(MIN(SUM(FG$4,$O96/1000),SUM($O96,FG$4/1000)),3),CMB[[Cmb_ID]:[Cmb_ID]],0))),-1,-1,0,0)),IF(OR(FG$1,$R96),4,INDEX(CMB[[Cmb_Rare]:[Cmb_Rare]],MATCH(ROUND(MIN(SUM(FG$4,$O96/1000),SUM($O96,FG$4/1000)),3),CMB[[Cmb_ID]:[Cmb_ID]],0))),CHOOSE(AC[[M]:[M]],2,1,1,SUM(AC[[AB]:[DB]])))),""))</f>
        <v/>
      </c>
      <c r="FH96" t="str">
        <f>IF(OR(FH$5="",$S96=""),"",IFERROR(SUM(PRODUCT(INDEX(CMB[[BA_0O]:[BA_2O]],MATCH(ROUND(MIN(SUM(FH$4,$O96/1000),SUM($O96,FH$4/1000)),3),CMB[[Cmb_ID]:[Cmb_ID]],0),SUM(N(FH$1),N($R96),1)),CHOOSE(AC[[M]:[M]],1,1,0,AC[[AB]:[AB]])),PRODUCT(INDEX(CMB[[BD_0O]:[BD_2O]],MATCH(ROUND(MIN(SUM(FH$4,$O96/1000),SUM($O96,FH$4/1000)),3),CMB[[Cmb_ID]:[Cmb_ID]],0),SUM(N(FH$1),N($R96),1)),CHOOSE(AC[[M]:[M]],1,0,1,AC[[DB]:[DB]])),PRODUCT(SUM(ROUND(AVERAGE(VALUE(FH$3),VALUE($P96)),0),CHOOSE(IF(OR(FH$1,$R96),4,INDEX(CMB[[Res_Rare]:[Res_Rare]],MATCH(ROUND(MIN(SUM(FH$4,$O96/1000),SUM($O96,FH$4/1000)),3),CMB[[Cmb_ID]:[Cmb_ID]],0))),-1,-1,0,0)),IF(OR(FH$1,$R96),4,INDEX(CMB[[Cmb_Rare]:[Cmb_Rare]],MATCH(ROUND(MIN(SUM(FH$4,$O96/1000),SUM($O96,FH$4/1000)),3),CMB[[Cmb_ID]:[Cmb_ID]],0))),CHOOSE(AC[[M]:[M]],2,1,1,SUM(AC[[AB]:[DB]])))),""))</f>
        <v/>
      </c>
      <c r="FI96" t="str">
        <f>IF(OR(FI$5="",$S96=""),"",IFERROR(SUM(PRODUCT(INDEX(CMB[[BA_0O]:[BA_2O]],MATCH(ROUND(MIN(SUM(FI$4,$O96/1000),SUM($O96,FI$4/1000)),3),CMB[[Cmb_ID]:[Cmb_ID]],0),SUM(N(FI$1),N($R96),1)),CHOOSE(AC[[M]:[M]],1,1,0,AC[[AB]:[AB]])),PRODUCT(INDEX(CMB[[BD_0O]:[BD_2O]],MATCH(ROUND(MIN(SUM(FI$4,$O96/1000),SUM($O96,FI$4/1000)),3),CMB[[Cmb_ID]:[Cmb_ID]],0),SUM(N(FI$1),N($R96),1)),CHOOSE(AC[[M]:[M]],1,0,1,AC[[DB]:[DB]])),PRODUCT(SUM(ROUND(AVERAGE(VALUE(FI$3),VALUE($P96)),0),CHOOSE(IF(OR(FI$1,$R96),4,INDEX(CMB[[Res_Rare]:[Res_Rare]],MATCH(ROUND(MIN(SUM(FI$4,$O96/1000),SUM($O96,FI$4/1000)),3),CMB[[Cmb_ID]:[Cmb_ID]],0))),-1,-1,0,0)),IF(OR(FI$1,$R96),4,INDEX(CMB[[Cmb_Rare]:[Cmb_Rare]],MATCH(ROUND(MIN(SUM(FI$4,$O96/1000),SUM($O96,FI$4/1000)),3),CMB[[Cmb_ID]:[Cmb_ID]],0))),CHOOSE(AC[[M]:[M]],2,1,1,SUM(AC[[AB]:[DB]])))),""))</f>
        <v/>
      </c>
      <c r="FJ96" t="str">
        <f>IF(OR(FJ$5="",$S96=""),"",IFERROR(SUM(PRODUCT(INDEX(CMB[[BA_0O]:[BA_2O]],MATCH(ROUND(MIN(SUM(FJ$4,$O96/1000),SUM($O96,FJ$4/1000)),3),CMB[[Cmb_ID]:[Cmb_ID]],0),SUM(N(FJ$1),N($R96),1)),CHOOSE(AC[[M]:[M]],1,1,0,AC[[AB]:[AB]])),PRODUCT(INDEX(CMB[[BD_0O]:[BD_2O]],MATCH(ROUND(MIN(SUM(FJ$4,$O96/1000),SUM($O96,FJ$4/1000)),3),CMB[[Cmb_ID]:[Cmb_ID]],0),SUM(N(FJ$1),N($R96),1)),CHOOSE(AC[[M]:[M]],1,0,1,AC[[DB]:[DB]])),PRODUCT(SUM(ROUND(AVERAGE(VALUE(FJ$3),VALUE($P96)),0),CHOOSE(IF(OR(FJ$1,$R96),4,INDEX(CMB[[Res_Rare]:[Res_Rare]],MATCH(ROUND(MIN(SUM(FJ$4,$O96/1000),SUM($O96,FJ$4/1000)),3),CMB[[Cmb_ID]:[Cmb_ID]],0))),-1,-1,0,0)),IF(OR(FJ$1,$R96),4,INDEX(CMB[[Cmb_Rare]:[Cmb_Rare]],MATCH(ROUND(MIN(SUM(FJ$4,$O96/1000),SUM($O96,FJ$4/1000)),3),CMB[[Cmb_ID]:[Cmb_ID]],0))),CHOOSE(AC[[M]:[M]],2,1,1,SUM(AC[[AB]:[DB]])))),""))</f>
        <v/>
      </c>
      <c r="FK96" t="str">
        <f>IF(OR(FK$5="",$S96=""),"",IFERROR(SUM(PRODUCT(INDEX(CMB[[BA_0O]:[BA_2O]],MATCH(ROUND(MIN(SUM(FK$4,$O96/1000),SUM($O96,FK$4/1000)),3),CMB[[Cmb_ID]:[Cmb_ID]],0),SUM(N(FK$1),N($R96),1)),CHOOSE(AC[[M]:[M]],1,1,0,AC[[AB]:[AB]])),PRODUCT(INDEX(CMB[[BD_0O]:[BD_2O]],MATCH(ROUND(MIN(SUM(FK$4,$O96/1000),SUM($O96,FK$4/1000)),3),CMB[[Cmb_ID]:[Cmb_ID]],0),SUM(N(FK$1),N($R96),1)),CHOOSE(AC[[M]:[M]],1,0,1,AC[[DB]:[DB]])),PRODUCT(SUM(ROUND(AVERAGE(VALUE(FK$3),VALUE($P96)),0),CHOOSE(IF(OR(FK$1,$R96),4,INDEX(CMB[[Res_Rare]:[Res_Rare]],MATCH(ROUND(MIN(SUM(FK$4,$O96/1000),SUM($O96,FK$4/1000)),3),CMB[[Cmb_ID]:[Cmb_ID]],0))),-1,-1,0,0)),IF(OR(FK$1,$R96),4,INDEX(CMB[[Cmb_Rare]:[Cmb_Rare]],MATCH(ROUND(MIN(SUM(FK$4,$O96/1000),SUM($O96,FK$4/1000)),3),CMB[[Cmb_ID]:[Cmb_ID]],0))),CHOOSE(AC[[M]:[M]],2,1,1,SUM(AC[[AB]:[DB]])))),""))</f>
        <v/>
      </c>
      <c r="FL96" t="str">
        <f>IF(OR(FL$5="",$S96=""),"",IFERROR(SUM(PRODUCT(INDEX(CMB[[BA_0O]:[BA_2O]],MATCH(ROUND(MIN(SUM(FL$4,$O96/1000),SUM($O96,FL$4/1000)),3),CMB[[Cmb_ID]:[Cmb_ID]],0),SUM(N(FL$1),N($R96),1)),CHOOSE(AC[[M]:[M]],1,1,0,AC[[AB]:[AB]])),PRODUCT(INDEX(CMB[[BD_0O]:[BD_2O]],MATCH(ROUND(MIN(SUM(FL$4,$O96/1000),SUM($O96,FL$4/1000)),3),CMB[[Cmb_ID]:[Cmb_ID]],0),SUM(N(FL$1),N($R96),1)),CHOOSE(AC[[M]:[M]],1,0,1,AC[[DB]:[DB]])),PRODUCT(SUM(ROUND(AVERAGE(VALUE(FL$3),VALUE($P96)),0),CHOOSE(IF(OR(FL$1,$R96),4,INDEX(CMB[[Res_Rare]:[Res_Rare]],MATCH(ROUND(MIN(SUM(FL$4,$O96/1000),SUM($O96,FL$4/1000)),3),CMB[[Cmb_ID]:[Cmb_ID]],0))),-1,-1,0,0)),IF(OR(FL$1,$R96),4,INDEX(CMB[[Cmb_Rare]:[Cmb_Rare]],MATCH(ROUND(MIN(SUM(FL$4,$O96/1000),SUM($O96,FL$4/1000)),3),CMB[[Cmb_ID]:[Cmb_ID]],0))),CHOOSE(AC[[M]:[M]],2,1,1,SUM(AC[[AB]:[DB]])))),""))</f>
        <v/>
      </c>
      <c r="FM96" t="str">
        <f>IF(OR(FM$5="",$S96=""),"",IFERROR(SUM(PRODUCT(INDEX(CMB[[BA_0O]:[BA_2O]],MATCH(ROUND(MIN(SUM(FM$4,$O96/1000),SUM($O96,FM$4/1000)),3),CMB[[Cmb_ID]:[Cmb_ID]],0),SUM(N(FM$1),N($R96),1)),CHOOSE(AC[[M]:[M]],1,1,0,AC[[AB]:[AB]])),PRODUCT(INDEX(CMB[[BD_0O]:[BD_2O]],MATCH(ROUND(MIN(SUM(FM$4,$O96/1000),SUM($O96,FM$4/1000)),3),CMB[[Cmb_ID]:[Cmb_ID]],0),SUM(N(FM$1),N($R96),1)),CHOOSE(AC[[M]:[M]],1,0,1,AC[[DB]:[DB]])),PRODUCT(SUM(ROUND(AVERAGE(VALUE(FM$3),VALUE($P96)),0),CHOOSE(IF(OR(FM$1,$R96),4,INDEX(CMB[[Res_Rare]:[Res_Rare]],MATCH(ROUND(MIN(SUM(FM$4,$O96/1000),SUM($O96,FM$4/1000)),3),CMB[[Cmb_ID]:[Cmb_ID]],0))),-1,-1,0,0)),IF(OR(FM$1,$R96),4,INDEX(CMB[[Cmb_Rare]:[Cmb_Rare]],MATCH(ROUND(MIN(SUM(FM$4,$O96/1000),SUM($O96,FM$4/1000)),3),CMB[[Cmb_ID]:[Cmb_ID]],0))),CHOOSE(AC[[M]:[M]],2,1,1,SUM(AC[[AB]:[DB]])))),""))</f>
        <v/>
      </c>
      <c r="FN96" s="7">
        <f t="shared" si="49"/>
        <v>0</v>
      </c>
      <c r="FO96" s="7">
        <f t="shared" si="49"/>
        <v>0</v>
      </c>
      <c r="FP96" s="7">
        <f t="shared" si="49"/>
        <v>0</v>
      </c>
      <c r="FQ96" s="7">
        <f t="shared" si="49"/>
        <v>0</v>
      </c>
      <c r="FR96" s="7">
        <f t="shared" si="49"/>
        <v>0</v>
      </c>
      <c r="FS96" s="7">
        <f t="shared" si="49"/>
        <v>0</v>
      </c>
      <c r="FT96" s="7">
        <f>SUM(IF(INDEX(LIB[[Quantity]:[Quantity]],MATCH($S96,LIB[[ID]:[ID]],0))&gt;=COLUMN(A$1),TRUNC(PRODUCT(AVERAGE($FN96:$FS96),POWER(AC[[CR]:[CR]],SUM(SUMIFS($D$11:$D95,$A$11:$A95,$A96,$E$11:$E95,"&gt;="&amp;$E96),SUMIFS($D97:$D$161,$A97:$A$161,$A96,$E97:$E$161,"&gt;"&amp;$E96),COLUMN(A$1),-1)),IF($Q96="Yes",AC[[FB]:[FB]],1))),0),ROW(A85)/-VALUE(1&amp;REPT("0",9-PRODUCT(COLUMN(A$1)-1,3))),1)</f>
        <v>0.99999991499999996</v>
      </c>
      <c r="FU96" s="7">
        <f>SUM(IF(INDEX(LIB[[Quantity]:[Quantity]],MATCH($S96,LIB[[ID]:[ID]],0))&gt;=COLUMN(B$1),TRUNC(PRODUCT(AVERAGE($FN96:$FS96),POWER(AC[[CR]:[CR]],SUM(SUMIFS($D$11:$D95,$A$11:$A95,$A96,$E$11:$E95,"&gt;="&amp;$E96),SUMIFS($D97:$D$161,$A97:$A$161,$A96,$E97:$E$161,"&gt;"&amp;$E96),COLUMN(B$1),-1)),IF($Q96="Yes",AC[[FB]:[FB]],1))),0),ROW(B85)/-VALUE(1&amp;REPT("0",9-PRODUCT(COLUMN(B$1)-1,3))),1)</f>
        <v>0.999915</v>
      </c>
      <c r="FV96" s="7">
        <f>SUM(IF(INDEX(LIB[[Quantity]:[Quantity]],MATCH($S96,LIB[[ID]:[ID]],0))&gt;=COLUMN(C$1),TRUNC(PRODUCT(AVERAGE($FN96:$FS96),POWER(AC[[CR]:[CR]],SUM(SUMIFS($D$11:$D95,$A$11:$A95,$A96,$E$11:$E95,"&gt;="&amp;$E96),SUMIFS($D97:$D$161,$A97:$A$161,$A96,$E97:$E$161,"&gt;"&amp;$E96),COLUMN(C$1),-1)),IF($Q96="Yes",AC[[FB]:[FB]],1))),0),ROW(C85)/-VALUE(1&amp;REPT("0",9-PRODUCT(COLUMN(C$1)-1,3))),1)</f>
        <v>0.91500000000000004</v>
      </c>
      <c r="FW96">
        <f t="shared" si="43"/>
        <v>158</v>
      </c>
      <c r="FX96">
        <f t="shared" si="44"/>
        <v>0</v>
      </c>
      <c r="FY96">
        <f t="shared" si="45"/>
        <v>0</v>
      </c>
      <c r="GC96">
        <f t="shared" si="46"/>
        <v>50</v>
      </c>
      <c r="GD96" t="str">
        <f>IFERROR(SUBSTITUTE(SUBSTITUTE(INDEX(SUG[Card],MATCH(ROW(A85),GC$12:GC$161,0))," #2","")," #3",""),"")</f>
        <v/>
      </c>
      <c r="GE96">
        <f>SUM(GE95,IF(IFERROR(MATCH(GD96,GD$11:GD95,0)&lt;0,TRUE()),1,0))</f>
        <v>35</v>
      </c>
      <c r="GF96" t="str">
        <f t="shared" si="47"/>
        <v/>
      </c>
      <c r="GI96">
        <f>SUM(SUMIFS(D$11:D95,A$11:A95,A96,B$11:B95,"&gt;="&amp;B96),SUMIFS(D97:D$161,A97:A$161,A96,B97:B$161,"&gt;"&amp;B96),SUMIFS(D$11:D95,A$11:A95,A96&amp;":Onyx"),SUMIFS(D97:D$161,A97:A$161,A96&amp;":Onyx"))</f>
        <v>0</v>
      </c>
      <c r="GP96" t="str">
        <f t="shared" si="40"/>
        <v>Wolf (5) #3</v>
      </c>
      <c r="GQ96">
        <f t="shared" si="41"/>
        <v>224</v>
      </c>
      <c r="GR96" t="b">
        <f>COUNTIF(DECK[Card],IFERROR(MID($L96,1,FIND(" #",SUG_Helper[[#This Row],[Card]])-1),SUG_Helper[[#This Row],[Card]]))&gt;=IFERROR(VALUE(RIGHT(SUG_Helper[[#This Row],[Card]])),1)</f>
        <v>0</v>
      </c>
    </row>
    <row r="97" spans="1:200" x14ac:dyDescent="0.35">
      <c r="A97" s="17"/>
      <c r="B97" s="4"/>
      <c r="C97" s="4"/>
      <c r="D97" s="4"/>
      <c r="E97" t="str">
        <f>IF(INDEX(LIB[Card],ROW(A86))="","",INDEX(LIB[Card],ROW(A86))&amp;" ("&amp;INDEX(LIB[Level],ROW(A86))&amp;")"&amp;IF(INDEX(LIB[Fused],ROW(A86))="Yes","ƒ",""))</f>
        <v/>
      </c>
      <c r="F97">
        <v>86</v>
      </c>
      <c r="H97" t="str">
        <f>IF(DECK[[#This Row],[Card]]="","",MID(DECK[[#This Row],[Card]],1,FIND(" (",DECK[[#This Row],[Card]])-1))</f>
        <v/>
      </c>
      <c r="I97" t="str">
        <f>IF(DECK[[#This Row],[Card]]="","",MID(DECK[[#This Row],[Card]],FIND("(",DECK[[#This Row],[Card]])+1,1))</f>
        <v/>
      </c>
      <c r="J97" t="str">
        <f>IF(DECK[[#This Row],[Card]]="","",IF(RIGHT(DECK[[#This Row],[Card]])="ƒ","Yes","No"))</f>
        <v/>
      </c>
      <c r="L97" t="str">
        <f t="shared" si="36"/>
        <v>Earth (5) #2</v>
      </c>
      <c r="M97">
        <f t="shared" si="37"/>
        <v>220</v>
      </c>
      <c r="O97" s="6" t="str">
        <f>IF(S97="","",MATCH(MID(S97,1,MIN(FIND(" (",S97),IFERROR(FIND(":",S97),50))-1),CC[CC_Name],0))</f>
        <v/>
      </c>
      <c r="P97" s="5" t="str">
        <f t="shared" si="38"/>
        <v/>
      </c>
      <c r="Q97" s="5" t="str">
        <f t="shared" si="42"/>
        <v/>
      </c>
      <c r="R97" s="5" t="str">
        <f t="shared" si="39"/>
        <v/>
      </c>
      <c r="S97" t="str">
        <f>(INDEX(LIB[ID],ROW(A86)))</f>
        <v/>
      </c>
      <c r="T97" t="str">
        <f>IF(OR(T$5="",$S97=""),"",IFERROR(SUM(PRODUCT(INDEX(CMB[[BA_0O]:[BA_2O]],MATCH(ROUND(MIN(SUM(T$4,$O97/1000),SUM($O97,T$4/1000)),3),CMB[[Cmb_ID]:[Cmb_ID]],0),SUM(N(T$1),N($R97),1)),CHOOSE(AC[[M]:[M]],1,1,0,AC[[AB]:[AB]])),PRODUCT(INDEX(CMB[[BD_0O]:[BD_2O]],MATCH(ROUND(MIN(SUM(T$4,$O97/1000),SUM($O97,T$4/1000)),3),CMB[[Cmb_ID]:[Cmb_ID]],0),SUM(N(T$1),N($R97),1)),CHOOSE(AC[[M]:[M]],1,0,1,AC[[DB]:[DB]])),PRODUCT(SUM(ROUND(AVERAGE(VALUE(T$3),VALUE($P97)),0),CHOOSE(IF(OR(T$1,$R97),4,INDEX(CMB[[Res_Rare]:[Res_Rare]],MATCH(ROUND(MIN(SUM(T$4,$O97/1000),SUM($O97,T$4/1000)),3),CMB[[Cmb_ID]:[Cmb_ID]],0))),-1,-1,0,0)),IF(OR(T$1,$R97),4,INDEX(CMB[[Cmb_Rare]:[Cmb_Rare]],MATCH(ROUND(MIN(SUM(T$4,$O97/1000),SUM($O97,T$4/1000)),3),CMB[[Cmb_ID]:[Cmb_ID]],0))),CHOOSE(AC[[M]:[M]],2,1,1,SUM(AC[[AB]:[DB]])))),""))</f>
        <v/>
      </c>
      <c r="U97" t="str">
        <f>IF(OR(U$5="",$S97=""),"",IFERROR(SUM(PRODUCT(INDEX(CMB[[BA_0O]:[BA_2O]],MATCH(ROUND(MIN(SUM(U$4,$O97/1000),SUM($O97,U$4/1000)),3),CMB[[Cmb_ID]:[Cmb_ID]],0),SUM(N(U$1),N($R97),1)),CHOOSE(AC[[M]:[M]],1,1,0,AC[[AB]:[AB]])),PRODUCT(INDEX(CMB[[BD_0O]:[BD_2O]],MATCH(ROUND(MIN(SUM(U$4,$O97/1000),SUM($O97,U$4/1000)),3),CMB[[Cmb_ID]:[Cmb_ID]],0),SUM(N(U$1),N($R97),1)),CHOOSE(AC[[M]:[M]],1,0,1,AC[[DB]:[DB]])),PRODUCT(SUM(ROUND(AVERAGE(VALUE(U$3),VALUE($P97)),0),CHOOSE(IF(OR(U$1,$R97),4,INDEX(CMB[[Res_Rare]:[Res_Rare]],MATCH(ROUND(MIN(SUM(U$4,$O97/1000),SUM($O97,U$4/1000)),3),CMB[[Cmb_ID]:[Cmb_ID]],0))),-1,-1,0,0)),IF(OR(U$1,$R97),4,INDEX(CMB[[Cmb_Rare]:[Cmb_Rare]],MATCH(ROUND(MIN(SUM(U$4,$O97/1000),SUM($O97,U$4/1000)),3),CMB[[Cmb_ID]:[Cmb_ID]],0))),CHOOSE(AC[[M]:[M]],2,1,1,SUM(AC[[AB]:[DB]])))),""))</f>
        <v/>
      </c>
      <c r="V97" t="str">
        <f>IF(OR(V$5="",$S97=""),"",IFERROR(SUM(PRODUCT(INDEX(CMB[[BA_0O]:[BA_2O]],MATCH(ROUND(MIN(SUM(V$4,$O97/1000),SUM($O97,V$4/1000)),3),CMB[[Cmb_ID]:[Cmb_ID]],0),SUM(N(V$1),N($R97),1)),CHOOSE(AC[[M]:[M]],1,1,0,AC[[AB]:[AB]])),PRODUCT(INDEX(CMB[[BD_0O]:[BD_2O]],MATCH(ROUND(MIN(SUM(V$4,$O97/1000),SUM($O97,V$4/1000)),3),CMB[[Cmb_ID]:[Cmb_ID]],0),SUM(N(V$1),N($R97),1)),CHOOSE(AC[[M]:[M]],1,0,1,AC[[DB]:[DB]])),PRODUCT(SUM(ROUND(AVERAGE(VALUE(V$3),VALUE($P97)),0),CHOOSE(IF(OR(V$1,$R97),4,INDEX(CMB[[Res_Rare]:[Res_Rare]],MATCH(ROUND(MIN(SUM(V$4,$O97/1000),SUM($O97,V$4/1000)),3),CMB[[Cmb_ID]:[Cmb_ID]],0))),-1,-1,0,0)),IF(OR(V$1,$R97),4,INDEX(CMB[[Cmb_Rare]:[Cmb_Rare]],MATCH(ROUND(MIN(SUM(V$4,$O97/1000),SUM($O97,V$4/1000)),3),CMB[[Cmb_ID]:[Cmb_ID]],0))),CHOOSE(AC[[M]:[M]],2,1,1,SUM(AC[[AB]:[DB]])))),""))</f>
        <v/>
      </c>
      <c r="W97" t="str">
        <f>IF(OR(W$5="",$S97=""),"",IFERROR(SUM(PRODUCT(INDEX(CMB[[BA_0O]:[BA_2O]],MATCH(ROUND(MIN(SUM(W$4,$O97/1000),SUM($O97,W$4/1000)),3),CMB[[Cmb_ID]:[Cmb_ID]],0),SUM(N(W$1),N($R97),1)),CHOOSE(AC[[M]:[M]],1,1,0,AC[[AB]:[AB]])),PRODUCT(INDEX(CMB[[BD_0O]:[BD_2O]],MATCH(ROUND(MIN(SUM(W$4,$O97/1000),SUM($O97,W$4/1000)),3),CMB[[Cmb_ID]:[Cmb_ID]],0),SUM(N(W$1),N($R97),1)),CHOOSE(AC[[M]:[M]],1,0,1,AC[[DB]:[DB]])),PRODUCT(SUM(ROUND(AVERAGE(VALUE(W$3),VALUE($P97)),0),CHOOSE(IF(OR(W$1,$R97),4,INDEX(CMB[[Res_Rare]:[Res_Rare]],MATCH(ROUND(MIN(SUM(W$4,$O97/1000),SUM($O97,W$4/1000)),3),CMB[[Cmb_ID]:[Cmb_ID]],0))),-1,-1,0,0)),IF(OR(W$1,$R97),4,INDEX(CMB[[Cmb_Rare]:[Cmb_Rare]],MATCH(ROUND(MIN(SUM(W$4,$O97/1000),SUM($O97,W$4/1000)),3),CMB[[Cmb_ID]:[Cmb_ID]],0))),CHOOSE(AC[[M]:[M]],2,1,1,SUM(AC[[AB]:[DB]])))),""))</f>
        <v/>
      </c>
      <c r="X97" t="str">
        <f>IF(OR(X$5="",$S97=""),"",IFERROR(SUM(PRODUCT(INDEX(CMB[[BA_0O]:[BA_2O]],MATCH(ROUND(MIN(SUM(X$4,$O97/1000),SUM($O97,X$4/1000)),3),CMB[[Cmb_ID]:[Cmb_ID]],0),SUM(N(X$1),N($R97),1)),CHOOSE(AC[[M]:[M]],1,1,0,AC[[AB]:[AB]])),PRODUCT(INDEX(CMB[[BD_0O]:[BD_2O]],MATCH(ROUND(MIN(SUM(X$4,$O97/1000),SUM($O97,X$4/1000)),3),CMB[[Cmb_ID]:[Cmb_ID]],0),SUM(N(X$1),N($R97),1)),CHOOSE(AC[[M]:[M]],1,0,1,AC[[DB]:[DB]])),PRODUCT(SUM(ROUND(AVERAGE(VALUE(X$3),VALUE($P97)),0),CHOOSE(IF(OR(X$1,$R97),4,INDEX(CMB[[Res_Rare]:[Res_Rare]],MATCH(ROUND(MIN(SUM(X$4,$O97/1000),SUM($O97,X$4/1000)),3),CMB[[Cmb_ID]:[Cmb_ID]],0))),-1,-1,0,0)),IF(OR(X$1,$R97),4,INDEX(CMB[[Cmb_Rare]:[Cmb_Rare]],MATCH(ROUND(MIN(SUM(X$4,$O97/1000),SUM($O97,X$4/1000)),3),CMB[[Cmb_ID]:[Cmb_ID]],0))),CHOOSE(AC[[M]:[M]],2,1,1,SUM(AC[[AB]:[DB]])))),""))</f>
        <v/>
      </c>
      <c r="Y97" t="str">
        <f>IF(OR(Y$5="",$S97=""),"",IFERROR(SUM(PRODUCT(INDEX(CMB[[BA_0O]:[BA_2O]],MATCH(ROUND(MIN(SUM(Y$4,$O97/1000),SUM($O97,Y$4/1000)),3),CMB[[Cmb_ID]:[Cmb_ID]],0),SUM(N(Y$1),N($R97),1)),CHOOSE(AC[[M]:[M]],1,1,0,AC[[AB]:[AB]])),PRODUCT(INDEX(CMB[[BD_0O]:[BD_2O]],MATCH(ROUND(MIN(SUM(Y$4,$O97/1000),SUM($O97,Y$4/1000)),3),CMB[[Cmb_ID]:[Cmb_ID]],0),SUM(N(Y$1),N($R97),1)),CHOOSE(AC[[M]:[M]],1,0,1,AC[[DB]:[DB]])),PRODUCT(SUM(ROUND(AVERAGE(VALUE(Y$3),VALUE($P97)),0),CHOOSE(IF(OR(Y$1,$R97),4,INDEX(CMB[[Res_Rare]:[Res_Rare]],MATCH(ROUND(MIN(SUM(Y$4,$O97/1000),SUM($O97,Y$4/1000)),3),CMB[[Cmb_ID]:[Cmb_ID]],0))),-1,-1,0,0)),IF(OR(Y$1,$R97),4,INDEX(CMB[[Cmb_Rare]:[Cmb_Rare]],MATCH(ROUND(MIN(SUM(Y$4,$O97/1000),SUM($O97,Y$4/1000)),3),CMB[[Cmb_ID]:[Cmb_ID]],0))),CHOOSE(AC[[M]:[M]],2,1,1,SUM(AC[[AB]:[DB]])))),""))</f>
        <v/>
      </c>
      <c r="Z97" t="str">
        <f>IF(OR(Z$5="",$S97=""),"",IFERROR(SUM(PRODUCT(INDEX(CMB[[BA_0O]:[BA_2O]],MATCH(ROUND(MIN(SUM(Z$4,$O97/1000),SUM($O97,Z$4/1000)),3),CMB[[Cmb_ID]:[Cmb_ID]],0),SUM(N(Z$1),N($R97),1)),CHOOSE(AC[[M]:[M]],1,1,0,AC[[AB]:[AB]])),PRODUCT(INDEX(CMB[[BD_0O]:[BD_2O]],MATCH(ROUND(MIN(SUM(Z$4,$O97/1000),SUM($O97,Z$4/1000)),3),CMB[[Cmb_ID]:[Cmb_ID]],0),SUM(N(Z$1),N($R97),1)),CHOOSE(AC[[M]:[M]],1,0,1,AC[[DB]:[DB]])),PRODUCT(SUM(ROUND(AVERAGE(VALUE(Z$3),VALUE($P97)),0),CHOOSE(IF(OR(Z$1,$R97),4,INDEX(CMB[[Res_Rare]:[Res_Rare]],MATCH(ROUND(MIN(SUM(Z$4,$O97/1000),SUM($O97,Z$4/1000)),3),CMB[[Cmb_ID]:[Cmb_ID]],0))),-1,-1,0,0)),IF(OR(Z$1,$R97),4,INDEX(CMB[[Cmb_Rare]:[Cmb_Rare]],MATCH(ROUND(MIN(SUM(Z$4,$O97/1000),SUM($O97,Z$4/1000)),3),CMB[[Cmb_ID]:[Cmb_ID]],0))),CHOOSE(AC[[M]:[M]],2,1,1,SUM(AC[[AB]:[DB]])))),""))</f>
        <v/>
      </c>
      <c r="AA97" t="str">
        <f>IF(OR(AA$5="",$S97=""),"",IFERROR(SUM(PRODUCT(INDEX(CMB[[BA_0O]:[BA_2O]],MATCH(ROUND(MIN(SUM(AA$4,$O97/1000),SUM($O97,AA$4/1000)),3),CMB[[Cmb_ID]:[Cmb_ID]],0),SUM(N(AA$1),N($R97),1)),CHOOSE(AC[[M]:[M]],1,1,0,AC[[AB]:[AB]])),PRODUCT(INDEX(CMB[[BD_0O]:[BD_2O]],MATCH(ROUND(MIN(SUM(AA$4,$O97/1000),SUM($O97,AA$4/1000)),3),CMB[[Cmb_ID]:[Cmb_ID]],0),SUM(N(AA$1),N($R97),1)),CHOOSE(AC[[M]:[M]],1,0,1,AC[[DB]:[DB]])),PRODUCT(SUM(ROUND(AVERAGE(VALUE(AA$3),VALUE($P97)),0),CHOOSE(IF(OR(AA$1,$R97),4,INDEX(CMB[[Res_Rare]:[Res_Rare]],MATCH(ROUND(MIN(SUM(AA$4,$O97/1000),SUM($O97,AA$4/1000)),3),CMB[[Cmb_ID]:[Cmb_ID]],0))),-1,-1,0,0)),IF(OR(AA$1,$R97),4,INDEX(CMB[[Cmb_Rare]:[Cmb_Rare]],MATCH(ROUND(MIN(SUM(AA$4,$O97/1000),SUM($O97,AA$4/1000)),3),CMB[[Cmb_ID]:[Cmb_ID]],0))),CHOOSE(AC[[M]:[M]],2,1,1,SUM(AC[[AB]:[DB]])))),""))</f>
        <v/>
      </c>
      <c r="AB97" t="str">
        <f>IF(OR(AB$5="",$S97=""),"",IFERROR(SUM(PRODUCT(INDEX(CMB[[BA_0O]:[BA_2O]],MATCH(ROUND(MIN(SUM(AB$4,$O97/1000),SUM($O97,AB$4/1000)),3),CMB[[Cmb_ID]:[Cmb_ID]],0),SUM(N(AB$1),N($R97),1)),CHOOSE(AC[[M]:[M]],1,1,0,AC[[AB]:[AB]])),PRODUCT(INDEX(CMB[[BD_0O]:[BD_2O]],MATCH(ROUND(MIN(SUM(AB$4,$O97/1000),SUM($O97,AB$4/1000)),3),CMB[[Cmb_ID]:[Cmb_ID]],0),SUM(N(AB$1),N($R97),1)),CHOOSE(AC[[M]:[M]],1,0,1,AC[[DB]:[DB]])),PRODUCT(SUM(ROUND(AVERAGE(VALUE(AB$3),VALUE($P97)),0),CHOOSE(IF(OR(AB$1,$R97),4,INDEX(CMB[[Res_Rare]:[Res_Rare]],MATCH(ROUND(MIN(SUM(AB$4,$O97/1000),SUM($O97,AB$4/1000)),3),CMB[[Cmb_ID]:[Cmb_ID]],0))),-1,-1,0,0)),IF(OR(AB$1,$R97),4,INDEX(CMB[[Cmb_Rare]:[Cmb_Rare]],MATCH(ROUND(MIN(SUM(AB$4,$O97/1000),SUM($O97,AB$4/1000)),3),CMB[[Cmb_ID]:[Cmb_ID]],0))),CHOOSE(AC[[M]:[M]],2,1,1,SUM(AC[[AB]:[DB]])))),""))</f>
        <v/>
      </c>
      <c r="AC97" t="str">
        <f>IF(OR(AC$5="",$S97=""),"",IFERROR(SUM(PRODUCT(INDEX(CMB[[BA_0O]:[BA_2O]],MATCH(ROUND(MIN(SUM(AC$4,$O97/1000),SUM($O97,AC$4/1000)),3),CMB[[Cmb_ID]:[Cmb_ID]],0),SUM(N(AC$1),N($R97),1)),CHOOSE(AC[[M]:[M]],1,1,0,AC[[AB]:[AB]])),PRODUCT(INDEX(CMB[[BD_0O]:[BD_2O]],MATCH(ROUND(MIN(SUM(AC$4,$O97/1000),SUM($O97,AC$4/1000)),3),CMB[[Cmb_ID]:[Cmb_ID]],0),SUM(N(AC$1),N($R97),1)),CHOOSE(AC[[M]:[M]],1,0,1,AC[[DB]:[DB]])),PRODUCT(SUM(ROUND(AVERAGE(VALUE(AC$3),VALUE($P97)),0),CHOOSE(IF(OR(AC$1,$R97),4,INDEX(CMB[[Res_Rare]:[Res_Rare]],MATCH(ROUND(MIN(SUM(AC$4,$O97/1000),SUM($O97,AC$4/1000)),3),CMB[[Cmb_ID]:[Cmb_ID]],0))),-1,-1,0,0)),IF(OR(AC$1,$R97),4,INDEX(CMB[[Cmb_Rare]:[Cmb_Rare]],MATCH(ROUND(MIN(SUM(AC$4,$O97/1000),SUM($O97,AC$4/1000)),3),CMB[[Cmb_ID]:[Cmb_ID]],0))),CHOOSE(AC[[M]:[M]],2,1,1,SUM(AC[[AB]:[DB]])))),""))</f>
        <v/>
      </c>
      <c r="AD97" t="str">
        <f>IF(OR(AD$5="",$S97=""),"",IFERROR(SUM(PRODUCT(INDEX(CMB[[BA_0O]:[BA_2O]],MATCH(ROUND(MIN(SUM(AD$4,$O97/1000),SUM($O97,AD$4/1000)),3),CMB[[Cmb_ID]:[Cmb_ID]],0),SUM(N(AD$1),N($R97),1)),CHOOSE(AC[[M]:[M]],1,1,0,AC[[AB]:[AB]])),PRODUCT(INDEX(CMB[[BD_0O]:[BD_2O]],MATCH(ROUND(MIN(SUM(AD$4,$O97/1000),SUM($O97,AD$4/1000)),3),CMB[[Cmb_ID]:[Cmb_ID]],0),SUM(N(AD$1),N($R97),1)),CHOOSE(AC[[M]:[M]],1,0,1,AC[[DB]:[DB]])),PRODUCT(SUM(ROUND(AVERAGE(VALUE(AD$3),VALUE($P97)),0),CHOOSE(IF(OR(AD$1,$R97),4,INDEX(CMB[[Res_Rare]:[Res_Rare]],MATCH(ROUND(MIN(SUM(AD$4,$O97/1000),SUM($O97,AD$4/1000)),3),CMB[[Cmb_ID]:[Cmb_ID]],0))),-1,-1,0,0)),IF(OR(AD$1,$R97),4,INDEX(CMB[[Cmb_Rare]:[Cmb_Rare]],MATCH(ROUND(MIN(SUM(AD$4,$O97/1000),SUM($O97,AD$4/1000)),3),CMB[[Cmb_ID]:[Cmb_ID]],0))),CHOOSE(AC[[M]:[M]],2,1,1,SUM(AC[[AB]:[DB]])))),""))</f>
        <v/>
      </c>
      <c r="AE97" t="str">
        <f>IF(OR(AE$5="",$S97=""),"",IFERROR(SUM(PRODUCT(INDEX(CMB[[BA_0O]:[BA_2O]],MATCH(ROUND(MIN(SUM(AE$4,$O97/1000),SUM($O97,AE$4/1000)),3),CMB[[Cmb_ID]:[Cmb_ID]],0),SUM(N(AE$1),N($R97),1)),CHOOSE(AC[[M]:[M]],1,1,0,AC[[AB]:[AB]])),PRODUCT(INDEX(CMB[[BD_0O]:[BD_2O]],MATCH(ROUND(MIN(SUM(AE$4,$O97/1000),SUM($O97,AE$4/1000)),3),CMB[[Cmb_ID]:[Cmb_ID]],0),SUM(N(AE$1),N($R97),1)),CHOOSE(AC[[M]:[M]],1,0,1,AC[[DB]:[DB]])),PRODUCT(SUM(ROUND(AVERAGE(VALUE(AE$3),VALUE($P97)),0),CHOOSE(IF(OR(AE$1,$R97),4,INDEX(CMB[[Res_Rare]:[Res_Rare]],MATCH(ROUND(MIN(SUM(AE$4,$O97/1000),SUM($O97,AE$4/1000)),3),CMB[[Cmb_ID]:[Cmb_ID]],0))),-1,-1,0,0)),IF(OR(AE$1,$R97),4,INDEX(CMB[[Cmb_Rare]:[Cmb_Rare]],MATCH(ROUND(MIN(SUM(AE$4,$O97/1000),SUM($O97,AE$4/1000)),3),CMB[[Cmb_ID]:[Cmb_ID]],0))),CHOOSE(AC[[M]:[M]],2,1,1,SUM(AC[[AB]:[DB]])))),""))</f>
        <v/>
      </c>
      <c r="AF97" t="str">
        <f>IF(OR(AF$5="",$S97=""),"",IFERROR(SUM(PRODUCT(INDEX(CMB[[BA_0O]:[BA_2O]],MATCH(ROUND(MIN(SUM(AF$4,$O97/1000),SUM($O97,AF$4/1000)),3),CMB[[Cmb_ID]:[Cmb_ID]],0),SUM(N(AF$1),N($R97),1)),CHOOSE(AC[[M]:[M]],1,1,0,AC[[AB]:[AB]])),PRODUCT(INDEX(CMB[[BD_0O]:[BD_2O]],MATCH(ROUND(MIN(SUM(AF$4,$O97/1000),SUM($O97,AF$4/1000)),3),CMB[[Cmb_ID]:[Cmb_ID]],0),SUM(N(AF$1),N($R97),1)),CHOOSE(AC[[M]:[M]],1,0,1,AC[[DB]:[DB]])),PRODUCT(SUM(ROUND(AVERAGE(VALUE(AF$3),VALUE($P97)),0),CHOOSE(IF(OR(AF$1,$R97),4,INDEX(CMB[[Res_Rare]:[Res_Rare]],MATCH(ROUND(MIN(SUM(AF$4,$O97/1000),SUM($O97,AF$4/1000)),3),CMB[[Cmb_ID]:[Cmb_ID]],0))),-1,-1,0,0)),IF(OR(AF$1,$R97),4,INDEX(CMB[[Cmb_Rare]:[Cmb_Rare]],MATCH(ROUND(MIN(SUM(AF$4,$O97/1000),SUM($O97,AF$4/1000)),3),CMB[[Cmb_ID]:[Cmb_ID]],0))),CHOOSE(AC[[M]:[M]],2,1,1,SUM(AC[[AB]:[DB]])))),""))</f>
        <v/>
      </c>
      <c r="AG97" t="str">
        <f>IF(OR(AG$5="",$S97=""),"",IFERROR(SUM(PRODUCT(INDEX(CMB[[BA_0O]:[BA_2O]],MATCH(ROUND(MIN(SUM(AG$4,$O97/1000),SUM($O97,AG$4/1000)),3),CMB[[Cmb_ID]:[Cmb_ID]],0),SUM(N(AG$1),N($R97),1)),CHOOSE(AC[[M]:[M]],1,1,0,AC[[AB]:[AB]])),PRODUCT(INDEX(CMB[[BD_0O]:[BD_2O]],MATCH(ROUND(MIN(SUM(AG$4,$O97/1000),SUM($O97,AG$4/1000)),3),CMB[[Cmb_ID]:[Cmb_ID]],0),SUM(N(AG$1),N($R97),1)),CHOOSE(AC[[M]:[M]],1,0,1,AC[[DB]:[DB]])),PRODUCT(SUM(ROUND(AVERAGE(VALUE(AG$3),VALUE($P97)),0),CHOOSE(IF(OR(AG$1,$R97),4,INDEX(CMB[[Res_Rare]:[Res_Rare]],MATCH(ROUND(MIN(SUM(AG$4,$O97/1000),SUM($O97,AG$4/1000)),3),CMB[[Cmb_ID]:[Cmb_ID]],0))),-1,-1,0,0)),IF(OR(AG$1,$R97),4,INDEX(CMB[[Cmb_Rare]:[Cmb_Rare]],MATCH(ROUND(MIN(SUM(AG$4,$O97/1000),SUM($O97,AG$4/1000)),3),CMB[[Cmb_ID]:[Cmb_ID]],0))),CHOOSE(AC[[M]:[M]],2,1,1,SUM(AC[[AB]:[DB]])))),""))</f>
        <v/>
      </c>
      <c r="AH97" t="str">
        <f>IF(OR(AH$5="",$S97=""),"",IFERROR(SUM(PRODUCT(INDEX(CMB[[BA_0O]:[BA_2O]],MATCH(ROUND(MIN(SUM(AH$4,$O97/1000),SUM($O97,AH$4/1000)),3),CMB[[Cmb_ID]:[Cmb_ID]],0),SUM(N(AH$1),N($R97),1)),CHOOSE(AC[[M]:[M]],1,1,0,AC[[AB]:[AB]])),PRODUCT(INDEX(CMB[[BD_0O]:[BD_2O]],MATCH(ROUND(MIN(SUM(AH$4,$O97/1000),SUM($O97,AH$4/1000)),3),CMB[[Cmb_ID]:[Cmb_ID]],0),SUM(N(AH$1),N($R97),1)),CHOOSE(AC[[M]:[M]],1,0,1,AC[[DB]:[DB]])),PRODUCT(SUM(ROUND(AVERAGE(VALUE(AH$3),VALUE($P97)),0),CHOOSE(IF(OR(AH$1,$R97),4,INDEX(CMB[[Res_Rare]:[Res_Rare]],MATCH(ROUND(MIN(SUM(AH$4,$O97/1000),SUM($O97,AH$4/1000)),3),CMB[[Cmb_ID]:[Cmb_ID]],0))),-1,-1,0,0)),IF(OR(AH$1,$R97),4,INDEX(CMB[[Cmb_Rare]:[Cmb_Rare]],MATCH(ROUND(MIN(SUM(AH$4,$O97/1000),SUM($O97,AH$4/1000)),3),CMB[[Cmb_ID]:[Cmb_ID]],0))),CHOOSE(AC[[M]:[M]],2,1,1,SUM(AC[[AB]:[DB]])))),""))</f>
        <v/>
      </c>
      <c r="AI97" t="str">
        <f>IF(OR(AI$5="",$S97=""),"",IFERROR(SUM(PRODUCT(INDEX(CMB[[BA_0O]:[BA_2O]],MATCH(ROUND(MIN(SUM(AI$4,$O97/1000),SUM($O97,AI$4/1000)),3),CMB[[Cmb_ID]:[Cmb_ID]],0),SUM(N(AI$1),N($R97),1)),CHOOSE(AC[[M]:[M]],1,1,0,AC[[AB]:[AB]])),PRODUCT(INDEX(CMB[[BD_0O]:[BD_2O]],MATCH(ROUND(MIN(SUM(AI$4,$O97/1000),SUM($O97,AI$4/1000)),3),CMB[[Cmb_ID]:[Cmb_ID]],0),SUM(N(AI$1),N($R97),1)),CHOOSE(AC[[M]:[M]],1,0,1,AC[[DB]:[DB]])),PRODUCT(SUM(ROUND(AVERAGE(VALUE(AI$3),VALUE($P97)),0),CHOOSE(IF(OR(AI$1,$R97),4,INDEX(CMB[[Res_Rare]:[Res_Rare]],MATCH(ROUND(MIN(SUM(AI$4,$O97/1000),SUM($O97,AI$4/1000)),3),CMB[[Cmb_ID]:[Cmb_ID]],0))),-1,-1,0,0)),IF(OR(AI$1,$R97),4,INDEX(CMB[[Cmb_Rare]:[Cmb_Rare]],MATCH(ROUND(MIN(SUM(AI$4,$O97/1000),SUM($O97,AI$4/1000)),3),CMB[[Cmb_ID]:[Cmb_ID]],0))),CHOOSE(AC[[M]:[M]],2,1,1,SUM(AC[[AB]:[DB]])))),""))</f>
        <v/>
      </c>
      <c r="AJ97" t="str">
        <f>IF(OR(AJ$5="",$S97=""),"",IFERROR(SUM(PRODUCT(INDEX(CMB[[BA_0O]:[BA_2O]],MATCH(ROUND(MIN(SUM(AJ$4,$O97/1000),SUM($O97,AJ$4/1000)),3),CMB[[Cmb_ID]:[Cmb_ID]],0),SUM(N(AJ$1),N($R97),1)),CHOOSE(AC[[M]:[M]],1,1,0,AC[[AB]:[AB]])),PRODUCT(INDEX(CMB[[BD_0O]:[BD_2O]],MATCH(ROUND(MIN(SUM(AJ$4,$O97/1000),SUM($O97,AJ$4/1000)),3),CMB[[Cmb_ID]:[Cmb_ID]],0),SUM(N(AJ$1),N($R97),1)),CHOOSE(AC[[M]:[M]],1,0,1,AC[[DB]:[DB]])),PRODUCT(SUM(ROUND(AVERAGE(VALUE(AJ$3),VALUE($P97)),0),CHOOSE(IF(OR(AJ$1,$R97),4,INDEX(CMB[[Res_Rare]:[Res_Rare]],MATCH(ROUND(MIN(SUM(AJ$4,$O97/1000),SUM($O97,AJ$4/1000)),3),CMB[[Cmb_ID]:[Cmb_ID]],0))),-1,-1,0,0)),IF(OR(AJ$1,$R97),4,INDEX(CMB[[Cmb_Rare]:[Cmb_Rare]],MATCH(ROUND(MIN(SUM(AJ$4,$O97/1000),SUM($O97,AJ$4/1000)),3),CMB[[Cmb_ID]:[Cmb_ID]],0))),CHOOSE(AC[[M]:[M]],2,1,1,SUM(AC[[AB]:[DB]])))),""))</f>
        <v/>
      </c>
      <c r="AK97" t="str">
        <f>IF(OR(AK$5="",$S97=""),"",IFERROR(SUM(PRODUCT(INDEX(CMB[[BA_0O]:[BA_2O]],MATCH(ROUND(MIN(SUM(AK$4,$O97/1000),SUM($O97,AK$4/1000)),3),CMB[[Cmb_ID]:[Cmb_ID]],0),SUM(N(AK$1),N($R97),1)),CHOOSE(AC[[M]:[M]],1,1,0,AC[[AB]:[AB]])),PRODUCT(INDEX(CMB[[BD_0O]:[BD_2O]],MATCH(ROUND(MIN(SUM(AK$4,$O97/1000),SUM($O97,AK$4/1000)),3),CMB[[Cmb_ID]:[Cmb_ID]],0),SUM(N(AK$1),N($R97),1)),CHOOSE(AC[[M]:[M]],1,0,1,AC[[DB]:[DB]])),PRODUCT(SUM(ROUND(AVERAGE(VALUE(AK$3),VALUE($P97)),0),CHOOSE(IF(OR(AK$1,$R97),4,INDEX(CMB[[Res_Rare]:[Res_Rare]],MATCH(ROUND(MIN(SUM(AK$4,$O97/1000),SUM($O97,AK$4/1000)),3),CMB[[Cmb_ID]:[Cmb_ID]],0))),-1,-1,0,0)),IF(OR(AK$1,$R97),4,INDEX(CMB[[Cmb_Rare]:[Cmb_Rare]],MATCH(ROUND(MIN(SUM(AK$4,$O97/1000),SUM($O97,AK$4/1000)),3),CMB[[Cmb_ID]:[Cmb_ID]],0))),CHOOSE(AC[[M]:[M]],2,1,1,SUM(AC[[AB]:[DB]])))),""))</f>
        <v/>
      </c>
      <c r="AL97" t="str">
        <f>IF(OR(AL$5="",$S97=""),"",IFERROR(SUM(PRODUCT(INDEX(CMB[[BA_0O]:[BA_2O]],MATCH(ROUND(MIN(SUM(AL$4,$O97/1000),SUM($O97,AL$4/1000)),3),CMB[[Cmb_ID]:[Cmb_ID]],0),SUM(N(AL$1),N($R97),1)),CHOOSE(AC[[M]:[M]],1,1,0,AC[[AB]:[AB]])),PRODUCT(INDEX(CMB[[BD_0O]:[BD_2O]],MATCH(ROUND(MIN(SUM(AL$4,$O97/1000),SUM($O97,AL$4/1000)),3),CMB[[Cmb_ID]:[Cmb_ID]],0),SUM(N(AL$1),N($R97),1)),CHOOSE(AC[[M]:[M]],1,0,1,AC[[DB]:[DB]])),PRODUCT(SUM(ROUND(AVERAGE(VALUE(AL$3),VALUE($P97)),0),CHOOSE(IF(OR(AL$1,$R97),4,INDEX(CMB[[Res_Rare]:[Res_Rare]],MATCH(ROUND(MIN(SUM(AL$4,$O97/1000),SUM($O97,AL$4/1000)),3),CMB[[Cmb_ID]:[Cmb_ID]],0))),-1,-1,0,0)),IF(OR(AL$1,$R97),4,INDEX(CMB[[Cmb_Rare]:[Cmb_Rare]],MATCH(ROUND(MIN(SUM(AL$4,$O97/1000),SUM($O97,AL$4/1000)),3),CMB[[Cmb_ID]:[Cmb_ID]],0))),CHOOSE(AC[[M]:[M]],2,1,1,SUM(AC[[AB]:[DB]])))),""))</f>
        <v/>
      </c>
      <c r="AM97" t="str">
        <f>IF(OR(AM$5="",$S97=""),"",IFERROR(SUM(PRODUCT(INDEX(CMB[[BA_0O]:[BA_2O]],MATCH(ROUND(MIN(SUM(AM$4,$O97/1000),SUM($O97,AM$4/1000)),3),CMB[[Cmb_ID]:[Cmb_ID]],0),SUM(N(AM$1),N($R97),1)),CHOOSE(AC[[M]:[M]],1,1,0,AC[[AB]:[AB]])),PRODUCT(INDEX(CMB[[BD_0O]:[BD_2O]],MATCH(ROUND(MIN(SUM(AM$4,$O97/1000),SUM($O97,AM$4/1000)),3),CMB[[Cmb_ID]:[Cmb_ID]],0),SUM(N(AM$1),N($R97),1)),CHOOSE(AC[[M]:[M]],1,0,1,AC[[DB]:[DB]])),PRODUCT(SUM(ROUND(AVERAGE(VALUE(AM$3),VALUE($P97)),0),CHOOSE(IF(OR(AM$1,$R97),4,INDEX(CMB[[Res_Rare]:[Res_Rare]],MATCH(ROUND(MIN(SUM(AM$4,$O97/1000),SUM($O97,AM$4/1000)),3),CMB[[Cmb_ID]:[Cmb_ID]],0))),-1,-1,0,0)),IF(OR(AM$1,$R97),4,INDEX(CMB[[Cmb_Rare]:[Cmb_Rare]],MATCH(ROUND(MIN(SUM(AM$4,$O97/1000),SUM($O97,AM$4/1000)),3),CMB[[Cmb_ID]:[Cmb_ID]],0))),CHOOSE(AC[[M]:[M]],2,1,1,SUM(AC[[AB]:[DB]])))),""))</f>
        <v/>
      </c>
      <c r="AN97" t="str">
        <f>IF(OR(AN$5="",$S97=""),"",IFERROR(SUM(PRODUCT(INDEX(CMB[[BA_0O]:[BA_2O]],MATCH(ROUND(MIN(SUM(AN$4,$O97/1000),SUM($O97,AN$4/1000)),3),CMB[[Cmb_ID]:[Cmb_ID]],0),SUM(N(AN$1),N($R97),1)),CHOOSE(AC[[M]:[M]],1,1,0,AC[[AB]:[AB]])),PRODUCT(INDEX(CMB[[BD_0O]:[BD_2O]],MATCH(ROUND(MIN(SUM(AN$4,$O97/1000),SUM($O97,AN$4/1000)),3),CMB[[Cmb_ID]:[Cmb_ID]],0),SUM(N(AN$1),N($R97),1)),CHOOSE(AC[[M]:[M]],1,0,1,AC[[DB]:[DB]])),PRODUCT(SUM(ROUND(AVERAGE(VALUE(AN$3),VALUE($P97)),0),CHOOSE(IF(OR(AN$1,$R97),4,INDEX(CMB[[Res_Rare]:[Res_Rare]],MATCH(ROUND(MIN(SUM(AN$4,$O97/1000),SUM($O97,AN$4/1000)),3),CMB[[Cmb_ID]:[Cmb_ID]],0))),-1,-1,0,0)),IF(OR(AN$1,$R97),4,INDEX(CMB[[Cmb_Rare]:[Cmb_Rare]],MATCH(ROUND(MIN(SUM(AN$4,$O97/1000),SUM($O97,AN$4/1000)),3),CMB[[Cmb_ID]:[Cmb_ID]],0))),CHOOSE(AC[[M]:[M]],2,1,1,SUM(AC[[AB]:[DB]])))),""))</f>
        <v/>
      </c>
      <c r="AO97" t="str">
        <f>IF(OR(AO$5="",$S97=""),"",IFERROR(SUM(PRODUCT(INDEX(CMB[[BA_0O]:[BA_2O]],MATCH(ROUND(MIN(SUM(AO$4,$O97/1000),SUM($O97,AO$4/1000)),3),CMB[[Cmb_ID]:[Cmb_ID]],0),SUM(N(AO$1),N($R97),1)),CHOOSE(AC[[M]:[M]],1,1,0,AC[[AB]:[AB]])),PRODUCT(INDEX(CMB[[BD_0O]:[BD_2O]],MATCH(ROUND(MIN(SUM(AO$4,$O97/1000),SUM($O97,AO$4/1000)),3),CMB[[Cmb_ID]:[Cmb_ID]],0),SUM(N(AO$1),N($R97),1)),CHOOSE(AC[[M]:[M]],1,0,1,AC[[DB]:[DB]])),PRODUCT(SUM(ROUND(AVERAGE(VALUE(AO$3),VALUE($P97)),0),CHOOSE(IF(OR(AO$1,$R97),4,INDEX(CMB[[Res_Rare]:[Res_Rare]],MATCH(ROUND(MIN(SUM(AO$4,$O97/1000),SUM($O97,AO$4/1000)),3),CMB[[Cmb_ID]:[Cmb_ID]],0))),-1,-1,0,0)),IF(OR(AO$1,$R97),4,INDEX(CMB[[Cmb_Rare]:[Cmb_Rare]],MATCH(ROUND(MIN(SUM(AO$4,$O97/1000),SUM($O97,AO$4/1000)),3),CMB[[Cmb_ID]:[Cmb_ID]],0))),CHOOSE(AC[[M]:[M]],2,1,1,SUM(AC[[AB]:[DB]])))),""))</f>
        <v/>
      </c>
      <c r="AP97" t="str">
        <f>IF(OR(AP$5="",$S97=""),"",IFERROR(SUM(PRODUCT(INDEX(CMB[[BA_0O]:[BA_2O]],MATCH(ROUND(MIN(SUM(AP$4,$O97/1000),SUM($O97,AP$4/1000)),3),CMB[[Cmb_ID]:[Cmb_ID]],0),SUM(N(AP$1),N($R97),1)),CHOOSE(AC[[M]:[M]],1,1,0,AC[[AB]:[AB]])),PRODUCT(INDEX(CMB[[BD_0O]:[BD_2O]],MATCH(ROUND(MIN(SUM(AP$4,$O97/1000),SUM($O97,AP$4/1000)),3),CMB[[Cmb_ID]:[Cmb_ID]],0),SUM(N(AP$1),N($R97),1)),CHOOSE(AC[[M]:[M]],1,0,1,AC[[DB]:[DB]])),PRODUCT(SUM(ROUND(AVERAGE(VALUE(AP$3),VALUE($P97)),0),CHOOSE(IF(OR(AP$1,$R97),4,INDEX(CMB[[Res_Rare]:[Res_Rare]],MATCH(ROUND(MIN(SUM(AP$4,$O97/1000),SUM($O97,AP$4/1000)),3),CMB[[Cmb_ID]:[Cmb_ID]],0))),-1,-1,0,0)),IF(OR(AP$1,$R97),4,INDEX(CMB[[Cmb_Rare]:[Cmb_Rare]],MATCH(ROUND(MIN(SUM(AP$4,$O97/1000),SUM($O97,AP$4/1000)),3),CMB[[Cmb_ID]:[Cmb_ID]],0))),CHOOSE(AC[[M]:[M]],2,1,1,SUM(AC[[AB]:[DB]])))),""))</f>
        <v/>
      </c>
      <c r="AQ97" t="str">
        <f>IF(OR(AQ$5="",$S97=""),"",IFERROR(SUM(PRODUCT(INDEX(CMB[[BA_0O]:[BA_2O]],MATCH(ROUND(MIN(SUM(AQ$4,$O97/1000),SUM($O97,AQ$4/1000)),3),CMB[[Cmb_ID]:[Cmb_ID]],0),SUM(N(AQ$1),N($R97),1)),CHOOSE(AC[[M]:[M]],1,1,0,AC[[AB]:[AB]])),PRODUCT(INDEX(CMB[[BD_0O]:[BD_2O]],MATCH(ROUND(MIN(SUM(AQ$4,$O97/1000),SUM($O97,AQ$4/1000)),3),CMB[[Cmb_ID]:[Cmb_ID]],0),SUM(N(AQ$1),N($R97),1)),CHOOSE(AC[[M]:[M]],1,0,1,AC[[DB]:[DB]])),PRODUCT(SUM(ROUND(AVERAGE(VALUE(AQ$3),VALUE($P97)),0),CHOOSE(IF(OR(AQ$1,$R97),4,INDEX(CMB[[Res_Rare]:[Res_Rare]],MATCH(ROUND(MIN(SUM(AQ$4,$O97/1000),SUM($O97,AQ$4/1000)),3),CMB[[Cmb_ID]:[Cmb_ID]],0))),-1,-1,0,0)),IF(OR(AQ$1,$R97),4,INDEX(CMB[[Cmb_Rare]:[Cmb_Rare]],MATCH(ROUND(MIN(SUM(AQ$4,$O97/1000),SUM($O97,AQ$4/1000)),3),CMB[[Cmb_ID]:[Cmb_ID]],0))),CHOOSE(AC[[M]:[M]],2,1,1,SUM(AC[[AB]:[DB]])))),""))</f>
        <v/>
      </c>
      <c r="AR97" t="str">
        <f>IF(OR(AR$5="",$S97=""),"",IFERROR(SUM(PRODUCT(INDEX(CMB[[BA_0O]:[BA_2O]],MATCH(ROUND(MIN(SUM(AR$4,$O97/1000),SUM($O97,AR$4/1000)),3),CMB[[Cmb_ID]:[Cmb_ID]],0),SUM(N(AR$1),N($R97),1)),CHOOSE(AC[[M]:[M]],1,1,0,AC[[AB]:[AB]])),PRODUCT(INDEX(CMB[[BD_0O]:[BD_2O]],MATCH(ROUND(MIN(SUM(AR$4,$O97/1000),SUM($O97,AR$4/1000)),3),CMB[[Cmb_ID]:[Cmb_ID]],0),SUM(N(AR$1),N($R97),1)),CHOOSE(AC[[M]:[M]],1,0,1,AC[[DB]:[DB]])),PRODUCT(SUM(ROUND(AVERAGE(VALUE(AR$3),VALUE($P97)),0),CHOOSE(IF(OR(AR$1,$R97),4,INDEX(CMB[[Res_Rare]:[Res_Rare]],MATCH(ROUND(MIN(SUM(AR$4,$O97/1000),SUM($O97,AR$4/1000)),3),CMB[[Cmb_ID]:[Cmb_ID]],0))),-1,-1,0,0)),IF(OR(AR$1,$R97),4,INDEX(CMB[[Cmb_Rare]:[Cmb_Rare]],MATCH(ROUND(MIN(SUM(AR$4,$O97/1000),SUM($O97,AR$4/1000)),3),CMB[[Cmb_ID]:[Cmb_ID]],0))),CHOOSE(AC[[M]:[M]],2,1,1,SUM(AC[[AB]:[DB]])))),""))</f>
        <v/>
      </c>
      <c r="AS97" t="str">
        <f>IF(OR(AS$5="",$S97=""),"",IFERROR(SUM(PRODUCT(INDEX(CMB[[BA_0O]:[BA_2O]],MATCH(ROUND(MIN(SUM(AS$4,$O97/1000),SUM($O97,AS$4/1000)),3),CMB[[Cmb_ID]:[Cmb_ID]],0),SUM(N(AS$1),N($R97),1)),CHOOSE(AC[[M]:[M]],1,1,0,AC[[AB]:[AB]])),PRODUCT(INDEX(CMB[[BD_0O]:[BD_2O]],MATCH(ROUND(MIN(SUM(AS$4,$O97/1000),SUM($O97,AS$4/1000)),3),CMB[[Cmb_ID]:[Cmb_ID]],0),SUM(N(AS$1),N($R97),1)),CHOOSE(AC[[M]:[M]],1,0,1,AC[[DB]:[DB]])),PRODUCT(SUM(ROUND(AVERAGE(VALUE(AS$3),VALUE($P97)),0),CHOOSE(IF(OR(AS$1,$R97),4,INDEX(CMB[[Res_Rare]:[Res_Rare]],MATCH(ROUND(MIN(SUM(AS$4,$O97/1000),SUM($O97,AS$4/1000)),3),CMB[[Cmb_ID]:[Cmb_ID]],0))),-1,-1,0,0)),IF(OR(AS$1,$R97),4,INDEX(CMB[[Cmb_Rare]:[Cmb_Rare]],MATCH(ROUND(MIN(SUM(AS$4,$O97/1000),SUM($O97,AS$4/1000)),3),CMB[[Cmb_ID]:[Cmb_ID]],0))),CHOOSE(AC[[M]:[M]],2,1,1,SUM(AC[[AB]:[DB]])))),""))</f>
        <v/>
      </c>
      <c r="AT97" t="str">
        <f>IF(OR(AT$5="",$S97=""),"",IFERROR(SUM(PRODUCT(INDEX(CMB[[BA_0O]:[BA_2O]],MATCH(ROUND(MIN(SUM(AT$4,$O97/1000),SUM($O97,AT$4/1000)),3),CMB[[Cmb_ID]:[Cmb_ID]],0),SUM(N(AT$1),N($R97),1)),CHOOSE(AC[[M]:[M]],1,1,0,AC[[AB]:[AB]])),PRODUCT(INDEX(CMB[[BD_0O]:[BD_2O]],MATCH(ROUND(MIN(SUM(AT$4,$O97/1000),SUM($O97,AT$4/1000)),3),CMB[[Cmb_ID]:[Cmb_ID]],0),SUM(N(AT$1),N($R97),1)),CHOOSE(AC[[M]:[M]],1,0,1,AC[[DB]:[DB]])),PRODUCT(SUM(ROUND(AVERAGE(VALUE(AT$3),VALUE($P97)),0),CHOOSE(IF(OR(AT$1,$R97),4,INDEX(CMB[[Res_Rare]:[Res_Rare]],MATCH(ROUND(MIN(SUM(AT$4,$O97/1000),SUM($O97,AT$4/1000)),3),CMB[[Cmb_ID]:[Cmb_ID]],0))),-1,-1,0,0)),IF(OR(AT$1,$R97),4,INDEX(CMB[[Cmb_Rare]:[Cmb_Rare]],MATCH(ROUND(MIN(SUM(AT$4,$O97/1000),SUM($O97,AT$4/1000)),3),CMB[[Cmb_ID]:[Cmb_ID]],0))),CHOOSE(AC[[M]:[M]],2,1,1,SUM(AC[[AB]:[DB]])))),""))</f>
        <v/>
      </c>
      <c r="AU97" t="str">
        <f>IF(OR(AU$5="",$S97=""),"",IFERROR(SUM(PRODUCT(INDEX(CMB[[BA_0O]:[BA_2O]],MATCH(ROUND(MIN(SUM(AU$4,$O97/1000),SUM($O97,AU$4/1000)),3),CMB[[Cmb_ID]:[Cmb_ID]],0),SUM(N(AU$1),N($R97),1)),CHOOSE(AC[[M]:[M]],1,1,0,AC[[AB]:[AB]])),PRODUCT(INDEX(CMB[[BD_0O]:[BD_2O]],MATCH(ROUND(MIN(SUM(AU$4,$O97/1000),SUM($O97,AU$4/1000)),3),CMB[[Cmb_ID]:[Cmb_ID]],0),SUM(N(AU$1),N($R97),1)),CHOOSE(AC[[M]:[M]],1,0,1,AC[[DB]:[DB]])),PRODUCT(SUM(ROUND(AVERAGE(VALUE(AU$3),VALUE($P97)),0),CHOOSE(IF(OR(AU$1,$R97),4,INDEX(CMB[[Res_Rare]:[Res_Rare]],MATCH(ROUND(MIN(SUM(AU$4,$O97/1000),SUM($O97,AU$4/1000)),3),CMB[[Cmb_ID]:[Cmb_ID]],0))),-1,-1,0,0)),IF(OR(AU$1,$R97),4,INDEX(CMB[[Cmb_Rare]:[Cmb_Rare]],MATCH(ROUND(MIN(SUM(AU$4,$O97/1000),SUM($O97,AU$4/1000)),3),CMB[[Cmb_ID]:[Cmb_ID]],0))),CHOOSE(AC[[M]:[M]],2,1,1,SUM(AC[[AB]:[DB]])))),""))</f>
        <v/>
      </c>
      <c r="AV97" t="str">
        <f>IF(OR(AV$5="",$S97=""),"",IFERROR(SUM(PRODUCT(INDEX(CMB[[BA_0O]:[BA_2O]],MATCH(ROUND(MIN(SUM(AV$4,$O97/1000),SUM($O97,AV$4/1000)),3),CMB[[Cmb_ID]:[Cmb_ID]],0),SUM(N(AV$1),N($R97),1)),CHOOSE(AC[[M]:[M]],1,1,0,AC[[AB]:[AB]])),PRODUCT(INDEX(CMB[[BD_0O]:[BD_2O]],MATCH(ROUND(MIN(SUM(AV$4,$O97/1000),SUM($O97,AV$4/1000)),3),CMB[[Cmb_ID]:[Cmb_ID]],0),SUM(N(AV$1),N($R97),1)),CHOOSE(AC[[M]:[M]],1,0,1,AC[[DB]:[DB]])),PRODUCT(SUM(ROUND(AVERAGE(VALUE(AV$3),VALUE($P97)),0),CHOOSE(IF(OR(AV$1,$R97),4,INDEX(CMB[[Res_Rare]:[Res_Rare]],MATCH(ROUND(MIN(SUM(AV$4,$O97/1000),SUM($O97,AV$4/1000)),3),CMB[[Cmb_ID]:[Cmb_ID]],0))),-1,-1,0,0)),IF(OR(AV$1,$R97),4,INDEX(CMB[[Cmb_Rare]:[Cmb_Rare]],MATCH(ROUND(MIN(SUM(AV$4,$O97/1000),SUM($O97,AV$4/1000)),3),CMB[[Cmb_ID]:[Cmb_ID]],0))),CHOOSE(AC[[M]:[M]],2,1,1,SUM(AC[[AB]:[DB]])))),""))</f>
        <v/>
      </c>
      <c r="AW97" t="str">
        <f>IF(OR(AW$5="",$S97=""),"",IFERROR(SUM(PRODUCT(INDEX(CMB[[BA_0O]:[BA_2O]],MATCH(ROUND(MIN(SUM(AW$4,$O97/1000),SUM($O97,AW$4/1000)),3),CMB[[Cmb_ID]:[Cmb_ID]],0),SUM(N(AW$1),N($R97),1)),CHOOSE(AC[[M]:[M]],1,1,0,AC[[AB]:[AB]])),PRODUCT(INDEX(CMB[[BD_0O]:[BD_2O]],MATCH(ROUND(MIN(SUM(AW$4,$O97/1000),SUM($O97,AW$4/1000)),3),CMB[[Cmb_ID]:[Cmb_ID]],0),SUM(N(AW$1),N($R97),1)),CHOOSE(AC[[M]:[M]],1,0,1,AC[[DB]:[DB]])),PRODUCT(SUM(ROUND(AVERAGE(VALUE(AW$3),VALUE($P97)),0),CHOOSE(IF(OR(AW$1,$R97),4,INDEX(CMB[[Res_Rare]:[Res_Rare]],MATCH(ROUND(MIN(SUM(AW$4,$O97/1000),SUM($O97,AW$4/1000)),3),CMB[[Cmb_ID]:[Cmb_ID]],0))),-1,-1,0,0)),IF(OR(AW$1,$R97),4,INDEX(CMB[[Cmb_Rare]:[Cmb_Rare]],MATCH(ROUND(MIN(SUM(AW$4,$O97/1000),SUM($O97,AW$4/1000)),3),CMB[[Cmb_ID]:[Cmb_ID]],0))),CHOOSE(AC[[M]:[M]],2,1,1,SUM(AC[[AB]:[DB]])))),""))</f>
        <v/>
      </c>
      <c r="AX97" t="str">
        <f>IF(OR(AX$5="",$S97=""),"",IFERROR(SUM(PRODUCT(INDEX(CMB[[BA_0O]:[BA_2O]],MATCH(ROUND(MIN(SUM(AX$4,$O97/1000),SUM($O97,AX$4/1000)),3),CMB[[Cmb_ID]:[Cmb_ID]],0),SUM(N(AX$1),N($R97),1)),CHOOSE(AC[[M]:[M]],1,1,0,AC[[AB]:[AB]])),PRODUCT(INDEX(CMB[[BD_0O]:[BD_2O]],MATCH(ROUND(MIN(SUM(AX$4,$O97/1000),SUM($O97,AX$4/1000)),3),CMB[[Cmb_ID]:[Cmb_ID]],0),SUM(N(AX$1),N($R97),1)),CHOOSE(AC[[M]:[M]],1,0,1,AC[[DB]:[DB]])),PRODUCT(SUM(ROUND(AVERAGE(VALUE(AX$3),VALUE($P97)),0),CHOOSE(IF(OR(AX$1,$R97),4,INDEX(CMB[[Res_Rare]:[Res_Rare]],MATCH(ROUND(MIN(SUM(AX$4,$O97/1000),SUM($O97,AX$4/1000)),3),CMB[[Cmb_ID]:[Cmb_ID]],0))),-1,-1,0,0)),IF(OR(AX$1,$R97),4,INDEX(CMB[[Cmb_Rare]:[Cmb_Rare]],MATCH(ROUND(MIN(SUM(AX$4,$O97/1000),SUM($O97,AX$4/1000)),3),CMB[[Cmb_ID]:[Cmb_ID]],0))),CHOOSE(AC[[M]:[M]],2,1,1,SUM(AC[[AB]:[DB]])))),""))</f>
        <v/>
      </c>
      <c r="AY97" t="str">
        <f>IF(OR(AY$5="",$S97=""),"",IFERROR(SUM(PRODUCT(INDEX(CMB[[BA_0O]:[BA_2O]],MATCH(ROUND(MIN(SUM(AY$4,$O97/1000),SUM($O97,AY$4/1000)),3),CMB[[Cmb_ID]:[Cmb_ID]],0),SUM(N(AY$1),N($R97),1)),CHOOSE(AC[[M]:[M]],1,1,0,AC[[AB]:[AB]])),PRODUCT(INDEX(CMB[[BD_0O]:[BD_2O]],MATCH(ROUND(MIN(SUM(AY$4,$O97/1000),SUM($O97,AY$4/1000)),3),CMB[[Cmb_ID]:[Cmb_ID]],0),SUM(N(AY$1),N($R97),1)),CHOOSE(AC[[M]:[M]],1,0,1,AC[[DB]:[DB]])),PRODUCT(SUM(ROUND(AVERAGE(VALUE(AY$3),VALUE($P97)),0),CHOOSE(IF(OR(AY$1,$R97),4,INDEX(CMB[[Res_Rare]:[Res_Rare]],MATCH(ROUND(MIN(SUM(AY$4,$O97/1000),SUM($O97,AY$4/1000)),3),CMB[[Cmb_ID]:[Cmb_ID]],0))),-1,-1,0,0)),IF(OR(AY$1,$R97),4,INDEX(CMB[[Cmb_Rare]:[Cmb_Rare]],MATCH(ROUND(MIN(SUM(AY$4,$O97/1000),SUM($O97,AY$4/1000)),3),CMB[[Cmb_ID]:[Cmb_ID]],0))),CHOOSE(AC[[M]:[M]],2,1,1,SUM(AC[[AB]:[DB]])))),""))</f>
        <v/>
      </c>
      <c r="AZ97" t="str">
        <f>IF(OR(AZ$5="",$S97=""),"",IFERROR(SUM(PRODUCT(INDEX(CMB[[BA_0O]:[BA_2O]],MATCH(ROUND(MIN(SUM(AZ$4,$O97/1000),SUM($O97,AZ$4/1000)),3),CMB[[Cmb_ID]:[Cmb_ID]],0),SUM(N(AZ$1),N($R97),1)),CHOOSE(AC[[M]:[M]],1,1,0,AC[[AB]:[AB]])),PRODUCT(INDEX(CMB[[BD_0O]:[BD_2O]],MATCH(ROUND(MIN(SUM(AZ$4,$O97/1000),SUM($O97,AZ$4/1000)),3),CMB[[Cmb_ID]:[Cmb_ID]],0),SUM(N(AZ$1),N($R97),1)),CHOOSE(AC[[M]:[M]],1,0,1,AC[[DB]:[DB]])),PRODUCT(SUM(ROUND(AVERAGE(VALUE(AZ$3),VALUE($P97)),0),CHOOSE(IF(OR(AZ$1,$R97),4,INDEX(CMB[[Res_Rare]:[Res_Rare]],MATCH(ROUND(MIN(SUM(AZ$4,$O97/1000),SUM($O97,AZ$4/1000)),3),CMB[[Cmb_ID]:[Cmb_ID]],0))),-1,-1,0,0)),IF(OR(AZ$1,$R97),4,INDEX(CMB[[Cmb_Rare]:[Cmb_Rare]],MATCH(ROUND(MIN(SUM(AZ$4,$O97/1000),SUM($O97,AZ$4/1000)),3),CMB[[Cmb_ID]:[Cmb_ID]],0))),CHOOSE(AC[[M]:[M]],2,1,1,SUM(AC[[AB]:[DB]])))),""))</f>
        <v/>
      </c>
      <c r="BA97" t="str">
        <f>IF(OR(BA$5="",$S97=""),"",IFERROR(SUM(PRODUCT(INDEX(CMB[[BA_0O]:[BA_2O]],MATCH(ROUND(MIN(SUM(BA$4,$O97/1000),SUM($O97,BA$4/1000)),3),CMB[[Cmb_ID]:[Cmb_ID]],0),SUM(N(BA$1),N($R97),1)),CHOOSE(AC[[M]:[M]],1,1,0,AC[[AB]:[AB]])),PRODUCT(INDEX(CMB[[BD_0O]:[BD_2O]],MATCH(ROUND(MIN(SUM(BA$4,$O97/1000),SUM($O97,BA$4/1000)),3),CMB[[Cmb_ID]:[Cmb_ID]],0),SUM(N(BA$1),N($R97),1)),CHOOSE(AC[[M]:[M]],1,0,1,AC[[DB]:[DB]])),PRODUCT(SUM(ROUND(AVERAGE(VALUE(BA$3),VALUE($P97)),0),CHOOSE(IF(OR(BA$1,$R97),4,INDEX(CMB[[Res_Rare]:[Res_Rare]],MATCH(ROUND(MIN(SUM(BA$4,$O97/1000),SUM($O97,BA$4/1000)),3),CMB[[Cmb_ID]:[Cmb_ID]],0))),-1,-1,0,0)),IF(OR(BA$1,$R97),4,INDEX(CMB[[Cmb_Rare]:[Cmb_Rare]],MATCH(ROUND(MIN(SUM(BA$4,$O97/1000),SUM($O97,BA$4/1000)),3),CMB[[Cmb_ID]:[Cmb_ID]],0))),CHOOSE(AC[[M]:[M]],2,1,1,SUM(AC[[AB]:[DB]])))),""))</f>
        <v/>
      </c>
      <c r="BB97" t="str">
        <f>IF(OR(BB$5="",$S97=""),"",IFERROR(SUM(PRODUCT(INDEX(CMB[[BA_0O]:[BA_2O]],MATCH(ROUND(MIN(SUM(BB$4,$O97/1000),SUM($O97,BB$4/1000)),3),CMB[[Cmb_ID]:[Cmb_ID]],0),SUM(N(BB$1),N($R97),1)),CHOOSE(AC[[M]:[M]],1,1,0,AC[[AB]:[AB]])),PRODUCT(INDEX(CMB[[BD_0O]:[BD_2O]],MATCH(ROUND(MIN(SUM(BB$4,$O97/1000),SUM($O97,BB$4/1000)),3),CMB[[Cmb_ID]:[Cmb_ID]],0),SUM(N(BB$1),N($R97),1)),CHOOSE(AC[[M]:[M]],1,0,1,AC[[DB]:[DB]])),PRODUCT(SUM(ROUND(AVERAGE(VALUE(BB$3),VALUE($P97)),0),CHOOSE(IF(OR(BB$1,$R97),4,INDEX(CMB[[Res_Rare]:[Res_Rare]],MATCH(ROUND(MIN(SUM(BB$4,$O97/1000),SUM($O97,BB$4/1000)),3),CMB[[Cmb_ID]:[Cmb_ID]],0))),-1,-1,0,0)),IF(OR(BB$1,$R97),4,INDEX(CMB[[Cmb_Rare]:[Cmb_Rare]],MATCH(ROUND(MIN(SUM(BB$4,$O97/1000),SUM($O97,BB$4/1000)),3),CMB[[Cmb_ID]:[Cmb_ID]],0))),CHOOSE(AC[[M]:[M]],2,1,1,SUM(AC[[AB]:[DB]])))),""))</f>
        <v/>
      </c>
      <c r="BC97" t="str">
        <f>IF(OR(BC$5="",$S97=""),"",IFERROR(SUM(PRODUCT(INDEX(CMB[[BA_0O]:[BA_2O]],MATCH(ROUND(MIN(SUM(BC$4,$O97/1000),SUM($O97,BC$4/1000)),3),CMB[[Cmb_ID]:[Cmb_ID]],0),SUM(N(BC$1),N($R97),1)),CHOOSE(AC[[M]:[M]],1,1,0,AC[[AB]:[AB]])),PRODUCT(INDEX(CMB[[BD_0O]:[BD_2O]],MATCH(ROUND(MIN(SUM(BC$4,$O97/1000),SUM($O97,BC$4/1000)),3),CMB[[Cmb_ID]:[Cmb_ID]],0),SUM(N(BC$1),N($R97),1)),CHOOSE(AC[[M]:[M]],1,0,1,AC[[DB]:[DB]])),PRODUCT(SUM(ROUND(AVERAGE(VALUE(BC$3),VALUE($P97)),0),CHOOSE(IF(OR(BC$1,$R97),4,INDEX(CMB[[Res_Rare]:[Res_Rare]],MATCH(ROUND(MIN(SUM(BC$4,$O97/1000),SUM($O97,BC$4/1000)),3),CMB[[Cmb_ID]:[Cmb_ID]],0))),-1,-1,0,0)),IF(OR(BC$1,$R97),4,INDEX(CMB[[Cmb_Rare]:[Cmb_Rare]],MATCH(ROUND(MIN(SUM(BC$4,$O97/1000),SUM($O97,BC$4/1000)),3),CMB[[Cmb_ID]:[Cmb_ID]],0))),CHOOSE(AC[[M]:[M]],2,1,1,SUM(AC[[AB]:[DB]])))),""))</f>
        <v/>
      </c>
      <c r="BD97" t="str">
        <f>IF(OR(BD$5="",$S97=""),"",IFERROR(SUM(PRODUCT(INDEX(CMB[[BA_0O]:[BA_2O]],MATCH(ROUND(MIN(SUM(BD$4,$O97/1000),SUM($O97,BD$4/1000)),3),CMB[[Cmb_ID]:[Cmb_ID]],0),SUM(N(BD$1),N($R97),1)),CHOOSE(AC[[M]:[M]],1,1,0,AC[[AB]:[AB]])),PRODUCT(INDEX(CMB[[BD_0O]:[BD_2O]],MATCH(ROUND(MIN(SUM(BD$4,$O97/1000),SUM($O97,BD$4/1000)),3),CMB[[Cmb_ID]:[Cmb_ID]],0),SUM(N(BD$1),N($R97),1)),CHOOSE(AC[[M]:[M]],1,0,1,AC[[DB]:[DB]])),PRODUCT(SUM(ROUND(AVERAGE(VALUE(BD$3),VALUE($P97)),0),CHOOSE(IF(OR(BD$1,$R97),4,INDEX(CMB[[Res_Rare]:[Res_Rare]],MATCH(ROUND(MIN(SUM(BD$4,$O97/1000),SUM($O97,BD$4/1000)),3),CMB[[Cmb_ID]:[Cmb_ID]],0))),-1,-1,0,0)),IF(OR(BD$1,$R97),4,INDEX(CMB[[Cmb_Rare]:[Cmb_Rare]],MATCH(ROUND(MIN(SUM(BD$4,$O97/1000),SUM($O97,BD$4/1000)),3),CMB[[Cmb_ID]:[Cmb_ID]],0))),CHOOSE(AC[[M]:[M]],2,1,1,SUM(AC[[AB]:[DB]])))),""))</f>
        <v/>
      </c>
      <c r="BE97" t="str">
        <f>IF(OR(BE$5="",$S97=""),"",IFERROR(SUM(PRODUCT(INDEX(CMB[[BA_0O]:[BA_2O]],MATCH(ROUND(MIN(SUM(BE$4,$O97/1000),SUM($O97,BE$4/1000)),3),CMB[[Cmb_ID]:[Cmb_ID]],0),SUM(N(BE$1),N($R97),1)),CHOOSE(AC[[M]:[M]],1,1,0,AC[[AB]:[AB]])),PRODUCT(INDEX(CMB[[BD_0O]:[BD_2O]],MATCH(ROUND(MIN(SUM(BE$4,$O97/1000),SUM($O97,BE$4/1000)),3),CMB[[Cmb_ID]:[Cmb_ID]],0),SUM(N(BE$1),N($R97),1)),CHOOSE(AC[[M]:[M]],1,0,1,AC[[DB]:[DB]])),PRODUCT(SUM(ROUND(AVERAGE(VALUE(BE$3),VALUE($P97)),0),CHOOSE(IF(OR(BE$1,$R97),4,INDEX(CMB[[Res_Rare]:[Res_Rare]],MATCH(ROUND(MIN(SUM(BE$4,$O97/1000),SUM($O97,BE$4/1000)),3),CMB[[Cmb_ID]:[Cmb_ID]],0))),-1,-1,0,0)),IF(OR(BE$1,$R97),4,INDEX(CMB[[Cmb_Rare]:[Cmb_Rare]],MATCH(ROUND(MIN(SUM(BE$4,$O97/1000),SUM($O97,BE$4/1000)),3),CMB[[Cmb_ID]:[Cmb_ID]],0))),CHOOSE(AC[[M]:[M]],2,1,1,SUM(AC[[AB]:[DB]])))),""))</f>
        <v/>
      </c>
      <c r="BF97" t="str">
        <f>IF(OR(BF$5="",$S97=""),"",IFERROR(SUM(PRODUCT(INDEX(CMB[[BA_0O]:[BA_2O]],MATCH(ROUND(MIN(SUM(BF$4,$O97/1000),SUM($O97,BF$4/1000)),3),CMB[[Cmb_ID]:[Cmb_ID]],0),SUM(N(BF$1),N($R97),1)),CHOOSE(AC[[M]:[M]],1,1,0,AC[[AB]:[AB]])),PRODUCT(INDEX(CMB[[BD_0O]:[BD_2O]],MATCH(ROUND(MIN(SUM(BF$4,$O97/1000),SUM($O97,BF$4/1000)),3),CMB[[Cmb_ID]:[Cmb_ID]],0),SUM(N(BF$1),N($R97),1)),CHOOSE(AC[[M]:[M]],1,0,1,AC[[DB]:[DB]])),PRODUCT(SUM(ROUND(AVERAGE(VALUE(BF$3),VALUE($P97)),0),CHOOSE(IF(OR(BF$1,$R97),4,INDEX(CMB[[Res_Rare]:[Res_Rare]],MATCH(ROUND(MIN(SUM(BF$4,$O97/1000),SUM($O97,BF$4/1000)),3),CMB[[Cmb_ID]:[Cmb_ID]],0))),-1,-1,0,0)),IF(OR(BF$1,$R97),4,INDEX(CMB[[Cmb_Rare]:[Cmb_Rare]],MATCH(ROUND(MIN(SUM(BF$4,$O97/1000),SUM($O97,BF$4/1000)),3),CMB[[Cmb_ID]:[Cmb_ID]],0))),CHOOSE(AC[[M]:[M]],2,1,1,SUM(AC[[AB]:[DB]])))),""))</f>
        <v/>
      </c>
      <c r="BG97" t="str">
        <f>IF(OR(BG$5="",$S97=""),"",IFERROR(SUM(PRODUCT(INDEX(CMB[[BA_0O]:[BA_2O]],MATCH(ROUND(MIN(SUM(BG$4,$O97/1000),SUM($O97,BG$4/1000)),3),CMB[[Cmb_ID]:[Cmb_ID]],0),SUM(N(BG$1),N($R97),1)),CHOOSE(AC[[M]:[M]],1,1,0,AC[[AB]:[AB]])),PRODUCT(INDEX(CMB[[BD_0O]:[BD_2O]],MATCH(ROUND(MIN(SUM(BG$4,$O97/1000),SUM($O97,BG$4/1000)),3),CMB[[Cmb_ID]:[Cmb_ID]],0),SUM(N(BG$1),N($R97),1)),CHOOSE(AC[[M]:[M]],1,0,1,AC[[DB]:[DB]])),PRODUCT(SUM(ROUND(AVERAGE(VALUE(BG$3),VALUE($P97)),0),CHOOSE(IF(OR(BG$1,$R97),4,INDEX(CMB[[Res_Rare]:[Res_Rare]],MATCH(ROUND(MIN(SUM(BG$4,$O97/1000),SUM($O97,BG$4/1000)),3),CMB[[Cmb_ID]:[Cmb_ID]],0))),-1,-1,0,0)),IF(OR(BG$1,$R97),4,INDEX(CMB[[Cmb_Rare]:[Cmb_Rare]],MATCH(ROUND(MIN(SUM(BG$4,$O97/1000),SUM($O97,BG$4/1000)),3),CMB[[Cmb_ID]:[Cmb_ID]],0))),CHOOSE(AC[[M]:[M]],2,1,1,SUM(AC[[AB]:[DB]])))),""))</f>
        <v/>
      </c>
      <c r="BH97" t="str">
        <f>IF(OR(BH$5="",$S97=""),"",IFERROR(SUM(PRODUCT(INDEX(CMB[[BA_0O]:[BA_2O]],MATCH(ROUND(MIN(SUM(BH$4,$O97/1000),SUM($O97,BH$4/1000)),3),CMB[[Cmb_ID]:[Cmb_ID]],0),SUM(N(BH$1),N($R97),1)),CHOOSE(AC[[M]:[M]],1,1,0,AC[[AB]:[AB]])),PRODUCT(INDEX(CMB[[BD_0O]:[BD_2O]],MATCH(ROUND(MIN(SUM(BH$4,$O97/1000),SUM($O97,BH$4/1000)),3),CMB[[Cmb_ID]:[Cmb_ID]],0),SUM(N(BH$1),N($R97),1)),CHOOSE(AC[[M]:[M]],1,0,1,AC[[DB]:[DB]])),PRODUCT(SUM(ROUND(AVERAGE(VALUE(BH$3),VALUE($P97)),0),CHOOSE(IF(OR(BH$1,$R97),4,INDEX(CMB[[Res_Rare]:[Res_Rare]],MATCH(ROUND(MIN(SUM(BH$4,$O97/1000),SUM($O97,BH$4/1000)),3),CMB[[Cmb_ID]:[Cmb_ID]],0))),-1,-1,0,0)),IF(OR(BH$1,$R97),4,INDEX(CMB[[Cmb_Rare]:[Cmb_Rare]],MATCH(ROUND(MIN(SUM(BH$4,$O97/1000),SUM($O97,BH$4/1000)),3),CMB[[Cmb_ID]:[Cmb_ID]],0))),CHOOSE(AC[[M]:[M]],2,1,1,SUM(AC[[AB]:[DB]])))),""))</f>
        <v/>
      </c>
      <c r="BI97" t="str">
        <f>IF(OR(BI$5="",$S97=""),"",IFERROR(SUM(PRODUCT(INDEX(CMB[[BA_0O]:[BA_2O]],MATCH(ROUND(MIN(SUM(BI$4,$O97/1000),SUM($O97,BI$4/1000)),3),CMB[[Cmb_ID]:[Cmb_ID]],0),SUM(N(BI$1),N($R97),1)),CHOOSE(AC[[M]:[M]],1,1,0,AC[[AB]:[AB]])),PRODUCT(INDEX(CMB[[BD_0O]:[BD_2O]],MATCH(ROUND(MIN(SUM(BI$4,$O97/1000),SUM($O97,BI$4/1000)),3),CMB[[Cmb_ID]:[Cmb_ID]],0),SUM(N(BI$1),N($R97),1)),CHOOSE(AC[[M]:[M]],1,0,1,AC[[DB]:[DB]])),PRODUCT(SUM(ROUND(AVERAGE(VALUE(BI$3),VALUE($P97)),0),CHOOSE(IF(OR(BI$1,$R97),4,INDEX(CMB[[Res_Rare]:[Res_Rare]],MATCH(ROUND(MIN(SUM(BI$4,$O97/1000),SUM($O97,BI$4/1000)),3),CMB[[Cmb_ID]:[Cmb_ID]],0))),-1,-1,0,0)),IF(OR(BI$1,$R97),4,INDEX(CMB[[Cmb_Rare]:[Cmb_Rare]],MATCH(ROUND(MIN(SUM(BI$4,$O97/1000),SUM($O97,BI$4/1000)),3),CMB[[Cmb_ID]:[Cmb_ID]],0))),CHOOSE(AC[[M]:[M]],2,1,1,SUM(AC[[AB]:[DB]])))),""))</f>
        <v/>
      </c>
      <c r="BJ97" t="str">
        <f>IF(OR(BJ$5="",$S97=""),"",IFERROR(SUM(PRODUCT(INDEX(CMB[[BA_0O]:[BA_2O]],MATCH(ROUND(MIN(SUM(BJ$4,$O97/1000),SUM($O97,BJ$4/1000)),3),CMB[[Cmb_ID]:[Cmb_ID]],0),SUM(N(BJ$1),N($R97),1)),CHOOSE(AC[[M]:[M]],1,1,0,AC[[AB]:[AB]])),PRODUCT(INDEX(CMB[[BD_0O]:[BD_2O]],MATCH(ROUND(MIN(SUM(BJ$4,$O97/1000),SUM($O97,BJ$4/1000)),3),CMB[[Cmb_ID]:[Cmb_ID]],0),SUM(N(BJ$1),N($R97),1)),CHOOSE(AC[[M]:[M]],1,0,1,AC[[DB]:[DB]])),PRODUCT(SUM(ROUND(AVERAGE(VALUE(BJ$3),VALUE($P97)),0),CHOOSE(IF(OR(BJ$1,$R97),4,INDEX(CMB[[Res_Rare]:[Res_Rare]],MATCH(ROUND(MIN(SUM(BJ$4,$O97/1000),SUM($O97,BJ$4/1000)),3),CMB[[Cmb_ID]:[Cmb_ID]],0))),-1,-1,0,0)),IF(OR(BJ$1,$R97),4,INDEX(CMB[[Cmb_Rare]:[Cmb_Rare]],MATCH(ROUND(MIN(SUM(BJ$4,$O97/1000),SUM($O97,BJ$4/1000)),3),CMB[[Cmb_ID]:[Cmb_ID]],0))),CHOOSE(AC[[M]:[M]],2,1,1,SUM(AC[[AB]:[DB]])))),""))</f>
        <v/>
      </c>
      <c r="BK97" t="str">
        <f>IF(OR(BK$5="",$S97=""),"",IFERROR(SUM(PRODUCT(INDEX(CMB[[BA_0O]:[BA_2O]],MATCH(ROUND(MIN(SUM(BK$4,$O97/1000),SUM($O97,BK$4/1000)),3),CMB[[Cmb_ID]:[Cmb_ID]],0),SUM(N(BK$1),N($R97),1)),CHOOSE(AC[[M]:[M]],1,1,0,AC[[AB]:[AB]])),PRODUCT(INDEX(CMB[[BD_0O]:[BD_2O]],MATCH(ROUND(MIN(SUM(BK$4,$O97/1000),SUM($O97,BK$4/1000)),3),CMB[[Cmb_ID]:[Cmb_ID]],0),SUM(N(BK$1),N($R97),1)),CHOOSE(AC[[M]:[M]],1,0,1,AC[[DB]:[DB]])),PRODUCT(SUM(ROUND(AVERAGE(VALUE(BK$3),VALUE($P97)),0),CHOOSE(IF(OR(BK$1,$R97),4,INDEX(CMB[[Res_Rare]:[Res_Rare]],MATCH(ROUND(MIN(SUM(BK$4,$O97/1000),SUM($O97,BK$4/1000)),3),CMB[[Cmb_ID]:[Cmb_ID]],0))),-1,-1,0,0)),IF(OR(BK$1,$R97),4,INDEX(CMB[[Cmb_Rare]:[Cmb_Rare]],MATCH(ROUND(MIN(SUM(BK$4,$O97/1000),SUM($O97,BK$4/1000)),3),CMB[[Cmb_ID]:[Cmb_ID]],0))),CHOOSE(AC[[M]:[M]],2,1,1,SUM(AC[[AB]:[DB]])))),""))</f>
        <v/>
      </c>
      <c r="BL97" t="str">
        <f>IF(OR(BL$5="",$S97=""),"",IFERROR(SUM(PRODUCT(INDEX(CMB[[BA_0O]:[BA_2O]],MATCH(ROUND(MIN(SUM(BL$4,$O97/1000),SUM($O97,BL$4/1000)),3),CMB[[Cmb_ID]:[Cmb_ID]],0),SUM(N(BL$1),N($R97),1)),CHOOSE(AC[[M]:[M]],1,1,0,AC[[AB]:[AB]])),PRODUCT(INDEX(CMB[[BD_0O]:[BD_2O]],MATCH(ROUND(MIN(SUM(BL$4,$O97/1000),SUM($O97,BL$4/1000)),3),CMB[[Cmb_ID]:[Cmb_ID]],0),SUM(N(BL$1),N($R97),1)),CHOOSE(AC[[M]:[M]],1,0,1,AC[[DB]:[DB]])),PRODUCT(SUM(ROUND(AVERAGE(VALUE(BL$3),VALUE($P97)),0),CHOOSE(IF(OR(BL$1,$R97),4,INDEX(CMB[[Res_Rare]:[Res_Rare]],MATCH(ROUND(MIN(SUM(BL$4,$O97/1000),SUM($O97,BL$4/1000)),3),CMB[[Cmb_ID]:[Cmb_ID]],0))),-1,-1,0,0)),IF(OR(BL$1,$R97),4,INDEX(CMB[[Cmb_Rare]:[Cmb_Rare]],MATCH(ROUND(MIN(SUM(BL$4,$O97/1000),SUM($O97,BL$4/1000)),3),CMB[[Cmb_ID]:[Cmb_ID]],0))),CHOOSE(AC[[M]:[M]],2,1,1,SUM(AC[[AB]:[DB]])))),""))</f>
        <v/>
      </c>
      <c r="BM97" t="str">
        <f>IF(OR(BM$5="",$S97=""),"",IFERROR(SUM(PRODUCT(INDEX(CMB[[BA_0O]:[BA_2O]],MATCH(ROUND(MIN(SUM(BM$4,$O97/1000),SUM($O97,BM$4/1000)),3),CMB[[Cmb_ID]:[Cmb_ID]],0),SUM(N(BM$1),N($R97),1)),CHOOSE(AC[[M]:[M]],1,1,0,AC[[AB]:[AB]])),PRODUCT(INDEX(CMB[[BD_0O]:[BD_2O]],MATCH(ROUND(MIN(SUM(BM$4,$O97/1000),SUM($O97,BM$4/1000)),3),CMB[[Cmb_ID]:[Cmb_ID]],0),SUM(N(BM$1),N($R97),1)),CHOOSE(AC[[M]:[M]],1,0,1,AC[[DB]:[DB]])),PRODUCT(SUM(ROUND(AVERAGE(VALUE(BM$3),VALUE($P97)),0),CHOOSE(IF(OR(BM$1,$R97),4,INDEX(CMB[[Res_Rare]:[Res_Rare]],MATCH(ROUND(MIN(SUM(BM$4,$O97/1000),SUM($O97,BM$4/1000)),3),CMB[[Cmb_ID]:[Cmb_ID]],0))),-1,-1,0,0)),IF(OR(BM$1,$R97),4,INDEX(CMB[[Cmb_Rare]:[Cmb_Rare]],MATCH(ROUND(MIN(SUM(BM$4,$O97/1000),SUM($O97,BM$4/1000)),3),CMB[[Cmb_ID]:[Cmb_ID]],0))),CHOOSE(AC[[M]:[M]],2,1,1,SUM(AC[[AB]:[DB]])))),""))</f>
        <v/>
      </c>
      <c r="BN97" t="str">
        <f>IF(OR(BN$5="",$S97=""),"",IFERROR(SUM(PRODUCT(INDEX(CMB[[BA_0O]:[BA_2O]],MATCH(ROUND(MIN(SUM(BN$4,$O97/1000),SUM($O97,BN$4/1000)),3),CMB[[Cmb_ID]:[Cmb_ID]],0),SUM(N(BN$1),N($R97),1)),CHOOSE(AC[[M]:[M]],1,1,0,AC[[AB]:[AB]])),PRODUCT(INDEX(CMB[[BD_0O]:[BD_2O]],MATCH(ROUND(MIN(SUM(BN$4,$O97/1000),SUM($O97,BN$4/1000)),3),CMB[[Cmb_ID]:[Cmb_ID]],0),SUM(N(BN$1),N($R97),1)),CHOOSE(AC[[M]:[M]],1,0,1,AC[[DB]:[DB]])),PRODUCT(SUM(ROUND(AVERAGE(VALUE(BN$3),VALUE($P97)),0),CHOOSE(IF(OR(BN$1,$R97),4,INDEX(CMB[[Res_Rare]:[Res_Rare]],MATCH(ROUND(MIN(SUM(BN$4,$O97/1000),SUM($O97,BN$4/1000)),3),CMB[[Cmb_ID]:[Cmb_ID]],0))),-1,-1,0,0)),IF(OR(BN$1,$R97),4,INDEX(CMB[[Cmb_Rare]:[Cmb_Rare]],MATCH(ROUND(MIN(SUM(BN$4,$O97/1000),SUM($O97,BN$4/1000)),3),CMB[[Cmb_ID]:[Cmb_ID]],0))),CHOOSE(AC[[M]:[M]],2,1,1,SUM(AC[[AB]:[DB]])))),""))</f>
        <v/>
      </c>
      <c r="BO97" t="str">
        <f>IF(OR(BO$5="",$S97=""),"",IFERROR(SUM(PRODUCT(INDEX(CMB[[BA_0O]:[BA_2O]],MATCH(ROUND(MIN(SUM(BO$4,$O97/1000),SUM($O97,BO$4/1000)),3),CMB[[Cmb_ID]:[Cmb_ID]],0),SUM(N(BO$1),N($R97),1)),CHOOSE(AC[[M]:[M]],1,1,0,AC[[AB]:[AB]])),PRODUCT(INDEX(CMB[[BD_0O]:[BD_2O]],MATCH(ROUND(MIN(SUM(BO$4,$O97/1000),SUM($O97,BO$4/1000)),3),CMB[[Cmb_ID]:[Cmb_ID]],0),SUM(N(BO$1),N($R97),1)),CHOOSE(AC[[M]:[M]],1,0,1,AC[[DB]:[DB]])),PRODUCT(SUM(ROUND(AVERAGE(VALUE(BO$3),VALUE($P97)),0),CHOOSE(IF(OR(BO$1,$R97),4,INDEX(CMB[[Res_Rare]:[Res_Rare]],MATCH(ROUND(MIN(SUM(BO$4,$O97/1000),SUM($O97,BO$4/1000)),3),CMB[[Cmb_ID]:[Cmb_ID]],0))),-1,-1,0,0)),IF(OR(BO$1,$R97),4,INDEX(CMB[[Cmb_Rare]:[Cmb_Rare]],MATCH(ROUND(MIN(SUM(BO$4,$O97/1000),SUM($O97,BO$4/1000)),3),CMB[[Cmb_ID]:[Cmb_ID]],0))),CHOOSE(AC[[M]:[M]],2,1,1,SUM(AC[[AB]:[DB]])))),""))</f>
        <v/>
      </c>
      <c r="BP97" t="str">
        <f>IF(OR(BP$5="",$S97=""),"",IFERROR(SUM(PRODUCT(INDEX(CMB[[BA_0O]:[BA_2O]],MATCH(ROUND(MIN(SUM(BP$4,$O97/1000),SUM($O97,BP$4/1000)),3),CMB[[Cmb_ID]:[Cmb_ID]],0),SUM(N(BP$1),N($R97),1)),CHOOSE(AC[[M]:[M]],1,1,0,AC[[AB]:[AB]])),PRODUCT(INDEX(CMB[[BD_0O]:[BD_2O]],MATCH(ROUND(MIN(SUM(BP$4,$O97/1000),SUM($O97,BP$4/1000)),3),CMB[[Cmb_ID]:[Cmb_ID]],0),SUM(N(BP$1),N($R97),1)),CHOOSE(AC[[M]:[M]],1,0,1,AC[[DB]:[DB]])),PRODUCT(SUM(ROUND(AVERAGE(VALUE(BP$3),VALUE($P97)),0),CHOOSE(IF(OR(BP$1,$R97),4,INDEX(CMB[[Res_Rare]:[Res_Rare]],MATCH(ROUND(MIN(SUM(BP$4,$O97/1000),SUM($O97,BP$4/1000)),3),CMB[[Cmb_ID]:[Cmb_ID]],0))),-1,-1,0,0)),IF(OR(BP$1,$R97),4,INDEX(CMB[[Cmb_Rare]:[Cmb_Rare]],MATCH(ROUND(MIN(SUM(BP$4,$O97/1000),SUM($O97,BP$4/1000)),3),CMB[[Cmb_ID]:[Cmb_ID]],0))),CHOOSE(AC[[M]:[M]],2,1,1,SUM(AC[[AB]:[DB]])))),""))</f>
        <v/>
      </c>
      <c r="BQ97" t="str">
        <f>IF(OR(BQ$5="",$S97=""),"",IFERROR(SUM(PRODUCT(INDEX(CMB[[BA_0O]:[BA_2O]],MATCH(ROUND(MIN(SUM(BQ$4,$O97/1000),SUM($O97,BQ$4/1000)),3),CMB[[Cmb_ID]:[Cmb_ID]],0),SUM(N(BQ$1),N($R97),1)),CHOOSE(AC[[M]:[M]],1,1,0,AC[[AB]:[AB]])),PRODUCT(INDEX(CMB[[BD_0O]:[BD_2O]],MATCH(ROUND(MIN(SUM(BQ$4,$O97/1000),SUM($O97,BQ$4/1000)),3),CMB[[Cmb_ID]:[Cmb_ID]],0),SUM(N(BQ$1),N($R97),1)),CHOOSE(AC[[M]:[M]],1,0,1,AC[[DB]:[DB]])),PRODUCT(SUM(ROUND(AVERAGE(VALUE(BQ$3),VALUE($P97)),0),CHOOSE(IF(OR(BQ$1,$R97),4,INDEX(CMB[[Res_Rare]:[Res_Rare]],MATCH(ROUND(MIN(SUM(BQ$4,$O97/1000),SUM($O97,BQ$4/1000)),3),CMB[[Cmb_ID]:[Cmb_ID]],0))),-1,-1,0,0)),IF(OR(BQ$1,$R97),4,INDEX(CMB[[Cmb_Rare]:[Cmb_Rare]],MATCH(ROUND(MIN(SUM(BQ$4,$O97/1000),SUM($O97,BQ$4/1000)),3),CMB[[Cmb_ID]:[Cmb_ID]],0))),CHOOSE(AC[[M]:[M]],2,1,1,SUM(AC[[AB]:[DB]])))),""))</f>
        <v/>
      </c>
      <c r="BR97" t="str">
        <f>IF(OR(BR$5="",$S97=""),"",IFERROR(SUM(PRODUCT(INDEX(CMB[[BA_0O]:[BA_2O]],MATCH(ROUND(MIN(SUM(BR$4,$O97/1000),SUM($O97,BR$4/1000)),3),CMB[[Cmb_ID]:[Cmb_ID]],0),SUM(N(BR$1),N($R97),1)),CHOOSE(AC[[M]:[M]],1,1,0,AC[[AB]:[AB]])),PRODUCT(INDEX(CMB[[BD_0O]:[BD_2O]],MATCH(ROUND(MIN(SUM(BR$4,$O97/1000),SUM($O97,BR$4/1000)),3),CMB[[Cmb_ID]:[Cmb_ID]],0),SUM(N(BR$1),N($R97),1)),CHOOSE(AC[[M]:[M]],1,0,1,AC[[DB]:[DB]])),PRODUCT(SUM(ROUND(AVERAGE(VALUE(BR$3),VALUE($P97)),0),CHOOSE(IF(OR(BR$1,$R97),4,INDEX(CMB[[Res_Rare]:[Res_Rare]],MATCH(ROUND(MIN(SUM(BR$4,$O97/1000),SUM($O97,BR$4/1000)),3),CMB[[Cmb_ID]:[Cmb_ID]],0))),-1,-1,0,0)),IF(OR(BR$1,$R97),4,INDEX(CMB[[Cmb_Rare]:[Cmb_Rare]],MATCH(ROUND(MIN(SUM(BR$4,$O97/1000),SUM($O97,BR$4/1000)),3),CMB[[Cmb_ID]:[Cmb_ID]],0))),CHOOSE(AC[[M]:[M]],2,1,1,SUM(AC[[AB]:[DB]])))),""))</f>
        <v/>
      </c>
      <c r="BS97" t="str">
        <f>IF(OR(BS$5="",$S97=""),"",IFERROR(SUM(PRODUCT(INDEX(CMB[[BA_0O]:[BA_2O]],MATCH(ROUND(MIN(SUM(BS$4,$O97/1000),SUM($O97,BS$4/1000)),3),CMB[[Cmb_ID]:[Cmb_ID]],0),SUM(N(BS$1),N($R97),1)),CHOOSE(AC[[M]:[M]],1,1,0,AC[[AB]:[AB]])),PRODUCT(INDEX(CMB[[BD_0O]:[BD_2O]],MATCH(ROUND(MIN(SUM(BS$4,$O97/1000),SUM($O97,BS$4/1000)),3),CMB[[Cmb_ID]:[Cmb_ID]],0),SUM(N(BS$1),N($R97),1)),CHOOSE(AC[[M]:[M]],1,0,1,AC[[DB]:[DB]])),PRODUCT(SUM(ROUND(AVERAGE(VALUE(BS$3),VALUE($P97)),0),CHOOSE(IF(OR(BS$1,$R97),4,INDEX(CMB[[Res_Rare]:[Res_Rare]],MATCH(ROUND(MIN(SUM(BS$4,$O97/1000),SUM($O97,BS$4/1000)),3),CMB[[Cmb_ID]:[Cmb_ID]],0))),-1,-1,0,0)),IF(OR(BS$1,$R97),4,INDEX(CMB[[Cmb_Rare]:[Cmb_Rare]],MATCH(ROUND(MIN(SUM(BS$4,$O97/1000),SUM($O97,BS$4/1000)),3),CMB[[Cmb_ID]:[Cmb_ID]],0))),CHOOSE(AC[[M]:[M]],2,1,1,SUM(AC[[AB]:[DB]])))),""))</f>
        <v/>
      </c>
      <c r="BT97" t="str">
        <f>IF(OR(BT$5="",$S97=""),"",IFERROR(SUM(PRODUCT(INDEX(CMB[[BA_0O]:[BA_2O]],MATCH(ROUND(MIN(SUM(BT$4,$O97/1000),SUM($O97,BT$4/1000)),3),CMB[[Cmb_ID]:[Cmb_ID]],0),SUM(N(BT$1),N($R97),1)),CHOOSE(AC[[M]:[M]],1,1,0,AC[[AB]:[AB]])),PRODUCT(INDEX(CMB[[BD_0O]:[BD_2O]],MATCH(ROUND(MIN(SUM(BT$4,$O97/1000),SUM($O97,BT$4/1000)),3),CMB[[Cmb_ID]:[Cmb_ID]],0),SUM(N(BT$1),N($R97),1)),CHOOSE(AC[[M]:[M]],1,0,1,AC[[DB]:[DB]])),PRODUCT(SUM(ROUND(AVERAGE(VALUE(BT$3),VALUE($P97)),0),CHOOSE(IF(OR(BT$1,$R97),4,INDEX(CMB[[Res_Rare]:[Res_Rare]],MATCH(ROUND(MIN(SUM(BT$4,$O97/1000),SUM($O97,BT$4/1000)),3),CMB[[Cmb_ID]:[Cmb_ID]],0))),-1,-1,0,0)),IF(OR(BT$1,$R97),4,INDEX(CMB[[Cmb_Rare]:[Cmb_Rare]],MATCH(ROUND(MIN(SUM(BT$4,$O97/1000),SUM($O97,BT$4/1000)),3),CMB[[Cmb_ID]:[Cmb_ID]],0))),CHOOSE(AC[[M]:[M]],2,1,1,SUM(AC[[AB]:[DB]])))),""))</f>
        <v/>
      </c>
      <c r="BU97" t="str">
        <f>IF(OR(BU$5="",$S97=""),"",IFERROR(SUM(PRODUCT(INDEX(CMB[[BA_0O]:[BA_2O]],MATCH(ROUND(MIN(SUM(BU$4,$O97/1000),SUM($O97,BU$4/1000)),3),CMB[[Cmb_ID]:[Cmb_ID]],0),SUM(N(BU$1),N($R97),1)),CHOOSE(AC[[M]:[M]],1,1,0,AC[[AB]:[AB]])),PRODUCT(INDEX(CMB[[BD_0O]:[BD_2O]],MATCH(ROUND(MIN(SUM(BU$4,$O97/1000),SUM($O97,BU$4/1000)),3),CMB[[Cmb_ID]:[Cmb_ID]],0),SUM(N(BU$1),N($R97),1)),CHOOSE(AC[[M]:[M]],1,0,1,AC[[DB]:[DB]])),PRODUCT(SUM(ROUND(AVERAGE(VALUE(BU$3),VALUE($P97)),0),CHOOSE(IF(OR(BU$1,$R97),4,INDEX(CMB[[Res_Rare]:[Res_Rare]],MATCH(ROUND(MIN(SUM(BU$4,$O97/1000),SUM($O97,BU$4/1000)),3),CMB[[Cmb_ID]:[Cmb_ID]],0))),-1,-1,0,0)),IF(OR(BU$1,$R97),4,INDEX(CMB[[Cmb_Rare]:[Cmb_Rare]],MATCH(ROUND(MIN(SUM(BU$4,$O97/1000),SUM($O97,BU$4/1000)),3),CMB[[Cmb_ID]:[Cmb_ID]],0))),CHOOSE(AC[[M]:[M]],2,1,1,SUM(AC[[AB]:[DB]])))),""))</f>
        <v/>
      </c>
      <c r="BV97" t="str">
        <f>IF(OR(BV$5="",$S97=""),"",IFERROR(SUM(PRODUCT(INDEX(CMB[[BA_0O]:[BA_2O]],MATCH(ROUND(MIN(SUM(BV$4,$O97/1000),SUM($O97,BV$4/1000)),3),CMB[[Cmb_ID]:[Cmb_ID]],0),SUM(N(BV$1),N($R97),1)),CHOOSE(AC[[M]:[M]],1,1,0,AC[[AB]:[AB]])),PRODUCT(INDEX(CMB[[BD_0O]:[BD_2O]],MATCH(ROUND(MIN(SUM(BV$4,$O97/1000),SUM($O97,BV$4/1000)),3),CMB[[Cmb_ID]:[Cmb_ID]],0),SUM(N(BV$1),N($R97),1)),CHOOSE(AC[[M]:[M]],1,0,1,AC[[DB]:[DB]])),PRODUCT(SUM(ROUND(AVERAGE(VALUE(BV$3),VALUE($P97)),0),CHOOSE(IF(OR(BV$1,$R97),4,INDEX(CMB[[Res_Rare]:[Res_Rare]],MATCH(ROUND(MIN(SUM(BV$4,$O97/1000),SUM($O97,BV$4/1000)),3),CMB[[Cmb_ID]:[Cmb_ID]],0))),-1,-1,0,0)),IF(OR(BV$1,$R97),4,INDEX(CMB[[Cmb_Rare]:[Cmb_Rare]],MATCH(ROUND(MIN(SUM(BV$4,$O97/1000),SUM($O97,BV$4/1000)),3),CMB[[Cmb_ID]:[Cmb_ID]],0))),CHOOSE(AC[[M]:[M]],2,1,1,SUM(AC[[AB]:[DB]])))),""))</f>
        <v/>
      </c>
      <c r="BW97" t="str">
        <f>IF(OR(BW$5="",$S97=""),"",IFERROR(SUM(PRODUCT(INDEX(CMB[[BA_0O]:[BA_2O]],MATCH(ROUND(MIN(SUM(BW$4,$O97/1000),SUM($O97,BW$4/1000)),3),CMB[[Cmb_ID]:[Cmb_ID]],0),SUM(N(BW$1),N($R97),1)),CHOOSE(AC[[M]:[M]],1,1,0,AC[[AB]:[AB]])),PRODUCT(INDEX(CMB[[BD_0O]:[BD_2O]],MATCH(ROUND(MIN(SUM(BW$4,$O97/1000),SUM($O97,BW$4/1000)),3),CMB[[Cmb_ID]:[Cmb_ID]],0),SUM(N(BW$1),N($R97),1)),CHOOSE(AC[[M]:[M]],1,0,1,AC[[DB]:[DB]])),PRODUCT(SUM(ROUND(AVERAGE(VALUE(BW$3),VALUE($P97)),0),CHOOSE(IF(OR(BW$1,$R97),4,INDEX(CMB[[Res_Rare]:[Res_Rare]],MATCH(ROUND(MIN(SUM(BW$4,$O97/1000),SUM($O97,BW$4/1000)),3),CMB[[Cmb_ID]:[Cmb_ID]],0))),-1,-1,0,0)),IF(OR(BW$1,$R97),4,INDEX(CMB[[Cmb_Rare]:[Cmb_Rare]],MATCH(ROUND(MIN(SUM(BW$4,$O97/1000),SUM($O97,BW$4/1000)),3),CMB[[Cmb_ID]:[Cmb_ID]],0))),CHOOSE(AC[[M]:[M]],2,1,1,SUM(AC[[AB]:[DB]])))),""))</f>
        <v/>
      </c>
      <c r="BX97" t="str">
        <f>IF(OR(BX$5="",$S97=""),"",IFERROR(SUM(PRODUCT(INDEX(CMB[[BA_0O]:[BA_2O]],MATCH(ROUND(MIN(SUM(BX$4,$O97/1000),SUM($O97,BX$4/1000)),3),CMB[[Cmb_ID]:[Cmb_ID]],0),SUM(N(BX$1),N($R97),1)),CHOOSE(AC[[M]:[M]],1,1,0,AC[[AB]:[AB]])),PRODUCT(INDEX(CMB[[BD_0O]:[BD_2O]],MATCH(ROUND(MIN(SUM(BX$4,$O97/1000),SUM($O97,BX$4/1000)),3),CMB[[Cmb_ID]:[Cmb_ID]],0),SUM(N(BX$1),N($R97),1)),CHOOSE(AC[[M]:[M]],1,0,1,AC[[DB]:[DB]])),PRODUCT(SUM(ROUND(AVERAGE(VALUE(BX$3),VALUE($P97)),0),CHOOSE(IF(OR(BX$1,$R97),4,INDEX(CMB[[Res_Rare]:[Res_Rare]],MATCH(ROUND(MIN(SUM(BX$4,$O97/1000),SUM($O97,BX$4/1000)),3),CMB[[Cmb_ID]:[Cmb_ID]],0))),-1,-1,0,0)),IF(OR(BX$1,$R97),4,INDEX(CMB[[Cmb_Rare]:[Cmb_Rare]],MATCH(ROUND(MIN(SUM(BX$4,$O97/1000),SUM($O97,BX$4/1000)),3),CMB[[Cmb_ID]:[Cmb_ID]],0))),CHOOSE(AC[[M]:[M]],2,1,1,SUM(AC[[AB]:[DB]])))),""))</f>
        <v/>
      </c>
      <c r="BY97" t="str">
        <f>IF(OR(BY$5="",$S97=""),"",IFERROR(SUM(PRODUCT(INDEX(CMB[[BA_0O]:[BA_2O]],MATCH(ROUND(MIN(SUM(BY$4,$O97/1000),SUM($O97,BY$4/1000)),3),CMB[[Cmb_ID]:[Cmb_ID]],0),SUM(N(BY$1),N($R97),1)),CHOOSE(AC[[M]:[M]],1,1,0,AC[[AB]:[AB]])),PRODUCT(INDEX(CMB[[BD_0O]:[BD_2O]],MATCH(ROUND(MIN(SUM(BY$4,$O97/1000),SUM($O97,BY$4/1000)),3),CMB[[Cmb_ID]:[Cmb_ID]],0),SUM(N(BY$1),N($R97),1)),CHOOSE(AC[[M]:[M]],1,0,1,AC[[DB]:[DB]])),PRODUCT(SUM(ROUND(AVERAGE(VALUE(BY$3),VALUE($P97)),0),CHOOSE(IF(OR(BY$1,$R97),4,INDEX(CMB[[Res_Rare]:[Res_Rare]],MATCH(ROUND(MIN(SUM(BY$4,$O97/1000),SUM($O97,BY$4/1000)),3),CMB[[Cmb_ID]:[Cmb_ID]],0))),-1,-1,0,0)),IF(OR(BY$1,$R97),4,INDEX(CMB[[Cmb_Rare]:[Cmb_Rare]],MATCH(ROUND(MIN(SUM(BY$4,$O97/1000),SUM($O97,BY$4/1000)),3),CMB[[Cmb_ID]:[Cmb_ID]],0))),CHOOSE(AC[[M]:[M]],2,1,1,SUM(AC[[AB]:[DB]])))),""))</f>
        <v/>
      </c>
      <c r="BZ97" t="str">
        <f>IF(OR(BZ$5="",$S97=""),"",IFERROR(SUM(PRODUCT(INDEX(CMB[[BA_0O]:[BA_2O]],MATCH(ROUND(MIN(SUM(BZ$4,$O97/1000),SUM($O97,BZ$4/1000)),3),CMB[[Cmb_ID]:[Cmb_ID]],0),SUM(N(BZ$1),N($R97),1)),CHOOSE(AC[[M]:[M]],1,1,0,AC[[AB]:[AB]])),PRODUCT(INDEX(CMB[[BD_0O]:[BD_2O]],MATCH(ROUND(MIN(SUM(BZ$4,$O97/1000),SUM($O97,BZ$4/1000)),3),CMB[[Cmb_ID]:[Cmb_ID]],0),SUM(N(BZ$1),N($R97),1)),CHOOSE(AC[[M]:[M]],1,0,1,AC[[DB]:[DB]])),PRODUCT(SUM(ROUND(AVERAGE(VALUE(BZ$3),VALUE($P97)),0),CHOOSE(IF(OR(BZ$1,$R97),4,INDEX(CMB[[Res_Rare]:[Res_Rare]],MATCH(ROUND(MIN(SUM(BZ$4,$O97/1000),SUM($O97,BZ$4/1000)),3),CMB[[Cmb_ID]:[Cmb_ID]],0))),-1,-1,0,0)),IF(OR(BZ$1,$R97),4,INDEX(CMB[[Cmb_Rare]:[Cmb_Rare]],MATCH(ROUND(MIN(SUM(BZ$4,$O97/1000),SUM($O97,BZ$4/1000)),3),CMB[[Cmb_ID]:[Cmb_ID]],0))),CHOOSE(AC[[M]:[M]],2,1,1,SUM(AC[[AB]:[DB]])))),""))</f>
        <v/>
      </c>
      <c r="CA97" t="str">
        <f>IF(OR(CA$5="",$S97=""),"",IFERROR(SUM(PRODUCT(INDEX(CMB[[BA_0O]:[BA_2O]],MATCH(ROUND(MIN(SUM(CA$4,$O97/1000),SUM($O97,CA$4/1000)),3),CMB[[Cmb_ID]:[Cmb_ID]],0),SUM(N(CA$1),N($R97),1)),CHOOSE(AC[[M]:[M]],1,1,0,AC[[AB]:[AB]])),PRODUCT(INDEX(CMB[[BD_0O]:[BD_2O]],MATCH(ROUND(MIN(SUM(CA$4,$O97/1000),SUM($O97,CA$4/1000)),3),CMB[[Cmb_ID]:[Cmb_ID]],0),SUM(N(CA$1),N($R97),1)),CHOOSE(AC[[M]:[M]],1,0,1,AC[[DB]:[DB]])),PRODUCT(SUM(ROUND(AVERAGE(VALUE(CA$3),VALUE($P97)),0),CHOOSE(IF(OR(CA$1,$R97),4,INDEX(CMB[[Res_Rare]:[Res_Rare]],MATCH(ROUND(MIN(SUM(CA$4,$O97/1000),SUM($O97,CA$4/1000)),3),CMB[[Cmb_ID]:[Cmb_ID]],0))),-1,-1,0,0)),IF(OR(CA$1,$R97),4,INDEX(CMB[[Cmb_Rare]:[Cmb_Rare]],MATCH(ROUND(MIN(SUM(CA$4,$O97/1000),SUM($O97,CA$4/1000)),3),CMB[[Cmb_ID]:[Cmb_ID]],0))),CHOOSE(AC[[M]:[M]],2,1,1,SUM(AC[[AB]:[DB]])))),""))</f>
        <v/>
      </c>
      <c r="CB97" t="str">
        <f>IF(OR(CB$5="",$S97=""),"",IFERROR(SUM(PRODUCT(INDEX(CMB[[BA_0O]:[BA_2O]],MATCH(ROUND(MIN(SUM(CB$4,$O97/1000),SUM($O97,CB$4/1000)),3),CMB[[Cmb_ID]:[Cmb_ID]],0),SUM(N(CB$1),N($R97),1)),CHOOSE(AC[[M]:[M]],1,1,0,AC[[AB]:[AB]])),PRODUCT(INDEX(CMB[[BD_0O]:[BD_2O]],MATCH(ROUND(MIN(SUM(CB$4,$O97/1000),SUM($O97,CB$4/1000)),3),CMB[[Cmb_ID]:[Cmb_ID]],0),SUM(N(CB$1),N($R97),1)),CHOOSE(AC[[M]:[M]],1,0,1,AC[[DB]:[DB]])),PRODUCT(SUM(ROUND(AVERAGE(VALUE(CB$3),VALUE($P97)),0),CHOOSE(IF(OR(CB$1,$R97),4,INDEX(CMB[[Res_Rare]:[Res_Rare]],MATCH(ROUND(MIN(SUM(CB$4,$O97/1000),SUM($O97,CB$4/1000)),3),CMB[[Cmb_ID]:[Cmb_ID]],0))),-1,-1,0,0)),IF(OR(CB$1,$R97),4,INDEX(CMB[[Cmb_Rare]:[Cmb_Rare]],MATCH(ROUND(MIN(SUM(CB$4,$O97/1000),SUM($O97,CB$4/1000)),3),CMB[[Cmb_ID]:[Cmb_ID]],0))),CHOOSE(AC[[M]:[M]],2,1,1,SUM(AC[[AB]:[DB]])))),""))</f>
        <v/>
      </c>
      <c r="CC97" t="str">
        <f>IF(OR(CC$5="",$S97=""),"",IFERROR(SUM(PRODUCT(INDEX(CMB[[BA_0O]:[BA_2O]],MATCH(ROUND(MIN(SUM(CC$4,$O97/1000),SUM($O97,CC$4/1000)),3),CMB[[Cmb_ID]:[Cmb_ID]],0),SUM(N(CC$1),N($R97),1)),CHOOSE(AC[[M]:[M]],1,1,0,AC[[AB]:[AB]])),PRODUCT(INDEX(CMB[[BD_0O]:[BD_2O]],MATCH(ROUND(MIN(SUM(CC$4,$O97/1000),SUM($O97,CC$4/1000)),3),CMB[[Cmb_ID]:[Cmb_ID]],0),SUM(N(CC$1),N($R97),1)),CHOOSE(AC[[M]:[M]],1,0,1,AC[[DB]:[DB]])),PRODUCT(SUM(ROUND(AVERAGE(VALUE(CC$3),VALUE($P97)),0),CHOOSE(IF(OR(CC$1,$R97),4,INDEX(CMB[[Res_Rare]:[Res_Rare]],MATCH(ROUND(MIN(SUM(CC$4,$O97/1000),SUM($O97,CC$4/1000)),3),CMB[[Cmb_ID]:[Cmb_ID]],0))),-1,-1,0,0)),IF(OR(CC$1,$R97),4,INDEX(CMB[[Cmb_Rare]:[Cmb_Rare]],MATCH(ROUND(MIN(SUM(CC$4,$O97/1000),SUM($O97,CC$4/1000)),3),CMB[[Cmb_ID]:[Cmb_ID]],0))),CHOOSE(AC[[M]:[M]],2,1,1,SUM(AC[[AB]:[DB]])))),""))</f>
        <v/>
      </c>
      <c r="CD97" t="str">
        <f>IF(OR(CD$5="",$S97=""),"",IFERROR(SUM(PRODUCT(INDEX(CMB[[BA_0O]:[BA_2O]],MATCH(ROUND(MIN(SUM(CD$4,$O97/1000),SUM($O97,CD$4/1000)),3),CMB[[Cmb_ID]:[Cmb_ID]],0),SUM(N(CD$1),N($R97),1)),CHOOSE(AC[[M]:[M]],1,1,0,AC[[AB]:[AB]])),PRODUCT(INDEX(CMB[[BD_0O]:[BD_2O]],MATCH(ROUND(MIN(SUM(CD$4,$O97/1000),SUM($O97,CD$4/1000)),3),CMB[[Cmb_ID]:[Cmb_ID]],0),SUM(N(CD$1),N($R97),1)),CHOOSE(AC[[M]:[M]],1,0,1,AC[[DB]:[DB]])),PRODUCT(SUM(ROUND(AVERAGE(VALUE(CD$3),VALUE($P97)),0),CHOOSE(IF(OR(CD$1,$R97),4,INDEX(CMB[[Res_Rare]:[Res_Rare]],MATCH(ROUND(MIN(SUM(CD$4,$O97/1000),SUM($O97,CD$4/1000)),3),CMB[[Cmb_ID]:[Cmb_ID]],0))),-1,-1,0,0)),IF(OR(CD$1,$R97),4,INDEX(CMB[[Cmb_Rare]:[Cmb_Rare]],MATCH(ROUND(MIN(SUM(CD$4,$O97/1000),SUM($O97,CD$4/1000)),3),CMB[[Cmb_ID]:[Cmb_ID]],0))),CHOOSE(AC[[M]:[M]],2,1,1,SUM(AC[[AB]:[DB]])))),""))</f>
        <v/>
      </c>
      <c r="CE97" t="str">
        <f>IF(OR(CE$5="",$S97=""),"",IFERROR(SUM(PRODUCT(INDEX(CMB[[BA_0O]:[BA_2O]],MATCH(ROUND(MIN(SUM(CE$4,$O97/1000),SUM($O97,CE$4/1000)),3),CMB[[Cmb_ID]:[Cmb_ID]],0),SUM(N(CE$1),N($R97),1)),CHOOSE(AC[[M]:[M]],1,1,0,AC[[AB]:[AB]])),PRODUCT(INDEX(CMB[[BD_0O]:[BD_2O]],MATCH(ROUND(MIN(SUM(CE$4,$O97/1000),SUM($O97,CE$4/1000)),3),CMB[[Cmb_ID]:[Cmb_ID]],0),SUM(N(CE$1),N($R97),1)),CHOOSE(AC[[M]:[M]],1,0,1,AC[[DB]:[DB]])),PRODUCT(SUM(ROUND(AVERAGE(VALUE(CE$3),VALUE($P97)),0),CHOOSE(IF(OR(CE$1,$R97),4,INDEX(CMB[[Res_Rare]:[Res_Rare]],MATCH(ROUND(MIN(SUM(CE$4,$O97/1000),SUM($O97,CE$4/1000)),3),CMB[[Cmb_ID]:[Cmb_ID]],0))),-1,-1,0,0)),IF(OR(CE$1,$R97),4,INDEX(CMB[[Cmb_Rare]:[Cmb_Rare]],MATCH(ROUND(MIN(SUM(CE$4,$O97/1000),SUM($O97,CE$4/1000)),3),CMB[[Cmb_ID]:[Cmb_ID]],0))),CHOOSE(AC[[M]:[M]],2,1,1,SUM(AC[[AB]:[DB]])))),""))</f>
        <v/>
      </c>
      <c r="CF97" t="str">
        <f>IF(OR(CF$5="",$S97=""),"",IFERROR(SUM(PRODUCT(INDEX(CMB[[BA_0O]:[BA_2O]],MATCH(ROUND(MIN(SUM(CF$4,$O97/1000),SUM($O97,CF$4/1000)),3),CMB[[Cmb_ID]:[Cmb_ID]],0),SUM(N(CF$1),N($R97),1)),CHOOSE(AC[[M]:[M]],1,1,0,AC[[AB]:[AB]])),PRODUCT(INDEX(CMB[[BD_0O]:[BD_2O]],MATCH(ROUND(MIN(SUM(CF$4,$O97/1000),SUM($O97,CF$4/1000)),3),CMB[[Cmb_ID]:[Cmb_ID]],0),SUM(N(CF$1),N($R97),1)),CHOOSE(AC[[M]:[M]],1,0,1,AC[[DB]:[DB]])),PRODUCT(SUM(ROUND(AVERAGE(VALUE(CF$3),VALUE($P97)),0),CHOOSE(IF(OR(CF$1,$R97),4,INDEX(CMB[[Res_Rare]:[Res_Rare]],MATCH(ROUND(MIN(SUM(CF$4,$O97/1000),SUM($O97,CF$4/1000)),3),CMB[[Cmb_ID]:[Cmb_ID]],0))),-1,-1,0,0)),IF(OR(CF$1,$R97),4,INDEX(CMB[[Cmb_Rare]:[Cmb_Rare]],MATCH(ROUND(MIN(SUM(CF$4,$O97/1000),SUM($O97,CF$4/1000)),3),CMB[[Cmb_ID]:[Cmb_ID]],0))),CHOOSE(AC[[M]:[M]],2,1,1,SUM(AC[[AB]:[DB]])))),""))</f>
        <v/>
      </c>
      <c r="CG97" t="str">
        <f>IF(OR(CG$5="",$S97=""),"",IFERROR(SUM(PRODUCT(INDEX(CMB[[BA_0O]:[BA_2O]],MATCH(ROUND(MIN(SUM(CG$4,$O97/1000),SUM($O97,CG$4/1000)),3),CMB[[Cmb_ID]:[Cmb_ID]],0),SUM(N(CG$1),N($R97),1)),CHOOSE(AC[[M]:[M]],1,1,0,AC[[AB]:[AB]])),PRODUCT(INDEX(CMB[[BD_0O]:[BD_2O]],MATCH(ROUND(MIN(SUM(CG$4,$O97/1000),SUM($O97,CG$4/1000)),3),CMB[[Cmb_ID]:[Cmb_ID]],0),SUM(N(CG$1),N($R97),1)),CHOOSE(AC[[M]:[M]],1,0,1,AC[[DB]:[DB]])),PRODUCT(SUM(ROUND(AVERAGE(VALUE(CG$3),VALUE($P97)),0),CHOOSE(IF(OR(CG$1,$R97),4,INDEX(CMB[[Res_Rare]:[Res_Rare]],MATCH(ROUND(MIN(SUM(CG$4,$O97/1000),SUM($O97,CG$4/1000)),3),CMB[[Cmb_ID]:[Cmb_ID]],0))),-1,-1,0,0)),IF(OR(CG$1,$R97),4,INDEX(CMB[[Cmb_Rare]:[Cmb_Rare]],MATCH(ROUND(MIN(SUM(CG$4,$O97/1000),SUM($O97,CG$4/1000)),3),CMB[[Cmb_ID]:[Cmb_ID]],0))),CHOOSE(AC[[M]:[M]],2,1,1,SUM(AC[[AB]:[DB]])))),""))</f>
        <v/>
      </c>
      <c r="CH97" t="str">
        <f>IF(OR(CH$5="",$S97=""),"",IFERROR(SUM(PRODUCT(INDEX(CMB[[BA_0O]:[BA_2O]],MATCH(ROUND(MIN(SUM(CH$4,$O97/1000),SUM($O97,CH$4/1000)),3),CMB[[Cmb_ID]:[Cmb_ID]],0),SUM(N(CH$1),N($R97),1)),CHOOSE(AC[[M]:[M]],1,1,0,AC[[AB]:[AB]])),PRODUCT(INDEX(CMB[[BD_0O]:[BD_2O]],MATCH(ROUND(MIN(SUM(CH$4,$O97/1000),SUM($O97,CH$4/1000)),3),CMB[[Cmb_ID]:[Cmb_ID]],0),SUM(N(CH$1),N($R97),1)),CHOOSE(AC[[M]:[M]],1,0,1,AC[[DB]:[DB]])),PRODUCT(SUM(ROUND(AVERAGE(VALUE(CH$3),VALUE($P97)),0),CHOOSE(IF(OR(CH$1,$R97),4,INDEX(CMB[[Res_Rare]:[Res_Rare]],MATCH(ROUND(MIN(SUM(CH$4,$O97/1000),SUM($O97,CH$4/1000)),3),CMB[[Cmb_ID]:[Cmb_ID]],0))),-1,-1,0,0)),IF(OR(CH$1,$R97),4,INDEX(CMB[[Cmb_Rare]:[Cmb_Rare]],MATCH(ROUND(MIN(SUM(CH$4,$O97/1000),SUM($O97,CH$4/1000)),3),CMB[[Cmb_ID]:[Cmb_ID]],0))),CHOOSE(AC[[M]:[M]],2,1,1,SUM(AC[[AB]:[DB]])))),""))</f>
        <v/>
      </c>
      <c r="CI97" t="str">
        <f>IF(OR(CI$5="",$S97=""),"",IFERROR(SUM(PRODUCT(INDEX(CMB[[BA_0O]:[BA_2O]],MATCH(ROUND(MIN(SUM(CI$4,$O97/1000),SUM($O97,CI$4/1000)),3),CMB[[Cmb_ID]:[Cmb_ID]],0),SUM(N(CI$1),N($R97),1)),CHOOSE(AC[[M]:[M]],1,1,0,AC[[AB]:[AB]])),PRODUCT(INDEX(CMB[[BD_0O]:[BD_2O]],MATCH(ROUND(MIN(SUM(CI$4,$O97/1000),SUM($O97,CI$4/1000)),3),CMB[[Cmb_ID]:[Cmb_ID]],0),SUM(N(CI$1),N($R97),1)),CHOOSE(AC[[M]:[M]],1,0,1,AC[[DB]:[DB]])),PRODUCT(SUM(ROUND(AVERAGE(VALUE(CI$3),VALUE($P97)),0),CHOOSE(IF(OR(CI$1,$R97),4,INDEX(CMB[[Res_Rare]:[Res_Rare]],MATCH(ROUND(MIN(SUM(CI$4,$O97/1000),SUM($O97,CI$4/1000)),3),CMB[[Cmb_ID]:[Cmb_ID]],0))),-1,-1,0,0)),IF(OR(CI$1,$R97),4,INDEX(CMB[[Cmb_Rare]:[Cmb_Rare]],MATCH(ROUND(MIN(SUM(CI$4,$O97/1000),SUM($O97,CI$4/1000)),3),CMB[[Cmb_ID]:[Cmb_ID]],0))),CHOOSE(AC[[M]:[M]],2,1,1,SUM(AC[[AB]:[DB]])))),""))</f>
        <v/>
      </c>
      <c r="CJ97" t="str">
        <f>IF(OR(CJ$5="",$S97=""),"",IFERROR(SUM(PRODUCT(INDEX(CMB[[BA_0O]:[BA_2O]],MATCH(ROUND(MIN(SUM(CJ$4,$O97/1000),SUM($O97,CJ$4/1000)),3),CMB[[Cmb_ID]:[Cmb_ID]],0),SUM(N(CJ$1),N($R97),1)),CHOOSE(AC[[M]:[M]],1,1,0,AC[[AB]:[AB]])),PRODUCT(INDEX(CMB[[BD_0O]:[BD_2O]],MATCH(ROUND(MIN(SUM(CJ$4,$O97/1000),SUM($O97,CJ$4/1000)),3),CMB[[Cmb_ID]:[Cmb_ID]],0),SUM(N(CJ$1),N($R97),1)),CHOOSE(AC[[M]:[M]],1,0,1,AC[[DB]:[DB]])),PRODUCT(SUM(ROUND(AVERAGE(VALUE(CJ$3),VALUE($P97)),0),CHOOSE(IF(OR(CJ$1,$R97),4,INDEX(CMB[[Res_Rare]:[Res_Rare]],MATCH(ROUND(MIN(SUM(CJ$4,$O97/1000),SUM($O97,CJ$4/1000)),3),CMB[[Cmb_ID]:[Cmb_ID]],0))),-1,-1,0,0)),IF(OR(CJ$1,$R97),4,INDEX(CMB[[Cmb_Rare]:[Cmb_Rare]],MATCH(ROUND(MIN(SUM(CJ$4,$O97/1000),SUM($O97,CJ$4/1000)),3),CMB[[Cmb_ID]:[Cmb_ID]],0))),CHOOSE(AC[[M]:[M]],2,1,1,SUM(AC[[AB]:[DB]])))),""))</f>
        <v/>
      </c>
      <c r="CK97" t="str">
        <f>IF(OR(CK$5="",$S97=""),"",IFERROR(SUM(PRODUCT(INDEX(CMB[[BA_0O]:[BA_2O]],MATCH(ROUND(MIN(SUM(CK$4,$O97/1000),SUM($O97,CK$4/1000)),3),CMB[[Cmb_ID]:[Cmb_ID]],0),SUM(N(CK$1),N($R97),1)),CHOOSE(AC[[M]:[M]],1,1,0,AC[[AB]:[AB]])),PRODUCT(INDEX(CMB[[BD_0O]:[BD_2O]],MATCH(ROUND(MIN(SUM(CK$4,$O97/1000),SUM($O97,CK$4/1000)),3),CMB[[Cmb_ID]:[Cmb_ID]],0),SUM(N(CK$1),N($R97),1)),CHOOSE(AC[[M]:[M]],1,0,1,AC[[DB]:[DB]])),PRODUCT(SUM(ROUND(AVERAGE(VALUE(CK$3),VALUE($P97)),0),CHOOSE(IF(OR(CK$1,$R97),4,INDEX(CMB[[Res_Rare]:[Res_Rare]],MATCH(ROUND(MIN(SUM(CK$4,$O97/1000),SUM($O97,CK$4/1000)),3),CMB[[Cmb_ID]:[Cmb_ID]],0))),-1,-1,0,0)),IF(OR(CK$1,$R97),4,INDEX(CMB[[Cmb_Rare]:[Cmb_Rare]],MATCH(ROUND(MIN(SUM(CK$4,$O97/1000),SUM($O97,CK$4/1000)),3),CMB[[Cmb_ID]:[Cmb_ID]],0))),CHOOSE(AC[[M]:[M]],2,1,1,SUM(AC[[AB]:[DB]])))),""))</f>
        <v/>
      </c>
      <c r="CL97" t="str">
        <f>IF(OR(CL$5="",$S97=""),"",IFERROR(SUM(PRODUCT(INDEX(CMB[[BA_0O]:[BA_2O]],MATCH(ROUND(MIN(SUM(CL$4,$O97/1000),SUM($O97,CL$4/1000)),3),CMB[[Cmb_ID]:[Cmb_ID]],0),SUM(N(CL$1),N($R97),1)),CHOOSE(AC[[M]:[M]],1,1,0,AC[[AB]:[AB]])),PRODUCT(INDEX(CMB[[BD_0O]:[BD_2O]],MATCH(ROUND(MIN(SUM(CL$4,$O97/1000),SUM($O97,CL$4/1000)),3),CMB[[Cmb_ID]:[Cmb_ID]],0),SUM(N(CL$1),N($R97),1)),CHOOSE(AC[[M]:[M]],1,0,1,AC[[DB]:[DB]])),PRODUCT(SUM(ROUND(AVERAGE(VALUE(CL$3),VALUE($P97)),0),CHOOSE(IF(OR(CL$1,$R97),4,INDEX(CMB[[Res_Rare]:[Res_Rare]],MATCH(ROUND(MIN(SUM(CL$4,$O97/1000),SUM($O97,CL$4/1000)),3),CMB[[Cmb_ID]:[Cmb_ID]],0))),-1,-1,0,0)),IF(OR(CL$1,$R97),4,INDEX(CMB[[Cmb_Rare]:[Cmb_Rare]],MATCH(ROUND(MIN(SUM(CL$4,$O97/1000),SUM($O97,CL$4/1000)),3),CMB[[Cmb_ID]:[Cmb_ID]],0))),CHOOSE(AC[[M]:[M]],2,1,1,SUM(AC[[AB]:[DB]])))),""))</f>
        <v/>
      </c>
      <c r="CM97" t="str">
        <f>IF(OR(CM$5="",$S97=""),"",IFERROR(SUM(PRODUCT(INDEX(CMB[[BA_0O]:[BA_2O]],MATCH(ROUND(MIN(SUM(CM$4,$O97/1000),SUM($O97,CM$4/1000)),3),CMB[[Cmb_ID]:[Cmb_ID]],0),SUM(N(CM$1),N($R97),1)),CHOOSE(AC[[M]:[M]],1,1,0,AC[[AB]:[AB]])),PRODUCT(INDEX(CMB[[BD_0O]:[BD_2O]],MATCH(ROUND(MIN(SUM(CM$4,$O97/1000),SUM($O97,CM$4/1000)),3),CMB[[Cmb_ID]:[Cmb_ID]],0),SUM(N(CM$1),N($R97),1)),CHOOSE(AC[[M]:[M]],1,0,1,AC[[DB]:[DB]])),PRODUCT(SUM(ROUND(AVERAGE(VALUE(CM$3),VALUE($P97)),0),CHOOSE(IF(OR(CM$1,$R97),4,INDEX(CMB[[Res_Rare]:[Res_Rare]],MATCH(ROUND(MIN(SUM(CM$4,$O97/1000),SUM($O97,CM$4/1000)),3),CMB[[Cmb_ID]:[Cmb_ID]],0))),-1,-1,0,0)),IF(OR(CM$1,$R97),4,INDEX(CMB[[Cmb_Rare]:[Cmb_Rare]],MATCH(ROUND(MIN(SUM(CM$4,$O97/1000),SUM($O97,CM$4/1000)),3),CMB[[Cmb_ID]:[Cmb_ID]],0))),CHOOSE(AC[[M]:[M]],2,1,1,SUM(AC[[AB]:[DB]])))),""))</f>
        <v/>
      </c>
      <c r="CN97" t="str">
        <f>IF(OR(CN$5="",$S97=""),"",IFERROR(SUM(PRODUCT(INDEX(CMB[[BA_0O]:[BA_2O]],MATCH(ROUND(MIN(SUM(CN$4,$O97/1000),SUM($O97,CN$4/1000)),3),CMB[[Cmb_ID]:[Cmb_ID]],0),SUM(N(CN$1),N($R97),1)),CHOOSE(AC[[M]:[M]],1,1,0,AC[[AB]:[AB]])),PRODUCT(INDEX(CMB[[BD_0O]:[BD_2O]],MATCH(ROUND(MIN(SUM(CN$4,$O97/1000),SUM($O97,CN$4/1000)),3),CMB[[Cmb_ID]:[Cmb_ID]],0),SUM(N(CN$1),N($R97),1)),CHOOSE(AC[[M]:[M]],1,0,1,AC[[DB]:[DB]])),PRODUCT(SUM(ROUND(AVERAGE(VALUE(CN$3),VALUE($P97)),0),CHOOSE(IF(OR(CN$1,$R97),4,INDEX(CMB[[Res_Rare]:[Res_Rare]],MATCH(ROUND(MIN(SUM(CN$4,$O97/1000),SUM($O97,CN$4/1000)),3),CMB[[Cmb_ID]:[Cmb_ID]],0))),-1,-1,0,0)),IF(OR(CN$1,$R97),4,INDEX(CMB[[Cmb_Rare]:[Cmb_Rare]],MATCH(ROUND(MIN(SUM(CN$4,$O97/1000),SUM($O97,CN$4/1000)),3),CMB[[Cmb_ID]:[Cmb_ID]],0))),CHOOSE(AC[[M]:[M]],2,1,1,SUM(AC[[AB]:[DB]])))),""))</f>
        <v/>
      </c>
      <c r="CO97" t="str">
        <f>IF(OR(CO$5="",$S97=""),"",IFERROR(SUM(PRODUCT(INDEX(CMB[[BA_0O]:[BA_2O]],MATCH(ROUND(MIN(SUM(CO$4,$O97/1000),SUM($O97,CO$4/1000)),3),CMB[[Cmb_ID]:[Cmb_ID]],0),SUM(N(CO$1),N($R97),1)),CHOOSE(AC[[M]:[M]],1,1,0,AC[[AB]:[AB]])),PRODUCT(INDEX(CMB[[BD_0O]:[BD_2O]],MATCH(ROUND(MIN(SUM(CO$4,$O97/1000),SUM($O97,CO$4/1000)),3),CMB[[Cmb_ID]:[Cmb_ID]],0),SUM(N(CO$1),N($R97),1)),CHOOSE(AC[[M]:[M]],1,0,1,AC[[DB]:[DB]])),PRODUCT(SUM(ROUND(AVERAGE(VALUE(CO$3),VALUE($P97)),0),CHOOSE(IF(OR(CO$1,$R97),4,INDEX(CMB[[Res_Rare]:[Res_Rare]],MATCH(ROUND(MIN(SUM(CO$4,$O97/1000),SUM($O97,CO$4/1000)),3),CMB[[Cmb_ID]:[Cmb_ID]],0))),-1,-1,0,0)),IF(OR(CO$1,$R97),4,INDEX(CMB[[Cmb_Rare]:[Cmb_Rare]],MATCH(ROUND(MIN(SUM(CO$4,$O97/1000),SUM($O97,CO$4/1000)),3),CMB[[Cmb_ID]:[Cmb_ID]],0))),CHOOSE(AC[[M]:[M]],2,1,1,SUM(AC[[AB]:[DB]])))),""))</f>
        <v/>
      </c>
      <c r="CP97" t="str">
        <f>IF(OR(CP$5="",$S97=""),"",IFERROR(SUM(PRODUCT(INDEX(CMB[[BA_0O]:[BA_2O]],MATCH(ROUND(MIN(SUM(CP$4,$O97/1000),SUM($O97,CP$4/1000)),3),CMB[[Cmb_ID]:[Cmb_ID]],0),SUM(N(CP$1),N($R97),1)),CHOOSE(AC[[M]:[M]],1,1,0,AC[[AB]:[AB]])),PRODUCT(INDEX(CMB[[BD_0O]:[BD_2O]],MATCH(ROUND(MIN(SUM(CP$4,$O97/1000),SUM($O97,CP$4/1000)),3),CMB[[Cmb_ID]:[Cmb_ID]],0),SUM(N(CP$1),N($R97),1)),CHOOSE(AC[[M]:[M]],1,0,1,AC[[DB]:[DB]])),PRODUCT(SUM(ROUND(AVERAGE(VALUE(CP$3),VALUE($P97)),0),CHOOSE(IF(OR(CP$1,$R97),4,INDEX(CMB[[Res_Rare]:[Res_Rare]],MATCH(ROUND(MIN(SUM(CP$4,$O97/1000),SUM($O97,CP$4/1000)),3),CMB[[Cmb_ID]:[Cmb_ID]],0))),-1,-1,0,0)),IF(OR(CP$1,$R97),4,INDEX(CMB[[Cmb_Rare]:[Cmb_Rare]],MATCH(ROUND(MIN(SUM(CP$4,$O97/1000),SUM($O97,CP$4/1000)),3),CMB[[Cmb_ID]:[Cmb_ID]],0))),CHOOSE(AC[[M]:[M]],2,1,1,SUM(AC[[AB]:[DB]])))),""))</f>
        <v/>
      </c>
      <c r="CQ97" t="str">
        <f>IF(OR(CQ$5="",$S97=""),"",IFERROR(SUM(PRODUCT(INDEX(CMB[[BA_0O]:[BA_2O]],MATCH(ROUND(MIN(SUM(CQ$4,$O97/1000),SUM($O97,CQ$4/1000)),3),CMB[[Cmb_ID]:[Cmb_ID]],0),SUM(N(CQ$1),N($R97),1)),CHOOSE(AC[[M]:[M]],1,1,0,AC[[AB]:[AB]])),PRODUCT(INDEX(CMB[[BD_0O]:[BD_2O]],MATCH(ROUND(MIN(SUM(CQ$4,$O97/1000),SUM($O97,CQ$4/1000)),3),CMB[[Cmb_ID]:[Cmb_ID]],0),SUM(N(CQ$1),N($R97),1)),CHOOSE(AC[[M]:[M]],1,0,1,AC[[DB]:[DB]])),PRODUCT(SUM(ROUND(AVERAGE(VALUE(CQ$3),VALUE($P97)),0),CHOOSE(IF(OR(CQ$1,$R97),4,INDEX(CMB[[Res_Rare]:[Res_Rare]],MATCH(ROUND(MIN(SUM(CQ$4,$O97/1000),SUM($O97,CQ$4/1000)),3),CMB[[Cmb_ID]:[Cmb_ID]],0))),-1,-1,0,0)),IF(OR(CQ$1,$R97),4,INDEX(CMB[[Cmb_Rare]:[Cmb_Rare]],MATCH(ROUND(MIN(SUM(CQ$4,$O97/1000),SUM($O97,CQ$4/1000)),3),CMB[[Cmb_ID]:[Cmb_ID]],0))),CHOOSE(AC[[M]:[M]],2,1,1,SUM(AC[[AB]:[DB]])))),""))</f>
        <v/>
      </c>
      <c r="CR97" t="str">
        <f>IF(OR(CR$5="",$S97=""),"",IFERROR(SUM(PRODUCT(INDEX(CMB[[BA_0O]:[BA_2O]],MATCH(ROUND(MIN(SUM(CR$4,$O97/1000),SUM($O97,CR$4/1000)),3),CMB[[Cmb_ID]:[Cmb_ID]],0),SUM(N(CR$1),N($R97),1)),CHOOSE(AC[[M]:[M]],1,1,0,AC[[AB]:[AB]])),PRODUCT(INDEX(CMB[[BD_0O]:[BD_2O]],MATCH(ROUND(MIN(SUM(CR$4,$O97/1000),SUM($O97,CR$4/1000)),3),CMB[[Cmb_ID]:[Cmb_ID]],0),SUM(N(CR$1),N($R97),1)),CHOOSE(AC[[M]:[M]],1,0,1,AC[[DB]:[DB]])),PRODUCT(SUM(ROUND(AVERAGE(VALUE(CR$3),VALUE($P97)),0),CHOOSE(IF(OR(CR$1,$R97),4,INDEX(CMB[[Res_Rare]:[Res_Rare]],MATCH(ROUND(MIN(SUM(CR$4,$O97/1000),SUM($O97,CR$4/1000)),3),CMB[[Cmb_ID]:[Cmb_ID]],0))),-1,-1,0,0)),IF(OR(CR$1,$R97),4,INDEX(CMB[[Cmb_Rare]:[Cmb_Rare]],MATCH(ROUND(MIN(SUM(CR$4,$O97/1000),SUM($O97,CR$4/1000)),3),CMB[[Cmb_ID]:[Cmb_ID]],0))),CHOOSE(AC[[M]:[M]],2,1,1,SUM(AC[[AB]:[DB]])))),""))</f>
        <v/>
      </c>
      <c r="CS97" t="str">
        <f>IF(OR(CS$5="",$S97=""),"",IFERROR(SUM(PRODUCT(INDEX(CMB[[BA_0O]:[BA_2O]],MATCH(ROUND(MIN(SUM(CS$4,$O97/1000),SUM($O97,CS$4/1000)),3),CMB[[Cmb_ID]:[Cmb_ID]],0),SUM(N(CS$1),N($R97),1)),CHOOSE(AC[[M]:[M]],1,1,0,AC[[AB]:[AB]])),PRODUCT(INDEX(CMB[[BD_0O]:[BD_2O]],MATCH(ROUND(MIN(SUM(CS$4,$O97/1000),SUM($O97,CS$4/1000)),3),CMB[[Cmb_ID]:[Cmb_ID]],0),SUM(N(CS$1),N($R97),1)),CHOOSE(AC[[M]:[M]],1,0,1,AC[[DB]:[DB]])),PRODUCT(SUM(ROUND(AVERAGE(VALUE(CS$3),VALUE($P97)),0),CHOOSE(IF(OR(CS$1,$R97),4,INDEX(CMB[[Res_Rare]:[Res_Rare]],MATCH(ROUND(MIN(SUM(CS$4,$O97/1000),SUM($O97,CS$4/1000)),3),CMB[[Cmb_ID]:[Cmb_ID]],0))),-1,-1,0,0)),IF(OR(CS$1,$R97),4,INDEX(CMB[[Cmb_Rare]:[Cmb_Rare]],MATCH(ROUND(MIN(SUM(CS$4,$O97/1000),SUM($O97,CS$4/1000)),3),CMB[[Cmb_ID]:[Cmb_ID]],0))),CHOOSE(AC[[M]:[M]],2,1,1,SUM(AC[[AB]:[DB]])))),""))</f>
        <v/>
      </c>
      <c r="CT97" t="str">
        <f>IF(OR(CT$5="",$S97=""),"",IFERROR(SUM(PRODUCT(INDEX(CMB[[BA_0O]:[BA_2O]],MATCH(ROUND(MIN(SUM(CT$4,$O97/1000),SUM($O97,CT$4/1000)),3),CMB[[Cmb_ID]:[Cmb_ID]],0),SUM(N(CT$1),N($R97),1)),CHOOSE(AC[[M]:[M]],1,1,0,AC[[AB]:[AB]])),PRODUCT(INDEX(CMB[[BD_0O]:[BD_2O]],MATCH(ROUND(MIN(SUM(CT$4,$O97/1000),SUM($O97,CT$4/1000)),3),CMB[[Cmb_ID]:[Cmb_ID]],0),SUM(N(CT$1),N($R97),1)),CHOOSE(AC[[M]:[M]],1,0,1,AC[[DB]:[DB]])),PRODUCT(SUM(ROUND(AVERAGE(VALUE(CT$3),VALUE($P97)),0),CHOOSE(IF(OR(CT$1,$R97),4,INDEX(CMB[[Res_Rare]:[Res_Rare]],MATCH(ROUND(MIN(SUM(CT$4,$O97/1000),SUM($O97,CT$4/1000)),3),CMB[[Cmb_ID]:[Cmb_ID]],0))),-1,-1,0,0)),IF(OR(CT$1,$R97),4,INDEX(CMB[[Cmb_Rare]:[Cmb_Rare]],MATCH(ROUND(MIN(SUM(CT$4,$O97/1000),SUM($O97,CT$4/1000)),3),CMB[[Cmb_ID]:[Cmb_ID]],0))),CHOOSE(AC[[M]:[M]],2,1,1,SUM(AC[[AB]:[DB]])))),""))</f>
        <v/>
      </c>
      <c r="CU97" t="str">
        <f>IF(OR(CU$5="",$S97=""),"",IFERROR(SUM(PRODUCT(INDEX(CMB[[BA_0O]:[BA_2O]],MATCH(ROUND(MIN(SUM(CU$4,$O97/1000),SUM($O97,CU$4/1000)),3),CMB[[Cmb_ID]:[Cmb_ID]],0),SUM(N(CU$1),N($R97),1)),CHOOSE(AC[[M]:[M]],1,1,0,AC[[AB]:[AB]])),PRODUCT(INDEX(CMB[[BD_0O]:[BD_2O]],MATCH(ROUND(MIN(SUM(CU$4,$O97/1000),SUM($O97,CU$4/1000)),3),CMB[[Cmb_ID]:[Cmb_ID]],0),SUM(N(CU$1),N($R97),1)),CHOOSE(AC[[M]:[M]],1,0,1,AC[[DB]:[DB]])),PRODUCT(SUM(ROUND(AVERAGE(VALUE(CU$3),VALUE($P97)),0),CHOOSE(IF(OR(CU$1,$R97),4,INDEX(CMB[[Res_Rare]:[Res_Rare]],MATCH(ROUND(MIN(SUM(CU$4,$O97/1000),SUM($O97,CU$4/1000)),3),CMB[[Cmb_ID]:[Cmb_ID]],0))),-1,-1,0,0)),IF(OR(CU$1,$R97),4,INDEX(CMB[[Cmb_Rare]:[Cmb_Rare]],MATCH(ROUND(MIN(SUM(CU$4,$O97/1000),SUM($O97,CU$4/1000)),3),CMB[[Cmb_ID]:[Cmb_ID]],0))),CHOOSE(AC[[M]:[M]],2,1,1,SUM(AC[[AB]:[DB]])))),""))</f>
        <v/>
      </c>
      <c r="CV97" t="str">
        <f>IF(OR(CV$5="",$S97=""),"",IFERROR(SUM(PRODUCT(INDEX(CMB[[BA_0O]:[BA_2O]],MATCH(ROUND(MIN(SUM(CV$4,$O97/1000),SUM($O97,CV$4/1000)),3),CMB[[Cmb_ID]:[Cmb_ID]],0),SUM(N(CV$1),N($R97),1)),CHOOSE(AC[[M]:[M]],1,1,0,AC[[AB]:[AB]])),PRODUCT(INDEX(CMB[[BD_0O]:[BD_2O]],MATCH(ROUND(MIN(SUM(CV$4,$O97/1000),SUM($O97,CV$4/1000)),3),CMB[[Cmb_ID]:[Cmb_ID]],0),SUM(N(CV$1),N($R97),1)),CHOOSE(AC[[M]:[M]],1,0,1,AC[[DB]:[DB]])),PRODUCT(SUM(ROUND(AVERAGE(VALUE(CV$3),VALUE($P97)),0),CHOOSE(IF(OR(CV$1,$R97),4,INDEX(CMB[[Res_Rare]:[Res_Rare]],MATCH(ROUND(MIN(SUM(CV$4,$O97/1000),SUM($O97,CV$4/1000)),3),CMB[[Cmb_ID]:[Cmb_ID]],0))),-1,-1,0,0)),IF(OR(CV$1,$R97),4,INDEX(CMB[[Cmb_Rare]:[Cmb_Rare]],MATCH(ROUND(MIN(SUM(CV$4,$O97/1000),SUM($O97,CV$4/1000)),3),CMB[[Cmb_ID]:[Cmb_ID]],0))),CHOOSE(AC[[M]:[M]],2,1,1,SUM(AC[[AB]:[DB]])))),""))</f>
        <v/>
      </c>
      <c r="CW97" t="str">
        <f>IF(OR(CW$5="",$S97=""),"",IFERROR(SUM(PRODUCT(INDEX(CMB[[BA_0O]:[BA_2O]],MATCH(ROUND(MIN(SUM(CW$4,$O97/1000),SUM($O97,CW$4/1000)),3),CMB[[Cmb_ID]:[Cmb_ID]],0),SUM(N(CW$1),N($R97),1)),CHOOSE(AC[[M]:[M]],1,1,0,AC[[AB]:[AB]])),PRODUCT(INDEX(CMB[[BD_0O]:[BD_2O]],MATCH(ROUND(MIN(SUM(CW$4,$O97/1000),SUM($O97,CW$4/1000)),3),CMB[[Cmb_ID]:[Cmb_ID]],0),SUM(N(CW$1),N($R97),1)),CHOOSE(AC[[M]:[M]],1,0,1,AC[[DB]:[DB]])),PRODUCT(SUM(ROUND(AVERAGE(VALUE(CW$3),VALUE($P97)),0),CHOOSE(IF(OR(CW$1,$R97),4,INDEX(CMB[[Res_Rare]:[Res_Rare]],MATCH(ROUND(MIN(SUM(CW$4,$O97/1000),SUM($O97,CW$4/1000)),3),CMB[[Cmb_ID]:[Cmb_ID]],0))),-1,-1,0,0)),IF(OR(CW$1,$R97),4,INDEX(CMB[[Cmb_Rare]:[Cmb_Rare]],MATCH(ROUND(MIN(SUM(CW$4,$O97/1000),SUM($O97,CW$4/1000)),3),CMB[[Cmb_ID]:[Cmb_ID]],0))),CHOOSE(AC[[M]:[M]],2,1,1,SUM(AC[[AB]:[DB]])))),""))</f>
        <v/>
      </c>
      <c r="CX97" t="str">
        <f>IF(OR(CX$5="",$S97=""),"",IFERROR(SUM(PRODUCT(INDEX(CMB[[BA_0O]:[BA_2O]],MATCH(ROUND(MIN(SUM(CX$4,$O97/1000),SUM($O97,CX$4/1000)),3),CMB[[Cmb_ID]:[Cmb_ID]],0),SUM(N(CX$1),N($R97),1)),CHOOSE(AC[[M]:[M]],1,1,0,AC[[AB]:[AB]])),PRODUCT(INDEX(CMB[[BD_0O]:[BD_2O]],MATCH(ROUND(MIN(SUM(CX$4,$O97/1000),SUM($O97,CX$4/1000)),3),CMB[[Cmb_ID]:[Cmb_ID]],0),SUM(N(CX$1),N($R97),1)),CHOOSE(AC[[M]:[M]],1,0,1,AC[[DB]:[DB]])),PRODUCT(SUM(ROUND(AVERAGE(VALUE(CX$3),VALUE($P97)),0),CHOOSE(IF(OR(CX$1,$R97),4,INDEX(CMB[[Res_Rare]:[Res_Rare]],MATCH(ROUND(MIN(SUM(CX$4,$O97/1000),SUM($O97,CX$4/1000)),3),CMB[[Cmb_ID]:[Cmb_ID]],0))),-1,-1,0,0)),IF(OR(CX$1,$R97),4,INDEX(CMB[[Cmb_Rare]:[Cmb_Rare]],MATCH(ROUND(MIN(SUM(CX$4,$O97/1000),SUM($O97,CX$4/1000)),3),CMB[[Cmb_ID]:[Cmb_ID]],0))),CHOOSE(AC[[M]:[M]],2,1,1,SUM(AC[[AB]:[DB]])))),""))</f>
        <v/>
      </c>
      <c r="CY97" t="str">
        <f>IF(OR(CY$5="",$S97=""),"",IFERROR(SUM(PRODUCT(INDEX(CMB[[BA_0O]:[BA_2O]],MATCH(ROUND(MIN(SUM(CY$4,$O97/1000),SUM($O97,CY$4/1000)),3),CMB[[Cmb_ID]:[Cmb_ID]],0),SUM(N(CY$1),N($R97),1)),CHOOSE(AC[[M]:[M]],1,1,0,AC[[AB]:[AB]])),PRODUCT(INDEX(CMB[[BD_0O]:[BD_2O]],MATCH(ROUND(MIN(SUM(CY$4,$O97/1000),SUM($O97,CY$4/1000)),3),CMB[[Cmb_ID]:[Cmb_ID]],0),SUM(N(CY$1),N($R97),1)),CHOOSE(AC[[M]:[M]],1,0,1,AC[[DB]:[DB]])),PRODUCT(SUM(ROUND(AVERAGE(VALUE(CY$3),VALUE($P97)),0),CHOOSE(IF(OR(CY$1,$R97),4,INDEX(CMB[[Res_Rare]:[Res_Rare]],MATCH(ROUND(MIN(SUM(CY$4,$O97/1000),SUM($O97,CY$4/1000)),3),CMB[[Cmb_ID]:[Cmb_ID]],0))),-1,-1,0,0)),IF(OR(CY$1,$R97),4,INDEX(CMB[[Cmb_Rare]:[Cmb_Rare]],MATCH(ROUND(MIN(SUM(CY$4,$O97/1000),SUM($O97,CY$4/1000)),3),CMB[[Cmb_ID]:[Cmb_ID]],0))),CHOOSE(AC[[M]:[M]],2,1,1,SUM(AC[[AB]:[DB]])))),""))</f>
        <v/>
      </c>
      <c r="CZ97" t="str">
        <f>IF(OR(CZ$5="",$S97=""),"",IFERROR(SUM(PRODUCT(INDEX(CMB[[BA_0O]:[BA_2O]],MATCH(ROUND(MIN(SUM(CZ$4,$O97/1000),SUM($O97,CZ$4/1000)),3),CMB[[Cmb_ID]:[Cmb_ID]],0),SUM(N(CZ$1),N($R97),1)),CHOOSE(AC[[M]:[M]],1,1,0,AC[[AB]:[AB]])),PRODUCT(INDEX(CMB[[BD_0O]:[BD_2O]],MATCH(ROUND(MIN(SUM(CZ$4,$O97/1000),SUM($O97,CZ$4/1000)),3),CMB[[Cmb_ID]:[Cmb_ID]],0),SUM(N(CZ$1),N($R97),1)),CHOOSE(AC[[M]:[M]],1,0,1,AC[[DB]:[DB]])),PRODUCT(SUM(ROUND(AVERAGE(VALUE(CZ$3),VALUE($P97)),0),CHOOSE(IF(OR(CZ$1,$R97),4,INDEX(CMB[[Res_Rare]:[Res_Rare]],MATCH(ROUND(MIN(SUM(CZ$4,$O97/1000),SUM($O97,CZ$4/1000)),3),CMB[[Cmb_ID]:[Cmb_ID]],0))),-1,-1,0,0)),IF(OR(CZ$1,$R97),4,INDEX(CMB[[Cmb_Rare]:[Cmb_Rare]],MATCH(ROUND(MIN(SUM(CZ$4,$O97/1000),SUM($O97,CZ$4/1000)),3),CMB[[Cmb_ID]:[Cmb_ID]],0))),CHOOSE(AC[[M]:[M]],2,1,1,SUM(AC[[AB]:[DB]])))),""))</f>
        <v/>
      </c>
      <c r="DA97" t="str">
        <f>IF(OR(DA$5="",$S97=""),"",IFERROR(SUM(PRODUCT(INDEX(CMB[[BA_0O]:[BA_2O]],MATCH(ROUND(MIN(SUM(DA$4,$O97/1000),SUM($O97,DA$4/1000)),3),CMB[[Cmb_ID]:[Cmb_ID]],0),SUM(N(DA$1),N($R97),1)),CHOOSE(AC[[M]:[M]],1,1,0,AC[[AB]:[AB]])),PRODUCT(INDEX(CMB[[BD_0O]:[BD_2O]],MATCH(ROUND(MIN(SUM(DA$4,$O97/1000),SUM($O97,DA$4/1000)),3),CMB[[Cmb_ID]:[Cmb_ID]],0),SUM(N(DA$1),N($R97),1)),CHOOSE(AC[[M]:[M]],1,0,1,AC[[DB]:[DB]])),PRODUCT(SUM(ROUND(AVERAGE(VALUE(DA$3),VALUE($P97)),0),CHOOSE(IF(OR(DA$1,$R97),4,INDEX(CMB[[Res_Rare]:[Res_Rare]],MATCH(ROUND(MIN(SUM(DA$4,$O97/1000),SUM($O97,DA$4/1000)),3),CMB[[Cmb_ID]:[Cmb_ID]],0))),-1,-1,0,0)),IF(OR(DA$1,$R97),4,INDEX(CMB[[Cmb_Rare]:[Cmb_Rare]],MATCH(ROUND(MIN(SUM(DA$4,$O97/1000),SUM($O97,DA$4/1000)),3),CMB[[Cmb_ID]:[Cmb_ID]],0))),CHOOSE(AC[[M]:[M]],2,1,1,SUM(AC[[AB]:[DB]])))),""))</f>
        <v/>
      </c>
      <c r="DB97" t="str">
        <f>IF(OR(DB$5="",$S97=""),"",IFERROR(SUM(PRODUCT(INDEX(CMB[[BA_0O]:[BA_2O]],MATCH(ROUND(MIN(SUM(DB$4,$O97/1000),SUM($O97,DB$4/1000)),3),CMB[[Cmb_ID]:[Cmb_ID]],0),SUM(N(DB$1),N($R97),1)),CHOOSE(AC[[M]:[M]],1,1,0,AC[[AB]:[AB]])),PRODUCT(INDEX(CMB[[BD_0O]:[BD_2O]],MATCH(ROUND(MIN(SUM(DB$4,$O97/1000),SUM($O97,DB$4/1000)),3),CMB[[Cmb_ID]:[Cmb_ID]],0),SUM(N(DB$1),N($R97),1)),CHOOSE(AC[[M]:[M]],1,0,1,AC[[DB]:[DB]])),PRODUCT(SUM(ROUND(AVERAGE(VALUE(DB$3),VALUE($P97)),0),CHOOSE(IF(OR(DB$1,$R97),4,INDEX(CMB[[Res_Rare]:[Res_Rare]],MATCH(ROUND(MIN(SUM(DB$4,$O97/1000),SUM($O97,DB$4/1000)),3),CMB[[Cmb_ID]:[Cmb_ID]],0))),-1,-1,0,0)),IF(OR(DB$1,$R97),4,INDEX(CMB[[Cmb_Rare]:[Cmb_Rare]],MATCH(ROUND(MIN(SUM(DB$4,$O97/1000),SUM($O97,DB$4/1000)),3),CMB[[Cmb_ID]:[Cmb_ID]],0))),CHOOSE(AC[[M]:[M]],2,1,1,SUM(AC[[AB]:[DB]])))),""))</f>
        <v/>
      </c>
      <c r="DC97" t="str">
        <f>IF(OR(DC$5="",$S97=""),"",IFERROR(SUM(PRODUCT(INDEX(CMB[[BA_0O]:[BA_2O]],MATCH(ROUND(MIN(SUM(DC$4,$O97/1000),SUM($O97,DC$4/1000)),3),CMB[[Cmb_ID]:[Cmb_ID]],0),SUM(N(DC$1),N($R97),1)),CHOOSE(AC[[M]:[M]],1,1,0,AC[[AB]:[AB]])),PRODUCT(INDEX(CMB[[BD_0O]:[BD_2O]],MATCH(ROUND(MIN(SUM(DC$4,$O97/1000),SUM($O97,DC$4/1000)),3),CMB[[Cmb_ID]:[Cmb_ID]],0),SUM(N(DC$1),N($R97),1)),CHOOSE(AC[[M]:[M]],1,0,1,AC[[DB]:[DB]])),PRODUCT(SUM(ROUND(AVERAGE(VALUE(DC$3),VALUE($P97)),0),CHOOSE(IF(OR(DC$1,$R97),4,INDEX(CMB[[Res_Rare]:[Res_Rare]],MATCH(ROUND(MIN(SUM(DC$4,$O97/1000),SUM($O97,DC$4/1000)),3),CMB[[Cmb_ID]:[Cmb_ID]],0))),-1,-1,0,0)),IF(OR(DC$1,$R97),4,INDEX(CMB[[Cmb_Rare]:[Cmb_Rare]],MATCH(ROUND(MIN(SUM(DC$4,$O97/1000),SUM($O97,DC$4/1000)),3),CMB[[Cmb_ID]:[Cmb_ID]],0))),CHOOSE(AC[[M]:[M]],2,1,1,SUM(AC[[AB]:[DB]])))),""))</f>
        <v/>
      </c>
      <c r="DD97" t="str">
        <f>IF(OR(DD$5="",$S97=""),"",IFERROR(SUM(PRODUCT(INDEX(CMB[[BA_0O]:[BA_2O]],MATCH(ROUND(MIN(SUM(DD$4,$O97/1000),SUM($O97,DD$4/1000)),3),CMB[[Cmb_ID]:[Cmb_ID]],0),SUM(N(DD$1),N($R97),1)),CHOOSE(AC[[M]:[M]],1,1,0,AC[[AB]:[AB]])),PRODUCT(INDEX(CMB[[BD_0O]:[BD_2O]],MATCH(ROUND(MIN(SUM(DD$4,$O97/1000),SUM($O97,DD$4/1000)),3),CMB[[Cmb_ID]:[Cmb_ID]],0),SUM(N(DD$1),N($R97),1)),CHOOSE(AC[[M]:[M]],1,0,1,AC[[DB]:[DB]])),PRODUCT(SUM(ROUND(AVERAGE(VALUE(DD$3),VALUE($P97)),0),CHOOSE(IF(OR(DD$1,$R97),4,INDEX(CMB[[Res_Rare]:[Res_Rare]],MATCH(ROUND(MIN(SUM(DD$4,$O97/1000),SUM($O97,DD$4/1000)),3),CMB[[Cmb_ID]:[Cmb_ID]],0))),-1,-1,0,0)),IF(OR(DD$1,$R97),4,INDEX(CMB[[Cmb_Rare]:[Cmb_Rare]],MATCH(ROUND(MIN(SUM(DD$4,$O97/1000),SUM($O97,DD$4/1000)),3),CMB[[Cmb_ID]:[Cmb_ID]],0))),CHOOSE(AC[[M]:[M]],2,1,1,SUM(AC[[AB]:[DB]])))),""))</f>
        <v/>
      </c>
      <c r="DE97" t="str">
        <f>IF(OR(DE$5="",$S97=""),"",IFERROR(SUM(PRODUCT(INDEX(CMB[[BA_0O]:[BA_2O]],MATCH(ROUND(MIN(SUM(DE$4,$O97/1000),SUM($O97,DE$4/1000)),3),CMB[[Cmb_ID]:[Cmb_ID]],0),SUM(N(DE$1),N($R97),1)),CHOOSE(AC[[M]:[M]],1,1,0,AC[[AB]:[AB]])),PRODUCT(INDEX(CMB[[BD_0O]:[BD_2O]],MATCH(ROUND(MIN(SUM(DE$4,$O97/1000),SUM($O97,DE$4/1000)),3),CMB[[Cmb_ID]:[Cmb_ID]],0),SUM(N(DE$1),N($R97),1)),CHOOSE(AC[[M]:[M]],1,0,1,AC[[DB]:[DB]])),PRODUCT(SUM(ROUND(AVERAGE(VALUE(DE$3),VALUE($P97)),0),CHOOSE(IF(OR(DE$1,$R97),4,INDEX(CMB[[Res_Rare]:[Res_Rare]],MATCH(ROUND(MIN(SUM(DE$4,$O97/1000),SUM($O97,DE$4/1000)),3),CMB[[Cmb_ID]:[Cmb_ID]],0))),-1,-1,0,0)),IF(OR(DE$1,$R97),4,INDEX(CMB[[Cmb_Rare]:[Cmb_Rare]],MATCH(ROUND(MIN(SUM(DE$4,$O97/1000),SUM($O97,DE$4/1000)),3),CMB[[Cmb_ID]:[Cmb_ID]],0))),CHOOSE(AC[[M]:[M]],2,1,1,SUM(AC[[AB]:[DB]])))),""))</f>
        <v/>
      </c>
      <c r="DF97" t="str">
        <f>IF(OR(DF$5="",$S97=""),"",IFERROR(SUM(PRODUCT(INDEX(CMB[[BA_0O]:[BA_2O]],MATCH(ROUND(MIN(SUM(DF$4,$O97/1000),SUM($O97,DF$4/1000)),3),CMB[[Cmb_ID]:[Cmb_ID]],0),SUM(N(DF$1),N($R97),1)),CHOOSE(AC[[M]:[M]],1,1,0,AC[[AB]:[AB]])),PRODUCT(INDEX(CMB[[BD_0O]:[BD_2O]],MATCH(ROUND(MIN(SUM(DF$4,$O97/1000),SUM($O97,DF$4/1000)),3),CMB[[Cmb_ID]:[Cmb_ID]],0),SUM(N(DF$1),N($R97),1)),CHOOSE(AC[[M]:[M]],1,0,1,AC[[DB]:[DB]])),PRODUCT(SUM(ROUND(AVERAGE(VALUE(DF$3),VALUE($P97)),0),CHOOSE(IF(OR(DF$1,$R97),4,INDEX(CMB[[Res_Rare]:[Res_Rare]],MATCH(ROUND(MIN(SUM(DF$4,$O97/1000),SUM($O97,DF$4/1000)),3),CMB[[Cmb_ID]:[Cmb_ID]],0))),-1,-1,0,0)),IF(OR(DF$1,$R97),4,INDEX(CMB[[Cmb_Rare]:[Cmb_Rare]],MATCH(ROUND(MIN(SUM(DF$4,$O97/1000),SUM($O97,DF$4/1000)),3),CMB[[Cmb_ID]:[Cmb_ID]],0))),CHOOSE(AC[[M]:[M]],2,1,1,SUM(AC[[AB]:[DB]])))),""))</f>
        <v/>
      </c>
      <c r="DG97" t="str">
        <f>IF(OR(DG$5="",$S97=""),"",IFERROR(SUM(PRODUCT(INDEX(CMB[[BA_0O]:[BA_2O]],MATCH(ROUND(MIN(SUM(DG$4,$O97/1000),SUM($O97,DG$4/1000)),3),CMB[[Cmb_ID]:[Cmb_ID]],0),SUM(N(DG$1),N($R97),1)),CHOOSE(AC[[M]:[M]],1,1,0,AC[[AB]:[AB]])),PRODUCT(INDEX(CMB[[BD_0O]:[BD_2O]],MATCH(ROUND(MIN(SUM(DG$4,$O97/1000),SUM($O97,DG$4/1000)),3),CMB[[Cmb_ID]:[Cmb_ID]],0),SUM(N(DG$1),N($R97),1)),CHOOSE(AC[[M]:[M]],1,0,1,AC[[DB]:[DB]])),PRODUCT(SUM(ROUND(AVERAGE(VALUE(DG$3),VALUE($P97)),0),CHOOSE(IF(OR(DG$1,$R97),4,INDEX(CMB[[Res_Rare]:[Res_Rare]],MATCH(ROUND(MIN(SUM(DG$4,$O97/1000),SUM($O97,DG$4/1000)),3),CMB[[Cmb_ID]:[Cmb_ID]],0))),-1,-1,0,0)),IF(OR(DG$1,$R97),4,INDEX(CMB[[Cmb_Rare]:[Cmb_Rare]],MATCH(ROUND(MIN(SUM(DG$4,$O97/1000),SUM($O97,DG$4/1000)),3),CMB[[Cmb_ID]:[Cmb_ID]],0))),CHOOSE(AC[[M]:[M]],2,1,1,SUM(AC[[AB]:[DB]])))),""))</f>
        <v/>
      </c>
      <c r="DH97" t="str">
        <f>IF(OR(DH$5="",$S97=""),"",IFERROR(SUM(PRODUCT(INDEX(CMB[[BA_0O]:[BA_2O]],MATCH(ROUND(MIN(SUM(DH$4,$O97/1000),SUM($O97,DH$4/1000)),3),CMB[[Cmb_ID]:[Cmb_ID]],0),SUM(N(DH$1),N($R97),1)),CHOOSE(AC[[M]:[M]],1,1,0,AC[[AB]:[AB]])),PRODUCT(INDEX(CMB[[BD_0O]:[BD_2O]],MATCH(ROUND(MIN(SUM(DH$4,$O97/1000),SUM($O97,DH$4/1000)),3),CMB[[Cmb_ID]:[Cmb_ID]],0),SUM(N(DH$1),N($R97),1)),CHOOSE(AC[[M]:[M]],1,0,1,AC[[DB]:[DB]])),PRODUCT(SUM(ROUND(AVERAGE(VALUE(DH$3),VALUE($P97)),0),CHOOSE(IF(OR(DH$1,$R97),4,INDEX(CMB[[Res_Rare]:[Res_Rare]],MATCH(ROUND(MIN(SUM(DH$4,$O97/1000),SUM($O97,DH$4/1000)),3),CMB[[Cmb_ID]:[Cmb_ID]],0))),-1,-1,0,0)),IF(OR(DH$1,$R97),4,INDEX(CMB[[Cmb_Rare]:[Cmb_Rare]],MATCH(ROUND(MIN(SUM(DH$4,$O97/1000),SUM($O97,DH$4/1000)),3),CMB[[Cmb_ID]:[Cmb_ID]],0))),CHOOSE(AC[[M]:[M]],2,1,1,SUM(AC[[AB]:[DB]])))),""))</f>
        <v/>
      </c>
      <c r="DI97" t="str">
        <f>IF(OR(DI$5="",$S97=""),"",IFERROR(SUM(PRODUCT(INDEX(CMB[[BA_0O]:[BA_2O]],MATCH(ROUND(MIN(SUM(DI$4,$O97/1000),SUM($O97,DI$4/1000)),3),CMB[[Cmb_ID]:[Cmb_ID]],0),SUM(N(DI$1),N($R97),1)),CHOOSE(AC[[M]:[M]],1,1,0,AC[[AB]:[AB]])),PRODUCT(INDEX(CMB[[BD_0O]:[BD_2O]],MATCH(ROUND(MIN(SUM(DI$4,$O97/1000),SUM($O97,DI$4/1000)),3),CMB[[Cmb_ID]:[Cmb_ID]],0),SUM(N(DI$1),N($R97),1)),CHOOSE(AC[[M]:[M]],1,0,1,AC[[DB]:[DB]])),PRODUCT(SUM(ROUND(AVERAGE(VALUE(DI$3),VALUE($P97)),0),CHOOSE(IF(OR(DI$1,$R97),4,INDEX(CMB[[Res_Rare]:[Res_Rare]],MATCH(ROUND(MIN(SUM(DI$4,$O97/1000),SUM($O97,DI$4/1000)),3),CMB[[Cmb_ID]:[Cmb_ID]],0))),-1,-1,0,0)),IF(OR(DI$1,$R97),4,INDEX(CMB[[Cmb_Rare]:[Cmb_Rare]],MATCH(ROUND(MIN(SUM(DI$4,$O97/1000),SUM($O97,DI$4/1000)),3),CMB[[Cmb_ID]:[Cmb_ID]],0))),CHOOSE(AC[[M]:[M]],2,1,1,SUM(AC[[AB]:[DB]])))),""))</f>
        <v/>
      </c>
      <c r="DJ97" t="str">
        <f>IF(OR(DJ$5="",$S97=""),"",IFERROR(SUM(PRODUCT(INDEX(CMB[[BA_0O]:[BA_2O]],MATCH(ROUND(MIN(SUM(DJ$4,$O97/1000),SUM($O97,DJ$4/1000)),3),CMB[[Cmb_ID]:[Cmb_ID]],0),SUM(N(DJ$1),N($R97),1)),CHOOSE(AC[[M]:[M]],1,1,0,AC[[AB]:[AB]])),PRODUCT(INDEX(CMB[[BD_0O]:[BD_2O]],MATCH(ROUND(MIN(SUM(DJ$4,$O97/1000),SUM($O97,DJ$4/1000)),3),CMB[[Cmb_ID]:[Cmb_ID]],0),SUM(N(DJ$1),N($R97),1)),CHOOSE(AC[[M]:[M]],1,0,1,AC[[DB]:[DB]])),PRODUCT(SUM(ROUND(AVERAGE(VALUE(DJ$3),VALUE($P97)),0),CHOOSE(IF(OR(DJ$1,$R97),4,INDEX(CMB[[Res_Rare]:[Res_Rare]],MATCH(ROUND(MIN(SUM(DJ$4,$O97/1000),SUM($O97,DJ$4/1000)),3),CMB[[Cmb_ID]:[Cmb_ID]],0))),-1,-1,0,0)),IF(OR(DJ$1,$R97),4,INDEX(CMB[[Cmb_Rare]:[Cmb_Rare]],MATCH(ROUND(MIN(SUM(DJ$4,$O97/1000),SUM($O97,DJ$4/1000)),3),CMB[[Cmb_ID]:[Cmb_ID]],0))),CHOOSE(AC[[M]:[M]],2,1,1,SUM(AC[[AB]:[DB]])))),""))</f>
        <v/>
      </c>
      <c r="DK97" t="str">
        <f>IF(OR(DK$5="",$S97=""),"",IFERROR(SUM(PRODUCT(INDEX(CMB[[BA_0O]:[BA_2O]],MATCH(ROUND(MIN(SUM(DK$4,$O97/1000),SUM($O97,DK$4/1000)),3),CMB[[Cmb_ID]:[Cmb_ID]],0),SUM(N(DK$1),N($R97),1)),CHOOSE(AC[[M]:[M]],1,1,0,AC[[AB]:[AB]])),PRODUCT(INDEX(CMB[[BD_0O]:[BD_2O]],MATCH(ROUND(MIN(SUM(DK$4,$O97/1000),SUM($O97,DK$4/1000)),3),CMB[[Cmb_ID]:[Cmb_ID]],0),SUM(N(DK$1),N($R97),1)),CHOOSE(AC[[M]:[M]],1,0,1,AC[[DB]:[DB]])),PRODUCT(SUM(ROUND(AVERAGE(VALUE(DK$3),VALUE($P97)),0),CHOOSE(IF(OR(DK$1,$R97),4,INDEX(CMB[[Res_Rare]:[Res_Rare]],MATCH(ROUND(MIN(SUM(DK$4,$O97/1000),SUM($O97,DK$4/1000)),3),CMB[[Cmb_ID]:[Cmb_ID]],0))),-1,-1,0,0)),IF(OR(DK$1,$R97),4,INDEX(CMB[[Cmb_Rare]:[Cmb_Rare]],MATCH(ROUND(MIN(SUM(DK$4,$O97/1000),SUM($O97,DK$4/1000)),3),CMB[[Cmb_ID]:[Cmb_ID]],0))),CHOOSE(AC[[M]:[M]],2,1,1,SUM(AC[[AB]:[DB]])))),""))</f>
        <v/>
      </c>
      <c r="DL97" t="str">
        <f>IF(OR(DL$5="",$S97=""),"",IFERROR(SUM(PRODUCT(INDEX(CMB[[BA_0O]:[BA_2O]],MATCH(ROUND(MIN(SUM(DL$4,$O97/1000),SUM($O97,DL$4/1000)),3),CMB[[Cmb_ID]:[Cmb_ID]],0),SUM(N(DL$1),N($R97),1)),CHOOSE(AC[[M]:[M]],1,1,0,AC[[AB]:[AB]])),PRODUCT(INDEX(CMB[[BD_0O]:[BD_2O]],MATCH(ROUND(MIN(SUM(DL$4,$O97/1000),SUM($O97,DL$4/1000)),3),CMB[[Cmb_ID]:[Cmb_ID]],0),SUM(N(DL$1),N($R97),1)),CHOOSE(AC[[M]:[M]],1,0,1,AC[[DB]:[DB]])),PRODUCT(SUM(ROUND(AVERAGE(VALUE(DL$3),VALUE($P97)),0),CHOOSE(IF(OR(DL$1,$R97),4,INDEX(CMB[[Res_Rare]:[Res_Rare]],MATCH(ROUND(MIN(SUM(DL$4,$O97/1000),SUM($O97,DL$4/1000)),3),CMB[[Cmb_ID]:[Cmb_ID]],0))),-1,-1,0,0)),IF(OR(DL$1,$R97),4,INDEX(CMB[[Cmb_Rare]:[Cmb_Rare]],MATCH(ROUND(MIN(SUM(DL$4,$O97/1000),SUM($O97,DL$4/1000)),3),CMB[[Cmb_ID]:[Cmb_ID]],0))),CHOOSE(AC[[M]:[M]],2,1,1,SUM(AC[[AB]:[DB]])))),""))</f>
        <v/>
      </c>
      <c r="DM97" t="str">
        <f>IF(OR(DM$5="",$S97=""),"",IFERROR(SUM(PRODUCT(INDEX(CMB[[BA_0O]:[BA_2O]],MATCH(ROUND(MIN(SUM(DM$4,$O97/1000),SUM($O97,DM$4/1000)),3),CMB[[Cmb_ID]:[Cmb_ID]],0),SUM(N(DM$1),N($R97),1)),CHOOSE(AC[[M]:[M]],1,1,0,AC[[AB]:[AB]])),PRODUCT(INDEX(CMB[[BD_0O]:[BD_2O]],MATCH(ROUND(MIN(SUM(DM$4,$O97/1000),SUM($O97,DM$4/1000)),3),CMB[[Cmb_ID]:[Cmb_ID]],0),SUM(N(DM$1),N($R97),1)),CHOOSE(AC[[M]:[M]],1,0,1,AC[[DB]:[DB]])),PRODUCT(SUM(ROUND(AVERAGE(VALUE(DM$3),VALUE($P97)),0),CHOOSE(IF(OR(DM$1,$R97),4,INDEX(CMB[[Res_Rare]:[Res_Rare]],MATCH(ROUND(MIN(SUM(DM$4,$O97/1000),SUM($O97,DM$4/1000)),3),CMB[[Cmb_ID]:[Cmb_ID]],0))),-1,-1,0,0)),IF(OR(DM$1,$R97),4,INDEX(CMB[[Cmb_Rare]:[Cmb_Rare]],MATCH(ROUND(MIN(SUM(DM$4,$O97/1000),SUM($O97,DM$4/1000)),3),CMB[[Cmb_ID]:[Cmb_ID]],0))),CHOOSE(AC[[M]:[M]],2,1,1,SUM(AC[[AB]:[DB]])))),""))</f>
        <v/>
      </c>
      <c r="DN97" t="str">
        <f>IF(OR(DN$5="",$S97=""),"",IFERROR(SUM(PRODUCT(INDEX(CMB[[BA_0O]:[BA_2O]],MATCH(ROUND(MIN(SUM(DN$4,$O97/1000),SUM($O97,DN$4/1000)),3),CMB[[Cmb_ID]:[Cmb_ID]],0),SUM(N(DN$1),N($R97),1)),CHOOSE(AC[[M]:[M]],1,1,0,AC[[AB]:[AB]])),PRODUCT(INDEX(CMB[[BD_0O]:[BD_2O]],MATCH(ROUND(MIN(SUM(DN$4,$O97/1000),SUM($O97,DN$4/1000)),3),CMB[[Cmb_ID]:[Cmb_ID]],0),SUM(N(DN$1),N($R97),1)),CHOOSE(AC[[M]:[M]],1,0,1,AC[[DB]:[DB]])),PRODUCT(SUM(ROUND(AVERAGE(VALUE(DN$3),VALUE($P97)),0),CHOOSE(IF(OR(DN$1,$R97),4,INDEX(CMB[[Res_Rare]:[Res_Rare]],MATCH(ROUND(MIN(SUM(DN$4,$O97/1000),SUM($O97,DN$4/1000)),3),CMB[[Cmb_ID]:[Cmb_ID]],0))),-1,-1,0,0)),IF(OR(DN$1,$R97),4,INDEX(CMB[[Cmb_Rare]:[Cmb_Rare]],MATCH(ROUND(MIN(SUM(DN$4,$O97/1000),SUM($O97,DN$4/1000)),3),CMB[[Cmb_ID]:[Cmb_ID]],0))),CHOOSE(AC[[M]:[M]],2,1,1,SUM(AC[[AB]:[DB]])))),""))</f>
        <v/>
      </c>
      <c r="DO97" t="str">
        <f>IF(OR(DO$5="",$S97=""),"",IFERROR(SUM(PRODUCT(INDEX(CMB[[BA_0O]:[BA_2O]],MATCH(ROUND(MIN(SUM(DO$4,$O97/1000),SUM($O97,DO$4/1000)),3),CMB[[Cmb_ID]:[Cmb_ID]],0),SUM(N(DO$1),N($R97),1)),CHOOSE(AC[[M]:[M]],1,1,0,AC[[AB]:[AB]])),PRODUCT(INDEX(CMB[[BD_0O]:[BD_2O]],MATCH(ROUND(MIN(SUM(DO$4,$O97/1000),SUM($O97,DO$4/1000)),3),CMB[[Cmb_ID]:[Cmb_ID]],0),SUM(N(DO$1),N($R97),1)),CHOOSE(AC[[M]:[M]],1,0,1,AC[[DB]:[DB]])),PRODUCT(SUM(ROUND(AVERAGE(VALUE(DO$3),VALUE($P97)),0),CHOOSE(IF(OR(DO$1,$R97),4,INDEX(CMB[[Res_Rare]:[Res_Rare]],MATCH(ROUND(MIN(SUM(DO$4,$O97/1000),SUM($O97,DO$4/1000)),3),CMB[[Cmb_ID]:[Cmb_ID]],0))),-1,-1,0,0)),IF(OR(DO$1,$R97),4,INDEX(CMB[[Cmb_Rare]:[Cmb_Rare]],MATCH(ROUND(MIN(SUM(DO$4,$O97/1000),SUM($O97,DO$4/1000)),3),CMB[[Cmb_ID]:[Cmb_ID]],0))),CHOOSE(AC[[M]:[M]],2,1,1,SUM(AC[[AB]:[DB]])))),""))</f>
        <v/>
      </c>
      <c r="DP97" t="str">
        <f>IF(OR(DP$5="",$S97=""),"",IFERROR(SUM(PRODUCT(INDEX(CMB[[BA_0O]:[BA_2O]],MATCH(ROUND(MIN(SUM(DP$4,$O97/1000),SUM($O97,DP$4/1000)),3),CMB[[Cmb_ID]:[Cmb_ID]],0),SUM(N(DP$1),N($R97),1)),CHOOSE(AC[[M]:[M]],1,1,0,AC[[AB]:[AB]])),PRODUCT(INDEX(CMB[[BD_0O]:[BD_2O]],MATCH(ROUND(MIN(SUM(DP$4,$O97/1000),SUM($O97,DP$4/1000)),3),CMB[[Cmb_ID]:[Cmb_ID]],0),SUM(N(DP$1),N($R97),1)),CHOOSE(AC[[M]:[M]],1,0,1,AC[[DB]:[DB]])),PRODUCT(SUM(ROUND(AVERAGE(VALUE(DP$3),VALUE($P97)),0),CHOOSE(IF(OR(DP$1,$R97),4,INDEX(CMB[[Res_Rare]:[Res_Rare]],MATCH(ROUND(MIN(SUM(DP$4,$O97/1000),SUM($O97,DP$4/1000)),3),CMB[[Cmb_ID]:[Cmb_ID]],0))),-1,-1,0,0)),IF(OR(DP$1,$R97),4,INDEX(CMB[[Cmb_Rare]:[Cmb_Rare]],MATCH(ROUND(MIN(SUM(DP$4,$O97/1000),SUM($O97,DP$4/1000)),3),CMB[[Cmb_ID]:[Cmb_ID]],0))),CHOOSE(AC[[M]:[M]],2,1,1,SUM(AC[[AB]:[DB]])))),""))</f>
        <v/>
      </c>
      <c r="DQ97" t="str">
        <f>IF(OR(DQ$5="",$S97=""),"",IFERROR(SUM(PRODUCT(INDEX(CMB[[BA_0O]:[BA_2O]],MATCH(ROUND(MIN(SUM(DQ$4,$O97/1000),SUM($O97,DQ$4/1000)),3),CMB[[Cmb_ID]:[Cmb_ID]],0),SUM(N(DQ$1),N($R97),1)),CHOOSE(AC[[M]:[M]],1,1,0,AC[[AB]:[AB]])),PRODUCT(INDEX(CMB[[BD_0O]:[BD_2O]],MATCH(ROUND(MIN(SUM(DQ$4,$O97/1000),SUM($O97,DQ$4/1000)),3),CMB[[Cmb_ID]:[Cmb_ID]],0),SUM(N(DQ$1),N($R97),1)),CHOOSE(AC[[M]:[M]],1,0,1,AC[[DB]:[DB]])),PRODUCT(SUM(ROUND(AVERAGE(VALUE(DQ$3),VALUE($P97)),0),CHOOSE(IF(OR(DQ$1,$R97),4,INDEX(CMB[[Res_Rare]:[Res_Rare]],MATCH(ROUND(MIN(SUM(DQ$4,$O97/1000),SUM($O97,DQ$4/1000)),3),CMB[[Cmb_ID]:[Cmb_ID]],0))),-1,-1,0,0)),IF(OR(DQ$1,$R97),4,INDEX(CMB[[Cmb_Rare]:[Cmb_Rare]],MATCH(ROUND(MIN(SUM(DQ$4,$O97/1000),SUM($O97,DQ$4/1000)),3),CMB[[Cmb_ID]:[Cmb_ID]],0))),CHOOSE(AC[[M]:[M]],2,1,1,SUM(AC[[AB]:[DB]])))),""))</f>
        <v/>
      </c>
      <c r="DR97" t="str">
        <f>IF(OR(DR$5="",$S97=""),"",IFERROR(SUM(PRODUCT(INDEX(CMB[[BA_0O]:[BA_2O]],MATCH(ROUND(MIN(SUM(DR$4,$O97/1000),SUM($O97,DR$4/1000)),3),CMB[[Cmb_ID]:[Cmb_ID]],0),SUM(N(DR$1),N($R97),1)),CHOOSE(AC[[M]:[M]],1,1,0,AC[[AB]:[AB]])),PRODUCT(INDEX(CMB[[BD_0O]:[BD_2O]],MATCH(ROUND(MIN(SUM(DR$4,$O97/1000),SUM($O97,DR$4/1000)),3),CMB[[Cmb_ID]:[Cmb_ID]],0),SUM(N(DR$1),N($R97),1)),CHOOSE(AC[[M]:[M]],1,0,1,AC[[DB]:[DB]])),PRODUCT(SUM(ROUND(AVERAGE(VALUE(DR$3),VALUE($P97)),0),CHOOSE(IF(OR(DR$1,$R97),4,INDEX(CMB[[Res_Rare]:[Res_Rare]],MATCH(ROUND(MIN(SUM(DR$4,$O97/1000),SUM($O97,DR$4/1000)),3),CMB[[Cmb_ID]:[Cmb_ID]],0))),-1,-1,0,0)),IF(OR(DR$1,$R97),4,INDEX(CMB[[Cmb_Rare]:[Cmb_Rare]],MATCH(ROUND(MIN(SUM(DR$4,$O97/1000),SUM($O97,DR$4/1000)),3),CMB[[Cmb_ID]:[Cmb_ID]],0))),CHOOSE(AC[[M]:[M]],2,1,1,SUM(AC[[AB]:[DB]])))),""))</f>
        <v/>
      </c>
      <c r="DS97" t="str">
        <f>IF(OR(DS$5="",$S97=""),"",IFERROR(SUM(PRODUCT(INDEX(CMB[[BA_0O]:[BA_2O]],MATCH(ROUND(MIN(SUM(DS$4,$O97/1000),SUM($O97,DS$4/1000)),3),CMB[[Cmb_ID]:[Cmb_ID]],0),SUM(N(DS$1),N($R97),1)),CHOOSE(AC[[M]:[M]],1,1,0,AC[[AB]:[AB]])),PRODUCT(INDEX(CMB[[BD_0O]:[BD_2O]],MATCH(ROUND(MIN(SUM(DS$4,$O97/1000),SUM($O97,DS$4/1000)),3),CMB[[Cmb_ID]:[Cmb_ID]],0),SUM(N(DS$1),N($R97),1)),CHOOSE(AC[[M]:[M]],1,0,1,AC[[DB]:[DB]])),PRODUCT(SUM(ROUND(AVERAGE(VALUE(DS$3),VALUE($P97)),0),CHOOSE(IF(OR(DS$1,$R97),4,INDEX(CMB[[Res_Rare]:[Res_Rare]],MATCH(ROUND(MIN(SUM(DS$4,$O97/1000),SUM($O97,DS$4/1000)),3),CMB[[Cmb_ID]:[Cmb_ID]],0))),-1,-1,0,0)),IF(OR(DS$1,$R97),4,INDEX(CMB[[Cmb_Rare]:[Cmb_Rare]],MATCH(ROUND(MIN(SUM(DS$4,$O97/1000),SUM($O97,DS$4/1000)),3),CMB[[Cmb_ID]:[Cmb_ID]],0))),CHOOSE(AC[[M]:[M]],2,1,1,SUM(AC[[AB]:[DB]])))),""))</f>
        <v/>
      </c>
      <c r="DT97" t="str">
        <f>IF(OR(DT$5="",$S97=""),"",IFERROR(SUM(PRODUCT(INDEX(CMB[[BA_0O]:[BA_2O]],MATCH(ROUND(MIN(SUM(DT$4,$O97/1000),SUM($O97,DT$4/1000)),3),CMB[[Cmb_ID]:[Cmb_ID]],0),SUM(N(DT$1),N($R97),1)),CHOOSE(AC[[M]:[M]],1,1,0,AC[[AB]:[AB]])),PRODUCT(INDEX(CMB[[BD_0O]:[BD_2O]],MATCH(ROUND(MIN(SUM(DT$4,$O97/1000),SUM($O97,DT$4/1000)),3),CMB[[Cmb_ID]:[Cmb_ID]],0),SUM(N(DT$1),N($R97),1)),CHOOSE(AC[[M]:[M]],1,0,1,AC[[DB]:[DB]])),PRODUCT(SUM(ROUND(AVERAGE(VALUE(DT$3),VALUE($P97)),0),CHOOSE(IF(OR(DT$1,$R97),4,INDEX(CMB[[Res_Rare]:[Res_Rare]],MATCH(ROUND(MIN(SUM(DT$4,$O97/1000),SUM($O97,DT$4/1000)),3),CMB[[Cmb_ID]:[Cmb_ID]],0))),-1,-1,0,0)),IF(OR(DT$1,$R97),4,INDEX(CMB[[Cmb_Rare]:[Cmb_Rare]],MATCH(ROUND(MIN(SUM(DT$4,$O97/1000),SUM($O97,DT$4/1000)),3),CMB[[Cmb_ID]:[Cmb_ID]],0))),CHOOSE(AC[[M]:[M]],2,1,1,SUM(AC[[AB]:[DB]])))),""))</f>
        <v/>
      </c>
      <c r="DU97" t="str">
        <f>IF(OR(DU$5="",$S97=""),"",IFERROR(SUM(PRODUCT(INDEX(CMB[[BA_0O]:[BA_2O]],MATCH(ROUND(MIN(SUM(DU$4,$O97/1000),SUM($O97,DU$4/1000)),3),CMB[[Cmb_ID]:[Cmb_ID]],0),SUM(N(DU$1),N($R97),1)),CHOOSE(AC[[M]:[M]],1,1,0,AC[[AB]:[AB]])),PRODUCT(INDEX(CMB[[BD_0O]:[BD_2O]],MATCH(ROUND(MIN(SUM(DU$4,$O97/1000),SUM($O97,DU$4/1000)),3),CMB[[Cmb_ID]:[Cmb_ID]],0),SUM(N(DU$1),N($R97),1)),CHOOSE(AC[[M]:[M]],1,0,1,AC[[DB]:[DB]])),PRODUCT(SUM(ROUND(AVERAGE(VALUE(DU$3),VALUE($P97)),0),CHOOSE(IF(OR(DU$1,$R97),4,INDEX(CMB[[Res_Rare]:[Res_Rare]],MATCH(ROUND(MIN(SUM(DU$4,$O97/1000),SUM($O97,DU$4/1000)),3),CMB[[Cmb_ID]:[Cmb_ID]],0))),-1,-1,0,0)),IF(OR(DU$1,$R97),4,INDEX(CMB[[Cmb_Rare]:[Cmb_Rare]],MATCH(ROUND(MIN(SUM(DU$4,$O97/1000),SUM($O97,DU$4/1000)),3),CMB[[Cmb_ID]:[Cmb_ID]],0))),CHOOSE(AC[[M]:[M]],2,1,1,SUM(AC[[AB]:[DB]])))),""))</f>
        <v/>
      </c>
      <c r="DV97" t="str">
        <f>IF(OR(DV$5="",$S97=""),"",IFERROR(SUM(PRODUCT(INDEX(CMB[[BA_0O]:[BA_2O]],MATCH(ROUND(MIN(SUM(DV$4,$O97/1000),SUM($O97,DV$4/1000)),3),CMB[[Cmb_ID]:[Cmb_ID]],0),SUM(N(DV$1),N($R97),1)),CHOOSE(AC[[M]:[M]],1,1,0,AC[[AB]:[AB]])),PRODUCT(INDEX(CMB[[BD_0O]:[BD_2O]],MATCH(ROUND(MIN(SUM(DV$4,$O97/1000),SUM($O97,DV$4/1000)),3),CMB[[Cmb_ID]:[Cmb_ID]],0),SUM(N(DV$1),N($R97),1)),CHOOSE(AC[[M]:[M]],1,0,1,AC[[DB]:[DB]])),PRODUCT(SUM(ROUND(AVERAGE(VALUE(DV$3),VALUE($P97)),0),CHOOSE(IF(OR(DV$1,$R97),4,INDEX(CMB[[Res_Rare]:[Res_Rare]],MATCH(ROUND(MIN(SUM(DV$4,$O97/1000),SUM($O97,DV$4/1000)),3),CMB[[Cmb_ID]:[Cmb_ID]],0))),-1,-1,0,0)),IF(OR(DV$1,$R97),4,INDEX(CMB[[Cmb_Rare]:[Cmb_Rare]],MATCH(ROUND(MIN(SUM(DV$4,$O97/1000),SUM($O97,DV$4/1000)),3),CMB[[Cmb_ID]:[Cmb_ID]],0))),CHOOSE(AC[[M]:[M]],2,1,1,SUM(AC[[AB]:[DB]])))),""))</f>
        <v/>
      </c>
      <c r="DW97" t="str">
        <f>IF(OR(DW$5="",$S97=""),"",IFERROR(SUM(PRODUCT(INDEX(CMB[[BA_0O]:[BA_2O]],MATCH(ROUND(MIN(SUM(DW$4,$O97/1000),SUM($O97,DW$4/1000)),3),CMB[[Cmb_ID]:[Cmb_ID]],0),SUM(N(DW$1),N($R97),1)),CHOOSE(AC[[M]:[M]],1,1,0,AC[[AB]:[AB]])),PRODUCT(INDEX(CMB[[BD_0O]:[BD_2O]],MATCH(ROUND(MIN(SUM(DW$4,$O97/1000),SUM($O97,DW$4/1000)),3),CMB[[Cmb_ID]:[Cmb_ID]],0),SUM(N(DW$1),N($R97),1)),CHOOSE(AC[[M]:[M]],1,0,1,AC[[DB]:[DB]])),PRODUCT(SUM(ROUND(AVERAGE(VALUE(DW$3),VALUE($P97)),0),CHOOSE(IF(OR(DW$1,$R97),4,INDEX(CMB[[Res_Rare]:[Res_Rare]],MATCH(ROUND(MIN(SUM(DW$4,$O97/1000),SUM($O97,DW$4/1000)),3),CMB[[Cmb_ID]:[Cmb_ID]],0))),-1,-1,0,0)),IF(OR(DW$1,$R97),4,INDEX(CMB[[Cmb_Rare]:[Cmb_Rare]],MATCH(ROUND(MIN(SUM(DW$4,$O97/1000),SUM($O97,DW$4/1000)),3),CMB[[Cmb_ID]:[Cmb_ID]],0))),CHOOSE(AC[[M]:[M]],2,1,1,SUM(AC[[AB]:[DB]])))),""))</f>
        <v/>
      </c>
      <c r="DX97" t="str">
        <f>IF(OR(DX$5="",$S97=""),"",IFERROR(SUM(PRODUCT(INDEX(CMB[[BA_0O]:[BA_2O]],MATCH(ROUND(MIN(SUM(DX$4,$O97/1000),SUM($O97,DX$4/1000)),3),CMB[[Cmb_ID]:[Cmb_ID]],0),SUM(N(DX$1),N($R97),1)),CHOOSE(AC[[M]:[M]],1,1,0,AC[[AB]:[AB]])),PRODUCT(INDEX(CMB[[BD_0O]:[BD_2O]],MATCH(ROUND(MIN(SUM(DX$4,$O97/1000),SUM($O97,DX$4/1000)),3),CMB[[Cmb_ID]:[Cmb_ID]],0),SUM(N(DX$1),N($R97),1)),CHOOSE(AC[[M]:[M]],1,0,1,AC[[DB]:[DB]])),PRODUCT(SUM(ROUND(AVERAGE(VALUE(DX$3),VALUE($P97)),0),CHOOSE(IF(OR(DX$1,$R97),4,INDEX(CMB[[Res_Rare]:[Res_Rare]],MATCH(ROUND(MIN(SUM(DX$4,$O97/1000),SUM($O97,DX$4/1000)),3),CMB[[Cmb_ID]:[Cmb_ID]],0))),-1,-1,0,0)),IF(OR(DX$1,$R97),4,INDEX(CMB[[Cmb_Rare]:[Cmb_Rare]],MATCH(ROUND(MIN(SUM(DX$4,$O97/1000),SUM($O97,DX$4/1000)),3),CMB[[Cmb_ID]:[Cmb_ID]],0))),CHOOSE(AC[[M]:[M]],2,1,1,SUM(AC[[AB]:[DB]])))),""))</f>
        <v/>
      </c>
      <c r="DY97" t="str">
        <f>IF(OR(DY$5="",$S97=""),"",IFERROR(SUM(PRODUCT(INDEX(CMB[[BA_0O]:[BA_2O]],MATCH(ROUND(MIN(SUM(DY$4,$O97/1000),SUM($O97,DY$4/1000)),3),CMB[[Cmb_ID]:[Cmb_ID]],0),SUM(N(DY$1),N($R97),1)),CHOOSE(AC[[M]:[M]],1,1,0,AC[[AB]:[AB]])),PRODUCT(INDEX(CMB[[BD_0O]:[BD_2O]],MATCH(ROUND(MIN(SUM(DY$4,$O97/1000),SUM($O97,DY$4/1000)),3),CMB[[Cmb_ID]:[Cmb_ID]],0),SUM(N(DY$1),N($R97),1)),CHOOSE(AC[[M]:[M]],1,0,1,AC[[DB]:[DB]])),PRODUCT(SUM(ROUND(AVERAGE(VALUE(DY$3),VALUE($P97)),0),CHOOSE(IF(OR(DY$1,$R97),4,INDEX(CMB[[Res_Rare]:[Res_Rare]],MATCH(ROUND(MIN(SUM(DY$4,$O97/1000),SUM($O97,DY$4/1000)),3),CMB[[Cmb_ID]:[Cmb_ID]],0))),-1,-1,0,0)),IF(OR(DY$1,$R97),4,INDEX(CMB[[Cmb_Rare]:[Cmb_Rare]],MATCH(ROUND(MIN(SUM(DY$4,$O97/1000),SUM($O97,DY$4/1000)),3),CMB[[Cmb_ID]:[Cmb_ID]],0))),CHOOSE(AC[[M]:[M]],2,1,1,SUM(AC[[AB]:[DB]])))),""))</f>
        <v/>
      </c>
      <c r="DZ97" t="str">
        <f>IF(OR(DZ$5="",$S97=""),"",IFERROR(SUM(PRODUCT(INDEX(CMB[[BA_0O]:[BA_2O]],MATCH(ROUND(MIN(SUM(DZ$4,$O97/1000),SUM($O97,DZ$4/1000)),3),CMB[[Cmb_ID]:[Cmb_ID]],0),SUM(N(DZ$1),N($R97),1)),CHOOSE(AC[[M]:[M]],1,1,0,AC[[AB]:[AB]])),PRODUCT(INDEX(CMB[[BD_0O]:[BD_2O]],MATCH(ROUND(MIN(SUM(DZ$4,$O97/1000),SUM($O97,DZ$4/1000)),3),CMB[[Cmb_ID]:[Cmb_ID]],0),SUM(N(DZ$1),N($R97),1)),CHOOSE(AC[[M]:[M]],1,0,1,AC[[DB]:[DB]])),PRODUCT(SUM(ROUND(AVERAGE(VALUE(DZ$3),VALUE($P97)),0),CHOOSE(IF(OR(DZ$1,$R97),4,INDEX(CMB[[Res_Rare]:[Res_Rare]],MATCH(ROUND(MIN(SUM(DZ$4,$O97/1000),SUM($O97,DZ$4/1000)),3),CMB[[Cmb_ID]:[Cmb_ID]],0))),-1,-1,0,0)),IF(OR(DZ$1,$R97),4,INDEX(CMB[[Cmb_Rare]:[Cmb_Rare]],MATCH(ROUND(MIN(SUM(DZ$4,$O97/1000),SUM($O97,DZ$4/1000)),3),CMB[[Cmb_ID]:[Cmb_ID]],0))),CHOOSE(AC[[M]:[M]],2,1,1,SUM(AC[[AB]:[DB]])))),""))</f>
        <v/>
      </c>
      <c r="EA97" t="str">
        <f>IF(OR(EA$5="",$S97=""),"",IFERROR(SUM(PRODUCT(INDEX(CMB[[BA_0O]:[BA_2O]],MATCH(ROUND(MIN(SUM(EA$4,$O97/1000),SUM($O97,EA$4/1000)),3),CMB[[Cmb_ID]:[Cmb_ID]],0),SUM(N(EA$1),N($R97),1)),CHOOSE(AC[[M]:[M]],1,1,0,AC[[AB]:[AB]])),PRODUCT(INDEX(CMB[[BD_0O]:[BD_2O]],MATCH(ROUND(MIN(SUM(EA$4,$O97/1000),SUM($O97,EA$4/1000)),3),CMB[[Cmb_ID]:[Cmb_ID]],0),SUM(N(EA$1),N($R97),1)),CHOOSE(AC[[M]:[M]],1,0,1,AC[[DB]:[DB]])),PRODUCT(SUM(ROUND(AVERAGE(VALUE(EA$3),VALUE($P97)),0),CHOOSE(IF(OR(EA$1,$R97),4,INDEX(CMB[[Res_Rare]:[Res_Rare]],MATCH(ROUND(MIN(SUM(EA$4,$O97/1000),SUM($O97,EA$4/1000)),3),CMB[[Cmb_ID]:[Cmb_ID]],0))),-1,-1,0,0)),IF(OR(EA$1,$R97),4,INDEX(CMB[[Cmb_Rare]:[Cmb_Rare]],MATCH(ROUND(MIN(SUM(EA$4,$O97/1000),SUM($O97,EA$4/1000)),3),CMB[[Cmb_ID]:[Cmb_ID]],0))),CHOOSE(AC[[M]:[M]],2,1,1,SUM(AC[[AB]:[DB]])))),""))</f>
        <v/>
      </c>
      <c r="EB97" t="str">
        <f>IF(OR(EB$5="",$S97=""),"",IFERROR(SUM(PRODUCT(INDEX(CMB[[BA_0O]:[BA_2O]],MATCH(ROUND(MIN(SUM(EB$4,$O97/1000),SUM($O97,EB$4/1000)),3),CMB[[Cmb_ID]:[Cmb_ID]],0),SUM(N(EB$1),N($R97),1)),CHOOSE(AC[[M]:[M]],1,1,0,AC[[AB]:[AB]])),PRODUCT(INDEX(CMB[[BD_0O]:[BD_2O]],MATCH(ROUND(MIN(SUM(EB$4,$O97/1000),SUM($O97,EB$4/1000)),3),CMB[[Cmb_ID]:[Cmb_ID]],0),SUM(N(EB$1),N($R97),1)),CHOOSE(AC[[M]:[M]],1,0,1,AC[[DB]:[DB]])),PRODUCT(SUM(ROUND(AVERAGE(VALUE(EB$3),VALUE($P97)),0),CHOOSE(IF(OR(EB$1,$R97),4,INDEX(CMB[[Res_Rare]:[Res_Rare]],MATCH(ROUND(MIN(SUM(EB$4,$O97/1000),SUM($O97,EB$4/1000)),3),CMB[[Cmb_ID]:[Cmb_ID]],0))),-1,-1,0,0)),IF(OR(EB$1,$R97),4,INDEX(CMB[[Cmb_Rare]:[Cmb_Rare]],MATCH(ROUND(MIN(SUM(EB$4,$O97/1000),SUM($O97,EB$4/1000)),3),CMB[[Cmb_ID]:[Cmb_ID]],0))),CHOOSE(AC[[M]:[M]],2,1,1,SUM(AC[[AB]:[DB]])))),""))</f>
        <v/>
      </c>
      <c r="EC97" t="str">
        <f>IF(OR(EC$5="",$S97=""),"",IFERROR(SUM(PRODUCT(INDEX(CMB[[BA_0O]:[BA_2O]],MATCH(ROUND(MIN(SUM(EC$4,$O97/1000),SUM($O97,EC$4/1000)),3),CMB[[Cmb_ID]:[Cmb_ID]],0),SUM(N(EC$1),N($R97),1)),CHOOSE(AC[[M]:[M]],1,1,0,AC[[AB]:[AB]])),PRODUCT(INDEX(CMB[[BD_0O]:[BD_2O]],MATCH(ROUND(MIN(SUM(EC$4,$O97/1000),SUM($O97,EC$4/1000)),3),CMB[[Cmb_ID]:[Cmb_ID]],0),SUM(N(EC$1),N($R97),1)),CHOOSE(AC[[M]:[M]],1,0,1,AC[[DB]:[DB]])),PRODUCT(SUM(ROUND(AVERAGE(VALUE(EC$3),VALUE($P97)),0),CHOOSE(IF(OR(EC$1,$R97),4,INDEX(CMB[[Res_Rare]:[Res_Rare]],MATCH(ROUND(MIN(SUM(EC$4,$O97/1000),SUM($O97,EC$4/1000)),3),CMB[[Cmb_ID]:[Cmb_ID]],0))),-1,-1,0,0)),IF(OR(EC$1,$R97),4,INDEX(CMB[[Cmb_Rare]:[Cmb_Rare]],MATCH(ROUND(MIN(SUM(EC$4,$O97/1000),SUM($O97,EC$4/1000)),3),CMB[[Cmb_ID]:[Cmb_ID]],0))),CHOOSE(AC[[M]:[M]],2,1,1,SUM(AC[[AB]:[DB]])))),""))</f>
        <v/>
      </c>
      <c r="ED97" t="str">
        <f>IF(OR(ED$5="",$S97=""),"",IFERROR(SUM(PRODUCT(INDEX(CMB[[BA_0O]:[BA_2O]],MATCH(ROUND(MIN(SUM(ED$4,$O97/1000),SUM($O97,ED$4/1000)),3),CMB[[Cmb_ID]:[Cmb_ID]],0),SUM(N(ED$1),N($R97),1)),CHOOSE(AC[[M]:[M]],1,1,0,AC[[AB]:[AB]])),PRODUCT(INDEX(CMB[[BD_0O]:[BD_2O]],MATCH(ROUND(MIN(SUM(ED$4,$O97/1000),SUM($O97,ED$4/1000)),3),CMB[[Cmb_ID]:[Cmb_ID]],0),SUM(N(ED$1),N($R97),1)),CHOOSE(AC[[M]:[M]],1,0,1,AC[[DB]:[DB]])),PRODUCT(SUM(ROUND(AVERAGE(VALUE(ED$3),VALUE($P97)),0),CHOOSE(IF(OR(ED$1,$R97),4,INDEX(CMB[[Res_Rare]:[Res_Rare]],MATCH(ROUND(MIN(SUM(ED$4,$O97/1000),SUM($O97,ED$4/1000)),3),CMB[[Cmb_ID]:[Cmb_ID]],0))),-1,-1,0,0)),IF(OR(ED$1,$R97),4,INDEX(CMB[[Cmb_Rare]:[Cmb_Rare]],MATCH(ROUND(MIN(SUM(ED$4,$O97/1000),SUM($O97,ED$4/1000)),3),CMB[[Cmb_ID]:[Cmb_ID]],0))),CHOOSE(AC[[M]:[M]],2,1,1,SUM(AC[[AB]:[DB]])))),""))</f>
        <v/>
      </c>
      <c r="EE97" t="str">
        <f>IF(OR(EE$5="",$S97=""),"",IFERROR(SUM(PRODUCT(INDEX(CMB[[BA_0O]:[BA_2O]],MATCH(ROUND(MIN(SUM(EE$4,$O97/1000),SUM($O97,EE$4/1000)),3),CMB[[Cmb_ID]:[Cmb_ID]],0),SUM(N(EE$1),N($R97),1)),CHOOSE(AC[[M]:[M]],1,1,0,AC[[AB]:[AB]])),PRODUCT(INDEX(CMB[[BD_0O]:[BD_2O]],MATCH(ROUND(MIN(SUM(EE$4,$O97/1000),SUM($O97,EE$4/1000)),3),CMB[[Cmb_ID]:[Cmb_ID]],0),SUM(N(EE$1),N($R97),1)),CHOOSE(AC[[M]:[M]],1,0,1,AC[[DB]:[DB]])),PRODUCT(SUM(ROUND(AVERAGE(VALUE(EE$3),VALUE($P97)),0),CHOOSE(IF(OR(EE$1,$R97),4,INDEX(CMB[[Res_Rare]:[Res_Rare]],MATCH(ROUND(MIN(SUM(EE$4,$O97/1000),SUM($O97,EE$4/1000)),3),CMB[[Cmb_ID]:[Cmb_ID]],0))),-1,-1,0,0)),IF(OR(EE$1,$R97),4,INDEX(CMB[[Cmb_Rare]:[Cmb_Rare]],MATCH(ROUND(MIN(SUM(EE$4,$O97/1000),SUM($O97,EE$4/1000)),3),CMB[[Cmb_ID]:[Cmb_ID]],0))),CHOOSE(AC[[M]:[M]],2,1,1,SUM(AC[[AB]:[DB]])))),""))</f>
        <v/>
      </c>
      <c r="EF97" t="str">
        <f>IF(OR(EF$5="",$S97=""),"",IFERROR(SUM(PRODUCT(INDEX(CMB[[BA_0O]:[BA_2O]],MATCH(ROUND(MIN(SUM(EF$4,$O97/1000),SUM($O97,EF$4/1000)),3),CMB[[Cmb_ID]:[Cmb_ID]],0),SUM(N(EF$1),N($R97),1)),CHOOSE(AC[[M]:[M]],1,1,0,AC[[AB]:[AB]])),PRODUCT(INDEX(CMB[[BD_0O]:[BD_2O]],MATCH(ROUND(MIN(SUM(EF$4,$O97/1000),SUM($O97,EF$4/1000)),3),CMB[[Cmb_ID]:[Cmb_ID]],0),SUM(N(EF$1),N($R97),1)),CHOOSE(AC[[M]:[M]],1,0,1,AC[[DB]:[DB]])),PRODUCT(SUM(ROUND(AVERAGE(VALUE(EF$3),VALUE($P97)),0),CHOOSE(IF(OR(EF$1,$R97),4,INDEX(CMB[[Res_Rare]:[Res_Rare]],MATCH(ROUND(MIN(SUM(EF$4,$O97/1000),SUM($O97,EF$4/1000)),3),CMB[[Cmb_ID]:[Cmb_ID]],0))),-1,-1,0,0)),IF(OR(EF$1,$R97),4,INDEX(CMB[[Cmb_Rare]:[Cmb_Rare]],MATCH(ROUND(MIN(SUM(EF$4,$O97/1000),SUM($O97,EF$4/1000)),3),CMB[[Cmb_ID]:[Cmb_ID]],0))),CHOOSE(AC[[M]:[M]],2,1,1,SUM(AC[[AB]:[DB]])))),""))</f>
        <v/>
      </c>
      <c r="EG97" t="str">
        <f>IF(OR(EG$5="",$S97=""),"",IFERROR(SUM(PRODUCT(INDEX(CMB[[BA_0O]:[BA_2O]],MATCH(ROUND(MIN(SUM(EG$4,$O97/1000),SUM($O97,EG$4/1000)),3),CMB[[Cmb_ID]:[Cmb_ID]],0),SUM(N(EG$1),N($R97),1)),CHOOSE(AC[[M]:[M]],1,1,0,AC[[AB]:[AB]])),PRODUCT(INDEX(CMB[[BD_0O]:[BD_2O]],MATCH(ROUND(MIN(SUM(EG$4,$O97/1000),SUM($O97,EG$4/1000)),3),CMB[[Cmb_ID]:[Cmb_ID]],0),SUM(N(EG$1),N($R97),1)),CHOOSE(AC[[M]:[M]],1,0,1,AC[[DB]:[DB]])),PRODUCT(SUM(ROUND(AVERAGE(VALUE(EG$3),VALUE($P97)),0),CHOOSE(IF(OR(EG$1,$R97),4,INDEX(CMB[[Res_Rare]:[Res_Rare]],MATCH(ROUND(MIN(SUM(EG$4,$O97/1000),SUM($O97,EG$4/1000)),3),CMB[[Cmb_ID]:[Cmb_ID]],0))),-1,-1,0,0)),IF(OR(EG$1,$R97),4,INDEX(CMB[[Cmb_Rare]:[Cmb_Rare]],MATCH(ROUND(MIN(SUM(EG$4,$O97/1000),SUM($O97,EG$4/1000)),3),CMB[[Cmb_ID]:[Cmb_ID]],0))),CHOOSE(AC[[M]:[M]],2,1,1,SUM(AC[[AB]:[DB]])))),""))</f>
        <v/>
      </c>
      <c r="EH97" t="str">
        <f>IF(OR(EH$5="",$S97=""),"",IFERROR(SUM(PRODUCT(INDEX(CMB[[BA_0O]:[BA_2O]],MATCH(ROUND(MIN(SUM(EH$4,$O97/1000),SUM($O97,EH$4/1000)),3),CMB[[Cmb_ID]:[Cmb_ID]],0),SUM(N(EH$1),N($R97),1)),CHOOSE(AC[[M]:[M]],1,1,0,AC[[AB]:[AB]])),PRODUCT(INDEX(CMB[[BD_0O]:[BD_2O]],MATCH(ROUND(MIN(SUM(EH$4,$O97/1000),SUM($O97,EH$4/1000)),3),CMB[[Cmb_ID]:[Cmb_ID]],0),SUM(N(EH$1),N($R97),1)),CHOOSE(AC[[M]:[M]],1,0,1,AC[[DB]:[DB]])),PRODUCT(SUM(ROUND(AVERAGE(VALUE(EH$3),VALUE($P97)),0),CHOOSE(IF(OR(EH$1,$R97),4,INDEX(CMB[[Res_Rare]:[Res_Rare]],MATCH(ROUND(MIN(SUM(EH$4,$O97/1000),SUM($O97,EH$4/1000)),3),CMB[[Cmb_ID]:[Cmb_ID]],0))),-1,-1,0,0)),IF(OR(EH$1,$R97),4,INDEX(CMB[[Cmb_Rare]:[Cmb_Rare]],MATCH(ROUND(MIN(SUM(EH$4,$O97/1000),SUM($O97,EH$4/1000)),3),CMB[[Cmb_ID]:[Cmb_ID]],0))),CHOOSE(AC[[M]:[M]],2,1,1,SUM(AC[[AB]:[DB]])))),""))</f>
        <v/>
      </c>
      <c r="EI97" t="str">
        <f>IF(OR(EI$5="",$S97=""),"",IFERROR(SUM(PRODUCT(INDEX(CMB[[BA_0O]:[BA_2O]],MATCH(ROUND(MIN(SUM(EI$4,$O97/1000),SUM($O97,EI$4/1000)),3),CMB[[Cmb_ID]:[Cmb_ID]],0),SUM(N(EI$1),N($R97),1)),CHOOSE(AC[[M]:[M]],1,1,0,AC[[AB]:[AB]])),PRODUCT(INDEX(CMB[[BD_0O]:[BD_2O]],MATCH(ROUND(MIN(SUM(EI$4,$O97/1000),SUM($O97,EI$4/1000)),3),CMB[[Cmb_ID]:[Cmb_ID]],0),SUM(N(EI$1),N($R97),1)),CHOOSE(AC[[M]:[M]],1,0,1,AC[[DB]:[DB]])),PRODUCT(SUM(ROUND(AVERAGE(VALUE(EI$3),VALUE($P97)),0),CHOOSE(IF(OR(EI$1,$R97),4,INDEX(CMB[[Res_Rare]:[Res_Rare]],MATCH(ROUND(MIN(SUM(EI$4,$O97/1000),SUM($O97,EI$4/1000)),3),CMB[[Cmb_ID]:[Cmb_ID]],0))),-1,-1,0,0)),IF(OR(EI$1,$R97),4,INDEX(CMB[[Cmb_Rare]:[Cmb_Rare]],MATCH(ROUND(MIN(SUM(EI$4,$O97/1000),SUM($O97,EI$4/1000)),3),CMB[[Cmb_ID]:[Cmb_ID]],0))),CHOOSE(AC[[M]:[M]],2,1,1,SUM(AC[[AB]:[DB]])))),""))</f>
        <v/>
      </c>
      <c r="EJ97" t="str">
        <f>IF(OR(EJ$5="",$S97=""),"",IFERROR(SUM(PRODUCT(INDEX(CMB[[BA_0O]:[BA_2O]],MATCH(ROUND(MIN(SUM(EJ$4,$O97/1000),SUM($O97,EJ$4/1000)),3),CMB[[Cmb_ID]:[Cmb_ID]],0),SUM(N(EJ$1),N($R97),1)),CHOOSE(AC[[M]:[M]],1,1,0,AC[[AB]:[AB]])),PRODUCT(INDEX(CMB[[BD_0O]:[BD_2O]],MATCH(ROUND(MIN(SUM(EJ$4,$O97/1000),SUM($O97,EJ$4/1000)),3),CMB[[Cmb_ID]:[Cmb_ID]],0),SUM(N(EJ$1),N($R97),1)),CHOOSE(AC[[M]:[M]],1,0,1,AC[[DB]:[DB]])),PRODUCT(SUM(ROUND(AVERAGE(VALUE(EJ$3),VALUE($P97)),0),CHOOSE(IF(OR(EJ$1,$R97),4,INDEX(CMB[[Res_Rare]:[Res_Rare]],MATCH(ROUND(MIN(SUM(EJ$4,$O97/1000),SUM($O97,EJ$4/1000)),3),CMB[[Cmb_ID]:[Cmb_ID]],0))),-1,-1,0,0)),IF(OR(EJ$1,$R97),4,INDEX(CMB[[Cmb_Rare]:[Cmb_Rare]],MATCH(ROUND(MIN(SUM(EJ$4,$O97/1000),SUM($O97,EJ$4/1000)),3),CMB[[Cmb_ID]:[Cmb_ID]],0))),CHOOSE(AC[[M]:[M]],2,1,1,SUM(AC[[AB]:[DB]])))),""))</f>
        <v/>
      </c>
      <c r="EK97" t="str">
        <f>IF(OR(EK$5="",$S97=""),"",IFERROR(SUM(PRODUCT(INDEX(CMB[[BA_0O]:[BA_2O]],MATCH(ROUND(MIN(SUM(EK$4,$O97/1000),SUM($O97,EK$4/1000)),3),CMB[[Cmb_ID]:[Cmb_ID]],0),SUM(N(EK$1),N($R97),1)),CHOOSE(AC[[M]:[M]],1,1,0,AC[[AB]:[AB]])),PRODUCT(INDEX(CMB[[BD_0O]:[BD_2O]],MATCH(ROUND(MIN(SUM(EK$4,$O97/1000),SUM($O97,EK$4/1000)),3),CMB[[Cmb_ID]:[Cmb_ID]],0),SUM(N(EK$1),N($R97),1)),CHOOSE(AC[[M]:[M]],1,0,1,AC[[DB]:[DB]])),PRODUCT(SUM(ROUND(AVERAGE(VALUE(EK$3),VALUE($P97)),0),CHOOSE(IF(OR(EK$1,$R97),4,INDEX(CMB[[Res_Rare]:[Res_Rare]],MATCH(ROUND(MIN(SUM(EK$4,$O97/1000),SUM($O97,EK$4/1000)),3),CMB[[Cmb_ID]:[Cmb_ID]],0))),-1,-1,0,0)),IF(OR(EK$1,$R97),4,INDEX(CMB[[Cmb_Rare]:[Cmb_Rare]],MATCH(ROUND(MIN(SUM(EK$4,$O97/1000),SUM($O97,EK$4/1000)),3),CMB[[Cmb_ID]:[Cmb_ID]],0))),CHOOSE(AC[[M]:[M]],2,1,1,SUM(AC[[AB]:[DB]])))),""))</f>
        <v/>
      </c>
      <c r="EL97" t="str">
        <f>IF(OR(EL$5="",$S97=""),"",IFERROR(SUM(PRODUCT(INDEX(CMB[[BA_0O]:[BA_2O]],MATCH(ROUND(MIN(SUM(EL$4,$O97/1000),SUM($O97,EL$4/1000)),3),CMB[[Cmb_ID]:[Cmb_ID]],0),SUM(N(EL$1),N($R97),1)),CHOOSE(AC[[M]:[M]],1,1,0,AC[[AB]:[AB]])),PRODUCT(INDEX(CMB[[BD_0O]:[BD_2O]],MATCH(ROUND(MIN(SUM(EL$4,$O97/1000),SUM($O97,EL$4/1000)),3),CMB[[Cmb_ID]:[Cmb_ID]],0),SUM(N(EL$1),N($R97),1)),CHOOSE(AC[[M]:[M]],1,0,1,AC[[DB]:[DB]])),PRODUCT(SUM(ROUND(AVERAGE(VALUE(EL$3),VALUE($P97)),0),CHOOSE(IF(OR(EL$1,$R97),4,INDEX(CMB[[Res_Rare]:[Res_Rare]],MATCH(ROUND(MIN(SUM(EL$4,$O97/1000),SUM($O97,EL$4/1000)),3),CMB[[Cmb_ID]:[Cmb_ID]],0))),-1,-1,0,0)),IF(OR(EL$1,$R97),4,INDEX(CMB[[Cmb_Rare]:[Cmb_Rare]],MATCH(ROUND(MIN(SUM(EL$4,$O97/1000),SUM($O97,EL$4/1000)),3),CMB[[Cmb_ID]:[Cmb_ID]],0))),CHOOSE(AC[[M]:[M]],2,1,1,SUM(AC[[AB]:[DB]])))),""))</f>
        <v/>
      </c>
      <c r="EM97" t="str">
        <f>IF(OR(EM$5="",$S97=""),"",IFERROR(SUM(PRODUCT(INDEX(CMB[[BA_0O]:[BA_2O]],MATCH(ROUND(MIN(SUM(EM$4,$O97/1000),SUM($O97,EM$4/1000)),3),CMB[[Cmb_ID]:[Cmb_ID]],0),SUM(N(EM$1),N($R97),1)),CHOOSE(AC[[M]:[M]],1,1,0,AC[[AB]:[AB]])),PRODUCT(INDEX(CMB[[BD_0O]:[BD_2O]],MATCH(ROUND(MIN(SUM(EM$4,$O97/1000),SUM($O97,EM$4/1000)),3),CMB[[Cmb_ID]:[Cmb_ID]],0),SUM(N(EM$1),N($R97),1)),CHOOSE(AC[[M]:[M]],1,0,1,AC[[DB]:[DB]])),PRODUCT(SUM(ROUND(AVERAGE(VALUE(EM$3),VALUE($P97)),0),CHOOSE(IF(OR(EM$1,$R97),4,INDEX(CMB[[Res_Rare]:[Res_Rare]],MATCH(ROUND(MIN(SUM(EM$4,$O97/1000),SUM($O97,EM$4/1000)),3),CMB[[Cmb_ID]:[Cmb_ID]],0))),-1,-1,0,0)),IF(OR(EM$1,$R97),4,INDEX(CMB[[Cmb_Rare]:[Cmb_Rare]],MATCH(ROUND(MIN(SUM(EM$4,$O97/1000),SUM($O97,EM$4/1000)),3),CMB[[Cmb_ID]:[Cmb_ID]],0))),CHOOSE(AC[[M]:[M]],2,1,1,SUM(AC[[AB]:[DB]])))),""))</f>
        <v/>
      </c>
      <c r="EN97" t="str">
        <f>IF(OR(EN$5="",$S97=""),"",IFERROR(SUM(PRODUCT(INDEX(CMB[[BA_0O]:[BA_2O]],MATCH(ROUND(MIN(SUM(EN$4,$O97/1000),SUM($O97,EN$4/1000)),3),CMB[[Cmb_ID]:[Cmb_ID]],0),SUM(N(EN$1),N($R97),1)),CHOOSE(AC[[M]:[M]],1,1,0,AC[[AB]:[AB]])),PRODUCT(INDEX(CMB[[BD_0O]:[BD_2O]],MATCH(ROUND(MIN(SUM(EN$4,$O97/1000),SUM($O97,EN$4/1000)),3),CMB[[Cmb_ID]:[Cmb_ID]],0),SUM(N(EN$1),N($R97),1)),CHOOSE(AC[[M]:[M]],1,0,1,AC[[DB]:[DB]])),PRODUCT(SUM(ROUND(AVERAGE(VALUE(EN$3),VALUE($P97)),0),CHOOSE(IF(OR(EN$1,$R97),4,INDEX(CMB[[Res_Rare]:[Res_Rare]],MATCH(ROUND(MIN(SUM(EN$4,$O97/1000),SUM($O97,EN$4/1000)),3),CMB[[Cmb_ID]:[Cmb_ID]],0))),-1,-1,0,0)),IF(OR(EN$1,$R97),4,INDEX(CMB[[Cmb_Rare]:[Cmb_Rare]],MATCH(ROUND(MIN(SUM(EN$4,$O97/1000),SUM($O97,EN$4/1000)),3),CMB[[Cmb_ID]:[Cmb_ID]],0))),CHOOSE(AC[[M]:[M]],2,1,1,SUM(AC[[AB]:[DB]])))),""))</f>
        <v/>
      </c>
      <c r="EO97" t="str">
        <f>IF(OR(EO$5="",$S97=""),"",IFERROR(SUM(PRODUCT(INDEX(CMB[[BA_0O]:[BA_2O]],MATCH(ROUND(MIN(SUM(EO$4,$O97/1000),SUM($O97,EO$4/1000)),3),CMB[[Cmb_ID]:[Cmb_ID]],0),SUM(N(EO$1),N($R97),1)),CHOOSE(AC[[M]:[M]],1,1,0,AC[[AB]:[AB]])),PRODUCT(INDEX(CMB[[BD_0O]:[BD_2O]],MATCH(ROUND(MIN(SUM(EO$4,$O97/1000),SUM($O97,EO$4/1000)),3),CMB[[Cmb_ID]:[Cmb_ID]],0),SUM(N(EO$1),N($R97),1)),CHOOSE(AC[[M]:[M]],1,0,1,AC[[DB]:[DB]])),PRODUCT(SUM(ROUND(AVERAGE(VALUE(EO$3),VALUE($P97)),0),CHOOSE(IF(OR(EO$1,$R97),4,INDEX(CMB[[Res_Rare]:[Res_Rare]],MATCH(ROUND(MIN(SUM(EO$4,$O97/1000),SUM($O97,EO$4/1000)),3),CMB[[Cmb_ID]:[Cmb_ID]],0))),-1,-1,0,0)),IF(OR(EO$1,$R97),4,INDEX(CMB[[Cmb_Rare]:[Cmb_Rare]],MATCH(ROUND(MIN(SUM(EO$4,$O97/1000),SUM($O97,EO$4/1000)),3),CMB[[Cmb_ID]:[Cmb_ID]],0))),CHOOSE(AC[[M]:[M]],2,1,1,SUM(AC[[AB]:[DB]])))),""))</f>
        <v/>
      </c>
      <c r="EP97" t="str">
        <f>IF(OR(EP$5="",$S97=""),"",IFERROR(SUM(PRODUCT(INDEX(CMB[[BA_0O]:[BA_2O]],MATCH(ROUND(MIN(SUM(EP$4,$O97/1000),SUM($O97,EP$4/1000)),3),CMB[[Cmb_ID]:[Cmb_ID]],0),SUM(N(EP$1),N($R97),1)),CHOOSE(AC[[M]:[M]],1,1,0,AC[[AB]:[AB]])),PRODUCT(INDEX(CMB[[BD_0O]:[BD_2O]],MATCH(ROUND(MIN(SUM(EP$4,$O97/1000),SUM($O97,EP$4/1000)),3),CMB[[Cmb_ID]:[Cmb_ID]],0),SUM(N(EP$1),N($R97),1)),CHOOSE(AC[[M]:[M]],1,0,1,AC[[DB]:[DB]])),PRODUCT(SUM(ROUND(AVERAGE(VALUE(EP$3),VALUE($P97)),0),CHOOSE(IF(OR(EP$1,$R97),4,INDEX(CMB[[Res_Rare]:[Res_Rare]],MATCH(ROUND(MIN(SUM(EP$4,$O97/1000),SUM($O97,EP$4/1000)),3),CMB[[Cmb_ID]:[Cmb_ID]],0))),-1,-1,0,0)),IF(OR(EP$1,$R97),4,INDEX(CMB[[Cmb_Rare]:[Cmb_Rare]],MATCH(ROUND(MIN(SUM(EP$4,$O97/1000),SUM($O97,EP$4/1000)),3),CMB[[Cmb_ID]:[Cmb_ID]],0))),CHOOSE(AC[[M]:[M]],2,1,1,SUM(AC[[AB]:[DB]])))),""))</f>
        <v/>
      </c>
      <c r="EQ97" t="str">
        <f>IF(OR(EQ$5="",$S97=""),"",IFERROR(SUM(PRODUCT(INDEX(CMB[[BA_0O]:[BA_2O]],MATCH(ROUND(MIN(SUM(EQ$4,$O97/1000),SUM($O97,EQ$4/1000)),3),CMB[[Cmb_ID]:[Cmb_ID]],0),SUM(N(EQ$1),N($R97),1)),CHOOSE(AC[[M]:[M]],1,1,0,AC[[AB]:[AB]])),PRODUCT(INDEX(CMB[[BD_0O]:[BD_2O]],MATCH(ROUND(MIN(SUM(EQ$4,$O97/1000),SUM($O97,EQ$4/1000)),3),CMB[[Cmb_ID]:[Cmb_ID]],0),SUM(N(EQ$1),N($R97),1)),CHOOSE(AC[[M]:[M]],1,0,1,AC[[DB]:[DB]])),PRODUCT(SUM(ROUND(AVERAGE(VALUE(EQ$3),VALUE($P97)),0),CHOOSE(IF(OR(EQ$1,$R97),4,INDEX(CMB[[Res_Rare]:[Res_Rare]],MATCH(ROUND(MIN(SUM(EQ$4,$O97/1000),SUM($O97,EQ$4/1000)),3),CMB[[Cmb_ID]:[Cmb_ID]],0))),-1,-1,0,0)),IF(OR(EQ$1,$R97),4,INDEX(CMB[[Cmb_Rare]:[Cmb_Rare]],MATCH(ROUND(MIN(SUM(EQ$4,$O97/1000),SUM($O97,EQ$4/1000)),3),CMB[[Cmb_ID]:[Cmb_ID]],0))),CHOOSE(AC[[M]:[M]],2,1,1,SUM(AC[[AB]:[DB]])))),""))</f>
        <v/>
      </c>
      <c r="ER97" t="str">
        <f>IF(OR(ER$5="",$S97=""),"",IFERROR(SUM(PRODUCT(INDEX(CMB[[BA_0O]:[BA_2O]],MATCH(ROUND(MIN(SUM(ER$4,$O97/1000),SUM($O97,ER$4/1000)),3),CMB[[Cmb_ID]:[Cmb_ID]],0),SUM(N(ER$1),N($R97),1)),CHOOSE(AC[[M]:[M]],1,1,0,AC[[AB]:[AB]])),PRODUCT(INDEX(CMB[[BD_0O]:[BD_2O]],MATCH(ROUND(MIN(SUM(ER$4,$O97/1000),SUM($O97,ER$4/1000)),3),CMB[[Cmb_ID]:[Cmb_ID]],0),SUM(N(ER$1),N($R97),1)),CHOOSE(AC[[M]:[M]],1,0,1,AC[[DB]:[DB]])),PRODUCT(SUM(ROUND(AVERAGE(VALUE(ER$3),VALUE($P97)),0),CHOOSE(IF(OR(ER$1,$R97),4,INDEX(CMB[[Res_Rare]:[Res_Rare]],MATCH(ROUND(MIN(SUM(ER$4,$O97/1000),SUM($O97,ER$4/1000)),3),CMB[[Cmb_ID]:[Cmb_ID]],0))),-1,-1,0,0)),IF(OR(ER$1,$R97),4,INDEX(CMB[[Cmb_Rare]:[Cmb_Rare]],MATCH(ROUND(MIN(SUM(ER$4,$O97/1000),SUM($O97,ER$4/1000)),3),CMB[[Cmb_ID]:[Cmb_ID]],0))),CHOOSE(AC[[M]:[M]],2,1,1,SUM(AC[[AB]:[DB]])))),""))</f>
        <v/>
      </c>
      <c r="ES97" t="str">
        <f>IF(OR(ES$5="",$S97=""),"",IFERROR(SUM(PRODUCT(INDEX(CMB[[BA_0O]:[BA_2O]],MATCH(ROUND(MIN(SUM(ES$4,$O97/1000),SUM($O97,ES$4/1000)),3),CMB[[Cmb_ID]:[Cmb_ID]],0),SUM(N(ES$1),N($R97),1)),CHOOSE(AC[[M]:[M]],1,1,0,AC[[AB]:[AB]])),PRODUCT(INDEX(CMB[[BD_0O]:[BD_2O]],MATCH(ROUND(MIN(SUM(ES$4,$O97/1000),SUM($O97,ES$4/1000)),3),CMB[[Cmb_ID]:[Cmb_ID]],0),SUM(N(ES$1),N($R97),1)),CHOOSE(AC[[M]:[M]],1,0,1,AC[[DB]:[DB]])),PRODUCT(SUM(ROUND(AVERAGE(VALUE(ES$3),VALUE($P97)),0),CHOOSE(IF(OR(ES$1,$R97),4,INDEX(CMB[[Res_Rare]:[Res_Rare]],MATCH(ROUND(MIN(SUM(ES$4,$O97/1000),SUM($O97,ES$4/1000)),3),CMB[[Cmb_ID]:[Cmb_ID]],0))),-1,-1,0,0)),IF(OR(ES$1,$R97),4,INDEX(CMB[[Cmb_Rare]:[Cmb_Rare]],MATCH(ROUND(MIN(SUM(ES$4,$O97/1000),SUM($O97,ES$4/1000)),3),CMB[[Cmb_ID]:[Cmb_ID]],0))),CHOOSE(AC[[M]:[M]],2,1,1,SUM(AC[[AB]:[DB]])))),""))</f>
        <v/>
      </c>
      <c r="ET97" t="str">
        <f>IF(OR(ET$5="",$S97=""),"",IFERROR(SUM(PRODUCT(INDEX(CMB[[BA_0O]:[BA_2O]],MATCH(ROUND(MIN(SUM(ET$4,$O97/1000),SUM($O97,ET$4/1000)),3),CMB[[Cmb_ID]:[Cmb_ID]],0),SUM(N(ET$1),N($R97),1)),CHOOSE(AC[[M]:[M]],1,1,0,AC[[AB]:[AB]])),PRODUCT(INDEX(CMB[[BD_0O]:[BD_2O]],MATCH(ROUND(MIN(SUM(ET$4,$O97/1000),SUM($O97,ET$4/1000)),3),CMB[[Cmb_ID]:[Cmb_ID]],0),SUM(N(ET$1),N($R97),1)),CHOOSE(AC[[M]:[M]],1,0,1,AC[[DB]:[DB]])),PRODUCT(SUM(ROUND(AVERAGE(VALUE(ET$3),VALUE($P97)),0),CHOOSE(IF(OR(ET$1,$R97),4,INDEX(CMB[[Res_Rare]:[Res_Rare]],MATCH(ROUND(MIN(SUM(ET$4,$O97/1000),SUM($O97,ET$4/1000)),3),CMB[[Cmb_ID]:[Cmb_ID]],0))),-1,-1,0,0)),IF(OR(ET$1,$R97),4,INDEX(CMB[[Cmb_Rare]:[Cmb_Rare]],MATCH(ROUND(MIN(SUM(ET$4,$O97/1000),SUM($O97,ET$4/1000)),3),CMB[[Cmb_ID]:[Cmb_ID]],0))),CHOOSE(AC[[M]:[M]],2,1,1,SUM(AC[[AB]:[DB]])))),""))</f>
        <v/>
      </c>
      <c r="EU97" t="str">
        <f>IF(OR(EU$5="",$S97=""),"",IFERROR(SUM(PRODUCT(INDEX(CMB[[BA_0O]:[BA_2O]],MATCH(ROUND(MIN(SUM(EU$4,$O97/1000),SUM($O97,EU$4/1000)),3),CMB[[Cmb_ID]:[Cmb_ID]],0),SUM(N(EU$1),N($R97),1)),CHOOSE(AC[[M]:[M]],1,1,0,AC[[AB]:[AB]])),PRODUCT(INDEX(CMB[[BD_0O]:[BD_2O]],MATCH(ROUND(MIN(SUM(EU$4,$O97/1000),SUM($O97,EU$4/1000)),3),CMB[[Cmb_ID]:[Cmb_ID]],0),SUM(N(EU$1),N($R97),1)),CHOOSE(AC[[M]:[M]],1,0,1,AC[[DB]:[DB]])),PRODUCT(SUM(ROUND(AVERAGE(VALUE(EU$3),VALUE($P97)),0),CHOOSE(IF(OR(EU$1,$R97),4,INDEX(CMB[[Res_Rare]:[Res_Rare]],MATCH(ROUND(MIN(SUM(EU$4,$O97/1000),SUM($O97,EU$4/1000)),3),CMB[[Cmb_ID]:[Cmb_ID]],0))),-1,-1,0,0)),IF(OR(EU$1,$R97),4,INDEX(CMB[[Cmb_Rare]:[Cmb_Rare]],MATCH(ROUND(MIN(SUM(EU$4,$O97/1000),SUM($O97,EU$4/1000)),3),CMB[[Cmb_ID]:[Cmb_ID]],0))),CHOOSE(AC[[M]:[M]],2,1,1,SUM(AC[[AB]:[DB]])))),""))</f>
        <v/>
      </c>
      <c r="EV97" t="str">
        <f>IF(OR(EV$5="",$S97=""),"",IFERROR(SUM(PRODUCT(INDEX(CMB[[BA_0O]:[BA_2O]],MATCH(ROUND(MIN(SUM(EV$4,$O97/1000),SUM($O97,EV$4/1000)),3),CMB[[Cmb_ID]:[Cmb_ID]],0),SUM(N(EV$1),N($R97),1)),CHOOSE(AC[[M]:[M]],1,1,0,AC[[AB]:[AB]])),PRODUCT(INDEX(CMB[[BD_0O]:[BD_2O]],MATCH(ROUND(MIN(SUM(EV$4,$O97/1000),SUM($O97,EV$4/1000)),3),CMB[[Cmb_ID]:[Cmb_ID]],0),SUM(N(EV$1),N($R97),1)),CHOOSE(AC[[M]:[M]],1,0,1,AC[[DB]:[DB]])),PRODUCT(SUM(ROUND(AVERAGE(VALUE(EV$3),VALUE($P97)),0),CHOOSE(IF(OR(EV$1,$R97),4,INDEX(CMB[[Res_Rare]:[Res_Rare]],MATCH(ROUND(MIN(SUM(EV$4,$O97/1000),SUM($O97,EV$4/1000)),3),CMB[[Cmb_ID]:[Cmb_ID]],0))),-1,-1,0,0)),IF(OR(EV$1,$R97),4,INDEX(CMB[[Cmb_Rare]:[Cmb_Rare]],MATCH(ROUND(MIN(SUM(EV$4,$O97/1000),SUM($O97,EV$4/1000)),3),CMB[[Cmb_ID]:[Cmb_ID]],0))),CHOOSE(AC[[M]:[M]],2,1,1,SUM(AC[[AB]:[DB]])))),""))</f>
        <v/>
      </c>
      <c r="EW97" t="str">
        <f>IF(OR(EW$5="",$S97=""),"",IFERROR(SUM(PRODUCT(INDEX(CMB[[BA_0O]:[BA_2O]],MATCH(ROUND(MIN(SUM(EW$4,$O97/1000),SUM($O97,EW$4/1000)),3),CMB[[Cmb_ID]:[Cmb_ID]],0),SUM(N(EW$1),N($R97),1)),CHOOSE(AC[[M]:[M]],1,1,0,AC[[AB]:[AB]])),PRODUCT(INDEX(CMB[[BD_0O]:[BD_2O]],MATCH(ROUND(MIN(SUM(EW$4,$O97/1000),SUM($O97,EW$4/1000)),3),CMB[[Cmb_ID]:[Cmb_ID]],0),SUM(N(EW$1),N($R97),1)),CHOOSE(AC[[M]:[M]],1,0,1,AC[[DB]:[DB]])),PRODUCT(SUM(ROUND(AVERAGE(VALUE(EW$3),VALUE($P97)),0),CHOOSE(IF(OR(EW$1,$R97),4,INDEX(CMB[[Res_Rare]:[Res_Rare]],MATCH(ROUND(MIN(SUM(EW$4,$O97/1000),SUM($O97,EW$4/1000)),3),CMB[[Cmb_ID]:[Cmb_ID]],0))),-1,-1,0,0)),IF(OR(EW$1,$R97),4,INDEX(CMB[[Cmb_Rare]:[Cmb_Rare]],MATCH(ROUND(MIN(SUM(EW$4,$O97/1000),SUM($O97,EW$4/1000)),3),CMB[[Cmb_ID]:[Cmb_ID]],0))),CHOOSE(AC[[M]:[M]],2,1,1,SUM(AC[[AB]:[DB]])))),""))</f>
        <v/>
      </c>
      <c r="EX97" t="str">
        <f>IF(OR(EX$5="",$S97=""),"",IFERROR(SUM(PRODUCT(INDEX(CMB[[BA_0O]:[BA_2O]],MATCH(ROUND(MIN(SUM(EX$4,$O97/1000),SUM($O97,EX$4/1000)),3),CMB[[Cmb_ID]:[Cmb_ID]],0),SUM(N(EX$1),N($R97),1)),CHOOSE(AC[[M]:[M]],1,1,0,AC[[AB]:[AB]])),PRODUCT(INDEX(CMB[[BD_0O]:[BD_2O]],MATCH(ROUND(MIN(SUM(EX$4,$O97/1000),SUM($O97,EX$4/1000)),3),CMB[[Cmb_ID]:[Cmb_ID]],0),SUM(N(EX$1),N($R97),1)),CHOOSE(AC[[M]:[M]],1,0,1,AC[[DB]:[DB]])),PRODUCT(SUM(ROUND(AVERAGE(VALUE(EX$3),VALUE($P97)),0),CHOOSE(IF(OR(EX$1,$R97),4,INDEX(CMB[[Res_Rare]:[Res_Rare]],MATCH(ROUND(MIN(SUM(EX$4,$O97/1000),SUM($O97,EX$4/1000)),3),CMB[[Cmb_ID]:[Cmb_ID]],0))),-1,-1,0,0)),IF(OR(EX$1,$R97),4,INDEX(CMB[[Cmb_Rare]:[Cmb_Rare]],MATCH(ROUND(MIN(SUM(EX$4,$O97/1000),SUM($O97,EX$4/1000)),3),CMB[[Cmb_ID]:[Cmb_ID]],0))),CHOOSE(AC[[M]:[M]],2,1,1,SUM(AC[[AB]:[DB]])))),""))</f>
        <v/>
      </c>
      <c r="EY97" t="str">
        <f>IF(OR(EY$5="",$S97=""),"",IFERROR(SUM(PRODUCT(INDEX(CMB[[BA_0O]:[BA_2O]],MATCH(ROUND(MIN(SUM(EY$4,$O97/1000),SUM($O97,EY$4/1000)),3),CMB[[Cmb_ID]:[Cmb_ID]],0),SUM(N(EY$1),N($R97),1)),CHOOSE(AC[[M]:[M]],1,1,0,AC[[AB]:[AB]])),PRODUCT(INDEX(CMB[[BD_0O]:[BD_2O]],MATCH(ROUND(MIN(SUM(EY$4,$O97/1000),SUM($O97,EY$4/1000)),3),CMB[[Cmb_ID]:[Cmb_ID]],0),SUM(N(EY$1),N($R97),1)),CHOOSE(AC[[M]:[M]],1,0,1,AC[[DB]:[DB]])),PRODUCT(SUM(ROUND(AVERAGE(VALUE(EY$3),VALUE($P97)),0),CHOOSE(IF(OR(EY$1,$R97),4,INDEX(CMB[[Res_Rare]:[Res_Rare]],MATCH(ROUND(MIN(SUM(EY$4,$O97/1000),SUM($O97,EY$4/1000)),3),CMB[[Cmb_ID]:[Cmb_ID]],0))),-1,-1,0,0)),IF(OR(EY$1,$R97),4,INDEX(CMB[[Cmb_Rare]:[Cmb_Rare]],MATCH(ROUND(MIN(SUM(EY$4,$O97/1000),SUM($O97,EY$4/1000)),3),CMB[[Cmb_ID]:[Cmb_ID]],0))),CHOOSE(AC[[M]:[M]],2,1,1,SUM(AC[[AB]:[DB]])))),""))</f>
        <v/>
      </c>
      <c r="EZ97" t="str">
        <f>IF(OR(EZ$5="",$S97=""),"",IFERROR(SUM(PRODUCT(INDEX(CMB[[BA_0O]:[BA_2O]],MATCH(ROUND(MIN(SUM(EZ$4,$O97/1000),SUM($O97,EZ$4/1000)),3),CMB[[Cmb_ID]:[Cmb_ID]],0),SUM(N(EZ$1),N($R97),1)),CHOOSE(AC[[M]:[M]],1,1,0,AC[[AB]:[AB]])),PRODUCT(INDEX(CMB[[BD_0O]:[BD_2O]],MATCH(ROUND(MIN(SUM(EZ$4,$O97/1000),SUM($O97,EZ$4/1000)),3),CMB[[Cmb_ID]:[Cmb_ID]],0),SUM(N(EZ$1),N($R97),1)),CHOOSE(AC[[M]:[M]],1,0,1,AC[[DB]:[DB]])),PRODUCT(SUM(ROUND(AVERAGE(VALUE(EZ$3),VALUE($P97)),0),CHOOSE(IF(OR(EZ$1,$R97),4,INDEX(CMB[[Res_Rare]:[Res_Rare]],MATCH(ROUND(MIN(SUM(EZ$4,$O97/1000),SUM($O97,EZ$4/1000)),3),CMB[[Cmb_ID]:[Cmb_ID]],0))),-1,-1,0,0)),IF(OR(EZ$1,$R97),4,INDEX(CMB[[Cmb_Rare]:[Cmb_Rare]],MATCH(ROUND(MIN(SUM(EZ$4,$O97/1000),SUM($O97,EZ$4/1000)),3),CMB[[Cmb_ID]:[Cmb_ID]],0))),CHOOSE(AC[[M]:[M]],2,1,1,SUM(AC[[AB]:[DB]])))),""))</f>
        <v/>
      </c>
      <c r="FA97" t="str">
        <f>IF(OR(FA$5="",$S97=""),"",IFERROR(SUM(PRODUCT(INDEX(CMB[[BA_0O]:[BA_2O]],MATCH(ROUND(MIN(SUM(FA$4,$O97/1000),SUM($O97,FA$4/1000)),3),CMB[[Cmb_ID]:[Cmb_ID]],0),SUM(N(FA$1),N($R97),1)),CHOOSE(AC[[M]:[M]],1,1,0,AC[[AB]:[AB]])),PRODUCT(INDEX(CMB[[BD_0O]:[BD_2O]],MATCH(ROUND(MIN(SUM(FA$4,$O97/1000),SUM($O97,FA$4/1000)),3),CMB[[Cmb_ID]:[Cmb_ID]],0),SUM(N(FA$1),N($R97),1)),CHOOSE(AC[[M]:[M]],1,0,1,AC[[DB]:[DB]])),PRODUCT(SUM(ROUND(AVERAGE(VALUE(FA$3),VALUE($P97)),0),CHOOSE(IF(OR(FA$1,$R97),4,INDEX(CMB[[Res_Rare]:[Res_Rare]],MATCH(ROUND(MIN(SUM(FA$4,$O97/1000),SUM($O97,FA$4/1000)),3),CMB[[Cmb_ID]:[Cmb_ID]],0))),-1,-1,0,0)),IF(OR(FA$1,$R97),4,INDEX(CMB[[Cmb_Rare]:[Cmb_Rare]],MATCH(ROUND(MIN(SUM(FA$4,$O97/1000),SUM($O97,FA$4/1000)),3),CMB[[Cmb_ID]:[Cmb_ID]],0))),CHOOSE(AC[[M]:[M]],2,1,1,SUM(AC[[AB]:[DB]])))),""))</f>
        <v/>
      </c>
      <c r="FB97" t="str">
        <f>IF(OR(FB$5="",$S97=""),"",IFERROR(SUM(PRODUCT(INDEX(CMB[[BA_0O]:[BA_2O]],MATCH(ROUND(MIN(SUM(FB$4,$O97/1000),SUM($O97,FB$4/1000)),3),CMB[[Cmb_ID]:[Cmb_ID]],0),SUM(N(FB$1),N($R97),1)),CHOOSE(AC[[M]:[M]],1,1,0,AC[[AB]:[AB]])),PRODUCT(INDEX(CMB[[BD_0O]:[BD_2O]],MATCH(ROUND(MIN(SUM(FB$4,$O97/1000),SUM($O97,FB$4/1000)),3),CMB[[Cmb_ID]:[Cmb_ID]],0),SUM(N(FB$1),N($R97),1)),CHOOSE(AC[[M]:[M]],1,0,1,AC[[DB]:[DB]])),PRODUCT(SUM(ROUND(AVERAGE(VALUE(FB$3),VALUE($P97)),0),CHOOSE(IF(OR(FB$1,$R97),4,INDEX(CMB[[Res_Rare]:[Res_Rare]],MATCH(ROUND(MIN(SUM(FB$4,$O97/1000),SUM($O97,FB$4/1000)),3),CMB[[Cmb_ID]:[Cmb_ID]],0))),-1,-1,0,0)),IF(OR(FB$1,$R97),4,INDEX(CMB[[Cmb_Rare]:[Cmb_Rare]],MATCH(ROUND(MIN(SUM(FB$4,$O97/1000),SUM($O97,FB$4/1000)),3),CMB[[Cmb_ID]:[Cmb_ID]],0))),CHOOSE(AC[[M]:[M]],2,1,1,SUM(AC[[AB]:[DB]])))),""))</f>
        <v/>
      </c>
      <c r="FC97" t="str">
        <f>IF(OR(FC$5="",$S97=""),"",IFERROR(SUM(PRODUCT(INDEX(CMB[[BA_0O]:[BA_2O]],MATCH(ROUND(MIN(SUM(FC$4,$O97/1000),SUM($O97,FC$4/1000)),3),CMB[[Cmb_ID]:[Cmb_ID]],0),SUM(N(FC$1),N($R97),1)),CHOOSE(AC[[M]:[M]],1,1,0,AC[[AB]:[AB]])),PRODUCT(INDEX(CMB[[BD_0O]:[BD_2O]],MATCH(ROUND(MIN(SUM(FC$4,$O97/1000),SUM($O97,FC$4/1000)),3),CMB[[Cmb_ID]:[Cmb_ID]],0),SUM(N(FC$1),N($R97),1)),CHOOSE(AC[[M]:[M]],1,0,1,AC[[DB]:[DB]])),PRODUCT(SUM(ROUND(AVERAGE(VALUE(FC$3),VALUE($P97)),0),CHOOSE(IF(OR(FC$1,$R97),4,INDEX(CMB[[Res_Rare]:[Res_Rare]],MATCH(ROUND(MIN(SUM(FC$4,$O97/1000),SUM($O97,FC$4/1000)),3),CMB[[Cmb_ID]:[Cmb_ID]],0))),-1,-1,0,0)),IF(OR(FC$1,$R97),4,INDEX(CMB[[Cmb_Rare]:[Cmb_Rare]],MATCH(ROUND(MIN(SUM(FC$4,$O97/1000),SUM($O97,FC$4/1000)),3),CMB[[Cmb_ID]:[Cmb_ID]],0))),CHOOSE(AC[[M]:[M]],2,1,1,SUM(AC[[AB]:[DB]])))),""))</f>
        <v/>
      </c>
      <c r="FD97" t="str">
        <f>IF(OR(FD$5="",$S97=""),"",IFERROR(SUM(PRODUCT(INDEX(CMB[[BA_0O]:[BA_2O]],MATCH(ROUND(MIN(SUM(FD$4,$O97/1000),SUM($O97,FD$4/1000)),3),CMB[[Cmb_ID]:[Cmb_ID]],0),SUM(N(FD$1),N($R97),1)),CHOOSE(AC[[M]:[M]],1,1,0,AC[[AB]:[AB]])),PRODUCT(INDEX(CMB[[BD_0O]:[BD_2O]],MATCH(ROUND(MIN(SUM(FD$4,$O97/1000),SUM($O97,FD$4/1000)),3),CMB[[Cmb_ID]:[Cmb_ID]],0),SUM(N(FD$1),N($R97),1)),CHOOSE(AC[[M]:[M]],1,0,1,AC[[DB]:[DB]])),PRODUCT(SUM(ROUND(AVERAGE(VALUE(FD$3),VALUE($P97)),0),CHOOSE(IF(OR(FD$1,$R97),4,INDEX(CMB[[Res_Rare]:[Res_Rare]],MATCH(ROUND(MIN(SUM(FD$4,$O97/1000),SUM($O97,FD$4/1000)),3),CMB[[Cmb_ID]:[Cmb_ID]],0))),-1,-1,0,0)),IF(OR(FD$1,$R97),4,INDEX(CMB[[Cmb_Rare]:[Cmb_Rare]],MATCH(ROUND(MIN(SUM(FD$4,$O97/1000),SUM($O97,FD$4/1000)),3),CMB[[Cmb_ID]:[Cmb_ID]],0))),CHOOSE(AC[[M]:[M]],2,1,1,SUM(AC[[AB]:[DB]])))),""))</f>
        <v/>
      </c>
      <c r="FE97" t="str">
        <f>IF(OR(FE$5="",$S97=""),"",IFERROR(SUM(PRODUCT(INDEX(CMB[[BA_0O]:[BA_2O]],MATCH(ROUND(MIN(SUM(FE$4,$O97/1000),SUM($O97,FE$4/1000)),3),CMB[[Cmb_ID]:[Cmb_ID]],0),SUM(N(FE$1),N($R97),1)),CHOOSE(AC[[M]:[M]],1,1,0,AC[[AB]:[AB]])),PRODUCT(INDEX(CMB[[BD_0O]:[BD_2O]],MATCH(ROUND(MIN(SUM(FE$4,$O97/1000),SUM($O97,FE$4/1000)),3),CMB[[Cmb_ID]:[Cmb_ID]],0),SUM(N(FE$1),N($R97),1)),CHOOSE(AC[[M]:[M]],1,0,1,AC[[DB]:[DB]])),PRODUCT(SUM(ROUND(AVERAGE(VALUE(FE$3),VALUE($P97)),0),CHOOSE(IF(OR(FE$1,$R97),4,INDEX(CMB[[Res_Rare]:[Res_Rare]],MATCH(ROUND(MIN(SUM(FE$4,$O97/1000),SUM($O97,FE$4/1000)),3),CMB[[Cmb_ID]:[Cmb_ID]],0))),-1,-1,0,0)),IF(OR(FE$1,$R97),4,INDEX(CMB[[Cmb_Rare]:[Cmb_Rare]],MATCH(ROUND(MIN(SUM(FE$4,$O97/1000),SUM($O97,FE$4/1000)),3),CMB[[Cmb_ID]:[Cmb_ID]],0))),CHOOSE(AC[[M]:[M]],2,1,1,SUM(AC[[AB]:[DB]])))),""))</f>
        <v/>
      </c>
      <c r="FF97" t="str">
        <f>IF(OR(FF$5="",$S97=""),"",IFERROR(SUM(PRODUCT(INDEX(CMB[[BA_0O]:[BA_2O]],MATCH(ROUND(MIN(SUM(FF$4,$O97/1000),SUM($O97,FF$4/1000)),3),CMB[[Cmb_ID]:[Cmb_ID]],0),SUM(N(FF$1),N($R97),1)),CHOOSE(AC[[M]:[M]],1,1,0,AC[[AB]:[AB]])),PRODUCT(INDEX(CMB[[BD_0O]:[BD_2O]],MATCH(ROUND(MIN(SUM(FF$4,$O97/1000),SUM($O97,FF$4/1000)),3),CMB[[Cmb_ID]:[Cmb_ID]],0),SUM(N(FF$1),N($R97),1)),CHOOSE(AC[[M]:[M]],1,0,1,AC[[DB]:[DB]])),PRODUCT(SUM(ROUND(AVERAGE(VALUE(FF$3),VALUE($P97)),0),CHOOSE(IF(OR(FF$1,$R97),4,INDEX(CMB[[Res_Rare]:[Res_Rare]],MATCH(ROUND(MIN(SUM(FF$4,$O97/1000),SUM($O97,FF$4/1000)),3),CMB[[Cmb_ID]:[Cmb_ID]],0))),-1,-1,0,0)),IF(OR(FF$1,$R97),4,INDEX(CMB[[Cmb_Rare]:[Cmb_Rare]],MATCH(ROUND(MIN(SUM(FF$4,$O97/1000),SUM($O97,FF$4/1000)),3),CMB[[Cmb_ID]:[Cmb_ID]],0))),CHOOSE(AC[[M]:[M]],2,1,1,SUM(AC[[AB]:[DB]])))),""))</f>
        <v/>
      </c>
      <c r="FG97" t="str">
        <f>IF(OR(FG$5="",$S97=""),"",IFERROR(SUM(PRODUCT(INDEX(CMB[[BA_0O]:[BA_2O]],MATCH(ROUND(MIN(SUM(FG$4,$O97/1000),SUM($O97,FG$4/1000)),3),CMB[[Cmb_ID]:[Cmb_ID]],0),SUM(N(FG$1),N($R97),1)),CHOOSE(AC[[M]:[M]],1,1,0,AC[[AB]:[AB]])),PRODUCT(INDEX(CMB[[BD_0O]:[BD_2O]],MATCH(ROUND(MIN(SUM(FG$4,$O97/1000),SUM($O97,FG$4/1000)),3),CMB[[Cmb_ID]:[Cmb_ID]],0),SUM(N(FG$1),N($R97),1)),CHOOSE(AC[[M]:[M]],1,0,1,AC[[DB]:[DB]])),PRODUCT(SUM(ROUND(AVERAGE(VALUE(FG$3),VALUE($P97)),0),CHOOSE(IF(OR(FG$1,$R97),4,INDEX(CMB[[Res_Rare]:[Res_Rare]],MATCH(ROUND(MIN(SUM(FG$4,$O97/1000),SUM($O97,FG$4/1000)),3),CMB[[Cmb_ID]:[Cmb_ID]],0))),-1,-1,0,0)),IF(OR(FG$1,$R97),4,INDEX(CMB[[Cmb_Rare]:[Cmb_Rare]],MATCH(ROUND(MIN(SUM(FG$4,$O97/1000),SUM($O97,FG$4/1000)),3),CMB[[Cmb_ID]:[Cmb_ID]],0))),CHOOSE(AC[[M]:[M]],2,1,1,SUM(AC[[AB]:[DB]])))),""))</f>
        <v/>
      </c>
      <c r="FH97" t="str">
        <f>IF(OR(FH$5="",$S97=""),"",IFERROR(SUM(PRODUCT(INDEX(CMB[[BA_0O]:[BA_2O]],MATCH(ROUND(MIN(SUM(FH$4,$O97/1000),SUM($O97,FH$4/1000)),3),CMB[[Cmb_ID]:[Cmb_ID]],0),SUM(N(FH$1),N($R97),1)),CHOOSE(AC[[M]:[M]],1,1,0,AC[[AB]:[AB]])),PRODUCT(INDEX(CMB[[BD_0O]:[BD_2O]],MATCH(ROUND(MIN(SUM(FH$4,$O97/1000),SUM($O97,FH$4/1000)),3),CMB[[Cmb_ID]:[Cmb_ID]],0),SUM(N(FH$1),N($R97),1)),CHOOSE(AC[[M]:[M]],1,0,1,AC[[DB]:[DB]])),PRODUCT(SUM(ROUND(AVERAGE(VALUE(FH$3),VALUE($P97)),0),CHOOSE(IF(OR(FH$1,$R97),4,INDEX(CMB[[Res_Rare]:[Res_Rare]],MATCH(ROUND(MIN(SUM(FH$4,$O97/1000),SUM($O97,FH$4/1000)),3),CMB[[Cmb_ID]:[Cmb_ID]],0))),-1,-1,0,0)),IF(OR(FH$1,$R97),4,INDEX(CMB[[Cmb_Rare]:[Cmb_Rare]],MATCH(ROUND(MIN(SUM(FH$4,$O97/1000),SUM($O97,FH$4/1000)),3),CMB[[Cmb_ID]:[Cmb_ID]],0))),CHOOSE(AC[[M]:[M]],2,1,1,SUM(AC[[AB]:[DB]])))),""))</f>
        <v/>
      </c>
      <c r="FI97" t="str">
        <f>IF(OR(FI$5="",$S97=""),"",IFERROR(SUM(PRODUCT(INDEX(CMB[[BA_0O]:[BA_2O]],MATCH(ROUND(MIN(SUM(FI$4,$O97/1000),SUM($O97,FI$4/1000)),3),CMB[[Cmb_ID]:[Cmb_ID]],0),SUM(N(FI$1),N($R97),1)),CHOOSE(AC[[M]:[M]],1,1,0,AC[[AB]:[AB]])),PRODUCT(INDEX(CMB[[BD_0O]:[BD_2O]],MATCH(ROUND(MIN(SUM(FI$4,$O97/1000),SUM($O97,FI$4/1000)),3),CMB[[Cmb_ID]:[Cmb_ID]],0),SUM(N(FI$1),N($R97),1)),CHOOSE(AC[[M]:[M]],1,0,1,AC[[DB]:[DB]])),PRODUCT(SUM(ROUND(AVERAGE(VALUE(FI$3),VALUE($P97)),0),CHOOSE(IF(OR(FI$1,$R97),4,INDEX(CMB[[Res_Rare]:[Res_Rare]],MATCH(ROUND(MIN(SUM(FI$4,$O97/1000),SUM($O97,FI$4/1000)),3),CMB[[Cmb_ID]:[Cmb_ID]],0))),-1,-1,0,0)),IF(OR(FI$1,$R97),4,INDEX(CMB[[Cmb_Rare]:[Cmb_Rare]],MATCH(ROUND(MIN(SUM(FI$4,$O97/1000),SUM($O97,FI$4/1000)),3),CMB[[Cmb_ID]:[Cmb_ID]],0))),CHOOSE(AC[[M]:[M]],2,1,1,SUM(AC[[AB]:[DB]])))),""))</f>
        <v/>
      </c>
      <c r="FJ97" t="str">
        <f>IF(OR(FJ$5="",$S97=""),"",IFERROR(SUM(PRODUCT(INDEX(CMB[[BA_0O]:[BA_2O]],MATCH(ROUND(MIN(SUM(FJ$4,$O97/1000),SUM($O97,FJ$4/1000)),3),CMB[[Cmb_ID]:[Cmb_ID]],0),SUM(N(FJ$1),N($R97),1)),CHOOSE(AC[[M]:[M]],1,1,0,AC[[AB]:[AB]])),PRODUCT(INDEX(CMB[[BD_0O]:[BD_2O]],MATCH(ROUND(MIN(SUM(FJ$4,$O97/1000),SUM($O97,FJ$4/1000)),3),CMB[[Cmb_ID]:[Cmb_ID]],0),SUM(N(FJ$1),N($R97),1)),CHOOSE(AC[[M]:[M]],1,0,1,AC[[DB]:[DB]])),PRODUCT(SUM(ROUND(AVERAGE(VALUE(FJ$3),VALUE($P97)),0),CHOOSE(IF(OR(FJ$1,$R97),4,INDEX(CMB[[Res_Rare]:[Res_Rare]],MATCH(ROUND(MIN(SUM(FJ$4,$O97/1000),SUM($O97,FJ$4/1000)),3),CMB[[Cmb_ID]:[Cmb_ID]],0))),-1,-1,0,0)),IF(OR(FJ$1,$R97),4,INDEX(CMB[[Cmb_Rare]:[Cmb_Rare]],MATCH(ROUND(MIN(SUM(FJ$4,$O97/1000),SUM($O97,FJ$4/1000)),3),CMB[[Cmb_ID]:[Cmb_ID]],0))),CHOOSE(AC[[M]:[M]],2,1,1,SUM(AC[[AB]:[DB]])))),""))</f>
        <v/>
      </c>
      <c r="FK97" t="str">
        <f>IF(OR(FK$5="",$S97=""),"",IFERROR(SUM(PRODUCT(INDEX(CMB[[BA_0O]:[BA_2O]],MATCH(ROUND(MIN(SUM(FK$4,$O97/1000),SUM($O97,FK$4/1000)),3),CMB[[Cmb_ID]:[Cmb_ID]],0),SUM(N(FK$1),N($R97),1)),CHOOSE(AC[[M]:[M]],1,1,0,AC[[AB]:[AB]])),PRODUCT(INDEX(CMB[[BD_0O]:[BD_2O]],MATCH(ROUND(MIN(SUM(FK$4,$O97/1000),SUM($O97,FK$4/1000)),3),CMB[[Cmb_ID]:[Cmb_ID]],0),SUM(N(FK$1),N($R97),1)),CHOOSE(AC[[M]:[M]],1,0,1,AC[[DB]:[DB]])),PRODUCT(SUM(ROUND(AVERAGE(VALUE(FK$3),VALUE($P97)),0),CHOOSE(IF(OR(FK$1,$R97),4,INDEX(CMB[[Res_Rare]:[Res_Rare]],MATCH(ROUND(MIN(SUM(FK$4,$O97/1000),SUM($O97,FK$4/1000)),3),CMB[[Cmb_ID]:[Cmb_ID]],0))),-1,-1,0,0)),IF(OR(FK$1,$R97),4,INDEX(CMB[[Cmb_Rare]:[Cmb_Rare]],MATCH(ROUND(MIN(SUM(FK$4,$O97/1000),SUM($O97,FK$4/1000)),3),CMB[[Cmb_ID]:[Cmb_ID]],0))),CHOOSE(AC[[M]:[M]],2,1,1,SUM(AC[[AB]:[DB]])))),""))</f>
        <v/>
      </c>
      <c r="FL97" t="str">
        <f>IF(OR(FL$5="",$S97=""),"",IFERROR(SUM(PRODUCT(INDEX(CMB[[BA_0O]:[BA_2O]],MATCH(ROUND(MIN(SUM(FL$4,$O97/1000),SUM($O97,FL$4/1000)),3),CMB[[Cmb_ID]:[Cmb_ID]],0),SUM(N(FL$1),N($R97),1)),CHOOSE(AC[[M]:[M]],1,1,0,AC[[AB]:[AB]])),PRODUCT(INDEX(CMB[[BD_0O]:[BD_2O]],MATCH(ROUND(MIN(SUM(FL$4,$O97/1000),SUM($O97,FL$4/1000)),3),CMB[[Cmb_ID]:[Cmb_ID]],0),SUM(N(FL$1),N($R97),1)),CHOOSE(AC[[M]:[M]],1,0,1,AC[[DB]:[DB]])),PRODUCT(SUM(ROUND(AVERAGE(VALUE(FL$3),VALUE($P97)),0),CHOOSE(IF(OR(FL$1,$R97),4,INDEX(CMB[[Res_Rare]:[Res_Rare]],MATCH(ROUND(MIN(SUM(FL$4,$O97/1000),SUM($O97,FL$4/1000)),3),CMB[[Cmb_ID]:[Cmb_ID]],0))),-1,-1,0,0)),IF(OR(FL$1,$R97),4,INDEX(CMB[[Cmb_Rare]:[Cmb_Rare]],MATCH(ROUND(MIN(SUM(FL$4,$O97/1000),SUM($O97,FL$4/1000)),3),CMB[[Cmb_ID]:[Cmb_ID]],0))),CHOOSE(AC[[M]:[M]],2,1,1,SUM(AC[[AB]:[DB]])))),""))</f>
        <v/>
      </c>
      <c r="FM97" t="str">
        <f>IF(OR(FM$5="",$S97=""),"",IFERROR(SUM(PRODUCT(INDEX(CMB[[BA_0O]:[BA_2O]],MATCH(ROUND(MIN(SUM(FM$4,$O97/1000),SUM($O97,FM$4/1000)),3),CMB[[Cmb_ID]:[Cmb_ID]],0),SUM(N(FM$1),N($R97),1)),CHOOSE(AC[[M]:[M]],1,1,0,AC[[AB]:[AB]])),PRODUCT(INDEX(CMB[[BD_0O]:[BD_2O]],MATCH(ROUND(MIN(SUM(FM$4,$O97/1000),SUM($O97,FM$4/1000)),3),CMB[[Cmb_ID]:[Cmb_ID]],0),SUM(N(FM$1),N($R97),1)),CHOOSE(AC[[M]:[M]],1,0,1,AC[[DB]:[DB]])),PRODUCT(SUM(ROUND(AVERAGE(VALUE(FM$3),VALUE($P97)),0),CHOOSE(IF(OR(FM$1,$R97),4,INDEX(CMB[[Res_Rare]:[Res_Rare]],MATCH(ROUND(MIN(SUM(FM$4,$O97/1000),SUM($O97,FM$4/1000)),3),CMB[[Cmb_ID]:[Cmb_ID]],0))),-1,-1,0,0)),IF(OR(FM$1,$R97),4,INDEX(CMB[[Cmb_Rare]:[Cmb_Rare]],MATCH(ROUND(MIN(SUM(FM$4,$O97/1000),SUM($O97,FM$4/1000)),3),CMB[[Cmb_ID]:[Cmb_ID]],0))),CHOOSE(AC[[M]:[M]],2,1,1,SUM(AC[[AB]:[DB]])))),""))</f>
        <v/>
      </c>
      <c r="FN97" s="7">
        <f t="shared" si="49"/>
        <v>0</v>
      </c>
      <c r="FO97" s="7">
        <f t="shared" si="49"/>
        <v>0</v>
      </c>
      <c r="FP97" s="7">
        <f t="shared" si="49"/>
        <v>0</v>
      </c>
      <c r="FQ97" s="7">
        <f t="shared" si="49"/>
        <v>0</v>
      </c>
      <c r="FR97" s="7">
        <f t="shared" si="49"/>
        <v>0</v>
      </c>
      <c r="FS97" s="7">
        <f t="shared" si="49"/>
        <v>0</v>
      </c>
      <c r="FT97" s="7">
        <f>SUM(IF(INDEX(LIB[[Quantity]:[Quantity]],MATCH($S97,LIB[[ID]:[ID]],0))&gt;=COLUMN(A$1),TRUNC(PRODUCT(AVERAGE($FN97:$FS97),POWER(AC[[CR]:[CR]],SUM(SUMIFS($D$11:$D96,$A$11:$A96,$A97,$E$11:$E96,"&gt;="&amp;$E97),SUMIFS($D98:$D$161,$A98:$A$161,$A97,$E98:$E$161,"&gt;"&amp;$E97),COLUMN(A$1),-1)),IF($Q97="Yes",AC[[FB]:[FB]],1))),0),ROW(A86)/-VALUE(1&amp;REPT("0",9-PRODUCT(COLUMN(A$1)-1,3))),1)</f>
        <v>0.99999991399999999</v>
      </c>
      <c r="FU97" s="7">
        <f>SUM(IF(INDEX(LIB[[Quantity]:[Quantity]],MATCH($S97,LIB[[ID]:[ID]],0))&gt;=COLUMN(B$1),TRUNC(PRODUCT(AVERAGE($FN97:$FS97),POWER(AC[[CR]:[CR]],SUM(SUMIFS($D$11:$D96,$A$11:$A96,$A97,$E$11:$E96,"&gt;="&amp;$E97),SUMIFS($D98:$D$161,$A98:$A$161,$A97,$E98:$E$161,"&gt;"&amp;$E97),COLUMN(B$1),-1)),IF($Q97="Yes",AC[[FB]:[FB]],1))),0),ROW(B86)/-VALUE(1&amp;REPT("0",9-PRODUCT(COLUMN(B$1)-1,3))),1)</f>
        <v>0.99991399999999997</v>
      </c>
      <c r="FV97" s="7">
        <f>SUM(IF(INDEX(LIB[[Quantity]:[Quantity]],MATCH($S97,LIB[[ID]:[ID]],0))&gt;=COLUMN(C$1),TRUNC(PRODUCT(AVERAGE($FN97:$FS97),POWER(AC[[CR]:[CR]],SUM(SUMIFS($D$11:$D96,$A$11:$A96,$A97,$E$11:$E96,"&gt;="&amp;$E97),SUMIFS($D98:$D$161,$A98:$A$161,$A97,$E98:$E$161,"&gt;"&amp;$E97),COLUMN(C$1),-1)),IF($Q97="Yes",AC[[FB]:[FB]],1))),0),ROW(C86)/-VALUE(1&amp;REPT("0",9-PRODUCT(COLUMN(C$1)-1,3))),1)</f>
        <v>0.91400000000000003</v>
      </c>
      <c r="FW97">
        <f t="shared" si="43"/>
        <v>159</v>
      </c>
      <c r="FX97">
        <f t="shared" si="44"/>
        <v>0</v>
      </c>
      <c r="FY97">
        <f t="shared" si="45"/>
        <v>0</v>
      </c>
      <c r="GC97">
        <f t="shared" si="46"/>
        <v>51</v>
      </c>
      <c r="GD97" t="str">
        <f>IFERROR(SUBSTITUTE(SUBSTITUTE(INDEX(SUG[Card],MATCH(ROW(A86),GC$12:GC$161,0))," #2","")," #3",""),"")</f>
        <v/>
      </c>
      <c r="GE97">
        <f>SUM(GE96,IF(IFERROR(MATCH(GD97,GD$11:GD96,0)&lt;0,TRUE()),1,0))</f>
        <v>35</v>
      </c>
      <c r="GF97" t="str">
        <f t="shared" si="47"/>
        <v/>
      </c>
      <c r="GI97">
        <f>SUM(SUMIFS(D$11:D96,A$11:A96,A97,B$11:B96,"&gt;="&amp;B97),SUMIFS(D98:D$161,A98:A$161,A97,B98:B$161,"&gt;"&amp;B97),SUMIFS(D$11:D96,A$11:A96,A97&amp;":Onyx"),SUMIFS(D98:D$161,A98:A$161,A97&amp;":Onyx"))</f>
        <v>0</v>
      </c>
      <c r="GP97" t="str">
        <f t="shared" si="40"/>
        <v>Earth (5) #2</v>
      </c>
      <c r="GQ97">
        <f t="shared" si="41"/>
        <v>220</v>
      </c>
      <c r="GR97" t="b">
        <f>COUNTIF(DECK[Card],IFERROR(MID($L97,1,FIND(" #",SUG_Helper[[#This Row],[Card]])-1),SUG_Helper[[#This Row],[Card]]))&gt;=IFERROR(VALUE(RIGHT(SUG_Helper[[#This Row],[Card]])),1)</f>
        <v>0</v>
      </c>
    </row>
    <row r="98" spans="1:200" x14ac:dyDescent="0.35">
      <c r="A98" s="17"/>
      <c r="B98" s="4"/>
      <c r="C98" s="4"/>
      <c r="D98" s="4"/>
      <c r="E98" t="str">
        <f>IF(INDEX(LIB[Card],ROW(A87))="","",INDEX(LIB[Card],ROW(A87))&amp;" ("&amp;INDEX(LIB[Level],ROW(A87))&amp;")"&amp;IF(INDEX(LIB[Fused],ROW(A87))="Yes","ƒ",""))</f>
        <v/>
      </c>
      <c r="F98">
        <v>87</v>
      </c>
      <c r="H98" t="str">
        <f>IF(DECK[[#This Row],[Card]]="","",MID(DECK[[#This Row],[Card]],1,FIND(" (",DECK[[#This Row],[Card]])-1))</f>
        <v/>
      </c>
      <c r="I98" t="str">
        <f>IF(DECK[[#This Row],[Card]]="","",MID(DECK[[#This Row],[Card]],FIND("(",DECK[[#This Row],[Card]])+1,1))</f>
        <v/>
      </c>
      <c r="J98" t="str">
        <f>IF(DECK[[#This Row],[Card]]="","",IF(RIGHT(DECK[[#This Row],[Card]])="ƒ","Yes","No"))</f>
        <v/>
      </c>
      <c r="L98" t="str">
        <f t="shared" si="36"/>
        <v>Tree (5) #2</v>
      </c>
      <c r="M98">
        <f t="shared" si="37"/>
        <v>220</v>
      </c>
      <c r="O98" s="6" t="str">
        <f>IF(S98="","",MATCH(MID(S98,1,MIN(FIND(" (",S98),IFERROR(FIND(":",S98),50))-1),CC[CC_Name],0))</f>
        <v/>
      </c>
      <c r="P98" s="5" t="str">
        <f t="shared" si="38"/>
        <v/>
      </c>
      <c r="Q98" s="5" t="str">
        <f t="shared" si="42"/>
        <v/>
      </c>
      <c r="R98" s="5" t="str">
        <f t="shared" si="39"/>
        <v/>
      </c>
      <c r="S98" t="str">
        <f>(INDEX(LIB[ID],ROW(A87)))</f>
        <v/>
      </c>
      <c r="T98" t="str">
        <f>IF(OR(T$5="",$S98=""),"",IFERROR(SUM(PRODUCT(INDEX(CMB[[BA_0O]:[BA_2O]],MATCH(ROUND(MIN(SUM(T$4,$O98/1000),SUM($O98,T$4/1000)),3),CMB[[Cmb_ID]:[Cmb_ID]],0),SUM(N(T$1),N($R98),1)),CHOOSE(AC[[M]:[M]],1,1,0,AC[[AB]:[AB]])),PRODUCT(INDEX(CMB[[BD_0O]:[BD_2O]],MATCH(ROUND(MIN(SUM(T$4,$O98/1000),SUM($O98,T$4/1000)),3),CMB[[Cmb_ID]:[Cmb_ID]],0),SUM(N(T$1),N($R98),1)),CHOOSE(AC[[M]:[M]],1,0,1,AC[[DB]:[DB]])),PRODUCT(SUM(ROUND(AVERAGE(VALUE(T$3),VALUE($P98)),0),CHOOSE(IF(OR(T$1,$R98),4,INDEX(CMB[[Res_Rare]:[Res_Rare]],MATCH(ROUND(MIN(SUM(T$4,$O98/1000),SUM($O98,T$4/1000)),3),CMB[[Cmb_ID]:[Cmb_ID]],0))),-1,-1,0,0)),IF(OR(T$1,$R98),4,INDEX(CMB[[Cmb_Rare]:[Cmb_Rare]],MATCH(ROUND(MIN(SUM(T$4,$O98/1000),SUM($O98,T$4/1000)),3),CMB[[Cmb_ID]:[Cmb_ID]],0))),CHOOSE(AC[[M]:[M]],2,1,1,SUM(AC[[AB]:[DB]])))),""))</f>
        <v/>
      </c>
      <c r="U98" t="str">
        <f>IF(OR(U$5="",$S98=""),"",IFERROR(SUM(PRODUCT(INDEX(CMB[[BA_0O]:[BA_2O]],MATCH(ROUND(MIN(SUM(U$4,$O98/1000),SUM($O98,U$4/1000)),3),CMB[[Cmb_ID]:[Cmb_ID]],0),SUM(N(U$1),N($R98),1)),CHOOSE(AC[[M]:[M]],1,1,0,AC[[AB]:[AB]])),PRODUCT(INDEX(CMB[[BD_0O]:[BD_2O]],MATCH(ROUND(MIN(SUM(U$4,$O98/1000),SUM($O98,U$4/1000)),3),CMB[[Cmb_ID]:[Cmb_ID]],0),SUM(N(U$1),N($R98),1)),CHOOSE(AC[[M]:[M]],1,0,1,AC[[DB]:[DB]])),PRODUCT(SUM(ROUND(AVERAGE(VALUE(U$3),VALUE($P98)),0),CHOOSE(IF(OR(U$1,$R98),4,INDEX(CMB[[Res_Rare]:[Res_Rare]],MATCH(ROUND(MIN(SUM(U$4,$O98/1000),SUM($O98,U$4/1000)),3),CMB[[Cmb_ID]:[Cmb_ID]],0))),-1,-1,0,0)),IF(OR(U$1,$R98),4,INDEX(CMB[[Cmb_Rare]:[Cmb_Rare]],MATCH(ROUND(MIN(SUM(U$4,$O98/1000),SUM($O98,U$4/1000)),3),CMB[[Cmb_ID]:[Cmb_ID]],0))),CHOOSE(AC[[M]:[M]],2,1,1,SUM(AC[[AB]:[DB]])))),""))</f>
        <v/>
      </c>
      <c r="V98" t="str">
        <f>IF(OR(V$5="",$S98=""),"",IFERROR(SUM(PRODUCT(INDEX(CMB[[BA_0O]:[BA_2O]],MATCH(ROUND(MIN(SUM(V$4,$O98/1000),SUM($O98,V$4/1000)),3),CMB[[Cmb_ID]:[Cmb_ID]],0),SUM(N(V$1),N($R98),1)),CHOOSE(AC[[M]:[M]],1,1,0,AC[[AB]:[AB]])),PRODUCT(INDEX(CMB[[BD_0O]:[BD_2O]],MATCH(ROUND(MIN(SUM(V$4,$O98/1000),SUM($O98,V$4/1000)),3),CMB[[Cmb_ID]:[Cmb_ID]],0),SUM(N(V$1),N($R98),1)),CHOOSE(AC[[M]:[M]],1,0,1,AC[[DB]:[DB]])),PRODUCT(SUM(ROUND(AVERAGE(VALUE(V$3),VALUE($P98)),0),CHOOSE(IF(OR(V$1,$R98),4,INDEX(CMB[[Res_Rare]:[Res_Rare]],MATCH(ROUND(MIN(SUM(V$4,$O98/1000),SUM($O98,V$4/1000)),3),CMB[[Cmb_ID]:[Cmb_ID]],0))),-1,-1,0,0)),IF(OR(V$1,$R98),4,INDEX(CMB[[Cmb_Rare]:[Cmb_Rare]],MATCH(ROUND(MIN(SUM(V$4,$O98/1000),SUM($O98,V$4/1000)),3),CMB[[Cmb_ID]:[Cmb_ID]],0))),CHOOSE(AC[[M]:[M]],2,1,1,SUM(AC[[AB]:[DB]])))),""))</f>
        <v/>
      </c>
      <c r="W98" t="str">
        <f>IF(OR(W$5="",$S98=""),"",IFERROR(SUM(PRODUCT(INDEX(CMB[[BA_0O]:[BA_2O]],MATCH(ROUND(MIN(SUM(W$4,$O98/1000),SUM($O98,W$4/1000)),3),CMB[[Cmb_ID]:[Cmb_ID]],0),SUM(N(W$1),N($R98),1)),CHOOSE(AC[[M]:[M]],1,1,0,AC[[AB]:[AB]])),PRODUCT(INDEX(CMB[[BD_0O]:[BD_2O]],MATCH(ROUND(MIN(SUM(W$4,$O98/1000),SUM($O98,W$4/1000)),3),CMB[[Cmb_ID]:[Cmb_ID]],0),SUM(N(W$1),N($R98),1)),CHOOSE(AC[[M]:[M]],1,0,1,AC[[DB]:[DB]])),PRODUCT(SUM(ROUND(AVERAGE(VALUE(W$3),VALUE($P98)),0),CHOOSE(IF(OR(W$1,$R98),4,INDEX(CMB[[Res_Rare]:[Res_Rare]],MATCH(ROUND(MIN(SUM(W$4,$O98/1000),SUM($O98,W$4/1000)),3),CMB[[Cmb_ID]:[Cmb_ID]],0))),-1,-1,0,0)),IF(OR(W$1,$R98),4,INDEX(CMB[[Cmb_Rare]:[Cmb_Rare]],MATCH(ROUND(MIN(SUM(W$4,$O98/1000),SUM($O98,W$4/1000)),3),CMB[[Cmb_ID]:[Cmb_ID]],0))),CHOOSE(AC[[M]:[M]],2,1,1,SUM(AC[[AB]:[DB]])))),""))</f>
        <v/>
      </c>
      <c r="X98" t="str">
        <f>IF(OR(X$5="",$S98=""),"",IFERROR(SUM(PRODUCT(INDEX(CMB[[BA_0O]:[BA_2O]],MATCH(ROUND(MIN(SUM(X$4,$O98/1000),SUM($O98,X$4/1000)),3),CMB[[Cmb_ID]:[Cmb_ID]],0),SUM(N(X$1),N($R98),1)),CHOOSE(AC[[M]:[M]],1,1,0,AC[[AB]:[AB]])),PRODUCT(INDEX(CMB[[BD_0O]:[BD_2O]],MATCH(ROUND(MIN(SUM(X$4,$O98/1000),SUM($O98,X$4/1000)),3),CMB[[Cmb_ID]:[Cmb_ID]],0),SUM(N(X$1),N($R98),1)),CHOOSE(AC[[M]:[M]],1,0,1,AC[[DB]:[DB]])),PRODUCT(SUM(ROUND(AVERAGE(VALUE(X$3),VALUE($P98)),0),CHOOSE(IF(OR(X$1,$R98),4,INDEX(CMB[[Res_Rare]:[Res_Rare]],MATCH(ROUND(MIN(SUM(X$4,$O98/1000),SUM($O98,X$4/1000)),3),CMB[[Cmb_ID]:[Cmb_ID]],0))),-1,-1,0,0)),IF(OR(X$1,$R98),4,INDEX(CMB[[Cmb_Rare]:[Cmb_Rare]],MATCH(ROUND(MIN(SUM(X$4,$O98/1000),SUM($O98,X$4/1000)),3),CMB[[Cmb_ID]:[Cmb_ID]],0))),CHOOSE(AC[[M]:[M]],2,1,1,SUM(AC[[AB]:[DB]])))),""))</f>
        <v/>
      </c>
      <c r="Y98" t="str">
        <f>IF(OR(Y$5="",$S98=""),"",IFERROR(SUM(PRODUCT(INDEX(CMB[[BA_0O]:[BA_2O]],MATCH(ROUND(MIN(SUM(Y$4,$O98/1000),SUM($O98,Y$4/1000)),3),CMB[[Cmb_ID]:[Cmb_ID]],0),SUM(N(Y$1),N($R98),1)),CHOOSE(AC[[M]:[M]],1,1,0,AC[[AB]:[AB]])),PRODUCT(INDEX(CMB[[BD_0O]:[BD_2O]],MATCH(ROUND(MIN(SUM(Y$4,$O98/1000),SUM($O98,Y$4/1000)),3),CMB[[Cmb_ID]:[Cmb_ID]],0),SUM(N(Y$1),N($R98),1)),CHOOSE(AC[[M]:[M]],1,0,1,AC[[DB]:[DB]])),PRODUCT(SUM(ROUND(AVERAGE(VALUE(Y$3),VALUE($P98)),0),CHOOSE(IF(OR(Y$1,$R98),4,INDEX(CMB[[Res_Rare]:[Res_Rare]],MATCH(ROUND(MIN(SUM(Y$4,$O98/1000),SUM($O98,Y$4/1000)),3),CMB[[Cmb_ID]:[Cmb_ID]],0))),-1,-1,0,0)),IF(OR(Y$1,$R98),4,INDEX(CMB[[Cmb_Rare]:[Cmb_Rare]],MATCH(ROUND(MIN(SUM(Y$4,$O98/1000),SUM($O98,Y$4/1000)),3),CMB[[Cmb_ID]:[Cmb_ID]],0))),CHOOSE(AC[[M]:[M]],2,1,1,SUM(AC[[AB]:[DB]])))),""))</f>
        <v/>
      </c>
      <c r="Z98" t="str">
        <f>IF(OR(Z$5="",$S98=""),"",IFERROR(SUM(PRODUCT(INDEX(CMB[[BA_0O]:[BA_2O]],MATCH(ROUND(MIN(SUM(Z$4,$O98/1000),SUM($O98,Z$4/1000)),3),CMB[[Cmb_ID]:[Cmb_ID]],0),SUM(N(Z$1),N($R98),1)),CHOOSE(AC[[M]:[M]],1,1,0,AC[[AB]:[AB]])),PRODUCT(INDEX(CMB[[BD_0O]:[BD_2O]],MATCH(ROUND(MIN(SUM(Z$4,$O98/1000),SUM($O98,Z$4/1000)),3),CMB[[Cmb_ID]:[Cmb_ID]],0),SUM(N(Z$1),N($R98),1)),CHOOSE(AC[[M]:[M]],1,0,1,AC[[DB]:[DB]])),PRODUCT(SUM(ROUND(AVERAGE(VALUE(Z$3),VALUE($P98)),0),CHOOSE(IF(OR(Z$1,$R98),4,INDEX(CMB[[Res_Rare]:[Res_Rare]],MATCH(ROUND(MIN(SUM(Z$4,$O98/1000),SUM($O98,Z$4/1000)),3),CMB[[Cmb_ID]:[Cmb_ID]],0))),-1,-1,0,0)),IF(OR(Z$1,$R98),4,INDEX(CMB[[Cmb_Rare]:[Cmb_Rare]],MATCH(ROUND(MIN(SUM(Z$4,$O98/1000),SUM($O98,Z$4/1000)),3),CMB[[Cmb_ID]:[Cmb_ID]],0))),CHOOSE(AC[[M]:[M]],2,1,1,SUM(AC[[AB]:[DB]])))),""))</f>
        <v/>
      </c>
      <c r="AA98" t="str">
        <f>IF(OR(AA$5="",$S98=""),"",IFERROR(SUM(PRODUCT(INDEX(CMB[[BA_0O]:[BA_2O]],MATCH(ROUND(MIN(SUM(AA$4,$O98/1000),SUM($O98,AA$4/1000)),3),CMB[[Cmb_ID]:[Cmb_ID]],0),SUM(N(AA$1),N($R98),1)),CHOOSE(AC[[M]:[M]],1,1,0,AC[[AB]:[AB]])),PRODUCT(INDEX(CMB[[BD_0O]:[BD_2O]],MATCH(ROUND(MIN(SUM(AA$4,$O98/1000),SUM($O98,AA$4/1000)),3),CMB[[Cmb_ID]:[Cmb_ID]],0),SUM(N(AA$1),N($R98),1)),CHOOSE(AC[[M]:[M]],1,0,1,AC[[DB]:[DB]])),PRODUCT(SUM(ROUND(AVERAGE(VALUE(AA$3),VALUE($P98)),0),CHOOSE(IF(OR(AA$1,$R98),4,INDEX(CMB[[Res_Rare]:[Res_Rare]],MATCH(ROUND(MIN(SUM(AA$4,$O98/1000),SUM($O98,AA$4/1000)),3),CMB[[Cmb_ID]:[Cmb_ID]],0))),-1,-1,0,0)),IF(OR(AA$1,$R98),4,INDEX(CMB[[Cmb_Rare]:[Cmb_Rare]],MATCH(ROUND(MIN(SUM(AA$4,$O98/1000),SUM($O98,AA$4/1000)),3),CMB[[Cmb_ID]:[Cmb_ID]],0))),CHOOSE(AC[[M]:[M]],2,1,1,SUM(AC[[AB]:[DB]])))),""))</f>
        <v/>
      </c>
      <c r="AB98" t="str">
        <f>IF(OR(AB$5="",$S98=""),"",IFERROR(SUM(PRODUCT(INDEX(CMB[[BA_0O]:[BA_2O]],MATCH(ROUND(MIN(SUM(AB$4,$O98/1000),SUM($O98,AB$4/1000)),3),CMB[[Cmb_ID]:[Cmb_ID]],0),SUM(N(AB$1),N($R98),1)),CHOOSE(AC[[M]:[M]],1,1,0,AC[[AB]:[AB]])),PRODUCT(INDEX(CMB[[BD_0O]:[BD_2O]],MATCH(ROUND(MIN(SUM(AB$4,$O98/1000),SUM($O98,AB$4/1000)),3),CMB[[Cmb_ID]:[Cmb_ID]],0),SUM(N(AB$1),N($R98),1)),CHOOSE(AC[[M]:[M]],1,0,1,AC[[DB]:[DB]])),PRODUCT(SUM(ROUND(AVERAGE(VALUE(AB$3),VALUE($P98)),0),CHOOSE(IF(OR(AB$1,$R98),4,INDEX(CMB[[Res_Rare]:[Res_Rare]],MATCH(ROUND(MIN(SUM(AB$4,$O98/1000),SUM($O98,AB$4/1000)),3),CMB[[Cmb_ID]:[Cmb_ID]],0))),-1,-1,0,0)),IF(OR(AB$1,$R98),4,INDEX(CMB[[Cmb_Rare]:[Cmb_Rare]],MATCH(ROUND(MIN(SUM(AB$4,$O98/1000),SUM($O98,AB$4/1000)),3),CMB[[Cmb_ID]:[Cmb_ID]],0))),CHOOSE(AC[[M]:[M]],2,1,1,SUM(AC[[AB]:[DB]])))),""))</f>
        <v/>
      </c>
      <c r="AC98" t="str">
        <f>IF(OR(AC$5="",$S98=""),"",IFERROR(SUM(PRODUCT(INDEX(CMB[[BA_0O]:[BA_2O]],MATCH(ROUND(MIN(SUM(AC$4,$O98/1000),SUM($O98,AC$4/1000)),3),CMB[[Cmb_ID]:[Cmb_ID]],0),SUM(N(AC$1),N($R98),1)),CHOOSE(AC[[M]:[M]],1,1,0,AC[[AB]:[AB]])),PRODUCT(INDEX(CMB[[BD_0O]:[BD_2O]],MATCH(ROUND(MIN(SUM(AC$4,$O98/1000),SUM($O98,AC$4/1000)),3),CMB[[Cmb_ID]:[Cmb_ID]],0),SUM(N(AC$1),N($R98),1)),CHOOSE(AC[[M]:[M]],1,0,1,AC[[DB]:[DB]])),PRODUCT(SUM(ROUND(AVERAGE(VALUE(AC$3),VALUE($P98)),0),CHOOSE(IF(OR(AC$1,$R98),4,INDEX(CMB[[Res_Rare]:[Res_Rare]],MATCH(ROUND(MIN(SUM(AC$4,$O98/1000),SUM($O98,AC$4/1000)),3),CMB[[Cmb_ID]:[Cmb_ID]],0))),-1,-1,0,0)),IF(OR(AC$1,$R98),4,INDEX(CMB[[Cmb_Rare]:[Cmb_Rare]],MATCH(ROUND(MIN(SUM(AC$4,$O98/1000),SUM($O98,AC$4/1000)),3),CMB[[Cmb_ID]:[Cmb_ID]],0))),CHOOSE(AC[[M]:[M]],2,1,1,SUM(AC[[AB]:[DB]])))),""))</f>
        <v/>
      </c>
      <c r="AD98" t="str">
        <f>IF(OR(AD$5="",$S98=""),"",IFERROR(SUM(PRODUCT(INDEX(CMB[[BA_0O]:[BA_2O]],MATCH(ROUND(MIN(SUM(AD$4,$O98/1000),SUM($O98,AD$4/1000)),3),CMB[[Cmb_ID]:[Cmb_ID]],0),SUM(N(AD$1),N($R98),1)),CHOOSE(AC[[M]:[M]],1,1,0,AC[[AB]:[AB]])),PRODUCT(INDEX(CMB[[BD_0O]:[BD_2O]],MATCH(ROUND(MIN(SUM(AD$4,$O98/1000),SUM($O98,AD$4/1000)),3),CMB[[Cmb_ID]:[Cmb_ID]],0),SUM(N(AD$1),N($R98),1)),CHOOSE(AC[[M]:[M]],1,0,1,AC[[DB]:[DB]])),PRODUCT(SUM(ROUND(AVERAGE(VALUE(AD$3),VALUE($P98)),0),CHOOSE(IF(OR(AD$1,$R98),4,INDEX(CMB[[Res_Rare]:[Res_Rare]],MATCH(ROUND(MIN(SUM(AD$4,$O98/1000),SUM($O98,AD$4/1000)),3),CMB[[Cmb_ID]:[Cmb_ID]],0))),-1,-1,0,0)),IF(OR(AD$1,$R98),4,INDEX(CMB[[Cmb_Rare]:[Cmb_Rare]],MATCH(ROUND(MIN(SUM(AD$4,$O98/1000),SUM($O98,AD$4/1000)),3),CMB[[Cmb_ID]:[Cmb_ID]],0))),CHOOSE(AC[[M]:[M]],2,1,1,SUM(AC[[AB]:[DB]])))),""))</f>
        <v/>
      </c>
      <c r="AE98" t="str">
        <f>IF(OR(AE$5="",$S98=""),"",IFERROR(SUM(PRODUCT(INDEX(CMB[[BA_0O]:[BA_2O]],MATCH(ROUND(MIN(SUM(AE$4,$O98/1000),SUM($O98,AE$4/1000)),3),CMB[[Cmb_ID]:[Cmb_ID]],0),SUM(N(AE$1),N($R98),1)),CHOOSE(AC[[M]:[M]],1,1,0,AC[[AB]:[AB]])),PRODUCT(INDEX(CMB[[BD_0O]:[BD_2O]],MATCH(ROUND(MIN(SUM(AE$4,$O98/1000),SUM($O98,AE$4/1000)),3),CMB[[Cmb_ID]:[Cmb_ID]],0),SUM(N(AE$1),N($R98),1)),CHOOSE(AC[[M]:[M]],1,0,1,AC[[DB]:[DB]])),PRODUCT(SUM(ROUND(AVERAGE(VALUE(AE$3),VALUE($P98)),0),CHOOSE(IF(OR(AE$1,$R98),4,INDEX(CMB[[Res_Rare]:[Res_Rare]],MATCH(ROUND(MIN(SUM(AE$4,$O98/1000),SUM($O98,AE$4/1000)),3),CMB[[Cmb_ID]:[Cmb_ID]],0))),-1,-1,0,0)),IF(OR(AE$1,$R98),4,INDEX(CMB[[Cmb_Rare]:[Cmb_Rare]],MATCH(ROUND(MIN(SUM(AE$4,$O98/1000),SUM($O98,AE$4/1000)),3),CMB[[Cmb_ID]:[Cmb_ID]],0))),CHOOSE(AC[[M]:[M]],2,1,1,SUM(AC[[AB]:[DB]])))),""))</f>
        <v/>
      </c>
      <c r="AF98" t="str">
        <f>IF(OR(AF$5="",$S98=""),"",IFERROR(SUM(PRODUCT(INDEX(CMB[[BA_0O]:[BA_2O]],MATCH(ROUND(MIN(SUM(AF$4,$O98/1000),SUM($O98,AF$4/1000)),3),CMB[[Cmb_ID]:[Cmb_ID]],0),SUM(N(AF$1),N($R98),1)),CHOOSE(AC[[M]:[M]],1,1,0,AC[[AB]:[AB]])),PRODUCT(INDEX(CMB[[BD_0O]:[BD_2O]],MATCH(ROUND(MIN(SUM(AF$4,$O98/1000),SUM($O98,AF$4/1000)),3),CMB[[Cmb_ID]:[Cmb_ID]],0),SUM(N(AF$1),N($R98),1)),CHOOSE(AC[[M]:[M]],1,0,1,AC[[DB]:[DB]])),PRODUCT(SUM(ROUND(AVERAGE(VALUE(AF$3),VALUE($P98)),0),CHOOSE(IF(OR(AF$1,$R98),4,INDEX(CMB[[Res_Rare]:[Res_Rare]],MATCH(ROUND(MIN(SUM(AF$4,$O98/1000),SUM($O98,AF$4/1000)),3),CMB[[Cmb_ID]:[Cmb_ID]],0))),-1,-1,0,0)),IF(OR(AF$1,$R98),4,INDEX(CMB[[Cmb_Rare]:[Cmb_Rare]],MATCH(ROUND(MIN(SUM(AF$4,$O98/1000),SUM($O98,AF$4/1000)),3),CMB[[Cmb_ID]:[Cmb_ID]],0))),CHOOSE(AC[[M]:[M]],2,1,1,SUM(AC[[AB]:[DB]])))),""))</f>
        <v/>
      </c>
      <c r="AG98" t="str">
        <f>IF(OR(AG$5="",$S98=""),"",IFERROR(SUM(PRODUCT(INDEX(CMB[[BA_0O]:[BA_2O]],MATCH(ROUND(MIN(SUM(AG$4,$O98/1000),SUM($O98,AG$4/1000)),3),CMB[[Cmb_ID]:[Cmb_ID]],0),SUM(N(AG$1),N($R98),1)),CHOOSE(AC[[M]:[M]],1,1,0,AC[[AB]:[AB]])),PRODUCT(INDEX(CMB[[BD_0O]:[BD_2O]],MATCH(ROUND(MIN(SUM(AG$4,$O98/1000),SUM($O98,AG$4/1000)),3),CMB[[Cmb_ID]:[Cmb_ID]],0),SUM(N(AG$1),N($R98),1)),CHOOSE(AC[[M]:[M]],1,0,1,AC[[DB]:[DB]])),PRODUCT(SUM(ROUND(AVERAGE(VALUE(AG$3),VALUE($P98)),0),CHOOSE(IF(OR(AG$1,$R98),4,INDEX(CMB[[Res_Rare]:[Res_Rare]],MATCH(ROUND(MIN(SUM(AG$4,$O98/1000),SUM($O98,AG$4/1000)),3),CMB[[Cmb_ID]:[Cmb_ID]],0))),-1,-1,0,0)),IF(OR(AG$1,$R98),4,INDEX(CMB[[Cmb_Rare]:[Cmb_Rare]],MATCH(ROUND(MIN(SUM(AG$4,$O98/1000),SUM($O98,AG$4/1000)),3),CMB[[Cmb_ID]:[Cmb_ID]],0))),CHOOSE(AC[[M]:[M]],2,1,1,SUM(AC[[AB]:[DB]])))),""))</f>
        <v/>
      </c>
      <c r="AH98" t="str">
        <f>IF(OR(AH$5="",$S98=""),"",IFERROR(SUM(PRODUCT(INDEX(CMB[[BA_0O]:[BA_2O]],MATCH(ROUND(MIN(SUM(AH$4,$O98/1000),SUM($O98,AH$4/1000)),3),CMB[[Cmb_ID]:[Cmb_ID]],0),SUM(N(AH$1),N($R98),1)),CHOOSE(AC[[M]:[M]],1,1,0,AC[[AB]:[AB]])),PRODUCT(INDEX(CMB[[BD_0O]:[BD_2O]],MATCH(ROUND(MIN(SUM(AH$4,$O98/1000),SUM($O98,AH$4/1000)),3),CMB[[Cmb_ID]:[Cmb_ID]],0),SUM(N(AH$1),N($R98),1)),CHOOSE(AC[[M]:[M]],1,0,1,AC[[DB]:[DB]])),PRODUCT(SUM(ROUND(AVERAGE(VALUE(AH$3),VALUE($P98)),0),CHOOSE(IF(OR(AH$1,$R98),4,INDEX(CMB[[Res_Rare]:[Res_Rare]],MATCH(ROUND(MIN(SUM(AH$4,$O98/1000),SUM($O98,AH$4/1000)),3),CMB[[Cmb_ID]:[Cmb_ID]],0))),-1,-1,0,0)),IF(OR(AH$1,$R98),4,INDEX(CMB[[Cmb_Rare]:[Cmb_Rare]],MATCH(ROUND(MIN(SUM(AH$4,$O98/1000),SUM($O98,AH$4/1000)),3),CMB[[Cmb_ID]:[Cmb_ID]],0))),CHOOSE(AC[[M]:[M]],2,1,1,SUM(AC[[AB]:[DB]])))),""))</f>
        <v/>
      </c>
      <c r="AI98" t="str">
        <f>IF(OR(AI$5="",$S98=""),"",IFERROR(SUM(PRODUCT(INDEX(CMB[[BA_0O]:[BA_2O]],MATCH(ROUND(MIN(SUM(AI$4,$O98/1000),SUM($O98,AI$4/1000)),3),CMB[[Cmb_ID]:[Cmb_ID]],0),SUM(N(AI$1),N($R98),1)),CHOOSE(AC[[M]:[M]],1,1,0,AC[[AB]:[AB]])),PRODUCT(INDEX(CMB[[BD_0O]:[BD_2O]],MATCH(ROUND(MIN(SUM(AI$4,$O98/1000),SUM($O98,AI$4/1000)),3),CMB[[Cmb_ID]:[Cmb_ID]],0),SUM(N(AI$1),N($R98),1)),CHOOSE(AC[[M]:[M]],1,0,1,AC[[DB]:[DB]])),PRODUCT(SUM(ROUND(AVERAGE(VALUE(AI$3),VALUE($P98)),0),CHOOSE(IF(OR(AI$1,$R98),4,INDEX(CMB[[Res_Rare]:[Res_Rare]],MATCH(ROUND(MIN(SUM(AI$4,$O98/1000),SUM($O98,AI$4/1000)),3),CMB[[Cmb_ID]:[Cmb_ID]],0))),-1,-1,0,0)),IF(OR(AI$1,$R98),4,INDEX(CMB[[Cmb_Rare]:[Cmb_Rare]],MATCH(ROUND(MIN(SUM(AI$4,$O98/1000),SUM($O98,AI$4/1000)),3),CMB[[Cmb_ID]:[Cmb_ID]],0))),CHOOSE(AC[[M]:[M]],2,1,1,SUM(AC[[AB]:[DB]])))),""))</f>
        <v/>
      </c>
      <c r="AJ98" t="str">
        <f>IF(OR(AJ$5="",$S98=""),"",IFERROR(SUM(PRODUCT(INDEX(CMB[[BA_0O]:[BA_2O]],MATCH(ROUND(MIN(SUM(AJ$4,$O98/1000),SUM($O98,AJ$4/1000)),3),CMB[[Cmb_ID]:[Cmb_ID]],0),SUM(N(AJ$1),N($R98),1)),CHOOSE(AC[[M]:[M]],1,1,0,AC[[AB]:[AB]])),PRODUCT(INDEX(CMB[[BD_0O]:[BD_2O]],MATCH(ROUND(MIN(SUM(AJ$4,$O98/1000),SUM($O98,AJ$4/1000)),3),CMB[[Cmb_ID]:[Cmb_ID]],0),SUM(N(AJ$1),N($R98),1)),CHOOSE(AC[[M]:[M]],1,0,1,AC[[DB]:[DB]])),PRODUCT(SUM(ROUND(AVERAGE(VALUE(AJ$3),VALUE($P98)),0),CHOOSE(IF(OR(AJ$1,$R98),4,INDEX(CMB[[Res_Rare]:[Res_Rare]],MATCH(ROUND(MIN(SUM(AJ$4,$O98/1000),SUM($O98,AJ$4/1000)),3),CMB[[Cmb_ID]:[Cmb_ID]],0))),-1,-1,0,0)),IF(OR(AJ$1,$R98),4,INDEX(CMB[[Cmb_Rare]:[Cmb_Rare]],MATCH(ROUND(MIN(SUM(AJ$4,$O98/1000),SUM($O98,AJ$4/1000)),3),CMB[[Cmb_ID]:[Cmb_ID]],0))),CHOOSE(AC[[M]:[M]],2,1,1,SUM(AC[[AB]:[DB]])))),""))</f>
        <v/>
      </c>
      <c r="AK98" t="str">
        <f>IF(OR(AK$5="",$S98=""),"",IFERROR(SUM(PRODUCT(INDEX(CMB[[BA_0O]:[BA_2O]],MATCH(ROUND(MIN(SUM(AK$4,$O98/1000),SUM($O98,AK$4/1000)),3),CMB[[Cmb_ID]:[Cmb_ID]],0),SUM(N(AK$1),N($R98),1)),CHOOSE(AC[[M]:[M]],1,1,0,AC[[AB]:[AB]])),PRODUCT(INDEX(CMB[[BD_0O]:[BD_2O]],MATCH(ROUND(MIN(SUM(AK$4,$O98/1000),SUM($O98,AK$4/1000)),3),CMB[[Cmb_ID]:[Cmb_ID]],0),SUM(N(AK$1),N($R98),1)),CHOOSE(AC[[M]:[M]],1,0,1,AC[[DB]:[DB]])),PRODUCT(SUM(ROUND(AVERAGE(VALUE(AK$3),VALUE($P98)),0),CHOOSE(IF(OR(AK$1,$R98),4,INDEX(CMB[[Res_Rare]:[Res_Rare]],MATCH(ROUND(MIN(SUM(AK$4,$O98/1000),SUM($O98,AK$4/1000)),3),CMB[[Cmb_ID]:[Cmb_ID]],0))),-1,-1,0,0)),IF(OR(AK$1,$R98),4,INDEX(CMB[[Cmb_Rare]:[Cmb_Rare]],MATCH(ROUND(MIN(SUM(AK$4,$O98/1000),SUM($O98,AK$4/1000)),3),CMB[[Cmb_ID]:[Cmb_ID]],0))),CHOOSE(AC[[M]:[M]],2,1,1,SUM(AC[[AB]:[DB]])))),""))</f>
        <v/>
      </c>
      <c r="AL98" t="str">
        <f>IF(OR(AL$5="",$S98=""),"",IFERROR(SUM(PRODUCT(INDEX(CMB[[BA_0O]:[BA_2O]],MATCH(ROUND(MIN(SUM(AL$4,$O98/1000),SUM($O98,AL$4/1000)),3),CMB[[Cmb_ID]:[Cmb_ID]],0),SUM(N(AL$1),N($R98),1)),CHOOSE(AC[[M]:[M]],1,1,0,AC[[AB]:[AB]])),PRODUCT(INDEX(CMB[[BD_0O]:[BD_2O]],MATCH(ROUND(MIN(SUM(AL$4,$O98/1000),SUM($O98,AL$4/1000)),3),CMB[[Cmb_ID]:[Cmb_ID]],0),SUM(N(AL$1),N($R98),1)),CHOOSE(AC[[M]:[M]],1,0,1,AC[[DB]:[DB]])),PRODUCT(SUM(ROUND(AVERAGE(VALUE(AL$3),VALUE($P98)),0),CHOOSE(IF(OR(AL$1,$R98),4,INDEX(CMB[[Res_Rare]:[Res_Rare]],MATCH(ROUND(MIN(SUM(AL$4,$O98/1000),SUM($O98,AL$4/1000)),3),CMB[[Cmb_ID]:[Cmb_ID]],0))),-1,-1,0,0)),IF(OR(AL$1,$R98),4,INDEX(CMB[[Cmb_Rare]:[Cmb_Rare]],MATCH(ROUND(MIN(SUM(AL$4,$O98/1000),SUM($O98,AL$4/1000)),3),CMB[[Cmb_ID]:[Cmb_ID]],0))),CHOOSE(AC[[M]:[M]],2,1,1,SUM(AC[[AB]:[DB]])))),""))</f>
        <v/>
      </c>
      <c r="AM98" t="str">
        <f>IF(OR(AM$5="",$S98=""),"",IFERROR(SUM(PRODUCT(INDEX(CMB[[BA_0O]:[BA_2O]],MATCH(ROUND(MIN(SUM(AM$4,$O98/1000),SUM($O98,AM$4/1000)),3),CMB[[Cmb_ID]:[Cmb_ID]],0),SUM(N(AM$1),N($R98),1)),CHOOSE(AC[[M]:[M]],1,1,0,AC[[AB]:[AB]])),PRODUCT(INDEX(CMB[[BD_0O]:[BD_2O]],MATCH(ROUND(MIN(SUM(AM$4,$O98/1000),SUM($O98,AM$4/1000)),3),CMB[[Cmb_ID]:[Cmb_ID]],0),SUM(N(AM$1),N($R98),1)),CHOOSE(AC[[M]:[M]],1,0,1,AC[[DB]:[DB]])),PRODUCT(SUM(ROUND(AVERAGE(VALUE(AM$3),VALUE($P98)),0),CHOOSE(IF(OR(AM$1,$R98),4,INDEX(CMB[[Res_Rare]:[Res_Rare]],MATCH(ROUND(MIN(SUM(AM$4,$O98/1000),SUM($O98,AM$4/1000)),3),CMB[[Cmb_ID]:[Cmb_ID]],0))),-1,-1,0,0)),IF(OR(AM$1,$R98),4,INDEX(CMB[[Cmb_Rare]:[Cmb_Rare]],MATCH(ROUND(MIN(SUM(AM$4,$O98/1000),SUM($O98,AM$4/1000)),3),CMB[[Cmb_ID]:[Cmb_ID]],0))),CHOOSE(AC[[M]:[M]],2,1,1,SUM(AC[[AB]:[DB]])))),""))</f>
        <v/>
      </c>
      <c r="AN98" t="str">
        <f>IF(OR(AN$5="",$S98=""),"",IFERROR(SUM(PRODUCT(INDEX(CMB[[BA_0O]:[BA_2O]],MATCH(ROUND(MIN(SUM(AN$4,$O98/1000),SUM($O98,AN$4/1000)),3),CMB[[Cmb_ID]:[Cmb_ID]],0),SUM(N(AN$1),N($R98),1)),CHOOSE(AC[[M]:[M]],1,1,0,AC[[AB]:[AB]])),PRODUCT(INDEX(CMB[[BD_0O]:[BD_2O]],MATCH(ROUND(MIN(SUM(AN$4,$O98/1000),SUM($O98,AN$4/1000)),3),CMB[[Cmb_ID]:[Cmb_ID]],0),SUM(N(AN$1),N($R98),1)),CHOOSE(AC[[M]:[M]],1,0,1,AC[[DB]:[DB]])),PRODUCT(SUM(ROUND(AVERAGE(VALUE(AN$3),VALUE($P98)),0),CHOOSE(IF(OR(AN$1,$R98),4,INDEX(CMB[[Res_Rare]:[Res_Rare]],MATCH(ROUND(MIN(SUM(AN$4,$O98/1000),SUM($O98,AN$4/1000)),3),CMB[[Cmb_ID]:[Cmb_ID]],0))),-1,-1,0,0)),IF(OR(AN$1,$R98),4,INDEX(CMB[[Cmb_Rare]:[Cmb_Rare]],MATCH(ROUND(MIN(SUM(AN$4,$O98/1000),SUM($O98,AN$4/1000)),3),CMB[[Cmb_ID]:[Cmb_ID]],0))),CHOOSE(AC[[M]:[M]],2,1,1,SUM(AC[[AB]:[DB]])))),""))</f>
        <v/>
      </c>
      <c r="AO98" t="str">
        <f>IF(OR(AO$5="",$S98=""),"",IFERROR(SUM(PRODUCT(INDEX(CMB[[BA_0O]:[BA_2O]],MATCH(ROUND(MIN(SUM(AO$4,$O98/1000),SUM($O98,AO$4/1000)),3),CMB[[Cmb_ID]:[Cmb_ID]],0),SUM(N(AO$1),N($R98),1)),CHOOSE(AC[[M]:[M]],1,1,0,AC[[AB]:[AB]])),PRODUCT(INDEX(CMB[[BD_0O]:[BD_2O]],MATCH(ROUND(MIN(SUM(AO$4,$O98/1000),SUM($O98,AO$4/1000)),3),CMB[[Cmb_ID]:[Cmb_ID]],0),SUM(N(AO$1),N($R98),1)),CHOOSE(AC[[M]:[M]],1,0,1,AC[[DB]:[DB]])),PRODUCT(SUM(ROUND(AVERAGE(VALUE(AO$3),VALUE($P98)),0),CHOOSE(IF(OR(AO$1,$R98),4,INDEX(CMB[[Res_Rare]:[Res_Rare]],MATCH(ROUND(MIN(SUM(AO$4,$O98/1000),SUM($O98,AO$4/1000)),3),CMB[[Cmb_ID]:[Cmb_ID]],0))),-1,-1,0,0)),IF(OR(AO$1,$R98),4,INDEX(CMB[[Cmb_Rare]:[Cmb_Rare]],MATCH(ROUND(MIN(SUM(AO$4,$O98/1000),SUM($O98,AO$4/1000)),3),CMB[[Cmb_ID]:[Cmb_ID]],0))),CHOOSE(AC[[M]:[M]],2,1,1,SUM(AC[[AB]:[DB]])))),""))</f>
        <v/>
      </c>
      <c r="AP98" t="str">
        <f>IF(OR(AP$5="",$S98=""),"",IFERROR(SUM(PRODUCT(INDEX(CMB[[BA_0O]:[BA_2O]],MATCH(ROUND(MIN(SUM(AP$4,$O98/1000),SUM($O98,AP$4/1000)),3),CMB[[Cmb_ID]:[Cmb_ID]],0),SUM(N(AP$1),N($R98),1)),CHOOSE(AC[[M]:[M]],1,1,0,AC[[AB]:[AB]])),PRODUCT(INDEX(CMB[[BD_0O]:[BD_2O]],MATCH(ROUND(MIN(SUM(AP$4,$O98/1000),SUM($O98,AP$4/1000)),3),CMB[[Cmb_ID]:[Cmb_ID]],0),SUM(N(AP$1),N($R98),1)),CHOOSE(AC[[M]:[M]],1,0,1,AC[[DB]:[DB]])),PRODUCT(SUM(ROUND(AVERAGE(VALUE(AP$3),VALUE($P98)),0),CHOOSE(IF(OR(AP$1,$R98),4,INDEX(CMB[[Res_Rare]:[Res_Rare]],MATCH(ROUND(MIN(SUM(AP$4,$O98/1000),SUM($O98,AP$4/1000)),3),CMB[[Cmb_ID]:[Cmb_ID]],0))),-1,-1,0,0)),IF(OR(AP$1,$R98),4,INDEX(CMB[[Cmb_Rare]:[Cmb_Rare]],MATCH(ROUND(MIN(SUM(AP$4,$O98/1000),SUM($O98,AP$4/1000)),3),CMB[[Cmb_ID]:[Cmb_ID]],0))),CHOOSE(AC[[M]:[M]],2,1,1,SUM(AC[[AB]:[DB]])))),""))</f>
        <v/>
      </c>
      <c r="AQ98" t="str">
        <f>IF(OR(AQ$5="",$S98=""),"",IFERROR(SUM(PRODUCT(INDEX(CMB[[BA_0O]:[BA_2O]],MATCH(ROUND(MIN(SUM(AQ$4,$O98/1000),SUM($O98,AQ$4/1000)),3),CMB[[Cmb_ID]:[Cmb_ID]],0),SUM(N(AQ$1),N($R98),1)),CHOOSE(AC[[M]:[M]],1,1,0,AC[[AB]:[AB]])),PRODUCT(INDEX(CMB[[BD_0O]:[BD_2O]],MATCH(ROUND(MIN(SUM(AQ$4,$O98/1000),SUM($O98,AQ$4/1000)),3),CMB[[Cmb_ID]:[Cmb_ID]],0),SUM(N(AQ$1),N($R98),1)),CHOOSE(AC[[M]:[M]],1,0,1,AC[[DB]:[DB]])),PRODUCT(SUM(ROUND(AVERAGE(VALUE(AQ$3),VALUE($P98)),0),CHOOSE(IF(OR(AQ$1,$R98),4,INDEX(CMB[[Res_Rare]:[Res_Rare]],MATCH(ROUND(MIN(SUM(AQ$4,$O98/1000),SUM($O98,AQ$4/1000)),3),CMB[[Cmb_ID]:[Cmb_ID]],0))),-1,-1,0,0)),IF(OR(AQ$1,$R98),4,INDEX(CMB[[Cmb_Rare]:[Cmb_Rare]],MATCH(ROUND(MIN(SUM(AQ$4,$O98/1000),SUM($O98,AQ$4/1000)),3),CMB[[Cmb_ID]:[Cmb_ID]],0))),CHOOSE(AC[[M]:[M]],2,1,1,SUM(AC[[AB]:[DB]])))),""))</f>
        <v/>
      </c>
      <c r="AR98" t="str">
        <f>IF(OR(AR$5="",$S98=""),"",IFERROR(SUM(PRODUCT(INDEX(CMB[[BA_0O]:[BA_2O]],MATCH(ROUND(MIN(SUM(AR$4,$O98/1000),SUM($O98,AR$4/1000)),3),CMB[[Cmb_ID]:[Cmb_ID]],0),SUM(N(AR$1),N($R98),1)),CHOOSE(AC[[M]:[M]],1,1,0,AC[[AB]:[AB]])),PRODUCT(INDEX(CMB[[BD_0O]:[BD_2O]],MATCH(ROUND(MIN(SUM(AR$4,$O98/1000),SUM($O98,AR$4/1000)),3),CMB[[Cmb_ID]:[Cmb_ID]],0),SUM(N(AR$1),N($R98),1)),CHOOSE(AC[[M]:[M]],1,0,1,AC[[DB]:[DB]])),PRODUCT(SUM(ROUND(AVERAGE(VALUE(AR$3),VALUE($P98)),0),CHOOSE(IF(OR(AR$1,$R98),4,INDEX(CMB[[Res_Rare]:[Res_Rare]],MATCH(ROUND(MIN(SUM(AR$4,$O98/1000),SUM($O98,AR$4/1000)),3),CMB[[Cmb_ID]:[Cmb_ID]],0))),-1,-1,0,0)),IF(OR(AR$1,$R98),4,INDEX(CMB[[Cmb_Rare]:[Cmb_Rare]],MATCH(ROUND(MIN(SUM(AR$4,$O98/1000),SUM($O98,AR$4/1000)),3),CMB[[Cmb_ID]:[Cmb_ID]],0))),CHOOSE(AC[[M]:[M]],2,1,1,SUM(AC[[AB]:[DB]])))),""))</f>
        <v/>
      </c>
      <c r="AS98" t="str">
        <f>IF(OR(AS$5="",$S98=""),"",IFERROR(SUM(PRODUCT(INDEX(CMB[[BA_0O]:[BA_2O]],MATCH(ROUND(MIN(SUM(AS$4,$O98/1000),SUM($O98,AS$4/1000)),3),CMB[[Cmb_ID]:[Cmb_ID]],0),SUM(N(AS$1),N($R98),1)),CHOOSE(AC[[M]:[M]],1,1,0,AC[[AB]:[AB]])),PRODUCT(INDEX(CMB[[BD_0O]:[BD_2O]],MATCH(ROUND(MIN(SUM(AS$4,$O98/1000),SUM($O98,AS$4/1000)),3),CMB[[Cmb_ID]:[Cmb_ID]],0),SUM(N(AS$1),N($R98),1)),CHOOSE(AC[[M]:[M]],1,0,1,AC[[DB]:[DB]])),PRODUCT(SUM(ROUND(AVERAGE(VALUE(AS$3),VALUE($P98)),0),CHOOSE(IF(OR(AS$1,$R98),4,INDEX(CMB[[Res_Rare]:[Res_Rare]],MATCH(ROUND(MIN(SUM(AS$4,$O98/1000),SUM($O98,AS$4/1000)),3),CMB[[Cmb_ID]:[Cmb_ID]],0))),-1,-1,0,0)),IF(OR(AS$1,$R98),4,INDEX(CMB[[Cmb_Rare]:[Cmb_Rare]],MATCH(ROUND(MIN(SUM(AS$4,$O98/1000),SUM($O98,AS$4/1000)),3),CMB[[Cmb_ID]:[Cmb_ID]],0))),CHOOSE(AC[[M]:[M]],2,1,1,SUM(AC[[AB]:[DB]])))),""))</f>
        <v/>
      </c>
      <c r="AT98" t="str">
        <f>IF(OR(AT$5="",$S98=""),"",IFERROR(SUM(PRODUCT(INDEX(CMB[[BA_0O]:[BA_2O]],MATCH(ROUND(MIN(SUM(AT$4,$O98/1000),SUM($O98,AT$4/1000)),3),CMB[[Cmb_ID]:[Cmb_ID]],0),SUM(N(AT$1),N($R98),1)),CHOOSE(AC[[M]:[M]],1,1,0,AC[[AB]:[AB]])),PRODUCT(INDEX(CMB[[BD_0O]:[BD_2O]],MATCH(ROUND(MIN(SUM(AT$4,$O98/1000),SUM($O98,AT$4/1000)),3),CMB[[Cmb_ID]:[Cmb_ID]],0),SUM(N(AT$1),N($R98),1)),CHOOSE(AC[[M]:[M]],1,0,1,AC[[DB]:[DB]])),PRODUCT(SUM(ROUND(AVERAGE(VALUE(AT$3),VALUE($P98)),0),CHOOSE(IF(OR(AT$1,$R98),4,INDEX(CMB[[Res_Rare]:[Res_Rare]],MATCH(ROUND(MIN(SUM(AT$4,$O98/1000),SUM($O98,AT$4/1000)),3),CMB[[Cmb_ID]:[Cmb_ID]],0))),-1,-1,0,0)),IF(OR(AT$1,$R98),4,INDEX(CMB[[Cmb_Rare]:[Cmb_Rare]],MATCH(ROUND(MIN(SUM(AT$4,$O98/1000),SUM($O98,AT$4/1000)),3),CMB[[Cmb_ID]:[Cmb_ID]],0))),CHOOSE(AC[[M]:[M]],2,1,1,SUM(AC[[AB]:[DB]])))),""))</f>
        <v/>
      </c>
      <c r="AU98" t="str">
        <f>IF(OR(AU$5="",$S98=""),"",IFERROR(SUM(PRODUCT(INDEX(CMB[[BA_0O]:[BA_2O]],MATCH(ROUND(MIN(SUM(AU$4,$O98/1000),SUM($O98,AU$4/1000)),3),CMB[[Cmb_ID]:[Cmb_ID]],0),SUM(N(AU$1),N($R98),1)),CHOOSE(AC[[M]:[M]],1,1,0,AC[[AB]:[AB]])),PRODUCT(INDEX(CMB[[BD_0O]:[BD_2O]],MATCH(ROUND(MIN(SUM(AU$4,$O98/1000),SUM($O98,AU$4/1000)),3),CMB[[Cmb_ID]:[Cmb_ID]],0),SUM(N(AU$1),N($R98),1)),CHOOSE(AC[[M]:[M]],1,0,1,AC[[DB]:[DB]])),PRODUCT(SUM(ROUND(AVERAGE(VALUE(AU$3),VALUE($P98)),0),CHOOSE(IF(OR(AU$1,$R98),4,INDEX(CMB[[Res_Rare]:[Res_Rare]],MATCH(ROUND(MIN(SUM(AU$4,$O98/1000),SUM($O98,AU$4/1000)),3),CMB[[Cmb_ID]:[Cmb_ID]],0))),-1,-1,0,0)),IF(OR(AU$1,$R98),4,INDEX(CMB[[Cmb_Rare]:[Cmb_Rare]],MATCH(ROUND(MIN(SUM(AU$4,$O98/1000),SUM($O98,AU$4/1000)),3),CMB[[Cmb_ID]:[Cmb_ID]],0))),CHOOSE(AC[[M]:[M]],2,1,1,SUM(AC[[AB]:[DB]])))),""))</f>
        <v/>
      </c>
      <c r="AV98" t="str">
        <f>IF(OR(AV$5="",$S98=""),"",IFERROR(SUM(PRODUCT(INDEX(CMB[[BA_0O]:[BA_2O]],MATCH(ROUND(MIN(SUM(AV$4,$O98/1000),SUM($O98,AV$4/1000)),3),CMB[[Cmb_ID]:[Cmb_ID]],0),SUM(N(AV$1),N($R98),1)),CHOOSE(AC[[M]:[M]],1,1,0,AC[[AB]:[AB]])),PRODUCT(INDEX(CMB[[BD_0O]:[BD_2O]],MATCH(ROUND(MIN(SUM(AV$4,$O98/1000),SUM($O98,AV$4/1000)),3),CMB[[Cmb_ID]:[Cmb_ID]],0),SUM(N(AV$1),N($R98),1)),CHOOSE(AC[[M]:[M]],1,0,1,AC[[DB]:[DB]])),PRODUCT(SUM(ROUND(AVERAGE(VALUE(AV$3),VALUE($P98)),0),CHOOSE(IF(OR(AV$1,$R98),4,INDEX(CMB[[Res_Rare]:[Res_Rare]],MATCH(ROUND(MIN(SUM(AV$4,$O98/1000),SUM($O98,AV$4/1000)),3),CMB[[Cmb_ID]:[Cmb_ID]],0))),-1,-1,0,0)),IF(OR(AV$1,$R98),4,INDEX(CMB[[Cmb_Rare]:[Cmb_Rare]],MATCH(ROUND(MIN(SUM(AV$4,$O98/1000),SUM($O98,AV$4/1000)),3),CMB[[Cmb_ID]:[Cmb_ID]],0))),CHOOSE(AC[[M]:[M]],2,1,1,SUM(AC[[AB]:[DB]])))),""))</f>
        <v/>
      </c>
      <c r="AW98" t="str">
        <f>IF(OR(AW$5="",$S98=""),"",IFERROR(SUM(PRODUCT(INDEX(CMB[[BA_0O]:[BA_2O]],MATCH(ROUND(MIN(SUM(AW$4,$O98/1000),SUM($O98,AW$4/1000)),3),CMB[[Cmb_ID]:[Cmb_ID]],0),SUM(N(AW$1),N($R98),1)),CHOOSE(AC[[M]:[M]],1,1,0,AC[[AB]:[AB]])),PRODUCT(INDEX(CMB[[BD_0O]:[BD_2O]],MATCH(ROUND(MIN(SUM(AW$4,$O98/1000),SUM($O98,AW$4/1000)),3),CMB[[Cmb_ID]:[Cmb_ID]],0),SUM(N(AW$1),N($R98),1)),CHOOSE(AC[[M]:[M]],1,0,1,AC[[DB]:[DB]])),PRODUCT(SUM(ROUND(AVERAGE(VALUE(AW$3),VALUE($P98)),0),CHOOSE(IF(OR(AW$1,$R98),4,INDEX(CMB[[Res_Rare]:[Res_Rare]],MATCH(ROUND(MIN(SUM(AW$4,$O98/1000),SUM($O98,AW$4/1000)),3),CMB[[Cmb_ID]:[Cmb_ID]],0))),-1,-1,0,0)),IF(OR(AW$1,$R98),4,INDEX(CMB[[Cmb_Rare]:[Cmb_Rare]],MATCH(ROUND(MIN(SUM(AW$4,$O98/1000),SUM($O98,AW$4/1000)),3),CMB[[Cmb_ID]:[Cmb_ID]],0))),CHOOSE(AC[[M]:[M]],2,1,1,SUM(AC[[AB]:[DB]])))),""))</f>
        <v/>
      </c>
      <c r="AX98" t="str">
        <f>IF(OR(AX$5="",$S98=""),"",IFERROR(SUM(PRODUCT(INDEX(CMB[[BA_0O]:[BA_2O]],MATCH(ROUND(MIN(SUM(AX$4,$O98/1000),SUM($O98,AX$4/1000)),3),CMB[[Cmb_ID]:[Cmb_ID]],0),SUM(N(AX$1),N($R98),1)),CHOOSE(AC[[M]:[M]],1,1,0,AC[[AB]:[AB]])),PRODUCT(INDEX(CMB[[BD_0O]:[BD_2O]],MATCH(ROUND(MIN(SUM(AX$4,$O98/1000),SUM($O98,AX$4/1000)),3),CMB[[Cmb_ID]:[Cmb_ID]],0),SUM(N(AX$1),N($R98),1)),CHOOSE(AC[[M]:[M]],1,0,1,AC[[DB]:[DB]])),PRODUCT(SUM(ROUND(AVERAGE(VALUE(AX$3),VALUE($P98)),0),CHOOSE(IF(OR(AX$1,$R98),4,INDEX(CMB[[Res_Rare]:[Res_Rare]],MATCH(ROUND(MIN(SUM(AX$4,$O98/1000),SUM($O98,AX$4/1000)),3),CMB[[Cmb_ID]:[Cmb_ID]],0))),-1,-1,0,0)),IF(OR(AX$1,$R98),4,INDEX(CMB[[Cmb_Rare]:[Cmb_Rare]],MATCH(ROUND(MIN(SUM(AX$4,$O98/1000),SUM($O98,AX$4/1000)),3),CMB[[Cmb_ID]:[Cmb_ID]],0))),CHOOSE(AC[[M]:[M]],2,1,1,SUM(AC[[AB]:[DB]])))),""))</f>
        <v/>
      </c>
      <c r="AY98" t="str">
        <f>IF(OR(AY$5="",$S98=""),"",IFERROR(SUM(PRODUCT(INDEX(CMB[[BA_0O]:[BA_2O]],MATCH(ROUND(MIN(SUM(AY$4,$O98/1000),SUM($O98,AY$4/1000)),3),CMB[[Cmb_ID]:[Cmb_ID]],0),SUM(N(AY$1),N($R98),1)),CHOOSE(AC[[M]:[M]],1,1,0,AC[[AB]:[AB]])),PRODUCT(INDEX(CMB[[BD_0O]:[BD_2O]],MATCH(ROUND(MIN(SUM(AY$4,$O98/1000),SUM($O98,AY$4/1000)),3),CMB[[Cmb_ID]:[Cmb_ID]],0),SUM(N(AY$1),N($R98),1)),CHOOSE(AC[[M]:[M]],1,0,1,AC[[DB]:[DB]])),PRODUCT(SUM(ROUND(AVERAGE(VALUE(AY$3),VALUE($P98)),0),CHOOSE(IF(OR(AY$1,$R98),4,INDEX(CMB[[Res_Rare]:[Res_Rare]],MATCH(ROUND(MIN(SUM(AY$4,$O98/1000),SUM($O98,AY$4/1000)),3),CMB[[Cmb_ID]:[Cmb_ID]],0))),-1,-1,0,0)),IF(OR(AY$1,$R98),4,INDEX(CMB[[Cmb_Rare]:[Cmb_Rare]],MATCH(ROUND(MIN(SUM(AY$4,$O98/1000),SUM($O98,AY$4/1000)),3),CMB[[Cmb_ID]:[Cmb_ID]],0))),CHOOSE(AC[[M]:[M]],2,1,1,SUM(AC[[AB]:[DB]])))),""))</f>
        <v/>
      </c>
      <c r="AZ98" t="str">
        <f>IF(OR(AZ$5="",$S98=""),"",IFERROR(SUM(PRODUCT(INDEX(CMB[[BA_0O]:[BA_2O]],MATCH(ROUND(MIN(SUM(AZ$4,$O98/1000),SUM($O98,AZ$4/1000)),3),CMB[[Cmb_ID]:[Cmb_ID]],0),SUM(N(AZ$1),N($R98),1)),CHOOSE(AC[[M]:[M]],1,1,0,AC[[AB]:[AB]])),PRODUCT(INDEX(CMB[[BD_0O]:[BD_2O]],MATCH(ROUND(MIN(SUM(AZ$4,$O98/1000),SUM($O98,AZ$4/1000)),3),CMB[[Cmb_ID]:[Cmb_ID]],0),SUM(N(AZ$1),N($R98),1)),CHOOSE(AC[[M]:[M]],1,0,1,AC[[DB]:[DB]])),PRODUCT(SUM(ROUND(AVERAGE(VALUE(AZ$3),VALUE($P98)),0),CHOOSE(IF(OR(AZ$1,$R98),4,INDEX(CMB[[Res_Rare]:[Res_Rare]],MATCH(ROUND(MIN(SUM(AZ$4,$O98/1000),SUM($O98,AZ$4/1000)),3),CMB[[Cmb_ID]:[Cmb_ID]],0))),-1,-1,0,0)),IF(OR(AZ$1,$R98),4,INDEX(CMB[[Cmb_Rare]:[Cmb_Rare]],MATCH(ROUND(MIN(SUM(AZ$4,$O98/1000),SUM($O98,AZ$4/1000)),3),CMB[[Cmb_ID]:[Cmb_ID]],0))),CHOOSE(AC[[M]:[M]],2,1,1,SUM(AC[[AB]:[DB]])))),""))</f>
        <v/>
      </c>
      <c r="BA98" t="str">
        <f>IF(OR(BA$5="",$S98=""),"",IFERROR(SUM(PRODUCT(INDEX(CMB[[BA_0O]:[BA_2O]],MATCH(ROUND(MIN(SUM(BA$4,$O98/1000),SUM($O98,BA$4/1000)),3),CMB[[Cmb_ID]:[Cmb_ID]],0),SUM(N(BA$1),N($R98),1)),CHOOSE(AC[[M]:[M]],1,1,0,AC[[AB]:[AB]])),PRODUCT(INDEX(CMB[[BD_0O]:[BD_2O]],MATCH(ROUND(MIN(SUM(BA$4,$O98/1000),SUM($O98,BA$4/1000)),3),CMB[[Cmb_ID]:[Cmb_ID]],0),SUM(N(BA$1),N($R98),1)),CHOOSE(AC[[M]:[M]],1,0,1,AC[[DB]:[DB]])),PRODUCT(SUM(ROUND(AVERAGE(VALUE(BA$3),VALUE($P98)),0),CHOOSE(IF(OR(BA$1,$R98),4,INDEX(CMB[[Res_Rare]:[Res_Rare]],MATCH(ROUND(MIN(SUM(BA$4,$O98/1000),SUM($O98,BA$4/1000)),3),CMB[[Cmb_ID]:[Cmb_ID]],0))),-1,-1,0,0)),IF(OR(BA$1,$R98),4,INDEX(CMB[[Cmb_Rare]:[Cmb_Rare]],MATCH(ROUND(MIN(SUM(BA$4,$O98/1000),SUM($O98,BA$4/1000)),3),CMB[[Cmb_ID]:[Cmb_ID]],0))),CHOOSE(AC[[M]:[M]],2,1,1,SUM(AC[[AB]:[DB]])))),""))</f>
        <v/>
      </c>
      <c r="BB98" t="str">
        <f>IF(OR(BB$5="",$S98=""),"",IFERROR(SUM(PRODUCT(INDEX(CMB[[BA_0O]:[BA_2O]],MATCH(ROUND(MIN(SUM(BB$4,$O98/1000),SUM($O98,BB$4/1000)),3),CMB[[Cmb_ID]:[Cmb_ID]],0),SUM(N(BB$1),N($R98),1)),CHOOSE(AC[[M]:[M]],1,1,0,AC[[AB]:[AB]])),PRODUCT(INDEX(CMB[[BD_0O]:[BD_2O]],MATCH(ROUND(MIN(SUM(BB$4,$O98/1000),SUM($O98,BB$4/1000)),3),CMB[[Cmb_ID]:[Cmb_ID]],0),SUM(N(BB$1),N($R98),1)),CHOOSE(AC[[M]:[M]],1,0,1,AC[[DB]:[DB]])),PRODUCT(SUM(ROUND(AVERAGE(VALUE(BB$3),VALUE($P98)),0),CHOOSE(IF(OR(BB$1,$R98),4,INDEX(CMB[[Res_Rare]:[Res_Rare]],MATCH(ROUND(MIN(SUM(BB$4,$O98/1000),SUM($O98,BB$4/1000)),3),CMB[[Cmb_ID]:[Cmb_ID]],0))),-1,-1,0,0)),IF(OR(BB$1,$R98),4,INDEX(CMB[[Cmb_Rare]:[Cmb_Rare]],MATCH(ROUND(MIN(SUM(BB$4,$O98/1000),SUM($O98,BB$4/1000)),3),CMB[[Cmb_ID]:[Cmb_ID]],0))),CHOOSE(AC[[M]:[M]],2,1,1,SUM(AC[[AB]:[DB]])))),""))</f>
        <v/>
      </c>
      <c r="BC98" t="str">
        <f>IF(OR(BC$5="",$S98=""),"",IFERROR(SUM(PRODUCT(INDEX(CMB[[BA_0O]:[BA_2O]],MATCH(ROUND(MIN(SUM(BC$4,$O98/1000),SUM($O98,BC$4/1000)),3),CMB[[Cmb_ID]:[Cmb_ID]],0),SUM(N(BC$1),N($R98),1)),CHOOSE(AC[[M]:[M]],1,1,0,AC[[AB]:[AB]])),PRODUCT(INDEX(CMB[[BD_0O]:[BD_2O]],MATCH(ROUND(MIN(SUM(BC$4,$O98/1000),SUM($O98,BC$4/1000)),3),CMB[[Cmb_ID]:[Cmb_ID]],0),SUM(N(BC$1),N($R98),1)),CHOOSE(AC[[M]:[M]],1,0,1,AC[[DB]:[DB]])),PRODUCT(SUM(ROUND(AVERAGE(VALUE(BC$3),VALUE($P98)),0),CHOOSE(IF(OR(BC$1,$R98),4,INDEX(CMB[[Res_Rare]:[Res_Rare]],MATCH(ROUND(MIN(SUM(BC$4,$O98/1000),SUM($O98,BC$4/1000)),3),CMB[[Cmb_ID]:[Cmb_ID]],0))),-1,-1,0,0)),IF(OR(BC$1,$R98),4,INDEX(CMB[[Cmb_Rare]:[Cmb_Rare]],MATCH(ROUND(MIN(SUM(BC$4,$O98/1000),SUM($O98,BC$4/1000)),3),CMB[[Cmb_ID]:[Cmb_ID]],0))),CHOOSE(AC[[M]:[M]],2,1,1,SUM(AC[[AB]:[DB]])))),""))</f>
        <v/>
      </c>
      <c r="BD98" t="str">
        <f>IF(OR(BD$5="",$S98=""),"",IFERROR(SUM(PRODUCT(INDEX(CMB[[BA_0O]:[BA_2O]],MATCH(ROUND(MIN(SUM(BD$4,$O98/1000),SUM($O98,BD$4/1000)),3),CMB[[Cmb_ID]:[Cmb_ID]],0),SUM(N(BD$1),N($R98),1)),CHOOSE(AC[[M]:[M]],1,1,0,AC[[AB]:[AB]])),PRODUCT(INDEX(CMB[[BD_0O]:[BD_2O]],MATCH(ROUND(MIN(SUM(BD$4,$O98/1000),SUM($O98,BD$4/1000)),3),CMB[[Cmb_ID]:[Cmb_ID]],0),SUM(N(BD$1),N($R98),1)),CHOOSE(AC[[M]:[M]],1,0,1,AC[[DB]:[DB]])),PRODUCT(SUM(ROUND(AVERAGE(VALUE(BD$3),VALUE($P98)),0),CHOOSE(IF(OR(BD$1,$R98),4,INDEX(CMB[[Res_Rare]:[Res_Rare]],MATCH(ROUND(MIN(SUM(BD$4,$O98/1000),SUM($O98,BD$4/1000)),3),CMB[[Cmb_ID]:[Cmb_ID]],0))),-1,-1,0,0)),IF(OR(BD$1,$R98),4,INDEX(CMB[[Cmb_Rare]:[Cmb_Rare]],MATCH(ROUND(MIN(SUM(BD$4,$O98/1000),SUM($O98,BD$4/1000)),3),CMB[[Cmb_ID]:[Cmb_ID]],0))),CHOOSE(AC[[M]:[M]],2,1,1,SUM(AC[[AB]:[DB]])))),""))</f>
        <v/>
      </c>
      <c r="BE98" t="str">
        <f>IF(OR(BE$5="",$S98=""),"",IFERROR(SUM(PRODUCT(INDEX(CMB[[BA_0O]:[BA_2O]],MATCH(ROUND(MIN(SUM(BE$4,$O98/1000),SUM($O98,BE$4/1000)),3),CMB[[Cmb_ID]:[Cmb_ID]],0),SUM(N(BE$1),N($R98),1)),CHOOSE(AC[[M]:[M]],1,1,0,AC[[AB]:[AB]])),PRODUCT(INDEX(CMB[[BD_0O]:[BD_2O]],MATCH(ROUND(MIN(SUM(BE$4,$O98/1000),SUM($O98,BE$4/1000)),3),CMB[[Cmb_ID]:[Cmb_ID]],0),SUM(N(BE$1),N($R98),1)),CHOOSE(AC[[M]:[M]],1,0,1,AC[[DB]:[DB]])),PRODUCT(SUM(ROUND(AVERAGE(VALUE(BE$3),VALUE($P98)),0),CHOOSE(IF(OR(BE$1,$R98),4,INDEX(CMB[[Res_Rare]:[Res_Rare]],MATCH(ROUND(MIN(SUM(BE$4,$O98/1000),SUM($O98,BE$4/1000)),3),CMB[[Cmb_ID]:[Cmb_ID]],0))),-1,-1,0,0)),IF(OR(BE$1,$R98),4,INDEX(CMB[[Cmb_Rare]:[Cmb_Rare]],MATCH(ROUND(MIN(SUM(BE$4,$O98/1000),SUM($O98,BE$4/1000)),3),CMB[[Cmb_ID]:[Cmb_ID]],0))),CHOOSE(AC[[M]:[M]],2,1,1,SUM(AC[[AB]:[DB]])))),""))</f>
        <v/>
      </c>
      <c r="BF98" t="str">
        <f>IF(OR(BF$5="",$S98=""),"",IFERROR(SUM(PRODUCT(INDEX(CMB[[BA_0O]:[BA_2O]],MATCH(ROUND(MIN(SUM(BF$4,$O98/1000),SUM($O98,BF$4/1000)),3),CMB[[Cmb_ID]:[Cmb_ID]],0),SUM(N(BF$1),N($R98),1)),CHOOSE(AC[[M]:[M]],1,1,0,AC[[AB]:[AB]])),PRODUCT(INDEX(CMB[[BD_0O]:[BD_2O]],MATCH(ROUND(MIN(SUM(BF$4,$O98/1000),SUM($O98,BF$4/1000)),3),CMB[[Cmb_ID]:[Cmb_ID]],0),SUM(N(BF$1),N($R98),1)),CHOOSE(AC[[M]:[M]],1,0,1,AC[[DB]:[DB]])),PRODUCT(SUM(ROUND(AVERAGE(VALUE(BF$3),VALUE($P98)),0),CHOOSE(IF(OR(BF$1,$R98),4,INDEX(CMB[[Res_Rare]:[Res_Rare]],MATCH(ROUND(MIN(SUM(BF$4,$O98/1000),SUM($O98,BF$4/1000)),3),CMB[[Cmb_ID]:[Cmb_ID]],0))),-1,-1,0,0)),IF(OR(BF$1,$R98),4,INDEX(CMB[[Cmb_Rare]:[Cmb_Rare]],MATCH(ROUND(MIN(SUM(BF$4,$O98/1000),SUM($O98,BF$4/1000)),3),CMB[[Cmb_ID]:[Cmb_ID]],0))),CHOOSE(AC[[M]:[M]],2,1,1,SUM(AC[[AB]:[DB]])))),""))</f>
        <v/>
      </c>
      <c r="BG98" t="str">
        <f>IF(OR(BG$5="",$S98=""),"",IFERROR(SUM(PRODUCT(INDEX(CMB[[BA_0O]:[BA_2O]],MATCH(ROUND(MIN(SUM(BG$4,$O98/1000),SUM($O98,BG$4/1000)),3),CMB[[Cmb_ID]:[Cmb_ID]],0),SUM(N(BG$1),N($R98),1)),CHOOSE(AC[[M]:[M]],1,1,0,AC[[AB]:[AB]])),PRODUCT(INDEX(CMB[[BD_0O]:[BD_2O]],MATCH(ROUND(MIN(SUM(BG$4,$O98/1000),SUM($O98,BG$4/1000)),3),CMB[[Cmb_ID]:[Cmb_ID]],0),SUM(N(BG$1),N($R98),1)),CHOOSE(AC[[M]:[M]],1,0,1,AC[[DB]:[DB]])),PRODUCT(SUM(ROUND(AVERAGE(VALUE(BG$3),VALUE($P98)),0),CHOOSE(IF(OR(BG$1,$R98),4,INDEX(CMB[[Res_Rare]:[Res_Rare]],MATCH(ROUND(MIN(SUM(BG$4,$O98/1000),SUM($O98,BG$4/1000)),3),CMB[[Cmb_ID]:[Cmb_ID]],0))),-1,-1,0,0)),IF(OR(BG$1,$R98),4,INDEX(CMB[[Cmb_Rare]:[Cmb_Rare]],MATCH(ROUND(MIN(SUM(BG$4,$O98/1000),SUM($O98,BG$4/1000)),3),CMB[[Cmb_ID]:[Cmb_ID]],0))),CHOOSE(AC[[M]:[M]],2,1,1,SUM(AC[[AB]:[DB]])))),""))</f>
        <v/>
      </c>
      <c r="BH98" t="str">
        <f>IF(OR(BH$5="",$S98=""),"",IFERROR(SUM(PRODUCT(INDEX(CMB[[BA_0O]:[BA_2O]],MATCH(ROUND(MIN(SUM(BH$4,$O98/1000),SUM($O98,BH$4/1000)),3),CMB[[Cmb_ID]:[Cmb_ID]],0),SUM(N(BH$1),N($R98),1)),CHOOSE(AC[[M]:[M]],1,1,0,AC[[AB]:[AB]])),PRODUCT(INDEX(CMB[[BD_0O]:[BD_2O]],MATCH(ROUND(MIN(SUM(BH$4,$O98/1000),SUM($O98,BH$4/1000)),3),CMB[[Cmb_ID]:[Cmb_ID]],0),SUM(N(BH$1),N($R98),1)),CHOOSE(AC[[M]:[M]],1,0,1,AC[[DB]:[DB]])),PRODUCT(SUM(ROUND(AVERAGE(VALUE(BH$3),VALUE($P98)),0),CHOOSE(IF(OR(BH$1,$R98),4,INDEX(CMB[[Res_Rare]:[Res_Rare]],MATCH(ROUND(MIN(SUM(BH$4,$O98/1000),SUM($O98,BH$4/1000)),3),CMB[[Cmb_ID]:[Cmb_ID]],0))),-1,-1,0,0)),IF(OR(BH$1,$R98),4,INDEX(CMB[[Cmb_Rare]:[Cmb_Rare]],MATCH(ROUND(MIN(SUM(BH$4,$O98/1000),SUM($O98,BH$4/1000)),3),CMB[[Cmb_ID]:[Cmb_ID]],0))),CHOOSE(AC[[M]:[M]],2,1,1,SUM(AC[[AB]:[DB]])))),""))</f>
        <v/>
      </c>
      <c r="BI98" t="str">
        <f>IF(OR(BI$5="",$S98=""),"",IFERROR(SUM(PRODUCT(INDEX(CMB[[BA_0O]:[BA_2O]],MATCH(ROUND(MIN(SUM(BI$4,$O98/1000),SUM($O98,BI$4/1000)),3),CMB[[Cmb_ID]:[Cmb_ID]],0),SUM(N(BI$1),N($R98),1)),CHOOSE(AC[[M]:[M]],1,1,0,AC[[AB]:[AB]])),PRODUCT(INDEX(CMB[[BD_0O]:[BD_2O]],MATCH(ROUND(MIN(SUM(BI$4,$O98/1000),SUM($O98,BI$4/1000)),3),CMB[[Cmb_ID]:[Cmb_ID]],0),SUM(N(BI$1),N($R98),1)),CHOOSE(AC[[M]:[M]],1,0,1,AC[[DB]:[DB]])),PRODUCT(SUM(ROUND(AVERAGE(VALUE(BI$3),VALUE($P98)),0),CHOOSE(IF(OR(BI$1,$R98),4,INDEX(CMB[[Res_Rare]:[Res_Rare]],MATCH(ROUND(MIN(SUM(BI$4,$O98/1000),SUM($O98,BI$4/1000)),3),CMB[[Cmb_ID]:[Cmb_ID]],0))),-1,-1,0,0)),IF(OR(BI$1,$R98),4,INDEX(CMB[[Cmb_Rare]:[Cmb_Rare]],MATCH(ROUND(MIN(SUM(BI$4,$O98/1000),SUM($O98,BI$4/1000)),3),CMB[[Cmb_ID]:[Cmb_ID]],0))),CHOOSE(AC[[M]:[M]],2,1,1,SUM(AC[[AB]:[DB]])))),""))</f>
        <v/>
      </c>
      <c r="BJ98" t="str">
        <f>IF(OR(BJ$5="",$S98=""),"",IFERROR(SUM(PRODUCT(INDEX(CMB[[BA_0O]:[BA_2O]],MATCH(ROUND(MIN(SUM(BJ$4,$O98/1000),SUM($O98,BJ$4/1000)),3),CMB[[Cmb_ID]:[Cmb_ID]],0),SUM(N(BJ$1),N($R98),1)),CHOOSE(AC[[M]:[M]],1,1,0,AC[[AB]:[AB]])),PRODUCT(INDEX(CMB[[BD_0O]:[BD_2O]],MATCH(ROUND(MIN(SUM(BJ$4,$O98/1000),SUM($O98,BJ$4/1000)),3),CMB[[Cmb_ID]:[Cmb_ID]],0),SUM(N(BJ$1),N($R98),1)),CHOOSE(AC[[M]:[M]],1,0,1,AC[[DB]:[DB]])),PRODUCT(SUM(ROUND(AVERAGE(VALUE(BJ$3),VALUE($P98)),0),CHOOSE(IF(OR(BJ$1,$R98),4,INDEX(CMB[[Res_Rare]:[Res_Rare]],MATCH(ROUND(MIN(SUM(BJ$4,$O98/1000),SUM($O98,BJ$4/1000)),3),CMB[[Cmb_ID]:[Cmb_ID]],0))),-1,-1,0,0)),IF(OR(BJ$1,$R98),4,INDEX(CMB[[Cmb_Rare]:[Cmb_Rare]],MATCH(ROUND(MIN(SUM(BJ$4,$O98/1000),SUM($O98,BJ$4/1000)),3),CMB[[Cmb_ID]:[Cmb_ID]],0))),CHOOSE(AC[[M]:[M]],2,1,1,SUM(AC[[AB]:[DB]])))),""))</f>
        <v/>
      </c>
      <c r="BK98" t="str">
        <f>IF(OR(BK$5="",$S98=""),"",IFERROR(SUM(PRODUCT(INDEX(CMB[[BA_0O]:[BA_2O]],MATCH(ROUND(MIN(SUM(BK$4,$O98/1000),SUM($O98,BK$4/1000)),3),CMB[[Cmb_ID]:[Cmb_ID]],0),SUM(N(BK$1),N($R98),1)),CHOOSE(AC[[M]:[M]],1,1,0,AC[[AB]:[AB]])),PRODUCT(INDEX(CMB[[BD_0O]:[BD_2O]],MATCH(ROUND(MIN(SUM(BK$4,$O98/1000),SUM($O98,BK$4/1000)),3),CMB[[Cmb_ID]:[Cmb_ID]],0),SUM(N(BK$1),N($R98),1)),CHOOSE(AC[[M]:[M]],1,0,1,AC[[DB]:[DB]])),PRODUCT(SUM(ROUND(AVERAGE(VALUE(BK$3),VALUE($P98)),0),CHOOSE(IF(OR(BK$1,$R98),4,INDEX(CMB[[Res_Rare]:[Res_Rare]],MATCH(ROUND(MIN(SUM(BK$4,$O98/1000),SUM($O98,BK$4/1000)),3),CMB[[Cmb_ID]:[Cmb_ID]],0))),-1,-1,0,0)),IF(OR(BK$1,$R98),4,INDEX(CMB[[Cmb_Rare]:[Cmb_Rare]],MATCH(ROUND(MIN(SUM(BK$4,$O98/1000),SUM($O98,BK$4/1000)),3),CMB[[Cmb_ID]:[Cmb_ID]],0))),CHOOSE(AC[[M]:[M]],2,1,1,SUM(AC[[AB]:[DB]])))),""))</f>
        <v/>
      </c>
      <c r="BL98" t="str">
        <f>IF(OR(BL$5="",$S98=""),"",IFERROR(SUM(PRODUCT(INDEX(CMB[[BA_0O]:[BA_2O]],MATCH(ROUND(MIN(SUM(BL$4,$O98/1000),SUM($O98,BL$4/1000)),3),CMB[[Cmb_ID]:[Cmb_ID]],0),SUM(N(BL$1),N($R98),1)),CHOOSE(AC[[M]:[M]],1,1,0,AC[[AB]:[AB]])),PRODUCT(INDEX(CMB[[BD_0O]:[BD_2O]],MATCH(ROUND(MIN(SUM(BL$4,$O98/1000),SUM($O98,BL$4/1000)),3),CMB[[Cmb_ID]:[Cmb_ID]],0),SUM(N(BL$1),N($R98),1)),CHOOSE(AC[[M]:[M]],1,0,1,AC[[DB]:[DB]])),PRODUCT(SUM(ROUND(AVERAGE(VALUE(BL$3),VALUE($P98)),0),CHOOSE(IF(OR(BL$1,$R98),4,INDEX(CMB[[Res_Rare]:[Res_Rare]],MATCH(ROUND(MIN(SUM(BL$4,$O98/1000),SUM($O98,BL$4/1000)),3),CMB[[Cmb_ID]:[Cmb_ID]],0))),-1,-1,0,0)),IF(OR(BL$1,$R98),4,INDEX(CMB[[Cmb_Rare]:[Cmb_Rare]],MATCH(ROUND(MIN(SUM(BL$4,$O98/1000),SUM($O98,BL$4/1000)),3),CMB[[Cmb_ID]:[Cmb_ID]],0))),CHOOSE(AC[[M]:[M]],2,1,1,SUM(AC[[AB]:[DB]])))),""))</f>
        <v/>
      </c>
      <c r="BM98" t="str">
        <f>IF(OR(BM$5="",$S98=""),"",IFERROR(SUM(PRODUCT(INDEX(CMB[[BA_0O]:[BA_2O]],MATCH(ROUND(MIN(SUM(BM$4,$O98/1000),SUM($O98,BM$4/1000)),3),CMB[[Cmb_ID]:[Cmb_ID]],0),SUM(N(BM$1),N($R98),1)),CHOOSE(AC[[M]:[M]],1,1,0,AC[[AB]:[AB]])),PRODUCT(INDEX(CMB[[BD_0O]:[BD_2O]],MATCH(ROUND(MIN(SUM(BM$4,$O98/1000),SUM($O98,BM$4/1000)),3),CMB[[Cmb_ID]:[Cmb_ID]],0),SUM(N(BM$1),N($R98),1)),CHOOSE(AC[[M]:[M]],1,0,1,AC[[DB]:[DB]])),PRODUCT(SUM(ROUND(AVERAGE(VALUE(BM$3),VALUE($P98)),0),CHOOSE(IF(OR(BM$1,$R98),4,INDEX(CMB[[Res_Rare]:[Res_Rare]],MATCH(ROUND(MIN(SUM(BM$4,$O98/1000),SUM($O98,BM$4/1000)),3),CMB[[Cmb_ID]:[Cmb_ID]],0))),-1,-1,0,0)),IF(OR(BM$1,$R98),4,INDEX(CMB[[Cmb_Rare]:[Cmb_Rare]],MATCH(ROUND(MIN(SUM(BM$4,$O98/1000),SUM($O98,BM$4/1000)),3),CMB[[Cmb_ID]:[Cmb_ID]],0))),CHOOSE(AC[[M]:[M]],2,1,1,SUM(AC[[AB]:[DB]])))),""))</f>
        <v/>
      </c>
      <c r="BN98" t="str">
        <f>IF(OR(BN$5="",$S98=""),"",IFERROR(SUM(PRODUCT(INDEX(CMB[[BA_0O]:[BA_2O]],MATCH(ROUND(MIN(SUM(BN$4,$O98/1000),SUM($O98,BN$4/1000)),3),CMB[[Cmb_ID]:[Cmb_ID]],0),SUM(N(BN$1),N($R98),1)),CHOOSE(AC[[M]:[M]],1,1,0,AC[[AB]:[AB]])),PRODUCT(INDEX(CMB[[BD_0O]:[BD_2O]],MATCH(ROUND(MIN(SUM(BN$4,$O98/1000),SUM($O98,BN$4/1000)),3),CMB[[Cmb_ID]:[Cmb_ID]],0),SUM(N(BN$1),N($R98),1)),CHOOSE(AC[[M]:[M]],1,0,1,AC[[DB]:[DB]])),PRODUCT(SUM(ROUND(AVERAGE(VALUE(BN$3),VALUE($P98)),0),CHOOSE(IF(OR(BN$1,$R98),4,INDEX(CMB[[Res_Rare]:[Res_Rare]],MATCH(ROUND(MIN(SUM(BN$4,$O98/1000),SUM($O98,BN$4/1000)),3),CMB[[Cmb_ID]:[Cmb_ID]],0))),-1,-1,0,0)),IF(OR(BN$1,$R98),4,INDEX(CMB[[Cmb_Rare]:[Cmb_Rare]],MATCH(ROUND(MIN(SUM(BN$4,$O98/1000),SUM($O98,BN$4/1000)),3),CMB[[Cmb_ID]:[Cmb_ID]],0))),CHOOSE(AC[[M]:[M]],2,1,1,SUM(AC[[AB]:[DB]])))),""))</f>
        <v/>
      </c>
      <c r="BO98" t="str">
        <f>IF(OR(BO$5="",$S98=""),"",IFERROR(SUM(PRODUCT(INDEX(CMB[[BA_0O]:[BA_2O]],MATCH(ROUND(MIN(SUM(BO$4,$O98/1000),SUM($O98,BO$4/1000)),3),CMB[[Cmb_ID]:[Cmb_ID]],0),SUM(N(BO$1),N($R98),1)),CHOOSE(AC[[M]:[M]],1,1,0,AC[[AB]:[AB]])),PRODUCT(INDEX(CMB[[BD_0O]:[BD_2O]],MATCH(ROUND(MIN(SUM(BO$4,$O98/1000),SUM($O98,BO$4/1000)),3),CMB[[Cmb_ID]:[Cmb_ID]],0),SUM(N(BO$1),N($R98),1)),CHOOSE(AC[[M]:[M]],1,0,1,AC[[DB]:[DB]])),PRODUCT(SUM(ROUND(AVERAGE(VALUE(BO$3),VALUE($P98)),0),CHOOSE(IF(OR(BO$1,$R98),4,INDEX(CMB[[Res_Rare]:[Res_Rare]],MATCH(ROUND(MIN(SUM(BO$4,$O98/1000),SUM($O98,BO$4/1000)),3),CMB[[Cmb_ID]:[Cmb_ID]],0))),-1,-1,0,0)),IF(OR(BO$1,$R98),4,INDEX(CMB[[Cmb_Rare]:[Cmb_Rare]],MATCH(ROUND(MIN(SUM(BO$4,$O98/1000),SUM($O98,BO$4/1000)),3),CMB[[Cmb_ID]:[Cmb_ID]],0))),CHOOSE(AC[[M]:[M]],2,1,1,SUM(AC[[AB]:[DB]])))),""))</f>
        <v/>
      </c>
      <c r="BP98" t="str">
        <f>IF(OR(BP$5="",$S98=""),"",IFERROR(SUM(PRODUCT(INDEX(CMB[[BA_0O]:[BA_2O]],MATCH(ROUND(MIN(SUM(BP$4,$O98/1000),SUM($O98,BP$4/1000)),3),CMB[[Cmb_ID]:[Cmb_ID]],0),SUM(N(BP$1),N($R98),1)),CHOOSE(AC[[M]:[M]],1,1,0,AC[[AB]:[AB]])),PRODUCT(INDEX(CMB[[BD_0O]:[BD_2O]],MATCH(ROUND(MIN(SUM(BP$4,$O98/1000),SUM($O98,BP$4/1000)),3),CMB[[Cmb_ID]:[Cmb_ID]],0),SUM(N(BP$1),N($R98),1)),CHOOSE(AC[[M]:[M]],1,0,1,AC[[DB]:[DB]])),PRODUCT(SUM(ROUND(AVERAGE(VALUE(BP$3),VALUE($P98)),0),CHOOSE(IF(OR(BP$1,$R98),4,INDEX(CMB[[Res_Rare]:[Res_Rare]],MATCH(ROUND(MIN(SUM(BP$4,$O98/1000),SUM($O98,BP$4/1000)),3),CMB[[Cmb_ID]:[Cmb_ID]],0))),-1,-1,0,0)),IF(OR(BP$1,$R98),4,INDEX(CMB[[Cmb_Rare]:[Cmb_Rare]],MATCH(ROUND(MIN(SUM(BP$4,$O98/1000),SUM($O98,BP$4/1000)),3),CMB[[Cmb_ID]:[Cmb_ID]],0))),CHOOSE(AC[[M]:[M]],2,1,1,SUM(AC[[AB]:[DB]])))),""))</f>
        <v/>
      </c>
      <c r="BQ98" t="str">
        <f>IF(OR(BQ$5="",$S98=""),"",IFERROR(SUM(PRODUCT(INDEX(CMB[[BA_0O]:[BA_2O]],MATCH(ROUND(MIN(SUM(BQ$4,$O98/1000),SUM($O98,BQ$4/1000)),3),CMB[[Cmb_ID]:[Cmb_ID]],0),SUM(N(BQ$1),N($R98),1)),CHOOSE(AC[[M]:[M]],1,1,0,AC[[AB]:[AB]])),PRODUCT(INDEX(CMB[[BD_0O]:[BD_2O]],MATCH(ROUND(MIN(SUM(BQ$4,$O98/1000),SUM($O98,BQ$4/1000)),3),CMB[[Cmb_ID]:[Cmb_ID]],0),SUM(N(BQ$1),N($R98),1)),CHOOSE(AC[[M]:[M]],1,0,1,AC[[DB]:[DB]])),PRODUCT(SUM(ROUND(AVERAGE(VALUE(BQ$3),VALUE($P98)),0),CHOOSE(IF(OR(BQ$1,$R98),4,INDEX(CMB[[Res_Rare]:[Res_Rare]],MATCH(ROUND(MIN(SUM(BQ$4,$O98/1000),SUM($O98,BQ$4/1000)),3),CMB[[Cmb_ID]:[Cmb_ID]],0))),-1,-1,0,0)),IF(OR(BQ$1,$R98),4,INDEX(CMB[[Cmb_Rare]:[Cmb_Rare]],MATCH(ROUND(MIN(SUM(BQ$4,$O98/1000),SUM($O98,BQ$4/1000)),3),CMB[[Cmb_ID]:[Cmb_ID]],0))),CHOOSE(AC[[M]:[M]],2,1,1,SUM(AC[[AB]:[DB]])))),""))</f>
        <v/>
      </c>
      <c r="BR98" t="str">
        <f>IF(OR(BR$5="",$S98=""),"",IFERROR(SUM(PRODUCT(INDEX(CMB[[BA_0O]:[BA_2O]],MATCH(ROUND(MIN(SUM(BR$4,$O98/1000),SUM($O98,BR$4/1000)),3),CMB[[Cmb_ID]:[Cmb_ID]],0),SUM(N(BR$1),N($R98),1)),CHOOSE(AC[[M]:[M]],1,1,0,AC[[AB]:[AB]])),PRODUCT(INDEX(CMB[[BD_0O]:[BD_2O]],MATCH(ROUND(MIN(SUM(BR$4,$O98/1000),SUM($O98,BR$4/1000)),3),CMB[[Cmb_ID]:[Cmb_ID]],0),SUM(N(BR$1),N($R98),1)),CHOOSE(AC[[M]:[M]],1,0,1,AC[[DB]:[DB]])),PRODUCT(SUM(ROUND(AVERAGE(VALUE(BR$3),VALUE($P98)),0),CHOOSE(IF(OR(BR$1,$R98),4,INDEX(CMB[[Res_Rare]:[Res_Rare]],MATCH(ROUND(MIN(SUM(BR$4,$O98/1000),SUM($O98,BR$4/1000)),3),CMB[[Cmb_ID]:[Cmb_ID]],0))),-1,-1,0,0)),IF(OR(BR$1,$R98),4,INDEX(CMB[[Cmb_Rare]:[Cmb_Rare]],MATCH(ROUND(MIN(SUM(BR$4,$O98/1000),SUM($O98,BR$4/1000)),3),CMB[[Cmb_ID]:[Cmb_ID]],0))),CHOOSE(AC[[M]:[M]],2,1,1,SUM(AC[[AB]:[DB]])))),""))</f>
        <v/>
      </c>
      <c r="BS98" t="str">
        <f>IF(OR(BS$5="",$S98=""),"",IFERROR(SUM(PRODUCT(INDEX(CMB[[BA_0O]:[BA_2O]],MATCH(ROUND(MIN(SUM(BS$4,$O98/1000),SUM($O98,BS$4/1000)),3),CMB[[Cmb_ID]:[Cmb_ID]],0),SUM(N(BS$1),N($R98),1)),CHOOSE(AC[[M]:[M]],1,1,0,AC[[AB]:[AB]])),PRODUCT(INDEX(CMB[[BD_0O]:[BD_2O]],MATCH(ROUND(MIN(SUM(BS$4,$O98/1000),SUM($O98,BS$4/1000)),3),CMB[[Cmb_ID]:[Cmb_ID]],0),SUM(N(BS$1),N($R98),1)),CHOOSE(AC[[M]:[M]],1,0,1,AC[[DB]:[DB]])),PRODUCT(SUM(ROUND(AVERAGE(VALUE(BS$3),VALUE($P98)),0),CHOOSE(IF(OR(BS$1,$R98),4,INDEX(CMB[[Res_Rare]:[Res_Rare]],MATCH(ROUND(MIN(SUM(BS$4,$O98/1000),SUM($O98,BS$4/1000)),3),CMB[[Cmb_ID]:[Cmb_ID]],0))),-1,-1,0,0)),IF(OR(BS$1,$R98),4,INDEX(CMB[[Cmb_Rare]:[Cmb_Rare]],MATCH(ROUND(MIN(SUM(BS$4,$O98/1000),SUM($O98,BS$4/1000)),3),CMB[[Cmb_ID]:[Cmb_ID]],0))),CHOOSE(AC[[M]:[M]],2,1,1,SUM(AC[[AB]:[DB]])))),""))</f>
        <v/>
      </c>
      <c r="BT98" t="str">
        <f>IF(OR(BT$5="",$S98=""),"",IFERROR(SUM(PRODUCT(INDEX(CMB[[BA_0O]:[BA_2O]],MATCH(ROUND(MIN(SUM(BT$4,$O98/1000),SUM($O98,BT$4/1000)),3),CMB[[Cmb_ID]:[Cmb_ID]],0),SUM(N(BT$1),N($R98),1)),CHOOSE(AC[[M]:[M]],1,1,0,AC[[AB]:[AB]])),PRODUCT(INDEX(CMB[[BD_0O]:[BD_2O]],MATCH(ROUND(MIN(SUM(BT$4,$O98/1000),SUM($O98,BT$4/1000)),3),CMB[[Cmb_ID]:[Cmb_ID]],0),SUM(N(BT$1),N($R98),1)),CHOOSE(AC[[M]:[M]],1,0,1,AC[[DB]:[DB]])),PRODUCT(SUM(ROUND(AVERAGE(VALUE(BT$3),VALUE($P98)),0),CHOOSE(IF(OR(BT$1,$R98),4,INDEX(CMB[[Res_Rare]:[Res_Rare]],MATCH(ROUND(MIN(SUM(BT$4,$O98/1000),SUM($O98,BT$4/1000)),3),CMB[[Cmb_ID]:[Cmb_ID]],0))),-1,-1,0,0)),IF(OR(BT$1,$R98),4,INDEX(CMB[[Cmb_Rare]:[Cmb_Rare]],MATCH(ROUND(MIN(SUM(BT$4,$O98/1000),SUM($O98,BT$4/1000)),3),CMB[[Cmb_ID]:[Cmb_ID]],0))),CHOOSE(AC[[M]:[M]],2,1,1,SUM(AC[[AB]:[DB]])))),""))</f>
        <v/>
      </c>
      <c r="BU98" t="str">
        <f>IF(OR(BU$5="",$S98=""),"",IFERROR(SUM(PRODUCT(INDEX(CMB[[BA_0O]:[BA_2O]],MATCH(ROUND(MIN(SUM(BU$4,$O98/1000),SUM($O98,BU$4/1000)),3),CMB[[Cmb_ID]:[Cmb_ID]],0),SUM(N(BU$1),N($R98),1)),CHOOSE(AC[[M]:[M]],1,1,0,AC[[AB]:[AB]])),PRODUCT(INDEX(CMB[[BD_0O]:[BD_2O]],MATCH(ROUND(MIN(SUM(BU$4,$O98/1000),SUM($O98,BU$4/1000)),3),CMB[[Cmb_ID]:[Cmb_ID]],0),SUM(N(BU$1),N($R98),1)),CHOOSE(AC[[M]:[M]],1,0,1,AC[[DB]:[DB]])),PRODUCT(SUM(ROUND(AVERAGE(VALUE(BU$3),VALUE($P98)),0),CHOOSE(IF(OR(BU$1,$R98),4,INDEX(CMB[[Res_Rare]:[Res_Rare]],MATCH(ROUND(MIN(SUM(BU$4,$O98/1000),SUM($O98,BU$4/1000)),3),CMB[[Cmb_ID]:[Cmb_ID]],0))),-1,-1,0,0)),IF(OR(BU$1,$R98),4,INDEX(CMB[[Cmb_Rare]:[Cmb_Rare]],MATCH(ROUND(MIN(SUM(BU$4,$O98/1000),SUM($O98,BU$4/1000)),3),CMB[[Cmb_ID]:[Cmb_ID]],0))),CHOOSE(AC[[M]:[M]],2,1,1,SUM(AC[[AB]:[DB]])))),""))</f>
        <v/>
      </c>
      <c r="BV98" t="str">
        <f>IF(OR(BV$5="",$S98=""),"",IFERROR(SUM(PRODUCT(INDEX(CMB[[BA_0O]:[BA_2O]],MATCH(ROUND(MIN(SUM(BV$4,$O98/1000),SUM($O98,BV$4/1000)),3),CMB[[Cmb_ID]:[Cmb_ID]],0),SUM(N(BV$1),N($R98),1)),CHOOSE(AC[[M]:[M]],1,1,0,AC[[AB]:[AB]])),PRODUCT(INDEX(CMB[[BD_0O]:[BD_2O]],MATCH(ROUND(MIN(SUM(BV$4,$O98/1000),SUM($O98,BV$4/1000)),3),CMB[[Cmb_ID]:[Cmb_ID]],0),SUM(N(BV$1),N($R98),1)),CHOOSE(AC[[M]:[M]],1,0,1,AC[[DB]:[DB]])),PRODUCT(SUM(ROUND(AVERAGE(VALUE(BV$3),VALUE($P98)),0),CHOOSE(IF(OR(BV$1,$R98),4,INDEX(CMB[[Res_Rare]:[Res_Rare]],MATCH(ROUND(MIN(SUM(BV$4,$O98/1000),SUM($O98,BV$4/1000)),3),CMB[[Cmb_ID]:[Cmb_ID]],0))),-1,-1,0,0)),IF(OR(BV$1,$R98),4,INDEX(CMB[[Cmb_Rare]:[Cmb_Rare]],MATCH(ROUND(MIN(SUM(BV$4,$O98/1000),SUM($O98,BV$4/1000)),3),CMB[[Cmb_ID]:[Cmb_ID]],0))),CHOOSE(AC[[M]:[M]],2,1,1,SUM(AC[[AB]:[DB]])))),""))</f>
        <v/>
      </c>
      <c r="BW98" t="str">
        <f>IF(OR(BW$5="",$S98=""),"",IFERROR(SUM(PRODUCT(INDEX(CMB[[BA_0O]:[BA_2O]],MATCH(ROUND(MIN(SUM(BW$4,$O98/1000),SUM($O98,BW$4/1000)),3),CMB[[Cmb_ID]:[Cmb_ID]],0),SUM(N(BW$1),N($R98),1)),CHOOSE(AC[[M]:[M]],1,1,0,AC[[AB]:[AB]])),PRODUCT(INDEX(CMB[[BD_0O]:[BD_2O]],MATCH(ROUND(MIN(SUM(BW$4,$O98/1000),SUM($O98,BW$4/1000)),3),CMB[[Cmb_ID]:[Cmb_ID]],0),SUM(N(BW$1),N($R98),1)),CHOOSE(AC[[M]:[M]],1,0,1,AC[[DB]:[DB]])),PRODUCT(SUM(ROUND(AVERAGE(VALUE(BW$3),VALUE($P98)),0),CHOOSE(IF(OR(BW$1,$R98),4,INDEX(CMB[[Res_Rare]:[Res_Rare]],MATCH(ROUND(MIN(SUM(BW$4,$O98/1000),SUM($O98,BW$4/1000)),3),CMB[[Cmb_ID]:[Cmb_ID]],0))),-1,-1,0,0)),IF(OR(BW$1,$R98),4,INDEX(CMB[[Cmb_Rare]:[Cmb_Rare]],MATCH(ROUND(MIN(SUM(BW$4,$O98/1000),SUM($O98,BW$4/1000)),3),CMB[[Cmb_ID]:[Cmb_ID]],0))),CHOOSE(AC[[M]:[M]],2,1,1,SUM(AC[[AB]:[DB]])))),""))</f>
        <v/>
      </c>
      <c r="BX98" t="str">
        <f>IF(OR(BX$5="",$S98=""),"",IFERROR(SUM(PRODUCT(INDEX(CMB[[BA_0O]:[BA_2O]],MATCH(ROUND(MIN(SUM(BX$4,$O98/1000),SUM($O98,BX$4/1000)),3),CMB[[Cmb_ID]:[Cmb_ID]],0),SUM(N(BX$1),N($R98),1)),CHOOSE(AC[[M]:[M]],1,1,0,AC[[AB]:[AB]])),PRODUCT(INDEX(CMB[[BD_0O]:[BD_2O]],MATCH(ROUND(MIN(SUM(BX$4,$O98/1000),SUM($O98,BX$4/1000)),3),CMB[[Cmb_ID]:[Cmb_ID]],0),SUM(N(BX$1),N($R98),1)),CHOOSE(AC[[M]:[M]],1,0,1,AC[[DB]:[DB]])),PRODUCT(SUM(ROUND(AVERAGE(VALUE(BX$3),VALUE($P98)),0),CHOOSE(IF(OR(BX$1,$R98),4,INDEX(CMB[[Res_Rare]:[Res_Rare]],MATCH(ROUND(MIN(SUM(BX$4,$O98/1000),SUM($O98,BX$4/1000)),3),CMB[[Cmb_ID]:[Cmb_ID]],0))),-1,-1,0,0)),IF(OR(BX$1,$R98),4,INDEX(CMB[[Cmb_Rare]:[Cmb_Rare]],MATCH(ROUND(MIN(SUM(BX$4,$O98/1000),SUM($O98,BX$4/1000)),3),CMB[[Cmb_ID]:[Cmb_ID]],0))),CHOOSE(AC[[M]:[M]],2,1,1,SUM(AC[[AB]:[DB]])))),""))</f>
        <v/>
      </c>
      <c r="BY98" t="str">
        <f>IF(OR(BY$5="",$S98=""),"",IFERROR(SUM(PRODUCT(INDEX(CMB[[BA_0O]:[BA_2O]],MATCH(ROUND(MIN(SUM(BY$4,$O98/1000),SUM($O98,BY$4/1000)),3),CMB[[Cmb_ID]:[Cmb_ID]],0),SUM(N(BY$1),N($R98),1)),CHOOSE(AC[[M]:[M]],1,1,0,AC[[AB]:[AB]])),PRODUCT(INDEX(CMB[[BD_0O]:[BD_2O]],MATCH(ROUND(MIN(SUM(BY$4,$O98/1000),SUM($O98,BY$4/1000)),3),CMB[[Cmb_ID]:[Cmb_ID]],0),SUM(N(BY$1),N($R98),1)),CHOOSE(AC[[M]:[M]],1,0,1,AC[[DB]:[DB]])),PRODUCT(SUM(ROUND(AVERAGE(VALUE(BY$3),VALUE($P98)),0),CHOOSE(IF(OR(BY$1,$R98),4,INDEX(CMB[[Res_Rare]:[Res_Rare]],MATCH(ROUND(MIN(SUM(BY$4,$O98/1000),SUM($O98,BY$4/1000)),3),CMB[[Cmb_ID]:[Cmb_ID]],0))),-1,-1,0,0)),IF(OR(BY$1,$R98),4,INDEX(CMB[[Cmb_Rare]:[Cmb_Rare]],MATCH(ROUND(MIN(SUM(BY$4,$O98/1000),SUM($O98,BY$4/1000)),3),CMB[[Cmb_ID]:[Cmb_ID]],0))),CHOOSE(AC[[M]:[M]],2,1,1,SUM(AC[[AB]:[DB]])))),""))</f>
        <v/>
      </c>
      <c r="BZ98" t="str">
        <f>IF(OR(BZ$5="",$S98=""),"",IFERROR(SUM(PRODUCT(INDEX(CMB[[BA_0O]:[BA_2O]],MATCH(ROUND(MIN(SUM(BZ$4,$O98/1000),SUM($O98,BZ$4/1000)),3),CMB[[Cmb_ID]:[Cmb_ID]],0),SUM(N(BZ$1),N($R98),1)),CHOOSE(AC[[M]:[M]],1,1,0,AC[[AB]:[AB]])),PRODUCT(INDEX(CMB[[BD_0O]:[BD_2O]],MATCH(ROUND(MIN(SUM(BZ$4,$O98/1000),SUM($O98,BZ$4/1000)),3),CMB[[Cmb_ID]:[Cmb_ID]],0),SUM(N(BZ$1),N($R98),1)),CHOOSE(AC[[M]:[M]],1,0,1,AC[[DB]:[DB]])),PRODUCT(SUM(ROUND(AVERAGE(VALUE(BZ$3),VALUE($P98)),0),CHOOSE(IF(OR(BZ$1,$R98),4,INDEX(CMB[[Res_Rare]:[Res_Rare]],MATCH(ROUND(MIN(SUM(BZ$4,$O98/1000),SUM($O98,BZ$4/1000)),3),CMB[[Cmb_ID]:[Cmb_ID]],0))),-1,-1,0,0)),IF(OR(BZ$1,$R98),4,INDEX(CMB[[Cmb_Rare]:[Cmb_Rare]],MATCH(ROUND(MIN(SUM(BZ$4,$O98/1000),SUM($O98,BZ$4/1000)),3),CMB[[Cmb_ID]:[Cmb_ID]],0))),CHOOSE(AC[[M]:[M]],2,1,1,SUM(AC[[AB]:[DB]])))),""))</f>
        <v/>
      </c>
      <c r="CA98" t="str">
        <f>IF(OR(CA$5="",$S98=""),"",IFERROR(SUM(PRODUCT(INDEX(CMB[[BA_0O]:[BA_2O]],MATCH(ROUND(MIN(SUM(CA$4,$O98/1000),SUM($O98,CA$4/1000)),3),CMB[[Cmb_ID]:[Cmb_ID]],0),SUM(N(CA$1),N($R98),1)),CHOOSE(AC[[M]:[M]],1,1,0,AC[[AB]:[AB]])),PRODUCT(INDEX(CMB[[BD_0O]:[BD_2O]],MATCH(ROUND(MIN(SUM(CA$4,$O98/1000),SUM($O98,CA$4/1000)),3),CMB[[Cmb_ID]:[Cmb_ID]],0),SUM(N(CA$1),N($R98),1)),CHOOSE(AC[[M]:[M]],1,0,1,AC[[DB]:[DB]])),PRODUCT(SUM(ROUND(AVERAGE(VALUE(CA$3),VALUE($P98)),0),CHOOSE(IF(OR(CA$1,$R98),4,INDEX(CMB[[Res_Rare]:[Res_Rare]],MATCH(ROUND(MIN(SUM(CA$4,$O98/1000),SUM($O98,CA$4/1000)),3),CMB[[Cmb_ID]:[Cmb_ID]],0))),-1,-1,0,0)),IF(OR(CA$1,$R98),4,INDEX(CMB[[Cmb_Rare]:[Cmb_Rare]],MATCH(ROUND(MIN(SUM(CA$4,$O98/1000),SUM($O98,CA$4/1000)),3),CMB[[Cmb_ID]:[Cmb_ID]],0))),CHOOSE(AC[[M]:[M]],2,1,1,SUM(AC[[AB]:[DB]])))),""))</f>
        <v/>
      </c>
      <c r="CB98" t="str">
        <f>IF(OR(CB$5="",$S98=""),"",IFERROR(SUM(PRODUCT(INDEX(CMB[[BA_0O]:[BA_2O]],MATCH(ROUND(MIN(SUM(CB$4,$O98/1000),SUM($O98,CB$4/1000)),3),CMB[[Cmb_ID]:[Cmb_ID]],0),SUM(N(CB$1),N($R98),1)),CHOOSE(AC[[M]:[M]],1,1,0,AC[[AB]:[AB]])),PRODUCT(INDEX(CMB[[BD_0O]:[BD_2O]],MATCH(ROUND(MIN(SUM(CB$4,$O98/1000),SUM($O98,CB$4/1000)),3),CMB[[Cmb_ID]:[Cmb_ID]],0),SUM(N(CB$1),N($R98),1)),CHOOSE(AC[[M]:[M]],1,0,1,AC[[DB]:[DB]])),PRODUCT(SUM(ROUND(AVERAGE(VALUE(CB$3),VALUE($P98)),0),CHOOSE(IF(OR(CB$1,$R98),4,INDEX(CMB[[Res_Rare]:[Res_Rare]],MATCH(ROUND(MIN(SUM(CB$4,$O98/1000),SUM($O98,CB$4/1000)),3),CMB[[Cmb_ID]:[Cmb_ID]],0))),-1,-1,0,0)),IF(OR(CB$1,$R98),4,INDEX(CMB[[Cmb_Rare]:[Cmb_Rare]],MATCH(ROUND(MIN(SUM(CB$4,$O98/1000),SUM($O98,CB$4/1000)),3),CMB[[Cmb_ID]:[Cmb_ID]],0))),CHOOSE(AC[[M]:[M]],2,1,1,SUM(AC[[AB]:[DB]])))),""))</f>
        <v/>
      </c>
      <c r="CC98" t="str">
        <f>IF(OR(CC$5="",$S98=""),"",IFERROR(SUM(PRODUCT(INDEX(CMB[[BA_0O]:[BA_2O]],MATCH(ROUND(MIN(SUM(CC$4,$O98/1000),SUM($O98,CC$4/1000)),3),CMB[[Cmb_ID]:[Cmb_ID]],0),SUM(N(CC$1),N($R98),1)),CHOOSE(AC[[M]:[M]],1,1,0,AC[[AB]:[AB]])),PRODUCT(INDEX(CMB[[BD_0O]:[BD_2O]],MATCH(ROUND(MIN(SUM(CC$4,$O98/1000),SUM($O98,CC$4/1000)),3),CMB[[Cmb_ID]:[Cmb_ID]],0),SUM(N(CC$1),N($R98),1)),CHOOSE(AC[[M]:[M]],1,0,1,AC[[DB]:[DB]])),PRODUCT(SUM(ROUND(AVERAGE(VALUE(CC$3),VALUE($P98)),0),CHOOSE(IF(OR(CC$1,$R98),4,INDEX(CMB[[Res_Rare]:[Res_Rare]],MATCH(ROUND(MIN(SUM(CC$4,$O98/1000),SUM($O98,CC$4/1000)),3),CMB[[Cmb_ID]:[Cmb_ID]],0))),-1,-1,0,0)),IF(OR(CC$1,$R98),4,INDEX(CMB[[Cmb_Rare]:[Cmb_Rare]],MATCH(ROUND(MIN(SUM(CC$4,$O98/1000),SUM($O98,CC$4/1000)),3),CMB[[Cmb_ID]:[Cmb_ID]],0))),CHOOSE(AC[[M]:[M]],2,1,1,SUM(AC[[AB]:[DB]])))),""))</f>
        <v/>
      </c>
      <c r="CD98" t="str">
        <f>IF(OR(CD$5="",$S98=""),"",IFERROR(SUM(PRODUCT(INDEX(CMB[[BA_0O]:[BA_2O]],MATCH(ROUND(MIN(SUM(CD$4,$O98/1000),SUM($O98,CD$4/1000)),3),CMB[[Cmb_ID]:[Cmb_ID]],0),SUM(N(CD$1),N($R98),1)),CHOOSE(AC[[M]:[M]],1,1,0,AC[[AB]:[AB]])),PRODUCT(INDEX(CMB[[BD_0O]:[BD_2O]],MATCH(ROUND(MIN(SUM(CD$4,$O98/1000),SUM($O98,CD$4/1000)),3),CMB[[Cmb_ID]:[Cmb_ID]],0),SUM(N(CD$1),N($R98),1)),CHOOSE(AC[[M]:[M]],1,0,1,AC[[DB]:[DB]])),PRODUCT(SUM(ROUND(AVERAGE(VALUE(CD$3),VALUE($P98)),0),CHOOSE(IF(OR(CD$1,$R98),4,INDEX(CMB[[Res_Rare]:[Res_Rare]],MATCH(ROUND(MIN(SUM(CD$4,$O98/1000),SUM($O98,CD$4/1000)),3),CMB[[Cmb_ID]:[Cmb_ID]],0))),-1,-1,0,0)),IF(OR(CD$1,$R98),4,INDEX(CMB[[Cmb_Rare]:[Cmb_Rare]],MATCH(ROUND(MIN(SUM(CD$4,$O98/1000),SUM($O98,CD$4/1000)),3),CMB[[Cmb_ID]:[Cmb_ID]],0))),CHOOSE(AC[[M]:[M]],2,1,1,SUM(AC[[AB]:[DB]])))),""))</f>
        <v/>
      </c>
      <c r="CE98" t="str">
        <f>IF(OR(CE$5="",$S98=""),"",IFERROR(SUM(PRODUCT(INDEX(CMB[[BA_0O]:[BA_2O]],MATCH(ROUND(MIN(SUM(CE$4,$O98/1000),SUM($O98,CE$4/1000)),3),CMB[[Cmb_ID]:[Cmb_ID]],0),SUM(N(CE$1),N($R98),1)),CHOOSE(AC[[M]:[M]],1,1,0,AC[[AB]:[AB]])),PRODUCT(INDEX(CMB[[BD_0O]:[BD_2O]],MATCH(ROUND(MIN(SUM(CE$4,$O98/1000),SUM($O98,CE$4/1000)),3),CMB[[Cmb_ID]:[Cmb_ID]],0),SUM(N(CE$1),N($R98),1)),CHOOSE(AC[[M]:[M]],1,0,1,AC[[DB]:[DB]])),PRODUCT(SUM(ROUND(AVERAGE(VALUE(CE$3),VALUE($P98)),0),CHOOSE(IF(OR(CE$1,$R98),4,INDEX(CMB[[Res_Rare]:[Res_Rare]],MATCH(ROUND(MIN(SUM(CE$4,$O98/1000),SUM($O98,CE$4/1000)),3),CMB[[Cmb_ID]:[Cmb_ID]],0))),-1,-1,0,0)),IF(OR(CE$1,$R98),4,INDEX(CMB[[Cmb_Rare]:[Cmb_Rare]],MATCH(ROUND(MIN(SUM(CE$4,$O98/1000),SUM($O98,CE$4/1000)),3),CMB[[Cmb_ID]:[Cmb_ID]],0))),CHOOSE(AC[[M]:[M]],2,1,1,SUM(AC[[AB]:[DB]])))),""))</f>
        <v/>
      </c>
      <c r="CF98" t="str">
        <f>IF(OR(CF$5="",$S98=""),"",IFERROR(SUM(PRODUCT(INDEX(CMB[[BA_0O]:[BA_2O]],MATCH(ROUND(MIN(SUM(CF$4,$O98/1000),SUM($O98,CF$4/1000)),3),CMB[[Cmb_ID]:[Cmb_ID]],0),SUM(N(CF$1),N($R98),1)),CHOOSE(AC[[M]:[M]],1,1,0,AC[[AB]:[AB]])),PRODUCT(INDEX(CMB[[BD_0O]:[BD_2O]],MATCH(ROUND(MIN(SUM(CF$4,$O98/1000),SUM($O98,CF$4/1000)),3),CMB[[Cmb_ID]:[Cmb_ID]],0),SUM(N(CF$1),N($R98),1)),CHOOSE(AC[[M]:[M]],1,0,1,AC[[DB]:[DB]])),PRODUCT(SUM(ROUND(AVERAGE(VALUE(CF$3),VALUE($P98)),0),CHOOSE(IF(OR(CF$1,$R98),4,INDEX(CMB[[Res_Rare]:[Res_Rare]],MATCH(ROUND(MIN(SUM(CF$4,$O98/1000),SUM($O98,CF$4/1000)),3),CMB[[Cmb_ID]:[Cmb_ID]],0))),-1,-1,0,0)),IF(OR(CF$1,$R98),4,INDEX(CMB[[Cmb_Rare]:[Cmb_Rare]],MATCH(ROUND(MIN(SUM(CF$4,$O98/1000),SUM($O98,CF$4/1000)),3),CMB[[Cmb_ID]:[Cmb_ID]],0))),CHOOSE(AC[[M]:[M]],2,1,1,SUM(AC[[AB]:[DB]])))),""))</f>
        <v/>
      </c>
      <c r="CG98" t="str">
        <f>IF(OR(CG$5="",$S98=""),"",IFERROR(SUM(PRODUCT(INDEX(CMB[[BA_0O]:[BA_2O]],MATCH(ROUND(MIN(SUM(CG$4,$O98/1000),SUM($O98,CG$4/1000)),3),CMB[[Cmb_ID]:[Cmb_ID]],0),SUM(N(CG$1),N($R98),1)),CHOOSE(AC[[M]:[M]],1,1,0,AC[[AB]:[AB]])),PRODUCT(INDEX(CMB[[BD_0O]:[BD_2O]],MATCH(ROUND(MIN(SUM(CG$4,$O98/1000),SUM($O98,CG$4/1000)),3),CMB[[Cmb_ID]:[Cmb_ID]],0),SUM(N(CG$1),N($R98),1)),CHOOSE(AC[[M]:[M]],1,0,1,AC[[DB]:[DB]])),PRODUCT(SUM(ROUND(AVERAGE(VALUE(CG$3),VALUE($P98)),0),CHOOSE(IF(OR(CG$1,$R98),4,INDEX(CMB[[Res_Rare]:[Res_Rare]],MATCH(ROUND(MIN(SUM(CG$4,$O98/1000),SUM($O98,CG$4/1000)),3),CMB[[Cmb_ID]:[Cmb_ID]],0))),-1,-1,0,0)),IF(OR(CG$1,$R98),4,INDEX(CMB[[Cmb_Rare]:[Cmb_Rare]],MATCH(ROUND(MIN(SUM(CG$4,$O98/1000),SUM($O98,CG$4/1000)),3),CMB[[Cmb_ID]:[Cmb_ID]],0))),CHOOSE(AC[[M]:[M]],2,1,1,SUM(AC[[AB]:[DB]])))),""))</f>
        <v/>
      </c>
      <c r="CH98" t="str">
        <f>IF(OR(CH$5="",$S98=""),"",IFERROR(SUM(PRODUCT(INDEX(CMB[[BA_0O]:[BA_2O]],MATCH(ROUND(MIN(SUM(CH$4,$O98/1000),SUM($O98,CH$4/1000)),3),CMB[[Cmb_ID]:[Cmb_ID]],0),SUM(N(CH$1),N($R98),1)),CHOOSE(AC[[M]:[M]],1,1,0,AC[[AB]:[AB]])),PRODUCT(INDEX(CMB[[BD_0O]:[BD_2O]],MATCH(ROUND(MIN(SUM(CH$4,$O98/1000),SUM($O98,CH$4/1000)),3),CMB[[Cmb_ID]:[Cmb_ID]],0),SUM(N(CH$1),N($R98),1)),CHOOSE(AC[[M]:[M]],1,0,1,AC[[DB]:[DB]])),PRODUCT(SUM(ROUND(AVERAGE(VALUE(CH$3),VALUE($P98)),0),CHOOSE(IF(OR(CH$1,$R98),4,INDEX(CMB[[Res_Rare]:[Res_Rare]],MATCH(ROUND(MIN(SUM(CH$4,$O98/1000),SUM($O98,CH$4/1000)),3),CMB[[Cmb_ID]:[Cmb_ID]],0))),-1,-1,0,0)),IF(OR(CH$1,$R98),4,INDEX(CMB[[Cmb_Rare]:[Cmb_Rare]],MATCH(ROUND(MIN(SUM(CH$4,$O98/1000),SUM($O98,CH$4/1000)),3),CMB[[Cmb_ID]:[Cmb_ID]],0))),CHOOSE(AC[[M]:[M]],2,1,1,SUM(AC[[AB]:[DB]])))),""))</f>
        <v/>
      </c>
      <c r="CI98" t="str">
        <f>IF(OR(CI$5="",$S98=""),"",IFERROR(SUM(PRODUCT(INDEX(CMB[[BA_0O]:[BA_2O]],MATCH(ROUND(MIN(SUM(CI$4,$O98/1000),SUM($O98,CI$4/1000)),3),CMB[[Cmb_ID]:[Cmb_ID]],0),SUM(N(CI$1),N($R98),1)),CHOOSE(AC[[M]:[M]],1,1,0,AC[[AB]:[AB]])),PRODUCT(INDEX(CMB[[BD_0O]:[BD_2O]],MATCH(ROUND(MIN(SUM(CI$4,$O98/1000),SUM($O98,CI$4/1000)),3),CMB[[Cmb_ID]:[Cmb_ID]],0),SUM(N(CI$1),N($R98),1)),CHOOSE(AC[[M]:[M]],1,0,1,AC[[DB]:[DB]])),PRODUCT(SUM(ROUND(AVERAGE(VALUE(CI$3),VALUE($P98)),0),CHOOSE(IF(OR(CI$1,$R98),4,INDEX(CMB[[Res_Rare]:[Res_Rare]],MATCH(ROUND(MIN(SUM(CI$4,$O98/1000),SUM($O98,CI$4/1000)),3),CMB[[Cmb_ID]:[Cmb_ID]],0))),-1,-1,0,0)),IF(OR(CI$1,$R98),4,INDEX(CMB[[Cmb_Rare]:[Cmb_Rare]],MATCH(ROUND(MIN(SUM(CI$4,$O98/1000),SUM($O98,CI$4/1000)),3),CMB[[Cmb_ID]:[Cmb_ID]],0))),CHOOSE(AC[[M]:[M]],2,1,1,SUM(AC[[AB]:[DB]])))),""))</f>
        <v/>
      </c>
      <c r="CJ98" t="str">
        <f>IF(OR(CJ$5="",$S98=""),"",IFERROR(SUM(PRODUCT(INDEX(CMB[[BA_0O]:[BA_2O]],MATCH(ROUND(MIN(SUM(CJ$4,$O98/1000),SUM($O98,CJ$4/1000)),3),CMB[[Cmb_ID]:[Cmb_ID]],0),SUM(N(CJ$1),N($R98),1)),CHOOSE(AC[[M]:[M]],1,1,0,AC[[AB]:[AB]])),PRODUCT(INDEX(CMB[[BD_0O]:[BD_2O]],MATCH(ROUND(MIN(SUM(CJ$4,$O98/1000),SUM($O98,CJ$4/1000)),3),CMB[[Cmb_ID]:[Cmb_ID]],0),SUM(N(CJ$1),N($R98),1)),CHOOSE(AC[[M]:[M]],1,0,1,AC[[DB]:[DB]])),PRODUCT(SUM(ROUND(AVERAGE(VALUE(CJ$3),VALUE($P98)),0),CHOOSE(IF(OR(CJ$1,$R98),4,INDEX(CMB[[Res_Rare]:[Res_Rare]],MATCH(ROUND(MIN(SUM(CJ$4,$O98/1000),SUM($O98,CJ$4/1000)),3),CMB[[Cmb_ID]:[Cmb_ID]],0))),-1,-1,0,0)),IF(OR(CJ$1,$R98),4,INDEX(CMB[[Cmb_Rare]:[Cmb_Rare]],MATCH(ROUND(MIN(SUM(CJ$4,$O98/1000),SUM($O98,CJ$4/1000)),3),CMB[[Cmb_ID]:[Cmb_ID]],0))),CHOOSE(AC[[M]:[M]],2,1,1,SUM(AC[[AB]:[DB]])))),""))</f>
        <v/>
      </c>
      <c r="CK98" t="str">
        <f>IF(OR(CK$5="",$S98=""),"",IFERROR(SUM(PRODUCT(INDEX(CMB[[BA_0O]:[BA_2O]],MATCH(ROUND(MIN(SUM(CK$4,$O98/1000),SUM($O98,CK$4/1000)),3),CMB[[Cmb_ID]:[Cmb_ID]],0),SUM(N(CK$1),N($R98),1)),CHOOSE(AC[[M]:[M]],1,1,0,AC[[AB]:[AB]])),PRODUCT(INDEX(CMB[[BD_0O]:[BD_2O]],MATCH(ROUND(MIN(SUM(CK$4,$O98/1000),SUM($O98,CK$4/1000)),3),CMB[[Cmb_ID]:[Cmb_ID]],0),SUM(N(CK$1),N($R98),1)),CHOOSE(AC[[M]:[M]],1,0,1,AC[[DB]:[DB]])),PRODUCT(SUM(ROUND(AVERAGE(VALUE(CK$3),VALUE($P98)),0),CHOOSE(IF(OR(CK$1,$R98),4,INDEX(CMB[[Res_Rare]:[Res_Rare]],MATCH(ROUND(MIN(SUM(CK$4,$O98/1000),SUM($O98,CK$4/1000)),3),CMB[[Cmb_ID]:[Cmb_ID]],0))),-1,-1,0,0)),IF(OR(CK$1,$R98),4,INDEX(CMB[[Cmb_Rare]:[Cmb_Rare]],MATCH(ROUND(MIN(SUM(CK$4,$O98/1000),SUM($O98,CK$4/1000)),3),CMB[[Cmb_ID]:[Cmb_ID]],0))),CHOOSE(AC[[M]:[M]],2,1,1,SUM(AC[[AB]:[DB]])))),""))</f>
        <v/>
      </c>
      <c r="CL98" t="str">
        <f>IF(OR(CL$5="",$S98=""),"",IFERROR(SUM(PRODUCT(INDEX(CMB[[BA_0O]:[BA_2O]],MATCH(ROUND(MIN(SUM(CL$4,$O98/1000),SUM($O98,CL$4/1000)),3),CMB[[Cmb_ID]:[Cmb_ID]],0),SUM(N(CL$1),N($R98),1)),CHOOSE(AC[[M]:[M]],1,1,0,AC[[AB]:[AB]])),PRODUCT(INDEX(CMB[[BD_0O]:[BD_2O]],MATCH(ROUND(MIN(SUM(CL$4,$O98/1000),SUM($O98,CL$4/1000)),3),CMB[[Cmb_ID]:[Cmb_ID]],0),SUM(N(CL$1),N($R98),1)),CHOOSE(AC[[M]:[M]],1,0,1,AC[[DB]:[DB]])),PRODUCT(SUM(ROUND(AVERAGE(VALUE(CL$3),VALUE($P98)),0),CHOOSE(IF(OR(CL$1,$R98),4,INDEX(CMB[[Res_Rare]:[Res_Rare]],MATCH(ROUND(MIN(SUM(CL$4,$O98/1000),SUM($O98,CL$4/1000)),3),CMB[[Cmb_ID]:[Cmb_ID]],0))),-1,-1,0,0)),IF(OR(CL$1,$R98),4,INDEX(CMB[[Cmb_Rare]:[Cmb_Rare]],MATCH(ROUND(MIN(SUM(CL$4,$O98/1000),SUM($O98,CL$4/1000)),3),CMB[[Cmb_ID]:[Cmb_ID]],0))),CHOOSE(AC[[M]:[M]],2,1,1,SUM(AC[[AB]:[DB]])))),""))</f>
        <v/>
      </c>
      <c r="CM98" t="str">
        <f>IF(OR(CM$5="",$S98=""),"",IFERROR(SUM(PRODUCT(INDEX(CMB[[BA_0O]:[BA_2O]],MATCH(ROUND(MIN(SUM(CM$4,$O98/1000),SUM($O98,CM$4/1000)),3),CMB[[Cmb_ID]:[Cmb_ID]],0),SUM(N(CM$1),N($R98),1)),CHOOSE(AC[[M]:[M]],1,1,0,AC[[AB]:[AB]])),PRODUCT(INDEX(CMB[[BD_0O]:[BD_2O]],MATCH(ROUND(MIN(SUM(CM$4,$O98/1000),SUM($O98,CM$4/1000)),3),CMB[[Cmb_ID]:[Cmb_ID]],0),SUM(N(CM$1),N($R98),1)),CHOOSE(AC[[M]:[M]],1,0,1,AC[[DB]:[DB]])),PRODUCT(SUM(ROUND(AVERAGE(VALUE(CM$3),VALUE($P98)),0),CHOOSE(IF(OR(CM$1,$R98),4,INDEX(CMB[[Res_Rare]:[Res_Rare]],MATCH(ROUND(MIN(SUM(CM$4,$O98/1000),SUM($O98,CM$4/1000)),3),CMB[[Cmb_ID]:[Cmb_ID]],0))),-1,-1,0,0)),IF(OR(CM$1,$R98),4,INDEX(CMB[[Cmb_Rare]:[Cmb_Rare]],MATCH(ROUND(MIN(SUM(CM$4,$O98/1000),SUM($O98,CM$4/1000)),3),CMB[[Cmb_ID]:[Cmb_ID]],0))),CHOOSE(AC[[M]:[M]],2,1,1,SUM(AC[[AB]:[DB]])))),""))</f>
        <v/>
      </c>
      <c r="CN98" t="str">
        <f>IF(OR(CN$5="",$S98=""),"",IFERROR(SUM(PRODUCT(INDEX(CMB[[BA_0O]:[BA_2O]],MATCH(ROUND(MIN(SUM(CN$4,$O98/1000),SUM($O98,CN$4/1000)),3),CMB[[Cmb_ID]:[Cmb_ID]],0),SUM(N(CN$1),N($R98),1)),CHOOSE(AC[[M]:[M]],1,1,0,AC[[AB]:[AB]])),PRODUCT(INDEX(CMB[[BD_0O]:[BD_2O]],MATCH(ROUND(MIN(SUM(CN$4,$O98/1000),SUM($O98,CN$4/1000)),3),CMB[[Cmb_ID]:[Cmb_ID]],0),SUM(N(CN$1),N($R98),1)),CHOOSE(AC[[M]:[M]],1,0,1,AC[[DB]:[DB]])),PRODUCT(SUM(ROUND(AVERAGE(VALUE(CN$3),VALUE($P98)),0),CHOOSE(IF(OR(CN$1,$R98),4,INDEX(CMB[[Res_Rare]:[Res_Rare]],MATCH(ROUND(MIN(SUM(CN$4,$O98/1000),SUM($O98,CN$4/1000)),3),CMB[[Cmb_ID]:[Cmb_ID]],0))),-1,-1,0,0)),IF(OR(CN$1,$R98),4,INDEX(CMB[[Cmb_Rare]:[Cmb_Rare]],MATCH(ROUND(MIN(SUM(CN$4,$O98/1000),SUM($O98,CN$4/1000)),3),CMB[[Cmb_ID]:[Cmb_ID]],0))),CHOOSE(AC[[M]:[M]],2,1,1,SUM(AC[[AB]:[DB]])))),""))</f>
        <v/>
      </c>
      <c r="CO98" t="str">
        <f>IF(OR(CO$5="",$S98=""),"",IFERROR(SUM(PRODUCT(INDEX(CMB[[BA_0O]:[BA_2O]],MATCH(ROUND(MIN(SUM(CO$4,$O98/1000),SUM($O98,CO$4/1000)),3),CMB[[Cmb_ID]:[Cmb_ID]],0),SUM(N(CO$1),N($R98),1)),CHOOSE(AC[[M]:[M]],1,1,0,AC[[AB]:[AB]])),PRODUCT(INDEX(CMB[[BD_0O]:[BD_2O]],MATCH(ROUND(MIN(SUM(CO$4,$O98/1000),SUM($O98,CO$4/1000)),3),CMB[[Cmb_ID]:[Cmb_ID]],0),SUM(N(CO$1),N($R98),1)),CHOOSE(AC[[M]:[M]],1,0,1,AC[[DB]:[DB]])),PRODUCT(SUM(ROUND(AVERAGE(VALUE(CO$3),VALUE($P98)),0),CHOOSE(IF(OR(CO$1,$R98),4,INDEX(CMB[[Res_Rare]:[Res_Rare]],MATCH(ROUND(MIN(SUM(CO$4,$O98/1000),SUM($O98,CO$4/1000)),3),CMB[[Cmb_ID]:[Cmb_ID]],0))),-1,-1,0,0)),IF(OR(CO$1,$R98),4,INDEX(CMB[[Cmb_Rare]:[Cmb_Rare]],MATCH(ROUND(MIN(SUM(CO$4,$O98/1000),SUM($O98,CO$4/1000)),3),CMB[[Cmb_ID]:[Cmb_ID]],0))),CHOOSE(AC[[M]:[M]],2,1,1,SUM(AC[[AB]:[DB]])))),""))</f>
        <v/>
      </c>
      <c r="CP98" t="str">
        <f>IF(OR(CP$5="",$S98=""),"",IFERROR(SUM(PRODUCT(INDEX(CMB[[BA_0O]:[BA_2O]],MATCH(ROUND(MIN(SUM(CP$4,$O98/1000),SUM($O98,CP$4/1000)),3),CMB[[Cmb_ID]:[Cmb_ID]],0),SUM(N(CP$1),N($R98),1)),CHOOSE(AC[[M]:[M]],1,1,0,AC[[AB]:[AB]])),PRODUCT(INDEX(CMB[[BD_0O]:[BD_2O]],MATCH(ROUND(MIN(SUM(CP$4,$O98/1000),SUM($O98,CP$4/1000)),3),CMB[[Cmb_ID]:[Cmb_ID]],0),SUM(N(CP$1),N($R98),1)),CHOOSE(AC[[M]:[M]],1,0,1,AC[[DB]:[DB]])),PRODUCT(SUM(ROUND(AVERAGE(VALUE(CP$3),VALUE($P98)),0),CHOOSE(IF(OR(CP$1,$R98),4,INDEX(CMB[[Res_Rare]:[Res_Rare]],MATCH(ROUND(MIN(SUM(CP$4,$O98/1000),SUM($O98,CP$4/1000)),3),CMB[[Cmb_ID]:[Cmb_ID]],0))),-1,-1,0,0)),IF(OR(CP$1,$R98),4,INDEX(CMB[[Cmb_Rare]:[Cmb_Rare]],MATCH(ROUND(MIN(SUM(CP$4,$O98/1000),SUM($O98,CP$4/1000)),3),CMB[[Cmb_ID]:[Cmb_ID]],0))),CHOOSE(AC[[M]:[M]],2,1,1,SUM(AC[[AB]:[DB]])))),""))</f>
        <v/>
      </c>
      <c r="CQ98" t="str">
        <f>IF(OR(CQ$5="",$S98=""),"",IFERROR(SUM(PRODUCT(INDEX(CMB[[BA_0O]:[BA_2O]],MATCH(ROUND(MIN(SUM(CQ$4,$O98/1000),SUM($O98,CQ$4/1000)),3),CMB[[Cmb_ID]:[Cmb_ID]],0),SUM(N(CQ$1),N($R98),1)),CHOOSE(AC[[M]:[M]],1,1,0,AC[[AB]:[AB]])),PRODUCT(INDEX(CMB[[BD_0O]:[BD_2O]],MATCH(ROUND(MIN(SUM(CQ$4,$O98/1000),SUM($O98,CQ$4/1000)),3),CMB[[Cmb_ID]:[Cmb_ID]],0),SUM(N(CQ$1),N($R98),1)),CHOOSE(AC[[M]:[M]],1,0,1,AC[[DB]:[DB]])),PRODUCT(SUM(ROUND(AVERAGE(VALUE(CQ$3),VALUE($P98)),0),CHOOSE(IF(OR(CQ$1,$R98),4,INDEX(CMB[[Res_Rare]:[Res_Rare]],MATCH(ROUND(MIN(SUM(CQ$4,$O98/1000),SUM($O98,CQ$4/1000)),3),CMB[[Cmb_ID]:[Cmb_ID]],0))),-1,-1,0,0)),IF(OR(CQ$1,$R98),4,INDEX(CMB[[Cmb_Rare]:[Cmb_Rare]],MATCH(ROUND(MIN(SUM(CQ$4,$O98/1000),SUM($O98,CQ$4/1000)),3),CMB[[Cmb_ID]:[Cmb_ID]],0))),CHOOSE(AC[[M]:[M]],2,1,1,SUM(AC[[AB]:[DB]])))),""))</f>
        <v/>
      </c>
      <c r="CR98" t="str">
        <f>IF(OR(CR$5="",$S98=""),"",IFERROR(SUM(PRODUCT(INDEX(CMB[[BA_0O]:[BA_2O]],MATCH(ROUND(MIN(SUM(CR$4,$O98/1000),SUM($O98,CR$4/1000)),3),CMB[[Cmb_ID]:[Cmb_ID]],0),SUM(N(CR$1),N($R98),1)),CHOOSE(AC[[M]:[M]],1,1,0,AC[[AB]:[AB]])),PRODUCT(INDEX(CMB[[BD_0O]:[BD_2O]],MATCH(ROUND(MIN(SUM(CR$4,$O98/1000),SUM($O98,CR$4/1000)),3),CMB[[Cmb_ID]:[Cmb_ID]],0),SUM(N(CR$1),N($R98),1)),CHOOSE(AC[[M]:[M]],1,0,1,AC[[DB]:[DB]])),PRODUCT(SUM(ROUND(AVERAGE(VALUE(CR$3),VALUE($P98)),0),CHOOSE(IF(OR(CR$1,$R98),4,INDEX(CMB[[Res_Rare]:[Res_Rare]],MATCH(ROUND(MIN(SUM(CR$4,$O98/1000),SUM($O98,CR$4/1000)),3),CMB[[Cmb_ID]:[Cmb_ID]],0))),-1,-1,0,0)),IF(OR(CR$1,$R98),4,INDEX(CMB[[Cmb_Rare]:[Cmb_Rare]],MATCH(ROUND(MIN(SUM(CR$4,$O98/1000),SUM($O98,CR$4/1000)),3),CMB[[Cmb_ID]:[Cmb_ID]],0))),CHOOSE(AC[[M]:[M]],2,1,1,SUM(AC[[AB]:[DB]])))),""))</f>
        <v/>
      </c>
      <c r="CS98" t="str">
        <f>IF(OR(CS$5="",$S98=""),"",IFERROR(SUM(PRODUCT(INDEX(CMB[[BA_0O]:[BA_2O]],MATCH(ROUND(MIN(SUM(CS$4,$O98/1000),SUM($O98,CS$4/1000)),3),CMB[[Cmb_ID]:[Cmb_ID]],0),SUM(N(CS$1),N($R98),1)),CHOOSE(AC[[M]:[M]],1,1,0,AC[[AB]:[AB]])),PRODUCT(INDEX(CMB[[BD_0O]:[BD_2O]],MATCH(ROUND(MIN(SUM(CS$4,$O98/1000),SUM($O98,CS$4/1000)),3),CMB[[Cmb_ID]:[Cmb_ID]],0),SUM(N(CS$1),N($R98),1)),CHOOSE(AC[[M]:[M]],1,0,1,AC[[DB]:[DB]])),PRODUCT(SUM(ROUND(AVERAGE(VALUE(CS$3),VALUE($P98)),0),CHOOSE(IF(OR(CS$1,$R98),4,INDEX(CMB[[Res_Rare]:[Res_Rare]],MATCH(ROUND(MIN(SUM(CS$4,$O98/1000),SUM($O98,CS$4/1000)),3),CMB[[Cmb_ID]:[Cmb_ID]],0))),-1,-1,0,0)),IF(OR(CS$1,$R98),4,INDEX(CMB[[Cmb_Rare]:[Cmb_Rare]],MATCH(ROUND(MIN(SUM(CS$4,$O98/1000),SUM($O98,CS$4/1000)),3),CMB[[Cmb_ID]:[Cmb_ID]],0))),CHOOSE(AC[[M]:[M]],2,1,1,SUM(AC[[AB]:[DB]])))),""))</f>
        <v/>
      </c>
      <c r="CT98" t="str">
        <f>IF(OR(CT$5="",$S98=""),"",IFERROR(SUM(PRODUCT(INDEX(CMB[[BA_0O]:[BA_2O]],MATCH(ROUND(MIN(SUM(CT$4,$O98/1000),SUM($O98,CT$4/1000)),3),CMB[[Cmb_ID]:[Cmb_ID]],0),SUM(N(CT$1),N($R98),1)),CHOOSE(AC[[M]:[M]],1,1,0,AC[[AB]:[AB]])),PRODUCT(INDEX(CMB[[BD_0O]:[BD_2O]],MATCH(ROUND(MIN(SUM(CT$4,$O98/1000),SUM($O98,CT$4/1000)),3),CMB[[Cmb_ID]:[Cmb_ID]],0),SUM(N(CT$1),N($R98),1)),CHOOSE(AC[[M]:[M]],1,0,1,AC[[DB]:[DB]])),PRODUCT(SUM(ROUND(AVERAGE(VALUE(CT$3),VALUE($P98)),0),CHOOSE(IF(OR(CT$1,$R98),4,INDEX(CMB[[Res_Rare]:[Res_Rare]],MATCH(ROUND(MIN(SUM(CT$4,$O98/1000),SUM($O98,CT$4/1000)),3),CMB[[Cmb_ID]:[Cmb_ID]],0))),-1,-1,0,0)),IF(OR(CT$1,$R98),4,INDEX(CMB[[Cmb_Rare]:[Cmb_Rare]],MATCH(ROUND(MIN(SUM(CT$4,$O98/1000),SUM($O98,CT$4/1000)),3),CMB[[Cmb_ID]:[Cmb_ID]],0))),CHOOSE(AC[[M]:[M]],2,1,1,SUM(AC[[AB]:[DB]])))),""))</f>
        <v/>
      </c>
      <c r="CU98" t="str">
        <f>IF(OR(CU$5="",$S98=""),"",IFERROR(SUM(PRODUCT(INDEX(CMB[[BA_0O]:[BA_2O]],MATCH(ROUND(MIN(SUM(CU$4,$O98/1000),SUM($O98,CU$4/1000)),3),CMB[[Cmb_ID]:[Cmb_ID]],0),SUM(N(CU$1),N($R98),1)),CHOOSE(AC[[M]:[M]],1,1,0,AC[[AB]:[AB]])),PRODUCT(INDEX(CMB[[BD_0O]:[BD_2O]],MATCH(ROUND(MIN(SUM(CU$4,$O98/1000),SUM($O98,CU$4/1000)),3),CMB[[Cmb_ID]:[Cmb_ID]],0),SUM(N(CU$1),N($R98),1)),CHOOSE(AC[[M]:[M]],1,0,1,AC[[DB]:[DB]])),PRODUCT(SUM(ROUND(AVERAGE(VALUE(CU$3),VALUE($P98)),0),CHOOSE(IF(OR(CU$1,$R98),4,INDEX(CMB[[Res_Rare]:[Res_Rare]],MATCH(ROUND(MIN(SUM(CU$4,$O98/1000),SUM($O98,CU$4/1000)),3),CMB[[Cmb_ID]:[Cmb_ID]],0))),-1,-1,0,0)),IF(OR(CU$1,$R98),4,INDEX(CMB[[Cmb_Rare]:[Cmb_Rare]],MATCH(ROUND(MIN(SUM(CU$4,$O98/1000),SUM($O98,CU$4/1000)),3),CMB[[Cmb_ID]:[Cmb_ID]],0))),CHOOSE(AC[[M]:[M]],2,1,1,SUM(AC[[AB]:[DB]])))),""))</f>
        <v/>
      </c>
      <c r="CV98" t="str">
        <f>IF(OR(CV$5="",$S98=""),"",IFERROR(SUM(PRODUCT(INDEX(CMB[[BA_0O]:[BA_2O]],MATCH(ROUND(MIN(SUM(CV$4,$O98/1000),SUM($O98,CV$4/1000)),3),CMB[[Cmb_ID]:[Cmb_ID]],0),SUM(N(CV$1),N($R98),1)),CHOOSE(AC[[M]:[M]],1,1,0,AC[[AB]:[AB]])),PRODUCT(INDEX(CMB[[BD_0O]:[BD_2O]],MATCH(ROUND(MIN(SUM(CV$4,$O98/1000),SUM($O98,CV$4/1000)),3),CMB[[Cmb_ID]:[Cmb_ID]],0),SUM(N(CV$1),N($R98),1)),CHOOSE(AC[[M]:[M]],1,0,1,AC[[DB]:[DB]])),PRODUCT(SUM(ROUND(AVERAGE(VALUE(CV$3),VALUE($P98)),0),CHOOSE(IF(OR(CV$1,$R98),4,INDEX(CMB[[Res_Rare]:[Res_Rare]],MATCH(ROUND(MIN(SUM(CV$4,$O98/1000),SUM($O98,CV$4/1000)),3),CMB[[Cmb_ID]:[Cmb_ID]],0))),-1,-1,0,0)),IF(OR(CV$1,$R98),4,INDEX(CMB[[Cmb_Rare]:[Cmb_Rare]],MATCH(ROUND(MIN(SUM(CV$4,$O98/1000),SUM($O98,CV$4/1000)),3),CMB[[Cmb_ID]:[Cmb_ID]],0))),CHOOSE(AC[[M]:[M]],2,1,1,SUM(AC[[AB]:[DB]])))),""))</f>
        <v/>
      </c>
      <c r="CW98" t="str">
        <f>IF(OR(CW$5="",$S98=""),"",IFERROR(SUM(PRODUCT(INDEX(CMB[[BA_0O]:[BA_2O]],MATCH(ROUND(MIN(SUM(CW$4,$O98/1000),SUM($O98,CW$4/1000)),3),CMB[[Cmb_ID]:[Cmb_ID]],0),SUM(N(CW$1),N($R98),1)),CHOOSE(AC[[M]:[M]],1,1,0,AC[[AB]:[AB]])),PRODUCT(INDEX(CMB[[BD_0O]:[BD_2O]],MATCH(ROUND(MIN(SUM(CW$4,$O98/1000),SUM($O98,CW$4/1000)),3),CMB[[Cmb_ID]:[Cmb_ID]],0),SUM(N(CW$1),N($R98),1)),CHOOSE(AC[[M]:[M]],1,0,1,AC[[DB]:[DB]])),PRODUCT(SUM(ROUND(AVERAGE(VALUE(CW$3),VALUE($P98)),0),CHOOSE(IF(OR(CW$1,$R98),4,INDEX(CMB[[Res_Rare]:[Res_Rare]],MATCH(ROUND(MIN(SUM(CW$4,$O98/1000),SUM($O98,CW$4/1000)),3),CMB[[Cmb_ID]:[Cmb_ID]],0))),-1,-1,0,0)),IF(OR(CW$1,$R98),4,INDEX(CMB[[Cmb_Rare]:[Cmb_Rare]],MATCH(ROUND(MIN(SUM(CW$4,$O98/1000),SUM($O98,CW$4/1000)),3),CMB[[Cmb_ID]:[Cmb_ID]],0))),CHOOSE(AC[[M]:[M]],2,1,1,SUM(AC[[AB]:[DB]])))),""))</f>
        <v/>
      </c>
      <c r="CX98" t="str">
        <f>IF(OR(CX$5="",$S98=""),"",IFERROR(SUM(PRODUCT(INDEX(CMB[[BA_0O]:[BA_2O]],MATCH(ROUND(MIN(SUM(CX$4,$O98/1000),SUM($O98,CX$4/1000)),3),CMB[[Cmb_ID]:[Cmb_ID]],0),SUM(N(CX$1),N($R98),1)),CHOOSE(AC[[M]:[M]],1,1,0,AC[[AB]:[AB]])),PRODUCT(INDEX(CMB[[BD_0O]:[BD_2O]],MATCH(ROUND(MIN(SUM(CX$4,$O98/1000),SUM($O98,CX$4/1000)),3),CMB[[Cmb_ID]:[Cmb_ID]],0),SUM(N(CX$1),N($R98),1)),CHOOSE(AC[[M]:[M]],1,0,1,AC[[DB]:[DB]])),PRODUCT(SUM(ROUND(AVERAGE(VALUE(CX$3),VALUE($P98)),0),CHOOSE(IF(OR(CX$1,$R98),4,INDEX(CMB[[Res_Rare]:[Res_Rare]],MATCH(ROUND(MIN(SUM(CX$4,$O98/1000),SUM($O98,CX$4/1000)),3),CMB[[Cmb_ID]:[Cmb_ID]],0))),-1,-1,0,0)),IF(OR(CX$1,$R98),4,INDEX(CMB[[Cmb_Rare]:[Cmb_Rare]],MATCH(ROUND(MIN(SUM(CX$4,$O98/1000),SUM($O98,CX$4/1000)),3),CMB[[Cmb_ID]:[Cmb_ID]],0))),CHOOSE(AC[[M]:[M]],2,1,1,SUM(AC[[AB]:[DB]])))),""))</f>
        <v/>
      </c>
      <c r="CY98" t="str">
        <f>IF(OR(CY$5="",$S98=""),"",IFERROR(SUM(PRODUCT(INDEX(CMB[[BA_0O]:[BA_2O]],MATCH(ROUND(MIN(SUM(CY$4,$O98/1000),SUM($O98,CY$4/1000)),3),CMB[[Cmb_ID]:[Cmb_ID]],0),SUM(N(CY$1),N($R98),1)),CHOOSE(AC[[M]:[M]],1,1,0,AC[[AB]:[AB]])),PRODUCT(INDEX(CMB[[BD_0O]:[BD_2O]],MATCH(ROUND(MIN(SUM(CY$4,$O98/1000),SUM($O98,CY$4/1000)),3),CMB[[Cmb_ID]:[Cmb_ID]],0),SUM(N(CY$1),N($R98),1)),CHOOSE(AC[[M]:[M]],1,0,1,AC[[DB]:[DB]])),PRODUCT(SUM(ROUND(AVERAGE(VALUE(CY$3),VALUE($P98)),0),CHOOSE(IF(OR(CY$1,$R98),4,INDEX(CMB[[Res_Rare]:[Res_Rare]],MATCH(ROUND(MIN(SUM(CY$4,$O98/1000),SUM($O98,CY$4/1000)),3),CMB[[Cmb_ID]:[Cmb_ID]],0))),-1,-1,0,0)),IF(OR(CY$1,$R98),4,INDEX(CMB[[Cmb_Rare]:[Cmb_Rare]],MATCH(ROUND(MIN(SUM(CY$4,$O98/1000),SUM($O98,CY$4/1000)),3),CMB[[Cmb_ID]:[Cmb_ID]],0))),CHOOSE(AC[[M]:[M]],2,1,1,SUM(AC[[AB]:[DB]])))),""))</f>
        <v/>
      </c>
      <c r="CZ98" t="str">
        <f>IF(OR(CZ$5="",$S98=""),"",IFERROR(SUM(PRODUCT(INDEX(CMB[[BA_0O]:[BA_2O]],MATCH(ROUND(MIN(SUM(CZ$4,$O98/1000),SUM($O98,CZ$4/1000)),3),CMB[[Cmb_ID]:[Cmb_ID]],0),SUM(N(CZ$1),N($R98),1)),CHOOSE(AC[[M]:[M]],1,1,0,AC[[AB]:[AB]])),PRODUCT(INDEX(CMB[[BD_0O]:[BD_2O]],MATCH(ROUND(MIN(SUM(CZ$4,$O98/1000),SUM($O98,CZ$4/1000)),3),CMB[[Cmb_ID]:[Cmb_ID]],0),SUM(N(CZ$1),N($R98),1)),CHOOSE(AC[[M]:[M]],1,0,1,AC[[DB]:[DB]])),PRODUCT(SUM(ROUND(AVERAGE(VALUE(CZ$3),VALUE($P98)),0),CHOOSE(IF(OR(CZ$1,$R98),4,INDEX(CMB[[Res_Rare]:[Res_Rare]],MATCH(ROUND(MIN(SUM(CZ$4,$O98/1000),SUM($O98,CZ$4/1000)),3),CMB[[Cmb_ID]:[Cmb_ID]],0))),-1,-1,0,0)),IF(OR(CZ$1,$R98),4,INDEX(CMB[[Cmb_Rare]:[Cmb_Rare]],MATCH(ROUND(MIN(SUM(CZ$4,$O98/1000),SUM($O98,CZ$4/1000)),3),CMB[[Cmb_ID]:[Cmb_ID]],0))),CHOOSE(AC[[M]:[M]],2,1,1,SUM(AC[[AB]:[DB]])))),""))</f>
        <v/>
      </c>
      <c r="DA98" t="str">
        <f>IF(OR(DA$5="",$S98=""),"",IFERROR(SUM(PRODUCT(INDEX(CMB[[BA_0O]:[BA_2O]],MATCH(ROUND(MIN(SUM(DA$4,$O98/1000),SUM($O98,DA$4/1000)),3),CMB[[Cmb_ID]:[Cmb_ID]],0),SUM(N(DA$1),N($R98),1)),CHOOSE(AC[[M]:[M]],1,1,0,AC[[AB]:[AB]])),PRODUCT(INDEX(CMB[[BD_0O]:[BD_2O]],MATCH(ROUND(MIN(SUM(DA$4,$O98/1000),SUM($O98,DA$4/1000)),3),CMB[[Cmb_ID]:[Cmb_ID]],0),SUM(N(DA$1),N($R98),1)),CHOOSE(AC[[M]:[M]],1,0,1,AC[[DB]:[DB]])),PRODUCT(SUM(ROUND(AVERAGE(VALUE(DA$3),VALUE($P98)),0),CHOOSE(IF(OR(DA$1,$R98),4,INDEX(CMB[[Res_Rare]:[Res_Rare]],MATCH(ROUND(MIN(SUM(DA$4,$O98/1000),SUM($O98,DA$4/1000)),3),CMB[[Cmb_ID]:[Cmb_ID]],0))),-1,-1,0,0)),IF(OR(DA$1,$R98),4,INDEX(CMB[[Cmb_Rare]:[Cmb_Rare]],MATCH(ROUND(MIN(SUM(DA$4,$O98/1000),SUM($O98,DA$4/1000)),3),CMB[[Cmb_ID]:[Cmb_ID]],0))),CHOOSE(AC[[M]:[M]],2,1,1,SUM(AC[[AB]:[DB]])))),""))</f>
        <v/>
      </c>
      <c r="DB98" t="str">
        <f>IF(OR(DB$5="",$S98=""),"",IFERROR(SUM(PRODUCT(INDEX(CMB[[BA_0O]:[BA_2O]],MATCH(ROUND(MIN(SUM(DB$4,$O98/1000),SUM($O98,DB$4/1000)),3),CMB[[Cmb_ID]:[Cmb_ID]],0),SUM(N(DB$1),N($R98),1)),CHOOSE(AC[[M]:[M]],1,1,0,AC[[AB]:[AB]])),PRODUCT(INDEX(CMB[[BD_0O]:[BD_2O]],MATCH(ROUND(MIN(SUM(DB$4,$O98/1000),SUM($O98,DB$4/1000)),3),CMB[[Cmb_ID]:[Cmb_ID]],0),SUM(N(DB$1),N($R98),1)),CHOOSE(AC[[M]:[M]],1,0,1,AC[[DB]:[DB]])),PRODUCT(SUM(ROUND(AVERAGE(VALUE(DB$3),VALUE($P98)),0),CHOOSE(IF(OR(DB$1,$R98),4,INDEX(CMB[[Res_Rare]:[Res_Rare]],MATCH(ROUND(MIN(SUM(DB$4,$O98/1000),SUM($O98,DB$4/1000)),3),CMB[[Cmb_ID]:[Cmb_ID]],0))),-1,-1,0,0)),IF(OR(DB$1,$R98),4,INDEX(CMB[[Cmb_Rare]:[Cmb_Rare]],MATCH(ROUND(MIN(SUM(DB$4,$O98/1000),SUM($O98,DB$4/1000)),3),CMB[[Cmb_ID]:[Cmb_ID]],0))),CHOOSE(AC[[M]:[M]],2,1,1,SUM(AC[[AB]:[DB]])))),""))</f>
        <v/>
      </c>
      <c r="DC98" t="str">
        <f>IF(OR(DC$5="",$S98=""),"",IFERROR(SUM(PRODUCT(INDEX(CMB[[BA_0O]:[BA_2O]],MATCH(ROUND(MIN(SUM(DC$4,$O98/1000),SUM($O98,DC$4/1000)),3),CMB[[Cmb_ID]:[Cmb_ID]],0),SUM(N(DC$1),N($R98),1)),CHOOSE(AC[[M]:[M]],1,1,0,AC[[AB]:[AB]])),PRODUCT(INDEX(CMB[[BD_0O]:[BD_2O]],MATCH(ROUND(MIN(SUM(DC$4,$O98/1000),SUM($O98,DC$4/1000)),3),CMB[[Cmb_ID]:[Cmb_ID]],0),SUM(N(DC$1),N($R98),1)),CHOOSE(AC[[M]:[M]],1,0,1,AC[[DB]:[DB]])),PRODUCT(SUM(ROUND(AVERAGE(VALUE(DC$3),VALUE($P98)),0),CHOOSE(IF(OR(DC$1,$R98),4,INDEX(CMB[[Res_Rare]:[Res_Rare]],MATCH(ROUND(MIN(SUM(DC$4,$O98/1000),SUM($O98,DC$4/1000)),3),CMB[[Cmb_ID]:[Cmb_ID]],0))),-1,-1,0,0)),IF(OR(DC$1,$R98),4,INDEX(CMB[[Cmb_Rare]:[Cmb_Rare]],MATCH(ROUND(MIN(SUM(DC$4,$O98/1000),SUM($O98,DC$4/1000)),3),CMB[[Cmb_ID]:[Cmb_ID]],0))),CHOOSE(AC[[M]:[M]],2,1,1,SUM(AC[[AB]:[DB]])))),""))</f>
        <v/>
      </c>
      <c r="DD98" t="str">
        <f>IF(OR(DD$5="",$S98=""),"",IFERROR(SUM(PRODUCT(INDEX(CMB[[BA_0O]:[BA_2O]],MATCH(ROUND(MIN(SUM(DD$4,$O98/1000),SUM($O98,DD$4/1000)),3),CMB[[Cmb_ID]:[Cmb_ID]],0),SUM(N(DD$1),N($R98),1)),CHOOSE(AC[[M]:[M]],1,1,0,AC[[AB]:[AB]])),PRODUCT(INDEX(CMB[[BD_0O]:[BD_2O]],MATCH(ROUND(MIN(SUM(DD$4,$O98/1000),SUM($O98,DD$4/1000)),3),CMB[[Cmb_ID]:[Cmb_ID]],0),SUM(N(DD$1),N($R98),1)),CHOOSE(AC[[M]:[M]],1,0,1,AC[[DB]:[DB]])),PRODUCT(SUM(ROUND(AVERAGE(VALUE(DD$3),VALUE($P98)),0),CHOOSE(IF(OR(DD$1,$R98),4,INDEX(CMB[[Res_Rare]:[Res_Rare]],MATCH(ROUND(MIN(SUM(DD$4,$O98/1000),SUM($O98,DD$4/1000)),3),CMB[[Cmb_ID]:[Cmb_ID]],0))),-1,-1,0,0)),IF(OR(DD$1,$R98),4,INDEX(CMB[[Cmb_Rare]:[Cmb_Rare]],MATCH(ROUND(MIN(SUM(DD$4,$O98/1000),SUM($O98,DD$4/1000)),3),CMB[[Cmb_ID]:[Cmb_ID]],0))),CHOOSE(AC[[M]:[M]],2,1,1,SUM(AC[[AB]:[DB]])))),""))</f>
        <v/>
      </c>
      <c r="DE98" t="str">
        <f>IF(OR(DE$5="",$S98=""),"",IFERROR(SUM(PRODUCT(INDEX(CMB[[BA_0O]:[BA_2O]],MATCH(ROUND(MIN(SUM(DE$4,$O98/1000),SUM($O98,DE$4/1000)),3),CMB[[Cmb_ID]:[Cmb_ID]],0),SUM(N(DE$1),N($R98),1)),CHOOSE(AC[[M]:[M]],1,1,0,AC[[AB]:[AB]])),PRODUCT(INDEX(CMB[[BD_0O]:[BD_2O]],MATCH(ROUND(MIN(SUM(DE$4,$O98/1000),SUM($O98,DE$4/1000)),3),CMB[[Cmb_ID]:[Cmb_ID]],0),SUM(N(DE$1),N($R98),1)),CHOOSE(AC[[M]:[M]],1,0,1,AC[[DB]:[DB]])),PRODUCT(SUM(ROUND(AVERAGE(VALUE(DE$3),VALUE($P98)),0),CHOOSE(IF(OR(DE$1,$R98),4,INDEX(CMB[[Res_Rare]:[Res_Rare]],MATCH(ROUND(MIN(SUM(DE$4,$O98/1000),SUM($O98,DE$4/1000)),3),CMB[[Cmb_ID]:[Cmb_ID]],0))),-1,-1,0,0)),IF(OR(DE$1,$R98),4,INDEX(CMB[[Cmb_Rare]:[Cmb_Rare]],MATCH(ROUND(MIN(SUM(DE$4,$O98/1000),SUM($O98,DE$4/1000)),3),CMB[[Cmb_ID]:[Cmb_ID]],0))),CHOOSE(AC[[M]:[M]],2,1,1,SUM(AC[[AB]:[DB]])))),""))</f>
        <v/>
      </c>
      <c r="DF98" t="str">
        <f>IF(OR(DF$5="",$S98=""),"",IFERROR(SUM(PRODUCT(INDEX(CMB[[BA_0O]:[BA_2O]],MATCH(ROUND(MIN(SUM(DF$4,$O98/1000),SUM($O98,DF$4/1000)),3),CMB[[Cmb_ID]:[Cmb_ID]],0),SUM(N(DF$1),N($R98),1)),CHOOSE(AC[[M]:[M]],1,1,0,AC[[AB]:[AB]])),PRODUCT(INDEX(CMB[[BD_0O]:[BD_2O]],MATCH(ROUND(MIN(SUM(DF$4,$O98/1000),SUM($O98,DF$4/1000)),3),CMB[[Cmb_ID]:[Cmb_ID]],0),SUM(N(DF$1),N($R98),1)),CHOOSE(AC[[M]:[M]],1,0,1,AC[[DB]:[DB]])),PRODUCT(SUM(ROUND(AVERAGE(VALUE(DF$3),VALUE($P98)),0),CHOOSE(IF(OR(DF$1,$R98),4,INDEX(CMB[[Res_Rare]:[Res_Rare]],MATCH(ROUND(MIN(SUM(DF$4,$O98/1000),SUM($O98,DF$4/1000)),3),CMB[[Cmb_ID]:[Cmb_ID]],0))),-1,-1,0,0)),IF(OR(DF$1,$R98),4,INDEX(CMB[[Cmb_Rare]:[Cmb_Rare]],MATCH(ROUND(MIN(SUM(DF$4,$O98/1000),SUM($O98,DF$4/1000)),3),CMB[[Cmb_ID]:[Cmb_ID]],0))),CHOOSE(AC[[M]:[M]],2,1,1,SUM(AC[[AB]:[DB]])))),""))</f>
        <v/>
      </c>
      <c r="DG98" t="str">
        <f>IF(OR(DG$5="",$S98=""),"",IFERROR(SUM(PRODUCT(INDEX(CMB[[BA_0O]:[BA_2O]],MATCH(ROUND(MIN(SUM(DG$4,$O98/1000),SUM($O98,DG$4/1000)),3),CMB[[Cmb_ID]:[Cmb_ID]],0),SUM(N(DG$1),N($R98),1)),CHOOSE(AC[[M]:[M]],1,1,0,AC[[AB]:[AB]])),PRODUCT(INDEX(CMB[[BD_0O]:[BD_2O]],MATCH(ROUND(MIN(SUM(DG$4,$O98/1000),SUM($O98,DG$4/1000)),3),CMB[[Cmb_ID]:[Cmb_ID]],0),SUM(N(DG$1),N($R98),1)),CHOOSE(AC[[M]:[M]],1,0,1,AC[[DB]:[DB]])),PRODUCT(SUM(ROUND(AVERAGE(VALUE(DG$3),VALUE($P98)),0),CHOOSE(IF(OR(DG$1,$R98),4,INDEX(CMB[[Res_Rare]:[Res_Rare]],MATCH(ROUND(MIN(SUM(DG$4,$O98/1000),SUM($O98,DG$4/1000)),3),CMB[[Cmb_ID]:[Cmb_ID]],0))),-1,-1,0,0)),IF(OR(DG$1,$R98),4,INDEX(CMB[[Cmb_Rare]:[Cmb_Rare]],MATCH(ROUND(MIN(SUM(DG$4,$O98/1000),SUM($O98,DG$4/1000)),3),CMB[[Cmb_ID]:[Cmb_ID]],0))),CHOOSE(AC[[M]:[M]],2,1,1,SUM(AC[[AB]:[DB]])))),""))</f>
        <v/>
      </c>
      <c r="DH98" t="str">
        <f>IF(OR(DH$5="",$S98=""),"",IFERROR(SUM(PRODUCT(INDEX(CMB[[BA_0O]:[BA_2O]],MATCH(ROUND(MIN(SUM(DH$4,$O98/1000),SUM($O98,DH$4/1000)),3),CMB[[Cmb_ID]:[Cmb_ID]],0),SUM(N(DH$1),N($R98),1)),CHOOSE(AC[[M]:[M]],1,1,0,AC[[AB]:[AB]])),PRODUCT(INDEX(CMB[[BD_0O]:[BD_2O]],MATCH(ROUND(MIN(SUM(DH$4,$O98/1000),SUM($O98,DH$4/1000)),3),CMB[[Cmb_ID]:[Cmb_ID]],0),SUM(N(DH$1),N($R98),1)),CHOOSE(AC[[M]:[M]],1,0,1,AC[[DB]:[DB]])),PRODUCT(SUM(ROUND(AVERAGE(VALUE(DH$3),VALUE($P98)),0),CHOOSE(IF(OR(DH$1,$R98),4,INDEX(CMB[[Res_Rare]:[Res_Rare]],MATCH(ROUND(MIN(SUM(DH$4,$O98/1000),SUM($O98,DH$4/1000)),3),CMB[[Cmb_ID]:[Cmb_ID]],0))),-1,-1,0,0)),IF(OR(DH$1,$R98),4,INDEX(CMB[[Cmb_Rare]:[Cmb_Rare]],MATCH(ROUND(MIN(SUM(DH$4,$O98/1000),SUM($O98,DH$4/1000)),3),CMB[[Cmb_ID]:[Cmb_ID]],0))),CHOOSE(AC[[M]:[M]],2,1,1,SUM(AC[[AB]:[DB]])))),""))</f>
        <v/>
      </c>
      <c r="DI98" t="str">
        <f>IF(OR(DI$5="",$S98=""),"",IFERROR(SUM(PRODUCT(INDEX(CMB[[BA_0O]:[BA_2O]],MATCH(ROUND(MIN(SUM(DI$4,$O98/1000),SUM($O98,DI$4/1000)),3),CMB[[Cmb_ID]:[Cmb_ID]],0),SUM(N(DI$1),N($R98),1)),CHOOSE(AC[[M]:[M]],1,1,0,AC[[AB]:[AB]])),PRODUCT(INDEX(CMB[[BD_0O]:[BD_2O]],MATCH(ROUND(MIN(SUM(DI$4,$O98/1000),SUM($O98,DI$4/1000)),3),CMB[[Cmb_ID]:[Cmb_ID]],0),SUM(N(DI$1),N($R98),1)),CHOOSE(AC[[M]:[M]],1,0,1,AC[[DB]:[DB]])),PRODUCT(SUM(ROUND(AVERAGE(VALUE(DI$3),VALUE($P98)),0),CHOOSE(IF(OR(DI$1,$R98),4,INDEX(CMB[[Res_Rare]:[Res_Rare]],MATCH(ROUND(MIN(SUM(DI$4,$O98/1000),SUM($O98,DI$4/1000)),3),CMB[[Cmb_ID]:[Cmb_ID]],0))),-1,-1,0,0)),IF(OR(DI$1,$R98),4,INDEX(CMB[[Cmb_Rare]:[Cmb_Rare]],MATCH(ROUND(MIN(SUM(DI$4,$O98/1000),SUM($O98,DI$4/1000)),3),CMB[[Cmb_ID]:[Cmb_ID]],0))),CHOOSE(AC[[M]:[M]],2,1,1,SUM(AC[[AB]:[DB]])))),""))</f>
        <v/>
      </c>
      <c r="DJ98" t="str">
        <f>IF(OR(DJ$5="",$S98=""),"",IFERROR(SUM(PRODUCT(INDEX(CMB[[BA_0O]:[BA_2O]],MATCH(ROUND(MIN(SUM(DJ$4,$O98/1000),SUM($O98,DJ$4/1000)),3),CMB[[Cmb_ID]:[Cmb_ID]],0),SUM(N(DJ$1),N($R98),1)),CHOOSE(AC[[M]:[M]],1,1,0,AC[[AB]:[AB]])),PRODUCT(INDEX(CMB[[BD_0O]:[BD_2O]],MATCH(ROUND(MIN(SUM(DJ$4,$O98/1000),SUM($O98,DJ$4/1000)),3),CMB[[Cmb_ID]:[Cmb_ID]],0),SUM(N(DJ$1),N($R98),1)),CHOOSE(AC[[M]:[M]],1,0,1,AC[[DB]:[DB]])),PRODUCT(SUM(ROUND(AVERAGE(VALUE(DJ$3),VALUE($P98)),0),CHOOSE(IF(OR(DJ$1,$R98),4,INDEX(CMB[[Res_Rare]:[Res_Rare]],MATCH(ROUND(MIN(SUM(DJ$4,$O98/1000),SUM($O98,DJ$4/1000)),3),CMB[[Cmb_ID]:[Cmb_ID]],0))),-1,-1,0,0)),IF(OR(DJ$1,$R98),4,INDEX(CMB[[Cmb_Rare]:[Cmb_Rare]],MATCH(ROUND(MIN(SUM(DJ$4,$O98/1000),SUM($O98,DJ$4/1000)),3),CMB[[Cmb_ID]:[Cmb_ID]],0))),CHOOSE(AC[[M]:[M]],2,1,1,SUM(AC[[AB]:[DB]])))),""))</f>
        <v/>
      </c>
      <c r="DK98" t="str">
        <f>IF(OR(DK$5="",$S98=""),"",IFERROR(SUM(PRODUCT(INDEX(CMB[[BA_0O]:[BA_2O]],MATCH(ROUND(MIN(SUM(DK$4,$O98/1000),SUM($O98,DK$4/1000)),3),CMB[[Cmb_ID]:[Cmb_ID]],0),SUM(N(DK$1),N($R98),1)),CHOOSE(AC[[M]:[M]],1,1,0,AC[[AB]:[AB]])),PRODUCT(INDEX(CMB[[BD_0O]:[BD_2O]],MATCH(ROUND(MIN(SUM(DK$4,$O98/1000),SUM($O98,DK$4/1000)),3),CMB[[Cmb_ID]:[Cmb_ID]],0),SUM(N(DK$1),N($R98),1)),CHOOSE(AC[[M]:[M]],1,0,1,AC[[DB]:[DB]])),PRODUCT(SUM(ROUND(AVERAGE(VALUE(DK$3),VALUE($P98)),0),CHOOSE(IF(OR(DK$1,$R98),4,INDEX(CMB[[Res_Rare]:[Res_Rare]],MATCH(ROUND(MIN(SUM(DK$4,$O98/1000),SUM($O98,DK$4/1000)),3),CMB[[Cmb_ID]:[Cmb_ID]],0))),-1,-1,0,0)),IF(OR(DK$1,$R98),4,INDEX(CMB[[Cmb_Rare]:[Cmb_Rare]],MATCH(ROUND(MIN(SUM(DK$4,$O98/1000),SUM($O98,DK$4/1000)),3),CMB[[Cmb_ID]:[Cmb_ID]],0))),CHOOSE(AC[[M]:[M]],2,1,1,SUM(AC[[AB]:[DB]])))),""))</f>
        <v/>
      </c>
      <c r="DL98" t="str">
        <f>IF(OR(DL$5="",$S98=""),"",IFERROR(SUM(PRODUCT(INDEX(CMB[[BA_0O]:[BA_2O]],MATCH(ROUND(MIN(SUM(DL$4,$O98/1000),SUM($O98,DL$4/1000)),3),CMB[[Cmb_ID]:[Cmb_ID]],0),SUM(N(DL$1),N($R98),1)),CHOOSE(AC[[M]:[M]],1,1,0,AC[[AB]:[AB]])),PRODUCT(INDEX(CMB[[BD_0O]:[BD_2O]],MATCH(ROUND(MIN(SUM(DL$4,$O98/1000),SUM($O98,DL$4/1000)),3),CMB[[Cmb_ID]:[Cmb_ID]],0),SUM(N(DL$1),N($R98),1)),CHOOSE(AC[[M]:[M]],1,0,1,AC[[DB]:[DB]])),PRODUCT(SUM(ROUND(AVERAGE(VALUE(DL$3),VALUE($P98)),0),CHOOSE(IF(OR(DL$1,$R98),4,INDEX(CMB[[Res_Rare]:[Res_Rare]],MATCH(ROUND(MIN(SUM(DL$4,$O98/1000),SUM($O98,DL$4/1000)),3),CMB[[Cmb_ID]:[Cmb_ID]],0))),-1,-1,0,0)),IF(OR(DL$1,$R98),4,INDEX(CMB[[Cmb_Rare]:[Cmb_Rare]],MATCH(ROUND(MIN(SUM(DL$4,$O98/1000),SUM($O98,DL$4/1000)),3),CMB[[Cmb_ID]:[Cmb_ID]],0))),CHOOSE(AC[[M]:[M]],2,1,1,SUM(AC[[AB]:[DB]])))),""))</f>
        <v/>
      </c>
      <c r="DM98" t="str">
        <f>IF(OR(DM$5="",$S98=""),"",IFERROR(SUM(PRODUCT(INDEX(CMB[[BA_0O]:[BA_2O]],MATCH(ROUND(MIN(SUM(DM$4,$O98/1000),SUM($O98,DM$4/1000)),3),CMB[[Cmb_ID]:[Cmb_ID]],0),SUM(N(DM$1),N($R98),1)),CHOOSE(AC[[M]:[M]],1,1,0,AC[[AB]:[AB]])),PRODUCT(INDEX(CMB[[BD_0O]:[BD_2O]],MATCH(ROUND(MIN(SUM(DM$4,$O98/1000),SUM($O98,DM$4/1000)),3),CMB[[Cmb_ID]:[Cmb_ID]],0),SUM(N(DM$1),N($R98),1)),CHOOSE(AC[[M]:[M]],1,0,1,AC[[DB]:[DB]])),PRODUCT(SUM(ROUND(AVERAGE(VALUE(DM$3),VALUE($P98)),0),CHOOSE(IF(OR(DM$1,$R98),4,INDEX(CMB[[Res_Rare]:[Res_Rare]],MATCH(ROUND(MIN(SUM(DM$4,$O98/1000),SUM($O98,DM$4/1000)),3),CMB[[Cmb_ID]:[Cmb_ID]],0))),-1,-1,0,0)),IF(OR(DM$1,$R98),4,INDEX(CMB[[Cmb_Rare]:[Cmb_Rare]],MATCH(ROUND(MIN(SUM(DM$4,$O98/1000),SUM($O98,DM$4/1000)),3),CMB[[Cmb_ID]:[Cmb_ID]],0))),CHOOSE(AC[[M]:[M]],2,1,1,SUM(AC[[AB]:[DB]])))),""))</f>
        <v/>
      </c>
      <c r="DN98" t="str">
        <f>IF(OR(DN$5="",$S98=""),"",IFERROR(SUM(PRODUCT(INDEX(CMB[[BA_0O]:[BA_2O]],MATCH(ROUND(MIN(SUM(DN$4,$O98/1000),SUM($O98,DN$4/1000)),3),CMB[[Cmb_ID]:[Cmb_ID]],0),SUM(N(DN$1),N($R98),1)),CHOOSE(AC[[M]:[M]],1,1,0,AC[[AB]:[AB]])),PRODUCT(INDEX(CMB[[BD_0O]:[BD_2O]],MATCH(ROUND(MIN(SUM(DN$4,$O98/1000),SUM($O98,DN$4/1000)),3),CMB[[Cmb_ID]:[Cmb_ID]],0),SUM(N(DN$1),N($R98),1)),CHOOSE(AC[[M]:[M]],1,0,1,AC[[DB]:[DB]])),PRODUCT(SUM(ROUND(AVERAGE(VALUE(DN$3),VALUE($P98)),0),CHOOSE(IF(OR(DN$1,$R98),4,INDEX(CMB[[Res_Rare]:[Res_Rare]],MATCH(ROUND(MIN(SUM(DN$4,$O98/1000),SUM($O98,DN$4/1000)),3),CMB[[Cmb_ID]:[Cmb_ID]],0))),-1,-1,0,0)),IF(OR(DN$1,$R98),4,INDEX(CMB[[Cmb_Rare]:[Cmb_Rare]],MATCH(ROUND(MIN(SUM(DN$4,$O98/1000),SUM($O98,DN$4/1000)),3),CMB[[Cmb_ID]:[Cmb_ID]],0))),CHOOSE(AC[[M]:[M]],2,1,1,SUM(AC[[AB]:[DB]])))),""))</f>
        <v/>
      </c>
      <c r="DO98" t="str">
        <f>IF(OR(DO$5="",$S98=""),"",IFERROR(SUM(PRODUCT(INDEX(CMB[[BA_0O]:[BA_2O]],MATCH(ROUND(MIN(SUM(DO$4,$O98/1000),SUM($O98,DO$4/1000)),3),CMB[[Cmb_ID]:[Cmb_ID]],0),SUM(N(DO$1),N($R98),1)),CHOOSE(AC[[M]:[M]],1,1,0,AC[[AB]:[AB]])),PRODUCT(INDEX(CMB[[BD_0O]:[BD_2O]],MATCH(ROUND(MIN(SUM(DO$4,$O98/1000),SUM($O98,DO$4/1000)),3),CMB[[Cmb_ID]:[Cmb_ID]],0),SUM(N(DO$1),N($R98),1)),CHOOSE(AC[[M]:[M]],1,0,1,AC[[DB]:[DB]])),PRODUCT(SUM(ROUND(AVERAGE(VALUE(DO$3),VALUE($P98)),0),CHOOSE(IF(OR(DO$1,$R98),4,INDEX(CMB[[Res_Rare]:[Res_Rare]],MATCH(ROUND(MIN(SUM(DO$4,$O98/1000),SUM($O98,DO$4/1000)),3),CMB[[Cmb_ID]:[Cmb_ID]],0))),-1,-1,0,0)),IF(OR(DO$1,$R98),4,INDEX(CMB[[Cmb_Rare]:[Cmb_Rare]],MATCH(ROUND(MIN(SUM(DO$4,$O98/1000),SUM($O98,DO$4/1000)),3),CMB[[Cmb_ID]:[Cmb_ID]],0))),CHOOSE(AC[[M]:[M]],2,1,1,SUM(AC[[AB]:[DB]])))),""))</f>
        <v/>
      </c>
      <c r="DP98" t="str">
        <f>IF(OR(DP$5="",$S98=""),"",IFERROR(SUM(PRODUCT(INDEX(CMB[[BA_0O]:[BA_2O]],MATCH(ROUND(MIN(SUM(DP$4,$O98/1000),SUM($O98,DP$4/1000)),3),CMB[[Cmb_ID]:[Cmb_ID]],0),SUM(N(DP$1),N($R98),1)),CHOOSE(AC[[M]:[M]],1,1,0,AC[[AB]:[AB]])),PRODUCT(INDEX(CMB[[BD_0O]:[BD_2O]],MATCH(ROUND(MIN(SUM(DP$4,$O98/1000),SUM($O98,DP$4/1000)),3),CMB[[Cmb_ID]:[Cmb_ID]],0),SUM(N(DP$1),N($R98),1)),CHOOSE(AC[[M]:[M]],1,0,1,AC[[DB]:[DB]])),PRODUCT(SUM(ROUND(AVERAGE(VALUE(DP$3),VALUE($P98)),0),CHOOSE(IF(OR(DP$1,$R98),4,INDEX(CMB[[Res_Rare]:[Res_Rare]],MATCH(ROUND(MIN(SUM(DP$4,$O98/1000),SUM($O98,DP$4/1000)),3),CMB[[Cmb_ID]:[Cmb_ID]],0))),-1,-1,0,0)),IF(OR(DP$1,$R98),4,INDEX(CMB[[Cmb_Rare]:[Cmb_Rare]],MATCH(ROUND(MIN(SUM(DP$4,$O98/1000),SUM($O98,DP$4/1000)),3),CMB[[Cmb_ID]:[Cmb_ID]],0))),CHOOSE(AC[[M]:[M]],2,1,1,SUM(AC[[AB]:[DB]])))),""))</f>
        <v/>
      </c>
      <c r="DQ98" t="str">
        <f>IF(OR(DQ$5="",$S98=""),"",IFERROR(SUM(PRODUCT(INDEX(CMB[[BA_0O]:[BA_2O]],MATCH(ROUND(MIN(SUM(DQ$4,$O98/1000),SUM($O98,DQ$4/1000)),3),CMB[[Cmb_ID]:[Cmb_ID]],0),SUM(N(DQ$1),N($R98),1)),CHOOSE(AC[[M]:[M]],1,1,0,AC[[AB]:[AB]])),PRODUCT(INDEX(CMB[[BD_0O]:[BD_2O]],MATCH(ROUND(MIN(SUM(DQ$4,$O98/1000),SUM($O98,DQ$4/1000)),3),CMB[[Cmb_ID]:[Cmb_ID]],0),SUM(N(DQ$1),N($R98),1)),CHOOSE(AC[[M]:[M]],1,0,1,AC[[DB]:[DB]])),PRODUCT(SUM(ROUND(AVERAGE(VALUE(DQ$3),VALUE($P98)),0),CHOOSE(IF(OR(DQ$1,$R98),4,INDEX(CMB[[Res_Rare]:[Res_Rare]],MATCH(ROUND(MIN(SUM(DQ$4,$O98/1000),SUM($O98,DQ$4/1000)),3),CMB[[Cmb_ID]:[Cmb_ID]],0))),-1,-1,0,0)),IF(OR(DQ$1,$R98),4,INDEX(CMB[[Cmb_Rare]:[Cmb_Rare]],MATCH(ROUND(MIN(SUM(DQ$4,$O98/1000),SUM($O98,DQ$4/1000)),3),CMB[[Cmb_ID]:[Cmb_ID]],0))),CHOOSE(AC[[M]:[M]],2,1,1,SUM(AC[[AB]:[DB]])))),""))</f>
        <v/>
      </c>
      <c r="DR98" t="str">
        <f>IF(OR(DR$5="",$S98=""),"",IFERROR(SUM(PRODUCT(INDEX(CMB[[BA_0O]:[BA_2O]],MATCH(ROUND(MIN(SUM(DR$4,$O98/1000),SUM($O98,DR$4/1000)),3),CMB[[Cmb_ID]:[Cmb_ID]],0),SUM(N(DR$1),N($R98),1)),CHOOSE(AC[[M]:[M]],1,1,0,AC[[AB]:[AB]])),PRODUCT(INDEX(CMB[[BD_0O]:[BD_2O]],MATCH(ROUND(MIN(SUM(DR$4,$O98/1000),SUM($O98,DR$4/1000)),3),CMB[[Cmb_ID]:[Cmb_ID]],0),SUM(N(DR$1),N($R98),1)),CHOOSE(AC[[M]:[M]],1,0,1,AC[[DB]:[DB]])),PRODUCT(SUM(ROUND(AVERAGE(VALUE(DR$3),VALUE($P98)),0),CHOOSE(IF(OR(DR$1,$R98),4,INDEX(CMB[[Res_Rare]:[Res_Rare]],MATCH(ROUND(MIN(SUM(DR$4,$O98/1000),SUM($O98,DR$4/1000)),3),CMB[[Cmb_ID]:[Cmb_ID]],0))),-1,-1,0,0)),IF(OR(DR$1,$R98),4,INDEX(CMB[[Cmb_Rare]:[Cmb_Rare]],MATCH(ROUND(MIN(SUM(DR$4,$O98/1000),SUM($O98,DR$4/1000)),3),CMB[[Cmb_ID]:[Cmb_ID]],0))),CHOOSE(AC[[M]:[M]],2,1,1,SUM(AC[[AB]:[DB]])))),""))</f>
        <v/>
      </c>
      <c r="DS98" t="str">
        <f>IF(OR(DS$5="",$S98=""),"",IFERROR(SUM(PRODUCT(INDEX(CMB[[BA_0O]:[BA_2O]],MATCH(ROUND(MIN(SUM(DS$4,$O98/1000),SUM($O98,DS$4/1000)),3),CMB[[Cmb_ID]:[Cmb_ID]],0),SUM(N(DS$1),N($R98),1)),CHOOSE(AC[[M]:[M]],1,1,0,AC[[AB]:[AB]])),PRODUCT(INDEX(CMB[[BD_0O]:[BD_2O]],MATCH(ROUND(MIN(SUM(DS$4,$O98/1000),SUM($O98,DS$4/1000)),3),CMB[[Cmb_ID]:[Cmb_ID]],0),SUM(N(DS$1),N($R98),1)),CHOOSE(AC[[M]:[M]],1,0,1,AC[[DB]:[DB]])),PRODUCT(SUM(ROUND(AVERAGE(VALUE(DS$3),VALUE($P98)),0),CHOOSE(IF(OR(DS$1,$R98),4,INDEX(CMB[[Res_Rare]:[Res_Rare]],MATCH(ROUND(MIN(SUM(DS$4,$O98/1000),SUM($O98,DS$4/1000)),3),CMB[[Cmb_ID]:[Cmb_ID]],0))),-1,-1,0,0)),IF(OR(DS$1,$R98),4,INDEX(CMB[[Cmb_Rare]:[Cmb_Rare]],MATCH(ROUND(MIN(SUM(DS$4,$O98/1000),SUM($O98,DS$4/1000)),3),CMB[[Cmb_ID]:[Cmb_ID]],0))),CHOOSE(AC[[M]:[M]],2,1,1,SUM(AC[[AB]:[DB]])))),""))</f>
        <v/>
      </c>
      <c r="DT98" t="str">
        <f>IF(OR(DT$5="",$S98=""),"",IFERROR(SUM(PRODUCT(INDEX(CMB[[BA_0O]:[BA_2O]],MATCH(ROUND(MIN(SUM(DT$4,$O98/1000),SUM($O98,DT$4/1000)),3),CMB[[Cmb_ID]:[Cmb_ID]],0),SUM(N(DT$1),N($R98),1)),CHOOSE(AC[[M]:[M]],1,1,0,AC[[AB]:[AB]])),PRODUCT(INDEX(CMB[[BD_0O]:[BD_2O]],MATCH(ROUND(MIN(SUM(DT$4,$O98/1000),SUM($O98,DT$4/1000)),3),CMB[[Cmb_ID]:[Cmb_ID]],0),SUM(N(DT$1),N($R98),1)),CHOOSE(AC[[M]:[M]],1,0,1,AC[[DB]:[DB]])),PRODUCT(SUM(ROUND(AVERAGE(VALUE(DT$3),VALUE($P98)),0),CHOOSE(IF(OR(DT$1,$R98),4,INDEX(CMB[[Res_Rare]:[Res_Rare]],MATCH(ROUND(MIN(SUM(DT$4,$O98/1000),SUM($O98,DT$4/1000)),3),CMB[[Cmb_ID]:[Cmb_ID]],0))),-1,-1,0,0)),IF(OR(DT$1,$R98),4,INDEX(CMB[[Cmb_Rare]:[Cmb_Rare]],MATCH(ROUND(MIN(SUM(DT$4,$O98/1000),SUM($O98,DT$4/1000)),3),CMB[[Cmb_ID]:[Cmb_ID]],0))),CHOOSE(AC[[M]:[M]],2,1,1,SUM(AC[[AB]:[DB]])))),""))</f>
        <v/>
      </c>
      <c r="DU98" t="str">
        <f>IF(OR(DU$5="",$S98=""),"",IFERROR(SUM(PRODUCT(INDEX(CMB[[BA_0O]:[BA_2O]],MATCH(ROUND(MIN(SUM(DU$4,$O98/1000),SUM($O98,DU$4/1000)),3),CMB[[Cmb_ID]:[Cmb_ID]],0),SUM(N(DU$1),N($R98),1)),CHOOSE(AC[[M]:[M]],1,1,0,AC[[AB]:[AB]])),PRODUCT(INDEX(CMB[[BD_0O]:[BD_2O]],MATCH(ROUND(MIN(SUM(DU$4,$O98/1000),SUM($O98,DU$4/1000)),3),CMB[[Cmb_ID]:[Cmb_ID]],0),SUM(N(DU$1),N($R98),1)),CHOOSE(AC[[M]:[M]],1,0,1,AC[[DB]:[DB]])),PRODUCT(SUM(ROUND(AVERAGE(VALUE(DU$3),VALUE($P98)),0),CHOOSE(IF(OR(DU$1,$R98),4,INDEX(CMB[[Res_Rare]:[Res_Rare]],MATCH(ROUND(MIN(SUM(DU$4,$O98/1000),SUM($O98,DU$4/1000)),3),CMB[[Cmb_ID]:[Cmb_ID]],0))),-1,-1,0,0)),IF(OR(DU$1,$R98),4,INDEX(CMB[[Cmb_Rare]:[Cmb_Rare]],MATCH(ROUND(MIN(SUM(DU$4,$O98/1000),SUM($O98,DU$4/1000)),3),CMB[[Cmb_ID]:[Cmb_ID]],0))),CHOOSE(AC[[M]:[M]],2,1,1,SUM(AC[[AB]:[DB]])))),""))</f>
        <v/>
      </c>
      <c r="DV98" t="str">
        <f>IF(OR(DV$5="",$S98=""),"",IFERROR(SUM(PRODUCT(INDEX(CMB[[BA_0O]:[BA_2O]],MATCH(ROUND(MIN(SUM(DV$4,$O98/1000),SUM($O98,DV$4/1000)),3),CMB[[Cmb_ID]:[Cmb_ID]],0),SUM(N(DV$1),N($R98),1)),CHOOSE(AC[[M]:[M]],1,1,0,AC[[AB]:[AB]])),PRODUCT(INDEX(CMB[[BD_0O]:[BD_2O]],MATCH(ROUND(MIN(SUM(DV$4,$O98/1000),SUM($O98,DV$4/1000)),3),CMB[[Cmb_ID]:[Cmb_ID]],0),SUM(N(DV$1),N($R98),1)),CHOOSE(AC[[M]:[M]],1,0,1,AC[[DB]:[DB]])),PRODUCT(SUM(ROUND(AVERAGE(VALUE(DV$3),VALUE($P98)),0),CHOOSE(IF(OR(DV$1,$R98),4,INDEX(CMB[[Res_Rare]:[Res_Rare]],MATCH(ROUND(MIN(SUM(DV$4,$O98/1000),SUM($O98,DV$4/1000)),3),CMB[[Cmb_ID]:[Cmb_ID]],0))),-1,-1,0,0)),IF(OR(DV$1,$R98),4,INDEX(CMB[[Cmb_Rare]:[Cmb_Rare]],MATCH(ROUND(MIN(SUM(DV$4,$O98/1000),SUM($O98,DV$4/1000)),3),CMB[[Cmb_ID]:[Cmb_ID]],0))),CHOOSE(AC[[M]:[M]],2,1,1,SUM(AC[[AB]:[DB]])))),""))</f>
        <v/>
      </c>
      <c r="DW98" t="str">
        <f>IF(OR(DW$5="",$S98=""),"",IFERROR(SUM(PRODUCT(INDEX(CMB[[BA_0O]:[BA_2O]],MATCH(ROUND(MIN(SUM(DW$4,$O98/1000),SUM($O98,DW$4/1000)),3),CMB[[Cmb_ID]:[Cmb_ID]],0),SUM(N(DW$1),N($R98),1)),CHOOSE(AC[[M]:[M]],1,1,0,AC[[AB]:[AB]])),PRODUCT(INDEX(CMB[[BD_0O]:[BD_2O]],MATCH(ROUND(MIN(SUM(DW$4,$O98/1000),SUM($O98,DW$4/1000)),3),CMB[[Cmb_ID]:[Cmb_ID]],0),SUM(N(DW$1),N($R98),1)),CHOOSE(AC[[M]:[M]],1,0,1,AC[[DB]:[DB]])),PRODUCT(SUM(ROUND(AVERAGE(VALUE(DW$3),VALUE($P98)),0),CHOOSE(IF(OR(DW$1,$R98),4,INDEX(CMB[[Res_Rare]:[Res_Rare]],MATCH(ROUND(MIN(SUM(DW$4,$O98/1000),SUM($O98,DW$4/1000)),3),CMB[[Cmb_ID]:[Cmb_ID]],0))),-1,-1,0,0)),IF(OR(DW$1,$R98),4,INDEX(CMB[[Cmb_Rare]:[Cmb_Rare]],MATCH(ROUND(MIN(SUM(DW$4,$O98/1000),SUM($O98,DW$4/1000)),3),CMB[[Cmb_ID]:[Cmb_ID]],0))),CHOOSE(AC[[M]:[M]],2,1,1,SUM(AC[[AB]:[DB]])))),""))</f>
        <v/>
      </c>
      <c r="DX98" t="str">
        <f>IF(OR(DX$5="",$S98=""),"",IFERROR(SUM(PRODUCT(INDEX(CMB[[BA_0O]:[BA_2O]],MATCH(ROUND(MIN(SUM(DX$4,$O98/1000),SUM($O98,DX$4/1000)),3),CMB[[Cmb_ID]:[Cmb_ID]],0),SUM(N(DX$1),N($R98),1)),CHOOSE(AC[[M]:[M]],1,1,0,AC[[AB]:[AB]])),PRODUCT(INDEX(CMB[[BD_0O]:[BD_2O]],MATCH(ROUND(MIN(SUM(DX$4,$O98/1000),SUM($O98,DX$4/1000)),3),CMB[[Cmb_ID]:[Cmb_ID]],0),SUM(N(DX$1),N($R98),1)),CHOOSE(AC[[M]:[M]],1,0,1,AC[[DB]:[DB]])),PRODUCT(SUM(ROUND(AVERAGE(VALUE(DX$3),VALUE($P98)),0),CHOOSE(IF(OR(DX$1,$R98),4,INDEX(CMB[[Res_Rare]:[Res_Rare]],MATCH(ROUND(MIN(SUM(DX$4,$O98/1000),SUM($O98,DX$4/1000)),3),CMB[[Cmb_ID]:[Cmb_ID]],0))),-1,-1,0,0)),IF(OR(DX$1,$R98),4,INDEX(CMB[[Cmb_Rare]:[Cmb_Rare]],MATCH(ROUND(MIN(SUM(DX$4,$O98/1000),SUM($O98,DX$4/1000)),3),CMB[[Cmb_ID]:[Cmb_ID]],0))),CHOOSE(AC[[M]:[M]],2,1,1,SUM(AC[[AB]:[DB]])))),""))</f>
        <v/>
      </c>
      <c r="DY98" t="str">
        <f>IF(OR(DY$5="",$S98=""),"",IFERROR(SUM(PRODUCT(INDEX(CMB[[BA_0O]:[BA_2O]],MATCH(ROUND(MIN(SUM(DY$4,$O98/1000),SUM($O98,DY$4/1000)),3),CMB[[Cmb_ID]:[Cmb_ID]],0),SUM(N(DY$1),N($R98),1)),CHOOSE(AC[[M]:[M]],1,1,0,AC[[AB]:[AB]])),PRODUCT(INDEX(CMB[[BD_0O]:[BD_2O]],MATCH(ROUND(MIN(SUM(DY$4,$O98/1000),SUM($O98,DY$4/1000)),3),CMB[[Cmb_ID]:[Cmb_ID]],0),SUM(N(DY$1),N($R98),1)),CHOOSE(AC[[M]:[M]],1,0,1,AC[[DB]:[DB]])),PRODUCT(SUM(ROUND(AVERAGE(VALUE(DY$3),VALUE($P98)),0),CHOOSE(IF(OR(DY$1,$R98),4,INDEX(CMB[[Res_Rare]:[Res_Rare]],MATCH(ROUND(MIN(SUM(DY$4,$O98/1000),SUM($O98,DY$4/1000)),3),CMB[[Cmb_ID]:[Cmb_ID]],0))),-1,-1,0,0)),IF(OR(DY$1,$R98),4,INDEX(CMB[[Cmb_Rare]:[Cmb_Rare]],MATCH(ROUND(MIN(SUM(DY$4,$O98/1000),SUM($O98,DY$4/1000)),3),CMB[[Cmb_ID]:[Cmb_ID]],0))),CHOOSE(AC[[M]:[M]],2,1,1,SUM(AC[[AB]:[DB]])))),""))</f>
        <v/>
      </c>
      <c r="DZ98" t="str">
        <f>IF(OR(DZ$5="",$S98=""),"",IFERROR(SUM(PRODUCT(INDEX(CMB[[BA_0O]:[BA_2O]],MATCH(ROUND(MIN(SUM(DZ$4,$O98/1000),SUM($O98,DZ$4/1000)),3),CMB[[Cmb_ID]:[Cmb_ID]],0),SUM(N(DZ$1),N($R98),1)),CHOOSE(AC[[M]:[M]],1,1,0,AC[[AB]:[AB]])),PRODUCT(INDEX(CMB[[BD_0O]:[BD_2O]],MATCH(ROUND(MIN(SUM(DZ$4,$O98/1000),SUM($O98,DZ$4/1000)),3),CMB[[Cmb_ID]:[Cmb_ID]],0),SUM(N(DZ$1),N($R98),1)),CHOOSE(AC[[M]:[M]],1,0,1,AC[[DB]:[DB]])),PRODUCT(SUM(ROUND(AVERAGE(VALUE(DZ$3),VALUE($P98)),0),CHOOSE(IF(OR(DZ$1,$R98),4,INDEX(CMB[[Res_Rare]:[Res_Rare]],MATCH(ROUND(MIN(SUM(DZ$4,$O98/1000),SUM($O98,DZ$4/1000)),3),CMB[[Cmb_ID]:[Cmb_ID]],0))),-1,-1,0,0)),IF(OR(DZ$1,$R98),4,INDEX(CMB[[Cmb_Rare]:[Cmb_Rare]],MATCH(ROUND(MIN(SUM(DZ$4,$O98/1000),SUM($O98,DZ$4/1000)),3),CMB[[Cmb_ID]:[Cmb_ID]],0))),CHOOSE(AC[[M]:[M]],2,1,1,SUM(AC[[AB]:[DB]])))),""))</f>
        <v/>
      </c>
      <c r="EA98" t="str">
        <f>IF(OR(EA$5="",$S98=""),"",IFERROR(SUM(PRODUCT(INDEX(CMB[[BA_0O]:[BA_2O]],MATCH(ROUND(MIN(SUM(EA$4,$O98/1000),SUM($O98,EA$4/1000)),3),CMB[[Cmb_ID]:[Cmb_ID]],0),SUM(N(EA$1),N($R98),1)),CHOOSE(AC[[M]:[M]],1,1,0,AC[[AB]:[AB]])),PRODUCT(INDEX(CMB[[BD_0O]:[BD_2O]],MATCH(ROUND(MIN(SUM(EA$4,$O98/1000),SUM($O98,EA$4/1000)),3),CMB[[Cmb_ID]:[Cmb_ID]],0),SUM(N(EA$1),N($R98),1)),CHOOSE(AC[[M]:[M]],1,0,1,AC[[DB]:[DB]])),PRODUCT(SUM(ROUND(AVERAGE(VALUE(EA$3),VALUE($P98)),0),CHOOSE(IF(OR(EA$1,$R98),4,INDEX(CMB[[Res_Rare]:[Res_Rare]],MATCH(ROUND(MIN(SUM(EA$4,$O98/1000),SUM($O98,EA$4/1000)),3),CMB[[Cmb_ID]:[Cmb_ID]],0))),-1,-1,0,0)),IF(OR(EA$1,$R98),4,INDEX(CMB[[Cmb_Rare]:[Cmb_Rare]],MATCH(ROUND(MIN(SUM(EA$4,$O98/1000),SUM($O98,EA$4/1000)),3),CMB[[Cmb_ID]:[Cmb_ID]],0))),CHOOSE(AC[[M]:[M]],2,1,1,SUM(AC[[AB]:[DB]])))),""))</f>
        <v/>
      </c>
      <c r="EB98" t="str">
        <f>IF(OR(EB$5="",$S98=""),"",IFERROR(SUM(PRODUCT(INDEX(CMB[[BA_0O]:[BA_2O]],MATCH(ROUND(MIN(SUM(EB$4,$O98/1000),SUM($O98,EB$4/1000)),3),CMB[[Cmb_ID]:[Cmb_ID]],0),SUM(N(EB$1),N($R98),1)),CHOOSE(AC[[M]:[M]],1,1,0,AC[[AB]:[AB]])),PRODUCT(INDEX(CMB[[BD_0O]:[BD_2O]],MATCH(ROUND(MIN(SUM(EB$4,$O98/1000),SUM($O98,EB$4/1000)),3),CMB[[Cmb_ID]:[Cmb_ID]],0),SUM(N(EB$1),N($R98),1)),CHOOSE(AC[[M]:[M]],1,0,1,AC[[DB]:[DB]])),PRODUCT(SUM(ROUND(AVERAGE(VALUE(EB$3),VALUE($P98)),0),CHOOSE(IF(OR(EB$1,$R98),4,INDEX(CMB[[Res_Rare]:[Res_Rare]],MATCH(ROUND(MIN(SUM(EB$4,$O98/1000),SUM($O98,EB$4/1000)),3),CMB[[Cmb_ID]:[Cmb_ID]],0))),-1,-1,0,0)),IF(OR(EB$1,$R98),4,INDEX(CMB[[Cmb_Rare]:[Cmb_Rare]],MATCH(ROUND(MIN(SUM(EB$4,$O98/1000),SUM($O98,EB$4/1000)),3),CMB[[Cmb_ID]:[Cmb_ID]],0))),CHOOSE(AC[[M]:[M]],2,1,1,SUM(AC[[AB]:[DB]])))),""))</f>
        <v/>
      </c>
      <c r="EC98" t="str">
        <f>IF(OR(EC$5="",$S98=""),"",IFERROR(SUM(PRODUCT(INDEX(CMB[[BA_0O]:[BA_2O]],MATCH(ROUND(MIN(SUM(EC$4,$O98/1000),SUM($O98,EC$4/1000)),3),CMB[[Cmb_ID]:[Cmb_ID]],0),SUM(N(EC$1),N($R98),1)),CHOOSE(AC[[M]:[M]],1,1,0,AC[[AB]:[AB]])),PRODUCT(INDEX(CMB[[BD_0O]:[BD_2O]],MATCH(ROUND(MIN(SUM(EC$4,$O98/1000),SUM($O98,EC$4/1000)),3),CMB[[Cmb_ID]:[Cmb_ID]],0),SUM(N(EC$1),N($R98),1)),CHOOSE(AC[[M]:[M]],1,0,1,AC[[DB]:[DB]])),PRODUCT(SUM(ROUND(AVERAGE(VALUE(EC$3),VALUE($P98)),0),CHOOSE(IF(OR(EC$1,$R98),4,INDEX(CMB[[Res_Rare]:[Res_Rare]],MATCH(ROUND(MIN(SUM(EC$4,$O98/1000),SUM($O98,EC$4/1000)),3),CMB[[Cmb_ID]:[Cmb_ID]],0))),-1,-1,0,0)),IF(OR(EC$1,$R98),4,INDEX(CMB[[Cmb_Rare]:[Cmb_Rare]],MATCH(ROUND(MIN(SUM(EC$4,$O98/1000),SUM($O98,EC$4/1000)),3),CMB[[Cmb_ID]:[Cmb_ID]],0))),CHOOSE(AC[[M]:[M]],2,1,1,SUM(AC[[AB]:[DB]])))),""))</f>
        <v/>
      </c>
      <c r="ED98" t="str">
        <f>IF(OR(ED$5="",$S98=""),"",IFERROR(SUM(PRODUCT(INDEX(CMB[[BA_0O]:[BA_2O]],MATCH(ROUND(MIN(SUM(ED$4,$O98/1000),SUM($O98,ED$4/1000)),3),CMB[[Cmb_ID]:[Cmb_ID]],0),SUM(N(ED$1),N($R98),1)),CHOOSE(AC[[M]:[M]],1,1,0,AC[[AB]:[AB]])),PRODUCT(INDEX(CMB[[BD_0O]:[BD_2O]],MATCH(ROUND(MIN(SUM(ED$4,$O98/1000),SUM($O98,ED$4/1000)),3),CMB[[Cmb_ID]:[Cmb_ID]],0),SUM(N(ED$1),N($R98),1)),CHOOSE(AC[[M]:[M]],1,0,1,AC[[DB]:[DB]])),PRODUCT(SUM(ROUND(AVERAGE(VALUE(ED$3),VALUE($P98)),0),CHOOSE(IF(OR(ED$1,$R98),4,INDEX(CMB[[Res_Rare]:[Res_Rare]],MATCH(ROUND(MIN(SUM(ED$4,$O98/1000),SUM($O98,ED$4/1000)),3),CMB[[Cmb_ID]:[Cmb_ID]],0))),-1,-1,0,0)),IF(OR(ED$1,$R98),4,INDEX(CMB[[Cmb_Rare]:[Cmb_Rare]],MATCH(ROUND(MIN(SUM(ED$4,$O98/1000),SUM($O98,ED$4/1000)),3),CMB[[Cmb_ID]:[Cmb_ID]],0))),CHOOSE(AC[[M]:[M]],2,1,1,SUM(AC[[AB]:[DB]])))),""))</f>
        <v/>
      </c>
      <c r="EE98" t="str">
        <f>IF(OR(EE$5="",$S98=""),"",IFERROR(SUM(PRODUCT(INDEX(CMB[[BA_0O]:[BA_2O]],MATCH(ROUND(MIN(SUM(EE$4,$O98/1000),SUM($O98,EE$4/1000)),3),CMB[[Cmb_ID]:[Cmb_ID]],0),SUM(N(EE$1),N($R98),1)),CHOOSE(AC[[M]:[M]],1,1,0,AC[[AB]:[AB]])),PRODUCT(INDEX(CMB[[BD_0O]:[BD_2O]],MATCH(ROUND(MIN(SUM(EE$4,$O98/1000),SUM($O98,EE$4/1000)),3),CMB[[Cmb_ID]:[Cmb_ID]],0),SUM(N(EE$1),N($R98),1)),CHOOSE(AC[[M]:[M]],1,0,1,AC[[DB]:[DB]])),PRODUCT(SUM(ROUND(AVERAGE(VALUE(EE$3),VALUE($P98)),0),CHOOSE(IF(OR(EE$1,$R98),4,INDEX(CMB[[Res_Rare]:[Res_Rare]],MATCH(ROUND(MIN(SUM(EE$4,$O98/1000),SUM($O98,EE$4/1000)),3),CMB[[Cmb_ID]:[Cmb_ID]],0))),-1,-1,0,0)),IF(OR(EE$1,$R98),4,INDEX(CMB[[Cmb_Rare]:[Cmb_Rare]],MATCH(ROUND(MIN(SUM(EE$4,$O98/1000),SUM($O98,EE$4/1000)),3),CMB[[Cmb_ID]:[Cmb_ID]],0))),CHOOSE(AC[[M]:[M]],2,1,1,SUM(AC[[AB]:[DB]])))),""))</f>
        <v/>
      </c>
      <c r="EF98" t="str">
        <f>IF(OR(EF$5="",$S98=""),"",IFERROR(SUM(PRODUCT(INDEX(CMB[[BA_0O]:[BA_2O]],MATCH(ROUND(MIN(SUM(EF$4,$O98/1000),SUM($O98,EF$4/1000)),3),CMB[[Cmb_ID]:[Cmb_ID]],0),SUM(N(EF$1),N($R98),1)),CHOOSE(AC[[M]:[M]],1,1,0,AC[[AB]:[AB]])),PRODUCT(INDEX(CMB[[BD_0O]:[BD_2O]],MATCH(ROUND(MIN(SUM(EF$4,$O98/1000),SUM($O98,EF$4/1000)),3),CMB[[Cmb_ID]:[Cmb_ID]],0),SUM(N(EF$1),N($R98),1)),CHOOSE(AC[[M]:[M]],1,0,1,AC[[DB]:[DB]])),PRODUCT(SUM(ROUND(AVERAGE(VALUE(EF$3),VALUE($P98)),0),CHOOSE(IF(OR(EF$1,$R98),4,INDEX(CMB[[Res_Rare]:[Res_Rare]],MATCH(ROUND(MIN(SUM(EF$4,$O98/1000),SUM($O98,EF$4/1000)),3),CMB[[Cmb_ID]:[Cmb_ID]],0))),-1,-1,0,0)),IF(OR(EF$1,$R98),4,INDEX(CMB[[Cmb_Rare]:[Cmb_Rare]],MATCH(ROUND(MIN(SUM(EF$4,$O98/1000),SUM($O98,EF$4/1000)),3),CMB[[Cmb_ID]:[Cmb_ID]],0))),CHOOSE(AC[[M]:[M]],2,1,1,SUM(AC[[AB]:[DB]])))),""))</f>
        <v/>
      </c>
      <c r="EG98" t="str">
        <f>IF(OR(EG$5="",$S98=""),"",IFERROR(SUM(PRODUCT(INDEX(CMB[[BA_0O]:[BA_2O]],MATCH(ROUND(MIN(SUM(EG$4,$O98/1000),SUM($O98,EG$4/1000)),3),CMB[[Cmb_ID]:[Cmb_ID]],0),SUM(N(EG$1),N($R98),1)),CHOOSE(AC[[M]:[M]],1,1,0,AC[[AB]:[AB]])),PRODUCT(INDEX(CMB[[BD_0O]:[BD_2O]],MATCH(ROUND(MIN(SUM(EG$4,$O98/1000),SUM($O98,EG$4/1000)),3),CMB[[Cmb_ID]:[Cmb_ID]],0),SUM(N(EG$1),N($R98),1)),CHOOSE(AC[[M]:[M]],1,0,1,AC[[DB]:[DB]])),PRODUCT(SUM(ROUND(AVERAGE(VALUE(EG$3),VALUE($P98)),0),CHOOSE(IF(OR(EG$1,$R98),4,INDEX(CMB[[Res_Rare]:[Res_Rare]],MATCH(ROUND(MIN(SUM(EG$4,$O98/1000),SUM($O98,EG$4/1000)),3),CMB[[Cmb_ID]:[Cmb_ID]],0))),-1,-1,0,0)),IF(OR(EG$1,$R98),4,INDEX(CMB[[Cmb_Rare]:[Cmb_Rare]],MATCH(ROUND(MIN(SUM(EG$4,$O98/1000),SUM($O98,EG$4/1000)),3),CMB[[Cmb_ID]:[Cmb_ID]],0))),CHOOSE(AC[[M]:[M]],2,1,1,SUM(AC[[AB]:[DB]])))),""))</f>
        <v/>
      </c>
      <c r="EH98" t="str">
        <f>IF(OR(EH$5="",$S98=""),"",IFERROR(SUM(PRODUCT(INDEX(CMB[[BA_0O]:[BA_2O]],MATCH(ROUND(MIN(SUM(EH$4,$O98/1000),SUM($O98,EH$4/1000)),3),CMB[[Cmb_ID]:[Cmb_ID]],0),SUM(N(EH$1),N($R98),1)),CHOOSE(AC[[M]:[M]],1,1,0,AC[[AB]:[AB]])),PRODUCT(INDEX(CMB[[BD_0O]:[BD_2O]],MATCH(ROUND(MIN(SUM(EH$4,$O98/1000),SUM($O98,EH$4/1000)),3),CMB[[Cmb_ID]:[Cmb_ID]],0),SUM(N(EH$1),N($R98),1)),CHOOSE(AC[[M]:[M]],1,0,1,AC[[DB]:[DB]])),PRODUCT(SUM(ROUND(AVERAGE(VALUE(EH$3),VALUE($P98)),0),CHOOSE(IF(OR(EH$1,$R98),4,INDEX(CMB[[Res_Rare]:[Res_Rare]],MATCH(ROUND(MIN(SUM(EH$4,$O98/1000),SUM($O98,EH$4/1000)),3),CMB[[Cmb_ID]:[Cmb_ID]],0))),-1,-1,0,0)),IF(OR(EH$1,$R98),4,INDEX(CMB[[Cmb_Rare]:[Cmb_Rare]],MATCH(ROUND(MIN(SUM(EH$4,$O98/1000),SUM($O98,EH$4/1000)),3),CMB[[Cmb_ID]:[Cmb_ID]],0))),CHOOSE(AC[[M]:[M]],2,1,1,SUM(AC[[AB]:[DB]])))),""))</f>
        <v/>
      </c>
      <c r="EI98" t="str">
        <f>IF(OR(EI$5="",$S98=""),"",IFERROR(SUM(PRODUCT(INDEX(CMB[[BA_0O]:[BA_2O]],MATCH(ROUND(MIN(SUM(EI$4,$O98/1000),SUM($O98,EI$4/1000)),3),CMB[[Cmb_ID]:[Cmb_ID]],0),SUM(N(EI$1),N($R98),1)),CHOOSE(AC[[M]:[M]],1,1,0,AC[[AB]:[AB]])),PRODUCT(INDEX(CMB[[BD_0O]:[BD_2O]],MATCH(ROUND(MIN(SUM(EI$4,$O98/1000),SUM($O98,EI$4/1000)),3),CMB[[Cmb_ID]:[Cmb_ID]],0),SUM(N(EI$1),N($R98),1)),CHOOSE(AC[[M]:[M]],1,0,1,AC[[DB]:[DB]])),PRODUCT(SUM(ROUND(AVERAGE(VALUE(EI$3),VALUE($P98)),0),CHOOSE(IF(OR(EI$1,$R98),4,INDEX(CMB[[Res_Rare]:[Res_Rare]],MATCH(ROUND(MIN(SUM(EI$4,$O98/1000),SUM($O98,EI$4/1000)),3),CMB[[Cmb_ID]:[Cmb_ID]],0))),-1,-1,0,0)),IF(OR(EI$1,$R98),4,INDEX(CMB[[Cmb_Rare]:[Cmb_Rare]],MATCH(ROUND(MIN(SUM(EI$4,$O98/1000),SUM($O98,EI$4/1000)),3),CMB[[Cmb_ID]:[Cmb_ID]],0))),CHOOSE(AC[[M]:[M]],2,1,1,SUM(AC[[AB]:[DB]])))),""))</f>
        <v/>
      </c>
      <c r="EJ98" t="str">
        <f>IF(OR(EJ$5="",$S98=""),"",IFERROR(SUM(PRODUCT(INDEX(CMB[[BA_0O]:[BA_2O]],MATCH(ROUND(MIN(SUM(EJ$4,$O98/1000),SUM($O98,EJ$4/1000)),3),CMB[[Cmb_ID]:[Cmb_ID]],0),SUM(N(EJ$1),N($R98),1)),CHOOSE(AC[[M]:[M]],1,1,0,AC[[AB]:[AB]])),PRODUCT(INDEX(CMB[[BD_0O]:[BD_2O]],MATCH(ROUND(MIN(SUM(EJ$4,$O98/1000),SUM($O98,EJ$4/1000)),3),CMB[[Cmb_ID]:[Cmb_ID]],0),SUM(N(EJ$1),N($R98),1)),CHOOSE(AC[[M]:[M]],1,0,1,AC[[DB]:[DB]])),PRODUCT(SUM(ROUND(AVERAGE(VALUE(EJ$3),VALUE($P98)),0),CHOOSE(IF(OR(EJ$1,$R98),4,INDEX(CMB[[Res_Rare]:[Res_Rare]],MATCH(ROUND(MIN(SUM(EJ$4,$O98/1000),SUM($O98,EJ$4/1000)),3),CMB[[Cmb_ID]:[Cmb_ID]],0))),-1,-1,0,0)),IF(OR(EJ$1,$R98),4,INDEX(CMB[[Cmb_Rare]:[Cmb_Rare]],MATCH(ROUND(MIN(SUM(EJ$4,$O98/1000),SUM($O98,EJ$4/1000)),3),CMB[[Cmb_ID]:[Cmb_ID]],0))),CHOOSE(AC[[M]:[M]],2,1,1,SUM(AC[[AB]:[DB]])))),""))</f>
        <v/>
      </c>
      <c r="EK98" t="str">
        <f>IF(OR(EK$5="",$S98=""),"",IFERROR(SUM(PRODUCT(INDEX(CMB[[BA_0O]:[BA_2O]],MATCH(ROUND(MIN(SUM(EK$4,$O98/1000),SUM($O98,EK$4/1000)),3),CMB[[Cmb_ID]:[Cmb_ID]],0),SUM(N(EK$1),N($R98),1)),CHOOSE(AC[[M]:[M]],1,1,0,AC[[AB]:[AB]])),PRODUCT(INDEX(CMB[[BD_0O]:[BD_2O]],MATCH(ROUND(MIN(SUM(EK$4,$O98/1000),SUM($O98,EK$4/1000)),3),CMB[[Cmb_ID]:[Cmb_ID]],0),SUM(N(EK$1),N($R98),1)),CHOOSE(AC[[M]:[M]],1,0,1,AC[[DB]:[DB]])),PRODUCT(SUM(ROUND(AVERAGE(VALUE(EK$3),VALUE($P98)),0),CHOOSE(IF(OR(EK$1,$R98),4,INDEX(CMB[[Res_Rare]:[Res_Rare]],MATCH(ROUND(MIN(SUM(EK$4,$O98/1000),SUM($O98,EK$4/1000)),3),CMB[[Cmb_ID]:[Cmb_ID]],0))),-1,-1,0,0)),IF(OR(EK$1,$R98),4,INDEX(CMB[[Cmb_Rare]:[Cmb_Rare]],MATCH(ROUND(MIN(SUM(EK$4,$O98/1000),SUM($O98,EK$4/1000)),3),CMB[[Cmb_ID]:[Cmb_ID]],0))),CHOOSE(AC[[M]:[M]],2,1,1,SUM(AC[[AB]:[DB]])))),""))</f>
        <v/>
      </c>
      <c r="EL98" t="str">
        <f>IF(OR(EL$5="",$S98=""),"",IFERROR(SUM(PRODUCT(INDEX(CMB[[BA_0O]:[BA_2O]],MATCH(ROUND(MIN(SUM(EL$4,$O98/1000),SUM($O98,EL$4/1000)),3),CMB[[Cmb_ID]:[Cmb_ID]],0),SUM(N(EL$1),N($R98),1)),CHOOSE(AC[[M]:[M]],1,1,0,AC[[AB]:[AB]])),PRODUCT(INDEX(CMB[[BD_0O]:[BD_2O]],MATCH(ROUND(MIN(SUM(EL$4,$O98/1000),SUM($O98,EL$4/1000)),3),CMB[[Cmb_ID]:[Cmb_ID]],0),SUM(N(EL$1),N($R98),1)),CHOOSE(AC[[M]:[M]],1,0,1,AC[[DB]:[DB]])),PRODUCT(SUM(ROUND(AVERAGE(VALUE(EL$3),VALUE($P98)),0),CHOOSE(IF(OR(EL$1,$R98),4,INDEX(CMB[[Res_Rare]:[Res_Rare]],MATCH(ROUND(MIN(SUM(EL$4,$O98/1000),SUM($O98,EL$4/1000)),3),CMB[[Cmb_ID]:[Cmb_ID]],0))),-1,-1,0,0)),IF(OR(EL$1,$R98),4,INDEX(CMB[[Cmb_Rare]:[Cmb_Rare]],MATCH(ROUND(MIN(SUM(EL$4,$O98/1000),SUM($O98,EL$4/1000)),3),CMB[[Cmb_ID]:[Cmb_ID]],0))),CHOOSE(AC[[M]:[M]],2,1,1,SUM(AC[[AB]:[DB]])))),""))</f>
        <v/>
      </c>
      <c r="EM98" t="str">
        <f>IF(OR(EM$5="",$S98=""),"",IFERROR(SUM(PRODUCT(INDEX(CMB[[BA_0O]:[BA_2O]],MATCH(ROUND(MIN(SUM(EM$4,$O98/1000),SUM($O98,EM$4/1000)),3),CMB[[Cmb_ID]:[Cmb_ID]],0),SUM(N(EM$1),N($R98),1)),CHOOSE(AC[[M]:[M]],1,1,0,AC[[AB]:[AB]])),PRODUCT(INDEX(CMB[[BD_0O]:[BD_2O]],MATCH(ROUND(MIN(SUM(EM$4,$O98/1000),SUM($O98,EM$4/1000)),3),CMB[[Cmb_ID]:[Cmb_ID]],0),SUM(N(EM$1),N($R98),1)),CHOOSE(AC[[M]:[M]],1,0,1,AC[[DB]:[DB]])),PRODUCT(SUM(ROUND(AVERAGE(VALUE(EM$3),VALUE($P98)),0),CHOOSE(IF(OR(EM$1,$R98),4,INDEX(CMB[[Res_Rare]:[Res_Rare]],MATCH(ROUND(MIN(SUM(EM$4,$O98/1000),SUM($O98,EM$4/1000)),3),CMB[[Cmb_ID]:[Cmb_ID]],0))),-1,-1,0,0)),IF(OR(EM$1,$R98),4,INDEX(CMB[[Cmb_Rare]:[Cmb_Rare]],MATCH(ROUND(MIN(SUM(EM$4,$O98/1000),SUM($O98,EM$4/1000)),3),CMB[[Cmb_ID]:[Cmb_ID]],0))),CHOOSE(AC[[M]:[M]],2,1,1,SUM(AC[[AB]:[DB]])))),""))</f>
        <v/>
      </c>
      <c r="EN98" t="str">
        <f>IF(OR(EN$5="",$S98=""),"",IFERROR(SUM(PRODUCT(INDEX(CMB[[BA_0O]:[BA_2O]],MATCH(ROUND(MIN(SUM(EN$4,$O98/1000),SUM($O98,EN$4/1000)),3),CMB[[Cmb_ID]:[Cmb_ID]],0),SUM(N(EN$1),N($R98),1)),CHOOSE(AC[[M]:[M]],1,1,0,AC[[AB]:[AB]])),PRODUCT(INDEX(CMB[[BD_0O]:[BD_2O]],MATCH(ROUND(MIN(SUM(EN$4,$O98/1000),SUM($O98,EN$4/1000)),3),CMB[[Cmb_ID]:[Cmb_ID]],0),SUM(N(EN$1),N($R98),1)),CHOOSE(AC[[M]:[M]],1,0,1,AC[[DB]:[DB]])),PRODUCT(SUM(ROUND(AVERAGE(VALUE(EN$3),VALUE($P98)),0),CHOOSE(IF(OR(EN$1,$R98),4,INDEX(CMB[[Res_Rare]:[Res_Rare]],MATCH(ROUND(MIN(SUM(EN$4,$O98/1000),SUM($O98,EN$4/1000)),3),CMB[[Cmb_ID]:[Cmb_ID]],0))),-1,-1,0,0)),IF(OR(EN$1,$R98),4,INDEX(CMB[[Cmb_Rare]:[Cmb_Rare]],MATCH(ROUND(MIN(SUM(EN$4,$O98/1000),SUM($O98,EN$4/1000)),3),CMB[[Cmb_ID]:[Cmb_ID]],0))),CHOOSE(AC[[M]:[M]],2,1,1,SUM(AC[[AB]:[DB]])))),""))</f>
        <v/>
      </c>
      <c r="EO98" t="str">
        <f>IF(OR(EO$5="",$S98=""),"",IFERROR(SUM(PRODUCT(INDEX(CMB[[BA_0O]:[BA_2O]],MATCH(ROUND(MIN(SUM(EO$4,$O98/1000),SUM($O98,EO$4/1000)),3),CMB[[Cmb_ID]:[Cmb_ID]],0),SUM(N(EO$1),N($R98),1)),CHOOSE(AC[[M]:[M]],1,1,0,AC[[AB]:[AB]])),PRODUCT(INDEX(CMB[[BD_0O]:[BD_2O]],MATCH(ROUND(MIN(SUM(EO$4,$O98/1000),SUM($O98,EO$4/1000)),3),CMB[[Cmb_ID]:[Cmb_ID]],0),SUM(N(EO$1),N($R98),1)),CHOOSE(AC[[M]:[M]],1,0,1,AC[[DB]:[DB]])),PRODUCT(SUM(ROUND(AVERAGE(VALUE(EO$3),VALUE($P98)),0),CHOOSE(IF(OR(EO$1,$R98),4,INDEX(CMB[[Res_Rare]:[Res_Rare]],MATCH(ROUND(MIN(SUM(EO$4,$O98/1000),SUM($O98,EO$4/1000)),3),CMB[[Cmb_ID]:[Cmb_ID]],0))),-1,-1,0,0)),IF(OR(EO$1,$R98),4,INDEX(CMB[[Cmb_Rare]:[Cmb_Rare]],MATCH(ROUND(MIN(SUM(EO$4,$O98/1000),SUM($O98,EO$4/1000)),3),CMB[[Cmb_ID]:[Cmb_ID]],0))),CHOOSE(AC[[M]:[M]],2,1,1,SUM(AC[[AB]:[DB]])))),""))</f>
        <v/>
      </c>
      <c r="EP98" t="str">
        <f>IF(OR(EP$5="",$S98=""),"",IFERROR(SUM(PRODUCT(INDEX(CMB[[BA_0O]:[BA_2O]],MATCH(ROUND(MIN(SUM(EP$4,$O98/1000),SUM($O98,EP$4/1000)),3),CMB[[Cmb_ID]:[Cmb_ID]],0),SUM(N(EP$1),N($R98),1)),CHOOSE(AC[[M]:[M]],1,1,0,AC[[AB]:[AB]])),PRODUCT(INDEX(CMB[[BD_0O]:[BD_2O]],MATCH(ROUND(MIN(SUM(EP$4,$O98/1000),SUM($O98,EP$4/1000)),3),CMB[[Cmb_ID]:[Cmb_ID]],0),SUM(N(EP$1),N($R98),1)),CHOOSE(AC[[M]:[M]],1,0,1,AC[[DB]:[DB]])),PRODUCT(SUM(ROUND(AVERAGE(VALUE(EP$3),VALUE($P98)),0),CHOOSE(IF(OR(EP$1,$R98),4,INDEX(CMB[[Res_Rare]:[Res_Rare]],MATCH(ROUND(MIN(SUM(EP$4,$O98/1000),SUM($O98,EP$4/1000)),3),CMB[[Cmb_ID]:[Cmb_ID]],0))),-1,-1,0,0)),IF(OR(EP$1,$R98),4,INDEX(CMB[[Cmb_Rare]:[Cmb_Rare]],MATCH(ROUND(MIN(SUM(EP$4,$O98/1000),SUM($O98,EP$4/1000)),3),CMB[[Cmb_ID]:[Cmb_ID]],0))),CHOOSE(AC[[M]:[M]],2,1,1,SUM(AC[[AB]:[DB]])))),""))</f>
        <v/>
      </c>
      <c r="EQ98" t="str">
        <f>IF(OR(EQ$5="",$S98=""),"",IFERROR(SUM(PRODUCT(INDEX(CMB[[BA_0O]:[BA_2O]],MATCH(ROUND(MIN(SUM(EQ$4,$O98/1000),SUM($O98,EQ$4/1000)),3),CMB[[Cmb_ID]:[Cmb_ID]],0),SUM(N(EQ$1),N($R98),1)),CHOOSE(AC[[M]:[M]],1,1,0,AC[[AB]:[AB]])),PRODUCT(INDEX(CMB[[BD_0O]:[BD_2O]],MATCH(ROUND(MIN(SUM(EQ$4,$O98/1000),SUM($O98,EQ$4/1000)),3),CMB[[Cmb_ID]:[Cmb_ID]],0),SUM(N(EQ$1),N($R98),1)),CHOOSE(AC[[M]:[M]],1,0,1,AC[[DB]:[DB]])),PRODUCT(SUM(ROUND(AVERAGE(VALUE(EQ$3),VALUE($P98)),0),CHOOSE(IF(OR(EQ$1,$R98),4,INDEX(CMB[[Res_Rare]:[Res_Rare]],MATCH(ROUND(MIN(SUM(EQ$4,$O98/1000),SUM($O98,EQ$4/1000)),3),CMB[[Cmb_ID]:[Cmb_ID]],0))),-1,-1,0,0)),IF(OR(EQ$1,$R98),4,INDEX(CMB[[Cmb_Rare]:[Cmb_Rare]],MATCH(ROUND(MIN(SUM(EQ$4,$O98/1000),SUM($O98,EQ$4/1000)),3),CMB[[Cmb_ID]:[Cmb_ID]],0))),CHOOSE(AC[[M]:[M]],2,1,1,SUM(AC[[AB]:[DB]])))),""))</f>
        <v/>
      </c>
      <c r="ER98" t="str">
        <f>IF(OR(ER$5="",$S98=""),"",IFERROR(SUM(PRODUCT(INDEX(CMB[[BA_0O]:[BA_2O]],MATCH(ROUND(MIN(SUM(ER$4,$O98/1000),SUM($O98,ER$4/1000)),3),CMB[[Cmb_ID]:[Cmb_ID]],0),SUM(N(ER$1),N($R98),1)),CHOOSE(AC[[M]:[M]],1,1,0,AC[[AB]:[AB]])),PRODUCT(INDEX(CMB[[BD_0O]:[BD_2O]],MATCH(ROUND(MIN(SUM(ER$4,$O98/1000),SUM($O98,ER$4/1000)),3),CMB[[Cmb_ID]:[Cmb_ID]],0),SUM(N(ER$1),N($R98),1)),CHOOSE(AC[[M]:[M]],1,0,1,AC[[DB]:[DB]])),PRODUCT(SUM(ROUND(AVERAGE(VALUE(ER$3),VALUE($P98)),0),CHOOSE(IF(OR(ER$1,$R98),4,INDEX(CMB[[Res_Rare]:[Res_Rare]],MATCH(ROUND(MIN(SUM(ER$4,$O98/1000),SUM($O98,ER$4/1000)),3),CMB[[Cmb_ID]:[Cmb_ID]],0))),-1,-1,0,0)),IF(OR(ER$1,$R98),4,INDEX(CMB[[Cmb_Rare]:[Cmb_Rare]],MATCH(ROUND(MIN(SUM(ER$4,$O98/1000),SUM($O98,ER$4/1000)),3),CMB[[Cmb_ID]:[Cmb_ID]],0))),CHOOSE(AC[[M]:[M]],2,1,1,SUM(AC[[AB]:[DB]])))),""))</f>
        <v/>
      </c>
      <c r="ES98" t="str">
        <f>IF(OR(ES$5="",$S98=""),"",IFERROR(SUM(PRODUCT(INDEX(CMB[[BA_0O]:[BA_2O]],MATCH(ROUND(MIN(SUM(ES$4,$O98/1000),SUM($O98,ES$4/1000)),3),CMB[[Cmb_ID]:[Cmb_ID]],0),SUM(N(ES$1),N($R98),1)),CHOOSE(AC[[M]:[M]],1,1,0,AC[[AB]:[AB]])),PRODUCT(INDEX(CMB[[BD_0O]:[BD_2O]],MATCH(ROUND(MIN(SUM(ES$4,$O98/1000),SUM($O98,ES$4/1000)),3),CMB[[Cmb_ID]:[Cmb_ID]],0),SUM(N(ES$1),N($R98),1)),CHOOSE(AC[[M]:[M]],1,0,1,AC[[DB]:[DB]])),PRODUCT(SUM(ROUND(AVERAGE(VALUE(ES$3),VALUE($P98)),0),CHOOSE(IF(OR(ES$1,$R98),4,INDEX(CMB[[Res_Rare]:[Res_Rare]],MATCH(ROUND(MIN(SUM(ES$4,$O98/1000),SUM($O98,ES$4/1000)),3),CMB[[Cmb_ID]:[Cmb_ID]],0))),-1,-1,0,0)),IF(OR(ES$1,$R98),4,INDEX(CMB[[Cmb_Rare]:[Cmb_Rare]],MATCH(ROUND(MIN(SUM(ES$4,$O98/1000),SUM($O98,ES$4/1000)),3),CMB[[Cmb_ID]:[Cmb_ID]],0))),CHOOSE(AC[[M]:[M]],2,1,1,SUM(AC[[AB]:[DB]])))),""))</f>
        <v/>
      </c>
      <c r="ET98" t="str">
        <f>IF(OR(ET$5="",$S98=""),"",IFERROR(SUM(PRODUCT(INDEX(CMB[[BA_0O]:[BA_2O]],MATCH(ROUND(MIN(SUM(ET$4,$O98/1000),SUM($O98,ET$4/1000)),3),CMB[[Cmb_ID]:[Cmb_ID]],0),SUM(N(ET$1),N($R98),1)),CHOOSE(AC[[M]:[M]],1,1,0,AC[[AB]:[AB]])),PRODUCT(INDEX(CMB[[BD_0O]:[BD_2O]],MATCH(ROUND(MIN(SUM(ET$4,$O98/1000),SUM($O98,ET$4/1000)),3),CMB[[Cmb_ID]:[Cmb_ID]],0),SUM(N(ET$1),N($R98),1)),CHOOSE(AC[[M]:[M]],1,0,1,AC[[DB]:[DB]])),PRODUCT(SUM(ROUND(AVERAGE(VALUE(ET$3),VALUE($P98)),0),CHOOSE(IF(OR(ET$1,$R98),4,INDEX(CMB[[Res_Rare]:[Res_Rare]],MATCH(ROUND(MIN(SUM(ET$4,$O98/1000),SUM($O98,ET$4/1000)),3),CMB[[Cmb_ID]:[Cmb_ID]],0))),-1,-1,0,0)),IF(OR(ET$1,$R98),4,INDEX(CMB[[Cmb_Rare]:[Cmb_Rare]],MATCH(ROUND(MIN(SUM(ET$4,$O98/1000),SUM($O98,ET$4/1000)),3),CMB[[Cmb_ID]:[Cmb_ID]],0))),CHOOSE(AC[[M]:[M]],2,1,1,SUM(AC[[AB]:[DB]])))),""))</f>
        <v/>
      </c>
      <c r="EU98" t="str">
        <f>IF(OR(EU$5="",$S98=""),"",IFERROR(SUM(PRODUCT(INDEX(CMB[[BA_0O]:[BA_2O]],MATCH(ROUND(MIN(SUM(EU$4,$O98/1000),SUM($O98,EU$4/1000)),3),CMB[[Cmb_ID]:[Cmb_ID]],0),SUM(N(EU$1),N($R98),1)),CHOOSE(AC[[M]:[M]],1,1,0,AC[[AB]:[AB]])),PRODUCT(INDEX(CMB[[BD_0O]:[BD_2O]],MATCH(ROUND(MIN(SUM(EU$4,$O98/1000),SUM($O98,EU$4/1000)),3),CMB[[Cmb_ID]:[Cmb_ID]],0),SUM(N(EU$1),N($R98),1)),CHOOSE(AC[[M]:[M]],1,0,1,AC[[DB]:[DB]])),PRODUCT(SUM(ROUND(AVERAGE(VALUE(EU$3),VALUE($P98)),0),CHOOSE(IF(OR(EU$1,$R98),4,INDEX(CMB[[Res_Rare]:[Res_Rare]],MATCH(ROUND(MIN(SUM(EU$4,$O98/1000),SUM($O98,EU$4/1000)),3),CMB[[Cmb_ID]:[Cmb_ID]],0))),-1,-1,0,0)),IF(OR(EU$1,$R98),4,INDEX(CMB[[Cmb_Rare]:[Cmb_Rare]],MATCH(ROUND(MIN(SUM(EU$4,$O98/1000),SUM($O98,EU$4/1000)),3),CMB[[Cmb_ID]:[Cmb_ID]],0))),CHOOSE(AC[[M]:[M]],2,1,1,SUM(AC[[AB]:[DB]])))),""))</f>
        <v/>
      </c>
      <c r="EV98" t="str">
        <f>IF(OR(EV$5="",$S98=""),"",IFERROR(SUM(PRODUCT(INDEX(CMB[[BA_0O]:[BA_2O]],MATCH(ROUND(MIN(SUM(EV$4,$O98/1000),SUM($O98,EV$4/1000)),3),CMB[[Cmb_ID]:[Cmb_ID]],0),SUM(N(EV$1),N($R98),1)),CHOOSE(AC[[M]:[M]],1,1,0,AC[[AB]:[AB]])),PRODUCT(INDEX(CMB[[BD_0O]:[BD_2O]],MATCH(ROUND(MIN(SUM(EV$4,$O98/1000),SUM($O98,EV$4/1000)),3),CMB[[Cmb_ID]:[Cmb_ID]],0),SUM(N(EV$1),N($R98),1)),CHOOSE(AC[[M]:[M]],1,0,1,AC[[DB]:[DB]])),PRODUCT(SUM(ROUND(AVERAGE(VALUE(EV$3),VALUE($P98)),0),CHOOSE(IF(OR(EV$1,$R98),4,INDEX(CMB[[Res_Rare]:[Res_Rare]],MATCH(ROUND(MIN(SUM(EV$4,$O98/1000),SUM($O98,EV$4/1000)),3),CMB[[Cmb_ID]:[Cmb_ID]],0))),-1,-1,0,0)),IF(OR(EV$1,$R98),4,INDEX(CMB[[Cmb_Rare]:[Cmb_Rare]],MATCH(ROUND(MIN(SUM(EV$4,$O98/1000),SUM($O98,EV$4/1000)),3),CMB[[Cmb_ID]:[Cmb_ID]],0))),CHOOSE(AC[[M]:[M]],2,1,1,SUM(AC[[AB]:[DB]])))),""))</f>
        <v/>
      </c>
      <c r="EW98" t="str">
        <f>IF(OR(EW$5="",$S98=""),"",IFERROR(SUM(PRODUCT(INDEX(CMB[[BA_0O]:[BA_2O]],MATCH(ROUND(MIN(SUM(EW$4,$O98/1000),SUM($O98,EW$4/1000)),3),CMB[[Cmb_ID]:[Cmb_ID]],0),SUM(N(EW$1),N($R98),1)),CHOOSE(AC[[M]:[M]],1,1,0,AC[[AB]:[AB]])),PRODUCT(INDEX(CMB[[BD_0O]:[BD_2O]],MATCH(ROUND(MIN(SUM(EW$4,$O98/1000),SUM($O98,EW$4/1000)),3),CMB[[Cmb_ID]:[Cmb_ID]],0),SUM(N(EW$1),N($R98),1)),CHOOSE(AC[[M]:[M]],1,0,1,AC[[DB]:[DB]])),PRODUCT(SUM(ROUND(AVERAGE(VALUE(EW$3),VALUE($P98)),0),CHOOSE(IF(OR(EW$1,$R98),4,INDEX(CMB[[Res_Rare]:[Res_Rare]],MATCH(ROUND(MIN(SUM(EW$4,$O98/1000),SUM($O98,EW$4/1000)),3),CMB[[Cmb_ID]:[Cmb_ID]],0))),-1,-1,0,0)),IF(OR(EW$1,$R98),4,INDEX(CMB[[Cmb_Rare]:[Cmb_Rare]],MATCH(ROUND(MIN(SUM(EW$4,$O98/1000),SUM($O98,EW$4/1000)),3),CMB[[Cmb_ID]:[Cmb_ID]],0))),CHOOSE(AC[[M]:[M]],2,1,1,SUM(AC[[AB]:[DB]])))),""))</f>
        <v/>
      </c>
      <c r="EX98" t="str">
        <f>IF(OR(EX$5="",$S98=""),"",IFERROR(SUM(PRODUCT(INDEX(CMB[[BA_0O]:[BA_2O]],MATCH(ROUND(MIN(SUM(EX$4,$O98/1000),SUM($O98,EX$4/1000)),3),CMB[[Cmb_ID]:[Cmb_ID]],0),SUM(N(EX$1),N($R98),1)),CHOOSE(AC[[M]:[M]],1,1,0,AC[[AB]:[AB]])),PRODUCT(INDEX(CMB[[BD_0O]:[BD_2O]],MATCH(ROUND(MIN(SUM(EX$4,$O98/1000),SUM($O98,EX$4/1000)),3),CMB[[Cmb_ID]:[Cmb_ID]],0),SUM(N(EX$1),N($R98),1)),CHOOSE(AC[[M]:[M]],1,0,1,AC[[DB]:[DB]])),PRODUCT(SUM(ROUND(AVERAGE(VALUE(EX$3),VALUE($P98)),0),CHOOSE(IF(OR(EX$1,$R98),4,INDEX(CMB[[Res_Rare]:[Res_Rare]],MATCH(ROUND(MIN(SUM(EX$4,$O98/1000),SUM($O98,EX$4/1000)),3),CMB[[Cmb_ID]:[Cmb_ID]],0))),-1,-1,0,0)),IF(OR(EX$1,$R98),4,INDEX(CMB[[Cmb_Rare]:[Cmb_Rare]],MATCH(ROUND(MIN(SUM(EX$4,$O98/1000),SUM($O98,EX$4/1000)),3),CMB[[Cmb_ID]:[Cmb_ID]],0))),CHOOSE(AC[[M]:[M]],2,1,1,SUM(AC[[AB]:[DB]])))),""))</f>
        <v/>
      </c>
      <c r="EY98" t="str">
        <f>IF(OR(EY$5="",$S98=""),"",IFERROR(SUM(PRODUCT(INDEX(CMB[[BA_0O]:[BA_2O]],MATCH(ROUND(MIN(SUM(EY$4,$O98/1000),SUM($O98,EY$4/1000)),3),CMB[[Cmb_ID]:[Cmb_ID]],0),SUM(N(EY$1),N($R98),1)),CHOOSE(AC[[M]:[M]],1,1,0,AC[[AB]:[AB]])),PRODUCT(INDEX(CMB[[BD_0O]:[BD_2O]],MATCH(ROUND(MIN(SUM(EY$4,$O98/1000),SUM($O98,EY$4/1000)),3),CMB[[Cmb_ID]:[Cmb_ID]],0),SUM(N(EY$1),N($R98),1)),CHOOSE(AC[[M]:[M]],1,0,1,AC[[DB]:[DB]])),PRODUCT(SUM(ROUND(AVERAGE(VALUE(EY$3),VALUE($P98)),0),CHOOSE(IF(OR(EY$1,$R98),4,INDEX(CMB[[Res_Rare]:[Res_Rare]],MATCH(ROUND(MIN(SUM(EY$4,$O98/1000),SUM($O98,EY$4/1000)),3),CMB[[Cmb_ID]:[Cmb_ID]],0))),-1,-1,0,0)),IF(OR(EY$1,$R98),4,INDEX(CMB[[Cmb_Rare]:[Cmb_Rare]],MATCH(ROUND(MIN(SUM(EY$4,$O98/1000),SUM($O98,EY$4/1000)),3),CMB[[Cmb_ID]:[Cmb_ID]],0))),CHOOSE(AC[[M]:[M]],2,1,1,SUM(AC[[AB]:[DB]])))),""))</f>
        <v/>
      </c>
      <c r="EZ98" t="str">
        <f>IF(OR(EZ$5="",$S98=""),"",IFERROR(SUM(PRODUCT(INDEX(CMB[[BA_0O]:[BA_2O]],MATCH(ROUND(MIN(SUM(EZ$4,$O98/1000),SUM($O98,EZ$4/1000)),3),CMB[[Cmb_ID]:[Cmb_ID]],0),SUM(N(EZ$1),N($R98),1)),CHOOSE(AC[[M]:[M]],1,1,0,AC[[AB]:[AB]])),PRODUCT(INDEX(CMB[[BD_0O]:[BD_2O]],MATCH(ROUND(MIN(SUM(EZ$4,$O98/1000),SUM($O98,EZ$4/1000)),3),CMB[[Cmb_ID]:[Cmb_ID]],0),SUM(N(EZ$1),N($R98),1)),CHOOSE(AC[[M]:[M]],1,0,1,AC[[DB]:[DB]])),PRODUCT(SUM(ROUND(AVERAGE(VALUE(EZ$3),VALUE($P98)),0),CHOOSE(IF(OR(EZ$1,$R98),4,INDEX(CMB[[Res_Rare]:[Res_Rare]],MATCH(ROUND(MIN(SUM(EZ$4,$O98/1000),SUM($O98,EZ$4/1000)),3),CMB[[Cmb_ID]:[Cmb_ID]],0))),-1,-1,0,0)),IF(OR(EZ$1,$R98),4,INDEX(CMB[[Cmb_Rare]:[Cmb_Rare]],MATCH(ROUND(MIN(SUM(EZ$4,$O98/1000),SUM($O98,EZ$4/1000)),3),CMB[[Cmb_ID]:[Cmb_ID]],0))),CHOOSE(AC[[M]:[M]],2,1,1,SUM(AC[[AB]:[DB]])))),""))</f>
        <v/>
      </c>
      <c r="FA98" t="str">
        <f>IF(OR(FA$5="",$S98=""),"",IFERROR(SUM(PRODUCT(INDEX(CMB[[BA_0O]:[BA_2O]],MATCH(ROUND(MIN(SUM(FA$4,$O98/1000),SUM($O98,FA$4/1000)),3),CMB[[Cmb_ID]:[Cmb_ID]],0),SUM(N(FA$1),N($R98),1)),CHOOSE(AC[[M]:[M]],1,1,0,AC[[AB]:[AB]])),PRODUCT(INDEX(CMB[[BD_0O]:[BD_2O]],MATCH(ROUND(MIN(SUM(FA$4,$O98/1000),SUM($O98,FA$4/1000)),3),CMB[[Cmb_ID]:[Cmb_ID]],0),SUM(N(FA$1),N($R98),1)),CHOOSE(AC[[M]:[M]],1,0,1,AC[[DB]:[DB]])),PRODUCT(SUM(ROUND(AVERAGE(VALUE(FA$3),VALUE($P98)),0),CHOOSE(IF(OR(FA$1,$R98),4,INDEX(CMB[[Res_Rare]:[Res_Rare]],MATCH(ROUND(MIN(SUM(FA$4,$O98/1000),SUM($O98,FA$4/1000)),3),CMB[[Cmb_ID]:[Cmb_ID]],0))),-1,-1,0,0)),IF(OR(FA$1,$R98),4,INDEX(CMB[[Cmb_Rare]:[Cmb_Rare]],MATCH(ROUND(MIN(SUM(FA$4,$O98/1000),SUM($O98,FA$4/1000)),3),CMB[[Cmb_ID]:[Cmb_ID]],0))),CHOOSE(AC[[M]:[M]],2,1,1,SUM(AC[[AB]:[DB]])))),""))</f>
        <v/>
      </c>
      <c r="FB98" t="str">
        <f>IF(OR(FB$5="",$S98=""),"",IFERROR(SUM(PRODUCT(INDEX(CMB[[BA_0O]:[BA_2O]],MATCH(ROUND(MIN(SUM(FB$4,$O98/1000),SUM($O98,FB$4/1000)),3),CMB[[Cmb_ID]:[Cmb_ID]],0),SUM(N(FB$1),N($R98),1)),CHOOSE(AC[[M]:[M]],1,1,0,AC[[AB]:[AB]])),PRODUCT(INDEX(CMB[[BD_0O]:[BD_2O]],MATCH(ROUND(MIN(SUM(FB$4,$O98/1000),SUM($O98,FB$4/1000)),3),CMB[[Cmb_ID]:[Cmb_ID]],0),SUM(N(FB$1),N($R98),1)),CHOOSE(AC[[M]:[M]],1,0,1,AC[[DB]:[DB]])),PRODUCT(SUM(ROUND(AVERAGE(VALUE(FB$3),VALUE($P98)),0),CHOOSE(IF(OR(FB$1,$R98),4,INDEX(CMB[[Res_Rare]:[Res_Rare]],MATCH(ROUND(MIN(SUM(FB$4,$O98/1000),SUM($O98,FB$4/1000)),3),CMB[[Cmb_ID]:[Cmb_ID]],0))),-1,-1,0,0)),IF(OR(FB$1,$R98),4,INDEX(CMB[[Cmb_Rare]:[Cmb_Rare]],MATCH(ROUND(MIN(SUM(FB$4,$O98/1000),SUM($O98,FB$4/1000)),3),CMB[[Cmb_ID]:[Cmb_ID]],0))),CHOOSE(AC[[M]:[M]],2,1,1,SUM(AC[[AB]:[DB]])))),""))</f>
        <v/>
      </c>
      <c r="FC98" t="str">
        <f>IF(OR(FC$5="",$S98=""),"",IFERROR(SUM(PRODUCT(INDEX(CMB[[BA_0O]:[BA_2O]],MATCH(ROUND(MIN(SUM(FC$4,$O98/1000),SUM($O98,FC$4/1000)),3),CMB[[Cmb_ID]:[Cmb_ID]],0),SUM(N(FC$1),N($R98),1)),CHOOSE(AC[[M]:[M]],1,1,0,AC[[AB]:[AB]])),PRODUCT(INDEX(CMB[[BD_0O]:[BD_2O]],MATCH(ROUND(MIN(SUM(FC$4,$O98/1000),SUM($O98,FC$4/1000)),3),CMB[[Cmb_ID]:[Cmb_ID]],0),SUM(N(FC$1),N($R98),1)),CHOOSE(AC[[M]:[M]],1,0,1,AC[[DB]:[DB]])),PRODUCT(SUM(ROUND(AVERAGE(VALUE(FC$3),VALUE($P98)),0),CHOOSE(IF(OR(FC$1,$R98),4,INDEX(CMB[[Res_Rare]:[Res_Rare]],MATCH(ROUND(MIN(SUM(FC$4,$O98/1000),SUM($O98,FC$4/1000)),3),CMB[[Cmb_ID]:[Cmb_ID]],0))),-1,-1,0,0)),IF(OR(FC$1,$R98),4,INDEX(CMB[[Cmb_Rare]:[Cmb_Rare]],MATCH(ROUND(MIN(SUM(FC$4,$O98/1000),SUM($O98,FC$4/1000)),3),CMB[[Cmb_ID]:[Cmb_ID]],0))),CHOOSE(AC[[M]:[M]],2,1,1,SUM(AC[[AB]:[DB]])))),""))</f>
        <v/>
      </c>
      <c r="FD98" t="str">
        <f>IF(OR(FD$5="",$S98=""),"",IFERROR(SUM(PRODUCT(INDEX(CMB[[BA_0O]:[BA_2O]],MATCH(ROUND(MIN(SUM(FD$4,$O98/1000),SUM($O98,FD$4/1000)),3),CMB[[Cmb_ID]:[Cmb_ID]],0),SUM(N(FD$1),N($R98),1)),CHOOSE(AC[[M]:[M]],1,1,0,AC[[AB]:[AB]])),PRODUCT(INDEX(CMB[[BD_0O]:[BD_2O]],MATCH(ROUND(MIN(SUM(FD$4,$O98/1000),SUM($O98,FD$4/1000)),3),CMB[[Cmb_ID]:[Cmb_ID]],0),SUM(N(FD$1),N($R98),1)),CHOOSE(AC[[M]:[M]],1,0,1,AC[[DB]:[DB]])),PRODUCT(SUM(ROUND(AVERAGE(VALUE(FD$3),VALUE($P98)),0),CHOOSE(IF(OR(FD$1,$R98),4,INDEX(CMB[[Res_Rare]:[Res_Rare]],MATCH(ROUND(MIN(SUM(FD$4,$O98/1000),SUM($O98,FD$4/1000)),3),CMB[[Cmb_ID]:[Cmb_ID]],0))),-1,-1,0,0)),IF(OR(FD$1,$R98),4,INDEX(CMB[[Cmb_Rare]:[Cmb_Rare]],MATCH(ROUND(MIN(SUM(FD$4,$O98/1000),SUM($O98,FD$4/1000)),3),CMB[[Cmb_ID]:[Cmb_ID]],0))),CHOOSE(AC[[M]:[M]],2,1,1,SUM(AC[[AB]:[DB]])))),""))</f>
        <v/>
      </c>
      <c r="FE98" t="str">
        <f>IF(OR(FE$5="",$S98=""),"",IFERROR(SUM(PRODUCT(INDEX(CMB[[BA_0O]:[BA_2O]],MATCH(ROUND(MIN(SUM(FE$4,$O98/1000),SUM($O98,FE$4/1000)),3),CMB[[Cmb_ID]:[Cmb_ID]],0),SUM(N(FE$1),N($R98),1)),CHOOSE(AC[[M]:[M]],1,1,0,AC[[AB]:[AB]])),PRODUCT(INDEX(CMB[[BD_0O]:[BD_2O]],MATCH(ROUND(MIN(SUM(FE$4,$O98/1000),SUM($O98,FE$4/1000)),3),CMB[[Cmb_ID]:[Cmb_ID]],0),SUM(N(FE$1),N($R98),1)),CHOOSE(AC[[M]:[M]],1,0,1,AC[[DB]:[DB]])),PRODUCT(SUM(ROUND(AVERAGE(VALUE(FE$3),VALUE($P98)),0),CHOOSE(IF(OR(FE$1,$R98),4,INDEX(CMB[[Res_Rare]:[Res_Rare]],MATCH(ROUND(MIN(SUM(FE$4,$O98/1000),SUM($O98,FE$4/1000)),3),CMB[[Cmb_ID]:[Cmb_ID]],0))),-1,-1,0,0)),IF(OR(FE$1,$R98),4,INDEX(CMB[[Cmb_Rare]:[Cmb_Rare]],MATCH(ROUND(MIN(SUM(FE$4,$O98/1000),SUM($O98,FE$4/1000)),3),CMB[[Cmb_ID]:[Cmb_ID]],0))),CHOOSE(AC[[M]:[M]],2,1,1,SUM(AC[[AB]:[DB]])))),""))</f>
        <v/>
      </c>
      <c r="FF98" t="str">
        <f>IF(OR(FF$5="",$S98=""),"",IFERROR(SUM(PRODUCT(INDEX(CMB[[BA_0O]:[BA_2O]],MATCH(ROUND(MIN(SUM(FF$4,$O98/1000),SUM($O98,FF$4/1000)),3),CMB[[Cmb_ID]:[Cmb_ID]],0),SUM(N(FF$1),N($R98),1)),CHOOSE(AC[[M]:[M]],1,1,0,AC[[AB]:[AB]])),PRODUCT(INDEX(CMB[[BD_0O]:[BD_2O]],MATCH(ROUND(MIN(SUM(FF$4,$O98/1000),SUM($O98,FF$4/1000)),3),CMB[[Cmb_ID]:[Cmb_ID]],0),SUM(N(FF$1),N($R98),1)),CHOOSE(AC[[M]:[M]],1,0,1,AC[[DB]:[DB]])),PRODUCT(SUM(ROUND(AVERAGE(VALUE(FF$3),VALUE($P98)),0),CHOOSE(IF(OR(FF$1,$R98),4,INDEX(CMB[[Res_Rare]:[Res_Rare]],MATCH(ROUND(MIN(SUM(FF$4,$O98/1000),SUM($O98,FF$4/1000)),3),CMB[[Cmb_ID]:[Cmb_ID]],0))),-1,-1,0,0)),IF(OR(FF$1,$R98),4,INDEX(CMB[[Cmb_Rare]:[Cmb_Rare]],MATCH(ROUND(MIN(SUM(FF$4,$O98/1000),SUM($O98,FF$4/1000)),3),CMB[[Cmb_ID]:[Cmb_ID]],0))),CHOOSE(AC[[M]:[M]],2,1,1,SUM(AC[[AB]:[DB]])))),""))</f>
        <v/>
      </c>
      <c r="FG98" t="str">
        <f>IF(OR(FG$5="",$S98=""),"",IFERROR(SUM(PRODUCT(INDEX(CMB[[BA_0O]:[BA_2O]],MATCH(ROUND(MIN(SUM(FG$4,$O98/1000),SUM($O98,FG$4/1000)),3),CMB[[Cmb_ID]:[Cmb_ID]],0),SUM(N(FG$1),N($R98),1)),CHOOSE(AC[[M]:[M]],1,1,0,AC[[AB]:[AB]])),PRODUCT(INDEX(CMB[[BD_0O]:[BD_2O]],MATCH(ROUND(MIN(SUM(FG$4,$O98/1000),SUM($O98,FG$4/1000)),3),CMB[[Cmb_ID]:[Cmb_ID]],0),SUM(N(FG$1),N($R98),1)),CHOOSE(AC[[M]:[M]],1,0,1,AC[[DB]:[DB]])),PRODUCT(SUM(ROUND(AVERAGE(VALUE(FG$3),VALUE($P98)),0),CHOOSE(IF(OR(FG$1,$R98),4,INDEX(CMB[[Res_Rare]:[Res_Rare]],MATCH(ROUND(MIN(SUM(FG$4,$O98/1000),SUM($O98,FG$4/1000)),3),CMB[[Cmb_ID]:[Cmb_ID]],0))),-1,-1,0,0)),IF(OR(FG$1,$R98),4,INDEX(CMB[[Cmb_Rare]:[Cmb_Rare]],MATCH(ROUND(MIN(SUM(FG$4,$O98/1000),SUM($O98,FG$4/1000)),3),CMB[[Cmb_ID]:[Cmb_ID]],0))),CHOOSE(AC[[M]:[M]],2,1,1,SUM(AC[[AB]:[DB]])))),""))</f>
        <v/>
      </c>
      <c r="FH98" t="str">
        <f>IF(OR(FH$5="",$S98=""),"",IFERROR(SUM(PRODUCT(INDEX(CMB[[BA_0O]:[BA_2O]],MATCH(ROUND(MIN(SUM(FH$4,$O98/1000),SUM($O98,FH$4/1000)),3),CMB[[Cmb_ID]:[Cmb_ID]],0),SUM(N(FH$1),N($R98),1)),CHOOSE(AC[[M]:[M]],1,1,0,AC[[AB]:[AB]])),PRODUCT(INDEX(CMB[[BD_0O]:[BD_2O]],MATCH(ROUND(MIN(SUM(FH$4,$O98/1000),SUM($O98,FH$4/1000)),3),CMB[[Cmb_ID]:[Cmb_ID]],0),SUM(N(FH$1),N($R98),1)),CHOOSE(AC[[M]:[M]],1,0,1,AC[[DB]:[DB]])),PRODUCT(SUM(ROUND(AVERAGE(VALUE(FH$3),VALUE($P98)),0),CHOOSE(IF(OR(FH$1,$R98),4,INDEX(CMB[[Res_Rare]:[Res_Rare]],MATCH(ROUND(MIN(SUM(FH$4,$O98/1000),SUM($O98,FH$4/1000)),3),CMB[[Cmb_ID]:[Cmb_ID]],0))),-1,-1,0,0)),IF(OR(FH$1,$R98),4,INDEX(CMB[[Cmb_Rare]:[Cmb_Rare]],MATCH(ROUND(MIN(SUM(FH$4,$O98/1000),SUM($O98,FH$4/1000)),3),CMB[[Cmb_ID]:[Cmb_ID]],0))),CHOOSE(AC[[M]:[M]],2,1,1,SUM(AC[[AB]:[DB]])))),""))</f>
        <v/>
      </c>
      <c r="FI98" t="str">
        <f>IF(OR(FI$5="",$S98=""),"",IFERROR(SUM(PRODUCT(INDEX(CMB[[BA_0O]:[BA_2O]],MATCH(ROUND(MIN(SUM(FI$4,$O98/1000),SUM($O98,FI$4/1000)),3),CMB[[Cmb_ID]:[Cmb_ID]],0),SUM(N(FI$1),N($R98),1)),CHOOSE(AC[[M]:[M]],1,1,0,AC[[AB]:[AB]])),PRODUCT(INDEX(CMB[[BD_0O]:[BD_2O]],MATCH(ROUND(MIN(SUM(FI$4,$O98/1000),SUM($O98,FI$4/1000)),3),CMB[[Cmb_ID]:[Cmb_ID]],0),SUM(N(FI$1),N($R98),1)),CHOOSE(AC[[M]:[M]],1,0,1,AC[[DB]:[DB]])),PRODUCT(SUM(ROUND(AVERAGE(VALUE(FI$3),VALUE($P98)),0),CHOOSE(IF(OR(FI$1,$R98),4,INDEX(CMB[[Res_Rare]:[Res_Rare]],MATCH(ROUND(MIN(SUM(FI$4,$O98/1000),SUM($O98,FI$4/1000)),3),CMB[[Cmb_ID]:[Cmb_ID]],0))),-1,-1,0,0)),IF(OR(FI$1,$R98),4,INDEX(CMB[[Cmb_Rare]:[Cmb_Rare]],MATCH(ROUND(MIN(SUM(FI$4,$O98/1000),SUM($O98,FI$4/1000)),3),CMB[[Cmb_ID]:[Cmb_ID]],0))),CHOOSE(AC[[M]:[M]],2,1,1,SUM(AC[[AB]:[DB]])))),""))</f>
        <v/>
      </c>
      <c r="FJ98" t="str">
        <f>IF(OR(FJ$5="",$S98=""),"",IFERROR(SUM(PRODUCT(INDEX(CMB[[BA_0O]:[BA_2O]],MATCH(ROUND(MIN(SUM(FJ$4,$O98/1000),SUM($O98,FJ$4/1000)),3),CMB[[Cmb_ID]:[Cmb_ID]],0),SUM(N(FJ$1),N($R98),1)),CHOOSE(AC[[M]:[M]],1,1,0,AC[[AB]:[AB]])),PRODUCT(INDEX(CMB[[BD_0O]:[BD_2O]],MATCH(ROUND(MIN(SUM(FJ$4,$O98/1000),SUM($O98,FJ$4/1000)),3),CMB[[Cmb_ID]:[Cmb_ID]],0),SUM(N(FJ$1),N($R98),1)),CHOOSE(AC[[M]:[M]],1,0,1,AC[[DB]:[DB]])),PRODUCT(SUM(ROUND(AVERAGE(VALUE(FJ$3),VALUE($P98)),0),CHOOSE(IF(OR(FJ$1,$R98),4,INDEX(CMB[[Res_Rare]:[Res_Rare]],MATCH(ROUND(MIN(SUM(FJ$4,$O98/1000),SUM($O98,FJ$4/1000)),3),CMB[[Cmb_ID]:[Cmb_ID]],0))),-1,-1,0,0)),IF(OR(FJ$1,$R98),4,INDEX(CMB[[Cmb_Rare]:[Cmb_Rare]],MATCH(ROUND(MIN(SUM(FJ$4,$O98/1000),SUM($O98,FJ$4/1000)),3),CMB[[Cmb_ID]:[Cmb_ID]],0))),CHOOSE(AC[[M]:[M]],2,1,1,SUM(AC[[AB]:[DB]])))),""))</f>
        <v/>
      </c>
      <c r="FK98" t="str">
        <f>IF(OR(FK$5="",$S98=""),"",IFERROR(SUM(PRODUCT(INDEX(CMB[[BA_0O]:[BA_2O]],MATCH(ROUND(MIN(SUM(FK$4,$O98/1000),SUM($O98,FK$4/1000)),3),CMB[[Cmb_ID]:[Cmb_ID]],0),SUM(N(FK$1),N($R98),1)),CHOOSE(AC[[M]:[M]],1,1,0,AC[[AB]:[AB]])),PRODUCT(INDEX(CMB[[BD_0O]:[BD_2O]],MATCH(ROUND(MIN(SUM(FK$4,$O98/1000),SUM($O98,FK$4/1000)),3),CMB[[Cmb_ID]:[Cmb_ID]],0),SUM(N(FK$1),N($R98),1)),CHOOSE(AC[[M]:[M]],1,0,1,AC[[DB]:[DB]])),PRODUCT(SUM(ROUND(AVERAGE(VALUE(FK$3),VALUE($P98)),0),CHOOSE(IF(OR(FK$1,$R98),4,INDEX(CMB[[Res_Rare]:[Res_Rare]],MATCH(ROUND(MIN(SUM(FK$4,$O98/1000),SUM($O98,FK$4/1000)),3),CMB[[Cmb_ID]:[Cmb_ID]],0))),-1,-1,0,0)),IF(OR(FK$1,$R98),4,INDEX(CMB[[Cmb_Rare]:[Cmb_Rare]],MATCH(ROUND(MIN(SUM(FK$4,$O98/1000),SUM($O98,FK$4/1000)),3),CMB[[Cmb_ID]:[Cmb_ID]],0))),CHOOSE(AC[[M]:[M]],2,1,1,SUM(AC[[AB]:[DB]])))),""))</f>
        <v/>
      </c>
      <c r="FL98" t="str">
        <f>IF(OR(FL$5="",$S98=""),"",IFERROR(SUM(PRODUCT(INDEX(CMB[[BA_0O]:[BA_2O]],MATCH(ROUND(MIN(SUM(FL$4,$O98/1000),SUM($O98,FL$4/1000)),3),CMB[[Cmb_ID]:[Cmb_ID]],0),SUM(N(FL$1),N($R98),1)),CHOOSE(AC[[M]:[M]],1,1,0,AC[[AB]:[AB]])),PRODUCT(INDEX(CMB[[BD_0O]:[BD_2O]],MATCH(ROUND(MIN(SUM(FL$4,$O98/1000),SUM($O98,FL$4/1000)),3),CMB[[Cmb_ID]:[Cmb_ID]],0),SUM(N(FL$1),N($R98),1)),CHOOSE(AC[[M]:[M]],1,0,1,AC[[DB]:[DB]])),PRODUCT(SUM(ROUND(AVERAGE(VALUE(FL$3),VALUE($P98)),0),CHOOSE(IF(OR(FL$1,$R98),4,INDEX(CMB[[Res_Rare]:[Res_Rare]],MATCH(ROUND(MIN(SUM(FL$4,$O98/1000),SUM($O98,FL$4/1000)),3),CMB[[Cmb_ID]:[Cmb_ID]],0))),-1,-1,0,0)),IF(OR(FL$1,$R98),4,INDEX(CMB[[Cmb_Rare]:[Cmb_Rare]],MATCH(ROUND(MIN(SUM(FL$4,$O98/1000),SUM($O98,FL$4/1000)),3),CMB[[Cmb_ID]:[Cmb_ID]],0))),CHOOSE(AC[[M]:[M]],2,1,1,SUM(AC[[AB]:[DB]])))),""))</f>
        <v/>
      </c>
      <c r="FM98" t="str">
        <f>IF(OR(FM$5="",$S98=""),"",IFERROR(SUM(PRODUCT(INDEX(CMB[[BA_0O]:[BA_2O]],MATCH(ROUND(MIN(SUM(FM$4,$O98/1000),SUM($O98,FM$4/1000)),3),CMB[[Cmb_ID]:[Cmb_ID]],0),SUM(N(FM$1),N($R98),1)),CHOOSE(AC[[M]:[M]],1,1,0,AC[[AB]:[AB]])),PRODUCT(INDEX(CMB[[BD_0O]:[BD_2O]],MATCH(ROUND(MIN(SUM(FM$4,$O98/1000),SUM($O98,FM$4/1000)),3),CMB[[Cmb_ID]:[Cmb_ID]],0),SUM(N(FM$1),N($R98),1)),CHOOSE(AC[[M]:[M]],1,0,1,AC[[DB]:[DB]])),PRODUCT(SUM(ROUND(AVERAGE(VALUE(FM$3),VALUE($P98)),0),CHOOSE(IF(OR(FM$1,$R98),4,INDEX(CMB[[Res_Rare]:[Res_Rare]],MATCH(ROUND(MIN(SUM(FM$4,$O98/1000),SUM($O98,FM$4/1000)),3),CMB[[Cmb_ID]:[Cmb_ID]],0))),-1,-1,0,0)),IF(OR(FM$1,$R98),4,INDEX(CMB[[Cmb_Rare]:[Cmb_Rare]],MATCH(ROUND(MIN(SUM(FM$4,$O98/1000),SUM($O98,FM$4/1000)),3),CMB[[Cmb_ID]:[Cmb_ID]],0))),CHOOSE(AC[[M]:[M]],2,1,1,SUM(AC[[AB]:[DB]])))),""))</f>
        <v/>
      </c>
      <c r="FN98" s="7">
        <f t="shared" si="49"/>
        <v>0</v>
      </c>
      <c r="FO98" s="7">
        <f t="shared" si="49"/>
        <v>0</v>
      </c>
      <c r="FP98" s="7">
        <f t="shared" si="49"/>
        <v>0</v>
      </c>
      <c r="FQ98" s="7">
        <f t="shared" si="49"/>
        <v>0</v>
      </c>
      <c r="FR98" s="7">
        <f t="shared" si="49"/>
        <v>0</v>
      </c>
      <c r="FS98" s="7">
        <f t="shared" si="49"/>
        <v>0</v>
      </c>
      <c r="FT98" s="7">
        <f>SUM(IF(INDEX(LIB[[Quantity]:[Quantity]],MATCH($S98,LIB[[ID]:[ID]],0))&gt;=COLUMN(A$1),TRUNC(PRODUCT(AVERAGE($FN98:$FS98),POWER(AC[[CR]:[CR]],SUM(SUMIFS($D$11:$D97,$A$11:$A97,$A98,$E$11:$E97,"&gt;="&amp;$E98),SUMIFS($D99:$D$161,$A99:$A$161,$A98,$E99:$E$161,"&gt;"&amp;$E98),COLUMN(A$1),-1)),IF($Q98="Yes",AC[[FB]:[FB]],1))),0),ROW(A87)/-VALUE(1&amp;REPT("0",9-PRODUCT(COLUMN(A$1)-1,3))),1)</f>
        <v>0.99999991300000002</v>
      </c>
      <c r="FU98" s="7">
        <f>SUM(IF(INDEX(LIB[[Quantity]:[Quantity]],MATCH($S98,LIB[[ID]:[ID]],0))&gt;=COLUMN(B$1),TRUNC(PRODUCT(AVERAGE($FN98:$FS98),POWER(AC[[CR]:[CR]],SUM(SUMIFS($D$11:$D97,$A$11:$A97,$A98,$E$11:$E97,"&gt;="&amp;$E98),SUMIFS($D99:$D$161,$A99:$A$161,$A98,$E99:$E$161,"&gt;"&amp;$E98),COLUMN(B$1),-1)),IF($Q98="Yes",AC[[FB]:[FB]],1))),0),ROW(B87)/-VALUE(1&amp;REPT("0",9-PRODUCT(COLUMN(B$1)-1,3))),1)</f>
        <v>0.99991300000000005</v>
      </c>
      <c r="FV98" s="7">
        <f>SUM(IF(INDEX(LIB[[Quantity]:[Quantity]],MATCH($S98,LIB[[ID]:[ID]],0))&gt;=COLUMN(C$1),TRUNC(PRODUCT(AVERAGE($FN98:$FS98),POWER(AC[[CR]:[CR]],SUM(SUMIFS($D$11:$D97,$A$11:$A97,$A98,$E$11:$E97,"&gt;="&amp;$E98),SUMIFS($D99:$D$161,$A99:$A$161,$A98,$E99:$E$161,"&gt;"&amp;$E98),COLUMN(C$1),-1)),IF($Q98="Yes",AC[[FB]:[FB]],1))),0),ROW(C87)/-VALUE(1&amp;REPT("0",9-PRODUCT(COLUMN(C$1)-1,3))),1)</f>
        <v>0.91300000000000003</v>
      </c>
      <c r="FW98">
        <f t="shared" si="43"/>
        <v>160</v>
      </c>
      <c r="FX98">
        <f t="shared" si="44"/>
        <v>0</v>
      </c>
      <c r="FY98">
        <f t="shared" si="45"/>
        <v>0</v>
      </c>
      <c r="GC98">
        <f t="shared" si="46"/>
        <v>52</v>
      </c>
      <c r="GD98" t="str">
        <f>IFERROR(SUBSTITUTE(SUBSTITUTE(INDEX(SUG[Card],MATCH(ROW(A87),GC$12:GC$161,0))," #2","")," #3",""),"")</f>
        <v/>
      </c>
      <c r="GE98">
        <f>SUM(GE97,IF(IFERROR(MATCH(GD98,GD$11:GD97,0)&lt;0,TRUE()),1,0))</f>
        <v>35</v>
      </c>
      <c r="GF98" t="str">
        <f t="shared" si="47"/>
        <v/>
      </c>
      <c r="GI98">
        <f>SUM(SUMIFS(D$11:D97,A$11:A97,A98,B$11:B97,"&gt;="&amp;B98),SUMIFS(D99:D$161,A99:A$161,A98,B99:B$161,"&gt;"&amp;B98),SUMIFS(D$11:D97,A$11:A97,A98&amp;":Onyx"),SUMIFS(D99:D$161,A99:A$161,A98&amp;":Onyx"))</f>
        <v>0</v>
      </c>
      <c r="GP98" t="str">
        <f t="shared" si="40"/>
        <v>Tree (5) #2</v>
      </c>
      <c r="GQ98">
        <f t="shared" si="41"/>
        <v>220</v>
      </c>
      <c r="GR98" t="b">
        <f>COUNTIF(DECK[Card],IFERROR(MID($L98,1,FIND(" #",SUG_Helper[[#This Row],[Card]])-1),SUG_Helper[[#This Row],[Card]]))&gt;=IFERROR(VALUE(RIGHT(SUG_Helper[[#This Row],[Card]])),1)</f>
        <v>0</v>
      </c>
    </row>
    <row r="99" spans="1:200" x14ac:dyDescent="0.35">
      <c r="A99" s="17"/>
      <c r="B99" s="4"/>
      <c r="C99" s="4"/>
      <c r="D99" s="4"/>
      <c r="E99" t="str">
        <f>IF(INDEX(LIB[Card],ROW(A88))="","",INDEX(LIB[Card],ROW(A88))&amp;" ("&amp;INDEX(LIB[Level],ROW(A88))&amp;")"&amp;IF(INDEX(LIB[Fused],ROW(A88))="Yes","ƒ",""))</f>
        <v/>
      </c>
      <c r="F99">
        <v>88</v>
      </c>
      <c r="H99" t="str">
        <f>IF(DECK[[#This Row],[Card]]="","",MID(DECK[[#This Row],[Card]],1,FIND(" (",DECK[[#This Row],[Card]])-1))</f>
        <v/>
      </c>
      <c r="I99" t="str">
        <f>IF(DECK[[#This Row],[Card]]="","",MID(DECK[[#This Row],[Card]],FIND("(",DECK[[#This Row],[Card]])+1,1))</f>
        <v/>
      </c>
      <c r="J99" t="str">
        <f>IF(DECK[[#This Row],[Card]]="","",IF(RIGHT(DECK[[#This Row],[Card]])="ƒ","Yes","No"))</f>
        <v/>
      </c>
      <c r="L99" t="str">
        <f t="shared" si="36"/>
        <v>Undead (5) #2</v>
      </c>
      <c r="M99">
        <f t="shared" si="37"/>
        <v>210</v>
      </c>
      <c r="O99" s="6" t="str">
        <f>IF(S99="","",MATCH(MID(S99,1,MIN(FIND(" (",S99),IFERROR(FIND(":",S99),50))-1),CC[CC_Name],0))</f>
        <v/>
      </c>
      <c r="P99" s="5" t="str">
        <f t="shared" si="38"/>
        <v/>
      </c>
      <c r="Q99" s="5" t="str">
        <f t="shared" si="42"/>
        <v/>
      </c>
      <c r="R99" s="5" t="str">
        <f t="shared" si="39"/>
        <v/>
      </c>
      <c r="S99" t="str">
        <f>(INDEX(LIB[ID],ROW(A88)))</f>
        <v/>
      </c>
      <c r="T99" t="str">
        <f>IF(OR(T$5="",$S99=""),"",IFERROR(SUM(PRODUCT(INDEX(CMB[[BA_0O]:[BA_2O]],MATCH(ROUND(MIN(SUM(T$4,$O99/1000),SUM($O99,T$4/1000)),3),CMB[[Cmb_ID]:[Cmb_ID]],0),SUM(N(T$1),N($R99),1)),CHOOSE(AC[[M]:[M]],1,1,0,AC[[AB]:[AB]])),PRODUCT(INDEX(CMB[[BD_0O]:[BD_2O]],MATCH(ROUND(MIN(SUM(T$4,$O99/1000),SUM($O99,T$4/1000)),3),CMB[[Cmb_ID]:[Cmb_ID]],0),SUM(N(T$1),N($R99),1)),CHOOSE(AC[[M]:[M]],1,0,1,AC[[DB]:[DB]])),PRODUCT(SUM(ROUND(AVERAGE(VALUE(T$3),VALUE($P99)),0),CHOOSE(IF(OR(T$1,$R99),4,INDEX(CMB[[Res_Rare]:[Res_Rare]],MATCH(ROUND(MIN(SUM(T$4,$O99/1000),SUM($O99,T$4/1000)),3),CMB[[Cmb_ID]:[Cmb_ID]],0))),-1,-1,0,0)),IF(OR(T$1,$R99),4,INDEX(CMB[[Cmb_Rare]:[Cmb_Rare]],MATCH(ROUND(MIN(SUM(T$4,$O99/1000),SUM($O99,T$4/1000)),3),CMB[[Cmb_ID]:[Cmb_ID]],0))),CHOOSE(AC[[M]:[M]],2,1,1,SUM(AC[[AB]:[DB]])))),""))</f>
        <v/>
      </c>
      <c r="U99" t="str">
        <f>IF(OR(U$5="",$S99=""),"",IFERROR(SUM(PRODUCT(INDEX(CMB[[BA_0O]:[BA_2O]],MATCH(ROUND(MIN(SUM(U$4,$O99/1000),SUM($O99,U$4/1000)),3),CMB[[Cmb_ID]:[Cmb_ID]],0),SUM(N(U$1),N($R99),1)),CHOOSE(AC[[M]:[M]],1,1,0,AC[[AB]:[AB]])),PRODUCT(INDEX(CMB[[BD_0O]:[BD_2O]],MATCH(ROUND(MIN(SUM(U$4,$O99/1000),SUM($O99,U$4/1000)),3),CMB[[Cmb_ID]:[Cmb_ID]],0),SUM(N(U$1),N($R99),1)),CHOOSE(AC[[M]:[M]],1,0,1,AC[[DB]:[DB]])),PRODUCT(SUM(ROUND(AVERAGE(VALUE(U$3),VALUE($P99)),0),CHOOSE(IF(OR(U$1,$R99),4,INDEX(CMB[[Res_Rare]:[Res_Rare]],MATCH(ROUND(MIN(SUM(U$4,$O99/1000),SUM($O99,U$4/1000)),3),CMB[[Cmb_ID]:[Cmb_ID]],0))),-1,-1,0,0)),IF(OR(U$1,$R99),4,INDEX(CMB[[Cmb_Rare]:[Cmb_Rare]],MATCH(ROUND(MIN(SUM(U$4,$O99/1000),SUM($O99,U$4/1000)),3),CMB[[Cmb_ID]:[Cmb_ID]],0))),CHOOSE(AC[[M]:[M]],2,1,1,SUM(AC[[AB]:[DB]])))),""))</f>
        <v/>
      </c>
      <c r="V99" t="str">
        <f>IF(OR(V$5="",$S99=""),"",IFERROR(SUM(PRODUCT(INDEX(CMB[[BA_0O]:[BA_2O]],MATCH(ROUND(MIN(SUM(V$4,$O99/1000),SUM($O99,V$4/1000)),3),CMB[[Cmb_ID]:[Cmb_ID]],0),SUM(N(V$1),N($R99),1)),CHOOSE(AC[[M]:[M]],1,1,0,AC[[AB]:[AB]])),PRODUCT(INDEX(CMB[[BD_0O]:[BD_2O]],MATCH(ROUND(MIN(SUM(V$4,$O99/1000),SUM($O99,V$4/1000)),3),CMB[[Cmb_ID]:[Cmb_ID]],0),SUM(N(V$1),N($R99),1)),CHOOSE(AC[[M]:[M]],1,0,1,AC[[DB]:[DB]])),PRODUCT(SUM(ROUND(AVERAGE(VALUE(V$3),VALUE($P99)),0),CHOOSE(IF(OR(V$1,$R99),4,INDEX(CMB[[Res_Rare]:[Res_Rare]],MATCH(ROUND(MIN(SUM(V$4,$O99/1000),SUM($O99,V$4/1000)),3),CMB[[Cmb_ID]:[Cmb_ID]],0))),-1,-1,0,0)),IF(OR(V$1,$R99),4,INDEX(CMB[[Cmb_Rare]:[Cmb_Rare]],MATCH(ROUND(MIN(SUM(V$4,$O99/1000),SUM($O99,V$4/1000)),3),CMB[[Cmb_ID]:[Cmb_ID]],0))),CHOOSE(AC[[M]:[M]],2,1,1,SUM(AC[[AB]:[DB]])))),""))</f>
        <v/>
      </c>
      <c r="W99" t="str">
        <f>IF(OR(W$5="",$S99=""),"",IFERROR(SUM(PRODUCT(INDEX(CMB[[BA_0O]:[BA_2O]],MATCH(ROUND(MIN(SUM(W$4,$O99/1000),SUM($O99,W$4/1000)),3),CMB[[Cmb_ID]:[Cmb_ID]],0),SUM(N(W$1),N($R99),1)),CHOOSE(AC[[M]:[M]],1,1,0,AC[[AB]:[AB]])),PRODUCT(INDEX(CMB[[BD_0O]:[BD_2O]],MATCH(ROUND(MIN(SUM(W$4,$O99/1000),SUM($O99,W$4/1000)),3),CMB[[Cmb_ID]:[Cmb_ID]],0),SUM(N(W$1),N($R99),1)),CHOOSE(AC[[M]:[M]],1,0,1,AC[[DB]:[DB]])),PRODUCT(SUM(ROUND(AVERAGE(VALUE(W$3),VALUE($P99)),0),CHOOSE(IF(OR(W$1,$R99),4,INDEX(CMB[[Res_Rare]:[Res_Rare]],MATCH(ROUND(MIN(SUM(W$4,$O99/1000),SUM($O99,W$4/1000)),3),CMB[[Cmb_ID]:[Cmb_ID]],0))),-1,-1,0,0)),IF(OR(W$1,$R99),4,INDEX(CMB[[Cmb_Rare]:[Cmb_Rare]],MATCH(ROUND(MIN(SUM(W$4,$O99/1000),SUM($O99,W$4/1000)),3),CMB[[Cmb_ID]:[Cmb_ID]],0))),CHOOSE(AC[[M]:[M]],2,1,1,SUM(AC[[AB]:[DB]])))),""))</f>
        <v/>
      </c>
      <c r="X99" t="str">
        <f>IF(OR(X$5="",$S99=""),"",IFERROR(SUM(PRODUCT(INDEX(CMB[[BA_0O]:[BA_2O]],MATCH(ROUND(MIN(SUM(X$4,$O99/1000),SUM($O99,X$4/1000)),3),CMB[[Cmb_ID]:[Cmb_ID]],0),SUM(N(X$1),N($R99),1)),CHOOSE(AC[[M]:[M]],1,1,0,AC[[AB]:[AB]])),PRODUCT(INDEX(CMB[[BD_0O]:[BD_2O]],MATCH(ROUND(MIN(SUM(X$4,$O99/1000),SUM($O99,X$4/1000)),3),CMB[[Cmb_ID]:[Cmb_ID]],0),SUM(N(X$1),N($R99),1)),CHOOSE(AC[[M]:[M]],1,0,1,AC[[DB]:[DB]])),PRODUCT(SUM(ROUND(AVERAGE(VALUE(X$3),VALUE($P99)),0),CHOOSE(IF(OR(X$1,$R99),4,INDEX(CMB[[Res_Rare]:[Res_Rare]],MATCH(ROUND(MIN(SUM(X$4,$O99/1000),SUM($O99,X$4/1000)),3),CMB[[Cmb_ID]:[Cmb_ID]],0))),-1,-1,0,0)),IF(OR(X$1,$R99),4,INDEX(CMB[[Cmb_Rare]:[Cmb_Rare]],MATCH(ROUND(MIN(SUM(X$4,$O99/1000),SUM($O99,X$4/1000)),3),CMB[[Cmb_ID]:[Cmb_ID]],0))),CHOOSE(AC[[M]:[M]],2,1,1,SUM(AC[[AB]:[DB]])))),""))</f>
        <v/>
      </c>
      <c r="Y99" t="str">
        <f>IF(OR(Y$5="",$S99=""),"",IFERROR(SUM(PRODUCT(INDEX(CMB[[BA_0O]:[BA_2O]],MATCH(ROUND(MIN(SUM(Y$4,$O99/1000),SUM($O99,Y$4/1000)),3),CMB[[Cmb_ID]:[Cmb_ID]],0),SUM(N(Y$1),N($R99),1)),CHOOSE(AC[[M]:[M]],1,1,0,AC[[AB]:[AB]])),PRODUCT(INDEX(CMB[[BD_0O]:[BD_2O]],MATCH(ROUND(MIN(SUM(Y$4,$O99/1000),SUM($O99,Y$4/1000)),3),CMB[[Cmb_ID]:[Cmb_ID]],0),SUM(N(Y$1),N($R99),1)),CHOOSE(AC[[M]:[M]],1,0,1,AC[[DB]:[DB]])),PRODUCT(SUM(ROUND(AVERAGE(VALUE(Y$3),VALUE($P99)),0),CHOOSE(IF(OR(Y$1,$R99),4,INDEX(CMB[[Res_Rare]:[Res_Rare]],MATCH(ROUND(MIN(SUM(Y$4,$O99/1000),SUM($O99,Y$4/1000)),3),CMB[[Cmb_ID]:[Cmb_ID]],0))),-1,-1,0,0)),IF(OR(Y$1,$R99),4,INDEX(CMB[[Cmb_Rare]:[Cmb_Rare]],MATCH(ROUND(MIN(SUM(Y$4,$O99/1000),SUM($O99,Y$4/1000)),3),CMB[[Cmb_ID]:[Cmb_ID]],0))),CHOOSE(AC[[M]:[M]],2,1,1,SUM(AC[[AB]:[DB]])))),""))</f>
        <v/>
      </c>
      <c r="Z99" t="str">
        <f>IF(OR(Z$5="",$S99=""),"",IFERROR(SUM(PRODUCT(INDEX(CMB[[BA_0O]:[BA_2O]],MATCH(ROUND(MIN(SUM(Z$4,$O99/1000),SUM($O99,Z$4/1000)),3),CMB[[Cmb_ID]:[Cmb_ID]],0),SUM(N(Z$1),N($R99),1)),CHOOSE(AC[[M]:[M]],1,1,0,AC[[AB]:[AB]])),PRODUCT(INDEX(CMB[[BD_0O]:[BD_2O]],MATCH(ROUND(MIN(SUM(Z$4,$O99/1000),SUM($O99,Z$4/1000)),3),CMB[[Cmb_ID]:[Cmb_ID]],0),SUM(N(Z$1),N($R99),1)),CHOOSE(AC[[M]:[M]],1,0,1,AC[[DB]:[DB]])),PRODUCT(SUM(ROUND(AVERAGE(VALUE(Z$3),VALUE($P99)),0),CHOOSE(IF(OR(Z$1,$R99),4,INDEX(CMB[[Res_Rare]:[Res_Rare]],MATCH(ROUND(MIN(SUM(Z$4,$O99/1000),SUM($O99,Z$4/1000)),3),CMB[[Cmb_ID]:[Cmb_ID]],0))),-1,-1,0,0)),IF(OR(Z$1,$R99),4,INDEX(CMB[[Cmb_Rare]:[Cmb_Rare]],MATCH(ROUND(MIN(SUM(Z$4,$O99/1000),SUM($O99,Z$4/1000)),3),CMB[[Cmb_ID]:[Cmb_ID]],0))),CHOOSE(AC[[M]:[M]],2,1,1,SUM(AC[[AB]:[DB]])))),""))</f>
        <v/>
      </c>
      <c r="AA99" t="str">
        <f>IF(OR(AA$5="",$S99=""),"",IFERROR(SUM(PRODUCT(INDEX(CMB[[BA_0O]:[BA_2O]],MATCH(ROUND(MIN(SUM(AA$4,$O99/1000),SUM($O99,AA$4/1000)),3),CMB[[Cmb_ID]:[Cmb_ID]],0),SUM(N(AA$1),N($R99),1)),CHOOSE(AC[[M]:[M]],1,1,0,AC[[AB]:[AB]])),PRODUCT(INDEX(CMB[[BD_0O]:[BD_2O]],MATCH(ROUND(MIN(SUM(AA$4,$O99/1000),SUM($O99,AA$4/1000)),3),CMB[[Cmb_ID]:[Cmb_ID]],0),SUM(N(AA$1),N($R99),1)),CHOOSE(AC[[M]:[M]],1,0,1,AC[[DB]:[DB]])),PRODUCT(SUM(ROUND(AVERAGE(VALUE(AA$3),VALUE($P99)),0),CHOOSE(IF(OR(AA$1,$R99),4,INDEX(CMB[[Res_Rare]:[Res_Rare]],MATCH(ROUND(MIN(SUM(AA$4,$O99/1000),SUM($O99,AA$4/1000)),3),CMB[[Cmb_ID]:[Cmb_ID]],0))),-1,-1,0,0)),IF(OR(AA$1,$R99),4,INDEX(CMB[[Cmb_Rare]:[Cmb_Rare]],MATCH(ROUND(MIN(SUM(AA$4,$O99/1000),SUM($O99,AA$4/1000)),3),CMB[[Cmb_ID]:[Cmb_ID]],0))),CHOOSE(AC[[M]:[M]],2,1,1,SUM(AC[[AB]:[DB]])))),""))</f>
        <v/>
      </c>
      <c r="AB99" t="str">
        <f>IF(OR(AB$5="",$S99=""),"",IFERROR(SUM(PRODUCT(INDEX(CMB[[BA_0O]:[BA_2O]],MATCH(ROUND(MIN(SUM(AB$4,$O99/1000),SUM($O99,AB$4/1000)),3),CMB[[Cmb_ID]:[Cmb_ID]],0),SUM(N(AB$1),N($R99),1)),CHOOSE(AC[[M]:[M]],1,1,0,AC[[AB]:[AB]])),PRODUCT(INDEX(CMB[[BD_0O]:[BD_2O]],MATCH(ROUND(MIN(SUM(AB$4,$O99/1000),SUM($O99,AB$4/1000)),3),CMB[[Cmb_ID]:[Cmb_ID]],0),SUM(N(AB$1),N($R99),1)),CHOOSE(AC[[M]:[M]],1,0,1,AC[[DB]:[DB]])),PRODUCT(SUM(ROUND(AVERAGE(VALUE(AB$3),VALUE($P99)),0),CHOOSE(IF(OR(AB$1,$R99),4,INDEX(CMB[[Res_Rare]:[Res_Rare]],MATCH(ROUND(MIN(SUM(AB$4,$O99/1000),SUM($O99,AB$4/1000)),3),CMB[[Cmb_ID]:[Cmb_ID]],0))),-1,-1,0,0)),IF(OR(AB$1,$R99),4,INDEX(CMB[[Cmb_Rare]:[Cmb_Rare]],MATCH(ROUND(MIN(SUM(AB$4,$O99/1000),SUM($O99,AB$4/1000)),3),CMB[[Cmb_ID]:[Cmb_ID]],0))),CHOOSE(AC[[M]:[M]],2,1,1,SUM(AC[[AB]:[DB]])))),""))</f>
        <v/>
      </c>
      <c r="AC99" t="str">
        <f>IF(OR(AC$5="",$S99=""),"",IFERROR(SUM(PRODUCT(INDEX(CMB[[BA_0O]:[BA_2O]],MATCH(ROUND(MIN(SUM(AC$4,$O99/1000),SUM($O99,AC$4/1000)),3),CMB[[Cmb_ID]:[Cmb_ID]],0),SUM(N(AC$1),N($R99),1)),CHOOSE(AC[[M]:[M]],1,1,0,AC[[AB]:[AB]])),PRODUCT(INDEX(CMB[[BD_0O]:[BD_2O]],MATCH(ROUND(MIN(SUM(AC$4,$O99/1000),SUM($O99,AC$4/1000)),3),CMB[[Cmb_ID]:[Cmb_ID]],0),SUM(N(AC$1),N($R99),1)),CHOOSE(AC[[M]:[M]],1,0,1,AC[[DB]:[DB]])),PRODUCT(SUM(ROUND(AVERAGE(VALUE(AC$3),VALUE($P99)),0),CHOOSE(IF(OR(AC$1,$R99),4,INDEX(CMB[[Res_Rare]:[Res_Rare]],MATCH(ROUND(MIN(SUM(AC$4,$O99/1000),SUM($O99,AC$4/1000)),3),CMB[[Cmb_ID]:[Cmb_ID]],0))),-1,-1,0,0)),IF(OR(AC$1,$R99),4,INDEX(CMB[[Cmb_Rare]:[Cmb_Rare]],MATCH(ROUND(MIN(SUM(AC$4,$O99/1000),SUM($O99,AC$4/1000)),3),CMB[[Cmb_ID]:[Cmb_ID]],0))),CHOOSE(AC[[M]:[M]],2,1,1,SUM(AC[[AB]:[DB]])))),""))</f>
        <v/>
      </c>
      <c r="AD99" t="str">
        <f>IF(OR(AD$5="",$S99=""),"",IFERROR(SUM(PRODUCT(INDEX(CMB[[BA_0O]:[BA_2O]],MATCH(ROUND(MIN(SUM(AD$4,$O99/1000),SUM($O99,AD$4/1000)),3),CMB[[Cmb_ID]:[Cmb_ID]],0),SUM(N(AD$1),N($R99),1)),CHOOSE(AC[[M]:[M]],1,1,0,AC[[AB]:[AB]])),PRODUCT(INDEX(CMB[[BD_0O]:[BD_2O]],MATCH(ROUND(MIN(SUM(AD$4,$O99/1000),SUM($O99,AD$4/1000)),3),CMB[[Cmb_ID]:[Cmb_ID]],0),SUM(N(AD$1),N($R99),1)),CHOOSE(AC[[M]:[M]],1,0,1,AC[[DB]:[DB]])),PRODUCT(SUM(ROUND(AVERAGE(VALUE(AD$3),VALUE($P99)),0),CHOOSE(IF(OR(AD$1,$R99),4,INDEX(CMB[[Res_Rare]:[Res_Rare]],MATCH(ROUND(MIN(SUM(AD$4,$O99/1000),SUM($O99,AD$4/1000)),3),CMB[[Cmb_ID]:[Cmb_ID]],0))),-1,-1,0,0)),IF(OR(AD$1,$R99),4,INDEX(CMB[[Cmb_Rare]:[Cmb_Rare]],MATCH(ROUND(MIN(SUM(AD$4,$O99/1000),SUM($O99,AD$4/1000)),3),CMB[[Cmb_ID]:[Cmb_ID]],0))),CHOOSE(AC[[M]:[M]],2,1,1,SUM(AC[[AB]:[DB]])))),""))</f>
        <v/>
      </c>
      <c r="AE99" t="str">
        <f>IF(OR(AE$5="",$S99=""),"",IFERROR(SUM(PRODUCT(INDEX(CMB[[BA_0O]:[BA_2O]],MATCH(ROUND(MIN(SUM(AE$4,$O99/1000),SUM($O99,AE$4/1000)),3),CMB[[Cmb_ID]:[Cmb_ID]],0),SUM(N(AE$1),N($R99),1)),CHOOSE(AC[[M]:[M]],1,1,0,AC[[AB]:[AB]])),PRODUCT(INDEX(CMB[[BD_0O]:[BD_2O]],MATCH(ROUND(MIN(SUM(AE$4,$O99/1000),SUM($O99,AE$4/1000)),3),CMB[[Cmb_ID]:[Cmb_ID]],0),SUM(N(AE$1),N($R99),1)),CHOOSE(AC[[M]:[M]],1,0,1,AC[[DB]:[DB]])),PRODUCT(SUM(ROUND(AVERAGE(VALUE(AE$3),VALUE($P99)),0),CHOOSE(IF(OR(AE$1,$R99),4,INDEX(CMB[[Res_Rare]:[Res_Rare]],MATCH(ROUND(MIN(SUM(AE$4,$O99/1000),SUM($O99,AE$4/1000)),3),CMB[[Cmb_ID]:[Cmb_ID]],0))),-1,-1,0,0)),IF(OR(AE$1,$R99),4,INDEX(CMB[[Cmb_Rare]:[Cmb_Rare]],MATCH(ROUND(MIN(SUM(AE$4,$O99/1000),SUM($O99,AE$4/1000)),3),CMB[[Cmb_ID]:[Cmb_ID]],0))),CHOOSE(AC[[M]:[M]],2,1,1,SUM(AC[[AB]:[DB]])))),""))</f>
        <v/>
      </c>
      <c r="AF99" t="str">
        <f>IF(OR(AF$5="",$S99=""),"",IFERROR(SUM(PRODUCT(INDEX(CMB[[BA_0O]:[BA_2O]],MATCH(ROUND(MIN(SUM(AF$4,$O99/1000),SUM($O99,AF$4/1000)),3),CMB[[Cmb_ID]:[Cmb_ID]],0),SUM(N(AF$1),N($R99),1)),CHOOSE(AC[[M]:[M]],1,1,0,AC[[AB]:[AB]])),PRODUCT(INDEX(CMB[[BD_0O]:[BD_2O]],MATCH(ROUND(MIN(SUM(AF$4,$O99/1000),SUM($O99,AF$4/1000)),3),CMB[[Cmb_ID]:[Cmb_ID]],0),SUM(N(AF$1),N($R99),1)),CHOOSE(AC[[M]:[M]],1,0,1,AC[[DB]:[DB]])),PRODUCT(SUM(ROUND(AVERAGE(VALUE(AF$3),VALUE($P99)),0),CHOOSE(IF(OR(AF$1,$R99),4,INDEX(CMB[[Res_Rare]:[Res_Rare]],MATCH(ROUND(MIN(SUM(AF$4,$O99/1000),SUM($O99,AF$4/1000)),3),CMB[[Cmb_ID]:[Cmb_ID]],0))),-1,-1,0,0)),IF(OR(AF$1,$R99),4,INDEX(CMB[[Cmb_Rare]:[Cmb_Rare]],MATCH(ROUND(MIN(SUM(AF$4,$O99/1000),SUM($O99,AF$4/1000)),3),CMB[[Cmb_ID]:[Cmb_ID]],0))),CHOOSE(AC[[M]:[M]],2,1,1,SUM(AC[[AB]:[DB]])))),""))</f>
        <v/>
      </c>
      <c r="AG99" t="str">
        <f>IF(OR(AG$5="",$S99=""),"",IFERROR(SUM(PRODUCT(INDEX(CMB[[BA_0O]:[BA_2O]],MATCH(ROUND(MIN(SUM(AG$4,$O99/1000),SUM($O99,AG$4/1000)),3),CMB[[Cmb_ID]:[Cmb_ID]],0),SUM(N(AG$1),N($R99),1)),CHOOSE(AC[[M]:[M]],1,1,0,AC[[AB]:[AB]])),PRODUCT(INDEX(CMB[[BD_0O]:[BD_2O]],MATCH(ROUND(MIN(SUM(AG$4,$O99/1000),SUM($O99,AG$4/1000)),3),CMB[[Cmb_ID]:[Cmb_ID]],0),SUM(N(AG$1),N($R99),1)),CHOOSE(AC[[M]:[M]],1,0,1,AC[[DB]:[DB]])),PRODUCT(SUM(ROUND(AVERAGE(VALUE(AG$3),VALUE($P99)),0),CHOOSE(IF(OR(AG$1,$R99),4,INDEX(CMB[[Res_Rare]:[Res_Rare]],MATCH(ROUND(MIN(SUM(AG$4,$O99/1000),SUM($O99,AG$4/1000)),3),CMB[[Cmb_ID]:[Cmb_ID]],0))),-1,-1,0,0)),IF(OR(AG$1,$R99),4,INDEX(CMB[[Cmb_Rare]:[Cmb_Rare]],MATCH(ROUND(MIN(SUM(AG$4,$O99/1000),SUM($O99,AG$4/1000)),3),CMB[[Cmb_ID]:[Cmb_ID]],0))),CHOOSE(AC[[M]:[M]],2,1,1,SUM(AC[[AB]:[DB]])))),""))</f>
        <v/>
      </c>
      <c r="AH99" t="str">
        <f>IF(OR(AH$5="",$S99=""),"",IFERROR(SUM(PRODUCT(INDEX(CMB[[BA_0O]:[BA_2O]],MATCH(ROUND(MIN(SUM(AH$4,$O99/1000),SUM($O99,AH$4/1000)),3),CMB[[Cmb_ID]:[Cmb_ID]],0),SUM(N(AH$1),N($R99),1)),CHOOSE(AC[[M]:[M]],1,1,0,AC[[AB]:[AB]])),PRODUCT(INDEX(CMB[[BD_0O]:[BD_2O]],MATCH(ROUND(MIN(SUM(AH$4,$O99/1000),SUM($O99,AH$4/1000)),3),CMB[[Cmb_ID]:[Cmb_ID]],0),SUM(N(AH$1),N($R99),1)),CHOOSE(AC[[M]:[M]],1,0,1,AC[[DB]:[DB]])),PRODUCT(SUM(ROUND(AVERAGE(VALUE(AH$3),VALUE($P99)),0),CHOOSE(IF(OR(AH$1,$R99),4,INDEX(CMB[[Res_Rare]:[Res_Rare]],MATCH(ROUND(MIN(SUM(AH$4,$O99/1000),SUM($O99,AH$4/1000)),3),CMB[[Cmb_ID]:[Cmb_ID]],0))),-1,-1,0,0)),IF(OR(AH$1,$R99),4,INDEX(CMB[[Cmb_Rare]:[Cmb_Rare]],MATCH(ROUND(MIN(SUM(AH$4,$O99/1000),SUM($O99,AH$4/1000)),3),CMB[[Cmb_ID]:[Cmb_ID]],0))),CHOOSE(AC[[M]:[M]],2,1,1,SUM(AC[[AB]:[DB]])))),""))</f>
        <v/>
      </c>
      <c r="AI99" t="str">
        <f>IF(OR(AI$5="",$S99=""),"",IFERROR(SUM(PRODUCT(INDEX(CMB[[BA_0O]:[BA_2O]],MATCH(ROUND(MIN(SUM(AI$4,$O99/1000),SUM($O99,AI$4/1000)),3),CMB[[Cmb_ID]:[Cmb_ID]],0),SUM(N(AI$1),N($R99),1)),CHOOSE(AC[[M]:[M]],1,1,0,AC[[AB]:[AB]])),PRODUCT(INDEX(CMB[[BD_0O]:[BD_2O]],MATCH(ROUND(MIN(SUM(AI$4,$O99/1000),SUM($O99,AI$4/1000)),3),CMB[[Cmb_ID]:[Cmb_ID]],0),SUM(N(AI$1),N($R99),1)),CHOOSE(AC[[M]:[M]],1,0,1,AC[[DB]:[DB]])),PRODUCT(SUM(ROUND(AVERAGE(VALUE(AI$3),VALUE($P99)),0),CHOOSE(IF(OR(AI$1,$R99),4,INDEX(CMB[[Res_Rare]:[Res_Rare]],MATCH(ROUND(MIN(SUM(AI$4,$O99/1000),SUM($O99,AI$4/1000)),3),CMB[[Cmb_ID]:[Cmb_ID]],0))),-1,-1,0,0)),IF(OR(AI$1,$R99),4,INDEX(CMB[[Cmb_Rare]:[Cmb_Rare]],MATCH(ROUND(MIN(SUM(AI$4,$O99/1000),SUM($O99,AI$4/1000)),3),CMB[[Cmb_ID]:[Cmb_ID]],0))),CHOOSE(AC[[M]:[M]],2,1,1,SUM(AC[[AB]:[DB]])))),""))</f>
        <v/>
      </c>
      <c r="AJ99" t="str">
        <f>IF(OR(AJ$5="",$S99=""),"",IFERROR(SUM(PRODUCT(INDEX(CMB[[BA_0O]:[BA_2O]],MATCH(ROUND(MIN(SUM(AJ$4,$O99/1000),SUM($O99,AJ$4/1000)),3),CMB[[Cmb_ID]:[Cmb_ID]],0),SUM(N(AJ$1),N($R99),1)),CHOOSE(AC[[M]:[M]],1,1,0,AC[[AB]:[AB]])),PRODUCT(INDEX(CMB[[BD_0O]:[BD_2O]],MATCH(ROUND(MIN(SUM(AJ$4,$O99/1000),SUM($O99,AJ$4/1000)),3),CMB[[Cmb_ID]:[Cmb_ID]],0),SUM(N(AJ$1),N($R99),1)),CHOOSE(AC[[M]:[M]],1,0,1,AC[[DB]:[DB]])),PRODUCT(SUM(ROUND(AVERAGE(VALUE(AJ$3),VALUE($P99)),0),CHOOSE(IF(OR(AJ$1,$R99),4,INDEX(CMB[[Res_Rare]:[Res_Rare]],MATCH(ROUND(MIN(SUM(AJ$4,$O99/1000),SUM($O99,AJ$4/1000)),3),CMB[[Cmb_ID]:[Cmb_ID]],0))),-1,-1,0,0)),IF(OR(AJ$1,$R99),4,INDEX(CMB[[Cmb_Rare]:[Cmb_Rare]],MATCH(ROUND(MIN(SUM(AJ$4,$O99/1000),SUM($O99,AJ$4/1000)),3),CMB[[Cmb_ID]:[Cmb_ID]],0))),CHOOSE(AC[[M]:[M]],2,1,1,SUM(AC[[AB]:[DB]])))),""))</f>
        <v/>
      </c>
      <c r="AK99" t="str">
        <f>IF(OR(AK$5="",$S99=""),"",IFERROR(SUM(PRODUCT(INDEX(CMB[[BA_0O]:[BA_2O]],MATCH(ROUND(MIN(SUM(AK$4,$O99/1000),SUM($O99,AK$4/1000)),3),CMB[[Cmb_ID]:[Cmb_ID]],0),SUM(N(AK$1),N($R99),1)),CHOOSE(AC[[M]:[M]],1,1,0,AC[[AB]:[AB]])),PRODUCT(INDEX(CMB[[BD_0O]:[BD_2O]],MATCH(ROUND(MIN(SUM(AK$4,$O99/1000),SUM($O99,AK$4/1000)),3),CMB[[Cmb_ID]:[Cmb_ID]],0),SUM(N(AK$1),N($R99),1)),CHOOSE(AC[[M]:[M]],1,0,1,AC[[DB]:[DB]])),PRODUCT(SUM(ROUND(AVERAGE(VALUE(AK$3),VALUE($P99)),0),CHOOSE(IF(OR(AK$1,$R99),4,INDEX(CMB[[Res_Rare]:[Res_Rare]],MATCH(ROUND(MIN(SUM(AK$4,$O99/1000),SUM($O99,AK$4/1000)),3),CMB[[Cmb_ID]:[Cmb_ID]],0))),-1,-1,0,0)),IF(OR(AK$1,$R99),4,INDEX(CMB[[Cmb_Rare]:[Cmb_Rare]],MATCH(ROUND(MIN(SUM(AK$4,$O99/1000),SUM($O99,AK$4/1000)),3),CMB[[Cmb_ID]:[Cmb_ID]],0))),CHOOSE(AC[[M]:[M]],2,1,1,SUM(AC[[AB]:[DB]])))),""))</f>
        <v/>
      </c>
      <c r="AL99" t="str">
        <f>IF(OR(AL$5="",$S99=""),"",IFERROR(SUM(PRODUCT(INDEX(CMB[[BA_0O]:[BA_2O]],MATCH(ROUND(MIN(SUM(AL$4,$O99/1000),SUM($O99,AL$4/1000)),3),CMB[[Cmb_ID]:[Cmb_ID]],0),SUM(N(AL$1),N($R99),1)),CHOOSE(AC[[M]:[M]],1,1,0,AC[[AB]:[AB]])),PRODUCT(INDEX(CMB[[BD_0O]:[BD_2O]],MATCH(ROUND(MIN(SUM(AL$4,$O99/1000),SUM($O99,AL$4/1000)),3),CMB[[Cmb_ID]:[Cmb_ID]],0),SUM(N(AL$1),N($R99),1)),CHOOSE(AC[[M]:[M]],1,0,1,AC[[DB]:[DB]])),PRODUCT(SUM(ROUND(AVERAGE(VALUE(AL$3),VALUE($P99)),0),CHOOSE(IF(OR(AL$1,$R99),4,INDEX(CMB[[Res_Rare]:[Res_Rare]],MATCH(ROUND(MIN(SUM(AL$4,$O99/1000),SUM($O99,AL$4/1000)),3),CMB[[Cmb_ID]:[Cmb_ID]],0))),-1,-1,0,0)),IF(OR(AL$1,$R99),4,INDEX(CMB[[Cmb_Rare]:[Cmb_Rare]],MATCH(ROUND(MIN(SUM(AL$4,$O99/1000),SUM($O99,AL$4/1000)),3),CMB[[Cmb_ID]:[Cmb_ID]],0))),CHOOSE(AC[[M]:[M]],2,1,1,SUM(AC[[AB]:[DB]])))),""))</f>
        <v/>
      </c>
      <c r="AM99" t="str">
        <f>IF(OR(AM$5="",$S99=""),"",IFERROR(SUM(PRODUCT(INDEX(CMB[[BA_0O]:[BA_2O]],MATCH(ROUND(MIN(SUM(AM$4,$O99/1000),SUM($O99,AM$4/1000)),3),CMB[[Cmb_ID]:[Cmb_ID]],0),SUM(N(AM$1),N($R99),1)),CHOOSE(AC[[M]:[M]],1,1,0,AC[[AB]:[AB]])),PRODUCT(INDEX(CMB[[BD_0O]:[BD_2O]],MATCH(ROUND(MIN(SUM(AM$4,$O99/1000),SUM($O99,AM$4/1000)),3),CMB[[Cmb_ID]:[Cmb_ID]],0),SUM(N(AM$1),N($R99),1)),CHOOSE(AC[[M]:[M]],1,0,1,AC[[DB]:[DB]])),PRODUCT(SUM(ROUND(AVERAGE(VALUE(AM$3),VALUE($P99)),0),CHOOSE(IF(OR(AM$1,$R99),4,INDEX(CMB[[Res_Rare]:[Res_Rare]],MATCH(ROUND(MIN(SUM(AM$4,$O99/1000),SUM($O99,AM$4/1000)),3),CMB[[Cmb_ID]:[Cmb_ID]],0))),-1,-1,0,0)),IF(OR(AM$1,$R99),4,INDEX(CMB[[Cmb_Rare]:[Cmb_Rare]],MATCH(ROUND(MIN(SUM(AM$4,$O99/1000),SUM($O99,AM$4/1000)),3),CMB[[Cmb_ID]:[Cmb_ID]],0))),CHOOSE(AC[[M]:[M]],2,1,1,SUM(AC[[AB]:[DB]])))),""))</f>
        <v/>
      </c>
      <c r="AN99" t="str">
        <f>IF(OR(AN$5="",$S99=""),"",IFERROR(SUM(PRODUCT(INDEX(CMB[[BA_0O]:[BA_2O]],MATCH(ROUND(MIN(SUM(AN$4,$O99/1000),SUM($O99,AN$4/1000)),3),CMB[[Cmb_ID]:[Cmb_ID]],0),SUM(N(AN$1),N($R99),1)),CHOOSE(AC[[M]:[M]],1,1,0,AC[[AB]:[AB]])),PRODUCT(INDEX(CMB[[BD_0O]:[BD_2O]],MATCH(ROUND(MIN(SUM(AN$4,$O99/1000),SUM($O99,AN$4/1000)),3),CMB[[Cmb_ID]:[Cmb_ID]],0),SUM(N(AN$1),N($R99),1)),CHOOSE(AC[[M]:[M]],1,0,1,AC[[DB]:[DB]])),PRODUCT(SUM(ROUND(AVERAGE(VALUE(AN$3),VALUE($P99)),0),CHOOSE(IF(OR(AN$1,$R99),4,INDEX(CMB[[Res_Rare]:[Res_Rare]],MATCH(ROUND(MIN(SUM(AN$4,$O99/1000),SUM($O99,AN$4/1000)),3),CMB[[Cmb_ID]:[Cmb_ID]],0))),-1,-1,0,0)),IF(OR(AN$1,$R99),4,INDEX(CMB[[Cmb_Rare]:[Cmb_Rare]],MATCH(ROUND(MIN(SUM(AN$4,$O99/1000),SUM($O99,AN$4/1000)),3),CMB[[Cmb_ID]:[Cmb_ID]],0))),CHOOSE(AC[[M]:[M]],2,1,1,SUM(AC[[AB]:[DB]])))),""))</f>
        <v/>
      </c>
      <c r="AO99" t="str">
        <f>IF(OR(AO$5="",$S99=""),"",IFERROR(SUM(PRODUCT(INDEX(CMB[[BA_0O]:[BA_2O]],MATCH(ROUND(MIN(SUM(AO$4,$O99/1000),SUM($O99,AO$4/1000)),3),CMB[[Cmb_ID]:[Cmb_ID]],0),SUM(N(AO$1),N($R99),1)),CHOOSE(AC[[M]:[M]],1,1,0,AC[[AB]:[AB]])),PRODUCT(INDEX(CMB[[BD_0O]:[BD_2O]],MATCH(ROUND(MIN(SUM(AO$4,$O99/1000),SUM($O99,AO$4/1000)),3),CMB[[Cmb_ID]:[Cmb_ID]],0),SUM(N(AO$1),N($R99),1)),CHOOSE(AC[[M]:[M]],1,0,1,AC[[DB]:[DB]])),PRODUCT(SUM(ROUND(AVERAGE(VALUE(AO$3),VALUE($P99)),0),CHOOSE(IF(OR(AO$1,$R99),4,INDEX(CMB[[Res_Rare]:[Res_Rare]],MATCH(ROUND(MIN(SUM(AO$4,$O99/1000),SUM($O99,AO$4/1000)),3),CMB[[Cmb_ID]:[Cmb_ID]],0))),-1,-1,0,0)),IF(OR(AO$1,$R99),4,INDEX(CMB[[Cmb_Rare]:[Cmb_Rare]],MATCH(ROUND(MIN(SUM(AO$4,$O99/1000),SUM($O99,AO$4/1000)),3),CMB[[Cmb_ID]:[Cmb_ID]],0))),CHOOSE(AC[[M]:[M]],2,1,1,SUM(AC[[AB]:[DB]])))),""))</f>
        <v/>
      </c>
      <c r="AP99" t="str">
        <f>IF(OR(AP$5="",$S99=""),"",IFERROR(SUM(PRODUCT(INDEX(CMB[[BA_0O]:[BA_2O]],MATCH(ROUND(MIN(SUM(AP$4,$O99/1000),SUM($O99,AP$4/1000)),3),CMB[[Cmb_ID]:[Cmb_ID]],0),SUM(N(AP$1),N($R99),1)),CHOOSE(AC[[M]:[M]],1,1,0,AC[[AB]:[AB]])),PRODUCT(INDEX(CMB[[BD_0O]:[BD_2O]],MATCH(ROUND(MIN(SUM(AP$4,$O99/1000),SUM($O99,AP$4/1000)),3),CMB[[Cmb_ID]:[Cmb_ID]],0),SUM(N(AP$1),N($R99),1)),CHOOSE(AC[[M]:[M]],1,0,1,AC[[DB]:[DB]])),PRODUCT(SUM(ROUND(AVERAGE(VALUE(AP$3),VALUE($P99)),0),CHOOSE(IF(OR(AP$1,$R99),4,INDEX(CMB[[Res_Rare]:[Res_Rare]],MATCH(ROUND(MIN(SUM(AP$4,$O99/1000),SUM($O99,AP$4/1000)),3),CMB[[Cmb_ID]:[Cmb_ID]],0))),-1,-1,0,0)),IF(OR(AP$1,$R99),4,INDEX(CMB[[Cmb_Rare]:[Cmb_Rare]],MATCH(ROUND(MIN(SUM(AP$4,$O99/1000),SUM($O99,AP$4/1000)),3),CMB[[Cmb_ID]:[Cmb_ID]],0))),CHOOSE(AC[[M]:[M]],2,1,1,SUM(AC[[AB]:[DB]])))),""))</f>
        <v/>
      </c>
      <c r="AQ99" t="str">
        <f>IF(OR(AQ$5="",$S99=""),"",IFERROR(SUM(PRODUCT(INDEX(CMB[[BA_0O]:[BA_2O]],MATCH(ROUND(MIN(SUM(AQ$4,$O99/1000),SUM($O99,AQ$4/1000)),3),CMB[[Cmb_ID]:[Cmb_ID]],0),SUM(N(AQ$1),N($R99),1)),CHOOSE(AC[[M]:[M]],1,1,0,AC[[AB]:[AB]])),PRODUCT(INDEX(CMB[[BD_0O]:[BD_2O]],MATCH(ROUND(MIN(SUM(AQ$4,$O99/1000),SUM($O99,AQ$4/1000)),3),CMB[[Cmb_ID]:[Cmb_ID]],0),SUM(N(AQ$1),N($R99),1)),CHOOSE(AC[[M]:[M]],1,0,1,AC[[DB]:[DB]])),PRODUCT(SUM(ROUND(AVERAGE(VALUE(AQ$3),VALUE($P99)),0),CHOOSE(IF(OR(AQ$1,$R99),4,INDEX(CMB[[Res_Rare]:[Res_Rare]],MATCH(ROUND(MIN(SUM(AQ$4,$O99/1000),SUM($O99,AQ$4/1000)),3),CMB[[Cmb_ID]:[Cmb_ID]],0))),-1,-1,0,0)),IF(OR(AQ$1,$R99),4,INDEX(CMB[[Cmb_Rare]:[Cmb_Rare]],MATCH(ROUND(MIN(SUM(AQ$4,$O99/1000),SUM($O99,AQ$4/1000)),3),CMB[[Cmb_ID]:[Cmb_ID]],0))),CHOOSE(AC[[M]:[M]],2,1,1,SUM(AC[[AB]:[DB]])))),""))</f>
        <v/>
      </c>
      <c r="AR99" t="str">
        <f>IF(OR(AR$5="",$S99=""),"",IFERROR(SUM(PRODUCT(INDEX(CMB[[BA_0O]:[BA_2O]],MATCH(ROUND(MIN(SUM(AR$4,$O99/1000),SUM($O99,AR$4/1000)),3),CMB[[Cmb_ID]:[Cmb_ID]],0),SUM(N(AR$1),N($R99),1)),CHOOSE(AC[[M]:[M]],1,1,0,AC[[AB]:[AB]])),PRODUCT(INDEX(CMB[[BD_0O]:[BD_2O]],MATCH(ROUND(MIN(SUM(AR$4,$O99/1000),SUM($O99,AR$4/1000)),3),CMB[[Cmb_ID]:[Cmb_ID]],0),SUM(N(AR$1),N($R99),1)),CHOOSE(AC[[M]:[M]],1,0,1,AC[[DB]:[DB]])),PRODUCT(SUM(ROUND(AVERAGE(VALUE(AR$3),VALUE($P99)),0),CHOOSE(IF(OR(AR$1,$R99),4,INDEX(CMB[[Res_Rare]:[Res_Rare]],MATCH(ROUND(MIN(SUM(AR$4,$O99/1000),SUM($O99,AR$4/1000)),3),CMB[[Cmb_ID]:[Cmb_ID]],0))),-1,-1,0,0)),IF(OR(AR$1,$R99),4,INDEX(CMB[[Cmb_Rare]:[Cmb_Rare]],MATCH(ROUND(MIN(SUM(AR$4,$O99/1000),SUM($O99,AR$4/1000)),3),CMB[[Cmb_ID]:[Cmb_ID]],0))),CHOOSE(AC[[M]:[M]],2,1,1,SUM(AC[[AB]:[DB]])))),""))</f>
        <v/>
      </c>
      <c r="AS99" t="str">
        <f>IF(OR(AS$5="",$S99=""),"",IFERROR(SUM(PRODUCT(INDEX(CMB[[BA_0O]:[BA_2O]],MATCH(ROUND(MIN(SUM(AS$4,$O99/1000),SUM($O99,AS$4/1000)),3),CMB[[Cmb_ID]:[Cmb_ID]],0),SUM(N(AS$1),N($R99),1)),CHOOSE(AC[[M]:[M]],1,1,0,AC[[AB]:[AB]])),PRODUCT(INDEX(CMB[[BD_0O]:[BD_2O]],MATCH(ROUND(MIN(SUM(AS$4,$O99/1000),SUM($O99,AS$4/1000)),3),CMB[[Cmb_ID]:[Cmb_ID]],0),SUM(N(AS$1),N($R99),1)),CHOOSE(AC[[M]:[M]],1,0,1,AC[[DB]:[DB]])),PRODUCT(SUM(ROUND(AVERAGE(VALUE(AS$3),VALUE($P99)),0),CHOOSE(IF(OR(AS$1,$R99),4,INDEX(CMB[[Res_Rare]:[Res_Rare]],MATCH(ROUND(MIN(SUM(AS$4,$O99/1000),SUM($O99,AS$4/1000)),3),CMB[[Cmb_ID]:[Cmb_ID]],0))),-1,-1,0,0)),IF(OR(AS$1,$R99),4,INDEX(CMB[[Cmb_Rare]:[Cmb_Rare]],MATCH(ROUND(MIN(SUM(AS$4,$O99/1000),SUM($O99,AS$4/1000)),3),CMB[[Cmb_ID]:[Cmb_ID]],0))),CHOOSE(AC[[M]:[M]],2,1,1,SUM(AC[[AB]:[DB]])))),""))</f>
        <v/>
      </c>
      <c r="AT99" t="str">
        <f>IF(OR(AT$5="",$S99=""),"",IFERROR(SUM(PRODUCT(INDEX(CMB[[BA_0O]:[BA_2O]],MATCH(ROUND(MIN(SUM(AT$4,$O99/1000),SUM($O99,AT$4/1000)),3),CMB[[Cmb_ID]:[Cmb_ID]],0),SUM(N(AT$1),N($R99),1)),CHOOSE(AC[[M]:[M]],1,1,0,AC[[AB]:[AB]])),PRODUCT(INDEX(CMB[[BD_0O]:[BD_2O]],MATCH(ROUND(MIN(SUM(AT$4,$O99/1000),SUM($O99,AT$4/1000)),3),CMB[[Cmb_ID]:[Cmb_ID]],0),SUM(N(AT$1),N($R99),1)),CHOOSE(AC[[M]:[M]],1,0,1,AC[[DB]:[DB]])),PRODUCT(SUM(ROUND(AVERAGE(VALUE(AT$3),VALUE($P99)),0),CHOOSE(IF(OR(AT$1,$R99),4,INDEX(CMB[[Res_Rare]:[Res_Rare]],MATCH(ROUND(MIN(SUM(AT$4,$O99/1000),SUM($O99,AT$4/1000)),3),CMB[[Cmb_ID]:[Cmb_ID]],0))),-1,-1,0,0)),IF(OR(AT$1,$R99),4,INDEX(CMB[[Cmb_Rare]:[Cmb_Rare]],MATCH(ROUND(MIN(SUM(AT$4,$O99/1000),SUM($O99,AT$4/1000)),3),CMB[[Cmb_ID]:[Cmb_ID]],0))),CHOOSE(AC[[M]:[M]],2,1,1,SUM(AC[[AB]:[DB]])))),""))</f>
        <v/>
      </c>
      <c r="AU99" t="str">
        <f>IF(OR(AU$5="",$S99=""),"",IFERROR(SUM(PRODUCT(INDEX(CMB[[BA_0O]:[BA_2O]],MATCH(ROUND(MIN(SUM(AU$4,$O99/1000),SUM($O99,AU$4/1000)),3),CMB[[Cmb_ID]:[Cmb_ID]],0),SUM(N(AU$1),N($R99),1)),CHOOSE(AC[[M]:[M]],1,1,0,AC[[AB]:[AB]])),PRODUCT(INDEX(CMB[[BD_0O]:[BD_2O]],MATCH(ROUND(MIN(SUM(AU$4,$O99/1000),SUM($O99,AU$4/1000)),3),CMB[[Cmb_ID]:[Cmb_ID]],0),SUM(N(AU$1),N($R99),1)),CHOOSE(AC[[M]:[M]],1,0,1,AC[[DB]:[DB]])),PRODUCT(SUM(ROUND(AVERAGE(VALUE(AU$3),VALUE($P99)),0),CHOOSE(IF(OR(AU$1,$R99),4,INDEX(CMB[[Res_Rare]:[Res_Rare]],MATCH(ROUND(MIN(SUM(AU$4,$O99/1000),SUM($O99,AU$4/1000)),3),CMB[[Cmb_ID]:[Cmb_ID]],0))),-1,-1,0,0)),IF(OR(AU$1,$R99),4,INDEX(CMB[[Cmb_Rare]:[Cmb_Rare]],MATCH(ROUND(MIN(SUM(AU$4,$O99/1000),SUM($O99,AU$4/1000)),3),CMB[[Cmb_ID]:[Cmb_ID]],0))),CHOOSE(AC[[M]:[M]],2,1,1,SUM(AC[[AB]:[DB]])))),""))</f>
        <v/>
      </c>
      <c r="AV99" t="str">
        <f>IF(OR(AV$5="",$S99=""),"",IFERROR(SUM(PRODUCT(INDEX(CMB[[BA_0O]:[BA_2O]],MATCH(ROUND(MIN(SUM(AV$4,$O99/1000),SUM($O99,AV$4/1000)),3),CMB[[Cmb_ID]:[Cmb_ID]],0),SUM(N(AV$1),N($R99),1)),CHOOSE(AC[[M]:[M]],1,1,0,AC[[AB]:[AB]])),PRODUCT(INDEX(CMB[[BD_0O]:[BD_2O]],MATCH(ROUND(MIN(SUM(AV$4,$O99/1000),SUM($O99,AV$4/1000)),3),CMB[[Cmb_ID]:[Cmb_ID]],0),SUM(N(AV$1),N($R99),1)),CHOOSE(AC[[M]:[M]],1,0,1,AC[[DB]:[DB]])),PRODUCT(SUM(ROUND(AVERAGE(VALUE(AV$3),VALUE($P99)),0),CHOOSE(IF(OR(AV$1,$R99),4,INDEX(CMB[[Res_Rare]:[Res_Rare]],MATCH(ROUND(MIN(SUM(AV$4,$O99/1000),SUM($O99,AV$4/1000)),3),CMB[[Cmb_ID]:[Cmb_ID]],0))),-1,-1,0,0)),IF(OR(AV$1,$R99),4,INDEX(CMB[[Cmb_Rare]:[Cmb_Rare]],MATCH(ROUND(MIN(SUM(AV$4,$O99/1000),SUM($O99,AV$4/1000)),3),CMB[[Cmb_ID]:[Cmb_ID]],0))),CHOOSE(AC[[M]:[M]],2,1,1,SUM(AC[[AB]:[DB]])))),""))</f>
        <v/>
      </c>
      <c r="AW99" t="str">
        <f>IF(OR(AW$5="",$S99=""),"",IFERROR(SUM(PRODUCT(INDEX(CMB[[BA_0O]:[BA_2O]],MATCH(ROUND(MIN(SUM(AW$4,$O99/1000),SUM($O99,AW$4/1000)),3),CMB[[Cmb_ID]:[Cmb_ID]],0),SUM(N(AW$1),N($R99),1)),CHOOSE(AC[[M]:[M]],1,1,0,AC[[AB]:[AB]])),PRODUCT(INDEX(CMB[[BD_0O]:[BD_2O]],MATCH(ROUND(MIN(SUM(AW$4,$O99/1000),SUM($O99,AW$4/1000)),3),CMB[[Cmb_ID]:[Cmb_ID]],0),SUM(N(AW$1),N($R99),1)),CHOOSE(AC[[M]:[M]],1,0,1,AC[[DB]:[DB]])),PRODUCT(SUM(ROUND(AVERAGE(VALUE(AW$3),VALUE($P99)),0),CHOOSE(IF(OR(AW$1,$R99),4,INDEX(CMB[[Res_Rare]:[Res_Rare]],MATCH(ROUND(MIN(SUM(AW$4,$O99/1000),SUM($O99,AW$4/1000)),3),CMB[[Cmb_ID]:[Cmb_ID]],0))),-1,-1,0,0)),IF(OR(AW$1,$R99),4,INDEX(CMB[[Cmb_Rare]:[Cmb_Rare]],MATCH(ROUND(MIN(SUM(AW$4,$O99/1000),SUM($O99,AW$4/1000)),3),CMB[[Cmb_ID]:[Cmb_ID]],0))),CHOOSE(AC[[M]:[M]],2,1,1,SUM(AC[[AB]:[DB]])))),""))</f>
        <v/>
      </c>
      <c r="AX99" t="str">
        <f>IF(OR(AX$5="",$S99=""),"",IFERROR(SUM(PRODUCT(INDEX(CMB[[BA_0O]:[BA_2O]],MATCH(ROUND(MIN(SUM(AX$4,$O99/1000),SUM($O99,AX$4/1000)),3),CMB[[Cmb_ID]:[Cmb_ID]],0),SUM(N(AX$1),N($R99),1)),CHOOSE(AC[[M]:[M]],1,1,0,AC[[AB]:[AB]])),PRODUCT(INDEX(CMB[[BD_0O]:[BD_2O]],MATCH(ROUND(MIN(SUM(AX$4,$O99/1000),SUM($O99,AX$4/1000)),3),CMB[[Cmb_ID]:[Cmb_ID]],0),SUM(N(AX$1),N($R99),1)),CHOOSE(AC[[M]:[M]],1,0,1,AC[[DB]:[DB]])),PRODUCT(SUM(ROUND(AVERAGE(VALUE(AX$3),VALUE($P99)),0),CHOOSE(IF(OR(AX$1,$R99),4,INDEX(CMB[[Res_Rare]:[Res_Rare]],MATCH(ROUND(MIN(SUM(AX$4,$O99/1000),SUM($O99,AX$4/1000)),3),CMB[[Cmb_ID]:[Cmb_ID]],0))),-1,-1,0,0)),IF(OR(AX$1,$R99),4,INDEX(CMB[[Cmb_Rare]:[Cmb_Rare]],MATCH(ROUND(MIN(SUM(AX$4,$O99/1000),SUM($O99,AX$4/1000)),3),CMB[[Cmb_ID]:[Cmb_ID]],0))),CHOOSE(AC[[M]:[M]],2,1,1,SUM(AC[[AB]:[DB]])))),""))</f>
        <v/>
      </c>
      <c r="AY99" t="str">
        <f>IF(OR(AY$5="",$S99=""),"",IFERROR(SUM(PRODUCT(INDEX(CMB[[BA_0O]:[BA_2O]],MATCH(ROUND(MIN(SUM(AY$4,$O99/1000),SUM($O99,AY$4/1000)),3),CMB[[Cmb_ID]:[Cmb_ID]],0),SUM(N(AY$1),N($R99),1)),CHOOSE(AC[[M]:[M]],1,1,0,AC[[AB]:[AB]])),PRODUCT(INDEX(CMB[[BD_0O]:[BD_2O]],MATCH(ROUND(MIN(SUM(AY$4,$O99/1000),SUM($O99,AY$4/1000)),3),CMB[[Cmb_ID]:[Cmb_ID]],0),SUM(N(AY$1),N($R99),1)),CHOOSE(AC[[M]:[M]],1,0,1,AC[[DB]:[DB]])),PRODUCT(SUM(ROUND(AVERAGE(VALUE(AY$3),VALUE($P99)),0),CHOOSE(IF(OR(AY$1,$R99),4,INDEX(CMB[[Res_Rare]:[Res_Rare]],MATCH(ROUND(MIN(SUM(AY$4,$O99/1000),SUM($O99,AY$4/1000)),3),CMB[[Cmb_ID]:[Cmb_ID]],0))),-1,-1,0,0)),IF(OR(AY$1,$R99),4,INDEX(CMB[[Cmb_Rare]:[Cmb_Rare]],MATCH(ROUND(MIN(SUM(AY$4,$O99/1000),SUM($O99,AY$4/1000)),3),CMB[[Cmb_ID]:[Cmb_ID]],0))),CHOOSE(AC[[M]:[M]],2,1,1,SUM(AC[[AB]:[DB]])))),""))</f>
        <v/>
      </c>
      <c r="AZ99" t="str">
        <f>IF(OR(AZ$5="",$S99=""),"",IFERROR(SUM(PRODUCT(INDEX(CMB[[BA_0O]:[BA_2O]],MATCH(ROUND(MIN(SUM(AZ$4,$O99/1000),SUM($O99,AZ$4/1000)),3),CMB[[Cmb_ID]:[Cmb_ID]],0),SUM(N(AZ$1),N($R99),1)),CHOOSE(AC[[M]:[M]],1,1,0,AC[[AB]:[AB]])),PRODUCT(INDEX(CMB[[BD_0O]:[BD_2O]],MATCH(ROUND(MIN(SUM(AZ$4,$O99/1000),SUM($O99,AZ$4/1000)),3),CMB[[Cmb_ID]:[Cmb_ID]],0),SUM(N(AZ$1),N($R99),1)),CHOOSE(AC[[M]:[M]],1,0,1,AC[[DB]:[DB]])),PRODUCT(SUM(ROUND(AVERAGE(VALUE(AZ$3),VALUE($P99)),0),CHOOSE(IF(OR(AZ$1,$R99),4,INDEX(CMB[[Res_Rare]:[Res_Rare]],MATCH(ROUND(MIN(SUM(AZ$4,$O99/1000),SUM($O99,AZ$4/1000)),3),CMB[[Cmb_ID]:[Cmb_ID]],0))),-1,-1,0,0)),IF(OR(AZ$1,$R99),4,INDEX(CMB[[Cmb_Rare]:[Cmb_Rare]],MATCH(ROUND(MIN(SUM(AZ$4,$O99/1000),SUM($O99,AZ$4/1000)),3),CMB[[Cmb_ID]:[Cmb_ID]],0))),CHOOSE(AC[[M]:[M]],2,1,1,SUM(AC[[AB]:[DB]])))),""))</f>
        <v/>
      </c>
      <c r="BA99" t="str">
        <f>IF(OR(BA$5="",$S99=""),"",IFERROR(SUM(PRODUCT(INDEX(CMB[[BA_0O]:[BA_2O]],MATCH(ROUND(MIN(SUM(BA$4,$O99/1000),SUM($O99,BA$4/1000)),3),CMB[[Cmb_ID]:[Cmb_ID]],0),SUM(N(BA$1),N($R99),1)),CHOOSE(AC[[M]:[M]],1,1,0,AC[[AB]:[AB]])),PRODUCT(INDEX(CMB[[BD_0O]:[BD_2O]],MATCH(ROUND(MIN(SUM(BA$4,$O99/1000),SUM($O99,BA$4/1000)),3),CMB[[Cmb_ID]:[Cmb_ID]],0),SUM(N(BA$1),N($R99),1)),CHOOSE(AC[[M]:[M]],1,0,1,AC[[DB]:[DB]])),PRODUCT(SUM(ROUND(AVERAGE(VALUE(BA$3),VALUE($P99)),0),CHOOSE(IF(OR(BA$1,$R99),4,INDEX(CMB[[Res_Rare]:[Res_Rare]],MATCH(ROUND(MIN(SUM(BA$4,$O99/1000),SUM($O99,BA$4/1000)),3),CMB[[Cmb_ID]:[Cmb_ID]],0))),-1,-1,0,0)),IF(OR(BA$1,$R99),4,INDEX(CMB[[Cmb_Rare]:[Cmb_Rare]],MATCH(ROUND(MIN(SUM(BA$4,$O99/1000),SUM($O99,BA$4/1000)),3),CMB[[Cmb_ID]:[Cmb_ID]],0))),CHOOSE(AC[[M]:[M]],2,1,1,SUM(AC[[AB]:[DB]])))),""))</f>
        <v/>
      </c>
      <c r="BB99" t="str">
        <f>IF(OR(BB$5="",$S99=""),"",IFERROR(SUM(PRODUCT(INDEX(CMB[[BA_0O]:[BA_2O]],MATCH(ROUND(MIN(SUM(BB$4,$O99/1000),SUM($O99,BB$4/1000)),3),CMB[[Cmb_ID]:[Cmb_ID]],0),SUM(N(BB$1),N($R99),1)),CHOOSE(AC[[M]:[M]],1,1,0,AC[[AB]:[AB]])),PRODUCT(INDEX(CMB[[BD_0O]:[BD_2O]],MATCH(ROUND(MIN(SUM(BB$4,$O99/1000),SUM($O99,BB$4/1000)),3),CMB[[Cmb_ID]:[Cmb_ID]],0),SUM(N(BB$1),N($R99),1)),CHOOSE(AC[[M]:[M]],1,0,1,AC[[DB]:[DB]])),PRODUCT(SUM(ROUND(AVERAGE(VALUE(BB$3),VALUE($P99)),0),CHOOSE(IF(OR(BB$1,$R99),4,INDEX(CMB[[Res_Rare]:[Res_Rare]],MATCH(ROUND(MIN(SUM(BB$4,$O99/1000),SUM($O99,BB$4/1000)),3),CMB[[Cmb_ID]:[Cmb_ID]],0))),-1,-1,0,0)),IF(OR(BB$1,$R99),4,INDEX(CMB[[Cmb_Rare]:[Cmb_Rare]],MATCH(ROUND(MIN(SUM(BB$4,$O99/1000),SUM($O99,BB$4/1000)),3),CMB[[Cmb_ID]:[Cmb_ID]],0))),CHOOSE(AC[[M]:[M]],2,1,1,SUM(AC[[AB]:[DB]])))),""))</f>
        <v/>
      </c>
      <c r="BC99" t="str">
        <f>IF(OR(BC$5="",$S99=""),"",IFERROR(SUM(PRODUCT(INDEX(CMB[[BA_0O]:[BA_2O]],MATCH(ROUND(MIN(SUM(BC$4,$O99/1000),SUM($O99,BC$4/1000)),3),CMB[[Cmb_ID]:[Cmb_ID]],0),SUM(N(BC$1),N($R99),1)),CHOOSE(AC[[M]:[M]],1,1,0,AC[[AB]:[AB]])),PRODUCT(INDEX(CMB[[BD_0O]:[BD_2O]],MATCH(ROUND(MIN(SUM(BC$4,$O99/1000),SUM($O99,BC$4/1000)),3),CMB[[Cmb_ID]:[Cmb_ID]],0),SUM(N(BC$1),N($R99),1)),CHOOSE(AC[[M]:[M]],1,0,1,AC[[DB]:[DB]])),PRODUCT(SUM(ROUND(AVERAGE(VALUE(BC$3),VALUE($P99)),0),CHOOSE(IF(OR(BC$1,$R99),4,INDEX(CMB[[Res_Rare]:[Res_Rare]],MATCH(ROUND(MIN(SUM(BC$4,$O99/1000),SUM($O99,BC$4/1000)),3),CMB[[Cmb_ID]:[Cmb_ID]],0))),-1,-1,0,0)),IF(OR(BC$1,$R99),4,INDEX(CMB[[Cmb_Rare]:[Cmb_Rare]],MATCH(ROUND(MIN(SUM(BC$4,$O99/1000),SUM($O99,BC$4/1000)),3),CMB[[Cmb_ID]:[Cmb_ID]],0))),CHOOSE(AC[[M]:[M]],2,1,1,SUM(AC[[AB]:[DB]])))),""))</f>
        <v/>
      </c>
      <c r="BD99" t="str">
        <f>IF(OR(BD$5="",$S99=""),"",IFERROR(SUM(PRODUCT(INDEX(CMB[[BA_0O]:[BA_2O]],MATCH(ROUND(MIN(SUM(BD$4,$O99/1000),SUM($O99,BD$4/1000)),3),CMB[[Cmb_ID]:[Cmb_ID]],0),SUM(N(BD$1),N($R99),1)),CHOOSE(AC[[M]:[M]],1,1,0,AC[[AB]:[AB]])),PRODUCT(INDEX(CMB[[BD_0O]:[BD_2O]],MATCH(ROUND(MIN(SUM(BD$4,$O99/1000),SUM($O99,BD$4/1000)),3),CMB[[Cmb_ID]:[Cmb_ID]],0),SUM(N(BD$1),N($R99),1)),CHOOSE(AC[[M]:[M]],1,0,1,AC[[DB]:[DB]])),PRODUCT(SUM(ROUND(AVERAGE(VALUE(BD$3),VALUE($P99)),0),CHOOSE(IF(OR(BD$1,$R99),4,INDEX(CMB[[Res_Rare]:[Res_Rare]],MATCH(ROUND(MIN(SUM(BD$4,$O99/1000),SUM($O99,BD$4/1000)),3),CMB[[Cmb_ID]:[Cmb_ID]],0))),-1,-1,0,0)),IF(OR(BD$1,$R99),4,INDEX(CMB[[Cmb_Rare]:[Cmb_Rare]],MATCH(ROUND(MIN(SUM(BD$4,$O99/1000),SUM($O99,BD$4/1000)),3),CMB[[Cmb_ID]:[Cmb_ID]],0))),CHOOSE(AC[[M]:[M]],2,1,1,SUM(AC[[AB]:[DB]])))),""))</f>
        <v/>
      </c>
      <c r="BE99" t="str">
        <f>IF(OR(BE$5="",$S99=""),"",IFERROR(SUM(PRODUCT(INDEX(CMB[[BA_0O]:[BA_2O]],MATCH(ROUND(MIN(SUM(BE$4,$O99/1000),SUM($O99,BE$4/1000)),3),CMB[[Cmb_ID]:[Cmb_ID]],0),SUM(N(BE$1),N($R99),1)),CHOOSE(AC[[M]:[M]],1,1,0,AC[[AB]:[AB]])),PRODUCT(INDEX(CMB[[BD_0O]:[BD_2O]],MATCH(ROUND(MIN(SUM(BE$4,$O99/1000),SUM($O99,BE$4/1000)),3),CMB[[Cmb_ID]:[Cmb_ID]],0),SUM(N(BE$1),N($R99),1)),CHOOSE(AC[[M]:[M]],1,0,1,AC[[DB]:[DB]])),PRODUCT(SUM(ROUND(AVERAGE(VALUE(BE$3),VALUE($P99)),0),CHOOSE(IF(OR(BE$1,$R99),4,INDEX(CMB[[Res_Rare]:[Res_Rare]],MATCH(ROUND(MIN(SUM(BE$4,$O99/1000),SUM($O99,BE$4/1000)),3),CMB[[Cmb_ID]:[Cmb_ID]],0))),-1,-1,0,0)),IF(OR(BE$1,$R99),4,INDEX(CMB[[Cmb_Rare]:[Cmb_Rare]],MATCH(ROUND(MIN(SUM(BE$4,$O99/1000),SUM($O99,BE$4/1000)),3),CMB[[Cmb_ID]:[Cmb_ID]],0))),CHOOSE(AC[[M]:[M]],2,1,1,SUM(AC[[AB]:[DB]])))),""))</f>
        <v/>
      </c>
      <c r="BF99" t="str">
        <f>IF(OR(BF$5="",$S99=""),"",IFERROR(SUM(PRODUCT(INDEX(CMB[[BA_0O]:[BA_2O]],MATCH(ROUND(MIN(SUM(BF$4,$O99/1000),SUM($O99,BF$4/1000)),3),CMB[[Cmb_ID]:[Cmb_ID]],0),SUM(N(BF$1),N($R99),1)),CHOOSE(AC[[M]:[M]],1,1,0,AC[[AB]:[AB]])),PRODUCT(INDEX(CMB[[BD_0O]:[BD_2O]],MATCH(ROUND(MIN(SUM(BF$4,$O99/1000),SUM($O99,BF$4/1000)),3),CMB[[Cmb_ID]:[Cmb_ID]],0),SUM(N(BF$1),N($R99),1)),CHOOSE(AC[[M]:[M]],1,0,1,AC[[DB]:[DB]])),PRODUCT(SUM(ROUND(AVERAGE(VALUE(BF$3),VALUE($P99)),0),CHOOSE(IF(OR(BF$1,$R99),4,INDEX(CMB[[Res_Rare]:[Res_Rare]],MATCH(ROUND(MIN(SUM(BF$4,$O99/1000),SUM($O99,BF$4/1000)),3),CMB[[Cmb_ID]:[Cmb_ID]],0))),-1,-1,0,0)),IF(OR(BF$1,$R99),4,INDEX(CMB[[Cmb_Rare]:[Cmb_Rare]],MATCH(ROUND(MIN(SUM(BF$4,$O99/1000),SUM($O99,BF$4/1000)),3),CMB[[Cmb_ID]:[Cmb_ID]],0))),CHOOSE(AC[[M]:[M]],2,1,1,SUM(AC[[AB]:[DB]])))),""))</f>
        <v/>
      </c>
      <c r="BG99" t="str">
        <f>IF(OR(BG$5="",$S99=""),"",IFERROR(SUM(PRODUCT(INDEX(CMB[[BA_0O]:[BA_2O]],MATCH(ROUND(MIN(SUM(BG$4,$O99/1000),SUM($O99,BG$4/1000)),3),CMB[[Cmb_ID]:[Cmb_ID]],0),SUM(N(BG$1),N($R99),1)),CHOOSE(AC[[M]:[M]],1,1,0,AC[[AB]:[AB]])),PRODUCT(INDEX(CMB[[BD_0O]:[BD_2O]],MATCH(ROUND(MIN(SUM(BG$4,$O99/1000),SUM($O99,BG$4/1000)),3),CMB[[Cmb_ID]:[Cmb_ID]],0),SUM(N(BG$1),N($R99),1)),CHOOSE(AC[[M]:[M]],1,0,1,AC[[DB]:[DB]])),PRODUCT(SUM(ROUND(AVERAGE(VALUE(BG$3),VALUE($P99)),0),CHOOSE(IF(OR(BG$1,$R99),4,INDEX(CMB[[Res_Rare]:[Res_Rare]],MATCH(ROUND(MIN(SUM(BG$4,$O99/1000),SUM($O99,BG$4/1000)),3),CMB[[Cmb_ID]:[Cmb_ID]],0))),-1,-1,0,0)),IF(OR(BG$1,$R99),4,INDEX(CMB[[Cmb_Rare]:[Cmb_Rare]],MATCH(ROUND(MIN(SUM(BG$4,$O99/1000),SUM($O99,BG$4/1000)),3),CMB[[Cmb_ID]:[Cmb_ID]],0))),CHOOSE(AC[[M]:[M]],2,1,1,SUM(AC[[AB]:[DB]])))),""))</f>
        <v/>
      </c>
      <c r="BH99" t="str">
        <f>IF(OR(BH$5="",$S99=""),"",IFERROR(SUM(PRODUCT(INDEX(CMB[[BA_0O]:[BA_2O]],MATCH(ROUND(MIN(SUM(BH$4,$O99/1000),SUM($O99,BH$4/1000)),3),CMB[[Cmb_ID]:[Cmb_ID]],0),SUM(N(BH$1),N($R99),1)),CHOOSE(AC[[M]:[M]],1,1,0,AC[[AB]:[AB]])),PRODUCT(INDEX(CMB[[BD_0O]:[BD_2O]],MATCH(ROUND(MIN(SUM(BH$4,$O99/1000),SUM($O99,BH$4/1000)),3),CMB[[Cmb_ID]:[Cmb_ID]],0),SUM(N(BH$1),N($R99),1)),CHOOSE(AC[[M]:[M]],1,0,1,AC[[DB]:[DB]])),PRODUCT(SUM(ROUND(AVERAGE(VALUE(BH$3),VALUE($P99)),0),CHOOSE(IF(OR(BH$1,$R99),4,INDEX(CMB[[Res_Rare]:[Res_Rare]],MATCH(ROUND(MIN(SUM(BH$4,$O99/1000),SUM($O99,BH$4/1000)),3),CMB[[Cmb_ID]:[Cmb_ID]],0))),-1,-1,0,0)),IF(OR(BH$1,$R99),4,INDEX(CMB[[Cmb_Rare]:[Cmb_Rare]],MATCH(ROUND(MIN(SUM(BH$4,$O99/1000),SUM($O99,BH$4/1000)),3),CMB[[Cmb_ID]:[Cmb_ID]],0))),CHOOSE(AC[[M]:[M]],2,1,1,SUM(AC[[AB]:[DB]])))),""))</f>
        <v/>
      </c>
      <c r="BI99" t="str">
        <f>IF(OR(BI$5="",$S99=""),"",IFERROR(SUM(PRODUCT(INDEX(CMB[[BA_0O]:[BA_2O]],MATCH(ROUND(MIN(SUM(BI$4,$O99/1000),SUM($O99,BI$4/1000)),3),CMB[[Cmb_ID]:[Cmb_ID]],0),SUM(N(BI$1),N($R99),1)),CHOOSE(AC[[M]:[M]],1,1,0,AC[[AB]:[AB]])),PRODUCT(INDEX(CMB[[BD_0O]:[BD_2O]],MATCH(ROUND(MIN(SUM(BI$4,$O99/1000),SUM($O99,BI$4/1000)),3),CMB[[Cmb_ID]:[Cmb_ID]],0),SUM(N(BI$1),N($R99),1)),CHOOSE(AC[[M]:[M]],1,0,1,AC[[DB]:[DB]])),PRODUCT(SUM(ROUND(AVERAGE(VALUE(BI$3),VALUE($P99)),0),CHOOSE(IF(OR(BI$1,$R99),4,INDEX(CMB[[Res_Rare]:[Res_Rare]],MATCH(ROUND(MIN(SUM(BI$4,$O99/1000),SUM($O99,BI$4/1000)),3),CMB[[Cmb_ID]:[Cmb_ID]],0))),-1,-1,0,0)),IF(OR(BI$1,$R99),4,INDEX(CMB[[Cmb_Rare]:[Cmb_Rare]],MATCH(ROUND(MIN(SUM(BI$4,$O99/1000),SUM($O99,BI$4/1000)),3),CMB[[Cmb_ID]:[Cmb_ID]],0))),CHOOSE(AC[[M]:[M]],2,1,1,SUM(AC[[AB]:[DB]])))),""))</f>
        <v/>
      </c>
      <c r="BJ99" t="str">
        <f>IF(OR(BJ$5="",$S99=""),"",IFERROR(SUM(PRODUCT(INDEX(CMB[[BA_0O]:[BA_2O]],MATCH(ROUND(MIN(SUM(BJ$4,$O99/1000),SUM($O99,BJ$4/1000)),3),CMB[[Cmb_ID]:[Cmb_ID]],0),SUM(N(BJ$1),N($R99),1)),CHOOSE(AC[[M]:[M]],1,1,0,AC[[AB]:[AB]])),PRODUCT(INDEX(CMB[[BD_0O]:[BD_2O]],MATCH(ROUND(MIN(SUM(BJ$4,$O99/1000),SUM($O99,BJ$4/1000)),3),CMB[[Cmb_ID]:[Cmb_ID]],0),SUM(N(BJ$1),N($R99),1)),CHOOSE(AC[[M]:[M]],1,0,1,AC[[DB]:[DB]])),PRODUCT(SUM(ROUND(AVERAGE(VALUE(BJ$3),VALUE($P99)),0),CHOOSE(IF(OR(BJ$1,$R99),4,INDEX(CMB[[Res_Rare]:[Res_Rare]],MATCH(ROUND(MIN(SUM(BJ$4,$O99/1000),SUM($O99,BJ$4/1000)),3),CMB[[Cmb_ID]:[Cmb_ID]],0))),-1,-1,0,0)),IF(OR(BJ$1,$R99),4,INDEX(CMB[[Cmb_Rare]:[Cmb_Rare]],MATCH(ROUND(MIN(SUM(BJ$4,$O99/1000),SUM($O99,BJ$4/1000)),3),CMB[[Cmb_ID]:[Cmb_ID]],0))),CHOOSE(AC[[M]:[M]],2,1,1,SUM(AC[[AB]:[DB]])))),""))</f>
        <v/>
      </c>
      <c r="BK99" t="str">
        <f>IF(OR(BK$5="",$S99=""),"",IFERROR(SUM(PRODUCT(INDEX(CMB[[BA_0O]:[BA_2O]],MATCH(ROUND(MIN(SUM(BK$4,$O99/1000),SUM($O99,BK$4/1000)),3),CMB[[Cmb_ID]:[Cmb_ID]],0),SUM(N(BK$1),N($R99),1)),CHOOSE(AC[[M]:[M]],1,1,0,AC[[AB]:[AB]])),PRODUCT(INDEX(CMB[[BD_0O]:[BD_2O]],MATCH(ROUND(MIN(SUM(BK$4,$O99/1000),SUM($O99,BK$4/1000)),3),CMB[[Cmb_ID]:[Cmb_ID]],0),SUM(N(BK$1),N($R99),1)),CHOOSE(AC[[M]:[M]],1,0,1,AC[[DB]:[DB]])),PRODUCT(SUM(ROUND(AVERAGE(VALUE(BK$3),VALUE($P99)),0),CHOOSE(IF(OR(BK$1,$R99),4,INDEX(CMB[[Res_Rare]:[Res_Rare]],MATCH(ROUND(MIN(SUM(BK$4,$O99/1000),SUM($O99,BK$4/1000)),3),CMB[[Cmb_ID]:[Cmb_ID]],0))),-1,-1,0,0)),IF(OR(BK$1,$R99),4,INDEX(CMB[[Cmb_Rare]:[Cmb_Rare]],MATCH(ROUND(MIN(SUM(BK$4,$O99/1000),SUM($O99,BK$4/1000)),3),CMB[[Cmb_ID]:[Cmb_ID]],0))),CHOOSE(AC[[M]:[M]],2,1,1,SUM(AC[[AB]:[DB]])))),""))</f>
        <v/>
      </c>
      <c r="BL99" t="str">
        <f>IF(OR(BL$5="",$S99=""),"",IFERROR(SUM(PRODUCT(INDEX(CMB[[BA_0O]:[BA_2O]],MATCH(ROUND(MIN(SUM(BL$4,$O99/1000),SUM($O99,BL$4/1000)),3),CMB[[Cmb_ID]:[Cmb_ID]],0),SUM(N(BL$1),N($R99),1)),CHOOSE(AC[[M]:[M]],1,1,0,AC[[AB]:[AB]])),PRODUCT(INDEX(CMB[[BD_0O]:[BD_2O]],MATCH(ROUND(MIN(SUM(BL$4,$O99/1000),SUM($O99,BL$4/1000)),3),CMB[[Cmb_ID]:[Cmb_ID]],0),SUM(N(BL$1),N($R99),1)),CHOOSE(AC[[M]:[M]],1,0,1,AC[[DB]:[DB]])),PRODUCT(SUM(ROUND(AVERAGE(VALUE(BL$3),VALUE($P99)),0),CHOOSE(IF(OR(BL$1,$R99),4,INDEX(CMB[[Res_Rare]:[Res_Rare]],MATCH(ROUND(MIN(SUM(BL$4,$O99/1000),SUM($O99,BL$4/1000)),3),CMB[[Cmb_ID]:[Cmb_ID]],0))),-1,-1,0,0)),IF(OR(BL$1,$R99),4,INDEX(CMB[[Cmb_Rare]:[Cmb_Rare]],MATCH(ROUND(MIN(SUM(BL$4,$O99/1000),SUM($O99,BL$4/1000)),3),CMB[[Cmb_ID]:[Cmb_ID]],0))),CHOOSE(AC[[M]:[M]],2,1,1,SUM(AC[[AB]:[DB]])))),""))</f>
        <v/>
      </c>
      <c r="BM99" t="str">
        <f>IF(OR(BM$5="",$S99=""),"",IFERROR(SUM(PRODUCT(INDEX(CMB[[BA_0O]:[BA_2O]],MATCH(ROUND(MIN(SUM(BM$4,$O99/1000),SUM($O99,BM$4/1000)),3),CMB[[Cmb_ID]:[Cmb_ID]],0),SUM(N(BM$1),N($R99),1)),CHOOSE(AC[[M]:[M]],1,1,0,AC[[AB]:[AB]])),PRODUCT(INDEX(CMB[[BD_0O]:[BD_2O]],MATCH(ROUND(MIN(SUM(BM$4,$O99/1000),SUM($O99,BM$4/1000)),3),CMB[[Cmb_ID]:[Cmb_ID]],0),SUM(N(BM$1),N($R99),1)),CHOOSE(AC[[M]:[M]],1,0,1,AC[[DB]:[DB]])),PRODUCT(SUM(ROUND(AVERAGE(VALUE(BM$3),VALUE($P99)),0),CHOOSE(IF(OR(BM$1,$R99),4,INDEX(CMB[[Res_Rare]:[Res_Rare]],MATCH(ROUND(MIN(SUM(BM$4,$O99/1000),SUM($O99,BM$4/1000)),3),CMB[[Cmb_ID]:[Cmb_ID]],0))),-1,-1,0,0)),IF(OR(BM$1,$R99),4,INDEX(CMB[[Cmb_Rare]:[Cmb_Rare]],MATCH(ROUND(MIN(SUM(BM$4,$O99/1000),SUM($O99,BM$4/1000)),3),CMB[[Cmb_ID]:[Cmb_ID]],0))),CHOOSE(AC[[M]:[M]],2,1,1,SUM(AC[[AB]:[DB]])))),""))</f>
        <v/>
      </c>
      <c r="BN99" t="str">
        <f>IF(OR(BN$5="",$S99=""),"",IFERROR(SUM(PRODUCT(INDEX(CMB[[BA_0O]:[BA_2O]],MATCH(ROUND(MIN(SUM(BN$4,$O99/1000),SUM($O99,BN$4/1000)),3),CMB[[Cmb_ID]:[Cmb_ID]],0),SUM(N(BN$1),N($R99),1)),CHOOSE(AC[[M]:[M]],1,1,0,AC[[AB]:[AB]])),PRODUCT(INDEX(CMB[[BD_0O]:[BD_2O]],MATCH(ROUND(MIN(SUM(BN$4,$O99/1000),SUM($O99,BN$4/1000)),3),CMB[[Cmb_ID]:[Cmb_ID]],0),SUM(N(BN$1),N($R99),1)),CHOOSE(AC[[M]:[M]],1,0,1,AC[[DB]:[DB]])),PRODUCT(SUM(ROUND(AVERAGE(VALUE(BN$3),VALUE($P99)),0),CHOOSE(IF(OR(BN$1,$R99),4,INDEX(CMB[[Res_Rare]:[Res_Rare]],MATCH(ROUND(MIN(SUM(BN$4,$O99/1000),SUM($O99,BN$4/1000)),3),CMB[[Cmb_ID]:[Cmb_ID]],0))),-1,-1,0,0)),IF(OR(BN$1,$R99),4,INDEX(CMB[[Cmb_Rare]:[Cmb_Rare]],MATCH(ROUND(MIN(SUM(BN$4,$O99/1000),SUM($O99,BN$4/1000)),3),CMB[[Cmb_ID]:[Cmb_ID]],0))),CHOOSE(AC[[M]:[M]],2,1,1,SUM(AC[[AB]:[DB]])))),""))</f>
        <v/>
      </c>
      <c r="BO99" t="str">
        <f>IF(OR(BO$5="",$S99=""),"",IFERROR(SUM(PRODUCT(INDEX(CMB[[BA_0O]:[BA_2O]],MATCH(ROUND(MIN(SUM(BO$4,$O99/1000),SUM($O99,BO$4/1000)),3),CMB[[Cmb_ID]:[Cmb_ID]],0),SUM(N(BO$1),N($R99),1)),CHOOSE(AC[[M]:[M]],1,1,0,AC[[AB]:[AB]])),PRODUCT(INDEX(CMB[[BD_0O]:[BD_2O]],MATCH(ROUND(MIN(SUM(BO$4,$O99/1000),SUM($O99,BO$4/1000)),3),CMB[[Cmb_ID]:[Cmb_ID]],0),SUM(N(BO$1),N($R99),1)),CHOOSE(AC[[M]:[M]],1,0,1,AC[[DB]:[DB]])),PRODUCT(SUM(ROUND(AVERAGE(VALUE(BO$3),VALUE($P99)),0),CHOOSE(IF(OR(BO$1,$R99),4,INDEX(CMB[[Res_Rare]:[Res_Rare]],MATCH(ROUND(MIN(SUM(BO$4,$O99/1000),SUM($O99,BO$4/1000)),3),CMB[[Cmb_ID]:[Cmb_ID]],0))),-1,-1,0,0)),IF(OR(BO$1,$R99),4,INDEX(CMB[[Cmb_Rare]:[Cmb_Rare]],MATCH(ROUND(MIN(SUM(BO$4,$O99/1000),SUM($O99,BO$4/1000)),3),CMB[[Cmb_ID]:[Cmb_ID]],0))),CHOOSE(AC[[M]:[M]],2,1,1,SUM(AC[[AB]:[DB]])))),""))</f>
        <v/>
      </c>
      <c r="BP99" t="str">
        <f>IF(OR(BP$5="",$S99=""),"",IFERROR(SUM(PRODUCT(INDEX(CMB[[BA_0O]:[BA_2O]],MATCH(ROUND(MIN(SUM(BP$4,$O99/1000),SUM($O99,BP$4/1000)),3),CMB[[Cmb_ID]:[Cmb_ID]],0),SUM(N(BP$1),N($R99),1)),CHOOSE(AC[[M]:[M]],1,1,0,AC[[AB]:[AB]])),PRODUCT(INDEX(CMB[[BD_0O]:[BD_2O]],MATCH(ROUND(MIN(SUM(BP$4,$O99/1000),SUM($O99,BP$4/1000)),3),CMB[[Cmb_ID]:[Cmb_ID]],0),SUM(N(BP$1),N($R99),1)),CHOOSE(AC[[M]:[M]],1,0,1,AC[[DB]:[DB]])),PRODUCT(SUM(ROUND(AVERAGE(VALUE(BP$3),VALUE($P99)),0),CHOOSE(IF(OR(BP$1,$R99),4,INDEX(CMB[[Res_Rare]:[Res_Rare]],MATCH(ROUND(MIN(SUM(BP$4,$O99/1000),SUM($O99,BP$4/1000)),3),CMB[[Cmb_ID]:[Cmb_ID]],0))),-1,-1,0,0)),IF(OR(BP$1,$R99),4,INDEX(CMB[[Cmb_Rare]:[Cmb_Rare]],MATCH(ROUND(MIN(SUM(BP$4,$O99/1000),SUM($O99,BP$4/1000)),3),CMB[[Cmb_ID]:[Cmb_ID]],0))),CHOOSE(AC[[M]:[M]],2,1,1,SUM(AC[[AB]:[DB]])))),""))</f>
        <v/>
      </c>
      <c r="BQ99" t="str">
        <f>IF(OR(BQ$5="",$S99=""),"",IFERROR(SUM(PRODUCT(INDEX(CMB[[BA_0O]:[BA_2O]],MATCH(ROUND(MIN(SUM(BQ$4,$O99/1000),SUM($O99,BQ$4/1000)),3),CMB[[Cmb_ID]:[Cmb_ID]],0),SUM(N(BQ$1),N($R99),1)),CHOOSE(AC[[M]:[M]],1,1,0,AC[[AB]:[AB]])),PRODUCT(INDEX(CMB[[BD_0O]:[BD_2O]],MATCH(ROUND(MIN(SUM(BQ$4,$O99/1000),SUM($O99,BQ$4/1000)),3),CMB[[Cmb_ID]:[Cmb_ID]],0),SUM(N(BQ$1),N($R99),1)),CHOOSE(AC[[M]:[M]],1,0,1,AC[[DB]:[DB]])),PRODUCT(SUM(ROUND(AVERAGE(VALUE(BQ$3),VALUE($P99)),0),CHOOSE(IF(OR(BQ$1,$R99),4,INDEX(CMB[[Res_Rare]:[Res_Rare]],MATCH(ROUND(MIN(SUM(BQ$4,$O99/1000),SUM($O99,BQ$4/1000)),3),CMB[[Cmb_ID]:[Cmb_ID]],0))),-1,-1,0,0)),IF(OR(BQ$1,$R99),4,INDEX(CMB[[Cmb_Rare]:[Cmb_Rare]],MATCH(ROUND(MIN(SUM(BQ$4,$O99/1000),SUM($O99,BQ$4/1000)),3),CMB[[Cmb_ID]:[Cmb_ID]],0))),CHOOSE(AC[[M]:[M]],2,1,1,SUM(AC[[AB]:[DB]])))),""))</f>
        <v/>
      </c>
      <c r="BR99" t="str">
        <f>IF(OR(BR$5="",$S99=""),"",IFERROR(SUM(PRODUCT(INDEX(CMB[[BA_0O]:[BA_2O]],MATCH(ROUND(MIN(SUM(BR$4,$O99/1000),SUM($O99,BR$4/1000)),3),CMB[[Cmb_ID]:[Cmb_ID]],0),SUM(N(BR$1),N($R99),1)),CHOOSE(AC[[M]:[M]],1,1,0,AC[[AB]:[AB]])),PRODUCT(INDEX(CMB[[BD_0O]:[BD_2O]],MATCH(ROUND(MIN(SUM(BR$4,$O99/1000),SUM($O99,BR$4/1000)),3),CMB[[Cmb_ID]:[Cmb_ID]],0),SUM(N(BR$1),N($R99),1)),CHOOSE(AC[[M]:[M]],1,0,1,AC[[DB]:[DB]])),PRODUCT(SUM(ROUND(AVERAGE(VALUE(BR$3),VALUE($P99)),0),CHOOSE(IF(OR(BR$1,$R99),4,INDEX(CMB[[Res_Rare]:[Res_Rare]],MATCH(ROUND(MIN(SUM(BR$4,$O99/1000),SUM($O99,BR$4/1000)),3),CMB[[Cmb_ID]:[Cmb_ID]],0))),-1,-1,0,0)),IF(OR(BR$1,$R99),4,INDEX(CMB[[Cmb_Rare]:[Cmb_Rare]],MATCH(ROUND(MIN(SUM(BR$4,$O99/1000),SUM($O99,BR$4/1000)),3),CMB[[Cmb_ID]:[Cmb_ID]],0))),CHOOSE(AC[[M]:[M]],2,1,1,SUM(AC[[AB]:[DB]])))),""))</f>
        <v/>
      </c>
      <c r="BS99" t="str">
        <f>IF(OR(BS$5="",$S99=""),"",IFERROR(SUM(PRODUCT(INDEX(CMB[[BA_0O]:[BA_2O]],MATCH(ROUND(MIN(SUM(BS$4,$O99/1000),SUM($O99,BS$4/1000)),3),CMB[[Cmb_ID]:[Cmb_ID]],0),SUM(N(BS$1),N($R99),1)),CHOOSE(AC[[M]:[M]],1,1,0,AC[[AB]:[AB]])),PRODUCT(INDEX(CMB[[BD_0O]:[BD_2O]],MATCH(ROUND(MIN(SUM(BS$4,$O99/1000),SUM($O99,BS$4/1000)),3),CMB[[Cmb_ID]:[Cmb_ID]],0),SUM(N(BS$1),N($R99),1)),CHOOSE(AC[[M]:[M]],1,0,1,AC[[DB]:[DB]])),PRODUCT(SUM(ROUND(AVERAGE(VALUE(BS$3),VALUE($P99)),0),CHOOSE(IF(OR(BS$1,$R99),4,INDEX(CMB[[Res_Rare]:[Res_Rare]],MATCH(ROUND(MIN(SUM(BS$4,$O99/1000),SUM($O99,BS$4/1000)),3),CMB[[Cmb_ID]:[Cmb_ID]],0))),-1,-1,0,0)),IF(OR(BS$1,$R99),4,INDEX(CMB[[Cmb_Rare]:[Cmb_Rare]],MATCH(ROUND(MIN(SUM(BS$4,$O99/1000),SUM($O99,BS$4/1000)),3),CMB[[Cmb_ID]:[Cmb_ID]],0))),CHOOSE(AC[[M]:[M]],2,1,1,SUM(AC[[AB]:[DB]])))),""))</f>
        <v/>
      </c>
      <c r="BT99" t="str">
        <f>IF(OR(BT$5="",$S99=""),"",IFERROR(SUM(PRODUCT(INDEX(CMB[[BA_0O]:[BA_2O]],MATCH(ROUND(MIN(SUM(BT$4,$O99/1000),SUM($O99,BT$4/1000)),3),CMB[[Cmb_ID]:[Cmb_ID]],0),SUM(N(BT$1),N($R99),1)),CHOOSE(AC[[M]:[M]],1,1,0,AC[[AB]:[AB]])),PRODUCT(INDEX(CMB[[BD_0O]:[BD_2O]],MATCH(ROUND(MIN(SUM(BT$4,$O99/1000),SUM($O99,BT$4/1000)),3),CMB[[Cmb_ID]:[Cmb_ID]],0),SUM(N(BT$1),N($R99),1)),CHOOSE(AC[[M]:[M]],1,0,1,AC[[DB]:[DB]])),PRODUCT(SUM(ROUND(AVERAGE(VALUE(BT$3),VALUE($P99)),0),CHOOSE(IF(OR(BT$1,$R99),4,INDEX(CMB[[Res_Rare]:[Res_Rare]],MATCH(ROUND(MIN(SUM(BT$4,$O99/1000),SUM($O99,BT$4/1000)),3),CMB[[Cmb_ID]:[Cmb_ID]],0))),-1,-1,0,0)),IF(OR(BT$1,$R99),4,INDEX(CMB[[Cmb_Rare]:[Cmb_Rare]],MATCH(ROUND(MIN(SUM(BT$4,$O99/1000),SUM($O99,BT$4/1000)),3),CMB[[Cmb_ID]:[Cmb_ID]],0))),CHOOSE(AC[[M]:[M]],2,1,1,SUM(AC[[AB]:[DB]])))),""))</f>
        <v/>
      </c>
      <c r="BU99" t="str">
        <f>IF(OR(BU$5="",$S99=""),"",IFERROR(SUM(PRODUCT(INDEX(CMB[[BA_0O]:[BA_2O]],MATCH(ROUND(MIN(SUM(BU$4,$O99/1000),SUM($O99,BU$4/1000)),3),CMB[[Cmb_ID]:[Cmb_ID]],0),SUM(N(BU$1),N($R99),1)),CHOOSE(AC[[M]:[M]],1,1,0,AC[[AB]:[AB]])),PRODUCT(INDEX(CMB[[BD_0O]:[BD_2O]],MATCH(ROUND(MIN(SUM(BU$4,$O99/1000),SUM($O99,BU$4/1000)),3),CMB[[Cmb_ID]:[Cmb_ID]],0),SUM(N(BU$1),N($R99),1)),CHOOSE(AC[[M]:[M]],1,0,1,AC[[DB]:[DB]])),PRODUCT(SUM(ROUND(AVERAGE(VALUE(BU$3),VALUE($P99)),0),CHOOSE(IF(OR(BU$1,$R99),4,INDEX(CMB[[Res_Rare]:[Res_Rare]],MATCH(ROUND(MIN(SUM(BU$4,$O99/1000),SUM($O99,BU$4/1000)),3),CMB[[Cmb_ID]:[Cmb_ID]],0))),-1,-1,0,0)),IF(OR(BU$1,$R99),4,INDEX(CMB[[Cmb_Rare]:[Cmb_Rare]],MATCH(ROUND(MIN(SUM(BU$4,$O99/1000),SUM($O99,BU$4/1000)),3),CMB[[Cmb_ID]:[Cmb_ID]],0))),CHOOSE(AC[[M]:[M]],2,1,1,SUM(AC[[AB]:[DB]])))),""))</f>
        <v/>
      </c>
      <c r="BV99" t="str">
        <f>IF(OR(BV$5="",$S99=""),"",IFERROR(SUM(PRODUCT(INDEX(CMB[[BA_0O]:[BA_2O]],MATCH(ROUND(MIN(SUM(BV$4,$O99/1000),SUM($O99,BV$4/1000)),3),CMB[[Cmb_ID]:[Cmb_ID]],0),SUM(N(BV$1),N($R99),1)),CHOOSE(AC[[M]:[M]],1,1,0,AC[[AB]:[AB]])),PRODUCT(INDEX(CMB[[BD_0O]:[BD_2O]],MATCH(ROUND(MIN(SUM(BV$4,$O99/1000),SUM($O99,BV$4/1000)),3),CMB[[Cmb_ID]:[Cmb_ID]],0),SUM(N(BV$1),N($R99),1)),CHOOSE(AC[[M]:[M]],1,0,1,AC[[DB]:[DB]])),PRODUCT(SUM(ROUND(AVERAGE(VALUE(BV$3),VALUE($P99)),0),CHOOSE(IF(OR(BV$1,$R99),4,INDEX(CMB[[Res_Rare]:[Res_Rare]],MATCH(ROUND(MIN(SUM(BV$4,$O99/1000),SUM($O99,BV$4/1000)),3),CMB[[Cmb_ID]:[Cmb_ID]],0))),-1,-1,0,0)),IF(OR(BV$1,$R99),4,INDEX(CMB[[Cmb_Rare]:[Cmb_Rare]],MATCH(ROUND(MIN(SUM(BV$4,$O99/1000),SUM($O99,BV$4/1000)),3),CMB[[Cmb_ID]:[Cmb_ID]],0))),CHOOSE(AC[[M]:[M]],2,1,1,SUM(AC[[AB]:[DB]])))),""))</f>
        <v/>
      </c>
      <c r="BW99" t="str">
        <f>IF(OR(BW$5="",$S99=""),"",IFERROR(SUM(PRODUCT(INDEX(CMB[[BA_0O]:[BA_2O]],MATCH(ROUND(MIN(SUM(BW$4,$O99/1000),SUM($O99,BW$4/1000)),3),CMB[[Cmb_ID]:[Cmb_ID]],0),SUM(N(BW$1),N($R99),1)),CHOOSE(AC[[M]:[M]],1,1,0,AC[[AB]:[AB]])),PRODUCT(INDEX(CMB[[BD_0O]:[BD_2O]],MATCH(ROUND(MIN(SUM(BW$4,$O99/1000),SUM($O99,BW$4/1000)),3),CMB[[Cmb_ID]:[Cmb_ID]],0),SUM(N(BW$1),N($R99),1)),CHOOSE(AC[[M]:[M]],1,0,1,AC[[DB]:[DB]])),PRODUCT(SUM(ROUND(AVERAGE(VALUE(BW$3),VALUE($P99)),0),CHOOSE(IF(OR(BW$1,$R99),4,INDEX(CMB[[Res_Rare]:[Res_Rare]],MATCH(ROUND(MIN(SUM(BW$4,$O99/1000),SUM($O99,BW$4/1000)),3),CMB[[Cmb_ID]:[Cmb_ID]],0))),-1,-1,0,0)),IF(OR(BW$1,$R99),4,INDEX(CMB[[Cmb_Rare]:[Cmb_Rare]],MATCH(ROUND(MIN(SUM(BW$4,$O99/1000),SUM($O99,BW$4/1000)),3),CMB[[Cmb_ID]:[Cmb_ID]],0))),CHOOSE(AC[[M]:[M]],2,1,1,SUM(AC[[AB]:[DB]])))),""))</f>
        <v/>
      </c>
      <c r="BX99" t="str">
        <f>IF(OR(BX$5="",$S99=""),"",IFERROR(SUM(PRODUCT(INDEX(CMB[[BA_0O]:[BA_2O]],MATCH(ROUND(MIN(SUM(BX$4,$O99/1000),SUM($O99,BX$4/1000)),3),CMB[[Cmb_ID]:[Cmb_ID]],0),SUM(N(BX$1),N($R99),1)),CHOOSE(AC[[M]:[M]],1,1,0,AC[[AB]:[AB]])),PRODUCT(INDEX(CMB[[BD_0O]:[BD_2O]],MATCH(ROUND(MIN(SUM(BX$4,$O99/1000),SUM($O99,BX$4/1000)),3),CMB[[Cmb_ID]:[Cmb_ID]],0),SUM(N(BX$1),N($R99),1)),CHOOSE(AC[[M]:[M]],1,0,1,AC[[DB]:[DB]])),PRODUCT(SUM(ROUND(AVERAGE(VALUE(BX$3),VALUE($P99)),0),CHOOSE(IF(OR(BX$1,$R99),4,INDEX(CMB[[Res_Rare]:[Res_Rare]],MATCH(ROUND(MIN(SUM(BX$4,$O99/1000),SUM($O99,BX$4/1000)),3),CMB[[Cmb_ID]:[Cmb_ID]],0))),-1,-1,0,0)),IF(OR(BX$1,$R99),4,INDEX(CMB[[Cmb_Rare]:[Cmb_Rare]],MATCH(ROUND(MIN(SUM(BX$4,$O99/1000),SUM($O99,BX$4/1000)),3),CMB[[Cmb_ID]:[Cmb_ID]],0))),CHOOSE(AC[[M]:[M]],2,1,1,SUM(AC[[AB]:[DB]])))),""))</f>
        <v/>
      </c>
      <c r="BY99" t="str">
        <f>IF(OR(BY$5="",$S99=""),"",IFERROR(SUM(PRODUCT(INDEX(CMB[[BA_0O]:[BA_2O]],MATCH(ROUND(MIN(SUM(BY$4,$O99/1000),SUM($O99,BY$4/1000)),3),CMB[[Cmb_ID]:[Cmb_ID]],0),SUM(N(BY$1),N($R99),1)),CHOOSE(AC[[M]:[M]],1,1,0,AC[[AB]:[AB]])),PRODUCT(INDEX(CMB[[BD_0O]:[BD_2O]],MATCH(ROUND(MIN(SUM(BY$4,$O99/1000),SUM($O99,BY$4/1000)),3),CMB[[Cmb_ID]:[Cmb_ID]],0),SUM(N(BY$1),N($R99),1)),CHOOSE(AC[[M]:[M]],1,0,1,AC[[DB]:[DB]])),PRODUCT(SUM(ROUND(AVERAGE(VALUE(BY$3),VALUE($P99)),0),CHOOSE(IF(OR(BY$1,$R99),4,INDEX(CMB[[Res_Rare]:[Res_Rare]],MATCH(ROUND(MIN(SUM(BY$4,$O99/1000),SUM($O99,BY$4/1000)),3),CMB[[Cmb_ID]:[Cmb_ID]],0))),-1,-1,0,0)),IF(OR(BY$1,$R99),4,INDEX(CMB[[Cmb_Rare]:[Cmb_Rare]],MATCH(ROUND(MIN(SUM(BY$4,$O99/1000),SUM($O99,BY$4/1000)),3),CMB[[Cmb_ID]:[Cmb_ID]],0))),CHOOSE(AC[[M]:[M]],2,1,1,SUM(AC[[AB]:[DB]])))),""))</f>
        <v/>
      </c>
      <c r="BZ99" t="str">
        <f>IF(OR(BZ$5="",$S99=""),"",IFERROR(SUM(PRODUCT(INDEX(CMB[[BA_0O]:[BA_2O]],MATCH(ROUND(MIN(SUM(BZ$4,$O99/1000),SUM($O99,BZ$4/1000)),3),CMB[[Cmb_ID]:[Cmb_ID]],0),SUM(N(BZ$1),N($R99),1)),CHOOSE(AC[[M]:[M]],1,1,0,AC[[AB]:[AB]])),PRODUCT(INDEX(CMB[[BD_0O]:[BD_2O]],MATCH(ROUND(MIN(SUM(BZ$4,$O99/1000),SUM($O99,BZ$4/1000)),3),CMB[[Cmb_ID]:[Cmb_ID]],0),SUM(N(BZ$1),N($R99),1)),CHOOSE(AC[[M]:[M]],1,0,1,AC[[DB]:[DB]])),PRODUCT(SUM(ROUND(AVERAGE(VALUE(BZ$3),VALUE($P99)),0),CHOOSE(IF(OR(BZ$1,$R99),4,INDEX(CMB[[Res_Rare]:[Res_Rare]],MATCH(ROUND(MIN(SUM(BZ$4,$O99/1000),SUM($O99,BZ$4/1000)),3),CMB[[Cmb_ID]:[Cmb_ID]],0))),-1,-1,0,0)),IF(OR(BZ$1,$R99),4,INDEX(CMB[[Cmb_Rare]:[Cmb_Rare]],MATCH(ROUND(MIN(SUM(BZ$4,$O99/1000),SUM($O99,BZ$4/1000)),3),CMB[[Cmb_ID]:[Cmb_ID]],0))),CHOOSE(AC[[M]:[M]],2,1,1,SUM(AC[[AB]:[DB]])))),""))</f>
        <v/>
      </c>
      <c r="CA99" t="str">
        <f>IF(OR(CA$5="",$S99=""),"",IFERROR(SUM(PRODUCT(INDEX(CMB[[BA_0O]:[BA_2O]],MATCH(ROUND(MIN(SUM(CA$4,$O99/1000),SUM($O99,CA$4/1000)),3),CMB[[Cmb_ID]:[Cmb_ID]],0),SUM(N(CA$1),N($R99),1)),CHOOSE(AC[[M]:[M]],1,1,0,AC[[AB]:[AB]])),PRODUCT(INDEX(CMB[[BD_0O]:[BD_2O]],MATCH(ROUND(MIN(SUM(CA$4,$O99/1000),SUM($O99,CA$4/1000)),3),CMB[[Cmb_ID]:[Cmb_ID]],0),SUM(N(CA$1),N($R99),1)),CHOOSE(AC[[M]:[M]],1,0,1,AC[[DB]:[DB]])),PRODUCT(SUM(ROUND(AVERAGE(VALUE(CA$3),VALUE($P99)),0),CHOOSE(IF(OR(CA$1,$R99),4,INDEX(CMB[[Res_Rare]:[Res_Rare]],MATCH(ROUND(MIN(SUM(CA$4,$O99/1000),SUM($O99,CA$4/1000)),3),CMB[[Cmb_ID]:[Cmb_ID]],0))),-1,-1,0,0)),IF(OR(CA$1,$R99),4,INDEX(CMB[[Cmb_Rare]:[Cmb_Rare]],MATCH(ROUND(MIN(SUM(CA$4,$O99/1000),SUM($O99,CA$4/1000)),3),CMB[[Cmb_ID]:[Cmb_ID]],0))),CHOOSE(AC[[M]:[M]],2,1,1,SUM(AC[[AB]:[DB]])))),""))</f>
        <v/>
      </c>
      <c r="CB99" t="str">
        <f>IF(OR(CB$5="",$S99=""),"",IFERROR(SUM(PRODUCT(INDEX(CMB[[BA_0O]:[BA_2O]],MATCH(ROUND(MIN(SUM(CB$4,$O99/1000),SUM($O99,CB$4/1000)),3),CMB[[Cmb_ID]:[Cmb_ID]],0),SUM(N(CB$1),N($R99),1)),CHOOSE(AC[[M]:[M]],1,1,0,AC[[AB]:[AB]])),PRODUCT(INDEX(CMB[[BD_0O]:[BD_2O]],MATCH(ROUND(MIN(SUM(CB$4,$O99/1000),SUM($O99,CB$4/1000)),3),CMB[[Cmb_ID]:[Cmb_ID]],0),SUM(N(CB$1),N($R99),1)),CHOOSE(AC[[M]:[M]],1,0,1,AC[[DB]:[DB]])),PRODUCT(SUM(ROUND(AVERAGE(VALUE(CB$3),VALUE($P99)),0),CHOOSE(IF(OR(CB$1,$R99),4,INDEX(CMB[[Res_Rare]:[Res_Rare]],MATCH(ROUND(MIN(SUM(CB$4,$O99/1000),SUM($O99,CB$4/1000)),3),CMB[[Cmb_ID]:[Cmb_ID]],0))),-1,-1,0,0)),IF(OR(CB$1,$R99),4,INDEX(CMB[[Cmb_Rare]:[Cmb_Rare]],MATCH(ROUND(MIN(SUM(CB$4,$O99/1000),SUM($O99,CB$4/1000)),3),CMB[[Cmb_ID]:[Cmb_ID]],0))),CHOOSE(AC[[M]:[M]],2,1,1,SUM(AC[[AB]:[DB]])))),""))</f>
        <v/>
      </c>
      <c r="CC99" t="str">
        <f>IF(OR(CC$5="",$S99=""),"",IFERROR(SUM(PRODUCT(INDEX(CMB[[BA_0O]:[BA_2O]],MATCH(ROUND(MIN(SUM(CC$4,$O99/1000),SUM($O99,CC$4/1000)),3),CMB[[Cmb_ID]:[Cmb_ID]],0),SUM(N(CC$1),N($R99),1)),CHOOSE(AC[[M]:[M]],1,1,0,AC[[AB]:[AB]])),PRODUCT(INDEX(CMB[[BD_0O]:[BD_2O]],MATCH(ROUND(MIN(SUM(CC$4,$O99/1000),SUM($O99,CC$4/1000)),3),CMB[[Cmb_ID]:[Cmb_ID]],0),SUM(N(CC$1),N($R99),1)),CHOOSE(AC[[M]:[M]],1,0,1,AC[[DB]:[DB]])),PRODUCT(SUM(ROUND(AVERAGE(VALUE(CC$3),VALUE($P99)),0),CHOOSE(IF(OR(CC$1,$R99),4,INDEX(CMB[[Res_Rare]:[Res_Rare]],MATCH(ROUND(MIN(SUM(CC$4,$O99/1000),SUM($O99,CC$4/1000)),3),CMB[[Cmb_ID]:[Cmb_ID]],0))),-1,-1,0,0)),IF(OR(CC$1,$R99),4,INDEX(CMB[[Cmb_Rare]:[Cmb_Rare]],MATCH(ROUND(MIN(SUM(CC$4,$O99/1000),SUM($O99,CC$4/1000)),3),CMB[[Cmb_ID]:[Cmb_ID]],0))),CHOOSE(AC[[M]:[M]],2,1,1,SUM(AC[[AB]:[DB]])))),""))</f>
        <v/>
      </c>
      <c r="CD99" t="str">
        <f>IF(OR(CD$5="",$S99=""),"",IFERROR(SUM(PRODUCT(INDEX(CMB[[BA_0O]:[BA_2O]],MATCH(ROUND(MIN(SUM(CD$4,$O99/1000),SUM($O99,CD$4/1000)),3),CMB[[Cmb_ID]:[Cmb_ID]],0),SUM(N(CD$1),N($R99),1)),CHOOSE(AC[[M]:[M]],1,1,0,AC[[AB]:[AB]])),PRODUCT(INDEX(CMB[[BD_0O]:[BD_2O]],MATCH(ROUND(MIN(SUM(CD$4,$O99/1000),SUM($O99,CD$4/1000)),3),CMB[[Cmb_ID]:[Cmb_ID]],0),SUM(N(CD$1),N($R99),1)),CHOOSE(AC[[M]:[M]],1,0,1,AC[[DB]:[DB]])),PRODUCT(SUM(ROUND(AVERAGE(VALUE(CD$3),VALUE($P99)),0),CHOOSE(IF(OR(CD$1,$R99),4,INDEX(CMB[[Res_Rare]:[Res_Rare]],MATCH(ROUND(MIN(SUM(CD$4,$O99/1000),SUM($O99,CD$4/1000)),3),CMB[[Cmb_ID]:[Cmb_ID]],0))),-1,-1,0,0)),IF(OR(CD$1,$R99),4,INDEX(CMB[[Cmb_Rare]:[Cmb_Rare]],MATCH(ROUND(MIN(SUM(CD$4,$O99/1000),SUM($O99,CD$4/1000)),3),CMB[[Cmb_ID]:[Cmb_ID]],0))),CHOOSE(AC[[M]:[M]],2,1,1,SUM(AC[[AB]:[DB]])))),""))</f>
        <v/>
      </c>
      <c r="CE99" t="str">
        <f>IF(OR(CE$5="",$S99=""),"",IFERROR(SUM(PRODUCT(INDEX(CMB[[BA_0O]:[BA_2O]],MATCH(ROUND(MIN(SUM(CE$4,$O99/1000),SUM($O99,CE$4/1000)),3),CMB[[Cmb_ID]:[Cmb_ID]],0),SUM(N(CE$1),N($R99),1)),CHOOSE(AC[[M]:[M]],1,1,0,AC[[AB]:[AB]])),PRODUCT(INDEX(CMB[[BD_0O]:[BD_2O]],MATCH(ROUND(MIN(SUM(CE$4,$O99/1000),SUM($O99,CE$4/1000)),3),CMB[[Cmb_ID]:[Cmb_ID]],0),SUM(N(CE$1),N($R99),1)),CHOOSE(AC[[M]:[M]],1,0,1,AC[[DB]:[DB]])),PRODUCT(SUM(ROUND(AVERAGE(VALUE(CE$3),VALUE($P99)),0),CHOOSE(IF(OR(CE$1,$R99),4,INDEX(CMB[[Res_Rare]:[Res_Rare]],MATCH(ROUND(MIN(SUM(CE$4,$O99/1000),SUM($O99,CE$4/1000)),3),CMB[[Cmb_ID]:[Cmb_ID]],0))),-1,-1,0,0)),IF(OR(CE$1,$R99),4,INDEX(CMB[[Cmb_Rare]:[Cmb_Rare]],MATCH(ROUND(MIN(SUM(CE$4,$O99/1000),SUM($O99,CE$4/1000)),3),CMB[[Cmb_ID]:[Cmb_ID]],0))),CHOOSE(AC[[M]:[M]],2,1,1,SUM(AC[[AB]:[DB]])))),""))</f>
        <v/>
      </c>
      <c r="CF99" t="str">
        <f>IF(OR(CF$5="",$S99=""),"",IFERROR(SUM(PRODUCT(INDEX(CMB[[BA_0O]:[BA_2O]],MATCH(ROUND(MIN(SUM(CF$4,$O99/1000),SUM($O99,CF$4/1000)),3),CMB[[Cmb_ID]:[Cmb_ID]],0),SUM(N(CF$1),N($R99),1)),CHOOSE(AC[[M]:[M]],1,1,0,AC[[AB]:[AB]])),PRODUCT(INDEX(CMB[[BD_0O]:[BD_2O]],MATCH(ROUND(MIN(SUM(CF$4,$O99/1000),SUM($O99,CF$4/1000)),3),CMB[[Cmb_ID]:[Cmb_ID]],0),SUM(N(CF$1),N($R99),1)),CHOOSE(AC[[M]:[M]],1,0,1,AC[[DB]:[DB]])),PRODUCT(SUM(ROUND(AVERAGE(VALUE(CF$3),VALUE($P99)),0),CHOOSE(IF(OR(CF$1,$R99),4,INDEX(CMB[[Res_Rare]:[Res_Rare]],MATCH(ROUND(MIN(SUM(CF$4,$O99/1000),SUM($O99,CF$4/1000)),3),CMB[[Cmb_ID]:[Cmb_ID]],0))),-1,-1,0,0)),IF(OR(CF$1,$R99),4,INDEX(CMB[[Cmb_Rare]:[Cmb_Rare]],MATCH(ROUND(MIN(SUM(CF$4,$O99/1000),SUM($O99,CF$4/1000)),3),CMB[[Cmb_ID]:[Cmb_ID]],0))),CHOOSE(AC[[M]:[M]],2,1,1,SUM(AC[[AB]:[DB]])))),""))</f>
        <v/>
      </c>
      <c r="CG99" t="str">
        <f>IF(OR(CG$5="",$S99=""),"",IFERROR(SUM(PRODUCT(INDEX(CMB[[BA_0O]:[BA_2O]],MATCH(ROUND(MIN(SUM(CG$4,$O99/1000),SUM($O99,CG$4/1000)),3),CMB[[Cmb_ID]:[Cmb_ID]],0),SUM(N(CG$1),N($R99),1)),CHOOSE(AC[[M]:[M]],1,1,0,AC[[AB]:[AB]])),PRODUCT(INDEX(CMB[[BD_0O]:[BD_2O]],MATCH(ROUND(MIN(SUM(CG$4,$O99/1000),SUM($O99,CG$4/1000)),3),CMB[[Cmb_ID]:[Cmb_ID]],0),SUM(N(CG$1),N($R99),1)),CHOOSE(AC[[M]:[M]],1,0,1,AC[[DB]:[DB]])),PRODUCT(SUM(ROUND(AVERAGE(VALUE(CG$3),VALUE($P99)),0),CHOOSE(IF(OR(CG$1,$R99),4,INDEX(CMB[[Res_Rare]:[Res_Rare]],MATCH(ROUND(MIN(SUM(CG$4,$O99/1000),SUM($O99,CG$4/1000)),3),CMB[[Cmb_ID]:[Cmb_ID]],0))),-1,-1,0,0)),IF(OR(CG$1,$R99),4,INDEX(CMB[[Cmb_Rare]:[Cmb_Rare]],MATCH(ROUND(MIN(SUM(CG$4,$O99/1000),SUM($O99,CG$4/1000)),3),CMB[[Cmb_ID]:[Cmb_ID]],0))),CHOOSE(AC[[M]:[M]],2,1,1,SUM(AC[[AB]:[DB]])))),""))</f>
        <v/>
      </c>
      <c r="CH99" t="str">
        <f>IF(OR(CH$5="",$S99=""),"",IFERROR(SUM(PRODUCT(INDEX(CMB[[BA_0O]:[BA_2O]],MATCH(ROUND(MIN(SUM(CH$4,$O99/1000),SUM($O99,CH$4/1000)),3),CMB[[Cmb_ID]:[Cmb_ID]],0),SUM(N(CH$1),N($R99),1)),CHOOSE(AC[[M]:[M]],1,1,0,AC[[AB]:[AB]])),PRODUCT(INDEX(CMB[[BD_0O]:[BD_2O]],MATCH(ROUND(MIN(SUM(CH$4,$O99/1000),SUM($O99,CH$4/1000)),3),CMB[[Cmb_ID]:[Cmb_ID]],0),SUM(N(CH$1),N($R99),1)),CHOOSE(AC[[M]:[M]],1,0,1,AC[[DB]:[DB]])),PRODUCT(SUM(ROUND(AVERAGE(VALUE(CH$3),VALUE($P99)),0),CHOOSE(IF(OR(CH$1,$R99),4,INDEX(CMB[[Res_Rare]:[Res_Rare]],MATCH(ROUND(MIN(SUM(CH$4,$O99/1000),SUM($O99,CH$4/1000)),3),CMB[[Cmb_ID]:[Cmb_ID]],0))),-1,-1,0,0)),IF(OR(CH$1,$R99),4,INDEX(CMB[[Cmb_Rare]:[Cmb_Rare]],MATCH(ROUND(MIN(SUM(CH$4,$O99/1000),SUM($O99,CH$4/1000)),3),CMB[[Cmb_ID]:[Cmb_ID]],0))),CHOOSE(AC[[M]:[M]],2,1,1,SUM(AC[[AB]:[DB]])))),""))</f>
        <v/>
      </c>
      <c r="CI99" t="str">
        <f>IF(OR(CI$5="",$S99=""),"",IFERROR(SUM(PRODUCT(INDEX(CMB[[BA_0O]:[BA_2O]],MATCH(ROUND(MIN(SUM(CI$4,$O99/1000),SUM($O99,CI$4/1000)),3),CMB[[Cmb_ID]:[Cmb_ID]],0),SUM(N(CI$1),N($R99),1)),CHOOSE(AC[[M]:[M]],1,1,0,AC[[AB]:[AB]])),PRODUCT(INDEX(CMB[[BD_0O]:[BD_2O]],MATCH(ROUND(MIN(SUM(CI$4,$O99/1000),SUM($O99,CI$4/1000)),3),CMB[[Cmb_ID]:[Cmb_ID]],0),SUM(N(CI$1),N($R99),1)),CHOOSE(AC[[M]:[M]],1,0,1,AC[[DB]:[DB]])),PRODUCT(SUM(ROUND(AVERAGE(VALUE(CI$3),VALUE($P99)),0),CHOOSE(IF(OR(CI$1,$R99),4,INDEX(CMB[[Res_Rare]:[Res_Rare]],MATCH(ROUND(MIN(SUM(CI$4,$O99/1000),SUM($O99,CI$4/1000)),3),CMB[[Cmb_ID]:[Cmb_ID]],0))),-1,-1,0,0)),IF(OR(CI$1,$R99),4,INDEX(CMB[[Cmb_Rare]:[Cmb_Rare]],MATCH(ROUND(MIN(SUM(CI$4,$O99/1000),SUM($O99,CI$4/1000)),3),CMB[[Cmb_ID]:[Cmb_ID]],0))),CHOOSE(AC[[M]:[M]],2,1,1,SUM(AC[[AB]:[DB]])))),""))</f>
        <v/>
      </c>
      <c r="CJ99" t="str">
        <f>IF(OR(CJ$5="",$S99=""),"",IFERROR(SUM(PRODUCT(INDEX(CMB[[BA_0O]:[BA_2O]],MATCH(ROUND(MIN(SUM(CJ$4,$O99/1000),SUM($O99,CJ$4/1000)),3),CMB[[Cmb_ID]:[Cmb_ID]],0),SUM(N(CJ$1),N($R99),1)),CHOOSE(AC[[M]:[M]],1,1,0,AC[[AB]:[AB]])),PRODUCT(INDEX(CMB[[BD_0O]:[BD_2O]],MATCH(ROUND(MIN(SUM(CJ$4,$O99/1000),SUM($O99,CJ$4/1000)),3),CMB[[Cmb_ID]:[Cmb_ID]],0),SUM(N(CJ$1),N($R99),1)),CHOOSE(AC[[M]:[M]],1,0,1,AC[[DB]:[DB]])),PRODUCT(SUM(ROUND(AVERAGE(VALUE(CJ$3),VALUE($P99)),0),CHOOSE(IF(OR(CJ$1,$R99),4,INDEX(CMB[[Res_Rare]:[Res_Rare]],MATCH(ROUND(MIN(SUM(CJ$4,$O99/1000),SUM($O99,CJ$4/1000)),3),CMB[[Cmb_ID]:[Cmb_ID]],0))),-1,-1,0,0)),IF(OR(CJ$1,$R99),4,INDEX(CMB[[Cmb_Rare]:[Cmb_Rare]],MATCH(ROUND(MIN(SUM(CJ$4,$O99/1000),SUM($O99,CJ$4/1000)),3),CMB[[Cmb_ID]:[Cmb_ID]],0))),CHOOSE(AC[[M]:[M]],2,1,1,SUM(AC[[AB]:[DB]])))),""))</f>
        <v/>
      </c>
      <c r="CK99" t="str">
        <f>IF(OR(CK$5="",$S99=""),"",IFERROR(SUM(PRODUCT(INDEX(CMB[[BA_0O]:[BA_2O]],MATCH(ROUND(MIN(SUM(CK$4,$O99/1000),SUM($O99,CK$4/1000)),3),CMB[[Cmb_ID]:[Cmb_ID]],0),SUM(N(CK$1),N($R99),1)),CHOOSE(AC[[M]:[M]],1,1,0,AC[[AB]:[AB]])),PRODUCT(INDEX(CMB[[BD_0O]:[BD_2O]],MATCH(ROUND(MIN(SUM(CK$4,$O99/1000),SUM($O99,CK$4/1000)),3),CMB[[Cmb_ID]:[Cmb_ID]],0),SUM(N(CK$1),N($R99),1)),CHOOSE(AC[[M]:[M]],1,0,1,AC[[DB]:[DB]])),PRODUCT(SUM(ROUND(AVERAGE(VALUE(CK$3),VALUE($P99)),0),CHOOSE(IF(OR(CK$1,$R99),4,INDEX(CMB[[Res_Rare]:[Res_Rare]],MATCH(ROUND(MIN(SUM(CK$4,$O99/1000),SUM($O99,CK$4/1000)),3),CMB[[Cmb_ID]:[Cmb_ID]],0))),-1,-1,0,0)),IF(OR(CK$1,$R99),4,INDEX(CMB[[Cmb_Rare]:[Cmb_Rare]],MATCH(ROUND(MIN(SUM(CK$4,$O99/1000),SUM($O99,CK$4/1000)),3),CMB[[Cmb_ID]:[Cmb_ID]],0))),CHOOSE(AC[[M]:[M]],2,1,1,SUM(AC[[AB]:[DB]])))),""))</f>
        <v/>
      </c>
      <c r="CL99" t="str">
        <f>IF(OR(CL$5="",$S99=""),"",IFERROR(SUM(PRODUCT(INDEX(CMB[[BA_0O]:[BA_2O]],MATCH(ROUND(MIN(SUM(CL$4,$O99/1000),SUM($O99,CL$4/1000)),3),CMB[[Cmb_ID]:[Cmb_ID]],0),SUM(N(CL$1),N($R99),1)),CHOOSE(AC[[M]:[M]],1,1,0,AC[[AB]:[AB]])),PRODUCT(INDEX(CMB[[BD_0O]:[BD_2O]],MATCH(ROUND(MIN(SUM(CL$4,$O99/1000),SUM($O99,CL$4/1000)),3),CMB[[Cmb_ID]:[Cmb_ID]],0),SUM(N(CL$1),N($R99),1)),CHOOSE(AC[[M]:[M]],1,0,1,AC[[DB]:[DB]])),PRODUCT(SUM(ROUND(AVERAGE(VALUE(CL$3),VALUE($P99)),0),CHOOSE(IF(OR(CL$1,$R99),4,INDEX(CMB[[Res_Rare]:[Res_Rare]],MATCH(ROUND(MIN(SUM(CL$4,$O99/1000),SUM($O99,CL$4/1000)),3),CMB[[Cmb_ID]:[Cmb_ID]],0))),-1,-1,0,0)),IF(OR(CL$1,$R99),4,INDEX(CMB[[Cmb_Rare]:[Cmb_Rare]],MATCH(ROUND(MIN(SUM(CL$4,$O99/1000),SUM($O99,CL$4/1000)),3),CMB[[Cmb_ID]:[Cmb_ID]],0))),CHOOSE(AC[[M]:[M]],2,1,1,SUM(AC[[AB]:[DB]])))),""))</f>
        <v/>
      </c>
      <c r="CM99" t="str">
        <f>IF(OR(CM$5="",$S99=""),"",IFERROR(SUM(PRODUCT(INDEX(CMB[[BA_0O]:[BA_2O]],MATCH(ROUND(MIN(SUM(CM$4,$O99/1000),SUM($O99,CM$4/1000)),3),CMB[[Cmb_ID]:[Cmb_ID]],0),SUM(N(CM$1),N($R99),1)),CHOOSE(AC[[M]:[M]],1,1,0,AC[[AB]:[AB]])),PRODUCT(INDEX(CMB[[BD_0O]:[BD_2O]],MATCH(ROUND(MIN(SUM(CM$4,$O99/1000),SUM($O99,CM$4/1000)),3),CMB[[Cmb_ID]:[Cmb_ID]],0),SUM(N(CM$1),N($R99),1)),CHOOSE(AC[[M]:[M]],1,0,1,AC[[DB]:[DB]])),PRODUCT(SUM(ROUND(AVERAGE(VALUE(CM$3),VALUE($P99)),0),CHOOSE(IF(OR(CM$1,$R99),4,INDEX(CMB[[Res_Rare]:[Res_Rare]],MATCH(ROUND(MIN(SUM(CM$4,$O99/1000),SUM($O99,CM$4/1000)),3),CMB[[Cmb_ID]:[Cmb_ID]],0))),-1,-1,0,0)),IF(OR(CM$1,$R99),4,INDEX(CMB[[Cmb_Rare]:[Cmb_Rare]],MATCH(ROUND(MIN(SUM(CM$4,$O99/1000),SUM($O99,CM$4/1000)),3),CMB[[Cmb_ID]:[Cmb_ID]],0))),CHOOSE(AC[[M]:[M]],2,1,1,SUM(AC[[AB]:[DB]])))),""))</f>
        <v/>
      </c>
      <c r="CN99" t="str">
        <f>IF(OR(CN$5="",$S99=""),"",IFERROR(SUM(PRODUCT(INDEX(CMB[[BA_0O]:[BA_2O]],MATCH(ROUND(MIN(SUM(CN$4,$O99/1000),SUM($O99,CN$4/1000)),3),CMB[[Cmb_ID]:[Cmb_ID]],0),SUM(N(CN$1),N($R99),1)),CHOOSE(AC[[M]:[M]],1,1,0,AC[[AB]:[AB]])),PRODUCT(INDEX(CMB[[BD_0O]:[BD_2O]],MATCH(ROUND(MIN(SUM(CN$4,$O99/1000),SUM($O99,CN$4/1000)),3),CMB[[Cmb_ID]:[Cmb_ID]],0),SUM(N(CN$1),N($R99),1)),CHOOSE(AC[[M]:[M]],1,0,1,AC[[DB]:[DB]])),PRODUCT(SUM(ROUND(AVERAGE(VALUE(CN$3),VALUE($P99)),0),CHOOSE(IF(OR(CN$1,$R99),4,INDEX(CMB[[Res_Rare]:[Res_Rare]],MATCH(ROUND(MIN(SUM(CN$4,$O99/1000),SUM($O99,CN$4/1000)),3),CMB[[Cmb_ID]:[Cmb_ID]],0))),-1,-1,0,0)),IF(OR(CN$1,$R99),4,INDEX(CMB[[Cmb_Rare]:[Cmb_Rare]],MATCH(ROUND(MIN(SUM(CN$4,$O99/1000),SUM($O99,CN$4/1000)),3),CMB[[Cmb_ID]:[Cmb_ID]],0))),CHOOSE(AC[[M]:[M]],2,1,1,SUM(AC[[AB]:[DB]])))),""))</f>
        <v/>
      </c>
      <c r="CO99" t="str">
        <f>IF(OR(CO$5="",$S99=""),"",IFERROR(SUM(PRODUCT(INDEX(CMB[[BA_0O]:[BA_2O]],MATCH(ROUND(MIN(SUM(CO$4,$O99/1000),SUM($O99,CO$4/1000)),3),CMB[[Cmb_ID]:[Cmb_ID]],0),SUM(N(CO$1),N($R99),1)),CHOOSE(AC[[M]:[M]],1,1,0,AC[[AB]:[AB]])),PRODUCT(INDEX(CMB[[BD_0O]:[BD_2O]],MATCH(ROUND(MIN(SUM(CO$4,$O99/1000),SUM($O99,CO$4/1000)),3),CMB[[Cmb_ID]:[Cmb_ID]],0),SUM(N(CO$1),N($R99),1)),CHOOSE(AC[[M]:[M]],1,0,1,AC[[DB]:[DB]])),PRODUCT(SUM(ROUND(AVERAGE(VALUE(CO$3),VALUE($P99)),0),CHOOSE(IF(OR(CO$1,$R99),4,INDEX(CMB[[Res_Rare]:[Res_Rare]],MATCH(ROUND(MIN(SUM(CO$4,$O99/1000),SUM($O99,CO$4/1000)),3),CMB[[Cmb_ID]:[Cmb_ID]],0))),-1,-1,0,0)),IF(OR(CO$1,$R99),4,INDEX(CMB[[Cmb_Rare]:[Cmb_Rare]],MATCH(ROUND(MIN(SUM(CO$4,$O99/1000),SUM($O99,CO$4/1000)),3),CMB[[Cmb_ID]:[Cmb_ID]],0))),CHOOSE(AC[[M]:[M]],2,1,1,SUM(AC[[AB]:[DB]])))),""))</f>
        <v/>
      </c>
      <c r="CP99" t="str">
        <f>IF(OR(CP$5="",$S99=""),"",IFERROR(SUM(PRODUCT(INDEX(CMB[[BA_0O]:[BA_2O]],MATCH(ROUND(MIN(SUM(CP$4,$O99/1000),SUM($O99,CP$4/1000)),3),CMB[[Cmb_ID]:[Cmb_ID]],0),SUM(N(CP$1),N($R99),1)),CHOOSE(AC[[M]:[M]],1,1,0,AC[[AB]:[AB]])),PRODUCT(INDEX(CMB[[BD_0O]:[BD_2O]],MATCH(ROUND(MIN(SUM(CP$4,$O99/1000),SUM($O99,CP$4/1000)),3),CMB[[Cmb_ID]:[Cmb_ID]],0),SUM(N(CP$1),N($R99),1)),CHOOSE(AC[[M]:[M]],1,0,1,AC[[DB]:[DB]])),PRODUCT(SUM(ROUND(AVERAGE(VALUE(CP$3),VALUE($P99)),0),CHOOSE(IF(OR(CP$1,$R99),4,INDEX(CMB[[Res_Rare]:[Res_Rare]],MATCH(ROUND(MIN(SUM(CP$4,$O99/1000),SUM($O99,CP$4/1000)),3),CMB[[Cmb_ID]:[Cmb_ID]],0))),-1,-1,0,0)),IF(OR(CP$1,$R99),4,INDEX(CMB[[Cmb_Rare]:[Cmb_Rare]],MATCH(ROUND(MIN(SUM(CP$4,$O99/1000),SUM($O99,CP$4/1000)),3),CMB[[Cmb_ID]:[Cmb_ID]],0))),CHOOSE(AC[[M]:[M]],2,1,1,SUM(AC[[AB]:[DB]])))),""))</f>
        <v/>
      </c>
      <c r="CQ99" t="str">
        <f>IF(OR(CQ$5="",$S99=""),"",IFERROR(SUM(PRODUCT(INDEX(CMB[[BA_0O]:[BA_2O]],MATCH(ROUND(MIN(SUM(CQ$4,$O99/1000),SUM($O99,CQ$4/1000)),3),CMB[[Cmb_ID]:[Cmb_ID]],0),SUM(N(CQ$1),N($R99),1)),CHOOSE(AC[[M]:[M]],1,1,0,AC[[AB]:[AB]])),PRODUCT(INDEX(CMB[[BD_0O]:[BD_2O]],MATCH(ROUND(MIN(SUM(CQ$4,$O99/1000),SUM($O99,CQ$4/1000)),3),CMB[[Cmb_ID]:[Cmb_ID]],0),SUM(N(CQ$1),N($R99),1)),CHOOSE(AC[[M]:[M]],1,0,1,AC[[DB]:[DB]])),PRODUCT(SUM(ROUND(AVERAGE(VALUE(CQ$3),VALUE($P99)),0),CHOOSE(IF(OR(CQ$1,$R99),4,INDEX(CMB[[Res_Rare]:[Res_Rare]],MATCH(ROUND(MIN(SUM(CQ$4,$O99/1000),SUM($O99,CQ$4/1000)),3),CMB[[Cmb_ID]:[Cmb_ID]],0))),-1,-1,0,0)),IF(OR(CQ$1,$R99),4,INDEX(CMB[[Cmb_Rare]:[Cmb_Rare]],MATCH(ROUND(MIN(SUM(CQ$4,$O99/1000),SUM($O99,CQ$4/1000)),3),CMB[[Cmb_ID]:[Cmb_ID]],0))),CHOOSE(AC[[M]:[M]],2,1,1,SUM(AC[[AB]:[DB]])))),""))</f>
        <v/>
      </c>
      <c r="CR99" t="str">
        <f>IF(OR(CR$5="",$S99=""),"",IFERROR(SUM(PRODUCT(INDEX(CMB[[BA_0O]:[BA_2O]],MATCH(ROUND(MIN(SUM(CR$4,$O99/1000),SUM($O99,CR$4/1000)),3),CMB[[Cmb_ID]:[Cmb_ID]],0),SUM(N(CR$1),N($R99),1)),CHOOSE(AC[[M]:[M]],1,1,0,AC[[AB]:[AB]])),PRODUCT(INDEX(CMB[[BD_0O]:[BD_2O]],MATCH(ROUND(MIN(SUM(CR$4,$O99/1000),SUM($O99,CR$4/1000)),3),CMB[[Cmb_ID]:[Cmb_ID]],0),SUM(N(CR$1),N($R99),1)),CHOOSE(AC[[M]:[M]],1,0,1,AC[[DB]:[DB]])),PRODUCT(SUM(ROUND(AVERAGE(VALUE(CR$3),VALUE($P99)),0),CHOOSE(IF(OR(CR$1,$R99),4,INDEX(CMB[[Res_Rare]:[Res_Rare]],MATCH(ROUND(MIN(SUM(CR$4,$O99/1000),SUM($O99,CR$4/1000)),3),CMB[[Cmb_ID]:[Cmb_ID]],0))),-1,-1,0,0)),IF(OR(CR$1,$R99),4,INDEX(CMB[[Cmb_Rare]:[Cmb_Rare]],MATCH(ROUND(MIN(SUM(CR$4,$O99/1000),SUM($O99,CR$4/1000)),3),CMB[[Cmb_ID]:[Cmb_ID]],0))),CHOOSE(AC[[M]:[M]],2,1,1,SUM(AC[[AB]:[DB]])))),""))</f>
        <v/>
      </c>
      <c r="CS99" t="str">
        <f>IF(OR(CS$5="",$S99=""),"",IFERROR(SUM(PRODUCT(INDEX(CMB[[BA_0O]:[BA_2O]],MATCH(ROUND(MIN(SUM(CS$4,$O99/1000),SUM($O99,CS$4/1000)),3),CMB[[Cmb_ID]:[Cmb_ID]],0),SUM(N(CS$1),N($R99),1)),CHOOSE(AC[[M]:[M]],1,1,0,AC[[AB]:[AB]])),PRODUCT(INDEX(CMB[[BD_0O]:[BD_2O]],MATCH(ROUND(MIN(SUM(CS$4,$O99/1000),SUM($O99,CS$4/1000)),3),CMB[[Cmb_ID]:[Cmb_ID]],0),SUM(N(CS$1),N($R99),1)),CHOOSE(AC[[M]:[M]],1,0,1,AC[[DB]:[DB]])),PRODUCT(SUM(ROUND(AVERAGE(VALUE(CS$3),VALUE($P99)),0),CHOOSE(IF(OR(CS$1,$R99),4,INDEX(CMB[[Res_Rare]:[Res_Rare]],MATCH(ROUND(MIN(SUM(CS$4,$O99/1000),SUM($O99,CS$4/1000)),3),CMB[[Cmb_ID]:[Cmb_ID]],0))),-1,-1,0,0)),IF(OR(CS$1,$R99),4,INDEX(CMB[[Cmb_Rare]:[Cmb_Rare]],MATCH(ROUND(MIN(SUM(CS$4,$O99/1000),SUM($O99,CS$4/1000)),3),CMB[[Cmb_ID]:[Cmb_ID]],0))),CHOOSE(AC[[M]:[M]],2,1,1,SUM(AC[[AB]:[DB]])))),""))</f>
        <v/>
      </c>
      <c r="CT99" t="str">
        <f>IF(OR(CT$5="",$S99=""),"",IFERROR(SUM(PRODUCT(INDEX(CMB[[BA_0O]:[BA_2O]],MATCH(ROUND(MIN(SUM(CT$4,$O99/1000),SUM($O99,CT$4/1000)),3),CMB[[Cmb_ID]:[Cmb_ID]],0),SUM(N(CT$1),N($R99),1)),CHOOSE(AC[[M]:[M]],1,1,0,AC[[AB]:[AB]])),PRODUCT(INDEX(CMB[[BD_0O]:[BD_2O]],MATCH(ROUND(MIN(SUM(CT$4,$O99/1000),SUM($O99,CT$4/1000)),3),CMB[[Cmb_ID]:[Cmb_ID]],0),SUM(N(CT$1),N($R99),1)),CHOOSE(AC[[M]:[M]],1,0,1,AC[[DB]:[DB]])),PRODUCT(SUM(ROUND(AVERAGE(VALUE(CT$3),VALUE($P99)),0),CHOOSE(IF(OR(CT$1,$R99),4,INDEX(CMB[[Res_Rare]:[Res_Rare]],MATCH(ROUND(MIN(SUM(CT$4,$O99/1000),SUM($O99,CT$4/1000)),3),CMB[[Cmb_ID]:[Cmb_ID]],0))),-1,-1,0,0)),IF(OR(CT$1,$R99),4,INDEX(CMB[[Cmb_Rare]:[Cmb_Rare]],MATCH(ROUND(MIN(SUM(CT$4,$O99/1000),SUM($O99,CT$4/1000)),3),CMB[[Cmb_ID]:[Cmb_ID]],0))),CHOOSE(AC[[M]:[M]],2,1,1,SUM(AC[[AB]:[DB]])))),""))</f>
        <v/>
      </c>
      <c r="CU99" t="str">
        <f>IF(OR(CU$5="",$S99=""),"",IFERROR(SUM(PRODUCT(INDEX(CMB[[BA_0O]:[BA_2O]],MATCH(ROUND(MIN(SUM(CU$4,$O99/1000),SUM($O99,CU$4/1000)),3),CMB[[Cmb_ID]:[Cmb_ID]],0),SUM(N(CU$1),N($R99),1)),CHOOSE(AC[[M]:[M]],1,1,0,AC[[AB]:[AB]])),PRODUCT(INDEX(CMB[[BD_0O]:[BD_2O]],MATCH(ROUND(MIN(SUM(CU$4,$O99/1000),SUM($O99,CU$4/1000)),3),CMB[[Cmb_ID]:[Cmb_ID]],0),SUM(N(CU$1),N($R99),1)),CHOOSE(AC[[M]:[M]],1,0,1,AC[[DB]:[DB]])),PRODUCT(SUM(ROUND(AVERAGE(VALUE(CU$3),VALUE($P99)),0),CHOOSE(IF(OR(CU$1,$R99),4,INDEX(CMB[[Res_Rare]:[Res_Rare]],MATCH(ROUND(MIN(SUM(CU$4,$O99/1000),SUM($O99,CU$4/1000)),3),CMB[[Cmb_ID]:[Cmb_ID]],0))),-1,-1,0,0)),IF(OR(CU$1,$R99),4,INDEX(CMB[[Cmb_Rare]:[Cmb_Rare]],MATCH(ROUND(MIN(SUM(CU$4,$O99/1000),SUM($O99,CU$4/1000)),3),CMB[[Cmb_ID]:[Cmb_ID]],0))),CHOOSE(AC[[M]:[M]],2,1,1,SUM(AC[[AB]:[DB]])))),""))</f>
        <v/>
      </c>
      <c r="CV99" t="str">
        <f>IF(OR(CV$5="",$S99=""),"",IFERROR(SUM(PRODUCT(INDEX(CMB[[BA_0O]:[BA_2O]],MATCH(ROUND(MIN(SUM(CV$4,$O99/1000),SUM($O99,CV$4/1000)),3),CMB[[Cmb_ID]:[Cmb_ID]],0),SUM(N(CV$1),N($R99),1)),CHOOSE(AC[[M]:[M]],1,1,0,AC[[AB]:[AB]])),PRODUCT(INDEX(CMB[[BD_0O]:[BD_2O]],MATCH(ROUND(MIN(SUM(CV$4,$O99/1000),SUM($O99,CV$4/1000)),3),CMB[[Cmb_ID]:[Cmb_ID]],0),SUM(N(CV$1),N($R99),1)),CHOOSE(AC[[M]:[M]],1,0,1,AC[[DB]:[DB]])),PRODUCT(SUM(ROUND(AVERAGE(VALUE(CV$3),VALUE($P99)),0),CHOOSE(IF(OR(CV$1,$R99),4,INDEX(CMB[[Res_Rare]:[Res_Rare]],MATCH(ROUND(MIN(SUM(CV$4,$O99/1000),SUM($O99,CV$4/1000)),3),CMB[[Cmb_ID]:[Cmb_ID]],0))),-1,-1,0,0)),IF(OR(CV$1,$R99),4,INDEX(CMB[[Cmb_Rare]:[Cmb_Rare]],MATCH(ROUND(MIN(SUM(CV$4,$O99/1000),SUM($O99,CV$4/1000)),3),CMB[[Cmb_ID]:[Cmb_ID]],0))),CHOOSE(AC[[M]:[M]],2,1,1,SUM(AC[[AB]:[DB]])))),""))</f>
        <v/>
      </c>
      <c r="CW99" t="str">
        <f>IF(OR(CW$5="",$S99=""),"",IFERROR(SUM(PRODUCT(INDEX(CMB[[BA_0O]:[BA_2O]],MATCH(ROUND(MIN(SUM(CW$4,$O99/1000),SUM($O99,CW$4/1000)),3),CMB[[Cmb_ID]:[Cmb_ID]],0),SUM(N(CW$1),N($R99),1)),CHOOSE(AC[[M]:[M]],1,1,0,AC[[AB]:[AB]])),PRODUCT(INDEX(CMB[[BD_0O]:[BD_2O]],MATCH(ROUND(MIN(SUM(CW$4,$O99/1000),SUM($O99,CW$4/1000)),3),CMB[[Cmb_ID]:[Cmb_ID]],0),SUM(N(CW$1),N($R99),1)),CHOOSE(AC[[M]:[M]],1,0,1,AC[[DB]:[DB]])),PRODUCT(SUM(ROUND(AVERAGE(VALUE(CW$3),VALUE($P99)),0),CHOOSE(IF(OR(CW$1,$R99),4,INDEX(CMB[[Res_Rare]:[Res_Rare]],MATCH(ROUND(MIN(SUM(CW$4,$O99/1000),SUM($O99,CW$4/1000)),3),CMB[[Cmb_ID]:[Cmb_ID]],0))),-1,-1,0,0)),IF(OR(CW$1,$R99),4,INDEX(CMB[[Cmb_Rare]:[Cmb_Rare]],MATCH(ROUND(MIN(SUM(CW$4,$O99/1000),SUM($O99,CW$4/1000)),3),CMB[[Cmb_ID]:[Cmb_ID]],0))),CHOOSE(AC[[M]:[M]],2,1,1,SUM(AC[[AB]:[DB]])))),""))</f>
        <v/>
      </c>
      <c r="CX99" t="str">
        <f>IF(OR(CX$5="",$S99=""),"",IFERROR(SUM(PRODUCT(INDEX(CMB[[BA_0O]:[BA_2O]],MATCH(ROUND(MIN(SUM(CX$4,$O99/1000),SUM($O99,CX$4/1000)),3),CMB[[Cmb_ID]:[Cmb_ID]],0),SUM(N(CX$1),N($R99),1)),CHOOSE(AC[[M]:[M]],1,1,0,AC[[AB]:[AB]])),PRODUCT(INDEX(CMB[[BD_0O]:[BD_2O]],MATCH(ROUND(MIN(SUM(CX$4,$O99/1000),SUM($O99,CX$4/1000)),3),CMB[[Cmb_ID]:[Cmb_ID]],0),SUM(N(CX$1),N($R99),1)),CHOOSE(AC[[M]:[M]],1,0,1,AC[[DB]:[DB]])),PRODUCT(SUM(ROUND(AVERAGE(VALUE(CX$3),VALUE($P99)),0),CHOOSE(IF(OR(CX$1,$R99),4,INDEX(CMB[[Res_Rare]:[Res_Rare]],MATCH(ROUND(MIN(SUM(CX$4,$O99/1000),SUM($O99,CX$4/1000)),3),CMB[[Cmb_ID]:[Cmb_ID]],0))),-1,-1,0,0)),IF(OR(CX$1,$R99),4,INDEX(CMB[[Cmb_Rare]:[Cmb_Rare]],MATCH(ROUND(MIN(SUM(CX$4,$O99/1000),SUM($O99,CX$4/1000)),3),CMB[[Cmb_ID]:[Cmb_ID]],0))),CHOOSE(AC[[M]:[M]],2,1,1,SUM(AC[[AB]:[DB]])))),""))</f>
        <v/>
      </c>
      <c r="CY99" t="str">
        <f>IF(OR(CY$5="",$S99=""),"",IFERROR(SUM(PRODUCT(INDEX(CMB[[BA_0O]:[BA_2O]],MATCH(ROUND(MIN(SUM(CY$4,$O99/1000),SUM($O99,CY$4/1000)),3),CMB[[Cmb_ID]:[Cmb_ID]],0),SUM(N(CY$1),N($R99),1)),CHOOSE(AC[[M]:[M]],1,1,0,AC[[AB]:[AB]])),PRODUCT(INDEX(CMB[[BD_0O]:[BD_2O]],MATCH(ROUND(MIN(SUM(CY$4,$O99/1000),SUM($O99,CY$4/1000)),3),CMB[[Cmb_ID]:[Cmb_ID]],0),SUM(N(CY$1),N($R99),1)),CHOOSE(AC[[M]:[M]],1,0,1,AC[[DB]:[DB]])),PRODUCT(SUM(ROUND(AVERAGE(VALUE(CY$3),VALUE($P99)),0),CHOOSE(IF(OR(CY$1,$R99),4,INDEX(CMB[[Res_Rare]:[Res_Rare]],MATCH(ROUND(MIN(SUM(CY$4,$O99/1000),SUM($O99,CY$4/1000)),3),CMB[[Cmb_ID]:[Cmb_ID]],0))),-1,-1,0,0)),IF(OR(CY$1,$R99),4,INDEX(CMB[[Cmb_Rare]:[Cmb_Rare]],MATCH(ROUND(MIN(SUM(CY$4,$O99/1000),SUM($O99,CY$4/1000)),3),CMB[[Cmb_ID]:[Cmb_ID]],0))),CHOOSE(AC[[M]:[M]],2,1,1,SUM(AC[[AB]:[DB]])))),""))</f>
        <v/>
      </c>
      <c r="CZ99" t="str">
        <f>IF(OR(CZ$5="",$S99=""),"",IFERROR(SUM(PRODUCT(INDEX(CMB[[BA_0O]:[BA_2O]],MATCH(ROUND(MIN(SUM(CZ$4,$O99/1000),SUM($O99,CZ$4/1000)),3),CMB[[Cmb_ID]:[Cmb_ID]],0),SUM(N(CZ$1),N($R99),1)),CHOOSE(AC[[M]:[M]],1,1,0,AC[[AB]:[AB]])),PRODUCT(INDEX(CMB[[BD_0O]:[BD_2O]],MATCH(ROUND(MIN(SUM(CZ$4,$O99/1000),SUM($O99,CZ$4/1000)),3),CMB[[Cmb_ID]:[Cmb_ID]],0),SUM(N(CZ$1),N($R99),1)),CHOOSE(AC[[M]:[M]],1,0,1,AC[[DB]:[DB]])),PRODUCT(SUM(ROUND(AVERAGE(VALUE(CZ$3),VALUE($P99)),0),CHOOSE(IF(OR(CZ$1,$R99),4,INDEX(CMB[[Res_Rare]:[Res_Rare]],MATCH(ROUND(MIN(SUM(CZ$4,$O99/1000),SUM($O99,CZ$4/1000)),3),CMB[[Cmb_ID]:[Cmb_ID]],0))),-1,-1,0,0)),IF(OR(CZ$1,$R99),4,INDEX(CMB[[Cmb_Rare]:[Cmb_Rare]],MATCH(ROUND(MIN(SUM(CZ$4,$O99/1000),SUM($O99,CZ$4/1000)),3),CMB[[Cmb_ID]:[Cmb_ID]],0))),CHOOSE(AC[[M]:[M]],2,1,1,SUM(AC[[AB]:[DB]])))),""))</f>
        <v/>
      </c>
      <c r="DA99" t="str">
        <f>IF(OR(DA$5="",$S99=""),"",IFERROR(SUM(PRODUCT(INDEX(CMB[[BA_0O]:[BA_2O]],MATCH(ROUND(MIN(SUM(DA$4,$O99/1000),SUM($O99,DA$4/1000)),3),CMB[[Cmb_ID]:[Cmb_ID]],0),SUM(N(DA$1),N($R99),1)),CHOOSE(AC[[M]:[M]],1,1,0,AC[[AB]:[AB]])),PRODUCT(INDEX(CMB[[BD_0O]:[BD_2O]],MATCH(ROUND(MIN(SUM(DA$4,$O99/1000),SUM($O99,DA$4/1000)),3),CMB[[Cmb_ID]:[Cmb_ID]],0),SUM(N(DA$1),N($R99),1)),CHOOSE(AC[[M]:[M]],1,0,1,AC[[DB]:[DB]])),PRODUCT(SUM(ROUND(AVERAGE(VALUE(DA$3),VALUE($P99)),0),CHOOSE(IF(OR(DA$1,$R99),4,INDEX(CMB[[Res_Rare]:[Res_Rare]],MATCH(ROUND(MIN(SUM(DA$4,$O99/1000),SUM($O99,DA$4/1000)),3),CMB[[Cmb_ID]:[Cmb_ID]],0))),-1,-1,0,0)),IF(OR(DA$1,$R99),4,INDEX(CMB[[Cmb_Rare]:[Cmb_Rare]],MATCH(ROUND(MIN(SUM(DA$4,$O99/1000),SUM($O99,DA$4/1000)),3),CMB[[Cmb_ID]:[Cmb_ID]],0))),CHOOSE(AC[[M]:[M]],2,1,1,SUM(AC[[AB]:[DB]])))),""))</f>
        <v/>
      </c>
      <c r="DB99" t="str">
        <f>IF(OR(DB$5="",$S99=""),"",IFERROR(SUM(PRODUCT(INDEX(CMB[[BA_0O]:[BA_2O]],MATCH(ROUND(MIN(SUM(DB$4,$O99/1000),SUM($O99,DB$4/1000)),3),CMB[[Cmb_ID]:[Cmb_ID]],0),SUM(N(DB$1),N($R99),1)),CHOOSE(AC[[M]:[M]],1,1,0,AC[[AB]:[AB]])),PRODUCT(INDEX(CMB[[BD_0O]:[BD_2O]],MATCH(ROUND(MIN(SUM(DB$4,$O99/1000),SUM($O99,DB$4/1000)),3),CMB[[Cmb_ID]:[Cmb_ID]],0),SUM(N(DB$1),N($R99),1)),CHOOSE(AC[[M]:[M]],1,0,1,AC[[DB]:[DB]])),PRODUCT(SUM(ROUND(AVERAGE(VALUE(DB$3),VALUE($P99)),0),CHOOSE(IF(OR(DB$1,$R99),4,INDEX(CMB[[Res_Rare]:[Res_Rare]],MATCH(ROUND(MIN(SUM(DB$4,$O99/1000),SUM($O99,DB$4/1000)),3),CMB[[Cmb_ID]:[Cmb_ID]],0))),-1,-1,0,0)),IF(OR(DB$1,$R99),4,INDEX(CMB[[Cmb_Rare]:[Cmb_Rare]],MATCH(ROUND(MIN(SUM(DB$4,$O99/1000),SUM($O99,DB$4/1000)),3),CMB[[Cmb_ID]:[Cmb_ID]],0))),CHOOSE(AC[[M]:[M]],2,1,1,SUM(AC[[AB]:[DB]])))),""))</f>
        <v/>
      </c>
      <c r="DC99" t="str">
        <f>IF(OR(DC$5="",$S99=""),"",IFERROR(SUM(PRODUCT(INDEX(CMB[[BA_0O]:[BA_2O]],MATCH(ROUND(MIN(SUM(DC$4,$O99/1000),SUM($O99,DC$4/1000)),3),CMB[[Cmb_ID]:[Cmb_ID]],0),SUM(N(DC$1),N($R99),1)),CHOOSE(AC[[M]:[M]],1,1,0,AC[[AB]:[AB]])),PRODUCT(INDEX(CMB[[BD_0O]:[BD_2O]],MATCH(ROUND(MIN(SUM(DC$4,$O99/1000),SUM($O99,DC$4/1000)),3),CMB[[Cmb_ID]:[Cmb_ID]],0),SUM(N(DC$1),N($R99),1)),CHOOSE(AC[[M]:[M]],1,0,1,AC[[DB]:[DB]])),PRODUCT(SUM(ROUND(AVERAGE(VALUE(DC$3),VALUE($P99)),0),CHOOSE(IF(OR(DC$1,$R99),4,INDEX(CMB[[Res_Rare]:[Res_Rare]],MATCH(ROUND(MIN(SUM(DC$4,$O99/1000),SUM($O99,DC$4/1000)),3),CMB[[Cmb_ID]:[Cmb_ID]],0))),-1,-1,0,0)),IF(OR(DC$1,$R99),4,INDEX(CMB[[Cmb_Rare]:[Cmb_Rare]],MATCH(ROUND(MIN(SUM(DC$4,$O99/1000),SUM($O99,DC$4/1000)),3),CMB[[Cmb_ID]:[Cmb_ID]],0))),CHOOSE(AC[[M]:[M]],2,1,1,SUM(AC[[AB]:[DB]])))),""))</f>
        <v/>
      </c>
      <c r="DD99" t="str">
        <f>IF(OR(DD$5="",$S99=""),"",IFERROR(SUM(PRODUCT(INDEX(CMB[[BA_0O]:[BA_2O]],MATCH(ROUND(MIN(SUM(DD$4,$O99/1000),SUM($O99,DD$4/1000)),3),CMB[[Cmb_ID]:[Cmb_ID]],0),SUM(N(DD$1),N($R99),1)),CHOOSE(AC[[M]:[M]],1,1,0,AC[[AB]:[AB]])),PRODUCT(INDEX(CMB[[BD_0O]:[BD_2O]],MATCH(ROUND(MIN(SUM(DD$4,$O99/1000),SUM($O99,DD$4/1000)),3),CMB[[Cmb_ID]:[Cmb_ID]],0),SUM(N(DD$1),N($R99),1)),CHOOSE(AC[[M]:[M]],1,0,1,AC[[DB]:[DB]])),PRODUCT(SUM(ROUND(AVERAGE(VALUE(DD$3),VALUE($P99)),0),CHOOSE(IF(OR(DD$1,$R99),4,INDEX(CMB[[Res_Rare]:[Res_Rare]],MATCH(ROUND(MIN(SUM(DD$4,$O99/1000),SUM($O99,DD$4/1000)),3),CMB[[Cmb_ID]:[Cmb_ID]],0))),-1,-1,0,0)),IF(OR(DD$1,$R99),4,INDEX(CMB[[Cmb_Rare]:[Cmb_Rare]],MATCH(ROUND(MIN(SUM(DD$4,$O99/1000),SUM($O99,DD$4/1000)),3),CMB[[Cmb_ID]:[Cmb_ID]],0))),CHOOSE(AC[[M]:[M]],2,1,1,SUM(AC[[AB]:[DB]])))),""))</f>
        <v/>
      </c>
      <c r="DE99" t="str">
        <f>IF(OR(DE$5="",$S99=""),"",IFERROR(SUM(PRODUCT(INDEX(CMB[[BA_0O]:[BA_2O]],MATCH(ROUND(MIN(SUM(DE$4,$O99/1000),SUM($O99,DE$4/1000)),3),CMB[[Cmb_ID]:[Cmb_ID]],0),SUM(N(DE$1),N($R99),1)),CHOOSE(AC[[M]:[M]],1,1,0,AC[[AB]:[AB]])),PRODUCT(INDEX(CMB[[BD_0O]:[BD_2O]],MATCH(ROUND(MIN(SUM(DE$4,$O99/1000),SUM($O99,DE$4/1000)),3),CMB[[Cmb_ID]:[Cmb_ID]],0),SUM(N(DE$1),N($R99),1)),CHOOSE(AC[[M]:[M]],1,0,1,AC[[DB]:[DB]])),PRODUCT(SUM(ROUND(AVERAGE(VALUE(DE$3),VALUE($P99)),0),CHOOSE(IF(OR(DE$1,$R99),4,INDEX(CMB[[Res_Rare]:[Res_Rare]],MATCH(ROUND(MIN(SUM(DE$4,$O99/1000),SUM($O99,DE$4/1000)),3),CMB[[Cmb_ID]:[Cmb_ID]],0))),-1,-1,0,0)),IF(OR(DE$1,$R99),4,INDEX(CMB[[Cmb_Rare]:[Cmb_Rare]],MATCH(ROUND(MIN(SUM(DE$4,$O99/1000),SUM($O99,DE$4/1000)),3),CMB[[Cmb_ID]:[Cmb_ID]],0))),CHOOSE(AC[[M]:[M]],2,1,1,SUM(AC[[AB]:[DB]])))),""))</f>
        <v/>
      </c>
      <c r="DF99" t="str">
        <f>IF(OR(DF$5="",$S99=""),"",IFERROR(SUM(PRODUCT(INDEX(CMB[[BA_0O]:[BA_2O]],MATCH(ROUND(MIN(SUM(DF$4,$O99/1000),SUM($O99,DF$4/1000)),3),CMB[[Cmb_ID]:[Cmb_ID]],0),SUM(N(DF$1),N($R99),1)),CHOOSE(AC[[M]:[M]],1,1,0,AC[[AB]:[AB]])),PRODUCT(INDEX(CMB[[BD_0O]:[BD_2O]],MATCH(ROUND(MIN(SUM(DF$4,$O99/1000),SUM($O99,DF$4/1000)),3),CMB[[Cmb_ID]:[Cmb_ID]],0),SUM(N(DF$1),N($R99),1)),CHOOSE(AC[[M]:[M]],1,0,1,AC[[DB]:[DB]])),PRODUCT(SUM(ROUND(AVERAGE(VALUE(DF$3),VALUE($P99)),0),CHOOSE(IF(OR(DF$1,$R99),4,INDEX(CMB[[Res_Rare]:[Res_Rare]],MATCH(ROUND(MIN(SUM(DF$4,$O99/1000),SUM($O99,DF$4/1000)),3),CMB[[Cmb_ID]:[Cmb_ID]],0))),-1,-1,0,0)),IF(OR(DF$1,$R99),4,INDEX(CMB[[Cmb_Rare]:[Cmb_Rare]],MATCH(ROUND(MIN(SUM(DF$4,$O99/1000),SUM($O99,DF$4/1000)),3),CMB[[Cmb_ID]:[Cmb_ID]],0))),CHOOSE(AC[[M]:[M]],2,1,1,SUM(AC[[AB]:[DB]])))),""))</f>
        <v/>
      </c>
      <c r="DG99" t="str">
        <f>IF(OR(DG$5="",$S99=""),"",IFERROR(SUM(PRODUCT(INDEX(CMB[[BA_0O]:[BA_2O]],MATCH(ROUND(MIN(SUM(DG$4,$O99/1000),SUM($O99,DG$4/1000)),3),CMB[[Cmb_ID]:[Cmb_ID]],0),SUM(N(DG$1),N($R99),1)),CHOOSE(AC[[M]:[M]],1,1,0,AC[[AB]:[AB]])),PRODUCT(INDEX(CMB[[BD_0O]:[BD_2O]],MATCH(ROUND(MIN(SUM(DG$4,$O99/1000),SUM($O99,DG$4/1000)),3),CMB[[Cmb_ID]:[Cmb_ID]],0),SUM(N(DG$1),N($R99),1)),CHOOSE(AC[[M]:[M]],1,0,1,AC[[DB]:[DB]])),PRODUCT(SUM(ROUND(AVERAGE(VALUE(DG$3),VALUE($P99)),0),CHOOSE(IF(OR(DG$1,$R99),4,INDEX(CMB[[Res_Rare]:[Res_Rare]],MATCH(ROUND(MIN(SUM(DG$4,$O99/1000),SUM($O99,DG$4/1000)),3),CMB[[Cmb_ID]:[Cmb_ID]],0))),-1,-1,0,0)),IF(OR(DG$1,$R99),4,INDEX(CMB[[Cmb_Rare]:[Cmb_Rare]],MATCH(ROUND(MIN(SUM(DG$4,$O99/1000),SUM($O99,DG$4/1000)),3),CMB[[Cmb_ID]:[Cmb_ID]],0))),CHOOSE(AC[[M]:[M]],2,1,1,SUM(AC[[AB]:[DB]])))),""))</f>
        <v/>
      </c>
      <c r="DH99" t="str">
        <f>IF(OR(DH$5="",$S99=""),"",IFERROR(SUM(PRODUCT(INDEX(CMB[[BA_0O]:[BA_2O]],MATCH(ROUND(MIN(SUM(DH$4,$O99/1000),SUM($O99,DH$4/1000)),3),CMB[[Cmb_ID]:[Cmb_ID]],0),SUM(N(DH$1),N($R99),1)),CHOOSE(AC[[M]:[M]],1,1,0,AC[[AB]:[AB]])),PRODUCT(INDEX(CMB[[BD_0O]:[BD_2O]],MATCH(ROUND(MIN(SUM(DH$4,$O99/1000),SUM($O99,DH$4/1000)),3),CMB[[Cmb_ID]:[Cmb_ID]],0),SUM(N(DH$1),N($R99),1)),CHOOSE(AC[[M]:[M]],1,0,1,AC[[DB]:[DB]])),PRODUCT(SUM(ROUND(AVERAGE(VALUE(DH$3),VALUE($P99)),0),CHOOSE(IF(OR(DH$1,$R99),4,INDEX(CMB[[Res_Rare]:[Res_Rare]],MATCH(ROUND(MIN(SUM(DH$4,$O99/1000),SUM($O99,DH$4/1000)),3),CMB[[Cmb_ID]:[Cmb_ID]],0))),-1,-1,0,0)),IF(OR(DH$1,$R99),4,INDEX(CMB[[Cmb_Rare]:[Cmb_Rare]],MATCH(ROUND(MIN(SUM(DH$4,$O99/1000),SUM($O99,DH$4/1000)),3),CMB[[Cmb_ID]:[Cmb_ID]],0))),CHOOSE(AC[[M]:[M]],2,1,1,SUM(AC[[AB]:[DB]])))),""))</f>
        <v/>
      </c>
      <c r="DI99" t="str">
        <f>IF(OR(DI$5="",$S99=""),"",IFERROR(SUM(PRODUCT(INDEX(CMB[[BA_0O]:[BA_2O]],MATCH(ROUND(MIN(SUM(DI$4,$O99/1000),SUM($O99,DI$4/1000)),3),CMB[[Cmb_ID]:[Cmb_ID]],0),SUM(N(DI$1),N($R99),1)),CHOOSE(AC[[M]:[M]],1,1,0,AC[[AB]:[AB]])),PRODUCT(INDEX(CMB[[BD_0O]:[BD_2O]],MATCH(ROUND(MIN(SUM(DI$4,$O99/1000),SUM($O99,DI$4/1000)),3),CMB[[Cmb_ID]:[Cmb_ID]],0),SUM(N(DI$1),N($R99),1)),CHOOSE(AC[[M]:[M]],1,0,1,AC[[DB]:[DB]])),PRODUCT(SUM(ROUND(AVERAGE(VALUE(DI$3),VALUE($P99)),0),CHOOSE(IF(OR(DI$1,$R99),4,INDEX(CMB[[Res_Rare]:[Res_Rare]],MATCH(ROUND(MIN(SUM(DI$4,$O99/1000),SUM($O99,DI$4/1000)),3),CMB[[Cmb_ID]:[Cmb_ID]],0))),-1,-1,0,0)),IF(OR(DI$1,$R99),4,INDEX(CMB[[Cmb_Rare]:[Cmb_Rare]],MATCH(ROUND(MIN(SUM(DI$4,$O99/1000),SUM($O99,DI$4/1000)),3),CMB[[Cmb_ID]:[Cmb_ID]],0))),CHOOSE(AC[[M]:[M]],2,1,1,SUM(AC[[AB]:[DB]])))),""))</f>
        <v/>
      </c>
      <c r="DJ99" t="str">
        <f>IF(OR(DJ$5="",$S99=""),"",IFERROR(SUM(PRODUCT(INDEX(CMB[[BA_0O]:[BA_2O]],MATCH(ROUND(MIN(SUM(DJ$4,$O99/1000),SUM($O99,DJ$4/1000)),3),CMB[[Cmb_ID]:[Cmb_ID]],0),SUM(N(DJ$1),N($R99),1)),CHOOSE(AC[[M]:[M]],1,1,0,AC[[AB]:[AB]])),PRODUCT(INDEX(CMB[[BD_0O]:[BD_2O]],MATCH(ROUND(MIN(SUM(DJ$4,$O99/1000),SUM($O99,DJ$4/1000)),3),CMB[[Cmb_ID]:[Cmb_ID]],0),SUM(N(DJ$1),N($R99),1)),CHOOSE(AC[[M]:[M]],1,0,1,AC[[DB]:[DB]])),PRODUCT(SUM(ROUND(AVERAGE(VALUE(DJ$3),VALUE($P99)),0),CHOOSE(IF(OR(DJ$1,$R99),4,INDEX(CMB[[Res_Rare]:[Res_Rare]],MATCH(ROUND(MIN(SUM(DJ$4,$O99/1000),SUM($O99,DJ$4/1000)),3),CMB[[Cmb_ID]:[Cmb_ID]],0))),-1,-1,0,0)),IF(OR(DJ$1,$R99),4,INDEX(CMB[[Cmb_Rare]:[Cmb_Rare]],MATCH(ROUND(MIN(SUM(DJ$4,$O99/1000),SUM($O99,DJ$4/1000)),3),CMB[[Cmb_ID]:[Cmb_ID]],0))),CHOOSE(AC[[M]:[M]],2,1,1,SUM(AC[[AB]:[DB]])))),""))</f>
        <v/>
      </c>
      <c r="DK99" t="str">
        <f>IF(OR(DK$5="",$S99=""),"",IFERROR(SUM(PRODUCT(INDEX(CMB[[BA_0O]:[BA_2O]],MATCH(ROUND(MIN(SUM(DK$4,$O99/1000),SUM($O99,DK$4/1000)),3),CMB[[Cmb_ID]:[Cmb_ID]],0),SUM(N(DK$1),N($R99),1)),CHOOSE(AC[[M]:[M]],1,1,0,AC[[AB]:[AB]])),PRODUCT(INDEX(CMB[[BD_0O]:[BD_2O]],MATCH(ROUND(MIN(SUM(DK$4,$O99/1000),SUM($O99,DK$4/1000)),3),CMB[[Cmb_ID]:[Cmb_ID]],0),SUM(N(DK$1),N($R99),1)),CHOOSE(AC[[M]:[M]],1,0,1,AC[[DB]:[DB]])),PRODUCT(SUM(ROUND(AVERAGE(VALUE(DK$3),VALUE($P99)),0),CHOOSE(IF(OR(DK$1,$R99),4,INDEX(CMB[[Res_Rare]:[Res_Rare]],MATCH(ROUND(MIN(SUM(DK$4,$O99/1000),SUM($O99,DK$4/1000)),3),CMB[[Cmb_ID]:[Cmb_ID]],0))),-1,-1,0,0)),IF(OR(DK$1,$R99),4,INDEX(CMB[[Cmb_Rare]:[Cmb_Rare]],MATCH(ROUND(MIN(SUM(DK$4,$O99/1000),SUM($O99,DK$4/1000)),3),CMB[[Cmb_ID]:[Cmb_ID]],0))),CHOOSE(AC[[M]:[M]],2,1,1,SUM(AC[[AB]:[DB]])))),""))</f>
        <v/>
      </c>
      <c r="DL99" t="str">
        <f>IF(OR(DL$5="",$S99=""),"",IFERROR(SUM(PRODUCT(INDEX(CMB[[BA_0O]:[BA_2O]],MATCH(ROUND(MIN(SUM(DL$4,$O99/1000),SUM($O99,DL$4/1000)),3),CMB[[Cmb_ID]:[Cmb_ID]],0),SUM(N(DL$1),N($R99),1)),CHOOSE(AC[[M]:[M]],1,1,0,AC[[AB]:[AB]])),PRODUCT(INDEX(CMB[[BD_0O]:[BD_2O]],MATCH(ROUND(MIN(SUM(DL$4,$O99/1000),SUM($O99,DL$4/1000)),3),CMB[[Cmb_ID]:[Cmb_ID]],0),SUM(N(DL$1),N($R99),1)),CHOOSE(AC[[M]:[M]],1,0,1,AC[[DB]:[DB]])),PRODUCT(SUM(ROUND(AVERAGE(VALUE(DL$3),VALUE($P99)),0),CHOOSE(IF(OR(DL$1,$R99),4,INDEX(CMB[[Res_Rare]:[Res_Rare]],MATCH(ROUND(MIN(SUM(DL$4,$O99/1000),SUM($O99,DL$4/1000)),3),CMB[[Cmb_ID]:[Cmb_ID]],0))),-1,-1,0,0)),IF(OR(DL$1,$R99),4,INDEX(CMB[[Cmb_Rare]:[Cmb_Rare]],MATCH(ROUND(MIN(SUM(DL$4,$O99/1000),SUM($O99,DL$4/1000)),3),CMB[[Cmb_ID]:[Cmb_ID]],0))),CHOOSE(AC[[M]:[M]],2,1,1,SUM(AC[[AB]:[DB]])))),""))</f>
        <v/>
      </c>
      <c r="DM99" t="str">
        <f>IF(OR(DM$5="",$S99=""),"",IFERROR(SUM(PRODUCT(INDEX(CMB[[BA_0O]:[BA_2O]],MATCH(ROUND(MIN(SUM(DM$4,$O99/1000),SUM($O99,DM$4/1000)),3),CMB[[Cmb_ID]:[Cmb_ID]],0),SUM(N(DM$1),N($R99),1)),CHOOSE(AC[[M]:[M]],1,1,0,AC[[AB]:[AB]])),PRODUCT(INDEX(CMB[[BD_0O]:[BD_2O]],MATCH(ROUND(MIN(SUM(DM$4,$O99/1000),SUM($O99,DM$4/1000)),3),CMB[[Cmb_ID]:[Cmb_ID]],0),SUM(N(DM$1),N($R99),1)),CHOOSE(AC[[M]:[M]],1,0,1,AC[[DB]:[DB]])),PRODUCT(SUM(ROUND(AVERAGE(VALUE(DM$3),VALUE($P99)),0),CHOOSE(IF(OR(DM$1,$R99),4,INDEX(CMB[[Res_Rare]:[Res_Rare]],MATCH(ROUND(MIN(SUM(DM$4,$O99/1000),SUM($O99,DM$4/1000)),3),CMB[[Cmb_ID]:[Cmb_ID]],0))),-1,-1,0,0)),IF(OR(DM$1,$R99),4,INDEX(CMB[[Cmb_Rare]:[Cmb_Rare]],MATCH(ROUND(MIN(SUM(DM$4,$O99/1000),SUM($O99,DM$4/1000)),3),CMB[[Cmb_ID]:[Cmb_ID]],0))),CHOOSE(AC[[M]:[M]],2,1,1,SUM(AC[[AB]:[DB]])))),""))</f>
        <v/>
      </c>
      <c r="DN99" t="str">
        <f>IF(OR(DN$5="",$S99=""),"",IFERROR(SUM(PRODUCT(INDEX(CMB[[BA_0O]:[BA_2O]],MATCH(ROUND(MIN(SUM(DN$4,$O99/1000),SUM($O99,DN$4/1000)),3),CMB[[Cmb_ID]:[Cmb_ID]],0),SUM(N(DN$1),N($R99),1)),CHOOSE(AC[[M]:[M]],1,1,0,AC[[AB]:[AB]])),PRODUCT(INDEX(CMB[[BD_0O]:[BD_2O]],MATCH(ROUND(MIN(SUM(DN$4,$O99/1000),SUM($O99,DN$4/1000)),3),CMB[[Cmb_ID]:[Cmb_ID]],0),SUM(N(DN$1),N($R99),1)),CHOOSE(AC[[M]:[M]],1,0,1,AC[[DB]:[DB]])),PRODUCT(SUM(ROUND(AVERAGE(VALUE(DN$3),VALUE($P99)),0),CHOOSE(IF(OR(DN$1,$R99),4,INDEX(CMB[[Res_Rare]:[Res_Rare]],MATCH(ROUND(MIN(SUM(DN$4,$O99/1000),SUM($O99,DN$4/1000)),3),CMB[[Cmb_ID]:[Cmb_ID]],0))),-1,-1,0,0)),IF(OR(DN$1,$R99),4,INDEX(CMB[[Cmb_Rare]:[Cmb_Rare]],MATCH(ROUND(MIN(SUM(DN$4,$O99/1000),SUM($O99,DN$4/1000)),3),CMB[[Cmb_ID]:[Cmb_ID]],0))),CHOOSE(AC[[M]:[M]],2,1,1,SUM(AC[[AB]:[DB]])))),""))</f>
        <v/>
      </c>
      <c r="DO99" t="str">
        <f>IF(OR(DO$5="",$S99=""),"",IFERROR(SUM(PRODUCT(INDEX(CMB[[BA_0O]:[BA_2O]],MATCH(ROUND(MIN(SUM(DO$4,$O99/1000),SUM($O99,DO$4/1000)),3),CMB[[Cmb_ID]:[Cmb_ID]],0),SUM(N(DO$1),N($R99),1)),CHOOSE(AC[[M]:[M]],1,1,0,AC[[AB]:[AB]])),PRODUCT(INDEX(CMB[[BD_0O]:[BD_2O]],MATCH(ROUND(MIN(SUM(DO$4,$O99/1000),SUM($O99,DO$4/1000)),3),CMB[[Cmb_ID]:[Cmb_ID]],0),SUM(N(DO$1),N($R99),1)),CHOOSE(AC[[M]:[M]],1,0,1,AC[[DB]:[DB]])),PRODUCT(SUM(ROUND(AVERAGE(VALUE(DO$3),VALUE($P99)),0),CHOOSE(IF(OR(DO$1,$R99),4,INDEX(CMB[[Res_Rare]:[Res_Rare]],MATCH(ROUND(MIN(SUM(DO$4,$O99/1000),SUM($O99,DO$4/1000)),3),CMB[[Cmb_ID]:[Cmb_ID]],0))),-1,-1,0,0)),IF(OR(DO$1,$R99),4,INDEX(CMB[[Cmb_Rare]:[Cmb_Rare]],MATCH(ROUND(MIN(SUM(DO$4,$O99/1000),SUM($O99,DO$4/1000)),3),CMB[[Cmb_ID]:[Cmb_ID]],0))),CHOOSE(AC[[M]:[M]],2,1,1,SUM(AC[[AB]:[DB]])))),""))</f>
        <v/>
      </c>
      <c r="DP99" t="str">
        <f>IF(OR(DP$5="",$S99=""),"",IFERROR(SUM(PRODUCT(INDEX(CMB[[BA_0O]:[BA_2O]],MATCH(ROUND(MIN(SUM(DP$4,$O99/1000),SUM($O99,DP$4/1000)),3),CMB[[Cmb_ID]:[Cmb_ID]],0),SUM(N(DP$1),N($R99),1)),CHOOSE(AC[[M]:[M]],1,1,0,AC[[AB]:[AB]])),PRODUCT(INDEX(CMB[[BD_0O]:[BD_2O]],MATCH(ROUND(MIN(SUM(DP$4,$O99/1000),SUM($O99,DP$4/1000)),3),CMB[[Cmb_ID]:[Cmb_ID]],0),SUM(N(DP$1),N($R99),1)),CHOOSE(AC[[M]:[M]],1,0,1,AC[[DB]:[DB]])),PRODUCT(SUM(ROUND(AVERAGE(VALUE(DP$3),VALUE($P99)),0),CHOOSE(IF(OR(DP$1,$R99),4,INDEX(CMB[[Res_Rare]:[Res_Rare]],MATCH(ROUND(MIN(SUM(DP$4,$O99/1000),SUM($O99,DP$4/1000)),3),CMB[[Cmb_ID]:[Cmb_ID]],0))),-1,-1,0,0)),IF(OR(DP$1,$R99),4,INDEX(CMB[[Cmb_Rare]:[Cmb_Rare]],MATCH(ROUND(MIN(SUM(DP$4,$O99/1000),SUM($O99,DP$4/1000)),3),CMB[[Cmb_ID]:[Cmb_ID]],0))),CHOOSE(AC[[M]:[M]],2,1,1,SUM(AC[[AB]:[DB]])))),""))</f>
        <v/>
      </c>
      <c r="DQ99" t="str">
        <f>IF(OR(DQ$5="",$S99=""),"",IFERROR(SUM(PRODUCT(INDEX(CMB[[BA_0O]:[BA_2O]],MATCH(ROUND(MIN(SUM(DQ$4,$O99/1000),SUM($O99,DQ$4/1000)),3),CMB[[Cmb_ID]:[Cmb_ID]],0),SUM(N(DQ$1),N($R99),1)),CHOOSE(AC[[M]:[M]],1,1,0,AC[[AB]:[AB]])),PRODUCT(INDEX(CMB[[BD_0O]:[BD_2O]],MATCH(ROUND(MIN(SUM(DQ$4,$O99/1000),SUM($O99,DQ$4/1000)),3),CMB[[Cmb_ID]:[Cmb_ID]],0),SUM(N(DQ$1),N($R99),1)),CHOOSE(AC[[M]:[M]],1,0,1,AC[[DB]:[DB]])),PRODUCT(SUM(ROUND(AVERAGE(VALUE(DQ$3),VALUE($P99)),0),CHOOSE(IF(OR(DQ$1,$R99),4,INDEX(CMB[[Res_Rare]:[Res_Rare]],MATCH(ROUND(MIN(SUM(DQ$4,$O99/1000),SUM($O99,DQ$4/1000)),3),CMB[[Cmb_ID]:[Cmb_ID]],0))),-1,-1,0,0)),IF(OR(DQ$1,$R99),4,INDEX(CMB[[Cmb_Rare]:[Cmb_Rare]],MATCH(ROUND(MIN(SUM(DQ$4,$O99/1000),SUM($O99,DQ$4/1000)),3),CMB[[Cmb_ID]:[Cmb_ID]],0))),CHOOSE(AC[[M]:[M]],2,1,1,SUM(AC[[AB]:[DB]])))),""))</f>
        <v/>
      </c>
      <c r="DR99" t="str">
        <f>IF(OR(DR$5="",$S99=""),"",IFERROR(SUM(PRODUCT(INDEX(CMB[[BA_0O]:[BA_2O]],MATCH(ROUND(MIN(SUM(DR$4,$O99/1000),SUM($O99,DR$4/1000)),3),CMB[[Cmb_ID]:[Cmb_ID]],0),SUM(N(DR$1),N($R99),1)),CHOOSE(AC[[M]:[M]],1,1,0,AC[[AB]:[AB]])),PRODUCT(INDEX(CMB[[BD_0O]:[BD_2O]],MATCH(ROUND(MIN(SUM(DR$4,$O99/1000),SUM($O99,DR$4/1000)),3),CMB[[Cmb_ID]:[Cmb_ID]],0),SUM(N(DR$1),N($R99),1)),CHOOSE(AC[[M]:[M]],1,0,1,AC[[DB]:[DB]])),PRODUCT(SUM(ROUND(AVERAGE(VALUE(DR$3),VALUE($P99)),0),CHOOSE(IF(OR(DR$1,$R99),4,INDEX(CMB[[Res_Rare]:[Res_Rare]],MATCH(ROUND(MIN(SUM(DR$4,$O99/1000),SUM($O99,DR$4/1000)),3),CMB[[Cmb_ID]:[Cmb_ID]],0))),-1,-1,0,0)),IF(OR(DR$1,$R99),4,INDEX(CMB[[Cmb_Rare]:[Cmb_Rare]],MATCH(ROUND(MIN(SUM(DR$4,$O99/1000),SUM($O99,DR$4/1000)),3),CMB[[Cmb_ID]:[Cmb_ID]],0))),CHOOSE(AC[[M]:[M]],2,1,1,SUM(AC[[AB]:[DB]])))),""))</f>
        <v/>
      </c>
      <c r="DS99" t="str">
        <f>IF(OR(DS$5="",$S99=""),"",IFERROR(SUM(PRODUCT(INDEX(CMB[[BA_0O]:[BA_2O]],MATCH(ROUND(MIN(SUM(DS$4,$O99/1000),SUM($O99,DS$4/1000)),3),CMB[[Cmb_ID]:[Cmb_ID]],0),SUM(N(DS$1),N($R99),1)),CHOOSE(AC[[M]:[M]],1,1,0,AC[[AB]:[AB]])),PRODUCT(INDEX(CMB[[BD_0O]:[BD_2O]],MATCH(ROUND(MIN(SUM(DS$4,$O99/1000),SUM($O99,DS$4/1000)),3),CMB[[Cmb_ID]:[Cmb_ID]],0),SUM(N(DS$1),N($R99),1)),CHOOSE(AC[[M]:[M]],1,0,1,AC[[DB]:[DB]])),PRODUCT(SUM(ROUND(AVERAGE(VALUE(DS$3),VALUE($P99)),0),CHOOSE(IF(OR(DS$1,$R99),4,INDEX(CMB[[Res_Rare]:[Res_Rare]],MATCH(ROUND(MIN(SUM(DS$4,$O99/1000),SUM($O99,DS$4/1000)),3),CMB[[Cmb_ID]:[Cmb_ID]],0))),-1,-1,0,0)),IF(OR(DS$1,$R99),4,INDEX(CMB[[Cmb_Rare]:[Cmb_Rare]],MATCH(ROUND(MIN(SUM(DS$4,$O99/1000),SUM($O99,DS$4/1000)),3),CMB[[Cmb_ID]:[Cmb_ID]],0))),CHOOSE(AC[[M]:[M]],2,1,1,SUM(AC[[AB]:[DB]])))),""))</f>
        <v/>
      </c>
      <c r="DT99" t="str">
        <f>IF(OR(DT$5="",$S99=""),"",IFERROR(SUM(PRODUCT(INDEX(CMB[[BA_0O]:[BA_2O]],MATCH(ROUND(MIN(SUM(DT$4,$O99/1000),SUM($O99,DT$4/1000)),3),CMB[[Cmb_ID]:[Cmb_ID]],0),SUM(N(DT$1),N($R99),1)),CHOOSE(AC[[M]:[M]],1,1,0,AC[[AB]:[AB]])),PRODUCT(INDEX(CMB[[BD_0O]:[BD_2O]],MATCH(ROUND(MIN(SUM(DT$4,$O99/1000),SUM($O99,DT$4/1000)),3),CMB[[Cmb_ID]:[Cmb_ID]],0),SUM(N(DT$1),N($R99),1)),CHOOSE(AC[[M]:[M]],1,0,1,AC[[DB]:[DB]])),PRODUCT(SUM(ROUND(AVERAGE(VALUE(DT$3),VALUE($P99)),0),CHOOSE(IF(OR(DT$1,$R99),4,INDEX(CMB[[Res_Rare]:[Res_Rare]],MATCH(ROUND(MIN(SUM(DT$4,$O99/1000),SUM($O99,DT$4/1000)),3),CMB[[Cmb_ID]:[Cmb_ID]],0))),-1,-1,0,0)),IF(OR(DT$1,$R99),4,INDEX(CMB[[Cmb_Rare]:[Cmb_Rare]],MATCH(ROUND(MIN(SUM(DT$4,$O99/1000),SUM($O99,DT$4/1000)),3),CMB[[Cmb_ID]:[Cmb_ID]],0))),CHOOSE(AC[[M]:[M]],2,1,1,SUM(AC[[AB]:[DB]])))),""))</f>
        <v/>
      </c>
      <c r="DU99" t="str">
        <f>IF(OR(DU$5="",$S99=""),"",IFERROR(SUM(PRODUCT(INDEX(CMB[[BA_0O]:[BA_2O]],MATCH(ROUND(MIN(SUM(DU$4,$O99/1000),SUM($O99,DU$4/1000)),3),CMB[[Cmb_ID]:[Cmb_ID]],0),SUM(N(DU$1),N($R99),1)),CHOOSE(AC[[M]:[M]],1,1,0,AC[[AB]:[AB]])),PRODUCT(INDEX(CMB[[BD_0O]:[BD_2O]],MATCH(ROUND(MIN(SUM(DU$4,$O99/1000),SUM($O99,DU$4/1000)),3),CMB[[Cmb_ID]:[Cmb_ID]],0),SUM(N(DU$1),N($R99),1)),CHOOSE(AC[[M]:[M]],1,0,1,AC[[DB]:[DB]])),PRODUCT(SUM(ROUND(AVERAGE(VALUE(DU$3),VALUE($P99)),0),CHOOSE(IF(OR(DU$1,$R99),4,INDEX(CMB[[Res_Rare]:[Res_Rare]],MATCH(ROUND(MIN(SUM(DU$4,$O99/1000),SUM($O99,DU$4/1000)),3),CMB[[Cmb_ID]:[Cmb_ID]],0))),-1,-1,0,0)),IF(OR(DU$1,$R99),4,INDEX(CMB[[Cmb_Rare]:[Cmb_Rare]],MATCH(ROUND(MIN(SUM(DU$4,$O99/1000),SUM($O99,DU$4/1000)),3),CMB[[Cmb_ID]:[Cmb_ID]],0))),CHOOSE(AC[[M]:[M]],2,1,1,SUM(AC[[AB]:[DB]])))),""))</f>
        <v/>
      </c>
      <c r="DV99" t="str">
        <f>IF(OR(DV$5="",$S99=""),"",IFERROR(SUM(PRODUCT(INDEX(CMB[[BA_0O]:[BA_2O]],MATCH(ROUND(MIN(SUM(DV$4,$O99/1000),SUM($O99,DV$4/1000)),3),CMB[[Cmb_ID]:[Cmb_ID]],0),SUM(N(DV$1),N($R99),1)),CHOOSE(AC[[M]:[M]],1,1,0,AC[[AB]:[AB]])),PRODUCT(INDEX(CMB[[BD_0O]:[BD_2O]],MATCH(ROUND(MIN(SUM(DV$4,$O99/1000),SUM($O99,DV$4/1000)),3),CMB[[Cmb_ID]:[Cmb_ID]],0),SUM(N(DV$1),N($R99),1)),CHOOSE(AC[[M]:[M]],1,0,1,AC[[DB]:[DB]])),PRODUCT(SUM(ROUND(AVERAGE(VALUE(DV$3),VALUE($P99)),0),CHOOSE(IF(OR(DV$1,$R99),4,INDEX(CMB[[Res_Rare]:[Res_Rare]],MATCH(ROUND(MIN(SUM(DV$4,$O99/1000),SUM($O99,DV$4/1000)),3),CMB[[Cmb_ID]:[Cmb_ID]],0))),-1,-1,0,0)),IF(OR(DV$1,$R99),4,INDEX(CMB[[Cmb_Rare]:[Cmb_Rare]],MATCH(ROUND(MIN(SUM(DV$4,$O99/1000),SUM($O99,DV$4/1000)),3),CMB[[Cmb_ID]:[Cmb_ID]],0))),CHOOSE(AC[[M]:[M]],2,1,1,SUM(AC[[AB]:[DB]])))),""))</f>
        <v/>
      </c>
      <c r="DW99" t="str">
        <f>IF(OR(DW$5="",$S99=""),"",IFERROR(SUM(PRODUCT(INDEX(CMB[[BA_0O]:[BA_2O]],MATCH(ROUND(MIN(SUM(DW$4,$O99/1000),SUM($O99,DW$4/1000)),3),CMB[[Cmb_ID]:[Cmb_ID]],0),SUM(N(DW$1),N($R99),1)),CHOOSE(AC[[M]:[M]],1,1,0,AC[[AB]:[AB]])),PRODUCT(INDEX(CMB[[BD_0O]:[BD_2O]],MATCH(ROUND(MIN(SUM(DW$4,$O99/1000),SUM($O99,DW$4/1000)),3),CMB[[Cmb_ID]:[Cmb_ID]],0),SUM(N(DW$1),N($R99),1)),CHOOSE(AC[[M]:[M]],1,0,1,AC[[DB]:[DB]])),PRODUCT(SUM(ROUND(AVERAGE(VALUE(DW$3),VALUE($P99)),0),CHOOSE(IF(OR(DW$1,$R99),4,INDEX(CMB[[Res_Rare]:[Res_Rare]],MATCH(ROUND(MIN(SUM(DW$4,$O99/1000),SUM($O99,DW$4/1000)),3),CMB[[Cmb_ID]:[Cmb_ID]],0))),-1,-1,0,0)),IF(OR(DW$1,$R99),4,INDEX(CMB[[Cmb_Rare]:[Cmb_Rare]],MATCH(ROUND(MIN(SUM(DW$4,$O99/1000),SUM($O99,DW$4/1000)),3),CMB[[Cmb_ID]:[Cmb_ID]],0))),CHOOSE(AC[[M]:[M]],2,1,1,SUM(AC[[AB]:[DB]])))),""))</f>
        <v/>
      </c>
      <c r="DX99" t="str">
        <f>IF(OR(DX$5="",$S99=""),"",IFERROR(SUM(PRODUCT(INDEX(CMB[[BA_0O]:[BA_2O]],MATCH(ROUND(MIN(SUM(DX$4,$O99/1000),SUM($O99,DX$4/1000)),3),CMB[[Cmb_ID]:[Cmb_ID]],0),SUM(N(DX$1),N($R99),1)),CHOOSE(AC[[M]:[M]],1,1,0,AC[[AB]:[AB]])),PRODUCT(INDEX(CMB[[BD_0O]:[BD_2O]],MATCH(ROUND(MIN(SUM(DX$4,$O99/1000),SUM($O99,DX$4/1000)),3),CMB[[Cmb_ID]:[Cmb_ID]],0),SUM(N(DX$1),N($R99),1)),CHOOSE(AC[[M]:[M]],1,0,1,AC[[DB]:[DB]])),PRODUCT(SUM(ROUND(AVERAGE(VALUE(DX$3),VALUE($P99)),0),CHOOSE(IF(OR(DX$1,$R99),4,INDEX(CMB[[Res_Rare]:[Res_Rare]],MATCH(ROUND(MIN(SUM(DX$4,$O99/1000),SUM($O99,DX$4/1000)),3),CMB[[Cmb_ID]:[Cmb_ID]],0))),-1,-1,0,0)),IF(OR(DX$1,$R99),4,INDEX(CMB[[Cmb_Rare]:[Cmb_Rare]],MATCH(ROUND(MIN(SUM(DX$4,$O99/1000),SUM($O99,DX$4/1000)),3),CMB[[Cmb_ID]:[Cmb_ID]],0))),CHOOSE(AC[[M]:[M]],2,1,1,SUM(AC[[AB]:[DB]])))),""))</f>
        <v/>
      </c>
      <c r="DY99" t="str">
        <f>IF(OR(DY$5="",$S99=""),"",IFERROR(SUM(PRODUCT(INDEX(CMB[[BA_0O]:[BA_2O]],MATCH(ROUND(MIN(SUM(DY$4,$O99/1000),SUM($O99,DY$4/1000)),3),CMB[[Cmb_ID]:[Cmb_ID]],0),SUM(N(DY$1),N($R99),1)),CHOOSE(AC[[M]:[M]],1,1,0,AC[[AB]:[AB]])),PRODUCT(INDEX(CMB[[BD_0O]:[BD_2O]],MATCH(ROUND(MIN(SUM(DY$4,$O99/1000),SUM($O99,DY$4/1000)),3),CMB[[Cmb_ID]:[Cmb_ID]],0),SUM(N(DY$1),N($R99),1)),CHOOSE(AC[[M]:[M]],1,0,1,AC[[DB]:[DB]])),PRODUCT(SUM(ROUND(AVERAGE(VALUE(DY$3),VALUE($P99)),0),CHOOSE(IF(OR(DY$1,$R99),4,INDEX(CMB[[Res_Rare]:[Res_Rare]],MATCH(ROUND(MIN(SUM(DY$4,$O99/1000),SUM($O99,DY$4/1000)),3),CMB[[Cmb_ID]:[Cmb_ID]],0))),-1,-1,0,0)),IF(OR(DY$1,$R99),4,INDEX(CMB[[Cmb_Rare]:[Cmb_Rare]],MATCH(ROUND(MIN(SUM(DY$4,$O99/1000),SUM($O99,DY$4/1000)),3),CMB[[Cmb_ID]:[Cmb_ID]],0))),CHOOSE(AC[[M]:[M]],2,1,1,SUM(AC[[AB]:[DB]])))),""))</f>
        <v/>
      </c>
      <c r="DZ99" t="str">
        <f>IF(OR(DZ$5="",$S99=""),"",IFERROR(SUM(PRODUCT(INDEX(CMB[[BA_0O]:[BA_2O]],MATCH(ROUND(MIN(SUM(DZ$4,$O99/1000),SUM($O99,DZ$4/1000)),3),CMB[[Cmb_ID]:[Cmb_ID]],0),SUM(N(DZ$1),N($R99),1)),CHOOSE(AC[[M]:[M]],1,1,0,AC[[AB]:[AB]])),PRODUCT(INDEX(CMB[[BD_0O]:[BD_2O]],MATCH(ROUND(MIN(SUM(DZ$4,$O99/1000),SUM($O99,DZ$4/1000)),3),CMB[[Cmb_ID]:[Cmb_ID]],0),SUM(N(DZ$1),N($R99),1)),CHOOSE(AC[[M]:[M]],1,0,1,AC[[DB]:[DB]])),PRODUCT(SUM(ROUND(AVERAGE(VALUE(DZ$3),VALUE($P99)),0),CHOOSE(IF(OR(DZ$1,$R99),4,INDEX(CMB[[Res_Rare]:[Res_Rare]],MATCH(ROUND(MIN(SUM(DZ$4,$O99/1000),SUM($O99,DZ$4/1000)),3),CMB[[Cmb_ID]:[Cmb_ID]],0))),-1,-1,0,0)),IF(OR(DZ$1,$R99),4,INDEX(CMB[[Cmb_Rare]:[Cmb_Rare]],MATCH(ROUND(MIN(SUM(DZ$4,$O99/1000),SUM($O99,DZ$4/1000)),3),CMB[[Cmb_ID]:[Cmb_ID]],0))),CHOOSE(AC[[M]:[M]],2,1,1,SUM(AC[[AB]:[DB]])))),""))</f>
        <v/>
      </c>
      <c r="EA99" t="str">
        <f>IF(OR(EA$5="",$S99=""),"",IFERROR(SUM(PRODUCT(INDEX(CMB[[BA_0O]:[BA_2O]],MATCH(ROUND(MIN(SUM(EA$4,$O99/1000),SUM($O99,EA$4/1000)),3),CMB[[Cmb_ID]:[Cmb_ID]],0),SUM(N(EA$1),N($R99),1)),CHOOSE(AC[[M]:[M]],1,1,0,AC[[AB]:[AB]])),PRODUCT(INDEX(CMB[[BD_0O]:[BD_2O]],MATCH(ROUND(MIN(SUM(EA$4,$O99/1000),SUM($O99,EA$4/1000)),3),CMB[[Cmb_ID]:[Cmb_ID]],0),SUM(N(EA$1),N($R99),1)),CHOOSE(AC[[M]:[M]],1,0,1,AC[[DB]:[DB]])),PRODUCT(SUM(ROUND(AVERAGE(VALUE(EA$3),VALUE($P99)),0),CHOOSE(IF(OR(EA$1,$R99),4,INDEX(CMB[[Res_Rare]:[Res_Rare]],MATCH(ROUND(MIN(SUM(EA$4,$O99/1000),SUM($O99,EA$4/1000)),3),CMB[[Cmb_ID]:[Cmb_ID]],0))),-1,-1,0,0)),IF(OR(EA$1,$R99),4,INDEX(CMB[[Cmb_Rare]:[Cmb_Rare]],MATCH(ROUND(MIN(SUM(EA$4,$O99/1000),SUM($O99,EA$4/1000)),3),CMB[[Cmb_ID]:[Cmb_ID]],0))),CHOOSE(AC[[M]:[M]],2,1,1,SUM(AC[[AB]:[DB]])))),""))</f>
        <v/>
      </c>
      <c r="EB99" t="str">
        <f>IF(OR(EB$5="",$S99=""),"",IFERROR(SUM(PRODUCT(INDEX(CMB[[BA_0O]:[BA_2O]],MATCH(ROUND(MIN(SUM(EB$4,$O99/1000),SUM($O99,EB$4/1000)),3),CMB[[Cmb_ID]:[Cmb_ID]],0),SUM(N(EB$1),N($R99),1)),CHOOSE(AC[[M]:[M]],1,1,0,AC[[AB]:[AB]])),PRODUCT(INDEX(CMB[[BD_0O]:[BD_2O]],MATCH(ROUND(MIN(SUM(EB$4,$O99/1000),SUM($O99,EB$4/1000)),3),CMB[[Cmb_ID]:[Cmb_ID]],0),SUM(N(EB$1),N($R99),1)),CHOOSE(AC[[M]:[M]],1,0,1,AC[[DB]:[DB]])),PRODUCT(SUM(ROUND(AVERAGE(VALUE(EB$3),VALUE($P99)),0),CHOOSE(IF(OR(EB$1,$R99),4,INDEX(CMB[[Res_Rare]:[Res_Rare]],MATCH(ROUND(MIN(SUM(EB$4,$O99/1000),SUM($O99,EB$4/1000)),3),CMB[[Cmb_ID]:[Cmb_ID]],0))),-1,-1,0,0)),IF(OR(EB$1,$R99),4,INDEX(CMB[[Cmb_Rare]:[Cmb_Rare]],MATCH(ROUND(MIN(SUM(EB$4,$O99/1000),SUM($O99,EB$4/1000)),3),CMB[[Cmb_ID]:[Cmb_ID]],0))),CHOOSE(AC[[M]:[M]],2,1,1,SUM(AC[[AB]:[DB]])))),""))</f>
        <v/>
      </c>
      <c r="EC99" t="str">
        <f>IF(OR(EC$5="",$S99=""),"",IFERROR(SUM(PRODUCT(INDEX(CMB[[BA_0O]:[BA_2O]],MATCH(ROUND(MIN(SUM(EC$4,$O99/1000),SUM($O99,EC$4/1000)),3),CMB[[Cmb_ID]:[Cmb_ID]],0),SUM(N(EC$1),N($R99),1)),CHOOSE(AC[[M]:[M]],1,1,0,AC[[AB]:[AB]])),PRODUCT(INDEX(CMB[[BD_0O]:[BD_2O]],MATCH(ROUND(MIN(SUM(EC$4,$O99/1000),SUM($O99,EC$4/1000)),3),CMB[[Cmb_ID]:[Cmb_ID]],0),SUM(N(EC$1),N($R99),1)),CHOOSE(AC[[M]:[M]],1,0,1,AC[[DB]:[DB]])),PRODUCT(SUM(ROUND(AVERAGE(VALUE(EC$3),VALUE($P99)),0),CHOOSE(IF(OR(EC$1,$R99),4,INDEX(CMB[[Res_Rare]:[Res_Rare]],MATCH(ROUND(MIN(SUM(EC$4,$O99/1000),SUM($O99,EC$4/1000)),3),CMB[[Cmb_ID]:[Cmb_ID]],0))),-1,-1,0,0)),IF(OR(EC$1,$R99),4,INDEX(CMB[[Cmb_Rare]:[Cmb_Rare]],MATCH(ROUND(MIN(SUM(EC$4,$O99/1000),SUM($O99,EC$4/1000)),3),CMB[[Cmb_ID]:[Cmb_ID]],0))),CHOOSE(AC[[M]:[M]],2,1,1,SUM(AC[[AB]:[DB]])))),""))</f>
        <v/>
      </c>
      <c r="ED99" t="str">
        <f>IF(OR(ED$5="",$S99=""),"",IFERROR(SUM(PRODUCT(INDEX(CMB[[BA_0O]:[BA_2O]],MATCH(ROUND(MIN(SUM(ED$4,$O99/1000),SUM($O99,ED$4/1000)),3),CMB[[Cmb_ID]:[Cmb_ID]],0),SUM(N(ED$1),N($R99),1)),CHOOSE(AC[[M]:[M]],1,1,0,AC[[AB]:[AB]])),PRODUCT(INDEX(CMB[[BD_0O]:[BD_2O]],MATCH(ROUND(MIN(SUM(ED$4,$O99/1000),SUM($O99,ED$4/1000)),3),CMB[[Cmb_ID]:[Cmb_ID]],0),SUM(N(ED$1),N($R99),1)),CHOOSE(AC[[M]:[M]],1,0,1,AC[[DB]:[DB]])),PRODUCT(SUM(ROUND(AVERAGE(VALUE(ED$3),VALUE($P99)),0),CHOOSE(IF(OR(ED$1,$R99),4,INDEX(CMB[[Res_Rare]:[Res_Rare]],MATCH(ROUND(MIN(SUM(ED$4,$O99/1000),SUM($O99,ED$4/1000)),3),CMB[[Cmb_ID]:[Cmb_ID]],0))),-1,-1,0,0)),IF(OR(ED$1,$R99),4,INDEX(CMB[[Cmb_Rare]:[Cmb_Rare]],MATCH(ROUND(MIN(SUM(ED$4,$O99/1000),SUM($O99,ED$4/1000)),3),CMB[[Cmb_ID]:[Cmb_ID]],0))),CHOOSE(AC[[M]:[M]],2,1,1,SUM(AC[[AB]:[DB]])))),""))</f>
        <v/>
      </c>
      <c r="EE99" t="str">
        <f>IF(OR(EE$5="",$S99=""),"",IFERROR(SUM(PRODUCT(INDEX(CMB[[BA_0O]:[BA_2O]],MATCH(ROUND(MIN(SUM(EE$4,$O99/1000),SUM($O99,EE$4/1000)),3),CMB[[Cmb_ID]:[Cmb_ID]],0),SUM(N(EE$1),N($R99),1)),CHOOSE(AC[[M]:[M]],1,1,0,AC[[AB]:[AB]])),PRODUCT(INDEX(CMB[[BD_0O]:[BD_2O]],MATCH(ROUND(MIN(SUM(EE$4,$O99/1000),SUM($O99,EE$4/1000)),3),CMB[[Cmb_ID]:[Cmb_ID]],0),SUM(N(EE$1),N($R99),1)),CHOOSE(AC[[M]:[M]],1,0,1,AC[[DB]:[DB]])),PRODUCT(SUM(ROUND(AVERAGE(VALUE(EE$3),VALUE($P99)),0),CHOOSE(IF(OR(EE$1,$R99),4,INDEX(CMB[[Res_Rare]:[Res_Rare]],MATCH(ROUND(MIN(SUM(EE$4,$O99/1000),SUM($O99,EE$4/1000)),3),CMB[[Cmb_ID]:[Cmb_ID]],0))),-1,-1,0,0)),IF(OR(EE$1,$R99),4,INDEX(CMB[[Cmb_Rare]:[Cmb_Rare]],MATCH(ROUND(MIN(SUM(EE$4,$O99/1000),SUM($O99,EE$4/1000)),3),CMB[[Cmb_ID]:[Cmb_ID]],0))),CHOOSE(AC[[M]:[M]],2,1,1,SUM(AC[[AB]:[DB]])))),""))</f>
        <v/>
      </c>
      <c r="EF99" t="str">
        <f>IF(OR(EF$5="",$S99=""),"",IFERROR(SUM(PRODUCT(INDEX(CMB[[BA_0O]:[BA_2O]],MATCH(ROUND(MIN(SUM(EF$4,$O99/1000),SUM($O99,EF$4/1000)),3),CMB[[Cmb_ID]:[Cmb_ID]],0),SUM(N(EF$1),N($R99),1)),CHOOSE(AC[[M]:[M]],1,1,0,AC[[AB]:[AB]])),PRODUCT(INDEX(CMB[[BD_0O]:[BD_2O]],MATCH(ROUND(MIN(SUM(EF$4,$O99/1000),SUM($O99,EF$4/1000)),3),CMB[[Cmb_ID]:[Cmb_ID]],0),SUM(N(EF$1),N($R99),1)),CHOOSE(AC[[M]:[M]],1,0,1,AC[[DB]:[DB]])),PRODUCT(SUM(ROUND(AVERAGE(VALUE(EF$3),VALUE($P99)),0),CHOOSE(IF(OR(EF$1,$R99),4,INDEX(CMB[[Res_Rare]:[Res_Rare]],MATCH(ROUND(MIN(SUM(EF$4,$O99/1000),SUM($O99,EF$4/1000)),3),CMB[[Cmb_ID]:[Cmb_ID]],0))),-1,-1,0,0)),IF(OR(EF$1,$R99),4,INDEX(CMB[[Cmb_Rare]:[Cmb_Rare]],MATCH(ROUND(MIN(SUM(EF$4,$O99/1000),SUM($O99,EF$4/1000)),3),CMB[[Cmb_ID]:[Cmb_ID]],0))),CHOOSE(AC[[M]:[M]],2,1,1,SUM(AC[[AB]:[DB]])))),""))</f>
        <v/>
      </c>
      <c r="EG99" t="str">
        <f>IF(OR(EG$5="",$S99=""),"",IFERROR(SUM(PRODUCT(INDEX(CMB[[BA_0O]:[BA_2O]],MATCH(ROUND(MIN(SUM(EG$4,$O99/1000),SUM($O99,EG$4/1000)),3),CMB[[Cmb_ID]:[Cmb_ID]],0),SUM(N(EG$1),N($R99),1)),CHOOSE(AC[[M]:[M]],1,1,0,AC[[AB]:[AB]])),PRODUCT(INDEX(CMB[[BD_0O]:[BD_2O]],MATCH(ROUND(MIN(SUM(EG$4,$O99/1000),SUM($O99,EG$4/1000)),3),CMB[[Cmb_ID]:[Cmb_ID]],0),SUM(N(EG$1),N($R99),1)),CHOOSE(AC[[M]:[M]],1,0,1,AC[[DB]:[DB]])),PRODUCT(SUM(ROUND(AVERAGE(VALUE(EG$3),VALUE($P99)),0),CHOOSE(IF(OR(EG$1,$R99),4,INDEX(CMB[[Res_Rare]:[Res_Rare]],MATCH(ROUND(MIN(SUM(EG$4,$O99/1000),SUM($O99,EG$4/1000)),3),CMB[[Cmb_ID]:[Cmb_ID]],0))),-1,-1,0,0)),IF(OR(EG$1,$R99),4,INDEX(CMB[[Cmb_Rare]:[Cmb_Rare]],MATCH(ROUND(MIN(SUM(EG$4,$O99/1000),SUM($O99,EG$4/1000)),3),CMB[[Cmb_ID]:[Cmb_ID]],0))),CHOOSE(AC[[M]:[M]],2,1,1,SUM(AC[[AB]:[DB]])))),""))</f>
        <v/>
      </c>
      <c r="EH99" t="str">
        <f>IF(OR(EH$5="",$S99=""),"",IFERROR(SUM(PRODUCT(INDEX(CMB[[BA_0O]:[BA_2O]],MATCH(ROUND(MIN(SUM(EH$4,$O99/1000),SUM($O99,EH$4/1000)),3),CMB[[Cmb_ID]:[Cmb_ID]],0),SUM(N(EH$1),N($R99),1)),CHOOSE(AC[[M]:[M]],1,1,0,AC[[AB]:[AB]])),PRODUCT(INDEX(CMB[[BD_0O]:[BD_2O]],MATCH(ROUND(MIN(SUM(EH$4,$O99/1000),SUM($O99,EH$4/1000)),3),CMB[[Cmb_ID]:[Cmb_ID]],0),SUM(N(EH$1),N($R99),1)),CHOOSE(AC[[M]:[M]],1,0,1,AC[[DB]:[DB]])),PRODUCT(SUM(ROUND(AVERAGE(VALUE(EH$3),VALUE($P99)),0),CHOOSE(IF(OR(EH$1,$R99),4,INDEX(CMB[[Res_Rare]:[Res_Rare]],MATCH(ROUND(MIN(SUM(EH$4,$O99/1000),SUM($O99,EH$4/1000)),3),CMB[[Cmb_ID]:[Cmb_ID]],0))),-1,-1,0,0)),IF(OR(EH$1,$R99),4,INDEX(CMB[[Cmb_Rare]:[Cmb_Rare]],MATCH(ROUND(MIN(SUM(EH$4,$O99/1000),SUM($O99,EH$4/1000)),3),CMB[[Cmb_ID]:[Cmb_ID]],0))),CHOOSE(AC[[M]:[M]],2,1,1,SUM(AC[[AB]:[DB]])))),""))</f>
        <v/>
      </c>
      <c r="EI99" t="str">
        <f>IF(OR(EI$5="",$S99=""),"",IFERROR(SUM(PRODUCT(INDEX(CMB[[BA_0O]:[BA_2O]],MATCH(ROUND(MIN(SUM(EI$4,$O99/1000),SUM($O99,EI$4/1000)),3),CMB[[Cmb_ID]:[Cmb_ID]],0),SUM(N(EI$1),N($R99),1)),CHOOSE(AC[[M]:[M]],1,1,0,AC[[AB]:[AB]])),PRODUCT(INDEX(CMB[[BD_0O]:[BD_2O]],MATCH(ROUND(MIN(SUM(EI$4,$O99/1000),SUM($O99,EI$4/1000)),3),CMB[[Cmb_ID]:[Cmb_ID]],0),SUM(N(EI$1),N($R99),1)),CHOOSE(AC[[M]:[M]],1,0,1,AC[[DB]:[DB]])),PRODUCT(SUM(ROUND(AVERAGE(VALUE(EI$3),VALUE($P99)),0),CHOOSE(IF(OR(EI$1,$R99),4,INDEX(CMB[[Res_Rare]:[Res_Rare]],MATCH(ROUND(MIN(SUM(EI$4,$O99/1000),SUM($O99,EI$4/1000)),3),CMB[[Cmb_ID]:[Cmb_ID]],0))),-1,-1,0,0)),IF(OR(EI$1,$R99),4,INDEX(CMB[[Cmb_Rare]:[Cmb_Rare]],MATCH(ROUND(MIN(SUM(EI$4,$O99/1000),SUM($O99,EI$4/1000)),3),CMB[[Cmb_ID]:[Cmb_ID]],0))),CHOOSE(AC[[M]:[M]],2,1,1,SUM(AC[[AB]:[DB]])))),""))</f>
        <v/>
      </c>
      <c r="EJ99" t="str">
        <f>IF(OR(EJ$5="",$S99=""),"",IFERROR(SUM(PRODUCT(INDEX(CMB[[BA_0O]:[BA_2O]],MATCH(ROUND(MIN(SUM(EJ$4,$O99/1000),SUM($O99,EJ$4/1000)),3),CMB[[Cmb_ID]:[Cmb_ID]],0),SUM(N(EJ$1),N($R99),1)),CHOOSE(AC[[M]:[M]],1,1,0,AC[[AB]:[AB]])),PRODUCT(INDEX(CMB[[BD_0O]:[BD_2O]],MATCH(ROUND(MIN(SUM(EJ$4,$O99/1000),SUM($O99,EJ$4/1000)),3),CMB[[Cmb_ID]:[Cmb_ID]],0),SUM(N(EJ$1),N($R99),1)),CHOOSE(AC[[M]:[M]],1,0,1,AC[[DB]:[DB]])),PRODUCT(SUM(ROUND(AVERAGE(VALUE(EJ$3),VALUE($P99)),0),CHOOSE(IF(OR(EJ$1,$R99),4,INDEX(CMB[[Res_Rare]:[Res_Rare]],MATCH(ROUND(MIN(SUM(EJ$4,$O99/1000),SUM($O99,EJ$4/1000)),3),CMB[[Cmb_ID]:[Cmb_ID]],0))),-1,-1,0,0)),IF(OR(EJ$1,$R99),4,INDEX(CMB[[Cmb_Rare]:[Cmb_Rare]],MATCH(ROUND(MIN(SUM(EJ$4,$O99/1000),SUM($O99,EJ$4/1000)),3),CMB[[Cmb_ID]:[Cmb_ID]],0))),CHOOSE(AC[[M]:[M]],2,1,1,SUM(AC[[AB]:[DB]])))),""))</f>
        <v/>
      </c>
      <c r="EK99" t="str">
        <f>IF(OR(EK$5="",$S99=""),"",IFERROR(SUM(PRODUCT(INDEX(CMB[[BA_0O]:[BA_2O]],MATCH(ROUND(MIN(SUM(EK$4,$O99/1000),SUM($O99,EK$4/1000)),3),CMB[[Cmb_ID]:[Cmb_ID]],0),SUM(N(EK$1),N($R99),1)),CHOOSE(AC[[M]:[M]],1,1,0,AC[[AB]:[AB]])),PRODUCT(INDEX(CMB[[BD_0O]:[BD_2O]],MATCH(ROUND(MIN(SUM(EK$4,$O99/1000),SUM($O99,EK$4/1000)),3),CMB[[Cmb_ID]:[Cmb_ID]],0),SUM(N(EK$1),N($R99),1)),CHOOSE(AC[[M]:[M]],1,0,1,AC[[DB]:[DB]])),PRODUCT(SUM(ROUND(AVERAGE(VALUE(EK$3),VALUE($P99)),0),CHOOSE(IF(OR(EK$1,$R99),4,INDEX(CMB[[Res_Rare]:[Res_Rare]],MATCH(ROUND(MIN(SUM(EK$4,$O99/1000),SUM($O99,EK$4/1000)),3),CMB[[Cmb_ID]:[Cmb_ID]],0))),-1,-1,0,0)),IF(OR(EK$1,$R99),4,INDEX(CMB[[Cmb_Rare]:[Cmb_Rare]],MATCH(ROUND(MIN(SUM(EK$4,$O99/1000),SUM($O99,EK$4/1000)),3),CMB[[Cmb_ID]:[Cmb_ID]],0))),CHOOSE(AC[[M]:[M]],2,1,1,SUM(AC[[AB]:[DB]])))),""))</f>
        <v/>
      </c>
      <c r="EL99" t="str">
        <f>IF(OR(EL$5="",$S99=""),"",IFERROR(SUM(PRODUCT(INDEX(CMB[[BA_0O]:[BA_2O]],MATCH(ROUND(MIN(SUM(EL$4,$O99/1000),SUM($O99,EL$4/1000)),3),CMB[[Cmb_ID]:[Cmb_ID]],0),SUM(N(EL$1),N($R99),1)),CHOOSE(AC[[M]:[M]],1,1,0,AC[[AB]:[AB]])),PRODUCT(INDEX(CMB[[BD_0O]:[BD_2O]],MATCH(ROUND(MIN(SUM(EL$4,$O99/1000),SUM($O99,EL$4/1000)),3),CMB[[Cmb_ID]:[Cmb_ID]],0),SUM(N(EL$1),N($R99),1)),CHOOSE(AC[[M]:[M]],1,0,1,AC[[DB]:[DB]])),PRODUCT(SUM(ROUND(AVERAGE(VALUE(EL$3),VALUE($P99)),0),CHOOSE(IF(OR(EL$1,$R99),4,INDEX(CMB[[Res_Rare]:[Res_Rare]],MATCH(ROUND(MIN(SUM(EL$4,$O99/1000),SUM($O99,EL$4/1000)),3),CMB[[Cmb_ID]:[Cmb_ID]],0))),-1,-1,0,0)),IF(OR(EL$1,$R99),4,INDEX(CMB[[Cmb_Rare]:[Cmb_Rare]],MATCH(ROUND(MIN(SUM(EL$4,$O99/1000),SUM($O99,EL$4/1000)),3),CMB[[Cmb_ID]:[Cmb_ID]],0))),CHOOSE(AC[[M]:[M]],2,1,1,SUM(AC[[AB]:[DB]])))),""))</f>
        <v/>
      </c>
      <c r="EM99" t="str">
        <f>IF(OR(EM$5="",$S99=""),"",IFERROR(SUM(PRODUCT(INDEX(CMB[[BA_0O]:[BA_2O]],MATCH(ROUND(MIN(SUM(EM$4,$O99/1000),SUM($O99,EM$4/1000)),3),CMB[[Cmb_ID]:[Cmb_ID]],0),SUM(N(EM$1),N($R99),1)),CHOOSE(AC[[M]:[M]],1,1,0,AC[[AB]:[AB]])),PRODUCT(INDEX(CMB[[BD_0O]:[BD_2O]],MATCH(ROUND(MIN(SUM(EM$4,$O99/1000),SUM($O99,EM$4/1000)),3),CMB[[Cmb_ID]:[Cmb_ID]],0),SUM(N(EM$1),N($R99),1)),CHOOSE(AC[[M]:[M]],1,0,1,AC[[DB]:[DB]])),PRODUCT(SUM(ROUND(AVERAGE(VALUE(EM$3),VALUE($P99)),0),CHOOSE(IF(OR(EM$1,$R99),4,INDEX(CMB[[Res_Rare]:[Res_Rare]],MATCH(ROUND(MIN(SUM(EM$4,$O99/1000),SUM($O99,EM$4/1000)),3),CMB[[Cmb_ID]:[Cmb_ID]],0))),-1,-1,0,0)),IF(OR(EM$1,$R99),4,INDEX(CMB[[Cmb_Rare]:[Cmb_Rare]],MATCH(ROUND(MIN(SUM(EM$4,$O99/1000),SUM($O99,EM$4/1000)),3),CMB[[Cmb_ID]:[Cmb_ID]],0))),CHOOSE(AC[[M]:[M]],2,1,1,SUM(AC[[AB]:[DB]])))),""))</f>
        <v/>
      </c>
      <c r="EN99" t="str">
        <f>IF(OR(EN$5="",$S99=""),"",IFERROR(SUM(PRODUCT(INDEX(CMB[[BA_0O]:[BA_2O]],MATCH(ROUND(MIN(SUM(EN$4,$O99/1000),SUM($O99,EN$4/1000)),3),CMB[[Cmb_ID]:[Cmb_ID]],0),SUM(N(EN$1),N($R99),1)),CHOOSE(AC[[M]:[M]],1,1,0,AC[[AB]:[AB]])),PRODUCT(INDEX(CMB[[BD_0O]:[BD_2O]],MATCH(ROUND(MIN(SUM(EN$4,$O99/1000),SUM($O99,EN$4/1000)),3),CMB[[Cmb_ID]:[Cmb_ID]],0),SUM(N(EN$1),N($R99),1)),CHOOSE(AC[[M]:[M]],1,0,1,AC[[DB]:[DB]])),PRODUCT(SUM(ROUND(AVERAGE(VALUE(EN$3),VALUE($P99)),0),CHOOSE(IF(OR(EN$1,$R99),4,INDEX(CMB[[Res_Rare]:[Res_Rare]],MATCH(ROUND(MIN(SUM(EN$4,$O99/1000),SUM($O99,EN$4/1000)),3),CMB[[Cmb_ID]:[Cmb_ID]],0))),-1,-1,0,0)),IF(OR(EN$1,$R99),4,INDEX(CMB[[Cmb_Rare]:[Cmb_Rare]],MATCH(ROUND(MIN(SUM(EN$4,$O99/1000),SUM($O99,EN$4/1000)),3),CMB[[Cmb_ID]:[Cmb_ID]],0))),CHOOSE(AC[[M]:[M]],2,1,1,SUM(AC[[AB]:[DB]])))),""))</f>
        <v/>
      </c>
      <c r="EO99" t="str">
        <f>IF(OR(EO$5="",$S99=""),"",IFERROR(SUM(PRODUCT(INDEX(CMB[[BA_0O]:[BA_2O]],MATCH(ROUND(MIN(SUM(EO$4,$O99/1000),SUM($O99,EO$4/1000)),3),CMB[[Cmb_ID]:[Cmb_ID]],0),SUM(N(EO$1),N($R99),1)),CHOOSE(AC[[M]:[M]],1,1,0,AC[[AB]:[AB]])),PRODUCT(INDEX(CMB[[BD_0O]:[BD_2O]],MATCH(ROUND(MIN(SUM(EO$4,$O99/1000),SUM($O99,EO$4/1000)),3),CMB[[Cmb_ID]:[Cmb_ID]],0),SUM(N(EO$1),N($R99),1)),CHOOSE(AC[[M]:[M]],1,0,1,AC[[DB]:[DB]])),PRODUCT(SUM(ROUND(AVERAGE(VALUE(EO$3),VALUE($P99)),0),CHOOSE(IF(OR(EO$1,$R99),4,INDEX(CMB[[Res_Rare]:[Res_Rare]],MATCH(ROUND(MIN(SUM(EO$4,$O99/1000),SUM($O99,EO$4/1000)),3),CMB[[Cmb_ID]:[Cmb_ID]],0))),-1,-1,0,0)),IF(OR(EO$1,$R99),4,INDEX(CMB[[Cmb_Rare]:[Cmb_Rare]],MATCH(ROUND(MIN(SUM(EO$4,$O99/1000),SUM($O99,EO$4/1000)),3),CMB[[Cmb_ID]:[Cmb_ID]],0))),CHOOSE(AC[[M]:[M]],2,1,1,SUM(AC[[AB]:[DB]])))),""))</f>
        <v/>
      </c>
      <c r="EP99" t="str">
        <f>IF(OR(EP$5="",$S99=""),"",IFERROR(SUM(PRODUCT(INDEX(CMB[[BA_0O]:[BA_2O]],MATCH(ROUND(MIN(SUM(EP$4,$O99/1000),SUM($O99,EP$4/1000)),3),CMB[[Cmb_ID]:[Cmb_ID]],0),SUM(N(EP$1),N($R99),1)),CHOOSE(AC[[M]:[M]],1,1,0,AC[[AB]:[AB]])),PRODUCT(INDEX(CMB[[BD_0O]:[BD_2O]],MATCH(ROUND(MIN(SUM(EP$4,$O99/1000),SUM($O99,EP$4/1000)),3),CMB[[Cmb_ID]:[Cmb_ID]],0),SUM(N(EP$1),N($R99),1)),CHOOSE(AC[[M]:[M]],1,0,1,AC[[DB]:[DB]])),PRODUCT(SUM(ROUND(AVERAGE(VALUE(EP$3),VALUE($P99)),0),CHOOSE(IF(OR(EP$1,$R99),4,INDEX(CMB[[Res_Rare]:[Res_Rare]],MATCH(ROUND(MIN(SUM(EP$4,$O99/1000),SUM($O99,EP$4/1000)),3),CMB[[Cmb_ID]:[Cmb_ID]],0))),-1,-1,0,0)),IF(OR(EP$1,$R99),4,INDEX(CMB[[Cmb_Rare]:[Cmb_Rare]],MATCH(ROUND(MIN(SUM(EP$4,$O99/1000),SUM($O99,EP$4/1000)),3),CMB[[Cmb_ID]:[Cmb_ID]],0))),CHOOSE(AC[[M]:[M]],2,1,1,SUM(AC[[AB]:[DB]])))),""))</f>
        <v/>
      </c>
      <c r="EQ99" t="str">
        <f>IF(OR(EQ$5="",$S99=""),"",IFERROR(SUM(PRODUCT(INDEX(CMB[[BA_0O]:[BA_2O]],MATCH(ROUND(MIN(SUM(EQ$4,$O99/1000),SUM($O99,EQ$4/1000)),3),CMB[[Cmb_ID]:[Cmb_ID]],0),SUM(N(EQ$1),N($R99),1)),CHOOSE(AC[[M]:[M]],1,1,0,AC[[AB]:[AB]])),PRODUCT(INDEX(CMB[[BD_0O]:[BD_2O]],MATCH(ROUND(MIN(SUM(EQ$4,$O99/1000),SUM($O99,EQ$4/1000)),3),CMB[[Cmb_ID]:[Cmb_ID]],0),SUM(N(EQ$1),N($R99),1)),CHOOSE(AC[[M]:[M]],1,0,1,AC[[DB]:[DB]])),PRODUCT(SUM(ROUND(AVERAGE(VALUE(EQ$3),VALUE($P99)),0),CHOOSE(IF(OR(EQ$1,$R99),4,INDEX(CMB[[Res_Rare]:[Res_Rare]],MATCH(ROUND(MIN(SUM(EQ$4,$O99/1000),SUM($O99,EQ$4/1000)),3),CMB[[Cmb_ID]:[Cmb_ID]],0))),-1,-1,0,0)),IF(OR(EQ$1,$R99),4,INDEX(CMB[[Cmb_Rare]:[Cmb_Rare]],MATCH(ROUND(MIN(SUM(EQ$4,$O99/1000),SUM($O99,EQ$4/1000)),3),CMB[[Cmb_ID]:[Cmb_ID]],0))),CHOOSE(AC[[M]:[M]],2,1,1,SUM(AC[[AB]:[DB]])))),""))</f>
        <v/>
      </c>
      <c r="ER99" t="str">
        <f>IF(OR(ER$5="",$S99=""),"",IFERROR(SUM(PRODUCT(INDEX(CMB[[BA_0O]:[BA_2O]],MATCH(ROUND(MIN(SUM(ER$4,$O99/1000),SUM($O99,ER$4/1000)),3),CMB[[Cmb_ID]:[Cmb_ID]],0),SUM(N(ER$1),N($R99),1)),CHOOSE(AC[[M]:[M]],1,1,0,AC[[AB]:[AB]])),PRODUCT(INDEX(CMB[[BD_0O]:[BD_2O]],MATCH(ROUND(MIN(SUM(ER$4,$O99/1000),SUM($O99,ER$4/1000)),3),CMB[[Cmb_ID]:[Cmb_ID]],0),SUM(N(ER$1),N($R99),1)),CHOOSE(AC[[M]:[M]],1,0,1,AC[[DB]:[DB]])),PRODUCT(SUM(ROUND(AVERAGE(VALUE(ER$3),VALUE($P99)),0),CHOOSE(IF(OR(ER$1,$R99),4,INDEX(CMB[[Res_Rare]:[Res_Rare]],MATCH(ROUND(MIN(SUM(ER$4,$O99/1000),SUM($O99,ER$4/1000)),3),CMB[[Cmb_ID]:[Cmb_ID]],0))),-1,-1,0,0)),IF(OR(ER$1,$R99),4,INDEX(CMB[[Cmb_Rare]:[Cmb_Rare]],MATCH(ROUND(MIN(SUM(ER$4,$O99/1000),SUM($O99,ER$4/1000)),3),CMB[[Cmb_ID]:[Cmb_ID]],0))),CHOOSE(AC[[M]:[M]],2,1,1,SUM(AC[[AB]:[DB]])))),""))</f>
        <v/>
      </c>
      <c r="ES99" t="str">
        <f>IF(OR(ES$5="",$S99=""),"",IFERROR(SUM(PRODUCT(INDEX(CMB[[BA_0O]:[BA_2O]],MATCH(ROUND(MIN(SUM(ES$4,$O99/1000),SUM($O99,ES$4/1000)),3),CMB[[Cmb_ID]:[Cmb_ID]],0),SUM(N(ES$1),N($R99),1)),CHOOSE(AC[[M]:[M]],1,1,0,AC[[AB]:[AB]])),PRODUCT(INDEX(CMB[[BD_0O]:[BD_2O]],MATCH(ROUND(MIN(SUM(ES$4,$O99/1000),SUM($O99,ES$4/1000)),3),CMB[[Cmb_ID]:[Cmb_ID]],0),SUM(N(ES$1),N($R99),1)),CHOOSE(AC[[M]:[M]],1,0,1,AC[[DB]:[DB]])),PRODUCT(SUM(ROUND(AVERAGE(VALUE(ES$3),VALUE($P99)),0),CHOOSE(IF(OR(ES$1,$R99),4,INDEX(CMB[[Res_Rare]:[Res_Rare]],MATCH(ROUND(MIN(SUM(ES$4,$O99/1000),SUM($O99,ES$4/1000)),3),CMB[[Cmb_ID]:[Cmb_ID]],0))),-1,-1,0,0)),IF(OR(ES$1,$R99),4,INDEX(CMB[[Cmb_Rare]:[Cmb_Rare]],MATCH(ROUND(MIN(SUM(ES$4,$O99/1000),SUM($O99,ES$4/1000)),3),CMB[[Cmb_ID]:[Cmb_ID]],0))),CHOOSE(AC[[M]:[M]],2,1,1,SUM(AC[[AB]:[DB]])))),""))</f>
        <v/>
      </c>
      <c r="ET99" t="str">
        <f>IF(OR(ET$5="",$S99=""),"",IFERROR(SUM(PRODUCT(INDEX(CMB[[BA_0O]:[BA_2O]],MATCH(ROUND(MIN(SUM(ET$4,$O99/1000),SUM($O99,ET$4/1000)),3),CMB[[Cmb_ID]:[Cmb_ID]],0),SUM(N(ET$1),N($R99),1)),CHOOSE(AC[[M]:[M]],1,1,0,AC[[AB]:[AB]])),PRODUCT(INDEX(CMB[[BD_0O]:[BD_2O]],MATCH(ROUND(MIN(SUM(ET$4,$O99/1000),SUM($O99,ET$4/1000)),3),CMB[[Cmb_ID]:[Cmb_ID]],0),SUM(N(ET$1),N($R99),1)),CHOOSE(AC[[M]:[M]],1,0,1,AC[[DB]:[DB]])),PRODUCT(SUM(ROUND(AVERAGE(VALUE(ET$3),VALUE($P99)),0),CHOOSE(IF(OR(ET$1,$R99),4,INDEX(CMB[[Res_Rare]:[Res_Rare]],MATCH(ROUND(MIN(SUM(ET$4,$O99/1000),SUM($O99,ET$4/1000)),3),CMB[[Cmb_ID]:[Cmb_ID]],0))),-1,-1,0,0)),IF(OR(ET$1,$R99),4,INDEX(CMB[[Cmb_Rare]:[Cmb_Rare]],MATCH(ROUND(MIN(SUM(ET$4,$O99/1000),SUM($O99,ET$4/1000)),3),CMB[[Cmb_ID]:[Cmb_ID]],0))),CHOOSE(AC[[M]:[M]],2,1,1,SUM(AC[[AB]:[DB]])))),""))</f>
        <v/>
      </c>
      <c r="EU99" t="str">
        <f>IF(OR(EU$5="",$S99=""),"",IFERROR(SUM(PRODUCT(INDEX(CMB[[BA_0O]:[BA_2O]],MATCH(ROUND(MIN(SUM(EU$4,$O99/1000),SUM($O99,EU$4/1000)),3),CMB[[Cmb_ID]:[Cmb_ID]],0),SUM(N(EU$1),N($R99),1)),CHOOSE(AC[[M]:[M]],1,1,0,AC[[AB]:[AB]])),PRODUCT(INDEX(CMB[[BD_0O]:[BD_2O]],MATCH(ROUND(MIN(SUM(EU$4,$O99/1000),SUM($O99,EU$4/1000)),3),CMB[[Cmb_ID]:[Cmb_ID]],0),SUM(N(EU$1),N($R99),1)),CHOOSE(AC[[M]:[M]],1,0,1,AC[[DB]:[DB]])),PRODUCT(SUM(ROUND(AVERAGE(VALUE(EU$3),VALUE($P99)),0),CHOOSE(IF(OR(EU$1,$R99),4,INDEX(CMB[[Res_Rare]:[Res_Rare]],MATCH(ROUND(MIN(SUM(EU$4,$O99/1000),SUM($O99,EU$4/1000)),3),CMB[[Cmb_ID]:[Cmb_ID]],0))),-1,-1,0,0)),IF(OR(EU$1,$R99),4,INDEX(CMB[[Cmb_Rare]:[Cmb_Rare]],MATCH(ROUND(MIN(SUM(EU$4,$O99/1000),SUM($O99,EU$4/1000)),3),CMB[[Cmb_ID]:[Cmb_ID]],0))),CHOOSE(AC[[M]:[M]],2,1,1,SUM(AC[[AB]:[DB]])))),""))</f>
        <v/>
      </c>
      <c r="EV99" t="str">
        <f>IF(OR(EV$5="",$S99=""),"",IFERROR(SUM(PRODUCT(INDEX(CMB[[BA_0O]:[BA_2O]],MATCH(ROUND(MIN(SUM(EV$4,$O99/1000),SUM($O99,EV$4/1000)),3),CMB[[Cmb_ID]:[Cmb_ID]],0),SUM(N(EV$1),N($R99),1)),CHOOSE(AC[[M]:[M]],1,1,0,AC[[AB]:[AB]])),PRODUCT(INDEX(CMB[[BD_0O]:[BD_2O]],MATCH(ROUND(MIN(SUM(EV$4,$O99/1000),SUM($O99,EV$4/1000)),3),CMB[[Cmb_ID]:[Cmb_ID]],0),SUM(N(EV$1),N($R99),1)),CHOOSE(AC[[M]:[M]],1,0,1,AC[[DB]:[DB]])),PRODUCT(SUM(ROUND(AVERAGE(VALUE(EV$3),VALUE($P99)),0),CHOOSE(IF(OR(EV$1,$R99),4,INDEX(CMB[[Res_Rare]:[Res_Rare]],MATCH(ROUND(MIN(SUM(EV$4,$O99/1000),SUM($O99,EV$4/1000)),3),CMB[[Cmb_ID]:[Cmb_ID]],0))),-1,-1,0,0)),IF(OR(EV$1,$R99),4,INDEX(CMB[[Cmb_Rare]:[Cmb_Rare]],MATCH(ROUND(MIN(SUM(EV$4,$O99/1000),SUM($O99,EV$4/1000)),3),CMB[[Cmb_ID]:[Cmb_ID]],0))),CHOOSE(AC[[M]:[M]],2,1,1,SUM(AC[[AB]:[DB]])))),""))</f>
        <v/>
      </c>
      <c r="EW99" t="str">
        <f>IF(OR(EW$5="",$S99=""),"",IFERROR(SUM(PRODUCT(INDEX(CMB[[BA_0O]:[BA_2O]],MATCH(ROUND(MIN(SUM(EW$4,$O99/1000),SUM($O99,EW$4/1000)),3),CMB[[Cmb_ID]:[Cmb_ID]],0),SUM(N(EW$1),N($R99),1)),CHOOSE(AC[[M]:[M]],1,1,0,AC[[AB]:[AB]])),PRODUCT(INDEX(CMB[[BD_0O]:[BD_2O]],MATCH(ROUND(MIN(SUM(EW$4,$O99/1000),SUM($O99,EW$4/1000)),3),CMB[[Cmb_ID]:[Cmb_ID]],0),SUM(N(EW$1),N($R99),1)),CHOOSE(AC[[M]:[M]],1,0,1,AC[[DB]:[DB]])),PRODUCT(SUM(ROUND(AVERAGE(VALUE(EW$3),VALUE($P99)),0),CHOOSE(IF(OR(EW$1,$R99),4,INDEX(CMB[[Res_Rare]:[Res_Rare]],MATCH(ROUND(MIN(SUM(EW$4,$O99/1000),SUM($O99,EW$4/1000)),3),CMB[[Cmb_ID]:[Cmb_ID]],0))),-1,-1,0,0)),IF(OR(EW$1,$R99),4,INDEX(CMB[[Cmb_Rare]:[Cmb_Rare]],MATCH(ROUND(MIN(SUM(EW$4,$O99/1000),SUM($O99,EW$4/1000)),3),CMB[[Cmb_ID]:[Cmb_ID]],0))),CHOOSE(AC[[M]:[M]],2,1,1,SUM(AC[[AB]:[DB]])))),""))</f>
        <v/>
      </c>
      <c r="EX99" t="str">
        <f>IF(OR(EX$5="",$S99=""),"",IFERROR(SUM(PRODUCT(INDEX(CMB[[BA_0O]:[BA_2O]],MATCH(ROUND(MIN(SUM(EX$4,$O99/1000),SUM($O99,EX$4/1000)),3),CMB[[Cmb_ID]:[Cmb_ID]],0),SUM(N(EX$1),N($R99),1)),CHOOSE(AC[[M]:[M]],1,1,0,AC[[AB]:[AB]])),PRODUCT(INDEX(CMB[[BD_0O]:[BD_2O]],MATCH(ROUND(MIN(SUM(EX$4,$O99/1000),SUM($O99,EX$4/1000)),3),CMB[[Cmb_ID]:[Cmb_ID]],0),SUM(N(EX$1),N($R99),1)),CHOOSE(AC[[M]:[M]],1,0,1,AC[[DB]:[DB]])),PRODUCT(SUM(ROUND(AVERAGE(VALUE(EX$3),VALUE($P99)),0),CHOOSE(IF(OR(EX$1,$R99),4,INDEX(CMB[[Res_Rare]:[Res_Rare]],MATCH(ROUND(MIN(SUM(EX$4,$O99/1000),SUM($O99,EX$4/1000)),3),CMB[[Cmb_ID]:[Cmb_ID]],0))),-1,-1,0,0)),IF(OR(EX$1,$R99),4,INDEX(CMB[[Cmb_Rare]:[Cmb_Rare]],MATCH(ROUND(MIN(SUM(EX$4,$O99/1000),SUM($O99,EX$4/1000)),3),CMB[[Cmb_ID]:[Cmb_ID]],0))),CHOOSE(AC[[M]:[M]],2,1,1,SUM(AC[[AB]:[DB]])))),""))</f>
        <v/>
      </c>
      <c r="EY99" t="str">
        <f>IF(OR(EY$5="",$S99=""),"",IFERROR(SUM(PRODUCT(INDEX(CMB[[BA_0O]:[BA_2O]],MATCH(ROUND(MIN(SUM(EY$4,$O99/1000),SUM($O99,EY$4/1000)),3),CMB[[Cmb_ID]:[Cmb_ID]],0),SUM(N(EY$1),N($R99),1)),CHOOSE(AC[[M]:[M]],1,1,0,AC[[AB]:[AB]])),PRODUCT(INDEX(CMB[[BD_0O]:[BD_2O]],MATCH(ROUND(MIN(SUM(EY$4,$O99/1000),SUM($O99,EY$4/1000)),3),CMB[[Cmb_ID]:[Cmb_ID]],0),SUM(N(EY$1),N($R99),1)),CHOOSE(AC[[M]:[M]],1,0,1,AC[[DB]:[DB]])),PRODUCT(SUM(ROUND(AVERAGE(VALUE(EY$3),VALUE($P99)),0),CHOOSE(IF(OR(EY$1,$R99),4,INDEX(CMB[[Res_Rare]:[Res_Rare]],MATCH(ROUND(MIN(SUM(EY$4,$O99/1000),SUM($O99,EY$4/1000)),3),CMB[[Cmb_ID]:[Cmb_ID]],0))),-1,-1,0,0)),IF(OR(EY$1,$R99),4,INDEX(CMB[[Cmb_Rare]:[Cmb_Rare]],MATCH(ROUND(MIN(SUM(EY$4,$O99/1000),SUM($O99,EY$4/1000)),3),CMB[[Cmb_ID]:[Cmb_ID]],0))),CHOOSE(AC[[M]:[M]],2,1,1,SUM(AC[[AB]:[DB]])))),""))</f>
        <v/>
      </c>
      <c r="EZ99" t="str">
        <f>IF(OR(EZ$5="",$S99=""),"",IFERROR(SUM(PRODUCT(INDEX(CMB[[BA_0O]:[BA_2O]],MATCH(ROUND(MIN(SUM(EZ$4,$O99/1000),SUM($O99,EZ$4/1000)),3),CMB[[Cmb_ID]:[Cmb_ID]],0),SUM(N(EZ$1),N($R99),1)),CHOOSE(AC[[M]:[M]],1,1,0,AC[[AB]:[AB]])),PRODUCT(INDEX(CMB[[BD_0O]:[BD_2O]],MATCH(ROUND(MIN(SUM(EZ$4,$O99/1000),SUM($O99,EZ$4/1000)),3),CMB[[Cmb_ID]:[Cmb_ID]],0),SUM(N(EZ$1),N($R99),1)),CHOOSE(AC[[M]:[M]],1,0,1,AC[[DB]:[DB]])),PRODUCT(SUM(ROUND(AVERAGE(VALUE(EZ$3),VALUE($P99)),0),CHOOSE(IF(OR(EZ$1,$R99),4,INDEX(CMB[[Res_Rare]:[Res_Rare]],MATCH(ROUND(MIN(SUM(EZ$4,$O99/1000),SUM($O99,EZ$4/1000)),3),CMB[[Cmb_ID]:[Cmb_ID]],0))),-1,-1,0,0)),IF(OR(EZ$1,$R99),4,INDEX(CMB[[Cmb_Rare]:[Cmb_Rare]],MATCH(ROUND(MIN(SUM(EZ$4,$O99/1000),SUM($O99,EZ$4/1000)),3),CMB[[Cmb_ID]:[Cmb_ID]],0))),CHOOSE(AC[[M]:[M]],2,1,1,SUM(AC[[AB]:[DB]])))),""))</f>
        <v/>
      </c>
      <c r="FA99" t="str">
        <f>IF(OR(FA$5="",$S99=""),"",IFERROR(SUM(PRODUCT(INDEX(CMB[[BA_0O]:[BA_2O]],MATCH(ROUND(MIN(SUM(FA$4,$O99/1000),SUM($O99,FA$4/1000)),3),CMB[[Cmb_ID]:[Cmb_ID]],0),SUM(N(FA$1),N($R99),1)),CHOOSE(AC[[M]:[M]],1,1,0,AC[[AB]:[AB]])),PRODUCT(INDEX(CMB[[BD_0O]:[BD_2O]],MATCH(ROUND(MIN(SUM(FA$4,$O99/1000),SUM($O99,FA$4/1000)),3),CMB[[Cmb_ID]:[Cmb_ID]],0),SUM(N(FA$1),N($R99),1)),CHOOSE(AC[[M]:[M]],1,0,1,AC[[DB]:[DB]])),PRODUCT(SUM(ROUND(AVERAGE(VALUE(FA$3),VALUE($P99)),0),CHOOSE(IF(OR(FA$1,$R99),4,INDEX(CMB[[Res_Rare]:[Res_Rare]],MATCH(ROUND(MIN(SUM(FA$4,$O99/1000),SUM($O99,FA$4/1000)),3),CMB[[Cmb_ID]:[Cmb_ID]],0))),-1,-1,0,0)),IF(OR(FA$1,$R99),4,INDEX(CMB[[Cmb_Rare]:[Cmb_Rare]],MATCH(ROUND(MIN(SUM(FA$4,$O99/1000),SUM($O99,FA$4/1000)),3),CMB[[Cmb_ID]:[Cmb_ID]],0))),CHOOSE(AC[[M]:[M]],2,1,1,SUM(AC[[AB]:[DB]])))),""))</f>
        <v/>
      </c>
      <c r="FB99" t="str">
        <f>IF(OR(FB$5="",$S99=""),"",IFERROR(SUM(PRODUCT(INDEX(CMB[[BA_0O]:[BA_2O]],MATCH(ROUND(MIN(SUM(FB$4,$O99/1000),SUM($O99,FB$4/1000)),3),CMB[[Cmb_ID]:[Cmb_ID]],0),SUM(N(FB$1),N($R99),1)),CHOOSE(AC[[M]:[M]],1,1,0,AC[[AB]:[AB]])),PRODUCT(INDEX(CMB[[BD_0O]:[BD_2O]],MATCH(ROUND(MIN(SUM(FB$4,$O99/1000),SUM($O99,FB$4/1000)),3),CMB[[Cmb_ID]:[Cmb_ID]],0),SUM(N(FB$1),N($R99),1)),CHOOSE(AC[[M]:[M]],1,0,1,AC[[DB]:[DB]])),PRODUCT(SUM(ROUND(AVERAGE(VALUE(FB$3),VALUE($P99)),0),CHOOSE(IF(OR(FB$1,$R99),4,INDEX(CMB[[Res_Rare]:[Res_Rare]],MATCH(ROUND(MIN(SUM(FB$4,$O99/1000),SUM($O99,FB$4/1000)),3),CMB[[Cmb_ID]:[Cmb_ID]],0))),-1,-1,0,0)),IF(OR(FB$1,$R99),4,INDEX(CMB[[Cmb_Rare]:[Cmb_Rare]],MATCH(ROUND(MIN(SUM(FB$4,$O99/1000),SUM($O99,FB$4/1000)),3),CMB[[Cmb_ID]:[Cmb_ID]],0))),CHOOSE(AC[[M]:[M]],2,1,1,SUM(AC[[AB]:[DB]])))),""))</f>
        <v/>
      </c>
      <c r="FC99" t="str">
        <f>IF(OR(FC$5="",$S99=""),"",IFERROR(SUM(PRODUCT(INDEX(CMB[[BA_0O]:[BA_2O]],MATCH(ROUND(MIN(SUM(FC$4,$O99/1000),SUM($O99,FC$4/1000)),3),CMB[[Cmb_ID]:[Cmb_ID]],0),SUM(N(FC$1),N($R99),1)),CHOOSE(AC[[M]:[M]],1,1,0,AC[[AB]:[AB]])),PRODUCT(INDEX(CMB[[BD_0O]:[BD_2O]],MATCH(ROUND(MIN(SUM(FC$4,$O99/1000),SUM($O99,FC$4/1000)),3),CMB[[Cmb_ID]:[Cmb_ID]],0),SUM(N(FC$1),N($R99),1)),CHOOSE(AC[[M]:[M]],1,0,1,AC[[DB]:[DB]])),PRODUCT(SUM(ROUND(AVERAGE(VALUE(FC$3),VALUE($P99)),0),CHOOSE(IF(OR(FC$1,$R99),4,INDEX(CMB[[Res_Rare]:[Res_Rare]],MATCH(ROUND(MIN(SUM(FC$4,$O99/1000),SUM($O99,FC$4/1000)),3),CMB[[Cmb_ID]:[Cmb_ID]],0))),-1,-1,0,0)),IF(OR(FC$1,$R99),4,INDEX(CMB[[Cmb_Rare]:[Cmb_Rare]],MATCH(ROUND(MIN(SUM(FC$4,$O99/1000),SUM($O99,FC$4/1000)),3),CMB[[Cmb_ID]:[Cmb_ID]],0))),CHOOSE(AC[[M]:[M]],2,1,1,SUM(AC[[AB]:[DB]])))),""))</f>
        <v/>
      </c>
      <c r="FD99" t="str">
        <f>IF(OR(FD$5="",$S99=""),"",IFERROR(SUM(PRODUCT(INDEX(CMB[[BA_0O]:[BA_2O]],MATCH(ROUND(MIN(SUM(FD$4,$O99/1000),SUM($O99,FD$4/1000)),3),CMB[[Cmb_ID]:[Cmb_ID]],0),SUM(N(FD$1),N($R99),1)),CHOOSE(AC[[M]:[M]],1,1,0,AC[[AB]:[AB]])),PRODUCT(INDEX(CMB[[BD_0O]:[BD_2O]],MATCH(ROUND(MIN(SUM(FD$4,$O99/1000),SUM($O99,FD$4/1000)),3),CMB[[Cmb_ID]:[Cmb_ID]],0),SUM(N(FD$1),N($R99),1)),CHOOSE(AC[[M]:[M]],1,0,1,AC[[DB]:[DB]])),PRODUCT(SUM(ROUND(AVERAGE(VALUE(FD$3),VALUE($P99)),0),CHOOSE(IF(OR(FD$1,$R99),4,INDEX(CMB[[Res_Rare]:[Res_Rare]],MATCH(ROUND(MIN(SUM(FD$4,$O99/1000),SUM($O99,FD$4/1000)),3),CMB[[Cmb_ID]:[Cmb_ID]],0))),-1,-1,0,0)),IF(OR(FD$1,$R99),4,INDEX(CMB[[Cmb_Rare]:[Cmb_Rare]],MATCH(ROUND(MIN(SUM(FD$4,$O99/1000),SUM($O99,FD$4/1000)),3),CMB[[Cmb_ID]:[Cmb_ID]],0))),CHOOSE(AC[[M]:[M]],2,1,1,SUM(AC[[AB]:[DB]])))),""))</f>
        <v/>
      </c>
      <c r="FE99" t="str">
        <f>IF(OR(FE$5="",$S99=""),"",IFERROR(SUM(PRODUCT(INDEX(CMB[[BA_0O]:[BA_2O]],MATCH(ROUND(MIN(SUM(FE$4,$O99/1000),SUM($O99,FE$4/1000)),3),CMB[[Cmb_ID]:[Cmb_ID]],0),SUM(N(FE$1),N($R99),1)),CHOOSE(AC[[M]:[M]],1,1,0,AC[[AB]:[AB]])),PRODUCT(INDEX(CMB[[BD_0O]:[BD_2O]],MATCH(ROUND(MIN(SUM(FE$4,$O99/1000),SUM($O99,FE$4/1000)),3),CMB[[Cmb_ID]:[Cmb_ID]],0),SUM(N(FE$1),N($R99),1)),CHOOSE(AC[[M]:[M]],1,0,1,AC[[DB]:[DB]])),PRODUCT(SUM(ROUND(AVERAGE(VALUE(FE$3),VALUE($P99)),0),CHOOSE(IF(OR(FE$1,$R99),4,INDEX(CMB[[Res_Rare]:[Res_Rare]],MATCH(ROUND(MIN(SUM(FE$4,$O99/1000),SUM($O99,FE$4/1000)),3),CMB[[Cmb_ID]:[Cmb_ID]],0))),-1,-1,0,0)),IF(OR(FE$1,$R99),4,INDEX(CMB[[Cmb_Rare]:[Cmb_Rare]],MATCH(ROUND(MIN(SUM(FE$4,$O99/1000),SUM($O99,FE$4/1000)),3),CMB[[Cmb_ID]:[Cmb_ID]],0))),CHOOSE(AC[[M]:[M]],2,1,1,SUM(AC[[AB]:[DB]])))),""))</f>
        <v/>
      </c>
      <c r="FF99" t="str">
        <f>IF(OR(FF$5="",$S99=""),"",IFERROR(SUM(PRODUCT(INDEX(CMB[[BA_0O]:[BA_2O]],MATCH(ROUND(MIN(SUM(FF$4,$O99/1000),SUM($O99,FF$4/1000)),3),CMB[[Cmb_ID]:[Cmb_ID]],0),SUM(N(FF$1),N($R99),1)),CHOOSE(AC[[M]:[M]],1,1,0,AC[[AB]:[AB]])),PRODUCT(INDEX(CMB[[BD_0O]:[BD_2O]],MATCH(ROUND(MIN(SUM(FF$4,$O99/1000),SUM($O99,FF$4/1000)),3),CMB[[Cmb_ID]:[Cmb_ID]],0),SUM(N(FF$1),N($R99),1)),CHOOSE(AC[[M]:[M]],1,0,1,AC[[DB]:[DB]])),PRODUCT(SUM(ROUND(AVERAGE(VALUE(FF$3),VALUE($P99)),0),CHOOSE(IF(OR(FF$1,$R99),4,INDEX(CMB[[Res_Rare]:[Res_Rare]],MATCH(ROUND(MIN(SUM(FF$4,$O99/1000),SUM($O99,FF$4/1000)),3),CMB[[Cmb_ID]:[Cmb_ID]],0))),-1,-1,0,0)),IF(OR(FF$1,$R99),4,INDEX(CMB[[Cmb_Rare]:[Cmb_Rare]],MATCH(ROUND(MIN(SUM(FF$4,$O99/1000),SUM($O99,FF$4/1000)),3),CMB[[Cmb_ID]:[Cmb_ID]],0))),CHOOSE(AC[[M]:[M]],2,1,1,SUM(AC[[AB]:[DB]])))),""))</f>
        <v/>
      </c>
      <c r="FG99" t="str">
        <f>IF(OR(FG$5="",$S99=""),"",IFERROR(SUM(PRODUCT(INDEX(CMB[[BA_0O]:[BA_2O]],MATCH(ROUND(MIN(SUM(FG$4,$O99/1000),SUM($O99,FG$4/1000)),3),CMB[[Cmb_ID]:[Cmb_ID]],0),SUM(N(FG$1),N($R99),1)),CHOOSE(AC[[M]:[M]],1,1,0,AC[[AB]:[AB]])),PRODUCT(INDEX(CMB[[BD_0O]:[BD_2O]],MATCH(ROUND(MIN(SUM(FG$4,$O99/1000),SUM($O99,FG$4/1000)),3),CMB[[Cmb_ID]:[Cmb_ID]],0),SUM(N(FG$1),N($R99),1)),CHOOSE(AC[[M]:[M]],1,0,1,AC[[DB]:[DB]])),PRODUCT(SUM(ROUND(AVERAGE(VALUE(FG$3),VALUE($P99)),0),CHOOSE(IF(OR(FG$1,$R99),4,INDEX(CMB[[Res_Rare]:[Res_Rare]],MATCH(ROUND(MIN(SUM(FG$4,$O99/1000),SUM($O99,FG$4/1000)),3),CMB[[Cmb_ID]:[Cmb_ID]],0))),-1,-1,0,0)),IF(OR(FG$1,$R99),4,INDEX(CMB[[Cmb_Rare]:[Cmb_Rare]],MATCH(ROUND(MIN(SUM(FG$4,$O99/1000),SUM($O99,FG$4/1000)),3),CMB[[Cmb_ID]:[Cmb_ID]],0))),CHOOSE(AC[[M]:[M]],2,1,1,SUM(AC[[AB]:[DB]])))),""))</f>
        <v/>
      </c>
      <c r="FH99" t="str">
        <f>IF(OR(FH$5="",$S99=""),"",IFERROR(SUM(PRODUCT(INDEX(CMB[[BA_0O]:[BA_2O]],MATCH(ROUND(MIN(SUM(FH$4,$O99/1000),SUM($O99,FH$4/1000)),3),CMB[[Cmb_ID]:[Cmb_ID]],0),SUM(N(FH$1),N($R99),1)),CHOOSE(AC[[M]:[M]],1,1,0,AC[[AB]:[AB]])),PRODUCT(INDEX(CMB[[BD_0O]:[BD_2O]],MATCH(ROUND(MIN(SUM(FH$4,$O99/1000),SUM($O99,FH$4/1000)),3),CMB[[Cmb_ID]:[Cmb_ID]],0),SUM(N(FH$1),N($R99),1)),CHOOSE(AC[[M]:[M]],1,0,1,AC[[DB]:[DB]])),PRODUCT(SUM(ROUND(AVERAGE(VALUE(FH$3),VALUE($P99)),0),CHOOSE(IF(OR(FH$1,$R99),4,INDEX(CMB[[Res_Rare]:[Res_Rare]],MATCH(ROUND(MIN(SUM(FH$4,$O99/1000),SUM($O99,FH$4/1000)),3),CMB[[Cmb_ID]:[Cmb_ID]],0))),-1,-1,0,0)),IF(OR(FH$1,$R99),4,INDEX(CMB[[Cmb_Rare]:[Cmb_Rare]],MATCH(ROUND(MIN(SUM(FH$4,$O99/1000),SUM($O99,FH$4/1000)),3),CMB[[Cmb_ID]:[Cmb_ID]],0))),CHOOSE(AC[[M]:[M]],2,1,1,SUM(AC[[AB]:[DB]])))),""))</f>
        <v/>
      </c>
      <c r="FI99" t="str">
        <f>IF(OR(FI$5="",$S99=""),"",IFERROR(SUM(PRODUCT(INDEX(CMB[[BA_0O]:[BA_2O]],MATCH(ROUND(MIN(SUM(FI$4,$O99/1000),SUM($O99,FI$4/1000)),3),CMB[[Cmb_ID]:[Cmb_ID]],0),SUM(N(FI$1),N($R99),1)),CHOOSE(AC[[M]:[M]],1,1,0,AC[[AB]:[AB]])),PRODUCT(INDEX(CMB[[BD_0O]:[BD_2O]],MATCH(ROUND(MIN(SUM(FI$4,$O99/1000),SUM($O99,FI$4/1000)),3),CMB[[Cmb_ID]:[Cmb_ID]],0),SUM(N(FI$1),N($R99),1)),CHOOSE(AC[[M]:[M]],1,0,1,AC[[DB]:[DB]])),PRODUCT(SUM(ROUND(AVERAGE(VALUE(FI$3),VALUE($P99)),0),CHOOSE(IF(OR(FI$1,$R99),4,INDEX(CMB[[Res_Rare]:[Res_Rare]],MATCH(ROUND(MIN(SUM(FI$4,$O99/1000),SUM($O99,FI$4/1000)),3),CMB[[Cmb_ID]:[Cmb_ID]],0))),-1,-1,0,0)),IF(OR(FI$1,$R99),4,INDEX(CMB[[Cmb_Rare]:[Cmb_Rare]],MATCH(ROUND(MIN(SUM(FI$4,$O99/1000),SUM($O99,FI$4/1000)),3),CMB[[Cmb_ID]:[Cmb_ID]],0))),CHOOSE(AC[[M]:[M]],2,1,1,SUM(AC[[AB]:[DB]])))),""))</f>
        <v/>
      </c>
      <c r="FJ99" t="str">
        <f>IF(OR(FJ$5="",$S99=""),"",IFERROR(SUM(PRODUCT(INDEX(CMB[[BA_0O]:[BA_2O]],MATCH(ROUND(MIN(SUM(FJ$4,$O99/1000),SUM($O99,FJ$4/1000)),3),CMB[[Cmb_ID]:[Cmb_ID]],0),SUM(N(FJ$1),N($R99),1)),CHOOSE(AC[[M]:[M]],1,1,0,AC[[AB]:[AB]])),PRODUCT(INDEX(CMB[[BD_0O]:[BD_2O]],MATCH(ROUND(MIN(SUM(FJ$4,$O99/1000),SUM($O99,FJ$4/1000)),3),CMB[[Cmb_ID]:[Cmb_ID]],0),SUM(N(FJ$1),N($R99),1)),CHOOSE(AC[[M]:[M]],1,0,1,AC[[DB]:[DB]])),PRODUCT(SUM(ROUND(AVERAGE(VALUE(FJ$3),VALUE($P99)),0),CHOOSE(IF(OR(FJ$1,$R99),4,INDEX(CMB[[Res_Rare]:[Res_Rare]],MATCH(ROUND(MIN(SUM(FJ$4,$O99/1000),SUM($O99,FJ$4/1000)),3),CMB[[Cmb_ID]:[Cmb_ID]],0))),-1,-1,0,0)),IF(OR(FJ$1,$R99),4,INDEX(CMB[[Cmb_Rare]:[Cmb_Rare]],MATCH(ROUND(MIN(SUM(FJ$4,$O99/1000),SUM($O99,FJ$4/1000)),3),CMB[[Cmb_ID]:[Cmb_ID]],0))),CHOOSE(AC[[M]:[M]],2,1,1,SUM(AC[[AB]:[DB]])))),""))</f>
        <v/>
      </c>
      <c r="FK99" t="str">
        <f>IF(OR(FK$5="",$S99=""),"",IFERROR(SUM(PRODUCT(INDEX(CMB[[BA_0O]:[BA_2O]],MATCH(ROUND(MIN(SUM(FK$4,$O99/1000),SUM($O99,FK$4/1000)),3),CMB[[Cmb_ID]:[Cmb_ID]],0),SUM(N(FK$1),N($R99),1)),CHOOSE(AC[[M]:[M]],1,1,0,AC[[AB]:[AB]])),PRODUCT(INDEX(CMB[[BD_0O]:[BD_2O]],MATCH(ROUND(MIN(SUM(FK$4,$O99/1000),SUM($O99,FK$4/1000)),3),CMB[[Cmb_ID]:[Cmb_ID]],0),SUM(N(FK$1),N($R99),1)),CHOOSE(AC[[M]:[M]],1,0,1,AC[[DB]:[DB]])),PRODUCT(SUM(ROUND(AVERAGE(VALUE(FK$3),VALUE($P99)),0),CHOOSE(IF(OR(FK$1,$R99),4,INDEX(CMB[[Res_Rare]:[Res_Rare]],MATCH(ROUND(MIN(SUM(FK$4,$O99/1000),SUM($O99,FK$4/1000)),3),CMB[[Cmb_ID]:[Cmb_ID]],0))),-1,-1,0,0)),IF(OR(FK$1,$R99),4,INDEX(CMB[[Cmb_Rare]:[Cmb_Rare]],MATCH(ROUND(MIN(SUM(FK$4,$O99/1000),SUM($O99,FK$4/1000)),3),CMB[[Cmb_ID]:[Cmb_ID]],0))),CHOOSE(AC[[M]:[M]],2,1,1,SUM(AC[[AB]:[DB]])))),""))</f>
        <v/>
      </c>
      <c r="FL99" t="str">
        <f>IF(OR(FL$5="",$S99=""),"",IFERROR(SUM(PRODUCT(INDEX(CMB[[BA_0O]:[BA_2O]],MATCH(ROUND(MIN(SUM(FL$4,$O99/1000),SUM($O99,FL$4/1000)),3),CMB[[Cmb_ID]:[Cmb_ID]],0),SUM(N(FL$1),N($R99),1)),CHOOSE(AC[[M]:[M]],1,1,0,AC[[AB]:[AB]])),PRODUCT(INDEX(CMB[[BD_0O]:[BD_2O]],MATCH(ROUND(MIN(SUM(FL$4,$O99/1000),SUM($O99,FL$4/1000)),3),CMB[[Cmb_ID]:[Cmb_ID]],0),SUM(N(FL$1),N($R99),1)),CHOOSE(AC[[M]:[M]],1,0,1,AC[[DB]:[DB]])),PRODUCT(SUM(ROUND(AVERAGE(VALUE(FL$3),VALUE($P99)),0),CHOOSE(IF(OR(FL$1,$R99),4,INDEX(CMB[[Res_Rare]:[Res_Rare]],MATCH(ROUND(MIN(SUM(FL$4,$O99/1000),SUM($O99,FL$4/1000)),3),CMB[[Cmb_ID]:[Cmb_ID]],0))),-1,-1,0,0)),IF(OR(FL$1,$R99),4,INDEX(CMB[[Cmb_Rare]:[Cmb_Rare]],MATCH(ROUND(MIN(SUM(FL$4,$O99/1000),SUM($O99,FL$4/1000)),3),CMB[[Cmb_ID]:[Cmb_ID]],0))),CHOOSE(AC[[M]:[M]],2,1,1,SUM(AC[[AB]:[DB]])))),""))</f>
        <v/>
      </c>
      <c r="FM99" t="str">
        <f>IF(OR(FM$5="",$S99=""),"",IFERROR(SUM(PRODUCT(INDEX(CMB[[BA_0O]:[BA_2O]],MATCH(ROUND(MIN(SUM(FM$4,$O99/1000),SUM($O99,FM$4/1000)),3),CMB[[Cmb_ID]:[Cmb_ID]],0),SUM(N(FM$1),N($R99),1)),CHOOSE(AC[[M]:[M]],1,1,0,AC[[AB]:[AB]])),PRODUCT(INDEX(CMB[[BD_0O]:[BD_2O]],MATCH(ROUND(MIN(SUM(FM$4,$O99/1000),SUM($O99,FM$4/1000)),3),CMB[[Cmb_ID]:[Cmb_ID]],0),SUM(N(FM$1),N($R99),1)),CHOOSE(AC[[M]:[M]],1,0,1,AC[[DB]:[DB]])),PRODUCT(SUM(ROUND(AVERAGE(VALUE(FM$3),VALUE($P99)),0),CHOOSE(IF(OR(FM$1,$R99),4,INDEX(CMB[[Res_Rare]:[Res_Rare]],MATCH(ROUND(MIN(SUM(FM$4,$O99/1000),SUM($O99,FM$4/1000)),3),CMB[[Cmb_ID]:[Cmb_ID]],0))),-1,-1,0,0)),IF(OR(FM$1,$R99),4,INDEX(CMB[[Cmb_Rare]:[Cmb_Rare]],MATCH(ROUND(MIN(SUM(FM$4,$O99/1000),SUM($O99,FM$4/1000)),3),CMB[[Cmb_ID]:[Cmb_ID]],0))),CHOOSE(AC[[M]:[M]],2,1,1,SUM(AC[[AB]:[DB]])))),""))</f>
        <v/>
      </c>
      <c r="FN99" s="7">
        <f t="shared" si="49"/>
        <v>0</v>
      </c>
      <c r="FO99" s="7">
        <f t="shared" si="49"/>
        <v>0</v>
      </c>
      <c r="FP99" s="7">
        <f t="shared" si="49"/>
        <v>0</v>
      </c>
      <c r="FQ99" s="7">
        <f t="shared" si="49"/>
        <v>0</v>
      </c>
      <c r="FR99" s="7">
        <f t="shared" si="49"/>
        <v>0</v>
      </c>
      <c r="FS99" s="7">
        <f t="shared" si="49"/>
        <v>0</v>
      </c>
      <c r="FT99" s="7">
        <f>SUM(IF(INDEX(LIB[[Quantity]:[Quantity]],MATCH($S99,LIB[[ID]:[ID]],0))&gt;=COLUMN(A$1),TRUNC(PRODUCT(AVERAGE($FN99:$FS99),POWER(AC[[CR]:[CR]],SUM(SUMIFS($D$11:$D98,$A$11:$A98,$A99,$E$11:$E98,"&gt;="&amp;$E99),SUMIFS($D100:$D$161,$A100:$A$161,$A99,$E100:$E$161,"&gt;"&amp;$E99),COLUMN(A$1),-1)),IF($Q99="Yes",AC[[FB]:[FB]],1))),0),ROW(A88)/-VALUE(1&amp;REPT("0",9-PRODUCT(COLUMN(A$1)-1,3))),1)</f>
        <v>0.99999991200000005</v>
      </c>
      <c r="FU99" s="7">
        <f>SUM(IF(INDEX(LIB[[Quantity]:[Quantity]],MATCH($S99,LIB[[ID]:[ID]],0))&gt;=COLUMN(B$1),TRUNC(PRODUCT(AVERAGE($FN99:$FS99),POWER(AC[[CR]:[CR]],SUM(SUMIFS($D$11:$D98,$A$11:$A98,$A99,$E$11:$E98,"&gt;="&amp;$E99),SUMIFS($D100:$D$161,$A100:$A$161,$A99,$E100:$E$161,"&gt;"&amp;$E99),COLUMN(B$1),-1)),IF($Q99="Yes",AC[[FB]:[FB]],1))),0),ROW(B88)/-VALUE(1&amp;REPT("0",9-PRODUCT(COLUMN(B$1)-1,3))),1)</f>
        <v>0.99991200000000002</v>
      </c>
      <c r="FV99" s="7">
        <f>SUM(IF(INDEX(LIB[[Quantity]:[Quantity]],MATCH($S99,LIB[[ID]:[ID]],0))&gt;=COLUMN(C$1),TRUNC(PRODUCT(AVERAGE($FN99:$FS99),POWER(AC[[CR]:[CR]],SUM(SUMIFS($D$11:$D98,$A$11:$A98,$A99,$E$11:$E98,"&gt;="&amp;$E99),SUMIFS($D100:$D$161,$A100:$A$161,$A99,$E100:$E$161,"&gt;"&amp;$E99),COLUMN(C$1),-1)),IF($Q99="Yes",AC[[FB]:[FB]],1))),0),ROW(C88)/-VALUE(1&amp;REPT("0",9-PRODUCT(COLUMN(C$1)-1,3))),1)</f>
        <v>0.91200000000000003</v>
      </c>
      <c r="FW99">
        <f t="shared" si="43"/>
        <v>161</v>
      </c>
      <c r="FX99">
        <f t="shared" si="44"/>
        <v>0</v>
      </c>
      <c r="FY99">
        <f t="shared" si="45"/>
        <v>0</v>
      </c>
      <c r="GC99">
        <f t="shared" si="46"/>
        <v>53</v>
      </c>
      <c r="GD99" t="str">
        <f>IFERROR(SUBSTITUTE(SUBSTITUTE(INDEX(SUG[Card],MATCH(ROW(A88),GC$12:GC$161,0))," #2","")," #3",""),"")</f>
        <v/>
      </c>
      <c r="GE99">
        <f>SUM(GE98,IF(IFERROR(MATCH(GD99,GD$11:GD98,0)&lt;0,TRUE()),1,0))</f>
        <v>35</v>
      </c>
      <c r="GF99" t="str">
        <f t="shared" si="47"/>
        <v/>
      </c>
      <c r="GI99">
        <f>SUM(SUMIFS(D$11:D98,A$11:A98,A99,B$11:B98,"&gt;="&amp;B99),SUMIFS(D100:D$161,A100:A$161,A99,B100:B$161,"&gt;"&amp;B99),SUMIFS(D$11:D98,A$11:A98,A99&amp;":Onyx"),SUMIFS(D100:D$161,A100:A$161,A99&amp;":Onyx"))</f>
        <v>0</v>
      </c>
      <c r="GP99" t="str">
        <f t="shared" si="40"/>
        <v>Undead (5) #2</v>
      </c>
      <c r="GQ99">
        <f t="shared" si="41"/>
        <v>210</v>
      </c>
      <c r="GR99" t="b">
        <f>COUNTIF(DECK[Card],IFERROR(MID($L99,1,FIND(" #",SUG_Helper[[#This Row],[Card]])-1),SUG_Helper[[#This Row],[Card]]))&gt;=IFERROR(VALUE(RIGHT(SUG_Helper[[#This Row],[Card]])),1)</f>
        <v>0</v>
      </c>
    </row>
    <row r="100" spans="1:200" x14ac:dyDescent="0.35">
      <c r="A100" s="17"/>
      <c r="B100" s="4"/>
      <c r="C100" s="4"/>
      <c r="D100" s="4"/>
      <c r="E100" t="str">
        <f>IF(INDEX(LIB[Card],ROW(A89))="","",INDEX(LIB[Card],ROW(A89))&amp;" ("&amp;INDEX(LIB[Level],ROW(A89))&amp;")"&amp;IF(INDEX(LIB[Fused],ROW(A89))="Yes","ƒ",""))</f>
        <v/>
      </c>
      <c r="F100">
        <v>89</v>
      </c>
      <c r="H100" t="str">
        <f>IF(DECK[[#This Row],[Card]]="","",MID(DECK[[#This Row],[Card]],1,FIND(" (",DECK[[#This Row],[Card]])-1))</f>
        <v/>
      </c>
      <c r="I100" t="str">
        <f>IF(DECK[[#This Row],[Card]]="","",MID(DECK[[#This Row],[Card]],FIND("(",DECK[[#This Row],[Card]])+1,1))</f>
        <v/>
      </c>
      <c r="J100" t="str">
        <f>IF(DECK[[#This Row],[Card]]="","",IF(RIGHT(DECK[[#This Row],[Card]])="ƒ","Yes","No"))</f>
        <v/>
      </c>
      <c r="L100" t="str">
        <f t="shared" si="36"/>
        <v>Demon (5) #3</v>
      </c>
      <c r="M100">
        <f t="shared" si="37"/>
        <v>208</v>
      </c>
      <c r="O100" s="6" t="str">
        <f>IF(S100="","",MATCH(MID(S100,1,MIN(FIND(" (",S100),IFERROR(FIND(":",S100),50))-1),CC[CC_Name],0))</f>
        <v/>
      </c>
      <c r="P100" s="5" t="str">
        <f t="shared" si="38"/>
        <v/>
      </c>
      <c r="Q100" s="5" t="str">
        <f t="shared" si="42"/>
        <v/>
      </c>
      <c r="R100" s="5" t="str">
        <f t="shared" si="39"/>
        <v/>
      </c>
      <c r="S100" t="str">
        <f>(INDEX(LIB[ID],ROW(A89)))</f>
        <v/>
      </c>
      <c r="T100" t="str">
        <f>IF(OR(T$5="",$S100=""),"",IFERROR(SUM(PRODUCT(INDEX(CMB[[BA_0O]:[BA_2O]],MATCH(ROUND(MIN(SUM(T$4,$O100/1000),SUM($O100,T$4/1000)),3),CMB[[Cmb_ID]:[Cmb_ID]],0),SUM(N(T$1),N($R100),1)),CHOOSE(AC[[M]:[M]],1,1,0,AC[[AB]:[AB]])),PRODUCT(INDEX(CMB[[BD_0O]:[BD_2O]],MATCH(ROUND(MIN(SUM(T$4,$O100/1000),SUM($O100,T$4/1000)),3),CMB[[Cmb_ID]:[Cmb_ID]],0),SUM(N(T$1),N($R100),1)),CHOOSE(AC[[M]:[M]],1,0,1,AC[[DB]:[DB]])),PRODUCT(SUM(ROUND(AVERAGE(VALUE(T$3),VALUE($P100)),0),CHOOSE(IF(OR(T$1,$R100),4,INDEX(CMB[[Res_Rare]:[Res_Rare]],MATCH(ROUND(MIN(SUM(T$4,$O100/1000),SUM($O100,T$4/1000)),3),CMB[[Cmb_ID]:[Cmb_ID]],0))),-1,-1,0,0)),IF(OR(T$1,$R100),4,INDEX(CMB[[Cmb_Rare]:[Cmb_Rare]],MATCH(ROUND(MIN(SUM(T$4,$O100/1000),SUM($O100,T$4/1000)),3),CMB[[Cmb_ID]:[Cmb_ID]],0))),CHOOSE(AC[[M]:[M]],2,1,1,SUM(AC[[AB]:[DB]])))),""))</f>
        <v/>
      </c>
      <c r="U100" t="str">
        <f>IF(OR(U$5="",$S100=""),"",IFERROR(SUM(PRODUCT(INDEX(CMB[[BA_0O]:[BA_2O]],MATCH(ROUND(MIN(SUM(U$4,$O100/1000),SUM($O100,U$4/1000)),3),CMB[[Cmb_ID]:[Cmb_ID]],0),SUM(N(U$1),N($R100),1)),CHOOSE(AC[[M]:[M]],1,1,0,AC[[AB]:[AB]])),PRODUCT(INDEX(CMB[[BD_0O]:[BD_2O]],MATCH(ROUND(MIN(SUM(U$4,$O100/1000),SUM($O100,U$4/1000)),3),CMB[[Cmb_ID]:[Cmb_ID]],0),SUM(N(U$1),N($R100),1)),CHOOSE(AC[[M]:[M]],1,0,1,AC[[DB]:[DB]])),PRODUCT(SUM(ROUND(AVERAGE(VALUE(U$3),VALUE($P100)),0),CHOOSE(IF(OR(U$1,$R100),4,INDEX(CMB[[Res_Rare]:[Res_Rare]],MATCH(ROUND(MIN(SUM(U$4,$O100/1000),SUM($O100,U$4/1000)),3),CMB[[Cmb_ID]:[Cmb_ID]],0))),-1,-1,0,0)),IF(OR(U$1,$R100),4,INDEX(CMB[[Cmb_Rare]:[Cmb_Rare]],MATCH(ROUND(MIN(SUM(U$4,$O100/1000),SUM($O100,U$4/1000)),3),CMB[[Cmb_ID]:[Cmb_ID]],0))),CHOOSE(AC[[M]:[M]],2,1,1,SUM(AC[[AB]:[DB]])))),""))</f>
        <v/>
      </c>
      <c r="V100" t="str">
        <f>IF(OR(V$5="",$S100=""),"",IFERROR(SUM(PRODUCT(INDEX(CMB[[BA_0O]:[BA_2O]],MATCH(ROUND(MIN(SUM(V$4,$O100/1000),SUM($O100,V$4/1000)),3),CMB[[Cmb_ID]:[Cmb_ID]],0),SUM(N(V$1),N($R100),1)),CHOOSE(AC[[M]:[M]],1,1,0,AC[[AB]:[AB]])),PRODUCT(INDEX(CMB[[BD_0O]:[BD_2O]],MATCH(ROUND(MIN(SUM(V$4,$O100/1000),SUM($O100,V$4/1000)),3),CMB[[Cmb_ID]:[Cmb_ID]],0),SUM(N(V$1),N($R100),1)),CHOOSE(AC[[M]:[M]],1,0,1,AC[[DB]:[DB]])),PRODUCT(SUM(ROUND(AVERAGE(VALUE(V$3),VALUE($P100)),0),CHOOSE(IF(OR(V$1,$R100),4,INDEX(CMB[[Res_Rare]:[Res_Rare]],MATCH(ROUND(MIN(SUM(V$4,$O100/1000),SUM($O100,V$4/1000)),3),CMB[[Cmb_ID]:[Cmb_ID]],0))),-1,-1,0,0)),IF(OR(V$1,$R100),4,INDEX(CMB[[Cmb_Rare]:[Cmb_Rare]],MATCH(ROUND(MIN(SUM(V$4,$O100/1000),SUM($O100,V$4/1000)),3),CMB[[Cmb_ID]:[Cmb_ID]],0))),CHOOSE(AC[[M]:[M]],2,1,1,SUM(AC[[AB]:[DB]])))),""))</f>
        <v/>
      </c>
      <c r="W100" t="str">
        <f>IF(OR(W$5="",$S100=""),"",IFERROR(SUM(PRODUCT(INDEX(CMB[[BA_0O]:[BA_2O]],MATCH(ROUND(MIN(SUM(W$4,$O100/1000),SUM($O100,W$4/1000)),3),CMB[[Cmb_ID]:[Cmb_ID]],0),SUM(N(W$1),N($R100),1)),CHOOSE(AC[[M]:[M]],1,1,0,AC[[AB]:[AB]])),PRODUCT(INDEX(CMB[[BD_0O]:[BD_2O]],MATCH(ROUND(MIN(SUM(W$4,$O100/1000),SUM($O100,W$4/1000)),3),CMB[[Cmb_ID]:[Cmb_ID]],0),SUM(N(W$1),N($R100),1)),CHOOSE(AC[[M]:[M]],1,0,1,AC[[DB]:[DB]])),PRODUCT(SUM(ROUND(AVERAGE(VALUE(W$3),VALUE($P100)),0),CHOOSE(IF(OR(W$1,$R100),4,INDEX(CMB[[Res_Rare]:[Res_Rare]],MATCH(ROUND(MIN(SUM(W$4,$O100/1000),SUM($O100,W$4/1000)),3),CMB[[Cmb_ID]:[Cmb_ID]],0))),-1,-1,0,0)),IF(OR(W$1,$R100),4,INDEX(CMB[[Cmb_Rare]:[Cmb_Rare]],MATCH(ROUND(MIN(SUM(W$4,$O100/1000),SUM($O100,W$4/1000)),3),CMB[[Cmb_ID]:[Cmb_ID]],0))),CHOOSE(AC[[M]:[M]],2,1,1,SUM(AC[[AB]:[DB]])))),""))</f>
        <v/>
      </c>
      <c r="X100" t="str">
        <f>IF(OR(X$5="",$S100=""),"",IFERROR(SUM(PRODUCT(INDEX(CMB[[BA_0O]:[BA_2O]],MATCH(ROUND(MIN(SUM(X$4,$O100/1000),SUM($O100,X$4/1000)),3),CMB[[Cmb_ID]:[Cmb_ID]],0),SUM(N(X$1),N($R100),1)),CHOOSE(AC[[M]:[M]],1,1,0,AC[[AB]:[AB]])),PRODUCT(INDEX(CMB[[BD_0O]:[BD_2O]],MATCH(ROUND(MIN(SUM(X$4,$O100/1000),SUM($O100,X$4/1000)),3),CMB[[Cmb_ID]:[Cmb_ID]],0),SUM(N(X$1),N($R100),1)),CHOOSE(AC[[M]:[M]],1,0,1,AC[[DB]:[DB]])),PRODUCT(SUM(ROUND(AVERAGE(VALUE(X$3),VALUE($P100)),0),CHOOSE(IF(OR(X$1,$R100),4,INDEX(CMB[[Res_Rare]:[Res_Rare]],MATCH(ROUND(MIN(SUM(X$4,$O100/1000),SUM($O100,X$4/1000)),3),CMB[[Cmb_ID]:[Cmb_ID]],0))),-1,-1,0,0)),IF(OR(X$1,$R100),4,INDEX(CMB[[Cmb_Rare]:[Cmb_Rare]],MATCH(ROUND(MIN(SUM(X$4,$O100/1000),SUM($O100,X$4/1000)),3),CMB[[Cmb_ID]:[Cmb_ID]],0))),CHOOSE(AC[[M]:[M]],2,1,1,SUM(AC[[AB]:[DB]])))),""))</f>
        <v/>
      </c>
      <c r="Y100" t="str">
        <f>IF(OR(Y$5="",$S100=""),"",IFERROR(SUM(PRODUCT(INDEX(CMB[[BA_0O]:[BA_2O]],MATCH(ROUND(MIN(SUM(Y$4,$O100/1000),SUM($O100,Y$4/1000)),3),CMB[[Cmb_ID]:[Cmb_ID]],0),SUM(N(Y$1),N($R100),1)),CHOOSE(AC[[M]:[M]],1,1,0,AC[[AB]:[AB]])),PRODUCT(INDEX(CMB[[BD_0O]:[BD_2O]],MATCH(ROUND(MIN(SUM(Y$4,$O100/1000),SUM($O100,Y$4/1000)),3),CMB[[Cmb_ID]:[Cmb_ID]],0),SUM(N(Y$1),N($R100),1)),CHOOSE(AC[[M]:[M]],1,0,1,AC[[DB]:[DB]])),PRODUCT(SUM(ROUND(AVERAGE(VALUE(Y$3),VALUE($P100)),0),CHOOSE(IF(OR(Y$1,$R100),4,INDEX(CMB[[Res_Rare]:[Res_Rare]],MATCH(ROUND(MIN(SUM(Y$4,$O100/1000),SUM($O100,Y$4/1000)),3),CMB[[Cmb_ID]:[Cmb_ID]],0))),-1,-1,0,0)),IF(OR(Y$1,$R100),4,INDEX(CMB[[Cmb_Rare]:[Cmb_Rare]],MATCH(ROUND(MIN(SUM(Y$4,$O100/1000),SUM($O100,Y$4/1000)),3),CMB[[Cmb_ID]:[Cmb_ID]],0))),CHOOSE(AC[[M]:[M]],2,1,1,SUM(AC[[AB]:[DB]])))),""))</f>
        <v/>
      </c>
      <c r="Z100" t="str">
        <f>IF(OR(Z$5="",$S100=""),"",IFERROR(SUM(PRODUCT(INDEX(CMB[[BA_0O]:[BA_2O]],MATCH(ROUND(MIN(SUM(Z$4,$O100/1000),SUM($O100,Z$4/1000)),3),CMB[[Cmb_ID]:[Cmb_ID]],0),SUM(N(Z$1),N($R100),1)),CHOOSE(AC[[M]:[M]],1,1,0,AC[[AB]:[AB]])),PRODUCT(INDEX(CMB[[BD_0O]:[BD_2O]],MATCH(ROUND(MIN(SUM(Z$4,$O100/1000),SUM($O100,Z$4/1000)),3),CMB[[Cmb_ID]:[Cmb_ID]],0),SUM(N(Z$1),N($R100),1)),CHOOSE(AC[[M]:[M]],1,0,1,AC[[DB]:[DB]])),PRODUCT(SUM(ROUND(AVERAGE(VALUE(Z$3),VALUE($P100)),0),CHOOSE(IF(OR(Z$1,$R100),4,INDEX(CMB[[Res_Rare]:[Res_Rare]],MATCH(ROUND(MIN(SUM(Z$4,$O100/1000),SUM($O100,Z$4/1000)),3),CMB[[Cmb_ID]:[Cmb_ID]],0))),-1,-1,0,0)),IF(OR(Z$1,$R100),4,INDEX(CMB[[Cmb_Rare]:[Cmb_Rare]],MATCH(ROUND(MIN(SUM(Z$4,$O100/1000),SUM($O100,Z$4/1000)),3),CMB[[Cmb_ID]:[Cmb_ID]],0))),CHOOSE(AC[[M]:[M]],2,1,1,SUM(AC[[AB]:[DB]])))),""))</f>
        <v/>
      </c>
      <c r="AA100" t="str">
        <f>IF(OR(AA$5="",$S100=""),"",IFERROR(SUM(PRODUCT(INDEX(CMB[[BA_0O]:[BA_2O]],MATCH(ROUND(MIN(SUM(AA$4,$O100/1000),SUM($O100,AA$4/1000)),3),CMB[[Cmb_ID]:[Cmb_ID]],0),SUM(N(AA$1),N($R100),1)),CHOOSE(AC[[M]:[M]],1,1,0,AC[[AB]:[AB]])),PRODUCT(INDEX(CMB[[BD_0O]:[BD_2O]],MATCH(ROUND(MIN(SUM(AA$4,$O100/1000),SUM($O100,AA$4/1000)),3),CMB[[Cmb_ID]:[Cmb_ID]],0),SUM(N(AA$1),N($R100),1)),CHOOSE(AC[[M]:[M]],1,0,1,AC[[DB]:[DB]])),PRODUCT(SUM(ROUND(AVERAGE(VALUE(AA$3),VALUE($P100)),0),CHOOSE(IF(OR(AA$1,$R100),4,INDEX(CMB[[Res_Rare]:[Res_Rare]],MATCH(ROUND(MIN(SUM(AA$4,$O100/1000),SUM($O100,AA$4/1000)),3),CMB[[Cmb_ID]:[Cmb_ID]],0))),-1,-1,0,0)),IF(OR(AA$1,$R100),4,INDEX(CMB[[Cmb_Rare]:[Cmb_Rare]],MATCH(ROUND(MIN(SUM(AA$4,$O100/1000),SUM($O100,AA$4/1000)),3),CMB[[Cmb_ID]:[Cmb_ID]],0))),CHOOSE(AC[[M]:[M]],2,1,1,SUM(AC[[AB]:[DB]])))),""))</f>
        <v/>
      </c>
      <c r="AB100" t="str">
        <f>IF(OR(AB$5="",$S100=""),"",IFERROR(SUM(PRODUCT(INDEX(CMB[[BA_0O]:[BA_2O]],MATCH(ROUND(MIN(SUM(AB$4,$O100/1000),SUM($O100,AB$4/1000)),3),CMB[[Cmb_ID]:[Cmb_ID]],0),SUM(N(AB$1),N($R100),1)),CHOOSE(AC[[M]:[M]],1,1,0,AC[[AB]:[AB]])),PRODUCT(INDEX(CMB[[BD_0O]:[BD_2O]],MATCH(ROUND(MIN(SUM(AB$4,$O100/1000),SUM($O100,AB$4/1000)),3),CMB[[Cmb_ID]:[Cmb_ID]],0),SUM(N(AB$1),N($R100),1)),CHOOSE(AC[[M]:[M]],1,0,1,AC[[DB]:[DB]])),PRODUCT(SUM(ROUND(AVERAGE(VALUE(AB$3),VALUE($P100)),0),CHOOSE(IF(OR(AB$1,$R100),4,INDEX(CMB[[Res_Rare]:[Res_Rare]],MATCH(ROUND(MIN(SUM(AB$4,$O100/1000),SUM($O100,AB$4/1000)),3),CMB[[Cmb_ID]:[Cmb_ID]],0))),-1,-1,0,0)),IF(OR(AB$1,$R100),4,INDEX(CMB[[Cmb_Rare]:[Cmb_Rare]],MATCH(ROUND(MIN(SUM(AB$4,$O100/1000),SUM($O100,AB$4/1000)),3),CMB[[Cmb_ID]:[Cmb_ID]],0))),CHOOSE(AC[[M]:[M]],2,1,1,SUM(AC[[AB]:[DB]])))),""))</f>
        <v/>
      </c>
      <c r="AC100" t="str">
        <f>IF(OR(AC$5="",$S100=""),"",IFERROR(SUM(PRODUCT(INDEX(CMB[[BA_0O]:[BA_2O]],MATCH(ROUND(MIN(SUM(AC$4,$O100/1000),SUM($O100,AC$4/1000)),3),CMB[[Cmb_ID]:[Cmb_ID]],0),SUM(N(AC$1),N($R100),1)),CHOOSE(AC[[M]:[M]],1,1,0,AC[[AB]:[AB]])),PRODUCT(INDEX(CMB[[BD_0O]:[BD_2O]],MATCH(ROUND(MIN(SUM(AC$4,$O100/1000),SUM($O100,AC$4/1000)),3),CMB[[Cmb_ID]:[Cmb_ID]],0),SUM(N(AC$1),N($R100),1)),CHOOSE(AC[[M]:[M]],1,0,1,AC[[DB]:[DB]])),PRODUCT(SUM(ROUND(AVERAGE(VALUE(AC$3),VALUE($P100)),0),CHOOSE(IF(OR(AC$1,$R100),4,INDEX(CMB[[Res_Rare]:[Res_Rare]],MATCH(ROUND(MIN(SUM(AC$4,$O100/1000),SUM($O100,AC$4/1000)),3),CMB[[Cmb_ID]:[Cmb_ID]],0))),-1,-1,0,0)),IF(OR(AC$1,$R100),4,INDEX(CMB[[Cmb_Rare]:[Cmb_Rare]],MATCH(ROUND(MIN(SUM(AC$4,$O100/1000),SUM($O100,AC$4/1000)),3),CMB[[Cmb_ID]:[Cmb_ID]],0))),CHOOSE(AC[[M]:[M]],2,1,1,SUM(AC[[AB]:[DB]])))),""))</f>
        <v/>
      </c>
      <c r="AD100" t="str">
        <f>IF(OR(AD$5="",$S100=""),"",IFERROR(SUM(PRODUCT(INDEX(CMB[[BA_0O]:[BA_2O]],MATCH(ROUND(MIN(SUM(AD$4,$O100/1000),SUM($O100,AD$4/1000)),3),CMB[[Cmb_ID]:[Cmb_ID]],0),SUM(N(AD$1),N($R100),1)),CHOOSE(AC[[M]:[M]],1,1,0,AC[[AB]:[AB]])),PRODUCT(INDEX(CMB[[BD_0O]:[BD_2O]],MATCH(ROUND(MIN(SUM(AD$4,$O100/1000),SUM($O100,AD$4/1000)),3),CMB[[Cmb_ID]:[Cmb_ID]],0),SUM(N(AD$1),N($R100),1)),CHOOSE(AC[[M]:[M]],1,0,1,AC[[DB]:[DB]])),PRODUCT(SUM(ROUND(AVERAGE(VALUE(AD$3),VALUE($P100)),0),CHOOSE(IF(OR(AD$1,$R100),4,INDEX(CMB[[Res_Rare]:[Res_Rare]],MATCH(ROUND(MIN(SUM(AD$4,$O100/1000),SUM($O100,AD$4/1000)),3),CMB[[Cmb_ID]:[Cmb_ID]],0))),-1,-1,0,0)),IF(OR(AD$1,$R100),4,INDEX(CMB[[Cmb_Rare]:[Cmb_Rare]],MATCH(ROUND(MIN(SUM(AD$4,$O100/1000),SUM($O100,AD$4/1000)),3),CMB[[Cmb_ID]:[Cmb_ID]],0))),CHOOSE(AC[[M]:[M]],2,1,1,SUM(AC[[AB]:[DB]])))),""))</f>
        <v/>
      </c>
      <c r="AE100" t="str">
        <f>IF(OR(AE$5="",$S100=""),"",IFERROR(SUM(PRODUCT(INDEX(CMB[[BA_0O]:[BA_2O]],MATCH(ROUND(MIN(SUM(AE$4,$O100/1000),SUM($O100,AE$4/1000)),3),CMB[[Cmb_ID]:[Cmb_ID]],0),SUM(N(AE$1),N($R100),1)),CHOOSE(AC[[M]:[M]],1,1,0,AC[[AB]:[AB]])),PRODUCT(INDEX(CMB[[BD_0O]:[BD_2O]],MATCH(ROUND(MIN(SUM(AE$4,$O100/1000),SUM($O100,AE$4/1000)),3),CMB[[Cmb_ID]:[Cmb_ID]],0),SUM(N(AE$1),N($R100),1)),CHOOSE(AC[[M]:[M]],1,0,1,AC[[DB]:[DB]])),PRODUCT(SUM(ROUND(AVERAGE(VALUE(AE$3),VALUE($P100)),0),CHOOSE(IF(OR(AE$1,$R100),4,INDEX(CMB[[Res_Rare]:[Res_Rare]],MATCH(ROUND(MIN(SUM(AE$4,$O100/1000),SUM($O100,AE$4/1000)),3),CMB[[Cmb_ID]:[Cmb_ID]],0))),-1,-1,0,0)),IF(OR(AE$1,$R100),4,INDEX(CMB[[Cmb_Rare]:[Cmb_Rare]],MATCH(ROUND(MIN(SUM(AE$4,$O100/1000),SUM($O100,AE$4/1000)),3),CMB[[Cmb_ID]:[Cmb_ID]],0))),CHOOSE(AC[[M]:[M]],2,1,1,SUM(AC[[AB]:[DB]])))),""))</f>
        <v/>
      </c>
      <c r="AF100" t="str">
        <f>IF(OR(AF$5="",$S100=""),"",IFERROR(SUM(PRODUCT(INDEX(CMB[[BA_0O]:[BA_2O]],MATCH(ROUND(MIN(SUM(AF$4,$O100/1000),SUM($O100,AF$4/1000)),3),CMB[[Cmb_ID]:[Cmb_ID]],0),SUM(N(AF$1),N($R100),1)),CHOOSE(AC[[M]:[M]],1,1,0,AC[[AB]:[AB]])),PRODUCT(INDEX(CMB[[BD_0O]:[BD_2O]],MATCH(ROUND(MIN(SUM(AF$4,$O100/1000),SUM($O100,AF$4/1000)),3),CMB[[Cmb_ID]:[Cmb_ID]],0),SUM(N(AF$1),N($R100),1)),CHOOSE(AC[[M]:[M]],1,0,1,AC[[DB]:[DB]])),PRODUCT(SUM(ROUND(AVERAGE(VALUE(AF$3),VALUE($P100)),0),CHOOSE(IF(OR(AF$1,$R100),4,INDEX(CMB[[Res_Rare]:[Res_Rare]],MATCH(ROUND(MIN(SUM(AF$4,$O100/1000),SUM($O100,AF$4/1000)),3),CMB[[Cmb_ID]:[Cmb_ID]],0))),-1,-1,0,0)),IF(OR(AF$1,$R100),4,INDEX(CMB[[Cmb_Rare]:[Cmb_Rare]],MATCH(ROUND(MIN(SUM(AF$4,$O100/1000),SUM($O100,AF$4/1000)),3),CMB[[Cmb_ID]:[Cmb_ID]],0))),CHOOSE(AC[[M]:[M]],2,1,1,SUM(AC[[AB]:[DB]])))),""))</f>
        <v/>
      </c>
      <c r="AG100" t="str">
        <f>IF(OR(AG$5="",$S100=""),"",IFERROR(SUM(PRODUCT(INDEX(CMB[[BA_0O]:[BA_2O]],MATCH(ROUND(MIN(SUM(AG$4,$O100/1000),SUM($O100,AG$4/1000)),3),CMB[[Cmb_ID]:[Cmb_ID]],0),SUM(N(AG$1),N($R100),1)),CHOOSE(AC[[M]:[M]],1,1,0,AC[[AB]:[AB]])),PRODUCT(INDEX(CMB[[BD_0O]:[BD_2O]],MATCH(ROUND(MIN(SUM(AG$4,$O100/1000),SUM($O100,AG$4/1000)),3),CMB[[Cmb_ID]:[Cmb_ID]],0),SUM(N(AG$1),N($R100),1)),CHOOSE(AC[[M]:[M]],1,0,1,AC[[DB]:[DB]])),PRODUCT(SUM(ROUND(AVERAGE(VALUE(AG$3),VALUE($P100)),0),CHOOSE(IF(OR(AG$1,$R100),4,INDEX(CMB[[Res_Rare]:[Res_Rare]],MATCH(ROUND(MIN(SUM(AG$4,$O100/1000),SUM($O100,AG$4/1000)),3),CMB[[Cmb_ID]:[Cmb_ID]],0))),-1,-1,0,0)),IF(OR(AG$1,$R100),4,INDEX(CMB[[Cmb_Rare]:[Cmb_Rare]],MATCH(ROUND(MIN(SUM(AG$4,$O100/1000),SUM($O100,AG$4/1000)),3),CMB[[Cmb_ID]:[Cmb_ID]],0))),CHOOSE(AC[[M]:[M]],2,1,1,SUM(AC[[AB]:[DB]])))),""))</f>
        <v/>
      </c>
      <c r="AH100" t="str">
        <f>IF(OR(AH$5="",$S100=""),"",IFERROR(SUM(PRODUCT(INDEX(CMB[[BA_0O]:[BA_2O]],MATCH(ROUND(MIN(SUM(AH$4,$O100/1000),SUM($O100,AH$4/1000)),3),CMB[[Cmb_ID]:[Cmb_ID]],0),SUM(N(AH$1),N($R100),1)),CHOOSE(AC[[M]:[M]],1,1,0,AC[[AB]:[AB]])),PRODUCT(INDEX(CMB[[BD_0O]:[BD_2O]],MATCH(ROUND(MIN(SUM(AH$4,$O100/1000),SUM($O100,AH$4/1000)),3),CMB[[Cmb_ID]:[Cmb_ID]],0),SUM(N(AH$1),N($R100),1)),CHOOSE(AC[[M]:[M]],1,0,1,AC[[DB]:[DB]])),PRODUCT(SUM(ROUND(AVERAGE(VALUE(AH$3),VALUE($P100)),0),CHOOSE(IF(OR(AH$1,$R100),4,INDEX(CMB[[Res_Rare]:[Res_Rare]],MATCH(ROUND(MIN(SUM(AH$4,$O100/1000),SUM($O100,AH$4/1000)),3),CMB[[Cmb_ID]:[Cmb_ID]],0))),-1,-1,0,0)),IF(OR(AH$1,$R100),4,INDEX(CMB[[Cmb_Rare]:[Cmb_Rare]],MATCH(ROUND(MIN(SUM(AH$4,$O100/1000),SUM($O100,AH$4/1000)),3),CMB[[Cmb_ID]:[Cmb_ID]],0))),CHOOSE(AC[[M]:[M]],2,1,1,SUM(AC[[AB]:[DB]])))),""))</f>
        <v/>
      </c>
      <c r="AI100" t="str">
        <f>IF(OR(AI$5="",$S100=""),"",IFERROR(SUM(PRODUCT(INDEX(CMB[[BA_0O]:[BA_2O]],MATCH(ROUND(MIN(SUM(AI$4,$O100/1000),SUM($O100,AI$4/1000)),3),CMB[[Cmb_ID]:[Cmb_ID]],0),SUM(N(AI$1),N($R100),1)),CHOOSE(AC[[M]:[M]],1,1,0,AC[[AB]:[AB]])),PRODUCT(INDEX(CMB[[BD_0O]:[BD_2O]],MATCH(ROUND(MIN(SUM(AI$4,$O100/1000),SUM($O100,AI$4/1000)),3),CMB[[Cmb_ID]:[Cmb_ID]],0),SUM(N(AI$1),N($R100),1)),CHOOSE(AC[[M]:[M]],1,0,1,AC[[DB]:[DB]])),PRODUCT(SUM(ROUND(AVERAGE(VALUE(AI$3),VALUE($P100)),0),CHOOSE(IF(OR(AI$1,$R100),4,INDEX(CMB[[Res_Rare]:[Res_Rare]],MATCH(ROUND(MIN(SUM(AI$4,$O100/1000),SUM($O100,AI$4/1000)),3),CMB[[Cmb_ID]:[Cmb_ID]],0))),-1,-1,0,0)),IF(OR(AI$1,$R100),4,INDEX(CMB[[Cmb_Rare]:[Cmb_Rare]],MATCH(ROUND(MIN(SUM(AI$4,$O100/1000),SUM($O100,AI$4/1000)),3),CMB[[Cmb_ID]:[Cmb_ID]],0))),CHOOSE(AC[[M]:[M]],2,1,1,SUM(AC[[AB]:[DB]])))),""))</f>
        <v/>
      </c>
      <c r="AJ100" t="str">
        <f>IF(OR(AJ$5="",$S100=""),"",IFERROR(SUM(PRODUCT(INDEX(CMB[[BA_0O]:[BA_2O]],MATCH(ROUND(MIN(SUM(AJ$4,$O100/1000),SUM($O100,AJ$4/1000)),3),CMB[[Cmb_ID]:[Cmb_ID]],0),SUM(N(AJ$1),N($R100),1)),CHOOSE(AC[[M]:[M]],1,1,0,AC[[AB]:[AB]])),PRODUCT(INDEX(CMB[[BD_0O]:[BD_2O]],MATCH(ROUND(MIN(SUM(AJ$4,$O100/1000),SUM($O100,AJ$4/1000)),3),CMB[[Cmb_ID]:[Cmb_ID]],0),SUM(N(AJ$1),N($R100),1)),CHOOSE(AC[[M]:[M]],1,0,1,AC[[DB]:[DB]])),PRODUCT(SUM(ROUND(AVERAGE(VALUE(AJ$3),VALUE($P100)),0),CHOOSE(IF(OR(AJ$1,$R100),4,INDEX(CMB[[Res_Rare]:[Res_Rare]],MATCH(ROUND(MIN(SUM(AJ$4,$O100/1000),SUM($O100,AJ$4/1000)),3),CMB[[Cmb_ID]:[Cmb_ID]],0))),-1,-1,0,0)),IF(OR(AJ$1,$R100),4,INDEX(CMB[[Cmb_Rare]:[Cmb_Rare]],MATCH(ROUND(MIN(SUM(AJ$4,$O100/1000),SUM($O100,AJ$4/1000)),3),CMB[[Cmb_ID]:[Cmb_ID]],0))),CHOOSE(AC[[M]:[M]],2,1,1,SUM(AC[[AB]:[DB]])))),""))</f>
        <v/>
      </c>
      <c r="AK100" t="str">
        <f>IF(OR(AK$5="",$S100=""),"",IFERROR(SUM(PRODUCT(INDEX(CMB[[BA_0O]:[BA_2O]],MATCH(ROUND(MIN(SUM(AK$4,$O100/1000),SUM($O100,AK$4/1000)),3),CMB[[Cmb_ID]:[Cmb_ID]],0),SUM(N(AK$1),N($R100),1)),CHOOSE(AC[[M]:[M]],1,1,0,AC[[AB]:[AB]])),PRODUCT(INDEX(CMB[[BD_0O]:[BD_2O]],MATCH(ROUND(MIN(SUM(AK$4,$O100/1000),SUM($O100,AK$4/1000)),3),CMB[[Cmb_ID]:[Cmb_ID]],0),SUM(N(AK$1),N($R100),1)),CHOOSE(AC[[M]:[M]],1,0,1,AC[[DB]:[DB]])),PRODUCT(SUM(ROUND(AVERAGE(VALUE(AK$3),VALUE($P100)),0),CHOOSE(IF(OR(AK$1,$R100),4,INDEX(CMB[[Res_Rare]:[Res_Rare]],MATCH(ROUND(MIN(SUM(AK$4,$O100/1000),SUM($O100,AK$4/1000)),3),CMB[[Cmb_ID]:[Cmb_ID]],0))),-1,-1,0,0)),IF(OR(AK$1,$R100),4,INDEX(CMB[[Cmb_Rare]:[Cmb_Rare]],MATCH(ROUND(MIN(SUM(AK$4,$O100/1000),SUM($O100,AK$4/1000)),3),CMB[[Cmb_ID]:[Cmb_ID]],0))),CHOOSE(AC[[M]:[M]],2,1,1,SUM(AC[[AB]:[DB]])))),""))</f>
        <v/>
      </c>
      <c r="AL100" t="str">
        <f>IF(OR(AL$5="",$S100=""),"",IFERROR(SUM(PRODUCT(INDEX(CMB[[BA_0O]:[BA_2O]],MATCH(ROUND(MIN(SUM(AL$4,$O100/1000),SUM($O100,AL$4/1000)),3),CMB[[Cmb_ID]:[Cmb_ID]],0),SUM(N(AL$1),N($R100),1)),CHOOSE(AC[[M]:[M]],1,1,0,AC[[AB]:[AB]])),PRODUCT(INDEX(CMB[[BD_0O]:[BD_2O]],MATCH(ROUND(MIN(SUM(AL$4,$O100/1000),SUM($O100,AL$4/1000)),3),CMB[[Cmb_ID]:[Cmb_ID]],0),SUM(N(AL$1),N($R100),1)),CHOOSE(AC[[M]:[M]],1,0,1,AC[[DB]:[DB]])),PRODUCT(SUM(ROUND(AVERAGE(VALUE(AL$3),VALUE($P100)),0),CHOOSE(IF(OR(AL$1,$R100),4,INDEX(CMB[[Res_Rare]:[Res_Rare]],MATCH(ROUND(MIN(SUM(AL$4,$O100/1000),SUM($O100,AL$4/1000)),3),CMB[[Cmb_ID]:[Cmb_ID]],0))),-1,-1,0,0)),IF(OR(AL$1,$R100),4,INDEX(CMB[[Cmb_Rare]:[Cmb_Rare]],MATCH(ROUND(MIN(SUM(AL$4,$O100/1000),SUM($O100,AL$4/1000)),3),CMB[[Cmb_ID]:[Cmb_ID]],0))),CHOOSE(AC[[M]:[M]],2,1,1,SUM(AC[[AB]:[DB]])))),""))</f>
        <v/>
      </c>
      <c r="AM100" t="str">
        <f>IF(OR(AM$5="",$S100=""),"",IFERROR(SUM(PRODUCT(INDEX(CMB[[BA_0O]:[BA_2O]],MATCH(ROUND(MIN(SUM(AM$4,$O100/1000),SUM($O100,AM$4/1000)),3),CMB[[Cmb_ID]:[Cmb_ID]],0),SUM(N(AM$1),N($R100),1)),CHOOSE(AC[[M]:[M]],1,1,0,AC[[AB]:[AB]])),PRODUCT(INDEX(CMB[[BD_0O]:[BD_2O]],MATCH(ROUND(MIN(SUM(AM$4,$O100/1000),SUM($O100,AM$4/1000)),3),CMB[[Cmb_ID]:[Cmb_ID]],0),SUM(N(AM$1),N($R100),1)),CHOOSE(AC[[M]:[M]],1,0,1,AC[[DB]:[DB]])),PRODUCT(SUM(ROUND(AVERAGE(VALUE(AM$3),VALUE($P100)),0),CHOOSE(IF(OR(AM$1,$R100),4,INDEX(CMB[[Res_Rare]:[Res_Rare]],MATCH(ROUND(MIN(SUM(AM$4,$O100/1000),SUM($O100,AM$4/1000)),3),CMB[[Cmb_ID]:[Cmb_ID]],0))),-1,-1,0,0)),IF(OR(AM$1,$R100),4,INDEX(CMB[[Cmb_Rare]:[Cmb_Rare]],MATCH(ROUND(MIN(SUM(AM$4,$O100/1000),SUM($O100,AM$4/1000)),3),CMB[[Cmb_ID]:[Cmb_ID]],0))),CHOOSE(AC[[M]:[M]],2,1,1,SUM(AC[[AB]:[DB]])))),""))</f>
        <v/>
      </c>
      <c r="AN100" t="str">
        <f>IF(OR(AN$5="",$S100=""),"",IFERROR(SUM(PRODUCT(INDEX(CMB[[BA_0O]:[BA_2O]],MATCH(ROUND(MIN(SUM(AN$4,$O100/1000),SUM($O100,AN$4/1000)),3),CMB[[Cmb_ID]:[Cmb_ID]],0),SUM(N(AN$1),N($R100),1)),CHOOSE(AC[[M]:[M]],1,1,0,AC[[AB]:[AB]])),PRODUCT(INDEX(CMB[[BD_0O]:[BD_2O]],MATCH(ROUND(MIN(SUM(AN$4,$O100/1000),SUM($O100,AN$4/1000)),3),CMB[[Cmb_ID]:[Cmb_ID]],0),SUM(N(AN$1),N($R100),1)),CHOOSE(AC[[M]:[M]],1,0,1,AC[[DB]:[DB]])),PRODUCT(SUM(ROUND(AVERAGE(VALUE(AN$3),VALUE($P100)),0),CHOOSE(IF(OR(AN$1,$R100),4,INDEX(CMB[[Res_Rare]:[Res_Rare]],MATCH(ROUND(MIN(SUM(AN$4,$O100/1000),SUM($O100,AN$4/1000)),3),CMB[[Cmb_ID]:[Cmb_ID]],0))),-1,-1,0,0)),IF(OR(AN$1,$R100),4,INDEX(CMB[[Cmb_Rare]:[Cmb_Rare]],MATCH(ROUND(MIN(SUM(AN$4,$O100/1000),SUM($O100,AN$4/1000)),3),CMB[[Cmb_ID]:[Cmb_ID]],0))),CHOOSE(AC[[M]:[M]],2,1,1,SUM(AC[[AB]:[DB]])))),""))</f>
        <v/>
      </c>
      <c r="AO100" t="str">
        <f>IF(OR(AO$5="",$S100=""),"",IFERROR(SUM(PRODUCT(INDEX(CMB[[BA_0O]:[BA_2O]],MATCH(ROUND(MIN(SUM(AO$4,$O100/1000),SUM($O100,AO$4/1000)),3),CMB[[Cmb_ID]:[Cmb_ID]],0),SUM(N(AO$1),N($R100),1)),CHOOSE(AC[[M]:[M]],1,1,0,AC[[AB]:[AB]])),PRODUCT(INDEX(CMB[[BD_0O]:[BD_2O]],MATCH(ROUND(MIN(SUM(AO$4,$O100/1000),SUM($O100,AO$4/1000)),3),CMB[[Cmb_ID]:[Cmb_ID]],0),SUM(N(AO$1),N($R100),1)),CHOOSE(AC[[M]:[M]],1,0,1,AC[[DB]:[DB]])),PRODUCT(SUM(ROUND(AVERAGE(VALUE(AO$3),VALUE($P100)),0),CHOOSE(IF(OR(AO$1,$R100),4,INDEX(CMB[[Res_Rare]:[Res_Rare]],MATCH(ROUND(MIN(SUM(AO$4,$O100/1000),SUM($O100,AO$4/1000)),3),CMB[[Cmb_ID]:[Cmb_ID]],0))),-1,-1,0,0)),IF(OR(AO$1,$R100),4,INDEX(CMB[[Cmb_Rare]:[Cmb_Rare]],MATCH(ROUND(MIN(SUM(AO$4,$O100/1000),SUM($O100,AO$4/1000)),3),CMB[[Cmb_ID]:[Cmb_ID]],0))),CHOOSE(AC[[M]:[M]],2,1,1,SUM(AC[[AB]:[DB]])))),""))</f>
        <v/>
      </c>
      <c r="AP100" t="str">
        <f>IF(OR(AP$5="",$S100=""),"",IFERROR(SUM(PRODUCT(INDEX(CMB[[BA_0O]:[BA_2O]],MATCH(ROUND(MIN(SUM(AP$4,$O100/1000),SUM($O100,AP$4/1000)),3),CMB[[Cmb_ID]:[Cmb_ID]],0),SUM(N(AP$1),N($R100),1)),CHOOSE(AC[[M]:[M]],1,1,0,AC[[AB]:[AB]])),PRODUCT(INDEX(CMB[[BD_0O]:[BD_2O]],MATCH(ROUND(MIN(SUM(AP$4,$O100/1000),SUM($O100,AP$4/1000)),3),CMB[[Cmb_ID]:[Cmb_ID]],0),SUM(N(AP$1),N($R100),1)),CHOOSE(AC[[M]:[M]],1,0,1,AC[[DB]:[DB]])),PRODUCT(SUM(ROUND(AVERAGE(VALUE(AP$3),VALUE($P100)),0),CHOOSE(IF(OR(AP$1,$R100),4,INDEX(CMB[[Res_Rare]:[Res_Rare]],MATCH(ROUND(MIN(SUM(AP$4,$O100/1000),SUM($O100,AP$4/1000)),3),CMB[[Cmb_ID]:[Cmb_ID]],0))),-1,-1,0,0)),IF(OR(AP$1,$R100),4,INDEX(CMB[[Cmb_Rare]:[Cmb_Rare]],MATCH(ROUND(MIN(SUM(AP$4,$O100/1000),SUM($O100,AP$4/1000)),3),CMB[[Cmb_ID]:[Cmb_ID]],0))),CHOOSE(AC[[M]:[M]],2,1,1,SUM(AC[[AB]:[DB]])))),""))</f>
        <v/>
      </c>
      <c r="AQ100" t="str">
        <f>IF(OR(AQ$5="",$S100=""),"",IFERROR(SUM(PRODUCT(INDEX(CMB[[BA_0O]:[BA_2O]],MATCH(ROUND(MIN(SUM(AQ$4,$O100/1000),SUM($O100,AQ$4/1000)),3),CMB[[Cmb_ID]:[Cmb_ID]],0),SUM(N(AQ$1),N($R100),1)),CHOOSE(AC[[M]:[M]],1,1,0,AC[[AB]:[AB]])),PRODUCT(INDEX(CMB[[BD_0O]:[BD_2O]],MATCH(ROUND(MIN(SUM(AQ$4,$O100/1000),SUM($O100,AQ$4/1000)),3),CMB[[Cmb_ID]:[Cmb_ID]],0),SUM(N(AQ$1),N($R100),1)),CHOOSE(AC[[M]:[M]],1,0,1,AC[[DB]:[DB]])),PRODUCT(SUM(ROUND(AVERAGE(VALUE(AQ$3),VALUE($P100)),0),CHOOSE(IF(OR(AQ$1,$R100),4,INDEX(CMB[[Res_Rare]:[Res_Rare]],MATCH(ROUND(MIN(SUM(AQ$4,$O100/1000),SUM($O100,AQ$4/1000)),3),CMB[[Cmb_ID]:[Cmb_ID]],0))),-1,-1,0,0)),IF(OR(AQ$1,$R100),4,INDEX(CMB[[Cmb_Rare]:[Cmb_Rare]],MATCH(ROUND(MIN(SUM(AQ$4,$O100/1000),SUM($O100,AQ$4/1000)),3),CMB[[Cmb_ID]:[Cmb_ID]],0))),CHOOSE(AC[[M]:[M]],2,1,1,SUM(AC[[AB]:[DB]])))),""))</f>
        <v/>
      </c>
      <c r="AR100" t="str">
        <f>IF(OR(AR$5="",$S100=""),"",IFERROR(SUM(PRODUCT(INDEX(CMB[[BA_0O]:[BA_2O]],MATCH(ROUND(MIN(SUM(AR$4,$O100/1000),SUM($O100,AR$4/1000)),3),CMB[[Cmb_ID]:[Cmb_ID]],0),SUM(N(AR$1),N($R100),1)),CHOOSE(AC[[M]:[M]],1,1,0,AC[[AB]:[AB]])),PRODUCT(INDEX(CMB[[BD_0O]:[BD_2O]],MATCH(ROUND(MIN(SUM(AR$4,$O100/1000),SUM($O100,AR$4/1000)),3),CMB[[Cmb_ID]:[Cmb_ID]],0),SUM(N(AR$1),N($R100),1)),CHOOSE(AC[[M]:[M]],1,0,1,AC[[DB]:[DB]])),PRODUCT(SUM(ROUND(AVERAGE(VALUE(AR$3),VALUE($P100)),0),CHOOSE(IF(OR(AR$1,$R100),4,INDEX(CMB[[Res_Rare]:[Res_Rare]],MATCH(ROUND(MIN(SUM(AR$4,$O100/1000),SUM($O100,AR$4/1000)),3),CMB[[Cmb_ID]:[Cmb_ID]],0))),-1,-1,0,0)),IF(OR(AR$1,$R100),4,INDEX(CMB[[Cmb_Rare]:[Cmb_Rare]],MATCH(ROUND(MIN(SUM(AR$4,$O100/1000),SUM($O100,AR$4/1000)),3),CMB[[Cmb_ID]:[Cmb_ID]],0))),CHOOSE(AC[[M]:[M]],2,1,1,SUM(AC[[AB]:[DB]])))),""))</f>
        <v/>
      </c>
      <c r="AS100" t="str">
        <f>IF(OR(AS$5="",$S100=""),"",IFERROR(SUM(PRODUCT(INDEX(CMB[[BA_0O]:[BA_2O]],MATCH(ROUND(MIN(SUM(AS$4,$O100/1000),SUM($O100,AS$4/1000)),3),CMB[[Cmb_ID]:[Cmb_ID]],0),SUM(N(AS$1),N($R100),1)),CHOOSE(AC[[M]:[M]],1,1,0,AC[[AB]:[AB]])),PRODUCT(INDEX(CMB[[BD_0O]:[BD_2O]],MATCH(ROUND(MIN(SUM(AS$4,$O100/1000),SUM($O100,AS$4/1000)),3),CMB[[Cmb_ID]:[Cmb_ID]],0),SUM(N(AS$1),N($R100),1)),CHOOSE(AC[[M]:[M]],1,0,1,AC[[DB]:[DB]])),PRODUCT(SUM(ROUND(AVERAGE(VALUE(AS$3),VALUE($P100)),0),CHOOSE(IF(OR(AS$1,$R100),4,INDEX(CMB[[Res_Rare]:[Res_Rare]],MATCH(ROUND(MIN(SUM(AS$4,$O100/1000),SUM($O100,AS$4/1000)),3),CMB[[Cmb_ID]:[Cmb_ID]],0))),-1,-1,0,0)),IF(OR(AS$1,$R100),4,INDEX(CMB[[Cmb_Rare]:[Cmb_Rare]],MATCH(ROUND(MIN(SUM(AS$4,$O100/1000),SUM($O100,AS$4/1000)),3),CMB[[Cmb_ID]:[Cmb_ID]],0))),CHOOSE(AC[[M]:[M]],2,1,1,SUM(AC[[AB]:[DB]])))),""))</f>
        <v/>
      </c>
      <c r="AT100" t="str">
        <f>IF(OR(AT$5="",$S100=""),"",IFERROR(SUM(PRODUCT(INDEX(CMB[[BA_0O]:[BA_2O]],MATCH(ROUND(MIN(SUM(AT$4,$O100/1000),SUM($O100,AT$4/1000)),3),CMB[[Cmb_ID]:[Cmb_ID]],0),SUM(N(AT$1),N($R100),1)),CHOOSE(AC[[M]:[M]],1,1,0,AC[[AB]:[AB]])),PRODUCT(INDEX(CMB[[BD_0O]:[BD_2O]],MATCH(ROUND(MIN(SUM(AT$4,$O100/1000),SUM($O100,AT$4/1000)),3),CMB[[Cmb_ID]:[Cmb_ID]],0),SUM(N(AT$1),N($R100),1)),CHOOSE(AC[[M]:[M]],1,0,1,AC[[DB]:[DB]])),PRODUCT(SUM(ROUND(AVERAGE(VALUE(AT$3),VALUE($P100)),0),CHOOSE(IF(OR(AT$1,$R100),4,INDEX(CMB[[Res_Rare]:[Res_Rare]],MATCH(ROUND(MIN(SUM(AT$4,$O100/1000),SUM($O100,AT$4/1000)),3),CMB[[Cmb_ID]:[Cmb_ID]],0))),-1,-1,0,0)),IF(OR(AT$1,$R100),4,INDEX(CMB[[Cmb_Rare]:[Cmb_Rare]],MATCH(ROUND(MIN(SUM(AT$4,$O100/1000),SUM($O100,AT$4/1000)),3),CMB[[Cmb_ID]:[Cmb_ID]],0))),CHOOSE(AC[[M]:[M]],2,1,1,SUM(AC[[AB]:[DB]])))),""))</f>
        <v/>
      </c>
      <c r="AU100" t="str">
        <f>IF(OR(AU$5="",$S100=""),"",IFERROR(SUM(PRODUCT(INDEX(CMB[[BA_0O]:[BA_2O]],MATCH(ROUND(MIN(SUM(AU$4,$O100/1000),SUM($O100,AU$4/1000)),3),CMB[[Cmb_ID]:[Cmb_ID]],0),SUM(N(AU$1),N($R100),1)),CHOOSE(AC[[M]:[M]],1,1,0,AC[[AB]:[AB]])),PRODUCT(INDEX(CMB[[BD_0O]:[BD_2O]],MATCH(ROUND(MIN(SUM(AU$4,$O100/1000),SUM($O100,AU$4/1000)),3),CMB[[Cmb_ID]:[Cmb_ID]],0),SUM(N(AU$1),N($R100),1)),CHOOSE(AC[[M]:[M]],1,0,1,AC[[DB]:[DB]])),PRODUCT(SUM(ROUND(AVERAGE(VALUE(AU$3),VALUE($P100)),0),CHOOSE(IF(OR(AU$1,$R100),4,INDEX(CMB[[Res_Rare]:[Res_Rare]],MATCH(ROUND(MIN(SUM(AU$4,$O100/1000),SUM($O100,AU$4/1000)),3),CMB[[Cmb_ID]:[Cmb_ID]],0))),-1,-1,0,0)),IF(OR(AU$1,$R100),4,INDEX(CMB[[Cmb_Rare]:[Cmb_Rare]],MATCH(ROUND(MIN(SUM(AU$4,$O100/1000),SUM($O100,AU$4/1000)),3),CMB[[Cmb_ID]:[Cmb_ID]],0))),CHOOSE(AC[[M]:[M]],2,1,1,SUM(AC[[AB]:[DB]])))),""))</f>
        <v/>
      </c>
      <c r="AV100" t="str">
        <f>IF(OR(AV$5="",$S100=""),"",IFERROR(SUM(PRODUCT(INDEX(CMB[[BA_0O]:[BA_2O]],MATCH(ROUND(MIN(SUM(AV$4,$O100/1000),SUM($O100,AV$4/1000)),3),CMB[[Cmb_ID]:[Cmb_ID]],0),SUM(N(AV$1),N($R100),1)),CHOOSE(AC[[M]:[M]],1,1,0,AC[[AB]:[AB]])),PRODUCT(INDEX(CMB[[BD_0O]:[BD_2O]],MATCH(ROUND(MIN(SUM(AV$4,$O100/1000),SUM($O100,AV$4/1000)),3),CMB[[Cmb_ID]:[Cmb_ID]],0),SUM(N(AV$1),N($R100),1)),CHOOSE(AC[[M]:[M]],1,0,1,AC[[DB]:[DB]])),PRODUCT(SUM(ROUND(AVERAGE(VALUE(AV$3),VALUE($P100)),0),CHOOSE(IF(OR(AV$1,$R100),4,INDEX(CMB[[Res_Rare]:[Res_Rare]],MATCH(ROUND(MIN(SUM(AV$4,$O100/1000),SUM($O100,AV$4/1000)),3),CMB[[Cmb_ID]:[Cmb_ID]],0))),-1,-1,0,0)),IF(OR(AV$1,$R100),4,INDEX(CMB[[Cmb_Rare]:[Cmb_Rare]],MATCH(ROUND(MIN(SUM(AV$4,$O100/1000),SUM($O100,AV$4/1000)),3),CMB[[Cmb_ID]:[Cmb_ID]],0))),CHOOSE(AC[[M]:[M]],2,1,1,SUM(AC[[AB]:[DB]])))),""))</f>
        <v/>
      </c>
      <c r="AW100" t="str">
        <f>IF(OR(AW$5="",$S100=""),"",IFERROR(SUM(PRODUCT(INDEX(CMB[[BA_0O]:[BA_2O]],MATCH(ROUND(MIN(SUM(AW$4,$O100/1000),SUM($O100,AW$4/1000)),3),CMB[[Cmb_ID]:[Cmb_ID]],0),SUM(N(AW$1),N($R100),1)),CHOOSE(AC[[M]:[M]],1,1,0,AC[[AB]:[AB]])),PRODUCT(INDEX(CMB[[BD_0O]:[BD_2O]],MATCH(ROUND(MIN(SUM(AW$4,$O100/1000),SUM($O100,AW$4/1000)),3),CMB[[Cmb_ID]:[Cmb_ID]],0),SUM(N(AW$1),N($R100),1)),CHOOSE(AC[[M]:[M]],1,0,1,AC[[DB]:[DB]])),PRODUCT(SUM(ROUND(AVERAGE(VALUE(AW$3),VALUE($P100)),0),CHOOSE(IF(OR(AW$1,$R100),4,INDEX(CMB[[Res_Rare]:[Res_Rare]],MATCH(ROUND(MIN(SUM(AW$4,$O100/1000),SUM($O100,AW$4/1000)),3),CMB[[Cmb_ID]:[Cmb_ID]],0))),-1,-1,0,0)),IF(OR(AW$1,$R100),4,INDEX(CMB[[Cmb_Rare]:[Cmb_Rare]],MATCH(ROUND(MIN(SUM(AW$4,$O100/1000),SUM($O100,AW$4/1000)),3),CMB[[Cmb_ID]:[Cmb_ID]],0))),CHOOSE(AC[[M]:[M]],2,1,1,SUM(AC[[AB]:[DB]])))),""))</f>
        <v/>
      </c>
      <c r="AX100" t="str">
        <f>IF(OR(AX$5="",$S100=""),"",IFERROR(SUM(PRODUCT(INDEX(CMB[[BA_0O]:[BA_2O]],MATCH(ROUND(MIN(SUM(AX$4,$O100/1000),SUM($O100,AX$4/1000)),3),CMB[[Cmb_ID]:[Cmb_ID]],0),SUM(N(AX$1),N($R100),1)),CHOOSE(AC[[M]:[M]],1,1,0,AC[[AB]:[AB]])),PRODUCT(INDEX(CMB[[BD_0O]:[BD_2O]],MATCH(ROUND(MIN(SUM(AX$4,$O100/1000),SUM($O100,AX$4/1000)),3),CMB[[Cmb_ID]:[Cmb_ID]],0),SUM(N(AX$1),N($R100),1)),CHOOSE(AC[[M]:[M]],1,0,1,AC[[DB]:[DB]])),PRODUCT(SUM(ROUND(AVERAGE(VALUE(AX$3),VALUE($P100)),0),CHOOSE(IF(OR(AX$1,$R100),4,INDEX(CMB[[Res_Rare]:[Res_Rare]],MATCH(ROUND(MIN(SUM(AX$4,$O100/1000),SUM($O100,AX$4/1000)),3),CMB[[Cmb_ID]:[Cmb_ID]],0))),-1,-1,0,0)),IF(OR(AX$1,$R100),4,INDEX(CMB[[Cmb_Rare]:[Cmb_Rare]],MATCH(ROUND(MIN(SUM(AX$4,$O100/1000),SUM($O100,AX$4/1000)),3),CMB[[Cmb_ID]:[Cmb_ID]],0))),CHOOSE(AC[[M]:[M]],2,1,1,SUM(AC[[AB]:[DB]])))),""))</f>
        <v/>
      </c>
      <c r="AY100" t="str">
        <f>IF(OR(AY$5="",$S100=""),"",IFERROR(SUM(PRODUCT(INDEX(CMB[[BA_0O]:[BA_2O]],MATCH(ROUND(MIN(SUM(AY$4,$O100/1000),SUM($O100,AY$4/1000)),3),CMB[[Cmb_ID]:[Cmb_ID]],0),SUM(N(AY$1),N($R100),1)),CHOOSE(AC[[M]:[M]],1,1,0,AC[[AB]:[AB]])),PRODUCT(INDEX(CMB[[BD_0O]:[BD_2O]],MATCH(ROUND(MIN(SUM(AY$4,$O100/1000),SUM($O100,AY$4/1000)),3),CMB[[Cmb_ID]:[Cmb_ID]],0),SUM(N(AY$1),N($R100),1)),CHOOSE(AC[[M]:[M]],1,0,1,AC[[DB]:[DB]])),PRODUCT(SUM(ROUND(AVERAGE(VALUE(AY$3),VALUE($P100)),0),CHOOSE(IF(OR(AY$1,$R100),4,INDEX(CMB[[Res_Rare]:[Res_Rare]],MATCH(ROUND(MIN(SUM(AY$4,$O100/1000),SUM($O100,AY$4/1000)),3),CMB[[Cmb_ID]:[Cmb_ID]],0))),-1,-1,0,0)),IF(OR(AY$1,$R100),4,INDEX(CMB[[Cmb_Rare]:[Cmb_Rare]],MATCH(ROUND(MIN(SUM(AY$4,$O100/1000),SUM($O100,AY$4/1000)),3),CMB[[Cmb_ID]:[Cmb_ID]],0))),CHOOSE(AC[[M]:[M]],2,1,1,SUM(AC[[AB]:[DB]])))),""))</f>
        <v/>
      </c>
      <c r="AZ100" t="str">
        <f>IF(OR(AZ$5="",$S100=""),"",IFERROR(SUM(PRODUCT(INDEX(CMB[[BA_0O]:[BA_2O]],MATCH(ROUND(MIN(SUM(AZ$4,$O100/1000),SUM($O100,AZ$4/1000)),3),CMB[[Cmb_ID]:[Cmb_ID]],0),SUM(N(AZ$1),N($R100),1)),CHOOSE(AC[[M]:[M]],1,1,0,AC[[AB]:[AB]])),PRODUCT(INDEX(CMB[[BD_0O]:[BD_2O]],MATCH(ROUND(MIN(SUM(AZ$4,$O100/1000),SUM($O100,AZ$4/1000)),3),CMB[[Cmb_ID]:[Cmb_ID]],0),SUM(N(AZ$1),N($R100),1)),CHOOSE(AC[[M]:[M]],1,0,1,AC[[DB]:[DB]])),PRODUCT(SUM(ROUND(AVERAGE(VALUE(AZ$3),VALUE($P100)),0),CHOOSE(IF(OR(AZ$1,$R100),4,INDEX(CMB[[Res_Rare]:[Res_Rare]],MATCH(ROUND(MIN(SUM(AZ$4,$O100/1000),SUM($O100,AZ$4/1000)),3),CMB[[Cmb_ID]:[Cmb_ID]],0))),-1,-1,0,0)),IF(OR(AZ$1,$R100),4,INDEX(CMB[[Cmb_Rare]:[Cmb_Rare]],MATCH(ROUND(MIN(SUM(AZ$4,$O100/1000),SUM($O100,AZ$4/1000)),3),CMB[[Cmb_ID]:[Cmb_ID]],0))),CHOOSE(AC[[M]:[M]],2,1,1,SUM(AC[[AB]:[DB]])))),""))</f>
        <v/>
      </c>
      <c r="BA100" t="str">
        <f>IF(OR(BA$5="",$S100=""),"",IFERROR(SUM(PRODUCT(INDEX(CMB[[BA_0O]:[BA_2O]],MATCH(ROUND(MIN(SUM(BA$4,$O100/1000),SUM($O100,BA$4/1000)),3),CMB[[Cmb_ID]:[Cmb_ID]],0),SUM(N(BA$1),N($R100),1)),CHOOSE(AC[[M]:[M]],1,1,0,AC[[AB]:[AB]])),PRODUCT(INDEX(CMB[[BD_0O]:[BD_2O]],MATCH(ROUND(MIN(SUM(BA$4,$O100/1000),SUM($O100,BA$4/1000)),3),CMB[[Cmb_ID]:[Cmb_ID]],0),SUM(N(BA$1),N($R100),1)),CHOOSE(AC[[M]:[M]],1,0,1,AC[[DB]:[DB]])),PRODUCT(SUM(ROUND(AVERAGE(VALUE(BA$3),VALUE($P100)),0),CHOOSE(IF(OR(BA$1,$R100),4,INDEX(CMB[[Res_Rare]:[Res_Rare]],MATCH(ROUND(MIN(SUM(BA$4,$O100/1000),SUM($O100,BA$4/1000)),3),CMB[[Cmb_ID]:[Cmb_ID]],0))),-1,-1,0,0)),IF(OR(BA$1,$R100),4,INDEX(CMB[[Cmb_Rare]:[Cmb_Rare]],MATCH(ROUND(MIN(SUM(BA$4,$O100/1000),SUM($O100,BA$4/1000)),3),CMB[[Cmb_ID]:[Cmb_ID]],0))),CHOOSE(AC[[M]:[M]],2,1,1,SUM(AC[[AB]:[DB]])))),""))</f>
        <v/>
      </c>
      <c r="BB100" t="str">
        <f>IF(OR(BB$5="",$S100=""),"",IFERROR(SUM(PRODUCT(INDEX(CMB[[BA_0O]:[BA_2O]],MATCH(ROUND(MIN(SUM(BB$4,$O100/1000),SUM($O100,BB$4/1000)),3),CMB[[Cmb_ID]:[Cmb_ID]],0),SUM(N(BB$1),N($R100),1)),CHOOSE(AC[[M]:[M]],1,1,0,AC[[AB]:[AB]])),PRODUCT(INDEX(CMB[[BD_0O]:[BD_2O]],MATCH(ROUND(MIN(SUM(BB$4,$O100/1000),SUM($O100,BB$4/1000)),3),CMB[[Cmb_ID]:[Cmb_ID]],0),SUM(N(BB$1),N($R100),1)),CHOOSE(AC[[M]:[M]],1,0,1,AC[[DB]:[DB]])),PRODUCT(SUM(ROUND(AVERAGE(VALUE(BB$3),VALUE($P100)),0),CHOOSE(IF(OR(BB$1,$R100),4,INDEX(CMB[[Res_Rare]:[Res_Rare]],MATCH(ROUND(MIN(SUM(BB$4,$O100/1000),SUM($O100,BB$4/1000)),3),CMB[[Cmb_ID]:[Cmb_ID]],0))),-1,-1,0,0)),IF(OR(BB$1,$R100),4,INDEX(CMB[[Cmb_Rare]:[Cmb_Rare]],MATCH(ROUND(MIN(SUM(BB$4,$O100/1000),SUM($O100,BB$4/1000)),3),CMB[[Cmb_ID]:[Cmb_ID]],0))),CHOOSE(AC[[M]:[M]],2,1,1,SUM(AC[[AB]:[DB]])))),""))</f>
        <v/>
      </c>
      <c r="BC100" t="str">
        <f>IF(OR(BC$5="",$S100=""),"",IFERROR(SUM(PRODUCT(INDEX(CMB[[BA_0O]:[BA_2O]],MATCH(ROUND(MIN(SUM(BC$4,$O100/1000),SUM($O100,BC$4/1000)),3),CMB[[Cmb_ID]:[Cmb_ID]],0),SUM(N(BC$1),N($R100),1)),CHOOSE(AC[[M]:[M]],1,1,0,AC[[AB]:[AB]])),PRODUCT(INDEX(CMB[[BD_0O]:[BD_2O]],MATCH(ROUND(MIN(SUM(BC$4,$O100/1000),SUM($O100,BC$4/1000)),3),CMB[[Cmb_ID]:[Cmb_ID]],0),SUM(N(BC$1),N($R100),1)),CHOOSE(AC[[M]:[M]],1,0,1,AC[[DB]:[DB]])),PRODUCT(SUM(ROUND(AVERAGE(VALUE(BC$3),VALUE($P100)),0),CHOOSE(IF(OR(BC$1,$R100),4,INDEX(CMB[[Res_Rare]:[Res_Rare]],MATCH(ROUND(MIN(SUM(BC$4,$O100/1000),SUM($O100,BC$4/1000)),3),CMB[[Cmb_ID]:[Cmb_ID]],0))),-1,-1,0,0)),IF(OR(BC$1,$R100),4,INDEX(CMB[[Cmb_Rare]:[Cmb_Rare]],MATCH(ROUND(MIN(SUM(BC$4,$O100/1000),SUM($O100,BC$4/1000)),3),CMB[[Cmb_ID]:[Cmb_ID]],0))),CHOOSE(AC[[M]:[M]],2,1,1,SUM(AC[[AB]:[DB]])))),""))</f>
        <v/>
      </c>
      <c r="BD100" t="str">
        <f>IF(OR(BD$5="",$S100=""),"",IFERROR(SUM(PRODUCT(INDEX(CMB[[BA_0O]:[BA_2O]],MATCH(ROUND(MIN(SUM(BD$4,$O100/1000),SUM($O100,BD$4/1000)),3),CMB[[Cmb_ID]:[Cmb_ID]],0),SUM(N(BD$1),N($R100),1)),CHOOSE(AC[[M]:[M]],1,1,0,AC[[AB]:[AB]])),PRODUCT(INDEX(CMB[[BD_0O]:[BD_2O]],MATCH(ROUND(MIN(SUM(BD$4,$O100/1000),SUM($O100,BD$4/1000)),3),CMB[[Cmb_ID]:[Cmb_ID]],0),SUM(N(BD$1),N($R100),1)),CHOOSE(AC[[M]:[M]],1,0,1,AC[[DB]:[DB]])),PRODUCT(SUM(ROUND(AVERAGE(VALUE(BD$3),VALUE($P100)),0),CHOOSE(IF(OR(BD$1,$R100),4,INDEX(CMB[[Res_Rare]:[Res_Rare]],MATCH(ROUND(MIN(SUM(BD$4,$O100/1000),SUM($O100,BD$4/1000)),3),CMB[[Cmb_ID]:[Cmb_ID]],0))),-1,-1,0,0)),IF(OR(BD$1,$R100),4,INDEX(CMB[[Cmb_Rare]:[Cmb_Rare]],MATCH(ROUND(MIN(SUM(BD$4,$O100/1000),SUM($O100,BD$4/1000)),3),CMB[[Cmb_ID]:[Cmb_ID]],0))),CHOOSE(AC[[M]:[M]],2,1,1,SUM(AC[[AB]:[DB]])))),""))</f>
        <v/>
      </c>
      <c r="BE100" t="str">
        <f>IF(OR(BE$5="",$S100=""),"",IFERROR(SUM(PRODUCT(INDEX(CMB[[BA_0O]:[BA_2O]],MATCH(ROUND(MIN(SUM(BE$4,$O100/1000),SUM($O100,BE$4/1000)),3),CMB[[Cmb_ID]:[Cmb_ID]],0),SUM(N(BE$1),N($R100),1)),CHOOSE(AC[[M]:[M]],1,1,0,AC[[AB]:[AB]])),PRODUCT(INDEX(CMB[[BD_0O]:[BD_2O]],MATCH(ROUND(MIN(SUM(BE$4,$O100/1000),SUM($O100,BE$4/1000)),3),CMB[[Cmb_ID]:[Cmb_ID]],0),SUM(N(BE$1),N($R100),1)),CHOOSE(AC[[M]:[M]],1,0,1,AC[[DB]:[DB]])),PRODUCT(SUM(ROUND(AVERAGE(VALUE(BE$3),VALUE($P100)),0),CHOOSE(IF(OR(BE$1,$R100),4,INDEX(CMB[[Res_Rare]:[Res_Rare]],MATCH(ROUND(MIN(SUM(BE$4,$O100/1000),SUM($O100,BE$4/1000)),3),CMB[[Cmb_ID]:[Cmb_ID]],0))),-1,-1,0,0)),IF(OR(BE$1,$R100),4,INDEX(CMB[[Cmb_Rare]:[Cmb_Rare]],MATCH(ROUND(MIN(SUM(BE$4,$O100/1000),SUM($O100,BE$4/1000)),3),CMB[[Cmb_ID]:[Cmb_ID]],0))),CHOOSE(AC[[M]:[M]],2,1,1,SUM(AC[[AB]:[DB]])))),""))</f>
        <v/>
      </c>
      <c r="BF100" t="str">
        <f>IF(OR(BF$5="",$S100=""),"",IFERROR(SUM(PRODUCT(INDEX(CMB[[BA_0O]:[BA_2O]],MATCH(ROUND(MIN(SUM(BF$4,$O100/1000),SUM($O100,BF$4/1000)),3),CMB[[Cmb_ID]:[Cmb_ID]],0),SUM(N(BF$1),N($R100),1)),CHOOSE(AC[[M]:[M]],1,1,0,AC[[AB]:[AB]])),PRODUCT(INDEX(CMB[[BD_0O]:[BD_2O]],MATCH(ROUND(MIN(SUM(BF$4,$O100/1000),SUM($O100,BF$4/1000)),3),CMB[[Cmb_ID]:[Cmb_ID]],0),SUM(N(BF$1),N($R100),1)),CHOOSE(AC[[M]:[M]],1,0,1,AC[[DB]:[DB]])),PRODUCT(SUM(ROUND(AVERAGE(VALUE(BF$3),VALUE($P100)),0),CHOOSE(IF(OR(BF$1,$R100),4,INDEX(CMB[[Res_Rare]:[Res_Rare]],MATCH(ROUND(MIN(SUM(BF$4,$O100/1000),SUM($O100,BF$4/1000)),3),CMB[[Cmb_ID]:[Cmb_ID]],0))),-1,-1,0,0)),IF(OR(BF$1,$R100),4,INDEX(CMB[[Cmb_Rare]:[Cmb_Rare]],MATCH(ROUND(MIN(SUM(BF$4,$O100/1000),SUM($O100,BF$4/1000)),3),CMB[[Cmb_ID]:[Cmb_ID]],0))),CHOOSE(AC[[M]:[M]],2,1,1,SUM(AC[[AB]:[DB]])))),""))</f>
        <v/>
      </c>
      <c r="BG100" t="str">
        <f>IF(OR(BG$5="",$S100=""),"",IFERROR(SUM(PRODUCT(INDEX(CMB[[BA_0O]:[BA_2O]],MATCH(ROUND(MIN(SUM(BG$4,$O100/1000),SUM($O100,BG$4/1000)),3),CMB[[Cmb_ID]:[Cmb_ID]],0),SUM(N(BG$1),N($R100),1)),CHOOSE(AC[[M]:[M]],1,1,0,AC[[AB]:[AB]])),PRODUCT(INDEX(CMB[[BD_0O]:[BD_2O]],MATCH(ROUND(MIN(SUM(BG$4,$O100/1000),SUM($O100,BG$4/1000)),3),CMB[[Cmb_ID]:[Cmb_ID]],0),SUM(N(BG$1),N($R100),1)),CHOOSE(AC[[M]:[M]],1,0,1,AC[[DB]:[DB]])),PRODUCT(SUM(ROUND(AVERAGE(VALUE(BG$3),VALUE($P100)),0),CHOOSE(IF(OR(BG$1,$R100),4,INDEX(CMB[[Res_Rare]:[Res_Rare]],MATCH(ROUND(MIN(SUM(BG$4,$O100/1000),SUM($O100,BG$4/1000)),3),CMB[[Cmb_ID]:[Cmb_ID]],0))),-1,-1,0,0)),IF(OR(BG$1,$R100),4,INDEX(CMB[[Cmb_Rare]:[Cmb_Rare]],MATCH(ROUND(MIN(SUM(BG$4,$O100/1000),SUM($O100,BG$4/1000)),3),CMB[[Cmb_ID]:[Cmb_ID]],0))),CHOOSE(AC[[M]:[M]],2,1,1,SUM(AC[[AB]:[DB]])))),""))</f>
        <v/>
      </c>
      <c r="BH100" t="str">
        <f>IF(OR(BH$5="",$S100=""),"",IFERROR(SUM(PRODUCT(INDEX(CMB[[BA_0O]:[BA_2O]],MATCH(ROUND(MIN(SUM(BH$4,$O100/1000),SUM($O100,BH$4/1000)),3),CMB[[Cmb_ID]:[Cmb_ID]],0),SUM(N(BH$1),N($R100),1)),CHOOSE(AC[[M]:[M]],1,1,0,AC[[AB]:[AB]])),PRODUCT(INDEX(CMB[[BD_0O]:[BD_2O]],MATCH(ROUND(MIN(SUM(BH$4,$O100/1000),SUM($O100,BH$4/1000)),3),CMB[[Cmb_ID]:[Cmb_ID]],0),SUM(N(BH$1),N($R100),1)),CHOOSE(AC[[M]:[M]],1,0,1,AC[[DB]:[DB]])),PRODUCT(SUM(ROUND(AVERAGE(VALUE(BH$3),VALUE($P100)),0),CHOOSE(IF(OR(BH$1,$R100),4,INDEX(CMB[[Res_Rare]:[Res_Rare]],MATCH(ROUND(MIN(SUM(BH$4,$O100/1000),SUM($O100,BH$4/1000)),3),CMB[[Cmb_ID]:[Cmb_ID]],0))),-1,-1,0,0)),IF(OR(BH$1,$R100),4,INDEX(CMB[[Cmb_Rare]:[Cmb_Rare]],MATCH(ROUND(MIN(SUM(BH$4,$O100/1000),SUM($O100,BH$4/1000)),3),CMB[[Cmb_ID]:[Cmb_ID]],0))),CHOOSE(AC[[M]:[M]],2,1,1,SUM(AC[[AB]:[DB]])))),""))</f>
        <v/>
      </c>
      <c r="BI100" t="str">
        <f>IF(OR(BI$5="",$S100=""),"",IFERROR(SUM(PRODUCT(INDEX(CMB[[BA_0O]:[BA_2O]],MATCH(ROUND(MIN(SUM(BI$4,$O100/1000),SUM($O100,BI$4/1000)),3),CMB[[Cmb_ID]:[Cmb_ID]],0),SUM(N(BI$1),N($R100),1)),CHOOSE(AC[[M]:[M]],1,1,0,AC[[AB]:[AB]])),PRODUCT(INDEX(CMB[[BD_0O]:[BD_2O]],MATCH(ROUND(MIN(SUM(BI$4,$O100/1000),SUM($O100,BI$4/1000)),3),CMB[[Cmb_ID]:[Cmb_ID]],0),SUM(N(BI$1),N($R100),1)),CHOOSE(AC[[M]:[M]],1,0,1,AC[[DB]:[DB]])),PRODUCT(SUM(ROUND(AVERAGE(VALUE(BI$3),VALUE($P100)),0),CHOOSE(IF(OR(BI$1,$R100),4,INDEX(CMB[[Res_Rare]:[Res_Rare]],MATCH(ROUND(MIN(SUM(BI$4,$O100/1000),SUM($O100,BI$4/1000)),3),CMB[[Cmb_ID]:[Cmb_ID]],0))),-1,-1,0,0)),IF(OR(BI$1,$R100),4,INDEX(CMB[[Cmb_Rare]:[Cmb_Rare]],MATCH(ROUND(MIN(SUM(BI$4,$O100/1000),SUM($O100,BI$4/1000)),3),CMB[[Cmb_ID]:[Cmb_ID]],0))),CHOOSE(AC[[M]:[M]],2,1,1,SUM(AC[[AB]:[DB]])))),""))</f>
        <v/>
      </c>
      <c r="BJ100" t="str">
        <f>IF(OR(BJ$5="",$S100=""),"",IFERROR(SUM(PRODUCT(INDEX(CMB[[BA_0O]:[BA_2O]],MATCH(ROUND(MIN(SUM(BJ$4,$O100/1000),SUM($O100,BJ$4/1000)),3),CMB[[Cmb_ID]:[Cmb_ID]],0),SUM(N(BJ$1),N($R100),1)),CHOOSE(AC[[M]:[M]],1,1,0,AC[[AB]:[AB]])),PRODUCT(INDEX(CMB[[BD_0O]:[BD_2O]],MATCH(ROUND(MIN(SUM(BJ$4,$O100/1000),SUM($O100,BJ$4/1000)),3),CMB[[Cmb_ID]:[Cmb_ID]],0),SUM(N(BJ$1),N($R100),1)),CHOOSE(AC[[M]:[M]],1,0,1,AC[[DB]:[DB]])),PRODUCT(SUM(ROUND(AVERAGE(VALUE(BJ$3),VALUE($P100)),0),CHOOSE(IF(OR(BJ$1,$R100),4,INDEX(CMB[[Res_Rare]:[Res_Rare]],MATCH(ROUND(MIN(SUM(BJ$4,$O100/1000),SUM($O100,BJ$4/1000)),3),CMB[[Cmb_ID]:[Cmb_ID]],0))),-1,-1,0,0)),IF(OR(BJ$1,$R100),4,INDEX(CMB[[Cmb_Rare]:[Cmb_Rare]],MATCH(ROUND(MIN(SUM(BJ$4,$O100/1000),SUM($O100,BJ$4/1000)),3),CMB[[Cmb_ID]:[Cmb_ID]],0))),CHOOSE(AC[[M]:[M]],2,1,1,SUM(AC[[AB]:[DB]])))),""))</f>
        <v/>
      </c>
      <c r="BK100" t="str">
        <f>IF(OR(BK$5="",$S100=""),"",IFERROR(SUM(PRODUCT(INDEX(CMB[[BA_0O]:[BA_2O]],MATCH(ROUND(MIN(SUM(BK$4,$O100/1000),SUM($O100,BK$4/1000)),3),CMB[[Cmb_ID]:[Cmb_ID]],0),SUM(N(BK$1),N($R100),1)),CHOOSE(AC[[M]:[M]],1,1,0,AC[[AB]:[AB]])),PRODUCT(INDEX(CMB[[BD_0O]:[BD_2O]],MATCH(ROUND(MIN(SUM(BK$4,$O100/1000),SUM($O100,BK$4/1000)),3),CMB[[Cmb_ID]:[Cmb_ID]],0),SUM(N(BK$1),N($R100),1)),CHOOSE(AC[[M]:[M]],1,0,1,AC[[DB]:[DB]])),PRODUCT(SUM(ROUND(AVERAGE(VALUE(BK$3),VALUE($P100)),0),CHOOSE(IF(OR(BK$1,$R100),4,INDEX(CMB[[Res_Rare]:[Res_Rare]],MATCH(ROUND(MIN(SUM(BK$4,$O100/1000),SUM($O100,BK$4/1000)),3),CMB[[Cmb_ID]:[Cmb_ID]],0))),-1,-1,0,0)),IF(OR(BK$1,$R100),4,INDEX(CMB[[Cmb_Rare]:[Cmb_Rare]],MATCH(ROUND(MIN(SUM(BK$4,$O100/1000),SUM($O100,BK$4/1000)),3),CMB[[Cmb_ID]:[Cmb_ID]],0))),CHOOSE(AC[[M]:[M]],2,1,1,SUM(AC[[AB]:[DB]])))),""))</f>
        <v/>
      </c>
      <c r="BL100" t="str">
        <f>IF(OR(BL$5="",$S100=""),"",IFERROR(SUM(PRODUCT(INDEX(CMB[[BA_0O]:[BA_2O]],MATCH(ROUND(MIN(SUM(BL$4,$O100/1000),SUM($O100,BL$4/1000)),3),CMB[[Cmb_ID]:[Cmb_ID]],0),SUM(N(BL$1),N($R100),1)),CHOOSE(AC[[M]:[M]],1,1,0,AC[[AB]:[AB]])),PRODUCT(INDEX(CMB[[BD_0O]:[BD_2O]],MATCH(ROUND(MIN(SUM(BL$4,$O100/1000),SUM($O100,BL$4/1000)),3),CMB[[Cmb_ID]:[Cmb_ID]],0),SUM(N(BL$1),N($R100),1)),CHOOSE(AC[[M]:[M]],1,0,1,AC[[DB]:[DB]])),PRODUCT(SUM(ROUND(AVERAGE(VALUE(BL$3),VALUE($P100)),0),CHOOSE(IF(OR(BL$1,$R100),4,INDEX(CMB[[Res_Rare]:[Res_Rare]],MATCH(ROUND(MIN(SUM(BL$4,$O100/1000),SUM($O100,BL$4/1000)),3),CMB[[Cmb_ID]:[Cmb_ID]],0))),-1,-1,0,0)),IF(OR(BL$1,$R100),4,INDEX(CMB[[Cmb_Rare]:[Cmb_Rare]],MATCH(ROUND(MIN(SUM(BL$4,$O100/1000),SUM($O100,BL$4/1000)),3),CMB[[Cmb_ID]:[Cmb_ID]],0))),CHOOSE(AC[[M]:[M]],2,1,1,SUM(AC[[AB]:[DB]])))),""))</f>
        <v/>
      </c>
      <c r="BM100" t="str">
        <f>IF(OR(BM$5="",$S100=""),"",IFERROR(SUM(PRODUCT(INDEX(CMB[[BA_0O]:[BA_2O]],MATCH(ROUND(MIN(SUM(BM$4,$O100/1000),SUM($O100,BM$4/1000)),3),CMB[[Cmb_ID]:[Cmb_ID]],0),SUM(N(BM$1),N($R100),1)),CHOOSE(AC[[M]:[M]],1,1,0,AC[[AB]:[AB]])),PRODUCT(INDEX(CMB[[BD_0O]:[BD_2O]],MATCH(ROUND(MIN(SUM(BM$4,$O100/1000),SUM($O100,BM$4/1000)),3),CMB[[Cmb_ID]:[Cmb_ID]],0),SUM(N(BM$1),N($R100),1)),CHOOSE(AC[[M]:[M]],1,0,1,AC[[DB]:[DB]])),PRODUCT(SUM(ROUND(AVERAGE(VALUE(BM$3),VALUE($P100)),0),CHOOSE(IF(OR(BM$1,$R100),4,INDEX(CMB[[Res_Rare]:[Res_Rare]],MATCH(ROUND(MIN(SUM(BM$4,$O100/1000),SUM($O100,BM$4/1000)),3),CMB[[Cmb_ID]:[Cmb_ID]],0))),-1,-1,0,0)),IF(OR(BM$1,$R100),4,INDEX(CMB[[Cmb_Rare]:[Cmb_Rare]],MATCH(ROUND(MIN(SUM(BM$4,$O100/1000),SUM($O100,BM$4/1000)),3),CMB[[Cmb_ID]:[Cmb_ID]],0))),CHOOSE(AC[[M]:[M]],2,1,1,SUM(AC[[AB]:[DB]])))),""))</f>
        <v/>
      </c>
      <c r="BN100" t="str">
        <f>IF(OR(BN$5="",$S100=""),"",IFERROR(SUM(PRODUCT(INDEX(CMB[[BA_0O]:[BA_2O]],MATCH(ROUND(MIN(SUM(BN$4,$O100/1000),SUM($O100,BN$4/1000)),3),CMB[[Cmb_ID]:[Cmb_ID]],0),SUM(N(BN$1),N($R100),1)),CHOOSE(AC[[M]:[M]],1,1,0,AC[[AB]:[AB]])),PRODUCT(INDEX(CMB[[BD_0O]:[BD_2O]],MATCH(ROUND(MIN(SUM(BN$4,$O100/1000),SUM($O100,BN$4/1000)),3),CMB[[Cmb_ID]:[Cmb_ID]],0),SUM(N(BN$1),N($R100),1)),CHOOSE(AC[[M]:[M]],1,0,1,AC[[DB]:[DB]])),PRODUCT(SUM(ROUND(AVERAGE(VALUE(BN$3),VALUE($P100)),0),CHOOSE(IF(OR(BN$1,$R100),4,INDEX(CMB[[Res_Rare]:[Res_Rare]],MATCH(ROUND(MIN(SUM(BN$4,$O100/1000),SUM($O100,BN$4/1000)),3),CMB[[Cmb_ID]:[Cmb_ID]],0))),-1,-1,0,0)),IF(OR(BN$1,$R100),4,INDEX(CMB[[Cmb_Rare]:[Cmb_Rare]],MATCH(ROUND(MIN(SUM(BN$4,$O100/1000),SUM($O100,BN$4/1000)),3),CMB[[Cmb_ID]:[Cmb_ID]],0))),CHOOSE(AC[[M]:[M]],2,1,1,SUM(AC[[AB]:[DB]])))),""))</f>
        <v/>
      </c>
      <c r="BO100" t="str">
        <f>IF(OR(BO$5="",$S100=""),"",IFERROR(SUM(PRODUCT(INDEX(CMB[[BA_0O]:[BA_2O]],MATCH(ROUND(MIN(SUM(BO$4,$O100/1000),SUM($O100,BO$4/1000)),3),CMB[[Cmb_ID]:[Cmb_ID]],0),SUM(N(BO$1),N($R100),1)),CHOOSE(AC[[M]:[M]],1,1,0,AC[[AB]:[AB]])),PRODUCT(INDEX(CMB[[BD_0O]:[BD_2O]],MATCH(ROUND(MIN(SUM(BO$4,$O100/1000),SUM($O100,BO$4/1000)),3),CMB[[Cmb_ID]:[Cmb_ID]],0),SUM(N(BO$1),N($R100),1)),CHOOSE(AC[[M]:[M]],1,0,1,AC[[DB]:[DB]])),PRODUCT(SUM(ROUND(AVERAGE(VALUE(BO$3),VALUE($P100)),0),CHOOSE(IF(OR(BO$1,$R100),4,INDEX(CMB[[Res_Rare]:[Res_Rare]],MATCH(ROUND(MIN(SUM(BO$4,$O100/1000),SUM($O100,BO$4/1000)),3),CMB[[Cmb_ID]:[Cmb_ID]],0))),-1,-1,0,0)),IF(OR(BO$1,$R100),4,INDEX(CMB[[Cmb_Rare]:[Cmb_Rare]],MATCH(ROUND(MIN(SUM(BO$4,$O100/1000),SUM($O100,BO$4/1000)),3),CMB[[Cmb_ID]:[Cmb_ID]],0))),CHOOSE(AC[[M]:[M]],2,1,1,SUM(AC[[AB]:[DB]])))),""))</f>
        <v/>
      </c>
      <c r="BP100" t="str">
        <f>IF(OR(BP$5="",$S100=""),"",IFERROR(SUM(PRODUCT(INDEX(CMB[[BA_0O]:[BA_2O]],MATCH(ROUND(MIN(SUM(BP$4,$O100/1000),SUM($O100,BP$4/1000)),3),CMB[[Cmb_ID]:[Cmb_ID]],0),SUM(N(BP$1),N($R100),1)),CHOOSE(AC[[M]:[M]],1,1,0,AC[[AB]:[AB]])),PRODUCT(INDEX(CMB[[BD_0O]:[BD_2O]],MATCH(ROUND(MIN(SUM(BP$4,$O100/1000),SUM($O100,BP$4/1000)),3),CMB[[Cmb_ID]:[Cmb_ID]],0),SUM(N(BP$1),N($R100),1)),CHOOSE(AC[[M]:[M]],1,0,1,AC[[DB]:[DB]])),PRODUCT(SUM(ROUND(AVERAGE(VALUE(BP$3),VALUE($P100)),0),CHOOSE(IF(OR(BP$1,$R100),4,INDEX(CMB[[Res_Rare]:[Res_Rare]],MATCH(ROUND(MIN(SUM(BP$4,$O100/1000),SUM($O100,BP$4/1000)),3),CMB[[Cmb_ID]:[Cmb_ID]],0))),-1,-1,0,0)),IF(OR(BP$1,$R100),4,INDEX(CMB[[Cmb_Rare]:[Cmb_Rare]],MATCH(ROUND(MIN(SUM(BP$4,$O100/1000),SUM($O100,BP$4/1000)),3),CMB[[Cmb_ID]:[Cmb_ID]],0))),CHOOSE(AC[[M]:[M]],2,1,1,SUM(AC[[AB]:[DB]])))),""))</f>
        <v/>
      </c>
      <c r="BQ100" t="str">
        <f>IF(OR(BQ$5="",$S100=""),"",IFERROR(SUM(PRODUCT(INDEX(CMB[[BA_0O]:[BA_2O]],MATCH(ROUND(MIN(SUM(BQ$4,$O100/1000),SUM($O100,BQ$4/1000)),3),CMB[[Cmb_ID]:[Cmb_ID]],0),SUM(N(BQ$1),N($R100),1)),CHOOSE(AC[[M]:[M]],1,1,0,AC[[AB]:[AB]])),PRODUCT(INDEX(CMB[[BD_0O]:[BD_2O]],MATCH(ROUND(MIN(SUM(BQ$4,$O100/1000),SUM($O100,BQ$4/1000)),3),CMB[[Cmb_ID]:[Cmb_ID]],0),SUM(N(BQ$1),N($R100),1)),CHOOSE(AC[[M]:[M]],1,0,1,AC[[DB]:[DB]])),PRODUCT(SUM(ROUND(AVERAGE(VALUE(BQ$3),VALUE($P100)),0),CHOOSE(IF(OR(BQ$1,$R100),4,INDEX(CMB[[Res_Rare]:[Res_Rare]],MATCH(ROUND(MIN(SUM(BQ$4,$O100/1000),SUM($O100,BQ$4/1000)),3),CMB[[Cmb_ID]:[Cmb_ID]],0))),-1,-1,0,0)),IF(OR(BQ$1,$R100),4,INDEX(CMB[[Cmb_Rare]:[Cmb_Rare]],MATCH(ROUND(MIN(SUM(BQ$4,$O100/1000),SUM($O100,BQ$4/1000)),3),CMB[[Cmb_ID]:[Cmb_ID]],0))),CHOOSE(AC[[M]:[M]],2,1,1,SUM(AC[[AB]:[DB]])))),""))</f>
        <v/>
      </c>
      <c r="BR100" t="str">
        <f>IF(OR(BR$5="",$S100=""),"",IFERROR(SUM(PRODUCT(INDEX(CMB[[BA_0O]:[BA_2O]],MATCH(ROUND(MIN(SUM(BR$4,$O100/1000),SUM($O100,BR$4/1000)),3),CMB[[Cmb_ID]:[Cmb_ID]],0),SUM(N(BR$1),N($R100),1)),CHOOSE(AC[[M]:[M]],1,1,0,AC[[AB]:[AB]])),PRODUCT(INDEX(CMB[[BD_0O]:[BD_2O]],MATCH(ROUND(MIN(SUM(BR$4,$O100/1000),SUM($O100,BR$4/1000)),3),CMB[[Cmb_ID]:[Cmb_ID]],0),SUM(N(BR$1),N($R100),1)),CHOOSE(AC[[M]:[M]],1,0,1,AC[[DB]:[DB]])),PRODUCT(SUM(ROUND(AVERAGE(VALUE(BR$3),VALUE($P100)),0),CHOOSE(IF(OR(BR$1,$R100),4,INDEX(CMB[[Res_Rare]:[Res_Rare]],MATCH(ROUND(MIN(SUM(BR$4,$O100/1000),SUM($O100,BR$4/1000)),3),CMB[[Cmb_ID]:[Cmb_ID]],0))),-1,-1,0,0)),IF(OR(BR$1,$R100),4,INDEX(CMB[[Cmb_Rare]:[Cmb_Rare]],MATCH(ROUND(MIN(SUM(BR$4,$O100/1000),SUM($O100,BR$4/1000)),3),CMB[[Cmb_ID]:[Cmb_ID]],0))),CHOOSE(AC[[M]:[M]],2,1,1,SUM(AC[[AB]:[DB]])))),""))</f>
        <v/>
      </c>
      <c r="BS100" t="str">
        <f>IF(OR(BS$5="",$S100=""),"",IFERROR(SUM(PRODUCT(INDEX(CMB[[BA_0O]:[BA_2O]],MATCH(ROUND(MIN(SUM(BS$4,$O100/1000),SUM($O100,BS$4/1000)),3),CMB[[Cmb_ID]:[Cmb_ID]],0),SUM(N(BS$1),N($R100),1)),CHOOSE(AC[[M]:[M]],1,1,0,AC[[AB]:[AB]])),PRODUCT(INDEX(CMB[[BD_0O]:[BD_2O]],MATCH(ROUND(MIN(SUM(BS$4,$O100/1000),SUM($O100,BS$4/1000)),3),CMB[[Cmb_ID]:[Cmb_ID]],0),SUM(N(BS$1),N($R100),1)),CHOOSE(AC[[M]:[M]],1,0,1,AC[[DB]:[DB]])),PRODUCT(SUM(ROUND(AVERAGE(VALUE(BS$3),VALUE($P100)),0),CHOOSE(IF(OR(BS$1,$R100),4,INDEX(CMB[[Res_Rare]:[Res_Rare]],MATCH(ROUND(MIN(SUM(BS$4,$O100/1000),SUM($O100,BS$4/1000)),3),CMB[[Cmb_ID]:[Cmb_ID]],0))),-1,-1,0,0)),IF(OR(BS$1,$R100),4,INDEX(CMB[[Cmb_Rare]:[Cmb_Rare]],MATCH(ROUND(MIN(SUM(BS$4,$O100/1000),SUM($O100,BS$4/1000)),3),CMB[[Cmb_ID]:[Cmb_ID]],0))),CHOOSE(AC[[M]:[M]],2,1,1,SUM(AC[[AB]:[DB]])))),""))</f>
        <v/>
      </c>
      <c r="BT100" t="str">
        <f>IF(OR(BT$5="",$S100=""),"",IFERROR(SUM(PRODUCT(INDEX(CMB[[BA_0O]:[BA_2O]],MATCH(ROUND(MIN(SUM(BT$4,$O100/1000),SUM($O100,BT$4/1000)),3),CMB[[Cmb_ID]:[Cmb_ID]],0),SUM(N(BT$1),N($R100),1)),CHOOSE(AC[[M]:[M]],1,1,0,AC[[AB]:[AB]])),PRODUCT(INDEX(CMB[[BD_0O]:[BD_2O]],MATCH(ROUND(MIN(SUM(BT$4,$O100/1000),SUM($O100,BT$4/1000)),3),CMB[[Cmb_ID]:[Cmb_ID]],0),SUM(N(BT$1),N($R100),1)),CHOOSE(AC[[M]:[M]],1,0,1,AC[[DB]:[DB]])),PRODUCT(SUM(ROUND(AVERAGE(VALUE(BT$3),VALUE($P100)),0),CHOOSE(IF(OR(BT$1,$R100),4,INDEX(CMB[[Res_Rare]:[Res_Rare]],MATCH(ROUND(MIN(SUM(BT$4,$O100/1000),SUM($O100,BT$4/1000)),3),CMB[[Cmb_ID]:[Cmb_ID]],0))),-1,-1,0,0)),IF(OR(BT$1,$R100),4,INDEX(CMB[[Cmb_Rare]:[Cmb_Rare]],MATCH(ROUND(MIN(SUM(BT$4,$O100/1000),SUM($O100,BT$4/1000)),3),CMB[[Cmb_ID]:[Cmb_ID]],0))),CHOOSE(AC[[M]:[M]],2,1,1,SUM(AC[[AB]:[DB]])))),""))</f>
        <v/>
      </c>
      <c r="BU100" t="str">
        <f>IF(OR(BU$5="",$S100=""),"",IFERROR(SUM(PRODUCT(INDEX(CMB[[BA_0O]:[BA_2O]],MATCH(ROUND(MIN(SUM(BU$4,$O100/1000),SUM($O100,BU$4/1000)),3),CMB[[Cmb_ID]:[Cmb_ID]],0),SUM(N(BU$1),N($R100),1)),CHOOSE(AC[[M]:[M]],1,1,0,AC[[AB]:[AB]])),PRODUCT(INDEX(CMB[[BD_0O]:[BD_2O]],MATCH(ROUND(MIN(SUM(BU$4,$O100/1000),SUM($O100,BU$4/1000)),3),CMB[[Cmb_ID]:[Cmb_ID]],0),SUM(N(BU$1),N($R100),1)),CHOOSE(AC[[M]:[M]],1,0,1,AC[[DB]:[DB]])),PRODUCT(SUM(ROUND(AVERAGE(VALUE(BU$3),VALUE($P100)),0),CHOOSE(IF(OR(BU$1,$R100),4,INDEX(CMB[[Res_Rare]:[Res_Rare]],MATCH(ROUND(MIN(SUM(BU$4,$O100/1000),SUM($O100,BU$4/1000)),3),CMB[[Cmb_ID]:[Cmb_ID]],0))),-1,-1,0,0)),IF(OR(BU$1,$R100),4,INDEX(CMB[[Cmb_Rare]:[Cmb_Rare]],MATCH(ROUND(MIN(SUM(BU$4,$O100/1000),SUM($O100,BU$4/1000)),3),CMB[[Cmb_ID]:[Cmb_ID]],0))),CHOOSE(AC[[M]:[M]],2,1,1,SUM(AC[[AB]:[DB]])))),""))</f>
        <v/>
      </c>
      <c r="BV100" t="str">
        <f>IF(OR(BV$5="",$S100=""),"",IFERROR(SUM(PRODUCT(INDEX(CMB[[BA_0O]:[BA_2O]],MATCH(ROUND(MIN(SUM(BV$4,$O100/1000),SUM($O100,BV$4/1000)),3),CMB[[Cmb_ID]:[Cmb_ID]],0),SUM(N(BV$1),N($R100),1)),CHOOSE(AC[[M]:[M]],1,1,0,AC[[AB]:[AB]])),PRODUCT(INDEX(CMB[[BD_0O]:[BD_2O]],MATCH(ROUND(MIN(SUM(BV$4,$O100/1000),SUM($O100,BV$4/1000)),3),CMB[[Cmb_ID]:[Cmb_ID]],0),SUM(N(BV$1),N($R100),1)),CHOOSE(AC[[M]:[M]],1,0,1,AC[[DB]:[DB]])),PRODUCT(SUM(ROUND(AVERAGE(VALUE(BV$3),VALUE($P100)),0),CHOOSE(IF(OR(BV$1,$R100),4,INDEX(CMB[[Res_Rare]:[Res_Rare]],MATCH(ROUND(MIN(SUM(BV$4,$O100/1000),SUM($O100,BV$4/1000)),3),CMB[[Cmb_ID]:[Cmb_ID]],0))),-1,-1,0,0)),IF(OR(BV$1,$R100),4,INDEX(CMB[[Cmb_Rare]:[Cmb_Rare]],MATCH(ROUND(MIN(SUM(BV$4,$O100/1000),SUM($O100,BV$4/1000)),3),CMB[[Cmb_ID]:[Cmb_ID]],0))),CHOOSE(AC[[M]:[M]],2,1,1,SUM(AC[[AB]:[DB]])))),""))</f>
        <v/>
      </c>
      <c r="BW100" t="str">
        <f>IF(OR(BW$5="",$S100=""),"",IFERROR(SUM(PRODUCT(INDEX(CMB[[BA_0O]:[BA_2O]],MATCH(ROUND(MIN(SUM(BW$4,$O100/1000),SUM($O100,BW$4/1000)),3),CMB[[Cmb_ID]:[Cmb_ID]],0),SUM(N(BW$1),N($R100),1)),CHOOSE(AC[[M]:[M]],1,1,0,AC[[AB]:[AB]])),PRODUCT(INDEX(CMB[[BD_0O]:[BD_2O]],MATCH(ROUND(MIN(SUM(BW$4,$O100/1000),SUM($O100,BW$4/1000)),3),CMB[[Cmb_ID]:[Cmb_ID]],0),SUM(N(BW$1),N($R100),1)),CHOOSE(AC[[M]:[M]],1,0,1,AC[[DB]:[DB]])),PRODUCT(SUM(ROUND(AVERAGE(VALUE(BW$3),VALUE($P100)),0),CHOOSE(IF(OR(BW$1,$R100),4,INDEX(CMB[[Res_Rare]:[Res_Rare]],MATCH(ROUND(MIN(SUM(BW$4,$O100/1000),SUM($O100,BW$4/1000)),3),CMB[[Cmb_ID]:[Cmb_ID]],0))),-1,-1,0,0)),IF(OR(BW$1,$R100),4,INDEX(CMB[[Cmb_Rare]:[Cmb_Rare]],MATCH(ROUND(MIN(SUM(BW$4,$O100/1000),SUM($O100,BW$4/1000)),3),CMB[[Cmb_ID]:[Cmb_ID]],0))),CHOOSE(AC[[M]:[M]],2,1,1,SUM(AC[[AB]:[DB]])))),""))</f>
        <v/>
      </c>
      <c r="BX100" t="str">
        <f>IF(OR(BX$5="",$S100=""),"",IFERROR(SUM(PRODUCT(INDEX(CMB[[BA_0O]:[BA_2O]],MATCH(ROUND(MIN(SUM(BX$4,$O100/1000),SUM($O100,BX$4/1000)),3),CMB[[Cmb_ID]:[Cmb_ID]],0),SUM(N(BX$1),N($R100),1)),CHOOSE(AC[[M]:[M]],1,1,0,AC[[AB]:[AB]])),PRODUCT(INDEX(CMB[[BD_0O]:[BD_2O]],MATCH(ROUND(MIN(SUM(BX$4,$O100/1000),SUM($O100,BX$4/1000)),3),CMB[[Cmb_ID]:[Cmb_ID]],0),SUM(N(BX$1),N($R100),1)),CHOOSE(AC[[M]:[M]],1,0,1,AC[[DB]:[DB]])),PRODUCT(SUM(ROUND(AVERAGE(VALUE(BX$3),VALUE($P100)),0),CHOOSE(IF(OR(BX$1,$R100),4,INDEX(CMB[[Res_Rare]:[Res_Rare]],MATCH(ROUND(MIN(SUM(BX$4,$O100/1000),SUM($O100,BX$4/1000)),3),CMB[[Cmb_ID]:[Cmb_ID]],0))),-1,-1,0,0)),IF(OR(BX$1,$R100),4,INDEX(CMB[[Cmb_Rare]:[Cmb_Rare]],MATCH(ROUND(MIN(SUM(BX$4,$O100/1000),SUM($O100,BX$4/1000)),3),CMB[[Cmb_ID]:[Cmb_ID]],0))),CHOOSE(AC[[M]:[M]],2,1,1,SUM(AC[[AB]:[DB]])))),""))</f>
        <v/>
      </c>
      <c r="BY100" t="str">
        <f>IF(OR(BY$5="",$S100=""),"",IFERROR(SUM(PRODUCT(INDEX(CMB[[BA_0O]:[BA_2O]],MATCH(ROUND(MIN(SUM(BY$4,$O100/1000),SUM($O100,BY$4/1000)),3),CMB[[Cmb_ID]:[Cmb_ID]],0),SUM(N(BY$1),N($R100),1)),CHOOSE(AC[[M]:[M]],1,1,0,AC[[AB]:[AB]])),PRODUCT(INDEX(CMB[[BD_0O]:[BD_2O]],MATCH(ROUND(MIN(SUM(BY$4,$O100/1000),SUM($O100,BY$4/1000)),3),CMB[[Cmb_ID]:[Cmb_ID]],0),SUM(N(BY$1),N($R100),1)),CHOOSE(AC[[M]:[M]],1,0,1,AC[[DB]:[DB]])),PRODUCT(SUM(ROUND(AVERAGE(VALUE(BY$3),VALUE($P100)),0),CHOOSE(IF(OR(BY$1,$R100),4,INDEX(CMB[[Res_Rare]:[Res_Rare]],MATCH(ROUND(MIN(SUM(BY$4,$O100/1000),SUM($O100,BY$4/1000)),3),CMB[[Cmb_ID]:[Cmb_ID]],0))),-1,-1,0,0)),IF(OR(BY$1,$R100),4,INDEX(CMB[[Cmb_Rare]:[Cmb_Rare]],MATCH(ROUND(MIN(SUM(BY$4,$O100/1000),SUM($O100,BY$4/1000)),3),CMB[[Cmb_ID]:[Cmb_ID]],0))),CHOOSE(AC[[M]:[M]],2,1,1,SUM(AC[[AB]:[DB]])))),""))</f>
        <v/>
      </c>
      <c r="BZ100" t="str">
        <f>IF(OR(BZ$5="",$S100=""),"",IFERROR(SUM(PRODUCT(INDEX(CMB[[BA_0O]:[BA_2O]],MATCH(ROUND(MIN(SUM(BZ$4,$O100/1000),SUM($O100,BZ$4/1000)),3),CMB[[Cmb_ID]:[Cmb_ID]],0),SUM(N(BZ$1),N($R100),1)),CHOOSE(AC[[M]:[M]],1,1,0,AC[[AB]:[AB]])),PRODUCT(INDEX(CMB[[BD_0O]:[BD_2O]],MATCH(ROUND(MIN(SUM(BZ$4,$O100/1000),SUM($O100,BZ$4/1000)),3),CMB[[Cmb_ID]:[Cmb_ID]],0),SUM(N(BZ$1),N($R100),1)),CHOOSE(AC[[M]:[M]],1,0,1,AC[[DB]:[DB]])),PRODUCT(SUM(ROUND(AVERAGE(VALUE(BZ$3),VALUE($P100)),0),CHOOSE(IF(OR(BZ$1,$R100),4,INDEX(CMB[[Res_Rare]:[Res_Rare]],MATCH(ROUND(MIN(SUM(BZ$4,$O100/1000),SUM($O100,BZ$4/1000)),3),CMB[[Cmb_ID]:[Cmb_ID]],0))),-1,-1,0,0)),IF(OR(BZ$1,$R100),4,INDEX(CMB[[Cmb_Rare]:[Cmb_Rare]],MATCH(ROUND(MIN(SUM(BZ$4,$O100/1000),SUM($O100,BZ$4/1000)),3),CMB[[Cmb_ID]:[Cmb_ID]],0))),CHOOSE(AC[[M]:[M]],2,1,1,SUM(AC[[AB]:[DB]])))),""))</f>
        <v/>
      </c>
      <c r="CA100" t="str">
        <f>IF(OR(CA$5="",$S100=""),"",IFERROR(SUM(PRODUCT(INDEX(CMB[[BA_0O]:[BA_2O]],MATCH(ROUND(MIN(SUM(CA$4,$O100/1000),SUM($O100,CA$4/1000)),3),CMB[[Cmb_ID]:[Cmb_ID]],0),SUM(N(CA$1),N($R100),1)),CHOOSE(AC[[M]:[M]],1,1,0,AC[[AB]:[AB]])),PRODUCT(INDEX(CMB[[BD_0O]:[BD_2O]],MATCH(ROUND(MIN(SUM(CA$4,$O100/1000),SUM($O100,CA$4/1000)),3),CMB[[Cmb_ID]:[Cmb_ID]],0),SUM(N(CA$1),N($R100),1)),CHOOSE(AC[[M]:[M]],1,0,1,AC[[DB]:[DB]])),PRODUCT(SUM(ROUND(AVERAGE(VALUE(CA$3),VALUE($P100)),0),CHOOSE(IF(OR(CA$1,$R100),4,INDEX(CMB[[Res_Rare]:[Res_Rare]],MATCH(ROUND(MIN(SUM(CA$4,$O100/1000),SUM($O100,CA$4/1000)),3),CMB[[Cmb_ID]:[Cmb_ID]],0))),-1,-1,0,0)),IF(OR(CA$1,$R100),4,INDEX(CMB[[Cmb_Rare]:[Cmb_Rare]],MATCH(ROUND(MIN(SUM(CA$4,$O100/1000),SUM($O100,CA$4/1000)),3),CMB[[Cmb_ID]:[Cmb_ID]],0))),CHOOSE(AC[[M]:[M]],2,1,1,SUM(AC[[AB]:[DB]])))),""))</f>
        <v/>
      </c>
      <c r="CB100" t="str">
        <f>IF(OR(CB$5="",$S100=""),"",IFERROR(SUM(PRODUCT(INDEX(CMB[[BA_0O]:[BA_2O]],MATCH(ROUND(MIN(SUM(CB$4,$O100/1000),SUM($O100,CB$4/1000)),3),CMB[[Cmb_ID]:[Cmb_ID]],0),SUM(N(CB$1),N($R100),1)),CHOOSE(AC[[M]:[M]],1,1,0,AC[[AB]:[AB]])),PRODUCT(INDEX(CMB[[BD_0O]:[BD_2O]],MATCH(ROUND(MIN(SUM(CB$4,$O100/1000),SUM($O100,CB$4/1000)),3),CMB[[Cmb_ID]:[Cmb_ID]],0),SUM(N(CB$1),N($R100),1)),CHOOSE(AC[[M]:[M]],1,0,1,AC[[DB]:[DB]])),PRODUCT(SUM(ROUND(AVERAGE(VALUE(CB$3),VALUE($P100)),0),CHOOSE(IF(OR(CB$1,$R100),4,INDEX(CMB[[Res_Rare]:[Res_Rare]],MATCH(ROUND(MIN(SUM(CB$4,$O100/1000),SUM($O100,CB$4/1000)),3),CMB[[Cmb_ID]:[Cmb_ID]],0))),-1,-1,0,0)),IF(OR(CB$1,$R100),4,INDEX(CMB[[Cmb_Rare]:[Cmb_Rare]],MATCH(ROUND(MIN(SUM(CB$4,$O100/1000),SUM($O100,CB$4/1000)),3),CMB[[Cmb_ID]:[Cmb_ID]],0))),CHOOSE(AC[[M]:[M]],2,1,1,SUM(AC[[AB]:[DB]])))),""))</f>
        <v/>
      </c>
      <c r="CC100" t="str">
        <f>IF(OR(CC$5="",$S100=""),"",IFERROR(SUM(PRODUCT(INDEX(CMB[[BA_0O]:[BA_2O]],MATCH(ROUND(MIN(SUM(CC$4,$O100/1000),SUM($O100,CC$4/1000)),3),CMB[[Cmb_ID]:[Cmb_ID]],0),SUM(N(CC$1),N($R100),1)),CHOOSE(AC[[M]:[M]],1,1,0,AC[[AB]:[AB]])),PRODUCT(INDEX(CMB[[BD_0O]:[BD_2O]],MATCH(ROUND(MIN(SUM(CC$4,$O100/1000),SUM($O100,CC$4/1000)),3),CMB[[Cmb_ID]:[Cmb_ID]],0),SUM(N(CC$1),N($R100),1)),CHOOSE(AC[[M]:[M]],1,0,1,AC[[DB]:[DB]])),PRODUCT(SUM(ROUND(AVERAGE(VALUE(CC$3),VALUE($P100)),0),CHOOSE(IF(OR(CC$1,$R100),4,INDEX(CMB[[Res_Rare]:[Res_Rare]],MATCH(ROUND(MIN(SUM(CC$4,$O100/1000),SUM($O100,CC$4/1000)),3),CMB[[Cmb_ID]:[Cmb_ID]],0))),-1,-1,0,0)),IF(OR(CC$1,$R100),4,INDEX(CMB[[Cmb_Rare]:[Cmb_Rare]],MATCH(ROUND(MIN(SUM(CC$4,$O100/1000),SUM($O100,CC$4/1000)),3),CMB[[Cmb_ID]:[Cmb_ID]],0))),CHOOSE(AC[[M]:[M]],2,1,1,SUM(AC[[AB]:[DB]])))),""))</f>
        <v/>
      </c>
      <c r="CD100" t="str">
        <f>IF(OR(CD$5="",$S100=""),"",IFERROR(SUM(PRODUCT(INDEX(CMB[[BA_0O]:[BA_2O]],MATCH(ROUND(MIN(SUM(CD$4,$O100/1000),SUM($O100,CD$4/1000)),3),CMB[[Cmb_ID]:[Cmb_ID]],0),SUM(N(CD$1),N($R100),1)),CHOOSE(AC[[M]:[M]],1,1,0,AC[[AB]:[AB]])),PRODUCT(INDEX(CMB[[BD_0O]:[BD_2O]],MATCH(ROUND(MIN(SUM(CD$4,$O100/1000),SUM($O100,CD$4/1000)),3),CMB[[Cmb_ID]:[Cmb_ID]],0),SUM(N(CD$1),N($R100),1)),CHOOSE(AC[[M]:[M]],1,0,1,AC[[DB]:[DB]])),PRODUCT(SUM(ROUND(AVERAGE(VALUE(CD$3),VALUE($P100)),0),CHOOSE(IF(OR(CD$1,$R100),4,INDEX(CMB[[Res_Rare]:[Res_Rare]],MATCH(ROUND(MIN(SUM(CD$4,$O100/1000),SUM($O100,CD$4/1000)),3),CMB[[Cmb_ID]:[Cmb_ID]],0))),-1,-1,0,0)),IF(OR(CD$1,$R100),4,INDEX(CMB[[Cmb_Rare]:[Cmb_Rare]],MATCH(ROUND(MIN(SUM(CD$4,$O100/1000),SUM($O100,CD$4/1000)),3),CMB[[Cmb_ID]:[Cmb_ID]],0))),CHOOSE(AC[[M]:[M]],2,1,1,SUM(AC[[AB]:[DB]])))),""))</f>
        <v/>
      </c>
      <c r="CE100" t="str">
        <f>IF(OR(CE$5="",$S100=""),"",IFERROR(SUM(PRODUCT(INDEX(CMB[[BA_0O]:[BA_2O]],MATCH(ROUND(MIN(SUM(CE$4,$O100/1000),SUM($O100,CE$4/1000)),3),CMB[[Cmb_ID]:[Cmb_ID]],0),SUM(N(CE$1),N($R100),1)),CHOOSE(AC[[M]:[M]],1,1,0,AC[[AB]:[AB]])),PRODUCT(INDEX(CMB[[BD_0O]:[BD_2O]],MATCH(ROUND(MIN(SUM(CE$4,$O100/1000),SUM($O100,CE$4/1000)),3),CMB[[Cmb_ID]:[Cmb_ID]],0),SUM(N(CE$1),N($R100),1)),CHOOSE(AC[[M]:[M]],1,0,1,AC[[DB]:[DB]])),PRODUCT(SUM(ROUND(AVERAGE(VALUE(CE$3),VALUE($P100)),0),CHOOSE(IF(OR(CE$1,$R100),4,INDEX(CMB[[Res_Rare]:[Res_Rare]],MATCH(ROUND(MIN(SUM(CE$4,$O100/1000),SUM($O100,CE$4/1000)),3),CMB[[Cmb_ID]:[Cmb_ID]],0))),-1,-1,0,0)),IF(OR(CE$1,$R100),4,INDEX(CMB[[Cmb_Rare]:[Cmb_Rare]],MATCH(ROUND(MIN(SUM(CE$4,$O100/1000),SUM($O100,CE$4/1000)),3),CMB[[Cmb_ID]:[Cmb_ID]],0))),CHOOSE(AC[[M]:[M]],2,1,1,SUM(AC[[AB]:[DB]])))),""))</f>
        <v/>
      </c>
      <c r="CF100" t="str">
        <f>IF(OR(CF$5="",$S100=""),"",IFERROR(SUM(PRODUCT(INDEX(CMB[[BA_0O]:[BA_2O]],MATCH(ROUND(MIN(SUM(CF$4,$O100/1000),SUM($O100,CF$4/1000)),3),CMB[[Cmb_ID]:[Cmb_ID]],0),SUM(N(CF$1),N($R100),1)),CHOOSE(AC[[M]:[M]],1,1,0,AC[[AB]:[AB]])),PRODUCT(INDEX(CMB[[BD_0O]:[BD_2O]],MATCH(ROUND(MIN(SUM(CF$4,$O100/1000),SUM($O100,CF$4/1000)),3),CMB[[Cmb_ID]:[Cmb_ID]],0),SUM(N(CF$1),N($R100),1)),CHOOSE(AC[[M]:[M]],1,0,1,AC[[DB]:[DB]])),PRODUCT(SUM(ROUND(AVERAGE(VALUE(CF$3),VALUE($P100)),0),CHOOSE(IF(OR(CF$1,$R100),4,INDEX(CMB[[Res_Rare]:[Res_Rare]],MATCH(ROUND(MIN(SUM(CF$4,$O100/1000),SUM($O100,CF$4/1000)),3),CMB[[Cmb_ID]:[Cmb_ID]],0))),-1,-1,0,0)),IF(OR(CF$1,$R100),4,INDEX(CMB[[Cmb_Rare]:[Cmb_Rare]],MATCH(ROUND(MIN(SUM(CF$4,$O100/1000),SUM($O100,CF$4/1000)),3),CMB[[Cmb_ID]:[Cmb_ID]],0))),CHOOSE(AC[[M]:[M]],2,1,1,SUM(AC[[AB]:[DB]])))),""))</f>
        <v/>
      </c>
      <c r="CG100" t="str">
        <f>IF(OR(CG$5="",$S100=""),"",IFERROR(SUM(PRODUCT(INDEX(CMB[[BA_0O]:[BA_2O]],MATCH(ROUND(MIN(SUM(CG$4,$O100/1000),SUM($O100,CG$4/1000)),3),CMB[[Cmb_ID]:[Cmb_ID]],0),SUM(N(CG$1),N($R100),1)),CHOOSE(AC[[M]:[M]],1,1,0,AC[[AB]:[AB]])),PRODUCT(INDEX(CMB[[BD_0O]:[BD_2O]],MATCH(ROUND(MIN(SUM(CG$4,$O100/1000),SUM($O100,CG$4/1000)),3),CMB[[Cmb_ID]:[Cmb_ID]],0),SUM(N(CG$1),N($R100),1)),CHOOSE(AC[[M]:[M]],1,0,1,AC[[DB]:[DB]])),PRODUCT(SUM(ROUND(AVERAGE(VALUE(CG$3),VALUE($P100)),0),CHOOSE(IF(OR(CG$1,$R100),4,INDEX(CMB[[Res_Rare]:[Res_Rare]],MATCH(ROUND(MIN(SUM(CG$4,$O100/1000),SUM($O100,CG$4/1000)),3),CMB[[Cmb_ID]:[Cmb_ID]],0))),-1,-1,0,0)),IF(OR(CG$1,$R100),4,INDEX(CMB[[Cmb_Rare]:[Cmb_Rare]],MATCH(ROUND(MIN(SUM(CG$4,$O100/1000),SUM($O100,CG$4/1000)),3),CMB[[Cmb_ID]:[Cmb_ID]],0))),CHOOSE(AC[[M]:[M]],2,1,1,SUM(AC[[AB]:[DB]])))),""))</f>
        <v/>
      </c>
      <c r="CH100" t="str">
        <f>IF(OR(CH$5="",$S100=""),"",IFERROR(SUM(PRODUCT(INDEX(CMB[[BA_0O]:[BA_2O]],MATCH(ROUND(MIN(SUM(CH$4,$O100/1000),SUM($O100,CH$4/1000)),3),CMB[[Cmb_ID]:[Cmb_ID]],0),SUM(N(CH$1),N($R100),1)),CHOOSE(AC[[M]:[M]],1,1,0,AC[[AB]:[AB]])),PRODUCT(INDEX(CMB[[BD_0O]:[BD_2O]],MATCH(ROUND(MIN(SUM(CH$4,$O100/1000),SUM($O100,CH$4/1000)),3),CMB[[Cmb_ID]:[Cmb_ID]],0),SUM(N(CH$1),N($R100),1)),CHOOSE(AC[[M]:[M]],1,0,1,AC[[DB]:[DB]])),PRODUCT(SUM(ROUND(AVERAGE(VALUE(CH$3),VALUE($P100)),0),CHOOSE(IF(OR(CH$1,$R100),4,INDEX(CMB[[Res_Rare]:[Res_Rare]],MATCH(ROUND(MIN(SUM(CH$4,$O100/1000),SUM($O100,CH$4/1000)),3),CMB[[Cmb_ID]:[Cmb_ID]],0))),-1,-1,0,0)),IF(OR(CH$1,$R100),4,INDEX(CMB[[Cmb_Rare]:[Cmb_Rare]],MATCH(ROUND(MIN(SUM(CH$4,$O100/1000),SUM($O100,CH$4/1000)),3),CMB[[Cmb_ID]:[Cmb_ID]],0))),CHOOSE(AC[[M]:[M]],2,1,1,SUM(AC[[AB]:[DB]])))),""))</f>
        <v/>
      </c>
      <c r="CI100" t="str">
        <f>IF(OR(CI$5="",$S100=""),"",IFERROR(SUM(PRODUCT(INDEX(CMB[[BA_0O]:[BA_2O]],MATCH(ROUND(MIN(SUM(CI$4,$O100/1000),SUM($O100,CI$4/1000)),3),CMB[[Cmb_ID]:[Cmb_ID]],0),SUM(N(CI$1),N($R100),1)),CHOOSE(AC[[M]:[M]],1,1,0,AC[[AB]:[AB]])),PRODUCT(INDEX(CMB[[BD_0O]:[BD_2O]],MATCH(ROUND(MIN(SUM(CI$4,$O100/1000),SUM($O100,CI$4/1000)),3),CMB[[Cmb_ID]:[Cmb_ID]],0),SUM(N(CI$1),N($R100),1)),CHOOSE(AC[[M]:[M]],1,0,1,AC[[DB]:[DB]])),PRODUCT(SUM(ROUND(AVERAGE(VALUE(CI$3),VALUE($P100)),0),CHOOSE(IF(OR(CI$1,$R100),4,INDEX(CMB[[Res_Rare]:[Res_Rare]],MATCH(ROUND(MIN(SUM(CI$4,$O100/1000),SUM($O100,CI$4/1000)),3),CMB[[Cmb_ID]:[Cmb_ID]],0))),-1,-1,0,0)),IF(OR(CI$1,$R100),4,INDEX(CMB[[Cmb_Rare]:[Cmb_Rare]],MATCH(ROUND(MIN(SUM(CI$4,$O100/1000),SUM($O100,CI$4/1000)),3),CMB[[Cmb_ID]:[Cmb_ID]],0))),CHOOSE(AC[[M]:[M]],2,1,1,SUM(AC[[AB]:[DB]])))),""))</f>
        <v/>
      </c>
      <c r="CJ100" t="str">
        <f>IF(OR(CJ$5="",$S100=""),"",IFERROR(SUM(PRODUCT(INDEX(CMB[[BA_0O]:[BA_2O]],MATCH(ROUND(MIN(SUM(CJ$4,$O100/1000),SUM($O100,CJ$4/1000)),3),CMB[[Cmb_ID]:[Cmb_ID]],0),SUM(N(CJ$1),N($R100),1)),CHOOSE(AC[[M]:[M]],1,1,0,AC[[AB]:[AB]])),PRODUCT(INDEX(CMB[[BD_0O]:[BD_2O]],MATCH(ROUND(MIN(SUM(CJ$4,$O100/1000),SUM($O100,CJ$4/1000)),3),CMB[[Cmb_ID]:[Cmb_ID]],0),SUM(N(CJ$1),N($R100),1)),CHOOSE(AC[[M]:[M]],1,0,1,AC[[DB]:[DB]])),PRODUCT(SUM(ROUND(AVERAGE(VALUE(CJ$3),VALUE($P100)),0),CHOOSE(IF(OR(CJ$1,$R100),4,INDEX(CMB[[Res_Rare]:[Res_Rare]],MATCH(ROUND(MIN(SUM(CJ$4,$O100/1000),SUM($O100,CJ$4/1000)),3),CMB[[Cmb_ID]:[Cmb_ID]],0))),-1,-1,0,0)),IF(OR(CJ$1,$R100),4,INDEX(CMB[[Cmb_Rare]:[Cmb_Rare]],MATCH(ROUND(MIN(SUM(CJ$4,$O100/1000),SUM($O100,CJ$4/1000)),3),CMB[[Cmb_ID]:[Cmb_ID]],0))),CHOOSE(AC[[M]:[M]],2,1,1,SUM(AC[[AB]:[DB]])))),""))</f>
        <v/>
      </c>
      <c r="CK100" t="str">
        <f>IF(OR(CK$5="",$S100=""),"",IFERROR(SUM(PRODUCT(INDEX(CMB[[BA_0O]:[BA_2O]],MATCH(ROUND(MIN(SUM(CK$4,$O100/1000),SUM($O100,CK$4/1000)),3),CMB[[Cmb_ID]:[Cmb_ID]],0),SUM(N(CK$1),N($R100),1)),CHOOSE(AC[[M]:[M]],1,1,0,AC[[AB]:[AB]])),PRODUCT(INDEX(CMB[[BD_0O]:[BD_2O]],MATCH(ROUND(MIN(SUM(CK$4,$O100/1000),SUM($O100,CK$4/1000)),3),CMB[[Cmb_ID]:[Cmb_ID]],0),SUM(N(CK$1),N($R100),1)),CHOOSE(AC[[M]:[M]],1,0,1,AC[[DB]:[DB]])),PRODUCT(SUM(ROUND(AVERAGE(VALUE(CK$3),VALUE($P100)),0),CHOOSE(IF(OR(CK$1,$R100),4,INDEX(CMB[[Res_Rare]:[Res_Rare]],MATCH(ROUND(MIN(SUM(CK$4,$O100/1000),SUM($O100,CK$4/1000)),3),CMB[[Cmb_ID]:[Cmb_ID]],0))),-1,-1,0,0)),IF(OR(CK$1,$R100),4,INDEX(CMB[[Cmb_Rare]:[Cmb_Rare]],MATCH(ROUND(MIN(SUM(CK$4,$O100/1000),SUM($O100,CK$4/1000)),3),CMB[[Cmb_ID]:[Cmb_ID]],0))),CHOOSE(AC[[M]:[M]],2,1,1,SUM(AC[[AB]:[DB]])))),""))</f>
        <v/>
      </c>
      <c r="CL100" t="str">
        <f>IF(OR(CL$5="",$S100=""),"",IFERROR(SUM(PRODUCT(INDEX(CMB[[BA_0O]:[BA_2O]],MATCH(ROUND(MIN(SUM(CL$4,$O100/1000),SUM($O100,CL$4/1000)),3),CMB[[Cmb_ID]:[Cmb_ID]],0),SUM(N(CL$1),N($R100),1)),CHOOSE(AC[[M]:[M]],1,1,0,AC[[AB]:[AB]])),PRODUCT(INDEX(CMB[[BD_0O]:[BD_2O]],MATCH(ROUND(MIN(SUM(CL$4,$O100/1000),SUM($O100,CL$4/1000)),3),CMB[[Cmb_ID]:[Cmb_ID]],0),SUM(N(CL$1),N($R100),1)),CHOOSE(AC[[M]:[M]],1,0,1,AC[[DB]:[DB]])),PRODUCT(SUM(ROUND(AVERAGE(VALUE(CL$3),VALUE($P100)),0),CHOOSE(IF(OR(CL$1,$R100),4,INDEX(CMB[[Res_Rare]:[Res_Rare]],MATCH(ROUND(MIN(SUM(CL$4,$O100/1000),SUM($O100,CL$4/1000)),3),CMB[[Cmb_ID]:[Cmb_ID]],0))),-1,-1,0,0)),IF(OR(CL$1,$R100),4,INDEX(CMB[[Cmb_Rare]:[Cmb_Rare]],MATCH(ROUND(MIN(SUM(CL$4,$O100/1000),SUM($O100,CL$4/1000)),3),CMB[[Cmb_ID]:[Cmb_ID]],0))),CHOOSE(AC[[M]:[M]],2,1,1,SUM(AC[[AB]:[DB]])))),""))</f>
        <v/>
      </c>
      <c r="CM100" t="str">
        <f>IF(OR(CM$5="",$S100=""),"",IFERROR(SUM(PRODUCT(INDEX(CMB[[BA_0O]:[BA_2O]],MATCH(ROUND(MIN(SUM(CM$4,$O100/1000),SUM($O100,CM$4/1000)),3),CMB[[Cmb_ID]:[Cmb_ID]],0),SUM(N(CM$1),N($R100),1)),CHOOSE(AC[[M]:[M]],1,1,0,AC[[AB]:[AB]])),PRODUCT(INDEX(CMB[[BD_0O]:[BD_2O]],MATCH(ROUND(MIN(SUM(CM$4,$O100/1000),SUM($O100,CM$4/1000)),3),CMB[[Cmb_ID]:[Cmb_ID]],0),SUM(N(CM$1),N($R100),1)),CHOOSE(AC[[M]:[M]],1,0,1,AC[[DB]:[DB]])),PRODUCT(SUM(ROUND(AVERAGE(VALUE(CM$3),VALUE($P100)),0),CHOOSE(IF(OR(CM$1,$R100),4,INDEX(CMB[[Res_Rare]:[Res_Rare]],MATCH(ROUND(MIN(SUM(CM$4,$O100/1000),SUM($O100,CM$4/1000)),3),CMB[[Cmb_ID]:[Cmb_ID]],0))),-1,-1,0,0)),IF(OR(CM$1,$R100),4,INDEX(CMB[[Cmb_Rare]:[Cmb_Rare]],MATCH(ROUND(MIN(SUM(CM$4,$O100/1000),SUM($O100,CM$4/1000)),3),CMB[[Cmb_ID]:[Cmb_ID]],0))),CHOOSE(AC[[M]:[M]],2,1,1,SUM(AC[[AB]:[DB]])))),""))</f>
        <v/>
      </c>
      <c r="CN100" t="str">
        <f>IF(OR(CN$5="",$S100=""),"",IFERROR(SUM(PRODUCT(INDEX(CMB[[BA_0O]:[BA_2O]],MATCH(ROUND(MIN(SUM(CN$4,$O100/1000),SUM($O100,CN$4/1000)),3),CMB[[Cmb_ID]:[Cmb_ID]],0),SUM(N(CN$1),N($R100),1)),CHOOSE(AC[[M]:[M]],1,1,0,AC[[AB]:[AB]])),PRODUCT(INDEX(CMB[[BD_0O]:[BD_2O]],MATCH(ROUND(MIN(SUM(CN$4,$O100/1000),SUM($O100,CN$4/1000)),3),CMB[[Cmb_ID]:[Cmb_ID]],0),SUM(N(CN$1),N($R100),1)),CHOOSE(AC[[M]:[M]],1,0,1,AC[[DB]:[DB]])),PRODUCT(SUM(ROUND(AVERAGE(VALUE(CN$3),VALUE($P100)),0),CHOOSE(IF(OR(CN$1,$R100),4,INDEX(CMB[[Res_Rare]:[Res_Rare]],MATCH(ROUND(MIN(SUM(CN$4,$O100/1000),SUM($O100,CN$4/1000)),3),CMB[[Cmb_ID]:[Cmb_ID]],0))),-1,-1,0,0)),IF(OR(CN$1,$R100),4,INDEX(CMB[[Cmb_Rare]:[Cmb_Rare]],MATCH(ROUND(MIN(SUM(CN$4,$O100/1000),SUM($O100,CN$4/1000)),3),CMB[[Cmb_ID]:[Cmb_ID]],0))),CHOOSE(AC[[M]:[M]],2,1,1,SUM(AC[[AB]:[DB]])))),""))</f>
        <v/>
      </c>
      <c r="CO100" t="str">
        <f>IF(OR(CO$5="",$S100=""),"",IFERROR(SUM(PRODUCT(INDEX(CMB[[BA_0O]:[BA_2O]],MATCH(ROUND(MIN(SUM(CO$4,$O100/1000),SUM($O100,CO$4/1000)),3),CMB[[Cmb_ID]:[Cmb_ID]],0),SUM(N(CO$1),N($R100),1)),CHOOSE(AC[[M]:[M]],1,1,0,AC[[AB]:[AB]])),PRODUCT(INDEX(CMB[[BD_0O]:[BD_2O]],MATCH(ROUND(MIN(SUM(CO$4,$O100/1000),SUM($O100,CO$4/1000)),3),CMB[[Cmb_ID]:[Cmb_ID]],0),SUM(N(CO$1),N($R100),1)),CHOOSE(AC[[M]:[M]],1,0,1,AC[[DB]:[DB]])),PRODUCT(SUM(ROUND(AVERAGE(VALUE(CO$3),VALUE($P100)),0),CHOOSE(IF(OR(CO$1,$R100),4,INDEX(CMB[[Res_Rare]:[Res_Rare]],MATCH(ROUND(MIN(SUM(CO$4,$O100/1000),SUM($O100,CO$4/1000)),3),CMB[[Cmb_ID]:[Cmb_ID]],0))),-1,-1,0,0)),IF(OR(CO$1,$R100),4,INDEX(CMB[[Cmb_Rare]:[Cmb_Rare]],MATCH(ROUND(MIN(SUM(CO$4,$O100/1000),SUM($O100,CO$4/1000)),3),CMB[[Cmb_ID]:[Cmb_ID]],0))),CHOOSE(AC[[M]:[M]],2,1,1,SUM(AC[[AB]:[DB]])))),""))</f>
        <v/>
      </c>
      <c r="CP100" t="str">
        <f>IF(OR(CP$5="",$S100=""),"",IFERROR(SUM(PRODUCT(INDEX(CMB[[BA_0O]:[BA_2O]],MATCH(ROUND(MIN(SUM(CP$4,$O100/1000),SUM($O100,CP$4/1000)),3),CMB[[Cmb_ID]:[Cmb_ID]],0),SUM(N(CP$1),N($R100),1)),CHOOSE(AC[[M]:[M]],1,1,0,AC[[AB]:[AB]])),PRODUCT(INDEX(CMB[[BD_0O]:[BD_2O]],MATCH(ROUND(MIN(SUM(CP$4,$O100/1000),SUM($O100,CP$4/1000)),3),CMB[[Cmb_ID]:[Cmb_ID]],0),SUM(N(CP$1),N($R100),1)),CHOOSE(AC[[M]:[M]],1,0,1,AC[[DB]:[DB]])),PRODUCT(SUM(ROUND(AVERAGE(VALUE(CP$3),VALUE($P100)),0),CHOOSE(IF(OR(CP$1,$R100),4,INDEX(CMB[[Res_Rare]:[Res_Rare]],MATCH(ROUND(MIN(SUM(CP$4,$O100/1000),SUM($O100,CP$4/1000)),3),CMB[[Cmb_ID]:[Cmb_ID]],0))),-1,-1,0,0)),IF(OR(CP$1,$R100),4,INDEX(CMB[[Cmb_Rare]:[Cmb_Rare]],MATCH(ROUND(MIN(SUM(CP$4,$O100/1000),SUM($O100,CP$4/1000)),3),CMB[[Cmb_ID]:[Cmb_ID]],0))),CHOOSE(AC[[M]:[M]],2,1,1,SUM(AC[[AB]:[DB]])))),""))</f>
        <v/>
      </c>
      <c r="CQ100" t="str">
        <f>IF(OR(CQ$5="",$S100=""),"",IFERROR(SUM(PRODUCT(INDEX(CMB[[BA_0O]:[BA_2O]],MATCH(ROUND(MIN(SUM(CQ$4,$O100/1000),SUM($O100,CQ$4/1000)),3),CMB[[Cmb_ID]:[Cmb_ID]],0),SUM(N(CQ$1),N($R100),1)),CHOOSE(AC[[M]:[M]],1,1,0,AC[[AB]:[AB]])),PRODUCT(INDEX(CMB[[BD_0O]:[BD_2O]],MATCH(ROUND(MIN(SUM(CQ$4,$O100/1000),SUM($O100,CQ$4/1000)),3),CMB[[Cmb_ID]:[Cmb_ID]],0),SUM(N(CQ$1),N($R100),1)),CHOOSE(AC[[M]:[M]],1,0,1,AC[[DB]:[DB]])),PRODUCT(SUM(ROUND(AVERAGE(VALUE(CQ$3),VALUE($P100)),0),CHOOSE(IF(OR(CQ$1,$R100),4,INDEX(CMB[[Res_Rare]:[Res_Rare]],MATCH(ROUND(MIN(SUM(CQ$4,$O100/1000),SUM($O100,CQ$4/1000)),3),CMB[[Cmb_ID]:[Cmb_ID]],0))),-1,-1,0,0)),IF(OR(CQ$1,$R100),4,INDEX(CMB[[Cmb_Rare]:[Cmb_Rare]],MATCH(ROUND(MIN(SUM(CQ$4,$O100/1000),SUM($O100,CQ$4/1000)),3),CMB[[Cmb_ID]:[Cmb_ID]],0))),CHOOSE(AC[[M]:[M]],2,1,1,SUM(AC[[AB]:[DB]])))),""))</f>
        <v/>
      </c>
      <c r="CR100" t="str">
        <f>IF(OR(CR$5="",$S100=""),"",IFERROR(SUM(PRODUCT(INDEX(CMB[[BA_0O]:[BA_2O]],MATCH(ROUND(MIN(SUM(CR$4,$O100/1000),SUM($O100,CR$4/1000)),3),CMB[[Cmb_ID]:[Cmb_ID]],0),SUM(N(CR$1),N($R100),1)),CHOOSE(AC[[M]:[M]],1,1,0,AC[[AB]:[AB]])),PRODUCT(INDEX(CMB[[BD_0O]:[BD_2O]],MATCH(ROUND(MIN(SUM(CR$4,$O100/1000),SUM($O100,CR$4/1000)),3),CMB[[Cmb_ID]:[Cmb_ID]],0),SUM(N(CR$1),N($R100),1)),CHOOSE(AC[[M]:[M]],1,0,1,AC[[DB]:[DB]])),PRODUCT(SUM(ROUND(AVERAGE(VALUE(CR$3),VALUE($P100)),0),CHOOSE(IF(OR(CR$1,$R100),4,INDEX(CMB[[Res_Rare]:[Res_Rare]],MATCH(ROUND(MIN(SUM(CR$4,$O100/1000),SUM($O100,CR$4/1000)),3),CMB[[Cmb_ID]:[Cmb_ID]],0))),-1,-1,0,0)),IF(OR(CR$1,$R100),4,INDEX(CMB[[Cmb_Rare]:[Cmb_Rare]],MATCH(ROUND(MIN(SUM(CR$4,$O100/1000),SUM($O100,CR$4/1000)),3),CMB[[Cmb_ID]:[Cmb_ID]],0))),CHOOSE(AC[[M]:[M]],2,1,1,SUM(AC[[AB]:[DB]])))),""))</f>
        <v/>
      </c>
      <c r="CS100" t="str">
        <f>IF(OR(CS$5="",$S100=""),"",IFERROR(SUM(PRODUCT(INDEX(CMB[[BA_0O]:[BA_2O]],MATCH(ROUND(MIN(SUM(CS$4,$O100/1000),SUM($O100,CS$4/1000)),3),CMB[[Cmb_ID]:[Cmb_ID]],0),SUM(N(CS$1),N($R100),1)),CHOOSE(AC[[M]:[M]],1,1,0,AC[[AB]:[AB]])),PRODUCT(INDEX(CMB[[BD_0O]:[BD_2O]],MATCH(ROUND(MIN(SUM(CS$4,$O100/1000),SUM($O100,CS$4/1000)),3),CMB[[Cmb_ID]:[Cmb_ID]],0),SUM(N(CS$1),N($R100),1)),CHOOSE(AC[[M]:[M]],1,0,1,AC[[DB]:[DB]])),PRODUCT(SUM(ROUND(AVERAGE(VALUE(CS$3),VALUE($P100)),0),CHOOSE(IF(OR(CS$1,$R100),4,INDEX(CMB[[Res_Rare]:[Res_Rare]],MATCH(ROUND(MIN(SUM(CS$4,$O100/1000),SUM($O100,CS$4/1000)),3),CMB[[Cmb_ID]:[Cmb_ID]],0))),-1,-1,0,0)),IF(OR(CS$1,$R100),4,INDEX(CMB[[Cmb_Rare]:[Cmb_Rare]],MATCH(ROUND(MIN(SUM(CS$4,$O100/1000),SUM($O100,CS$4/1000)),3),CMB[[Cmb_ID]:[Cmb_ID]],0))),CHOOSE(AC[[M]:[M]],2,1,1,SUM(AC[[AB]:[DB]])))),""))</f>
        <v/>
      </c>
      <c r="CT100" t="str">
        <f>IF(OR(CT$5="",$S100=""),"",IFERROR(SUM(PRODUCT(INDEX(CMB[[BA_0O]:[BA_2O]],MATCH(ROUND(MIN(SUM(CT$4,$O100/1000),SUM($O100,CT$4/1000)),3),CMB[[Cmb_ID]:[Cmb_ID]],0),SUM(N(CT$1),N($R100),1)),CHOOSE(AC[[M]:[M]],1,1,0,AC[[AB]:[AB]])),PRODUCT(INDEX(CMB[[BD_0O]:[BD_2O]],MATCH(ROUND(MIN(SUM(CT$4,$O100/1000),SUM($O100,CT$4/1000)),3),CMB[[Cmb_ID]:[Cmb_ID]],0),SUM(N(CT$1),N($R100),1)),CHOOSE(AC[[M]:[M]],1,0,1,AC[[DB]:[DB]])),PRODUCT(SUM(ROUND(AVERAGE(VALUE(CT$3),VALUE($P100)),0),CHOOSE(IF(OR(CT$1,$R100),4,INDEX(CMB[[Res_Rare]:[Res_Rare]],MATCH(ROUND(MIN(SUM(CT$4,$O100/1000),SUM($O100,CT$4/1000)),3),CMB[[Cmb_ID]:[Cmb_ID]],0))),-1,-1,0,0)),IF(OR(CT$1,$R100),4,INDEX(CMB[[Cmb_Rare]:[Cmb_Rare]],MATCH(ROUND(MIN(SUM(CT$4,$O100/1000),SUM($O100,CT$4/1000)),3),CMB[[Cmb_ID]:[Cmb_ID]],0))),CHOOSE(AC[[M]:[M]],2,1,1,SUM(AC[[AB]:[DB]])))),""))</f>
        <v/>
      </c>
      <c r="CU100" t="str">
        <f>IF(OR(CU$5="",$S100=""),"",IFERROR(SUM(PRODUCT(INDEX(CMB[[BA_0O]:[BA_2O]],MATCH(ROUND(MIN(SUM(CU$4,$O100/1000),SUM($O100,CU$4/1000)),3),CMB[[Cmb_ID]:[Cmb_ID]],0),SUM(N(CU$1),N($R100),1)),CHOOSE(AC[[M]:[M]],1,1,0,AC[[AB]:[AB]])),PRODUCT(INDEX(CMB[[BD_0O]:[BD_2O]],MATCH(ROUND(MIN(SUM(CU$4,$O100/1000),SUM($O100,CU$4/1000)),3),CMB[[Cmb_ID]:[Cmb_ID]],0),SUM(N(CU$1),N($R100),1)),CHOOSE(AC[[M]:[M]],1,0,1,AC[[DB]:[DB]])),PRODUCT(SUM(ROUND(AVERAGE(VALUE(CU$3),VALUE($P100)),0),CHOOSE(IF(OR(CU$1,$R100),4,INDEX(CMB[[Res_Rare]:[Res_Rare]],MATCH(ROUND(MIN(SUM(CU$4,$O100/1000),SUM($O100,CU$4/1000)),3),CMB[[Cmb_ID]:[Cmb_ID]],0))),-1,-1,0,0)),IF(OR(CU$1,$R100),4,INDEX(CMB[[Cmb_Rare]:[Cmb_Rare]],MATCH(ROUND(MIN(SUM(CU$4,$O100/1000),SUM($O100,CU$4/1000)),3),CMB[[Cmb_ID]:[Cmb_ID]],0))),CHOOSE(AC[[M]:[M]],2,1,1,SUM(AC[[AB]:[DB]])))),""))</f>
        <v/>
      </c>
      <c r="CV100" t="str">
        <f>IF(OR(CV$5="",$S100=""),"",IFERROR(SUM(PRODUCT(INDEX(CMB[[BA_0O]:[BA_2O]],MATCH(ROUND(MIN(SUM(CV$4,$O100/1000),SUM($O100,CV$4/1000)),3),CMB[[Cmb_ID]:[Cmb_ID]],0),SUM(N(CV$1),N($R100),1)),CHOOSE(AC[[M]:[M]],1,1,0,AC[[AB]:[AB]])),PRODUCT(INDEX(CMB[[BD_0O]:[BD_2O]],MATCH(ROUND(MIN(SUM(CV$4,$O100/1000),SUM($O100,CV$4/1000)),3),CMB[[Cmb_ID]:[Cmb_ID]],0),SUM(N(CV$1),N($R100),1)),CHOOSE(AC[[M]:[M]],1,0,1,AC[[DB]:[DB]])),PRODUCT(SUM(ROUND(AVERAGE(VALUE(CV$3),VALUE($P100)),0),CHOOSE(IF(OR(CV$1,$R100),4,INDEX(CMB[[Res_Rare]:[Res_Rare]],MATCH(ROUND(MIN(SUM(CV$4,$O100/1000),SUM($O100,CV$4/1000)),3),CMB[[Cmb_ID]:[Cmb_ID]],0))),-1,-1,0,0)),IF(OR(CV$1,$R100),4,INDEX(CMB[[Cmb_Rare]:[Cmb_Rare]],MATCH(ROUND(MIN(SUM(CV$4,$O100/1000),SUM($O100,CV$4/1000)),3),CMB[[Cmb_ID]:[Cmb_ID]],0))),CHOOSE(AC[[M]:[M]],2,1,1,SUM(AC[[AB]:[DB]])))),""))</f>
        <v/>
      </c>
      <c r="CW100" t="str">
        <f>IF(OR(CW$5="",$S100=""),"",IFERROR(SUM(PRODUCT(INDEX(CMB[[BA_0O]:[BA_2O]],MATCH(ROUND(MIN(SUM(CW$4,$O100/1000),SUM($O100,CW$4/1000)),3),CMB[[Cmb_ID]:[Cmb_ID]],0),SUM(N(CW$1),N($R100),1)),CHOOSE(AC[[M]:[M]],1,1,0,AC[[AB]:[AB]])),PRODUCT(INDEX(CMB[[BD_0O]:[BD_2O]],MATCH(ROUND(MIN(SUM(CW$4,$O100/1000),SUM($O100,CW$4/1000)),3),CMB[[Cmb_ID]:[Cmb_ID]],0),SUM(N(CW$1),N($R100),1)),CHOOSE(AC[[M]:[M]],1,0,1,AC[[DB]:[DB]])),PRODUCT(SUM(ROUND(AVERAGE(VALUE(CW$3),VALUE($P100)),0),CHOOSE(IF(OR(CW$1,$R100),4,INDEX(CMB[[Res_Rare]:[Res_Rare]],MATCH(ROUND(MIN(SUM(CW$4,$O100/1000),SUM($O100,CW$4/1000)),3),CMB[[Cmb_ID]:[Cmb_ID]],0))),-1,-1,0,0)),IF(OR(CW$1,$R100),4,INDEX(CMB[[Cmb_Rare]:[Cmb_Rare]],MATCH(ROUND(MIN(SUM(CW$4,$O100/1000),SUM($O100,CW$4/1000)),3),CMB[[Cmb_ID]:[Cmb_ID]],0))),CHOOSE(AC[[M]:[M]],2,1,1,SUM(AC[[AB]:[DB]])))),""))</f>
        <v/>
      </c>
      <c r="CX100" t="str">
        <f>IF(OR(CX$5="",$S100=""),"",IFERROR(SUM(PRODUCT(INDEX(CMB[[BA_0O]:[BA_2O]],MATCH(ROUND(MIN(SUM(CX$4,$O100/1000),SUM($O100,CX$4/1000)),3),CMB[[Cmb_ID]:[Cmb_ID]],0),SUM(N(CX$1),N($R100),1)),CHOOSE(AC[[M]:[M]],1,1,0,AC[[AB]:[AB]])),PRODUCT(INDEX(CMB[[BD_0O]:[BD_2O]],MATCH(ROUND(MIN(SUM(CX$4,$O100/1000),SUM($O100,CX$4/1000)),3),CMB[[Cmb_ID]:[Cmb_ID]],0),SUM(N(CX$1),N($R100),1)),CHOOSE(AC[[M]:[M]],1,0,1,AC[[DB]:[DB]])),PRODUCT(SUM(ROUND(AVERAGE(VALUE(CX$3),VALUE($P100)),0),CHOOSE(IF(OR(CX$1,$R100),4,INDEX(CMB[[Res_Rare]:[Res_Rare]],MATCH(ROUND(MIN(SUM(CX$4,$O100/1000),SUM($O100,CX$4/1000)),3),CMB[[Cmb_ID]:[Cmb_ID]],0))),-1,-1,0,0)),IF(OR(CX$1,$R100),4,INDEX(CMB[[Cmb_Rare]:[Cmb_Rare]],MATCH(ROUND(MIN(SUM(CX$4,$O100/1000),SUM($O100,CX$4/1000)),3),CMB[[Cmb_ID]:[Cmb_ID]],0))),CHOOSE(AC[[M]:[M]],2,1,1,SUM(AC[[AB]:[DB]])))),""))</f>
        <v/>
      </c>
      <c r="CY100" t="str">
        <f>IF(OR(CY$5="",$S100=""),"",IFERROR(SUM(PRODUCT(INDEX(CMB[[BA_0O]:[BA_2O]],MATCH(ROUND(MIN(SUM(CY$4,$O100/1000),SUM($O100,CY$4/1000)),3),CMB[[Cmb_ID]:[Cmb_ID]],0),SUM(N(CY$1),N($R100),1)),CHOOSE(AC[[M]:[M]],1,1,0,AC[[AB]:[AB]])),PRODUCT(INDEX(CMB[[BD_0O]:[BD_2O]],MATCH(ROUND(MIN(SUM(CY$4,$O100/1000),SUM($O100,CY$4/1000)),3),CMB[[Cmb_ID]:[Cmb_ID]],0),SUM(N(CY$1),N($R100),1)),CHOOSE(AC[[M]:[M]],1,0,1,AC[[DB]:[DB]])),PRODUCT(SUM(ROUND(AVERAGE(VALUE(CY$3),VALUE($P100)),0),CHOOSE(IF(OR(CY$1,$R100),4,INDEX(CMB[[Res_Rare]:[Res_Rare]],MATCH(ROUND(MIN(SUM(CY$4,$O100/1000),SUM($O100,CY$4/1000)),3),CMB[[Cmb_ID]:[Cmb_ID]],0))),-1,-1,0,0)),IF(OR(CY$1,$R100),4,INDEX(CMB[[Cmb_Rare]:[Cmb_Rare]],MATCH(ROUND(MIN(SUM(CY$4,$O100/1000),SUM($O100,CY$4/1000)),3),CMB[[Cmb_ID]:[Cmb_ID]],0))),CHOOSE(AC[[M]:[M]],2,1,1,SUM(AC[[AB]:[DB]])))),""))</f>
        <v/>
      </c>
      <c r="CZ100" t="str">
        <f>IF(OR(CZ$5="",$S100=""),"",IFERROR(SUM(PRODUCT(INDEX(CMB[[BA_0O]:[BA_2O]],MATCH(ROUND(MIN(SUM(CZ$4,$O100/1000),SUM($O100,CZ$4/1000)),3),CMB[[Cmb_ID]:[Cmb_ID]],0),SUM(N(CZ$1),N($R100),1)),CHOOSE(AC[[M]:[M]],1,1,0,AC[[AB]:[AB]])),PRODUCT(INDEX(CMB[[BD_0O]:[BD_2O]],MATCH(ROUND(MIN(SUM(CZ$4,$O100/1000),SUM($O100,CZ$4/1000)),3),CMB[[Cmb_ID]:[Cmb_ID]],0),SUM(N(CZ$1),N($R100),1)),CHOOSE(AC[[M]:[M]],1,0,1,AC[[DB]:[DB]])),PRODUCT(SUM(ROUND(AVERAGE(VALUE(CZ$3),VALUE($P100)),0),CHOOSE(IF(OR(CZ$1,$R100),4,INDEX(CMB[[Res_Rare]:[Res_Rare]],MATCH(ROUND(MIN(SUM(CZ$4,$O100/1000),SUM($O100,CZ$4/1000)),3),CMB[[Cmb_ID]:[Cmb_ID]],0))),-1,-1,0,0)),IF(OR(CZ$1,$R100),4,INDEX(CMB[[Cmb_Rare]:[Cmb_Rare]],MATCH(ROUND(MIN(SUM(CZ$4,$O100/1000),SUM($O100,CZ$4/1000)),3),CMB[[Cmb_ID]:[Cmb_ID]],0))),CHOOSE(AC[[M]:[M]],2,1,1,SUM(AC[[AB]:[DB]])))),""))</f>
        <v/>
      </c>
      <c r="DA100" t="str">
        <f>IF(OR(DA$5="",$S100=""),"",IFERROR(SUM(PRODUCT(INDEX(CMB[[BA_0O]:[BA_2O]],MATCH(ROUND(MIN(SUM(DA$4,$O100/1000),SUM($O100,DA$4/1000)),3),CMB[[Cmb_ID]:[Cmb_ID]],0),SUM(N(DA$1),N($R100),1)),CHOOSE(AC[[M]:[M]],1,1,0,AC[[AB]:[AB]])),PRODUCT(INDEX(CMB[[BD_0O]:[BD_2O]],MATCH(ROUND(MIN(SUM(DA$4,$O100/1000),SUM($O100,DA$4/1000)),3),CMB[[Cmb_ID]:[Cmb_ID]],0),SUM(N(DA$1),N($R100),1)),CHOOSE(AC[[M]:[M]],1,0,1,AC[[DB]:[DB]])),PRODUCT(SUM(ROUND(AVERAGE(VALUE(DA$3),VALUE($P100)),0),CHOOSE(IF(OR(DA$1,$R100),4,INDEX(CMB[[Res_Rare]:[Res_Rare]],MATCH(ROUND(MIN(SUM(DA$4,$O100/1000),SUM($O100,DA$4/1000)),3),CMB[[Cmb_ID]:[Cmb_ID]],0))),-1,-1,0,0)),IF(OR(DA$1,$R100),4,INDEX(CMB[[Cmb_Rare]:[Cmb_Rare]],MATCH(ROUND(MIN(SUM(DA$4,$O100/1000),SUM($O100,DA$4/1000)),3),CMB[[Cmb_ID]:[Cmb_ID]],0))),CHOOSE(AC[[M]:[M]],2,1,1,SUM(AC[[AB]:[DB]])))),""))</f>
        <v/>
      </c>
      <c r="DB100" t="str">
        <f>IF(OR(DB$5="",$S100=""),"",IFERROR(SUM(PRODUCT(INDEX(CMB[[BA_0O]:[BA_2O]],MATCH(ROUND(MIN(SUM(DB$4,$O100/1000),SUM($O100,DB$4/1000)),3),CMB[[Cmb_ID]:[Cmb_ID]],0),SUM(N(DB$1),N($R100),1)),CHOOSE(AC[[M]:[M]],1,1,0,AC[[AB]:[AB]])),PRODUCT(INDEX(CMB[[BD_0O]:[BD_2O]],MATCH(ROUND(MIN(SUM(DB$4,$O100/1000),SUM($O100,DB$4/1000)),3),CMB[[Cmb_ID]:[Cmb_ID]],0),SUM(N(DB$1),N($R100),1)),CHOOSE(AC[[M]:[M]],1,0,1,AC[[DB]:[DB]])),PRODUCT(SUM(ROUND(AVERAGE(VALUE(DB$3),VALUE($P100)),0),CHOOSE(IF(OR(DB$1,$R100),4,INDEX(CMB[[Res_Rare]:[Res_Rare]],MATCH(ROUND(MIN(SUM(DB$4,$O100/1000),SUM($O100,DB$4/1000)),3),CMB[[Cmb_ID]:[Cmb_ID]],0))),-1,-1,0,0)),IF(OR(DB$1,$R100),4,INDEX(CMB[[Cmb_Rare]:[Cmb_Rare]],MATCH(ROUND(MIN(SUM(DB$4,$O100/1000),SUM($O100,DB$4/1000)),3),CMB[[Cmb_ID]:[Cmb_ID]],0))),CHOOSE(AC[[M]:[M]],2,1,1,SUM(AC[[AB]:[DB]])))),""))</f>
        <v/>
      </c>
      <c r="DC100" t="str">
        <f>IF(OR(DC$5="",$S100=""),"",IFERROR(SUM(PRODUCT(INDEX(CMB[[BA_0O]:[BA_2O]],MATCH(ROUND(MIN(SUM(DC$4,$O100/1000),SUM($O100,DC$4/1000)),3),CMB[[Cmb_ID]:[Cmb_ID]],0),SUM(N(DC$1),N($R100),1)),CHOOSE(AC[[M]:[M]],1,1,0,AC[[AB]:[AB]])),PRODUCT(INDEX(CMB[[BD_0O]:[BD_2O]],MATCH(ROUND(MIN(SUM(DC$4,$O100/1000),SUM($O100,DC$4/1000)),3),CMB[[Cmb_ID]:[Cmb_ID]],0),SUM(N(DC$1),N($R100),1)),CHOOSE(AC[[M]:[M]],1,0,1,AC[[DB]:[DB]])),PRODUCT(SUM(ROUND(AVERAGE(VALUE(DC$3),VALUE($P100)),0),CHOOSE(IF(OR(DC$1,$R100),4,INDEX(CMB[[Res_Rare]:[Res_Rare]],MATCH(ROUND(MIN(SUM(DC$4,$O100/1000),SUM($O100,DC$4/1000)),3),CMB[[Cmb_ID]:[Cmb_ID]],0))),-1,-1,0,0)),IF(OR(DC$1,$R100),4,INDEX(CMB[[Cmb_Rare]:[Cmb_Rare]],MATCH(ROUND(MIN(SUM(DC$4,$O100/1000),SUM($O100,DC$4/1000)),3),CMB[[Cmb_ID]:[Cmb_ID]],0))),CHOOSE(AC[[M]:[M]],2,1,1,SUM(AC[[AB]:[DB]])))),""))</f>
        <v/>
      </c>
      <c r="DD100" t="str">
        <f>IF(OR(DD$5="",$S100=""),"",IFERROR(SUM(PRODUCT(INDEX(CMB[[BA_0O]:[BA_2O]],MATCH(ROUND(MIN(SUM(DD$4,$O100/1000),SUM($O100,DD$4/1000)),3),CMB[[Cmb_ID]:[Cmb_ID]],0),SUM(N(DD$1),N($R100),1)),CHOOSE(AC[[M]:[M]],1,1,0,AC[[AB]:[AB]])),PRODUCT(INDEX(CMB[[BD_0O]:[BD_2O]],MATCH(ROUND(MIN(SUM(DD$4,$O100/1000),SUM($O100,DD$4/1000)),3),CMB[[Cmb_ID]:[Cmb_ID]],0),SUM(N(DD$1),N($R100),1)),CHOOSE(AC[[M]:[M]],1,0,1,AC[[DB]:[DB]])),PRODUCT(SUM(ROUND(AVERAGE(VALUE(DD$3),VALUE($P100)),0),CHOOSE(IF(OR(DD$1,$R100),4,INDEX(CMB[[Res_Rare]:[Res_Rare]],MATCH(ROUND(MIN(SUM(DD$4,$O100/1000),SUM($O100,DD$4/1000)),3),CMB[[Cmb_ID]:[Cmb_ID]],0))),-1,-1,0,0)),IF(OR(DD$1,$R100),4,INDEX(CMB[[Cmb_Rare]:[Cmb_Rare]],MATCH(ROUND(MIN(SUM(DD$4,$O100/1000),SUM($O100,DD$4/1000)),3),CMB[[Cmb_ID]:[Cmb_ID]],0))),CHOOSE(AC[[M]:[M]],2,1,1,SUM(AC[[AB]:[DB]])))),""))</f>
        <v/>
      </c>
      <c r="DE100" t="str">
        <f>IF(OR(DE$5="",$S100=""),"",IFERROR(SUM(PRODUCT(INDEX(CMB[[BA_0O]:[BA_2O]],MATCH(ROUND(MIN(SUM(DE$4,$O100/1000),SUM($O100,DE$4/1000)),3),CMB[[Cmb_ID]:[Cmb_ID]],0),SUM(N(DE$1),N($R100),1)),CHOOSE(AC[[M]:[M]],1,1,0,AC[[AB]:[AB]])),PRODUCT(INDEX(CMB[[BD_0O]:[BD_2O]],MATCH(ROUND(MIN(SUM(DE$4,$O100/1000),SUM($O100,DE$4/1000)),3),CMB[[Cmb_ID]:[Cmb_ID]],0),SUM(N(DE$1),N($R100),1)),CHOOSE(AC[[M]:[M]],1,0,1,AC[[DB]:[DB]])),PRODUCT(SUM(ROUND(AVERAGE(VALUE(DE$3),VALUE($P100)),0),CHOOSE(IF(OR(DE$1,$R100),4,INDEX(CMB[[Res_Rare]:[Res_Rare]],MATCH(ROUND(MIN(SUM(DE$4,$O100/1000),SUM($O100,DE$4/1000)),3),CMB[[Cmb_ID]:[Cmb_ID]],0))),-1,-1,0,0)),IF(OR(DE$1,$R100),4,INDEX(CMB[[Cmb_Rare]:[Cmb_Rare]],MATCH(ROUND(MIN(SUM(DE$4,$O100/1000),SUM($O100,DE$4/1000)),3),CMB[[Cmb_ID]:[Cmb_ID]],0))),CHOOSE(AC[[M]:[M]],2,1,1,SUM(AC[[AB]:[DB]])))),""))</f>
        <v/>
      </c>
      <c r="DF100" t="str">
        <f>IF(OR(DF$5="",$S100=""),"",IFERROR(SUM(PRODUCT(INDEX(CMB[[BA_0O]:[BA_2O]],MATCH(ROUND(MIN(SUM(DF$4,$O100/1000),SUM($O100,DF$4/1000)),3),CMB[[Cmb_ID]:[Cmb_ID]],0),SUM(N(DF$1),N($R100),1)),CHOOSE(AC[[M]:[M]],1,1,0,AC[[AB]:[AB]])),PRODUCT(INDEX(CMB[[BD_0O]:[BD_2O]],MATCH(ROUND(MIN(SUM(DF$4,$O100/1000),SUM($O100,DF$4/1000)),3),CMB[[Cmb_ID]:[Cmb_ID]],0),SUM(N(DF$1),N($R100),1)),CHOOSE(AC[[M]:[M]],1,0,1,AC[[DB]:[DB]])),PRODUCT(SUM(ROUND(AVERAGE(VALUE(DF$3),VALUE($P100)),0),CHOOSE(IF(OR(DF$1,$R100),4,INDEX(CMB[[Res_Rare]:[Res_Rare]],MATCH(ROUND(MIN(SUM(DF$4,$O100/1000),SUM($O100,DF$4/1000)),3),CMB[[Cmb_ID]:[Cmb_ID]],0))),-1,-1,0,0)),IF(OR(DF$1,$R100),4,INDEX(CMB[[Cmb_Rare]:[Cmb_Rare]],MATCH(ROUND(MIN(SUM(DF$4,$O100/1000),SUM($O100,DF$4/1000)),3),CMB[[Cmb_ID]:[Cmb_ID]],0))),CHOOSE(AC[[M]:[M]],2,1,1,SUM(AC[[AB]:[DB]])))),""))</f>
        <v/>
      </c>
      <c r="DG100" t="str">
        <f>IF(OR(DG$5="",$S100=""),"",IFERROR(SUM(PRODUCT(INDEX(CMB[[BA_0O]:[BA_2O]],MATCH(ROUND(MIN(SUM(DG$4,$O100/1000),SUM($O100,DG$4/1000)),3),CMB[[Cmb_ID]:[Cmb_ID]],0),SUM(N(DG$1),N($R100),1)),CHOOSE(AC[[M]:[M]],1,1,0,AC[[AB]:[AB]])),PRODUCT(INDEX(CMB[[BD_0O]:[BD_2O]],MATCH(ROUND(MIN(SUM(DG$4,$O100/1000),SUM($O100,DG$4/1000)),3),CMB[[Cmb_ID]:[Cmb_ID]],0),SUM(N(DG$1),N($R100),1)),CHOOSE(AC[[M]:[M]],1,0,1,AC[[DB]:[DB]])),PRODUCT(SUM(ROUND(AVERAGE(VALUE(DG$3),VALUE($P100)),0),CHOOSE(IF(OR(DG$1,$R100),4,INDEX(CMB[[Res_Rare]:[Res_Rare]],MATCH(ROUND(MIN(SUM(DG$4,$O100/1000),SUM($O100,DG$4/1000)),3),CMB[[Cmb_ID]:[Cmb_ID]],0))),-1,-1,0,0)),IF(OR(DG$1,$R100),4,INDEX(CMB[[Cmb_Rare]:[Cmb_Rare]],MATCH(ROUND(MIN(SUM(DG$4,$O100/1000),SUM($O100,DG$4/1000)),3),CMB[[Cmb_ID]:[Cmb_ID]],0))),CHOOSE(AC[[M]:[M]],2,1,1,SUM(AC[[AB]:[DB]])))),""))</f>
        <v/>
      </c>
      <c r="DH100" t="str">
        <f>IF(OR(DH$5="",$S100=""),"",IFERROR(SUM(PRODUCT(INDEX(CMB[[BA_0O]:[BA_2O]],MATCH(ROUND(MIN(SUM(DH$4,$O100/1000),SUM($O100,DH$4/1000)),3),CMB[[Cmb_ID]:[Cmb_ID]],0),SUM(N(DH$1),N($R100),1)),CHOOSE(AC[[M]:[M]],1,1,0,AC[[AB]:[AB]])),PRODUCT(INDEX(CMB[[BD_0O]:[BD_2O]],MATCH(ROUND(MIN(SUM(DH$4,$O100/1000),SUM($O100,DH$4/1000)),3),CMB[[Cmb_ID]:[Cmb_ID]],0),SUM(N(DH$1),N($R100),1)),CHOOSE(AC[[M]:[M]],1,0,1,AC[[DB]:[DB]])),PRODUCT(SUM(ROUND(AVERAGE(VALUE(DH$3),VALUE($P100)),0),CHOOSE(IF(OR(DH$1,$R100),4,INDEX(CMB[[Res_Rare]:[Res_Rare]],MATCH(ROUND(MIN(SUM(DH$4,$O100/1000),SUM($O100,DH$4/1000)),3),CMB[[Cmb_ID]:[Cmb_ID]],0))),-1,-1,0,0)),IF(OR(DH$1,$R100),4,INDEX(CMB[[Cmb_Rare]:[Cmb_Rare]],MATCH(ROUND(MIN(SUM(DH$4,$O100/1000),SUM($O100,DH$4/1000)),3),CMB[[Cmb_ID]:[Cmb_ID]],0))),CHOOSE(AC[[M]:[M]],2,1,1,SUM(AC[[AB]:[DB]])))),""))</f>
        <v/>
      </c>
      <c r="DI100" t="str">
        <f>IF(OR(DI$5="",$S100=""),"",IFERROR(SUM(PRODUCT(INDEX(CMB[[BA_0O]:[BA_2O]],MATCH(ROUND(MIN(SUM(DI$4,$O100/1000),SUM($O100,DI$4/1000)),3),CMB[[Cmb_ID]:[Cmb_ID]],0),SUM(N(DI$1),N($R100),1)),CHOOSE(AC[[M]:[M]],1,1,0,AC[[AB]:[AB]])),PRODUCT(INDEX(CMB[[BD_0O]:[BD_2O]],MATCH(ROUND(MIN(SUM(DI$4,$O100/1000),SUM($O100,DI$4/1000)),3),CMB[[Cmb_ID]:[Cmb_ID]],0),SUM(N(DI$1),N($R100),1)),CHOOSE(AC[[M]:[M]],1,0,1,AC[[DB]:[DB]])),PRODUCT(SUM(ROUND(AVERAGE(VALUE(DI$3),VALUE($P100)),0),CHOOSE(IF(OR(DI$1,$R100),4,INDEX(CMB[[Res_Rare]:[Res_Rare]],MATCH(ROUND(MIN(SUM(DI$4,$O100/1000),SUM($O100,DI$4/1000)),3),CMB[[Cmb_ID]:[Cmb_ID]],0))),-1,-1,0,0)),IF(OR(DI$1,$R100),4,INDEX(CMB[[Cmb_Rare]:[Cmb_Rare]],MATCH(ROUND(MIN(SUM(DI$4,$O100/1000),SUM($O100,DI$4/1000)),3),CMB[[Cmb_ID]:[Cmb_ID]],0))),CHOOSE(AC[[M]:[M]],2,1,1,SUM(AC[[AB]:[DB]])))),""))</f>
        <v/>
      </c>
      <c r="DJ100" t="str">
        <f>IF(OR(DJ$5="",$S100=""),"",IFERROR(SUM(PRODUCT(INDEX(CMB[[BA_0O]:[BA_2O]],MATCH(ROUND(MIN(SUM(DJ$4,$O100/1000),SUM($O100,DJ$4/1000)),3),CMB[[Cmb_ID]:[Cmb_ID]],0),SUM(N(DJ$1),N($R100),1)),CHOOSE(AC[[M]:[M]],1,1,0,AC[[AB]:[AB]])),PRODUCT(INDEX(CMB[[BD_0O]:[BD_2O]],MATCH(ROUND(MIN(SUM(DJ$4,$O100/1000),SUM($O100,DJ$4/1000)),3),CMB[[Cmb_ID]:[Cmb_ID]],0),SUM(N(DJ$1),N($R100),1)),CHOOSE(AC[[M]:[M]],1,0,1,AC[[DB]:[DB]])),PRODUCT(SUM(ROUND(AVERAGE(VALUE(DJ$3),VALUE($P100)),0),CHOOSE(IF(OR(DJ$1,$R100),4,INDEX(CMB[[Res_Rare]:[Res_Rare]],MATCH(ROUND(MIN(SUM(DJ$4,$O100/1000),SUM($O100,DJ$4/1000)),3),CMB[[Cmb_ID]:[Cmb_ID]],0))),-1,-1,0,0)),IF(OR(DJ$1,$R100),4,INDEX(CMB[[Cmb_Rare]:[Cmb_Rare]],MATCH(ROUND(MIN(SUM(DJ$4,$O100/1000),SUM($O100,DJ$4/1000)),3),CMB[[Cmb_ID]:[Cmb_ID]],0))),CHOOSE(AC[[M]:[M]],2,1,1,SUM(AC[[AB]:[DB]])))),""))</f>
        <v/>
      </c>
      <c r="DK100" t="str">
        <f>IF(OR(DK$5="",$S100=""),"",IFERROR(SUM(PRODUCT(INDEX(CMB[[BA_0O]:[BA_2O]],MATCH(ROUND(MIN(SUM(DK$4,$O100/1000),SUM($O100,DK$4/1000)),3),CMB[[Cmb_ID]:[Cmb_ID]],0),SUM(N(DK$1),N($R100),1)),CHOOSE(AC[[M]:[M]],1,1,0,AC[[AB]:[AB]])),PRODUCT(INDEX(CMB[[BD_0O]:[BD_2O]],MATCH(ROUND(MIN(SUM(DK$4,$O100/1000),SUM($O100,DK$4/1000)),3),CMB[[Cmb_ID]:[Cmb_ID]],0),SUM(N(DK$1),N($R100),1)),CHOOSE(AC[[M]:[M]],1,0,1,AC[[DB]:[DB]])),PRODUCT(SUM(ROUND(AVERAGE(VALUE(DK$3),VALUE($P100)),0),CHOOSE(IF(OR(DK$1,$R100),4,INDEX(CMB[[Res_Rare]:[Res_Rare]],MATCH(ROUND(MIN(SUM(DK$4,$O100/1000),SUM($O100,DK$4/1000)),3),CMB[[Cmb_ID]:[Cmb_ID]],0))),-1,-1,0,0)),IF(OR(DK$1,$R100),4,INDEX(CMB[[Cmb_Rare]:[Cmb_Rare]],MATCH(ROUND(MIN(SUM(DK$4,$O100/1000),SUM($O100,DK$4/1000)),3),CMB[[Cmb_ID]:[Cmb_ID]],0))),CHOOSE(AC[[M]:[M]],2,1,1,SUM(AC[[AB]:[DB]])))),""))</f>
        <v/>
      </c>
      <c r="DL100" t="str">
        <f>IF(OR(DL$5="",$S100=""),"",IFERROR(SUM(PRODUCT(INDEX(CMB[[BA_0O]:[BA_2O]],MATCH(ROUND(MIN(SUM(DL$4,$O100/1000),SUM($O100,DL$4/1000)),3),CMB[[Cmb_ID]:[Cmb_ID]],0),SUM(N(DL$1),N($R100),1)),CHOOSE(AC[[M]:[M]],1,1,0,AC[[AB]:[AB]])),PRODUCT(INDEX(CMB[[BD_0O]:[BD_2O]],MATCH(ROUND(MIN(SUM(DL$4,$O100/1000),SUM($O100,DL$4/1000)),3),CMB[[Cmb_ID]:[Cmb_ID]],0),SUM(N(DL$1),N($R100),1)),CHOOSE(AC[[M]:[M]],1,0,1,AC[[DB]:[DB]])),PRODUCT(SUM(ROUND(AVERAGE(VALUE(DL$3),VALUE($P100)),0),CHOOSE(IF(OR(DL$1,$R100),4,INDEX(CMB[[Res_Rare]:[Res_Rare]],MATCH(ROUND(MIN(SUM(DL$4,$O100/1000),SUM($O100,DL$4/1000)),3),CMB[[Cmb_ID]:[Cmb_ID]],0))),-1,-1,0,0)),IF(OR(DL$1,$R100),4,INDEX(CMB[[Cmb_Rare]:[Cmb_Rare]],MATCH(ROUND(MIN(SUM(DL$4,$O100/1000),SUM($O100,DL$4/1000)),3),CMB[[Cmb_ID]:[Cmb_ID]],0))),CHOOSE(AC[[M]:[M]],2,1,1,SUM(AC[[AB]:[DB]])))),""))</f>
        <v/>
      </c>
      <c r="DM100" t="str">
        <f>IF(OR(DM$5="",$S100=""),"",IFERROR(SUM(PRODUCT(INDEX(CMB[[BA_0O]:[BA_2O]],MATCH(ROUND(MIN(SUM(DM$4,$O100/1000),SUM($O100,DM$4/1000)),3),CMB[[Cmb_ID]:[Cmb_ID]],0),SUM(N(DM$1),N($R100),1)),CHOOSE(AC[[M]:[M]],1,1,0,AC[[AB]:[AB]])),PRODUCT(INDEX(CMB[[BD_0O]:[BD_2O]],MATCH(ROUND(MIN(SUM(DM$4,$O100/1000),SUM($O100,DM$4/1000)),3),CMB[[Cmb_ID]:[Cmb_ID]],0),SUM(N(DM$1),N($R100),1)),CHOOSE(AC[[M]:[M]],1,0,1,AC[[DB]:[DB]])),PRODUCT(SUM(ROUND(AVERAGE(VALUE(DM$3),VALUE($P100)),0),CHOOSE(IF(OR(DM$1,$R100),4,INDEX(CMB[[Res_Rare]:[Res_Rare]],MATCH(ROUND(MIN(SUM(DM$4,$O100/1000),SUM($O100,DM$4/1000)),3),CMB[[Cmb_ID]:[Cmb_ID]],0))),-1,-1,0,0)),IF(OR(DM$1,$R100),4,INDEX(CMB[[Cmb_Rare]:[Cmb_Rare]],MATCH(ROUND(MIN(SUM(DM$4,$O100/1000),SUM($O100,DM$4/1000)),3),CMB[[Cmb_ID]:[Cmb_ID]],0))),CHOOSE(AC[[M]:[M]],2,1,1,SUM(AC[[AB]:[DB]])))),""))</f>
        <v/>
      </c>
      <c r="DN100" t="str">
        <f>IF(OR(DN$5="",$S100=""),"",IFERROR(SUM(PRODUCT(INDEX(CMB[[BA_0O]:[BA_2O]],MATCH(ROUND(MIN(SUM(DN$4,$O100/1000),SUM($O100,DN$4/1000)),3),CMB[[Cmb_ID]:[Cmb_ID]],0),SUM(N(DN$1),N($R100),1)),CHOOSE(AC[[M]:[M]],1,1,0,AC[[AB]:[AB]])),PRODUCT(INDEX(CMB[[BD_0O]:[BD_2O]],MATCH(ROUND(MIN(SUM(DN$4,$O100/1000),SUM($O100,DN$4/1000)),3),CMB[[Cmb_ID]:[Cmb_ID]],0),SUM(N(DN$1),N($R100),1)),CHOOSE(AC[[M]:[M]],1,0,1,AC[[DB]:[DB]])),PRODUCT(SUM(ROUND(AVERAGE(VALUE(DN$3),VALUE($P100)),0),CHOOSE(IF(OR(DN$1,$R100),4,INDEX(CMB[[Res_Rare]:[Res_Rare]],MATCH(ROUND(MIN(SUM(DN$4,$O100/1000),SUM($O100,DN$4/1000)),3),CMB[[Cmb_ID]:[Cmb_ID]],0))),-1,-1,0,0)),IF(OR(DN$1,$R100),4,INDEX(CMB[[Cmb_Rare]:[Cmb_Rare]],MATCH(ROUND(MIN(SUM(DN$4,$O100/1000),SUM($O100,DN$4/1000)),3),CMB[[Cmb_ID]:[Cmb_ID]],0))),CHOOSE(AC[[M]:[M]],2,1,1,SUM(AC[[AB]:[DB]])))),""))</f>
        <v/>
      </c>
      <c r="DO100" t="str">
        <f>IF(OR(DO$5="",$S100=""),"",IFERROR(SUM(PRODUCT(INDEX(CMB[[BA_0O]:[BA_2O]],MATCH(ROUND(MIN(SUM(DO$4,$O100/1000),SUM($O100,DO$4/1000)),3),CMB[[Cmb_ID]:[Cmb_ID]],0),SUM(N(DO$1),N($R100),1)),CHOOSE(AC[[M]:[M]],1,1,0,AC[[AB]:[AB]])),PRODUCT(INDEX(CMB[[BD_0O]:[BD_2O]],MATCH(ROUND(MIN(SUM(DO$4,$O100/1000),SUM($O100,DO$4/1000)),3),CMB[[Cmb_ID]:[Cmb_ID]],0),SUM(N(DO$1),N($R100),1)),CHOOSE(AC[[M]:[M]],1,0,1,AC[[DB]:[DB]])),PRODUCT(SUM(ROUND(AVERAGE(VALUE(DO$3),VALUE($P100)),0),CHOOSE(IF(OR(DO$1,$R100),4,INDEX(CMB[[Res_Rare]:[Res_Rare]],MATCH(ROUND(MIN(SUM(DO$4,$O100/1000),SUM($O100,DO$4/1000)),3),CMB[[Cmb_ID]:[Cmb_ID]],0))),-1,-1,0,0)),IF(OR(DO$1,$R100),4,INDEX(CMB[[Cmb_Rare]:[Cmb_Rare]],MATCH(ROUND(MIN(SUM(DO$4,$O100/1000),SUM($O100,DO$4/1000)),3),CMB[[Cmb_ID]:[Cmb_ID]],0))),CHOOSE(AC[[M]:[M]],2,1,1,SUM(AC[[AB]:[DB]])))),""))</f>
        <v/>
      </c>
      <c r="DP100" t="str">
        <f>IF(OR(DP$5="",$S100=""),"",IFERROR(SUM(PRODUCT(INDEX(CMB[[BA_0O]:[BA_2O]],MATCH(ROUND(MIN(SUM(DP$4,$O100/1000),SUM($O100,DP$4/1000)),3),CMB[[Cmb_ID]:[Cmb_ID]],0),SUM(N(DP$1),N($R100),1)),CHOOSE(AC[[M]:[M]],1,1,0,AC[[AB]:[AB]])),PRODUCT(INDEX(CMB[[BD_0O]:[BD_2O]],MATCH(ROUND(MIN(SUM(DP$4,$O100/1000),SUM($O100,DP$4/1000)),3),CMB[[Cmb_ID]:[Cmb_ID]],0),SUM(N(DP$1),N($R100),1)),CHOOSE(AC[[M]:[M]],1,0,1,AC[[DB]:[DB]])),PRODUCT(SUM(ROUND(AVERAGE(VALUE(DP$3),VALUE($P100)),0),CHOOSE(IF(OR(DP$1,$R100),4,INDEX(CMB[[Res_Rare]:[Res_Rare]],MATCH(ROUND(MIN(SUM(DP$4,$O100/1000),SUM($O100,DP$4/1000)),3),CMB[[Cmb_ID]:[Cmb_ID]],0))),-1,-1,0,0)),IF(OR(DP$1,$R100),4,INDEX(CMB[[Cmb_Rare]:[Cmb_Rare]],MATCH(ROUND(MIN(SUM(DP$4,$O100/1000),SUM($O100,DP$4/1000)),3),CMB[[Cmb_ID]:[Cmb_ID]],0))),CHOOSE(AC[[M]:[M]],2,1,1,SUM(AC[[AB]:[DB]])))),""))</f>
        <v/>
      </c>
      <c r="DQ100" t="str">
        <f>IF(OR(DQ$5="",$S100=""),"",IFERROR(SUM(PRODUCT(INDEX(CMB[[BA_0O]:[BA_2O]],MATCH(ROUND(MIN(SUM(DQ$4,$O100/1000),SUM($O100,DQ$4/1000)),3),CMB[[Cmb_ID]:[Cmb_ID]],0),SUM(N(DQ$1),N($R100),1)),CHOOSE(AC[[M]:[M]],1,1,0,AC[[AB]:[AB]])),PRODUCT(INDEX(CMB[[BD_0O]:[BD_2O]],MATCH(ROUND(MIN(SUM(DQ$4,$O100/1000),SUM($O100,DQ$4/1000)),3),CMB[[Cmb_ID]:[Cmb_ID]],0),SUM(N(DQ$1),N($R100),1)),CHOOSE(AC[[M]:[M]],1,0,1,AC[[DB]:[DB]])),PRODUCT(SUM(ROUND(AVERAGE(VALUE(DQ$3),VALUE($P100)),0),CHOOSE(IF(OR(DQ$1,$R100),4,INDEX(CMB[[Res_Rare]:[Res_Rare]],MATCH(ROUND(MIN(SUM(DQ$4,$O100/1000),SUM($O100,DQ$4/1000)),3),CMB[[Cmb_ID]:[Cmb_ID]],0))),-1,-1,0,0)),IF(OR(DQ$1,$R100),4,INDEX(CMB[[Cmb_Rare]:[Cmb_Rare]],MATCH(ROUND(MIN(SUM(DQ$4,$O100/1000),SUM($O100,DQ$4/1000)),3),CMB[[Cmb_ID]:[Cmb_ID]],0))),CHOOSE(AC[[M]:[M]],2,1,1,SUM(AC[[AB]:[DB]])))),""))</f>
        <v/>
      </c>
      <c r="DR100" t="str">
        <f>IF(OR(DR$5="",$S100=""),"",IFERROR(SUM(PRODUCT(INDEX(CMB[[BA_0O]:[BA_2O]],MATCH(ROUND(MIN(SUM(DR$4,$O100/1000),SUM($O100,DR$4/1000)),3),CMB[[Cmb_ID]:[Cmb_ID]],0),SUM(N(DR$1),N($R100),1)),CHOOSE(AC[[M]:[M]],1,1,0,AC[[AB]:[AB]])),PRODUCT(INDEX(CMB[[BD_0O]:[BD_2O]],MATCH(ROUND(MIN(SUM(DR$4,$O100/1000),SUM($O100,DR$4/1000)),3),CMB[[Cmb_ID]:[Cmb_ID]],0),SUM(N(DR$1),N($R100),1)),CHOOSE(AC[[M]:[M]],1,0,1,AC[[DB]:[DB]])),PRODUCT(SUM(ROUND(AVERAGE(VALUE(DR$3),VALUE($P100)),0),CHOOSE(IF(OR(DR$1,$R100),4,INDEX(CMB[[Res_Rare]:[Res_Rare]],MATCH(ROUND(MIN(SUM(DR$4,$O100/1000),SUM($O100,DR$4/1000)),3),CMB[[Cmb_ID]:[Cmb_ID]],0))),-1,-1,0,0)),IF(OR(DR$1,$R100),4,INDEX(CMB[[Cmb_Rare]:[Cmb_Rare]],MATCH(ROUND(MIN(SUM(DR$4,$O100/1000),SUM($O100,DR$4/1000)),3),CMB[[Cmb_ID]:[Cmb_ID]],0))),CHOOSE(AC[[M]:[M]],2,1,1,SUM(AC[[AB]:[DB]])))),""))</f>
        <v/>
      </c>
      <c r="DS100" t="str">
        <f>IF(OR(DS$5="",$S100=""),"",IFERROR(SUM(PRODUCT(INDEX(CMB[[BA_0O]:[BA_2O]],MATCH(ROUND(MIN(SUM(DS$4,$O100/1000),SUM($O100,DS$4/1000)),3),CMB[[Cmb_ID]:[Cmb_ID]],0),SUM(N(DS$1),N($R100),1)),CHOOSE(AC[[M]:[M]],1,1,0,AC[[AB]:[AB]])),PRODUCT(INDEX(CMB[[BD_0O]:[BD_2O]],MATCH(ROUND(MIN(SUM(DS$4,$O100/1000),SUM($O100,DS$4/1000)),3),CMB[[Cmb_ID]:[Cmb_ID]],0),SUM(N(DS$1),N($R100),1)),CHOOSE(AC[[M]:[M]],1,0,1,AC[[DB]:[DB]])),PRODUCT(SUM(ROUND(AVERAGE(VALUE(DS$3),VALUE($P100)),0),CHOOSE(IF(OR(DS$1,$R100),4,INDEX(CMB[[Res_Rare]:[Res_Rare]],MATCH(ROUND(MIN(SUM(DS$4,$O100/1000),SUM($O100,DS$4/1000)),3),CMB[[Cmb_ID]:[Cmb_ID]],0))),-1,-1,0,0)),IF(OR(DS$1,$R100),4,INDEX(CMB[[Cmb_Rare]:[Cmb_Rare]],MATCH(ROUND(MIN(SUM(DS$4,$O100/1000),SUM($O100,DS$4/1000)),3),CMB[[Cmb_ID]:[Cmb_ID]],0))),CHOOSE(AC[[M]:[M]],2,1,1,SUM(AC[[AB]:[DB]])))),""))</f>
        <v/>
      </c>
      <c r="DT100" t="str">
        <f>IF(OR(DT$5="",$S100=""),"",IFERROR(SUM(PRODUCT(INDEX(CMB[[BA_0O]:[BA_2O]],MATCH(ROUND(MIN(SUM(DT$4,$O100/1000),SUM($O100,DT$4/1000)),3),CMB[[Cmb_ID]:[Cmb_ID]],0),SUM(N(DT$1),N($R100),1)),CHOOSE(AC[[M]:[M]],1,1,0,AC[[AB]:[AB]])),PRODUCT(INDEX(CMB[[BD_0O]:[BD_2O]],MATCH(ROUND(MIN(SUM(DT$4,$O100/1000),SUM($O100,DT$4/1000)),3),CMB[[Cmb_ID]:[Cmb_ID]],0),SUM(N(DT$1),N($R100),1)),CHOOSE(AC[[M]:[M]],1,0,1,AC[[DB]:[DB]])),PRODUCT(SUM(ROUND(AVERAGE(VALUE(DT$3),VALUE($P100)),0),CHOOSE(IF(OR(DT$1,$R100),4,INDEX(CMB[[Res_Rare]:[Res_Rare]],MATCH(ROUND(MIN(SUM(DT$4,$O100/1000),SUM($O100,DT$4/1000)),3),CMB[[Cmb_ID]:[Cmb_ID]],0))),-1,-1,0,0)),IF(OR(DT$1,$R100),4,INDEX(CMB[[Cmb_Rare]:[Cmb_Rare]],MATCH(ROUND(MIN(SUM(DT$4,$O100/1000),SUM($O100,DT$4/1000)),3),CMB[[Cmb_ID]:[Cmb_ID]],0))),CHOOSE(AC[[M]:[M]],2,1,1,SUM(AC[[AB]:[DB]])))),""))</f>
        <v/>
      </c>
      <c r="DU100" t="str">
        <f>IF(OR(DU$5="",$S100=""),"",IFERROR(SUM(PRODUCT(INDEX(CMB[[BA_0O]:[BA_2O]],MATCH(ROUND(MIN(SUM(DU$4,$O100/1000),SUM($O100,DU$4/1000)),3),CMB[[Cmb_ID]:[Cmb_ID]],0),SUM(N(DU$1),N($R100),1)),CHOOSE(AC[[M]:[M]],1,1,0,AC[[AB]:[AB]])),PRODUCT(INDEX(CMB[[BD_0O]:[BD_2O]],MATCH(ROUND(MIN(SUM(DU$4,$O100/1000),SUM($O100,DU$4/1000)),3),CMB[[Cmb_ID]:[Cmb_ID]],0),SUM(N(DU$1),N($R100),1)),CHOOSE(AC[[M]:[M]],1,0,1,AC[[DB]:[DB]])),PRODUCT(SUM(ROUND(AVERAGE(VALUE(DU$3),VALUE($P100)),0),CHOOSE(IF(OR(DU$1,$R100),4,INDEX(CMB[[Res_Rare]:[Res_Rare]],MATCH(ROUND(MIN(SUM(DU$4,$O100/1000),SUM($O100,DU$4/1000)),3),CMB[[Cmb_ID]:[Cmb_ID]],0))),-1,-1,0,0)),IF(OR(DU$1,$R100),4,INDEX(CMB[[Cmb_Rare]:[Cmb_Rare]],MATCH(ROUND(MIN(SUM(DU$4,$O100/1000),SUM($O100,DU$4/1000)),3),CMB[[Cmb_ID]:[Cmb_ID]],0))),CHOOSE(AC[[M]:[M]],2,1,1,SUM(AC[[AB]:[DB]])))),""))</f>
        <v/>
      </c>
      <c r="DV100" t="str">
        <f>IF(OR(DV$5="",$S100=""),"",IFERROR(SUM(PRODUCT(INDEX(CMB[[BA_0O]:[BA_2O]],MATCH(ROUND(MIN(SUM(DV$4,$O100/1000),SUM($O100,DV$4/1000)),3),CMB[[Cmb_ID]:[Cmb_ID]],0),SUM(N(DV$1),N($R100),1)),CHOOSE(AC[[M]:[M]],1,1,0,AC[[AB]:[AB]])),PRODUCT(INDEX(CMB[[BD_0O]:[BD_2O]],MATCH(ROUND(MIN(SUM(DV$4,$O100/1000),SUM($O100,DV$4/1000)),3),CMB[[Cmb_ID]:[Cmb_ID]],0),SUM(N(DV$1),N($R100),1)),CHOOSE(AC[[M]:[M]],1,0,1,AC[[DB]:[DB]])),PRODUCT(SUM(ROUND(AVERAGE(VALUE(DV$3),VALUE($P100)),0),CHOOSE(IF(OR(DV$1,$R100),4,INDEX(CMB[[Res_Rare]:[Res_Rare]],MATCH(ROUND(MIN(SUM(DV$4,$O100/1000),SUM($O100,DV$4/1000)),3),CMB[[Cmb_ID]:[Cmb_ID]],0))),-1,-1,0,0)),IF(OR(DV$1,$R100),4,INDEX(CMB[[Cmb_Rare]:[Cmb_Rare]],MATCH(ROUND(MIN(SUM(DV$4,$O100/1000),SUM($O100,DV$4/1000)),3),CMB[[Cmb_ID]:[Cmb_ID]],0))),CHOOSE(AC[[M]:[M]],2,1,1,SUM(AC[[AB]:[DB]])))),""))</f>
        <v/>
      </c>
      <c r="DW100" t="str">
        <f>IF(OR(DW$5="",$S100=""),"",IFERROR(SUM(PRODUCT(INDEX(CMB[[BA_0O]:[BA_2O]],MATCH(ROUND(MIN(SUM(DW$4,$O100/1000),SUM($O100,DW$4/1000)),3),CMB[[Cmb_ID]:[Cmb_ID]],0),SUM(N(DW$1),N($R100),1)),CHOOSE(AC[[M]:[M]],1,1,0,AC[[AB]:[AB]])),PRODUCT(INDEX(CMB[[BD_0O]:[BD_2O]],MATCH(ROUND(MIN(SUM(DW$4,$O100/1000),SUM($O100,DW$4/1000)),3),CMB[[Cmb_ID]:[Cmb_ID]],0),SUM(N(DW$1),N($R100),1)),CHOOSE(AC[[M]:[M]],1,0,1,AC[[DB]:[DB]])),PRODUCT(SUM(ROUND(AVERAGE(VALUE(DW$3),VALUE($P100)),0),CHOOSE(IF(OR(DW$1,$R100),4,INDEX(CMB[[Res_Rare]:[Res_Rare]],MATCH(ROUND(MIN(SUM(DW$4,$O100/1000),SUM($O100,DW$4/1000)),3),CMB[[Cmb_ID]:[Cmb_ID]],0))),-1,-1,0,0)),IF(OR(DW$1,$R100),4,INDEX(CMB[[Cmb_Rare]:[Cmb_Rare]],MATCH(ROUND(MIN(SUM(DW$4,$O100/1000),SUM($O100,DW$4/1000)),3),CMB[[Cmb_ID]:[Cmb_ID]],0))),CHOOSE(AC[[M]:[M]],2,1,1,SUM(AC[[AB]:[DB]])))),""))</f>
        <v/>
      </c>
      <c r="DX100" t="str">
        <f>IF(OR(DX$5="",$S100=""),"",IFERROR(SUM(PRODUCT(INDEX(CMB[[BA_0O]:[BA_2O]],MATCH(ROUND(MIN(SUM(DX$4,$O100/1000),SUM($O100,DX$4/1000)),3),CMB[[Cmb_ID]:[Cmb_ID]],0),SUM(N(DX$1),N($R100),1)),CHOOSE(AC[[M]:[M]],1,1,0,AC[[AB]:[AB]])),PRODUCT(INDEX(CMB[[BD_0O]:[BD_2O]],MATCH(ROUND(MIN(SUM(DX$4,$O100/1000),SUM($O100,DX$4/1000)),3),CMB[[Cmb_ID]:[Cmb_ID]],0),SUM(N(DX$1),N($R100),1)),CHOOSE(AC[[M]:[M]],1,0,1,AC[[DB]:[DB]])),PRODUCT(SUM(ROUND(AVERAGE(VALUE(DX$3),VALUE($P100)),0),CHOOSE(IF(OR(DX$1,$R100),4,INDEX(CMB[[Res_Rare]:[Res_Rare]],MATCH(ROUND(MIN(SUM(DX$4,$O100/1000),SUM($O100,DX$4/1000)),3),CMB[[Cmb_ID]:[Cmb_ID]],0))),-1,-1,0,0)),IF(OR(DX$1,$R100),4,INDEX(CMB[[Cmb_Rare]:[Cmb_Rare]],MATCH(ROUND(MIN(SUM(DX$4,$O100/1000),SUM($O100,DX$4/1000)),3),CMB[[Cmb_ID]:[Cmb_ID]],0))),CHOOSE(AC[[M]:[M]],2,1,1,SUM(AC[[AB]:[DB]])))),""))</f>
        <v/>
      </c>
      <c r="DY100" t="str">
        <f>IF(OR(DY$5="",$S100=""),"",IFERROR(SUM(PRODUCT(INDEX(CMB[[BA_0O]:[BA_2O]],MATCH(ROUND(MIN(SUM(DY$4,$O100/1000),SUM($O100,DY$4/1000)),3),CMB[[Cmb_ID]:[Cmb_ID]],0),SUM(N(DY$1),N($R100),1)),CHOOSE(AC[[M]:[M]],1,1,0,AC[[AB]:[AB]])),PRODUCT(INDEX(CMB[[BD_0O]:[BD_2O]],MATCH(ROUND(MIN(SUM(DY$4,$O100/1000),SUM($O100,DY$4/1000)),3),CMB[[Cmb_ID]:[Cmb_ID]],0),SUM(N(DY$1),N($R100),1)),CHOOSE(AC[[M]:[M]],1,0,1,AC[[DB]:[DB]])),PRODUCT(SUM(ROUND(AVERAGE(VALUE(DY$3),VALUE($P100)),0),CHOOSE(IF(OR(DY$1,$R100),4,INDEX(CMB[[Res_Rare]:[Res_Rare]],MATCH(ROUND(MIN(SUM(DY$4,$O100/1000),SUM($O100,DY$4/1000)),3),CMB[[Cmb_ID]:[Cmb_ID]],0))),-1,-1,0,0)),IF(OR(DY$1,$R100),4,INDEX(CMB[[Cmb_Rare]:[Cmb_Rare]],MATCH(ROUND(MIN(SUM(DY$4,$O100/1000),SUM($O100,DY$4/1000)),3),CMB[[Cmb_ID]:[Cmb_ID]],0))),CHOOSE(AC[[M]:[M]],2,1,1,SUM(AC[[AB]:[DB]])))),""))</f>
        <v/>
      </c>
      <c r="DZ100" t="str">
        <f>IF(OR(DZ$5="",$S100=""),"",IFERROR(SUM(PRODUCT(INDEX(CMB[[BA_0O]:[BA_2O]],MATCH(ROUND(MIN(SUM(DZ$4,$O100/1000),SUM($O100,DZ$4/1000)),3),CMB[[Cmb_ID]:[Cmb_ID]],0),SUM(N(DZ$1),N($R100),1)),CHOOSE(AC[[M]:[M]],1,1,0,AC[[AB]:[AB]])),PRODUCT(INDEX(CMB[[BD_0O]:[BD_2O]],MATCH(ROUND(MIN(SUM(DZ$4,$O100/1000),SUM($O100,DZ$4/1000)),3),CMB[[Cmb_ID]:[Cmb_ID]],0),SUM(N(DZ$1),N($R100),1)),CHOOSE(AC[[M]:[M]],1,0,1,AC[[DB]:[DB]])),PRODUCT(SUM(ROUND(AVERAGE(VALUE(DZ$3),VALUE($P100)),0),CHOOSE(IF(OR(DZ$1,$R100),4,INDEX(CMB[[Res_Rare]:[Res_Rare]],MATCH(ROUND(MIN(SUM(DZ$4,$O100/1000),SUM($O100,DZ$4/1000)),3),CMB[[Cmb_ID]:[Cmb_ID]],0))),-1,-1,0,0)),IF(OR(DZ$1,$R100),4,INDEX(CMB[[Cmb_Rare]:[Cmb_Rare]],MATCH(ROUND(MIN(SUM(DZ$4,$O100/1000),SUM($O100,DZ$4/1000)),3),CMB[[Cmb_ID]:[Cmb_ID]],0))),CHOOSE(AC[[M]:[M]],2,1,1,SUM(AC[[AB]:[DB]])))),""))</f>
        <v/>
      </c>
      <c r="EA100" t="str">
        <f>IF(OR(EA$5="",$S100=""),"",IFERROR(SUM(PRODUCT(INDEX(CMB[[BA_0O]:[BA_2O]],MATCH(ROUND(MIN(SUM(EA$4,$O100/1000),SUM($O100,EA$4/1000)),3),CMB[[Cmb_ID]:[Cmb_ID]],0),SUM(N(EA$1),N($R100),1)),CHOOSE(AC[[M]:[M]],1,1,0,AC[[AB]:[AB]])),PRODUCT(INDEX(CMB[[BD_0O]:[BD_2O]],MATCH(ROUND(MIN(SUM(EA$4,$O100/1000),SUM($O100,EA$4/1000)),3),CMB[[Cmb_ID]:[Cmb_ID]],0),SUM(N(EA$1),N($R100),1)),CHOOSE(AC[[M]:[M]],1,0,1,AC[[DB]:[DB]])),PRODUCT(SUM(ROUND(AVERAGE(VALUE(EA$3),VALUE($P100)),0),CHOOSE(IF(OR(EA$1,$R100),4,INDEX(CMB[[Res_Rare]:[Res_Rare]],MATCH(ROUND(MIN(SUM(EA$4,$O100/1000),SUM($O100,EA$4/1000)),3),CMB[[Cmb_ID]:[Cmb_ID]],0))),-1,-1,0,0)),IF(OR(EA$1,$R100),4,INDEX(CMB[[Cmb_Rare]:[Cmb_Rare]],MATCH(ROUND(MIN(SUM(EA$4,$O100/1000),SUM($O100,EA$4/1000)),3),CMB[[Cmb_ID]:[Cmb_ID]],0))),CHOOSE(AC[[M]:[M]],2,1,1,SUM(AC[[AB]:[DB]])))),""))</f>
        <v/>
      </c>
      <c r="EB100" t="str">
        <f>IF(OR(EB$5="",$S100=""),"",IFERROR(SUM(PRODUCT(INDEX(CMB[[BA_0O]:[BA_2O]],MATCH(ROUND(MIN(SUM(EB$4,$O100/1000),SUM($O100,EB$4/1000)),3),CMB[[Cmb_ID]:[Cmb_ID]],0),SUM(N(EB$1),N($R100),1)),CHOOSE(AC[[M]:[M]],1,1,0,AC[[AB]:[AB]])),PRODUCT(INDEX(CMB[[BD_0O]:[BD_2O]],MATCH(ROUND(MIN(SUM(EB$4,$O100/1000),SUM($O100,EB$4/1000)),3),CMB[[Cmb_ID]:[Cmb_ID]],0),SUM(N(EB$1),N($R100),1)),CHOOSE(AC[[M]:[M]],1,0,1,AC[[DB]:[DB]])),PRODUCT(SUM(ROUND(AVERAGE(VALUE(EB$3),VALUE($P100)),0),CHOOSE(IF(OR(EB$1,$R100),4,INDEX(CMB[[Res_Rare]:[Res_Rare]],MATCH(ROUND(MIN(SUM(EB$4,$O100/1000),SUM($O100,EB$4/1000)),3),CMB[[Cmb_ID]:[Cmb_ID]],0))),-1,-1,0,0)),IF(OR(EB$1,$R100),4,INDEX(CMB[[Cmb_Rare]:[Cmb_Rare]],MATCH(ROUND(MIN(SUM(EB$4,$O100/1000),SUM($O100,EB$4/1000)),3),CMB[[Cmb_ID]:[Cmb_ID]],0))),CHOOSE(AC[[M]:[M]],2,1,1,SUM(AC[[AB]:[DB]])))),""))</f>
        <v/>
      </c>
      <c r="EC100" t="str">
        <f>IF(OR(EC$5="",$S100=""),"",IFERROR(SUM(PRODUCT(INDEX(CMB[[BA_0O]:[BA_2O]],MATCH(ROUND(MIN(SUM(EC$4,$O100/1000),SUM($O100,EC$4/1000)),3),CMB[[Cmb_ID]:[Cmb_ID]],0),SUM(N(EC$1),N($R100),1)),CHOOSE(AC[[M]:[M]],1,1,0,AC[[AB]:[AB]])),PRODUCT(INDEX(CMB[[BD_0O]:[BD_2O]],MATCH(ROUND(MIN(SUM(EC$4,$O100/1000),SUM($O100,EC$4/1000)),3),CMB[[Cmb_ID]:[Cmb_ID]],0),SUM(N(EC$1),N($R100),1)),CHOOSE(AC[[M]:[M]],1,0,1,AC[[DB]:[DB]])),PRODUCT(SUM(ROUND(AVERAGE(VALUE(EC$3),VALUE($P100)),0),CHOOSE(IF(OR(EC$1,$R100),4,INDEX(CMB[[Res_Rare]:[Res_Rare]],MATCH(ROUND(MIN(SUM(EC$4,$O100/1000),SUM($O100,EC$4/1000)),3),CMB[[Cmb_ID]:[Cmb_ID]],0))),-1,-1,0,0)),IF(OR(EC$1,$R100),4,INDEX(CMB[[Cmb_Rare]:[Cmb_Rare]],MATCH(ROUND(MIN(SUM(EC$4,$O100/1000),SUM($O100,EC$4/1000)),3),CMB[[Cmb_ID]:[Cmb_ID]],0))),CHOOSE(AC[[M]:[M]],2,1,1,SUM(AC[[AB]:[DB]])))),""))</f>
        <v/>
      </c>
      <c r="ED100" t="str">
        <f>IF(OR(ED$5="",$S100=""),"",IFERROR(SUM(PRODUCT(INDEX(CMB[[BA_0O]:[BA_2O]],MATCH(ROUND(MIN(SUM(ED$4,$O100/1000),SUM($O100,ED$4/1000)),3),CMB[[Cmb_ID]:[Cmb_ID]],0),SUM(N(ED$1),N($R100),1)),CHOOSE(AC[[M]:[M]],1,1,0,AC[[AB]:[AB]])),PRODUCT(INDEX(CMB[[BD_0O]:[BD_2O]],MATCH(ROUND(MIN(SUM(ED$4,$O100/1000),SUM($O100,ED$4/1000)),3),CMB[[Cmb_ID]:[Cmb_ID]],0),SUM(N(ED$1),N($R100),1)),CHOOSE(AC[[M]:[M]],1,0,1,AC[[DB]:[DB]])),PRODUCT(SUM(ROUND(AVERAGE(VALUE(ED$3),VALUE($P100)),0),CHOOSE(IF(OR(ED$1,$R100),4,INDEX(CMB[[Res_Rare]:[Res_Rare]],MATCH(ROUND(MIN(SUM(ED$4,$O100/1000),SUM($O100,ED$4/1000)),3),CMB[[Cmb_ID]:[Cmb_ID]],0))),-1,-1,0,0)),IF(OR(ED$1,$R100),4,INDEX(CMB[[Cmb_Rare]:[Cmb_Rare]],MATCH(ROUND(MIN(SUM(ED$4,$O100/1000),SUM($O100,ED$4/1000)),3),CMB[[Cmb_ID]:[Cmb_ID]],0))),CHOOSE(AC[[M]:[M]],2,1,1,SUM(AC[[AB]:[DB]])))),""))</f>
        <v/>
      </c>
      <c r="EE100" t="str">
        <f>IF(OR(EE$5="",$S100=""),"",IFERROR(SUM(PRODUCT(INDEX(CMB[[BA_0O]:[BA_2O]],MATCH(ROUND(MIN(SUM(EE$4,$O100/1000),SUM($O100,EE$4/1000)),3),CMB[[Cmb_ID]:[Cmb_ID]],0),SUM(N(EE$1),N($R100),1)),CHOOSE(AC[[M]:[M]],1,1,0,AC[[AB]:[AB]])),PRODUCT(INDEX(CMB[[BD_0O]:[BD_2O]],MATCH(ROUND(MIN(SUM(EE$4,$O100/1000),SUM($O100,EE$4/1000)),3),CMB[[Cmb_ID]:[Cmb_ID]],0),SUM(N(EE$1),N($R100),1)),CHOOSE(AC[[M]:[M]],1,0,1,AC[[DB]:[DB]])),PRODUCT(SUM(ROUND(AVERAGE(VALUE(EE$3),VALUE($P100)),0),CHOOSE(IF(OR(EE$1,$R100),4,INDEX(CMB[[Res_Rare]:[Res_Rare]],MATCH(ROUND(MIN(SUM(EE$4,$O100/1000),SUM($O100,EE$4/1000)),3),CMB[[Cmb_ID]:[Cmb_ID]],0))),-1,-1,0,0)),IF(OR(EE$1,$R100),4,INDEX(CMB[[Cmb_Rare]:[Cmb_Rare]],MATCH(ROUND(MIN(SUM(EE$4,$O100/1000),SUM($O100,EE$4/1000)),3),CMB[[Cmb_ID]:[Cmb_ID]],0))),CHOOSE(AC[[M]:[M]],2,1,1,SUM(AC[[AB]:[DB]])))),""))</f>
        <v/>
      </c>
      <c r="EF100" t="str">
        <f>IF(OR(EF$5="",$S100=""),"",IFERROR(SUM(PRODUCT(INDEX(CMB[[BA_0O]:[BA_2O]],MATCH(ROUND(MIN(SUM(EF$4,$O100/1000),SUM($O100,EF$4/1000)),3),CMB[[Cmb_ID]:[Cmb_ID]],0),SUM(N(EF$1),N($R100),1)),CHOOSE(AC[[M]:[M]],1,1,0,AC[[AB]:[AB]])),PRODUCT(INDEX(CMB[[BD_0O]:[BD_2O]],MATCH(ROUND(MIN(SUM(EF$4,$O100/1000),SUM($O100,EF$4/1000)),3),CMB[[Cmb_ID]:[Cmb_ID]],0),SUM(N(EF$1),N($R100),1)),CHOOSE(AC[[M]:[M]],1,0,1,AC[[DB]:[DB]])),PRODUCT(SUM(ROUND(AVERAGE(VALUE(EF$3),VALUE($P100)),0),CHOOSE(IF(OR(EF$1,$R100),4,INDEX(CMB[[Res_Rare]:[Res_Rare]],MATCH(ROUND(MIN(SUM(EF$4,$O100/1000),SUM($O100,EF$4/1000)),3),CMB[[Cmb_ID]:[Cmb_ID]],0))),-1,-1,0,0)),IF(OR(EF$1,$R100),4,INDEX(CMB[[Cmb_Rare]:[Cmb_Rare]],MATCH(ROUND(MIN(SUM(EF$4,$O100/1000),SUM($O100,EF$4/1000)),3),CMB[[Cmb_ID]:[Cmb_ID]],0))),CHOOSE(AC[[M]:[M]],2,1,1,SUM(AC[[AB]:[DB]])))),""))</f>
        <v/>
      </c>
      <c r="EG100" t="str">
        <f>IF(OR(EG$5="",$S100=""),"",IFERROR(SUM(PRODUCT(INDEX(CMB[[BA_0O]:[BA_2O]],MATCH(ROUND(MIN(SUM(EG$4,$O100/1000),SUM($O100,EG$4/1000)),3),CMB[[Cmb_ID]:[Cmb_ID]],0),SUM(N(EG$1),N($R100),1)),CHOOSE(AC[[M]:[M]],1,1,0,AC[[AB]:[AB]])),PRODUCT(INDEX(CMB[[BD_0O]:[BD_2O]],MATCH(ROUND(MIN(SUM(EG$4,$O100/1000),SUM($O100,EG$4/1000)),3),CMB[[Cmb_ID]:[Cmb_ID]],0),SUM(N(EG$1),N($R100),1)),CHOOSE(AC[[M]:[M]],1,0,1,AC[[DB]:[DB]])),PRODUCT(SUM(ROUND(AVERAGE(VALUE(EG$3),VALUE($P100)),0),CHOOSE(IF(OR(EG$1,$R100),4,INDEX(CMB[[Res_Rare]:[Res_Rare]],MATCH(ROUND(MIN(SUM(EG$4,$O100/1000),SUM($O100,EG$4/1000)),3),CMB[[Cmb_ID]:[Cmb_ID]],0))),-1,-1,0,0)),IF(OR(EG$1,$R100),4,INDEX(CMB[[Cmb_Rare]:[Cmb_Rare]],MATCH(ROUND(MIN(SUM(EG$4,$O100/1000),SUM($O100,EG$4/1000)),3),CMB[[Cmb_ID]:[Cmb_ID]],0))),CHOOSE(AC[[M]:[M]],2,1,1,SUM(AC[[AB]:[DB]])))),""))</f>
        <v/>
      </c>
      <c r="EH100" t="str">
        <f>IF(OR(EH$5="",$S100=""),"",IFERROR(SUM(PRODUCT(INDEX(CMB[[BA_0O]:[BA_2O]],MATCH(ROUND(MIN(SUM(EH$4,$O100/1000),SUM($O100,EH$4/1000)),3),CMB[[Cmb_ID]:[Cmb_ID]],0),SUM(N(EH$1),N($R100),1)),CHOOSE(AC[[M]:[M]],1,1,0,AC[[AB]:[AB]])),PRODUCT(INDEX(CMB[[BD_0O]:[BD_2O]],MATCH(ROUND(MIN(SUM(EH$4,$O100/1000),SUM($O100,EH$4/1000)),3),CMB[[Cmb_ID]:[Cmb_ID]],0),SUM(N(EH$1),N($R100),1)),CHOOSE(AC[[M]:[M]],1,0,1,AC[[DB]:[DB]])),PRODUCT(SUM(ROUND(AVERAGE(VALUE(EH$3),VALUE($P100)),0),CHOOSE(IF(OR(EH$1,$R100),4,INDEX(CMB[[Res_Rare]:[Res_Rare]],MATCH(ROUND(MIN(SUM(EH$4,$O100/1000),SUM($O100,EH$4/1000)),3),CMB[[Cmb_ID]:[Cmb_ID]],0))),-1,-1,0,0)),IF(OR(EH$1,$R100),4,INDEX(CMB[[Cmb_Rare]:[Cmb_Rare]],MATCH(ROUND(MIN(SUM(EH$4,$O100/1000),SUM($O100,EH$4/1000)),3),CMB[[Cmb_ID]:[Cmb_ID]],0))),CHOOSE(AC[[M]:[M]],2,1,1,SUM(AC[[AB]:[DB]])))),""))</f>
        <v/>
      </c>
      <c r="EI100" t="str">
        <f>IF(OR(EI$5="",$S100=""),"",IFERROR(SUM(PRODUCT(INDEX(CMB[[BA_0O]:[BA_2O]],MATCH(ROUND(MIN(SUM(EI$4,$O100/1000),SUM($O100,EI$4/1000)),3),CMB[[Cmb_ID]:[Cmb_ID]],0),SUM(N(EI$1),N($R100),1)),CHOOSE(AC[[M]:[M]],1,1,0,AC[[AB]:[AB]])),PRODUCT(INDEX(CMB[[BD_0O]:[BD_2O]],MATCH(ROUND(MIN(SUM(EI$4,$O100/1000),SUM($O100,EI$4/1000)),3),CMB[[Cmb_ID]:[Cmb_ID]],0),SUM(N(EI$1),N($R100),1)),CHOOSE(AC[[M]:[M]],1,0,1,AC[[DB]:[DB]])),PRODUCT(SUM(ROUND(AVERAGE(VALUE(EI$3),VALUE($P100)),0),CHOOSE(IF(OR(EI$1,$R100),4,INDEX(CMB[[Res_Rare]:[Res_Rare]],MATCH(ROUND(MIN(SUM(EI$4,$O100/1000),SUM($O100,EI$4/1000)),3),CMB[[Cmb_ID]:[Cmb_ID]],0))),-1,-1,0,0)),IF(OR(EI$1,$R100),4,INDEX(CMB[[Cmb_Rare]:[Cmb_Rare]],MATCH(ROUND(MIN(SUM(EI$4,$O100/1000),SUM($O100,EI$4/1000)),3),CMB[[Cmb_ID]:[Cmb_ID]],0))),CHOOSE(AC[[M]:[M]],2,1,1,SUM(AC[[AB]:[DB]])))),""))</f>
        <v/>
      </c>
      <c r="EJ100" t="str">
        <f>IF(OR(EJ$5="",$S100=""),"",IFERROR(SUM(PRODUCT(INDEX(CMB[[BA_0O]:[BA_2O]],MATCH(ROUND(MIN(SUM(EJ$4,$O100/1000),SUM($O100,EJ$4/1000)),3),CMB[[Cmb_ID]:[Cmb_ID]],0),SUM(N(EJ$1),N($R100),1)),CHOOSE(AC[[M]:[M]],1,1,0,AC[[AB]:[AB]])),PRODUCT(INDEX(CMB[[BD_0O]:[BD_2O]],MATCH(ROUND(MIN(SUM(EJ$4,$O100/1000),SUM($O100,EJ$4/1000)),3),CMB[[Cmb_ID]:[Cmb_ID]],0),SUM(N(EJ$1),N($R100),1)),CHOOSE(AC[[M]:[M]],1,0,1,AC[[DB]:[DB]])),PRODUCT(SUM(ROUND(AVERAGE(VALUE(EJ$3),VALUE($P100)),0),CHOOSE(IF(OR(EJ$1,$R100),4,INDEX(CMB[[Res_Rare]:[Res_Rare]],MATCH(ROUND(MIN(SUM(EJ$4,$O100/1000),SUM($O100,EJ$4/1000)),3),CMB[[Cmb_ID]:[Cmb_ID]],0))),-1,-1,0,0)),IF(OR(EJ$1,$R100),4,INDEX(CMB[[Cmb_Rare]:[Cmb_Rare]],MATCH(ROUND(MIN(SUM(EJ$4,$O100/1000),SUM($O100,EJ$4/1000)),3),CMB[[Cmb_ID]:[Cmb_ID]],0))),CHOOSE(AC[[M]:[M]],2,1,1,SUM(AC[[AB]:[DB]])))),""))</f>
        <v/>
      </c>
      <c r="EK100" t="str">
        <f>IF(OR(EK$5="",$S100=""),"",IFERROR(SUM(PRODUCT(INDEX(CMB[[BA_0O]:[BA_2O]],MATCH(ROUND(MIN(SUM(EK$4,$O100/1000),SUM($O100,EK$4/1000)),3),CMB[[Cmb_ID]:[Cmb_ID]],0),SUM(N(EK$1),N($R100),1)),CHOOSE(AC[[M]:[M]],1,1,0,AC[[AB]:[AB]])),PRODUCT(INDEX(CMB[[BD_0O]:[BD_2O]],MATCH(ROUND(MIN(SUM(EK$4,$O100/1000),SUM($O100,EK$4/1000)),3),CMB[[Cmb_ID]:[Cmb_ID]],0),SUM(N(EK$1),N($R100),1)),CHOOSE(AC[[M]:[M]],1,0,1,AC[[DB]:[DB]])),PRODUCT(SUM(ROUND(AVERAGE(VALUE(EK$3),VALUE($P100)),0),CHOOSE(IF(OR(EK$1,$R100),4,INDEX(CMB[[Res_Rare]:[Res_Rare]],MATCH(ROUND(MIN(SUM(EK$4,$O100/1000),SUM($O100,EK$4/1000)),3),CMB[[Cmb_ID]:[Cmb_ID]],0))),-1,-1,0,0)),IF(OR(EK$1,$R100),4,INDEX(CMB[[Cmb_Rare]:[Cmb_Rare]],MATCH(ROUND(MIN(SUM(EK$4,$O100/1000),SUM($O100,EK$4/1000)),3),CMB[[Cmb_ID]:[Cmb_ID]],0))),CHOOSE(AC[[M]:[M]],2,1,1,SUM(AC[[AB]:[DB]])))),""))</f>
        <v/>
      </c>
      <c r="EL100" t="str">
        <f>IF(OR(EL$5="",$S100=""),"",IFERROR(SUM(PRODUCT(INDEX(CMB[[BA_0O]:[BA_2O]],MATCH(ROUND(MIN(SUM(EL$4,$O100/1000),SUM($O100,EL$4/1000)),3),CMB[[Cmb_ID]:[Cmb_ID]],0),SUM(N(EL$1),N($R100),1)),CHOOSE(AC[[M]:[M]],1,1,0,AC[[AB]:[AB]])),PRODUCT(INDEX(CMB[[BD_0O]:[BD_2O]],MATCH(ROUND(MIN(SUM(EL$4,$O100/1000),SUM($O100,EL$4/1000)),3),CMB[[Cmb_ID]:[Cmb_ID]],0),SUM(N(EL$1),N($R100),1)),CHOOSE(AC[[M]:[M]],1,0,1,AC[[DB]:[DB]])),PRODUCT(SUM(ROUND(AVERAGE(VALUE(EL$3),VALUE($P100)),0),CHOOSE(IF(OR(EL$1,$R100),4,INDEX(CMB[[Res_Rare]:[Res_Rare]],MATCH(ROUND(MIN(SUM(EL$4,$O100/1000),SUM($O100,EL$4/1000)),3),CMB[[Cmb_ID]:[Cmb_ID]],0))),-1,-1,0,0)),IF(OR(EL$1,$R100),4,INDEX(CMB[[Cmb_Rare]:[Cmb_Rare]],MATCH(ROUND(MIN(SUM(EL$4,$O100/1000),SUM($O100,EL$4/1000)),3),CMB[[Cmb_ID]:[Cmb_ID]],0))),CHOOSE(AC[[M]:[M]],2,1,1,SUM(AC[[AB]:[DB]])))),""))</f>
        <v/>
      </c>
      <c r="EM100" t="str">
        <f>IF(OR(EM$5="",$S100=""),"",IFERROR(SUM(PRODUCT(INDEX(CMB[[BA_0O]:[BA_2O]],MATCH(ROUND(MIN(SUM(EM$4,$O100/1000),SUM($O100,EM$4/1000)),3),CMB[[Cmb_ID]:[Cmb_ID]],0),SUM(N(EM$1),N($R100),1)),CHOOSE(AC[[M]:[M]],1,1,0,AC[[AB]:[AB]])),PRODUCT(INDEX(CMB[[BD_0O]:[BD_2O]],MATCH(ROUND(MIN(SUM(EM$4,$O100/1000),SUM($O100,EM$4/1000)),3),CMB[[Cmb_ID]:[Cmb_ID]],0),SUM(N(EM$1),N($R100),1)),CHOOSE(AC[[M]:[M]],1,0,1,AC[[DB]:[DB]])),PRODUCT(SUM(ROUND(AVERAGE(VALUE(EM$3),VALUE($P100)),0),CHOOSE(IF(OR(EM$1,$R100),4,INDEX(CMB[[Res_Rare]:[Res_Rare]],MATCH(ROUND(MIN(SUM(EM$4,$O100/1000),SUM($O100,EM$4/1000)),3),CMB[[Cmb_ID]:[Cmb_ID]],0))),-1,-1,0,0)),IF(OR(EM$1,$R100),4,INDEX(CMB[[Cmb_Rare]:[Cmb_Rare]],MATCH(ROUND(MIN(SUM(EM$4,$O100/1000),SUM($O100,EM$4/1000)),3),CMB[[Cmb_ID]:[Cmb_ID]],0))),CHOOSE(AC[[M]:[M]],2,1,1,SUM(AC[[AB]:[DB]])))),""))</f>
        <v/>
      </c>
      <c r="EN100" t="str">
        <f>IF(OR(EN$5="",$S100=""),"",IFERROR(SUM(PRODUCT(INDEX(CMB[[BA_0O]:[BA_2O]],MATCH(ROUND(MIN(SUM(EN$4,$O100/1000),SUM($O100,EN$4/1000)),3),CMB[[Cmb_ID]:[Cmb_ID]],0),SUM(N(EN$1),N($R100),1)),CHOOSE(AC[[M]:[M]],1,1,0,AC[[AB]:[AB]])),PRODUCT(INDEX(CMB[[BD_0O]:[BD_2O]],MATCH(ROUND(MIN(SUM(EN$4,$O100/1000),SUM($O100,EN$4/1000)),3),CMB[[Cmb_ID]:[Cmb_ID]],0),SUM(N(EN$1),N($R100),1)),CHOOSE(AC[[M]:[M]],1,0,1,AC[[DB]:[DB]])),PRODUCT(SUM(ROUND(AVERAGE(VALUE(EN$3),VALUE($P100)),0),CHOOSE(IF(OR(EN$1,$R100),4,INDEX(CMB[[Res_Rare]:[Res_Rare]],MATCH(ROUND(MIN(SUM(EN$4,$O100/1000),SUM($O100,EN$4/1000)),3),CMB[[Cmb_ID]:[Cmb_ID]],0))),-1,-1,0,0)),IF(OR(EN$1,$R100),4,INDEX(CMB[[Cmb_Rare]:[Cmb_Rare]],MATCH(ROUND(MIN(SUM(EN$4,$O100/1000),SUM($O100,EN$4/1000)),3),CMB[[Cmb_ID]:[Cmb_ID]],0))),CHOOSE(AC[[M]:[M]],2,1,1,SUM(AC[[AB]:[DB]])))),""))</f>
        <v/>
      </c>
      <c r="EO100" t="str">
        <f>IF(OR(EO$5="",$S100=""),"",IFERROR(SUM(PRODUCT(INDEX(CMB[[BA_0O]:[BA_2O]],MATCH(ROUND(MIN(SUM(EO$4,$O100/1000),SUM($O100,EO$4/1000)),3),CMB[[Cmb_ID]:[Cmb_ID]],0),SUM(N(EO$1),N($R100),1)),CHOOSE(AC[[M]:[M]],1,1,0,AC[[AB]:[AB]])),PRODUCT(INDEX(CMB[[BD_0O]:[BD_2O]],MATCH(ROUND(MIN(SUM(EO$4,$O100/1000),SUM($O100,EO$4/1000)),3),CMB[[Cmb_ID]:[Cmb_ID]],0),SUM(N(EO$1),N($R100),1)),CHOOSE(AC[[M]:[M]],1,0,1,AC[[DB]:[DB]])),PRODUCT(SUM(ROUND(AVERAGE(VALUE(EO$3),VALUE($P100)),0),CHOOSE(IF(OR(EO$1,$R100),4,INDEX(CMB[[Res_Rare]:[Res_Rare]],MATCH(ROUND(MIN(SUM(EO$4,$O100/1000),SUM($O100,EO$4/1000)),3),CMB[[Cmb_ID]:[Cmb_ID]],0))),-1,-1,0,0)),IF(OR(EO$1,$R100),4,INDEX(CMB[[Cmb_Rare]:[Cmb_Rare]],MATCH(ROUND(MIN(SUM(EO$4,$O100/1000),SUM($O100,EO$4/1000)),3),CMB[[Cmb_ID]:[Cmb_ID]],0))),CHOOSE(AC[[M]:[M]],2,1,1,SUM(AC[[AB]:[DB]])))),""))</f>
        <v/>
      </c>
      <c r="EP100" t="str">
        <f>IF(OR(EP$5="",$S100=""),"",IFERROR(SUM(PRODUCT(INDEX(CMB[[BA_0O]:[BA_2O]],MATCH(ROUND(MIN(SUM(EP$4,$O100/1000),SUM($O100,EP$4/1000)),3),CMB[[Cmb_ID]:[Cmb_ID]],0),SUM(N(EP$1),N($R100),1)),CHOOSE(AC[[M]:[M]],1,1,0,AC[[AB]:[AB]])),PRODUCT(INDEX(CMB[[BD_0O]:[BD_2O]],MATCH(ROUND(MIN(SUM(EP$4,$O100/1000),SUM($O100,EP$4/1000)),3),CMB[[Cmb_ID]:[Cmb_ID]],0),SUM(N(EP$1),N($R100),1)),CHOOSE(AC[[M]:[M]],1,0,1,AC[[DB]:[DB]])),PRODUCT(SUM(ROUND(AVERAGE(VALUE(EP$3),VALUE($P100)),0),CHOOSE(IF(OR(EP$1,$R100),4,INDEX(CMB[[Res_Rare]:[Res_Rare]],MATCH(ROUND(MIN(SUM(EP$4,$O100/1000),SUM($O100,EP$4/1000)),3),CMB[[Cmb_ID]:[Cmb_ID]],0))),-1,-1,0,0)),IF(OR(EP$1,$R100),4,INDEX(CMB[[Cmb_Rare]:[Cmb_Rare]],MATCH(ROUND(MIN(SUM(EP$4,$O100/1000),SUM($O100,EP$4/1000)),3),CMB[[Cmb_ID]:[Cmb_ID]],0))),CHOOSE(AC[[M]:[M]],2,1,1,SUM(AC[[AB]:[DB]])))),""))</f>
        <v/>
      </c>
      <c r="EQ100" t="str">
        <f>IF(OR(EQ$5="",$S100=""),"",IFERROR(SUM(PRODUCT(INDEX(CMB[[BA_0O]:[BA_2O]],MATCH(ROUND(MIN(SUM(EQ$4,$O100/1000),SUM($O100,EQ$4/1000)),3),CMB[[Cmb_ID]:[Cmb_ID]],0),SUM(N(EQ$1),N($R100),1)),CHOOSE(AC[[M]:[M]],1,1,0,AC[[AB]:[AB]])),PRODUCT(INDEX(CMB[[BD_0O]:[BD_2O]],MATCH(ROUND(MIN(SUM(EQ$4,$O100/1000),SUM($O100,EQ$4/1000)),3),CMB[[Cmb_ID]:[Cmb_ID]],0),SUM(N(EQ$1),N($R100),1)),CHOOSE(AC[[M]:[M]],1,0,1,AC[[DB]:[DB]])),PRODUCT(SUM(ROUND(AVERAGE(VALUE(EQ$3),VALUE($P100)),0),CHOOSE(IF(OR(EQ$1,$R100),4,INDEX(CMB[[Res_Rare]:[Res_Rare]],MATCH(ROUND(MIN(SUM(EQ$4,$O100/1000),SUM($O100,EQ$4/1000)),3),CMB[[Cmb_ID]:[Cmb_ID]],0))),-1,-1,0,0)),IF(OR(EQ$1,$R100),4,INDEX(CMB[[Cmb_Rare]:[Cmb_Rare]],MATCH(ROUND(MIN(SUM(EQ$4,$O100/1000),SUM($O100,EQ$4/1000)),3),CMB[[Cmb_ID]:[Cmb_ID]],0))),CHOOSE(AC[[M]:[M]],2,1,1,SUM(AC[[AB]:[DB]])))),""))</f>
        <v/>
      </c>
      <c r="ER100" t="str">
        <f>IF(OR(ER$5="",$S100=""),"",IFERROR(SUM(PRODUCT(INDEX(CMB[[BA_0O]:[BA_2O]],MATCH(ROUND(MIN(SUM(ER$4,$O100/1000),SUM($O100,ER$4/1000)),3),CMB[[Cmb_ID]:[Cmb_ID]],0),SUM(N(ER$1),N($R100),1)),CHOOSE(AC[[M]:[M]],1,1,0,AC[[AB]:[AB]])),PRODUCT(INDEX(CMB[[BD_0O]:[BD_2O]],MATCH(ROUND(MIN(SUM(ER$4,$O100/1000),SUM($O100,ER$4/1000)),3),CMB[[Cmb_ID]:[Cmb_ID]],0),SUM(N(ER$1),N($R100),1)),CHOOSE(AC[[M]:[M]],1,0,1,AC[[DB]:[DB]])),PRODUCT(SUM(ROUND(AVERAGE(VALUE(ER$3),VALUE($P100)),0),CHOOSE(IF(OR(ER$1,$R100),4,INDEX(CMB[[Res_Rare]:[Res_Rare]],MATCH(ROUND(MIN(SUM(ER$4,$O100/1000),SUM($O100,ER$4/1000)),3),CMB[[Cmb_ID]:[Cmb_ID]],0))),-1,-1,0,0)),IF(OR(ER$1,$R100),4,INDEX(CMB[[Cmb_Rare]:[Cmb_Rare]],MATCH(ROUND(MIN(SUM(ER$4,$O100/1000),SUM($O100,ER$4/1000)),3),CMB[[Cmb_ID]:[Cmb_ID]],0))),CHOOSE(AC[[M]:[M]],2,1,1,SUM(AC[[AB]:[DB]])))),""))</f>
        <v/>
      </c>
      <c r="ES100" t="str">
        <f>IF(OR(ES$5="",$S100=""),"",IFERROR(SUM(PRODUCT(INDEX(CMB[[BA_0O]:[BA_2O]],MATCH(ROUND(MIN(SUM(ES$4,$O100/1000),SUM($O100,ES$4/1000)),3),CMB[[Cmb_ID]:[Cmb_ID]],0),SUM(N(ES$1),N($R100),1)),CHOOSE(AC[[M]:[M]],1,1,0,AC[[AB]:[AB]])),PRODUCT(INDEX(CMB[[BD_0O]:[BD_2O]],MATCH(ROUND(MIN(SUM(ES$4,$O100/1000),SUM($O100,ES$4/1000)),3),CMB[[Cmb_ID]:[Cmb_ID]],0),SUM(N(ES$1),N($R100),1)),CHOOSE(AC[[M]:[M]],1,0,1,AC[[DB]:[DB]])),PRODUCT(SUM(ROUND(AVERAGE(VALUE(ES$3),VALUE($P100)),0),CHOOSE(IF(OR(ES$1,$R100),4,INDEX(CMB[[Res_Rare]:[Res_Rare]],MATCH(ROUND(MIN(SUM(ES$4,$O100/1000),SUM($O100,ES$4/1000)),3),CMB[[Cmb_ID]:[Cmb_ID]],0))),-1,-1,0,0)),IF(OR(ES$1,$R100),4,INDEX(CMB[[Cmb_Rare]:[Cmb_Rare]],MATCH(ROUND(MIN(SUM(ES$4,$O100/1000),SUM($O100,ES$4/1000)),3),CMB[[Cmb_ID]:[Cmb_ID]],0))),CHOOSE(AC[[M]:[M]],2,1,1,SUM(AC[[AB]:[DB]])))),""))</f>
        <v/>
      </c>
      <c r="ET100" t="str">
        <f>IF(OR(ET$5="",$S100=""),"",IFERROR(SUM(PRODUCT(INDEX(CMB[[BA_0O]:[BA_2O]],MATCH(ROUND(MIN(SUM(ET$4,$O100/1000),SUM($O100,ET$4/1000)),3),CMB[[Cmb_ID]:[Cmb_ID]],0),SUM(N(ET$1),N($R100),1)),CHOOSE(AC[[M]:[M]],1,1,0,AC[[AB]:[AB]])),PRODUCT(INDEX(CMB[[BD_0O]:[BD_2O]],MATCH(ROUND(MIN(SUM(ET$4,$O100/1000),SUM($O100,ET$4/1000)),3),CMB[[Cmb_ID]:[Cmb_ID]],0),SUM(N(ET$1),N($R100),1)),CHOOSE(AC[[M]:[M]],1,0,1,AC[[DB]:[DB]])),PRODUCT(SUM(ROUND(AVERAGE(VALUE(ET$3),VALUE($P100)),0),CHOOSE(IF(OR(ET$1,$R100),4,INDEX(CMB[[Res_Rare]:[Res_Rare]],MATCH(ROUND(MIN(SUM(ET$4,$O100/1000),SUM($O100,ET$4/1000)),3),CMB[[Cmb_ID]:[Cmb_ID]],0))),-1,-1,0,0)),IF(OR(ET$1,$R100),4,INDEX(CMB[[Cmb_Rare]:[Cmb_Rare]],MATCH(ROUND(MIN(SUM(ET$4,$O100/1000),SUM($O100,ET$4/1000)),3),CMB[[Cmb_ID]:[Cmb_ID]],0))),CHOOSE(AC[[M]:[M]],2,1,1,SUM(AC[[AB]:[DB]])))),""))</f>
        <v/>
      </c>
      <c r="EU100" t="str">
        <f>IF(OR(EU$5="",$S100=""),"",IFERROR(SUM(PRODUCT(INDEX(CMB[[BA_0O]:[BA_2O]],MATCH(ROUND(MIN(SUM(EU$4,$O100/1000),SUM($O100,EU$4/1000)),3),CMB[[Cmb_ID]:[Cmb_ID]],0),SUM(N(EU$1),N($R100),1)),CHOOSE(AC[[M]:[M]],1,1,0,AC[[AB]:[AB]])),PRODUCT(INDEX(CMB[[BD_0O]:[BD_2O]],MATCH(ROUND(MIN(SUM(EU$4,$O100/1000),SUM($O100,EU$4/1000)),3),CMB[[Cmb_ID]:[Cmb_ID]],0),SUM(N(EU$1),N($R100),1)),CHOOSE(AC[[M]:[M]],1,0,1,AC[[DB]:[DB]])),PRODUCT(SUM(ROUND(AVERAGE(VALUE(EU$3),VALUE($P100)),0),CHOOSE(IF(OR(EU$1,$R100),4,INDEX(CMB[[Res_Rare]:[Res_Rare]],MATCH(ROUND(MIN(SUM(EU$4,$O100/1000),SUM($O100,EU$4/1000)),3),CMB[[Cmb_ID]:[Cmb_ID]],0))),-1,-1,0,0)),IF(OR(EU$1,$R100),4,INDEX(CMB[[Cmb_Rare]:[Cmb_Rare]],MATCH(ROUND(MIN(SUM(EU$4,$O100/1000),SUM($O100,EU$4/1000)),3),CMB[[Cmb_ID]:[Cmb_ID]],0))),CHOOSE(AC[[M]:[M]],2,1,1,SUM(AC[[AB]:[DB]])))),""))</f>
        <v/>
      </c>
      <c r="EV100" t="str">
        <f>IF(OR(EV$5="",$S100=""),"",IFERROR(SUM(PRODUCT(INDEX(CMB[[BA_0O]:[BA_2O]],MATCH(ROUND(MIN(SUM(EV$4,$O100/1000),SUM($O100,EV$4/1000)),3),CMB[[Cmb_ID]:[Cmb_ID]],0),SUM(N(EV$1),N($R100),1)),CHOOSE(AC[[M]:[M]],1,1,0,AC[[AB]:[AB]])),PRODUCT(INDEX(CMB[[BD_0O]:[BD_2O]],MATCH(ROUND(MIN(SUM(EV$4,$O100/1000),SUM($O100,EV$4/1000)),3),CMB[[Cmb_ID]:[Cmb_ID]],0),SUM(N(EV$1),N($R100),1)),CHOOSE(AC[[M]:[M]],1,0,1,AC[[DB]:[DB]])),PRODUCT(SUM(ROUND(AVERAGE(VALUE(EV$3),VALUE($P100)),0),CHOOSE(IF(OR(EV$1,$R100),4,INDEX(CMB[[Res_Rare]:[Res_Rare]],MATCH(ROUND(MIN(SUM(EV$4,$O100/1000),SUM($O100,EV$4/1000)),3),CMB[[Cmb_ID]:[Cmb_ID]],0))),-1,-1,0,0)),IF(OR(EV$1,$R100),4,INDEX(CMB[[Cmb_Rare]:[Cmb_Rare]],MATCH(ROUND(MIN(SUM(EV$4,$O100/1000),SUM($O100,EV$4/1000)),3),CMB[[Cmb_ID]:[Cmb_ID]],0))),CHOOSE(AC[[M]:[M]],2,1,1,SUM(AC[[AB]:[DB]])))),""))</f>
        <v/>
      </c>
      <c r="EW100" t="str">
        <f>IF(OR(EW$5="",$S100=""),"",IFERROR(SUM(PRODUCT(INDEX(CMB[[BA_0O]:[BA_2O]],MATCH(ROUND(MIN(SUM(EW$4,$O100/1000),SUM($O100,EW$4/1000)),3),CMB[[Cmb_ID]:[Cmb_ID]],0),SUM(N(EW$1),N($R100),1)),CHOOSE(AC[[M]:[M]],1,1,0,AC[[AB]:[AB]])),PRODUCT(INDEX(CMB[[BD_0O]:[BD_2O]],MATCH(ROUND(MIN(SUM(EW$4,$O100/1000),SUM($O100,EW$4/1000)),3),CMB[[Cmb_ID]:[Cmb_ID]],0),SUM(N(EW$1),N($R100),1)),CHOOSE(AC[[M]:[M]],1,0,1,AC[[DB]:[DB]])),PRODUCT(SUM(ROUND(AVERAGE(VALUE(EW$3),VALUE($P100)),0),CHOOSE(IF(OR(EW$1,$R100),4,INDEX(CMB[[Res_Rare]:[Res_Rare]],MATCH(ROUND(MIN(SUM(EW$4,$O100/1000),SUM($O100,EW$4/1000)),3),CMB[[Cmb_ID]:[Cmb_ID]],0))),-1,-1,0,0)),IF(OR(EW$1,$R100),4,INDEX(CMB[[Cmb_Rare]:[Cmb_Rare]],MATCH(ROUND(MIN(SUM(EW$4,$O100/1000),SUM($O100,EW$4/1000)),3),CMB[[Cmb_ID]:[Cmb_ID]],0))),CHOOSE(AC[[M]:[M]],2,1,1,SUM(AC[[AB]:[DB]])))),""))</f>
        <v/>
      </c>
      <c r="EX100" t="str">
        <f>IF(OR(EX$5="",$S100=""),"",IFERROR(SUM(PRODUCT(INDEX(CMB[[BA_0O]:[BA_2O]],MATCH(ROUND(MIN(SUM(EX$4,$O100/1000),SUM($O100,EX$4/1000)),3),CMB[[Cmb_ID]:[Cmb_ID]],0),SUM(N(EX$1),N($R100),1)),CHOOSE(AC[[M]:[M]],1,1,0,AC[[AB]:[AB]])),PRODUCT(INDEX(CMB[[BD_0O]:[BD_2O]],MATCH(ROUND(MIN(SUM(EX$4,$O100/1000),SUM($O100,EX$4/1000)),3),CMB[[Cmb_ID]:[Cmb_ID]],0),SUM(N(EX$1),N($R100),1)),CHOOSE(AC[[M]:[M]],1,0,1,AC[[DB]:[DB]])),PRODUCT(SUM(ROUND(AVERAGE(VALUE(EX$3),VALUE($P100)),0),CHOOSE(IF(OR(EX$1,$R100),4,INDEX(CMB[[Res_Rare]:[Res_Rare]],MATCH(ROUND(MIN(SUM(EX$4,$O100/1000),SUM($O100,EX$4/1000)),3),CMB[[Cmb_ID]:[Cmb_ID]],0))),-1,-1,0,0)),IF(OR(EX$1,$R100),4,INDEX(CMB[[Cmb_Rare]:[Cmb_Rare]],MATCH(ROUND(MIN(SUM(EX$4,$O100/1000),SUM($O100,EX$4/1000)),3),CMB[[Cmb_ID]:[Cmb_ID]],0))),CHOOSE(AC[[M]:[M]],2,1,1,SUM(AC[[AB]:[DB]])))),""))</f>
        <v/>
      </c>
      <c r="EY100" t="str">
        <f>IF(OR(EY$5="",$S100=""),"",IFERROR(SUM(PRODUCT(INDEX(CMB[[BA_0O]:[BA_2O]],MATCH(ROUND(MIN(SUM(EY$4,$O100/1000),SUM($O100,EY$4/1000)),3),CMB[[Cmb_ID]:[Cmb_ID]],0),SUM(N(EY$1),N($R100),1)),CHOOSE(AC[[M]:[M]],1,1,0,AC[[AB]:[AB]])),PRODUCT(INDEX(CMB[[BD_0O]:[BD_2O]],MATCH(ROUND(MIN(SUM(EY$4,$O100/1000),SUM($O100,EY$4/1000)),3),CMB[[Cmb_ID]:[Cmb_ID]],0),SUM(N(EY$1),N($R100),1)),CHOOSE(AC[[M]:[M]],1,0,1,AC[[DB]:[DB]])),PRODUCT(SUM(ROUND(AVERAGE(VALUE(EY$3),VALUE($P100)),0),CHOOSE(IF(OR(EY$1,$R100),4,INDEX(CMB[[Res_Rare]:[Res_Rare]],MATCH(ROUND(MIN(SUM(EY$4,$O100/1000),SUM($O100,EY$4/1000)),3),CMB[[Cmb_ID]:[Cmb_ID]],0))),-1,-1,0,0)),IF(OR(EY$1,$R100),4,INDEX(CMB[[Cmb_Rare]:[Cmb_Rare]],MATCH(ROUND(MIN(SUM(EY$4,$O100/1000),SUM($O100,EY$4/1000)),3),CMB[[Cmb_ID]:[Cmb_ID]],0))),CHOOSE(AC[[M]:[M]],2,1,1,SUM(AC[[AB]:[DB]])))),""))</f>
        <v/>
      </c>
      <c r="EZ100" t="str">
        <f>IF(OR(EZ$5="",$S100=""),"",IFERROR(SUM(PRODUCT(INDEX(CMB[[BA_0O]:[BA_2O]],MATCH(ROUND(MIN(SUM(EZ$4,$O100/1000),SUM($O100,EZ$4/1000)),3),CMB[[Cmb_ID]:[Cmb_ID]],0),SUM(N(EZ$1),N($R100),1)),CHOOSE(AC[[M]:[M]],1,1,0,AC[[AB]:[AB]])),PRODUCT(INDEX(CMB[[BD_0O]:[BD_2O]],MATCH(ROUND(MIN(SUM(EZ$4,$O100/1000),SUM($O100,EZ$4/1000)),3),CMB[[Cmb_ID]:[Cmb_ID]],0),SUM(N(EZ$1),N($R100),1)),CHOOSE(AC[[M]:[M]],1,0,1,AC[[DB]:[DB]])),PRODUCT(SUM(ROUND(AVERAGE(VALUE(EZ$3),VALUE($P100)),0),CHOOSE(IF(OR(EZ$1,$R100),4,INDEX(CMB[[Res_Rare]:[Res_Rare]],MATCH(ROUND(MIN(SUM(EZ$4,$O100/1000),SUM($O100,EZ$4/1000)),3),CMB[[Cmb_ID]:[Cmb_ID]],0))),-1,-1,0,0)),IF(OR(EZ$1,$R100),4,INDEX(CMB[[Cmb_Rare]:[Cmb_Rare]],MATCH(ROUND(MIN(SUM(EZ$4,$O100/1000),SUM($O100,EZ$4/1000)),3),CMB[[Cmb_ID]:[Cmb_ID]],0))),CHOOSE(AC[[M]:[M]],2,1,1,SUM(AC[[AB]:[DB]])))),""))</f>
        <v/>
      </c>
      <c r="FA100" t="str">
        <f>IF(OR(FA$5="",$S100=""),"",IFERROR(SUM(PRODUCT(INDEX(CMB[[BA_0O]:[BA_2O]],MATCH(ROUND(MIN(SUM(FA$4,$O100/1000),SUM($O100,FA$4/1000)),3),CMB[[Cmb_ID]:[Cmb_ID]],0),SUM(N(FA$1),N($R100),1)),CHOOSE(AC[[M]:[M]],1,1,0,AC[[AB]:[AB]])),PRODUCT(INDEX(CMB[[BD_0O]:[BD_2O]],MATCH(ROUND(MIN(SUM(FA$4,$O100/1000),SUM($O100,FA$4/1000)),3),CMB[[Cmb_ID]:[Cmb_ID]],0),SUM(N(FA$1),N($R100),1)),CHOOSE(AC[[M]:[M]],1,0,1,AC[[DB]:[DB]])),PRODUCT(SUM(ROUND(AVERAGE(VALUE(FA$3),VALUE($P100)),0),CHOOSE(IF(OR(FA$1,$R100),4,INDEX(CMB[[Res_Rare]:[Res_Rare]],MATCH(ROUND(MIN(SUM(FA$4,$O100/1000),SUM($O100,FA$4/1000)),3),CMB[[Cmb_ID]:[Cmb_ID]],0))),-1,-1,0,0)),IF(OR(FA$1,$R100),4,INDEX(CMB[[Cmb_Rare]:[Cmb_Rare]],MATCH(ROUND(MIN(SUM(FA$4,$O100/1000),SUM($O100,FA$4/1000)),3),CMB[[Cmb_ID]:[Cmb_ID]],0))),CHOOSE(AC[[M]:[M]],2,1,1,SUM(AC[[AB]:[DB]])))),""))</f>
        <v/>
      </c>
      <c r="FB100" t="str">
        <f>IF(OR(FB$5="",$S100=""),"",IFERROR(SUM(PRODUCT(INDEX(CMB[[BA_0O]:[BA_2O]],MATCH(ROUND(MIN(SUM(FB$4,$O100/1000),SUM($O100,FB$4/1000)),3),CMB[[Cmb_ID]:[Cmb_ID]],0),SUM(N(FB$1),N($R100),1)),CHOOSE(AC[[M]:[M]],1,1,0,AC[[AB]:[AB]])),PRODUCT(INDEX(CMB[[BD_0O]:[BD_2O]],MATCH(ROUND(MIN(SUM(FB$4,$O100/1000),SUM($O100,FB$4/1000)),3),CMB[[Cmb_ID]:[Cmb_ID]],0),SUM(N(FB$1),N($R100),1)),CHOOSE(AC[[M]:[M]],1,0,1,AC[[DB]:[DB]])),PRODUCT(SUM(ROUND(AVERAGE(VALUE(FB$3),VALUE($P100)),0),CHOOSE(IF(OR(FB$1,$R100),4,INDEX(CMB[[Res_Rare]:[Res_Rare]],MATCH(ROUND(MIN(SUM(FB$4,$O100/1000),SUM($O100,FB$4/1000)),3),CMB[[Cmb_ID]:[Cmb_ID]],0))),-1,-1,0,0)),IF(OR(FB$1,$R100),4,INDEX(CMB[[Cmb_Rare]:[Cmb_Rare]],MATCH(ROUND(MIN(SUM(FB$4,$O100/1000),SUM($O100,FB$4/1000)),3),CMB[[Cmb_ID]:[Cmb_ID]],0))),CHOOSE(AC[[M]:[M]],2,1,1,SUM(AC[[AB]:[DB]])))),""))</f>
        <v/>
      </c>
      <c r="FC100" t="str">
        <f>IF(OR(FC$5="",$S100=""),"",IFERROR(SUM(PRODUCT(INDEX(CMB[[BA_0O]:[BA_2O]],MATCH(ROUND(MIN(SUM(FC$4,$O100/1000),SUM($O100,FC$4/1000)),3),CMB[[Cmb_ID]:[Cmb_ID]],0),SUM(N(FC$1),N($R100),1)),CHOOSE(AC[[M]:[M]],1,1,0,AC[[AB]:[AB]])),PRODUCT(INDEX(CMB[[BD_0O]:[BD_2O]],MATCH(ROUND(MIN(SUM(FC$4,$O100/1000),SUM($O100,FC$4/1000)),3),CMB[[Cmb_ID]:[Cmb_ID]],0),SUM(N(FC$1),N($R100),1)),CHOOSE(AC[[M]:[M]],1,0,1,AC[[DB]:[DB]])),PRODUCT(SUM(ROUND(AVERAGE(VALUE(FC$3),VALUE($P100)),0),CHOOSE(IF(OR(FC$1,$R100),4,INDEX(CMB[[Res_Rare]:[Res_Rare]],MATCH(ROUND(MIN(SUM(FC$4,$O100/1000),SUM($O100,FC$4/1000)),3),CMB[[Cmb_ID]:[Cmb_ID]],0))),-1,-1,0,0)),IF(OR(FC$1,$R100),4,INDEX(CMB[[Cmb_Rare]:[Cmb_Rare]],MATCH(ROUND(MIN(SUM(FC$4,$O100/1000),SUM($O100,FC$4/1000)),3),CMB[[Cmb_ID]:[Cmb_ID]],0))),CHOOSE(AC[[M]:[M]],2,1,1,SUM(AC[[AB]:[DB]])))),""))</f>
        <v/>
      </c>
      <c r="FD100" t="str">
        <f>IF(OR(FD$5="",$S100=""),"",IFERROR(SUM(PRODUCT(INDEX(CMB[[BA_0O]:[BA_2O]],MATCH(ROUND(MIN(SUM(FD$4,$O100/1000),SUM($O100,FD$4/1000)),3),CMB[[Cmb_ID]:[Cmb_ID]],0),SUM(N(FD$1),N($R100),1)),CHOOSE(AC[[M]:[M]],1,1,0,AC[[AB]:[AB]])),PRODUCT(INDEX(CMB[[BD_0O]:[BD_2O]],MATCH(ROUND(MIN(SUM(FD$4,$O100/1000),SUM($O100,FD$4/1000)),3),CMB[[Cmb_ID]:[Cmb_ID]],0),SUM(N(FD$1),N($R100),1)),CHOOSE(AC[[M]:[M]],1,0,1,AC[[DB]:[DB]])),PRODUCT(SUM(ROUND(AVERAGE(VALUE(FD$3),VALUE($P100)),0),CHOOSE(IF(OR(FD$1,$R100),4,INDEX(CMB[[Res_Rare]:[Res_Rare]],MATCH(ROUND(MIN(SUM(FD$4,$O100/1000),SUM($O100,FD$4/1000)),3),CMB[[Cmb_ID]:[Cmb_ID]],0))),-1,-1,0,0)),IF(OR(FD$1,$R100),4,INDEX(CMB[[Cmb_Rare]:[Cmb_Rare]],MATCH(ROUND(MIN(SUM(FD$4,$O100/1000),SUM($O100,FD$4/1000)),3),CMB[[Cmb_ID]:[Cmb_ID]],0))),CHOOSE(AC[[M]:[M]],2,1,1,SUM(AC[[AB]:[DB]])))),""))</f>
        <v/>
      </c>
      <c r="FE100" t="str">
        <f>IF(OR(FE$5="",$S100=""),"",IFERROR(SUM(PRODUCT(INDEX(CMB[[BA_0O]:[BA_2O]],MATCH(ROUND(MIN(SUM(FE$4,$O100/1000),SUM($O100,FE$4/1000)),3),CMB[[Cmb_ID]:[Cmb_ID]],0),SUM(N(FE$1),N($R100),1)),CHOOSE(AC[[M]:[M]],1,1,0,AC[[AB]:[AB]])),PRODUCT(INDEX(CMB[[BD_0O]:[BD_2O]],MATCH(ROUND(MIN(SUM(FE$4,$O100/1000),SUM($O100,FE$4/1000)),3),CMB[[Cmb_ID]:[Cmb_ID]],0),SUM(N(FE$1),N($R100),1)),CHOOSE(AC[[M]:[M]],1,0,1,AC[[DB]:[DB]])),PRODUCT(SUM(ROUND(AVERAGE(VALUE(FE$3),VALUE($P100)),0),CHOOSE(IF(OR(FE$1,$R100),4,INDEX(CMB[[Res_Rare]:[Res_Rare]],MATCH(ROUND(MIN(SUM(FE$4,$O100/1000),SUM($O100,FE$4/1000)),3),CMB[[Cmb_ID]:[Cmb_ID]],0))),-1,-1,0,0)),IF(OR(FE$1,$R100),4,INDEX(CMB[[Cmb_Rare]:[Cmb_Rare]],MATCH(ROUND(MIN(SUM(FE$4,$O100/1000),SUM($O100,FE$4/1000)),3),CMB[[Cmb_ID]:[Cmb_ID]],0))),CHOOSE(AC[[M]:[M]],2,1,1,SUM(AC[[AB]:[DB]])))),""))</f>
        <v/>
      </c>
      <c r="FF100" t="str">
        <f>IF(OR(FF$5="",$S100=""),"",IFERROR(SUM(PRODUCT(INDEX(CMB[[BA_0O]:[BA_2O]],MATCH(ROUND(MIN(SUM(FF$4,$O100/1000),SUM($O100,FF$4/1000)),3),CMB[[Cmb_ID]:[Cmb_ID]],0),SUM(N(FF$1),N($R100),1)),CHOOSE(AC[[M]:[M]],1,1,0,AC[[AB]:[AB]])),PRODUCT(INDEX(CMB[[BD_0O]:[BD_2O]],MATCH(ROUND(MIN(SUM(FF$4,$O100/1000),SUM($O100,FF$4/1000)),3),CMB[[Cmb_ID]:[Cmb_ID]],0),SUM(N(FF$1),N($R100),1)),CHOOSE(AC[[M]:[M]],1,0,1,AC[[DB]:[DB]])),PRODUCT(SUM(ROUND(AVERAGE(VALUE(FF$3),VALUE($P100)),0),CHOOSE(IF(OR(FF$1,$R100),4,INDEX(CMB[[Res_Rare]:[Res_Rare]],MATCH(ROUND(MIN(SUM(FF$4,$O100/1000),SUM($O100,FF$4/1000)),3),CMB[[Cmb_ID]:[Cmb_ID]],0))),-1,-1,0,0)),IF(OR(FF$1,$R100),4,INDEX(CMB[[Cmb_Rare]:[Cmb_Rare]],MATCH(ROUND(MIN(SUM(FF$4,$O100/1000),SUM($O100,FF$4/1000)),3),CMB[[Cmb_ID]:[Cmb_ID]],0))),CHOOSE(AC[[M]:[M]],2,1,1,SUM(AC[[AB]:[DB]])))),""))</f>
        <v/>
      </c>
      <c r="FG100" t="str">
        <f>IF(OR(FG$5="",$S100=""),"",IFERROR(SUM(PRODUCT(INDEX(CMB[[BA_0O]:[BA_2O]],MATCH(ROUND(MIN(SUM(FG$4,$O100/1000),SUM($O100,FG$4/1000)),3),CMB[[Cmb_ID]:[Cmb_ID]],0),SUM(N(FG$1),N($R100),1)),CHOOSE(AC[[M]:[M]],1,1,0,AC[[AB]:[AB]])),PRODUCT(INDEX(CMB[[BD_0O]:[BD_2O]],MATCH(ROUND(MIN(SUM(FG$4,$O100/1000),SUM($O100,FG$4/1000)),3),CMB[[Cmb_ID]:[Cmb_ID]],0),SUM(N(FG$1),N($R100),1)),CHOOSE(AC[[M]:[M]],1,0,1,AC[[DB]:[DB]])),PRODUCT(SUM(ROUND(AVERAGE(VALUE(FG$3),VALUE($P100)),0),CHOOSE(IF(OR(FG$1,$R100),4,INDEX(CMB[[Res_Rare]:[Res_Rare]],MATCH(ROUND(MIN(SUM(FG$4,$O100/1000),SUM($O100,FG$4/1000)),3),CMB[[Cmb_ID]:[Cmb_ID]],0))),-1,-1,0,0)),IF(OR(FG$1,$R100),4,INDEX(CMB[[Cmb_Rare]:[Cmb_Rare]],MATCH(ROUND(MIN(SUM(FG$4,$O100/1000),SUM($O100,FG$4/1000)),3),CMB[[Cmb_ID]:[Cmb_ID]],0))),CHOOSE(AC[[M]:[M]],2,1,1,SUM(AC[[AB]:[DB]])))),""))</f>
        <v/>
      </c>
      <c r="FH100" t="str">
        <f>IF(OR(FH$5="",$S100=""),"",IFERROR(SUM(PRODUCT(INDEX(CMB[[BA_0O]:[BA_2O]],MATCH(ROUND(MIN(SUM(FH$4,$O100/1000),SUM($O100,FH$4/1000)),3),CMB[[Cmb_ID]:[Cmb_ID]],0),SUM(N(FH$1),N($R100),1)),CHOOSE(AC[[M]:[M]],1,1,0,AC[[AB]:[AB]])),PRODUCT(INDEX(CMB[[BD_0O]:[BD_2O]],MATCH(ROUND(MIN(SUM(FH$4,$O100/1000),SUM($O100,FH$4/1000)),3),CMB[[Cmb_ID]:[Cmb_ID]],0),SUM(N(FH$1),N($R100),1)),CHOOSE(AC[[M]:[M]],1,0,1,AC[[DB]:[DB]])),PRODUCT(SUM(ROUND(AVERAGE(VALUE(FH$3),VALUE($P100)),0),CHOOSE(IF(OR(FH$1,$R100),4,INDEX(CMB[[Res_Rare]:[Res_Rare]],MATCH(ROUND(MIN(SUM(FH$4,$O100/1000),SUM($O100,FH$4/1000)),3),CMB[[Cmb_ID]:[Cmb_ID]],0))),-1,-1,0,0)),IF(OR(FH$1,$R100),4,INDEX(CMB[[Cmb_Rare]:[Cmb_Rare]],MATCH(ROUND(MIN(SUM(FH$4,$O100/1000),SUM($O100,FH$4/1000)),3),CMB[[Cmb_ID]:[Cmb_ID]],0))),CHOOSE(AC[[M]:[M]],2,1,1,SUM(AC[[AB]:[DB]])))),""))</f>
        <v/>
      </c>
      <c r="FI100" t="str">
        <f>IF(OR(FI$5="",$S100=""),"",IFERROR(SUM(PRODUCT(INDEX(CMB[[BA_0O]:[BA_2O]],MATCH(ROUND(MIN(SUM(FI$4,$O100/1000),SUM($O100,FI$4/1000)),3),CMB[[Cmb_ID]:[Cmb_ID]],0),SUM(N(FI$1),N($R100),1)),CHOOSE(AC[[M]:[M]],1,1,0,AC[[AB]:[AB]])),PRODUCT(INDEX(CMB[[BD_0O]:[BD_2O]],MATCH(ROUND(MIN(SUM(FI$4,$O100/1000),SUM($O100,FI$4/1000)),3),CMB[[Cmb_ID]:[Cmb_ID]],0),SUM(N(FI$1),N($R100),1)),CHOOSE(AC[[M]:[M]],1,0,1,AC[[DB]:[DB]])),PRODUCT(SUM(ROUND(AVERAGE(VALUE(FI$3),VALUE($P100)),0),CHOOSE(IF(OR(FI$1,$R100),4,INDEX(CMB[[Res_Rare]:[Res_Rare]],MATCH(ROUND(MIN(SUM(FI$4,$O100/1000),SUM($O100,FI$4/1000)),3),CMB[[Cmb_ID]:[Cmb_ID]],0))),-1,-1,0,0)),IF(OR(FI$1,$R100),4,INDEX(CMB[[Cmb_Rare]:[Cmb_Rare]],MATCH(ROUND(MIN(SUM(FI$4,$O100/1000),SUM($O100,FI$4/1000)),3),CMB[[Cmb_ID]:[Cmb_ID]],0))),CHOOSE(AC[[M]:[M]],2,1,1,SUM(AC[[AB]:[DB]])))),""))</f>
        <v/>
      </c>
      <c r="FJ100" t="str">
        <f>IF(OR(FJ$5="",$S100=""),"",IFERROR(SUM(PRODUCT(INDEX(CMB[[BA_0O]:[BA_2O]],MATCH(ROUND(MIN(SUM(FJ$4,$O100/1000),SUM($O100,FJ$4/1000)),3),CMB[[Cmb_ID]:[Cmb_ID]],0),SUM(N(FJ$1),N($R100),1)),CHOOSE(AC[[M]:[M]],1,1,0,AC[[AB]:[AB]])),PRODUCT(INDEX(CMB[[BD_0O]:[BD_2O]],MATCH(ROUND(MIN(SUM(FJ$4,$O100/1000),SUM($O100,FJ$4/1000)),3),CMB[[Cmb_ID]:[Cmb_ID]],0),SUM(N(FJ$1),N($R100),1)),CHOOSE(AC[[M]:[M]],1,0,1,AC[[DB]:[DB]])),PRODUCT(SUM(ROUND(AVERAGE(VALUE(FJ$3),VALUE($P100)),0),CHOOSE(IF(OR(FJ$1,$R100),4,INDEX(CMB[[Res_Rare]:[Res_Rare]],MATCH(ROUND(MIN(SUM(FJ$4,$O100/1000),SUM($O100,FJ$4/1000)),3),CMB[[Cmb_ID]:[Cmb_ID]],0))),-1,-1,0,0)),IF(OR(FJ$1,$R100),4,INDEX(CMB[[Cmb_Rare]:[Cmb_Rare]],MATCH(ROUND(MIN(SUM(FJ$4,$O100/1000),SUM($O100,FJ$4/1000)),3),CMB[[Cmb_ID]:[Cmb_ID]],0))),CHOOSE(AC[[M]:[M]],2,1,1,SUM(AC[[AB]:[DB]])))),""))</f>
        <v/>
      </c>
      <c r="FK100" t="str">
        <f>IF(OR(FK$5="",$S100=""),"",IFERROR(SUM(PRODUCT(INDEX(CMB[[BA_0O]:[BA_2O]],MATCH(ROUND(MIN(SUM(FK$4,$O100/1000),SUM($O100,FK$4/1000)),3),CMB[[Cmb_ID]:[Cmb_ID]],0),SUM(N(FK$1),N($R100),1)),CHOOSE(AC[[M]:[M]],1,1,0,AC[[AB]:[AB]])),PRODUCT(INDEX(CMB[[BD_0O]:[BD_2O]],MATCH(ROUND(MIN(SUM(FK$4,$O100/1000),SUM($O100,FK$4/1000)),3),CMB[[Cmb_ID]:[Cmb_ID]],0),SUM(N(FK$1),N($R100),1)),CHOOSE(AC[[M]:[M]],1,0,1,AC[[DB]:[DB]])),PRODUCT(SUM(ROUND(AVERAGE(VALUE(FK$3),VALUE($P100)),0),CHOOSE(IF(OR(FK$1,$R100),4,INDEX(CMB[[Res_Rare]:[Res_Rare]],MATCH(ROUND(MIN(SUM(FK$4,$O100/1000),SUM($O100,FK$4/1000)),3),CMB[[Cmb_ID]:[Cmb_ID]],0))),-1,-1,0,0)),IF(OR(FK$1,$R100),4,INDEX(CMB[[Cmb_Rare]:[Cmb_Rare]],MATCH(ROUND(MIN(SUM(FK$4,$O100/1000),SUM($O100,FK$4/1000)),3),CMB[[Cmb_ID]:[Cmb_ID]],0))),CHOOSE(AC[[M]:[M]],2,1,1,SUM(AC[[AB]:[DB]])))),""))</f>
        <v/>
      </c>
      <c r="FL100" t="str">
        <f>IF(OR(FL$5="",$S100=""),"",IFERROR(SUM(PRODUCT(INDEX(CMB[[BA_0O]:[BA_2O]],MATCH(ROUND(MIN(SUM(FL$4,$O100/1000),SUM($O100,FL$4/1000)),3),CMB[[Cmb_ID]:[Cmb_ID]],0),SUM(N(FL$1),N($R100),1)),CHOOSE(AC[[M]:[M]],1,1,0,AC[[AB]:[AB]])),PRODUCT(INDEX(CMB[[BD_0O]:[BD_2O]],MATCH(ROUND(MIN(SUM(FL$4,$O100/1000),SUM($O100,FL$4/1000)),3),CMB[[Cmb_ID]:[Cmb_ID]],0),SUM(N(FL$1),N($R100),1)),CHOOSE(AC[[M]:[M]],1,0,1,AC[[DB]:[DB]])),PRODUCT(SUM(ROUND(AVERAGE(VALUE(FL$3),VALUE($P100)),0),CHOOSE(IF(OR(FL$1,$R100),4,INDEX(CMB[[Res_Rare]:[Res_Rare]],MATCH(ROUND(MIN(SUM(FL$4,$O100/1000),SUM($O100,FL$4/1000)),3),CMB[[Cmb_ID]:[Cmb_ID]],0))),-1,-1,0,0)),IF(OR(FL$1,$R100),4,INDEX(CMB[[Cmb_Rare]:[Cmb_Rare]],MATCH(ROUND(MIN(SUM(FL$4,$O100/1000),SUM($O100,FL$4/1000)),3),CMB[[Cmb_ID]:[Cmb_ID]],0))),CHOOSE(AC[[M]:[M]],2,1,1,SUM(AC[[AB]:[DB]])))),""))</f>
        <v/>
      </c>
      <c r="FM100" t="str">
        <f>IF(OR(FM$5="",$S100=""),"",IFERROR(SUM(PRODUCT(INDEX(CMB[[BA_0O]:[BA_2O]],MATCH(ROUND(MIN(SUM(FM$4,$O100/1000),SUM($O100,FM$4/1000)),3),CMB[[Cmb_ID]:[Cmb_ID]],0),SUM(N(FM$1),N($R100),1)),CHOOSE(AC[[M]:[M]],1,1,0,AC[[AB]:[AB]])),PRODUCT(INDEX(CMB[[BD_0O]:[BD_2O]],MATCH(ROUND(MIN(SUM(FM$4,$O100/1000),SUM($O100,FM$4/1000)),3),CMB[[Cmb_ID]:[Cmb_ID]],0),SUM(N(FM$1),N($R100),1)),CHOOSE(AC[[M]:[M]],1,0,1,AC[[DB]:[DB]])),PRODUCT(SUM(ROUND(AVERAGE(VALUE(FM$3),VALUE($P100)),0),CHOOSE(IF(OR(FM$1,$R100),4,INDEX(CMB[[Res_Rare]:[Res_Rare]],MATCH(ROUND(MIN(SUM(FM$4,$O100/1000),SUM($O100,FM$4/1000)),3),CMB[[Cmb_ID]:[Cmb_ID]],0))),-1,-1,0,0)),IF(OR(FM$1,$R100),4,INDEX(CMB[[Cmb_Rare]:[Cmb_Rare]],MATCH(ROUND(MIN(SUM(FM$4,$O100/1000),SUM($O100,FM$4/1000)),3),CMB[[Cmb_ID]:[Cmb_ID]],0))),CHOOSE(AC[[M]:[M]],2,1,1,SUM(AC[[AB]:[DB]])))),""))</f>
        <v/>
      </c>
      <c r="FN100" s="7">
        <f t="shared" si="49"/>
        <v>0</v>
      </c>
      <c r="FO100" s="7">
        <f t="shared" si="49"/>
        <v>0</v>
      </c>
      <c r="FP100" s="7">
        <f t="shared" si="49"/>
        <v>0</v>
      </c>
      <c r="FQ100" s="7">
        <f t="shared" si="49"/>
        <v>0</v>
      </c>
      <c r="FR100" s="7">
        <f t="shared" si="49"/>
        <v>0</v>
      </c>
      <c r="FS100" s="7">
        <f t="shared" si="49"/>
        <v>0</v>
      </c>
      <c r="FT100" s="7">
        <f>SUM(IF(INDEX(LIB[[Quantity]:[Quantity]],MATCH($S100,LIB[[ID]:[ID]],0))&gt;=COLUMN(A$1),TRUNC(PRODUCT(AVERAGE($FN100:$FS100),POWER(AC[[CR]:[CR]],SUM(SUMIFS($D$11:$D99,$A$11:$A99,$A100,$E$11:$E99,"&gt;="&amp;$E100),SUMIFS($D101:$D$161,$A101:$A$161,$A100,$E101:$E$161,"&gt;"&amp;$E100),COLUMN(A$1),-1)),IF($Q100="Yes",AC[[FB]:[FB]],1))),0),ROW(A89)/-VALUE(1&amp;REPT("0",9-PRODUCT(COLUMN(A$1)-1,3))),1)</f>
        <v>0.99999991099999996</v>
      </c>
      <c r="FU100" s="7">
        <f>SUM(IF(INDEX(LIB[[Quantity]:[Quantity]],MATCH($S100,LIB[[ID]:[ID]],0))&gt;=COLUMN(B$1),TRUNC(PRODUCT(AVERAGE($FN100:$FS100),POWER(AC[[CR]:[CR]],SUM(SUMIFS($D$11:$D99,$A$11:$A99,$A100,$E$11:$E99,"&gt;="&amp;$E100),SUMIFS($D101:$D$161,$A101:$A$161,$A100,$E101:$E$161,"&gt;"&amp;$E100),COLUMN(B$1),-1)),IF($Q100="Yes",AC[[FB]:[FB]],1))),0),ROW(B89)/-VALUE(1&amp;REPT("0",9-PRODUCT(COLUMN(B$1)-1,3))),1)</f>
        <v>0.99991099999999999</v>
      </c>
      <c r="FV100" s="7">
        <f>SUM(IF(INDEX(LIB[[Quantity]:[Quantity]],MATCH($S100,LIB[[ID]:[ID]],0))&gt;=COLUMN(C$1),TRUNC(PRODUCT(AVERAGE($FN100:$FS100),POWER(AC[[CR]:[CR]],SUM(SUMIFS($D$11:$D99,$A$11:$A99,$A100,$E$11:$E99,"&gt;="&amp;$E100),SUMIFS($D101:$D$161,$A101:$A$161,$A100,$E101:$E$161,"&gt;"&amp;$E100),COLUMN(C$1),-1)),IF($Q100="Yes",AC[[FB]:[FB]],1))),0),ROW(C89)/-VALUE(1&amp;REPT("0",9-PRODUCT(COLUMN(C$1)-1,3))),1)</f>
        <v>0.91100000000000003</v>
      </c>
      <c r="FW100">
        <f t="shared" si="43"/>
        <v>162</v>
      </c>
      <c r="FX100">
        <f t="shared" si="44"/>
        <v>0</v>
      </c>
      <c r="FY100">
        <f t="shared" si="45"/>
        <v>0</v>
      </c>
      <c r="GC100">
        <f t="shared" si="46"/>
        <v>54</v>
      </c>
      <c r="GD100" t="str">
        <f>IFERROR(SUBSTITUTE(SUBSTITUTE(INDEX(SUG[Card],MATCH(ROW(A89),GC$12:GC$161,0))," #2","")," #3",""),"")</f>
        <v/>
      </c>
      <c r="GE100">
        <f>SUM(GE99,IF(IFERROR(MATCH(GD100,GD$11:GD99,0)&lt;0,TRUE()),1,0))</f>
        <v>35</v>
      </c>
      <c r="GF100" t="str">
        <f t="shared" si="47"/>
        <v/>
      </c>
      <c r="GI100">
        <f>SUM(SUMIFS(D$11:D99,A$11:A99,A100,B$11:B99,"&gt;="&amp;B100),SUMIFS(D101:D$161,A101:A$161,A100,B101:B$161,"&gt;"&amp;B100),SUMIFS(D$11:D99,A$11:A99,A100&amp;":Onyx"),SUMIFS(D101:D$161,A101:A$161,A100&amp;":Onyx"))</f>
        <v>0</v>
      </c>
      <c r="GP100" t="str">
        <f t="shared" si="40"/>
        <v>Demon (5) #3</v>
      </c>
      <c r="GQ100">
        <f t="shared" si="41"/>
        <v>208</v>
      </c>
      <c r="GR100" t="b">
        <f>COUNTIF(DECK[Card],IFERROR(MID($L100,1,FIND(" #",SUG_Helper[[#This Row],[Card]])-1),SUG_Helper[[#This Row],[Card]]))&gt;=IFERROR(VALUE(RIGHT(SUG_Helper[[#This Row],[Card]])),1)</f>
        <v>0</v>
      </c>
    </row>
    <row r="101" spans="1:200" x14ac:dyDescent="0.35">
      <c r="A101" s="17"/>
      <c r="B101" s="4"/>
      <c r="C101" s="4"/>
      <c r="D101" s="4"/>
      <c r="E101" t="str">
        <f>IF(INDEX(LIB[Card],ROW(A90))="","",INDEX(LIB[Card],ROW(A90))&amp;" ("&amp;INDEX(LIB[Level],ROW(A90))&amp;")"&amp;IF(INDEX(LIB[Fused],ROW(A90))="Yes","ƒ",""))</f>
        <v/>
      </c>
      <c r="F101">
        <v>90</v>
      </c>
      <c r="H101" t="str">
        <f>IF(DECK[[#This Row],[Card]]="","",MID(DECK[[#This Row],[Card]],1,FIND(" (",DECK[[#This Row],[Card]])-1))</f>
        <v/>
      </c>
      <c r="I101" t="str">
        <f>IF(DECK[[#This Row],[Card]]="","",MID(DECK[[#This Row],[Card]],FIND("(",DECK[[#This Row],[Card]])+1,1))</f>
        <v/>
      </c>
      <c r="J101" t="str">
        <f>IF(DECK[[#This Row],[Card]]="","",IF(RIGHT(DECK[[#This Row],[Card]])="ƒ","Yes","No"))</f>
        <v/>
      </c>
      <c r="L101" t="str">
        <f t="shared" si="36"/>
        <v>Fairy (5) #3</v>
      </c>
      <c r="M101">
        <f t="shared" si="37"/>
        <v>207</v>
      </c>
      <c r="O101" s="6" t="str">
        <f>IF(S101="","",MATCH(MID(S101,1,MIN(FIND(" (",S101),IFERROR(FIND(":",S101),50))-1),CC[CC_Name],0))</f>
        <v/>
      </c>
      <c r="P101" s="5" t="str">
        <f t="shared" si="38"/>
        <v/>
      </c>
      <c r="Q101" s="5" t="str">
        <f t="shared" si="42"/>
        <v/>
      </c>
      <c r="R101" s="5" t="str">
        <f t="shared" si="39"/>
        <v/>
      </c>
      <c r="S101" t="str">
        <f>(INDEX(LIB[ID],ROW(A90)))</f>
        <v/>
      </c>
      <c r="T101" t="str">
        <f>IF(OR(T$5="",$S101=""),"",IFERROR(SUM(PRODUCT(INDEX(CMB[[BA_0O]:[BA_2O]],MATCH(ROUND(MIN(SUM(T$4,$O101/1000),SUM($O101,T$4/1000)),3),CMB[[Cmb_ID]:[Cmb_ID]],0),SUM(N(T$1),N($R101),1)),CHOOSE(AC[[M]:[M]],1,1,0,AC[[AB]:[AB]])),PRODUCT(INDEX(CMB[[BD_0O]:[BD_2O]],MATCH(ROUND(MIN(SUM(T$4,$O101/1000),SUM($O101,T$4/1000)),3),CMB[[Cmb_ID]:[Cmb_ID]],0),SUM(N(T$1),N($R101),1)),CHOOSE(AC[[M]:[M]],1,0,1,AC[[DB]:[DB]])),PRODUCT(SUM(ROUND(AVERAGE(VALUE(T$3),VALUE($P101)),0),CHOOSE(IF(OR(T$1,$R101),4,INDEX(CMB[[Res_Rare]:[Res_Rare]],MATCH(ROUND(MIN(SUM(T$4,$O101/1000),SUM($O101,T$4/1000)),3),CMB[[Cmb_ID]:[Cmb_ID]],0))),-1,-1,0,0)),IF(OR(T$1,$R101),4,INDEX(CMB[[Cmb_Rare]:[Cmb_Rare]],MATCH(ROUND(MIN(SUM(T$4,$O101/1000),SUM($O101,T$4/1000)),3),CMB[[Cmb_ID]:[Cmb_ID]],0))),CHOOSE(AC[[M]:[M]],2,1,1,SUM(AC[[AB]:[DB]])))),""))</f>
        <v/>
      </c>
      <c r="U101" t="str">
        <f>IF(OR(U$5="",$S101=""),"",IFERROR(SUM(PRODUCT(INDEX(CMB[[BA_0O]:[BA_2O]],MATCH(ROUND(MIN(SUM(U$4,$O101/1000),SUM($O101,U$4/1000)),3),CMB[[Cmb_ID]:[Cmb_ID]],0),SUM(N(U$1),N($R101),1)),CHOOSE(AC[[M]:[M]],1,1,0,AC[[AB]:[AB]])),PRODUCT(INDEX(CMB[[BD_0O]:[BD_2O]],MATCH(ROUND(MIN(SUM(U$4,$O101/1000),SUM($O101,U$4/1000)),3),CMB[[Cmb_ID]:[Cmb_ID]],0),SUM(N(U$1),N($R101),1)),CHOOSE(AC[[M]:[M]],1,0,1,AC[[DB]:[DB]])),PRODUCT(SUM(ROUND(AVERAGE(VALUE(U$3),VALUE($P101)),0),CHOOSE(IF(OR(U$1,$R101),4,INDEX(CMB[[Res_Rare]:[Res_Rare]],MATCH(ROUND(MIN(SUM(U$4,$O101/1000),SUM($O101,U$4/1000)),3),CMB[[Cmb_ID]:[Cmb_ID]],0))),-1,-1,0,0)),IF(OR(U$1,$R101),4,INDEX(CMB[[Cmb_Rare]:[Cmb_Rare]],MATCH(ROUND(MIN(SUM(U$4,$O101/1000),SUM($O101,U$4/1000)),3),CMB[[Cmb_ID]:[Cmb_ID]],0))),CHOOSE(AC[[M]:[M]],2,1,1,SUM(AC[[AB]:[DB]])))),""))</f>
        <v/>
      </c>
      <c r="V101" t="str">
        <f>IF(OR(V$5="",$S101=""),"",IFERROR(SUM(PRODUCT(INDEX(CMB[[BA_0O]:[BA_2O]],MATCH(ROUND(MIN(SUM(V$4,$O101/1000),SUM($O101,V$4/1000)),3),CMB[[Cmb_ID]:[Cmb_ID]],0),SUM(N(V$1),N($R101),1)),CHOOSE(AC[[M]:[M]],1,1,0,AC[[AB]:[AB]])),PRODUCT(INDEX(CMB[[BD_0O]:[BD_2O]],MATCH(ROUND(MIN(SUM(V$4,$O101/1000),SUM($O101,V$4/1000)),3),CMB[[Cmb_ID]:[Cmb_ID]],0),SUM(N(V$1),N($R101),1)),CHOOSE(AC[[M]:[M]],1,0,1,AC[[DB]:[DB]])),PRODUCT(SUM(ROUND(AVERAGE(VALUE(V$3),VALUE($P101)),0),CHOOSE(IF(OR(V$1,$R101),4,INDEX(CMB[[Res_Rare]:[Res_Rare]],MATCH(ROUND(MIN(SUM(V$4,$O101/1000),SUM($O101,V$4/1000)),3),CMB[[Cmb_ID]:[Cmb_ID]],0))),-1,-1,0,0)),IF(OR(V$1,$R101),4,INDEX(CMB[[Cmb_Rare]:[Cmb_Rare]],MATCH(ROUND(MIN(SUM(V$4,$O101/1000),SUM($O101,V$4/1000)),3),CMB[[Cmb_ID]:[Cmb_ID]],0))),CHOOSE(AC[[M]:[M]],2,1,1,SUM(AC[[AB]:[DB]])))),""))</f>
        <v/>
      </c>
      <c r="W101" t="str">
        <f>IF(OR(W$5="",$S101=""),"",IFERROR(SUM(PRODUCT(INDEX(CMB[[BA_0O]:[BA_2O]],MATCH(ROUND(MIN(SUM(W$4,$O101/1000),SUM($O101,W$4/1000)),3),CMB[[Cmb_ID]:[Cmb_ID]],0),SUM(N(W$1),N($R101),1)),CHOOSE(AC[[M]:[M]],1,1,0,AC[[AB]:[AB]])),PRODUCT(INDEX(CMB[[BD_0O]:[BD_2O]],MATCH(ROUND(MIN(SUM(W$4,$O101/1000),SUM($O101,W$4/1000)),3),CMB[[Cmb_ID]:[Cmb_ID]],0),SUM(N(W$1),N($R101),1)),CHOOSE(AC[[M]:[M]],1,0,1,AC[[DB]:[DB]])),PRODUCT(SUM(ROUND(AVERAGE(VALUE(W$3),VALUE($P101)),0),CHOOSE(IF(OR(W$1,$R101),4,INDEX(CMB[[Res_Rare]:[Res_Rare]],MATCH(ROUND(MIN(SUM(W$4,$O101/1000),SUM($O101,W$4/1000)),3),CMB[[Cmb_ID]:[Cmb_ID]],0))),-1,-1,0,0)),IF(OR(W$1,$R101),4,INDEX(CMB[[Cmb_Rare]:[Cmb_Rare]],MATCH(ROUND(MIN(SUM(W$4,$O101/1000),SUM($O101,W$4/1000)),3),CMB[[Cmb_ID]:[Cmb_ID]],0))),CHOOSE(AC[[M]:[M]],2,1,1,SUM(AC[[AB]:[DB]])))),""))</f>
        <v/>
      </c>
      <c r="X101" t="str">
        <f>IF(OR(X$5="",$S101=""),"",IFERROR(SUM(PRODUCT(INDEX(CMB[[BA_0O]:[BA_2O]],MATCH(ROUND(MIN(SUM(X$4,$O101/1000),SUM($O101,X$4/1000)),3),CMB[[Cmb_ID]:[Cmb_ID]],0),SUM(N(X$1),N($R101),1)),CHOOSE(AC[[M]:[M]],1,1,0,AC[[AB]:[AB]])),PRODUCT(INDEX(CMB[[BD_0O]:[BD_2O]],MATCH(ROUND(MIN(SUM(X$4,$O101/1000),SUM($O101,X$4/1000)),3),CMB[[Cmb_ID]:[Cmb_ID]],0),SUM(N(X$1),N($R101),1)),CHOOSE(AC[[M]:[M]],1,0,1,AC[[DB]:[DB]])),PRODUCT(SUM(ROUND(AVERAGE(VALUE(X$3),VALUE($P101)),0),CHOOSE(IF(OR(X$1,$R101),4,INDEX(CMB[[Res_Rare]:[Res_Rare]],MATCH(ROUND(MIN(SUM(X$4,$O101/1000),SUM($O101,X$4/1000)),3),CMB[[Cmb_ID]:[Cmb_ID]],0))),-1,-1,0,0)),IF(OR(X$1,$R101),4,INDEX(CMB[[Cmb_Rare]:[Cmb_Rare]],MATCH(ROUND(MIN(SUM(X$4,$O101/1000),SUM($O101,X$4/1000)),3),CMB[[Cmb_ID]:[Cmb_ID]],0))),CHOOSE(AC[[M]:[M]],2,1,1,SUM(AC[[AB]:[DB]])))),""))</f>
        <v/>
      </c>
      <c r="Y101" t="str">
        <f>IF(OR(Y$5="",$S101=""),"",IFERROR(SUM(PRODUCT(INDEX(CMB[[BA_0O]:[BA_2O]],MATCH(ROUND(MIN(SUM(Y$4,$O101/1000),SUM($O101,Y$4/1000)),3),CMB[[Cmb_ID]:[Cmb_ID]],0),SUM(N(Y$1),N($R101),1)),CHOOSE(AC[[M]:[M]],1,1,0,AC[[AB]:[AB]])),PRODUCT(INDEX(CMB[[BD_0O]:[BD_2O]],MATCH(ROUND(MIN(SUM(Y$4,$O101/1000),SUM($O101,Y$4/1000)),3),CMB[[Cmb_ID]:[Cmb_ID]],0),SUM(N(Y$1),N($R101),1)),CHOOSE(AC[[M]:[M]],1,0,1,AC[[DB]:[DB]])),PRODUCT(SUM(ROUND(AVERAGE(VALUE(Y$3),VALUE($P101)),0),CHOOSE(IF(OR(Y$1,$R101),4,INDEX(CMB[[Res_Rare]:[Res_Rare]],MATCH(ROUND(MIN(SUM(Y$4,$O101/1000),SUM($O101,Y$4/1000)),3),CMB[[Cmb_ID]:[Cmb_ID]],0))),-1,-1,0,0)),IF(OR(Y$1,$R101),4,INDEX(CMB[[Cmb_Rare]:[Cmb_Rare]],MATCH(ROUND(MIN(SUM(Y$4,$O101/1000),SUM($O101,Y$4/1000)),3),CMB[[Cmb_ID]:[Cmb_ID]],0))),CHOOSE(AC[[M]:[M]],2,1,1,SUM(AC[[AB]:[DB]])))),""))</f>
        <v/>
      </c>
      <c r="Z101" t="str">
        <f>IF(OR(Z$5="",$S101=""),"",IFERROR(SUM(PRODUCT(INDEX(CMB[[BA_0O]:[BA_2O]],MATCH(ROUND(MIN(SUM(Z$4,$O101/1000),SUM($O101,Z$4/1000)),3),CMB[[Cmb_ID]:[Cmb_ID]],0),SUM(N(Z$1),N($R101),1)),CHOOSE(AC[[M]:[M]],1,1,0,AC[[AB]:[AB]])),PRODUCT(INDEX(CMB[[BD_0O]:[BD_2O]],MATCH(ROUND(MIN(SUM(Z$4,$O101/1000),SUM($O101,Z$4/1000)),3),CMB[[Cmb_ID]:[Cmb_ID]],0),SUM(N(Z$1),N($R101),1)),CHOOSE(AC[[M]:[M]],1,0,1,AC[[DB]:[DB]])),PRODUCT(SUM(ROUND(AVERAGE(VALUE(Z$3),VALUE($P101)),0),CHOOSE(IF(OR(Z$1,$R101),4,INDEX(CMB[[Res_Rare]:[Res_Rare]],MATCH(ROUND(MIN(SUM(Z$4,$O101/1000),SUM($O101,Z$4/1000)),3),CMB[[Cmb_ID]:[Cmb_ID]],0))),-1,-1,0,0)),IF(OR(Z$1,$R101),4,INDEX(CMB[[Cmb_Rare]:[Cmb_Rare]],MATCH(ROUND(MIN(SUM(Z$4,$O101/1000),SUM($O101,Z$4/1000)),3),CMB[[Cmb_ID]:[Cmb_ID]],0))),CHOOSE(AC[[M]:[M]],2,1,1,SUM(AC[[AB]:[DB]])))),""))</f>
        <v/>
      </c>
      <c r="AA101" t="str">
        <f>IF(OR(AA$5="",$S101=""),"",IFERROR(SUM(PRODUCT(INDEX(CMB[[BA_0O]:[BA_2O]],MATCH(ROUND(MIN(SUM(AA$4,$O101/1000),SUM($O101,AA$4/1000)),3),CMB[[Cmb_ID]:[Cmb_ID]],0),SUM(N(AA$1),N($R101),1)),CHOOSE(AC[[M]:[M]],1,1,0,AC[[AB]:[AB]])),PRODUCT(INDEX(CMB[[BD_0O]:[BD_2O]],MATCH(ROUND(MIN(SUM(AA$4,$O101/1000),SUM($O101,AA$4/1000)),3),CMB[[Cmb_ID]:[Cmb_ID]],0),SUM(N(AA$1),N($R101),1)),CHOOSE(AC[[M]:[M]],1,0,1,AC[[DB]:[DB]])),PRODUCT(SUM(ROUND(AVERAGE(VALUE(AA$3),VALUE($P101)),0),CHOOSE(IF(OR(AA$1,$R101),4,INDEX(CMB[[Res_Rare]:[Res_Rare]],MATCH(ROUND(MIN(SUM(AA$4,$O101/1000),SUM($O101,AA$4/1000)),3),CMB[[Cmb_ID]:[Cmb_ID]],0))),-1,-1,0,0)),IF(OR(AA$1,$R101),4,INDEX(CMB[[Cmb_Rare]:[Cmb_Rare]],MATCH(ROUND(MIN(SUM(AA$4,$O101/1000),SUM($O101,AA$4/1000)),3),CMB[[Cmb_ID]:[Cmb_ID]],0))),CHOOSE(AC[[M]:[M]],2,1,1,SUM(AC[[AB]:[DB]])))),""))</f>
        <v/>
      </c>
      <c r="AB101" t="str">
        <f>IF(OR(AB$5="",$S101=""),"",IFERROR(SUM(PRODUCT(INDEX(CMB[[BA_0O]:[BA_2O]],MATCH(ROUND(MIN(SUM(AB$4,$O101/1000),SUM($O101,AB$4/1000)),3),CMB[[Cmb_ID]:[Cmb_ID]],0),SUM(N(AB$1),N($R101),1)),CHOOSE(AC[[M]:[M]],1,1,0,AC[[AB]:[AB]])),PRODUCT(INDEX(CMB[[BD_0O]:[BD_2O]],MATCH(ROUND(MIN(SUM(AB$4,$O101/1000),SUM($O101,AB$4/1000)),3),CMB[[Cmb_ID]:[Cmb_ID]],0),SUM(N(AB$1),N($R101),1)),CHOOSE(AC[[M]:[M]],1,0,1,AC[[DB]:[DB]])),PRODUCT(SUM(ROUND(AVERAGE(VALUE(AB$3),VALUE($P101)),0),CHOOSE(IF(OR(AB$1,$R101),4,INDEX(CMB[[Res_Rare]:[Res_Rare]],MATCH(ROUND(MIN(SUM(AB$4,$O101/1000),SUM($O101,AB$4/1000)),3),CMB[[Cmb_ID]:[Cmb_ID]],0))),-1,-1,0,0)),IF(OR(AB$1,$R101),4,INDEX(CMB[[Cmb_Rare]:[Cmb_Rare]],MATCH(ROUND(MIN(SUM(AB$4,$O101/1000),SUM($O101,AB$4/1000)),3),CMB[[Cmb_ID]:[Cmb_ID]],0))),CHOOSE(AC[[M]:[M]],2,1,1,SUM(AC[[AB]:[DB]])))),""))</f>
        <v/>
      </c>
      <c r="AC101" t="str">
        <f>IF(OR(AC$5="",$S101=""),"",IFERROR(SUM(PRODUCT(INDEX(CMB[[BA_0O]:[BA_2O]],MATCH(ROUND(MIN(SUM(AC$4,$O101/1000),SUM($O101,AC$4/1000)),3),CMB[[Cmb_ID]:[Cmb_ID]],0),SUM(N(AC$1),N($R101),1)),CHOOSE(AC[[M]:[M]],1,1,0,AC[[AB]:[AB]])),PRODUCT(INDEX(CMB[[BD_0O]:[BD_2O]],MATCH(ROUND(MIN(SUM(AC$4,$O101/1000),SUM($O101,AC$4/1000)),3),CMB[[Cmb_ID]:[Cmb_ID]],0),SUM(N(AC$1),N($R101),1)),CHOOSE(AC[[M]:[M]],1,0,1,AC[[DB]:[DB]])),PRODUCT(SUM(ROUND(AVERAGE(VALUE(AC$3),VALUE($P101)),0),CHOOSE(IF(OR(AC$1,$R101),4,INDEX(CMB[[Res_Rare]:[Res_Rare]],MATCH(ROUND(MIN(SUM(AC$4,$O101/1000),SUM($O101,AC$4/1000)),3),CMB[[Cmb_ID]:[Cmb_ID]],0))),-1,-1,0,0)),IF(OR(AC$1,$R101),4,INDEX(CMB[[Cmb_Rare]:[Cmb_Rare]],MATCH(ROUND(MIN(SUM(AC$4,$O101/1000),SUM($O101,AC$4/1000)),3),CMB[[Cmb_ID]:[Cmb_ID]],0))),CHOOSE(AC[[M]:[M]],2,1,1,SUM(AC[[AB]:[DB]])))),""))</f>
        <v/>
      </c>
      <c r="AD101" t="str">
        <f>IF(OR(AD$5="",$S101=""),"",IFERROR(SUM(PRODUCT(INDEX(CMB[[BA_0O]:[BA_2O]],MATCH(ROUND(MIN(SUM(AD$4,$O101/1000),SUM($O101,AD$4/1000)),3),CMB[[Cmb_ID]:[Cmb_ID]],0),SUM(N(AD$1),N($R101),1)),CHOOSE(AC[[M]:[M]],1,1,0,AC[[AB]:[AB]])),PRODUCT(INDEX(CMB[[BD_0O]:[BD_2O]],MATCH(ROUND(MIN(SUM(AD$4,$O101/1000),SUM($O101,AD$4/1000)),3),CMB[[Cmb_ID]:[Cmb_ID]],0),SUM(N(AD$1),N($R101),1)),CHOOSE(AC[[M]:[M]],1,0,1,AC[[DB]:[DB]])),PRODUCT(SUM(ROUND(AVERAGE(VALUE(AD$3),VALUE($P101)),0),CHOOSE(IF(OR(AD$1,$R101),4,INDEX(CMB[[Res_Rare]:[Res_Rare]],MATCH(ROUND(MIN(SUM(AD$4,$O101/1000),SUM($O101,AD$4/1000)),3),CMB[[Cmb_ID]:[Cmb_ID]],0))),-1,-1,0,0)),IF(OR(AD$1,$R101),4,INDEX(CMB[[Cmb_Rare]:[Cmb_Rare]],MATCH(ROUND(MIN(SUM(AD$4,$O101/1000),SUM($O101,AD$4/1000)),3),CMB[[Cmb_ID]:[Cmb_ID]],0))),CHOOSE(AC[[M]:[M]],2,1,1,SUM(AC[[AB]:[DB]])))),""))</f>
        <v/>
      </c>
      <c r="AE101" t="str">
        <f>IF(OR(AE$5="",$S101=""),"",IFERROR(SUM(PRODUCT(INDEX(CMB[[BA_0O]:[BA_2O]],MATCH(ROUND(MIN(SUM(AE$4,$O101/1000),SUM($O101,AE$4/1000)),3),CMB[[Cmb_ID]:[Cmb_ID]],0),SUM(N(AE$1),N($R101),1)),CHOOSE(AC[[M]:[M]],1,1,0,AC[[AB]:[AB]])),PRODUCT(INDEX(CMB[[BD_0O]:[BD_2O]],MATCH(ROUND(MIN(SUM(AE$4,$O101/1000),SUM($O101,AE$4/1000)),3),CMB[[Cmb_ID]:[Cmb_ID]],0),SUM(N(AE$1),N($R101),1)),CHOOSE(AC[[M]:[M]],1,0,1,AC[[DB]:[DB]])),PRODUCT(SUM(ROUND(AVERAGE(VALUE(AE$3),VALUE($P101)),0),CHOOSE(IF(OR(AE$1,$R101),4,INDEX(CMB[[Res_Rare]:[Res_Rare]],MATCH(ROUND(MIN(SUM(AE$4,$O101/1000),SUM($O101,AE$4/1000)),3),CMB[[Cmb_ID]:[Cmb_ID]],0))),-1,-1,0,0)),IF(OR(AE$1,$R101),4,INDEX(CMB[[Cmb_Rare]:[Cmb_Rare]],MATCH(ROUND(MIN(SUM(AE$4,$O101/1000),SUM($O101,AE$4/1000)),3),CMB[[Cmb_ID]:[Cmb_ID]],0))),CHOOSE(AC[[M]:[M]],2,1,1,SUM(AC[[AB]:[DB]])))),""))</f>
        <v/>
      </c>
      <c r="AF101" t="str">
        <f>IF(OR(AF$5="",$S101=""),"",IFERROR(SUM(PRODUCT(INDEX(CMB[[BA_0O]:[BA_2O]],MATCH(ROUND(MIN(SUM(AF$4,$O101/1000),SUM($O101,AF$4/1000)),3),CMB[[Cmb_ID]:[Cmb_ID]],0),SUM(N(AF$1),N($R101),1)),CHOOSE(AC[[M]:[M]],1,1,0,AC[[AB]:[AB]])),PRODUCT(INDEX(CMB[[BD_0O]:[BD_2O]],MATCH(ROUND(MIN(SUM(AF$4,$O101/1000),SUM($O101,AF$4/1000)),3),CMB[[Cmb_ID]:[Cmb_ID]],0),SUM(N(AF$1),N($R101),1)),CHOOSE(AC[[M]:[M]],1,0,1,AC[[DB]:[DB]])),PRODUCT(SUM(ROUND(AVERAGE(VALUE(AF$3),VALUE($P101)),0),CHOOSE(IF(OR(AF$1,$R101),4,INDEX(CMB[[Res_Rare]:[Res_Rare]],MATCH(ROUND(MIN(SUM(AF$4,$O101/1000),SUM($O101,AF$4/1000)),3),CMB[[Cmb_ID]:[Cmb_ID]],0))),-1,-1,0,0)),IF(OR(AF$1,$R101),4,INDEX(CMB[[Cmb_Rare]:[Cmb_Rare]],MATCH(ROUND(MIN(SUM(AF$4,$O101/1000),SUM($O101,AF$4/1000)),3),CMB[[Cmb_ID]:[Cmb_ID]],0))),CHOOSE(AC[[M]:[M]],2,1,1,SUM(AC[[AB]:[DB]])))),""))</f>
        <v/>
      </c>
      <c r="AG101" t="str">
        <f>IF(OR(AG$5="",$S101=""),"",IFERROR(SUM(PRODUCT(INDEX(CMB[[BA_0O]:[BA_2O]],MATCH(ROUND(MIN(SUM(AG$4,$O101/1000),SUM($O101,AG$4/1000)),3),CMB[[Cmb_ID]:[Cmb_ID]],0),SUM(N(AG$1),N($R101),1)),CHOOSE(AC[[M]:[M]],1,1,0,AC[[AB]:[AB]])),PRODUCT(INDEX(CMB[[BD_0O]:[BD_2O]],MATCH(ROUND(MIN(SUM(AG$4,$O101/1000),SUM($O101,AG$4/1000)),3),CMB[[Cmb_ID]:[Cmb_ID]],0),SUM(N(AG$1),N($R101),1)),CHOOSE(AC[[M]:[M]],1,0,1,AC[[DB]:[DB]])),PRODUCT(SUM(ROUND(AVERAGE(VALUE(AG$3),VALUE($P101)),0),CHOOSE(IF(OR(AG$1,$R101),4,INDEX(CMB[[Res_Rare]:[Res_Rare]],MATCH(ROUND(MIN(SUM(AG$4,$O101/1000),SUM($O101,AG$4/1000)),3),CMB[[Cmb_ID]:[Cmb_ID]],0))),-1,-1,0,0)),IF(OR(AG$1,$R101),4,INDEX(CMB[[Cmb_Rare]:[Cmb_Rare]],MATCH(ROUND(MIN(SUM(AG$4,$O101/1000),SUM($O101,AG$4/1000)),3),CMB[[Cmb_ID]:[Cmb_ID]],0))),CHOOSE(AC[[M]:[M]],2,1,1,SUM(AC[[AB]:[DB]])))),""))</f>
        <v/>
      </c>
      <c r="AH101" t="str">
        <f>IF(OR(AH$5="",$S101=""),"",IFERROR(SUM(PRODUCT(INDEX(CMB[[BA_0O]:[BA_2O]],MATCH(ROUND(MIN(SUM(AH$4,$O101/1000),SUM($O101,AH$4/1000)),3),CMB[[Cmb_ID]:[Cmb_ID]],0),SUM(N(AH$1),N($R101),1)),CHOOSE(AC[[M]:[M]],1,1,0,AC[[AB]:[AB]])),PRODUCT(INDEX(CMB[[BD_0O]:[BD_2O]],MATCH(ROUND(MIN(SUM(AH$4,$O101/1000),SUM($O101,AH$4/1000)),3),CMB[[Cmb_ID]:[Cmb_ID]],0),SUM(N(AH$1),N($R101),1)),CHOOSE(AC[[M]:[M]],1,0,1,AC[[DB]:[DB]])),PRODUCT(SUM(ROUND(AVERAGE(VALUE(AH$3),VALUE($P101)),0),CHOOSE(IF(OR(AH$1,$R101),4,INDEX(CMB[[Res_Rare]:[Res_Rare]],MATCH(ROUND(MIN(SUM(AH$4,$O101/1000),SUM($O101,AH$4/1000)),3),CMB[[Cmb_ID]:[Cmb_ID]],0))),-1,-1,0,0)),IF(OR(AH$1,$R101),4,INDEX(CMB[[Cmb_Rare]:[Cmb_Rare]],MATCH(ROUND(MIN(SUM(AH$4,$O101/1000),SUM($O101,AH$4/1000)),3),CMB[[Cmb_ID]:[Cmb_ID]],0))),CHOOSE(AC[[M]:[M]],2,1,1,SUM(AC[[AB]:[DB]])))),""))</f>
        <v/>
      </c>
      <c r="AI101" t="str">
        <f>IF(OR(AI$5="",$S101=""),"",IFERROR(SUM(PRODUCT(INDEX(CMB[[BA_0O]:[BA_2O]],MATCH(ROUND(MIN(SUM(AI$4,$O101/1000),SUM($O101,AI$4/1000)),3),CMB[[Cmb_ID]:[Cmb_ID]],0),SUM(N(AI$1),N($R101),1)),CHOOSE(AC[[M]:[M]],1,1,0,AC[[AB]:[AB]])),PRODUCT(INDEX(CMB[[BD_0O]:[BD_2O]],MATCH(ROUND(MIN(SUM(AI$4,$O101/1000),SUM($O101,AI$4/1000)),3),CMB[[Cmb_ID]:[Cmb_ID]],0),SUM(N(AI$1),N($R101),1)),CHOOSE(AC[[M]:[M]],1,0,1,AC[[DB]:[DB]])),PRODUCT(SUM(ROUND(AVERAGE(VALUE(AI$3),VALUE($P101)),0),CHOOSE(IF(OR(AI$1,$R101),4,INDEX(CMB[[Res_Rare]:[Res_Rare]],MATCH(ROUND(MIN(SUM(AI$4,$O101/1000),SUM($O101,AI$4/1000)),3),CMB[[Cmb_ID]:[Cmb_ID]],0))),-1,-1,0,0)),IF(OR(AI$1,$R101),4,INDEX(CMB[[Cmb_Rare]:[Cmb_Rare]],MATCH(ROUND(MIN(SUM(AI$4,$O101/1000),SUM($O101,AI$4/1000)),3),CMB[[Cmb_ID]:[Cmb_ID]],0))),CHOOSE(AC[[M]:[M]],2,1,1,SUM(AC[[AB]:[DB]])))),""))</f>
        <v/>
      </c>
      <c r="AJ101" t="str">
        <f>IF(OR(AJ$5="",$S101=""),"",IFERROR(SUM(PRODUCT(INDEX(CMB[[BA_0O]:[BA_2O]],MATCH(ROUND(MIN(SUM(AJ$4,$O101/1000),SUM($O101,AJ$4/1000)),3),CMB[[Cmb_ID]:[Cmb_ID]],0),SUM(N(AJ$1),N($R101),1)),CHOOSE(AC[[M]:[M]],1,1,0,AC[[AB]:[AB]])),PRODUCT(INDEX(CMB[[BD_0O]:[BD_2O]],MATCH(ROUND(MIN(SUM(AJ$4,$O101/1000),SUM($O101,AJ$4/1000)),3),CMB[[Cmb_ID]:[Cmb_ID]],0),SUM(N(AJ$1),N($R101),1)),CHOOSE(AC[[M]:[M]],1,0,1,AC[[DB]:[DB]])),PRODUCT(SUM(ROUND(AVERAGE(VALUE(AJ$3),VALUE($P101)),0),CHOOSE(IF(OR(AJ$1,$R101),4,INDEX(CMB[[Res_Rare]:[Res_Rare]],MATCH(ROUND(MIN(SUM(AJ$4,$O101/1000),SUM($O101,AJ$4/1000)),3),CMB[[Cmb_ID]:[Cmb_ID]],0))),-1,-1,0,0)),IF(OR(AJ$1,$R101),4,INDEX(CMB[[Cmb_Rare]:[Cmb_Rare]],MATCH(ROUND(MIN(SUM(AJ$4,$O101/1000),SUM($O101,AJ$4/1000)),3),CMB[[Cmb_ID]:[Cmb_ID]],0))),CHOOSE(AC[[M]:[M]],2,1,1,SUM(AC[[AB]:[DB]])))),""))</f>
        <v/>
      </c>
      <c r="AK101" t="str">
        <f>IF(OR(AK$5="",$S101=""),"",IFERROR(SUM(PRODUCT(INDEX(CMB[[BA_0O]:[BA_2O]],MATCH(ROUND(MIN(SUM(AK$4,$O101/1000),SUM($O101,AK$4/1000)),3),CMB[[Cmb_ID]:[Cmb_ID]],0),SUM(N(AK$1),N($R101),1)),CHOOSE(AC[[M]:[M]],1,1,0,AC[[AB]:[AB]])),PRODUCT(INDEX(CMB[[BD_0O]:[BD_2O]],MATCH(ROUND(MIN(SUM(AK$4,$O101/1000),SUM($O101,AK$4/1000)),3),CMB[[Cmb_ID]:[Cmb_ID]],0),SUM(N(AK$1),N($R101),1)),CHOOSE(AC[[M]:[M]],1,0,1,AC[[DB]:[DB]])),PRODUCT(SUM(ROUND(AVERAGE(VALUE(AK$3),VALUE($P101)),0),CHOOSE(IF(OR(AK$1,$R101),4,INDEX(CMB[[Res_Rare]:[Res_Rare]],MATCH(ROUND(MIN(SUM(AK$4,$O101/1000),SUM($O101,AK$4/1000)),3),CMB[[Cmb_ID]:[Cmb_ID]],0))),-1,-1,0,0)),IF(OR(AK$1,$R101),4,INDEX(CMB[[Cmb_Rare]:[Cmb_Rare]],MATCH(ROUND(MIN(SUM(AK$4,$O101/1000),SUM($O101,AK$4/1000)),3),CMB[[Cmb_ID]:[Cmb_ID]],0))),CHOOSE(AC[[M]:[M]],2,1,1,SUM(AC[[AB]:[DB]])))),""))</f>
        <v/>
      </c>
      <c r="AL101" t="str">
        <f>IF(OR(AL$5="",$S101=""),"",IFERROR(SUM(PRODUCT(INDEX(CMB[[BA_0O]:[BA_2O]],MATCH(ROUND(MIN(SUM(AL$4,$O101/1000),SUM($O101,AL$4/1000)),3),CMB[[Cmb_ID]:[Cmb_ID]],0),SUM(N(AL$1),N($R101),1)),CHOOSE(AC[[M]:[M]],1,1,0,AC[[AB]:[AB]])),PRODUCT(INDEX(CMB[[BD_0O]:[BD_2O]],MATCH(ROUND(MIN(SUM(AL$4,$O101/1000),SUM($O101,AL$4/1000)),3),CMB[[Cmb_ID]:[Cmb_ID]],0),SUM(N(AL$1),N($R101),1)),CHOOSE(AC[[M]:[M]],1,0,1,AC[[DB]:[DB]])),PRODUCT(SUM(ROUND(AVERAGE(VALUE(AL$3),VALUE($P101)),0),CHOOSE(IF(OR(AL$1,$R101),4,INDEX(CMB[[Res_Rare]:[Res_Rare]],MATCH(ROUND(MIN(SUM(AL$4,$O101/1000),SUM($O101,AL$4/1000)),3),CMB[[Cmb_ID]:[Cmb_ID]],0))),-1,-1,0,0)),IF(OR(AL$1,$R101),4,INDEX(CMB[[Cmb_Rare]:[Cmb_Rare]],MATCH(ROUND(MIN(SUM(AL$4,$O101/1000),SUM($O101,AL$4/1000)),3),CMB[[Cmb_ID]:[Cmb_ID]],0))),CHOOSE(AC[[M]:[M]],2,1,1,SUM(AC[[AB]:[DB]])))),""))</f>
        <v/>
      </c>
      <c r="AM101" t="str">
        <f>IF(OR(AM$5="",$S101=""),"",IFERROR(SUM(PRODUCT(INDEX(CMB[[BA_0O]:[BA_2O]],MATCH(ROUND(MIN(SUM(AM$4,$O101/1000),SUM($O101,AM$4/1000)),3),CMB[[Cmb_ID]:[Cmb_ID]],0),SUM(N(AM$1),N($R101),1)),CHOOSE(AC[[M]:[M]],1,1,0,AC[[AB]:[AB]])),PRODUCT(INDEX(CMB[[BD_0O]:[BD_2O]],MATCH(ROUND(MIN(SUM(AM$4,$O101/1000),SUM($O101,AM$4/1000)),3),CMB[[Cmb_ID]:[Cmb_ID]],0),SUM(N(AM$1),N($R101),1)),CHOOSE(AC[[M]:[M]],1,0,1,AC[[DB]:[DB]])),PRODUCT(SUM(ROUND(AVERAGE(VALUE(AM$3),VALUE($P101)),0),CHOOSE(IF(OR(AM$1,$R101),4,INDEX(CMB[[Res_Rare]:[Res_Rare]],MATCH(ROUND(MIN(SUM(AM$4,$O101/1000),SUM($O101,AM$4/1000)),3),CMB[[Cmb_ID]:[Cmb_ID]],0))),-1,-1,0,0)),IF(OR(AM$1,$R101),4,INDEX(CMB[[Cmb_Rare]:[Cmb_Rare]],MATCH(ROUND(MIN(SUM(AM$4,$O101/1000),SUM($O101,AM$4/1000)),3),CMB[[Cmb_ID]:[Cmb_ID]],0))),CHOOSE(AC[[M]:[M]],2,1,1,SUM(AC[[AB]:[DB]])))),""))</f>
        <v/>
      </c>
      <c r="AN101" t="str">
        <f>IF(OR(AN$5="",$S101=""),"",IFERROR(SUM(PRODUCT(INDEX(CMB[[BA_0O]:[BA_2O]],MATCH(ROUND(MIN(SUM(AN$4,$O101/1000),SUM($O101,AN$4/1000)),3),CMB[[Cmb_ID]:[Cmb_ID]],0),SUM(N(AN$1),N($R101),1)),CHOOSE(AC[[M]:[M]],1,1,0,AC[[AB]:[AB]])),PRODUCT(INDEX(CMB[[BD_0O]:[BD_2O]],MATCH(ROUND(MIN(SUM(AN$4,$O101/1000),SUM($O101,AN$4/1000)),3),CMB[[Cmb_ID]:[Cmb_ID]],0),SUM(N(AN$1),N($R101),1)),CHOOSE(AC[[M]:[M]],1,0,1,AC[[DB]:[DB]])),PRODUCT(SUM(ROUND(AVERAGE(VALUE(AN$3),VALUE($P101)),0),CHOOSE(IF(OR(AN$1,$R101),4,INDEX(CMB[[Res_Rare]:[Res_Rare]],MATCH(ROUND(MIN(SUM(AN$4,$O101/1000),SUM($O101,AN$4/1000)),3),CMB[[Cmb_ID]:[Cmb_ID]],0))),-1,-1,0,0)),IF(OR(AN$1,$R101),4,INDEX(CMB[[Cmb_Rare]:[Cmb_Rare]],MATCH(ROUND(MIN(SUM(AN$4,$O101/1000),SUM($O101,AN$4/1000)),3),CMB[[Cmb_ID]:[Cmb_ID]],0))),CHOOSE(AC[[M]:[M]],2,1,1,SUM(AC[[AB]:[DB]])))),""))</f>
        <v/>
      </c>
      <c r="AO101" t="str">
        <f>IF(OR(AO$5="",$S101=""),"",IFERROR(SUM(PRODUCT(INDEX(CMB[[BA_0O]:[BA_2O]],MATCH(ROUND(MIN(SUM(AO$4,$O101/1000),SUM($O101,AO$4/1000)),3),CMB[[Cmb_ID]:[Cmb_ID]],0),SUM(N(AO$1),N($R101),1)),CHOOSE(AC[[M]:[M]],1,1,0,AC[[AB]:[AB]])),PRODUCT(INDEX(CMB[[BD_0O]:[BD_2O]],MATCH(ROUND(MIN(SUM(AO$4,$O101/1000),SUM($O101,AO$4/1000)),3),CMB[[Cmb_ID]:[Cmb_ID]],0),SUM(N(AO$1),N($R101),1)),CHOOSE(AC[[M]:[M]],1,0,1,AC[[DB]:[DB]])),PRODUCT(SUM(ROUND(AVERAGE(VALUE(AO$3),VALUE($P101)),0),CHOOSE(IF(OR(AO$1,$R101),4,INDEX(CMB[[Res_Rare]:[Res_Rare]],MATCH(ROUND(MIN(SUM(AO$4,$O101/1000),SUM($O101,AO$4/1000)),3),CMB[[Cmb_ID]:[Cmb_ID]],0))),-1,-1,0,0)),IF(OR(AO$1,$R101),4,INDEX(CMB[[Cmb_Rare]:[Cmb_Rare]],MATCH(ROUND(MIN(SUM(AO$4,$O101/1000),SUM($O101,AO$4/1000)),3),CMB[[Cmb_ID]:[Cmb_ID]],0))),CHOOSE(AC[[M]:[M]],2,1,1,SUM(AC[[AB]:[DB]])))),""))</f>
        <v/>
      </c>
      <c r="AP101" t="str">
        <f>IF(OR(AP$5="",$S101=""),"",IFERROR(SUM(PRODUCT(INDEX(CMB[[BA_0O]:[BA_2O]],MATCH(ROUND(MIN(SUM(AP$4,$O101/1000),SUM($O101,AP$4/1000)),3),CMB[[Cmb_ID]:[Cmb_ID]],0),SUM(N(AP$1),N($R101),1)),CHOOSE(AC[[M]:[M]],1,1,0,AC[[AB]:[AB]])),PRODUCT(INDEX(CMB[[BD_0O]:[BD_2O]],MATCH(ROUND(MIN(SUM(AP$4,$O101/1000),SUM($O101,AP$4/1000)),3),CMB[[Cmb_ID]:[Cmb_ID]],0),SUM(N(AP$1),N($R101),1)),CHOOSE(AC[[M]:[M]],1,0,1,AC[[DB]:[DB]])),PRODUCT(SUM(ROUND(AVERAGE(VALUE(AP$3),VALUE($P101)),0),CHOOSE(IF(OR(AP$1,$R101),4,INDEX(CMB[[Res_Rare]:[Res_Rare]],MATCH(ROUND(MIN(SUM(AP$4,$O101/1000),SUM($O101,AP$4/1000)),3),CMB[[Cmb_ID]:[Cmb_ID]],0))),-1,-1,0,0)),IF(OR(AP$1,$R101),4,INDEX(CMB[[Cmb_Rare]:[Cmb_Rare]],MATCH(ROUND(MIN(SUM(AP$4,$O101/1000),SUM($O101,AP$4/1000)),3),CMB[[Cmb_ID]:[Cmb_ID]],0))),CHOOSE(AC[[M]:[M]],2,1,1,SUM(AC[[AB]:[DB]])))),""))</f>
        <v/>
      </c>
      <c r="AQ101" t="str">
        <f>IF(OR(AQ$5="",$S101=""),"",IFERROR(SUM(PRODUCT(INDEX(CMB[[BA_0O]:[BA_2O]],MATCH(ROUND(MIN(SUM(AQ$4,$O101/1000),SUM($O101,AQ$4/1000)),3),CMB[[Cmb_ID]:[Cmb_ID]],0),SUM(N(AQ$1),N($R101),1)),CHOOSE(AC[[M]:[M]],1,1,0,AC[[AB]:[AB]])),PRODUCT(INDEX(CMB[[BD_0O]:[BD_2O]],MATCH(ROUND(MIN(SUM(AQ$4,$O101/1000),SUM($O101,AQ$4/1000)),3),CMB[[Cmb_ID]:[Cmb_ID]],0),SUM(N(AQ$1),N($R101),1)),CHOOSE(AC[[M]:[M]],1,0,1,AC[[DB]:[DB]])),PRODUCT(SUM(ROUND(AVERAGE(VALUE(AQ$3),VALUE($P101)),0),CHOOSE(IF(OR(AQ$1,$R101),4,INDEX(CMB[[Res_Rare]:[Res_Rare]],MATCH(ROUND(MIN(SUM(AQ$4,$O101/1000),SUM($O101,AQ$4/1000)),3),CMB[[Cmb_ID]:[Cmb_ID]],0))),-1,-1,0,0)),IF(OR(AQ$1,$R101),4,INDEX(CMB[[Cmb_Rare]:[Cmb_Rare]],MATCH(ROUND(MIN(SUM(AQ$4,$O101/1000),SUM($O101,AQ$4/1000)),3),CMB[[Cmb_ID]:[Cmb_ID]],0))),CHOOSE(AC[[M]:[M]],2,1,1,SUM(AC[[AB]:[DB]])))),""))</f>
        <v/>
      </c>
      <c r="AR101" t="str">
        <f>IF(OR(AR$5="",$S101=""),"",IFERROR(SUM(PRODUCT(INDEX(CMB[[BA_0O]:[BA_2O]],MATCH(ROUND(MIN(SUM(AR$4,$O101/1000),SUM($O101,AR$4/1000)),3),CMB[[Cmb_ID]:[Cmb_ID]],0),SUM(N(AR$1),N($R101),1)),CHOOSE(AC[[M]:[M]],1,1,0,AC[[AB]:[AB]])),PRODUCT(INDEX(CMB[[BD_0O]:[BD_2O]],MATCH(ROUND(MIN(SUM(AR$4,$O101/1000),SUM($O101,AR$4/1000)),3),CMB[[Cmb_ID]:[Cmb_ID]],0),SUM(N(AR$1),N($R101),1)),CHOOSE(AC[[M]:[M]],1,0,1,AC[[DB]:[DB]])),PRODUCT(SUM(ROUND(AVERAGE(VALUE(AR$3),VALUE($P101)),0),CHOOSE(IF(OR(AR$1,$R101),4,INDEX(CMB[[Res_Rare]:[Res_Rare]],MATCH(ROUND(MIN(SUM(AR$4,$O101/1000),SUM($O101,AR$4/1000)),3),CMB[[Cmb_ID]:[Cmb_ID]],0))),-1,-1,0,0)),IF(OR(AR$1,$R101),4,INDEX(CMB[[Cmb_Rare]:[Cmb_Rare]],MATCH(ROUND(MIN(SUM(AR$4,$O101/1000),SUM($O101,AR$4/1000)),3),CMB[[Cmb_ID]:[Cmb_ID]],0))),CHOOSE(AC[[M]:[M]],2,1,1,SUM(AC[[AB]:[DB]])))),""))</f>
        <v/>
      </c>
      <c r="AS101" t="str">
        <f>IF(OR(AS$5="",$S101=""),"",IFERROR(SUM(PRODUCT(INDEX(CMB[[BA_0O]:[BA_2O]],MATCH(ROUND(MIN(SUM(AS$4,$O101/1000),SUM($O101,AS$4/1000)),3),CMB[[Cmb_ID]:[Cmb_ID]],0),SUM(N(AS$1),N($R101),1)),CHOOSE(AC[[M]:[M]],1,1,0,AC[[AB]:[AB]])),PRODUCT(INDEX(CMB[[BD_0O]:[BD_2O]],MATCH(ROUND(MIN(SUM(AS$4,$O101/1000),SUM($O101,AS$4/1000)),3),CMB[[Cmb_ID]:[Cmb_ID]],0),SUM(N(AS$1),N($R101),1)),CHOOSE(AC[[M]:[M]],1,0,1,AC[[DB]:[DB]])),PRODUCT(SUM(ROUND(AVERAGE(VALUE(AS$3),VALUE($P101)),0),CHOOSE(IF(OR(AS$1,$R101),4,INDEX(CMB[[Res_Rare]:[Res_Rare]],MATCH(ROUND(MIN(SUM(AS$4,$O101/1000),SUM($O101,AS$4/1000)),3),CMB[[Cmb_ID]:[Cmb_ID]],0))),-1,-1,0,0)),IF(OR(AS$1,$R101),4,INDEX(CMB[[Cmb_Rare]:[Cmb_Rare]],MATCH(ROUND(MIN(SUM(AS$4,$O101/1000),SUM($O101,AS$4/1000)),3),CMB[[Cmb_ID]:[Cmb_ID]],0))),CHOOSE(AC[[M]:[M]],2,1,1,SUM(AC[[AB]:[DB]])))),""))</f>
        <v/>
      </c>
      <c r="AT101" t="str">
        <f>IF(OR(AT$5="",$S101=""),"",IFERROR(SUM(PRODUCT(INDEX(CMB[[BA_0O]:[BA_2O]],MATCH(ROUND(MIN(SUM(AT$4,$O101/1000),SUM($O101,AT$4/1000)),3),CMB[[Cmb_ID]:[Cmb_ID]],0),SUM(N(AT$1),N($R101),1)),CHOOSE(AC[[M]:[M]],1,1,0,AC[[AB]:[AB]])),PRODUCT(INDEX(CMB[[BD_0O]:[BD_2O]],MATCH(ROUND(MIN(SUM(AT$4,$O101/1000),SUM($O101,AT$4/1000)),3),CMB[[Cmb_ID]:[Cmb_ID]],0),SUM(N(AT$1),N($R101),1)),CHOOSE(AC[[M]:[M]],1,0,1,AC[[DB]:[DB]])),PRODUCT(SUM(ROUND(AVERAGE(VALUE(AT$3),VALUE($P101)),0),CHOOSE(IF(OR(AT$1,$R101),4,INDEX(CMB[[Res_Rare]:[Res_Rare]],MATCH(ROUND(MIN(SUM(AT$4,$O101/1000),SUM($O101,AT$4/1000)),3),CMB[[Cmb_ID]:[Cmb_ID]],0))),-1,-1,0,0)),IF(OR(AT$1,$R101),4,INDEX(CMB[[Cmb_Rare]:[Cmb_Rare]],MATCH(ROUND(MIN(SUM(AT$4,$O101/1000),SUM($O101,AT$4/1000)),3),CMB[[Cmb_ID]:[Cmb_ID]],0))),CHOOSE(AC[[M]:[M]],2,1,1,SUM(AC[[AB]:[DB]])))),""))</f>
        <v/>
      </c>
      <c r="AU101" t="str">
        <f>IF(OR(AU$5="",$S101=""),"",IFERROR(SUM(PRODUCT(INDEX(CMB[[BA_0O]:[BA_2O]],MATCH(ROUND(MIN(SUM(AU$4,$O101/1000),SUM($O101,AU$4/1000)),3),CMB[[Cmb_ID]:[Cmb_ID]],0),SUM(N(AU$1),N($R101),1)),CHOOSE(AC[[M]:[M]],1,1,0,AC[[AB]:[AB]])),PRODUCT(INDEX(CMB[[BD_0O]:[BD_2O]],MATCH(ROUND(MIN(SUM(AU$4,$O101/1000),SUM($O101,AU$4/1000)),3),CMB[[Cmb_ID]:[Cmb_ID]],0),SUM(N(AU$1),N($R101),1)),CHOOSE(AC[[M]:[M]],1,0,1,AC[[DB]:[DB]])),PRODUCT(SUM(ROUND(AVERAGE(VALUE(AU$3),VALUE($P101)),0),CHOOSE(IF(OR(AU$1,$R101),4,INDEX(CMB[[Res_Rare]:[Res_Rare]],MATCH(ROUND(MIN(SUM(AU$4,$O101/1000),SUM($O101,AU$4/1000)),3),CMB[[Cmb_ID]:[Cmb_ID]],0))),-1,-1,0,0)),IF(OR(AU$1,$R101),4,INDEX(CMB[[Cmb_Rare]:[Cmb_Rare]],MATCH(ROUND(MIN(SUM(AU$4,$O101/1000),SUM($O101,AU$4/1000)),3),CMB[[Cmb_ID]:[Cmb_ID]],0))),CHOOSE(AC[[M]:[M]],2,1,1,SUM(AC[[AB]:[DB]])))),""))</f>
        <v/>
      </c>
      <c r="AV101" t="str">
        <f>IF(OR(AV$5="",$S101=""),"",IFERROR(SUM(PRODUCT(INDEX(CMB[[BA_0O]:[BA_2O]],MATCH(ROUND(MIN(SUM(AV$4,$O101/1000),SUM($O101,AV$4/1000)),3),CMB[[Cmb_ID]:[Cmb_ID]],0),SUM(N(AV$1),N($R101),1)),CHOOSE(AC[[M]:[M]],1,1,0,AC[[AB]:[AB]])),PRODUCT(INDEX(CMB[[BD_0O]:[BD_2O]],MATCH(ROUND(MIN(SUM(AV$4,$O101/1000),SUM($O101,AV$4/1000)),3),CMB[[Cmb_ID]:[Cmb_ID]],0),SUM(N(AV$1),N($R101),1)),CHOOSE(AC[[M]:[M]],1,0,1,AC[[DB]:[DB]])),PRODUCT(SUM(ROUND(AVERAGE(VALUE(AV$3),VALUE($P101)),0),CHOOSE(IF(OR(AV$1,$R101),4,INDEX(CMB[[Res_Rare]:[Res_Rare]],MATCH(ROUND(MIN(SUM(AV$4,$O101/1000),SUM($O101,AV$4/1000)),3),CMB[[Cmb_ID]:[Cmb_ID]],0))),-1,-1,0,0)),IF(OR(AV$1,$R101),4,INDEX(CMB[[Cmb_Rare]:[Cmb_Rare]],MATCH(ROUND(MIN(SUM(AV$4,$O101/1000),SUM($O101,AV$4/1000)),3),CMB[[Cmb_ID]:[Cmb_ID]],0))),CHOOSE(AC[[M]:[M]],2,1,1,SUM(AC[[AB]:[DB]])))),""))</f>
        <v/>
      </c>
      <c r="AW101" t="str">
        <f>IF(OR(AW$5="",$S101=""),"",IFERROR(SUM(PRODUCT(INDEX(CMB[[BA_0O]:[BA_2O]],MATCH(ROUND(MIN(SUM(AW$4,$O101/1000),SUM($O101,AW$4/1000)),3),CMB[[Cmb_ID]:[Cmb_ID]],0),SUM(N(AW$1),N($R101),1)),CHOOSE(AC[[M]:[M]],1,1,0,AC[[AB]:[AB]])),PRODUCT(INDEX(CMB[[BD_0O]:[BD_2O]],MATCH(ROUND(MIN(SUM(AW$4,$O101/1000),SUM($O101,AW$4/1000)),3),CMB[[Cmb_ID]:[Cmb_ID]],0),SUM(N(AW$1),N($R101),1)),CHOOSE(AC[[M]:[M]],1,0,1,AC[[DB]:[DB]])),PRODUCT(SUM(ROUND(AVERAGE(VALUE(AW$3),VALUE($P101)),0),CHOOSE(IF(OR(AW$1,$R101),4,INDEX(CMB[[Res_Rare]:[Res_Rare]],MATCH(ROUND(MIN(SUM(AW$4,$O101/1000),SUM($O101,AW$4/1000)),3),CMB[[Cmb_ID]:[Cmb_ID]],0))),-1,-1,0,0)),IF(OR(AW$1,$R101),4,INDEX(CMB[[Cmb_Rare]:[Cmb_Rare]],MATCH(ROUND(MIN(SUM(AW$4,$O101/1000),SUM($O101,AW$4/1000)),3),CMB[[Cmb_ID]:[Cmb_ID]],0))),CHOOSE(AC[[M]:[M]],2,1,1,SUM(AC[[AB]:[DB]])))),""))</f>
        <v/>
      </c>
      <c r="AX101" t="str">
        <f>IF(OR(AX$5="",$S101=""),"",IFERROR(SUM(PRODUCT(INDEX(CMB[[BA_0O]:[BA_2O]],MATCH(ROUND(MIN(SUM(AX$4,$O101/1000),SUM($O101,AX$4/1000)),3),CMB[[Cmb_ID]:[Cmb_ID]],0),SUM(N(AX$1),N($R101),1)),CHOOSE(AC[[M]:[M]],1,1,0,AC[[AB]:[AB]])),PRODUCT(INDEX(CMB[[BD_0O]:[BD_2O]],MATCH(ROUND(MIN(SUM(AX$4,$O101/1000),SUM($O101,AX$4/1000)),3),CMB[[Cmb_ID]:[Cmb_ID]],0),SUM(N(AX$1),N($R101),1)),CHOOSE(AC[[M]:[M]],1,0,1,AC[[DB]:[DB]])),PRODUCT(SUM(ROUND(AVERAGE(VALUE(AX$3),VALUE($P101)),0),CHOOSE(IF(OR(AX$1,$R101),4,INDEX(CMB[[Res_Rare]:[Res_Rare]],MATCH(ROUND(MIN(SUM(AX$4,$O101/1000),SUM($O101,AX$4/1000)),3),CMB[[Cmb_ID]:[Cmb_ID]],0))),-1,-1,0,0)),IF(OR(AX$1,$R101),4,INDEX(CMB[[Cmb_Rare]:[Cmb_Rare]],MATCH(ROUND(MIN(SUM(AX$4,$O101/1000),SUM($O101,AX$4/1000)),3),CMB[[Cmb_ID]:[Cmb_ID]],0))),CHOOSE(AC[[M]:[M]],2,1,1,SUM(AC[[AB]:[DB]])))),""))</f>
        <v/>
      </c>
      <c r="AY101" t="str">
        <f>IF(OR(AY$5="",$S101=""),"",IFERROR(SUM(PRODUCT(INDEX(CMB[[BA_0O]:[BA_2O]],MATCH(ROUND(MIN(SUM(AY$4,$O101/1000),SUM($O101,AY$4/1000)),3),CMB[[Cmb_ID]:[Cmb_ID]],0),SUM(N(AY$1),N($R101),1)),CHOOSE(AC[[M]:[M]],1,1,0,AC[[AB]:[AB]])),PRODUCT(INDEX(CMB[[BD_0O]:[BD_2O]],MATCH(ROUND(MIN(SUM(AY$4,$O101/1000),SUM($O101,AY$4/1000)),3),CMB[[Cmb_ID]:[Cmb_ID]],0),SUM(N(AY$1),N($R101),1)),CHOOSE(AC[[M]:[M]],1,0,1,AC[[DB]:[DB]])),PRODUCT(SUM(ROUND(AVERAGE(VALUE(AY$3),VALUE($P101)),0),CHOOSE(IF(OR(AY$1,$R101),4,INDEX(CMB[[Res_Rare]:[Res_Rare]],MATCH(ROUND(MIN(SUM(AY$4,$O101/1000),SUM($O101,AY$4/1000)),3),CMB[[Cmb_ID]:[Cmb_ID]],0))),-1,-1,0,0)),IF(OR(AY$1,$R101),4,INDEX(CMB[[Cmb_Rare]:[Cmb_Rare]],MATCH(ROUND(MIN(SUM(AY$4,$O101/1000),SUM($O101,AY$4/1000)),3),CMB[[Cmb_ID]:[Cmb_ID]],0))),CHOOSE(AC[[M]:[M]],2,1,1,SUM(AC[[AB]:[DB]])))),""))</f>
        <v/>
      </c>
      <c r="AZ101" t="str">
        <f>IF(OR(AZ$5="",$S101=""),"",IFERROR(SUM(PRODUCT(INDEX(CMB[[BA_0O]:[BA_2O]],MATCH(ROUND(MIN(SUM(AZ$4,$O101/1000),SUM($O101,AZ$4/1000)),3),CMB[[Cmb_ID]:[Cmb_ID]],0),SUM(N(AZ$1),N($R101),1)),CHOOSE(AC[[M]:[M]],1,1,0,AC[[AB]:[AB]])),PRODUCT(INDEX(CMB[[BD_0O]:[BD_2O]],MATCH(ROUND(MIN(SUM(AZ$4,$O101/1000),SUM($O101,AZ$4/1000)),3),CMB[[Cmb_ID]:[Cmb_ID]],0),SUM(N(AZ$1),N($R101),1)),CHOOSE(AC[[M]:[M]],1,0,1,AC[[DB]:[DB]])),PRODUCT(SUM(ROUND(AVERAGE(VALUE(AZ$3),VALUE($P101)),0),CHOOSE(IF(OR(AZ$1,$R101),4,INDEX(CMB[[Res_Rare]:[Res_Rare]],MATCH(ROUND(MIN(SUM(AZ$4,$O101/1000),SUM($O101,AZ$4/1000)),3),CMB[[Cmb_ID]:[Cmb_ID]],0))),-1,-1,0,0)),IF(OR(AZ$1,$R101),4,INDEX(CMB[[Cmb_Rare]:[Cmb_Rare]],MATCH(ROUND(MIN(SUM(AZ$4,$O101/1000),SUM($O101,AZ$4/1000)),3),CMB[[Cmb_ID]:[Cmb_ID]],0))),CHOOSE(AC[[M]:[M]],2,1,1,SUM(AC[[AB]:[DB]])))),""))</f>
        <v/>
      </c>
      <c r="BA101" t="str">
        <f>IF(OR(BA$5="",$S101=""),"",IFERROR(SUM(PRODUCT(INDEX(CMB[[BA_0O]:[BA_2O]],MATCH(ROUND(MIN(SUM(BA$4,$O101/1000),SUM($O101,BA$4/1000)),3),CMB[[Cmb_ID]:[Cmb_ID]],0),SUM(N(BA$1),N($R101),1)),CHOOSE(AC[[M]:[M]],1,1,0,AC[[AB]:[AB]])),PRODUCT(INDEX(CMB[[BD_0O]:[BD_2O]],MATCH(ROUND(MIN(SUM(BA$4,$O101/1000),SUM($O101,BA$4/1000)),3),CMB[[Cmb_ID]:[Cmb_ID]],0),SUM(N(BA$1),N($R101),1)),CHOOSE(AC[[M]:[M]],1,0,1,AC[[DB]:[DB]])),PRODUCT(SUM(ROUND(AVERAGE(VALUE(BA$3),VALUE($P101)),0),CHOOSE(IF(OR(BA$1,$R101),4,INDEX(CMB[[Res_Rare]:[Res_Rare]],MATCH(ROUND(MIN(SUM(BA$4,$O101/1000),SUM($O101,BA$4/1000)),3),CMB[[Cmb_ID]:[Cmb_ID]],0))),-1,-1,0,0)),IF(OR(BA$1,$R101),4,INDEX(CMB[[Cmb_Rare]:[Cmb_Rare]],MATCH(ROUND(MIN(SUM(BA$4,$O101/1000),SUM($O101,BA$4/1000)),3),CMB[[Cmb_ID]:[Cmb_ID]],0))),CHOOSE(AC[[M]:[M]],2,1,1,SUM(AC[[AB]:[DB]])))),""))</f>
        <v/>
      </c>
      <c r="BB101" t="str">
        <f>IF(OR(BB$5="",$S101=""),"",IFERROR(SUM(PRODUCT(INDEX(CMB[[BA_0O]:[BA_2O]],MATCH(ROUND(MIN(SUM(BB$4,$O101/1000),SUM($O101,BB$4/1000)),3),CMB[[Cmb_ID]:[Cmb_ID]],0),SUM(N(BB$1),N($R101),1)),CHOOSE(AC[[M]:[M]],1,1,0,AC[[AB]:[AB]])),PRODUCT(INDEX(CMB[[BD_0O]:[BD_2O]],MATCH(ROUND(MIN(SUM(BB$4,$O101/1000),SUM($O101,BB$4/1000)),3),CMB[[Cmb_ID]:[Cmb_ID]],0),SUM(N(BB$1),N($R101),1)),CHOOSE(AC[[M]:[M]],1,0,1,AC[[DB]:[DB]])),PRODUCT(SUM(ROUND(AVERAGE(VALUE(BB$3),VALUE($P101)),0),CHOOSE(IF(OR(BB$1,$R101),4,INDEX(CMB[[Res_Rare]:[Res_Rare]],MATCH(ROUND(MIN(SUM(BB$4,$O101/1000),SUM($O101,BB$4/1000)),3),CMB[[Cmb_ID]:[Cmb_ID]],0))),-1,-1,0,0)),IF(OR(BB$1,$R101),4,INDEX(CMB[[Cmb_Rare]:[Cmb_Rare]],MATCH(ROUND(MIN(SUM(BB$4,$O101/1000),SUM($O101,BB$4/1000)),3),CMB[[Cmb_ID]:[Cmb_ID]],0))),CHOOSE(AC[[M]:[M]],2,1,1,SUM(AC[[AB]:[DB]])))),""))</f>
        <v/>
      </c>
      <c r="BC101" t="str">
        <f>IF(OR(BC$5="",$S101=""),"",IFERROR(SUM(PRODUCT(INDEX(CMB[[BA_0O]:[BA_2O]],MATCH(ROUND(MIN(SUM(BC$4,$O101/1000),SUM($O101,BC$4/1000)),3),CMB[[Cmb_ID]:[Cmb_ID]],0),SUM(N(BC$1),N($R101),1)),CHOOSE(AC[[M]:[M]],1,1,0,AC[[AB]:[AB]])),PRODUCT(INDEX(CMB[[BD_0O]:[BD_2O]],MATCH(ROUND(MIN(SUM(BC$4,$O101/1000),SUM($O101,BC$4/1000)),3),CMB[[Cmb_ID]:[Cmb_ID]],0),SUM(N(BC$1),N($R101),1)),CHOOSE(AC[[M]:[M]],1,0,1,AC[[DB]:[DB]])),PRODUCT(SUM(ROUND(AVERAGE(VALUE(BC$3),VALUE($P101)),0),CHOOSE(IF(OR(BC$1,$R101),4,INDEX(CMB[[Res_Rare]:[Res_Rare]],MATCH(ROUND(MIN(SUM(BC$4,$O101/1000),SUM($O101,BC$4/1000)),3),CMB[[Cmb_ID]:[Cmb_ID]],0))),-1,-1,0,0)),IF(OR(BC$1,$R101),4,INDEX(CMB[[Cmb_Rare]:[Cmb_Rare]],MATCH(ROUND(MIN(SUM(BC$4,$O101/1000),SUM($O101,BC$4/1000)),3),CMB[[Cmb_ID]:[Cmb_ID]],0))),CHOOSE(AC[[M]:[M]],2,1,1,SUM(AC[[AB]:[DB]])))),""))</f>
        <v/>
      </c>
      <c r="BD101" t="str">
        <f>IF(OR(BD$5="",$S101=""),"",IFERROR(SUM(PRODUCT(INDEX(CMB[[BA_0O]:[BA_2O]],MATCH(ROUND(MIN(SUM(BD$4,$O101/1000),SUM($O101,BD$4/1000)),3),CMB[[Cmb_ID]:[Cmb_ID]],0),SUM(N(BD$1),N($R101),1)),CHOOSE(AC[[M]:[M]],1,1,0,AC[[AB]:[AB]])),PRODUCT(INDEX(CMB[[BD_0O]:[BD_2O]],MATCH(ROUND(MIN(SUM(BD$4,$O101/1000),SUM($O101,BD$4/1000)),3),CMB[[Cmb_ID]:[Cmb_ID]],0),SUM(N(BD$1),N($R101),1)),CHOOSE(AC[[M]:[M]],1,0,1,AC[[DB]:[DB]])),PRODUCT(SUM(ROUND(AVERAGE(VALUE(BD$3),VALUE($P101)),0),CHOOSE(IF(OR(BD$1,$R101),4,INDEX(CMB[[Res_Rare]:[Res_Rare]],MATCH(ROUND(MIN(SUM(BD$4,$O101/1000),SUM($O101,BD$4/1000)),3),CMB[[Cmb_ID]:[Cmb_ID]],0))),-1,-1,0,0)),IF(OR(BD$1,$R101),4,INDEX(CMB[[Cmb_Rare]:[Cmb_Rare]],MATCH(ROUND(MIN(SUM(BD$4,$O101/1000),SUM($O101,BD$4/1000)),3),CMB[[Cmb_ID]:[Cmb_ID]],0))),CHOOSE(AC[[M]:[M]],2,1,1,SUM(AC[[AB]:[DB]])))),""))</f>
        <v/>
      </c>
      <c r="BE101" t="str">
        <f>IF(OR(BE$5="",$S101=""),"",IFERROR(SUM(PRODUCT(INDEX(CMB[[BA_0O]:[BA_2O]],MATCH(ROUND(MIN(SUM(BE$4,$O101/1000),SUM($O101,BE$4/1000)),3),CMB[[Cmb_ID]:[Cmb_ID]],0),SUM(N(BE$1),N($R101),1)),CHOOSE(AC[[M]:[M]],1,1,0,AC[[AB]:[AB]])),PRODUCT(INDEX(CMB[[BD_0O]:[BD_2O]],MATCH(ROUND(MIN(SUM(BE$4,$O101/1000),SUM($O101,BE$4/1000)),3),CMB[[Cmb_ID]:[Cmb_ID]],0),SUM(N(BE$1),N($R101),1)),CHOOSE(AC[[M]:[M]],1,0,1,AC[[DB]:[DB]])),PRODUCT(SUM(ROUND(AVERAGE(VALUE(BE$3),VALUE($P101)),0),CHOOSE(IF(OR(BE$1,$R101),4,INDEX(CMB[[Res_Rare]:[Res_Rare]],MATCH(ROUND(MIN(SUM(BE$4,$O101/1000),SUM($O101,BE$4/1000)),3),CMB[[Cmb_ID]:[Cmb_ID]],0))),-1,-1,0,0)),IF(OR(BE$1,$R101),4,INDEX(CMB[[Cmb_Rare]:[Cmb_Rare]],MATCH(ROUND(MIN(SUM(BE$4,$O101/1000),SUM($O101,BE$4/1000)),3),CMB[[Cmb_ID]:[Cmb_ID]],0))),CHOOSE(AC[[M]:[M]],2,1,1,SUM(AC[[AB]:[DB]])))),""))</f>
        <v/>
      </c>
      <c r="BF101" t="str">
        <f>IF(OR(BF$5="",$S101=""),"",IFERROR(SUM(PRODUCT(INDEX(CMB[[BA_0O]:[BA_2O]],MATCH(ROUND(MIN(SUM(BF$4,$O101/1000),SUM($O101,BF$4/1000)),3),CMB[[Cmb_ID]:[Cmb_ID]],0),SUM(N(BF$1),N($R101),1)),CHOOSE(AC[[M]:[M]],1,1,0,AC[[AB]:[AB]])),PRODUCT(INDEX(CMB[[BD_0O]:[BD_2O]],MATCH(ROUND(MIN(SUM(BF$4,$O101/1000),SUM($O101,BF$4/1000)),3),CMB[[Cmb_ID]:[Cmb_ID]],0),SUM(N(BF$1),N($R101),1)),CHOOSE(AC[[M]:[M]],1,0,1,AC[[DB]:[DB]])),PRODUCT(SUM(ROUND(AVERAGE(VALUE(BF$3),VALUE($P101)),0),CHOOSE(IF(OR(BF$1,$R101),4,INDEX(CMB[[Res_Rare]:[Res_Rare]],MATCH(ROUND(MIN(SUM(BF$4,$O101/1000),SUM($O101,BF$4/1000)),3),CMB[[Cmb_ID]:[Cmb_ID]],0))),-1,-1,0,0)),IF(OR(BF$1,$R101),4,INDEX(CMB[[Cmb_Rare]:[Cmb_Rare]],MATCH(ROUND(MIN(SUM(BF$4,$O101/1000),SUM($O101,BF$4/1000)),3),CMB[[Cmb_ID]:[Cmb_ID]],0))),CHOOSE(AC[[M]:[M]],2,1,1,SUM(AC[[AB]:[DB]])))),""))</f>
        <v/>
      </c>
      <c r="BG101" t="str">
        <f>IF(OR(BG$5="",$S101=""),"",IFERROR(SUM(PRODUCT(INDEX(CMB[[BA_0O]:[BA_2O]],MATCH(ROUND(MIN(SUM(BG$4,$O101/1000),SUM($O101,BG$4/1000)),3),CMB[[Cmb_ID]:[Cmb_ID]],0),SUM(N(BG$1),N($R101),1)),CHOOSE(AC[[M]:[M]],1,1,0,AC[[AB]:[AB]])),PRODUCT(INDEX(CMB[[BD_0O]:[BD_2O]],MATCH(ROUND(MIN(SUM(BG$4,$O101/1000),SUM($O101,BG$4/1000)),3),CMB[[Cmb_ID]:[Cmb_ID]],0),SUM(N(BG$1),N($R101),1)),CHOOSE(AC[[M]:[M]],1,0,1,AC[[DB]:[DB]])),PRODUCT(SUM(ROUND(AVERAGE(VALUE(BG$3),VALUE($P101)),0),CHOOSE(IF(OR(BG$1,$R101),4,INDEX(CMB[[Res_Rare]:[Res_Rare]],MATCH(ROUND(MIN(SUM(BG$4,$O101/1000),SUM($O101,BG$4/1000)),3),CMB[[Cmb_ID]:[Cmb_ID]],0))),-1,-1,0,0)),IF(OR(BG$1,$R101),4,INDEX(CMB[[Cmb_Rare]:[Cmb_Rare]],MATCH(ROUND(MIN(SUM(BG$4,$O101/1000),SUM($O101,BG$4/1000)),3),CMB[[Cmb_ID]:[Cmb_ID]],0))),CHOOSE(AC[[M]:[M]],2,1,1,SUM(AC[[AB]:[DB]])))),""))</f>
        <v/>
      </c>
      <c r="BH101" t="str">
        <f>IF(OR(BH$5="",$S101=""),"",IFERROR(SUM(PRODUCT(INDEX(CMB[[BA_0O]:[BA_2O]],MATCH(ROUND(MIN(SUM(BH$4,$O101/1000),SUM($O101,BH$4/1000)),3),CMB[[Cmb_ID]:[Cmb_ID]],0),SUM(N(BH$1),N($R101),1)),CHOOSE(AC[[M]:[M]],1,1,0,AC[[AB]:[AB]])),PRODUCT(INDEX(CMB[[BD_0O]:[BD_2O]],MATCH(ROUND(MIN(SUM(BH$4,$O101/1000),SUM($O101,BH$4/1000)),3),CMB[[Cmb_ID]:[Cmb_ID]],0),SUM(N(BH$1),N($R101),1)),CHOOSE(AC[[M]:[M]],1,0,1,AC[[DB]:[DB]])),PRODUCT(SUM(ROUND(AVERAGE(VALUE(BH$3),VALUE($P101)),0),CHOOSE(IF(OR(BH$1,$R101),4,INDEX(CMB[[Res_Rare]:[Res_Rare]],MATCH(ROUND(MIN(SUM(BH$4,$O101/1000),SUM($O101,BH$4/1000)),3),CMB[[Cmb_ID]:[Cmb_ID]],0))),-1,-1,0,0)),IF(OR(BH$1,$R101),4,INDEX(CMB[[Cmb_Rare]:[Cmb_Rare]],MATCH(ROUND(MIN(SUM(BH$4,$O101/1000),SUM($O101,BH$4/1000)),3),CMB[[Cmb_ID]:[Cmb_ID]],0))),CHOOSE(AC[[M]:[M]],2,1,1,SUM(AC[[AB]:[DB]])))),""))</f>
        <v/>
      </c>
      <c r="BI101" t="str">
        <f>IF(OR(BI$5="",$S101=""),"",IFERROR(SUM(PRODUCT(INDEX(CMB[[BA_0O]:[BA_2O]],MATCH(ROUND(MIN(SUM(BI$4,$O101/1000),SUM($O101,BI$4/1000)),3),CMB[[Cmb_ID]:[Cmb_ID]],0),SUM(N(BI$1),N($R101),1)),CHOOSE(AC[[M]:[M]],1,1,0,AC[[AB]:[AB]])),PRODUCT(INDEX(CMB[[BD_0O]:[BD_2O]],MATCH(ROUND(MIN(SUM(BI$4,$O101/1000),SUM($O101,BI$4/1000)),3),CMB[[Cmb_ID]:[Cmb_ID]],0),SUM(N(BI$1),N($R101),1)),CHOOSE(AC[[M]:[M]],1,0,1,AC[[DB]:[DB]])),PRODUCT(SUM(ROUND(AVERAGE(VALUE(BI$3),VALUE($P101)),0),CHOOSE(IF(OR(BI$1,$R101),4,INDEX(CMB[[Res_Rare]:[Res_Rare]],MATCH(ROUND(MIN(SUM(BI$4,$O101/1000),SUM($O101,BI$4/1000)),3),CMB[[Cmb_ID]:[Cmb_ID]],0))),-1,-1,0,0)),IF(OR(BI$1,$R101),4,INDEX(CMB[[Cmb_Rare]:[Cmb_Rare]],MATCH(ROUND(MIN(SUM(BI$4,$O101/1000),SUM($O101,BI$4/1000)),3),CMB[[Cmb_ID]:[Cmb_ID]],0))),CHOOSE(AC[[M]:[M]],2,1,1,SUM(AC[[AB]:[DB]])))),""))</f>
        <v/>
      </c>
      <c r="BJ101" t="str">
        <f>IF(OR(BJ$5="",$S101=""),"",IFERROR(SUM(PRODUCT(INDEX(CMB[[BA_0O]:[BA_2O]],MATCH(ROUND(MIN(SUM(BJ$4,$O101/1000),SUM($O101,BJ$4/1000)),3),CMB[[Cmb_ID]:[Cmb_ID]],0),SUM(N(BJ$1),N($R101),1)),CHOOSE(AC[[M]:[M]],1,1,0,AC[[AB]:[AB]])),PRODUCT(INDEX(CMB[[BD_0O]:[BD_2O]],MATCH(ROUND(MIN(SUM(BJ$4,$O101/1000),SUM($O101,BJ$4/1000)),3),CMB[[Cmb_ID]:[Cmb_ID]],0),SUM(N(BJ$1),N($R101),1)),CHOOSE(AC[[M]:[M]],1,0,1,AC[[DB]:[DB]])),PRODUCT(SUM(ROUND(AVERAGE(VALUE(BJ$3),VALUE($P101)),0),CHOOSE(IF(OR(BJ$1,$R101),4,INDEX(CMB[[Res_Rare]:[Res_Rare]],MATCH(ROUND(MIN(SUM(BJ$4,$O101/1000),SUM($O101,BJ$4/1000)),3),CMB[[Cmb_ID]:[Cmb_ID]],0))),-1,-1,0,0)),IF(OR(BJ$1,$R101),4,INDEX(CMB[[Cmb_Rare]:[Cmb_Rare]],MATCH(ROUND(MIN(SUM(BJ$4,$O101/1000),SUM($O101,BJ$4/1000)),3),CMB[[Cmb_ID]:[Cmb_ID]],0))),CHOOSE(AC[[M]:[M]],2,1,1,SUM(AC[[AB]:[DB]])))),""))</f>
        <v/>
      </c>
      <c r="BK101" t="str">
        <f>IF(OR(BK$5="",$S101=""),"",IFERROR(SUM(PRODUCT(INDEX(CMB[[BA_0O]:[BA_2O]],MATCH(ROUND(MIN(SUM(BK$4,$O101/1000),SUM($O101,BK$4/1000)),3),CMB[[Cmb_ID]:[Cmb_ID]],0),SUM(N(BK$1),N($R101),1)),CHOOSE(AC[[M]:[M]],1,1,0,AC[[AB]:[AB]])),PRODUCT(INDEX(CMB[[BD_0O]:[BD_2O]],MATCH(ROUND(MIN(SUM(BK$4,$O101/1000),SUM($O101,BK$4/1000)),3),CMB[[Cmb_ID]:[Cmb_ID]],0),SUM(N(BK$1),N($R101),1)),CHOOSE(AC[[M]:[M]],1,0,1,AC[[DB]:[DB]])),PRODUCT(SUM(ROUND(AVERAGE(VALUE(BK$3),VALUE($P101)),0),CHOOSE(IF(OR(BK$1,$R101),4,INDEX(CMB[[Res_Rare]:[Res_Rare]],MATCH(ROUND(MIN(SUM(BK$4,$O101/1000),SUM($O101,BK$4/1000)),3),CMB[[Cmb_ID]:[Cmb_ID]],0))),-1,-1,0,0)),IF(OR(BK$1,$R101),4,INDEX(CMB[[Cmb_Rare]:[Cmb_Rare]],MATCH(ROUND(MIN(SUM(BK$4,$O101/1000),SUM($O101,BK$4/1000)),3),CMB[[Cmb_ID]:[Cmb_ID]],0))),CHOOSE(AC[[M]:[M]],2,1,1,SUM(AC[[AB]:[DB]])))),""))</f>
        <v/>
      </c>
      <c r="BL101" t="str">
        <f>IF(OR(BL$5="",$S101=""),"",IFERROR(SUM(PRODUCT(INDEX(CMB[[BA_0O]:[BA_2O]],MATCH(ROUND(MIN(SUM(BL$4,$O101/1000),SUM($O101,BL$4/1000)),3),CMB[[Cmb_ID]:[Cmb_ID]],0),SUM(N(BL$1),N($R101),1)),CHOOSE(AC[[M]:[M]],1,1,0,AC[[AB]:[AB]])),PRODUCT(INDEX(CMB[[BD_0O]:[BD_2O]],MATCH(ROUND(MIN(SUM(BL$4,$O101/1000),SUM($O101,BL$4/1000)),3),CMB[[Cmb_ID]:[Cmb_ID]],0),SUM(N(BL$1),N($R101),1)),CHOOSE(AC[[M]:[M]],1,0,1,AC[[DB]:[DB]])),PRODUCT(SUM(ROUND(AVERAGE(VALUE(BL$3),VALUE($P101)),0),CHOOSE(IF(OR(BL$1,$R101),4,INDEX(CMB[[Res_Rare]:[Res_Rare]],MATCH(ROUND(MIN(SUM(BL$4,$O101/1000),SUM($O101,BL$4/1000)),3),CMB[[Cmb_ID]:[Cmb_ID]],0))),-1,-1,0,0)),IF(OR(BL$1,$R101),4,INDEX(CMB[[Cmb_Rare]:[Cmb_Rare]],MATCH(ROUND(MIN(SUM(BL$4,$O101/1000),SUM($O101,BL$4/1000)),3),CMB[[Cmb_ID]:[Cmb_ID]],0))),CHOOSE(AC[[M]:[M]],2,1,1,SUM(AC[[AB]:[DB]])))),""))</f>
        <v/>
      </c>
      <c r="BM101" t="str">
        <f>IF(OR(BM$5="",$S101=""),"",IFERROR(SUM(PRODUCT(INDEX(CMB[[BA_0O]:[BA_2O]],MATCH(ROUND(MIN(SUM(BM$4,$O101/1000),SUM($O101,BM$4/1000)),3),CMB[[Cmb_ID]:[Cmb_ID]],0),SUM(N(BM$1),N($R101),1)),CHOOSE(AC[[M]:[M]],1,1,0,AC[[AB]:[AB]])),PRODUCT(INDEX(CMB[[BD_0O]:[BD_2O]],MATCH(ROUND(MIN(SUM(BM$4,$O101/1000),SUM($O101,BM$4/1000)),3),CMB[[Cmb_ID]:[Cmb_ID]],0),SUM(N(BM$1),N($R101),1)),CHOOSE(AC[[M]:[M]],1,0,1,AC[[DB]:[DB]])),PRODUCT(SUM(ROUND(AVERAGE(VALUE(BM$3),VALUE($P101)),0),CHOOSE(IF(OR(BM$1,$R101),4,INDEX(CMB[[Res_Rare]:[Res_Rare]],MATCH(ROUND(MIN(SUM(BM$4,$O101/1000),SUM($O101,BM$4/1000)),3),CMB[[Cmb_ID]:[Cmb_ID]],0))),-1,-1,0,0)),IF(OR(BM$1,$R101),4,INDEX(CMB[[Cmb_Rare]:[Cmb_Rare]],MATCH(ROUND(MIN(SUM(BM$4,$O101/1000),SUM($O101,BM$4/1000)),3),CMB[[Cmb_ID]:[Cmb_ID]],0))),CHOOSE(AC[[M]:[M]],2,1,1,SUM(AC[[AB]:[DB]])))),""))</f>
        <v/>
      </c>
      <c r="BN101" t="str">
        <f>IF(OR(BN$5="",$S101=""),"",IFERROR(SUM(PRODUCT(INDEX(CMB[[BA_0O]:[BA_2O]],MATCH(ROUND(MIN(SUM(BN$4,$O101/1000),SUM($O101,BN$4/1000)),3),CMB[[Cmb_ID]:[Cmb_ID]],0),SUM(N(BN$1),N($R101),1)),CHOOSE(AC[[M]:[M]],1,1,0,AC[[AB]:[AB]])),PRODUCT(INDEX(CMB[[BD_0O]:[BD_2O]],MATCH(ROUND(MIN(SUM(BN$4,$O101/1000),SUM($O101,BN$4/1000)),3),CMB[[Cmb_ID]:[Cmb_ID]],0),SUM(N(BN$1),N($R101),1)),CHOOSE(AC[[M]:[M]],1,0,1,AC[[DB]:[DB]])),PRODUCT(SUM(ROUND(AVERAGE(VALUE(BN$3),VALUE($P101)),0),CHOOSE(IF(OR(BN$1,$R101),4,INDEX(CMB[[Res_Rare]:[Res_Rare]],MATCH(ROUND(MIN(SUM(BN$4,$O101/1000),SUM($O101,BN$4/1000)),3),CMB[[Cmb_ID]:[Cmb_ID]],0))),-1,-1,0,0)),IF(OR(BN$1,$R101),4,INDEX(CMB[[Cmb_Rare]:[Cmb_Rare]],MATCH(ROUND(MIN(SUM(BN$4,$O101/1000),SUM($O101,BN$4/1000)),3),CMB[[Cmb_ID]:[Cmb_ID]],0))),CHOOSE(AC[[M]:[M]],2,1,1,SUM(AC[[AB]:[DB]])))),""))</f>
        <v/>
      </c>
      <c r="BO101" t="str">
        <f>IF(OR(BO$5="",$S101=""),"",IFERROR(SUM(PRODUCT(INDEX(CMB[[BA_0O]:[BA_2O]],MATCH(ROUND(MIN(SUM(BO$4,$O101/1000),SUM($O101,BO$4/1000)),3),CMB[[Cmb_ID]:[Cmb_ID]],0),SUM(N(BO$1),N($R101),1)),CHOOSE(AC[[M]:[M]],1,1,0,AC[[AB]:[AB]])),PRODUCT(INDEX(CMB[[BD_0O]:[BD_2O]],MATCH(ROUND(MIN(SUM(BO$4,$O101/1000),SUM($O101,BO$4/1000)),3),CMB[[Cmb_ID]:[Cmb_ID]],0),SUM(N(BO$1),N($R101),1)),CHOOSE(AC[[M]:[M]],1,0,1,AC[[DB]:[DB]])),PRODUCT(SUM(ROUND(AVERAGE(VALUE(BO$3),VALUE($P101)),0),CHOOSE(IF(OR(BO$1,$R101),4,INDEX(CMB[[Res_Rare]:[Res_Rare]],MATCH(ROUND(MIN(SUM(BO$4,$O101/1000),SUM($O101,BO$4/1000)),3),CMB[[Cmb_ID]:[Cmb_ID]],0))),-1,-1,0,0)),IF(OR(BO$1,$R101),4,INDEX(CMB[[Cmb_Rare]:[Cmb_Rare]],MATCH(ROUND(MIN(SUM(BO$4,$O101/1000),SUM($O101,BO$4/1000)),3),CMB[[Cmb_ID]:[Cmb_ID]],0))),CHOOSE(AC[[M]:[M]],2,1,1,SUM(AC[[AB]:[DB]])))),""))</f>
        <v/>
      </c>
      <c r="BP101" t="str">
        <f>IF(OR(BP$5="",$S101=""),"",IFERROR(SUM(PRODUCT(INDEX(CMB[[BA_0O]:[BA_2O]],MATCH(ROUND(MIN(SUM(BP$4,$O101/1000),SUM($O101,BP$4/1000)),3),CMB[[Cmb_ID]:[Cmb_ID]],0),SUM(N(BP$1),N($R101),1)),CHOOSE(AC[[M]:[M]],1,1,0,AC[[AB]:[AB]])),PRODUCT(INDEX(CMB[[BD_0O]:[BD_2O]],MATCH(ROUND(MIN(SUM(BP$4,$O101/1000),SUM($O101,BP$4/1000)),3),CMB[[Cmb_ID]:[Cmb_ID]],0),SUM(N(BP$1),N($R101),1)),CHOOSE(AC[[M]:[M]],1,0,1,AC[[DB]:[DB]])),PRODUCT(SUM(ROUND(AVERAGE(VALUE(BP$3),VALUE($P101)),0),CHOOSE(IF(OR(BP$1,$R101),4,INDEX(CMB[[Res_Rare]:[Res_Rare]],MATCH(ROUND(MIN(SUM(BP$4,$O101/1000),SUM($O101,BP$4/1000)),3),CMB[[Cmb_ID]:[Cmb_ID]],0))),-1,-1,0,0)),IF(OR(BP$1,$R101),4,INDEX(CMB[[Cmb_Rare]:[Cmb_Rare]],MATCH(ROUND(MIN(SUM(BP$4,$O101/1000),SUM($O101,BP$4/1000)),3),CMB[[Cmb_ID]:[Cmb_ID]],0))),CHOOSE(AC[[M]:[M]],2,1,1,SUM(AC[[AB]:[DB]])))),""))</f>
        <v/>
      </c>
      <c r="BQ101" t="str">
        <f>IF(OR(BQ$5="",$S101=""),"",IFERROR(SUM(PRODUCT(INDEX(CMB[[BA_0O]:[BA_2O]],MATCH(ROUND(MIN(SUM(BQ$4,$O101/1000),SUM($O101,BQ$4/1000)),3),CMB[[Cmb_ID]:[Cmb_ID]],0),SUM(N(BQ$1),N($R101),1)),CHOOSE(AC[[M]:[M]],1,1,0,AC[[AB]:[AB]])),PRODUCT(INDEX(CMB[[BD_0O]:[BD_2O]],MATCH(ROUND(MIN(SUM(BQ$4,$O101/1000),SUM($O101,BQ$4/1000)),3),CMB[[Cmb_ID]:[Cmb_ID]],0),SUM(N(BQ$1),N($R101),1)),CHOOSE(AC[[M]:[M]],1,0,1,AC[[DB]:[DB]])),PRODUCT(SUM(ROUND(AVERAGE(VALUE(BQ$3),VALUE($P101)),0),CHOOSE(IF(OR(BQ$1,$R101),4,INDEX(CMB[[Res_Rare]:[Res_Rare]],MATCH(ROUND(MIN(SUM(BQ$4,$O101/1000),SUM($O101,BQ$4/1000)),3),CMB[[Cmb_ID]:[Cmb_ID]],0))),-1,-1,0,0)),IF(OR(BQ$1,$R101),4,INDEX(CMB[[Cmb_Rare]:[Cmb_Rare]],MATCH(ROUND(MIN(SUM(BQ$4,$O101/1000),SUM($O101,BQ$4/1000)),3),CMB[[Cmb_ID]:[Cmb_ID]],0))),CHOOSE(AC[[M]:[M]],2,1,1,SUM(AC[[AB]:[DB]])))),""))</f>
        <v/>
      </c>
      <c r="BR101" t="str">
        <f>IF(OR(BR$5="",$S101=""),"",IFERROR(SUM(PRODUCT(INDEX(CMB[[BA_0O]:[BA_2O]],MATCH(ROUND(MIN(SUM(BR$4,$O101/1000),SUM($O101,BR$4/1000)),3),CMB[[Cmb_ID]:[Cmb_ID]],0),SUM(N(BR$1),N($R101),1)),CHOOSE(AC[[M]:[M]],1,1,0,AC[[AB]:[AB]])),PRODUCT(INDEX(CMB[[BD_0O]:[BD_2O]],MATCH(ROUND(MIN(SUM(BR$4,$O101/1000),SUM($O101,BR$4/1000)),3),CMB[[Cmb_ID]:[Cmb_ID]],0),SUM(N(BR$1),N($R101),1)),CHOOSE(AC[[M]:[M]],1,0,1,AC[[DB]:[DB]])),PRODUCT(SUM(ROUND(AVERAGE(VALUE(BR$3),VALUE($P101)),0),CHOOSE(IF(OR(BR$1,$R101),4,INDEX(CMB[[Res_Rare]:[Res_Rare]],MATCH(ROUND(MIN(SUM(BR$4,$O101/1000),SUM($O101,BR$4/1000)),3),CMB[[Cmb_ID]:[Cmb_ID]],0))),-1,-1,0,0)),IF(OR(BR$1,$R101),4,INDEX(CMB[[Cmb_Rare]:[Cmb_Rare]],MATCH(ROUND(MIN(SUM(BR$4,$O101/1000),SUM($O101,BR$4/1000)),3),CMB[[Cmb_ID]:[Cmb_ID]],0))),CHOOSE(AC[[M]:[M]],2,1,1,SUM(AC[[AB]:[DB]])))),""))</f>
        <v/>
      </c>
      <c r="BS101" t="str">
        <f>IF(OR(BS$5="",$S101=""),"",IFERROR(SUM(PRODUCT(INDEX(CMB[[BA_0O]:[BA_2O]],MATCH(ROUND(MIN(SUM(BS$4,$O101/1000),SUM($O101,BS$4/1000)),3),CMB[[Cmb_ID]:[Cmb_ID]],0),SUM(N(BS$1),N($R101),1)),CHOOSE(AC[[M]:[M]],1,1,0,AC[[AB]:[AB]])),PRODUCT(INDEX(CMB[[BD_0O]:[BD_2O]],MATCH(ROUND(MIN(SUM(BS$4,$O101/1000),SUM($O101,BS$4/1000)),3),CMB[[Cmb_ID]:[Cmb_ID]],0),SUM(N(BS$1),N($R101),1)),CHOOSE(AC[[M]:[M]],1,0,1,AC[[DB]:[DB]])),PRODUCT(SUM(ROUND(AVERAGE(VALUE(BS$3),VALUE($P101)),0),CHOOSE(IF(OR(BS$1,$R101),4,INDEX(CMB[[Res_Rare]:[Res_Rare]],MATCH(ROUND(MIN(SUM(BS$4,$O101/1000),SUM($O101,BS$4/1000)),3),CMB[[Cmb_ID]:[Cmb_ID]],0))),-1,-1,0,0)),IF(OR(BS$1,$R101),4,INDEX(CMB[[Cmb_Rare]:[Cmb_Rare]],MATCH(ROUND(MIN(SUM(BS$4,$O101/1000),SUM($O101,BS$4/1000)),3),CMB[[Cmb_ID]:[Cmb_ID]],0))),CHOOSE(AC[[M]:[M]],2,1,1,SUM(AC[[AB]:[DB]])))),""))</f>
        <v/>
      </c>
      <c r="BT101" t="str">
        <f>IF(OR(BT$5="",$S101=""),"",IFERROR(SUM(PRODUCT(INDEX(CMB[[BA_0O]:[BA_2O]],MATCH(ROUND(MIN(SUM(BT$4,$O101/1000),SUM($O101,BT$4/1000)),3),CMB[[Cmb_ID]:[Cmb_ID]],0),SUM(N(BT$1),N($R101),1)),CHOOSE(AC[[M]:[M]],1,1,0,AC[[AB]:[AB]])),PRODUCT(INDEX(CMB[[BD_0O]:[BD_2O]],MATCH(ROUND(MIN(SUM(BT$4,$O101/1000),SUM($O101,BT$4/1000)),3),CMB[[Cmb_ID]:[Cmb_ID]],0),SUM(N(BT$1),N($R101),1)),CHOOSE(AC[[M]:[M]],1,0,1,AC[[DB]:[DB]])),PRODUCT(SUM(ROUND(AVERAGE(VALUE(BT$3),VALUE($P101)),0),CHOOSE(IF(OR(BT$1,$R101),4,INDEX(CMB[[Res_Rare]:[Res_Rare]],MATCH(ROUND(MIN(SUM(BT$4,$O101/1000),SUM($O101,BT$4/1000)),3),CMB[[Cmb_ID]:[Cmb_ID]],0))),-1,-1,0,0)),IF(OR(BT$1,$R101),4,INDEX(CMB[[Cmb_Rare]:[Cmb_Rare]],MATCH(ROUND(MIN(SUM(BT$4,$O101/1000),SUM($O101,BT$4/1000)),3),CMB[[Cmb_ID]:[Cmb_ID]],0))),CHOOSE(AC[[M]:[M]],2,1,1,SUM(AC[[AB]:[DB]])))),""))</f>
        <v/>
      </c>
      <c r="BU101" t="str">
        <f>IF(OR(BU$5="",$S101=""),"",IFERROR(SUM(PRODUCT(INDEX(CMB[[BA_0O]:[BA_2O]],MATCH(ROUND(MIN(SUM(BU$4,$O101/1000),SUM($O101,BU$4/1000)),3),CMB[[Cmb_ID]:[Cmb_ID]],0),SUM(N(BU$1),N($R101),1)),CHOOSE(AC[[M]:[M]],1,1,0,AC[[AB]:[AB]])),PRODUCT(INDEX(CMB[[BD_0O]:[BD_2O]],MATCH(ROUND(MIN(SUM(BU$4,$O101/1000),SUM($O101,BU$4/1000)),3),CMB[[Cmb_ID]:[Cmb_ID]],0),SUM(N(BU$1),N($R101),1)),CHOOSE(AC[[M]:[M]],1,0,1,AC[[DB]:[DB]])),PRODUCT(SUM(ROUND(AVERAGE(VALUE(BU$3),VALUE($P101)),0),CHOOSE(IF(OR(BU$1,$R101),4,INDEX(CMB[[Res_Rare]:[Res_Rare]],MATCH(ROUND(MIN(SUM(BU$4,$O101/1000),SUM($O101,BU$4/1000)),3),CMB[[Cmb_ID]:[Cmb_ID]],0))),-1,-1,0,0)),IF(OR(BU$1,$R101),4,INDEX(CMB[[Cmb_Rare]:[Cmb_Rare]],MATCH(ROUND(MIN(SUM(BU$4,$O101/1000),SUM($O101,BU$4/1000)),3),CMB[[Cmb_ID]:[Cmb_ID]],0))),CHOOSE(AC[[M]:[M]],2,1,1,SUM(AC[[AB]:[DB]])))),""))</f>
        <v/>
      </c>
      <c r="BV101" t="str">
        <f>IF(OR(BV$5="",$S101=""),"",IFERROR(SUM(PRODUCT(INDEX(CMB[[BA_0O]:[BA_2O]],MATCH(ROUND(MIN(SUM(BV$4,$O101/1000),SUM($O101,BV$4/1000)),3),CMB[[Cmb_ID]:[Cmb_ID]],0),SUM(N(BV$1),N($R101),1)),CHOOSE(AC[[M]:[M]],1,1,0,AC[[AB]:[AB]])),PRODUCT(INDEX(CMB[[BD_0O]:[BD_2O]],MATCH(ROUND(MIN(SUM(BV$4,$O101/1000),SUM($O101,BV$4/1000)),3),CMB[[Cmb_ID]:[Cmb_ID]],0),SUM(N(BV$1),N($R101),1)),CHOOSE(AC[[M]:[M]],1,0,1,AC[[DB]:[DB]])),PRODUCT(SUM(ROUND(AVERAGE(VALUE(BV$3),VALUE($P101)),0),CHOOSE(IF(OR(BV$1,$R101),4,INDEX(CMB[[Res_Rare]:[Res_Rare]],MATCH(ROUND(MIN(SUM(BV$4,$O101/1000),SUM($O101,BV$4/1000)),3),CMB[[Cmb_ID]:[Cmb_ID]],0))),-1,-1,0,0)),IF(OR(BV$1,$R101),4,INDEX(CMB[[Cmb_Rare]:[Cmb_Rare]],MATCH(ROUND(MIN(SUM(BV$4,$O101/1000),SUM($O101,BV$4/1000)),3),CMB[[Cmb_ID]:[Cmb_ID]],0))),CHOOSE(AC[[M]:[M]],2,1,1,SUM(AC[[AB]:[DB]])))),""))</f>
        <v/>
      </c>
      <c r="BW101" t="str">
        <f>IF(OR(BW$5="",$S101=""),"",IFERROR(SUM(PRODUCT(INDEX(CMB[[BA_0O]:[BA_2O]],MATCH(ROUND(MIN(SUM(BW$4,$O101/1000),SUM($O101,BW$4/1000)),3),CMB[[Cmb_ID]:[Cmb_ID]],0),SUM(N(BW$1),N($R101),1)),CHOOSE(AC[[M]:[M]],1,1,0,AC[[AB]:[AB]])),PRODUCT(INDEX(CMB[[BD_0O]:[BD_2O]],MATCH(ROUND(MIN(SUM(BW$4,$O101/1000),SUM($O101,BW$4/1000)),3),CMB[[Cmb_ID]:[Cmb_ID]],0),SUM(N(BW$1),N($R101),1)),CHOOSE(AC[[M]:[M]],1,0,1,AC[[DB]:[DB]])),PRODUCT(SUM(ROUND(AVERAGE(VALUE(BW$3),VALUE($P101)),0),CHOOSE(IF(OR(BW$1,$R101),4,INDEX(CMB[[Res_Rare]:[Res_Rare]],MATCH(ROUND(MIN(SUM(BW$4,$O101/1000),SUM($O101,BW$4/1000)),3),CMB[[Cmb_ID]:[Cmb_ID]],0))),-1,-1,0,0)),IF(OR(BW$1,$R101),4,INDEX(CMB[[Cmb_Rare]:[Cmb_Rare]],MATCH(ROUND(MIN(SUM(BW$4,$O101/1000),SUM($O101,BW$4/1000)),3),CMB[[Cmb_ID]:[Cmb_ID]],0))),CHOOSE(AC[[M]:[M]],2,1,1,SUM(AC[[AB]:[DB]])))),""))</f>
        <v/>
      </c>
      <c r="BX101" t="str">
        <f>IF(OR(BX$5="",$S101=""),"",IFERROR(SUM(PRODUCT(INDEX(CMB[[BA_0O]:[BA_2O]],MATCH(ROUND(MIN(SUM(BX$4,$O101/1000),SUM($O101,BX$4/1000)),3),CMB[[Cmb_ID]:[Cmb_ID]],0),SUM(N(BX$1),N($R101),1)),CHOOSE(AC[[M]:[M]],1,1,0,AC[[AB]:[AB]])),PRODUCT(INDEX(CMB[[BD_0O]:[BD_2O]],MATCH(ROUND(MIN(SUM(BX$4,$O101/1000),SUM($O101,BX$4/1000)),3),CMB[[Cmb_ID]:[Cmb_ID]],0),SUM(N(BX$1),N($R101),1)),CHOOSE(AC[[M]:[M]],1,0,1,AC[[DB]:[DB]])),PRODUCT(SUM(ROUND(AVERAGE(VALUE(BX$3),VALUE($P101)),0),CHOOSE(IF(OR(BX$1,$R101),4,INDEX(CMB[[Res_Rare]:[Res_Rare]],MATCH(ROUND(MIN(SUM(BX$4,$O101/1000),SUM($O101,BX$4/1000)),3),CMB[[Cmb_ID]:[Cmb_ID]],0))),-1,-1,0,0)),IF(OR(BX$1,$R101),4,INDEX(CMB[[Cmb_Rare]:[Cmb_Rare]],MATCH(ROUND(MIN(SUM(BX$4,$O101/1000),SUM($O101,BX$4/1000)),3),CMB[[Cmb_ID]:[Cmb_ID]],0))),CHOOSE(AC[[M]:[M]],2,1,1,SUM(AC[[AB]:[DB]])))),""))</f>
        <v/>
      </c>
      <c r="BY101" t="str">
        <f>IF(OR(BY$5="",$S101=""),"",IFERROR(SUM(PRODUCT(INDEX(CMB[[BA_0O]:[BA_2O]],MATCH(ROUND(MIN(SUM(BY$4,$O101/1000),SUM($O101,BY$4/1000)),3),CMB[[Cmb_ID]:[Cmb_ID]],0),SUM(N(BY$1),N($R101),1)),CHOOSE(AC[[M]:[M]],1,1,0,AC[[AB]:[AB]])),PRODUCT(INDEX(CMB[[BD_0O]:[BD_2O]],MATCH(ROUND(MIN(SUM(BY$4,$O101/1000),SUM($O101,BY$4/1000)),3),CMB[[Cmb_ID]:[Cmb_ID]],0),SUM(N(BY$1),N($R101),1)),CHOOSE(AC[[M]:[M]],1,0,1,AC[[DB]:[DB]])),PRODUCT(SUM(ROUND(AVERAGE(VALUE(BY$3),VALUE($P101)),0),CHOOSE(IF(OR(BY$1,$R101),4,INDEX(CMB[[Res_Rare]:[Res_Rare]],MATCH(ROUND(MIN(SUM(BY$4,$O101/1000),SUM($O101,BY$4/1000)),3),CMB[[Cmb_ID]:[Cmb_ID]],0))),-1,-1,0,0)),IF(OR(BY$1,$R101),4,INDEX(CMB[[Cmb_Rare]:[Cmb_Rare]],MATCH(ROUND(MIN(SUM(BY$4,$O101/1000),SUM($O101,BY$4/1000)),3),CMB[[Cmb_ID]:[Cmb_ID]],0))),CHOOSE(AC[[M]:[M]],2,1,1,SUM(AC[[AB]:[DB]])))),""))</f>
        <v/>
      </c>
      <c r="BZ101" t="str">
        <f>IF(OR(BZ$5="",$S101=""),"",IFERROR(SUM(PRODUCT(INDEX(CMB[[BA_0O]:[BA_2O]],MATCH(ROUND(MIN(SUM(BZ$4,$O101/1000),SUM($O101,BZ$4/1000)),3),CMB[[Cmb_ID]:[Cmb_ID]],0),SUM(N(BZ$1),N($R101),1)),CHOOSE(AC[[M]:[M]],1,1,0,AC[[AB]:[AB]])),PRODUCT(INDEX(CMB[[BD_0O]:[BD_2O]],MATCH(ROUND(MIN(SUM(BZ$4,$O101/1000),SUM($O101,BZ$4/1000)),3),CMB[[Cmb_ID]:[Cmb_ID]],0),SUM(N(BZ$1),N($R101),1)),CHOOSE(AC[[M]:[M]],1,0,1,AC[[DB]:[DB]])),PRODUCT(SUM(ROUND(AVERAGE(VALUE(BZ$3),VALUE($P101)),0),CHOOSE(IF(OR(BZ$1,$R101),4,INDEX(CMB[[Res_Rare]:[Res_Rare]],MATCH(ROUND(MIN(SUM(BZ$4,$O101/1000),SUM($O101,BZ$4/1000)),3),CMB[[Cmb_ID]:[Cmb_ID]],0))),-1,-1,0,0)),IF(OR(BZ$1,$R101),4,INDEX(CMB[[Cmb_Rare]:[Cmb_Rare]],MATCH(ROUND(MIN(SUM(BZ$4,$O101/1000),SUM($O101,BZ$4/1000)),3),CMB[[Cmb_ID]:[Cmb_ID]],0))),CHOOSE(AC[[M]:[M]],2,1,1,SUM(AC[[AB]:[DB]])))),""))</f>
        <v/>
      </c>
      <c r="CA101" t="str">
        <f>IF(OR(CA$5="",$S101=""),"",IFERROR(SUM(PRODUCT(INDEX(CMB[[BA_0O]:[BA_2O]],MATCH(ROUND(MIN(SUM(CA$4,$O101/1000),SUM($O101,CA$4/1000)),3),CMB[[Cmb_ID]:[Cmb_ID]],0),SUM(N(CA$1),N($R101),1)),CHOOSE(AC[[M]:[M]],1,1,0,AC[[AB]:[AB]])),PRODUCT(INDEX(CMB[[BD_0O]:[BD_2O]],MATCH(ROUND(MIN(SUM(CA$4,$O101/1000),SUM($O101,CA$4/1000)),3),CMB[[Cmb_ID]:[Cmb_ID]],0),SUM(N(CA$1),N($R101),1)),CHOOSE(AC[[M]:[M]],1,0,1,AC[[DB]:[DB]])),PRODUCT(SUM(ROUND(AVERAGE(VALUE(CA$3),VALUE($P101)),0),CHOOSE(IF(OR(CA$1,$R101),4,INDEX(CMB[[Res_Rare]:[Res_Rare]],MATCH(ROUND(MIN(SUM(CA$4,$O101/1000),SUM($O101,CA$4/1000)),3),CMB[[Cmb_ID]:[Cmb_ID]],0))),-1,-1,0,0)),IF(OR(CA$1,$R101),4,INDEX(CMB[[Cmb_Rare]:[Cmb_Rare]],MATCH(ROUND(MIN(SUM(CA$4,$O101/1000),SUM($O101,CA$4/1000)),3),CMB[[Cmb_ID]:[Cmb_ID]],0))),CHOOSE(AC[[M]:[M]],2,1,1,SUM(AC[[AB]:[DB]])))),""))</f>
        <v/>
      </c>
      <c r="CB101" t="str">
        <f>IF(OR(CB$5="",$S101=""),"",IFERROR(SUM(PRODUCT(INDEX(CMB[[BA_0O]:[BA_2O]],MATCH(ROUND(MIN(SUM(CB$4,$O101/1000),SUM($O101,CB$4/1000)),3),CMB[[Cmb_ID]:[Cmb_ID]],0),SUM(N(CB$1),N($R101),1)),CHOOSE(AC[[M]:[M]],1,1,0,AC[[AB]:[AB]])),PRODUCT(INDEX(CMB[[BD_0O]:[BD_2O]],MATCH(ROUND(MIN(SUM(CB$4,$O101/1000),SUM($O101,CB$4/1000)),3),CMB[[Cmb_ID]:[Cmb_ID]],0),SUM(N(CB$1),N($R101),1)),CHOOSE(AC[[M]:[M]],1,0,1,AC[[DB]:[DB]])),PRODUCT(SUM(ROUND(AVERAGE(VALUE(CB$3),VALUE($P101)),0),CHOOSE(IF(OR(CB$1,$R101),4,INDEX(CMB[[Res_Rare]:[Res_Rare]],MATCH(ROUND(MIN(SUM(CB$4,$O101/1000),SUM($O101,CB$4/1000)),3),CMB[[Cmb_ID]:[Cmb_ID]],0))),-1,-1,0,0)),IF(OR(CB$1,$R101),4,INDEX(CMB[[Cmb_Rare]:[Cmb_Rare]],MATCH(ROUND(MIN(SUM(CB$4,$O101/1000),SUM($O101,CB$4/1000)),3),CMB[[Cmb_ID]:[Cmb_ID]],0))),CHOOSE(AC[[M]:[M]],2,1,1,SUM(AC[[AB]:[DB]])))),""))</f>
        <v/>
      </c>
      <c r="CC101" t="str">
        <f>IF(OR(CC$5="",$S101=""),"",IFERROR(SUM(PRODUCT(INDEX(CMB[[BA_0O]:[BA_2O]],MATCH(ROUND(MIN(SUM(CC$4,$O101/1000),SUM($O101,CC$4/1000)),3),CMB[[Cmb_ID]:[Cmb_ID]],0),SUM(N(CC$1),N($R101),1)),CHOOSE(AC[[M]:[M]],1,1,0,AC[[AB]:[AB]])),PRODUCT(INDEX(CMB[[BD_0O]:[BD_2O]],MATCH(ROUND(MIN(SUM(CC$4,$O101/1000),SUM($O101,CC$4/1000)),3),CMB[[Cmb_ID]:[Cmb_ID]],0),SUM(N(CC$1),N($R101),1)),CHOOSE(AC[[M]:[M]],1,0,1,AC[[DB]:[DB]])),PRODUCT(SUM(ROUND(AVERAGE(VALUE(CC$3),VALUE($P101)),0),CHOOSE(IF(OR(CC$1,$R101),4,INDEX(CMB[[Res_Rare]:[Res_Rare]],MATCH(ROUND(MIN(SUM(CC$4,$O101/1000),SUM($O101,CC$4/1000)),3),CMB[[Cmb_ID]:[Cmb_ID]],0))),-1,-1,0,0)),IF(OR(CC$1,$R101),4,INDEX(CMB[[Cmb_Rare]:[Cmb_Rare]],MATCH(ROUND(MIN(SUM(CC$4,$O101/1000),SUM($O101,CC$4/1000)),3),CMB[[Cmb_ID]:[Cmb_ID]],0))),CHOOSE(AC[[M]:[M]],2,1,1,SUM(AC[[AB]:[DB]])))),""))</f>
        <v/>
      </c>
      <c r="CD101" t="str">
        <f>IF(OR(CD$5="",$S101=""),"",IFERROR(SUM(PRODUCT(INDEX(CMB[[BA_0O]:[BA_2O]],MATCH(ROUND(MIN(SUM(CD$4,$O101/1000),SUM($O101,CD$4/1000)),3),CMB[[Cmb_ID]:[Cmb_ID]],0),SUM(N(CD$1),N($R101),1)),CHOOSE(AC[[M]:[M]],1,1,0,AC[[AB]:[AB]])),PRODUCT(INDEX(CMB[[BD_0O]:[BD_2O]],MATCH(ROUND(MIN(SUM(CD$4,$O101/1000),SUM($O101,CD$4/1000)),3),CMB[[Cmb_ID]:[Cmb_ID]],0),SUM(N(CD$1),N($R101),1)),CHOOSE(AC[[M]:[M]],1,0,1,AC[[DB]:[DB]])),PRODUCT(SUM(ROUND(AVERAGE(VALUE(CD$3),VALUE($P101)),0),CHOOSE(IF(OR(CD$1,$R101),4,INDEX(CMB[[Res_Rare]:[Res_Rare]],MATCH(ROUND(MIN(SUM(CD$4,$O101/1000),SUM($O101,CD$4/1000)),3),CMB[[Cmb_ID]:[Cmb_ID]],0))),-1,-1,0,0)),IF(OR(CD$1,$R101),4,INDEX(CMB[[Cmb_Rare]:[Cmb_Rare]],MATCH(ROUND(MIN(SUM(CD$4,$O101/1000),SUM($O101,CD$4/1000)),3),CMB[[Cmb_ID]:[Cmb_ID]],0))),CHOOSE(AC[[M]:[M]],2,1,1,SUM(AC[[AB]:[DB]])))),""))</f>
        <v/>
      </c>
      <c r="CE101" t="str">
        <f>IF(OR(CE$5="",$S101=""),"",IFERROR(SUM(PRODUCT(INDEX(CMB[[BA_0O]:[BA_2O]],MATCH(ROUND(MIN(SUM(CE$4,$O101/1000),SUM($O101,CE$4/1000)),3),CMB[[Cmb_ID]:[Cmb_ID]],0),SUM(N(CE$1),N($R101),1)),CHOOSE(AC[[M]:[M]],1,1,0,AC[[AB]:[AB]])),PRODUCT(INDEX(CMB[[BD_0O]:[BD_2O]],MATCH(ROUND(MIN(SUM(CE$4,$O101/1000),SUM($O101,CE$4/1000)),3),CMB[[Cmb_ID]:[Cmb_ID]],0),SUM(N(CE$1),N($R101),1)),CHOOSE(AC[[M]:[M]],1,0,1,AC[[DB]:[DB]])),PRODUCT(SUM(ROUND(AVERAGE(VALUE(CE$3),VALUE($P101)),0),CHOOSE(IF(OR(CE$1,$R101),4,INDEX(CMB[[Res_Rare]:[Res_Rare]],MATCH(ROUND(MIN(SUM(CE$4,$O101/1000),SUM($O101,CE$4/1000)),3),CMB[[Cmb_ID]:[Cmb_ID]],0))),-1,-1,0,0)),IF(OR(CE$1,$R101),4,INDEX(CMB[[Cmb_Rare]:[Cmb_Rare]],MATCH(ROUND(MIN(SUM(CE$4,$O101/1000),SUM($O101,CE$4/1000)),3),CMB[[Cmb_ID]:[Cmb_ID]],0))),CHOOSE(AC[[M]:[M]],2,1,1,SUM(AC[[AB]:[DB]])))),""))</f>
        <v/>
      </c>
      <c r="CF101" t="str">
        <f>IF(OR(CF$5="",$S101=""),"",IFERROR(SUM(PRODUCT(INDEX(CMB[[BA_0O]:[BA_2O]],MATCH(ROUND(MIN(SUM(CF$4,$O101/1000),SUM($O101,CF$4/1000)),3),CMB[[Cmb_ID]:[Cmb_ID]],0),SUM(N(CF$1),N($R101),1)),CHOOSE(AC[[M]:[M]],1,1,0,AC[[AB]:[AB]])),PRODUCT(INDEX(CMB[[BD_0O]:[BD_2O]],MATCH(ROUND(MIN(SUM(CF$4,$O101/1000),SUM($O101,CF$4/1000)),3),CMB[[Cmb_ID]:[Cmb_ID]],0),SUM(N(CF$1),N($R101),1)),CHOOSE(AC[[M]:[M]],1,0,1,AC[[DB]:[DB]])),PRODUCT(SUM(ROUND(AVERAGE(VALUE(CF$3),VALUE($P101)),0),CHOOSE(IF(OR(CF$1,$R101),4,INDEX(CMB[[Res_Rare]:[Res_Rare]],MATCH(ROUND(MIN(SUM(CF$4,$O101/1000),SUM($O101,CF$4/1000)),3),CMB[[Cmb_ID]:[Cmb_ID]],0))),-1,-1,0,0)),IF(OR(CF$1,$R101),4,INDEX(CMB[[Cmb_Rare]:[Cmb_Rare]],MATCH(ROUND(MIN(SUM(CF$4,$O101/1000),SUM($O101,CF$4/1000)),3),CMB[[Cmb_ID]:[Cmb_ID]],0))),CHOOSE(AC[[M]:[M]],2,1,1,SUM(AC[[AB]:[DB]])))),""))</f>
        <v/>
      </c>
      <c r="CG101" t="str">
        <f>IF(OR(CG$5="",$S101=""),"",IFERROR(SUM(PRODUCT(INDEX(CMB[[BA_0O]:[BA_2O]],MATCH(ROUND(MIN(SUM(CG$4,$O101/1000),SUM($O101,CG$4/1000)),3),CMB[[Cmb_ID]:[Cmb_ID]],0),SUM(N(CG$1),N($R101),1)),CHOOSE(AC[[M]:[M]],1,1,0,AC[[AB]:[AB]])),PRODUCT(INDEX(CMB[[BD_0O]:[BD_2O]],MATCH(ROUND(MIN(SUM(CG$4,$O101/1000),SUM($O101,CG$4/1000)),3),CMB[[Cmb_ID]:[Cmb_ID]],0),SUM(N(CG$1),N($R101),1)),CHOOSE(AC[[M]:[M]],1,0,1,AC[[DB]:[DB]])),PRODUCT(SUM(ROUND(AVERAGE(VALUE(CG$3),VALUE($P101)),0),CHOOSE(IF(OR(CG$1,$R101),4,INDEX(CMB[[Res_Rare]:[Res_Rare]],MATCH(ROUND(MIN(SUM(CG$4,$O101/1000),SUM($O101,CG$4/1000)),3),CMB[[Cmb_ID]:[Cmb_ID]],0))),-1,-1,0,0)),IF(OR(CG$1,$R101),4,INDEX(CMB[[Cmb_Rare]:[Cmb_Rare]],MATCH(ROUND(MIN(SUM(CG$4,$O101/1000),SUM($O101,CG$4/1000)),3),CMB[[Cmb_ID]:[Cmb_ID]],0))),CHOOSE(AC[[M]:[M]],2,1,1,SUM(AC[[AB]:[DB]])))),""))</f>
        <v/>
      </c>
      <c r="CH101" t="str">
        <f>IF(OR(CH$5="",$S101=""),"",IFERROR(SUM(PRODUCT(INDEX(CMB[[BA_0O]:[BA_2O]],MATCH(ROUND(MIN(SUM(CH$4,$O101/1000),SUM($O101,CH$4/1000)),3),CMB[[Cmb_ID]:[Cmb_ID]],0),SUM(N(CH$1),N($R101),1)),CHOOSE(AC[[M]:[M]],1,1,0,AC[[AB]:[AB]])),PRODUCT(INDEX(CMB[[BD_0O]:[BD_2O]],MATCH(ROUND(MIN(SUM(CH$4,$O101/1000),SUM($O101,CH$4/1000)),3),CMB[[Cmb_ID]:[Cmb_ID]],0),SUM(N(CH$1),N($R101),1)),CHOOSE(AC[[M]:[M]],1,0,1,AC[[DB]:[DB]])),PRODUCT(SUM(ROUND(AVERAGE(VALUE(CH$3),VALUE($P101)),0),CHOOSE(IF(OR(CH$1,$R101),4,INDEX(CMB[[Res_Rare]:[Res_Rare]],MATCH(ROUND(MIN(SUM(CH$4,$O101/1000),SUM($O101,CH$4/1000)),3),CMB[[Cmb_ID]:[Cmb_ID]],0))),-1,-1,0,0)),IF(OR(CH$1,$R101),4,INDEX(CMB[[Cmb_Rare]:[Cmb_Rare]],MATCH(ROUND(MIN(SUM(CH$4,$O101/1000),SUM($O101,CH$4/1000)),3),CMB[[Cmb_ID]:[Cmb_ID]],0))),CHOOSE(AC[[M]:[M]],2,1,1,SUM(AC[[AB]:[DB]])))),""))</f>
        <v/>
      </c>
      <c r="CI101" t="str">
        <f>IF(OR(CI$5="",$S101=""),"",IFERROR(SUM(PRODUCT(INDEX(CMB[[BA_0O]:[BA_2O]],MATCH(ROUND(MIN(SUM(CI$4,$O101/1000),SUM($O101,CI$4/1000)),3),CMB[[Cmb_ID]:[Cmb_ID]],0),SUM(N(CI$1),N($R101),1)),CHOOSE(AC[[M]:[M]],1,1,0,AC[[AB]:[AB]])),PRODUCT(INDEX(CMB[[BD_0O]:[BD_2O]],MATCH(ROUND(MIN(SUM(CI$4,$O101/1000),SUM($O101,CI$4/1000)),3),CMB[[Cmb_ID]:[Cmb_ID]],0),SUM(N(CI$1),N($R101),1)),CHOOSE(AC[[M]:[M]],1,0,1,AC[[DB]:[DB]])),PRODUCT(SUM(ROUND(AVERAGE(VALUE(CI$3),VALUE($P101)),0),CHOOSE(IF(OR(CI$1,$R101),4,INDEX(CMB[[Res_Rare]:[Res_Rare]],MATCH(ROUND(MIN(SUM(CI$4,$O101/1000),SUM($O101,CI$4/1000)),3),CMB[[Cmb_ID]:[Cmb_ID]],0))),-1,-1,0,0)),IF(OR(CI$1,$R101),4,INDEX(CMB[[Cmb_Rare]:[Cmb_Rare]],MATCH(ROUND(MIN(SUM(CI$4,$O101/1000),SUM($O101,CI$4/1000)),3),CMB[[Cmb_ID]:[Cmb_ID]],0))),CHOOSE(AC[[M]:[M]],2,1,1,SUM(AC[[AB]:[DB]])))),""))</f>
        <v/>
      </c>
      <c r="CJ101" t="str">
        <f>IF(OR(CJ$5="",$S101=""),"",IFERROR(SUM(PRODUCT(INDEX(CMB[[BA_0O]:[BA_2O]],MATCH(ROUND(MIN(SUM(CJ$4,$O101/1000),SUM($O101,CJ$4/1000)),3),CMB[[Cmb_ID]:[Cmb_ID]],0),SUM(N(CJ$1),N($R101),1)),CHOOSE(AC[[M]:[M]],1,1,0,AC[[AB]:[AB]])),PRODUCT(INDEX(CMB[[BD_0O]:[BD_2O]],MATCH(ROUND(MIN(SUM(CJ$4,$O101/1000),SUM($O101,CJ$4/1000)),3),CMB[[Cmb_ID]:[Cmb_ID]],0),SUM(N(CJ$1),N($R101),1)),CHOOSE(AC[[M]:[M]],1,0,1,AC[[DB]:[DB]])),PRODUCT(SUM(ROUND(AVERAGE(VALUE(CJ$3),VALUE($P101)),0),CHOOSE(IF(OR(CJ$1,$R101),4,INDEX(CMB[[Res_Rare]:[Res_Rare]],MATCH(ROUND(MIN(SUM(CJ$4,$O101/1000),SUM($O101,CJ$4/1000)),3),CMB[[Cmb_ID]:[Cmb_ID]],0))),-1,-1,0,0)),IF(OR(CJ$1,$R101),4,INDEX(CMB[[Cmb_Rare]:[Cmb_Rare]],MATCH(ROUND(MIN(SUM(CJ$4,$O101/1000),SUM($O101,CJ$4/1000)),3),CMB[[Cmb_ID]:[Cmb_ID]],0))),CHOOSE(AC[[M]:[M]],2,1,1,SUM(AC[[AB]:[DB]])))),""))</f>
        <v/>
      </c>
      <c r="CK101" t="str">
        <f>IF(OR(CK$5="",$S101=""),"",IFERROR(SUM(PRODUCT(INDEX(CMB[[BA_0O]:[BA_2O]],MATCH(ROUND(MIN(SUM(CK$4,$O101/1000),SUM($O101,CK$4/1000)),3),CMB[[Cmb_ID]:[Cmb_ID]],0),SUM(N(CK$1),N($R101),1)),CHOOSE(AC[[M]:[M]],1,1,0,AC[[AB]:[AB]])),PRODUCT(INDEX(CMB[[BD_0O]:[BD_2O]],MATCH(ROUND(MIN(SUM(CK$4,$O101/1000),SUM($O101,CK$4/1000)),3),CMB[[Cmb_ID]:[Cmb_ID]],0),SUM(N(CK$1),N($R101),1)),CHOOSE(AC[[M]:[M]],1,0,1,AC[[DB]:[DB]])),PRODUCT(SUM(ROUND(AVERAGE(VALUE(CK$3),VALUE($P101)),0),CHOOSE(IF(OR(CK$1,$R101),4,INDEX(CMB[[Res_Rare]:[Res_Rare]],MATCH(ROUND(MIN(SUM(CK$4,$O101/1000),SUM($O101,CK$4/1000)),3),CMB[[Cmb_ID]:[Cmb_ID]],0))),-1,-1,0,0)),IF(OR(CK$1,$R101),4,INDEX(CMB[[Cmb_Rare]:[Cmb_Rare]],MATCH(ROUND(MIN(SUM(CK$4,$O101/1000),SUM($O101,CK$4/1000)),3),CMB[[Cmb_ID]:[Cmb_ID]],0))),CHOOSE(AC[[M]:[M]],2,1,1,SUM(AC[[AB]:[DB]])))),""))</f>
        <v/>
      </c>
      <c r="CL101" t="str">
        <f>IF(OR(CL$5="",$S101=""),"",IFERROR(SUM(PRODUCT(INDEX(CMB[[BA_0O]:[BA_2O]],MATCH(ROUND(MIN(SUM(CL$4,$O101/1000),SUM($O101,CL$4/1000)),3),CMB[[Cmb_ID]:[Cmb_ID]],0),SUM(N(CL$1),N($R101),1)),CHOOSE(AC[[M]:[M]],1,1,0,AC[[AB]:[AB]])),PRODUCT(INDEX(CMB[[BD_0O]:[BD_2O]],MATCH(ROUND(MIN(SUM(CL$4,$O101/1000),SUM($O101,CL$4/1000)),3),CMB[[Cmb_ID]:[Cmb_ID]],0),SUM(N(CL$1),N($R101),1)),CHOOSE(AC[[M]:[M]],1,0,1,AC[[DB]:[DB]])),PRODUCT(SUM(ROUND(AVERAGE(VALUE(CL$3),VALUE($P101)),0),CHOOSE(IF(OR(CL$1,$R101),4,INDEX(CMB[[Res_Rare]:[Res_Rare]],MATCH(ROUND(MIN(SUM(CL$4,$O101/1000),SUM($O101,CL$4/1000)),3),CMB[[Cmb_ID]:[Cmb_ID]],0))),-1,-1,0,0)),IF(OR(CL$1,$R101),4,INDEX(CMB[[Cmb_Rare]:[Cmb_Rare]],MATCH(ROUND(MIN(SUM(CL$4,$O101/1000),SUM($O101,CL$4/1000)),3),CMB[[Cmb_ID]:[Cmb_ID]],0))),CHOOSE(AC[[M]:[M]],2,1,1,SUM(AC[[AB]:[DB]])))),""))</f>
        <v/>
      </c>
      <c r="CM101" t="str">
        <f>IF(OR(CM$5="",$S101=""),"",IFERROR(SUM(PRODUCT(INDEX(CMB[[BA_0O]:[BA_2O]],MATCH(ROUND(MIN(SUM(CM$4,$O101/1000),SUM($O101,CM$4/1000)),3),CMB[[Cmb_ID]:[Cmb_ID]],0),SUM(N(CM$1),N($R101),1)),CHOOSE(AC[[M]:[M]],1,1,0,AC[[AB]:[AB]])),PRODUCT(INDEX(CMB[[BD_0O]:[BD_2O]],MATCH(ROUND(MIN(SUM(CM$4,$O101/1000),SUM($O101,CM$4/1000)),3),CMB[[Cmb_ID]:[Cmb_ID]],0),SUM(N(CM$1),N($R101),1)),CHOOSE(AC[[M]:[M]],1,0,1,AC[[DB]:[DB]])),PRODUCT(SUM(ROUND(AVERAGE(VALUE(CM$3),VALUE($P101)),0),CHOOSE(IF(OR(CM$1,$R101),4,INDEX(CMB[[Res_Rare]:[Res_Rare]],MATCH(ROUND(MIN(SUM(CM$4,$O101/1000),SUM($O101,CM$4/1000)),3),CMB[[Cmb_ID]:[Cmb_ID]],0))),-1,-1,0,0)),IF(OR(CM$1,$R101),4,INDEX(CMB[[Cmb_Rare]:[Cmb_Rare]],MATCH(ROUND(MIN(SUM(CM$4,$O101/1000),SUM($O101,CM$4/1000)),3),CMB[[Cmb_ID]:[Cmb_ID]],0))),CHOOSE(AC[[M]:[M]],2,1,1,SUM(AC[[AB]:[DB]])))),""))</f>
        <v/>
      </c>
      <c r="CN101" t="str">
        <f>IF(OR(CN$5="",$S101=""),"",IFERROR(SUM(PRODUCT(INDEX(CMB[[BA_0O]:[BA_2O]],MATCH(ROUND(MIN(SUM(CN$4,$O101/1000),SUM($O101,CN$4/1000)),3),CMB[[Cmb_ID]:[Cmb_ID]],0),SUM(N(CN$1),N($R101),1)),CHOOSE(AC[[M]:[M]],1,1,0,AC[[AB]:[AB]])),PRODUCT(INDEX(CMB[[BD_0O]:[BD_2O]],MATCH(ROUND(MIN(SUM(CN$4,$O101/1000),SUM($O101,CN$4/1000)),3),CMB[[Cmb_ID]:[Cmb_ID]],0),SUM(N(CN$1),N($R101),1)),CHOOSE(AC[[M]:[M]],1,0,1,AC[[DB]:[DB]])),PRODUCT(SUM(ROUND(AVERAGE(VALUE(CN$3),VALUE($P101)),0),CHOOSE(IF(OR(CN$1,$R101),4,INDEX(CMB[[Res_Rare]:[Res_Rare]],MATCH(ROUND(MIN(SUM(CN$4,$O101/1000),SUM($O101,CN$4/1000)),3),CMB[[Cmb_ID]:[Cmb_ID]],0))),-1,-1,0,0)),IF(OR(CN$1,$R101),4,INDEX(CMB[[Cmb_Rare]:[Cmb_Rare]],MATCH(ROUND(MIN(SUM(CN$4,$O101/1000),SUM($O101,CN$4/1000)),3),CMB[[Cmb_ID]:[Cmb_ID]],0))),CHOOSE(AC[[M]:[M]],2,1,1,SUM(AC[[AB]:[DB]])))),""))</f>
        <v/>
      </c>
      <c r="CO101" t="str">
        <f>IF(OR(CO$5="",$S101=""),"",IFERROR(SUM(PRODUCT(INDEX(CMB[[BA_0O]:[BA_2O]],MATCH(ROUND(MIN(SUM(CO$4,$O101/1000),SUM($O101,CO$4/1000)),3),CMB[[Cmb_ID]:[Cmb_ID]],0),SUM(N(CO$1),N($R101),1)),CHOOSE(AC[[M]:[M]],1,1,0,AC[[AB]:[AB]])),PRODUCT(INDEX(CMB[[BD_0O]:[BD_2O]],MATCH(ROUND(MIN(SUM(CO$4,$O101/1000),SUM($O101,CO$4/1000)),3),CMB[[Cmb_ID]:[Cmb_ID]],0),SUM(N(CO$1),N($R101),1)),CHOOSE(AC[[M]:[M]],1,0,1,AC[[DB]:[DB]])),PRODUCT(SUM(ROUND(AVERAGE(VALUE(CO$3),VALUE($P101)),0),CHOOSE(IF(OR(CO$1,$R101),4,INDEX(CMB[[Res_Rare]:[Res_Rare]],MATCH(ROUND(MIN(SUM(CO$4,$O101/1000),SUM($O101,CO$4/1000)),3),CMB[[Cmb_ID]:[Cmb_ID]],0))),-1,-1,0,0)),IF(OR(CO$1,$R101),4,INDEX(CMB[[Cmb_Rare]:[Cmb_Rare]],MATCH(ROUND(MIN(SUM(CO$4,$O101/1000),SUM($O101,CO$4/1000)),3),CMB[[Cmb_ID]:[Cmb_ID]],0))),CHOOSE(AC[[M]:[M]],2,1,1,SUM(AC[[AB]:[DB]])))),""))</f>
        <v/>
      </c>
      <c r="CP101" t="str">
        <f>IF(OR(CP$5="",$S101=""),"",IFERROR(SUM(PRODUCT(INDEX(CMB[[BA_0O]:[BA_2O]],MATCH(ROUND(MIN(SUM(CP$4,$O101/1000),SUM($O101,CP$4/1000)),3),CMB[[Cmb_ID]:[Cmb_ID]],0),SUM(N(CP$1),N($R101),1)),CHOOSE(AC[[M]:[M]],1,1,0,AC[[AB]:[AB]])),PRODUCT(INDEX(CMB[[BD_0O]:[BD_2O]],MATCH(ROUND(MIN(SUM(CP$4,$O101/1000),SUM($O101,CP$4/1000)),3),CMB[[Cmb_ID]:[Cmb_ID]],0),SUM(N(CP$1),N($R101),1)),CHOOSE(AC[[M]:[M]],1,0,1,AC[[DB]:[DB]])),PRODUCT(SUM(ROUND(AVERAGE(VALUE(CP$3),VALUE($P101)),0),CHOOSE(IF(OR(CP$1,$R101),4,INDEX(CMB[[Res_Rare]:[Res_Rare]],MATCH(ROUND(MIN(SUM(CP$4,$O101/1000),SUM($O101,CP$4/1000)),3),CMB[[Cmb_ID]:[Cmb_ID]],0))),-1,-1,0,0)),IF(OR(CP$1,$R101),4,INDEX(CMB[[Cmb_Rare]:[Cmb_Rare]],MATCH(ROUND(MIN(SUM(CP$4,$O101/1000),SUM($O101,CP$4/1000)),3),CMB[[Cmb_ID]:[Cmb_ID]],0))),CHOOSE(AC[[M]:[M]],2,1,1,SUM(AC[[AB]:[DB]])))),""))</f>
        <v/>
      </c>
      <c r="CQ101" t="str">
        <f>IF(OR(CQ$5="",$S101=""),"",IFERROR(SUM(PRODUCT(INDEX(CMB[[BA_0O]:[BA_2O]],MATCH(ROUND(MIN(SUM(CQ$4,$O101/1000),SUM($O101,CQ$4/1000)),3),CMB[[Cmb_ID]:[Cmb_ID]],0),SUM(N(CQ$1),N($R101),1)),CHOOSE(AC[[M]:[M]],1,1,0,AC[[AB]:[AB]])),PRODUCT(INDEX(CMB[[BD_0O]:[BD_2O]],MATCH(ROUND(MIN(SUM(CQ$4,$O101/1000),SUM($O101,CQ$4/1000)),3),CMB[[Cmb_ID]:[Cmb_ID]],0),SUM(N(CQ$1),N($R101),1)),CHOOSE(AC[[M]:[M]],1,0,1,AC[[DB]:[DB]])),PRODUCT(SUM(ROUND(AVERAGE(VALUE(CQ$3),VALUE($P101)),0),CHOOSE(IF(OR(CQ$1,$R101),4,INDEX(CMB[[Res_Rare]:[Res_Rare]],MATCH(ROUND(MIN(SUM(CQ$4,$O101/1000),SUM($O101,CQ$4/1000)),3),CMB[[Cmb_ID]:[Cmb_ID]],0))),-1,-1,0,0)),IF(OR(CQ$1,$R101),4,INDEX(CMB[[Cmb_Rare]:[Cmb_Rare]],MATCH(ROUND(MIN(SUM(CQ$4,$O101/1000),SUM($O101,CQ$4/1000)),3),CMB[[Cmb_ID]:[Cmb_ID]],0))),CHOOSE(AC[[M]:[M]],2,1,1,SUM(AC[[AB]:[DB]])))),""))</f>
        <v/>
      </c>
      <c r="CR101" t="str">
        <f>IF(OR(CR$5="",$S101=""),"",IFERROR(SUM(PRODUCT(INDEX(CMB[[BA_0O]:[BA_2O]],MATCH(ROUND(MIN(SUM(CR$4,$O101/1000),SUM($O101,CR$4/1000)),3),CMB[[Cmb_ID]:[Cmb_ID]],0),SUM(N(CR$1),N($R101),1)),CHOOSE(AC[[M]:[M]],1,1,0,AC[[AB]:[AB]])),PRODUCT(INDEX(CMB[[BD_0O]:[BD_2O]],MATCH(ROUND(MIN(SUM(CR$4,$O101/1000),SUM($O101,CR$4/1000)),3),CMB[[Cmb_ID]:[Cmb_ID]],0),SUM(N(CR$1),N($R101),1)),CHOOSE(AC[[M]:[M]],1,0,1,AC[[DB]:[DB]])),PRODUCT(SUM(ROUND(AVERAGE(VALUE(CR$3),VALUE($P101)),0),CHOOSE(IF(OR(CR$1,$R101),4,INDEX(CMB[[Res_Rare]:[Res_Rare]],MATCH(ROUND(MIN(SUM(CR$4,$O101/1000),SUM($O101,CR$4/1000)),3),CMB[[Cmb_ID]:[Cmb_ID]],0))),-1,-1,0,0)),IF(OR(CR$1,$R101),4,INDEX(CMB[[Cmb_Rare]:[Cmb_Rare]],MATCH(ROUND(MIN(SUM(CR$4,$O101/1000),SUM($O101,CR$4/1000)),3),CMB[[Cmb_ID]:[Cmb_ID]],0))),CHOOSE(AC[[M]:[M]],2,1,1,SUM(AC[[AB]:[DB]])))),""))</f>
        <v/>
      </c>
      <c r="CS101" t="str">
        <f>IF(OR(CS$5="",$S101=""),"",IFERROR(SUM(PRODUCT(INDEX(CMB[[BA_0O]:[BA_2O]],MATCH(ROUND(MIN(SUM(CS$4,$O101/1000),SUM($O101,CS$4/1000)),3),CMB[[Cmb_ID]:[Cmb_ID]],0),SUM(N(CS$1),N($R101),1)),CHOOSE(AC[[M]:[M]],1,1,0,AC[[AB]:[AB]])),PRODUCT(INDEX(CMB[[BD_0O]:[BD_2O]],MATCH(ROUND(MIN(SUM(CS$4,$O101/1000),SUM($O101,CS$4/1000)),3),CMB[[Cmb_ID]:[Cmb_ID]],0),SUM(N(CS$1),N($R101),1)),CHOOSE(AC[[M]:[M]],1,0,1,AC[[DB]:[DB]])),PRODUCT(SUM(ROUND(AVERAGE(VALUE(CS$3),VALUE($P101)),0),CHOOSE(IF(OR(CS$1,$R101),4,INDEX(CMB[[Res_Rare]:[Res_Rare]],MATCH(ROUND(MIN(SUM(CS$4,$O101/1000),SUM($O101,CS$4/1000)),3),CMB[[Cmb_ID]:[Cmb_ID]],0))),-1,-1,0,0)),IF(OR(CS$1,$R101),4,INDEX(CMB[[Cmb_Rare]:[Cmb_Rare]],MATCH(ROUND(MIN(SUM(CS$4,$O101/1000),SUM($O101,CS$4/1000)),3),CMB[[Cmb_ID]:[Cmb_ID]],0))),CHOOSE(AC[[M]:[M]],2,1,1,SUM(AC[[AB]:[DB]])))),""))</f>
        <v/>
      </c>
      <c r="CT101" t="str">
        <f>IF(OR(CT$5="",$S101=""),"",IFERROR(SUM(PRODUCT(INDEX(CMB[[BA_0O]:[BA_2O]],MATCH(ROUND(MIN(SUM(CT$4,$O101/1000),SUM($O101,CT$4/1000)),3),CMB[[Cmb_ID]:[Cmb_ID]],0),SUM(N(CT$1),N($R101),1)),CHOOSE(AC[[M]:[M]],1,1,0,AC[[AB]:[AB]])),PRODUCT(INDEX(CMB[[BD_0O]:[BD_2O]],MATCH(ROUND(MIN(SUM(CT$4,$O101/1000),SUM($O101,CT$4/1000)),3),CMB[[Cmb_ID]:[Cmb_ID]],0),SUM(N(CT$1),N($R101),1)),CHOOSE(AC[[M]:[M]],1,0,1,AC[[DB]:[DB]])),PRODUCT(SUM(ROUND(AVERAGE(VALUE(CT$3),VALUE($P101)),0),CHOOSE(IF(OR(CT$1,$R101),4,INDEX(CMB[[Res_Rare]:[Res_Rare]],MATCH(ROUND(MIN(SUM(CT$4,$O101/1000),SUM($O101,CT$4/1000)),3),CMB[[Cmb_ID]:[Cmb_ID]],0))),-1,-1,0,0)),IF(OR(CT$1,$R101),4,INDEX(CMB[[Cmb_Rare]:[Cmb_Rare]],MATCH(ROUND(MIN(SUM(CT$4,$O101/1000),SUM($O101,CT$4/1000)),3),CMB[[Cmb_ID]:[Cmb_ID]],0))),CHOOSE(AC[[M]:[M]],2,1,1,SUM(AC[[AB]:[DB]])))),""))</f>
        <v/>
      </c>
      <c r="CU101" t="str">
        <f>IF(OR(CU$5="",$S101=""),"",IFERROR(SUM(PRODUCT(INDEX(CMB[[BA_0O]:[BA_2O]],MATCH(ROUND(MIN(SUM(CU$4,$O101/1000),SUM($O101,CU$4/1000)),3),CMB[[Cmb_ID]:[Cmb_ID]],0),SUM(N(CU$1),N($R101),1)),CHOOSE(AC[[M]:[M]],1,1,0,AC[[AB]:[AB]])),PRODUCT(INDEX(CMB[[BD_0O]:[BD_2O]],MATCH(ROUND(MIN(SUM(CU$4,$O101/1000),SUM($O101,CU$4/1000)),3),CMB[[Cmb_ID]:[Cmb_ID]],0),SUM(N(CU$1),N($R101),1)),CHOOSE(AC[[M]:[M]],1,0,1,AC[[DB]:[DB]])),PRODUCT(SUM(ROUND(AVERAGE(VALUE(CU$3),VALUE($P101)),0),CHOOSE(IF(OR(CU$1,$R101),4,INDEX(CMB[[Res_Rare]:[Res_Rare]],MATCH(ROUND(MIN(SUM(CU$4,$O101/1000),SUM($O101,CU$4/1000)),3),CMB[[Cmb_ID]:[Cmb_ID]],0))),-1,-1,0,0)),IF(OR(CU$1,$R101),4,INDEX(CMB[[Cmb_Rare]:[Cmb_Rare]],MATCH(ROUND(MIN(SUM(CU$4,$O101/1000),SUM($O101,CU$4/1000)),3),CMB[[Cmb_ID]:[Cmb_ID]],0))),CHOOSE(AC[[M]:[M]],2,1,1,SUM(AC[[AB]:[DB]])))),""))</f>
        <v/>
      </c>
      <c r="CV101" t="str">
        <f>IF(OR(CV$5="",$S101=""),"",IFERROR(SUM(PRODUCT(INDEX(CMB[[BA_0O]:[BA_2O]],MATCH(ROUND(MIN(SUM(CV$4,$O101/1000),SUM($O101,CV$4/1000)),3),CMB[[Cmb_ID]:[Cmb_ID]],0),SUM(N(CV$1),N($R101),1)),CHOOSE(AC[[M]:[M]],1,1,0,AC[[AB]:[AB]])),PRODUCT(INDEX(CMB[[BD_0O]:[BD_2O]],MATCH(ROUND(MIN(SUM(CV$4,$O101/1000),SUM($O101,CV$4/1000)),3),CMB[[Cmb_ID]:[Cmb_ID]],0),SUM(N(CV$1),N($R101),1)),CHOOSE(AC[[M]:[M]],1,0,1,AC[[DB]:[DB]])),PRODUCT(SUM(ROUND(AVERAGE(VALUE(CV$3),VALUE($P101)),0),CHOOSE(IF(OR(CV$1,$R101),4,INDEX(CMB[[Res_Rare]:[Res_Rare]],MATCH(ROUND(MIN(SUM(CV$4,$O101/1000),SUM($O101,CV$4/1000)),3),CMB[[Cmb_ID]:[Cmb_ID]],0))),-1,-1,0,0)),IF(OR(CV$1,$R101),4,INDEX(CMB[[Cmb_Rare]:[Cmb_Rare]],MATCH(ROUND(MIN(SUM(CV$4,$O101/1000),SUM($O101,CV$4/1000)),3),CMB[[Cmb_ID]:[Cmb_ID]],0))),CHOOSE(AC[[M]:[M]],2,1,1,SUM(AC[[AB]:[DB]])))),""))</f>
        <v/>
      </c>
      <c r="CW101" t="str">
        <f>IF(OR(CW$5="",$S101=""),"",IFERROR(SUM(PRODUCT(INDEX(CMB[[BA_0O]:[BA_2O]],MATCH(ROUND(MIN(SUM(CW$4,$O101/1000),SUM($O101,CW$4/1000)),3),CMB[[Cmb_ID]:[Cmb_ID]],0),SUM(N(CW$1),N($R101),1)),CHOOSE(AC[[M]:[M]],1,1,0,AC[[AB]:[AB]])),PRODUCT(INDEX(CMB[[BD_0O]:[BD_2O]],MATCH(ROUND(MIN(SUM(CW$4,$O101/1000),SUM($O101,CW$4/1000)),3),CMB[[Cmb_ID]:[Cmb_ID]],0),SUM(N(CW$1),N($R101),1)),CHOOSE(AC[[M]:[M]],1,0,1,AC[[DB]:[DB]])),PRODUCT(SUM(ROUND(AVERAGE(VALUE(CW$3),VALUE($P101)),0),CHOOSE(IF(OR(CW$1,$R101),4,INDEX(CMB[[Res_Rare]:[Res_Rare]],MATCH(ROUND(MIN(SUM(CW$4,$O101/1000),SUM($O101,CW$4/1000)),3),CMB[[Cmb_ID]:[Cmb_ID]],0))),-1,-1,0,0)),IF(OR(CW$1,$R101),4,INDEX(CMB[[Cmb_Rare]:[Cmb_Rare]],MATCH(ROUND(MIN(SUM(CW$4,$O101/1000),SUM($O101,CW$4/1000)),3),CMB[[Cmb_ID]:[Cmb_ID]],0))),CHOOSE(AC[[M]:[M]],2,1,1,SUM(AC[[AB]:[DB]])))),""))</f>
        <v/>
      </c>
      <c r="CX101" t="str">
        <f>IF(OR(CX$5="",$S101=""),"",IFERROR(SUM(PRODUCT(INDEX(CMB[[BA_0O]:[BA_2O]],MATCH(ROUND(MIN(SUM(CX$4,$O101/1000),SUM($O101,CX$4/1000)),3),CMB[[Cmb_ID]:[Cmb_ID]],0),SUM(N(CX$1),N($R101),1)),CHOOSE(AC[[M]:[M]],1,1,0,AC[[AB]:[AB]])),PRODUCT(INDEX(CMB[[BD_0O]:[BD_2O]],MATCH(ROUND(MIN(SUM(CX$4,$O101/1000),SUM($O101,CX$4/1000)),3),CMB[[Cmb_ID]:[Cmb_ID]],0),SUM(N(CX$1),N($R101),1)),CHOOSE(AC[[M]:[M]],1,0,1,AC[[DB]:[DB]])),PRODUCT(SUM(ROUND(AVERAGE(VALUE(CX$3),VALUE($P101)),0),CHOOSE(IF(OR(CX$1,$R101),4,INDEX(CMB[[Res_Rare]:[Res_Rare]],MATCH(ROUND(MIN(SUM(CX$4,$O101/1000),SUM($O101,CX$4/1000)),3),CMB[[Cmb_ID]:[Cmb_ID]],0))),-1,-1,0,0)),IF(OR(CX$1,$R101),4,INDEX(CMB[[Cmb_Rare]:[Cmb_Rare]],MATCH(ROUND(MIN(SUM(CX$4,$O101/1000),SUM($O101,CX$4/1000)),3),CMB[[Cmb_ID]:[Cmb_ID]],0))),CHOOSE(AC[[M]:[M]],2,1,1,SUM(AC[[AB]:[DB]])))),""))</f>
        <v/>
      </c>
      <c r="CY101" t="str">
        <f>IF(OR(CY$5="",$S101=""),"",IFERROR(SUM(PRODUCT(INDEX(CMB[[BA_0O]:[BA_2O]],MATCH(ROUND(MIN(SUM(CY$4,$O101/1000),SUM($O101,CY$4/1000)),3),CMB[[Cmb_ID]:[Cmb_ID]],0),SUM(N(CY$1),N($R101),1)),CHOOSE(AC[[M]:[M]],1,1,0,AC[[AB]:[AB]])),PRODUCT(INDEX(CMB[[BD_0O]:[BD_2O]],MATCH(ROUND(MIN(SUM(CY$4,$O101/1000),SUM($O101,CY$4/1000)),3),CMB[[Cmb_ID]:[Cmb_ID]],0),SUM(N(CY$1),N($R101),1)),CHOOSE(AC[[M]:[M]],1,0,1,AC[[DB]:[DB]])),PRODUCT(SUM(ROUND(AVERAGE(VALUE(CY$3),VALUE($P101)),0),CHOOSE(IF(OR(CY$1,$R101),4,INDEX(CMB[[Res_Rare]:[Res_Rare]],MATCH(ROUND(MIN(SUM(CY$4,$O101/1000),SUM($O101,CY$4/1000)),3),CMB[[Cmb_ID]:[Cmb_ID]],0))),-1,-1,0,0)),IF(OR(CY$1,$R101),4,INDEX(CMB[[Cmb_Rare]:[Cmb_Rare]],MATCH(ROUND(MIN(SUM(CY$4,$O101/1000),SUM($O101,CY$4/1000)),3),CMB[[Cmb_ID]:[Cmb_ID]],0))),CHOOSE(AC[[M]:[M]],2,1,1,SUM(AC[[AB]:[DB]])))),""))</f>
        <v/>
      </c>
      <c r="CZ101" t="str">
        <f>IF(OR(CZ$5="",$S101=""),"",IFERROR(SUM(PRODUCT(INDEX(CMB[[BA_0O]:[BA_2O]],MATCH(ROUND(MIN(SUM(CZ$4,$O101/1000),SUM($O101,CZ$4/1000)),3),CMB[[Cmb_ID]:[Cmb_ID]],0),SUM(N(CZ$1),N($R101),1)),CHOOSE(AC[[M]:[M]],1,1,0,AC[[AB]:[AB]])),PRODUCT(INDEX(CMB[[BD_0O]:[BD_2O]],MATCH(ROUND(MIN(SUM(CZ$4,$O101/1000),SUM($O101,CZ$4/1000)),3),CMB[[Cmb_ID]:[Cmb_ID]],0),SUM(N(CZ$1),N($R101),1)),CHOOSE(AC[[M]:[M]],1,0,1,AC[[DB]:[DB]])),PRODUCT(SUM(ROUND(AVERAGE(VALUE(CZ$3),VALUE($P101)),0),CHOOSE(IF(OR(CZ$1,$R101),4,INDEX(CMB[[Res_Rare]:[Res_Rare]],MATCH(ROUND(MIN(SUM(CZ$4,$O101/1000),SUM($O101,CZ$4/1000)),3),CMB[[Cmb_ID]:[Cmb_ID]],0))),-1,-1,0,0)),IF(OR(CZ$1,$R101),4,INDEX(CMB[[Cmb_Rare]:[Cmb_Rare]],MATCH(ROUND(MIN(SUM(CZ$4,$O101/1000),SUM($O101,CZ$4/1000)),3),CMB[[Cmb_ID]:[Cmb_ID]],0))),CHOOSE(AC[[M]:[M]],2,1,1,SUM(AC[[AB]:[DB]])))),""))</f>
        <v/>
      </c>
      <c r="DA101" t="str">
        <f>IF(OR(DA$5="",$S101=""),"",IFERROR(SUM(PRODUCT(INDEX(CMB[[BA_0O]:[BA_2O]],MATCH(ROUND(MIN(SUM(DA$4,$O101/1000),SUM($O101,DA$4/1000)),3),CMB[[Cmb_ID]:[Cmb_ID]],0),SUM(N(DA$1),N($R101),1)),CHOOSE(AC[[M]:[M]],1,1,0,AC[[AB]:[AB]])),PRODUCT(INDEX(CMB[[BD_0O]:[BD_2O]],MATCH(ROUND(MIN(SUM(DA$4,$O101/1000),SUM($O101,DA$4/1000)),3),CMB[[Cmb_ID]:[Cmb_ID]],0),SUM(N(DA$1),N($R101),1)),CHOOSE(AC[[M]:[M]],1,0,1,AC[[DB]:[DB]])),PRODUCT(SUM(ROUND(AVERAGE(VALUE(DA$3),VALUE($P101)),0),CHOOSE(IF(OR(DA$1,$R101),4,INDEX(CMB[[Res_Rare]:[Res_Rare]],MATCH(ROUND(MIN(SUM(DA$4,$O101/1000),SUM($O101,DA$4/1000)),3),CMB[[Cmb_ID]:[Cmb_ID]],0))),-1,-1,0,0)),IF(OR(DA$1,$R101),4,INDEX(CMB[[Cmb_Rare]:[Cmb_Rare]],MATCH(ROUND(MIN(SUM(DA$4,$O101/1000),SUM($O101,DA$4/1000)),3),CMB[[Cmb_ID]:[Cmb_ID]],0))),CHOOSE(AC[[M]:[M]],2,1,1,SUM(AC[[AB]:[DB]])))),""))</f>
        <v/>
      </c>
      <c r="DB101" t="str">
        <f>IF(OR(DB$5="",$S101=""),"",IFERROR(SUM(PRODUCT(INDEX(CMB[[BA_0O]:[BA_2O]],MATCH(ROUND(MIN(SUM(DB$4,$O101/1000),SUM($O101,DB$4/1000)),3),CMB[[Cmb_ID]:[Cmb_ID]],0),SUM(N(DB$1),N($R101),1)),CHOOSE(AC[[M]:[M]],1,1,0,AC[[AB]:[AB]])),PRODUCT(INDEX(CMB[[BD_0O]:[BD_2O]],MATCH(ROUND(MIN(SUM(DB$4,$O101/1000),SUM($O101,DB$4/1000)),3),CMB[[Cmb_ID]:[Cmb_ID]],0),SUM(N(DB$1),N($R101),1)),CHOOSE(AC[[M]:[M]],1,0,1,AC[[DB]:[DB]])),PRODUCT(SUM(ROUND(AVERAGE(VALUE(DB$3),VALUE($P101)),0),CHOOSE(IF(OR(DB$1,$R101),4,INDEX(CMB[[Res_Rare]:[Res_Rare]],MATCH(ROUND(MIN(SUM(DB$4,$O101/1000),SUM($O101,DB$4/1000)),3),CMB[[Cmb_ID]:[Cmb_ID]],0))),-1,-1,0,0)),IF(OR(DB$1,$R101),4,INDEX(CMB[[Cmb_Rare]:[Cmb_Rare]],MATCH(ROUND(MIN(SUM(DB$4,$O101/1000),SUM($O101,DB$4/1000)),3),CMB[[Cmb_ID]:[Cmb_ID]],0))),CHOOSE(AC[[M]:[M]],2,1,1,SUM(AC[[AB]:[DB]])))),""))</f>
        <v/>
      </c>
      <c r="DC101" t="str">
        <f>IF(OR(DC$5="",$S101=""),"",IFERROR(SUM(PRODUCT(INDEX(CMB[[BA_0O]:[BA_2O]],MATCH(ROUND(MIN(SUM(DC$4,$O101/1000),SUM($O101,DC$4/1000)),3),CMB[[Cmb_ID]:[Cmb_ID]],0),SUM(N(DC$1),N($R101),1)),CHOOSE(AC[[M]:[M]],1,1,0,AC[[AB]:[AB]])),PRODUCT(INDEX(CMB[[BD_0O]:[BD_2O]],MATCH(ROUND(MIN(SUM(DC$4,$O101/1000),SUM($O101,DC$4/1000)),3),CMB[[Cmb_ID]:[Cmb_ID]],0),SUM(N(DC$1),N($R101),1)),CHOOSE(AC[[M]:[M]],1,0,1,AC[[DB]:[DB]])),PRODUCT(SUM(ROUND(AVERAGE(VALUE(DC$3),VALUE($P101)),0),CHOOSE(IF(OR(DC$1,$R101),4,INDEX(CMB[[Res_Rare]:[Res_Rare]],MATCH(ROUND(MIN(SUM(DC$4,$O101/1000),SUM($O101,DC$4/1000)),3),CMB[[Cmb_ID]:[Cmb_ID]],0))),-1,-1,0,0)),IF(OR(DC$1,$R101),4,INDEX(CMB[[Cmb_Rare]:[Cmb_Rare]],MATCH(ROUND(MIN(SUM(DC$4,$O101/1000),SUM($O101,DC$4/1000)),3),CMB[[Cmb_ID]:[Cmb_ID]],0))),CHOOSE(AC[[M]:[M]],2,1,1,SUM(AC[[AB]:[DB]])))),""))</f>
        <v/>
      </c>
      <c r="DD101" t="str">
        <f>IF(OR(DD$5="",$S101=""),"",IFERROR(SUM(PRODUCT(INDEX(CMB[[BA_0O]:[BA_2O]],MATCH(ROUND(MIN(SUM(DD$4,$O101/1000),SUM($O101,DD$4/1000)),3),CMB[[Cmb_ID]:[Cmb_ID]],0),SUM(N(DD$1),N($R101),1)),CHOOSE(AC[[M]:[M]],1,1,0,AC[[AB]:[AB]])),PRODUCT(INDEX(CMB[[BD_0O]:[BD_2O]],MATCH(ROUND(MIN(SUM(DD$4,$O101/1000),SUM($O101,DD$4/1000)),3),CMB[[Cmb_ID]:[Cmb_ID]],0),SUM(N(DD$1),N($R101),1)),CHOOSE(AC[[M]:[M]],1,0,1,AC[[DB]:[DB]])),PRODUCT(SUM(ROUND(AVERAGE(VALUE(DD$3),VALUE($P101)),0),CHOOSE(IF(OR(DD$1,$R101),4,INDEX(CMB[[Res_Rare]:[Res_Rare]],MATCH(ROUND(MIN(SUM(DD$4,$O101/1000),SUM($O101,DD$4/1000)),3),CMB[[Cmb_ID]:[Cmb_ID]],0))),-1,-1,0,0)),IF(OR(DD$1,$R101),4,INDEX(CMB[[Cmb_Rare]:[Cmb_Rare]],MATCH(ROUND(MIN(SUM(DD$4,$O101/1000),SUM($O101,DD$4/1000)),3),CMB[[Cmb_ID]:[Cmb_ID]],0))),CHOOSE(AC[[M]:[M]],2,1,1,SUM(AC[[AB]:[DB]])))),""))</f>
        <v/>
      </c>
      <c r="DE101" t="str">
        <f>IF(OR(DE$5="",$S101=""),"",IFERROR(SUM(PRODUCT(INDEX(CMB[[BA_0O]:[BA_2O]],MATCH(ROUND(MIN(SUM(DE$4,$O101/1000),SUM($O101,DE$4/1000)),3),CMB[[Cmb_ID]:[Cmb_ID]],0),SUM(N(DE$1),N($R101),1)),CHOOSE(AC[[M]:[M]],1,1,0,AC[[AB]:[AB]])),PRODUCT(INDEX(CMB[[BD_0O]:[BD_2O]],MATCH(ROUND(MIN(SUM(DE$4,$O101/1000),SUM($O101,DE$4/1000)),3),CMB[[Cmb_ID]:[Cmb_ID]],0),SUM(N(DE$1),N($R101),1)),CHOOSE(AC[[M]:[M]],1,0,1,AC[[DB]:[DB]])),PRODUCT(SUM(ROUND(AVERAGE(VALUE(DE$3),VALUE($P101)),0),CHOOSE(IF(OR(DE$1,$R101),4,INDEX(CMB[[Res_Rare]:[Res_Rare]],MATCH(ROUND(MIN(SUM(DE$4,$O101/1000),SUM($O101,DE$4/1000)),3),CMB[[Cmb_ID]:[Cmb_ID]],0))),-1,-1,0,0)),IF(OR(DE$1,$R101),4,INDEX(CMB[[Cmb_Rare]:[Cmb_Rare]],MATCH(ROUND(MIN(SUM(DE$4,$O101/1000),SUM($O101,DE$4/1000)),3),CMB[[Cmb_ID]:[Cmb_ID]],0))),CHOOSE(AC[[M]:[M]],2,1,1,SUM(AC[[AB]:[DB]])))),""))</f>
        <v/>
      </c>
      <c r="DF101" t="str">
        <f>IF(OR(DF$5="",$S101=""),"",IFERROR(SUM(PRODUCT(INDEX(CMB[[BA_0O]:[BA_2O]],MATCH(ROUND(MIN(SUM(DF$4,$O101/1000),SUM($O101,DF$4/1000)),3),CMB[[Cmb_ID]:[Cmb_ID]],0),SUM(N(DF$1),N($R101),1)),CHOOSE(AC[[M]:[M]],1,1,0,AC[[AB]:[AB]])),PRODUCT(INDEX(CMB[[BD_0O]:[BD_2O]],MATCH(ROUND(MIN(SUM(DF$4,$O101/1000),SUM($O101,DF$4/1000)),3),CMB[[Cmb_ID]:[Cmb_ID]],0),SUM(N(DF$1),N($R101),1)),CHOOSE(AC[[M]:[M]],1,0,1,AC[[DB]:[DB]])),PRODUCT(SUM(ROUND(AVERAGE(VALUE(DF$3),VALUE($P101)),0),CHOOSE(IF(OR(DF$1,$R101),4,INDEX(CMB[[Res_Rare]:[Res_Rare]],MATCH(ROUND(MIN(SUM(DF$4,$O101/1000),SUM($O101,DF$4/1000)),3),CMB[[Cmb_ID]:[Cmb_ID]],0))),-1,-1,0,0)),IF(OR(DF$1,$R101),4,INDEX(CMB[[Cmb_Rare]:[Cmb_Rare]],MATCH(ROUND(MIN(SUM(DF$4,$O101/1000),SUM($O101,DF$4/1000)),3),CMB[[Cmb_ID]:[Cmb_ID]],0))),CHOOSE(AC[[M]:[M]],2,1,1,SUM(AC[[AB]:[DB]])))),""))</f>
        <v/>
      </c>
      <c r="DG101" t="str">
        <f>IF(OR(DG$5="",$S101=""),"",IFERROR(SUM(PRODUCT(INDEX(CMB[[BA_0O]:[BA_2O]],MATCH(ROUND(MIN(SUM(DG$4,$O101/1000),SUM($O101,DG$4/1000)),3),CMB[[Cmb_ID]:[Cmb_ID]],0),SUM(N(DG$1),N($R101),1)),CHOOSE(AC[[M]:[M]],1,1,0,AC[[AB]:[AB]])),PRODUCT(INDEX(CMB[[BD_0O]:[BD_2O]],MATCH(ROUND(MIN(SUM(DG$4,$O101/1000),SUM($O101,DG$4/1000)),3),CMB[[Cmb_ID]:[Cmb_ID]],0),SUM(N(DG$1),N($R101),1)),CHOOSE(AC[[M]:[M]],1,0,1,AC[[DB]:[DB]])),PRODUCT(SUM(ROUND(AVERAGE(VALUE(DG$3),VALUE($P101)),0),CHOOSE(IF(OR(DG$1,$R101),4,INDEX(CMB[[Res_Rare]:[Res_Rare]],MATCH(ROUND(MIN(SUM(DG$4,$O101/1000),SUM($O101,DG$4/1000)),3),CMB[[Cmb_ID]:[Cmb_ID]],0))),-1,-1,0,0)),IF(OR(DG$1,$R101),4,INDEX(CMB[[Cmb_Rare]:[Cmb_Rare]],MATCH(ROUND(MIN(SUM(DG$4,$O101/1000),SUM($O101,DG$4/1000)),3),CMB[[Cmb_ID]:[Cmb_ID]],0))),CHOOSE(AC[[M]:[M]],2,1,1,SUM(AC[[AB]:[DB]])))),""))</f>
        <v/>
      </c>
      <c r="DH101" t="str">
        <f>IF(OR(DH$5="",$S101=""),"",IFERROR(SUM(PRODUCT(INDEX(CMB[[BA_0O]:[BA_2O]],MATCH(ROUND(MIN(SUM(DH$4,$O101/1000),SUM($O101,DH$4/1000)),3),CMB[[Cmb_ID]:[Cmb_ID]],0),SUM(N(DH$1),N($R101),1)),CHOOSE(AC[[M]:[M]],1,1,0,AC[[AB]:[AB]])),PRODUCT(INDEX(CMB[[BD_0O]:[BD_2O]],MATCH(ROUND(MIN(SUM(DH$4,$O101/1000),SUM($O101,DH$4/1000)),3),CMB[[Cmb_ID]:[Cmb_ID]],0),SUM(N(DH$1),N($R101),1)),CHOOSE(AC[[M]:[M]],1,0,1,AC[[DB]:[DB]])),PRODUCT(SUM(ROUND(AVERAGE(VALUE(DH$3),VALUE($P101)),0),CHOOSE(IF(OR(DH$1,$R101),4,INDEX(CMB[[Res_Rare]:[Res_Rare]],MATCH(ROUND(MIN(SUM(DH$4,$O101/1000),SUM($O101,DH$4/1000)),3),CMB[[Cmb_ID]:[Cmb_ID]],0))),-1,-1,0,0)),IF(OR(DH$1,$R101),4,INDEX(CMB[[Cmb_Rare]:[Cmb_Rare]],MATCH(ROUND(MIN(SUM(DH$4,$O101/1000),SUM($O101,DH$4/1000)),3),CMB[[Cmb_ID]:[Cmb_ID]],0))),CHOOSE(AC[[M]:[M]],2,1,1,SUM(AC[[AB]:[DB]])))),""))</f>
        <v/>
      </c>
      <c r="DI101" t="str">
        <f>IF(OR(DI$5="",$S101=""),"",IFERROR(SUM(PRODUCT(INDEX(CMB[[BA_0O]:[BA_2O]],MATCH(ROUND(MIN(SUM(DI$4,$O101/1000),SUM($O101,DI$4/1000)),3),CMB[[Cmb_ID]:[Cmb_ID]],0),SUM(N(DI$1),N($R101),1)),CHOOSE(AC[[M]:[M]],1,1,0,AC[[AB]:[AB]])),PRODUCT(INDEX(CMB[[BD_0O]:[BD_2O]],MATCH(ROUND(MIN(SUM(DI$4,$O101/1000),SUM($O101,DI$4/1000)),3),CMB[[Cmb_ID]:[Cmb_ID]],0),SUM(N(DI$1),N($R101),1)),CHOOSE(AC[[M]:[M]],1,0,1,AC[[DB]:[DB]])),PRODUCT(SUM(ROUND(AVERAGE(VALUE(DI$3),VALUE($P101)),0),CHOOSE(IF(OR(DI$1,$R101),4,INDEX(CMB[[Res_Rare]:[Res_Rare]],MATCH(ROUND(MIN(SUM(DI$4,$O101/1000),SUM($O101,DI$4/1000)),3),CMB[[Cmb_ID]:[Cmb_ID]],0))),-1,-1,0,0)),IF(OR(DI$1,$R101),4,INDEX(CMB[[Cmb_Rare]:[Cmb_Rare]],MATCH(ROUND(MIN(SUM(DI$4,$O101/1000),SUM($O101,DI$4/1000)),3),CMB[[Cmb_ID]:[Cmb_ID]],0))),CHOOSE(AC[[M]:[M]],2,1,1,SUM(AC[[AB]:[DB]])))),""))</f>
        <v/>
      </c>
      <c r="DJ101" t="str">
        <f>IF(OR(DJ$5="",$S101=""),"",IFERROR(SUM(PRODUCT(INDEX(CMB[[BA_0O]:[BA_2O]],MATCH(ROUND(MIN(SUM(DJ$4,$O101/1000),SUM($O101,DJ$4/1000)),3),CMB[[Cmb_ID]:[Cmb_ID]],0),SUM(N(DJ$1),N($R101),1)),CHOOSE(AC[[M]:[M]],1,1,0,AC[[AB]:[AB]])),PRODUCT(INDEX(CMB[[BD_0O]:[BD_2O]],MATCH(ROUND(MIN(SUM(DJ$4,$O101/1000),SUM($O101,DJ$4/1000)),3),CMB[[Cmb_ID]:[Cmb_ID]],0),SUM(N(DJ$1),N($R101),1)),CHOOSE(AC[[M]:[M]],1,0,1,AC[[DB]:[DB]])),PRODUCT(SUM(ROUND(AVERAGE(VALUE(DJ$3),VALUE($P101)),0),CHOOSE(IF(OR(DJ$1,$R101),4,INDEX(CMB[[Res_Rare]:[Res_Rare]],MATCH(ROUND(MIN(SUM(DJ$4,$O101/1000),SUM($O101,DJ$4/1000)),3),CMB[[Cmb_ID]:[Cmb_ID]],0))),-1,-1,0,0)),IF(OR(DJ$1,$R101),4,INDEX(CMB[[Cmb_Rare]:[Cmb_Rare]],MATCH(ROUND(MIN(SUM(DJ$4,$O101/1000),SUM($O101,DJ$4/1000)),3),CMB[[Cmb_ID]:[Cmb_ID]],0))),CHOOSE(AC[[M]:[M]],2,1,1,SUM(AC[[AB]:[DB]])))),""))</f>
        <v/>
      </c>
      <c r="DK101" t="str">
        <f>IF(OR(DK$5="",$S101=""),"",IFERROR(SUM(PRODUCT(INDEX(CMB[[BA_0O]:[BA_2O]],MATCH(ROUND(MIN(SUM(DK$4,$O101/1000),SUM($O101,DK$4/1000)),3),CMB[[Cmb_ID]:[Cmb_ID]],0),SUM(N(DK$1),N($R101),1)),CHOOSE(AC[[M]:[M]],1,1,0,AC[[AB]:[AB]])),PRODUCT(INDEX(CMB[[BD_0O]:[BD_2O]],MATCH(ROUND(MIN(SUM(DK$4,$O101/1000),SUM($O101,DK$4/1000)),3),CMB[[Cmb_ID]:[Cmb_ID]],0),SUM(N(DK$1),N($R101),1)),CHOOSE(AC[[M]:[M]],1,0,1,AC[[DB]:[DB]])),PRODUCT(SUM(ROUND(AVERAGE(VALUE(DK$3),VALUE($P101)),0),CHOOSE(IF(OR(DK$1,$R101),4,INDEX(CMB[[Res_Rare]:[Res_Rare]],MATCH(ROUND(MIN(SUM(DK$4,$O101/1000),SUM($O101,DK$4/1000)),3),CMB[[Cmb_ID]:[Cmb_ID]],0))),-1,-1,0,0)),IF(OR(DK$1,$R101),4,INDEX(CMB[[Cmb_Rare]:[Cmb_Rare]],MATCH(ROUND(MIN(SUM(DK$4,$O101/1000),SUM($O101,DK$4/1000)),3),CMB[[Cmb_ID]:[Cmb_ID]],0))),CHOOSE(AC[[M]:[M]],2,1,1,SUM(AC[[AB]:[DB]])))),""))</f>
        <v/>
      </c>
      <c r="DL101" t="str">
        <f>IF(OR(DL$5="",$S101=""),"",IFERROR(SUM(PRODUCT(INDEX(CMB[[BA_0O]:[BA_2O]],MATCH(ROUND(MIN(SUM(DL$4,$O101/1000),SUM($O101,DL$4/1000)),3),CMB[[Cmb_ID]:[Cmb_ID]],0),SUM(N(DL$1),N($R101),1)),CHOOSE(AC[[M]:[M]],1,1,0,AC[[AB]:[AB]])),PRODUCT(INDEX(CMB[[BD_0O]:[BD_2O]],MATCH(ROUND(MIN(SUM(DL$4,$O101/1000),SUM($O101,DL$4/1000)),3),CMB[[Cmb_ID]:[Cmb_ID]],0),SUM(N(DL$1),N($R101),1)),CHOOSE(AC[[M]:[M]],1,0,1,AC[[DB]:[DB]])),PRODUCT(SUM(ROUND(AVERAGE(VALUE(DL$3),VALUE($P101)),0),CHOOSE(IF(OR(DL$1,$R101),4,INDEX(CMB[[Res_Rare]:[Res_Rare]],MATCH(ROUND(MIN(SUM(DL$4,$O101/1000),SUM($O101,DL$4/1000)),3),CMB[[Cmb_ID]:[Cmb_ID]],0))),-1,-1,0,0)),IF(OR(DL$1,$R101),4,INDEX(CMB[[Cmb_Rare]:[Cmb_Rare]],MATCH(ROUND(MIN(SUM(DL$4,$O101/1000),SUM($O101,DL$4/1000)),3),CMB[[Cmb_ID]:[Cmb_ID]],0))),CHOOSE(AC[[M]:[M]],2,1,1,SUM(AC[[AB]:[DB]])))),""))</f>
        <v/>
      </c>
      <c r="DM101" t="str">
        <f>IF(OR(DM$5="",$S101=""),"",IFERROR(SUM(PRODUCT(INDEX(CMB[[BA_0O]:[BA_2O]],MATCH(ROUND(MIN(SUM(DM$4,$O101/1000),SUM($O101,DM$4/1000)),3),CMB[[Cmb_ID]:[Cmb_ID]],0),SUM(N(DM$1),N($R101),1)),CHOOSE(AC[[M]:[M]],1,1,0,AC[[AB]:[AB]])),PRODUCT(INDEX(CMB[[BD_0O]:[BD_2O]],MATCH(ROUND(MIN(SUM(DM$4,$O101/1000),SUM($O101,DM$4/1000)),3),CMB[[Cmb_ID]:[Cmb_ID]],0),SUM(N(DM$1),N($R101),1)),CHOOSE(AC[[M]:[M]],1,0,1,AC[[DB]:[DB]])),PRODUCT(SUM(ROUND(AVERAGE(VALUE(DM$3),VALUE($P101)),0),CHOOSE(IF(OR(DM$1,$R101),4,INDEX(CMB[[Res_Rare]:[Res_Rare]],MATCH(ROUND(MIN(SUM(DM$4,$O101/1000),SUM($O101,DM$4/1000)),3),CMB[[Cmb_ID]:[Cmb_ID]],0))),-1,-1,0,0)),IF(OR(DM$1,$R101),4,INDEX(CMB[[Cmb_Rare]:[Cmb_Rare]],MATCH(ROUND(MIN(SUM(DM$4,$O101/1000),SUM($O101,DM$4/1000)),3),CMB[[Cmb_ID]:[Cmb_ID]],0))),CHOOSE(AC[[M]:[M]],2,1,1,SUM(AC[[AB]:[DB]])))),""))</f>
        <v/>
      </c>
      <c r="DN101" t="str">
        <f>IF(OR(DN$5="",$S101=""),"",IFERROR(SUM(PRODUCT(INDEX(CMB[[BA_0O]:[BA_2O]],MATCH(ROUND(MIN(SUM(DN$4,$O101/1000),SUM($O101,DN$4/1000)),3),CMB[[Cmb_ID]:[Cmb_ID]],0),SUM(N(DN$1),N($R101),1)),CHOOSE(AC[[M]:[M]],1,1,0,AC[[AB]:[AB]])),PRODUCT(INDEX(CMB[[BD_0O]:[BD_2O]],MATCH(ROUND(MIN(SUM(DN$4,$O101/1000),SUM($O101,DN$4/1000)),3),CMB[[Cmb_ID]:[Cmb_ID]],0),SUM(N(DN$1),N($R101),1)),CHOOSE(AC[[M]:[M]],1,0,1,AC[[DB]:[DB]])),PRODUCT(SUM(ROUND(AVERAGE(VALUE(DN$3),VALUE($P101)),0),CHOOSE(IF(OR(DN$1,$R101),4,INDEX(CMB[[Res_Rare]:[Res_Rare]],MATCH(ROUND(MIN(SUM(DN$4,$O101/1000),SUM($O101,DN$4/1000)),3),CMB[[Cmb_ID]:[Cmb_ID]],0))),-1,-1,0,0)),IF(OR(DN$1,$R101),4,INDEX(CMB[[Cmb_Rare]:[Cmb_Rare]],MATCH(ROUND(MIN(SUM(DN$4,$O101/1000),SUM($O101,DN$4/1000)),3),CMB[[Cmb_ID]:[Cmb_ID]],0))),CHOOSE(AC[[M]:[M]],2,1,1,SUM(AC[[AB]:[DB]])))),""))</f>
        <v/>
      </c>
      <c r="DO101" t="str">
        <f>IF(OR(DO$5="",$S101=""),"",IFERROR(SUM(PRODUCT(INDEX(CMB[[BA_0O]:[BA_2O]],MATCH(ROUND(MIN(SUM(DO$4,$O101/1000),SUM($O101,DO$4/1000)),3),CMB[[Cmb_ID]:[Cmb_ID]],0),SUM(N(DO$1),N($R101),1)),CHOOSE(AC[[M]:[M]],1,1,0,AC[[AB]:[AB]])),PRODUCT(INDEX(CMB[[BD_0O]:[BD_2O]],MATCH(ROUND(MIN(SUM(DO$4,$O101/1000),SUM($O101,DO$4/1000)),3),CMB[[Cmb_ID]:[Cmb_ID]],0),SUM(N(DO$1),N($R101),1)),CHOOSE(AC[[M]:[M]],1,0,1,AC[[DB]:[DB]])),PRODUCT(SUM(ROUND(AVERAGE(VALUE(DO$3),VALUE($P101)),0),CHOOSE(IF(OR(DO$1,$R101),4,INDEX(CMB[[Res_Rare]:[Res_Rare]],MATCH(ROUND(MIN(SUM(DO$4,$O101/1000),SUM($O101,DO$4/1000)),3),CMB[[Cmb_ID]:[Cmb_ID]],0))),-1,-1,0,0)),IF(OR(DO$1,$R101),4,INDEX(CMB[[Cmb_Rare]:[Cmb_Rare]],MATCH(ROUND(MIN(SUM(DO$4,$O101/1000),SUM($O101,DO$4/1000)),3),CMB[[Cmb_ID]:[Cmb_ID]],0))),CHOOSE(AC[[M]:[M]],2,1,1,SUM(AC[[AB]:[DB]])))),""))</f>
        <v/>
      </c>
      <c r="DP101" t="str">
        <f>IF(OR(DP$5="",$S101=""),"",IFERROR(SUM(PRODUCT(INDEX(CMB[[BA_0O]:[BA_2O]],MATCH(ROUND(MIN(SUM(DP$4,$O101/1000),SUM($O101,DP$4/1000)),3),CMB[[Cmb_ID]:[Cmb_ID]],0),SUM(N(DP$1),N($R101),1)),CHOOSE(AC[[M]:[M]],1,1,0,AC[[AB]:[AB]])),PRODUCT(INDEX(CMB[[BD_0O]:[BD_2O]],MATCH(ROUND(MIN(SUM(DP$4,$O101/1000),SUM($O101,DP$4/1000)),3),CMB[[Cmb_ID]:[Cmb_ID]],0),SUM(N(DP$1),N($R101),1)),CHOOSE(AC[[M]:[M]],1,0,1,AC[[DB]:[DB]])),PRODUCT(SUM(ROUND(AVERAGE(VALUE(DP$3),VALUE($P101)),0),CHOOSE(IF(OR(DP$1,$R101),4,INDEX(CMB[[Res_Rare]:[Res_Rare]],MATCH(ROUND(MIN(SUM(DP$4,$O101/1000),SUM($O101,DP$4/1000)),3),CMB[[Cmb_ID]:[Cmb_ID]],0))),-1,-1,0,0)),IF(OR(DP$1,$R101),4,INDEX(CMB[[Cmb_Rare]:[Cmb_Rare]],MATCH(ROUND(MIN(SUM(DP$4,$O101/1000),SUM($O101,DP$4/1000)),3),CMB[[Cmb_ID]:[Cmb_ID]],0))),CHOOSE(AC[[M]:[M]],2,1,1,SUM(AC[[AB]:[DB]])))),""))</f>
        <v/>
      </c>
      <c r="DQ101" t="str">
        <f>IF(OR(DQ$5="",$S101=""),"",IFERROR(SUM(PRODUCT(INDEX(CMB[[BA_0O]:[BA_2O]],MATCH(ROUND(MIN(SUM(DQ$4,$O101/1000),SUM($O101,DQ$4/1000)),3),CMB[[Cmb_ID]:[Cmb_ID]],0),SUM(N(DQ$1),N($R101),1)),CHOOSE(AC[[M]:[M]],1,1,0,AC[[AB]:[AB]])),PRODUCT(INDEX(CMB[[BD_0O]:[BD_2O]],MATCH(ROUND(MIN(SUM(DQ$4,$O101/1000),SUM($O101,DQ$4/1000)),3),CMB[[Cmb_ID]:[Cmb_ID]],0),SUM(N(DQ$1),N($R101),1)),CHOOSE(AC[[M]:[M]],1,0,1,AC[[DB]:[DB]])),PRODUCT(SUM(ROUND(AVERAGE(VALUE(DQ$3),VALUE($P101)),0),CHOOSE(IF(OR(DQ$1,$R101),4,INDEX(CMB[[Res_Rare]:[Res_Rare]],MATCH(ROUND(MIN(SUM(DQ$4,$O101/1000),SUM($O101,DQ$4/1000)),3),CMB[[Cmb_ID]:[Cmb_ID]],0))),-1,-1,0,0)),IF(OR(DQ$1,$R101),4,INDEX(CMB[[Cmb_Rare]:[Cmb_Rare]],MATCH(ROUND(MIN(SUM(DQ$4,$O101/1000),SUM($O101,DQ$4/1000)),3),CMB[[Cmb_ID]:[Cmb_ID]],0))),CHOOSE(AC[[M]:[M]],2,1,1,SUM(AC[[AB]:[DB]])))),""))</f>
        <v/>
      </c>
      <c r="DR101" t="str">
        <f>IF(OR(DR$5="",$S101=""),"",IFERROR(SUM(PRODUCT(INDEX(CMB[[BA_0O]:[BA_2O]],MATCH(ROUND(MIN(SUM(DR$4,$O101/1000),SUM($O101,DR$4/1000)),3),CMB[[Cmb_ID]:[Cmb_ID]],0),SUM(N(DR$1),N($R101),1)),CHOOSE(AC[[M]:[M]],1,1,0,AC[[AB]:[AB]])),PRODUCT(INDEX(CMB[[BD_0O]:[BD_2O]],MATCH(ROUND(MIN(SUM(DR$4,$O101/1000),SUM($O101,DR$4/1000)),3),CMB[[Cmb_ID]:[Cmb_ID]],0),SUM(N(DR$1),N($R101),1)),CHOOSE(AC[[M]:[M]],1,0,1,AC[[DB]:[DB]])),PRODUCT(SUM(ROUND(AVERAGE(VALUE(DR$3),VALUE($P101)),0),CHOOSE(IF(OR(DR$1,$R101),4,INDEX(CMB[[Res_Rare]:[Res_Rare]],MATCH(ROUND(MIN(SUM(DR$4,$O101/1000),SUM($O101,DR$4/1000)),3),CMB[[Cmb_ID]:[Cmb_ID]],0))),-1,-1,0,0)),IF(OR(DR$1,$R101),4,INDEX(CMB[[Cmb_Rare]:[Cmb_Rare]],MATCH(ROUND(MIN(SUM(DR$4,$O101/1000),SUM($O101,DR$4/1000)),3),CMB[[Cmb_ID]:[Cmb_ID]],0))),CHOOSE(AC[[M]:[M]],2,1,1,SUM(AC[[AB]:[DB]])))),""))</f>
        <v/>
      </c>
      <c r="DS101" t="str">
        <f>IF(OR(DS$5="",$S101=""),"",IFERROR(SUM(PRODUCT(INDEX(CMB[[BA_0O]:[BA_2O]],MATCH(ROUND(MIN(SUM(DS$4,$O101/1000),SUM($O101,DS$4/1000)),3),CMB[[Cmb_ID]:[Cmb_ID]],0),SUM(N(DS$1),N($R101),1)),CHOOSE(AC[[M]:[M]],1,1,0,AC[[AB]:[AB]])),PRODUCT(INDEX(CMB[[BD_0O]:[BD_2O]],MATCH(ROUND(MIN(SUM(DS$4,$O101/1000),SUM($O101,DS$4/1000)),3),CMB[[Cmb_ID]:[Cmb_ID]],0),SUM(N(DS$1),N($R101),1)),CHOOSE(AC[[M]:[M]],1,0,1,AC[[DB]:[DB]])),PRODUCT(SUM(ROUND(AVERAGE(VALUE(DS$3),VALUE($P101)),0),CHOOSE(IF(OR(DS$1,$R101),4,INDEX(CMB[[Res_Rare]:[Res_Rare]],MATCH(ROUND(MIN(SUM(DS$4,$O101/1000),SUM($O101,DS$4/1000)),3),CMB[[Cmb_ID]:[Cmb_ID]],0))),-1,-1,0,0)),IF(OR(DS$1,$R101),4,INDEX(CMB[[Cmb_Rare]:[Cmb_Rare]],MATCH(ROUND(MIN(SUM(DS$4,$O101/1000),SUM($O101,DS$4/1000)),3),CMB[[Cmb_ID]:[Cmb_ID]],0))),CHOOSE(AC[[M]:[M]],2,1,1,SUM(AC[[AB]:[DB]])))),""))</f>
        <v/>
      </c>
      <c r="DT101" t="str">
        <f>IF(OR(DT$5="",$S101=""),"",IFERROR(SUM(PRODUCT(INDEX(CMB[[BA_0O]:[BA_2O]],MATCH(ROUND(MIN(SUM(DT$4,$O101/1000),SUM($O101,DT$4/1000)),3),CMB[[Cmb_ID]:[Cmb_ID]],0),SUM(N(DT$1),N($R101),1)),CHOOSE(AC[[M]:[M]],1,1,0,AC[[AB]:[AB]])),PRODUCT(INDEX(CMB[[BD_0O]:[BD_2O]],MATCH(ROUND(MIN(SUM(DT$4,$O101/1000),SUM($O101,DT$4/1000)),3),CMB[[Cmb_ID]:[Cmb_ID]],0),SUM(N(DT$1),N($R101),1)),CHOOSE(AC[[M]:[M]],1,0,1,AC[[DB]:[DB]])),PRODUCT(SUM(ROUND(AVERAGE(VALUE(DT$3),VALUE($P101)),0),CHOOSE(IF(OR(DT$1,$R101),4,INDEX(CMB[[Res_Rare]:[Res_Rare]],MATCH(ROUND(MIN(SUM(DT$4,$O101/1000),SUM($O101,DT$4/1000)),3),CMB[[Cmb_ID]:[Cmb_ID]],0))),-1,-1,0,0)),IF(OR(DT$1,$R101),4,INDEX(CMB[[Cmb_Rare]:[Cmb_Rare]],MATCH(ROUND(MIN(SUM(DT$4,$O101/1000),SUM($O101,DT$4/1000)),3),CMB[[Cmb_ID]:[Cmb_ID]],0))),CHOOSE(AC[[M]:[M]],2,1,1,SUM(AC[[AB]:[DB]])))),""))</f>
        <v/>
      </c>
      <c r="DU101" t="str">
        <f>IF(OR(DU$5="",$S101=""),"",IFERROR(SUM(PRODUCT(INDEX(CMB[[BA_0O]:[BA_2O]],MATCH(ROUND(MIN(SUM(DU$4,$O101/1000),SUM($O101,DU$4/1000)),3),CMB[[Cmb_ID]:[Cmb_ID]],0),SUM(N(DU$1),N($R101),1)),CHOOSE(AC[[M]:[M]],1,1,0,AC[[AB]:[AB]])),PRODUCT(INDEX(CMB[[BD_0O]:[BD_2O]],MATCH(ROUND(MIN(SUM(DU$4,$O101/1000),SUM($O101,DU$4/1000)),3),CMB[[Cmb_ID]:[Cmb_ID]],0),SUM(N(DU$1),N($R101),1)),CHOOSE(AC[[M]:[M]],1,0,1,AC[[DB]:[DB]])),PRODUCT(SUM(ROUND(AVERAGE(VALUE(DU$3),VALUE($P101)),0),CHOOSE(IF(OR(DU$1,$R101),4,INDEX(CMB[[Res_Rare]:[Res_Rare]],MATCH(ROUND(MIN(SUM(DU$4,$O101/1000),SUM($O101,DU$4/1000)),3),CMB[[Cmb_ID]:[Cmb_ID]],0))),-1,-1,0,0)),IF(OR(DU$1,$R101),4,INDEX(CMB[[Cmb_Rare]:[Cmb_Rare]],MATCH(ROUND(MIN(SUM(DU$4,$O101/1000),SUM($O101,DU$4/1000)),3),CMB[[Cmb_ID]:[Cmb_ID]],0))),CHOOSE(AC[[M]:[M]],2,1,1,SUM(AC[[AB]:[DB]])))),""))</f>
        <v/>
      </c>
      <c r="DV101" t="str">
        <f>IF(OR(DV$5="",$S101=""),"",IFERROR(SUM(PRODUCT(INDEX(CMB[[BA_0O]:[BA_2O]],MATCH(ROUND(MIN(SUM(DV$4,$O101/1000),SUM($O101,DV$4/1000)),3),CMB[[Cmb_ID]:[Cmb_ID]],0),SUM(N(DV$1),N($R101),1)),CHOOSE(AC[[M]:[M]],1,1,0,AC[[AB]:[AB]])),PRODUCT(INDEX(CMB[[BD_0O]:[BD_2O]],MATCH(ROUND(MIN(SUM(DV$4,$O101/1000),SUM($O101,DV$4/1000)),3),CMB[[Cmb_ID]:[Cmb_ID]],0),SUM(N(DV$1),N($R101),1)),CHOOSE(AC[[M]:[M]],1,0,1,AC[[DB]:[DB]])),PRODUCT(SUM(ROUND(AVERAGE(VALUE(DV$3),VALUE($P101)),0),CHOOSE(IF(OR(DV$1,$R101),4,INDEX(CMB[[Res_Rare]:[Res_Rare]],MATCH(ROUND(MIN(SUM(DV$4,$O101/1000),SUM($O101,DV$4/1000)),3),CMB[[Cmb_ID]:[Cmb_ID]],0))),-1,-1,0,0)),IF(OR(DV$1,$R101),4,INDEX(CMB[[Cmb_Rare]:[Cmb_Rare]],MATCH(ROUND(MIN(SUM(DV$4,$O101/1000),SUM($O101,DV$4/1000)),3),CMB[[Cmb_ID]:[Cmb_ID]],0))),CHOOSE(AC[[M]:[M]],2,1,1,SUM(AC[[AB]:[DB]])))),""))</f>
        <v/>
      </c>
      <c r="DW101" t="str">
        <f>IF(OR(DW$5="",$S101=""),"",IFERROR(SUM(PRODUCT(INDEX(CMB[[BA_0O]:[BA_2O]],MATCH(ROUND(MIN(SUM(DW$4,$O101/1000),SUM($O101,DW$4/1000)),3),CMB[[Cmb_ID]:[Cmb_ID]],0),SUM(N(DW$1),N($R101),1)),CHOOSE(AC[[M]:[M]],1,1,0,AC[[AB]:[AB]])),PRODUCT(INDEX(CMB[[BD_0O]:[BD_2O]],MATCH(ROUND(MIN(SUM(DW$4,$O101/1000),SUM($O101,DW$4/1000)),3),CMB[[Cmb_ID]:[Cmb_ID]],0),SUM(N(DW$1),N($R101),1)),CHOOSE(AC[[M]:[M]],1,0,1,AC[[DB]:[DB]])),PRODUCT(SUM(ROUND(AVERAGE(VALUE(DW$3),VALUE($P101)),0),CHOOSE(IF(OR(DW$1,$R101),4,INDEX(CMB[[Res_Rare]:[Res_Rare]],MATCH(ROUND(MIN(SUM(DW$4,$O101/1000),SUM($O101,DW$4/1000)),3),CMB[[Cmb_ID]:[Cmb_ID]],0))),-1,-1,0,0)),IF(OR(DW$1,$R101),4,INDEX(CMB[[Cmb_Rare]:[Cmb_Rare]],MATCH(ROUND(MIN(SUM(DW$4,$O101/1000),SUM($O101,DW$4/1000)),3),CMB[[Cmb_ID]:[Cmb_ID]],0))),CHOOSE(AC[[M]:[M]],2,1,1,SUM(AC[[AB]:[DB]])))),""))</f>
        <v/>
      </c>
      <c r="DX101" t="str">
        <f>IF(OR(DX$5="",$S101=""),"",IFERROR(SUM(PRODUCT(INDEX(CMB[[BA_0O]:[BA_2O]],MATCH(ROUND(MIN(SUM(DX$4,$O101/1000),SUM($O101,DX$4/1000)),3),CMB[[Cmb_ID]:[Cmb_ID]],0),SUM(N(DX$1),N($R101),1)),CHOOSE(AC[[M]:[M]],1,1,0,AC[[AB]:[AB]])),PRODUCT(INDEX(CMB[[BD_0O]:[BD_2O]],MATCH(ROUND(MIN(SUM(DX$4,$O101/1000),SUM($O101,DX$4/1000)),3),CMB[[Cmb_ID]:[Cmb_ID]],0),SUM(N(DX$1),N($R101),1)),CHOOSE(AC[[M]:[M]],1,0,1,AC[[DB]:[DB]])),PRODUCT(SUM(ROUND(AVERAGE(VALUE(DX$3),VALUE($P101)),0),CHOOSE(IF(OR(DX$1,$R101),4,INDEX(CMB[[Res_Rare]:[Res_Rare]],MATCH(ROUND(MIN(SUM(DX$4,$O101/1000),SUM($O101,DX$4/1000)),3),CMB[[Cmb_ID]:[Cmb_ID]],0))),-1,-1,0,0)),IF(OR(DX$1,$R101),4,INDEX(CMB[[Cmb_Rare]:[Cmb_Rare]],MATCH(ROUND(MIN(SUM(DX$4,$O101/1000),SUM($O101,DX$4/1000)),3),CMB[[Cmb_ID]:[Cmb_ID]],0))),CHOOSE(AC[[M]:[M]],2,1,1,SUM(AC[[AB]:[DB]])))),""))</f>
        <v/>
      </c>
      <c r="DY101" t="str">
        <f>IF(OR(DY$5="",$S101=""),"",IFERROR(SUM(PRODUCT(INDEX(CMB[[BA_0O]:[BA_2O]],MATCH(ROUND(MIN(SUM(DY$4,$O101/1000),SUM($O101,DY$4/1000)),3),CMB[[Cmb_ID]:[Cmb_ID]],0),SUM(N(DY$1),N($R101),1)),CHOOSE(AC[[M]:[M]],1,1,0,AC[[AB]:[AB]])),PRODUCT(INDEX(CMB[[BD_0O]:[BD_2O]],MATCH(ROUND(MIN(SUM(DY$4,$O101/1000),SUM($O101,DY$4/1000)),3),CMB[[Cmb_ID]:[Cmb_ID]],0),SUM(N(DY$1),N($R101),1)),CHOOSE(AC[[M]:[M]],1,0,1,AC[[DB]:[DB]])),PRODUCT(SUM(ROUND(AVERAGE(VALUE(DY$3),VALUE($P101)),0),CHOOSE(IF(OR(DY$1,$R101),4,INDEX(CMB[[Res_Rare]:[Res_Rare]],MATCH(ROUND(MIN(SUM(DY$4,$O101/1000),SUM($O101,DY$4/1000)),3),CMB[[Cmb_ID]:[Cmb_ID]],0))),-1,-1,0,0)),IF(OR(DY$1,$R101),4,INDEX(CMB[[Cmb_Rare]:[Cmb_Rare]],MATCH(ROUND(MIN(SUM(DY$4,$O101/1000),SUM($O101,DY$4/1000)),3),CMB[[Cmb_ID]:[Cmb_ID]],0))),CHOOSE(AC[[M]:[M]],2,1,1,SUM(AC[[AB]:[DB]])))),""))</f>
        <v/>
      </c>
      <c r="DZ101" t="str">
        <f>IF(OR(DZ$5="",$S101=""),"",IFERROR(SUM(PRODUCT(INDEX(CMB[[BA_0O]:[BA_2O]],MATCH(ROUND(MIN(SUM(DZ$4,$O101/1000),SUM($O101,DZ$4/1000)),3),CMB[[Cmb_ID]:[Cmb_ID]],0),SUM(N(DZ$1),N($R101),1)),CHOOSE(AC[[M]:[M]],1,1,0,AC[[AB]:[AB]])),PRODUCT(INDEX(CMB[[BD_0O]:[BD_2O]],MATCH(ROUND(MIN(SUM(DZ$4,$O101/1000),SUM($O101,DZ$4/1000)),3),CMB[[Cmb_ID]:[Cmb_ID]],0),SUM(N(DZ$1),N($R101),1)),CHOOSE(AC[[M]:[M]],1,0,1,AC[[DB]:[DB]])),PRODUCT(SUM(ROUND(AVERAGE(VALUE(DZ$3),VALUE($P101)),0),CHOOSE(IF(OR(DZ$1,$R101),4,INDEX(CMB[[Res_Rare]:[Res_Rare]],MATCH(ROUND(MIN(SUM(DZ$4,$O101/1000),SUM($O101,DZ$4/1000)),3),CMB[[Cmb_ID]:[Cmb_ID]],0))),-1,-1,0,0)),IF(OR(DZ$1,$R101),4,INDEX(CMB[[Cmb_Rare]:[Cmb_Rare]],MATCH(ROUND(MIN(SUM(DZ$4,$O101/1000),SUM($O101,DZ$4/1000)),3),CMB[[Cmb_ID]:[Cmb_ID]],0))),CHOOSE(AC[[M]:[M]],2,1,1,SUM(AC[[AB]:[DB]])))),""))</f>
        <v/>
      </c>
      <c r="EA101" t="str">
        <f>IF(OR(EA$5="",$S101=""),"",IFERROR(SUM(PRODUCT(INDEX(CMB[[BA_0O]:[BA_2O]],MATCH(ROUND(MIN(SUM(EA$4,$O101/1000),SUM($O101,EA$4/1000)),3),CMB[[Cmb_ID]:[Cmb_ID]],0),SUM(N(EA$1),N($R101),1)),CHOOSE(AC[[M]:[M]],1,1,0,AC[[AB]:[AB]])),PRODUCT(INDEX(CMB[[BD_0O]:[BD_2O]],MATCH(ROUND(MIN(SUM(EA$4,$O101/1000),SUM($O101,EA$4/1000)),3),CMB[[Cmb_ID]:[Cmb_ID]],0),SUM(N(EA$1),N($R101),1)),CHOOSE(AC[[M]:[M]],1,0,1,AC[[DB]:[DB]])),PRODUCT(SUM(ROUND(AVERAGE(VALUE(EA$3),VALUE($P101)),0),CHOOSE(IF(OR(EA$1,$R101),4,INDEX(CMB[[Res_Rare]:[Res_Rare]],MATCH(ROUND(MIN(SUM(EA$4,$O101/1000),SUM($O101,EA$4/1000)),3),CMB[[Cmb_ID]:[Cmb_ID]],0))),-1,-1,0,0)),IF(OR(EA$1,$R101),4,INDEX(CMB[[Cmb_Rare]:[Cmb_Rare]],MATCH(ROUND(MIN(SUM(EA$4,$O101/1000),SUM($O101,EA$4/1000)),3),CMB[[Cmb_ID]:[Cmb_ID]],0))),CHOOSE(AC[[M]:[M]],2,1,1,SUM(AC[[AB]:[DB]])))),""))</f>
        <v/>
      </c>
      <c r="EB101" t="str">
        <f>IF(OR(EB$5="",$S101=""),"",IFERROR(SUM(PRODUCT(INDEX(CMB[[BA_0O]:[BA_2O]],MATCH(ROUND(MIN(SUM(EB$4,$O101/1000),SUM($O101,EB$4/1000)),3),CMB[[Cmb_ID]:[Cmb_ID]],0),SUM(N(EB$1),N($R101),1)),CHOOSE(AC[[M]:[M]],1,1,0,AC[[AB]:[AB]])),PRODUCT(INDEX(CMB[[BD_0O]:[BD_2O]],MATCH(ROUND(MIN(SUM(EB$4,$O101/1000),SUM($O101,EB$4/1000)),3),CMB[[Cmb_ID]:[Cmb_ID]],0),SUM(N(EB$1),N($R101),1)),CHOOSE(AC[[M]:[M]],1,0,1,AC[[DB]:[DB]])),PRODUCT(SUM(ROUND(AVERAGE(VALUE(EB$3),VALUE($P101)),0),CHOOSE(IF(OR(EB$1,$R101),4,INDEX(CMB[[Res_Rare]:[Res_Rare]],MATCH(ROUND(MIN(SUM(EB$4,$O101/1000),SUM($O101,EB$4/1000)),3),CMB[[Cmb_ID]:[Cmb_ID]],0))),-1,-1,0,0)),IF(OR(EB$1,$R101),4,INDEX(CMB[[Cmb_Rare]:[Cmb_Rare]],MATCH(ROUND(MIN(SUM(EB$4,$O101/1000),SUM($O101,EB$4/1000)),3),CMB[[Cmb_ID]:[Cmb_ID]],0))),CHOOSE(AC[[M]:[M]],2,1,1,SUM(AC[[AB]:[DB]])))),""))</f>
        <v/>
      </c>
      <c r="EC101" t="str">
        <f>IF(OR(EC$5="",$S101=""),"",IFERROR(SUM(PRODUCT(INDEX(CMB[[BA_0O]:[BA_2O]],MATCH(ROUND(MIN(SUM(EC$4,$O101/1000),SUM($O101,EC$4/1000)),3),CMB[[Cmb_ID]:[Cmb_ID]],0),SUM(N(EC$1),N($R101),1)),CHOOSE(AC[[M]:[M]],1,1,0,AC[[AB]:[AB]])),PRODUCT(INDEX(CMB[[BD_0O]:[BD_2O]],MATCH(ROUND(MIN(SUM(EC$4,$O101/1000),SUM($O101,EC$4/1000)),3),CMB[[Cmb_ID]:[Cmb_ID]],0),SUM(N(EC$1),N($R101),1)),CHOOSE(AC[[M]:[M]],1,0,1,AC[[DB]:[DB]])),PRODUCT(SUM(ROUND(AVERAGE(VALUE(EC$3),VALUE($P101)),0),CHOOSE(IF(OR(EC$1,$R101),4,INDEX(CMB[[Res_Rare]:[Res_Rare]],MATCH(ROUND(MIN(SUM(EC$4,$O101/1000),SUM($O101,EC$4/1000)),3),CMB[[Cmb_ID]:[Cmb_ID]],0))),-1,-1,0,0)),IF(OR(EC$1,$R101),4,INDEX(CMB[[Cmb_Rare]:[Cmb_Rare]],MATCH(ROUND(MIN(SUM(EC$4,$O101/1000),SUM($O101,EC$4/1000)),3),CMB[[Cmb_ID]:[Cmb_ID]],0))),CHOOSE(AC[[M]:[M]],2,1,1,SUM(AC[[AB]:[DB]])))),""))</f>
        <v/>
      </c>
      <c r="ED101" t="str">
        <f>IF(OR(ED$5="",$S101=""),"",IFERROR(SUM(PRODUCT(INDEX(CMB[[BA_0O]:[BA_2O]],MATCH(ROUND(MIN(SUM(ED$4,$O101/1000),SUM($O101,ED$4/1000)),3),CMB[[Cmb_ID]:[Cmb_ID]],0),SUM(N(ED$1),N($R101),1)),CHOOSE(AC[[M]:[M]],1,1,0,AC[[AB]:[AB]])),PRODUCT(INDEX(CMB[[BD_0O]:[BD_2O]],MATCH(ROUND(MIN(SUM(ED$4,$O101/1000),SUM($O101,ED$4/1000)),3),CMB[[Cmb_ID]:[Cmb_ID]],0),SUM(N(ED$1),N($R101),1)),CHOOSE(AC[[M]:[M]],1,0,1,AC[[DB]:[DB]])),PRODUCT(SUM(ROUND(AVERAGE(VALUE(ED$3),VALUE($P101)),0),CHOOSE(IF(OR(ED$1,$R101),4,INDEX(CMB[[Res_Rare]:[Res_Rare]],MATCH(ROUND(MIN(SUM(ED$4,$O101/1000),SUM($O101,ED$4/1000)),3),CMB[[Cmb_ID]:[Cmb_ID]],0))),-1,-1,0,0)),IF(OR(ED$1,$R101),4,INDEX(CMB[[Cmb_Rare]:[Cmb_Rare]],MATCH(ROUND(MIN(SUM(ED$4,$O101/1000),SUM($O101,ED$4/1000)),3),CMB[[Cmb_ID]:[Cmb_ID]],0))),CHOOSE(AC[[M]:[M]],2,1,1,SUM(AC[[AB]:[DB]])))),""))</f>
        <v/>
      </c>
      <c r="EE101" t="str">
        <f>IF(OR(EE$5="",$S101=""),"",IFERROR(SUM(PRODUCT(INDEX(CMB[[BA_0O]:[BA_2O]],MATCH(ROUND(MIN(SUM(EE$4,$O101/1000),SUM($O101,EE$4/1000)),3),CMB[[Cmb_ID]:[Cmb_ID]],0),SUM(N(EE$1),N($R101),1)),CHOOSE(AC[[M]:[M]],1,1,0,AC[[AB]:[AB]])),PRODUCT(INDEX(CMB[[BD_0O]:[BD_2O]],MATCH(ROUND(MIN(SUM(EE$4,$O101/1000),SUM($O101,EE$4/1000)),3),CMB[[Cmb_ID]:[Cmb_ID]],0),SUM(N(EE$1),N($R101),1)),CHOOSE(AC[[M]:[M]],1,0,1,AC[[DB]:[DB]])),PRODUCT(SUM(ROUND(AVERAGE(VALUE(EE$3),VALUE($P101)),0),CHOOSE(IF(OR(EE$1,$R101),4,INDEX(CMB[[Res_Rare]:[Res_Rare]],MATCH(ROUND(MIN(SUM(EE$4,$O101/1000),SUM($O101,EE$4/1000)),3),CMB[[Cmb_ID]:[Cmb_ID]],0))),-1,-1,0,0)),IF(OR(EE$1,$R101),4,INDEX(CMB[[Cmb_Rare]:[Cmb_Rare]],MATCH(ROUND(MIN(SUM(EE$4,$O101/1000),SUM($O101,EE$4/1000)),3),CMB[[Cmb_ID]:[Cmb_ID]],0))),CHOOSE(AC[[M]:[M]],2,1,1,SUM(AC[[AB]:[DB]])))),""))</f>
        <v/>
      </c>
      <c r="EF101" t="str">
        <f>IF(OR(EF$5="",$S101=""),"",IFERROR(SUM(PRODUCT(INDEX(CMB[[BA_0O]:[BA_2O]],MATCH(ROUND(MIN(SUM(EF$4,$O101/1000),SUM($O101,EF$4/1000)),3),CMB[[Cmb_ID]:[Cmb_ID]],0),SUM(N(EF$1),N($R101),1)),CHOOSE(AC[[M]:[M]],1,1,0,AC[[AB]:[AB]])),PRODUCT(INDEX(CMB[[BD_0O]:[BD_2O]],MATCH(ROUND(MIN(SUM(EF$4,$O101/1000),SUM($O101,EF$4/1000)),3),CMB[[Cmb_ID]:[Cmb_ID]],0),SUM(N(EF$1),N($R101),1)),CHOOSE(AC[[M]:[M]],1,0,1,AC[[DB]:[DB]])),PRODUCT(SUM(ROUND(AVERAGE(VALUE(EF$3),VALUE($P101)),0),CHOOSE(IF(OR(EF$1,$R101),4,INDEX(CMB[[Res_Rare]:[Res_Rare]],MATCH(ROUND(MIN(SUM(EF$4,$O101/1000),SUM($O101,EF$4/1000)),3),CMB[[Cmb_ID]:[Cmb_ID]],0))),-1,-1,0,0)),IF(OR(EF$1,$R101),4,INDEX(CMB[[Cmb_Rare]:[Cmb_Rare]],MATCH(ROUND(MIN(SUM(EF$4,$O101/1000),SUM($O101,EF$4/1000)),3),CMB[[Cmb_ID]:[Cmb_ID]],0))),CHOOSE(AC[[M]:[M]],2,1,1,SUM(AC[[AB]:[DB]])))),""))</f>
        <v/>
      </c>
      <c r="EG101" t="str">
        <f>IF(OR(EG$5="",$S101=""),"",IFERROR(SUM(PRODUCT(INDEX(CMB[[BA_0O]:[BA_2O]],MATCH(ROUND(MIN(SUM(EG$4,$O101/1000),SUM($O101,EG$4/1000)),3),CMB[[Cmb_ID]:[Cmb_ID]],0),SUM(N(EG$1),N($R101),1)),CHOOSE(AC[[M]:[M]],1,1,0,AC[[AB]:[AB]])),PRODUCT(INDEX(CMB[[BD_0O]:[BD_2O]],MATCH(ROUND(MIN(SUM(EG$4,$O101/1000),SUM($O101,EG$4/1000)),3),CMB[[Cmb_ID]:[Cmb_ID]],0),SUM(N(EG$1),N($R101),1)),CHOOSE(AC[[M]:[M]],1,0,1,AC[[DB]:[DB]])),PRODUCT(SUM(ROUND(AVERAGE(VALUE(EG$3),VALUE($P101)),0),CHOOSE(IF(OR(EG$1,$R101),4,INDEX(CMB[[Res_Rare]:[Res_Rare]],MATCH(ROUND(MIN(SUM(EG$4,$O101/1000),SUM($O101,EG$4/1000)),3),CMB[[Cmb_ID]:[Cmb_ID]],0))),-1,-1,0,0)),IF(OR(EG$1,$R101),4,INDEX(CMB[[Cmb_Rare]:[Cmb_Rare]],MATCH(ROUND(MIN(SUM(EG$4,$O101/1000),SUM($O101,EG$4/1000)),3),CMB[[Cmb_ID]:[Cmb_ID]],0))),CHOOSE(AC[[M]:[M]],2,1,1,SUM(AC[[AB]:[DB]])))),""))</f>
        <v/>
      </c>
      <c r="EH101" t="str">
        <f>IF(OR(EH$5="",$S101=""),"",IFERROR(SUM(PRODUCT(INDEX(CMB[[BA_0O]:[BA_2O]],MATCH(ROUND(MIN(SUM(EH$4,$O101/1000),SUM($O101,EH$4/1000)),3),CMB[[Cmb_ID]:[Cmb_ID]],0),SUM(N(EH$1),N($R101),1)),CHOOSE(AC[[M]:[M]],1,1,0,AC[[AB]:[AB]])),PRODUCT(INDEX(CMB[[BD_0O]:[BD_2O]],MATCH(ROUND(MIN(SUM(EH$4,$O101/1000),SUM($O101,EH$4/1000)),3),CMB[[Cmb_ID]:[Cmb_ID]],0),SUM(N(EH$1),N($R101),1)),CHOOSE(AC[[M]:[M]],1,0,1,AC[[DB]:[DB]])),PRODUCT(SUM(ROUND(AVERAGE(VALUE(EH$3),VALUE($P101)),0),CHOOSE(IF(OR(EH$1,$R101),4,INDEX(CMB[[Res_Rare]:[Res_Rare]],MATCH(ROUND(MIN(SUM(EH$4,$O101/1000),SUM($O101,EH$4/1000)),3),CMB[[Cmb_ID]:[Cmb_ID]],0))),-1,-1,0,0)),IF(OR(EH$1,$R101),4,INDEX(CMB[[Cmb_Rare]:[Cmb_Rare]],MATCH(ROUND(MIN(SUM(EH$4,$O101/1000),SUM($O101,EH$4/1000)),3),CMB[[Cmb_ID]:[Cmb_ID]],0))),CHOOSE(AC[[M]:[M]],2,1,1,SUM(AC[[AB]:[DB]])))),""))</f>
        <v/>
      </c>
      <c r="EI101" t="str">
        <f>IF(OR(EI$5="",$S101=""),"",IFERROR(SUM(PRODUCT(INDEX(CMB[[BA_0O]:[BA_2O]],MATCH(ROUND(MIN(SUM(EI$4,$O101/1000),SUM($O101,EI$4/1000)),3),CMB[[Cmb_ID]:[Cmb_ID]],0),SUM(N(EI$1),N($R101),1)),CHOOSE(AC[[M]:[M]],1,1,0,AC[[AB]:[AB]])),PRODUCT(INDEX(CMB[[BD_0O]:[BD_2O]],MATCH(ROUND(MIN(SUM(EI$4,$O101/1000),SUM($O101,EI$4/1000)),3),CMB[[Cmb_ID]:[Cmb_ID]],0),SUM(N(EI$1),N($R101),1)),CHOOSE(AC[[M]:[M]],1,0,1,AC[[DB]:[DB]])),PRODUCT(SUM(ROUND(AVERAGE(VALUE(EI$3),VALUE($P101)),0),CHOOSE(IF(OR(EI$1,$R101),4,INDEX(CMB[[Res_Rare]:[Res_Rare]],MATCH(ROUND(MIN(SUM(EI$4,$O101/1000),SUM($O101,EI$4/1000)),3),CMB[[Cmb_ID]:[Cmb_ID]],0))),-1,-1,0,0)),IF(OR(EI$1,$R101),4,INDEX(CMB[[Cmb_Rare]:[Cmb_Rare]],MATCH(ROUND(MIN(SUM(EI$4,$O101/1000),SUM($O101,EI$4/1000)),3),CMB[[Cmb_ID]:[Cmb_ID]],0))),CHOOSE(AC[[M]:[M]],2,1,1,SUM(AC[[AB]:[DB]])))),""))</f>
        <v/>
      </c>
      <c r="EJ101" t="str">
        <f>IF(OR(EJ$5="",$S101=""),"",IFERROR(SUM(PRODUCT(INDEX(CMB[[BA_0O]:[BA_2O]],MATCH(ROUND(MIN(SUM(EJ$4,$O101/1000),SUM($O101,EJ$4/1000)),3),CMB[[Cmb_ID]:[Cmb_ID]],0),SUM(N(EJ$1),N($R101),1)),CHOOSE(AC[[M]:[M]],1,1,0,AC[[AB]:[AB]])),PRODUCT(INDEX(CMB[[BD_0O]:[BD_2O]],MATCH(ROUND(MIN(SUM(EJ$4,$O101/1000),SUM($O101,EJ$4/1000)),3),CMB[[Cmb_ID]:[Cmb_ID]],0),SUM(N(EJ$1),N($R101),1)),CHOOSE(AC[[M]:[M]],1,0,1,AC[[DB]:[DB]])),PRODUCT(SUM(ROUND(AVERAGE(VALUE(EJ$3),VALUE($P101)),0),CHOOSE(IF(OR(EJ$1,$R101),4,INDEX(CMB[[Res_Rare]:[Res_Rare]],MATCH(ROUND(MIN(SUM(EJ$4,$O101/1000),SUM($O101,EJ$4/1000)),3),CMB[[Cmb_ID]:[Cmb_ID]],0))),-1,-1,0,0)),IF(OR(EJ$1,$R101),4,INDEX(CMB[[Cmb_Rare]:[Cmb_Rare]],MATCH(ROUND(MIN(SUM(EJ$4,$O101/1000),SUM($O101,EJ$4/1000)),3),CMB[[Cmb_ID]:[Cmb_ID]],0))),CHOOSE(AC[[M]:[M]],2,1,1,SUM(AC[[AB]:[DB]])))),""))</f>
        <v/>
      </c>
      <c r="EK101" t="str">
        <f>IF(OR(EK$5="",$S101=""),"",IFERROR(SUM(PRODUCT(INDEX(CMB[[BA_0O]:[BA_2O]],MATCH(ROUND(MIN(SUM(EK$4,$O101/1000),SUM($O101,EK$4/1000)),3),CMB[[Cmb_ID]:[Cmb_ID]],0),SUM(N(EK$1),N($R101),1)),CHOOSE(AC[[M]:[M]],1,1,0,AC[[AB]:[AB]])),PRODUCT(INDEX(CMB[[BD_0O]:[BD_2O]],MATCH(ROUND(MIN(SUM(EK$4,$O101/1000),SUM($O101,EK$4/1000)),3),CMB[[Cmb_ID]:[Cmb_ID]],0),SUM(N(EK$1),N($R101),1)),CHOOSE(AC[[M]:[M]],1,0,1,AC[[DB]:[DB]])),PRODUCT(SUM(ROUND(AVERAGE(VALUE(EK$3),VALUE($P101)),0),CHOOSE(IF(OR(EK$1,$R101),4,INDEX(CMB[[Res_Rare]:[Res_Rare]],MATCH(ROUND(MIN(SUM(EK$4,$O101/1000),SUM($O101,EK$4/1000)),3),CMB[[Cmb_ID]:[Cmb_ID]],0))),-1,-1,0,0)),IF(OR(EK$1,$R101),4,INDEX(CMB[[Cmb_Rare]:[Cmb_Rare]],MATCH(ROUND(MIN(SUM(EK$4,$O101/1000),SUM($O101,EK$4/1000)),3),CMB[[Cmb_ID]:[Cmb_ID]],0))),CHOOSE(AC[[M]:[M]],2,1,1,SUM(AC[[AB]:[DB]])))),""))</f>
        <v/>
      </c>
      <c r="EL101" t="str">
        <f>IF(OR(EL$5="",$S101=""),"",IFERROR(SUM(PRODUCT(INDEX(CMB[[BA_0O]:[BA_2O]],MATCH(ROUND(MIN(SUM(EL$4,$O101/1000),SUM($O101,EL$4/1000)),3),CMB[[Cmb_ID]:[Cmb_ID]],0),SUM(N(EL$1),N($R101),1)),CHOOSE(AC[[M]:[M]],1,1,0,AC[[AB]:[AB]])),PRODUCT(INDEX(CMB[[BD_0O]:[BD_2O]],MATCH(ROUND(MIN(SUM(EL$4,$O101/1000),SUM($O101,EL$4/1000)),3),CMB[[Cmb_ID]:[Cmb_ID]],0),SUM(N(EL$1),N($R101),1)),CHOOSE(AC[[M]:[M]],1,0,1,AC[[DB]:[DB]])),PRODUCT(SUM(ROUND(AVERAGE(VALUE(EL$3),VALUE($P101)),0),CHOOSE(IF(OR(EL$1,$R101),4,INDEX(CMB[[Res_Rare]:[Res_Rare]],MATCH(ROUND(MIN(SUM(EL$4,$O101/1000),SUM($O101,EL$4/1000)),3),CMB[[Cmb_ID]:[Cmb_ID]],0))),-1,-1,0,0)),IF(OR(EL$1,$R101),4,INDEX(CMB[[Cmb_Rare]:[Cmb_Rare]],MATCH(ROUND(MIN(SUM(EL$4,$O101/1000),SUM($O101,EL$4/1000)),3),CMB[[Cmb_ID]:[Cmb_ID]],0))),CHOOSE(AC[[M]:[M]],2,1,1,SUM(AC[[AB]:[DB]])))),""))</f>
        <v/>
      </c>
      <c r="EM101" t="str">
        <f>IF(OR(EM$5="",$S101=""),"",IFERROR(SUM(PRODUCT(INDEX(CMB[[BA_0O]:[BA_2O]],MATCH(ROUND(MIN(SUM(EM$4,$O101/1000),SUM($O101,EM$4/1000)),3),CMB[[Cmb_ID]:[Cmb_ID]],0),SUM(N(EM$1),N($R101),1)),CHOOSE(AC[[M]:[M]],1,1,0,AC[[AB]:[AB]])),PRODUCT(INDEX(CMB[[BD_0O]:[BD_2O]],MATCH(ROUND(MIN(SUM(EM$4,$O101/1000),SUM($O101,EM$4/1000)),3),CMB[[Cmb_ID]:[Cmb_ID]],0),SUM(N(EM$1),N($R101),1)),CHOOSE(AC[[M]:[M]],1,0,1,AC[[DB]:[DB]])),PRODUCT(SUM(ROUND(AVERAGE(VALUE(EM$3),VALUE($P101)),0),CHOOSE(IF(OR(EM$1,$R101),4,INDEX(CMB[[Res_Rare]:[Res_Rare]],MATCH(ROUND(MIN(SUM(EM$4,$O101/1000),SUM($O101,EM$4/1000)),3),CMB[[Cmb_ID]:[Cmb_ID]],0))),-1,-1,0,0)),IF(OR(EM$1,$R101),4,INDEX(CMB[[Cmb_Rare]:[Cmb_Rare]],MATCH(ROUND(MIN(SUM(EM$4,$O101/1000),SUM($O101,EM$4/1000)),3),CMB[[Cmb_ID]:[Cmb_ID]],0))),CHOOSE(AC[[M]:[M]],2,1,1,SUM(AC[[AB]:[DB]])))),""))</f>
        <v/>
      </c>
      <c r="EN101" t="str">
        <f>IF(OR(EN$5="",$S101=""),"",IFERROR(SUM(PRODUCT(INDEX(CMB[[BA_0O]:[BA_2O]],MATCH(ROUND(MIN(SUM(EN$4,$O101/1000),SUM($O101,EN$4/1000)),3),CMB[[Cmb_ID]:[Cmb_ID]],0),SUM(N(EN$1),N($R101),1)),CHOOSE(AC[[M]:[M]],1,1,0,AC[[AB]:[AB]])),PRODUCT(INDEX(CMB[[BD_0O]:[BD_2O]],MATCH(ROUND(MIN(SUM(EN$4,$O101/1000),SUM($O101,EN$4/1000)),3),CMB[[Cmb_ID]:[Cmb_ID]],0),SUM(N(EN$1),N($R101),1)),CHOOSE(AC[[M]:[M]],1,0,1,AC[[DB]:[DB]])),PRODUCT(SUM(ROUND(AVERAGE(VALUE(EN$3),VALUE($P101)),0),CHOOSE(IF(OR(EN$1,$R101),4,INDEX(CMB[[Res_Rare]:[Res_Rare]],MATCH(ROUND(MIN(SUM(EN$4,$O101/1000),SUM($O101,EN$4/1000)),3),CMB[[Cmb_ID]:[Cmb_ID]],0))),-1,-1,0,0)),IF(OR(EN$1,$R101),4,INDEX(CMB[[Cmb_Rare]:[Cmb_Rare]],MATCH(ROUND(MIN(SUM(EN$4,$O101/1000),SUM($O101,EN$4/1000)),3),CMB[[Cmb_ID]:[Cmb_ID]],0))),CHOOSE(AC[[M]:[M]],2,1,1,SUM(AC[[AB]:[DB]])))),""))</f>
        <v/>
      </c>
      <c r="EO101" t="str">
        <f>IF(OR(EO$5="",$S101=""),"",IFERROR(SUM(PRODUCT(INDEX(CMB[[BA_0O]:[BA_2O]],MATCH(ROUND(MIN(SUM(EO$4,$O101/1000),SUM($O101,EO$4/1000)),3),CMB[[Cmb_ID]:[Cmb_ID]],0),SUM(N(EO$1),N($R101),1)),CHOOSE(AC[[M]:[M]],1,1,0,AC[[AB]:[AB]])),PRODUCT(INDEX(CMB[[BD_0O]:[BD_2O]],MATCH(ROUND(MIN(SUM(EO$4,$O101/1000),SUM($O101,EO$4/1000)),3),CMB[[Cmb_ID]:[Cmb_ID]],0),SUM(N(EO$1),N($R101),1)),CHOOSE(AC[[M]:[M]],1,0,1,AC[[DB]:[DB]])),PRODUCT(SUM(ROUND(AVERAGE(VALUE(EO$3),VALUE($P101)),0),CHOOSE(IF(OR(EO$1,$R101),4,INDEX(CMB[[Res_Rare]:[Res_Rare]],MATCH(ROUND(MIN(SUM(EO$4,$O101/1000),SUM($O101,EO$4/1000)),3),CMB[[Cmb_ID]:[Cmb_ID]],0))),-1,-1,0,0)),IF(OR(EO$1,$R101),4,INDEX(CMB[[Cmb_Rare]:[Cmb_Rare]],MATCH(ROUND(MIN(SUM(EO$4,$O101/1000),SUM($O101,EO$4/1000)),3),CMB[[Cmb_ID]:[Cmb_ID]],0))),CHOOSE(AC[[M]:[M]],2,1,1,SUM(AC[[AB]:[DB]])))),""))</f>
        <v/>
      </c>
      <c r="EP101" t="str">
        <f>IF(OR(EP$5="",$S101=""),"",IFERROR(SUM(PRODUCT(INDEX(CMB[[BA_0O]:[BA_2O]],MATCH(ROUND(MIN(SUM(EP$4,$O101/1000),SUM($O101,EP$4/1000)),3),CMB[[Cmb_ID]:[Cmb_ID]],0),SUM(N(EP$1),N($R101),1)),CHOOSE(AC[[M]:[M]],1,1,0,AC[[AB]:[AB]])),PRODUCT(INDEX(CMB[[BD_0O]:[BD_2O]],MATCH(ROUND(MIN(SUM(EP$4,$O101/1000),SUM($O101,EP$4/1000)),3),CMB[[Cmb_ID]:[Cmb_ID]],0),SUM(N(EP$1),N($R101),1)),CHOOSE(AC[[M]:[M]],1,0,1,AC[[DB]:[DB]])),PRODUCT(SUM(ROUND(AVERAGE(VALUE(EP$3),VALUE($P101)),0),CHOOSE(IF(OR(EP$1,$R101),4,INDEX(CMB[[Res_Rare]:[Res_Rare]],MATCH(ROUND(MIN(SUM(EP$4,$O101/1000),SUM($O101,EP$4/1000)),3),CMB[[Cmb_ID]:[Cmb_ID]],0))),-1,-1,0,0)),IF(OR(EP$1,$R101),4,INDEX(CMB[[Cmb_Rare]:[Cmb_Rare]],MATCH(ROUND(MIN(SUM(EP$4,$O101/1000),SUM($O101,EP$4/1000)),3),CMB[[Cmb_ID]:[Cmb_ID]],0))),CHOOSE(AC[[M]:[M]],2,1,1,SUM(AC[[AB]:[DB]])))),""))</f>
        <v/>
      </c>
      <c r="EQ101" t="str">
        <f>IF(OR(EQ$5="",$S101=""),"",IFERROR(SUM(PRODUCT(INDEX(CMB[[BA_0O]:[BA_2O]],MATCH(ROUND(MIN(SUM(EQ$4,$O101/1000),SUM($O101,EQ$4/1000)),3),CMB[[Cmb_ID]:[Cmb_ID]],0),SUM(N(EQ$1),N($R101),1)),CHOOSE(AC[[M]:[M]],1,1,0,AC[[AB]:[AB]])),PRODUCT(INDEX(CMB[[BD_0O]:[BD_2O]],MATCH(ROUND(MIN(SUM(EQ$4,$O101/1000),SUM($O101,EQ$4/1000)),3),CMB[[Cmb_ID]:[Cmb_ID]],0),SUM(N(EQ$1),N($R101),1)),CHOOSE(AC[[M]:[M]],1,0,1,AC[[DB]:[DB]])),PRODUCT(SUM(ROUND(AVERAGE(VALUE(EQ$3),VALUE($P101)),0),CHOOSE(IF(OR(EQ$1,$R101),4,INDEX(CMB[[Res_Rare]:[Res_Rare]],MATCH(ROUND(MIN(SUM(EQ$4,$O101/1000),SUM($O101,EQ$4/1000)),3),CMB[[Cmb_ID]:[Cmb_ID]],0))),-1,-1,0,0)),IF(OR(EQ$1,$R101),4,INDEX(CMB[[Cmb_Rare]:[Cmb_Rare]],MATCH(ROUND(MIN(SUM(EQ$4,$O101/1000),SUM($O101,EQ$4/1000)),3),CMB[[Cmb_ID]:[Cmb_ID]],0))),CHOOSE(AC[[M]:[M]],2,1,1,SUM(AC[[AB]:[DB]])))),""))</f>
        <v/>
      </c>
      <c r="ER101" t="str">
        <f>IF(OR(ER$5="",$S101=""),"",IFERROR(SUM(PRODUCT(INDEX(CMB[[BA_0O]:[BA_2O]],MATCH(ROUND(MIN(SUM(ER$4,$O101/1000),SUM($O101,ER$4/1000)),3),CMB[[Cmb_ID]:[Cmb_ID]],0),SUM(N(ER$1),N($R101),1)),CHOOSE(AC[[M]:[M]],1,1,0,AC[[AB]:[AB]])),PRODUCT(INDEX(CMB[[BD_0O]:[BD_2O]],MATCH(ROUND(MIN(SUM(ER$4,$O101/1000),SUM($O101,ER$4/1000)),3),CMB[[Cmb_ID]:[Cmb_ID]],0),SUM(N(ER$1),N($R101),1)),CHOOSE(AC[[M]:[M]],1,0,1,AC[[DB]:[DB]])),PRODUCT(SUM(ROUND(AVERAGE(VALUE(ER$3),VALUE($P101)),0),CHOOSE(IF(OR(ER$1,$R101),4,INDEX(CMB[[Res_Rare]:[Res_Rare]],MATCH(ROUND(MIN(SUM(ER$4,$O101/1000),SUM($O101,ER$4/1000)),3),CMB[[Cmb_ID]:[Cmb_ID]],0))),-1,-1,0,0)),IF(OR(ER$1,$R101),4,INDEX(CMB[[Cmb_Rare]:[Cmb_Rare]],MATCH(ROUND(MIN(SUM(ER$4,$O101/1000),SUM($O101,ER$4/1000)),3),CMB[[Cmb_ID]:[Cmb_ID]],0))),CHOOSE(AC[[M]:[M]],2,1,1,SUM(AC[[AB]:[DB]])))),""))</f>
        <v/>
      </c>
      <c r="ES101" t="str">
        <f>IF(OR(ES$5="",$S101=""),"",IFERROR(SUM(PRODUCT(INDEX(CMB[[BA_0O]:[BA_2O]],MATCH(ROUND(MIN(SUM(ES$4,$O101/1000),SUM($O101,ES$4/1000)),3),CMB[[Cmb_ID]:[Cmb_ID]],0),SUM(N(ES$1),N($R101),1)),CHOOSE(AC[[M]:[M]],1,1,0,AC[[AB]:[AB]])),PRODUCT(INDEX(CMB[[BD_0O]:[BD_2O]],MATCH(ROUND(MIN(SUM(ES$4,$O101/1000),SUM($O101,ES$4/1000)),3),CMB[[Cmb_ID]:[Cmb_ID]],0),SUM(N(ES$1),N($R101),1)),CHOOSE(AC[[M]:[M]],1,0,1,AC[[DB]:[DB]])),PRODUCT(SUM(ROUND(AVERAGE(VALUE(ES$3),VALUE($P101)),0),CHOOSE(IF(OR(ES$1,$R101),4,INDEX(CMB[[Res_Rare]:[Res_Rare]],MATCH(ROUND(MIN(SUM(ES$4,$O101/1000),SUM($O101,ES$4/1000)),3),CMB[[Cmb_ID]:[Cmb_ID]],0))),-1,-1,0,0)),IF(OR(ES$1,$R101),4,INDEX(CMB[[Cmb_Rare]:[Cmb_Rare]],MATCH(ROUND(MIN(SUM(ES$4,$O101/1000),SUM($O101,ES$4/1000)),3),CMB[[Cmb_ID]:[Cmb_ID]],0))),CHOOSE(AC[[M]:[M]],2,1,1,SUM(AC[[AB]:[DB]])))),""))</f>
        <v/>
      </c>
      <c r="ET101" t="str">
        <f>IF(OR(ET$5="",$S101=""),"",IFERROR(SUM(PRODUCT(INDEX(CMB[[BA_0O]:[BA_2O]],MATCH(ROUND(MIN(SUM(ET$4,$O101/1000),SUM($O101,ET$4/1000)),3),CMB[[Cmb_ID]:[Cmb_ID]],0),SUM(N(ET$1),N($R101),1)),CHOOSE(AC[[M]:[M]],1,1,0,AC[[AB]:[AB]])),PRODUCT(INDEX(CMB[[BD_0O]:[BD_2O]],MATCH(ROUND(MIN(SUM(ET$4,$O101/1000),SUM($O101,ET$4/1000)),3),CMB[[Cmb_ID]:[Cmb_ID]],0),SUM(N(ET$1),N($R101),1)),CHOOSE(AC[[M]:[M]],1,0,1,AC[[DB]:[DB]])),PRODUCT(SUM(ROUND(AVERAGE(VALUE(ET$3),VALUE($P101)),0),CHOOSE(IF(OR(ET$1,$R101),4,INDEX(CMB[[Res_Rare]:[Res_Rare]],MATCH(ROUND(MIN(SUM(ET$4,$O101/1000),SUM($O101,ET$4/1000)),3),CMB[[Cmb_ID]:[Cmb_ID]],0))),-1,-1,0,0)),IF(OR(ET$1,$R101),4,INDEX(CMB[[Cmb_Rare]:[Cmb_Rare]],MATCH(ROUND(MIN(SUM(ET$4,$O101/1000),SUM($O101,ET$4/1000)),3),CMB[[Cmb_ID]:[Cmb_ID]],0))),CHOOSE(AC[[M]:[M]],2,1,1,SUM(AC[[AB]:[DB]])))),""))</f>
        <v/>
      </c>
      <c r="EU101" t="str">
        <f>IF(OR(EU$5="",$S101=""),"",IFERROR(SUM(PRODUCT(INDEX(CMB[[BA_0O]:[BA_2O]],MATCH(ROUND(MIN(SUM(EU$4,$O101/1000),SUM($O101,EU$4/1000)),3),CMB[[Cmb_ID]:[Cmb_ID]],0),SUM(N(EU$1),N($R101),1)),CHOOSE(AC[[M]:[M]],1,1,0,AC[[AB]:[AB]])),PRODUCT(INDEX(CMB[[BD_0O]:[BD_2O]],MATCH(ROUND(MIN(SUM(EU$4,$O101/1000),SUM($O101,EU$4/1000)),3),CMB[[Cmb_ID]:[Cmb_ID]],0),SUM(N(EU$1),N($R101),1)),CHOOSE(AC[[M]:[M]],1,0,1,AC[[DB]:[DB]])),PRODUCT(SUM(ROUND(AVERAGE(VALUE(EU$3),VALUE($P101)),0),CHOOSE(IF(OR(EU$1,$R101),4,INDEX(CMB[[Res_Rare]:[Res_Rare]],MATCH(ROUND(MIN(SUM(EU$4,$O101/1000),SUM($O101,EU$4/1000)),3),CMB[[Cmb_ID]:[Cmb_ID]],0))),-1,-1,0,0)),IF(OR(EU$1,$R101),4,INDEX(CMB[[Cmb_Rare]:[Cmb_Rare]],MATCH(ROUND(MIN(SUM(EU$4,$O101/1000),SUM($O101,EU$4/1000)),3),CMB[[Cmb_ID]:[Cmb_ID]],0))),CHOOSE(AC[[M]:[M]],2,1,1,SUM(AC[[AB]:[DB]])))),""))</f>
        <v/>
      </c>
      <c r="EV101" t="str">
        <f>IF(OR(EV$5="",$S101=""),"",IFERROR(SUM(PRODUCT(INDEX(CMB[[BA_0O]:[BA_2O]],MATCH(ROUND(MIN(SUM(EV$4,$O101/1000),SUM($O101,EV$4/1000)),3),CMB[[Cmb_ID]:[Cmb_ID]],0),SUM(N(EV$1),N($R101),1)),CHOOSE(AC[[M]:[M]],1,1,0,AC[[AB]:[AB]])),PRODUCT(INDEX(CMB[[BD_0O]:[BD_2O]],MATCH(ROUND(MIN(SUM(EV$4,$O101/1000),SUM($O101,EV$4/1000)),3),CMB[[Cmb_ID]:[Cmb_ID]],0),SUM(N(EV$1),N($R101),1)),CHOOSE(AC[[M]:[M]],1,0,1,AC[[DB]:[DB]])),PRODUCT(SUM(ROUND(AVERAGE(VALUE(EV$3),VALUE($P101)),0),CHOOSE(IF(OR(EV$1,$R101),4,INDEX(CMB[[Res_Rare]:[Res_Rare]],MATCH(ROUND(MIN(SUM(EV$4,$O101/1000),SUM($O101,EV$4/1000)),3),CMB[[Cmb_ID]:[Cmb_ID]],0))),-1,-1,0,0)),IF(OR(EV$1,$R101),4,INDEX(CMB[[Cmb_Rare]:[Cmb_Rare]],MATCH(ROUND(MIN(SUM(EV$4,$O101/1000),SUM($O101,EV$4/1000)),3),CMB[[Cmb_ID]:[Cmb_ID]],0))),CHOOSE(AC[[M]:[M]],2,1,1,SUM(AC[[AB]:[DB]])))),""))</f>
        <v/>
      </c>
      <c r="EW101" t="str">
        <f>IF(OR(EW$5="",$S101=""),"",IFERROR(SUM(PRODUCT(INDEX(CMB[[BA_0O]:[BA_2O]],MATCH(ROUND(MIN(SUM(EW$4,$O101/1000),SUM($O101,EW$4/1000)),3),CMB[[Cmb_ID]:[Cmb_ID]],0),SUM(N(EW$1),N($R101),1)),CHOOSE(AC[[M]:[M]],1,1,0,AC[[AB]:[AB]])),PRODUCT(INDEX(CMB[[BD_0O]:[BD_2O]],MATCH(ROUND(MIN(SUM(EW$4,$O101/1000),SUM($O101,EW$4/1000)),3),CMB[[Cmb_ID]:[Cmb_ID]],0),SUM(N(EW$1),N($R101),1)),CHOOSE(AC[[M]:[M]],1,0,1,AC[[DB]:[DB]])),PRODUCT(SUM(ROUND(AVERAGE(VALUE(EW$3),VALUE($P101)),0),CHOOSE(IF(OR(EW$1,$R101),4,INDEX(CMB[[Res_Rare]:[Res_Rare]],MATCH(ROUND(MIN(SUM(EW$4,$O101/1000),SUM($O101,EW$4/1000)),3),CMB[[Cmb_ID]:[Cmb_ID]],0))),-1,-1,0,0)),IF(OR(EW$1,$R101),4,INDEX(CMB[[Cmb_Rare]:[Cmb_Rare]],MATCH(ROUND(MIN(SUM(EW$4,$O101/1000),SUM($O101,EW$4/1000)),3),CMB[[Cmb_ID]:[Cmb_ID]],0))),CHOOSE(AC[[M]:[M]],2,1,1,SUM(AC[[AB]:[DB]])))),""))</f>
        <v/>
      </c>
      <c r="EX101" t="str">
        <f>IF(OR(EX$5="",$S101=""),"",IFERROR(SUM(PRODUCT(INDEX(CMB[[BA_0O]:[BA_2O]],MATCH(ROUND(MIN(SUM(EX$4,$O101/1000),SUM($O101,EX$4/1000)),3),CMB[[Cmb_ID]:[Cmb_ID]],0),SUM(N(EX$1),N($R101),1)),CHOOSE(AC[[M]:[M]],1,1,0,AC[[AB]:[AB]])),PRODUCT(INDEX(CMB[[BD_0O]:[BD_2O]],MATCH(ROUND(MIN(SUM(EX$4,$O101/1000),SUM($O101,EX$4/1000)),3),CMB[[Cmb_ID]:[Cmb_ID]],0),SUM(N(EX$1),N($R101),1)),CHOOSE(AC[[M]:[M]],1,0,1,AC[[DB]:[DB]])),PRODUCT(SUM(ROUND(AVERAGE(VALUE(EX$3),VALUE($P101)),0),CHOOSE(IF(OR(EX$1,$R101),4,INDEX(CMB[[Res_Rare]:[Res_Rare]],MATCH(ROUND(MIN(SUM(EX$4,$O101/1000),SUM($O101,EX$4/1000)),3),CMB[[Cmb_ID]:[Cmb_ID]],0))),-1,-1,0,0)),IF(OR(EX$1,$R101),4,INDEX(CMB[[Cmb_Rare]:[Cmb_Rare]],MATCH(ROUND(MIN(SUM(EX$4,$O101/1000),SUM($O101,EX$4/1000)),3),CMB[[Cmb_ID]:[Cmb_ID]],0))),CHOOSE(AC[[M]:[M]],2,1,1,SUM(AC[[AB]:[DB]])))),""))</f>
        <v/>
      </c>
      <c r="EY101" t="str">
        <f>IF(OR(EY$5="",$S101=""),"",IFERROR(SUM(PRODUCT(INDEX(CMB[[BA_0O]:[BA_2O]],MATCH(ROUND(MIN(SUM(EY$4,$O101/1000),SUM($O101,EY$4/1000)),3),CMB[[Cmb_ID]:[Cmb_ID]],0),SUM(N(EY$1),N($R101),1)),CHOOSE(AC[[M]:[M]],1,1,0,AC[[AB]:[AB]])),PRODUCT(INDEX(CMB[[BD_0O]:[BD_2O]],MATCH(ROUND(MIN(SUM(EY$4,$O101/1000),SUM($O101,EY$4/1000)),3),CMB[[Cmb_ID]:[Cmb_ID]],0),SUM(N(EY$1),N($R101),1)),CHOOSE(AC[[M]:[M]],1,0,1,AC[[DB]:[DB]])),PRODUCT(SUM(ROUND(AVERAGE(VALUE(EY$3),VALUE($P101)),0),CHOOSE(IF(OR(EY$1,$R101),4,INDEX(CMB[[Res_Rare]:[Res_Rare]],MATCH(ROUND(MIN(SUM(EY$4,$O101/1000),SUM($O101,EY$4/1000)),3),CMB[[Cmb_ID]:[Cmb_ID]],0))),-1,-1,0,0)),IF(OR(EY$1,$R101),4,INDEX(CMB[[Cmb_Rare]:[Cmb_Rare]],MATCH(ROUND(MIN(SUM(EY$4,$O101/1000),SUM($O101,EY$4/1000)),3),CMB[[Cmb_ID]:[Cmb_ID]],0))),CHOOSE(AC[[M]:[M]],2,1,1,SUM(AC[[AB]:[DB]])))),""))</f>
        <v/>
      </c>
      <c r="EZ101" t="str">
        <f>IF(OR(EZ$5="",$S101=""),"",IFERROR(SUM(PRODUCT(INDEX(CMB[[BA_0O]:[BA_2O]],MATCH(ROUND(MIN(SUM(EZ$4,$O101/1000),SUM($O101,EZ$4/1000)),3),CMB[[Cmb_ID]:[Cmb_ID]],0),SUM(N(EZ$1),N($R101),1)),CHOOSE(AC[[M]:[M]],1,1,0,AC[[AB]:[AB]])),PRODUCT(INDEX(CMB[[BD_0O]:[BD_2O]],MATCH(ROUND(MIN(SUM(EZ$4,$O101/1000),SUM($O101,EZ$4/1000)),3),CMB[[Cmb_ID]:[Cmb_ID]],0),SUM(N(EZ$1),N($R101),1)),CHOOSE(AC[[M]:[M]],1,0,1,AC[[DB]:[DB]])),PRODUCT(SUM(ROUND(AVERAGE(VALUE(EZ$3),VALUE($P101)),0),CHOOSE(IF(OR(EZ$1,$R101),4,INDEX(CMB[[Res_Rare]:[Res_Rare]],MATCH(ROUND(MIN(SUM(EZ$4,$O101/1000),SUM($O101,EZ$4/1000)),3),CMB[[Cmb_ID]:[Cmb_ID]],0))),-1,-1,0,0)),IF(OR(EZ$1,$R101),4,INDEX(CMB[[Cmb_Rare]:[Cmb_Rare]],MATCH(ROUND(MIN(SUM(EZ$4,$O101/1000),SUM($O101,EZ$4/1000)),3),CMB[[Cmb_ID]:[Cmb_ID]],0))),CHOOSE(AC[[M]:[M]],2,1,1,SUM(AC[[AB]:[DB]])))),""))</f>
        <v/>
      </c>
      <c r="FA101" t="str">
        <f>IF(OR(FA$5="",$S101=""),"",IFERROR(SUM(PRODUCT(INDEX(CMB[[BA_0O]:[BA_2O]],MATCH(ROUND(MIN(SUM(FA$4,$O101/1000),SUM($O101,FA$4/1000)),3),CMB[[Cmb_ID]:[Cmb_ID]],0),SUM(N(FA$1),N($R101),1)),CHOOSE(AC[[M]:[M]],1,1,0,AC[[AB]:[AB]])),PRODUCT(INDEX(CMB[[BD_0O]:[BD_2O]],MATCH(ROUND(MIN(SUM(FA$4,$O101/1000),SUM($O101,FA$4/1000)),3),CMB[[Cmb_ID]:[Cmb_ID]],0),SUM(N(FA$1),N($R101),1)),CHOOSE(AC[[M]:[M]],1,0,1,AC[[DB]:[DB]])),PRODUCT(SUM(ROUND(AVERAGE(VALUE(FA$3),VALUE($P101)),0),CHOOSE(IF(OR(FA$1,$R101),4,INDEX(CMB[[Res_Rare]:[Res_Rare]],MATCH(ROUND(MIN(SUM(FA$4,$O101/1000),SUM($O101,FA$4/1000)),3),CMB[[Cmb_ID]:[Cmb_ID]],0))),-1,-1,0,0)),IF(OR(FA$1,$R101),4,INDEX(CMB[[Cmb_Rare]:[Cmb_Rare]],MATCH(ROUND(MIN(SUM(FA$4,$O101/1000),SUM($O101,FA$4/1000)),3),CMB[[Cmb_ID]:[Cmb_ID]],0))),CHOOSE(AC[[M]:[M]],2,1,1,SUM(AC[[AB]:[DB]])))),""))</f>
        <v/>
      </c>
      <c r="FB101" t="str">
        <f>IF(OR(FB$5="",$S101=""),"",IFERROR(SUM(PRODUCT(INDEX(CMB[[BA_0O]:[BA_2O]],MATCH(ROUND(MIN(SUM(FB$4,$O101/1000),SUM($O101,FB$4/1000)),3),CMB[[Cmb_ID]:[Cmb_ID]],0),SUM(N(FB$1),N($R101),1)),CHOOSE(AC[[M]:[M]],1,1,0,AC[[AB]:[AB]])),PRODUCT(INDEX(CMB[[BD_0O]:[BD_2O]],MATCH(ROUND(MIN(SUM(FB$4,$O101/1000),SUM($O101,FB$4/1000)),3),CMB[[Cmb_ID]:[Cmb_ID]],0),SUM(N(FB$1),N($R101),1)),CHOOSE(AC[[M]:[M]],1,0,1,AC[[DB]:[DB]])),PRODUCT(SUM(ROUND(AVERAGE(VALUE(FB$3),VALUE($P101)),0),CHOOSE(IF(OR(FB$1,$R101),4,INDEX(CMB[[Res_Rare]:[Res_Rare]],MATCH(ROUND(MIN(SUM(FB$4,$O101/1000),SUM($O101,FB$4/1000)),3),CMB[[Cmb_ID]:[Cmb_ID]],0))),-1,-1,0,0)),IF(OR(FB$1,$R101),4,INDEX(CMB[[Cmb_Rare]:[Cmb_Rare]],MATCH(ROUND(MIN(SUM(FB$4,$O101/1000),SUM($O101,FB$4/1000)),3),CMB[[Cmb_ID]:[Cmb_ID]],0))),CHOOSE(AC[[M]:[M]],2,1,1,SUM(AC[[AB]:[DB]])))),""))</f>
        <v/>
      </c>
      <c r="FC101" t="str">
        <f>IF(OR(FC$5="",$S101=""),"",IFERROR(SUM(PRODUCT(INDEX(CMB[[BA_0O]:[BA_2O]],MATCH(ROUND(MIN(SUM(FC$4,$O101/1000),SUM($O101,FC$4/1000)),3),CMB[[Cmb_ID]:[Cmb_ID]],0),SUM(N(FC$1),N($R101),1)),CHOOSE(AC[[M]:[M]],1,1,0,AC[[AB]:[AB]])),PRODUCT(INDEX(CMB[[BD_0O]:[BD_2O]],MATCH(ROUND(MIN(SUM(FC$4,$O101/1000),SUM($O101,FC$4/1000)),3),CMB[[Cmb_ID]:[Cmb_ID]],0),SUM(N(FC$1),N($R101),1)),CHOOSE(AC[[M]:[M]],1,0,1,AC[[DB]:[DB]])),PRODUCT(SUM(ROUND(AVERAGE(VALUE(FC$3),VALUE($P101)),0),CHOOSE(IF(OR(FC$1,$R101),4,INDEX(CMB[[Res_Rare]:[Res_Rare]],MATCH(ROUND(MIN(SUM(FC$4,$O101/1000),SUM($O101,FC$4/1000)),3),CMB[[Cmb_ID]:[Cmb_ID]],0))),-1,-1,0,0)),IF(OR(FC$1,$R101),4,INDEX(CMB[[Cmb_Rare]:[Cmb_Rare]],MATCH(ROUND(MIN(SUM(FC$4,$O101/1000),SUM($O101,FC$4/1000)),3),CMB[[Cmb_ID]:[Cmb_ID]],0))),CHOOSE(AC[[M]:[M]],2,1,1,SUM(AC[[AB]:[DB]])))),""))</f>
        <v/>
      </c>
      <c r="FD101" t="str">
        <f>IF(OR(FD$5="",$S101=""),"",IFERROR(SUM(PRODUCT(INDEX(CMB[[BA_0O]:[BA_2O]],MATCH(ROUND(MIN(SUM(FD$4,$O101/1000),SUM($O101,FD$4/1000)),3),CMB[[Cmb_ID]:[Cmb_ID]],0),SUM(N(FD$1),N($R101),1)),CHOOSE(AC[[M]:[M]],1,1,0,AC[[AB]:[AB]])),PRODUCT(INDEX(CMB[[BD_0O]:[BD_2O]],MATCH(ROUND(MIN(SUM(FD$4,$O101/1000),SUM($O101,FD$4/1000)),3),CMB[[Cmb_ID]:[Cmb_ID]],0),SUM(N(FD$1),N($R101),1)),CHOOSE(AC[[M]:[M]],1,0,1,AC[[DB]:[DB]])),PRODUCT(SUM(ROUND(AVERAGE(VALUE(FD$3),VALUE($P101)),0),CHOOSE(IF(OR(FD$1,$R101),4,INDEX(CMB[[Res_Rare]:[Res_Rare]],MATCH(ROUND(MIN(SUM(FD$4,$O101/1000),SUM($O101,FD$4/1000)),3),CMB[[Cmb_ID]:[Cmb_ID]],0))),-1,-1,0,0)),IF(OR(FD$1,$R101),4,INDEX(CMB[[Cmb_Rare]:[Cmb_Rare]],MATCH(ROUND(MIN(SUM(FD$4,$O101/1000),SUM($O101,FD$4/1000)),3),CMB[[Cmb_ID]:[Cmb_ID]],0))),CHOOSE(AC[[M]:[M]],2,1,1,SUM(AC[[AB]:[DB]])))),""))</f>
        <v/>
      </c>
      <c r="FE101" t="str">
        <f>IF(OR(FE$5="",$S101=""),"",IFERROR(SUM(PRODUCT(INDEX(CMB[[BA_0O]:[BA_2O]],MATCH(ROUND(MIN(SUM(FE$4,$O101/1000),SUM($O101,FE$4/1000)),3),CMB[[Cmb_ID]:[Cmb_ID]],0),SUM(N(FE$1),N($R101),1)),CHOOSE(AC[[M]:[M]],1,1,0,AC[[AB]:[AB]])),PRODUCT(INDEX(CMB[[BD_0O]:[BD_2O]],MATCH(ROUND(MIN(SUM(FE$4,$O101/1000),SUM($O101,FE$4/1000)),3),CMB[[Cmb_ID]:[Cmb_ID]],0),SUM(N(FE$1),N($R101),1)),CHOOSE(AC[[M]:[M]],1,0,1,AC[[DB]:[DB]])),PRODUCT(SUM(ROUND(AVERAGE(VALUE(FE$3),VALUE($P101)),0),CHOOSE(IF(OR(FE$1,$R101),4,INDEX(CMB[[Res_Rare]:[Res_Rare]],MATCH(ROUND(MIN(SUM(FE$4,$O101/1000),SUM($O101,FE$4/1000)),3),CMB[[Cmb_ID]:[Cmb_ID]],0))),-1,-1,0,0)),IF(OR(FE$1,$R101),4,INDEX(CMB[[Cmb_Rare]:[Cmb_Rare]],MATCH(ROUND(MIN(SUM(FE$4,$O101/1000),SUM($O101,FE$4/1000)),3),CMB[[Cmb_ID]:[Cmb_ID]],0))),CHOOSE(AC[[M]:[M]],2,1,1,SUM(AC[[AB]:[DB]])))),""))</f>
        <v/>
      </c>
      <c r="FF101" t="str">
        <f>IF(OR(FF$5="",$S101=""),"",IFERROR(SUM(PRODUCT(INDEX(CMB[[BA_0O]:[BA_2O]],MATCH(ROUND(MIN(SUM(FF$4,$O101/1000),SUM($O101,FF$4/1000)),3),CMB[[Cmb_ID]:[Cmb_ID]],0),SUM(N(FF$1),N($R101),1)),CHOOSE(AC[[M]:[M]],1,1,0,AC[[AB]:[AB]])),PRODUCT(INDEX(CMB[[BD_0O]:[BD_2O]],MATCH(ROUND(MIN(SUM(FF$4,$O101/1000),SUM($O101,FF$4/1000)),3),CMB[[Cmb_ID]:[Cmb_ID]],0),SUM(N(FF$1),N($R101),1)),CHOOSE(AC[[M]:[M]],1,0,1,AC[[DB]:[DB]])),PRODUCT(SUM(ROUND(AVERAGE(VALUE(FF$3),VALUE($P101)),0),CHOOSE(IF(OR(FF$1,$R101),4,INDEX(CMB[[Res_Rare]:[Res_Rare]],MATCH(ROUND(MIN(SUM(FF$4,$O101/1000),SUM($O101,FF$4/1000)),3),CMB[[Cmb_ID]:[Cmb_ID]],0))),-1,-1,0,0)),IF(OR(FF$1,$R101),4,INDEX(CMB[[Cmb_Rare]:[Cmb_Rare]],MATCH(ROUND(MIN(SUM(FF$4,$O101/1000),SUM($O101,FF$4/1000)),3),CMB[[Cmb_ID]:[Cmb_ID]],0))),CHOOSE(AC[[M]:[M]],2,1,1,SUM(AC[[AB]:[DB]])))),""))</f>
        <v/>
      </c>
      <c r="FG101" t="str">
        <f>IF(OR(FG$5="",$S101=""),"",IFERROR(SUM(PRODUCT(INDEX(CMB[[BA_0O]:[BA_2O]],MATCH(ROUND(MIN(SUM(FG$4,$O101/1000),SUM($O101,FG$4/1000)),3),CMB[[Cmb_ID]:[Cmb_ID]],0),SUM(N(FG$1),N($R101),1)),CHOOSE(AC[[M]:[M]],1,1,0,AC[[AB]:[AB]])),PRODUCT(INDEX(CMB[[BD_0O]:[BD_2O]],MATCH(ROUND(MIN(SUM(FG$4,$O101/1000),SUM($O101,FG$4/1000)),3),CMB[[Cmb_ID]:[Cmb_ID]],0),SUM(N(FG$1),N($R101),1)),CHOOSE(AC[[M]:[M]],1,0,1,AC[[DB]:[DB]])),PRODUCT(SUM(ROUND(AVERAGE(VALUE(FG$3),VALUE($P101)),0),CHOOSE(IF(OR(FG$1,$R101),4,INDEX(CMB[[Res_Rare]:[Res_Rare]],MATCH(ROUND(MIN(SUM(FG$4,$O101/1000),SUM($O101,FG$4/1000)),3),CMB[[Cmb_ID]:[Cmb_ID]],0))),-1,-1,0,0)),IF(OR(FG$1,$R101),4,INDEX(CMB[[Cmb_Rare]:[Cmb_Rare]],MATCH(ROUND(MIN(SUM(FG$4,$O101/1000),SUM($O101,FG$4/1000)),3),CMB[[Cmb_ID]:[Cmb_ID]],0))),CHOOSE(AC[[M]:[M]],2,1,1,SUM(AC[[AB]:[DB]])))),""))</f>
        <v/>
      </c>
      <c r="FH101" t="str">
        <f>IF(OR(FH$5="",$S101=""),"",IFERROR(SUM(PRODUCT(INDEX(CMB[[BA_0O]:[BA_2O]],MATCH(ROUND(MIN(SUM(FH$4,$O101/1000),SUM($O101,FH$4/1000)),3),CMB[[Cmb_ID]:[Cmb_ID]],0),SUM(N(FH$1),N($R101),1)),CHOOSE(AC[[M]:[M]],1,1,0,AC[[AB]:[AB]])),PRODUCT(INDEX(CMB[[BD_0O]:[BD_2O]],MATCH(ROUND(MIN(SUM(FH$4,$O101/1000),SUM($O101,FH$4/1000)),3),CMB[[Cmb_ID]:[Cmb_ID]],0),SUM(N(FH$1),N($R101),1)),CHOOSE(AC[[M]:[M]],1,0,1,AC[[DB]:[DB]])),PRODUCT(SUM(ROUND(AVERAGE(VALUE(FH$3),VALUE($P101)),0),CHOOSE(IF(OR(FH$1,$R101),4,INDEX(CMB[[Res_Rare]:[Res_Rare]],MATCH(ROUND(MIN(SUM(FH$4,$O101/1000),SUM($O101,FH$4/1000)),3),CMB[[Cmb_ID]:[Cmb_ID]],0))),-1,-1,0,0)),IF(OR(FH$1,$R101),4,INDEX(CMB[[Cmb_Rare]:[Cmb_Rare]],MATCH(ROUND(MIN(SUM(FH$4,$O101/1000),SUM($O101,FH$4/1000)),3),CMB[[Cmb_ID]:[Cmb_ID]],0))),CHOOSE(AC[[M]:[M]],2,1,1,SUM(AC[[AB]:[DB]])))),""))</f>
        <v/>
      </c>
      <c r="FI101" t="str">
        <f>IF(OR(FI$5="",$S101=""),"",IFERROR(SUM(PRODUCT(INDEX(CMB[[BA_0O]:[BA_2O]],MATCH(ROUND(MIN(SUM(FI$4,$O101/1000),SUM($O101,FI$4/1000)),3),CMB[[Cmb_ID]:[Cmb_ID]],0),SUM(N(FI$1),N($R101),1)),CHOOSE(AC[[M]:[M]],1,1,0,AC[[AB]:[AB]])),PRODUCT(INDEX(CMB[[BD_0O]:[BD_2O]],MATCH(ROUND(MIN(SUM(FI$4,$O101/1000),SUM($O101,FI$4/1000)),3),CMB[[Cmb_ID]:[Cmb_ID]],0),SUM(N(FI$1),N($R101),1)),CHOOSE(AC[[M]:[M]],1,0,1,AC[[DB]:[DB]])),PRODUCT(SUM(ROUND(AVERAGE(VALUE(FI$3),VALUE($P101)),0),CHOOSE(IF(OR(FI$1,$R101),4,INDEX(CMB[[Res_Rare]:[Res_Rare]],MATCH(ROUND(MIN(SUM(FI$4,$O101/1000),SUM($O101,FI$4/1000)),3),CMB[[Cmb_ID]:[Cmb_ID]],0))),-1,-1,0,0)),IF(OR(FI$1,$R101),4,INDEX(CMB[[Cmb_Rare]:[Cmb_Rare]],MATCH(ROUND(MIN(SUM(FI$4,$O101/1000),SUM($O101,FI$4/1000)),3),CMB[[Cmb_ID]:[Cmb_ID]],0))),CHOOSE(AC[[M]:[M]],2,1,1,SUM(AC[[AB]:[DB]])))),""))</f>
        <v/>
      </c>
      <c r="FJ101" t="str">
        <f>IF(OR(FJ$5="",$S101=""),"",IFERROR(SUM(PRODUCT(INDEX(CMB[[BA_0O]:[BA_2O]],MATCH(ROUND(MIN(SUM(FJ$4,$O101/1000),SUM($O101,FJ$4/1000)),3),CMB[[Cmb_ID]:[Cmb_ID]],0),SUM(N(FJ$1),N($R101),1)),CHOOSE(AC[[M]:[M]],1,1,0,AC[[AB]:[AB]])),PRODUCT(INDEX(CMB[[BD_0O]:[BD_2O]],MATCH(ROUND(MIN(SUM(FJ$4,$O101/1000),SUM($O101,FJ$4/1000)),3),CMB[[Cmb_ID]:[Cmb_ID]],0),SUM(N(FJ$1),N($R101),1)),CHOOSE(AC[[M]:[M]],1,0,1,AC[[DB]:[DB]])),PRODUCT(SUM(ROUND(AVERAGE(VALUE(FJ$3),VALUE($P101)),0),CHOOSE(IF(OR(FJ$1,$R101),4,INDEX(CMB[[Res_Rare]:[Res_Rare]],MATCH(ROUND(MIN(SUM(FJ$4,$O101/1000),SUM($O101,FJ$4/1000)),3),CMB[[Cmb_ID]:[Cmb_ID]],0))),-1,-1,0,0)),IF(OR(FJ$1,$R101),4,INDEX(CMB[[Cmb_Rare]:[Cmb_Rare]],MATCH(ROUND(MIN(SUM(FJ$4,$O101/1000),SUM($O101,FJ$4/1000)),3),CMB[[Cmb_ID]:[Cmb_ID]],0))),CHOOSE(AC[[M]:[M]],2,1,1,SUM(AC[[AB]:[DB]])))),""))</f>
        <v/>
      </c>
      <c r="FK101" t="str">
        <f>IF(OR(FK$5="",$S101=""),"",IFERROR(SUM(PRODUCT(INDEX(CMB[[BA_0O]:[BA_2O]],MATCH(ROUND(MIN(SUM(FK$4,$O101/1000),SUM($O101,FK$4/1000)),3),CMB[[Cmb_ID]:[Cmb_ID]],0),SUM(N(FK$1),N($R101),1)),CHOOSE(AC[[M]:[M]],1,1,0,AC[[AB]:[AB]])),PRODUCT(INDEX(CMB[[BD_0O]:[BD_2O]],MATCH(ROUND(MIN(SUM(FK$4,$O101/1000),SUM($O101,FK$4/1000)),3),CMB[[Cmb_ID]:[Cmb_ID]],0),SUM(N(FK$1),N($R101),1)),CHOOSE(AC[[M]:[M]],1,0,1,AC[[DB]:[DB]])),PRODUCT(SUM(ROUND(AVERAGE(VALUE(FK$3),VALUE($P101)),0),CHOOSE(IF(OR(FK$1,$R101),4,INDEX(CMB[[Res_Rare]:[Res_Rare]],MATCH(ROUND(MIN(SUM(FK$4,$O101/1000),SUM($O101,FK$4/1000)),3),CMB[[Cmb_ID]:[Cmb_ID]],0))),-1,-1,0,0)),IF(OR(FK$1,$R101),4,INDEX(CMB[[Cmb_Rare]:[Cmb_Rare]],MATCH(ROUND(MIN(SUM(FK$4,$O101/1000),SUM($O101,FK$4/1000)),3),CMB[[Cmb_ID]:[Cmb_ID]],0))),CHOOSE(AC[[M]:[M]],2,1,1,SUM(AC[[AB]:[DB]])))),""))</f>
        <v/>
      </c>
      <c r="FL101" t="str">
        <f>IF(OR(FL$5="",$S101=""),"",IFERROR(SUM(PRODUCT(INDEX(CMB[[BA_0O]:[BA_2O]],MATCH(ROUND(MIN(SUM(FL$4,$O101/1000),SUM($O101,FL$4/1000)),3),CMB[[Cmb_ID]:[Cmb_ID]],0),SUM(N(FL$1),N($R101),1)),CHOOSE(AC[[M]:[M]],1,1,0,AC[[AB]:[AB]])),PRODUCT(INDEX(CMB[[BD_0O]:[BD_2O]],MATCH(ROUND(MIN(SUM(FL$4,$O101/1000),SUM($O101,FL$4/1000)),3),CMB[[Cmb_ID]:[Cmb_ID]],0),SUM(N(FL$1),N($R101),1)),CHOOSE(AC[[M]:[M]],1,0,1,AC[[DB]:[DB]])),PRODUCT(SUM(ROUND(AVERAGE(VALUE(FL$3),VALUE($P101)),0),CHOOSE(IF(OR(FL$1,$R101),4,INDEX(CMB[[Res_Rare]:[Res_Rare]],MATCH(ROUND(MIN(SUM(FL$4,$O101/1000),SUM($O101,FL$4/1000)),3),CMB[[Cmb_ID]:[Cmb_ID]],0))),-1,-1,0,0)),IF(OR(FL$1,$R101),4,INDEX(CMB[[Cmb_Rare]:[Cmb_Rare]],MATCH(ROUND(MIN(SUM(FL$4,$O101/1000),SUM($O101,FL$4/1000)),3),CMB[[Cmb_ID]:[Cmb_ID]],0))),CHOOSE(AC[[M]:[M]],2,1,1,SUM(AC[[AB]:[DB]])))),""))</f>
        <v/>
      </c>
      <c r="FM101" t="str">
        <f>IF(OR(FM$5="",$S101=""),"",IFERROR(SUM(PRODUCT(INDEX(CMB[[BA_0O]:[BA_2O]],MATCH(ROUND(MIN(SUM(FM$4,$O101/1000),SUM($O101,FM$4/1000)),3),CMB[[Cmb_ID]:[Cmb_ID]],0),SUM(N(FM$1),N($R101),1)),CHOOSE(AC[[M]:[M]],1,1,0,AC[[AB]:[AB]])),PRODUCT(INDEX(CMB[[BD_0O]:[BD_2O]],MATCH(ROUND(MIN(SUM(FM$4,$O101/1000),SUM($O101,FM$4/1000)),3),CMB[[Cmb_ID]:[Cmb_ID]],0),SUM(N(FM$1),N($R101),1)),CHOOSE(AC[[M]:[M]],1,0,1,AC[[DB]:[DB]])),PRODUCT(SUM(ROUND(AVERAGE(VALUE(FM$3),VALUE($P101)),0),CHOOSE(IF(OR(FM$1,$R101),4,INDEX(CMB[[Res_Rare]:[Res_Rare]],MATCH(ROUND(MIN(SUM(FM$4,$O101/1000),SUM($O101,FM$4/1000)),3),CMB[[Cmb_ID]:[Cmb_ID]],0))),-1,-1,0,0)),IF(OR(FM$1,$R101),4,INDEX(CMB[[Cmb_Rare]:[Cmb_Rare]],MATCH(ROUND(MIN(SUM(FM$4,$O101/1000),SUM($O101,FM$4/1000)),3),CMB[[Cmb_ID]:[Cmb_ID]],0))),CHOOSE(AC[[M]:[M]],2,1,1,SUM(AC[[AB]:[DB]])))),""))</f>
        <v/>
      </c>
      <c r="FN101" s="7">
        <f t="shared" si="49"/>
        <v>0</v>
      </c>
      <c r="FO101" s="7">
        <f t="shared" si="49"/>
        <v>0</v>
      </c>
      <c r="FP101" s="7">
        <f t="shared" si="49"/>
        <v>0</v>
      </c>
      <c r="FQ101" s="7">
        <f t="shared" si="49"/>
        <v>0</v>
      </c>
      <c r="FR101" s="7">
        <f t="shared" si="49"/>
        <v>0</v>
      </c>
      <c r="FS101" s="7">
        <f t="shared" si="49"/>
        <v>0</v>
      </c>
      <c r="FT101" s="7">
        <f>SUM(IF(INDEX(LIB[[Quantity]:[Quantity]],MATCH($S101,LIB[[ID]:[ID]],0))&gt;=COLUMN(A$1),TRUNC(PRODUCT(AVERAGE($FN101:$FS101),POWER(AC[[CR]:[CR]],SUM(SUMIFS($D$11:$D100,$A$11:$A100,$A101,$E$11:$E100,"&gt;="&amp;$E101),SUMIFS($D102:$D$161,$A102:$A$161,$A101,$E102:$E$161,"&gt;"&amp;$E101),COLUMN(A$1),-1)),IF($Q101="Yes",AC[[FB]:[FB]],1))),0),ROW(A90)/-VALUE(1&amp;REPT("0",9-PRODUCT(COLUMN(A$1)-1,3))),1)</f>
        <v>0.99999990999999999</v>
      </c>
      <c r="FU101" s="7">
        <f>SUM(IF(INDEX(LIB[[Quantity]:[Quantity]],MATCH($S101,LIB[[ID]:[ID]],0))&gt;=COLUMN(B$1),TRUNC(PRODUCT(AVERAGE($FN101:$FS101),POWER(AC[[CR]:[CR]],SUM(SUMIFS($D$11:$D100,$A$11:$A100,$A101,$E$11:$E100,"&gt;="&amp;$E101),SUMIFS($D102:$D$161,$A102:$A$161,$A101,$E102:$E$161,"&gt;"&amp;$E101),COLUMN(B$1),-1)),IF($Q101="Yes",AC[[FB]:[FB]],1))),0),ROW(B90)/-VALUE(1&amp;REPT("0",9-PRODUCT(COLUMN(B$1)-1,3))),1)</f>
        <v>0.99990999999999997</v>
      </c>
      <c r="FV101" s="7">
        <f>SUM(IF(INDEX(LIB[[Quantity]:[Quantity]],MATCH($S101,LIB[[ID]:[ID]],0))&gt;=COLUMN(C$1),TRUNC(PRODUCT(AVERAGE($FN101:$FS101),POWER(AC[[CR]:[CR]],SUM(SUMIFS($D$11:$D100,$A$11:$A100,$A101,$E$11:$E100,"&gt;="&amp;$E101),SUMIFS($D102:$D$161,$A102:$A$161,$A101,$E102:$E$161,"&gt;"&amp;$E101),COLUMN(C$1),-1)),IF($Q101="Yes",AC[[FB]:[FB]],1))),0),ROW(C90)/-VALUE(1&amp;REPT("0",9-PRODUCT(COLUMN(C$1)-1,3))),1)</f>
        <v>0.91</v>
      </c>
      <c r="FW101">
        <f t="shared" si="43"/>
        <v>163</v>
      </c>
      <c r="FX101">
        <f t="shared" si="44"/>
        <v>0</v>
      </c>
      <c r="FY101">
        <f t="shared" si="45"/>
        <v>0</v>
      </c>
      <c r="GC101">
        <f t="shared" si="46"/>
        <v>55</v>
      </c>
      <c r="GD101" t="str">
        <f>IFERROR(SUBSTITUTE(SUBSTITUTE(INDEX(SUG[Card],MATCH(ROW(A90),GC$12:GC$161,0))," #2","")," #3",""),"")</f>
        <v/>
      </c>
      <c r="GE101">
        <f>SUM(GE100,IF(IFERROR(MATCH(GD101,GD$11:GD100,0)&lt;0,TRUE()),1,0))</f>
        <v>35</v>
      </c>
      <c r="GF101" t="str">
        <f t="shared" si="47"/>
        <v/>
      </c>
      <c r="GI101">
        <f>SUM(SUMIFS(D$11:D100,A$11:A100,A101,B$11:B100,"&gt;="&amp;B101),SUMIFS(D102:D$161,A102:A$161,A101,B102:B$161,"&gt;"&amp;B101),SUMIFS(D$11:D100,A$11:A100,A101&amp;":Onyx"),SUMIFS(D102:D$161,A102:A$161,A101&amp;":Onyx"))</f>
        <v>0</v>
      </c>
      <c r="GP101" t="str">
        <f t="shared" si="40"/>
        <v>Fairy (5) #3</v>
      </c>
      <c r="GQ101">
        <f t="shared" si="41"/>
        <v>207</v>
      </c>
      <c r="GR101" t="b">
        <f>COUNTIF(DECK[Card],IFERROR(MID($L101,1,FIND(" #",SUG_Helper[[#This Row],[Card]])-1),SUG_Helper[[#This Row],[Card]]))&gt;=IFERROR(VALUE(RIGHT(SUG_Helper[[#This Row],[Card]])),1)</f>
        <v>0</v>
      </c>
    </row>
    <row r="102" spans="1:200" x14ac:dyDescent="0.35">
      <c r="A102" s="17"/>
      <c r="B102" s="4"/>
      <c r="C102" s="4"/>
      <c r="D102" s="4"/>
      <c r="E102" t="str">
        <f>IF(INDEX(LIB[Card],ROW(A91))="","",INDEX(LIB[Card],ROW(A91))&amp;" ("&amp;INDEX(LIB[Level],ROW(A91))&amp;")"&amp;IF(INDEX(LIB[Fused],ROW(A91))="Yes","ƒ",""))</f>
        <v/>
      </c>
      <c r="F102">
        <v>91</v>
      </c>
      <c r="H102" t="str">
        <f>IF(DECK[[#This Row],[Card]]="","",MID(DECK[[#This Row],[Card]],1,FIND(" (",DECK[[#This Row],[Card]])-1))</f>
        <v/>
      </c>
      <c r="I102" t="str">
        <f>IF(DECK[[#This Row],[Card]]="","",MID(DECK[[#This Row],[Card]],FIND("(",DECK[[#This Row],[Card]])+1,1))</f>
        <v/>
      </c>
      <c r="J102" t="str">
        <f>IF(DECK[[#This Row],[Card]]="","",IF(RIGHT(DECK[[#This Row],[Card]])="ƒ","Yes","No"))</f>
        <v/>
      </c>
      <c r="L102" t="str">
        <f t="shared" si="36"/>
        <v>Ash (5) #3</v>
      </c>
      <c r="M102">
        <f t="shared" si="37"/>
        <v>206</v>
      </c>
      <c r="O102" s="6" t="str">
        <f>IF(S102="","",MATCH(MID(S102,1,MIN(FIND(" (",S102),IFERROR(FIND(":",S102),50))-1),CC[CC_Name],0))</f>
        <v/>
      </c>
      <c r="P102" s="5" t="str">
        <f t="shared" si="38"/>
        <v/>
      </c>
      <c r="Q102" s="5" t="str">
        <f t="shared" si="42"/>
        <v/>
      </c>
      <c r="R102" s="5" t="str">
        <f t="shared" si="39"/>
        <v/>
      </c>
      <c r="S102" t="str">
        <f>(INDEX(LIB[ID],ROW(A91)))</f>
        <v/>
      </c>
      <c r="T102" t="str">
        <f>IF(OR(T$5="",$S102=""),"",IFERROR(SUM(PRODUCT(INDEX(CMB[[BA_0O]:[BA_2O]],MATCH(ROUND(MIN(SUM(T$4,$O102/1000),SUM($O102,T$4/1000)),3),CMB[[Cmb_ID]:[Cmb_ID]],0),SUM(N(T$1),N($R102),1)),CHOOSE(AC[[M]:[M]],1,1,0,AC[[AB]:[AB]])),PRODUCT(INDEX(CMB[[BD_0O]:[BD_2O]],MATCH(ROUND(MIN(SUM(T$4,$O102/1000),SUM($O102,T$4/1000)),3),CMB[[Cmb_ID]:[Cmb_ID]],0),SUM(N(T$1),N($R102),1)),CHOOSE(AC[[M]:[M]],1,0,1,AC[[DB]:[DB]])),PRODUCT(SUM(ROUND(AVERAGE(VALUE(T$3),VALUE($P102)),0),CHOOSE(IF(OR(T$1,$R102),4,INDEX(CMB[[Res_Rare]:[Res_Rare]],MATCH(ROUND(MIN(SUM(T$4,$O102/1000),SUM($O102,T$4/1000)),3),CMB[[Cmb_ID]:[Cmb_ID]],0))),-1,-1,0,0)),IF(OR(T$1,$R102),4,INDEX(CMB[[Cmb_Rare]:[Cmb_Rare]],MATCH(ROUND(MIN(SUM(T$4,$O102/1000),SUM($O102,T$4/1000)),3),CMB[[Cmb_ID]:[Cmb_ID]],0))),CHOOSE(AC[[M]:[M]],2,1,1,SUM(AC[[AB]:[DB]])))),""))</f>
        <v/>
      </c>
      <c r="U102" t="str">
        <f>IF(OR(U$5="",$S102=""),"",IFERROR(SUM(PRODUCT(INDEX(CMB[[BA_0O]:[BA_2O]],MATCH(ROUND(MIN(SUM(U$4,$O102/1000),SUM($O102,U$4/1000)),3),CMB[[Cmb_ID]:[Cmb_ID]],0),SUM(N(U$1),N($R102),1)),CHOOSE(AC[[M]:[M]],1,1,0,AC[[AB]:[AB]])),PRODUCT(INDEX(CMB[[BD_0O]:[BD_2O]],MATCH(ROUND(MIN(SUM(U$4,$O102/1000),SUM($O102,U$4/1000)),3),CMB[[Cmb_ID]:[Cmb_ID]],0),SUM(N(U$1),N($R102),1)),CHOOSE(AC[[M]:[M]],1,0,1,AC[[DB]:[DB]])),PRODUCT(SUM(ROUND(AVERAGE(VALUE(U$3),VALUE($P102)),0),CHOOSE(IF(OR(U$1,$R102),4,INDEX(CMB[[Res_Rare]:[Res_Rare]],MATCH(ROUND(MIN(SUM(U$4,$O102/1000),SUM($O102,U$4/1000)),3),CMB[[Cmb_ID]:[Cmb_ID]],0))),-1,-1,0,0)),IF(OR(U$1,$R102),4,INDEX(CMB[[Cmb_Rare]:[Cmb_Rare]],MATCH(ROUND(MIN(SUM(U$4,$O102/1000),SUM($O102,U$4/1000)),3),CMB[[Cmb_ID]:[Cmb_ID]],0))),CHOOSE(AC[[M]:[M]],2,1,1,SUM(AC[[AB]:[DB]])))),""))</f>
        <v/>
      </c>
      <c r="V102" t="str">
        <f>IF(OR(V$5="",$S102=""),"",IFERROR(SUM(PRODUCT(INDEX(CMB[[BA_0O]:[BA_2O]],MATCH(ROUND(MIN(SUM(V$4,$O102/1000),SUM($O102,V$4/1000)),3),CMB[[Cmb_ID]:[Cmb_ID]],0),SUM(N(V$1),N($R102),1)),CHOOSE(AC[[M]:[M]],1,1,0,AC[[AB]:[AB]])),PRODUCT(INDEX(CMB[[BD_0O]:[BD_2O]],MATCH(ROUND(MIN(SUM(V$4,$O102/1000),SUM($O102,V$4/1000)),3),CMB[[Cmb_ID]:[Cmb_ID]],0),SUM(N(V$1),N($R102),1)),CHOOSE(AC[[M]:[M]],1,0,1,AC[[DB]:[DB]])),PRODUCT(SUM(ROUND(AVERAGE(VALUE(V$3),VALUE($P102)),0),CHOOSE(IF(OR(V$1,$R102),4,INDEX(CMB[[Res_Rare]:[Res_Rare]],MATCH(ROUND(MIN(SUM(V$4,$O102/1000),SUM($O102,V$4/1000)),3),CMB[[Cmb_ID]:[Cmb_ID]],0))),-1,-1,0,0)),IF(OR(V$1,$R102),4,INDEX(CMB[[Cmb_Rare]:[Cmb_Rare]],MATCH(ROUND(MIN(SUM(V$4,$O102/1000),SUM($O102,V$4/1000)),3),CMB[[Cmb_ID]:[Cmb_ID]],0))),CHOOSE(AC[[M]:[M]],2,1,1,SUM(AC[[AB]:[DB]])))),""))</f>
        <v/>
      </c>
      <c r="W102" t="str">
        <f>IF(OR(W$5="",$S102=""),"",IFERROR(SUM(PRODUCT(INDEX(CMB[[BA_0O]:[BA_2O]],MATCH(ROUND(MIN(SUM(W$4,$O102/1000),SUM($O102,W$4/1000)),3),CMB[[Cmb_ID]:[Cmb_ID]],0),SUM(N(W$1),N($R102),1)),CHOOSE(AC[[M]:[M]],1,1,0,AC[[AB]:[AB]])),PRODUCT(INDEX(CMB[[BD_0O]:[BD_2O]],MATCH(ROUND(MIN(SUM(W$4,$O102/1000),SUM($O102,W$4/1000)),3),CMB[[Cmb_ID]:[Cmb_ID]],0),SUM(N(W$1),N($R102),1)),CHOOSE(AC[[M]:[M]],1,0,1,AC[[DB]:[DB]])),PRODUCT(SUM(ROUND(AVERAGE(VALUE(W$3),VALUE($P102)),0),CHOOSE(IF(OR(W$1,$R102),4,INDEX(CMB[[Res_Rare]:[Res_Rare]],MATCH(ROUND(MIN(SUM(W$4,$O102/1000),SUM($O102,W$4/1000)),3),CMB[[Cmb_ID]:[Cmb_ID]],0))),-1,-1,0,0)),IF(OR(W$1,$R102),4,INDEX(CMB[[Cmb_Rare]:[Cmb_Rare]],MATCH(ROUND(MIN(SUM(W$4,$O102/1000),SUM($O102,W$4/1000)),3),CMB[[Cmb_ID]:[Cmb_ID]],0))),CHOOSE(AC[[M]:[M]],2,1,1,SUM(AC[[AB]:[DB]])))),""))</f>
        <v/>
      </c>
      <c r="X102" t="str">
        <f>IF(OR(X$5="",$S102=""),"",IFERROR(SUM(PRODUCT(INDEX(CMB[[BA_0O]:[BA_2O]],MATCH(ROUND(MIN(SUM(X$4,$O102/1000),SUM($O102,X$4/1000)),3),CMB[[Cmb_ID]:[Cmb_ID]],0),SUM(N(X$1),N($R102),1)),CHOOSE(AC[[M]:[M]],1,1,0,AC[[AB]:[AB]])),PRODUCT(INDEX(CMB[[BD_0O]:[BD_2O]],MATCH(ROUND(MIN(SUM(X$4,$O102/1000),SUM($O102,X$4/1000)),3),CMB[[Cmb_ID]:[Cmb_ID]],0),SUM(N(X$1),N($R102),1)),CHOOSE(AC[[M]:[M]],1,0,1,AC[[DB]:[DB]])),PRODUCT(SUM(ROUND(AVERAGE(VALUE(X$3),VALUE($P102)),0),CHOOSE(IF(OR(X$1,$R102),4,INDEX(CMB[[Res_Rare]:[Res_Rare]],MATCH(ROUND(MIN(SUM(X$4,$O102/1000),SUM($O102,X$4/1000)),3),CMB[[Cmb_ID]:[Cmb_ID]],0))),-1,-1,0,0)),IF(OR(X$1,$R102),4,INDEX(CMB[[Cmb_Rare]:[Cmb_Rare]],MATCH(ROUND(MIN(SUM(X$4,$O102/1000),SUM($O102,X$4/1000)),3),CMB[[Cmb_ID]:[Cmb_ID]],0))),CHOOSE(AC[[M]:[M]],2,1,1,SUM(AC[[AB]:[DB]])))),""))</f>
        <v/>
      </c>
      <c r="Y102" t="str">
        <f>IF(OR(Y$5="",$S102=""),"",IFERROR(SUM(PRODUCT(INDEX(CMB[[BA_0O]:[BA_2O]],MATCH(ROUND(MIN(SUM(Y$4,$O102/1000),SUM($O102,Y$4/1000)),3),CMB[[Cmb_ID]:[Cmb_ID]],0),SUM(N(Y$1),N($R102),1)),CHOOSE(AC[[M]:[M]],1,1,0,AC[[AB]:[AB]])),PRODUCT(INDEX(CMB[[BD_0O]:[BD_2O]],MATCH(ROUND(MIN(SUM(Y$4,$O102/1000),SUM($O102,Y$4/1000)),3),CMB[[Cmb_ID]:[Cmb_ID]],0),SUM(N(Y$1),N($R102),1)),CHOOSE(AC[[M]:[M]],1,0,1,AC[[DB]:[DB]])),PRODUCT(SUM(ROUND(AVERAGE(VALUE(Y$3),VALUE($P102)),0),CHOOSE(IF(OR(Y$1,$R102),4,INDEX(CMB[[Res_Rare]:[Res_Rare]],MATCH(ROUND(MIN(SUM(Y$4,$O102/1000),SUM($O102,Y$4/1000)),3),CMB[[Cmb_ID]:[Cmb_ID]],0))),-1,-1,0,0)),IF(OR(Y$1,$R102),4,INDEX(CMB[[Cmb_Rare]:[Cmb_Rare]],MATCH(ROUND(MIN(SUM(Y$4,$O102/1000),SUM($O102,Y$4/1000)),3),CMB[[Cmb_ID]:[Cmb_ID]],0))),CHOOSE(AC[[M]:[M]],2,1,1,SUM(AC[[AB]:[DB]])))),""))</f>
        <v/>
      </c>
      <c r="Z102" t="str">
        <f>IF(OR(Z$5="",$S102=""),"",IFERROR(SUM(PRODUCT(INDEX(CMB[[BA_0O]:[BA_2O]],MATCH(ROUND(MIN(SUM(Z$4,$O102/1000),SUM($O102,Z$4/1000)),3),CMB[[Cmb_ID]:[Cmb_ID]],0),SUM(N(Z$1),N($R102),1)),CHOOSE(AC[[M]:[M]],1,1,0,AC[[AB]:[AB]])),PRODUCT(INDEX(CMB[[BD_0O]:[BD_2O]],MATCH(ROUND(MIN(SUM(Z$4,$O102/1000),SUM($O102,Z$4/1000)),3),CMB[[Cmb_ID]:[Cmb_ID]],0),SUM(N(Z$1),N($R102),1)),CHOOSE(AC[[M]:[M]],1,0,1,AC[[DB]:[DB]])),PRODUCT(SUM(ROUND(AVERAGE(VALUE(Z$3),VALUE($P102)),0),CHOOSE(IF(OR(Z$1,$R102),4,INDEX(CMB[[Res_Rare]:[Res_Rare]],MATCH(ROUND(MIN(SUM(Z$4,$O102/1000),SUM($O102,Z$4/1000)),3),CMB[[Cmb_ID]:[Cmb_ID]],0))),-1,-1,0,0)),IF(OR(Z$1,$R102),4,INDEX(CMB[[Cmb_Rare]:[Cmb_Rare]],MATCH(ROUND(MIN(SUM(Z$4,$O102/1000),SUM($O102,Z$4/1000)),3),CMB[[Cmb_ID]:[Cmb_ID]],0))),CHOOSE(AC[[M]:[M]],2,1,1,SUM(AC[[AB]:[DB]])))),""))</f>
        <v/>
      </c>
      <c r="AA102" t="str">
        <f>IF(OR(AA$5="",$S102=""),"",IFERROR(SUM(PRODUCT(INDEX(CMB[[BA_0O]:[BA_2O]],MATCH(ROUND(MIN(SUM(AA$4,$O102/1000),SUM($O102,AA$4/1000)),3),CMB[[Cmb_ID]:[Cmb_ID]],0),SUM(N(AA$1),N($R102),1)),CHOOSE(AC[[M]:[M]],1,1,0,AC[[AB]:[AB]])),PRODUCT(INDEX(CMB[[BD_0O]:[BD_2O]],MATCH(ROUND(MIN(SUM(AA$4,$O102/1000),SUM($O102,AA$4/1000)),3),CMB[[Cmb_ID]:[Cmb_ID]],0),SUM(N(AA$1),N($R102),1)),CHOOSE(AC[[M]:[M]],1,0,1,AC[[DB]:[DB]])),PRODUCT(SUM(ROUND(AVERAGE(VALUE(AA$3),VALUE($P102)),0),CHOOSE(IF(OR(AA$1,$R102),4,INDEX(CMB[[Res_Rare]:[Res_Rare]],MATCH(ROUND(MIN(SUM(AA$4,$O102/1000),SUM($O102,AA$4/1000)),3),CMB[[Cmb_ID]:[Cmb_ID]],0))),-1,-1,0,0)),IF(OR(AA$1,$R102),4,INDEX(CMB[[Cmb_Rare]:[Cmb_Rare]],MATCH(ROUND(MIN(SUM(AA$4,$O102/1000),SUM($O102,AA$4/1000)),3),CMB[[Cmb_ID]:[Cmb_ID]],0))),CHOOSE(AC[[M]:[M]],2,1,1,SUM(AC[[AB]:[DB]])))),""))</f>
        <v/>
      </c>
      <c r="AB102" t="str">
        <f>IF(OR(AB$5="",$S102=""),"",IFERROR(SUM(PRODUCT(INDEX(CMB[[BA_0O]:[BA_2O]],MATCH(ROUND(MIN(SUM(AB$4,$O102/1000),SUM($O102,AB$4/1000)),3),CMB[[Cmb_ID]:[Cmb_ID]],0),SUM(N(AB$1),N($R102),1)),CHOOSE(AC[[M]:[M]],1,1,0,AC[[AB]:[AB]])),PRODUCT(INDEX(CMB[[BD_0O]:[BD_2O]],MATCH(ROUND(MIN(SUM(AB$4,$O102/1000),SUM($O102,AB$4/1000)),3),CMB[[Cmb_ID]:[Cmb_ID]],0),SUM(N(AB$1),N($R102),1)),CHOOSE(AC[[M]:[M]],1,0,1,AC[[DB]:[DB]])),PRODUCT(SUM(ROUND(AVERAGE(VALUE(AB$3),VALUE($P102)),0),CHOOSE(IF(OR(AB$1,$R102),4,INDEX(CMB[[Res_Rare]:[Res_Rare]],MATCH(ROUND(MIN(SUM(AB$4,$O102/1000),SUM($O102,AB$4/1000)),3),CMB[[Cmb_ID]:[Cmb_ID]],0))),-1,-1,0,0)),IF(OR(AB$1,$R102),4,INDEX(CMB[[Cmb_Rare]:[Cmb_Rare]],MATCH(ROUND(MIN(SUM(AB$4,$O102/1000),SUM($O102,AB$4/1000)),3),CMB[[Cmb_ID]:[Cmb_ID]],0))),CHOOSE(AC[[M]:[M]],2,1,1,SUM(AC[[AB]:[DB]])))),""))</f>
        <v/>
      </c>
      <c r="AC102" t="str">
        <f>IF(OR(AC$5="",$S102=""),"",IFERROR(SUM(PRODUCT(INDEX(CMB[[BA_0O]:[BA_2O]],MATCH(ROUND(MIN(SUM(AC$4,$O102/1000),SUM($O102,AC$4/1000)),3),CMB[[Cmb_ID]:[Cmb_ID]],0),SUM(N(AC$1),N($R102),1)),CHOOSE(AC[[M]:[M]],1,1,0,AC[[AB]:[AB]])),PRODUCT(INDEX(CMB[[BD_0O]:[BD_2O]],MATCH(ROUND(MIN(SUM(AC$4,$O102/1000),SUM($O102,AC$4/1000)),3),CMB[[Cmb_ID]:[Cmb_ID]],0),SUM(N(AC$1),N($R102),1)),CHOOSE(AC[[M]:[M]],1,0,1,AC[[DB]:[DB]])),PRODUCT(SUM(ROUND(AVERAGE(VALUE(AC$3),VALUE($P102)),0),CHOOSE(IF(OR(AC$1,$R102),4,INDEX(CMB[[Res_Rare]:[Res_Rare]],MATCH(ROUND(MIN(SUM(AC$4,$O102/1000),SUM($O102,AC$4/1000)),3),CMB[[Cmb_ID]:[Cmb_ID]],0))),-1,-1,0,0)),IF(OR(AC$1,$R102),4,INDEX(CMB[[Cmb_Rare]:[Cmb_Rare]],MATCH(ROUND(MIN(SUM(AC$4,$O102/1000),SUM($O102,AC$4/1000)),3),CMB[[Cmb_ID]:[Cmb_ID]],0))),CHOOSE(AC[[M]:[M]],2,1,1,SUM(AC[[AB]:[DB]])))),""))</f>
        <v/>
      </c>
      <c r="AD102" t="str">
        <f>IF(OR(AD$5="",$S102=""),"",IFERROR(SUM(PRODUCT(INDEX(CMB[[BA_0O]:[BA_2O]],MATCH(ROUND(MIN(SUM(AD$4,$O102/1000),SUM($O102,AD$4/1000)),3),CMB[[Cmb_ID]:[Cmb_ID]],0),SUM(N(AD$1),N($R102),1)),CHOOSE(AC[[M]:[M]],1,1,0,AC[[AB]:[AB]])),PRODUCT(INDEX(CMB[[BD_0O]:[BD_2O]],MATCH(ROUND(MIN(SUM(AD$4,$O102/1000),SUM($O102,AD$4/1000)),3),CMB[[Cmb_ID]:[Cmb_ID]],0),SUM(N(AD$1),N($R102),1)),CHOOSE(AC[[M]:[M]],1,0,1,AC[[DB]:[DB]])),PRODUCT(SUM(ROUND(AVERAGE(VALUE(AD$3),VALUE($P102)),0),CHOOSE(IF(OR(AD$1,$R102),4,INDEX(CMB[[Res_Rare]:[Res_Rare]],MATCH(ROUND(MIN(SUM(AD$4,$O102/1000),SUM($O102,AD$4/1000)),3),CMB[[Cmb_ID]:[Cmb_ID]],0))),-1,-1,0,0)),IF(OR(AD$1,$R102),4,INDEX(CMB[[Cmb_Rare]:[Cmb_Rare]],MATCH(ROUND(MIN(SUM(AD$4,$O102/1000),SUM($O102,AD$4/1000)),3),CMB[[Cmb_ID]:[Cmb_ID]],0))),CHOOSE(AC[[M]:[M]],2,1,1,SUM(AC[[AB]:[DB]])))),""))</f>
        <v/>
      </c>
      <c r="AE102" t="str">
        <f>IF(OR(AE$5="",$S102=""),"",IFERROR(SUM(PRODUCT(INDEX(CMB[[BA_0O]:[BA_2O]],MATCH(ROUND(MIN(SUM(AE$4,$O102/1000),SUM($O102,AE$4/1000)),3),CMB[[Cmb_ID]:[Cmb_ID]],0),SUM(N(AE$1),N($R102),1)),CHOOSE(AC[[M]:[M]],1,1,0,AC[[AB]:[AB]])),PRODUCT(INDEX(CMB[[BD_0O]:[BD_2O]],MATCH(ROUND(MIN(SUM(AE$4,$O102/1000),SUM($O102,AE$4/1000)),3),CMB[[Cmb_ID]:[Cmb_ID]],0),SUM(N(AE$1),N($R102),1)),CHOOSE(AC[[M]:[M]],1,0,1,AC[[DB]:[DB]])),PRODUCT(SUM(ROUND(AVERAGE(VALUE(AE$3),VALUE($P102)),0),CHOOSE(IF(OR(AE$1,$R102),4,INDEX(CMB[[Res_Rare]:[Res_Rare]],MATCH(ROUND(MIN(SUM(AE$4,$O102/1000),SUM($O102,AE$4/1000)),3),CMB[[Cmb_ID]:[Cmb_ID]],0))),-1,-1,0,0)),IF(OR(AE$1,$R102),4,INDEX(CMB[[Cmb_Rare]:[Cmb_Rare]],MATCH(ROUND(MIN(SUM(AE$4,$O102/1000),SUM($O102,AE$4/1000)),3),CMB[[Cmb_ID]:[Cmb_ID]],0))),CHOOSE(AC[[M]:[M]],2,1,1,SUM(AC[[AB]:[DB]])))),""))</f>
        <v/>
      </c>
      <c r="AF102" t="str">
        <f>IF(OR(AF$5="",$S102=""),"",IFERROR(SUM(PRODUCT(INDEX(CMB[[BA_0O]:[BA_2O]],MATCH(ROUND(MIN(SUM(AF$4,$O102/1000),SUM($O102,AF$4/1000)),3),CMB[[Cmb_ID]:[Cmb_ID]],0),SUM(N(AF$1),N($R102),1)),CHOOSE(AC[[M]:[M]],1,1,0,AC[[AB]:[AB]])),PRODUCT(INDEX(CMB[[BD_0O]:[BD_2O]],MATCH(ROUND(MIN(SUM(AF$4,$O102/1000),SUM($O102,AF$4/1000)),3),CMB[[Cmb_ID]:[Cmb_ID]],0),SUM(N(AF$1),N($R102),1)),CHOOSE(AC[[M]:[M]],1,0,1,AC[[DB]:[DB]])),PRODUCT(SUM(ROUND(AVERAGE(VALUE(AF$3),VALUE($P102)),0),CHOOSE(IF(OR(AF$1,$R102),4,INDEX(CMB[[Res_Rare]:[Res_Rare]],MATCH(ROUND(MIN(SUM(AF$4,$O102/1000),SUM($O102,AF$4/1000)),3),CMB[[Cmb_ID]:[Cmb_ID]],0))),-1,-1,0,0)),IF(OR(AF$1,$R102),4,INDEX(CMB[[Cmb_Rare]:[Cmb_Rare]],MATCH(ROUND(MIN(SUM(AF$4,$O102/1000),SUM($O102,AF$4/1000)),3),CMB[[Cmb_ID]:[Cmb_ID]],0))),CHOOSE(AC[[M]:[M]],2,1,1,SUM(AC[[AB]:[DB]])))),""))</f>
        <v/>
      </c>
      <c r="AG102" t="str">
        <f>IF(OR(AG$5="",$S102=""),"",IFERROR(SUM(PRODUCT(INDEX(CMB[[BA_0O]:[BA_2O]],MATCH(ROUND(MIN(SUM(AG$4,$O102/1000),SUM($O102,AG$4/1000)),3),CMB[[Cmb_ID]:[Cmb_ID]],0),SUM(N(AG$1),N($R102),1)),CHOOSE(AC[[M]:[M]],1,1,0,AC[[AB]:[AB]])),PRODUCT(INDEX(CMB[[BD_0O]:[BD_2O]],MATCH(ROUND(MIN(SUM(AG$4,$O102/1000),SUM($O102,AG$4/1000)),3),CMB[[Cmb_ID]:[Cmb_ID]],0),SUM(N(AG$1),N($R102),1)),CHOOSE(AC[[M]:[M]],1,0,1,AC[[DB]:[DB]])),PRODUCT(SUM(ROUND(AVERAGE(VALUE(AG$3),VALUE($P102)),0),CHOOSE(IF(OR(AG$1,$R102),4,INDEX(CMB[[Res_Rare]:[Res_Rare]],MATCH(ROUND(MIN(SUM(AG$4,$O102/1000),SUM($O102,AG$4/1000)),3),CMB[[Cmb_ID]:[Cmb_ID]],0))),-1,-1,0,0)),IF(OR(AG$1,$R102),4,INDEX(CMB[[Cmb_Rare]:[Cmb_Rare]],MATCH(ROUND(MIN(SUM(AG$4,$O102/1000),SUM($O102,AG$4/1000)),3),CMB[[Cmb_ID]:[Cmb_ID]],0))),CHOOSE(AC[[M]:[M]],2,1,1,SUM(AC[[AB]:[DB]])))),""))</f>
        <v/>
      </c>
      <c r="AH102" t="str">
        <f>IF(OR(AH$5="",$S102=""),"",IFERROR(SUM(PRODUCT(INDEX(CMB[[BA_0O]:[BA_2O]],MATCH(ROUND(MIN(SUM(AH$4,$O102/1000),SUM($O102,AH$4/1000)),3),CMB[[Cmb_ID]:[Cmb_ID]],0),SUM(N(AH$1),N($R102),1)),CHOOSE(AC[[M]:[M]],1,1,0,AC[[AB]:[AB]])),PRODUCT(INDEX(CMB[[BD_0O]:[BD_2O]],MATCH(ROUND(MIN(SUM(AH$4,$O102/1000),SUM($O102,AH$4/1000)),3),CMB[[Cmb_ID]:[Cmb_ID]],0),SUM(N(AH$1),N($R102),1)),CHOOSE(AC[[M]:[M]],1,0,1,AC[[DB]:[DB]])),PRODUCT(SUM(ROUND(AVERAGE(VALUE(AH$3),VALUE($P102)),0),CHOOSE(IF(OR(AH$1,$R102),4,INDEX(CMB[[Res_Rare]:[Res_Rare]],MATCH(ROUND(MIN(SUM(AH$4,$O102/1000),SUM($O102,AH$4/1000)),3),CMB[[Cmb_ID]:[Cmb_ID]],0))),-1,-1,0,0)),IF(OR(AH$1,$R102),4,INDEX(CMB[[Cmb_Rare]:[Cmb_Rare]],MATCH(ROUND(MIN(SUM(AH$4,$O102/1000),SUM($O102,AH$4/1000)),3),CMB[[Cmb_ID]:[Cmb_ID]],0))),CHOOSE(AC[[M]:[M]],2,1,1,SUM(AC[[AB]:[DB]])))),""))</f>
        <v/>
      </c>
      <c r="AI102" t="str">
        <f>IF(OR(AI$5="",$S102=""),"",IFERROR(SUM(PRODUCT(INDEX(CMB[[BA_0O]:[BA_2O]],MATCH(ROUND(MIN(SUM(AI$4,$O102/1000),SUM($O102,AI$4/1000)),3),CMB[[Cmb_ID]:[Cmb_ID]],0),SUM(N(AI$1),N($R102),1)),CHOOSE(AC[[M]:[M]],1,1,0,AC[[AB]:[AB]])),PRODUCT(INDEX(CMB[[BD_0O]:[BD_2O]],MATCH(ROUND(MIN(SUM(AI$4,$O102/1000),SUM($O102,AI$4/1000)),3),CMB[[Cmb_ID]:[Cmb_ID]],0),SUM(N(AI$1),N($R102),1)),CHOOSE(AC[[M]:[M]],1,0,1,AC[[DB]:[DB]])),PRODUCT(SUM(ROUND(AVERAGE(VALUE(AI$3),VALUE($P102)),0),CHOOSE(IF(OR(AI$1,$R102),4,INDEX(CMB[[Res_Rare]:[Res_Rare]],MATCH(ROUND(MIN(SUM(AI$4,$O102/1000),SUM($O102,AI$4/1000)),3),CMB[[Cmb_ID]:[Cmb_ID]],0))),-1,-1,0,0)),IF(OR(AI$1,$R102),4,INDEX(CMB[[Cmb_Rare]:[Cmb_Rare]],MATCH(ROUND(MIN(SUM(AI$4,$O102/1000),SUM($O102,AI$4/1000)),3),CMB[[Cmb_ID]:[Cmb_ID]],0))),CHOOSE(AC[[M]:[M]],2,1,1,SUM(AC[[AB]:[DB]])))),""))</f>
        <v/>
      </c>
      <c r="AJ102" t="str">
        <f>IF(OR(AJ$5="",$S102=""),"",IFERROR(SUM(PRODUCT(INDEX(CMB[[BA_0O]:[BA_2O]],MATCH(ROUND(MIN(SUM(AJ$4,$O102/1000),SUM($O102,AJ$4/1000)),3),CMB[[Cmb_ID]:[Cmb_ID]],0),SUM(N(AJ$1),N($R102),1)),CHOOSE(AC[[M]:[M]],1,1,0,AC[[AB]:[AB]])),PRODUCT(INDEX(CMB[[BD_0O]:[BD_2O]],MATCH(ROUND(MIN(SUM(AJ$4,$O102/1000),SUM($O102,AJ$4/1000)),3),CMB[[Cmb_ID]:[Cmb_ID]],0),SUM(N(AJ$1),N($R102),1)),CHOOSE(AC[[M]:[M]],1,0,1,AC[[DB]:[DB]])),PRODUCT(SUM(ROUND(AVERAGE(VALUE(AJ$3),VALUE($P102)),0),CHOOSE(IF(OR(AJ$1,$R102),4,INDEX(CMB[[Res_Rare]:[Res_Rare]],MATCH(ROUND(MIN(SUM(AJ$4,$O102/1000),SUM($O102,AJ$4/1000)),3),CMB[[Cmb_ID]:[Cmb_ID]],0))),-1,-1,0,0)),IF(OR(AJ$1,$R102),4,INDEX(CMB[[Cmb_Rare]:[Cmb_Rare]],MATCH(ROUND(MIN(SUM(AJ$4,$O102/1000),SUM($O102,AJ$4/1000)),3),CMB[[Cmb_ID]:[Cmb_ID]],0))),CHOOSE(AC[[M]:[M]],2,1,1,SUM(AC[[AB]:[DB]])))),""))</f>
        <v/>
      </c>
      <c r="AK102" t="str">
        <f>IF(OR(AK$5="",$S102=""),"",IFERROR(SUM(PRODUCT(INDEX(CMB[[BA_0O]:[BA_2O]],MATCH(ROUND(MIN(SUM(AK$4,$O102/1000),SUM($O102,AK$4/1000)),3),CMB[[Cmb_ID]:[Cmb_ID]],0),SUM(N(AK$1),N($R102),1)),CHOOSE(AC[[M]:[M]],1,1,0,AC[[AB]:[AB]])),PRODUCT(INDEX(CMB[[BD_0O]:[BD_2O]],MATCH(ROUND(MIN(SUM(AK$4,$O102/1000),SUM($O102,AK$4/1000)),3),CMB[[Cmb_ID]:[Cmb_ID]],0),SUM(N(AK$1),N($R102),1)),CHOOSE(AC[[M]:[M]],1,0,1,AC[[DB]:[DB]])),PRODUCT(SUM(ROUND(AVERAGE(VALUE(AK$3),VALUE($P102)),0),CHOOSE(IF(OR(AK$1,$R102),4,INDEX(CMB[[Res_Rare]:[Res_Rare]],MATCH(ROUND(MIN(SUM(AK$4,$O102/1000),SUM($O102,AK$4/1000)),3),CMB[[Cmb_ID]:[Cmb_ID]],0))),-1,-1,0,0)),IF(OR(AK$1,$R102),4,INDEX(CMB[[Cmb_Rare]:[Cmb_Rare]],MATCH(ROUND(MIN(SUM(AK$4,$O102/1000),SUM($O102,AK$4/1000)),3),CMB[[Cmb_ID]:[Cmb_ID]],0))),CHOOSE(AC[[M]:[M]],2,1,1,SUM(AC[[AB]:[DB]])))),""))</f>
        <v/>
      </c>
      <c r="AL102" t="str">
        <f>IF(OR(AL$5="",$S102=""),"",IFERROR(SUM(PRODUCT(INDEX(CMB[[BA_0O]:[BA_2O]],MATCH(ROUND(MIN(SUM(AL$4,$O102/1000),SUM($O102,AL$4/1000)),3),CMB[[Cmb_ID]:[Cmb_ID]],0),SUM(N(AL$1),N($R102),1)),CHOOSE(AC[[M]:[M]],1,1,0,AC[[AB]:[AB]])),PRODUCT(INDEX(CMB[[BD_0O]:[BD_2O]],MATCH(ROUND(MIN(SUM(AL$4,$O102/1000),SUM($O102,AL$4/1000)),3),CMB[[Cmb_ID]:[Cmb_ID]],0),SUM(N(AL$1),N($R102),1)),CHOOSE(AC[[M]:[M]],1,0,1,AC[[DB]:[DB]])),PRODUCT(SUM(ROUND(AVERAGE(VALUE(AL$3),VALUE($P102)),0),CHOOSE(IF(OR(AL$1,$R102),4,INDEX(CMB[[Res_Rare]:[Res_Rare]],MATCH(ROUND(MIN(SUM(AL$4,$O102/1000),SUM($O102,AL$4/1000)),3),CMB[[Cmb_ID]:[Cmb_ID]],0))),-1,-1,0,0)),IF(OR(AL$1,$R102),4,INDEX(CMB[[Cmb_Rare]:[Cmb_Rare]],MATCH(ROUND(MIN(SUM(AL$4,$O102/1000),SUM($O102,AL$4/1000)),3),CMB[[Cmb_ID]:[Cmb_ID]],0))),CHOOSE(AC[[M]:[M]],2,1,1,SUM(AC[[AB]:[DB]])))),""))</f>
        <v/>
      </c>
      <c r="AM102" t="str">
        <f>IF(OR(AM$5="",$S102=""),"",IFERROR(SUM(PRODUCT(INDEX(CMB[[BA_0O]:[BA_2O]],MATCH(ROUND(MIN(SUM(AM$4,$O102/1000),SUM($O102,AM$4/1000)),3),CMB[[Cmb_ID]:[Cmb_ID]],0),SUM(N(AM$1),N($R102),1)),CHOOSE(AC[[M]:[M]],1,1,0,AC[[AB]:[AB]])),PRODUCT(INDEX(CMB[[BD_0O]:[BD_2O]],MATCH(ROUND(MIN(SUM(AM$4,$O102/1000),SUM($O102,AM$4/1000)),3),CMB[[Cmb_ID]:[Cmb_ID]],0),SUM(N(AM$1),N($R102),1)),CHOOSE(AC[[M]:[M]],1,0,1,AC[[DB]:[DB]])),PRODUCT(SUM(ROUND(AVERAGE(VALUE(AM$3),VALUE($P102)),0),CHOOSE(IF(OR(AM$1,$R102),4,INDEX(CMB[[Res_Rare]:[Res_Rare]],MATCH(ROUND(MIN(SUM(AM$4,$O102/1000),SUM($O102,AM$4/1000)),3),CMB[[Cmb_ID]:[Cmb_ID]],0))),-1,-1,0,0)),IF(OR(AM$1,$R102),4,INDEX(CMB[[Cmb_Rare]:[Cmb_Rare]],MATCH(ROUND(MIN(SUM(AM$4,$O102/1000),SUM($O102,AM$4/1000)),3),CMB[[Cmb_ID]:[Cmb_ID]],0))),CHOOSE(AC[[M]:[M]],2,1,1,SUM(AC[[AB]:[DB]])))),""))</f>
        <v/>
      </c>
      <c r="AN102" t="str">
        <f>IF(OR(AN$5="",$S102=""),"",IFERROR(SUM(PRODUCT(INDEX(CMB[[BA_0O]:[BA_2O]],MATCH(ROUND(MIN(SUM(AN$4,$O102/1000),SUM($O102,AN$4/1000)),3),CMB[[Cmb_ID]:[Cmb_ID]],0),SUM(N(AN$1),N($R102),1)),CHOOSE(AC[[M]:[M]],1,1,0,AC[[AB]:[AB]])),PRODUCT(INDEX(CMB[[BD_0O]:[BD_2O]],MATCH(ROUND(MIN(SUM(AN$4,$O102/1000),SUM($O102,AN$4/1000)),3),CMB[[Cmb_ID]:[Cmb_ID]],0),SUM(N(AN$1),N($R102),1)),CHOOSE(AC[[M]:[M]],1,0,1,AC[[DB]:[DB]])),PRODUCT(SUM(ROUND(AVERAGE(VALUE(AN$3),VALUE($P102)),0),CHOOSE(IF(OR(AN$1,$R102),4,INDEX(CMB[[Res_Rare]:[Res_Rare]],MATCH(ROUND(MIN(SUM(AN$4,$O102/1000),SUM($O102,AN$4/1000)),3),CMB[[Cmb_ID]:[Cmb_ID]],0))),-1,-1,0,0)),IF(OR(AN$1,$R102),4,INDEX(CMB[[Cmb_Rare]:[Cmb_Rare]],MATCH(ROUND(MIN(SUM(AN$4,$O102/1000),SUM($O102,AN$4/1000)),3),CMB[[Cmb_ID]:[Cmb_ID]],0))),CHOOSE(AC[[M]:[M]],2,1,1,SUM(AC[[AB]:[DB]])))),""))</f>
        <v/>
      </c>
      <c r="AO102" t="str">
        <f>IF(OR(AO$5="",$S102=""),"",IFERROR(SUM(PRODUCT(INDEX(CMB[[BA_0O]:[BA_2O]],MATCH(ROUND(MIN(SUM(AO$4,$O102/1000),SUM($O102,AO$4/1000)),3),CMB[[Cmb_ID]:[Cmb_ID]],0),SUM(N(AO$1),N($R102),1)),CHOOSE(AC[[M]:[M]],1,1,0,AC[[AB]:[AB]])),PRODUCT(INDEX(CMB[[BD_0O]:[BD_2O]],MATCH(ROUND(MIN(SUM(AO$4,$O102/1000),SUM($O102,AO$4/1000)),3),CMB[[Cmb_ID]:[Cmb_ID]],0),SUM(N(AO$1),N($R102),1)),CHOOSE(AC[[M]:[M]],1,0,1,AC[[DB]:[DB]])),PRODUCT(SUM(ROUND(AVERAGE(VALUE(AO$3),VALUE($P102)),0),CHOOSE(IF(OR(AO$1,$R102),4,INDEX(CMB[[Res_Rare]:[Res_Rare]],MATCH(ROUND(MIN(SUM(AO$4,$O102/1000),SUM($O102,AO$4/1000)),3),CMB[[Cmb_ID]:[Cmb_ID]],0))),-1,-1,0,0)),IF(OR(AO$1,$R102),4,INDEX(CMB[[Cmb_Rare]:[Cmb_Rare]],MATCH(ROUND(MIN(SUM(AO$4,$O102/1000),SUM($O102,AO$4/1000)),3),CMB[[Cmb_ID]:[Cmb_ID]],0))),CHOOSE(AC[[M]:[M]],2,1,1,SUM(AC[[AB]:[DB]])))),""))</f>
        <v/>
      </c>
      <c r="AP102" t="str">
        <f>IF(OR(AP$5="",$S102=""),"",IFERROR(SUM(PRODUCT(INDEX(CMB[[BA_0O]:[BA_2O]],MATCH(ROUND(MIN(SUM(AP$4,$O102/1000),SUM($O102,AP$4/1000)),3),CMB[[Cmb_ID]:[Cmb_ID]],0),SUM(N(AP$1),N($R102),1)),CHOOSE(AC[[M]:[M]],1,1,0,AC[[AB]:[AB]])),PRODUCT(INDEX(CMB[[BD_0O]:[BD_2O]],MATCH(ROUND(MIN(SUM(AP$4,$O102/1000),SUM($O102,AP$4/1000)),3),CMB[[Cmb_ID]:[Cmb_ID]],0),SUM(N(AP$1),N($R102),1)),CHOOSE(AC[[M]:[M]],1,0,1,AC[[DB]:[DB]])),PRODUCT(SUM(ROUND(AVERAGE(VALUE(AP$3),VALUE($P102)),0),CHOOSE(IF(OR(AP$1,$R102),4,INDEX(CMB[[Res_Rare]:[Res_Rare]],MATCH(ROUND(MIN(SUM(AP$4,$O102/1000),SUM($O102,AP$4/1000)),3),CMB[[Cmb_ID]:[Cmb_ID]],0))),-1,-1,0,0)),IF(OR(AP$1,$R102),4,INDEX(CMB[[Cmb_Rare]:[Cmb_Rare]],MATCH(ROUND(MIN(SUM(AP$4,$O102/1000),SUM($O102,AP$4/1000)),3),CMB[[Cmb_ID]:[Cmb_ID]],0))),CHOOSE(AC[[M]:[M]],2,1,1,SUM(AC[[AB]:[DB]])))),""))</f>
        <v/>
      </c>
      <c r="AQ102" t="str">
        <f>IF(OR(AQ$5="",$S102=""),"",IFERROR(SUM(PRODUCT(INDEX(CMB[[BA_0O]:[BA_2O]],MATCH(ROUND(MIN(SUM(AQ$4,$O102/1000),SUM($O102,AQ$4/1000)),3),CMB[[Cmb_ID]:[Cmb_ID]],0),SUM(N(AQ$1),N($R102),1)),CHOOSE(AC[[M]:[M]],1,1,0,AC[[AB]:[AB]])),PRODUCT(INDEX(CMB[[BD_0O]:[BD_2O]],MATCH(ROUND(MIN(SUM(AQ$4,$O102/1000),SUM($O102,AQ$4/1000)),3),CMB[[Cmb_ID]:[Cmb_ID]],0),SUM(N(AQ$1),N($R102),1)),CHOOSE(AC[[M]:[M]],1,0,1,AC[[DB]:[DB]])),PRODUCT(SUM(ROUND(AVERAGE(VALUE(AQ$3),VALUE($P102)),0),CHOOSE(IF(OR(AQ$1,$R102),4,INDEX(CMB[[Res_Rare]:[Res_Rare]],MATCH(ROUND(MIN(SUM(AQ$4,$O102/1000),SUM($O102,AQ$4/1000)),3),CMB[[Cmb_ID]:[Cmb_ID]],0))),-1,-1,0,0)),IF(OR(AQ$1,$R102),4,INDEX(CMB[[Cmb_Rare]:[Cmb_Rare]],MATCH(ROUND(MIN(SUM(AQ$4,$O102/1000),SUM($O102,AQ$4/1000)),3),CMB[[Cmb_ID]:[Cmb_ID]],0))),CHOOSE(AC[[M]:[M]],2,1,1,SUM(AC[[AB]:[DB]])))),""))</f>
        <v/>
      </c>
      <c r="AR102" t="str">
        <f>IF(OR(AR$5="",$S102=""),"",IFERROR(SUM(PRODUCT(INDEX(CMB[[BA_0O]:[BA_2O]],MATCH(ROUND(MIN(SUM(AR$4,$O102/1000),SUM($O102,AR$4/1000)),3),CMB[[Cmb_ID]:[Cmb_ID]],0),SUM(N(AR$1),N($R102),1)),CHOOSE(AC[[M]:[M]],1,1,0,AC[[AB]:[AB]])),PRODUCT(INDEX(CMB[[BD_0O]:[BD_2O]],MATCH(ROUND(MIN(SUM(AR$4,$O102/1000),SUM($O102,AR$4/1000)),3),CMB[[Cmb_ID]:[Cmb_ID]],0),SUM(N(AR$1),N($R102),1)),CHOOSE(AC[[M]:[M]],1,0,1,AC[[DB]:[DB]])),PRODUCT(SUM(ROUND(AVERAGE(VALUE(AR$3),VALUE($P102)),0),CHOOSE(IF(OR(AR$1,$R102),4,INDEX(CMB[[Res_Rare]:[Res_Rare]],MATCH(ROUND(MIN(SUM(AR$4,$O102/1000),SUM($O102,AR$4/1000)),3),CMB[[Cmb_ID]:[Cmb_ID]],0))),-1,-1,0,0)),IF(OR(AR$1,$R102),4,INDEX(CMB[[Cmb_Rare]:[Cmb_Rare]],MATCH(ROUND(MIN(SUM(AR$4,$O102/1000),SUM($O102,AR$4/1000)),3),CMB[[Cmb_ID]:[Cmb_ID]],0))),CHOOSE(AC[[M]:[M]],2,1,1,SUM(AC[[AB]:[DB]])))),""))</f>
        <v/>
      </c>
      <c r="AS102" t="str">
        <f>IF(OR(AS$5="",$S102=""),"",IFERROR(SUM(PRODUCT(INDEX(CMB[[BA_0O]:[BA_2O]],MATCH(ROUND(MIN(SUM(AS$4,$O102/1000),SUM($O102,AS$4/1000)),3),CMB[[Cmb_ID]:[Cmb_ID]],0),SUM(N(AS$1),N($R102),1)),CHOOSE(AC[[M]:[M]],1,1,0,AC[[AB]:[AB]])),PRODUCT(INDEX(CMB[[BD_0O]:[BD_2O]],MATCH(ROUND(MIN(SUM(AS$4,$O102/1000),SUM($O102,AS$4/1000)),3),CMB[[Cmb_ID]:[Cmb_ID]],0),SUM(N(AS$1),N($R102),1)),CHOOSE(AC[[M]:[M]],1,0,1,AC[[DB]:[DB]])),PRODUCT(SUM(ROUND(AVERAGE(VALUE(AS$3),VALUE($P102)),0),CHOOSE(IF(OR(AS$1,$R102),4,INDEX(CMB[[Res_Rare]:[Res_Rare]],MATCH(ROUND(MIN(SUM(AS$4,$O102/1000),SUM($O102,AS$4/1000)),3),CMB[[Cmb_ID]:[Cmb_ID]],0))),-1,-1,0,0)),IF(OR(AS$1,$R102),4,INDEX(CMB[[Cmb_Rare]:[Cmb_Rare]],MATCH(ROUND(MIN(SUM(AS$4,$O102/1000),SUM($O102,AS$4/1000)),3),CMB[[Cmb_ID]:[Cmb_ID]],0))),CHOOSE(AC[[M]:[M]],2,1,1,SUM(AC[[AB]:[DB]])))),""))</f>
        <v/>
      </c>
      <c r="AT102" t="str">
        <f>IF(OR(AT$5="",$S102=""),"",IFERROR(SUM(PRODUCT(INDEX(CMB[[BA_0O]:[BA_2O]],MATCH(ROUND(MIN(SUM(AT$4,$O102/1000),SUM($O102,AT$4/1000)),3),CMB[[Cmb_ID]:[Cmb_ID]],0),SUM(N(AT$1),N($R102),1)),CHOOSE(AC[[M]:[M]],1,1,0,AC[[AB]:[AB]])),PRODUCT(INDEX(CMB[[BD_0O]:[BD_2O]],MATCH(ROUND(MIN(SUM(AT$4,$O102/1000),SUM($O102,AT$4/1000)),3),CMB[[Cmb_ID]:[Cmb_ID]],0),SUM(N(AT$1),N($R102),1)),CHOOSE(AC[[M]:[M]],1,0,1,AC[[DB]:[DB]])),PRODUCT(SUM(ROUND(AVERAGE(VALUE(AT$3),VALUE($P102)),0),CHOOSE(IF(OR(AT$1,$R102),4,INDEX(CMB[[Res_Rare]:[Res_Rare]],MATCH(ROUND(MIN(SUM(AT$4,$O102/1000),SUM($O102,AT$4/1000)),3),CMB[[Cmb_ID]:[Cmb_ID]],0))),-1,-1,0,0)),IF(OR(AT$1,$R102),4,INDEX(CMB[[Cmb_Rare]:[Cmb_Rare]],MATCH(ROUND(MIN(SUM(AT$4,$O102/1000),SUM($O102,AT$4/1000)),3),CMB[[Cmb_ID]:[Cmb_ID]],0))),CHOOSE(AC[[M]:[M]],2,1,1,SUM(AC[[AB]:[DB]])))),""))</f>
        <v/>
      </c>
      <c r="AU102" t="str">
        <f>IF(OR(AU$5="",$S102=""),"",IFERROR(SUM(PRODUCT(INDEX(CMB[[BA_0O]:[BA_2O]],MATCH(ROUND(MIN(SUM(AU$4,$O102/1000),SUM($O102,AU$4/1000)),3),CMB[[Cmb_ID]:[Cmb_ID]],0),SUM(N(AU$1),N($R102),1)),CHOOSE(AC[[M]:[M]],1,1,0,AC[[AB]:[AB]])),PRODUCT(INDEX(CMB[[BD_0O]:[BD_2O]],MATCH(ROUND(MIN(SUM(AU$4,$O102/1000),SUM($O102,AU$4/1000)),3),CMB[[Cmb_ID]:[Cmb_ID]],0),SUM(N(AU$1),N($R102),1)),CHOOSE(AC[[M]:[M]],1,0,1,AC[[DB]:[DB]])),PRODUCT(SUM(ROUND(AVERAGE(VALUE(AU$3),VALUE($P102)),0),CHOOSE(IF(OR(AU$1,$R102),4,INDEX(CMB[[Res_Rare]:[Res_Rare]],MATCH(ROUND(MIN(SUM(AU$4,$O102/1000),SUM($O102,AU$4/1000)),3),CMB[[Cmb_ID]:[Cmb_ID]],0))),-1,-1,0,0)),IF(OR(AU$1,$R102),4,INDEX(CMB[[Cmb_Rare]:[Cmb_Rare]],MATCH(ROUND(MIN(SUM(AU$4,$O102/1000),SUM($O102,AU$4/1000)),3),CMB[[Cmb_ID]:[Cmb_ID]],0))),CHOOSE(AC[[M]:[M]],2,1,1,SUM(AC[[AB]:[DB]])))),""))</f>
        <v/>
      </c>
      <c r="AV102" t="str">
        <f>IF(OR(AV$5="",$S102=""),"",IFERROR(SUM(PRODUCT(INDEX(CMB[[BA_0O]:[BA_2O]],MATCH(ROUND(MIN(SUM(AV$4,$O102/1000),SUM($O102,AV$4/1000)),3),CMB[[Cmb_ID]:[Cmb_ID]],0),SUM(N(AV$1),N($R102),1)),CHOOSE(AC[[M]:[M]],1,1,0,AC[[AB]:[AB]])),PRODUCT(INDEX(CMB[[BD_0O]:[BD_2O]],MATCH(ROUND(MIN(SUM(AV$4,$O102/1000),SUM($O102,AV$4/1000)),3),CMB[[Cmb_ID]:[Cmb_ID]],0),SUM(N(AV$1),N($R102),1)),CHOOSE(AC[[M]:[M]],1,0,1,AC[[DB]:[DB]])),PRODUCT(SUM(ROUND(AVERAGE(VALUE(AV$3),VALUE($P102)),0),CHOOSE(IF(OR(AV$1,$R102),4,INDEX(CMB[[Res_Rare]:[Res_Rare]],MATCH(ROUND(MIN(SUM(AV$4,$O102/1000),SUM($O102,AV$4/1000)),3),CMB[[Cmb_ID]:[Cmb_ID]],0))),-1,-1,0,0)),IF(OR(AV$1,$R102),4,INDEX(CMB[[Cmb_Rare]:[Cmb_Rare]],MATCH(ROUND(MIN(SUM(AV$4,$O102/1000),SUM($O102,AV$4/1000)),3),CMB[[Cmb_ID]:[Cmb_ID]],0))),CHOOSE(AC[[M]:[M]],2,1,1,SUM(AC[[AB]:[DB]])))),""))</f>
        <v/>
      </c>
      <c r="AW102" t="str">
        <f>IF(OR(AW$5="",$S102=""),"",IFERROR(SUM(PRODUCT(INDEX(CMB[[BA_0O]:[BA_2O]],MATCH(ROUND(MIN(SUM(AW$4,$O102/1000),SUM($O102,AW$4/1000)),3),CMB[[Cmb_ID]:[Cmb_ID]],0),SUM(N(AW$1),N($R102),1)),CHOOSE(AC[[M]:[M]],1,1,0,AC[[AB]:[AB]])),PRODUCT(INDEX(CMB[[BD_0O]:[BD_2O]],MATCH(ROUND(MIN(SUM(AW$4,$O102/1000),SUM($O102,AW$4/1000)),3),CMB[[Cmb_ID]:[Cmb_ID]],0),SUM(N(AW$1),N($R102),1)),CHOOSE(AC[[M]:[M]],1,0,1,AC[[DB]:[DB]])),PRODUCT(SUM(ROUND(AVERAGE(VALUE(AW$3),VALUE($P102)),0),CHOOSE(IF(OR(AW$1,$R102),4,INDEX(CMB[[Res_Rare]:[Res_Rare]],MATCH(ROUND(MIN(SUM(AW$4,$O102/1000),SUM($O102,AW$4/1000)),3),CMB[[Cmb_ID]:[Cmb_ID]],0))),-1,-1,0,0)),IF(OR(AW$1,$R102),4,INDEX(CMB[[Cmb_Rare]:[Cmb_Rare]],MATCH(ROUND(MIN(SUM(AW$4,$O102/1000),SUM($O102,AW$4/1000)),3),CMB[[Cmb_ID]:[Cmb_ID]],0))),CHOOSE(AC[[M]:[M]],2,1,1,SUM(AC[[AB]:[DB]])))),""))</f>
        <v/>
      </c>
      <c r="AX102" t="str">
        <f>IF(OR(AX$5="",$S102=""),"",IFERROR(SUM(PRODUCT(INDEX(CMB[[BA_0O]:[BA_2O]],MATCH(ROUND(MIN(SUM(AX$4,$O102/1000),SUM($O102,AX$4/1000)),3),CMB[[Cmb_ID]:[Cmb_ID]],0),SUM(N(AX$1),N($R102),1)),CHOOSE(AC[[M]:[M]],1,1,0,AC[[AB]:[AB]])),PRODUCT(INDEX(CMB[[BD_0O]:[BD_2O]],MATCH(ROUND(MIN(SUM(AX$4,$O102/1000),SUM($O102,AX$4/1000)),3),CMB[[Cmb_ID]:[Cmb_ID]],0),SUM(N(AX$1),N($R102),1)),CHOOSE(AC[[M]:[M]],1,0,1,AC[[DB]:[DB]])),PRODUCT(SUM(ROUND(AVERAGE(VALUE(AX$3),VALUE($P102)),0),CHOOSE(IF(OR(AX$1,$R102),4,INDEX(CMB[[Res_Rare]:[Res_Rare]],MATCH(ROUND(MIN(SUM(AX$4,$O102/1000),SUM($O102,AX$4/1000)),3),CMB[[Cmb_ID]:[Cmb_ID]],0))),-1,-1,0,0)),IF(OR(AX$1,$R102),4,INDEX(CMB[[Cmb_Rare]:[Cmb_Rare]],MATCH(ROUND(MIN(SUM(AX$4,$O102/1000),SUM($O102,AX$4/1000)),3),CMB[[Cmb_ID]:[Cmb_ID]],0))),CHOOSE(AC[[M]:[M]],2,1,1,SUM(AC[[AB]:[DB]])))),""))</f>
        <v/>
      </c>
      <c r="AY102" t="str">
        <f>IF(OR(AY$5="",$S102=""),"",IFERROR(SUM(PRODUCT(INDEX(CMB[[BA_0O]:[BA_2O]],MATCH(ROUND(MIN(SUM(AY$4,$O102/1000),SUM($O102,AY$4/1000)),3),CMB[[Cmb_ID]:[Cmb_ID]],0),SUM(N(AY$1),N($R102),1)),CHOOSE(AC[[M]:[M]],1,1,0,AC[[AB]:[AB]])),PRODUCT(INDEX(CMB[[BD_0O]:[BD_2O]],MATCH(ROUND(MIN(SUM(AY$4,$O102/1000),SUM($O102,AY$4/1000)),3),CMB[[Cmb_ID]:[Cmb_ID]],0),SUM(N(AY$1),N($R102),1)),CHOOSE(AC[[M]:[M]],1,0,1,AC[[DB]:[DB]])),PRODUCT(SUM(ROUND(AVERAGE(VALUE(AY$3),VALUE($P102)),0),CHOOSE(IF(OR(AY$1,$R102),4,INDEX(CMB[[Res_Rare]:[Res_Rare]],MATCH(ROUND(MIN(SUM(AY$4,$O102/1000),SUM($O102,AY$4/1000)),3),CMB[[Cmb_ID]:[Cmb_ID]],0))),-1,-1,0,0)),IF(OR(AY$1,$R102),4,INDEX(CMB[[Cmb_Rare]:[Cmb_Rare]],MATCH(ROUND(MIN(SUM(AY$4,$O102/1000),SUM($O102,AY$4/1000)),3),CMB[[Cmb_ID]:[Cmb_ID]],0))),CHOOSE(AC[[M]:[M]],2,1,1,SUM(AC[[AB]:[DB]])))),""))</f>
        <v/>
      </c>
      <c r="AZ102" t="str">
        <f>IF(OR(AZ$5="",$S102=""),"",IFERROR(SUM(PRODUCT(INDEX(CMB[[BA_0O]:[BA_2O]],MATCH(ROUND(MIN(SUM(AZ$4,$O102/1000),SUM($O102,AZ$4/1000)),3),CMB[[Cmb_ID]:[Cmb_ID]],0),SUM(N(AZ$1),N($R102),1)),CHOOSE(AC[[M]:[M]],1,1,0,AC[[AB]:[AB]])),PRODUCT(INDEX(CMB[[BD_0O]:[BD_2O]],MATCH(ROUND(MIN(SUM(AZ$4,$O102/1000),SUM($O102,AZ$4/1000)),3),CMB[[Cmb_ID]:[Cmb_ID]],0),SUM(N(AZ$1),N($R102),1)),CHOOSE(AC[[M]:[M]],1,0,1,AC[[DB]:[DB]])),PRODUCT(SUM(ROUND(AVERAGE(VALUE(AZ$3),VALUE($P102)),0),CHOOSE(IF(OR(AZ$1,$R102),4,INDEX(CMB[[Res_Rare]:[Res_Rare]],MATCH(ROUND(MIN(SUM(AZ$4,$O102/1000),SUM($O102,AZ$4/1000)),3),CMB[[Cmb_ID]:[Cmb_ID]],0))),-1,-1,0,0)),IF(OR(AZ$1,$R102),4,INDEX(CMB[[Cmb_Rare]:[Cmb_Rare]],MATCH(ROUND(MIN(SUM(AZ$4,$O102/1000),SUM($O102,AZ$4/1000)),3),CMB[[Cmb_ID]:[Cmb_ID]],0))),CHOOSE(AC[[M]:[M]],2,1,1,SUM(AC[[AB]:[DB]])))),""))</f>
        <v/>
      </c>
      <c r="BA102" t="str">
        <f>IF(OR(BA$5="",$S102=""),"",IFERROR(SUM(PRODUCT(INDEX(CMB[[BA_0O]:[BA_2O]],MATCH(ROUND(MIN(SUM(BA$4,$O102/1000),SUM($O102,BA$4/1000)),3),CMB[[Cmb_ID]:[Cmb_ID]],0),SUM(N(BA$1),N($R102),1)),CHOOSE(AC[[M]:[M]],1,1,0,AC[[AB]:[AB]])),PRODUCT(INDEX(CMB[[BD_0O]:[BD_2O]],MATCH(ROUND(MIN(SUM(BA$4,$O102/1000),SUM($O102,BA$4/1000)),3),CMB[[Cmb_ID]:[Cmb_ID]],0),SUM(N(BA$1),N($R102),1)),CHOOSE(AC[[M]:[M]],1,0,1,AC[[DB]:[DB]])),PRODUCT(SUM(ROUND(AVERAGE(VALUE(BA$3),VALUE($P102)),0),CHOOSE(IF(OR(BA$1,$R102),4,INDEX(CMB[[Res_Rare]:[Res_Rare]],MATCH(ROUND(MIN(SUM(BA$4,$O102/1000),SUM($O102,BA$4/1000)),3),CMB[[Cmb_ID]:[Cmb_ID]],0))),-1,-1,0,0)),IF(OR(BA$1,$R102),4,INDEX(CMB[[Cmb_Rare]:[Cmb_Rare]],MATCH(ROUND(MIN(SUM(BA$4,$O102/1000),SUM($O102,BA$4/1000)),3),CMB[[Cmb_ID]:[Cmb_ID]],0))),CHOOSE(AC[[M]:[M]],2,1,1,SUM(AC[[AB]:[DB]])))),""))</f>
        <v/>
      </c>
      <c r="BB102" t="str">
        <f>IF(OR(BB$5="",$S102=""),"",IFERROR(SUM(PRODUCT(INDEX(CMB[[BA_0O]:[BA_2O]],MATCH(ROUND(MIN(SUM(BB$4,$O102/1000),SUM($O102,BB$4/1000)),3),CMB[[Cmb_ID]:[Cmb_ID]],0),SUM(N(BB$1),N($R102),1)),CHOOSE(AC[[M]:[M]],1,1,0,AC[[AB]:[AB]])),PRODUCT(INDEX(CMB[[BD_0O]:[BD_2O]],MATCH(ROUND(MIN(SUM(BB$4,$O102/1000),SUM($O102,BB$4/1000)),3),CMB[[Cmb_ID]:[Cmb_ID]],0),SUM(N(BB$1),N($R102),1)),CHOOSE(AC[[M]:[M]],1,0,1,AC[[DB]:[DB]])),PRODUCT(SUM(ROUND(AVERAGE(VALUE(BB$3),VALUE($P102)),0),CHOOSE(IF(OR(BB$1,$R102),4,INDEX(CMB[[Res_Rare]:[Res_Rare]],MATCH(ROUND(MIN(SUM(BB$4,$O102/1000),SUM($O102,BB$4/1000)),3),CMB[[Cmb_ID]:[Cmb_ID]],0))),-1,-1,0,0)),IF(OR(BB$1,$R102),4,INDEX(CMB[[Cmb_Rare]:[Cmb_Rare]],MATCH(ROUND(MIN(SUM(BB$4,$O102/1000),SUM($O102,BB$4/1000)),3),CMB[[Cmb_ID]:[Cmb_ID]],0))),CHOOSE(AC[[M]:[M]],2,1,1,SUM(AC[[AB]:[DB]])))),""))</f>
        <v/>
      </c>
      <c r="BC102" t="str">
        <f>IF(OR(BC$5="",$S102=""),"",IFERROR(SUM(PRODUCT(INDEX(CMB[[BA_0O]:[BA_2O]],MATCH(ROUND(MIN(SUM(BC$4,$O102/1000),SUM($O102,BC$4/1000)),3),CMB[[Cmb_ID]:[Cmb_ID]],0),SUM(N(BC$1),N($R102),1)),CHOOSE(AC[[M]:[M]],1,1,0,AC[[AB]:[AB]])),PRODUCT(INDEX(CMB[[BD_0O]:[BD_2O]],MATCH(ROUND(MIN(SUM(BC$4,$O102/1000),SUM($O102,BC$4/1000)),3),CMB[[Cmb_ID]:[Cmb_ID]],0),SUM(N(BC$1),N($R102),1)),CHOOSE(AC[[M]:[M]],1,0,1,AC[[DB]:[DB]])),PRODUCT(SUM(ROUND(AVERAGE(VALUE(BC$3),VALUE($P102)),0),CHOOSE(IF(OR(BC$1,$R102),4,INDEX(CMB[[Res_Rare]:[Res_Rare]],MATCH(ROUND(MIN(SUM(BC$4,$O102/1000),SUM($O102,BC$4/1000)),3),CMB[[Cmb_ID]:[Cmb_ID]],0))),-1,-1,0,0)),IF(OR(BC$1,$R102),4,INDEX(CMB[[Cmb_Rare]:[Cmb_Rare]],MATCH(ROUND(MIN(SUM(BC$4,$O102/1000),SUM($O102,BC$4/1000)),3),CMB[[Cmb_ID]:[Cmb_ID]],0))),CHOOSE(AC[[M]:[M]],2,1,1,SUM(AC[[AB]:[DB]])))),""))</f>
        <v/>
      </c>
      <c r="BD102" t="str">
        <f>IF(OR(BD$5="",$S102=""),"",IFERROR(SUM(PRODUCT(INDEX(CMB[[BA_0O]:[BA_2O]],MATCH(ROUND(MIN(SUM(BD$4,$O102/1000),SUM($O102,BD$4/1000)),3),CMB[[Cmb_ID]:[Cmb_ID]],0),SUM(N(BD$1),N($R102),1)),CHOOSE(AC[[M]:[M]],1,1,0,AC[[AB]:[AB]])),PRODUCT(INDEX(CMB[[BD_0O]:[BD_2O]],MATCH(ROUND(MIN(SUM(BD$4,$O102/1000),SUM($O102,BD$4/1000)),3),CMB[[Cmb_ID]:[Cmb_ID]],0),SUM(N(BD$1),N($R102),1)),CHOOSE(AC[[M]:[M]],1,0,1,AC[[DB]:[DB]])),PRODUCT(SUM(ROUND(AVERAGE(VALUE(BD$3),VALUE($P102)),0),CHOOSE(IF(OR(BD$1,$R102),4,INDEX(CMB[[Res_Rare]:[Res_Rare]],MATCH(ROUND(MIN(SUM(BD$4,$O102/1000),SUM($O102,BD$4/1000)),3),CMB[[Cmb_ID]:[Cmb_ID]],0))),-1,-1,0,0)),IF(OR(BD$1,$R102),4,INDEX(CMB[[Cmb_Rare]:[Cmb_Rare]],MATCH(ROUND(MIN(SUM(BD$4,$O102/1000),SUM($O102,BD$4/1000)),3),CMB[[Cmb_ID]:[Cmb_ID]],0))),CHOOSE(AC[[M]:[M]],2,1,1,SUM(AC[[AB]:[DB]])))),""))</f>
        <v/>
      </c>
      <c r="BE102" t="str">
        <f>IF(OR(BE$5="",$S102=""),"",IFERROR(SUM(PRODUCT(INDEX(CMB[[BA_0O]:[BA_2O]],MATCH(ROUND(MIN(SUM(BE$4,$O102/1000),SUM($O102,BE$4/1000)),3),CMB[[Cmb_ID]:[Cmb_ID]],0),SUM(N(BE$1),N($R102),1)),CHOOSE(AC[[M]:[M]],1,1,0,AC[[AB]:[AB]])),PRODUCT(INDEX(CMB[[BD_0O]:[BD_2O]],MATCH(ROUND(MIN(SUM(BE$4,$O102/1000),SUM($O102,BE$4/1000)),3),CMB[[Cmb_ID]:[Cmb_ID]],0),SUM(N(BE$1),N($R102),1)),CHOOSE(AC[[M]:[M]],1,0,1,AC[[DB]:[DB]])),PRODUCT(SUM(ROUND(AVERAGE(VALUE(BE$3),VALUE($P102)),0),CHOOSE(IF(OR(BE$1,$R102),4,INDEX(CMB[[Res_Rare]:[Res_Rare]],MATCH(ROUND(MIN(SUM(BE$4,$O102/1000),SUM($O102,BE$4/1000)),3),CMB[[Cmb_ID]:[Cmb_ID]],0))),-1,-1,0,0)),IF(OR(BE$1,$R102),4,INDEX(CMB[[Cmb_Rare]:[Cmb_Rare]],MATCH(ROUND(MIN(SUM(BE$4,$O102/1000),SUM($O102,BE$4/1000)),3),CMB[[Cmb_ID]:[Cmb_ID]],0))),CHOOSE(AC[[M]:[M]],2,1,1,SUM(AC[[AB]:[DB]])))),""))</f>
        <v/>
      </c>
      <c r="BF102" t="str">
        <f>IF(OR(BF$5="",$S102=""),"",IFERROR(SUM(PRODUCT(INDEX(CMB[[BA_0O]:[BA_2O]],MATCH(ROUND(MIN(SUM(BF$4,$O102/1000),SUM($O102,BF$4/1000)),3),CMB[[Cmb_ID]:[Cmb_ID]],0),SUM(N(BF$1),N($R102),1)),CHOOSE(AC[[M]:[M]],1,1,0,AC[[AB]:[AB]])),PRODUCT(INDEX(CMB[[BD_0O]:[BD_2O]],MATCH(ROUND(MIN(SUM(BF$4,$O102/1000),SUM($O102,BF$4/1000)),3),CMB[[Cmb_ID]:[Cmb_ID]],0),SUM(N(BF$1),N($R102),1)),CHOOSE(AC[[M]:[M]],1,0,1,AC[[DB]:[DB]])),PRODUCT(SUM(ROUND(AVERAGE(VALUE(BF$3),VALUE($P102)),0),CHOOSE(IF(OR(BF$1,$R102),4,INDEX(CMB[[Res_Rare]:[Res_Rare]],MATCH(ROUND(MIN(SUM(BF$4,$O102/1000),SUM($O102,BF$4/1000)),3),CMB[[Cmb_ID]:[Cmb_ID]],0))),-1,-1,0,0)),IF(OR(BF$1,$R102),4,INDEX(CMB[[Cmb_Rare]:[Cmb_Rare]],MATCH(ROUND(MIN(SUM(BF$4,$O102/1000),SUM($O102,BF$4/1000)),3),CMB[[Cmb_ID]:[Cmb_ID]],0))),CHOOSE(AC[[M]:[M]],2,1,1,SUM(AC[[AB]:[DB]])))),""))</f>
        <v/>
      </c>
      <c r="BG102" t="str">
        <f>IF(OR(BG$5="",$S102=""),"",IFERROR(SUM(PRODUCT(INDEX(CMB[[BA_0O]:[BA_2O]],MATCH(ROUND(MIN(SUM(BG$4,$O102/1000),SUM($O102,BG$4/1000)),3),CMB[[Cmb_ID]:[Cmb_ID]],0),SUM(N(BG$1),N($R102),1)),CHOOSE(AC[[M]:[M]],1,1,0,AC[[AB]:[AB]])),PRODUCT(INDEX(CMB[[BD_0O]:[BD_2O]],MATCH(ROUND(MIN(SUM(BG$4,$O102/1000),SUM($O102,BG$4/1000)),3),CMB[[Cmb_ID]:[Cmb_ID]],0),SUM(N(BG$1),N($R102),1)),CHOOSE(AC[[M]:[M]],1,0,1,AC[[DB]:[DB]])),PRODUCT(SUM(ROUND(AVERAGE(VALUE(BG$3),VALUE($P102)),0),CHOOSE(IF(OR(BG$1,$R102),4,INDEX(CMB[[Res_Rare]:[Res_Rare]],MATCH(ROUND(MIN(SUM(BG$4,$O102/1000),SUM($O102,BG$4/1000)),3),CMB[[Cmb_ID]:[Cmb_ID]],0))),-1,-1,0,0)),IF(OR(BG$1,$R102),4,INDEX(CMB[[Cmb_Rare]:[Cmb_Rare]],MATCH(ROUND(MIN(SUM(BG$4,$O102/1000),SUM($O102,BG$4/1000)),3),CMB[[Cmb_ID]:[Cmb_ID]],0))),CHOOSE(AC[[M]:[M]],2,1,1,SUM(AC[[AB]:[DB]])))),""))</f>
        <v/>
      </c>
      <c r="BH102" t="str">
        <f>IF(OR(BH$5="",$S102=""),"",IFERROR(SUM(PRODUCT(INDEX(CMB[[BA_0O]:[BA_2O]],MATCH(ROUND(MIN(SUM(BH$4,$O102/1000),SUM($O102,BH$4/1000)),3),CMB[[Cmb_ID]:[Cmb_ID]],0),SUM(N(BH$1),N($R102),1)),CHOOSE(AC[[M]:[M]],1,1,0,AC[[AB]:[AB]])),PRODUCT(INDEX(CMB[[BD_0O]:[BD_2O]],MATCH(ROUND(MIN(SUM(BH$4,$O102/1000),SUM($O102,BH$4/1000)),3),CMB[[Cmb_ID]:[Cmb_ID]],0),SUM(N(BH$1),N($R102),1)),CHOOSE(AC[[M]:[M]],1,0,1,AC[[DB]:[DB]])),PRODUCT(SUM(ROUND(AVERAGE(VALUE(BH$3),VALUE($P102)),0),CHOOSE(IF(OR(BH$1,$R102),4,INDEX(CMB[[Res_Rare]:[Res_Rare]],MATCH(ROUND(MIN(SUM(BH$4,$O102/1000),SUM($O102,BH$4/1000)),3),CMB[[Cmb_ID]:[Cmb_ID]],0))),-1,-1,0,0)),IF(OR(BH$1,$R102),4,INDEX(CMB[[Cmb_Rare]:[Cmb_Rare]],MATCH(ROUND(MIN(SUM(BH$4,$O102/1000),SUM($O102,BH$4/1000)),3),CMB[[Cmb_ID]:[Cmb_ID]],0))),CHOOSE(AC[[M]:[M]],2,1,1,SUM(AC[[AB]:[DB]])))),""))</f>
        <v/>
      </c>
      <c r="BI102" t="str">
        <f>IF(OR(BI$5="",$S102=""),"",IFERROR(SUM(PRODUCT(INDEX(CMB[[BA_0O]:[BA_2O]],MATCH(ROUND(MIN(SUM(BI$4,$O102/1000),SUM($O102,BI$4/1000)),3),CMB[[Cmb_ID]:[Cmb_ID]],0),SUM(N(BI$1),N($R102),1)),CHOOSE(AC[[M]:[M]],1,1,0,AC[[AB]:[AB]])),PRODUCT(INDEX(CMB[[BD_0O]:[BD_2O]],MATCH(ROUND(MIN(SUM(BI$4,$O102/1000),SUM($O102,BI$4/1000)),3),CMB[[Cmb_ID]:[Cmb_ID]],0),SUM(N(BI$1),N($R102),1)),CHOOSE(AC[[M]:[M]],1,0,1,AC[[DB]:[DB]])),PRODUCT(SUM(ROUND(AVERAGE(VALUE(BI$3),VALUE($P102)),0),CHOOSE(IF(OR(BI$1,$R102),4,INDEX(CMB[[Res_Rare]:[Res_Rare]],MATCH(ROUND(MIN(SUM(BI$4,$O102/1000),SUM($O102,BI$4/1000)),3),CMB[[Cmb_ID]:[Cmb_ID]],0))),-1,-1,0,0)),IF(OR(BI$1,$R102),4,INDEX(CMB[[Cmb_Rare]:[Cmb_Rare]],MATCH(ROUND(MIN(SUM(BI$4,$O102/1000),SUM($O102,BI$4/1000)),3),CMB[[Cmb_ID]:[Cmb_ID]],0))),CHOOSE(AC[[M]:[M]],2,1,1,SUM(AC[[AB]:[DB]])))),""))</f>
        <v/>
      </c>
      <c r="BJ102" t="str">
        <f>IF(OR(BJ$5="",$S102=""),"",IFERROR(SUM(PRODUCT(INDEX(CMB[[BA_0O]:[BA_2O]],MATCH(ROUND(MIN(SUM(BJ$4,$O102/1000),SUM($O102,BJ$4/1000)),3),CMB[[Cmb_ID]:[Cmb_ID]],0),SUM(N(BJ$1),N($R102),1)),CHOOSE(AC[[M]:[M]],1,1,0,AC[[AB]:[AB]])),PRODUCT(INDEX(CMB[[BD_0O]:[BD_2O]],MATCH(ROUND(MIN(SUM(BJ$4,$O102/1000),SUM($O102,BJ$4/1000)),3),CMB[[Cmb_ID]:[Cmb_ID]],0),SUM(N(BJ$1),N($R102),1)),CHOOSE(AC[[M]:[M]],1,0,1,AC[[DB]:[DB]])),PRODUCT(SUM(ROUND(AVERAGE(VALUE(BJ$3),VALUE($P102)),0),CHOOSE(IF(OR(BJ$1,$R102),4,INDEX(CMB[[Res_Rare]:[Res_Rare]],MATCH(ROUND(MIN(SUM(BJ$4,$O102/1000),SUM($O102,BJ$4/1000)),3),CMB[[Cmb_ID]:[Cmb_ID]],0))),-1,-1,0,0)),IF(OR(BJ$1,$R102),4,INDEX(CMB[[Cmb_Rare]:[Cmb_Rare]],MATCH(ROUND(MIN(SUM(BJ$4,$O102/1000),SUM($O102,BJ$4/1000)),3),CMB[[Cmb_ID]:[Cmb_ID]],0))),CHOOSE(AC[[M]:[M]],2,1,1,SUM(AC[[AB]:[DB]])))),""))</f>
        <v/>
      </c>
      <c r="BK102" t="str">
        <f>IF(OR(BK$5="",$S102=""),"",IFERROR(SUM(PRODUCT(INDEX(CMB[[BA_0O]:[BA_2O]],MATCH(ROUND(MIN(SUM(BK$4,$O102/1000),SUM($O102,BK$4/1000)),3),CMB[[Cmb_ID]:[Cmb_ID]],0),SUM(N(BK$1),N($R102),1)),CHOOSE(AC[[M]:[M]],1,1,0,AC[[AB]:[AB]])),PRODUCT(INDEX(CMB[[BD_0O]:[BD_2O]],MATCH(ROUND(MIN(SUM(BK$4,$O102/1000),SUM($O102,BK$4/1000)),3),CMB[[Cmb_ID]:[Cmb_ID]],0),SUM(N(BK$1),N($R102),1)),CHOOSE(AC[[M]:[M]],1,0,1,AC[[DB]:[DB]])),PRODUCT(SUM(ROUND(AVERAGE(VALUE(BK$3),VALUE($P102)),0),CHOOSE(IF(OR(BK$1,$R102),4,INDEX(CMB[[Res_Rare]:[Res_Rare]],MATCH(ROUND(MIN(SUM(BK$4,$O102/1000),SUM($O102,BK$4/1000)),3),CMB[[Cmb_ID]:[Cmb_ID]],0))),-1,-1,0,0)),IF(OR(BK$1,$R102),4,INDEX(CMB[[Cmb_Rare]:[Cmb_Rare]],MATCH(ROUND(MIN(SUM(BK$4,$O102/1000),SUM($O102,BK$4/1000)),3),CMB[[Cmb_ID]:[Cmb_ID]],0))),CHOOSE(AC[[M]:[M]],2,1,1,SUM(AC[[AB]:[DB]])))),""))</f>
        <v/>
      </c>
      <c r="BL102" t="str">
        <f>IF(OR(BL$5="",$S102=""),"",IFERROR(SUM(PRODUCT(INDEX(CMB[[BA_0O]:[BA_2O]],MATCH(ROUND(MIN(SUM(BL$4,$O102/1000),SUM($O102,BL$4/1000)),3),CMB[[Cmb_ID]:[Cmb_ID]],0),SUM(N(BL$1),N($R102),1)),CHOOSE(AC[[M]:[M]],1,1,0,AC[[AB]:[AB]])),PRODUCT(INDEX(CMB[[BD_0O]:[BD_2O]],MATCH(ROUND(MIN(SUM(BL$4,$O102/1000),SUM($O102,BL$4/1000)),3),CMB[[Cmb_ID]:[Cmb_ID]],0),SUM(N(BL$1),N($R102),1)),CHOOSE(AC[[M]:[M]],1,0,1,AC[[DB]:[DB]])),PRODUCT(SUM(ROUND(AVERAGE(VALUE(BL$3),VALUE($P102)),0),CHOOSE(IF(OR(BL$1,$R102),4,INDEX(CMB[[Res_Rare]:[Res_Rare]],MATCH(ROUND(MIN(SUM(BL$4,$O102/1000),SUM($O102,BL$4/1000)),3),CMB[[Cmb_ID]:[Cmb_ID]],0))),-1,-1,0,0)),IF(OR(BL$1,$R102),4,INDEX(CMB[[Cmb_Rare]:[Cmb_Rare]],MATCH(ROUND(MIN(SUM(BL$4,$O102/1000),SUM($O102,BL$4/1000)),3),CMB[[Cmb_ID]:[Cmb_ID]],0))),CHOOSE(AC[[M]:[M]],2,1,1,SUM(AC[[AB]:[DB]])))),""))</f>
        <v/>
      </c>
      <c r="BM102" t="str">
        <f>IF(OR(BM$5="",$S102=""),"",IFERROR(SUM(PRODUCT(INDEX(CMB[[BA_0O]:[BA_2O]],MATCH(ROUND(MIN(SUM(BM$4,$O102/1000),SUM($O102,BM$4/1000)),3),CMB[[Cmb_ID]:[Cmb_ID]],0),SUM(N(BM$1),N($R102),1)),CHOOSE(AC[[M]:[M]],1,1,0,AC[[AB]:[AB]])),PRODUCT(INDEX(CMB[[BD_0O]:[BD_2O]],MATCH(ROUND(MIN(SUM(BM$4,$O102/1000),SUM($O102,BM$4/1000)),3),CMB[[Cmb_ID]:[Cmb_ID]],0),SUM(N(BM$1),N($R102),1)),CHOOSE(AC[[M]:[M]],1,0,1,AC[[DB]:[DB]])),PRODUCT(SUM(ROUND(AVERAGE(VALUE(BM$3),VALUE($P102)),0),CHOOSE(IF(OR(BM$1,$R102),4,INDEX(CMB[[Res_Rare]:[Res_Rare]],MATCH(ROUND(MIN(SUM(BM$4,$O102/1000),SUM($O102,BM$4/1000)),3),CMB[[Cmb_ID]:[Cmb_ID]],0))),-1,-1,0,0)),IF(OR(BM$1,$R102),4,INDEX(CMB[[Cmb_Rare]:[Cmb_Rare]],MATCH(ROUND(MIN(SUM(BM$4,$O102/1000),SUM($O102,BM$4/1000)),3),CMB[[Cmb_ID]:[Cmb_ID]],0))),CHOOSE(AC[[M]:[M]],2,1,1,SUM(AC[[AB]:[DB]])))),""))</f>
        <v/>
      </c>
      <c r="BN102" t="str">
        <f>IF(OR(BN$5="",$S102=""),"",IFERROR(SUM(PRODUCT(INDEX(CMB[[BA_0O]:[BA_2O]],MATCH(ROUND(MIN(SUM(BN$4,$O102/1000),SUM($O102,BN$4/1000)),3),CMB[[Cmb_ID]:[Cmb_ID]],0),SUM(N(BN$1),N($R102),1)),CHOOSE(AC[[M]:[M]],1,1,0,AC[[AB]:[AB]])),PRODUCT(INDEX(CMB[[BD_0O]:[BD_2O]],MATCH(ROUND(MIN(SUM(BN$4,$O102/1000),SUM($O102,BN$4/1000)),3),CMB[[Cmb_ID]:[Cmb_ID]],0),SUM(N(BN$1),N($R102),1)),CHOOSE(AC[[M]:[M]],1,0,1,AC[[DB]:[DB]])),PRODUCT(SUM(ROUND(AVERAGE(VALUE(BN$3),VALUE($P102)),0),CHOOSE(IF(OR(BN$1,$R102),4,INDEX(CMB[[Res_Rare]:[Res_Rare]],MATCH(ROUND(MIN(SUM(BN$4,$O102/1000),SUM($O102,BN$4/1000)),3),CMB[[Cmb_ID]:[Cmb_ID]],0))),-1,-1,0,0)),IF(OR(BN$1,$R102),4,INDEX(CMB[[Cmb_Rare]:[Cmb_Rare]],MATCH(ROUND(MIN(SUM(BN$4,$O102/1000),SUM($O102,BN$4/1000)),3),CMB[[Cmb_ID]:[Cmb_ID]],0))),CHOOSE(AC[[M]:[M]],2,1,1,SUM(AC[[AB]:[DB]])))),""))</f>
        <v/>
      </c>
      <c r="BO102" t="str">
        <f>IF(OR(BO$5="",$S102=""),"",IFERROR(SUM(PRODUCT(INDEX(CMB[[BA_0O]:[BA_2O]],MATCH(ROUND(MIN(SUM(BO$4,$O102/1000),SUM($O102,BO$4/1000)),3),CMB[[Cmb_ID]:[Cmb_ID]],0),SUM(N(BO$1),N($R102),1)),CHOOSE(AC[[M]:[M]],1,1,0,AC[[AB]:[AB]])),PRODUCT(INDEX(CMB[[BD_0O]:[BD_2O]],MATCH(ROUND(MIN(SUM(BO$4,$O102/1000),SUM($O102,BO$4/1000)),3),CMB[[Cmb_ID]:[Cmb_ID]],0),SUM(N(BO$1),N($R102),1)),CHOOSE(AC[[M]:[M]],1,0,1,AC[[DB]:[DB]])),PRODUCT(SUM(ROUND(AVERAGE(VALUE(BO$3),VALUE($P102)),0),CHOOSE(IF(OR(BO$1,$R102),4,INDEX(CMB[[Res_Rare]:[Res_Rare]],MATCH(ROUND(MIN(SUM(BO$4,$O102/1000),SUM($O102,BO$4/1000)),3),CMB[[Cmb_ID]:[Cmb_ID]],0))),-1,-1,0,0)),IF(OR(BO$1,$R102),4,INDEX(CMB[[Cmb_Rare]:[Cmb_Rare]],MATCH(ROUND(MIN(SUM(BO$4,$O102/1000),SUM($O102,BO$4/1000)),3),CMB[[Cmb_ID]:[Cmb_ID]],0))),CHOOSE(AC[[M]:[M]],2,1,1,SUM(AC[[AB]:[DB]])))),""))</f>
        <v/>
      </c>
      <c r="BP102" t="str">
        <f>IF(OR(BP$5="",$S102=""),"",IFERROR(SUM(PRODUCT(INDEX(CMB[[BA_0O]:[BA_2O]],MATCH(ROUND(MIN(SUM(BP$4,$O102/1000),SUM($O102,BP$4/1000)),3),CMB[[Cmb_ID]:[Cmb_ID]],0),SUM(N(BP$1),N($R102),1)),CHOOSE(AC[[M]:[M]],1,1,0,AC[[AB]:[AB]])),PRODUCT(INDEX(CMB[[BD_0O]:[BD_2O]],MATCH(ROUND(MIN(SUM(BP$4,$O102/1000),SUM($O102,BP$4/1000)),3),CMB[[Cmb_ID]:[Cmb_ID]],0),SUM(N(BP$1),N($R102),1)),CHOOSE(AC[[M]:[M]],1,0,1,AC[[DB]:[DB]])),PRODUCT(SUM(ROUND(AVERAGE(VALUE(BP$3),VALUE($P102)),0),CHOOSE(IF(OR(BP$1,$R102),4,INDEX(CMB[[Res_Rare]:[Res_Rare]],MATCH(ROUND(MIN(SUM(BP$4,$O102/1000),SUM($O102,BP$4/1000)),3),CMB[[Cmb_ID]:[Cmb_ID]],0))),-1,-1,0,0)),IF(OR(BP$1,$R102),4,INDEX(CMB[[Cmb_Rare]:[Cmb_Rare]],MATCH(ROUND(MIN(SUM(BP$4,$O102/1000),SUM($O102,BP$4/1000)),3),CMB[[Cmb_ID]:[Cmb_ID]],0))),CHOOSE(AC[[M]:[M]],2,1,1,SUM(AC[[AB]:[DB]])))),""))</f>
        <v/>
      </c>
      <c r="BQ102" t="str">
        <f>IF(OR(BQ$5="",$S102=""),"",IFERROR(SUM(PRODUCT(INDEX(CMB[[BA_0O]:[BA_2O]],MATCH(ROUND(MIN(SUM(BQ$4,$O102/1000),SUM($O102,BQ$4/1000)),3),CMB[[Cmb_ID]:[Cmb_ID]],0),SUM(N(BQ$1),N($R102),1)),CHOOSE(AC[[M]:[M]],1,1,0,AC[[AB]:[AB]])),PRODUCT(INDEX(CMB[[BD_0O]:[BD_2O]],MATCH(ROUND(MIN(SUM(BQ$4,$O102/1000),SUM($O102,BQ$4/1000)),3),CMB[[Cmb_ID]:[Cmb_ID]],0),SUM(N(BQ$1),N($R102),1)),CHOOSE(AC[[M]:[M]],1,0,1,AC[[DB]:[DB]])),PRODUCT(SUM(ROUND(AVERAGE(VALUE(BQ$3),VALUE($P102)),0),CHOOSE(IF(OR(BQ$1,$R102),4,INDEX(CMB[[Res_Rare]:[Res_Rare]],MATCH(ROUND(MIN(SUM(BQ$4,$O102/1000),SUM($O102,BQ$4/1000)),3),CMB[[Cmb_ID]:[Cmb_ID]],0))),-1,-1,0,0)),IF(OR(BQ$1,$R102),4,INDEX(CMB[[Cmb_Rare]:[Cmb_Rare]],MATCH(ROUND(MIN(SUM(BQ$4,$O102/1000),SUM($O102,BQ$4/1000)),3),CMB[[Cmb_ID]:[Cmb_ID]],0))),CHOOSE(AC[[M]:[M]],2,1,1,SUM(AC[[AB]:[DB]])))),""))</f>
        <v/>
      </c>
      <c r="BR102" t="str">
        <f>IF(OR(BR$5="",$S102=""),"",IFERROR(SUM(PRODUCT(INDEX(CMB[[BA_0O]:[BA_2O]],MATCH(ROUND(MIN(SUM(BR$4,$O102/1000),SUM($O102,BR$4/1000)),3),CMB[[Cmb_ID]:[Cmb_ID]],0),SUM(N(BR$1),N($R102),1)),CHOOSE(AC[[M]:[M]],1,1,0,AC[[AB]:[AB]])),PRODUCT(INDEX(CMB[[BD_0O]:[BD_2O]],MATCH(ROUND(MIN(SUM(BR$4,$O102/1000),SUM($O102,BR$4/1000)),3),CMB[[Cmb_ID]:[Cmb_ID]],0),SUM(N(BR$1),N($R102),1)),CHOOSE(AC[[M]:[M]],1,0,1,AC[[DB]:[DB]])),PRODUCT(SUM(ROUND(AVERAGE(VALUE(BR$3),VALUE($P102)),0),CHOOSE(IF(OR(BR$1,$R102),4,INDEX(CMB[[Res_Rare]:[Res_Rare]],MATCH(ROUND(MIN(SUM(BR$4,$O102/1000),SUM($O102,BR$4/1000)),3),CMB[[Cmb_ID]:[Cmb_ID]],0))),-1,-1,0,0)),IF(OR(BR$1,$R102),4,INDEX(CMB[[Cmb_Rare]:[Cmb_Rare]],MATCH(ROUND(MIN(SUM(BR$4,$O102/1000),SUM($O102,BR$4/1000)),3),CMB[[Cmb_ID]:[Cmb_ID]],0))),CHOOSE(AC[[M]:[M]],2,1,1,SUM(AC[[AB]:[DB]])))),""))</f>
        <v/>
      </c>
      <c r="BS102" t="str">
        <f>IF(OR(BS$5="",$S102=""),"",IFERROR(SUM(PRODUCT(INDEX(CMB[[BA_0O]:[BA_2O]],MATCH(ROUND(MIN(SUM(BS$4,$O102/1000),SUM($O102,BS$4/1000)),3),CMB[[Cmb_ID]:[Cmb_ID]],0),SUM(N(BS$1),N($R102),1)),CHOOSE(AC[[M]:[M]],1,1,0,AC[[AB]:[AB]])),PRODUCT(INDEX(CMB[[BD_0O]:[BD_2O]],MATCH(ROUND(MIN(SUM(BS$4,$O102/1000),SUM($O102,BS$4/1000)),3),CMB[[Cmb_ID]:[Cmb_ID]],0),SUM(N(BS$1),N($R102),1)),CHOOSE(AC[[M]:[M]],1,0,1,AC[[DB]:[DB]])),PRODUCT(SUM(ROUND(AVERAGE(VALUE(BS$3),VALUE($P102)),0),CHOOSE(IF(OR(BS$1,$R102),4,INDEX(CMB[[Res_Rare]:[Res_Rare]],MATCH(ROUND(MIN(SUM(BS$4,$O102/1000),SUM($O102,BS$4/1000)),3),CMB[[Cmb_ID]:[Cmb_ID]],0))),-1,-1,0,0)),IF(OR(BS$1,$R102),4,INDEX(CMB[[Cmb_Rare]:[Cmb_Rare]],MATCH(ROUND(MIN(SUM(BS$4,$O102/1000),SUM($O102,BS$4/1000)),3),CMB[[Cmb_ID]:[Cmb_ID]],0))),CHOOSE(AC[[M]:[M]],2,1,1,SUM(AC[[AB]:[DB]])))),""))</f>
        <v/>
      </c>
      <c r="BT102" t="str">
        <f>IF(OR(BT$5="",$S102=""),"",IFERROR(SUM(PRODUCT(INDEX(CMB[[BA_0O]:[BA_2O]],MATCH(ROUND(MIN(SUM(BT$4,$O102/1000),SUM($O102,BT$4/1000)),3),CMB[[Cmb_ID]:[Cmb_ID]],0),SUM(N(BT$1),N($R102),1)),CHOOSE(AC[[M]:[M]],1,1,0,AC[[AB]:[AB]])),PRODUCT(INDEX(CMB[[BD_0O]:[BD_2O]],MATCH(ROUND(MIN(SUM(BT$4,$O102/1000),SUM($O102,BT$4/1000)),3),CMB[[Cmb_ID]:[Cmb_ID]],0),SUM(N(BT$1),N($R102),1)),CHOOSE(AC[[M]:[M]],1,0,1,AC[[DB]:[DB]])),PRODUCT(SUM(ROUND(AVERAGE(VALUE(BT$3),VALUE($P102)),0),CHOOSE(IF(OR(BT$1,$R102),4,INDEX(CMB[[Res_Rare]:[Res_Rare]],MATCH(ROUND(MIN(SUM(BT$4,$O102/1000),SUM($O102,BT$4/1000)),3),CMB[[Cmb_ID]:[Cmb_ID]],0))),-1,-1,0,0)),IF(OR(BT$1,$R102),4,INDEX(CMB[[Cmb_Rare]:[Cmb_Rare]],MATCH(ROUND(MIN(SUM(BT$4,$O102/1000),SUM($O102,BT$4/1000)),3),CMB[[Cmb_ID]:[Cmb_ID]],0))),CHOOSE(AC[[M]:[M]],2,1,1,SUM(AC[[AB]:[DB]])))),""))</f>
        <v/>
      </c>
      <c r="BU102" t="str">
        <f>IF(OR(BU$5="",$S102=""),"",IFERROR(SUM(PRODUCT(INDEX(CMB[[BA_0O]:[BA_2O]],MATCH(ROUND(MIN(SUM(BU$4,$O102/1000),SUM($O102,BU$4/1000)),3),CMB[[Cmb_ID]:[Cmb_ID]],0),SUM(N(BU$1),N($R102),1)),CHOOSE(AC[[M]:[M]],1,1,0,AC[[AB]:[AB]])),PRODUCT(INDEX(CMB[[BD_0O]:[BD_2O]],MATCH(ROUND(MIN(SUM(BU$4,$O102/1000),SUM($O102,BU$4/1000)),3),CMB[[Cmb_ID]:[Cmb_ID]],0),SUM(N(BU$1),N($R102),1)),CHOOSE(AC[[M]:[M]],1,0,1,AC[[DB]:[DB]])),PRODUCT(SUM(ROUND(AVERAGE(VALUE(BU$3),VALUE($P102)),0),CHOOSE(IF(OR(BU$1,$R102),4,INDEX(CMB[[Res_Rare]:[Res_Rare]],MATCH(ROUND(MIN(SUM(BU$4,$O102/1000),SUM($O102,BU$4/1000)),3),CMB[[Cmb_ID]:[Cmb_ID]],0))),-1,-1,0,0)),IF(OR(BU$1,$R102),4,INDEX(CMB[[Cmb_Rare]:[Cmb_Rare]],MATCH(ROUND(MIN(SUM(BU$4,$O102/1000),SUM($O102,BU$4/1000)),3),CMB[[Cmb_ID]:[Cmb_ID]],0))),CHOOSE(AC[[M]:[M]],2,1,1,SUM(AC[[AB]:[DB]])))),""))</f>
        <v/>
      </c>
      <c r="BV102" t="str">
        <f>IF(OR(BV$5="",$S102=""),"",IFERROR(SUM(PRODUCT(INDEX(CMB[[BA_0O]:[BA_2O]],MATCH(ROUND(MIN(SUM(BV$4,$O102/1000),SUM($O102,BV$4/1000)),3),CMB[[Cmb_ID]:[Cmb_ID]],0),SUM(N(BV$1),N($R102),1)),CHOOSE(AC[[M]:[M]],1,1,0,AC[[AB]:[AB]])),PRODUCT(INDEX(CMB[[BD_0O]:[BD_2O]],MATCH(ROUND(MIN(SUM(BV$4,$O102/1000),SUM($O102,BV$4/1000)),3),CMB[[Cmb_ID]:[Cmb_ID]],0),SUM(N(BV$1),N($R102),1)),CHOOSE(AC[[M]:[M]],1,0,1,AC[[DB]:[DB]])),PRODUCT(SUM(ROUND(AVERAGE(VALUE(BV$3),VALUE($P102)),0),CHOOSE(IF(OR(BV$1,$R102),4,INDEX(CMB[[Res_Rare]:[Res_Rare]],MATCH(ROUND(MIN(SUM(BV$4,$O102/1000),SUM($O102,BV$4/1000)),3),CMB[[Cmb_ID]:[Cmb_ID]],0))),-1,-1,0,0)),IF(OR(BV$1,$R102),4,INDEX(CMB[[Cmb_Rare]:[Cmb_Rare]],MATCH(ROUND(MIN(SUM(BV$4,$O102/1000),SUM($O102,BV$4/1000)),3),CMB[[Cmb_ID]:[Cmb_ID]],0))),CHOOSE(AC[[M]:[M]],2,1,1,SUM(AC[[AB]:[DB]])))),""))</f>
        <v/>
      </c>
      <c r="BW102" t="str">
        <f>IF(OR(BW$5="",$S102=""),"",IFERROR(SUM(PRODUCT(INDEX(CMB[[BA_0O]:[BA_2O]],MATCH(ROUND(MIN(SUM(BW$4,$O102/1000),SUM($O102,BW$4/1000)),3),CMB[[Cmb_ID]:[Cmb_ID]],0),SUM(N(BW$1),N($R102),1)),CHOOSE(AC[[M]:[M]],1,1,0,AC[[AB]:[AB]])),PRODUCT(INDEX(CMB[[BD_0O]:[BD_2O]],MATCH(ROUND(MIN(SUM(BW$4,$O102/1000),SUM($O102,BW$4/1000)),3),CMB[[Cmb_ID]:[Cmb_ID]],0),SUM(N(BW$1),N($R102),1)),CHOOSE(AC[[M]:[M]],1,0,1,AC[[DB]:[DB]])),PRODUCT(SUM(ROUND(AVERAGE(VALUE(BW$3),VALUE($P102)),0),CHOOSE(IF(OR(BW$1,$R102),4,INDEX(CMB[[Res_Rare]:[Res_Rare]],MATCH(ROUND(MIN(SUM(BW$4,$O102/1000),SUM($O102,BW$4/1000)),3),CMB[[Cmb_ID]:[Cmb_ID]],0))),-1,-1,0,0)),IF(OR(BW$1,$R102),4,INDEX(CMB[[Cmb_Rare]:[Cmb_Rare]],MATCH(ROUND(MIN(SUM(BW$4,$O102/1000),SUM($O102,BW$4/1000)),3),CMB[[Cmb_ID]:[Cmb_ID]],0))),CHOOSE(AC[[M]:[M]],2,1,1,SUM(AC[[AB]:[DB]])))),""))</f>
        <v/>
      </c>
      <c r="BX102" t="str">
        <f>IF(OR(BX$5="",$S102=""),"",IFERROR(SUM(PRODUCT(INDEX(CMB[[BA_0O]:[BA_2O]],MATCH(ROUND(MIN(SUM(BX$4,$O102/1000),SUM($O102,BX$4/1000)),3),CMB[[Cmb_ID]:[Cmb_ID]],0),SUM(N(BX$1),N($R102),1)),CHOOSE(AC[[M]:[M]],1,1,0,AC[[AB]:[AB]])),PRODUCT(INDEX(CMB[[BD_0O]:[BD_2O]],MATCH(ROUND(MIN(SUM(BX$4,$O102/1000),SUM($O102,BX$4/1000)),3),CMB[[Cmb_ID]:[Cmb_ID]],0),SUM(N(BX$1),N($R102),1)),CHOOSE(AC[[M]:[M]],1,0,1,AC[[DB]:[DB]])),PRODUCT(SUM(ROUND(AVERAGE(VALUE(BX$3),VALUE($P102)),0),CHOOSE(IF(OR(BX$1,$R102),4,INDEX(CMB[[Res_Rare]:[Res_Rare]],MATCH(ROUND(MIN(SUM(BX$4,$O102/1000),SUM($O102,BX$4/1000)),3),CMB[[Cmb_ID]:[Cmb_ID]],0))),-1,-1,0,0)),IF(OR(BX$1,$R102),4,INDEX(CMB[[Cmb_Rare]:[Cmb_Rare]],MATCH(ROUND(MIN(SUM(BX$4,$O102/1000),SUM($O102,BX$4/1000)),3),CMB[[Cmb_ID]:[Cmb_ID]],0))),CHOOSE(AC[[M]:[M]],2,1,1,SUM(AC[[AB]:[DB]])))),""))</f>
        <v/>
      </c>
      <c r="BY102" t="str">
        <f>IF(OR(BY$5="",$S102=""),"",IFERROR(SUM(PRODUCT(INDEX(CMB[[BA_0O]:[BA_2O]],MATCH(ROUND(MIN(SUM(BY$4,$O102/1000),SUM($O102,BY$4/1000)),3),CMB[[Cmb_ID]:[Cmb_ID]],0),SUM(N(BY$1),N($R102),1)),CHOOSE(AC[[M]:[M]],1,1,0,AC[[AB]:[AB]])),PRODUCT(INDEX(CMB[[BD_0O]:[BD_2O]],MATCH(ROUND(MIN(SUM(BY$4,$O102/1000),SUM($O102,BY$4/1000)),3),CMB[[Cmb_ID]:[Cmb_ID]],0),SUM(N(BY$1),N($R102),1)),CHOOSE(AC[[M]:[M]],1,0,1,AC[[DB]:[DB]])),PRODUCT(SUM(ROUND(AVERAGE(VALUE(BY$3),VALUE($P102)),0),CHOOSE(IF(OR(BY$1,$R102),4,INDEX(CMB[[Res_Rare]:[Res_Rare]],MATCH(ROUND(MIN(SUM(BY$4,$O102/1000),SUM($O102,BY$4/1000)),3),CMB[[Cmb_ID]:[Cmb_ID]],0))),-1,-1,0,0)),IF(OR(BY$1,$R102),4,INDEX(CMB[[Cmb_Rare]:[Cmb_Rare]],MATCH(ROUND(MIN(SUM(BY$4,$O102/1000),SUM($O102,BY$4/1000)),3),CMB[[Cmb_ID]:[Cmb_ID]],0))),CHOOSE(AC[[M]:[M]],2,1,1,SUM(AC[[AB]:[DB]])))),""))</f>
        <v/>
      </c>
      <c r="BZ102" t="str">
        <f>IF(OR(BZ$5="",$S102=""),"",IFERROR(SUM(PRODUCT(INDEX(CMB[[BA_0O]:[BA_2O]],MATCH(ROUND(MIN(SUM(BZ$4,$O102/1000),SUM($O102,BZ$4/1000)),3),CMB[[Cmb_ID]:[Cmb_ID]],0),SUM(N(BZ$1),N($R102),1)),CHOOSE(AC[[M]:[M]],1,1,0,AC[[AB]:[AB]])),PRODUCT(INDEX(CMB[[BD_0O]:[BD_2O]],MATCH(ROUND(MIN(SUM(BZ$4,$O102/1000),SUM($O102,BZ$4/1000)),3),CMB[[Cmb_ID]:[Cmb_ID]],0),SUM(N(BZ$1),N($R102),1)),CHOOSE(AC[[M]:[M]],1,0,1,AC[[DB]:[DB]])),PRODUCT(SUM(ROUND(AVERAGE(VALUE(BZ$3),VALUE($P102)),0),CHOOSE(IF(OR(BZ$1,$R102),4,INDEX(CMB[[Res_Rare]:[Res_Rare]],MATCH(ROUND(MIN(SUM(BZ$4,$O102/1000),SUM($O102,BZ$4/1000)),3),CMB[[Cmb_ID]:[Cmb_ID]],0))),-1,-1,0,0)),IF(OR(BZ$1,$R102),4,INDEX(CMB[[Cmb_Rare]:[Cmb_Rare]],MATCH(ROUND(MIN(SUM(BZ$4,$O102/1000),SUM($O102,BZ$4/1000)),3),CMB[[Cmb_ID]:[Cmb_ID]],0))),CHOOSE(AC[[M]:[M]],2,1,1,SUM(AC[[AB]:[DB]])))),""))</f>
        <v/>
      </c>
      <c r="CA102" t="str">
        <f>IF(OR(CA$5="",$S102=""),"",IFERROR(SUM(PRODUCT(INDEX(CMB[[BA_0O]:[BA_2O]],MATCH(ROUND(MIN(SUM(CA$4,$O102/1000),SUM($O102,CA$4/1000)),3),CMB[[Cmb_ID]:[Cmb_ID]],0),SUM(N(CA$1),N($R102),1)),CHOOSE(AC[[M]:[M]],1,1,0,AC[[AB]:[AB]])),PRODUCT(INDEX(CMB[[BD_0O]:[BD_2O]],MATCH(ROUND(MIN(SUM(CA$4,$O102/1000),SUM($O102,CA$4/1000)),3),CMB[[Cmb_ID]:[Cmb_ID]],0),SUM(N(CA$1),N($R102),1)),CHOOSE(AC[[M]:[M]],1,0,1,AC[[DB]:[DB]])),PRODUCT(SUM(ROUND(AVERAGE(VALUE(CA$3),VALUE($P102)),0),CHOOSE(IF(OR(CA$1,$R102),4,INDEX(CMB[[Res_Rare]:[Res_Rare]],MATCH(ROUND(MIN(SUM(CA$4,$O102/1000),SUM($O102,CA$4/1000)),3),CMB[[Cmb_ID]:[Cmb_ID]],0))),-1,-1,0,0)),IF(OR(CA$1,$R102),4,INDEX(CMB[[Cmb_Rare]:[Cmb_Rare]],MATCH(ROUND(MIN(SUM(CA$4,$O102/1000),SUM($O102,CA$4/1000)),3),CMB[[Cmb_ID]:[Cmb_ID]],0))),CHOOSE(AC[[M]:[M]],2,1,1,SUM(AC[[AB]:[DB]])))),""))</f>
        <v/>
      </c>
      <c r="CB102" t="str">
        <f>IF(OR(CB$5="",$S102=""),"",IFERROR(SUM(PRODUCT(INDEX(CMB[[BA_0O]:[BA_2O]],MATCH(ROUND(MIN(SUM(CB$4,$O102/1000),SUM($O102,CB$4/1000)),3),CMB[[Cmb_ID]:[Cmb_ID]],0),SUM(N(CB$1),N($R102),1)),CHOOSE(AC[[M]:[M]],1,1,0,AC[[AB]:[AB]])),PRODUCT(INDEX(CMB[[BD_0O]:[BD_2O]],MATCH(ROUND(MIN(SUM(CB$4,$O102/1000),SUM($O102,CB$4/1000)),3),CMB[[Cmb_ID]:[Cmb_ID]],0),SUM(N(CB$1),N($R102),1)),CHOOSE(AC[[M]:[M]],1,0,1,AC[[DB]:[DB]])),PRODUCT(SUM(ROUND(AVERAGE(VALUE(CB$3),VALUE($P102)),0),CHOOSE(IF(OR(CB$1,$R102),4,INDEX(CMB[[Res_Rare]:[Res_Rare]],MATCH(ROUND(MIN(SUM(CB$4,$O102/1000),SUM($O102,CB$4/1000)),3),CMB[[Cmb_ID]:[Cmb_ID]],0))),-1,-1,0,0)),IF(OR(CB$1,$R102),4,INDEX(CMB[[Cmb_Rare]:[Cmb_Rare]],MATCH(ROUND(MIN(SUM(CB$4,$O102/1000),SUM($O102,CB$4/1000)),3),CMB[[Cmb_ID]:[Cmb_ID]],0))),CHOOSE(AC[[M]:[M]],2,1,1,SUM(AC[[AB]:[DB]])))),""))</f>
        <v/>
      </c>
      <c r="CC102" t="str">
        <f>IF(OR(CC$5="",$S102=""),"",IFERROR(SUM(PRODUCT(INDEX(CMB[[BA_0O]:[BA_2O]],MATCH(ROUND(MIN(SUM(CC$4,$O102/1000),SUM($O102,CC$4/1000)),3),CMB[[Cmb_ID]:[Cmb_ID]],0),SUM(N(CC$1),N($R102),1)),CHOOSE(AC[[M]:[M]],1,1,0,AC[[AB]:[AB]])),PRODUCT(INDEX(CMB[[BD_0O]:[BD_2O]],MATCH(ROUND(MIN(SUM(CC$4,$O102/1000),SUM($O102,CC$4/1000)),3),CMB[[Cmb_ID]:[Cmb_ID]],0),SUM(N(CC$1),N($R102),1)),CHOOSE(AC[[M]:[M]],1,0,1,AC[[DB]:[DB]])),PRODUCT(SUM(ROUND(AVERAGE(VALUE(CC$3),VALUE($P102)),0),CHOOSE(IF(OR(CC$1,$R102),4,INDEX(CMB[[Res_Rare]:[Res_Rare]],MATCH(ROUND(MIN(SUM(CC$4,$O102/1000),SUM($O102,CC$4/1000)),3),CMB[[Cmb_ID]:[Cmb_ID]],0))),-1,-1,0,0)),IF(OR(CC$1,$R102),4,INDEX(CMB[[Cmb_Rare]:[Cmb_Rare]],MATCH(ROUND(MIN(SUM(CC$4,$O102/1000),SUM($O102,CC$4/1000)),3),CMB[[Cmb_ID]:[Cmb_ID]],0))),CHOOSE(AC[[M]:[M]],2,1,1,SUM(AC[[AB]:[DB]])))),""))</f>
        <v/>
      </c>
      <c r="CD102" t="str">
        <f>IF(OR(CD$5="",$S102=""),"",IFERROR(SUM(PRODUCT(INDEX(CMB[[BA_0O]:[BA_2O]],MATCH(ROUND(MIN(SUM(CD$4,$O102/1000),SUM($O102,CD$4/1000)),3),CMB[[Cmb_ID]:[Cmb_ID]],0),SUM(N(CD$1),N($R102),1)),CHOOSE(AC[[M]:[M]],1,1,0,AC[[AB]:[AB]])),PRODUCT(INDEX(CMB[[BD_0O]:[BD_2O]],MATCH(ROUND(MIN(SUM(CD$4,$O102/1000),SUM($O102,CD$4/1000)),3),CMB[[Cmb_ID]:[Cmb_ID]],0),SUM(N(CD$1),N($R102),1)),CHOOSE(AC[[M]:[M]],1,0,1,AC[[DB]:[DB]])),PRODUCT(SUM(ROUND(AVERAGE(VALUE(CD$3),VALUE($P102)),0),CHOOSE(IF(OR(CD$1,$R102),4,INDEX(CMB[[Res_Rare]:[Res_Rare]],MATCH(ROUND(MIN(SUM(CD$4,$O102/1000),SUM($O102,CD$4/1000)),3),CMB[[Cmb_ID]:[Cmb_ID]],0))),-1,-1,0,0)),IF(OR(CD$1,$R102),4,INDEX(CMB[[Cmb_Rare]:[Cmb_Rare]],MATCH(ROUND(MIN(SUM(CD$4,$O102/1000),SUM($O102,CD$4/1000)),3),CMB[[Cmb_ID]:[Cmb_ID]],0))),CHOOSE(AC[[M]:[M]],2,1,1,SUM(AC[[AB]:[DB]])))),""))</f>
        <v/>
      </c>
      <c r="CE102" t="str">
        <f>IF(OR(CE$5="",$S102=""),"",IFERROR(SUM(PRODUCT(INDEX(CMB[[BA_0O]:[BA_2O]],MATCH(ROUND(MIN(SUM(CE$4,$O102/1000),SUM($O102,CE$4/1000)),3),CMB[[Cmb_ID]:[Cmb_ID]],0),SUM(N(CE$1),N($R102),1)),CHOOSE(AC[[M]:[M]],1,1,0,AC[[AB]:[AB]])),PRODUCT(INDEX(CMB[[BD_0O]:[BD_2O]],MATCH(ROUND(MIN(SUM(CE$4,$O102/1000),SUM($O102,CE$4/1000)),3),CMB[[Cmb_ID]:[Cmb_ID]],0),SUM(N(CE$1),N($R102),1)),CHOOSE(AC[[M]:[M]],1,0,1,AC[[DB]:[DB]])),PRODUCT(SUM(ROUND(AVERAGE(VALUE(CE$3),VALUE($P102)),0),CHOOSE(IF(OR(CE$1,$R102),4,INDEX(CMB[[Res_Rare]:[Res_Rare]],MATCH(ROUND(MIN(SUM(CE$4,$O102/1000),SUM($O102,CE$4/1000)),3),CMB[[Cmb_ID]:[Cmb_ID]],0))),-1,-1,0,0)),IF(OR(CE$1,$R102),4,INDEX(CMB[[Cmb_Rare]:[Cmb_Rare]],MATCH(ROUND(MIN(SUM(CE$4,$O102/1000),SUM($O102,CE$4/1000)),3),CMB[[Cmb_ID]:[Cmb_ID]],0))),CHOOSE(AC[[M]:[M]],2,1,1,SUM(AC[[AB]:[DB]])))),""))</f>
        <v/>
      </c>
      <c r="CF102" t="str">
        <f>IF(OR(CF$5="",$S102=""),"",IFERROR(SUM(PRODUCT(INDEX(CMB[[BA_0O]:[BA_2O]],MATCH(ROUND(MIN(SUM(CF$4,$O102/1000),SUM($O102,CF$4/1000)),3),CMB[[Cmb_ID]:[Cmb_ID]],0),SUM(N(CF$1),N($R102),1)),CHOOSE(AC[[M]:[M]],1,1,0,AC[[AB]:[AB]])),PRODUCT(INDEX(CMB[[BD_0O]:[BD_2O]],MATCH(ROUND(MIN(SUM(CF$4,$O102/1000),SUM($O102,CF$4/1000)),3),CMB[[Cmb_ID]:[Cmb_ID]],0),SUM(N(CF$1),N($R102),1)),CHOOSE(AC[[M]:[M]],1,0,1,AC[[DB]:[DB]])),PRODUCT(SUM(ROUND(AVERAGE(VALUE(CF$3),VALUE($P102)),0),CHOOSE(IF(OR(CF$1,$R102),4,INDEX(CMB[[Res_Rare]:[Res_Rare]],MATCH(ROUND(MIN(SUM(CF$4,$O102/1000),SUM($O102,CF$4/1000)),3),CMB[[Cmb_ID]:[Cmb_ID]],0))),-1,-1,0,0)),IF(OR(CF$1,$R102),4,INDEX(CMB[[Cmb_Rare]:[Cmb_Rare]],MATCH(ROUND(MIN(SUM(CF$4,$O102/1000),SUM($O102,CF$4/1000)),3),CMB[[Cmb_ID]:[Cmb_ID]],0))),CHOOSE(AC[[M]:[M]],2,1,1,SUM(AC[[AB]:[DB]])))),""))</f>
        <v/>
      </c>
      <c r="CG102" t="str">
        <f>IF(OR(CG$5="",$S102=""),"",IFERROR(SUM(PRODUCT(INDEX(CMB[[BA_0O]:[BA_2O]],MATCH(ROUND(MIN(SUM(CG$4,$O102/1000),SUM($O102,CG$4/1000)),3),CMB[[Cmb_ID]:[Cmb_ID]],0),SUM(N(CG$1),N($R102),1)),CHOOSE(AC[[M]:[M]],1,1,0,AC[[AB]:[AB]])),PRODUCT(INDEX(CMB[[BD_0O]:[BD_2O]],MATCH(ROUND(MIN(SUM(CG$4,$O102/1000),SUM($O102,CG$4/1000)),3),CMB[[Cmb_ID]:[Cmb_ID]],0),SUM(N(CG$1),N($R102),1)),CHOOSE(AC[[M]:[M]],1,0,1,AC[[DB]:[DB]])),PRODUCT(SUM(ROUND(AVERAGE(VALUE(CG$3),VALUE($P102)),0),CHOOSE(IF(OR(CG$1,$R102),4,INDEX(CMB[[Res_Rare]:[Res_Rare]],MATCH(ROUND(MIN(SUM(CG$4,$O102/1000),SUM($O102,CG$4/1000)),3),CMB[[Cmb_ID]:[Cmb_ID]],0))),-1,-1,0,0)),IF(OR(CG$1,$R102),4,INDEX(CMB[[Cmb_Rare]:[Cmb_Rare]],MATCH(ROUND(MIN(SUM(CG$4,$O102/1000),SUM($O102,CG$4/1000)),3),CMB[[Cmb_ID]:[Cmb_ID]],0))),CHOOSE(AC[[M]:[M]],2,1,1,SUM(AC[[AB]:[DB]])))),""))</f>
        <v/>
      </c>
      <c r="CH102" t="str">
        <f>IF(OR(CH$5="",$S102=""),"",IFERROR(SUM(PRODUCT(INDEX(CMB[[BA_0O]:[BA_2O]],MATCH(ROUND(MIN(SUM(CH$4,$O102/1000),SUM($O102,CH$4/1000)),3),CMB[[Cmb_ID]:[Cmb_ID]],0),SUM(N(CH$1),N($R102),1)),CHOOSE(AC[[M]:[M]],1,1,0,AC[[AB]:[AB]])),PRODUCT(INDEX(CMB[[BD_0O]:[BD_2O]],MATCH(ROUND(MIN(SUM(CH$4,$O102/1000),SUM($O102,CH$4/1000)),3),CMB[[Cmb_ID]:[Cmb_ID]],0),SUM(N(CH$1),N($R102),1)),CHOOSE(AC[[M]:[M]],1,0,1,AC[[DB]:[DB]])),PRODUCT(SUM(ROUND(AVERAGE(VALUE(CH$3),VALUE($P102)),0),CHOOSE(IF(OR(CH$1,$R102),4,INDEX(CMB[[Res_Rare]:[Res_Rare]],MATCH(ROUND(MIN(SUM(CH$4,$O102/1000),SUM($O102,CH$4/1000)),3),CMB[[Cmb_ID]:[Cmb_ID]],0))),-1,-1,0,0)),IF(OR(CH$1,$R102),4,INDEX(CMB[[Cmb_Rare]:[Cmb_Rare]],MATCH(ROUND(MIN(SUM(CH$4,$O102/1000),SUM($O102,CH$4/1000)),3),CMB[[Cmb_ID]:[Cmb_ID]],0))),CHOOSE(AC[[M]:[M]],2,1,1,SUM(AC[[AB]:[DB]])))),""))</f>
        <v/>
      </c>
      <c r="CI102" t="str">
        <f>IF(OR(CI$5="",$S102=""),"",IFERROR(SUM(PRODUCT(INDEX(CMB[[BA_0O]:[BA_2O]],MATCH(ROUND(MIN(SUM(CI$4,$O102/1000),SUM($O102,CI$4/1000)),3),CMB[[Cmb_ID]:[Cmb_ID]],0),SUM(N(CI$1),N($R102),1)),CHOOSE(AC[[M]:[M]],1,1,0,AC[[AB]:[AB]])),PRODUCT(INDEX(CMB[[BD_0O]:[BD_2O]],MATCH(ROUND(MIN(SUM(CI$4,$O102/1000),SUM($O102,CI$4/1000)),3),CMB[[Cmb_ID]:[Cmb_ID]],0),SUM(N(CI$1),N($R102),1)),CHOOSE(AC[[M]:[M]],1,0,1,AC[[DB]:[DB]])),PRODUCT(SUM(ROUND(AVERAGE(VALUE(CI$3),VALUE($P102)),0),CHOOSE(IF(OR(CI$1,$R102),4,INDEX(CMB[[Res_Rare]:[Res_Rare]],MATCH(ROUND(MIN(SUM(CI$4,$O102/1000),SUM($O102,CI$4/1000)),3),CMB[[Cmb_ID]:[Cmb_ID]],0))),-1,-1,0,0)),IF(OR(CI$1,$R102),4,INDEX(CMB[[Cmb_Rare]:[Cmb_Rare]],MATCH(ROUND(MIN(SUM(CI$4,$O102/1000),SUM($O102,CI$4/1000)),3),CMB[[Cmb_ID]:[Cmb_ID]],0))),CHOOSE(AC[[M]:[M]],2,1,1,SUM(AC[[AB]:[DB]])))),""))</f>
        <v/>
      </c>
      <c r="CJ102" t="str">
        <f>IF(OR(CJ$5="",$S102=""),"",IFERROR(SUM(PRODUCT(INDEX(CMB[[BA_0O]:[BA_2O]],MATCH(ROUND(MIN(SUM(CJ$4,$O102/1000),SUM($O102,CJ$4/1000)),3),CMB[[Cmb_ID]:[Cmb_ID]],0),SUM(N(CJ$1),N($R102),1)),CHOOSE(AC[[M]:[M]],1,1,0,AC[[AB]:[AB]])),PRODUCT(INDEX(CMB[[BD_0O]:[BD_2O]],MATCH(ROUND(MIN(SUM(CJ$4,$O102/1000),SUM($O102,CJ$4/1000)),3),CMB[[Cmb_ID]:[Cmb_ID]],0),SUM(N(CJ$1),N($R102),1)),CHOOSE(AC[[M]:[M]],1,0,1,AC[[DB]:[DB]])),PRODUCT(SUM(ROUND(AVERAGE(VALUE(CJ$3),VALUE($P102)),0),CHOOSE(IF(OR(CJ$1,$R102),4,INDEX(CMB[[Res_Rare]:[Res_Rare]],MATCH(ROUND(MIN(SUM(CJ$4,$O102/1000),SUM($O102,CJ$4/1000)),3),CMB[[Cmb_ID]:[Cmb_ID]],0))),-1,-1,0,0)),IF(OR(CJ$1,$R102),4,INDEX(CMB[[Cmb_Rare]:[Cmb_Rare]],MATCH(ROUND(MIN(SUM(CJ$4,$O102/1000),SUM($O102,CJ$4/1000)),3),CMB[[Cmb_ID]:[Cmb_ID]],0))),CHOOSE(AC[[M]:[M]],2,1,1,SUM(AC[[AB]:[DB]])))),""))</f>
        <v/>
      </c>
      <c r="CK102" t="str">
        <f>IF(OR(CK$5="",$S102=""),"",IFERROR(SUM(PRODUCT(INDEX(CMB[[BA_0O]:[BA_2O]],MATCH(ROUND(MIN(SUM(CK$4,$O102/1000),SUM($O102,CK$4/1000)),3),CMB[[Cmb_ID]:[Cmb_ID]],0),SUM(N(CK$1),N($R102),1)),CHOOSE(AC[[M]:[M]],1,1,0,AC[[AB]:[AB]])),PRODUCT(INDEX(CMB[[BD_0O]:[BD_2O]],MATCH(ROUND(MIN(SUM(CK$4,$O102/1000),SUM($O102,CK$4/1000)),3),CMB[[Cmb_ID]:[Cmb_ID]],0),SUM(N(CK$1),N($R102),1)),CHOOSE(AC[[M]:[M]],1,0,1,AC[[DB]:[DB]])),PRODUCT(SUM(ROUND(AVERAGE(VALUE(CK$3),VALUE($P102)),0),CHOOSE(IF(OR(CK$1,$R102),4,INDEX(CMB[[Res_Rare]:[Res_Rare]],MATCH(ROUND(MIN(SUM(CK$4,$O102/1000),SUM($O102,CK$4/1000)),3),CMB[[Cmb_ID]:[Cmb_ID]],0))),-1,-1,0,0)),IF(OR(CK$1,$R102),4,INDEX(CMB[[Cmb_Rare]:[Cmb_Rare]],MATCH(ROUND(MIN(SUM(CK$4,$O102/1000),SUM($O102,CK$4/1000)),3),CMB[[Cmb_ID]:[Cmb_ID]],0))),CHOOSE(AC[[M]:[M]],2,1,1,SUM(AC[[AB]:[DB]])))),""))</f>
        <v/>
      </c>
      <c r="CL102" t="str">
        <f>IF(OR(CL$5="",$S102=""),"",IFERROR(SUM(PRODUCT(INDEX(CMB[[BA_0O]:[BA_2O]],MATCH(ROUND(MIN(SUM(CL$4,$O102/1000),SUM($O102,CL$4/1000)),3),CMB[[Cmb_ID]:[Cmb_ID]],0),SUM(N(CL$1),N($R102),1)),CHOOSE(AC[[M]:[M]],1,1,0,AC[[AB]:[AB]])),PRODUCT(INDEX(CMB[[BD_0O]:[BD_2O]],MATCH(ROUND(MIN(SUM(CL$4,$O102/1000),SUM($O102,CL$4/1000)),3),CMB[[Cmb_ID]:[Cmb_ID]],0),SUM(N(CL$1),N($R102),1)),CHOOSE(AC[[M]:[M]],1,0,1,AC[[DB]:[DB]])),PRODUCT(SUM(ROUND(AVERAGE(VALUE(CL$3),VALUE($P102)),0),CHOOSE(IF(OR(CL$1,$R102),4,INDEX(CMB[[Res_Rare]:[Res_Rare]],MATCH(ROUND(MIN(SUM(CL$4,$O102/1000),SUM($O102,CL$4/1000)),3),CMB[[Cmb_ID]:[Cmb_ID]],0))),-1,-1,0,0)),IF(OR(CL$1,$R102),4,INDEX(CMB[[Cmb_Rare]:[Cmb_Rare]],MATCH(ROUND(MIN(SUM(CL$4,$O102/1000),SUM($O102,CL$4/1000)),3),CMB[[Cmb_ID]:[Cmb_ID]],0))),CHOOSE(AC[[M]:[M]],2,1,1,SUM(AC[[AB]:[DB]])))),""))</f>
        <v/>
      </c>
      <c r="CM102" t="str">
        <f>IF(OR(CM$5="",$S102=""),"",IFERROR(SUM(PRODUCT(INDEX(CMB[[BA_0O]:[BA_2O]],MATCH(ROUND(MIN(SUM(CM$4,$O102/1000),SUM($O102,CM$4/1000)),3),CMB[[Cmb_ID]:[Cmb_ID]],0),SUM(N(CM$1),N($R102),1)),CHOOSE(AC[[M]:[M]],1,1,0,AC[[AB]:[AB]])),PRODUCT(INDEX(CMB[[BD_0O]:[BD_2O]],MATCH(ROUND(MIN(SUM(CM$4,$O102/1000),SUM($O102,CM$4/1000)),3),CMB[[Cmb_ID]:[Cmb_ID]],0),SUM(N(CM$1),N($R102),1)),CHOOSE(AC[[M]:[M]],1,0,1,AC[[DB]:[DB]])),PRODUCT(SUM(ROUND(AVERAGE(VALUE(CM$3),VALUE($P102)),0),CHOOSE(IF(OR(CM$1,$R102),4,INDEX(CMB[[Res_Rare]:[Res_Rare]],MATCH(ROUND(MIN(SUM(CM$4,$O102/1000),SUM($O102,CM$4/1000)),3),CMB[[Cmb_ID]:[Cmb_ID]],0))),-1,-1,0,0)),IF(OR(CM$1,$R102),4,INDEX(CMB[[Cmb_Rare]:[Cmb_Rare]],MATCH(ROUND(MIN(SUM(CM$4,$O102/1000),SUM($O102,CM$4/1000)),3),CMB[[Cmb_ID]:[Cmb_ID]],0))),CHOOSE(AC[[M]:[M]],2,1,1,SUM(AC[[AB]:[DB]])))),""))</f>
        <v/>
      </c>
      <c r="CN102" t="str">
        <f>IF(OR(CN$5="",$S102=""),"",IFERROR(SUM(PRODUCT(INDEX(CMB[[BA_0O]:[BA_2O]],MATCH(ROUND(MIN(SUM(CN$4,$O102/1000),SUM($O102,CN$4/1000)),3),CMB[[Cmb_ID]:[Cmb_ID]],0),SUM(N(CN$1),N($R102),1)),CHOOSE(AC[[M]:[M]],1,1,0,AC[[AB]:[AB]])),PRODUCT(INDEX(CMB[[BD_0O]:[BD_2O]],MATCH(ROUND(MIN(SUM(CN$4,$O102/1000),SUM($O102,CN$4/1000)),3),CMB[[Cmb_ID]:[Cmb_ID]],0),SUM(N(CN$1),N($R102),1)),CHOOSE(AC[[M]:[M]],1,0,1,AC[[DB]:[DB]])),PRODUCT(SUM(ROUND(AVERAGE(VALUE(CN$3),VALUE($P102)),0),CHOOSE(IF(OR(CN$1,$R102),4,INDEX(CMB[[Res_Rare]:[Res_Rare]],MATCH(ROUND(MIN(SUM(CN$4,$O102/1000),SUM($O102,CN$4/1000)),3),CMB[[Cmb_ID]:[Cmb_ID]],0))),-1,-1,0,0)),IF(OR(CN$1,$R102),4,INDEX(CMB[[Cmb_Rare]:[Cmb_Rare]],MATCH(ROUND(MIN(SUM(CN$4,$O102/1000),SUM($O102,CN$4/1000)),3),CMB[[Cmb_ID]:[Cmb_ID]],0))),CHOOSE(AC[[M]:[M]],2,1,1,SUM(AC[[AB]:[DB]])))),""))</f>
        <v/>
      </c>
      <c r="CO102" t="str">
        <f>IF(OR(CO$5="",$S102=""),"",IFERROR(SUM(PRODUCT(INDEX(CMB[[BA_0O]:[BA_2O]],MATCH(ROUND(MIN(SUM(CO$4,$O102/1000),SUM($O102,CO$4/1000)),3),CMB[[Cmb_ID]:[Cmb_ID]],0),SUM(N(CO$1),N($R102),1)),CHOOSE(AC[[M]:[M]],1,1,0,AC[[AB]:[AB]])),PRODUCT(INDEX(CMB[[BD_0O]:[BD_2O]],MATCH(ROUND(MIN(SUM(CO$4,$O102/1000),SUM($O102,CO$4/1000)),3),CMB[[Cmb_ID]:[Cmb_ID]],0),SUM(N(CO$1),N($R102),1)),CHOOSE(AC[[M]:[M]],1,0,1,AC[[DB]:[DB]])),PRODUCT(SUM(ROUND(AVERAGE(VALUE(CO$3),VALUE($P102)),0),CHOOSE(IF(OR(CO$1,$R102),4,INDEX(CMB[[Res_Rare]:[Res_Rare]],MATCH(ROUND(MIN(SUM(CO$4,$O102/1000),SUM($O102,CO$4/1000)),3),CMB[[Cmb_ID]:[Cmb_ID]],0))),-1,-1,0,0)),IF(OR(CO$1,$R102),4,INDEX(CMB[[Cmb_Rare]:[Cmb_Rare]],MATCH(ROUND(MIN(SUM(CO$4,$O102/1000),SUM($O102,CO$4/1000)),3),CMB[[Cmb_ID]:[Cmb_ID]],0))),CHOOSE(AC[[M]:[M]],2,1,1,SUM(AC[[AB]:[DB]])))),""))</f>
        <v/>
      </c>
      <c r="CP102" t="str">
        <f>IF(OR(CP$5="",$S102=""),"",IFERROR(SUM(PRODUCT(INDEX(CMB[[BA_0O]:[BA_2O]],MATCH(ROUND(MIN(SUM(CP$4,$O102/1000),SUM($O102,CP$4/1000)),3),CMB[[Cmb_ID]:[Cmb_ID]],0),SUM(N(CP$1),N($R102),1)),CHOOSE(AC[[M]:[M]],1,1,0,AC[[AB]:[AB]])),PRODUCT(INDEX(CMB[[BD_0O]:[BD_2O]],MATCH(ROUND(MIN(SUM(CP$4,$O102/1000),SUM($O102,CP$4/1000)),3),CMB[[Cmb_ID]:[Cmb_ID]],0),SUM(N(CP$1),N($R102),1)),CHOOSE(AC[[M]:[M]],1,0,1,AC[[DB]:[DB]])),PRODUCT(SUM(ROUND(AVERAGE(VALUE(CP$3),VALUE($P102)),0),CHOOSE(IF(OR(CP$1,$R102),4,INDEX(CMB[[Res_Rare]:[Res_Rare]],MATCH(ROUND(MIN(SUM(CP$4,$O102/1000),SUM($O102,CP$4/1000)),3),CMB[[Cmb_ID]:[Cmb_ID]],0))),-1,-1,0,0)),IF(OR(CP$1,$R102),4,INDEX(CMB[[Cmb_Rare]:[Cmb_Rare]],MATCH(ROUND(MIN(SUM(CP$4,$O102/1000),SUM($O102,CP$4/1000)),3),CMB[[Cmb_ID]:[Cmb_ID]],0))),CHOOSE(AC[[M]:[M]],2,1,1,SUM(AC[[AB]:[DB]])))),""))</f>
        <v/>
      </c>
      <c r="CQ102" t="str">
        <f>IF(OR(CQ$5="",$S102=""),"",IFERROR(SUM(PRODUCT(INDEX(CMB[[BA_0O]:[BA_2O]],MATCH(ROUND(MIN(SUM(CQ$4,$O102/1000),SUM($O102,CQ$4/1000)),3),CMB[[Cmb_ID]:[Cmb_ID]],0),SUM(N(CQ$1),N($R102),1)),CHOOSE(AC[[M]:[M]],1,1,0,AC[[AB]:[AB]])),PRODUCT(INDEX(CMB[[BD_0O]:[BD_2O]],MATCH(ROUND(MIN(SUM(CQ$4,$O102/1000),SUM($O102,CQ$4/1000)),3),CMB[[Cmb_ID]:[Cmb_ID]],0),SUM(N(CQ$1),N($R102),1)),CHOOSE(AC[[M]:[M]],1,0,1,AC[[DB]:[DB]])),PRODUCT(SUM(ROUND(AVERAGE(VALUE(CQ$3),VALUE($P102)),0),CHOOSE(IF(OR(CQ$1,$R102),4,INDEX(CMB[[Res_Rare]:[Res_Rare]],MATCH(ROUND(MIN(SUM(CQ$4,$O102/1000),SUM($O102,CQ$4/1000)),3),CMB[[Cmb_ID]:[Cmb_ID]],0))),-1,-1,0,0)),IF(OR(CQ$1,$R102),4,INDEX(CMB[[Cmb_Rare]:[Cmb_Rare]],MATCH(ROUND(MIN(SUM(CQ$4,$O102/1000),SUM($O102,CQ$4/1000)),3),CMB[[Cmb_ID]:[Cmb_ID]],0))),CHOOSE(AC[[M]:[M]],2,1,1,SUM(AC[[AB]:[DB]])))),""))</f>
        <v/>
      </c>
      <c r="CR102" t="str">
        <f>IF(OR(CR$5="",$S102=""),"",IFERROR(SUM(PRODUCT(INDEX(CMB[[BA_0O]:[BA_2O]],MATCH(ROUND(MIN(SUM(CR$4,$O102/1000),SUM($O102,CR$4/1000)),3),CMB[[Cmb_ID]:[Cmb_ID]],0),SUM(N(CR$1),N($R102),1)),CHOOSE(AC[[M]:[M]],1,1,0,AC[[AB]:[AB]])),PRODUCT(INDEX(CMB[[BD_0O]:[BD_2O]],MATCH(ROUND(MIN(SUM(CR$4,$O102/1000),SUM($O102,CR$4/1000)),3),CMB[[Cmb_ID]:[Cmb_ID]],0),SUM(N(CR$1),N($R102),1)),CHOOSE(AC[[M]:[M]],1,0,1,AC[[DB]:[DB]])),PRODUCT(SUM(ROUND(AVERAGE(VALUE(CR$3),VALUE($P102)),0),CHOOSE(IF(OR(CR$1,$R102),4,INDEX(CMB[[Res_Rare]:[Res_Rare]],MATCH(ROUND(MIN(SUM(CR$4,$O102/1000),SUM($O102,CR$4/1000)),3),CMB[[Cmb_ID]:[Cmb_ID]],0))),-1,-1,0,0)),IF(OR(CR$1,$R102),4,INDEX(CMB[[Cmb_Rare]:[Cmb_Rare]],MATCH(ROUND(MIN(SUM(CR$4,$O102/1000),SUM($O102,CR$4/1000)),3),CMB[[Cmb_ID]:[Cmb_ID]],0))),CHOOSE(AC[[M]:[M]],2,1,1,SUM(AC[[AB]:[DB]])))),""))</f>
        <v/>
      </c>
      <c r="CS102" t="str">
        <f>IF(OR(CS$5="",$S102=""),"",IFERROR(SUM(PRODUCT(INDEX(CMB[[BA_0O]:[BA_2O]],MATCH(ROUND(MIN(SUM(CS$4,$O102/1000),SUM($O102,CS$4/1000)),3),CMB[[Cmb_ID]:[Cmb_ID]],0),SUM(N(CS$1),N($R102),1)),CHOOSE(AC[[M]:[M]],1,1,0,AC[[AB]:[AB]])),PRODUCT(INDEX(CMB[[BD_0O]:[BD_2O]],MATCH(ROUND(MIN(SUM(CS$4,$O102/1000),SUM($O102,CS$4/1000)),3),CMB[[Cmb_ID]:[Cmb_ID]],0),SUM(N(CS$1),N($R102),1)),CHOOSE(AC[[M]:[M]],1,0,1,AC[[DB]:[DB]])),PRODUCT(SUM(ROUND(AVERAGE(VALUE(CS$3),VALUE($P102)),0),CHOOSE(IF(OR(CS$1,$R102),4,INDEX(CMB[[Res_Rare]:[Res_Rare]],MATCH(ROUND(MIN(SUM(CS$4,$O102/1000),SUM($O102,CS$4/1000)),3),CMB[[Cmb_ID]:[Cmb_ID]],0))),-1,-1,0,0)),IF(OR(CS$1,$R102),4,INDEX(CMB[[Cmb_Rare]:[Cmb_Rare]],MATCH(ROUND(MIN(SUM(CS$4,$O102/1000),SUM($O102,CS$4/1000)),3),CMB[[Cmb_ID]:[Cmb_ID]],0))),CHOOSE(AC[[M]:[M]],2,1,1,SUM(AC[[AB]:[DB]])))),""))</f>
        <v/>
      </c>
      <c r="CT102" t="str">
        <f>IF(OR(CT$5="",$S102=""),"",IFERROR(SUM(PRODUCT(INDEX(CMB[[BA_0O]:[BA_2O]],MATCH(ROUND(MIN(SUM(CT$4,$O102/1000),SUM($O102,CT$4/1000)),3),CMB[[Cmb_ID]:[Cmb_ID]],0),SUM(N(CT$1),N($R102),1)),CHOOSE(AC[[M]:[M]],1,1,0,AC[[AB]:[AB]])),PRODUCT(INDEX(CMB[[BD_0O]:[BD_2O]],MATCH(ROUND(MIN(SUM(CT$4,$O102/1000),SUM($O102,CT$4/1000)),3),CMB[[Cmb_ID]:[Cmb_ID]],0),SUM(N(CT$1),N($R102),1)),CHOOSE(AC[[M]:[M]],1,0,1,AC[[DB]:[DB]])),PRODUCT(SUM(ROUND(AVERAGE(VALUE(CT$3),VALUE($P102)),0),CHOOSE(IF(OR(CT$1,$R102),4,INDEX(CMB[[Res_Rare]:[Res_Rare]],MATCH(ROUND(MIN(SUM(CT$4,$O102/1000),SUM($O102,CT$4/1000)),3),CMB[[Cmb_ID]:[Cmb_ID]],0))),-1,-1,0,0)),IF(OR(CT$1,$R102),4,INDEX(CMB[[Cmb_Rare]:[Cmb_Rare]],MATCH(ROUND(MIN(SUM(CT$4,$O102/1000),SUM($O102,CT$4/1000)),3),CMB[[Cmb_ID]:[Cmb_ID]],0))),CHOOSE(AC[[M]:[M]],2,1,1,SUM(AC[[AB]:[DB]])))),""))</f>
        <v/>
      </c>
      <c r="CU102" t="str">
        <f>IF(OR(CU$5="",$S102=""),"",IFERROR(SUM(PRODUCT(INDEX(CMB[[BA_0O]:[BA_2O]],MATCH(ROUND(MIN(SUM(CU$4,$O102/1000),SUM($O102,CU$4/1000)),3),CMB[[Cmb_ID]:[Cmb_ID]],0),SUM(N(CU$1),N($R102),1)),CHOOSE(AC[[M]:[M]],1,1,0,AC[[AB]:[AB]])),PRODUCT(INDEX(CMB[[BD_0O]:[BD_2O]],MATCH(ROUND(MIN(SUM(CU$4,$O102/1000),SUM($O102,CU$4/1000)),3),CMB[[Cmb_ID]:[Cmb_ID]],0),SUM(N(CU$1),N($R102),1)),CHOOSE(AC[[M]:[M]],1,0,1,AC[[DB]:[DB]])),PRODUCT(SUM(ROUND(AVERAGE(VALUE(CU$3),VALUE($P102)),0),CHOOSE(IF(OR(CU$1,$R102),4,INDEX(CMB[[Res_Rare]:[Res_Rare]],MATCH(ROUND(MIN(SUM(CU$4,$O102/1000),SUM($O102,CU$4/1000)),3),CMB[[Cmb_ID]:[Cmb_ID]],0))),-1,-1,0,0)),IF(OR(CU$1,$R102),4,INDEX(CMB[[Cmb_Rare]:[Cmb_Rare]],MATCH(ROUND(MIN(SUM(CU$4,$O102/1000),SUM($O102,CU$4/1000)),3),CMB[[Cmb_ID]:[Cmb_ID]],0))),CHOOSE(AC[[M]:[M]],2,1,1,SUM(AC[[AB]:[DB]])))),""))</f>
        <v/>
      </c>
      <c r="CV102" t="str">
        <f>IF(OR(CV$5="",$S102=""),"",IFERROR(SUM(PRODUCT(INDEX(CMB[[BA_0O]:[BA_2O]],MATCH(ROUND(MIN(SUM(CV$4,$O102/1000),SUM($O102,CV$4/1000)),3),CMB[[Cmb_ID]:[Cmb_ID]],0),SUM(N(CV$1),N($R102),1)),CHOOSE(AC[[M]:[M]],1,1,0,AC[[AB]:[AB]])),PRODUCT(INDEX(CMB[[BD_0O]:[BD_2O]],MATCH(ROUND(MIN(SUM(CV$4,$O102/1000),SUM($O102,CV$4/1000)),3),CMB[[Cmb_ID]:[Cmb_ID]],0),SUM(N(CV$1),N($R102),1)),CHOOSE(AC[[M]:[M]],1,0,1,AC[[DB]:[DB]])),PRODUCT(SUM(ROUND(AVERAGE(VALUE(CV$3),VALUE($P102)),0),CHOOSE(IF(OR(CV$1,$R102),4,INDEX(CMB[[Res_Rare]:[Res_Rare]],MATCH(ROUND(MIN(SUM(CV$4,$O102/1000),SUM($O102,CV$4/1000)),3),CMB[[Cmb_ID]:[Cmb_ID]],0))),-1,-1,0,0)),IF(OR(CV$1,$R102),4,INDEX(CMB[[Cmb_Rare]:[Cmb_Rare]],MATCH(ROUND(MIN(SUM(CV$4,$O102/1000),SUM($O102,CV$4/1000)),3),CMB[[Cmb_ID]:[Cmb_ID]],0))),CHOOSE(AC[[M]:[M]],2,1,1,SUM(AC[[AB]:[DB]])))),""))</f>
        <v/>
      </c>
      <c r="CW102" t="str">
        <f>IF(OR(CW$5="",$S102=""),"",IFERROR(SUM(PRODUCT(INDEX(CMB[[BA_0O]:[BA_2O]],MATCH(ROUND(MIN(SUM(CW$4,$O102/1000),SUM($O102,CW$4/1000)),3),CMB[[Cmb_ID]:[Cmb_ID]],0),SUM(N(CW$1),N($R102),1)),CHOOSE(AC[[M]:[M]],1,1,0,AC[[AB]:[AB]])),PRODUCT(INDEX(CMB[[BD_0O]:[BD_2O]],MATCH(ROUND(MIN(SUM(CW$4,$O102/1000),SUM($O102,CW$4/1000)),3),CMB[[Cmb_ID]:[Cmb_ID]],0),SUM(N(CW$1),N($R102),1)),CHOOSE(AC[[M]:[M]],1,0,1,AC[[DB]:[DB]])),PRODUCT(SUM(ROUND(AVERAGE(VALUE(CW$3),VALUE($P102)),0),CHOOSE(IF(OR(CW$1,$R102),4,INDEX(CMB[[Res_Rare]:[Res_Rare]],MATCH(ROUND(MIN(SUM(CW$4,$O102/1000),SUM($O102,CW$4/1000)),3),CMB[[Cmb_ID]:[Cmb_ID]],0))),-1,-1,0,0)),IF(OR(CW$1,$R102),4,INDEX(CMB[[Cmb_Rare]:[Cmb_Rare]],MATCH(ROUND(MIN(SUM(CW$4,$O102/1000),SUM($O102,CW$4/1000)),3),CMB[[Cmb_ID]:[Cmb_ID]],0))),CHOOSE(AC[[M]:[M]],2,1,1,SUM(AC[[AB]:[DB]])))),""))</f>
        <v/>
      </c>
      <c r="CX102" t="str">
        <f>IF(OR(CX$5="",$S102=""),"",IFERROR(SUM(PRODUCT(INDEX(CMB[[BA_0O]:[BA_2O]],MATCH(ROUND(MIN(SUM(CX$4,$O102/1000),SUM($O102,CX$4/1000)),3),CMB[[Cmb_ID]:[Cmb_ID]],0),SUM(N(CX$1),N($R102),1)),CHOOSE(AC[[M]:[M]],1,1,0,AC[[AB]:[AB]])),PRODUCT(INDEX(CMB[[BD_0O]:[BD_2O]],MATCH(ROUND(MIN(SUM(CX$4,$O102/1000),SUM($O102,CX$4/1000)),3),CMB[[Cmb_ID]:[Cmb_ID]],0),SUM(N(CX$1),N($R102),1)),CHOOSE(AC[[M]:[M]],1,0,1,AC[[DB]:[DB]])),PRODUCT(SUM(ROUND(AVERAGE(VALUE(CX$3),VALUE($P102)),0),CHOOSE(IF(OR(CX$1,$R102),4,INDEX(CMB[[Res_Rare]:[Res_Rare]],MATCH(ROUND(MIN(SUM(CX$4,$O102/1000),SUM($O102,CX$4/1000)),3),CMB[[Cmb_ID]:[Cmb_ID]],0))),-1,-1,0,0)),IF(OR(CX$1,$R102),4,INDEX(CMB[[Cmb_Rare]:[Cmb_Rare]],MATCH(ROUND(MIN(SUM(CX$4,$O102/1000),SUM($O102,CX$4/1000)),3),CMB[[Cmb_ID]:[Cmb_ID]],0))),CHOOSE(AC[[M]:[M]],2,1,1,SUM(AC[[AB]:[DB]])))),""))</f>
        <v/>
      </c>
      <c r="CY102" t="str">
        <f>IF(OR(CY$5="",$S102=""),"",IFERROR(SUM(PRODUCT(INDEX(CMB[[BA_0O]:[BA_2O]],MATCH(ROUND(MIN(SUM(CY$4,$O102/1000),SUM($O102,CY$4/1000)),3),CMB[[Cmb_ID]:[Cmb_ID]],0),SUM(N(CY$1),N($R102),1)),CHOOSE(AC[[M]:[M]],1,1,0,AC[[AB]:[AB]])),PRODUCT(INDEX(CMB[[BD_0O]:[BD_2O]],MATCH(ROUND(MIN(SUM(CY$4,$O102/1000),SUM($O102,CY$4/1000)),3),CMB[[Cmb_ID]:[Cmb_ID]],0),SUM(N(CY$1),N($R102),1)),CHOOSE(AC[[M]:[M]],1,0,1,AC[[DB]:[DB]])),PRODUCT(SUM(ROUND(AVERAGE(VALUE(CY$3),VALUE($P102)),0),CHOOSE(IF(OR(CY$1,$R102),4,INDEX(CMB[[Res_Rare]:[Res_Rare]],MATCH(ROUND(MIN(SUM(CY$4,$O102/1000),SUM($O102,CY$4/1000)),3),CMB[[Cmb_ID]:[Cmb_ID]],0))),-1,-1,0,0)),IF(OR(CY$1,$R102),4,INDEX(CMB[[Cmb_Rare]:[Cmb_Rare]],MATCH(ROUND(MIN(SUM(CY$4,$O102/1000),SUM($O102,CY$4/1000)),3),CMB[[Cmb_ID]:[Cmb_ID]],0))),CHOOSE(AC[[M]:[M]],2,1,1,SUM(AC[[AB]:[DB]])))),""))</f>
        <v/>
      </c>
      <c r="CZ102" t="str">
        <f>IF(OR(CZ$5="",$S102=""),"",IFERROR(SUM(PRODUCT(INDEX(CMB[[BA_0O]:[BA_2O]],MATCH(ROUND(MIN(SUM(CZ$4,$O102/1000),SUM($O102,CZ$4/1000)),3),CMB[[Cmb_ID]:[Cmb_ID]],0),SUM(N(CZ$1),N($R102),1)),CHOOSE(AC[[M]:[M]],1,1,0,AC[[AB]:[AB]])),PRODUCT(INDEX(CMB[[BD_0O]:[BD_2O]],MATCH(ROUND(MIN(SUM(CZ$4,$O102/1000),SUM($O102,CZ$4/1000)),3),CMB[[Cmb_ID]:[Cmb_ID]],0),SUM(N(CZ$1),N($R102),1)),CHOOSE(AC[[M]:[M]],1,0,1,AC[[DB]:[DB]])),PRODUCT(SUM(ROUND(AVERAGE(VALUE(CZ$3),VALUE($P102)),0),CHOOSE(IF(OR(CZ$1,$R102),4,INDEX(CMB[[Res_Rare]:[Res_Rare]],MATCH(ROUND(MIN(SUM(CZ$4,$O102/1000),SUM($O102,CZ$4/1000)),3),CMB[[Cmb_ID]:[Cmb_ID]],0))),-1,-1,0,0)),IF(OR(CZ$1,$R102),4,INDEX(CMB[[Cmb_Rare]:[Cmb_Rare]],MATCH(ROUND(MIN(SUM(CZ$4,$O102/1000),SUM($O102,CZ$4/1000)),3),CMB[[Cmb_ID]:[Cmb_ID]],0))),CHOOSE(AC[[M]:[M]],2,1,1,SUM(AC[[AB]:[DB]])))),""))</f>
        <v/>
      </c>
      <c r="DA102" t="str">
        <f>IF(OR(DA$5="",$S102=""),"",IFERROR(SUM(PRODUCT(INDEX(CMB[[BA_0O]:[BA_2O]],MATCH(ROUND(MIN(SUM(DA$4,$O102/1000),SUM($O102,DA$4/1000)),3),CMB[[Cmb_ID]:[Cmb_ID]],0),SUM(N(DA$1),N($R102),1)),CHOOSE(AC[[M]:[M]],1,1,0,AC[[AB]:[AB]])),PRODUCT(INDEX(CMB[[BD_0O]:[BD_2O]],MATCH(ROUND(MIN(SUM(DA$4,$O102/1000),SUM($O102,DA$4/1000)),3),CMB[[Cmb_ID]:[Cmb_ID]],0),SUM(N(DA$1),N($R102),1)),CHOOSE(AC[[M]:[M]],1,0,1,AC[[DB]:[DB]])),PRODUCT(SUM(ROUND(AVERAGE(VALUE(DA$3),VALUE($P102)),0),CHOOSE(IF(OR(DA$1,$R102),4,INDEX(CMB[[Res_Rare]:[Res_Rare]],MATCH(ROUND(MIN(SUM(DA$4,$O102/1000),SUM($O102,DA$4/1000)),3),CMB[[Cmb_ID]:[Cmb_ID]],0))),-1,-1,0,0)),IF(OR(DA$1,$R102),4,INDEX(CMB[[Cmb_Rare]:[Cmb_Rare]],MATCH(ROUND(MIN(SUM(DA$4,$O102/1000),SUM($O102,DA$4/1000)),3),CMB[[Cmb_ID]:[Cmb_ID]],0))),CHOOSE(AC[[M]:[M]],2,1,1,SUM(AC[[AB]:[DB]])))),""))</f>
        <v/>
      </c>
      <c r="DB102" t="str">
        <f>IF(OR(DB$5="",$S102=""),"",IFERROR(SUM(PRODUCT(INDEX(CMB[[BA_0O]:[BA_2O]],MATCH(ROUND(MIN(SUM(DB$4,$O102/1000),SUM($O102,DB$4/1000)),3),CMB[[Cmb_ID]:[Cmb_ID]],0),SUM(N(DB$1),N($R102),1)),CHOOSE(AC[[M]:[M]],1,1,0,AC[[AB]:[AB]])),PRODUCT(INDEX(CMB[[BD_0O]:[BD_2O]],MATCH(ROUND(MIN(SUM(DB$4,$O102/1000),SUM($O102,DB$4/1000)),3),CMB[[Cmb_ID]:[Cmb_ID]],0),SUM(N(DB$1),N($R102),1)),CHOOSE(AC[[M]:[M]],1,0,1,AC[[DB]:[DB]])),PRODUCT(SUM(ROUND(AVERAGE(VALUE(DB$3),VALUE($P102)),0),CHOOSE(IF(OR(DB$1,$R102),4,INDEX(CMB[[Res_Rare]:[Res_Rare]],MATCH(ROUND(MIN(SUM(DB$4,$O102/1000),SUM($O102,DB$4/1000)),3),CMB[[Cmb_ID]:[Cmb_ID]],0))),-1,-1,0,0)),IF(OR(DB$1,$R102),4,INDEX(CMB[[Cmb_Rare]:[Cmb_Rare]],MATCH(ROUND(MIN(SUM(DB$4,$O102/1000),SUM($O102,DB$4/1000)),3),CMB[[Cmb_ID]:[Cmb_ID]],0))),CHOOSE(AC[[M]:[M]],2,1,1,SUM(AC[[AB]:[DB]])))),""))</f>
        <v/>
      </c>
      <c r="DC102" t="str">
        <f>IF(OR(DC$5="",$S102=""),"",IFERROR(SUM(PRODUCT(INDEX(CMB[[BA_0O]:[BA_2O]],MATCH(ROUND(MIN(SUM(DC$4,$O102/1000),SUM($O102,DC$4/1000)),3),CMB[[Cmb_ID]:[Cmb_ID]],0),SUM(N(DC$1),N($R102),1)),CHOOSE(AC[[M]:[M]],1,1,0,AC[[AB]:[AB]])),PRODUCT(INDEX(CMB[[BD_0O]:[BD_2O]],MATCH(ROUND(MIN(SUM(DC$4,$O102/1000),SUM($O102,DC$4/1000)),3),CMB[[Cmb_ID]:[Cmb_ID]],0),SUM(N(DC$1),N($R102),1)),CHOOSE(AC[[M]:[M]],1,0,1,AC[[DB]:[DB]])),PRODUCT(SUM(ROUND(AVERAGE(VALUE(DC$3),VALUE($P102)),0),CHOOSE(IF(OR(DC$1,$R102),4,INDEX(CMB[[Res_Rare]:[Res_Rare]],MATCH(ROUND(MIN(SUM(DC$4,$O102/1000),SUM($O102,DC$4/1000)),3),CMB[[Cmb_ID]:[Cmb_ID]],0))),-1,-1,0,0)),IF(OR(DC$1,$R102),4,INDEX(CMB[[Cmb_Rare]:[Cmb_Rare]],MATCH(ROUND(MIN(SUM(DC$4,$O102/1000),SUM($O102,DC$4/1000)),3),CMB[[Cmb_ID]:[Cmb_ID]],0))),CHOOSE(AC[[M]:[M]],2,1,1,SUM(AC[[AB]:[DB]])))),""))</f>
        <v/>
      </c>
      <c r="DD102" t="str">
        <f>IF(OR(DD$5="",$S102=""),"",IFERROR(SUM(PRODUCT(INDEX(CMB[[BA_0O]:[BA_2O]],MATCH(ROUND(MIN(SUM(DD$4,$O102/1000),SUM($O102,DD$4/1000)),3),CMB[[Cmb_ID]:[Cmb_ID]],0),SUM(N(DD$1),N($R102),1)),CHOOSE(AC[[M]:[M]],1,1,0,AC[[AB]:[AB]])),PRODUCT(INDEX(CMB[[BD_0O]:[BD_2O]],MATCH(ROUND(MIN(SUM(DD$4,$O102/1000),SUM($O102,DD$4/1000)),3),CMB[[Cmb_ID]:[Cmb_ID]],0),SUM(N(DD$1),N($R102),1)),CHOOSE(AC[[M]:[M]],1,0,1,AC[[DB]:[DB]])),PRODUCT(SUM(ROUND(AVERAGE(VALUE(DD$3),VALUE($P102)),0),CHOOSE(IF(OR(DD$1,$R102),4,INDEX(CMB[[Res_Rare]:[Res_Rare]],MATCH(ROUND(MIN(SUM(DD$4,$O102/1000),SUM($O102,DD$4/1000)),3),CMB[[Cmb_ID]:[Cmb_ID]],0))),-1,-1,0,0)),IF(OR(DD$1,$R102),4,INDEX(CMB[[Cmb_Rare]:[Cmb_Rare]],MATCH(ROUND(MIN(SUM(DD$4,$O102/1000),SUM($O102,DD$4/1000)),3),CMB[[Cmb_ID]:[Cmb_ID]],0))),CHOOSE(AC[[M]:[M]],2,1,1,SUM(AC[[AB]:[DB]])))),""))</f>
        <v/>
      </c>
      <c r="DE102" t="str">
        <f>IF(OR(DE$5="",$S102=""),"",IFERROR(SUM(PRODUCT(INDEX(CMB[[BA_0O]:[BA_2O]],MATCH(ROUND(MIN(SUM(DE$4,$O102/1000),SUM($O102,DE$4/1000)),3),CMB[[Cmb_ID]:[Cmb_ID]],0),SUM(N(DE$1),N($R102),1)),CHOOSE(AC[[M]:[M]],1,1,0,AC[[AB]:[AB]])),PRODUCT(INDEX(CMB[[BD_0O]:[BD_2O]],MATCH(ROUND(MIN(SUM(DE$4,$O102/1000),SUM($O102,DE$4/1000)),3),CMB[[Cmb_ID]:[Cmb_ID]],0),SUM(N(DE$1),N($R102),1)),CHOOSE(AC[[M]:[M]],1,0,1,AC[[DB]:[DB]])),PRODUCT(SUM(ROUND(AVERAGE(VALUE(DE$3),VALUE($P102)),0),CHOOSE(IF(OR(DE$1,$R102),4,INDEX(CMB[[Res_Rare]:[Res_Rare]],MATCH(ROUND(MIN(SUM(DE$4,$O102/1000),SUM($O102,DE$4/1000)),3),CMB[[Cmb_ID]:[Cmb_ID]],0))),-1,-1,0,0)),IF(OR(DE$1,$R102),4,INDEX(CMB[[Cmb_Rare]:[Cmb_Rare]],MATCH(ROUND(MIN(SUM(DE$4,$O102/1000),SUM($O102,DE$4/1000)),3),CMB[[Cmb_ID]:[Cmb_ID]],0))),CHOOSE(AC[[M]:[M]],2,1,1,SUM(AC[[AB]:[DB]])))),""))</f>
        <v/>
      </c>
      <c r="DF102" t="str">
        <f>IF(OR(DF$5="",$S102=""),"",IFERROR(SUM(PRODUCT(INDEX(CMB[[BA_0O]:[BA_2O]],MATCH(ROUND(MIN(SUM(DF$4,$O102/1000),SUM($O102,DF$4/1000)),3),CMB[[Cmb_ID]:[Cmb_ID]],0),SUM(N(DF$1),N($R102),1)),CHOOSE(AC[[M]:[M]],1,1,0,AC[[AB]:[AB]])),PRODUCT(INDEX(CMB[[BD_0O]:[BD_2O]],MATCH(ROUND(MIN(SUM(DF$4,$O102/1000),SUM($O102,DF$4/1000)),3),CMB[[Cmb_ID]:[Cmb_ID]],0),SUM(N(DF$1),N($R102),1)),CHOOSE(AC[[M]:[M]],1,0,1,AC[[DB]:[DB]])),PRODUCT(SUM(ROUND(AVERAGE(VALUE(DF$3),VALUE($P102)),0),CHOOSE(IF(OR(DF$1,$R102),4,INDEX(CMB[[Res_Rare]:[Res_Rare]],MATCH(ROUND(MIN(SUM(DF$4,$O102/1000),SUM($O102,DF$4/1000)),3),CMB[[Cmb_ID]:[Cmb_ID]],0))),-1,-1,0,0)),IF(OR(DF$1,$R102),4,INDEX(CMB[[Cmb_Rare]:[Cmb_Rare]],MATCH(ROUND(MIN(SUM(DF$4,$O102/1000),SUM($O102,DF$4/1000)),3),CMB[[Cmb_ID]:[Cmb_ID]],0))),CHOOSE(AC[[M]:[M]],2,1,1,SUM(AC[[AB]:[DB]])))),""))</f>
        <v/>
      </c>
      <c r="DG102" t="str">
        <f>IF(OR(DG$5="",$S102=""),"",IFERROR(SUM(PRODUCT(INDEX(CMB[[BA_0O]:[BA_2O]],MATCH(ROUND(MIN(SUM(DG$4,$O102/1000),SUM($O102,DG$4/1000)),3),CMB[[Cmb_ID]:[Cmb_ID]],0),SUM(N(DG$1),N($R102),1)),CHOOSE(AC[[M]:[M]],1,1,0,AC[[AB]:[AB]])),PRODUCT(INDEX(CMB[[BD_0O]:[BD_2O]],MATCH(ROUND(MIN(SUM(DG$4,$O102/1000),SUM($O102,DG$4/1000)),3),CMB[[Cmb_ID]:[Cmb_ID]],0),SUM(N(DG$1),N($R102),1)),CHOOSE(AC[[M]:[M]],1,0,1,AC[[DB]:[DB]])),PRODUCT(SUM(ROUND(AVERAGE(VALUE(DG$3),VALUE($P102)),0),CHOOSE(IF(OR(DG$1,$R102),4,INDEX(CMB[[Res_Rare]:[Res_Rare]],MATCH(ROUND(MIN(SUM(DG$4,$O102/1000),SUM($O102,DG$4/1000)),3),CMB[[Cmb_ID]:[Cmb_ID]],0))),-1,-1,0,0)),IF(OR(DG$1,$R102),4,INDEX(CMB[[Cmb_Rare]:[Cmb_Rare]],MATCH(ROUND(MIN(SUM(DG$4,$O102/1000),SUM($O102,DG$4/1000)),3),CMB[[Cmb_ID]:[Cmb_ID]],0))),CHOOSE(AC[[M]:[M]],2,1,1,SUM(AC[[AB]:[DB]])))),""))</f>
        <v/>
      </c>
      <c r="DH102" t="str">
        <f>IF(OR(DH$5="",$S102=""),"",IFERROR(SUM(PRODUCT(INDEX(CMB[[BA_0O]:[BA_2O]],MATCH(ROUND(MIN(SUM(DH$4,$O102/1000),SUM($O102,DH$4/1000)),3),CMB[[Cmb_ID]:[Cmb_ID]],0),SUM(N(DH$1),N($R102),1)),CHOOSE(AC[[M]:[M]],1,1,0,AC[[AB]:[AB]])),PRODUCT(INDEX(CMB[[BD_0O]:[BD_2O]],MATCH(ROUND(MIN(SUM(DH$4,$O102/1000),SUM($O102,DH$4/1000)),3),CMB[[Cmb_ID]:[Cmb_ID]],0),SUM(N(DH$1),N($R102),1)),CHOOSE(AC[[M]:[M]],1,0,1,AC[[DB]:[DB]])),PRODUCT(SUM(ROUND(AVERAGE(VALUE(DH$3),VALUE($P102)),0),CHOOSE(IF(OR(DH$1,$R102),4,INDEX(CMB[[Res_Rare]:[Res_Rare]],MATCH(ROUND(MIN(SUM(DH$4,$O102/1000),SUM($O102,DH$4/1000)),3),CMB[[Cmb_ID]:[Cmb_ID]],0))),-1,-1,0,0)),IF(OR(DH$1,$R102),4,INDEX(CMB[[Cmb_Rare]:[Cmb_Rare]],MATCH(ROUND(MIN(SUM(DH$4,$O102/1000),SUM($O102,DH$4/1000)),3),CMB[[Cmb_ID]:[Cmb_ID]],0))),CHOOSE(AC[[M]:[M]],2,1,1,SUM(AC[[AB]:[DB]])))),""))</f>
        <v/>
      </c>
      <c r="DI102" t="str">
        <f>IF(OR(DI$5="",$S102=""),"",IFERROR(SUM(PRODUCT(INDEX(CMB[[BA_0O]:[BA_2O]],MATCH(ROUND(MIN(SUM(DI$4,$O102/1000),SUM($O102,DI$4/1000)),3),CMB[[Cmb_ID]:[Cmb_ID]],0),SUM(N(DI$1),N($R102),1)),CHOOSE(AC[[M]:[M]],1,1,0,AC[[AB]:[AB]])),PRODUCT(INDEX(CMB[[BD_0O]:[BD_2O]],MATCH(ROUND(MIN(SUM(DI$4,$O102/1000),SUM($O102,DI$4/1000)),3),CMB[[Cmb_ID]:[Cmb_ID]],0),SUM(N(DI$1),N($R102),1)),CHOOSE(AC[[M]:[M]],1,0,1,AC[[DB]:[DB]])),PRODUCT(SUM(ROUND(AVERAGE(VALUE(DI$3),VALUE($P102)),0),CHOOSE(IF(OR(DI$1,$R102),4,INDEX(CMB[[Res_Rare]:[Res_Rare]],MATCH(ROUND(MIN(SUM(DI$4,$O102/1000),SUM($O102,DI$4/1000)),3),CMB[[Cmb_ID]:[Cmb_ID]],0))),-1,-1,0,0)),IF(OR(DI$1,$R102),4,INDEX(CMB[[Cmb_Rare]:[Cmb_Rare]],MATCH(ROUND(MIN(SUM(DI$4,$O102/1000),SUM($O102,DI$4/1000)),3),CMB[[Cmb_ID]:[Cmb_ID]],0))),CHOOSE(AC[[M]:[M]],2,1,1,SUM(AC[[AB]:[DB]])))),""))</f>
        <v/>
      </c>
      <c r="DJ102" t="str">
        <f>IF(OR(DJ$5="",$S102=""),"",IFERROR(SUM(PRODUCT(INDEX(CMB[[BA_0O]:[BA_2O]],MATCH(ROUND(MIN(SUM(DJ$4,$O102/1000),SUM($O102,DJ$4/1000)),3),CMB[[Cmb_ID]:[Cmb_ID]],0),SUM(N(DJ$1),N($R102),1)),CHOOSE(AC[[M]:[M]],1,1,0,AC[[AB]:[AB]])),PRODUCT(INDEX(CMB[[BD_0O]:[BD_2O]],MATCH(ROUND(MIN(SUM(DJ$4,$O102/1000),SUM($O102,DJ$4/1000)),3),CMB[[Cmb_ID]:[Cmb_ID]],0),SUM(N(DJ$1),N($R102),1)),CHOOSE(AC[[M]:[M]],1,0,1,AC[[DB]:[DB]])),PRODUCT(SUM(ROUND(AVERAGE(VALUE(DJ$3),VALUE($P102)),0),CHOOSE(IF(OR(DJ$1,$R102),4,INDEX(CMB[[Res_Rare]:[Res_Rare]],MATCH(ROUND(MIN(SUM(DJ$4,$O102/1000),SUM($O102,DJ$4/1000)),3),CMB[[Cmb_ID]:[Cmb_ID]],0))),-1,-1,0,0)),IF(OR(DJ$1,$R102),4,INDEX(CMB[[Cmb_Rare]:[Cmb_Rare]],MATCH(ROUND(MIN(SUM(DJ$4,$O102/1000),SUM($O102,DJ$4/1000)),3),CMB[[Cmb_ID]:[Cmb_ID]],0))),CHOOSE(AC[[M]:[M]],2,1,1,SUM(AC[[AB]:[DB]])))),""))</f>
        <v/>
      </c>
      <c r="DK102" t="str">
        <f>IF(OR(DK$5="",$S102=""),"",IFERROR(SUM(PRODUCT(INDEX(CMB[[BA_0O]:[BA_2O]],MATCH(ROUND(MIN(SUM(DK$4,$O102/1000),SUM($O102,DK$4/1000)),3),CMB[[Cmb_ID]:[Cmb_ID]],0),SUM(N(DK$1),N($R102),1)),CHOOSE(AC[[M]:[M]],1,1,0,AC[[AB]:[AB]])),PRODUCT(INDEX(CMB[[BD_0O]:[BD_2O]],MATCH(ROUND(MIN(SUM(DK$4,$O102/1000),SUM($O102,DK$4/1000)),3),CMB[[Cmb_ID]:[Cmb_ID]],0),SUM(N(DK$1),N($R102),1)),CHOOSE(AC[[M]:[M]],1,0,1,AC[[DB]:[DB]])),PRODUCT(SUM(ROUND(AVERAGE(VALUE(DK$3),VALUE($P102)),0),CHOOSE(IF(OR(DK$1,$R102),4,INDEX(CMB[[Res_Rare]:[Res_Rare]],MATCH(ROUND(MIN(SUM(DK$4,$O102/1000),SUM($O102,DK$4/1000)),3),CMB[[Cmb_ID]:[Cmb_ID]],0))),-1,-1,0,0)),IF(OR(DK$1,$R102),4,INDEX(CMB[[Cmb_Rare]:[Cmb_Rare]],MATCH(ROUND(MIN(SUM(DK$4,$O102/1000),SUM($O102,DK$4/1000)),3),CMB[[Cmb_ID]:[Cmb_ID]],0))),CHOOSE(AC[[M]:[M]],2,1,1,SUM(AC[[AB]:[DB]])))),""))</f>
        <v/>
      </c>
      <c r="DL102" t="str">
        <f>IF(OR(DL$5="",$S102=""),"",IFERROR(SUM(PRODUCT(INDEX(CMB[[BA_0O]:[BA_2O]],MATCH(ROUND(MIN(SUM(DL$4,$O102/1000),SUM($O102,DL$4/1000)),3),CMB[[Cmb_ID]:[Cmb_ID]],0),SUM(N(DL$1),N($R102),1)),CHOOSE(AC[[M]:[M]],1,1,0,AC[[AB]:[AB]])),PRODUCT(INDEX(CMB[[BD_0O]:[BD_2O]],MATCH(ROUND(MIN(SUM(DL$4,$O102/1000),SUM($O102,DL$4/1000)),3),CMB[[Cmb_ID]:[Cmb_ID]],0),SUM(N(DL$1),N($R102),1)),CHOOSE(AC[[M]:[M]],1,0,1,AC[[DB]:[DB]])),PRODUCT(SUM(ROUND(AVERAGE(VALUE(DL$3),VALUE($P102)),0),CHOOSE(IF(OR(DL$1,$R102),4,INDEX(CMB[[Res_Rare]:[Res_Rare]],MATCH(ROUND(MIN(SUM(DL$4,$O102/1000),SUM($O102,DL$4/1000)),3),CMB[[Cmb_ID]:[Cmb_ID]],0))),-1,-1,0,0)),IF(OR(DL$1,$R102),4,INDEX(CMB[[Cmb_Rare]:[Cmb_Rare]],MATCH(ROUND(MIN(SUM(DL$4,$O102/1000),SUM($O102,DL$4/1000)),3),CMB[[Cmb_ID]:[Cmb_ID]],0))),CHOOSE(AC[[M]:[M]],2,1,1,SUM(AC[[AB]:[DB]])))),""))</f>
        <v/>
      </c>
      <c r="DM102" t="str">
        <f>IF(OR(DM$5="",$S102=""),"",IFERROR(SUM(PRODUCT(INDEX(CMB[[BA_0O]:[BA_2O]],MATCH(ROUND(MIN(SUM(DM$4,$O102/1000),SUM($O102,DM$4/1000)),3),CMB[[Cmb_ID]:[Cmb_ID]],0),SUM(N(DM$1),N($R102),1)),CHOOSE(AC[[M]:[M]],1,1,0,AC[[AB]:[AB]])),PRODUCT(INDEX(CMB[[BD_0O]:[BD_2O]],MATCH(ROUND(MIN(SUM(DM$4,$O102/1000),SUM($O102,DM$4/1000)),3),CMB[[Cmb_ID]:[Cmb_ID]],0),SUM(N(DM$1),N($R102),1)),CHOOSE(AC[[M]:[M]],1,0,1,AC[[DB]:[DB]])),PRODUCT(SUM(ROUND(AVERAGE(VALUE(DM$3),VALUE($P102)),0),CHOOSE(IF(OR(DM$1,$R102),4,INDEX(CMB[[Res_Rare]:[Res_Rare]],MATCH(ROUND(MIN(SUM(DM$4,$O102/1000),SUM($O102,DM$4/1000)),3),CMB[[Cmb_ID]:[Cmb_ID]],0))),-1,-1,0,0)),IF(OR(DM$1,$R102),4,INDEX(CMB[[Cmb_Rare]:[Cmb_Rare]],MATCH(ROUND(MIN(SUM(DM$4,$O102/1000),SUM($O102,DM$4/1000)),3),CMB[[Cmb_ID]:[Cmb_ID]],0))),CHOOSE(AC[[M]:[M]],2,1,1,SUM(AC[[AB]:[DB]])))),""))</f>
        <v/>
      </c>
      <c r="DN102" t="str">
        <f>IF(OR(DN$5="",$S102=""),"",IFERROR(SUM(PRODUCT(INDEX(CMB[[BA_0O]:[BA_2O]],MATCH(ROUND(MIN(SUM(DN$4,$O102/1000),SUM($O102,DN$4/1000)),3),CMB[[Cmb_ID]:[Cmb_ID]],0),SUM(N(DN$1),N($R102),1)),CHOOSE(AC[[M]:[M]],1,1,0,AC[[AB]:[AB]])),PRODUCT(INDEX(CMB[[BD_0O]:[BD_2O]],MATCH(ROUND(MIN(SUM(DN$4,$O102/1000),SUM($O102,DN$4/1000)),3),CMB[[Cmb_ID]:[Cmb_ID]],0),SUM(N(DN$1),N($R102),1)),CHOOSE(AC[[M]:[M]],1,0,1,AC[[DB]:[DB]])),PRODUCT(SUM(ROUND(AVERAGE(VALUE(DN$3),VALUE($P102)),0),CHOOSE(IF(OR(DN$1,$R102),4,INDEX(CMB[[Res_Rare]:[Res_Rare]],MATCH(ROUND(MIN(SUM(DN$4,$O102/1000),SUM($O102,DN$4/1000)),3),CMB[[Cmb_ID]:[Cmb_ID]],0))),-1,-1,0,0)),IF(OR(DN$1,$R102),4,INDEX(CMB[[Cmb_Rare]:[Cmb_Rare]],MATCH(ROUND(MIN(SUM(DN$4,$O102/1000),SUM($O102,DN$4/1000)),3),CMB[[Cmb_ID]:[Cmb_ID]],0))),CHOOSE(AC[[M]:[M]],2,1,1,SUM(AC[[AB]:[DB]])))),""))</f>
        <v/>
      </c>
      <c r="DO102" t="str">
        <f>IF(OR(DO$5="",$S102=""),"",IFERROR(SUM(PRODUCT(INDEX(CMB[[BA_0O]:[BA_2O]],MATCH(ROUND(MIN(SUM(DO$4,$O102/1000),SUM($O102,DO$4/1000)),3),CMB[[Cmb_ID]:[Cmb_ID]],0),SUM(N(DO$1),N($R102),1)),CHOOSE(AC[[M]:[M]],1,1,0,AC[[AB]:[AB]])),PRODUCT(INDEX(CMB[[BD_0O]:[BD_2O]],MATCH(ROUND(MIN(SUM(DO$4,$O102/1000),SUM($O102,DO$4/1000)),3),CMB[[Cmb_ID]:[Cmb_ID]],0),SUM(N(DO$1),N($R102),1)),CHOOSE(AC[[M]:[M]],1,0,1,AC[[DB]:[DB]])),PRODUCT(SUM(ROUND(AVERAGE(VALUE(DO$3),VALUE($P102)),0),CHOOSE(IF(OR(DO$1,$R102),4,INDEX(CMB[[Res_Rare]:[Res_Rare]],MATCH(ROUND(MIN(SUM(DO$4,$O102/1000),SUM($O102,DO$4/1000)),3),CMB[[Cmb_ID]:[Cmb_ID]],0))),-1,-1,0,0)),IF(OR(DO$1,$R102),4,INDEX(CMB[[Cmb_Rare]:[Cmb_Rare]],MATCH(ROUND(MIN(SUM(DO$4,$O102/1000),SUM($O102,DO$4/1000)),3),CMB[[Cmb_ID]:[Cmb_ID]],0))),CHOOSE(AC[[M]:[M]],2,1,1,SUM(AC[[AB]:[DB]])))),""))</f>
        <v/>
      </c>
      <c r="DP102" t="str">
        <f>IF(OR(DP$5="",$S102=""),"",IFERROR(SUM(PRODUCT(INDEX(CMB[[BA_0O]:[BA_2O]],MATCH(ROUND(MIN(SUM(DP$4,$O102/1000),SUM($O102,DP$4/1000)),3),CMB[[Cmb_ID]:[Cmb_ID]],0),SUM(N(DP$1),N($R102),1)),CHOOSE(AC[[M]:[M]],1,1,0,AC[[AB]:[AB]])),PRODUCT(INDEX(CMB[[BD_0O]:[BD_2O]],MATCH(ROUND(MIN(SUM(DP$4,$O102/1000),SUM($O102,DP$4/1000)),3),CMB[[Cmb_ID]:[Cmb_ID]],0),SUM(N(DP$1),N($R102),1)),CHOOSE(AC[[M]:[M]],1,0,1,AC[[DB]:[DB]])),PRODUCT(SUM(ROUND(AVERAGE(VALUE(DP$3),VALUE($P102)),0),CHOOSE(IF(OR(DP$1,$R102),4,INDEX(CMB[[Res_Rare]:[Res_Rare]],MATCH(ROUND(MIN(SUM(DP$4,$O102/1000),SUM($O102,DP$4/1000)),3),CMB[[Cmb_ID]:[Cmb_ID]],0))),-1,-1,0,0)),IF(OR(DP$1,$R102),4,INDEX(CMB[[Cmb_Rare]:[Cmb_Rare]],MATCH(ROUND(MIN(SUM(DP$4,$O102/1000),SUM($O102,DP$4/1000)),3),CMB[[Cmb_ID]:[Cmb_ID]],0))),CHOOSE(AC[[M]:[M]],2,1,1,SUM(AC[[AB]:[DB]])))),""))</f>
        <v/>
      </c>
      <c r="DQ102" t="str">
        <f>IF(OR(DQ$5="",$S102=""),"",IFERROR(SUM(PRODUCT(INDEX(CMB[[BA_0O]:[BA_2O]],MATCH(ROUND(MIN(SUM(DQ$4,$O102/1000),SUM($O102,DQ$4/1000)),3),CMB[[Cmb_ID]:[Cmb_ID]],0),SUM(N(DQ$1),N($R102),1)),CHOOSE(AC[[M]:[M]],1,1,0,AC[[AB]:[AB]])),PRODUCT(INDEX(CMB[[BD_0O]:[BD_2O]],MATCH(ROUND(MIN(SUM(DQ$4,$O102/1000),SUM($O102,DQ$4/1000)),3),CMB[[Cmb_ID]:[Cmb_ID]],0),SUM(N(DQ$1),N($R102),1)),CHOOSE(AC[[M]:[M]],1,0,1,AC[[DB]:[DB]])),PRODUCT(SUM(ROUND(AVERAGE(VALUE(DQ$3),VALUE($P102)),0),CHOOSE(IF(OR(DQ$1,$R102),4,INDEX(CMB[[Res_Rare]:[Res_Rare]],MATCH(ROUND(MIN(SUM(DQ$4,$O102/1000),SUM($O102,DQ$4/1000)),3),CMB[[Cmb_ID]:[Cmb_ID]],0))),-1,-1,0,0)),IF(OR(DQ$1,$R102),4,INDEX(CMB[[Cmb_Rare]:[Cmb_Rare]],MATCH(ROUND(MIN(SUM(DQ$4,$O102/1000),SUM($O102,DQ$4/1000)),3),CMB[[Cmb_ID]:[Cmb_ID]],0))),CHOOSE(AC[[M]:[M]],2,1,1,SUM(AC[[AB]:[DB]])))),""))</f>
        <v/>
      </c>
      <c r="DR102" t="str">
        <f>IF(OR(DR$5="",$S102=""),"",IFERROR(SUM(PRODUCT(INDEX(CMB[[BA_0O]:[BA_2O]],MATCH(ROUND(MIN(SUM(DR$4,$O102/1000),SUM($O102,DR$4/1000)),3),CMB[[Cmb_ID]:[Cmb_ID]],0),SUM(N(DR$1),N($R102),1)),CHOOSE(AC[[M]:[M]],1,1,0,AC[[AB]:[AB]])),PRODUCT(INDEX(CMB[[BD_0O]:[BD_2O]],MATCH(ROUND(MIN(SUM(DR$4,$O102/1000),SUM($O102,DR$4/1000)),3),CMB[[Cmb_ID]:[Cmb_ID]],0),SUM(N(DR$1),N($R102),1)),CHOOSE(AC[[M]:[M]],1,0,1,AC[[DB]:[DB]])),PRODUCT(SUM(ROUND(AVERAGE(VALUE(DR$3),VALUE($P102)),0),CHOOSE(IF(OR(DR$1,$R102),4,INDEX(CMB[[Res_Rare]:[Res_Rare]],MATCH(ROUND(MIN(SUM(DR$4,$O102/1000),SUM($O102,DR$4/1000)),3),CMB[[Cmb_ID]:[Cmb_ID]],0))),-1,-1,0,0)),IF(OR(DR$1,$R102),4,INDEX(CMB[[Cmb_Rare]:[Cmb_Rare]],MATCH(ROUND(MIN(SUM(DR$4,$O102/1000),SUM($O102,DR$4/1000)),3),CMB[[Cmb_ID]:[Cmb_ID]],0))),CHOOSE(AC[[M]:[M]],2,1,1,SUM(AC[[AB]:[DB]])))),""))</f>
        <v/>
      </c>
      <c r="DS102" t="str">
        <f>IF(OR(DS$5="",$S102=""),"",IFERROR(SUM(PRODUCT(INDEX(CMB[[BA_0O]:[BA_2O]],MATCH(ROUND(MIN(SUM(DS$4,$O102/1000),SUM($O102,DS$4/1000)),3),CMB[[Cmb_ID]:[Cmb_ID]],0),SUM(N(DS$1),N($R102),1)),CHOOSE(AC[[M]:[M]],1,1,0,AC[[AB]:[AB]])),PRODUCT(INDEX(CMB[[BD_0O]:[BD_2O]],MATCH(ROUND(MIN(SUM(DS$4,$O102/1000),SUM($O102,DS$4/1000)),3),CMB[[Cmb_ID]:[Cmb_ID]],0),SUM(N(DS$1),N($R102),1)),CHOOSE(AC[[M]:[M]],1,0,1,AC[[DB]:[DB]])),PRODUCT(SUM(ROUND(AVERAGE(VALUE(DS$3),VALUE($P102)),0),CHOOSE(IF(OR(DS$1,$R102),4,INDEX(CMB[[Res_Rare]:[Res_Rare]],MATCH(ROUND(MIN(SUM(DS$4,$O102/1000),SUM($O102,DS$4/1000)),3),CMB[[Cmb_ID]:[Cmb_ID]],0))),-1,-1,0,0)),IF(OR(DS$1,$R102),4,INDEX(CMB[[Cmb_Rare]:[Cmb_Rare]],MATCH(ROUND(MIN(SUM(DS$4,$O102/1000),SUM($O102,DS$4/1000)),3),CMB[[Cmb_ID]:[Cmb_ID]],0))),CHOOSE(AC[[M]:[M]],2,1,1,SUM(AC[[AB]:[DB]])))),""))</f>
        <v/>
      </c>
      <c r="DT102" t="str">
        <f>IF(OR(DT$5="",$S102=""),"",IFERROR(SUM(PRODUCT(INDEX(CMB[[BA_0O]:[BA_2O]],MATCH(ROUND(MIN(SUM(DT$4,$O102/1000),SUM($O102,DT$4/1000)),3),CMB[[Cmb_ID]:[Cmb_ID]],0),SUM(N(DT$1),N($R102),1)),CHOOSE(AC[[M]:[M]],1,1,0,AC[[AB]:[AB]])),PRODUCT(INDEX(CMB[[BD_0O]:[BD_2O]],MATCH(ROUND(MIN(SUM(DT$4,$O102/1000),SUM($O102,DT$4/1000)),3),CMB[[Cmb_ID]:[Cmb_ID]],0),SUM(N(DT$1),N($R102),1)),CHOOSE(AC[[M]:[M]],1,0,1,AC[[DB]:[DB]])),PRODUCT(SUM(ROUND(AVERAGE(VALUE(DT$3),VALUE($P102)),0),CHOOSE(IF(OR(DT$1,$R102),4,INDEX(CMB[[Res_Rare]:[Res_Rare]],MATCH(ROUND(MIN(SUM(DT$4,$O102/1000),SUM($O102,DT$4/1000)),3),CMB[[Cmb_ID]:[Cmb_ID]],0))),-1,-1,0,0)),IF(OR(DT$1,$R102),4,INDEX(CMB[[Cmb_Rare]:[Cmb_Rare]],MATCH(ROUND(MIN(SUM(DT$4,$O102/1000),SUM($O102,DT$4/1000)),3),CMB[[Cmb_ID]:[Cmb_ID]],0))),CHOOSE(AC[[M]:[M]],2,1,1,SUM(AC[[AB]:[DB]])))),""))</f>
        <v/>
      </c>
      <c r="DU102" t="str">
        <f>IF(OR(DU$5="",$S102=""),"",IFERROR(SUM(PRODUCT(INDEX(CMB[[BA_0O]:[BA_2O]],MATCH(ROUND(MIN(SUM(DU$4,$O102/1000),SUM($O102,DU$4/1000)),3),CMB[[Cmb_ID]:[Cmb_ID]],0),SUM(N(DU$1),N($R102),1)),CHOOSE(AC[[M]:[M]],1,1,0,AC[[AB]:[AB]])),PRODUCT(INDEX(CMB[[BD_0O]:[BD_2O]],MATCH(ROUND(MIN(SUM(DU$4,$O102/1000),SUM($O102,DU$4/1000)),3),CMB[[Cmb_ID]:[Cmb_ID]],0),SUM(N(DU$1),N($R102),1)),CHOOSE(AC[[M]:[M]],1,0,1,AC[[DB]:[DB]])),PRODUCT(SUM(ROUND(AVERAGE(VALUE(DU$3),VALUE($P102)),0),CHOOSE(IF(OR(DU$1,$R102),4,INDEX(CMB[[Res_Rare]:[Res_Rare]],MATCH(ROUND(MIN(SUM(DU$4,$O102/1000),SUM($O102,DU$4/1000)),3),CMB[[Cmb_ID]:[Cmb_ID]],0))),-1,-1,0,0)),IF(OR(DU$1,$R102),4,INDEX(CMB[[Cmb_Rare]:[Cmb_Rare]],MATCH(ROUND(MIN(SUM(DU$4,$O102/1000),SUM($O102,DU$4/1000)),3),CMB[[Cmb_ID]:[Cmb_ID]],0))),CHOOSE(AC[[M]:[M]],2,1,1,SUM(AC[[AB]:[DB]])))),""))</f>
        <v/>
      </c>
      <c r="DV102" t="str">
        <f>IF(OR(DV$5="",$S102=""),"",IFERROR(SUM(PRODUCT(INDEX(CMB[[BA_0O]:[BA_2O]],MATCH(ROUND(MIN(SUM(DV$4,$O102/1000),SUM($O102,DV$4/1000)),3),CMB[[Cmb_ID]:[Cmb_ID]],0),SUM(N(DV$1),N($R102),1)),CHOOSE(AC[[M]:[M]],1,1,0,AC[[AB]:[AB]])),PRODUCT(INDEX(CMB[[BD_0O]:[BD_2O]],MATCH(ROUND(MIN(SUM(DV$4,$O102/1000),SUM($O102,DV$4/1000)),3),CMB[[Cmb_ID]:[Cmb_ID]],0),SUM(N(DV$1),N($R102),1)),CHOOSE(AC[[M]:[M]],1,0,1,AC[[DB]:[DB]])),PRODUCT(SUM(ROUND(AVERAGE(VALUE(DV$3),VALUE($P102)),0),CHOOSE(IF(OR(DV$1,$R102),4,INDEX(CMB[[Res_Rare]:[Res_Rare]],MATCH(ROUND(MIN(SUM(DV$4,$O102/1000),SUM($O102,DV$4/1000)),3),CMB[[Cmb_ID]:[Cmb_ID]],0))),-1,-1,0,0)),IF(OR(DV$1,$R102),4,INDEX(CMB[[Cmb_Rare]:[Cmb_Rare]],MATCH(ROUND(MIN(SUM(DV$4,$O102/1000),SUM($O102,DV$4/1000)),3),CMB[[Cmb_ID]:[Cmb_ID]],0))),CHOOSE(AC[[M]:[M]],2,1,1,SUM(AC[[AB]:[DB]])))),""))</f>
        <v/>
      </c>
      <c r="DW102" t="str">
        <f>IF(OR(DW$5="",$S102=""),"",IFERROR(SUM(PRODUCT(INDEX(CMB[[BA_0O]:[BA_2O]],MATCH(ROUND(MIN(SUM(DW$4,$O102/1000),SUM($O102,DW$4/1000)),3),CMB[[Cmb_ID]:[Cmb_ID]],0),SUM(N(DW$1),N($R102),1)),CHOOSE(AC[[M]:[M]],1,1,0,AC[[AB]:[AB]])),PRODUCT(INDEX(CMB[[BD_0O]:[BD_2O]],MATCH(ROUND(MIN(SUM(DW$4,$O102/1000),SUM($O102,DW$4/1000)),3),CMB[[Cmb_ID]:[Cmb_ID]],0),SUM(N(DW$1),N($R102),1)),CHOOSE(AC[[M]:[M]],1,0,1,AC[[DB]:[DB]])),PRODUCT(SUM(ROUND(AVERAGE(VALUE(DW$3),VALUE($P102)),0),CHOOSE(IF(OR(DW$1,$R102),4,INDEX(CMB[[Res_Rare]:[Res_Rare]],MATCH(ROUND(MIN(SUM(DW$4,$O102/1000),SUM($O102,DW$4/1000)),3),CMB[[Cmb_ID]:[Cmb_ID]],0))),-1,-1,0,0)),IF(OR(DW$1,$R102),4,INDEX(CMB[[Cmb_Rare]:[Cmb_Rare]],MATCH(ROUND(MIN(SUM(DW$4,$O102/1000),SUM($O102,DW$4/1000)),3),CMB[[Cmb_ID]:[Cmb_ID]],0))),CHOOSE(AC[[M]:[M]],2,1,1,SUM(AC[[AB]:[DB]])))),""))</f>
        <v/>
      </c>
      <c r="DX102" t="str">
        <f>IF(OR(DX$5="",$S102=""),"",IFERROR(SUM(PRODUCT(INDEX(CMB[[BA_0O]:[BA_2O]],MATCH(ROUND(MIN(SUM(DX$4,$O102/1000),SUM($O102,DX$4/1000)),3),CMB[[Cmb_ID]:[Cmb_ID]],0),SUM(N(DX$1),N($R102),1)),CHOOSE(AC[[M]:[M]],1,1,0,AC[[AB]:[AB]])),PRODUCT(INDEX(CMB[[BD_0O]:[BD_2O]],MATCH(ROUND(MIN(SUM(DX$4,$O102/1000),SUM($O102,DX$4/1000)),3),CMB[[Cmb_ID]:[Cmb_ID]],0),SUM(N(DX$1),N($R102),1)),CHOOSE(AC[[M]:[M]],1,0,1,AC[[DB]:[DB]])),PRODUCT(SUM(ROUND(AVERAGE(VALUE(DX$3),VALUE($P102)),0),CHOOSE(IF(OR(DX$1,$R102),4,INDEX(CMB[[Res_Rare]:[Res_Rare]],MATCH(ROUND(MIN(SUM(DX$4,$O102/1000),SUM($O102,DX$4/1000)),3),CMB[[Cmb_ID]:[Cmb_ID]],0))),-1,-1,0,0)),IF(OR(DX$1,$R102),4,INDEX(CMB[[Cmb_Rare]:[Cmb_Rare]],MATCH(ROUND(MIN(SUM(DX$4,$O102/1000),SUM($O102,DX$4/1000)),3),CMB[[Cmb_ID]:[Cmb_ID]],0))),CHOOSE(AC[[M]:[M]],2,1,1,SUM(AC[[AB]:[DB]])))),""))</f>
        <v/>
      </c>
      <c r="DY102" t="str">
        <f>IF(OR(DY$5="",$S102=""),"",IFERROR(SUM(PRODUCT(INDEX(CMB[[BA_0O]:[BA_2O]],MATCH(ROUND(MIN(SUM(DY$4,$O102/1000),SUM($O102,DY$4/1000)),3),CMB[[Cmb_ID]:[Cmb_ID]],0),SUM(N(DY$1),N($R102),1)),CHOOSE(AC[[M]:[M]],1,1,0,AC[[AB]:[AB]])),PRODUCT(INDEX(CMB[[BD_0O]:[BD_2O]],MATCH(ROUND(MIN(SUM(DY$4,$O102/1000),SUM($O102,DY$4/1000)),3),CMB[[Cmb_ID]:[Cmb_ID]],0),SUM(N(DY$1),N($R102),1)),CHOOSE(AC[[M]:[M]],1,0,1,AC[[DB]:[DB]])),PRODUCT(SUM(ROUND(AVERAGE(VALUE(DY$3),VALUE($P102)),0),CHOOSE(IF(OR(DY$1,$R102),4,INDEX(CMB[[Res_Rare]:[Res_Rare]],MATCH(ROUND(MIN(SUM(DY$4,$O102/1000),SUM($O102,DY$4/1000)),3),CMB[[Cmb_ID]:[Cmb_ID]],0))),-1,-1,0,0)),IF(OR(DY$1,$R102),4,INDEX(CMB[[Cmb_Rare]:[Cmb_Rare]],MATCH(ROUND(MIN(SUM(DY$4,$O102/1000),SUM($O102,DY$4/1000)),3),CMB[[Cmb_ID]:[Cmb_ID]],0))),CHOOSE(AC[[M]:[M]],2,1,1,SUM(AC[[AB]:[DB]])))),""))</f>
        <v/>
      </c>
      <c r="DZ102" t="str">
        <f>IF(OR(DZ$5="",$S102=""),"",IFERROR(SUM(PRODUCT(INDEX(CMB[[BA_0O]:[BA_2O]],MATCH(ROUND(MIN(SUM(DZ$4,$O102/1000),SUM($O102,DZ$4/1000)),3),CMB[[Cmb_ID]:[Cmb_ID]],0),SUM(N(DZ$1),N($R102),1)),CHOOSE(AC[[M]:[M]],1,1,0,AC[[AB]:[AB]])),PRODUCT(INDEX(CMB[[BD_0O]:[BD_2O]],MATCH(ROUND(MIN(SUM(DZ$4,$O102/1000),SUM($O102,DZ$4/1000)),3),CMB[[Cmb_ID]:[Cmb_ID]],0),SUM(N(DZ$1),N($R102),1)),CHOOSE(AC[[M]:[M]],1,0,1,AC[[DB]:[DB]])),PRODUCT(SUM(ROUND(AVERAGE(VALUE(DZ$3),VALUE($P102)),0),CHOOSE(IF(OR(DZ$1,$R102),4,INDEX(CMB[[Res_Rare]:[Res_Rare]],MATCH(ROUND(MIN(SUM(DZ$4,$O102/1000),SUM($O102,DZ$4/1000)),3),CMB[[Cmb_ID]:[Cmb_ID]],0))),-1,-1,0,0)),IF(OR(DZ$1,$R102),4,INDEX(CMB[[Cmb_Rare]:[Cmb_Rare]],MATCH(ROUND(MIN(SUM(DZ$4,$O102/1000),SUM($O102,DZ$4/1000)),3),CMB[[Cmb_ID]:[Cmb_ID]],0))),CHOOSE(AC[[M]:[M]],2,1,1,SUM(AC[[AB]:[DB]])))),""))</f>
        <v/>
      </c>
      <c r="EA102" t="str">
        <f>IF(OR(EA$5="",$S102=""),"",IFERROR(SUM(PRODUCT(INDEX(CMB[[BA_0O]:[BA_2O]],MATCH(ROUND(MIN(SUM(EA$4,$O102/1000),SUM($O102,EA$4/1000)),3),CMB[[Cmb_ID]:[Cmb_ID]],0),SUM(N(EA$1),N($R102),1)),CHOOSE(AC[[M]:[M]],1,1,0,AC[[AB]:[AB]])),PRODUCT(INDEX(CMB[[BD_0O]:[BD_2O]],MATCH(ROUND(MIN(SUM(EA$4,$O102/1000),SUM($O102,EA$4/1000)),3),CMB[[Cmb_ID]:[Cmb_ID]],0),SUM(N(EA$1),N($R102),1)),CHOOSE(AC[[M]:[M]],1,0,1,AC[[DB]:[DB]])),PRODUCT(SUM(ROUND(AVERAGE(VALUE(EA$3),VALUE($P102)),0),CHOOSE(IF(OR(EA$1,$R102),4,INDEX(CMB[[Res_Rare]:[Res_Rare]],MATCH(ROUND(MIN(SUM(EA$4,$O102/1000),SUM($O102,EA$4/1000)),3),CMB[[Cmb_ID]:[Cmb_ID]],0))),-1,-1,0,0)),IF(OR(EA$1,$R102),4,INDEX(CMB[[Cmb_Rare]:[Cmb_Rare]],MATCH(ROUND(MIN(SUM(EA$4,$O102/1000),SUM($O102,EA$4/1000)),3),CMB[[Cmb_ID]:[Cmb_ID]],0))),CHOOSE(AC[[M]:[M]],2,1,1,SUM(AC[[AB]:[DB]])))),""))</f>
        <v/>
      </c>
      <c r="EB102" t="str">
        <f>IF(OR(EB$5="",$S102=""),"",IFERROR(SUM(PRODUCT(INDEX(CMB[[BA_0O]:[BA_2O]],MATCH(ROUND(MIN(SUM(EB$4,$O102/1000),SUM($O102,EB$4/1000)),3),CMB[[Cmb_ID]:[Cmb_ID]],0),SUM(N(EB$1),N($R102),1)),CHOOSE(AC[[M]:[M]],1,1,0,AC[[AB]:[AB]])),PRODUCT(INDEX(CMB[[BD_0O]:[BD_2O]],MATCH(ROUND(MIN(SUM(EB$4,$O102/1000),SUM($O102,EB$4/1000)),3),CMB[[Cmb_ID]:[Cmb_ID]],0),SUM(N(EB$1),N($R102),1)),CHOOSE(AC[[M]:[M]],1,0,1,AC[[DB]:[DB]])),PRODUCT(SUM(ROUND(AVERAGE(VALUE(EB$3),VALUE($P102)),0),CHOOSE(IF(OR(EB$1,$R102),4,INDEX(CMB[[Res_Rare]:[Res_Rare]],MATCH(ROUND(MIN(SUM(EB$4,$O102/1000),SUM($O102,EB$4/1000)),3),CMB[[Cmb_ID]:[Cmb_ID]],0))),-1,-1,0,0)),IF(OR(EB$1,$R102),4,INDEX(CMB[[Cmb_Rare]:[Cmb_Rare]],MATCH(ROUND(MIN(SUM(EB$4,$O102/1000),SUM($O102,EB$4/1000)),3),CMB[[Cmb_ID]:[Cmb_ID]],0))),CHOOSE(AC[[M]:[M]],2,1,1,SUM(AC[[AB]:[DB]])))),""))</f>
        <v/>
      </c>
      <c r="EC102" t="str">
        <f>IF(OR(EC$5="",$S102=""),"",IFERROR(SUM(PRODUCT(INDEX(CMB[[BA_0O]:[BA_2O]],MATCH(ROUND(MIN(SUM(EC$4,$O102/1000),SUM($O102,EC$4/1000)),3),CMB[[Cmb_ID]:[Cmb_ID]],0),SUM(N(EC$1),N($R102),1)),CHOOSE(AC[[M]:[M]],1,1,0,AC[[AB]:[AB]])),PRODUCT(INDEX(CMB[[BD_0O]:[BD_2O]],MATCH(ROUND(MIN(SUM(EC$4,$O102/1000),SUM($O102,EC$4/1000)),3),CMB[[Cmb_ID]:[Cmb_ID]],0),SUM(N(EC$1),N($R102),1)),CHOOSE(AC[[M]:[M]],1,0,1,AC[[DB]:[DB]])),PRODUCT(SUM(ROUND(AVERAGE(VALUE(EC$3),VALUE($P102)),0),CHOOSE(IF(OR(EC$1,$R102),4,INDEX(CMB[[Res_Rare]:[Res_Rare]],MATCH(ROUND(MIN(SUM(EC$4,$O102/1000),SUM($O102,EC$4/1000)),3),CMB[[Cmb_ID]:[Cmb_ID]],0))),-1,-1,0,0)),IF(OR(EC$1,$R102),4,INDEX(CMB[[Cmb_Rare]:[Cmb_Rare]],MATCH(ROUND(MIN(SUM(EC$4,$O102/1000),SUM($O102,EC$4/1000)),3),CMB[[Cmb_ID]:[Cmb_ID]],0))),CHOOSE(AC[[M]:[M]],2,1,1,SUM(AC[[AB]:[DB]])))),""))</f>
        <v/>
      </c>
      <c r="ED102" t="str">
        <f>IF(OR(ED$5="",$S102=""),"",IFERROR(SUM(PRODUCT(INDEX(CMB[[BA_0O]:[BA_2O]],MATCH(ROUND(MIN(SUM(ED$4,$O102/1000),SUM($O102,ED$4/1000)),3),CMB[[Cmb_ID]:[Cmb_ID]],0),SUM(N(ED$1),N($R102),1)),CHOOSE(AC[[M]:[M]],1,1,0,AC[[AB]:[AB]])),PRODUCT(INDEX(CMB[[BD_0O]:[BD_2O]],MATCH(ROUND(MIN(SUM(ED$4,$O102/1000),SUM($O102,ED$4/1000)),3),CMB[[Cmb_ID]:[Cmb_ID]],0),SUM(N(ED$1),N($R102),1)),CHOOSE(AC[[M]:[M]],1,0,1,AC[[DB]:[DB]])),PRODUCT(SUM(ROUND(AVERAGE(VALUE(ED$3),VALUE($P102)),0),CHOOSE(IF(OR(ED$1,$R102),4,INDEX(CMB[[Res_Rare]:[Res_Rare]],MATCH(ROUND(MIN(SUM(ED$4,$O102/1000),SUM($O102,ED$4/1000)),3),CMB[[Cmb_ID]:[Cmb_ID]],0))),-1,-1,0,0)),IF(OR(ED$1,$R102),4,INDEX(CMB[[Cmb_Rare]:[Cmb_Rare]],MATCH(ROUND(MIN(SUM(ED$4,$O102/1000),SUM($O102,ED$4/1000)),3),CMB[[Cmb_ID]:[Cmb_ID]],0))),CHOOSE(AC[[M]:[M]],2,1,1,SUM(AC[[AB]:[DB]])))),""))</f>
        <v/>
      </c>
      <c r="EE102" t="str">
        <f>IF(OR(EE$5="",$S102=""),"",IFERROR(SUM(PRODUCT(INDEX(CMB[[BA_0O]:[BA_2O]],MATCH(ROUND(MIN(SUM(EE$4,$O102/1000),SUM($O102,EE$4/1000)),3),CMB[[Cmb_ID]:[Cmb_ID]],0),SUM(N(EE$1),N($R102),1)),CHOOSE(AC[[M]:[M]],1,1,0,AC[[AB]:[AB]])),PRODUCT(INDEX(CMB[[BD_0O]:[BD_2O]],MATCH(ROUND(MIN(SUM(EE$4,$O102/1000),SUM($O102,EE$4/1000)),3),CMB[[Cmb_ID]:[Cmb_ID]],0),SUM(N(EE$1),N($R102),1)),CHOOSE(AC[[M]:[M]],1,0,1,AC[[DB]:[DB]])),PRODUCT(SUM(ROUND(AVERAGE(VALUE(EE$3),VALUE($P102)),0),CHOOSE(IF(OR(EE$1,$R102),4,INDEX(CMB[[Res_Rare]:[Res_Rare]],MATCH(ROUND(MIN(SUM(EE$4,$O102/1000),SUM($O102,EE$4/1000)),3),CMB[[Cmb_ID]:[Cmb_ID]],0))),-1,-1,0,0)),IF(OR(EE$1,$R102),4,INDEX(CMB[[Cmb_Rare]:[Cmb_Rare]],MATCH(ROUND(MIN(SUM(EE$4,$O102/1000),SUM($O102,EE$4/1000)),3),CMB[[Cmb_ID]:[Cmb_ID]],0))),CHOOSE(AC[[M]:[M]],2,1,1,SUM(AC[[AB]:[DB]])))),""))</f>
        <v/>
      </c>
      <c r="EF102" t="str">
        <f>IF(OR(EF$5="",$S102=""),"",IFERROR(SUM(PRODUCT(INDEX(CMB[[BA_0O]:[BA_2O]],MATCH(ROUND(MIN(SUM(EF$4,$O102/1000),SUM($O102,EF$4/1000)),3),CMB[[Cmb_ID]:[Cmb_ID]],0),SUM(N(EF$1),N($R102),1)),CHOOSE(AC[[M]:[M]],1,1,0,AC[[AB]:[AB]])),PRODUCT(INDEX(CMB[[BD_0O]:[BD_2O]],MATCH(ROUND(MIN(SUM(EF$4,$O102/1000),SUM($O102,EF$4/1000)),3),CMB[[Cmb_ID]:[Cmb_ID]],0),SUM(N(EF$1),N($R102),1)),CHOOSE(AC[[M]:[M]],1,0,1,AC[[DB]:[DB]])),PRODUCT(SUM(ROUND(AVERAGE(VALUE(EF$3),VALUE($P102)),0),CHOOSE(IF(OR(EF$1,$R102),4,INDEX(CMB[[Res_Rare]:[Res_Rare]],MATCH(ROUND(MIN(SUM(EF$4,$O102/1000),SUM($O102,EF$4/1000)),3),CMB[[Cmb_ID]:[Cmb_ID]],0))),-1,-1,0,0)),IF(OR(EF$1,$R102),4,INDEX(CMB[[Cmb_Rare]:[Cmb_Rare]],MATCH(ROUND(MIN(SUM(EF$4,$O102/1000),SUM($O102,EF$4/1000)),3),CMB[[Cmb_ID]:[Cmb_ID]],0))),CHOOSE(AC[[M]:[M]],2,1,1,SUM(AC[[AB]:[DB]])))),""))</f>
        <v/>
      </c>
      <c r="EG102" t="str">
        <f>IF(OR(EG$5="",$S102=""),"",IFERROR(SUM(PRODUCT(INDEX(CMB[[BA_0O]:[BA_2O]],MATCH(ROUND(MIN(SUM(EG$4,$O102/1000),SUM($O102,EG$4/1000)),3),CMB[[Cmb_ID]:[Cmb_ID]],0),SUM(N(EG$1),N($R102),1)),CHOOSE(AC[[M]:[M]],1,1,0,AC[[AB]:[AB]])),PRODUCT(INDEX(CMB[[BD_0O]:[BD_2O]],MATCH(ROUND(MIN(SUM(EG$4,$O102/1000),SUM($O102,EG$4/1000)),3),CMB[[Cmb_ID]:[Cmb_ID]],0),SUM(N(EG$1),N($R102),1)),CHOOSE(AC[[M]:[M]],1,0,1,AC[[DB]:[DB]])),PRODUCT(SUM(ROUND(AVERAGE(VALUE(EG$3),VALUE($P102)),0),CHOOSE(IF(OR(EG$1,$R102),4,INDEX(CMB[[Res_Rare]:[Res_Rare]],MATCH(ROUND(MIN(SUM(EG$4,$O102/1000),SUM($O102,EG$4/1000)),3),CMB[[Cmb_ID]:[Cmb_ID]],0))),-1,-1,0,0)),IF(OR(EG$1,$R102),4,INDEX(CMB[[Cmb_Rare]:[Cmb_Rare]],MATCH(ROUND(MIN(SUM(EG$4,$O102/1000),SUM($O102,EG$4/1000)),3),CMB[[Cmb_ID]:[Cmb_ID]],0))),CHOOSE(AC[[M]:[M]],2,1,1,SUM(AC[[AB]:[DB]])))),""))</f>
        <v/>
      </c>
      <c r="EH102" t="str">
        <f>IF(OR(EH$5="",$S102=""),"",IFERROR(SUM(PRODUCT(INDEX(CMB[[BA_0O]:[BA_2O]],MATCH(ROUND(MIN(SUM(EH$4,$O102/1000),SUM($O102,EH$4/1000)),3),CMB[[Cmb_ID]:[Cmb_ID]],0),SUM(N(EH$1),N($R102),1)),CHOOSE(AC[[M]:[M]],1,1,0,AC[[AB]:[AB]])),PRODUCT(INDEX(CMB[[BD_0O]:[BD_2O]],MATCH(ROUND(MIN(SUM(EH$4,$O102/1000),SUM($O102,EH$4/1000)),3),CMB[[Cmb_ID]:[Cmb_ID]],0),SUM(N(EH$1),N($R102),1)),CHOOSE(AC[[M]:[M]],1,0,1,AC[[DB]:[DB]])),PRODUCT(SUM(ROUND(AVERAGE(VALUE(EH$3),VALUE($P102)),0),CHOOSE(IF(OR(EH$1,$R102),4,INDEX(CMB[[Res_Rare]:[Res_Rare]],MATCH(ROUND(MIN(SUM(EH$4,$O102/1000),SUM($O102,EH$4/1000)),3),CMB[[Cmb_ID]:[Cmb_ID]],0))),-1,-1,0,0)),IF(OR(EH$1,$R102),4,INDEX(CMB[[Cmb_Rare]:[Cmb_Rare]],MATCH(ROUND(MIN(SUM(EH$4,$O102/1000),SUM($O102,EH$4/1000)),3),CMB[[Cmb_ID]:[Cmb_ID]],0))),CHOOSE(AC[[M]:[M]],2,1,1,SUM(AC[[AB]:[DB]])))),""))</f>
        <v/>
      </c>
      <c r="EI102" t="str">
        <f>IF(OR(EI$5="",$S102=""),"",IFERROR(SUM(PRODUCT(INDEX(CMB[[BA_0O]:[BA_2O]],MATCH(ROUND(MIN(SUM(EI$4,$O102/1000),SUM($O102,EI$4/1000)),3),CMB[[Cmb_ID]:[Cmb_ID]],0),SUM(N(EI$1),N($R102),1)),CHOOSE(AC[[M]:[M]],1,1,0,AC[[AB]:[AB]])),PRODUCT(INDEX(CMB[[BD_0O]:[BD_2O]],MATCH(ROUND(MIN(SUM(EI$4,$O102/1000),SUM($O102,EI$4/1000)),3),CMB[[Cmb_ID]:[Cmb_ID]],0),SUM(N(EI$1),N($R102),1)),CHOOSE(AC[[M]:[M]],1,0,1,AC[[DB]:[DB]])),PRODUCT(SUM(ROUND(AVERAGE(VALUE(EI$3),VALUE($P102)),0),CHOOSE(IF(OR(EI$1,$R102),4,INDEX(CMB[[Res_Rare]:[Res_Rare]],MATCH(ROUND(MIN(SUM(EI$4,$O102/1000),SUM($O102,EI$4/1000)),3),CMB[[Cmb_ID]:[Cmb_ID]],0))),-1,-1,0,0)),IF(OR(EI$1,$R102),4,INDEX(CMB[[Cmb_Rare]:[Cmb_Rare]],MATCH(ROUND(MIN(SUM(EI$4,$O102/1000),SUM($O102,EI$4/1000)),3),CMB[[Cmb_ID]:[Cmb_ID]],0))),CHOOSE(AC[[M]:[M]],2,1,1,SUM(AC[[AB]:[DB]])))),""))</f>
        <v/>
      </c>
      <c r="EJ102" t="str">
        <f>IF(OR(EJ$5="",$S102=""),"",IFERROR(SUM(PRODUCT(INDEX(CMB[[BA_0O]:[BA_2O]],MATCH(ROUND(MIN(SUM(EJ$4,$O102/1000),SUM($O102,EJ$4/1000)),3),CMB[[Cmb_ID]:[Cmb_ID]],0),SUM(N(EJ$1),N($R102),1)),CHOOSE(AC[[M]:[M]],1,1,0,AC[[AB]:[AB]])),PRODUCT(INDEX(CMB[[BD_0O]:[BD_2O]],MATCH(ROUND(MIN(SUM(EJ$4,$O102/1000),SUM($O102,EJ$4/1000)),3),CMB[[Cmb_ID]:[Cmb_ID]],0),SUM(N(EJ$1),N($R102),1)),CHOOSE(AC[[M]:[M]],1,0,1,AC[[DB]:[DB]])),PRODUCT(SUM(ROUND(AVERAGE(VALUE(EJ$3),VALUE($P102)),0),CHOOSE(IF(OR(EJ$1,$R102),4,INDEX(CMB[[Res_Rare]:[Res_Rare]],MATCH(ROUND(MIN(SUM(EJ$4,$O102/1000),SUM($O102,EJ$4/1000)),3),CMB[[Cmb_ID]:[Cmb_ID]],0))),-1,-1,0,0)),IF(OR(EJ$1,$R102),4,INDEX(CMB[[Cmb_Rare]:[Cmb_Rare]],MATCH(ROUND(MIN(SUM(EJ$4,$O102/1000),SUM($O102,EJ$4/1000)),3),CMB[[Cmb_ID]:[Cmb_ID]],0))),CHOOSE(AC[[M]:[M]],2,1,1,SUM(AC[[AB]:[DB]])))),""))</f>
        <v/>
      </c>
      <c r="EK102" t="str">
        <f>IF(OR(EK$5="",$S102=""),"",IFERROR(SUM(PRODUCT(INDEX(CMB[[BA_0O]:[BA_2O]],MATCH(ROUND(MIN(SUM(EK$4,$O102/1000),SUM($O102,EK$4/1000)),3),CMB[[Cmb_ID]:[Cmb_ID]],0),SUM(N(EK$1),N($R102),1)),CHOOSE(AC[[M]:[M]],1,1,0,AC[[AB]:[AB]])),PRODUCT(INDEX(CMB[[BD_0O]:[BD_2O]],MATCH(ROUND(MIN(SUM(EK$4,$O102/1000),SUM($O102,EK$4/1000)),3),CMB[[Cmb_ID]:[Cmb_ID]],0),SUM(N(EK$1),N($R102),1)),CHOOSE(AC[[M]:[M]],1,0,1,AC[[DB]:[DB]])),PRODUCT(SUM(ROUND(AVERAGE(VALUE(EK$3),VALUE($P102)),0),CHOOSE(IF(OR(EK$1,$R102),4,INDEX(CMB[[Res_Rare]:[Res_Rare]],MATCH(ROUND(MIN(SUM(EK$4,$O102/1000),SUM($O102,EK$4/1000)),3),CMB[[Cmb_ID]:[Cmb_ID]],0))),-1,-1,0,0)),IF(OR(EK$1,$R102),4,INDEX(CMB[[Cmb_Rare]:[Cmb_Rare]],MATCH(ROUND(MIN(SUM(EK$4,$O102/1000),SUM($O102,EK$4/1000)),3),CMB[[Cmb_ID]:[Cmb_ID]],0))),CHOOSE(AC[[M]:[M]],2,1,1,SUM(AC[[AB]:[DB]])))),""))</f>
        <v/>
      </c>
      <c r="EL102" t="str">
        <f>IF(OR(EL$5="",$S102=""),"",IFERROR(SUM(PRODUCT(INDEX(CMB[[BA_0O]:[BA_2O]],MATCH(ROUND(MIN(SUM(EL$4,$O102/1000),SUM($O102,EL$4/1000)),3),CMB[[Cmb_ID]:[Cmb_ID]],0),SUM(N(EL$1),N($R102),1)),CHOOSE(AC[[M]:[M]],1,1,0,AC[[AB]:[AB]])),PRODUCT(INDEX(CMB[[BD_0O]:[BD_2O]],MATCH(ROUND(MIN(SUM(EL$4,$O102/1000),SUM($O102,EL$4/1000)),3),CMB[[Cmb_ID]:[Cmb_ID]],0),SUM(N(EL$1),N($R102),1)),CHOOSE(AC[[M]:[M]],1,0,1,AC[[DB]:[DB]])),PRODUCT(SUM(ROUND(AVERAGE(VALUE(EL$3),VALUE($P102)),0),CHOOSE(IF(OR(EL$1,$R102),4,INDEX(CMB[[Res_Rare]:[Res_Rare]],MATCH(ROUND(MIN(SUM(EL$4,$O102/1000),SUM($O102,EL$4/1000)),3),CMB[[Cmb_ID]:[Cmb_ID]],0))),-1,-1,0,0)),IF(OR(EL$1,$R102),4,INDEX(CMB[[Cmb_Rare]:[Cmb_Rare]],MATCH(ROUND(MIN(SUM(EL$4,$O102/1000),SUM($O102,EL$4/1000)),3),CMB[[Cmb_ID]:[Cmb_ID]],0))),CHOOSE(AC[[M]:[M]],2,1,1,SUM(AC[[AB]:[DB]])))),""))</f>
        <v/>
      </c>
      <c r="EM102" t="str">
        <f>IF(OR(EM$5="",$S102=""),"",IFERROR(SUM(PRODUCT(INDEX(CMB[[BA_0O]:[BA_2O]],MATCH(ROUND(MIN(SUM(EM$4,$O102/1000),SUM($O102,EM$4/1000)),3),CMB[[Cmb_ID]:[Cmb_ID]],0),SUM(N(EM$1),N($R102),1)),CHOOSE(AC[[M]:[M]],1,1,0,AC[[AB]:[AB]])),PRODUCT(INDEX(CMB[[BD_0O]:[BD_2O]],MATCH(ROUND(MIN(SUM(EM$4,$O102/1000),SUM($O102,EM$4/1000)),3),CMB[[Cmb_ID]:[Cmb_ID]],0),SUM(N(EM$1),N($R102),1)),CHOOSE(AC[[M]:[M]],1,0,1,AC[[DB]:[DB]])),PRODUCT(SUM(ROUND(AVERAGE(VALUE(EM$3),VALUE($P102)),0),CHOOSE(IF(OR(EM$1,$R102),4,INDEX(CMB[[Res_Rare]:[Res_Rare]],MATCH(ROUND(MIN(SUM(EM$4,$O102/1000),SUM($O102,EM$4/1000)),3),CMB[[Cmb_ID]:[Cmb_ID]],0))),-1,-1,0,0)),IF(OR(EM$1,$R102),4,INDEX(CMB[[Cmb_Rare]:[Cmb_Rare]],MATCH(ROUND(MIN(SUM(EM$4,$O102/1000),SUM($O102,EM$4/1000)),3),CMB[[Cmb_ID]:[Cmb_ID]],0))),CHOOSE(AC[[M]:[M]],2,1,1,SUM(AC[[AB]:[DB]])))),""))</f>
        <v/>
      </c>
      <c r="EN102" t="str">
        <f>IF(OR(EN$5="",$S102=""),"",IFERROR(SUM(PRODUCT(INDEX(CMB[[BA_0O]:[BA_2O]],MATCH(ROUND(MIN(SUM(EN$4,$O102/1000),SUM($O102,EN$4/1000)),3),CMB[[Cmb_ID]:[Cmb_ID]],0),SUM(N(EN$1),N($R102),1)),CHOOSE(AC[[M]:[M]],1,1,0,AC[[AB]:[AB]])),PRODUCT(INDEX(CMB[[BD_0O]:[BD_2O]],MATCH(ROUND(MIN(SUM(EN$4,$O102/1000),SUM($O102,EN$4/1000)),3),CMB[[Cmb_ID]:[Cmb_ID]],0),SUM(N(EN$1),N($R102),1)),CHOOSE(AC[[M]:[M]],1,0,1,AC[[DB]:[DB]])),PRODUCT(SUM(ROUND(AVERAGE(VALUE(EN$3),VALUE($P102)),0),CHOOSE(IF(OR(EN$1,$R102),4,INDEX(CMB[[Res_Rare]:[Res_Rare]],MATCH(ROUND(MIN(SUM(EN$4,$O102/1000),SUM($O102,EN$4/1000)),3),CMB[[Cmb_ID]:[Cmb_ID]],0))),-1,-1,0,0)),IF(OR(EN$1,$R102),4,INDEX(CMB[[Cmb_Rare]:[Cmb_Rare]],MATCH(ROUND(MIN(SUM(EN$4,$O102/1000),SUM($O102,EN$4/1000)),3),CMB[[Cmb_ID]:[Cmb_ID]],0))),CHOOSE(AC[[M]:[M]],2,1,1,SUM(AC[[AB]:[DB]])))),""))</f>
        <v/>
      </c>
      <c r="EO102" t="str">
        <f>IF(OR(EO$5="",$S102=""),"",IFERROR(SUM(PRODUCT(INDEX(CMB[[BA_0O]:[BA_2O]],MATCH(ROUND(MIN(SUM(EO$4,$O102/1000),SUM($O102,EO$4/1000)),3),CMB[[Cmb_ID]:[Cmb_ID]],0),SUM(N(EO$1),N($R102),1)),CHOOSE(AC[[M]:[M]],1,1,0,AC[[AB]:[AB]])),PRODUCT(INDEX(CMB[[BD_0O]:[BD_2O]],MATCH(ROUND(MIN(SUM(EO$4,$O102/1000),SUM($O102,EO$4/1000)),3),CMB[[Cmb_ID]:[Cmb_ID]],0),SUM(N(EO$1),N($R102),1)),CHOOSE(AC[[M]:[M]],1,0,1,AC[[DB]:[DB]])),PRODUCT(SUM(ROUND(AVERAGE(VALUE(EO$3),VALUE($P102)),0),CHOOSE(IF(OR(EO$1,$R102),4,INDEX(CMB[[Res_Rare]:[Res_Rare]],MATCH(ROUND(MIN(SUM(EO$4,$O102/1000),SUM($O102,EO$4/1000)),3),CMB[[Cmb_ID]:[Cmb_ID]],0))),-1,-1,0,0)),IF(OR(EO$1,$R102),4,INDEX(CMB[[Cmb_Rare]:[Cmb_Rare]],MATCH(ROUND(MIN(SUM(EO$4,$O102/1000),SUM($O102,EO$4/1000)),3),CMB[[Cmb_ID]:[Cmb_ID]],0))),CHOOSE(AC[[M]:[M]],2,1,1,SUM(AC[[AB]:[DB]])))),""))</f>
        <v/>
      </c>
      <c r="EP102" t="str">
        <f>IF(OR(EP$5="",$S102=""),"",IFERROR(SUM(PRODUCT(INDEX(CMB[[BA_0O]:[BA_2O]],MATCH(ROUND(MIN(SUM(EP$4,$O102/1000),SUM($O102,EP$4/1000)),3),CMB[[Cmb_ID]:[Cmb_ID]],0),SUM(N(EP$1),N($R102),1)),CHOOSE(AC[[M]:[M]],1,1,0,AC[[AB]:[AB]])),PRODUCT(INDEX(CMB[[BD_0O]:[BD_2O]],MATCH(ROUND(MIN(SUM(EP$4,$O102/1000),SUM($O102,EP$4/1000)),3),CMB[[Cmb_ID]:[Cmb_ID]],0),SUM(N(EP$1),N($R102),1)),CHOOSE(AC[[M]:[M]],1,0,1,AC[[DB]:[DB]])),PRODUCT(SUM(ROUND(AVERAGE(VALUE(EP$3),VALUE($P102)),0),CHOOSE(IF(OR(EP$1,$R102),4,INDEX(CMB[[Res_Rare]:[Res_Rare]],MATCH(ROUND(MIN(SUM(EP$4,$O102/1000),SUM($O102,EP$4/1000)),3),CMB[[Cmb_ID]:[Cmb_ID]],0))),-1,-1,0,0)),IF(OR(EP$1,$R102),4,INDEX(CMB[[Cmb_Rare]:[Cmb_Rare]],MATCH(ROUND(MIN(SUM(EP$4,$O102/1000),SUM($O102,EP$4/1000)),3),CMB[[Cmb_ID]:[Cmb_ID]],0))),CHOOSE(AC[[M]:[M]],2,1,1,SUM(AC[[AB]:[DB]])))),""))</f>
        <v/>
      </c>
      <c r="EQ102" t="str">
        <f>IF(OR(EQ$5="",$S102=""),"",IFERROR(SUM(PRODUCT(INDEX(CMB[[BA_0O]:[BA_2O]],MATCH(ROUND(MIN(SUM(EQ$4,$O102/1000),SUM($O102,EQ$4/1000)),3),CMB[[Cmb_ID]:[Cmb_ID]],0),SUM(N(EQ$1),N($R102),1)),CHOOSE(AC[[M]:[M]],1,1,0,AC[[AB]:[AB]])),PRODUCT(INDEX(CMB[[BD_0O]:[BD_2O]],MATCH(ROUND(MIN(SUM(EQ$4,$O102/1000),SUM($O102,EQ$4/1000)),3),CMB[[Cmb_ID]:[Cmb_ID]],0),SUM(N(EQ$1),N($R102),1)),CHOOSE(AC[[M]:[M]],1,0,1,AC[[DB]:[DB]])),PRODUCT(SUM(ROUND(AVERAGE(VALUE(EQ$3),VALUE($P102)),0),CHOOSE(IF(OR(EQ$1,$R102),4,INDEX(CMB[[Res_Rare]:[Res_Rare]],MATCH(ROUND(MIN(SUM(EQ$4,$O102/1000),SUM($O102,EQ$4/1000)),3),CMB[[Cmb_ID]:[Cmb_ID]],0))),-1,-1,0,0)),IF(OR(EQ$1,$R102),4,INDEX(CMB[[Cmb_Rare]:[Cmb_Rare]],MATCH(ROUND(MIN(SUM(EQ$4,$O102/1000),SUM($O102,EQ$4/1000)),3),CMB[[Cmb_ID]:[Cmb_ID]],0))),CHOOSE(AC[[M]:[M]],2,1,1,SUM(AC[[AB]:[DB]])))),""))</f>
        <v/>
      </c>
      <c r="ER102" t="str">
        <f>IF(OR(ER$5="",$S102=""),"",IFERROR(SUM(PRODUCT(INDEX(CMB[[BA_0O]:[BA_2O]],MATCH(ROUND(MIN(SUM(ER$4,$O102/1000),SUM($O102,ER$4/1000)),3),CMB[[Cmb_ID]:[Cmb_ID]],0),SUM(N(ER$1),N($R102),1)),CHOOSE(AC[[M]:[M]],1,1,0,AC[[AB]:[AB]])),PRODUCT(INDEX(CMB[[BD_0O]:[BD_2O]],MATCH(ROUND(MIN(SUM(ER$4,$O102/1000),SUM($O102,ER$4/1000)),3),CMB[[Cmb_ID]:[Cmb_ID]],0),SUM(N(ER$1),N($R102),1)),CHOOSE(AC[[M]:[M]],1,0,1,AC[[DB]:[DB]])),PRODUCT(SUM(ROUND(AVERAGE(VALUE(ER$3),VALUE($P102)),0),CHOOSE(IF(OR(ER$1,$R102),4,INDEX(CMB[[Res_Rare]:[Res_Rare]],MATCH(ROUND(MIN(SUM(ER$4,$O102/1000),SUM($O102,ER$4/1000)),3),CMB[[Cmb_ID]:[Cmb_ID]],0))),-1,-1,0,0)),IF(OR(ER$1,$R102),4,INDEX(CMB[[Cmb_Rare]:[Cmb_Rare]],MATCH(ROUND(MIN(SUM(ER$4,$O102/1000),SUM($O102,ER$4/1000)),3),CMB[[Cmb_ID]:[Cmb_ID]],0))),CHOOSE(AC[[M]:[M]],2,1,1,SUM(AC[[AB]:[DB]])))),""))</f>
        <v/>
      </c>
      <c r="ES102" t="str">
        <f>IF(OR(ES$5="",$S102=""),"",IFERROR(SUM(PRODUCT(INDEX(CMB[[BA_0O]:[BA_2O]],MATCH(ROUND(MIN(SUM(ES$4,$O102/1000),SUM($O102,ES$4/1000)),3),CMB[[Cmb_ID]:[Cmb_ID]],0),SUM(N(ES$1),N($R102),1)),CHOOSE(AC[[M]:[M]],1,1,0,AC[[AB]:[AB]])),PRODUCT(INDEX(CMB[[BD_0O]:[BD_2O]],MATCH(ROUND(MIN(SUM(ES$4,$O102/1000),SUM($O102,ES$4/1000)),3),CMB[[Cmb_ID]:[Cmb_ID]],0),SUM(N(ES$1),N($R102),1)),CHOOSE(AC[[M]:[M]],1,0,1,AC[[DB]:[DB]])),PRODUCT(SUM(ROUND(AVERAGE(VALUE(ES$3),VALUE($P102)),0),CHOOSE(IF(OR(ES$1,$R102),4,INDEX(CMB[[Res_Rare]:[Res_Rare]],MATCH(ROUND(MIN(SUM(ES$4,$O102/1000),SUM($O102,ES$4/1000)),3),CMB[[Cmb_ID]:[Cmb_ID]],0))),-1,-1,0,0)),IF(OR(ES$1,$R102),4,INDEX(CMB[[Cmb_Rare]:[Cmb_Rare]],MATCH(ROUND(MIN(SUM(ES$4,$O102/1000),SUM($O102,ES$4/1000)),3),CMB[[Cmb_ID]:[Cmb_ID]],0))),CHOOSE(AC[[M]:[M]],2,1,1,SUM(AC[[AB]:[DB]])))),""))</f>
        <v/>
      </c>
      <c r="ET102" t="str">
        <f>IF(OR(ET$5="",$S102=""),"",IFERROR(SUM(PRODUCT(INDEX(CMB[[BA_0O]:[BA_2O]],MATCH(ROUND(MIN(SUM(ET$4,$O102/1000),SUM($O102,ET$4/1000)),3),CMB[[Cmb_ID]:[Cmb_ID]],0),SUM(N(ET$1),N($R102),1)),CHOOSE(AC[[M]:[M]],1,1,0,AC[[AB]:[AB]])),PRODUCT(INDEX(CMB[[BD_0O]:[BD_2O]],MATCH(ROUND(MIN(SUM(ET$4,$O102/1000),SUM($O102,ET$4/1000)),3),CMB[[Cmb_ID]:[Cmb_ID]],0),SUM(N(ET$1),N($R102),1)),CHOOSE(AC[[M]:[M]],1,0,1,AC[[DB]:[DB]])),PRODUCT(SUM(ROUND(AVERAGE(VALUE(ET$3),VALUE($P102)),0),CHOOSE(IF(OR(ET$1,$R102),4,INDEX(CMB[[Res_Rare]:[Res_Rare]],MATCH(ROUND(MIN(SUM(ET$4,$O102/1000),SUM($O102,ET$4/1000)),3),CMB[[Cmb_ID]:[Cmb_ID]],0))),-1,-1,0,0)),IF(OR(ET$1,$R102),4,INDEX(CMB[[Cmb_Rare]:[Cmb_Rare]],MATCH(ROUND(MIN(SUM(ET$4,$O102/1000),SUM($O102,ET$4/1000)),3),CMB[[Cmb_ID]:[Cmb_ID]],0))),CHOOSE(AC[[M]:[M]],2,1,1,SUM(AC[[AB]:[DB]])))),""))</f>
        <v/>
      </c>
      <c r="EU102" t="str">
        <f>IF(OR(EU$5="",$S102=""),"",IFERROR(SUM(PRODUCT(INDEX(CMB[[BA_0O]:[BA_2O]],MATCH(ROUND(MIN(SUM(EU$4,$O102/1000),SUM($O102,EU$4/1000)),3),CMB[[Cmb_ID]:[Cmb_ID]],0),SUM(N(EU$1),N($R102),1)),CHOOSE(AC[[M]:[M]],1,1,0,AC[[AB]:[AB]])),PRODUCT(INDEX(CMB[[BD_0O]:[BD_2O]],MATCH(ROUND(MIN(SUM(EU$4,$O102/1000),SUM($O102,EU$4/1000)),3),CMB[[Cmb_ID]:[Cmb_ID]],0),SUM(N(EU$1),N($R102),1)),CHOOSE(AC[[M]:[M]],1,0,1,AC[[DB]:[DB]])),PRODUCT(SUM(ROUND(AVERAGE(VALUE(EU$3),VALUE($P102)),0),CHOOSE(IF(OR(EU$1,$R102),4,INDEX(CMB[[Res_Rare]:[Res_Rare]],MATCH(ROUND(MIN(SUM(EU$4,$O102/1000),SUM($O102,EU$4/1000)),3),CMB[[Cmb_ID]:[Cmb_ID]],0))),-1,-1,0,0)),IF(OR(EU$1,$R102),4,INDEX(CMB[[Cmb_Rare]:[Cmb_Rare]],MATCH(ROUND(MIN(SUM(EU$4,$O102/1000),SUM($O102,EU$4/1000)),3),CMB[[Cmb_ID]:[Cmb_ID]],0))),CHOOSE(AC[[M]:[M]],2,1,1,SUM(AC[[AB]:[DB]])))),""))</f>
        <v/>
      </c>
      <c r="EV102" t="str">
        <f>IF(OR(EV$5="",$S102=""),"",IFERROR(SUM(PRODUCT(INDEX(CMB[[BA_0O]:[BA_2O]],MATCH(ROUND(MIN(SUM(EV$4,$O102/1000),SUM($O102,EV$4/1000)),3),CMB[[Cmb_ID]:[Cmb_ID]],0),SUM(N(EV$1),N($R102),1)),CHOOSE(AC[[M]:[M]],1,1,0,AC[[AB]:[AB]])),PRODUCT(INDEX(CMB[[BD_0O]:[BD_2O]],MATCH(ROUND(MIN(SUM(EV$4,$O102/1000),SUM($O102,EV$4/1000)),3),CMB[[Cmb_ID]:[Cmb_ID]],0),SUM(N(EV$1),N($R102),1)),CHOOSE(AC[[M]:[M]],1,0,1,AC[[DB]:[DB]])),PRODUCT(SUM(ROUND(AVERAGE(VALUE(EV$3),VALUE($P102)),0),CHOOSE(IF(OR(EV$1,$R102),4,INDEX(CMB[[Res_Rare]:[Res_Rare]],MATCH(ROUND(MIN(SUM(EV$4,$O102/1000),SUM($O102,EV$4/1000)),3),CMB[[Cmb_ID]:[Cmb_ID]],0))),-1,-1,0,0)),IF(OR(EV$1,$R102),4,INDEX(CMB[[Cmb_Rare]:[Cmb_Rare]],MATCH(ROUND(MIN(SUM(EV$4,$O102/1000),SUM($O102,EV$4/1000)),3),CMB[[Cmb_ID]:[Cmb_ID]],0))),CHOOSE(AC[[M]:[M]],2,1,1,SUM(AC[[AB]:[DB]])))),""))</f>
        <v/>
      </c>
      <c r="EW102" t="str">
        <f>IF(OR(EW$5="",$S102=""),"",IFERROR(SUM(PRODUCT(INDEX(CMB[[BA_0O]:[BA_2O]],MATCH(ROUND(MIN(SUM(EW$4,$O102/1000),SUM($O102,EW$4/1000)),3),CMB[[Cmb_ID]:[Cmb_ID]],0),SUM(N(EW$1),N($R102),1)),CHOOSE(AC[[M]:[M]],1,1,0,AC[[AB]:[AB]])),PRODUCT(INDEX(CMB[[BD_0O]:[BD_2O]],MATCH(ROUND(MIN(SUM(EW$4,$O102/1000),SUM($O102,EW$4/1000)),3),CMB[[Cmb_ID]:[Cmb_ID]],0),SUM(N(EW$1),N($R102),1)),CHOOSE(AC[[M]:[M]],1,0,1,AC[[DB]:[DB]])),PRODUCT(SUM(ROUND(AVERAGE(VALUE(EW$3),VALUE($P102)),0),CHOOSE(IF(OR(EW$1,$R102),4,INDEX(CMB[[Res_Rare]:[Res_Rare]],MATCH(ROUND(MIN(SUM(EW$4,$O102/1000),SUM($O102,EW$4/1000)),3),CMB[[Cmb_ID]:[Cmb_ID]],0))),-1,-1,0,0)),IF(OR(EW$1,$R102),4,INDEX(CMB[[Cmb_Rare]:[Cmb_Rare]],MATCH(ROUND(MIN(SUM(EW$4,$O102/1000),SUM($O102,EW$4/1000)),3),CMB[[Cmb_ID]:[Cmb_ID]],0))),CHOOSE(AC[[M]:[M]],2,1,1,SUM(AC[[AB]:[DB]])))),""))</f>
        <v/>
      </c>
      <c r="EX102" t="str">
        <f>IF(OR(EX$5="",$S102=""),"",IFERROR(SUM(PRODUCT(INDEX(CMB[[BA_0O]:[BA_2O]],MATCH(ROUND(MIN(SUM(EX$4,$O102/1000),SUM($O102,EX$4/1000)),3),CMB[[Cmb_ID]:[Cmb_ID]],0),SUM(N(EX$1),N($R102),1)),CHOOSE(AC[[M]:[M]],1,1,0,AC[[AB]:[AB]])),PRODUCT(INDEX(CMB[[BD_0O]:[BD_2O]],MATCH(ROUND(MIN(SUM(EX$4,$O102/1000),SUM($O102,EX$4/1000)),3),CMB[[Cmb_ID]:[Cmb_ID]],0),SUM(N(EX$1),N($R102),1)),CHOOSE(AC[[M]:[M]],1,0,1,AC[[DB]:[DB]])),PRODUCT(SUM(ROUND(AVERAGE(VALUE(EX$3),VALUE($P102)),0),CHOOSE(IF(OR(EX$1,$R102),4,INDEX(CMB[[Res_Rare]:[Res_Rare]],MATCH(ROUND(MIN(SUM(EX$4,$O102/1000),SUM($O102,EX$4/1000)),3),CMB[[Cmb_ID]:[Cmb_ID]],0))),-1,-1,0,0)),IF(OR(EX$1,$R102),4,INDEX(CMB[[Cmb_Rare]:[Cmb_Rare]],MATCH(ROUND(MIN(SUM(EX$4,$O102/1000),SUM($O102,EX$4/1000)),3),CMB[[Cmb_ID]:[Cmb_ID]],0))),CHOOSE(AC[[M]:[M]],2,1,1,SUM(AC[[AB]:[DB]])))),""))</f>
        <v/>
      </c>
      <c r="EY102" t="str">
        <f>IF(OR(EY$5="",$S102=""),"",IFERROR(SUM(PRODUCT(INDEX(CMB[[BA_0O]:[BA_2O]],MATCH(ROUND(MIN(SUM(EY$4,$O102/1000),SUM($O102,EY$4/1000)),3),CMB[[Cmb_ID]:[Cmb_ID]],0),SUM(N(EY$1),N($R102),1)),CHOOSE(AC[[M]:[M]],1,1,0,AC[[AB]:[AB]])),PRODUCT(INDEX(CMB[[BD_0O]:[BD_2O]],MATCH(ROUND(MIN(SUM(EY$4,$O102/1000),SUM($O102,EY$4/1000)),3),CMB[[Cmb_ID]:[Cmb_ID]],0),SUM(N(EY$1),N($R102),1)),CHOOSE(AC[[M]:[M]],1,0,1,AC[[DB]:[DB]])),PRODUCT(SUM(ROUND(AVERAGE(VALUE(EY$3),VALUE($P102)),0),CHOOSE(IF(OR(EY$1,$R102),4,INDEX(CMB[[Res_Rare]:[Res_Rare]],MATCH(ROUND(MIN(SUM(EY$4,$O102/1000),SUM($O102,EY$4/1000)),3),CMB[[Cmb_ID]:[Cmb_ID]],0))),-1,-1,0,0)),IF(OR(EY$1,$R102),4,INDEX(CMB[[Cmb_Rare]:[Cmb_Rare]],MATCH(ROUND(MIN(SUM(EY$4,$O102/1000),SUM($O102,EY$4/1000)),3),CMB[[Cmb_ID]:[Cmb_ID]],0))),CHOOSE(AC[[M]:[M]],2,1,1,SUM(AC[[AB]:[DB]])))),""))</f>
        <v/>
      </c>
      <c r="EZ102" t="str">
        <f>IF(OR(EZ$5="",$S102=""),"",IFERROR(SUM(PRODUCT(INDEX(CMB[[BA_0O]:[BA_2O]],MATCH(ROUND(MIN(SUM(EZ$4,$O102/1000),SUM($O102,EZ$4/1000)),3),CMB[[Cmb_ID]:[Cmb_ID]],0),SUM(N(EZ$1),N($R102),1)),CHOOSE(AC[[M]:[M]],1,1,0,AC[[AB]:[AB]])),PRODUCT(INDEX(CMB[[BD_0O]:[BD_2O]],MATCH(ROUND(MIN(SUM(EZ$4,$O102/1000),SUM($O102,EZ$4/1000)),3),CMB[[Cmb_ID]:[Cmb_ID]],0),SUM(N(EZ$1),N($R102),1)),CHOOSE(AC[[M]:[M]],1,0,1,AC[[DB]:[DB]])),PRODUCT(SUM(ROUND(AVERAGE(VALUE(EZ$3),VALUE($P102)),0),CHOOSE(IF(OR(EZ$1,$R102),4,INDEX(CMB[[Res_Rare]:[Res_Rare]],MATCH(ROUND(MIN(SUM(EZ$4,$O102/1000),SUM($O102,EZ$4/1000)),3),CMB[[Cmb_ID]:[Cmb_ID]],0))),-1,-1,0,0)),IF(OR(EZ$1,$R102),4,INDEX(CMB[[Cmb_Rare]:[Cmb_Rare]],MATCH(ROUND(MIN(SUM(EZ$4,$O102/1000),SUM($O102,EZ$4/1000)),3),CMB[[Cmb_ID]:[Cmb_ID]],0))),CHOOSE(AC[[M]:[M]],2,1,1,SUM(AC[[AB]:[DB]])))),""))</f>
        <v/>
      </c>
      <c r="FA102" t="str">
        <f>IF(OR(FA$5="",$S102=""),"",IFERROR(SUM(PRODUCT(INDEX(CMB[[BA_0O]:[BA_2O]],MATCH(ROUND(MIN(SUM(FA$4,$O102/1000),SUM($O102,FA$4/1000)),3),CMB[[Cmb_ID]:[Cmb_ID]],0),SUM(N(FA$1),N($R102),1)),CHOOSE(AC[[M]:[M]],1,1,0,AC[[AB]:[AB]])),PRODUCT(INDEX(CMB[[BD_0O]:[BD_2O]],MATCH(ROUND(MIN(SUM(FA$4,$O102/1000),SUM($O102,FA$4/1000)),3),CMB[[Cmb_ID]:[Cmb_ID]],0),SUM(N(FA$1),N($R102),1)),CHOOSE(AC[[M]:[M]],1,0,1,AC[[DB]:[DB]])),PRODUCT(SUM(ROUND(AVERAGE(VALUE(FA$3),VALUE($P102)),0),CHOOSE(IF(OR(FA$1,$R102),4,INDEX(CMB[[Res_Rare]:[Res_Rare]],MATCH(ROUND(MIN(SUM(FA$4,$O102/1000),SUM($O102,FA$4/1000)),3),CMB[[Cmb_ID]:[Cmb_ID]],0))),-1,-1,0,0)),IF(OR(FA$1,$R102),4,INDEX(CMB[[Cmb_Rare]:[Cmb_Rare]],MATCH(ROUND(MIN(SUM(FA$4,$O102/1000),SUM($O102,FA$4/1000)),3),CMB[[Cmb_ID]:[Cmb_ID]],0))),CHOOSE(AC[[M]:[M]],2,1,1,SUM(AC[[AB]:[DB]])))),""))</f>
        <v/>
      </c>
      <c r="FB102" t="str">
        <f>IF(OR(FB$5="",$S102=""),"",IFERROR(SUM(PRODUCT(INDEX(CMB[[BA_0O]:[BA_2O]],MATCH(ROUND(MIN(SUM(FB$4,$O102/1000),SUM($O102,FB$4/1000)),3),CMB[[Cmb_ID]:[Cmb_ID]],0),SUM(N(FB$1),N($R102),1)),CHOOSE(AC[[M]:[M]],1,1,0,AC[[AB]:[AB]])),PRODUCT(INDEX(CMB[[BD_0O]:[BD_2O]],MATCH(ROUND(MIN(SUM(FB$4,$O102/1000),SUM($O102,FB$4/1000)),3),CMB[[Cmb_ID]:[Cmb_ID]],0),SUM(N(FB$1),N($R102),1)),CHOOSE(AC[[M]:[M]],1,0,1,AC[[DB]:[DB]])),PRODUCT(SUM(ROUND(AVERAGE(VALUE(FB$3),VALUE($P102)),0),CHOOSE(IF(OR(FB$1,$R102),4,INDEX(CMB[[Res_Rare]:[Res_Rare]],MATCH(ROUND(MIN(SUM(FB$4,$O102/1000),SUM($O102,FB$4/1000)),3),CMB[[Cmb_ID]:[Cmb_ID]],0))),-1,-1,0,0)),IF(OR(FB$1,$R102),4,INDEX(CMB[[Cmb_Rare]:[Cmb_Rare]],MATCH(ROUND(MIN(SUM(FB$4,$O102/1000),SUM($O102,FB$4/1000)),3),CMB[[Cmb_ID]:[Cmb_ID]],0))),CHOOSE(AC[[M]:[M]],2,1,1,SUM(AC[[AB]:[DB]])))),""))</f>
        <v/>
      </c>
      <c r="FC102" t="str">
        <f>IF(OR(FC$5="",$S102=""),"",IFERROR(SUM(PRODUCT(INDEX(CMB[[BA_0O]:[BA_2O]],MATCH(ROUND(MIN(SUM(FC$4,$O102/1000),SUM($O102,FC$4/1000)),3),CMB[[Cmb_ID]:[Cmb_ID]],0),SUM(N(FC$1),N($R102),1)),CHOOSE(AC[[M]:[M]],1,1,0,AC[[AB]:[AB]])),PRODUCT(INDEX(CMB[[BD_0O]:[BD_2O]],MATCH(ROUND(MIN(SUM(FC$4,$O102/1000),SUM($O102,FC$4/1000)),3),CMB[[Cmb_ID]:[Cmb_ID]],0),SUM(N(FC$1),N($R102),1)),CHOOSE(AC[[M]:[M]],1,0,1,AC[[DB]:[DB]])),PRODUCT(SUM(ROUND(AVERAGE(VALUE(FC$3),VALUE($P102)),0),CHOOSE(IF(OR(FC$1,$R102),4,INDEX(CMB[[Res_Rare]:[Res_Rare]],MATCH(ROUND(MIN(SUM(FC$4,$O102/1000),SUM($O102,FC$4/1000)),3),CMB[[Cmb_ID]:[Cmb_ID]],0))),-1,-1,0,0)),IF(OR(FC$1,$R102),4,INDEX(CMB[[Cmb_Rare]:[Cmb_Rare]],MATCH(ROUND(MIN(SUM(FC$4,$O102/1000),SUM($O102,FC$4/1000)),3),CMB[[Cmb_ID]:[Cmb_ID]],0))),CHOOSE(AC[[M]:[M]],2,1,1,SUM(AC[[AB]:[DB]])))),""))</f>
        <v/>
      </c>
      <c r="FD102" t="str">
        <f>IF(OR(FD$5="",$S102=""),"",IFERROR(SUM(PRODUCT(INDEX(CMB[[BA_0O]:[BA_2O]],MATCH(ROUND(MIN(SUM(FD$4,$O102/1000),SUM($O102,FD$4/1000)),3),CMB[[Cmb_ID]:[Cmb_ID]],0),SUM(N(FD$1),N($R102),1)),CHOOSE(AC[[M]:[M]],1,1,0,AC[[AB]:[AB]])),PRODUCT(INDEX(CMB[[BD_0O]:[BD_2O]],MATCH(ROUND(MIN(SUM(FD$4,$O102/1000),SUM($O102,FD$4/1000)),3),CMB[[Cmb_ID]:[Cmb_ID]],0),SUM(N(FD$1),N($R102),1)),CHOOSE(AC[[M]:[M]],1,0,1,AC[[DB]:[DB]])),PRODUCT(SUM(ROUND(AVERAGE(VALUE(FD$3),VALUE($P102)),0),CHOOSE(IF(OR(FD$1,$R102),4,INDEX(CMB[[Res_Rare]:[Res_Rare]],MATCH(ROUND(MIN(SUM(FD$4,$O102/1000),SUM($O102,FD$4/1000)),3),CMB[[Cmb_ID]:[Cmb_ID]],0))),-1,-1,0,0)),IF(OR(FD$1,$R102),4,INDEX(CMB[[Cmb_Rare]:[Cmb_Rare]],MATCH(ROUND(MIN(SUM(FD$4,$O102/1000),SUM($O102,FD$4/1000)),3),CMB[[Cmb_ID]:[Cmb_ID]],0))),CHOOSE(AC[[M]:[M]],2,1,1,SUM(AC[[AB]:[DB]])))),""))</f>
        <v/>
      </c>
      <c r="FE102" t="str">
        <f>IF(OR(FE$5="",$S102=""),"",IFERROR(SUM(PRODUCT(INDEX(CMB[[BA_0O]:[BA_2O]],MATCH(ROUND(MIN(SUM(FE$4,$O102/1000),SUM($O102,FE$4/1000)),3),CMB[[Cmb_ID]:[Cmb_ID]],0),SUM(N(FE$1),N($R102),1)),CHOOSE(AC[[M]:[M]],1,1,0,AC[[AB]:[AB]])),PRODUCT(INDEX(CMB[[BD_0O]:[BD_2O]],MATCH(ROUND(MIN(SUM(FE$4,$O102/1000),SUM($O102,FE$4/1000)),3),CMB[[Cmb_ID]:[Cmb_ID]],0),SUM(N(FE$1),N($R102),1)),CHOOSE(AC[[M]:[M]],1,0,1,AC[[DB]:[DB]])),PRODUCT(SUM(ROUND(AVERAGE(VALUE(FE$3),VALUE($P102)),0),CHOOSE(IF(OR(FE$1,$R102),4,INDEX(CMB[[Res_Rare]:[Res_Rare]],MATCH(ROUND(MIN(SUM(FE$4,$O102/1000),SUM($O102,FE$4/1000)),3),CMB[[Cmb_ID]:[Cmb_ID]],0))),-1,-1,0,0)),IF(OR(FE$1,$R102),4,INDEX(CMB[[Cmb_Rare]:[Cmb_Rare]],MATCH(ROUND(MIN(SUM(FE$4,$O102/1000),SUM($O102,FE$4/1000)),3),CMB[[Cmb_ID]:[Cmb_ID]],0))),CHOOSE(AC[[M]:[M]],2,1,1,SUM(AC[[AB]:[DB]])))),""))</f>
        <v/>
      </c>
      <c r="FF102" t="str">
        <f>IF(OR(FF$5="",$S102=""),"",IFERROR(SUM(PRODUCT(INDEX(CMB[[BA_0O]:[BA_2O]],MATCH(ROUND(MIN(SUM(FF$4,$O102/1000),SUM($O102,FF$4/1000)),3),CMB[[Cmb_ID]:[Cmb_ID]],0),SUM(N(FF$1),N($R102),1)),CHOOSE(AC[[M]:[M]],1,1,0,AC[[AB]:[AB]])),PRODUCT(INDEX(CMB[[BD_0O]:[BD_2O]],MATCH(ROUND(MIN(SUM(FF$4,$O102/1000),SUM($O102,FF$4/1000)),3),CMB[[Cmb_ID]:[Cmb_ID]],0),SUM(N(FF$1),N($R102),1)),CHOOSE(AC[[M]:[M]],1,0,1,AC[[DB]:[DB]])),PRODUCT(SUM(ROUND(AVERAGE(VALUE(FF$3),VALUE($P102)),0),CHOOSE(IF(OR(FF$1,$R102),4,INDEX(CMB[[Res_Rare]:[Res_Rare]],MATCH(ROUND(MIN(SUM(FF$4,$O102/1000),SUM($O102,FF$4/1000)),3),CMB[[Cmb_ID]:[Cmb_ID]],0))),-1,-1,0,0)),IF(OR(FF$1,$R102),4,INDEX(CMB[[Cmb_Rare]:[Cmb_Rare]],MATCH(ROUND(MIN(SUM(FF$4,$O102/1000),SUM($O102,FF$4/1000)),3),CMB[[Cmb_ID]:[Cmb_ID]],0))),CHOOSE(AC[[M]:[M]],2,1,1,SUM(AC[[AB]:[DB]])))),""))</f>
        <v/>
      </c>
      <c r="FG102" t="str">
        <f>IF(OR(FG$5="",$S102=""),"",IFERROR(SUM(PRODUCT(INDEX(CMB[[BA_0O]:[BA_2O]],MATCH(ROUND(MIN(SUM(FG$4,$O102/1000),SUM($O102,FG$4/1000)),3),CMB[[Cmb_ID]:[Cmb_ID]],0),SUM(N(FG$1),N($R102),1)),CHOOSE(AC[[M]:[M]],1,1,0,AC[[AB]:[AB]])),PRODUCT(INDEX(CMB[[BD_0O]:[BD_2O]],MATCH(ROUND(MIN(SUM(FG$4,$O102/1000),SUM($O102,FG$4/1000)),3),CMB[[Cmb_ID]:[Cmb_ID]],0),SUM(N(FG$1),N($R102),1)),CHOOSE(AC[[M]:[M]],1,0,1,AC[[DB]:[DB]])),PRODUCT(SUM(ROUND(AVERAGE(VALUE(FG$3),VALUE($P102)),0),CHOOSE(IF(OR(FG$1,$R102),4,INDEX(CMB[[Res_Rare]:[Res_Rare]],MATCH(ROUND(MIN(SUM(FG$4,$O102/1000),SUM($O102,FG$4/1000)),3),CMB[[Cmb_ID]:[Cmb_ID]],0))),-1,-1,0,0)),IF(OR(FG$1,$R102),4,INDEX(CMB[[Cmb_Rare]:[Cmb_Rare]],MATCH(ROUND(MIN(SUM(FG$4,$O102/1000),SUM($O102,FG$4/1000)),3),CMB[[Cmb_ID]:[Cmb_ID]],0))),CHOOSE(AC[[M]:[M]],2,1,1,SUM(AC[[AB]:[DB]])))),""))</f>
        <v/>
      </c>
      <c r="FH102" t="str">
        <f>IF(OR(FH$5="",$S102=""),"",IFERROR(SUM(PRODUCT(INDEX(CMB[[BA_0O]:[BA_2O]],MATCH(ROUND(MIN(SUM(FH$4,$O102/1000),SUM($O102,FH$4/1000)),3),CMB[[Cmb_ID]:[Cmb_ID]],0),SUM(N(FH$1),N($R102),1)),CHOOSE(AC[[M]:[M]],1,1,0,AC[[AB]:[AB]])),PRODUCT(INDEX(CMB[[BD_0O]:[BD_2O]],MATCH(ROUND(MIN(SUM(FH$4,$O102/1000),SUM($O102,FH$4/1000)),3),CMB[[Cmb_ID]:[Cmb_ID]],0),SUM(N(FH$1),N($R102),1)),CHOOSE(AC[[M]:[M]],1,0,1,AC[[DB]:[DB]])),PRODUCT(SUM(ROUND(AVERAGE(VALUE(FH$3),VALUE($P102)),0),CHOOSE(IF(OR(FH$1,$R102),4,INDEX(CMB[[Res_Rare]:[Res_Rare]],MATCH(ROUND(MIN(SUM(FH$4,$O102/1000),SUM($O102,FH$4/1000)),3),CMB[[Cmb_ID]:[Cmb_ID]],0))),-1,-1,0,0)),IF(OR(FH$1,$R102),4,INDEX(CMB[[Cmb_Rare]:[Cmb_Rare]],MATCH(ROUND(MIN(SUM(FH$4,$O102/1000),SUM($O102,FH$4/1000)),3),CMB[[Cmb_ID]:[Cmb_ID]],0))),CHOOSE(AC[[M]:[M]],2,1,1,SUM(AC[[AB]:[DB]])))),""))</f>
        <v/>
      </c>
      <c r="FI102" t="str">
        <f>IF(OR(FI$5="",$S102=""),"",IFERROR(SUM(PRODUCT(INDEX(CMB[[BA_0O]:[BA_2O]],MATCH(ROUND(MIN(SUM(FI$4,$O102/1000),SUM($O102,FI$4/1000)),3),CMB[[Cmb_ID]:[Cmb_ID]],0),SUM(N(FI$1),N($R102),1)),CHOOSE(AC[[M]:[M]],1,1,0,AC[[AB]:[AB]])),PRODUCT(INDEX(CMB[[BD_0O]:[BD_2O]],MATCH(ROUND(MIN(SUM(FI$4,$O102/1000),SUM($O102,FI$4/1000)),3),CMB[[Cmb_ID]:[Cmb_ID]],0),SUM(N(FI$1),N($R102),1)),CHOOSE(AC[[M]:[M]],1,0,1,AC[[DB]:[DB]])),PRODUCT(SUM(ROUND(AVERAGE(VALUE(FI$3),VALUE($P102)),0),CHOOSE(IF(OR(FI$1,$R102),4,INDEX(CMB[[Res_Rare]:[Res_Rare]],MATCH(ROUND(MIN(SUM(FI$4,$O102/1000),SUM($O102,FI$4/1000)),3),CMB[[Cmb_ID]:[Cmb_ID]],0))),-1,-1,0,0)),IF(OR(FI$1,$R102),4,INDEX(CMB[[Cmb_Rare]:[Cmb_Rare]],MATCH(ROUND(MIN(SUM(FI$4,$O102/1000),SUM($O102,FI$4/1000)),3),CMB[[Cmb_ID]:[Cmb_ID]],0))),CHOOSE(AC[[M]:[M]],2,1,1,SUM(AC[[AB]:[DB]])))),""))</f>
        <v/>
      </c>
      <c r="FJ102" t="str">
        <f>IF(OR(FJ$5="",$S102=""),"",IFERROR(SUM(PRODUCT(INDEX(CMB[[BA_0O]:[BA_2O]],MATCH(ROUND(MIN(SUM(FJ$4,$O102/1000),SUM($O102,FJ$4/1000)),3),CMB[[Cmb_ID]:[Cmb_ID]],0),SUM(N(FJ$1),N($R102),1)),CHOOSE(AC[[M]:[M]],1,1,0,AC[[AB]:[AB]])),PRODUCT(INDEX(CMB[[BD_0O]:[BD_2O]],MATCH(ROUND(MIN(SUM(FJ$4,$O102/1000),SUM($O102,FJ$4/1000)),3),CMB[[Cmb_ID]:[Cmb_ID]],0),SUM(N(FJ$1),N($R102),1)),CHOOSE(AC[[M]:[M]],1,0,1,AC[[DB]:[DB]])),PRODUCT(SUM(ROUND(AVERAGE(VALUE(FJ$3),VALUE($P102)),0),CHOOSE(IF(OR(FJ$1,$R102),4,INDEX(CMB[[Res_Rare]:[Res_Rare]],MATCH(ROUND(MIN(SUM(FJ$4,$O102/1000),SUM($O102,FJ$4/1000)),3),CMB[[Cmb_ID]:[Cmb_ID]],0))),-1,-1,0,0)),IF(OR(FJ$1,$R102),4,INDEX(CMB[[Cmb_Rare]:[Cmb_Rare]],MATCH(ROUND(MIN(SUM(FJ$4,$O102/1000),SUM($O102,FJ$4/1000)),3),CMB[[Cmb_ID]:[Cmb_ID]],0))),CHOOSE(AC[[M]:[M]],2,1,1,SUM(AC[[AB]:[DB]])))),""))</f>
        <v/>
      </c>
      <c r="FK102" t="str">
        <f>IF(OR(FK$5="",$S102=""),"",IFERROR(SUM(PRODUCT(INDEX(CMB[[BA_0O]:[BA_2O]],MATCH(ROUND(MIN(SUM(FK$4,$O102/1000),SUM($O102,FK$4/1000)),3),CMB[[Cmb_ID]:[Cmb_ID]],0),SUM(N(FK$1),N($R102),1)),CHOOSE(AC[[M]:[M]],1,1,0,AC[[AB]:[AB]])),PRODUCT(INDEX(CMB[[BD_0O]:[BD_2O]],MATCH(ROUND(MIN(SUM(FK$4,$O102/1000),SUM($O102,FK$4/1000)),3),CMB[[Cmb_ID]:[Cmb_ID]],0),SUM(N(FK$1),N($R102),1)),CHOOSE(AC[[M]:[M]],1,0,1,AC[[DB]:[DB]])),PRODUCT(SUM(ROUND(AVERAGE(VALUE(FK$3),VALUE($P102)),0),CHOOSE(IF(OR(FK$1,$R102),4,INDEX(CMB[[Res_Rare]:[Res_Rare]],MATCH(ROUND(MIN(SUM(FK$4,$O102/1000),SUM($O102,FK$4/1000)),3),CMB[[Cmb_ID]:[Cmb_ID]],0))),-1,-1,0,0)),IF(OR(FK$1,$R102),4,INDEX(CMB[[Cmb_Rare]:[Cmb_Rare]],MATCH(ROUND(MIN(SUM(FK$4,$O102/1000),SUM($O102,FK$4/1000)),3),CMB[[Cmb_ID]:[Cmb_ID]],0))),CHOOSE(AC[[M]:[M]],2,1,1,SUM(AC[[AB]:[DB]])))),""))</f>
        <v/>
      </c>
      <c r="FL102" t="str">
        <f>IF(OR(FL$5="",$S102=""),"",IFERROR(SUM(PRODUCT(INDEX(CMB[[BA_0O]:[BA_2O]],MATCH(ROUND(MIN(SUM(FL$4,$O102/1000),SUM($O102,FL$4/1000)),3),CMB[[Cmb_ID]:[Cmb_ID]],0),SUM(N(FL$1),N($R102),1)),CHOOSE(AC[[M]:[M]],1,1,0,AC[[AB]:[AB]])),PRODUCT(INDEX(CMB[[BD_0O]:[BD_2O]],MATCH(ROUND(MIN(SUM(FL$4,$O102/1000),SUM($O102,FL$4/1000)),3),CMB[[Cmb_ID]:[Cmb_ID]],0),SUM(N(FL$1),N($R102),1)),CHOOSE(AC[[M]:[M]],1,0,1,AC[[DB]:[DB]])),PRODUCT(SUM(ROUND(AVERAGE(VALUE(FL$3),VALUE($P102)),0),CHOOSE(IF(OR(FL$1,$R102),4,INDEX(CMB[[Res_Rare]:[Res_Rare]],MATCH(ROUND(MIN(SUM(FL$4,$O102/1000),SUM($O102,FL$4/1000)),3),CMB[[Cmb_ID]:[Cmb_ID]],0))),-1,-1,0,0)),IF(OR(FL$1,$R102),4,INDEX(CMB[[Cmb_Rare]:[Cmb_Rare]],MATCH(ROUND(MIN(SUM(FL$4,$O102/1000),SUM($O102,FL$4/1000)),3),CMB[[Cmb_ID]:[Cmb_ID]],0))),CHOOSE(AC[[M]:[M]],2,1,1,SUM(AC[[AB]:[DB]])))),""))</f>
        <v/>
      </c>
      <c r="FM102" t="str">
        <f>IF(OR(FM$5="",$S102=""),"",IFERROR(SUM(PRODUCT(INDEX(CMB[[BA_0O]:[BA_2O]],MATCH(ROUND(MIN(SUM(FM$4,$O102/1000),SUM($O102,FM$4/1000)),3),CMB[[Cmb_ID]:[Cmb_ID]],0),SUM(N(FM$1),N($R102),1)),CHOOSE(AC[[M]:[M]],1,1,0,AC[[AB]:[AB]])),PRODUCT(INDEX(CMB[[BD_0O]:[BD_2O]],MATCH(ROUND(MIN(SUM(FM$4,$O102/1000),SUM($O102,FM$4/1000)),3),CMB[[Cmb_ID]:[Cmb_ID]],0),SUM(N(FM$1),N($R102),1)),CHOOSE(AC[[M]:[M]],1,0,1,AC[[DB]:[DB]])),PRODUCT(SUM(ROUND(AVERAGE(VALUE(FM$3),VALUE($P102)),0),CHOOSE(IF(OR(FM$1,$R102),4,INDEX(CMB[[Res_Rare]:[Res_Rare]],MATCH(ROUND(MIN(SUM(FM$4,$O102/1000),SUM($O102,FM$4/1000)),3),CMB[[Cmb_ID]:[Cmb_ID]],0))),-1,-1,0,0)),IF(OR(FM$1,$R102),4,INDEX(CMB[[Cmb_Rare]:[Cmb_Rare]],MATCH(ROUND(MIN(SUM(FM$4,$O102/1000),SUM($O102,FM$4/1000)),3),CMB[[Cmb_ID]:[Cmb_ID]],0))),CHOOSE(AC[[M]:[M]],2,1,1,SUM(AC[[AB]:[DB]])))),""))</f>
        <v/>
      </c>
      <c r="FN102" s="7">
        <f t="shared" ref="FN102:FS111" si="50">SUMIF($T102:$FM102,"&gt;="&amp;FN$11)</f>
        <v>0</v>
      </c>
      <c r="FO102" s="7">
        <f t="shared" si="50"/>
        <v>0</v>
      </c>
      <c r="FP102" s="7">
        <f t="shared" si="50"/>
        <v>0</v>
      </c>
      <c r="FQ102" s="7">
        <f t="shared" si="50"/>
        <v>0</v>
      </c>
      <c r="FR102" s="7">
        <f t="shared" si="50"/>
        <v>0</v>
      </c>
      <c r="FS102" s="7">
        <f t="shared" si="50"/>
        <v>0</v>
      </c>
      <c r="FT102" s="7">
        <f>SUM(IF(INDEX(LIB[[Quantity]:[Quantity]],MATCH($S102,LIB[[ID]:[ID]],0))&gt;=COLUMN(A$1),TRUNC(PRODUCT(AVERAGE($FN102:$FS102),POWER(AC[[CR]:[CR]],SUM(SUMIFS($D$11:$D101,$A$11:$A101,$A102,$E$11:$E101,"&gt;="&amp;$E102),SUMIFS($D103:$D$161,$A103:$A$161,$A102,$E103:$E$161,"&gt;"&amp;$E102),COLUMN(A$1),-1)),IF($Q102="Yes",AC[[FB]:[FB]],1))),0),ROW(A91)/-VALUE(1&amp;REPT("0",9-PRODUCT(COLUMN(A$1)-1,3))),1)</f>
        <v>0.99999990900000002</v>
      </c>
      <c r="FU102" s="7">
        <f>SUM(IF(INDEX(LIB[[Quantity]:[Quantity]],MATCH($S102,LIB[[ID]:[ID]],0))&gt;=COLUMN(B$1),TRUNC(PRODUCT(AVERAGE($FN102:$FS102),POWER(AC[[CR]:[CR]],SUM(SUMIFS($D$11:$D101,$A$11:$A101,$A102,$E$11:$E101,"&gt;="&amp;$E102),SUMIFS($D103:$D$161,$A103:$A$161,$A102,$E103:$E$161,"&gt;"&amp;$E102),COLUMN(B$1),-1)),IF($Q102="Yes",AC[[FB]:[FB]],1))),0),ROW(B91)/-VALUE(1&amp;REPT("0",9-PRODUCT(COLUMN(B$1)-1,3))),1)</f>
        <v>0.99990900000000005</v>
      </c>
      <c r="FV102" s="7">
        <f>SUM(IF(INDEX(LIB[[Quantity]:[Quantity]],MATCH($S102,LIB[[ID]:[ID]],0))&gt;=COLUMN(C$1),TRUNC(PRODUCT(AVERAGE($FN102:$FS102),POWER(AC[[CR]:[CR]],SUM(SUMIFS($D$11:$D101,$A$11:$A101,$A102,$E$11:$E101,"&gt;="&amp;$E102),SUMIFS($D103:$D$161,$A103:$A$161,$A102,$E103:$E$161,"&gt;"&amp;$E102),COLUMN(C$1),-1)),IF($Q102="Yes",AC[[FB]:[FB]],1))),0),ROW(C91)/-VALUE(1&amp;REPT("0",9-PRODUCT(COLUMN(C$1)-1,3))),1)</f>
        <v>0.90900000000000003</v>
      </c>
      <c r="FW102">
        <f t="shared" si="43"/>
        <v>164</v>
      </c>
      <c r="FX102">
        <f t="shared" si="44"/>
        <v>0</v>
      </c>
      <c r="FY102">
        <f t="shared" si="45"/>
        <v>0</v>
      </c>
      <c r="GC102">
        <f t="shared" si="46"/>
        <v>56</v>
      </c>
      <c r="GD102" t="str">
        <f>IFERROR(SUBSTITUTE(SUBSTITUTE(INDEX(SUG[Card],MATCH(ROW(A91),GC$12:GC$161,0))," #2","")," #3",""),"")</f>
        <v/>
      </c>
      <c r="GE102">
        <f>SUM(GE101,IF(IFERROR(MATCH(GD102,GD$11:GD101,0)&lt;0,TRUE()),1,0))</f>
        <v>35</v>
      </c>
      <c r="GF102" t="str">
        <f t="shared" si="47"/>
        <v/>
      </c>
      <c r="GI102">
        <f>SUM(SUMIFS(D$11:D101,A$11:A101,A102,B$11:B101,"&gt;="&amp;B102),SUMIFS(D103:D$161,A103:A$161,A102,B103:B$161,"&gt;"&amp;B102),SUMIFS(D$11:D101,A$11:A101,A102&amp;":Onyx"),SUMIFS(D103:D$161,A103:A$161,A102&amp;":Onyx"))</f>
        <v>0</v>
      </c>
      <c r="GP102" t="str">
        <f t="shared" si="40"/>
        <v>Ash (5) #3</v>
      </c>
      <c r="GQ102">
        <f t="shared" si="41"/>
        <v>206</v>
      </c>
      <c r="GR102" t="b">
        <f>COUNTIF(DECK[Card],IFERROR(MID($L102,1,FIND(" #",SUG_Helper[[#This Row],[Card]])-1),SUG_Helper[[#This Row],[Card]]))&gt;=IFERROR(VALUE(RIGHT(SUG_Helper[[#This Row],[Card]])),1)</f>
        <v>0</v>
      </c>
    </row>
    <row r="103" spans="1:200" x14ac:dyDescent="0.35">
      <c r="A103" s="17"/>
      <c r="B103" s="4"/>
      <c r="C103" s="4"/>
      <c r="D103" s="4"/>
      <c r="E103" t="str">
        <f>IF(INDEX(LIB[Card],ROW(A92))="","",INDEX(LIB[Card],ROW(A92))&amp;" ("&amp;INDEX(LIB[Level],ROW(A92))&amp;")"&amp;IF(INDEX(LIB[Fused],ROW(A92))="Yes","ƒ",""))</f>
        <v/>
      </c>
      <c r="F103">
        <v>92</v>
      </c>
      <c r="H103" t="str">
        <f>IF(DECK[[#This Row],[Card]]="","",MID(DECK[[#This Row],[Card]],1,FIND(" (",DECK[[#This Row],[Card]])-1))</f>
        <v/>
      </c>
      <c r="I103" t="str">
        <f>IF(DECK[[#This Row],[Card]]="","",MID(DECK[[#This Row],[Card]],FIND("(",DECK[[#This Row],[Card]])+1,1))</f>
        <v/>
      </c>
      <c r="J103" t="str">
        <f>IF(DECK[[#This Row],[Card]]="","",IF(RIGHT(DECK[[#This Row],[Card]])="ƒ","Yes","No"))</f>
        <v/>
      </c>
      <c r="L103" t="str">
        <f t="shared" si="36"/>
        <v>Snake (5) #3</v>
      </c>
      <c r="M103">
        <f t="shared" si="37"/>
        <v>202</v>
      </c>
      <c r="O103" s="6" t="str">
        <f>IF(S103="","",MATCH(MID(S103,1,MIN(FIND(" (",S103),IFERROR(FIND(":",S103),50))-1),CC[CC_Name],0))</f>
        <v/>
      </c>
      <c r="P103" s="5" t="str">
        <f t="shared" si="38"/>
        <v/>
      </c>
      <c r="Q103" s="5" t="str">
        <f t="shared" si="42"/>
        <v/>
      </c>
      <c r="R103" s="5" t="str">
        <f t="shared" si="39"/>
        <v/>
      </c>
      <c r="S103" t="str">
        <f>(INDEX(LIB[ID],ROW(A92)))</f>
        <v/>
      </c>
      <c r="T103" t="str">
        <f>IF(OR(T$5="",$S103=""),"",IFERROR(SUM(PRODUCT(INDEX(CMB[[BA_0O]:[BA_2O]],MATCH(ROUND(MIN(SUM(T$4,$O103/1000),SUM($O103,T$4/1000)),3),CMB[[Cmb_ID]:[Cmb_ID]],0),SUM(N(T$1),N($R103),1)),CHOOSE(AC[[M]:[M]],1,1,0,AC[[AB]:[AB]])),PRODUCT(INDEX(CMB[[BD_0O]:[BD_2O]],MATCH(ROUND(MIN(SUM(T$4,$O103/1000),SUM($O103,T$4/1000)),3),CMB[[Cmb_ID]:[Cmb_ID]],0),SUM(N(T$1),N($R103),1)),CHOOSE(AC[[M]:[M]],1,0,1,AC[[DB]:[DB]])),PRODUCT(SUM(ROUND(AVERAGE(VALUE(T$3),VALUE($P103)),0),CHOOSE(IF(OR(T$1,$R103),4,INDEX(CMB[[Res_Rare]:[Res_Rare]],MATCH(ROUND(MIN(SUM(T$4,$O103/1000),SUM($O103,T$4/1000)),3),CMB[[Cmb_ID]:[Cmb_ID]],0))),-1,-1,0,0)),IF(OR(T$1,$R103),4,INDEX(CMB[[Cmb_Rare]:[Cmb_Rare]],MATCH(ROUND(MIN(SUM(T$4,$O103/1000),SUM($O103,T$4/1000)),3),CMB[[Cmb_ID]:[Cmb_ID]],0))),CHOOSE(AC[[M]:[M]],2,1,1,SUM(AC[[AB]:[DB]])))),""))</f>
        <v/>
      </c>
      <c r="U103" t="str">
        <f>IF(OR(U$5="",$S103=""),"",IFERROR(SUM(PRODUCT(INDEX(CMB[[BA_0O]:[BA_2O]],MATCH(ROUND(MIN(SUM(U$4,$O103/1000),SUM($O103,U$4/1000)),3),CMB[[Cmb_ID]:[Cmb_ID]],0),SUM(N(U$1),N($R103),1)),CHOOSE(AC[[M]:[M]],1,1,0,AC[[AB]:[AB]])),PRODUCT(INDEX(CMB[[BD_0O]:[BD_2O]],MATCH(ROUND(MIN(SUM(U$4,$O103/1000),SUM($O103,U$4/1000)),3),CMB[[Cmb_ID]:[Cmb_ID]],0),SUM(N(U$1),N($R103),1)),CHOOSE(AC[[M]:[M]],1,0,1,AC[[DB]:[DB]])),PRODUCT(SUM(ROUND(AVERAGE(VALUE(U$3),VALUE($P103)),0),CHOOSE(IF(OR(U$1,$R103),4,INDEX(CMB[[Res_Rare]:[Res_Rare]],MATCH(ROUND(MIN(SUM(U$4,$O103/1000),SUM($O103,U$4/1000)),3),CMB[[Cmb_ID]:[Cmb_ID]],0))),-1,-1,0,0)),IF(OR(U$1,$R103),4,INDEX(CMB[[Cmb_Rare]:[Cmb_Rare]],MATCH(ROUND(MIN(SUM(U$4,$O103/1000),SUM($O103,U$4/1000)),3),CMB[[Cmb_ID]:[Cmb_ID]],0))),CHOOSE(AC[[M]:[M]],2,1,1,SUM(AC[[AB]:[DB]])))),""))</f>
        <v/>
      </c>
      <c r="V103" t="str">
        <f>IF(OR(V$5="",$S103=""),"",IFERROR(SUM(PRODUCT(INDEX(CMB[[BA_0O]:[BA_2O]],MATCH(ROUND(MIN(SUM(V$4,$O103/1000),SUM($O103,V$4/1000)),3),CMB[[Cmb_ID]:[Cmb_ID]],0),SUM(N(V$1),N($R103),1)),CHOOSE(AC[[M]:[M]],1,1,0,AC[[AB]:[AB]])),PRODUCT(INDEX(CMB[[BD_0O]:[BD_2O]],MATCH(ROUND(MIN(SUM(V$4,$O103/1000),SUM($O103,V$4/1000)),3),CMB[[Cmb_ID]:[Cmb_ID]],0),SUM(N(V$1),N($R103),1)),CHOOSE(AC[[M]:[M]],1,0,1,AC[[DB]:[DB]])),PRODUCT(SUM(ROUND(AVERAGE(VALUE(V$3),VALUE($P103)),0),CHOOSE(IF(OR(V$1,$R103),4,INDEX(CMB[[Res_Rare]:[Res_Rare]],MATCH(ROUND(MIN(SUM(V$4,$O103/1000),SUM($O103,V$4/1000)),3),CMB[[Cmb_ID]:[Cmb_ID]],0))),-1,-1,0,0)),IF(OR(V$1,$R103),4,INDEX(CMB[[Cmb_Rare]:[Cmb_Rare]],MATCH(ROUND(MIN(SUM(V$4,$O103/1000),SUM($O103,V$4/1000)),3),CMB[[Cmb_ID]:[Cmb_ID]],0))),CHOOSE(AC[[M]:[M]],2,1,1,SUM(AC[[AB]:[DB]])))),""))</f>
        <v/>
      </c>
      <c r="W103" t="str">
        <f>IF(OR(W$5="",$S103=""),"",IFERROR(SUM(PRODUCT(INDEX(CMB[[BA_0O]:[BA_2O]],MATCH(ROUND(MIN(SUM(W$4,$O103/1000),SUM($O103,W$4/1000)),3),CMB[[Cmb_ID]:[Cmb_ID]],0),SUM(N(W$1),N($R103),1)),CHOOSE(AC[[M]:[M]],1,1,0,AC[[AB]:[AB]])),PRODUCT(INDEX(CMB[[BD_0O]:[BD_2O]],MATCH(ROUND(MIN(SUM(W$4,$O103/1000),SUM($O103,W$4/1000)),3),CMB[[Cmb_ID]:[Cmb_ID]],0),SUM(N(W$1),N($R103),1)),CHOOSE(AC[[M]:[M]],1,0,1,AC[[DB]:[DB]])),PRODUCT(SUM(ROUND(AVERAGE(VALUE(W$3),VALUE($P103)),0),CHOOSE(IF(OR(W$1,$R103),4,INDEX(CMB[[Res_Rare]:[Res_Rare]],MATCH(ROUND(MIN(SUM(W$4,$O103/1000),SUM($O103,W$4/1000)),3),CMB[[Cmb_ID]:[Cmb_ID]],0))),-1,-1,0,0)),IF(OR(W$1,$R103),4,INDEX(CMB[[Cmb_Rare]:[Cmb_Rare]],MATCH(ROUND(MIN(SUM(W$4,$O103/1000),SUM($O103,W$4/1000)),3),CMB[[Cmb_ID]:[Cmb_ID]],0))),CHOOSE(AC[[M]:[M]],2,1,1,SUM(AC[[AB]:[DB]])))),""))</f>
        <v/>
      </c>
      <c r="X103" t="str">
        <f>IF(OR(X$5="",$S103=""),"",IFERROR(SUM(PRODUCT(INDEX(CMB[[BA_0O]:[BA_2O]],MATCH(ROUND(MIN(SUM(X$4,$O103/1000),SUM($O103,X$4/1000)),3),CMB[[Cmb_ID]:[Cmb_ID]],0),SUM(N(X$1),N($R103),1)),CHOOSE(AC[[M]:[M]],1,1,0,AC[[AB]:[AB]])),PRODUCT(INDEX(CMB[[BD_0O]:[BD_2O]],MATCH(ROUND(MIN(SUM(X$4,$O103/1000),SUM($O103,X$4/1000)),3),CMB[[Cmb_ID]:[Cmb_ID]],0),SUM(N(X$1),N($R103),1)),CHOOSE(AC[[M]:[M]],1,0,1,AC[[DB]:[DB]])),PRODUCT(SUM(ROUND(AVERAGE(VALUE(X$3),VALUE($P103)),0),CHOOSE(IF(OR(X$1,$R103),4,INDEX(CMB[[Res_Rare]:[Res_Rare]],MATCH(ROUND(MIN(SUM(X$4,$O103/1000),SUM($O103,X$4/1000)),3),CMB[[Cmb_ID]:[Cmb_ID]],0))),-1,-1,0,0)),IF(OR(X$1,$R103),4,INDEX(CMB[[Cmb_Rare]:[Cmb_Rare]],MATCH(ROUND(MIN(SUM(X$4,$O103/1000),SUM($O103,X$4/1000)),3),CMB[[Cmb_ID]:[Cmb_ID]],0))),CHOOSE(AC[[M]:[M]],2,1,1,SUM(AC[[AB]:[DB]])))),""))</f>
        <v/>
      </c>
      <c r="Y103" t="str">
        <f>IF(OR(Y$5="",$S103=""),"",IFERROR(SUM(PRODUCT(INDEX(CMB[[BA_0O]:[BA_2O]],MATCH(ROUND(MIN(SUM(Y$4,$O103/1000),SUM($O103,Y$4/1000)),3),CMB[[Cmb_ID]:[Cmb_ID]],0),SUM(N(Y$1),N($R103),1)),CHOOSE(AC[[M]:[M]],1,1,0,AC[[AB]:[AB]])),PRODUCT(INDEX(CMB[[BD_0O]:[BD_2O]],MATCH(ROUND(MIN(SUM(Y$4,$O103/1000),SUM($O103,Y$4/1000)),3),CMB[[Cmb_ID]:[Cmb_ID]],0),SUM(N(Y$1),N($R103),1)),CHOOSE(AC[[M]:[M]],1,0,1,AC[[DB]:[DB]])),PRODUCT(SUM(ROUND(AVERAGE(VALUE(Y$3),VALUE($P103)),0),CHOOSE(IF(OR(Y$1,$R103),4,INDEX(CMB[[Res_Rare]:[Res_Rare]],MATCH(ROUND(MIN(SUM(Y$4,$O103/1000),SUM($O103,Y$4/1000)),3),CMB[[Cmb_ID]:[Cmb_ID]],0))),-1,-1,0,0)),IF(OR(Y$1,$R103),4,INDEX(CMB[[Cmb_Rare]:[Cmb_Rare]],MATCH(ROUND(MIN(SUM(Y$4,$O103/1000),SUM($O103,Y$4/1000)),3),CMB[[Cmb_ID]:[Cmb_ID]],0))),CHOOSE(AC[[M]:[M]],2,1,1,SUM(AC[[AB]:[DB]])))),""))</f>
        <v/>
      </c>
      <c r="Z103" t="str">
        <f>IF(OR(Z$5="",$S103=""),"",IFERROR(SUM(PRODUCT(INDEX(CMB[[BA_0O]:[BA_2O]],MATCH(ROUND(MIN(SUM(Z$4,$O103/1000),SUM($O103,Z$4/1000)),3),CMB[[Cmb_ID]:[Cmb_ID]],0),SUM(N(Z$1),N($R103),1)),CHOOSE(AC[[M]:[M]],1,1,0,AC[[AB]:[AB]])),PRODUCT(INDEX(CMB[[BD_0O]:[BD_2O]],MATCH(ROUND(MIN(SUM(Z$4,$O103/1000),SUM($O103,Z$4/1000)),3),CMB[[Cmb_ID]:[Cmb_ID]],0),SUM(N(Z$1),N($R103),1)),CHOOSE(AC[[M]:[M]],1,0,1,AC[[DB]:[DB]])),PRODUCT(SUM(ROUND(AVERAGE(VALUE(Z$3),VALUE($P103)),0),CHOOSE(IF(OR(Z$1,$R103),4,INDEX(CMB[[Res_Rare]:[Res_Rare]],MATCH(ROUND(MIN(SUM(Z$4,$O103/1000),SUM($O103,Z$4/1000)),3),CMB[[Cmb_ID]:[Cmb_ID]],0))),-1,-1,0,0)),IF(OR(Z$1,$R103),4,INDEX(CMB[[Cmb_Rare]:[Cmb_Rare]],MATCH(ROUND(MIN(SUM(Z$4,$O103/1000),SUM($O103,Z$4/1000)),3),CMB[[Cmb_ID]:[Cmb_ID]],0))),CHOOSE(AC[[M]:[M]],2,1,1,SUM(AC[[AB]:[DB]])))),""))</f>
        <v/>
      </c>
      <c r="AA103" t="str">
        <f>IF(OR(AA$5="",$S103=""),"",IFERROR(SUM(PRODUCT(INDEX(CMB[[BA_0O]:[BA_2O]],MATCH(ROUND(MIN(SUM(AA$4,$O103/1000),SUM($O103,AA$4/1000)),3),CMB[[Cmb_ID]:[Cmb_ID]],0),SUM(N(AA$1),N($R103),1)),CHOOSE(AC[[M]:[M]],1,1,0,AC[[AB]:[AB]])),PRODUCT(INDEX(CMB[[BD_0O]:[BD_2O]],MATCH(ROUND(MIN(SUM(AA$4,$O103/1000),SUM($O103,AA$4/1000)),3),CMB[[Cmb_ID]:[Cmb_ID]],0),SUM(N(AA$1),N($R103),1)),CHOOSE(AC[[M]:[M]],1,0,1,AC[[DB]:[DB]])),PRODUCT(SUM(ROUND(AVERAGE(VALUE(AA$3),VALUE($P103)),0),CHOOSE(IF(OR(AA$1,$R103),4,INDEX(CMB[[Res_Rare]:[Res_Rare]],MATCH(ROUND(MIN(SUM(AA$4,$O103/1000),SUM($O103,AA$4/1000)),3),CMB[[Cmb_ID]:[Cmb_ID]],0))),-1,-1,0,0)),IF(OR(AA$1,$R103),4,INDEX(CMB[[Cmb_Rare]:[Cmb_Rare]],MATCH(ROUND(MIN(SUM(AA$4,$O103/1000),SUM($O103,AA$4/1000)),3),CMB[[Cmb_ID]:[Cmb_ID]],0))),CHOOSE(AC[[M]:[M]],2,1,1,SUM(AC[[AB]:[DB]])))),""))</f>
        <v/>
      </c>
      <c r="AB103" t="str">
        <f>IF(OR(AB$5="",$S103=""),"",IFERROR(SUM(PRODUCT(INDEX(CMB[[BA_0O]:[BA_2O]],MATCH(ROUND(MIN(SUM(AB$4,$O103/1000),SUM($O103,AB$4/1000)),3),CMB[[Cmb_ID]:[Cmb_ID]],0),SUM(N(AB$1),N($R103),1)),CHOOSE(AC[[M]:[M]],1,1,0,AC[[AB]:[AB]])),PRODUCT(INDEX(CMB[[BD_0O]:[BD_2O]],MATCH(ROUND(MIN(SUM(AB$4,$O103/1000),SUM($O103,AB$4/1000)),3),CMB[[Cmb_ID]:[Cmb_ID]],0),SUM(N(AB$1),N($R103),1)),CHOOSE(AC[[M]:[M]],1,0,1,AC[[DB]:[DB]])),PRODUCT(SUM(ROUND(AVERAGE(VALUE(AB$3),VALUE($P103)),0),CHOOSE(IF(OR(AB$1,$R103),4,INDEX(CMB[[Res_Rare]:[Res_Rare]],MATCH(ROUND(MIN(SUM(AB$4,$O103/1000),SUM($O103,AB$4/1000)),3),CMB[[Cmb_ID]:[Cmb_ID]],0))),-1,-1,0,0)),IF(OR(AB$1,$R103),4,INDEX(CMB[[Cmb_Rare]:[Cmb_Rare]],MATCH(ROUND(MIN(SUM(AB$4,$O103/1000),SUM($O103,AB$4/1000)),3),CMB[[Cmb_ID]:[Cmb_ID]],0))),CHOOSE(AC[[M]:[M]],2,1,1,SUM(AC[[AB]:[DB]])))),""))</f>
        <v/>
      </c>
      <c r="AC103" t="str">
        <f>IF(OR(AC$5="",$S103=""),"",IFERROR(SUM(PRODUCT(INDEX(CMB[[BA_0O]:[BA_2O]],MATCH(ROUND(MIN(SUM(AC$4,$O103/1000),SUM($O103,AC$4/1000)),3),CMB[[Cmb_ID]:[Cmb_ID]],0),SUM(N(AC$1),N($R103),1)),CHOOSE(AC[[M]:[M]],1,1,0,AC[[AB]:[AB]])),PRODUCT(INDEX(CMB[[BD_0O]:[BD_2O]],MATCH(ROUND(MIN(SUM(AC$4,$O103/1000),SUM($O103,AC$4/1000)),3),CMB[[Cmb_ID]:[Cmb_ID]],0),SUM(N(AC$1),N($R103),1)),CHOOSE(AC[[M]:[M]],1,0,1,AC[[DB]:[DB]])),PRODUCT(SUM(ROUND(AVERAGE(VALUE(AC$3),VALUE($P103)),0),CHOOSE(IF(OR(AC$1,$R103),4,INDEX(CMB[[Res_Rare]:[Res_Rare]],MATCH(ROUND(MIN(SUM(AC$4,$O103/1000),SUM($O103,AC$4/1000)),3),CMB[[Cmb_ID]:[Cmb_ID]],0))),-1,-1,0,0)),IF(OR(AC$1,$R103),4,INDEX(CMB[[Cmb_Rare]:[Cmb_Rare]],MATCH(ROUND(MIN(SUM(AC$4,$O103/1000),SUM($O103,AC$4/1000)),3),CMB[[Cmb_ID]:[Cmb_ID]],0))),CHOOSE(AC[[M]:[M]],2,1,1,SUM(AC[[AB]:[DB]])))),""))</f>
        <v/>
      </c>
      <c r="AD103" t="str">
        <f>IF(OR(AD$5="",$S103=""),"",IFERROR(SUM(PRODUCT(INDEX(CMB[[BA_0O]:[BA_2O]],MATCH(ROUND(MIN(SUM(AD$4,$O103/1000),SUM($O103,AD$4/1000)),3),CMB[[Cmb_ID]:[Cmb_ID]],0),SUM(N(AD$1),N($R103),1)),CHOOSE(AC[[M]:[M]],1,1,0,AC[[AB]:[AB]])),PRODUCT(INDEX(CMB[[BD_0O]:[BD_2O]],MATCH(ROUND(MIN(SUM(AD$4,$O103/1000),SUM($O103,AD$4/1000)),3),CMB[[Cmb_ID]:[Cmb_ID]],0),SUM(N(AD$1),N($R103),1)),CHOOSE(AC[[M]:[M]],1,0,1,AC[[DB]:[DB]])),PRODUCT(SUM(ROUND(AVERAGE(VALUE(AD$3),VALUE($P103)),0),CHOOSE(IF(OR(AD$1,$R103),4,INDEX(CMB[[Res_Rare]:[Res_Rare]],MATCH(ROUND(MIN(SUM(AD$4,$O103/1000),SUM($O103,AD$4/1000)),3),CMB[[Cmb_ID]:[Cmb_ID]],0))),-1,-1,0,0)),IF(OR(AD$1,$R103),4,INDEX(CMB[[Cmb_Rare]:[Cmb_Rare]],MATCH(ROUND(MIN(SUM(AD$4,$O103/1000),SUM($O103,AD$4/1000)),3),CMB[[Cmb_ID]:[Cmb_ID]],0))),CHOOSE(AC[[M]:[M]],2,1,1,SUM(AC[[AB]:[DB]])))),""))</f>
        <v/>
      </c>
      <c r="AE103" t="str">
        <f>IF(OR(AE$5="",$S103=""),"",IFERROR(SUM(PRODUCT(INDEX(CMB[[BA_0O]:[BA_2O]],MATCH(ROUND(MIN(SUM(AE$4,$O103/1000),SUM($O103,AE$4/1000)),3),CMB[[Cmb_ID]:[Cmb_ID]],0),SUM(N(AE$1),N($R103),1)),CHOOSE(AC[[M]:[M]],1,1,0,AC[[AB]:[AB]])),PRODUCT(INDEX(CMB[[BD_0O]:[BD_2O]],MATCH(ROUND(MIN(SUM(AE$4,$O103/1000),SUM($O103,AE$4/1000)),3),CMB[[Cmb_ID]:[Cmb_ID]],0),SUM(N(AE$1),N($R103),1)),CHOOSE(AC[[M]:[M]],1,0,1,AC[[DB]:[DB]])),PRODUCT(SUM(ROUND(AVERAGE(VALUE(AE$3),VALUE($P103)),0),CHOOSE(IF(OR(AE$1,$R103),4,INDEX(CMB[[Res_Rare]:[Res_Rare]],MATCH(ROUND(MIN(SUM(AE$4,$O103/1000),SUM($O103,AE$4/1000)),3),CMB[[Cmb_ID]:[Cmb_ID]],0))),-1,-1,0,0)),IF(OR(AE$1,$R103),4,INDEX(CMB[[Cmb_Rare]:[Cmb_Rare]],MATCH(ROUND(MIN(SUM(AE$4,$O103/1000),SUM($O103,AE$4/1000)),3),CMB[[Cmb_ID]:[Cmb_ID]],0))),CHOOSE(AC[[M]:[M]],2,1,1,SUM(AC[[AB]:[DB]])))),""))</f>
        <v/>
      </c>
      <c r="AF103" t="str">
        <f>IF(OR(AF$5="",$S103=""),"",IFERROR(SUM(PRODUCT(INDEX(CMB[[BA_0O]:[BA_2O]],MATCH(ROUND(MIN(SUM(AF$4,$O103/1000),SUM($O103,AF$4/1000)),3),CMB[[Cmb_ID]:[Cmb_ID]],0),SUM(N(AF$1),N($R103),1)),CHOOSE(AC[[M]:[M]],1,1,0,AC[[AB]:[AB]])),PRODUCT(INDEX(CMB[[BD_0O]:[BD_2O]],MATCH(ROUND(MIN(SUM(AF$4,$O103/1000),SUM($O103,AF$4/1000)),3),CMB[[Cmb_ID]:[Cmb_ID]],0),SUM(N(AF$1),N($R103),1)),CHOOSE(AC[[M]:[M]],1,0,1,AC[[DB]:[DB]])),PRODUCT(SUM(ROUND(AVERAGE(VALUE(AF$3),VALUE($P103)),0),CHOOSE(IF(OR(AF$1,$R103),4,INDEX(CMB[[Res_Rare]:[Res_Rare]],MATCH(ROUND(MIN(SUM(AF$4,$O103/1000),SUM($O103,AF$4/1000)),3),CMB[[Cmb_ID]:[Cmb_ID]],0))),-1,-1,0,0)),IF(OR(AF$1,$R103),4,INDEX(CMB[[Cmb_Rare]:[Cmb_Rare]],MATCH(ROUND(MIN(SUM(AF$4,$O103/1000),SUM($O103,AF$4/1000)),3),CMB[[Cmb_ID]:[Cmb_ID]],0))),CHOOSE(AC[[M]:[M]],2,1,1,SUM(AC[[AB]:[DB]])))),""))</f>
        <v/>
      </c>
      <c r="AG103" t="str">
        <f>IF(OR(AG$5="",$S103=""),"",IFERROR(SUM(PRODUCT(INDEX(CMB[[BA_0O]:[BA_2O]],MATCH(ROUND(MIN(SUM(AG$4,$O103/1000),SUM($O103,AG$4/1000)),3),CMB[[Cmb_ID]:[Cmb_ID]],0),SUM(N(AG$1),N($R103),1)),CHOOSE(AC[[M]:[M]],1,1,0,AC[[AB]:[AB]])),PRODUCT(INDEX(CMB[[BD_0O]:[BD_2O]],MATCH(ROUND(MIN(SUM(AG$4,$O103/1000),SUM($O103,AG$4/1000)),3),CMB[[Cmb_ID]:[Cmb_ID]],0),SUM(N(AG$1),N($R103),1)),CHOOSE(AC[[M]:[M]],1,0,1,AC[[DB]:[DB]])),PRODUCT(SUM(ROUND(AVERAGE(VALUE(AG$3),VALUE($P103)),0),CHOOSE(IF(OR(AG$1,$R103),4,INDEX(CMB[[Res_Rare]:[Res_Rare]],MATCH(ROUND(MIN(SUM(AG$4,$O103/1000),SUM($O103,AG$4/1000)),3),CMB[[Cmb_ID]:[Cmb_ID]],0))),-1,-1,0,0)),IF(OR(AG$1,$R103),4,INDEX(CMB[[Cmb_Rare]:[Cmb_Rare]],MATCH(ROUND(MIN(SUM(AG$4,$O103/1000),SUM($O103,AG$4/1000)),3),CMB[[Cmb_ID]:[Cmb_ID]],0))),CHOOSE(AC[[M]:[M]],2,1,1,SUM(AC[[AB]:[DB]])))),""))</f>
        <v/>
      </c>
      <c r="AH103" t="str">
        <f>IF(OR(AH$5="",$S103=""),"",IFERROR(SUM(PRODUCT(INDEX(CMB[[BA_0O]:[BA_2O]],MATCH(ROUND(MIN(SUM(AH$4,$O103/1000),SUM($O103,AH$4/1000)),3),CMB[[Cmb_ID]:[Cmb_ID]],0),SUM(N(AH$1),N($R103),1)),CHOOSE(AC[[M]:[M]],1,1,0,AC[[AB]:[AB]])),PRODUCT(INDEX(CMB[[BD_0O]:[BD_2O]],MATCH(ROUND(MIN(SUM(AH$4,$O103/1000),SUM($O103,AH$4/1000)),3),CMB[[Cmb_ID]:[Cmb_ID]],0),SUM(N(AH$1),N($R103),1)),CHOOSE(AC[[M]:[M]],1,0,1,AC[[DB]:[DB]])),PRODUCT(SUM(ROUND(AVERAGE(VALUE(AH$3),VALUE($P103)),0),CHOOSE(IF(OR(AH$1,$R103),4,INDEX(CMB[[Res_Rare]:[Res_Rare]],MATCH(ROUND(MIN(SUM(AH$4,$O103/1000),SUM($O103,AH$4/1000)),3),CMB[[Cmb_ID]:[Cmb_ID]],0))),-1,-1,0,0)),IF(OR(AH$1,$R103),4,INDEX(CMB[[Cmb_Rare]:[Cmb_Rare]],MATCH(ROUND(MIN(SUM(AH$4,$O103/1000),SUM($O103,AH$4/1000)),3),CMB[[Cmb_ID]:[Cmb_ID]],0))),CHOOSE(AC[[M]:[M]],2,1,1,SUM(AC[[AB]:[DB]])))),""))</f>
        <v/>
      </c>
      <c r="AI103" t="str">
        <f>IF(OR(AI$5="",$S103=""),"",IFERROR(SUM(PRODUCT(INDEX(CMB[[BA_0O]:[BA_2O]],MATCH(ROUND(MIN(SUM(AI$4,$O103/1000),SUM($O103,AI$4/1000)),3),CMB[[Cmb_ID]:[Cmb_ID]],0),SUM(N(AI$1),N($R103),1)),CHOOSE(AC[[M]:[M]],1,1,0,AC[[AB]:[AB]])),PRODUCT(INDEX(CMB[[BD_0O]:[BD_2O]],MATCH(ROUND(MIN(SUM(AI$4,$O103/1000),SUM($O103,AI$4/1000)),3),CMB[[Cmb_ID]:[Cmb_ID]],0),SUM(N(AI$1),N($R103),1)),CHOOSE(AC[[M]:[M]],1,0,1,AC[[DB]:[DB]])),PRODUCT(SUM(ROUND(AVERAGE(VALUE(AI$3),VALUE($P103)),0),CHOOSE(IF(OR(AI$1,$R103),4,INDEX(CMB[[Res_Rare]:[Res_Rare]],MATCH(ROUND(MIN(SUM(AI$4,$O103/1000),SUM($O103,AI$4/1000)),3),CMB[[Cmb_ID]:[Cmb_ID]],0))),-1,-1,0,0)),IF(OR(AI$1,$R103),4,INDEX(CMB[[Cmb_Rare]:[Cmb_Rare]],MATCH(ROUND(MIN(SUM(AI$4,$O103/1000),SUM($O103,AI$4/1000)),3),CMB[[Cmb_ID]:[Cmb_ID]],0))),CHOOSE(AC[[M]:[M]],2,1,1,SUM(AC[[AB]:[DB]])))),""))</f>
        <v/>
      </c>
      <c r="AJ103" t="str">
        <f>IF(OR(AJ$5="",$S103=""),"",IFERROR(SUM(PRODUCT(INDEX(CMB[[BA_0O]:[BA_2O]],MATCH(ROUND(MIN(SUM(AJ$4,$O103/1000),SUM($O103,AJ$4/1000)),3),CMB[[Cmb_ID]:[Cmb_ID]],0),SUM(N(AJ$1),N($R103),1)),CHOOSE(AC[[M]:[M]],1,1,0,AC[[AB]:[AB]])),PRODUCT(INDEX(CMB[[BD_0O]:[BD_2O]],MATCH(ROUND(MIN(SUM(AJ$4,$O103/1000),SUM($O103,AJ$4/1000)),3),CMB[[Cmb_ID]:[Cmb_ID]],0),SUM(N(AJ$1),N($R103),1)),CHOOSE(AC[[M]:[M]],1,0,1,AC[[DB]:[DB]])),PRODUCT(SUM(ROUND(AVERAGE(VALUE(AJ$3),VALUE($P103)),0),CHOOSE(IF(OR(AJ$1,$R103),4,INDEX(CMB[[Res_Rare]:[Res_Rare]],MATCH(ROUND(MIN(SUM(AJ$4,$O103/1000),SUM($O103,AJ$4/1000)),3),CMB[[Cmb_ID]:[Cmb_ID]],0))),-1,-1,0,0)),IF(OR(AJ$1,$R103),4,INDEX(CMB[[Cmb_Rare]:[Cmb_Rare]],MATCH(ROUND(MIN(SUM(AJ$4,$O103/1000),SUM($O103,AJ$4/1000)),3),CMB[[Cmb_ID]:[Cmb_ID]],0))),CHOOSE(AC[[M]:[M]],2,1,1,SUM(AC[[AB]:[DB]])))),""))</f>
        <v/>
      </c>
      <c r="AK103" t="str">
        <f>IF(OR(AK$5="",$S103=""),"",IFERROR(SUM(PRODUCT(INDEX(CMB[[BA_0O]:[BA_2O]],MATCH(ROUND(MIN(SUM(AK$4,$O103/1000),SUM($O103,AK$4/1000)),3),CMB[[Cmb_ID]:[Cmb_ID]],0),SUM(N(AK$1),N($R103),1)),CHOOSE(AC[[M]:[M]],1,1,0,AC[[AB]:[AB]])),PRODUCT(INDEX(CMB[[BD_0O]:[BD_2O]],MATCH(ROUND(MIN(SUM(AK$4,$O103/1000),SUM($O103,AK$4/1000)),3),CMB[[Cmb_ID]:[Cmb_ID]],0),SUM(N(AK$1),N($R103),1)),CHOOSE(AC[[M]:[M]],1,0,1,AC[[DB]:[DB]])),PRODUCT(SUM(ROUND(AVERAGE(VALUE(AK$3),VALUE($P103)),0),CHOOSE(IF(OR(AK$1,$R103),4,INDEX(CMB[[Res_Rare]:[Res_Rare]],MATCH(ROUND(MIN(SUM(AK$4,$O103/1000),SUM($O103,AK$4/1000)),3),CMB[[Cmb_ID]:[Cmb_ID]],0))),-1,-1,0,0)),IF(OR(AK$1,$R103),4,INDEX(CMB[[Cmb_Rare]:[Cmb_Rare]],MATCH(ROUND(MIN(SUM(AK$4,$O103/1000),SUM($O103,AK$4/1000)),3),CMB[[Cmb_ID]:[Cmb_ID]],0))),CHOOSE(AC[[M]:[M]],2,1,1,SUM(AC[[AB]:[DB]])))),""))</f>
        <v/>
      </c>
      <c r="AL103" t="str">
        <f>IF(OR(AL$5="",$S103=""),"",IFERROR(SUM(PRODUCT(INDEX(CMB[[BA_0O]:[BA_2O]],MATCH(ROUND(MIN(SUM(AL$4,$O103/1000),SUM($O103,AL$4/1000)),3),CMB[[Cmb_ID]:[Cmb_ID]],0),SUM(N(AL$1),N($R103),1)),CHOOSE(AC[[M]:[M]],1,1,0,AC[[AB]:[AB]])),PRODUCT(INDEX(CMB[[BD_0O]:[BD_2O]],MATCH(ROUND(MIN(SUM(AL$4,$O103/1000),SUM($O103,AL$4/1000)),3),CMB[[Cmb_ID]:[Cmb_ID]],0),SUM(N(AL$1),N($R103),1)),CHOOSE(AC[[M]:[M]],1,0,1,AC[[DB]:[DB]])),PRODUCT(SUM(ROUND(AVERAGE(VALUE(AL$3),VALUE($P103)),0),CHOOSE(IF(OR(AL$1,$R103),4,INDEX(CMB[[Res_Rare]:[Res_Rare]],MATCH(ROUND(MIN(SUM(AL$4,$O103/1000),SUM($O103,AL$4/1000)),3),CMB[[Cmb_ID]:[Cmb_ID]],0))),-1,-1,0,0)),IF(OR(AL$1,$R103),4,INDEX(CMB[[Cmb_Rare]:[Cmb_Rare]],MATCH(ROUND(MIN(SUM(AL$4,$O103/1000),SUM($O103,AL$4/1000)),3),CMB[[Cmb_ID]:[Cmb_ID]],0))),CHOOSE(AC[[M]:[M]],2,1,1,SUM(AC[[AB]:[DB]])))),""))</f>
        <v/>
      </c>
      <c r="AM103" t="str">
        <f>IF(OR(AM$5="",$S103=""),"",IFERROR(SUM(PRODUCT(INDEX(CMB[[BA_0O]:[BA_2O]],MATCH(ROUND(MIN(SUM(AM$4,$O103/1000),SUM($O103,AM$4/1000)),3),CMB[[Cmb_ID]:[Cmb_ID]],0),SUM(N(AM$1),N($R103),1)),CHOOSE(AC[[M]:[M]],1,1,0,AC[[AB]:[AB]])),PRODUCT(INDEX(CMB[[BD_0O]:[BD_2O]],MATCH(ROUND(MIN(SUM(AM$4,$O103/1000),SUM($O103,AM$4/1000)),3),CMB[[Cmb_ID]:[Cmb_ID]],0),SUM(N(AM$1),N($R103),1)),CHOOSE(AC[[M]:[M]],1,0,1,AC[[DB]:[DB]])),PRODUCT(SUM(ROUND(AVERAGE(VALUE(AM$3),VALUE($P103)),0),CHOOSE(IF(OR(AM$1,$R103),4,INDEX(CMB[[Res_Rare]:[Res_Rare]],MATCH(ROUND(MIN(SUM(AM$4,$O103/1000),SUM($O103,AM$4/1000)),3),CMB[[Cmb_ID]:[Cmb_ID]],0))),-1,-1,0,0)),IF(OR(AM$1,$R103),4,INDEX(CMB[[Cmb_Rare]:[Cmb_Rare]],MATCH(ROUND(MIN(SUM(AM$4,$O103/1000),SUM($O103,AM$4/1000)),3),CMB[[Cmb_ID]:[Cmb_ID]],0))),CHOOSE(AC[[M]:[M]],2,1,1,SUM(AC[[AB]:[DB]])))),""))</f>
        <v/>
      </c>
      <c r="AN103" t="str">
        <f>IF(OR(AN$5="",$S103=""),"",IFERROR(SUM(PRODUCT(INDEX(CMB[[BA_0O]:[BA_2O]],MATCH(ROUND(MIN(SUM(AN$4,$O103/1000),SUM($O103,AN$4/1000)),3),CMB[[Cmb_ID]:[Cmb_ID]],0),SUM(N(AN$1),N($R103),1)),CHOOSE(AC[[M]:[M]],1,1,0,AC[[AB]:[AB]])),PRODUCT(INDEX(CMB[[BD_0O]:[BD_2O]],MATCH(ROUND(MIN(SUM(AN$4,$O103/1000),SUM($O103,AN$4/1000)),3),CMB[[Cmb_ID]:[Cmb_ID]],0),SUM(N(AN$1),N($R103),1)),CHOOSE(AC[[M]:[M]],1,0,1,AC[[DB]:[DB]])),PRODUCT(SUM(ROUND(AVERAGE(VALUE(AN$3),VALUE($P103)),0),CHOOSE(IF(OR(AN$1,$R103),4,INDEX(CMB[[Res_Rare]:[Res_Rare]],MATCH(ROUND(MIN(SUM(AN$4,$O103/1000),SUM($O103,AN$4/1000)),3),CMB[[Cmb_ID]:[Cmb_ID]],0))),-1,-1,0,0)),IF(OR(AN$1,$R103),4,INDEX(CMB[[Cmb_Rare]:[Cmb_Rare]],MATCH(ROUND(MIN(SUM(AN$4,$O103/1000),SUM($O103,AN$4/1000)),3),CMB[[Cmb_ID]:[Cmb_ID]],0))),CHOOSE(AC[[M]:[M]],2,1,1,SUM(AC[[AB]:[DB]])))),""))</f>
        <v/>
      </c>
      <c r="AO103" t="str">
        <f>IF(OR(AO$5="",$S103=""),"",IFERROR(SUM(PRODUCT(INDEX(CMB[[BA_0O]:[BA_2O]],MATCH(ROUND(MIN(SUM(AO$4,$O103/1000),SUM($O103,AO$4/1000)),3),CMB[[Cmb_ID]:[Cmb_ID]],0),SUM(N(AO$1),N($R103),1)),CHOOSE(AC[[M]:[M]],1,1,0,AC[[AB]:[AB]])),PRODUCT(INDEX(CMB[[BD_0O]:[BD_2O]],MATCH(ROUND(MIN(SUM(AO$4,$O103/1000),SUM($O103,AO$4/1000)),3),CMB[[Cmb_ID]:[Cmb_ID]],0),SUM(N(AO$1),N($R103),1)),CHOOSE(AC[[M]:[M]],1,0,1,AC[[DB]:[DB]])),PRODUCT(SUM(ROUND(AVERAGE(VALUE(AO$3),VALUE($P103)),0),CHOOSE(IF(OR(AO$1,$R103),4,INDEX(CMB[[Res_Rare]:[Res_Rare]],MATCH(ROUND(MIN(SUM(AO$4,$O103/1000),SUM($O103,AO$4/1000)),3),CMB[[Cmb_ID]:[Cmb_ID]],0))),-1,-1,0,0)),IF(OR(AO$1,$R103),4,INDEX(CMB[[Cmb_Rare]:[Cmb_Rare]],MATCH(ROUND(MIN(SUM(AO$4,$O103/1000),SUM($O103,AO$4/1000)),3),CMB[[Cmb_ID]:[Cmb_ID]],0))),CHOOSE(AC[[M]:[M]],2,1,1,SUM(AC[[AB]:[DB]])))),""))</f>
        <v/>
      </c>
      <c r="AP103" t="str">
        <f>IF(OR(AP$5="",$S103=""),"",IFERROR(SUM(PRODUCT(INDEX(CMB[[BA_0O]:[BA_2O]],MATCH(ROUND(MIN(SUM(AP$4,$O103/1000),SUM($O103,AP$4/1000)),3),CMB[[Cmb_ID]:[Cmb_ID]],0),SUM(N(AP$1),N($R103),1)),CHOOSE(AC[[M]:[M]],1,1,0,AC[[AB]:[AB]])),PRODUCT(INDEX(CMB[[BD_0O]:[BD_2O]],MATCH(ROUND(MIN(SUM(AP$4,$O103/1000),SUM($O103,AP$4/1000)),3),CMB[[Cmb_ID]:[Cmb_ID]],0),SUM(N(AP$1),N($R103),1)),CHOOSE(AC[[M]:[M]],1,0,1,AC[[DB]:[DB]])),PRODUCT(SUM(ROUND(AVERAGE(VALUE(AP$3),VALUE($P103)),0),CHOOSE(IF(OR(AP$1,$R103),4,INDEX(CMB[[Res_Rare]:[Res_Rare]],MATCH(ROUND(MIN(SUM(AP$4,$O103/1000),SUM($O103,AP$4/1000)),3),CMB[[Cmb_ID]:[Cmb_ID]],0))),-1,-1,0,0)),IF(OR(AP$1,$R103),4,INDEX(CMB[[Cmb_Rare]:[Cmb_Rare]],MATCH(ROUND(MIN(SUM(AP$4,$O103/1000),SUM($O103,AP$4/1000)),3),CMB[[Cmb_ID]:[Cmb_ID]],0))),CHOOSE(AC[[M]:[M]],2,1,1,SUM(AC[[AB]:[DB]])))),""))</f>
        <v/>
      </c>
      <c r="AQ103" t="str">
        <f>IF(OR(AQ$5="",$S103=""),"",IFERROR(SUM(PRODUCT(INDEX(CMB[[BA_0O]:[BA_2O]],MATCH(ROUND(MIN(SUM(AQ$4,$O103/1000),SUM($O103,AQ$4/1000)),3),CMB[[Cmb_ID]:[Cmb_ID]],0),SUM(N(AQ$1),N($R103),1)),CHOOSE(AC[[M]:[M]],1,1,0,AC[[AB]:[AB]])),PRODUCT(INDEX(CMB[[BD_0O]:[BD_2O]],MATCH(ROUND(MIN(SUM(AQ$4,$O103/1000),SUM($O103,AQ$4/1000)),3),CMB[[Cmb_ID]:[Cmb_ID]],0),SUM(N(AQ$1),N($R103),1)),CHOOSE(AC[[M]:[M]],1,0,1,AC[[DB]:[DB]])),PRODUCT(SUM(ROUND(AVERAGE(VALUE(AQ$3),VALUE($P103)),0),CHOOSE(IF(OR(AQ$1,$R103),4,INDEX(CMB[[Res_Rare]:[Res_Rare]],MATCH(ROUND(MIN(SUM(AQ$4,$O103/1000),SUM($O103,AQ$4/1000)),3),CMB[[Cmb_ID]:[Cmb_ID]],0))),-1,-1,0,0)),IF(OR(AQ$1,$R103),4,INDEX(CMB[[Cmb_Rare]:[Cmb_Rare]],MATCH(ROUND(MIN(SUM(AQ$4,$O103/1000),SUM($O103,AQ$4/1000)),3),CMB[[Cmb_ID]:[Cmb_ID]],0))),CHOOSE(AC[[M]:[M]],2,1,1,SUM(AC[[AB]:[DB]])))),""))</f>
        <v/>
      </c>
      <c r="AR103" t="str">
        <f>IF(OR(AR$5="",$S103=""),"",IFERROR(SUM(PRODUCT(INDEX(CMB[[BA_0O]:[BA_2O]],MATCH(ROUND(MIN(SUM(AR$4,$O103/1000),SUM($O103,AR$4/1000)),3),CMB[[Cmb_ID]:[Cmb_ID]],0),SUM(N(AR$1),N($R103),1)),CHOOSE(AC[[M]:[M]],1,1,0,AC[[AB]:[AB]])),PRODUCT(INDEX(CMB[[BD_0O]:[BD_2O]],MATCH(ROUND(MIN(SUM(AR$4,$O103/1000),SUM($O103,AR$4/1000)),3),CMB[[Cmb_ID]:[Cmb_ID]],0),SUM(N(AR$1),N($R103),1)),CHOOSE(AC[[M]:[M]],1,0,1,AC[[DB]:[DB]])),PRODUCT(SUM(ROUND(AVERAGE(VALUE(AR$3),VALUE($P103)),0),CHOOSE(IF(OR(AR$1,$R103),4,INDEX(CMB[[Res_Rare]:[Res_Rare]],MATCH(ROUND(MIN(SUM(AR$4,$O103/1000),SUM($O103,AR$4/1000)),3),CMB[[Cmb_ID]:[Cmb_ID]],0))),-1,-1,0,0)),IF(OR(AR$1,$R103),4,INDEX(CMB[[Cmb_Rare]:[Cmb_Rare]],MATCH(ROUND(MIN(SUM(AR$4,$O103/1000),SUM($O103,AR$4/1000)),3),CMB[[Cmb_ID]:[Cmb_ID]],0))),CHOOSE(AC[[M]:[M]],2,1,1,SUM(AC[[AB]:[DB]])))),""))</f>
        <v/>
      </c>
      <c r="AS103" t="str">
        <f>IF(OR(AS$5="",$S103=""),"",IFERROR(SUM(PRODUCT(INDEX(CMB[[BA_0O]:[BA_2O]],MATCH(ROUND(MIN(SUM(AS$4,$O103/1000),SUM($O103,AS$4/1000)),3),CMB[[Cmb_ID]:[Cmb_ID]],0),SUM(N(AS$1),N($R103),1)),CHOOSE(AC[[M]:[M]],1,1,0,AC[[AB]:[AB]])),PRODUCT(INDEX(CMB[[BD_0O]:[BD_2O]],MATCH(ROUND(MIN(SUM(AS$4,$O103/1000),SUM($O103,AS$4/1000)),3),CMB[[Cmb_ID]:[Cmb_ID]],0),SUM(N(AS$1),N($R103),1)),CHOOSE(AC[[M]:[M]],1,0,1,AC[[DB]:[DB]])),PRODUCT(SUM(ROUND(AVERAGE(VALUE(AS$3),VALUE($P103)),0),CHOOSE(IF(OR(AS$1,$R103),4,INDEX(CMB[[Res_Rare]:[Res_Rare]],MATCH(ROUND(MIN(SUM(AS$4,$O103/1000),SUM($O103,AS$4/1000)),3),CMB[[Cmb_ID]:[Cmb_ID]],0))),-1,-1,0,0)),IF(OR(AS$1,$R103),4,INDEX(CMB[[Cmb_Rare]:[Cmb_Rare]],MATCH(ROUND(MIN(SUM(AS$4,$O103/1000),SUM($O103,AS$4/1000)),3),CMB[[Cmb_ID]:[Cmb_ID]],0))),CHOOSE(AC[[M]:[M]],2,1,1,SUM(AC[[AB]:[DB]])))),""))</f>
        <v/>
      </c>
      <c r="AT103" t="str">
        <f>IF(OR(AT$5="",$S103=""),"",IFERROR(SUM(PRODUCT(INDEX(CMB[[BA_0O]:[BA_2O]],MATCH(ROUND(MIN(SUM(AT$4,$O103/1000),SUM($O103,AT$4/1000)),3),CMB[[Cmb_ID]:[Cmb_ID]],0),SUM(N(AT$1),N($R103),1)),CHOOSE(AC[[M]:[M]],1,1,0,AC[[AB]:[AB]])),PRODUCT(INDEX(CMB[[BD_0O]:[BD_2O]],MATCH(ROUND(MIN(SUM(AT$4,$O103/1000),SUM($O103,AT$4/1000)),3),CMB[[Cmb_ID]:[Cmb_ID]],0),SUM(N(AT$1),N($R103),1)),CHOOSE(AC[[M]:[M]],1,0,1,AC[[DB]:[DB]])),PRODUCT(SUM(ROUND(AVERAGE(VALUE(AT$3),VALUE($P103)),0),CHOOSE(IF(OR(AT$1,$R103),4,INDEX(CMB[[Res_Rare]:[Res_Rare]],MATCH(ROUND(MIN(SUM(AT$4,$O103/1000),SUM($O103,AT$4/1000)),3),CMB[[Cmb_ID]:[Cmb_ID]],0))),-1,-1,0,0)),IF(OR(AT$1,$R103),4,INDEX(CMB[[Cmb_Rare]:[Cmb_Rare]],MATCH(ROUND(MIN(SUM(AT$4,$O103/1000),SUM($O103,AT$4/1000)),3),CMB[[Cmb_ID]:[Cmb_ID]],0))),CHOOSE(AC[[M]:[M]],2,1,1,SUM(AC[[AB]:[DB]])))),""))</f>
        <v/>
      </c>
      <c r="AU103" t="str">
        <f>IF(OR(AU$5="",$S103=""),"",IFERROR(SUM(PRODUCT(INDEX(CMB[[BA_0O]:[BA_2O]],MATCH(ROUND(MIN(SUM(AU$4,$O103/1000),SUM($O103,AU$4/1000)),3),CMB[[Cmb_ID]:[Cmb_ID]],0),SUM(N(AU$1),N($R103),1)),CHOOSE(AC[[M]:[M]],1,1,0,AC[[AB]:[AB]])),PRODUCT(INDEX(CMB[[BD_0O]:[BD_2O]],MATCH(ROUND(MIN(SUM(AU$4,$O103/1000),SUM($O103,AU$4/1000)),3),CMB[[Cmb_ID]:[Cmb_ID]],0),SUM(N(AU$1),N($R103),1)),CHOOSE(AC[[M]:[M]],1,0,1,AC[[DB]:[DB]])),PRODUCT(SUM(ROUND(AVERAGE(VALUE(AU$3),VALUE($P103)),0),CHOOSE(IF(OR(AU$1,$R103),4,INDEX(CMB[[Res_Rare]:[Res_Rare]],MATCH(ROUND(MIN(SUM(AU$4,$O103/1000),SUM($O103,AU$4/1000)),3),CMB[[Cmb_ID]:[Cmb_ID]],0))),-1,-1,0,0)),IF(OR(AU$1,$R103),4,INDEX(CMB[[Cmb_Rare]:[Cmb_Rare]],MATCH(ROUND(MIN(SUM(AU$4,$O103/1000),SUM($O103,AU$4/1000)),3),CMB[[Cmb_ID]:[Cmb_ID]],0))),CHOOSE(AC[[M]:[M]],2,1,1,SUM(AC[[AB]:[DB]])))),""))</f>
        <v/>
      </c>
      <c r="AV103" t="str">
        <f>IF(OR(AV$5="",$S103=""),"",IFERROR(SUM(PRODUCT(INDEX(CMB[[BA_0O]:[BA_2O]],MATCH(ROUND(MIN(SUM(AV$4,$O103/1000),SUM($O103,AV$4/1000)),3),CMB[[Cmb_ID]:[Cmb_ID]],0),SUM(N(AV$1),N($R103),1)),CHOOSE(AC[[M]:[M]],1,1,0,AC[[AB]:[AB]])),PRODUCT(INDEX(CMB[[BD_0O]:[BD_2O]],MATCH(ROUND(MIN(SUM(AV$4,$O103/1000),SUM($O103,AV$4/1000)),3),CMB[[Cmb_ID]:[Cmb_ID]],0),SUM(N(AV$1),N($R103),1)),CHOOSE(AC[[M]:[M]],1,0,1,AC[[DB]:[DB]])),PRODUCT(SUM(ROUND(AVERAGE(VALUE(AV$3),VALUE($P103)),0),CHOOSE(IF(OR(AV$1,$R103),4,INDEX(CMB[[Res_Rare]:[Res_Rare]],MATCH(ROUND(MIN(SUM(AV$4,$O103/1000),SUM($O103,AV$4/1000)),3),CMB[[Cmb_ID]:[Cmb_ID]],0))),-1,-1,0,0)),IF(OR(AV$1,$R103),4,INDEX(CMB[[Cmb_Rare]:[Cmb_Rare]],MATCH(ROUND(MIN(SUM(AV$4,$O103/1000),SUM($O103,AV$4/1000)),3),CMB[[Cmb_ID]:[Cmb_ID]],0))),CHOOSE(AC[[M]:[M]],2,1,1,SUM(AC[[AB]:[DB]])))),""))</f>
        <v/>
      </c>
      <c r="AW103" t="str">
        <f>IF(OR(AW$5="",$S103=""),"",IFERROR(SUM(PRODUCT(INDEX(CMB[[BA_0O]:[BA_2O]],MATCH(ROUND(MIN(SUM(AW$4,$O103/1000),SUM($O103,AW$4/1000)),3),CMB[[Cmb_ID]:[Cmb_ID]],0),SUM(N(AW$1),N($R103),1)),CHOOSE(AC[[M]:[M]],1,1,0,AC[[AB]:[AB]])),PRODUCT(INDEX(CMB[[BD_0O]:[BD_2O]],MATCH(ROUND(MIN(SUM(AW$4,$O103/1000),SUM($O103,AW$4/1000)),3),CMB[[Cmb_ID]:[Cmb_ID]],0),SUM(N(AW$1),N($R103),1)),CHOOSE(AC[[M]:[M]],1,0,1,AC[[DB]:[DB]])),PRODUCT(SUM(ROUND(AVERAGE(VALUE(AW$3),VALUE($P103)),0),CHOOSE(IF(OR(AW$1,$R103),4,INDEX(CMB[[Res_Rare]:[Res_Rare]],MATCH(ROUND(MIN(SUM(AW$4,$O103/1000),SUM($O103,AW$4/1000)),3),CMB[[Cmb_ID]:[Cmb_ID]],0))),-1,-1,0,0)),IF(OR(AW$1,$R103),4,INDEX(CMB[[Cmb_Rare]:[Cmb_Rare]],MATCH(ROUND(MIN(SUM(AW$4,$O103/1000),SUM($O103,AW$4/1000)),3),CMB[[Cmb_ID]:[Cmb_ID]],0))),CHOOSE(AC[[M]:[M]],2,1,1,SUM(AC[[AB]:[DB]])))),""))</f>
        <v/>
      </c>
      <c r="AX103" t="str">
        <f>IF(OR(AX$5="",$S103=""),"",IFERROR(SUM(PRODUCT(INDEX(CMB[[BA_0O]:[BA_2O]],MATCH(ROUND(MIN(SUM(AX$4,$O103/1000),SUM($O103,AX$4/1000)),3),CMB[[Cmb_ID]:[Cmb_ID]],0),SUM(N(AX$1),N($R103),1)),CHOOSE(AC[[M]:[M]],1,1,0,AC[[AB]:[AB]])),PRODUCT(INDEX(CMB[[BD_0O]:[BD_2O]],MATCH(ROUND(MIN(SUM(AX$4,$O103/1000),SUM($O103,AX$4/1000)),3),CMB[[Cmb_ID]:[Cmb_ID]],0),SUM(N(AX$1),N($R103),1)),CHOOSE(AC[[M]:[M]],1,0,1,AC[[DB]:[DB]])),PRODUCT(SUM(ROUND(AVERAGE(VALUE(AX$3),VALUE($P103)),0),CHOOSE(IF(OR(AX$1,$R103),4,INDEX(CMB[[Res_Rare]:[Res_Rare]],MATCH(ROUND(MIN(SUM(AX$4,$O103/1000),SUM($O103,AX$4/1000)),3),CMB[[Cmb_ID]:[Cmb_ID]],0))),-1,-1,0,0)),IF(OR(AX$1,$R103),4,INDEX(CMB[[Cmb_Rare]:[Cmb_Rare]],MATCH(ROUND(MIN(SUM(AX$4,$O103/1000),SUM($O103,AX$4/1000)),3),CMB[[Cmb_ID]:[Cmb_ID]],0))),CHOOSE(AC[[M]:[M]],2,1,1,SUM(AC[[AB]:[DB]])))),""))</f>
        <v/>
      </c>
      <c r="AY103" t="str">
        <f>IF(OR(AY$5="",$S103=""),"",IFERROR(SUM(PRODUCT(INDEX(CMB[[BA_0O]:[BA_2O]],MATCH(ROUND(MIN(SUM(AY$4,$O103/1000),SUM($O103,AY$4/1000)),3),CMB[[Cmb_ID]:[Cmb_ID]],0),SUM(N(AY$1),N($R103),1)),CHOOSE(AC[[M]:[M]],1,1,0,AC[[AB]:[AB]])),PRODUCT(INDEX(CMB[[BD_0O]:[BD_2O]],MATCH(ROUND(MIN(SUM(AY$4,$O103/1000),SUM($O103,AY$4/1000)),3),CMB[[Cmb_ID]:[Cmb_ID]],0),SUM(N(AY$1),N($R103),1)),CHOOSE(AC[[M]:[M]],1,0,1,AC[[DB]:[DB]])),PRODUCT(SUM(ROUND(AVERAGE(VALUE(AY$3),VALUE($P103)),0),CHOOSE(IF(OR(AY$1,$R103),4,INDEX(CMB[[Res_Rare]:[Res_Rare]],MATCH(ROUND(MIN(SUM(AY$4,$O103/1000),SUM($O103,AY$4/1000)),3),CMB[[Cmb_ID]:[Cmb_ID]],0))),-1,-1,0,0)),IF(OR(AY$1,$R103),4,INDEX(CMB[[Cmb_Rare]:[Cmb_Rare]],MATCH(ROUND(MIN(SUM(AY$4,$O103/1000),SUM($O103,AY$4/1000)),3),CMB[[Cmb_ID]:[Cmb_ID]],0))),CHOOSE(AC[[M]:[M]],2,1,1,SUM(AC[[AB]:[DB]])))),""))</f>
        <v/>
      </c>
      <c r="AZ103" t="str">
        <f>IF(OR(AZ$5="",$S103=""),"",IFERROR(SUM(PRODUCT(INDEX(CMB[[BA_0O]:[BA_2O]],MATCH(ROUND(MIN(SUM(AZ$4,$O103/1000),SUM($O103,AZ$4/1000)),3),CMB[[Cmb_ID]:[Cmb_ID]],0),SUM(N(AZ$1),N($R103),1)),CHOOSE(AC[[M]:[M]],1,1,0,AC[[AB]:[AB]])),PRODUCT(INDEX(CMB[[BD_0O]:[BD_2O]],MATCH(ROUND(MIN(SUM(AZ$4,$O103/1000),SUM($O103,AZ$4/1000)),3),CMB[[Cmb_ID]:[Cmb_ID]],0),SUM(N(AZ$1),N($R103),1)),CHOOSE(AC[[M]:[M]],1,0,1,AC[[DB]:[DB]])),PRODUCT(SUM(ROUND(AVERAGE(VALUE(AZ$3),VALUE($P103)),0),CHOOSE(IF(OR(AZ$1,$R103),4,INDEX(CMB[[Res_Rare]:[Res_Rare]],MATCH(ROUND(MIN(SUM(AZ$4,$O103/1000),SUM($O103,AZ$4/1000)),3),CMB[[Cmb_ID]:[Cmb_ID]],0))),-1,-1,0,0)),IF(OR(AZ$1,$R103),4,INDEX(CMB[[Cmb_Rare]:[Cmb_Rare]],MATCH(ROUND(MIN(SUM(AZ$4,$O103/1000),SUM($O103,AZ$4/1000)),3),CMB[[Cmb_ID]:[Cmb_ID]],0))),CHOOSE(AC[[M]:[M]],2,1,1,SUM(AC[[AB]:[DB]])))),""))</f>
        <v/>
      </c>
      <c r="BA103" t="str">
        <f>IF(OR(BA$5="",$S103=""),"",IFERROR(SUM(PRODUCT(INDEX(CMB[[BA_0O]:[BA_2O]],MATCH(ROUND(MIN(SUM(BA$4,$O103/1000),SUM($O103,BA$4/1000)),3),CMB[[Cmb_ID]:[Cmb_ID]],0),SUM(N(BA$1),N($R103),1)),CHOOSE(AC[[M]:[M]],1,1,0,AC[[AB]:[AB]])),PRODUCT(INDEX(CMB[[BD_0O]:[BD_2O]],MATCH(ROUND(MIN(SUM(BA$4,$O103/1000),SUM($O103,BA$4/1000)),3),CMB[[Cmb_ID]:[Cmb_ID]],0),SUM(N(BA$1),N($R103),1)),CHOOSE(AC[[M]:[M]],1,0,1,AC[[DB]:[DB]])),PRODUCT(SUM(ROUND(AVERAGE(VALUE(BA$3),VALUE($P103)),0),CHOOSE(IF(OR(BA$1,$R103),4,INDEX(CMB[[Res_Rare]:[Res_Rare]],MATCH(ROUND(MIN(SUM(BA$4,$O103/1000),SUM($O103,BA$4/1000)),3),CMB[[Cmb_ID]:[Cmb_ID]],0))),-1,-1,0,0)),IF(OR(BA$1,$R103),4,INDEX(CMB[[Cmb_Rare]:[Cmb_Rare]],MATCH(ROUND(MIN(SUM(BA$4,$O103/1000),SUM($O103,BA$4/1000)),3),CMB[[Cmb_ID]:[Cmb_ID]],0))),CHOOSE(AC[[M]:[M]],2,1,1,SUM(AC[[AB]:[DB]])))),""))</f>
        <v/>
      </c>
      <c r="BB103" t="str">
        <f>IF(OR(BB$5="",$S103=""),"",IFERROR(SUM(PRODUCT(INDEX(CMB[[BA_0O]:[BA_2O]],MATCH(ROUND(MIN(SUM(BB$4,$O103/1000),SUM($O103,BB$4/1000)),3),CMB[[Cmb_ID]:[Cmb_ID]],0),SUM(N(BB$1),N($R103),1)),CHOOSE(AC[[M]:[M]],1,1,0,AC[[AB]:[AB]])),PRODUCT(INDEX(CMB[[BD_0O]:[BD_2O]],MATCH(ROUND(MIN(SUM(BB$4,$O103/1000),SUM($O103,BB$4/1000)),3),CMB[[Cmb_ID]:[Cmb_ID]],0),SUM(N(BB$1),N($R103),1)),CHOOSE(AC[[M]:[M]],1,0,1,AC[[DB]:[DB]])),PRODUCT(SUM(ROUND(AVERAGE(VALUE(BB$3),VALUE($P103)),0),CHOOSE(IF(OR(BB$1,$R103),4,INDEX(CMB[[Res_Rare]:[Res_Rare]],MATCH(ROUND(MIN(SUM(BB$4,$O103/1000),SUM($O103,BB$4/1000)),3),CMB[[Cmb_ID]:[Cmb_ID]],0))),-1,-1,0,0)),IF(OR(BB$1,$R103),4,INDEX(CMB[[Cmb_Rare]:[Cmb_Rare]],MATCH(ROUND(MIN(SUM(BB$4,$O103/1000),SUM($O103,BB$4/1000)),3),CMB[[Cmb_ID]:[Cmb_ID]],0))),CHOOSE(AC[[M]:[M]],2,1,1,SUM(AC[[AB]:[DB]])))),""))</f>
        <v/>
      </c>
      <c r="BC103" t="str">
        <f>IF(OR(BC$5="",$S103=""),"",IFERROR(SUM(PRODUCT(INDEX(CMB[[BA_0O]:[BA_2O]],MATCH(ROUND(MIN(SUM(BC$4,$O103/1000),SUM($O103,BC$4/1000)),3),CMB[[Cmb_ID]:[Cmb_ID]],0),SUM(N(BC$1),N($R103),1)),CHOOSE(AC[[M]:[M]],1,1,0,AC[[AB]:[AB]])),PRODUCT(INDEX(CMB[[BD_0O]:[BD_2O]],MATCH(ROUND(MIN(SUM(BC$4,$O103/1000),SUM($O103,BC$4/1000)),3),CMB[[Cmb_ID]:[Cmb_ID]],0),SUM(N(BC$1),N($R103),1)),CHOOSE(AC[[M]:[M]],1,0,1,AC[[DB]:[DB]])),PRODUCT(SUM(ROUND(AVERAGE(VALUE(BC$3),VALUE($P103)),0),CHOOSE(IF(OR(BC$1,$R103),4,INDEX(CMB[[Res_Rare]:[Res_Rare]],MATCH(ROUND(MIN(SUM(BC$4,$O103/1000),SUM($O103,BC$4/1000)),3),CMB[[Cmb_ID]:[Cmb_ID]],0))),-1,-1,0,0)),IF(OR(BC$1,$R103),4,INDEX(CMB[[Cmb_Rare]:[Cmb_Rare]],MATCH(ROUND(MIN(SUM(BC$4,$O103/1000),SUM($O103,BC$4/1000)),3),CMB[[Cmb_ID]:[Cmb_ID]],0))),CHOOSE(AC[[M]:[M]],2,1,1,SUM(AC[[AB]:[DB]])))),""))</f>
        <v/>
      </c>
      <c r="BD103" t="str">
        <f>IF(OR(BD$5="",$S103=""),"",IFERROR(SUM(PRODUCT(INDEX(CMB[[BA_0O]:[BA_2O]],MATCH(ROUND(MIN(SUM(BD$4,$O103/1000),SUM($O103,BD$4/1000)),3),CMB[[Cmb_ID]:[Cmb_ID]],0),SUM(N(BD$1),N($R103),1)),CHOOSE(AC[[M]:[M]],1,1,0,AC[[AB]:[AB]])),PRODUCT(INDEX(CMB[[BD_0O]:[BD_2O]],MATCH(ROUND(MIN(SUM(BD$4,$O103/1000),SUM($O103,BD$4/1000)),3),CMB[[Cmb_ID]:[Cmb_ID]],0),SUM(N(BD$1),N($R103),1)),CHOOSE(AC[[M]:[M]],1,0,1,AC[[DB]:[DB]])),PRODUCT(SUM(ROUND(AVERAGE(VALUE(BD$3),VALUE($P103)),0),CHOOSE(IF(OR(BD$1,$R103),4,INDEX(CMB[[Res_Rare]:[Res_Rare]],MATCH(ROUND(MIN(SUM(BD$4,$O103/1000),SUM($O103,BD$4/1000)),3),CMB[[Cmb_ID]:[Cmb_ID]],0))),-1,-1,0,0)),IF(OR(BD$1,$R103),4,INDEX(CMB[[Cmb_Rare]:[Cmb_Rare]],MATCH(ROUND(MIN(SUM(BD$4,$O103/1000),SUM($O103,BD$4/1000)),3),CMB[[Cmb_ID]:[Cmb_ID]],0))),CHOOSE(AC[[M]:[M]],2,1,1,SUM(AC[[AB]:[DB]])))),""))</f>
        <v/>
      </c>
      <c r="BE103" t="str">
        <f>IF(OR(BE$5="",$S103=""),"",IFERROR(SUM(PRODUCT(INDEX(CMB[[BA_0O]:[BA_2O]],MATCH(ROUND(MIN(SUM(BE$4,$O103/1000),SUM($O103,BE$4/1000)),3),CMB[[Cmb_ID]:[Cmb_ID]],0),SUM(N(BE$1),N($R103),1)),CHOOSE(AC[[M]:[M]],1,1,0,AC[[AB]:[AB]])),PRODUCT(INDEX(CMB[[BD_0O]:[BD_2O]],MATCH(ROUND(MIN(SUM(BE$4,$O103/1000),SUM($O103,BE$4/1000)),3),CMB[[Cmb_ID]:[Cmb_ID]],0),SUM(N(BE$1),N($R103),1)),CHOOSE(AC[[M]:[M]],1,0,1,AC[[DB]:[DB]])),PRODUCT(SUM(ROUND(AVERAGE(VALUE(BE$3),VALUE($P103)),0),CHOOSE(IF(OR(BE$1,$R103),4,INDEX(CMB[[Res_Rare]:[Res_Rare]],MATCH(ROUND(MIN(SUM(BE$4,$O103/1000),SUM($O103,BE$4/1000)),3),CMB[[Cmb_ID]:[Cmb_ID]],0))),-1,-1,0,0)),IF(OR(BE$1,$R103),4,INDEX(CMB[[Cmb_Rare]:[Cmb_Rare]],MATCH(ROUND(MIN(SUM(BE$4,$O103/1000),SUM($O103,BE$4/1000)),3),CMB[[Cmb_ID]:[Cmb_ID]],0))),CHOOSE(AC[[M]:[M]],2,1,1,SUM(AC[[AB]:[DB]])))),""))</f>
        <v/>
      </c>
      <c r="BF103" t="str">
        <f>IF(OR(BF$5="",$S103=""),"",IFERROR(SUM(PRODUCT(INDEX(CMB[[BA_0O]:[BA_2O]],MATCH(ROUND(MIN(SUM(BF$4,$O103/1000),SUM($O103,BF$4/1000)),3),CMB[[Cmb_ID]:[Cmb_ID]],0),SUM(N(BF$1),N($R103),1)),CHOOSE(AC[[M]:[M]],1,1,0,AC[[AB]:[AB]])),PRODUCT(INDEX(CMB[[BD_0O]:[BD_2O]],MATCH(ROUND(MIN(SUM(BF$4,$O103/1000),SUM($O103,BF$4/1000)),3),CMB[[Cmb_ID]:[Cmb_ID]],0),SUM(N(BF$1),N($R103),1)),CHOOSE(AC[[M]:[M]],1,0,1,AC[[DB]:[DB]])),PRODUCT(SUM(ROUND(AVERAGE(VALUE(BF$3),VALUE($P103)),0),CHOOSE(IF(OR(BF$1,$R103),4,INDEX(CMB[[Res_Rare]:[Res_Rare]],MATCH(ROUND(MIN(SUM(BF$4,$O103/1000),SUM($O103,BF$4/1000)),3),CMB[[Cmb_ID]:[Cmb_ID]],0))),-1,-1,0,0)),IF(OR(BF$1,$R103),4,INDEX(CMB[[Cmb_Rare]:[Cmb_Rare]],MATCH(ROUND(MIN(SUM(BF$4,$O103/1000),SUM($O103,BF$4/1000)),3),CMB[[Cmb_ID]:[Cmb_ID]],0))),CHOOSE(AC[[M]:[M]],2,1,1,SUM(AC[[AB]:[DB]])))),""))</f>
        <v/>
      </c>
      <c r="BG103" t="str">
        <f>IF(OR(BG$5="",$S103=""),"",IFERROR(SUM(PRODUCT(INDEX(CMB[[BA_0O]:[BA_2O]],MATCH(ROUND(MIN(SUM(BG$4,$O103/1000),SUM($O103,BG$4/1000)),3),CMB[[Cmb_ID]:[Cmb_ID]],0),SUM(N(BG$1),N($R103),1)),CHOOSE(AC[[M]:[M]],1,1,0,AC[[AB]:[AB]])),PRODUCT(INDEX(CMB[[BD_0O]:[BD_2O]],MATCH(ROUND(MIN(SUM(BG$4,$O103/1000),SUM($O103,BG$4/1000)),3),CMB[[Cmb_ID]:[Cmb_ID]],0),SUM(N(BG$1),N($R103),1)),CHOOSE(AC[[M]:[M]],1,0,1,AC[[DB]:[DB]])),PRODUCT(SUM(ROUND(AVERAGE(VALUE(BG$3),VALUE($P103)),0),CHOOSE(IF(OR(BG$1,$R103),4,INDEX(CMB[[Res_Rare]:[Res_Rare]],MATCH(ROUND(MIN(SUM(BG$4,$O103/1000),SUM($O103,BG$4/1000)),3),CMB[[Cmb_ID]:[Cmb_ID]],0))),-1,-1,0,0)),IF(OR(BG$1,$R103),4,INDEX(CMB[[Cmb_Rare]:[Cmb_Rare]],MATCH(ROUND(MIN(SUM(BG$4,$O103/1000),SUM($O103,BG$4/1000)),3),CMB[[Cmb_ID]:[Cmb_ID]],0))),CHOOSE(AC[[M]:[M]],2,1,1,SUM(AC[[AB]:[DB]])))),""))</f>
        <v/>
      </c>
      <c r="BH103" t="str">
        <f>IF(OR(BH$5="",$S103=""),"",IFERROR(SUM(PRODUCT(INDEX(CMB[[BA_0O]:[BA_2O]],MATCH(ROUND(MIN(SUM(BH$4,$O103/1000),SUM($O103,BH$4/1000)),3),CMB[[Cmb_ID]:[Cmb_ID]],0),SUM(N(BH$1),N($R103),1)),CHOOSE(AC[[M]:[M]],1,1,0,AC[[AB]:[AB]])),PRODUCT(INDEX(CMB[[BD_0O]:[BD_2O]],MATCH(ROUND(MIN(SUM(BH$4,$O103/1000),SUM($O103,BH$4/1000)),3),CMB[[Cmb_ID]:[Cmb_ID]],0),SUM(N(BH$1),N($R103),1)),CHOOSE(AC[[M]:[M]],1,0,1,AC[[DB]:[DB]])),PRODUCT(SUM(ROUND(AVERAGE(VALUE(BH$3),VALUE($P103)),0),CHOOSE(IF(OR(BH$1,$R103),4,INDEX(CMB[[Res_Rare]:[Res_Rare]],MATCH(ROUND(MIN(SUM(BH$4,$O103/1000),SUM($O103,BH$4/1000)),3),CMB[[Cmb_ID]:[Cmb_ID]],0))),-1,-1,0,0)),IF(OR(BH$1,$R103),4,INDEX(CMB[[Cmb_Rare]:[Cmb_Rare]],MATCH(ROUND(MIN(SUM(BH$4,$O103/1000),SUM($O103,BH$4/1000)),3),CMB[[Cmb_ID]:[Cmb_ID]],0))),CHOOSE(AC[[M]:[M]],2,1,1,SUM(AC[[AB]:[DB]])))),""))</f>
        <v/>
      </c>
      <c r="BI103" t="str">
        <f>IF(OR(BI$5="",$S103=""),"",IFERROR(SUM(PRODUCT(INDEX(CMB[[BA_0O]:[BA_2O]],MATCH(ROUND(MIN(SUM(BI$4,$O103/1000),SUM($O103,BI$4/1000)),3),CMB[[Cmb_ID]:[Cmb_ID]],0),SUM(N(BI$1),N($R103),1)),CHOOSE(AC[[M]:[M]],1,1,0,AC[[AB]:[AB]])),PRODUCT(INDEX(CMB[[BD_0O]:[BD_2O]],MATCH(ROUND(MIN(SUM(BI$4,$O103/1000),SUM($O103,BI$4/1000)),3),CMB[[Cmb_ID]:[Cmb_ID]],0),SUM(N(BI$1),N($R103),1)),CHOOSE(AC[[M]:[M]],1,0,1,AC[[DB]:[DB]])),PRODUCT(SUM(ROUND(AVERAGE(VALUE(BI$3),VALUE($P103)),0),CHOOSE(IF(OR(BI$1,$R103),4,INDEX(CMB[[Res_Rare]:[Res_Rare]],MATCH(ROUND(MIN(SUM(BI$4,$O103/1000),SUM($O103,BI$4/1000)),3),CMB[[Cmb_ID]:[Cmb_ID]],0))),-1,-1,0,0)),IF(OR(BI$1,$R103),4,INDEX(CMB[[Cmb_Rare]:[Cmb_Rare]],MATCH(ROUND(MIN(SUM(BI$4,$O103/1000),SUM($O103,BI$4/1000)),3),CMB[[Cmb_ID]:[Cmb_ID]],0))),CHOOSE(AC[[M]:[M]],2,1,1,SUM(AC[[AB]:[DB]])))),""))</f>
        <v/>
      </c>
      <c r="BJ103" t="str">
        <f>IF(OR(BJ$5="",$S103=""),"",IFERROR(SUM(PRODUCT(INDEX(CMB[[BA_0O]:[BA_2O]],MATCH(ROUND(MIN(SUM(BJ$4,$O103/1000),SUM($O103,BJ$4/1000)),3),CMB[[Cmb_ID]:[Cmb_ID]],0),SUM(N(BJ$1),N($R103),1)),CHOOSE(AC[[M]:[M]],1,1,0,AC[[AB]:[AB]])),PRODUCT(INDEX(CMB[[BD_0O]:[BD_2O]],MATCH(ROUND(MIN(SUM(BJ$4,$O103/1000),SUM($O103,BJ$4/1000)),3),CMB[[Cmb_ID]:[Cmb_ID]],0),SUM(N(BJ$1),N($R103),1)),CHOOSE(AC[[M]:[M]],1,0,1,AC[[DB]:[DB]])),PRODUCT(SUM(ROUND(AVERAGE(VALUE(BJ$3),VALUE($P103)),0),CHOOSE(IF(OR(BJ$1,$R103),4,INDEX(CMB[[Res_Rare]:[Res_Rare]],MATCH(ROUND(MIN(SUM(BJ$4,$O103/1000),SUM($O103,BJ$4/1000)),3),CMB[[Cmb_ID]:[Cmb_ID]],0))),-1,-1,0,0)),IF(OR(BJ$1,$R103),4,INDEX(CMB[[Cmb_Rare]:[Cmb_Rare]],MATCH(ROUND(MIN(SUM(BJ$4,$O103/1000),SUM($O103,BJ$4/1000)),3),CMB[[Cmb_ID]:[Cmb_ID]],0))),CHOOSE(AC[[M]:[M]],2,1,1,SUM(AC[[AB]:[DB]])))),""))</f>
        <v/>
      </c>
      <c r="BK103" t="str">
        <f>IF(OR(BK$5="",$S103=""),"",IFERROR(SUM(PRODUCT(INDEX(CMB[[BA_0O]:[BA_2O]],MATCH(ROUND(MIN(SUM(BK$4,$O103/1000),SUM($O103,BK$4/1000)),3),CMB[[Cmb_ID]:[Cmb_ID]],0),SUM(N(BK$1),N($R103),1)),CHOOSE(AC[[M]:[M]],1,1,0,AC[[AB]:[AB]])),PRODUCT(INDEX(CMB[[BD_0O]:[BD_2O]],MATCH(ROUND(MIN(SUM(BK$4,$O103/1000),SUM($O103,BK$4/1000)),3),CMB[[Cmb_ID]:[Cmb_ID]],0),SUM(N(BK$1),N($R103),1)),CHOOSE(AC[[M]:[M]],1,0,1,AC[[DB]:[DB]])),PRODUCT(SUM(ROUND(AVERAGE(VALUE(BK$3),VALUE($P103)),0),CHOOSE(IF(OR(BK$1,$R103),4,INDEX(CMB[[Res_Rare]:[Res_Rare]],MATCH(ROUND(MIN(SUM(BK$4,$O103/1000),SUM($O103,BK$4/1000)),3),CMB[[Cmb_ID]:[Cmb_ID]],0))),-1,-1,0,0)),IF(OR(BK$1,$R103),4,INDEX(CMB[[Cmb_Rare]:[Cmb_Rare]],MATCH(ROUND(MIN(SUM(BK$4,$O103/1000),SUM($O103,BK$4/1000)),3),CMB[[Cmb_ID]:[Cmb_ID]],0))),CHOOSE(AC[[M]:[M]],2,1,1,SUM(AC[[AB]:[DB]])))),""))</f>
        <v/>
      </c>
      <c r="BL103" t="str">
        <f>IF(OR(BL$5="",$S103=""),"",IFERROR(SUM(PRODUCT(INDEX(CMB[[BA_0O]:[BA_2O]],MATCH(ROUND(MIN(SUM(BL$4,$O103/1000),SUM($O103,BL$4/1000)),3),CMB[[Cmb_ID]:[Cmb_ID]],0),SUM(N(BL$1),N($R103),1)),CHOOSE(AC[[M]:[M]],1,1,0,AC[[AB]:[AB]])),PRODUCT(INDEX(CMB[[BD_0O]:[BD_2O]],MATCH(ROUND(MIN(SUM(BL$4,$O103/1000),SUM($O103,BL$4/1000)),3),CMB[[Cmb_ID]:[Cmb_ID]],0),SUM(N(BL$1),N($R103),1)),CHOOSE(AC[[M]:[M]],1,0,1,AC[[DB]:[DB]])),PRODUCT(SUM(ROUND(AVERAGE(VALUE(BL$3),VALUE($P103)),0),CHOOSE(IF(OR(BL$1,$R103),4,INDEX(CMB[[Res_Rare]:[Res_Rare]],MATCH(ROUND(MIN(SUM(BL$4,$O103/1000),SUM($O103,BL$4/1000)),3),CMB[[Cmb_ID]:[Cmb_ID]],0))),-1,-1,0,0)),IF(OR(BL$1,$R103),4,INDEX(CMB[[Cmb_Rare]:[Cmb_Rare]],MATCH(ROUND(MIN(SUM(BL$4,$O103/1000),SUM($O103,BL$4/1000)),3),CMB[[Cmb_ID]:[Cmb_ID]],0))),CHOOSE(AC[[M]:[M]],2,1,1,SUM(AC[[AB]:[DB]])))),""))</f>
        <v/>
      </c>
      <c r="BM103" t="str">
        <f>IF(OR(BM$5="",$S103=""),"",IFERROR(SUM(PRODUCT(INDEX(CMB[[BA_0O]:[BA_2O]],MATCH(ROUND(MIN(SUM(BM$4,$O103/1000),SUM($O103,BM$4/1000)),3),CMB[[Cmb_ID]:[Cmb_ID]],0),SUM(N(BM$1),N($R103),1)),CHOOSE(AC[[M]:[M]],1,1,0,AC[[AB]:[AB]])),PRODUCT(INDEX(CMB[[BD_0O]:[BD_2O]],MATCH(ROUND(MIN(SUM(BM$4,$O103/1000),SUM($O103,BM$4/1000)),3),CMB[[Cmb_ID]:[Cmb_ID]],0),SUM(N(BM$1),N($R103),1)),CHOOSE(AC[[M]:[M]],1,0,1,AC[[DB]:[DB]])),PRODUCT(SUM(ROUND(AVERAGE(VALUE(BM$3),VALUE($P103)),0),CHOOSE(IF(OR(BM$1,$R103),4,INDEX(CMB[[Res_Rare]:[Res_Rare]],MATCH(ROUND(MIN(SUM(BM$4,$O103/1000),SUM($O103,BM$4/1000)),3),CMB[[Cmb_ID]:[Cmb_ID]],0))),-1,-1,0,0)),IF(OR(BM$1,$R103),4,INDEX(CMB[[Cmb_Rare]:[Cmb_Rare]],MATCH(ROUND(MIN(SUM(BM$4,$O103/1000),SUM($O103,BM$4/1000)),3),CMB[[Cmb_ID]:[Cmb_ID]],0))),CHOOSE(AC[[M]:[M]],2,1,1,SUM(AC[[AB]:[DB]])))),""))</f>
        <v/>
      </c>
      <c r="BN103" t="str">
        <f>IF(OR(BN$5="",$S103=""),"",IFERROR(SUM(PRODUCT(INDEX(CMB[[BA_0O]:[BA_2O]],MATCH(ROUND(MIN(SUM(BN$4,$O103/1000),SUM($O103,BN$4/1000)),3),CMB[[Cmb_ID]:[Cmb_ID]],0),SUM(N(BN$1),N($R103),1)),CHOOSE(AC[[M]:[M]],1,1,0,AC[[AB]:[AB]])),PRODUCT(INDEX(CMB[[BD_0O]:[BD_2O]],MATCH(ROUND(MIN(SUM(BN$4,$O103/1000),SUM($O103,BN$4/1000)),3),CMB[[Cmb_ID]:[Cmb_ID]],0),SUM(N(BN$1),N($R103),1)),CHOOSE(AC[[M]:[M]],1,0,1,AC[[DB]:[DB]])),PRODUCT(SUM(ROUND(AVERAGE(VALUE(BN$3),VALUE($P103)),0),CHOOSE(IF(OR(BN$1,$R103),4,INDEX(CMB[[Res_Rare]:[Res_Rare]],MATCH(ROUND(MIN(SUM(BN$4,$O103/1000),SUM($O103,BN$4/1000)),3),CMB[[Cmb_ID]:[Cmb_ID]],0))),-1,-1,0,0)),IF(OR(BN$1,$R103),4,INDEX(CMB[[Cmb_Rare]:[Cmb_Rare]],MATCH(ROUND(MIN(SUM(BN$4,$O103/1000),SUM($O103,BN$4/1000)),3),CMB[[Cmb_ID]:[Cmb_ID]],0))),CHOOSE(AC[[M]:[M]],2,1,1,SUM(AC[[AB]:[DB]])))),""))</f>
        <v/>
      </c>
      <c r="BO103" t="str">
        <f>IF(OR(BO$5="",$S103=""),"",IFERROR(SUM(PRODUCT(INDEX(CMB[[BA_0O]:[BA_2O]],MATCH(ROUND(MIN(SUM(BO$4,$O103/1000),SUM($O103,BO$4/1000)),3),CMB[[Cmb_ID]:[Cmb_ID]],0),SUM(N(BO$1),N($R103),1)),CHOOSE(AC[[M]:[M]],1,1,0,AC[[AB]:[AB]])),PRODUCT(INDEX(CMB[[BD_0O]:[BD_2O]],MATCH(ROUND(MIN(SUM(BO$4,$O103/1000),SUM($O103,BO$4/1000)),3),CMB[[Cmb_ID]:[Cmb_ID]],0),SUM(N(BO$1),N($R103),1)),CHOOSE(AC[[M]:[M]],1,0,1,AC[[DB]:[DB]])),PRODUCT(SUM(ROUND(AVERAGE(VALUE(BO$3),VALUE($P103)),0),CHOOSE(IF(OR(BO$1,$R103),4,INDEX(CMB[[Res_Rare]:[Res_Rare]],MATCH(ROUND(MIN(SUM(BO$4,$O103/1000),SUM($O103,BO$4/1000)),3),CMB[[Cmb_ID]:[Cmb_ID]],0))),-1,-1,0,0)),IF(OR(BO$1,$R103),4,INDEX(CMB[[Cmb_Rare]:[Cmb_Rare]],MATCH(ROUND(MIN(SUM(BO$4,$O103/1000),SUM($O103,BO$4/1000)),3),CMB[[Cmb_ID]:[Cmb_ID]],0))),CHOOSE(AC[[M]:[M]],2,1,1,SUM(AC[[AB]:[DB]])))),""))</f>
        <v/>
      </c>
      <c r="BP103" t="str">
        <f>IF(OR(BP$5="",$S103=""),"",IFERROR(SUM(PRODUCT(INDEX(CMB[[BA_0O]:[BA_2O]],MATCH(ROUND(MIN(SUM(BP$4,$O103/1000),SUM($O103,BP$4/1000)),3),CMB[[Cmb_ID]:[Cmb_ID]],0),SUM(N(BP$1),N($R103),1)),CHOOSE(AC[[M]:[M]],1,1,0,AC[[AB]:[AB]])),PRODUCT(INDEX(CMB[[BD_0O]:[BD_2O]],MATCH(ROUND(MIN(SUM(BP$4,$O103/1000),SUM($O103,BP$4/1000)),3),CMB[[Cmb_ID]:[Cmb_ID]],0),SUM(N(BP$1),N($R103),1)),CHOOSE(AC[[M]:[M]],1,0,1,AC[[DB]:[DB]])),PRODUCT(SUM(ROUND(AVERAGE(VALUE(BP$3),VALUE($P103)),0),CHOOSE(IF(OR(BP$1,$R103),4,INDEX(CMB[[Res_Rare]:[Res_Rare]],MATCH(ROUND(MIN(SUM(BP$4,$O103/1000),SUM($O103,BP$4/1000)),3),CMB[[Cmb_ID]:[Cmb_ID]],0))),-1,-1,0,0)),IF(OR(BP$1,$R103),4,INDEX(CMB[[Cmb_Rare]:[Cmb_Rare]],MATCH(ROUND(MIN(SUM(BP$4,$O103/1000),SUM($O103,BP$4/1000)),3),CMB[[Cmb_ID]:[Cmb_ID]],0))),CHOOSE(AC[[M]:[M]],2,1,1,SUM(AC[[AB]:[DB]])))),""))</f>
        <v/>
      </c>
      <c r="BQ103" t="str">
        <f>IF(OR(BQ$5="",$S103=""),"",IFERROR(SUM(PRODUCT(INDEX(CMB[[BA_0O]:[BA_2O]],MATCH(ROUND(MIN(SUM(BQ$4,$O103/1000),SUM($O103,BQ$4/1000)),3),CMB[[Cmb_ID]:[Cmb_ID]],0),SUM(N(BQ$1),N($R103),1)),CHOOSE(AC[[M]:[M]],1,1,0,AC[[AB]:[AB]])),PRODUCT(INDEX(CMB[[BD_0O]:[BD_2O]],MATCH(ROUND(MIN(SUM(BQ$4,$O103/1000),SUM($O103,BQ$4/1000)),3),CMB[[Cmb_ID]:[Cmb_ID]],0),SUM(N(BQ$1),N($R103),1)),CHOOSE(AC[[M]:[M]],1,0,1,AC[[DB]:[DB]])),PRODUCT(SUM(ROUND(AVERAGE(VALUE(BQ$3),VALUE($P103)),0),CHOOSE(IF(OR(BQ$1,$R103),4,INDEX(CMB[[Res_Rare]:[Res_Rare]],MATCH(ROUND(MIN(SUM(BQ$4,$O103/1000),SUM($O103,BQ$4/1000)),3),CMB[[Cmb_ID]:[Cmb_ID]],0))),-1,-1,0,0)),IF(OR(BQ$1,$R103),4,INDEX(CMB[[Cmb_Rare]:[Cmb_Rare]],MATCH(ROUND(MIN(SUM(BQ$4,$O103/1000),SUM($O103,BQ$4/1000)),3),CMB[[Cmb_ID]:[Cmb_ID]],0))),CHOOSE(AC[[M]:[M]],2,1,1,SUM(AC[[AB]:[DB]])))),""))</f>
        <v/>
      </c>
      <c r="BR103" t="str">
        <f>IF(OR(BR$5="",$S103=""),"",IFERROR(SUM(PRODUCT(INDEX(CMB[[BA_0O]:[BA_2O]],MATCH(ROUND(MIN(SUM(BR$4,$O103/1000),SUM($O103,BR$4/1000)),3),CMB[[Cmb_ID]:[Cmb_ID]],0),SUM(N(BR$1),N($R103),1)),CHOOSE(AC[[M]:[M]],1,1,0,AC[[AB]:[AB]])),PRODUCT(INDEX(CMB[[BD_0O]:[BD_2O]],MATCH(ROUND(MIN(SUM(BR$4,$O103/1000),SUM($O103,BR$4/1000)),3),CMB[[Cmb_ID]:[Cmb_ID]],0),SUM(N(BR$1),N($R103),1)),CHOOSE(AC[[M]:[M]],1,0,1,AC[[DB]:[DB]])),PRODUCT(SUM(ROUND(AVERAGE(VALUE(BR$3),VALUE($P103)),0),CHOOSE(IF(OR(BR$1,$R103),4,INDEX(CMB[[Res_Rare]:[Res_Rare]],MATCH(ROUND(MIN(SUM(BR$4,$O103/1000),SUM($O103,BR$4/1000)),3),CMB[[Cmb_ID]:[Cmb_ID]],0))),-1,-1,0,0)),IF(OR(BR$1,$R103),4,INDEX(CMB[[Cmb_Rare]:[Cmb_Rare]],MATCH(ROUND(MIN(SUM(BR$4,$O103/1000),SUM($O103,BR$4/1000)),3),CMB[[Cmb_ID]:[Cmb_ID]],0))),CHOOSE(AC[[M]:[M]],2,1,1,SUM(AC[[AB]:[DB]])))),""))</f>
        <v/>
      </c>
      <c r="BS103" t="str">
        <f>IF(OR(BS$5="",$S103=""),"",IFERROR(SUM(PRODUCT(INDEX(CMB[[BA_0O]:[BA_2O]],MATCH(ROUND(MIN(SUM(BS$4,$O103/1000),SUM($O103,BS$4/1000)),3),CMB[[Cmb_ID]:[Cmb_ID]],0),SUM(N(BS$1),N($R103),1)),CHOOSE(AC[[M]:[M]],1,1,0,AC[[AB]:[AB]])),PRODUCT(INDEX(CMB[[BD_0O]:[BD_2O]],MATCH(ROUND(MIN(SUM(BS$4,$O103/1000),SUM($O103,BS$4/1000)),3),CMB[[Cmb_ID]:[Cmb_ID]],0),SUM(N(BS$1),N($R103),1)),CHOOSE(AC[[M]:[M]],1,0,1,AC[[DB]:[DB]])),PRODUCT(SUM(ROUND(AVERAGE(VALUE(BS$3),VALUE($P103)),0),CHOOSE(IF(OR(BS$1,$R103),4,INDEX(CMB[[Res_Rare]:[Res_Rare]],MATCH(ROUND(MIN(SUM(BS$4,$O103/1000),SUM($O103,BS$4/1000)),3),CMB[[Cmb_ID]:[Cmb_ID]],0))),-1,-1,0,0)),IF(OR(BS$1,$R103),4,INDEX(CMB[[Cmb_Rare]:[Cmb_Rare]],MATCH(ROUND(MIN(SUM(BS$4,$O103/1000),SUM($O103,BS$4/1000)),3),CMB[[Cmb_ID]:[Cmb_ID]],0))),CHOOSE(AC[[M]:[M]],2,1,1,SUM(AC[[AB]:[DB]])))),""))</f>
        <v/>
      </c>
      <c r="BT103" t="str">
        <f>IF(OR(BT$5="",$S103=""),"",IFERROR(SUM(PRODUCT(INDEX(CMB[[BA_0O]:[BA_2O]],MATCH(ROUND(MIN(SUM(BT$4,$O103/1000),SUM($O103,BT$4/1000)),3),CMB[[Cmb_ID]:[Cmb_ID]],0),SUM(N(BT$1),N($R103),1)),CHOOSE(AC[[M]:[M]],1,1,0,AC[[AB]:[AB]])),PRODUCT(INDEX(CMB[[BD_0O]:[BD_2O]],MATCH(ROUND(MIN(SUM(BT$4,$O103/1000),SUM($O103,BT$4/1000)),3),CMB[[Cmb_ID]:[Cmb_ID]],0),SUM(N(BT$1),N($R103),1)),CHOOSE(AC[[M]:[M]],1,0,1,AC[[DB]:[DB]])),PRODUCT(SUM(ROUND(AVERAGE(VALUE(BT$3),VALUE($P103)),0),CHOOSE(IF(OR(BT$1,$R103),4,INDEX(CMB[[Res_Rare]:[Res_Rare]],MATCH(ROUND(MIN(SUM(BT$4,$O103/1000),SUM($O103,BT$4/1000)),3),CMB[[Cmb_ID]:[Cmb_ID]],0))),-1,-1,0,0)),IF(OR(BT$1,$R103),4,INDEX(CMB[[Cmb_Rare]:[Cmb_Rare]],MATCH(ROUND(MIN(SUM(BT$4,$O103/1000),SUM($O103,BT$4/1000)),3),CMB[[Cmb_ID]:[Cmb_ID]],0))),CHOOSE(AC[[M]:[M]],2,1,1,SUM(AC[[AB]:[DB]])))),""))</f>
        <v/>
      </c>
      <c r="BU103" t="str">
        <f>IF(OR(BU$5="",$S103=""),"",IFERROR(SUM(PRODUCT(INDEX(CMB[[BA_0O]:[BA_2O]],MATCH(ROUND(MIN(SUM(BU$4,$O103/1000),SUM($O103,BU$4/1000)),3),CMB[[Cmb_ID]:[Cmb_ID]],0),SUM(N(BU$1),N($R103),1)),CHOOSE(AC[[M]:[M]],1,1,0,AC[[AB]:[AB]])),PRODUCT(INDEX(CMB[[BD_0O]:[BD_2O]],MATCH(ROUND(MIN(SUM(BU$4,$O103/1000),SUM($O103,BU$4/1000)),3),CMB[[Cmb_ID]:[Cmb_ID]],0),SUM(N(BU$1),N($R103),1)),CHOOSE(AC[[M]:[M]],1,0,1,AC[[DB]:[DB]])),PRODUCT(SUM(ROUND(AVERAGE(VALUE(BU$3),VALUE($P103)),0),CHOOSE(IF(OR(BU$1,$R103),4,INDEX(CMB[[Res_Rare]:[Res_Rare]],MATCH(ROUND(MIN(SUM(BU$4,$O103/1000),SUM($O103,BU$4/1000)),3),CMB[[Cmb_ID]:[Cmb_ID]],0))),-1,-1,0,0)),IF(OR(BU$1,$R103),4,INDEX(CMB[[Cmb_Rare]:[Cmb_Rare]],MATCH(ROUND(MIN(SUM(BU$4,$O103/1000),SUM($O103,BU$4/1000)),3),CMB[[Cmb_ID]:[Cmb_ID]],0))),CHOOSE(AC[[M]:[M]],2,1,1,SUM(AC[[AB]:[DB]])))),""))</f>
        <v/>
      </c>
      <c r="BV103" t="str">
        <f>IF(OR(BV$5="",$S103=""),"",IFERROR(SUM(PRODUCT(INDEX(CMB[[BA_0O]:[BA_2O]],MATCH(ROUND(MIN(SUM(BV$4,$O103/1000),SUM($O103,BV$4/1000)),3),CMB[[Cmb_ID]:[Cmb_ID]],0),SUM(N(BV$1),N($R103),1)),CHOOSE(AC[[M]:[M]],1,1,0,AC[[AB]:[AB]])),PRODUCT(INDEX(CMB[[BD_0O]:[BD_2O]],MATCH(ROUND(MIN(SUM(BV$4,$O103/1000),SUM($O103,BV$4/1000)),3),CMB[[Cmb_ID]:[Cmb_ID]],0),SUM(N(BV$1),N($R103),1)),CHOOSE(AC[[M]:[M]],1,0,1,AC[[DB]:[DB]])),PRODUCT(SUM(ROUND(AVERAGE(VALUE(BV$3),VALUE($P103)),0),CHOOSE(IF(OR(BV$1,$R103),4,INDEX(CMB[[Res_Rare]:[Res_Rare]],MATCH(ROUND(MIN(SUM(BV$4,$O103/1000),SUM($O103,BV$4/1000)),3),CMB[[Cmb_ID]:[Cmb_ID]],0))),-1,-1,0,0)),IF(OR(BV$1,$R103),4,INDEX(CMB[[Cmb_Rare]:[Cmb_Rare]],MATCH(ROUND(MIN(SUM(BV$4,$O103/1000),SUM($O103,BV$4/1000)),3),CMB[[Cmb_ID]:[Cmb_ID]],0))),CHOOSE(AC[[M]:[M]],2,1,1,SUM(AC[[AB]:[DB]])))),""))</f>
        <v/>
      </c>
      <c r="BW103" t="str">
        <f>IF(OR(BW$5="",$S103=""),"",IFERROR(SUM(PRODUCT(INDEX(CMB[[BA_0O]:[BA_2O]],MATCH(ROUND(MIN(SUM(BW$4,$O103/1000),SUM($O103,BW$4/1000)),3),CMB[[Cmb_ID]:[Cmb_ID]],0),SUM(N(BW$1),N($R103),1)),CHOOSE(AC[[M]:[M]],1,1,0,AC[[AB]:[AB]])),PRODUCT(INDEX(CMB[[BD_0O]:[BD_2O]],MATCH(ROUND(MIN(SUM(BW$4,$O103/1000),SUM($O103,BW$4/1000)),3),CMB[[Cmb_ID]:[Cmb_ID]],0),SUM(N(BW$1),N($R103),1)),CHOOSE(AC[[M]:[M]],1,0,1,AC[[DB]:[DB]])),PRODUCT(SUM(ROUND(AVERAGE(VALUE(BW$3),VALUE($P103)),0),CHOOSE(IF(OR(BW$1,$R103),4,INDEX(CMB[[Res_Rare]:[Res_Rare]],MATCH(ROUND(MIN(SUM(BW$4,$O103/1000),SUM($O103,BW$4/1000)),3),CMB[[Cmb_ID]:[Cmb_ID]],0))),-1,-1,0,0)),IF(OR(BW$1,$R103),4,INDEX(CMB[[Cmb_Rare]:[Cmb_Rare]],MATCH(ROUND(MIN(SUM(BW$4,$O103/1000),SUM($O103,BW$4/1000)),3),CMB[[Cmb_ID]:[Cmb_ID]],0))),CHOOSE(AC[[M]:[M]],2,1,1,SUM(AC[[AB]:[DB]])))),""))</f>
        <v/>
      </c>
      <c r="BX103" t="str">
        <f>IF(OR(BX$5="",$S103=""),"",IFERROR(SUM(PRODUCT(INDEX(CMB[[BA_0O]:[BA_2O]],MATCH(ROUND(MIN(SUM(BX$4,$O103/1000),SUM($O103,BX$4/1000)),3),CMB[[Cmb_ID]:[Cmb_ID]],0),SUM(N(BX$1),N($R103),1)),CHOOSE(AC[[M]:[M]],1,1,0,AC[[AB]:[AB]])),PRODUCT(INDEX(CMB[[BD_0O]:[BD_2O]],MATCH(ROUND(MIN(SUM(BX$4,$O103/1000),SUM($O103,BX$4/1000)),3),CMB[[Cmb_ID]:[Cmb_ID]],0),SUM(N(BX$1),N($R103),1)),CHOOSE(AC[[M]:[M]],1,0,1,AC[[DB]:[DB]])),PRODUCT(SUM(ROUND(AVERAGE(VALUE(BX$3),VALUE($P103)),0),CHOOSE(IF(OR(BX$1,$R103),4,INDEX(CMB[[Res_Rare]:[Res_Rare]],MATCH(ROUND(MIN(SUM(BX$4,$O103/1000),SUM($O103,BX$4/1000)),3),CMB[[Cmb_ID]:[Cmb_ID]],0))),-1,-1,0,0)),IF(OR(BX$1,$R103),4,INDEX(CMB[[Cmb_Rare]:[Cmb_Rare]],MATCH(ROUND(MIN(SUM(BX$4,$O103/1000),SUM($O103,BX$4/1000)),3),CMB[[Cmb_ID]:[Cmb_ID]],0))),CHOOSE(AC[[M]:[M]],2,1,1,SUM(AC[[AB]:[DB]])))),""))</f>
        <v/>
      </c>
      <c r="BY103" t="str">
        <f>IF(OR(BY$5="",$S103=""),"",IFERROR(SUM(PRODUCT(INDEX(CMB[[BA_0O]:[BA_2O]],MATCH(ROUND(MIN(SUM(BY$4,$O103/1000),SUM($O103,BY$4/1000)),3),CMB[[Cmb_ID]:[Cmb_ID]],0),SUM(N(BY$1),N($R103),1)),CHOOSE(AC[[M]:[M]],1,1,0,AC[[AB]:[AB]])),PRODUCT(INDEX(CMB[[BD_0O]:[BD_2O]],MATCH(ROUND(MIN(SUM(BY$4,$O103/1000),SUM($O103,BY$4/1000)),3),CMB[[Cmb_ID]:[Cmb_ID]],0),SUM(N(BY$1),N($R103),1)),CHOOSE(AC[[M]:[M]],1,0,1,AC[[DB]:[DB]])),PRODUCT(SUM(ROUND(AVERAGE(VALUE(BY$3),VALUE($P103)),0),CHOOSE(IF(OR(BY$1,$R103),4,INDEX(CMB[[Res_Rare]:[Res_Rare]],MATCH(ROUND(MIN(SUM(BY$4,$O103/1000),SUM($O103,BY$4/1000)),3),CMB[[Cmb_ID]:[Cmb_ID]],0))),-1,-1,0,0)),IF(OR(BY$1,$R103),4,INDEX(CMB[[Cmb_Rare]:[Cmb_Rare]],MATCH(ROUND(MIN(SUM(BY$4,$O103/1000),SUM($O103,BY$4/1000)),3),CMB[[Cmb_ID]:[Cmb_ID]],0))),CHOOSE(AC[[M]:[M]],2,1,1,SUM(AC[[AB]:[DB]])))),""))</f>
        <v/>
      </c>
      <c r="BZ103" t="str">
        <f>IF(OR(BZ$5="",$S103=""),"",IFERROR(SUM(PRODUCT(INDEX(CMB[[BA_0O]:[BA_2O]],MATCH(ROUND(MIN(SUM(BZ$4,$O103/1000),SUM($O103,BZ$4/1000)),3),CMB[[Cmb_ID]:[Cmb_ID]],0),SUM(N(BZ$1),N($R103),1)),CHOOSE(AC[[M]:[M]],1,1,0,AC[[AB]:[AB]])),PRODUCT(INDEX(CMB[[BD_0O]:[BD_2O]],MATCH(ROUND(MIN(SUM(BZ$4,$O103/1000),SUM($O103,BZ$4/1000)),3),CMB[[Cmb_ID]:[Cmb_ID]],0),SUM(N(BZ$1),N($R103),1)),CHOOSE(AC[[M]:[M]],1,0,1,AC[[DB]:[DB]])),PRODUCT(SUM(ROUND(AVERAGE(VALUE(BZ$3),VALUE($P103)),0),CHOOSE(IF(OR(BZ$1,$R103),4,INDEX(CMB[[Res_Rare]:[Res_Rare]],MATCH(ROUND(MIN(SUM(BZ$4,$O103/1000),SUM($O103,BZ$4/1000)),3),CMB[[Cmb_ID]:[Cmb_ID]],0))),-1,-1,0,0)),IF(OR(BZ$1,$R103),4,INDEX(CMB[[Cmb_Rare]:[Cmb_Rare]],MATCH(ROUND(MIN(SUM(BZ$4,$O103/1000),SUM($O103,BZ$4/1000)),3),CMB[[Cmb_ID]:[Cmb_ID]],0))),CHOOSE(AC[[M]:[M]],2,1,1,SUM(AC[[AB]:[DB]])))),""))</f>
        <v/>
      </c>
      <c r="CA103" t="str">
        <f>IF(OR(CA$5="",$S103=""),"",IFERROR(SUM(PRODUCT(INDEX(CMB[[BA_0O]:[BA_2O]],MATCH(ROUND(MIN(SUM(CA$4,$O103/1000),SUM($O103,CA$4/1000)),3),CMB[[Cmb_ID]:[Cmb_ID]],0),SUM(N(CA$1),N($R103),1)),CHOOSE(AC[[M]:[M]],1,1,0,AC[[AB]:[AB]])),PRODUCT(INDEX(CMB[[BD_0O]:[BD_2O]],MATCH(ROUND(MIN(SUM(CA$4,$O103/1000),SUM($O103,CA$4/1000)),3),CMB[[Cmb_ID]:[Cmb_ID]],0),SUM(N(CA$1),N($R103),1)),CHOOSE(AC[[M]:[M]],1,0,1,AC[[DB]:[DB]])),PRODUCT(SUM(ROUND(AVERAGE(VALUE(CA$3),VALUE($P103)),0),CHOOSE(IF(OR(CA$1,$R103),4,INDEX(CMB[[Res_Rare]:[Res_Rare]],MATCH(ROUND(MIN(SUM(CA$4,$O103/1000),SUM($O103,CA$4/1000)),3),CMB[[Cmb_ID]:[Cmb_ID]],0))),-1,-1,0,0)),IF(OR(CA$1,$R103),4,INDEX(CMB[[Cmb_Rare]:[Cmb_Rare]],MATCH(ROUND(MIN(SUM(CA$4,$O103/1000),SUM($O103,CA$4/1000)),3),CMB[[Cmb_ID]:[Cmb_ID]],0))),CHOOSE(AC[[M]:[M]],2,1,1,SUM(AC[[AB]:[DB]])))),""))</f>
        <v/>
      </c>
      <c r="CB103" t="str">
        <f>IF(OR(CB$5="",$S103=""),"",IFERROR(SUM(PRODUCT(INDEX(CMB[[BA_0O]:[BA_2O]],MATCH(ROUND(MIN(SUM(CB$4,$O103/1000),SUM($O103,CB$4/1000)),3),CMB[[Cmb_ID]:[Cmb_ID]],0),SUM(N(CB$1),N($R103),1)),CHOOSE(AC[[M]:[M]],1,1,0,AC[[AB]:[AB]])),PRODUCT(INDEX(CMB[[BD_0O]:[BD_2O]],MATCH(ROUND(MIN(SUM(CB$4,$O103/1000),SUM($O103,CB$4/1000)),3),CMB[[Cmb_ID]:[Cmb_ID]],0),SUM(N(CB$1),N($R103),1)),CHOOSE(AC[[M]:[M]],1,0,1,AC[[DB]:[DB]])),PRODUCT(SUM(ROUND(AVERAGE(VALUE(CB$3),VALUE($P103)),0),CHOOSE(IF(OR(CB$1,$R103),4,INDEX(CMB[[Res_Rare]:[Res_Rare]],MATCH(ROUND(MIN(SUM(CB$4,$O103/1000),SUM($O103,CB$4/1000)),3),CMB[[Cmb_ID]:[Cmb_ID]],0))),-1,-1,0,0)),IF(OR(CB$1,$R103),4,INDEX(CMB[[Cmb_Rare]:[Cmb_Rare]],MATCH(ROUND(MIN(SUM(CB$4,$O103/1000),SUM($O103,CB$4/1000)),3),CMB[[Cmb_ID]:[Cmb_ID]],0))),CHOOSE(AC[[M]:[M]],2,1,1,SUM(AC[[AB]:[DB]])))),""))</f>
        <v/>
      </c>
      <c r="CC103" t="str">
        <f>IF(OR(CC$5="",$S103=""),"",IFERROR(SUM(PRODUCT(INDEX(CMB[[BA_0O]:[BA_2O]],MATCH(ROUND(MIN(SUM(CC$4,$O103/1000),SUM($O103,CC$4/1000)),3),CMB[[Cmb_ID]:[Cmb_ID]],0),SUM(N(CC$1),N($R103),1)),CHOOSE(AC[[M]:[M]],1,1,0,AC[[AB]:[AB]])),PRODUCT(INDEX(CMB[[BD_0O]:[BD_2O]],MATCH(ROUND(MIN(SUM(CC$4,$O103/1000),SUM($O103,CC$4/1000)),3),CMB[[Cmb_ID]:[Cmb_ID]],0),SUM(N(CC$1),N($R103),1)),CHOOSE(AC[[M]:[M]],1,0,1,AC[[DB]:[DB]])),PRODUCT(SUM(ROUND(AVERAGE(VALUE(CC$3),VALUE($P103)),0),CHOOSE(IF(OR(CC$1,$R103),4,INDEX(CMB[[Res_Rare]:[Res_Rare]],MATCH(ROUND(MIN(SUM(CC$4,$O103/1000),SUM($O103,CC$4/1000)),3),CMB[[Cmb_ID]:[Cmb_ID]],0))),-1,-1,0,0)),IF(OR(CC$1,$R103),4,INDEX(CMB[[Cmb_Rare]:[Cmb_Rare]],MATCH(ROUND(MIN(SUM(CC$4,$O103/1000),SUM($O103,CC$4/1000)),3),CMB[[Cmb_ID]:[Cmb_ID]],0))),CHOOSE(AC[[M]:[M]],2,1,1,SUM(AC[[AB]:[DB]])))),""))</f>
        <v/>
      </c>
      <c r="CD103" t="str">
        <f>IF(OR(CD$5="",$S103=""),"",IFERROR(SUM(PRODUCT(INDEX(CMB[[BA_0O]:[BA_2O]],MATCH(ROUND(MIN(SUM(CD$4,$O103/1000),SUM($O103,CD$4/1000)),3),CMB[[Cmb_ID]:[Cmb_ID]],0),SUM(N(CD$1),N($R103),1)),CHOOSE(AC[[M]:[M]],1,1,0,AC[[AB]:[AB]])),PRODUCT(INDEX(CMB[[BD_0O]:[BD_2O]],MATCH(ROUND(MIN(SUM(CD$4,$O103/1000),SUM($O103,CD$4/1000)),3),CMB[[Cmb_ID]:[Cmb_ID]],0),SUM(N(CD$1),N($R103),1)),CHOOSE(AC[[M]:[M]],1,0,1,AC[[DB]:[DB]])),PRODUCT(SUM(ROUND(AVERAGE(VALUE(CD$3),VALUE($P103)),0),CHOOSE(IF(OR(CD$1,$R103),4,INDEX(CMB[[Res_Rare]:[Res_Rare]],MATCH(ROUND(MIN(SUM(CD$4,$O103/1000),SUM($O103,CD$4/1000)),3),CMB[[Cmb_ID]:[Cmb_ID]],0))),-1,-1,0,0)),IF(OR(CD$1,$R103),4,INDEX(CMB[[Cmb_Rare]:[Cmb_Rare]],MATCH(ROUND(MIN(SUM(CD$4,$O103/1000),SUM($O103,CD$4/1000)),3),CMB[[Cmb_ID]:[Cmb_ID]],0))),CHOOSE(AC[[M]:[M]],2,1,1,SUM(AC[[AB]:[DB]])))),""))</f>
        <v/>
      </c>
      <c r="CE103" t="str">
        <f>IF(OR(CE$5="",$S103=""),"",IFERROR(SUM(PRODUCT(INDEX(CMB[[BA_0O]:[BA_2O]],MATCH(ROUND(MIN(SUM(CE$4,$O103/1000),SUM($O103,CE$4/1000)),3),CMB[[Cmb_ID]:[Cmb_ID]],0),SUM(N(CE$1),N($R103),1)),CHOOSE(AC[[M]:[M]],1,1,0,AC[[AB]:[AB]])),PRODUCT(INDEX(CMB[[BD_0O]:[BD_2O]],MATCH(ROUND(MIN(SUM(CE$4,$O103/1000),SUM($O103,CE$4/1000)),3),CMB[[Cmb_ID]:[Cmb_ID]],0),SUM(N(CE$1),N($R103),1)),CHOOSE(AC[[M]:[M]],1,0,1,AC[[DB]:[DB]])),PRODUCT(SUM(ROUND(AVERAGE(VALUE(CE$3),VALUE($P103)),0),CHOOSE(IF(OR(CE$1,$R103),4,INDEX(CMB[[Res_Rare]:[Res_Rare]],MATCH(ROUND(MIN(SUM(CE$4,$O103/1000),SUM($O103,CE$4/1000)),3),CMB[[Cmb_ID]:[Cmb_ID]],0))),-1,-1,0,0)),IF(OR(CE$1,$R103),4,INDEX(CMB[[Cmb_Rare]:[Cmb_Rare]],MATCH(ROUND(MIN(SUM(CE$4,$O103/1000),SUM($O103,CE$4/1000)),3),CMB[[Cmb_ID]:[Cmb_ID]],0))),CHOOSE(AC[[M]:[M]],2,1,1,SUM(AC[[AB]:[DB]])))),""))</f>
        <v/>
      </c>
      <c r="CF103" t="str">
        <f>IF(OR(CF$5="",$S103=""),"",IFERROR(SUM(PRODUCT(INDEX(CMB[[BA_0O]:[BA_2O]],MATCH(ROUND(MIN(SUM(CF$4,$O103/1000),SUM($O103,CF$4/1000)),3),CMB[[Cmb_ID]:[Cmb_ID]],0),SUM(N(CF$1),N($R103),1)),CHOOSE(AC[[M]:[M]],1,1,0,AC[[AB]:[AB]])),PRODUCT(INDEX(CMB[[BD_0O]:[BD_2O]],MATCH(ROUND(MIN(SUM(CF$4,$O103/1000),SUM($O103,CF$4/1000)),3),CMB[[Cmb_ID]:[Cmb_ID]],0),SUM(N(CF$1),N($R103),1)),CHOOSE(AC[[M]:[M]],1,0,1,AC[[DB]:[DB]])),PRODUCT(SUM(ROUND(AVERAGE(VALUE(CF$3),VALUE($P103)),0),CHOOSE(IF(OR(CF$1,$R103),4,INDEX(CMB[[Res_Rare]:[Res_Rare]],MATCH(ROUND(MIN(SUM(CF$4,$O103/1000),SUM($O103,CF$4/1000)),3),CMB[[Cmb_ID]:[Cmb_ID]],0))),-1,-1,0,0)),IF(OR(CF$1,$R103),4,INDEX(CMB[[Cmb_Rare]:[Cmb_Rare]],MATCH(ROUND(MIN(SUM(CF$4,$O103/1000),SUM($O103,CF$4/1000)),3),CMB[[Cmb_ID]:[Cmb_ID]],0))),CHOOSE(AC[[M]:[M]],2,1,1,SUM(AC[[AB]:[DB]])))),""))</f>
        <v/>
      </c>
      <c r="CG103" t="str">
        <f>IF(OR(CG$5="",$S103=""),"",IFERROR(SUM(PRODUCT(INDEX(CMB[[BA_0O]:[BA_2O]],MATCH(ROUND(MIN(SUM(CG$4,$O103/1000),SUM($O103,CG$4/1000)),3),CMB[[Cmb_ID]:[Cmb_ID]],0),SUM(N(CG$1),N($R103),1)),CHOOSE(AC[[M]:[M]],1,1,0,AC[[AB]:[AB]])),PRODUCT(INDEX(CMB[[BD_0O]:[BD_2O]],MATCH(ROUND(MIN(SUM(CG$4,$O103/1000),SUM($O103,CG$4/1000)),3),CMB[[Cmb_ID]:[Cmb_ID]],0),SUM(N(CG$1),N($R103),1)),CHOOSE(AC[[M]:[M]],1,0,1,AC[[DB]:[DB]])),PRODUCT(SUM(ROUND(AVERAGE(VALUE(CG$3),VALUE($P103)),0),CHOOSE(IF(OR(CG$1,$R103),4,INDEX(CMB[[Res_Rare]:[Res_Rare]],MATCH(ROUND(MIN(SUM(CG$4,$O103/1000),SUM($O103,CG$4/1000)),3),CMB[[Cmb_ID]:[Cmb_ID]],0))),-1,-1,0,0)),IF(OR(CG$1,$R103),4,INDEX(CMB[[Cmb_Rare]:[Cmb_Rare]],MATCH(ROUND(MIN(SUM(CG$4,$O103/1000),SUM($O103,CG$4/1000)),3),CMB[[Cmb_ID]:[Cmb_ID]],0))),CHOOSE(AC[[M]:[M]],2,1,1,SUM(AC[[AB]:[DB]])))),""))</f>
        <v/>
      </c>
      <c r="CH103" t="str">
        <f>IF(OR(CH$5="",$S103=""),"",IFERROR(SUM(PRODUCT(INDEX(CMB[[BA_0O]:[BA_2O]],MATCH(ROUND(MIN(SUM(CH$4,$O103/1000),SUM($O103,CH$4/1000)),3),CMB[[Cmb_ID]:[Cmb_ID]],0),SUM(N(CH$1),N($R103),1)),CHOOSE(AC[[M]:[M]],1,1,0,AC[[AB]:[AB]])),PRODUCT(INDEX(CMB[[BD_0O]:[BD_2O]],MATCH(ROUND(MIN(SUM(CH$4,$O103/1000),SUM($O103,CH$4/1000)),3),CMB[[Cmb_ID]:[Cmb_ID]],0),SUM(N(CH$1),N($R103),1)),CHOOSE(AC[[M]:[M]],1,0,1,AC[[DB]:[DB]])),PRODUCT(SUM(ROUND(AVERAGE(VALUE(CH$3),VALUE($P103)),0),CHOOSE(IF(OR(CH$1,$R103),4,INDEX(CMB[[Res_Rare]:[Res_Rare]],MATCH(ROUND(MIN(SUM(CH$4,$O103/1000),SUM($O103,CH$4/1000)),3),CMB[[Cmb_ID]:[Cmb_ID]],0))),-1,-1,0,0)),IF(OR(CH$1,$R103),4,INDEX(CMB[[Cmb_Rare]:[Cmb_Rare]],MATCH(ROUND(MIN(SUM(CH$4,$O103/1000),SUM($O103,CH$4/1000)),3),CMB[[Cmb_ID]:[Cmb_ID]],0))),CHOOSE(AC[[M]:[M]],2,1,1,SUM(AC[[AB]:[DB]])))),""))</f>
        <v/>
      </c>
      <c r="CI103" t="str">
        <f>IF(OR(CI$5="",$S103=""),"",IFERROR(SUM(PRODUCT(INDEX(CMB[[BA_0O]:[BA_2O]],MATCH(ROUND(MIN(SUM(CI$4,$O103/1000),SUM($O103,CI$4/1000)),3),CMB[[Cmb_ID]:[Cmb_ID]],0),SUM(N(CI$1),N($R103),1)),CHOOSE(AC[[M]:[M]],1,1,0,AC[[AB]:[AB]])),PRODUCT(INDEX(CMB[[BD_0O]:[BD_2O]],MATCH(ROUND(MIN(SUM(CI$4,$O103/1000),SUM($O103,CI$4/1000)),3),CMB[[Cmb_ID]:[Cmb_ID]],0),SUM(N(CI$1),N($R103),1)),CHOOSE(AC[[M]:[M]],1,0,1,AC[[DB]:[DB]])),PRODUCT(SUM(ROUND(AVERAGE(VALUE(CI$3),VALUE($P103)),0),CHOOSE(IF(OR(CI$1,$R103),4,INDEX(CMB[[Res_Rare]:[Res_Rare]],MATCH(ROUND(MIN(SUM(CI$4,$O103/1000),SUM($O103,CI$4/1000)),3),CMB[[Cmb_ID]:[Cmb_ID]],0))),-1,-1,0,0)),IF(OR(CI$1,$R103),4,INDEX(CMB[[Cmb_Rare]:[Cmb_Rare]],MATCH(ROUND(MIN(SUM(CI$4,$O103/1000),SUM($O103,CI$4/1000)),3),CMB[[Cmb_ID]:[Cmb_ID]],0))),CHOOSE(AC[[M]:[M]],2,1,1,SUM(AC[[AB]:[DB]])))),""))</f>
        <v/>
      </c>
      <c r="CJ103" t="str">
        <f>IF(OR(CJ$5="",$S103=""),"",IFERROR(SUM(PRODUCT(INDEX(CMB[[BA_0O]:[BA_2O]],MATCH(ROUND(MIN(SUM(CJ$4,$O103/1000),SUM($O103,CJ$4/1000)),3),CMB[[Cmb_ID]:[Cmb_ID]],0),SUM(N(CJ$1),N($R103),1)),CHOOSE(AC[[M]:[M]],1,1,0,AC[[AB]:[AB]])),PRODUCT(INDEX(CMB[[BD_0O]:[BD_2O]],MATCH(ROUND(MIN(SUM(CJ$4,$O103/1000),SUM($O103,CJ$4/1000)),3),CMB[[Cmb_ID]:[Cmb_ID]],0),SUM(N(CJ$1),N($R103),1)),CHOOSE(AC[[M]:[M]],1,0,1,AC[[DB]:[DB]])),PRODUCT(SUM(ROUND(AVERAGE(VALUE(CJ$3),VALUE($P103)),0),CHOOSE(IF(OR(CJ$1,$R103),4,INDEX(CMB[[Res_Rare]:[Res_Rare]],MATCH(ROUND(MIN(SUM(CJ$4,$O103/1000),SUM($O103,CJ$4/1000)),3),CMB[[Cmb_ID]:[Cmb_ID]],0))),-1,-1,0,0)),IF(OR(CJ$1,$R103),4,INDEX(CMB[[Cmb_Rare]:[Cmb_Rare]],MATCH(ROUND(MIN(SUM(CJ$4,$O103/1000),SUM($O103,CJ$4/1000)),3),CMB[[Cmb_ID]:[Cmb_ID]],0))),CHOOSE(AC[[M]:[M]],2,1,1,SUM(AC[[AB]:[DB]])))),""))</f>
        <v/>
      </c>
      <c r="CK103" t="str">
        <f>IF(OR(CK$5="",$S103=""),"",IFERROR(SUM(PRODUCT(INDEX(CMB[[BA_0O]:[BA_2O]],MATCH(ROUND(MIN(SUM(CK$4,$O103/1000),SUM($O103,CK$4/1000)),3),CMB[[Cmb_ID]:[Cmb_ID]],0),SUM(N(CK$1),N($R103),1)),CHOOSE(AC[[M]:[M]],1,1,0,AC[[AB]:[AB]])),PRODUCT(INDEX(CMB[[BD_0O]:[BD_2O]],MATCH(ROUND(MIN(SUM(CK$4,$O103/1000),SUM($O103,CK$4/1000)),3),CMB[[Cmb_ID]:[Cmb_ID]],0),SUM(N(CK$1),N($R103),1)),CHOOSE(AC[[M]:[M]],1,0,1,AC[[DB]:[DB]])),PRODUCT(SUM(ROUND(AVERAGE(VALUE(CK$3),VALUE($P103)),0),CHOOSE(IF(OR(CK$1,$R103),4,INDEX(CMB[[Res_Rare]:[Res_Rare]],MATCH(ROUND(MIN(SUM(CK$4,$O103/1000),SUM($O103,CK$4/1000)),3),CMB[[Cmb_ID]:[Cmb_ID]],0))),-1,-1,0,0)),IF(OR(CK$1,$R103),4,INDEX(CMB[[Cmb_Rare]:[Cmb_Rare]],MATCH(ROUND(MIN(SUM(CK$4,$O103/1000),SUM($O103,CK$4/1000)),3),CMB[[Cmb_ID]:[Cmb_ID]],0))),CHOOSE(AC[[M]:[M]],2,1,1,SUM(AC[[AB]:[DB]])))),""))</f>
        <v/>
      </c>
      <c r="CL103" t="str">
        <f>IF(OR(CL$5="",$S103=""),"",IFERROR(SUM(PRODUCT(INDEX(CMB[[BA_0O]:[BA_2O]],MATCH(ROUND(MIN(SUM(CL$4,$O103/1000),SUM($O103,CL$4/1000)),3),CMB[[Cmb_ID]:[Cmb_ID]],0),SUM(N(CL$1),N($R103),1)),CHOOSE(AC[[M]:[M]],1,1,0,AC[[AB]:[AB]])),PRODUCT(INDEX(CMB[[BD_0O]:[BD_2O]],MATCH(ROUND(MIN(SUM(CL$4,$O103/1000),SUM($O103,CL$4/1000)),3),CMB[[Cmb_ID]:[Cmb_ID]],0),SUM(N(CL$1),N($R103),1)),CHOOSE(AC[[M]:[M]],1,0,1,AC[[DB]:[DB]])),PRODUCT(SUM(ROUND(AVERAGE(VALUE(CL$3),VALUE($P103)),0),CHOOSE(IF(OR(CL$1,$R103),4,INDEX(CMB[[Res_Rare]:[Res_Rare]],MATCH(ROUND(MIN(SUM(CL$4,$O103/1000),SUM($O103,CL$4/1000)),3),CMB[[Cmb_ID]:[Cmb_ID]],0))),-1,-1,0,0)),IF(OR(CL$1,$R103),4,INDEX(CMB[[Cmb_Rare]:[Cmb_Rare]],MATCH(ROUND(MIN(SUM(CL$4,$O103/1000),SUM($O103,CL$4/1000)),3),CMB[[Cmb_ID]:[Cmb_ID]],0))),CHOOSE(AC[[M]:[M]],2,1,1,SUM(AC[[AB]:[DB]])))),""))</f>
        <v/>
      </c>
      <c r="CM103" t="str">
        <f>IF(OR(CM$5="",$S103=""),"",IFERROR(SUM(PRODUCT(INDEX(CMB[[BA_0O]:[BA_2O]],MATCH(ROUND(MIN(SUM(CM$4,$O103/1000),SUM($O103,CM$4/1000)),3),CMB[[Cmb_ID]:[Cmb_ID]],0),SUM(N(CM$1),N($R103),1)),CHOOSE(AC[[M]:[M]],1,1,0,AC[[AB]:[AB]])),PRODUCT(INDEX(CMB[[BD_0O]:[BD_2O]],MATCH(ROUND(MIN(SUM(CM$4,$O103/1000),SUM($O103,CM$4/1000)),3),CMB[[Cmb_ID]:[Cmb_ID]],0),SUM(N(CM$1),N($R103),1)),CHOOSE(AC[[M]:[M]],1,0,1,AC[[DB]:[DB]])),PRODUCT(SUM(ROUND(AVERAGE(VALUE(CM$3),VALUE($P103)),0),CHOOSE(IF(OR(CM$1,$R103),4,INDEX(CMB[[Res_Rare]:[Res_Rare]],MATCH(ROUND(MIN(SUM(CM$4,$O103/1000),SUM($O103,CM$4/1000)),3),CMB[[Cmb_ID]:[Cmb_ID]],0))),-1,-1,0,0)),IF(OR(CM$1,$R103),4,INDEX(CMB[[Cmb_Rare]:[Cmb_Rare]],MATCH(ROUND(MIN(SUM(CM$4,$O103/1000),SUM($O103,CM$4/1000)),3),CMB[[Cmb_ID]:[Cmb_ID]],0))),CHOOSE(AC[[M]:[M]],2,1,1,SUM(AC[[AB]:[DB]])))),""))</f>
        <v/>
      </c>
      <c r="CN103" t="str">
        <f>IF(OR(CN$5="",$S103=""),"",IFERROR(SUM(PRODUCT(INDEX(CMB[[BA_0O]:[BA_2O]],MATCH(ROUND(MIN(SUM(CN$4,$O103/1000),SUM($O103,CN$4/1000)),3),CMB[[Cmb_ID]:[Cmb_ID]],0),SUM(N(CN$1),N($R103),1)),CHOOSE(AC[[M]:[M]],1,1,0,AC[[AB]:[AB]])),PRODUCT(INDEX(CMB[[BD_0O]:[BD_2O]],MATCH(ROUND(MIN(SUM(CN$4,$O103/1000),SUM($O103,CN$4/1000)),3),CMB[[Cmb_ID]:[Cmb_ID]],0),SUM(N(CN$1),N($R103),1)),CHOOSE(AC[[M]:[M]],1,0,1,AC[[DB]:[DB]])),PRODUCT(SUM(ROUND(AVERAGE(VALUE(CN$3),VALUE($P103)),0),CHOOSE(IF(OR(CN$1,$R103),4,INDEX(CMB[[Res_Rare]:[Res_Rare]],MATCH(ROUND(MIN(SUM(CN$4,$O103/1000),SUM($O103,CN$4/1000)),3),CMB[[Cmb_ID]:[Cmb_ID]],0))),-1,-1,0,0)),IF(OR(CN$1,$R103),4,INDEX(CMB[[Cmb_Rare]:[Cmb_Rare]],MATCH(ROUND(MIN(SUM(CN$4,$O103/1000),SUM($O103,CN$4/1000)),3),CMB[[Cmb_ID]:[Cmb_ID]],0))),CHOOSE(AC[[M]:[M]],2,1,1,SUM(AC[[AB]:[DB]])))),""))</f>
        <v/>
      </c>
      <c r="CO103" t="str">
        <f>IF(OR(CO$5="",$S103=""),"",IFERROR(SUM(PRODUCT(INDEX(CMB[[BA_0O]:[BA_2O]],MATCH(ROUND(MIN(SUM(CO$4,$O103/1000),SUM($O103,CO$4/1000)),3),CMB[[Cmb_ID]:[Cmb_ID]],0),SUM(N(CO$1),N($R103),1)),CHOOSE(AC[[M]:[M]],1,1,0,AC[[AB]:[AB]])),PRODUCT(INDEX(CMB[[BD_0O]:[BD_2O]],MATCH(ROUND(MIN(SUM(CO$4,$O103/1000),SUM($O103,CO$4/1000)),3),CMB[[Cmb_ID]:[Cmb_ID]],0),SUM(N(CO$1),N($R103),1)),CHOOSE(AC[[M]:[M]],1,0,1,AC[[DB]:[DB]])),PRODUCT(SUM(ROUND(AVERAGE(VALUE(CO$3),VALUE($P103)),0),CHOOSE(IF(OR(CO$1,$R103),4,INDEX(CMB[[Res_Rare]:[Res_Rare]],MATCH(ROUND(MIN(SUM(CO$4,$O103/1000),SUM($O103,CO$4/1000)),3),CMB[[Cmb_ID]:[Cmb_ID]],0))),-1,-1,0,0)),IF(OR(CO$1,$R103),4,INDEX(CMB[[Cmb_Rare]:[Cmb_Rare]],MATCH(ROUND(MIN(SUM(CO$4,$O103/1000),SUM($O103,CO$4/1000)),3),CMB[[Cmb_ID]:[Cmb_ID]],0))),CHOOSE(AC[[M]:[M]],2,1,1,SUM(AC[[AB]:[DB]])))),""))</f>
        <v/>
      </c>
      <c r="CP103" t="str">
        <f>IF(OR(CP$5="",$S103=""),"",IFERROR(SUM(PRODUCT(INDEX(CMB[[BA_0O]:[BA_2O]],MATCH(ROUND(MIN(SUM(CP$4,$O103/1000),SUM($O103,CP$4/1000)),3),CMB[[Cmb_ID]:[Cmb_ID]],0),SUM(N(CP$1),N($R103),1)),CHOOSE(AC[[M]:[M]],1,1,0,AC[[AB]:[AB]])),PRODUCT(INDEX(CMB[[BD_0O]:[BD_2O]],MATCH(ROUND(MIN(SUM(CP$4,$O103/1000),SUM($O103,CP$4/1000)),3),CMB[[Cmb_ID]:[Cmb_ID]],0),SUM(N(CP$1),N($R103),1)),CHOOSE(AC[[M]:[M]],1,0,1,AC[[DB]:[DB]])),PRODUCT(SUM(ROUND(AVERAGE(VALUE(CP$3),VALUE($P103)),0),CHOOSE(IF(OR(CP$1,$R103),4,INDEX(CMB[[Res_Rare]:[Res_Rare]],MATCH(ROUND(MIN(SUM(CP$4,$O103/1000),SUM($O103,CP$4/1000)),3),CMB[[Cmb_ID]:[Cmb_ID]],0))),-1,-1,0,0)),IF(OR(CP$1,$R103),4,INDEX(CMB[[Cmb_Rare]:[Cmb_Rare]],MATCH(ROUND(MIN(SUM(CP$4,$O103/1000),SUM($O103,CP$4/1000)),3),CMB[[Cmb_ID]:[Cmb_ID]],0))),CHOOSE(AC[[M]:[M]],2,1,1,SUM(AC[[AB]:[DB]])))),""))</f>
        <v/>
      </c>
      <c r="CQ103" t="str">
        <f>IF(OR(CQ$5="",$S103=""),"",IFERROR(SUM(PRODUCT(INDEX(CMB[[BA_0O]:[BA_2O]],MATCH(ROUND(MIN(SUM(CQ$4,$O103/1000),SUM($O103,CQ$4/1000)),3),CMB[[Cmb_ID]:[Cmb_ID]],0),SUM(N(CQ$1),N($R103),1)),CHOOSE(AC[[M]:[M]],1,1,0,AC[[AB]:[AB]])),PRODUCT(INDEX(CMB[[BD_0O]:[BD_2O]],MATCH(ROUND(MIN(SUM(CQ$4,$O103/1000),SUM($O103,CQ$4/1000)),3),CMB[[Cmb_ID]:[Cmb_ID]],0),SUM(N(CQ$1),N($R103),1)),CHOOSE(AC[[M]:[M]],1,0,1,AC[[DB]:[DB]])),PRODUCT(SUM(ROUND(AVERAGE(VALUE(CQ$3),VALUE($P103)),0),CHOOSE(IF(OR(CQ$1,$R103),4,INDEX(CMB[[Res_Rare]:[Res_Rare]],MATCH(ROUND(MIN(SUM(CQ$4,$O103/1000),SUM($O103,CQ$4/1000)),3),CMB[[Cmb_ID]:[Cmb_ID]],0))),-1,-1,0,0)),IF(OR(CQ$1,$R103),4,INDEX(CMB[[Cmb_Rare]:[Cmb_Rare]],MATCH(ROUND(MIN(SUM(CQ$4,$O103/1000),SUM($O103,CQ$4/1000)),3),CMB[[Cmb_ID]:[Cmb_ID]],0))),CHOOSE(AC[[M]:[M]],2,1,1,SUM(AC[[AB]:[DB]])))),""))</f>
        <v/>
      </c>
      <c r="CR103" t="str">
        <f>IF(OR(CR$5="",$S103=""),"",IFERROR(SUM(PRODUCT(INDEX(CMB[[BA_0O]:[BA_2O]],MATCH(ROUND(MIN(SUM(CR$4,$O103/1000),SUM($O103,CR$4/1000)),3),CMB[[Cmb_ID]:[Cmb_ID]],0),SUM(N(CR$1),N($R103),1)),CHOOSE(AC[[M]:[M]],1,1,0,AC[[AB]:[AB]])),PRODUCT(INDEX(CMB[[BD_0O]:[BD_2O]],MATCH(ROUND(MIN(SUM(CR$4,$O103/1000),SUM($O103,CR$4/1000)),3),CMB[[Cmb_ID]:[Cmb_ID]],0),SUM(N(CR$1),N($R103),1)),CHOOSE(AC[[M]:[M]],1,0,1,AC[[DB]:[DB]])),PRODUCT(SUM(ROUND(AVERAGE(VALUE(CR$3),VALUE($P103)),0),CHOOSE(IF(OR(CR$1,$R103),4,INDEX(CMB[[Res_Rare]:[Res_Rare]],MATCH(ROUND(MIN(SUM(CR$4,$O103/1000),SUM($O103,CR$4/1000)),3),CMB[[Cmb_ID]:[Cmb_ID]],0))),-1,-1,0,0)),IF(OR(CR$1,$R103),4,INDEX(CMB[[Cmb_Rare]:[Cmb_Rare]],MATCH(ROUND(MIN(SUM(CR$4,$O103/1000),SUM($O103,CR$4/1000)),3),CMB[[Cmb_ID]:[Cmb_ID]],0))),CHOOSE(AC[[M]:[M]],2,1,1,SUM(AC[[AB]:[DB]])))),""))</f>
        <v/>
      </c>
      <c r="CS103" t="str">
        <f>IF(OR(CS$5="",$S103=""),"",IFERROR(SUM(PRODUCT(INDEX(CMB[[BA_0O]:[BA_2O]],MATCH(ROUND(MIN(SUM(CS$4,$O103/1000),SUM($O103,CS$4/1000)),3),CMB[[Cmb_ID]:[Cmb_ID]],0),SUM(N(CS$1),N($R103),1)),CHOOSE(AC[[M]:[M]],1,1,0,AC[[AB]:[AB]])),PRODUCT(INDEX(CMB[[BD_0O]:[BD_2O]],MATCH(ROUND(MIN(SUM(CS$4,$O103/1000),SUM($O103,CS$4/1000)),3),CMB[[Cmb_ID]:[Cmb_ID]],0),SUM(N(CS$1),N($R103),1)),CHOOSE(AC[[M]:[M]],1,0,1,AC[[DB]:[DB]])),PRODUCT(SUM(ROUND(AVERAGE(VALUE(CS$3),VALUE($P103)),0),CHOOSE(IF(OR(CS$1,$R103),4,INDEX(CMB[[Res_Rare]:[Res_Rare]],MATCH(ROUND(MIN(SUM(CS$4,$O103/1000),SUM($O103,CS$4/1000)),3),CMB[[Cmb_ID]:[Cmb_ID]],0))),-1,-1,0,0)),IF(OR(CS$1,$R103),4,INDEX(CMB[[Cmb_Rare]:[Cmb_Rare]],MATCH(ROUND(MIN(SUM(CS$4,$O103/1000),SUM($O103,CS$4/1000)),3),CMB[[Cmb_ID]:[Cmb_ID]],0))),CHOOSE(AC[[M]:[M]],2,1,1,SUM(AC[[AB]:[DB]])))),""))</f>
        <v/>
      </c>
      <c r="CT103" t="str">
        <f>IF(OR(CT$5="",$S103=""),"",IFERROR(SUM(PRODUCT(INDEX(CMB[[BA_0O]:[BA_2O]],MATCH(ROUND(MIN(SUM(CT$4,$O103/1000),SUM($O103,CT$4/1000)),3),CMB[[Cmb_ID]:[Cmb_ID]],0),SUM(N(CT$1),N($R103),1)),CHOOSE(AC[[M]:[M]],1,1,0,AC[[AB]:[AB]])),PRODUCT(INDEX(CMB[[BD_0O]:[BD_2O]],MATCH(ROUND(MIN(SUM(CT$4,$O103/1000),SUM($O103,CT$4/1000)),3),CMB[[Cmb_ID]:[Cmb_ID]],0),SUM(N(CT$1),N($R103),1)),CHOOSE(AC[[M]:[M]],1,0,1,AC[[DB]:[DB]])),PRODUCT(SUM(ROUND(AVERAGE(VALUE(CT$3),VALUE($P103)),0),CHOOSE(IF(OR(CT$1,$R103),4,INDEX(CMB[[Res_Rare]:[Res_Rare]],MATCH(ROUND(MIN(SUM(CT$4,$O103/1000),SUM($O103,CT$4/1000)),3),CMB[[Cmb_ID]:[Cmb_ID]],0))),-1,-1,0,0)),IF(OR(CT$1,$R103),4,INDEX(CMB[[Cmb_Rare]:[Cmb_Rare]],MATCH(ROUND(MIN(SUM(CT$4,$O103/1000),SUM($O103,CT$4/1000)),3),CMB[[Cmb_ID]:[Cmb_ID]],0))),CHOOSE(AC[[M]:[M]],2,1,1,SUM(AC[[AB]:[DB]])))),""))</f>
        <v/>
      </c>
      <c r="CU103" t="str">
        <f>IF(OR(CU$5="",$S103=""),"",IFERROR(SUM(PRODUCT(INDEX(CMB[[BA_0O]:[BA_2O]],MATCH(ROUND(MIN(SUM(CU$4,$O103/1000),SUM($O103,CU$4/1000)),3),CMB[[Cmb_ID]:[Cmb_ID]],0),SUM(N(CU$1),N($R103),1)),CHOOSE(AC[[M]:[M]],1,1,0,AC[[AB]:[AB]])),PRODUCT(INDEX(CMB[[BD_0O]:[BD_2O]],MATCH(ROUND(MIN(SUM(CU$4,$O103/1000),SUM($O103,CU$4/1000)),3),CMB[[Cmb_ID]:[Cmb_ID]],0),SUM(N(CU$1),N($R103),1)),CHOOSE(AC[[M]:[M]],1,0,1,AC[[DB]:[DB]])),PRODUCT(SUM(ROUND(AVERAGE(VALUE(CU$3),VALUE($P103)),0),CHOOSE(IF(OR(CU$1,$R103),4,INDEX(CMB[[Res_Rare]:[Res_Rare]],MATCH(ROUND(MIN(SUM(CU$4,$O103/1000),SUM($O103,CU$4/1000)),3),CMB[[Cmb_ID]:[Cmb_ID]],0))),-1,-1,0,0)),IF(OR(CU$1,$R103),4,INDEX(CMB[[Cmb_Rare]:[Cmb_Rare]],MATCH(ROUND(MIN(SUM(CU$4,$O103/1000),SUM($O103,CU$4/1000)),3),CMB[[Cmb_ID]:[Cmb_ID]],0))),CHOOSE(AC[[M]:[M]],2,1,1,SUM(AC[[AB]:[DB]])))),""))</f>
        <v/>
      </c>
      <c r="CV103" t="str">
        <f>IF(OR(CV$5="",$S103=""),"",IFERROR(SUM(PRODUCT(INDEX(CMB[[BA_0O]:[BA_2O]],MATCH(ROUND(MIN(SUM(CV$4,$O103/1000),SUM($O103,CV$4/1000)),3),CMB[[Cmb_ID]:[Cmb_ID]],0),SUM(N(CV$1),N($R103),1)),CHOOSE(AC[[M]:[M]],1,1,0,AC[[AB]:[AB]])),PRODUCT(INDEX(CMB[[BD_0O]:[BD_2O]],MATCH(ROUND(MIN(SUM(CV$4,$O103/1000),SUM($O103,CV$4/1000)),3),CMB[[Cmb_ID]:[Cmb_ID]],0),SUM(N(CV$1),N($R103),1)),CHOOSE(AC[[M]:[M]],1,0,1,AC[[DB]:[DB]])),PRODUCT(SUM(ROUND(AVERAGE(VALUE(CV$3),VALUE($P103)),0),CHOOSE(IF(OR(CV$1,$R103),4,INDEX(CMB[[Res_Rare]:[Res_Rare]],MATCH(ROUND(MIN(SUM(CV$4,$O103/1000),SUM($O103,CV$4/1000)),3),CMB[[Cmb_ID]:[Cmb_ID]],0))),-1,-1,0,0)),IF(OR(CV$1,$R103),4,INDEX(CMB[[Cmb_Rare]:[Cmb_Rare]],MATCH(ROUND(MIN(SUM(CV$4,$O103/1000),SUM($O103,CV$4/1000)),3),CMB[[Cmb_ID]:[Cmb_ID]],0))),CHOOSE(AC[[M]:[M]],2,1,1,SUM(AC[[AB]:[DB]])))),""))</f>
        <v/>
      </c>
      <c r="CW103" t="str">
        <f>IF(OR(CW$5="",$S103=""),"",IFERROR(SUM(PRODUCT(INDEX(CMB[[BA_0O]:[BA_2O]],MATCH(ROUND(MIN(SUM(CW$4,$O103/1000),SUM($O103,CW$4/1000)),3),CMB[[Cmb_ID]:[Cmb_ID]],0),SUM(N(CW$1),N($R103),1)),CHOOSE(AC[[M]:[M]],1,1,0,AC[[AB]:[AB]])),PRODUCT(INDEX(CMB[[BD_0O]:[BD_2O]],MATCH(ROUND(MIN(SUM(CW$4,$O103/1000),SUM($O103,CW$4/1000)),3),CMB[[Cmb_ID]:[Cmb_ID]],0),SUM(N(CW$1),N($R103),1)),CHOOSE(AC[[M]:[M]],1,0,1,AC[[DB]:[DB]])),PRODUCT(SUM(ROUND(AVERAGE(VALUE(CW$3),VALUE($P103)),0),CHOOSE(IF(OR(CW$1,$R103),4,INDEX(CMB[[Res_Rare]:[Res_Rare]],MATCH(ROUND(MIN(SUM(CW$4,$O103/1000),SUM($O103,CW$4/1000)),3),CMB[[Cmb_ID]:[Cmb_ID]],0))),-1,-1,0,0)),IF(OR(CW$1,$R103),4,INDEX(CMB[[Cmb_Rare]:[Cmb_Rare]],MATCH(ROUND(MIN(SUM(CW$4,$O103/1000),SUM($O103,CW$4/1000)),3),CMB[[Cmb_ID]:[Cmb_ID]],0))),CHOOSE(AC[[M]:[M]],2,1,1,SUM(AC[[AB]:[DB]])))),""))</f>
        <v/>
      </c>
      <c r="CX103" t="str">
        <f>IF(OR(CX$5="",$S103=""),"",IFERROR(SUM(PRODUCT(INDEX(CMB[[BA_0O]:[BA_2O]],MATCH(ROUND(MIN(SUM(CX$4,$O103/1000),SUM($O103,CX$4/1000)),3),CMB[[Cmb_ID]:[Cmb_ID]],0),SUM(N(CX$1),N($R103),1)),CHOOSE(AC[[M]:[M]],1,1,0,AC[[AB]:[AB]])),PRODUCT(INDEX(CMB[[BD_0O]:[BD_2O]],MATCH(ROUND(MIN(SUM(CX$4,$O103/1000),SUM($O103,CX$4/1000)),3),CMB[[Cmb_ID]:[Cmb_ID]],0),SUM(N(CX$1),N($R103),1)),CHOOSE(AC[[M]:[M]],1,0,1,AC[[DB]:[DB]])),PRODUCT(SUM(ROUND(AVERAGE(VALUE(CX$3),VALUE($P103)),0),CHOOSE(IF(OR(CX$1,$R103),4,INDEX(CMB[[Res_Rare]:[Res_Rare]],MATCH(ROUND(MIN(SUM(CX$4,$O103/1000),SUM($O103,CX$4/1000)),3),CMB[[Cmb_ID]:[Cmb_ID]],0))),-1,-1,0,0)),IF(OR(CX$1,$R103),4,INDEX(CMB[[Cmb_Rare]:[Cmb_Rare]],MATCH(ROUND(MIN(SUM(CX$4,$O103/1000),SUM($O103,CX$4/1000)),3),CMB[[Cmb_ID]:[Cmb_ID]],0))),CHOOSE(AC[[M]:[M]],2,1,1,SUM(AC[[AB]:[DB]])))),""))</f>
        <v/>
      </c>
      <c r="CY103" t="str">
        <f>IF(OR(CY$5="",$S103=""),"",IFERROR(SUM(PRODUCT(INDEX(CMB[[BA_0O]:[BA_2O]],MATCH(ROUND(MIN(SUM(CY$4,$O103/1000),SUM($O103,CY$4/1000)),3),CMB[[Cmb_ID]:[Cmb_ID]],0),SUM(N(CY$1),N($R103),1)),CHOOSE(AC[[M]:[M]],1,1,0,AC[[AB]:[AB]])),PRODUCT(INDEX(CMB[[BD_0O]:[BD_2O]],MATCH(ROUND(MIN(SUM(CY$4,$O103/1000),SUM($O103,CY$4/1000)),3),CMB[[Cmb_ID]:[Cmb_ID]],0),SUM(N(CY$1),N($R103),1)),CHOOSE(AC[[M]:[M]],1,0,1,AC[[DB]:[DB]])),PRODUCT(SUM(ROUND(AVERAGE(VALUE(CY$3),VALUE($P103)),0),CHOOSE(IF(OR(CY$1,$R103),4,INDEX(CMB[[Res_Rare]:[Res_Rare]],MATCH(ROUND(MIN(SUM(CY$4,$O103/1000),SUM($O103,CY$4/1000)),3),CMB[[Cmb_ID]:[Cmb_ID]],0))),-1,-1,0,0)),IF(OR(CY$1,$R103),4,INDEX(CMB[[Cmb_Rare]:[Cmb_Rare]],MATCH(ROUND(MIN(SUM(CY$4,$O103/1000),SUM($O103,CY$4/1000)),3),CMB[[Cmb_ID]:[Cmb_ID]],0))),CHOOSE(AC[[M]:[M]],2,1,1,SUM(AC[[AB]:[DB]])))),""))</f>
        <v/>
      </c>
      <c r="CZ103" t="str">
        <f>IF(OR(CZ$5="",$S103=""),"",IFERROR(SUM(PRODUCT(INDEX(CMB[[BA_0O]:[BA_2O]],MATCH(ROUND(MIN(SUM(CZ$4,$O103/1000),SUM($O103,CZ$4/1000)),3),CMB[[Cmb_ID]:[Cmb_ID]],0),SUM(N(CZ$1),N($R103),1)),CHOOSE(AC[[M]:[M]],1,1,0,AC[[AB]:[AB]])),PRODUCT(INDEX(CMB[[BD_0O]:[BD_2O]],MATCH(ROUND(MIN(SUM(CZ$4,$O103/1000),SUM($O103,CZ$4/1000)),3),CMB[[Cmb_ID]:[Cmb_ID]],0),SUM(N(CZ$1),N($R103),1)),CHOOSE(AC[[M]:[M]],1,0,1,AC[[DB]:[DB]])),PRODUCT(SUM(ROUND(AVERAGE(VALUE(CZ$3),VALUE($P103)),0),CHOOSE(IF(OR(CZ$1,$R103),4,INDEX(CMB[[Res_Rare]:[Res_Rare]],MATCH(ROUND(MIN(SUM(CZ$4,$O103/1000),SUM($O103,CZ$4/1000)),3),CMB[[Cmb_ID]:[Cmb_ID]],0))),-1,-1,0,0)),IF(OR(CZ$1,$R103),4,INDEX(CMB[[Cmb_Rare]:[Cmb_Rare]],MATCH(ROUND(MIN(SUM(CZ$4,$O103/1000),SUM($O103,CZ$4/1000)),3),CMB[[Cmb_ID]:[Cmb_ID]],0))),CHOOSE(AC[[M]:[M]],2,1,1,SUM(AC[[AB]:[DB]])))),""))</f>
        <v/>
      </c>
      <c r="DA103" t="str">
        <f>IF(OR(DA$5="",$S103=""),"",IFERROR(SUM(PRODUCT(INDEX(CMB[[BA_0O]:[BA_2O]],MATCH(ROUND(MIN(SUM(DA$4,$O103/1000),SUM($O103,DA$4/1000)),3),CMB[[Cmb_ID]:[Cmb_ID]],0),SUM(N(DA$1),N($R103),1)),CHOOSE(AC[[M]:[M]],1,1,0,AC[[AB]:[AB]])),PRODUCT(INDEX(CMB[[BD_0O]:[BD_2O]],MATCH(ROUND(MIN(SUM(DA$4,$O103/1000),SUM($O103,DA$4/1000)),3),CMB[[Cmb_ID]:[Cmb_ID]],0),SUM(N(DA$1),N($R103),1)),CHOOSE(AC[[M]:[M]],1,0,1,AC[[DB]:[DB]])),PRODUCT(SUM(ROUND(AVERAGE(VALUE(DA$3),VALUE($P103)),0),CHOOSE(IF(OR(DA$1,$R103),4,INDEX(CMB[[Res_Rare]:[Res_Rare]],MATCH(ROUND(MIN(SUM(DA$4,$O103/1000),SUM($O103,DA$4/1000)),3),CMB[[Cmb_ID]:[Cmb_ID]],0))),-1,-1,0,0)),IF(OR(DA$1,$R103),4,INDEX(CMB[[Cmb_Rare]:[Cmb_Rare]],MATCH(ROUND(MIN(SUM(DA$4,$O103/1000),SUM($O103,DA$4/1000)),3),CMB[[Cmb_ID]:[Cmb_ID]],0))),CHOOSE(AC[[M]:[M]],2,1,1,SUM(AC[[AB]:[DB]])))),""))</f>
        <v/>
      </c>
      <c r="DB103" t="str">
        <f>IF(OR(DB$5="",$S103=""),"",IFERROR(SUM(PRODUCT(INDEX(CMB[[BA_0O]:[BA_2O]],MATCH(ROUND(MIN(SUM(DB$4,$O103/1000),SUM($O103,DB$4/1000)),3),CMB[[Cmb_ID]:[Cmb_ID]],0),SUM(N(DB$1),N($R103),1)),CHOOSE(AC[[M]:[M]],1,1,0,AC[[AB]:[AB]])),PRODUCT(INDEX(CMB[[BD_0O]:[BD_2O]],MATCH(ROUND(MIN(SUM(DB$4,$O103/1000),SUM($O103,DB$4/1000)),3),CMB[[Cmb_ID]:[Cmb_ID]],0),SUM(N(DB$1),N($R103),1)),CHOOSE(AC[[M]:[M]],1,0,1,AC[[DB]:[DB]])),PRODUCT(SUM(ROUND(AVERAGE(VALUE(DB$3),VALUE($P103)),0),CHOOSE(IF(OR(DB$1,$R103),4,INDEX(CMB[[Res_Rare]:[Res_Rare]],MATCH(ROUND(MIN(SUM(DB$4,$O103/1000),SUM($O103,DB$4/1000)),3),CMB[[Cmb_ID]:[Cmb_ID]],0))),-1,-1,0,0)),IF(OR(DB$1,$R103),4,INDEX(CMB[[Cmb_Rare]:[Cmb_Rare]],MATCH(ROUND(MIN(SUM(DB$4,$O103/1000),SUM($O103,DB$4/1000)),3),CMB[[Cmb_ID]:[Cmb_ID]],0))),CHOOSE(AC[[M]:[M]],2,1,1,SUM(AC[[AB]:[DB]])))),""))</f>
        <v/>
      </c>
      <c r="DC103" t="str">
        <f>IF(OR(DC$5="",$S103=""),"",IFERROR(SUM(PRODUCT(INDEX(CMB[[BA_0O]:[BA_2O]],MATCH(ROUND(MIN(SUM(DC$4,$O103/1000),SUM($O103,DC$4/1000)),3),CMB[[Cmb_ID]:[Cmb_ID]],0),SUM(N(DC$1),N($R103),1)),CHOOSE(AC[[M]:[M]],1,1,0,AC[[AB]:[AB]])),PRODUCT(INDEX(CMB[[BD_0O]:[BD_2O]],MATCH(ROUND(MIN(SUM(DC$4,$O103/1000),SUM($O103,DC$4/1000)),3),CMB[[Cmb_ID]:[Cmb_ID]],0),SUM(N(DC$1),N($R103),1)),CHOOSE(AC[[M]:[M]],1,0,1,AC[[DB]:[DB]])),PRODUCT(SUM(ROUND(AVERAGE(VALUE(DC$3),VALUE($P103)),0),CHOOSE(IF(OR(DC$1,$R103),4,INDEX(CMB[[Res_Rare]:[Res_Rare]],MATCH(ROUND(MIN(SUM(DC$4,$O103/1000),SUM($O103,DC$4/1000)),3),CMB[[Cmb_ID]:[Cmb_ID]],0))),-1,-1,0,0)),IF(OR(DC$1,$R103),4,INDEX(CMB[[Cmb_Rare]:[Cmb_Rare]],MATCH(ROUND(MIN(SUM(DC$4,$O103/1000),SUM($O103,DC$4/1000)),3),CMB[[Cmb_ID]:[Cmb_ID]],0))),CHOOSE(AC[[M]:[M]],2,1,1,SUM(AC[[AB]:[DB]])))),""))</f>
        <v/>
      </c>
      <c r="DD103" t="str">
        <f>IF(OR(DD$5="",$S103=""),"",IFERROR(SUM(PRODUCT(INDEX(CMB[[BA_0O]:[BA_2O]],MATCH(ROUND(MIN(SUM(DD$4,$O103/1000),SUM($O103,DD$4/1000)),3),CMB[[Cmb_ID]:[Cmb_ID]],0),SUM(N(DD$1),N($R103),1)),CHOOSE(AC[[M]:[M]],1,1,0,AC[[AB]:[AB]])),PRODUCT(INDEX(CMB[[BD_0O]:[BD_2O]],MATCH(ROUND(MIN(SUM(DD$4,$O103/1000),SUM($O103,DD$4/1000)),3),CMB[[Cmb_ID]:[Cmb_ID]],0),SUM(N(DD$1),N($R103),1)),CHOOSE(AC[[M]:[M]],1,0,1,AC[[DB]:[DB]])),PRODUCT(SUM(ROUND(AVERAGE(VALUE(DD$3),VALUE($P103)),0),CHOOSE(IF(OR(DD$1,$R103),4,INDEX(CMB[[Res_Rare]:[Res_Rare]],MATCH(ROUND(MIN(SUM(DD$4,$O103/1000),SUM($O103,DD$4/1000)),3),CMB[[Cmb_ID]:[Cmb_ID]],0))),-1,-1,0,0)),IF(OR(DD$1,$R103),4,INDEX(CMB[[Cmb_Rare]:[Cmb_Rare]],MATCH(ROUND(MIN(SUM(DD$4,$O103/1000),SUM($O103,DD$4/1000)),3),CMB[[Cmb_ID]:[Cmb_ID]],0))),CHOOSE(AC[[M]:[M]],2,1,1,SUM(AC[[AB]:[DB]])))),""))</f>
        <v/>
      </c>
      <c r="DE103" t="str">
        <f>IF(OR(DE$5="",$S103=""),"",IFERROR(SUM(PRODUCT(INDEX(CMB[[BA_0O]:[BA_2O]],MATCH(ROUND(MIN(SUM(DE$4,$O103/1000),SUM($O103,DE$4/1000)),3),CMB[[Cmb_ID]:[Cmb_ID]],0),SUM(N(DE$1),N($R103),1)),CHOOSE(AC[[M]:[M]],1,1,0,AC[[AB]:[AB]])),PRODUCT(INDEX(CMB[[BD_0O]:[BD_2O]],MATCH(ROUND(MIN(SUM(DE$4,$O103/1000),SUM($O103,DE$4/1000)),3),CMB[[Cmb_ID]:[Cmb_ID]],0),SUM(N(DE$1),N($R103),1)),CHOOSE(AC[[M]:[M]],1,0,1,AC[[DB]:[DB]])),PRODUCT(SUM(ROUND(AVERAGE(VALUE(DE$3),VALUE($P103)),0),CHOOSE(IF(OR(DE$1,$R103),4,INDEX(CMB[[Res_Rare]:[Res_Rare]],MATCH(ROUND(MIN(SUM(DE$4,$O103/1000),SUM($O103,DE$4/1000)),3),CMB[[Cmb_ID]:[Cmb_ID]],0))),-1,-1,0,0)),IF(OR(DE$1,$R103),4,INDEX(CMB[[Cmb_Rare]:[Cmb_Rare]],MATCH(ROUND(MIN(SUM(DE$4,$O103/1000),SUM($O103,DE$4/1000)),3),CMB[[Cmb_ID]:[Cmb_ID]],0))),CHOOSE(AC[[M]:[M]],2,1,1,SUM(AC[[AB]:[DB]])))),""))</f>
        <v/>
      </c>
      <c r="DF103" t="str">
        <f>IF(OR(DF$5="",$S103=""),"",IFERROR(SUM(PRODUCT(INDEX(CMB[[BA_0O]:[BA_2O]],MATCH(ROUND(MIN(SUM(DF$4,$O103/1000),SUM($O103,DF$4/1000)),3),CMB[[Cmb_ID]:[Cmb_ID]],0),SUM(N(DF$1),N($R103),1)),CHOOSE(AC[[M]:[M]],1,1,0,AC[[AB]:[AB]])),PRODUCT(INDEX(CMB[[BD_0O]:[BD_2O]],MATCH(ROUND(MIN(SUM(DF$4,$O103/1000),SUM($O103,DF$4/1000)),3),CMB[[Cmb_ID]:[Cmb_ID]],0),SUM(N(DF$1),N($R103),1)),CHOOSE(AC[[M]:[M]],1,0,1,AC[[DB]:[DB]])),PRODUCT(SUM(ROUND(AVERAGE(VALUE(DF$3),VALUE($P103)),0),CHOOSE(IF(OR(DF$1,$R103),4,INDEX(CMB[[Res_Rare]:[Res_Rare]],MATCH(ROUND(MIN(SUM(DF$4,$O103/1000),SUM($O103,DF$4/1000)),3),CMB[[Cmb_ID]:[Cmb_ID]],0))),-1,-1,0,0)),IF(OR(DF$1,$R103),4,INDEX(CMB[[Cmb_Rare]:[Cmb_Rare]],MATCH(ROUND(MIN(SUM(DF$4,$O103/1000),SUM($O103,DF$4/1000)),3),CMB[[Cmb_ID]:[Cmb_ID]],0))),CHOOSE(AC[[M]:[M]],2,1,1,SUM(AC[[AB]:[DB]])))),""))</f>
        <v/>
      </c>
      <c r="DG103" t="str">
        <f>IF(OR(DG$5="",$S103=""),"",IFERROR(SUM(PRODUCT(INDEX(CMB[[BA_0O]:[BA_2O]],MATCH(ROUND(MIN(SUM(DG$4,$O103/1000),SUM($O103,DG$4/1000)),3),CMB[[Cmb_ID]:[Cmb_ID]],0),SUM(N(DG$1),N($R103),1)),CHOOSE(AC[[M]:[M]],1,1,0,AC[[AB]:[AB]])),PRODUCT(INDEX(CMB[[BD_0O]:[BD_2O]],MATCH(ROUND(MIN(SUM(DG$4,$O103/1000),SUM($O103,DG$4/1000)),3),CMB[[Cmb_ID]:[Cmb_ID]],0),SUM(N(DG$1),N($R103),1)),CHOOSE(AC[[M]:[M]],1,0,1,AC[[DB]:[DB]])),PRODUCT(SUM(ROUND(AVERAGE(VALUE(DG$3),VALUE($P103)),0),CHOOSE(IF(OR(DG$1,$R103),4,INDEX(CMB[[Res_Rare]:[Res_Rare]],MATCH(ROUND(MIN(SUM(DG$4,$O103/1000),SUM($O103,DG$4/1000)),3),CMB[[Cmb_ID]:[Cmb_ID]],0))),-1,-1,0,0)),IF(OR(DG$1,$R103),4,INDEX(CMB[[Cmb_Rare]:[Cmb_Rare]],MATCH(ROUND(MIN(SUM(DG$4,$O103/1000),SUM($O103,DG$4/1000)),3),CMB[[Cmb_ID]:[Cmb_ID]],0))),CHOOSE(AC[[M]:[M]],2,1,1,SUM(AC[[AB]:[DB]])))),""))</f>
        <v/>
      </c>
      <c r="DH103" t="str">
        <f>IF(OR(DH$5="",$S103=""),"",IFERROR(SUM(PRODUCT(INDEX(CMB[[BA_0O]:[BA_2O]],MATCH(ROUND(MIN(SUM(DH$4,$O103/1000),SUM($O103,DH$4/1000)),3),CMB[[Cmb_ID]:[Cmb_ID]],0),SUM(N(DH$1),N($R103),1)),CHOOSE(AC[[M]:[M]],1,1,0,AC[[AB]:[AB]])),PRODUCT(INDEX(CMB[[BD_0O]:[BD_2O]],MATCH(ROUND(MIN(SUM(DH$4,$O103/1000),SUM($O103,DH$4/1000)),3),CMB[[Cmb_ID]:[Cmb_ID]],0),SUM(N(DH$1),N($R103),1)),CHOOSE(AC[[M]:[M]],1,0,1,AC[[DB]:[DB]])),PRODUCT(SUM(ROUND(AVERAGE(VALUE(DH$3),VALUE($P103)),0),CHOOSE(IF(OR(DH$1,$R103),4,INDEX(CMB[[Res_Rare]:[Res_Rare]],MATCH(ROUND(MIN(SUM(DH$4,$O103/1000),SUM($O103,DH$4/1000)),3),CMB[[Cmb_ID]:[Cmb_ID]],0))),-1,-1,0,0)),IF(OR(DH$1,$R103),4,INDEX(CMB[[Cmb_Rare]:[Cmb_Rare]],MATCH(ROUND(MIN(SUM(DH$4,$O103/1000),SUM($O103,DH$4/1000)),3),CMB[[Cmb_ID]:[Cmb_ID]],0))),CHOOSE(AC[[M]:[M]],2,1,1,SUM(AC[[AB]:[DB]])))),""))</f>
        <v/>
      </c>
      <c r="DI103" t="str">
        <f>IF(OR(DI$5="",$S103=""),"",IFERROR(SUM(PRODUCT(INDEX(CMB[[BA_0O]:[BA_2O]],MATCH(ROUND(MIN(SUM(DI$4,$O103/1000),SUM($O103,DI$4/1000)),3),CMB[[Cmb_ID]:[Cmb_ID]],0),SUM(N(DI$1),N($R103),1)),CHOOSE(AC[[M]:[M]],1,1,0,AC[[AB]:[AB]])),PRODUCT(INDEX(CMB[[BD_0O]:[BD_2O]],MATCH(ROUND(MIN(SUM(DI$4,$O103/1000),SUM($O103,DI$4/1000)),3),CMB[[Cmb_ID]:[Cmb_ID]],0),SUM(N(DI$1),N($R103),1)),CHOOSE(AC[[M]:[M]],1,0,1,AC[[DB]:[DB]])),PRODUCT(SUM(ROUND(AVERAGE(VALUE(DI$3),VALUE($P103)),0),CHOOSE(IF(OR(DI$1,$R103),4,INDEX(CMB[[Res_Rare]:[Res_Rare]],MATCH(ROUND(MIN(SUM(DI$4,$O103/1000),SUM($O103,DI$4/1000)),3),CMB[[Cmb_ID]:[Cmb_ID]],0))),-1,-1,0,0)),IF(OR(DI$1,$R103),4,INDEX(CMB[[Cmb_Rare]:[Cmb_Rare]],MATCH(ROUND(MIN(SUM(DI$4,$O103/1000),SUM($O103,DI$4/1000)),3),CMB[[Cmb_ID]:[Cmb_ID]],0))),CHOOSE(AC[[M]:[M]],2,1,1,SUM(AC[[AB]:[DB]])))),""))</f>
        <v/>
      </c>
      <c r="DJ103" t="str">
        <f>IF(OR(DJ$5="",$S103=""),"",IFERROR(SUM(PRODUCT(INDEX(CMB[[BA_0O]:[BA_2O]],MATCH(ROUND(MIN(SUM(DJ$4,$O103/1000),SUM($O103,DJ$4/1000)),3),CMB[[Cmb_ID]:[Cmb_ID]],0),SUM(N(DJ$1),N($R103),1)),CHOOSE(AC[[M]:[M]],1,1,0,AC[[AB]:[AB]])),PRODUCT(INDEX(CMB[[BD_0O]:[BD_2O]],MATCH(ROUND(MIN(SUM(DJ$4,$O103/1000),SUM($O103,DJ$4/1000)),3),CMB[[Cmb_ID]:[Cmb_ID]],0),SUM(N(DJ$1),N($R103),1)),CHOOSE(AC[[M]:[M]],1,0,1,AC[[DB]:[DB]])),PRODUCT(SUM(ROUND(AVERAGE(VALUE(DJ$3),VALUE($P103)),0),CHOOSE(IF(OR(DJ$1,$R103),4,INDEX(CMB[[Res_Rare]:[Res_Rare]],MATCH(ROUND(MIN(SUM(DJ$4,$O103/1000),SUM($O103,DJ$4/1000)),3),CMB[[Cmb_ID]:[Cmb_ID]],0))),-1,-1,0,0)),IF(OR(DJ$1,$R103),4,INDEX(CMB[[Cmb_Rare]:[Cmb_Rare]],MATCH(ROUND(MIN(SUM(DJ$4,$O103/1000),SUM($O103,DJ$4/1000)),3),CMB[[Cmb_ID]:[Cmb_ID]],0))),CHOOSE(AC[[M]:[M]],2,1,1,SUM(AC[[AB]:[DB]])))),""))</f>
        <v/>
      </c>
      <c r="DK103" t="str">
        <f>IF(OR(DK$5="",$S103=""),"",IFERROR(SUM(PRODUCT(INDEX(CMB[[BA_0O]:[BA_2O]],MATCH(ROUND(MIN(SUM(DK$4,$O103/1000),SUM($O103,DK$4/1000)),3),CMB[[Cmb_ID]:[Cmb_ID]],0),SUM(N(DK$1),N($R103),1)),CHOOSE(AC[[M]:[M]],1,1,0,AC[[AB]:[AB]])),PRODUCT(INDEX(CMB[[BD_0O]:[BD_2O]],MATCH(ROUND(MIN(SUM(DK$4,$O103/1000),SUM($O103,DK$4/1000)),3),CMB[[Cmb_ID]:[Cmb_ID]],0),SUM(N(DK$1),N($R103),1)),CHOOSE(AC[[M]:[M]],1,0,1,AC[[DB]:[DB]])),PRODUCT(SUM(ROUND(AVERAGE(VALUE(DK$3),VALUE($P103)),0),CHOOSE(IF(OR(DK$1,$R103),4,INDEX(CMB[[Res_Rare]:[Res_Rare]],MATCH(ROUND(MIN(SUM(DK$4,$O103/1000),SUM($O103,DK$4/1000)),3),CMB[[Cmb_ID]:[Cmb_ID]],0))),-1,-1,0,0)),IF(OR(DK$1,$R103),4,INDEX(CMB[[Cmb_Rare]:[Cmb_Rare]],MATCH(ROUND(MIN(SUM(DK$4,$O103/1000),SUM($O103,DK$4/1000)),3),CMB[[Cmb_ID]:[Cmb_ID]],0))),CHOOSE(AC[[M]:[M]],2,1,1,SUM(AC[[AB]:[DB]])))),""))</f>
        <v/>
      </c>
      <c r="DL103" t="str">
        <f>IF(OR(DL$5="",$S103=""),"",IFERROR(SUM(PRODUCT(INDEX(CMB[[BA_0O]:[BA_2O]],MATCH(ROUND(MIN(SUM(DL$4,$O103/1000),SUM($O103,DL$4/1000)),3),CMB[[Cmb_ID]:[Cmb_ID]],0),SUM(N(DL$1),N($R103),1)),CHOOSE(AC[[M]:[M]],1,1,0,AC[[AB]:[AB]])),PRODUCT(INDEX(CMB[[BD_0O]:[BD_2O]],MATCH(ROUND(MIN(SUM(DL$4,$O103/1000),SUM($O103,DL$4/1000)),3),CMB[[Cmb_ID]:[Cmb_ID]],0),SUM(N(DL$1),N($R103),1)),CHOOSE(AC[[M]:[M]],1,0,1,AC[[DB]:[DB]])),PRODUCT(SUM(ROUND(AVERAGE(VALUE(DL$3),VALUE($P103)),0),CHOOSE(IF(OR(DL$1,$R103),4,INDEX(CMB[[Res_Rare]:[Res_Rare]],MATCH(ROUND(MIN(SUM(DL$4,$O103/1000),SUM($O103,DL$4/1000)),3),CMB[[Cmb_ID]:[Cmb_ID]],0))),-1,-1,0,0)),IF(OR(DL$1,$R103),4,INDEX(CMB[[Cmb_Rare]:[Cmb_Rare]],MATCH(ROUND(MIN(SUM(DL$4,$O103/1000),SUM($O103,DL$4/1000)),3),CMB[[Cmb_ID]:[Cmb_ID]],0))),CHOOSE(AC[[M]:[M]],2,1,1,SUM(AC[[AB]:[DB]])))),""))</f>
        <v/>
      </c>
      <c r="DM103" t="str">
        <f>IF(OR(DM$5="",$S103=""),"",IFERROR(SUM(PRODUCT(INDEX(CMB[[BA_0O]:[BA_2O]],MATCH(ROUND(MIN(SUM(DM$4,$O103/1000),SUM($O103,DM$4/1000)),3),CMB[[Cmb_ID]:[Cmb_ID]],0),SUM(N(DM$1),N($R103),1)),CHOOSE(AC[[M]:[M]],1,1,0,AC[[AB]:[AB]])),PRODUCT(INDEX(CMB[[BD_0O]:[BD_2O]],MATCH(ROUND(MIN(SUM(DM$4,$O103/1000),SUM($O103,DM$4/1000)),3),CMB[[Cmb_ID]:[Cmb_ID]],0),SUM(N(DM$1),N($R103),1)),CHOOSE(AC[[M]:[M]],1,0,1,AC[[DB]:[DB]])),PRODUCT(SUM(ROUND(AVERAGE(VALUE(DM$3),VALUE($P103)),0),CHOOSE(IF(OR(DM$1,$R103),4,INDEX(CMB[[Res_Rare]:[Res_Rare]],MATCH(ROUND(MIN(SUM(DM$4,$O103/1000),SUM($O103,DM$4/1000)),3),CMB[[Cmb_ID]:[Cmb_ID]],0))),-1,-1,0,0)),IF(OR(DM$1,$R103),4,INDEX(CMB[[Cmb_Rare]:[Cmb_Rare]],MATCH(ROUND(MIN(SUM(DM$4,$O103/1000),SUM($O103,DM$4/1000)),3),CMB[[Cmb_ID]:[Cmb_ID]],0))),CHOOSE(AC[[M]:[M]],2,1,1,SUM(AC[[AB]:[DB]])))),""))</f>
        <v/>
      </c>
      <c r="DN103" t="str">
        <f>IF(OR(DN$5="",$S103=""),"",IFERROR(SUM(PRODUCT(INDEX(CMB[[BA_0O]:[BA_2O]],MATCH(ROUND(MIN(SUM(DN$4,$O103/1000),SUM($O103,DN$4/1000)),3),CMB[[Cmb_ID]:[Cmb_ID]],0),SUM(N(DN$1),N($R103),1)),CHOOSE(AC[[M]:[M]],1,1,0,AC[[AB]:[AB]])),PRODUCT(INDEX(CMB[[BD_0O]:[BD_2O]],MATCH(ROUND(MIN(SUM(DN$4,$O103/1000),SUM($O103,DN$4/1000)),3),CMB[[Cmb_ID]:[Cmb_ID]],0),SUM(N(DN$1),N($R103),1)),CHOOSE(AC[[M]:[M]],1,0,1,AC[[DB]:[DB]])),PRODUCT(SUM(ROUND(AVERAGE(VALUE(DN$3),VALUE($P103)),0),CHOOSE(IF(OR(DN$1,$R103),4,INDEX(CMB[[Res_Rare]:[Res_Rare]],MATCH(ROUND(MIN(SUM(DN$4,$O103/1000),SUM($O103,DN$4/1000)),3),CMB[[Cmb_ID]:[Cmb_ID]],0))),-1,-1,0,0)),IF(OR(DN$1,$R103),4,INDEX(CMB[[Cmb_Rare]:[Cmb_Rare]],MATCH(ROUND(MIN(SUM(DN$4,$O103/1000),SUM($O103,DN$4/1000)),3),CMB[[Cmb_ID]:[Cmb_ID]],0))),CHOOSE(AC[[M]:[M]],2,1,1,SUM(AC[[AB]:[DB]])))),""))</f>
        <v/>
      </c>
      <c r="DO103" t="str">
        <f>IF(OR(DO$5="",$S103=""),"",IFERROR(SUM(PRODUCT(INDEX(CMB[[BA_0O]:[BA_2O]],MATCH(ROUND(MIN(SUM(DO$4,$O103/1000),SUM($O103,DO$4/1000)),3),CMB[[Cmb_ID]:[Cmb_ID]],0),SUM(N(DO$1),N($R103),1)),CHOOSE(AC[[M]:[M]],1,1,0,AC[[AB]:[AB]])),PRODUCT(INDEX(CMB[[BD_0O]:[BD_2O]],MATCH(ROUND(MIN(SUM(DO$4,$O103/1000),SUM($O103,DO$4/1000)),3),CMB[[Cmb_ID]:[Cmb_ID]],0),SUM(N(DO$1),N($R103),1)),CHOOSE(AC[[M]:[M]],1,0,1,AC[[DB]:[DB]])),PRODUCT(SUM(ROUND(AVERAGE(VALUE(DO$3),VALUE($P103)),0),CHOOSE(IF(OR(DO$1,$R103),4,INDEX(CMB[[Res_Rare]:[Res_Rare]],MATCH(ROUND(MIN(SUM(DO$4,$O103/1000),SUM($O103,DO$4/1000)),3),CMB[[Cmb_ID]:[Cmb_ID]],0))),-1,-1,0,0)),IF(OR(DO$1,$R103),4,INDEX(CMB[[Cmb_Rare]:[Cmb_Rare]],MATCH(ROUND(MIN(SUM(DO$4,$O103/1000),SUM($O103,DO$4/1000)),3),CMB[[Cmb_ID]:[Cmb_ID]],0))),CHOOSE(AC[[M]:[M]],2,1,1,SUM(AC[[AB]:[DB]])))),""))</f>
        <v/>
      </c>
      <c r="DP103" t="str">
        <f>IF(OR(DP$5="",$S103=""),"",IFERROR(SUM(PRODUCT(INDEX(CMB[[BA_0O]:[BA_2O]],MATCH(ROUND(MIN(SUM(DP$4,$O103/1000),SUM($O103,DP$4/1000)),3),CMB[[Cmb_ID]:[Cmb_ID]],0),SUM(N(DP$1),N($R103),1)),CHOOSE(AC[[M]:[M]],1,1,0,AC[[AB]:[AB]])),PRODUCT(INDEX(CMB[[BD_0O]:[BD_2O]],MATCH(ROUND(MIN(SUM(DP$4,$O103/1000),SUM($O103,DP$4/1000)),3),CMB[[Cmb_ID]:[Cmb_ID]],0),SUM(N(DP$1),N($R103),1)),CHOOSE(AC[[M]:[M]],1,0,1,AC[[DB]:[DB]])),PRODUCT(SUM(ROUND(AVERAGE(VALUE(DP$3),VALUE($P103)),0),CHOOSE(IF(OR(DP$1,$R103),4,INDEX(CMB[[Res_Rare]:[Res_Rare]],MATCH(ROUND(MIN(SUM(DP$4,$O103/1000),SUM($O103,DP$4/1000)),3),CMB[[Cmb_ID]:[Cmb_ID]],0))),-1,-1,0,0)),IF(OR(DP$1,$R103),4,INDEX(CMB[[Cmb_Rare]:[Cmb_Rare]],MATCH(ROUND(MIN(SUM(DP$4,$O103/1000),SUM($O103,DP$4/1000)),3),CMB[[Cmb_ID]:[Cmb_ID]],0))),CHOOSE(AC[[M]:[M]],2,1,1,SUM(AC[[AB]:[DB]])))),""))</f>
        <v/>
      </c>
      <c r="DQ103" t="str">
        <f>IF(OR(DQ$5="",$S103=""),"",IFERROR(SUM(PRODUCT(INDEX(CMB[[BA_0O]:[BA_2O]],MATCH(ROUND(MIN(SUM(DQ$4,$O103/1000),SUM($O103,DQ$4/1000)),3),CMB[[Cmb_ID]:[Cmb_ID]],0),SUM(N(DQ$1),N($R103),1)),CHOOSE(AC[[M]:[M]],1,1,0,AC[[AB]:[AB]])),PRODUCT(INDEX(CMB[[BD_0O]:[BD_2O]],MATCH(ROUND(MIN(SUM(DQ$4,$O103/1000),SUM($O103,DQ$4/1000)),3),CMB[[Cmb_ID]:[Cmb_ID]],0),SUM(N(DQ$1),N($R103),1)),CHOOSE(AC[[M]:[M]],1,0,1,AC[[DB]:[DB]])),PRODUCT(SUM(ROUND(AVERAGE(VALUE(DQ$3),VALUE($P103)),0),CHOOSE(IF(OR(DQ$1,$R103),4,INDEX(CMB[[Res_Rare]:[Res_Rare]],MATCH(ROUND(MIN(SUM(DQ$4,$O103/1000),SUM($O103,DQ$4/1000)),3),CMB[[Cmb_ID]:[Cmb_ID]],0))),-1,-1,0,0)),IF(OR(DQ$1,$R103),4,INDEX(CMB[[Cmb_Rare]:[Cmb_Rare]],MATCH(ROUND(MIN(SUM(DQ$4,$O103/1000),SUM($O103,DQ$4/1000)),3),CMB[[Cmb_ID]:[Cmb_ID]],0))),CHOOSE(AC[[M]:[M]],2,1,1,SUM(AC[[AB]:[DB]])))),""))</f>
        <v/>
      </c>
      <c r="DR103" t="str">
        <f>IF(OR(DR$5="",$S103=""),"",IFERROR(SUM(PRODUCT(INDEX(CMB[[BA_0O]:[BA_2O]],MATCH(ROUND(MIN(SUM(DR$4,$O103/1000),SUM($O103,DR$4/1000)),3),CMB[[Cmb_ID]:[Cmb_ID]],0),SUM(N(DR$1),N($R103),1)),CHOOSE(AC[[M]:[M]],1,1,0,AC[[AB]:[AB]])),PRODUCT(INDEX(CMB[[BD_0O]:[BD_2O]],MATCH(ROUND(MIN(SUM(DR$4,$O103/1000),SUM($O103,DR$4/1000)),3),CMB[[Cmb_ID]:[Cmb_ID]],0),SUM(N(DR$1),N($R103),1)),CHOOSE(AC[[M]:[M]],1,0,1,AC[[DB]:[DB]])),PRODUCT(SUM(ROUND(AVERAGE(VALUE(DR$3),VALUE($P103)),0),CHOOSE(IF(OR(DR$1,$R103),4,INDEX(CMB[[Res_Rare]:[Res_Rare]],MATCH(ROUND(MIN(SUM(DR$4,$O103/1000),SUM($O103,DR$4/1000)),3),CMB[[Cmb_ID]:[Cmb_ID]],0))),-1,-1,0,0)),IF(OR(DR$1,$R103),4,INDEX(CMB[[Cmb_Rare]:[Cmb_Rare]],MATCH(ROUND(MIN(SUM(DR$4,$O103/1000),SUM($O103,DR$4/1000)),3),CMB[[Cmb_ID]:[Cmb_ID]],0))),CHOOSE(AC[[M]:[M]],2,1,1,SUM(AC[[AB]:[DB]])))),""))</f>
        <v/>
      </c>
      <c r="DS103" t="str">
        <f>IF(OR(DS$5="",$S103=""),"",IFERROR(SUM(PRODUCT(INDEX(CMB[[BA_0O]:[BA_2O]],MATCH(ROUND(MIN(SUM(DS$4,$O103/1000),SUM($O103,DS$4/1000)),3),CMB[[Cmb_ID]:[Cmb_ID]],0),SUM(N(DS$1),N($R103),1)),CHOOSE(AC[[M]:[M]],1,1,0,AC[[AB]:[AB]])),PRODUCT(INDEX(CMB[[BD_0O]:[BD_2O]],MATCH(ROUND(MIN(SUM(DS$4,$O103/1000),SUM($O103,DS$4/1000)),3),CMB[[Cmb_ID]:[Cmb_ID]],0),SUM(N(DS$1),N($R103),1)),CHOOSE(AC[[M]:[M]],1,0,1,AC[[DB]:[DB]])),PRODUCT(SUM(ROUND(AVERAGE(VALUE(DS$3),VALUE($P103)),0),CHOOSE(IF(OR(DS$1,$R103),4,INDEX(CMB[[Res_Rare]:[Res_Rare]],MATCH(ROUND(MIN(SUM(DS$4,$O103/1000),SUM($O103,DS$4/1000)),3),CMB[[Cmb_ID]:[Cmb_ID]],0))),-1,-1,0,0)),IF(OR(DS$1,$R103),4,INDEX(CMB[[Cmb_Rare]:[Cmb_Rare]],MATCH(ROUND(MIN(SUM(DS$4,$O103/1000),SUM($O103,DS$4/1000)),3),CMB[[Cmb_ID]:[Cmb_ID]],0))),CHOOSE(AC[[M]:[M]],2,1,1,SUM(AC[[AB]:[DB]])))),""))</f>
        <v/>
      </c>
      <c r="DT103" t="str">
        <f>IF(OR(DT$5="",$S103=""),"",IFERROR(SUM(PRODUCT(INDEX(CMB[[BA_0O]:[BA_2O]],MATCH(ROUND(MIN(SUM(DT$4,$O103/1000),SUM($O103,DT$4/1000)),3),CMB[[Cmb_ID]:[Cmb_ID]],0),SUM(N(DT$1),N($R103),1)),CHOOSE(AC[[M]:[M]],1,1,0,AC[[AB]:[AB]])),PRODUCT(INDEX(CMB[[BD_0O]:[BD_2O]],MATCH(ROUND(MIN(SUM(DT$4,$O103/1000),SUM($O103,DT$4/1000)),3),CMB[[Cmb_ID]:[Cmb_ID]],0),SUM(N(DT$1),N($R103),1)),CHOOSE(AC[[M]:[M]],1,0,1,AC[[DB]:[DB]])),PRODUCT(SUM(ROUND(AVERAGE(VALUE(DT$3),VALUE($P103)),0),CHOOSE(IF(OR(DT$1,$R103),4,INDEX(CMB[[Res_Rare]:[Res_Rare]],MATCH(ROUND(MIN(SUM(DT$4,$O103/1000),SUM($O103,DT$4/1000)),3),CMB[[Cmb_ID]:[Cmb_ID]],0))),-1,-1,0,0)),IF(OR(DT$1,$R103),4,INDEX(CMB[[Cmb_Rare]:[Cmb_Rare]],MATCH(ROUND(MIN(SUM(DT$4,$O103/1000),SUM($O103,DT$4/1000)),3),CMB[[Cmb_ID]:[Cmb_ID]],0))),CHOOSE(AC[[M]:[M]],2,1,1,SUM(AC[[AB]:[DB]])))),""))</f>
        <v/>
      </c>
      <c r="DU103" t="str">
        <f>IF(OR(DU$5="",$S103=""),"",IFERROR(SUM(PRODUCT(INDEX(CMB[[BA_0O]:[BA_2O]],MATCH(ROUND(MIN(SUM(DU$4,$O103/1000),SUM($O103,DU$4/1000)),3),CMB[[Cmb_ID]:[Cmb_ID]],0),SUM(N(DU$1),N($R103),1)),CHOOSE(AC[[M]:[M]],1,1,0,AC[[AB]:[AB]])),PRODUCT(INDEX(CMB[[BD_0O]:[BD_2O]],MATCH(ROUND(MIN(SUM(DU$4,$O103/1000),SUM($O103,DU$4/1000)),3),CMB[[Cmb_ID]:[Cmb_ID]],0),SUM(N(DU$1),N($R103),1)),CHOOSE(AC[[M]:[M]],1,0,1,AC[[DB]:[DB]])),PRODUCT(SUM(ROUND(AVERAGE(VALUE(DU$3),VALUE($P103)),0),CHOOSE(IF(OR(DU$1,$R103),4,INDEX(CMB[[Res_Rare]:[Res_Rare]],MATCH(ROUND(MIN(SUM(DU$4,$O103/1000),SUM($O103,DU$4/1000)),3),CMB[[Cmb_ID]:[Cmb_ID]],0))),-1,-1,0,0)),IF(OR(DU$1,$R103),4,INDEX(CMB[[Cmb_Rare]:[Cmb_Rare]],MATCH(ROUND(MIN(SUM(DU$4,$O103/1000),SUM($O103,DU$4/1000)),3),CMB[[Cmb_ID]:[Cmb_ID]],0))),CHOOSE(AC[[M]:[M]],2,1,1,SUM(AC[[AB]:[DB]])))),""))</f>
        <v/>
      </c>
      <c r="DV103" t="str">
        <f>IF(OR(DV$5="",$S103=""),"",IFERROR(SUM(PRODUCT(INDEX(CMB[[BA_0O]:[BA_2O]],MATCH(ROUND(MIN(SUM(DV$4,$O103/1000),SUM($O103,DV$4/1000)),3),CMB[[Cmb_ID]:[Cmb_ID]],0),SUM(N(DV$1),N($R103),1)),CHOOSE(AC[[M]:[M]],1,1,0,AC[[AB]:[AB]])),PRODUCT(INDEX(CMB[[BD_0O]:[BD_2O]],MATCH(ROUND(MIN(SUM(DV$4,$O103/1000),SUM($O103,DV$4/1000)),3),CMB[[Cmb_ID]:[Cmb_ID]],0),SUM(N(DV$1),N($R103),1)),CHOOSE(AC[[M]:[M]],1,0,1,AC[[DB]:[DB]])),PRODUCT(SUM(ROUND(AVERAGE(VALUE(DV$3),VALUE($P103)),0),CHOOSE(IF(OR(DV$1,$R103),4,INDEX(CMB[[Res_Rare]:[Res_Rare]],MATCH(ROUND(MIN(SUM(DV$4,$O103/1000),SUM($O103,DV$4/1000)),3),CMB[[Cmb_ID]:[Cmb_ID]],0))),-1,-1,0,0)),IF(OR(DV$1,$R103),4,INDEX(CMB[[Cmb_Rare]:[Cmb_Rare]],MATCH(ROUND(MIN(SUM(DV$4,$O103/1000),SUM($O103,DV$4/1000)),3),CMB[[Cmb_ID]:[Cmb_ID]],0))),CHOOSE(AC[[M]:[M]],2,1,1,SUM(AC[[AB]:[DB]])))),""))</f>
        <v/>
      </c>
      <c r="DW103" t="str">
        <f>IF(OR(DW$5="",$S103=""),"",IFERROR(SUM(PRODUCT(INDEX(CMB[[BA_0O]:[BA_2O]],MATCH(ROUND(MIN(SUM(DW$4,$O103/1000),SUM($O103,DW$4/1000)),3),CMB[[Cmb_ID]:[Cmb_ID]],0),SUM(N(DW$1),N($R103),1)),CHOOSE(AC[[M]:[M]],1,1,0,AC[[AB]:[AB]])),PRODUCT(INDEX(CMB[[BD_0O]:[BD_2O]],MATCH(ROUND(MIN(SUM(DW$4,$O103/1000),SUM($O103,DW$4/1000)),3),CMB[[Cmb_ID]:[Cmb_ID]],0),SUM(N(DW$1),N($R103),1)),CHOOSE(AC[[M]:[M]],1,0,1,AC[[DB]:[DB]])),PRODUCT(SUM(ROUND(AVERAGE(VALUE(DW$3),VALUE($P103)),0),CHOOSE(IF(OR(DW$1,$R103),4,INDEX(CMB[[Res_Rare]:[Res_Rare]],MATCH(ROUND(MIN(SUM(DW$4,$O103/1000),SUM($O103,DW$4/1000)),3),CMB[[Cmb_ID]:[Cmb_ID]],0))),-1,-1,0,0)),IF(OR(DW$1,$R103),4,INDEX(CMB[[Cmb_Rare]:[Cmb_Rare]],MATCH(ROUND(MIN(SUM(DW$4,$O103/1000),SUM($O103,DW$4/1000)),3),CMB[[Cmb_ID]:[Cmb_ID]],0))),CHOOSE(AC[[M]:[M]],2,1,1,SUM(AC[[AB]:[DB]])))),""))</f>
        <v/>
      </c>
      <c r="DX103" t="str">
        <f>IF(OR(DX$5="",$S103=""),"",IFERROR(SUM(PRODUCT(INDEX(CMB[[BA_0O]:[BA_2O]],MATCH(ROUND(MIN(SUM(DX$4,$O103/1000),SUM($O103,DX$4/1000)),3),CMB[[Cmb_ID]:[Cmb_ID]],0),SUM(N(DX$1),N($R103),1)),CHOOSE(AC[[M]:[M]],1,1,0,AC[[AB]:[AB]])),PRODUCT(INDEX(CMB[[BD_0O]:[BD_2O]],MATCH(ROUND(MIN(SUM(DX$4,$O103/1000),SUM($O103,DX$4/1000)),3),CMB[[Cmb_ID]:[Cmb_ID]],0),SUM(N(DX$1),N($R103),1)),CHOOSE(AC[[M]:[M]],1,0,1,AC[[DB]:[DB]])),PRODUCT(SUM(ROUND(AVERAGE(VALUE(DX$3),VALUE($P103)),0),CHOOSE(IF(OR(DX$1,$R103),4,INDEX(CMB[[Res_Rare]:[Res_Rare]],MATCH(ROUND(MIN(SUM(DX$4,$O103/1000),SUM($O103,DX$4/1000)),3),CMB[[Cmb_ID]:[Cmb_ID]],0))),-1,-1,0,0)),IF(OR(DX$1,$R103),4,INDEX(CMB[[Cmb_Rare]:[Cmb_Rare]],MATCH(ROUND(MIN(SUM(DX$4,$O103/1000),SUM($O103,DX$4/1000)),3),CMB[[Cmb_ID]:[Cmb_ID]],0))),CHOOSE(AC[[M]:[M]],2,1,1,SUM(AC[[AB]:[DB]])))),""))</f>
        <v/>
      </c>
      <c r="DY103" t="str">
        <f>IF(OR(DY$5="",$S103=""),"",IFERROR(SUM(PRODUCT(INDEX(CMB[[BA_0O]:[BA_2O]],MATCH(ROUND(MIN(SUM(DY$4,$O103/1000),SUM($O103,DY$4/1000)),3),CMB[[Cmb_ID]:[Cmb_ID]],0),SUM(N(DY$1),N($R103),1)),CHOOSE(AC[[M]:[M]],1,1,0,AC[[AB]:[AB]])),PRODUCT(INDEX(CMB[[BD_0O]:[BD_2O]],MATCH(ROUND(MIN(SUM(DY$4,$O103/1000),SUM($O103,DY$4/1000)),3),CMB[[Cmb_ID]:[Cmb_ID]],0),SUM(N(DY$1),N($R103),1)),CHOOSE(AC[[M]:[M]],1,0,1,AC[[DB]:[DB]])),PRODUCT(SUM(ROUND(AVERAGE(VALUE(DY$3),VALUE($P103)),0),CHOOSE(IF(OR(DY$1,$R103),4,INDEX(CMB[[Res_Rare]:[Res_Rare]],MATCH(ROUND(MIN(SUM(DY$4,$O103/1000),SUM($O103,DY$4/1000)),3),CMB[[Cmb_ID]:[Cmb_ID]],0))),-1,-1,0,0)),IF(OR(DY$1,$R103),4,INDEX(CMB[[Cmb_Rare]:[Cmb_Rare]],MATCH(ROUND(MIN(SUM(DY$4,$O103/1000),SUM($O103,DY$4/1000)),3),CMB[[Cmb_ID]:[Cmb_ID]],0))),CHOOSE(AC[[M]:[M]],2,1,1,SUM(AC[[AB]:[DB]])))),""))</f>
        <v/>
      </c>
      <c r="DZ103" t="str">
        <f>IF(OR(DZ$5="",$S103=""),"",IFERROR(SUM(PRODUCT(INDEX(CMB[[BA_0O]:[BA_2O]],MATCH(ROUND(MIN(SUM(DZ$4,$O103/1000),SUM($O103,DZ$4/1000)),3),CMB[[Cmb_ID]:[Cmb_ID]],0),SUM(N(DZ$1),N($R103),1)),CHOOSE(AC[[M]:[M]],1,1,0,AC[[AB]:[AB]])),PRODUCT(INDEX(CMB[[BD_0O]:[BD_2O]],MATCH(ROUND(MIN(SUM(DZ$4,$O103/1000),SUM($O103,DZ$4/1000)),3),CMB[[Cmb_ID]:[Cmb_ID]],0),SUM(N(DZ$1),N($R103),1)),CHOOSE(AC[[M]:[M]],1,0,1,AC[[DB]:[DB]])),PRODUCT(SUM(ROUND(AVERAGE(VALUE(DZ$3),VALUE($P103)),0),CHOOSE(IF(OR(DZ$1,$R103),4,INDEX(CMB[[Res_Rare]:[Res_Rare]],MATCH(ROUND(MIN(SUM(DZ$4,$O103/1000),SUM($O103,DZ$4/1000)),3),CMB[[Cmb_ID]:[Cmb_ID]],0))),-1,-1,0,0)),IF(OR(DZ$1,$R103),4,INDEX(CMB[[Cmb_Rare]:[Cmb_Rare]],MATCH(ROUND(MIN(SUM(DZ$4,$O103/1000),SUM($O103,DZ$4/1000)),3),CMB[[Cmb_ID]:[Cmb_ID]],0))),CHOOSE(AC[[M]:[M]],2,1,1,SUM(AC[[AB]:[DB]])))),""))</f>
        <v/>
      </c>
      <c r="EA103" t="str">
        <f>IF(OR(EA$5="",$S103=""),"",IFERROR(SUM(PRODUCT(INDEX(CMB[[BA_0O]:[BA_2O]],MATCH(ROUND(MIN(SUM(EA$4,$O103/1000),SUM($O103,EA$4/1000)),3),CMB[[Cmb_ID]:[Cmb_ID]],0),SUM(N(EA$1),N($R103),1)),CHOOSE(AC[[M]:[M]],1,1,0,AC[[AB]:[AB]])),PRODUCT(INDEX(CMB[[BD_0O]:[BD_2O]],MATCH(ROUND(MIN(SUM(EA$4,$O103/1000),SUM($O103,EA$4/1000)),3),CMB[[Cmb_ID]:[Cmb_ID]],0),SUM(N(EA$1),N($R103),1)),CHOOSE(AC[[M]:[M]],1,0,1,AC[[DB]:[DB]])),PRODUCT(SUM(ROUND(AVERAGE(VALUE(EA$3),VALUE($P103)),0),CHOOSE(IF(OR(EA$1,$R103),4,INDEX(CMB[[Res_Rare]:[Res_Rare]],MATCH(ROUND(MIN(SUM(EA$4,$O103/1000),SUM($O103,EA$4/1000)),3),CMB[[Cmb_ID]:[Cmb_ID]],0))),-1,-1,0,0)),IF(OR(EA$1,$R103),4,INDEX(CMB[[Cmb_Rare]:[Cmb_Rare]],MATCH(ROUND(MIN(SUM(EA$4,$O103/1000),SUM($O103,EA$4/1000)),3),CMB[[Cmb_ID]:[Cmb_ID]],0))),CHOOSE(AC[[M]:[M]],2,1,1,SUM(AC[[AB]:[DB]])))),""))</f>
        <v/>
      </c>
      <c r="EB103" t="str">
        <f>IF(OR(EB$5="",$S103=""),"",IFERROR(SUM(PRODUCT(INDEX(CMB[[BA_0O]:[BA_2O]],MATCH(ROUND(MIN(SUM(EB$4,$O103/1000),SUM($O103,EB$4/1000)),3),CMB[[Cmb_ID]:[Cmb_ID]],0),SUM(N(EB$1),N($R103),1)),CHOOSE(AC[[M]:[M]],1,1,0,AC[[AB]:[AB]])),PRODUCT(INDEX(CMB[[BD_0O]:[BD_2O]],MATCH(ROUND(MIN(SUM(EB$4,$O103/1000),SUM($O103,EB$4/1000)),3),CMB[[Cmb_ID]:[Cmb_ID]],0),SUM(N(EB$1),N($R103),1)),CHOOSE(AC[[M]:[M]],1,0,1,AC[[DB]:[DB]])),PRODUCT(SUM(ROUND(AVERAGE(VALUE(EB$3),VALUE($P103)),0),CHOOSE(IF(OR(EB$1,$R103),4,INDEX(CMB[[Res_Rare]:[Res_Rare]],MATCH(ROUND(MIN(SUM(EB$4,$O103/1000),SUM($O103,EB$4/1000)),3),CMB[[Cmb_ID]:[Cmb_ID]],0))),-1,-1,0,0)),IF(OR(EB$1,$R103),4,INDEX(CMB[[Cmb_Rare]:[Cmb_Rare]],MATCH(ROUND(MIN(SUM(EB$4,$O103/1000),SUM($O103,EB$4/1000)),3),CMB[[Cmb_ID]:[Cmb_ID]],0))),CHOOSE(AC[[M]:[M]],2,1,1,SUM(AC[[AB]:[DB]])))),""))</f>
        <v/>
      </c>
      <c r="EC103" t="str">
        <f>IF(OR(EC$5="",$S103=""),"",IFERROR(SUM(PRODUCT(INDEX(CMB[[BA_0O]:[BA_2O]],MATCH(ROUND(MIN(SUM(EC$4,$O103/1000),SUM($O103,EC$4/1000)),3),CMB[[Cmb_ID]:[Cmb_ID]],0),SUM(N(EC$1),N($R103),1)),CHOOSE(AC[[M]:[M]],1,1,0,AC[[AB]:[AB]])),PRODUCT(INDEX(CMB[[BD_0O]:[BD_2O]],MATCH(ROUND(MIN(SUM(EC$4,$O103/1000),SUM($O103,EC$4/1000)),3),CMB[[Cmb_ID]:[Cmb_ID]],0),SUM(N(EC$1),N($R103),1)),CHOOSE(AC[[M]:[M]],1,0,1,AC[[DB]:[DB]])),PRODUCT(SUM(ROUND(AVERAGE(VALUE(EC$3),VALUE($P103)),0),CHOOSE(IF(OR(EC$1,$R103),4,INDEX(CMB[[Res_Rare]:[Res_Rare]],MATCH(ROUND(MIN(SUM(EC$4,$O103/1000),SUM($O103,EC$4/1000)),3),CMB[[Cmb_ID]:[Cmb_ID]],0))),-1,-1,0,0)),IF(OR(EC$1,$R103),4,INDEX(CMB[[Cmb_Rare]:[Cmb_Rare]],MATCH(ROUND(MIN(SUM(EC$4,$O103/1000),SUM($O103,EC$4/1000)),3),CMB[[Cmb_ID]:[Cmb_ID]],0))),CHOOSE(AC[[M]:[M]],2,1,1,SUM(AC[[AB]:[DB]])))),""))</f>
        <v/>
      </c>
      <c r="ED103" t="str">
        <f>IF(OR(ED$5="",$S103=""),"",IFERROR(SUM(PRODUCT(INDEX(CMB[[BA_0O]:[BA_2O]],MATCH(ROUND(MIN(SUM(ED$4,$O103/1000),SUM($O103,ED$4/1000)),3),CMB[[Cmb_ID]:[Cmb_ID]],0),SUM(N(ED$1),N($R103),1)),CHOOSE(AC[[M]:[M]],1,1,0,AC[[AB]:[AB]])),PRODUCT(INDEX(CMB[[BD_0O]:[BD_2O]],MATCH(ROUND(MIN(SUM(ED$4,$O103/1000),SUM($O103,ED$4/1000)),3),CMB[[Cmb_ID]:[Cmb_ID]],0),SUM(N(ED$1),N($R103),1)),CHOOSE(AC[[M]:[M]],1,0,1,AC[[DB]:[DB]])),PRODUCT(SUM(ROUND(AVERAGE(VALUE(ED$3),VALUE($P103)),0),CHOOSE(IF(OR(ED$1,$R103),4,INDEX(CMB[[Res_Rare]:[Res_Rare]],MATCH(ROUND(MIN(SUM(ED$4,$O103/1000),SUM($O103,ED$4/1000)),3),CMB[[Cmb_ID]:[Cmb_ID]],0))),-1,-1,0,0)),IF(OR(ED$1,$R103),4,INDEX(CMB[[Cmb_Rare]:[Cmb_Rare]],MATCH(ROUND(MIN(SUM(ED$4,$O103/1000),SUM($O103,ED$4/1000)),3),CMB[[Cmb_ID]:[Cmb_ID]],0))),CHOOSE(AC[[M]:[M]],2,1,1,SUM(AC[[AB]:[DB]])))),""))</f>
        <v/>
      </c>
      <c r="EE103" t="str">
        <f>IF(OR(EE$5="",$S103=""),"",IFERROR(SUM(PRODUCT(INDEX(CMB[[BA_0O]:[BA_2O]],MATCH(ROUND(MIN(SUM(EE$4,$O103/1000),SUM($O103,EE$4/1000)),3),CMB[[Cmb_ID]:[Cmb_ID]],0),SUM(N(EE$1),N($R103),1)),CHOOSE(AC[[M]:[M]],1,1,0,AC[[AB]:[AB]])),PRODUCT(INDEX(CMB[[BD_0O]:[BD_2O]],MATCH(ROUND(MIN(SUM(EE$4,$O103/1000),SUM($O103,EE$4/1000)),3),CMB[[Cmb_ID]:[Cmb_ID]],0),SUM(N(EE$1),N($R103),1)),CHOOSE(AC[[M]:[M]],1,0,1,AC[[DB]:[DB]])),PRODUCT(SUM(ROUND(AVERAGE(VALUE(EE$3),VALUE($P103)),0),CHOOSE(IF(OR(EE$1,$R103),4,INDEX(CMB[[Res_Rare]:[Res_Rare]],MATCH(ROUND(MIN(SUM(EE$4,$O103/1000),SUM($O103,EE$4/1000)),3),CMB[[Cmb_ID]:[Cmb_ID]],0))),-1,-1,0,0)),IF(OR(EE$1,$R103),4,INDEX(CMB[[Cmb_Rare]:[Cmb_Rare]],MATCH(ROUND(MIN(SUM(EE$4,$O103/1000),SUM($O103,EE$4/1000)),3),CMB[[Cmb_ID]:[Cmb_ID]],0))),CHOOSE(AC[[M]:[M]],2,1,1,SUM(AC[[AB]:[DB]])))),""))</f>
        <v/>
      </c>
      <c r="EF103" t="str">
        <f>IF(OR(EF$5="",$S103=""),"",IFERROR(SUM(PRODUCT(INDEX(CMB[[BA_0O]:[BA_2O]],MATCH(ROUND(MIN(SUM(EF$4,$O103/1000),SUM($O103,EF$4/1000)),3),CMB[[Cmb_ID]:[Cmb_ID]],0),SUM(N(EF$1),N($R103),1)),CHOOSE(AC[[M]:[M]],1,1,0,AC[[AB]:[AB]])),PRODUCT(INDEX(CMB[[BD_0O]:[BD_2O]],MATCH(ROUND(MIN(SUM(EF$4,$O103/1000),SUM($O103,EF$4/1000)),3),CMB[[Cmb_ID]:[Cmb_ID]],0),SUM(N(EF$1),N($R103),1)),CHOOSE(AC[[M]:[M]],1,0,1,AC[[DB]:[DB]])),PRODUCT(SUM(ROUND(AVERAGE(VALUE(EF$3),VALUE($P103)),0),CHOOSE(IF(OR(EF$1,$R103),4,INDEX(CMB[[Res_Rare]:[Res_Rare]],MATCH(ROUND(MIN(SUM(EF$4,$O103/1000),SUM($O103,EF$4/1000)),3),CMB[[Cmb_ID]:[Cmb_ID]],0))),-1,-1,0,0)),IF(OR(EF$1,$R103),4,INDEX(CMB[[Cmb_Rare]:[Cmb_Rare]],MATCH(ROUND(MIN(SUM(EF$4,$O103/1000),SUM($O103,EF$4/1000)),3),CMB[[Cmb_ID]:[Cmb_ID]],0))),CHOOSE(AC[[M]:[M]],2,1,1,SUM(AC[[AB]:[DB]])))),""))</f>
        <v/>
      </c>
      <c r="EG103" t="str">
        <f>IF(OR(EG$5="",$S103=""),"",IFERROR(SUM(PRODUCT(INDEX(CMB[[BA_0O]:[BA_2O]],MATCH(ROUND(MIN(SUM(EG$4,$O103/1000),SUM($O103,EG$4/1000)),3),CMB[[Cmb_ID]:[Cmb_ID]],0),SUM(N(EG$1),N($R103),1)),CHOOSE(AC[[M]:[M]],1,1,0,AC[[AB]:[AB]])),PRODUCT(INDEX(CMB[[BD_0O]:[BD_2O]],MATCH(ROUND(MIN(SUM(EG$4,$O103/1000),SUM($O103,EG$4/1000)),3),CMB[[Cmb_ID]:[Cmb_ID]],0),SUM(N(EG$1),N($R103),1)),CHOOSE(AC[[M]:[M]],1,0,1,AC[[DB]:[DB]])),PRODUCT(SUM(ROUND(AVERAGE(VALUE(EG$3),VALUE($P103)),0),CHOOSE(IF(OR(EG$1,$R103),4,INDEX(CMB[[Res_Rare]:[Res_Rare]],MATCH(ROUND(MIN(SUM(EG$4,$O103/1000),SUM($O103,EG$4/1000)),3),CMB[[Cmb_ID]:[Cmb_ID]],0))),-1,-1,0,0)),IF(OR(EG$1,$R103),4,INDEX(CMB[[Cmb_Rare]:[Cmb_Rare]],MATCH(ROUND(MIN(SUM(EG$4,$O103/1000),SUM($O103,EG$4/1000)),3),CMB[[Cmb_ID]:[Cmb_ID]],0))),CHOOSE(AC[[M]:[M]],2,1,1,SUM(AC[[AB]:[DB]])))),""))</f>
        <v/>
      </c>
      <c r="EH103" t="str">
        <f>IF(OR(EH$5="",$S103=""),"",IFERROR(SUM(PRODUCT(INDEX(CMB[[BA_0O]:[BA_2O]],MATCH(ROUND(MIN(SUM(EH$4,$O103/1000),SUM($O103,EH$4/1000)),3),CMB[[Cmb_ID]:[Cmb_ID]],0),SUM(N(EH$1),N($R103),1)),CHOOSE(AC[[M]:[M]],1,1,0,AC[[AB]:[AB]])),PRODUCT(INDEX(CMB[[BD_0O]:[BD_2O]],MATCH(ROUND(MIN(SUM(EH$4,$O103/1000),SUM($O103,EH$4/1000)),3),CMB[[Cmb_ID]:[Cmb_ID]],0),SUM(N(EH$1),N($R103),1)),CHOOSE(AC[[M]:[M]],1,0,1,AC[[DB]:[DB]])),PRODUCT(SUM(ROUND(AVERAGE(VALUE(EH$3),VALUE($P103)),0),CHOOSE(IF(OR(EH$1,$R103),4,INDEX(CMB[[Res_Rare]:[Res_Rare]],MATCH(ROUND(MIN(SUM(EH$4,$O103/1000),SUM($O103,EH$4/1000)),3),CMB[[Cmb_ID]:[Cmb_ID]],0))),-1,-1,0,0)),IF(OR(EH$1,$R103),4,INDEX(CMB[[Cmb_Rare]:[Cmb_Rare]],MATCH(ROUND(MIN(SUM(EH$4,$O103/1000),SUM($O103,EH$4/1000)),3),CMB[[Cmb_ID]:[Cmb_ID]],0))),CHOOSE(AC[[M]:[M]],2,1,1,SUM(AC[[AB]:[DB]])))),""))</f>
        <v/>
      </c>
      <c r="EI103" t="str">
        <f>IF(OR(EI$5="",$S103=""),"",IFERROR(SUM(PRODUCT(INDEX(CMB[[BA_0O]:[BA_2O]],MATCH(ROUND(MIN(SUM(EI$4,$O103/1000),SUM($O103,EI$4/1000)),3),CMB[[Cmb_ID]:[Cmb_ID]],0),SUM(N(EI$1),N($R103),1)),CHOOSE(AC[[M]:[M]],1,1,0,AC[[AB]:[AB]])),PRODUCT(INDEX(CMB[[BD_0O]:[BD_2O]],MATCH(ROUND(MIN(SUM(EI$4,$O103/1000),SUM($O103,EI$4/1000)),3),CMB[[Cmb_ID]:[Cmb_ID]],0),SUM(N(EI$1),N($R103),1)),CHOOSE(AC[[M]:[M]],1,0,1,AC[[DB]:[DB]])),PRODUCT(SUM(ROUND(AVERAGE(VALUE(EI$3),VALUE($P103)),0),CHOOSE(IF(OR(EI$1,$R103),4,INDEX(CMB[[Res_Rare]:[Res_Rare]],MATCH(ROUND(MIN(SUM(EI$4,$O103/1000),SUM($O103,EI$4/1000)),3),CMB[[Cmb_ID]:[Cmb_ID]],0))),-1,-1,0,0)),IF(OR(EI$1,$R103),4,INDEX(CMB[[Cmb_Rare]:[Cmb_Rare]],MATCH(ROUND(MIN(SUM(EI$4,$O103/1000),SUM($O103,EI$4/1000)),3),CMB[[Cmb_ID]:[Cmb_ID]],0))),CHOOSE(AC[[M]:[M]],2,1,1,SUM(AC[[AB]:[DB]])))),""))</f>
        <v/>
      </c>
      <c r="EJ103" t="str">
        <f>IF(OR(EJ$5="",$S103=""),"",IFERROR(SUM(PRODUCT(INDEX(CMB[[BA_0O]:[BA_2O]],MATCH(ROUND(MIN(SUM(EJ$4,$O103/1000),SUM($O103,EJ$4/1000)),3),CMB[[Cmb_ID]:[Cmb_ID]],0),SUM(N(EJ$1),N($R103),1)),CHOOSE(AC[[M]:[M]],1,1,0,AC[[AB]:[AB]])),PRODUCT(INDEX(CMB[[BD_0O]:[BD_2O]],MATCH(ROUND(MIN(SUM(EJ$4,$O103/1000),SUM($O103,EJ$4/1000)),3),CMB[[Cmb_ID]:[Cmb_ID]],0),SUM(N(EJ$1),N($R103),1)),CHOOSE(AC[[M]:[M]],1,0,1,AC[[DB]:[DB]])),PRODUCT(SUM(ROUND(AVERAGE(VALUE(EJ$3),VALUE($P103)),0),CHOOSE(IF(OR(EJ$1,$R103),4,INDEX(CMB[[Res_Rare]:[Res_Rare]],MATCH(ROUND(MIN(SUM(EJ$4,$O103/1000),SUM($O103,EJ$4/1000)),3),CMB[[Cmb_ID]:[Cmb_ID]],0))),-1,-1,0,0)),IF(OR(EJ$1,$R103),4,INDEX(CMB[[Cmb_Rare]:[Cmb_Rare]],MATCH(ROUND(MIN(SUM(EJ$4,$O103/1000),SUM($O103,EJ$4/1000)),3),CMB[[Cmb_ID]:[Cmb_ID]],0))),CHOOSE(AC[[M]:[M]],2,1,1,SUM(AC[[AB]:[DB]])))),""))</f>
        <v/>
      </c>
      <c r="EK103" t="str">
        <f>IF(OR(EK$5="",$S103=""),"",IFERROR(SUM(PRODUCT(INDEX(CMB[[BA_0O]:[BA_2O]],MATCH(ROUND(MIN(SUM(EK$4,$O103/1000),SUM($O103,EK$4/1000)),3),CMB[[Cmb_ID]:[Cmb_ID]],0),SUM(N(EK$1),N($R103),1)),CHOOSE(AC[[M]:[M]],1,1,0,AC[[AB]:[AB]])),PRODUCT(INDEX(CMB[[BD_0O]:[BD_2O]],MATCH(ROUND(MIN(SUM(EK$4,$O103/1000),SUM($O103,EK$4/1000)),3),CMB[[Cmb_ID]:[Cmb_ID]],0),SUM(N(EK$1),N($R103),1)),CHOOSE(AC[[M]:[M]],1,0,1,AC[[DB]:[DB]])),PRODUCT(SUM(ROUND(AVERAGE(VALUE(EK$3),VALUE($P103)),0),CHOOSE(IF(OR(EK$1,$R103),4,INDEX(CMB[[Res_Rare]:[Res_Rare]],MATCH(ROUND(MIN(SUM(EK$4,$O103/1000),SUM($O103,EK$4/1000)),3),CMB[[Cmb_ID]:[Cmb_ID]],0))),-1,-1,0,0)),IF(OR(EK$1,$R103),4,INDEX(CMB[[Cmb_Rare]:[Cmb_Rare]],MATCH(ROUND(MIN(SUM(EK$4,$O103/1000),SUM($O103,EK$4/1000)),3),CMB[[Cmb_ID]:[Cmb_ID]],0))),CHOOSE(AC[[M]:[M]],2,1,1,SUM(AC[[AB]:[DB]])))),""))</f>
        <v/>
      </c>
      <c r="EL103" t="str">
        <f>IF(OR(EL$5="",$S103=""),"",IFERROR(SUM(PRODUCT(INDEX(CMB[[BA_0O]:[BA_2O]],MATCH(ROUND(MIN(SUM(EL$4,$O103/1000),SUM($O103,EL$4/1000)),3),CMB[[Cmb_ID]:[Cmb_ID]],0),SUM(N(EL$1),N($R103),1)),CHOOSE(AC[[M]:[M]],1,1,0,AC[[AB]:[AB]])),PRODUCT(INDEX(CMB[[BD_0O]:[BD_2O]],MATCH(ROUND(MIN(SUM(EL$4,$O103/1000),SUM($O103,EL$4/1000)),3),CMB[[Cmb_ID]:[Cmb_ID]],0),SUM(N(EL$1),N($R103),1)),CHOOSE(AC[[M]:[M]],1,0,1,AC[[DB]:[DB]])),PRODUCT(SUM(ROUND(AVERAGE(VALUE(EL$3),VALUE($P103)),0),CHOOSE(IF(OR(EL$1,$R103),4,INDEX(CMB[[Res_Rare]:[Res_Rare]],MATCH(ROUND(MIN(SUM(EL$4,$O103/1000),SUM($O103,EL$4/1000)),3),CMB[[Cmb_ID]:[Cmb_ID]],0))),-1,-1,0,0)),IF(OR(EL$1,$R103),4,INDEX(CMB[[Cmb_Rare]:[Cmb_Rare]],MATCH(ROUND(MIN(SUM(EL$4,$O103/1000),SUM($O103,EL$4/1000)),3),CMB[[Cmb_ID]:[Cmb_ID]],0))),CHOOSE(AC[[M]:[M]],2,1,1,SUM(AC[[AB]:[DB]])))),""))</f>
        <v/>
      </c>
      <c r="EM103" t="str">
        <f>IF(OR(EM$5="",$S103=""),"",IFERROR(SUM(PRODUCT(INDEX(CMB[[BA_0O]:[BA_2O]],MATCH(ROUND(MIN(SUM(EM$4,$O103/1000),SUM($O103,EM$4/1000)),3),CMB[[Cmb_ID]:[Cmb_ID]],0),SUM(N(EM$1),N($R103),1)),CHOOSE(AC[[M]:[M]],1,1,0,AC[[AB]:[AB]])),PRODUCT(INDEX(CMB[[BD_0O]:[BD_2O]],MATCH(ROUND(MIN(SUM(EM$4,$O103/1000),SUM($O103,EM$4/1000)),3),CMB[[Cmb_ID]:[Cmb_ID]],0),SUM(N(EM$1),N($R103),1)),CHOOSE(AC[[M]:[M]],1,0,1,AC[[DB]:[DB]])),PRODUCT(SUM(ROUND(AVERAGE(VALUE(EM$3),VALUE($P103)),0),CHOOSE(IF(OR(EM$1,$R103),4,INDEX(CMB[[Res_Rare]:[Res_Rare]],MATCH(ROUND(MIN(SUM(EM$4,$O103/1000),SUM($O103,EM$4/1000)),3),CMB[[Cmb_ID]:[Cmb_ID]],0))),-1,-1,0,0)),IF(OR(EM$1,$R103),4,INDEX(CMB[[Cmb_Rare]:[Cmb_Rare]],MATCH(ROUND(MIN(SUM(EM$4,$O103/1000),SUM($O103,EM$4/1000)),3),CMB[[Cmb_ID]:[Cmb_ID]],0))),CHOOSE(AC[[M]:[M]],2,1,1,SUM(AC[[AB]:[DB]])))),""))</f>
        <v/>
      </c>
      <c r="EN103" t="str">
        <f>IF(OR(EN$5="",$S103=""),"",IFERROR(SUM(PRODUCT(INDEX(CMB[[BA_0O]:[BA_2O]],MATCH(ROUND(MIN(SUM(EN$4,$O103/1000),SUM($O103,EN$4/1000)),3),CMB[[Cmb_ID]:[Cmb_ID]],0),SUM(N(EN$1),N($R103),1)),CHOOSE(AC[[M]:[M]],1,1,0,AC[[AB]:[AB]])),PRODUCT(INDEX(CMB[[BD_0O]:[BD_2O]],MATCH(ROUND(MIN(SUM(EN$4,$O103/1000),SUM($O103,EN$4/1000)),3),CMB[[Cmb_ID]:[Cmb_ID]],0),SUM(N(EN$1),N($R103),1)),CHOOSE(AC[[M]:[M]],1,0,1,AC[[DB]:[DB]])),PRODUCT(SUM(ROUND(AVERAGE(VALUE(EN$3),VALUE($P103)),0),CHOOSE(IF(OR(EN$1,$R103),4,INDEX(CMB[[Res_Rare]:[Res_Rare]],MATCH(ROUND(MIN(SUM(EN$4,$O103/1000),SUM($O103,EN$4/1000)),3),CMB[[Cmb_ID]:[Cmb_ID]],0))),-1,-1,0,0)),IF(OR(EN$1,$R103),4,INDEX(CMB[[Cmb_Rare]:[Cmb_Rare]],MATCH(ROUND(MIN(SUM(EN$4,$O103/1000),SUM($O103,EN$4/1000)),3),CMB[[Cmb_ID]:[Cmb_ID]],0))),CHOOSE(AC[[M]:[M]],2,1,1,SUM(AC[[AB]:[DB]])))),""))</f>
        <v/>
      </c>
      <c r="EO103" t="str">
        <f>IF(OR(EO$5="",$S103=""),"",IFERROR(SUM(PRODUCT(INDEX(CMB[[BA_0O]:[BA_2O]],MATCH(ROUND(MIN(SUM(EO$4,$O103/1000),SUM($O103,EO$4/1000)),3),CMB[[Cmb_ID]:[Cmb_ID]],0),SUM(N(EO$1),N($R103),1)),CHOOSE(AC[[M]:[M]],1,1,0,AC[[AB]:[AB]])),PRODUCT(INDEX(CMB[[BD_0O]:[BD_2O]],MATCH(ROUND(MIN(SUM(EO$4,$O103/1000),SUM($O103,EO$4/1000)),3),CMB[[Cmb_ID]:[Cmb_ID]],0),SUM(N(EO$1),N($R103),1)),CHOOSE(AC[[M]:[M]],1,0,1,AC[[DB]:[DB]])),PRODUCT(SUM(ROUND(AVERAGE(VALUE(EO$3),VALUE($P103)),0),CHOOSE(IF(OR(EO$1,$R103),4,INDEX(CMB[[Res_Rare]:[Res_Rare]],MATCH(ROUND(MIN(SUM(EO$4,$O103/1000),SUM($O103,EO$4/1000)),3),CMB[[Cmb_ID]:[Cmb_ID]],0))),-1,-1,0,0)),IF(OR(EO$1,$R103),4,INDEX(CMB[[Cmb_Rare]:[Cmb_Rare]],MATCH(ROUND(MIN(SUM(EO$4,$O103/1000),SUM($O103,EO$4/1000)),3),CMB[[Cmb_ID]:[Cmb_ID]],0))),CHOOSE(AC[[M]:[M]],2,1,1,SUM(AC[[AB]:[DB]])))),""))</f>
        <v/>
      </c>
      <c r="EP103" t="str">
        <f>IF(OR(EP$5="",$S103=""),"",IFERROR(SUM(PRODUCT(INDEX(CMB[[BA_0O]:[BA_2O]],MATCH(ROUND(MIN(SUM(EP$4,$O103/1000),SUM($O103,EP$4/1000)),3),CMB[[Cmb_ID]:[Cmb_ID]],0),SUM(N(EP$1),N($R103),1)),CHOOSE(AC[[M]:[M]],1,1,0,AC[[AB]:[AB]])),PRODUCT(INDEX(CMB[[BD_0O]:[BD_2O]],MATCH(ROUND(MIN(SUM(EP$4,$O103/1000),SUM($O103,EP$4/1000)),3),CMB[[Cmb_ID]:[Cmb_ID]],0),SUM(N(EP$1),N($R103),1)),CHOOSE(AC[[M]:[M]],1,0,1,AC[[DB]:[DB]])),PRODUCT(SUM(ROUND(AVERAGE(VALUE(EP$3),VALUE($P103)),0),CHOOSE(IF(OR(EP$1,$R103),4,INDEX(CMB[[Res_Rare]:[Res_Rare]],MATCH(ROUND(MIN(SUM(EP$4,$O103/1000),SUM($O103,EP$4/1000)),3),CMB[[Cmb_ID]:[Cmb_ID]],0))),-1,-1,0,0)),IF(OR(EP$1,$R103),4,INDEX(CMB[[Cmb_Rare]:[Cmb_Rare]],MATCH(ROUND(MIN(SUM(EP$4,$O103/1000),SUM($O103,EP$4/1000)),3),CMB[[Cmb_ID]:[Cmb_ID]],0))),CHOOSE(AC[[M]:[M]],2,1,1,SUM(AC[[AB]:[DB]])))),""))</f>
        <v/>
      </c>
      <c r="EQ103" t="str">
        <f>IF(OR(EQ$5="",$S103=""),"",IFERROR(SUM(PRODUCT(INDEX(CMB[[BA_0O]:[BA_2O]],MATCH(ROUND(MIN(SUM(EQ$4,$O103/1000),SUM($O103,EQ$4/1000)),3),CMB[[Cmb_ID]:[Cmb_ID]],0),SUM(N(EQ$1),N($R103),1)),CHOOSE(AC[[M]:[M]],1,1,0,AC[[AB]:[AB]])),PRODUCT(INDEX(CMB[[BD_0O]:[BD_2O]],MATCH(ROUND(MIN(SUM(EQ$4,$O103/1000),SUM($O103,EQ$4/1000)),3),CMB[[Cmb_ID]:[Cmb_ID]],0),SUM(N(EQ$1),N($R103),1)),CHOOSE(AC[[M]:[M]],1,0,1,AC[[DB]:[DB]])),PRODUCT(SUM(ROUND(AVERAGE(VALUE(EQ$3),VALUE($P103)),0),CHOOSE(IF(OR(EQ$1,$R103),4,INDEX(CMB[[Res_Rare]:[Res_Rare]],MATCH(ROUND(MIN(SUM(EQ$4,$O103/1000),SUM($O103,EQ$4/1000)),3),CMB[[Cmb_ID]:[Cmb_ID]],0))),-1,-1,0,0)),IF(OR(EQ$1,$R103),4,INDEX(CMB[[Cmb_Rare]:[Cmb_Rare]],MATCH(ROUND(MIN(SUM(EQ$4,$O103/1000),SUM($O103,EQ$4/1000)),3),CMB[[Cmb_ID]:[Cmb_ID]],0))),CHOOSE(AC[[M]:[M]],2,1,1,SUM(AC[[AB]:[DB]])))),""))</f>
        <v/>
      </c>
      <c r="ER103" t="str">
        <f>IF(OR(ER$5="",$S103=""),"",IFERROR(SUM(PRODUCT(INDEX(CMB[[BA_0O]:[BA_2O]],MATCH(ROUND(MIN(SUM(ER$4,$O103/1000),SUM($O103,ER$4/1000)),3),CMB[[Cmb_ID]:[Cmb_ID]],0),SUM(N(ER$1),N($R103),1)),CHOOSE(AC[[M]:[M]],1,1,0,AC[[AB]:[AB]])),PRODUCT(INDEX(CMB[[BD_0O]:[BD_2O]],MATCH(ROUND(MIN(SUM(ER$4,$O103/1000),SUM($O103,ER$4/1000)),3),CMB[[Cmb_ID]:[Cmb_ID]],0),SUM(N(ER$1),N($R103),1)),CHOOSE(AC[[M]:[M]],1,0,1,AC[[DB]:[DB]])),PRODUCT(SUM(ROUND(AVERAGE(VALUE(ER$3),VALUE($P103)),0),CHOOSE(IF(OR(ER$1,$R103),4,INDEX(CMB[[Res_Rare]:[Res_Rare]],MATCH(ROUND(MIN(SUM(ER$4,$O103/1000),SUM($O103,ER$4/1000)),3),CMB[[Cmb_ID]:[Cmb_ID]],0))),-1,-1,0,0)),IF(OR(ER$1,$R103),4,INDEX(CMB[[Cmb_Rare]:[Cmb_Rare]],MATCH(ROUND(MIN(SUM(ER$4,$O103/1000),SUM($O103,ER$4/1000)),3),CMB[[Cmb_ID]:[Cmb_ID]],0))),CHOOSE(AC[[M]:[M]],2,1,1,SUM(AC[[AB]:[DB]])))),""))</f>
        <v/>
      </c>
      <c r="ES103" t="str">
        <f>IF(OR(ES$5="",$S103=""),"",IFERROR(SUM(PRODUCT(INDEX(CMB[[BA_0O]:[BA_2O]],MATCH(ROUND(MIN(SUM(ES$4,$O103/1000),SUM($O103,ES$4/1000)),3),CMB[[Cmb_ID]:[Cmb_ID]],0),SUM(N(ES$1),N($R103),1)),CHOOSE(AC[[M]:[M]],1,1,0,AC[[AB]:[AB]])),PRODUCT(INDEX(CMB[[BD_0O]:[BD_2O]],MATCH(ROUND(MIN(SUM(ES$4,$O103/1000),SUM($O103,ES$4/1000)),3),CMB[[Cmb_ID]:[Cmb_ID]],0),SUM(N(ES$1),N($R103),1)),CHOOSE(AC[[M]:[M]],1,0,1,AC[[DB]:[DB]])),PRODUCT(SUM(ROUND(AVERAGE(VALUE(ES$3),VALUE($P103)),0),CHOOSE(IF(OR(ES$1,$R103),4,INDEX(CMB[[Res_Rare]:[Res_Rare]],MATCH(ROUND(MIN(SUM(ES$4,$O103/1000),SUM($O103,ES$4/1000)),3),CMB[[Cmb_ID]:[Cmb_ID]],0))),-1,-1,0,0)),IF(OR(ES$1,$R103),4,INDEX(CMB[[Cmb_Rare]:[Cmb_Rare]],MATCH(ROUND(MIN(SUM(ES$4,$O103/1000),SUM($O103,ES$4/1000)),3),CMB[[Cmb_ID]:[Cmb_ID]],0))),CHOOSE(AC[[M]:[M]],2,1,1,SUM(AC[[AB]:[DB]])))),""))</f>
        <v/>
      </c>
      <c r="ET103" t="str">
        <f>IF(OR(ET$5="",$S103=""),"",IFERROR(SUM(PRODUCT(INDEX(CMB[[BA_0O]:[BA_2O]],MATCH(ROUND(MIN(SUM(ET$4,$O103/1000),SUM($O103,ET$4/1000)),3),CMB[[Cmb_ID]:[Cmb_ID]],0),SUM(N(ET$1),N($R103),1)),CHOOSE(AC[[M]:[M]],1,1,0,AC[[AB]:[AB]])),PRODUCT(INDEX(CMB[[BD_0O]:[BD_2O]],MATCH(ROUND(MIN(SUM(ET$4,$O103/1000),SUM($O103,ET$4/1000)),3),CMB[[Cmb_ID]:[Cmb_ID]],0),SUM(N(ET$1),N($R103),1)),CHOOSE(AC[[M]:[M]],1,0,1,AC[[DB]:[DB]])),PRODUCT(SUM(ROUND(AVERAGE(VALUE(ET$3),VALUE($P103)),0),CHOOSE(IF(OR(ET$1,$R103),4,INDEX(CMB[[Res_Rare]:[Res_Rare]],MATCH(ROUND(MIN(SUM(ET$4,$O103/1000),SUM($O103,ET$4/1000)),3),CMB[[Cmb_ID]:[Cmb_ID]],0))),-1,-1,0,0)),IF(OR(ET$1,$R103),4,INDEX(CMB[[Cmb_Rare]:[Cmb_Rare]],MATCH(ROUND(MIN(SUM(ET$4,$O103/1000),SUM($O103,ET$4/1000)),3),CMB[[Cmb_ID]:[Cmb_ID]],0))),CHOOSE(AC[[M]:[M]],2,1,1,SUM(AC[[AB]:[DB]])))),""))</f>
        <v/>
      </c>
      <c r="EU103" t="str">
        <f>IF(OR(EU$5="",$S103=""),"",IFERROR(SUM(PRODUCT(INDEX(CMB[[BA_0O]:[BA_2O]],MATCH(ROUND(MIN(SUM(EU$4,$O103/1000),SUM($O103,EU$4/1000)),3),CMB[[Cmb_ID]:[Cmb_ID]],0),SUM(N(EU$1),N($R103),1)),CHOOSE(AC[[M]:[M]],1,1,0,AC[[AB]:[AB]])),PRODUCT(INDEX(CMB[[BD_0O]:[BD_2O]],MATCH(ROUND(MIN(SUM(EU$4,$O103/1000),SUM($O103,EU$4/1000)),3),CMB[[Cmb_ID]:[Cmb_ID]],0),SUM(N(EU$1),N($R103),1)),CHOOSE(AC[[M]:[M]],1,0,1,AC[[DB]:[DB]])),PRODUCT(SUM(ROUND(AVERAGE(VALUE(EU$3),VALUE($P103)),0),CHOOSE(IF(OR(EU$1,$R103),4,INDEX(CMB[[Res_Rare]:[Res_Rare]],MATCH(ROUND(MIN(SUM(EU$4,$O103/1000),SUM($O103,EU$4/1000)),3),CMB[[Cmb_ID]:[Cmb_ID]],0))),-1,-1,0,0)),IF(OR(EU$1,$R103),4,INDEX(CMB[[Cmb_Rare]:[Cmb_Rare]],MATCH(ROUND(MIN(SUM(EU$4,$O103/1000),SUM($O103,EU$4/1000)),3),CMB[[Cmb_ID]:[Cmb_ID]],0))),CHOOSE(AC[[M]:[M]],2,1,1,SUM(AC[[AB]:[DB]])))),""))</f>
        <v/>
      </c>
      <c r="EV103" t="str">
        <f>IF(OR(EV$5="",$S103=""),"",IFERROR(SUM(PRODUCT(INDEX(CMB[[BA_0O]:[BA_2O]],MATCH(ROUND(MIN(SUM(EV$4,$O103/1000),SUM($O103,EV$4/1000)),3),CMB[[Cmb_ID]:[Cmb_ID]],0),SUM(N(EV$1),N($R103),1)),CHOOSE(AC[[M]:[M]],1,1,0,AC[[AB]:[AB]])),PRODUCT(INDEX(CMB[[BD_0O]:[BD_2O]],MATCH(ROUND(MIN(SUM(EV$4,$O103/1000),SUM($O103,EV$4/1000)),3),CMB[[Cmb_ID]:[Cmb_ID]],0),SUM(N(EV$1),N($R103),1)),CHOOSE(AC[[M]:[M]],1,0,1,AC[[DB]:[DB]])),PRODUCT(SUM(ROUND(AVERAGE(VALUE(EV$3),VALUE($P103)),0),CHOOSE(IF(OR(EV$1,$R103),4,INDEX(CMB[[Res_Rare]:[Res_Rare]],MATCH(ROUND(MIN(SUM(EV$4,$O103/1000),SUM($O103,EV$4/1000)),3),CMB[[Cmb_ID]:[Cmb_ID]],0))),-1,-1,0,0)),IF(OR(EV$1,$R103),4,INDEX(CMB[[Cmb_Rare]:[Cmb_Rare]],MATCH(ROUND(MIN(SUM(EV$4,$O103/1000),SUM($O103,EV$4/1000)),3),CMB[[Cmb_ID]:[Cmb_ID]],0))),CHOOSE(AC[[M]:[M]],2,1,1,SUM(AC[[AB]:[DB]])))),""))</f>
        <v/>
      </c>
      <c r="EW103" t="str">
        <f>IF(OR(EW$5="",$S103=""),"",IFERROR(SUM(PRODUCT(INDEX(CMB[[BA_0O]:[BA_2O]],MATCH(ROUND(MIN(SUM(EW$4,$O103/1000),SUM($O103,EW$4/1000)),3),CMB[[Cmb_ID]:[Cmb_ID]],0),SUM(N(EW$1),N($R103),1)),CHOOSE(AC[[M]:[M]],1,1,0,AC[[AB]:[AB]])),PRODUCT(INDEX(CMB[[BD_0O]:[BD_2O]],MATCH(ROUND(MIN(SUM(EW$4,$O103/1000),SUM($O103,EW$4/1000)),3),CMB[[Cmb_ID]:[Cmb_ID]],0),SUM(N(EW$1),N($R103),1)),CHOOSE(AC[[M]:[M]],1,0,1,AC[[DB]:[DB]])),PRODUCT(SUM(ROUND(AVERAGE(VALUE(EW$3),VALUE($P103)),0),CHOOSE(IF(OR(EW$1,$R103),4,INDEX(CMB[[Res_Rare]:[Res_Rare]],MATCH(ROUND(MIN(SUM(EW$4,$O103/1000),SUM($O103,EW$4/1000)),3),CMB[[Cmb_ID]:[Cmb_ID]],0))),-1,-1,0,0)),IF(OR(EW$1,$R103),4,INDEX(CMB[[Cmb_Rare]:[Cmb_Rare]],MATCH(ROUND(MIN(SUM(EW$4,$O103/1000),SUM($O103,EW$4/1000)),3),CMB[[Cmb_ID]:[Cmb_ID]],0))),CHOOSE(AC[[M]:[M]],2,1,1,SUM(AC[[AB]:[DB]])))),""))</f>
        <v/>
      </c>
      <c r="EX103" t="str">
        <f>IF(OR(EX$5="",$S103=""),"",IFERROR(SUM(PRODUCT(INDEX(CMB[[BA_0O]:[BA_2O]],MATCH(ROUND(MIN(SUM(EX$4,$O103/1000),SUM($O103,EX$4/1000)),3),CMB[[Cmb_ID]:[Cmb_ID]],0),SUM(N(EX$1),N($R103),1)),CHOOSE(AC[[M]:[M]],1,1,0,AC[[AB]:[AB]])),PRODUCT(INDEX(CMB[[BD_0O]:[BD_2O]],MATCH(ROUND(MIN(SUM(EX$4,$O103/1000),SUM($O103,EX$4/1000)),3),CMB[[Cmb_ID]:[Cmb_ID]],0),SUM(N(EX$1),N($R103),1)),CHOOSE(AC[[M]:[M]],1,0,1,AC[[DB]:[DB]])),PRODUCT(SUM(ROUND(AVERAGE(VALUE(EX$3),VALUE($P103)),0),CHOOSE(IF(OR(EX$1,$R103),4,INDEX(CMB[[Res_Rare]:[Res_Rare]],MATCH(ROUND(MIN(SUM(EX$4,$O103/1000),SUM($O103,EX$4/1000)),3),CMB[[Cmb_ID]:[Cmb_ID]],0))),-1,-1,0,0)),IF(OR(EX$1,$R103),4,INDEX(CMB[[Cmb_Rare]:[Cmb_Rare]],MATCH(ROUND(MIN(SUM(EX$4,$O103/1000),SUM($O103,EX$4/1000)),3),CMB[[Cmb_ID]:[Cmb_ID]],0))),CHOOSE(AC[[M]:[M]],2,1,1,SUM(AC[[AB]:[DB]])))),""))</f>
        <v/>
      </c>
      <c r="EY103" t="str">
        <f>IF(OR(EY$5="",$S103=""),"",IFERROR(SUM(PRODUCT(INDEX(CMB[[BA_0O]:[BA_2O]],MATCH(ROUND(MIN(SUM(EY$4,$O103/1000),SUM($O103,EY$4/1000)),3),CMB[[Cmb_ID]:[Cmb_ID]],0),SUM(N(EY$1),N($R103),1)),CHOOSE(AC[[M]:[M]],1,1,0,AC[[AB]:[AB]])),PRODUCT(INDEX(CMB[[BD_0O]:[BD_2O]],MATCH(ROUND(MIN(SUM(EY$4,$O103/1000),SUM($O103,EY$4/1000)),3),CMB[[Cmb_ID]:[Cmb_ID]],0),SUM(N(EY$1),N($R103),1)),CHOOSE(AC[[M]:[M]],1,0,1,AC[[DB]:[DB]])),PRODUCT(SUM(ROUND(AVERAGE(VALUE(EY$3),VALUE($P103)),0),CHOOSE(IF(OR(EY$1,$R103),4,INDEX(CMB[[Res_Rare]:[Res_Rare]],MATCH(ROUND(MIN(SUM(EY$4,$O103/1000),SUM($O103,EY$4/1000)),3),CMB[[Cmb_ID]:[Cmb_ID]],0))),-1,-1,0,0)),IF(OR(EY$1,$R103),4,INDEX(CMB[[Cmb_Rare]:[Cmb_Rare]],MATCH(ROUND(MIN(SUM(EY$4,$O103/1000),SUM($O103,EY$4/1000)),3),CMB[[Cmb_ID]:[Cmb_ID]],0))),CHOOSE(AC[[M]:[M]],2,1,1,SUM(AC[[AB]:[DB]])))),""))</f>
        <v/>
      </c>
      <c r="EZ103" t="str">
        <f>IF(OR(EZ$5="",$S103=""),"",IFERROR(SUM(PRODUCT(INDEX(CMB[[BA_0O]:[BA_2O]],MATCH(ROUND(MIN(SUM(EZ$4,$O103/1000),SUM($O103,EZ$4/1000)),3),CMB[[Cmb_ID]:[Cmb_ID]],0),SUM(N(EZ$1),N($R103),1)),CHOOSE(AC[[M]:[M]],1,1,0,AC[[AB]:[AB]])),PRODUCT(INDEX(CMB[[BD_0O]:[BD_2O]],MATCH(ROUND(MIN(SUM(EZ$4,$O103/1000),SUM($O103,EZ$4/1000)),3),CMB[[Cmb_ID]:[Cmb_ID]],0),SUM(N(EZ$1),N($R103),1)),CHOOSE(AC[[M]:[M]],1,0,1,AC[[DB]:[DB]])),PRODUCT(SUM(ROUND(AVERAGE(VALUE(EZ$3),VALUE($P103)),0),CHOOSE(IF(OR(EZ$1,$R103),4,INDEX(CMB[[Res_Rare]:[Res_Rare]],MATCH(ROUND(MIN(SUM(EZ$4,$O103/1000),SUM($O103,EZ$4/1000)),3),CMB[[Cmb_ID]:[Cmb_ID]],0))),-1,-1,0,0)),IF(OR(EZ$1,$R103),4,INDEX(CMB[[Cmb_Rare]:[Cmb_Rare]],MATCH(ROUND(MIN(SUM(EZ$4,$O103/1000),SUM($O103,EZ$4/1000)),3),CMB[[Cmb_ID]:[Cmb_ID]],0))),CHOOSE(AC[[M]:[M]],2,1,1,SUM(AC[[AB]:[DB]])))),""))</f>
        <v/>
      </c>
      <c r="FA103" t="str">
        <f>IF(OR(FA$5="",$S103=""),"",IFERROR(SUM(PRODUCT(INDEX(CMB[[BA_0O]:[BA_2O]],MATCH(ROUND(MIN(SUM(FA$4,$O103/1000),SUM($O103,FA$4/1000)),3),CMB[[Cmb_ID]:[Cmb_ID]],0),SUM(N(FA$1),N($R103),1)),CHOOSE(AC[[M]:[M]],1,1,0,AC[[AB]:[AB]])),PRODUCT(INDEX(CMB[[BD_0O]:[BD_2O]],MATCH(ROUND(MIN(SUM(FA$4,$O103/1000),SUM($O103,FA$4/1000)),3),CMB[[Cmb_ID]:[Cmb_ID]],0),SUM(N(FA$1),N($R103),1)),CHOOSE(AC[[M]:[M]],1,0,1,AC[[DB]:[DB]])),PRODUCT(SUM(ROUND(AVERAGE(VALUE(FA$3),VALUE($P103)),0),CHOOSE(IF(OR(FA$1,$R103),4,INDEX(CMB[[Res_Rare]:[Res_Rare]],MATCH(ROUND(MIN(SUM(FA$4,$O103/1000),SUM($O103,FA$4/1000)),3),CMB[[Cmb_ID]:[Cmb_ID]],0))),-1,-1,0,0)),IF(OR(FA$1,$R103),4,INDEX(CMB[[Cmb_Rare]:[Cmb_Rare]],MATCH(ROUND(MIN(SUM(FA$4,$O103/1000),SUM($O103,FA$4/1000)),3),CMB[[Cmb_ID]:[Cmb_ID]],0))),CHOOSE(AC[[M]:[M]],2,1,1,SUM(AC[[AB]:[DB]])))),""))</f>
        <v/>
      </c>
      <c r="FB103" t="str">
        <f>IF(OR(FB$5="",$S103=""),"",IFERROR(SUM(PRODUCT(INDEX(CMB[[BA_0O]:[BA_2O]],MATCH(ROUND(MIN(SUM(FB$4,$O103/1000),SUM($O103,FB$4/1000)),3),CMB[[Cmb_ID]:[Cmb_ID]],0),SUM(N(FB$1),N($R103),1)),CHOOSE(AC[[M]:[M]],1,1,0,AC[[AB]:[AB]])),PRODUCT(INDEX(CMB[[BD_0O]:[BD_2O]],MATCH(ROUND(MIN(SUM(FB$4,$O103/1000),SUM($O103,FB$4/1000)),3),CMB[[Cmb_ID]:[Cmb_ID]],0),SUM(N(FB$1),N($R103),1)),CHOOSE(AC[[M]:[M]],1,0,1,AC[[DB]:[DB]])),PRODUCT(SUM(ROUND(AVERAGE(VALUE(FB$3),VALUE($P103)),0),CHOOSE(IF(OR(FB$1,$R103),4,INDEX(CMB[[Res_Rare]:[Res_Rare]],MATCH(ROUND(MIN(SUM(FB$4,$O103/1000),SUM($O103,FB$4/1000)),3),CMB[[Cmb_ID]:[Cmb_ID]],0))),-1,-1,0,0)),IF(OR(FB$1,$R103),4,INDEX(CMB[[Cmb_Rare]:[Cmb_Rare]],MATCH(ROUND(MIN(SUM(FB$4,$O103/1000),SUM($O103,FB$4/1000)),3),CMB[[Cmb_ID]:[Cmb_ID]],0))),CHOOSE(AC[[M]:[M]],2,1,1,SUM(AC[[AB]:[DB]])))),""))</f>
        <v/>
      </c>
      <c r="FC103" t="str">
        <f>IF(OR(FC$5="",$S103=""),"",IFERROR(SUM(PRODUCT(INDEX(CMB[[BA_0O]:[BA_2O]],MATCH(ROUND(MIN(SUM(FC$4,$O103/1000),SUM($O103,FC$4/1000)),3),CMB[[Cmb_ID]:[Cmb_ID]],0),SUM(N(FC$1),N($R103),1)),CHOOSE(AC[[M]:[M]],1,1,0,AC[[AB]:[AB]])),PRODUCT(INDEX(CMB[[BD_0O]:[BD_2O]],MATCH(ROUND(MIN(SUM(FC$4,$O103/1000),SUM($O103,FC$4/1000)),3),CMB[[Cmb_ID]:[Cmb_ID]],0),SUM(N(FC$1),N($R103),1)),CHOOSE(AC[[M]:[M]],1,0,1,AC[[DB]:[DB]])),PRODUCT(SUM(ROUND(AVERAGE(VALUE(FC$3),VALUE($P103)),0),CHOOSE(IF(OR(FC$1,$R103),4,INDEX(CMB[[Res_Rare]:[Res_Rare]],MATCH(ROUND(MIN(SUM(FC$4,$O103/1000),SUM($O103,FC$4/1000)),3),CMB[[Cmb_ID]:[Cmb_ID]],0))),-1,-1,0,0)),IF(OR(FC$1,$R103),4,INDEX(CMB[[Cmb_Rare]:[Cmb_Rare]],MATCH(ROUND(MIN(SUM(FC$4,$O103/1000),SUM($O103,FC$4/1000)),3),CMB[[Cmb_ID]:[Cmb_ID]],0))),CHOOSE(AC[[M]:[M]],2,1,1,SUM(AC[[AB]:[DB]])))),""))</f>
        <v/>
      </c>
      <c r="FD103" t="str">
        <f>IF(OR(FD$5="",$S103=""),"",IFERROR(SUM(PRODUCT(INDEX(CMB[[BA_0O]:[BA_2O]],MATCH(ROUND(MIN(SUM(FD$4,$O103/1000),SUM($O103,FD$4/1000)),3),CMB[[Cmb_ID]:[Cmb_ID]],0),SUM(N(FD$1),N($R103),1)),CHOOSE(AC[[M]:[M]],1,1,0,AC[[AB]:[AB]])),PRODUCT(INDEX(CMB[[BD_0O]:[BD_2O]],MATCH(ROUND(MIN(SUM(FD$4,$O103/1000),SUM($O103,FD$4/1000)),3),CMB[[Cmb_ID]:[Cmb_ID]],0),SUM(N(FD$1),N($R103),1)),CHOOSE(AC[[M]:[M]],1,0,1,AC[[DB]:[DB]])),PRODUCT(SUM(ROUND(AVERAGE(VALUE(FD$3),VALUE($P103)),0),CHOOSE(IF(OR(FD$1,$R103),4,INDEX(CMB[[Res_Rare]:[Res_Rare]],MATCH(ROUND(MIN(SUM(FD$4,$O103/1000),SUM($O103,FD$4/1000)),3),CMB[[Cmb_ID]:[Cmb_ID]],0))),-1,-1,0,0)),IF(OR(FD$1,$R103),4,INDEX(CMB[[Cmb_Rare]:[Cmb_Rare]],MATCH(ROUND(MIN(SUM(FD$4,$O103/1000),SUM($O103,FD$4/1000)),3),CMB[[Cmb_ID]:[Cmb_ID]],0))),CHOOSE(AC[[M]:[M]],2,1,1,SUM(AC[[AB]:[DB]])))),""))</f>
        <v/>
      </c>
      <c r="FE103" t="str">
        <f>IF(OR(FE$5="",$S103=""),"",IFERROR(SUM(PRODUCT(INDEX(CMB[[BA_0O]:[BA_2O]],MATCH(ROUND(MIN(SUM(FE$4,$O103/1000),SUM($O103,FE$4/1000)),3),CMB[[Cmb_ID]:[Cmb_ID]],0),SUM(N(FE$1),N($R103),1)),CHOOSE(AC[[M]:[M]],1,1,0,AC[[AB]:[AB]])),PRODUCT(INDEX(CMB[[BD_0O]:[BD_2O]],MATCH(ROUND(MIN(SUM(FE$4,$O103/1000),SUM($O103,FE$4/1000)),3),CMB[[Cmb_ID]:[Cmb_ID]],0),SUM(N(FE$1),N($R103),1)),CHOOSE(AC[[M]:[M]],1,0,1,AC[[DB]:[DB]])),PRODUCT(SUM(ROUND(AVERAGE(VALUE(FE$3),VALUE($P103)),0),CHOOSE(IF(OR(FE$1,$R103),4,INDEX(CMB[[Res_Rare]:[Res_Rare]],MATCH(ROUND(MIN(SUM(FE$4,$O103/1000),SUM($O103,FE$4/1000)),3),CMB[[Cmb_ID]:[Cmb_ID]],0))),-1,-1,0,0)),IF(OR(FE$1,$R103),4,INDEX(CMB[[Cmb_Rare]:[Cmb_Rare]],MATCH(ROUND(MIN(SUM(FE$4,$O103/1000),SUM($O103,FE$4/1000)),3),CMB[[Cmb_ID]:[Cmb_ID]],0))),CHOOSE(AC[[M]:[M]],2,1,1,SUM(AC[[AB]:[DB]])))),""))</f>
        <v/>
      </c>
      <c r="FF103" t="str">
        <f>IF(OR(FF$5="",$S103=""),"",IFERROR(SUM(PRODUCT(INDEX(CMB[[BA_0O]:[BA_2O]],MATCH(ROUND(MIN(SUM(FF$4,$O103/1000),SUM($O103,FF$4/1000)),3),CMB[[Cmb_ID]:[Cmb_ID]],0),SUM(N(FF$1),N($R103),1)),CHOOSE(AC[[M]:[M]],1,1,0,AC[[AB]:[AB]])),PRODUCT(INDEX(CMB[[BD_0O]:[BD_2O]],MATCH(ROUND(MIN(SUM(FF$4,$O103/1000),SUM($O103,FF$4/1000)),3),CMB[[Cmb_ID]:[Cmb_ID]],0),SUM(N(FF$1),N($R103),1)),CHOOSE(AC[[M]:[M]],1,0,1,AC[[DB]:[DB]])),PRODUCT(SUM(ROUND(AVERAGE(VALUE(FF$3),VALUE($P103)),0),CHOOSE(IF(OR(FF$1,$R103),4,INDEX(CMB[[Res_Rare]:[Res_Rare]],MATCH(ROUND(MIN(SUM(FF$4,$O103/1000),SUM($O103,FF$4/1000)),3),CMB[[Cmb_ID]:[Cmb_ID]],0))),-1,-1,0,0)),IF(OR(FF$1,$R103),4,INDEX(CMB[[Cmb_Rare]:[Cmb_Rare]],MATCH(ROUND(MIN(SUM(FF$4,$O103/1000),SUM($O103,FF$4/1000)),3),CMB[[Cmb_ID]:[Cmb_ID]],0))),CHOOSE(AC[[M]:[M]],2,1,1,SUM(AC[[AB]:[DB]])))),""))</f>
        <v/>
      </c>
      <c r="FG103" t="str">
        <f>IF(OR(FG$5="",$S103=""),"",IFERROR(SUM(PRODUCT(INDEX(CMB[[BA_0O]:[BA_2O]],MATCH(ROUND(MIN(SUM(FG$4,$O103/1000),SUM($O103,FG$4/1000)),3),CMB[[Cmb_ID]:[Cmb_ID]],0),SUM(N(FG$1),N($R103),1)),CHOOSE(AC[[M]:[M]],1,1,0,AC[[AB]:[AB]])),PRODUCT(INDEX(CMB[[BD_0O]:[BD_2O]],MATCH(ROUND(MIN(SUM(FG$4,$O103/1000),SUM($O103,FG$4/1000)),3),CMB[[Cmb_ID]:[Cmb_ID]],0),SUM(N(FG$1),N($R103),1)),CHOOSE(AC[[M]:[M]],1,0,1,AC[[DB]:[DB]])),PRODUCT(SUM(ROUND(AVERAGE(VALUE(FG$3),VALUE($P103)),0),CHOOSE(IF(OR(FG$1,$R103),4,INDEX(CMB[[Res_Rare]:[Res_Rare]],MATCH(ROUND(MIN(SUM(FG$4,$O103/1000),SUM($O103,FG$4/1000)),3),CMB[[Cmb_ID]:[Cmb_ID]],0))),-1,-1,0,0)),IF(OR(FG$1,$R103),4,INDEX(CMB[[Cmb_Rare]:[Cmb_Rare]],MATCH(ROUND(MIN(SUM(FG$4,$O103/1000),SUM($O103,FG$4/1000)),3),CMB[[Cmb_ID]:[Cmb_ID]],0))),CHOOSE(AC[[M]:[M]],2,1,1,SUM(AC[[AB]:[DB]])))),""))</f>
        <v/>
      </c>
      <c r="FH103" t="str">
        <f>IF(OR(FH$5="",$S103=""),"",IFERROR(SUM(PRODUCT(INDEX(CMB[[BA_0O]:[BA_2O]],MATCH(ROUND(MIN(SUM(FH$4,$O103/1000),SUM($O103,FH$4/1000)),3),CMB[[Cmb_ID]:[Cmb_ID]],0),SUM(N(FH$1),N($R103),1)),CHOOSE(AC[[M]:[M]],1,1,0,AC[[AB]:[AB]])),PRODUCT(INDEX(CMB[[BD_0O]:[BD_2O]],MATCH(ROUND(MIN(SUM(FH$4,$O103/1000),SUM($O103,FH$4/1000)),3),CMB[[Cmb_ID]:[Cmb_ID]],0),SUM(N(FH$1),N($R103),1)),CHOOSE(AC[[M]:[M]],1,0,1,AC[[DB]:[DB]])),PRODUCT(SUM(ROUND(AVERAGE(VALUE(FH$3),VALUE($P103)),0),CHOOSE(IF(OR(FH$1,$R103),4,INDEX(CMB[[Res_Rare]:[Res_Rare]],MATCH(ROUND(MIN(SUM(FH$4,$O103/1000),SUM($O103,FH$4/1000)),3),CMB[[Cmb_ID]:[Cmb_ID]],0))),-1,-1,0,0)),IF(OR(FH$1,$R103),4,INDEX(CMB[[Cmb_Rare]:[Cmb_Rare]],MATCH(ROUND(MIN(SUM(FH$4,$O103/1000),SUM($O103,FH$4/1000)),3),CMB[[Cmb_ID]:[Cmb_ID]],0))),CHOOSE(AC[[M]:[M]],2,1,1,SUM(AC[[AB]:[DB]])))),""))</f>
        <v/>
      </c>
      <c r="FI103" t="str">
        <f>IF(OR(FI$5="",$S103=""),"",IFERROR(SUM(PRODUCT(INDEX(CMB[[BA_0O]:[BA_2O]],MATCH(ROUND(MIN(SUM(FI$4,$O103/1000),SUM($O103,FI$4/1000)),3),CMB[[Cmb_ID]:[Cmb_ID]],0),SUM(N(FI$1),N($R103),1)),CHOOSE(AC[[M]:[M]],1,1,0,AC[[AB]:[AB]])),PRODUCT(INDEX(CMB[[BD_0O]:[BD_2O]],MATCH(ROUND(MIN(SUM(FI$4,$O103/1000),SUM($O103,FI$4/1000)),3),CMB[[Cmb_ID]:[Cmb_ID]],0),SUM(N(FI$1),N($R103),1)),CHOOSE(AC[[M]:[M]],1,0,1,AC[[DB]:[DB]])),PRODUCT(SUM(ROUND(AVERAGE(VALUE(FI$3),VALUE($P103)),0),CHOOSE(IF(OR(FI$1,$R103),4,INDEX(CMB[[Res_Rare]:[Res_Rare]],MATCH(ROUND(MIN(SUM(FI$4,$O103/1000),SUM($O103,FI$4/1000)),3),CMB[[Cmb_ID]:[Cmb_ID]],0))),-1,-1,0,0)),IF(OR(FI$1,$R103),4,INDEX(CMB[[Cmb_Rare]:[Cmb_Rare]],MATCH(ROUND(MIN(SUM(FI$4,$O103/1000),SUM($O103,FI$4/1000)),3),CMB[[Cmb_ID]:[Cmb_ID]],0))),CHOOSE(AC[[M]:[M]],2,1,1,SUM(AC[[AB]:[DB]])))),""))</f>
        <v/>
      </c>
      <c r="FJ103" t="str">
        <f>IF(OR(FJ$5="",$S103=""),"",IFERROR(SUM(PRODUCT(INDEX(CMB[[BA_0O]:[BA_2O]],MATCH(ROUND(MIN(SUM(FJ$4,$O103/1000),SUM($O103,FJ$4/1000)),3),CMB[[Cmb_ID]:[Cmb_ID]],0),SUM(N(FJ$1),N($R103),1)),CHOOSE(AC[[M]:[M]],1,1,0,AC[[AB]:[AB]])),PRODUCT(INDEX(CMB[[BD_0O]:[BD_2O]],MATCH(ROUND(MIN(SUM(FJ$4,$O103/1000),SUM($O103,FJ$4/1000)),3),CMB[[Cmb_ID]:[Cmb_ID]],0),SUM(N(FJ$1),N($R103),1)),CHOOSE(AC[[M]:[M]],1,0,1,AC[[DB]:[DB]])),PRODUCT(SUM(ROUND(AVERAGE(VALUE(FJ$3),VALUE($P103)),0),CHOOSE(IF(OR(FJ$1,$R103),4,INDEX(CMB[[Res_Rare]:[Res_Rare]],MATCH(ROUND(MIN(SUM(FJ$4,$O103/1000),SUM($O103,FJ$4/1000)),3),CMB[[Cmb_ID]:[Cmb_ID]],0))),-1,-1,0,0)),IF(OR(FJ$1,$R103),4,INDEX(CMB[[Cmb_Rare]:[Cmb_Rare]],MATCH(ROUND(MIN(SUM(FJ$4,$O103/1000),SUM($O103,FJ$4/1000)),3),CMB[[Cmb_ID]:[Cmb_ID]],0))),CHOOSE(AC[[M]:[M]],2,1,1,SUM(AC[[AB]:[DB]])))),""))</f>
        <v/>
      </c>
      <c r="FK103" t="str">
        <f>IF(OR(FK$5="",$S103=""),"",IFERROR(SUM(PRODUCT(INDEX(CMB[[BA_0O]:[BA_2O]],MATCH(ROUND(MIN(SUM(FK$4,$O103/1000),SUM($O103,FK$4/1000)),3),CMB[[Cmb_ID]:[Cmb_ID]],0),SUM(N(FK$1),N($R103),1)),CHOOSE(AC[[M]:[M]],1,1,0,AC[[AB]:[AB]])),PRODUCT(INDEX(CMB[[BD_0O]:[BD_2O]],MATCH(ROUND(MIN(SUM(FK$4,$O103/1000),SUM($O103,FK$4/1000)),3),CMB[[Cmb_ID]:[Cmb_ID]],0),SUM(N(FK$1),N($R103),1)),CHOOSE(AC[[M]:[M]],1,0,1,AC[[DB]:[DB]])),PRODUCT(SUM(ROUND(AVERAGE(VALUE(FK$3),VALUE($P103)),0),CHOOSE(IF(OR(FK$1,$R103),4,INDEX(CMB[[Res_Rare]:[Res_Rare]],MATCH(ROUND(MIN(SUM(FK$4,$O103/1000),SUM($O103,FK$4/1000)),3),CMB[[Cmb_ID]:[Cmb_ID]],0))),-1,-1,0,0)),IF(OR(FK$1,$R103),4,INDEX(CMB[[Cmb_Rare]:[Cmb_Rare]],MATCH(ROUND(MIN(SUM(FK$4,$O103/1000),SUM($O103,FK$4/1000)),3),CMB[[Cmb_ID]:[Cmb_ID]],0))),CHOOSE(AC[[M]:[M]],2,1,1,SUM(AC[[AB]:[DB]])))),""))</f>
        <v/>
      </c>
      <c r="FL103" t="str">
        <f>IF(OR(FL$5="",$S103=""),"",IFERROR(SUM(PRODUCT(INDEX(CMB[[BA_0O]:[BA_2O]],MATCH(ROUND(MIN(SUM(FL$4,$O103/1000),SUM($O103,FL$4/1000)),3),CMB[[Cmb_ID]:[Cmb_ID]],0),SUM(N(FL$1),N($R103),1)),CHOOSE(AC[[M]:[M]],1,1,0,AC[[AB]:[AB]])),PRODUCT(INDEX(CMB[[BD_0O]:[BD_2O]],MATCH(ROUND(MIN(SUM(FL$4,$O103/1000),SUM($O103,FL$4/1000)),3),CMB[[Cmb_ID]:[Cmb_ID]],0),SUM(N(FL$1),N($R103),1)),CHOOSE(AC[[M]:[M]],1,0,1,AC[[DB]:[DB]])),PRODUCT(SUM(ROUND(AVERAGE(VALUE(FL$3),VALUE($P103)),0),CHOOSE(IF(OR(FL$1,$R103),4,INDEX(CMB[[Res_Rare]:[Res_Rare]],MATCH(ROUND(MIN(SUM(FL$4,$O103/1000),SUM($O103,FL$4/1000)),3),CMB[[Cmb_ID]:[Cmb_ID]],0))),-1,-1,0,0)),IF(OR(FL$1,$R103),4,INDEX(CMB[[Cmb_Rare]:[Cmb_Rare]],MATCH(ROUND(MIN(SUM(FL$4,$O103/1000),SUM($O103,FL$4/1000)),3),CMB[[Cmb_ID]:[Cmb_ID]],0))),CHOOSE(AC[[M]:[M]],2,1,1,SUM(AC[[AB]:[DB]])))),""))</f>
        <v/>
      </c>
      <c r="FM103" t="str">
        <f>IF(OR(FM$5="",$S103=""),"",IFERROR(SUM(PRODUCT(INDEX(CMB[[BA_0O]:[BA_2O]],MATCH(ROUND(MIN(SUM(FM$4,$O103/1000),SUM($O103,FM$4/1000)),3),CMB[[Cmb_ID]:[Cmb_ID]],0),SUM(N(FM$1),N($R103),1)),CHOOSE(AC[[M]:[M]],1,1,0,AC[[AB]:[AB]])),PRODUCT(INDEX(CMB[[BD_0O]:[BD_2O]],MATCH(ROUND(MIN(SUM(FM$4,$O103/1000),SUM($O103,FM$4/1000)),3),CMB[[Cmb_ID]:[Cmb_ID]],0),SUM(N(FM$1),N($R103),1)),CHOOSE(AC[[M]:[M]],1,0,1,AC[[DB]:[DB]])),PRODUCT(SUM(ROUND(AVERAGE(VALUE(FM$3),VALUE($P103)),0),CHOOSE(IF(OR(FM$1,$R103),4,INDEX(CMB[[Res_Rare]:[Res_Rare]],MATCH(ROUND(MIN(SUM(FM$4,$O103/1000),SUM($O103,FM$4/1000)),3),CMB[[Cmb_ID]:[Cmb_ID]],0))),-1,-1,0,0)),IF(OR(FM$1,$R103),4,INDEX(CMB[[Cmb_Rare]:[Cmb_Rare]],MATCH(ROUND(MIN(SUM(FM$4,$O103/1000),SUM($O103,FM$4/1000)),3),CMB[[Cmb_ID]:[Cmb_ID]],0))),CHOOSE(AC[[M]:[M]],2,1,1,SUM(AC[[AB]:[DB]])))),""))</f>
        <v/>
      </c>
      <c r="FN103" s="7">
        <f t="shared" si="50"/>
        <v>0</v>
      </c>
      <c r="FO103" s="7">
        <f t="shared" si="50"/>
        <v>0</v>
      </c>
      <c r="FP103" s="7">
        <f t="shared" si="50"/>
        <v>0</v>
      </c>
      <c r="FQ103" s="7">
        <f t="shared" si="50"/>
        <v>0</v>
      </c>
      <c r="FR103" s="7">
        <f t="shared" si="50"/>
        <v>0</v>
      </c>
      <c r="FS103" s="7">
        <f t="shared" si="50"/>
        <v>0</v>
      </c>
      <c r="FT103" s="7">
        <f>SUM(IF(INDEX(LIB[[Quantity]:[Quantity]],MATCH($S103,LIB[[ID]:[ID]],0))&gt;=COLUMN(A$1),TRUNC(PRODUCT(AVERAGE($FN103:$FS103),POWER(AC[[CR]:[CR]],SUM(SUMIFS($D$11:$D102,$A$11:$A102,$A103,$E$11:$E102,"&gt;="&amp;$E103),SUMIFS($D104:$D$161,$A104:$A$161,$A103,$E104:$E$161,"&gt;"&amp;$E103),COLUMN(A$1),-1)),IF($Q103="Yes",AC[[FB]:[FB]],1))),0),ROW(A92)/-VALUE(1&amp;REPT("0",9-PRODUCT(COLUMN(A$1)-1,3))),1)</f>
        <v>0.99999990800000005</v>
      </c>
      <c r="FU103" s="7">
        <f>SUM(IF(INDEX(LIB[[Quantity]:[Quantity]],MATCH($S103,LIB[[ID]:[ID]],0))&gt;=COLUMN(B$1),TRUNC(PRODUCT(AVERAGE($FN103:$FS103),POWER(AC[[CR]:[CR]],SUM(SUMIFS($D$11:$D102,$A$11:$A102,$A103,$E$11:$E102,"&gt;="&amp;$E103),SUMIFS($D104:$D$161,$A104:$A$161,$A103,$E104:$E$161,"&gt;"&amp;$E103),COLUMN(B$1),-1)),IF($Q103="Yes",AC[[FB]:[FB]],1))),0),ROW(B92)/-VALUE(1&amp;REPT("0",9-PRODUCT(COLUMN(B$1)-1,3))),1)</f>
        <v>0.99990800000000002</v>
      </c>
      <c r="FV103" s="7">
        <f>SUM(IF(INDEX(LIB[[Quantity]:[Quantity]],MATCH($S103,LIB[[ID]:[ID]],0))&gt;=COLUMN(C$1),TRUNC(PRODUCT(AVERAGE($FN103:$FS103),POWER(AC[[CR]:[CR]],SUM(SUMIFS($D$11:$D102,$A$11:$A102,$A103,$E$11:$E102,"&gt;="&amp;$E103),SUMIFS($D104:$D$161,$A104:$A$161,$A103,$E104:$E$161,"&gt;"&amp;$E103),COLUMN(C$1),-1)),IF($Q103="Yes",AC[[FB]:[FB]],1))),0),ROW(C92)/-VALUE(1&amp;REPT("0",9-PRODUCT(COLUMN(C$1)-1,3))),1)</f>
        <v>0.90800000000000003</v>
      </c>
      <c r="FW103">
        <f t="shared" si="43"/>
        <v>165</v>
      </c>
      <c r="FX103">
        <f t="shared" si="44"/>
        <v>0</v>
      </c>
      <c r="FY103">
        <f t="shared" si="45"/>
        <v>0</v>
      </c>
      <c r="GC103">
        <f t="shared" si="46"/>
        <v>57</v>
      </c>
      <c r="GD103" t="str">
        <f>IFERROR(SUBSTITUTE(SUBSTITUTE(INDEX(SUG[Card],MATCH(ROW(A92),GC$12:GC$161,0))," #2","")," #3",""),"")</f>
        <v/>
      </c>
      <c r="GE103">
        <f>SUM(GE102,IF(IFERROR(MATCH(GD103,GD$11:GD102,0)&lt;0,TRUE()),1,0))</f>
        <v>35</v>
      </c>
      <c r="GF103" t="str">
        <f t="shared" si="47"/>
        <v/>
      </c>
      <c r="GI103">
        <f>SUM(SUMIFS(D$11:D102,A$11:A102,A103,B$11:B102,"&gt;="&amp;B103),SUMIFS(D104:D$161,A104:A$161,A103,B104:B$161,"&gt;"&amp;B103),SUMIFS(D$11:D102,A$11:A102,A103&amp;":Onyx"),SUMIFS(D104:D$161,A104:A$161,A103&amp;":Onyx"))</f>
        <v>0</v>
      </c>
      <c r="GP103" t="str">
        <f t="shared" si="40"/>
        <v>Snake (5) #3</v>
      </c>
      <c r="GQ103">
        <f t="shared" si="41"/>
        <v>202</v>
      </c>
      <c r="GR103" t="b">
        <f>COUNTIF(DECK[Card],IFERROR(MID($L103,1,FIND(" #",SUG_Helper[[#This Row],[Card]])-1),SUG_Helper[[#This Row],[Card]]))&gt;=IFERROR(VALUE(RIGHT(SUG_Helper[[#This Row],[Card]])),1)</f>
        <v>0</v>
      </c>
    </row>
    <row r="104" spans="1:200" x14ac:dyDescent="0.35">
      <c r="A104" s="17"/>
      <c r="B104" s="4"/>
      <c r="C104" s="4"/>
      <c r="D104" s="4"/>
      <c r="E104" t="str">
        <f>IF(INDEX(LIB[Card],ROW(A93))="","",INDEX(LIB[Card],ROW(A93))&amp;" ("&amp;INDEX(LIB[Level],ROW(A93))&amp;")"&amp;IF(INDEX(LIB[Fused],ROW(A93))="Yes","ƒ",""))</f>
        <v/>
      </c>
      <c r="F104">
        <v>93</v>
      </c>
      <c r="H104" t="str">
        <f>IF(DECK[[#This Row],[Card]]="","",MID(DECK[[#This Row],[Card]],1,FIND(" (",DECK[[#This Row],[Card]])-1))</f>
        <v/>
      </c>
      <c r="I104" t="str">
        <f>IF(DECK[[#This Row],[Card]]="","",MID(DECK[[#This Row],[Card]],FIND("(",DECK[[#This Row],[Card]])+1,1))</f>
        <v/>
      </c>
      <c r="J104" t="str">
        <f>IF(DECK[[#This Row],[Card]]="","",IF(RIGHT(DECK[[#This Row],[Card]])="ƒ","Yes","No"))</f>
        <v/>
      </c>
      <c r="L104" t="str">
        <f t="shared" si="36"/>
        <v>Water (5) #3</v>
      </c>
      <c r="M104">
        <f t="shared" si="37"/>
        <v>196</v>
      </c>
      <c r="O104" s="6" t="str">
        <f>IF(S104="","",MATCH(MID(S104,1,MIN(FIND(" (",S104),IFERROR(FIND(":",S104),50))-1),CC[CC_Name],0))</f>
        <v/>
      </c>
      <c r="P104" s="5" t="str">
        <f t="shared" si="38"/>
        <v/>
      </c>
      <c r="Q104" s="5" t="str">
        <f t="shared" si="42"/>
        <v/>
      </c>
      <c r="R104" s="5" t="str">
        <f t="shared" si="39"/>
        <v/>
      </c>
      <c r="S104" t="str">
        <f>(INDEX(LIB[ID],ROW(A93)))</f>
        <v/>
      </c>
      <c r="T104" t="str">
        <f>IF(OR(T$5="",$S104=""),"",IFERROR(SUM(PRODUCT(INDEX(CMB[[BA_0O]:[BA_2O]],MATCH(ROUND(MIN(SUM(T$4,$O104/1000),SUM($O104,T$4/1000)),3),CMB[[Cmb_ID]:[Cmb_ID]],0),SUM(N(T$1),N($R104),1)),CHOOSE(AC[[M]:[M]],1,1,0,AC[[AB]:[AB]])),PRODUCT(INDEX(CMB[[BD_0O]:[BD_2O]],MATCH(ROUND(MIN(SUM(T$4,$O104/1000),SUM($O104,T$4/1000)),3),CMB[[Cmb_ID]:[Cmb_ID]],0),SUM(N(T$1),N($R104),1)),CHOOSE(AC[[M]:[M]],1,0,1,AC[[DB]:[DB]])),PRODUCT(SUM(ROUND(AVERAGE(VALUE(T$3),VALUE($P104)),0),CHOOSE(IF(OR(T$1,$R104),4,INDEX(CMB[[Res_Rare]:[Res_Rare]],MATCH(ROUND(MIN(SUM(T$4,$O104/1000),SUM($O104,T$4/1000)),3),CMB[[Cmb_ID]:[Cmb_ID]],0))),-1,-1,0,0)),IF(OR(T$1,$R104),4,INDEX(CMB[[Cmb_Rare]:[Cmb_Rare]],MATCH(ROUND(MIN(SUM(T$4,$O104/1000),SUM($O104,T$4/1000)),3),CMB[[Cmb_ID]:[Cmb_ID]],0))),CHOOSE(AC[[M]:[M]],2,1,1,SUM(AC[[AB]:[DB]])))),""))</f>
        <v/>
      </c>
      <c r="U104" t="str">
        <f>IF(OR(U$5="",$S104=""),"",IFERROR(SUM(PRODUCT(INDEX(CMB[[BA_0O]:[BA_2O]],MATCH(ROUND(MIN(SUM(U$4,$O104/1000),SUM($O104,U$4/1000)),3),CMB[[Cmb_ID]:[Cmb_ID]],0),SUM(N(U$1),N($R104),1)),CHOOSE(AC[[M]:[M]],1,1,0,AC[[AB]:[AB]])),PRODUCT(INDEX(CMB[[BD_0O]:[BD_2O]],MATCH(ROUND(MIN(SUM(U$4,$O104/1000),SUM($O104,U$4/1000)),3),CMB[[Cmb_ID]:[Cmb_ID]],0),SUM(N(U$1),N($R104),1)),CHOOSE(AC[[M]:[M]],1,0,1,AC[[DB]:[DB]])),PRODUCT(SUM(ROUND(AVERAGE(VALUE(U$3),VALUE($P104)),0),CHOOSE(IF(OR(U$1,$R104),4,INDEX(CMB[[Res_Rare]:[Res_Rare]],MATCH(ROUND(MIN(SUM(U$4,$O104/1000),SUM($O104,U$4/1000)),3),CMB[[Cmb_ID]:[Cmb_ID]],0))),-1,-1,0,0)),IF(OR(U$1,$R104),4,INDEX(CMB[[Cmb_Rare]:[Cmb_Rare]],MATCH(ROUND(MIN(SUM(U$4,$O104/1000),SUM($O104,U$4/1000)),3),CMB[[Cmb_ID]:[Cmb_ID]],0))),CHOOSE(AC[[M]:[M]],2,1,1,SUM(AC[[AB]:[DB]])))),""))</f>
        <v/>
      </c>
      <c r="V104" t="str">
        <f>IF(OR(V$5="",$S104=""),"",IFERROR(SUM(PRODUCT(INDEX(CMB[[BA_0O]:[BA_2O]],MATCH(ROUND(MIN(SUM(V$4,$O104/1000),SUM($O104,V$4/1000)),3),CMB[[Cmb_ID]:[Cmb_ID]],0),SUM(N(V$1),N($R104),1)),CHOOSE(AC[[M]:[M]],1,1,0,AC[[AB]:[AB]])),PRODUCT(INDEX(CMB[[BD_0O]:[BD_2O]],MATCH(ROUND(MIN(SUM(V$4,$O104/1000),SUM($O104,V$4/1000)),3),CMB[[Cmb_ID]:[Cmb_ID]],0),SUM(N(V$1),N($R104),1)),CHOOSE(AC[[M]:[M]],1,0,1,AC[[DB]:[DB]])),PRODUCT(SUM(ROUND(AVERAGE(VALUE(V$3),VALUE($P104)),0),CHOOSE(IF(OR(V$1,$R104),4,INDEX(CMB[[Res_Rare]:[Res_Rare]],MATCH(ROUND(MIN(SUM(V$4,$O104/1000),SUM($O104,V$4/1000)),3),CMB[[Cmb_ID]:[Cmb_ID]],0))),-1,-1,0,0)),IF(OR(V$1,$R104),4,INDEX(CMB[[Cmb_Rare]:[Cmb_Rare]],MATCH(ROUND(MIN(SUM(V$4,$O104/1000),SUM($O104,V$4/1000)),3),CMB[[Cmb_ID]:[Cmb_ID]],0))),CHOOSE(AC[[M]:[M]],2,1,1,SUM(AC[[AB]:[DB]])))),""))</f>
        <v/>
      </c>
      <c r="W104" t="str">
        <f>IF(OR(W$5="",$S104=""),"",IFERROR(SUM(PRODUCT(INDEX(CMB[[BA_0O]:[BA_2O]],MATCH(ROUND(MIN(SUM(W$4,$O104/1000),SUM($O104,W$4/1000)),3),CMB[[Cmb_ID]:[Cmb_ID]],0),SUM(N(W$1),N($R104),1)),CHOOSE(AC[[M]:[M]],1,1,0,AC[[AB]:[AB]])),PRODUCT(INDEX(CMB[[BD_0O]:[BD_2O]],MATCH(ROUND(MIN(SUM(W$4,$O104/1000),SUM($O104,W$4/1000)),3),CMB[[Cmb_ID]:[Cmb_ID]],0),SUM(N(W$1),N($R104),1)),CHOOSE(AC[[M]:[M]],1,0,1,AC[[DB]:[DB]])),PRODUCT(SUM(ROUND(AVERAGE(VALUE(W$3),VALUE($P104)),0),CHOOSE(IF(OR(W$1,$R104),4,INDEX(CMB[[Res_Rare]:[Res_Rare]],MATCH(ROUND(MIN(SUM(W$4,$O104/1000),SUM($O104,W$4/1000)),3),CMB[[Cmb_ID]:[Cmb_ID]],0))),-1,-1,0,0)),IF(OR(W$1,$R104),4,INDEX(CMB[[Cmb_Rare]:[Cmb_Rare]],MATCH(ROUND(MIN(SUM(W$4,$O104/1000),SUM($O104,W$4/1000)),3),CMB[[Cmb_ID]:[Cmb_ID]],0))),CHOOSE(AC[[M]:[M]],2,1,1,SUM(AC[[AB]:[DB]])))),""))</f>
        <v/>
      </c>
      <c r="X104" t="str">
        <f>IF(OR(X$5="",$S104=""),"",IFERROR(SUM(PRODUCT(INDEX(CMB[[BA_0O]:[BA_2O]],MATCH(ROUND(MIN(SUM(X$4,$O104/1000),SUM($O104,X$4/1000)),3),CMB[[Cmb_ID]:[Cmb_ID]],0),SUM(N(X$1),N($R104),1)),CHOOSE(AC[[M]:[M]],1,1,0,AC[[AB]:[AB]])),PRODUCT(INDEX(CMB[[BD_0O]:[BD_2O]],MATCH(ROUND(MIN(SUM(X$4,$O104/1000),SUM($O104,X$4/1000)),3),CMB[[Cmb_ID]:[Cmb_ID]],0),SUM(N(X$1),N($R104),1)),CHOOSE(AC[[M]:[M]],1,0,1,AC[[DB]:[DB]])),PRODUCT(SUM(ROUND(AVERAGE(VALUE(X$3),VALUE($P104)),0),CHOOSE(IF(OR(X$1,$R104),4,INDEX(CMB[[Res_Rare]:[Res_Rare]],MATCH(ROUND(MIN(SUM(X$4,$O104/1000),SUM($O104,X$4/1000)),3),CMB[[Cmb_ID]:[Cmb_ID]],0))),-1,-1,0,0)),IF(OR(X$1,$R104),4,INDEX(CMB[[Cmb_Rare]:[Cmb_Rare]],MATCH(ROUND(MIN(SUM(X$4,$O104/1000),SUM($O104,X$4/1000)),3),CMB[[Cmb_ID]:[Cmb_ID]],0))),CHOOSE(AC[[M]:[M]],2,1,1,SUM(AC[[AB]:[DB]])))),""))</f>
        <v/>
      </c>
      <c r="Y104" t="str">
        <f>IF(OR(Y$5="",$S104=""),"",IFERROR(SUM(PRODUCT(INDEX(CMB[[BA_0O]:[BA_2O]],MATCH(ROUND(MIN(SUM(Y$4,$O104/1000),SUM($O104,Y$4/1000)),3),CMB[[Cmb_ID]:[Cmb_ID]],0),SUM(N(Y$1),N($R104),1)),CHOOSE(AC[[M]:[M]],1,1,0,AC[[AB]:[AB]])),PRODUCT(INDEX(CMB[[BD_0O]:[BD_2O]],MATCH(ROUND(MIN(SUM(Y$4,$O104/1000),SUM($O104,Y$4/1000)),3),CMB[[Cmb_ID]:[Cmb_ID]],0),SUM(N(Y$1),N($R104),1)),CHOOSE(AC[[M]:[M]],1,0,1,AC[[DB]:[DB]])),PRODUCT(SUM(ROUND(AVERAGE(VALUE(Y$3),VALUE($P104)),0),CHOOSE(IF(OR(Y$1,$R104),4,INDEX(CMB[[Res_Rare]:[Res_Rare]],MATCH(ROUND(MIN(SUM(Y$4,$O104/1000),SUM($O104,Y$4/1000)),3),CMB[[Cmb_ID]:[Cmb_ID]],0))),-1,-1,0,0)),IF(OR(Y$1,$R104),4,INDEX(CMB[[Cmb_Rare]:[Cmb_Rare]],MATCH(ROUND(MIN(SUM(Y$4,$O104/1000),SUM($O104,Y$4/1000)),3),CMB[[Cmb_ID]:[Cmb_ID]],0))),CHOOSE(AC[[M]:[M]],2,1,1,SUM(AC[[AB]:[DB]])))),""))</f>
        <v/>
      </c>
      <c r="Z104" t="str">
        <f>IF(OR(Z$5="",$S104=""),"",IFERROR(SUM(PRODUCT(INDEX(CMB[[BA_0O]:[BA_2O]],MATCH(ROUND(MIN(SUM(Z$4,$O104/1000),SUM($O104,Z$4/1000)),3),CMB[[Cmb_ID]:[Cmb_ID]],0),SUM(N(Z$1),N($R104),1)),CHOOSE(AC[[M]:[M]],1,1,0,AC[[AB]:[AB]])),PRODUCT(INDEX(CMB[[BD_0O]:[BD_2O]],MATCH(ROUND(MIN(SUM(Z$4,$O104/1000),SUM($O104,Z$4/1000)),3),CMB[[Cmb_ID]:[Cmb_ID]],0),SUM(N(Z$1),N($R104),1)),CHOOSE(AC[[M]:[M]],1,0,1,AC[[DB]:[DB]])),PRODUCT(SUM(ROUND(AVERAGE(VALUE(Z$3),VALUE($P104)),0),CHOOSE(IF(OR(Z$1,$R104),4,INDEX(CMB[[Res_Rare]:[Res_Rare]],MATCH(ROUND(MIN(SUM(Z$4,$O104/1000),SUM($O104,Z$4/1000)),3),CMB[[Cmb_ID]:[Cmb_ID]],0))),-1,-1,0,0)),IF(OR(Z$1,$R104),4,INDEX(CMB[[Cmb_Rare]:[Cmb_Rare]],MATCH(ROUND(MIN(SUM(Z$4,$O104/1000),SUM($O104,Z$4/1000)),3),CMB[[Cmb_ID]:[Cmb_ID]],0))),CHOOSE(AC[[M]:[M]],2,1,1,SUM(AC[[AB]:[DB]])))),""))</f>
        <v/>
      </c>
      <c r="AA104" t="str">
        <f>IF(OR(AA$5="",$S104=""),"",IFERROR(SUM(PRODUCT(INDEX(CMB[[BA_0O]:[BA_2O]],MATCH(ROUND(MIN(SUM(AA$4,$O104/1000),SUM($O104,AA$4/1000)),3),CMB[[Cmb_ID]:[Cmb_ID]],0),SUM(N(AA$1),N($R104),1)),CHOOSE(AC[[M]:[M]],1,1,0,AC[[AB]:[AB]])),PRODUCT(INDEX(CMB[[BD_0O]:[BD_2O]],MATCH(ROUND(MIN(SUM(AA$4,$O104/1000),SUM($O104,AA$4/1000)),3),CMB[[Cmb_ID]:[Cmb_ID]],0),SUM(N(AA$1),N($R104),1)),CHOOSE(AC[[M]:[M]],1,0,1,AC[[DB]:[DB]])),PRODUCT(SUM(ROUND(AVERAGE(VALUE(AA$3),VALUE($P104)),0),CHOOSE(IF(OR(AA$1,$R104),4,INDEX(CMB[[Res_Rare]:[Res_Rare]],MATCH(ROUND(MIN(SUM(AA$4,$O104/1000),SUM($O104,AA$4/1000)),3),CMB[[Cmb_ID]:[Cmb_ID]],0))),-1,-1,0,0)),IF(OR(AA$1,$R104),4,INDEX(CMB[[Cmb_Rare]:[Cmb_Rare]],MATCH(ROUND(MIN(SUM(AA$4,$O104/1000),SUM($O104,AA$4/1000)),3),CMB[[Cmb_ID]:[Cmb_ID]],0))),CHOOSE(AC[[M]:[M]],2,1,1,SUM(AC[[AB]:[DB]])))),""))</f>
        <v/>
      </c>
      <c r="AB104" t="str">
        <f>IF(OR(AB$5="",$S104=""),"",IFERROR(SUM(PRODUCT(INDEX(CMB[[BA_0O]:[BA_2O]],MATCH(ROUND(MIN(SUM(AB$4,$O104/1000),SUM($O104,AB$4/1000)),3),CMB[[Cmb_ID]:[Cmb_ID]],0),SUM(N(AB$1),N($R104),1)),CHOOSE(AC[[M]:[M]],1,1,0,AC[[AB]:[AB]])),PRODUCT(INDEX(CMB[[BD_0O]:[BD_2O]],MATCH(ROUND(MIN(SUM(AB$4,$O104/1000),SUM($O104,AB$4/1000)),3),CMB[[Cmb_ID]:[Cmb_ID]],0),SUM(N(AB$1),N($R104),1)),CHOOSE(AC[[M]:[M]],1,0,1,AC[[DB]:[DB]])),PRODUCT(SUM(ROUND(AVERAGE(VALUE(AB$3),VALUE($P104)),0),CHOOSE(IF(OR(AB$1,$R104),4,INDEX(CMB[[Res_Rare]:[Res_Rare]],MATCH(ROUND(MIN(SUM(AB$4,$O104/1000),SUM($O104,AB$4/1000)),3),CMB[[Cmb_ID]:[Cmb_ID]],0))),-1,-1,0,0)),IF(OR(AB$1,$R104),4,INDEX(CMB[[Cmb_Rare]:[Cmb_Rare]],MATCH(ROUND(MIN(SUM(AB$4,$O104/1000),SUM($O104,AB$4/1000)),3),CMB[[Cmb_ID]:[Cmb_ID]],0))),CHOOSE(AC[[M]:[M]],2,1,1,SUM(AC[[AB]:[DB]])))),""))</f>
        <v/>
      </c>
      <c r="AC104" t="str">
        <f>IF(OR(AC$5="",$S104=""),"",IFERROR(SUM(PRODUCT(INDEX(CMB[[BA_0O]:[BA_2O]],MATCH(ROUND(MIN(SUM(AC$4,$O104/1000),SUM($O104,AC$4/1000)),3),CMB[[Cmb_ID]:[Cmb_ID]],0),SUM(N(AC$1),N($R104),1)),CHOOSE(AC[[M]:[M]],1,1,0,AC[[AB]:[AB]])),PRODUCT(INDEX(CMB[[BD_0O]:[BD_2O]],MATCH(ROUND(MIN(SUM(AC$4,$O104/1000),SUM($O104,AC$4/1000)),3),CMB[[Cmb_ID]:[Cmb_ID]],0),SUM(N(AC$1),N($R104),1)),CHOOSE(AC[[M]:[M]],1,0,1,AC[[DB]:[DB]])),PRODUCT(SUM(ROUND(AVERAGE(VALUE(AC$3),VALUE($P104)),0),CHOOSE(IF(OR(AC$1,$R104),4,INDEX(CMB[[Res_Rare]:[Res_Rare]],MATCH(ROUND(MIN(SUM(AC$4,$O104/1000),SUM($O104,AC$4/1000)),3),CMB[[Cmb_ID]:[Cmb_ID]],0))),-1,-1,0,0)),IF(OR(AC$1,$R104),4,INDEX(CMB[[Cmb_Rare]:[Cmb_Rare]],MATCH(ROUND(MIN(SUM(AC$4,$O104/1000),SUM($O104,AC$4/1000)),3),CMB[[Cmb_ID]:[Cmb_ID]],0))),CHOOSE(AC[[M]:[M]],2,1,1,SUM(AC[[AB]:[DB]])))),""))</f>
        <v/>
      </c>
      <c r="AD104" t="str">
        <f>IF(OR(AD$5="",$S104=""),"",IFERROR(SUM(PRODUCT(INDEX(CMB[[BA_0O]:[BA_2O]],MATCH(ROUND(MIN(SUM(AD$4,$O104/1000),SUM($O104,AD$4/1000)),3),CMB[[Cmb_ID]:[Cmb_ID]],0),SUM(N(AD$1),N($R104),1)),CHOOSE(AC[[M]:[M]],1,1,0,AC[[AB]:[AB]])),PRODUCT(INDEX(CMB[[BD_0O]:[BD_2O]],MATCH(ROUND(MIN(SUM(AD$4,$O104/1000),SUM($O104,AD$4/1000)),3),CMB[[Cmb_ID]:[Cmb_ID]],0),SUM(N(AD$1),N($R104),1)),CHOOSE(AC[[M]:[M]],1,0,1,AC[[DB]:[DB]])),PRODUCT(SUM(ROUND(AVERAGE(VALUE(AD$3),VALUE($P104)),0),CHOOSE(IF(OR(AD$1,$R104),4,INDEX(CMB[[Res_Rare]:[Res_Rare]],MATCH(ROUND(MIN(SUM(AD$4,$O104/1000),SUM($O104,AD$4/1000)),3),CMB[[Cmb_ID]:[Cmb_ID]],0))),-1,-1,0,0)),IF(OR(AD$1,$R104),4,INDEX(CMB[[Cmb_Rare]:[Cmb_Rare]],MATCH(ROUND(MIN(SUM(AD$4,$O104/1000),SUM($O104,AD$4/1000)),3),CMB[[Cmb_ID]:[Cmb_ID]],0))),CHOOSE(AC[[M]:[M]],2,1,1,SUM(AC[[AB]:[DB]])))),""))</f>
        <v/>
      </c>
      <c r="AE104" t="str">
        <f>IF(OR(AE$5="",$S104=""),"",IFERROR(SUM(PRODUCT(INDEX(CMB[[BA_0O]:[BA_2O]],MATCH(ROUND(MIN(SUM(AE$4,$O104/1000),SUM($O104,AE$4/1000)),3),CMB[[Cmb_ID]:[Cmb_ID]],0),SUM(N(AE$1),N($R104),1)),CHOOSE(AC[[M]:[M]],1,1,0,AC[[AB]:[AB]])),PRODUCT(INDEX(CMB[[BD_0O]:[BD_2O]],MATCH(ROUND(MIN(SUM(AE$4,$O104/1000),SUM($O104,AE$4/1000)),3),CMB[[Cmb_ID]:[Cmb_ID]],0),SUM(N(AE$1),N($R104),1)),CHOOSE(AC[[M]:[M]],1,0,1,AC[[DB]:[DB]])),PRODUCT(SUM(ROUND(AVERAGE(VALUE(AE$3),VALUE($P104)),0),CHOOSE(IF(OR(AE$1,$R104),4,INDEX(CMB[[Res_Rare]:[Res_Rare]],MATCH(ROUND(MIN(SUM(AE$4,$O104/1000),SUM($O104,AE$4/1000)),3),CMB[[Cmb_ID]:[Cmb_ID]],0))),-1,-1,0,0)),IF(OR(AE$1,$R104),4,INDEX(CMB[[Cmb_Rare]:[Cmb_Rare]],MATCH(ROUND(MIN(SUM(AE$4,$O104/1000),SUM($O104,AE$4/1000)),3),CMB[[Cmb_ID]:[Cmb_ID]],0))),CHOOSE(AC[[M]:[M]],2,1,1,SUM(AC[[AB]:[DB]])))),""))</f>
        <v/>
      </c>
      <c r="AF104" t="str">
        <f>IF(OR(AF$5="",$S104=""),"",IFERROR(SUM(PRODUCT(INDEX(CMB[[BA_0O]:[BA_2O]],MATCH(ROUND(MIN(SUM(AF$4,$O104/1000),SUM($O104,AF$4/1000)),3),CMB[[Cmb_ID]:[Cmb_ID]],0),SUM(N(AF$1),N($R104),1)),CHOOSE(AC[[M]:[M]],1,1,0,AC[[AB]:[AB]])),PRODUCT(INDEX(CMB[[BD_0O]:[BD_2O]],MATCH(ROUND(MIN(SUM(AF$4,$O104/1000),SUM($O104,AF$4/1000)),3),CMB[[Cmb_ID]:[Cmb_ID]],0),SUM(N(AF$1),N($R104),1)),CHOOSE(AC[[M]:[M]],1,0,1,AC[[DB]:[DB]])),PRODUCT(SUM(ROUND(AVERAGE(VALUE(AF$3),VALUE($P104)),0),CHOOSE(IF(OR(AF$1,$R104),4,INDEX(CMB[[Res_Rare]:[Res_Rare]],MATCH(ROUND(MIN(SUM(AF$4,$O104/1000),SUM($O104,AF$4/1000)),3),CMB[[Cmb_ID]:[Cmb_ID]],0))),-1,-1,0,0)),IF(OR(AF$1,$R104),4,INDEX(CMB[[Cmb_Rare]:[Cmb_Rare]],MATCH(ROUND(MIN(SUM(AF$4,$O104/1000),SUM($O104,AF$4/1000)),3),CMB[[Cmb_ID]:[Cmb_ID]],0))),CHOOSE(AC[[M]:[M]],2,1,1,SUM(AC[[AB]:[DB]])))),""))</f>
        <v/>
      </c>
      <c r="AG104" t="str">
        <f>IF(OR(AG$5="",$S104=""),"",IFERROR(SUM(PRODUCT(INDEX(CMB[[BA_0O]:[BA_2O]],MATCH(ROUND(MIN(SUM(AG$4,$O104/1000),SUM($O104,AG$4/1000)),3),CMB[[Cmb_ID]:[Cmb_ID]],0),SUM(N(AG$1),N($R104),1)),CHOOSE(AC[[M]:[M]],1,1,0,AC[[AB]:[AB]])),PRODUCT(INDEX(CMB[[BD_0O]:[BD_2O]],MATCH(ROUND(MIN(SUM(AG$4,$O104/1000),SUM($O104,AG$4/1000)),3),CMB[[Cmb_ID]:[Cmb_ID]],0),SUM(N(AG$1),N($R104),1)),CHOOSE(AC[[M]:[M]],1,0,1,AC[[DB]:[DB]])),PRODUCT(SUM(ROUND(AVERAGE(VALUE(AG$3),VALUE($P104)),0),CHOOSE(IF(OR(AG$1,$R104),4,INDEX(CMB[[Res_Rare]:[Res_Rare]],MATCH(ROUND(MIN(SUM(AG$4,$O104/1000),SUM($O104,AG$4/1000)),3),CMB[[Cmb_ID]:[Cmb_ID]],0))),-1,-1,0,0)),IF(OR(AG$1,$R104),4,INDEX(CMB[[Cmb_Rare]:[Cmb_Rare]],MATCH(ROUND(MIN(SUM(AG$4,$O104/1000),SUM($O104,AG$4/1000)),3),CMB[[Cmb_ID]:[Cmb_ID]],0))),CHOOSE(AC[[M]:[M]],2,1,1,SUM(AC[[AB]:[DB]])))),""))</f>
        <v/>
      </c>
      <c r="AH104" t="str">
        <f>IF(OR(AH$5="",$S104=""),"",IFERROR(SUM(PRODUCT(INDEX(CMB[[BA_0O]:[BA_2O]],MATCH(ROUND(MIN(SUM(AH$4,$O104/1000),SUM($O104,AH$4/1000)),3),CMB[[Cmb_ID]:[Cmb_ID]],0),SUM(N(AH$1),N($R104),1)),CHOOSE(AC[[M]:[M]],1,1,0,AC[[AB]:[AB]])),PRODUCT(INDEX(CMB[[BD_0O]:[BD_2O]],MATCH(ROUND(MIN(SUM(AH$4,$O104/1000),SUM($O104,AH$4/1000)),3),CMB[[Cmb_ID]:[Cmb_ID]],0),SUM(N(AH$1),N($R104),1)),CHOOSE(AC[[M]:[M]],1,0,1,AC[[DB]:[DB]])),PRODUCT(SUM(ROUND(AVERAGE(VALUE(AH$3),VALUE($P104)),0),CHOOSE(IF(OR(AH$1,$R104),4,INDEX(CMB[[Res_Rare]:[Res_Rare]],MATCH(ROUND(MIN(SUM(AH$4,$O104/1000),SUM($O104,AH$4/1000)),3),CMB[[Cmb_ID]:[Cmb_ID]],0))),-1,-1,0,0)),IF(OR(AH$1,$R104),4,INDEX(CMB[[Cmb_Rare]:[Cmb_Rare]],MATCH(ROUND(MIN(SUM(AH$4,$O104/1000),SUM($O104,AH$4/1000)),3),CMB[[Cmb_ID]:[Cmb_ID]],0))),CHOOSE(AC[[M]:[M]],2,1,1,SUM(AC[[AB]:[DB]])))),""))</f>
        <v/>
      </c>
      <c r="AI104" t="str">
        <f>IF(OR(AI$5="",$S104=""),"",IFERROR(SUM(PRODUCT(INDEX(CMB[[BA_0O]:[BA_2O]],MATCH(ROUND(MIN(SUM(AI$4,$O104/1000),SUM($O104,AI$4/1000)),3),CMB[[Cmb_ID]:[Cmb_ID]],0),SUM(N(AI$1),N($R104),1)),CHOOSE(AC[[M]:[M]],1,1,0,AC[[AB]:[AB]])),PRODUCT(INDEX(CMB[[BD_0O]:[BD_2O]],MATCH(ROUND(MIN(SUM(AI$4,$O104/1000),SUM($O104,AI$4/1000)),3),CMB[[Cmb_ID]:[Cmb_ID]],0),SUM(N(AI$1),N($R104),1)),CHOOSE(AC[[M]:[M]],1,0,1,AC[[DB]:[DB]])),PRODUCT(SUM(ROUND(AVERAGE(VALUE(AI$3),VALUE($P104)),0),CHOOSE(IF(OR(AI$1,$R104),4,INDEX(CMB[[Res_Rare]:[Res_Rare]],MATCH(ROUND(MIN(SUM(AI$4,$O104/1000),SUM($O104,AI$4/1000)),3),CMB[[Cmb_ID]:[Cmb_ID]],0))),-1,-1,0,0)),IF(OR(AI$1,$R104),4,INDEX(CMB[[Cmb_Rare]:[Cmb_Rare]],MATCH(ROUND(MIN(SUM(AI$4,$O104/1000),SUM($O104,AI$4/1000)),3),CMB[[Cmb_ID]:[Cmb_ID]],0))),CHOOSE(AC[[M]:[M]],2,1,1,SUM(AC[[AB]:[DB]])))),""))</f>
        <v/>
      </c>
      <c r="AJ104" t="str">
        <f>IF(OR(AJ$5="",$S104=""),"",IFERROR(SUM(PRODUCT(INDEX(CMB[[BA_0O]:[BA_2O]],MATCH(ROUND(MIN(SUM(AJ$4,$O104/1000),SUM($O104,AJ$4/1000)),3),CMB[[Cmb_ID]:[Cmb_ID]],0),SUM(N(AJ$1),N($R104),1)),CHOOSE(AC[[M]:[M]],1,1,0,AC[[AB]:[AB]])),PRODUCT(INDEX(CMB[[BD_0O]:[BD_2O]],MATCH(ROUND(MIN(SUM(AJ$4,$O104/1000),SUM($O104,AJ$4/1000)),3),CMB[[Cmb_ID]:[Cmb_ID]],0),SUM(N(AJ$1),N($R104),1)),CHOOSE(AC[[M]:[M]],1,0,1,AC[[DB]:[DB]])),PRODUCT(SUM(ROUND(AVERAGE(VALUE(AJ$3),VALUE($P104)),0),CHOOSE(IF(OR(AJ$1,$R104),4,INDEX(CMB[[Res_Rare]:[Res_Rare]],MATCH(ROUND(MIN(SUM(AJ$4,$O104/1000),SUM($O104,AJ$4/1000)),3),CMB[[Cmb_ID]:[Cmb_ID]],0))),-1,-1,0,0)),IF(OR(AJ$1,$R104),4,INDEX(CMB[[Cmb_Rare]:[Cmb_Rare]],MATCH(ROUND(MIN(SUM(AJ$4,$O104/1000),SUM($O104,AJ$4/1000)),3),CMB[[Cmb_ID]:[Cmb_ID]],0))),CHOOSE(AC[[M]:[M]],2,1,1,SUM(AC[[AB]:[DB]])))),""))</f>
        <v/>
      </c>
      <c r="AK104" t="str">
        <f>IF(OR(AK$5="",$S104=""),"",IFERROR(SUM(PRODUCT(INDEX(CMB[[BA_0O]:[BA_2O]],MATCH(ROUND(MIN(SUM(AK$4,$O104/1000),SUM($O104,AK$4/1000)),3),CMB[[Cmb_ID]:[Cmb_ID]],0),SUM(N(AK$1),N($R104),1)),CHOOSE(AC[[M]:[M]],1,1,0,AC[[AB]:[AB]])),PRODUCT(INDEX(CMB[[BD_0O]:[BD_2O]],MATCH(ROUND(MIN(SUM(AK$4,$O104/1000),SUM($O104,AK$4/1000)),3),CMB[[Cmb_ID]:[Cmb_ID]],0),SUM(N(AK$1),N($R104),1)),CHOOSE(AC[[M]:[M]],1,0,1,AC[[DB]:[DB]])),PRODUCT(SUM(ROUND(AVERAGE(VALUE(AK$3),VALUE($P104)),0),CHOOSE(IF(OR(AK$1,$R104),4,INDEX(CMB[[Res_Rare]:[Res_Rare]],MATCH(ROUND(MIN(SUM(AK$4,$O104/1000),SUM($O104,AK$4/1000)),3),CMB[[Cmb_ID]:[Cmb_ID]],0))),-1,-1,0,0)),IF(OR(AK$1,$R104),4,INDEX(CMB[[Cmb_Rare]:[Cmb_Rare]],MATCH(ROUND(MIN(SUM(AK$4,$O104/1000),SUM($O104,AK$4/1000)),3),CMB[[Cmb_ID]:[Cmb_ID]],0))),CHOOSE(AC[[M]:[M]],2,1,1,SUM(AC[[AB]:[DB]])))),""))</f>
        <v/>
      </c>
      <c r="AL104" t="str">
        <f>IF(OR(AL$5="",$S104=""),"",IFERROR(SUM(PRODUCT(INDEX(CMB[[BA_0O]:[BA_2O]],MATCH(ROUND(MIN(SUM(AL$4,$O104/1000),SUM($O104,AL$4/1000)),3),CMB[[Cmb_ID]:[Cmb_ID]],0),SUM(N(AL$1),N($R104),1)),CHOOSE(AC[[M]:[M]],1,1,0,AC[[AB]:[AB]])),PRODUCT(INDEX(CMB[[BD_0O]:[BD_2O]],MATCH(ROUND(MIN(SUM(AL$4,$O104/1000),SUM($O104,AL$4/1000)),3),CMB[[Cmb_ID]:[Cmb_ID]],0),SUM(N(AL$1),N($R104),1)),CHOOSE(AC[[M]:[M]],1,0,1,AC[[DB]:[DB]])),PRODUCT(SUM(ROUND(AVERAGE(VALUE(AL$3),VALUE($P104)),0),CHOOSE(IF(OR(AL$1,$R104),4,INDEX(CMB[[Res_Rare]:[Res_Rare]],MATCH(ROUND(MIN(SUM(AL$4,$O104/1000),SUM($O104,AL$4/1000)),3),CMB[[Cmb_ID]:[Cmb_ID]],0))),-1,-1,0,0)),IF(OR(AL$1,$R104),4,INDEX(CMB[[Cmb_Rare]:[Cmb_Rare]],MATCH(ROUND(MIN(SUM(AL$4,$O104/1000),SUM($O104,AL$4/1000)),3),CMB[[Cmb_ID]:[Cmb_ID]],0))),CHOOSE(AC[[M]:[M]],2,1,1,SUM(AC[[AB]:[DB]])))),""))</f>
        <v/>
      </c>
      <c r="AM104" t="str">
        <f>IF(OR(AM$5="",$S104=""),"",IFERROR(SUM(PRODUCT(INDEX(CMB[[BA_0O]:[BA_2O]],MATCH(ROUND(MIN(SUM(AM$4,$O104/1000),SUM($O104,AM$4/1000)),3),CMB[[Cmb_ID]:[Cmb_ID]],0),SUM(N(AM$1),N($R104),1)),CHOOSE(AC[[M]:[M]],1,1,0,AC[[AB]:[AB]])),PRODUCT(INDEX(CMB[[BD_0O]:[BD_2O]],MATCH(ROUND(MIN(SUM(AM$4,$O104/1000),SUM($O104,AM$4/1000)),3),CMB[[Cmb_ID]:[Cmb_ID]],0),SUM(N(AM$1),N($R104),1)),CHOOSE(AC[[M]:[M]],1,0,1,AC[[DB]:[DB]])),PRODUCT(SUM(ROUND(AVERAGE(VALUE(AM$3),VALUE($P104)),0),CHOOSE(IF(OR(AM$1,$R104),4,INDEX(CMB[[Res_Rare]:[Res_Rare]],MATCH(ROUND(MIN(SUM(AM$4,$O104/1000),SUM($O104,AM$4/1000)),3),CMB[[Cmb_ID]:[Cmb_ID]],0))),-1,-1,0,0)),IF(OR(AM$1,$R104),4,INDEX(CMB[[Cmb_Rare]:[Cmb_Rare]],MATCH(ROUND(MIN(SUM(AM$4,$O104/1000),SUM($O104,AM$4/1000)),3),CMB[[Cmb_ID]:[Cmb_ID]],0))),CHOOSE(AC[[M]:[M]],2,1,1,SUM(AC[[AB]:[DB]])))),""))</f>
        <v/>
      </c>
      <c r="AN104" t="str">
        <f>IF(OR(AN$5="",$S104=""),"",IFERROR(SUM(PRODUCT(INDEX(CMB[[BA_0O]:[BA_2O]],MATCH(ROUND(MIN(SUM(AN$4,$O104/1000),SUM($O104,AN$4/1000)),3),CMB[[Cmb_ID]:[Cmb_ID]],0),SUM(N(AN$1),N($R104),1)),CHOOSE(AC[[M]:[M]],1,1,0,AC[[AB]:[AB]])),PRODUCT(INDEX(CMB[[BD_0O]:[BD_2O]],MATCH(ROUND(MIN(SUM(AN$4,$O104/1000),SUM($O104,AN$4/1000)),3),CMB[[Cmb_ID]:[Cmb_ID]],0),SUM(N(AN$1),N($R104),1)),CHOOSE(AC[[M]:[M]],1,0,1,AC[[DB]:[DB]])),PRODUCT(SUM(ROUND(AVERAGE(VALUE(AN$3),VALUE($P104)),0),CHOOSE(IF(OR(AN$1,$R104),4,INDEX(CMB[[Res_Rare]:[Res_Rare]],MATCH(ROUND(MIN(SUM(AN$4,$O104/1000),SUM($O104,AN$4/1000)),3),CMB[[Cmb_ID]:[Cmb_ID]],0))),-1,-1,0,0)),IF(OR(AN$1,$R104),4,INDEX(CMB[[Cmb_Rare]:[Cmb_Rare]],MATCH(ROUND(MIN(SUM(AN$4,$O104/1000),SUM($O104,AN$4/1000)),3),CMB[[Cmb_ID]:[Cmb_ID]],0))),CHOOSE(AC[[M]:[M]],2,1,1,SUM(AC[[AB]:[DB]])))),""))</f>
        <v/>
      </c>
      <c r="AO104" t="str">
        <f>IF(OR(AO$5="",$S104=""),"",IFERROR(SUM(PRODUCT(INDEX(CMB[[BA_0O]:[BA_2O]],MATCH(ROUND(MIN(SUM(AO$4,$O104/1000),SUM($O104,AO$4/1000)),3),CMB[[Cmb_ID]:[Cmb_ID]],0),SUM(N(AO$1),N($R104),1)),CHOOSE(AC[[M]:[M]],1,1,0,AC[[AB]:[AB]])),PRODUCT(INDEX(CMB[[BD_0O]:[BD_2O]],MATCH(ROUND(MIN(SUM(AO$4,$O104/1000),SUM($O104,AO$4/1000)),3),CMB[[Cmb_ID]:[Cmb_ID]],0),SUM(N(AO$1),N($R104),1)),CHOOSE(AC[[M]:[M]],1,0,1,AC[[DB]:[DB]])),PRODUCT(SUM(ROUND(AVERAGE(VALUE(AO$3),VALUE($P104)),0),CHOOSE(IF(OR(AO$1,$R104),4,INDEX(CMB[[Res_Rare]:[Res_Rare]],MATCH(ROUND(MIN(SUM(AO$4,$O104/1000),SUM($O104,AO$4/1000)),3),CMB[[Cmb_ID]:[Cmb_ID]],0))),-1,-1,0,0)),IF(OR(AO$1,$R104),4,INDEX(CMB[[Cmb_Rare]:[Cmb_Rare]],MATCH(ROUND(MIN(SUM(AO$4,$O104/1000),SUM($O104,AO$4/1000)),3),CMB[[Cmb_ID]:[Cmb_ID]],0))),CHOOSE(AC[[M]:[M]],2,1,1,SUM(AC[[AB]:[DB]])))),""))</f>
        <v/>
      </c>
      <c r="AP104" t="str">
        <f>IF(OR(AP$5="",$S104=""),"",IFERROR(SUM(PRODUCT(INDEX(CMB[[BA_0O]:[BA_2O]],MATCH(ROUND(MIN(SUM(AP$4,$O104/1000),SUM($O104,AP$4/1000)),3),CMB[[Cmb_ID]:[Cmb_ID]],0),SUM(N(AP$1),N($R104),1)),CHOOSE(AC[[M]:[M]],1,1,0,AC[[AB]:[AB]])),PRODUCT(INDEX(CMB[[BD_0O]:[BD_2O]],MATCH(ROUND(MIN(SUM(AP$4,$O104/1000),SUM($O104,AP$4/1000)),3),CMB[[Cmb_ID]:[Cmb_ID]],0),SUM(N(AP$1),N($R104),1)),CHOOSE(AC[[M]:[M]],1,0,1,AC[[DB]:[DB]])),PRODUCT(SUM(ROUND(AVERAGE(VALUE(AP$3),VALUE($P104)),0),CHOOSE(IF(OR(AP$1,$R104),4,INDEX(CMB[[Res_Rare]:[Res_Rare]],MATCH(ROUND(MIN(SUM(AP$4,$O104/1000),SUM($O104,AP$4/1000)),3),CMB[[Cmb_ID]:[Cmb_ID]],0))),-1,-1,0,0)),IF(OR(AP$1,$R104),4,INDEX(CMB[[Cmb_Rare]:[Cmb_Rare]],MATCH(ROUND(MIN(SUM(AP$4,$O104/1000),SUM($O104,AP$4/1000)),3),CMB[[Cmb_ID]:[Cmb_ID]],0))),CHOOSE(AC[[M]:[M]],2,1,1,SUM(AC[[AB]:[DB]])))),""))</f>
        <v/>
      </c>
      <c r="AQ104" t="str">
        <f>IF(OR(AQ$5="",$S104=""),"",IFERROR(SUM(PRODUCT(INDEX(CMB[[BA_0O]:[BA_2O]],MATCH(ROUND(MIN(SUM(AQ$4,$O104/1000),SUM($O104,AQ$4/1000)),3),CMB[[Cmb_ID]:[Cmb_ID]],0),SUM(N(AQ$1),N($R104),1)),CHOOSE(AC[[M]:[M]],1,1,0,AC[[AB]:[AB]])),PRODUCT(INDEX(CMB[[BD_0O]:[BD_2O]],MATCH(ROUND(MIN(SUM(AQ$4,$O104/1000),SUM($O104,AQ$4/1000)),3),CMB[[Cmb_ID]:[Cmb_ID]],0),SUM(N(AQ$1),N($R104),1)),CHOOSE(AC[[M]:[M]],1,0,1,AC[[DB]:[DB]])),PRODUCT(SUM(ROUND(AVERAGE(VALUE(AQ$3),VALUE($P104)),0),CHOOSE(IF(OR(AQ$1,$R104),4,INDEX(CMB[[Res_Rare]:[Res_Rare]],MATCH(ROUND(MIN(SUM(AQ$4,$O104/1000),SUM($O104,AQ$4/1000)),3),CMB[[Cmb_ID]:[Cmb_ID]],0))),-1,-1,0,0)),IF(OR(AQ$1,$R104),4,INDEX(CMB[[Cmb_Rare]:[Cmb_Rare]],MATCH(ROUND(MIN(SUM(AQ$4,$O104/1000),SUM($O104,AQ$4/1000)),3),CMB[[Cmb_ID]:[Cmb_ID]],0))),CHOOSE(AC[[M]:[M]],2,1,1,SUM(AC[[AB]:[DB]])))),""))</f>
        <v/>
      </c>
      <c r="AR104" t="str">
        <f>IF(OR(AR$5="",$S104=""),"",IFERROR(SUM(PRODUCT(INDEX(CMB[[BA_0O]:[BA_2O]],MATCH(ROUND(MIN(SUM(AR$4,$O104/1000),SUM($O104,AR$4/1000)),3),CMB[[Cmb_ID]:[Cmb_ID]],0),SUM(N(AR$1),N($R104),1)),CHOOSE(AC[[M]:[M]],1,1,0,AC[[AB]:[AB]])),PRODUCT(INDEX(CMB[[BD_0O]:[BD_2O]],MATCH(ROUND(MIN(SUM(AR$4,$O104/1000),SUM($O104,AR$4/1000)),3),CMB[[Cmb_ID]:[Cmb_ID]],0),SUM(N(AR$1),N($R104),1)),CHOOSE(AC[[M]:[M]],1,0,1,AC[[DB]:[DB]])),PRODUCT(SUM(ROUND(AVERAGE(VALUE(AR$3),VALUE($P104)),0),CHOOSE(IF(OR(AR$1,$R104),4,INDEX(CMB[[Res_Rare]:[Res_Rare]],MATCH(ROUND(MIN(SUM(AR$4,$O104/1000),SUM($O104,AR$4/1000)),3),CMB[[Cmb_ID]:[Cmb_ID]],0))),-1,-1,0,0)),IF(OR(AR$1,$R104),4,INDEX(CMB[[Cmb_Rare]:[Cmb_Rare]],MATCH(ROUND(MIN(SUM(AR$4,$O104/1000),SUM($O104,AR$4/1000)),3),CMB[[Cmb_ID]:[Cmb_ID]],0))),CHOOSE(AC[[M]:[M]],2,1,1,SUM(AC[[AB]:[DB]])))),""))</f>
        <v/>
      </c>
      <c r="AS104" t="str">
        <f>IF(OR(AS$5="",$S104=""),"",IFERROR(SUM(PRODUCT(INDEX(CMB[[BA_0O]:[BA_2O]],MATCH(ROUND(MIN(SUM(AS$4,$O104/1000),SUM($O104,AS$4/1000)),3),CMB[[Cmb_ID]:[Cmb_ID]],0),SUM(N(AS$1),N($R104),1)),CHOOSE(AC[[M]:[M]],1,1,0,AC[[AB]:[AB]])),PRODUCT(INDEX(CMB[[BD_0O]:[BD_2O]],MATCH(ROUND(MIN(SUM(AS$4,$O104/1000),SUM($O104,AS$4/1000)),3),CMB[[Cmb_ID]:[Cmb_ID]],0),SUM(N(AS$1),N($R104),1)),CHOOSE(AC[[M]:[M]],1,0,1,AC[[DB]:[DB]])),PRODUCT(SUM(ROUND(AVERAGE(VALUE(AS$3),VALUE($P104)),0),CHOOSE(IF(OR(AS$1,$R104),4,INDEX(CMB[[Res_Rare]:[Res_Rare]],MATCH(ROUND(MIN(SUM(AS$4,$O104/1000),SUM($O104,AS$4/1000)),3),CMB[[Cmb_ID]:[Cmb_ID]],0))),-1,-1,0,0)),IF(OR(AS$1,$R104),4,INDEX(CMB[[Cmb_Rare]:[Cmb_Rare]],MATCH(ROUND(MIN(SUM(AS$4,$O104/1000),SUM($O104,AS$4/1000)),3),CMB[[Cmb_ID]:[Cmb_ID]],0))),CHOOSE(AC[[M]:[M]],2,1,1,SUM(AC[[AB]:[DB]])))),""))</f>
        <v/>
      </c>
      <c r="AT104" t="str">
        <f>IF(OR(AT$5="",$S104=""),"",IFERROR(SUM(PRODUCT(INDEX(CMB[[BA_0O]:[BA_2O]],MATCH(ROUND(MIN(SUM(AT$4,$O104/1000),SUM($O104,AT$4/1000)),3),CMB[[Cmb_ID]:[Cmb_ID]],0),SUM(N(AT$1),N($R104),1)),CHOOSE(AC[[M]:[M]],1,1,0,AC[[AB]:[AB]])),PRODUCT(INDEX(CMB[[BD_0O]:[BD_2O]],MATCH(ROUND(MIN(SUM(AT$4,$O104/1000),SUM($O104,AT$4/1000)),3),CMB[[Cmb_ID]:[Cmb_ID]],0),SUM(N(AT$1),N($R104),1)),CHOOSE(AC[[M]:[M]],1,0,1,AC[[DB]:[DB]])),PRODUCT(SUM(ROUND(AVERAGE(VALUE(AT$3),VALUE($P104)),0),CHOOSE(IF(OR(AT$1,$R104),4,INDEX(CMB[[Res_Rare]:[Res_Rare]],MATCH(ROUND(MIN(SUM(AT$4,$O104/1000),SUM($O104,AT$4/1000)),3),CMB[[Cmb_ID]:[Cmb_ID]],0))),-1,-1,0,0)),IF(OR(AT$1,$R104),4,INDEX(CMB[[Cmb_Rare]:[Cmb_Rare]],MATCH(ROUND(MIN(SUM(AT$4,$O104/1000),SUM($O104,AT$4/1000)),3),CMB[[Cmb_ID]:[Cmb_ID]],0))),CHOOSE(AC[[M]:[M]],2,1,1,SUM(AC[[AB]:[DB]])))),""))</f>
        <v/>
      </c>
      <c r="AU104" t="str">
        <f>IF(OR(AU$5="",$S104=""),"",IFERROR(SUM(PRODUCT(INDEX(CMB[[BA_0O]:[BA_2O]],MATCH(ROUND(MIN(SUM(AU$4,$O104/1000),SUM($O104,AU$4/1000)),3),CMB[[Cmb_ID]:[Cmb_ID]],0),SUM(N(AU$1),N($R104),1)),CHOOSE(AC[[M]:[M]],1,1,0,AC[[AB]:[AB]])),PRODUCT(INDEX(CMB[[BD_0O]:[BD_2O]],MATCH(ROUND(MIN(SUM(AU$4,$O104/1000),SUM($O104,AU$4/1000)),3),CMB[[Cmb_ID]:[Cmb_ID]],0),SUM(N(AU$1),N($R104),1)),CHOOSE(AC[[M]:[M]],1,0,1,AC[[DB]:[DB]])),PRODUCT(SUM(ROUND(AVERAGE(VALUE(AU$3),VALUE($P104)),0),CHOOSE(IF(OR(AU$1,$R104),4,INDEX(CMB[[Res_Rare]:[Res_Rare]],MATCH(ROUND(MIN(SUM(AU$4,$O104/1000),SUM($O104,AU$4/1000)),3),CMB[[Cmb_ID]:[Cmb_ID]],0))),-1,-1,0,0)),IF(OR(AU$1,$R104),4,INDEX(CMB[[Cmb_Rare]:[Cmb_Rare]],MATCH(ROUND(MIN(SUM(AU$4,$O104/1000),SUM($O104,AU$4/1000)),3),CMB[[Cmb_ID]:[Cmb_ID]],0))),CHOOSE(AC[[M]:[M]],2,1,1,SUM(AC[[AB]:[DB]])))),""))</f>
        <v/>
      </c>
      <c r="AV104" t="str">
        <f>IF(OR(AV$5="",$S104=""),"",IFERROR(SUM(PRODUCT(INDEX(CMB[[BA_0O]:[BA_2O]],MATCH(ROUND(MIN(SUM(AV$4,$O104/1000),SUM($O104,AV$4/1000)),3),CMB[[Cmb_ID]:[Cmb_ID]],0),SUM(N(AV$1),N($R104),1)),CHOOSE(AC[[M]:[M]],1,1,0,AC[[AB]:[AB]])),PRODUCT(INDEX(CMB[[BD_0O]:[BD_2O]],MATCH(ROUND(MIN(SUM(AV$4,$O104/1000),SUM($O104,AV$4/1000)),3),CMB[[Cmb_ID]:[Cmb_ID]],0),SUM(N(AV$1),N($R104),1)),CHOOSE(AC[[M]:[M]],1,0,1,AC[[DB]:[DB]])),PRODUCT(SUM(ROUND(AVERAGE(VALUE(AV$3),VALUE($P104)),0),CHOOSE(IF(OR(AV$1,$R104),4,INDEX(CMB[[Res_Rare]:[Res_Rare]],MATCH(ROUND(MIN(SUM(AV$4,$O104/1000),SUM($O104,AV$4/1000)),3),CMB[[Cmb_ID]:[Cmb_ID]],0))),-1,-1,0,0)),IF(OR(AV$1,$R104),4,INDEX(CMB[[Cmb_Rare]:[Cmb_Rare]],MATCH(ROUND(MIN(SUM(AV$4,$O104/1000),SUM($O104,AV$4/1000)),3),CMB[[Cmb_ID]:[Cmb_ID]],0))),CHOOSE(AC[[M]:[M]],2,1,1,SUM(AC[[AB]:[DB]])))),""))</f>
        <v/>
      </c>
      <c r="AW104" t="str">
        <f>IF(OR(AW$5="",$S104=""),"",IFERROR(SUM(PRODUCT(INDEX(CMB[[BA_0O]:[BA_2O]],MATCH(ROUND(MIN(SUM(AW$4,$O104/1000),SUM($O104,AW$4/1000)),3),CMB[[Cmb_ID]:[Cmb_ID]],0),SUM(N(AW$1),N($R104),1)),CHOOSE(AC[[M]:[M]],1,1,0,AC[[AB]:[AB]])),PRODUCT(INDEX(CMB[[BD_0O]:[BD_2O]],MATCH(ROUND(MIN(SUM(AW$4,$O104/1000),SUM($O104,AW$4/1000)),3),CMB[[Cmb_ID]:[Cmb_ID]],0),SUM(N(AW$1),N($R104),1)),CHOOSE(AC[[M]:[M]],1,0,1,AC[[DB]:[DB]])),PRODUCT(SUM(ROUND(AVERAGE(VALUE(AW$3),VALUE($P104)),0),CHOOSE(IF(OR(AW$1,$R104),4,INDEX(CMB[[Res_Rare]:[Res_Rare]],MATCH(ROUND(MIN(SUM(AW$4,$O104/1000),SUM($O104,AW$4/1000)),3),CMB[[Cmb_ID]:[Cmb_ID]],0))),-1,-1,0,0)),IF(OR(AW$1,$R104),4,INDEX(CMB[[Cmb_Rare]:[Cmb_Rare]],MATCH(ROUND(MIN(SUM(AW$4,$O104/1000),SUM($O104,AW$4/1000)),3),CMB[[Cmb_ID]:[Cmb_ID]],0))),CHOOSE(AC[[M]:[M]],2,1,1,SUM(AC[[AB]:[DB]])))),""))</f>
        <v/>
      </c>
      <c r="AX104" t="str">
        <f>IF(OR(AX$5="",$S104=""),"",IFERROR(SUM(PRODUCT(INDEX(CMB[[BA_0O]:[BA_2O]],MATCH(ROUND(MIN(SUM(AX$4,$O104/1000),SUM($O104,AX$4/1000)),3),CMB[[Cmb_ID]:[Cmb_ID]],0),SUM(N(AX$1),N($R104),1)),CHOOSE(AC[[M]:[M]],1,1,0,AC[[AB]:[AB]])),PRODUCT(INDEX(CMB[[BD_0O]:[BD_2O]],MATCH(ROUND(MIN(SUM(AX$4,$O104/1000),SUM($O104,AX$4/1000)),3),CMB[[Cmb_ID]:[Cmb_ID]],0),SUM(N(AX$1),N($R104),1)),CHOOSE(AC[[M]:[M]],1,0,1,AC[[DB]:[DB]])),PRODUCT(SUM(ROUND(AVERAGE(VALUE(AX$3),VALUE($P104)),0),CHOOSE(IF(OR(AX$1,$R104),4,INDEX(CMB[[Res_Rare]:[Res_Rare]],MATCH(ROUND(MIN(SUM(AX$4,$O104/1000),SUM($O104,AX$4/1000)),3),CMB[[Cmb_ID]:[Cmb_ID]],0))),-1,-1,0,0)),IF(OR(AX$1,$R104),4,INDEX(CMB[[Cmb_Rare]:[Cmb_Rare]],MATCH(ROUND(MIN(SUM(AX$4,$O104/1000),SUM($O104,AX$4/1000)),3),CMB[[Cmb_ID]:[Cmb_ID]],0))),CHOOSE(AC[[M]:[M]],2,1,1,SUM(AC[[AB]:[DB]])))),""))</f>
        <v/>
      </c>
      <c r="AY104" t="str">
        <f>IF(OR(AY$5="",$S104=""),"",IFERROR(SUM(PRODUCT(INDEX(CMB[[BA_0O]:[BA_2O]],MATCH(ROUND(MIN(SUM(AY$4,$O104/1000),SUM($O104,AY$4/1000)),3),CMB[[Cmb_ID]:[Cmb_ID]],0),SUM(N(AY$1),N($R104),1)),CHOOSE(AC[[M]:[M]],1,1,0,AC[[AB]:[AB]])),PRODUCT(INDEX(CMB[[BD_0O]:[BD_2O]],MATCH(ROUND(MIN(SUM(AY$4,$O104/1000),SUM($O104,AY$4/1000)),3),CMB[[Cmb_ID]:[Cmb_ID]],0),SUM(N(AY$1),N($R104),1)),CHOOSE(AC[[M]:[M]],1,0,1,AC[[DB]:[DB]])),PRODUCT(SUM(ROUND(AVERAGE(VALUE(AY$3),VALUE($P104)),0),CHOOSE(IF(OR(AY$1,$R104),4,INDEX(CMB[[Res_Rare]:[Res_Rare]],MATCH(ROUND(MIN(SUM(AY$4,$O104/1000),SUM($O104,AY$4/1000)),3),CMB[[Cmb_ID]:[Cmb_ID]],0))),-1,-1,0,0)),IF(OR(AY$1,$R104),4,INDEX(CMB[[Cmb_Rare]:[Cmb_Rare]],MATCH(ROUND(MIN(SUM(AY$4,$O104/1000),SUM($O104,AY$4/1000)),3),CMB[[Cmb_ID]:[Cmb_ID]],0))),CHOOSE(AC[[M]:[M]],2,1,1,SUM(AC[[AB]:[DB]])))),""))</f>
        <v/>
      </c>
      <c r="AZ104" t="str">
        <f>IF(OR(AZ$5="",$S104=""),"",IFERROR(SUM(PRODUCT(INDEX(CMB[[BA_0O]:[BA_2O]],MATCH(ROUND(MIN(SUM(AZ$4,$O104/1000),SUM($O104,AZ$4/1000)),3),CMB[[Cmb_ID]:[Cmb_ID]],0),SUM(N(AZ$1),N($R104),1)),CHOOSE(AC[[M]:[M]],1,1,0,AC[[AB]:[AB]])),PRODUCT(INDEX(CMB[[BD_0O]:[BD_2O]],MATCH(ROUND(MIN(SUM(AZ$4,$O104/1000),SUM($O104,AZ$4/1000)),3),CMB[[Cmb_ID]:[Cmb_ID]],0),SUM(N(AZ$1),N($R104),1)),CHOOSE(AC[[M]:[M]],1,0,1,AC[[DB]:[DB]])),PRODUCT(SUM(ROUND(AVERAGE(VALUE(AZ$3),VALUE($P104)),0),CHOOSE(IF(OR(AZ$1,$R104),4,INDEX(CMB[[Res_Rare]:[Res_Rare]],MATCH(ROUND(MIN(SUM(AZ$4,$O104/1000),SUM($O104,AZ$4/1000)),3),CMB[[Cmb_ID]:[Cmb_ID]],0))),-1,-1,0,0)),IF(OR(AZ$1,$R104),4,INDEX(CMB[[Cmb_Rare]:[Cmb_Rare]],MATCH(ROUND(MIN(SUM(AZ$4,$O104/1000),SUM($O104,AZ$4/1000)),3),CMB[[Cmb_ID]:[Cmb_ID]],0))),CHOOSE(AC[[M]:[M]],2,1,1,SUM(AC[[AB]:[DB]])))),""))</f>
        <v/>
      </c>
      <c r="BA104" t="str">
        <f>IF(OR(BA$5="",$S104=""),"",IFERROR(SUM(PRODUCT(INDEX(CMB[[BA_0O]:[BA_2O]],MATCH(ROUND(MIN(SUM(BA$4,$O104/1000),SUM($O104,BA$4/1000)),3),CMB[[Cmb_ID]:[Cmb_ID]],0),SUM(N(BA$1),N($R104),1)),CHOOSE(AC[[M]:[M]],1,1,0,AC[[AB]:[AB]])),PRODUCT(INDEX(CMB[[BD_0O]:[BD_2O]],MATCH(ROUND(MIN(SUM(BA$4,$O104/1000),SUM($O104,BA$4/1000)),3),CMB[[Cmb_ID]:[Cmb_ID]],0),SUM(N(BA$1),N($R104),1)),CHOOSE(AC[[M]:[M]],1,0,1,AC[[DB]:[DB]])),PRODUCT(SUM(ROUND(AVERAGE(VALUE(BA$3),VALUE($P104)),0),CHOOSE(IF(OR(BA$1,$R104),4,INDEX(CMB[[Res_Rare]:[Res_Rare]],MATCH(ROUND(MIN(SUM(BA$4,$O104/1000),SUM($O104,BA$4/1000)),3),CMB[[Cmb_ID]:[Cmb_ID]],0))),-1,-1,0,0)),IF(OR(BA$1,$R104),4,INDEX(CMB[[Cmb_Rare]:[Cmb_Rare]],MATCH(ROUND(MIN(SUM(BA$4,$O104/1000),SUM($O104,BA$4/1000)),3),CMB[[Cmb_ID]:[Cmb_ID]],0))),CHOOSE(AC[[M]:[M]],2,1,1,SUM(AC[[AB]:[DB]])))),""))</f>
        <v/>
      </c>
      <c r="BB104" t="str">
        <f>IF(OR(BB$5="",$S104=""),"",IFERROR(SUM(PRODUCT(INDEX(CMB[[BA_0O]:[BA_2O]],MATCH(ROUND(MIN(SUM(BB$4,$O104/1000),SUM($O104,BB$4/1000)),3),CMB[[Cmb_ID]:[Cmb_ID]],0),SUM(N(BB$1),N($R104),1)),CHOOSE(AC[[M]:[M]],1,1,0,AC[[AB]:[AB]])),PRODUCT(INDEX(CMB[[BD_0O]:[BD_2O]],MATCH(ROUND(MIN(SUM(BB$4,$O104/1000),SUM($O104,BB$4/1000)),3),CMB[[Cmb_ID]:[Cmb_ID]],0),SUM(N(BB$1),N($R104),1)),CHOOSE(AC[[M]:[M]],1,0,1,AC[[DB]:[DB]])),PRODUCT(SUM(ROUND(AVERAGE(VALUE(BB$3),VALUE($P104)),0),CHOOSE(IF(OR(BB$1,$R104),4,INDEX(CMB[[Res_Rare]:[Res_Rare]],MATCH(ROUND(MIN(SUM(BB$4,$O104/1000),SUM($O104,BB$4/1000)),3),CMB[[Cmb_ID]:[Cmb_ID]],0))),-1,-1,0,0)),IF(OR(BB$1,$R104),4,INDEX(CMB[[Cmb_Rare]:[Cmb_Rare]],MATCH(ROUND(MIN(SUM(BB$4,$O104/1000),SUM($O104,BB$4/1000)),3),CMB[[Cmb_ID]:[Cmb_ID]],0))),CHOOSE(AC[[M]:[M]],2,1,1,SUM(AC[[AB]:[DB]])))),""))</f>
        <v/>
      </c>
      <c r="BC104" t="str">
        <f>IF(OR(BC$5="",$S104=""),"",IFERROR(SUM(PRODUCT(INDEX(CMB[[BA_0O]:[BA_2O]],MATCH(ROUND(MIN(SUM(BC$4,$O104/1000),SUM($O104,BC$4/1000)),3),CMB[[Cmb_ID]:[Cmb_ID]],0),SUM(N(BC$1),N($R104),1)),CHOOSE(AC[[M]:[M]],1,1,0,AC[[AB]:[AB]])),PRODUCT(INDEX(CMB[[BD_0O]:[BD_2O]],MATCH(ROUND(MIN(SUM(BC$4,$O104/1000),SUM($O104,BC$4/1000)),3),CMB[[Cmb_ID]:[Cmb_ID]],0),SUM(N(BC$1),N($R104),1)),CHOOSE(AC[[M]:[M]],1,0,1,AC[[DB]:[DB]])),PRODUCT(SUM(ROUND(AVERAGE(VALUE(BC$3),VALUE($P104)),0),CHOOSE(IF(OR(BC$1,$R104),4,INDEX(CMB[[Res_Rare]:[Res_Rare]],MATCH(ROUND(MIN(SUM(BC$4,$O104/1000),SUM($O104,BC$4/1000)),3),CMB[[Cmb_ID]:[Cmb_ID]],0))),-1,-1,0,0)),IF(OR(BC$1,$R104),4,INDEX(CMB[[Cmb_Rare]:[Cmb_Rare]],MATCH(ROUND(MIN(SUM(BC$4,$O104/1000),SUM($O104,BC$4/1000)),3),CMB[[Cmb_ID]:[Cmb_ID]],0))),CHOOSE(AC[[M]:[M]],2,1,1,SUM(AC[[AB]:[DB]])))),""))</f>
        <v/>
      </c>
      <c r="BD104" t="str">
        <f>IF(OR(BD$5="",$S104=""),"",IFERROR(SUM(PRODUCT(INDEX(CMB[[BA_0O]:[BA_2O]],MATCH(ROUND(MIN(SUM(BD$4,$O104/1000),SUM($O104,BD$4/1000)),3),CMB[[Cmb_ID]:[Cmb_ID]],0),SUM(N(BD$1),N($R104),1)),CHOOSE(AC[[M]:[M]],1,1,0,AC[[AB]:[AB]])),PRODUCT(INDEX(CMB[[BD_0O]:[BD_2O]],MATCH(ROUND(MIN(SUM(BD$4,$O104/1000),SUM($O104,BD$4/1000)),3),CMB[[Cmb_ID]:[Cmb_ID]],0),SUM(N(BD$1),N($R104),1)),CHOOSE(AC[[M]:[M]],1,0,1,AC[[DB]:[DB]])),PRODUCT(SUM(ROUND(AVERAGE(VALUE(BD$3),VALUE($P104)),0),CHOOSE(IF(OR(BD$1,$R104),4,INDEX(CMB[[Res_Rare]:[Res_Rare]],MATCH(ROUND(MIN(SUM(BD$4,$O104/1000),SUM($O104,BD$4/1000)),3),CMB[[Cmb_ID]:[Cmb_ID]],0))),-1,-1,0,0)),IF(OR(BD$1,$R104),4,INDEX(CMB[[Cmb_Rare]:[Cmb_Rare]],MATCH(ROUND(MIN(SUM(BD$4,$O104/1000),SUM($O104,BD$4/1000)),3),CMB[[Cmb_ID]:[Cmb_ID]],0))),CHOOSE(AC[[M]:[M]],2,1,1,SUM(AC[[AB]:[DB]])))),""))</f>
        <v/>
      </c>
      <c r="BE104" t="str">
        <f>IF(OR(BE$5="",$S104=""),"",IFERROR(SUM(PRODUCT(INDEX(CMB[[BA_0O]:[BA_2O]],MATCH(ROUND(MIN(SUM(BE$4,$O104/1000),SUM($O104,BE$4/1000)),3),CMB[[Cmb_ID]:[Cmb_ID]],0),SUM(N(BE$1),N($R104),1)),CHOOSE(AC[[M]:[M]],1,1,0,AC[[AB]:[AB]])),PRODUCT(INDEX(CMB[[BD_0O]:[BD_2O]],MATCH(ROUND(MIN(SUM(BE$4,$O104/1000),SUM($O104,BE$4/1000)),3),CMB[[Cmb_ID]:[Cmb_ID]],0),SUM(N(BE$1),N($R104),1)),CHOOSE(AC[[M]:[M]],1,0,1,AC[[DB]:[DB]])),PRODUCT(SUM(ROUND(AVERAGE(VALUE(BE$3),VALUE($P104)),0),CHOOSE(IF(OR(BE$1,$R104),4,INDEX(CMB[[Res_Rare]:[Res_Rare]],MATCH(ROUND(MIN(SUM(BE$4,$O104/1000),SUM($O104,BE$4/1000)),3),CMB[[Cmb_ID]:[Cmb_ID]],0))),-1,-1,0,0)),IF(OR(BE$1,$R104),4,INDEX(CMB[[Cmb_Rare]:[Cmb_Rare]],MATCH(ROUND(MIN(SUM(BE$4,$O104/1000),SUM($O104,BE$4/1000)),3),CMB[[Cmb_ID]:[Cmb_ID]],0))),CHOOSE(AC[[M]:[M]],2,1,1,SUM(AC[[AB]:[DB]])))),""))</f>
        <v/>
      </c>
      <c r="BF104" t="str">
        <f>IF(OR(BF$5="",$S104=""),"",IFERROR(SUM(PRODUCT(INDEX(CMB[[BA_0O]:[BA_2O]],MATCH(ROUND(MIN(SUM(BF$4,$O104/1000),SUM($O104,BF$4/1000)),3),CMB[[Cmb_ID]:[Cmb_ID]],0),SUM(N(BF$1),N($R104),1)),CHOOSE(AC[[M]:[M]],1,1,0,AC[[AB]:[AB]])),PRODUCT(INDEX(CMB[[BD_0O]:[BD_2O]],MATCH(ROUND(MIN(SUM(BF$4,$O104/1000),SUM($O104,BF$4/1000)),3),CMB[[Cmb_ID]:[Cmb_ID]],0),SUM(N(BF$1),N($R104),1)),CHOOSE(AC[[M]:[M]],1,0,1,AC[[DB]:[DB]])),PRODUCT(SUM(ROUND(AVERAGE(VALUE(BF$3),VALUE($P104)),0),CHOOSE(IF(OR(BF$1,$R104),4,INDEX(CMB[[Res_Rare]:[Res_Rare]],MATCH(ROUND(MIN(SUM(BF$4,$O104/1000),SUM($O104,BF$4/1000)),3),CMB[[Cmb_ID]:[Cmb_ID]],0))),-1,-1,0,0)),IF(OR(BF$1,$R104),4,INDEX(CMB[[Cmb_Rare]:[Cmb_Rare]],MATCH(ROUND(MIN(SUM(BF$4,$O104/1000),SUM($O104,BF$4/1000)),3),CMB[[Cmb_ID]:[Cmb_ID]],0))),CHOOSE(AC[[M]:[M]],2,1,1,SUM(AC[[AB]:[DB]])))),""))</f>
        <v/>
      </c>
      <c r="BG104" t="str">
        <f>IF(OR(BG$5="",$S104=""),"",IFERROR(SUM(PRODUCT(INDEX(CMB[[BA_0O]:[BA_2O]],MATCH(ROUND(MIN(SUM(BG$4,$O104/1000),SUM($O104,BG$4/1000)),3),CMB[[Cmb_ID]:[Cmb_ID]],0),SUM(N(BG$1),N($R104),1)),CHOOSE(AC[[M]:[M]],1,1,0,AC[[AB]:[AB]])),PRODUCT(INDEX(CMB[[BD_0O]:[BD_2O]],MATCH(ROUND(MIN(SUM(BG$4,$O104/1000),SUM($O104,BG$4/1000)),3),CMB[[Cmb_ID]:[Cmb_ID]],0),SUM(N(BG$1),N($R104),1)),CHOOSE(AC[[M]:[M]],1,0,1,AC[[DB]:[DB]])),PRODUCT(SUM(ROUND(AVERAGE(VALUE(BG$3),VALUE($P104)),0),CHOOSE(IF(OR(BG$1,$R104),4,INDEX(CMB[[Res_Rare]:[Res_Rare]],MATCH(ROUND(MIN(SUM(BG$4,$O104/1000),SUM($O104,BG$4/1000)),3),CMB[[Cmb_ID]:[Cmb_ID]],0))),-1,-1,0,0)),IF(OR(BG$1,$R104),4,INDEX(CMB[[Cmb_Rare]:[Cmb_Rare]],MATCH(ROUND(MIN(SUM(BG$4,$O104/1000),SUM($O104,BG$4/1000)),3),CMB[[Cmb_ID]:[Cmb_ID]],0))),CHOOSE(AC[[M]:[M]],2,1,1,SUM(AC[[AB]:[DB]])))),""))</f>
        <v/>
      </c>
      <c r="BH104" t="str">
        <f>IF(OR(BH$5="",$S104=""),"",IFERROR(SUM(PRODUCT(INDEX(CMB[[BA_0O]:[BA_2O]],MATCH(ROUND(MIN(SUM(BH$4,$O104/1000),SUM($O104,BH$4/1000)),3),CMB[[Cmb_ID]:[Cmb_ID]],0),SUM(N(BH$1),N($R104),1)),CHOOSE(AC[[M]:[M]],1,1,0,AC[[AB]:[AB]])),PRODUCT(INDEX(CMB[[BD_0O]:[BD_2O]],MATCH(ROUND(MIN(SUM(BH$4,$O104/1000),SUM($O104,BH$4/1000)),3),CMB[[Cmb_ID]:[Cmb_ID]],0),SUM(N(BH$1),N($R104),1)),CHOOSE(AC[[M]:[M]],1,0,1,AC[[DB]:[DB]])),PRODUCT(SUM(ROUND(AVERAGE(VALUE(BH$3),VALUE($P104)),0),CHOOSE(IF(OR(BH$1,$R104),4,INDEX(CMB[[Res_Rare]:[Res_Rare]],MATCH(ROUND(MIN(SUM(BH$4,$O104/1000),SUM($O104,BH$4/1000)),3),CMB[[Cmb_ID]:[Cmb_ID]],0))),-1,-1,0,0)),IF(OR(BH$1,$R104),4,INDEX(CMB[[Cmb_Rare]:[Cmb_Rare]],MATCH(ROUND(MIN(SUM(BH$4,$O104/1000),SUM($O104,BH$4/1000)),3),CMB[[Cmb_ID]:[Cmb_ID]],0))),CHOOSE(AC[[M]:[M]],2,1,1,SUM(AC[[AB]:[DB]])))),""))</f>
        <v/>
      </c>
      <c r="BI104" t="str">
        <f>IF(OR(BI$5="",$S104=""),"",IFERROR(SUM(PRODUCT(INDEX(CMB[[BA_0O]:[BA_2O]],MATCH(ROUND(MIN(SUM(BI$4,$O104/1000),SUM($O104,BI$4/1000)),3),CMB[[Cmb_ID]:[Cmb_ID]],0),SUM(N(BI$1),N($R104),1)),CHOOSE(AC[[M]:[M]],1,1,0,AC[[AB]:[AB]])),PRODUCT(INDEX(CMB[[BD_0O]:[BD_2O]],MATCH(ROUND(MIN(SUM(BI$4,$O104/1000),SUM($O104,BI$4/1000)),3),CMB[[Cmb_ID]:[Cmb_ID]],0),SUM(N(BI$1),N($R104),1)),CHOOSE(AC[[M]:[M]],1,0,1,AC[[DB]:[DB]])),PRODUCT(SUM(ROUND(AVERAGE(VALUE(BI$3),VALUE($P104)),0),CHOOSE(IF(OR(BI$1,$R104),4,INDEX(CMB[[Res_Rare]:[Res_Rare]],MATCH(ROUND(MIN(SUM(BI$4,$O104/1000),SUM($O104,BI$4/1000)),3),CMB[[Cmb_ID]:[Cmb_ID]],0))),-1,-1,0,0)),IF(OR(BI$1,$R104),4,INDEX(CMB[[Cmb_Rare]:[Cmb_Rare]],MATCH(ROUND(MIN(SUM(BI$4,$O104/1000),SUM($O104,BI$4/1000)),3),CMB[[Cmb_ID]:[Cmb_ID]],0))),CHOOSE(AC[[M]:[M]],2,1,1,SUM(AC[[AB]:[DB]])))),""))</f>
        <v/>
      </c>
      <c r="BJ104" t="str">
        <f>IF(OR(BJ$5="",$S104=""),"",IFERROR(SUM(PRODUCT(INDEX(CMB[[BA_0O]:[BA_2O]],MATCH(ROUND(MIN(SUM(BJ$4,$O104/1000),SUM($O104,BJ$4/1000)),3),CMB[[Cmb_ID]:[Cmb_ID]],0),SUM(N(BJ$1),N($R104),1)),CHOOSE(AC[[M]:[M]],1,1,0,AC[[AB]:[AB]])),PRODUCT(INDEX(CMB[[BD_0O]:[BD_2O]],MATCH(ROUND(MIN(SUM(BJ$4,$O104/1000),SUM($O104,BJ$4/1000)),3),CMB[[Cmb_ID]:[Cmb_ID]],0),SUM(N(BJ$1),N($R104),1)),CHOOSE(AC[[M]:[M]],1,0,1,AC[[DB]:[DB]])),PRODUCT(SUM(ROUND(AVERAGE(VALUE(BJ$3),VALUE($P104)),0),CHOOSE(IF(OR(BJ$1,$R104),4,INDEX(CMB[[Res_Rare]:[Res_Rare]],MATCH(ROUND(MIN(SUM(BJ$4,$O104/1000),SUM($O104,BJ$4/1000)),3),CMB[[Cmb_ID]:[Cmb_ID]],0))),-1,-1,0,0)),IF(OR(BJ$1,$R104),4,INDEX(CMB[[Cmb_Rare]:[Cmb_Rare]],MATCH(ROUND(MIN(SUM(BJ$4,$O104/1000),SUM($O104,BJ$4/1000)),3),CMB[[Cmb_ID]:[Cmb_ID]],0))),CHOOSE(AC[[M]:[M]],2,1,1,SUM(AC[[AB]:[DB]])))),""))</f>
        <v/>
      </c>
      <c r="BK104" t="str">
        <f>IF(OR(BK$5="",$S104=""),"",IFERROR(SUM(PRODUCT(INDEX(CMB[[BA_0O]:[BA_2O]],MATCH(ROUND(MIN(SUM(BK$4,$O104/1000),SUM($O104,BK$4/1000)),3),CMB[[Cmb_ID]:[Cmb_ID]],0),SUM(N(BK$1),N($R104),1)),CHOOSE(AC[[M]:[M]],1,1,0,AC[[AB]:[AB]])),PRODUCT(INDEX(CMB[[BD_0O]:[BD_2O]],MATCH(ROUND(MIN(SUM(BK$4,$O104/1000),SUM($O104,BK$4/1000)),3),CMB[[Cmb_ID]:[Cmb_ID]],0),SUM(N(BK$1),N($R104),1)),CHOOSE(AC[[M]:[M]],1,0,1,AC[[DB]:[DB]])),PRODUCT(SUM(ROUND(AVERAGE(VALUE(BK$3),VALUE($P104)),0),CHOOSE(IF(OR(BK$1,$R104),4,INDEX(CMB[[Res_Rare]:[Res_Rare]],MATCH(ROUND(MIN(SUM(BK$4,$O104/1000),SUM($O104,BK$4/1000)),3),CMB[[Cmb_ID]:[Cmb_ID]],0))),-1,-1,0,0)),IF(OR(BK$1,$R104),4,INDEX(CMB[[Cmb_Rare]:[Cmb_Rare]],MATCH(ROUND(MIN(SUM(BK$4,$O104/1000),SUM($O104,BK$4/1000)),3),CMB[[Cmb_ID]:[Cmb_ID]],0))),CHOOSE(AC[[M]:[M]],2,1,1,SUM(AC[[AB]:[DB]])))),""))</f>
        <v/>
      </c>
      <c r="BL104" t="str">
        <f>IF(OR(BL$5="",$S104=""),"",IFERROR(SUM(PRODUCT(INDEX(CMB[[BA_0O]:[BA_2O]],MATCH(ROUND(MIN(SUM(BL$4,$O104/1000),SUM($O104,BL$4/1000)),3),CMB[[Cmb_ID]:[Cmb_ID]],0),SUM(N(BL$1),N($R104),1)),CHOOSE(AC[[M]:[M]],1,1,0,AC[[AB]:[AB]])),PRODUCT(INDEX(CMB[[BD_0O]:[BD_2O]],MATCH(ROUND(MIN(SUM(BL$4,$O104/1000),SUM($O104,BL$4/1000)),3),CMB[[Cmb_ID]:[Cmb_ID]],0),SUM(N(BL$1),N($R104),1)),CHOOSE(AC[[M]:[M]],1,0,1,AC[[DB]:[DB]])),PRODUCT(SUM(ROUND(AVERAGE(VALUE(BL$3),VALUE($P104)),0),CHOOSE(IF(OR(BL$1,$R104),4,INDEX(CMB[[Res_Rare]:[Res_Rare]],MATCH(ROUND(MIN(SUM(BL$4,$O104/1000),SUM($O104,BL$4/1000)),3),CMB[[Cmb_ID]:[Cmb_ID]],0))),-1,-1,0,0)),IF(OR(BL$1,$R104),4,INDEX(CMB[[Cmb_Rare]:[Cmb_Rare]],MATCH(ROUND(MIN(SUM(BL$4,$O104/1000),SUM($O104,BL$4/1000)),3),CMB[[Cmb_ID]:[Cmb_ID]],0))),CHOOSE(AC[[M]:[M]],2,1,1,SUM(AC[[AB]:[DB]])))),""))</f>
        <v/>
      </c>
      <c r="BM104" t="str">
        <f>IF(OR(BM$5="",$S104=""),"",IFERROR(SUM(PRODUCT(INDEX(CMB[[BA_0O]:[BA_2O]],MATCH(ROUND(MIN(SUM(BM$4,$O104/1000),SUM($O104,BM$4/1000)),3),CMB[[Cmb_ID]:[Cmb_ID]],0),SUM(N(BM$1),N($R104),1)),CHOOSE(AC[[M]:[M]],1,1,0,AC[[AB]:[AB]])),PRODUCT(INDEX(CMB[[BD_0O]:[BD_2O]],MATCH(ROUND(MIN(SUM(BM$4,$O104/1000),SUM($O104,BM$4/1000)),3),CMB[[Cmb_ID]:[Cmb_ID]],0),SUM(N(BM$1),N($R104),1)),CHOOSE(AC[[M]:[M]],1,0,1,AC[[DB]:[DB]])),PRODUCT(SUM(ROUND(AVERAGE(VALUE(BM$3),VALUE($P104)),0),CHOOSE(IF(OR(BM$1,$R104),4,INDEX(CMB[[Res_Rare]:[Res_Rare]],MATCH(ROUND(MIN(SUM(BM$4,$O104/1000),SUM($O104,BM$4/1000)),3),CMB[[Cmb_ID]:[Cmb_ID]],0))),-1,-1,0,0)),IF(OR(BM$1,$R104),4,INDEX(CMB[[Cmb_Rare]:[Cmb_Rare]],MATCH(ROUND(MIN(SUM(BM$4,$O104/1000),SUM($O104,BM$4/1000)),3),CMB[[Cmb_ID]:[Cmb_ID]],0))),CHOOSE(AC[[M]:[M]],2,1,1,SUM(AC[[AB]:[DB]])))),""))</f>
        <v/>
      </c>
      <c r="BN104" t="str">
        <f>IF(OR(BN$5="",$S104=""),"",IFERROR(SUM(PRODUCT(INDEX(CMB[[BA_0O]:[BA_2O]],MATCH(ROUND(MIN(SUM(BN$4,$O104/1000),SUM($O104,BN$4/1000)),3),CMB[[Cmb_ID]:[Cmb_ID]],0),SUM(N(BN$1),N($R104),1)),CHOOSE(AC[[M]:[M]],1,1,0,AC[[AB]:[AB]])),PRODUCT(INDEX(CMB[[BD_0O]:[BD_2O]],MATCH(ROUND(MIN(SUM(BN$4,$O104/1000),SUM($O104,BN$4/1000)),3),CMB[[Cmb_ID]:[Cmb_ID]],0),SUM(N(BN$1),N($R104),1)),CHOOSE(AC[[M]:[M]],1,0,1,AC[[DB]:[DB]])),PRODUCT(SUM(ROUND(AVERAGE(VALUE(BN$3),VALUE($P104)),0),CHOOSE(IF(OR(BN$1,$R104),4,INDEX(CMB[[Res_Rare]:[Res_Rare]],MATCH(ROUND(MIN(SUM(BN$4,$O104/1000),SUM($O104,BN$4/1000)),3),CMB[[Cmb_ID]:[Cmb_ID]],0))),-1,-1,0,0)),IF(OR(BN$1,$R104),4,INDEX(CMB[[Cmb_Rare]:[Cmb_Rare]],MATCH(ROUND(MIN(SUM(BN$4,$O104/1000),SUM($O104,BN$4/1000)),3),CMB[[Cmb_ID]:[Cmb_ID]],0))),CHOOSE(AC[[M]:[M]],2,1,1,SUM(AC[[AB]:[DB]])))),""))</f>
        <v/>
      </c>
      <c r="BO104" t="str">
        <f>IF(OR(BO$5="",$S104=""),"",IFERROR(SUM(PRODUCT(INDEX(CMB[[BA_0O]:[BA_2O]],MATCH(ROUND(MIN(SUM(BO$4,$O104/1000),SUM($O104,BO$4/1000)),3),CMB[[Cmb_ID]:[Cmb_ID]],0),SUM(N(BO$1),N($R104),1)),CHOOSE(AC[[M]:[M]],1,1,0,AC[[AB]:[AB]])),PRODUCT(INDEX(CMB[[BD_0O]:[BD_2O]],MATCH(ROUND(MIN(SUM(BO$4,$O104/1000),SUM($O104,BO$4/1000)),3),CMB[[Cmb_ID]:[Cmb_ID]],0),SUM(N(BO$1),N($R104),1)),CHOOSE(AC[[M]:[M]],1,0,1,AC[[DB]:[DB]])),PRODUCT(SUM(ROUND(AVERAGE(VALUE(BO$3),VALUE($P104)),0),CHOOSE(IF(OR(BO$1,$R104),4,INDEX(CMB[[Res_Rare]:[Res_Rare]],MATCH(ROUND(MIN(SUM(BO$4,$O104/1000),SUM($O104,BO$4/1000)),3),CMB[[Cmb_ID]:[Cmb_ID]],0))),-1,-1,0,0)),IF(OR(BO$1,$R104),4,INDEX(CMB[[Cmb_Rare]:[Cmb_Rare]],MATCH(ROUND(MIN(SUM(BO$4,$O104/1000),SUM($O104,BO$4/1000)),3),CMB[[Cmb_ID]:[Cmb_ID]],0))),CHOOSE(AC[[M]:[M]],2,1,1,SUM(AC[[AB]:[DB]])))),""))</f>
        <v/>
      </c>
      <c r="BP104" t="str">
        <f>IF(OR(BP$5="",$S104=""),"",IFERROR(SUM(PRODUCT(INDEX(CMB[[BA_0O]:[BA_2O]],MATCH(ROUND(MIN(SUM(BP$4,$O104/1000),SUM($O104,BP$4/1000)),3),CMB[[Cmb_ID]:[Cmb_ID]],0),SUM(N(BP$1),N($R104),1)),CHOOSE(AC[[M]:[M]],1,1,0,AC[[AB]:[AB]])),PRODUCT(INDEX(CMB[[BD_0O]:[BD_2O]],MATCH(ROUND(MIN(SUM(BP$4,$O104/1000),SUM($O104,BP$4/1000)),3),CMB[[Cmb_ID]:[Cmb_ID]],0),SUM(N(BP$1),N($R104),1)),CHOOSE(AC[[M]:[M]],1,0,1,AC[[DB]:[DB]])),PRODUCT(SUM(ROUND(AVERAGE(VALUE(BP$3),VALUE($P104)),0),CHOOSE(IF(OR(BP$1,$R104),4,INDEX(CMB[[Res_Rare]:[Res_Rare]],MATCH(ROUND(MIN(SUM(BP$4,$O104/1000),SUM($O104,BP$4/1000)),3),CMB[[Cmb_ID]:[Cmb_ID]],0))),-1,-1,0,0)),IF(OR(BP$1,$R104),4,INDEX(CMB[[Cmb_Rare]:[Cmb_Rare]],MATCH(ROUND(MIN(SUM(BP$4,$O104/1000),SUM($O104,BP$4/1000)),3),CMB[[Cmb_ID]:[Cmb_ID]],0))),CHOOSE(AC[[M]:[M]],2,1,1,SUM(AC[[AB]:[DB]])))),""))</f>
        <v/>
      </c>
      <c r="BQ104" t="str">
        <f>IF(OR(BQ$5="",$S104=""),"",IFERROR(SUM(PRODUCT(INDEX(CMB[[BA_0O]:[BA_2O]],MATCH(ROUND(MIN(SUM(BQ$4,$O104/1000),SUM($O104,BQ$4/1000)),3),CMB[[Cmb_ID]:[Cmb_ID]],0),SUM(N(BQ$1),N($R104),1)),CHOOSE(AC[[M]:[M]],1,1,0,AC[[AB]:[AB]])),PRODUCT(INDEX(CMB[[BD_0O]:[BD_2O]],MATCH(ROUND(MIN(SUM(BQ$4,$O104/1000),SUM($O104,BQ$4/1000)),3),CMB[[Cmb_ID]:[Cmb_ID]],0),SUM(N(BQ$1),N($R104),1)),CHOOSE(AC[[M]:[M]],1,0,1,AC[[DB]:[DB]])),PRODUCT(SUM(ROUND(AVERAGE(VALUE(BQ$3),VALUE($P104)),0),CHOOSE(IF(OR(BQ$1,$R104),4,INDEX(CMB[[Res_Rare]:[Res_Rare]],MATCH(ROUND(MIN(SUM(BQ$4,$O104/1000),SUM($O104,BQ$4/1000)),3),CMB[[Cmb_ID]:[Cmb_ID]],0))),-1,-1,0,0)),IF(OR(BQ$1,$R104),4,INDEX(CMB[[Cmb_Rare]:[Cmb_Rare]],MATCH(ROUND(MIN(SUM(BQ$4,$O104/1000),SUM($O104,BQ$4/1000)),3),CMB[[Cmb_ID]:[Cmb_ID]],0))),CHOOSE(AC[[M]:[M]],2,1,1,SUM(AC[[AB]:[DB]])))),""))</f>
        <v/>
      </c>
      <c r="BR104" t="str">
        <f>IF(OR(BR$5="",$S104=""),"",IFERROR(SUM(PRODUCT(INDEX(CMB[[BA_0O]:[BA_2O]],MATCH(ROUND(MIN(SUM(BR$4,$O104/1000),SUM($O104,BR$4/1000)),3),CMB[[Cmb_ID]:[Cmb_ID]],0),SUM(N(BR$1),N($R104),1)),CHOOSE(AC[[M]:[M]],1,1,0,AC[[AB]:[AB]])),PRODUCT(INDEX(CMB[[BD_0O]:[BD_2O]],MATCH(ROUND(MIN(SUM(BR$4,$O104/1000),SUM($O104,BR$4/1000)),3),CMB[[Cmb_ID]:[Cmb_ID]],0),SUM(N(BR$1),N($R104),1)),CHOOSE(AC[[M]:[M]],1,0,1,AC[[DB]:[DB]])),PRODUCT(SUM(ROUND(AVERAGE(VALUE(BR$3),VALUE($P104)),0),CHOOSE(IF(OR(BR$1,$R104),4,INDEX(CMB[[Res_Rare]:[Res_Rare]],MATCH(ROUND(MIN(SUM(BR$4,$O104/1000),SUM($O104,BR$4/1000)),3),CMB[[Cmb_ID]:[Cmb_ID]],0))),-1,-1,0,0)),IF(OR(BR$1,$R104),4,INDEX(CMB[[Cmb_Rare]:[Cmb_Rare]],MATCH(ROUND(MIN(SUM(BR$4,$O104/1000),SUM($O104,BR$4/1000)),3),CMB[[Cmb_ID]:[Cmb_ID]],0))),CHOOSE(AC[[M]:[M]],2,1,1,SUM(AC[[AB]:[DB]])))),""))</f>
        <v/>
      </c>
      <c r="BS104" t="str">
        <f>IF(OR(BS$5="",$S104=""),"",IFERROR(SUM(PRODUCT(INDEX(CMB[[BA_0O]:[BA_2O]],MATCH(ROUND(MIN(SUM(BS$4,$O104/1000),SUM($O104,BS$4/1000)),3),CMB[[Cmb_ID]:[Cmb_ID]],0),SUM(N(BS$1),N($R104),1)),CHOOSE(AC[[M]:[M]],1,1,0,AC[[AB]:[AB]])),PRODUCT(INDEX(CMB[[BD_0O]:[BD_2O]],MATCH(ROUND(MIN(SUM(BS$4,$O104/1000),SUM($O104,BS$4/1000)),3),CMB[[Cmb_ID]:[Cmb_ID]],0),SUM(N(BS$1),N($R104),1)),CHOOSE(AC[[M]:[M]],1,0,1,AC[[DB]:[DB]])),PRODUCT(SUM(ROUND(AVERAGE(VALUE(BS$3),VALUE($P104)),0),CHOOSE(IF(OR(BS$1,$R104),4,INDEX(CMB[[Res_Rare]:[Res_Rare]],MATCH(ROUND(MIN(SUM(BS$4,$O104/1000),SUM($O104,BS$4/1000)),3),CMB[[Cmb_ID]:[Cmb_ID]],0))),-1,-1,0,0)),IF(OR(BS$1,$R104),4,INDEX(CMB[[Cmb_Rare]:[Cmb_Rare]],MATCH(ROUND(MIN(SUM(BS$4,$O104/1000),SUM($O104,BS$4/1000)),3),CMB[[Cmb_ID]:[Cmb_ID]],0))),CHOOSE(AC[[M]:[M]],2,1,1,SUM(AC[[AB]:[DB]])))),""))</f>
        <v/>
      </c>
      <c r="BT104" t="str">
        <f>IF(OR(BT$5="",$S104=""),"",IFERROR(SUM(PRODUCT(INDEX(CMB[[BA_0O]:[BA_2O]],MATCH(ROUND(MIN(SUM(BT$4,$O104/1000),SUM($O104,BT$4/1000)),3),CMB[[Cmb_ID]:[Cmb_ID]],0),SUM(N(BT$1),N($R104),1)),CHOOSE(AC[[M]:[M]],1,1,0,AC[[AB]:[AB]])),PRODUCT(INDEX(CMB[[BD_0O]:[BD_2O]],MATCH(ROUND(MIN(SUM(BT$4,$O104/1000),SUM($O104,BT$4/1000)),3),CMB[[Cmb_ID]:[Cmb_ID]],0),SUM(N(BT$1),N($R104),1)),CHOOSE(AC[[M]:[M]],1,0,1,AC[[DB]:[DB]])),PRODUCT(SUM(ROUND(AVERAGE(VALUE(BT$3),VALUE($P104)),0),CHOOSE(IF(OR(BT$1,$R104),4,INDEX(CMB[[Res_Rare]:[Res_Rare]],MATCH(ROUND(MIN(SUM(BT$4,$O104/1000),SUM($O104,BT$4/1000)),3),CMB[[Cmb_ID]:[Cmb_ID]],0))),-1,-1,0,0)),IF(OR(BT$1,$R104),4,INDEX(CMB[[Cmb_Rare]:[Cmb_Rare]],MATCH(ROUND(MIN(SUM(BT$4,$O104/1000),SUM($O104,BT$4/1000)),3),CMB[[Cmb_ID]:[Cmb_ID]],0))),CHOOSE(AC[[M]:[M]],2,1,1,SUM(AC[[AB]:[DB]])))),""))</f>
        <v/>
      </c>
      <c r="BU104" t="str">
        <f>IF(OR(BU$5="",$S104=""),"",IFERROR(SUM(PRODUCT(INDEX(CMB[[BA_0O]:[BA_2O]],MATCH(ROUND(MIN(SUM(BU$4,$O104/1000),SUM($O104,BU$4/1000)),3),CMB[[Cmb_ID]:[Cmb_ID]],0),SUM(N(BU$1),N($R104),1)),CHOOSE(AC[[M]:[M]],1,1,0,AC[[AB]:[AB]])),PRODUCT(INDEX(CMB[[BD_0O]:[BD_2O]],MATCH(ROUND(MIN(SUM(BU$4,$O104/1000),SUM($O104,BU$4/1000)),3),CMB[[Cmb_ID]:[Cmb_ID]],0),SUM(N(BU$1),N($R104),1)),CHOOSE(AC[[M]:[M]],1,0,1,AC[[DB]:[DB]])),PRODUCT(SUM(ROUND(AVERAGE(VALUE(BU$3),VALUE($P104)),0),CHOOSE(IF(OR(BU$1,$R104),4,INDEX(CMB[[Res_Rare]:[Res_Rare]],MATCH(ROUND(MIN(SUM(BU$4,$O104/1000),SUM($O104,BU$4/1000)),3),CMB[[Cmb_ID]:[Cmb_ID]],0))),-1,-1,0,0)),IF(OR(BU$1,$R104),4,INDEX(CMB[[Cmb_Rare]:[Cmb_Rare]],MATCH(ROUND(MIN(SUM(BU$4,$O104/1000),SUM($O104,BU$4/1000)),3),CMB[[Cmb_ID]:[Cmb_ID]],0))),CHOOSE(AC[[M]:[M]],2,1,1,SUM(AC[[AB]:[DB]])))),""))</f>
        <v/>
      </c>
      <c r="BV104" t="str">
        <f>IF(OR(BV$5="",$S104=""),"",IFERROR(SUM(PRODUCT(INDEX(CMB[[BA_0O]:[BA_2O]],MATCH(ROUND(MIN(SUM(BV$4,$O104/1000),SUM($O104,BV$4/1000)),3),CMB[[Cmb_ID]:[Cmb_ID]],0),SUM(N(BV$1),N($R104),1)),CHOOSE(AC[[M]:[M]],1,1,0,AC[[AB]:[AB]])),PRODUCT(INDEX(CMB[[BD_0O]:[BD_2O]],MATCH(ROUND(MIN(SUM(BV$4,$O104/1000),SUM($O104,BV$4/1000)),3),CMB[[Cmb_ID]:[Cmb_ID]],0),SUM(N(BV$1),N($R104),1)),CHOOSE(AC[[M]:[M]],1,0,1,AC[[DB]:[DB]])),PRODUCT(SUM(ROUND(AVERAGE(VALUE(BV$3),VALUE($P104)),0),CHOOSE(IF(OR(BV$1,$R104),4,INDEX(CMB[[Res_Rare]:[Res_Rare]],MATCH(ROUND(MIN(SUM(BV$4,$O104/1000),SUM($O104,BV$4/1000)),3),CMB[[Cmb_ID]:[Cmb_ID]],0))),-1,-1,0,0)),IF(OR(BV$1,$R104),4,INDEX(CMB[[Cmb_Rare]:[Cmb_Rare]],MATCH(ROUND(MIN(SUM(BV$4,$O104/1000),SUM($O104,BV$4/1000)),3),CMB[[Cmb_ID]:[Cmb_ID]],0))),CHOOSE(AC[[M]:[M]],2,1,1,SUM(AC[[AB]:[DB]])))),""))</f>
        <v/>
      </c>
      <c r="BW104" t="str">
        <f>IF(OR(BW$5="",$S104=""),"",IFERROR(SUM(PRODUCT(INDEX(CMB[[BA_0O]:[BA_2O]],MATCH(ROUND(MIN(SUM(BW$4,$O104/1000),SUM($O104,BW$4/1000)),3),CMB[[Cmb_ID]:[Cmb_ID]],0),SUM(N(BW$1),N($R104),1)),CHOOSE(AC[[M]:[M]],1,1,0,AC[[AB]:[AB]])),PRODUCT(INDEX(CMB[[BD_0O]:[BD_2O]],MATCH(ROUND(MIN(SUM(BW$4,$O104/1000),SUM($O104,BW$4/1000)),3),CMB[[Cmb_ID]:[Cmb_ID]],0),SUM(N(BW$1),N($R104),1)),CHOOSE(AC[[M]:[M]],1,0,1,AC[[DB]:[DB]])),PRODUCT(SUM(ROUND(AVERAGE(VALUE(BW$3),VALUE($P104)),0),CHOOSE(IF(OR(BW$1,$R104),4,INDEX(CMB[[Res_Rare]:[Res_Rare]],MATCH(ROUND(MIN(SUM(BW$4,$O104/1000),SUM($O104,BW$4/1000)),3),CMB[[Cmb_ID]:[Cmb_ID]],0))),-1,-1,0,0)),IF(OR(BW$1,$R104),4,INDEX(CMB[[Cmb_Rare]:[Cmb_Rare]],MATCH(ROUND(MIN(SUM(BW$4,$O104/1000),SUM($O104,BW$4/1000)),3),CMB[[Cmb_ID]:[Cmb_ID]],0))),CHOOSE(AC[[M]:[M]],2,1,1,SUM(AC[[AB]:[DB]])))),""))</f>
        <v/>
      </c>
      <c r="BX104" t="str">
        <f>IF(OR(BX$5="",$S104=""),"",IFERROR(SUM(PRODUCT(INDEX(CMB[[BA_0O]:[BA_2O]],MATCH(ROUND(MIN(SUM(BX$4,$O104/1000),SUM($O104,BX$4/1000)),3),CMB[[Cmb_ID]:[Cmb_ID]],0),SUM(N(BX$1),N($R104),1)),CHOOSE(AC[[M]:[M]],1,1,0,AC[[AB]:[AB]])),PRODUCT(INDEX(CMB[[BD_0O]:[BD_2O]],MATCH(ROUND(MIN(SUM(BX$4,$O104/1000),SUM($O104,BX$4/1000)),3),CMB[[Cmb_ID]:[Cmb_ID]],0),SUM(N(BX$1),N($R104),1)),CHOOSE(AC[[M]:[M]],1,0,1,AC[[DB]:[DB]])),PRODUCT(SUM(ROUND(AVERAGE(VALUE(BX$3),VALUE($P104)),0),CHOOSE(IF(OR(BX$1,$R104),4,INDEX(CMB[[Res_Rare]:[Res_Rare]],MATCH(ROUND(MIN(SUM(BX$4,$O104/1000),SUM($O104,BX$4/1000)),3),CMB[[Cmb_ID]:[Cmb_ID]],0))),-1,-1,0,0)),IF(OR(BX$1,$R104),4,INDEX(CMB[[Cmb_Rare]:[Cmb_Rare]],MATCH(ROUND(MIN(SUM(BX$4,$O104/1000),SUM($O104,BX$4/1000)),3),CMB[[Cmb_ID]:[Cmb_ID]],0))),CHOOSE(AC[[M]:[M]],2,1,1,SUM(AC[[AB]:[DB]])))),""))</f>
        <v/>
      </c>
      <c r="BY104" t="str">
        <f>IF(OR(BY$5="",$S104=""),"",IFERROR(SUM(PRODUCT(INDEX(CMB[[BA_0O]:[BA_2O]],MATCH(ROUND(MIN(SUM(BY$4,$O104/1000),SUM($O104,BY$4/1000)),3),CMB[[Cmb_ID]:[Cmb_ID]],0),SUM(N(BY$1),N($R104),1)),CHOOSE(AC[[M]:[M]],1,1,0,AC[[AB]:[AB]])),PRODUCT(INDEX(CMB[[BD_0O]:[BD_2O]],MATCH(ROUND(MIN(SUM(BY$4,$O104/1000),SUM($O104,BY$4/1000)),3),CMB[[Cmb_ID]:[Cmb_ID]],0),SUM(N(BY$1),N($R104),1)),CHOOSE(AC[[M]:[M]],1,0,1,AC[[DB]:[DB]])),PRODUCT(SUM(ROUND(AVERAGE(VALUE(BY$3),VALUE($P104)),0),CHOOSE(IF(OR(BY$1,$R104),4,INDEX(CMB[[Res_Rare]:[Res_Rare]],MATCH(ROUND(MIN(SUM(BY$4,$O104/1000),SUM($O104,BY$4/1000)),3),CMB[[Cmb_ID]:[Cmb_ID]],0))),-1,-1,0,0)),IF(OR(BY$1,$R104),4,INDEX(CMB[[Cmb_Rare]:[Cmb_Rare]],MATCH(ROUND(MIN(SUM(BY$4,$O104/1000),SUM($O104,BY$4/1000)),3),CMB[[Cmb_ID]:[Cmb_ID]],0))),CHOOSE(AC[[M]:[M]],2,1,1,SUM(AC[[AB]:[DB]])))),""))</f>
        <v/>
      </c>
      <c r="BZ104" t="str">
        <f>IF(OR(BZ$5="",$S104=""),"",IFERROR(SUM(PRODUCT(INDEX(CMB[[BA_0O]:[BA_2O]],MATCH(ROUND(MIN(SUM(BZ$4,$O104/1000),SUM($O104,BZ$4/1000)),3),CMB[[Cmb_ID]:[Cmb_ID]],0),SUM(N(BZ$1),N($R104),1)),CHOOSE(AC[[M]:[M]],1,1,0,AC[[AB]:[AB]])),PRODUCT(INDEX(CMB[[BD_0O]:[BD_2O]],MATCH(ROUND(MIN(SUM(BZ$4,$O104/1000),SUM($O104,BZ$4/1000)),3),CMB[[Cmb_ID]:[Cmb_ID]],0),SUM(N(BZ$1),N($R104),1)),CHOOSE(AC[[M]:[M]],1,0,1,AC[[DB]:[DB]])),PRODUCT(SUM(ROUND(AVERAGE(VALUE(BZ$3),VALUE($P104)),0),CHOOSE(IF(OR(BZ$1,$R104),4,INDEX(CMB[[Res_Rare]:[Res_Rare]],MATCH(ROUND(MIN(SUM(BZ$4,$O104/1000),SUM($O104,BZ$4/1000)),3),CMB[[Cmb_ID]:[Cmb_ID]],0))),-1,-1,0,0)),IF(OR(BZ$1,$R104),4,INDEX(CMB[[Cmb_Rare]:[Cmb_Rare]],MATCH(ROUND(MIN(SUM(BZ$4,$O104/1000),SUM($O104,BZ$4/1000)),3),CMB[[Cmb_ID]:[Cmb_ID]],0))),CHOOSE(AC[[M]:[M]],2,1,1,SUM(AC[[AB]:[DB]])))),""))</f>
        <v/>
      </c>
      <c r="CA104" t="str">
        <f>IF(OR(CA$5="",$S104=""),"",IFERROR(SUM(PRODUCT(INDEX(CMB[[BA_0O]:[BA_2O]],MATCH(ROUND(MIN(SUM(CA$4,$O104/1000),SUM($O104,CA$4/1000)),3),CMB[[Cmb_ID]:[Cmb_ID]],0),SUM(N(CA$1),N($R104),1)),CHOOSE(AC[[M]:[M]],1,1,0,AC[[AB]:[AB]])),PRODUCT(INDEX(CMB[[BD_0O]:[BD_2O]],MATCH(ROUND(MIN(SUM(CA$4,$O104/1000),SUM($O104,CA$4/1000)),3),CMB[[Cmb_ID]:[Cmb_ID]],0),SUM(N(CA$1),N($R104),1)),CHOOSE(AC[[M]:[M]],1,0,1,AC[[DB]:[DB]])),PRODUCT(SUM(ROUND(AVERAGE(VALUE(CA$3),VALUE($P104)),0),CHOOSE(IF(OR(CA$1,$R104),4,INDEX(CMB[[Res_Rare]:[Res_Rare]],MATCH(ROUND(MIN(SUM(CA$4,$O104/1000),SUM($O104,CA$4/1000)),3),CMB[[Cmb_ID]:[Cmb_ID]],0))),-1,-1,0,0)),IF(OR(CA$1,$R104),4,INDEX(CMB[[Cmb_Rare]:[Cmb_Rare]],MATCH(ROUND(MIN(SUM(CA$4,$O104/1000),SUM($O104,CA$4/1000)),3),CMB[[Cmb_ID]:[Cmb_ID]],0))),CHOOSE(AC[[M]:[M]],2,1,1,SUM(AC[[AB]:[DB]])))),""))</f>
        <v/>
      </c>
      <c r="CB104" t="str">
        <f>IF(OR(CB$5="",$S104=""),"",IFERROR(SUM(PRODUCT(INDEX(CMB[[BA_0O]:[BA_2O]],MATCH(ROUND(MIN(SUM(CB$4,$O104/1000),SUM($O104,CB$4/1000)),3),CMB[[Cmb_ID]:[Cmb_ID]],0),SUM(N(CB$1),N($R104),1)),CHOOSE(AC[[M]:[M]],1,1,0,AC[[AB]:[AB]])),PRODUCT(INDEX(CMB[[BD_0O]:[BD_2O]],MATCH(ROUND(MIN(SUM(CB$4,$O104/1000),SUM($O104,CB$4/1000)),3),CMB[[Cmb_ID]:[Cmb_ID]],0),SUM(N(CB$1),N($R104),1)),CHOOSE(AC[[M]:[M]],1,0,1,AC[[DB]:[DB]])),PRODUCT(SUM(ROUND(AVERAGE(VALUE(CB$3),VALUE($P104)),0),CHOOSE(IF(OR(CB$1,$R104),4,INDEX(CMB[[Res_Rare]:[Res_Rare]],MATCH(ROUND(MIN(SUM(CB$4,$O104/1000),SUM($O104,CB$4/1000)),3),CMB[[Cmb_ID]:[Cmb_ID]],0))),-1,-1,0,0)),IF(OR(CB$1,$R104),4,INDEX(CMB[[Cmb_Rare]:[Cmb_Rare]],MATCH(ROUND(MIN(SUM(CB$4,$O104/1000),SUM($O104,CB$4/1000)),3),CMB[[Cmb_ID]:[Cmb_ID]],0))),CHOOSE(AC[[M]:[M]],2,1,1,SUM(AC[[AB]:[DB]])))),""))</f>
        <v/>
      </c>
      <c r="CC104" t="str">
        <f>IF(OR(CC$5="",$S104=""),"",IFERROR(SUM(PRODUCT(INDEX(CMB[[BA_0O]:[BA_2O]],MATCH(ROUND(MIN(SUM(CC$4,$O104/1000),SUM($O104,CC$4/1000)),3),CMB[[Cmb_ID]:[Cmb_ID]],0),SUM(N(CC$1),N($R104),1)),CHOOSE(AC[[M]:[M]],1,1,0,AC[[AB]:[AB]])),PRODUCT(INDEX(CMB[[BD_0O]:[BD_2O]],MATCH(ROUND(MIN(SUM(CC$4,$O104/1000),SUM($O104,CC$4/1000)),3),CMB[[Cmb_ID]:[Cmb_ID]],0),SUM(N(CC$1),N($R104),1)),CHOOSE(AC[[M]:[M]],1,0,1,AC[[DB]:[DB]])),PRODUCT(SUM(ROUND(AVERAGE(VALUE(CC$3),VALUE($P104)),0),CHOOSE(IF(OR(CC$1,$R104),4,INDEX(CMB[[Res_Rare]:[Res_Rare]],MATCH(ROUND(MIN(SUM(CC$4,$O104/1000),SUM($O104,CC$4/1000)),3),CMB[[Cmb_ID]:[Cmb_ID]],0))),-1,-1,0,0)),IF(OR(CC$1,$R104),4,INDEX(CMB[[Cmb_Rare]:[Cmb_Rare]],MATCH(ROUND(MIN(SUM(CC$4,$O104/1000),SUM($O104,CC$4/1000)),3),CMB[[Cmb_ID]:[Cmb_ID]],0))),CHOOSE(AC[[M]:[M]],2,1,1,SUM(AC[[AB]:[DB]])))),""))</f>
        <v/>
      </c>
      <c r="CD104" t="str">
        <f>IF(OR(CD$5="",$S104=""),"",IFERROR(SUM(PRODUCT(INDEX(CMB[[BA_0O]:[BA_2O]],MATCH(ROUND(MIN(SUM(CD$4,$O104/1000),SUM($O104,CD$4/1000)),3),CMB[[Cmb_ID]:[Cmb_ID]],0),SUM(N(CD$1),N($R104),1)),CHOOSE(AC[[M]:[M]],1,1,0,AC[[AB]:[AB]])),PRODUCT(INDEX(CMB[[BD_0O]:[BD_2O]],MATCH(ROUND(MIN(SUM(CD$4,$O104/1000),SUM($O104,CD$4/1000)),3),CMB[[Cmb_ID]:[Cmb_ID]],0),SUM(N(CD$1),N($R104),1)),CHOOSE(AC[[M]:[M]],1,0,1,AC[[DB]:[DB]])),PRODUCT(SUM(ROUND(AVERAGE(VALUE(CD$3),VALUE($P104)),0),CHOOSE(IF(OR(CD$1,$R104),4,INDEX(CMB[[Res_Rare]:[Res_Rare]],MATCH(ROUND(MIN(SUM(CD$4,$O104/1000),SUM($O104,CD$4/1000)),3),CMB[[Cmb_ID]:[Cmb_ID]],0))),-1,-1,0,0)),IF(OR(CD$1,$R104),4,INDEX(CMB[[Cmb_Rare]:[Cmb_Rare]],MATCH(ROUND(MIN(SUM(CD$4,$O104/1000),SUM($O104,CD$4/1000)),3),CMB[[Cmb_ID]:[Cmb_ID]],0))),CHOOSE(AC[[M]:[M]],2,1,1,SUM(AC[[AB]:[DB]])))),""))</f>
        <v/>
      </c>
      <c r="CE104" t="str">
        <f>IF(OR(CE$5="",$S104=""),"",IFERROR(SUM(PRODUCT(INDEX(CMB[[BA_0O]:[BA_2O]],MATCH(ROUND(MIN(SUM(CE$4,$O104/1000),SUM($O104,CE$4/1000)),3),CMB[[Cmb_ID]:[Cmb_ID]],0),SUM(N(CE$1),N($R104),1)),CHOOSE(AC[[M]:[M]],1,1,0,AC[[AB]:[AB]])),PRODUCT(INDEX(CMB[[BD_0O]:[BD_2O]],MATCH(ROUND(MIN(SUM(CE$4,$O104/1000),SUM($O104,CE$4/1000)),3),CMB[[Cmb_ID]:[Cmb_ID]],0),SUM(N(CE$1),N($R104),1)),CHOOSE(AC[[M]:[M]],1,0,1,AC[[DB]:[DB]])),PRODUCT(SUM(ROUND(AVERAGE(VALUE(CE$3),VALUE($P104)),0),CHOOSE(IF(OR(CE$1,$R104),4,INDEX(CMB[[Res_Rare]:[Res_Rare]],MATCH(ROUND(MIN(SUM(CE$4,$O104/1000),SUM($O104,CE$4/1000)),3),CMB[[Cmb_ID]:[Cmb_ID]],0))),-1,-1,0,0)),IF(OR(CE$1,$R104),4,INDEX(CMB[[Cmb_Rare]:[Cmb_Rare]],MATCH(ROUND(MIN(SUM(CE$4,$O104/1000),SUM($O104,CE$4/1000)),3),CMB[[Cmb_ID]:[Cmb_ID]],0))),CHOOSE(AC[[M]:[M]],2,1,1,SUM(AC[[AB]:[DB]])))),""))</f>
        <v/>
      </c>
      <c r="CF104" t="str">
        <f>IF(OR(CF$5="",$S104=""),"",IFERROR(SUM(PRODUCT(INDEX(CMB[[BA_0O]:[BA_2O]],MATCH(ROUND(MIN(SUM(CF$4,$O104/1000),SUM($O104,CF$4/1000)),3),CMB[[Cmb_ID]:[Cmb_ID]],0),SUM(N(CF$1),N($R104),1)),CHOOSE(AC[[M]:[M]],1,1,0,AC[[AB]:[AB]])),PRODUCT(INDEX(CMB[[BD_0O]:[BD_2O]],MATCH(ROUND(MIN(SUM(CF$4,$O104/1000),SUM($O104,CF$4/1000)),3),CMB[[Cmb_ID]:[Cmb_ID]],0),SUM(N(CF$1),N($R104),1)),CHOOSE(AC[[M]:[M]],1,0,1,AC[[DB]:[DB]])),PRODUCT(SUM(ROUND(AVERAGE(VALUE(CF$3),VALUE($P104)),0),CHOOSE(IF(OR(CF$1,$R104),4,INDEX(CMB[[Res_Rare]:[Res_Rare]],MATCH(ROUND(MIN(SUM(CF$4,$O104/1000),SUM($O104,CF$4/1000)),3),CMB[[Cmb_ID]:[Cmb_ID]],0))),-1,-1,0,0)),IF(OR(CF$1,$R104),4,INDEX(CMB[[Cmb_Rare]:[Cmb_Rare]],MATCH(ROUND(MIN(SUM(CF$4,$O104/1000),SUM($O104,CF$4/1000)),3),CMB[[Cmb_ID]:[Cmb_ID]],0))),CHOOSE(AC[[M]:[M]],2,1,1,SUM(AC[[AB]:[DB]])))),""))</f>
        <v/>
      </c>
      <c r="CG104" t="str">
        <f>IF(OR(CG$5="",$S104=""),"",IFERROR(SUM(PRODUCT(INDEX(CMB[[BA_0O]:[BA_2O]],MATCH(ROUND(MIN(SUM(CG$4,$O104/1000),SUM($O104,CG$4/1000)),3),CMB[[Cmb_ID]:[Cmb_ID]],0),SUM(N(CG$1),N($R104),1)),CHOOSE(AC[[M]:[M]],1,1,0,AC[[AB]:[AB]])),PRODUCT(INDEX(CMB[[BD_0O]:[BD_2O]],MATCH(ROUND(MIN(SUM(CG$4,$O104/1000),SUM($O104,CG$4/1000)),3),CMB[[Cmb_ID]:[Cmb_ID]],0),SUM(N(CG$1),N($R104),1)),CHOOSE(AC[[M]:[M]],1,0,1,AC[[DB]:[DB]])),PRODUCT(SUM(ROUND(AVERAGE(VALUE(CG$3),VALUE($P104)),0),CHOOSE(IF(OR(CG$1,$R104),4,INDEX(CMB[[Res_Rare]:[Res_Rare]],MATCH(ROUND(MIN(SUM(CG$4,$O104/1000),SUM($O104,CG$4/1000)),3),CMB[[Cmb_ID]:[Cmb_ID]],0))),-1,-1,0,0)),IF(OR(CG$1,$R104),4,INDEX(CMB[[Cmb_Rare]:[Cmb_Rare]],MATCH(ROUND(MIN(SUM(CG$4,$O104/1000),SUM($O104,CG$4/1000)),3),CMB[[Cmb_ID]:[Cmb_ID]],0))),CHOOSE(AC[[M]:[M]],2,1,1,SUM(AC[[AB]:[DB]])))),""))</f>
        <v/>
      </c>
      <c r="CH104" t="str">
        <f>IF(OR(CH$5="",$S104=""),"",IFERROR(SUM(PRODUCT(INDEX(CMB[[BA_0O]:[BA_2O]],MATCH(ROUND(MIN(SUM(CH$4,$O104/1000),SUM($O104,CH$4/1000)),3),CMB[[Cmb_ID]:[Cmb_ID]],0),SUM(N(CH$1),N($R104),1)),CHOOSE(AC[[M]:[M]],1,1,0,AC[[AB]:[AB]])),PRODUCT(INDEX(CMB[[BD_0O]:[BD_2O]],MATCH(ROUND(MIN(SUM(CH$4,$O104/1000),SUM($O104,CH$4/1000)),3),CMB[[Cmb_ID]:[Cmb_ID]],0),SUM(N(CH$1),N($R104),1)),CHOOSE(AC[[M]:[M]],1,0,1,AC[[DB]:[DB]])),PRODUCT(SUM(ROUND(AVERAGE(VALUE(CH$3),VALUE($P104)),0),CHOOSE(IF(OR(CH$1,$R104),4,INDEX(CMB[[Res_Rare]:[Res_Rare]],MATCH(ROUND(MIN(SUM(CH$4,$O104/1000),SUM($O104,CH$4/1000)),3),CMB[[Cmb_ID]:[Cmb_ID]],0))),-1,-1,0,0)),IF(OR(CH$1,$R104),4,INDEX(CMB[[Cmb_Rare]:[Cmb_Rare]],MATCH(ROUND(MIN(SUM(CH$4,$O104/1000),SUM($O104,CH$4/1000)),3),CMB[[Cmb_ID]:[Cmb_ID]],0))),CHOOSE(AC[[M]:[M]],2,1,1,SUM(AC[[AB]:[DB]])))),""))</f>
        <v/>
      </c>
      <c r="CI104" t="str">
        <f>IF(OR(CI$5="",$S104=""),"",IFERROR(SUM(PRODUCT(INDEX(CMB[[BA_0O]:[BA_2O]],MATCH(ROUND(MIN(SUM(CI$4,$O104/1000),SUM($O104,CI$4/1000)),3),CMB[[Cmb_ID]:[Cmb_ID]],0),SUM(N(CI$1),N($R104),1)),CHOOSE(AC[[M]:[M]],1,1,0,AC[[AB]:[AB]])),PRODUCT(INDEX(CMB[[BD_0O]:[BD_2O]],MATCH(ROUND(MIN(SUM(CI$4,$O104/1000),SUM($O104,CI$4/1000)),3),CMB[[Cmb_ID]:[Cmb_ID]],0),SUM(N(CI$1),N($R104),1)),CHOOSE(AC[[M]:[M]],1,0,1,AC[[DB]:[DB]])),PRODUCT(SUM(ROUND(AVERAGE(VALUE(CI$3),VALUE($P104)),0),CHOOSE(IF(OR(CI$1,$R104),4,INDEX(CMB[[Res_Rare]:[Res_Rare]],MATCH(ROUND(MIN(SUM(CI$4,$O104/1000),SUM($O104,CI$4/1000)),3),CMB[[Cmb_ID]:[Cmb_ID]],0))),-1,-1,0,0)),IF(OR(CI$1,$R104),4,INDEX(CMB[[Cmb_Rare]:[Cmb_Rare]],MATCH(ROUND(MIN(SUM(CI$4,$O104/1000),SUM($O104,CI$4/1000)),3),CMB[[Cmb_ID]:[Cmb_ID]],0))),CHOOSE(AC[[M]:[M]],2,1,1,SUM(AC[[AB]:[DB]])))),""))</f>
        <v/>
      </c>
      <c r="CJ104" t="str">
        <f>IF(OR(CJ$5="",$S104=""),"",IFERROR(SUM(PRODUCT(INDEX(CMB[[BA_0O]:[BA_2O]],MATCH(ROUND(MIN(SUM(CJ$4,$O104/1000),SUM($O104,CJ$4/1000)),3),CMB[[Cmb_ID]:[Cmb_ID]],0),SUM(N(CJ$1),N($R104),1)),CHOOSE(AC[[M]:[M]],1,1,0,AC[[AB]:[AB]])),PRODUCT(INDEX(CMB[[BD_0O]:[BD_2O]],MATCH(ROUND(MIN(SUM(CJ$4,$O104/1000),SUM($O104,CJ$4/1000)),3),CMB[[Cmb_ID]:[Cmb_ID]],0),SUM(N(CJ$1),N($R104),1)),CHOOSE(AC[[M]:[M]],1,0,1,AC[[DB]:[DB]])),PRODUCT(SUM(ROUND(AVERAGE(VALUE(CJ$3),VALUE($P104)),0),CHOOSE(IF(OR(CJ$1,$R104),4,INDEX(CMB[[Res_Rare]:[Res_Rare]],MATCH(ROUND(MIN(SUM(CJ$4,$O104/1000),SUM($O104,CJ$4/1000)),3),CMB[[Cmb_ID]:[Cmb_ID]],0))),-1,-1,0,0)),IF(OR(CJ$1,$R104),4,INDEX(CMB[[Cmb_Rare]:[Cmb_Rare]],MATCH(ROUND(MIN(SUM(CJ$4,$O104/1000),SUM($O104,CJ$4/1000)),3),CMB[[Cmb_ID]:[Cmb_ID]],0))),CHOOSE(AC[[M]:[M]],2,1,1,SUM(AC[[AB]:[DB]])))),""))</f>
        <v/>
      </c>
      <c r="CK104" t="str">
        <f>IF(OR(CK$5="",$S104=""),"",IFERROR(SUM(PRODUCT(INDEX(CMB[[BA_0O]:[BA_2O]],MATCH(ROUND(MIN(SUM(CK$4,$O104/1000),SUM($O104,CK$4/1000)),3),CMB[[Cmb_ID]:[Cmb_ID]],0),SUM(N(CK$1),N($R104),1)),CHOOSE(AC[[M]:[M]],1,1,0,AC[[AB]:[AB]])),PRODUCT(INDEX(CMB[[BD_0O]:[BD_2O]],MATCH(ROUND(MIN(SUM(CK$4,$O104/1000),SUM($O104,CK$4/1000)),3),CMB[[Cmb_ID]:[Cmb_ID]],0),SUM(N(CK$1),N($R104),1)),CHOOSE(AC[[M]:[M]],1,0,1,AC[[DB]:[DB]])),PRODUCT(SUM(ROUND(AVERAGE(VALUE(CK$3),VALUE($P104)),0),CHOOSE(IF(OR(CK$1,$R104),4,INDEX(CMB[[Res_Rare]:[Res_Rare]],MATCH(ROUND(MIN(SUM(CK$4,$O104/1000),SUM($O104,CK$4/1000)),3),CMB[[Cmb_ID]:[Cmb_ID]],0))),-1,-1,0,0)),IF(OR(CK$1,$R104),4,INDEX(CMB[[Cmb_Rare]:[Cmb_Rare]],MATCH(ROUND(MIN(SUM(CK$4,$O104/1000),SUM($O104,CK$4/1000)),3),CMB[[Cmb_ID]:[Cmb_ID]],0))),CHOOSE(AC[[M]:[M]],2,1,1,SUM(AC[[AB]:[DB]])))),""))</f>
        <v/>
      </c>
      <c r="CL104" t="str">
        <f>IF(OR(CL$5="",$S104=""),"",IFERROR(SUM(PRODUCT(INDEX(CMB[[BA_0O]:[BA_2O]],MATCH(ROUND(MIN(SUM(CL$4,$O104/1000),SUM($O104,CL$4/1000)),3),CMB[[Cmb_ID]:[Cmb_ID]],0),SUM(N(CL$1),N($R104),1)),CHOOSE(AC[[M]:[M]],1,1,0,AC[[AB]:[AB]])),PRODUCT(INDEX(CMB[[BD_0O]:[BD_2O]],MATCH(ROUND(MIN(SUM(CL$4,$O104/1000),SUM($O104,CL$4/1000)),3),CMB[[Cmb_ID]:[Cmb_ID]],0),SUM(N(CL$1),N($R104),1)),CHOOSE(AC[[M]:[M]],1,0,1,AC[[DB]:[DB]])),PRODUCT(SUM(ROUND(AVERAGE(VALUE(CL$3),VALUE($P104)),0),CHOOSE(IF(OR(CL$1,$R104),4,INDEX(CMB[[Res_Rare]:[Res_Rare]],MATCH(ROUND(MIN(SUM(CL$4,$O104/1000),SUM($O104,CL$4/1000)),3),CMB[[Cmb_ID]:[Cmb_ID]],0))),-1,-1,0,0)),IF(OR(CL$1,$R104),4,INDEX(CMB[[Cmb_Rare]:[Cmb_Rare]],MATCH(ROUND(MIN(SUM(CL$4,$O104/1000),SUM($O104,CL$4/1000)),3),CMB[[Cmb_ID]:[Cmb_ID]],0))),CHOOSE(AC[[M]:[M]],2,1,1,SUM(AC[[AB]:[DB]])))),""))</f>
        <v/>
      </c>
      <c r="CM104" t="str">
        <f>IF(OR(CM$5="",$S104=""),"",IFERROR(SUM(PRODUCT(INDEX(CMB[[BA_0O]:[BA_2O]],MATCH(ROUND(MIN(SUM(CM$4,$O104/1000),SUM($O104,CM$4/1000)),3),CMB[[Cmb_ID]:[Cmb_ID]],0),SUM(N(CM$1),N($R104),1)),CHOOSE(AC[[M]:[M]],1,1,0,AC[[AB]:[AB]])),PRODUCT(INDEX(CMB[[BD_0O]:[BD_2O]],MATCH(ROUND(MIN(SUM(CM$4,$O104/1000),SUM($O104,CM$4/1000)),3),CMB[[Cmb_ID]:[Cmb_ID]],0),SUM(N(CM$1),N($R104),1)),CHOOSE(AC[[M]:[M]],1,0,1,AC[[DB]:[DB]])),PRODUCT(SUM(ROUND(AVERAGE(VALUE(CM$3),VALUE($P104)),0),CHOOSE(IF(OR(CM$1,$R104),4,INDEX(CMB[[Res_Rare]:[Res_Rare]],MATCH(ROUND(MIN(SUM(CM$4,$O104/1000),SUM($O104,CM$4/1000)),3),CMB[[Cmb_ID]:[Cmb_ID]],0))),-1,-1,0,0)),IF(OR(CM$1,$R104),4,INDEX(CMB[[Cmb_Rare]:[Cmb_Rare]],MATCH(ROUND(MIN(SUM(CM$4,$O104/1000),SUM($O104,CM$4/1000)),3),CMB[[Cmb_ID]:[Cmb_ID]],0))),CHOOSE(AC[[M]:[M]],2,1,1,SUM(AC[[AB]:[DB]])))),""))</f>
        <v/>
      </c>
      <c r="CN104" t="str">
        <f>IF(OR(CN$5="",$S104=""),"",IFERROR(SUM(PRODUCT(INDEX(CMB[[BA_0O]:[BA_2O]],MATCH(ROUND(MIN(SUM(CN$4,$O104/1000),SUM($O104,CN$4/1000)),3),CMB[[Cmb_ID]:[Cmb_ID]],0),SUM(N(CN$1),N($R104),1)),CHOOSE(AC[[M]:[M]],1,1,0,AC[[AB]:[AB]])),PRODUCT(INDEX(CMB[[BD_0O]:[BD_2O]],MATCH(ROUND(MIN(SUM(CN$4,$O104/1000),SUM($O104,CN$4/1000)),3),CMB[[Cmb_ID]:[Cmb_ID]],0),SUM(N(CN$1),N($R104),1)),CHOOSE(AC[[M]:[M]],1,0,1,AC[[DB]:[DB]])),PRODUCT(SUM(ROUND(AVERAGE(VALUE(CN$3),VALUE($P104)),0),CHOOSE(IF(OR(CN$1,$R104),4,INDEX(CMB[[Res_Rare]:[Res_Rare]],MATCH(ROUND(MIN(SUM(CN$4,$O104/1000),SUM($O104,CN$4/1000)),3),CMB[[Cmb_ID]:[Cmb_ID]],0))),-1,-1,0,0)),IF(OR(CN$1,$R104),4,INDEX(CMB[[Cmb_Rare]:[Cmb_Rare]],MATCH(ROUND(MIN(SUM(CN$4,$O104/1000),SUM($O104,CN$4/1000)),3),CMB[[Cmb_ID]:[Cmb_ID]],0))),CHOOSE(AC[[M]:[M]],2,1,1,SUM(AC[[AB]:[DB]])))),""))</f>
        <v/>
      </c>
      <c r="CO104" t="str">
        <f>IF(OR(CO$5="",$S104=""),"",IFERROR(SUM(PRODUCT(INDEX(CMB[[BA_0O]:[BA_2O]],MATCH(ROUND(MIN(SUM(CO$4,$O104/1000),SUM($O104,CO$4/1000)),3),CMB[[Cmb_ID]:[Cmb_ID]],0),SUM(N(CO$1),N($R104),1)),CHOOSE(AC[[M]:[M]],1,1,0,AC[[AB]:[AB]])),PRODUCT(INDEX(CMB[[BD_0O]:[BD_2O]],MATCH(ROUND(MIN(SUM(CO$4,$O104/1000),SUM($O104,CO$4/1000)),3),CMB[[Cmb_ID]:[Cmb_ID]],0),SUM(N(CO$1),N($R104),1)),CHOOSE(AC[[M]:[M]],1,0,1,AC[[DB]:[DB]])),PRODUCT(SUM(ROUND(AVERAGE(VALUE(CO$3),VALUE($P104)),0),CHOOSE(IF(OR(CO$1,$R104),4,INDEX(CMB[[Res_Rare]:[Res_Rare]],MATCH(ROUND(MIN(SUM(CO$4,$O104/1000),SUM($O104,CO$4/1000)),3),CMB[[Cmb_ID]:[Cmb_ID]],0))),-1,-1,0,0)),IF(OR(CO$1,$R104),4,INDEX(CMB[[Cmb_Rare]:[Cmb_Rare]],MATCH(ROUND(MIN(SUM(CO$4,$O104/1000),SUM($O104,CO$4/1000)),3),CMB[[Cmb_ID]:[Cmb_ID]],0))),CHOOSE(AC[[M]:[M]],2,1,1,SUM(AC[[AB]:[DB]])))),""))</f>
        <v/>
      </c>
      <c r="CP104" t="str">
        <f>IF(OR(CP$5="",$S104=""),"",IFERROR(SUM(PRODUCT(INDEX(CMB[[BA_0O]:[BA_2O]],MATCH(ROUND(MIN(SUM(CP$4,$O104/1000),SUM($O104,CP$4/1000)),3),CMB[[Cmb_ID]:[Cmb_ID]],0),SUM(N(CP$1),N($R104),1)),CHOOSE(AC[[M]:[M]],1,1,0,AC[[AB]:[AB]])),PRODUCT(INDEX(CMB[[BD_0O]:[BD_2O]],MATCH(ROUND(MIN(SUM(CP$4,$O104/1000),SUM($O104,CP$4/1000)),3),CMB[[Cmb_ID]:[Cmb_ID]],0),SUM(N(CP$1),N($R104),1)),CHOOSE(AC[[M]:[M]],1,0,1,AC[[DB]:[DB]])),PRODUCT(SUM(ROUND(AVERAGE(VALUE(CP$3),VALUE($P104)),0),CHOOSE(IF(OR(CP$1,$R104),4,INDEX(CMB[[Res_Rare]:[Res_Rare]],MATCH(ROUND(MIN(SUM(CP$4,$O104/1000),SUM($O104,CP$4/1000)),3),CMB[[Cmb_ID]:[Cmb_ID]],0))),-1,-1,0,0)),IF(OR(CP$1,$R104),4,INDEX(CMB[[Cmb_Rare]:[Cmb_Rare]],MATCH(ROUND(MIN(SUM(CP$4,$O104/1000),SUM($O104,CP$4/1000)),3),CMB[[Cmb_ID]:[Cmb_ID]],0))),CHOOSE(AC[[M]:[M]],2,1,1,SUM(AC[[AB]:[DB]])))),""))</f>
        <v/>
      </c>
      <c r="CQ104" t="str">
        <f>IF(OR(CQ$5="",$S104=""),"",IFERROR(SUM(PRODUCT(INDEX(CMB[[BA_0O]:[BA_2O]],MATCH(ROUND(MIN(SUM(CQ$4,$O104/1000),SUM($O104,CQ$4/1000)),3),CMB[[Cmb_ID]:[Cmb_ID]],0),SUM(N(CQ$1),N($R104),1)),CHOOSE(AC[[M]:[M]],1,1,0,AC[[AB]:[AB]])),PRODUCT(INDEX(CMB[[BD_0O]:[BD_2O]],MATCH(ROUND(MIN(SUM(CQ$4,$O104/1000),SUM($O104,CQ$4/1000)),3),CMB[[Cmb_ID]:[Cmb_ID]],0),SUM(N(CQ$1),N($R104),1)),CHOOSE(AC[[M]:[M]],1,0,1,AC[[DB]:[DB]])),PRODUCT(SUM(ROUND(AVERAGE(VALUE(CQ$3),VALUE($P104)),0),CHOOSE(IF(OR(CQ$1,$R104),4,INDEX(CMB[[Res_Rare]:[Res_Rare]],MATCH(ROUND(MIN(SUM(CQ$4,$O104/1000),SUM($O104,CQ$4/1000)),3),CMB[[Cmb_ID]:[Cmb_ID]],0))),-1,-1,0,0)),IF(OR(CQ$1,$R104),4,INDEX(CMB[[Cmb_Rare]:[Cmb_Rare]],MATCH(ROUND(MIN(SUM(CQ$4,$O104/1000),SUM($O104,CQ$4/1000)),3),CMB[[Cmb_ID]:[Cmb_ID]],0))),CHOOSE(AC[[M]:[M]],2,1,1,SUM(AC[[AB]:[DB]])))),""))</f>
        <v/>
      </c>
      <c r="CR104" t="str">
        <f>IF(OR(CR$5="",$S104=""),"",IFERROR(SUM(PRODUCT(INDEX(CMB[[BA_0O]:[BA_2O]],MATCH(ROUND(MIN(SUM(CR$4,$O104/1000),SUM($O104,CR$4/1000)),3),CMB[[Cmb_ID]:[Cmb_ID]],0),SUM(N(CR$1),N($R104),1)),CHOOSE(AC[[M]:[M]],1,1,0,AC[[AB]:[AB]])),PRODUCT(INDEX(CMB[[BD_0O]:[BD_2O]],MATCH(ROUND(MIN(SUM(CR$4,$O104/1000),SUM($O104,CR$4/1000)),3),CMB[[Cmb_ID]:[Cmb_ID]],0),SUM(N(CR$1),N($R104),1)),CHOOSE(AC[[M]:[M]],1,0,1,AC[[DB]:[DB]])),PRODUCT(SUM(ROUND(AVERAGE(VALUE(CR$3),VALUE($P104)),0),CHOOSE(IF(OR(CR$1,$R104),4,INDEX(CMB[[Res_Rare]:[Res_Rare]],MATCH(ROUND(MIN(SUM(CR$4,$O104/1000),SUM($O104,CR$4/1000)),3),CMB[[Cmb_ID]:[Cmb_ID]],0))),-1,-1,0,0)),IF(OR(CR$1,$R104),4,INDEX(CMB[[Cmb_Rare]:[Cmb_Rare]],MATCH(ROUND(MIN(SUM(CR$4,$O104/1000),SUM($O104,CR$4/1000)),3),CMB[[Cmb_ID]:[Cmb_ID]],0))),CHOOSE(AC[[M]:[M]],2,1,1,SUM(AC[[AB]:[DB]])))),""))</f>
        <v/>
      </c>
      <c r="CS104" t="str">
        <f>IF(OR(CS$5="",$S104=""),"",IFERROR(SUM(PRODUCT(INDEX(CMB[[BA_0O]:[BA_2O]],MATCH(ROUND(MIN(SUM(CS$4,$O104/1000),SUM($O104,CS$4/1000)),3),CMB[[Cmb_ID]:[Cmb_ID]],0),SUM(N(CS$1),N($R104),1)),CHOOSE(AC[[M]:[M]],1,1,0,AC[[AB]:[AB]])),PRODUCT(INDEX(CMB[[BD_0O]:[BD_2O]],MATCH(ROUND(MIN(SUM(CS$4,$O104/1000),SUM($O104,CS$4/1000)),3),CMB[[Cmb_ID]:[Cmb_ID]],0),SUM(N(CS$1),N($R104),1)),CHOOSE(AC[[M]:[M]],1,0,1,AC[[DB]:[DB]])),PRODUCT(SUM(ROUND(AVERAGE(VALUE(CS$3),VALUE($P104)),0),CHOOSE(IF(OR(CS$1,$R104),4,INDEX(CMB[[Res_Rare]:[Res_Rare]],MATCH(ROUND(MIN(SUM(CS$4,$O104/1000),SUM($O104,CS$4/1000)),3),CMB[[Cmb_ID]:[Cmb_ID]],0))),-1,-1,0,0)),IF(OR(CS$1,$R104),4,INDEX(CMB[[Cmb_Rare]:[Cmb_Rare]],MATCH(ROUND(MIN(SUM(CS$4,$O104/1000),SUM($O104,CS$4/1000)),3),CMB[[Cmb_ID]:[Cmb_ID]],0))),CHOOSE(AC[[M]:[M]],2,1,1,SUM(AC[[AB]:[DB]])))),""))</f>
        <v/>
      </c>
      <c r="CT104" t="str">
        <f>IF(OR(CT$5="",$S104=""),"",IFERROR(SUM(PRODUCT(INDEX(CMB[[BA_0O]:[BA_2O]],MATCH(ROUND(MIN(SUM(CT$4,$O104/1000),SUM($O104,CT$4/1000)),3),CMB[[Cmb_ID]:[Cmb_ID]],0),SUM(N(CT$1),N($R104),1)),CHOOSE(AC[[M]:[M]],1,1,0,AC[[AB]:[AB]])),PRODUCT(INDEX(CMB[[BD_0O]:[BD_2O]],MATCH(ROUND(MIN(SUM(CT$4,$O104/1000),SUM($O104,CT$4/1000)),3),CMB[[Cmb_ID]:[Cmb_ID]],0),SUM(N(CT$1),N($R104),1)),CHOOSE(AC[[M]:[M]],1,0,1,AC[[DB]:[DB]])),PRODUCT(SUM(ROUND(AVERAGE(VALUE(CT$3),VALUE($P104)),0),CHOOSE(IF(OR(CT$1,$R104),4,INDEX(CMB[[Res_Rare]:[Res_Rare]],MATCH(ROUND(MIN(SUM(CT$4,$O104/1000),SUM($O104,CT$4/1000)),3),CMB[[Cmb_ID]:[Cmb_ID]],0))),-1,-1,0,0)),IF(OR(CT$1,$R104),4,INDEX(CMB[[Cmb_Rare]:[Cmb_Rare]],MATCH(ROUND(MIN(SUM(CT$4,$O104/1000),SUM($O104,CT$4/1000)),3),CMB[[Cmb_ID]:[Cmb_ID]],0))),CHOOSE(AC[[M]:[M]],2,1,1,SUM(AC[[AB]:[DB]])))),""))</f>
        <v/>
      </c>
      <c r="CU104" t="str">
        <f>IF(OR(CU$5="",$S104=""),"",IFERROR(SUM(PRODUCT(INDEX(CMB[[BA_0O]:[BA_2O]],MATCH(ROUND(MIN(SUM(CU$4,$O104/1000),SUM($O104,CU$4/1000)),3),CMB[[Cmb_ID]:[Cmb_ID]],0),SUM(N(CU$1),N($R104),1)),CHOOSE(AC[[M]:[M]],1,1,0,AC[[AB]:[AB]])),PRODUCT(INDEX(CMB[[BD_0O]:[BD_2O]],MATCH(ROUND(MIN(SUM(CU$4,$O104/1000),SUM($O104,CU$4/1000)),3),CMB[[Cmb_ID]:[Cmb_ID]],0),SUM(N(CU$1),N($R104),1)),CHOOSE(AC[[M]:[M]],1,0,1,AC[[DB]:[DB]])),PRODUCT(SUM(ROUND(AVERAGE(VALUE(CU$3),VALUE($P104)),0),CHOOSE(IF(OR(CU$1,$R104),4,INDEX(CMB[[Res_Rare]:[Res_Rare]],MATCH(ROUND(MIN(SUM(CU$4,$O104/1000),SUM($O104,CU$4/1000)),3),CMB[[Cmb_ID]:[Cmb_ID]],0))),-1,-1,0,0)),IF(OR(CU$1,$R104),4,INDEX(CMB[[Cmb_Rare]:[Cmb_Rare]],MATCH(ROUND(MIN(SUM(CU$4,$O104/1000),SUM($O104,CU$4/1000)),3),CMB[[Cmb_ID]:[Cmb_ID]],0))),CHOOSE(AC[[M]:[M]],2,1,1,SUM(AC[[AB]:[DB]])))),""))</f>
        <v/>
      </c>
      <c r="CV104" t="str">
        <f>IF(OR(CV$5="",$S104=""),"",IFERROR(SUM(PRODUCT(INDEX(CMB[[BA_0O]:[BA_2O]],MATCH(ROUND(MIN(SUM(CV$4,$O104/1000),SUM($O104,CV$4/1000)),3),CMB[[Cmb_ID]:[Cmb_ID]],0),SUM(N(CV$1),N($R104),1)),CHOOSE(AC[[M]:[M]],1,1,0,AC[[AB]:[AB]])),PRODUCT(INDEX(CMB[[BD_0O]:[BD_2O]],MATCH(ROUND(MIN(SUM(CV$4,$O104/1000),SUM($O104,CV$4/1000)),3),CMB[[Cmb_ID]:[Cmb_ID]],0),SUM(N(CV$1),N($R104),1)),CHOOSE(AC[[M]:[M]],1,0,1,AC[[DB]:[DB]])),PRODUCT(SUM(ROUND(AVERAGE(VALUE(CV$3),VALUE($P104)),0),CHOOSE(IF(OR(CV$1,$R104),4,INDEX(CMB[[Res_Rare]:[Res_Rare]],MATCH(ROUND(MIN(SUM(CV$4,$O104/1000),SUM($O104,CV$4/1000)),3),CMB[[Cmb_ID]:[Cmb_ID]],0))),-1,-1,0,0)),IF(OR(CV$1,$R104),4,INDEX(CMB[[Cmb_Rare]:[Cmb_Rare]],MATCH(ROUND(MIN(SUM(CV$4,$O104/1000),SUM($O104,CV$4/1000)),3),CMB[[Cmb_ID]:[Cmb_ID]],0))),CHOOSE(AC[[M]:[M]],2,1,1,SUM(AC[[AB]:[DB]])))),""))</f>
        <v/>
      </c>
      <c r="CW104" t="str">
        <f>IF(OR(CW$5="",$S104=""),"",IFERROR(SUM(PRODUCT(INDEX(CMB[[BA_0O]:[BA_2O]],MATCH(ROUND(MIN(SUM(CW$4,$O104/1000),SUM($O104,CW$4/1000)),3),CMB[[Cmb_ID]:[Cmb_ID]],0),SUM(N(CW$1),N($R104),1)),CHOOSE(AC[[M]:[M]],1,1,0,AC[[AB]:[AB]])),PRODUCT(INDEX(CMB[[BD_0O]:[BD_2O]],MATCH(ROUND(MIN(SUM(CW$4,$O104/1000),SUM($O104,CW$4/1000)),3),CMB[[Cmb_ID]:[Cmb_ID]],0),SUM(N(CW$1),N($R104),1)),CHOOSE(AC[[M]:[M]],1,0,1,AC[[DB]:[DB]])),PRODUCT(SUM(ROUND(AVERAGE(VALUE(CW$3),VALUE($P104)),0),CHOOSE(IF(OR(CW$1,$R104),4,INDEX(CMB[[Res_Rare]:[Res_Rare]],MATCH(ROUND(MIN(SUM(CW$4,$O104/1000),SUM($O104,CW$4/1000)),3),CMB[[Cmb_ID]:[Cmb_ID]],0))),-1,-1,0,0)),IF(OR(CW$1,$R104),4,INDEX(CMB[[Cmb_Rare]:[Cmb_Rare]],MATCH(ROUND(MIN(SUM(CW$4,$O104/1000),SUM($O104,CW$4/1000)),3),CMB[[Cmb_ID]:[Cmb_ID]],0))),CHOOSE(AC[[M]:[M]],2,1,1,SUM(AC[[AB]:[DB]])))),""))</f>
        <v/>
      </c>
      <c r="CX104" t="str">
        <f>IF(OR(CX$5="",$S104=""),"",IFERROR(SUM(PRODUCT(INDEX(CMB[[BA_0O]:[BA_2O]],MATCH(ROUND(MIN(SUM(CX$4,$O104/1000),SUM($O104,CX$4/1000)),3),CMB[[Cmb_ID]:[Cmb_ID]],0),SUM(N(CX$1),N($R104),1)),CHOOSE(AC[[M]:[M]],1,1,0,AC[[AB]:[AB]])),PRODUCT(INDEX(CMB[[BD_0O]:[BD_2O]],MATCH(ROUND(MIN(SUM(CX$4,$O104/1000),SUM($O104,CX$4/1000)),3),CMB[[Cmb_ID]:[Cmb_ID]],0),SUM(N(CX$1),N($R104),1)),CHOOSE(AC[[M]:[M]],1,0,1,AC[[DB]:[DB]])),PRODUCT(SUM(ROUND(AVERAGE(VALUE(CX$3),VALUE($P104)),0),CHOOSE(IF(OR(CX$1,$R104),4,INDEX(CMB[[Res_Rare]:[Res_Rare]],MATCH(ROUND(MIN(SUM(CX$4,$O104/1000),SUM($O104,CX$4/1000)),3),CMB[[Cmb_ID]:[Cmb_ID]],0))),-1,-1,0,0)),IF(OR(CX$1,$R104),4,INDEX(CMB[[Cmb_Rare]:[Cmb_Rare]],MATCH(ROUND(MIN(SUM(CX$4,$O104/1000),SUM($O104,CX$4/1000)),3),CMB[[Cmb_ID]:[Cmb_ID]],0))),CHOOSE(AC[[M]:[M]],2,1,1,SUM(AC[[AB]:[DB]])))),""))</f>
        <v/>
      </c>
      <c r="CY104" t="str">
        <f>IF(OR(CY$5="",$S104=""),"",IFERROR(SUM(PRODUCT(INDEX(CMB[[BA_0O]:[BA_2O]],MATCH(ROUND(MIN(SUM(CY$4,$O104/1000),SUM($O104,CY$4/1000)),3),CMB[[Cmb_ID]:[Cmb_ID]],0),SUM(N(CY$1),N($R104),1)),CHOOSE(AC[[M]:[M]],1,1,0,AC[[AB]:[AB]])),PRODUCT(INDEX(CMB[[BD_0O]:[BD_2O]],MATCH(ROUND(MIN(SUM(CY$4,$O104/1000),SUM($O104,CY$4/1000)),3),CMB[[Cmb_ID]:[Cmb_ID]],0),SUM(N(CY$1),N($R104),1)),CHOOSE(AC[[M]:[M]],1,0,1,AC[[DB]:[DB]])),PRODUCT(SUM(ROUND(AVERAGE(VALUE(CY$3),VALUE($P104)),0),CHOOSE(IF(OR(CY$1,$R104),4,INDEX(CMB[[Res_Rare]:[Res_Rare]],MATCH(ROUND(MIN(SUM(CY$4,$O104/1000),SUM($O104,CY$4/1000)),3),CMB[[Cmb_ID]:[Cmb_ID]],0))),-1,-1,0,0)),IF(OR(CY$1,$R104),4,INDEX(CMB[[Cmb_Rare]:[Cmb_Rare]],MATCH(ROUND(MIN(SUM(CY$4,$O104/1000),SUM($O104,CY$4/1000)),3),CMB[[Cmb_ID]:[Cmb_ID]],0))),CHOOSE(AC[[M]:[M]],2,1,1,SUM(AC[[AB]:[DB]])))),""))</f>
        <v/>
      </c>
      <c r="CZ104" t="str">
        <f>IF(OR(CZ$5="",$S104=""),"",IFERROR(SUM(PRODUCT(INDEX(CMB[[BA_0O]:[BA_2O]],MATCH(ROUND(MIN(SUM(CZ$4,$O104/1000),SUM($O104,CZ$4/1000)),3),CMB[[Cmb_ID]:[Cmb_ID]],0),SUM(N(CZ$1),N($R104),1)),CHOOSE(AC[[M]:[M]],1,1,0,AC[[AB]:[AB]])),PRODUCT(INDEX(CMB[[BD_0O]:[BD_2O]],MATCH(ROUND(MIN(SUM(CZ$4,$O104/1000),SUM($O104,CZ$4/1000)),3),CMB[[Cmb_ID]:[Cmb_ID]],0),SUM(N(CZ$1),N($R104),1)),CHOOSE(AC[[M]:[M]],1,0,1,AC[[DB]:[DB]])),PRODUCT(SUM(ROUND(AVERAGE(VALUE(CZ$3),VALUE($P104)),0),CHOOSE(IF(OR(CZ$1,$R104),4,INDEX(CMB[[Res_Rare]:[Res_Rare]],MATCH(ROUND(MIN(SUM(CZ$4,$O104/1000),SUM($O104,CZ$4/1000)),3),CMB[[Cmb_ID]:[Cmb_ID]],0))),-1,-1,0,0)),IF(OR(CZ$1,$R104),4,INDEX(CMB[[Cmb_Rare]:[Cmb_Rare]],MATCH(ROUND(MIN(SUM(CZ$4,$O104/1000),SUM($O104,CZ$4/1000)),3),CMB[[Cmb_ID]:[Cmb_ID]],0))),CHOOSE(AC[[M]:[M]],2,1,1,SUM(AC[[AB]:[DB]])))),""))</f>
        <v/>
      </c>
      <c r="DA104" t="str">
        <f>IF(OR(DA$5="",$S104=""),"",IFERROR(SUM(PRODUCT(INDEX(CMB[[BA_0O]:[BA_2O]],MATCH(ROUND(MIN(SUM(DA$4,$O104/1000),SUM($O104,DA$4/1000)),3),CMB[[Cmb_ID]:[Cmb_ID]],0),SUM(N(DA$1),N($R104),1)),CHOOSE(AC[[M]:[M]],1,1,0,AC[[AB]:[AB]])),PRODUCT(INDEX(CMB[[BD_0O]:[BD_2O]],MATCH(ROUND(MIN(SUM(DA$4,$O104/1000),SUM($O104,DA$4/1000)),3),CMB[[Cmb_ID]:[Cmb_ID]],0),SUM(N(DA$1),N($R104),1)),CHOOSE(AC[[M]:[M]],1,0,1,AC[[DB]:[DB]])),PRODUCT(SUM(ROUND(AVERAGE(VALUE(DA$3),VALUE($P104)),0),CHOOSE(IF(OR(DA$1,$R104),4,INDEX(CMB[[Res_Rare]:[Res_Rare]],MATCH(ROUND(MIN(SUM(DA$4,$O104/1000),SUM($O104,DA$4/1000)),3),CMB[[Cmb_ID]:[Cmb_ID]],0))),-1,-1,0,0)),IF(OR(DA$1,$R104),4,INDEX(CMB[[Cmb_Rare]:[Cmb_Rare]],MATCH(ROUND(MIN(SUM(DA$4,$O104/1000),SUM($O104,DA$4/1000)),3),CMB[[Cmb_ID]:[Cmb_ID]],0))),CHOOSE(AC[[M]:[M]],2,1,1,SUM(AC[[AB]:[DB]])))),""))</f>
        <v/>
      </c>
      <c r="DB104" t="str">
        <f>IF(OR(DB$5="",$S104=""),"",IFERROR(SUM(PRODUCT(INDEX(CMB[[BA_0O]:[BA_2O]],MATCH(ROUND(MIN(SUM(DB$4,$O104/1000),SUM($O104,DB$4/1000)),3),CMB[[Cmb_ID]:[Cmb_ID]],0),SUM(N(DB$1),N($R104),1)),CHOOSE(AC[[M]:[M]],1,1,0,AC[[AB]:[AB]])),PRODUCT(INDEX(CMB[[BD_0O]:[BD_2O]],MATCH(ROUND(MIN(SUM(DB$4,$O104/1000),SUM($O104,DB$4/1000)),3),CMB[[Cmb_ID]:[Cmb_ID]],0),SUM(N(DB$1),N($R104),1)),CHOOSE(AC[[M]:[M]],1,0,1,AC[[DB]:[DB]])),PRODUCT(SUM(ROUND(AVERAGE(VALUE(DB$3),VALUE($P104)),0),CHOOSE(IF(OR(DB$1,$R104),4,INDEX(CMB[[Res_Rare]:[Res_Rare]],MATCH(ROUND(MIN(SUM(DB$4,$O104/1000),SUM($O104,DB$4/1000)),3),CMB[[Cmb_ID]:[Cmb_ID]],0))),-1,-1,0,0)),IF(OR(DB$1,$R104),4,INDEX(CMB[[Cmb_Rare]:[Cmb_Rare]],MATCH(ROUND(MIN(SUM(DB$4,$O104/1000),SUM($O104,DB$4/1000)),3),CMB[[Cmb_ID]:[Cmb_ID]],0))),CHOOSE(AC[[M]:[M]],2,1,1,SUM(AC[[AB]:[DB]])))),""))</f>
        <v/>
      </c>
      <c r="DC104" t="str">
        <f>IF(OR(DC$5="",$S104=""),"",IFERROR(SUM(PRODUCT(INDEX(CMB[[BA_0O]:[BA_2O]],MATCH(ROUND(MIN(SUM(DC$4,$O104/1000),SUM($O104,DC$4/1000)),3),CMB[[Cmb_ID]:[Cmb_ID]],0),SUM(N(DC$1),N($R104),1)),CHOOSE(AC[[M]:[M]],1,1,0,AC[[AB]:[AB]])),PRODUCT(INDEX(CMB[[BD_0O]:[BD_2O]],MATCH(ROUND(MIN(SUM(DC$4,$O104/1000),SUM($O104,DC$4/1000)),3),CMB[[Cmb_ID]:[Cmb_ID]],0),SUM(N(DC$1),N($R104),1)),CHOOSE(AC[[M]:[M]],1,0,1,AC[[DB]:[DB]])),PRODUCT(SUM(ROUND(AVERAGE(VALUE(DC$3),VALUE($P104)),0),CHOOSE(IF(OR(DC$1,$R104),4,INDEX(CMB[[Res_Rare]:[Res_Rare]],MATCH(ROUND(MIN(SUM(DC$4,$O104/1000),SUM($O104,DC$4/1000)),3),CMB[[Cmb_ID]:[Cmb_ID]],0))),-1,-1,0,0)),IF(OR(DC$1,$R104),4,INDEX(CMB[[Cmb_Rare]:[Cmb_Rare]],MATCH(ROUND(MIN(SUM(DC$4,$O104/1000),SUM($O104,DC$4/1000)),3),CMB[[Cmb_ID]:[Cmb_ID]],0))),CHOOSE(AC[[M]:[M]],2,1,1,SUM(AC[[AB]:[DB]])))),""))</f>
        <v/>
      </c>
      <c r="DD104" t="str">
        <f>IF(OR(DD$5="",$S104=""),"",IFERROR(SUM(PRODUCT(INDEX(CMB[[BA_0O]:[BA_2O]],MATCH(ROUND(MIN(SUM(DD$4,$O104/1000),SUM($O104,DD$4/1000)),3),CMB[[Cmb_ID]:[Cmb_ID]],0),SUM(N(DD$1),N($R104),1)),CHOOSE(AC[[M]:[M]],1,1,0,AC[[AB]:[AB]])),PRODUCT(INDEX(CMB[[BD_0O]:[BD_2O]],MATCH(ROUND(MIN(SUM(DD$4,$O104/1000),SUM($O104,DD$4/1000)),3),CMB[[Cmb_ID]:[Cmb_ID]],0),SUM(N(DD$1),N($R104),1)),CHOOSE(AC[[M]:[M]],1,0,1,AC[[DB]:[DB]])),PRODUCT(SUM(ROUND(AVERAGE(VALUE(DD$3),VALUE($P104)),0),CHOOSE(IF(OR(DD$1,$R104),4,INDEX(CMB[[Res_Rare]:[Res_Rare]],MATCH(ROUND(MIN(SUM(DD$4,$O104/1000),SUM($O104,DD$4/1000)),3),CMB[[Cmb_ID]:[Cmb_ID]],0))),-1,-1,0,0)),IF(OR(DD$1,$R104),4,INDEX(CMB[[Cmb_Rare]:[Cmb_Rare]],MATCH(ROUND(MIN(SUM(DD$4,$O104/1000),SUM($O104,DD$4/1000)),3),CMB[[Cmb_ID]:[Cmb_ID]],0))),CHOOSE(AC[[M]:[M]],2,1,1,SUM(AC[[AB]:[DB]])))),""))</f>
        <v/>
      </c>
      <c r="DE104" t="str">
        <f>IF(OR(DE$5="",$S104=""),"",IFERROR(SUM(PRODUCT(INDEX(CMB[[BA_0O]:[BA_2O]],MATCH(ROUND(MIN(SUM(DE$4,$O104/1000),SUM($O104,DE$4/1000)),3),CMB[[Cmb_ID]:[Cmb_ID]],0),SUM(N(DE$1),N($R104),1)),CHOOSE(AC[[M]:[M]],1,1,0,AC[[AB]:[AB]])),PRODUCT(INDEX(CMB[[BD_0O]:[BD_2O]],MATCH(ROUND(MIN(SUM(DE$4,$O104/1000),SUM($O104,DE$4/1000)),3),CMB[[Cmb_ID]:[Cmb_ID]],0),SUM(N(DE$1),N($R104),1)),CHOOSE(AC[[M]:[M]],1,0,1,AC[[DB]:[DB]])),PRODUCT(SUM(ROUND(AVERAGE(VALUE(DE$3),VALUE($P104)),0),CHOOSE(IF(OR(DE$1,$R104),4,INDEX(CMB[[Res_Rare]:[Res_Rare]],MATCH(ROUND(MIN(SUM(DE$4,$O104/1000),SUM($O104,DE$4/1000)),3),CMB[[Cmb_ID]:[Cmb_ID]],0))),-1,-1,0,0)),IF(OR(DE$1,$R104),4,INDEX(CMB[[Cmb_Rare]:[Cmb_Rare]],MATCH(ROUND(MIN(SUM(DE$4,$O104/1000),SUM($O104,DE$4/1000)),3),CMB[[Cmb_ID]:[Cmb_ID]],0))),CHOOSE(AC[[M]:[M]],2,1,1,SUM(AC[[AB]:[DB]])))),""))</f>
        <v/>
      </c>
      <c r="DF104" t="str">
        <f>IF(OR(DF$5="",$S104=""),"",IFERROR(SUM(PRODUCT(INDEX(CMB[[BA_0O]:[BA_2O]],MATCH(ROUND(MIN(SUM(DF$4,$O104/1000),SUM($O104,DF$4/1000)),3),CMB[[Cmb_ID]:[Cmb_ID]],0),SUM(N(DF$1),N($R104),1)),CHOOSE(AC[[M]:[M]],1,1,0,AC[[AB]:[AB]])),PRODUCT(INDEX(CMB[[BD_0O]:[BD_2O]],MATCH(ROUND(MIN(SUM(DF$4,$O104/1000),SUM($O104,DF$4/1000)),3),CMB[[Cmb_ID]:[Cmb_ID]],0),SUM(N(DF$1),N($R104),1)),CHOOSE(AC[[M]:[M]],1,0,1,AC[[DB]:[DB]])),PRODUCT(SUM(ROUND(AVERAGE(VALUE(DF$3),VALUE($P104)),0),CHOOSE(IF(OR(DF$1,$R104),4,INDEX(CMB[[Res_Rare]:[Res_Rare]],MATCH(ROUND(MIN(SUM(DF$4,$O104/1000),SUM($O104,DF$4/1000)),3),CMB[[Cmb_ID]:[Cmb_ID]],0))),-1,-1,0,0)),IF(OR(DF$1,$R104),4,INDEX(CMB[[Cmb_Rare]:[Cmb_Rare]],MATCH(ROUND(MIN(SUM(DF$4,$O104/1000),SUM($O104,DF$4/1000)),3),CMB[[Cmb_ID]:[Cmb_ID]],0))),CHOOSE(AC[[M]:[M]],2,1,1,SUM(AC[[AB]:[DB]])))),""))</f>
        <v/>
      </c>
      <c r="DG104" t="str">
        <f>IF(OR(DG$5="",$S104=""),"",IFERROR(SUM(PRODUCT(INDEX(CMB[[BA_0O]:[BA_2O]],MATCH(ROUND(MIN(SUM(DG$4,$O104/1000),SUM($O104,DG$4/1000)),3),CMB[[Cmb_ID]:[Cmb_ID]],0),SUM(N(DG$1),N($R104),1)),CHOOSE(AC[[M]:[M]],1,1,0,AC[[AB]:[AB]])),PRODUCT(INDEX(CMB[[BD_0O]:[BD_2O]],MATCH(ROUND(MIN(SUM(DG$4,$O104/1000),SUM($O104,DG$4/1000)),3),CMB[[Cmb_ID]:[Cmb_ID]],0),SUM(N(DG$1),N($R104),1)),CHOOSE(AC[[M]:[M]],1,0,1,AC[[DB]:[DB]])),PRODUCT(SUM(ROUND(AVERAGE(VALUE(DG$3),VALUE($P104)),0),CHOOSE(IF(OR(DG$1,$R104),4,INDEX(CMB[[Res_Rare]:[Res_Rare]],MATCH(ROUND(MIN(SUM(DG$4,$O104/1000),SUM($O104,DG$4/1000)),3),CMB[[Cmb_ID]:[Cmb_ID]],0))),-1,-1,0,0)),IF(OR(DG$1,$R104),4,INDEX(CMB[[Cmb_Rare]:[Cmb_Rare]],MATCH(ROUND(MIN(SUM(DG$4,$O104/1000),SUM($O104,DG$4/1000)),3),CMB[[Cmb_ID]:[Cmb_ID]],0))),CHOOSE(AC[[M]:[M]],2,1,1,SUM(AC[[AB]:[DB]])))),""))</f>
        <v/>
      </c>
      <c r="DH104" t="str">
        <f>IF(OR(DH$5="",$S104=""),"",IFERROR(SUM(PRODUCT(INDEX(CMB[[BA_0O]:[BA_2O]],MATCH(ROUND(MIN(SUM(DH$4,$O104/1000),SUM($O104,DH$4/1000)),3),CMB[[Cmb_ID]:[Cmb_ID]],0),SUM(N(DH$1),N($R104),1)),CHOOSE(AC[[M]:[M]],1,1,0,AC[[AB]:[AB]])),PRODUCT(INDEX(CMB[[BD_0O]:[BD_2O]],MATCH(ROUND(MIN(SUM(DH$4,$O104/1000),SUM($O104,DH$4/1000)),3),CMB[[Cmb_ID]:[Cmb_ID]],0),SUM(N(DH$1),N($R104),1)),CHOOSE(AC[[M]:[M]],1,0,1,AC[[DB]:[DB]])),PRODUCT(SUM(ROUND(AVERAGE(VALUE(DH$3),VALUE($P104)),0),CHOOSE(IF(OR(DH$1,$R104),4,INDEX(CMB[[Res_Rare]:[Res_Rare]],MATCH(ROUND(MIN(SUM(DH$4,$O104/1000),SUM($O104,DH$4/1000)),3),CMB[[Cmb_ID]:[Cmb_ID]],0))),-1,-1,0,0)),IF(OR(DH$1,$R104),4,INDEX(CMB[[Cmb_Rare]:[Cmb_Rare]],MATCH(ROUND(MIN(SUM(DH$4,$O104/1000),SUM($O104,DH$4/1000)),3),CMB[[Cmb_ID]:[Cmb_ID]],0))),CHOOSE(AC[[M]:[M]],2,1,1,SUM(AC[[AB]:[DB]])))),""))</f>
        <v/>
      </c>
      <c r="DI104" t="str">
        <f>IF(OR(DI$5="",$S104=""),"",IFERROR(SUM(PRODUCT(INDEX(CMB[[BA_0O]:[BA_2O]],MATCH(ROUND(MIN(SUM(DI$4,$O104/1000),SUM($O104,DI$4/1000)),3),CMB[[Cmb_ID]:[Cmb_ID]],0),SUM(N(DI$1),N($R104),1)),CHOOSE(AC[[M]:[M]],1,1,0,AC[[AB]:[AB]])),PRODUCT(INDEX(CMB[[BD_0O]:[BD_2O]],MATCH(ROUND(MIN(SUM(DI$4,$O104/1000),SUM($O104,DI$4/1000)),3),CMB[[Cmb_ID]:[Cmb_ID]],0),SUM(N(DI$1),N($R104),1)),CHOOSE(AC[[M]:[M]],1,0,1,AC[[DB]:[DB]])),PRODUCT(SUM(ROUND(AVERAGE(VALUE(DI$3),VALUE($P104)),0),CHOOSE(IF(OR(DI$1,$R104),4,INDEX(CMB[[Res_Rare]:[Res_Rare]],MATCH(ROUND(MIN(SUM(DI$4,$O104/1000),SUM($O104,DI$4/1000)),3),CMB[[Cmb_ID]:[Cmb_ID]],0))),-1,-1,0,0)),IF(OR(DI$1,$R104),4,INDEX(CMB[[Cmb_Rare]:[Cmb_Rare]],MATCH(ROUND(MIN(SUM(DI$4,$O104/1000),SUM($O104,DI$4/1000)),3),CMB[[Cmb_ID]:[Cmb_ID]],0))),CHOOSE(AC[[M]:[M]],2,1,1,SUM(AC[[AB]:[DB]])))),""))</f>
        <v/>
      </c>
      <c r="DJ104" t="str">
        <f>IF(OR(DJ$5="",$S104=""),"",IFERROR(SUM(PRODUCT(INDEX(CMB[[BA_0O]:[BA_2O]],MATCH(ROUND(MIN(SUM(DJ$4,$O104/1000),SUM($O104,DJ$4/1000)),3),CMB[[Cmb_ID]:[Cmb_ID]],0),SUM(N(DJ$1),N($R104),1)),CHOOSE(AC[[M]:[M]],1,1,0,AC[[AB]:[AB]])),PRODUCT(INDEX(CMB[[BD_0O]:[BD_2O]],MATCH(ROUND(MIN(SUM(DJ$4,$O104/1000),SUM($O104,DJ$4/1000)),3),CMB[[Cmb_ID]:[Cmb_ID]],0),SUM(N(DJ$1),N($R104),1)),CHOOSE(AC[[M]:[M]],1,0,1,AC[[DB]:[DB]])),PRODUCT(SUM(ROUND(AVERAGE(VALUE(DJ$3),VALUE($P104)),0),CHOOSE(IF(OR(DJ$1,$R104),4,INDEX(CMB[[Res_Rare]:[Res_Rare]],MATCH(ROUND(MIN(SUM(DJ$4,$O104/1000),SUM($O104,DJ$4/1000)),3),CMB[[Cmb_ID]:[Cmb_ID]],0))),-1,-1,0,0)),IF(OR(DJ$1,$R104),4,INDEX(CMB[[Cmb_Rare]:[Cmb_Rare]],MATCH(ROUND(MIN(SUM(DJ$4,$O104/1000),SUM($O104,DJ$4/1000)),3),CMB[[Cmb_ID]:[Cmb_ID]],0))),CHOOSE(AC[[M]:[M]],2,1,1,SUM(AC[[AB]:[DB]])))),""))</f>
        <v/>
      </c>
      <c r="DK104" t="str">
        <f>IF(OR(DK$5="",$S104=""),"",IFERROR(SUM(PRODUCT(INDEX(CMB[[BA_0O]:[BA_2O]],MATCH(ROUND(MIN(SUM(DK$4,$O104/1000),SUM($O104,DK$4/1000)),3),CMB[[Cmb_ID]:[Cmb_ID]],0),SUM(N(DK$1),N($R104),1)),CHOOSE(AC[[M]:[M]],1,1,0,AC[[AB]:[AB]])),PRODUCT(INDEX(CMB[[BD_0O]:[BD_2O]],MATCH(ROUND(MIN(SUM(DK$4,$O104/1000),SUM($O104,DK$4/1000)),3),CMB[[Cmb_ID]:[Cmb_ID]],0),SUM(N(DK$1),N($R104),1)),CHOOSE(AC[[M]:[M]],1,0,1,AC[[DB]:[DB]])),PRODUCT(SUM(ROUND(AVERAGE(VALUE(DK$3),VALUE($P104)),0),CHOOSE(IF(OR(DK$1,$R104),4,INDEX(CMB[[Res_Rare]:[Res_Rare]],MATCH(ROUND(MIN(SUM(DK$4,$O104/1000),SUM($O104,DK$4/1000)),3),CMB[[Cmb_ID]:[Cmb_ID]],0))),-1,-1,0,0)),IF(OR(DK$1,$R104),4,INDEX(CMB[[Cmb_Rare]:[Cmb_Rare]],MATCH(ROUND(MIN(SUM(DK$4,$O104/1000),SUM($O104,DK$4/1000)),3),CMB[[Cmb_ID]:[Cmb_ID]],0))),CHOOSE(AC[[M]:[M]],2,1,1,SUM(AC[[AB]:[DB]])))),""))</f>
        <v/>
      </c>
      <c r="DL104" t="str">
        <f>IF(OR(DL$5="",$S104=""),"",IFERROR(SUM(PRODUCT(INDEX(CMB[[BA_0O]:[BA_2O]],MATCH(ROUND(MIN(SUM(DL$4,$O104/1000),SUM($O104,DL$4/1000)),3),CMB[[Cmb_ID]:[Cmb_ID]],0),SUM(N(DL$1),N($R104),1)),CHOOSE(AC[[M]:[M]],1,1,0,AC[[AB]:[AB]])),PRODUCT(INDEX(CMB[[BD_0O]:[BD_2O]],MATCH(ROUND(MIN(SUM(DL$4,$O104/1000),SUM($O104,DL$4/1000)),3),CMB[[Cmb_ID]:[Cmb_ID]],0),SUM(N(DL$1),N($R104),1)),CHOOSE(AC[[M]:[M]],1,0,1,AC[[DB]:[DB]])),PRODUCT(SUM(ROUND(AVERAGE(VALUE(DL$3),VALUE($P104)),0),CHOOSE(IF(OR(DL$1,$R104),4,INDEX(CMB[[Res_Rare]:[Res_Rare]],MATCH(ROUND(MIN(SUM(DL$4,$O104/1000),SUM($O104,DL$4/1000)),3),CMB[[Cmb_ID]:[Cmb_ID]],0))),-1,-1,0,0)),IF(OR(DL$1,$R104),4,INDEX(CMB[[Cmb_Rare]:[Cmb_Rare]],MATCH(ROUND(MIN(SUM(DL$4,$O104/1000),SUM($O104,DL$4/1000)),3),CMB[[Cmb_ID]:[Cmb_ID]],0))),CHOOSE(AC[[M]:[M]],2,1,1,SUM(AC[[AB]:[DB]])))),""))</f>
        <v/>
      </c>
      <c r="DM104" t="str">
        <f>IF(OR(DM$5="",$S104=""),"",IFERROR(SUM(PRODUCT(INDEX(CMB[[BA_0O]:[BA_2O]],MATCH(ROUND(MIN(SUM(DM$4,$O104/1000),SUM($O104,DM$4/1000)),3),CMB[[Cmb_ID]:[Cmb_ID]],0),SUM(N(DM$1),N($R104),1)),CHOOSE(AC[[M]:[M]],1,1,0,AC[[AB]:[AB]])),PRODUCT(INDEX(CMB[[BD_0O]:[BD_2O]],MATCH(ROUND(MIN(SUM(DM$4,$O104/1000),SUM($O104,DM$4/1000)),3),CMB[[Cmb_ID]:[Cmb_ID]],0),SUM(N(DM$1),N($R104),1)),CHOOSE(AC[[M]:[M]],1,0,1,AC[[DB]:[DB]])),PRODUCT(SUM(ROUND(AVERAGE(VALUE(DM$3),VALUE($P104)),0),CHOOSE(IF(OR(DM$1,$R104),4,INDEX(CMB[[Res_Rare]:[Res_Rare]],MATCH(ROUND(MIN(SUM(DM$4,$O104/1000),SUM($O104,DM$4/1000)),3),CMB[[Cmb_ID]:[Cmb_ID]],0))),-1,-1,0,0)),IF(OR(DM$1,$R104),4,INDEX(CMB[[Cmb_Rare]:[Cmb_Rare]],MATCH(ROUND(MIN(SUM(DM$4,$O104/1000),SUM($O104,DM$4/1000)),3),CMB[[Cmb_ID]:[Cmb_ID]],0))),CHOOSE(AC[[M]:[M]],2,1,1,SUM(AC[[AB]:[DB]])))),""))</f>
        <v/>
      </c>
      <c r="DN104" t="str">
        <f>IF(OR(DN$5="",$S104=""),"",IFERROR(SUM(PRODUCT(INDEX(CMB[[BA_0O]:[BA_2O]],MATCH(ROUND(MIN(SUM(DN$4,$O104/1000),SUM($O104,DN$4/1000)),3),CMB[[Cmb_ID]:[Cmb_ID]],0),SUM(N(DN$1),N($R104),1)),CHOOSE(AC[[M]:[M]],1,1,0,AC[[AB]:[AB]])),PRODUCT(INDEX(CMB[[BD_0O]:[BD_2O]],MATCH(ROUND(MIN(SUM(DN$4,$O104/1000),SUM($O104,DN$4/1000)),3),CMB[[Cmb_ID]:[Cmb_ID]],0),SUM(N(DN$1),N($R104),1)),CHOOSE(AC[[M]:[M]],1,0,1,AC[[DB]:[DB]])),PRODUCT(SUM(ROUND(AVERAGE(VALUE(DN$3),VALUE($P104)),0),CHOOSE(IF(OR(DN$1,$R104),4,INDEX(CMB[[Res_Rare]:[Res_Rare]],MATCH(ROUND(MIN(SUM(DN$4,$O104/1000),SUM($O104,DN$4/1000)),3),CMB[[Cmb_ID]:[Cmb_ID]],0))),-1,-1,0,0)),IF(OR(DN$1,$R104),4,INDEX(CMB[[Cmb_Rare]:[Cmb_Rare]],MATCH(ROUND(MIN(SUM(DN$4,$O104/1000),SUM($O104,DN$4/1000)),3),CMB[[Cmb_ID]:[Cmb_ID]],0))),CHOOSE(AC[[M]:[M]],2,1,1,SUM(AC[[AB]:[DB]])))),""))</f>
        <v/>
      </c>
      <c r="DO104" t="str">
        <f>IF(OR(DO$5="",$S104=""),"",IFERROR(SUM(PRODUCT(INDEX(CMB[[BA_0O]:[BA_2O]],MATCH(ROUND(MIN(SUM(DO$4,$O104/1000),SUM($O104,DO$4/1000)),3),CMB[[Cmb_ID]:[Cmb_ID]],0),SUM(N(DO$1),N($R104),1)),CHOOSE(AC[[M]:[M]],1,1,0,AC[[AB]:[AB]])),PRODUCT(INDEX(CMB[[BD_0O]:[BD_2O]],MATCH(ROUND(MIN(SUM(DO$4,$O104/1000),SUM($O104,DO$4/1000)),3),CMB[[Cmb_ID]:[Cmb_ID]],0),SUM(N(DO$1),N($R104),1)),CHOOSE(AC[[M]:[M]],1,0,1,AC[[DB]:[DB]])),PRODUCT(SUM(ROUND(AVERAGE(VALUE(DO$3),VALUE($P104)),0),CHOOSE(IF(OR(DO$1,$R104),4,INDEX(CMB[[Res_Rare]:[Res_Rare]],MATCH(ROUND(MIN(SUM(DO$4,$O104/1000),SUM($O104,DO$4/1000)),3),CMB[[Cmb_ID]:[Cmb_ID]],0))),-1,-1,0,0)),IF(OR(DO$1,$R104),4,INDEX(CMB[[Cmb_Rare]:[Cmb_Rare]],MATCH(ROUND(MIN(SUM(DO$4,$O104/1000),SUM($O104,DO$4/1000)),3),CMB[[Cmb_ID]:[Cmb_ID]],0))),CHOOSE(AC[[M]:[M]],2,1,1,SUM(AC[[AB]:[DB]])))),""))</f>
        <v/>
      </c>
      <c r="DP104" t="str">
        <f>IF(OR(DP$5="",$S104=""),"",IFERROR(SUM(PRODUCT(INDEX(CMB[[BA_0O]:[BA_2O]],MATCH(ROUND(MIN(SUM(DP$4,$O104/1000),SUM($O104,DP$4/1000)),3),CMB[[Cmb_ID]:[Cmb_ID]],0),SUM(N(DP$1),N($R104),1)),CHOOSE(AC[[M]:[M]],1,1,0,AC[[AB]:[AB]])),PRODUCT(INDEX(CMB[[BD_0O]:[BD_2O]],MATCH(ROUND(MIN(SUM(DP$4,$O104/1000),SUM($O104,DP$4/1000)),3),CMB[[Cmb_ID]:[Cmb_ID]],0),SUM(N(DP$1),N($R104),1)),CHOOSE(AC[[M]:[M]],1,0,1,AC[[DB]:[DB]])),PRODUCT(SUM(ROUND(AVERAGE(VALUE(DP$3),VALUE($P104)),0),CHOOSE(IF(OR(DP$1,$R104),4,INDEX(CMB[[Res_Rare]:[Res_Rare]],MATCH(ROUND(MIN(SUM(DP$4,$O104/1000),SUM($O104,DP$4/1000)),3),CMB[[Cmb_ID]:[Cmb_ID]],0))),-1,-1,0,0)),IF(OR(DP$1,$R104),4,INDEX(CMB[[Cmb_Rare]:[Cmb_Rare]],MATCH(ROUND(MIN(SUM(DP$4,$O104/1000),SUM($O104,DP$4/1000)),3),CMB[[Cmb_ID]:[Cmb_ID]],0))),CHOOSE(AC[[M]:[M]],2,1,1,SUM(AC[[AB]:[DB]])))),""))</f>
        <v/>
      </c>
      <c r="DQ104" t="str">
        <f>IF(OR(DQ$5="",$S104=""),"",IFERROR(SUM(PRODUCT(INDEX(CMB[[BA_0O]:[BA_2O]],MATCH(ROUND(MIN(SUM(DQ$4,$O104/1000),SUM($O104,DQ$4/1000)),3),CMB[[Cmb_ID]:[Cmb_ID]],0),SUM(N(DQ$1),N($R104),1)),CHOOSE(AC[[M]:[M]],1,1,0,AC[[AB]:[AB]])),PRODUCT(INDEX(CMB[[BD_0O]:[BD_2O]],MATCH(ROUND(MIN(SUM(DQ$4,$O104/1000),SUM($O104,DQ$4/1000)),3),CMB[[Cmb_ID]:[Cmb_ID]],0),SUM(N(DQ$1),N($R104),1)),CHOOSE(AC[[M]:[M]],1,0,1,AC[[DB]:[DB]])),PRODUCT(SUM(ROUND(AVERAGE(VALUE(DQ$3),VALUE($P104)),0),CHOOSE(IF(OR(DQ$1,$R104),4,INDEX(CMB[[Res_Rare]:[Res_Rare]],MATCH(ROUND(MIN(SUM(DQ$4,$O104/1000),SUM($O104,DQ$4/1000)),3),CMB[[Cmb_ID]:[Cmb_ID]],0))),-1,-1,0,0)),IF(OR(DQ$1,$R104),4,INDEX(CMB[[Cmb_Rare]:[Cmb_Rare]],MATCH(ROUND(MIN(SUM(DQ$4,$O104/1000),SUM($O104,DQ$4/1000)),3),CMB[[Cmb_ID]:[Cmb_ID]],0))),CHOOSE(AC[[M]:[M]],2,1,1,SUM(AC[[AB]:[DB]])))),""))</f>
        <v/>
      </c>
      <c r="DR104" t="str">
        <f>IF(OR(DR$5="",$S104=""),"",IFERROR(SUM(PRODUCT(INDEX(CMB[[BA_0O]:[BA_2O]],MATCH(ROUND(MIN(SUM(DR$4,$O104/1000),SUM($O104,DR$4/1000)),3),CMB[[Cmb_ID]:[Cmb_ID]],0),SUM(N(DR$1),N($R104),1)),CHOOSE(AC[[M]:[M]],1,1,0,AC[[AB]:[AB]])),PRODUCT(INDEX(CMB[[BD_0O]:[BD_2O]],MATCH(ROUND(MIN(SUM(DR$4,$O104/1000),SUM($O104,DR$4/1000)),3),CMB[[Cmb_ID]:[Cmb_ID]],0),SUM(N(DR$1),N($R104),1)),CHOOSE(AC[[M]:[M]],1,0,1,AC[[DB]:[DB]])),PRODUCT(SUM(ROUND(AVERAGE(VALUE(DR$3),VALUE($P104)),0),CHOOSE(IF(OR(DR$1,$R104),4,INDEX(CMB[[Res_Rare]:[Res_Rare]],MATCH(ROUND(MIN(SUM(DR$4,$O104/1000),SUM($O104,DR$4/1000)),3),CMB[[Cmb_ID]:[Cmb_ID]],0))),-1,-1,0,0)),IF(OR(DR$1,$R104),4,INDEX(CMB[[Cmb_Rare]:[Cmb_Rare]],MATCH(ROUND(MIN(SUM(DR$4,$O104/1000),SUM($O104,DR$4/1000)),3),CMB[[Cmb_ID]:[Cmb_ID]],0))),CHOOSE(AC[[M]:[M]],2,1,1,SUM(AC[[AB]:[DB]])))),""))</f>
        <v/>
      </c>
      <c r="DS104" t="str">
        <f>IF(OR(DS$5="",$S104=""),"",IFERROR(SUM(PRODUCT(INDEX(CMB[[BA_0O]:[BA_2O]],MATCH(ROUND(MIN(SUM(DS$4,$O104/1000),SUM($O104,DS$4/1000)),3),CMB[[Cmb_ID]:[Cmb_ID]],0),SUM(N(DS$1),N($R104),1)),CHOOSE(AC[[M]:[M]],1,1,0,AC[[AB]:[AB]])),PRODUCT(INDEX(CMB[[BD_0O]:[BD_2O]],MATCH(ROUND(MIN(SUM(DS$4,$O104/1000),SUM($O104,DS$4/1000)),3),CMB[[Cmb_ID]:[Cmb_ID]],0),SUM(N(DS$1),N($R104),1)),CHOOSE(AC[[M]:[M]],1,0,1,AC[[DB]:[DB]])),PRODUCT(SUM(ROUND(AVERAGE(VALUE(DS$3),VALUE($P104)),0),CHOOSE(IF(OR(DS$1,$R104),4,INDEX(CMB[[Res_Rare]:[Res_Rare]],MATCH(ROUND(MIN(SUM(DS$4,$O104/1000),SUM($O104,DS$4/1000)),3),CMB[[Cmb_ID]:[Cmb_ID]],0))),-1,-1,0,0)),IF(OR(DS$1,$R104),4,INDEX(CMB[[Cmb_Rare]:[Cmb_Rare]],MATCH(ROUND(MIN(SUM(DS$4,$O104/1000),SUM($O104,DS$4/1000)),3),CMB[[Cmb_ID]:[Cmb_ID]],0))),CHOOSE(AC[[M]:[M]],2,1,1,SUM(AC[[AB]:[DB]])))),""))</f>
        <v/>
      </c>
      <c r="DT104" t="str">
        <f>IF(OR(DT$5="",$S104=""),"",IFERROR(SUM(PRODUCT(INDEX(CMB[[BA_0O]:[BA_2O]],MATCH(ROUND(MIN(SUM(DT$4,$O104/1000),SUM($O104,DT$4/1000)),3),CMB[[Cmb_ID]:[Cmb_ID]],0),SUM(N(DT$1),N($R104),1)),CHOOSE(AC[[M]:[M]],1,1,0,AC[[AB]:[AB]])),PRODUCT(INDEX(CMB[[BD_0O]:[BD_2O]],MATCH(ROUND(MIN(SUM(DT$4,$O104/1000),SUM($O104,DT$4/1000)),3),CMB[[Cmb_ID]:[Cmb_ID]],0),SUM(N(DT$1),N($R104),1)),CHOOSE(AC[[M]:[M]],1,0,1,AC[[DB]:[DB]])),PRODUCT(SUM(ROUND(AVERAGE(VALUE(DT$3),VALUE($P104)),0),CHOOSE(IF(OR(DT$1,$R104),4,INDEX(CMB[[Res_Rare]:[Res_Rare]],MATCH(ROUND(MIN(SUM(DT$4,$O104/1000),SUM($O104,DT$4/1000)),3),CMB[[Cmb_ID]:[Cmb_ID]],0))),-1,-1,0,0)),IF(OR(DT$1,$R104),4,INDEX(CMB[[Cmb_Rare]:[Cmb_Rare]],MATCH(ROUND(MIN(SUM(DT$4,$O104/1000),SUM($O104,DT$4/1000)),3),CMB[[Cmb_ID]:[Cmb_ID]],0))),CHOOSE(AC[[M]:[M]],2,1,1,SUM(AC[[AB]:[DB]])))),""))</f>
        <v/>
      </c>
      <c r="DU104" t="str">
        <f>IF(OR(DU$5="",$S104=""),"",IFERROR(SUM(PRODUCT(INDEX(CMB[[BA_0O]:[BA_2O]],MATCH(ROUND(MIN(SUM(DU$4,$O104/1000),SUM($O104,DU$4/1000)),3),CMB[[Cmb_ID]:[Cmb_ID]],0),SUM(N(DU$1),N($R104),1)),CHOOSE(AC[[M]:[M]],1,1,0,AC[[AB]:[AB]])),PRODUCT(INDEX(CMB[[BD_0O]:[BD_2O]],MATCH(ROUND(MIN(SUM(DU$4,$O104/1000),SUM($O104,DU$4/1000)),3),CMB[[Cmb_ID]:[Cmb_ID]],0),SUM(N(DU$1),N($R104),1)),CHOOSE(AC[[M]:[M]],1,0,1,AC[[DB]:[DB]])),PRODUCT(SUM(ROUND(AVERAGE(VALUE(DU$3),VALUE($P104)),0),CHOOSE(IF(OR(DU$1,$R104),4,INDEX(CMB[[Res_Rare]:[Res_Rare]],MATCH(ROUND(MIN(SUM(DU$4,$O104/1000),SUM($O104,DU$4/1000)),3),CMB[[Cmb_ID]:[Cmb_ID]],0))),-1,-1,0,0)),IF(OR(DU$1,$R104),4,INDEX(CMB[[Cmb_Rare]:[Cmb_Rare]],MATCH(ROUND(MIN(SUM(DU$4,$O104/1000),SUM($O104,DU$4/1000)),3),CMB[[Cmb_ID]:[Cmb_ID]],0))),CHOOSE(AC[[M]:[M]],2,1,1,SUM(AC[[AB]:[DB]])))),""))</f>
        <v/>
      </c>
      <c r="DV104" t="str">
        <f>IF(OR(DV$5="",$S104=""),"",IFERROR(SUM(PRODUCT(INDEX(CMB[[BA_0O]:[BA_2O]],MATCH(ROUND(MIN(SUM(DV$4,$O104/1000),SUM($O104,DV$4/1000)),3),CMB[[Cmb_ID]:[Cmb_ID]],0),SUM(N(DV$1),N($R104),1)),CHOOSE(AC[[M]:[M]],1,1,0,AC[[AB]:[AB]])),PRODUCT(INDEX(CMB[[BD_0O]:[BD_2O]],MATCH(ROUND(MIN(SUM(DV$4,$O104/1000),SUM($O104,DV$4/1000)),3),CMB[[Cmb_ID]:[Cmb_ID]],0),SUM(N(DV$1),N($R104),1)),CHOOSE(AC[[M]:[M]],1,0,1,AC[[DB]:[DB]])),PRODUCT(SUM(ROUND(AVERAGE(VALUE(DV$3),VALUE($P104)),0),CHOOSE(IF(OR(DV$1,$R104),4,INDEX(CMB[[Res_Rare]:[Res_Rare]],MATCH(ROUND(MIN(SUM(DV$4,$O104/1000),SUM($O104,DV$4/1000)),3),CMB[[Cmb_ID]:[Cmb_ID]],0))),-1,-1,0,0)),IF(OR(DV$1,$R104),4,INDEX(CMB[[Cmb_Rare]:[Cmb_Rare]],MATCH(ROUND(MIN(SUM(DV$4,$O104/1000),SUM($O104,DV$4/1000)),3),CMB[[Cmb_ID]:[Cmb_ID]],0))),CHOOSE(AC[[M]:[M]],2,1,1,SUM(AC[[AB]:[DB]])))),""))</f>
        <v/>
      </c>
      <c r="DW104" t="str">
        <f>IF(OR(DW$5="",$S104=""),"",IFERROR(SUM(PRODUCT(INDEX(CMB[[BA_0O]:[BA_2O]],MATCH(ROUND(MIN(SUM(DW$4,$O104/1000),SUM($O104,DW$4/1000)),3),CMB[[Cmb_ID]:[Cmb_ID]],0),SUM(N(DW$1),N($R104),1)),CHOOSE(AC[[M]:[M]],1,1,0,AC[[AB]:[AB]])),PRODUCT(INDEX(CMB[[BD_0O]:[BD_2O]],MATCH(ROUND(MIN(SUM(DW$4,$O104/1000),SUM($O104,DW$4/1000)),3),CMB[[Cmb_ID]:[Cmb_ID]],0),SUM(N(DW$1),N($R104),1)),CHOOSE(AC[[M]:[M]],1,0,1,AC[[DB]:[DB]])),PRODUCT(SUM(ROUND(AVERAGE(VALUE(DW$3),VALUE($P104)),0),CHOOSE(IF(OR(DW$1,$R104),4,INDEX(CMB[[Res_Rare]:[Res_Rare]],MATCH(ROUND(MIN(SUM(DW$4,$O104/1000),SUM($O104,DW$4/1000)),3),CMB[[Cmb_ID]:[Cmb_ID]],0))),-1,-1,0,0)),IF(OR(DW$1,$R104),4,INDEX(CMB[[Cmb_Rare]:[Cmb_Rare]],MATCH(ROUND(MIN(SUM(DW$4,$O104/1000),SUM($O104,DW$4/1000)),3),CMB[[Cmb_ID]:[Cmb_ID]],0))),CHOOSE(AC[[M]:[M]],2,1,1,SUM(AC[[AB]:[DB]])))),""))</f>
        <v/>
      </c>
      <c r="DX104" t="str">
        <f>IF(OR(DX$5="",$S104=""),"",IFERROR(SUM(PRODUCT(INDEX(CMB[[BA_0O]:[BA_2O]],MATCH(ROUND(MIN(SUM(DX$4,$O104/1000),SUM($O104,DX$4/1000)),3),CMB[[Cmb_ID]:[Cmb_ID]],0),SUM(N(DX$1),N($R104),1)),CHOOSE(AC[[M]:[M]],1,1,0,AC[[AB]:[AB]])),PRODUCT(INDEX(CMB[[BD_0O]:[BD_2O]],MATCH(ROUND(MIN(SUM(DX$4,$O104/1000),SUM($O104,DX$4/1000)),3),CMB[[Cmb_ID]:[Cmb_ID]],0),SUM(N(DX$1),N($R104),1)),CHOOSE(AC[[M]:[M]],1,0,1,AC[[DB]:[DB]])),PRODUCT(SUM(ROUND(AVERAGE(VALUE(DX$3),VALUE($P104)),0),CHOOSE(IF(OR(DX$1,$R104),4,INDEX(CMB[[Res_Rare]:[Res_Rare]],MATCH(ROUND(MIN(SUM(DX$4,$O104/1000),SUM($O104,DX$4/1000)),3),CMB[[Cmb_ID]:[Cmb_ID]],0))),-1,-1,0,0)),IF(OR(DX$1,$R104),4,INDEX(CMB[[Cmb_Rare]:[Cmb_Rare]],MATCH(ROUND(MIN(SUM(DX$4,$O104/1000),SUM($O104,DX$4/1000)),3),CMB[[Cmb_ID]:[Cmb_ID]],0))),CHOOSE(AC[[M]:[M]],2,1,1,SUM(AC[[AB]:[DB]])))),""))</f>
        <v/>
      </c>
      <c r="DY104" t="str">
        <f>IF(OR(DY$5="",$S104=""),"",IFERROR(SUM(PRODUCT(INDEX(CMB[[BA_0O]:[BA_2O]],MATCH(ROUND(MIN(SUM(DY$4,$O104/1000),SUM($O104,DY$4/1000)),3),CMB[[Cmb_ID]:[Cmb_ID]],0),SUM(N(DY$1),N($R104),1)),CHOOSE(AC[[M]:[M]],1,1,0,AC[[AB]:[AB]])),PRODUCT(INDEX(CMB[[BD_0O]:[BD_2O]],MATCH(ROUND(MIN(SUM(DY$4,$O104/1000),SUM($O104,DY$4/1000)),3),CMB[[Cmb_ID]:[Cmb_ID]],0),SUM(N(DY$1),N($R104),1)),CHOOSE(AC[[M]:[M]],1,0,1,AC[[DB]:[DB]])),PRODUCT(SUM(ROUND(AVERAGE(VALUE(DY$3),VALUE($P104)),0),CHOOSE(IF(OR(DY$1,$R104),4,INDEX(CMB[[Res_Rare]:[Res_Rare]],MATCH(ROUND(MIN(SUM(DY$4,$O104/1000),SUM($O104,DY$4/1000)),3),CMB[[Cmb_ID]:[Cmb_ID]],0))),-1,-1,0,0)),IF(OR(DY$1,$R104),4,INDEX(CMB[[Cmb_Rare]:[Cmb_Rare]],MATCH(ROUND(MIN(SUM(DY$4,$O104/1000),SUM($O104,DY$4/1000)),3),CMB[[Cmb_ID]:[Cmb_ID]],0))),CHOOSE(AC[[M]:[M]],2,1,1,SUM(AC[[AB]:[DB]])))),""))</f>
        <v/>
      </c>
      <c r="DZ104" t="str">
        <f>IF(OR(DZ$5="",$S104=""),"",IFERROR(SUM(PRODUCT(INDEX(CMB[[BA_0O]:[BA_2O]],MATCH(ROUND(MIN(SUM(DZ$4,$O104/1000),SUM($O104,DZ$4/1000)),3),CMB[[Cmb_ID]:[Cmb_ID]],0),SUM(N(DZ$1),N($R104),1)),CHOOSE(AC[[M]:[M]],1,1,0,AC[[AB]:[AB]])),PRODUCT(INDEX(CMB[[BD_0O]:[BD_2O]],MATCH(ROUND(MIN(SUM(DZ$4,$O104/1000),SUM($O104,DZ$4/1000)),3),CMB[[Cmb_ID]:[Cmb_ID]],0),SUM(N(DZ$1),N($R104),1)),CHOOSE(AC[[M]:[M]],1,0,1,AC[[DB]:[DB]])),PRODUCT(SUM(ROUND(AVERAGE(VALUE(DZ$3),VALUE($P104)),0),CHOOSE(IF(OR(DZ$1,$R104),4,INDEX(CMB[[Res_Rare]:[Res_Rare]],MATCH(ROUND(MIN(SUM(DZ$4,$O104/1000),SUM($O104,DZ$4/1000)),3),CMB[[Cmb_ID]:[Cmb_ID]],0))),-1,-1,0,0)),IF(OR(DZ$1,$R104),4,INDEX(CMB[[Cmb_Rare]:[Cmb_Rare]],MATCH(ROUND(MIN(SUM(DZ$4,$O104/1000),SUM($O104,DZ$4/1000)),3),CMB[[Cmb_ID]:[Cmb_ID]],0))),CHOOSE(AC[[M]:[M]],2,1,1,SUM(AC[[AB]:[DB]])))),""))</f>
        <v/>
      </c>
      <c r="EA104" t="str">
        <f>IF(OR(EA$5="",$S104=""),"",IFERROR(SUM(PRODUCT(INDEX(CMB[[BA_0O]:[BA_2O]],MATCH(ROUND(MIN(SUM(EA$4,$O104/1000),SUM($O104,EA$4/1000)),3),CMB[[Cmb_ID]:[Cmb_ID]],0),SUM(N(EA$1),N($R104),1)),CHOOSE(AC[[M]:[M]],1,1,0,AC[[AB]:[AB]])),PRODUCT(INDEX(CMB[[BD_0O]:[BD_2O]],MATCH(ROUND(MIN(SUM(EA$4,$O104/1000),SUM($O104,EA$4/1000)),3),CMB[[Cmb_ID]:[Cmb_ID]],0),SUM(N(EA$1),N($R104),1)),CHOOSE(AC[[M]:[M]],1,0,1,AC[[DB]:[DB]])),PRODUCT(SUM(ROUND(AVERAGE(VALUE(EA$3),VALUE($P104)),0),CHOOSE(IF(OR(EA$1,$R104),4,INDEX(CMB[[Res_Rare]:[Res_Rare]],MATCH(ROUND(MIN(SUM(EA$4,$O104/1000),SUM($O104,EA$4/1000)),3),CMB[[Cmb_ID]:[Cmb_ID]],0))),-1,-1,0,0)),IF(OR(EA$1,$R104),4,INDEX(CMB[[Cmb_Rare]:[Cmb_Rare]],MATCH(ROUND(MIN(SUM(EA$4,$O104/1000),SUM($O104,EA$4/1000)),3),CMB[[Cmb_ID]:[Cmb_ID]],0))),CHOOSE(AC[[M]:[M]],2,1,1,SUM(AC[[AB]:[DB]])))),""))</f>
        <v/>
      </c>
      <c r="EB104" t="str">
        <f>IF(OR(EB$5="",$S104=""),"",IFERROR(SUM(PRODUCT(INDEX(CMB[[BA_0O]:[BA_2O]],MATCH(ROUND(MIN(SUM(EB$4,$O104/1000),SUM($O104,EB$4/1000)),3),CMB[[Cmb_ID]:[Cmb_ID]],0),SUM(N(EB$1),N($R104),1)),CHOOSE(AC[[M]:[M]],1,1,0,AC[[AB]:[AB]])),PRODUCT(INDEX(CMB[[BD_0O]:[BD_2O]],MATCH(ROUND(MIN(SUM(EB$4,$O104/1000),SUM($O104,EB$4/1000)),3),CMB[[Cmb_ID]:[Cmb_ID]],0),SUM(N(EB$1),N($R104),1)),CHOOSE(AC[[M]:[M]],1,0,1,AC[[DB]:[DB]])),PRODUCT(SUM(ROUND(AVERAGE(VALUE(EB$3),VALUE($P104)),0),CHOOSE(IF(OR(EB$1,$R104),4,INDEX(CMB[[Res_Rare]:[Res_Rare]],MATCH(ROUND(MIN(SUM(EB$4,$O104/1000),SUM($O104,EB$4/1000)),3),CMB[[Cmb_ID]:[Cmb_ID]],0))),-1,-1,0,0)),IF(OR(EB$1,$R104),4,INDEX(CMB[[Cmb_Rare]:[Cmb_Rare]],MATCH(ROUND(MIN(SUM(EB$4,$O104/1000),SUM($O104,EB$4/1000)),3),CMB[[Cmb_ID]:[Cmb_ID]],0))),CHOOSE(AC[[M]:[M]],2,1,1,SUM(AC[[AB]:[DB]])))),""))</f>
        <v/>
      </c>
      <c r="EC104" t="str">
        <f>IF(OR(EC$5="",$S104=""),"",IFERROR(SUM(PRODUCT(INDEX(CMB[[BA_0O]:[BA_2O]],MATCH(ROUND(MIN(SUM(EC$4,$O104/1000),SUM($O104,EC$4/1000)),3),CMB[[Cmb_ID]:[Cmb_ID]],0),SUM(N(EC$1),N($R104),1)),CHOOSE(AC[[M]:[M]],1,1,0,AC[[AB]:[AB]])),PRODUCT(INDEX(CMB[[BD_0O]:[BD_2O]],MATCH(ROUND(MIN(SUM(EC$4,$O104/1000),SUM($O104,EC$4/1000)),3),CMB[[Cmb_ID]:[Cmb_ID]],0),SUM(N(EC$1),N($R104),1)),CHOOSE(AC[[M]:[M]],1,0,1,AC[[DB]:[DB]])),PRODUCT(SUM(ROUND(AVERAGE(VALUE(EC$3),VALUE($P104)),0),CHOOSE(IF(OR(EC$1,$R104),4,INDEX(CMB[[Res_Rare]:[Res_Rare]],MATCH(ROUND(MIN(SUM(EC$4,$O104/1000),SUM($O104,EC$4/1000)),3),CMB[[Cmb_ID]:[Cmb_ID]],0))),-1,-1,0,0)),IF(OR(EC$1,$R104),4,INDEX(CMB[[Cmb_Rare]:[Cmb_Rare]],MATCH(ROUND(MIN(SUM(EC$4,$O104/1000),SUM($O104,EC$4/1000)),3),CMB[[Cmb_ID]:[Cmb_ID]],0))),CHOOSE(AC[[M]:[M]],2,1,1,SUM(AC[[AB]:[DB]])))),""))</f>
        <v/>
      </c>
      <c r="ED104" t="str">
        <f>IF(OR(ED$5="",$S104=""),"",IFERROR(SUM(PRODUCT(INDEX(CMB[[BA_0O]:[BA_2O]],MATCH(ROUND(MIN(SUM(ED$4,$O104/1000),SUM($O104,ED$4/1000)),3),CMB[[Cmb_ID]:[Cmb_ID]],0),SUM(N(ED$1),N($R104),1)),CHOOSE(AC[[M]:[M]],1,1,0,AC[[AB]:[AB]])),PRODUCT(INDEX(CMB[[BD_0O]:[BD_2O]],MATCH(ROUND(MIN(SUM(ED$4,$O104/1000),SUM($O104,ED$4/1000)),3),CMB[[Cmb_ID]:[Cmb_ID]],0),SUM(N(ED$1),N($R104),1)),CHOOSE(AC[[M]:[M]],1,0,1,AC[[DB]:[DB]])),PRODUCT(SUM(ROUND(AVERAGE(VALUE(ED$3),VALUE($P104)),0),CHOOSE(IF(OR(ED$1,$R104),4,INDEX(CMB[[Res_Rare]:[Res_Rare]],MATCH(ROUND(MIN(SUM(ED$4,$O104/1000),SUM($O104,ED$4/1000)),3),CMB[[Cmb_ID]:[Cmb_ID]],0))),-1,-1,0,0)),IF(OR(ED$1,$R104),4,INDEX(CMB[[Cmb_Rare]:[Cmb_Rare]],MATCH(ROUND(MIN(SUM(ED$4,$O104/1000),SUM($O104,ED$4/1000)),3),CMB[[Cmb_ID]:[Cmb_ID]],0))),CHOOSE(AC[[M]:[M]],2,1,1,SUM(AC[[AB]:[DB]])))),""))</f>
        <v/>
      </c>
      <c r="EE104" t="str">
        <f>IF(OR(EE$5="",$S104=""),"",IFERROR(SUM(PRODUCT(INDEX(CMB[[BA_0O]:[BA_2O]],MATCH(ROUND(MIN(SUM(EE$4,$O104/1000),SUM($O104,EE$4/1000)),3),CMB[[Cmb_ID]:[Cmb_ID]],0),SUM(N(EE$1),N($R104),1)),CHOOSE(AC[[M]:[M]],1,1,0,AC[[AB]:[AB]])),PRODUCT(INDEX(CMB[[BD_0O]:[BD_2O]],MATCH(ROUND(MIN(SUM(EE$4,$O104/1000),SUM($O104,EE$4/1000)),3),CMB[[Cmb_ID]:[Cmb_ID]],0),SUM(N(EE$1),N($R104),1)),CHOOSE(AC[[M]:[M]],1,0,1,AC[[DB]:[DB]])),PRODUCT(SUM(ROUND(AVERAGE(VALUE(EE$3),VALUE($P104)),0),CHOOSE(IF(OR(EE$1,$R104),4,INDEX(CMB[[Res_Rare]:[Res_Rare]],MATCH(ROUND(MIN(SUM(EE$4,$O104/1000),SUM($O104,EE$4/1000)),3),CMB[[Cmb_ID]:[Cmb_ID]],0))),-1,-1,0,0)),IF(OR(EE$1,$R104),4,INDEX(CMB[[Cmb_Rare]:[Cmb_Rare]],MATCH(ROUND(MIN(SUM(EE$4,$O104/1000),SUM($O104,EE$4/1000)),3),CMB[[Cmb_ID]:[Cmb_ID]],0))),CHOOSE(AC[[M]:[M]],2,1,1,SUM(AC[[AB]:[DB]])))),""))</f>
        <v/>
      </c>
      <c r="EF104" t="str">
        <f>IF(OR(EF$5="",$S104=""),"",IFERROR(SUM(PRODUCT(INDEX(CMB[[BA_0O]:[BA_2O]],MATCH(ROUND(MIN(SUM(EF$4,$O104/1000),SUM($O104,EF$4/1000)),3),CMB[[Cmb_ID]:[Cmb_ID]],0),SUM(N(EF$1),N($R104),1)),CHOOSE(AC[[M]:[M]],1,1,0,AC[[AB]:[AB]])),PRODUCT(INDEX(CMB[[BD_0O]:[BD_2O]],MATCH(ROUND(MIN(SUM(EF$4,$O104/1000),SUM($O104,EF$4/1000)),3),CMB[[Cmb_ID]:[Cmb_ID]],0),SUM(N(EF$1),N($R104),1)),CHOOSE(AC[[M]:[M]],1,0,1,AC[[DB]:[DB]])),PRODUCT(SUM(ROUND(AVERAGE(VALUE(EF$3),VALUE($P104)),0),CHOOSE(IF(OR(EF$1,$R104),4,INDEX(CMB[[Res_Rare]:[Res_Rare]],MATCH(ROUND(MIN(SUM(EF$4,$O104/1000),SUM($O104,EF$4/1000)),3),CMB[[Cmb_ID]:[Cmb_ID]],0))),-1,-1,0,0)),IF(OR(EF$1,$R104),4,INDEX(CMB[[Cmb_Rare]:[Cmb_Rare]],MATCH(ROUND(MIN(SUM(EF$4,$O104/1000),SUM($O104,EF$4/1000)),3),CMB[[Cmb_ID]:[Cmb_ID]],0))),CHOOSE(AC[[M]:[M]],2,1,1,SUM(AC[[AB]:[DB]])))),""))</f>
        <v/>
      </c>
      <c r="EG104" t="str">
        <f>IF(OR(EG$5="",$S104=""),"",IFERROR(SUM(PRODUCT(INDEX(CMB[[BA_0O]:[BA_2O]],MATCH(ROUND(MIN(SUM(EG$4,$O104/1000),SUM($O104,EG$4/1000)),3),CMB[[Cmb_ID]:[Cmb_ID]],0),SUM(N(EG$1),N($R104),1)),CHOOSE(AC[[M]:[M]],1,1,0,AC[[AB]:[AB]])),PRODUCT(INDEX(CMB[[BD_0O]:[BD_2O]],MATCH(ROUND(MIN(SUM(EG$4,$O104/1000),SUM($O104,EG$4/1000)),3),CMB[[Cmb_ID]:[Cmb_ID]],0),SUM(N(EG$1),N($R104),1)),CHOOSE(AC[[M]:[M]],1,0,1,AC[[DB]:[DB]])),PRODUCT(SUM(ROUND(AVERAGE(VALUE(EG$3),VALUE($P104)),0),CHOOSE(IF(OR(EG$1,$R104),4,INDEX(CMB[[Res_Rare]:[Res_Rare]],MATCH(ROUND(MIN(SUM(EG$4,$O104/1000),SUM($O104,EG$4/1000)),3),CMB[[Cmb_ID]:[Cmb_ID]],0))),-1,-1,0,0)),IF(OR(EG$1,$R104),4,INDEX(CMB[[Cmb_Rare]:[Cmb_Rare]],MATCH(ROUND(MIN(SUM(EG$4,$O104/1000),SUM($O104,EG$4/1000)),3),CMB[[Cmb_ID]:[Cmb_ID]],0))),CHOOSE(AC[[M]:[M]],2,1,1,SUM(AC[[AB]:[DB]])))),""))</f>
        <v/>
      </c>
      <c r="EH104" t="str">
        <f>IF(OR(EH$5="",$S104=""),"",IFERROR(SUM(PRODUCT(INDEX(CMB[[BA_0O]:[BA_2O]],MATCH(ROUND(MIN(SUM(EH$4,$O104/1000),SUM($O104,EH$4/1000)),3),CMB[[Cmb_ID]:[Cmb_ID]],0),SUM(N(EH$1),N($R104),1)),CHOOSE(AC[[M]:[M]],1,1,0,AC[[AB]:[AB]])),PRODUCT(INDEX(CMB[[BD_0O]:[BD_2O]],MATCH(ROUND(MIN(SUM(EH$4,$O104/1000),SUM($O104,EH$4/1000)),3),CMB[[Cmb_ID]:[Cmb_ID]],0),SUM(N(EH$1),N($R104),1)),CHOOSE(AC[[M]:[M]],1,0,1,AC[[DB]:[DB]])),PRODUCT(SUM(ROUND(AVERAGE(VALUE(EH$3),VALUE($P104)),0),CHOOSE(IF(OR(EH$1,$R104),4,INDEX(CMB[[Res_Rare]:[Res_Rare]],MATCH(ROUND(MIN(SUM(EH$4,$O104/1000),SUM($O104,EH$4/1000)),3),CMB[[Cmb_ID]:[Cmb_ID]],0))),-1,-1,0,0)),IF(OR(EH$1,$R104),4,INDEX(CMB[[Cmb_Rare]:[Cmb_Rare]],MATCH(ROUND(MIN(SUM(EH$4,$O104/1000),SUM($O104,EH$4/1000)),3),CMB[[Cmb_ID]:[Cmb_ID]],0))),CHOOSE(AC[[M]:[M]],2,1,1,SUM(AC[[AB]:[DB]])))),""))</f>
        <v/>
      </c>
      <c r="EI104" t="str">
        <f>IF(OR(EI$5="",$S104=""),"",IFERROR(SUM(PRODUCT(INDEX(CMB[[BA_0O]:[BA_2O]],MATCH(ROUND(MIN(SUM(EI$4,$O104/1000),SUM($O104,EI$4/1000)),3),CMB[[Cmb_ID]:[Cmb_ID]],0),SUM(N(EI$1),N($R104),1)),CHOOSE(AC[[M]:[M]],1,1,0,AC[[AB]:[AB]])),PRODUCT(INDEX(CMB[[BD_0O]:[BD_2O]],MATCH(ROUND(MIN(SUM(EI$4,$O104/1000),SUM($O104,EI$4/1000)),3),CMB[[Cmb_ID]:[Cmb_ID]],0),SUM(N(EI$1),N($R104),1)),CHOOSE(AC[[M]:[M]],1,0,1,AC[[DB]:[DB]])),PRODUCT(SUM(ROUND(AVERAGE(VALUE(EI$3),VALUE($P104)),0),CHOOSE(IF(OR(EI$1,$R104),4,INDEX(CMB[[Res_Rare]:[Res_Rare]],MATCH(ROUND(MIN(SUM(EI$4,$O104/1000),SUM($O104,EI$4/1000)),3),CMB[[Cmb_ID]:[Cmb_ID]],0))),-1,-1,0,0)),IF(OR(EI$1,$R104),4,INDEX(CMB[[Cmb_Rare]:[Cmb_Rare]],MATCH(ROUND(MIN(SUM(EI$4,$O104/1000),SUM($O104,EI$4/1000)),3),CMB[[Cmb_ID]:[Cmb_ID]],0))),CHOOSE(AC[[M]:[M]],2,1,1,SUM(AC[[AB]:[DB]])))),""))</f>
        <v/>
      </c>
      <c r="EJ104" t="str">
        <f>IF(OR(EJ$5="",$S104=""),"",IFERROR(SUM(PRODUCT(INDEX(CMB[[BA_0O]:[BA_2O]],MATCH(ROUND(MIN(SUM(EJ$4,$O104/1000),SUM($O104,EJ$4/1000)),3),CMB[[Cmb_ID]:[Cmb_ID]],0),SUM(N(EJ$1),N($R104),1)),CHOOSE(AC[[M]:[M]],1,1,0,AC[[AB]:[AB]])),PRODUCT(INDEX(CMB[[BD_0O]:[BD_2O]],MATCH(ROUND(MIN(SUM(EJ$4,$O104/1000),SUM($O104,EJ$4/1000)),3),CMB[[Cmb_ID]:[Cmb_ID]],0),SUM(N(EJ$1),N($R104),1)),CHOOSE(AC[[M]:[M]],1,0,1,AC[[DB]:[DB]])),PRODUCT(SUM(ROUND(AVERAGE(VALUE(EJ$3),VALUE($P104)),0),CHOOSE(IF(OR(EJ$1,$R104),4,INDEX(CMB[[Res_Rare]:[Res_Rare]],MATCH(ROUND(MIN(SUM(EJ$4,$O104/1000),SUM($O104,EJ$4/1000)),3),CMB[[Cmb_ID]:[Cmb_ID]],0))),-1,-1,0,0)),IF(OR(EJ$1,$R104),4,INDEX(CMB[[Cmb_Rare]:[Cmb_Rare]],MATCH(ROUND(MIN(SUM(EJ$4,$O104/1000),SUM($O104,EJ$4/1000)),3),CMB[[Cmb_ID]:[Cmb_ID]],0))),CHOOSE(AC[[M]:[M]],2,1,1,SUM(AC[[AB]:[DB]])))),""))</f>
        <v/>
      </c>
      <c r="EK104" t="str">
        <f>IF(OR(EK$5="",$S104=""),"",IFERROR(SUM(PRODUCT(INDEX(CMB[[BA_0O]:[BA_2O]],MATCH(ROUND(MIN(SUM(EK$4,$O104/1000),SUM($O104,EK$4/1000)),3),CMB[[Cmb_ID]:[Cmb_ID]],0),SUM(N(EK$1),N($R104),1)),CHOOSE(AC[[M]:[M]],1,1,0,AC[[AB]:[AB]])),PRODUCT(INDEX(CMB[[BD_0O]:[BD_2O]],MATCH(ROUND(MIN(SUM(EK$4,$O104/1000),SUM($O104,EK$4/1000)),3),CMB[[Cmb_ID]:[Cmb_ID]],0),SUM(N(EK$1),N($R104),1)),CHOOSE(AC[[M]:[M]],1,0,1,AC[[DB]:[DB]])),PRODUCT(SUM(ROUND(AVERAGE(VALUE(EK$3),VALUE($P104)),0),CHOOSE(IF(OR(EK$1,$R104),4,INDEX(CMB[[Res_Rare]:[Res_Rare]],MATCH(ROUND(MIN(SUM(EK$4,$O104/1000),SUM($O104,EK$4/1000)),3),CMB[[Cmb_ID]:[Cmb_ID]],0))),-1,-1,0,0)),IF(OR(EK$1,$R104),4,INDEX(CMB[[Cmb_Rare]:[Cmb_Rare]],MATCH(ROUND(MIN(SUM(EK$4,$O104/1000),SUM($O104,EK$4/1000)),3),CMB[[Cmb_ID]:[Cmb_ID]],0))),CHOOSE(AC[[M]:[M]],2,1,1,SUM(AC[[AB]:[DB]])))),""))</f>
        <v/>
      </c>
      <c r="EL104" t="str">
        <f>IF(OR(EL$5="",$S104=""),"",IFERROR(SUM(PRODUCT(INDEX(CMB[[BA_0O]:[BA_2O]],MATCH(ROUND(MIN(SUM(EL$4,$O104/1000),SUM($O104,EL$4/1000)),3),CMB[[Cmb_ID]:[Cmb_ID]],0),SUM(N(EL$1),N($R104),1)),CHOOSE(AC[[M]:[M]],1,1,0,AC[[AB]:[AB]])),PRODUCT(INDEX(CMB[[BD_0O]:[BD_2O]],MATCH(ROUND(MIN(SUM(EL$4,$O104/1000),SUM($O104,EL$4/1000)),3),CMB[[Cmb_ID]:[Cmb_ID]],0),SUM(N(EL$1),N($R104),1)),CHOOSE(AC[[M]:[M]],1,0,1,AC[[DB]:[DB]])),PRODUCT(SUM(ROUND(AVERAGE(VALUE(EL$3),VALUE($P104)),0),CHOOSE(IF(OR(EL$1,$R104),4,INDEX(CMB[[Res_Rare]:[Res_Rare]],MATCH(ROUND(MIN(SUM(EL$4,$O104/1000),SUM($O104,EL$4/1000)),3),CMB[[Cmb_ID]:[Cmb_ID]],0))),-1,-1,0,0)),IF(OR(EL$1,$R104),4,INDEX(CMB[[Cmb_Rare]:[Cmb_Rare]],MATCH(ROUND(MIN(SUM(EL$4,$O104/1000),SUM($O104,EL$4/1000)),3),CMB[[Cmb_ID]:[Cmb_ID]],0))),CHOOSE(AC[[M]:[M]],2,1,1,SUM(AC[[AB]:[DB]])))),""))</f>
        <v/>
      </c>
      <c r="EM104" t="str">
        <f>IF(OR(EM$5="",$S104=""),"",IFERROR(SUM(PRODUCT(INDEX(CMB[[BA_0O]:[BA_2O]],MATCH(ROUND(MIN(SUM(EM$4,$O104/1000),SUM($O104,EM$4/1000)),3),CMB[[Cmb_ID]:[Cmb_ID]],0),SUM(N(EM$1),N($R104),1)),CHOOSE(AC[[M]:[M]],1,1,0,AC[[AB]:[AB]])),PRODUCT(INDEX(CMB[[BD_0O]:[BD_2O]],MATCH(ROUND(MIN(SUM(EM$4,$O104/1000),SUM($O104,EM$4/1000)),3),CMB[[Cmb_ID]:[Cmb_ID]],0),SUM(N(EM$1),N($R104),1)),CHOOSE(AC[[M]:[M]],1,0,1,AC[[DB]:[DB]])),PRODUCT(SUM(ROUND(AVERAGE(VALUE(EM$3),VALUE($P104)),0),CHOOSE(IF(OR(EM$1,$R104),4,INDEX(CMB[[Res_Rare]:[Res_Rare]],MATCH(ROUND(MIN(SUM(EM$4,$O104/1000),SUM($O104,EM$4/1000)),3),CMB[[Cmb_ID]:[Cmb_ID]],0))),-1,-1,0,0)),IF(OR(EM$1,$R104),4,INDEX(CMB[[Cmb_Rare]:[Cmb_Rare]],MATCH(ROUND(MIN(SUM(EM$4,$O104/1000),SUM($O104,EM$4/1000)),3),CMB[[Cmb_ID]:[Cmb_ID]],0))),CHOOSE(AC[[M]:[M]],2,1,1,SUM(AC[[AB]:[DB]])))),""))</f>
        <v/>
      </c>
      <c r="EN104" t="str">
        <f>IF(OR(EN$5="",$S104=""),"",IFERROR(SUM(PRODUCT(INDEX(CMB[[BA_0O]:[BA_2O]],MATCH(ROUND(MIN(SUM(EN$4,$O104/1000),SUM($O104,EN$4/1000)),3),CMB[[Cmb_ID]:[Cmb_ID]],0),SUM(N(EN$1),N($R104),1)),CHOOSE(AC[[M]:[M]],1,1,0,AC[[AB]:[AB]])),PRODUCT(INDEX(CMB[[BD_0O]:[BD_2O]],MATCH(ROUND(MIN(SUM(EN$4,$O104/1000),SUM($O104,EN$4/1000)),3),CMB[[Cmb_ID]:[Cmb_ID]],0),SUM(N(EN$1),N($R104),1)),CHOOSE(AC[[M]:[M]],1,0,1,AC[[DB]:[DB]])),PRODUCT(SUM(ROUND(AVERAGE(VALUE(EN$3),VALUE($P104)),0),CHOOSE(IF(OR(EN$1,$R104),4,INDEX(CMB[[Res_Rare]:[Res_Rare]],MATCH(ROUND(MIN(SUM(EN$4,$O104/1000),SUM($O104,EN$4/1000)),3),CMB[[Cmb_ID]:[Cmb_ID]],0))),-1,-1,0,0)),IF(OR(EN$1,$R104),4,INDEX(CMB[[Cmb_Rare]:[Cmb_Rare]],MATCH(ROUND(MIN(SUM(EN$4,$O104/1000),SUM($O104,EN$4/1000)),3),CMB[[Cmb_ID]:[Cmb_ID]],0))),CHOOSE(AC[[M]:[M]],2,1,1,SUM(AC[[AB]:[DB]])))),""))</f>
        <v/>
      </c>
      <c r="EO104" t="str">
        <f>IF(OR(EO$5="",$S104=""),"",IFERROR(SUM(PRODUCT(INDEX(CMB[[BA_0O]:[BA_2O]],MATCH(ROUND(MIN(SUM(EO$4,$O104/1000),SUM($O104,EO$4/1000)),3),CMB[[Cmb_ID]:[Cmb_ID]],0),SUM(N(EO$1),N($R104),1)),CHOOSE(AC[[M]:[M]],1,1,0,AC[[AB]:[AB]])),PRODUCT(INDEX(CMB[[BD_0O]:[BD_2O]],MATCH(ROUND(MIN(SUM(EO$4,$O104/1000),SUM($O104,EO$4/1000)),3),CMB[[Cmb_ID]:[Cmb_ID]],0),SUM(N(EO$1),N($R104),1)),CHOOSE(AC[[M]:[M]],1,0,1,AC[[DB]:[DB]])),PRODUCT(SUM(ROUND(AVERAGE(VALUE(EO$3),VALUE($P104)),0),CHOOSE(IF(OR(EO$1,$R104),4,INDEX(CMB[[Res_Rare]:[Res_Rare]],MATCH(ROUND(MIN(SUM(EO$4,$O104/1000),SUM($O104,EO$4/1000)),3),CMB[[Cmb_ID]:[Cmb_ID]],0))),-1,-1,0,0)),IF(OR(EO$1,$R104),4,INDEX(CMB[[Cmb_Rare]:[Cmb_Rare]],MATCH(ROUND(MIN(SUM(EO$4,$O104/1000),SUM($O104,EO$4/1000)),3),CMB[[Cmb_ID]:[Cmb_ID]],0))),CHOOSE(AC[[M]:[M]],2,1,1,SUM(AC[[AB]:[DB]])))),""))</f>
        <v/>
      </c>
      <c r="EP104" t="str">
        <f>IF(OR(EP$5="",$S104=""),"",IFERROR(SUM(PRODUCT(INDEX(CMB[[BA_0O]:[BA_2O]],MATCH(ROUND(MIN(SUM(EP$4,$O104/1000),SUM($O104,EP$4/1000)),3),CMB[[Cmb_ID]:[Cmb_ID]],0),SUM(N(EP$1),N($R104),1)),CHOOSE(AC[[M]:[M]],1,1,0,AC[[AB]:[AB]])),PRODUCT(INDEX(CMB[[BD_0O]:[BD_2O]],MATCH(ROUND(MIN(SUM(EP$4,$O104/1000),SUM($O104,EP$4/1000)),3),CMB[[Cmb_ID]:[Cmb_ID]],0),SUM(N(EP$1),N($R104),1)),CHOOSE(AC[[M]:[M]],1,0,1,AC[[DB]:[DB]])),PRODUCT(SUM(ROUND(AVERAGE(VALUE(EP$3),VALUE($P104)),0),CHOOSE(IF(OR(EP$1,$R104),4,INDEX(CMB[[Res_Rare]:[Res_Rare]],MATCH(ROUND(MIN(SUM(EP$4,$O104/1000),SUM($O104,EP$4/1000)),3),CMB[[Cmb_ID]:[Cmb_ID]],0))),-1,-1,0,0)),IF(OR(EP$1,$R104),4,INDEX(CMB[[Cmb_Rare]:[Cmb_Rare]],MATCH(ROUND(MIN(SUM(EP$4,$O104/1000),SUM($O104,EP$4/1000)),3),CMB[[Cmb_ID]:[Cmb_ID]],0))),CHOOSE(AC[[M]:[M]],2,1,1,SUM(AC[[AB]:[DB]])))),""))</f>
        <v/>
      </c>
      <c r="EQ104" t="str">
        <f>IF(OR(EQ$5="",$S104=""),"",IFERROR(SUM(PRODUCT(INDEX(CMB[[BA_0O]:[BA_2O]],MATCH(ROUND(MIN(SUM(EQ$4,$O104/1000),SUM($O104,EQ$4/1000)),3),CMB[[Cmb_ID]:[Cmb_ID]],0),SUM(N(EQ$1),N($R104),1)),CHOOSE(AC[[M]:[M]],1,1,0,AC[[AB]:[AB]])),PRODUCT(INDEX(CMB[[BD_0O]:[BD_2O]],MATCH(ROUND(MIN(SUM(EQ$4,$O104/1000),SUM($O104,EQ$4/1000)),3),CMB[[Cmb_ID]:[Cmb_ID]],0),SUM(N(EQ$1),N($R104),1)),CHOOSE(AC[[M]:[M]],1,0,1,AC[[DB]:[DB]])),PRODUCT(SUM(ROUND(AVERAGE(VALUE(EQ$3),VALUE($P104)),0),CHOOSE(IF(OR(EQ$1,$R104),4,INDEX(CMB[[Res_Rare]:[Res_Rare]],MATCH(ROUND(MIN(SUM(EQ$4,$O104/1000),SUM($O104,EQ$4/1000)),3),CMB[[Cmb_ID]:[Cmb_ID]],0))),-1,-1,0,0)),IF(OR(EQ$1,$R104),4,INDEX(CMB[[Cmb_Rare]:[Cmb_Rare]],MATCH(ROUND(MIN(SUM(EQ$4,$O104/1000),SUM($O104,EQ$4/1000)),3),CMB[[Cmb_ID]:[Cmb_ID]],0))),CHOOSE(AC[[M]:[M]],2,1,1,SUM(AC[[AB]:[DB]])))),""))</f>
        <v/>
      </c>
      <c r="ER104" t="str">
        <f>IF(OR(ER$5="",$S104=""),"",IFERROR(SUM(PRODUCT(INDEX(CMB[[BA_0O]:[BA_2O]],MATCH(ROUND(MIN(SUM(ER$4,$O104/1000),SUM($O104,ER$4/1000)),3),CMB[[Cmb_ID]:[Cmb_ID]],0),SUM(N(ER$1),N($R104),1)),CHOOSE(AC[[M]:[M]],1,1,0,AC[[AB]:[AB]])),PRODUCT(INDEX(CMB[[BD_0O]:[BD_2O]],MATCH(ROUND(MIN(SUM(ER$4,$O104/1000),SUM($O104,ER$4/1000)),3),CMB[[Cmb_ID]:[Cmb_ID]],0),SUM(N(ER$1),N($R104),1)),CHOOSE(AC[[M]:[M]],1,0,1,AC[[DB]:[DB]])),PRODUCT(SUM(ROUND(AVERAGE(VALUE(ER$3),VALUE($P104)),0),CHOOSE(IF(OR(ER$1,$R104),4,INDEX(CMB[[Res_Rare]:[Res_Rare]],MATCH(ROUND(MIN(SUM(ER$4,$O104/1000),SUM($O104,ER$4/1000)),3),CMB[[Cmb_ID]:[Cmb_ID]],0))),-1,-1,0,0)),IF(OR(ER$1,$R104),4,INDEX(CMB[[Cmb_Rare]:[Cmb_Rare]],MATCH(ROUND(MIN(SUM(ER$4,$O104/1000),SUM($O104,ER$4/1000)),3),CMB[[Cmb_ID]:[Cmb_ID]],0))),CHOOSE(AC[[M]:[M]],2,1,1,SUM(AC[[AB]:[DB]])))),""))</f>
        <v/>
      </c>
      <c r="ES104" t="str">
        <f>IF(OR(ES$5="",$S104=""),"",IFERROR(SUM(PRODUCT(INDEX(CMB[[BA_0O]:[BA_2O]],MATCH(ROUND(MIN(SUM(ES$4,$O104/1000),SUM($O104,ES$4/1000)),3),CMB[[Cmb_ID]:[Cmb_ID]],0),SUM(N(ES$1),N($R104),1)),CHOOSE(AC[[M]:[M]],1,1,0,AC[[AB]:[AB]])),PRODUCT(INDEX(CMB[[BD_0O]:[BD_2O]],MATCH(ROUND(MIN(SUM(ES$4,$O104/1000),SUM($O104,ES$4/1000)),3),CMB[[Cmb_ID]:[Cmb_ID]],0),SUM(N(ES$1),N($R104),1)),CHOOSE(AC[[M]:[M]],1,0,1,AC[[DB]:[DB]])),PRODUCT(SUM(ROUND(AVERAGE(VALUE(ES$3),VALUE($P104)),0),CHOOSE(IF(OR(ES$1,$R104),4,INDEX(CMB[[Res_Rare]:[Res_Rare]],MATCH(ROUND(MIN(SUM(ES$4,$O104/1000),SUM($O104,ES$4/1000)),3),CMB[[Cmb_ID]:[Cmb_ID]],0))),-1,-1,0,0)),IF(OR(ES$1,$R104),4,INDEX(CMB[[Cmb_Rare]:[Cmb_Rare]],MATCH(ROUND(MIN(SUM(ES$4,$O104/1000),SUM($O104,ES$4/1000)),3),CMB[[Cmb_ID]:[Cmb_ID]],0))),CHOOSE(AC[[M]:[M]],2,1,1,SUM(AC[[AB]:[DB]])))),""))</f>
        <v/>
      </c>
      <c r="ET104" t="str">
        <f>IF(OR(ET$5="",$S104=""),"",IFERROR(SUM(PRODUCT(INDEX(CMB[[BA_0O]:[BA_2O]],MATCH(ROUND(MIN(SUM(ET$4,$O104/1000),SUM($O104,ET$4/1000)),3),CMB[[Cmb_ID]:[Cmb_ID]],0),SUM(N(ET$1),N($R104),1)),CHOOSE(AC[[M]:[M]],1,1,0,AC[[AB]:[AB]])),PRODUCT(INDEX(CMB[[BD_0O]:[BD_2O]],MATCH(ROUND(MIN(SUM(ET$4,$O104/1000),SUM($O104,ET$4/1000)),3),CMB[[Cmb_ID]:[Cmb_ID]],0),SUM(N(ET$1),N($R104),1)),CHOOSE(AC[[M]:[M]],1,0,1,AC[[DB]:[DB]])),PRODUCT(SUM(ROUND(AVERAGE(VALUE(ET$3),VALUE($P104)),0),CHOOSE(IF(OR(ET$1,$R104),4,INDEX(CMB[[Res_Rare]:[Res_Rare]],MATCH(ROUND(MIN(SUM(ET$4,$O104/1000),SUM($O104,ET$4/1000)),3),CMB[[Cmb_ID]:[Cmb_ID]],0))),-1,-1,0,0)),IF(OR(ET$1,$R104),4,INDEX(CMB[[Cmb_Rare]:[Cmb_Rare]],MATCH(ROUND(MIN(SUM(ET$4,$O104/1000),SUM($O104,ET$4/1000)),3),CMB[[Cmb_ID]:[Cmb_ID]],0))),CHOOSE(AC[[M]:[M]],2,1,1,SUM(AC[[AB]:[DB]])))),""))</f>
        <v/>
      </c>
      <c r="EU104" t="str">
        <f>IF(OR(EU$5="",$S104=""),"",IFERROR(SUM(PRODUCT(INDEX(CMB[[BA_0O]:[BA_2O]],MATCH(ROUND(MIN(SUM(EU$4,$O104/1000),SUM($O104,EU$4/1000)),3),CMB[[Cmb_ID]:[Cmb_ID]],0),SUM(N(EU$1),N($R104),1)),CHOOSE(AC[[M]:[M]],1,1,0,AC[[AB]:[AB]])),PRODUCT(INDEX(CMB[[BD_0O]:[BD_2O]],MATCH(ROUND(MIN(SUM(EU$4,$O104/1000),SUM($O104,EU$4/1000)),3),CMB[[Cmb_ID]:[Cmb_ID]],0),SUM(N(EU$1),N($R104),1)),CHOOSE(AC[[M]:[M]],1,0,1,AC[[DB]:[DB]])),PRODUCT(SUM(ROUND(AVERAGE(VALUE(EU$3),VALUE($P104)),0),CHOOSE(IF(OR(EU$1,$R104),4,INDEX(CMB[[Res_Rare]:[Res_Rare]],MATCH(ROUND(MIN(SUM(EU$4,$O104/1000),SUM($O104,EU$4/1000)),3),CMB[[Cmb_ID]:[Cmb_ID]],0))),-1,-1,0,0)),IF(OR(EU$1,$R104),4,INDEX(CMB[[Cmb_Rare]:[Cmb_Rare]],MATCH(ROUND(MIN(SUM(EU$4,$O104/1000),SUM($O104,EU$4/1000)),3),CMB[[Cmb_ID]:[Cmb_ID]],0))),CHOOSE(AC[[M]:[M]],2,1,1,SUM(AC[[AB]:[DB]])))),""))</f>
        <v/>
      </c>
      <c r="EV104" t="str">
        <f>IF(OR(EV$5="",$S104=""),"",IFERROR(SUM(PRODUCT(INDEX(CMB[[BA_0O]:[BA_2O]],MATCH(ROUND(MIN(SUM(EV$4,$O104/1000),SUM($O104,EV$4/1000)),3),CMB[[Cmb_ID]:[Cmb_ID]],0),SUM(N(EV$1),N($R104),1)),CHOOSE(AC[[M]:[M]],1,1,0,AC[[AB]:[AB]])),PRODUCT(INDEX(CMB[[BD_0O]:[BD_2O]],MATCH(ROUND(MIN(SUM(EV$4,$O104/1000),SUM($O104,EV$4/1000)),3),CMB[[Cmb_ID]:[Cmb_ID]],0),SUM(N(EV$1),N($R104),1)),CHOOSE(AC[[M]:[M]],1,0,1,AC[[DB]:[DB]])),PRODUCT(SUM(ROUND(AVERAGE(VALUE(EV$3),VALUE($P104)),0),CHOOSE(IF(OR(EV$1,$R104),4,INDEX(CMB[[Res_Rare]:[Res_Rare]],MATCH(ROUND(MIN(SUM(EV$4,$O104/1000),SUM($O104,EV$4/1000)),3),CMB[[Cmb_ID]:[Cmb_ID]],0))),-1,-1,0,0)),IF(OR(EV$1,$R104),4,INDEX(CMB[[Cmb_Rare]:[Cmb_Rare]],MATCH(ROUND(MIN(SUM(EV$4,$O104/1000),SUM($O104,EV$4/1000)),3),CMB[[Cmb_ID]:[Cmb_ID]],0))),CHOOSE(AC[[M]:[M]],2,1,1,SUM(AC[[AB]:[DB]])))),""))</f>
        <v/>
      </c>
      <c r="EW104" t="str">
        <f>IF(OR(EW$5="",$S104=""),"",IFERROR(SUM(PRODUCT(INDEX(CMB[[BA_0O]:[BA_2O]],MATCH(ROUND(MIN(SUM(EW$4,$O104/1000),SUM($O104,EW$4/1000)),3),CMB[[Cmb_ID]:[Cmb_ID]],0),SUM(N(EW$1),N($R104),1)),CHOOSE(AC[[M]:[M]],1,1,0,AC[[AB]:[AB]])),PRODUCT(INDEX(CMB[[BD_0O]:[BD_2O]],MATCH(ROUND(MIN(SUM(EW$4,$O104/1000),SUM($O104,EW$4/1000)),3),CMB[[Cmb_ID]:[Cmb_ID]],0),SUM(N(EW$1),N($R104),1)),CHOOSE(AC[[M]:[M]],1,0,1,AC[[DB]:[DB]])),PRODUCT(SUM(ROUND(AVERAGE(VALUE(EW$3),VALUE($P104)),0),CHOOSE(IF(OR(EW$1,$R104),4,INDEX(CMB[[Res_Rare]:[Res_Rare]],MATCH(ROUND(MIN(SUM(EW$4,$O104/1000),SUM($O104,EW$4/1000)),3),CMB[[Cmb_ID]:[Cmb_ID]],0))),-1,-1,0,0)),IF(OR(EW$1,$R104),4,INDEX(CMB[[Cmb_Rare]:[Cmb_Rare]],MATCH(ROUND(MIN(SUM(EW$4,$O104/1000),SUM($O104,EW$4/1000)),3),CMB[[Cmb_ID]:[Cmb_ID]],0))),CHOOSE(AC[[M]:[M]],2,1,1,SUM(AC[[AB]:[DB]])))),""))</f>
        <v/>
      </c>
      <c r="EX104" t="str">
        <f>IF(OR(EX$5="",$S104=""),"",IFERROR(SUM(PRODUCT(INDEX(CMB[[BA_0O]:[BA_2O]],MATCH(ROUND(MIN(SUM(EX$4,$O104/1000),SUM($O104,EX$4/1000)),3),CMB[[Cmb_ID]:[Cmb_ID]],0),SUM(N(EX$1),N($R104),1)),CHOOSE(AC[[M]:[M]],1,1,0,AC[[AB]:[AB]])),PRODUCT(INDEX(CMB[[BD_0O]:[BD_2O]],MATCH(ROUND(MIN(SUM(EX$4,$O104/1000),SUM($O104,EX$4/1000)),3),CMB[[Cmb_ID]:[Cmb_ID]],0),SUM(N(EX$1),N($R104),1)),CHOOSE(AC[[M]:[M]],1,0,1,AC[[DB]:[DB]])),PRODUCT(SUM(ROUND(AVERAGE(VALUE(EX$3),VALUE($P104)),0),CHOOSE(IF(OR(EX$1,$R104),4,INDEX(CMB[[Res_Rare]:[Res_Rare]],MATCH(ROUND(MIN(SUM(EX$4,$O104/1000),SUM($O104,EX$4/1000)),3),CMB[[Cmb_ID]:[Cmb_ID]],0))),-1,-1,0,0)),IF(OR(EX$1,$R104),4,INDEX(CMB[[Cmb_Rare]:[Cmb_Rare]],MATCH(ROUND(MIN(SUM(EX$4,$O104/1000),SUM($O104,EX$4/1000)),3),CMB[[Cmb_ID]:[Cmb_ID]],0))),CHOOSE(AC[[M]:[M]],2,1,1,SUM(AC[[AB]:[DB]])))),""))</f>
        <v/>
      </c>
      <c r="EY104" t="str">
        <f>IF(OR(EY$5="",$S104=""),"",IFERROR(SUM(PRODUCT(INDEX(CMB[[BA_0O]:[BA_2O]],MATCH(ROUND(MIN(SUM(EY$4,$O104/1000),SUM($O104,EY$4/1000)),3),CMB[[Cmb_ID]:[Cmb_ID]],0),SUM(N(EY$1),N($R104),1)),CHOOSE(AC[[M]:[M]],1,1,0,AC[[AB]:[AB]])),PRODUCT(INDEX(CMB[[BD_0O]:[BD_2O]],MATCH(ROUND(MIN(SUM(EY$4,$O104/1000),SUM($O104,EY$4/1000)),3),CMB[[Cmb_ID]:[Cmb_ID]],0),SUM(N(EY$1),N($R104),1)),CHOOSE(AC[[M]:[M]],1,0,1,AC[[DB]:[DB]])),PRODUCT(SUM(ROUND(AVERAGE(VALUE(EY$3),VALUE($P104)),0),CHOOSE(IF(OR(EY$1,$R104),4,INDEX(CMB[[Res_Rare]:[Res_Rare]],MATCH(ROUND(MIN(SUM(EY$4,$O104/1000),SUM($O104,EY$4/1000)),3),CMB[[Cmb_ID]:[Cmb_ID]],0))),-1,-1,0,0)),IF(OR(EY$1,$R104),4,INDEX(CMB[[Cmb_Rare]:[Cmb_Rare]],MATCH(ROUND(MIN(SUM(EY$4,$O104/1000),SUM($O104,EY$4/1000)),3),CMB[[Cmb_ID]:[Cmb_ID]],0))),CHOOSE(AC[[M]:[M]],2,1,1,SUM(AC[[AB]:[DB]])))),""))</f>
        <v/>
      </c>
      <c r="EZ104" t="str">
        <f>IF(OR(EZ$5="",$S104=""),"",IFERROR(SUM(PRODUCT(INDEX(CMB[[BA_0O]:[BA_2O]],MATCH(ROUND(MIN(SUM(EZ$4,$O104/1000),SUM($O104,EZ$4/1000)),3),CMB[[Cmb_ID]:[Cmb_ID]],0),SUM(N(EZ$1),N($R104),1)),CHOOSE(AC[[M]:[M]],1,1,0,AC[[AB]:[AB]])),PRODUCT(INDEX(CMB[[BD_0O]:[BD_2O]],MATCH(ROUND(MIN(SUM(EZ$4,$O104/1000),SUM($O104,EZ$4/1000)),3),CMB[[Cmb_ID]:[Cmb_ID]],0),SUM(N(EZ$1),N($R104),1)),CHOOSE(AC[[M]:[M]],1,0,1,AC[[DB]:[DB]])),PRODUCT(SUM(ROUND(AVERAGE(VALUE(EZ$3),VALUE($P104)),0),CHOOSE(IF(OR(EZ$1,$R104),4,INDEX(CMB[[Res_Rare]:[Res_Rare]],MATCH(ROUND(MIN(SUM(EZ$4,$O104/1000),SUM($O104,EZ$4/1000)),3),CMB[[Cmb_ID]:[Cmb_ID]],0))),-1,-1,0,0)),IF(OR(EZ$1,$R104),4,INDEX(CMB[[Cmb_Rare]:[Cmb_Rare]],MATCH(ROUND(MIN(SUM(EZ$4,$O104/1000),SUM($O104,EZ$4/1000)),3),CMB[[Cmb_ID]:[Cmb_ID]],0))),CHOOSE(AC[[M]:[M]],2,1,1,SUM(AC[[AB]:[DB]])))),""))</f>
        <v/>
      </c>
      <c r="FA104" t="str">
        <f>IF(OR(FA$5="",$S104=""),"",IFERROR(SUM(PRODUCT(INDEX(CMB[[BA_0O]:[BA_2O]],MATCH(ROUND(MIN(SUM(FA$4,$O104/1000),SUM($O104,FA$4/1000)),3),CMB[[Cmb_ID]:[Cmb_ID]],0),SUM(N(FA$1),N($R104),1)),CHOOSE(AC[[M]:[M]],1,1,0,AC[[AB]:[AB]])),PRODUCT(INDEX(CMB[[BD_0O]:[BD_2O]],MATCH(ROUND(MIN(SUM(FA$4,$O104/1000),SUM($O104,FA$4/1000)),3),CMB[[Cmb_ID]:[Cmb_ID]],0),SUM(N(FA$1),N($R104),1)),CHOOSE(AC[[M]:[M]],1,0,1,AC[[DB]:[DB]])),PRODUCT(SUM(ROUND(AVERAGE(VALUE(FA$3),VALUE($P104)),0),CHOOSE(IF(OR(FA$1,$R104),4,INDEX(CMB[[Res_Rare]:[Res_Rare]],MATCH(ROUND(MIN(SUM(FA$4,$O104/1000),SUM($O104,FA$4/1000)),3),CMB[[Cmb_ID]:[Cmb_ID]],0))),-1,-1,0,0)),IF(OR(FA$1,$R104),4,INDEX(CMB[[Cmb_Rare]:[Cmb_Rare]],MATCH(ROUND(MIN(SUM(FA$4,$O104/1000),SUM($O104,FA$4/1000)),3),CMB[[Cmb_ID]:[Cmb_ID]],0))),CHOOSE(AC[[M]:[M]],2,1,1,SUM(AC[[AB]:[DB]])))),""))</f>
        <v/>
      </c>
      <c r="FB104" t="str">
        <f>IF(OR(FB$5="",$S104=""),"",IFERROR(SUM(PRODUCT(INDEX(CMB[[BA_0O]:[BA_2O]],MATCH(ROUND(MIN(SUM(FB$4,$O104/1000),SUM($O104,FB$4/1000)),3),CMB[[Cmb_ID]:[Cmb_ID]],0),SUM(N(FB$1),N($R104),1)),CHOOSE(AC[[M]:[M]],1,1,0,AC[[AB]:[AB]])),PRODUCT(INDEX(CMB[[BD_0O]:[BD_2O]],MATCH(ROUND(MIN(SUM(FB$4,$O104/1000),SUM($O104,FB$4/1000)),3),CMB[[Cmb_ID]:[Cmb_ID]],0),SUM(N(FB$1),N($R104),1)),CHOOSE(AC[[M]:[M]],1,0,1,AC[[DB]:[DB]])),PRODUCT(SUM(ROUND(AVERAGE(VALUE(FB$3),VALUE($P104)),0),CHOOSE(IF(OR(FB$1,$R104),4,INDEX(CMB[[Res_Rare]:[Res_Rare]],MATCH(ROUND(MIN(SUM(FB$4,$O104/1000),SUM($O104,FB$4/1000)),3),CMB[[Cmb_ID]:[Cmb_ID]],0))),-1,-1,0,0)),IF(OR(FB$1,$R104),4,INDEX(CMB[[Cmb_Rare]:[Cmb_Rare]],MATCH(ROUND(MIN(SUM(FB$4,$O104/1000),SUM($O104,FB$4/1000)),3),CMB[[Cmb_ID]:[Cmb_ID]],0))),CHOOSE(AC[[M]:[M]],2,1,1,SUM(AC[[AB]:[DB]])))),""))</f>
        <v/>
      </c>
      <c r="FC104" t="str">
        <f>IF(OR(FC$5="",$S104=""),"",IFERROR(SUM(PRODUCT(INDEX(CMB[[BA_0O]:[BA_2O]],MATCH(ROUND(MIN(SUM(FC$4,$O104/1000),SUM($O104,FC$4/1000)),3),CMB[[Cmb_ID]:[Cmb_ID]],0),SUM(N(FC$1),N($R104),1)),CHOOSE(AC[[M]:[M]],1,1,0,AC[[AB]:[AB]])),PRODUCT(INDEX(CMB[[BD_0O]:[BD_2O]],MATCH(ROUND(MIN(SUM(FC$4,$O104/1000),SUM($O104,FC$4/1000)),3),CMB[[Cmb_ID]:[Cmb_ID]],0),SUM(N(FC$1),N($R104),1)),CHOOSE(AC[[M]:[M]],1,0,1,AC[[DB]:[DB]])),PRODUCT(SUM(ROUND(AVERAGE(VALUE(FC$3),VALUE($P104)),0),CHOOSE(IF(OR(FC$1,$R104),4,INDEX(CMB[[Res_Rare]:[Res_Rare]],MATCH(ROUND(MIN(SUM(FC$4,$O104/1000),SUM($O104,FC$4/1000)),3),CMB[[Cmb_ID]:[Cmb_ID]],0))),-1,-1,0,0)),IF(OR(FC$1,$R104),4,INDEX(CMB[[Cmb_Rare]:[Cmb_Rare]],MATCH(ROUND(MIN(SUM(FC$4,$O104/1000),SUM($O104,FC$4/1000)),3),CMB[[Cmb_ID]:[Cmb_ID]],0))),CHOOSE(AC[[M]:[M]],2,1,1,SUM(AC[[AB]:[DB]])))),""))</f>
        <v/>
      </c>
      <c r="FD104" t="str">
        <f>IF(OR(FD$5="",$S104=""),"",IFERROR(SUM(PRODUCT(INDEX(CMB[[BA_0O]:[BA_2O]],MATCH(ROUND(MIN(SUM(FD$4,$O104/1000),SUM($O104,FD$4/1000)),3),CMB[[Cmb_ID]:[Cmb_ID]],0),SUM(N(FD$1),N($R104),1)),CHOOSE(AC[[M]:[M]],1,1,0,AC[[AB]:[AB]])),PRODUCT(INDEX(CMB[[BD_0O]:[BD_2O]],MATCH(ROUND(MIN(SUM(FD$4,$O104/1000),SUM($O104,FD$4/1000)),3),CMB[[Cmb_ID]:[Cmb_ID]],0),SUM(N(FD$1),N($R104),1)),CHOOSE(AC[[M]:[M]],1,0,1,AC[[DB]:[DB]])),PRODUCT(SUM(ROUND(AVERAGE(VALUE(FD$3),VALUE($P104)),0),CHOOSE(IF(OR(FD$1,$R104),4,INDEX(CMB[[Res_Rare]:[Res_Rare]],MATCH(ROUND(MIN(SUM(FD$4,$O104/1000),SUM($O104,FD$4/1000)),3),CMB[[Cmb_ID]:[Cmb_ID]],0))),-1,-1,0,0)),IF(OR(FD$1,$R104),4,INDEX(CMB[[Cmb_Rare]:[Cmb_Rare]],MATCH(ROUND(MIN(SUM(FD$4,$O104/1000),SUM($O104,FD$4/1000)),3),CMB[[Cmb_ID]:[Cmb_ID]],0))),CHOOSE(AC[[M]:[M]],2,1,1,SUM(AC[[AB]:[DB]])))),""))</f>
        <v/>
      </c>
      <c r="FE104" t="str">
        <f>IF(OR(FE$5="",$S104=""),"",IFERROR(SUM(PRODUCT(INDEX(CMB[[BA_0O]:[BA_2O]],MATCH(ROUND(MIN(SUM(FE$4,$O104/1000),SUM($O104,FE$4/1000)),3),CMB[[Cmb_ID]:[Cmb_ID]],0),SUM(N(FE$1),N($R104),1)),CHOOSE(AC[[M]:[M]],1,1,0,AC[[AB]:[AB]])),PRODUCT(INDEX(CMB[[BD_0O]:[BD_2O]],MATCH(ROUND(MIN(SUM(FE$4,$O104/1000),SUM($O104,FE$4/1000)),3),CMB[[Cmb_ID]:[Cmb_ID]],0),SUM(N(FE$1),N($R104),1)),CHOOSE(AC[[M]:[M]],1,0,1,AC[[DB]:[DB]])),PRODUCT(SUM(ROUND(AVERAGE(VALUE(FE$3),VALUE($P104)),0),CHOOSE(IF(OR(FE$1,$R104),4,INDEX(CMB[[Res_Rare]:[Res_Rare]],MATCH(ROUND(MIN(SUM(FE$4,$O104/1000),SUM($O104,FE$4/1000)),3),CMB[[Cmb_ID]:[Cmb_ID]],0))),-1,-1,0,0)),IF(OR(FE$1,$R104),4,INDEX(CMB[[Cmb_Rare]:[Cmb_Rare]],MATCH(ROUND(MIN(SUM(FE$4,$O104/1000),SUM($O104,FE$4/1000)),3),CMB[[Cmb_ID]:[Cmb_ID]],0))),CHOOSE(AC[[M]:[M]],2,1,1,SUM(AC[[AB]:[DB]])))),""))</f>
        <v/>
      </c>
      <c r="FF104" t="str">
        <f>IF(OR(FF$5="",$S104=""),"",IFERROR(SUM(PRODUCT(INDEX(CMB[[BA_0O]:[BA_2O]],MATCH(ROUND(MIN(SUM(FF$4,$O104/1000),SUM($O104,FF$4/1000)),3),CMB[[Cmb_ID]:[Cmb_ID]],0),SUM(N(FF$1),N($R104),1)),CHOOSE(AC[[M]:[M]],1,1,0,AC[[AB]:[AB]])),PRODUCT(INDEX(CMB[[BD_0O]:[BD_2O]],MATCH(ROUND(MIN(SUM(FF$4,$O104/1000),SUM($O104,FF$4/1000)),3),CMB[[Cmb_ID]:[Cmb_ID]],0),SUM(N(FF$1),N($R104),1)),CHOOSE(AC[[M]:[M]],1,0,1,AC[[DB]:[DB]])),PRODUCT(SUM(ROUND(AVERAGE(VALUE(FF$3),VALUE($P104)),0),CHOOSE(IF(OR(FF$1,$R104),4,INDEX(CMB[[Res_Rare]:[Res_Rare]],MATCH(ROUND(MIN(SUM(FF$4,$O104/1000),SUM($O104,FF$4/1000)),3),CMB[[Cmb_ID]:[Cmb_ID]],0))),-1,-1,0,0)),IF(OR(FF$1,$R104),4,INDEX(CMB[[Cmb_Rare]:[Cmb_Rare]],MATCH(ROUND(MIN(SUM(FF$4,$O104/1000),SUM($O104,FF$4/1000)),3),CMB[[Cmb_ID]:[Cmb_ID]],0))),CHOOSE(AC[[M]:[M]],2,1,1,SUM(AC[[AB]:[DB]])))),""))</f>
        <v/>
      </c>
      <c r="FG104" t="str">
        <f>IF(OR(FG$5="",$S104=""),"",IFERROR(SUM(PRODUCT(INDEX(CMB[[BA_0O]:[BA_2O]],MATCH(ROUND(MIN(SUM(FG$4,$O104/1000),SUM($O104,FG$4/1000)),3),CMB[[Cmb_ID]:[Cmb_ID]],0),SUM(N(FG$1),N($R104),1)),CHOOSE(AC[[M]:[M]],1,1,0,AC[[AB]:[AB]])),PRODUCT(INDEX(CMB[[BD_0O]:[BD_2O]],MATCH(ROUND(MIN(SUM(FG$4,$O104/1000),SUM($O104,FG$4/1000)),3),CMB[[Cmb_ID]:[Cmb_ID]],0),SUM(N(FG$1),N($R104),1)),CHOOSE(AC[[M]:[M]],1,0,1,AC[[DB]:[DB]])),PRODUCT(SUM(ROUND(AVERAGE(VALUE(FG$3),VALUE($P104)),0),CHOOSE(IF(OR(FG$1,$R104),4,INDEX(CMB[[Res_Rare]:[Res_Rare]],MATCH(ROUND(MIN(SUM(FG$4,$O104/1000),SUM($O104,FG$4/1000)),3),CMB[[Cmb_ID]:[Cmb_ID]],0))),-1,-1,0,0)),IF(OR(FG$1,$R104),4,INDEX(CMB[[Cmb_Rare]:[Cmb_Rare]],MATCH(ROUND(MIN(SUM(FG$4,$O104/1000),SUM($O104,FG$4/1000)),3),CMB[[Cmb_ID]:[Cmb_ID]],0))),CHOOSE(AC[[M]:[M]],2,1,1,SUM(AC[[AB]:[DB]])))),""))</f>
        <v/>
      </c>
      <c r="FH104" t="str">
        <f>IF(OR(FH$5="",$S104=""),"",IFERROR(SUM(PRODUCT(INDEX(CMB[[BA_0O]:[BA_2O]],MATCH(ROUND(MIN(SUM(FH$4,$O104/1000),SUM($O104,FH$4/1000)),3),CMB[[Cmb_ID]:[Cmb_ID]],0),SUM(N(FH$1),N($R104),1)),CHOOSE(AC[[M]:[M]],1,1,0,AC[[AB]:[AB]])),PRODUCT(INDEX(CMB[[BD_0O]:[BD_2O]],MATCH(ROUND(MIN(SUM(FH$4,$O104/1000),SUM($O104,FH$4/1000)),3),CMB[[Cmb_ID]:[Cmb_ID]],0),SUM(N(FH$1),N($R104),1)),CHOOSE(AC[[M]:[M]],1,0,1,AC[[DB]:[DB]])),PRODUCT(SUM(ROUND(AVERAGE(VALUE(FH$3),VALUE($P104)),0),CHOOSE(IF(OR(FH$1,$R104),4,INDEX(CMB[[Res_Rare]:[Res_Rare]],MATCH(ROUND(MIN(SUM(FH$4,$O104/1000),SUM($O104,FH$4/1000)),3),CMB[[Cmb_ID]:[Cmb_ID]],0))),-1,-1,0,0)),IF(OR(FH$1,$R104),4,INDEX(CMB[[Cmb_Rare]:[Cmb_Rare]],MATCH(ROUND(MIN(SUM(FH$4,$O104/1000),SUM($O104,FH$4/1000)),3),CMB[[Cmb_ID]:[Cmb_ID]],0))),CHOOSE(AC[[M]:[M]],2,1,1,SUM(AC[[AB]:[DB]])))),""))</f>
        <v/>
      </c>
      <c r="FI104" t="str">
        <f>IF(OR(FI$5="",$S104=""),"",IFERROR(SUM(PRODUCT(INDEX(CMB[[BA_0O]:[BA_2O]],MATCH(ROUND(MIN(SUM(FI$4,$O104/1000),SUM($O104,FI$4/1000)),3),CMB[[Cmb_ID]:[Cmb_ID]],0),SUM(N(FI$1),N($R104),1)),CHOOSE(AC[[M]:[M]],1,1,0,AC[[AB]:[AB]])),PRODUCT(INDEX(CMB[[BD_0O]:[BD_2O]],MATCH(ROUND(MIN(SUM(FI$4,$O104/1000),SUM($O104,FI$4/1000)),3),CMB[[Cmb_ID]:[Cmb_ID]],0),SUM(N(FI$1),N($R104),1)),CHOOSE(AC[[M]:[M]],1,0,1,AC[[DB]:[DB]])),PRODUCT(SUM(ROUND(AVERAGE(VALUE(FI$3),VALUE($P104)),0),CHOOSE(IF(OR(FI$1,$R104),4,INDEX(CMB[[Res_Rare]:[Res_Rare]],MATCH(ROUND(MIN(SUM(FI$4,$O104/1000),SUM($O104,FI$4/1000)),3),CMB[[Cmb_ID]:[Cmb_ID]],0))),-1,-1,0,0)),IF(OR(FI$1,$R104),4,INDEX(CMB[[Cmb_Rare]:[Cmb_Rare]],MATCH(ROUND(MIN(SUM(FI$4,$O104/1000),SUM($O104,FI$4/1000)),3),CMB[[Cmb_ID]:[Cmb_ID]],0))),CHOOSE(AC[[M]:[M]],2,1,1,SUM(AC[[AB]:[DB]])))),""))</f>
        <v/>
      </c>
      <c r="FJ104" t="str">
        <f>IF(OR(FJ$5="",$S104=""),"",IFERROR(SUM(PRODUCT(INDEX(CMB[[BA_0O]:[BA_2O]],MATCH(ROUND(MIN(SUM(FJ$4,$O104/1000),SUM($O104,FJ$4/1000)),3),CMB[[Cmb_ID]:[Cmb_ID]],0),SUM(N(FJ$1),N($R104),1)),CHOOSE(AC[[M]:[M]],1,1,0,AC[[AB]:[AB]])),PRODUCT(INDEX(CMB[[BD_0O]:[BD_2O]],MATCH(ROUND(MIN(SUM(FJ$4,$O104/1000),SUM($O104,FJ$4/1000)),3),CMB[[Cmb_ID]:[Cmb_ID]],0),SUM(N(FJ$1),N($R104),1)),CHOOSE(AC[[M]:[M]],1,0,1,AC[[DB]:[DB]])),PRODUCT(SUM(ROUND(AVERAGE(VALUE(FJ$3),VALUE($P104)),0),CHOOSE(IF(OR(FJ$1,$R104),4,INDEX(CMB[[Res_Rare]:[Res_Rare]],MATCH(ROUND(MIN(SUM(FJ$4,$O104/1000),SUM($O104,FJ$4/1000)),3),CMB[[Cmb_ID]:[Cmb_ID]],0))),-1,-1,0,0)),IF(OR(FJ$1,$R104),4,INDEX(CMB[[Cmb_Rare]:[Cmb_Rare]],MATCH(ROUND(MIN(SUM(FJ$4,$O104/1000),SUM($O104,FJ$4/1000)),3),CMB[[Cmb_ID]:[Cmb_ID]],0))),CHOOSE(AC[[M]:[M]],2,1,1,SUM(AC[[AB]:[DB]])))),""))</f>
        <v/>
      </c>
      <c r="FK104" t="str">
        <f>IF(OR(FK$5="",$S104=""),"",IFERROR(SUM(PRODUCT(INDEX(CMB[[BA_0O]:[BA_2O]],MATCH(ROUND(MIN(SUM(FK$4,$O104/1000),SUM($O104,FK$4/1000)),3),CMB[[Cmb_ID]:[Cmb_ID]],0),SUM(N(FK$1),N($R104),1)),CHOOSE(AC[[M]:[M]],1,1,0,AC[[AB]:[AB]])),PRODUCT(INDEX(CMB[[BD_0O]:[BD_2O]],MATCH(ROUND(MIN(SUM(FK$4,$O104/1000),SUM($O104,FK$4/1000)),3),CMB[[Cmb_ID]:[Cmb_ID]],0),SUM(N(FK$1),N($R104),1)),CHOOSE(AC[[M]:[M]],1,0,1,AC[[DB]:[DB]])),PRODUCT(SUM(ROUND(AVERAGE(VALUE(FK$3),VALUE($P104)),0),CHOOSE(IF(OR(FK$1,$R104),4,INDEX(CMB[[Res_Rare]:[Res_Rare]],MATCH(ROUND(MIN(SUM(FK$4,$O104/1000),SUM($O104,FK$4/1000)),3),CMB[[Cmb_ID]:[Cmb_ID]],0))),-1,-1,0,0)),IF(OR(FK$1,$R104),4,INDEX(CMB[[Cmb_Rare]:[Cmb_Rare]],MATCH(ROUND(MIN(SUM(FK$4,$O104/1000),SUM($O104,FK$4/1000)),3),CMB[[Cmb_ID]:[Cmb_ID]],0))),CHOOSE(AC[[M]:[M]],2,1,1,SUM(AC[[AB]:[DB]])))),""))</f>
        <v/>
      </c>
      <c r="FL104" t="str">
        <f>IF(OR(FL$5="",$S104=""),"",IFERROR(SUM(PRODUCT(INDEX(CMB[[BA_0O]:[BA_2O]],MATCH(ROUND(MIN(SUM(FL$4,$O104/1000),SUM($O104,FL$4/1000)),3),CMB[[Cmb_ID]:[Cmb_ID]],0),SUM(N(FL$1),N($R104),1)),CHOOSE(AC[[M]:[M]],1,1,0,AC[[AB]:[AB]])),PRODUCT(INDEX(CMB[[BD_0O]:[BD_2O]],MATCH(ROUND(MIN(SUM(FL$4,$O104/1000),SUM($O104,FL$4/1000)),3),CMB[[Cmb_ID]:[Cmb_ID]],0),SUM(N(FL$1),N($R104),1)),CHOOSE(AC[[M]:[M]],1,0,1,AC[[DB]:[DB]])),PRODUCT(SUM(ROUND(AVERAGE(VALUE(FL$3),VALUE($P104)),0),CHOOSE(IF(OR(FL$1,$R104),4,INDEX(CMB[[Res_Rare]:[Res_Rare]],MATCH(ROUND(MIN(SUM(FL$4,$O104/1000),SUM($O104,FL$4/1000)),3),CMB[[Cmb_ID]:[Cmb_ID]],0))),-1,-1,0,0)),IF(OR(FL$1,$R104),4,INDEX(CMB[[Cmb_Rare]:[Cmb_Rare]],MATCH(ROUND(MIN(SUM(FL$4,$O104/1000),SUM($O104,FL$4/1000)),3),CMB[[Cmb_ID]:[Cmb_ID]],0))),CHOOSE(AC[[M]:[M]],2,1,1,SUM(AC[[AB]:[DB]])))),""))</f>
        <v/>
      </c>
      <c r="FM104" t="str">
        <f>IF(OR(FM$5="",$S104=""),"",IFERROR(SUM(PRODUCT(INDEX(CMB[[BA_0O]:[BA_2O]],MATCH(ROUND(MIN(SUM(FM$4,$O104/1000),SUM($O104,FM$4/1000)),3),CMB[[Cmb_ID]:[Cmb_ID]],0),SUM(N(FM$1),N($R104),1)),CHOOSE(AC[[M]:[M]],1,1,0,AC[[AB]:[AB]])),PRODUCT(INDEX(CMB[[BD_0O]:[BD_2O]],MATCH(ROUND(MIN(SUM(FM$4,$O104/1000),SUM($O104,FM$4/1000)),3),CMB[[Cmb_ID]:[Cmb_ID]],0),SUM(N(FM$1),N($R104),1)),CHOOSE(AC[[M]:[M]],1,0,1,AC[[DB]:[DB]])),PRODUCT(SUM(ROUND(AVERAGE(VALUE(FM$3),VALUE($P104)),0),CHOOSE(IF(OR(FM$1,$R104),4,INDEX(CMB[[Res_Rare]:[Res_Rare]],MATCH(ROUND(MIN(SUM(FM$4,$O104/1000),SUM($O104,FM$4/1000)),3),CMB[[Cmb_ID]:[Cmb_ID]],0))),-1,-1,0,0)),IF(OR(FM$1,$R104),4,INDEX(CMB[[Cmb_Rare]:[Cmb_Rare]],MATCH(ROUND(MIN(SUM(FM$4,$O104/1000),SUM($O104,FM$4/1000)),3),CMB[[Cmb_ID]:[Cmb_ID]],0))),CHOOSE(AC[[M]:[M]],2,1,1,SUM(AC[[AB]:[DB]])))),""))</f>
        <v/>
      </c>
      <c r="FN104" s="7">
        <f t="shared" si="50"/>
        <v>0</v>
      </c>
      <c r="FO104" s="7">
        <f t="shared" si="50"/>
        <v>0</v>
      </c>
      <c r="FP104" s="7">
        <f t="shared" si="50"/>
        <v>0</v>
      </c>
      <c r="FQ104" s="7">
        <f t="shared" si="50"/>
        <v>0</v>
      </c>
      <c r="FR104" s="7">
        <f t="shared" si="50"/>
        <v>0</v>
      </c>
      <c r="FS104" s="7">
        <f t="shared" si="50"/>
        <v>0</v>
      </c>
      <c r="FT104" s="7">
        <f>SUM(IF(INDEX(LIB[[Quantity]:[Quantity]],MATCH($S104,LIB[[ID]:[ID]],0))&gt;=COLUMN(A$1),TRUNC(PRODUCT(AVERAGE($FN104:$FS104),POWER(AC[[CR]:[CR]],SUM(SUMIFS($D$11:$D103,$A$11:$A103,$A104,$E$11:$E103,"&gt;="&amp;$E104),SUMIFS($D105:$D$161,$A105:$A$161,$A104,$E105:$E$161,"&gt;"&amp;$E104),COLUMN(A$1),-1)),IF($Q104="Yes",AC[[FB]:[FB]],1))),0),ROW(A93)/-VALUE(1&amp;REPT("0",9-PRODUCT(COLUMN(A$1)-1,3))),1)</f>
        <v>0.99999990699999997</v>
      </c>
      <c r="FU104" s="7">
        <f>SUM(IF(INDEX(LIB[[Quantity]:[Quantity]],MATCH($S104,LIB[[ID]:[ID]],0))&gt;=COLUMN(B$1),TRUNC(PRODUCT(AVERAGE($FN104:$FS104),POWER(AC[[CR]:[CR]],SUM(SUMIFS($D$11:$D103,$A$11:$A103,$A104,$E$11:$E103,"&gt;="&amp;$E104),SUMIFS($D105:$D$161,$A105:$A$161,$A104,$E105:$E$161,"&gt;"&amp;$E104),COLUMN(B$1),-1)),IF($Q104="Yes",AC[[FB]:[FB]],1))),0),ROW(B93)/-VALUE(1&amp;REPT("0",9-PRODUCT(COLUMN(B$1)-1,3))),1)</f>
        <v>0.99990699999999999</v>
      </c>
      <c r="FV104" s="7">
        <f>SUM(IF(INDEX(LIB[[Quantity]:[Quantity]],MATCH($S104,LIB[[ID]:[ID]],0))&gt;=COLUMN(C$1),TRUNC(PRODUCT(AVERAGE($FN104:$FS104),POWER(AC[[CR]:[CR]],SUM(SUMIFS($D$11:$D103,$A$11:$A103,$A104,$E$11:$E103,"&gt;="&amp;$E104),SUMIFS($D105:$D$161,$A105:$A$161,$A104,$E105:$E$161,"&gt;"&amp;$E104),COLUMN(C$1),-1)),IF($Q104="Yes",AC[[FB]:[FB]],1))),0),ROW(C93)/-VALUE(1&amp;REPT("0",9-PRODUCT(COLUMN(C$1)-1,3))),1)</f>
        <v>0.90700000000000003</v>
      </c>
      <c r="FW104">
        <f t="shared" si="43"/>
        <v>166</v>
      </c>
      <c r="FX104">
        <f t="shared" si="44"/>
        <v>0</v>
      </c>
      <c r="FY104">
        <f t="shared" si="45"/>
        <v>0</v>
      </c>
      <c r="GC104">
        <f t="shared" si="46"/>
        <v>58</v>
      </c>
      <c r="GD104" t="str">
        <f>IFERROR(SUBSTITUTE(SUBSTITUTE(INDEX(SUG[Card],MATCH(ROW(A93),GC$12:GC$161,0))," #2","")," #3",""),"")</f>
        <v/>
      </c>
      <c r="GE104">
        <f>SUM(GE103,IF(IFERROR(MATCH(GD104,GD$11:GD103,0)&lt;0,TRUE()),1,0))</f>
        <v>35</v>
      </c>
      <c r="GF104" t="str">
        <f t="shared" si="47"/>
        <v/>
      </c>
      <c r="GI104">
        <f>SUM(SUMIFS(D$11:D103,A$11:A103,A104,B$11:B103,"&gt;="&amp;B104),SUMIFS(D105:D$161,A105:A$161,A104,B105:B$161,"&gt;"&amp;B104),SUMIFS(D$11:D103,A$11:A103,A104&amp;":Onyx"),SUMIFS(D105:D$161,A105:A$161,A104&amp;":Onyx"))</f>
        <v>0</v>
      </c>
      <c r="GP104" t="str">
        <f t="shared" si="40"/>
        <v>Water (5) #3</v>
      </c>
      <c r="GQ104">
        <f t="shared" si="41"/>
        <v>196</v>
      </c>
      <c r="GR104" t="b">
        <f>COUNTIF(DECK[Card],IFERROR(MID($L104,1,FIND(" #",SUG_Helper[[#This Row],[Card]])-1),SUG_Helper[[#This Row],[Card]]))&gt;=IFERROR(VALUE(RIGHT(SUG_Helper[[#This Row],[Card]])),1)</f>
        <v>0</v>
      </c>
    </row>
    <row r="105" spans="1:200" x14ac:dyDescent="0.35">
      <c r="A105" s="17"/>
      <c r="B105" s="4"/>
      <c r="C105" s="4"/>
      <c r="D105" s="4"/>
      <c r="E105" t="str">
        <f>IF(INDEX(LIB[Card],ROW(A94))="","",INDEX(LIB[Card],ROW(A94))&amp;" ("&amp;INDEX(LIB[Level],ROW(A94))&amp;")"&amp;IF(INDEX(LIB[Fused],ROW(A94))="Yes","ƒ",""))</f>
        <v/>
      </c>
      <c r="F105">
        <v>94</v>
      </c>
      <c r="H105" t="str">
        <f>IF(DECK[[#This Row],[Card]]="","",MID(DECK[[#This Row],[Card]],1,FIND(" (",DECK[[#This Row],[Card]])-1))</f>
        <v/>
      </c>
      <c r="I105" t="str">
        <f>IF(DECK[[#This Row],[Card]]="","",MID(DECK[[#This Row],[Card]],FIND("(",DECK[[#This Row],[Card]])+1,1))</f>
        <v/>
      </c>
      <c r="J105" t="str">
        <f>IF(DECK[[#This Row],[Card]]="","",IF(RIGHT(DECK[[#This Row],[Card]])="ƒ","Yes","No"))</f>
        <v/>
      </c>
      <c r="L105" t="str">
        <f t="shared" si="36"/>
        <v>Death (5)</v>
      </c>
      <c r="M105">
        <f t="shared" si="37"/>
        <v>193</v>
      </c>
      <c r="O105" s="6" t="str">
        <f>IF(S105="","",MATCH(MID(S105,1,MIN(FIND(" (",S105),IFERROR(FIND(":",S105),50))-1),CC[CC_Name],0))</f>
        <v/>
      </c>
      <c r="P105" s="5" t="str">
        <f t="shared" si="38"/>
        <v/>
      </c>
      <c r="Q105" s="5" t="str">
        <f t="shared" si="42"/>
        <v/>
      </c>
      <c r="R105" s="5" t="str">
        <f t="shared" si="39"/>
        <v/>
      </c>
      <c r="S105" t="str">
        <f>(INDEX(LIB[ID],ROW(A94)))</f>
        <v/>
      </c>
      <c r="T105" t="str">
        <f>IF(OR(T$5="",$S105=""),"",IFERROR(SUM(PRODUCT(INDEX(CMB[[BA_0O]:[BA_2O]],MATCH(ROUND(MIN(SUM(T$4,$O105/1000),SUM($O105,T$4/1000)),3),CMB[[Cmb_ID]:[Cmb_ID]],0),SUM(N(T$1),N($R105),1)),CHOOSE(AC[[M]:[M]],1,1,0,AC[[AB]:[AB]])),PRODUCT(INDEX(CMB[[BD_0O]:[BD_2O]],MATCH(ROUND(MIN(SUM(T$4,$O105/1000),SUM($O105,T$4/1000)),3),CMB[[Cmb_ID]:[Cmb_ID]],0),SUM(N(T$1),N($R105),1)),CHOOSE(AC[[M]:[M]],1,0,1,AC[[DB]:[DB]])),PRODUCT(SUM(ROUND(AVERAGE(VALUE(T$3),VALUE($P105)),0),CHOOSE(IF(OR(T$1,$R105),4,INDEX(CMB[[Res_Rare]:[Res_Rare]],MATCH(ROUND(MIN(SUM(T$4,$O105/1000),SUM($O105,T$4/1000)),3),CMB[[Cmb_ID]:[Cmb_ID]],0))),-1,-1,0,0)),IF(OR(T$1,$R105),4,INDEX(CMB[[Cmb_Rare]:[Cmb_Rare]],MATCH(ROUND(MIN(SUM(T$4,$O105/1000),SUM($O105,T$4/1000)),3),CMB[[Cmb_ID]:[Cmb_ID]],0))),CHOOSE(AC[[M]:[M]],2,1,1,SUM(AC[[AB]:[DB]])))),""))</f>
        <v/>
      </c>
      <c r="U105" t="str">
        <f>IF(OR(U$5="",$S105=""),"",IFERROR(SUM(PRODUCT(INDEX(CMB[[BA_0O]:[BA_2O]],MATCH(ROUND(MIN(SUM(U$4,$O105/1000),SUM($O105,U$4/1000)),3),CMB[[Cmb_ID]:[Cmb_ID]],0),SUM(N(U$1),N($R105),1)),CHOOSE(AC[[M]:[M]],1,1,0,AC[[AB]:[AB]])),PRODUCT(INDEX(CMB[[BD_0O]:[BD_2O]],MATCH(ROUND(MIN(SUM(U$4,$O105/1000),SUM($O105,U$4/1000)),3),CMB[[Cmb_ID]:[Cmb_ID]],0),SUM(N(U$1),N($R105),1)),CHOOSE(AC[[M]:[M]],1,0,1,AC[[DB]:[DB]])),PRODUCT(SUM(ROUND(AVERAGE(VALUE(U$3),VALUE($P105)),0),CHOOSE(IF(OR(U$1,$R105),4,INDEX(CMB[[Res_Rare]:[Res_Rare]],MATCH(ROUND(MIN(SUM(U$4,$O105/1000),SUM($O105,U$4/1000)),3),CMB[[Cmb_ID]:[Cmb_ID]],0))),-1,-1,0,0)),IF(OR(U$1,$R105),4,INDEX(CMB[[Cmb_Rare]:[Cmb_Rare]],MATCH(ROUND(MIN(SUM(U$4,$O105/1000),SUM($O105,U$4/1000)),3),CMB[[Cmb_ID]:[Cmb_ID]],0))),CHOOSE(AC[[M]:[M]],2,1,1,SUM(AC[[AB]:[DB]])))),""))</f>
        <v/>
      </c>
      <c r="V105" t="str">
        <f>IF(OR(V$5="",$S105=""),"",IFERROR(SUM(PRODUCT(INDEX(CMB[[BA_0O]:[BA_2O]],MATCH(ROUND(MIN(SUM(V$4,$O105/1000),SUM($O105,V$4/1000)),3),CMB[[Cmb_ID]:[Cmb_ID]],0),SUM(N(V$1),N($R105),1)),CHOOSE(AC[[M]:[M]],1,1,0,AC[[AB]:[AB]])),PRODUCT(INDEX(CMB[[BD_0O]:[BD_2O]],MATCH(ROUND(MIN(SUM(V$4,$O105/1000),SUM($O105,V$4/1000)),3),CMB[[Cmb_ID]:[Cmb_ID]],0),SUM(N(V$1),N($R105),1)),CHOOSE(AC[[M]:[M]],1,0,1,AC[[DB]:[DB]])),PRODUCT(SUM(ROUND(AVERAGE(VALUE(V$3),VALUE($P105)),0),CHOOSE(IF(OR(V$1,$R105),4,INDEX(CMB[[Res_Rare]:[Res_Rare]],MATCH(ROUND(MIN(SUM(V$4,$O105/1000),SUM($O105,V$4/1000)),3),CMB[[Cmb_ID]:[Cmb_ID]],0))),-1,-1,0,0)),IF(OR(V$1,$R105),4,INDEX(CMB[[Cmb_Rare]:[Cmb_Rare]],MATCH(ROUND(MIN(SUM(V$4,$O105/1000),SUM($O105,V$4/1000)),3),CMB[[Cmb_ID]:[Cmb_ID]],0))),CHOOSE(AC[[M]:[M]],2,1,1,SUM(AC[[AB]:[DB]])))),""))</f>
        <v/>
      </c>
      <c r="W105" t="str">
        <f>IF(OR(W$5="",$S105=""),"",IFERROR(SUM(PRODUCT(INDEX(CMB[[BA_0O]:[BA_2O]],MATCH(ROUND(MIN(SUM(W$4,$O105/1000),SUM($O105,W$4/1000)),3),CMB[[Cmb_ID]:[Cmb_ID]],0),SUM(N(W$1),N($R105),1)),CHOOSE(AC[[M]:[M]],1,1,0,AC[[AB]:[AB]])),PRODUCT(INDEX(CMB[[BD_0O]:[BD_2O]],MATCH(ROUND(MIN(SUM(W$4,$O105/1000),SUM($O105,W$4/1000)),3),CMB[[Cmb_ID]:[Cmb_ID]],0),SUM(N(W$1),N($R105),1)),CHOOSE(AC[[M]:[M]],1,0,1,AC[[DB]:[DB]])),PRODUCT(SUM(ROUND(AVERAGE(VALUE(W$3),VALUE($P105)),0),CHOOSE(IF(OR(W$1,$R105),4,INDEX(CMB[[Res_Rare]:[Res_Rare]],MATCH(ROUND(MIN(SUM(W$4,$O105/1000),SUM($O105,W$4/1000)),3),CMB[[Cmb_ID]:[Cmb_ID]],0))),-1,-1,0,0)),IF(OR(W$1,$R105),4,INDEX(CMB[[Cmb_Rare]:[Cmb_Rare]],MATCH(ROUND(MIN(SUM(W$4,$O105/1000),SUM($O105,W$4/1000)),3),CMB[[Cmb_ID]:[Cmb_ID]],0))),CHOOSE(AC[[M]:[M]],2,1,1,SUM(AC[[AB]:[DB]])))),""))</f>
        <v/>
      </c>
      <c r="X105" t="str">
        <f>IF(OR(X$5="",$S105=""),"",IFERROR(SUM(PRODUCT(INDEX(CMB[[BA_0O]:[BA_2O]],MATCH(ROUND(MIN(SUM(X$4,$O105/1000),SUM($O105,X$4/1000)),3),CMB[[Cmb_ID]:[Cmb_ID]],0),SUM(N(X$1),N($R105),1)),CHOOSE(AC[[M]:[M]],1,1,0,AC[[AB]:[AB]])),PRODUCT(INDEX(CMB[[BD_0O]:[BD_2O]],MATCH(ROUND(MIN(SUM(X$4,$O105/1000),SUM($O105,X$4/1000)),3),CMB[[Cmb_ID]:[Cmb_ID]],0),SUM(N(X$1),N($R105),1)),CHOOSE(AC[[M]:[M]],1,0,1,AC[[DB]:[DB]])),PRODUCT(SUM(ROUND(AVERAGE(VALUE(X$3),VALUE($P105)),0),CHOOSE(IF(OR(X$1,$R105),4,INDEX(CMB[[Res_Rare]:[Res_Rare]],MATCH(ROUND(MIN(SUM(X$4,$O105/1000),SUM($O105,X$4/1000)),3),CMB[[Cmb_ID]:[Cmb_ID]],0))),-1,-1,0,0)),IF(OR(X$1,$R105),4,INDEX(CMB[[Cmb_Rare]:[Cmb_Rare]],MATCH(ROUND(MIN(SUM(X$4,$O105/1000),SUM($O105,X$4/1000)),3),CMB[[Cmb_ID]:[Cmb_ID]],0))),CHOOSE(AC[[M]:[M]],2,1,1,SUM(AC[[AB]:[DB]])))),""))</f>
        <v/>
      </c>
      <c r="Y105" t="str">
        <f>IF(OR(Y$5="",$S105=""),"",IFERROR(SUM(PRODUCT(INDEX(CMB[[BA_0O]:[BA_2O]],MATCH(ROUND(MIN(SUM(Y$4,$O105/1000),SUM($O105,Y$4/1000)),3),CMB[[Cmb_ID]:[Cmb_ID]],0),SUM(N(Y$1),N($R105),1)),CHOOSE(AC[[M]:[M]],1,1,0,AC[[AB]:[AB]])),PRODUCT(INDEX(CMB[[BD_0O]:[BD_2O]],MATCH(ROUND(MIN(SUM(Y$4,$O105/1000),SUM($O105,Y$4/1000)),3),CMB[[Cmb_ID]:[Cmb_ID]],0),SUM(N(Y$1),N($R105),1)),CHOOSE(AC[[M]:[M]],1,0,1,AC[[DB]:[DB]])),PRODUCT(SUM(ROUND(AVERAGE(VALUE(Y$3),VALUE($P105)),0),CHOOSE(IF(OR(Y$1,$R105),4,INDEX(CMB[[Res_Rare]:[Res_Rare]],MATCH(ROUND(MIN(SUM(Y$4,$O105/1000),SUM($O105,Y$4/1000)),3),CMB[[Cmb_ID]:[Cmb_ID]],0))),-1,-1,0,0)),IF(OR(Y$1,$R105),4,INDEX(CMB[[Cmb_Rare]:[Cmb_Rare]],MATCH(ROUND(MIN(SUM(Y$4,$O105/1000),SUM($O105,Y$4/1000)),3),CMB[[Cmb_ID]:[Cmb_ID]],0))),CHOOSE(AC[[M]:[M]],2,1,1,SUM(AC[[AB]:[DB]])))),""))</f>
        <v/>
      </c>
      <c r="Z105" t="str">
        <f>IF(OR(Z$5="",$S105=""),"",IFERROR(SUM(PRODUCT(INDEX(CMB[[BA_0O]:[BA_2O]],MATCH(ROUND(MIN(SUM(Z$4,$O105/1000),SUM($O105,Z$4/1000)),3),CMB[[Cmb_ID]:[Cmb_ID]],0),SUM(N(Z$1),N($R105),1)),CHOOSE(AC[[M]:[M]],1,1,0,AC[[AB]:[AB]])),PRODUCT(INDEX(CMB[[BD_0O]:[BD_2O]],MATCH(ROUND(MIN(SUM(Z$4,$O105/1000),SUM($O105,Z$4/1000)),3),CMB[[Cmb_ID]:[Cmb_ID]],0),SUM(N(Z$1),N($R105),1)),CHOOSE(AC[[M]:[M]],1,0,1,AC[[DB]:[DB]])),PRODUCT(SUM(ROUND(AVERAGE(VALUE(Z$3),VALUE($P105)),0),CHOOSE(IF(OR(Z$1,$R105),4,INDEX(CMB[[Res_Rare]:[Res_Rare]],MATCH(ROUND(MIN(SUM(Z$4,$O105/1000),SUM($O105,Z$4/1000)),3),CMB[[Cmb_ID]:[Cmb_ID]],0))),-1,-1,0,0)),IF(OR(Z$1,$R105),4,INDEX(CMB[[Cmb_Rare]:[Cmb_Rare]],MATCH(ROUND(MIN(SUM(Z$4,$O105/1000),SUM($O105,Z$4/1000)),3),CMB[[Cmb_ID]:[Cmb_ID]],0))),CHOOSE(AC[[M]:[M]],2,1,1,SUM(AC[[AB]:[DB]])))),""))</f>
        <v/>
      </c>
      <c r="AA105" t="str">
        <f>IF(OR(AA$5="",$S105=""),"",IFERROR(SUM(PRODUCT(INDEX(CMB[[BA_0O]:[BA_2O]],MATCH(ROUND(MIN(SUM(AA$4,$O105/1000),SUM($O105,AA$4/1000)),3),CMB[[Cmb_ID]:[Cmb_ID]],0),SUM(N(AA$1),N($R105),1)),CHOOSE(AC[[M]:[M]],1,1,0,AC[[AB]:[AB]])),PRODUCT(INDEX(CMB[[BD_0O]:[BD_2O]],MATCH(ROUND(MIN(SUM(AA$4,$O105/1000),SUM($O105,AA$4/1000)),3),CMB[[Cmb_ID]:[Cmb_ID]],0),SUM(N(AA$1),N($R105),1)),CHOOSE(AC[[M]:[M]],1,0,1,AC[[DB]:[DB]])),PRODUCT(SUM(ROUND(AVERAGE(VALUE(AA$3),VALUE($P105)),0),CHOOSE(IF(OR(AA$1,$R105),4,INDEX(CMB[[Res_Rare]:[Res_Rare]],MATCH(ROUND(MIN(SUM(AA$4,$O105/1000),SUM($O105,AA$4/1000)),3),CMB[[Cmb_ID]:[Cmb_ID]],0))),-1,-1,0,0)),IF(OR(AA$1,$R105),4,INDEX(CMB[[Cmb_Rare]:[Cmb_Rare]],MATCH(ROUND(MIN(SUM(AA$4,$O105/1000),SUM($O105,AA$4/1000)),3),CMB[[Cmb_ID]:[Cmb_ID]],0))),CHOOSE(AC[[M]:[M]],2,1,1,SUM(AC[[AB]:[DB]])))),""))</f>
        <v/>
      </c>
      <c r="AB105" t="str">
        <f>IF(OR(AB$5="",$S105=""),"",IFERROR(SUM(PRODUCT(INDEX(CMB[[BA_0O]:[BA_2O]],MATCH(ROUND(MIN(SUM(AB$4,$O105/1000),SUM($O105,AB$4/1000)),3),CMB[[Cmb_ID]:[Cmb_ID]],0),SUM(N(AB$1),N($R105),1)),CHOOSE(AC[[M]:[M]],1,1,0,AC[[AB]:[AB]])),PRODUCT(INDEX(CMB[[BD_0O]:[BD_2O]],MATCH(ROUND(MIN(SUM(AB$4,$O105/1000),SUM($O105,AB$4/1000)),3),CMB[[Cmb_ID]:[Cmb_ID]],0),SUM(N(AB$1),N($R105),1)),CHOOSE(AC[[M]:[M]],1,0,1,AC[[DB]:[DB]])),PRODUCT(SUM(ROUND(AVERAGE(VALUE(AB$3),VALUE($P105)),0),CHOOSE(IF(OR(AB$1,$R105),4,INDEX(CMB[[Res_Rare]:[Res_Rare]],MATCH(ROUND(MIN(SUM(AB$4,$O105/1000),SUM($O105,AB$4/1000)),3),CMB[[Cmb_ID]:[Cmb_ID]],0))),-1,-1,0,0)),IF(OR(AB$1,$R105),4,INDEX(CMB[[Cmb_Rare]:[Cmb_Rare]],MATCH(ROUND(MIN(SUM(AB$4,$O105/1000),SUM($O105,AB$4/1000)),3),CMB[[Cmb_ID]:[Cmb_ID]],0))),CHOOSE(AC[[M]:[M]],2,1,1,SUM(AC[[AB]:[DB]])))),""))</f>
        <v/>
      </c>
      <c r="AC105" t="str">
        <f>IF(OR(AC$5="",$S105=""),"",IFERROR(SUM(PRODUCT(INDEX(CMB[[BA_0O]:[BA_2O]],MATCH(ROUND(MIN(SUM(AC$4,$O105/1000),SUM($O105,AC$4/1000)),3),CMB[[Cmb_ID]:[Cmb_ID]],0),SUM(N(AC$1),N($R105),1)),CHOOSE(AC[[M]:[M]],1,1,0,AC[[AB]:[AB]])),PRODUCT(INDEX(CMB[[BD_0O]:[BD_2O]],MATCH(ROUND(MIN(SUM(AC$4,$O105/1000),SUM($O105,AC$4/1000)),3),CMB[[Cmb_ID]:[Cmb_ID]],0),SUM(N(AC$1),N($R105),1)),CHOOSE(AC[[M]:[M]],1,0,1,AC[[DB]:[DB]])),PRODUCT(SUM(ROUND(AVERAGE(VALUE(AC$3),VALUE($P105)),0),CHOOSE(IF(OR(AC$1,$R105),4,INDEX(CMB[[Res_Rare]:[Res_Rare]],MATCH(ROUND(MIN(SUM(AC$4,$O105/1000),SUM($O105,AC$4/1000)),3),CMB[[Cmb_ID]:[Cmb_ID]],0))),-1,-1,0,0)),IF(OR(AC$1,$R105),4,INDEX(CMB[[Cmb_Rare]:[Cmb_Rare]],MATCH(ROUND(MIN(SUM(AC$4,$O105/1000),SUM($O105,AC$4/1000)),3),CMB[[Cmb_ID]:[Cmb_ID]],0))),CHOOSE(AC[[M]:[M]],2,1,1,SUM(AC[[AB]:[DB]])))),""))</f>
        <v/>
      </c>
      <c r="AD105" t="str">
        <f>IF(OR(AD$5="",$S105=""),"",IFERROR(SUM(PRODUCT(INDEX(CMB[[BA_0O]:[BA_2O]],MATCH(ROUND(MIN(SUM(AD$4,$O105/1000),SUM($O105,AD$4/1000)),3),CMB[[Cmb_ID]:[Cmb_ID]],0),SUM(N(AD$1),N($R105),1)),CHOOSE(AC[[M]:[M]],1,1,0,AC[[AB]:[AB]])),PRODUCT(INDEX(CMB[[BD_0O]:[BD_2O]],MATCH(ROUND(MIN(SUM(AD$4,$O105/1000),SUM($O105,AD$4/1000)),3),CMB[[Cmb_ID]:[Cmb_ID]],0),SUM(N(AD$1),N($R105),1)),CHOOSE(AC[[M]:[M]],1,0,1,AC[[DB]:[DB]])),PRODUCT(SUM(ROUND(AVERAGE(VALUE(AD$3),VALUE($P105)),0),CHOOSE(IF(OR(AD$1,$R105),4,INDEX(CMB[[Res_Rare]:[Res_Rare]],MATCH(ROUND(MIN(SUM(AD$4,$O105/1000),SUM($O105,AD$4/1000)),3),CMB[[Cmb_ID]:[Cmb_ID]],0))),-1,-1,0,0)),IF(OR(AD$1,$R105),4,INDEX(CMB[[Cmb_Rare]:[Cmb_Rare]],MATCH(ROUND(MIN(SUM(AD$4,$O105/1000),SUM($O105,AD$4/1000)),3),CMB[[Cmb_ID]:[Cmb_ID]],0))),CHOOSE(AC[[M]:[M]],2,1,1,SUM(AC[[AB]:[DB]])))),""))</f>
        <v/>
      </c>
      <c r="AE105" t="str">
        <f>IF(OR(AE$5="",$S105=""),"",IFERROR(SUM(PRODUCT(INDEX(CMB[[BA_0O]:[BA_2O]],MATCH(ROUND(MIN(SUM(AE$4,$O105/1000),SUM($O105,AE$4/1000)),3),CMB[[Cmb_ID]:[Cmb_ID]],0),SUM(N(AE$1),N($R105),1)),CHOOSE(AC[[M]:[M]],1,1,0,AC[[AB]:[AB]])),PRODUCT(INDEX(CMB[[BD_0O]:[BD_2O]],MATCH(ROUND(MIN(SUM(AE$4,$O105/1000),SUM($O105,AE$4/1000)),3),CMB[[Cmb_ID]:[Cmb_ID]],0),SUM(N(AE$1),N($R105),1)),CHOOSE(AC[[M]:[M]],1,0,1,AC[[DB]:[DB]])),PRODUCT(SUM(ROUND(AVERAGE(VALUE(AE$3),VALUE($P105)),0),CHOOSE(IF(OR(AE$1,$R105),4,INDEX(CMB[[Res_Rare]:[Res_Rare]],MATCH(ROUND(MIN(SUM(AE$4,$O105/1000),SUM($O105,AE$4/1000)),3),CMB[[Cmb_ID]:[Cmb_ID]],0))),-1,-1,0,0)),IF(OR(AE$1,$R105),4,INDEX(CMB[[Cmb_Rare]:[Cmb_Rare]],MATCH(ROUND(MIN(SUM(AE$4,$O105/1000),SUM($O105,AE$4/1000)),3),CMB[[Cmb_ID]:[Cmb_ID]],0))),CHOOSE(AC[[M]:[M]],2,1,1,SUM(AC[[AB]:[DB]])))),""))</f>
        <v/>
      </c>
      <c r="AF105" t="str">
        <f>IF(OR(AF$5="",$S105=""),"",IFERROR(SUM(PRODUCT(INDEX(CMB[[BA_0O]:[BA_2O]],MATCH(ROUND(MIN(SUM(AF$4,$O105/1000),SUM($O105,AF$4/1000)),3),CMB[[Cmb_ID]:[Cmb_ID]],0),SUM(N(AF$1),N($R105),1)),CHOOSE(AC[[M]:[M]],1,1,0,AC[[AB]:[AB]])),PRODUCT(INDEX(CMB[[BD_0O]:[BD_2O]],MATCH(ROUND(MIN(SUM(AF$4,$O105/1000),SUM($O105,AF$4/1000)),3),CMB[[Cmb_ID]:[Cmb_ID]],0),SUM(N(AF$1),N($R105),1)),CHOOSE(AC[[M]:[M]],1,0,1,AC[[DB]:[DB]])),PRODUCT(SUM(ROUND(AVERAGE(VALUE(AF$3),VALUE($P105)),0),CHOOSE(IF(OR(AF$1,$R105),4,INDEX(CMB[[Res_Rare]:[Res_Rare]],MATCH(ROUND(MIN(SUM(AF$4,$O105/1000),SUM($O105,AF$4/1000)),3),CMB[[Cmb_ID]:[Cmb_ID]],0))),-1,-1,0,0)),IF(OR(AF$1,$R105),4,INDEX(CMB[[Cmb_Rare]:[Cmb_Rare]],MATCH(ROUND(MIN(SUM(AF$4,$O105/1000),SUM($O105,AF$4/1000)),3),CMB[[Cmb_ID]:[Cmb_ID]],0))),CHOOSE(AC[[M]:[M]],2,1,1,SUM(AC[[AB]:[DB]])))),""))</f>
        <v/>
      </c>
      <c r="AG105" t="str">
        <f>IF(OR(AG$5="",$S105=""),"",IFERROR(SUM(PRODUCT(INDEX(CMB[[BA_0O]:[BA_2O]],MATCH(ROUND(MIN(SUM(AG$4,$O105/1000),SUM($O105,AG$4/1000)),3),CMB[[Cmb_ID]:[Cmb_ID]],0),SUM(N(AG$1),N($R105),1)),CHOOSE(AC[[M]:[M]],1,1,0,AC[[AB]:[AB]])),PRODUCT(INDEX(CMB[[BD_0O]:[BD_2O]],MATCH(ROUND(MIN(SUM(AG$4,$O105/1000),SUM($O105,AG$4/1000)),3),CMB[[Cmb_ID]:[Cmb_ID]],0),SUM(N(AG$1),N($R105),1)),CHOOSE(AC[[M]:[M]],1,0,1,AC[[DB]:[DB]])),PRODUCT(SUM(ROUND(AVERAGE(VALUE(AG$3),VALUE($P105)),0),CHOOSE(IF(OR(AG$1,$R105),4,INDEX(CMB[[Res_Rare]:[Res_Rare]],MATCH(ROUND(MIN(SUM(AG$4,$O105/1000),SUM($O105,AG$4/1000)),3),CMB[[Cmb_ID]:[Cmb_ID]],0))),-1,-1,0,0)),IF(OR(AG$1,$R105),4,INDEX(CMB[[Cmb_Rare]:[Cmb_Rare]],MATCH(ROUND(MIN(SUM(AG$4,$O105/1000),SUM($O105,AG$4/1000)),3),CMB[[Cmb_ID]:[Cmb_ID]],0))),CHOOSE(AC[[M]:[M]],2,1,1,SUM(AC[[AB]:[DB]])))),""))</f>
        <v/>
      </c>
      <c r="AH105" t="str">
        <f>IF(OR(AH$5="",$S105=""),"",IFERROR(SUM(PRODUCT(INDEX(CMB[[BA_0O]:[BA_2O]],MATCH(ROUND(MIN(SUM(AH$4,$O105/1000),SUM($O105,AH$4/1000)),3),CMB[[Cmb_ID]:[Cmb_ID]],0),SUM(N(AH$1),N($R105),1)),CHOOSE(AC[[M]:[M]],1,1,0,AC[[AB]:[AB]])),PRODUCT(INDEX(CMB[[BD_0O]:[BD_2O]],MATCH(ROUND(MIN(SUM(AH$4,$O105/1000),SUM($O105,AH$4/1000)),3),CMB[[Cmb_ID]:[Cmb_ID]],0),SUM(N(AH$1),N($R105),1)),CHOOSE(AC[[M]:[M]],1,0,1,AC[[DB]:[DB]])),PRODUCT(SUM(ROUND(AVERAGE(VALUE(AH$3),VALUE($P105)),0),CHOOSE(IF(OR(AH$1,$R105),4,INDEX(CMB[[Res_Rare]:[Res_Rare]],MATCH(ROUND(MIN(SUM(AH$4,$O105/1000),SUM($O105,AH$4/1000)),3),CMB[[Cmb_ID]:[Cmb_ID]],0))),-1,-1,0,0)),IF(OR(AH$1,$R105),4,INDEX(CMB[[Cmb_Rare]:[Cmb_Rare]],MATCH(ROUND(MIN(SUM(AH$4,$O105/1000),SUM($O105,AH$4/1000)),3),CMB[[Cmb_ID]:[Cmb_ID]],0))),CHOOSE(AC[[M]:[M]],2,1,1,SUM(AC[[AB]:[DB]])))),""))</f>
        <v/>
      </c>
      <c r="AI105" t="str">
        <f>IF(OR(AI$5="",$S105=""),"",IFERROR(SUM(PRODUCT(INDEX(CMB[[BA_0O]:[BA_2O]],MATCH(ROUND(MIN(SUM(AI$4,$O105/1000),SUM($O105,AI$4/1000)),3),CMB[[Cmb_ID]:[Cmb_ID]],0),SUM(N(AI$1),N($R105),1)),CHOOSE(AC[[M]:[M]],1,1,0,AC[[AB]:[AB]])),PRODUCT(INDEX(CMB[[BD_0O]:[BD_2O]],MATCH(ROUND(MIN(SUM(AI$4,$O105/1000),SUM($O105,AI$4/1000)),3),CMB[[Cmb_ID]:[Cmb_ID]],0),SUM(N(AI$1),N($R105),1)),CHOOSE(AC[[M]:[M]],1,0,1,AC[[DB]:[DB]])),PRODUCT(SUM(ROUND(AVERAGE(VALUE(AI$3),VALUE($P105)),0),CHOOSE(IF(OR(AI$1,$R105),4,INDEX(CMB[[Res_Rare]:[Res_Rare]],MATCH(ROUND(MIN(SUM(AI$4,$O105/1000),SUM($O105,AI$4/1000)),3),CMB[[Cmb_ID]:[Cmb_ID]],0))),-1,-1,0,0)),IF(OR(AI$1,$R105),4,INDEX(CMB[[Cmb_Rare]:[Cmb_Rare]],MATCH(ROUND(MIN(SUM(AI$4,$O105/1000),SUM($O105,AI$4/1000)),3),CMB[[Cmb_ID]:[Cmb_ID]],0))),CHOOSE(AC[[M]:[M]],2,1,1,SUM(AC[[AB]:[DB]])))),""))</f>
        <v/>
      </c>
      <c r="AJ105" t="str">
        <f>IF(OR(AJ$5="",$S105=""),"",IFERROR(SUM(PRODUCT(INDEX(CMB[[BA_0O]:[BA_2O]],MATCH(ROUND(MIN(SUM(AJ$4,$O105/1000),SUM($O105,AJ$4/1000)),3),CMB[[Cmb_ID]:[Cmb_ID]],0),SUM(N(AJ$1),N($R105),1)),CHOOSE(AC[[M]:[M]],1,1,0,AC[[AB]:[AB]])),PRODUCT(INDEX(CMB[[BD_0O]:[BD_2O]],MATCH(ROUND(MIN(SUM(AJ$4,$O105/1000),SUM($O105,AJ$4/1000)),3),CMB[[Cmb_ID]:[Cmb_ID]],0),SUM(N(AJ$1),N($R105),1)),CHOOSE(AC[[M]:[M]],1,0,1,AC[[DB]:[DB]])),PRODUCT(SUM(ROUND(AVERAGE(VALUE(AJ$3),VALUE($P105)),0),CHOOSE(IF(OR(AJ$1,$R105),4,INDEX(CMB[[Res_Rare]:[Res_Rare]],MATCH(ROUND(MIN(SUM(AJ$4,$O105/1000),SUM($O105,AJ$4/1000)),3),CMB[[Cmb_ID]:[Cmb_ID]],0))),-1,-1,0,0)),IF(OR(AJ$1,$R105),4,INDEX(CMB[[Cmb_Rare]:[Cmb_Rare]],MATCH(ROUND(MIN(SUM(AJ$4,$O105/1000),SUM($O105,AJ$4/1000)),3),CMB[[Cmb_ID]:[Cmb_ID]],0))),CHOOSE(AC[[M]:[M]],2,1,1,SUM(AC[[AB]:[DB]])))),""))</f>
        <v/>
      </c>
      <c r="AK105" t="str">
        <f>IF(OR(AK$5="",$S105=""),"",IFERROR(SUM(PRODUCT(INDEX(CMB[[BA_0O]:[BA_2O]],MATCH(ROUND(MIN(SUM(AK$4,$O105/1000),SUM($O105,AK$4/1000)),3),CMB[[Cmb_ID]:[Cmb_ID]],0),SUM(N(AK$1),N($R105),1)),CHOOSE(AC[[M]:[M]],1,1,0,AC[[AB]:[AB]])),PRODUCT(INDEX(CMB[[BD_0O]:[BD_2O]],MATCH(ROUND(MIN(SUM(AK$4,$O105/1000),SUM($O105,AK$4/1000)),3),CMB[[Cmb_ID]:[Cmb_ID]],0),SUM(N(AK$1),N($R105),1)),CHOOSE(AC[[M]:[M]],1,0,1,AC[[DB]:[DB]])),PRODUCT(SUM(ROUND(AVERAGE(VALUE(AK$3),VALUE($P105)),0),CHOOSE(IF(OR(AK$1,$R105),4,INDEX(CMB[[Res_Rare]:[Res_Rare]],MATCH(ROUND(MIN(SUM(AK$4,$O105/1000),SUM($O105,AK$4/1000)),3),CMB[[Cmb_ID]:[Cmb_ID]],0))),-1,-1,0,0)),IF(OR(AK$1,$R105),4,INDEX(CMB[[Cmb_Rare]:[Cmb_Rare]],MATCH(ROUND(MIN(SUM(AK$4,$O105/1000),SUM($O105,AK$4/1000)),3),CMB[[Cmb_ID]:[Cmb_ID]],0))),CHOOSE(AC[[M]:[M]],2,1,1,SUM(AC[[AB]:[DB]])))),""))</f>
        <v/>
      </c>
      <c r="AL105" t="str">
        <f>IF(OR(AL$5="",$S105=""),"",IFERROR(SUM(PRODUCT(INDEX(CMB[[BA_0O]:[BA_2O]],MATCH(ROUND(MIN(SUM(AL$4,$O105/1000),SUM($O105,AL$4/1000)),3),CMB[[Cmb_ID]:[Cmb_ID]],0),SUM(N(AL$1),N($R105),1)),CHOOSE(AC[[M]:[M]],1,1,0,AC[[AB]:[AB]])),PRODUCT(INDEX(CMB[[BD_0O]:[BD_2O]],MATCH(ROUND(MIN(SUM(AL$4,$O105/1000),SUM($O105,AL$4/1000)),3),CMB[[Cmb_ID]:[Cmb_ID]],0),SUM(N(AL$1),N($R105),1)),CHOOSE(AC[[M]:[M]],1,0,1,AC[[DB]:[DB]])),PRODUCT(SUM(ROUND(AVERAGE(VALUE(AL$3),VALUE($P105)),0),CHOOSE(IF(OR(AL$1,$R105),4,INDEX(CMB[[Res_Rare]:[Res_Rare]],MATCH(ROUND(MIN(SUM(AL$4,$O105/1000),SUM($O105,AL$4/1000)),3),CMB[[Cmb_ID]:[Cmb_ID]],0))),-1,-1,0,0)),IF(OR(AL$1,$R105),4,INDEX(CMB[[Cmb_Rare]:[Cmb_Rare]],MATCH(ROUND(MIN(SUM(AL$4,$O105/1000),SUM($O105,AL$4/1000)),3),CMB[[Cmb_ID]:[Cmb_ID]],0))),CHOOSE(AC[[M]:[M]],2,1,1,SUM(AC[[AB]:[DB]])))),""))</f>
        <v/>
      </c>
      <c r="AM105" t="str">
        <f>IF(OR(AM$5="",$S105=""),"",IFERROR(SUM(PRODUCT(INDEX(CMB[[BA_0O]:[BA_2O]],MATCH(ROUND(MIN(SUM(AM$4,$O105/1000),SUM($O105,AM$4/1000)),3),CMB[[Cmb_ID]:[Cmb_ID]],0),SUM(N(AM$1),N($R105),1)),CHOOSE(AC[[M]:[M]],1,1,0,AC[[AB]:[AB]])),PRODUCT(INDEX(CMB[[BD_0O]:[BD_2O]],MATCH(ROUND(MIN(SUM(AM$4,$O105/1000),SUM($O105,AM$4/1000)),3),CMB[[Cmb_ID]:[Cmb_ID]],0),SUM(N(AM$1),N($R105),1)),CHOOSE(AC[[M]:[M]],1,0,1,AC[[DB]:[DB]])),PRODUCT(SUM(ROUND(AVERAGE(VALUE(AM$3),VALUE($P105)),0),CHOOSE(IF(OR(AM$1,$R105),4,INDEX(CMB[[Res_Rare]:[Res_Rare]],MATCH(ROUND(MIN(SUM(AM$4,$O105/1000),SUM($O105,AM$4/1000)),3),CMB[[Cmb_ID]:[Cmb_ID]],0))),-1,-1,0,0)),IF(OR(AM$1,$R105),4,INDEX(CMB[[Cmb_Rare]:[Cmb_Rare]],MATCH(ROUND(MIN(SUM(AM$4,$O105/1000),SUM($O105,AM$4/1000)),3),CMB[[Cmb_ID]:[Cmb_ID]],0))),CHOOSE(AC[[M]:[M]],2,1,1,SUM(AC[[AB]:[DB]])))),""))</f>
        <v/>
      </c>
      <c r="AN105" t="str">
        <f>IF(OR(AN$5="",$S105=""),"",IFERROR(SUM(PRODUCT(INDEX(CMB[[BA_0O]:[BA_2O]],MATCH(ROUND(MIN(SUM(AN$4,$O105/1000),SUM($O105,AN$4/1000)),3),CMB[[Cmb_ID]:[Cmb_ID]],0),SUM(N(AN$1),N($R105),1)),CHOOSE(AC[[M]:[M]],1,1,0,AC[[AB]:[AB]])),PRODUCT(INDEX(CMB[[BD_0O]:[BD_2O]],MATCH(ROUND(MIN(SUM(AN$4,$O105/1000),SUM($O105,AN$4/1000)),3),CMB[[Cmb_ID]:[Cmb_ID]],0),SUM(N(AN$1),N($R105),1)),CHOOSE(AC[[M]:[M]],1,0,1,AC[[DB]:[DB]])),PRODUCT(SUM(ROUND(AVERAGE(VALUE(AN$3),VALUE($P105)),0),CHOOSE(IF(OR(AN$1,$R105),4,INDEX(CMB[[Res_Rare]:[Res_Rare]],MATCH(ROUND(MIN(SUM(AN$4,$O105/1000),SUM($O105,AN$4/1000)),3),CMB[[Cmb_ID]:[Cmb_ID]],0))),-1,-1,0,0)),IF(OR(AN$1,$R105),4,INDEX(CMB[[Cmb_Rare]:[Cmb_Rare]],MATCH(ROUND(MIN(SUM(AN$4,$O105/1000),SUM($O105,AN$4/1000)),3),CMB[[Cmb_ID]:[Cmb_ID]],0))),CHOOSE(AC[[M]:[M]],2,1,1,SUM(AC[[AB]:[DB]])))),""))</f>
        <v/>
      </c>
      <c r="AO105" t="str">
        <f>IF(OR(AO$5="",$S105=""),"",IFERROR(SUM(PRODUCT(INDEX(CMB[[BA_0O]:[BA_2O]],MATCH(ROUND(MIN(SUM(AO$4,$O105/1000),SUM($O105,AO$4/1000)),3),CMB[[Cmb_ID]:[Cmb_ID]],0),SUM(N(AO$1),N($R105),1)),CHOOSE(AC[[M]:[M]],1,1,0,AC[[AB]:[AB]])),PRODUCT(INDEX(CMB[[BD_0O]:[BD_2O]],MATCH(ROUND(MIN(SUM(AO$4,$O105/1000),SUM($O105,AO$4/1000)),3),CMB[[Cmb_ID]:[Cmb_ID]],0),SUM(N(AO$1),N($R105),1)),CHOOSE(AC[[M]:[M]],1,0,1,AC[[DB]:[DB]])),PRODUCT(SUM(ROUND(AVERAGE(VALUE(AO$3),VALUE($P105)),0),CHOOSE(IF(OR(AO$1,$R105),4,INDEX(CMB[[Res_Rare]:[Res_Rare]],MATCH(ROUND(MIN(SUM(AO$4,$O105/1000),SUM($O105,AO$4/1000)),3),CMB[[Cmb_ID]:[Cmb_ID]],0))),-1,-1,0,0)),IF(OR(AO$1,$R105),4,INDEX(CMB[[Cmb_Rare]:[Cmb_Rare]],MATCH(ROUND(MIN(SUM(AO$4,$O105/1000),SUM($O105,AO$4/1000)),3),CMB[[Cmb_ID]:[Cmb_ID]],0))),CHOOSE(AC[[M]:[M]],2,1,1,SUM(AC[[AB]:[DB]])))),""))</f>
        <v/>
      </c>
      <c r="AP105" t="str">
        <f>IF(OR(AP$5="",$S105=""),"",IFERROR(SUM(PRODUCT(INDEX(CMB[[BA_0O]:[BA_2O]],MATCH(ROUND(MIN(SUM(AP$4,$O105/1000),SUM($O105,AP$4/1000)),3),CMB[[Cmb_ID]:[Cmb_ID]],0),SUM(N(AP$1),N($R105),1)),CHOOSE(AC[[M]:[M]],1,1,0,AC[[AB]:[AB]])),PRODUCT(INDEX(CMB[[BD_0O]:[BD_2O]],MATCH(ROUND(MIN(SUM(AP$4,$O105/1000),SUM($O105,AP$4/1000)),3),CMB[[Cmb_ID]:[Cmb_ID]],0),SUM(N(AP$1),N($R105),1)),CHOOSE(AC[[M]:[M]],1,0,1,AC[[DB]:[DB]])),PRODUCT(SUM(ROUND(AVERAGE(VALUE(AP$3),VALUE($P105)),0),CHOOSE(IF(OR(AP$1,$R105),4,INDEX(CMB[[Res_Rare]:[Res_Rare]],MATCH(ROUND(MIN(SUM(AP$4,$O105/1000),SUM($O105,AP$4/1000)),3),CMB[[Cmb_ID]:[Cmb_ID]],0))),-1,-1,0,0)),IF(OR(AP$1,$R105),4,INDEX(CMB[[Cmb_Rare]:[Cmb_Rare]],MATCH(ROUND(MIN(SUM(AP$4,$O105/1000),SUM($O105,AP$4/1000)),3),CMB[[Cmb_ID]:[Cmb_ID]],0))),CHOOSE(AC[[M]:[M]],2,1,1,SUM(AC[[AB]:[DB]])))),""))</f>
        <v/>
      </c>
      <c r="AQ105" t="str">
        <f>IF(OR(AQ$5="",$S105=""),"",IFERROR(SUM(PRODUCT(INDEX(CMB[[BA_0O]:[BA_2O]],MATCH(ROUND(MIN(SUM(AQ$4,$O105/1000),SUM($O105,AQ$4/1000)),3),CMB[[Cmb_ID]:[Cmb_ID]],0),SUM(N(AQ$1),N($R105),1)),CHOOSE(AC[[M]:[M]],1,1,0,AC[[AB]:[AB]])),PRODUCT(INDEX(CMB[[BD_0O]:[BD_2O]],MATCH(ROUND(MIN(SUM(AQ$4,$O105/1000),SUM($O105,AQ$4/1000)),3),CMB[[Cmb_ID]:[Cmb_ID]],0),SUM(N(AQ$1),N($R105),1)),CHOOSE(AC[[M]:[M]],1,0,1,AC[[DB]:[DB]])),PRODUCT(SUM(ROUND(AVERAGE(VALUE(AQ$3),VALUE($P105)),0),CHOOSE(IF(OR(AQ$1,$R105),4,INDEX(CMB[[Res_Rare]:[Res_Rare]],MATCH(ROUND(MIN(SUM(AQ$4,$O105/1000),SUM($O105,AQ$4/1000)),3),CMB[[Cmb_ID]:[Cmb_ID]],0))),-1,-1,0,0)),IF(OR(AQ$1,$R105),4,INDEX(CMB[[Cmb_Rare]:[Cmb_Rare]],MATCH(ROUND(MIN(SUM(AQ$4,$O105/1000),SUM($O105,AQ$4/1000)),3),CMB[[Cmb_ID]:[Cmb_ID]],0))),CHOOSE(AC[[M]:[M]],2,1,1,SUM(AC[[AB]:[DB]])))),""))</f>
        <v/>
      </c>
      <c r="AR105" t="str">
        <f>IF(OR(AR$5="",$S105=""),"",IFERROR(SUM(PRODUCT(INDEX(CMB[[BA_0O]:[BA_2O]],MATCH(ROUND(MIN(SUM(AR$4,$O105/1000),SUM($O105,AR$4/1000)),3),CMB[[Cmb_ID]:[Cmb_ID]],0),SUM(N(AR$1),N($R105),1)),CHOOSE(AC[[M]:[M]],1,1,0,AC[[AB]:[AB]])),PRODUCT(INDEX(CMB[[BD_0O]:[BD_2O]],MATCH(ROUND(MIN(SUM(AR$4,$O105/1000),SUM($O105,AR$4/1000)),3),CMB[[Cmb_ID]:[Cmb_ID]],0),SUM(N(AR$1),N($R105),1)),CHOOSE(AC[[M]:[M]],1,0,1,AC[[DB]:[DB]])),PRODUCT(SUM(ROUND(AVERAGE(VALUE(AR$3),VALUE($P105)),0),CHOOSE(IF(OR(AR$1,$R105),4,INDEX(CMB[[Res_Rare]:[Res_Rare]],MATCH(ROUND(MIN(SUM(AR$4,$O105/1000),SUM($O105,AR$4/1000)),3),CMB[[Cmb_ID]:[Cmb_ID]],0))),-1,-1,0,0)),IF(OR(AR$1,$R105),4,INDEX(CMB[[Cmb_Rare]:[Cmb_Rare]],MATCH(ROUND(MIN(SUM(AR$4,$O105/1000),SUM($O105,AR$4/1000)),3),CMB[[Cmb_ID]:[Cmb_ID]],0))),CHOOSE(AC[[M]:[M]],2,1,1,SUM(AC[[AB]:[DB]])))),""))</f>
        <v/>
      </c>
      <c r="AS105" t="str">
        <f>IF(OR(AS$5="",$S105=""),"",IFERROR(SUM(PRODUCT(INDEX(CMB[[BA_0O]:[BA_2O]],MATCH(ROUND(MIN(SUM(AS$4,$O105/1000),SUM($O105,AS$4/1000)),3),CMB[[Cmb_ID]:[Cmb_ID]],0),SUM(N(AS$1),N($R105),1)),CHOOSE(AC[[M]:[M]],1,1,0,AC[[AB]:[AB]])),PRODUCT(INDEX(CMB[[BD_0O]:[BD_2O]],MATCH(ROUND(MIN(SUM(AS$4,$O105/1000),SUM($O105,AS$4/1000)),3),CMB[[Cmb_ID]:[Cmb_ID]],0),SUM(N(AS$1),N($R105),1)),CHOOSE(AC[[M]:[M]],1,0,1,AC[[DB]:[DB]])),PRODUCT(SUM(ROUND(AVERAGE(VALUE(AS$3),VALUE($P105)),0),CHOOSE(IF(OR(AS$1,$R105),4,INDEX(CMB[[Res_Rare]:[Res_Rare]],MATCH(ROUND(MIN(SUM(AS$4,$O105/1000),SUM($O105,AS$4/1000)),3),CMB[[Cmb_ID]:[Cmb_ID]],0))),-1,-1,0,0)),IF(OR(AS$1,$R105),4,INDEX(CMB[[Cmb_Rare]:[Cmb_Rare]],MATCH(ROUND(MIN(SUM(AS$4,$O105/1000),SUM($O105,AS$4/1000)),3),CMB[[Cmb_ID]:[Cmb_ID]],0))),CHOOSE(AC[[M]:[M]],2,1,1,SUM(AC[[AB]:[DB]])))),""))</f>
        <v/>
      </c>
      <c r="AT105" t="str">
        <f>IF(OR(AT$5="",$S105=""),"",IFERROR(SUM(PRODUCT(INDEX(CMB[[BA_0O]:[BA_2O]],MATCH(ROUND(MIN(SUM(AT$4,$O105/1000),SUM($O105,AT$4/1000)),3),CMB[[Cmb_ID]:[Cmb_ID]],0),SUM(N(AT$1),N($R105),1)),CHOOSE(AC[[M]:[M]],1,1,0,AC[[AB]:[AB]])),PRODUCT(INDEX(CMB[[BD_0O]:[BD_2O]],MATCH(ROUND(MIN(SUM(AT$4,$O105/1000),SUM($O105,AT$4/1000)),3),CMB[[Cmb_ID]:[Cmb_ID]],0),SUM(N(AT$1),N($R105),1)),CHOOSE(AC[[M]:[M]],1,0,1,AC[[DB]:[DB]])),PRODUCT(SUM(ROUND(AVERAGE(VALUE(AT$3),VALUE($P105)),0),CHOOSE(IF(OR(AT$1,$R105),4,INDEX(CMB[[Res_Rare]:[Res_Rare]],MATCH(ROUND(MIN(SUM(AT$4,$O105/1000),SUM($O105,AT$4/1000)),3),CMB[[Cmb_ID]:[Cmb_ID]],0))),-1,-1,0,0)),IF(OR(AT$1,$R105),4,INDEX(CMB[[Cmb_Rare]:[Cmb_Rare]],MATCH(ROUND(MIN(SUM(AT$4,$O105/1000),SUM($O105,AT$4/1000)),3),CMB[[Cmb_ID]:[Cmb_ID]],0))),CHOOSE(AC[[M]:[M]],2,1,1,SUM(AC[[AB]:[DB]])))),""))</f>
        <v/>
      </c>
      <c r="AU105" t="str">
        <f>IF(OR(AU$5="",$S105=""),"",IFERROR(SUM(PRODUCT(INDEX(CMB[[BA_0O]:[BA_2O]],MATCH(ROUND(MIN(SUM(AU$4,$O105/1000),SUM($O105,AU$4/1000)),3),CMB[[Cmb_ID]:[Cmb_ID]],0),SUM(N(AU$1),N($R105),1)),CHOOSE(AC[[M]:[M]],1,1,0,AC[[AB]:[AB]])),PRODUCT(INDEX(CMB[[BD_0O]:[BD_2O]],MATCH(ROUND(MIN(SUM(AU$4,$O105/1000),SUM($O105,AU$4/1000)),3),CMB[[Cmb_ID]:[Cmb_ID]],0),SUM(N(AU$1),N($R105),1)),CHOOSE(AC[[M]:[M]],1,0,1,AC[[DB]:[DB]])),PRODUCT(SUM(ROUND(AVERAGE(VALUE(AU$3),VALUE($P105)),0),CHOOSE(IF(OR(AU$1,$R105),4,INDEX(CMB[[Res_Rare]:[Res_Rare]],MATCH(ROUND(MIN(SUM(AU$4,$O105/1000),SUM($O105,AU$4/1000)),3),CMB[[Cmb_ID]:[Cmb_ID]],0))),-1,-1,0,0)),IF(OR(AU$1,$R105),4,INDEX(CMB[[Cmb_Rare]:[Cmb_Rare]],MATCH(ROUND(MIN(SUM(AU$4,$O105/1000),SUM($O105,AU$4/1000)),3),CMB[[Cmb_ID]:[Cmb_ID]],0))),CHOOSE(AC[[M]:[M]],2,1,1,SUM(AC[[AB]:[DB]])))),""))</f>
        <v/>
      </c>
      <c r="AV105" t="str">
        <f>IF(OR(AV$5="",$S105=""),"",IFERROR(SUM(PRODUCT(INDEX(CMB[[BA_0O]:[BA_2O]],MATCH(ROUND(MIN(SUM(AV$4,$O105/1000),SUM($O105,AV$4/1000)),3),CMB[[Cmb_ID]:[Cmb_ID]],0),SUM(N(AV$1),N($R105),1)),CHOOSE(AC[[M]:[M]],1,1,0,AC[[AB]:[AB]])),PRODUCT(INDEX(CMB[[BD_0O]:[BD_2O]],MATCH(ROUND(MIN(SUM(AV$4,$O105/1000),SUM($O105,AV$4/1000)),3),CMB[[Cmb_ID]:[Cmb_ID]],0),SUM(N(AV$1),N($R105),1)),CHOOSE(AC[[M]:[M]],1,0,1,AC[[DB]:[DB]])),PRODUCT(SUM(ROUND(AVERAGE(VALUE(AV$3),VALUE($P105)),0),CHOOSE(IF(OR(AV$1,$R105),4,INDEX(CMB[[Res_Rare]:[Res_Rare]],MATCH(ROUND(MIN(SUM(AV$4,$O105/1000),SUM($O105,AV$4/1000)),3),CMB[[Cmb_ID]:[Cmb_ID]],0))),-1,-1,0,0)),IF(OR(AV$1,$R105),4,INDEX(CMB[[Cmb_Rare]:[Cmb_Rare]],MATCH(ROUND(MIN(SUM(AV$4,$O105/1000),SUM($O105,AV$4/1000)),3),CMB[[Cmb_ID]:[Cmb_ID]],0))),CHOOSE(AC[[M]:[M]],2,1,1,SUM(AC[[AB]:[DB]])))),""))</f>
        <v/>
      </c>
      <c r="AW105" t="str">
        <f>IF(OR(AW$5="",$S105=""),"",IFERROR(SUM(PRODUCT(INDEX(CMB[[BA_0O]:[BA_2O]],MATCH(ROUND(MIN(SUM(AW$4,$O105/1000),SUM($O105,AW$4/1000)),3),CMB[[Cmb_ID]:[Cmb_ID]],0),SUM(N(AW$1),N($R105),1)),CHOOSE(AC[[M]:[M]],1,1,0,AC[[AB]:[AB]])),PRODUCT(INDEX(CMB[[BD_0O]:[BD_2O]],MATCH(ROUND(MIN(SUM(AW$4,$O105/1000),SUM($O105,AW$4/1000)),3),CMB[[Cmb_ID]:[Cmb_ID]],0),SUM(N(AW$1),N($R105),1)),CHOOSE(AC[[M]:[M]],1,0,1,AC[[DB]:[DB]])),PRODUCT(SUM(ROUND(AVERAGE(VALUE(AW$3),VALUE($P105)),0),CHOOSE(IF(OR(AW$1,$R105),4,INDEX(CMB[[Res_Rare]:[Res_Rare]],MATCH(ROUND(MIN(SUM(AW$4,$O105/1000),SUM($O105,AW$4/1000)),3),CMB[[Cmb_ID]:[Cmb_ID]],0))),-1,-1,0,0)),IF(OR(AW$1,$R105),4,INDEX(CMB[[Cmb_Rare]:[Cmb_Rare]],MATCH(ROUND(MIN(SUM(AW$4,$O105/1000),SUM($O105,AW$4/1000)),3),CMB[[Cmb_ID]:[Cmb_ID]],0))),CHOOSE(AC[[M]:[M]],2,1,1,SUM(AC[[AB]:[DB]])))),""))</f>
        <v/>
      </c>
      <c r="AX105" t="str">
        <f>IF(OR(AX$5="",$S105=""),"",IFERROR(SUM(PRODUCT(INDEX(CMB[[BA_0O]:[BA_2O]],MATCH(ROUND(MIN(SUM(AX$4,$O105/1000),SUM($O105,AX$4/1000)),3),CMB[[Cmb_ID]:[Cmb_ID]],0),SUM(N(AX$1),N($R105),1)),CHOOSE(AC[[M]:[M]],1,1,0,AC[[AB]:[AB]])),PRODUCT(INDEX(CMB[[BD_0O]:[BD_2O]],MATCH(ROUND(MIN(SUM(AX$4,$O105/1000),SUM($O105,AX$4/1000)),3),CMB[[Cmb_ID]:[Cmb_ID]],0),SUM(N(AX$1),N($R105),1)),CHOOSE(AC[[M]:[M]],1,0,1,AC[[DB]:[DB]])),PRODUCT(SUM(ROUND(AVERAGE(VALUE(AX$3),VALUE($P105)),0),CHOOSE(IF(OR(AX$1,$R105),4,INDEX(CMB[[Res_Rare]:[Res_Rare]],MATCH(ROUND(MIN(SUM(AX$4,$O105/1000),SUM($O105,AX$4/1000)),3),CMB[[Cmb_ID]:[Cmb_ID]],0))),-1,-1,0,0)),IF(OR(AX$1,$R105),4,INDEX(CMB[[Cmb_Rare]:[Cmb_Rare]],MATCH(ROUND(MIN(SUM(AX$4,$O105/1000),SUM($O105,AX$4/1000)),3),CMB[[Cmb_ID]:[Cmb_ID]],0))),CHOOSE(AC[[M]:[M]],2,1,1,SUM(AC[[AB]:[DB]])))),""))</f>
        <v/>
      </c>
      <c r="AY105" t="str">
        <f>IF(OR(AY$5="",$S105=""),"",IFERROR(SUM(PRODUCT(INDEX(CMB[[BA_0O]:[BA_2O]],MATCH(ROUND(MIN(SUM(AY$4,$O105/1000),SUM($O105,AY$4/1000)),3),CMB[[Cmb_ID]:[Cmb_ID]],0),SUM(N(AY$1),N($R105),1)),CHOOSE(AC[[M]:[M]],1,1,0,AC[[AB]:[AB]])),PRODUCT(INDEX(CMB[[BD_0O]:[BD_2O]],MATCH(ROUND(MIN(SUM(AY$4,$O105/1000),SUM($O105,AY$4/1000)),3),CMB[[Cmb_ID]:[Cmb_ID]],0),SUM(N(AY$1),N($R105),1)),CHOOSE(AC[[M]:[M]],1,0,1,AC[[DB]:[DB]])),PRODUCT(SUM(ROUND(AVERAGE(VALUE(AY$3),VALUE($P105)),0),CHOOSE(IF(OR(AY$1,$R105),4,INDEX(CMB[[Res_Rare]:[Res_Rare]],MATCH(ROUND(MIN(SUM(AY$4,$O105/1000),SUM($O105,AY$4/1000)),3),CMB[[Cmb_ID]:[Cmb_ID]],0))),-1,-1,0,0)),IF(OR(AY$1,$R105),4,INDEX(CMB[[Cmb_Rare]:[Cmb_Rare]],MATCH(ROUND(MIN(SUM(AY$4,$O105/1000),SUM($O105,AY$4/1000)),3),CMB[[Cmb_ID]:[Cmb_ID]],0))),CHOOSE(AC[[M]:[M]],2,1,1,SUM(AC[[AB]:[DB]])))),""))</f>
        <v/>
      </c>
      <c r="AZ105" t="str">
        <f>IF(OR(AZ$5="",$S105=""),"",IFERROR(SUM(PRODUCT(INDEX(CMB[[BA_0O]:[BA_2O]],MATCH(ROUND(MIN(SUM(AZ$4,$O105/1000),SUM($O105,AZ$4/1000)),3),CMB[[Cmb_ID]:[Cmb_ID]],0),SUM(N(AZ$1),N($R105),1)),CHOOSE(AC[[M]:[M]],1,1,0,AC[[AB]:[AB]])),PRODUCT(INDEX(CMB[[BD_0O]:[BD_2O]],MATCH(ROUND(MIN(SUM(AZ$4,$O105/1000),SUM($O105,AZ$4/1000)),3),CMB[[Cmb_ID]:[Cmb_ID]],0),SUM(N(AZ$1),N($R105),1)),CHOOSE(AC[[M]:[M]],1,0,1,AC[[DB]:[DB]])),PRODUCT(SUM(ROUND(AVERAGE(VALUE(AZ$3),VALUE($P105)),0),CHOOSE(IF(OR(AZ$1,$R105),4,INDEX(CMB[[Res_Rare]:[Res_Rare]],MATCH(ROUND(MIN(SUM(AZ$4,$O105/1000),SUM($O105,AZ$4/1000)),3),CMB[[Cmb_ID]:[Cmb_ID]],0))),-1,-1,0,0)),IF(OR(AZ$1,$R105),4,INDEX(CMB[[Cmb_Rare]:[Cmb_Rare]],MATCH(ROUND(MIN(SUM(AZ$4,$O105/1000),SUM($O105,AZ$4/1000)),3),CMB[[Cmb_ID]:[Cmb_ID]],0))),CHOOSE(AC[[M]:[M]],2,1,1,SUM(AC[[AB]:[DB]])))),""))</f>
        <v/>
      </c>
      <c r="BA105" t="str">
        <f>IF(OR(BA$5="",$S105=""),"",IFERROR(SUM(PRODUCT(INDEX(CMB[[BA_0O]:[BA_2O]],MATCH(ROUND(MIN(SUM(BA$4,$O105/1000),SUM($O105,BA$4/1000)),3),CMB[[Cmb_ID]:[Cmb_ID]],0),SUM(N(BA$1),N($R105),1)),CHOOSE(AC[[M]:[M]],1,1,0,AC[[AB]:[AB]])),PRODUCT(INDEX(CMB[[BD_0O]:[BD_2O]],MATCH(ROUND(MIN(SUM(BA$4,$O105/1000),SUM($O105,BA$4/1000)),3),CMB[[Cmb_ID]:[Cmb_ID]],0),SUM(N(BA$1),N($R105),1)),CHOOSE(AC[[M]:[M]],1,0,1,AC[[DB]:[DB]])),PRODUCT(SUM(ROUND(AVERAGE(VALUE(BA$3),VALUE($P105)),0),CHOOSE(IF(OR(BA$1,$R105),4,INDEX(CMB[[Res_Rare]:[Res_Rare]],MATCH(ROUND(MIN(SUM(BA$4,$O105/1000),SUM($O105,BA$4/1000)),3),CMB[[Cmb_ID]:[Cmb_ID]],0))),-1,-1,0,0)),IF(OR(BA$1,$R105),4,INDEX(CMB[[Cmb_Rare]:[Cmb_Rare]],MATCH(ROUND(MIN(SUM(BA$4,$O105/1000),SUM($O105,BA$4/1000)),3),CMB[[Cmb_ID]:[Cmb_ID]],0))),CHOOSE(AC[[M]:[M]],2,1,1,SUM(AC[[AB]:[DB]])))),""))</f>
        <v/>
      </c>
      <c r="BB105" t="str">
        <f>IF(OR(BB$5="",$S105=""),"",IFERROR(SUM(PRODUCT(INDEX(CMB[[BA_0O]:[BA_2O]],MATCH(ROUND(MIN(SUM(BB$4,$O105/1000),SUM($O105,BB$4/1000)),3),CMB[[Cmb_ID]:[Cmb_ID]],0),SUM(N(BB$1),N($R105),1)),CHOOSE(AC[[M]:[M]],1,1,0,AC[[AB]:[AB]])),PRODUCT(INDEX(CMB[[BD_0O]:[BD_2O]],MATCH(ROUND(MIN(SUM(BB$4,$O105/1000),SUM($O105,BB$4/1000)),3),CMB[[Cmb_ID]:[Cmb_ID]],0),SUM(N(BB$1),N($R105),1)),CHOOSE(AC[[M]:[M]],1,0,1,AC[[DB]:[DB]])),PRODUCT(SUM(ROUND(AVERAGE(VALUE(BB$3),VALUE($P105)),0),CHOOSE(IF(OR(BB$1,$R105),4,INDEX(CMB[[Res_Rare]:[Res_Rare]],MATCH(ROUND(MIN(SUM(BB$4,$O105/1000),SUM($O105,BB$4/1000)),3),CMB[[Cmb_ID]:[Cmb_ID]],0))),-1,-1,0,0)),IF(OR(BB$1,$R105),4,INDEX(CMB[[Cmb_Rare]:[Cmb_Rare]],MATCH(ROUND(MIN(SUM(BB$4,$O105/1000),SUM($O105,BB$4/1000)),3),CMB[[Cmb_ID]:[Cmb_ID]],0))),CHOOSE(AC[[M]:[M]],2,1,1,SUM(AC[[AB]:[DB]])))),""))</f>
        <v/>
      </c>
      <c r="BC105" t="str">
        <f>IF(OR(BC$5="",$S105=""),"",IFERROR(SUM(PRODUCT(INDEX(CMB[[BA_0O]:[BA_2O]],MATCH(ROUND(MIN(SUM(BC$4,$O105/1000),SUM($O105,BC$4/1000)),3),CMB[[Cmb_ID]:[Cmb_ID]],0),SUM(N(BC$1),N($R105),1)),CHOOSE(AC[[M]:[M]],1,1,0,AC[[AB]:[AB]])),PRODUCT(INDEX(CMB[[BD_0O]:[BD_2O]],MATCH(ROUND(MIN(SUM(BC$4,$O105/1000),SUM($O105,BC$4/1000)),3),CMB[[Cmb_ID]:[Cmb_ID]],0),SUM(N(BC$1),N($R105),1)),CHOOSE(AC[[M]:[M]],1,0,1,AC[[DB]:[DB]])),PRODUCT(SUM(ROUND(AVERAGE(VALUE(BC$3),VALUE($P105)),0),CHOOSE(IF(OR(BC$1,$R105),4,INDEX(CMB[[Res_Rare]:[Res_Rare]],MATCH(ROUND(MIN(SUM(BC$4,$O105/1000),SUM($O105,BC$4/1000)),3),CMB[[Cmb_ID]:[Cmb_ID]],0))),-1,-1,0,0)),IF(OR(BC$1,$R105),4,INDEX(CMB[[Cmb_Rare]:[Cmb_Rare]],MATCH(ROUND(MIN(SUM(BC$4,$O105/1000),SUM($O105,BC$4/1000)),3),CMB[[Cmb_ID]:[Cmb_ID]],0))),CHOOSE(AC[[M]:[M]],2,1,1,SUM(AC[[AB]:[DB]])))),""))</f>
        <v/>
      </c>
      <c r="BD105" t="str">
        <f>IF(OR(BD$5="",$S105=""),"",IFERROR(SUM(PRODUCT(INDEX(CMB[[BA_0O]:[BA_2O]],MATCH(ROUND(MIN(SUM(BD$4,$O105/1000),SUM($O105,BD$4/1000)),3),CMB[[Cmb_ID]:[Cmb_ID]],0),SUM(N(BD$1),N($R105),1)),CHOOSE(AC[[M]:[M]],1,1,0,AC[[AB]:[AB]])),PRODUCT(INDEX(CMB[[BD_0O]:[BD_2O]],MATCH(ROUND(MIN(SUM(BD$4,$O105/1000),SUM($O105,BD$4/1000)),3),CMB[[Cmb_ID]:[Cmb_ID]],0),SUM(N(BD$1),N($R105),1)),CHOOSE(AC[[M]:[M]],1,0,1,AC[[DB]:[DB]])),PRODUCT(SUM(ROUND(AVERAGE(VALUE(BD$3),VALUE($P105)),0),CHOOSE(IF(OR(BD$1,$R105),4,INDEX(CMB[[Res_Rare]:[Res_Rare]],MATCH(ROUND(MIN(SUM(BD$4,$O105/1000),SUM($O105,BD$4/1000)),3),CMB[[Cmb_ID]:[Cmb_ID]],0))),-1,-1,0,0)),IF(OR(BD$1,$R105),4,INDEX(CMB[[Cmb_Rare]:[Cmb_Rare]],MATCH(ROUND(MIN(SUM(BD$4,$O105/1000),SUM($O105,BD$4/1000)),3),CMB[[Cmb_ID]:[Cmb_ID]],0))),CHOOSE(AC[[M]:[M]],2,1,1,SUM(AC[[AB]:[DB]])))),""))</f>
        <v/>
      </c>
      <c r="BE105" t="str">
        <f>IF(OR(BE$5="",$S105=""),"",IFERROR(SUM(PRODUCT(INDEX(CMB[[BA_0O]:[BA_2O]],MATCH(ROUND(MIN(SUM(BE$4,$O105/1000),SUM($O105,BE$4/1000)),3),CMB[[Cmb_ID]:[Cmb_ID]],0),SUM(N(BE$1),N($R105),1)),CHOOSE(AC[[M]:[M]],1,1,0,AC[[AB]:[AB]])),PRODUCT(INDEX(CMB[[BD_0O]:[BD_2O]],MATCH(ROUND(MIN(SUM(BE$4,$O105/1000),SUM($O105,BE$4/1000)),3),CMB[[Cmb_ID]:[Cmb_ID]],0),SUM(N(BE$1),N($R105),1)),CHOOSE(AC[[M]:[M]],1,0,1,AC[[DB]:[DB]])),PRODUCT(SUM(ROUND(AVERAGE(VALUE(BE$3),VALUE($P105)),0),CHOOSE(IF(OR(BE$1,$R105),4,INDEX(CMB[[Res_Rare]:[Res_Rare]],MATCH(ROUND(MIN(SUM(BE$4,$O105/1000),SUM($O105,BE$4/1000)),3),CMB[[Cmb_ID]:[Cmb_ID]],0))),-1,-1,0,0)),IF(OR(BE$1,$R105),4,INDEX(CMB[[Cmb_Rare]:[Cmb_Rare]],MATCH(ROUND(MIN(SUM(BE$4,$O105/1000),SUM($O105,BE$4/1000)),3),CMB[[Cmb_ID]:[Cmb_ID]],0))),CHOOSE(AC[[M]:[M]],2,1,1,SUM(AC[[AB]:[DB]])))),""))</f>
        <v/>
      </c>
      <c r="BF105" t="str">
        <f>IF(OR(BF$5="",$S105=""),"",IFERROR(SUM(PRODUCT(INDEX(CMB[[BA_0O]:[BA_2O]],MATCH(ROUND(MIN(SUM(BF$4,$O105/1000),SUM($O105,BF$4/1000)),3),CMB[[Cmb_ID]:[Cmb_ID]],0),SUM(N(BF$1),N($R105),1)),CHOOSE(AC[[M]:[M]],1,1,0,AC[[AB]:[AB]])),PRODUCT(INDEX(CMB[[BD_0O]:[BD_2O]],MATCH(ROUND(MIN(SUM(BF$4,$O105/1000),SUM($O105,BF$4/1000)),3),CMB[[Cmb_ID]:[Cmb_ID]],0),SUM(N(BF$1),N($R105),1)),CHOOSE(AC[[M]:[M]],1,0,1,AC[[DB]:[DB]])),PRODUCT(SUM(ROUND(AVERAGE(VALUE(BF$3),VALUE($P105)),0),CHOOSE(IF(OR(BF$1,$R105),4,INDEX(CMB[[Res_Rare]:[Res_Rare]],MATCH(ROUND(MIN(SUM(BF$4,$O105/1000),SUM($O105,BF$4/1000)),3),CMB[[Cmb_ID]:[Cmb_ID]],0))),-1,-1,0,0)),IF(OR(BF$1,$R105),4,INDEX(CMB[[Cmb_Rare]:[Cmb_Rare]],MATCH(ROUND(MIN(SUM(BF$4,$O105/1000),SUM($O105,BF$4/1000)),3),CMB[[Cmb_ID]:[Cmb_ID]],0))),CHOOSE(AC[[M]:[M]],2,1,1,SUM(AC[[AB]:[DB]])))),""))</f>
        <v/>
      </c>
      <c r="BG105" t="str">
        <f>IF(OR(BG$5="",$S105=""),"",IFERROR(SUM(PRODUCT(INDEX(CMB[[BA_0O]:[BA_2O]],MATCH(ROUND(MIN(SUM(BG$4,$O105/1000),SUM($O105,BG$4/1000)),3),CMB[[Cmb_ID]:[Cmb_ID]],0),SUM(N(BG$1),N($R105),1)),CHOOSE(AC[[M]:[M]],1,1,0,AC[[AB]:[AB]])),PRODUCT(INDEX(CMB[[BD_0O]:[BD_2O]],MATCH(ROUND(MIN(SUM(BG$4,$O105/1000),SUM($O105,BG$4/1000)),3),CMB[[Cmb_ID]:[Cmb_ID]],0),SUM(N(BG$1),N($R105),1)),CHOOSE(AC[[M]:[M]],1,0,1,AC[[DB]:[DB]])),PRODUCT(SUM(ROUND(AVERAGE(VALUE(BG$3),VALUE($P105)),0),CHOOSE(IF(OR(BG$1,$R105),4,INDEX(CMB[[Res_Rare]:[Res_Rare]],MATCH(ROUND(MIN(SUM(BG$4,$O105/1000),SUM($O105,BG$4/1000)),3),CMB[[Cmb_ID]:[Cmb_ID]],0))),-1,-1,0,0)),IF(OR(BG$1,$R105),4,INDEX(CMB[[Cmb_Rare]:[Cmb_Rare]],MATCH(ROUND(MIN(SUM(BG$4,$O105/1000),SUM($O105,BG$4/1000)),3),CMB[[Cmb_ID]:[Cmb_ID]],0))),CHOOSE(AC[[M]:[M]],2,1,1,SUM(AC[[AB]:[DB]])))),""))</f>
        <v/>
      </c>
      <c r="BH105" t="str">
        <f>IF(OR(BH$5="",$S105=""),"",IFERROR(SUM(PRODUCT(INDEX(CMB[[BA_0O]:[BA_2O]],MATCH(ROUND(MIN(SUM(BH$4,$O105/1000),SUM($O105,BH$4/1000)),3),CMB[[Cmb_ID]:[Cmb_ID]],0),SUM(N(BH$1),N($R105),1)),CHOOSE(AC[[M]:[M]],1,1,0,AC[[AB]:[AB]])),PRODUCT(INDEX(CMB[[BD_0O]:[BD_2O]],MATCH(ROUND(MIN(SUM(BH$4,$O105/1000),SUM($O105,BH$4/1000)),3),CMB[[Cmb_ID]:[Cmb_ID]],0),SUM(N(BH$1),N($R105),1)),CHOOSE(AC[[M]:[M]],1,0,1,AC[[DB]:[DB]])),PRODUCT(SUM(ROUND(AVERAGE(VALUE(BH$3),VALUE($P105)),0),CHOOSE(IF(OR(BH$1,$R105),4,INDEX(CMB[[Res_Rare]:[Res_Rare]],MATCH(ROUND(MIN(SUM(BH$4,$O105/1000),SUM($O105,BH$4/1000)),3),CMB[[Cmb_ID]:[Cmb_ID]],0))),-1,-1,0,0)),IF(OR(BH$1,$R105),4,INDEX(CMB[[Cmb_Rare]:[Cmb_Rare]],MATCH(ROUND(MIN(SUM(BH$4,$O105/1000),SUM($O105,BH$4/1000)),3),CMB[[Cmb_ID]:[Cmb_ID]],0))),CHOOSE(AC[[M]:[M]],2,1,1,SUM(AC[[AB]:[DB]])))),""))</f>
        <v/>
      </c>
      <c r="BI105" t="str">
        <f>IF(OR(BI$5="",$S105=""),"",IFERROR(SUM(PRODUCT(INDEX(CMB[[BA_0O]:[BA_2O]],MATCH(ROUND(MIN(SUM(BI$4,$O105/1000),SUM($O105,BI$4/1000)),3),CMB[[Cmb_ID]:[Cmb_ID]],0),SUM(N(BI$1),N($R105),1)),CHOOSE(AC[[M]:[M]],1,1,0,AC[[AB]:[AB]])),PRODUCT(INDEX(CMB[[BD_0O]:[BD_2O]],MATCH(ROUND(MIN(SUM(BI$4,$O105/1000),SUM($O105,BI$4/1000)),3),CMB[[Cmb_ID]:[Cmb_ID]],0),SUM(N(BI$1),N($R105),1)),CHOOSE(AC[[M]:[M]],1,0,1,AC[[DB]:[DB]])),PRODUCT(SUM(ROUND(AVERAGE(VALUE(BI$3),VALUE($P105)),0),CHOOSE(IF(OR(BI$1,$R105),4,INDEX(CMB[[Res_Rare]:[Res_Rare]],MATCH(ROUND(MIN(SUM(BI$4,$O105/1000),SUM($O105,BI$4/1000)),3),CMB[[Cmb_ID]:[Cmb_ID]],0))),-1,-1,0,0)),IF(OR(BI$1,$R105),4,INDEX(CMB[[Cmb_Rare]:[Cmb_Rare]],MATCH(ROUND(MIN(SUM(BI$4,$O105/1000),SUM($O105,BI$4/1000)),3),CMB[[Cmb_ID]:[Cmb_ID]],0))),CHOOSE(AC[[M]:[M]],2,1,1,SUM(AC[[AB]:[DB]])))),""))</f>
        <v/>
      </c>
      <c r="BJ105" t="str">
        <f>IF(OR(BJ$5="",$S105=""),"",IFERROR(SUM(PRODUCT(INDEX(CMB[[BA_0O]:[BA_2O]],MATCH(ROUND(MIN(SUM(BJ$4,$O105/1000),SUM($O105,BJ$4/1000)),3),CMB[[Cmb_ID]:[Cmb_ID]],0),SUM(N(BJ$1),N($R105),1)),CHOOSE(AC[[M]:[M]],1,1,0,AC[[AB]:[AB]])),PRODUCT(INDEX(CMB[[BD_0O]:[BD_2O]],MATCH(ROUND(MIN(SUM(BJ$4,$O105/1000),SUM($O105,BJ$4/1000)),3),CMB[[Cmb_ID]:[Cmb_ID]],0),SUM(N(BJ$1),N($R105),1)),CHOOSE(AC[[M]:[M]],1,0,1,AC[[DB]:[DB]])),PRODUCT(SUM(ROUND(AVERAGE(VALUE(BJ$3),VALUE($P105)),0),CHOOSE(IF(OR(BJ$1,$R105),4,INDEX(CMB[[Res_Rare]:[Res_Rare]],MATCH(ROUND(MIN(SUM(BJ$4,$O105/1000),SUM($O105,BJ$4/1000)),3),CMB[[Cmb_ID]:[Cmb_ID]],0))),-1,-1,0,0)),IF(OR(BJ$1,$R105),4,INDEX(CMB[[Cmb_Rare]:[Cmb_Rare]],MATCH(ROUND(MIN(SUM(BJ$4,$O105/1000),SUM($O105,BJ$4/1000)),3),CMB[[Cmb_ID]:[Cmb_ID]],0))),CHOOSE(AC[[M]:[M]],2,1,1,SUM(AC[[AB]:[DB]])))),""))</f>
        <v/>
      </c>
      <c r="BK105" t="str">
        <f>IF(OR(BK$5="",$S105=""),"",IFERROR(SUM(PRODUCT(INDEX(CMB[[BA_0O]:[BA_2O]],MATCH(ROUND(MIN(SUM(BK$4,$O105/1000),SUM($O105,BK$4/1000)),3),CMB[[Cmb_ID]:[Cmb_ID]],0),SUM(N(BK$1),N($R105),1)),CHOOSE(AC[[M]:[M]],1,1,0,AC[[AB]:[AB]])),PRODUCT(INDEX(CMB[[BD_0O]:[BD_2O]],MATCH(ROUND(MIN(SUM(BK$4,$O105/1000),SUM($O105,BK$4/1000)),3),CMB[[Cmb_ID]:[Cmb_ID]],0),SUM(N(BK$1),N($R105),1)),CHOOSE(AC[[M]:[M]],1,0,1,AC[[DB]:[DB]])),PRODUCT(SUM(ROUND(AVERAGE(VALUE(BK$3),VALUE($P105)),0),CHOOSE(IF(OR(BK$1,$R105),4,INDEX(CMB[[Res_Rare]:[Res_Rare]],MATCH(ROUND(MIN(SUM(BK$4,$O105/1000),SUM($O105,BK$4/1000)),3),CMB[[Cmb_ID]:[Cmb_ID]],0))),-1,-1,0,0)),IF(OR(BK$1,$R105),4,INDEX(CMB[[Cmb_Rare]:[Cmb_Rare]],MATCH(ROUND(MIN(SUM(BK$4,$O105/1000),SUM($O105,BK$4/1000)),3),CMB[[Cmb_ID]:[Cmb_ID]],0))),CHOOSE(AC[[M]:[M]],2,1,1,SUM(AC[[AB]:[DB]])))),""))</f>
        <v/>
      </c>
      <c r="BL105" t="str">
        <f>IF(OR(BL$5="",$S105=""),"",IFERROR(SUM(PRODUCT(INDEX(CMB[[BA_0O]:[BA_2O]],MATCH(ROUND(MIN(SUM(BL$4,$O105/1000),SUM($O105,BL$4/1000)),3),CMB[[Cmb_ID]:[Cmb_ID]],0),SUM(N(BL$1),N($R105),1)),CHOOSE(AC[[M]:[M]],1,1,0,AC[[AB]:[AB]])),PRODUCT(INDEX(CMB[[BD_0O]:[BD_2O]],MATCH(ROUND(MIN(SUM(BL$4,$O105/1000),SUM($O105,BL$4/1000)),3),CMB[[Cmb_ID]:[Cmb_ID]],0),SUM(N(BL$1),N($R105),1)),CHOOSE(AC[[M]:[M]],1,0,1,AC[[DB]:[DB]])),PRODUCT(SUM(ROUND(AVERAGE(VALUE(BL$3),VALUE($P105)),0),CHOOSE(IF(OR(BL$1,$R105),4,INDEX(CMB[[Res_Rare]:[Res_Rare]],MATCH(ROUND(MIN(SUM(BL$4,$O105/1000),SUM($O105,BL$4/1000)),3),CMB[[Cmb_ID]:[Cmb_ID]],0))),-1,-1,0,0)),IF(OR(BL$1,$R105),4,INDEX(CMB[[Cmb_Rare]:[Cmb_Rare]],MATCH(ROUND(MIN(SUM(BL$4,$O105/1000),SUM($O105,BL$4/1000)),3),CMB[[Cmb_ID]:[Cmb_ID]],0))),CHOOSE(AC[[M]:[M]],2,1,1,SUM(AC[[AB]:[DB]])))),""))</f>
        <v/>
      </c>
      <c r="BM105" t="str">
        <f>IF(OR(BM$5="",$S105=""),"",IFERROR(SUM(PRODUCT(INDEX(CMB[[BA_0O]:[BA_2O]],MATCH(ROUND(MIN(SUM(BM$4,$O105/1000),SUM($O105,BM$4/1000)),3),CMB[[Cmb_ID]:[Cmb_ID]],0),SUM(N(BM$1),N($R105),1)),CHOOSE(AC[[M]:[M]],1,1,0,AC[[AB]:[AB]])),PRODUCT(INDEX(CMB[[BD_0O]:[BD_2O]],MATCH(ROUND(MIN(SUM(BM$4,$O105/1000),SUM($O105,BM$4/1000)),3),CMB[[Cmb_ID]:[Cmb_ID]],0),SUM(N(BM$1),N($R105),1)),CHOOSE(AC[[M]:[M]],1,0,1,AC[[DB]:[DB]])),PRODUCT(SUM(ROUND(AVERAGE(VALUE(BM$3),VALUE($P105)),0),CHOOSE(IF(OR(BM$1,$R105),4,INDEX(CMB[[Res_Rare]:[Res_Rare]],MATCH(ROUND(MIN(SUM(BM$4,$O105/1000),SUM($O105,BM$4/1000)),3),CMB[[Cmb_ID]:[Cmb_ID]],0))),-1,-1,0,0)),IF(OR(BM$1,$R105),4,INDEX(CMB[[Cmb_Rare]:[Cmb_Rare]],MATCH(ROUND(MIN(SUM(BM$4,$O105/1000),SUM($O105,BM$4/1000)),3),CMB[[Cmb_ID]:[Cmb_ID]],0))),CHOOSE(AC[[M]:[M]],2,1,1,SUM(AC[[AB]:[DB]])))),""))</f>
        <v/>
      </c>
      <c r="BN105" t="str">
        <f>IF(OR(BN$5="",$S105=""),"",IFERROR(SUM(PRODUCT(INDEX(CMB[[BA_0O]:[BA_2O]],MATCH(ROUND(MIN(SUM(BN$4,$O105/1000),SUM($O105,BN$4/1000)),3),CMB[[Cmb_ID]:[Cmb_ID]],0),SUM(N(BN$1),N($R105),1)),CHOOSE(AC[[M]:[M]],1,1,0,AC[[AB]:[AB]])),PRODUCT(INDEX(CMB[[BD_0O]:[BD_2O]],MATCH(ROUND(MIN(SUM(BN$4,$O105/1000),SUM($O105,BN$4/1000)),3),CMB[[Cmb_ID]:[Cmb_ID]],0),SUM(N(BN$1),N($R105),1)),CHOOSE(AC[[M]:[M]],1,0,1,AC[[DB]:[DB]])),PRODUCT(SUM(ROUND(AVERAGE(VALUE(BN$3),VALUE($P105)),0),CHOOSE(IF(OR(BN$1,$R105),4,INDEX(CMB[[Res_Rare]:[Res_Rare]],MATCH(ROUND(MIN(SUM(BN$4,$O105/1000),SUM($O105,BN$4/1000)),3),CMB[[Cmb_ID]:[Cmb_ID]],0))),-1,-1,0,0)),IF(OR(BN$1,$R105),4,INDEX(CMB[[Cmb_Rare]:[Cmb_Rare]],MATCH(ROUND(MIN(SUM(BN$4,$O105/1000),SUM($O105,BN$4/1000)),3),CMB[[Cmb_ID]:[Cmb_ID]],0))),CHOOSE(AC[[M]:[M]],2,1,1,SUM(AC[[AB]:[DB]])))),""))</f>
        <v/>
      </c>
      <c r="BO105" t="str">
        <f>IF(OR(BO$5="",$S105=""),"",IFERROR(SUM(PRODUCT(INDEX(CMB[[BA_0O]:[BA_2O]],MATCH(ROUND(MIN(SUM(BO$4,$O105/1000),SUM($O105,BO$4/1000)),3),CMB[[Cmb_ID]:[Cmb_ID]],0),SUM(N(BO$1),N($R105),1)),CHOOSE(AC[[M]:[M]],1,1,0,AC[[AB]:[AB]])),PRODUCT(INDEX(CMB[[BD_0O]:[BD_2O]],MATCH(ROUND(MIN(SUM(BO$4,$O105/1000),SUM($O105,BO$4/1000)),3),CMB[[Cmb_ID]:[Cmb_ID]],0),SUM(N(BO$1),N($R105),1)),CHOOSE(AC[[M]:[M]],1,0,1,AC[[DB]:[DB]])),PRODUCT(SUM(ROUND(AVERAGE(VALUE(BO$3),VALUE($P105)),0),CHOOSE(IF(OR(BO$1,$R105),4,INDEX(CMB[[Res_Rare]:[Res_Rare]],MATCH(ROUND(MIN(SUM(BO$4,$O105/1000),SUM($O105,BO$4/1000)),3),CMB[[Cmb_ID]:[Cmb_ID]],0))),-1,-1,0,0)),IF(OR(BO$1,$R105),4,INDEX(CMB[[Cmb_Rare]:[Cmb_Rare]],MATCH(ROUND(MIN(SUM(BO$4,$O105/1000),SUM($O105,BO$4/1000)),3),CMB[[Cmb_ID]:[Cmb_ID]],0))),CHOOSE(AC[[M]:[M]],2,1,1,SUM(AC[[AB]:[DB]])))),""))</f>
        <v/>
      </c>
      <c r="BP105" t="str">
        <f>IF(OR(BP$5="",$S105=""),"",IFERROR(SUM(PRODUCT(INDEX(CMB[[BA_0O]:[BA_2O]],MATCH(ROUND(MIN(SUM(BP$4,$O105/1000),SUM($O105,BP$4/1000)),3),CMB[[Cmb_ID]:[Cmb_ID]],0),SUM(N(BP$1),N($R105),1)),CHOOSE(AC[[M]:[M]],1,1,0,AC[[AB]:[AB]])),PRODUCT(INDEX(CMB[[BD_0O]:[BD_2O]],MATCH(ROUND(MIN(SUM(BP$4,$O105/1000),SUM($O105,BP$4/1000)),3),CMB[[Cmb_ID]:[Cmb_ID]],0),SUM(N(BP$1),N($R105),1)),CHOOSE(AC[[M]:[M]],1,0,1,AC[[DB]:[DB]])),PRODUCT(SUM(ROUND(AVERAGE(VALUE(BP$3),VALUE($P105)),0),CHOOSE(IF(OR(BP$1,$R105),4,INDEX(CMB[[Res_Rare]:[Res_Rare]],MATCH(ROUND(MIN(SUM(BP$4,$O105/1000),SUM($O105,BP$4/1000)),3),CMB[[Cmb_ID]:[Cmb_ID]],0))),-1,-1,0,0)),IF(OR(BP$1,$R105),4,INDEX(CMB[[Cmb_Rare]:[Cmb_Rare]],MATCH(ROUND(MIN(SUM(BP$4,$O105/1000),SUM($O105,BP$4/1000)),3),CMB[[Cmb_ID]:[Cmb_ID]],0))),CHOOSE(AC[[M]:[M]],2,1,1,SUM(AC[[AB]:[DB]])))),""))</f>
        <v/>
      </c>
      <c r="BQ105" t="str">
        <f>IF(OR(BQ$5="",$S105=""),"",IFERROR(SUM(PRODUCT(INDEX(CMB[[BA_0O]:[BA_2O]],MATCH(ROUND(MIN(SUM(BQ$4,$O105/1000),SUM($O105,BQ$4/1000)),3),CMB[[Cmb_ID]:[Cmb_ID]],0),SUM(N(BQ$1),N($R105),1)),CHOOSE(AC[[M]:[M]],1,1,0,AC[[AB]:[AB]])),PRODUCT(INDEX(CMB[[BD_0O]:[BD_2O]],MATCH(ROUND(MIN(SUM(BQ$4,$O105/1000),SUM($O105,BQ$4/1000)),3),CMB[[Cmb_ID]:[Cmb_ID]],0),SUM(N(BQ$1),N($R105),1)),CHOOSE(AC[[M]:[M]],1,0,1,AC[[DB]:[DB]])),PRODUCT(SUM(ROUND(AVERAGE(VALUE(BQ$3),VALUE($P105)),0),CHOOSE(IF(OR(BQ$1,$R105),4,INDEX(CMB[[Res_Rare]:[Res_Rare]],MATCH(ROUND(MIN(SUM(BQ$4,$O105/1000),SUM($O105,BQ$4/1000)),3),CMB[[Cmb_ID]:[Cmb_ID]],0))),-1,-1,0,0)),IF(OR(BQ$1,$R105),4,INDEX(CMB[[Cmb_Rare]:[Cmb_Rare]],MATCH(ROUND(MIN(SUM(BQ$4,$O105/1000),SUM($O105,BQ$4/1000)),3),CMB[[Cmb_ID]:[Cmb_ID]],0))),CHOOSE(AC[[M]:[M]],2,1,1,SUM(AC[[AB]:[DB]])))),""))</f>
        <v/>
      </c>
      <c r="BR105" t="str">
        <f>IF(OR(BR$5="",$S105=""),"",IFERROR(SUM(PRODUCT(INDEX(CMB[[BA_0O]:[BA_2O]],MATCH(ROUND(MIN(SUM(BR$4,$O105/1000),SUM($O105,BR$4/1000)),3),CMB[[Cmb_ID]:[Cmb_ID]],0),SUM(N(BR$1),N($R105),1)),CHOOSE(AC[[M]:[M]],1,1,0,AC[[AB]:[AB]])),PRODUCT(INDEX(CMB[[BD_0O]:[BD_2O]],MATCH(ROUND(MIN(SUM(BR$4,$O105/1000),SUM($O105,BR$4/1000)),3),CMB[[Cmb_ID]:[Cmb_ID]],0),SUM(N(BR$1),N($R105),1)),CHOOSE(AC[[M]:[M]],1,0,1,AC[[DB]:[DB]])),PRODUCT(SUM(ROUND(AVERAGE(VALUE(BR$3),VALUE($P105)),0),CHOOSE(IF(OR(BR$1,$R105),4,INDEX(CMB[[Res_Rare]:[Res_Rare]],MATCH(ROUND(MIN(SUM(BR$4,$O105/1000),SUM($O105,BR$4/1000)),3),CMB[[Cmb_ID]:[Cmb_ID]],0))),-1,-1,0,0)),IF(OR(BR$1,$R105),4,INDEX(CMB[[Cmb_Rare]:[Cmb_Rare]],MATCH(ROUND(MIN(SUM(BR$4,$O105/1000),SUM($O105,BR$4/1000)),3),CMB[[Cmb_ID]:[Cmb_ID]],0))),CHOOSE(AC[[M]:[M]],2,1,1,SUM(AC[[AB]:[DB]])))),""))</f>
        <v/>
      </c>
      <c r="BS105" t="str">
        <f>IF(OR(BS$5="",$S105=""),"",IFERROR(SUM(PRODUCT(INDEX(CMB[[BA_0O]:[BA_2O]],MATCH(ROUND(MIN(SUM(BS$4,$O105/1000),SUM($O105,BS$4/1000)),3),CMB[[Cmb_ID]:[Cmb_ID]],0),SUM(N(BS$1),N($R105),1)),CHOOSE(AC[[M]:[M]],1,1,0,AC[[AB]:[AB]])),PRODUCT(INDEX(CMB[[BD_0O]:[BD_2O]],MATCH(ROUND(MIN(SUM(BS$4,$O105/1000),SUM($O105,BS$4/1000)),3),CMB[[Cmb_ID]:[Cmb_ID]],0),SUM(N(BS$1),N($R105),1)),CHOOSE(AC[[M]:[M]],1,0,1,AC[[DB]:[DB]])),PRODUCT(SUM(ROUND(AVERAGE(VALUE(BS$3),VALUE($P105)),0),CHOOSE(IF(OR(BS$1,$R105),4,INDEX(CMB[[Res_Rare]:[Res_Rare]],MATCH(ROUND(MIN(SUM(BS$4,$O105/1000),SUM($O105,BS$4/1000)),3),CMB[[Cmb_ID]:[Cmb_ID]],0))),-1,-1,0,0)),IF(OR(BS$1,$R105),4,INDEX(CMB[[Cmb_Rare]:[Cmb_Rare]],MATCH(ROUND(MIN(SUM(BS$4,$O105/1000),SUM($O105,BS$4/1000)),3),CMB[[Cmb_ID]:[Cmb_ID]],0))),CHOOSE(AC[[M]:[M]],2,1,1,SUM(AC[[AB]:[DB]])))),""))</f>
        <v/>
      </c>
      <c r="BT105" t="str">
        <f>IF(OR(BT$5="",$S105=""),"",IFERROR(SUM(PRODUCT(INDEX(CMB[[BA_0O]:[BA_2O]],MATCH(ROUND(MIN(SUM(BT$4,$O105/1000),SUM($O105,BT$4/1000)),3),CMB[[Cmb_ID]:[Cmb_ID]],0),SUM(N(BT$1),N($R105),1)),CHOOSE(AC[[M]:[M]],1,1,0,AC[[AB]:[AB]])),PRODUCT(INDEX(CMB[[BD_0O]:[BD_2O]],MATCH(ROUND(MIN(SUM(BT$4,$O105/1000),SUM($O105,BT$4/1000)),3),CMB[[Cmb_ID]:[Cmb_ID]],0),SUM(N(BT$1),N($R105),1)),CHOOSE(AC[[M]:[M]],1,0,1,AC[[DB]:[DB]])),PRODUCT(SUM(ROUND(AVERAGE(VALUE(BT$3),VALUE($P105)),0),CHOOSE(IF(OR(BT$1,$R105),4,INDEX(CMB[[Res_Rare]:[Res_Rare]],MATCH(ROUND(MIN(SUM(BT$4,$O105/1000),SUM($O105,BT$4/1000)),3),CMB[[Cmb_ID]:[Cmb_ID]],0))),-1,-1,0,0)),IF(OR(BT$1,$R105),4,INDEX(CMB[[Cmb_Rare]:[Cmb_Rare]],MATCH(ROUND(MIN(SUM(BT$4,$O105/1000),SUM($O105,BT$4/1000)),3),CMB[[Cmb_ID]:[Cmb_ID]],0))),CHOOSE(AC[[M]:[M]],2,1,1,SUM(AC[[AB]:[DB]])))),""))</f>
        <v/>
      </c>
      <c r="BU105" t="str">
        <f>IF(OR(BU$5="",$S105=""),"",IFERROR(SUM(PRODUCT(INDEX(CMB[[BA_0O]:[BA_2O]],MATCH(ROUND(MIN(SUM(BU$4,$O105/1000),SUM($O105,BU$4/1000)),3),CMB[[Cmb_ID]:[Cmb_ID]],0),SUM(N(BU$1),N($R105),1)),CHOOSE(AC[[M]:[M]],1,1,0,AC[[AB]:[AB]])),PRODUCT(INDEX(CMB[[BD_0O]:[BD_2O]],MATCH(ROUND(MIN(SUM(BU$4,$O105/1000),SUM($O105,BU$4/1000)),3),CMB[[Cmb_ID]:[Cmb_ID]],0),SUM(N(BU$1),N($R105),1)),CHOOSE(AC[[M]:[M]],1,0,1,AC[[DB]:[DB]])),PRODUCT(SUM(ROUND(AVERAGE(VALUE(BU$3),VALUE($P105)),0),CHOOSE(IF(OR(BU$1,$R105),4,INDEX(CMB[[Res_Rare]:[Res_Rare]],MATCH(ROUND(MIN(SUM(BU$4,$O105/1000),SUM($O105,BU$4/1000)),3),CMB[[Cmb_ID]:[Cmb_ID]],0))),-1,-1,0,0)),IF(OR(BU$1,$R105),4,INDEX(CMB[[Cmb_Rare]:[Cmb_Rare]],MATCH(ROUND(MIN(SUM(BU$4,$O105/1000),SUM($O105,BU$4/1000)),3),CMB[[Cmb_ID]:[Cmb_ID]],0))),CHOOSE(AC[[M]:[M]],2,1,1,SUM(AC[[AB]:[DB]])))),""))</f>
        <v/>
      </c>
      <c r="BV105" t="str">
        <f>IF(OR(BV$5="",$S105=""),"",IFERROR(SUM(PRODUCT(INDEX(CMB[[BA_0O]:[BA_2O]],MATCH(ROUND(MIN(SUM(BV$4,$O105/1000),SUM($O105,BV$4/1000)),3),CMB[[Cmb_ID]:[Cmb_ID]],0),SUM(N(BV$1),N($R105),1)),CHOOSE(AC[[M]:[M]],1,1,0,AC[[AB]:[AB]])),PRODUCT(INDEX(CMB[[BD_0O]:[BD_2O]],MATCH(ROUND(MIN(SUM(BV$4,$O105/1000),SUM($O105,BV$4/1000)),3),CMB[[Cmb_ID]:[Cmb_ID]],0),SUM(N(BV$1),N($R105),1)),CHOOSE(AC[[M]:[M]],1,0,1,AC[[DB]:[DB]])),PRODUCT(SUM(ROUND(AVERAGE(VALUE(BV$3),VALUE($P105)),0),CHOOSE(IF(OR(BV$1,$R105),4,INDEX(CMB[[Res_Rare]:[Res_Rare]],MATCH(ROUND(MIN(SUM(BV$4,$O105/1000),SUM($O105,BV$4/1000)),3),CMB[[Cmb_ID]:[Cmb_ID]],0))),-1,-1,0,0)),IF(OR(BV$1,$R105),4,INDEX(CMB[[Cmb_Rare]:[Cmb_Rare]],MATCH(ROUND(MIN(SUM(BV$4,$O105/1000),SUM($O105,BV$4/1000)),3),CMB[[Cmb_ID]:[Cmb_ID]],0))),CHOOSE(AC[[M]:[M]],2,1,1,SUM(AC[[AB]:[DB]])))),""))</f>
        <v/>
      </c>
      <c r="BW105" t="str">
        <f>IF(OR(BW$5="",$S105=""),"",IFERROR(SUM(PRODUCT(INDEX(CMB[[BA_0O]:[BA_2O]],MATCH(ROUND(MIN(SUM(BW$4,$O105/1000),SUM($O105,BW$4/1000)),3),CMB[[Cmb_ID]:[Cmb_ID]],0),SUM(N(BW$1),N($R105),1)),CHOOSE(AC[[M]:[M]],1,1,0,AC[[AB]:[AB]])),PRODUCT(INDEX(CMB[[BD_0O]:[BD_2O]],MATCH(ROUND(MIN(SUM(BW$4,$O105/1000),SUM($O105,BW$4/1000)),3),CMB[[Cmb_ID]:[Cmb_ID]],0),SUM(N(BW$1),N($R105),1)),CHOOSE(AC[[M]:[M]],1,0,1,AC[[DB]:[DB]])),PRODUCT(SUM(ROUND(AVERAGE(VALUE(BW$3),VALUE($P105)),0),CHOOSE(IF(OR(BW$1,$R105),4,INDEX(CMB[[Res_Rare]:[Res_Rare]],MATCH(ROUND(MIN(SUM(BW$4,$O105/1000),SUM($O105,BW$4/1000)),3),CMB[[Cmb_ID]:[Cmb_ID]],0))),-1,-1,0,0)),IF(OR(BW$1,$R105),4,INDEX(CMB[[Cmb_Rare]:[Cmb_Rare]],MATCH(ROUND(MIN(SUM(BW$4,$O105/1000),SUM($O105,BW$4/1000)),3),CMB[[Cmb_ID]:[Cmb_ID]],0))),CHOOSE(AC[[M]:[M]],2,1,1,SUM(AC[[AB]:[DB]])))),""))</f>
        <v/>
      </c>
      <c r="BX105" t="str">
        <f>IF(OR(BX$5="",$S105=""),"",IFERROR(SUM(PRODUCT(INDEX(CMB[[BA_0O]:[BA_2O]],MATCH(ROUND(MIN(SUM(BX$4,$O105/1000),SUM($O105,BX$4/1000)),3),CMB[[Cmb_ID]:[Cmb_ID]],0),SUM(N(BX$1),N($R105),1)),CHOOSE(AC[[M]:[M]],1,1,0,AC[[AB]:[AB]])),PRODUCT(INDEX(CMB[[BD_0O]:[BD_2O]],MATCH(ROUND(MIN(SUM(BX$4,$O105/1000),SUM($O105,BX$4/1000)),3),CMB[[Cmb_ID]:[Cmb_ID]],0),SUM(N(BX$1),N($R105),1)),CHOOSE(AC[[M]:[M]],1,0,1,AC[[DB]:[DB]])),PRODUCT(SUM(ROUND(AVERAGE(VALUE(BX$3),VALUE($P105)),0),CHOOSE(IF(OR(BX$1,$R105),4,INDEX(CMB[[Res_Rare]:[Res_Rare]],MATCH(ROUND(MIN(SUM(BX$4,$O105/1000),SUM($O105,BX$4/1000)),3),CMB[[Cmb_ID]:[Cmb_ID]],0))),-1,-1,0,0)),IF(OR(BX$1,$R105),4,INDEX(CMB[[Cmb_Rare]:[Cmb_Rare]],MATCH(ROUND(MIN(SUM(BX$4,$O105/1000),SUM($O105,BX$4/1000)),3),CMB[[Cmb_ID]:[Cmb_ID]],0))),CHOOSE(AC[[M]:[M]],2,1,1,SUM(AC[[AB]:[DB]])))),""))</f>
        <v/>
      </c>
      <c r="BY105" t="str">
        <f>IF(OR(BY$5="",$S105=""),"",IFERROR(SUM(PRODUCT(INDEX(CMB[[BA_0O]:[BA_2O]],MATCH(ROUND(MIN(SUM(BY$4,$O105/1000),SUM($O105,BY$4/1000)),3),CMB[[Cmb_ID]:[Cmb_ID]],0),SUM(N(BY$1),N($R105),1)),CHOOSE(AC[[M]:[M]],1,1,0,AC[[AB]:[AB]])),PRODUCT(INDEX(CMB[[BD_0O]:[BD_2O]],MATCH(ROUND(MIN(SUM(BY$4,$O105/1000),SUM($O105,BY$4/1000)),3),CMB[[Cmb_ID]:[Cmb_ID]],0),SUM(N(BY$1),N($R105),1)),CHOOSE(AC[[M]:[M]],1,0,1,AC[[DB]:[DB]])),PRODUCT(SUM(ROUND(AVERAGE(VALUE(BY$3),VALUE($P105)),0),CHOOSE(IF(OR(BY$1,$R105),4,INDEX(CMB[[Res_Rare]:[Res_Rare]],MATCH(ROUND(MIN(SUM(BY$4,$O105/1000),SUM($O105,BY$4/1000)),3),CMB[[Cmb_ID]:[Cmb_ID]],0))),-1,-1,0,0)),IF(OR(BY$1,$R105),4,INDEX(CMB[[Cmb_Rare]:[Cmb_Rare]],MATCH(ROUND(MIN(SUM(BY$4,$O105/1000),SUM($O105,BY$4/1000)),3),CMB[[Cmb_ID]:[Cmb_ID]],0))),CHOOSE(AC[[M]:[M]],2,1,1,SUM(AC[[AB]:[DB]])))),""))</f>
        <v/>
      </c>
      <c r="BZ105" t="str">
        <f>IF(OR(BZ$5="",$S105=""),"",IFERROR(SUM(PRODUCT(INDEX(CMB[[BA_0O]:[BA_2O]],MATCH(ROUND(MIN(SUM(BZ$4,$O105/1000),SUM($O105,BZ$4/1000)),3),CMB[[Cmb_ID]:[Cmb_ID]],0),SUM(N(BZ$1),N($R105),1)),CHOOSE(AC[[M]:[M]],1,1,0,AC[[AB]:[AB]])),PRODUCT(INDEX(CMB[[BD_0O]:[BD_2O]],MATCH(ROUND(MIN(SUM(BZ$4,$O105/1000),SUM($O105,BZ$4/1000)),3),CMB[[Cmb_ID]:[Cmb_ID]],0),SUM(N(BZ$1),N($R105),1)),CHOOSE(AC[[M]:[M]],1,0,1,AC[[DB]:[DB]])),PRODUCT(SUM(ROUND(AVERAGE(VALUE(BZ$3),VALUE($P105)),0),CHOOSE(IF(OR(BZ$1,$R105),4,INDEX(CMB[[Res_Rare]:[Res_Rare]],MATCH(ROUND(MIN(SUM(BZ$4,$O105/1000),SUM($O105,BZ$4/1000)),3),CMB[[Cmb_ID]:[Cmb_ID]],0))),-1,-1,0,0)),IF(OR(BZ$1,$R105),4,INDEX(CMB[[Cmb_Rare]:[Cmb_Rare]],MATCH(ROUND(MIN(SUM(BZ$4,$O105/1000),SUM($O105,BZ$4/1000)),3),CMB[[Cmb_ID]:[Cmb_ID]],0))),CHOOSE(AC[[M]:[M]],2,1,1,SUM(AC[[AB]:[DB]])))),""))</f>
        <v/>
      </c>
      <c r="CA105" t="str">
        <f>IF(OR(CA$5="",$S105=""),"",IFERROR(SUM(PRODUCT(INDEX(CMB[[BA_0O]:[BA_2O]],MATCH(ROUND(MIN(SUM(CA$4,$O105/1000),SUM($O105,CA$4/1000)),3),CMB[[Cmb_ID]:[Cmb_ID]],0),SUM(N(CA$1),N($R105),1)),CHOOSE(AC[[M]:[M]],1,1,0,AC[[AB]:[AB]])),PRODUCT(INDEX(CMB[[BD_0O]:[BD_2O]],MATCH(ROUND(MIN(SUM(CA$4,$O105/1000),SUM($O105,CA$4/1000)),3),CMB[[Cmb_ID]:[Cmb_ID]],0),SUM(N(CA$1),N($R105),1)),CHOOSE(AC[[M]:[M]],1,0,1,AC[[DB]:[DB]])),PRODUCT(SUM(ROUND(AVERAGE(VALUE(CA$3),VALUE($P105)),0),CHOOSE(IF(OR(CA$1,$R105),4,INDEX(CMB[[Res_Rare]:[Res_Rare]],MATCH(ROUND(MIN(SUM(CA$4,$O105/1000),SUM($O105,CA$4/1000)),3),CMB[[Cmb_ID]:[Cmb_ID]],0))),-1,-1,0,0)),IF(OR(CA$1,$R105),4,INDEX(CMB[[Cmb_Rare]:[Cmb_Rare]],MATCH(ROUND(MIN(SUM(CA$4,$O105/1000),SUM($O105,CA$4/1000)),3),CMB[[Cmb_ID]:[Cmb_ID]],0))),CHOOSE(AC[[M]:[M]],2,1,1,SUM(AC[[AB]:[DB]])))),""))</f>
        <v/>
      </c>
      <c r="CB105" t="str">
        <f>IF(OR(CB$5="",$S105=""),"",IFERROR(SUM(PRODUCT(INDEX(CMB[[BA_0O]:[BA_2O]],MATCH(ROUND(MIN(SUM(CB$4,$O105/1000),SUM($O105,CB$4/1000)),3),CMB[[Cmb_ID]:[Cmb_ID]],0),SUM(N(CB$1),N($R105),1)),CHOOSE(AC[[M]:[M]],1,1,0,AC[[AB]:[AB]])),PRODUCT(INDEX(CMB[[BD_0O]:[BD_2O]],MATCH(ROUND(MIN(SUM(CB$4,$O105/1000),SUM($O105,CB$4/1000)),3),CMB[[Cmb_ID]:[Cmb_ID]],0),SUM(N(CB$1),N($R105),1)),CHOOSE(AC[[M]:[M]],1,0,1,AC[[DB]:[DB]])),PRODUCT(SUM(ROUND(AVERAGE(VALUE(CB$3),VALUE($P105)),0),CHOOSE(IF(OR(CB$1,$R105),4,INDEX(CMB[[Res_Rare]:[Res_Rare]],MATCH(ROUND(MIN(SUM(CB$4,$O105/1000),SUM($O105,CB$4/1000)),3),CMB[[Cmb_ID]:[Cmb_ID]],0))),-1,-1,0,0)),IF(OR(CB$1,$R105),4,INDEX(CMB[[Cmb_Rare]:[Cmb_Rare]],MATCH(ROUND(MIN(SUM(CB$4,$O105/1000),SUM($O105,CB$4/1000)),3),CMB[[Cmb_ID]:[Cmb_ID]],0))),CHOOSE(AC[[M]:[M]],2,1,1,SUM(AC[[AB]:[DB]])))),""))</f>
        <v/>
      </c>
      <c r="CC105" t="str">
        <f>IF(OR(CC$5="",$S105=""),"",IFERROR(SUM(PRODUCT(INDEX(CMB[[BA_0O]:[BA_2O]],MATCH(ROUND(MIN(SUM(CC$4,$O105/1000),SUM($O105,CC$4/1000)),3),CMB[[Cmb_ID]:[Cmb_ID]],0),SUM(N(CC$1),N($R105),1)),CHOOSE(AC[[M]:[M]],1,1,0,AC[[AB]:[AB]])),PRODUCT(INDEX(CMB[[BD_0O]:[BD_2O]],MATCH(ROUND(MIN(SUM(CC$4,$O105/1000),SUM($O105,CC$4/1000)),3),CMB[[Cmb_ID]:[Cmb_ID]],0),SUM(N(CC$1),N($R105),1)),CHOOSE(AC[[M]:[M]],1,0,1,AC[[DB]:[DB]])),PRODUCT(SUM(ROUND(AVERAGE(VALUE(CC$3),VALUE($P105)),0),CHOOSE(IF(OR(CC$1,$R105),4,INDEX(CMB[[Res_Rare]:[Res_Rare]],MATCH(ROUND(MIN(SUM(CC$4,$O105/1000),SUM($O105,CC$4/1000)),3),CMB[[Cmb_ID]:[Cmb_ID]],0))),-1,-1,0,0)),IF(OR(CC$1,$R105),4,INDEX(CMB[[Cmb_Rare]:[Cmb_Rare]],MATCH(ROUND(MIN(SUM(CC$4,$O105/1000),SUM($O105,CC$4/1000)),3),CMB[[Cmb_ID]:[Cmb_ID]],0))),CHOOSE(AC[[M]:[M]],2,1,1,SUM(AC[[AB]:[DB]])))),""))</f>
        <v/>
      </c>
      <c r="CD105" t="str">
        <f>IF(OR(CD$5="",$S105=""),"",IFERROR(SUM(PRODUCT(INDEX(CMB[[BA_0O]:[BA_2O]],MATCH(ROUND(MIN(SUM(CD$4,$O105/1000),SUM($O105,CD$4/1000)),3),CMB[[Cmb_ID]:[Cmb_ID]],0),SUM(N(CD$1),N($R105),1)),CHOOSE(AC[[M]:[M]],1,1,0,AC[[AB]:[AB]])),PRODUCT(INDEX(CMB[[BD_0O]:[BD_2O]],MATCH(ROUND(MIN(SUM(CD$4,$O105/1000),SUM($O105,CD$4/1000)),3),CMB[[Cmb_ID]:[Cmb_ID]],0),SUM(N(CD$1),N($R105),1)),CHOOSE(AC[[M]:[M]],1,0,1,AC[[DB]:[DB]])),PRODUCT(SUM(ROUND(AVERAGE(VALUE(CD$3),VALUE($P105)),0),CHOOSE(IF(OR(CD$1,$R105),4,INDEX(CMB[[Res_Rare]:[Res_Rare]],MATCH(ROUND(MIN(SUM(CD$4,$O105/1000),SUM($O105,CD$4/1000)),3),CMB[[Cmb_ID]:[Cmb_ID]],0))),-1,-1,0,0)),IF(OR(CD$1,$R105),4,INDEX(CMB[[Cmb_Rare]:[Cmb_Rare]],MATCH(ROUND(MIN(SUM(CD$4,$O105/1000),SUM($O105,CD$4/1000)),3),CMB[[Cmb_ID]:[Cmb_ID]],0))),CHOOSE(AC[[M]:[M]],2,1,1,SUM(AC[[AB]:[DB]])))),""))</f>
        <v/>
      </c>
      <c r="CE105" t="str">
        <f>IF(OR(CE$5="",$S105=""),"",IFERROR(SUM(PRODUCT(INDEX(CMB[[BA_0O]:[BA_2O]],MATCH(ROUND(MIN(SUM(CE$4,$O105/1000),SUM($O105,CE$4/1000)),3),CMB[[Cmb_ID]:[Cmb_ID]],0),SUM(N(CE$1),N($R105),1)),CHOOSE(AC[[M]:[M]],1,1,0,AC[[AB]:[AB]])),PRODUCT(INDEX(CMB[[BD_0O]:[BD_2O]],MATCH(ROUND(MIN(SUM(CE$4,$O105/1000),SUM($O105,CE$4/1000)),3),CMB[[Cmb_ID]:[Cmb_ID]],0),SUM(N(CE$1),N($R105),1)),CHOOSE(AC[[M]:[M]],1,0,1,AC[[DB]:[DB]])),PRODUCT(SUM(ROUND(AVERAGE(VALUE(CE$3),VALUE($P105)),0),CHOOSE(IF(OR(CE$1,$R105),4,INDEX(CMB[[Res_Rare]:[Res_Rare]],MATCH(ROUND(MIN(SUM(CE$4,$O105/1000),SUM($O105,CE$4/1000)),3),CMB[[Cmb_ID]:[Cmb_ID]],0))),-1,-1,0,0)),IF(OR(CE$1,$R105),4,INDEX(CMB[[Cmb_Rare]:[Cmb_Rare]],MATCH(ROUND(MIN(SUM(CE$4,$O105/1000),SUM($O105,CE$4/1000)),3),CMB[[Cmb_ID]:[Cmb_ID]],0))),CHOOSE(AC[[M]:[M]],2,1,1,SUM(AC[[AB]:[DB]])))),""))</f>
        <v/>
      </c>
      <c r="CF105" t="str">
        <f>IF(OR(CF$5="",$S105=""),"",IFERROR(SUM(PRODUCT(INDEX(CMB[[BA_0O]:[BA_2O]],MATCH(ROUND(MIN(SUM(CF$4,$O105/1000),SUM($O105,CF$4/1000)),3),CMB[[Cmb_ID]:[Cmb_ID]],0),SUM(N(CF$1),N($R105),1)),CHOOSE(AC[[M]:[M]],1,1,0,AC[[AB]:[AB]])),PRODUCT(INDEX(CMB[[BD_0O]:[BD_2O]],MATCH(ROUND(MIN(SUM(CF$4,$O105/1000),SUM($O105,CF$4/1000)),3),CMB[[Cmb_ID]:[Cmb_ID]],0),SUM(N(CF$1),N($R105),1)),CHOOSE(AC[[M]:[M]],1,0,1,AC[[DB]:[DB]])),PRODUCT(SUM(ROUND(AVERAGE(VALUE(CF$3),VALUE($P105)),0),CHOOSE(IF(OR(CF$1,$R105),4,INDEX(CMB[[Res_Rare]:[Res_Rare]],MATCH(ROUND(MIN(SUM(CF$4,$O105/1000),SUM($O105,CF$4/1000)),3),CMB[[Cmb_ID]:[Cmb_ID]],0))),-1,-1,0,0)),IF(OR(CF$1,$R105),4,INDEX(CMB[[Cmb_Rare]:[Cmb_Rare]],MATCH(ROUND(MIN(SUM(CF$4,$O105/1000),SUM($O105,CF$4/1000)),3),CMB[[Cmb_ID]:[Cmb_ID]],0))),CHOOSE(AC[[M]:[M]],2,1,1,SUM(AC[[AB]:[DB]])))),""))</f>
        <v/>
      </c>
      <c r="CG105" t="str">
        <f>IF(OR(CG$5="",$S105=""),"",IFERROR(SUM(PRODUCT(INDEX(CMB[[BA_0O]:[BA_2O]],MATCH(ROUND(MIN(SUM(CG$4,$O105/1000),SUM($O105,CG$4/1000)),3),CMB[[Cmb_ID]:[Cmb_ID]],0),SUM(N(CG$1),N($R105),1)),CHOOSE(AC[[M]:[M]],1,1,0,AC[[AB]:[AB]])),PRODUCT(INDEX(CMB[[BD_0O]:[BD_2O]],MATCH(ROUND(MIN(SUM(CG$4,$O105/1000),SUM($O105,CG$4/1000)),3),CMB[[Cmb_ID]:[Cmb_ID]],0),SUM(N(CG$1),N($R105),1)),CHOOSE(AC[[M]:[M]],1,0,1,AC[[DB]:[DB]])),PRODUCT(SUM(ROUND(AVERAGE(VALUE(CG$3),VALUE($P105)),0),CHOOSE(IF(OR(CG$1,$R105),4,INDEX(CMB[[Res_Rare]:[Res_Rare]],MATCH(ROUND(MIN(SUM(CG$4,$O105/1000),SUM($O105,CG$4/1000)),3),CMB[[Cmb_ID]:[Cmb_ID]],0))),-1,-1,0,0)),IF(OR(CG$1,$R105),4,INDEX(CMB[[Cmb_Rare]:[Cmb_Rare]],MATCH(ROUND(MIN(SUM(CG$4,$O105/1000),SUM($O105,CG$4/1000)),3),CMB[[Cmb_ID]:[Cmb_ID]],0))),CHOOSE(AC[[M]:[M]],2,1,1,SUM(AC[[AB]:[DB]])))),""))</f>
        <v/>
      </c>
      <c r="CH105" t="str">
        <f>IF(OR(CH$5="",$S105=""),"",IFERROR(SUM(PRODUCT(INDEX(CMB[[BA_0O]:[BA_2O]],MATCH(ROUND(MIN(SUM(CH$4,$O105/1000),SUM($O105,CH$4/1000)),3),CMB[[Cmb_ID]:[Cmb_ID]],0),SUM(N(CH$1),N($R105),1)),CHOOSE(AC[[M]:[M]],1,1,0,AC[[AB]:[AB]])),PRODUCT(INDEX(CMB[[BD_0O]:[BD_2O]],MATCH(ROUND(MIN(SUM(CH$4,$O105/1000),SUM($O105,CH$4/1000)),3),CMB[[Cmb_ID]:[Cmb_ID]],0),SUM(N(CH$1),N($R105),1)),CHOOSE(AC[[M]:[M]],1,0,1,AC[[DB]:[DB]])),PRODUCT(SUM(ROUND(AVERAGE(VALUE(CH$3),VALUE($P105)),0),CHOOSE(IF(OR(CH$1,$R105),4,INDEX(CMB[[Res_Rare]:[Res_Rare]],MATCH(ROUND(MIN(SUM(CH$4,$O105/1000),SUM($O105,CH$4/1000)),3),CMB[[Cmb_ID]:[Cmb_ID]],0))),-1,-1,0,0)),IF(OR(CH$1,$R105),4,INDEX(CMB[[Cmb_Rare]:[Cmb_Rare]],MATCH(ROUND(MIN(SUM(CH$4,$O105/1000),SUM($O105,CH$4/1000)),3),CMB[[Cmb_ID]:[Cmb_ID]],0))),CHOOSE(AC[[M]:[M]],2,1,1,SUM(AC[[AB]:[DB]])))),""))</f>
        <v/>
      </c>
      <c r="CI105" t="str">
        <f>IF(OR(CI$5="",$S105=""),"",IFERROR(SUM(PRODUCT(INDEX(CMB[[BA_0O]:[BA_2O]],MATCH(ROUND(MIN(SUM(CI$4,$O105/1000),SUM($O105,CI$4/1000)),3),CMB[[Cmb_ID]:[Cmb_ID]],0),SUM(N(CI$1),N($R105),1)),CHOOSE(AC[[M]:[M]],1,1,0,AC[[AB]:[AB]])),PRODUCT(INDEX(CMB[[BD_0O]:[BD_2O]],MATCH(ROUND(MIN(SUM(CI$4,$O105/1000),SUM($O105,CI$4/1000)),3),CMB[[Cmb_ID]:[Cmb_ID]],0),SUM(N(CI$1),N($R105),1)),CHOOSE(AC[[M]:[M]],1,0,1,AC[[DB]:[DB]])),PRODUCT(SUM(ROUND(AVERAGE(VALUE(CI$3),VALUE($P105)),0),CHOOSE(IF(OR(CI$1,$R105),4,INDEX(CMB[[Res_Rare]:[Res_Rare]],MATCH(ROUND(MIN(SUM(CI$4,$O105/1000),SUM($O105,CI$4/1000)),3),CMB[[Cmb_ID]:[Cmb_ID]],0))),-1,-1,0,0)),IF(OR(CI$1,$R105),4,INDEX(CMB[[Cmb_Rare]:[Cmb_Rare]],MATCH(ROUND(MIN(SUM(CI$4,$O105/1000),SUM($O105,CI$4/1000)),3),CMB[[Cmb_ID]:[Cmb_ID]],0))),CHOOSE(AC[[M]:[M]],2,1,1,SUM(AC[[AB]:[DB]])))),""))</f>
        <v/>
      </c>
      <c r="CJ105" t="str">
        <f>IF(OR(CJ$5="",$S105=""),"",IFERROR(SUM(PRODUCT(INDEX(CMB[[BA_0O]:[BA_2O]],MATCH(ROUND(MIN(SUM(CJ$4,$O105/1000),SUM($O105,CJ$4/1000)),3),CMB[[Cmb_ID]:[Cmb_ID]],0),SUM(N(CJ$1),N($R105),1)),CHOOSE(AC[[M]:[M]],1,1,0,AC[[AB]:[AB]])),PRODUCT(INDEX(CMB[[BD_0O]:[BD_2O]],MATCH(ROUND(MIN(SUM(CJ$4,$O105/1000),SUM($O105,CJ$4/1000)),3),CMB[[Cmb_ID]:[Cmb_ID]],0),SUM(N(CJ$1),N($R105),1)),CHOOSE(AC[[M]:[M]],1,0,1,AC[[DB]:[DB]])),PRODUCT(SUM(ROUND(AVERAGE(VALUE(CJ$3),VALUE($P105)),0),CHOOSE(IF(OR(CJ$1,$R105),4,INDEX(CMB[[Res_Rare]:[Res_Rare]],MATCH(ROUND(MIN(SUM(CJ$4,$O105/1000),SUM($O105,CJ$4/1000)),3),CMB[[Cmb_ID]:[Cmb_ID]],0))),-1,-1,0,0)),IF(OR(CJ$1,$R105),4,INDEX(CMB[[Cmb_Rare]:[Cmb_Rare]],MATCH(ROUND(MIN(SUM(CJ$4,$O105/1000),SUM($O105,CJ$4/1000)),3),CMB[[Cmb_ID]:[Cmb_ID]],0))),CHOOSE(AC[[M]:[M]],2,1,1,SUM(AC[[AB]:[DB]])))),""))</f>
        <v/>
      </c>
      <c r="CK105" t="str">
        <f>IF(OR(CK$5="",$S105=""),"",IFERROR(SUM(PRODUCT(INDEX(CMB[[BA_0O]:[BA_2O]],MATCH(ROUND(MIN(SUM(CK$4,$O105/1000),SUM($O105,CK$4/1000)),3),CMB[[Cmb_ID]:[Cmb_ID]],0),SUM(N(CK$1),N($R105),1)),CHOOSE(AC[[M]:[M]],1,1,0,AC[[AB]:[AB]])),PRODUCT(INDEX(CMB[[BD_0O]:[BD_2O]],MATCH(ROUND(MIN(SUM(CK$4,$O105/1000),SUM($O105,CK$4/1000)),3),CMB[[Cmb_ID]:[Cmb_ID]],0),SUM(N(CK$1),N($R105),1)),CHOOSE(AC[[M]:[M]],1,0,1,AC[[DB]:[DB]])),PRODUCT(SUM(ROUND(AVERAGE(VALUE(CK$3),VALUE($P105)),0),CHOOSE(IF(OR(CK$1,$R105),4,INDEX(CMB[[Res_Rare]:[Res_Rare]],MATCH(ROUND(MIN(SUM(CK$4,$O105/1000),SUM($O105,CK$4/1000)),3),CMB[[Cmb_ID]:[Cmb_ID]],0))),-1,-1,0,0)),IF(OR(CK$1,$R105),4,INDEX(CMB[[Cmb_Rare]:[Cmb_Rare]],MATCH(ROUND(MIN(SUM(CK$4,$O105/1000),SUM($O105,CK$4/1000)),3),CMB[[Cmb_ID]:[Cmb_ID]],0))),CHOOSE(AC[[M]:[M]],2,1,1,SUM(AC[[AB]:[DB]])))),""))</f>
        <v/>
      </c>
      <c r="CL105" t="str">
        <f>IF(OR(CL$5="",$S105=""),"",IFERROR(SUM(PRODUCT(INDEX(CMB[[BA_0O]:[BA_2O]],MATCH(ROUND(MIN(SUM(CL$4,$O105/1000),SUM($O105,CL$4/1000)),3),CMB[[Cmb_ID]:[Cmb_ID]],0),SUM(N(CL$1),N($R105),1)),CHOOSE(AC[[M]:[M]],1,1,0,AC[[AB]:[AB]])),PRODUCT(INDEX(CMB[[BD_0O]:[BD_2O]],MATCH(ROUND(MIN(SUM(CL$4,$O105/1000),SUM($O105,CL$4/1000)),3),CMB[[Cmb_ID]:[Cmb_ID]],0),SUM(N(CL$1),N($R105),1)),CHOOSE(AC[[M]:[M]],1,0,1,AC[[DB]:[DB]])),PRODUCT(SUM(ROUND(AVERAGE(VALUE(CL$3),VALUE($P105)),0),CHOOSE(IF(OR(CL$1,$R105),4,INDEX(CMB[[Res_Rare]:[Res_Rare]],MATCH(ROUND(MIN(SUM(CL$4,$O105/1000),SUM($O105,CL$4/1000)),3),CMB[[Cmb_ID]:[Cmb_ID]],0))),-1,-1,0,0)),IF(OR(CL$1,$R105),4,INDEX(CMB[[Cmb_Rare]:[Cmb_Rare]],MATCH(ROUND(MIN(SUM(CL$4,$O105/1000),SUM($O105,CL$4/1000)),3),CMB[[Cmb_ID]:[Cmb_ID]],0))),CHOOSE(AC[[M]:[M]],2,1,1,SUM(AC[[AB]:[DB]])))),""))</f>
        <v/>
      </c>
      <c r="CM105" t="str">
        <f>IF(OR(CM$5="",$S105=""),"",IFERROR(SUM(PRODUCT(INDEX(CMB[[BA_0O]:[BA_2O]],MATCH(ROUND(MIN(SUM(CM$4,$O105/1000),SUM($O105,CM$4/1000)),3),CMB[[Cmb_ID]:[Cmb_ID]],0),SUM(N(CM$1),N($R105),1)),CHOOSE(AC[[M]:[M]],1,1,0,AC[[AB]:[AB]])),PRODUCT(INDEX(CMB[[BD_0O]:[BD_2O]],MATCH(ROUND(MIN(SUM(CM$4,$O105/1000),SUM($O105,CM$4/1000)),3),CMB[[Cmb_ID]:[Cmb_ID]],0),SUM(N(CM$1),N($R105),1)),CHOOSE(AC[[M]:[M]],1,0,1,AC[[DB]:[DB]])),PRODUCT(SUM(ROUND(AVERAGE(VALUE(CM$3),VALUE($P105)),0),CHOOSE(IF(OR(CM$1,$R105),4,INDEX(CMB[[Res_Rare]:[Res_Rare]],MATCH(ROUND(MIN(SUM(CM$4,$O105/1000),SUM($O105,CM$4/1000)),3),CMB[[Cmb_ID]:[Cmb_ID]],0))),-1,-1,0,0)),IF(OR(CM$1,$R105),4,INDEX(CMB[[Cmb_Rare]:[Cmb_Rare]],MATCH(ROUND(MIN(SUM(CM$4,$O105/1000),SUM($O105,CM$4/1000)),3),CMB[[Cmb_ID]:[Cmb_ID]],0))),CHOOSE(AC[[M]:[M]],2,1,1,SUM(AC[[AB]:[DB]])))),""))</f>
        <v/>
      </c>
      <c r="CN105" t="str">
        <f>IF(OR(CN$5="",$S105=""),"",IFERROR(SUM(PRODUCT(INDEX(CMB[[BA_0O]:[BA_2O]],MATCH(ROUND(MIN(SUM(CN$4,$O105/1000),SUM($O105,CN$4/1000)),3),CMB[[Cmb_ID]:[Cmb_ID]],0),SUM(N(CN$1),N($R105),1)),CHOOSE(AC[[M]:[M]],1,1,0,AC[[AB]:[AB]])),PRODUCT(INDEX(CMB[[BD_0O]:[BD_2O]],MATCH(ROUND(MIN(SUM(CN$4,$O105/1000),SUM($O105,CN$4/1000)),3),CMB[[Cmb_ID]:[Cmb_ID]],0),SUM(N(CN$1),N($R105),1)),CHOOSE(AC[[M]:[M]],1,0,1,AC[[DB]:[DB]])),PRODUCT(SUM(ROUND(AVERAGE(VALUE(CN$3),VALUE($P105)),0),CHOOSE(IF(OR(CN$1,$R105),4,INDEX(CMB[[Res_Rare]:[Res_Rare]],MATCH(ROUND(MIN(SUM(CN$4,$O105/1000),SUM($O105,CN$4/1000)),3),CMB[[Cmb_ID]:[Cmb_ID]],0))),-1,-1,0,0)),IF(OR(CN$1,$R105),4,INDEX(CMB[[Cmb_Rare]:[Cmb_Rare]],MATCH(ROUND(MIN(SUM(CN$4,$O105/1000),SUM($O105,CN$4/1000)),3),CMB[[Cmb_ID]:[Cmb_ID]],0))),CHOOSE(AC[[M]:[M]],2,1,1,SUM(AC[[AB]:[DB]])))),""))</f>
        <v/>
      </c>
      <c r="CO105" t="str">
        <f>IF(OR(CO$5="",$S105=""),"",IFERROR(SUM(PRODUCT(INDEX(CMB[[BA_0O]:[BA_2O]],MATCH(ROUND(MIN(SUM(CO$4,$O105/1000),SUM($O105,CO$4/1000)),3),CMB[[Cmb_ID]:[Cmb_ID]],0),SUM(N(CO$1),N($R105),1)),CHOOSE(AC[[M]:[M]],1,1,0,AC[[AB]:[AB]])),PRODUCT(INDEX(CMB[[BD_0O]:[BD_2O]],MATCH(ROUND(MIN(SUM(CO$4,$O105/1000),SUM($O105,CO$4/1000)),3),CMB[[Cmb_ID]:[Cmb_ID]],0),SUM(N(CO$1),N($R105),1)),CHOOSE(AC[[M]:[M]],1,0,1,AC[[DB]:[DB]])),PRODUCT(SUM(ROUND(AVERAGE(VALUE(CO$3),VALUE($P105)),0),CHOOSE(IF(OR(CO$1,$R105),4,INDEX(CMB[[Res_Rare]:[Res_Rare]],MATCH(ROUND(MIN(SUM(CO$4,$O105/1000),SUM($O105,CO$4/1000)),3),CMB[[Cmb_ID]:[Cmb_ID]],0))),-1,-1,0,0)),IF(OR(CO$1,$R105),4,INDEX(CMB[[Cmb_Rare]:[Cmb_Rare]],MATCH(ROUND(MIN(SUM(CO$4,$O105/1000),SUM($O105,CO$4/1000)),3),CMB[[Cmb_ID]:[Cmb_ID]],0))),CHOOSE(AC[[M]:[M]],2,1,1,SUM(AC[[AB]:[DB]])))),""))</f>
        <v/>
      </c>
      <c r="CP105" t="str">
        <f>IF(OR(CP$5="",$S105=""),"",IFERROR(SUM(PRODUCT(INDEX(CMB[[BA_0O]:[BA_2O]],MATCH(ROUND(MIN(SUM(CP$4,$O105/1000),SUM($O105,CP$4/1000)),3),CMB[[Cmb_ID]:[Cmb_ID]],0),SUM(N(CP$1),N($R105),1)),CHOOSE(AC[[M]:[M]],1,1,0,AC[[AB]:[AB]])),PRODUCT(INDEX(CMB[[BD_0O]:[BD_2O]],MATCH(ROUND(MIN(SUM(CP$4,$O105/1000),SUM($O105,CP$4/1000)),3),CMB[[Cmb_ID]:[Cmb_ID]],0),SUM(N(CP$1),N($R105),1)),CHOOSE(AC[[M]:[M]],1,0,1,AC[[DB]:[DB]])),PRODUCT(SUM(ROUND(AVERAGE(VALUE(CP$3),VALUE($P105)),0),CHOOSE(IF(OR(CP$1,$R105),4,INDEX(CMB[[Res_Rare]:[Res_Rare]],MATCH(ROUND(MIN(SUM(CP$4,$O105/1000),SUM($O105,CP$4/1000)),3),CMB[[Cmb_ID]:[Cmb_ID]],0))),-1,-1,0,0)),IF(OR(CP$1,$R105),4,INDEX(CMB[[Cmb_Rare]:[Cmb_Rare]],MATCH(ROUND(MIN(SUM(CP$4,$O105/1000),SUM($O105,CP$4/1000)),3),CMB[[Cmb_ID]:[Cmb_ID]],0))),CHOOSE(AC[[M]:[M]],2,1,1,SUM(AC[[AB]:[DB]])))),""))</f>
        <v/>
      </c>
      <c r="CQ105" t="str">
        <f>IF(OR(CQ$5="",$S105=""),"",IFERROR(SUM(PRODUCT(INDEX(CMB[[BA_0O]:[BA_2O]],MATCH(ROUND(MIN(SUM(CQ$4,$O105/1000),SUM($O105,CQ$4/1000)),3),CMB[[Cmb_ID]:[Cmb_ID]],0),SUM(N(CQ$1),N($R105),1)),CHOOSE(AC[[M]:[M]],1,1,0,AC[[AB]:[AB]])),PRODUCT(INDEX(CMB[[BD_0O]:[BD_2O]],MATCH(ROUND(MIN(SUM(CQ$4,$O105/1000),SUM($O105,CQ$4/1000)),3),CMB[[Cmb_ID]:[Cmb_ID]],0),SUM(N(CQ$1),N($R105),1)),CHOOSE(AC[[M]:[M]],1,0,1,AC[[DB]:[DB]])),PRODUCT(SUM(ROUND(AVERAGE(VALUE(CQ$3),VALUE($P105)),0),CHOOSE(IF(OR(CQ$1,$R105),4,INDEX(CMB[[Res_Rare]:[Res_Rare]],MATCH(ROUND(MIN(SUM(CQ$4,$O105/1000),SUM($O105,CQ$4/1000)),3),CMB[[Cmb_ID]:[Cmb_ID]],0))),-1,-1,0,0)),IF(OR(CQ$1,$R105),4,INDEX(CMB[[Cmb_Rare]:[Cmb_Rare]],MATCH(ROUND(MIN(SUM(CQ$4,$O105/1000),SUM($O105,CQ$4/1000)),3),CMB[[Cmb_ID]:[Cmb_ID]],0))),CHOOSE(AC[[M]:[M]],2,1,1,SUM(AC[[AB]:[DB]])))),""))</f>
        <v/>
      </c>
      <c r="CR105" t="str">
        <f>IF(OR(CR$5="",$S105=""),"",IFERROR(SUM(PRODUCT(INDEX(CMB[[BA_0O]:[BA_2O]],MATCH(ROUND(MIN(SUM(CR$4,$O105/1000),SUM($O105,CR$4/1000)),3),CMB[[Cmb_ID]:[Cmb_ID]],0),SUM(N(CR$1),N($R105),1)),CHOOSE(AC[[M]:[M]],1,1,0,AC[[AB]:[AB]])),PRODUCT(INDEX(CMB[[BD_0O]:[BD_2O]],MATCH(ROUND(MIN(SUM(CR$4,$O105/1000),SUM($O105,CR$4/1000)),3),CMB[[Cmb_ID]:[Cmb_ID]],0),SUM(N(CR$1),N($R105),1)),CHOOSE(AC[[M]:[M]],1,0,1,AC[[DB]:[DB]])),PRODUCT(SUM(ROUND(AVERAGE(VALUE(CR$3),VALUE($P105)),0),CHOOSE(IF(OR(CR$1,$R105),4,INDEX(CMB[[Res_Rare]:[Res_Rare]],MATCH(ROUND(MIN(SUM(CR$4,$O105/1000),SUM($O105,CR$4/1000)),3),CMB[[Cmb_ID]:[Cmb_ID]],0))),-1,-1,0,0)),IF(OR(CR$1,$R105),4,INDEX(CMB[[Cmb_Rare]:[Cmb_Rare]],MATCH(ROUND(MIN(SUM(CR$4,$O105/1000),SUM($O105,CR$4/1000)),3),CMB[[Cmb_ID]:[Cmb_ID]],0))),CHOOSE(AC[[M]:[M]],2,1,1,SUM(AC[[AB]:[DB]])))),""))</f>
        <v/>
      </c>
      <c r="CS105" t="str">
        <f>IF(OR(CS$5="",$S105=""),"",IFERROR(SUM(PRODUCT(INDEX(CMB[[BA_0O]:[BA_2O]],MATCH(ROUND(MIN(SUM(CS$4,$O105/1000),SUM($O105,CS$4/1000)),3),CMB[[Cmb_ID]:[Cmb_ID]],0),SUM(N(CS$1),N($R105),1)),CHOOSE(AC[[M]:[M]],1,1,0,AC[[AB]:[AB]])),PRODUCT(INDEX(CMB[[BD_0O]:[BD_2O]],MATCH(ROUND(MIN(SUM(CS$4,$O105/1000),SUM($O105,CS$4/1000)),3),CMB[[Cmb_ID]:[Cmb_ID]],0),SUM(N(CS$1),N($R105),1)),CHOOSE(AC[[M]:[M]],1,0,1,AC[[DB]:[DB]])),PRODUCT(SUM(ROUND(AVERAGE(VALUE(CS$3),VALUE($P105)),0),CHOOSE(IF(OR(CS$1,$R105),4,INDEX(CMB[[Res_Rare]:[Res_Rare]],MATCH(ROUND(MIN(SUM(CS$4,$O105/1000),SUM($O105,CS$4/1000)),3),CMB[[Cmb_ID]:[Cmb_ID]],0))),-1,-1,0,0)),IF(OR(CS$1,$R105),4,INDEX(CMB[[Cmb_Rare]:[Cmb_Rare]],MATCH(ROUND(MIN(SUM(CS$4,$O105/1000),SUM($O105,CS$4/1000)),3),CMB[[Cmb_ID]:[Cmb_ID]],0))),CHOOSE(AC[[M]:[M]],2,1,1,SUM(AC[[AB]:[DB]])))),""))</f>
        <v/>
      </c>
      <c r="CT105" t="str">
        <f>IF(OR(CT$5="",$S105=""),"",IFERROR(SUM(PRODUCT(INDEX(CMB[[BA_0O]:[BA_2O]],MATCH(ROUND(MIN(SUM(CT$4,$O105/1000),SUM($O105,CT$4/1000)),3),CMB[[Cmb_ID]:[Cmb_ID]],0),SUM(N(CT$1),N($R105),1)),CHOOSE(AC[[M]:[M]],1,1,0,AC[[AB]:[AB]])),PRODUCT(INDEX(CMB[[BD_0O]:[BD_2O]],MATCH(ROUND(MIN(SUM(CT$4,$O105/1000),SUM($O105,CT$4/1000)),3),CMB[[Cmb_ID]:[Cmb_ID]],0),SUM(N(CT$1),N($R105),1)),CHOOSE(AC[[M]:[M]],1,0,1,AC[[DB]:[DB]])),PRODUCT(SUM(ROUND(AVERAGE(VALUE(CT$3),VALUE($P105)),0),CHOOSE(IF(OR(CT$1,$R105),4,INDEX(CMB[[Res_Rare]:[Res_Rare]],MATCH(ROUND(MIN(SUM(CT$4,$O105/1000),SUM($O105,CT$4/1000)),3),CMB[[Cmb_ID]:[Cmb_ID]],0))),-1,-1,0,0)),IF(OR(CT$1,$R105),4,INDEX(CMB[[Cmb_Rare]:[Cmb_Rare]],MATCH(ROUND(MIN(SUM(CT$4,$O105/1000),SUM($O105,CT$4/1000)),3),CMB[[Cmb_ID]:[Cmb_ID]],0))),CHOOSE(AC[[M]:[M]],2,1,1,SUM(AC[[AB]:[DB]])))),""))</f>
        <v/>
      </c>
      <c r="CU105" t="str">
        <f>IF(OR(CU$5="",$S105=""),"",IFERROR(SUM(PRODUCT(INDEX(CMB[[BA_0O]:[BA_2O]],MATCH(ROUND(MIN(SUM(CU$4,$O105/1000),SUM($O105,CU$4/1000)),3),CMB[[Cmb_ID]:[Cmb_ID]],0),SUM(N(CU$1),N($R105),1)),CHOOSE(AC[[M]:[M]],1,1,0,AC[[AB]:[AB]])),PRODUCT(INDEX(CMB[[BD_0O]:[BD_2O]],MATCH(ROUND(MIN(SUM(CU$4,$O105/1000),SUM($O105,CU$4/1000)),3),CMB[[Cmb_ID]:[Cmb_ID]],0),SUM(N(CU$1),N($R105),1)),CHOOSE(AC[[M]:[M]],1,0,1,AC[[DB]:[DB]])),PRODUCT(SUM(ROUND(AVERAGE(VALUE(CU$3),VALUE($P105)),0),CHOOSE(IF(OR(CU$1,$R105),4,INDEX(CMB[[Res_Rare]:[Res_Rare]],MATCH(ROUND(MIN(SUM(CU$4,$O105/1000),SUM($O105,CU$4/1000)),3),CMB[[Cmb_ID]:[Cmb_ID]],0))),-1,-1,0,0)),IF(OR(CU$1,$R105),4,INDEX(CMB[[Cmb_Rare]:[Cmb_Rare]],MATCH(ROUND(MIN(SUM(CU$4,$O105/1000),SUM($O105,CU$4/1000)),3),CMB[[Cmb_ID]:[Cmb_ID]],0))),CHOOSE(AC[[M]:[M]],2,1,1,SUM(AC[[AB]:[DB]])))),""))</f>
        <v/>
      </c>
      <c r="CV105" t="str">
        <f>IF(OR(CV$5="",$S105=""),"",IFERROR(SUM(PRODUCT(INDEX(CMB[[BA_0O]:[BA_2O]],MATCH(ROUND(MIN(SUM(CV$4,$O105/1000),SUM($O105,CV$4/1000)),3),CMB[[Cmb_ID]:[Cmb_ID]],0),SUM(N(CV$1),N($R105),1)),CHOOSE(AC[[M]:[M]],1,1,0,AC[[AB]:[AB]])),PRODUCT(INDEX(CMB[[BD_0O]:[BD_2O]],MATCH(ROUND(MIN(SUM(CV$4,$O105/1000),SUM($O105,CV$4/1000)),3),CMB[[Cmb_ID]:[Cmb_ID]],0),SUM(N(CV$1),N($R105),1)),CHOOSE(AC[[M]:[M]],1,0,1,AC[[DB]:[DB]])),PRODUCT(SUM(ROUND(AVERAGE(VALUE(CV$3),VALUE($P105)),0),CHOOSE(IF(OR(CV$1,$R105),4,INDEX(CMB[[Res_Rare]:[Res_Rare]],MATCH(ROUND(MIN(SUM(CV$4,$O105/1000),SUM($O105,CV$4/1000)),3),CMB[[Cmb_ID]:[Cmb_ID]],0))),-1,-1,0,0)),IF(OR(CV$1,$R105),4,INDEX(CMB[[Cmb_Rare]:[Cmb_Rare]],MATCH(ROUND(MIN(SUM(CV$4,$O105/1000),SUM($O105,CV$4/1000)),3),CMB[[Cmb_ID]:[Cmb_ID]],0))),CHOOSE(AC[[M]:[M]],2,1,1,SUM(AC[[AB]:[DB]])))),""))</f>
        <v/>
      </c>
      <c r="CW105" t="str">
        <f>IF(OR(CW$5="",$S105=""),"",IFERROR(SUM(PRODUCT(INDEX(CMB[[BA_0O]:[BA_2O]],MATCH(ROUND(MIN(SUM(CW$4,$O105/1000),SUM($O105,CW$4/1000)),3),CMB[[Cmb_ID]:[Cmb_ID]],0),SUM(N(CW$1),N($R105),1)),CHOOSE(AC[[M]:[M]],1,1,0,AC[[AB]:[AB]])),PRODUCT(INDEX(CMB[[BD_0O]:[BD_2O]],MATCH(ROUND(MIN(SUM(CW$4,$O105/1000),SUM($O105,CW$4/1000)),3),CMB[[Cmb_ID]:[Cmb_ID]],0),SUM(N(CW$1),N($R105),1)),CHOOSE(AC[[M]:[M]],1,0,1,AC[[DB]:[DB]])),PRODUCT(SUM(ROUND(AVERAGE(VALUE(CW$3),VALUE($P105)),0),CHOOSE(IF(OR(CW$1,$R105),4,INDEX(CMB[[Res_Rare]:[Res_Rare]],MATCH(ROUND(MIN(SUM(CW$4,$O105/1000),SUM($O105,CW$4/1000)),3),CMB[[Cmb_ID]:[Cmb_ID]],0))),-1,-1,0,0)),IF(OR(CW$1,$R105),4,INDEX(CMB[[Cmb_Rare]:[Cmb_Rare]],MATCH(ROUND(MIN(SUM(CW$4,$O105/1000),SUM($O105,CW$4/1000)),3),CMB[[Cmb_ID]:[Cmb_ID]],0))),CHOOSE(AC[[M]:[M]],2,1,1,SUM(AC[[AB]:[DB]])))),""))</f>
        <v/>
      </c>
      <c r="CX105" t="str">
        <f>IF(OR(CX$5="",$S105=""),"",IFERROR(SUM(PRODUCT(INDEX(CMB[[BA_0O]:[BA_2O]],MATCH(ROUND(MIN(SUM(CX$4,$O105/1000),SUM($O105,CX$4/1000)),3),CMB[[Cmb_ID]:[Cmb_ID]],0),SUM(N(CX$1),N($R105),1)),CHOOSE(AC[[M]:[M]],1,1,0,AC[[AB]:[AB]])),PRODUCT(INDEX(CMB[[BD_0O]:[BD_2O]],MATCH(ROUND(MIN(SUM(CX$4,$O105/1000),SUM($O105,CX$4/1000)),3),CMB[[Cmb_ID]:[Cmb_ID]],0),SUM(N(CX$1),N($R105),1)),CHOOSE(AC[[M]:[M]],1,0,1,AC[[DB]:[DB]])),PRODUCT(SUM(ROUND(AVERAGE(VALUE(CX$3),VALUE($P105)),0),CHOOSE(IF(OR(CX$1,$R105),4,INDEX(CMB[[Res_Rare]:[Res_Rare]],MATCH(ROUND(MIN(SUM(CX$4,$O105/1000),SUM($O105,CX$4/1000)),3),CMB[[Cmb_ID]:[Cmb_ID]],0))),-1,-1,0,0)),IF(OR(CX$1,$R105),4,INDEX(CMB[[Cmb_Rare]:[Cmb_Rare]],MATCH(ROUND(MIN(SUM(CX$4,$O105/1000),SUM($O105,CX$4/1000)),3),CMB[[Cmb_ID]:[Cmb_ID]],0))),CHOOSE(AC[[M]:[M]],2,1,1,SUM(AC[[AB]:[DB]])))),""))</f>
        <v/>
      </c>
      <c r="CY105" t="str">
        <f>IF(OR(CY$5="",$S105=""),"",IFERROR(SUM(PRODUCT(INDEX(CMB[[BA_0O]:[BA_2O]],MATCH(ROUND(MIN(SUM(CY$4,$O105/1000),SUM($O105,CY$4/1000)),3),CMB[[Cmb_ID]:[Cmb_ID]],0),SUM(N(CY$1),N($R105),1)),CHOOSE(AC[[M]:[M]],1,1,0,AC[[AB]:[AB]])),PRODUCT(INDEX(CMB[[BD_0O]:[BD_2O]],MATCH(ROUND(MIN(SUM(CY$4,$O105/1000),SUM($O105,CY$4/1000)),3),CMB[[Cmb_ID]:[Cmb_ID]],0),SUM(N(CY$1),N($R105),1)),CHOOSE(AC[[M]:[M]],1,0,1,AC[[DB]:[DB]])),PRODUCT(SUM(ROUND(AVERAGE(VALUE(CY$3),VALUE($P105)),0),CHOOSE(IF(OR(CY$1,$R105),4,INDEX(CMB[[Res_Rare]:[Res_Rare]],MATCH(ROUND(MIN(SUM(CY$4,$O105/1000),SUM($O105,CY$4/1000)),3),CMB[[Cmb_ID]:[Cmb_ID]],0))),-1,-1,0,0)),IF(OR(CY$1,$R105),4,INDEX(CMB[[Cmb_Rare]:[Cmb_Rare]],MATCH(ROUND(MIN(SUM(CY$4,$O105/1000),SUM($O105,CY$4/1000)),3),CMB[[Cmb_ID]:[Cmb_ID]],0))),CHOOSE(AC[[M]:[M]],2,1,1,SUM(AC[[AB]:[DB]])))),""))</f>
        <v/>
      </c>
      <c r="CZ105" t="str">
        <f>IF(OR(CZ$5="",$S105=""),"",IFERROR(SUM(PRODUCT(INDEX(CMB[[BA_0O]:[BA_2O]],MATCH(ROUND(MIN(SUM(CZ$4,$O105/1000),SUM($O105,CZ$4/1000)),3),CMB[[Cmb_ID]:[Cmb_ID]],0),SUM(N(CZ$1),N($R105),1)),CHOOSE(AC[[M]:[M]],1,1,0,AC[[AB]:[AB]])),PRODUCT(INDEX(CMB[[BD_0O]:[BD_2O]],MATCH(ROUND(MIN(SUM(CZ$4,$O105/1000),SUM($O105,CZ$4/1000)),3),CMB[[Cmb_ID]:[Cmb_ID]],0),SUM(N(CZ$1),N($R105),1)),CHOOSE(AC[[M]:[M]],1,0,1,AC[[DB]:[DB]])),PRODUCT(SUM(ROUND(AVERAGE(VALUE(CZ$3),VALUE($P105)),0),CHOOSE(IF(OR(CZ$1,$R105),4,INDEX(CMB[[Res_Rare]:[Res_Rare]],MATCH(ROUND(MIN(SUM(CZ$4,$O105/1000),SUM($O105,CZ$4/1000)),3),CMB[[Cmb_ID]:[Cmb_ID]],0))),-1,-1,0,0)),IF(OR(CZ$1,$R105),4,INDEX(CMB[[Cmb_Rare]:[Cmb_Rare]],MATCH(ROUND(MIN(SUM(CZ$4,$O105/1000),SUM($O105,CZ$4/1000)),3),CMB[[Cmb_ID]:[Cmb_ID]],0))),CHOOSE(AC[[M]:[M]],2,1,1,SUM(AC[[AB]:[DB]])))),""))</f>
        <v/>
      </c>
      <c r="DA105" t="str">
        <f>IF(OR(DA$5="",$S105=""),"",IFERROR(SUM(PRODUCT(INDEX(CMB[[BA_0O]:[BA_2O]],MATCH(ROUND(MIN(SUM(DA$4,$O105/1000),SUM($O105,DA$4/1000)),3),CMB[[Cmb_ID]:[Cmb_ID]],0),SUM(N(DA$1),N($R105),1)),CHOOSE(AC[[M]:[M]],1,1,0,AC[[AB]:[AB]])),PRODUCT(INDEX(CMB[[BD_0O]:[BD_2O]],MATCH(ROUND(MIN(SUM(DA$4,$O105/1000),SUM($O105,DA$4/1000)),3),CMB[[Cmb_ID]:[Cmb_ID]],0),SUM(N(DA$1),N($R105),1)),CHOOSE(AC[[M]:[M]],1,0,1,AC[[DB]:[DB]])),PRODUCT(SUM(ROUND(AVERAGE(VALUE(DA$3),VALUE($P105)),0),CHOOSE(IF(OR(DA$1,$R105),4,INDEX(CMB[[Res_Rare]:[Res_Rare]],MATCH(ROUND(MIN(SUM(DA$4,$O105/1000),SUM($O105,DA$4/1000)),3),CMB[[Cmb_ID]:[Cmb_ID]],0))),-1,-1,0,0)),IF(OR(DA$1,$R105),4,INDEX(CMB[[Cmb_Rare]:[Cmb_Rare]],MATCH(ROUND(MIN(SUM(DA$4,$O105/1000),SUM($O105,DA$4/1000)),3),CMB[[Cmb_ID]:[Cmb_ID]],0))),CHOOSE(AC[[M]:[M]],2,1,1,SUM(AC[[AB]:[DB]])))),""))</f>
        <v/>
      </c>
      <c r="DB105" t="str">
        <f>IF(OR(DB$5="",$S105=""),"",IFERROR(SUM(PRODUCT(INDEX(CMB[[BA_0O]:[BA_2O]],MATCH(ROUND(MIN(SUM(DB$4,$O105/1000),SUM($O105,DB$4/1000)),3),CMB[[Cmb_ID]:[Cmb_ID]],0),SUM(N(DB$1),N($R105),1)),CHOOSE(AC[[M]:[M]],1,1,0,AC[[AB]:[AB]])),PRODUCT(INDEX(CMB[[BD_0O]:[BD_2O]],MATCH(ROUND(MIN(SUM(DB$4,$O105/1000),SUM($O105,DB$4/1000)),3),CMB[[Cmb_ID]:[Cmb_ID]],0),SUM(N(DB$1),N($R105),1)),CHOOSE(AC[[M]:[M]],1,0,1,AC[[DB]:[DB]])),PRODUCT(SUM(ROUND(AVERAGE(VALUE(DB$3),VALUE($P105)),0),CHOOSE(IF(OR(DB$1,$R105),4,INDEX(CMB[[Res_Rare]:[Res_Rare]],MATCH(ROUND(MIN(SUM(DB$4,$O105/1000),SUM($O105,DB$4/1000)),3),CMB[[Cmb_ID]:[Cmb_ID]],0))),-1,-1,0,0)),IF(OR(DB$1,$R105),4,INDEX(CMB[[Cmb_Rare]:[Cmb_Rare]],MATCH(ROUND(MIN(SUM(DB$4,$O105/1000),SUM($O105,DB$4/1000)),3),CMB[[Cmb_ID]:[Cmb_ID]],0))),CHOOSE(AC[[M]:[M]],2,1,1,SUM(AC[[AB]:[DB]])))),""))</f>
        <v/>
      </c>
      <c r="DC105" t="str">
        <f>IF(OR(DC$5="",$S105=""),"",IFERROR(SUM(PRODUCT(INDEX(CMB[[BA_0O]:[BA_2O]],MATCH(ROUND(MIN(SUM(DC$4,$O105/1000),SUM($O105,DC$4/1000)),3),CMB[[Cmb_ID]:[Cmb_ID]],0),SUM(N(DC$1),N($R105),1)),CHOOSE(AC[[M]:[M]],1,1,0,AC[[AB]:[AB]])),PRODUCT(INDEX(CMB[[BD_0O]:[BD_2O]],MATCH(ROUND(MIN(SUM(DC$4,$O105/1000),SUM($O105,DC$4/1000)),3),CMB[[Cmb_ID]:[Cmb_ID]],0),SUM(N(DC$1),N($R105),1)),CHOOSE(AC[[M]:[M]],1,0,1,AC[[DB]:[DB]])),PRODUCT(SUM(ROUND(AVERAGE(VALUE(DC$3),VALUE($P105)),0),CHOOSE(IF(OR(DC$1,$R105),4,INDEX(CMB[[Res_Rare]:[Res_Rare]],MATCH(ROUND(MIN(SUM(DC$4,$O105/1000),SUM($O105,DC$4/1000)),3),CMB[[Cmb_ID]:[Cmb_ID]],0))),-1,-1,0,0)),IF(OR(DC$1,$R105),4,INDEX(CMB[[Cmb_Rare]:[Cmb_Rare]],MATCH(ROUND(MIN(SUM(DC$4,$O105/1000),SUM($O105,DC$4/1000)),3),CMB[[Cmb_ID]:[Cmb_ID]],0))),CHOOSE(AC[[M]:[M]],2,1,1,SUM(AC[[AB]:[DB]])))),""))</f>
        <v/>
      </c>
      <c r="DD105" t="str">
        <f>IF(OR(DD$5="",$S105=""),"",IFERROR(SUM(PRODUCT(INDEX(CMB[[BA_0O]:[BA_2O]],MATCH(ROUND(MIN(SUM(DD$4,$O105/1000),SUM($O105,DD$4/1000)),3),CMB[[Cmb_ID]:[Cmb_ID]],0),SUM(N(DD$1),N($R105),1)),CHOOSE(AC[[M]:[M]],1,1,0,AC[[AB]:[AB]])),PRODUCT(INDEX(CMB[[BD_0O]:[BD_2O]],MATCH(ROUND(MIN(SUM(DD$4,$O105/1000),SUM($O105,DD$4/1000)),3),CMB[[Cmb_ID]:[Cmb_ID]],0),SUM(N(DD$1),N($R105),1)),CHOOSE(AC[[M]:[M]],1,0,1,AC[[DB]:[DB]])),PRODUCT(SUM(ROUND(AVERAGE(VALUE(DD$3),VALUE($P105)),0),CHOOSE(IF(OR(DD$1,$R105),4,INDEX(CMB[[Res_Rare]:[Res_Rare]],MATCH(ROUND(MIN(SUM(DD$4,$O105/1000),SUM($O105,DD$4/1000)),3),CMB[[Cmb_ID]:[Cmb_ID]],0))),-1,-1,0,0)),IF(OR(DD$1,$R105),4,INDEX(CMB[[Cmb_Rare]:[Cmb_Rare]],MATCH(ROUND(MIN(SUM(DD$4,$O105/1000),SUM($O105,DD$4/1000)),3),CMB[[Cmb_ID]:[Cmb_ID]],0))),CHOOSE(AC[[M]:[M]],2,1,1,SUM(AC[[AB]:[DB]])))),""))</f>
        <v/>
      </c>
      <c r="DE105" t="str">
        <f>IF(OR(DE$5="",$S105=""),"",IFERROR(SUM(PRODUCT(INDEX(CMB[[BA_0O]:[BA_2O]],MATCH(ROUND(MIN(SUM(DE$4,$O105/1000),SUM($O105,DE$4/1000)),3),CMB[[Cmb_ID]:[Cmb_ID]],0),SUM(N(DE$1),N($R105),1)),CHOOSE(AC[[M]:[M]],1,1,0,AC[[AB]:[AB]])),PRODUCT(INDEX(CMB[[BD_0O]:[BD_2O]],MATCH(ROUND(MIN(SUM(DE$4,$O105/1000),SUM($O105,DE$4/1000)),3),CMB[[Cmb_ID]:[Cmb_ID]],0),SUM(N(DE$1),N($R105),1)),CHOOSE(AC[[M]:[M]],1,0,1,AC[[DB]:[DB]])),PRODUCT(SUM(ROUND(AVERAGE(VALUE(DE$3),VALUE($P105)),0),CHOOSE(IF(OR(DE$1,$R105),4,INDEX(CMB[[Res_Rare]:[Res_Rare]],MATCH(ROUND(MIN(SUM(DE$4,$O105/1000),SUM($O105,DE$4/1000)),3),CMB[[Cmb_ID]:[Cmb_ID]],0))),-1,-1,0,0)),IF(OR(DE$1,$R105),4,INDEX(CMB[[Cmb_Rare]:[Cmb_Rare]],MATCH(ROUND(MIN(SUM(DE$4,$O105/1000),SUM($O105,DE$4/1000)),3),CMB[[Cmb_ID]:[Cmb_ID]],0))),CHOOSE(AC[[M]:[M]],2,1,1,SUM(AC[[AB]:[DB]])))),""))</f>
        <v/>
      </c>
      <c r="DF105" t="str">
        <f>IF(OR(DF$5="",$S105=""),"",IFERROR(SUM(PRODUCT(INDEX(CMB[[BA_0O]:[BA_2O]],MATCH(ROUND(MIN(SUM(DF$4,$O105/1000),SUM($O105,DF$4/1000)),3),CMB[[Cmb_ID]:[Cmb_ID]],0),SUM(N(DF$1),N($R105),1)),CHOOSE(AC[[M]:[M]],1,1,0,AC[[AB]:[AB]])),PRODUCT(INDEX(CMB[[BD_0O]:[BD_2O]],MATCH(ROUND(MIN(SUM(DF$4,$O105/1000),SUM($O105,DF$4/1000)),3),CMB[[Cmb_ID]:[Cmb_ID]],0),SUM(N(DF$1),N($R105),1)),CHOOSE(AC[[M]:[M]],1,0,1,AC[[DB]:[DB]])),PRODUCT(SUM(ROUND(AVERAGE(VALUE(DF$3),VALUE($P105)),0),CHOOSE(IF(OR(DF$1,$R105),4,INDEX(CMB[[Res_Rare]:[Res_Rare]],MATCH(ROUND(MIN(SUM(DF$4,$O105/1000),SUM($O105,DF$4/1000)),3),CMB[[Cmb_ID]:[Cmb_ID]],0))),-1,-1,0,0)),IF(OR(DF$1,$R105),4,INDEX(CMB[[Cmb_Rare]:[Cmb_Rare]],MATCH(ROUND(MIN(SUM(DF$4,$O105/1000),SUM($O105,DF$4/1000)),3),CMB[[Cmb_ID]:[Cmb_ID]],0))),CHOOSE(AC[[M]:[M]],2,1,1,SUM(AC[[AB]:[DB]])))),""))</f>
        <v/>
      </c>
      <c r="DG105" t="str">
        <f>IF(OR(DG$5="",$S105=""),"",IFERROR(SUM(PRODUCT(INDEX(CMB[[BA_0O]:[BA_2O]],MATCH(ROUND(MIN(SUM(DG$4,$O105/1000),SUM($O105,DG$4/1000)),3),CMB[[Cmb_ID]:[Cmb_ID]],0),SUM(N(DG$1),N($R105),1)),CHOOSE(AC[[M]:[M]],1,1,0,AC[[AB]:[AB]])),PRODUCT(INDEX(CMB[[BD_0O]:[BD_2O]],MATCH(ROUND(MIN(SUM(DG$4,$O105/1000),SUM($O105,DG$4/1000)),3),CMB[[Cmb_ID]:[Cmb_ID]],0),SUM(N(DG$1),N($R105),1)),CHOOSE(AC[[M]:[M]],1,0,1,AC[[DB]:[DB]])),PRODUCT(SUM(ROUND(AVERAGE(VALUE(DG$3),VALUE($P105)),0),CHOOSE(IF(OR(DG$1,$R105),4,INDEX(CMB[[Res_Rare]:[Res_Rare]],MATCH(ROUND(MIN(SUM(DG$4,$O105/1000),SUM($O105,DG$4/1000)),3),CMB[[Cmb_ID]:[Cmb_ID]],0))),-1,-1,0,0)),IF(OR(DG$1,$R105),4,INDEX(CMB[[Cmb_Rare]:[Cmb_Rare]],MATCH(ROUND(MIN(SUM(DG$4,$O105/1000),SUM($O105,DG$4/1000)),3),CMB[[Cmb_ID]:[Cmb_ID]],0))),CHOOSE(AC[[M]:[M]],2,1,1,SUM(AC[[AB]:[DB]])))),""))</f>
        <v/>
      </c>
      <c r="DH105" t="str">
        <f>IF(OR(DH$5="",$S105=""),"",IFERROR(SUM(PRODUCT(INDEX(CMB[[BA_0O]:[BA_2O]],MATCH(ROUND(MIN(SUM(DH$4,$O105/1000),SUM($O105,DH$4/1000)),3),CMB[[Cmb_ID]:[Cmb_ID]],0),SUM(N(DH$1),N($R105),1)),CHOOSE(AC[[M]:[M]],1,1,0,AC[[AB]:[AB]])),PRODUCT(INDEX(CMB[[BD_0O]:[BD_2O]],MATCH(ROUND(MIN(SUM(DH$4,$O105/1000),SUM($O105,DH$4/1000)),3),CMB[[Cmb_ID]:[Cmb_ID]],0),SUM(N(DH$1),N($R105),1)),CHOOSE(AC[[M]:[M]],1,0,1,AC[[DB]:[DB]])),PRODUCT(SUM(ROUND(AVERAGE(VALUE(DH$3),VALUE($P105)),0),CHOOSE(IF(OR(DH$1,$R105),4,INDEX(CMB[[Res_Rare]:[Res_Rare]],MATCH(ROUND(MIN(SUM(DH$4,$O105/1000),SUM($O105,DH$4/1000)),3),CMB[[Cmb_ID]:[Cmb_ID]],0))),-1,-1,0,0)),IF(OR(DH$1,$R105),4,INDEX(CMB[[Cmb_Rare]:[Cmb_Rare]],MATCH(ROUND(MIN(SUM(DH$4,$O105/1000),SUM($O105,DH$4/1000)),3),CMB[[Cmb_ID]:[Cmb_ID]],0))),CHOOSE(AC[[M]:[M]],2,1,1,SUM(AC[[AB]:[DB]])))),""))</f>
        <v/>
      </c>
      <c r="DI105" t="str">
        <f>IF(OR(DI$5="",$S105=""),"",IFERROR(SUM(PRODUCT(INDEX(CMB[[BA_0O]:[BA_2O]],MATCH(ROUND(MIN(SUM(DI$4,$O105/1000),SUM($O105,DI$4/1000)),3),CMB[[Cmb_ID]:[Cmb_ID]],0),SUM(N(DI$1),N($R105),1)),CHOOSE(AC[[M]:[M]],1,1,0,AC[[AB]:[AB]])),PRODUCT(INDEX(CMB[[BD_0O]:[BD_2O]],MATCH(ROUND(MIN(SUM(DI$4,$O105/1000),SUM($O105,DI$4/1000)),3),CMB[[Cmb_ID]:[Cmb_ID]],0),SUM(N(DI$1),N($R105),1)),CHOOSE(AC[[M]:[M]],1,0,1,AC[[DB]:[DB]])),PRODUCT(SUM(ROUND(AVERAGE(VALUE(DI$3),VALUE($P105)),0),CHOOSE(IF(OR(DI$1,$R105),4,INDEX(CMB[[Res_Rare]:[Res_Rare]],MATCH(ROUND(MIN(SUM(DI$4,$O105/1000),SUM($O105,DI$4/1000)),3),CMB[[Cmb_ID]:[Cmb_ID]],0))),-1,-1,0,0)),IF(OR(DI$1,$R105),4,INDEX(CMB[[Cmb_Rare]:[Cmb_Rare]],MATCH(ROUND(MIN(SUM(DI$4,$O105/1000),SUM($O105,DI$4/1000)),3),CMB[[Cmb_ID]:[Cmb_ID]],0))),CHOOSE(AC[[M]:[M]],2,1,1,SUM(AC[[AB]:[DB]])))),""))</f>
        <v/>
      </c>
      <c r="DJ105" t="str">
        <f>IF(OR(DJ$5="",$S105=""),"",IFERROR(SUM(PRODUCT(INDEX(CMB[[BA_0O]:[BA_2O]],MATCH(ROUND(MIN(SUM(DJ$4,$O105/1000),SUM($O105,DJ$4/1000)),3),CMB[[Cmb_ID]:[Cmb_ID]],0),SUM(N(DJ$1),N($R105),1)),CHOOSE(AC[[M]:[M]],1,1,0,AC[[AB]:[AB]])),PRODUCT(INDEX(CMB[[BD_0O]:[BD_2O]],MATCH(ROUND(MIN(SUM(DJ$4,$O105/1000),SUM($O105,DJ$4/1000)),3),CMB[[Cmb_ID]:[Cmb_ID]],0),SUM(N(DJ$1),N($R105),1)),CHOOSE(AC[[M]:[M]],1,0,1,AC[[DB]:[DB]])),PRODUCT(SUM(ROUND(AVERAGE(VALUE(DJ$3),VALUE($P105)),0),CHOOSE(IF(OR(DJ$1,$R105),4,INDEX(CMB[[Res_Rare]:[Res_Rare]],MATCH(ROUND(MIN(SUM(DJ$4,$O105/1000),SUM($O105,DJ$4/1000)),3),CMB[[Cmb_ID]:[Cmb_ID]],0))),-1,-1,0,0)),IF(OR(DJ$1,$R105),4,INDEX(CMB[[Cmb_Rare]:[Cmb_Rare]],MATCH(ROUND(MIN(SUM(DJ$4,$O105/1000),SUM($O105,DJ$4/1000)),3),CMB[[Cmb_ID]:[Cmb_ID]],0))),CHOOSE(AC[[M]:[M]],2,1,1,SUM(AC[[AB]:[DB]])))),""))</f>
        <v/>
      </c>
      <c r="DK105" t="str">
        <f>IF(OR(DK$5="",$S105=""),"",IFERROR(SUM(PRODUCT(INDEX(CMB[[BA_0O]:[BA_2O]],MATCH(ROUND(MIN(SUM(DK$4,$O105/1000),SUM($O105,DK$4/1000)),3),CMB[[Cmb_ID]:[Cmb_ID]],0),SUM(N(DK$1),N($R105),1)),CHOOSE(AC[[M]:[M]],1,1,0,AC[[AB]:[AB]])),PRODUCT(INDEX(CMB[[BD_0O]:[BD_2O]],MATCH(ROUND(MIN(SUM(DK$4,$O105/1000),SUM($O105,DK$4/1000)),3),CMB[[Cmb_ID]:[Cmb_ID]],0),SUM(N(DK$1),N($R105),1)),CHOOSE(AC[[M]:[M]],1,0,1,AC[[DB]:[DB]])),PRODUCT(SUM(ROUND(AVERAGE(VALUE(DK$3),VALUE($P105)),0),CHOOSE(IF(OR(DK$1,$R105),4,INDEX(CMB[[Res_Rare]:[Res_Rare]],MATCH(ROUND(MIN(SUM(DK$4,$O105/1000),SUM($O105,DK$4/1000)),3),CMB[[Cmb_ID]:[Cmb_ID]],0))),-1,-1,0,0)),IF(OR(DK$1,$R105),4,INDEX(CMB[[Cmb_Rare]:[Cmb_Rare]],MATCH(ROUND(MIN(SUM(DK$4,$O105/1000),SUM($O105,DK$4/1000)),3),CMB[[Cmb_ID]:[Cmb_ID]],0))),CHOOSE(AC[[M]:[M]],2,1,1,SUM(AC[[AB]:[DB]])))),""))</f>
        <v/>
      </c>
      <c r="DL105" t="str">
        <f>IF(OR(DL$5="",$S105=""),"",IFERROR(SUM(PRODUCT(INDEX(CMB[[BA_0O]:[BA_2O]],MATCH(ROUND(MIN(SUM(DL$4,$O105/1000),SUM($O105,DL$4/1000)),3),CMB[[Cmb_ID]:[Cmb_ID]],0),SUM(N(DL$1),N($R105),1)),CHOOSE(AC[[M]:[M]],1,1,0,AC[[AB]:[AB]])),PRODUCT(INDEX(CMB[[BD_0O]:[BD_2O]],MATCH(ROUND(MIN(SUM(DL$4,$O105/1000),SUM($O105,DL$4/1000)),3),CMB[[Cmb_ID]:[Cmb_ID]],0),SUM(N(DL$1),N($R105),1)),CHOOSE(AC[[M]:[M]],1,0,1,AC[[DB]:[DB]])),PRODUCT(SUM(ROUND(AVERAGE(VALUE(DL$3),VALUE($P105)),0),CHOOSE(IF(OR(DL$1,$R105),4,INDEX(CMB[[Res_Rare]:[Res_Rare]],MATCH(ROUND(MIN(SUM(DL$4,$O105/1000),SUM($O105,DL$4/1000)),3),CMB[[Cmb_ID]:[Cmb_ID]],0))),-1,-1,0,0)),IF(OR(DL$1,$R105),4,INDEX(CMB[[Cmb_Rare]:[Cmb_Rare]],MATCH(ROUND(MIN(SUM(DL$4,$O105/1000),SUM($O105,DL$4/1000)),3),CMB[[Cmb_ID]:[Cmb_ID]],0))),CHOOSE(AC[[M]:[M]],2,1,1,SUM(AC[[AB]:[DB]])))),""))</f>
        <v/>
      </c>
      <c r="DM105" t="str">
        <f>IF(OR(DM$5="",$S105=""),"",IFERROR(SUM(PRODUCT(INDEX(CMB[[BA_0O]:[BA_2O]],MATCH(ROUND(MIN(SUM(DM$4,$O105/1000),SUM($O105,DM$4/1000)),3),CMB[[Cmb_ID]:[Cmb_ID]],0),SUM(N(DM$1),N($R105),1)),CHOOSE(AC[[M]:[M]],1,1,0,AC[[AB]:[AB]])),PRODUCT(INDEX(CMB[[BD_0O]:[BD_2O]],MATCH(ROUND(MIN(SUM(DM$4,$O105/1000),SUM($O105,DM$4/1000)),3),CMB[[Cmb_ID]:[Cmb_ID]],0),SUM(N(DM$1),N($R105),1)),CHOOSE(AC[[M]:[M]],1,0,1,AC[[DB]:[DB]])),PRODUCT(SUM(ROUND(AVERAGE(VALUE(DM$3),VALUE($P105)),0),CHOOSE(IF(OR(DM$1,$R105),4,INDEX(CMB[[Res_Rare]:[Res_Rare]],MATCH(ROUND(MIN(SUM(DM$4,$O105/1000),SUM($O105,DM$4/1000)),3),CMB[[Cmb_ID]:[Cmb_ID]],0))),-1,-1,0,0)),IF(OR(DM$1,$R105),4,INDEX(CMB[[Cmb_Rare]:[Cmb_Rare]],MATCH(ROUND(MIN(SUM(DM$4,$O105/1000),SUM($O105,DM$4/1000)),3),CMB[[Cmb_ID]:[Cmb_ID]],0))),CHOOSE(AC[[M]:[M]],2,1,1,SUM(AC[[AB]:[DB]])))),""))</f>
        <v/>
      </c>
      <c r="DN105" t="str">
        <f>IF(OR(DN$5="",$S105=""),"",IFERROR(SUM(PRODUCT(INDEX(CMB[[BA_0O]:[BA_2O]],MATCH(ROUND(MIN(SUM(DN$4,$O105/1000),SUM($O105,DN$4/1000)),3),CMB[[Cmb_ID]:[Cmb_ID]],0),SUM(N(DN$1),N($R105),1)),CHOOSE(AC[[M]:[M]],1,1,0,AC[[AB]:[AB]])),PRODUCT(INDEX(CMB[[BD_0O]:[BD_2O]],MATCH(ROUND(MIN(SUM(DN$4,$O105/1000),SUM($O105,DN$4/1000)),3),CMB[[Cmb_ID]:[Cmb_ID]],0),SUM(N(DN$1),N($R105),1)),CHOOSE(AC[[M]:[M]],1,0,1,AC[[DB]:[DB]])),PRODUCT(SUM(ROUND(AVERAGE(VALUE(DN$3),VALUE($P105)),0),CHOOSE(IF(OR(DN$1,$R105),4,INDEX(CMB[[Res_Rare]:[Res_Rare]],MATCH(ROUND(MIN(SUM(DN$4,$O105/1000),SUM($O105,DN$4/1000)),3),CMB[[Cmb_ID]:[Cmb_ID]],0))),-1,-1,0,0)),IF(OR(DN$1,$R105),4,INDEX(CMB[[Cmb_Rare]:[Cmb_Rare]],MATCH(ROUND(MIN(SUM(DN$4,$O105/1000),SUM($O105,DN$4/1000)),3),CMB[[Cmb_ID]:[Cmb_ID]],0))),CHOOSE(AC[[M]:[M]],2,1,1,SUM(AC[[AB]:[DB]])))),""))</f>
        <v/>
      </c>
      <c r="DO105" t="str">
        <f>IF(OR(DO$5="",$S105=""),"",IFERROR(SUM(PRODUCT(INDEX(CMB[[BA_0O]:[BA_2O]],MATCH(ROUND(MIN(SUM(DO$4,$O105/1000),SUM($O105,DO$4/1000)),3),CMB[[Cmb_ID]:[Cmb_ID]],0),SUM(N(DO$1),N($R105),1)),CHOOSE(AC[[M]:[M]],1,1,0,AC[[AB]:[AB]])),PRODUCT(INDEX(CMB[[BD_0O]:[BD_2O]],MATCH(ROUND(MIN(SUM(DO$4,$O105/1000),SUM($O105,DO$4/1000)),3),CMB[[Cmb_ID]:[Cmb_ID]],0),SUM(N(DO$1),N($R105),1)),CHOOSE(AC[[M]:[M]],1,0,1,AC[[DB]:[DB]])),PRODUCT(SUM(ROUND(AVERAGE(VALUE(DO$3),VALUE($P105)),0),CHOOSE(IF(OR(DO$1,$R105),4,INDEX(CMB[[Res_Rare]:[Res_Rare]],MATCH(ROUND(MIN(SUM(DO$4,$O105/1000),SUM($O105,DO$4/1000)),3),CMB[[Cmb_ID]:[Cmb_ID]],0))),-1,-1,0,0)),IF(OR(DO$1,$R105),4,INDEX(CMB[[Cmb_Rare]:[Cmb_Rare]],MATCH(ROUND(MIN(SUM(DO$4,$O105/1000),SUM($O105,DO$4/1000)),3),CMB[[Cmb_ID]:[Cmb_ID]],0))),CHOOSE(AC[[M]:[M]],2,1,1,SUM(AC[[AB]:[DB]])))),""))</f>
        <v/>
      </c>
      <c r="DP105" t="str">
        <f>IF(OR(DP$5="",$S105=""),"",IFERROR(SUM(PRODUCT(INDEX(CMB[[BA_0O]:[BA_2O]],MATCH(ROUND(MIN(SUM(DP$4,$O105/1000),SUM($O105,DP$4/1000)),3),CMB[[Cmb_ID]:[Cmb_ID]],0),SUM(N(DP$1),N($R105),1)),CHOOSE(AC[[M]:[M]],1,1,0,AC[[AB]:[AB]])),PRODUCT(INDEX(CMB[[BD_0O]:[BD_2O]],MATCH(ROUND(MIN(SUM(DP$4,$O105/1000),SUM($O105,DP$4/1000)),3),CMB[[Cmb_ID]:[Cmb_ID]],0),SUM(N(DP$1),N($R105),1)),CHOOSE(AC[[M]:[M]],1,0,1,AC[[DB]:[DB]])),PRODUCT(SUM(ROUND(AVERAGE(VALUE(DP$3),VALUE($P105)),0),CHOOSE(IF(OR(DP$1,$R105),4,INDEX(CMB[[Res_Rare]:[Res_Rare]],MATCH(ROUND(MIN(SUM(DP$4,$O105/1000),SUM($O105,DP$4/1000)),3),CMB[[Cmb_ID]:[Cmb_ID]],0))),-1,-1,0,0)),IF(OR(DP$1,$R105),4,INDEX(CMB[[Cmb_Rare]:[Cmb_Rare]],MATCH(ROUND(MIN(SUM(DP$4,$O105/1000),SUM($O105,DP$4/1000)),3),CMB[[Cmb_ID]:[Cmb_ID]],0))),CHOOSE(AC[[M]:[M]],2,1,1,SUM(AC[[AB]:[DB]])))),""))</f>
        <v/>
      </c>
      <c r="DQ105" t="str">
        <f>IF(OR(DQ$5="",$S105=""),"",IFERROR(SUM(PRODUCT(INDEX(CMB[[BA_0O]:[BA_2O]],MATCH(ROUND(MIN(SUM(DQ$4,$O105/1000),SUM($O105,DQ$4/1000)),3),CMB[[Cmb_ID]:[Cmb_ID]],0),SUM(N(DQ$1),N($R105),1)),CHOOSE(AC[[M]:[M]],1,1,0,AC[[AB]:[AB]])),PRODUCT(INDEX(CMB[[BD_0O]:[BD_2O]],MATCH(ROUND(MIN(SUM(DQ$4,$O105/1000),SUM($O105,DQ$4/1000)),3),CMB[[Cmb_ID]:[Cmb_ID]],0),SUM(N(DQ$1),N($R105),1)),CHOOSE(AC[[M]:[M]],1,0,1,AC[[DB]:[DB]])),PRODUCT(SUM(ROUND(AVERAGE(VALUE(DQ$3),VALUE($P105)),0),CHOOSE(IF(OR(DQ$1,$R105),4,INDEX(CMB[[Res_Rare]:[Res_Rare]],MATCH(ROUND(MIN(SUM(DQ$4,$O105/1000),SUM($O105,DQ$4/1000)),3),CMB[[Cmb_ID]:[Cmb_ID]],0))),-1,-1,0,0)),IF(OR(DQ$1,$R105),4,INDEX(CMB[[Cmb_Rare]:[Cmb_Rare]],MATCH(ROUND(MIN(SUM(DQ$4,$O105/1000),SUM($O105,DQ$4/1000)),3),CMB[[Cmb_ID]:[Cmb_ID]],0))),CHOOSE(AC[[M]:[M]],2,1,1,SUM(AC[[AB]:[DB]])))),""))</f>
        <v/>
      </c>
      <c r="DR105" t="str">
        <f>IF(OR(DR$5="",$S105=""),"",IFERROR(SUM(PRODUCT(INDEX(CMB[[BA_0O]:[BA_2O]],MATCH(ROUND(MIN(SUM(DR$4,$O105/1000),SUM($O105,DR$4/1000)),3),CMB[[Cmb_ID]:[Cmb_ID]],0),SUM(N(DR$1),N($R105),1)),CHOOSE(AC[[M]:[M]],1,1,0,AC[[AB]:[AB]])),PRODUCT(INDEX(CMB[[BD_0O]:[BD_2O]],MATCH(ROUND(MIN(SUM(DR$4,$O105/1000),SUM($O105,DR$4/1000)),3),CMB[[Cmb_ID]:[Cmb_ID]],0),SUM(N(DR$1),N($R105),1)),CHOOSE(AC[[M]:[M]],1,0,1,AC[[DB]:[DB]])),PRODUCT(SUM(ROUND(AVERAGE(VALUE(DR$3),VALUE($P105)),0),CHOOSE(IF(OR(DR$1,$R105),4,INDEX(CMB[[Res_Rare]:[Res_Rare]],MATCH(ROUND(MIN(SUM(DR$4,$O105/1000),SUM($O105,DR$4/1000)),3),CMB[[Cmb_ID]:[Cmb_ID]],0))),-1,-1,0,0)),IF(OR(DR$1,$R105),4,INDEX(CMB[[Cmb_Rare]:[Cmb_Rare]],MATCH(ROUND(MIN(SUM(DR$4,$O105/1000),SUM($O105,DR$4/1000)),3),CMB[[Cmb_ID]:[Cmb_ID]],0))),CHOOSE(AC[[M]:[M]],2,1,1,SUM(AC[[AB]:[DB]])))),""))</f>
        <v/>
      </c>
      <c r="DS105" t="str">
        <f>IF(OR(DS$5="",$S105=""),"",IFERROR(SUM(PRODUCT(INDEX(CMB[[BA_0O]:[BA_2O]],MATCH(ROUND(MIN(SUM(DS$4,$O105/1000),SUM($O105,DS$4/1000)),3),CMB[[Cmb_ID]:[Cmb_ID]],0),SUM(N(DS$1),N($R105),1)),CHOOSE(AC[[M]:[M]],1,1,0,AC[[AB]:[AB]])),PRODUCT(INDEX(CMB[[BD_0O]:[BD_2O]],MATCH(ROUND(MIN(SUM(DS$4,$O105/1000),SUM($O105,DS$4/1000)),3),CMB[[Cmb_ID]:[Cmb_ID]],0),SUM(N(DS$1),N($R105),1)),CHOOSE(AC[[M]:[M]],1,0,1,AC[[DB]:[DB]])),PRODUCT(SUM(ROUND(AVERAGE(VALUE(DS$3),VALUE($P105)),0),CHOOSE(IF(OR(DS$1,$R105),4,INDEX(CMB[[Res_Rare]:[Res_Rare]],MATCH(ROUND(MIN(SUM(DS$4,$O105/1000),SUM($O105,DS$4/1000)),3),CMB[[Cmb_ID]:[Cmb_ID]],0))),-1,-1,0,0)),IF(OR(DS$1,$R105),4,INDEX(CMB[[Cmb_Rare]:[Cmb_Rare]],MATCH(ROUND(MIN(SUM(DS$4,$O105/1000),SUM($O105,DS$4/1000)),3),CMB[[Cmb_ID]:[Cmb_ID]],0))),CHOOSE(AC[[M]:[M]],2,1,1,SUM(AC[[AB]:[DB]])))),""))</f>
        <v/>
      </c>
      <c r="DT105" t="str">
        <f>IF(OR(DT$5="",$S105=""),"",IFERROR(SUM(PRODUCT(INDEX(CMB[[BA_0O]:[BA_2O]],MATCH(ROUND(MIN(SUM(DT$4,$O105/1000),SUM($O105,DT$4/1000)),3),CMB[[Cmb_ID]:[Cmb_ID]],0),SUM(N(DT$1),N($R105),1)),CHOOSE(AC[[M]:[M]],1,1,0,AC[[AB]:[AB]])),PRODUCT(INDEX(CMB[[BD_0O]:[BD_2O]],MATCH(ROUND(MIN(SUM(DT$4,$O105/1000),SUM($O105,DT$4/1000)),3),CMB[[Cmb_ID]:[Cmb_ID]],0),SUM(N(DT$1),N($R105),1)),CHOOSE(AC[[M]:[M]],1,0,1,AC[[DB]:[DB]])),PRODUCT(SUM(ROUND(AVERAGE(VALUE(DT$3),VALUE($P105)),0),CHOOSE(IF(OR(DT$1,$R105),4,INDEX(CMB[[Res_Rare]:[Res_Rare]],MATCH(ROUND(MIN(SUM(DT$4,$O105/1000),SUM($O105,DT$4/1000)),3),CMB[[Cmb_ID]:[Cmb_ID]],0))),-1,-1,0,0)),IF(OR(DT$1,$R105),4,INDEX(CMB[[Cmb_Rare]:[Cmb_Rare]],MATCH(ROUND(MIN(SUM(DT$4,$O105/1000),SUM($O105,DT$4/1000)),3),CMB[[Cmb_ID]:[Cmb_ID]],0))),CHOOSE(AC[[M]:[M]],2,1,1,SUM(AC[[AB]:[DB]])))),""))</f>
        <v/>
      </c>
      <c r="DU105" t="str">
        <f>IF(OR(DU$5="",$S105=""),"",IFERROR(SUM(PRODUCT(INDEX(CMB[[BA_0O]:[BA_2O]],MATCH(ROUND(MIN(SUM(DU$4,$O105/1000),SUM($O105,DU$4/1000)),3),CMB[[Cmb_ID]:[Cmb_ID]],0),SUM(N(DU$1),N($R105),1)),CHOOSE(AC[[M]:[M]],1,1,0,AC[[AB]:[AB]])),PRODUCT(INDEX(CMB[[BD_0O]:[BD_2O]],MATCH(ROUND(MIN(SUM(DU$4,$O105/1000),SUM($O105,DU$4/1000)),3),CMB[[Cmb_ID]:[Cmb_ID]],0),SUM(N(DU$1),N($R105),1)),CHOOSE(AC[[M]:[M]],1,0,1,AC[[DB]:[DB]])),PRODUCT(SUM(ROUND(AVERAGE(VALUE(DU$3),VALUE($P105)),0),CHOOSE(IF(OR(DU$1,$R105),4,INDEX(CMB[[Res_Rare]:[Res_Rare]],MATCH(ROUND(MIN(SUM(DU$4,$O105/1000),SUM($O105,DU$4/1000)),3),CMB[[Cmb_ID]:[Cmb_ID]],0))),-1,-1,0,0)),IF(OR(DU$1,$R105),4,INDEX(CMB[[Cmb_Rare]:[Cmb_Rare]],MATCH(ROUND(MIN(SUM(DU$4,$O105/1000),SUM($O105,DU$4/1000)),3),CMB[[Cmb_ID]:[Cmb_ID]],0))),CHOOSE(AC[[M]:[M]],2,1,1,SUM(AC[[AB]:[DB]])))),""))</f>
        <v/>
      </c>
      <c r="DV105" t="str">
        <f>IF(OR(DV$5="",$S105=""),"",IFERROR(SUM(PRODUCT(INDEX(CMB[[BA_0O]:[BA_2O]],MATCH(ROUND(MIN(SUM(DV$4,$O105/1000),SUM($O105,DV$4/1000)),3),CMB[[Cmb_ID]:[Cmb_ID]],0),SUM(N(DV$1),N($R105),1)),CHOOSE(AC[[M]:[M]],1,1,0,AC[[AB]:[AB]])),PRODUCT(INDEX(CMB[[BD_0O]:[BD_2O]],MATCH(ROUND(MIN(SUM(DV$4,$O105/1000),SUM($O105,DV$4/1000)),3),CMB[[Cmb_ID]:[Cmb_ID]],0),SUM(N(DV$1),N($R105),1)),CHOOSE(AC[[M]:[M]],1,0,1,AC[[DB]:[DB]])),PRODUCT(SUM(ROUND(AVERAGE(VALUE(DV$3),VALUE($P105)),0),CHOOSE(IF(OR(DV$1,$R105),4,INDEX(CMB[[Res_Rare]:[Res_Rare]],MATCH(ROUND(MIN(SUM(DV$4,$O105/1000),SUM($O105,DV$4/1000)),3),CMB[[Cmb_ID]:[Cmb_ID]],0))),-1,-1,0,0)),IF(OR(DV$1,$R105),4,INDEX(CMB[[Cmb_Rare]:[Cmb_Rare]],MATCH(ROUND(MIN(SUM(DV$4,$O105/1000),SUM($O105,DV$4/1000)),3),CMB[[Cmb_ID]:[Cmb_ID]],0))),CHOOSE(AC[[M]:[M]],2,1,1,SUM(AC[[AB]:[DB]])))),""))</f>
        <v/>
      </c>
      <c r="DW105" t="str">
        <f>IF(OR(DW$5="",$S105=""),"",IFERROR(SUM(PRODUCT(INDEX(CMB[[BA_0O]:[BA_2O]],MATCH(ROUND(MIN(SUM(DW$4,$O105/1000),SUM($O105,DW$4/1000)),3),CMB[[Cmb_ID]:[Cmb_ID]],0),SUM(N(DW$1),N($R105),1)),CHOOSE(AC[[M]:[M]],1,1,0,AC[[AB]:[AB]])),PRODUCT(INDEX(CMB[[BD_0O]:[BD_2O]],MATCH(ROUND(MIN(SUM(DW$4,$O105/1000),SUM($O105,DW$4/1000)),3),CMB[[Cmb_ID]:[Cmb_ID]],0),SUM(N(DW$1),N($R105),1)),CHOOSE(AC[[M]:[M]],1,0,1,AC[[DB]:[DB]])),PRODUCT(SUM(ROUND(AVERAGE(VALUE(DW$3),VALUE($P105)),0),CHOOSE(IF(OR(DW$1,$R105),4,INDEX(CMB[[Res_Rare]:[Res_Rare]],MATCH(ROUND(MIN(SUM(DW$4,$O105/1000),SUM($O105,DW$4/1000)),3),CMB[[Cmb_ID]:[Cmb_ID]],0))),-1,-1,0,0)),IF(OR(DW$1,$R105),4,INDEX(CMB[[Cmb_Rare]:[Cmb_Rare]],MATCH(ROUND(MIN(SUM(DW$4,$O105/1000),SUM($O105,DW$4/1000)),3),CMB[[Cmb_ID]:[Cmb_ID]],0))),CHOOSE(AC[[M]:[M]],2,1,1,SUM(AC[[AB]:[DB]])))),""))</f>
        <v/>
      </c>
      <c r="DX105" t="str">
        <f>IF(OR(DX$5="",$S105=""),"",IFERROR(SUM(PRODUCT(INDEX(CMB[[BA_0O]:[BA_2O]],MATCH(ROUND(MIN(SUM(DX$4,$O105/1000),SUM($O105,DX$4/1000)),3),CMB[[Cmb_ID]:[Cmb_ID]],0),SUM(N(DX$1),N($R105),1)),CHOOSE(AC[[M]:[M]],1,1,0,AC[[AB]:[AB]])),PRODUCT(INDEX(CMB[[BD_0O]:[BD_2O]],MATCH(ROUND(MIN(SUM(DX$4,$O105/1000),SUM($O105,DX$4/1000)),3),CMB[[Cmb_ID]:[Cmb_ID]],0),SUM(N(DX$1),N($R105),1)),CHOOSE(AC[[M]:[M]],1,0,1,AC[[DB]:[DB]])),PRODUCT(SUM(ROUND(AVERAGE(VALUE(DX$3),VALUE($P105)),0),CHOOSE(IF(OR(DX$1,$R105),4,INDEX(CMB[[Res_Rare]:[Res_Rare]],MATCH(ROUND(MIN(SUM(DX$4,$O105/1000),SUM($O105,DX$4/1000)),3),CMB[[Cmb_ID]:[Cmb_ID]],0))),-1,-1,0,0)),IF(OR(DX$1,$R105),4,INDEX(CMB[[Cmb_Rare]:[Cmb_Rare]],MATCH(ROUND(MIN(SUM(DX$4,$O105/1000),SUM($O105,DX$4/1000)),3),CMB[[Cmb_ID]:[Cmb_ID]],0))),CHOOSE(AC[[M]:[M]],2,1,1,SUM(AC[[AB]:[DB]])))),""))</f>
        <v/>
      </c>
      <c r="DY105" t="str">
        <f>IF(OR(DY$5="",$S105=""),"",IFERROR(SUM(PRODUCT(INDEX(CMB[[BA_0O]:[BA_2O]],MATCH(ROUND(MIN(SUM(DY$4,$O105/1000),SUM($O105,DY$4/1000)),3),CMB[[Cmb_ID]:[Cmb_ID]],0),SUM(N(DY$1),N($R105),1)),CHOOSE(AC[[M]:[M]],1,1,0,AC[[AB]:[AB]])),PRODUCT(INDEX(CMB[[BD_0O]:[BD_2O]],MATCH(ROUND(MIN(SUM(DY$4,$O105/1000),SUM($O105,DY$4/1000)),3),CMB[[Cmb_ID]:[Cmb_ID]],0),SUM(N(DY$1),N($R105),1)),CHOOSE(AC[[M]:[M]],1,0,1,AC[[DB]:[DB]])),PRODUCT(SUM(ROUND(AVERAGE(VALUE(DY$3),VALUE($P105)),0),CHOOSE(IF(OR(DY$1,$R105),4,INDEX(CMB[[Res_Rare]:[Res_Rare]],MATCH(ROUND(MIN(SUM(DY$4,$O105/1000),SUM($O105,DY$4/1000)),3),CMB[[Cmb_ID]:[Cmb_ID]],0))),-1,-1,0,0)),IF(OR(DY$1,$R105),4,INDEX(CMB[[Cmb_Rare]:[Cmb_Rare]],MATCH(ROUND(MIN(SUM(DY$4,$O105/1000),SUM($O105,DY$4/1000)),3),CMB[[Cmb_ID]:[Cmb_ID]],0))),CHOOSE(AC[[M]:[M]],2,1,1,SUM(AC[[AB]:[DB]])))),""))</f>
        <v/>
      </c>
      <c r="DZ105" t="str">
        <f>IF(OR(DZ$5="",$S105=""),"",IFERROR(SUM(PRODUCT(INDEX(CMB[[BA_0O]:[BA_2O]],MATCH(ROUND(MIN(SUM(DZ$4,$O105/1000),SUM($O105,DZ$4/1000)),3),CMB[[Cmb_ID]:[Cmb_ID]],0),SUM(N(DZ$1),N($R105),1)),CHOOSE(AC[[M]:[M]],1,1,0,AC[[AB]:[AB]])),PRODUCT(INDEX(CMB[[BD_0O]:[BD_2O]],MATCH(ROUND(MIN(SUM(DZ$4,$O105/1000),SUM($O105,DZ$4/1000)),3),CMB[[Cmb_ID]:[Cmb_ID]],0),SUM(N(DZ$1),N($R105),1)),CHOOSE(AC[[M]:[M]],1,0,1,AC[[DB]:[DB]])),PRODUCT(SUM(ROUND(AVERAGE(VALUE(DZ$3),VALUE($P105)),0),CHOOSE(IF(OR(DZ$1,$R105),4,INDEX(CMB[[Res_Rare]:[Res_Rare]],MATCH(ROUND(MIN(SUM(DZ$4,$O105/1000),SUM($O105,DZ$4/1000)),3),CMB[[Cmb_ID]:[Cmb_ID]],0))),-1,-1,0,0)),IF(OR(DZ$1,$R105),4,INDEX(CMB[[Cmb_Rare]:[Cmb_Rare]],MATCH(ROUND(MIN(SUM(DZ$4,$O105/1000),SUM($O105,DZ$4/1000)),3),CMB[[Cmb_ID]:[Cmb_ID]],0))),CHOOSE(AC[[M]:[M]],2,1,1,SUM(AC[[AB]:[DB]])))),""))</f>
        <v/>
      </c>
      <c r="EA105" t="str">
        <f>IF(OR(EA$5="",$S105=""),"",IFERROR(SUM(PRODUCT(INDEX(CMB[[BA_0O]:[BA_2O]],MATCH(ROUND(MIN(SUM(EA$4,$O105/1000),SUM($O105,EA$4/1000)),3),CMB[[Cmb_ID]:[Cmb_ID]],0),SUM(N(EA$1),N($R105),1)),CHOOSE(AC[[M]:[M]],1,1,0,AC[[AB]:[AB]])),PRODUCT(INDEX(CMB[[BD_0O]:[BD_2O]],MATCH(ROUND(MIN(SUM(EA$4,$O105/1000),SUM($O105,EA$4/1000)),3),CMB[[Cmb_ID]:[Cmb_ID]],0),SUM(N(EA$1),N($R105),1)),CHOOSE(AC[[M]:[M]],1,0,1,AC[[DB]:[DB]])),PRODUCT(SUM(ROUND(AVERAGE(VALUE(EA$3),VALUE($P105)),0),CHOOSE(IF(OR(EA$1,$R105),4,INDEX(CMB[[Res_Rare]:[Res_Rare]],MATCH(ROUND(MIN(SUM(EA$4,$O105/1000),SUM($O105,EA$4/1000)),3),CMB[[Cmb_ID]:[Cmb_ID]],0))),-1,-1,0,0)),IF(OR(EA$1,$R105),4,INDEX(CMB[[Cmb_Rare]:[Cmb_Rare]],MATCH(ROUND(MIN(SUM(EA$4,$O105/1000),SUM($O105,EA$4/1000)),3),CMB[[Cmb_ID]:[Cmb_ID]],0))),CHOOSE(AC[[M]:[M]],2,1,1,SUM(AC[[AB]:[DB]])))),""))</f>
        <v/>
      </c>
      <c r="EB105" t="str">
        <f>IF(OR(EB$5="",$S105=""),"",IFERROR(SUM(PRODUCT(INDEX(CMB[[BA_0O]:[BA_2O]],MATCH(ROUND(MIN(SUM(EB$4,$O105/1000),SUM($O105,EB$4/1000)),3),CMB[[Cmb_ID]:[Cmb_ID]],0),SUM(N(EB$1),N($R105),1)),CHOOSE(AC[[M]:[M]],1,1,0,AC[[AB]:[AB]])),PRODUCT(INDEX(CMB[[BD_0O]:[BD_2O]],MATCH(ROUND(MIN(SUM(EB$4,$O105/1000),SUM($O105,EB$4/1000)),3),CMB[[Cmb_ID]:[Cmb_ID]],0),SUM(N(EB$1),N($R105),1)),CHOOSE(AC[[M]:[M]],1,0,1,AC[[DB]:[DB]])),PRODUCT(SUM(ROUND(AVERAGE(VALUE(EB$3),VALUE($P105)),0),CHOOSE(IF(OR(EB$1,$R105),4,INDEX(CMB[[Res_Rare]:[Res_Rare]],MATCH(ROUND(MIN(SUM(EB$4,$O105/1000),SUM($O105,EB$4/1000)),3),CMB[[Cmb_ID]:[Cmb_ID]],0))),-1,-1,0,0)),IF(OR(EB$1,$R105),4,INDEX(CMB[[Cmb_Rare]:[Cmb_Rare]],MATCH(ROUND(MIN(SUM(EB$4,$O105/1000),SUM($O105,EB$4/1000)),3),CMB[[Cmb_ID]:[Cmb_ID]],0))),CHOOSE(AC[[M]:[M]],2,1,1,SUM(AC[[AB]:[DB]])))),""))</f>
        <v/>
      </c>
      <c r="EC105" t="str">
        <f>IF(OR(EC$5="",$S105=""),"",IFERROR(SUM(PRODUCT(INDEX(CMB[[BA_0O]:[BA_2O]],MATCH(ROUND(MIN(SUM(EC$4,$O105/1000),SUM($O105,EC$4/1000)),3),CMB[[Cmb_ID]:[Cmb_ID]],0),SUM(N(EC$1),N($R105),1)),CHOOSE(AC[[M]:[M]],1,1,0,AC[[AB]:[AB]])),PRODUCT(INDEX(CMB[[BD_0O]:[BD_2O]],MATCH(ROUND(MIN(SUM(EC$4,$O105/1000),SUM($O105,EC$4/1000)),3),CMB[[Cmb_ID]:[Cmb_ID]],0),SUM(N(EC$1),N($R105),1)),CHOOSE(AC[[M]:[M]],1,0,1,AC[[DB]:[DB]])),PRODUCT(SUM(ROUND(AVERAGE(VALUE(EC$3),VALUE($P105)),0),CHOOSE(IF(OR(EC$1,$R105),4,INDEX(CMB[[Res_Rare]:[Res_Rare]],MATCH(ROUND(MIN(SUM(EC$4,$O105/1000),SUM($O105,EC$4/1000)),3),CMB[[Cmb_ID]:[Cmb_ID]],0))),-1,-1,0,0)),IF(OR(EC$1,$R105),4,INDEX(CMB[[Cmb_Rare]:[Cmb_Rare]],MATCH(ROUND(MIN(SUM(EC$4,$O105/1000),SUM($O105,EC$4/1000)),3),CMB[[Cmb_ID]:[Cmb_ID]],0))),CHOOSE(AC[[M]:[M]],2,1,1,SUM(AC[[AB]:[DB]])))),""))</f>
        <v/>
      </c>
      <c r="ED105" t="str">
        <f>IF(OR(ED$5="",$S105=""),"",IFERROR(SUM(PRODUCT(INDEX(CMB[[BA_0O]:[BA_2O]],MATCH(ROUND(MIN(SUM(ED$4,$O105/1000),SUM($O105,ED$4/1000)),3),CMB[[Cmb_ID]:[Cmb_ID]],0),SUM(N(ED$1),N($R105),1)),CHOOSE(AC[[M]:[M]],1,1,0,AC[[AB]:[AB]])),PRODUCT(INDEX(CMB[[BD_0O]:[BD_2O]],MATCH(ROUND(MIN(SUM(ED$4,$O105/1000),SUM($O105,ED$4/1000)),3),CMB[[Cmb_ID]:[Cmb_ID]],0),SUM(N(ED$1),N($R105),1)),CHOOSE(AC[[M]:[M]],1,0,1,AC[[DB]:[DB]])),PRODUCT(SUM(ROUND(AVERAGE(VALUE(ED$3),VALUE($P105)),0),CHOOSE(IF(OR(ED$1,$R105),4,INDEX(CMB[[Res_Rare]:[Res_Rare]],MATCH(ROUND(MIN(SUM(ED$4,$O105/1000),SUM($O105,ED$4/1000)),3),CMB[[Cmb_ID]:[Cmb_ID]],0))),-1,-1,0,0)),IF(OR(ED$1,$R105),4,INDEX(CMB[[Cmb_Rare]:[Cmb_Rare]],MATCH(ROUND(MIN(SUM(ED$4,$O105/1000),SUM($O105,ED$4/1000)),3),CMB[[Cmb_ID]:[Cmb_ID]],0))),CHOOSE(AC[[M]:[M]],2,1,1,SUM(AC[[AB]:[DB]])))),""))</f>
        <v/>
      </c>
      <c r="EE105" t="str">
        <f>IF(OR(EE$5="",$S105=""),"",IFERROR(SUM(PRODUCT(INDEX(CMB[[BA_0O]:[BA_2O]],MATCH(ROUND(MIN(SUM(EE$4,$O105/1000),SUM($O105,EE$4/1000)),3),CMB[[Cmb_ID]:[Cmb_ID]],0),SUM(N(EE$1),N($R105),1)),CHOOSE(AC[[M]:[M]],1,1,0,AC[[AB]:[AB]])),PRODUCT(INDEX(CMB[[BD_0O]:[BD_2O]],MATCH(ROUND(MIN(SUM(EE$4,$O105/1000),SUM($O105,EE$4/1000)),3),CMB[[Cmb_ID]:[Cmb_ID]],0),SUM(N(EE$1),N($R105),1)),CHOOSE(AC[[M]:[M]],1,0,1,AC[[DB]:[DB]])),PRODUCT(SUM(ROUND(AVERAGE(VALUE(EE$3),VALUE($P105)),0),CHOOSE(IF(OR(EE$1,$R105),4,INDEX(CMB[[Res_Rare]:[Res_Rare]],MATCH(ROUND(MIN(SUM(EE$4,$O105/1000),SUM($O105,EE$4/1000)),3),CMB[[Cmb_ID]:[Cmb_ID]],0))),-1,-1,0,0)),IF(OR(EE$1,$R105),4,INDEX(CMB[[Cmb_Rare]:[Cmb_Rare]],MATCH(ROUND(MIN(SUM(EE$4,$O105/1000),SUM($O105,EE$4/1000)),3),CMB[[Cmb_ID]:[Cmb_ID]],0))),CHOOSE(AC[[M]:[M]],2,1,1,SUM(AC[[AB]:[DB]])))),""))</f>
        <v/>
      </c>
      <c r="EF105" t="str">
        <f>IF(OR(EF$5="",$S105=""),"",IFERROR(SUM(PRODUCT(INDEX(CMB[[BA_0O]:[BA_2O]],MATCH(ROUND(MIN(SUM(EF$4,$O105/1000),SUM($O105,EF$4/1000)),3),CMB[[Cmb_ID]:[Cmb_ID]],0),SUM(N(EF$1),N($R105),1)),CHOOSE(AC[[M]:[M]],1,1,0,AC[[AB]:[AB]])),PRODUCT(INDEX(CMB[[BD_0O]:[BD_2O]],MATCH(ROUND(MIN(SUM(EF$4,$O105/1000),SUM($O105,EF$4/1000)),3),CMB[[Cmb_ID]:[Cmb_ID]],0),SUM(N(EF$1),N($R105),1)),CHOOSE(AC[[M]:[M]],1,0,1,AC[[DB]:[DB]])),PRODUCT(SUM(ROUND(AVERAGE(VALUE(EF$3),VALUE($P105)),0),CHOOSE(IF(OR(EF$1,$R105),4,INDEX(CMB[[Res_Rare]:[Res_Rare]],MATCH(ROUND(MIN(SUM(EF$4,$O105/1000),SUM($O105,EF$4/1000)),3),CMB[[Cmb_ID]:[Cmb_ID]],0))),-1,-1,0,0)),IF(OR(EF$1,$R105),4,INDEX(CMB[[Cmb_Rare]:[Cmb_Rare]],MATCH(ROUND(MIN(SUM(EF$4,$O105/1000),SUM($O105,EF$4/1000)),3),CMB[[Cmb_ID]:[Cmb_ID]],0))),CHOOSE(AC[[M]:[M]],2,1,1,SUM(AC[[AB]:[DB]])))),""))</f>
        <v/>
      </c>
      <c r="EG105" t="str">
        <f>IF(OR(EG$5="",$S105=""),"",IFERROR(SUM(PRODUCT(INDEX(CMB[[BA_0O]:[BA_2O]],MATCH(ROUND(MIN(SUM(EG$4,$O105/1000),SUM($O105,EG$4/1000)),3),CMB[[Cmb_ID]:[Cmb_ID]],0),SUM(N(EG$1),N($R105),1)),CHOOSE(AC[[M]:[M]],1,1,0,AC[[AB]:[AB]])),PRODUCT(INDEX(CMB[[BD_0O]:[BD_2O]],MATCH(ROUND(MIN(SUM(EG$4,$O105/1000),SUM($O105,EG$4/1000)),3),CMB[[Cmb_ID]:[Cmb_ID]],0),SUM(N(EG$1),N($R105),1)),CHOOSE(AC[[M]:[M]],1,0,1,AC[[DB]:[DB]])),PRODUCT(SUM(ROUND(AVERAGE(VALUE(EG$3),VALUE($P105)),0),CHOOSE(IF(OR(EG$1,$R105),4,INDEX(CMB[[Res_Rare]:[Res_Rare]],MATCH(ROUND(MIN(SUM(EG$4,$O105/1000),SUM($O105,EG$4/1000)),3),CMB[[Cmb_ID]:[Cmb_ID]],0))),-1,-1,0,0)),IF(OR(EG$1,$R105),4,INDEX(CMB[[Cmb_Rare]:[Cmb_Rare]],MATCH(ROUND(MIN(SUM(EG$4,$O105/1000),SUM($O105,EG$4/1000)),3),CMB[[Cmb_ID]:[Cmb_ID]],0))),CHOOSE(AC[[M]:[M]],2,1,1,SUM(AC[[AB]:[DB]])))),""))</f>
        <v/>
      </c>
      <c r="EH105" t="str">
        <f>IF(OR(EH$5="",$S105=""),"",IFERROR(SUM(PRODUCT(INDEX(CMB[[BA_0O]:[BA_2O]],MATCH(ROUND(MIN(SUM(EH$4,$O105/1000),SUM($O105,EH$4/1000)),3),CMB[[Cmb_ID]:[Cmb_ID]],0),SUM(N(EH$1),N($R105),1)),CHOOSE(AC[[M]:[M]],1,1,0,AC[[AB]:[AB]])),PRODUCT(INDEX(CMB[[BD_0O]:[BD_2O]],MATCH(ROUND(MIN(SUM(EH$4,$O105/1000),SUM($O105,EH$4/1000)),3),CMB[[Cmb_ID]:[Cmb_ID]],0),SUM(N(EH$1),N($R105),1)),CHOOSE(AC[[M]:[M]],1,0,1,AC[[DB]:[DB]])),PRODUCT(SUM(ROUND(AVERAGE(VALUE(EH$3),VALUE($P105)),0),CHOOSE(IF(OR(EH$1,$R105),4,INDEX(CMB[[Res_Rare]:[Res_Rare]],MATCH(ROUND(MIN(SUM(EH$4,$O105/1000),SUM($O105,EH$4/1000)),3),CMB[[Cmb_ID]:[Cmb_ID]],0))),-1,-1,0,0)),IF(OR(EH$1,$R105),4,INDEX(CMB[[Cmb_Rare]:[Cmb_Rare]],MATCH(ROUND(MIN(SUM(EH$4,$O105/1000),SUM($O105,EH$4/1000)),3),CMB[[Cmb_ID]:[Cmb_ID]],0))),CHOOSE(AC[[M]:[M]],2,1,1,SUM(AC[[AB]:[DB]])))),""))</f>
        <v/>
      </c>
      <c r="EI105" t="str">
        <f>IF(OR(EI$5="",$S105=""),"",IFERROR(SUM(PRODUCT(INDEX(CMB[[BA_0O]:[BA_2O]],MATCH(ROUND(MIN(SUM(EI$4,$O105/1000),SUM($O105,EI$4/1000)),3),CMB[[Cmb_ID]:[Cmb_ID]],0),SUM(N(EI$1),N($R105),1)),CHOOSE(AC[[M]:[M]],1,1,0,AC[[AB]:[AB]])),PRODUCT(INDEX(CMB[[BD_0O]:[BD_2O]],MATCH(ROUND(MIN(SUM(EI$4,$O105/1000),SUM($O105,EI$4/1000)),3),CMB[[Cmb_ID]:[Cmb_ID]],0),SUM(N(EI$1),N($R105),1)),CHOOSE(AC[[M]:[M]],1,0,1,AC[[DB]:[DB]])),PRODUCT(SUM(ROUND(AVERAGE(VALUE(EI$3),VALUE($P105)),0),CHOOSE(IF(OR(EI$1,$R105),4,INDEX(CMB[[Res_Rare]:[Res_Rare]],MATCH(ROUND(MIN(SUM(EI$4,$O105/1000),SUM($O105,EI$4/1000)),3),CMB[[Cmb_ID]:[Cmb_ID]],0))),-1,-1,0,0)),IF(OR(EI$1,$R105),4,INDEX(CMB[[Cmb_Rare]:[Cmb_Rare]],MATCH(ROUND(MIN(SUM(EI$4,$O105/1000),SUM($O105,EI$4/1000)),3),CMB[[Cmb_ID]:[Cmb_ID]],0))),CHOOSE(AC[[M]:[M]],2,1,1,SUM(AC[[AB]:[DB]])))),""))</f>
        <v/>
      </c>
      <c r="EJ105" t="str">
        <f>IF(OR(EJ$5="",$S105=""),"",IFERROR(SUM(PRODUCT(INDEX(CMB[[BA_0O]:[BA_2O]],MATCH(ROUND(MIN(SUM(EJ$4,$O105/1000),SUM($O105,EJ$4/1000)),3),CMB[[Cmb_ID]:[Cmb_ID]],0),SUM(N(EJ$1),N($R105),1)),CHOOSE(AC[[M]:[M]],1,1,0,AC[[AB]:[AB]])),PRODUCT(INDEX(CMB[[BD_0O]:[BD_2O]],MATCH(ROUND(MIN(SUM(EJ$4,$O105/1000),SUM($O105,EJ$4/1000)),3),CMB[[Cmb_ID]:[Cmb_ID]],0),SUM(N(EJ$1),N($R105),1)),CHOOSE(AC[[M]:[M]],1,0,1,AC[[DB]:[DB]])),PRODUCT(SUM(ROUND(AVERAGE(VALUE(EJ$3),VALUE($P105)),0),CHOOSE(IF(OR(EJ$1,$R105),4,INDEX(CMB[[Res_Rare]:[Res_Rare]],MATCH(ROUND(MIN(SUM(EJ$4,$O105/1000),SUM($O105,EJ$4/1000)),3),CMB[[Cmb_ID]:[Cmb_ID]],0))),-1,-1,0,0)),IF(OR(EJ$1,$R105),4,INDEX(CMB[[Cmb_Rare]:[Cmb_Rare]],MATCH(ROUND(MIN(SUM(EJ$4,$O105/1000),SUM($O105,EJ$4/1000)),3),CMB[[Cmb_ID]:[Cmb_ID]],0))),CHOOSE(AC[[M]:[M]],2,1,1,SUM(AC[[AB]:[DB]])))),""))</f>
        <v/>
      </c>
      <c r="EK105" t="str">
        <f>IF(OR(EK$5="",$S105=""),"",IFERROR(SUM(PRODUCT(INDEX(CMB[[BA_0O]:[BA_2O]],MATCH(ROUND(MIN(SUM(EK$4,$O105/1000),SUM($O105,EK$4/1000)),3),CMB[[Cmb_ID]:[Cmb_ID]],0),SUM(N(EK$1),N($R105),1)),CHOOSE(AC[[M]:[M]],1,1,0,AC[[AB]:[AB]])),PRODUCT(INDEX(CMB[[BD_0O]:[BD_2O]],MATCH(ROUND(MIN(SUM(EK$4,$O105/1000),SUM($O105,EK$4/1000)),3),CMB[[Cmb_ID]:[Cmb_ID]],0),SUM(N(EK$1),N($R105),1)),CHOOSE(AC[[M]:[M]],1,0,1,AC[[DB]:[DB]])),PRODUCT(SUM(ROUND(AVERAGE(VALUE(EK$3),VALUE($P105)),0),CHOOSE(IF(OR(EK$1,$R105),4,INDEX(CMB[[Res_Rare]:[Res_Rare]],MATCH(ROUND(MIN(SUM(EK$4,$O105/1000),SUM($O105,EK$4/1000)),3),CMB[[Cmb_ID]:[Cmb_ID]],0))),-1,-1,0,0)),IF(OR(EK$1,$R105),4,INDEX(CMB[[Cmb_Rare]:[Cmb_Rare]],MATCH(ROUND(MIN(SUM(EK$4,$O105/1000),SUM($O105,EK$4/1000)),3),CMB[[Cmb_ID]:[Cmb_ID]],0))),CHOOSE(AC[[M]:[M]],2,1,1,SUM(AC[[AB]:[DB]])))),""))</f>
        <v/>
      </c>
      <c r="EL105" t="str">
        <f>IF(OR(EL$5="",$S105=""),"",IFERROR(SUM(PRODUCT(INDEX(CMB[[BA_0O]:[BA_2O]],MATCH(ROUND(MIN(SUM(EL$4,$O105/1000),SUM($O105,EL$4/1000)),3),CMB[[Cmb_ID]:[Cmb_ID]],0),SUM(N(EL$1),N($R105),1)),CHOOSE(AC[[M]:[M]],1,1,0,AC[[AB]:[AB]])),PRODUCT(INDEX(CMB[[BD_0O]:[BD_2O]],MATCH(ROUND(MIN(SUM(EL$4,$O105/1000),SUM($O105,EL$4/1000)),3),CMB[[Cmb_ID]:[Cmb_ID]],0),SUM(N(EL$1),N($R105),1)),CHOOSE(AC[[M]:[M]],1,0,1,AC[[DB]:[DB]])),PRODUCT(SUM(ROUND(AVERAGE(VALUE(EL$3),VALUE($P105)),0),CHOOSE(IF(OR(EL$1,$R105),4,INDEX(CMB[[Res_Rare]:[Res_Rare]],MATCH(ROUND(MIN(SUM(EL$4,$O105/1000),SUM($O105,EL$4/1000)),3),CMB[[Cmb_ID]:[Cmb_ID]],0))),-1,-1,0,0)),IF(OR(EL$1,$R105),4,INDEX(CMB[[Cmb_Rare]:[Cmb_Rare]],MATCH(ROUND(MIN(SUM(EL$4,$O105/1000),SUM($O105,EL$4/1000)),3),CMB[[Cmb_ID]:[Cmb_ID]],0))),CHOOSE(AC[[M]:[M]],2,1,1,SUM(AC[[AB]:[DB]])))),""))</f>
        <v/>
      </c>
      <c r="EM105" t="str">
        <f>IF(OR(EM$5="",$S105=""),"",IFERROR(SUM(PRODUCT(INDEX(CMB[[BA_0O]:[BA_2O]],MATCH(ROUND(MIN(SUM(EM$4,$O105/1000),SUM($O105,EM$4/1000)),3),CMB[[Cmb_ID]:[Cmb_ID]],0),SUM(N(EM$1),N($R105),1)),CHOOSE(AC[[M]:[M]],1,1,0,AC[[AB]:[AB]])),PRODUCT(INDEX(CMB[[BD_0O]:[BD_2O]],MATCH(ROUND(MIN(SUM(EM$4,$O105/1000),SUM($O105,EM$4/1000)),3),CMB[[Cmb_ID]:[Cmb_ID]],0),SUM(N(EM$1),N($R105),1)),CHOOSE(AC[[M]:[M]],1,0,1,AC[[DB]:[DB]])),PRODUCT(SUM(ROUND(AVERAGE(VALUE(EM$3),VALUE($P105)),0),CHOOSE(IF(OR(EM$1,$R105),4,INDEX(CMB[[Res_Rare]:[Res_Rare]],MATCH(ROUND(MIN(SUM(EM$4,$O105/1000),SUM($O105,EM$4/1000)),3),CMB[[Cmb_ID]:[Cmb_ID]],0))),-1,-1,0,0)),IF(OR(EM$1,$R105),4,INDEX(CMB[[Cmb_Rare]:[Cmb_Rare]],MATCH(ROUND(MIN(SUM(EM$4,$O105/1000),SUM($O105,EM$4/1000)),3),CMB[[Cmb_ID]:[Cmb_ID]],0))),CHOOSE(AC[[M]:[M]],2,1,1,SUM(AC[[AB]:[DB]])))),""))</f>
        <v/>
      </c>
      <c r="EN105" t="str">
        <f>IF(OR(EN$5="",$S105=""),"",IFERROR(SUM(PRODUCT(INDEX(CMB[[BA_0O]:[BA_2O]],MATCH(ROUND(MIN(SUM(EN$4,$O105/1000),SUM($O105,EN$4/1000)),3),CMB[[Cmb_ID]:[Cmb_ID]],0),SUM(N(EN$1),N($R105),1)),CHOOSE(AC[[M]:[M]],1,1,0,AC[[AB]:[AB]])),PRODUCT(INDEX(CMB[[BD_0O]:[BD_2O]],MATCH(ROUND(MIN(SUM(EN$4,$O105/1000),SUM($O105,EN$4/1000)),3),CMB[[Cmb_ID]:[Cmb_ID]],0),SUM(N(EN$1),N($R105),1)),CHOOSE(AC[[M]:[M]],1,0,1,AC[[DB]:[DB]])),PRODUCT(SUM(ROUND(AVERAGE(VALUE(EN$3),VALUE($P105)),0),CHOOSE(IF(OR(EN$1,$R105),4,INDEX(CMB[[Res_Rare]:[Res_Rare]],MATCH(ROUND(MIN(SUM(EN$4,$O105/1000),SUM($O105,EN$4/1000)),3),CMB[[Cmb_ID]:[Cmb_ID]],0))),-1,-1,0,0)),IF(OR(EN$1,$R105),4,INDEX(CMB[[Cmb_Rare]:[Cmb_Rare]],MATCH(ROUND(MIN(SUM(EN$4,$O105/1000),SUM($O105,EN$4/1000)),3),CMB[[Cmb_ID]:[Cmb_ID]],0))),CHOOSE(AC[[M]:[M]],2,1,1,SUM(AC[[AB]:[DB]])))),""))</f>
        <v/>
      </c>
      <c r="EO105" t="str">
        <f>IF(OR(EO$5="",$S105=""),"",IFERROR(SUM(PRODUCT(INDEX(CMB[[BA_0O]:[BA_2O]],MATCH(ROUND(MIN(SUM(EO$4,$O105/1000),SUM($O105,EO$4/1000)),3),CMB[[Cmb_ID]:[Cmb_ID]],0),SUM(N(EO$1),N($R105),1)),CHOOSE(AC[[M]:[M]],1,1,0,AC[[AB]:[AB]])),PRODUCT(INDEX(CMB[[BD_0O]:[BD_2O]],MATCH(ROUND(MIN(SUM(EO$4,$O105/1000),SUM($O105,EO$4/1000)),3),CMB[[Cmb_ID]:[Cmb_ID]],0),SUM(N(EO$1),N($R105),1)),CHOOSE(AC[[M]:[M]],1,0,1,AC[[DB]:[DB]])),PRODUCT(SUM(ROUND(AVERAGE(VALUE(EO$3),VALUE($P105)),0),CHOOSE(IF(OR(EO$1,$R105),4,INDEX(CMB[[Res_Rare]:[Res_Rare]],MATCH(ROUND(MIN(SUM(EO$4,$O105/1000),SUM($O105,EO$4/1000)),3),CMB[[Cmb_ID]:[Cmb_ID]],0))),-1,-1,0,0)),IF(OR(EO$1,$R105),4,INDEX(CMB[[Cmb_Rare]:[Cmb_Rare]],MATCH(ROUND(MIN(SUM(EO$4,$O105/1000),SUM($O105,EO$4/1000)),3),CMB[[Cmb_ID]:[Cmb_ID]],0))),CHOOSE(AC[[M]:[M]],2,1,1,SUM(AC[[AB]:[DB]])))),""))</f>
        <v/>
      </c>
      <c r="EP105" t="str">
        <f>IF(OR(EP$5="",$S105=""),"",IFERROR(SUM(PRODUCT(INDEX(CMB[[BA_0O]:[BA_2O]],MATCH(ROUND(MIN(SUM(EP$4,$O105/1000),SUM($O105,EP$4/1000)),3),CMB[[Cmb_ID]:[Cmb_ID]],0),SUM(N(EP$1),N($R105),1)),CHOOSE(AC[[M]:[M]],1,1,0,AC[[AB]:[AB]])),PRODUCT(INDEX(CMB[[BD_0O]:[BD_2O]],MATCH(ROUND(MIN(SUM(EP$4,$O105/1000),SUM($O105,EP$4/1000)),3),CMB[[Cmb_ID]:[Cmb_ID]],0),SUM(N(EP$1),N($R105),1)),CHOOSE(AC[[M]:[M]],1,0,1,AC[[DB]:[DB]])),PRODUCT(SUM(ROUND(AVERAGE(VALUE(EP$3),VALUE($P105)),0),CHOOSE(IF(OR(EP$1,$R105),4,INDEX(CMB[[Res_Rare]:[Res_Rare]],MATCH(ROUND(MIN(SUM(EP$4,$O105/1000),SUM($O105,EP$4/1000)),3),CMB[[Cmb_ID]:[Cmb_ID]],0))),-1,-1,0,0)),IF(OR(EP$1,$R105),4,INDEX(CMB[[Cmb_Rare]:[Cmb_Rare]],MATCH(ROUND(MIN(SUM(EP$4,$O105/1000),SUM($O105,EP$4/1000)),3),CMB[[Cmb_ID]:[Cmb_ID]],0))),CHOOSE(AC[[M]:[M]],2,1,1,SUM(AC[[AB]:[DB]])))),""))</f>
        <v/>
      </c>
      <c r="EQ105" t="str">
        <f>IF(OR(EQ$5="",$S105=""),"",IFERROR(SUM(PRODUCT(INDEX(CMB[[BA_0O]:[BA_2O]],MATCH(ROUND(MIN(SUM(EQ$4,$O105/1000),SUM($O105,EQ$4/1000)),3),CMB[[Cmb_ID]:[Cmb_ID]],0),SUM(N(EQ$1),N($R105),1)),CHOOSE(AC[[M]:[M]],1,1,0,AC[[AB]:[AB]])),PRODUCT(INDEX(CMB[[BD_0O]:[BD_2O]],MATCH(ROUND(MIN(SUM(EQ$4,$O105/1000),SUM($O105,EQ$4/1000)),3),CMB[[Cmb_ID]:[Cmb_ID]],0),SUM(N(EQ$1),N($R105),1)),CHOOSE(AC[[M]:[M]],1,0,1,AC[[DB]:[DB]])),PRODUCT(SUM(ROUND(AVERAGE(VALUE(EQ$3),VALUE($P105)),0),CHOOSE(IF(OR(EQ$1,$R105),4,INDEX(CMB[[Res_Rare]:[Res_Rare]],MATCH(ROUND(MIN(SUM(EQ$4,$O105/1000),SUM($O105,EQ$4/1000)),3),CMB[[Cmb_ID]:[Cmb_ID]],0))),-1,-1,0,0)),IF(OR(EQ$1,$R105),4,INDEX(CMB[[Cmb_Rare]:[Cmb_Rare]],MATCH(ROUND(MIN(SUM(EQ$4,$O105/1000),SUM($O105,EQ$4/1000)),3),CMB[[Cmb_ID]:[Cmb_ID]],0))),CHOOSE(AC[[M]:[M]],2,1,1,SUM(AC[[AB]:[DB]])))),""))</f>
        <v/>
      </c>
      <c r="ER105" t="str">
        <f>IF(OR(ER$5="",$S105=""),"",IFERROR(SUM(PRODUCT(INDEX(CMB[[BA_0O]:[BA_2O]],MATCH(ROUND(MIN(SUM(ER$4,$O105/1000),SUM($O105,ER$4/1000)),3),CMB[[Cmb_ID]:[Cmb_ID]],0),SUM(N(ER$1),N($R105),1)),CHOOSE(AC[[M]:[M]],1,1,0,AC[[AB]:[AB]])),PRODUCT(INDEX(CMB[[BD_0O]:[BD_2O]],MATCH(ROUND(MIN(SUM(ER$4,$O105/1000),SUM($O105,ER$4/1000)),3),CMB[[Cmb_ID]:[Cmb_ID]],0),SUM(N(ER$1),N($R105),1)),CHOOSE(AC[[M]:[M]],1,0,1,AC[[DB]:[DB]])),PRODUCT(SUM(ROUND(AVERAGE(VALUE(ER$3),VALUE($P105)),0),CHOOSE(IF(OR(ER$1,$R105),4,INDEX(CMB[[Res_Rare]:[Res_Rare]],MATCH(ROUND(MIN(SUM(ER$4,$O105/1000),SUM($O105,ER$4/1000)),3),CMB[[Cmb_ID]:[Cmb_ID]],0))),-1,-1,0,0)),IF(OR(ER$1,$R105),4,INDEX(CMB[[Cmb_Rare]:[Cmb_Rare]],MATCH(ROUND(MIN(SUM(ER$4,$O105/1000),SUM($O105,ER$4/1000)),3),CMB[[Cmb_ID]:[Cmb_ID]],0))),CHOOSE(AC[[M]:[M]],2,1,1,SUM(AC[[AB]:[DB]])))),""))</f>
        <v/>
      </c>
      <c r="ES105" t="str">
        <f>IF(OR(ES$5="",$S105=""),"",IFERROR(SUM(PRODUCT(INDEX(CMB[[BA_0O]:[BA_2O]],MATCH(ROUND(MIN(SUM(ES$4,$O105/1000),SUM($O105,ES$4/1000)),3),CMB[[Cmb_ID]:[Cmb_ID]],0),SUM(N(ES$1),N($R105),1)),CHOOSE(AC[[M]:[M]],1,1,0,AC[[AB]:[AB]])),PRODUCT(INDEX(CMB[[BD_0O]:[BD_2O]],MATCH(ROUND(MIN(SUM(ES$4,$O105/1000),SUM($O105,ES$4/1000)),3),CMB[[Cmb_ID]:[Cmb_ID]],0),SUM(N(ES$1),N($R105),1)),CHOOSE(AC[[M]:[M]],1,0,1,AC[[DB]:[DB]])),PRODUCT(SUM(ROUND(AVERAGE(VALUE(ES$3),VALUE($P105)),0),CHOOSE(IF(OR(ES$1,$R105),4,INDEX(CMB[[Res_Rare]:[Res_Rare]],MATCH(ROUND(MIN(SUM(ES$4,$O105/1000),SUM($O105,ES$4/1000)),3),CMB[[Cmb_ID]:[Cmb_ID]],0))),-1,-1,0,0)),IF(OR(ES$1,$R105),4,INDEX(CMB[[Cmb_Rare]:[Cmb_Rare]],MATCH(ROUND(MIN(SUM(ES$4,$O105/1000),SUM($O105,ES$4/1000)),3),CMB[[Cmb_ID]:[Cmb_ID]],0))),CHOOSE(AC[[M]:[M]],2,1,1,SUM(AC[[AB]:[DB]])))),""))</f>
        <v/>
      </c>
      <c r="ET105" t="str">
        <f>IF(OR(ET$5="",$S105=""),"",IFERROR(SUM(PRODUCT(INDEX(CMB[[BA_0O]:[BA_2O]],MATCH(ROUND(MIN(SUM(ET$4,$O105/1000),SUM($O105,ET$4/1000)),3),CMB[[Cmb_ID]:[Cmb_ID]],0),SUM(N(ET$1),N($R105),1)),CHOOSE(AC[[M]:[M]],1,1,0,AC[[AB]:[AB]])),PRODUCT(INDEX(CMB[[BD_0O]:[BD_2O]],MATCH(ROUND(MIN(SUM(ET$4,$O105/1000),SUM($O105,ET$4/1000)),3),CMB[[Cmb_ID]:[Cmb_ID]],0),SUM(N(ET$1),N($R105),1)),CHOOSE(AC[[M]:[M]],1,0,1,AC[[DB]:[DB]])),PRODUCT(SUM(ROUND(AVERAGE(VALUE(ET$3),VALUE($P105)),0),CHOOSE(IF(OR(ET$1,$R105),4,INDEX(CMB[[Res_Rare]:[Res_Rare]],MATCH(ROUND(MIN(SUM(ET$4,$O105/1000),SUM($O105,ET$4/1000)),3),CMB[[Cmb_ID]:[Cmb_ID]],0))),-1,-1,0,0)),IF(OR(ET$1,$R105),4,INDEX(CMB[[Cmb_Rare]:[Cmb_Rare]],MATCH(ROUND(MIN(SUM(ET$4,$O105/1000),SUM($O105,ET$4/1000)),3),CMB[[Cmb_ID]:[Cmb_ID]],0))),CHOOSE(AC[[M]:[M]],2,1,1,SUM(AC[[AB]:[DB]])))),""))</f>
        <v/>
      </c>
      <c r="EU105" t="str">
        <f>IF(OR(EU$5="",$S105=""),"",IFERROR(SUM(PRODUCT(INDEX(CMB[[BA_0O]:[BA_2O]],MATCH(ROUND(MIN(SUM(EU$4,$O105/1000),SUM($O105,EU$4/1000)),3),CMB[[Cmb_ID]:[Cmb_ID]],0),SUM(N(EU$1),N($R105),1)),CHOOSE(AC[[M]:[M]],1,1,0,AC[[AB]:[AB]])),PRODUCT(INDEX(CMB[[BD_0O]:[BD_2O]],MATCH(ROUND(MIN(SUM(EU$4,$O105/1000),SUM($O105,EU$4/1000)),3),CMB[[Cmb_ID]:[Cmb_ID]],0),SUM(N(EU$1),N($R105),1)),CHOOSE(AC[[M]:[M]],1,0,1,AC[[DB]:[DB]])),PRODUCT(SUM(ROUND(AVERAGE(VALUE(EU$3),VALUE($P105)),0),CHOOSE(IF(OR(EU$1,$R105),4,INDEX(CMB[[Res_Rare]:[Res_Rare]],MATCH(ROUND(MIN(SUM(EU$4,$O105/1000),SUM($O105,EU$4/1000)),3),CMB[[Cmb_ID]:[Cmb_ID]],0))),-1,-1,0,0)),IF(OR(EU$1,$R105),4,INDEX(CMB[[Cmb_Rare]:[Cmb_Rare]],MATCH(ROUND(MIN(SUM(EU$4,$O105/1000),SUM($O105,EU$4/1000)),3),CMB[[Cmb_ID]:[Cmb_ID]],0))),CHOOSE(AC[[M]:[M]],2,1,1,SUM(AC[[AB]:[DB]])))),""))</f>
        <v/>
      </c>
      <c r="EV105" t="str">
        <f>IF(OR(EV$5="",$S105=""),"",IFERROR(SUM(PRODUCT(INDEX(CMB[[BA_0O]:[BA_2O]],MATCH(ROUND(MIN(SUM(EV$4,$O105/1000),SUM($O105,EV$4/1000)),3),CMB[[Cmb_ID]:[Cmb_ID]],0),SUM(N(EV$1),N($R105),1)),CHOOSE(AC[[M]:[M]],1,1,0,AC[[AB]:[AB]])),PRODUCT(INDEX(CMB[[BD_0O]:[BD_2O]],MATCH(ROUND(MIN(SUM(EV$4,$O105/1000),SUM($O105,EV$4/1000)),3),CMB[[Cmb_ID]:[Cmb_ID]],0),SUM(N(EV$1),N($R105),1)),CHOOSE(AC[[M]:[M]],1,0,1,AC[[DB]:[DB]])),PRODUCT(SUM(ROUND(AVERAGE(VALUE(EV$3),VALUE($P105)),0),CHOOSE(IF(OR(EV$1,$R105),4,INDEX(CMB[[Res_Rare]:[Res_Rare]],MATCH(ROUND(MIN(SUM(EV$4,$O105/1000),SUM($O105,EV$4/1000)),3),CMB[[Cmb_ID]:[Cmb_ID]],0))),-1,-1,0,0)),IF(OR(EV$1,$R105),4,INDEX(CMB[[Cmb_Rare]:[Cmb_Rare]],MATCH(ROUND(MIN(SUM(EV$4,$O105/1000),SUM($O105,EV$4/1000)),3),CMB[[Cmb_ID]:[Cmb_ID]],0))),CHOOSE(AC[[M]:[M]],2,1,1,SUM(AC[[AB]:[DB]])))),""))</f>
        <v/>
      </c>
      <c r="EW105" t="str">
        <f>IF(OR(EW$5="",$S105=""),"",IFERROR(SUM(PRODUCT(INDEX(CMB[[BA_0O]:[BA_2O]],MATCH(ROUND(MIN(SUM(EW$4,$O105/1000),SUM($O105,EW$4/1000)),3),CMB[[Cmb_ID]:[Cmb_ID]],0),SUM(N(EW$1),N($R105),1)),CHOOSE(AC[[M]:[M]],1,1,0,AC[[AB]:[AB]])),PRODUCT(INDEX(CMB[[BD_0O]:[BD_2O]],MATCH(ROUND(MIN(SUM(EW$4,$O105/1000),SUM($O105,EW$4/1000)),3),CMB[[Cmb_ID]:[Cmb_ID]],0),SUM(N(EW$1),N($R105),1)),CHOOSE(AC[[M]:[M]],1,0,1,AC[[DB]:[DB]])),PRODUCT(SUM(ROUND(AVERAGE(VALUE(EW$3),VALUE($P105)),0),CHOOSE(IF(OR(EW$1,$R105),4,INDEX(CMB[[Res_Rare]:[Res_Rare]],MATCH(ROUND(MIN(SUM(EW$4,$O105/1000),SUM($O105,EW$4/1000)),3),CMB[[Cmb_ID]:[Cmb_ID]],0))),-1,-1,0,0)),IF(OR(EW$1,$R105),4,INDEX(CMB[[Cmb_Rare]:[Cmb_Rare]],MATCH(ROUND(MIN(SUM(EW$4,$O105/1000),SUM($O105,EW$4/1000)),3),CMB[[Cmb_ID]:[Cmb_ID]],0))),CHOOSE(AC[[M]:[M]],2,1,1,SUM(AC[[AB]:[DB]])))),""))</f>
        <v/>
      </c>
      <c r="EX105" t="str">
        <f>IF(OR(EX$5="",$S105=""),"",IFERROR(SUM(PRODUCT(INDEX(CMB[[BA_0O]:[BA_2O]],MATCH(ROUND(MIN(SUM(EX$4,$O105/1000),SUM($O105,EX$4/1000)),3),CMB[[Cmb_ID]:[Cmb_ID]],0),SUM(N(EX$1),N($R105),1)),CHOOSE(AC[[M]:[M]],1,1,0,AC[[AB]:[AB]])),PRODUCT(INDEX(CMB[[BD_0O]:[BD_2O]],MATCH(ROUND(MIN(SUM(EX$4,$O105/1000),SUM($O105,EX$4/1000)),3),CMB[[Cmb_ID]:[Cmb_ID]],0),SUM(N(EX$1),N($R105),1)),CHOOSE(AC[[M]:[M]],1,0,1,AC[[DB]:[DB]])),PRODUCT(SUM(ROUND(AVERAGE(VALUE(EX$3),VALUE($P105)),0),CHOOSE(IF(OR(EX$1,$R105),4,INDEX(CMB[[Res_Rare]:[Res_Rare]],MATCH(ROUND(MIN(SUM(EX$4,$O105/1000),SUM($O105,EX$4/1000)),3),CMB[[Cmb_ID]:[Cmb_ID]],0))),-1,-1,0,0)),IF(OR(EX$1,$R105),4,INDEX(CMB[[Cmb_Rare]:[Cmb_Rare]],MATCH(ROUND(MIN(SUM(EX$4,$O105/1000),SUM($O105,EX$4/1000)),3),CMB[[Cmb_ID]:[Cmb_ID]],0))),CHOOSE(AC[[M]:[M]],2,1,1,SUM(AC[[AB]:[DB]])))),""))</f>
        <v/>
      </c>
      <c r="EY105" t="str">
        <f>IF(OR(EY$5="",$S105=""),"",IFERROR(SUM(PRODUCT(INDEX(CMB[[BA_0O]:[BA_2O]],MATCH(ROUND(MIN(SUM(EY$4,$O105/1000),SUM($O105,EY$4/1000)),3),CMB[[Cmb_ID]:[Cmb_ID]],0),SUM(N(EY$1),N($R105),1)),CHOOSE(AC[[M]:[M]],1,1,0,AC[[AB]:[AB]])),PRODUCT(INDEX(CMB[[BD_0O]:[BD_2O]],MATCH(ROUND(MIN(SUM(EY$4,$O105/1000),SUM($O105,EY$4/1000)),3),CMB[[Cmb_ID]:[Cmb_ID]],0),SUM(N(EY$1),N($R105),1)),CHOOSE(AC[[M]:[M]],1,0,1,AC[[DB]:[DB]])),PRODUCT(SUM(ROUND(AVERAGE(VALUE(EY$3),VALUE($P105)),0),CHOOSE(IF(OR(EY$1,$R105),4,INDEX(CMB[[Res_Rare]:[Res_Rare]],MATCH(ROUND(MIN(SUM(EY$4,$O105/1000),SUM($O105,EY$4/1000)),3),CMB[[Cmb_ID]:[Cmb_ID]],0))),-1,-1,0,0)),IF(OR(EY$1,$R105),4,INDEX(CMB[[Cmb_Rare]:[Cmb_Rare]],MATCH(ROUND(MIN(SUM(EY$4,$O105/1000),SUM($O105,EY$4/1000)),3),CMB[[Cmb_ID]:[Cmb_ID]],0))),CHOOSE(AC[[M]:[M]],2,1,1,SUM(AC[[AB]:[DB]])))),""))</f>
        <v/>
      </c>
      <c r="EZ105" t="str">
        <f>IF(OR(EZ$5="",$S105=""),"",IFERROR(SUM(PRODUCT(INDEX(CMB[[BA_0O]:[BA_2O]],MATCH(ROUND(MIN(SUM(EZ$4,$O105/1000),SUM($O105,EZ$4/1000)),3),CMB[[Cmb_ID]:[Cmb_ID]],0),SUM(N(EZ$1),N($R105),1)),CHOOSE(AC[[M]:[M]],1,1,0,AC[[AB]:[AB]])),PRODUCT(INDEX(CMB[[BD_0O]:[BD_2O]],MATCH(ROUND(MIN(SUM(EZ$4,$O105/1000),SUM($O105,EZ$4/1000)),3),CMB[[Cmb_ID]:[Cmb_ID]],0),SUM(N(EZ$1),N($R105),1)),CHOOSE(AC[[M]:[M]],1,0,1,AC[[DB]:[DB]])),PRODUCT(SUM(ROUND(AVERAGE(VALUE(EZ$3),VALUE($P105)),0),CHOOSE(IF(OR(EZ$1,$R105),4,INDEX(CMB[[Res_Rare]:[Res_Rare]],MATCH(ROUND(MIN(SUM(EZ$4,$O105/1000),SUM($O105,EZ$4/1000)),3),CMB[[Cmb_ID]:[Cmb_ID]],0))),-1,-1,0,0)),IF(OR(EZ$1,$R105),4,INDEX(CMB[[Cmb_Rare]:[Cmb_Rare]],MATCH(ROUND(MIN(SUM(EZ$4,$O105/1000),SUM($O105,EZ$4/1000)),3),CMB[[Cmb_ID]:[Cmb_ID]],0))),CHOOSE(AC[[M]:[M]],2,1,1,SUM(AC[[AB]:[DB]])))),""))</f>
        <v/>
      </c>
      <c r="FA105" t="str">
        <f>IF(OR(FA$5="",$S105=""),"",IFERROR(SUM(PRODUCT(INDEX(CMB[[BA_0O]:[BA_2O]],MATCH(ROUND(MIN(SUM(FA$4,$O105/1000),SUM($O105,FA$4/1000)),3),CMB[[Cmb_ID]:[Cmb_ID]],0),SUM(N(FA$1),N($R105),1)),CHOOSE(AC[[M]:[M]],1,1,0,AC[[AB]:[AB]])),PRODUCT(INDEX(CMB[[BD_0O]:[BD_2O]],MATCH(ROUND(MIN(SUM(FA$4,$O105/1000),SUM($O105,FA$4/1000)),3),CMB[[Cmb_ID]:[Cmb_ID]],0),SUM(N(FA$1),N($R105),1)),CHOOSE(AC[[M]:[M]],1,0,1,AC[[DB]:[DB]])),PRODUCT(SUM(ROUND(AVERAGE(VALUE(FA$3),VALUE($P105)),0),CHOOSE(IF(OR(FA$1,$R105),4,INDEX(CMB[[Res_Rare]:[Res_Rare]],MATCH(ROUND(MIN(SUM(FA$4,$O105/1000),SUM($O105,FA$4/1000)),3),CMB[[Cmb_ID]:[Cmb_ID]],0))),-1,-1,0,0)),IF(OR(FA$1,$R105),4,INDEX(CMB[[Cmb_Rare]:[Cmb_Rare]],MATCH(ROUND(MIN(SUM(FA$4,$O105/1000),SUM($O105,FA$4/1000)),3),CMB[[Cmb_ID]:[Cmb_ID]],0))),CHOOSE(AC[[M]:[M]],2,1,1,SUM(AC[[AB]:[DB]])))),""))</f>
        <v/>
      </c>
      <c r="FB105" t="str">
        <f>IF(OR(FB$5="",$S105=""),"",IFERROR(SUM(PRODUCT(INDEX(CMB[[BA_0O]:[BA_2O]],MATCH(ROUND(MIN(SUM(FB$4,$O105/1000),SUM($O105,FB$4/1000)),3),CMB[[Cmb_ID]:[Cmb_ID]],0),SUM(N(FB$1),N($R105),1)),CHOOSE(AC[[M]:[M]],1,1,0,AC[[AB]:[AB]])),PRODUCT(INDEX(CMB[[BD_0O]:[BD_2O]],MATCH(ROUND(MIN(SUM(FB$4,$O105/1000),SUM($O105,FB$4/1000)),3),CMB[[Cmb_ID]:[Cmb_ID]],0),SUM(N(FB$1),N($R105),1)),CHOOSE(AC[[M]:[M]],1,0,1,AC[[DB]:[DB]])),PRODUCT(SUM(ROUND(AVERAGE(VALUE(FB$3),VALUE($P105)),0),CHOOSE(IF(OR(FB$1,$R105),4,INDEX(CMB[[Res_Rare]:[Res_Rare]],MATCH(ROUND(MIN(SUM(FB$4,$O105/1000),SUM($O105,FB$4/1000)),3),CMB[[Cmb_ID]:[Cmb_ID]],0))),-1,-1,0,0)),IF(OR(FB$1,$R105),4,INDEX(CMB[[Cmb_Rare]:[Cmb_Rare]],MATCH(ROUND(MIN(SUM(FB$4,$O105/1000),SUM($O105,FB$4/1000)),3),CMB[[Cmb_ID]:[Cmb_ID]],0))),CHOOSE(AC[[M]:[M]],2,1,1,SUM(AC[[AB]:[DB]])))),""))</f>
        <v/>
      </c>
      <c r="FC105" t="str">
        <f>IF(OR(FC$5="",$S105=""),"",IFERROR(SUM(PRODUCT(INDEX(CMB[[BA_0O]:[BA_2O]],MATCH(ROUND(MIN(SUM(FC$4,$O105/1000),SUM($O105,FC$4/1000)),3),CMB[[Cmb_ID]:[Cmb_ID]],0),SUM(N(FC$1),N($R105),1)),CHOOSE(AC[[M]:[M]],1,1,0,AC[[AB]:[AB]])),PRODUCT(INDEX(CMB[[BD_0O]:[BD_2O]],MATCH(ROUND(MIN(SUM(FC$4,$O105/1000),SUM($O105,FC$4/1000)),3),CMB[[Cmb_ID]:[Cmb_ID]],0),SUM(N(FC$1),N($R105),1)),CHOOSE(AC[[M]:[M]],1,0,1,AC[[DB]:[DB]])),PRODUCT(SUM(ROUND(AVERAGE(VALUE(FC$3),VALUE($P105)),0),CHOOSE(IF(OR(FC$1,$R105),4,INDEX(CMB[[Res_Rare]:[Res_Rare]],MATCH(ROUND(MIN(SUM(FC$4,$O105/1000),SUM($O105,FC$4/1000)),3),CMB[[Cmb_ID]:[Cmb_ID]],0))),-1,-1,0,0)),IF(OR(FC$1,$R105),4,INDEX(CMB[[Cmb_Rare]:[Cmb_Rare]],MATCH(ROUND(MIN(SUM(FC$4,$O105/1000),SUM($O105,FC$4/1000)),3),CMB[[Cmb_ID]:[Cmb_ID]],0))),CHOOSE(AC[[M]:[M]],2,1,1,SUM(AC[[AB]:[DB]])))),""))</f>
        <v/>
      </c>
      <c r="FD105" t="str">
        <f>IF(OR(FD$5="",$S105=""),"",IFERROR(SUM(PRODUCT(INDEX(CMB[[BA_0O]:[BA_2O]],MATCH(ROUND(MIN(SUM(FD$4,$O105/1000),SUM($O105,FD$4/1000)),3),CMB[[Cmb_ID]:[Cmb_ID]],0),SUM(N(FD$1),N($R105),1)),CHOOSE(AC[[M]:[M]],1,1,0,AC[[AB]:[AB]])),PRODUCT(INDEX(CMB[[BD_0O]:[BD_2O]],MATCH(ROUND(MIN(SUM(FD$4,$O105/1000),SUM($O105,FD$4/1000)),3),CMB[[Cmb_ID]:[Cmb_ID]],0),SUM(N(FD$1),N($R105),1)),CHOOSE(AC[[M]:[M]],1,0,1,AC[[DB]:[DB]])),PRODUCT(SUM(ROUND(AVERAGE(VALUE(FD$3),VALUE($P105)),0),CHOOSE(IF(OR(FD$1,$R105),4,INDEX(CMB[[Res_Rare]:[Res_Rare]],MATCH(ROUND(MIN(SUM(FD$4,$O105/1000),SUM($O105,FD$4/1000)),3),CMB[[Cmb_ID]:[Cmb_ID]],0))),-1,-1,0,0)),IF(OR(FD$1,$R105),4,INDEX(CMB[[Cmb_Rare]:[Cmb_Rare]],MATCH(ROUND(MIN(SUM(FD$4,$O105/1000),SUM($O105,FD$4/1000)),3),CMB[[Cmb_ID]:[Cmb_ID]],0))),CHOOSE(AC[[M]:[M]],2,1,1,SUM(AC[[AB]:[DB]])))),""))</f>
        <v/>
      </c>
      <c r="FE105" t="str">
        <f>IF(OR(FE$5="",$S105=""),"",IFERROR(SUM(PRODUCT(INDEX(CMB[[BA_0O]:[BA_2O]],MATCH(ROUND(MIN(SUM(FE$4,$O105/1000),SUM($O105,FE$4/1000)),3),CMB[[Cmb_ID]:[Cmb_ID]],0),SUM(N(FE$1),N($R105),1)),CHOOSE(AC[[M]:[M]],1,1,0,AC[[AB]:[AB]])),PRODUCT(INDEX(CMB[[BD_0O]:[BD_2O]],MATCH(ROUND(MIN(SUM(FE$4,$O105/1000),SUM($O105,FE$4/1000)),3),CMB[[Cmb_ID]:[Cmb_ID]],0),SUM(N(FE$1),N($R105),1)),CHOOSE(AC[[M]:[M]],1,0,1,AC[[DB]:[DB]])),PRODUCT(SUM(ROUND(AVERAGE(VALUE(FE$3),VALUE($P105)),0),CHOOSE(IF(OR(FE$1,$R105),4,INDEX(CMB[[Res_Rare]:[Res_Rare]],MATCH(ROUND(MIN(SUM(FE$4,$O105/1000),SUM($O105,FE$4/1000)),3),CMB[[Cmb_ID]:[Cmb_ID]],0))),-1,-1,0,0)),IF(OR(FE$1,$R105),4,INDEX(CMB[[Cmb_Rare]:[Cmb_Rare]],MATCH(ROUND(MIN(SUM(FE$4,$O105/1000),SUM($O105,FE$4/1000)),3),CMB[[Cmb_ID]:[Cmb_ID]],0))),CHOOSE(AC[[M]:[M]],2,1,1,SUM(AC[[AB]:[DB]])))),""))</f>
        <v/>
      </c>
      <c r="FF105" t="str">
        <f>IF(OR(FF$5="",$S105=""),"",IFERROR(SUM(PRODUCT(INDEX(CMB[[BA_0O]:[BA_2O]],MATCH(ROUND(MIN(SUM(FF$4,$O105/1000),SUM($O105,FF$4/1000)),3),CMB[[Cmb_ID]:[Cmb_ID]],0),SUM(N(FF$1),N($R105),1)),CHOOSE(AC[[M]:[M]],1,1,0,AC[[AB]:[AB]])),PRODUCT(INDEX(CMB[[BD_0O]:[BD_2O]],MATCH(ROUND(MIN(SUM(FF$4,$O105/1000),SUM($O105,FF$4/1000)),3),CMB[[Cmb_ID]:[Cmb_ID]],0),SUM(N(FF$1),N($R105),1)),CHOOSE(AC[[M]:[M]],1,0,1,AC[[DB]:[DB]])),PRODUCT(SUM(ROUND(AVERAGE(VALUE(FF$3),VALUE($P105)),0),CHOOSE(IF(OR(FF$1,$R105),4,INDEX(CMB[[Res_Rare]:[Res_Rare]],MATCH(ROUND(MIN(SUM(FF$4,$O105/1000),SUM($O105,FF$4/1000)),3),CMB[[Cmb_ID]:[Cmb_ID]],0))),-1,-1,0,0)),IF(OR(FF$1,$R105),4,INDEX(CMB[[Cmb_Rare]:[Cmb_Rare]],MATCH(ROUND(MIN(SUM(FF$4,$O105/1000),SUM($O105,FF$4/1000)),3),CMB[[Cmb_ID]:[Cmb_ID]],0))),CHOOSE(AC[[M]:[M]],2,1,1,SUM(AC[[AB]:[DB]])))),""))</f>
        <v/>
      </c>
      <c r="FG105" t="str">
        <f>IF(OR(FG$5="",$S105=""),"",IFERROR(SUM(PRODUCT(INDEX(CMB[[BA_0O]:[BA_2O]],MATCH(ROUND(MIN(SUM(FG$4,$O105/1000),SUM($O105,FG$4/1000)),3),CMB[[Cmb_ID]:[Cmb_ID]],0),SUM(N(FG$1),N($R105),1)),CHOOSE(AC[[M]:[M]],1,1,0,AC[[AB]:[AB]])),PRODUCT(INDEX(CMB[[BD_0O]:[BD_2O]],MATCH(ROUND(MIN(SUM(FG$4,$O105/1000),SUM($O105,FG$4/1000)),3),CMB[[Cmb_ID]:[Cmb_ID]],0),SUM(N(FG$1),N($R105),1)),CHOOSE(AC[[M]:[M]],1,0,1,AC[[DB]:[DB]])),PRODUCT(SUM(ROUND(AVERAGE(VALUE(FG$3),VALUE($P105)),0),CHOOSE(IF(OR(FG$1,$R105),4,INDEX(CMB[[Res_Rare]:[Res_Rare]],MATCH(ROUND(MIN(SUM(FG$4,$O105/1000),SUM($O105,FG$4/1000)),3),CMB[[Cmb_ID]:[Cmb_ID]],0))),-1,-1,0,0)),IF(OR(FG$1,$R105),4,INDEX(CMB[[Cmb_Rare]:[Cmb_Rare]],MATCH(ROUND(MIN(SUM(FG$4,$O105/1000),SUM($O105,FG$4/1000)),3),CMB[[Cmb_ID]:[Cmb_ID]],0))),CHOOSE(AC[[M]:[M]],2,1,1,SUM(AC[[AB]:[DB]])))),""))</f>
        <v/>
      </c>
      <c r="FH105" t="str">
        <f>IF(OR(FH$5="",$S105=""),"",IFERROR(SUM(PRODUCT(INDEX(CMB[[BA_0O]:[BA_2O]],MATCH(ROUND(MIN(SUM(FH$4,$O105/1000),SUM($O105,FH$4/1000)),3),CMB[[Cmb_ID]:[Cmb_ID]],0),SUM(N(FH$1),N($R105),1)),CHOOSE(AC[[M]:[M]],1,1,0,AC[[AB]:[AB]])),PRODUCT(INDEX(CMB[[BD_0O]:[BD_2O]],MATCH(ROUND(MIN(SUM(FH$4,$O105/1000),SUM($O105,FH$4/1000)),3),CMB[[Cmb_ID]:[Cmb_ID]],0),SUM(N(FH$1),N($R105),1)),CHOOSE(AC[[M]:[M]],1,0,1,AC[[DB]:[DB]])),PRODUCT(SUM(ROUND(AVERAGE(VALUE(FH$3),VALUE($P105)),0),CHOOSE(IF(OR(FH$1,$R105),4,INDEX(CMB[[Res_Rare]:[Res_Rare]],MATCH(ROUND(MIN(SUM(FH$4,$O105/1000),SUM($O105,FH$4/1000)),3),CMB[[Cmb_ID]:[Cmb_ID]],0))),-1,-1,0,0)),IF(OR(FH$1,$R105),4,INDEX(CMB[[Cmb_Rare]:[Cmb_Rare]],MATCH(ROUND(MIN(SUM(FH$4,$O105/1000),SUM($O105,FH$4/1000)),3),CMB[[Cmb_ID]:[Cmb_ID]],0))),CHOOSE(AC[[M]:[M]],2,1,1,SUM(AC[[AB]:[DB]])))),""))</f>
        <v/>
      </c>
      <c r="FI105" t="str">
        <f>IF(OR(FI$5="",$S105=""),"",IFERROR(SUM(PRODUCT(INDEX(CMB[[BA_0O]:[BA_2O]],MATCH(ROUND(MIN(SUM(FI$4,$O105/1000),SUM($O105,FI$4/1000)),3),CMB[[Cmb_ID]:[Cmb_ID]],0),SUM(N(FI$1),N($R105),1)),CHOOSE(AC[[M]:[M]],1,1,0,AC[[AB]:[AB]])),PRODUCT(INDEX(CMB[[BD_0O]:[BD_2O]],MATCH(ROUND(MIN(SUM(FI$4,$O105/1000),SUM($O105,FI$4/1000)),3),CMB[[Cmb_ID]:[Cmb_ID]],0),SUM(N(FI$1),N($R105),1)),CHOOSE(AC[[M]:[M]],1,0,1,AC[[DB]:[DB]])),PRODUCT(SUM(ROUND(AVERAGE(VALUE(FI$3),VALUE($P105)),0),CHOOSE(IF(OR(FI$1,$R105),4,INDEX(CMB[[Res_Rare]:[Res_Rare]],MATCH(ROUND(MIN(SUM(FI$4,$O105/1000),SUM($O105,FI$4/1000)),3),CMB[[Cmb_ID]:[Cmb_ID]],0))),-1,-1,0,0)),IF(OR(FI$1,$R105),4,INDEX(CMB[[Cmb_Rare]:[Cmb_Rare]],MATCH(ROUND(MIN(SUM(FI$4,$O105/1000),SUM($O105,FI$4/1000)),3),CMB[[Cmb_ID]:[Cmb_ID]],0))),CHOOSE(AC[[M]:[M]],2,1,1,SUM(AC[[AB]:[DB]])))),""))</f>
        <v/>
      </c>
      <c r="FJ105" t="str">
        <f>IF(OR(FJ$5="",$S105=""),"",IFERROR(SUM(PRODUCT(INDEX(CMB[[BA_0O]:[BA_2O]],MATCH(ROUND(MIN(SUM(FJ$4,$O105/1000),SUM($O105,FJ$4/1000)),3),CMB[[Cmb_ID]:[Cmb_ID]],0),SUM(N(FJ$1),N($R105),1)),CHOOSE(AC[[M]:[M]],1,1,0,AC[[AB]:[AB]])),PRODUCT(INDEX(CMB[[BD_0O]:[BD_2O]],MATCH(ROUND(MIN(SUM(FJ$4,$O105/1000),SUM($O105,FJ$4/1000)),3),CMB[[Cmb_ID]:[Cmb_ID]],0),SUM(N(FJ$1),N($R105),1)),CHOOSE(AC[[M]:[M]],1,0,1,AC[[DB]:[DB]])),PRODUCT(SUM(ROUND(AVERAGE(VALUE(FJ$3),VALUE($P105)),0),CHOOSE(IF(OR(FJ$1,$R105),4,INDEX(CMB[[Res_Rare]:[Res_Rare]],MATCH(ROUND(MIN(SUM(FJ$4,$O105/1000),SUM($O105,FJ$4/1000)),3),CMB[[Cmb_ID]:[Cmb_ID]],0))),-1,-1,0,0)),IF(OR(FJ$1,$R105),4,INDEX(CMB[[Cmb_Rare]:[Cmb_Rare]],MATCH(ROUND(MIN(SUM(FJ$4,$O105/1000),SUM($O105,FJ$4/1000)),3),CMB[[Cmb_ID]:[Cmb_ID]],0))),CHOOSE(AC[[M]:[M]],2,1,1,SUM(AC[[AB]:[DB]])))),""))</f>
        <v/>
      </c>
      <c r="FK105" t="str">
        <f>IF(OR(FK$5="",$S105=""),"",IFERROR(SUM(PRODUCT(INDEX(CMB[[BA_0O]:[BA_2O]],MATCH(ROUND(MIN(SUM(FK$4,$O105/1000),SUM($O105,FK$4/1000)),3),CMB[[Cmb_ID]:[Cmb_ID]],0),SUM(N(FK$1),N($R105),1)),CHOOSE(AC[[M]:[M]],1,1,0,AC[[AB]:[AB]])),PRODUCT(INDEX(CMB[[BD_0O]:[BD_2O]],MATCH(ROUND(MIN(SUM(FK$4,$O105/1000),SUM($O105,FK$4/1000)),3),CMB[[Cmb_ID]:[Cmb_ID]],0),SUM(N(FK$1),N($R105),1)),CHOOSE(AC[[M]:[M]],1,0,1,AC[[DB]:[DB]])),PRODUCT(SUM(ROUND(AVERAGE(VALUE(FK$3),VALUE($P105)),0),CHOOSE(IF(OR(FK$1,$R105),4,INDEX(CMB[[Res_Rare]:[Res_Rare]],MATCH(ROUND(MIN(SUM(FK$4,$O105/1000),SUM($O105,FK$4/1000)),3),CMB[[Cmb_ID]:[Cmb_ID]],0))),-1,-1,0,0)),IF(OR(FK$1,$R105),4,INDEX(CMB[[Cmb_Rare]:[Cmb_Rare]],MATCH(ROUND(MIN(SUM(FK$4,$O105/1000),SUM($O105,FK$4/1000)),3),CMB[[Cmb_ID]:[Cmb_ID]],0))),CHOOSE(AC[[M]:[M]],2,1,1,SUM(AC[[AB]:[DB]])))),""))</f>
        <v/>
      </c>
      <c r="FL105" t="str">
        <f>IF(OR(FL$5="",$S105=""),"",IFERROR(SUM(PRODUCT(INDEX(CMB[[BA_0O]:[BA_2O]],MATCH(ROUND(MIN(SUM(FL$4,$O105/1000),SUM($O105,FL$4/1000)),3),CMB[[Cmb_ID]:[Cmb_ID]],0),SUM(N(FL$1),N($R105),1)),CHOOSE(AC[[M]:[M]],1,1,0,AC[[AB]:[AB]])),PRODUCT(INDEX(CMB[[BD_0O]:[BD_2O]],MATCH(ROUND(MIN(SUM(FL$4,$O105/1000),SUM($O105,FL$4/1000)),3),CMB[[Cmb_ID]:[Cmb_ID]],0),SUM(N(FL$1),N($R105),1)),CHOOSE(AC[[M]:[M]],1,0,1,AC[[DB]:[DB]])),PRODUCT(SUM(ROUND(AVERAGE(VALUE(FL$3),VALUE($P105)),0),CHOOSE(IF(OR(FL$1,$R105),4,INDEX(CMB[[Res_Rare]:[Res_Rare]],MATCH(ROUND(MIN(SUM(FL$4,$O105/1000),SUM($O105,FL$4/1000)),3),CMB[[Cmb_ID]:[Cmb_ID]],0))),-1,-1,0,0)),IF(OR(FL$1,$R105),4,INDEX(CMB[[Cmb_Rare]:[Cmb_Rare]],MATCH(ROUND(MIN(SUM(FL$4,$O105/1000),SUM($O105,FL$4/1000)),3),CMB[[Cmb_ID]:[Cmb_ID]],0))),CHOOSE(AC[[M]:[M]],2,1,1,SUM(AC[[AB]:[DB]])))),""))</f>
        <v/>
      </c>
      <c r="FM105" t="str">
        <f>IF(OR(FM$5="",$S105=""),"",IFERROR(SUM(PRODUCT(INDEX(CMB[[BA_0O]:[BA_2O]],MATCH(ROUND(MIN(SUM(FM$4,$O105/1000),SUM($O105,FM$4/1000)),3),CMB[[Cmb_ID]:[Cmb_ID]],0),SUM(N(FM$1),N($R105),1)),CHOOSE(AC[[M]:[M]],1,1,0,AC[[AB]:[AB]])),PRODUCT(INDEX(CMB[[BD_0O]:[BD_2O]],MATCH(ROUND(MIN(SUM(FM$4,$O105/1000),SUM($O105,FM$4/1000)),3),CMB[[Cmb_ID]:[Cmb_ID]],0),SUM(N(FM$1),N($R105),1)),CHOOSE(AC[[M]:[M]],1,0,1,AC[[DB]:[DB]])),PRODUCT(SUM(ROUND(AVERAGE(VALUE(FM$3),VALUE($P105)),0),CHOOSE(IF(OR(FM$1,$R105),4,INDEX(CMB[[Res_Rare]:[Res_Rare]],MATCH(ROUND(MIN(SUM(FM$4,$O105/1000),SUM($O105,FM$4/1000)),3),CMB[[Cmb_ID]:[Cmb_ID]],0))),-1,-1,0,0)),IF(OR(FM$1,$R105),4,INDEX(CMB[[Cmb_Rare]:[Cmb_Rare]],MATCH(ROUND(MIN(SUM(FM$4,$O105/1000),SUM($O105,FM$4/1000)),3),CMB[[Cmb_ID]:[Cmb_ID]],0))),CHOOSE(AC[[M]:[M]],2,1,1,SUM(AC[[AB]:[DB]])))),""))</f>
        <v/>
      </c>
      <c r="FN105" s="7">
        <f t="shared" si="50"/>
        <v>0</v>
      </c>
      <c r="FO105" s="7">
        <f t="shared" si="50"/>
        <v>0</v>
      </c>
      <c r="FP105" s="7">
        <f t="shared" si="50"/>
        <v>0</v>
      </c>
      <c r="FQ105" s="7">
        <f t="shared" si="50"/>
        <v>0</v>
      </c>
      <c r="FR105" s="7">
        <f t="shared" si="50"/>
        <v>0</v>
      </c>
      <c r="FS105" s="7">
        <f t="shared" si="50"/>
        <v>0</v>
      </c>
      <c r="FT105" s="7">
        <f>SUM(IF(INDEX(LIB[[Quantity]:[Quantity]],MATCH($S105,LIB[[ID]:[ID]],0))&gt;=COLUMN(A$1),TRUNC(PRODUCT(AVERAGE($FN105:$FS105),POWER(AC[[CR]:[CR]],SUM(SUMIFS($D$11:$D104,$A$11:$A104,$A105,$E$11:$E104,"&gt;="&amp;$E105),SUMIFS($D106:$D$161,$A106:$A$161,$A105,$E106:$E$161,"&gt;"&amp;$E105),COLUMN(A$1),-1)),IF($Q105="Yes",AC[[FB]:[FB]],1))),0),ROW(A94)/-VALUE(1&amp;REPT("0",9-PRODUCT(COLUMN(A$1)-1,3))),1)</f>
        <v>0.99999990599999999</v>
      </c>
      <c r="FU105" s="7">
        <f>SUM(IF(INDEX(LIB[[Quantity]:[Quantity]],MATCH($S105,LIB[[ID]:[ID]],0))&gt;=COLUMN(B$1),TRUNC(PRODUCT(AVERAGE($FN105:$FS105),POWER(AC[[CR]:[CR]],SUM(SUMIFS($D$11:$D104,$A$11:$A104,$A105,$E$11:$E104,"&gt;="&amp;$E105),SUMIFS($D106:$D$161,$A106:$A$161,$A105,$E106:$E$161,"&gt;"&amp;$E105),COLUMN(B$1),-1)),IF($Q105="Yes",AC[[FB]:[FB]],1))),0),ROW(B94)/-VALUE(1&amp;REPT("0",9-PRODUCT(COLUMN(B$1)-1,3))),1)</f>
        <v>0.99990599999999996</v>
      </c>
      <c r="FV105" s="7">
        <f>SUM(IF(INDEX(LIB[[Quantity]:[Quantity]],MATCH($S105,LIB[[ID]:[ID]],0))&gt;=COLUMN(C$1),TRUNC(PRODUCT(AVERAGE($FN105:$FS105),POWER(AC[[CR]:[CR]],SUM(SUMIFS($D$11:$D104,$A$11:$A104,$A105,$E$11:$E104,"&gt;="&amp;$E105),SUMIFS($D106:$D$161,$A106:$A$161,$A105,$E106:$E$161,"&gt;"&amp;$E105),COLUMN(C$1),-1)),IF($Q105="Yes",AC[[FB]:[FB]],1))),0),ROW(C94)/-VALUE(1&amp;REPT("0",9-PRODUCT(COLUMN(C$1)-1,3))),1)</f>
        <v>0.90600000000000003</v>
      </c>
      <c r="FW105">
        <f t="shared" si="43"/>
        <v>167</v>
      </c>
      <c r="FX105">
        <f t="shared" si="44"/>
        <v>0</v>
      </c>
      <c r="FY105">
        <f t="shared" si="45"/>
        <v>0</v>
      </c>
      <c r="GC105">
        <f t="shared" si="46"/>
        <v>59</v>
      </c>
      <c r="GD105" t="str">
        <f>IFERROR(SUBSTITUTE(SUBSTITUTE(INDEX(SUG[Card],MATCH(ROW(A94),GC$12:GC$161,0))," #2","")," #3",""),"")</f>
        <v/>
      </c>
      <c r="GE105">
        <f>SUM(GE104,IF(IFERROR(MATCH(GD105,GD$11:GD104,0)&lt;0,TRUE()),1,0))</f>
        <v>35</v>
      </c>
      <c r="GF105" t="str">
        <f t="shared" si="47"/>
        <v/>
      </c>
      <c r="GI105">
        <f>SUM(SUMIFS(D$11:D104,A$11:A104,A105,B$11:B104,"&gt;="&amp;B105),SUMIFS(D106:D$161,A106:A$161,A105,B106:B$161,"&gt;"&amp;B105),SUMIFS(D$11:D104,A$11:A104,A105&amp;":Onyx"),SUMIFS(D106:D$161,A106:A$161,A105&amp;":Onyx"))</f>
        <v>0</v>
      </c>
      <c r="GP105" t="str">
        <f t="shared" si="40"/>
        <v>Death (5)</v>
      </c>
      <c r="GQ105">
        <f t="shared" si="41"/>
        <v>193</v>
      </c>
      <c r="GR105" t="b">
        <f>COUNTIF(DECK[Card],IFERROR(MID($L105,1,FIND(" #",SUG_Helper[[#This Row],[Card]])-1),SUG_Helper[[#This Row],[Card]]))&gt;=IFERROR(VALUE(RIGHT(SUG_Helper[[#This Row],[Card]])),1)</f>
        <v>0</v>
      </c>
    </row>
    <row r="106" spans="1:200" x14ac:dyDescent="0.35">
      <c r="A106" s="17"/>
      <c r="B106" s="4"/>
      <c r="C106" s="4"/>
      <c r="D106" s="4"/>
      <c r="E106" t="str">
        <f>IF(INDEX(LIB[Card],ROW(A95))="","",INDEX(LIB[Card],ROW(A95))&amp;" ("&amp;INDEX(LIB[Level],ROW(A95))&amp;")"&amp;IF(INDEX(LIB[Fused],ROW(A95))="Yes","ƒ",""))</f>
        <v/>
      </c>
      <c r="F106">
        <v>95</v>
      </c>
      <c r="H106" t="str">
        <f>IF(DECK[[#This Row],[Card]]="","",MID(DECK[[#This Row],[Card]],1,FIND(" (",DECK[[#This Row],[Card]])-1))</f>
        <v/>
      </c>
      <c r="I106" t="str">
        <f>IF(DECK[[#This Row],[Card]]="","",MID(DECK[[#This Row],[Card]],FIND("(",DECK[[#This Row],[Card]])+1,1))</f>
        <v/>
      </c>
      <c r="J106" t="str">
        <f>IF(DECK[[#This Row],[Card]]="","",IF(RIGHT(DECK[[#This Row],[Card]])="ƒ","Yes","No"))</f>
        <v/>
      </c>
      <c r="L106" t="str">
        <f t="shared" si="36"/>
        <v>Vampire (5) #2</v>
      </c>
      <c r="M106">
        <f t="shared" si="37"/>
        <v>193</v>
      </c>
      <c r="O106" s="6" t="str">
        <f>IF(S106="","",MATCH(MID(S106,1,MIN(FIND(" (",S106),IFERROR(FIND(":",S106),50))-1),CC[CC_Name],0))</f>
        <v/>
      </c>
      <c r="P106" s="5" t="str">
        <f t="shared" si="38"/>
        <v/>
      </c>
      <c r="Q106" s="5" t="str">
        <f t="shared" si="42"/>
        <v/>
      </c>
      <c r="R106" s="5" t="str">
        <f t="shared" si="39"/>
        <v/>
      </c>
      <c r="S106" t="str">
        <f>(INDEX(LIB[ID],ROW(A95)))</f>
        <v/>
      </c>
      <c r="T106" t="str">
        <f>IF(OR(T$5="",$S106=""),"",IFERROR(SUM(PRODUCT(INDEX(CMB[[BA_0O]:[BA_2O]],MATCH(ROUND(MIN(SUM(T$4,$O106/1000),SUM($O106,T$4/1000)),3),CMB[[Cmb_ID]:[Cmb_ID]],0),SUM(N(T$1),N($R106),1)),CHOOSE(AC[[M]:[M]],1,1,0,AC[[AB]:[AB]])),PRODUCT(INDEX(CMB[[BD_0O]:[BD_2O]],MATCH(ROUND(MIN(SUM(T$4,$O106/1000),SUM($O106,T$4/1000)),3),CMB[[Cmb_ID]:[Cmb_ID]],0),SUM(N(T$1),N($R106),1)),CHOOSE(AC[[M]:[M]],1,0,1,AC[[DB]:[DB]])),PRODUCT(SUM(ROUND(AVERAGE(VALUE(T$3),VALUE($P106)),0),CHOOSE(IF(OR(T$1,$R106),4,INDEX(CMB[[Res_Rare]:[Res_Rare]],MATCH(ROUND(MIN(SUM(T$4,$O106/1000),SUM($O106,T$4/1000)),3),CMB[[Cmb_ID]:[Cmb_ID]],0))),-1,-1,0,0)),IF(OR(T$1,$R106),4,INDEX(CMB[[Cmb_Rare]:[Cmb_Rare]],MATCH(ROUND(MIN(SUM(T$4,$O106/1000),SUM($O106,T$4/1000)),3),CMB[[Cmb_ID]:[Cmb_ID]],0))),CHOOSE(AC[[M]:[M]],2,1,1,SUM(AC[[AB]:[DB]])))),""))</f>
        <v/>
      </c>
      <c r="U106" t="str">
        <f>IF(OR(U$5="",$S106=""),"",IFERROR(SUM(PRODUCT(INDEX(CMB[[BA_0O]:[BA_2O]],MATCH(ROUND(MIN(SUM(U$4,$O106/1000),SUM($O106,U$4/1000)),3),CMB[[Cmb_ID]:[Cmb_ID]],0),SUM(N(U$1),N($R106),1)),CHOOSE(AC[[M]:[M]],1,1,0,AC[[AB]:[AB]])),PRODUCT(INDEX(CMB[[BD_0O]:[BD_2O]],MATCH(ROUND(MIN(SUM(U$4,$O106/1000),SUM($O106,U$4/1000)),3),CMB[[Cmb_ID]:[Cmb_ID]],0),SUM(N(U$1),N($R106),1)),CHOOSE(AC[[M]:[M]],1,0,1,AC[[DB]:[DB]])),PRODUCT(SUM(ROUND(AVERAGE(VALUE(U$3),VALUE($P106)),0),CHOOSE(IF(OR(U$1,$R106),4,INDEX(CMB[[Res_Rare]:[Res_Rare]],MATCH(ROUND(MIN(SUM(U$4,$O106/1000),SUM($O106,U$4/1000)),3),CMB[[Cmb_ID]:[Cmb_ID]],0))),-1,-1,0,0)),IF(OR(U$1,$R106),4,INDEX(CMB[[Cmb_Rare]:[Cmb_Rare]],MATCH(ROUND(MIN(SUM(U$4,$O106/1000),SUM($O106,U$4/1000)),3),CMB[[Cmb_ID]:[Cmb_ID]],0))),CHOOSE(AC[[M]:[M]],2,1,1,SUM(AC[[AB]:[DB]])))),""))</f>
        <v/>
      </c>
      <c r="V106" t="str">
        <f>IF(OR(V$5="",$S106=""),"",IFERROR(SUM(PRODUCT(INDEX(CMB[[BA_0O]:[BA_2O]],MATCH(ROUND(MIN(SUM(V$4,$O106/1000),SUM($O106,V$4/1000)),3),CMB[[Cmb_ID]:[Cmb_ID]],0),SUM(N(V$1),N($R106),1)),CHOOSE(AC[[M]:[M]],1,1,0,AC[[AB]:[AB]])),PRODUCT(INDEX(CMB[[BD_0O]:[BD_2O]],MATCH(ROUND(MIN(SUM(V$4,$O106/1000),SUM($O106,V$4/1000)),3),CMB[[Cmb_ID]:[Cmb_ID]],0),SUM(N(V$1),N($R106),1)),CHOOSE(AC[[M]:[M]],1,0,1,AC[[DB]:[DB]])),PRODUCT(SUM(ROUND(AVERAGE(VALUE(V$3),VALUE($P106)),0),CHOOSE(IF(OR(V$1,$R106),4,INDEX(CMB[[Res_Rare]:[Res_Rare]],MATCH(ROUND(MIN(SUM(V$4,$O106/1000),SUM($O106,V$4/1000)),3),CMB[[Cmb_ID]:[Cmb_ID]],0))),-1,-1,0,0)),IF(OR(V$1,$R106),4,INDEX(CMB[[Cmb_Rare]:[Cmb_Rare]],MATCH(ROUND(MIN(SUM(V$4,$O106/1000),SUM($O106,V$4/1000)),3),CMB[[Cmb_ID]:[Cmb_ID]],0))),CHOOSE(AC[[M]:[M]],2,1,1,SUM(AC[[AB]:[DB]])))),""))</f>
        <v/>
      </c>
      <c r="W106" t="str">
        <f>IF(OR(W$5="",$S106=""),"",IFERROR(SUM(PRODUCT(INDEX(CMB[[BA_0O]:[BA_2O]],MATCH(ROUND(MIN(SUM(W$4,$O106/1000),SUM($O106,W$4/1000)),3),CMB[[Cmb_ID]:[Cmb_ID]],0),SUM(N(W$1),N($R106),1)),CHOOSE(AC[[M]:[M]],1,1,0,AC[[AB]:[AB]])),PRODUCT(INDEX(CMB[[BD_0O]:[BD_2O]],MATCH(ROUND(MIN(SUM(W$4,$O106/1000),SUM($O106,W$4/1000)),3),CMB[[Cmb_ID]:[Cmb_ID]],0),SUM(N(W$1),N($R106),1)),CHOOSE(AC[[M]:[M]],1,0,1,AC[[DB]:[DB]])),PRODUCT(SUM(ROUND(AVERAGE(VALUE(W$3),VALUE($P106)),0),CHOOSE(IF(OR(W$1,$R106),4,INDEX(CMB[[Res_Rare]:[Res_Rare]],MATCH(ROUND(MIN(SUM(W$4,$O106/1000),SUM($O106,W$4/1000)),3),CMB[[Cmb_ID]:[Cmb_ID]],0))),-1,-1,0,0)),IF(OR(W$1,$R106),4,INDEX(CMB[[Cmb_Rare]:[Cmb_Rare]],MATCH(ROUND(MIN(SUM(W$4,$O106/1000),SUM($O106,W$4/1000)),3),CMB[[Cmb_ID]:[Cmb_ID]],0))),CHOOSE(AC[[M]:[M]],2,1,1,SUM(AC[[AB]:[DB]])))),""))</f>
        <v/>
      </c>
      <c r="X106" t="str">
        <f>IF(OR(X$5="",$S106=""),"",IFERROR(SUM(PRODUCT(INDEX(CMB[[BA_0O]:[BA_2O]],MATCH(ROUND(MIN(SUM(X$4,$O106/1000),SUM($O106,X$4/1000)),3),CMB[[Cmb_ID]:[Cmb_ID]],0),SUM(N(X$1),N($R106),1)),CHOOSE(AC[[M]:[M]],1,1,0,AC[[AB]:[AB]])),PRODUCT(INDEX(CMB[[BD_0O]:[BD_2O]],MATCH(ROUND(MIN(SUM(X$4,$O106/1000),SUM($O106,X$4/1000)),3),CMB[[Cmb_ID]:[Cmb_ID]],0),SUM(N(X$1),N($R106),1)),CHOOSE(AC[[M]:[M]],1,0,1,AC[[DB]:[DB]])),PRODUCT(SUM(ROUND(AVERAGE(VALUE(X$3),VALUE($P106)),0),CHOOSE(IF(OR(X$1,$R106),4,INDEX(CMB[[Res_Rare]:[Res_Rare]],MATCH(ROUND(MIN(SUM(X$4,$O106/1000),SUM($O106,X$4/1000)),3),CMB[[Cmb_ID]:[Cmb_ID]],0))),-1,-1,0,0)),IF(OR(X$1,$R106),4,INDEX(CMB[[Cmb_Rare]:[Cmb_Rare]],MATCH(ROUND(MIN(SUM(X$4,$O106/1000),SUM($O106,X$4/1000)),3),CMB[[Cmb_ID]:[Cmb_ID]],0))),CHOOSE(AC[[M]:[M]],2,1,1,SUM(AC[[AB]:[DB]])))),""))</f>
        <v/>
      </c>
      <c r="Y106" t="str">
        <f>IF(OR(Y$5="",$S106=""),"",IFERROR(SUM(PRODUCT(INDEX(CMB[[BA_0O]:[BA_2O]],MATCH(ROUND(MIN(SUM(Y$4,$O106/1000),SUM($O106,Y$4/1000)),3),CMB[[Cmb_ID]:[Cmb_ID]],0),SUM(N(Y$1),N($R106),1)),CHOOSE(AC[[M]:[M]],1,1,0,AC[[AB]:[AB]])),PRODUCT(INDEX(CMB[[BD_0O]:[BD_2O]],MATCH(ROUND(MIN(SUM(Y$4,$O106/1000),SUM($O106,Y$4/1000)),3),CMB[[Cmb_ID]:[Cmb_ID]],0),SUM(N(Y$1),N($R106),1)),CHOOSE(AC[[M]:[M]],1,0,1,AC[[DB]:[DB]])),PRODUCT(SUM(ROUND(AVERAGE(VALUE(Y$3),VALUE($P106)),0),CHOOSE(IF(OR(Y$1,$R106),4,INDEX(CMB[[Res_Rare]:[Res_Rare]],MATCH(ROUND(MIN(SUM(Y$4,$O106/1000),SUM($O106,Y$4/1000)),3),CMB[[Cmb_ID]:[Cmb_ID]],0))),-1,-1,0,0)),IF(OR(Y$1,$R106),4,INDEX(CMB[[Cmb_Rare]:[Cmb_Rare]],MATCH(ROUND(MIN(SUM(Y$4,$O106/1000),SUM($O106,Y$4/1000)),3),CMB[[Cmb_ID]:[Cmb_ID]],0))),CHOOSE(AC[[M]:[M]],2,1,1,SUM(AC[[AB]:[DB]])))),""))</f>
        <v/>
      </c>
      <c r="Z106" t="str">
        <f>IF(OR(Z$5="",$S106=""),"",IFERROR(SUM(PRODUCT(INDEX(CMB[[BA_0O]:[BA_2O]],MATCH(ROUND(MIN(SUM(Z$4,$O106/1000),SUM($O106,Z$4/1000)),3),CMB[[Cmb_ID]:[Cmb_ID]],0),SUM(N(Z$1),N($R106),1)),CHOOSE(AC[[M]:[M]],1,1,0,AC[[AB]:[AB]])),PRODUCT(INDEX(CMB[[BD_0O]:[BD_2O]],MATCH(ROUND(MIN(SUM(Z$4,$O106/1000),SUM($O106,Z$4/1000)),3),CMB[[Cmb_ID]:[Cmb_ID]],0),SUM(N(Z$1),N($R106),1)),CHOOSE(AC[[M]:[M]],1,0,1,AC[[DB]:[DB]])),PRODUCT(SUM(ROUND(AVERAGE(VALUE(Z$3),VALUE($P106)),0),CHOOSE(IF(OR(Z$1,$R106),4,INDEX(CMB[[Res_Rare]:[Res_Rare]],MATCH(ROUND(MIN(SUM(Z$4,$O106/1000),SUM($O106,Z$4/1000)),3),CMB[[Cmb_ID]:[Cmb_ID]],0))),-1,-1,0,0)),IF(OR(Z$1,$R106),4,INDEX(CMB[[Cmb_Rare]:[Cmb_Rare]],MATCH(ROUND(MIN(SUM(Z$4,$O106/1000),SUM($O106,Z$4/1000)),3),CMB[[Cmb_ID]:[Cmb_ID]],0))),CHOOSE(AC[[M]:[M]],2,1,1,SUM(AC[[AB]:[DB]])))),""))</f>
        <v/>
      </c>
      <c r="AA106" t="str">
        <f>IF(OR(AA$5="",$S106=""),"",IFERROR(SUM(PRODUCT(INDEX(CMB[[BA_0O]:[BA_2O]],MATCH(ROUND(MIN(SUM(AA$4,$O106/1000),SUM($O106,AA$4/1000)),3),CMB[[Cmb_ID]:[Cmb_ID]],0),SUM(N(AA$1),N($R106),1)),CHOOSE(AC[[M]:[M]],1,1,0,AC[[AB]:[AB]])),PRODUCT(INDEX(CMB[[BD_0O]:[BD_2O]],MATCH(ROUND(MIN(SUM(AA$4,$O106/1000),SUM($O106,AA$4/1000)),3),CMB[[Cmb_ID]:[Cmb_ID]],0),SUM(N(AA$1),N($R106),1)),CHOOSE(AC[[M]:[M]],1,0,1,AC[[DB]:[DB]])),PRODUCT(SUM(ROUND(AVERAGE(VALUE(AA$3),VALUE($P106)),0),CHOOSE(IF(OR(AA$1,$R106),4,INDEX(CMB[[Res_Rare]:[Res_Rare]],MATCH(ROUND(MIN(SUM(AA$4,$O106/1000),SUM($O106,AA$4/1000)),3),CMB[[Cmb_ID]:[Cmb_ID]],0))),-1,-1,0,0)),IF(OR(AA$1,$R106),4,INDEX(CMB[[Cmb_Rare]:[Cmb_Rare]],MATCH(ROUND(MIN(SUM(AA$4,$O106/1000),SUM($O106,AA$4/1000)),3),CMB[[Cmb_ID]:[Cmb_ID]],0))),CHOOSE(AC[[M]:[M]],2,1,1,SUM(AC[[AB]:[DB]])))),""))</f>
        <v/>
      </c>
      <c r="AB106" t="str">
        <f>IF(OR(AB$5="",$S106=""),"",IFERROR(SUM(PRODUCT(INDEX(CMB[[BA_0O]:[BA_2O]],MATCH(ROUND(MIN(SUM(AB$4,$O106/1000),SUM($O106,AB$4/1000)),3),CMB[[Cmb_ID]:[Cmb_ID]],0),SUM(N(AB$1),N($R106),1)),CHOOSE(AC[[M]:[M]],1,1,0,AC[[AB]:[AB]])),PRODUCT(INDEX(CMB[[BD_0O]:[BD_2O]],MATCH(ROUND(MIN(SUM(AB$4,$O106/1000),SUM($O106,AB$4/1000)),3),CMB[[Cmb_ID]:[Cmb_ID]],0),SUM(N(AB$1),N($R106),1)),CHOOSE(AC[[M]:[M]],1,0,1,AC[[DB]:[DB]])),PRODUCT(SUM(ROUND(AVERAGE(VALUE(AB$3),VALUE($P106)),0),CHOOSE(IF(OR(AB$1,$R106),4,INDEX(CMB[[Res_Rare]:[Res_Rare]],MATCH(ROUND(MIN(SUM(AB$4,$O106/1000),SUM($O106,AB$4/1000)),3),CMB[[Cmb_ID]:[Cmb_ID]],0))),-1,-1,0,0)),IF(OR(AB$1,$R106),4,INDEX(CMB[[Cmb_Rare]:[Cmb_Rare]],MATCH(ROUND(MIN(SUM(AB$4,$O106/1000),SUM($O106,AB$4/1000)),3),CMB[[Cmb_ID]:[Cmb_ID]],0))),CHOOSE(AC[[M]:[M]],2,1,1,SUM(AC[[AB]:[DB]])))),""))</f>
        <v/>
      </c>
      <c r="AC106" t="str">
        <f>IF(OR(AC$5="",$S106=""),"",IFERROR(SUM(PRODUCT(INDEX(CMB[[BA_0O]:[BA_2O]],MATCH(ROUND(MIN(SUM(AC$4,$O106/1000),SUM($O106,AC$4/1000)),3),CMB[[Cmb_ID]:[Cmb_ID]],0),SUM(N(AC$1),N($R106),1)),CHOOSE(AC[[M]:[M]],1,1,0,AC[[AB]:[AB]])),PRODUCT(INDEX(CMB[[BD_0O]:[BD_2O]],MATCH(ROUND(MIN(SUM(AC$4,$O106/1000),SUM($O106,AC$4/1000)),3),CMB[[Cmb_ID]:[Cmb_ID]],0),SUM(N(AC$1),N($R106),1)),CHOOSE(AC[[M]:[M]],1,0,1,AC[[DB]:[DB]])),PRODUCT(SUM(ROUND(AVERAGE(VALUE(AC$3),VALUE($P106)),0),CHOOSE(IF(OR(AC$1,$R106),4,INDEX(CMB[[Res_Rare]:[Res_Rare]],MATCH(ROUND(MIN(SUM(AC$4,$O106/1000),SUM($O106,AC$4/1000)),3),CMB[[Cmb_ID]:[Cmb_ID]],0))),-1,-1,0,0)),IF(OR(AC$1,$R106),4,INDEX(CMB[[Cmb_Rare]:[Cmb_Rare]],MATCH(ROUND(MIN(SUM(AC$4,$O106/1000),SUM($O106,AC$4/1000)),3),CMB[[Cmb_ID]:[Cmb_ID]],0))),CHOOSE(AC[[M]:[M]],2,1,1,SUM(AC[[AB]:[DB]])))),""))</f>
        <v/>
      </c>
      <c r="AD106" t="str">
        <f>IF(OR(AD$5="",$S106=""),"",IFERROR(SUM(PRODUCT(INDEX(CMB[[BA_0O]:[BA_2O]],MATCH(ROUND(MIN(SUM(AD$4,$O106/1000),SUM($O106,AD$4/1000)),3),CMB[[Cmb_ID]:[Cmb_ID]],0),SUM(N(AD$1),N($R106),1)),CHOOSE(AC[[M]:[M]],1,1,0,AC[[AB]:[AB]])),PRODUCT(INDEX(CMB[[BD_0O]:[BD_2O]],MATCH(ROUND(MIN(SUM(AD$4,$O106/1000),SUM($O106,AD$4/1000)),3),CMB[[Cmb_ID]:[Cmb_ID]],0),SUM(N(AD$1),N($R106),1)),CHOOSE(AC[[M]:[M]],1,0,1,AC[[DB]:[DB]])),PRODUCT(SUM(ROUND(AVERAGE(VALUE(AD$3),VALUE($P106)),0),CHOOSE(IF(OR(AD$1,$R106),4,INDEX(CMB[[Res_Rare]:[Res_Rare]],MATCH(ROUND(MIN(SUM(AD$4,$O106/1000),SUM($O106,AD$4/1000)),3),CMB[[Cmb_ID]:[Cmb_ID]],0))),-1,-1,0,0)),IF(OR(AD$1,$R106),4,INDEX(CMB[[Cmb_Rare]:[Cmb_Rare]],MATCH(ROUND(MIN(SUM(AD$4,$O106/1000),SUM($O106,AD$4/1000)),3),CMB[[Cmb_ID]:[Cmb_ID]],0))),CHOOSE(AC[[M]:[M]],2,1,1,SUM(AC[[AB]:[DB]])))),""))</f>
        <v/>
      </c>
      <c r="AE106" t="str">
        <f>IF(OR(AE$5="",$S106=""),"",IFERROR(SUM(PRODUCT(INDEX(CMB[[BA_0O]:[BA_2O]],MATCH(ROUND(MIN(SUM(AE$4,$O106/1000),SUM($O106,AE$4/1000)),3),CMB[[Cmb_ID]:[Cmb_ID]],0),SUM(N(AE$1),N($R106),1)),CHOOSE(AC[[M]:[M]],1,1,0,AC[[AB]:[AB]])),PRODUCT(INDEX(CMB[[BD_0O]:[BD_2O]],MATCH(ROUND(MIN(SUM(AE$4,$O106/1000),SUM($O106,AE$4/1000)),3),CMB[[Cmb_ID]:[Cmb_ID]],0),SUM(N(AE$1),N($R106),1)),CHOOSE(AC[[M]:[M]],1,0,1,AC[[DB]:[DB]])),PRODUCT(SUM(ROUND(AVERAGE(VALUE(AE$3),VALUE($P106)),0),CHOOSE(IF(OR(AE$1,$R106),4,INDEX(CMB[[Res_Rare]:[Res_Rare]],MATCH(ROUND(MIN(SUM(AE$4,$O106/1000),SUM($O106,AE$4/1000)),3),CMB[[Cmb_ID]:[Cmb_ID]],0))),-1,-1,0,0)),IF(OR(AE$1,$R106),4,INDEX(CMB[[Cmb_Rare]:[Cmb_Rare]],MATCH(ROUND(MIN(SUM(AE$4,$O106/1000),SUM($O106,AE$4/1000)),3),CMB[[Cmb_ID]:[Cmb_ID]],0))),CHOOSE(AC[[M]:[M]],2,1,1,SUM(AC[[AB]:[DB]])))),""))</f>
        <v/>
      </c>
      <c r="AF106" t="str">
        <f>IF(OR(AF$5="",$S106=""),"",IFERROR(SUM(PRODUCT(INDEX(CMB[[BA_0O]:[BA_2O]],MATCH(ROUND(MIN(SUM(AF$4,$O106/1000),SUM($O106,AF$4/1000)),3),CMB[[Cmb_ID]:[Cmb_ID]],0),SUM(N(AF$1),N($R106),1)),CHOOSE(AC[[M]:[M]],1,1,0,AC[[AB]:[AB]])),PRODUCT(INDEX(CMB[[BD_0O]:[BD_2O]],MATCH(ROUND(MIN(SUM(AF$4,$O106/1000),SUM($O106,AF$4/1000)),3),CMB[[Cmb_ID]:[Cmb_ID]],0),SUM(N(AF$1),N($R106),1)),CHOOSE(AC[[M]:[M]],1,0,1,AC[[DB]:[DB]])),PRODUCT(SUM(ROUND(AVERAGE(VALUE(AF$3),VALUE($P106)),0),CHOOSE(IF(OR(AF$1,$R106),4,INDEX(CMB[[Res_Rare]:[Res_Rare]],MATCH(ROUND(MIN(SUM(AF$4,$O106/1000),SUM($O106,AF$4/1000)),3),CMB[[Cmb_ID]:[Cmb_ID]],0))),-1,-1,0,0)),IF(OR(AF$1,$R106),4,INDEX(CMB[[Cmb_Rare]:[Cmb_Rare]],MATCH(ROUND(MIN(SUM(AF$4,$O106/1000),SUM($O106,AF$4/1000)),3),CMB[[Cmb_ID]:[Cmb_ID]],0))),CHOOSE(AC[[M]:[M]],2,1,1,SUM(AC[[AB]:[DB]])))),""))</f>
        <v/>
      </c>
      <c r="AG106" t="str">
        <f>IF(OR(AG$5="",$S106=""),"",IFERROR(SUM(PRODUCT(INDEX(CMB[[BA_0O]:[BA_2O]],MATCH(ROUND(MIN(SUM(AG$4,$O106/1000),SUM($O106,AG$4/1000)),3),CMB[[Cmb_ID]:[Cmb_ID]],0),SUM(N(AG$1),N($R106),1)),CHOOSE(AC[[M]:[M]],1,1,0,AC[[AB]:[AB]])),PRODUCT(INDEX(CMB[[BD_0O]:[BD_2O]],MATCH(ROUND(MIN(SUM(AG$4,$O106/1000),SUM($O106,AG$4/1000)),3),CMB[[Cmb_ID]:[Cmb_ID]],0),SUM(N(AG$1),N($R106),1)),CHOOSE(AC[[M]:[M]],1,0,1,AC[[DB]:[DB]])),PRODUCT(SUM(ROUND(AVERAGE(VALUE(AG$3),VALUE($P106)),0),CHOOSE(IF(OR(AG$1,$R106),4,INDEX(CMB[[Res_Rare]:[Res_Rare]],MATCH(ROUND(MIN(SUM(AG$4,$O106/1000),SUM($O106,AG$4/1000)),3),CMB[[Cmb_ID]:[Cmb_ID]],0))),-1,-1,0,0)),IF(OR(AG$1,$R106),4,INDEX(CMB[[Cmb_Rare]:[Cmb_Rare]],MATCH(ROUND(MIN(SUM(AG$4,$O106/1000),SUM($O106,AG$4/1000)),3),CMB[[Cmb_ID]:[Cmb_ID]],0))),CHOOSE(AC[[M]:[M]],2,1,1,SUM(AC[[AB]:[DB]])))),""))</f>
        <v/>
      </c>
      <c r="AH106" t="str">
        <f>IF(OR(AH$5="",$S106=""),"",IFERROR(SUM(PRODUCT(INDEX(CMB[[BA_0O]:[BA_2O]],MATCH(ROUND(MIN(SUM(AH$4,$O106/1000),SUM($O106,AH$4/1000)),3),CMB[[Cmb_ID]:[Cmb_ID]],0),SUM(N(AH$1),N($R106),1)),CHOOSE(AC[[M]:[M]],1,1,0,AC[[AB]:[AB]])),PRODUCT(INDEX(CMB[[BD_0O]:[BD_2O]],MATCH(ROUND(MIN(SUM(AH$4,$O106/1000),SUM($O106,AH$4/1000)),3),CMB[[Cmb_ID]:[Cmb_ID]],0),SUM(N(AH$1),N($R106),1)),CHOOSE(AC[[M]:[M]],1,0,1,AC[[DB]:[DB]])),PRODUCT(SUM(ROUND(AVERAGE(VALUE(AH$3),VALUE($P106)),0),CHOOSE(IF(OR(AH$1,$R106),4,INDEX(CMB[[Res_Rare]:[Res_Rare]],MATCH(ROUND(MIN(SUM(AH$4,$O106/1000),SUM($O106,AH$4/1000)),3),CMB[[Cmb_ID]:[Cmb_ID]],0))),-1,-1,0,0)),IF(OR(AH$1,$R106),4,INDEX(CMB[[Cmb_Rare]:[Cmb_Rare]],MATCH(ROUND(MIN(SUM(AH$4,$O106/1000),SUM($O106,AH$4/1000)),3),CMB[[Cmb_ID]:[Cmb_ID]],0))),CHOOSE(AC[[M]:[M]],2,1,1,SUM(AC[[AB]:[DB]])))),""))</f>
        <v/>
      </c>
      <c r="AI106" t="str">
        <f>IF(OR(AI$5="",$S106=""),"",IFERROR(SUM(PRODUCT(INDEX(CMB[[BA_0O]:[BA_2O]],MATCH(ROUND(MIN(SUM(AI$4,$O106/1000),SUM($O106,AI$4/1000)),3),CMB[[Cmb_ID]:[Cmb_ID]],0),SUM(N(AI$1),N($R106),1)),CHOOSE(AC[[M]:[M]],1,1,0,AC[[AB]:[AB]])),PRODUCT(INDEX(CMB[[BD_0O]:[BD_2O]],MATCH(ROUND(MIN(SUM(AI$4,$O106/1000),SUM($O106,AI$4/1000)),3),CMB[[Cmb_ID]:[Cmb_ID]],0),SUM(N(AI$1),N($R106),1)),CHOOSE(AC[[M]:[M]],1,0,1,AC[[DB]:[DB]])),PRODUCT(SUM(ROUND(AVERAGE(VALUE(AI$3),VALUE($P106)),0),CHOOSE(IF(OR(AI$1,$R106),4,INDEX(CMB[[Res_Rare]:[Res_Rare]],MATCH(ROUND(MIN(SUM(AI$4,$O106/1000),SUM($O106,AI$4/1000)),3),CMB[[Cmb_ID]:[Cmb_ID]],0))),-1,-1,0,0)),IF(OR(AI$1,$R106),4,INDEX(CMB[[Cmb_Rare]:[Cmb_Rare]],MATCH(ROUND(MIN(SUM(AI$4,$O106/1000),SUM($O106,AI$4/1000)),3),CMB[[Cmb_ID]:[Cmb_ID]],0))),CHOOSE(AC[[M]:[M]],2,1,1,SUM(AC[[AB]:[DB]])))),""))</f>
        <v/>
      </c>
      <c r="AJ106" t="str">
        <f>IF(OR(AJ$5="",$S106=""),"",IFERROR(SUM(PRODUCT(INDEX(CMB[[BA_0O]:[BA_2O]],MATCH(ROUND(MIN(SUM(AJ$4,$O106/1000),SUM($O106,AJ$4/1000)),3),CMB[[Cmb_ID]:[Cmb_ID]],0),SUM(N(AJ$1),N($R106),1)),CHOOSE(AC[[M]:[M]],1,1,0,AC[[AB]:[AB]])),PRODUCT(INDEX(CMB[[BD_0O]:[BD_2O]],MATCH(ROUND(MIN(SUM(AJ$4,$O106/1000),SUM($O106,AJ$4/1000)),3),CMB[[Cmb_ID]:[Cmb_ID]],0),SUM(N(AJ$1),N($R106),1)),CHOOSE(AC[[M]:[M]],1,0,1,AC[[DB]:[DB]])),PRODUCT(SUM(ROUND(AVERAGE(VALUE(AJ$3),VALUE($P106)),0),CHOOSE(IF(OR(AJ$1,$R106),4,INDEX(CMB[[Res_Rare]:[Res_Rare]],MATCH(ROUND(MIN(SUM(AJ$4,$O106/1000),SUM($O106,AJ$4/1000)),3),CMB[[Cmb_ID]:[Cmb_ID]],0))),-1,-1,0,0)),IF(OR(AJ$1,$R106),4,INDEX(CMB[[Cmb_Rare]:[Cmb_Rare]],MATCH(ROUND(MIN(SUM(AJ$4,$O106/1000),SUM($O106,AJ$4/1000)),3),CMB[[Cmb_ID]:[Cmb_ID]],0))),CHOOSE(AC[[M]:[M]],2,1,1,SUM(AC[[AB]:[DB]])))),""))</f>
        <v/>
      </c>
      <c r="AK106" t="str">
        <f>IF(OR(AK$5="",$S106=""),"",IFERROR(SUM(PRODUCT(INDEX(CMB[[BA_0O]:[BA_2O]],MATCH(ROUND(MIN(SUM(AK$4,$O106/1000),SUM($O106,AK$4/1000)),3),CMB[[Cmb_ID]:[Cmb_ID]],0),SUM(N(AK$1),N($R106),1)),CHOOSE(AC[[M]:[M]],1,1,0,AC[[AB]:[AB]])),PRODUCT(INDEX(CMB[[BD_0O]:[BD_2O]],MATCH(ROUND(MIN(SUM(AK$4,$O106/1000),SUM($O106,AK$4/1000)),3),CMB[[Cmb_ID]:[Cmb_ID]],0),SUM(N(AK$1),N($R106),1)),CHOOSE(AC[[M]:[M]],1,0,1,AC[[DB]:[DB]])),PRODUCT(SUM(ROUND(AVERAGE(VALUE(AK$3),VALUE($P106)),0),CHOOSE(IF(OR(AK$1,$R106),4,INDEX(CMB[[Res_Rare]:[Res_Rare]],MATCH(ROUND(MIN(SUM(AK$4,$O106/1000),SUM($O106,AK$4/1000)),3),CMB[[Cmb_ID]:[Cmb_ID]],0))),-1,-1,0,0)),IF(OR(AK$1,$R106),4,INDEX(CMB[[Cmb_Rare]:[Cmb_Rare]],MATCH(ROUND(MIN(SUM(AK$4,$O106/1000),SUM($O106,AK$4/1000)),3),CMB[[Cmb_ID]:[Cmb_ID]],0))),CHOOSE(AC[[M]:[M]],2,1,1,SUM(AC[[AB]:[DB]])))),""))</f>
        <v/>
      </c>
      <c r="AL106" t="str">
        <f>IF(OR(AL$5="",$S106=""),"",IFERROR(SUM(PRODUCT(INDEX(CMB[[BA_0O]:[BA_2O]],MATCH(ROUND(MIN(SUM(AL$4,$O106/1000),SUM($O106,AL$4/1000)),3),CMB[[Cmb_ID]:[Cmb_ID]],0),SUM(N(AL$1),N($R106),1)),CHOOSE(AC[[M]:[M]],1,1,0,AC[[AB]:[AB]])),PRODUCT(INDEX(CMB[[BD_0O]:[BD_2O]],MATCH(ROUND(MIN(SUM(AL$4,$O106/1000),SUM($O106,AL$4/1000)),3),CMB[[Cmb_ID]:[Cmb_ID]],0),SUM(N(AL$1),N($R106),1)),CHOOSE(AC[[M]:[M]],1,0,1,AC[[DB]:[DB]])),PRODUCT(SUM(ROUND(AVERAGE(VALUE(AL$3),VALUE($P106)),0),CHOOSE(IF(OR(AL$1,$R106),4,INDEX(CMB[[Res_Rare]:[Res_Rare]],MATCH(ROUND(MIN(SUM(AL$4,$O106/1000),SUM($O106,AL$4/1000)),3),CMB[[Cmb_ID]:[Cmb_ID]],0))),-1,-1,0,0)),IF(OR(AL$1,$R106),4,INDEX(CMB[[Cmb_Rare]:[Cmb_Rare]],MATCH(ROUND(MIN(SUM(AL$4,$O106/1000),SUM($O106,AL$4/1000)),3),CMB[[Cmb_ID]:[Cmb_ID]],0))),CHOOSE(AC[[M]:[M]],2,1,1,SUM(AC[[AB]:[DB]])))),""))</f>
        <v/>
      </c>
      <c r="AM106" t="str">
        <f>IF(OR(AM$5="",$S106=""),"",IFERROR(SUM(PRODUCT(INDEX(CMB[[BA_0O]:[BA_2O]],MATCH(ROUND(MIN(SUM(AM$4,$O106/1000),SUM($O106,AM$4/1000)),3),CMB[[Cmb_ID]:[Cmb_ID]],0),SUM(N(AM$1),N($R106),1)),CHOOSE(AC[[M]:[M]],1,1,0,AC[[AB]:[AB]])),PRODUCT(INDEX(CMB[[BD_0O]:[BD_2O]],MATCH(ROUND(MIN(SUM(AM$4,$O106/1000),SUM($O106,AM$4/1000)),3),CMB[[Cmb_ID]:[Cmb_ID]],0),SUM(N(AM$1),N($R106),1)),CHOOSE(AC[[M]:[M]],1,0,1,AC[[DB]:[DB]])),PRODUCT(SUM(ROUND(AVERAGE(VALUE(AM$3),VALUE($P106)),0),CHOOSE(IF(OR(AM$1,$R106),4,INDEX(CMB[[Res_Rare]:[Res_Rare]],MATCH(ROUND(MIN(SUM(AM$4,$O106/1000),SUM($O106,AM$4/1000)),3),CMB[[Cmb_ID]:[Cmb_ID]],0))),-1,-1,0,0)),IF(OR(AM$1,$R106),4,INDEX(CMB[[Cmb_Rare]:[Cmb_Rare]],MATCH(ROUND(MIN(SUM(AM$4,$O106/1000),SUM($O106,AM$4/1000)),3),CMB[[Cmb_ID]:[Cmb_ID]],0))),CHOOSE(AC[[M]:[M]],2,1,1,SUM(AC[[AB]:[DB]])))),""))</f>
        <v/>
      </c>
      <c r="AN106" t="str">
        <f>IF(OR(AN$5="",$S106=""),"",IFERROR(SUM(PRODUCT(INDEX(CMB[[BA_0O]:[BA_2O]],MATCH(ROUND(MIN(SUM(AN$4,$O106/1000),SUM($O106,AN$4/1000)),3),CMB[[Cmb_ID]:[Cmb_ID]],0),SUM(N(AN$1),N($R106),1)),CHOOSE(AC[[M]:[M]],1,1,0,AC[[AB]:[AB]])),PRODUCT(INDEX(CMB[[BD_0O]:[BD_2O]],MATCH(ROUND(MIN(SUM(AN$4,$O106/1000),SUM($O106,AN$4/1000)),3),CMB[[Cmb_ID]:[Cmb_ID]],0),SUM(N(AN$1),N($R106),1)),CHOOSE(AC[[M]:[M]],1,0,1,AC[[DB]:[DB]])),PRODUCT(SUM(ROUND(AVERAGE(VALUE(AN$3),VALUE($P106)),0),CHOOSE(IF(OR(AN$1,$R106),4,INDEX(CMB[[Res_Rare]:[Res_Rare]],MATCH(ROUND(MIN(SUM(AN$4,$O106/1000),SUM($O106,AN$4/1000)),3),CMB[[Cmb_ID]:[Cmb_ID]],0))),-1,-1,0,0)),IF(OR(AN$1,$R106),4,INDEX(CMB[[Cmb_Rare]:[Cmb_Rare]],MATCH(ROUND(MIN(SUM(AN$4,$O106/1000),SUM($O106,AN$4/1000)),3),CMB[[Cmb_ID]:[Cmb_ID]],0))),CHOOSE(AC[[M]:[M]],2,1,1,SUM(AC[[AB]:[DB]])))),""))</f>
        <v/>
      </c>
      <c r="AO106" t="str">
        <f>IF(OR(AO$5="",$S106=""),"",IFERROR(SUM(PRODUCT(INDEX(CMB[[BA_0O]:[BA_2O]],MATCH(ROUND(MIN(SUM(AO$4,$O106/1000),SUM($O106,AO$4/1000)),3),CMB[[Cmb_ID]:[Cmb_ID]],0),SUM(N(AO$1),N($R106),1)),CHOOSE(AC[[M]:[M]],1,1,0,AC[[AB]:[AB]])),PRODUCT(INDEX(CMB[[BD_0O]:[BD_2O]],MATCH(ROUND(MIN(SUM(AO$4,$O106/1000),SUM($O106,AO$4/1000)),3),CMB[[Cmb_ID]:[Cmb_ID]],0),SUM(N(AO$1),N($R106),1)),CHOOSE(AC[[M]:[M]],1,0,1,AC[[DB]:[DB]])),PRODUCT(SUM(ROUND(AVERAGE(VALUE(AO$3),VALUE($P106)),0),CHOOSE(IF(OR(AO$1,$R106),4,INDEX(CMB[[Res_Rare]:[Res_Rare]],MATCH(ROUND(MIN(SUM(AO$4,$O106/1000),SUM($O106,AO$4/1000)),3),CMB[[Cmb_ID]:[Cmb_ID]],0))),-1,-1,0,0)),IF(OR(AO$1,$R106),4,INDEX(CMB[[Cmb_Rare]:[Cmb_Rare]],MATCH(ROUND(MIN(SUM(AO$4,$O106/1000),SUM($O106,AO$4/1000)),3),CMB[[Cmb_ID]:[Cmb_ID]],0))),CHOOSE(AC[[M]:[M]],2,1,1,SUM(AC[[AB]:[DB]])))),""))</f>
        <v/>
      </c>
      <c r="AP106" t="str">
        <f>IF(OR(AP$5="",$S106=""),"",IFERROR(SUM(PRODUCT(INDEX(CMB[[BA_0O]:[BA_2O]],MATCH(ROUND(MIN(SUM(AP$4,$O106/1000),SUM($O106,AP$4/1000)),3),CMB[[Cmb_ID]:[Cmb_ID]],0),SUM(N(AP$1),N($R106),1)),CHOOSE(AC[[M]:[M]],1,1,0,AC[[AB]:[AB]])),PRODUCT(INDEX(CMB[[BD_0O]:[BD_2O]],MATCH(ROUND(MIN(SUM(AP$4,$O106/1000),SUM($O106,AP$4/1000)),3),CMB[[Cmb_ID]:[Cmb_ID]],0),SUM(N(AP$1),N($R106),1)),CHOOSE(AC[[M]:[M]],1,0,1,AC[[DB]:[DB]])),PRODUCT(SUM(ROUND(AVERAGE(VALUE(AP$3),VALUE($P106)),0),CHOOSE(IF(OR(AP$1,$R106),4,INDEX(CMB[[Res_Rare]:[Res_Rare]],MATCH(ROUND(MIN(SUM(AP$4,$O106/1000),SUM($O106,AP$4/1000)),3),CMB[[Cmb_ID]:[Cmb_ID]],0))),-1,-1,0,0)),IF(OR(AP$1,$R106),4,INDEX(CMB[[Cmb_Rare]:[Cmb_Rare]],MATCH(ROUND(MIN(SUM(AP$4,$O106/1000),SUM($O106,AP$4/1000)),3),CMB[[Cmb_ID]:[Cmb_ID]],0))),CHOOSE(AC[[M]:[M]],2,1,1,SUM(AC[[AB]:[DB]])))),""))</f>
        <v/>
      </c>
      <c r="AQ106" t="str">
        <f>IF(OR(AQ$5="",$S106=""),"",IFERROR(SUM(PRODUCT(INDEX(CMB[[BA_0O]:[BA_2O]],MATCH(ROUND(MIN(SUM(AQ$4,$O106/1000),SUM($O106,AQ$4/1000)),3),CMB[[Cmb_ID]:[Cmb_ID]],0),SUM(N(AQ$1),N($R106),1)),CHOOSE(AC[[M]:[M]],1,1,0,AC[[AB]:[AB]])),PRODUCT(INDEX(CMB[[BD_0O]:[BD_2O]],MATCH(ROUND(MIN(SUM(AQ$4,$O106/1000),SUM($O106,AQ$4/1000)),3),CMB[[Cmb_ID]:[Cmb_ID]],0),SUM(N(AQ$1),N($R106),1)),CHOOSE(AC[[M]:[M]],1,0,1,AC[[DB]:[DB]])),PRODUCT(SUM(ROUND(AVERAGE(VALUE(AQ$3),VALUE($P106)),0),CHOOSE(IF(OR(AQ$1,$R106),4,INDEX(CMB[[Res_Rare]:[Res_Rare]],MATCH(ROUND(MIN(SUM(AQ$4,$O106/1000),SUM($O106,AQ$4/1000)),3),CMB[[Cmb_ID]:[Cmb_ID]],0))),-1,-1,0,0)),IF(OR(AQ$1,$R106),4,INDEX(CMB[[Cmb_Rare]:[Cmb_Rare]],MATCH(ROUND(MIN(SUM(AQ$4,$O106/1000),SUM($O106,AQ$4/1000)),3),CMB[[Cmb_ID]:[Cmb_ID]],0))),CHOOSE(AC[[M]:[M]],2,1,1,SUM(AC[[AB]:[DB]])))),""))</f>
        <v/>
      </c>
      <c r="AR106" t="str">
        <f>IF(OR(AR$5="",$S106=""),"",IFERROR(SUM(PRODUCT(INDEX(CMB[[BA_0O]:[BA_2O]],MATCH(ROUND(MIN(SUM(AR$4,$O106/1000),SUM($O106,AR$4/1000)),3),CMB[[Cmb_ID]:[Cmb_ID]],0),SUM(N(AR$1),N($R106),1)),CHOOSE(AC[[M]:[M]],1,1,0,AC[[AB]:[AB]])),PRODUCT(INDEX(CMB[[BD_0O]:[BD_2O]],MATCH(ROUND(MIN(SUM(AR$4,$O106/1000),SUM($O106,AR$4/1000)),3),CMB[[Cmb_ID]:[Cmb_ID]],0),SUM(N(AR$1),N($R106),1)),CHOOSE(AC[[M]:[M]],1,0,1,AC[[DB]:[DB]])),PRODUCT(SUM(ROUND(AVERAGE(VALUE(AR$3),VALUE($P106)),0),CHOOSE(IF(OR(AR$1,$R106),4,INDEX(CMB[[Res_Rare]:[Res_Rare]],MATCH(ROUND(MIN(SUM(AR$4,$O106/1000),SUM($O106,AR$4/1000)),3),CMB[[Cmb_ID]:[Cmb_ID]],0))),-1,-1,0,0)),IF(OR(AR$1,$R106),4,INDEX(CMB[[Cmb_Rare]:[Cmb_Rare]],MATCH(ROUND(MIN(SUM(AR$4,$O106/1000),SUM($O106,AR$4/1000)),3),CMB[[Cmb_ID]:[Cmb_ID]],0))),CHOOSE(AC[[M]:[M]],2,1,1,SUM(AC[[AB]:[DB]])))),""))</f>
        <v/>
      </c>
      <c r="AS106" t="str">
        <f>IF(OR(AS$5="",$S106=""),"",IFERROR(SUM(PRODUCT(INDEX(CMB[[BA_0O]:[BA_2O]],MATCH(ROUND(MIN(SUM(AS$4,$O106/1000),SUM($O106,AS$4/1000)),3),CMB[[Cmb_ID]:[Cmb_ID]],0),SUM(N(AS$1),N($R106),1)),CHOOSE(AC[[M]:[M]],1,1,0,AC[[AB]:[AB]])),PRODUCT(INDEX(CMB[[BD_0O]:[BD_2O]],MATCH(ROUND(MIN(SUM(AS$4,$O106/1000),SUM($O106,AS$4/1000)),3),CMB[[Cmb_ID]:[Cmb_ID]],0),SUM(N(AS$1),N($R106),1)),CHOOSE(AC[[M]:[M]],1,0,1,AC[[DB]:[DB]])),PRODUCT(SUM(ROUND(AVERAGE(VALUE(AS$3),VALUE($P106)),0),CHOOSE(IF(OR(AS$1,$R106),4,INDEX(CMB[[Res_Rare]:[Res_Rare]],MATCH(ROUND(MIN(SUM(AS$4,$O106/1000),SUM($O106,AS$4/1000)),3),CMB[[Cmb_ID]:[Cmb_ID]],0))),-1,-1,0,0)),IF(OR(AS$1,$R106),4,INDEX(CMB[[Cmb_Rare]:[Cmb_Rare]],MATCH(ROUND(MIN(SUM(AS$4,$O106/1000),SUM($O106,AS$4/1000)),3),CMB[[Cmb_ID]:[Cmb_ID]],0))),CHOOSE(AC[[M]:[M]],2,1,1,SUM(AC[[AB]:[DB]])))),""))</f>
        <v/>
      </c>
      <c r="AT106" t="str">
        <f>IF(OR(AT$5="",$S106=""),"",IFERROR(SUM(PRODUCT(INDEX(CMB[[BA_0O]:[BA_2O]],MATCH(ROUND(MIN(SUM(AT$4,$O106/1000),SUM($O106,AT$4/1000)),3),CMB[[Cmb_ID]:[Cmb_ID]],0),SUM(N(AT$1),N($R106),1)),CHOOSE(AC[[M]:[M]],1,1,0,AC[[AB]:[AB]])),PRODUCT(INDEX(CMB[[BD_0O]:[BD_2O]],MATCH(ROUND(MIN(SUM(AT$4,$O106/1000),SUM($O106,AT$4/1000)),3),CMB[[Cmb_ID]:[Cmb_ID]],0),SUM(N(AT$1),N($R106),1)),CHOOSE(AC[[M]:[M]],1,0,1,AC[[DB]:[DB]])),PRODUCT(SUM(ROUND(AVERAGE(VALUE(AT$3),VALUE($P106)),0),CHOOSE(IF(OR(AT$1,$R106),4,INDEX(CMB[[Res_Rare]:[Res_Rare]],MATCH(ROUND(MIN(SUM(AT$4,$O106/1000),SUM($O106,AT$4/1000)),3),CMB[[Cmb_ID]:[Cmb_ID]],0))),-1,-1,0,0)),IF(OR(AT$1,$R106),4,INDEX(CMB[[Cmb_Rare]:[Cmb_Rare]],MATCH(ROUND(MIN(SUM(AT$4,$O106/1000),SUM($O106,AT$4/1000)),3),CMB[[Cmb_ID]:[Cmb_ID]],0))),CHOOSE(AC[[M]:[M]],2,1,1,SUM(AC[[AB]:[DB]])))),""))</f>
        <v/>
      </c>
      <c r="AU106" t="str">
        <f>IF(OR(AU$5="",$S106=""),"",IFERROR(SUM(PRODUCT(INDEX(CMB[[BA_0O]:[BA_2O]],MATCH(ROUND(MIN(SUM(AU$4,$O106/1000),SUM($O106,AU$4/1000)),3),CMB[[Cmb_ID]:[Cmb_ID]],0),SUM(N(AU$1),N($R106),1)),CHOOSE(AC[[M]:[M]],1,1,0,AC[[AB]:[AB]])),PRODUCT(INDEX(CMB[[BD_0O]:[BD_2O]],MATCH(ROUND(MIN(SUM(AU$4,$O106/1000),SUM($O106,AU$4/1000)),3),CMB[[Cmb_ID]:[Cmb_ID]],0),SUM(N(AU$1),N($R106),1)),CHOOSE(AC[[M]:[M]],1,0,1,AC[[DB]:[DB]])),PRODUCT(SUM(ROUND(AVERAGE(VALUE(AU$3),VALUE($P106)),0),CHOOSE(IF(OR(AU$1,$R106),4,INDEX(CMB[[Res_Rare]:[Res_Rare]],MATCH(ROUND(MIN(SUM(AU$4,$O106/1000),SUM($O106,AU$4/1000)),3),CMB[[Cmb_ID]:[Cmb_ID]],0))),-1,-1,0,0)),IF(OR(AU$1,$R106),4,INDEX(CMB[[Cmb_Rare]:[Cmb_Rare]],MATCH(ROUND(MIN(SUM(AU$4,$O106/1000),SUM($O106,AU$4/1000)),3),CMB[[Cmb_ID]:[Cmb_ID]],0))),CHOOSE(AC[[M]:[M]],2,1,1,SUM(AC[[AB]:[DB]])))),""))</f>
        <v/>
      </c>
      <c r="AV106" t="str">
        <f>IF(OR(AV$5="",$S106=""),"",IFERROR(SUM(PRODUCT(INDEX(CMB[[BA_0O]:[BA_2O]],MATCH(ROUND(MIN(SUM(AV$4,$O106/1000),SUM($O106,AV$4/1000)),3),CMB[[Cmb_ID]:[Cmb_ID]],0),SUM(N(AV$1),N($R106),1)),CHOOSE(AC[[M]:[M]],1,1,0,AC[[AB]:[AB]])),PRODUCT(INDEX(CMB[[BD_0O]:[BD_2O]],MATCH(ROUND(MIN(SUM(AV$4,$O106/1000),SUM($O106,AV$4/1000)),3),CMB[[Cmb_ID]:[Cmb_ID]],0),SUM(N(AV$1),N($R106),1)),CHOOSE(AC[[M]:[M]],1,0,1,AC[[DB]:[DB]])),PRODUCT(SUM(ROUND(AVERAGE(VALUE(AV$3),VALUE($P106)),0),CHOOSE(IF(OR(AV$1,$R106),4,INDEX(CMB[[Res_Rare]:[Res_Rare]],MATCH(ROUND(MIN(SUM(AV$4,$O106/1000),SUM($O106,AV$4/1000)),3),CMB[[Cmb_ID]:[Cmb_ID]],0))),-1,-1,0,0)),IF(OR(AV$1,$R106),4,INDEX(CMB[[Cmb_Rare]:[Cmb_Rare]],MATCH(ROUND(MIN(SUM(AV$4,$O106/1000),SUM($O106,AV$4/1000)),3),CMB[[Cmb_ID]:[Cmb_ID]],0))),CHOOSE(AC[[M]:[M]],2,1,1,SUM(AC[[AB]:[DB]])))),""))</f>
        <v/>
      </c>
      <c r="AW106" t="str">
        <f>IF(OR(AW$5="",$S106=""),"",IFERROR(SUM(PRODUCT(INDEX(CMB[[BA_0O]:[BA_2O]],MATCH(ROUND(MIN(SUM(AW$4,$O106/1000),SUM($O106,AW$4/1000)),3),CMB[[Cmb_ID]:[Cmb_ID]],0),SUM(N(AW$1),N($R106),1)),CHOOSE(AC[[M]:[M]],1,1,0,AC[[AB]:[AB]])),PRODUCT(INDEX(CMB[[BD_0O]:[BD_2O]],MATCH(ROUND(MIN(SUM(AW$4,$O106/1000),SUM($O106,AW$4/1000)),3),CMB[[Cmb_ID]:[Cmb_ID]],0),SUM(N(AW$1),N($R106),1)),CHOOSE(AC[[M]:[M]],1,0,1,AC[[DB]:[DB]])),PRODUCT(SUM(ROUND(AVERAGE(VALUE(AW$3),VALUE($P106)),0),CHOOSE(IF(OR(AW$1,$R106),4,INDEX(CMB[[Res_Rare]:[Res_Rare]],MATCH(ROUND(MIN(SUM(AW$4,$O106/1000),SUM($O106,AW$4/1000)),3),CMB[[Cmb_ID]:[Cmb_ID]],0))),-1,-1,0,0)),IF(OR(AW$1,$R106),4,INDEX(CMB[[Cmb_Rare]:[Cmb_Rare]],MATCH(ROUND(MIN(SUM(AW$4,$O106/1000),SUM($O106,AW$4/1000)),3),CMB[[Cmb_ID]:[Cmb_ID]],0))),CHOOSE(AC[[M]:[M]],2,1,1,SUM(AC[[AB]:[DB]])))),""))</f>
        <v/>
      </c>
      <c r="AX106" t="str">
        <f>IF(OR(AX$5="",$S106=""),"",IFERROR(SUM(PRODUCT(INDEX(CMB[[BA_0O]:[BA_2O]],MATCH(ROUND(MIN(SUM(AX$4,$O106/1000),SUM($O106,AX$4/1000)),3),CMB[[Cmb_ID]:[Cmb_ID]],0),SUM(N(AX$1),N($R106),1)),CHOOSE(AC[[M]:[M]],1,1,0,AC[[AB]:[AB]])),PRODUCT(INDEX(CMB[[BD_0O]:[BD_2O]],MATCH(ROUND(MIN(SUM(AX$4,$O106/1000),SUM($O106,AX$4/1000)),3),CMB[[Cmb_ID]:[Cmb_ID]],0),SUM(N(AX$1),N($R106),1)),CHOOSE(AC[[M]:[M]],1,0,1,AC[[DB]:[DB]])),PRODUCT(SUM(ROUND(AVERAGE(VALUE(AX$3),VALUE($P106)),0),CHOOSE(IF(OR(AX$1,$R106),4,INDEX(CMB[[Res_Rare]:[Res_Rare]],MATCH(ROUND(MIN(SUM(AX$4,$O106/1000),SUM($O106,AX$4/1000)),3),CMB[[Cmb_ID]:[Cmb_ID]],0))),-1,-1,0,0)),IF(OR(AX$1,$R106),4,INDEX(CMB[[Cmb_Rare]:[Cmb_Rare]],MATCH(ROUND(MIN(SUM(AX$4,$O106/1000),SUM($O106,AX$4/1000)),3),CMB[[Cmb_ID]:[Cmb_ID]],0))),CHOOSE(AC[[M]:[M]],2,1,1,SUM(AC[[AB]:[DB]])))),""))</f>
        <v/>
      </c>
      <c r="AY106" t="str">
        <f>IF(OR(AY$5="",$S106=""),"",IFERROR(SUM(PRODUCT(INDEX(CMB[[BA_0O]:[BA_2O]],MATCH(ROUND(MIN(SUM(AY$4,$O106/1000),SUM($O106,AY$4/1000)),3),CMB[[Cmb_ID]:[Cmb_ID]],0),SUM(N(AY$1),N($R106),1)),CHOOSE(AC[[M]:[M]],1,1,0,AC[[AB]:[AB]])),PRODUCT(INDEX(CMB[[BD_0O]:[BD_2O]],MATCH(ROUND(MIN(SUM(AY$4,$O106/1000),SUM($O106,AY$4/1000)),3),CMB[[Cmb_ID]:[Cmb_ID]],0),SUM(N(AY$1),N($R106),1)),CHOOSE(AC[[M]:[M]],1,0,1,AC[[DB]:[DB]])),PRODUCT(SUM(ROUND(AVERAGE(VALUE(AY$3),VALUE($P106)),0),CHOOSE(IF(OR(AY$1,$R106),4,INDEX(CMB[[Res_Rare]:[Res_Rare]],MATCH(ROUND(MIN(SUM(AY$4,$O106/1000),SUM($O106,AY$4/1000)),3),CMB[[Cmb_ID]:[Cmb_ID]],0))),-1,-1,0,0)),IF(OR(AY$1,$R106),4,INDEX(CMB[[Cmb_Rare]:[Cmb_Rare]],MATCH(ROUND(MIN(SUM(AY$4,$O106/1000),SUM($O106,AY$4/1000)),3),CMB[[Cmb_ID]:[Cmb_ID]],0))),CHOOSE(AC[[M]:[M]],2,1,1,SUM(AC[[AB]:[DB]])))),""))</f>
        <v/>
      </c>
      <c r="AZ106" t="str">
        <f>IF(OR(AZ$5="",$S106=""),"",IFERROR(SUM(PRODUCT(INDEX(CMB[[BA_0O]:[BA_2O]],MATCH(ROUND(MIN(SUM(AZ$4,$O106/1000),SUM($O106,AZ$4/1000)),3),CMB[[Cmb_ID]:[Cmb_ID]],0),SUM(N(AZ$1),N($R106),1)),CHOOSE(AC[[M]:[M]],1,1,0,AC[[AB]:[AB]])),PRODUCT(INDEX(CMB[[BD_0O]:[BD_2O]],MATCH(ROUND(MIN(SUM(AZ$4,$O106/1000),SUM($O106,AZ$4/1000)),3),CMB[[Cmb_ID]:[Cmb_ID]],0),SUM(N(AZ$1),N($R106),1)),CHOOSE(AC[[M]:[M]],1,0,1,AC[[DB]:[DB]])),PRODUCT(SUM(ROUND(AVERAGE(VALUE(AZ$3),VALUE($P106)),0),CHOOSE(IF(OR(AZ$1,$R106),4,INDEX(CMB[[Res_Rare]:[Res_Rare]],MATCH(ROUND(MIN(SUM(AZ$4,$O106/1000),SUM($O106,AZ$4/1000)),3),CMB[[Cmb_ID]:[Cmb_ID]],0))),-1,-1,0,0)),IF(OR(AZ$1,$R106),4,INDEX(CMB[[Cmb_Rare]:[Cmb_Rare]],MATCH(ROUND(MIN(SUM(AZ$4,$O106/1000),SUM($O106,AZ$4/1000)),3),CMB[[Cmb_ID]:[Cmb_ID]],0))),CHOOSE(AC[[M]:[M]],2,1,1,SUM(AC[[AB]:[DB]])))),""))</f>
        <v/>
      </c>
      <c r="BA106" t="str">
        <f>IF(OR(BA$5="",$S106=""),"",IFERROR(SUM(PRODUCT(INDEX(CMB[[BA_0O]:[BA_2O]],MATCH(ROUND(MIN(SUM(BA$4,$O106/1000),SUM($O106,BA$4/1000)),3),CMB[[Cmb_ID]:[Cmb_ID]],0),SUM(N(BA$1),N($R106),1)),CHOOSE(AC[[M]:[M]],1,1,0,AC[[AB]:[AB]])),PRODUCT(INDEX(CMB[[BD_0O]:[BD_2O]],MATCH(ROUND(MIN(SUM(BA$4,$O106/1000),SUM($O106,BA$4/1000)),3),CMB[[Cmb_ID]:[Cmb_ID]],0),SUM(N(BA$1),N($R106),1)),CHOOSE(AC[[M]:[M]],1,0,1,AC[[DB]:[DB]])),PRODUCT(SUM(ROUND(AVERAGE(VALUE(BA$3),VALUE($P106)),0),CHOOSE(IF(OR(BA$1,$R106),4,INDEX(CMB[[Res_Rare]:[Res_Rare]],MATCH(ROUND(MIN(SUM(BA$4,$O106/1000),SUM($O106,BA$4/1000)),3),CMB[[Cmb_ID]:[Cmb_ID]],0))),-1,-1,0,0)),IF(OR(BA$1,$R106),4,INDEX(CMB[[Cmb_Rare]:[Cmb_Rare]],MATCH(ROUND(MIN(SUM(BA$4,$O106/1000),SUM($O106,BA$4/1000)),3),CMB[[Cmb_ID]:[Cmb_ID]],0))),CHOOSE(AC[[M]:[M]],2,1,1,SUM(AC[[AB]:[DB]])))),""))</f>
        <v/>
      </c>
      <c r="BB106" t="str">
        <f>IF(OR(BB$5="",$S106=""),"",IFERROR(SUM(PRODUCT(INDEX(CMB[[BA_0O]:[BA_2O]],MATCH(ROUND(MIN(SUM(BB$4,$O106/1000),SUM($O106,BB$4/1000)),3),CMB[[Cmb_ID]:[Cmb_ID]],0),SUM(N(BB$1),N($R106),1)),CHOOSE(AC[[M]:[M]],1,1,0,AC[[AB]:[AB]])),PRODUCT(INDEX(CMB[[BD_0O]:[BD_2O]],MATCH(ROUND(MIN(SUM(BB$4,$O106/1000),SUM($O106,BB$4/1000)),3),CMB[[Cmb_ID]:[Cmb_ID]],0),SUM(N(BB$1),N($R106),1)),CHOOSE(AC[[M]:[M]],1,0,1,AC[[DB]:[DB]])),PRODUCT(SUM(ROUND(AVERAGE(VALUE(BB$3),VALUE($P106)),0),CHOOSE(IF(OR(BB$1,$R106),4,INDEX(CMB[[Res_Rare]:[Res_Rare]],MATCH(ROUND(MIN(SUM(BB$4,$O106/1000),SUM($O106,BB$4/1000)),3),CMB[[Cmb_ID]:[Cmb_ID]],0))),-1,-1,0,0)),IF(OR(BB$1,$R106),4,INDEX(CMB[[Cmb_Rare]:[Cmb_Rare]],MATCH(ROUND(MIN(SUM(BB$4,$O106/1000),SUM($O106,BB$4/1000)),3),CMB[[Cmb_ID]:[Cmb_ID]],0))),CHOOSE(AC[[M]:[M]],2,1,1,SUM(AC[[AB]:[DB]])))),""))</f>
        <v/>
      </c>
      <c r="BC106" t="str">
        <f>IF(OR(BC$5="",$S106=""),"",IFERROR(SUM(PRODUCT(INDEX(CMB[[BA_0O]:[BA_2O]],MATCH(ROUND(MIN(SUM(BC$4,$O106/1000),SUM($O106,BC$4/1000)),3),CMB[[Cmb_ID]:[Cmb_ID]],0),SUM(N(BC$1),N($R106),1)),CHOOSE(AC[[M]:[M]],1,1,0,AC[[AB]:[AB]])),PRODUCT(INDEX(CMB[[BD_0O]:[BD_2O]],MATCH(ROUND(MIN(SUM(BC$4,$O106/1000),SUM($O106,BC$4/1000)),3),CMB[[Cmb_ID]:[Cmb_ID]],0),SUM(N(BC$1),N($R106),1)),CHOOSE(AC[[M]:[M]],1,0,1,AC[[DB]:[DB]])),PRODUCT(SUM(ROUND(AVERAGE(VALUE(BC$3),VALUE($P106)),0),CHOOSE(IF(OR(BC$1,$R106),4,INDEX(CMB[[Res_Rare]:[Res_Rare]],MATCH(ROUND(MIN(SUM(BC$4,$O106/1000),SUM($O106,BC$4/1000)),3),CMB[[Cmb_ID]:[Cmb_ID]],0))),-1,-1,0,0)),IF(OR(BC$1,$R106),4,INDEX(CMB[[Cmb_Rare]:[Cmb_Rare]],MATCH(ROUND(MIN(SUM(BC$4,$O106/1000),SUM($O106,BC$4/1000)),3),CMB[[Cmb_ID]:[Cmb_ID]],0))),CHOOSE(AC[[M]:[M]],2,1,1,SUM(AC[[AB]:[DB]])))),""))</f>
        <v/>
      </c>
      <c r="BD106" t="str">
        <f>IF(OR(BD$5="",$S106=""),"",IFERROR(SUM(PRODUCT(INDEX(CMB[[BA_0O]:[BA_2O]],MATCH(ROUND(MIN(SUM(BD$4,$O106/1000),SUM($O106,BD$4/1000)),3),CMB[[Cmb_ID]:[Cmb_ID]],0),SUM(N(BD$1),N($R106),1)),CHOOSE(AC[[M]:[M]],1,1,0,AC[[AB]:[AB]])),PRODUCT(INDEX(CMB[[BD_0O]:[BD_2O]],MATCH(ROUND(MIN(SUM(BD$4,$O106/1000),SUM($O106,BD$4/1000)),3),CMB[[Cmb_ID]:[Cmb_ID]],0),SUM(N(BD$1),N($R106),1)),CHOOSE(AC[[M]:[M]],1,0,1,AC[[DB]:[DB]])),PRODUCT(SUM(ROUND(AVERAGE(VALUE(BD$3),VALUE($P106)),0),CHOOSE(IF(OR(BD$1,$R106),4,INDEX(CMB[[Res_Rare]:[Res_Rare]],MATCH(ROUND(MIN(SUM(BD$4,$O106/1000),SUM($O106,BD$4/1000)),3),CMB[[Cmb_ID]:[Cmb_ID]],0))),-1,-1,0,0)),IF(OR(BD$1,$R106),4,INDEX(CMB[[Cmb_Rare]:[Cmb_Rare]],MATCH(ROUND(MIN(SUM(BD$4,$O106/1000),SUM($O106,BD$4/1000)),3),CMB[[Cmb_ID]:[Cmb_ID]],0))),CHOOSE(AC[[M]:[M]],2,1,1,SUM(AC[[AB]:[DB]])))),""))</f>
        <v/>
      </c>
      <c r="BE106" t="str">
        <f>IF(OR(BE$5="",$S106=""),"",IFERROR(SUM(PRODUCT(INDEX(CMB[[BA_0O]:[BA_2O]],MATCH(ROUND(MIN(SUM(BE$4,$O106/1000),SUM($O106,BE$4/1000)),3),CMB[[Cmb_ID]:[Cmb_ID]],0),SUM(N(BE$1),N($R106),1)),CHOOSE(AC[[M]:[M]],1,1,0,AC[[AB]:[AB]])),PRODUCT(INDEX(CMB[[BD_0O]:[BD_2O]],MATCH(ROUND(MIN(SUM(BE$4,$O106/1000),SUM($O106,BE$4/1000)),3),CMB[[Cmb_ID]:[Cmb_ID]],0),SUM(N(BE$1),N($R106),1)),CHOOSE(AC[[M]:[M]],1,0,1,AC[[DB]:[DB]])),PRODUCT(SUM(ROUND(AVERAGE(VALUE(BE$3),VALUE($P106)),0),CHOOSE(IF(OR(BE$1,$R106),4,INDEX(CMB[[Res_Rare]:[Res_Rare]],MATCH(ROUND(MIN(SUM(BE$4,$O106/1000),SUM($O106,BE$4/1000)),3),CMB[[Cmb_ID]:[Cmb_ID]],0))),-1,-1,0,0)),IF(OR(BE$1,$R106),4,INDEX(CMB[[Cmb_Rare]:[Cmb_Rare]],MATCH(ROUND(MIN(SUM(BE$4,$O106/1000),SUM($O106,BE$4/1000)),3),CMB[[Cmb_ID]:[Cmb_ID]],0))),CHOOSE(AC[[M]:[M]],2,1,1,SUM(AC[[AB]:[DB]])))),""))</f>
        <v/>
      </c>
      <c r="BF106" t="str">
        <f>IF(OR(BF$5="",$S106=""),"",IFERROR(SUM(PRODUCT(INDEX(CMB[[BA_0O]:[BA_2O]],MATCH(ROUND(MIN(SUM(BF$4,$O106/1000),SUM($O106,BF$4/1000)),3),CMB[[Cmb_ID]:[Cmb_ID]],0),SUM(N(BF$1),N($R106),1)),CHOOSE(AC[[M]:[M]],1,1,0,AC[[AB]:[AB]])),PRODUCT(INDEX(CMB[[BD_0O]:[BD_2O]],MATCH(ROUND(MIN(SUM(BF$4,$O106/1000),SUM($O106,BF$4/1000)),3),CMB[[Cmb_ID]:[Cmb_ID]],0),SUM(N(BF$1),N($R106),1)),CHOOSE(AC[[M]:[M]],1,0,1,AC[[DB]:[DB]])),PRODUCT(SUM(ROUND(AVERAGE(VALUE(BF$3),VALUE($P106)),0),CHOOSE(IF(OR(BF$1,$R106),4,INDEX(CMB[[Res_Rare]:[Res_Rare]],MATCH(ROUND(MIN(SUM(BF$4,$O106/1000),SUM($O106,BF$4/1000)),3),CMB[[Cmb_ID]:[Cmb_ID]],0))),-1,-1,0,0)),IF(OR(BF$1,$R106),4,INDEX(CMB[[Cmb_Rare]:[Cmb_Rare]],MATCH(ROUND(MIN(SUM(BF$4,$O106/1000),SUM($O106,BF$4/1000)),3),CMB[[Cmb_ID]:[Cmb_ID]],0))),CHOOSE(AC[[M]:[M]],2,1,1,SUM(AC[[AB]:[DB]])))),""))</f>
        <v/>
      </c>
      <c r="BG106" t="str">
        <f>IF(OR(BG$5="",$S106=""),"",IFERROR(SUM(PRODUCT(INDEX(CMB[[BA_0O]:[BA_2O]],MATCH(ROUND(MIN(SUM(BG$4,$O106/1000),SUM($O106,BG$4/1000)),3),CMB[[Cmb_ID]:[Cmb_ID]],0),SUM(N(BG$1),N($R106),1)),CHOOSE(AC[[M]:[M]],1,1,0,AC[[AB]:[AB]])),PRODUCT(INDEX(CMB[[BD_0O]:[BD_2O]],MATCH(ROUND(MIN(SUM(BG$4,$O106/1000),SUM($O106,BG$4/1000)),3),CMB[[Cmb_ID]:[Cmb_ID]],0),SUM(N(BG$1),N($R106),1)),CHOOSE(AC[[M]:[M]],1,0,1,AC[[DB]:[DB]])),PRODUCT(SUM(ROUND(AVERAGE(VALUE(BG$3),VALUE($P106)),0),CHOOSE(IF(OR(BG$1,$R106),4,INDEX(CMB[[Res_Rare]:[Res_Rare]],MATCH(ROUND(MIN(SUM(BG$4,$O106/1000),SUM($O106,BG$4/1000)),3),CMB[[Cmb_ID]:[Cmb_ID]],0))),-1,-1,0,0)),IF(OR(BG$1,$R106),4,INDEX(CMB[[Cmb_Rare]:[Cmb_Rare]],MATCH(ROUND(MIN(SUM(BG$4,$O106/1000),SUM($O106,BG$4/1000)),3),CMB[[Cmb_ID]:[Cmb_ID]],0))),CHOOSE(AC[[M]:[M]],2,1,1,SUM(AC[[AB]:[DB]])))),""))</f>
        <v/>
      </c>
      <c r="BH106" t="str">
        <f>IF(OR(BH$5="",$S106=""),"",IFERROR(SUM(PRODUCT(INDEX(CMB[[BA_0O]:[BA_2O]],MATCH(ROUND(MIN(SUM(BH$4,$O106/1000),SUM($O106,BH$4/1000)),3),CMB[[Cmb_ID]:[Cmb_ID]],0),SUM(N(BH$1),N($R106),1)),CHOOSE(AC[[M]:[M]],1,1,0,AC[[AB]:[AB]])),PRODUCT(INDEX(CMB[[BD_0O]:[BD_2O]],MATCH(ROUND(MIN(SUM(BH$4,$O106/1000),SUM($O106,BH$4/1000)),3),CMB[[Cmb_ID]:[Cmb_ID]],0),SUM(N(BH$1),N($R106),1)),CHOOSE(AC[[M]:[M]],1,0,1,AC[[DB]:[DB]])),PRODUCT(SUM(ROUND(AVERAGE(VALUE(BH$3),VALUE($P106)),0),CHOOSE(IF(OR(BH$1,$R106),4,INDEX(CMB[[Res_Rare]:[Res_Rare]],MATCH(ROUND(MIN(SUM(BH$4,$O106/1000),SUM($O106,BH$4/1000)),3),CMB[[Cmb_ID]:[Cmb_ID]],0))),-1,-1,0,0)),IF(OR(BH$1,$R106),4,INDEX(CMB[[Cmb_Rare]:[Cmb_Rare]],MATCH(ROUND(MIN(SUM(BH$4,$O106/1000),SUM($O106,BH$4/1000)),3),CMB[[Cmb_ID]:[Cmb_ID]],0))),CHOOSE(AC[[M]:[M]],2,1,1,SUM(AC[[AB]:[DB]])))),""))</f>
        <v/>
      </c>
      <c r="BI106" t="str">
        <f>IF(OR(BI$5="",$S106=""),"",IFERROR(SUM(PRODUCT(INDEX(CMB[[BA_0O]:[BA_2O]],MATCH(ROUND(MIN(SUM(BI$4,$O106/1000),SUM($O106,BI$4/1000)),3),CMB[[Cmb_ID]:[Cmb_ID]],0),SUM(N(BI$1),N($R106),1)),CHOOSE(AC[[M]:[M]],1,1,0,AC[[AB]:[AB]])),PRODUCT(INDEX(CMB[[BD_0O]:[BD_2O]],MATCH(ROUND(MIN(SUM(BI$4,$O106/1000),SUM($O106,BI$4/1000)),3),CMB[[Cmb_ID]:[Cmb_ID]],0),SUM(N(BI$1),N($R106),1)),CHOOSE(AC[[M]:[M]],1,0,1,AC[[DB]:[DB]])),PRODUCT(SUM(ROUND(AVERAGE(VALUE(BI$3),VALUE($P106)),0),CHOOSE(IF(OR(BI$1,$R106),4,INDEX(CMB[[Res_Rare]:[Res_Rare]],MATCH(ROUND(MIN(SUM(BI$4,$O106/1000),SUM($O106,BI$4/1000)),3),CMB[[Cmb_ID]:[Cmb_ID]],0))),-1,-1,0,0)),IF(OR(BI$1,$R106),4,INDEX(CMB[[Cmb_Rare]:[Cmb_Rare]],MATCH(ROUND(MIN(SUM(BI$4,$O106/1000),SUM($O106,BI$4/1000)),3),CMB[[Cmb_ID]:[Cmb_ID]],0))),CHOOSE(AC[[M]:[M]],2,1,1,SUM(AC[[AB]:[DB]])))),""))</f>
        <v/>
      </c>
      <c r="BJ106" t="str">
        <f>IF(OR(BJ$5="",$S106=""),"",IFERROR(SUM(PRODUCT(INDEX(CMB[[BA_0O]:[BA_2O]],MATCH(ROUND(MIN(SUM(BJ$4,$O106/1000),SUM($O106,BJ$4/1000)),3),CMB[[Cmb_ID]:[Cmb_ID]],0),SUM(N(BJ$1),N($R106),1)),CHOOSE(AC[[M]:[M]],1,1,0,AC[[AB]:[AB]])),PRODUCT(INDEX(CMB[[BD_0O]:[BD_2O]],MATCH(ROUND(MIN(SUM(BJ$4,$O106/1000),SUM($O106,BJ$4/1000)),3),CMB[[Cmb_ID]:[Cmb_ID]],0),SUM(N(BJ$1),N($R106),1)),CHOOSE(AC[[M]:[M]],1,0,1,AC[[DB]:[DB]])),PRODUCT(SUM(ROUND(AVERAGE(VALUE(BJ$3),VALUE($P106)),0),CHOOSE(IF(OR(BJ$1,$R106),4,INDEX(CMB[[Res_Rare]:[Res_Rare]],MATCH(ROUND(MIN(SUM(BJ$4,$O106/1000),SUM($O106,BJ$4/1000)),3),CMB[[Cmb_ID]:[Cmb_ID]],0))),-1,-1,0,0)),IF(OR(BJ$1,$R106),4,INDEX(CMB[[Cmb_Rare]:[Cmb_Rare]],MATCH(ROUND(MIN(SUM(BJ$4,$O106/1000),SUM($O106,BJ$4/1000)),3),CMB[[Cmb_ID]:[Cmb_ID]],0))),CHOOSE(AC[[M]:[M]],2,1,1,SUM(AC[[AB]:[DB]])))),""))</f>
        <v/>
      </c>
      <c r="BK106" t="str">
        <f>IF(OR(BK$5="",$S106=""),"",IFERROR(SUM(PRODUCT(INDEX(CMB[[BA_0O]:[BA_2O]],MATCH(ROUND(MIN(SUM(BK$4,$O106/1000),SUM($O106,BK$4/1000)),3),CMB[[Cmb_ID]:[Cmb_ID]],0),SUM(N(BK$1),N($R106),1)),CHOOSE(AC[[M]:[M]],1,1,0,AC[[AB]:[AB]])),PRODUCT(INDEX(CMB[[BD_0O]:[BD_2O]],MATCH(ROUND(MIN(SUM(BK$4,$O106/1000),SUM($O106,BK$4/1000)),3),CMB[[Cmb_ID]:[Cmb_ID]],0),SUM(N(BK$1),N($R106),1)),CHOOSE(AC[[M]:[M]],1,0,1,AC[[DB]:[DB]])),PRODUCT(SUM(ROUND(AVERAGE(VALUE(BK$3),VALUE($P106)),0),CHOOSE(IF(OR(BK$1,$R106),4,INDEX(CMB[[Res_Rare]:[Res_Rare]],MATCH(ROUND(MIN(SUM(BK$4,$O106/1000),SUM($O106,BK$4/1000)),3),CMB[[Cmb_ID]:[Cmb_ID]],0))),-1,-1,0,0)),IF(OR(BK$1,$R106),4,INDEX(CMB[[Cmb_Rare]:[Cmb_Rare]],MATCH(ROUND(MIN(SUM(BK$4,$O106/1000),SUM($O106,BK$4/1000)),3),CMB[[Cmb_ID]:[Cmb_ID]],0))),CHOOSE(AC[[M]:[M]],2,1,1,SUM(AC[[AB]:[DB]])))),""))</f>
        <v/>
      </c>
      <c r="BL106" t="str">
        <f>IF(OR(BL$5="",$S106=""),"",IFERROR(SUM(PRODUCT(INDEX(CMB[[BA_0O]:[BA_2O]],MATCH(ROUND(MIN(SUM(BL$4,$O106/1000),SUM($O106,BL$4/1000)),3),CMB[[Cmb_ID]:[Cmb_ID]],0),SUM(N(BL$1),N($R106),1)),CHOOSE(AC[[M]:[M]],1,1,0,AC[[AB]:[AB]])),PRODUCT(INDEX(CMB[[BD_0O]:[BD_2O]],MATCH(ROUND(MIN(SUM(BL$4,$O106/1000),SUM($O106,BL$4/1000)),3),CMB[[Cmb_ID]:[Cmb_ID]],0),SUM(N(BL$1),N($R106),1)),CHOOSE(AC[[M]:[M]],1,0,1,AC[[DB]:[DB]])),PRODUCT(SUM(ROUND(AVERAGE(VALUE(BL$3),VALUE($P106)),0),CHOOSE(IF(OR(BL$1,$R106),4,INDEX(CMB[[Res_Rare]:[Res_Rare]],MATCH(ROUND(MIN(SUM(BL$4,$O106/1000),SUM($O106,BL$4/1000)),3),CMB[[Cmb_ID]:[Cmb_ID]],0))),-1,-1,0,0)),IF(OR(BL$1,$R106),4,INDEX(CMB[[Cmb_Rare]:[Cmb_Rare]],MATCH(ROUND(MIN(SUM(BL$4,$O106/1000),SUM($O106,BL$4/1000)),3),CMB[[Cmb_ID]:[Cmb_ID]],0))),CHOOSE(AC[[M]:[M]],2,1,1,SUM(AC[[AB]:[DB]])))),""))</f>
        <v/>
      </c>
      <c r="BM106" t="str">
        <f>IF(OR(BM$5="",$S106=""),"",IFERROR(SUM(PRODUCT(INDEX(CMB[[BA_0O]:[BA_2O]],MATCH(ROUND(MIN(SUM(BM$4,$O106/1000),SUM($O106,BM$4/1000)),3),CMB[[Cmb_ID]:[Cmb_ID]],0),SUM(N(BM$1),N($R106),1)),CHOOSE(AC[[M]:[M]],1,1,0,AC[[AB]:[AB]])),PRODUCT(INDEX(CMB[[BD_0O]:[BD_2O]],MATCH(ROUND(MIN(SUM(BM$4,$O106/1000),SUM($O106,BM$4/1000)),3),CMB[[Cmb_ID]:[Cmb_ID]],0),SUM(N(BM$1),N($R106),1)),CHOOSE(AC[[M]:[M]],1,0,1,AC[[DB]:[DB]])),PRODUCT(SUM(ROUND(AVERAGE(VALUE(BM$3),VALUE($P106)),0),CHOOSE(IF(OR(BM$1,$R106),4,INDEX(CMB[[Res_Rare]:[Res_Rare]],MATCH(ROUND(MIN(SUM(BM$4,$O106/1000),SUM($O106,BM$4/1000)),3),CMB[[Cmb_ID]:[Cmb_ID]],0))),-1,-1,0,0)),IF(OR(BM$1,$R106),4,INDEX(CMB[[Cmb_Rare]:[Cmb_Rare]],MATCH(ROUND(MIN(SUM(BM$4,$O106/1000),SUM($O106,BM$4/1000)),3),CMB[[Cmb_ID]:[Cmb_ID]],0))),CHOOSE(AC[[M]:[M]],2,1,1,SUM(AC[[AB]:[DB]])))),""))</f>
        <v/>
      </c>
      <c r="BN106" t="str">
        <f>IF(OR(BN$5="",$S106=""),"",IFERROR(SUM(PRODUCT(INDEX(CMB[[BA_0O]:[BA_2O]],MATCH(ROUND(MIN(SUM(BN$4,$O106/1000),SUM($O106,BN$4/1000)),3),CMB[[Cmb_ID]:[Cmb_ID]],0),SUM(N(BN$1),N($R106),1)),CHOOSE(AC[[M]:[M]],1,1,0,AC[[AB]:[AB]])),PRODUCT(INDEX(CMB[[BD_0O]:[BD_2O]],MATCH(ROUND(MIN(SUM(BN$4,$O106/1000),SUM($O106,BN$4/1000)),3),CMB[[Cmb_ID]:[Cmb_ID]],0),SUM(N(BN$1),N($R106),1)),CHOOSE(AC[[M]:[M]],1,0,1,AC[[DB]:[DB]])),PRODUCT(SUM(ROUND(AVERAGE(VALUE(BN$3),VALUE($P106)),0),CHOOSE(IF(OR(BN$1,$R106),4,INDEX(CMB[[Res_Rare]:[Res_Rare]],MATCH(ROUND(MIN(SUM(BN$4,$O106/1000),SUM($O106,BN$4/1000)),3),CMB[[Cmb_ID]:[Cmb_ID]],0))),-1,-1,0,0)),IF(OR(BN$1,$R106),4,INDEX(CMB[[Cmb_Rare]:[Cmb_Rare]],MATCH(ROUND(MIN(SUM(BN$4,$O106/1000),SUM($O106,BN$4/1000)),3),CMB[[Cmb_ID]:[Cmb_ID]],0))),CHOOSE(AC[[M]:[M]],2,1,1,SUM(AC[[AB]:[DB]])))),""))</f>
        <v/>
      </c>
      <c r="BO106" t="str">
        <f>IF(OR(BO$5="",$S106=""),"",IFERROR(SUM(PRODUCT(INDEX(CMB[[BA_0O]:[BA_2O]],MATCH(ROUND(MIN(SUM(BO$4,$O106/1000),SUM($O106,BO$4/1000)),3),CMB[[Cmb_ID]:[Cmb_ID]],0),SUM(N(BO$1),N($R106),1)),CHOOSE(AC[[M]:[M]],1,1,0,AC[[AB]:[AB]])),PRODUCT(INDEX(CMB[[BD_0O]:[BD_2O]],MATCH(ROUND(MIN(SUM(BO$4,$O106/1000),SUM($O106,BO$4/1000)),3),CMB[[Cmb_ID]:[Cmb_ID]],0),SUM(N(BO$1),N($R106),1)),CHOOSE(AC[[M]:[M]],1,0,1,AC[[DB]:[DB]])),PRODUCT(SUM(ROUND(AVERAGE(VALUE(BO$3),VALUE($P106)),0),CHOOSE(IF(OR(BO$1,$R106),4,INDEX(CMB[[Res_Rare]:[Res_Rare]],MATCH(ROUND(MIN(SUM(BO$4,$O106/1000),SUM($O106,BO$4/1000)),3),CMB[[Cmb_ID]:[Cmb_ID]],0))),-1,-1,0,0)),IF(OR(BO$1,$R106),4,INDEX(CMB[[Cmb_Rare]:[Cmb_Rare]],MATCH(ROUND(MIN(SUM(BO$4,$O106/1000),SUM($O106,BO$4/1000)),3),CMB[[Cmb_ID]:[Cmb_ID]],0))),CHOOSE(AC[[M]:[M]],2,1,1,SUM(AC[[AB]:[DB]])))),""))</f>
        <v/>
      </c>
      <c r="BP106" t="str">
        <f>IF(OR(BP$5="",$S106=""),"",IFERROR(SUM(PRODUCT(INDEX(CMB[[BA_0O]:[BA_2O]],MATCH(ROUND(MIN(SUM(BP$4,$O106/1000),SUM($O106,BP$4/1000)),3),CMB[[Cmb_ID]:[Cmb_ID]],0),SUM(N(BP$1),N($R106),1)),CHOOSE(AC[[M]:[M]],1,1,0,AC[[AB]:[AB]])),PRODUCT(INDEX(CMB[[BD_0O]:[BD_2O]],MATCH(ROUND(MIN(SUM(BP$4,$O106/1000),SUM($O106,BP$4/1000)),3),CMB[[Cmb_ID]:[Cmb_ID]],0),SUM(N(BP$1),N($R106),1)),CHOOSE(AC[[M]:[M]],1,0,1,AC[[DB]:[DB]])),PRODUCT(SUM(ROUND(AVERAGE(VALUE(BP$3),VALUE($P106)),0),CHOOSE(IF(OR(BP$1,$R106),4,INDEX(CMB[[Res_Rare]:[Res_Rare]],MATCH(ROUND(MIN(SUM(BP$4,$O106/1000),SUM($O106,BP$4/1000)),3),CMB[[Cmb_ID]:[Cmb_ID]],0))),-1,-1,0,0)),IF(OR(BP$1,$R106),4,INDEX(CMB[[Cmb_Rare]:[Cmb_Rare]],MATCH(ROUND(MIN(SUM(BP$4,$O106/1000),SUM($O106,BP$4/1000)),3),CMB[[Cmb_ID]:[Cmb_ID]],0))),CHOOSE(AC[[M]:[M]],2,1,1,SUM(AC[[AB]:[DB]])))),""))</f>
        <v/>
      </c>
      <c r="BQ106" t="str">
        <f>IF(OR(BQ$5="",$S106=""),"",IFERROR(SUM(PRODUCT(INDEX(CMB[[BA_0O]:[BA_2O]],MATCH(ROUND(MIN(SUM(BQ$4,$O106/1000),SUM($O106,BQ$4/1000)),3),CMB[[Cmb_ID]:[Cmb_ID]],0),SUM(N(BQ$1),N($R106),1)),CHOOSE(AC[[M]:[M]],1,1,0,AC[[AB]:[AB]])),PRODUCT(INDEX(CMB[[BD_0O]:[BD_2O]],MATCH(ROUND(MIN(SUM(BQ$4,$O106/1000),SUM($O106,BQ$4/1000)),3),CMB[[Cmb_ID]:[Cmb_ID]],0),SUM(N(BQ$1),N($R106),1)),CHOOSE(AC[[M]:[M]],1,0,1,AC[[DB]:[DB]])),PRODUCT(SUM(ROUND(AVERAGE(VALUE(BQ$3),VALUE($P106)),0),CHOOSE(IF(OR(BQ$1,$R106),4,INDEX(CMB[[Res_Rare]:[Res_Rare]],MATCH(ROUND(MIN(SUM(BQ$4,$O106/1000),SUM($O106,BQ$4/1000)),3),CMB[[Cmb_ID]:[Cmb_ID]],0))),-1,-1,0,0)),IF(OR(BQ$1,$R106),4,INDEX(CMB[[Cmb_Rare]:[Cmb_Rare]],MATCH(ROUND(MIN(SUM(BQ$4,$O106/1000),SUM($O106,BQ$4/1000)),3),CMB[[Cmb_ID]:[Cmb_ID]],0))),CHOOSE(AC[[M]:[M]],2,1,1,SUM(AC[[AB]:[DB]])))),""))</f>
        <v/>
      </c>
      <c r="BR106" t="str">
        <f>IF(OR(BR$5="",$S106=""),"",IFERROR(SUM(PRODUCT(INDEX(CMB[[BA_0O]:[BA_2O]],MATCH(ROUND(MIN(SUM(BR$4,$O106/1000),SUM($O106,BR$4/1000)),3),CMB[[Cmb_ID]:[Cmb_ID]],0),SUM(N(BR$1),N($R106),1)),CHOOSE(AC[[M]:[M]],1,1,0,AC[[AB]:[AB]])),PRODUCT(INDEX(CMB[[BD_0O]:[BD_2O]],MATCH(ROUND(MIN(SUM(BR$4,$O106/1000),SUM($O106,BR$4/1000)),3),CMB[[Cmb_ID]:[Cmb_ID]],0),SUM(N(BR$1),N($R106),1)),CHOOSE(AC[[M]:[M]],1,0,1,AC[[DB]:[DB]])),PRODUCT(SUM(ROUND(AVERAGE(VALUE(BR$3),VALUE($P106)),0),CHOOSE(IF(OR(BR$1,$R106),4,INDEX(CMB[[Res_Rare]:[Res_Rare]],MATCH(ROUND(MIN(SUM(BR$4,$O106/1000),SUM($O106,BR$4/1000)),3),CMB[[Cmb_ID]:[Cmb_ID]],0))),-1,-1,0,0)),IF(OR(BR$1,$R106),4,INDEX(CMB[[Cmb_Rare]:[Cmb_Rare]],MATCH(ROUND(MIN(SUM(BR$4,$O106/1000),SUM($O106,BR$4/1000)),3),CMB[[Cmb_ID]:[Cmb_ID]],0))),CHOOSE(AC[[M]:[M]],2,1,1,SUM(AC[[AB]:[DB]])))),""))</f>
        <v/>
      </c>
      <c r="BS106" t="str">
        <f>IF(OR(BS$5="",$S106=""),"",IFERROR(SUM(PRODUCT(INDEX(CMB[[BA_0O]:[BA_2O]],MATCH(ROUND(MIN(SUM(BS$4,$O106/1000),SUM($O106,BS$4/1000)),3),CMB[[Cmb_ID]:[Cmb_ID]],0),SUM(N(BS$1),N($R106),1)),CHOOSE(AC[[M]:[M]],1,1,0,AC[[AB]:[AB]])),PRODUCT(INDEX(CMB[[BD_0O]:[BD_2O]],MATCH(ROUND(MIN(SUM(BS$4,$O106/1000),SUM($O106,BS$4/1000)),3),CMB[[Cmb_ID]:[Cmb_ID]],0),SUM(N(BS$1),N($R106),1)),CHOOSE(AC[[M]:[M]],1,0,1,AC[[DB]:[DB]])),PRODUCT(SUM(ROUND(AVERAGE(VALUE(BS$3),VALUE($P106)),0),CHOOSE(IF(OR(BS$1,$R106),4,INDEX(CMB[[Res_Rare]:[Res_Rare]],MATCH(ROUND(MIN(SUM(BS$4,$O106/1000),SUM($O106,BS$4/1000)),3),CMB[[Cmb_ID]:[Cmb_ID]],0))),-1,-1,0,0)),IF(OR(BS$1,$R106),4,INDEX(CMB[[Cmb_Rare]:[Cmb_Rare]],MATCH(ROUND(MIN(SUM(BS$4,$O106/1000),SUM($O106,BS$4/1000)),3),CMB[[Cmb_ID]:[Cmb_ID]],0))),CHOOSE(AC[[M]:[M]],2,1,1,SUM(AC[[AB]:[DB]])))),""))</f>
        <v/>
      </c>
      <c r="BT106" t="str">
        <f>IF(OR(BT$5="",$S106=""),"",IFERROR(SUM(PRODUCT(INDEX(CMB[[BA_0O]:[BA_2O]],MATCH(ROUND(MIN(SUM(BT$4,$O106/1000),SUM($O106,BT$4/1000)),3),CMB[[Cmb_ID]:[Cmb_ID]],0),SUM(N(BT$1),N($R106),1)),CHOOSE(AC[[M]:[M]],1,1,0,AC[[AB]:[AB]])),PRODUCT(INDEX(CMB[[BD_0O]:[BD_2O]],MATCH(ROUND(MIN(SUM(BT$4,$O106/1000),SUM($O106,BT$4/1000)),3),CMB[[Cmb_ID]:[Cmb_ID]],0),SUM(N(BT$1),N($R106),1)),CHOOSE(AC[[M]:[M]],1,0,1,AC[[DB]:[DB]])),PRODUCT(SUM(ROUND(AVERAGE(VALUE(BT$3),VALUE($P106)),0),CHOOSE(IF(OR(BT$1,$R106),4,INDEX(CMB[[Res_Rare]:[Res_Rare]],MATCH(ROUND(MIN(SUM(BT$4,$O106/1000),SUM($O106,BT$4/1000)),3),CMB[[Cmb_ID]:[Cmb_ID]],0))),-1,-1,0,0)),IF(OR(BT$1,$R106),4,INDEX(CMB[[Cmb_Rare]:[Cmb_Rare]],MATCH(ROUND(MIN(SUM(BT$4,$O106/1000),SUM($O106,BT$4/1000)),3),CMB[[Cmb_ID]:[Cmb_ID]],0))),CHOOSE(AC[[M]:[M]],2,1,1,SUM(AC[[AB]:[DB]])))),""))</f>
        <v/>
      </c>
      <c r="BU106" t="str">
        <f>IF(OR(BU$5="",$S106=""),"",IFERROR(SUM(PRODUCT(INDEX(CMB[[BA_0O]:[BA_2O]],MATCH(ROUND(MIN(SUM(BU$4,$O106/1000),SUM($O106,BU$4/1000)),3),CMB[[Cmb_ID]:[Cmb_ID]],0),SUM(N(BU$1),N($R106),1)),CHOOSE(AC[[M]:[M]],1,1,0,AC[[AB]:[AB]])),PRODUCT(INDEX(CMB[[BD_0O]:[BD_2O]],MATCH(ROUND(MIN(SUM(BU$4,$O106/1000),SUM($O106,BU$4/1000)),3),CMB[[Cmb_ID]:[Cmb_ID]],0),SUM(N(BU$1),N($R106),1)),CHOOSE(AC[[M]:[M]],1,0,1,AC[[DB]:[DB]])),PRODUCT(SUM(ROUND(AVERAGE(VALUE(BU$3),VALUE($P106)),0),CHOOSE(IF(OR(BU$1,$R106),4,INDEX(CMB[[Res_Rare]:[Res_Rare]],MATCH(ROUND(MIN(SUM(BU$4,$O106/1000),SUM($O106,BU$4/1000)),3),CMB[[Cmb_ID]:[Cmb_ID]],0))),-1,-1,0,0)),IF(OR(BU$1,$R106),4,INDEX(CMB[[Cmb_Rare]:[Cmb_Rare]],MATCH(ROUND(MIN(SUM(BU$4,$O106/1000),SUM($O106,BU$4/1000)),3),CMB[[Cmb_ID]:[Cmb_ID]],0))),CHOOSE(AC[[M]:[M]],2,1,1,SUM(AC[[AB]:[DB]])))),""))</f>
        <v/>
      </c>
      <c r="BV106" t="str">
        <f>IF(OR(BV$5="",$S106=""),"",IFERROR(SUM(PRODUCT(INDEX(CMB[[BA_0O]:[BA_2O]],MATCH(ROUND(MIN(SUM(BV$4,$O106/1000),SUM($O106,BV$4/1000)),3),CMB[[Cmb_ID]:[Cmb_ID]],0),SUM(N(BV$1),N($R106),1)),CHOOSE(AC[[M]:[M]],1,1,0,AC[[AB]:[AB]])),PRODUCT(INDEX(CMB[[BD_0O]:[BD_2O]],MATCH(ROUND(MIN(SUM(BV$4,$O106/1000),SUM($O106,BV$4/1000)),3),CMB[[Cmb_ID]:[Cmb_ID]],0),SUM(N(BV$1),N($R106),1)),CHOOSE(AC[[M]:[M]],1,0,1,AC[[DB]:[DB]])),PRODUCT(SUM(ROUND(AVERAGE(VALUE(BV$3),VALUE($P106)),0),CHOOSE(IF(OR(BV$1,$R106),4,INDEX(CMB[[Res_Rare]:[Res_Rare]],MATCH(ROUND(MIN(SUM(BV$4,$O106/1000),SUM($O106,BV$4/1000)),3),CMB[[Cmb_ID]:[Cmb_ID]],0))),-1,-1,0,0)),IF(OR(BV$1,$R106),4,INDEX(CMB[[Cmb_Rare]:[Cmb_Rare]],MATCH(ROUND(MIN(SUM(BV$4,$O106/1000),SUM($O106,BV$4/1000)),3),CMB[[Cmb_ID]:[Cmb_ID]],0))),CHOOSE(AC[[M]:[M]],2,1,1,SUM(AC[[AB]:[DB]])))),""))</f>
        <v/>
      </c>
      <c r="BW106" t="str">
        <f>IF(OR(BW$5="",$S106=""),"",IFERROR(SUM(PRODUCT(INDEX(CMB[[BA_0O]:[BA_2O]],MATCH(ROUND(MIN(SUM(BW$4,$O106/1000),SUM($O106,BW$4/1000)),3),CMB[[Cmb_ID]:[Cmb_ID]],0),SUM(N(BW$1),N($R106),1)),CHOOSE(AC[[M]:[M]],1,1,0,AC[[AB]:[AB]])),PRODUCT(INDEX(CMB[[BD_0O]:[BD_2O]],MATCH(ROUND(MIN(SUM(BW$4,$O106/1000),SUM($O106,BW$4/1000)),3),CMB[[Cmb_ID]:[Cmb_ID]],0),SUM(N(BW$1),N($R106),1)),CHOOSE(AC[[M]:[M]],1,0,1,AC[[DB]:[DB]])),PRODUCT(SUM(ROUND(AVERAGE(VALUE(BW$3),VALUE($P106)),0),CHOOSE(IF(OR(BW$1,$R106),4,INDEX(CMB[[Res_Rare]:[Res_Rare]],MATCH(ROUND(MIN(SUM(BW$4,$O106/1000),SUM($O106,BW$4/1000)),3),CMB[[Cmb_ID]:[Cmb_ID]],0))),-1,-1,0,0)),IF(OR(BW$1,$R106),4,INDEX(CMB[[Cmb_Rare]:[Cmb_Rare]],MATCH(ROUND(MIN(SUM(BW$4,$O106/1000),SUM($O106,BW$4/1000)),3),CMB[[Cmb_ID]:[Cmb_ID]],0))),CHOOSE(AC[[M]:[M]],2,1,1,SUM(AC[[AB]:[DB]])))),""))</f>
        <v/>
      </c>
      <c r="BX106" t="str">
        <f>IF(OR(BX$5="",$S106=""),"",IFERROR(SUM(PRODUCT(INDEX(CMB[[BA_0O]:[BA_2O]],MATCH(ROUND(MIN(SUM(BX$4,$O106/1000),SUM($O106,BX$4/1000)),3),CMB[[Cmb_ID]:[Cmb_ID]],0),SUM(N(BX$1),N($R106),1)),CHOOSE(AC[[M]:[M]],1,1,0,AC[[AB]:[AB]])),PRODUCT(INDEX(CMB[[BD_0O]:[BD_2O]],MATCH(ROUND(MIN(SUM(BX$4,$O106/1000),SUM($O106,BX$4/1000)),3),CMB[[Cmb_ID]:[Cmb_ID]],0),SUM(N(BX$1),N($R106),1)),CHOOSE(AC[[M]:[M]],1,0,1,AC[[DB]:[DB]])),PRODUCT(SUM(ROUND(AVERAGE(VALUE(BX$3),VALUE($P106)),0),CHOOSE(IF(OR(BX$1,$R106),4,INDEX(CMB[[Res_Rare]:[Res_Rare]],MATCH(ROUND(MIN(SUM(BX$4,$O106/1000),SUM($O106,BX$4/1000)),3),CMB[[Cmb_ID]:[Cmb_ID]],0))),-1,-1,0,0)),IF(OR(BX$1,$R106),4,INDEX(CMB[[Cmb_Rare]:[Cmb_Rare]],MATCH(ROUND(MIN(SUM(BX$4,$O106/1000),SUM($O106,BX$4/1000)),3),CMB[[Cmb_ID]:[Cmb_ID]],0))),CHOOSE(AC[[M]:[M]],2,1,1,SUM(AC[[AB]:[DB]])))),""))</f>
        <v/>
      </c>
      <c r="BY106" t="str">
        <f>IF(OR(BY$5="",$S106=""),"",IFERROR(SUM(PRODUCT(INDEX(CMB[[BA_0O]:[BA_2O]],MATCH(ROUND(MIN(SUM(BY$4,$O106/1000),SUM($O106,BY$4/1000)),3),CMB[[Cmb_ID]:[Cmb_ID]],0),SUM(N(BY$1),N($R106),1)),CHOOSE(AC[[M]:[M]],1,1,0,AC[[AB]:[AB]])),PRODUCT(INDEX(CMB[[BD_0O]:[BD_2O]],MATCH(ROUND(MIN(SUM(BY$4,$O106/1000),SUM($O106,BY$4/1000)),3),CMB[[Cmb_ID]:[Cmb_ID]],0),SUM(N(BY$1),N($R106),1)),CHOOSE(AC[[M]:[M]],1,0,1,AC[[DB]:[DB]])),PRODUCT(SUM(ROUND(AVERAGE(VALUE(BY$3),VALUE($P106)),0),CHOOSE(IF(OR(BY$1,$R106),4,INDEX(CMB[[Res_Rare]:[Res_Rare]],MATCH(ROUND(MIN(SUM(BY$4,$O106/1000),SUM($O106,BY$4/1000)),3),CMB[[Cmb_ID]:[Cmb_ID]],0))),-1,-1,0,0)),IF(OR(BY$1,$R106),4,INDEX(CMB[[Cmb_Rare]:[Cmb_Rare]],MATCH(ROUND(MIN(SUM(BY$4,$O106/1000),SUM($O106,BY$4/1000)),3),CMB[[Cmb_ID]:[Cmb_ID]],0))),CHOOSE(AC[[M]:[M]],2,1,1,SUM(AC[[AB]:[DB]])))),""))</f>
        <v/>
      </c>
      <c r="BZ106" t="str">
        <f>IF(OR(BZ$5="",$S106=""),"",IFERROR(SUM(PRODUCT(INDEX(CMB[[BA_0O]:[BA_2O]],MATCH(ROUND(MIN(SUM(BZ$4,$O106/1000),SUM($O106,BZ$4/1000)),3),CMB[[Cmb_ID]:[Cmb_ID]],0),SUM(N(BZ$1),N($R106),1)),CHOOSE(AC[[M]:[M]],1,1,0,AC[[AB]:[AB]])),PRODUCT(INDEX(CMB[[BD_0O]:[BD_2O]],MATCH(ROUND(MIN(SUM(BZ$4,$O106/1000),SUM($O106,BZ$4/1000)),3),CMB[[Cmb_ID]:[Cmb_ID]],0),SUM(N(BZ$1),N($R106),1)),CHOOSE(AC[[M]:[M]],1,0,1,AC[[DB]:[DB]])),PRODUCT(SUM(ROUND(AVERAGE(VALUE(BZ$3),VALUE($P106)),0),CHOOSE(IF(OR(BZ$1,$R106),4,INDEX(CMB[[Res_Rare]:[Res_Rare]],MATCH(ROUND(MIN(SUM(BZ$4,$O106/1000),SUM($O106,BZ$4/1000)),3),CMB[[Cmb_ID]:[Cmb_ID]],0))),-1,-1,0,0)),IF(OR(BZ$1,$R106),4,INDEX(CMB[[Cmb_Rare]:[Cmb_Rare]],MATCH(ROUND(MIN(SUM(BZ$4,$O106/1000),SUM($O106,BZ$4/1000)),3),CMB[[Cmb_ID]:[Cmb_ID]],0))),CHOOSE(AC[[M]:[M]],2,1,1,SUM(AC[[AB]:[DB]])))),""))</f>
        <v/>
      </c>
      <c r="CA106" t="str">
        <f>IF(OR(CA$5="",$S106=""),"",IFERROR(SUM(PRODUCT(INDEX(CMB[[BA_0O]:[BA_2O]],MATCH(ROUND(MIN(SUM(CA$4,$O106/1000),SUM($O106,CA$4/1000)),3),CMB[[Cmb_ID]:[Cmb_ID]],0),SUM(N(CA$1),N($R106),1)),CHOOSE(AC[[M]:[M]],1,1,0,AC[[AB]:[AB]])),PRODUCT(INDEX(CMB[[BD_0O]:[BD_2O]],MATCH(ROUND(MIN(SUM(CA$4,$O106/1000),SUM($O106,CA$4/1000)),3),CMB[[Cmb_ID]:[Cmb_ID]],0),SUM(N(CA$1),N($R106),1)),CHOOSE(AC[[M]:[M]],1,0,1,AC[[DB]:[DB]])),PRODUCT(SUM(ROUND(AVERAGE(VALUE(CA$3),VALUE($P106)),0),CHOOSE(IF(OR(CA$1,$R106),4,INDEX(CMB[[Res_Rare]:[Res_Rare]],MATCH(ROUND(MIN(SUM(CA$4,$O106/1000),SUM($O106,CA$4/1000)),3),CMB[[Cmb_ID]:[Cmb_ID]],0))),-1,-1,0,0)),IF(OR(CA$1,$R106),4,INDEX(CMB[[Cmb_Rare]:[Cmb_Rare]],MATCH(ROUND(MIN(SUM(CA$4,$O106/1000),SUM($O106,CA$4/1000)),3),CMB[[Cmb_ID]:[Cmb_ID]],0))),CHOOSE(AC[[M]:[M]],2,1,1,SUM(AC[[AB]:[DB]])))),""))</f>
        <v/>
      </c>
      <c r="CB106" t="str">
        <f>IF(OR(CB$5="",$S106=""),"",IFERROR(SUM(PRODUCT(INDEX(CMB[[BA_0O]:[BA_2O]],MATCH(ROUND(MIN(SUM(CB$4,$O106/1000),SUM($O106,CB$4/1000)),3),CMB[[Cmb_ID]:[Cmb_ID]],0),SUM(N(CB$1),N($R106),1)),CHOOSE(AC[[M]:[M]],1,1,0,AC[[AB]:[AB]])),PRODUCT(INDEX(CMB[[BD_0O]:[BD_2O]],MATCH(ROUND(MIN(SUM(CB$4,$O106/1000),SUM($O106,CB$4/1000)),3),CMB[[Cmb_ID]:[Cmb_ID]],0),SUM(N(CB$1),N($R106),1)),CHOOSE(AC[[M]:[M]],1,0,1,AC[[DB]:[DB]])),PRODUCT(SUM(ROUND(AVERAGE(VALUE(CB$3),VALUE($P106)),0),CHOOSE(IF(OR(CB$1,$R106),4,INDEX(CMB[[Res_Rare]:[Res_Rare]],MATCH(ROUND(MIN(SUM(CB$4,$O106/1000),SUM($O106,CB$4/1000)),3),CMB[[Cmb_ID]:[Cmb_ID]],0))),-1,-1,0,0)),IF(OR(CB$1,$R106),4,INDEX(CMB[[Cmb_Rare]:[Cmb_Rare]],MATCH(ROUND(MIN(SUM(CB$4,$O106/1000),SUM($O106,CB$4/1000)),3),CMB[[Cmb_ID]:[Cmb_ID]],0))),CHOOSE(AC[[M]:[M]],2,1,1,SUM(AC[[AB]:[DB]])))),""))</f>
        <v/>
      </c>
      <c r="CC106" t="str">
        <f>IF(OR(CC$5="",$S106=""),"",IFERROR(SUM(PRODUCT(INDEX(CMB[[BA_0O]:[BA_2O]],MATCH(ROUND(MIN(SUM(CC$4,$O106/1000),SUM($O106,CC$4/1000)),3),CMB[[Cmb_ID]:[Cmb_ID]],0),SUM(N(CC$1),N($R106),1)),CHOOSE(AC[[M]:[M]],1,1,0,AC[[AB]:[AB]])),PRODUCT(INDEX(CMB[[BD_0O]:[BD_2O]],MATCH(ROUND(MIN(SUM(CC$4,$O106/1000),SUM($O106,CC$4/1000)),3),CMB[[Cmb_ID]:[Cmb_ID]],0),SUM(N(CC$1),N($R106),1)),CHOOSE(AC[[M]:[M]],1,0,1,AC[[DB]:[DB]])),PRODUCT(SUM(ROUND(AVERAGE(VALUE(CC$3),VALUE($P106)),0),CHOOSE(IF(OR(CC$1,$R106),4,INDEX(CMB[[Res_Rare]:[Res_Rare]],MATCH(ROUND(MIN(SUM(CC$4,$O106/1000),SUM($O106,CC$4/1000)),3),CMB[[Cmb_ID]:[Cmb_ID]],0))),-1,-1,0,0)),IF(OR(CC$1,$R106),4,INDEX(CMB[[Cmb_Rare]:[Cmb_Rare]],MATCH(ROUND(MIN(SUM(CC$4,$O106/1000),SUM($O106,CC$4/1000)),3),CMB[[Cmb_ID]:[Cmb_ID]],0))),CHOOSE(AC[[M]:[M]],2,1,1,SUM(AC[[AB]:[DB]])))),""))</f>
        <v/>
      </c>
      <c r="CD106" t="str">
        <f>IF(OR(CD$5="",$S106=""),"",IFERROR(SUM(PRODUCT(INDEX(CMB[[BA_0O]:[BA_2O]],MATCH(ROUND(MIN(SUM(CD$4,$O106/1000),SUM($O106,CD$4/1000)),3),CMB[[Cmb_ID]:[Cmb_ID]],0),SUM(N(CD$1),N($R106),1)),CHOOSE(AC[[M]:[M]],1,1,0,AC[[AB]:[AB]])),PRODUCT(INDEX(CMB[[BD_0O]:[BD_2O]],MATCH(ROUND(MIN(SUM(CD$4,$O106/1000),SUM($O106,CD$4/1000)),3),CMB[[Cmb_ID]:[Cmb_ID]],0),SUM(N(CD$1),N($R106),1)),CHOOSE(AC[[M]:[M]],1,0,1,AC[[DB]:[DB]])),PRODUCT(SUM(ROUND(AVERAGE(VALUE(CD$3),VALUE($P106)),0),CHOOSE(IF(OR(CD$1,$R106),4,INDEX(CMB[[Res_Rare]:[Res_Rare]],MATCH(ROUND(MIN(SUM(CD$4,$O106/1000),SUM($O106,CD$4/1000)),3),CMB[[Cmb_ID]:[Cmb_ID]],0))),-1,-1,0,0)),IF(OR(CD$1,$R106),4,INDEX(CMB[[Cmb_Rare]:[Cmb_Rare]],MATCH(ROUND(MIN(SUM(CD$4,$O106/1000),SUM($O106,CD$4/1000)),3),CMB[[Cmb_ID]:[Cmb_ID]],0))),CHOOSE(AC[[M]:[M]],2,1,1,SUM(AC[[AB]:[DB]])))),""))</f>
        <v/>
      </c>
      <c r="CE106" t="str">
        <f>IF(OR(CE$5="",$S106=""),"",IFERROR(SUM(PRODUCT(INDEX(CMB[[BA_0O]:[BA_2O]],MATCH(ROUND(MIN(SUM(CE$4,$O106/1000),SUM($O106,CE$4/1000)),3),CMB[[Cmb_ID]:[Cmb_ID]],0),SUM(N(CE$1),N($R106),1)),CHOOSE(AC[[M]:[M]],1,1,0,AC[[AB]:[AB]])),PRODUCT(INDEX(CMB[[BD_0O]:[BD_2O]],MATCH(ROUND(MIN(SUM(CE$4,$O106/1000),SUM($O106,CE$4/1000)),3),CMB[[Cmb_ID]:[Cmb_ID]],0),SUM(N(CE$1),N($R106),1)),CHOOSE(AC[[M]:[M]],1,0,1,AC[[DB]:[DB]])),PRODUCT(SUM(ROUND(AVERAGE(VALUE(CE$3),VALUE($P106)),0),CHOOSE(IF(OR(CE$1,$R106),4,INDEX(CMB[[Res_Rare]:[Res_Rare]],MATCH(ROUND(MIN(SUM(CE$4,$O106/1000),SUM($O106,CE$4/1000)),3),CMB[[Cmb_ID]:[Cmb_ID]],0))),-1,-1,0,0)),IF(OR(CE$1,$R106),4,INDEX(CMB[[Cmb_Rare]:[Cmb_Rare]],MATCH(ROUND(MIN(SUM(CE$4,$O106/1000),SUM($O106,CE$4/1000)),3),CMB[[Cmb_ID]:[Cmb_ID]],0))),CHOOSE(AC[[M]:[M]],2,1,1,SUM(AC[[AB]:[DB]])))),""))</f>
        <v/>
      </c>
      <c r="CF106" t="str">
        <f>IF(OR(CF$5="",$S106=""),"",IFERROR(SUM(PRODUCT(INDEX(CMB[[BA_0O]:[BA_2O]],MATCH(ROUND(MIN(SUM(CF$4,$O106/1000),SUM($O106,CF$4/1000)),3),CMB[[Cmb_ID]:[Cmb_ID]],0),SUM(N(CF$1),N($R106),1)),CHOOSE(AC[[M]:[M]],1,1,0,AC[[AB]:[AB]])),PRODUCT(INDEX(CMB[[BD_0O]:[BD_2O]],MATCH(ROUND(MIN(SUM(CF$4,$O106/1000),SUM($O106,CF$4/1000)),3),CMB[[Cmb_ID]:[Cmb_ID]],0),SUM(N(CF$1),N($R106),1)),CHOOSE(AC[[M]:[M]],1,0,1,AC[[DB]:[DB]])),PRODUCT(SUM(ROUND(AVERAGE(VALUE(CF$3),VALUE($P106)),0),CHOOSE(IF(OR(CF$1,$R106),4,INDEX(CMB[[Res_Rare]:[Res_Rare]],MATCH(ROUND(MIN(SUM(CF$4,$O106/1000),SUM($O106,CF$4/1000)),3),CMB[[Cmb_ID]:[Cmb_ID]],0))),-1,-1,0,0)),IF(OR(CF$1,$R106),4,INDEX(CMB[[Cmb_Rare]:[Cmb_Rare]],MATCH(ROUND(MIN(SUM(CF$4,$O106/1000),SUM($O106,CF$4/1000)),3),CMB[[Cmb_ID]:[Cmb_ID]],0))),CHOOSE(AC[[M]:[M]],2,1,1,SUM(AC[[AB]:[DB]])))),""))</f>
        <v/>
      </c>
      <c r="CG106" t="str">
        <f>IF(OR(CG$5="",$S106=""),"",IFERROR(SUM(PRODUCT(INDEX(CMB[[BA_0O]:[BA_2O]],MATCH(ROUND(MIN(SUM(CG$4,$O106/1000),SUM($O106,CG$4/1000)),3),CMB[[Cmb_ID]:[Cmb_ID]],0),SUM(N(CG$1),N($R106),1)),CHOOSE(AC[[M]:[M]],1,1,0,AC[[AB]:[AB]])),PRODUCT(INDEX(CMB[[BD_0O]:[BD_2O]],MATCH(ROUND(MIN(SUM(CG$4,$O106/1000),SUM($O106,CG$4/1000)),3),CMB[[Cmb_ID]:[Cmb_ID]],0),SUM(N(CG$1),N($R106),1)),CHOOSE(AC[[M]:[M]],1,0,1,AC[[DB]:[DB]])),PRODUCT(SUM(ROUND(AVERAGE(VALUE(CG$3),VALUE($P106)),0),CHOOSE(IF(OR(CG$1,$R106),4,INDEX(CMB[[Res_Rare]:[Res_Rare]],MATCH(ROUND(MIN(SUM(CG$4,$O106/1000),SUM($O106,CG$4/1000)),3),CMB[[Cmb_ID]:[Cmb_ID]],0))),-1,-1,0,0)),IF(OR(CG$1,$R106),4,INDEX(CMB[[Cmb_Rare]:[Cmb_Rare]],MATCH(ROUND(MIN(SUM(CG$4,$O106/1000),SUM($O106,CG$4/1000)),3),CMB[[Cmb_ID]:[Cmb_ID]],0))),CHOOSE(AC[[M]:[M]],2,1,1,SUM(AC[[AB]:[DB]])))),""))</f>
        <v/>
      </c>
      <c r="CH106" t="str">
        <f>IF(OR(CH$5="",$S106=""),"",IFERROR(SUM(PRODUCT(INDEX(CMB[[BA_0O]:[BA_2O]],MATCH(ROUND(MIN(SUM(CH$4,$O106/1000),SUM($O106,CH$4/1000)),3),CMB[[Cmb_ID]:[Cmb_ID]],0),SUM(N(CH$1),N($R106),1)),CHOOSE(AC[[M]:[M]],1,1,0,AC[[AB]:[AB]])),PRODUCT(INDEX(CMB[[BD_0O]:[BD_2O]],MATCH(ROUND(MIN(SUM(CH$4,$O106/1000),SUM($O106,CH$4/1000)),3),CMB[[Cmb_ID]:[Cmb_ID]],0),SUM(N(CH$1),N($R106),1)),CHOOSE(AC[[M]:[M]],1,0,1,AC[[DB]:[DB]])),PRODUCT(SUM(ROUND(AVERAGE(VALUE(CH$3),VALUE($P106)),0),CHOOSE(IF(OR(CH$1,$R106),4,INDEX(CMB[[Res_Rare]:[Res_Rare]],MATCH(ROUND(MIN(SUM(CH$4,$O106/1000),SUM($O106,CH$4/1000)),3),CMB[[Cmb_ID]:[Cmb_ID]],0))),-1,-1,0,0)),IF(OR(CH$1,$R106),4,INDEX(CMB[[Cmb_Rare]:[Cmb_Rare]],MATCH(ROUND(MIN(SUM(CH$4,$O106/1000),SUM($O106,CH$4/1000)),3),CMB[[Cmb_ID]:[Cmb_ID]],0))),CHOOSE(AC[[M]:[M]],2,1,1,SUM(AC[[AB]:[DB]])))),""))</f>
        <v/>
      </c>
      <c r="CI106" t="str">
        <f>IF(OR(CI$5="",$S106=""),"",IFERROR(SUM(PRODUCT(INDEX(CMB[[BA_0O]:[BA_2O]],MATCH(ROUND(MIN(SUM(CI$4,$O106/1000),SUM($O106,CI$4/1000)),3),CMB[[Cmb_ID]:[Cmb_ID]],0),SUM(N(CI$1),N($R106),1)),CHOOSE(AC[[M]:[M]],1,1,0,AC[[AB]:[AB]])),PRODUCT(INDEX(CMB[[BD_0O]:[BD_2O]],MATCH(ROUND(MIN(SUM(CI$4,$O106/1000),SUM($O106,CI$4/1000)),3),CMB[[Cmb_ID]:[Cmb_ID]],0),SUM(N(CI$1),N($R106),1)),CHOOSE(AC[[M]:[M]],1,0,1,AC[[DB]:[DB]])),PRODUCT(SUM(ROUND(AVERAGE(VALUE(CI$3),VALUE($P106)),0),CHOOSE(IF(OR(CI$1,$R106),4,INDEX(CMB[[Res_Rare]:[Res_Rare]],MATCH(ROUND(MIN(SUM(CI$4,$O106/1000),SUM($O106,CI$4/1000)),3),CMB[[Cmb_ID]:[Cmb_ID]],0))),-1,-1,0,0)),IF(OR(CI$1,$R106),4,INDEX(CMB[[Cmb_Rare]:[Cmb_Rare]],MATCH(ROUND(MIN(SUM(CI$4,$O106/1000),SUM($O106,CI$4/1000)),3),CMB[[Cmb_ID]:[Cmb_ID]],0))),CHOOSE(AC[[M]:[M]],2,1,1,SUM(AC[[AB]:[DB]])))),""))</f>
        <v/>
      </c>
      <c r="CJ106" t="str">
        <f>IF(OR(CJ$5="",$S106=""),"",IFERROR(SUM(PRODUCT(INDEX(CMB[[BA_0O]:[BA_2O]],MATCH(ROUND(MIN(SUM(CJ$4,$O106/1000),SUM($O106,CJ$4/1000)),3),CMB[[Cmb_ID]:[Cmb_ID]],0),SUM(N(CJ$1),N($R106),1)),CHOOSE(AC[[M]:[M]],1,1,0,AC[[AB]:[AB]])),PRODUCT(INDEX(CMB[[BD_0O]:[BD_2O]],MATCH(ROUND(MIN(SUM(CJ$4,$O106/1000),SUM($O106,CJ$4/1000)),3),CMB[[Cmb_ID]:[Cmb_ID]],0),SUM(N(CJ$1),N($R106),1)),CHOOSE(AC[[M]:[M]],1,0,1,AC[[DB]:[DB]])),PRODUCT(SUM(ROUND(AVERAGE(VALUE(CJ$3),VALUE($P106)),0),CHOOSE(IF(OR(CJ$1,$R106),4,INDEX(CMB[[Res_Rare]:[Res_Rare]],MATCH(ROUND(MIN(SUM(CJ$4,$O106/1000),SUM($O106,CJ$4/1000)),3),CMB[[Cmb_ID]:[Cmb_ID]],0))),-1,-1,0,0)),IF(OR(CJ$1,$R106),4,INDEX(CMB[[Cmb_Rare]:[Cmb_Rare]],MATCH(ROUND(MIN(SUM(CJ$4,$O106/1000),SUM($O106,CJ$4/1000)),3),CMB[[Cmb_ID]:[Cmb_ID]],0))),CHOOSE(AC[[M]:[M]],2,1,1,SUM(AC[[AB]:[DB]])))),""))</f>
        <v/>
      </c>
      <c r="CK106" t="str">
        <f>IF(OR(CK$5="",$S106=""),"",IFERROR(SUM(PRODUCT(INDEX(CMB[[BA_0O]:[BA_2O]],MATCH(ROUND(MIN(SUM(CK$4,$O106/1000),SUM($O106,CK$4/1000)),3),CMB[[Cmb_ID]:[Cmb_ID]],0),SUM(N(CK$1),N($R106),1)),CHOOSE(AC[[M]:[M]],1,1,0,AC[[AB]:[AB]])),PRODUCT(INDEX(CMB[[BD_0O]:[BD_2O]],MATCH(ROUND(MIN(SUM(CK$4,$O106/1000),SUM($O106,CK$4/1000)),3),CMB[[Cmb_ID]:[Cmb_ID]],0),SUM(N(CK$1),N($R106),1)),CHOOSE(AC[[M]:[M]],1,0,1,AC[[DB]:[DB]])),PRODUCT(SUM(ROUND(AVERAGE(VALUE(CK$3),VALUE($P106)),0),CHOOSE(IF(OR(CK$1,$R106),4,INDEX(CMB[[Res_Rare]:[Res_Rare]],MATCH(ROUND(MIN(SUM(CK$4,$O106/1000),SUM($O106,CK$4/1000)),3),CMB[[Cmb_ID]:[Cmb_ID]],0))),-1,-1,0,0)),IF(OR(CK$1,$R106),4,INDEX(CMB[[Cmb_Rare]:[Cmb_Rare]],MATCH(ROUND(MIN(SUM(CK$4,$O106/1000),SUM($O106,CK$4/1000)),3),CMB[[Cmb_ID]:[Cmb_ID]],0))),CHOOSE(AC[[M]:[M]],2,1,1,SUM(AC[[AB]:[DB]])))),""))</f>
        <v/>
      </c>
      <c r="CL106" t="str">
        <f>IF(OR(CL$5="",$S106=""),"",IFERROR(SUM(PRODUCT(INDEX(CMB[[BA_0O]:[BA_2O]],MATCH(ROUND(MIN(SUM(CL$4,$O106/1000),SUM($O106,CL$4/1000)),3),CMB[[Cmb_ID]:[Cmb_ID]],0),SUM(N(CL$1),N($R106),1)),CHOOSE(AC[[M]:[M]],1,1,0,AC[[AB]:[AB]])),PRODUCT(INDEX(CMB[[BD_0O]:[BD_2O]],MATCH(ROUND(MIN(SUM(CL$4,$O106/1000),SUM($O106,CL$4/1000)),3),CMB[[Cmb_ID]:[Cmb_ID]],0),SUM(N(CL$1),N($R106),1)),CHOOSE(AC[[M]:[M]],1,0,1,AC[[DB]:[DB]])),PRODUCT(SUM(ROUND(AVERAGE(VALUE(CL$3),VALUE($P106)),0),CHOOSE(IF(OR(CL$1,$R106),4,INDEX(CMB[[Res_Rare]:[Res_Rare]],MATCH(ROUND(MIN(SUM(CL$4,$O106/1000),SUM($O106,CL$4/1000)),3),CMB[[Cmb_ID]:[Cmb_ID]],0))),-1,-1,0,0)),IF(OR(CL$1,$R106),4,INDEX(CMB[[Cmb_Rare]:[Cmb_Rare]],MATCH(ROUND(MIN(SUM(CL$4,$O106/1000),SUM($O106,CL$4/1000)),3),CMB[[Cmb_ID]:[Cmb_ID]],0))),CHOOSE(AC[[M]:[M]],2,1,1,SUM(AC[[AB]:[DB]])))),""))</f>
        <v/>
      </c>
      <c r="CM106" t="str">
        <f>IF(OR(CM$5="",$S106=""),"",IFERROR(SUM(PRODUCT(INDEX(CMB[[BA_0O]:[BA_2O]],MATCH(ROUND(MIN(SUM(CM$4,$O106/1000),SUM($O106,CM$4/1000)),3),CMB[[Cmb_ID]:[Cmb_ID]],0),SUM(N(CM$1),N($R106),1)),CHOOSE(AC[[M]:[M]],1,1,0,AC[[AB]:[AB]])),PRODUCT(INDEX(CMB[[BD_0O]:[BD_2O]],MATCH(ROUND(MIN(SUM(CM$4,$O106/1000),SUM($O106,CM$4/1000)),3),CMB[[Cmb_ID]:[Cmb_ID]],0),SUM(N(CM$1),N($R106),1)),CHOOSE(AC[[M]:[M]],1,0,1,AC[[DB]:[DB]])),PRODUCT(SUM(ROUND(AVERAGE(VALUE(CM$3),VALUE($P106)),0),CHOOSE(IF(OR(CM$1,$R106),4,INDEX(CMB[[Res_Rare]:[Res_Rare]],MATCH(ROUND(MIN(SUM(CM$4,$O106/1000),SUM($O106,CM$4/1000)),3),CMB[[Cmb_ID]:[Cmb_ID]],0))),-1,-1,0,0)),IF(OR(CM$1,$R106),4,INDEX(CMB[[Cmb_Rare]:[Cmb_Rare]],MATCH(ROUND(MIN(SUM(CM$4,$O106/1000),SUM($O106,CM$4/1000)),3),CMB[[Cmb_ID]:[Cmb_ID]],0))),CHOOSE(AC[[M]:[M]],2,1,1,SUM(AC[[AB]:[DB]])))),""))</f>
        <v/>
      </c>
      <c r="CN106" t="str">
        <f>IF(OR(CN$5="",$S106=""),"",IFERROR(SUM(PRODUCT(INDEX(CMB[[BA_0O]:[BA_2O]],MATCH(ROUND(MIN(SUM(CN$4,$O106/1000),SUM($O106,CN$4/1000)),3),CMB[[Cmb_ID]:[Cmb_ID]],0),SUM(N(CN$1),N($R106),1)),CHOOSE(AC[[M]:[M]],1,1,0,AC[[AB]:[AB]])),PRODUCT(INDEX(CMB[[BD_0O]:[BD_2O]],MATCH(ROUND(MIN(SUM(CN$4,$O106/1000),SUM($O106,CN$4/1000)),3),CMB[[Cmb_ID]:[Cmb_ID]],0),SUM(N(CN$1),N($R106),1)),CHOOSE(AC[[M]:[M]],1,0,1,AC[[DB]:[DB]])),PRODUCT(SUM(ROUND(AVERAGE(VALUE(CN$3),VALUE($P106)),0),CHOOSE(IF(OR(CN$1,$R106),4,INDEX(CMB[[Res_Rare]:[Res_Rare]],MATCH(ROUND(MIN(SUM(CN$4,$O106/1000),SUM($O106,CN$4/1000)),3),CMB[[Cmb_ID]:[Cmb_ID]],0))),-1,-1,0,0)),IF(OR(CN$1,$R106),4,INDEX(CMB[[Cmb_Rare]:[Cmb_Rare]],MATCH(ROUND(MIN(SUM(CN$4,$O106/1000),SUM($O106,CN$4/1000)),3),CMB[[Cmb_ID]:[Cmb_ID]],0))),CHOOSE(AC[[M]:[M]],2,1,1,SUM(AC[[AB]:[DB]])))),""))</f>
        <v/>
      </c>
      <c r="CO106" t="str">
        <f>IF(OR(CO$5="",$S106=""),"",IFERROR(SUM(PRODUCT(INDEX(CMB[[BA_0O]:[BA_2O]],MATCH(ROUND(MIN(SUM(CO$4,$O106/1000),SUM($O106,CO$4/1000)),3),CMB[[Cmb_ID]:[Cmb_ID]],0),SUM(N(CO$1),N($R106),1)),CHOOSE(AC[[M]:[M]],1,1,0,AC[[AB]:[AB]])),PRODUCT(INDEX(CMB[[BD_0O]:[BD_2O]],MATCH(ROUND(MIN(SUM(CO$4,$O106/1000),SUM($O106,CO$4/1000)),3),CMB[[Cmb_ID]:[Cmb_ID]],0),SUM(N(CO$1),N($R106),1)),CHOOSE(AC[[M]:[M]],1,0,1,AC[[DB]:[DB]])),PRODUCT(SUM(ROUND(AVERAGE(VALUE(CO$3),VALUE($P106)),0),CHOOSE(IF(OR(CO$1,$R106),4,INDEX(CMB[[Res_Rare]:[Res_Rare]],MATCH(ROUND(MIN(SUM(CO$4,$O106/1000),SUM($O106,CO$4/1000)),3),CMB[[Cmb_ID]:[Cmb_ID]],0))),-1,-1,0,0)),IF(OR(CO$1,$R106),4,INDEX(CMB[[Cmb_Rare]:[Cmb_Rare]],MATCH(ROUND(MIN(SUM(CO$4,$O106/1000),SUM($O106,CO$4/1000)),3),CMB[[Cmb_ID]:[Cmb_ID]],0))),CHOOSE(AC[[M]:[M]],2,1,1,SUM(AC[[AB]:[DB]])))),""))</f>
        <v/>
      </c>
      <c r="CP106" t="str">
        <f>IF(OR(CP$5="",$S106=""),"",IFERROR(SUM(PRODUCT(INDEX(CMB[[BA_0O]:[BA_2O]],MATCH(ROUND(MIN(SUM(CP$4,$O106/1000),SUM($O106,CP$4/1000)),3),CMB[[Cmb_ID]:[Cmb_ID]],0),SUM(N(CP$1),N($R106),1)),CHOOSE(AC[[M]:[M]],1,1,0,AC[[AB]:[AB]])),PRODUCT(INDEX(CMB[[BD_0O]:[BD_2O]],MATCH(ROUND(MIN(SUM(CP$4,$O106/1000),SUM($O106,CP$4/1000)),3),CMB[[Cmb_ID]:[Cmb_ID]],0),SUM(N(CP$1),N($R106),1)),CHOOSE(AC[[M]:[M]],1,0,1,AC[[DB]:[DB]])),PRODUCT(SUM(ROUND(AVERAGE(VALUE(CP$3),VALUE($P106)),0),CHOOSE(IF(OR(CP$1,$R106),4,INDEX(CMB[[Res_Rare]:[Res_Rare]],MATCH(ROUND(MIN(SUM(CP$4,$O106/1000),SUM($O106,CP$4/1000)),3),CMB[[Cmb_ID]:[Cmb_ID]],0))),-1,-1,0,0)),IF(OR(CP$1,$R106),4,INDEX(CMB[[Cmb_Rare]:[Cmb_Rare]],MATCH(ROUND(MIN(SUM(CP$4,$O106/1000),SUM($O106,CP$4/1000)),3),CMB[[Cmb_ID]:[Cmb_ID]],0))),CHOOSE(AC[[M]:[M]],2,1,1,SUM(AC[[AB]:[DB]])))),""))</f>
        <v/>
      </c>
      <c r="CQ106" t="str">
        <f>IF(OR(CQ$5="",$S106=""),"",IFERROR(SUM(PRODUCT(INDEX(CMB[[BA_0O]:[BA_2O]],MATCH(ROUND(MIN(SUM(CQ$4,$O106/1000),SUM($O106,CQ$4/1000)),3),CMB[[Cmb_ID]:[Cmb_ID]],0),SUM(N(CQ$1),N($R106),1)),CHOOSE(AC[[M]:[M]],1,1,0,AC[[AB]:[AB]])),PRODUCT(INDEX(CMB[[BD_0O]:[BD_2O]],MATCH(ROUND(MIN(SUM(CQ$4,$O106/1000),SUM($O106,CQ$4/1000)),3),CMB[[Cmb_ID]:[Cmb_ID]],0),SUM(N(CQ$1),N($R106),1)),CHOOSE(AC[[M]:[M]],1,0,1,AC[[DB]:[DB]])),PRODUCT(SUM(ROUND(AVERAGE(VALUE(CQ$3),VALUE($P106)),0),CHOOSE(IF(OR(CQ$1,$R106),4,INDEX(CMB[[Res_Rare]:[Res_Rare]],MATCH(ROUND(MIN(SUM(CQ$4,$O106/1000),SUM($O106,CQ$4/1000)),3),CMB[[Cmb_ID]:[Cmb_ID]],0))),-1,-1,0,0)),IF(OR(CQ$1,$R106),4,INDEX(CMB[[Cmb_Rare]:[Cmb_Rare]],MATCH(ROUND(MIN(SUM(CQ$4,$O106/1000),SUM($O106,CQ$4/1000)),3),CMB[[Cmb_ID]:[Cmb_ID]],0))),CHOOSE(AC[[M]:[M]],2,1,1,SUM(AC[[AB]:[DB]])))),""))</f>
        <v/>
      </c>
      <c r="CR106" t="str">
        <f>IF(OR(CR$5="",$S106=""),"",IFERROR(SUM(PRODUCT(INDEX(CMB[[BA_0O]:[BA_2O]],MATCH(ROUND(MIN(SUM(CR$4,$O106/1000),SUM($O106,CR$4/1000)),3),CMB[[Cmb_ID]:[Cmb_ID]],0),SUM(N(CR$1),N($R106),1)),CHOOSE(AC[[M]:[M]],1,1,0,AC[[AB]:[AB]])),PRODUCT(INDEX(CMB[[BD_0O]:[BD_2O]],MATCH(ROUND(MIN(SUM(CR$4,$O106/1000),SUM($O106,CR$4/1000)),3),CMB[[Cmb_ID]:[Cmb_ID]],0),SUM(N(CR$1),N($R106),1)),CHOOSE(AC[[M]:[M]],1,0,1,AC[[DB]:[DB]])),PRODUCT(SUM(ROUND(AVERAGE(VALUE(CR$3),VALUE($P106)),0),CHOOSE(IF(OR(CR$1,$R106),4,INDEX(CMB[[Res_Rare]:[Res_Rare]],MATCH(ROUND(MIN(SUM(CR$4,$O106/1000),SUM($O106,CR$4/1000)),3),CMB[[Cmb_ID]:[Cmb_ID]],0))),-1,-1,0,0)),IF(OR(CR$1,$R106),4,INDEX(CMB[[Cmb_Rare]:[Cmb_Rare]],MATCH(ROUND(MIN(SUM(CR$4,$O106/1000),SUM($O106,CR$4/1000)),3),CMB[[Cmb_ID]:[Cmb_ID]],0))),CHOOSE(AC[[M]:[M]],2,1,1,SUM(AC[[AB]:[DB]])))),""))</f>
        <v/>
      </c>
      <c r="CS106" t="str">
        <f>IF(OR(CS$5="",$S106=""),"",IFERROR(SUM(PRODUCT(INDEX(CMB[[BA_0O]:[BA_2O]],MATCH(ROUND(MIN(SUM(CS$4,$O106/1000),SUM($O106,CS$4/1000)),3),CMB[[Cmb_ID]:[Cmb_ID]],0),SUM(N(CS$1),N($R106),1)),CHOOSE(AC[[M]:[M]],1,1,0,AC[[AB]:[AB]])),PRODUCT(INDEX(CMB[[BD_0O]:[BD_2O]],MATCH(ROUND(MIN(SUM(CS$4,$O106/1000),SUM($O106,CS$4/1000)),3),CMB[[Cmb_ID]:[Cmb_ID]],0),SUM(N(CS$1),N($R106),1)),CHOOSE(AC[[M]:[M]],1,0,1,AC[[DB]:[DB]])),PRODUCT(SUM(ROUND(AVERAGE(VALUE(CS$3),VALUE($P106)),0),CHOOSE(IF(OR(CS$1,$R106),4,INDEX(CMB[[Res_Rare]:[Res_Rare]],MATCH(ROUND(MIN(SUM(CS$4,$O106/1000),SUM($O106,CS$4/1000)),3),CMB[[Cmb_ID]:[Cmb_ID]],0))),-1,-1,0,0)),IF(OR(CS$1,$R106),4,INDEX(CMB[[Cmb_Rare]:[Cmb_Rare]],MATCH(ROUND(MIN(SUM(CS$4,$O106/1000),SUM($O106,CS$4/1000)),3),CMB[[Cmb_ID]:[Cmb_ID]],0))),CHOOSE(AC[[M]:[M]],2,1,1,SUM(AC[[AB]:[DB]])))),""))</f>
        <v/>
      </c>
      <c r="CT106" t="str">
        <f>IF(OR(CT$5="",$S106=""),"",IFERROR(SUM(PRODUCT(INDEX(CMB[[BA_0O]:[BA_2O]],MATCH(ROUND(MIN(SUM(CT$4,$O106/1000),SUM($O106,CT$4/1000)),3),CMB[[Cmb_ID]:[Cmb_ID]],0),SUM(N(CT$1),N($R106),1)),CHOOSE(AC[[M]:[M]],1,1,0,AC[[AB]:[AB]])),PRODUCT(INDEX(CMB[[BD_0O]:[BD_2O]],MATCH(ROUND(MIN(SUM(CT$4,$O106/1000),SUM($O106,CT$4/1000)),3),CMB[[Cmb_ID]:[Cmb_ID]],0),SUM(N(CT$1),N($R106),1)),CHOOSE(AC[[M]:[M]],1,0,1,AC[[DB]:[DB]])),PRODUCT(SUM(ROUND(AVERAGE(VALUE(CT$3),VALUE($P106)),0),CHOOSE(IF(OR(CT$1,$R106),4,INDEX(CMB[[Res_Rare]:[Res_Rare]],MATCH(ROUND(MIN(SUM(CT$4,$O106/1000),SUM($O106,CT$4/1000)),3),CMB[[Cmb_ID]:[Cmb_ID]],0))),-1,-1,0,0)),IF(OR(CT$1,$R106),4,INDEX(CMB[[Cmb_Rare]:[Cmb_Rare]],MATCH(ROUND(MIN(SUM(CT$4,$O106/1000),SUM($O106,CT$4/1000)),3),CMB[[Cmb_ID]:[Cmb_ID]],0))),CHOOSE(AC[[M]:[M]],2,1,1,SUM(AC[[AB]:[DB]])))),""))</f>
        <v/>
      </c>
      <c r="CU106" t="str">
        <f>IF(OR(CU$5="",$S106=""),"",IFERROR(SUM(PRODUCT(INDEX(CMB[[BA_0O]:[BA_2O]],MATCH(ROUND(MIN(SUM(CU$4,$O106/1000),SUM($O106,CU$4/1000)),3),CMB[[Cmb_ID]:[Cmb_ID]],0),SUM(N(CU$1),N($R106),1)),CHOOSE(AC[[M]:[M]],1,1,0,AC[[AB]:[AB]])),PRODUCT(INDEX(CMB[[BD_0O]:[BD_2O]],MATCH(ROUND(MIN(SUM(CU$4,$O106/1000),SUM($O106,CU$4/1000)),3),CMB[[Cmb_ID]:[Cmb_ID]],0),SUM(N(CU$1),N($R106),1)),CHOOSE(AC[[M]:[M]],1,0,1,AC[[DB]:[DB]])),PRODUCT(SUM(ROUND(AVERAGE(VALUE(CU$3),VALUE($P106)),0),CHOOSE(IF(OR(CU$1,$R106),4,INDEX(CMB[[Res_Rare]:[Res_Rare]],MATCH(ROUND(MIN(SUM(CU$4,$O106/1000),SUM($O106,CU$4/1000)),3),CMB[[Cmb_ID]:[Cmb_ID]],0))),-1,-1,0,0)),IF(OR(CU$1,$R106),4,INDEX(CMB[[Cmb_Rare]:[Cmb_Rare]],MATCH(ROUND(MIN(SUM(CU$4,$O106/1000),SUM($O106,CU$4/1000)),3),CMB[[Cmb_ID]:[Cmb_ID]],0))),CHOOSE(AC[[M]:[M]],2,1,1,SUM(AC[[AB]:[DB]])))),""))</f>
        <v/>
      </c>
      <c r="CV106" t="str">
        <f>IF(OR(CV$5="",$S106=""),"",IFERROR(SUM(PRODUCT(INDEX(CMB[[BA_0O]:[BA_2O]],MATCH(ROUND(MIN(SUM(CV$4,$O106/1000),SUM($O106,CV$4/1000)),3),CMB[[Cmb_ID]:[Cmb_ID]],0),SUM(N(CV$1),N($R106),1)),CHOOSE(AC[[M]:[M]],1,1,0,AC[[AB]:[AB]])),PRODUCT(INDEX(CMB[[BD_0O]:[BD_2O]],MATCH(ROUND(MIN(SUM(CV$4,$O106/1000),SUM($O106,CV$4/1000)),3),CMB[[Cmb_ID]:[Cmb_ID]],0),SUM(N(CV$1),N($R106),1)),CHOOSE(AC[[M]:[M]],1,0,1,AC[[DB]:[DB]])),PRODUCT(SUM(ROUND(AVERAGE(VALUE(CV$3),VALUE($P106)),0),CHOOSE(IF(OR(CV$1,$R106),4,INDEX(CMB[[Res_Rare]:[Res_Rare]],MATCH(ROUND(MIN(SUM(CV$4,$O106/1000),SUM($O106,CV$4/1000)),3),CMB[[Cmb_ID]:[Cmb_ID]],0))),-1,-1,0,0)),IF(OR(CV$1,$R106),4,INDEX(CMB[[Cmb_Rare]:[Cmb_Rare]],MATCH(ROUND(MIN(SUM(CV$4,$O106/1000),SUM($O106,CV$4/1000)),3),CMB[[Cmb_ID]:[Cmb_ID]],0))),CHOOSE(AC[[M]:[M]],2,1,1,SUM(AC[[AB]:[DB]])))),""))</f>
        <v/>
      </c>
      <c r="CW106" t="str">
        <f>IF(OR(CW$5="",$S106=""),"",IFERROR(SUM(PRODUCT(INDEX(CMB[[BA_0O]:[BA_2O]],MATCH(ROUND(MIN(SUM(CW$4,$O106/1000),SUM($O106,CW$4/1000)),3),CMB[[Cmb_ID]:[Cmb_ID]],0),SUM(N(CW$1),N($R106),1)),CHOOSE(AC[[M]:[M]],1,1,0,AC[[AB]:[AB]])),PRODUCT(INDEX(CMB[[BD_0O]:[BD_2O]],MATCH(ROUND(MIN(SUM(CW$4,$O106/1000),SUM($O106,CW$4/1000)),3),CMB[[Cmb_ID]:[Cmb_ID]],0),SUM(N(CW$1),N($R106),1)),CHOOSE(AC[[M]:[M]],1,0,1,AC[[DB]:[DB]])),PRODUCT(SUM(ROUND(AVERAGE(VALUE(CW$3),VALUE($P106)),0),CHOOSE(IF(OR(CW$1,$R106),4,INDEX(CMB[[Res_Rare]:[Res_Rare]],MATCH(ROUND(MIN(SUM(CW$4,$O106/1000),SUM($O106,CW$4/1000)),3),CMB[[Cmb_ID]:[Cmb_ID]],0))),-1,-1,0,0)),IF(OR(CW$1,$R106),4,INDEX(CMB[[Cmb_Rare]:[Cmb_Rare]],MATCH(ROUND(MIN(SUM(CW$4,$O106/1000),SUM($O106,CW$4/1000)),3),CMB[[Cmb_ID]:[Cmb_ID]],0))),CHOOSE(AC[[M]:[M]],2,1,1,SUM(AC[[AB]:[DB]])))),""))</f>
        <v/>
      </c>
      <c r="CX106" t="str">
        <f>IF(OR(CX$5="",$S106=""),"",IFERROR(SUM(PRODUCT(INDEX(CMB[[BA_0O]:[BA_2O]],MATCH(ROUND(MIN(SUM(CX$4,$O106/1000),SUM($O106,CX$4/1000)),3),CMB[[Cmb_ID]:[Cmb_ID]],0),SUM(N(CX$1),N($R106),1)),CHOOSE(AC[[M]:[M]],1,1,0,AC[[AB]:[AB]])),PRODUCT(INDEX(CMB[[BD_0O]:[BD_2O]],MATCH(ROUND(MIN(SUM(CX$4,$O106/1000),SUM($O106,CX$4/1000)),3),CMB[[Cmb_ID]:[Cmb_ID]],0),SUM(N(CX$1),N($R106),1)),CHOOSE(AC[[M]:[M]],1,0,1,AC[[DB]:[DB]])),PRODUCT(SUM(ROUND(AVERAGE(VALUE(CX$3),VALUE($P106)),0),CHOOSE(IF(OR(CX$1,$R106),4,INDEX(CMB[[Res_Rare]:[Res_Rare]],MATCH(ROUND(MIN(SUM(CX$4,$O106/1000),SUM($O106,CX$4/1000)),3),CMB[[Cmb_ID]:[Cmb_ID]],0))),-1,-1,0,0)),IF(OR(CX$1,$R106),4,INDEX(CMB[[Cmb_Rare]:[Cmb_Rare]],MATCH(ROUND(MIN(SUM(CX$4,$O106/1000),SUM($O106,CX$4/1000)),3),CMB[[Cmb_ID]:[Cmb_ID]],0))),CHOOSE(AC[[M]:[M]],2,1,1,SUM(AC[[AB]:[DB]])))),""))</f>
        <v/>
      </c>
      <c r="CY106" t="str">
        <f>IF(OR(CY$5="",$S106=""),"",IFERROR(SUM(PRODUCT(INDEX(CMB[[BA_0O]:[BA_2O]],MATCH(ROUND(MIN(SUM(CY$4,$O106/1000),SUM($O106,CY$4/1000)),3),CMB[[Cmb_ID]:[Cmb_ID]],0),SUM(N(CY$1),N($R106),1)),CHOOSE(AC[[M]:[M]],1,1,0,AC[[AB]:[AB]])),PRODUCT(INDEX(CMB[[BD_0O]:[BD_2O]],MATCH(ROUND(MIN(SUM(CY$4,$O106/1000),SUM($O106,CY$4/1000)),3),CMB[[Cmb_ID]:[Cmb_ID]],0),SUM(N(CY$1),N($R106),1)),CHOOSE(AC[[M]:[M]],1,0,1,AC[[DB]:[DB]])),PRODUCT(SUM(ROUND(AVERAGE(VALUE(CY$3),VALUE($P106)),0),CHOOSE(IF(OR(CY$1,$R106),4,INDEX(CMB[[Res_Rare]:[Res_Rare]],MATCH(ROUND(MIN(SUM(CY$4,$O106/1000),SUM($O106,CY$4/1000)),3),CMB[[Cmb_ID]:[Cmb_ID]],0))),-1,-1,0,0)),IF(OR(CY$1,$R106),4,INDEX(CMB[[Cmb_Rare]:[Cmb_Rare]],MATCH(ROUND(MIN(SUM(CY$4,$O106/1000),SUM($O106,CY$4/1000)),3),CMB[[Cmb_ID]:[Cmb_ID]],0))),CHOOSE(AC[[M]:[M]],2,1,1,SUM(AC[[AB]:[DB]])))),""))</f>
        <v/>
      </c>
      <c r="CZ106" t="str">
        <f>IF(OR(CZ$5="",$S106=""),"",IFERROR(SUM(PRODUCT(INDEX(CMB[[BA_0O]:[BA_2O]],MATCH(ROUND(MIN(SUM(CZ$4,$O106/1000),SUM($O106,CZ$4/1000)),3),CMB[[Cmb_ID]:[Cmb_ID]],0),SUM(N(CZ$1),N($R106),1)),CHOOSE(AC[[M]:[M]],1,1,0,AC[[AB]:[AB]])),PRODUCT(INDEX(CMB[[BD_0O]:[BD_2O]],MATCH(ROUND(MIN(SUM(CZ$4,$O106/1000),SUM($O106,CZ$4/1000)),3),CMB[[Cmb_ID]:[Cmb_ID]],0),SUM(N(CZ$1),N($R106),1)),CHOOSE(AC[[M]:[M]],1,0,1,AC[[DB]:[DB]])),PRODUCT(SUM(ROUND(AVERAGE(VALUE(CZ$3),VALUE($P106)),0),CHOOSE(IF(OR(CZ$1,$R106),4,INDEX(CMB[[Res_Rare]:[Res_Rare]],MATCH(ROUND(MIN(SUM(CZ$4,$O106/1000),SUM($O106,CZ$4/1000)),3),CMB[[Cmb_ID]:[Cmb_ID]],0))),-1,-1,0,0)),IF(OR(CZ$1,$R106),4,INDEX(CMB[[Cmb_Rare]:[Cmb_Rare]],MATCH(ROUND(MIN(SUM(CZ$4,$O106/1000),SUM($O106,CZ$4/1000)),3),CMB[[Cmb_ID]:[Cmb_ID]],0))),CHOOSE(AC[[M]:[M]],2,1,1,SUM(AC[[AB]:[DB]])))),""))</f>
        <v/>
      </c>
      <c r="DA106" t="str">
        <f>IF(OR(DA$5="",$S106=""),"",IFERROR(SUM(PRODUCT(INDEX(CMB[[BA_0O]:[BA_2O]],MATCH(ROUND(MIN(SUM(DA$4,$O106/1000),SUM($O106,DA$4/1000)),3),CMB[[Cmb_ID]:[Cmb_ID]],0),SUM(N(DA$1),N($R106),1)),CHOOSE(AC[[M]:[M]],1,1,0,AC[[AB]:[AB]])),PRODUCT(INDEX(CMB[[BD_0O]:[BD_2O]],MATCH(ROUND(MIN(SUM(DA$4,$O106/1000),SUM($O106,DA$4/1000)),3),CMB[[Cmb_ID]:[Cmb_ID]],0),SUM(N(DA$1),N($R106),1)),CHOOSE(AC[[M]:[M]],1,0,1,AC[[DB]:[DB]])),PRODUCT(SUM(ROUND(AVERAGE(VALUE(DA$3),VALUE($P106)),0),CHOOSE(IF(OR(DA$1,$R106),4,INDEX(CMB[[Res_Rare]:[Res_Rare]],MATCH(ROUND(MIN(SUM(DA$4,$O106/1000),SUM($O106,DA$4/1000)),3),CMB[[Cmb_ID]:[Cmb_ID]],0))),-1,-1,0,0)),IF(OR(DA$1,$R106),4,INDEX(CMB[[Cmb_Rare]:[Cmb_Rare]],MATCH(ROUND(MIN(SUM(DA$4,$O106/1000),SUM($O106,DA$4/1000)),3),CMB[[Cmb_ID]:[Cmb_ID]],0))),CHOOSE(AC[[M]:[M]],2,1,1,SUM(AC[[AB]:[DB]])))),""))</f>
        <v/>
      </c>
      <c r="DB106" t="str">
        <f>IF(OR(DB$5="",$S106=""),"",IFERROR(SUM(PRODUCT(INDEX(CMB[[BA_0O]:[BA_2O]],MATCH(ROUND(MIN(SUM(DB$4,$O106/1000),SUM($O106,DB$4/1000)),3),CMB[[Cmb_ID]:[Cmb_ID]],0),SUM(N(DB$1),N($R106),1)),CHOOSE(AC[[M]:[M]],1,1,0,AC[[AB]:[AB]])),PRODUCT(INDEX(CMB[[BD_0O]:[BD_2O]],MATCH(ROUND(MIN(SUM(DB$4,$O106/1000),SUM($O106,DB$4/1000)),3),CMB[[Cmb_ID]:[Cmb_ID]],0),SUM(N(DB$1),N($R106),1)),CHOOSE(AC[[M]:[M]],1,0,1,AC[[DB]:[DB]])),PRODUCT(SUM(ROUND(AVERAGE(VALUE(DB$3),VALUE($P106)),0),CHOOSE(IF(OR(DB$1,$R106),4,INDEX(CMB[[Res_Rare]:[Res_Rare]],MATCH(ROUND(MIN(SUM(DB$4,$O106/1000),SUM($O106,DB$4/1000)),3),CMB[[Cmb_ID]:[Cmb_ID]],0))),-1,-1,0,0)),IF(OR(DB$1,$R106),4,INDEX(CMB[[Cmb_Rare]:[Cmb_Rare]],MATCH(ROUND(MIN(SUM(DB$4,$O106/1000),SUM($O106,DB$4/1000)),3),CMB[[Cmb_ID]:[Cmb_ID]],0))),CHOOSE(AC[[M]:[M]],2,1,1,SUM(AC[[AB]:[DB]])))),""))</f>
        <v/>
      </c>
      <c r="DC106" t="str">
        <f>IF(OR(DC$5="",$S106=""),"",IFERROR(SUM(PRODUCT(INDEX(CMB[[BA_0O]:[BA_2O]],MATCH(ROUND(MIN(SUM(DC$4,$O106/1000),SUM($O106,DC$4/1000)),3),CMB[[Cmb_ID]:[Cmb_ID]],0),SUM(N(DC$1),N($R106),1)),CHOOSE(AC[[M]:[M]],1,1,0,AC[[AB]:[AB]])),PRODUCT(INDEX(CMB[[BD_0O]:[BD_2O]],MATCH(ROUND(MIN(SUM(DC$4,$O106/1000),SUM($O106,DC$4/1000)),3),CMB[[Cmb_ID]:[Cmb_ID]],0),SUM(N(DC$1),N($R106),1)),CHOOSE(AC[[M]:[M]],1,0,1,AC[[DB]:[DB]])),PRODUCT(SUM(ROUND(AVERAGE(VALUE(DC$3),VALUE($P106)),0),CHOOSE(IF(OR(DC$1,$R106),4,INDEX(CMB[[Res_Rare]:[Res_Rare]],MATCH(ROUND(MIN(SUM(DC$4,$O106/1000),SUM($O106,DC$4/1000)),3),CMB[[Cmb_ID]:[Cmb_ID]],0))),-1,-1,0,0)),IF(OR(DC$1,$R106),4,INDEX(CMB[[Cmb_Rare]:[Cmb_Rare]],MATCH(ROUND(MIN(SUM(DC$4,$O106/1000),SUM($O106,DC$4/1000)),3),CMB[[Cmb_ID]:[Cmb_ID]],0))),CHOOSE(AC[[M]:[M]],2,1,1,SUM(AC[[AB]:[DB]])))),""))</f>
        <v/>
      </c>
      <c r="DD106" t="str">
        <f>IF(OR(DD$5="",$S106=""),"",IFERROR(SUM(PRODUCT(INDEX(CMB[[BA_0O]:[BA_2O]],MATCH(ROUND(MIN(SUM(DD$4,$O106/1000),SUM($O106,DD$4/1000)),3),CMB[[Cmb_ID]:[Cmb_ID]],0),SUM(N(DD$1),N($R106),1)),CHOOSE(AC[[M]:[M]],1,1,0,AC[[AB]:[AB]])),PRODUCT(INDEX(CMB[[BD_0O]:[BD_2O]],MATCH(ROUND(MIN(SUM(DD$4,$O106/1000),SUM($O106,DD$4/1000)),3),CMB[[Cmb_ID]:[Cmb_ID]],0),SUM(N(DD$1),N($R106),1)),CHOOSE(AC[[M]:[M]],1,0,1,AC[[DB]:[DB]])),PRODUCT(SUM(ROUND(AVERAGE(VALUE(DD$3),VALUE($P106)),0),CHOOSE(IF(OR(DD$1,$R106),4,INDEX(CMB[[Res_Rare]:[Res_Rare]],MATCH(ROUND(MIN(SUM(DD$4,$O106/1000),SUM($O106,DD$4/1000)),3),CMB[[Cmb_ID]:[Cmb_ID]],0))),-1,-1,0,0)),IF(OR(DD$1,$R106),4,INDEX(CMB[[Cmb_Rare]:[Cmb_Rare]],MATCH(ROUND(MIN(SUM(DD$4,$O106/1000),SUM($O106,DD$4/1000)),3),CMB[[Cmb_ID]:[Cmb_ID]],0))),CHOOSE(AC[[M]:[M]],2,1,1,SUM(AC[[AB]:[DB]])))),""))</f>
        <v/>
      </c>
      <c r="DE106" t="str">
        <f>IF(OR(DE$5="",$S106=""),"",IFERROR(SUM(PRODUCT(INDEX(CMB[[BA_0O]:[BA_2O]],MATCH(ROUND(MIN(SUM(DE$4,$O106/1000),SUM($O106,DE$4/1000)),3),CMB[[Cmb_ID]:[Cmb_ID]],0),SUM(N(DE$1),N($R106),1)),CHOOSE(AC[[M]:[M]],1,1,0,AC[[AB]:[AB]])),PRODUCT(INDEX(CMB[[BD_0O]:[BD_2O]],MATCH(ROUND(MIN(SUM(DE$4,$O106/1000),SUM($O106,DE$4/1000)),3),CMB[[Cmb_ID]:[Cmb_ID]],0),SUM(N(DE$1),N($R106),1)),CHOOSE(AC[[M]:[M]],1,0,1,AC[[DB]:[DB]])),PRODUCT(SUM(ROUND(AVERAGE(VALUE(DE$3),VALUE($P106)),0),CHOOSE(IF(OR(DE$1,$R106),4,INDEX(CMB[[Res_Rare]:[Res_Rare]],MATCH(ROUND(MIN(SUM(DE$4,$O106/1000),SUM($O106,DE$4/1000)),3),CMB[[Cmb_ID]:[Cmb_ID]],0))),-1,-1,0,0)),IF(OR(DE$1,$R106),4,INDEX(CMB[[Cmb_Rare]:[Cmb_Rare]],MATCH(ROUND(MIN(SUM(DE$4,$O106/1000),SUM($O106,DE$4/1000)),3),CMB[[Cmb_ID]:[Cmb_ID]],0))),CHOOSE(AC[[M]:[M]],2,1,1,SUM(AC[[AB]:[DB]])))),""))</f>
        <v/>
      </c>
      <c r="DF106" t="str">
        <f>IF(OR(DF$5="",$S106=""),"",IFERROR(SUM(PRODUCT(INDEX(CMB[[BA_0O]:[BA_2O]],MATCH(ROUND(MIN(SUM(DF$4,$O106/1000),SUM($O106,DF$4/1000)),3),CMB[[Cmb_ID]:[Cmb_ID]],0),SUM(N(DF$1),N($R106),1)),CHOOSE(AC[[M]:[M]],1,1,0,AC[[AB]:[AB]])),PRODUCT(INDEX(CMB[[BD_0O]:[BD_2O]],MATCH(ROUND(MIN(SUM(DF$4,$O106/1000),SUM($O106,DF$4/1000)),3),CMB[[Cmb_ID]:[Cmb_ID]],0),SUM(N(DF$1),N($R106),1)),CHOOSE(AC[[M]:[M]],1,0,1,AC[[DB]:[DB]])),PRODUCT(SUM(ROUND(AVERAGE(VALUE(DF$3),VALUE($P106)),0),CHOOSE(IF(OR(DF$1,$R106),4,INDEX(CMB[[Res_Rare]:[Res_Rare]],MATCH(ROUND(MIN(SUM(DF$4,$O106/1000),SUM($O106,DF$4/1000)),3),CMB[[Cmb_ID]:[Cmb_ID]],0))),-1,-1,0,0)),IF(OR(DF$1,$R106),4,INDEX(CMB[[Cmb_Rare]:[Cmb_Rare]],MATCH(ROUND(MIN(SUM(DF$4,$O106/1000),SUM($O106,DF$4/1000)),3),CMB[[Cmb_ID]:[Cmb_ID]],0))),CHOOSE(AC[[M]:[M]],2,1,1,SUM(AC[[AB]:[DB]])))),""))</f>
        <v/>
      </c>
      <c r="DG106" t="str">
        <f>IF(OR(DG$5="",$S106=""),"",IFERROR(SUM(PRODUCT(INDEX(CMB[[BA_0O]:[BA_2O]],MATCH(ROUND(MIN(SUM(DG$4,$O106/1000),SUM($O106,DG$4/1000)),3),CMB[[Cmb_ID]:[Cmb_ID]],0),SUM(N(DG$1),N($R106),1)),CHOOSE(AC[[M]:[M]],1,1,0,AC[[AB]:[AB]])),PRODUCT(INDEX(CMB[[BD_0O]:[BD_2O]],MATCH(ROUND(MIN(SUM(DG$4,$O106/1000),SUM($O106,DG$4/1000)),3),CMB[[Cmb_ID]:[Cmb_ID]],0),SUM(N(DG$1),N($R106),1)),CHOOSE(AC[[M]:[M]],1,0,1,AC[[DB]:[DB]])),PRODUCT(SUM(ROUND(AVERAGE(VALUE(DG$3),VALUE($P106)),0),CHOOSE(IF(OR(DG$1,$R106),4,INDEX(CMB[[Res_Rare]:[Res_Rare]],MATCH(ROUND(MIN(SUM(DG$4,$O106/1000),SUM($O106,DG$4/1000)),3),CMB[[Cmb_ID]:[Cmb_ID]],0))),-1,-1,0,0)),IF(OR(DG$1,$R106),4,INDEX(CMB[[Cmb_Rare]:[Cmb_Rare]],MATCH(ROUND(MIN(SUM(DG$4,$O106/1000),SUM($O106,DG$4/1000)),3),CMB[[Cmb_ID]:[Cmb_ID]],0))),CHOOSE(AC[[M]:[M]],2,1,1,SUM(AC[[AB]:[DB]])))),""))</f>
        <v/>
      </c>
      <c r="DH106" t="str">
        <f>IF(OR(DH$5="",$S106=""),"",IFERROR(SUM(PRODUCT(INDEX(CMB[[BA_0O]:[BA_2O]],MATCH(ROUND(MIN(SUM(DH$4,$O106/1000),SUM($O106,DH$4/1000)),3),CMB[[Cmb_ID]:[Cmb_ID]],0),SUM(N(DH$1),N($R106),1)),CHOOSE(AC[[M]:[M]],1,1,0,AC[[AB]:[AB]])),PRODUCT(INDEX(CMB[[BD_0O]:[BD_2O]],MATCH(ROUND(MIN(SUM(DH$4,$O106/1000),SUM($O106,DH$4/1000)),3),CMB[[Cmb_ID]:[Cmb_ID]],0),SUM(N(DH$1),N($R106),1)),CHOOSE(AC[[M]:[M]],1,0,1,AC[[DB]:[DB]])),PRODUCT(SUM(ROUND(AVERAGE(VALUE(DH$3),VALUE($P106)),0),CHOOSE(IF(OR(DH$1,$R106),4,INDEX(CMB[[Res_Rare]:[Res_Rare]],MATCH(ROUND(MIN(SUM(DH$4,$O106/1000),SUM($O106,DH$4/1000)),3),CMB[[Cmb_ID]:[Cmb_ID]],0))),-1,-1,0,0)),IF(OR(DH$1,$R106),4,INDEX(CMB[[Cmb_Rare]:[Cmb_Rare]],MATCH(ROUND(MIN(SUM(DH$4,$O106/1000),SUM($O106,DH$4/1000)),3),CMB[[Cmb_ID]:[Cmb_ID]],0))),CHOOSE(AC[[M]:[M]],2,1,1,SUM(AC[[AB]:[DB]])))),""))</f>
        <v/>
      </c>
      <c r="DI106" t="str">
        <f>IF(OR(DI$5="",$S106=""),"",IFERROR(SUM(PRODUCT(INDEX(CMB[[BA_0O]:[BA_2O]],MATCH(ROUND(MIN(SUM(DI$4,$O106/1000),SUM($O106,DI$4/1000)),3),CMB[[Cmb_ID]:[Cmb_ID]],0),SUM(N(DI$1),N($R106),1)),CHOOSE(AC[[M]:[M]],1,1,0,AC[[AB]:[AB]])),PRODUCT(INDEX(CMB[[BD_0O]:[BD_2O]],MATCH(ROUND(MIN(SUM(DI$4,$O106/1000),SUM($O106,DI$4/1000)),3),CMB[[Cmb_ID]:[Cmb_ID]],0),SUM(N(DI$1),N($R106),1)),CHOOSE(AC[[M]:[M]],1,0,1,AC[[DB]:[DB]])),PRODUCT(SUM(ROUND(AVERAGE(VALUE(DI$3),VALUE($P106)),0),CHOOSE(IF(OR(DI$1,$R106),4,INDEX(CMB[[Res_Rare]:[Res_Rare]],MATCH(ROUND(MIN(SUM(DI$4,$O106/1000),SUM($O106,DI$4/1000)),3),CMB[[Cmb_ID]:[Cmb_ID]],0))),-1,-1,0,0)),IF(OR(DI$1,$R106),4,INDEX(CMB[[Cmb_Rare]:[Cmb_Rare]],MATCH(ROUND(MIN(SUM(DI$4,$O106/1000),SUM($O106,DI$4/1000)),3),CMB[[Cmb_ID]:[Cmb_ID]],0))),CHOOSE(AC[[M]:[M]],2,1,1,SUM(AC[[AB]:[DB]])))),""))</f>
        <v/>
      </c>
      <c r="DJ106" t="str">
        <f>IF(OR(DJ$5="",$S106=""),"",IFERROR(SUM(PRODUCT(INDEX(CMB[[BA_0O]:[BA_2O]],MATCH(ROUND(MIN(SUM(DJ$4,$O106/1000),SUM($O106,DJ$4/1000)),3),CMB[[Cmb_ID]:[Cmb_ID]],0),SUM(N(DJ$1),N($R106),1)),CHOOSE(AC[[M]:[M]],1,1,0,AC[[AB]:[AB]])),PRODUCT(INDEX(CMB[[BD_0O]:[BD_2O]],MATCH(ROUND(MIN(SUM(DJ$4,$O106/1000),SUM($O106,DJ$4/1000)),3),CMB[[Cmb_ID]:[Cmb_ID]],0),SUM(N(DJ$1),N($R106),1)),CHOOSE(AC[[M]:[M]],1,0,1,AC[[DB]:[DB]])),PRODUCT(SUM(ROUND(AVERAGE(VALUE(DJ$3),VALUE($P106)),0),CHOOSE(IF(OR(DJ$1,$R106),4,INDEX(CMB[[Res_Rare]:[Res_Rare]],MATCH(ROUND(MIN(SUM(DJ$4,$O106/1000),SUM($O106,DJ$4/1000)),3),CMB[[Cmb_ID]:[Cmb_ID]],0))),-1,-1,0,0)),IF(OR(DJ$1,$R106),4,INDEX(CMB[[Cmb_Rare]:[Cmb_Rare]],MATCH(ROUND(MIN(SUM(DJ$4,$O106/1000),SUM($O106,DJ$4/1000)),3),CMB[[Cmb_ID]:[Cmb_ID]],0))),CHOOSE(AC[[M]:[M]],2,1,1,SUM(AC[[AB]:[DB]])))),""))</f>
        <v/>
      </c>
      <c r="DK106" t="str">
        <f>IF(OR(DK$5="",$S106=""),"",IFERROR(SUM(PRODUCT(INDEX(CMB[[BA_0O]:[BA_2O]],MATCH(ROUND(MIN(SUM(DK$4,$O106/1000),SUM($O106,DK$4/1000)),3),CMB[[Cmb_ID]:[Cmb_ID]],0),SUM(N(DK$1),N($R106),1)),CHOOSE(AC[[M]:[M]],1,1,0,AC[[AB]:[AB]])),PRODUCT(INDEX(CMB[[BD_0O]:[BD_2O]],MATCH(ROUND(MIN(SUM(DK$4,$O106/1000),SUM($O106,DK$4/1000)),3),CMB[[Cmb_ID]:[Cmb_ID]],0),SUM(N(DK$1),N($R106),1)),CHOOSE(AC[[M]:[M]],1,0,1,AC[[DB]:[DB]])),PRODUCT(SUM(ROUND(AVERAGE(VALUE(DK$3),VALUE($P106)),0),CHOOSE(IF(OR(DK$1,$R106),4,INDEX(CMB[[Res_Rare]:[Res_Rare]],MATCH(ROUND(MIN(SUM(DK$4,$O106/1000),SUM($O106,DK$4/1000)),3),CMB[[Cmb_ID]:[Cmb_ID]],0))),-1,-1,0,0)),IF(OR(DK$1,$R106),4,INDEX(CMB[[Cmb_Rare]:[Cmb_Rare]],MATCH(ROUND(MIN(SUM(DK$4,$O106/1000),SUM($O106,DK$4/1000)),3),CMB[[Cmb_ID]:[Cmb_ID]],0))),CHOOSE(AC[[M]:[M]],2,1,1,SUM(AC[[AB]:[DB]])))),""))</f>
        <v/>
      </c>
      <c r="DL106" t="str">
        <f>IF(OR(DL$5="",$S106=""),"",IFERROR(SUM(PRODUCT(INDEX(CMB[[BA_0O]:[BA_2O]],MATCH(ROUND(MIN(SUM(DL$4,$O106/1000),SUM($O106,DL$4/1000)),3),CMB[[Cmb_ID]:[Cmb_ID]],0),SUM(N(DL$1),N($R106),1)),CHOOSE(AC[[M]:[M]],1,1,0,AC[[AB]:[AB]])),PRODUCT(INDEX(CMB[[BD_0O]:[BD_2O]],MATCH(ROUND(MIN(SUM(DL$4,$O106/1000),SUM($O106,DL$4/1000)),3),CMB[[Cmb_ID]:[Cmb_ID]],0),SUM(N(DL$1),N($R106),1)),CHOOSE(AC[[M]:[M]],1,0,1,AC[[DB]:[DB]])),PRODUCT(SUM(ROUND(AVERAGE(VALUE(DL$3),VALUE($P106)),0),CHOOSE(IF(OR(DL$1,$R106),4,INDEX(CMB[[Res_Rare]:[Res_Rare]],MATCH(ROUND(MIN(SUM(DL$4,$O106/1000),SUM($O106,DL$4/1000)),3),CMB[[Cmb_ID]:[Cmb_ID]],0))),-1,-1,0,0)),IF(OR(DL$1,$R106),4,INDEX(CMB[[Cmb_Rare]:[Cmb_Rare]],MATCH(ROUND(MIN(SUM(DL$4,$O106/1000),SUM($O106,DL$4/1000)),3),CMB[[Cmb_ID]:[Cmb_ID]],0))),CHOOSE(AC[[M]:[M]],2,1,1,SUM(AC[[AB]:[DB]])))),""))</f>
        <v/>
      </c>
      <c r="DM106" t="str">
        <f>IF(OR(DM$5="",$S106=""),"",IFERROR(SUM(PRODUCT(INDEX(CMB[[BA_0O]:[BA_2O]],MATCH(ROUND(MIN(SUM(DM$4,$O106/1000),SUM($O106,DM$4/1000)),3),CMB[[Cmb_ID]:[Cmb_ID]],0),SUM(N(DM$1),N($R106),1)),CHOOSE(AC[[M]:[M]],1,1,0,AC[[AB]:[AB]])),PRODUCT(INDEX(CMB[[BD_0O]:[BD_2O]],MATCH(ROUND(MIN(SUM(DM$4,$O106/1000),SUM($O106,DM$4/1000)),3),CMB[[Cmb_ID]:[Cmb_ID]],0),SUM(N(DM$1),N($R106),1)),CHOOSE(AC[[M]:[M]],1,0,1,AC[[DB]:[DB]])),PRODUCT(SUM(ROUND(AVERAGE(VALUE(DM$3),VALUE($P106)),0),CHOOSE(IF(OR(DM$1,$R106),4,INDEX(CMB[[Res_Rare]:[Res_Rare]],MATCH(ROUND(MIN(SUM(DM$4,$O106/1000),SUM($O106,DM$4/1000)),3),CMB[[Cmb_ID]:[Cmb_ID]],0))),-1,-1,0,0)),IF(OR(DM$1,$R106),4,INDEX(CMB[[Cmb_Rare]:[Cmb_Rare]],MATCH(ROUND(MIN(SUM(DM$4,$O106/1000),SUM($O106,DM$4/1000)),3),CMB[[Cmb_ID]:[Cmb_ID]],0))),CHOOSE(AC[[M]:[M]],2,1,1,SUM(AC[[AB]:[DB]])))),""))</f>
        <v/>
      </c>
      <c r="DN106" t="str">
        <f>IF(OR(DN$5="",$S106=""),"",IFERROR(SUM(PRODUCT(INDEX(CMB[[BA_0O]:[BA_2O]],MATCH(ROUND(MIN(SUM(DN$4,$O106/1000),SUM($O106,DN$4/1000)),3),CMB[[Cmb_ID]:[Cmb_ID]],0),SUM(N(DN$1),N($R106),1)),CHOOSE(AC[[M]:[M]],1,1,0,AC[[AB]:[AB]])),PRODUCT(INDEX(CMB[[BD_0O]:[BD_2O]],MATCH(ROUND(MIN(SUM(DN$4,$O106/1000),SUM($O106,DN$4/1000)),3),CMB[[Cmb_ID]:[Cmb_ID]],0),SUM(N(DN$1),N($R106),1)),CHOOSE(AC[[M]:[M]],1,0,1,AC[[DB]:[DB]])),PRODUCT(SUM(ROUND(AVERAGE(VALUE(DN$3),VALUE($P106)),0),CHOOSE(IF(OR(DN$1,$R106),4,INDEX(CMB[[Res_Rare]:[Res_Rare]],MATCH(ROUND(MIN(SUM(DN$4,$O106/1000),SUM($O106,DN$4/1000)),3),CMB[[Cmb_ID]:[Cmb_ID]],0))),-1,-1,0,0)),IF(OR(DN$1,$R106),4,INDEX(CMB[[Cmb_Rare]:[Cmb_Rare]],MATCH(ROUND(MIN(SUM(DN$4,$O106/1000),SUM($O106,DN$4/1000)),3),CMB[[Cmb_ID]:[Cmb_ID]],0))),CHOOSE(AC[[M]:[M]],2,1,1,SUM(AC[[AB]:[DB]])))),""))</f>
        <v/>
      </c>
      <c r="DO106" t="str">
        <f>IF(OR(DO$5="",$S106=""),"",IFERROR(SUM(PRODUCT(INDEX(CMB[[BA_0O]:[BA_2O]],MATCH(ROUND(MIN(SUM(DO$4,$O106/1000),SUM($O106,DO$4/1000)),3),CMB[[Cmb_ID]:[Cmb_ID]],0),SUM(N(DO$1),N($R106),1)),CHOOSE(AC[[M]:[M]],1,1,0,AC[[AB]:[AB]])),PRODUCT(INDEX(CMB[[BD_0O]:[BD_2O]],MATCH(ROUND(MIN(SUM(DO$4,$O106/1000),SUM($O106,DO$4/1000)),3),CMB[[Cmb_ID]:[Cmb_ID]],0),SUM(N(DO$1),N($R106),1)),CHOOSE(AC[[M]:[M]],1,0,1,AC[[DB]:[DB]])),PRODUCT(SUM(ROUND(AVERAGE(VALUE(DO$3),VALUE($P106)),0),CHOOSE(IF(OR(DO$1,$R106),4,INDEX(CMB[[Res_Rare]:[Res_Rare]],MATCH(ROUND(MIN(SUM(DO$4,$O106/1000),SUM($O106,DO$4/1000)),3),CMB[[Cmb_ID]:[Cmb_ID]],0))),-1,-1,0,0)),IF(OR(DO$1,$R106),4,INDEX(CMB[[Cmb_Rare]:[Cmb_Rare]],MATCH(ROUND(MIN(SUM(DO$4,$O106/1000),SUM($O106,DO$4/1000)),3),CMB[[Cmb_ID]:[Cmb_ID]],0))),CHOOSE(AC[[M]:[M]],2,1,1,SUM(AC[[AB]:[DB]])))),""))</f>
        <v/>
      </c>
      <c r="DP106" t="str">
        <f>IF(OR(DP$5="",$S106=""),"",IFERROR(SUM(PRODUCT(INDEX(CMB[[BA_0O]:[BA_2O]],MATCH(ROUND(MIN(SUM(DP$4,$O106/1000),SUM($O106,DP$4/1000)),3),CMB[[Cmb_ID]:[Cmb_ID]],0),SUM(N(DP$1),N($R106),1)),CHOOSE(AC[[M]:[M]],1,1,0,AC[[AB]:[AB]])),PRODUCT(INDEX(CMB[[BD_0O]:[BD_2O]],MATCH(ROUND(MIN(SUM(DP$4,$O106/1000),SUM($O106,DP$4/1000)),3),CMB[[Cmb_ID]:[Cmb_ID]],0),SUM(N(DP$1),N($R106),1)),CHOOSE(AC[[M]:[M]],1,0,1,AC[[DB]:[DB]])),PRODUCT(SUM(ROUND(AVERAGE(VALUE(DP$3),VALUE($P106)),0),CHOOSE(IF(OR(DP$1,$R106),4,INDEX(CMB[[Res_Rare]:[Res_Rare]],MATCH(ROUND(MIN(SUM(DP$4,$O106/1000),SUM($O106,DP$4/1000)),3),CMB[[Cmb_ID]:[Cmb_ID]],0))),-1,-1,0,0)),IF(OR(DP$1,$R106),4,INDEX(CMB[[Cmb_Rare]:[Cmb_Rare]],MATCH(ROUND(MIN(SUM(DP$4,$O106/1000),SUM($O106,DP$4/1000)),3),CMB[[Cmb_ID]:[Cmb_ID]],0))),CHOOSE(AC[[M]:[M]],2,1,1,SUM(AC[[AB]:[DB]])))),""))</f>
        <v/>
      </c>
      <c r="DQ106" t="str">
        <f>IF(OR(DQ$5="",$S106=""),"",IFERROR(SUM(PRODUCT(INDEX(CMB[[BA_0O]:[BA_2O]],MATCH(ROUND(MIN(SUM(DQ$4,$O106/1000),SUM($O106,DQ$4/1000)),3),CMB[[Cmb_ID]:[Cmb_ID]],0),SUM(N(DQ$1),N($R106),1)),CHOOSE(AC[[M]:[M]],1,1,0,AC[[AB]:[AB]])),PRODUCT(INDEX(CMB[[BD_0O]:[BD_2O]],MATCH(ROUND(MIN(SUM(DQ$4,$O106/1000),SUM($O106,DQ$4/1000)),3),CMB[[Cmb_ID]:[Cmb_ID]],0),SUM(N(DQ$1),N($R106),1)),CHOOSE(AC[[M]:[M]],1,0,1,AC[[DB]:[DB]])),PRODUCT(SUM(ROUND(AVERAGE(VALUE(DQ$3),VALUE($P106)),0),CHOOSE(IF(OR(DQ$1,$R106),4,INDEX(CMB[[Res_Rare]:[Res_Rare]],MATCH(ROUND(MIN(SUM(DQ$4,$O106/1000),SUM($O106,DQ$4/1000)),3),CMB[[Cmb_ID]:[Cmb_ID]],0))),-1,-1,0,0)),IF(OR(DQ$1,$R106),4,INDEX(CMB[[Cmb_Rare]:[Cmb_Rare]],MATCH(ROUND(MIN(SUM(DQ$4,$O106/1000),SUM($O106,DQ$4/1000)),3),CMB[[Cmb_ID]:[Cmb_ID]],0))),CHOOSE(AC[[M]:[M]],2,1,1,SUM(AC[[AB]:[DB]])))),""))</f>
        <v/>
      </c>
      <c r="DR106" t="str">
        <f>IF(OR(DR$5="",$S106=""),"",IFERROR(SUM(PRODUCT(INDEX(CMB[[BA_0O]:[BA_2O]],MATCH(ROUND(MIN(SUM(DR$4,$O106/1000),SUM($O106,DR$4/1000)),3),CMB[[Cmb_ID]:[Cmb_ID]],0),SUM(N(DR$1),N($R106),1)),CHOOSE(AC[[M]:[M]],1,1,0,AC[[AB]:[AB]])),PRODUCT(INDEX(CMB[[BD_0O]:[BD_2O]],MATCH(ROUND(MIN(SUM(DR$4,$O106/1000),SUM($O106,DR$4/1000)),3),CMB[[Cmb_ID]:[Cmb_ID]],0),SUM(N(DR$1),N($R106),1)),CHOOSE(AC[[M]:[M]],1,0,1,AC[[DB]:[DB]])),PRODUCT(SUM(ROUND(AVERAGE(VALUE(DR$3),VALUE($P106)),0),CHOOSE(IF(OR(DR$1,$R106),4,INDEX(CMB[[Res_Rare]:[Res_Rare]],MATCH(ROUND(MIN(SUM(DR$4,$O106/1000),SUM($O106,DR$4/1000)),3),CMB[[Cmb_ID]:[Cmb_ID]],0))),-1,-1,0,0)),IF(OR(DR$1,$R106),4,INDEX(CMB[[Cmb_Rare]:[Cmb_Rare]],MATCH(ROUND(MIN(SUM(DR$4,$O106/1000),SUM($O106,DR$4/1000)),3),CMB[[Cmb_ID]:[Cmb_ID]],0))),CHOOSE(AC[[M]:[M]],2,1,1,SUM(AC[[AB]:[DB]])))),""))</f>
        <v/>
      </c>
      <c r="DS106" t="str">
        <f>IF(OR(DS$5="",$S106=""),"",IFERROR(SUM(PRODUCT(INDEX(CMB[[BA_0O]:[BA_2O]],MATCH(ROUND(MIN(SUM(DS$4,$O106/1000),SUM($O106,DS$4/1000)),3),CMB[[Cmb_ID]:[Cmb_ID]],0),SUM(N(DS$1),N($R106),1)),CHOOSE(AC[[M]:[M]],1,1,0,AC[[AB]:[AB]])),PRODUCT(INDEX(CMB[[BD_0O]:[BD_2O]],MATCH(ROUND(MIN(SUM(DS$4,$O106/1000),SUM($O106,DS$4/1000)),3),CMB[[Cmb_ID]:[Cmb_ID]],0),SUM(N(DS$1),N($R106),1)),CHOOSE(AC[[M]:[M]],1,0,1,AC[[DB]:[DB]])),PRODUCT(SUM(ROUND(AVERAGE(VALUE(DS$3),VALUE($P106)),0),CHOOSE(IF(OR(DS$1,$R106),4,INDEX(CMB[[Res_Rare]:[Res_Rare]],MATCH(ROUND(MIN(SUM(DS$4,$O106/1000),SUM($O106,DS$4/1000)),3),CMB[[Cmb_ID]:[Cmb_ID]],0))),-1,-1,0,0)),IF(OR(DS$1,$R106),4,INDEX(CMB[[Cmb_Rare]:[Cmb_Rare]],MATCH(ROUND(MIN(SUM(DS$4,$O106/1000),SUM($O106,DS$4/1000)),3),CMB[[Cmb_ID]:[Cmb_ID]],0))),CHOOSE(AC[[M]:[M]],2,1,1,SUM(AC[[AB]:[DB]])))),""))</f>
        <v/>
      </c>
      <c r="DT106" t="str">
        <f>IF(OR(DT$5="",$S106=""),"",IFERROR(SUM(PRODUCT(INDEX(CMB[[BA_0O]:[BA_2O]],MATCH(ROUND(MIN(SUM(DT$4,$O106/1000),SUM($O106,DT$4/1000)),3),CMB[[Cmb_ID]:[Cmb_ID]],0),SUM(N(DT$1),N($R106),1)),CHOOSE(AC[[M]:[M]],1,1,0,AC[[AB]:[AB]])),PRODUCT(INDEX(CMB[[BD_0O]:[BD_2O]],MATCH(ROUND(MIN(SUM(DT$4,$O106/1000),SUM($O106,DT$4/1000)),3),CMB[[Cmb_ID]:[Cmb_ID]],0),SUM(N(DT$1),N($R106),1)),CHOOSE(AC[[M]:[M]],1,0,1,AC[[DB]:[DB]])),PRODUCT(SUM(ROUND(AVERAGE(VALUE(DT$3),VALUE($P106)),0),CHOOSE(IF(OR(DT$1,$R106),4,INDEX(CMB[[Res_Rare]:[Res_Rare]],MATCH(ROUND(MIN(SUM(DT$4,$O106/1000),SUM($O106,DT$4/1000)),3),CMB[[Cmb_ID]:[Cmb_ID]],0))),-1,-1,0,0)),IF(OR(DT$1,$R106),4,INDEX(CMB[[Cmb_Rare]:[Cmb_Rare]],MATCH(ROUND(MIN(SUM(DT$4,$O106/1000),SUM($O106,DT$4/1000)),3),CMB[[Cmb_ID]:[Cmb_ID]],0))),CHOOSE(AC[[M]:[M]],2,1,1,SUM(AC[[AB]:[DB]])))),""))</f>
        <v/>
      </c>
      <c r="DU106" t="str">
        <f>IF(OR(DU$5="",$S106=""),"",IFERROR(SUM(PRODUCT(INDEX(CMB[[BA_0O]:[BA_2O]],MATCH(ROUND(MIN(SUM(DU$4,$O106/1000),SUM($O106,DU$4/1000)),3),CMB[[Cmb_ID]:[Cmb_ID]],0),SUM(N(DU$1),N($R106),1)),CHOOSE(AC[[M]:[M]],1,1,0,AC[[AB]:[AB]])),PRODUCT(INDEX(CMB[[BD_0O]:[BD_2O]],MATCH(ROUND(MIN(SUM(DU$4,$O106/1000),SUM($O106,DU$4/1000)),3),CMB[[Cmb_ID]:[Cmb_ID]],0),SUM(N(DU$1),N($R106),1)),CHOOSE(AC[[M]:[M]],1,0,1,AC[[DB]:[DB]])),PRODUCT(SUM(ROUND(AVERAGE(VALUE(DU$3),VALUE($P106)),0),CHOOSE(IF(OR(DU$1,$R106),4,INDEX(CMB[[Res_Rare]:[Res_Rare]],MATCH(ROUND(MIN(SUM(DU$4,$O106/1000),SUM($O106,DU$4/1000)),3),CMB[[Cmb_ID]:[Cmb_ID]],0))),-1,-1,0,0)),IF(OR(DU$1,$R106),4,INDEX(CMB[[Cmb_Rare]:[Cmb_Rare]],MATCH(ROUND(MIN(SUM(DU$4,$O106/1000),SUM($O106,DU$4/1000)),3),CMB[[Cmb_ID]:[Cmb_ID]],0))),CHOOSE(AC[[M]:[M]],2,1,1,SUM(AC[[AB]:[DB]])))),""))</f>
        <v/>
      </c>
      <c r="DV106" t="str">
        <f>IF(OR(DV$5="",$S106=""),"",IFERROR(SUM(PRODUCT(INDEX(CMB[[BA_0O]:[BA_2O]],MATCH(ROUND(MIN(SUM(DV$4,$O106/1000),SUM($O106,DV$4/1000)),3),CMB[[Cmb_ID]:[Cmb_ID]],0),SUM(N(DV$1),N($R106),1)),CHOOSE(AC[[M]:[M]],1,1,0,AC[[AB]:[AB]])),PRODUCT(INDEX(CMB[[BD_0O]:[BD_2O]],MATCH(ROUND(MIN(SUM(DV$4,$O106/1000),SUM($O106,DV$4/1000)),3),CMB[[Cmb_ID]:[Cmb_ID]],0),SUM(N(DV$1),N($R106),1)),CHOOSE(AC[[M]:[M]],1,0,1,AC[[DB]:[DB]])),PRODUCT(SUM(ROUND(AVERAGE(VALUE(DV$3),VALUE($P106)),0),CHOOSE(IF(OR(DV$1,$R106),4,INDEX(CMB[[Res_Rare]:[Res_Rare]],MATCH(ROUND(MIN(SUM(DV$4,$O106/1000),SUM($O106,DV$4/1000)),3),CMB[[Cmb_ID]:[Cmb_ID]],0))),-1,-1,0,0)),IF(OR(DV$1,$R106),4,INDEX(CMB[[Cmb_Rare]:[Cmb_Rare]],MATCH(ROUND(MIN(SUM(DV$4,$O106/1000),SUM($O106,DV$4/1000)),3),CMB[[Cmb_ID]:[Cmb_ID]],0))),CHOOSE(AC[[M]:[M]],2,1,1,SUM(AC[[AB]:[DB]])))),""))</f>
        <v/>
      </c>
      <c r="DW106" t="str">
        <f>IF(OR(DW$5="",$S106=""),"",IFERROR(SUM(PRODUCT(INDEX(CMB[[BA_0O]:[BA_2O]],MATCH(ROUND(MIN(SUM(DW$4,$O106/1000),SUM($O106,DW$4/1000)),3),CMB[[Cmb_ID]:[Cmb_ID]],0),SUM(N(DW$1),N($R106),1)),CHOOSE(AC[[M]:[M]],1,1,0,AC[[AB]:[AB]])),PRODUCT(INDEX(CMB[[BD_0O]:[BD_2O]],MATCH(ROUND(MIN(SUM(DW$4,$O106/1000),SUM($O106,DW$4/1000)),3),CMB[[Cmb_ID]:[Cmb_ID]],0),SUM(N(DW$1),N($R106),1)),CHOOSE(AC[[M]:[M]],1,0,1,AC[[DB]:[DB]])),PRODUCT(SUM(ROUND(AVERAGE(VALUE(DW$3),VALUE($P106)),0),CHOOSE(IF(OR(DW$1,$R106),4,INDEX(CMB[[Res_Rare]:[Res_Rare]],MATCH(ROUND(MIN(SUM(DW$4,$O106/1000),SUM($O106,DW$4/1000)),3),CMB[[Cmb_ID]:[Cmb_ID]],0))),-1,-1,0,0)),IF(OR(DW$1,$R106),4,INDEX(CMB[[Cmb_Rare]:[Cmb_Rare]],MATCH(ROUND(MIN(SUM(DW$4,$O106/1000),SUM($O106,DW$4/1000)),3),CMB[[Cmb_ID]:[Cmb_ID]],0))),CHOOSE(AC[[M]:[M]],2,1,1,SUM(AC[[AB]:[DB]])))),""))</f>
        <v/>
      </c>
      <c r="DX106" t="str">
        <f>IF(OR(DX$5="",$S106=""),"",IFERROR(SUM(PRODUCT(INDEX(CMB[[BA_0O]:[BA_2O]],MATCH(ROUND(MIN(SUM(DX$4,$O106/1000),SUM($O106,DX$4/1000)),3),CMB[[Cmb_ID]:[Cmb_ID]],0),SUM(N(DX$1),N($R106),1)),CHOOSE(AC[[M]:[M]],1,1,0,AC[[AB]:[AB]])),PRODUCT(INDEX(CMB[[BD_0O]:[BD_2O]],MATCH(ROUND(MIN(SUM(DX$4,$O106/1000),SUM($O106,DX$4/1000)),3),CMB[[Cmb_ID]:[Cmb_ID]],0),SUM(N(DX$1),N($R106),1)),CHOOSE(AC[[M]:[M]],1,0,1,AC[[DB]:[DB]])),PRODUCT(SUM(ROUND(AVERAGE(VALUE(DX$3),VALUE($P106)),0),CHOOSE(IF(OR(DX$1,$R106),4,INDEX(CMB[[Res_Rare]:[Res_Rare]],MATCH(ROUND(MIN(SUM(DX$4,$O106/1000),SUM($O106,DX$4/1000)),3),CMB[[Cmb_ID]:[Cmb_ID]],0))),-1,-1,0,0)),IF(OR(DX$1,$R106),4,INDEX(CMB[[Cmb_Rare]:[Cmb_Rare]],MATCH(ROUND(MIN(SUM(DX$4,$O106/1000),SUM($O106,DX$4/1000)),3),CMB[[Cmb_ID]:[Cmb_ID]],0))),CHOOSE(AC[[M]:[M]],2,1,1,SUM(AC[[AB]:[DB]])))),""))</f>
        <v/>
      </c>
      <c r="DY106" t="str">
        <f>IF(OR(DY$5="",$S106=""),"",IFERROR(SUM(PRODUCT(INDEX(CMB[[BA_0O]:[BA_2O]],MATCH(ROUND(MIN(SUM(DY$4,$O106/1000),SUM($O106,DY$4/1000)),3),CMB[[Cmb_ID]:[Cmb_ID]],0),SUM(N(DY$1),N($R106),1)),CHOOSE(AC[[M]:[M]],1,1,0,AC[[AB]:[AB]])),PRODUCT(INDEX(CMB[[BD_0O]:[BD_2O]],MATCH(ROUND(MIN(SUM(DY$4,$O106/1000),SUM($O106,DY$4/1000)),3),CMB[[Cmb_ID]:[Cmb_ID]],0),SUM(N(DY$1),N($R106),1)),CHOOSE(AC[[M]:[M]],1,0,1,AC[[DB]:[DB]])),PRODUCT(SUM(ROUND(AVERAGE(VALUE(DY$3),VALUE($P106)),0),CHOOSE(IF(OR(DY$1,$R106),4,INDEX(CMB[[Res_Rare]:[Res_Rare]],MATCH(ROUND(MIN(SUM(DY$4,$O106/1000),SUM($O106,DY$4/1000)),3),CMB[[Cmb_ID]:[Cmb_ID]],0))),-1,-1,0,0)),IF(OR(DY$1,$R106),4,INDEX(CMB[[Cmb_Rare]:[Cmb_Rare]],MATCH(ROUND(MIN(SUM(DY$4,$O106/1000),SUM($O106,DY$4/1000)),3),CMB[[Cmb_ID]:[Cmb_ID]],0))),CHOOSE(AC[[M]:[M]],2,1,1,SUM(AC[[AB]:[DB]])))),""))</f>
        <v/>
      </c>
      <c r="DZ106" t="str">
        <f>IF(OR(DZ$5="",$S106=""),"",IFERROR(SUM(PRODUCT(INDEX(CMB[[BA_0O]:[BA_2O]],MATCH(ROUND(MIN(SUM(DZ$4,$O106/1000),SUM($O106,DZ$4/1000)),3),CMB[[Cmb_ID]:[Cmb_ID]],0),SUM(N(DZ$1),N($R106),1)),CHOOSE(AC[[M]:[M]],1,1,0,AC[[AB]:[AB]])),PRODUCT(INDEX(CMB[[BD_0O]:[BD_2O]],MATCH(ROUND(MIN(SUM(DZ$4,$O106/1000),SUM($O106,DZ$4/1000)),3),CMB[[Cmb_ID]:[Cmb_ID]],0),SUM(N(DZ$1),N($R106),1)),CHOOSE(AC[[M]:[M]],1,0,1,AC[[DB]:[DB]])),PRODUCT(SUM(ROUND(AVERAGE(VALUE(DZ$3),VALUE($P106)),0),CHOOSE(IF(OR(DZ$1,$R106),4,INDEX(CMB[[Res_Rare]:[Res_Rare]],MATCH(ROUND(MIN(SUM(DZ$4,$O106/1000),SUM($O106,DZ$4/1000)),3),CMB[[Cmb_ID]:[Cmb_ID]],0))),-1,-1,0,0)),IF(OR(DZ$1,$R106),4,INDEX(CMB[[Cmb_Rare]:[Cmb_Rare]],MATCH(ROUND(MIN(SUM(DZ$4,$O106/1000),SUM($O106,DZ$4/1000)),3),CMB[[Cmb_ID]:[Cmb_ID]],0))),CHOOSE(AC[[M]:[M]],2,1,1,SUM(AC[[AB]:[DB]])))),""))</f>
        <v/>
      </c>
      <c r="EA106" t="str">
        <f>IF(OR(EA$5="",$S106=""),"",IFERROR(SUM(PRODUCT(INDEX(CMB[[BA_0O]:[BA_2O]],MATCH(ROUND(MIN(SUM(EA$4,$O106/1000),SUM($O106,EA$4/1000)),3),CMB[[Cmb_ID]:[Cmb_ID]],0),SUM(N(EA$1),N($R106),1)),CHOOSE(AC[[M]:[M]],1,1,0,AC[[AB]:[AB]])),PRODUCT(INDEX(CMB[[BD_0O]:[BD_2O]],MATCH(ROUND(MIN(SUM(EA$4,$O106/1000),SUM($O106,EA$4/1000)),3),CMB[[Cmb_ID]:[Cmb_ID]],0),SUM(N(EA$1),N($R106),1)),CHOOSE(AC[[M]:[M]],1,0,1,AC[[DB]:[DB]])),PRODUCT(SUM(ROUND(AVERAGE(VALUE(EA$3),VALUE($P106)),0),CHOOSE(IF(OR(EA$1,$R106),4,INDEX(CMB[[Res_Rare]:[Res_Rare]],MATCH(ROUND(MIN(SUM(EA$4,$O106/1000),SUM($O106,EA$4/1000)),3),CMB[[Cmb_ID]:[Cmb_ID]],0))),-1,-1,0,0)),IF(OR(EA$1,$R106),4,INDEX(CMB[[Cmb_Rare]:[Cmb_Rare]],MATCH(ROUND(MIN(SUM(EA$4,$O106/1000),SUM($O106,EA$4/1000)),3),CMB[[Cmb_ID]:[Cmb_ID]],0))),CHOOSE(AC[[M]:[M]],2,1,1,SUM(AC[[AB]:[DB]])))),""))</f>
        <v/>
      </c>
      <c r="EB106" t="str">
        <f>IF(OR(EB$5="",$S106=""),"",IFERROR(SUM(PRODUCT(INDEX(CMB[[BA_0O]:[BA_2O]],MATCH(ROUND(MIN(SUM(EB$4,$O106/1000),SUM($O106,EB$4/1000)),3),CMB[[Cmb_ID]:[Cmb_ID]],0),SUM(N(EB$1),N($R106),1)),CHOOSE(AC[[M]:[M]],1,1,0,AC[[AB]:[AB]])),PRODUCT(INDEX(CMB[[BD_0O]:[BD_2O]],MATCH(ROUND(MIN(SUM(EB$4,$O106/1000),SUM($O106,EB$4/1000)),3),CMB[[Cmb_ID]:[Cmb_ID]],0),SUM(N(EB$1),N($R106),1)),CHOOSE(AC[[M]:[M]],1,0,1,AC[[DB]:[DB]])),PRODUCT(SUM(ROUND(AVERAGE(VALUE(EB$3),VALUE($P106)),0),CHOOSE(IF(OR(EB$1,$R106),4,INDEX(CMB[[Res_Rare]:[Res_Rare]],MATCH(ROUND(MIN(SUM(EB$4,$O106/1000),SUM($O106,EB$4/1000)),3),CMB[[Cmb_ID]:[Cmb_ID]],0))),-1,-1,0,0)),IF(OR(EB$1,$R106),4,INDEX(CMB[[Cmb_Rare]:[Cmb_Rare]],MATCH(ROUND(MIN(SUM(EB$4,$O106/1000),SUM($O106,EB$4/1000)),3),CMB[[Cmb_ID]:[Cmb_ID]],0))),CHOOSE(AC[[M]:[M]],2,1,1,SUM(AC[[AB]:[DB]])))),""))</f>
        <v/>
      </c>
      <c r="EC106" t="str">
        <f>IF(OR(EC$5="",$S106=""),"",IFERROR(SUM(PRODUCT(INDEX(CMB[[BA_0O]:[BA_2O]],MATCH(ROUND(MIN(SUM(EC$4,$O106/1000),SUM($O106,EC$4/1000)),3),CMB[[Cmb_ID]:[Cmb_ID]],0),SUM(N(EC$1),N($R106),1)),CHOOSE(AC[[M]:[M]],1,1,0,AC[[AB]:[AB]])),PRODUCT(INDEX(CMB[[BD_0O]:[BD_2O]],MATCH(ROUND(MIN(SUM(EC$4,$O106/1000),SUM($O106,EC$4/1000)),3),CMB[[Cmb_ID]:[Cmb_ID]],0),SUM(N(EC$1),N($R106),1)),CHOOSE(AC[[M]:[M]],1,0,1,AC[[DB]:[DB]])),PRODUCT(SUM(ROUND(AVERAGE(VALUE(EC$3),VALUE($P106)),0),CHOOSE(IF(OR(EC$1,$R106),4,INDEX(CMB[[Res_Rare]:[Res_Rare]],MATCH(ROUND(MIN(SUM(EC$4,$O106/1000),SUM($O106,EC$4/1000)),3),CMB[[Cmb_ID]:[Cmb_ID]],0))),-1,-1,0,0)),IF(OR(EC$1,$R106),4,INDEX(CMB[[Cmb_Rare]:[Cmb_Rare]],MATCH(ROUND(MIN(SUM(EC$4,$O106/1000),SUM($O106,EC$4/1000)),3),CMB[[Cmb_ID]:[Cmb_ID]],0))),CHOOSE(AC[[M]:[M]],2,1,1,SUM(AC[[AB]:[DB]])))),""))</f>
        <v/>
      </c>
      <c r="ED106" t="str">
        <f>IF(OR(ED$5="",$S106=""),"",IFERROR(SUM(PRODUCT(INDEX(CMB[[BA_0O]:[BA_2O]],MATCH(ROUND(MIN(SUM(ED$4,$O106/1000),SUM($O106,ED$4/1000)),3),CMB[[Cmb_ID]:[Cmb_ID]],0),SUM(N(ED$1),N($R106),1)),CHOOSE(AC[[M]:[M]],1,1,0,AC[[AB]:[AB]])),PRODUCT(INDEX(CMB[[BD_0O]:[BD_2O]],MATCH(ROUND(MIN(SUM(ED$4,$O106/1000),SUM($O106,ED$4/1000)),3),CMB[[Cmb_ID]:[Cmb_ID]],0),SUM(N(ED$1),N($R106),1)),CHOOSE(AC[[M]:[M]],1,0,1,AC[[DB]:[DB]])),PRODUCT(SUM(ROUND(AVERAGE(VALUE(ED$3),VALUE($P106)),0),CHOOSE(IF(OR(ED$1,$R106),4,INDEX(CMB[[Res_Rare]:[Res_Rare]],MATCH(ROUND(MIN(SUM(ED$4,$O106/1000),SUM($O106,ED$4/1000)),3),CMB[[Cmb_ID]:[Cmb_ID]],0))),-1,-1,0,0)),IF(OR(ED$1,$R106),4,INDEX(CMB[[Cmb_Rare]:[Cmb_Rare]],MATCH(ROUND(MIN(SUM(ED$4,$O106/1000),SUM($O106,ED$4/1000)),3),CMB[[Cmb_ID]:[Cmb_ID]],0))),CHOOSE(AC[[M]:[M]],2,1,1,SUM(AC[[AB]:[DB]])))),""))</f>
        <v/>
      </c>
      <c r="EE106" t="str">
        <f>IF(OR(EE$5="",$S106=""),"",IFERROR(SUM(PRODUCT(INDEX(CMB[[BA_0O]:[BA_2O]],MATCH(ROUND(MIN(SUM(EE$4,$O106/1000),SUM($O106,EE$4/1000)),3),CMB[[Cmb_ID]:[Cmb_ID]],0),SUM(N(EE$1),N($R106),1)),CHOOSE(AC[[M]:[M]],1,1,0,AC[[AB]:[AB]])),PRODUCT(INDEX(CMB[[BD_0O]:[BD_2O]],MATCH(ROUND(MIN(SUM(EE$4,$O106/1000),SUM($O106,EE$4/1000)),3),CMB[[Cmb_ID]:[Cmb_ID]],0),SUM(N(EE$1),N($R106),1)),CHOOSE(AC[[M]:[M]],1,0,1,AC[[DB]:[DB]])),PRODUCT(SUM(ROUND(AVERAGE(VALUE(EE$3),VALUE($P106)),0),CHOOSE(IF(OR(EE$1,$R106),4,INDEX(CMB[[Res_Rare]:[Res_Rare]],MATCH(ROUND(MIN(SUM(EE$4,$O106/1000),SUM($O106,EE$4/1000)),3),CMB[[Cmb_ID]:[Cmb_ID]],0))),-1,-1,0,0)),IF(OR(EE$1,$R106),4,INDEX(CMB[[Cmb_Rare]:[Cmb_Rare]],MATCH(ROUND(MIN(SUM(EE$4,$O106/1000),SUM($O106,EE$4/1000)),3),CMB[[Cmb_ID]:[Cmb_ID]],0))),CHOOSE(AC[[M]:[M]],2,1,1,SUM(AC[[AB]:[DB]])))),""))</f>
        <v/>
      </c>
      <c r="EF106" t="str">
        <f>IF(OR(EF$5="",$S106=""),"",IFERROR(SUM(PRODUCT(INDEX(CMB[[BA_0O]:[BA_2O]],MATCH(ROUND(MIN(SUM(EF$4,$O106/1000),SUM($O106,EF$4/1000)),3),CMB[[Cmb_ID]:[Cmb_ID]],0),SUM(N(EF$1),N($R106),1)),CHOOSE(AC[[M]:[M]],1,1,0,AC[[AB]:[AB]])),PRODUCT(INDEX(CMB[[BD_0O]:[BD_2O]],MATCH(ROUND(MIN(SUM(EF$4,$O106/1000),SUM($O106,EF$4/1000)),3),CMB[[Cmb_ID]:[Cmb_ID]],0),SUM(N(EF$1),N($R106),1)),CHOOSE(AC[[M]:[M]],1,0,1,AC[[DB]:[DB]])),PRODUCT(SUM(ROUND(AVERAGE(VALUE(EF$3),VALUE($P106)),0),CHOOSE(IF(OR(EF$1,$R106),4,INDEX(CMB[[Res_Rare]:[Res_Rare]],MATCH(ROUND(MIN(SUM(EF$4,$O106/1000),SUM($O106,EF$4/1000)),3),CMB[[Cmb_ID]:[Cmb_ID]],0))),-1,-1,0,0)),IF(OR(EF$1,$R106),4,INDEX(CMB[[Cmb_Rare]:[Cmb_Rare]],MATCH(ROUND(MIN(SUM(EF$4,$O106/1000),SUM($O106,EF$4/1000)),3),CMB[[Cmb_ID]:[Cmb_ID]],0))),CHOOSE(AC[[M]:[M]],2,1,1,SUM(AC[[AB]:[DB]])))),""))</f>
        <v/>
      </c>
      <c r="EG106" t="str">
        <f>IF(OR(EG$5="",$S106=""),"",IFERROR(SUM(PRODUCT(INDEX(CMB[[BA_0O]:[BA_2O]],MATCH(ROUND(MIN(SUM(EG$4,$O106/1000),SUM($O106,EG$4/1000)),3),CMB[[Cmb_ID]:[Cmb_ID]],0),SUM(N(EG$1),N($R106),1)),CHOOSE(AC[[M]:[M]],1,1,0,AC[[AB]:[AB]])),PRODUCT(INDEX(CMB[[BD_0O]:[BD_2O]],MATCH(ROUND(MIN(SUM(EG$4,$O106/1000),SUM($O106,EG$4/1000)),3),CMB[[Cmb_ID]:[Cmb_ID]],0),SUM(N(EG$1),N($R106),1)),CHOOSE(AC[[M]:[M]],1,0,1,AC[[DB]:[DB]])),PRODUCT(SUM(ROUND(AVERAGE(VALUE(EG$3),VALUE($P106)),0),CHOOSE(IF(OR(EG$1,$R106),4,INDEX(CMB[[Res_Rare]:[Res_Rare]],MATCH(ROUND(MIN(SUM(EG$4,$O106/1000),SUM($O106,EG$4/1000)),3),CMB[[Cmb_ID]:[Cmb_ID]],0))),-1,-1,0,0)),IF(OR(EG$1,$R106),4,INDEX(CMB[[Cmb_Rare]:[Cmb_Rare]],MATCH(ROUND(MIN(SUM(EG$4,$O106/1000),SUM($O106,EG$4/1000)),3),CMB[[Cmb_ID]:[Cmb_ID]],0))),CHOOSE(AC[[M]:[M]],2,1,1,SUM(AC[[AB]:[DB]])))),""))</f>
        <v/>
      </c>
      <c r="EH106" t="str">
        <f>IF(OR(EH$5="",$S106=""),"",IFERROR(SUM(PRODUCT(INDEX(CMB[[BA_0O]:[BA_2O]],MATCH(ROUND(MIN(SUM(EH$4,$O106/1000),SUM($O106,EH$4/1000)),3),CMB[[Cmb_ID]:[Cmb_ID]],0),SUM(N(EH$1),N($R106),1)),CHOOSE(AC[[M]:[M]],1,1,0,AC[[AB]:[AB]])),PRODUCT(INDEX(CMB[[BD_0O]:[BD_2O]],MATCH(ROUND(MIN(SUM(EH$4,$O106/1000),SUM($O106,EH$4/1000)),3),CMB[[Cmb_ID]:[Cmb_ID]],0),SUM(N(EH$1),N($R106),1)),CHOOSE(AC[[M]:[M]],1,0,1,AC[[DB]:[DB]])),PRODUCT(SUM(ROUND(AVERAGE(VALUE(EH$3),VALUE($P106)),0),CHOOSE(IF(OR(EH$1,$R106),4,INDEX(CMB[[Res_Rare]:[Res_Rare]],MATCH(ROUND(MIN(SUM(EH$4,$O106/1000),SUM($O106,EH$4/1000)),3),CMB[[Cmb_ID]:[Cmb_ID]],0))),-1,-1,0,0)),IF(OR(EH$1,$R106),4,INDEX(CMB[[Cmb_Rare]:[Cmb_Rare]],MATCH(ROUND(MIN(SUM(EH$4,$O106/1000),SUM($O106,EH$4/1000)),3),CMB[[Cmb_ID]:[Cmb_ID]],0))),CHOOSE(AC[[M]:[M]],2,1,1,SUM(AC[[AB]:[DB]])))),""))</f>
        <v/>
      </c>
      <c r="EI106" t="str">
        <f>IF(OR(EI$5="",$S106=""),"",IFERROR(SUM(PRODUCT(INDEX(CMB[[BA_0O]:[BA_2O]],MATCH(ROUND(MIN(SUM(EI$4,$O106/1000),SUM($O106,EI$4/1000)),3),CMB[[Cmb_ID]:[Cmb_ID]],0),SUM(N(EI$1),N($R106),1)),CHOOSE(AC[[M]:[M]],1,1,0,AC[[AB]:[AB]])),PRODUCT(INDEX(CMB[[BD_0O]:[BD_2O]],MATCH(ROUND(MIN(SUM(EI$4,$O106/1000),SUM($O106,EI$4/1000)),3),CMB[[Cmb_ID]:[Cmb_ID]],0),SUM(N(EI$1),N($R106),1)),CHOOSE(AC[[M]:[M]],1,0,1,AC[[DB]:[DB]])),PRODUCT(SUM(ROUND(AVERAGE(VALUE(EI$3),VALUE($P106)),0),CHOOSE(IF(OR(EI$1,$R106),4,INDEX(CMB[[Res_Rare]:[Res_Rare]],MATCH(ROUND(MIN(SUM(EI$4,$O106/1000),SUM($O106,EI$4/1000)),3),CMB[[Cmb_ID]:[Cmb_ID]],0))),-1,-1,0,0)),IF(OR(EI$1,$R106),4,INDEX(CMB[[Cmb_Rare]:[Cmb_Rare]],MATCH(ROUND(MIN(SUM(EI$4,$O106/1000),SUM($O106,EI$4/1000)),3),CMB[[Cmb_ID]:[Cmb_ID]],0))),CHOOSE(AC[[M]:[M]],2,1,1,SUM(AC[[AB]:[DB]])))),""))</f>
        <v/>
      </c>
      <c r="EJ106" t="str">
        <f>IF(OR(EJ$5="",$S106=""),"",IFERROR(SUM(PRODUCT(INDEX(CMB[[BA_0O]:[BA_2O]],MATCH(ROUND(MIN(SUM(EJ$4,$O106/1000),SUM($O106,EJ$4/1000)),3),CMB[[Cmb_ID]:[Cmb_ID]],0),SUM(N(EJ$1),N($R106),1)),CHOOSE(AC[[M]:[M]],1,1,0,AC[[AB]:[AB]])),PRODUCT(INDEX(CMB[[BD_0O]:[BD_2O]],MATCH(ROUND(MIN(SUM(EJ$4,$O106/1000),SUM($O106,EJ$4/1000)),3),CMB[[Cmb_ID]:[Cmb_ID]],0),SUM(N(EJ$1),N($R106),1)),CHOOSE(AC[[M]:[M]],1,0,1,AC[[DB]:[DB]])),PRODUCT(SUM(ROUND(AVERAGE(VALUE(EJ$3),VALUE($P106)),0),CHOOSE(IF(OR(EJ$1,$R106),4,INDEX(CMB[[Res_Rare]:[Res_Rare]],MATCH(ROUND(MIN(SUM(EJ$4,$O106/1000),SUM($O106,EJ$4/1000)),3),CMB[[Cmb_ID]:[Cmb_ID]],0))),-1,-1,0,0)),IF(OR(EJ$1,$R106),4,INDEX(CMB[[Cmb_Rare]:[Cmb_Rare]],MATCH(ROUND(MIN(SUM(EJ$4,$O106/1000),SUM($O106,EJ$4/1000)),3),CMB[[Cmb_ID]:[Cmb_ID]],0))),CHOOSE(AC[[M]:[M]],2,1,1,SUM(AC[[AB]:[DB]])))),""))</f>
        <v/>
      </c>
      <c r="EK106" t="str">
        <f>IF(OR(EK$5="",$S106=""),"",IFERROR(SUM(PRODUCT(INDEX(CMB[[BA_0O]:[BA_2O]],MATCH(ROUND(MIN(SUM(EK$4,$O106/1000),SUM($O106,EK$4/1000)),3),CMB[[Cmb_ID]:[Cmb_ID]],0),SUM(N(EK$1),N($R106),1)),CHOOSE(AC[[M]:[M]],1,1,0,AC[[AB]:[AB]])),PRODUCT(INDEX(CMB[[BD_0O]:[BD_2O]],MATCH(ROUND(MIN(SUM(EK$4,$O106/1000),SUM($O106,EK$4/1000)),3),CMB[[Cmb_ID]:[Cmb_ID]],0),SUM(N(EK$1),N($R106),1)),CHOOSE(AC[[M]:[M]],1,0,1,AC[[DB]:[DB]])),PRODUCT(SUM(ROUND(AVERAGE(VALUE(EK$3),VALUE($P106)),0),CHOOSE(IF(OR(EK$1,$R106),4,INDEX(CMB[[Res_Rare]:[Res_Rare]],MATCH(ROUND(MIN(SUM(EK$4,$O106/1000),SUM($O106,EK$4/1000)),3),CMB[[Cmb_ID]:[Cmb_ID]],0))),-1,-1,0,0)),IF(OR(EK$1,$R106),4,INDEX(CMB[[Cmb_Rare]:[Cmb_Rare]],MATCH(ROUND(MIN(SUM(EK$4,$O106/1000),SUM($O106,EK$4/1000)),3),CMB[[Cmb_ID]:[Cmb_ID]],0))),CHOOSE(AC[[M]:[M]],2,1,1,SUM(AC[[AB]:[DB]])))),""))</f>
        <v/>
      </c>
      <c r="EL106" t="str">
        <f>IF(OR(EL$5="",$S106=""),"",IFERROR(SUM(PRODUCT(INDEX(CMB[[BA_0O]:[BA_2O]],MATCH(ROUND(MIN(SUM(EL$4,$O106/1000),SUM($O106,EL$4/1000)),3),CMB[[Cmb_ID]:[Cmb_ID]],0),SUM(N(EL$1),N($R106),1)),CHOOSE(AC[[M]:[M]],1,1,0,AC[[AB]:[AB]])),PRODUCT(INDEX(CMB[[BD_0O]:[BD_2O]],MATCH(ROUND(MIN(SUM(EL$4,$O106/1000),SUM($O106,EL$4/1000)),3),CMB[[Cmb_ID]:[Cmb_ID]],0),SUM(N(EL$1),N($R106),1)),CHOOSE(AC[[M]:[M]],1,0,1,AC[[DB]:[DB]])),PRODUCT(SUM(ROUND(AVERAGE(VALUE(EL$3),VALUE($P106)),0),CHOOSE(IF(OR(EL$1,$R106),4,INDEX(CMB[[Res_Rare]:[Res_Rare]],MATCH(ROUND(MIN(SUM(EL$4,$O106/1000),SUM($O106,EL$4/1000)),3),CMB[[Cmb_ID]:[Cmb_ID]],0))),-1,-1,0,0)),IF(OR(EL$1,$R106),4,INDEX(CMB[[Cmb_Rare]:[Cmb_Rare]],MATCH(ROUND(MIN(SUM(EL$4,$O106/1000),SUM($O106,EL$4/1000)),3),CMB[[Cmb_ID]:[Cmb_ID]],0))),CHOOSE(AC[[M]:[M]],2,1,1,SUM(AC[[AB]:[DB]])))),""))</f>
        <v/>
      </c>
      <c r="EM106" t="str">
        <f>IF(OR(EM$5="",$S106=""),"",IFERROR(SUM(PRODUCT(INDEX(CMB[[BA_0O]:[BA_2O]],MATCH(ROUND(MIN(SUM(EM$4,$O106/1000),SUM($O106,EM$4/1000)),3),CMB[[Cmb_ID]:[Cmb_ID]],0),SUM(N(EM$1),N($R106),1)),CHOOSE(AC[[M]:[M]],1,1,0,AC[[AB]:[AB]])),PRODUCT(INDEX(CMB[[BD_0O]:[BD_2O]],MATCH(ROUND(MIN(SUM(EM$4,$O106/1000),SUM($O106,EM$4/1000)),3),CMB[[Cmb_ID]:[Cmb_ID]],0),SUM(N(EM$1),N($R106),1)),CHOOSE(AC[[M]:[M]],1,0,1,AC[[DB]:[DB]])),PRODUCT(SUM(ROUND(AVERAGE(VALUE(EM$3),VALUE($P106)),0),CHOOSE(IF(OR(EM$1,$R106),4,INDEX(CMB[[Res_Rare]:[Res_Rare]],MATCH(ROUND(MIN(SUM(EM$4,$O106/1000),SUM($O106,EM$4/1000)),3),CMB[[Cmb_ID]:[Cmb_ID]],0))),-1,-1,0,0)),IF(OR(EM$1,$R106),4,INDEX(CMB[[Cmb_Rare]:[Cmb_Rare]],MATCH(ROUND(MIN(SUM(EM$4,$O106/1000),SUM($O106,EM$4/1000)),3),CMB[[Cmb_ID]:[Cmb_ID]],0))),CHOOSE(AC[[M]:[M]],2,1,1,SUM(AC[[AB]:[DB]])))),""))</f>
        <v/>
      </c>
      <c r="EN106" t="str">
        <f>IF(OR(EN$5="",$S106=""),"",IFERROR(SUM(PRODUCT(INDEX(CMB[[BA_0O]:[BA_2O]],MATCH(ROUND(MIN(SUM(EN$4,$O106/1000),SUM($O106,EN$4/1000)),3),CMB[[Cmb_ID]:[Cmb_ID]],0),SUM(N(EN$1),N($R106),1)),CHOOSE(AC[[M]:[M]],1,1,0,AC[[AB]:[AB]])),PRODUCT(INDEX(CMB[[BD_0O]:[BD_2O]],MATCH(ROUND(MIN(SUM(EN$4,$O106/1000),SUM($O106,EN$4/1000)),3),CMB[[Cmb_ID]:[Cmb_ID]],0),SUM(N(EN$1),N($R106),1)),CHOOSE(AC[[M]:[M]],1,0,1,AC[[DB]:[DB]])),PRODUCT(SUM(ROUND(AVERAGE(VALUE(EN$3),VALUE($P106)),0),CHOOSE(IF(OR(EN$1,$R106),4,INDEX(CMB[[Res_Rare]:[Res_Rare]],MATCH(ROUND(MIN(SUM(EN$4,$O106/1000),SUM($O106,EN$4/1000)),3),CMB[[Cmb_ID]:[Cmb_ID]],0))),-1,-1,0,0)),IF(OR(EN$1,$R106),4,INDEX(CMB[[Cmb_Rare]:[Cmb_Rare]],MATCH(ROUND(MIN(SUM(EN$4,$O106/1000),SUM($O106,EN$4/1000)),3),CMB[[Cmb_ID]:[Cmb_ID]],0))),CHOOSE(AC[[M]:[M]],2,1,1,SUM(AC[[AB]:[DB]])))),""))</f>
        <v/>
      </c>
      <c r="EO106" t="str">
        <f>IF(OR(EO$5="",$S106=""),"",IFERROR(SUM(PRODUCT(INDEX(CMB[[BA_0O]:[BA_2O]],MATCH(ROUND(MIN(SUM(EO$4,$O106/1000),SUM($O106,EO$4/1000)),3),CMB[[Cmb_ID]:[Cmb_ID]],0),SUM(N(EO$1),N($R106),1)),CHOOSE(AC[[M]:[M]],1,1,0,AC[[AB]:[AB]])),PRODUCT(INDEX(CMB[[BD_0O]:[BD_2O]],MATCH(ROUND(MIN(SUM(EO$4,$O106/1000),SUM($O106,EO$4/1000)),3),CMB[[Cmb_ID]:[Cmb_ID]],0),SUM(N(EO$1),N($R106),1)),CHOOSE(AC[[M]:[M]],1,0,1,AC[[DB]:[DB]])),PRODUCT(SUM(ROUND(AVERAGE(VALUE(EO$3),VALUE($P106)),0),CHOOSE(IF(OR(EO$1,$R106),4,INDEX(CMB[[Res_Rare]:[Res_Rare]],MATCH(ROUND(MIN(SUM(EO$4,$O106/1000),SUM($O106,EO$4/1000)),3),CMB[[Cmb_ID]:[Cmb_ID]],0))),-1,-1,0,0)),IF(OR(EO$1,$R106),4,INDEX(CMB[[Cmb_Rare]:[Cmb_Rare]],MATCH(ROUND(MIN(SUM(EO$4,$O106/1000),SUM($O106,EO$4/1000)),3),CMB[[Cmb_ID]:[Cmb_ID]],0))),CHOOSE(AC[[M]:[M]],2,1,1,SUM(AC[[AB]:[DB]])))),""))</f>
        <v/>
      </c>
      <c r="EP106" t="str">
        <f>IF(OR(EP$5="",$S106=""),"",IFERROR(SUM(PRODUCT(INDEX(CMB[[BA_0O]:[BA_2O]],MATCH(ROUND(MIN(SUM(EP$4,$O106/1000),SUM($O106,EP$4/1000)),3),CMB[[Cmb_ID]:[Cmb_ID]],0),SUM(N(EP$1),N($R106),1)),CHOOSE(AC[[M]:[M]],1,1,0,AC[[AB]:[AB]])),PRODUCT(INDEX(CMB[[BD_0O]:[BD_2O]],MATCH(ROUND(MIN(SUM(EP$4,$O106/1000),SUM($O106,EP$4/1000)),3),CMB[[Cmb_ID]:[Cmb_ID]],0),SUM(N(EP$1),N($R106),1)),CHOOSE(AC[[M]:[M]],1,0,1,AC[[DB]:[DB]])),PRODUCT(SUM(ROUND(AVERAGE(VALUE(EP$3),VALUE($P106)),0),CHOOSE(IF(OR(EP$1,$R106),4,INDEX(CMB[[Res_Rare]:[Res_Rare]],MATCH(ROUND(MIN(SUM(EP$4,$O106/1000),SUM($O106,EP$4/1000)),3),CMB[[Cmb_ID]:[Cmb_ID]],0))),-1,-1,0,0)),IF(OR(EP$1,$R106),4,INDEX(CMB[[Cmb_Rare]:[Cmb_Rare]],MATCH(ROUND(MIN(SUM(EP$4,$O106/1000),SUM($O106,EP$4/1000)),3),CMB[[Cmb_ID]:[Cmb_ID]],0))),CHOOSE(AC[[M]:[M]],2,1,1,SUM(AC[[AB]:[DB]])))),""))</f>
        <v/>
      </c>
      <c r="EQ106" t="str">
        <f>IF(OR(EQ$5="",$S106=""),"",IFERROR(SUM(PRODUCT(INDEX(CMB[[BA_0O]:[BA_2O]],MATCH(ROUND(MIN(SUM(EQ$4,$O106/1000),SUM($O106,EQ$4/1000)),3),CMB[[Cmb_ID]:[Cmb_ID]],0),SUM(N(EQ$1),N($R106),1)),CHOOSE(AC[[M]:[M]],1,1,0,AC[[AB]:[AB]])),PRODUCT(INDEX(CMB[[BD_0O]:[BD_2O]],MATCH(ROUND(MIN(SUM(EQ$4,$O106/1000),SUM($O106,EQ$4/1000)),3),CMB[[Cmb_ID]:[Cmb_ID]],0),SUM(N(EQ$1),N($R106),1)),CHOOSE(AC[[M]:[M]],1,0,1,AC[[DB]:[DB]])),PRODUCT(SUM(ROUND(AVERAGE(VALUE(EQ$3),VALUE($P106)),0),CHOOSE(IF(OR(EQ$1,$R106),4,INDEX(CMB[[Res_Rare]:[Res_Rare]],MATCH(ROUND(MIN(SUM(EQ$4,$O106/1000),SUM($O106,EQ$4/1000)),3),CMB[[Cmb_ID]:[Cmb_ID]],0))),-1,-1,0,0)),IF(OR(EQ$1,$R106),4,INDEX(CMB[[Cmb_Rare]:[Cmb_Rare]],MATCH(ROUND(MIN(SUM(EQ$4,$O106/1000),SUM($O106,EQ$4/1000)),3),CMB[[Cmb_ID]:[Cmb_ID]],0))),CHOOSE(AC[[M]:[M]],2,1,1,SUM(AC[[AB]:[DB]])))),""))</f>
        <v/>
      </c>
      <c r="ER106" t="str">
        <f>IF(OR(ER$5="",$S106=""),"",IFERROR(SUM(PRODUCT(INDEX(CMB[[BA_0O]:[BA_2O]],MATCH(ROUND(MIN(SUM(ER$4,$O106/1000),SUM($O106,ER$4/1000)),3),CMB[[Cmb_ID]:[Cmb_ID]],0),SUM(N(ER$1),N($R106),1)),CHOOSE(AC[[M]:[M]],1,1,0,AC[[AB]:[AB]])),PRODUCT(INDEX(CMB[[BD_0O]:[BD_2O]],MATCH(ROUND(MIN(SUM(ER$4,$O106/1000),SUM($O106,ER$4/1000)),3),CMB[[Cmb_ID]:[Cmb_ID]],0),SUM(N(ER$1),N($R106),1)),CHOOSE(AC[[M]:[M]],1,0,1,AC[[DB]:[DB]])),PRODUCT(SUM(ROUND(AVERAGE(VALUE(ER$3),VALUE($P106)),0),CHOOSE(IF(OR(ER$1,$R106),4,INDEX(CMB[[Res_Rare]:[Res_Rare]],MATCH(ROUND(MIN(SUM(ER$4,$O106/1000),SUM($O106,ER$4/1000)),3),CMB[[Cmb_ID]:[Cmb_ID]],0))),-1,-1,0,0)),IF(OR(ER$1,$R106),4,INDEX(CMB[[Cmb_Rare]:[Cmb_Rare]],MATCH(ROUND(MIN(SUM(ER$4,$O106/1000),SUM($O106,ER$4/1000)),3),CMB[[Cmb_ID]:[Cmb_ID]],0))),CHOOSE(AC[[M]:[M]],2,1,1,SUM(AC[[AB]:[DB]])))),""))</f>
        <v/>
      </c>
      <c r="ES106" t="str">
        <f>IF(OR(ES$5="",$S106=""),"",IFERROR(SUM(PRODUCT(INDEX(CMB[[BA_0O]:[BA_2O]],MATCH(ROUND(MIN(SUM(ES$4,$O106/1000),SUM($O106,ES$4/1000)),3),CMB[[Cmb_ID]:[Cmb_ID]],0),SUM(N(ES$1),N($R106),1)),CHOOSE(AC[[M]:[M]],1,1,0,AC[[AB]:[AB]])),PRODUCT(INDEX(CMB[[BD_0O]:[BD_2O]],MATCH(ROUND(MIN(SUM(ES$4,$O106/1000),SUM($O106,ES$4/1000)),3),CMB[[Cmb_ID]:[Cmb_ID]],0),SUM(N(ES$1),N($R106),1)),CHOOSE(AC[[M]:[M]],1,0,1,AC[[DB]:[DB]])),PRODUCT(SUM(ROUND(AVERAGE(VALUE(ES$3),VALUE($P106)),0),CHOOSE(IF(OR(ES$1,$R106),4,INDEX(CMB[[Res_Rare]:[Res_Rare]],MATCH(ROUND(MIN(SUM(ES$4,$O106/1000),SUM($O106,ES$4/1000)),3),CMB[[Cmb_ID]:[Cmb_ID]],0))),-1,-1,0,0)),IF(OR(ES$1,$R106),4,INDEX(CMB[[Cmb_Rare]:[Cmb_Rare]],MATCH(ROUND(MIN(SUM(ES$4,$O106/1000),SUM($O106,ES$4/1000)),3),CMB[[Cmb_ID]:[Cmb_ID]],0))),CHOOSE(AC[[M]:[M]],2,1,1,SUM(AC[[AB]:[DB]])))),""))</f>
        <v/>
      </c>
      <c r="ET106" t="str">
        <f>IF(OR(ET$5="",$S106=""),"",IFERROR(SUM(PRODUCT(INDEX(CMB[[BA_0O]:[BA_2O]],MATCH(ROUND(MIN(SUM(ET$4,$O106/1000),SUM($O106,ET$4/1000)),3),CMB[[Cmb_ID]:[Cmb_ID]],0),SUM(N(ET$1),N($R106),1)),CHOOSE(AC[[M]:[M]],1,1,0,AC[[AB]:[AB]])),PRODUCT(INDEX(CMB[[BD_0O]:[BD_2O]],MATCH(ROUND(MIN(SUM(ET$4,$O106/1000),SUM($O106,ET$4/1000)),3),CMB[[Cmb_ID]:[Cmb_ID]],0),SUM(N(ET$1),N($R106),1)),CHOOSE(AC[[M]:[M]],1,0,1,AC[[DB]:[DB]])),PRODUCT(SUM(ROUND(AVERAGE(VALUE(ET$3),VALUE($P106)),0),CHOOSE(IF(OR(ET$1,$R106),4,INDEX(CMB[[Res_Rare]:[Res_Rare]],MATCH(ROUND(MIN(SUM(ET$4,$O106/1000),SUM($O106,ET$4/1000)),3),CMB[[Cmb_ID]:[Cmb_ID]],0))),-1,-1,0,0)),IF(OR(ET$1,$R106),4,INDEX(CMB[[Cmb_Rare]:[Cmb_Rare]],MATCH(ROUND(MIN(SUM(ET$4,$O106/1000),SUM($O106,ET$4/1000)),3),CMB[[Cmb_ID]:[Cmb_ID]],0))),CHOOSE(AC[[M]:[M]],2,1,1,SUM(AC[[AB]:[DB]])))),""))</f>
        <v/>
      </c>
      <c r="EU106" t="str">
        <f>IF(OR(EU$5="",$S106=""),"",IFERROR(SUM(PRODUCT(INDEX(CMB[[BA_0O]:[BA_2O]],MATCH(ROUND(MIN(SUM(EU$4,$O106/1000),SUM($O106,EU$4/1000)),3),CMB[[Cmb_ID]:[Cmb_ID]],0),SUM(N(EU$1),N($R106),1)),CHOOSE(AC[[M]:[M]],1,1,0,AC[[AB]:[AB]])),PRODUCT(INDEX(CMB[[BD_0O]:[BD_2O]],MATCH(ROUND(MIN(SUM(EU$4,$O106/1000),SUM($O106,EU$4/1000)),3),CMB[[Cmb_ID]:[Cmb_ID]],0),SUM(N(EU$1),N($R106),1)),CHOOSE(AC[[M]:[M]],1,0,1,AC[[DB]:[DB]])),PRODUCT(SUM(ROUND(AVERAGE(VALUE(EU$3),VALUE($P106)),0),CHOOSE(IF(OR(EU$1,$R106),4,INDEX(CMB[[Res_Rare]:[Res_Rare]],MATCH(ROUND(MIN(SUM(EU$4,$O106/1000),SUM($O106,EU$4/1000)),3),CMB[[Cmb_ID]:[Cmb_ID]],0))),-1,-1,0,0)),IF(OR(EU$1,$R106),4,INDEX(CMB[[Cmb_Rare]:[Cmb_Rare]],MATCH(ROUND(MIN(SUM(EU$4,$O106/1000),SUM($O106,EU$4/1000)),3),CMB[[Cmb_ID]:[Cmb_ID]],0))),CHOOSE(AC[[M]:[M]],2,1,1,SUM(AC[[AB]:[DB]])))),""))</f>
        <v/>
      </c>
      <c r="EV106" t="str">
        <f>IF(OR(EV$5="",$S106=""),"",IFERROR(SUM(PRODUCT(INDEX(CMB[[BA_0O]:[BA_2O]],MATCH(ROUND(MIN(SUM(EV$4,$O106/1000),SUM($O106,EV$4/1000)),3),CMB[[Cmb_ID]:[Cmb_ID]],0),SUM(N(EV$1),N($R106),1)),CHOOSE(AC[[M]:[M]],1,1,0,AC[[AB]:[AB]])),PRODUCT(INDEX(CMB[[BD_0O]:[BD_2O]],MATCH(ROUND(MIN(SUM(EV$4,$O106/1000),SUM($O106,EV$4/1000)),3),CMB[[Cmb_ID]:[Cmb_ID]],0),SUM(N(EV$1),N($R106),1)),CHOOSE(AC[[M]:[M]],1,0,1,AC[[DB]:[DB]])),PRODUCT(SUM(ROUND(AVERAGE(VALUE(EV$3),VALUE($P106)),0),CHOOSE(IF(OR(EV$1,$R106),4,INDEX(CMB[[Res_Rare]:[Res_Rare]],MATCH(ROUND(MIN(SUM(EV$4,$O106/1000),SUM($O106,EV$4/1000)),3),CMB[[Cmb_ID]:[Cmb_ID]],0))),-1,-1,0,0)),IF(OR(EV$1,$R106),4,INDEX(CMB[[Cmb_Rare]:[Cmb_Rare]],MATCH(ROUND(MIN(SUM(EV$4,$O106/1000),SUM($O106,EV$4/1000)),3),CMB[[Cmb_ID]:[Cmb_ID]],0))),CHOOSE(AC[[M]:[M]],2,1,1,SUM(AC[[AB]:[DB]])))),""))</f>
        <v/>
      </c>
      <c r="EW106" t="str">
        <f>IF(OR(EW$5="",$S106=""),"",IFERROR(SUM(PRODUCT(INDEX(CMB[[BA_0O]:[BA_2O]],MATCH(ROUND(MIN(SUM(EW$4,$O106/1000),SUM($O106,EW$4/1000)),3),CMB[[Cmb_ID]:[Cmb_ID]],0),SUM(N(EW$1),N($R106),1)),CHOOSE(AC[[M]:[M]],1,1,0,AC[[AB]:[AB]])),PRODUCT(INDEX(CMB[[BD_0O]:[BD_2O]],MATCH(ROUND(MIN(SUM(EW$4,$O106/1000),SUM($O106,EW$4/1000)),3),CMB[[Cmb_ID]:[Cmb_ID]],0),SUM(N(EW$1),N($R106),1)),CHOOSE(AC[[M]:[M]],1,0,1,AC[[DB]:[DB]])),PRODUCT(SUM(ROUND(AVERAGE(VALUE(EW$3),VALUE($P106)),0),CHOOSE(IF(OR(EW$1,$R106),4,INDEX(CMB[[Res_Rare]:[Res_Rare]],MATCH(ROUND(MIN(SUM(EW$4,$O106/1000),SUM($O106,EW$4/1000)),3),CMB[[Cmb_ID]:[Cmb_ID]],0))),-1,-1,0,0)),IF(OR(EW$1,$R106),4,INDEX(CMB[[Cmb_Rare]:[Cmb_Rare]],MATCH(ROUND(MIN(SUM(EW$4,$O106/1000),SUM($O106,EW$4/1000)),3),CMB[[Cmb_ID]:[Cmb_ID]],0))),CHOOSE(AC[[M]:[M]],2,1,1,SUM(AC[[AB]:[DB]])))),""))</f>
        <v/>
      </c>
      <c r="EX106" t="str">
        <f>IF(OR(EX$5="",$S106=""),"",IFERROR(SUM(PRODUCT(INDEX(CMB[[BA_0O]:[BA_2O]],MATCH(ROUND(MIN(SUM(EX$4,$O106/1000),SUM($O106,EX$4/1000)),3),CMB[[Cmb_ID]:[Cmb_ID]],0),SUM(N(EX$1),N($R106),1)),CHOOSE(AC[[M]:[M]],1,1,0,AC[[AB]:[AB]])),PRODUCT(INDEX(CMB[[BD_0O]:[BD_2O]],MATCH(ROUND(MIN(SUM(EX$4,$O106/1000),SUM($O106,EX$4/1000)),3),CMB[[Cmb_ID]:[Cmb_ID]],0),SUM(N(EX$1),N($R106),1)),CHOOSE(AC[[M]:[M]],1,0,1,AC[[DB]:[DB]])),PRODUCT(SUM(ROUND(AVERAGE(VALUE(EX$3),VALUE($P106)),0),CHOOSE(IF(OR(EX$1,$R106),4,INDEX(CMB[[Res_Rare]:[Res_Rare]],MATCH(ROUND(MIN(SUM(EX$4,$O106/1000),SUM($O106,EX$4/1000)),3),CMB[[Cmb_ID]:[Cmb_ID]],0))),-1,-1,0,0)),IF(OR(EX$1,$R106),4,INDEX(CMB[[Cmb_Rare]:[Cmb_Rare]],MATCH(ROUND(MIN(SUM(EX$4,$O106/1000),SUM($O106,EX$4/1000)),3),CMB[[Cmb_ID]:[Cmb_ID]],0))),CHOOSE(AC[[M]:[M]],2,1,1,SUM(AC[[AB]:[DB]])))),""))</f>
        <v/>
      </c>
      <c r="EY106" t="str">
        <f>IF(OR(EY$5="",$S106=""),"",IFERROR(SUM(PRODUCT(INDEX(CMB[[BA_0O]:[BA_2O]],MATCH(ROUND(MIN(SUM(EY$4,$O106/1000),SUM($O106,EY$4/1000)),3),CMB[[Cmb_ID]:[Cmb_ID]],0),SUM(N(EY$1),N($R106),1)),CHOOSE(AC[[M]:[M]],1,1,0,AC[[AB]:[AB]])),PRODUCT(INDEX(CMB[[BD_0O]:[BD_2O]],MATCH(ROUND(MIN(SUM(EY$4,$O106/1000),SUM($O106,EY$4/1000)),3),CMB[[Cmb_ID]:[Cmb_ID]],0),SUM(N(EY$1),N($R106),1)),CHOOSE(AC[[M]:[M]],1,0,1,AC[[DB]:[DB]])),PRODUCT(SUM(ROUND(AVERAGE(VALUE(EY$3),VALUE($P106)),0),CHOOSE(IF(OR(EY$1,$R106),4,INDEX(CMB[[Res_Rare]:[Res_Rare]],MATCH(ROUND(MIN(SUM(EY$4,$O106/1000),SUM($O106,EY$4/1000)),3),CMB[[Cmb_ID]:[Cmb_ID]],0))),-1,-1,0,0)),IF(OR(EY$1,$R106),4,INDEX(CMB[[Cmb_Rare]:[Cmb_Rare]],MATCH(ROUND(MIN(SUM(EY$4,$O106/1000),SUM($O106,EY$4/1000)),3),CMB[[Cmb_ID]:[Cmb_ID]],0))),CHOOSE(AC[[M]:[M]],2,1,1,SUM(AC[[AB]:[DB]])))),""))</f>
        <v/>
      </c>
      <c r="EZ106" t="str">
        <f>IF(OR(EZ$5="",$S106=""),"",IFERROR(SUM(PRODUCT(INDEX(CMB[[BA_0O]:[BA_2O]],MATCH(ROUND(MIN(SUM(EZ$4,$O106/1000),SUM($O106,EZ$4/1000)),3),CMB[[Cmb_ID]:[Cmb_ID]],0),SUM(N(EZ$1),N($R106),1)),CHOOSE(AC[[M]:[M]],1,1,0,AC[[AB]:[AB]])),PRODUCT(INDEX(CMB[[BD_0O]:[BD_2O]],MATCH(ROUND(MIN(SUM(EZ$4,$O106/1000),SUM($O106,EZ$4/1000)),3),CMB[[Cmb_ID]:[Cmb_ID]],0),SUM(N(EZ$1),N($R106),1)),CHOOSE(AC[[M]:[M]],1,0,1,AC[[DB]:[DB]])),PRODUCT(SUM(ROUND(AVERAGE(VALUE(EZ$3),VALUE($P106)),0),CHOOSE(IF(OR(EZ$1,$R106),4,INDEX(CMB[[Res_Rare]:[Res_Rare]],MATCH(ROUND(MIN(SUM(EZ$4,$O106/1000),SUM($O106,EZ$4/1000)),3),CMB[[Cmb_ID]:[Cmb_ID]],0))),-1,-1,0,0)),IF(OR(EZ$1,$R106),4,INDEX(CMB[[Cmb_Rare]:[Cmb_Rare]],MATCH(ROUND(MIN(SUM(EZ$4,$O106/1000),SUM($O106,EZ$4/1000)),3),CMB[[Cmb_ID]:[Cmb_ID]],0))),CHOOSE(AC[[M]:[M]],2,1,1,SUM(AC[[AB]:[DB]])))),""))</f>
        <v/>
      </c>
      <c r="FA106" t="str">
        <f>IF(OR(FA$5="",$S106=""),"",IFERROR(SUM(PRODUCT(INDEX(CMB[[BA_0O]:[BA_2O]],MATCH(ROUND(MIN(SUM(FA$4,$O106/1000),SUM($O106,FA$4/1000)),3),CMB[[Cmb_ID]:[Cmb_ID]],0),SUM(N(FA$1),N($R106),1)),CHOOSE(AC[[M]:[M]],1,1,0,AC[[AB]:[AB]])),PRODUCT(INDEX(CMB[[BD_0O]:[BD_2O]],MATCH(ROUND(MIN(SUM(FA$4,$O106/1000),SUM($O106,FA$4/1000)),3),CMB[[Cmb_ID]:[Cmb_ID]],0),SUM(N(FA$1),N($R106),1)),CHOOSE(AC[[M]:[M]],1,0,1,AC[[DB]:[DB]])),PRODUCT(SUM(ROUND(AVERAGE(VALUE(FA$3),VALUE($P106)),0),CHOOSE(IF(OR(FA$1,$R106),4,INDEX(CMB[[Res_Rare]:[Res_Rare]],MATCH(ROUND(MIN(SUM(FA$4,$O106/1000),SUM($O106,FA$4/1000)),3),CMB[[Cmb_ID]:[Cmb_ID]],0))),-1,-1,0,0)),IF(OR(FA$1,$R106),4,INDEX(CMB[[Cmb_Rare]:[Cmb_Rare]],MATCH(ROUND(MIN(SUM(FA$4,$O106/1000),SUM($O106,FA$4/1000)),3),CMB[[Cmb_ID]:[Cmb_ID]],0))),CHOOSE(AC[[M]:[M]],2,1,1,SUM(AC[[AB]:[DB]])))),""))</f>
        <v/>
      </c>
      <c r="FB106" t="str">
        <f>IF(OR(FB$5="",$S106=""),"",IFERROR(SUM(PRODUCT(INDEX(CMB[[BA_0O]:[BA_2O]],MATCH(ROUND(MIN(SUM(FB$4,$O106/1000),SUM($O106,FB$4/1000)),3),CMB[[Cmb_ID]:[Cmb_ID]],0),SUM(N(FB$1),N($R106),1)),CHOOSE(AC[[M]:[M]],1,1,0,AC[[AB]:[AB]])),PRODUCT(INDEX(CMB[[BD_0O]:[BD_2O]],MATCH(ROUND(MIN(SUM(FB$4,$O106/1000),SUM($O106,FB$4/1000)),3),CMB[[Cmb_ID]:[Cmb_ID]],0),SUM(N(FB$1),N($R106),1)),CHOOSE(AC[[M]:[M]],1,0,1,AC[[DB]:[DB]])),PRODUCT(SUM(ROUND(AVERAGE(VALUE(FB$3),VALUE($P106)),0),CHOOSE(IF(OR(FB$1,$R106),4,INDEX(CMB[[Res_Rare]:[Res_Rare]],MATCH(ROUND(MIN(SUM(FB$4,$O106/1000),SUM($O106,FB$4/1000)),3),CMB[[Cmb_ID]:[Cmb_ID]],0))),-1,-1,0,0)),IF(OR(FB$1,$R106),4,INDEX(CMB[[Cmb_Rare]:[Cmb_Rare]],MATCH(ROUND(MIN(SUM(FB$4,$O106/1000),SUM($O106,FB$4/1000)),3),CMB[[Cmb_ID]:[Cmb_ID]],0))),CHOOSE(AC[[M]:[M]],2,1,1,SUM(AC[[AB]:[DB]])))),""))</f>
        <v/>
      </c>
      <c r="FC106" t="str">
        <f>IF(OR(FC$5="",$S106=""),"",IFERROR(SUM(PRODUCT(INDEX(CMB[[BA_0O]:[BA_2O]],MATCH(ROUND(MIN(SUM(FC$4,$O106/1000),SUM($O106,FC$4/1000)),3),CMB[[Cmb_ID]:[Cmb_ID]],0),SUM(N(FC$1),N($R106),1)),CHOOSE(AC[[M]:[M]],1,1,0,AC[[AB]:[AB]])),PRODUCT(INDEX(CMB[[BD_0O]:[BD_2O]],MATCH(ROUND(MIN(SUM(FC$4,$O106/1000),SUM($O106,FC$4/1000)),3),CMB[[Cmb_ID]:[Cmb_ID]],0),SUM(N(FC$1),N($R106),1)),CHOOSE(AC[[M]:[M]],1,0,1,AC[[DB]:[DB]])),PRODUCT(SUM(ROUND(AVERAGE(VALUE(FC$3),VALUE($P106)),0),CHOOSE(IF(OR(FC$1,$R106),4,INDEX(CMB[[Res_Rare]:[Res_Rare]],MATCH(ROUND(MIN(SUM(FC$4,$O106/1000),SUM($O106,FC$4/1000)),3),CMB[[Cmb_ID]:[Cmb_ID]],0))),-1,-1,0,0)),IF(OR(FC$1,$R106),4,INDEX(CMB[[Cmb_Rare]:[Cmb_Rare]],MATCH(ROUND(MIN(SUM(FC$4,$O106/1000),SUM($O106,FC$4/1000)),3),CMB[[Cmb_ID]:[Cmb_ID]],0))),CHOOSE(AC[[M]:[M]],2,1,1,SUM(AC[[AB]:[DB]])))),""))</f>
        <v/>
      </c>
      <c r="FD106" t="str">
        <f>IF(OR(FD$5="",$S106=""),"",IFERROR(SUM(PRODUCT(INDEX(CMB[[BA_0O]:[BA_2O]],MATCH(ROUND(MIN(SUM(FD$4,$O106/1000),SUM($O106,FD$4/1000)),3),CMB[[Cmb_ID]:[Cmb_ID]],0),SUM(N(FD$1),N($R106),1)),CHOOSE(AC[[M]:[M]],1,1,0,AC[[AB]:[AB]])),PRODUCT(INDEX(CMB[[BD_0O]:[BD_2O]],MATCH(ROUND(MIN(SUM(FD$4,$O106/1000),SUM($O106,FD$4/1000)),3),CMB[[Cmb_ID]:[Cmb_ID]],0),SUM(N(FD$1),N($R106),1)),CHOOSE(AC[[M]:[M]],1,0,1,AC[[DB]:[DB]])),PRODUCT(SUM(ROUND(AVERAGE(VALUE(FD$3),VALUE($P106)),0),CHOOSE(IF(OR(FD$1,$R106),4,INDEX(CMB[[Res_Rare]:[Res_Rare]],MATCH(ROUND(MIN(SUM(FD$4,$O106/1000),SUM($O106,FD$4/1000)),3),CMB[[Cmb_ID]:[Cmb_ID]],0))),-1,-1,0,0)),IF(OR(FD$1,$R106),4,INDEX(CMB[[Cmb_Rare]:[Cmb_Rare]],MATCH(ROUND(MIN(SUM(FD$4,$O106/1000),SUM($O106,FD$4/1000)),3),CMB[[Cmb_ID]:[Cmb_ID]],0))),CHOOSE(AC[[M]:[M]],2,1,1,SUM(AC[[AB]:[DB]])))),""))</f>
        <v/>
      </c>
      <c r="FE106" t="str">
        <f>IF(OR(FE$5="",$S106=""),"",IFERROR(SUM(PRODUCT(INDEX(CMB[[BA_0O]:[BA_2O]],MATCH(ROUND(MIN(SUM(FE$4,$O106/1000),SUM($O106,FE$4/1000)),3),CMB[[Cmb_ID]:[Cmb_ID]],0),SUM(N(FE$1),N($R106),1)),CHOOSE(AC[[M]:[M]],1,1,0,AC[[AB]:[AB]])),PRODUCT(INDEX(CMB[[BD_0O]:[BD_2O]],MATCH(ROUND(MIN(SUM(FE$4,$O106/1000),SUM($O106,FE$4/1000)),3),CMB[[Cmb_ID]:[Cmb_ID]],0),SUM(N(FE$1),N($R106),1)),CHOOSE(AC[[M]:[M]],1,0,1,AC[[DB]:[DB]])),PRODUCT(SUM(ROUND(AVERAGE(VALUE(FE$3),VALUE($P106)),0),CHOOSE(IF(OR(FE$1,$R106),4,INDEX(CMB[[Res_Rare]:[Res_Rare]],MATCH(ROUND(MIN(SUM(FE$4,$O106/1000),SUM($O106,FE$4/1000)),3),CMB[[Cmb_ID]:[Cmb_ID]],0))),-1,-1,0,0)),IF(OR(FE$1,$R106),4,INDEX(CMB[[Cmb_Rare]:[Cmb_Rare]],MATCH(ROUND(MIN(SUM(FE$4,$O106/1000),SUM($O106,FE$4/1000)),3),CMB[[Cmb_ID]:[Cmb_ID]],0))),CHOOSE(AC[[M]:[M]],2,1,1,SUM(AC[[AB]:[DB]])))),""))</f>
        <v/>
      </c>
      <c r="FF106" t="str">
        <f>IF(OR(FF$5="",$S106=""),"",IFERROR(SUM(PRODUCT(INDEX(CMB[[BA_0O]:[BA_2O]],MATCH(ROUND(MIN(SUM(FF$4,$O106/1000),SUM($O106,FF$4/1000)),3),CMB[[Cmb_ID]:[Cmb_ID]],0),SUM(N(FF$1),N($R106),1)),CHOOSE(AC[[M]:[M]],1,1,0,AC[[AB]:[AB]])),PRODUCT(INDEX(CMB[[BD_0O]:[BD_2O]],MATCH(ROUND(MIN(SUM(FF$4,$O106/1000),SUM($O106,FF$4/1000)),3),CMB[[Cmb_ID]:[Cmb_ID]],0),SUM(N(FF$1),N($R106),1)),CHOOSE(AC[[M]:[M]],1,0,1,AC[[DB]:[DB]])),PRODUCT(SUM(ROUND(AVERAGE(VALUE(FF$3),VALUE($P106)),0),CHOOSE(IF(OR(FF$1,$R106),4,INDEX(CMB[[Res_Rare]:[Res_Rare]],MATCH(ROUND(MIN(SUM(FF$4,$O106/1000),SUM($O106,FF$4/1000)),3),CMB[[Cmb_ID]:[Cmb_ID]],0))),-1,-1,0,0)),IF(OR(FF$1,$R106),4,INDEX(CMB[[Cmb_Rare]:[Cmb_Rare]],MATCH(ROUND(MIN(SUM(FF$4,$O106/1000),SUM($O106,FF$4/1000)),3),CMB[[Cmb_ID]:[Cmb_ID]],0))),CHOOSE(AC[[M]:[M]],2,1,1,SUM(AC[[AB]:[DB]])))),""))</f>
        <v/>
      </c>
      <c r="FG106" t="str">
        <f>IF(OR(FG$5="",$S106=""),"",IFERROR(SUM(PRODUCT(INDEX(CMB[[BA_0O]:[BA_2O]],MATCH(ROUND(MIN(SUM(FG$4,$O106/1000),SUM($O106,FG$4/1000)),3),CMB[[Cmb_ID]:[Cmb_ID]],0),SUM(N(FG$1),N($R106),1)),CHOOSE(AC[[M]:[M]],1,1,0,AC[[AB]:[AB]])),PRODUCT(INDEX(CMB[[BD_0O]:[BD_2O]],MATCH(ROUND(MIN(SUM(FG$4,$O106/1000),SUM($O106,FG$4/1000)),3),CMB[[Cmb_ID]:[Cmb_ID]],0),SUM(N(FG$1),N($R106),1)),CHOOSE(AC[[M]:[M]],1,0,1,AC[[DB]:[DB]])),PRODUCT(SUM(ROUND(AVERAGE(VALUE(FG$3),VALUE($P106)),0),CHOOSE(IF(OR(FG$1,$R106),4,INDEX(CMB[[Res_Rare]:[Res_Rare]],MATCH(ROUND(MIN(SUM(FG$4,$O106/1000),SUM($O106,FG$4/1000)),3),CMB[[Cmb_ID]:[Cmb_ID]],0))),-1,-1,0,0)),IF(OR(FG$1,$R106),4,INDEX(CMB[[Cmb_Rare]:[Cmb_Rare]],MATCH(ROUND(MIN(SUM(FG$4,$O106/1000),SUM($O106,FG$4/1000)),3),CMB[[Cmb_ID]:[Cmb_ID]],0))),CHOOSE(AC[[M]:[M]],2,1,1,SUM(AC[[AB]:[DB]])))),""))</f>
        <v/>
      </c>
      <c r="FH106" t="str">
        <f>IF(OR(FH$5="",$S106=""),"",IFERROR(SUM(PRODUCT(INDEX(CMB[[BA_0O]:[BA_2O]],MATCH(ROUND(MIN(SUM(FH$4,$O106/1000),SUM($O106,FH$4/1000)),3),CMB[[Cmb_ID]:[Cmb_ID]],0),SUM(N(FH$1),N($R106),1)),CHOOSE(AC[[M]:[M]],1,1,0,AC[[AB]:[AB]])),PRODUCT(INDEX(CMB[[BD_0O]:[BD_2O]],MATCH(ROUND(MIN(SUM(FH$4,$O106/1000),SUM($O106,FH$4/1000)),3),CMB[[Cmb_ID]:[Cmb_ID]],0),SUM(N(FH$1),N($R106),1)),CHOOSE(AC[[M]:[M]],1,0,1,AC[[DB]:[DB]])),PRODUCT(SUM(ROUND(AVERAGE(VALUE(FH$3),VALUE($P106)),0),CHOOSE(IF(OR(FH$1,$R106),4,INDEX(CMB[[Res_Rare]:[Res_Rare]],MATCH(ROUND(MIN(SUM(FH$4,$O106/1000),SUM($O106,FH$4/1000)),3),CMB[[Cmb_ID]:[Cmb_ID]],0))),-1,-1,0,0)),IF(OR(FH$1,$R106),4,INDEX(CMB[[Cmb_Rare]:[Cmb_Rare]],MATCH(ROUND(MIN(SUM(FH$4,$O106/1000),SUM($O106,FH$4/1000)),3),CMB[[Cmb_ID]:[Cmb_ID]],0))),CHOOSE(AC[[M]:[M]],2,1,1,SUM(AC[[AB]:[DB]])))),""))</f>
        <v/>
      </c>
      <c r="FI106" t="str">
        <f>IF(OR(FI$5="",$S106=""),"",IFERROR(SUM(PRODUCT(INDEX(CMB[[BA_0O]:[BA_2O]],MATCH(ROUND(MIN(SUM(FI$4,$O106/1000),SUM($O106,FI$4/1000)),3),CMB[[Cmb_ID]:[Cmb_ID]],0),SUM(N(FI$1),N($R106),1)),CHOOSE(AC[[M]:[M]],1,1,0,AC[[AB]:[AB]])),PRODUCT(INDEX(CMB[[BD_0O]:[BD_2O]],MATCH(ROUND(MIN(SUM(FI$4,$O106/1000),SUM($O106,FI$4/1000)),3),CMB[[Cmb_ID]:[Cmb_ID]],0),SUM(N(FI$1),N($R106),1)),CHOOSE(AC[[M]:[M]],1,0,1,AC[[DB]:[DB]])),PRODUCT(SUM(ROUND(AVERAGE(VALUE(FI$3),VALUE($P106)),0),CHOOSE(IF(OR(FI$1,$R106),4,INDEX(CMB[[Res_Rare]:[Res_Rare]],MATCH(ROUND(MIN(SUM(FI$4,$O106/1000),SUM($O106,FI$4/1000)),3),CMB[[Cmb_ID]:[Cmb_ID]],0))),-1,-1,0,0)),IF(OR(FI$1,$R106),4,INDEX(CMB[[Cmb_Rare]:[Cmb_Rare]],MATCH(ROUND(MIN(SUM(FI$4,$O106/1000),SUM($O106,FI$4/1000)),3),CMB[[Cmb_ID]:[Cmb_ID]],0))),CHOOSE(AC[[M]:[M]],2,1,1,SUM(AC[[AB]:[DB]])))),""))</f>
        <v/>
      </c>
      <c r="FJ106" t="str">
        <f>IF(OR(FJ$5="",$S106=""),"",IFERROR(SUM(PRODUCT(INDEX(CMB[[BA_0O]:[BA_2O]],MATCH(ROUND(MIN(SUM(FJ$4,$O106/1000),SUM($O106,FJ$4/1000)),3),CMB[[Cmb_ID]:[Cmb_ID]],0),SUM(N(FJ$1),N($R106),1)),CHOOSE(AC[[M]:[M]],1,1,0,AC[[AB]:[AB]])),PRODUCT(INDEX(CMB[[BD_0O]:[BD_2O]],MATCH(ROUND(MIN(SUM(FJ$4,$O106/1000),SUM($O106,FJ$4/1000)),3),CMB[[Cmb_ID]:[Cmb_ID]],0),SUM(N(FJ$1),N($R106),1)),CHOOSE(AC[[M]:[M]],1,0,1,AC[[DB]:[DB]])),PRODUCT(SUM(ROUND(AVERAGE(VALUE(FJ$3),VALUE($P106)),0),CHOOSE(IF(OR(FJ$1,$R106),4,INDEX(CMB[[Res_Rare]:[Res_Rare]],MATCH(ROUND(MIN(SUM(FJ$4,$O106/1000),SUM($O106,FJ$4/1000)),3),CMB[[Cmb_ID]:[Cmb_ID]],0))),-1,-1,0,0)),IF(OR(FJ$1,$R106),4,INDEX(CMB[[Cmb_Rare]:[Cmb_Rare]],MATCH(ROUND(MIN(SUM(FJ$4,$O106/1000),SUM($O106,FJ$4/1000)),3),CMB[[Cmb_ID]:[Cmb_ID]],0))),CHOOSE(AC[[M]:[M]],2,1,1,SUM(AC[[AB]:[DB]])))),""))</f>
        <v/>
      </c>
      <c r="FK106" t="str">
        <f>IF(OR(FK$5="",$S106=""),"",IFERROR(SUM(PRODUCT(INDEX(CMB[[BA_0O]:[BA_2O]],MATCH(ROUND(MIN(SUM(FK$4,$O106/1000),SUM($O106,FK$4/1000)),3),CMB[[Cmb_ID]:[Cmb_ID]],0),SUM(N(FK$1),N($R106),1)),CHOOSE(AC[[M]:[M]],1,1,0,AC[[AB]:[AB]])),PRODUCT(INDEX(CMB[[BD_0O]:[BD_2O]],MATCH(ROUND(MIN(SUM(FK$4,$O106/1000),SUM($O106,FK$4/1000)),3),CMB[[Cmb_ID]:[Cmb_ID]],0),SUM(N(FK$1),N($R106),1)),CHOOSE(AC[[M]:[M]],1,0,1,AC[[DB]:[DB]])),PRODUCT(SUM(ROUND(AVERAGE(VALUE(FK$3),VALUE($P106)),0),CHOOSE(IF(OR(FK$1,$R106),4,INDEX(CMB[[Res_Rare]:[Res_Rare]],MATCH(ROUND(MIN(SUM(FK$4,$O106/1000),SUM($O106,FK$4/1000)),3),CMB[[Cmb_ID]:[Cmb_ID]],0))),-1,-1,0,0)),IF(OR(FK$1,$R106),4,INDEX(CMB[[Cmb_Rare]:[Cmb_Rare]],MATCH(ROUND(MIN(SUM(FK$4,$O106/1000),SUM($O106,FK$4/1000)),3),CMB[[Cmb_ID]:[Cmb_ID]],0))),CHOOSE(AC[[M]:[M]],2,1,1,SUM(AC[[AB]:[DB]])))),""))</f>
        <v/>
      </c>
      <c r="FL106" t="str">
        <f>IF(OR(FL$5="",$S106=""),"",IFERROR(SUM(PRODUCT(INDEX(CMB[[BA_0O]:[BA_2O]],MATCH(ROUND(MIN(SUM(FL$4,$O106/1000),SUM($O106,FL$4/1000)),3),CMB[[Cmb_ID]:[Cmb_ID]],0),SUM(N(FL$1),N($R106),1)),CHOOSE(AC[[M]:[M]],1,1,0,AC[[AB]:[AB]])),PRODUCT(INDEX(CMB[[BD_0O]:[BD_2O]],MATCH(ROUND(MIN(SUM(FL$4,$O106/1000),SUM($O106,FL$4/1000)),3),CMB[[Cmb_ID]:[Cmb_ID]],0),SUM(N(FL$1),N($R106),1)),CHOOSE(AC[[M]:[M]],1,0,1,AC[[DB]:[DB]])),PRODUCT(SUM(ROUND(AVERAGE(VALUE(FL$3),VALUE($P106)),0),CHOOSE(IF(OR(FL$1,$R106),4,INDEX(CMB[[Res_Rare]:[Res_Rare]],MATCH(ROUND(MIN(SUM(FL$4,$O106/1000),SUM($O106,FL$4/1000)),3),CMB[[Cmb_ID]:[Cmb_ID]],0))),-1,-1,0,0)),IF(OR(FL$1,$R106),4,INDEX(CMB[[Cmb_Rare]:[Cmb_Rare]],MATCH(ROUND(MIN(SUM(FL$4,$O106/1000),SUM($O106,FL$4/1000)),3),CMB[[Cmb_ID]:[Cmb_ID]],0))),CHOOSE(AC[[M]:[M]],2,1,1,SUM(AC[[AB]:[DB]])))),""))</f>
        <v/>
      </c>
      <c r="FM106" t="str">
        <f>IF(OR(FM$5="",$S106=""),"",IFERROR(SUM(PRODUCT(INDEX(CMB[[BA_0O]:[BA_2O]],MATCH(ROUND(MIN(SUM(FM$4,$O106/1000),SUM($O106,FM$4/1000)),3),CMB[[Cmb_ID]:[Cmb_ID]],0),SUM(N(FM$1),N($R106),1)),CHOOSE(AC[[M]:[M]],1,1,0,AC[[AB]:[AB]])),PRODUCT(INDEX(CMB[[BD_0O]:[BD_2O]],MATCH(ROUND(MIN(SUM(FM$4,$O106/1000),SUM($O106,FM$4/1000)),3),CMB[[Cmb_ID]:[Cmb_ID]],0),SUM(N(FM$1),N($R106),1)),CHOOSE(AC[[M]:[M]],1,0,1,AC[[DB]:[DB]])),PRODUCT(SUM(ROUND(AVERAGE(VALUE(FM$3),VALUE($P106)),0),CHOOSE(IF(OR(FM$1,$R106),4,INDEX(CMB[[Res_Rare]:[Res_Rare]],MATCH(ROUND(MIN(SUM(FM$4,$O106/1000),SUM($O106,FM$4/1000)),3),CMB[[Cmb_ID]:[Cmb_ID]],0))),-1,-1,0,0)),IF(OR(FM$1,$R106),4,INDEX(CMB[[Cmb_Rare]:[Cmb_Rare]],MATCH(ROUND(MIN(SUM(FM$4,$O106/1000),SUM($O106,FM$4/1000)),3),CMB[[Cmb_ID]:[Cmb_ID]],0))),CHOOSE(AC[[M]:[M]],2,1,1,SUM(AC[[AB]:[DB]])))),""))</f>
        <v/>
      </c>
      <c r="FN106" s="7">
        <f t="shared" si="50"/>
        <v>0</v>
      </c>
      <c r="FO106" s="7">
        <f t="shared" si="50"/>
        <v>0</v>
      </c>
      <c r="FP106" s="7">
        <f t="shared" si="50"/>
        <v>0</v>
      </c>
      <c r="FQ106" s="7">
        <f t="shared" si="50"/>
        <v>0</v>
      </c>
      <c r="FR106" s="7">
        <f t="shared" si="50"/>
        <v>0</v>
      </c>
      <c r="FS106" s="7">
        <f t="shared" si="50"/>
        <v>0</v>
      </c>
      <c r="FT106" s="7">
        <f>SUM(IF(INDEX(LIB[[Quantity]:[Quantity]],MATCH($S106,LIB[[ID]:[ID]],0))&gt;=COLUMN(A$1),TRUNC(PRODUCT(AVERAGE($FN106:$FS106),POWER(AC[[CR]:[CR]],SUM(SUMIFS($D$11:$D105,$A$11:$A105,$A106,$E$11:$E105,"&gt;="&amp;$E106),SUMIFS($D107:$D$161,$A107:$A$161,$A106,$E107:$E$161,"&gt;"&amp;$E106),COLUMN(A$1),-1)),IF($Q106="Yes",AC[[FB]:[FB]],1))),0),ROW(A95)/-VALUE(1&amp;REPT("0",9-PRODUCT(COLUMN(A$1)-1,3))),1)</f>
        <v>0.99999990500000002</v>
      </c>
      <c r="FU106" s="7">
        <f>SUM(IF(INDEX(LIB[[Quantity]:[Quantity]],MATCH($S106,LIB[[ID]:[ID]],0))&gt;=COLUMN(B$1),TRUNC(PRODUCT(AVERAGE($FN106:$FS106),POWER(AC[[CR]:[CR]],SUM(SUMIFS($D$11:$D105,$A$11:$A105,$A106,$E$11:$E105,"&gt;="&amp;$E106),SUMIFS($D107:$D$161,$A107:$A$161,$A106,$E107:$E$161,"&gt;"&amp;$E106),COLUMN(B$1),-1)),IF($Q106="Yes",AC[[FB]:[FB]],1))),0),ROW(B95)/-VALUE(1&amp;REPT("0",9-PRODUCT(COLUMN(B$1)-1,3))),1)</f>
        <v>0.99990500000000004</v>
      </c>
      <c r="FV106" s="7">
        <f>SUM(IF(INDEX(LIB[[Quantity]:[Quantity]],MATCH($S106,LIB[[ID]:[ID]],0))&gt;=COLUMN(C$1),TRUNC(PRODUCT(AVERAGE($FN106:$FS106),POWER(AC[[CR]:[CR]],SUM(SUMIFS($D$11:$D105,$A$11:$A105,$A106,$E$11:$E105,"&gt;="&amp;$E106),SUMIFS($D107:$D$161,$A107:$A$161,$A106,$E107:$E$161,"&gt;"&amp;$E106),COLUMN(C$1),-1)),IF($Q106="Yes",AC[[FB]:[FB]],1))),0),ROW(C95)/-VALUE(1&amp;REPT("0",9-PRODUCT(COLUMN(C$1)-1,3))),1)</f>
        <v>0.90500000000000003</v>
      </c>
      <c r="FW106">
        <f t="shared" si="43"/>
        <v>168</v>
      </c>
      <c r="FX106">
        <f t="shared" si="44"/>
        <v>0</v>
      </c>
      <c r="FY106">
        <f t="shared" si="45"/>
        <v>0</v>
      </c>
      <c r="GC106">
        <f t="shared" si="46"/>
        <v>60</v>
      </c>
      <c r="GD106" t="str">
        <f>IFERROR(SUBSTITUTE(SUBSTITUTE(INDEX(SUG[Card],MATCH(ROW(A95),GC$12:GC$161,0))," #2","")," #3",""),"")</f>
        <v/>
      </c>
      <c r="GE106">
        <f>SUM(GE105,IF(IFERROR(MATCH(GD106,GD$11:GD105,0)&lt;0,TRUE()),1,0))</f>
        <v>35</v>
      </c>
      <c r="GF106" t="str">
        <f t="shared" si="47"/>
        <v/>
      </c>
      <c r="GI106">
        <f>SUM(SUMIFS(D$11:D105,A$11:A105,A106,B$11:B105,"&gt;="&amp;B106),SUMIFS(D107:D$161,A107:A$161,A106,B107:B$161,"&gt;"&amp;B106),SUMIFS(D$11:D105,A$11:A105,A106&amp;":Onyx"),SUMIFS(D107:D$161,A107:A$161,A106&amp;":Onyx"))</f>
        <v>0</v>
      </c>
      <c r="GP106" t="str">
        <f t="shared" si="40"/>
        <v>Vampire (5) #2</v>
      </c>
      <c r="GQ106">
        <f t="shared" si="41"/>
        <v>193</v>
      </c>
      <c r="GR106" t="b">
        <f>COUNTIF(DECK[Card],IFERROR(MID($L106,1,FIND(" #",SUG_Helper[[#This Row],[Card]])-1),SUG_Helper[[#This Row],[Card]]))&gt;=IFERROR(VALUE(RIGHT(SUG_Helper[[#This Row],[Card]])),1)</f>
        <v>0</v>
      </c>
    </row>
    <row r="107" spans="1:200" x14ac:dyDescent="0.35">
      <c r="A107" s="17"/>
      <c r="B107" s="4"/>
      <c r="C107" s="4"/>
      <c r="D107" s="4"/>
      <c r="E107" t="str">
        <f>IF(INDEX(LIB[Card],ROW(A96))="","",INDEX(LIB[Card],ROW(A96))&amp;" ("&amp;INDEX(LIB[Level],ROW(A96))&amp;")"&amp;IF(INDEX(LIB[Fused],ROW(A96))="Yes","ƒ",""))</f>
        <v/>
      </c>
      <c r="F107">
        <v>96</v>
      </c>
      <c r="H107" t="str">
        <f>IF(DECK[[#This Row],[Card]]="","",MID(DECK[[#This Row],[Card]],1,FIND(" (",DECK[[#This Row],[Card]])-1))</f>
        <v/>
      </c>
      <c r="I107" t="str">
        <f>IF(DECK[[#This Row],[Card]]="","",MID(DECK[[#This Row],[Card]],FIND("(",DECK[[#This Row],[Card]])+1,1))</f>
        <v/>
      </c>
      <c r="J107" t="str">
        <f>IF(DECK[[#This Row],[Card]]="","",IF(RIGHT(DECK[[#This Row],[Card]])="ƒ","Yes","No"))</f>
        <v/>
      </c>
      <c r="L107" t="str">
        <f t="shared" si="36"/>
        <v>Fire (5)</v>
      </c>
      <c r="M107">
        <f t="shared" si="37"/>
        <v>191</v>
      </c>
      <c r="O107" s="6" t="str">
        <f>IF(S107="","",MATCH(MID(S107,1,MIN(FIND(" (",S107),IFERROR(FIND(":",S107),50))-1),CC[CC_Name],0))</f>
        <v/>
      </c>
      <c r="P107" s="5" t="str">
        <f t="shared" si="38"/>
        <v/>
      </c>
      <c r="Q107" s="5" t="str">
        <f t="shared" si="42"/>
        <v/>
      </c>
      <c r="R107" s="5" t="str">
        <f t="shared" si="39"/>
        <v/>
      </c>
      <c r="S107" t="str">
        <f>(INDEX(LIB[ID],ROW(A96)))</f>
        <v/>
      </c>
      <c r="T107" t="str">
        <f>IF(OR(T$5="",$S107=""),"",IFERROR(SUM(PRODUCT(INDEX(CMB[[BA_0O]:[BA_2O]],MATCH(ROUND(MIN(SUM(T$4,$O107/1000),SUM($O107,T$4/1000)),3),CMB[[Cmb_ID]:[Cmb_ID]],0),SUM(N(T$1),N($R107),1)),CHOOSE(AC[[M]:[M]],1,1,0,AC[[AB]:[AB]])),PRODUCT(INDEX(CMB[[BD_0O]:[BD_2O]],MATCH(ROUND(MIN(SUM(T$4,$O107/1000),SUM($O107,T$4/1000)),3),CMB[[Cmb_ID]:[Cmb_ID]],0),SUM(N(T$1),N($R107),1)),CHOOSE(AC[[M]:[M]],1,0,1,AC[[DB]:[DB]])),PRODUCT(SUM(ROUND(AVERAGE(VALUE(T$3),VALUE($P107)),0),CHOOSE(IF(OR(T$1,$R107),4,INDEX(CMB[[Res_Rare]:[Res_Rare]],MATCH(ROUND(MIN(SUM(T$4,$O107/1000),SUM($O107,T$4/1000)),3),CMB[[Cmb_ID]:[Cmb_ID]],0))),-1,-1,0,0)),IF(OR(T$1,$R107),4,INDEX(CMB[[Cmb_Rare]:[Cmb_Rare]],MATCH(ROUND(MIN(SUM(T$4,$O107/1000),SUM($O107,T$4/1000)),3),CMB[[Cmb_ID]:[Cmb_ID]],0))),CHOOSE(AC[[M]:[M]],2,1,1,SUM(AC[[AB]:[DB]])))),""))</f>
        <v/>
      </c>
      <c r="U107" t="str">
        <f>IF(OR(U$5="",$S107=""),"",IFERROR(SUM(PRODUCT(INDEX(CMB[[BA_0O]:[BA_2O]],MATCH(ROUND(MIN(SUM(U$4,$O107/1000),SUM($O107,U$4/1000)),3),CMB[[Cmb_ID]:[Cmb_ID]],0),SUM(N(U$1),N($R107),1)),CHOOSE(AC[[M]:[M]],1,1,0,AC[[AB]:[AB]])),PRODUCT(INDEX(CMB[[BD_0O]:[BD_2O]],MATCH(ROUND(MIN(SUM(U$4,$O107/1000),SUM($O107,U$4/1000)),3),CMB[[Cmb_ID]:[Cmb_ID]],0),SUM(N(U$1),N($R107),1)),CHOOSE(AC[[M]:[M]],1,0,1,AC[[DB]:[DB]])),PRODUCT(SUM(ROUND(AVERAGE(VALUE(U$3),VALUE($P107)),0),CHOOSE(IF(OR(U$1,$R107),4,INDEX(CMB[[Res_Rare]:[Res_Rare]],MATCH(ROUND(MIN(SUM(U$4,$O107/1000),SUM($O107,U$4/1000)),3),CMB[[Cmb_ID]:[Cmb_ID]],0))),-1,-1,0,0)),IF(OR(U$1,$R107),4,INDEX(CMB[[Cmb_Rare]:[Cmb_Rare]],MATCH(ROUND(MIN(SUM(U$4,$O107/1000),SUM($O107,U$4/1000)),3),CMB[[Cmb_ID]:[Cmb_ID]],0))),CHOOSE(AC[[M]:[M]],2,1,1,SUM(AC[[AB]:[DB]])))),""))</f>
        <v/>
      </c>
      <c r="V107" t="str">
        <f>IF(OR(V$5="",$S107=""),"",IFERROR(SUM(PRODUCT(INDEX(CMB[[BA_0O]:[BA_2O]],MATCH(ROUND(MIN(SUM(V$4,$O107/1000),SUM($O107,V$4/1000)),3),CMB[[Cmb_ID]:[Cmb_ID]],0),SUM(N(V$1),N($R107),1)),CHOOSE(AC[[M]:[M]],1,1,0,AC[[AB]:[AB]])),PRODUCT(INDEX(CMB[[BD_0O]:[BD_2O]],MATCH(ROUND(MIN(SUM(V$4,$O107/1000),SUM($O107,V$4/1000)),3),CMB[[Cmb_ID]:[Cmb_ID]],0),SUM(N(V$1),N($R107),1)),CHOOSE(AC[[M]:[M]],1,0,1,AC[[DB]:[DB]])),PRODUCT(SUM(ROUND(AVERAGE(VALUE(V$3),VALUE($P107)),0),CHOOSE(IF(OR(V$1,$R107),4,INDEX(CMB[[Res_Rare]:[Res_Rare]],MATCH(ROUND(MIN(SUM(V$4,$O107/1000),SUM($O107,V$4/1000)),3),CMB[[Cmb_ID]:[Cmb_ID]],0))),-1,-1,0,0)),IF(OR(V$1,$R107),4,INDEX(CMB[[Cmb_Rare]:[Cmb_Rare]],MATCH(ROUND(MIN(SUM(V$4,$O107/1000),SUM($O107,V$4/1000)),3),CMB[[Cmb_ID]:[Cmb_ID]],0))),CHOOSE(AC[[M]:[M]],2,1,1,SUM(AC[[AB]:[DB]])))),""))</f>
        <v/>
      </c>
      <c r="W107" t="str">
        <f>IF(OR(W$5="",$S107=""),"",IFERROR(SUM(PRODUCT(INDEX(CMB[[BA_0O]:[BA_2O]],MATCH(ROUND(MIN(SUM(W$4,$O107/1000),SUM($O107,W$4/1000)),3),CMB[[Cmb_ID]:[Cmb_ID]],0),SUM(N(W$1),N($R107),1)),CHOOSE(AC[[M]:[M]],1,1,0,AC[[AB]:[AB]])),PRODUCT(INDEX(CMB[[BD_0O]:[BD_2O]],MATCH(ROUND(MIN(SUM(W$4,$O107/1000),SUM($O107,W$4/1000)),3),CMB[[Cmb_ID]:[Cmb_ID]],0),SUM(N(W$1),N($R107),1)),CHOOSE(AC[[M]:[M]],1,0,1,AC[[DB]:[DB]])),PRODUCT(SUM(ROUND(AVERAGE(VALUE(W$3),VALUE($P107)),0),CHOOSE(IF(OR(W$1,$R107),4,INDEX(CMB[[Res_Rare]:[Res_Rare]],MATCH(ROUND(MIN(SUM(W$4,$O107/1000),SUM($O107,W$4/1000)),3),CMB[[Cmb_ID]:[Cmb_ID]],0))),-1,-1,0,0)),IF(OR(W$1,$R107),4,INDEX(CMB[[Cmb_Rare]:[Cmb_Rare]],MATCH(ROUND(MIN(SUM(W$4,$O107/1000),SUM($O107,W$4/1000)),3),CMB[[Cmb_ID]:[Cmb_ID]],0))),CHOOSE(AC[[M]:[M]],2,1,1,SUM(AC[[AB]:[DB]])))),""))</f>
        <v/>
      </c>
      <c r="X107" t="str">
        <f>IF(OR(X$5="",$S107=""),"",IFERROR(SUM(PRODUCT(INDEX(CMB[[BA_0O]:[BA_2O]],MATCH(ROUND(MIN(SUM(X$4,$O107/1000),SUM($O107,X$4/1000)),3),CMB[[Cmb_ID]:[Cmb_ID]],0),SUM(N(X$1),N($R107),1)),CHOOSE(AC[[M]:[M]],1,1,0,AC[[AB]:[AB]])),PRODUCT(INDEX(CMB[[BD_0O]:[BD_2O]],MATCH(ROUND(MIN(SUM(X$4,$O107/1000),SUM($O107,X$4/1000)),3),CMB[[Cmb_ID]:[Cmb_ID]],0),SUM(N(X$1),N($R107),1)),CHOOSE(AC[[M]:[M]],1,0,1,AC[[DB]:[DB]])),PRODUCT(SUM(ROUND(AVERAGE(VALUE(X$3),VALUE($P107)),0),CHOOSE(IF(OR(X$1,$R107),4,INDEX(CMB[[Res_Rare]:[Res_Rare]],MATCH(ROUND(MIN(SUM(X$4,$O107/1000),SUM($O107,X$4/1000)),3),CMB[[Cmb_ID]:[Cmb_ID]],0))),-1,-1,0,0)),IF(OR(X$1,$R107),4,INDEX(CMB[[Cmb_Rare]:[Cmb_Rare]],MATCH(ROUND(MIN(SUM(X$4,$O107/1000),SUM($O107,X$4/1000)),3),CMB[[Cmb_ID]:[Cmb_ID]],0))),CHOOSE(AC[[M]:[M]],2,1,1,SUM(AC[[AB]:[DB]])))),""))</f>
        <v/>
      </c>
      <c r="Y107" t="str">
        <f>IF(OR(Y$5="",$S107=""),"",IFERROR(SUM(PRODUCT(INDEX(CMB[[BA_0O]:[BA_2O]],MATCH(ROUND(MIN(SUM(Y$4,$O107/1000),SUM($O107,Y$4/1000)),3),CMB[[Cmb_ID]:[Cmb_ID]],0),SUM(N(Y$1),N($R107),1)),CHOOSE(AC[[M]:[M]],1,1,0,AC[[AB]:[AB]])),PRODUCT(INDEX(CMB[[BD_0O]:[BD_2O]],MATCH(ROUND(MIN(SUM(Y$4,$O107/1000),SUM($O107,Y$4/1000)),3),CMB[[Cmb_ID]:[Cmb_ID]],0),SUM(N(Y$1),N($R107),1)),CHOOSE(AC[[M]:[M]],1,0,1,AC[[DB]:[DB]])),PRODUCT(SUM(ROUND(AVERAGE(VALUE(Y$3),VALUE($P107)),0),CHOOSE(IF(OR(Y$1,$R107),4,INDEX(CMB[[Res_Rare]:[Res_Rare]],MATCH(ROUND(MIN(SUM(Y$4,$O107/1000),SUM($O107,Y$4/1000)),3),CMB[[Cmb_ID]:[Cmb_ID]],0))),-1,-1,0,0)),IF(OR(Y$1,$R107),4,INDEX(CMB[[Cmb_Rare]:[Cmb_Rare]],MATCH(ROUND(MIN(SUM(Y$4,$O107/1000),SUM($O107,Y$4/1000)),3),CMB[[Cmb_ID]:[Cmb_ID]],0))),CHOOSE(AC[[M]:[M]],2,1,1,SUM(AC[[AB]:[DB]])))),""))</f>
        <v/>
      </c>
      <c r="Z107" t="str">
        <f>IF(OR(Z$5="",$S107=""),"",IFERROR(SUM(PRODUCT(INDEX(CMB[[BA_0O]:[BA_2O]],MATCH(ROUND(MIN(SUM(Z$4,$O107/1000),SUM($O107,Z$4/1000)),3),CMB[[Cmb_ID]:[Cmb_ID]],0),SUM(N(Z$1),N($R107),1)),CHOOSE(AC[[M]:[M]],1,1,0,AC[[AB]:[AB]])),PRODUCT(INDEX(CMB[[BD_0O]:[BD_2O]],MATCH(ROUND(MIN(SUM(Z$4,$O107/1000),SUM($O107,Z$4/1000)),3),CMB[[Cmb_ID]:[Cmb_ID]],0),SUM(N(Z$1),N($R107),1)),CHOOSE(AC[[M]:[M]],1,0,1,AC[[DB]:[DB]])),PRODUCT(SUM(ROUND(AVERAGE(VALUE(Z$3),VALUE($P107)),0),CHOOSE(IF(OR(Z$1,$R107),4,INDEX(CMB[[Res_Rare]:[Res_Rare]],MATCH(ROUND(MIN(SUM(Z$4,$O107/1000),SUM($O107,Z$4/1000)),3),CMB[[Cmb_ID]:[Cmb_ID]],0))),-1,-1,0,0)),IF(OR(Z$1,$R107),4,INDEX(CMB[[Cmb_Rare]:[Cmb_Rare]],MATCH(ROUND(MIN(SUM(Z$4,$O107/1000),SUM($O107,Z$4/1000)),3),CMB[[Cmb_ID]:[Cmb_ID]],0))),CHOOSE(AC[[M]:[M]],2,1,1,SUM(AC[[AB]:[DB]])))),""))</f>
        <v/>
      </c>
      <c r="AA107" t="str">
        <f>IF(OR(AA$5="",$S107=""),"",IFERROR(SUM(PRODUCT(INDEX(CMB[[BA_0O]:[BA_2O]],MATCH(ROUND(MIN(SUM(AA$4,$O107/1000),SUM($O107,AA$4/1000)),3),CMB[[Cmb_ID]:[Cmb_ID]],0),SUM(N(AA$1),N($R107),1)),CHOOSE(AC[[M]:[M]],1,1,0,AC[[AB]:[AB]])),PRODUCT(INDEX(CMB[[BD_0O]:[BD_2O]],MATCH(ROUND(MIN(SUM(AA$4,$O107/1000),SUM($O107,AA$4/1000)),3),CMB[[Cmb_ID]:[Cmb_ID]],0),SUM(N(AA$1),N($R107),1)),CHOOSE(AC[[M]:[M]],1,0,1,AC[[DB]:[DB]])),PRODUCT(SUM(ROUND(AVERAGE(VALUE(AA$3),VALUE($P107)),0),CHOOSE(IF(OR(AA$1,$R107),4,INDEX(CMB[[Res_Rare]:[Res_Rare]],MATCH(ROUND(MIN(SUM(AA$4,$O107/1000),SUM($O107,AA$4/1000)),3),CMB[[Cmb_ID]:[Cmb_ID]],0))),-1,-1,0,0)),IF(OR(AA$1,$R107),4,INDEX(CMB[[Cmb_Rare]:[Cmb_Rare]],MATCH(ROUND(MIN(SUM(AA$4,$O107/1000),SUM($O107,AA$4/1000)),3),CMB[[Cmb_ID]:[Cmb_ID]],0))),CHOOSE(AC[[M]:[M]],2,1,1,SUM(AC[[AB]:[DB]])))),""))</f>
        <v/>
      </c>
      <c r="AB107" t="str">
        <f>IF(OR(AB$5="",$S107=""),"",IFERROR(SUM(PRODUCT(INDEX(CMB[[BA_0O]:[BA_2O]],MATCH(ROUND(MIN(SUM(AB$4,$O107/1000),SUM($O107,AB$4/1000)),3),CMB[[Cmb_ID]:[Cmb_ID]],0),SUM(N(AB$1),N($R107),1)),CHOOSE(AC[[M]:[M]],1,1,0,AC[[AB]:[AB]])),PRODUCT(INDEX(CMB[[BD_0O]:[BD_2O]],MATCH(ROUND(MIN(SUM(AB$4,$O107/1000),SUM($O107,AB$4/1000)),3),CMB[[Cmb_ID]:[Cmb_ID]],0),SUM(N(AB$1),N($R107),1)),CHOOSE(AC[[M]:[M]],1,0,1,AC[[DB]:[DB]])),PRODUCT(SUM(ROUND(AVERAGE(VALUE(AB$3),VALUE($P107)),0),CHOOSE(IF(OR(AB$1,$R107),4,INDEX(CMB[[Res_Rare]:[Res_Rare]],MATCH(ROUND(MIN(SUM(AB$4,$O107/1000),SUM($O107,AB$4/1000)),3),CMB[[Cmb_ID]:[Cmb_ID]],0))),-1,-1,0,0)),IF(OR(AB$1,$R107),4,INDEX(CMB[[Cmb_Rare]:[Cmb_Rare]],MATCH(ROUND(MIN(SUM(AB$4,$O107/1000),SUM($O107,AB$4/1000)),3),CMB[[Cmb_ID]:[Cmb_ID]],0))),CHOOSE(AC[[M]:[M]],2,1,1,SUM(AC[[AB]:[DB]])))),""))</f>
        <v/>
      </c>
      <c r="AC107" t="str">
        <f>IF(OR(AC$5="",$S107=""),"",IFERROR(SUM(PRODUCT(INDEX(CMB[[BA_0O]:[BA_2O]],MATCH(ROUND(MIN(SUM(AC$4,$O107/1000),SUM($O107,AC$4/1000)),3),CMB[[Cmb_ID]:[Cmb_ID]],0),SUM(N(AC$1),N($R107),1)),CHOOSE(AC[[M]:[M]],1,1,0,AC[[AB]:[AB]])),PRODUCT(INDEX(CMB[[BD_0O]:[BD_2O]],MATCH(ROUND(MIN(SUM(AC$4,$O107/1000),SUM($O107,AC$4/1000)),3),CMB[[Cmb_ID]:[Cmb_ID]],0),SUM(N(AC$1),N($R107),1)),CHOOSE(AC[[M]:[M]],1,0,1,AC[[DB]:[DB]])),PRODUCT(SUM(ROUND(AVERAGE(VALUE(AC$3),VALUE($P107)),0),CHOOSE(IF(OR(AC$1,$R107),4,INDEX(CMB[[Res_Rare]:[Res_Rare]],MATCH(ROUND(MIN(SUM(AC$4,$O107/1000),SUM($O107,AC$4/1000)),3),CMB[[Cmb_ID]:[Cmb_ID]],0))),-1,-1,0,0)),IF(OR(AC$1,$R107),4,INDEX(CMB[[Cmb_Rare]:[Cmb_Rare]],MATCH(ROUND(MIN(SUM(AC$4,$O107/1000),SUM($O107,AC$4/1000)),3),CMB[[Cmb_ID]:[Cmb_ID]],0))),CHOOSE(AC[[M]:[M]],2,1,1,SUM(AC[[AB]:[DB]])))),""))</f>
        <v/>
      </c>
      <c r="AD107" t="str">
        <f>IF(OR(AD$5="",$S107=""),"",IFERROR(SUM(PRODUCT(INDEX(CMB[[BA_0O]:[BA_2O]],MATCH(ROUND(MIN(SUM(AD$4,$O107/1000),SUM($O107,AD$4/1000)),3),CMB[[Cmb_ID]:[Cmb_ID]],0),SUM(N(AD$1),N($R107),1)),CHOOSE(AC[[M]:[M]],1,1,0,AC[[AB]:[AB]])),PRODUCT(INDEX(CMB[[BD_0O]:[BD_2O]],MATCH(ROUND(MIN(SUM(AD$4,$O107/1000),SUM($O107,AD$4/1000)),3),CMB[[Cmb_ID]:[Cmb_ID]],0),SUM(N(AD$1),N($R107),1)),CHOOSE(AC[[M]:[M]],1,0,1,AC[[DB]:[DB]])),PRODUCT(SUM(ROUND(AVERAGE(VALUE(AD$3),VALUE($P107)),0),CHOOSE(IF(OR(AD$1,$R107),4,INDEX(CMB[[Res_Rare]:[Res_Rare]],MATCH(ROUND(MIN(SUM(AD$4,$O107/1000),SUM($O107,AD$4/1000)),3),CMB[[Cmb_ID]:[Cmb_ID]],0))),-1,-1,0,0)),IF(OR(AD$1,$R107),4,INDEX(CMB[[Cmb_Rare]:[Cmb_Rare]],MATCH(ROUND(MIN(SUM(AD$4,$O107/1000),SUM($O107,AD$4/1000)),3),CMB[[Cmb_ID]:[Cmb_ID]],0))),CHOOSE(AC[[M]:[M]],2,1,1,SUM(AC[[AB]:[DB]])))),""))</f>
        <v/>
      </c>
      <c r="AE107" t="str">
        <f>IF(OR(AE$5="",$S107=""),"",IFERROR(SUM(PRODUCT(INDEX(CMB[[BA_0O]:[BA_2O]],MATCH(ROUND(MIN(SUM(AE$4,$O107/1000),SUM($O107,AE$4/1000)),3),CMB[[Cmb_ID]:[Cmb_ID]],0),SUM(N(AE$1),N($R107),1)),CHOOSE(AC[[M]:[M]],1,1,0,AC[[AB]:[AB]])),PRODUCT(INDEX(CMB[[BD_0O]:[BD_2O]],MATCH(ROUND(MIN(SUM(AE$4,$O107/1000),SUM($O107,AE$4/1000)),3),CMB[[Cmb_ID]:[Cmb_ID]],0),SUM(N(AE$1),N($R107),1)),CHOOSE(AC[[M]:[M]],1,0,1,AC[[DB]:[DB]])),PRODUCT(SUM(ROUND(AVERAGE(VALUE(AE$3),VALUE($P107)),0),CHOOSE(IF(OR(AE$1,$R107),4,INDEX(CMB[[Res_Rare]:[Res_Rare]],MATCH(ROUND(MIN(SUM(AE$4,$O107/1000),SUM($O107,AE$4/1000)),3),CMB[[Cmb_ID]:[Cmb_ID]],0))),-1,-1,0,0)),IF(OR(AE$1,$R107),4,INDEX(CMB[[Cmb_Rare]:[Cmb_Rare]],MATCH(ROUND(MIN(SUM(AE$4,$O107/1000),SUM($O107,AE$4/1000)),3),CMB[[Cmb_ID]:[Cmb_ID]],0))),CHOOSE(AC[[M]:[M]],2,1,1,SUM(AC[[AB]:[DB]])))),""))</f>
        <v/>
      </c>
      <c r="AF107" t="str">
        <f>IF(OR(AF$5="",$S107=""),"",IFERROR(SUM(PRODUCT(INDEX(CMB[[BA_0O]:[BA_2O]],MATCH(ROUND(MIN(SUM(AF$4,$O107/1000),SUM($O107,AF$4/1000)),3),CMB[[Cmb_ID]:[Cmb_ID]],0),SUM(N(AF$1),N($R107),1)),CHOOSE(AC[[M]:[M]],1,1,0,AC[[AB]:[AB]])),PRODUCT(INDEX(CMB[[BD_0O]:[BD_2O]],MATCH(ROUND(MIN(SUM(AF$4,$O107/1000),SUM($O107,AF$4/1000)),3),CMB[[Cmb_ID]:[Cmb_ID]],0),SUM(N(AF$1),N($R107),1)),CHOOSE(AC[[M]:[M]],1,0,1,AC[[DB]:[DB]])),PRODUCT(SUM(ROUND(AVERAGE(VALUE(AF$3),VALUE($P107)),0),CHOOSE(IF(OR(AF$1,$R107),4,INDEX(CMB[[Res_Rare]:[Res_Rare]],MATCH(ROUND(MIN(SUM(AF$4,$O107/1000),SUM($O107,AF$4/1000)),3),CMB[[Cmb_ID]:[Cmb_ID]],0))),-1,-1,0,0)),IF(OR(AF$1,$R107),4,INDEX(CMB[[Cmb_Rare]:[Cmb_Rare]],MATCH(ROUND(MIN(SUM(AF$4,$O107/1000),SUM($O107,AF$4/1000)),3),CMB[[Cmb_ID]:[Cmb_ID]],0))),CHOOSE(AC[[M]:[M]],2,1,1,SUM(AC[[AB]:[DB]])))),""))</f>
        <v/>
      </c>
      <c r="AG107" t="str">
        <f>IF(OR(AG$5="",$S107=""),"",IFERROR(SUM(PRODUCT(INDEX(CMB[[BA_0O]:[BA_2O]],MATCH(ROUND(MIN(SUM(AG$4,$O107/1000),SUM($O107,AG$4/1000)),3),CMB[[Cmb_ID]:[Cmb_ID]],0),SUM(N(AG$1),N($R107),1)),CHOOSE(AC[[M]:[M]],1,1,0,AC[[AB]:[AB]])),PRODUCT(INDEX(CMB[[BD_0O]:[BD_2O]],MATCH(ROUND(MIN(SUM(AG$4,$O107/1000),SUM($O107,AG$4/1000)),3),CMB[[Cmb_ID]:[Cmb_ID]],0),SUM(N(AG$1),N($R107),1)),CHOOSE(AC[[M]:[M]],1,0,1,AC[[DB]:[DB]])),PRODUCT(SUM(ROUND(AVERAGE(VALUE(AG$3),VALUE($P107)),0),CHOOSE(IF(OR(AG$1,$R107),4,INDEX(CMB[[Res_Rare]:[Res_Rare]],MATCH(ROUND(MIN(SUM(AG$4,$O107/1000),SUM($O107,AG$4/1000)),3),CMB[[Cmb_ID]:[Cmb_ID]],0))),-1,-1,0,0)),IF(OR(AG$1,$R107),4,INDEX(CMB[[Cmb_Rare]:[Cmb_Rare]],MATCH(ROUND(MIN(SUM(AG$4,$O107/1000),SUM($O107,AG$4/1000)),3),CMB[[Cmb_ID]:[Cmb_ID]],0))),CHOOSE(AC[[M]:[M]],2,1,1,SUM(AC[[AB]:[DB]])))),""))</f>
        <v/>
      </c>
      <c r="AH107" t="str">
        <f>IF(OR(AH$5="",$S107=""),"",IFERROR(SUM(PRODUCT(INDEX(CMB[[BA_0O]:[BA_2O]],MATCH(ROUND(MIN(SUM(AH$4,$O107/1000),SUM($O107,AH$4/1000)),3),CMB[[Cmb_ID]:[Cmb_ID]],0),SUM(N(AH$1),N($R107),1)),CHOOSE(AC[[M]:[M]],1,1,0,AC[[AB]:[AB]])),PRODUCT(INDEX(CMB[[BD_0O]:[BD_2O]],MATCH(ROUND(MIN(SUM(AH$4,$O107/1000),SUM($O107,AH$4/1000)),3),CMB[[Cmb_ID]:[Cmb_ID]],0),SUM(N(AH$1),N($R107),1)),CHOOSE(AC[[M]:[M]],1,0,1,AC[[DB]:[DB]])),PRODUCT(SUM(ROUND(AVERAGE(VALUE(AH$3),VALUE($P107)),0),CHOOSE(IF(OR(AH$1,$R107),4,INDEX(CMB[[Res_Rare]:[Res_Rare]],MATCH(ROUND(MIN(SUM(AH$4,$O107/1000),SUM($O107,AH$4/1000)),3),CMB[[Cmb_ID]:[Cmb_ID]],0))),-1,-1,0,0)),IF(OR(AH$1,$R107),4,INDEX(CMB[[Cmb_Rare]:[Cmb_Rare]],MATCH(ROUND(MIN(SUM(AH$4,$O107/1000),SUM($O107,AH$4/1000)),3),CMB[[Cmb_ID]:[Cmb_ID]],0))),CHOOSE(AC[[M]:[M]],2,1,1,SUM(AC[[AB]:[DB]])))),""))</f>
        <v/>
      </c>
      <c r="AI107" t="str">
        <f>IF(OR(AI$5="",$S107=""),"",IFERROR(SUM(PRODUCT(INDEX(CMB[[BA_0O]:[BA_2O]],MATCH(ROUND(MIN(SUM(AI$4,$O107/1000),SUM($O107,AI$4/1000)),3),CMB[[Cmb_ID]:[Cmb_ID]],0),SUM(N(AI$1),N($R107),1)),CHOOSE(AC[[M]:[M]],1,1,0,AC[[AB]:[AB]])),PRODUCT(INDEX(CMB[[BD_0O]:[BD_2O]],MATCH(ROUND(MIN(SUM(AI$4,$O107/1000),SUM($O107,AI$4/1000)),3),CMB[[Cmb_ID]:[Cmb_ID]],0),SUM(N(AI$1),N($R107),1)),CHOOSE(AC[[M]:[M]],1,0,1,AC[[DB]:[DB]])),PRODUCT(SUM(ROUND(AVERAGE(VALUE(AI$3),VALUE($P107)),0),CHOOSE(IF(OR(AI$1,$R107),4,INDEX(CMB[[Res_Rare]:[Res_Rare]],MATCH(ROUND(MIN(SUM(AI$4,$O107/1000),SUM($O107,AI$4/1000)),3),CMB[[Cmb_ID]:[Cmb_ID]],0))),-1,-1,0,0)),IF(OR(AI$1,$R107),4,INDEX(CMB[[Cmb_Rare]:[Cmb_Rare]],MATCH(ROUND(MIN(SUM(AI$4,$O107/1000),SUM($O107,AI$4/1000)),3),CMB[[Cmb_ID]:[Cmb_ID]],0))),CHOOSE(AC[[M]:[M]],2,1,1,SUM(AC[[AB]:[DB]])))),""))</f>
        <v/>
      </c>
      <c r="AJ107" t="str">
        <f>IF(OR(AJ$5="",$S107=""),"",IFERROR(SUM(PRODUCT(INDEX(CMB[[BA_0O]:[BA_2O]],MATCH(ROUND(MIN(SUM(AJ$4,$O107/1000),SUM($O107,AJ$4/1000)),3),CMB[[Cmb_ID]:[Cmb_ID]],0),SUM(N(AJ$1),N($R107),1)),CHOOSE(AC[[M]:[M]],1,1,0,AC[[AB]:[AB]])),PRODUCT(INDEX(CMB[[BD_0O]:[BD_2O]],MATCH(ROUND(MIN(SUM(AJ$4,$O107/1000),SUM($O107,AJ$4/1000)),3),CMB[[Cmb_ID]:[Cmb_ID]],0),SUM(N(AJ$1),N($R107),1)),CHOOSE(AC[[M]:[M]],1,0,1,AC[[DB]:[DB]])),PRODUCT(SUM(ROUND(AVERAGE(VALUE(AJ$3),VALUE($P107)),0),CHOOSE(IF(OR(AJ$1,$R107),4,INDEX(CMB[[Res_Rare]:[Res_Rare]],MATCH(ROUND(MIN(SUM(AJ$4,$O107/1000),SUM($O107,AJ$4/1000)),3),CMB[[Cmb_ID]:[Cmb_ID]],0))),-1,-1,0,0)),IF(OR(AJ$1,$R107),4,INDEX(CMB[[Cmb_Rare]:[Cmb_Rare]],MATCH(ROUND(MIN(SUM(AJ$4,$O107/1000),SUM($O107,AJ$4/1000)),3),CMB[[Cmb_ID]:[Cmb_ID]],0))),CHOOSE(AC[[M]:[M]],2,1,1,SUM(AC[[AB]:[DB]])))),""))</f>
        <v/>
      </c>
      <c r="AK107" t="str">
        <f>IF(OR(AK$5="",$S107=""),"",IFERROR(SUM(PRODUCT(INDEX(CMB[[BA_0O]:[BA_2O]],MATCH(ROUND(MIN(SUM(AK$4,$O107/1000),SUM($O107,AK$4/1000)),3),CMB[[Cmb_ID]:[Cmb_ID]],0),SUM(N(AK$1),N($R107),1)),CHOOSE(AC[[M]:[M]],1,1,0,AC[[AB]:[AB]])),PRODUCT(INDEX(CMB[[BD_0O]:[BD_2O]],MATCH(ROUND(MIN(SUM(AK$4,$O107/1000),SUM($O107,AK$4/1000)),3),CMB[[Cmb_ID]:[Cmb_ID]],0),SUM(N(AK$1),N($R107),1)),CHOOSE(AC[[M]:[M]],1,0,1,AC[[DB]:[DB]])),PRODUCT(SUM(ROUND(AVERAGE(VALUE(AK$3),VALUE($P107)),0),CHOOSE(IF(OR(AK$1,$R107),4,INDEX(CMB[[Res_Rare]:[Res_Rare]],MATCH(ROUND(MIN(SUM(AK$4,$O107/1000),SUM($O107,AK$4/1000)),3),CMB[[Cmb_ID]:[Cmb_ID]],0))),-1,-1,0,0)),IF(OR(AK$1,$R107),4,INDEX(CMB[[Cmb_Rare]:[Cmb_Rare]],MATCH(ROUND(MIN(SUM(AK$4,$O107/1000),SUM($O107,AK$4/1000)),3),CMB[[Cmb_ID]:[Cmb_ID]],0))),CHOOSE(AC[[M]:[M]],2,1,1,SUM(AC[[AB]:[DB]])))),""))</f>
        <v/>
      </c>
      <c r="AL107" t="str">
        <f>IF(OR(AL$5="",$S107=""),"",IFERROR(SUM(PRODUCT(INDEX(CMB[[BA_0O]:[BA_2O]],MATCH(ROUND(MIN(SUM(AL$4,$O107/1000),SUM($O107,AL$4/1000)),3),CMB[[Cmb_ID]:[Cmb_ID]],0),SUM(N(AL$1),N($R107),1)),CHOOSE(AC[[M]:[M]],1,1,0,AC[[AB]:[AB]])),PRODUCT(INDEX(CMB[[BD_0O]:[BD_2O]],MATCH(ROUND(MIN(SUM(AL$4,$O107/1000),SUM($O107,AL$4/1000)),3),CMB[[Cmb_ID]:[Cmb_ID]],0),SUM(N(AL$1),N($R107),1)),CHOOSE(AC[[M]:[M]],1,0,1,AC[[DB]:[DB]])),PRODUCT(SUM(ROUND(AVERAGE(VALUE(AL$3),VALUE($P107)),0),CHOOSE(IF(OR(AL$1,$R107),4,INDEX(CMB[[Res_Rare]:[Res_Rare]],MATCH(ROUND(MIN(SUM(AL$4,$O107/1000),SUM($O107,AL$4/1000)),3),CMB[[Cmb_ID]:[Cmb_ID]],0))),-1,-1,0,0)),IF(OR(AL$1,$R107),4,INDEX(CMB[[Cmb_Rare]:[Cmb_Rare]],MATCH(ROUND(MIN(SUM(AL$4,$O107/1000),SUM($O107,AL$4/1000)),3),CMB[[Cmb_ID]:[Cmb_ID]],0))),CHOOSE(AC[[M]:[M]],2,1,1,SUM(AC[[AB]:[DB]])))),""))</f>
        <v/>
      </c>
      <c r="AM107" t="str">
        <f>IF(OR(AM$5="",$S107=""),"",IFERROR(SUM(PRODUCT(INDEX(CMB[[BA_0O]:[BA_2O]],MATCH(ROUND(MIN(SUM(AM$4,$O107/1000),SUM($O107,AM$4/1000)),3),CMB[[Cmb_ID]:[Cmb_ID]],0),SUM(N(AM$1),N($R107),1)),CHOOSE(AC[[M]:[M]],1,1,0,AC[[AB]:[AB]])),PRODUCT(INDEX(CMB[[BD_0O]:[BD_2O]],MATCH(ROUND(MIN(SUM(AM$4,$O107/1000),SUM($O107,AM$4/1000)),3),CMB[[Cmb_ID]:[Cmb_ID]],0),SUM(N(AM$1),N($R107),1)),CHOOSE(AC[[M]:[M]],1,0,1,AC[[DB]:[DB]])),PRODUCT(SUM(ROUND(AVERAGE(VALUE(AM$3),VALUE($P107)),0),CHOOSE(IF(OR(AM$1,$R107),4,INDEX(CMB[[Res_Rare]:[Res_Rare]],MATCH(ROUND(MIN(SUM(AM$4,$O107/1000),SUM($O107,AM$4/1000)),3),CMB[[Cmb_ID]:[Cmb_ID]],0))),-1,-1,0,0)),IF(OR(AM$1,$R107),4,INDEX(CMB[[Cmb_Rare]:[Cmb_Rare]],MATCH(ROUND(MIN(SUM(AM$4,$O107/1000),SUM($O107,AM$4/1000)),3),CMB[[Cmb_ID]:[Cmb_ID]],0))),CHOOSE(AC[[M]:[M]],2,1,1,SUM(AC[[AB]:[DB]])))),""))</f>
        <v/>
      </c>
      <c r="AN107" t="str">
        <f>IF(OR(AN$5="",$S107=""),"",IFERROR(SUM(PRODUCT(INDEX(CMB[[BA_0O]:[BA_2O]],MATCH(ROUND(MIN(SUM(AN$4,$O107/1000),SUM($O107,AN$4/1000)),3),CMB[[Cmb_ID]:[Cmb_ID]],0),SUM(N(AN$1),N($R107),1)),CHOOSE(AC[[M]:[M]],1,1,0,AC[[AB]:[AB]])),PRODUCT(INDEX(CMB[[BD_0O]:[BD_2O]],MATCH(ROUND(MIN(SUM(AN$4,$O107/1000),SUM($O107,AN$4/1000)),3),CMB[[Cmb_ID]:[Cmb_ID]],0),SUM(N(AN$1),N($R107),1)),CHOOSE(AC[[M]:[M]],1,0,1,AC[[DB]:[DB]])),PRODUCT(SUM(ROUND(AVERAGE(VALUE(AN$3),VALUE($P107)),0),CHOOSE(IF(OR(AN$1,$R107),4,INDEX(CMB[[Res_Rare]:[Res_Rare]],MATCH(ROUND(MIN(SUM(AN$4,$O107/1000),SUM($O107,AN$4/1000)),3),CMB[[Cmb_ID]:[Cmb_ID]],0))),-1,-1,0,0)),IF(OR(AN$1,$R107),4,INDEX(CMB[[Cmb_Rare]:[Cmb_Rare]],MATCH(ROUND(MIN(SUM(AN$4,$O107/1000),SUM($O107,AN$4/1000)),3),CMB[[Cmb_ID]:[Cmb_ID]],0))),CHOOSE(AC[[M]:[M]],2,1,1,SUM(AC[[AB]:[DB]])))),""))</f>
        <v/>
      </c>
      <c r="AO107" t="str">
        <f>IF(OR(AO$5="",$S107=""),"",IFERROR(SUM(PRODUCT(INDEX(CMB[[BA_0O]:[BA_2O]],MATCH(ROUND(MIN(SUM(AO$4,$O107/1000),SUM($O107,AO$4/1000)),3),CMB[[Cmb_ID]:[Cmb_ID]],0),SUM(N(AO$1),N($R107),1)),CHOOSE(AC[[M]:[M]],1,1,0,AC[[AB]:[AB]])),PRODUCT(INDEX(CMB[[BD_0O]:[BD_2O]],MATCH(ROUND(MIN(SUM(AO$4,$O107/1000),SUM($O107,AO$4/1000)),3),CMB[[Cmb_ID]:[Cmb_ID]],0),SUM(N(AO$1),N($R107),1)),CHOOSE(AC[[M]:[M]],1,0,1,AC[[DB]:[DB]])),PRODUCT(SUM(ROUND(AVERAGE(VALUE(AO$3),VALUE($P107)),0),CHOOSE(IF(OR(AO$1,$R107),4,INDEX(CMB[[Res_Rare]:[Res_Rare]],MATCH(ROUND(MIN(SUM(AO$4,$O107/1000),SUM($O107,AO$4/1000)),3),CMB[[Cmb_ID]:[Cmb_ID]],0))),-1,-1,0,0)),IF(OR(AO$1,$R107),4,INDEX(CMB[[Cmb_Rare]:[Cmb_Rare]],MATCH(ROUND(MIN(SUM(AO$4,$O107/1000),SUM($O107,AO$4/1000)),3),CMB[[Cmb_ID]:[Cmb_ID]],0))),CHOOSE(AC[[M]:[M]],2,1,1,SUM(AC[[AB]:[DB]])))),""))</f>
        <v/>
      </c>
      <c r="AP107" t="str">
        <f>IF(OR(AP$5="",$S107=""),"",IFERROR(SUM(PRODUCT(INDEX(CMB[[BA_0O]:[BA_2O]],MATCH(ROUND(MIN(SUM(AP$4,$O107/1000),SUM($O107,AP$4/1000)),3),CMB[[Cmb_ID]:[Cmb_ID]],0),SUM(N(AP$1),N($R107),1)),CHOOSE(AC[[M]:[M]],1,1,0,AC[[AB]:[AB]])),PRODUCT(INDEX(CMB[[BD_0O]:[BD_2O]],MATCH(ROUND(MIN(SUM(AP$4,$O107/1000),SUM($O107,AP$4/1000)),3),CMB[[Cmb_ID]:[Cmb_ID]],0),SUM(N(AP$1),N($R107),1)),CHOOSE(AC[[M]:[M]],1,0,1,AC[[DB]:[DB]])),PRODUCT(SUM(ROUND(AVERAGE(VALUE(AP$3),VALUE($P107)),0),CHOOSE(IF(OR(AP$1,$R107),4,INDEX(CMB[[Res_Rare]:[Res_Rare]],MATCH(ROUND(MIN(SUM(AP$4,$O107/1000),SUM($O107,AP$4/1000)),3),CMB[[Cmb_ID]:[Cmb_ID]],0))),-1,-1,0,0)),IF(OR(AP$1,$R107),4,INDEX(CMB[[Cmb_Rare]:[Cmb_Rare]],MATCH(ROUND(MIN(SUM(AP$4,$O107/1000),SUM($O107,AP$4/1000)),3),CMB[[Cmb_ID]:[Cmb_ID]],0))),CHOOSE(AC[[M]:[M]],2,1,1,SUM(AC[[AB]:[DB]])))),""))</f>
        <v/>
      </c>
      <c r="AQ107" t="str">
        <f>IF(OR(AQ$5="",$S107=""),"",IFERROR(SUM(PRODUCT(INDEX(CMB[[BA_0O]:[BA_2O]],MATCH(ROUND(MIN(SUM(AQ$4,$O107/1000),SUM($O107,AQ$4/1000)),3),CMB[[Cmb_ID]:[Cmb_ID]],0),SUM(N(AQ$1),N($R107),1)),CHOOSE(AC[[M]:[M]],1,1,0,AC[[AB]:[AB]])),PRODUCT(INDEX(CMB[[BD_0O]:[BD_2O]],MATCH(ROUND(MIN(SUM(AQ$4,$O107/1000),SUM($O107,AQ$4/1000)),3),CMB[[Cmb_ID]:[Cmb_ID]],0),SUM(N(AQ$1),N($R107),1)),CHOOSE(AC[[M]:[M]],1,0,1,AC[[DB]:[DB]])),PRODUCT(SUM(ROUND(AVERAGE(VALUE(AQ$3),VALUE($P107)),0),CHOOSE(IF(OR(AQ$1,$R107),4,INDEX(CMB[[Res_Rare]:[Res_Rare]],MATCH(ROUND(MIN(SUM(AQ$4,$O107/1000),SUM($O107,AQ$4/1000)),3),CMB[[Cmb_ID]:[Cmb_ID]],0))),-1,-1,0,0)),IF(OR(AQ$1,$R107),4,INDEX(CMB[[Cmb_Rare]:[Cmb_Rare]],MATCH(ROUND(MIN(SUM(AQ$4,$O107/1000),SUM($O107,AQ$4/1000)),3),CMB[[Cmb_ID]:[Cmb_ID]],0))),CHOOSE(AC[[M]:[M]],2,1,1,SUM(AC[[AB]:[DB]])))),""))</f>
        <v/>
      </c>
      <c r="AR107" t="str">
        <f>IF(OR(AR$5="",$S107=""),"",IFERROR(SUM(PRODUCT(INDEX(CMB[[BA_0O]:[BA_2O]],MATCH(ROUND(MIN(SUM(AR$4,$O107/1000),SUM($O107,AR$4/1000)),3),CMB[[Cmb_ID]:[Cmb_ID]],0),SUM(N(AR$1),N($R107),1)),CHOOSE(AC[[M]:[M]],1,1,0,AC[[AB]:[AB]])),PRODUCT(INDEX(CMB[[BD_0O]:[BD_2O]],MATCH(ROUND(MIN(SUM(AR$4,$O107/1000),SUM($O107,AR$4/1000)),3),CMB[[Cmb_ID]:[Cmb_ID]],0),SUM(N(AR$1),N($R107),1)),CHOOSE(AC[[M]:[M]],1,0,1,AC[[DB]:[DB]])),PRODUCT(SUM(ROUND(AVERAGE(VALUE(AR$3),VALUE($P107)),0),CHOOSE(IF(OR(AR$1,$R107),4,INDEX(CMB[[Res_Rare]:[Res_Rare]],MATCH(ROUND(MIN(SUM(AR$4,$O107/1000),SUM($O107,AR$4/1000)),3),CMB[[Cmb_ID]:[Cmb_ID]],0))),-1,-1,0,0)),IF(OR(AR$1,$R107),4,INDEX(CMB[[Cmb_Rare]:[Cmb_Rare]],MATCH(ROUND(MIN(SUM(AR$4,$O107/1000),SUM($O107,AR$4/1000)),3),CMB[[Cmb_ID]:[Cmb_ID]],0))),CHOOSE(AC[[M]:[M]],2,1,1,SUM(AC[[AB]:[DB]])))),""))</f>
        <v/>
      </c>
      <c r="AS107" t="str">
        <f>IF(OR(AS$5="",$S107=""),"",IFERROR(SUM(PRODUCT(INDEX(CMB[[BA_0O]:[BA_2O]],MATCH(ROUND(MIN(SUM(AS$4,$O107/1000),SUM($O107,AS$4/1000)),3),CMB[[Cmb_ID]:[Cmb_ID]],0),SUM(N(AS$1),N($R107),1)),CHOOSE(AC[[M]:[M]],1,1,0,AC[[AB]:[AB]])),PRODUCT(INDEX(CMB[[BD_0O]:[BD_2O]],MATCH(ROUND(MIN(SUM(AS$4,$O107/1000),SUM($O107,AS$4/1000)),3),CMB[[Cmb_ID]:[Cmb_ID]],0),SUM(N(AS$1),N($R107),1)),CHOOSE(AC[[M]:[M]],1,0,1,AC[[DB]:[DB]])),PRODUCT(SUM(ROUND(AVERAGE(VALUE(AS$3),VALUE($P107)),0),CHOOSE(IF(OR(AS$1,$R107),4,INDEX(CMB[[Res_Rare]:[Res_Rare]],MATCH(ROUND(MIN(SUM(AS$4,$O107/1000),SUM($O107,AS$4/1000)),3),CMB[[Cmb_ID]:[Cmb_ID]],0))),-1,-1,0,0)),IF(OR(AS$1,$R107),4,INDEX(CMB[[Cmb_Rare]:[Cmb_Rare]],MATCH(ROUND(MIN(SUM(AS$4,$O107/1000),SUM($O107,AS$4/1000)),3),CMB[[Cmb_ID]:[Cmb_ID]],0))),CHOOSE(AC[[M]:[M]],2,1,1,SUM(AC[[AB]:[DB]])))),""))</f>
        <v/>
      </c>
      <c r="AT107" t="str">
        <f>IF(OR(AT$5="",$S107=""),"",IFERROR(SUM(PRODUCT(INDEX(CMB[[BA_0O]:[BA_2O]],MATCH(ROUND(MIN(SUM(AT$4,$O107/1000),SUM($O107,AT$4/1000)),3),CMB[[Cmb_ID]:[Cmb_ID]],0),SUM(N(AT$1),N($R107),1)),CHOOSE(AC[[M]:[M]],1,1,0,AC[[AB]:[AB]])),PRODUCT(INDEX(CMB[[BD_0O]:[BD_2O]],MATCH(ROUND(MIN(SUM(AT$4,$O107/1000),SUM($O107,AT$4/1000)),3),CMB[[Cmb_ID]:[Cmb_ID]],0),SUM(N(AT$1),N($R107),1)),CHOOSE(AC[[M]:[M]],1,0,1,AC[[DB]:[DB]])),PRODUCT(SUM(ROUND(AVERAGE(VALUE(AT$3),VALUE($P107)),0),CHOOSE(IF(OR(AT$1,$R107),4,INDEX(CMB[[Res_Rare]:[Res_Rare]],MATCH(ROUND(MIN(SUM(AT$4,$O107/1000),SUM($O107,AT$4/1000)),3),CMB[[Cmb_ID]:[Cmb_ID]],0))),-1,-1,0,0)),IF(OR(AT$1,$R107),4,INDEX(CMB[[Cmb_Rare]:[Cmb_Rare]],MATCH(ROUND(MIN(SUM(AT$4,$O107/1000),SUM($O107,AT$4/1000)),3),CMB[[Cmb_ID]:[Cmb_ID]],0))),CHOOSE(AC[[M]:[M]],2,1,1,SUM(AC[[AB]:[DB]])))),""))</f>
        <v/>
      </c>
      <c r="AU107" t="str">
        <f>IF(OR(AU$5="",$S107=""),"",IFERROR(SUM(PRODUCT(INDEX(CMB[[BA_0O]:[BA_2O]],MATCH(ROUND(MIN(SUM(AU$4,$O107/1000),SUM($O107,AU$4/1000)),3),CMB[[Cmb_ID]:[Cmb_ID]],0),SUM(N(AU$1),N($R107),1)),CHOOSE(AC[[M]:[M]],1,1,0,AC[[AB]:[AB]])),PRODUCT(INDEX(CMB[[BD_0O]:[BD_2O]],MATCH(ROUND(MIN(SUM(AU$4,$O107/1000),SUM($O107,AU$4/1000)),3),CMB[[Cmb_ID]:[Cmb_ID]],0),SUM(N(AU$1),N($R107),1)),CHOOSE(AC[[M]:[M]],1,0,1,AC[[DB]:[DB]])),PRODUCT(SUM(ROUND(AVERAGE(VALUE(AU$3),VALUE($P107)),0),CHOOSE(IF(OR(AU$1,$R107),4,INDEX(CMB[[Res_Rare]:[Res_Rare]],MATCH(ROUND(MIN(SUM(AU$4,$O107/1000),SUM($O107,AU$4/1000)),3),CMB[[Cmb_ID]:[Cmb_ID]],0))),-1,-1,0,0)),IF(OR(AU$1,$R107),4,INDEX(CMB[[Cmb_Rare]:[Cmb_Rare]],MATCH(ROUND(MIN(SUM(AU$4,$O107/1000),SUM($O107,AU$4/1000)),3),CMB[[Cmb_ID]:[Cmb_ID]],0))),CHOOSE(AC[[M]:[M]],2,1,1,SUM(AC[[AB]:[DB]])))),""))</f>
        <v/>
      </c>
      <c r="AV107" t="str">
        <f>IF(OR(AV$5="",$S107=""),"",IFERROR(SUM(PRODUCT(INDEX(CMB[[BA_0O]:[BA_2O]],MATCH(ROUND(MIN(SUM(AV$4,$O107/1000),SUM($O107,AV$4/1000)),3),CMB[[Cmb_ID]:[Cmb_ID]],0),SUM(N(AV$1),N($R107),1)),CHOOSE(AC[[M]:[M]],1,1,0,AC[[AB]:[AB]])),PRODUCT(INDEX(CMB[[BD_0O]:[BD_2O]],MATCH(ROUND(MIN(SUM(AV$4,$O107/1000),SUM($O107,AV$4/1000)),3),CMB[[Cmb_ID]:[Cmb_ID]],0),SUM(N(AV$1),N($R107),1)),CHOOSE(AC[[M]:[M]],1,0,1,AC[[DB]:[DB]])),PRODUCT(SUM(ROUND(AVERAGE(VALUE(AV$3),VALUE($P107)),0),CHOOSE(IF(OR(AV$1,$R107),4,INDEX(CMB[[Res_Rare]:[Res_Rare]],MATCH(ROUND(MIN(SUM(AV$4,$O107/1000),SUM($O107,AV$4/1000)),3),CMB[[Cmb_ID]:[Cmb_ID]],0))),-1,-1,0,0)),IF(OR(AV$1,$R107),4,INDEX(CMB[[Cmb_Rare]:[Cmb_Rare]],MATCH(ROUND(MIN(SUM(AV$4,$O107/1000),SUM($O107,AV$4/1000)),3),CMB[[Cmb_ID]:[Cmb_ID]],0))),CHOOSE(AC[[M]:[M]],2,1,1,SUM(AC[[AB]:[DB]])))),""))</f>
        <v/>
      </c>
      <c r="AW107" t="str">
        <f>IF(OR(AW$5="",$S107=""),"",IFERROR(SUM(PRODUCT(INDEX(CMB[[BA_0O]:[BA_2O]],MATCH(ROUND(MIN(SUM(AW$4,$O107/1000),SUM($O107,AW$4/1000)),3),CMB[[Cmb_ID]:[Cmb_ID]],0),SUM(N(AW$1),N($R107),1)),CHOOSE(AC[[M]:[M]],1,1,0,AC[[AB]:[AB]])),PRODUCT(INDEX(CMB[[BD_0O]:[BD_2O]],MATCH(ROUND(MIN(SUM(AW$4,$O107/1000),SUM($O107,AW$4/1000)),3),CMB[[Cmb_ID]:[Cmb_ID]],0),SUM(N(AW$1),N($R107),1)),CHOOSE(AC[[M]:[M]],1,0,1,AC[[DB]:[DB]])),PRODUCT(SUM(ROUND(AVERAGE(VALUE(AW$3),VALUE($P107)),0),CHOOSE(IF(OR(AW$1,$R107),4,INDEX(CMB[[Res_Rare]:[Res_Rare]],MATCH(ROUND(MIN(SUM(AW$4,$O107/1000),SUM($O107,AW$4/1000)),3),CMB[[Cmb_ID]:[Cmb_ID]],0))),-1,-1,0,0)),IF(OR(AW$1,$R107),4,INDEX(CMB[[Cmb_Rare]:[Cmb_Rare]],MATCH(ROUND(MIN(SUM(AW$4,$O107/1000),SUM($O107,AW$4/1000)),3),CMB[[Cmb_ID]:[Cmb_ID]],0))),CHOOSE(AC[[M]:[M]],2,1,1,SUM(AC[[AB]:[DB]])))),""))</f>
        <v/>
      </c>
      <c r="AX107" t="str">
        <f>IF(OR(AX$5="",$S107=""),"",IFERROR(SUM(PRODUCT(INDEX(CMB[[BA_0O]:[BA_2O]],MATCH(ROUND(MIN(SUM(AX$4,$O107/1000),SUM($O107,AX$4/1000)),3),CMB[[Cmb_ID]:[Cmb_ID]],0),SUM(N(AX$1),N($R107),1)),CHOOSE(AC[[M]:[M]],1,1,0,AC[[AB]:[AB]])),PRODUCT(INDEX(CMB[[BD_0O]:[BD_2O]],MATCH(ROUND(MIN(SUM(AX$4,$O107/1000),SUM($O107,AX$4/1000)),3),CMB[[Cmb_ID]:[Cmb_ID]],0),SUM(N(AX$1),N($R107),1)),CHOOSE(AC[[M]:[M]],1,0,1,AC[[DB]:[DB]])),PRODUCT(SUM(ROUND(AVERAGE(VALUE(AX$3),VALUE($P107)),0),CHOOSE(IF(OR(AX$1,$R107),4,INDEX(CMB[[Res_Rare]:[Res_Rare]],MATCH(ROUND(MIN(SUM(AX$4,$O107/1000),SUM($O107,AX$4/1000)),3),CMB[[Cmb_ID]:[Cmb_ID]],0))),-1,-1,0,0)),IF(OR(AX$1,$R107),4,INDEX(CMB[[Cmb_Rare]:[Cmb_Rare]],MATCH(ROUND(MIN(SUM(AX$4,$O107/1000),SUM($O107,AX$4/1000)),3),CMB[[Cmb_ID]:[Cmb_ID]],0))),CHOOSE(AC[[M]:[M]],2,1,1,SUM(AC[[AB]:[DB]])))),""))</f>
        <v/>
      </c>
      <c r="AY107" t="str">
        <f>IF(OR(AY$5="",$S107=""),"",IFERROR(SUM(PRODUCT(INDEX(CMB[[BA_0O]:[BA_2O]],MATCH(ROUND(MIN(SUM(AY$4,$O107/1000),SUM($O107,AY$4/1000)),3),CMB[[Cmb_ID]:[Cmb_ID]],0),SUM(N(AY$1),N($R107),1)),CHOOSE(AC[[M]:[M]],1,1,0,AC[[AB]:[AB]])),PRODUCT(INDEX(CMB[[BD_0O]:[BD_2O]],MATCH(ROUND(MIN(SUM(AY$4,$O107/1000),SUM($O107,AY$4/1000)),3),CMB[[Cmb_ID]:[Cmb_ID]],0),SUM(N(AY$1),N($R107),1)),CHOOSE(AC[[M]:[M]],1,0,1,AC[[DB]:[DB]])),PRODUCT(SUM(ROUND(AVERAGE(VALUE(AY$3),VALUE($P107)),0),CHOOSE(IF(OR(AY$1,$R107),4,INDEX(CMB[[Res_Rare]:[Res_Rare]],MATCH(ROUND(MIN(SUM(AY$4,$O107/1000),SUM($O107,AY$4/1000)),3),CMB[[Cmb_ID]:[Cmb_ID]],0))),-1,-1,0,0)),IF(OR(AY$1,$R107),4,INDEX(CMB[[Cmb_Rare]:[Cmb_Rare]],MATCH(ROUND(MIN(SUM(AY$4,$O107/1000),SUM($O107,AY$4/1000)),3),CMB[[Cmb_ID]:[Cmb_ID]],0))),CHOOSE(AC[[M]:[M]],2,1,1,SUM(AC[[AB]:[DB]])))),""))</f>
        <v/>
      </c>
      <c r="AZ107" t="str">
        <f>IF(OR(AZ$5="",$S107=""),"",IFERROR(SUM(PRODUCT(INDEX(CMB[[BA_0O]:[BA_2O]],MATCH(ROUND(MIN(SUM(AZ$4,$O107/1000),SUM($O107,AZ$4/1000)),3),CMB[[Cmb_ID]:[Cmb_ID]],0),SUM(N(AZ$1),N($R107),1)),CHOOSE(AC[[M]:[M]],1,1,0,AC[[AB]:[AB]])),PRODUCT(INDEX(CMB[[BD_0O]:[BD_2O]],MATCH(ROUND(MIN(SUM(AZ$4,$O107/1000),SUM($O107,AZ$4/1000)),3),CMB[[Cmb_ID]:[Cmb_ID]],0),SUM(N(AZ$1),N($R107),1)),CHOOSE(AC[[M]:[M]],1,0,1,AC[[DB]:[DB]])),PRODUCT(SUM(ROUND(AVERAGE(VALUE(AZ$3),VALUE($P107)),0),CHOOSE(IF(OR(AZ$1,$R107),4,INDEX(CMB[[Res_Rare]:[Res_Rare]],MATCH(ROUND(MIN(SUM(AZ$4,$O107/1000),SUM($O107,AZ$4/1000)),3),CMB[[Cmb_ID]:[Cmb_ID]],0))),-1,-1,0,0)),IF(OR(AZ$1,$R107),4,INDEX(CMB[[Cmb_Rare]:[Cmb_Rare]],MATCH(ROUND(MIN(SUM(AZ$4,$O107/1000),SUM($O107,AZ$4/1000)),3),CMB[[Cmb_ID]:[Cmb_ID]],0))),CHOOSE(AC[[M]:[M]],2,1,1,SUM(AC[[AB]:[DB]])))),""))</f>
        <v/>
      </c>
      <c r="BA107" t="str">
        <f>IF(OR(BA$5="",$S107=""),"",IFERROR(SUM(PRODUCT(INDEX(CMB[[BA_0O]:[BA_2O]],MATCH(ROUND(MIN(SUM(BA$4,$O107/1000),SUM($O107,BA$4/1000)),3),CMB[[Cmb_ID]:[Cmb_ID]],0),SUM(N(BA$1),N($R107),1)),CHOOSE(AC[[M]:[M]],1,1,0,AC[[AB]:[AB]])),PRODUCT(INDEX(CMB[[BD_0O]:[BD_2O]],MATCH(ROUND(MIN(SUM(BA$4,$O107/1000),SUM($O107,BA$4/1000)),3),CMB[[Cmb_ID]:[Cmb_ID]],0),SUM(N(BA$1),N($R107),1)),CHOOSE(AC[[M]:[M]],1,0,1,AC[[DB]:[DB]])),PRODUCT(SUM(ROUND(AVERAGE(VALUE(BA$3),VALUE($P107)),0),CHOOSE(IF(OR(BA$1,$R107),4,INDEX(CMB[[Res_Rare]:[Res_Rare]],MATCH(ROUND(MIN(SUM(BA$4,$O107/1000),SUM($O107,BA$4/1000)),3),CMB[[Cmb_ID]:[Cmb_ID]],0))),-1,-1,0,0)),IF(OR(BA$1,$R107),4,INDEX(CMB[[Cmb_Rare]:[Cmb_Rare]],MATCH(ROUND(MIN(SUM(BA$4,$O107/1000),SUM($O107,BA$4/1000)),3),CMB[[Cmb_ID]:[Cmb_ID]],0))),CHOOSE(AC[[M]:[M]],2,1,1,SUM(AC[[AB]:[DB]])))),""))</f>
        <v/>
      </c>
      <c r="BB107" t="str">
        <f>IF(OR(BB$5="",$S107=""),"",IFERROR(SUM(PRODUCT(INDEX(CMB[[BA_0O]:[BA_2O]],MATCH(ROUND(MIN(SUM(BB$4,$O107/1000),SUM($O107,BB$4/1000)),3),CMB[[Cmb_ID]:[Cmb_ID]],0),SUM(N(BB$1),N($R107),1)),CHOOSE(AC[[M]:[M]],1,1,0,AC[[AB]:[AB]])),PRODUCT(INDEX(CMB[[BD_0O]:[BD_2O]],MATCH(ROUND(MIN(SUM(BB$4,$O107/1000),SUM($O107,BB$4/1000)),3),CMB[[Cmb_ID]:[Cmb_ID]],0),SUM(N(BB$1),N($R107),1)),CHOOSE(AC[[M]:[M]],1,0,1,AC[[DB]:[DB]])),PRODUCT(SUM(ROUND(AVERAGE(VALUE(BB$3),VALUE($P107)),0),CHOOSE(IF(OR(BB$1,$R107),4,INDEX(CMB[[Res_Rare]:[Res_Rare]],MATCH(ROUND(MIN(SUM(BB$4,$O107/1000),SUM($O107,BB$4/1000)),3),CMB[[Cmb_ID]:[Cmb_ID]],0))),-1,-1,0,0)),IF(OR(BB$1,$R107),4,INDEX(CMB[[Cmb_Rare]:[Cmb_Rare]],MATCH(ROUND(MIN(SUM(BB$4,$O107/1000),SUM($O107,BB$4/1000)),3),CMB[[Cmb_ID]:[Cmb_ID]],0))),CHOOSE(AC[[M]:[M]],2,1,1,SUM(AC[[AB]:[DB]])))),""))</f>
        <v/>
      </c>
      <c r="BC107" t="str">
        <f>IF(OR(BC$5="",$S107=""),"",IFERROR(SUM(PRODUCT(INDEX(CMB[[BA_0O]:[BA_2O]],MATCH(ROUND(MIN(SUM(BC$4,$O107/1000),SUM($O107,BC$4/1000)),3),CMB[[Cmb_ID]:[Cmb_ID]],0),SUM(N(BC$1),N($R107),1)),CHOOSE(AC[[M]:[M]],1,1,0,AC[[AB]:[AB]])),PRODUCT(INDEX(CMB[[BD_0O]:[BD_2O]],MATCH(ROUND(MIN(SUM(BC$4,$O107/1000),SUM($O107,BC$4/1000)),3),CMB[[Cmb_ID]:[Cmb_ID]],0),SUM(N(BC$1),N($R107),1)),CHOOSE(AC[[M]:[M]],1,0,1,AC[[DB]:[DB]])),PRODUCT(SUM(ROUND(AVERAGE(VALUE(BC$3),VALUE($P107)),0),CHOOSE(IF(OR(BC$1,$R107),4,INDEX(CMB[[Res_Rare]:[Res_Rare]],MATCH(ROUND(MIN(SUM(BC$4,$O107/1000),SUM($O107,BC$4/1000)),3),CMB[[Cmb_ID]:[Cmb_ID]],0))),-1,-1,0,0)),IF(OR(BC$1,$R107),4,INDEX(CMB[[Cmb_Rare]:[Cmb_Rare]],MATCH(ROUND(MIN(SUM(BC$4,$O107/1000),SUM($O107,BC$4/1000)),3),CMB[[Cmb_ID]:[Cmb_ID]],0))),CHOOSE(AC[[M]:[M]],2,1,1,SUM(AC[[AB]:[DB]])))),""))</f>
        <v/>
      </c>
      <c r="BD107" t="str">
        <f>IF(OR(BD$5="",$S107=""),"",IFERROR(SUM(PRODUCT(INDEX(CMB[[BA_0O]:[BA_2O]],MATCH(ROUND(MIN(SUM(BD$4,$O107/1000),SUM($O107,BD$4/1000)),3),CMB[[Cmb_ID]:[Cmb_ID]],0),SUM(N(BD$1),N($R107),1)),CHOOSE(AC[[M]:[M]],1,1,0,AC[[AB]:[AB]])),PRODUCT(INDEX(CMB[[BD_0O]:[BD_2O]],MATCH(ROUND(MIN(SUM(BD$4,$O107/1000),SUM($O107,BD$4/1000)),3),CMB[[Cmb_ID]:[Cmb_ID]],0),SUM(N(BD$1),N($R107),1)),CHOOSE(AC[[M]:[M]],1,0,1,AC[[DB]:[DB]])),PRODUCT(SUM(ROUND(AVERAGE(VALUE(BD$3),VALUE($P107)),0),CHOOSE(IF(OR(BD$1,$R107),4,INDEX(CMB[[Res_Rare]:[Res_Rare]],MATCH(ROUND(MIN(SUM(BD$4,$O107/1000),SUM($O107,BD$4/1000)),3),CMB[[Cmb_ID]:[Cmb_ID]],0))),-1,-1,0,0)),IF(OR(BD$1,$R107),4,INDEX(CMB[[Cmb_Rare]:[Cmb_Rare]],MATCH(ROUND(MIN(SUM(BD$4,$O107/1000),SUM($O107,BD$4/1000)),3),CMB[[Cmb_ID]:[Cmb_ID]],0))),CHOOSE(AC[[M]:[M]],2,1,1,SUM(AC[[AB]:[DB]])))),""))</f>
        <v/>
      </c>
      <c r="BE107" t="str">
        <f>IF(OR(BE$5="",$S107=""),"",IFERROR(SUM(PRODUCT(INDEX(CMB[[BA_0O]:[BA_2O]],MATCH(ROUND(MIN(SUM(BE$4,$O107/1000),SUM($O107,BE$4/1000)),3),CMB[[Cmb_ID]:[Cmb_ID]],0),SUM(N(BE$1),N($R107),1)),CHOOSE(AC[[M]:[M]],1,1,0,AC[[AB]:[AB]])),PRODUCT(INDEX(CMB[[BD_0O]:[BD_2O]],MATCH(ROUND(MIN(SUM(BE$4,$O107/1000),SUM($O107,BE$4/1000)),3),CMB[[Cmb_ID]:[Cmb_ID]],0),SUM(N(BE$1),N($R107),1)),CHOOSE(AC[[M]:[M]],1,0,1,AC[[DB]:[DB]])),PRODUCT(SUM(ROUND(AVERAGE(VALUE(BE$3),VALUE($P107)),0),CHOOSE(IF(OR(BE$1,$R107),4,INDEX(CMB[[Res_Rare]:[Res_Rare]],MATCH(ROUND(MIN(SUM(BE$4,$O107/1000),SUM($O107,BE$4/1000)),3),CMB[[Cmb_ID]:[Cmb_ID]],0))),-1,-1,0,0)),IF(OR(BE$1,$R107),4,INDEX(CMB[[Cmb_Rare]:[Cmb_Rare]],MATCH(ROUND(MIN(SUM(BE$4,$O107/1000),SUM($O107,BE$4/1000)),3),CMB[[Cmb_ID]:[Cmb_ID]],0))),CHOOSE(AC[[M]:[M]],2,1,1,SUM(AC[[AB]:[DB]])))),""))</f>
        <v/>
      </c>
      <c r="BF107" t="str">
        <f>IF(OR(BF$5="",$S107=""),"",IFERROR(SUM(PRODUCT(INDEX(CMB[[BA_0O]:[BA_2O]],MATCH(ROUND(MIN(SUM(BF$4,$O107/1000),SUM($O107,BF$4/1000)),3),CMB[[Cmb_ID]:[Cmb_ID]],0),SUM(N(BF$1),N($R107),1)),CHOOSE(AC[[M]:[M]],1,1,0,AC[[AB]:[AB]])),PRODUCT(INDEX(CMB[[BD_0O]:[BD_2O]],MATCH(ROUND(MIN(SUM(BF$4,$O107/1000),SUM($O107,BF$4/1000)),3),CMB[[Cmb_ID]:[Cmb_ID]],0),SUM(N(BF$1),N($R107),1)),CHOOSE(AC[[M]:[M]],1,0,1,AC[[DB]:[DB]])),PRODUCT(SUM(ROUND(AVERAGE(VALUE(BF$3),VALUE($P107)),0),CHOOSE(IF(OR(BF$1,$R107),4,INDEX(CMB[[Res_Rare]:[Res_Rare]],MATCH(ROUND(MIN(SUM(BF$4,$O107/1000),SUM($O107,BF$4/1000)),3),CMB[[Cmb_ID]:[Cmb_ID]],0))),-1,-1,0,0)),IF(OR(BF$1,$R107),4,INDEX(CMB[[Cmb_Rare]:[Cmb_Rare]],MATCH(ROUND(MIN(SUM(BF$4,$O107/1000),SUM($O107,BF$4/1000)),3),CMB[[Cmb_ID]:[Cmb_ID]],0))),CHOOSE(AC[[M]:[M]],2,1,1,SUM(AC[[AB]:[DB]])))),""))</f>
        <v/>
      </c>
      <c r="BG107" t="str">
        <f>IF(OR(BG$5="",$S107=""),"",IFERROR(SUM(PRODUCT(INDEX(CMB[[BA_0O]:[BA_2O]],MATCH(ROUND(MIN(SUM(BG$4,$O107/1000),SUM($O107,BG$4/1000)),3),CMB[[Cmb_ID]:[Cmb_ID]],0),SUM(N(BG$1),N($R107),1)),CHOOSE(AC[[M]:[M]],1,1,0,AC[[AB]:[AB]])),PRODUCT(INDEX(CMB[[BD_0O]:[BD_2O]],MATCH(ROUND(MIN(SUM(BG$4,$O107/1000),SUM($O107,BG$4/1000)),3),CMB[[Cmb_ID]:[Cmb_ID]],0),SUM(N(BG$1),N($R107),1)),CHOOSE(AC[[M]:[M]],1,0,1,AC[[DB]:[DB]])),PRODUCT(SUM(ROUND(AVERAGE(VALUE(BG$3),VALUE($P107)),0),CHOOSE(IF(OR(BG$1,$R107),4,INDEX(CMB[[Res_Rare]:[Res_Rare]],MATCH(ROUND(MIN(SUM(BG$4,$O107/1000),SUM($O107,BG$4/1000)),3),CMB[[Cmb_ID]:[Cmb_ID]],0))),-1,-1,0,0)),IF(OR(BG$1,$R107),4,INDEX(CMB[[Cmb_Rare]:[Cmb_Rare]],MATCH(ROUND(MIN(SUM(BG$4,$O107/1000),SUM($O107,BG$4/1000)),3),CMB[[Cmb_ID]:[Cmb_ID]],0))),CHOOSE(AC[[M]:[M]],2,1,1,SUM(AC[[AB]:[DB]])))),""))</f>
        <v/>
      </c>
      <c r="BH107" t="str">
        <f>IF(OR(BH$5="",$S107=""),"",IFERROR(SUM(PRODUCT(INDEX(CMB[[BA_0O]:[BA_2O]],MATCH(ROUND(MIN(SUM(BH$4,$O107/1000),SUM($O107,BH$4/1000)),3),CMB[[Cmb_ID]:[Cmb_ID]],0),SUM(N(BH$1),N($R107),1)),CHOOSE(AC[[M]:[M]],1,1,0,AC[[AB]:[AB]])),PRODUCT(INDEX(CMB[[BD_0O]:[BD_2O]],MATCH(ROUND(MIN(SUM(BH$4,$O107/1000),SUM($O107,BH$4/1000)),3),CMB[[Cmb_ID]:[Cmb_ID]],0),SUM(N(BH$1),N($R107),1)),CHOOSE(AC[[M]:[M]],1,0,1,AC[[DB]:[DB]])),PRODUCT(SUM(ROUND(AVERAGE(VALUE(BH$3),VALUE($P107)),0),CHOOSE(IF(OR(BH$1,$R107),4,INDEX(CMB[[Res_Rare]:[Res_Rare]],MATCH(ROUND(MIN(SUM(BH$4,$O107/1000),SUM($O107,BH$4/1000)),3),CMB[[Cmb_ID]:[Cmb_ID]],0))),-1,-1,0,0)),IF(OR(BH$1,$R107),4,INDEX(CMB[[Cmb_Rare]:[Cmb_Rare]],MATCH(ROUND(MIN(SUM(BH$4,$O107/1000),SUM($O107,BH$4/1000)),3),CMB[[Cmb_ID]:[Cmb_ID]],0))),CHOOSE(AC[[M]:[M]],2,1,1,SUM(AC[[AB]:[DB]])))),""))</f>
        <v/>
      </c>
      <c r="BI107" t="str">
        <f>IF(OR(BI$5="",$S107=""),"",IFERROR(SUM(PRODUCT(INDEX(CMB[[BA_0O]:[BA_2O]],MATCH(ROUND(MIN(SUM(BI$4,$O107/1000),SUM($O107,BI$4/1000)),3),CMB[[Cmb_ID]:[Cmb_ID]],0),SUM(N(BI$1),N($R107),1)),CHOOSE(AC[[M]:[M]],1,1,0,AC[[AB]:[AB]])),PRODUCT(INDEX(CMB[[BD_0O]:[BD_2O]],MATCH(ROUND(MIN(SUM(BI$4,$O107/1000),SUM($O107,BI$4/1000)),3),CMB[[Cmb_ID]:[Cmb_ID]],0),SUM(N(BI$1),N($R107),1)),CHOOSE(AC[[M]:[M]],1,0,1,AC[[DB]:[DB]])),PRODUCT(SUM(ROUND(AVERAGE(VALUE(BI$3),VALUE($P107)),0),CHOOSE(IF(OR(BI$1,$R107),4,INDEX(CMB[[Res_Rare]:[Res_Rare]],MATCH(ROUND(MIN(SUM(BI$4,$O107/1000),SUM($O107,BI$4/1000)),3),CMB[[Cmb_ID]:[Cmb_ID]],0))),-1,-1,0,0)),IF(OR(BI$1,$R107),4,INDEX(CMB[[Cmb_Rare]:[Cmb_Rare]],MATCH(ROUND(MIN(SUM(BI$4,$O107/1000),SUM($O107,BI$4/1000)),3),CMB[[Cmb_ID]:[Cmb_ID]],0))),CHOOSE(AC[[M]:[M]],2,1,1,SUM(AC[[AB]:[DB]])))),""))</f>
        <v/>
      </c>
      <c r="BJ107" t="str">
        <f>IF(OR(BJ$5="",$S107=""),"",IFERROR(SUM(PRODUCT(INDEX(CMB[[BA_0O]:[BA_2O]],MATCH(ROUND(MIN(SUM(BJ$4,$O107/1000),SUM($O107,BJ$4/1000)),3),CMB[[Cmb_ID]:[Cmb_ID]],0),SUM(N(BJ$1),N($R107),1)),CHOOSE(AC[[M]:[M]],1,1,0,AC[[AB]:[AB]])),PRODUCT(INDEX(CMB[[BD_0O]:[BD_2O]],MATCH(ROUND(MIN(SUM(BJ$4,$O107/1000),SUM($O107,BJ$4/1000)),3),CMB[[Cmb_ID]:[Cmb_ID]],0),SUM(N(BJ$1),N($R107),1)),CHOOSE(AC[[M]:[M]],1,0,1,AC[[DB]:[DB]])),PRODUCT(SUM(ROUND(AVERAGE(VALUE(BJ$3),VALUE($P107)),0),CHOOSE(IF(OR(BJ$1,$R107),4,INDEX(CMB[[Res_Rare]:[Res_Rare]],MATCH(ROUND(MIN(SUM(BJ$4,$O107/1000),SUM($O107,BJ$4/1000)),3),CMB[[Cmb_ID]:[Cmb_ID]],0))),-1,-1,0,0)),IF(OR(BJ$1,$R107),4,INDEX(CMB[[Cmb_Rare]:[Cmb_Rare]],MATCH(ROUND(MIN(SUM(BJ$4,$O107/1000),SUM($O107,BJ$4/1000)),3),CMB[[Cmb_ID]:[Cmb_ID]],0))),CHOOSE(AC[[M]:[M]],2,1,1,SUM(AC[[AB]:[DB]])))),""))</f>
        <v/>
      </c>
      <c r="BK107" t="str">
        <f>IF(OR(BK$5="",$S107=""),"",IFERROR(SUM(PRODUCT(INDEX(CMB[[BA_0O]:[BA_2O]],MATCH(ROUND(MIN(SUM(BK$4,$O107/1000),SUM($O107,BK$4/1000)),3),CMB[[Cmb_ID]:[Cmb_ID]],0),SUM(N(BK$1),N($R107),1)),CHOOSE(AC[[M]:[M]],1,1,0,AC[[AB]:[AB]])),PRODUCT(INDEX(CMB[[BD_0O]:[BD_2O]],MATCH(ROUND(MIN(SUM(BK$4,$O107/1000),SUM($O107,BK$4/1000)),3),CMB[[Cmb_ID]:[Cmb_ID]],0),SUM(N(BK$1),N($R107),1)),CHOOSE(AC[[M]:[M]],1,0,1,AC[[DB]:[DB]])),PRODUCT(SUM(ROUND(AVERAGE(VALUE(BK$3),VALUE($P107)),0),CHOOSE(IF(OR(BK$1,$R107),4,INDEX(CMB[[Res_Rare]:[Res_Rare]],MATCH(ROUND(MIN(SUM(BK$4,$O107/1000),SUM($O107,BK$4/1000)),3),CMB[[Cmb_ID]:[Cmb_ID]],0))),-1,-1,0,0)),IF(OR(BK$1,$R107),4,INDEX(CMB[[Cmb_Rare]:[Cmb_Rare]],MATCH(ROUND(MIN(SUM(BK$4,$O107/1000),SUM($O107,BK$4/1000)),3),CMB[[Cmb_ID]:[Cmb_ID]],0))),CHOOSE(AC[[M]:[M]],2,1,1,SUM(AC[[AB]:[DB]])))),""))</f>
        <v/>
      </c>
      <c r="BL107" t="str">
        <f>IF(OR(BL$5="",$S107=""),"",IFERROR(SUM(PRODUCT(INDEX(CMB[[BA_0O]:[BA_2O]],MATCH(ROUND(MIN(SUM(BL$4,$O107/1000),SUM($O107,BL$4/1000)),3),CMB[[Cmb_ID]:[Cmb_ID]],0),SUM(N(BL$1),N($R107),1)),CHOOSE(AC[[M]:[M]],1,1,0,AC[[AB]:[AB]])),PRODUCT(INDEX(CMB[[BD_0O]:[BD_2O]],MATCH(ROUND(MIN(SUM(BL$4,$O107/1000),SUM($O107,BL$4/1000)),3),CMB[[Cmb_ID]:[Cmb_ID]],0),SUM(N(BL$1),N($R107),1)),CHOOSE(AC[[M]:[M]],1,0,1,AC[[DB]:[DB]])),PRODUCT(SUM(ROUND(AVERAGE(VALUE(BL$3),VALUE($P107)),0),CHOOSE(IF(OR(BL$1,$R107),4,INDEX(CMB[[Res_Rare]:[Res_Rare]],MATCH(ROUND(MIN(SUM(BL$4,$O107/1000),SUM($O107,BL$4/1000)),3),CMB[[Cmb_ID]:[Cmb_ID]],0))),-1,-1,0,0)),IF(OR(BL$1,$R107),4,INDEX(CMB[[Cmb_Rare]:[Cmb_Rare]],MATCH(ROUND(MIN(SUM(BL$4,$O107/1000),SUM($O107,BL$4/1000)),3),CMB[[Cmb_ID]:[Cmb_ID]],0))),CHOOSE(AC[[M]:[M]],2,1,1,SUM(AC[[AB]:[DB]])))),""))</f>
        <v/>
      </c>
      <c r="BM107" t="str">
        <f>IF(OR(BM$5="",$S107=""),"",IFERROR(SUM(PRODUCT(INDEX(CMB[[BA_0O]:[BA_2O]],MATCH(ROUND(MIN(SUM(BM$4,$O107/1000),SUM($O107,BM$4/1000)),3),CMB[[Cmb_ID]:[Cmb_ID]],0),SUM(N(BM$1),N($R107),1)),CHOOSE(AC[[M]:[M]],1,1,0,AC[[AB]:[AB]])),PRODUCT(INDEX(CMB[[BD_0O]:[BD_2O]],MATCH(ROUND(MIN(SUM(BM$4,$O107/1000),SUM($O107,BM$4/1000)),3),CMB[[Cmb_ID]:[Cmb_ID]],0),SUM(N(BM$1),N($R107),1)),CHOOSE(AC[[M]:[M]],1,0,1,AC[[DB]:[DB]])),PRODUCT(SUM(ROUND(AVERAGE(VALUE(BM$3),VALUE($P107)),0),CHOOSE(IF(OR(BM$1,$R107),4,INDEX(CMB[[Res_Rare]:[Res_Rare]],MATCH(ROUND(MIN(SUM(BM$4,$O107/1000),SUM($O107,BM$4/1000)),3),CMB[[Cmb_ID]:[Cmb_ID]],0))),-1,-1,0,0)),IF(OR(BM$1,$R107),4,INDEX(CMB[[Cmb_Rare]:[Cmb_Rare]],MATCH(ROUND(MIN(SUM(BM$4,$O107/1000),SUM($O107,BM$4/1000)),3),CMB[[Cmb_ID]:[Cmb_ID]],0))),CHOOSE(AC[[M]:[M]],2,1,1,SUM(AC[[AB]:[DB]])))),""))</f>
        <v/>
      </c>
      <c r="BN107" t="str">
        <f>IF(OR(BN$5="",$S107=""),"",IFERROR(SUM(PRODUCT(INDEX(CMB[[BA_0O]:[BA_2O]],MATCH(ROUND(MIN(SUM(BN$4,$O107/1000),SUM($O107,BN$4/1000)),3),CMB[[Cmb_ID]:[Cmb_ID]],0),SUM(N(BN$1),N($R107),1)),CHOOSE(AC[[M]:[M]],1,1,0,AC[[AB]:[AB]])),PRODUCT(INDEX(CMB[[BD_0O]:[BD_2O]],MATCH(ROUND(MIN(SUM(BN$4,$O107/1000),SUM($O107,BN$4/1000)),3),CMB[[Cmb_ID]:[Cmb_ID]],0),SUM(N(BN$1),N($R107),1)),CHOOSE(AC[[M]:[M]],1,0,1,AC[[DB]:[DB]])),PRODUCT(SUM(ROUND(AVERAGE(VALUE(BN$3),VALUE($P107)),0),CHOOSE(IF(OR(BN$1,$R107),4,INDEX(CMB[[Res_Rare]:[Res_Rare]],MATCH(ROUND(MIN(SUM(BN$4,$O107/1000),SUM($O107,BN$4/1000)),3),CMB[[Cmb_ID]:[Cmb_ID]],0))),-1,-1,0,0)),IF(OR(BN$1,$R107),4,INDEX(CMB[[Cmb_Rare]:[Cmb_Rare]],MATCH(ROUND(MIN(SUM(BN$4,$O107/1000),SUM($O107,BN$4/1000)),3),CMB[[Cmb_ID]:[Cmb_ID]],0))),CHOOSE(AC[[M]:[M]],2,1,1,SUM(AC[[AB]:[DB]])))),""))</f>
        <v/>
      </c>
      <c r="BO107" t="str">
        <f>IF(OR(BO$5="",$S107=""),"",IFERROR(SUM(PRODUCT(INDEX(CMB[[BA_0O]:[BA_2O]],MATCH(ROUND(MIN(SUM(BO$4,$O107/1000),SUM($O107,BO$4/1000)),3),CMB[[Cmb_ID]:[Cmb_ID]],0),SUM(N(BO$1),N($R107),1)),CHOOSE(AC[[M]:[M]],1,1,0,AC[[AB]:[AB]])),PRODUCT(INDEX(CMB[[BD_0O]:[BD_2O]],MATCH(ROUND(MIN(SUM(BO$4,$O107/1000),SUM($O107,BO$4/1000)),3),CMB[[Cmb_ID]:[Cmb_ID]],0),SUM(N(BO$1),N($R107),1)),CHOOSE(AC[[M]:[M]],1,0,1,AC[[DB]:[DB]])),PRODUCT(SUM(ROUND(AVERAGE(VALUE(BO$3),VALUE($P107)),0),CHOOSE(IF(OR(BO$1,$R107),4,INDEX(CMB[[Res_Rare]:[Res_Rare]],MATCH(ROUND(MIN(SUM(BO$4,$O107/1000),SUM($O107,BO$4/1000)),3),CMB[[Cmb_ID]:[Cmb_ID]],0))),-1,-1,0,0)),IF(OR(BO$1,$R107),4,INDEX(CMB[[Cmb_Rare]:[Cmb_Rare]],MATCH(ROUND(MIN(SUM(BO$4,$O107/1000),SUM($O107,BO$4/1000)),3),CMB[[Cmb_ID]:[Cmb_ID]],0))),CHOOSE(AC[[M]:[M]],2,1,1,SUM(AC[[AB]:[DB]])))),""))</f>
        <v/>
      </c>
      <c r="BP107" t="str">
        <f>IF(OR(BP$5="",$S107=""),"",IFERROR(SUM(PRODUCT(INDEX(CMB[[BA_0O]:[BA_2O]],MATCH(ROUND(MIN(SUM(BP$4,$O107/1000),SUM($O107,BP$4/1000)),3),CMB[[Cmb_ID]:[Cmb_ID]],0),SUM(N(BP$1),N($R107),1)),CHOOSE(AC[[M]:[M]],1,1,0,AC[[AB]:[AB]])),PRODUCT(INDEX(CMB[[BD_0O]:[BD_2O]],MATCH(ROUND(MIN(SUM(BP$4,$O107/1000),SUM($O107,BP$4/1000)),3),CMB[[Cmb_ID]:[Cmb_ID]],0),SUM(N(BP$1),N($R107),1)),CHOOSE(AC[[M]:[M]],1,0,1,AC[[DB]:[DB]])),PRODUCT(SUM(ROUND(AVERAGE(VALUE(BP$3),VALUE($P107)),0),CHOOSE(IF(OR(BP$1,$R107),4,INDEX(CMB[[Res_Rare]:[Res_Rare]],MATCH(ROUND(MIN(SUM(BP$4,$O107/1000),SUM($O107,BP$4/1000)),3),CMB[[Cmb_ID]:[Cmb_ID]],0))),-1,-1,0,0)),IF(OR(BP$1,$R107),4,INDEX(CMB[[Cmb_Rare]:[Cmb_Rare]],MATCH(ROUND(MIN(SUM(BP$4,$O107/1000),SUM($O107,BP$4/1000)),3),CMB[[Cmb_ID]:[Cmb_ID]],0))),CHOOSE(AC[[M]:[M]],2,1,1,SUM(AC[[AB]:[DB]])))),""))</f>
        <v/>
      </c>
      <c r="BQ107" t="str">
        <f>IF(OR(BQ$5="",$S107=""),"",IFERROR(SUM(PRODUCT(INDEX(CMB[[BA_0O]:[BA_2O]],MATCH(ROUND(MIN(SUM(BQ$4,$O107/1000),SUM($O107,BQ$4/1000)),3),CMB[[Cmb_ID]:[Cmb_ID]],0),SUM(N(BQ$1),N($R107),1)),CHOOSE(AC[[M]:[M]],1,1,0,AC[[AB]:[AB]])),PRODUCT(INDEX(CMB[[BD_0O]:[BD_2O]],MATCH(ROUND(MIN(SUM(BQ$4,$O107/1000),SUM($O107,BQ$4/1000)),3),CMB[[Cmb_ID]:[Cmb_ID]],0),SUM(N(BQ$1),N($R107),1)),CHOOSE(AC[[M]:[M]],1,0,1,AC[[DB]:[DB]])),PRODUCT(SUM(ROUND(AVERAGE(VALUE(BQ$3),VALUE($P107)),0),CHOOSE(IF(OR(BQ$1,$R107),4,INDEX(CMB[[Res_Rare]:[Res_Rare]],MATCH(ROUND(MIN(SUM(BQ$4,$O107/1000),SUM($O107,BQ$4/1000)),3),CMB[[Cmb_ID]:[Cmb_ID]],0))),-1,-1,0,0)),IF(OR(BQ$1,$R107),4,INDEX(CMB[[Cmb_Rare]:[Cmb_Rare]],MATCH(ROUND(MIN(SUM(BQ$4,$O107/1000),SUM($O107,BQ$4/1000)),3),CMB[[Cmb_ID]:[Cmb_ID]],0))),CHOOSE(AC[[M]:[M]],2,1,1,SUM(AC[[AB]:[DB]])))),""))</f>
        <v/>
      </c>
      <c r="BR107" t="str">
        <f>IF(OR(BR$5="",$S107=""),"",IFERROR(SUM(PRODUCT(INDEX(CMB[[BA_0O]:[BA_2O]],MATCH(ROUND(MIN(SUM(BR$4,$O107/1000),SUM($O107,BR$4/1000)),3),CMB[[Cmb_ID]:[Cmb_ID]],0),SUM(N(BR$1),N($R107),1)),CHOOSE(AC[[M]:[M]],1,1,0,AC[[AB]:[AB]])),PRODUCT(INDEX(CMB[[BD_0O]:[BD_2O]],MATCH(ROUND(MIN(SUM(BR$4,$O107/1000),SUM($O107,BR$4/1000)),3),CMB[[Cmb_ID]:[Cmb_ID]],0),SUM(N(BR$1),N($R107),1)),CHOOSE(AC[[M]:[M]],1,0,1,AC[[DB]:[DB]])),PRODUCT(SUM(ROUND(AVERAGE(VALUE(BR$3),VALUE($P107)),0),CHOOSE(IF(OR(BR$1,$R107),4,INDEX(CMB[[Res_Rare]:[Res_Rare]],MATCH(ROUND(MIN(SUM(BR$4,$O107/1000),SUM($O107,BR$4/1000)),3),CMB[[Cmb_ID]:[Cmb_ID]],0))),-1,-1,0,0)),IF(OR(BR$1,$R107),4,INDEX(CMB[[Cmb_Rare]:[Cmb_Rare]],MATCH(ROUND(MIN(SUM(BR$4,$O107/1000),SUM($O107,BR$4/1000)),3),CMB[[Cmb_ID]:[Cmb_ID]],0))),CHOOSE(AC[[M]:[M]],2,1,1,SUM(AC[[AB]:[DB]])))),""))</f>
        <v/>
      </c>
      <c r="BS107" t="str">
        <f>IF(OR(BS$5="",$S107=""),"",IFERROR(SUM(PRODUCT(INDEX(CMB[[BA_0O]:[BA_2O]],MATCH(ROUND(MIN(SUM(BS$4,$O107/1000),SUM($O107,BS$4/1000)),3),CMB[[Cmb_ID]:[Cmb_ID]],0),SUM(N(BS$1),N($R107),1)),CHOOSE(AC[[M]:[M]],1,1,0,AC[[AB]:[AB]])),PRODUCT(INDEX(CMB[[BD_0O]:[BD_2O]],MATCH(ROUND(MIN(SUM(BS$4,$O107/1000),SUM($O107,BS$4/1000)),3),CMB[[Cmb_ID]:[Cmb_ID]],0),SUM(N(BS$1),N($R107),1)),CHOOSE(AC[[M]:[M]],1,0,1,AC[[DB]:[DB]])),PRODUCT(SUM(ROUND(AVERAGE(VALUE(BS$3),VALUE($P107)),0),CHOOSE(IF(OR(BS$1,$R107),4,INDEX(CMB[[Res_Rare]:[Res_Rare]],MATCH(ROUND(MIN(SUM(BS$4,$O107/1000),SUM($O107,BS$4/1000)),3),CMB[[Cmb_ID]:[Cmb_ID]],0))),-1,-1,0,0)),IF(OR(BS$1,$R107),4,INDEX(CMB[[Cmb_Rare]:[Cmb_Rare]],MATCH(ROUND(MIN(SUM(BS$4,$O107/1000),SUM($O107,BS$4/1000)),3),CMB[[Cmb_ID]:[Cmb_ID]],0))),CHOOSE(AC[[M]:[M]],2,1,1,SUM(AC[[AB]:[DB]])))),""))</f>
        <v/>
      </c>
      <c r="BT107" t="str">
        <f>IF(OR(BT$5="",$S107=""),"",IFERROR(SUM(PRODUCT(INDEX(CMB[[BA_0O]:[BA_2O]],MATCH(ROUND(MIN(SUM(BT$4,$O107/1000),SUM($O107,BT$4/1000)),3),CMB[[Cmb_ID]:[Cmb_ID]],0),SUM(N(BT$1),N($R107),1)),CHOOSE(AC[[M]:[M]],1,1,0,AC[[AB]:[AB]])),PRODUCT(INDEX(CMB[[BD_0O]:[BD_2O]],MATCH(ROUND(MIN(SUM(BT$4,$O107/1000),SUM($O107,BT$4/1000)),3),CMB[[Cmb_ID]:[Cmb_ID]],0),SUM(N(BT$1),N($R107),1)),CHOOSE(AC[[M]:[M]],1,0,1,AC[[DB]:[DB]])),PRODUCT(SUM(ROUND(AVERAGE(VALUE(BT$3),VALUE($P107)),0),CHOOSE(IF(OR(BT$1,$R107),4,INDEX(CMB[[Res_Rare]:[Res_Rare]],MATCH(ROUND(MIN(SUM(BT$4,$O107/1000),SUM($O107,BT$4/1000)),3),CMB[[Cmb_ID]:[Cmb_ID]],0))),-1,-1,0,0)),IF(OR(BT$1,$R107),4,INDEX(CMB[[Cmb_Rare]:[Cmb_Rare]],MATCH(ROUND(MIN(SUM(BT$4,$O107/1000),SUM($O107,BT$4/1000)),3),CMB[[Cmb_ID]:[Cmb_ID]],0))),CHOOSE(AC[[M]:[M]],2,1,1,SUM(AC[[AB]:[DB]])))),""))</f>
        <v/>
      </c>
      <c r="BU107" t="str">
        <f>IF(OR(BU$5="",$S107=""),"",IFERROR(SUM(PRODUCT(INDEX(CMB[[BA_0O]:[BA_2O]],MATCH(ROUND(MIN(SUM(BU$4,$O107/1000),SUM($O107,BU$4/1000)),3),CMB[[Cmb_ID]:[Cmb_ID]],0),SUM(N(BU$1),N($R107),1)),CHOOSE(AC[[M]:[M]],1,1,0,AC[[AB]:[AB]])),PRODUCT(INDEX(CMB[[BD_0O]:[BD_2O]],MATCH(ROUND(MIN(SUM(BU$4,$O107/1000),SUM($O107,BU$4/1000)),3),CMB[[Cmb_ID]:[Cmb_ID]],0),SUM(N(BU$1),N($R107),1)),CHOOSE(AC[[M]:[M]],1,0,1,AC[[DB]:[DB]])),PRODUCT(SUM(ROUND(AVERAGE(VALUE(BU$3),VALUE($P107)),0),CHOOSE(IF(OR(BU$1,$R107),4,INDEX(CMB[[Res_Rare]:[Res_Rare]],MATCH(ROUND(MIN(SUM(BU$4,$O107/1000),SUM($O107,BU$4/1000)),3),CMB[[Cmb_ID]:[Cmb_ID]],0))),-1,-1,0,0)),IF(OR(BU$1,$R107),4,INDEX(CMB[[Cmb_Rare]:[Cmb_Rare]],MATCH(ROUND(MIN(SUM(BU$4,$O107/1000),SUM($O107,BU$4/1000)),3),CMB[[Cmb_ID]:[Cmb_ID]],0))),CHOOSE(AC[[M]:[M]],2,1,1,SUM(AC[[AB]:[DB]])))),""))</f>
        <v/>
      </c>
      <c r="BV107" t="str">
        <f>IF(OR(BV$5="",$S107=""),"",IFERROR(SUM(PRODUCT(INDEX(CMB[[BA_0O]:[BA_2O]],MATCH(ROUND(MIN(SUM(BV$4,$O107/1000),SUM($O107,BV$4/1000)),3),CMB[[Cmb_ID]:[Cmb_ID]],0),SUM(N(BV$1),N($R107),1)),CHOOSE(AC[[M]:[M]],1,1,0,AC[[AB]:[AB]])),PRODUCT(INDEX(CMB[[BD_0O]:[BD_2O]],MATCH(ROUND(MIN(SUM(BV$4,$O107/1000),SUM($O107,BV$4/1000)),3),CMB[[Cmb_ID]:[Cmb_ID]],0),SUM(N(BV$1),N($R107),1)),CHOOSE(AC[[M]:[M]],1,0,1,AC[[DB]:[DB]])),PRODUCT(SUM(ROUND(AVERAGE(VALUE(BV$3),VALUE($P107)),0),CHOOSE(IF(OR(BV$1,$R107),4,INDEX(CMB[[Res_Rare]:[Res_Rare]],MATCH(ROUND(MIN(SUM(BV$4,$O107/1000),SUM($O107,BV$4/1000)),3),CMB[[Cmb_ID]:[Cmb_ID]],0))),-1,-1,0,0)),IF(OR(BV$1,$R107),4,INDEX(CMB[[Cmb_Rare]:[Cmb_Rare]],MATCH(ROUND(MIN(SUM(BV$4,$O107/1000),SUM($O107,BV$4/1000)),3),CMB[[Cmb_ID]:[Cmb_ID]],0))),CHOOSE(AC[[M]:[M]],2,1,1,SUM(AC[[AB]:[DB]])))),""))</f>
        <v/>
      </c>
      <c r="BW107" t="str">
        <f>IF(OR(BW$5="",$S107=""),"",IFERROR(SUM(PRODUCT(INDEX(CMB[[BA_0O]:[BA_2O]],MATCH(ROUND(MIN(SUM(BW$4,$O107/1000),SUM($O107,BW$4/1000)),3),CMB[[Cmb_ID]:[Cmb_ID]],0),SUM(N(BW$1),N($R107),1)),CHOOSE(AC[[M]:[M]],1,1,0,AC[[AB]:[AB]])),PRODUCT(INDEX(CMB[[BD_0O]:[BD_2O]],MATCH(ROUND(MIN(SUM(BW$4,$O107/1000),SUM($O107,BW$4/1000)),3),CMB[[Cmb_ID]:[Cmb_ID]],0),SUM(N(BW$1),N($R107),1)),CHOOSE(AC[[M]:[M]],1,0,1,AC[[DB]:[DB]])),PRODUCT(SUM(ROUND(AVERAGE(VALUE(BW$3),VALUE($P107)),0),CHOOSE(IF(OR(BW$1,$R107),4,INDEX(CMB[[Res_Rare]:[Res_Rare]],MATCH(ROUND(MIN(SUM(BW$4,$O107/1000),SUM($O107,BW$4/1000)),3),CMB[[Cmb_ID]:[Cmb_ID]],0))),-1,-1,0,0)),IF(OR(BW$1,$R107),4,INDEX(CMB[[Cmb_Rare]:[Cmb_Rare]],MATCH(ROUND(MIN(SUM(BW$4,$O107/1000),SUM($O107,BW$4/1000)),3),CMB[[Cmb_ID]:[Cmb_ID]],0))),CHOOSE(AC[[M]:[M]],2,1,1,SUM(AC[[AB]:[DB]])))),""))</f>
        <v/>
      </c>
      <c r="BX107" t="str">
        <f>IF(OR(BX$5="",$S107=""),"",IFERROR(SUM(PRODUCT(INDEX(CMB[[BA_0O]:[BA_2O]],MATCH(ROUND(MIN(SUM(BX$4,$O107/1000),SUM($O107,BX$4/1000)),3),CMB[[Cmb_ID]:[Cmb_ID]],0),SUM(N(BX$1),N($R107),1)),CHOOSE(AC[[M]:[M]],1,1,0,AC[[AB]:[AB]])),PRODUCT(INDEX(CMB[[BD_0O]:[BD_2O]],MATCH(ROUND(MIN(SUM(BX$4,$O107/1000),SUM($O107,BX$4/1000)),3),CMB[[Cmb_ID]:[Cmb_ID]],0),SUM(N(BX$1),N($R107),1)),CHOOSE(AC[[M]:[M]],1,0,1,AC[[DB]:[DB]])),PRODUCT(SUM(ROUND(AVERAGE(VALUE(BX$3),VALUE($P107)),0),CHOOSE(IF(OR(BX$1,$R107),4,INDEX(CMB[[Res_Rare]:[Res_Rare]],MATCH(ROUND(MIN(SUM(BX$4,$O107/1000),SUM($O107,BX$4/1000)),3),CMB[[Cmb_ID]:[Cmb_ID]],0))),-1,-1,0,0)),IF(OR(BX$1,$R107),4,INDEX(CMB[[Cmb_Rare]:[Cmb_Rare]],MATCH(ROUND(MIN(SUM(BX$4,$O107/1000),SUM($O107,BX$4/1000)),3),CMB[[Cmb_ID]:[Cmb_ID]],0))),CHOOSE(AC[[M]:[M]],2,1,1,SUM(AC[[AB]:[DB]])))),""))</f>
        <v/>
      </c>
      <c r="BY107" t="str">
        <f>IF(OR(BY$5="",$S107=""),"",IFERROR(SUM(PRODUCT(INDEX(CMB[[BA_0O]:[BA_2O]],MATCH(ROUND(MIN(SUM(BY$4,$O107/1000),SUM($O107,BY$4/1000)),3),CMB[[Cmb_ID]:[Cmb_ID]],0),SUM(N(BY$1),N($R107),1)),CHOOSE(AC[[M]:[M]],1,1,0,AC[[AB]:[AB]])),PRODUCT(INDEX(CMB[[BD_0O]:[BD_2O]],MATCH(ROUND(MIN(SUM(BY$4,$O107/1000),SUM($O107,BY$4/1000)),3),CMB[[Cmb_ID]:[Cmb_ID]],0),SUM(N(BY$1),N($R107),1)),CHOOSE(AC[[M]:[M]],1,0,1,AC[[DB]:[DB]])),PRODUCT(SUM(ROUND(AVERAGE(VALUE(BY$3),VALUE($P107)),0),CHOOSE(IF(OR(BY$1,$R107),4,INDEX(CMB[[Res_Rare]:[Res_Rare]],MATCH(ROUND(MIN(SUM(BY$4,$O107/1000),SUM($O107,BY$4/1000)),3),CMB[[Cmb_ID]:[Cmb_ID]],0))),-1,-1,0,0)),IF(OR(BY$1,$R107),4,INDEX(CMB[[Cmb_Rare]:[Cmb_Rare]],MATCH(ROUND(MIN(SUM(BY$4,$O107/1000),SUM($O107,BY$4/1000)),3),CMB[[Cmb_ID]:[Cmb_ID]],0))),CHOOSE(AC[[M]:[M]],2,1,1,SUM(AC[[AB]:[DB]])))),""))</f>
        <v/>
      </c>
      <c r="BZ107" t="str">
        <f>IF(OR(BZ$5="",$S107=""),"",IFERROR(SUM(PRODUCT(INDEX(CMB[[BA_0O]:[BA_2O]],MATCH(ROUND(MIN(SUM(BZ$4,$O107/1000),SUM($O107,BZ$4/1000)),3),CMB[[Cmb_ID]:[Cmb_ID]],0),SUM(N(BZ$1),N($R107),1)),CHOOSE(AC[[M]:[M]],1,1,0,AC[[AB]:[AB]])),PRODUCT(INDEX(CMB[[BD_0O]:[BD_2O]],MATCH(ROUND(MIN(SUM(BZ$4,$O107/1000),SUM($O107,BZ$4/1000)),3),CMB[[Cmb_ID]:[Cmb_ID]],0),SUM(N(BZ$1),N($R107),1)),CHOOSE(AC[[M]:[M]],1,0,1,AC[[DB]:[DB]])),PRODUCT(SUM(ROUND(AVERAGE(VALUE(BZ$3),VALUE($P107)),0),CHOOSE(IF(OR(BZ$1,$R107),4,INDEX(CMB[[Res_Rare]:[Res_Rare]],MATCH(ROUND(MIN(SUM(BZ$4,$O107/1000),SUM($O107,BZ$4/1000)),3),CMB[[Cmb_ID]:[Cmb_ID]],0))),-1,-1,0,0)),IF(OR(BZ$1,$R107),4,INDEX(CMB[[Cmb_Rare]:[Cmb_Rare]],MATCH(ROUND(MIN(SUM(BZ$4,$O107/1000),SUM($O107,BZ$4/1000)),3),CMB[[Cmb_ID]:[Cmb_ID]],0))),CHOOSE(AC[[M]:[M]],2,1,1,SUM(AC[[AB]:[DB]])))),""))</f>
        <v/>
      </c>
      <c r="CA107" t="str">
        <f>IF(OR(CA$5="",$S107=""),"",IFERROR(SUM(PRODUCT(INDEX(CMB[[BA_0O]:[BA_2O]],MATCH(ROUND(MIN(SUM(CA$4,$O107/1000),SUM($O107,CA$4/1000)),3),CMB[[Cmb_ID]:[Cmb_ID]],0),SUM(N(CA$1),N($R107),1)),CHOOSE(AC[[M]:[M]],1,1,0,AC[[AB]:[AB]])),PRODUCT(INDEX(CMB[[BD_0O]:[BD_2O]],MATCH(ROUND(MIN(SUM(CA$4,$O107/1000),SUM($O107,CA$4/1000)),3),CMB[[Cmb_ID]:[Cmb_ID]],0),SUM(N(CA$1),N($R107),1)),CHOOSE(AC[[M]:[M]],1,0,1,AC[[DB]:[DB]])),PRODUCT(SUM(ROUND(AVERAGE(VALUE(CA$3),VALUE($P107)),0),CHOOSE(IF(OR(CA$1,$R107),4,INDEX(CMB[[Res_Rare]:[Res_Rare]],MATCH(ROUND(MIN(SUM(CA$4,$O107/1000),SUM($O107,CA$4/1000)),3),CMB[[Cmb_ID]:[Cmb_ID]],0))),-1,-1,0,0)),IF(OR(CA$1,$R107),4,INDEX(CMB[[Cmb_Rare]:[Cmb_Rare]],MATCH(ROUND(MIN(SUM(CA$4,$O107/1000),SUM($O107,CA$4/1000)),3),CMB[[Cmb_ID]:[Cmb_ID]],0))),CHOOSE(AC[[M]:[M]],2,1,1,SUM(AC[[AB]:[DB]])))),""))</f>
        <v/>
      </c>
      <c r="CB107" t="str">
        <f>IF(OR(CB$5="",$S107=""),"",IFERROR(SUM(PRODUCT(INDEX(CMB[[BA_0O]:[BA_2O]],MATCH(ROUND(MIN(SUM(CB$4,$O107/1000),SUM($O107,CB$4/1000)),3),CMB[[Cmb_ID]:[Cmb_ID]],0),SUM(N(CB$1),N($R107),1)),CHOOSE(AC[[M]:[M]],1,1,0,AC[[AB]:[AB]])),PRODUCT(INDEX(CMB[[BD_0O]:[BD_2O]],MATCH(ROUND(MIN(SUM(CB$4,$O107/1000),SUM($O107,CB$4/1000)),3),CMB[[Cmb_ID]:[Cmb_ID]],0),SUM(N(CB$1),N($R107),1)),CHOOSE(AC[[M]:[M]],1,0,1,AC[[DB]:[DB]])),PRODUCT(SUM(ROUND(AVERAGE(VALUE(CB$3),VALUE($P107)),0),CHOOSE(IF(OR(CB$1,$R107),4,INDEX(CMB[[Res_Rare]:[Res_Rare]],MATCH(ROUND(MIN(SUM(CB$4,$O107/1000),SUM($O107,CB$4/1000)),3),CMB[[Cmb_ID]:[Cmb_ID]],0))),-1,-1,0,0)),IF(OR(CB$1,$R107),4,INDEX(CMB[[Cmb_Rare]:[Cmb_Rare]],MATCH(ROUND(MIN(SUM(CB$4,$O107/1000),SUM($O107,CB$4/1000)),3),CMB[[Cmb_ID]:[Cmb_ID]],0))),CHOOSE(AC[[M]:[M]],2,1,1,SUM(AC[[AB]:[DB]])))),""))</f>
        <v/>
      </c>
      <c r="CC107" t="str">
        <f>IF(OR(CC$5="",$S107=""),"",IFERROR(SUM(PRODUCT(INDEX(CMB[[BA_0O]:[BA_2O]],MATCH(ROUND(MIN(SUM(CC$4,$O107/1000),SUM($O107,CC$4/1000)),3),CMB[[Cmb_ID]:[Cmb_ID]],0),SUM(N(CC$1),N($R107),1)),CHOOSE(AC[[M]:[M]],1,1,0,AC[[AB]:[AB]])),PRODUCT(INDEX(CMB[[BD_0O]:[BD_2O]],MATCH(ROUND(MIN(SUM(CC$4,$O107/1000),SUM($O107,CC$4/1000)),3),CMB[[Cmb_ID]:[Cmb_ID]],0),SUM(N(CC$1),N($R107),1)),CHOOSE(AC[[M]:[M]],1,0,1,AC[[DB]:[DB]])),PRODUCT(SUM(ROUND(AVERAGE(VALUE(CC$3),VALUE($P107)),0),CHOOSE(IF(OR(CC$1,$R107),4,INDEX(CMB[[Res_Rare]:[Res_Rare]],MATCH(ROUND(MIN(SUM(CC$4,$O107/1000),SUM($O107,CC$4/1000)),3),CMB[[Cmb_ID]:[Cmb_ID]],0))),-1,-1,0,0)),IF(OR(CC$1,$R107),4,INDEX(CMB[[Cmb_Rare]:[Cmb_Rare]],MATCH(ROUND(MIN(SUM(CC$4,$O107/1000),SUM($O107,CC$4/1000)),3),CMB[[Cmb_ID]:[Cmb_ID]],0))),CHOOSE(AC[[M]:[M]],2,1,1,SUM(AC[[AB]:[DB]])))),""))</f>
        <v/>
      </c>
      <c r="CD107" t="str">
        <f>IF(OR(CD$5="",$S107=""),"",IFERROR(SUM(PRODUCT(INDEX(CMB[[BA_0O]:[BA_2O]],MATCH(ROUND(MIN(SUM(CD$4,$O107/1000),SUM($O107,CD$4/1000)),3),CMB[[Cmb_ID]:[Cmb_ID]],0),SUM(N(CD$1),N($R107),1)),CHOOSE(AC[[M]:[M]],1,1,0,AC[[AB]:[AB]])),PRODUCT(INDEX(CMB[[BD_0O]:[BD_2O]],MATCH(ROUND(MIN(SUM(CD$4,$O107/1000),SUM($O107,CD$4/1000)),3),CMB[[Cmb_ID]:[Cmb_ID]],0),SUM(N(CD$1),N($R107),1)),CHOOSE(AC[[M]:[M]],1,0,1,AC[[DB]:[DB]])),PRODUCT(SUM(ROUND(AVERAGE(VALUE(CD$3),VALUE($P107)),0),CHOOSE(IF(OR(CD$1,$R107),4,INDEX(CMB[[Res_Rare]:[Res_Rare]],MATCH(ROUND(MIN(SUM(CD$4,$O107/1000),SUM($O107,CD$4/1000)),3),CMB[[Cmb_ID]:[Cmb_ID]],0))),-1,-1,0,0)),IF(OR(CD$1,$R107),4,INDEX(CMB[[Cmb_Rare]:[Cmb_Rare]],MATCH(ROUND(MIN(SUM(CD$4,$O107/1000),SUM($O107,CD$4/1000)),3),CMB[[Cmb_ID]:[Cmb_ID]],0))),CHOOSE(AC[[M]:[M]],2,1,1,SUM(AC[[AB]:[DB]])))),""))</f>
        <v/>
      </c>
      <c r="CE107" t="str">
        <f>IF(OR(CE$5="",$S107=""),"",IFERROR(SUM(PRODUCT(INDEX(CMB[[BA_0O]:[BA_2O]],MATCH(ROUND(MIN(SUM(CE$4,$O107/1000),SUM($O107,CE$4/1000)),3),CMB[[Cmb_ID]:[Cmb_ID]],0),SUM(N(CE$1),N($R107),1)),CHOOSE(AC[[M]:[M]],1,1,0,AC[[AB]:[AB]])),PRODUCT(INDEX(CMB[[BD_0O]:[BD_2O]],MATCH(ROUND(MIN(SUM(CE$4,$O107/1000),SUM($O107,CE$4/1000)),3),CMB[[Cmb_ID]:[Cmb_ID]],0),SUM(N(CE$1),N($R107),1)),CHOOSE(AC[[M]:[M]],1,0,1,AC[[DB]:[DB]])),PRODUCT(SUM(ROUND(AVERAGE(VALUE(CE$3),VALUE($P107)),0),CHOOSE(IF(OR(CE$1,$R107),4,INDEX(CMB[[Res_Rare]:[Res_Rare]],MATCH(ROUND(MIN(SUM(CE$4,$O107/1000),SUM($O107,CE$4/1000)),3),CMB[[Cmb_ID]:[Cmb_ID]],0))),-1,-1,0,0)),IF(OR(CE$1,$R107),4,INDEX(CMB[[Cmb_Rare]:[Cmb_Rare]],MATCH(ROUND(MIN(SUM(CE$4,$O107/1000),SUM($O107,CE$4/1000)),3),CMB[[Cmb_ID]:[Cmb_ID]],0))),CHOOSE(AC[[M]:[M]],2,1,1,SUM(AC[[AB]:[DB]])))),""))</f>
        <v/>
      </c>
      <c r="CF107" t="str">
        <f>IF(OR(CF$5="",$S107=""),"",IFERROR(SUM(PRODUCT(INDEX(CMB[[BA_0O]:[BA_2O]],MATCH(ROUND(MIN(SUM(CF$4,$O107/1000),SUM($O107,CF$4/1000)),3),CMB[[Cmb_ID]:[Cmb_ID]],0),SUM(N(CF$1),N($R107),1)),CHOOSE(AC[[M]:[M]],1,1,0,AC[[AB]:[AB]])),PRODUCT(INDEX(CMB[[BD_0O]:[BD_2O]],MATCH(ROUND(MIN(SUM(CF$4,$O107/1000),SUM($O107,CF$4/1000)),3),CMB[[Cmb_ID]:[Cmb_ID]],0),SUM(N(CF$1),N($R107),1)),CHOOSE(AC[[M]:[M]],1,0,1,AC[[DB]:[DB]])),PRODUCT(SUM(ROUND(AVERAGE(VALUE(CF$3),VALUE($P107)),0),CHOOSE(IF(OR(CF$1,$R107),4,INDEX(CMB[[Res_Rare]:[Res_Rare]],MATCH(ROUND(MIN(SUM(CF$4,$O107/1000),SUM($O107,CF$4/1000)),3),CMB[[Cmb_ID]:[Cmb_ID]],0))),-1,-1,0,0)),IF(OR(CF$1,$R107),4,INDEX(CMB[[Cmb_Rare]:[Cmb_Rare]],MATCH(ROUND(MIN(SUM(CF$4,$O107/1000),SUM($O107,CF$4/1000)),3),CMB[[Cmb_ID]:[Cmb_ID]],0))),CHOOSE(AC[[M]:[M]],2,1,1,SUM(AC[[AB]:[DB]])))),""))</f>
        <v/>
      </c>
      <c r="CG107" t="str">
        <f>IF(OR(CG$5="",$S107=""),"",IFERROR(SUM(PRODUCT(INDEX(CMB[[BA_0O]:[BA_2O]],MATCH(ROUND(MIN(SUM(CG$4,$O107/1000),SUM($O107,CG$4/1000)),3),CMB[[Cmb_ID]:[Cmb_ID]],0),SUM(N(CG$1),N($R107),1)),CHOOSE(AC[[M]:[M]],1,1,0,AC[[AB]:[AB]])),PRODUCT(INDEX(CMB[[BD_0O]:[BD_2O]],MATCH(ROUND(MIN(SUM(CG$4,$O107/1000),SUM($O107,CG$4/1000)),3),CMB[[Cmb_ID]:[Cmb_ID]],0),SUM(N(CG$1),N($R107),1)),CHOOSE(AC[[M]:[M]],1,0,1,AC[[DB]:[DB]])),PRODUCT(SUM(ROUND(AVERAGE(VALUE(CG$3),VALUE($P107)),0),CHOOSE(IF(OR(CG$1,$R107),4,INDEX(CMB[[Res_Rare]:[Res_Rare]],MATCH(ROUND(MIN(SUM(CG$4,$O107/1000),SUM($O107,CG$4/1000)),3),CMB[[Cmb_ID]:[Cmb_ID]],0))),-1,-1,0,0)),IF(OR(CG$1,$R107),4,INDEX(CMB[[Cmb_Rare]:[Cmb_Rare]],MATCH(ROUND(MIN(SUM(CG$4,$O107/1000),SUM($O107,CG$4/1000)),3),CMB[[Cmb_ID]:[Cmb_ID]],0))),CHOOSE(AC[[M]:[M]],2,1,1,SUM(AC[[AB]:[DB]])))),""))</f>
        <v/>
      </c>
      <c r="CH107" t="str">
        <f>IF(OR(CH$5="",$S107=""),"",IFERROR(SUM(PRODUCT(INDEX(CMB[[BA_0O]:[BA_2O]],MATCH(ROUND(MIN(SUM(CH$4,$O107/1000),SUM($O107,CH$4/1000)),3),CMB[[Cmb_ID]:[Cmb_ID]],0),SUM(N(CH$1),N($R107),1)),CHOOSE(AC[[M]:[M]],1,1,0,AC[[AB]:[AB]])),PRODUCT(INDEX(CMB[[BD_0O]:[BD_2O]],MATCH(ROUND(MIN(SUM(CH$4,$O107/1000),SUM($O107,CH$4/1000)),3),CMB[[Cmb_ID]:[Cmb_ID]],0),SUM(N(CH$1),N($R107),1)),CHOOSE(AC[[M]:[M]],1,0,1,AC[[DB]:[DB]])),PRODUCT(SUM(ROUND(AVERAGE(VALUE(CH$3),VALUE($P107)),0),CHOOSE(IF(OR(CH$1,$R107),4,INDEX(CMB[[Res_Rare]:[Res_Rare]],MATCH(ROUND(MIN(SUM(CH$4,$O107/1000),SUM($O107,CH$4/1000)),3),CMB[[Cmb_ID]:[Cmb_ID]],0))),-1,-1,0,0)),IF(OR(CH$1,$R107),4,INDEX(CMB[[Cmb_Rare]:[Cmb_Rare]],MATCH(ROUND(MIN(SUM(CH$4,$O107/1000),SUM($O107,CH$4/1000)),3),CMB[[Cmb_ID]:[Cmb_ID]],0))),CHOOSE(AC[[M]:[M]],2,1,1,SUM(AC[[AB]:[DB]])))),""))</f>
        <v/>
      </c>
      <c r="CI107" t="str">
        <f>IF(OR(CI$5="",$S107=""),"",IFERROR(SUM(PRODUCT(INDEX(CMB[[BA_0O]:[BA_2O]],MATCH(ROUND(MIN(SUM(CI$4,$O107/1000),SUM($O107,CI$4/1000)),3),CMB[[Cmb_ID]:[Cmb_ID]],0),SUM(N(CI$1),N($R107),1)),CHOOSE(AC[[M]:[M]],1,1,0,AC[[AB]:[AB]])),PRODUCT(INDEX(CMB[[BD_0O]:[BD_2O]],MATCH(ROUND(MIN(SUM(CI$4,$O107/1000),SUM($O107,CI$4/1000)),3),CMB[[Cmb_ID]:[Cmb_ID]],0),SUM(N(CI$1),N($R107),1)),CHOOSE(AC[[M]:[M]],1,0,1,AC[[DB]:[DB]])),PRODUCT(SUM(ROUND(AVERAGE(VALUE(CI$3),VALUE($P107)),0),CHOOSE(IF(OR(CI$1,$R107),4,INDEX(CMB[[Res_Rare]:[Res_Rare]],MATCH(ROUND(MIN(SUM(CI$4,$O107/1000),SUM($O107,CI$4/1000)),3),CMB[[Cmb_ID]:[Cmb_ID]],0))),-1,-1,0,0)),IF(OR(CI$1,$R107),4,INDEX(CMB[[Cmb_Rare]:[Cmb_Rare]],MATCH(ROUND(MIN(SUM(CI$4,$O107/1000),SUM($O107,CI$4/1000)),3),CMB[[Cmb_ID]:[Cmb_ID]],0))),CHOOSE(AC[[M]:[M]],2,1,1,SUM(AC[[AB]:[DB]])))),""))</f>
        <v/>
      </c>
      <c r="CJ107" t="str">
        <f>IF(OR(CJ$5="",$S107=""),"",IFERROR(SUM(PRODUCT(INDEX(CMB[[BA_0O]:[BA_2O]],MATCH(ROUND(MIN(SUM(CJ$4,$O107/1000),SUM($O107,CJ$4/1000)),3),CMB[[Cmb_ID]:[Cmb_ID]],0),SUM(N(CJ$1),N($R107),1)),CHOOSE(AC[[M]:[M]],1,1,0,AC[[AB]:[AB]])),PRODUCT(INDEX(CMB[[BD_0O]:[BD_2O]],MATCH(ROUND(MIN(SUM(CJ$4,$O107/1000),SUM($O107,CJ$4/1000)),3),CMB[[Cmb_ID]:[Cmb_ID]],0),SUM(N(CJ$1),N($R107),1)),CHOOSE(AC[[M]:[M]],1,0,1,AC[[DB]:[DB]])),PRODUCT(SUM(ROUND(AVERAGE(VALUE(CJ$3),VALUE($P107)),0),CHOOSE(IF(OR(CJ$1,$R107),4,INDEX(CMB[[Res_Rare]:[Res_Rare]],MATCH(ROUND(MIN(SUM(CJ$4,$O107/1000),SUM($O107,CJ$4/1000)),3),CMB[[Cmb_ID]:[Cmb_ID]],0))),-1,-1,0,0)),IF(OR(CJ$1,$R107),4,INDEX(CMB[[Cmb_Rare]:[Cmb_Rare]],MATCH(ROUND(MIN(SUM(CJ$4,$O107/1000),SUM($O107,CJ$4/1000)),3),CMB[[Cmb_ID]:[Cmb_ID]],0))),CHOOSE(AC[[M]:[M]],2,1,1,SUM(AC[[AB]:[DB]])))),""))</f>
        <v/>
      </c>
      <c r="CK107" t="str">
        <f>IF(OR(CK$5="",$S107=""),"",IFERROR(SUM(PRODUCT(INDEX(CMB[[BA_0O]:[BA_2O]],MATCH(ROUND(MIN(SUM(CK$4,$O107/1000),SUM($O107,CK$4/1000)),3),CMB[[Cmb_ID]:[Cmb_ID]],0),SUM(N(CK$1),N($R107),1)),CHOOSE(AC[[M]:[M]],1,1,0,AC[[AB]:[AB]])),PRODUCT(INDEX(CMB[[BD_0O]:[BD_2O]],MATCH(ROUND(MIN(SUM(CK$4,$O107/1000),SUM($O107,CK$4/1000)),3),CMB[[Cmb_ID]:[Cmb_ID]],0),SUM(N(CK$1),N($R107),1)),CHOOSE(AC[[M]:[M]],1,0,1,AC[[DB]:[DB]])),PRODUCT(SUM(ROUND(AVERAGE(VALUE(CK$3),VALUE($P107)),0),CHOOSE(IF(OR(CK$1,$R107),4,INDEX(CMB[[Res_Rare]:[Res_Rare]],MATCH(ROUND(MIN(SUM(CK$4,$O107/1000),SUM($O107,CK$4/1000)),3),CMB[[Cmb_ID]:[Cmb_ID]],0))),-1,-1,0,0)),IF(OR(CK$1,$R107),4,INDEX(CMB[[Cmb_Rare]:[Cmb_Rare]],MATCH(ROUND(MIN(SUM(CK$4,$O107/1000),SUM($O107,CK$4/1000)),3),CMB[[Cmb_ID]:[Cmb_ID]],0))),CHOOSE(AC[[M]:[M]],2,1,1,SUM(AC[[AB]:[DB]])))),""))</f>
        <v/>
      </c>
      <c r="CL107" t="str">
        <f>IF(OR(CL$5="",$S107=""),"",IFERROR(SUM(PRODUCT(INDEX(CMB[[BA_0O]:[BA_2O]],MATCH(ROUND(MIN(SUM(CL$4,$O107/1000),SUM($O107,CL$4/1000)),3),CMB[[Cmb_ID]:[Cmb_ID]],0),SUM(N(CL$1),N($R107),1)),CHOOSE(AC[[M]:[M]],1,1,0,AC[[AB]:[AB]])),PRODUCT(INDEX(CMB[[BD_0O]:[BD_2O]],MATCH(ROUND(MIN(SUM(CL$4,$O107/1000),SUM($O107,CL$4/1000)),3),CMB[[Cmb_ID]:[Cmb_ID]],0),SUM(N(CL$1),N($R107),1)),CHOOSE(AC[[M]:[M]],1,0,1,AC[[DB]:[DB]])),PRODUCT(SUM(ROUND(AVERAGE(VALUE(CL$3),VALUE($P107)),0),CHOOSE(IF(OR(CL$1,$R107),4,INDEX(CMB[[Res_Rare]:[Res_Rare]],MATCH(ROUND(MIN(SUM(CL$4,$O107/1000),SUM($O107,CL$4/1000)),3),CMB[[Cmb_ID]:[Cmb_ID]],0))),-1,-1,0,0)),IF(OR(CL$1,$R107),4,INDEX(CMB[[Cmb_Rare]:[Cmb_Rare]],MATCH(ROUND(MIN(SUM(CL$4,$O107/1000),SUM($O107,CL$4/1000)),3),CMB[[Cmb_ID]:[Cmb_ID]],0))),CHOOSE(AC[[M]:[M]],2,1,1,SUM(AC[[AB]:[DB]])))),""))</f>
        <v/>
      </c>
      <c r="CM107" t="str">
        <f>IF(OR(CM$5="",$S107=""),"",IFERROR(SUM(PRODUCT(INDEX(CMB[[BA_0O]:[BA_2O]],MATCH(ROUND(MIN(SUM(CM$4,$O107/1000),SUM($O107,CM$4/1000)),3),CMB[[Cmb_ID]:[Cmb_ID]],0),SUM(N(CM$1),N($R107),1)),CHOOSE(AC[[M]:[M]],1,1,0,AC[[AB]:[AB]])),PRODUCT(INDEX(CMB[[BD_0O]:[BD_2O]],MATCH(ROUND(MIN(SUM(CM$4,$O107/1000),SUM($O107,CM$4/1000)),3),CMB[[Cmb_ID]:[Cmb_ID]],0),SUM(N(CM$1),N($R107),1)),CHOOSE(AC[[M]:[M]],1,0,1,AC[[DB]:[DB]])),PRODUCT(SUM(ROUND(AVERAGE(VALUE(CM$3),VALUE($P107)),0),CHOOSE(IF(OR(CM$1,$R107),4,INDEX(CMB[[Res_Rare]:[Res_Rare]],MATCH(ROUND(MIN(SUM(CM$4,$O107/1000),SUM($O107,CM$4/1000)),3),CMB[[Cmb_ID]:[Cmb_ID]],0))),-1,-1,0,0)),IF(OR(CM$1,$R107),4,INDEX(CMB[[Cmb_Rare]:[Cmb_Rare]],MATCH(ROUND(MIN(SUM(CM$4,$O107/1000),SUM($O107,CM$4/1000)),3),CMB[[Cmb_ID]:[Cmb_ID]],0))),CHOOSE(AC[[M]:[M]],2,1,1,SUM(AC[[AB]:[DB]])))),""))</f>
        <v/>
      </c>
      <c r="CN107" t="str">
        <f>IF(OR(CN$5="",$S107=""),"",IFERROR(SUM(PRODUCT(INDEX(CMB[[BA_0O]:[BA_2O]],MATCH(ROUND(MIN(SUM(CN$4,$O107/1000),SUM($O107,CN$4/1000)),3),CMB[[Cmb_ID]:[Cmb_ID]],0),SUM(N(CN$1),N($R107),1)),CHOOSE(AC[[M]:[M]],1,1,0,AC[[AB]:[AB]])),PRODUCT(INDEX(CMB[[BD_0O]:[BD_2O]],MATCH(ROUND(MIN(SUM(CN$4,$O107/1000),SUM($O107,CN$4/1000)),3),CMB[[Cmb_ID]:[Cmb_ID]],0),SUM(N(CN$1),N($R107),1)),CHOOSE(AC[[M]:[M]],1,0,1,AC[[DB]:[DB]])),PRODUCT(SUM(ROUND(AVERAGE(VALUE(CN$3),VALUE($P107)),0),CHOOSE(IF(OR(CN$1,$R107),4,INDEX(CMB[[Res_Rare]:[Res_Rare]],MATCH(ROUND(MIN(SUM(CN$4,$O107/1000),SUM($O107,CN$4/1000)),3),CMB[[Cmb_ID]:[Cmb_ID]],0))),-1,-1,0,0)),IF(OR(CN$1,$R107),4,INDEX(CMB[[Cmb_Rare]:[Cmb_Rare]],MATCH(ROUND(MIN(SUM(CN$4,$O107/1000),SUM($O107,CN$4/1000)),3),CMB[[Cmb_ID]:[Cmb_ID]],0))),CHOOSE(AC[[M]:[M]],2,1,1,SUM(AC[[AB]:[DB]])))),""))</f>
        <v/>
      </c>
      <c r="CO107" t="str">
        <f>IF(OR(CO$5="",$S107=""),"",IFERROR(SUM(PRODUCT(INDEX(CMB[[BA_0O]:[BA_2O]],MATCH(ROUND(MIN(SUM(CO$4,$O107/1000),SUM($O107,CO$4/1000)),3),CMB[[Cmb_ID]:[Cmb_ID]],0),SUM(N(CO$1),N($R107),1)),CHOOSE(AC[[M]:[M]],1,1,0,AC[[AB]:[AB]])),PRODUCT(INDEX(CMB[[BD_0O]:[BD_2O]],MATCH(ROUND(MIN(SUM(CO$4,$O107/1000),SUM($O107,CO$4/1000)),3),CMB[[Cmb_ID]:[Cmb_ID]],0),SUM(N(CO$1),N($R107),1)),CHOOSE(AC[[M]:[M]],1,0,1,AC[[DB]:[DB]])),PRODUCT(SUM(ROUND(AVERAGE(VALUE(CO$3),VALUE($P107)),0),CHOOSE(IF(OR(CO$1,$R107),4,INDEX(CMB[[Res_Rare]:[Res_Rare]],MATCH(ROUND(MIN(SUM(CO$4,$O107/1000),SUM($O107,CO$4/1000)),3),CMB[[Cmb_ID]:[Cmb_ID]],0))),-1,-1,0,0)),IF(OR(CO$1,$R107),4,INDEX(CMB[[Cmb_Rare]:[Cmb_Rare]],MATCH(ROUND(MIN(SUM(CO$4,$O107/1000),SUM($O107,CO$4/1000)),3),CMB[[Cmb_ID]:[Cmb_ID]],0))),CHOOSE(AC[[M]:[M]],2,1,1,SUM(AC[[AB]:[DB]])))),""))</f>
        <v/>
      </c>
      <c r="CP107" t="str">
        <f>IF(OR(CP$5="",$S107=""),"",IFERROR(SUM(PRODUCT(INDEX(CMB[[BA_0O]:[BA_2O]],MATCH(ROUND(MIN(SUM(CP$4,$O107/1000),SUM($O107,CP$4/1000)),3),CMB[[Cmb_ID]:[Cmb_ID]],0),SUM(N(CP$1),N($R107),1)),CHOOSE(AC[[M]:[M]],1,1,0,AC[[AB]:[AB]])),PRODUCT(INDEX(CMB[[BD_0O]:[BD_2O]],MATCH(ROUND(MIN(SUM(CP$4,$O107/1000),SUM($O107,CP$4/1000)),3),CMB[[Cmb_ID]:[Cmb_ID]],0),SUM(N(CP$1),N($R107),1)),CHOOSE(AC[[M]:[M]],1,0,1,AC[[DB]:[DB]])),PRODUCT(SUM(ROUND(AVERAGE(VALUE(CP$3),VALUE($P107)),0),CHOOSE(IF(OR(CP$1,$R107),4,INDEX(CMB[[Res_Rare]:[Res_Rare]],MATCH(ROUND(MIN(SUM(CP$4,$O107/1000),SUM($O107,CP$4/1000)),3),CMB[[Cmb_ID]:[Cmb_ID]],0))),-1,-1,0,0)),IF(OR(CP$1,$R107),4,INDEX(CMB[[Cmb_Rare]:[Cmb_Rare]],MATCH(ROUND(MIN(SUM(CP$4,$O107/1000),SUM($O107,CP$4/1000)),3),CMB[[Cmb_ID]:[Cmb_ID]],0))),CHOOSE(AC[[M]:[M]],2,1,1,SUM(AC[[AB]:[DB]])))),""))</f>
        <v/>
      </c>
      <c r="CQ107" t="str">
        <f>IF(OR(CQ$5="",$S107=""),"",IFERROR(SUM(PRODUCT(INDEX(CMB[[BA_0O]:[BA_2O]],MATCH(ROUND(MIN(SUM(CQ$4,$O107/1000),SUM($O107,CQ$4/1000)),3),CMB[[Cmb_ID]:[Cmb_ID]],0),SUM(N(CQ$1),N($R107),1)),CHOOSE(AC[[M]:[M]],1,1,0,AC[[AB]:[AB]])),PRODUCT(INDEX(CMB[[BD_0O]:[BD_2O]],MATCH(ROUND(MIN(SUM(CQ$4,$O107/1000),SUM($O107,CQ$4/1000)),3),CMB[[Cmb_ID]:[Cmb_ID]],0),SUM(N(CQ$1),N($R107),1)),CHOOSE(AC[[M]:[M]],1,0,1,AC[[DB]:[DB]])),PRODUCT(SUM(ROUND(AVERAGE(VALUE(CQ$3),VALUE($P107)),0),CHOOSE(IF(OR(CQ$1,$R107),4,INDEX(CMB[[Res_Rare]:[Res_Rare]],MATCH(ROUND(MIN(SUM(CQ$4,$O107/1000),SUM($O107,CQ$4/1000)),3),CMB[[Cmb_ID]:[Cmb_ID]],0))),-1,-1,0,0)),IF(OR(CQ$1,$R107),4,INDEX(CMB[[Cmb_Rare]:[Cmb_Rare]],MATCH(ROUND(MIN(SUM(CQ$4,$O107/1000),SUM($O107,CQ$4/1000)),3),CMB[[Cmb_ID]:[Cmb_ID]],0))),CHOOSE(AC[[M]:[M]],2,1,1,SUM(AC[[AB]:[DB]])))),""))</f>
        <v/>
      </c>
      <c r="CR107" t="str">
        <f>IF(OR(CR$5="",$S107=""),"",IFERROR(SUM(PRODUCT(INDEX(CMB[[BA_0O]:[BA_2O]],MATCH(ROUND(MIN(SUM(CR$4,$O107/1000),SUM($O107,CR$4/1000)),3),CMB[[Cmb_ID]:[Cmb_ID]],0),SUM(N(CR$1),N($R107),1)),CHOOSE(AC[[M]:[M]],1,1,0,AC[[AB]:[AB]])),PRODUCT(INDEX(CMB[[BD_0O]:[BD_2O]],MATCH(ROUND(MIN(SUM(CR$4,$O107/1000),SUM($O107,CR$4/1000)),3),CMB[[Cmb_ID]:[Cmb_ID]],0),SUM(N(CR$1),N($R107),1)),CHOOSE(AC[[M]:[M]],1,0,1,AC[[DB]:[DB]])),PRODUCT(SUM(ROUND(AVERAGE(VALUE(CR$3),VALUE($P107)),0),CHOOSE(IF(OR(CR$1,$R107),4,INDEX(CMB[[Res_Rare]:[Res_Rare]],MATCH(ROUND(MIN(SUM(CR$4,$O107/1000),SUM($O107,CR$4/1000)),3),CMB[[Cmb_ID]:[Cmb_ID]],0))),-1,-1,0,0)),IF(OR(CR$1,$R107),4,INDEX(CMB[[Cmb_Rare]:[Cmb_Rare]],MATCH(ROUND(MIN(SUM(CR$4,$O107/1000),SUM($O107,CR$4/1000)),3),CMB[[Cmb_ID]:[Cmb_ID]],0))),CHOOSE(AC[[M]:[M]],2,1,1,SUM(AC[[AB]:[DB]])))),""))</f>
        <v/>
      </c>
      <c r="CS107" t="str">
        <f>IF(OR(CS$5="",$S107=""),"",IFERROR(SUM(PRODUCT(INDEX(CMB[[BA_0O]:[BA_2O]],MATCH(ROUND(MIN(SUM(CS$4,$O107/1000),SUM($O107,CS$4/1000)),3),CMB[[Cmb_ID]:[Cmb_ID]],0),SUM(N(CS$1),N($R107),1)),CHOOSE(AC[[M]:[M]],1,1,0,AC[[AB]:[AB]])),PRODUCT(INDEX(CMB[[BD_0O]:[BD_2O]],MATCH(ROUND(MIN(SUM(CS$4,$O107/1000),SUM($O107,CS$4/1000)),3),CMB[[Cmb_ID]:[Cmb_ID]],0),SUM(N(CS$1),N($R107),1)),CHOOSE(AC[[M]:[M]],1,0,1,AC[[DB]:[DB]])),PRODUCT(SUM(ROUND(AVERAGE(VALUE(CS$3),VALUE($P107)),0),CHOOSE(IF(OR(CS$1,$R107),4,INDEX(CMB[[Res_Rare]:[Res_Rare]],MATCH(ROUND(MIN(SUM(CS$4,$O107/1000),SUM($O107,CS$4/1000)),3),CMB[[Cmb_ID]:[Cmb_ID]],0))),-1,-1,0,0)),IF(OR(CS$1,$R107),4,INDEX(CMB[[Cmb_Rare]:[Cmb_Rare]],MATCH(ROUND(MIN(SUM(CS$4,$O107/1000),SUM($O107,CS$4/1000)),3),CMB[[Cmb_ID]:[Cmb_ID]],0))),CHOOSE(AC[[M]:[M]],2,1,1,SUM(AC[[AB]:[DB]])))),""))</f>
        <v/>
      </c>
      <c r="CT107" t="str">
        <f>IF(OR(CT$5="",$S107=""),"",IFERROR(SUM(PRODUCT(INDEX(CMB[[BA_0O]:[BA_2O]],MATCH(ROUND(MIN(SUM(CT$4,$O107/1000),SUM($O107,CT$4/1000)),3),CMB[[Cmb_ID]:[Cmb_ID]],0),SUM(N(CT$1),N($R107),1)),CHOOSE(AC[[M]:[M]],1,1,0,AC[[AB]:[AB]])),PRODUCT(INDEX(CMB[[BD_0O]:[BD_2O]],MATCH(ROUND(MIN(SUM(CT$4,$O107/1000),SUM($O107,CT$4/1000)),3),CMB[[Cmb_ID]:[Cmb_ID]],0),SUM(N(CT$1),N($R107),1)),CHOOSE(AC[[M]:[M]],1,0,1,AC[[DB]:[DB]])),PRODUCT(SUM(ROUND(AVERAGE(VALUE(CT$3),VALUE($P107)),0),CHOOSE(IF(OR(CT$1,$R107),4,INDEX(CMB[[Res_Rare]:[Res_Rare]],MATCH(ROUND(MIN(SUM(CT$4,$O107/1000),SUM($O107,CT$4/1000)),3),CMB[[Cmb_ID]:[Cmb_ID]],0))),-1,-1,0,0)),IF(OR(CT$1,$R107),4,INDEX(CMB[[Cmb_Rare]:[Cmb_Rare]],MATCH(ROUND(MIN(SUM(CT$4,$O107/1000),SUM($O107,CT$4/1000)),3),CMB[[Cmb_ID]:[Cmb_ID]],0))),CHOOSE(AC[[M]:[M]],2,1,1,SUM(AC[[AB]:[DB]])))),""))</f>
        <v/>
      </c>
      <c r="CU107" t="str">
        <f>IF(OR(CU$5="",$S107=""),"",IFERROR(SUM(PRODUCT(INDEX(CMB[[BA_0O]:[BA_2O]],MATCH(ROUND(MIN(SUM(CU$4,$O107/1000),SUM($O107,CU$4/1000)),3),CMB[[Cmb_ID]:[Cmb_ID]],0),SUM(N(CU$1),N($R107),1)),CHOOSE(AC[[M]:[M]],1,1,0,AC[[AB]:[AB]])),PRODUCT(INDEX(CMB[[BD_0O]:[BD_2O]],MATCH(ROUND(MIN(SUM(CU$4,$O107/1000),SUM($O107,CU$4/1000)),3),CMB[[Cmb_ID]:[Cmb_ID]],0),SUM(N(CU$1),N($R107),1)),CHOOSE(AC[[M]:[M]],1,0,1,AC[[DB]:[DB]])),PRODUCT(SUM(ROUND(AVERAGE(VALUE(CU$3),VALUE($P107)),0),CHOOSE(IF(OR(CU$1,$R107),4,INDEX(CMB[[Res_Rare]:[Res_Rare]],MATCH(ROUND(MIN(SUM(CU$4,$O107/1000),SUM($O107,CU$4/1000)),3),CMB[[Cmb_ID]:[Cmb_ID]],0))),-1,-1,0,0)),IF(OR(CU$1,$R107),4,INDEX(CMB[[Cmb_Rare]:[Cmb_Rare]],MATCH(ROUND(MIN(SUM(CU$4,$O107/1000),SUM($O107,CU$4/1000)),3),CMB[[Cmb_ID]:[Cmb_ID]],0))),CHOOSE(AC[[M]:[M]],2,1,1,SUM(AC[[AB]:[DB]])))),""))</f>
        <v/>
      </c>
      <c r="CV107" t="str">
        <f>IF(OR(CV$5="",$S107=""),"",IFERROR(SUM(PRODUCT(INDEX(CMB[[BA_0O]:[BA_2O]],MATCH(ROUND(MIN(SUM(CV$4,$O107/1000),SUM($O107,CV$4/1000)),3),CMB[[Cmb_ID]:[Cmb_ID]],0),SUM(N(CV$1),N($R107),1)),CHOOSE(AC[[M]:[M]],1,1,0,AC[[AB]:[AB]])),PRODUCT(INDEX(CMB[[BD_0O]:[BD_2O]],MATCH(ROUND(MIN(SUM(CV$4,$O107/1000),SUM($O107,CV$4/1000)),3),CMB[[Cmb_ID]:[Cmb_ID]],0),SUM(N(CV$1),N($R107),1)),CHOOSE(AC[[M]:[M]],1,0,1,AC[[DB]:[DB]])),PRODUCT(SUM(ROUND(AVERAGE(VALUE(CV$3),VALUE($P107)),0),CHOOSE(IF(OR(CV$1,$R107),4,INDEX(CMB[[Res_Rare]:[Res_Rare]],MATCH(ROUND(MIN(SUM(CV$4,$O107/1000),SUM($O107,CV$4/1000)),3),CMB[[Cmb_ID]:[Cmb_ID]],0))),-1,-1,0,0)),IF(OR(CV$1,$R107),4,INDEX(CMB[[Cmb_Rare]:[Cmb_Rare]],MATCH(ROUND(MIN(SUM(CV$4,$O107/1000),SUM($O107,CV$4/1000)),3),CMB[[Cmb_ID]:[Cmb_ID]],0))),CHOOSE(AC[[M]:[M]],2,1,1,SUM(AC[[AB]:[DB]])))),""))</f>
        <v/>
      </c>
      <c r="CW107" t="str">
        <f>IF(OR(CW$5="",$S107=""),"",IFERROR(SUM(PRODUCT(INDEX(CMB[[BA_0O]:[BA_2O]],MATCH(ROUND(MIN(SUM(CW$4,$O107/1000),SUM($O107,CW$4/1000)),3),CMB[[Cmb_ID]:[Cmb_ID]],0),SUM(N(CW$1),N($R107),1)),CHOOSE(AC[[M]:[M]],1,1,0,AC[[AB]:[AB]])),PRODUCT(INDEX(CMB[[BD_0O]:[BD_2O]],MATCH(ROUND(MIN(SUM(CW$4,$O107/1000),SUM($O107,CW$4/1000)),3),CMB[[Cmb_ID]:[Cmb_ID]],0),SUM(N(CW$1),N($R107),1)),CHOOSE(AC[[M]:[M]],1,0,1,AC[[DB]:[DB]])),PRODUCT(SUM(ROUND(AVERAGE(VALUE(CW$3),VALUE($P107)),0),CHOOSE(IF(OR(CW$1,$R107),4,INDEX(CMB[[Res_Rare]:[Res_Rare]],MATCH(ROUND(MIN(SUM(CW$4,$O107/1000),SUM($O107,CW$4/1000)),3),CMB[[Cmb_ID]:[Cmb_ID]],0))),-1,-1,0,0)),IF(OR(CW$1,$R107),4,INDEX(CMB[[Cmb_Rare]:[Cmb_Rare]],MATCH(ROUND(MIN(SUM(CW$4,$O107/1000),SUM($O107,CW$4/1000)),3),CMB[[Cmb_ID]:[Cmb_ID]],0))),CHOOSE(AC[[M]:[M]],2,1,1,SUM(AC[[AB]:[DB]])))),""))</f>
        <v/>
      </c>
      <c r="CX107" t="str">
        <f>IF(OR(CX$5="",$S107=""),"",IFERROR(SUM(PRODUCT(INDEX(CMB[[BA_0O]:[BA_2O]],MATCH(ROUND(MIN(SUM(CX$4,$O107/1000),SUM($O107,CX$4/1000)),3),CMB[[Cmb_ID]:[Cmb_ID]],0),SUM(N(CX$1),N($R107),1)),CHOOSE(AC[[M]:[M]],1,1,0,AC[[AB]:[AB]])),PRODUCT(INDEX(CMB[[BD_0O]:[BD_2O]],MATCH(ROUND(MIN(SUM(CX$4,$O107/1000),SUM($O107,CX$4/1000)),3),CMB[[Cmb_ID]:[Cmb_ID]],0),SUM(N(CX$1),N($R107),1)),CHOOSE(AC[[M]:[M]],1,0,1,AC[[DB]:[DB]])),PRODUCT(SUM(ROUND(AVERAGE(VALUE(CX$3),VALUE($P107)),0),CHOOSE(IF(OR(CX$1,$R107),4,INDEX(CMB[[Res_Rare]:[Res_Rare]],MATCH(ROUND(MIN(SUM(CX$4,$O107/1000),SUM($O107,CX$4/1000)),3),CMB[[Cmb_ID]:[Cmb_ID]],0))),-1,-1,0,0)),IF(OR(CX$1,$R107),4,INDEX(CMB[[Cmb_Rare]:[Cmb_Rare]],MATCH(ROUND(MIN(SUM(CX$4,$O107/1000),SUM($O107,CX$4/1000)),3),CMB[[Cmb_ID]:[Cmb_ID]],0))),CHOOSE(AC[[M]:[M]],2,1,1,SUM(AC[[AB]:[DB]])))),""))</f>
        <v/>
      </c>
      <c r="CY107" t="str">
        <f>IF(OR(CY$5="",$S107=""),"",IFERROR(SUM(PRODUCT(INDEX(CMB[[BA_0O]:[BA_2O]],MATCH(ROUND(MIN(SUM(CY$4,$O107/1000),SUM($O107,CY$4/1000)),3),CMB[[Cmb_ID]:[Cmb_ID]],0),SUM(N(CY$1),N($R107),1)),CHOOSE(AC[[M]:[M]],1,1,0,AC[[AB]:[AB]])),PRODUCT(INDEX(CMB[[BD_0O]:[BD_2O]],MATCH(ROUND(MIN(SUM(CY$4,$O107/1000),SUM($O107,CY$4/1000)),3),CMB[[Cmb_ID]:[Cmb_ID]],0),SUM(N(CY$1),N($R107),1)),CHOOSE(AC[[M]:[M]],1,0,1,AC[[DB]:[DB]])),PRODUCT(SUM(ROUND(AVERAGE(VALUE(CY$3),VALUE($P107)),0),CHOOSE(IF(OR(CY$1,$R107),4,INDEX(CMB[[Res_Rare]:[Res_Rare]],MATCH(ROUND(MIN(SUM(CY$4,$O107/1000),SUM($O107,CY$4/1000)),3),CMB[[Cmb_ID]:[Cmb_ID]],0))),-1,-1,0,0)),IF(OR(CY$1,$R107),4,INDEX(CMB[[Cmb_Rare]:[Cmb_Rare]],MATCH(ROUND(MIN(SUM(CY$4,$O107/1000),SUM($O107,CY$4/1000)),3),CMB[[Cmb_ID]:[Cmb_ID]],0))),CHOOSE(AC[[M]:[M]],2,1,1,SUM(AC[[AB]:[DB]])))),""))</f>
        <v/>
      </c>
      <c r="CZ107" t="str">
        <f>IF(OR(CZ$5="",$S107=""),"",IFERROR(SUM(PRODUCT(INDEX(CMB[[BA_0O]:[BA_2O]],MATCH(ROUND(MIN(SUM(CZ$4,$O107/1000),SUM($O107,CZ$4/1000)),3),CMB[[Cmb_ID]:[Cmb_ID]],0),SUM(N(CZ$1),N($R107),1)),CHOOSE(AC[[M]:[M]],1,1,0,AC[[AB]:[AB]])),PRODUCT(INDEX(CMB[[BD_0O]:[BD_2O]],MATCH(ROUND(MIN(SUM(CZ$4,$O107/1000),SUM($O107,CZ$4/1000)),3),CMB[[Cmb_ID]:[Cmb_ID]],0),SUM(N(CZ$1),N($R107),1)),CHOOSE(AC[[M]:[M]],1,0,1,AC[[DB]:[DB]])),PRODUCT(SUM(ROUND(AVERAGE(VALUE(CZ$3),VALUE($P107)),0),CHOOSE(IF(OR(CZ$1,$R107),4,INDEX(CMB[[Res_Rare]:[Res_Rare]],MATCH(ROUND(MIN(SUM(CZ$4,$O107/1000),SUM($O107,CZ$4/1000)),3),CMB[[Cmb_ID]:[Cmb_ID]],0))),-1,-1,0,0)),IF(OR(CZ$1,$R107),4,INDEX(CMB[[Cmb_Rare]:[Cmb_Rare]],MATCH(ROUND(MIN(SUM(CZ$4,$O107/1000),SUM($O107,CZ$4/1000)),3),CMB[[Cmb_ID]:[Cmb_ID]],0))),CHOOSE(AC[[M]:[M]],2,1,1,SUM(AC[[AB]:[DB]])))),""))</f>
        <v/>
      </c>
      <c r="DA107" t="str">
        <f>IF(OR(DA$5="",$S107=""),"",IFERROR(SUM(PRODUCT(INDEX(CMB[[BA_0O]:[BA_2O]],MATCH(ROUND(MIN(SUM(DA$4,$O107/1000),SUM($O107,DA$4/1000)),3),CMB[[Cmb_ID]:[Cmb_ID]],0),SUM(N(DA$1),N($R107),1)),CHOOSE(AC[[M]:[M]],1,1,0,AC[[AB]:[AB]])),PRODUCT(INDEX(CMB[[BD_0O]:[BD_2O]],MATCH(ROUND(MIN(SUM(DA$4,$O107/1000),SUM($O107,DA$4/1000)),3),CMB[[Cmb_ID]:[Cmb_ID]],0),SUM(N(DA$1),N($R107),1)),CHOOSE(AC[[M]:[M]],1,0,1,AC[[DB]:[DB]])),PRODUCT(SUM(ROUND(AVERAGE(VALUE(DA$3),VALUE($P107)),0),CHOOSE(IF(OR(DA$1,$R107),4,INDEX(CMB[[Res_Rare]:[Res_Rare]],MATCH(ROUND(MIN(SUM(DA$4,$O107/1000),SUM($O107,DA$4/1000)),3),CMB[[Cmb_ID]:[Cmb_ID]],0))),-1,-1,0,0)),IF(OR(DA$1,$R107),4,INDEX(CMB[[Cmb_Rare]:[Cmb_Rare]],MATCH(ROUND(MIN(SUM(DA$4,$O107/1000),SUM($O107,DA$4/1000)),3),CMB[[Cmb_ID]:[Cmb_ID]],0))),CHOOSE(AC[[M]:[M]],2,1,1,SUM(AC[[AB]:[DB]])))),""))</f>
        <v/>
      </c>
      <c r="DB107" t="str">
        <f>IF(OR(DB$5="",$S107=""),"",IFERROR(SUM(PRODUCT(INDEX(CMB[[BA_0O]:[BA_2O]],MATCH(ROUND(MIN(SUM(DB$4,$O107/1000),SUM($O107,DB$4/1000)),3),CMB[[Cmb_ID]:[Cmb_ID]],0),SUM(N(DB$1),N($R107),1)),CHOOSE(AC[[M]:[M]],1,1,0,AC[[AB]:[AB]])),PRODUCT(INDEX(CMB[[BD_0O]:[BD_2O]],MATCH(ROUND(MIN(SUM(DB$4,$O107/1000),SUM($O107,DB$4/1000)),3),CMB[[Cmb_ID]:[Cmb_ID]],0),SUM(N(DB$1),N($R107),1)),CHOOSE(AC[[M]:[M]],1,0,1,AC[[DB]:[DB]])),PRODUCT(SUM(ROUND(AVERAGE(VALUE(DB$3),VALUE($P107)),0),CHOOSE(IF(OR(DB$1,$R107),4,INDEX(CMB[[Res_Rare]:[Res_Rare]],MATCH(ROUND(MIN(SUM(DB$4,$O107/1000),SUM($O107,DB$4/1000)),3),CMB[[Cmb_ID]:[Cmb_ID]],0))),-1,-1,0,0)),IF(OR(DB$1,$R107),4,INDEX(CMB[[Cmb_Rare]:[Cmb_Rare]],MATCH(ROUND(MIN(SUM(DB$4,$O107/1000),SUM($O107,DB$4/1000)),3),CMB[[Cmb_ID]:[Cmb_ID]],0))),CHOOSE(AC[[M]:[M]],2,1,1,SUM(AC[[AB]:[DB]])))),""))</f>
        <v/>
      </c>
      <c r="DC107" t="str">
        <f>IF(OR(DC$5="",$S107=""),"",IFERROR(SUM(PRODUCT(INDEX(CMB[[BA_0O]:[BA_2O]],MATCH(ROUND(MIN(SUM(DC$4,$O107/1000),SUM($O107,DC$4/1000)),3),CMB[[Cmb_ID]:[Cmb_ID]],0),SUM(N(DC$1),N($R107),1)),CHOOSE(AC[[M]:[M]],1,1,0,AC[[AB]:[AB]])),PRODUCT(INDEX(CMB[[BD_0O]:[BD_2O]],MATCH(ROUND(MIN(SUM(DC$4,$O107/1000),SUM($O107,DC$4/1000)),3),CMB[[Cmb_ID]:[Cmb_ID]],0),SUM(N(DC$1),N($R107),1)),CHOOSE(AC[[M]:[M]],1,0,1,AC[[DB]:[DB]])),PRODUCT(SUM(ROUND(AVERAGE(VALUE(DC$3),VALUE($P107)),0),CHOOSE(IF(OR(DC$1,$R107),4,INDEX(CMB[[Res_Rare]:[Res_Rare]],MATCH(ROUND(MIN(SUM(DC$4,$O107/1000),SUM($O107,DC$4/1000)),3),CMB[[Cmb_ID]:[Cmb_ID]],0))),-1,-1,0,0)),IF(OR(DC$1,$R107),4,INDEX(CMB[[Cmb_Rare]:[Cmb_Rare]],MATCH(ROUND(MIN(SUM(DC$4,$O107/1000),SUM($O107,DC$4/1000)),3),CMB[[Cmb_ID]:[Cmb_ID]],0))),CHOOSE(AC[[M]:[M]],2,1,1,SUM(AC[[AB]:[DB]])))),""))</f>
        <v/>
      </c>
      <c r="DD107" t="str">
        <f>IF(OR(DD$5="",$S107=""),"",IFERROR(SUM(PRODUCT(INDEX(CMB[[BA_0O]:[BA_2O]],MATCH(ROUND(MIN(SUM(DD$4,$O107/1000),SUM($O107,DD$4/1000)),3),CMB[[Cmb_ID]:[Cmb_ID]],0),SUM(N(DD$1),N($R107),1)),CHOOSE(AC[[M]:[M]],1,1,0,AC[[AB]:[AB]])),PRODUCT(INDEX(CMB[[BD_0O]:[BD_2O]],MATCH(ROUND(MIN(SUM(DD$4,$O107/1000),SUM($O107,DD$4/1000)),3),CMB[[Cmb_ID]:[Cmb_ID]],0),SUM(N(DD$1),N($R107),1)),CHOOSE(AC[[M]:[M]],1,0,1,AC[[DB]:[DB]])),PRODUCT(SUM(ROUND(AVERAGE(VALUE(DD$3),VALUE($P107)),0),CHOOSE(IF(OR(DD$1,$R107),4,INDEX(CMB[[Res_Rare]:[Res_Rare]],MATCH(ROUND(MIN(SUM(DD$4,$O107/1000),SUM($O107,DD$4/1000)),3),CMB[[Cmb_ID]:[Cmb_ID]],0))),-1,-1,0,0)),IF(OR(DD$1,$R107),4,INDEX(CMB[[Cmb_Rare]:[Cmb_Rare]],MATCH(ROUND(MIN(SUM(DD$4,$O107/1000),SUM($O107,DD$4/1000)),3),CMB[[Cmb_ID]:[Cmb_ID]],0))),CHOOSE(AC[[M]:[M]],2,1,1,SUM(AC[[AB]:[DB]])))),""))</f>
        <v/>
      </c>
      <c r="DE107" t="str">
        <f>IF(OR(DE$5="",$S107=""),"",IFERROR(SUM(PRODUCT(INDEX(CMB[[BA_0O]:[BA_2O]],MATCH(ROUND(MIN(SUM(DE$4,$O107/1000),SUM($O107,DE$4/1000)),3),CMB[[Cmb_ID]:[Cmb_ID]],0),SUM(N(DE$1),N($R107),1)),CHOOSE(AC[[M]:[M]],1,1,0,AC[[AB]:[AB]])),PRODUCT(INDEX(CMB[[BD_0O]:[BD_2O]],MATCH(ROUND(MIN(SUM(DE$4,$O107/1000),SUM($O107,DE$4/1000)),3),CMB[[Cmb_ID]:[Cmb_ID]],0),SUM(N(DE$1),N($R107),1)),CHOOSE(AC[[M]:[M]],1,0,1,AC[[DB]:[DB]])),PRODUCT(SUM(ROUND(AVERAGE(VALUE(DE$3),VALUE($P107)),0),CHOOSE(IF(OR(DE$1,$R107),4,INDEX(CMB[[Res_Rare]:[Res_Rare]],MATCH(ROUND(MIN(SUM(DE$4,$O107/1000),SUM($O107,DE$4/1000)),3),CMB[[Cmb_ID]:[Cmb_ID]],0))),-1,-1,0,0)),IF(OR(DE$1,$R107),4,INDEX(CMB[[Cmb_Rare]:[Cmb_Rare]],MATCH(ROUND(MIN(SUM(DE$4,$O107/1000),SUM($O107,DE$4/1000)),3),CMB[[Cmb_ID]:[Cmb_ID]],0))),CHOOSE(AC[[M]:[M]],2,1,1,SUM(AC[[AB]:[DB]])))),""))</f>
        <v/>
      </c>
      <c r="DF107" t="str">
        <f>IF(OR(DF$5="",$S107=""),"",IFERROR(SUM(PRODUCT(INDEX(CMB[[BA_0O]:[BA_2O]],MATCH(ROUND(MIN(SUM(DF$4,$O107/1000),SUM($O107,DF$4/1000)),3),CMB[[Cmb_ID]:[Cmb_ID]],0),SUM(N(DF$1),N($R107),1)),CHOOSE(AC[[M]:[M]],1,1,0,AC[[AB]:[AB]])),PRODUCT(INDEX(CMB[[BD_0O]:[BD_2O]],MATCH(ROUND(MIN(SUM(DF$4,$O107/1000),SUM($O107,DF$4/1000)),3),CMB[[Cmb_ID]:[Cmb_ID]],0),SUM(N(DF$1),N($R107),1)),CHOOSE(AC[[M]:[M]],1,0,1,AC[[DB]:[DB]])),PRODUCT(SUM(ROUND(AVERAGE(VALUE(DF$3),VALUE($P107)),0),CHOOSE(IF(OR(DF$1,$R107),4,INDEX(CMB[[Res_Rare]:[Res_Rare]],MATCH(ROUND(MIN(SUM(DF$4,$O107/1000),SUM($O107,DF$4/1000)),3),CMB[[Cmb_ID]:[Cmb_ID]],0))),-1,-1,0,0)),IF(OR(DF$1,$R107),4,INDEX(CMB[[Cmb_Rare]:[Cmb_Rare]],MATCH(ROUND(MIN(SUM(DF$4,$O107/1000),SUM($O107,DF$4/1000)),3),CMB[[Cmb_ID]:[Cmb_ID]],0))),CHOOSE(AC[[M]:[M]],2,1,1,SUM(AC[[AB]:[DB]])))),""))</f>
        <v/>
      </c>
      <c r="DG107" t="str">
        <f>IF(OR(DG$5="",$S107=""),"",IFERROR(SUM(PRODUCT(INDEX(CMB[[BA_0O]:[BA_2O]],MATCH(ROUND(MIN(SUM(DG$4,$O107/1000),SUM($O107,DG$4/1000)),3),CMB[[Cmb_ID]:[Cmb_ID]],0),SUM(N(DG$1),N($R107),1)),CHOOSE(AC[[M]:[M]],1,1,0,AC[[AB]:[AB]])),PRODUCT(INDEX(CMB[[BD_0O]:[BD_2O]],MATCH(ROUND(MIN(SUM(DG$4,$O107/1000),SUM($O107,DG$4/1000)),3),CMB[[Cmb_ID]:[Cmb_ID]],0),SUM(N(DG$1),N($R107),1)),CHOOSE(AC[[M]:[M]],1,0,1,AC[[DB]:[DB]])),PRODUCT(SUM(ROUND(AVERAGE(VALUE(DG$3),VALUE($P107)),0),CHOOSE(IF(OR(DG$1,$R107),4,INDEX(CMB[[Res_Rare]:[Res_Rare]],MATCH(ROUND(MIN(SUM(DG$4,$O107/1000),SUM($O107,DG$4/1000)),3),CMB[[Cmb_ID]:[Cmb_ID]],0))),-1,-1,0,0)),IF(OR(DG$1,$R107),4,INDEX(CMB[[Cmb_Rare]:[Cmb_Rare]],MATCH(ROUND(MIN(SUM(DG$4,$O107/1000),SUM($O107,DG$4/1000)),3),CMB[[Cmb_ID]:[Cmb_ID]],0))),CHOOSE(AC[[M]:[M]],2,1,1,SUM(AC[[AB]:[DB]])))),""))</f>
        <v/>
      </c>
      <c r="DH107" t="str">
        <f>IF(OR(DH$5="",$S107=""),"",IFERROR(SUM(PRODUCT(INDEX(CMB[[BA_0O]:[BA_2O]],MATCH(ROUND(MIN(SUM(DH$4,$O107/1000),SUM($O107,DH$4/1000)),3),CMB[[Cmb_ID]:[Cmb_ID]],0),SUM(N(DH$1),N($R107),1)),CHOOSE(AC[[M]:[M]],1,1,0,AC[[AB]:[AB]])),PRODUCT(INDEX(CMB[[BD_0O]:[BD_2O]],MATCH(ROUND(MIN(SUM(DH$4,$O107/1000),SUM($O107,DH$4/1000)),3),CMB[[Cmb_ID]:[Cmb_ID]],0),SUM(N(DH$1),N($R107),1)),CHOOSE(AC[[M]:[M]],1,0,1,AC[[DB]:[DB]])),PRODUCT(SUM(ROUND(AVERAGE(VALUE(DH$3),VALUE($P107)),0),CHOOSE(IF(OR(DH$1,$R107),4,INDEX(CMB[[Res_Rare]:[Res_Rare]],MATCH(ROUND(MIN(SUM(DH$4,$O107/1000),SUM($O107,DH$4/1000)),3),CMB[[Cmb_ID]:[Cmb_ID]],0))),-1,-1,0,0)),IF(OR(DH$1,$R107),4,INDEX(CMB[[Cmb_Rare]:[Cmb_Rare]],MATCH(ROUND(MIN(SUM(DH$4,$O107/1000),SUM($O107,DH$4/1000)),3),CMB[[Cmb_ID]:[Cmb_ID]],0))),CHOOSE(AC[[M]:[M]],2,1,1,SUM(AC[[AB]:[DB]])))),""))</f>
        <v/>
      </c>
      <c r="DI107" t="str">
        <f>IF(OR(DI$5="",$S107=""),"",IFERROR(SUM(PRODUCT(INDEX(CMB[[BA_0O]:[BA_2O]],MATCH(ROUND(MIN(SUM(DI$4,$O107/1000),SUM($O107,DI$4/1000)),3),CMB[[Cmb_ID]:[Cmb_ID]],0),SUM(N(DI$1),N($R107),1)),CHOOSE(AC[[M]:[M]],1,1,0,AC[[AB]:[AB]])),PRODUCT(INDEX(CMB[[BD_0O]:[BD_2O]],MATCH(ROUND(MIN(SUM(DI$4,$O107/1000),SUM($O107,DI$4/1000)),3),CMB[[Cmb_ID]:[Cmb_ID]],0),SUM(N(DI$1),N($R107),1)),CHOOSE(AC[[M]:[M]],1,0,1,AC[[DB]:[DB]])),PRODUCT(SUM(ROUND(AVERAGE(VALUE(DI$3),VALUE($P107)),0),CHOOSE(IF(OR(DI$1,$R107),4,INDEX(CMB[[Res_Rare]:[Res_Rare]],MATCH(ROUND(MIN(SUM(DI$4,$O107/1000),SUM($O107,DI$4/1000)),3),CMB[[Cmb_ID]:[Cmb_ID]],0))),-1,-1,0,0)),IF(OR(DI$1,$R107),4,INDEX(CMB[[Cmb_Rare]:[Cmb_Rare]],MATCH(ROUND(MIN(SUM(DI$4,$O107/1000),SUM($O107,DI$4/1000)),3),CMB[[Cmb_ID]:[Cmb_ID]],0))),CHOOSE(AC[[M]:[M]],2,1,1,SUM(AC[[AB]:[DB]])))),""))</f>
        <v/>
      </c>
      <c r="DJ107" t="str">
        <f>IF(OR(DJ$5="",$S107=""),"",IFERROR(SUM(PRODUCT(INDEX(CMB[[BA_0O]:[BA_2O]],MATCH(ROUND(MIN(SUM(DJ$4,$O107/1000),SUM($O107,DJ$4/1000)),3),CMB[[Cmb_ID]:[Cmb_ID]],0),SUM(N(DJ$1),N($R107),1)),CHOOSE(AC[[M]:[M]],1,1,0,AC[[AB]:[AB]])),PRODUCT(INDEX(CMB[[BD_0O]:[BD_2O]],MATCH(ROUND(MIN(SUM(DJ$4,$O107/1000),SUM($O107,DJ$4/1000)),3),CMB[[Cmb_ID]:[Cmb_ID]],0),SUM(N(DJ$1),N($R107),1)),CHOOSE(AC[[M]:[M]],1,0,1,AC[[DB]:[DB]])),PRODUCT(SUM(ROUND(AVERAGE(VALUE(DJ$3),VALUE($P107)),0),CHOOSE(IF(OR(DJ$1,$R107),4,INDEX(CMB[[Res_Rare]:[Res_Rare]],MATCH(ROUND(MIN(SUM(DJ$4,$O107/1000),SUM($O107,DJ$4/1000)),3),CMB[[Cmb_ID]:[Cmb_ID]],0))),-1,-1,0,0)),IF(OR(DJ$1,$R107),4,INDEX(CMB[[Cmb_Rare]:[Cmb_Rare]],MATCH(ROUND(MIN(SUM(DJ$4,$O107/1000),SUM($O107,DJ$4/1000)),3),CMB[[Cmb_ID]:[Cmb_ID]],0))),CHOOSE(AC[[M]:[M]],2,1,1,SUM(AC[[AB]:[DB]])))),""))</f>
        <v/>
      </c>
      <c r="DK107" t="str">
        <f>IF(OR(DK$5="",$S107=""),"",IFERROR(SUM(PRODUCT(INDEX(CMB[[BA_0O]:[BA_2O]],MATCH(ROUND(MIN(SUM(DK$4,$O107/1000),SUM($O107,DK$4/1000)),3),CMB[[Cmb_ID]:[Cmb_ID]],0),SUM(N(DK$1),N($R107),1)),CHOOSE(AC[[M]:[M]],1,1,0,AC[[AB]:[AB]])),PRODUCT(INDEX(CMB[[BD_0O]:[BD_2O]],MATCH(ROUND(MIN(SUM(DK$4,$O107/1000),SUM($O107,DK$4/1000)),3),CMB[[Cmb_ID]:[Cmb_ID]],0),SUM(N(DK$1),N($R107),1)),CHOOSE(AC[[M]:[M]],1,0,1,AC[[DB]:[DB]])),PRODUCT(SUM(ROUND(AVERAGE(VALUE(DK$3),VALUE($P107)),0),CHOOSE(IF(OR(DK$1,$R107),4,INDEX(CMB[[Res_Rare]:[Res_Rare]],MATCH(ROUND(MIN(SUM(DK$4,$O107/1000),SUM($O107,DK$4/1000)),3),CMB[[Cmb_ID]:[Cmb_ID]],0))),-1,-1,0,0)),IF(OR(DK$1,$R107),4,INDEX(CMB[[Cmb_Rare]:[Cmb_Rare]],MATCH(ROUND(MIN(SUM(DK$4,$O107/1000),SUM($O107,DK$4/1000)),3),CMB[[Cmb_ID]:[Cmb_ID]],0))),CHOOSE(AC[[M]:[M]],2,1,1,SUM(AC[[AB]:[DB]])))),""))</f>
        <v/>
      </c>
      <c r="DL107" t="str">
        <f>IF(OR(DL$5="",$S107=""),"",IFERROR(SUM(PRODUCT(INDEX(CMB[[BA_0O]:[BA_2O]],MATCH(ROUND(MIN(SUM(DL$4,$O107/1000),SUM($O107,DL$4/1000)),3),CMB[[Cmb_ID]:[Cmb_ID]],0),SUM(N(DL$1),N($R107),1)),CHOOSE(AC[[M]:[M]],1,1,0,AC[[AB]:[AB]])),PRODUCT(INDEX(CMB[[BD_0O]:[BD_2O]],MATCH(ROUND(MIN(SUM(DL$4,$O107/1000),SUM($O107,DL$4/1000)),3),CMB[[Cmb_ID]:[Cmb_ID]],0),SUM(N(DL$1),N($R107),1)),CHOOSE(AC[[M]:[M]],1,0,1,AC[[DB]:[DB]])),PRODUCT(SUM(ROUND(AVERAGE(VALUE(DL$3),VALUE($P107)),0),CHOOSE(IF(OR(DL$1,$R107),4,INDEX(CMB[[Res_Rare]:[Res_Rare]],MATCH(ROUND(MIN(SUM(DL$4,$O107/1000),SUM($O107,DL$4/1000)),3),CMB[[Cmb_ID]:[Cmb_ID]],0))),-1,-1,0,0)),IF(OR(DL$1,$R107),4,INDEX(CMB[[Cmb_Rare]:[Cmb_Rare]],MATCH(ROUND(MIN(SUM(DL$4,$O107/1000),SUM($O107,DL$4/1000)),3),CMB[[Cmb_ID]:[Cmb_ID]],0))),CHOOSE(AC[[M]:[M]],2,1,1,SUM(AC[[AB]:[DB]])))),""))</f>
        <v/>
      </c>
      <c r="DM107" t="str">
        <f>IF(OR(DM$5="",$S107=""),"",IFERROR(SUM(PRODUCT(INDEX(CMB[[BA_0O]:[BA_2O]],MATCH(ROUND(MIN(SUM(DM$4,$O107/1000),SUM($O107,DM$4/1000)),3),CMB[[Cmb_ID]:[Cmb_ID]],0),SUM(N(DM$1),N($R107),1)),CHOOSE(AC[[M]:[M]],1,1,0,AC[[AB]:[AB]])),PRODUCT(INDEX(CMB[[BD_0O]:[BD_2O]],MATCH(ROUND(MIN(SUM(DM$4,$O107/1000),SUM($O107,DM$4/1000)),3),CMB[[Cmb_ID]:[Cmb_ID]],0),SUM(N(DM$1),N($R107),1)),CHOOSE(AC[[M]:[M]],1,0,1,AC[[DB]:[DB]])),PRODUCT(SUM(ROUND(AVERAGE(VALUE(DM$3),VALUE($P107)),0),CHOOSE(IF(OR(DM$1,$R107),4,INDEX(CMB[[Res_Rare]:[Res_Rare]],MATCH(ROUND(MIN(SUM(DM$4,$O107/1000),SUM($O107,DM$4/1000)),3),CMB[[Cmb_ID]:[Cmb_ID]],0))),-1,-1,0,0)),IF(OR(DM$1,$R107),4,INDEX(CMB[[Cmb_Rare]:[Cmb_Rare]],MATCH(ROUND(MIN(SUM(DM$4,$O107/1000),SUM($O107,DM$4/1000)),3),CMB[[Cmb_ID]:[Cmb_ID]],0))),CHOOSE(AC[[M]:[M]],2,1,1,SUM(AC[[AB]:[DB]])))),""))</f>
        <v/>
      </c>
      <c r="DN107" t="str">
        <f>IF(OR(DN$5="",$S107=""),"",IFERROR(SUM(PRODUCT(INDEX(CMB[[BA_0O]:[BA_2O]],MATCH(ROUND(MIN(SUM(DN$4,$O107/1000),SUM($O107,DN$4/1000)),3),CMB[[Cmb_ID]:[Cmb_ID]],0),SUM(N(DN$1),N($R107),1)),CHOOSE(AC[[M]:[M]],1,1,0,AC[[AB]:[AB]])),PRODUCT(INDEX(CMB[[BD_0O]:[BD_2O]],MATCH(ROUND(MIN(SUM(DN$4,$O107/1000),SUM($O107,DN$4/1000)),3),CMB[[Cmb_ID]:[Cmb_ID]],0),SUM(N(DN$1),N($R107),1)),CHOOSE(AC[[M]:[M]],1,0,1,AC[[DB]:[DB]])),PRODUCT(SUM(ROUND(AVERAGE(VALUE(DN$3),VALUE($P107)),0),CHOOSE(IF(OR(DN$1,$R107),4,INDEX(CMB[[Res_Rare]:[Res_Rare]],MATCH(ROUND(MIN(SUM(DN$4,$O107/1000),SUM($O107,DN$4/1000)),3),CMB[[Cmb_ID]:[Cmb_ID]],0))),-1,-1,0,0)),IF(OR(DN$1,$R107),4,INDEX(CMB[[Cmb_Rare]:[Cmb_Rare]],MATCH(ROUND(MIN(SUM(DN$4,$O107/1000),SUM($O107,DN$4/1000)),3),CMB[[Cmb_ID]:[Cmb_ID]],0))),CHOOSE(AC[[M]:[M]],2,1,1,SUM(AC[[AB]:[DB]])))),""))</f>
        <v/>
      </c>
      <c r="DO107" t="str">
        <f>IF(OR(DO$5="",$S107=""),"",IFERROR(SUM(PRODUCT(INDEX(CMB[[BA_0O]:[BA_2O]],MATCH(ROUND(MIN(SUM(DO$4,$O107/1000),SUM($O107,DO$4/1000)),3),CMB[[Cmb_ID]:[Cmb_ID]],0),SUM(N(DO$1),N($R107),1)),CHOOSE(AC[[M]:[M]],1,1,0,AC[[AB]:[AB]])),PRODUCT(INDEX(CMB[[BD_0O]:[BD_2O]],MATCH(ROUND(MIN(SUM(DO$4,$O107/1000),SUM($O107,DO$4/1000)),3),CMB[[Cmb_ID]:[Cmb_ID]],0),SUM(N(DO$1),N($R107),1)),CHOOSE(AC[[M]:[M]],1,0,1,AC[[DB]:[DB]])),PRODUCT(SUM(ROUND(AVERAGE(VALUE(DO$3),VALUE($P107)),0),CHOOSE(IF(OR(DO$1,$R107),4,INDEX(CMB[[Res_Rare]:[Res_Rare]],MATCH(ROUND(MIN(SUM(DO$4,$O107/1000),SUM($O107,DO$4/1000)),3),CMB[[Cmb_ID]:[Cmb_ID]],0))),-1,-1,0,0)),IF(OR(DO$1,$R107),4,INDEX(CMB[[Cmb_Rare]:[Cmb_Rare]],MATCH(ROUND(MIN(SUM(DO$4,$O107/1000),SUM($O107,DO$4/1000)),3),CMB[[Cmb_ID]:[Cmb_ID]],0))),CHOOSE(AC[[M]:[M]],2,1,1,SUM(AC[[AB]:[DB]])))),""))</f>
        <v/>
      </c>
      <c r="DP107" t="str">
        <f>IF(OR(DP$5="",$S107=""),"",IFERROR(SUM(PRODUCT(INDEX(CMB[[BA_0O]:[BA_2O]],MATCH(ROUND(MIN(SUM(DP$4,$O107/1000),SUM($O107,DP$4/1000)),3),CMB[[Cmb_ID]:[Cmb_ID]],0),SUM(N(DP$1),N($R107),1)),CHOOSE(AC[[M]:[M]],1,1,0,AC[[AB]:[AB]])),PRODUCT(INDEX(CMB[[BD_0O]:[BD_2O]],MATCH(ROUND(MIN(SUM(DP$4,$O107/1000),SUM($O107,DP$4/1000)),3),CMB[[Cmb_ID]:[Cmb_ID]],0),SUM(N(DP$1),N($R107),1)),CHOOSE(AC[[M]:[M]],1,0,1,AC[[DB]:[DB]])),PRODUCT(SUM(ROUND(AVERAGE(VALUE(DP$3),VALUE($P107)),0),CHOOSE(IF(OR(DP$1,$R107),4,INDEX(CMB[[Res_Rare]:[Res_Rare]],MATCH(ROUND(MIN(SUM(DP$4,$O107/1000),SUM($O107,DP$4/1000)),3),CMB[[Cmb_ID]:[Cmb_ID]],0))),-1,-1,0,0)),IF(OR(DP$1,$R107),4,INDEX(CMB[[Cmb_Rare]:[Cmb_Rare]],MATCH(ROUND(MIN(SUM(DP$4,$O107/1000),SUM($O107,DP$4/1000)),3),CMB[[Cmb_ID]:[Cmb_ID]],0))),CHOOSE(AC[[M]:[M]],2,1,1,SUM(AC[[AB]:[DB]])))),""))</f>
        <v/>
      </c>
      <c r="DQ107" t="str">
        <f>IF(OR(DQ$5="",$S107=""),"",IFERROR(SUM(PRODUCT(INDEX(CMB[[BA_0O]:[BA_2O]],MATCH(ROUND(MIN(SUM(DQ$4,$O107/1000),SUM($O107,DQ$4/1000)),3),CMB[[Cmb_ID]:[Cmb_ID]],0),SUM(N(DQ$1),N($R107),1)),CHOOSE(AC[[M]:[M]],1,1,0,AC[[AB]:[AB]])),PRODUCT(INDEX(CMB[[BD_0O]:[BD_2O]],MATCH(ROUND(MIN(SUM(DQ$4,$O107/1000),SUM($O107,DQ$4/1000)),3),CMB[[Cmb_ID]:[Cmb_ID]],0),SUM(N(DQ$1),N($R107),1)),CHOOSE(AC[[M]:[M]],1,0,1,AC[[DB]:[DB]])),PRODUCT(SUM(ROUND(AVERAGE(VALUE(DQ$3),VALUE($P107)),0),CHOOSE(IF(OR(DQ$1,$R107),4,INDEX(CMB[[Res_Rare]:[Res_Rare]],MATCH(ROUND(MIN(SUM(DQ$4,$O107/1000),SUM($O107,DQ$4/1000)),3),CMB[[Cmb_ID]:[Cmb_ID]],0))),-1,-1,0,0)),IF(OR(DQ$1,$R107),4,INDEX(CMB[[Cmb_Rare]:[Cmb_Rare]],MATCH(ROUND(MIN(SUM(DQ$4,$O107/1000),SUM($O107,DQ$4/1000)),3),CMB[[Cmb_ID]:[Cmb_ID]],0))),CHOOSE(AC[[M]:[M]],2,1,1,SUM(AC[[AB]:[DB]])))),""))</f>
        <v/>
      </c>
      <c r="DR107" t="str">
        <f>IF(OR(DR$5="",$S107=""),"",IFERROR(SUM(PRODUCT(INDEX(CMB[[BA_0O]:[BA_2O]],MATCH(ROUND(MIN(SUM(DR$4,$O107/1000),SUM($O107,DR$4/1000)),3),CMB[[Cmb_ID]:[Cmb_ID]],0),SUM(N(DR$1),N($R107),1)),CHOOSE(AC[[M]:[M]],1,1,0,AC[[AB]:[AB]])),PRODUCT(INDEX(CMB[[BD_0O]:[BD_2O]],MATCH(ROUND(MIN(SUM(DR$4,$O107/1000),SUM($O107,DR$4/1000)),3),CMB[[Cmb_ID]:[Cmb_ID]],0),SUM(N(DR$1),N($R107),1)),CHOOSE(AC[[M]:[M]],1,0,1,AC[[DB]:[DB]])),PRODUCT(SUM(ROUND(AVERAGE(VALUE(DR$3),VALUE($P107)),0),CHOOSE(IF(OR(DR$1,$R107),4,INDEX(CMB[[Res_Rare]:[Res_Rare]],MATCH(ROUND(MIN(SUM(DR$4,$O107/1000),SUM($O107,DR$4/1000)),3),CMB[[Cmb_ID]:[Cmb_ID]],0))),-1,-1,0,0)),IF(OR(DR$1,$R107),4,INDEX(CMB[[Cmb_Rare]:[Cmb_Rare]],MATCH(ROUND(MIN(SUM(DR$4,$O107/1000),SUM($O107,DR$4/1000)),3),CMB[[Cmb_ID]:[Cmb_ID]],0))),CHOOSE(AC[[M]:[M]],2,1,1,SUM(AC[[AB]:[DB]])))),""))</f>
        <v/>
      </c>
      <c r="DS107" t="str">
        <f>IF(OR(DS$5="",$S107=""),"",IFERROR(SUM(PRODUCT(INDEX(CMB[[BA_0O]:[BA_2O]],MATCH(ROUND(MIN(SUM(DS$4,$O107/1000),SUM($O107,DS$4/1000)),3),CMB[[Cmb_ID]:[Cmb_ID]],0),SUM(N(DS$1),N($R107),1)),CHOOSE(AC[[M]:[M]],1,1,0,AC[[AB]:[AB]])),PRODUCT(INDEX(CMB[[BD_0O]:[BD_2O]],MATCH(ROUND(MIN(SUM(DS$4,$O107/1000),SUM($O107,DS$4/1000)),3),CMB[[Cmb_ID]:[Cmb_ID]],0),SUM(N(DS$1),N($R107),1)),CHOOSE(AC[[M]:[M]],1,0,1,AC[[DB]:[DB]])),PRODUCT(SUM(ROUND(AVERAGE(VALUE(DS$3),VALUE($P107)),0),CHOOSE(IF(OR(DS$1,$R107),4,INDEX(CMB[[Res_Rare]:[Res_Rare]],MATCH(ROUND(MIN(SUM(DS$4,$O107/1000),SUM($O107,DS$4/1000)),3),CMB[[Cmb_ID]:[Cmb_ID]],0))),-1,-1,0,0)),IF(OR(DS$1,$R107),4,INDEX(CMB[[Cmb_Rare]:[Cmb_Rare]],MATCH(ROUND(MIN(SUM(DS$4,$O107/1000),SUM($O107,DS$4/1000)),3),CMB[[Cmb_ID]:[Cmb_ID]],0))),CHOOSE(AC[[M]:[M]],2,1,1,SUM(AC[[AB]:[DB]])))),""))</f>
        <v/>
      </c>
      <c r="DT107" t="str">
        <f>IF(OR(DT$5="",$S107=""),"",IFERROR(SUM(PRODUCT(INDEX(CMB[[BA_0O]:[BA_2O]],MATCH(ROUND(MIN(SUM(DT$4,$O107/1000),SUM($O107,DT$4/1000)),3),CMB[[Cmb_ID]:[Cmb_ID]],0),SUM(N(DT$1),N($R107),1)),CHOOSE(AC[[M]:[M]],1,1,0,AC[[AB]:[AB]])),PRODUCT(INDEX(CMB[[BD_0O]:[BD_2O]],MATCH(ROUND(MIN(SUM(DT$4,$O107/1000),SUM($O107,DT$4/1000)),3),CMB[[Cmb_ID]:[Cmb_ID]],0),SUM(N(DT$1),N($R107),1)),CHOOSE(AC[[M]:[M]],1,0,1,AC[[DB]:[DB]])),PRODUCT(SUM(ROUND(AVERAGE(VALUE(DT$3),VALUE($P107)),0),CHOOSE(IF(OR(DT$1,$R107),4,INDEX(CMB[[Res_Rare]:[Res_Rare]],MATCH(ROUND(MIN(SUM(DT$4,$O107/1000),SUM($O107,DT$4/1000)),3),CMB[[Cmb_ID]:[Cmb_ID]],0))),-1,-1,0,0)),IF(OR(DT$1,$R107),4,INDEX(CMB[[Cmb_Rare]:[Cmb_Rare]],MATCH(ROUND(MIN(SUM(DT$4,$O107/1000),SUM($O107,DT$4/1000)),3),CMB[[Cmb_ID]:[Cmb_ID]],0))),CHOOSE(AC[[M]:[M]],2,1,1,SUM(AC[[AB]:[DB]])))),""))</f>
        <v/>
      </c>
      <c r="DU107" t="str">
        <f>IF(OR(DU$5="",$S107=""),"",IFERROR(SUM(PRODUCT(INDEX(CMB[[BA_0O]:[BA_2O]],MATCH(ROUND(MIN(SUM(DU$4,$O107/1000),SUM($O107,DU$4/1000)),3),CMB[[Cmb_ID]:[Cmb_ID]],0),SUM(N(DU$1),N($R107),1)),CHOOSE(AC[[M]:[M]],1,1,0,AC[[AB]:[AB]])),PRODUCT(INDEX(CMB[[BD_0O]:[BD_2O]],MATCH(ROUND(MIN(SUM(DU$4,$O107/1000),SUM($O107,DU$4/1000)),3),CMB[[Cmb_ID]:[Cmb_ID]],0),SUM(N(DU$1),N($R107),1)),CHOOSE(AC[[M]:[M]],1,0,1,AC[[DB]:[DB]])),PRODUCT(SUM(ROUND(AVERAGE(VALUE(DU$3),VALUE($P107)),0),CHOOSE(IF(OR(DU$1,$R107),4,INDEX(CMB[[Res_Rare]:[Res_Rare]],MATCH(ROUND(MIN(SUM(DU$4,$O107/1000),SUM($O107,DU$4/1000)),3),CMB[[Cmb_ID]:[Cmb_ID]],0))),-1,-1,0,0)),IF(OR(DU$1,$R107),4,INDEX(CMB[[Cmb_Rare]:[Cmb_Rare]],MATCH(ROUND(MIN(SUM(DU$4,$O107/1000),SUM($O107,DU$4/1000)),3),CMB[[Cmb_ID]:[Cmb_ID]],0))),CHOOSE(AC[[M]:[M]],2,1,1,SUM(AC[[AB]:[DB]])))),""))</f>
        <v/>
      </c>
      <c r="DV107" t="str">
        <f>IF(OR(DV$5="",$S107=""),"",IFERROR(SUM(PRODUCT(INDEX(CMB[[BA_0O]:[BA_2O]],MATCH(ROUND(MIN(SUM(DV$4,$O107/1000),SUM($O107,DV$4/1000)),3),CMB[[Cmb_ID]:[Cmb_ID]],0),SUM(N(DV$1),N($R107),1)),CHOOSE(AC[[M]:[M]],1,1,0,AC[[AB]:[AB]])),PRODUCT(INDEX(CMB[[BD_0O]:[BD_2O]],MATCH(ROUND(MIN(SUM(DV$4,$O107/1000),SUM($O107,DV$4/1000)),3),CMB[[Cmb_ID]:[Cmb_ID]],0),SUM(N(DV$1),N($R107),1)),CHOOSE(AC[[M]:[M]],1,0,1,AC[[DB]:[DB]])),PRODUCT(SUM(ROUND(AVERAGE(VALUE(DV$3),VALUE($P107)),0),CHOOSE(IF(OR(DV$1,$R107),4,INDEX(CMB[[Res_Rare]:[Res_Rare]],MATCH(ROUND(MIN(SUM(DV$4,$O107/1000),SUM($O107,DV$4/1000)),3),CMB[[Cmb_ID]:[Cmb_ID]],0))),-1,-1,0,0)),IF(OR(DV$1,$R107),4,INDEX(CMB[[Cmb_Rare]:[Cmb_Rare]],MATCH(ROUND(MIN(SUM(DV$4,$O107/1000),SUM($O107,DV$4/1000)),3),CMB[[Cmb_ID]:[Cmb_ID]],0))),CHOOSE(AC[[M]:[M]],2,1,1,SUM(AC[[AB]:[DB]])))),""))</f>
        <v/>
      </c>
      <c r="DW107" t="str">
        <f>IF(OR(DW$5="",$S107=""),"",IFERROR(SUM(PRODUCT(INDEX(CMB[[BA_0O]:[BA_2O]],MATCH(ROUND(MIN(SUM(DW$4,$O107/1000),SUM($O107,DW$4/1000)),3),CMB[[Cmb_ID]:[Cmb_ID]],0),SUM(N(DW$1),N($R107),1)),CHOOSE(AC[[M]:[M]],1,1,0,AC[[AB]:[AB]])),PRODUCT(INDEX(CMB[[BD_0O]:[BD_2O]],MATCH(ROUND(MIN(SUM(DW$4,$O107/1000),SUM($O107,DW$4/1000)),3),CMB[[Cmb_ID]:[Cmb_ID]],0),SUM(N(DW$1),N($R107),1)),CHOOSE(AC[[M]:[M]],1,0,1,AC[[DB]:[DB]])),PRODUCT(SUM(ROUND(AVERAGE(VALUE(DW$3),VALUE($P107)),0),CHOOSE(IF(OR(DW$1,$R107),4,INDEX(CMB[[Res_Rare]:[Res_Rare]],MATCH(ROUND(MIN(SUM(DW$4,$O107/1000),SUM($O107,DW$4/1000)),3),CMB[[Cmb_ID]:[Cmb_ID]],0))),-1,-1,0,0)),IF(OR(DW$1,$R107),4,INDEX(CMB[[Cmb_Rare]:[Cmb_Rare]],MATCH(ROUND(MIN(SUM(DW$4,$O107/1000),SUM($O107,DW$4/1000)),3),CMB[[Cmb_ID]:[Cmb_ID]],0))),CHOOSE(AC[[M]:[M]],2,1,1,SUM(AC[[AB]:[DB]])))),""))</f>
        <v/>
      </c>
      <c r="DX107" t="str">
        <f>IF(OR(DX$5="",$S107=""),"",IFERROR(SUM(PRODUCT(INDEX(CMB[[BA_0O]:[BA_2O]],MATCH(ROUND(MIN(SUM(DX$4,$O107/1000),SUM($O107,DX$4/1000)),3),CMB[[Cmb_ID]:[Cmb_ID]],0),SUM(N(DX$1),N($R107),1)),CHOOSE(AC[[M]:[M]],1,1,0,AC[[AB]:[AB]])),PRODUCT(INDEX(CMB[[BD_0O]:[BD_2O]],MATCH(ROUND(MIN(SUM(DX$4,$O107/1000),SUM($O107,DX$4/1000)),3),CMB[[Cmb_ID]:[Cmb_ID]],0),SUM(N(DX$1),N($R107),1)),CHOOSE(AC[[M]:[M]],1,0,1,AC[[DB]:[DB]])),PRODUCT(SUM(ROUND(AVERAGE(VALUE(DX$3),VALUE($P107)),0),CHOOSE(IF(OR(DX$1,$R107),4,INDEX(CMB[[Res_Rare]:[Res_Rare]],MATCH(ROUND(MIN(SUM(DX$4,$O107/1000),SUM($O107,DX$4/1000)),3),CMB[[Cmb_ID]:[Cmb_ID]],0))),-1,-1,0,0)),IF(OR(DX$1,$R107),4,INDEX(CMB[[Cmb_Rare]:[Cmb_Rare]],MATCH(ROUND(MIN(SUM(DX$4,$O107/1000),SUM($O107,DX$4/1000)),3),CMB[[Cmb_ID]:[Cmb_ID]],0))),CHOOSE(AC[[M]:[M]],2,1,1,SUM(AC[[AB]:[DB]])))),""))</f>
        <v/>
      </c>
      <c r="DY107" t="str">
        <f>IF(OR(DY$5="",$S107=""),"",IFERROR(SUM(PRODUCT(INDEX(CMB[[BA_0O]:[BA_2O]],MATCH(ROUND(MIN(SUM(DY$4,$O107/1000),SUM($O107,DY$4/1000)),3),CMB[[Cmb_ID]:[Cmb_ID]],0),SUM(N(DY$1),N($R107),1)),CHOOSE(AC[[M]:[M]],1,1,0,AC[[AB]:[AB]])),PRODUCT(INDEX(CMB[[BD_0O]:[BD_2O]],MATCH(ROUND(MIN(SUM(DY$4,$O107/1000),SUM($O107,DY$4/1000)),3),CMB[[Cmb_ID]:[Cmb_ID]],0),SUM(N(DY$1),N($R107),1)),CHOOSE(AC[[M]:[M]],1,0,1,AC[[DB]:[DB]])),PRODUCT(SUM(ROUND(AVERAGE(VALUE(DY$3),VALUE($P107)),0),CHOOSE(IF(OR(DY$1,$R107),4,INDEX(CMB[[Res_Rare]:[Res_Rare]],MATCH(ROUND(MIN(SUM(DY$4,$O107/1000),SUM($O107,DY$4/1000)),3),CMB[[Cmb_ID]:[Cmb_ID]],0))),-1,-1,0,0)),IF(OR(DY$1,$R107),4,INDEX(CMB[[Cmb_Rare]:[Cmb_Rare]],MATCH(ROUND(MIN(SUM(DY$4,$O107/1000),SUM($O107,DY$4/1000)),3),CMB[[Cmb_ID]:[Cmb_ID]],0))),CHOOSE(AC[[M]:[M]],2,1,1,SUM(AC[[AB]:[DB]])))),""))</f>
        <v/>
      </c>
      <c r="DZ107" t="str">
        <f>IF(OR(DZ$5="",$S107=""),"",IFERROR(SUM(PRODUCT(INDEX(CMB[[BA_0O]:[BA_2O]],MATCH(ROUND(MIN(SUM(DZ$4,$O107/1000),SUM($O107,DZ$4/1000)),3),CMB[[Cmb_ID]:[Cmb_ID]],0),SUM(N(DZ$1),N($R107),1)),CHOOSE(AC[[M]:[M]],1,1,0,AC[[AB]:[AB]])),PRODUCT(INDEX(CMB[[BD_0O]:[BD_2O]],MATCH(ROUND(MIN(SUM(DZ$4,$O107/1000),SUM($O107,DZ$4/1000)),3),CMB[[Cmb_ID]:[Cmb_ID]],0),SUM(N(DZ$1),N($R107),1)),CHOOSE(AC[[M]:[M]],1,0,1,AC[[DB]:[DB]])),PRODUCT(SUM(ROUND(AVERAGE(VALUE(DZ$3),VALUE($P107)),0),CHOOSE(IF(OR(DZ$1,$R107),4,INDEX(CMB[[Res_Rare]:[Res_Rare]],MATCH(ROUND(MIN(SUM(DZ$4,$O107/1000),SUM($O107,DZ$4/1000)),3),CMB[[Cmb_ID]:[Cmb_ID]],0))),-1,-1,0,0)),IF(OR(DZ$1,$R107),4,INDEX(CMB[[Cmb_Rare]:[Cmb_Rare]],MATCH(ROUND(MIN(SUM(DZ$4,$O107/1000),SUM($O107,DZ$4/1000)),3),CMB[[Cmb_ID]:[Cmb_ID]],0))),CHOOSE(AC[[M]:[M]],2,1,1,SUM(AC[[AB]:[DB]])))),""))</f>
        <v/>
      </c>
      <c r="EA107" t="str">
        <f>IF(OR(EA$5="",$S107=""),"",IFERROR(SUM(PRODUCT(INDEX(CMB[[BA_0O]:[BA_2O]],MATCH(ROUND(MIN(SUM(EA$4,$O107/1000),SUM($O107,EA$4/1000)),3),CMB[[Cmb_ID]:[Cmb_ID]],0),SUM(N(EA$1),N($R107),1)),CHOOSE(AC[[M]:[M]],1,1,0,AC[[AB]:[AB]])),PRODUCT(INDEX(CMB[[BD_0O]:[BD_2O]],MATCH(ROUND(MIN(SUM(EA$4,$O107/1000),SUM($O107,EA$4/1000)),3),CMB[[Cmb_ID]:[Cmb_ID]],0),SUM(N(EA$1),N($R107),1)),CHOOSE(AC[[M]:[M]],1,0,1,AC[[DB]:[DB]])),PRODUCT(SUM(ROUND(AVERAGE(VALUE(EA$3),VALUE($P107)),0),CHOOSE(IF(OR(EA$1,$R107),4,INDEX(CMB[[Res_Rare]:[Res_Rare]],MATCH(ROUND(MIN(SUM(EA$4,$O107/1000),SUM($O107,EA$4/1000)),3),CMB[[Cmb_ID]:[Cmb_ID]],0))),-1,-1,0,0)),IF(OR(EA$1,$R107),4,INDEX(CMB[[Cmb_Rare]:[Cmb_Rare]],MATCH(ROUND(MIN(SUM(EA$4,$O107/1000),SUM($O107,EA$4/1000)),3),CMB[[Cmb_ID]:[Cmb_ID]],0))),CHOOSE(AC[[M]:[M]],2,1,1,SUM(AC[[AB]:[DB]])))),""))</f>
        <v/>
      </c>
      <c r="EB107" t="str">
        <f>IF(OR(EB$5="",$S107=""),"",IFERROR(SUM(PRODUCT(INDEX(CMB[[BA_0O]:[BA_2O]],MATCH(ROUND(MIN(SUM(EB$4,$O107/1000),SUM($O107,EB$4/1000)),3),CMB[[Cmb_ID]:[Cmb_ID]],0),SUM(N(EB$1),N($R107),1)),CHOOSE(AC[[M]:[M]],1,1,0,AC[[AB]:[AB]])),PRODUCT(INDEX(CMB[[BD_0O]:[BD_2O]],MATCH(ROUND(MIN(SUM(EB$4,$O107/1000),SUM($O107,EB$4/1000)),3),CMB[[Cmb_ID]:[Cmb_ID]],0),SUM(N(EB$1),N($R107),1)),CHOOSE(AC[[M]:[M]],1,0,1,AC[[DB]:[DB]])),PRODUCT(SUM(ROUND(AVERAGE(VALUE(EB$3),VALUE($P107)),0),CHOOSE(IF(OR(EB$1,$R107),4,INDEX(CMB[[Res_Rare]:[Res_Rare]],MATCH(ROUND(MIN(SUM(EB$4,$O107/1000),SUM($O107,EB$4/1000)),3),CMB[[Cmb_ID]:[Cmb_ID]],0))),-1,-1,0,0)),IF(OR(EB$1,$R107),4,INDEX(CMB[[Cmb_Rare]:[Cmb_Rare]],MATCH(ROUND(MIN(SUM(EB$4,$O107/1000),SUM($O107,EB$4/1000)),3),CMB[[Cmb_ID]:[Cmb_ID]],0))),CHOOSE(AC[[M]:[M]],2,1,1,SUM(AC[[AB]:[DB]])))),""))</f>
        <v/>
      </c>
      <c r="EC107" t="str">
        <f>IF(OR(EC$5="",$S107=""),"",IFERROR(SUM(PRODUCT(INDEX(CMB[[BA_0O]:[BA_2O]],MATCH(ROUND(MIN(SUM(EC$4,$O107/1000),SUM($O107,EC$4/1000)),3),CMB[[Cmb_ID]:[Cmb_ID]],0),SUM(N(EC$1),N($R107),1)),CHOOSE(AC[[M]:[M]],1,1,0,AC[[AB]:[AB]])),PRODUCT(INDEX(CMB[[BD_0O]:[BD_2O]],MATCH(ROUND(MIN(SUM(EC$4,$O107/1000),SUM($O107,EC$4/1000)),3),CMB[[Cmb_ID]:[Cmb_ID]],0),SUM(N(EC$1),N($R107),1)),CHOOSE(AC[[M]:[M]],1,0,1,AC[[DB]:[DB]])),PRODUCT(SUM(ROUND(AVERAGE(VALUE(EC$3),VALUE($P107)),0),CHOOSE(IF(OR(EC$1,$R107),4,INDEX(CMB[[Res_Rare]:[Res_Rare]],MATCH(ROUND(MIN(SUM(EC$4,$O107/1000),SUM($O107,EC$4/1000)),3),CMB[[Cmb_ID]:[Cmb_ID]],0))),-1,-1,0,0)),IF(OR(EC$1,$R107),4,INDEX(CMB[[Cmb_Rare]:[Cmb_Rare]],MATCH(ROUND(MIN(SUM(EC$4,$O107/1000),SUM($O107,EC$4/1000)),3),CMB[[Cmb_ID]:[Cmb_ID]],0))),CHOOSE(AC[[M]:[M]],2,1,1,SUM(AC[[AB]:[DB]])))),""))</f>
        <v/>
      </c>
      <c r="ED107" t="str">
        <f>IF(OR(ED$5="",$S107=""),"",IFERROR(SUM(PRODUCT(INDEX(CMB[[BA_0O]:[BA_2O]],MATCH(ROUND(MIN(SUM(ED$4,$O107/1000),SUM($O107,ED$4/1000)),3),CMB[[Cmb_ID]:[Cmb_ID]],0),SUM(N(ED$1),N($R107),1)),CHOOSE(AC[[M]:[M]],1,1,0,AC[[AB]:[AB]])),PRODUCT(INDEX(CMB[[BD_0O]:[BD_2O]],MATCH(ROUND(MIN(SUM(ED$4,$O107/1000),SUM($O107,ED$4/1000)),3),CMB[[Cmb_ID]:[Cmb_ID]],0),SUM(N(ED$1),N($R107),1)),CHOOSE(AC[[M]:[M]],1,0,1,AC[[DB]:[DB]])),PRODUCT(SUM(ROUND(AVERAGE(VALUE(ED$3),VALUE($P107)),0),CHOOSE(IF(OR(ED$1,$R107),4,INDEX(CMB[[Res_Rare]:[Res_Rare]],MATCH(ROUND(MIN(SUM(ED$4,$O107/1000),SUM($O107,ED$4/1000)),3),CMB[[Cmb_ID]:[Cmb_ID]],0))),-1,-1,0,0)),IF(OR(ED$1,$R107),4,INDEX(CMB[[Cmb_Rare]:[Cmb_Rare]],MATCH(ROUND(MIN(SUM(ED$4,$O107/1000),SUM($O107,ED$4/1000)),3),CMB[[Cmb_ID]:[Cmb_ID]],0))),CHOOSE(AC[[M]:[M]],2,1,1,SUM(AC[[AB]:[DB]])))),""))</f>
        <v/>
      </c>
      <c r="EE107" t="str">
        <f>IF(OR(EE$5="",$S107=""),"",IFERROR(SUM(PRODUCT(INDEX(CMB[[BA_0O]:[BA_2O]],MATCH(ROUND(MIN(SUM(EE$4,$O107/1000),SUM($O107,EE$4/1000)),3),CMB[[Cmb_ID]:[Cmb_ID]],0),SUM(N(EE$1),N($R107),1)),CHOOSE(AC[[M]:[M]],1,1,0,AC[[AB]:[AB]])),PRODUCT(INDEX(CMB[[BD_0O]:[BD_2O]],MATCH(ROUND(MIN(SUM(EE$4,$O107/1000),SUM($O107,EE$4/1000)),3),CMB[[Cmb_ID]:[Cmb_ID]],0),SUM(N(EE$1),N($R107),1)),CHOOSE(AC[[M]:[M]],1,0,1,AC[[DB]:[DB]])),PRODUCT(SUM(ROUND(AVERAGE(VALUE(EE$3),VALUE($P107)),0),CHOOSE(IF(OR(EE$1,$R107),4,INDEX(CMB[[Res_Rare]:[Res_Rare]],MATCH(ROUND(MIN(SUM(EE$4,$O107/1000),SUM($O107,EE$4/1000)),3),CMB[[Cmb_ID]:[Cmb_ID]],0))),-1,-1,0,0)),IF(OR(EE$1,$R107),4,INDEX(CMB[[Cmb_Rare]:[Cmb_Rare]],MATCH(ROUND(MIN(SUM(EE$4,$O107/1000),SUM($O107,EE$4/1000)),3),CMB[[Cmb_ID]:[Cmb_ID]],0))),CHOOSE(AC[[M]:[M]],2,1,1,SUM(AC[[AB]:[DB]])))),""))</f>
        <v/>
      </c>
      <c r="EF107" t="str">
        <f>IF(OR(EF$5="",$S107=""),"",IFERROR(SUM(PRODUCT(INDEX(CMB[[BA_0O]:[BA_2O]],MATCH(ROUND(MIN(SUM(EF$4,$O107/1000),SUM($O107,EF$4/1000)),3),CMB[[Cmb_ID]:[Cmb_ID]],0),SUM(N(EF$1),N($R107),1)),CHOOSE(AC[[M]:[M]],1,1,0,AC[[AB]:[AB]])),PRODUCT(INDEX(CMB[[BD_0O]:[BD_2O]],MATCH(ROUND(MIN(SUM(EF$4,$O107/1000),SUM($O107,EF$4/1000)),3),CMB[[Cmb_ID]:[Cmb_ID]],0),SUM(N(EF$1),N($R107),1)),CHOOSE(AC[[M]:[M]],1,0,1,AC[[DB]:[DB]])),PRODUCT(SUM(ROUND(AVERAGE(VALUE(EF$3),VALUE($P107)),0),CHOOSE(IF(OR(EF$1,$R107),4,INDEX(CMB[[Res_Rare]:[Res_Rare]],MATCH(ROUND(MIN(SUM(EF$4,$O107/1000),SUM($O107,EF$4/1000)),3),CMB[[Cmb_ID]:[Cmb_ID]],0))),-1,-1,0,0)),IF(OR(EF$1,$R107),4,INDEX(CMB[[Cmb_Rare]:[Cmb_Rare]],MATCH(ROUND(MIN(SUM(EF$4,$O107/1000),SUM($O107,EF$4/1000)),3),CMB[[Cmb_ID]:[Cmb_ID]],0))),CHOOSE(AC[[M]:[M]],2,1,1,SUM(AC[[AB]:[DB]])))),""))</f>
        <v/>
      </c>
      <c r="EG107" t="str">
        <f>IF(OR(EG$5="",$S107=""),"",IFERROR(SUM(PRODUCT(INDEX(CMB[[BA_0O]:[BA_2O]],MATCH(ROUND(MIN(SUM(EG$4,$O107/1000),SUM($O107,EG$4/1000)),3),CMB[[Cmb_ID]:[Cmb_ID]],0),SUM(N(EG$1),N($R107),1)),CHOOSE(AC[[M]:[M]],1,1,0,AC[[AB]:[AB]])),PRODUCT(INDEX(CMB[[BD_0O]:[BD_2O]],MATCH(ROUND(MIN(SUM(EG$4,$O107/1000),SUM($O107,EG$4/1000)),3),CMB[[Cmb_ID]:[Cmb_ID]],0),SUM(N(EG$1),N($R107),1)),CHOOSE(AC[[M]:[M]],1,0,1,AC[[DB]:[DB]])),PRODUCT(SUM(ROUND(AVERAGE(VALUE(EG$3),VALUE($P107)),0),CHOOSE(IF(OR(EG$1,$R107),4,INDEX(CMB[[Res_Rare]:[Res_Rare]],MATCH(ROUND(MIN(SUM(EG$4,$O107/1000),SUM($O107,EG$4/1000)),3),CMB[[Cmb_ID]:[Cmb_ID]],0))),-1,-1,0,0)),IF(OR(EG$1,$R107),4,INDEX(CMB[[Cmb_Rare]:[Cmb_Rare]],MATCH(ROUND(MIN(SUM(EG$4,$O107/1000),SUM($O107,EG$4/1000)),3),CMB[[Cmb_ID]:[Cmb_ID]],0))),CHOOSE(AC[[M]:[M]],2,1,1,SUM(AC[[AB]:[DB]])))),""))</f>
        <v/>
      </c>
      <c r="EH107" t="str">
        <f>IF(OR(EH$5="",$S107=""),"",IFERROR(SUM(PRODUCT(INDEX(CMB[[BA_0O]:[BA_2O]],MATCH(ROUND(MIN(SUM(EH$4,$O107/1000),SUM($O107,EH$4/1000)),3),CMB[[Cmb_ID]:[Cmb_ID]],0),SUM(N(EH$1),N($R107),1)),CHOOSE(AC[[M]:[M]],1,1,0,AC[[AB]:[AB]])),PRODUCT(INDEX(CMB[[BD_0O]:[BD_2O]],MATCH(ROUND(MIN(SUM(EH$4,$O107/1000),SUM($O107,EH$4/1000)),3),CMB[[Cmb_ID]:[Cmb_ID]],0),SUM(N(EH$1),N($R107),1)),CHOOSE(AC[[M]:[M]],1,0,1,AC[[DB]:[DB]])),PRODUCT(SUM(ROUND(AVERAGE(VALUE(EH$3),VALUE($P107)),0),CHOOSE(IF(OR(EH$1,$R107),4,INDEX(CMB[[Res_Rare]:[Res_Rare]],MATCH(ROUND(MIN(SUM(EH$4,$O107/1000),SUM($O107,EH$4/1000)),3),CMB[[Cmb_ID]:[Cmb_ID]],0))),-1,-1,0,0)),IF(OR(EH$1,$R107),4,INDEX(CMB[[Cmb_Rare]:[Cmb_Rare]],MATCH(ROUND(MIN(SUM(EH$4,$O107/1000),SUM($O107,EH$4/1000)),3),CMB[[Cmb_ID]:[Cmb_ID]],0))),CHOOSE(AC[[M]:[M]],2,1,1,SUM(AC[[AB]:[DB]])))),""))</f>
        <v/>
      </c>
      <c r="EI107" t="str">
        <f>IF(OR(EI$5="",$S107=""),"",IFERROR(SUM(PRODUCT(INDEX(CMB[[BA_0O]:[BA_2O]],MATCH(ROUND(MIN(SUM(EI$4,$O107/1000),SUM($O107,EI$4/1000)),3),CMB[[Cmb_ID]:[Cmb_ID]],0),SUM(N(EI$1),N($R107),1)),CHOOSE(AC[[M]:[M]],1,1,0,AC[[AB]:[AB]])),PRODUCT(INDEX(CMB[[BD_0O]:[BD_2O]],MATCH(ROUND(MIN(SUM(EI$4,$O107/1000),SUM($O107,EI$4/1000)),3),CMB[[Cmb_ID]:[Cmb_ID]],0),SUM(N(EI$1),N($R107),1)),CHOOSE(AC[[M]:[M]],1,0,1,AC[[DB]:[DB]])),PRODUCT(SUM(ROUND(AVERAGE(VALUE(EI$3),VALUE($P107)),0),CHOOSE(IF(OR(EI$1,$R107),4,INDEX(CMB[[Res_Rare]:[Res_Rare]],MATCH(ROUND(MIN(SUM(EI$4,$O107/1000),SUM($O107,EI$4/1000)),3),CMB[[Cmb_ID]:[Cmb_ID]],0))),-1,-1,0,0)),IF(OR(EI$1,$R107),4,INDEX(CMB[[Cmb_Rare]:[Cmb_Rare]],MATCH(ROUND(MIN(SUM(EI$4,$O107/1000),SUM($O107,EI$4/1000)),3),CMB[[Cmb_ID]:[Cmb_ID]],0))),CHOOSE(AC[[M]:[M]],2,1,1,SUM(AC[[AB]:[DB]])))),""))</f>
        <v/>
      </c>
      <c r="EJ107" t="str">
        <f>IF(OR(EJ$5="",$S107=""),"",IFERROR(SUM(PRODUCT(INDEX(CMB[[BA_0O]:[BA_2O]],MATCH(ROUND(MIN(SUM(EJ$4,$O107/1000),SUM($O107,EJ$4/1000)),3),CMB[[Cmb_ID]:[Cmb_ID]],0),SUM(N(EJ$1),N($R107),1)),CHOOSE(AC[[M]:[M]],1,1,0,AC[[AB]:[AB]])),PRODUCT(INDEX(CMB[[BD_0O]:[BD_2O]],MATCH(ROUND(MIN(SUM(EJ$4,$O107/1000),SUM($O107,EJ$4/1000)),3),CMB[[Cmb_ID]:[Cmb_ID]],0),SUM(N(EJ$1),N($R107),1)),CHOOSE(AC[[M]:[M]],1,0,1,AC[[DB]:[DB]])),PRODUCT(SUM(ROUND(AVERAGE(VALUE(EJ$3),VALUE($P107)),0),CHOOSE(IF(OR(EJ$1,$R107),4,INDEX(CMB[[Res_Rare]:[Res_Rare]],MATCH(ROUND(MIN(SUM(EJ$4,$O107/1000),SUM($O107,EJ$4/1000)),3),CMB[[Cmb_ID]:[Cmb_ID]],0))),-1,-1,0,0)),IF(OR(EJ$1,$R107),4,INDEX(CMB[[Cmb_Rare]:[Cmb_Rare]],MATCH(ROUND(MIN(SUM(EJ$4,$O107/1000),SUM($O107,EJ$4/1000)),3),CMB[[Cmb_ID]:[Cmb_ID]],0))),CHOOSE(AC[[M]:[M]],2,1,1,SUM(AC[[AB]:[DB]])))),""))</f>
        <v/>
      </c>
      <c r="EK107" t="str">
        <f>IF(OR(EK$5="",$S107=""),"",IFERROR(SUM(PRODUCT(INDEX(CMB[[BA_0O]:[BA_2O]],MATCH(ROUND(MIN(SUM(EK$4,$O107/1000),SUM($O107,EK$4/1000)),3),CMB[[Cmb_ID]:[Cmb_ID]],0),SUM(N(EK$1),N($R107),1)),CHOOSE(AC[[M]:[M]],1,1,0,AC[[AB]:[AB]])),PRODUCT(INDEX(CMB[[BD_0O]:[BD_2O]],MATCH(ROUND(MIN(SUM(EK$4,$O107/1000),SUM($O107,EK$4/1000)),3),CMB[[Cmb_ID]:[Cmb_ID]],0),SUM(N(EK$1),N($R107),1)),CHOOSE(AC[[M]:[M]],1,0,1,AC[[DB]:[DB]])),PRODUCT(SUM(ROUND(AVERAGE(VALUE(EK$3),VALUE($P107)),0),CHOOSE(IF(OR(EK$1,$R107),4,INDEX(CMB[[Res_Rare]:[Res_Rare]],MATCH(ROUND(MIN(SUM(EK$4,$O107/1000),SUM($O107,EK$4/1000)),3),CMB[[Cmb_ID]:[Cmb_ID]],0))),-1,-1,0,0)),IF(OR(EK$1,$R107),4,INDEX(CMB[[Cmb_Rare]:[Cmb_Rare]],MATCH(ROUND(MIN(SUM(EK$4,$O107/1000),SUM($O107,EK$4/1000)),3),CMB[[Cmb_ID]:[Cmb_ID]],0))),CHOOSE(AC[[M]:[M]],2,1,1,SUM(AC[[AB]:[DB]])))),""))</f>
        <v/>
      </c>
      <c r="EL107" t="str">
        <f>IF(OR(EL$5="",$S107=""),"",IFERROR(SUM(PRODUCT(INDEX(CMB[[BA_0O]:[BA_2O]],MATCH(ROUND(MIN(SUM(EL$4,$O107/1000),SUM($O107,EL$4/1000)),3),CMB[[Cmb_ID]:[Cmb_ID]],0),SUM(N(EL$1),N($R107),1)),CHOOSE(AC[[M]:[M]],1,1,0,AC[[AB]:[AB]])),PRODUCT(INDEX(CMB[[BD_0O]:[BD_2O]],MATCH(ROUND(MIN(SUM(EL$4,$O107/1000),SUM($O107,EL$4/1000)),3),CMB[[Cmb_ID]:[Cmb_ID]],0),SUM(N(EL$1),N($R107),1)),CHOOSE(AC[[M]:[M]],1,0,1,AC[[DB]:[DB]])),PRODUCT(SUM(ROUND(AVERAGE(VALUE(EL$3),VALUE($P107)),0),CHOOSE(IF(OR(EL$1,$R107),4,INDEX(CMB[[Res_Rare]:[Res_Rare]],MATCH(ROUND(MIN(SUM(EL$4,$O107/1000),SUM($O107,EL$4/1000)),3),CMB[[Cmb_ID]:[Cmb_ID]],0))),-1,-1,0,0)),IF(OR(EL$1,$R107),4,INDEX(CMB[[Cmb_Rare]:[Cmb_Rare]],MATCH(ROUND(MIN(SUM(EL$4,$O107/1000),SUM($O107,EL$4/1000)),3),CMB[[Cmb_ID]:[Cmb_ID]],0))),CHOOSE(AC[[M]:[M]],2,1,1,SUM(AC[[AB]:[DB]])))),""))</f>
        <v/>
      </c>
      <c r="EM107" t="str">
        <f>IF(OR(EM$5="",$S107=""),"",IFERROR(SUM(PRODUCT(INDEX(CMB[[BA_0O]:[BA_2O]],MATCH(ROUND(MIN(SUM(EM$4,$O107/1000),SUM($O107,EM$4/1000)),3),CMB[[Cmb_ID]:[Cmb_ID]],0),SUM(N(EM$1),N($R107),1)),CHOOSE(AC[[M]:[M]],1,1,0,AC[[AB]:[AB]])),PRODUCT(INDEX(CMB[[BD_0O]:[BD_2O]],MATCH(ROUND(MIN(SUM(EM$4,$O107/1000),SUM($O107,EM$4/1000)),3),CMB[[Cmb_ID]:[Cmb_ID]],0),SUM(N(EM$1),N($R107),1)),CHOOSE(AC[[M]:[M]],1,0,1,AC[[DB]:[DB]])),PRODUCT(SUM(ROUND(AVERAGE(VALUE(EM$3),VALUE($P107)),0),CHOOSE(IF(OR(EM$1,$R107),4,INDEX(CMB[[Res_Rare]:[Res_Rare]],MATCH(ROUND(MIN(SUM(EM$4,$O107/1000),SUM($O107,EM$4/1000)),3),CMB[[Cmb_ID]:[Cmb_ID]],0))),-1,-1,0,0)),IF(OR(EM$1,$R107),4,INDEX(CMB[[Cmb_Rare]:[Cmb_Rare]],MATCH(ROUND(MIN(SUM(EM$4,$O107/1000),SUM($O107,EM$4/1000)),3),CMB[[Cmb_ID]:[Cmb_ID]],0))),CHOOSE(AC[[M]:[M]],2,1,1,SUM(AC[[AB]:[DB]])))),""))</f>
        <v/>
      </c>
      <c r="EN107" t="str">
        <f>IF(OR(EN$5="",$S107=""),"",IFERROR(SUM(PRODUCT(INDEX(CMB[[BA_0O]:[BA_2O]],MATCH(ROUND(MIN(SUM(EN$4,$O107/1000),SUM($O107,EN$4/1000)),3),CMB[[Cmb_ID]:[Cmb_ID]],0),SUM(N(EN$1),N($R107),1)),CHOOSE(AC[[M]:[M]],1,1,0,AC[[AB]:[AB]])),PRODUCT(INDEX(CMB[[BD_0O]:[BD_2O]],MATCH(ROUND(MIN(SUM(EN$4,$O107/1000),SUM($O107,EN$4/1000)),3),CMB[[Cmb_ID]:[Cmb_ID]],0),SUM(N(EN$1),N($R107),1)),CHOOSE(AC[[M]:[M]],1,0,1,AC[[DB]:[DB]])),PRODUCT(SUM(ROUND(AVERAGE(VALUE(EN$3),VALUE($P107)),0),CHOOSE(IF(OR(EN$1,$R107),4,INDEX(CMB[[Res_Rare]:[Res_Rare]],MATCH(ROUND(MIN(SUM(EN$4,$O107/1000),SUM($O107,EN$4/1000)),3),CMB[[Cmb_ID]:[Cmb_ID]],0))),-1,-1,0,0)),IF(OR(EN$1,$R107),4,INDEX(CMB[[Cmb_Rare]:[Cmb_Rare]],MATCH(ROUND(MIN(SUM(EN$4,$O107/1000),SUM($O107,EN$4/1000)),3),CMB[[Cmb_ID]:[Cmb_ID]],0))),CHOOSE(AC[[M]:[M]],2,1,1,SUM(AC[[AB]:[DB]])))),""))</f>
        <v/>
      </c>
      <c r="EO107" t="str">
        <f>IF(OR(EO$5="",$S107=""),"",IFERROR(SUM(PRODUCT(INDEX(CMB[[BA_0O]:[BA_2O]],MATCH(ROUND(MIN(SUM(EO$4,$O107/1000),SUM($O107,EO$4/1000)),3),CMB[[Cmb_ID]:[Cmb_ID]],0),SUM(N(EO$1),N($R107),1)),CHOOSE(AC[[M]:[M]],1,1,0,AC[[AB]:[AB]])),PRODUCT(INDEX(CMB[[BD_0O]:[BD_2O]],MATCH(ROUND(MIN(SUM(EO$4,$O107/1000),SUM($O107,EO$4/1000)),3),CMB[[Cmb_ID]:[Cmb_ID]],0),SUM(N(EO$1),N($R107),1)),CHOOSE(AC[[M]:[M]],1,0,1,AC[[DB]:[DB]])),PRODUCT(SUM(ROUND(AVERAGE(VALUE(EO$3),VALUE($P107)),0),CHOOSE(IF(OR(EO$1,$R107),4,INDEX(CMB[[Res_Rare]:[Res_Rare]],MATCH(ROUND(MIN(SUM(EO$4,$O107/1000),SUM($O107,EO$4/1000)),3),CMB[[Cmb_ID]:[Cmb_ID]],0))),-1,-1,0,0)),IF(OR(EO$1,$R107),4,INDEX(CMB[[Cmb_Rare]:[Cmb_Rare]],MATCH(ROUND(MIN(SUM(EO$4,$O107/1000),SUM($O107,EO$4/1000)),3),CMB[[Cmb_ID]:[Cmb_ID]],0))),CHOOSE(AC[[M]:[M]],2,1,1,SUM(AC[[AB]:[DB]])))),""))</f>
        <v/>
      </c>
      <c r="EP107" t="str">
        <f>IF(OR(EP$5="",$S107=""),"",IFERROR(SUM(PRODUCT(INDEX(CMB[[BA_0O]:[BA_2O]],MATCH(ROUND(MIN(SUM(EP$4,$O107/1000),SUM($O107,EP$4/1000)),3),CMB[[Cmb_ID]:[Cmb_ID]],0),SUM(N(EP$1),N($R107),1)),CHOOSE(AC[[M]:[M]],1,1,0,AC[[AB]:[AB]])),PRODUCT(INDEX(CMB[[BD_0O]:[BD_2O]],MATCH(ROUND(MIN(SUM(EP$4,$O107/1000),SUM($O107,EP$4/1000)),3),CMB[[Cmb_ID]:[Cmb_ID]],0),SUM(N(EP$1),N($R107),1)),CHOOSE(AC[[M]:[M]],1,0,1,AC[[DB]:[DB]])),PRODUCT(SUM(ROUND(AVERAGE(VALUE(EP$3),VALUE($P107)),0),CHOOSE(IF(OR(EP$1,$R107),4,INDEX(CMB[[Res_Rare]:[Res_Rare]],MATCH(ROUND(MIN(SUM(EP$4,$O107/1000),SUM($O107,EP$4/1000)),3),CMB[[Cmb_ID]:[Cmb_ID]],0))),-1,-1,0,0)),IF(OR(EP$1,$R107),4,INDEX(CMB[[Cmb_Rare]:[Cmb_Rare]],MATCH(ROUND(MIN(SUM(EP$4,$O107/1000),SUM($O107,EP$4/1000)),3),CMB[[Cmb_ID]:[Cmb_ID]],0))),CHOOSE(AC[[M]:[M]],2,1,1,SUM(AC[[AB]:[DB]])))),""))</f>
        <v/>
      </c>
      <c r="EQ107" t="str">
        <f>IF(OR(EQ$5="",$S107=""),"",IFERROR(SUM(PRODUCT(INDEX(CMB[[BA_0O]:[BA_2O]],MATCH(ROUND(MIN(SUM(EQ$4,$O107/1000),SUM($O107,EQ$4/1000)),3),CMB[[Cmb_ID]:[Cmb_ID]],0),SUM(N(EQ$1),N($R107),1)),CHOOSE(AC[[M]:[M]],1,1,0,AC[[AB]:[AB]])),PRODUCT(INDEX(CMB[[BD_0O]:[BD_2O]],MATCH(ROUND(MIN(SUM(EQ$4,$O107/1000),SUM($O107,EQ$4/1000)),3),CMB[[Cmb_ID]:[Cmb_ID]],0),SUM(N(EQ$1),N($R107),1)),CHOOSE(AC[[M]:[M]],1,0,1,AC[[DB]:[DB]])),PRODUCT(SUM(ROUND(AVERAGE(VALUE(EQ$3),VALUE($P107)),0),CHOOSE(IF(OR(EQ$1,$R107),4,INDEX(CMB[[Res_Rare]:[Res_Rare]],MATCH(ROUND(MIN(SUM(EQ$4,$O107/1000),SUM($O107,EQ$4/1000)),3),CMB[[Cmb_ID]:[Cmb_ID]],0))),-1,-1,0,0)),IF(OR(EQ$1,$R107),4,INDEX(CMB[[Cmb_Rare]:[Cmb_Rare]],MATCH(ROUND(MIN(SUM(EQ$4,$O107/1000),SUM($O107,EQ$4/1000)),3),CMB[[Cmb_ID]:[Cmb_ID]],0))),CHOOSE(AC[[M]:[M]],2,1,1,SUM(AC[[AB]:[DB]])))),""))</f>
        <v/>
      </c>
      <c r="ER107" t="str">
        <f>IF(OR(ER$5="",$S107=""),"",IFERROR(SUM(PRODUCT(INDEX(CMB[[BA_0O]:[BA_2O]],MATCH(ROUND(MIN(SUM(ER$4,$O107/1000),SUM($O107,ER$4/1000)),3),CMB[[Cmb_ID]:[Cmb_ID]],0),SUM(N(ER$1),N($R107),1)),CHOOSE(AC[[M]:[M]],1,1,0,AC[[AB]:[AB]])),PRODUCT(INDEX(CMB[[BD_0O]:[BD_2O]],MATCH(ROUND(MIN(SUM(ER$4,$O107/1000),SUM($O107,ER$4/1000)),3),CMB[[Cmb_ID]:[Cmb_ID]],0),SUM(N(ER$1),N($R107),1)),CHOOSE(AC[[M]:[M]],1,0,1,AC[[DB]:[DB]])),PRODUCT(SUM(ROUND(AVERAGE(VALUE(ER$3),VALUE($P107)),0),CHOOSE(IF(OR(ER$1,$R107),4,INDEX(CMB[[Res_Rare]:[Res_Rare]],MATCH(ROUND(MIN(SUM(ER$4,$O107/1000),SUM($O107,ER$4/1000)),3),CMB[[Cmb_ID]:[Cmb_ID]],0))),-1,-1,0,0)),IF(OR(ER$1,$R107),4,INDEX(CMB[[Cmb_Rare]:[Cmb_Rare]],MATCH(ROUND(MIN(SUM(ER$4,$O107/1000),SUM($O107,ER$4/1000)),3),CMB[[Cmb_ID]:[Cmb_ID]],0))),CHOOSE(AC[[M]:[M]],2,1,1,SUM(AC[[AB]:[DB]])))),""))</f>
        <v/>
      </c>
      <c r="ES107" t="str">
        <f>IF(OR(ES$5="",$S107=""),"",IFERROR(SUM(PRODUCT(INDEX(CMB[[BA_0O]:[BA_2O]],MATCH(ROUND(MIN(SUM(ES$4,$O107/1000),SUM($O107,ES$4/1000)),3),CMB[[Cmb_ID]:[Cmb_ID]],0),SUM(N(ES$1),N($R107),1)),CHOOSE(AC[[M]:[M]],1,1,0,AC[[AB]:[AB]])),PRODUCT(INDEX(CMB[[BD_0O]:[BD_2O]],MATCH(ROUND(MIN(SUM(ES$4,$O107/1000),SUM($O107,ES$4/1000)),3),CMB[[Cmb_ID]:[Cmb_ID]],0),SUM(N(ES$1),N($R107),1)),CHOOSE(AC[[M]:[M]],1,0,1,AC[[DB]:[DB]])),PRODUCT(SUM(ROUND(AVERAGE(VALUE(ES$3),VALUE($P107)),0),CHOOSE(IF(OR(ES$1,$R107),4,INDEX(CMB[[Res_Rare]:[Res_Rare]],MATCH(ROUND(MIN(SUM(ES$4,$O107/1000),SUM($O107,ES$4/1000)),3),CMB[[Cmb_ID]:[Cmb_ID]],0))),-1,-1,0,0)),IF(OR(ES$1,$R107),4,INDEX(CMB[[Cmb_Rare]:[Cmb_Rare]],MATCH(ROUND(MIN(SUM(ES$4,$O107/1000),SUM($O107,ES$4/1000)),3),CMB[[Cmb_ID]:[Cmb_ID]],0))),CHOOSE(AC[[M]:[M]],2,1,1,SUM(AC[[AB]:[DB]])))),""))</f>
        <v/>
      </c>
      <c r="ET107" t="str">
        <f>IF(OR(ET$5="",$S107=""),"",IFERROR(SUM(PRODUCT(INDEX(CMB[[BA_0O]:[BA_2O]],MATCH(ROUND(MIN(SUM(ET$4,$O107/1000),SUM($O107,ET$4/1000)),3),CMB[[Cmb_ID]:[Cmb_ID]],0),SUM(N(ET$1),N($R107),1)),CHOOSE(AC[[M]:[M]],1,1,0,AC[[AB]:[AB]])),PRODUCT(INDEX(CMB[[BD_0O]:[BD_2O]],MATCH(ROUND(MIN(SUM(ET$4,$O107/1000),SUM($O107,ET$4/1000)),3),CMB[[Cmb_ID]:[Cmb_ID]],0),SUM(N(ET$1),N($R107),1)),CHOOSE(AC[[M]:[M]],1,0,1,AC[[DB]:[DB]])),PRODUCT(SUM(ROUND(AVERAGE(VALUE(ET$3),VALUE($P107)),0),CHOOSE(IF(OR(ET$1,$R107),4,INDEX(CMB[[Res_Rare]:[Res_Rare]],MATCH(ROUND(MIN(SUM(ET$4,$O107/1000),SUM($O107,ET$4/1000)),3),CMB[[Cmb_ID]:[Cmb_ID]],0))),-1,-1,0,0)),IF(OR(ET$1,$R107),4,INDEX(CMB[[Cmb_Rare]:[Cmb_Rare]],MATCH(ROUND(MIN(SUM(ET$4,$O107/1000),SUM($O107,ET$4/1000)),3),CMB[[Cmb_ID]:[Cmb_ID]],0))),CHOOSE(AC[[M]:[M]],2,1,1,SUM(AC[[AB]:[DB]])))),""))</f>
        <v/>
      </c>
      <c r="EU107" t="str">
        <f>IF(OR(EU$5="",$S107=""),"",IFERROR(SUM(PRODUCT(INDEX(CMB[[BA_0O]:[BA_2O]],MATCH(ROUND(MIN(SUM(EU$4,$O107/1000),SUM($O107,EU$4/1000)),3),CMB[[Cmb_ID]:[Cmb_ID]],0),SUM(N(EU$1),N($R107),1)),CHOOSE(AC[[M]:[M]],1,1,0,AC[[AB]:[AB]])),PRODUCT(INDEX(CMB[[BD_0O]:[BD_2O]],MATCH(ROUND(MIN(SUM(EU$4,$O107/1000),SUM($O107,EU$4/1000)),3),CMB[[Cmb_ID]:[Cmb_ID]],0),SUM(N(EU$1),N($R107),1)),CHOOSE(AC[[M]:[M]],1,0,1,AC[[DB]:[DB]])),PRODUCT(SUM(ROUND(AVERAGE(VALUE(EU$3),VALUE($P107)),0),CHOOSE(IF(OR(EU$1,$R107),4,INDEX(CMB[[Res_Rare]:[Res_Rare]],MATCH(ROUND(MIN(SUM(EU$4,$O107/1000),SUM($O107,EU$4/1000)),3),CMB[[Cmb_ID]:[Cmb_ID]],0))),-1,-1,0,0)),IF(OR(EU$1,$R107),4,INDEX(CMB[[Cmb_Rare]:[Cmb_Rare]],MATCH(ROUND(MIN(SUM(EU$4,$O107/1000),SUM($O107,EU$4/1000)),3),CMB[[Cmb_ID]:[Cmb_ID]],0))),CHOOSE(AC[[M]:[M]],2,1,1,SUM(AC[[AB]:[DB]])))),""))</f>
        <v/>
      </c>
      <c r="EV107" t="str">
        <f>IF(OR(EV$5="",$S107=""),"",IFERROR(SUM(PRODUCT(INDEX(CMB[[BA_0O]:[BA_2O]],MATCH(ROUND(MIN(SUM(EV$4,$O107/1000),SUM($O107,EV$4/1000)),3),CMB[[Cmb_ID]:[Cmb_ID]],0),SUM(N(EV$1),N($R107),1)),CHOOSE(AC[[M]:[M]],1,1,0,AC[[AB]:[AB]])),PRODUCT(INDEX(CMB[[BD_0O]:[BD_2O]],MATCH(ROUND(MIN(SUM(EV$4,$O107/1000),SUM($O107,EV$4/1000)),3),CMB[[Cmb_ID]:[Cmb_ID]],0),SUM(N(EV$1),N($R107),1)),CHOOSE(AC[[M]:[M]],1,0,1,AC[[DB]:[DB]])),PRODUCT(SUM(ROUND(AVERAGE(VALUE(EV$3),VALUE($P107)),0),CHOOSE(IF(OR(EV$1,$R107),4,INDEX(CMB[[Res_Rare]:[Res_Rare]],MATCH(ROUND(MIN(SUM(EV$4,$O107/1000),SUM($O107,EV$4/1000)),3),CMB[[Cmb_ID]:[Cmb_ID]],0))),-1,-1,0,0)),IF(OR(EV$1,$R107),4,INDEX(CMB[[Cmb_Rare]:[Cmb_Rare]],MATCH(ROUND(MIN(SUM(EV$4,$O107/1000),SUM($O107,EV$4/1000)),3),CMB[[Cmb_ID]:[Cmb_ID]],0))),CHOOSE(AC[[M]:[M]],2,1,1,SUM(AC[[AB]:[DB]])))),""))</f>
        <v/>
      </c>
      <c r="EW107" t="str">
        <f>IF(OR(EW$5="",$S107=""),"",IFERROR(SUM(PRODUCT(INDEX(CMB[[BA_0O]:[BA_2O]],MATCH(ROUND(MIN(SUM(EW$4,$O107/1000),SUM($O107,EW$4/1000)),3),CMB[[Cmb_ID]:[Cmb_ID]],0),SUM(N(EW$1),N($R107),1)),CHOOSE(AC[[M]:[M]],1,1,0,AC[[AB]:[AB]])),PRODUCT(INDEX(CMB[[BD_0O]:[BD_2O]],MATCH(ROUND(MIN(SUM(EW$4,$O107/1000),SUM($O107,EW$4/1000)),3),CMB[[Cmb_ID]:[Cmb_ID]],0),SUM(N(EW$1),N($R107),1)),CHOOSE(AC[[M]:[M]],1,0,1,AC[[DB]:[DB]])),PRODUCT(SUM(ROUND(AVERAGE(VALUE(EW$3),VALUE($P107)),0),CHOOSE(IF(OR(EW$1,$R107),4,INDEX(CMB[[Res_Rare]:[Res_Rare]],MATCH(ROUND(MIN(SUM(EW$4,$O107/1000),SUM($O107,EW$4/1000)),3),CMB[[Cmb_ID]:[Cmb_ID]],0))),-1,-1,0,0)),IF(OR(EW$1,$R107),4,INDEX(CMB[[Cmb_Rare]:[Cmb_Rare]],MATCH(ROUND(MIN(SUM(EW$4,$O107/1000),SUM($O107,EW$4/1000)),3),CMB[[Cmb_ID]:[Cmb_ID]],0))),CHOOSE(AC[[M]:[M]],2,1,1,SUM(AC[[AB]:[DB]])))),""))</f>
        <v/>
      </c>
      <c r="EX107" t="str">
        <f>IF(OR(EX$5="",$S107=""),"",IFERROR(SUM(PRODUCT(INDEX(CMB[[BA_0O]:[BA_2O]],MATCH(ROUND(MIN(SUM(EX$4,$O107/1000),SUM($O107,EX$4/1000)),3),CMB[[Cmb_ID]:[Cmb_ID]],0),SUM(N(EX$1),N($R107),1)),CHOOSE(AC[[M]:[M]],1,1,0,AC[[AB]:[AB]])),PRODUCT(INDEX(CMB[[BD_0O]:[BD_2O]],MATCH(ROUND(MIN(SUM(EX$4,$O107/1000),SUM($O107,EX$4/1000)),3),CMB[[Cmb_ID]:[Cmb_ID]],0),SUM(N(EX$1),N($R107),1)),CHOOSE(AC[[M]:[M]],1,0,1,AC[[DB]:[DB]])),PRODUCT(SUM(ROUND(AVERAGE(VALUE(EX$3),VALUE($P107)),0),CHOOSE(IF(OR(EX$1,$R107),4,INDEX(CMB[[Res_Rare]:[Res_Rare]],MATCH(ROUND(MIN(SUM(EX$4,$O107/1000),SUM($O107,EX$4/1000)),3),CMB[[Cmb_ID]:[Cmb_ID]],0))),-1,-1,0,0)),IF(OR(EX$1,$R107),4,INDEX(CMB[[Cmb_Rare]:[Cmb_Rare]],MATCH(ROUND(MIN(SUM(EX$4,$O107/1000),SUM($O107,EX$4/1000)),3),CMB[[Cmb_ID]:[Cmb_ID]],0))),CHOOSE(AC[[M]:[M]],2,1,1,SUM(AC[[AB]:[DB]])))),""))</f>
        <v/>
      </c>
      <c r="EY107" t="str">
        <f>IF(OR(EY$5="",$S107=""),"",IFERROR(SUM(PRODUCT(INDEX(CMB[[BA_0O]:[BA_2O]],MATCH(ROUND(MIN(SUM(EY$4,$O107/1000),SUM($O107,EY$4/1000)),3),CMB[[Cmb_ID]:[Cmb_ID]],0),SUM(N(EY$1),N($R107),1)),CHOOSE(AC[[M]:[M]],1,1,0,AC[[AB]:[AB]])),PRODUCT(INDEX(CMB[[BD_0O]:[BD_2O]],MATCH(ROUND(MIN(SUM(EY$4,$O107/1000),SUM($O107,EY$4/1000)),3),CMB[[Cmb_ID]:[Cmb_ID]],0),SUM(N(EY$1),N($R107),1)),CHOOSE(AC[[M]:[M]],1,0,1,AC[[DB]:[DB]])),PRODUCT(SUM(ROUND(AVERAGE(VALUE(EY$3),VALUE($P107)),0),CHOOSE(IF(OR(EY$1,$R107),4,INDEX(CMB[[Res_Rare]:[Res_Rare]],MATCH(ROUND(MIN(SUM(EY$4,$O107/1000),SUM($O107,EY$4/1000)),3),CMB[[Cmb_ID]:[Cmb_ID]],0))),-1,-1,0,0)),IF(OR(EY$1,$R107),4,INDEX(CMB[[Cmb_Rare]:[Cmb_Rare]],MATCH(ROUND(MIN(SUM(EY$4,$O107/1000),SUM($O107,EY$4/1000)),3),CMB[[Cmb_ID]:[Cmb_ID]],0))),CHOOSE(AC[[M]:[M]],2,1,1,SUM(AC[[AB]:[DB]])))),""))</f>
        <v/>
      </c>
      <c r="EZ107" t="str">
        <f>IF(OR(EZ$5="",$S107=""),"",IFERROR(SUM(PRODUCT(INDEX(CMB[[BA_0O]:[BA_2O]],MATCH(ROUND(MIN(SUM(EZ$4,$O107/1000),SUM($O107,EZ$4/1000)),3),CMB[[Cmb_ID]:[Cmb_ID]],0),SUM(N(EZ$1),N($R107),1)),CHOOSE(AC[[M]:[M]],1,1,0,AC[[AB]:[AB]])),PRODUCT(INDEX(CMB[[BD_0O]:[BD_2O]],MATCH(ROUND(MIN(SUM(EZ$4,$O107/1000),SUM($O107,EZ$4/1000)),3),CMB[[Cmb_ID]:[Cmb_ID]],0),SUM(N(EZ$1),N($R107),1)),CHOOSE(AC[[M]:[M]],1,0,1,AC[[DB]:[DB]])),PRODUCT(SUM(ROUND(AVERAGE(VALUE(EZ$3),VALUE($P107)),0),CHOOSE(IF(OR(EZ$1,$R107),4,INDEX(CMB[[Res_Rare]:[Res_Rare]],MATCH(ROUND(MIN(SUM(EZ$4,$O107/1000),SUM($O107,EZ$4/1000)),3),CMB[[Cmb_ID]:[Cmb_ID]],0))),-1,-1,0,0)),IF(OR(EZ$1,$R107),4,INDEX(CMB[[Cmb_Rare]:[Cmb_Rare]],MATCH(ROUND(MIN(SUM(EZ$4,$O107/1000),SUM($O107,EZ$4/1000)),3),CMB[[Cmb_ID]:[Cmb_ID]],0))),CHOOSE(AC[[M]:[M]],2,1,1,SUM(AC[[AB]:[DB]])))),""))</f>
        <v/>
      </c>
      <c r="FA107" t="str">
        <f>IF(OR(FA$5="",$S107=""),"",IFERROR(SUM(PRODUCT(INDEX(CMB[[BA_0O]:[BA_2O]],MATCH(ROUND(MIN(SUM(FA$4,$O107/1000),SUM($O107,FA$4/1000)),3),CMB[[Cmb_ID]:[Cmb_ID]],0),SUM(N(FA$1),N($R107),1)),CHOOSE(AC[[M]:[M]],1,1,0,AC[[AB]:[AB]])),PRODUCT(INDEX(CMB[[BD_0O]:[BD_2O]],MATCH(ROUND(MIN(SUM(FA$4,$O107/1000),SUM($O107,FA$4/1000)),3),CMB[[Cmb_ID]:[Cmb_ID]],0),SUM(N(FA$1),N($R107),1)),CHOOSE(AC[[M]:[M]],1,0,1,AC[[DB]:[DB]])),PRODUCT(SUM(ROUND(AVERAGE(VALUE(FA$3),VALUE($P107)),0),CHOOSE(IF(OR(FA$1,$R107),4,INDEX(CMB[[Res_Rare]:[Res_Rare]],MATCH(ROUND(MIN(SUM(FA$4,$O107/1000),SUM($O107,FA$4/1000)),3),CMB[[Cmb_ID]:[Cmb_ID]],0))),-1,-1,0,0)),IF(OR(FA$1,$R107),4,INDEX(CMB[[Cmb_Rare]:[Cmb_Rare]],MATCH(ROUND(MIN(SUM(FA$4,$O107/1000),SUM($O107,FA$4/1000)),3),CMB[[Cmb_ID]:[Cmb_ID]],0))),CHOOSE(AC[[M]:[M]],2,1,1,SUM(AC[[AB]:[DB]])))),""))</f>
        <v/>
      </c>
      <c r="FB107" t="str">
        <f>IF(OR(FB$5="",$S107=""),"",IFERROR(SUM(PRODUCT(INDEX(CMB[[BA_0O]:[BA_2O]],MATCH(ROUND(MIN(SUM(FB$4,$O107/1000),SUM($O107,FB$4/1000)),3),CMB[[Cmb_ID]:[Cmb_ID]],0),SUM(N(FB$1),N($R107),1)),CHOOSE(AC[[M]:[M]],1,1,0,AC[[AB]:[AB]])),PRODUCT(INDEX(CMB[[BD_0O]:[BD_2O]],MATCH(ROUND(MIN(SUM(FB$4,$O107/1000),SUM($O107,FB$4/1000)),3),CMB[[Cmb_ID]:[Cmb_ID]],0),SUM(N(FB$1),N($R107),1)),CHOOSE(AC[[M]:[M]],1,0,1,AC[[DB]:[DB]])),PRODUCT(SUM(ROUND(AVERAGE(VALUE(FB$3),VALUE($P107)),0),CHOOSE(IF(OR(FB$1,$R107),4,INDEX(CMB[[Res_Rare]:[Res_Rare]],MATCH(ROUND(MIN(SUM(FB$4,$O107/1000),SUM($O107,FB$4/1000)),3),CMB[[Cmb_ID]:[Cmb_ID]],0))),-1,-1,0,0)),IF(OR(FB$1,$R107),4,INDEX(CMB[[Cmb_Rare]:[Cmb_Rare]],MATCH(ROUND(MIN(SUM(FB$4,$O107/1000),SUM($O107,FB$4/1000)),3),CMB[[Cmb_ID]:[Cmb_ID]],0))),CHOOSE(AC[[M]:[M]],2,1,1,SUM(AC[[AB]:[DB]])))),""))</f>
        <v/>
      </c>
      <c r="FC107" t="str">
        <f>IF(OR(FC$5="",$S107=""),"",IFERROR(SUM(PRODUCT(INDEX(CMB[[BA_0O]:[BA_2O]],MATCH(ROUND(MIN(SUM(FC$4,$O107/1000),SUM($O107,FC$4/1000)),3),CMB[[Cmb_ID]:[Cmb_ID]],0),SUM(N(FC$1),N($R107),1)),CHOOSE(AC[[M]:[M]],1,1,0,AC[[AB]:[AB]])),PRODUCT(INDEX(CMB[[BD_0O]:[BD_2O]],MATCH(ROUND(MIN(SUM(FC$4,$O107/1000),SUM($O107,FC$4/1000)),3),CMB[[Cmb_ID]:[Cmb_ID]],0),SUM(N(FC$1),N($R107),1)),CHOOSE(AC[[M]:[M]],1,0,1,AC[[DB]:[DB]])),PRODUCT(SUM(ROUND(AVERAGE(VALUE(FC$3),VALUE($P107)),0),CHOOSE(IF(OR(FC$1,$R107),4,INDEX(CMB[[Res_Rare]:[Res_Rare]],MATCH(ROUND(MIN(SUM(FC$4,$O107/1000),SUM($O107,FC$4/1000)),3),CMB[[Cmb_ID]:[Cmb_ID]],0))),-1,-1,0,0)),IF(OR(FC$1,$R107),4,INDEX(CMB[[Cmb_Rare]:[Cmb_Rare]],MATCH(ROUND(MIN(SUM(FC$4,$O107/1000),SUM($O107,FC$4/1000)),3),CMB[[Cmb_ID]:[Cmb_ID]],0))),CHOOSE(AC[[M]:[M]],2,1,1,SUM(AC[[AB]:[DB]])))),""))</f>
        <v/>
      </c>
      <c r="FD107" t="str">
        <f>IF(OR(FD$5="",$S107=""),"",IFERROR(SUM(PRODUCT(INDEX(CMB[[BA_0O]:[BA_2O]],MATCH(ROUND(MIN(SUM(FD$4,$O107/1000),SUM($O107,FD$4/1000)),3),CMB[[Cmb_ID]:[Cmb_ID]],0),SUM(N(FD$1),N($R107),1)),CHOOSE(AC[[M]:[M]],1,1,0,AC[[AB]:[AB]])),PRODUCT(INDEX(CMB[[BD_0O]:[BD_2O]],MATCH(ROUND(MIN(SUM(FD$4,$O107/1000),SUM($O107,FD$4/1000)),3),CMB[[Cmb_ID]:[Cmb_ID]],0),SUM(N(FD$1),N($R107),1)),CHOOSE(AC[[M]:[M]],1,0,1,AC[[DB]:[DB]])),PRODUCT(SUM(ROUND(AVERAGE(VALUE(FD$3),VALUE($P107)),0),CHOOSE(IF(OR(FD$1,$R107),4,INDEX(CMB[[Res_Rare]:[Res_Rare]],MATCH(ROUND(MIN(SUM(FD$4,$O107/1000),SUM($O107,FD$4/1000)),3),CMB[[Cmb_ID]:[Cmb_ID]],0))),-1,-1,0,0)),IF(OR(FD$1,$R107),4,INDEX(CMB[[Cmb_Rare]:[Cmb_Rare]],MATCH(ROUND(MIN(SUM(FD$4,$O107/1000),SUM($O107,FD$4/1000)),3),CMB[[Cmb_ID]:[Cmb_ID]],0))),CHOOSE(AC[[M]:[M]],2,1,1,SUM(AC[[AB]:[DB]])))),""))</f>
        <v/>
      </c>
      <c r="FE107" t="str">
        <f>IF(OR(FE$5="",$S107=""),"",IFERROR(SUM(PRODUCT(INDEX(CMB[[BA_0O]:[BA_2O]],MATCH(ROUND(MIN(SUM(FE$4,$O107/1000),SUM($O107,FE$4/1000)),3),CMB[[Cmb_ID]:[Cmb_ID]],0),SUM(N(FE$1),N($R107),1)),CHOOSE(AC[[M]:[M]],1,1,0,AC[[AB]:[AB]])),PRODUCT(INDEX(CMB[[BD_0O]:[BD_2O]],MATCH(ROUND(MIN(SUM(FE$4,$O107/1000),SUM($O107,FE$4/1000)),3),CMB[[Cmb_ID]:[Cmb_ID]],0),SUM(N(FE$1),N($R107),1)),CHOOSE(AC[[M]:[M]],1,0,1,AC[[DB]:[DB]])),PRODUCT(SUM(ROUND(AVERAGE(VALUE(FE$3),VALUE($P107)),0),CHOOSE(IF(OR(FE$1,$R107),4,INDEX(CMB[[Res_Rare]:[Res_Rare]],MATCH(ROUND(MIN(SUM(FE$4,$O107/1000),SUM($O107,FE$4/1000)),3),CMB[[Cmb_ID]:[Cmb_ID]],0))),-1,-1,0,0)),IF(OR(FE$1,$R107),4,INDEX(CMB[[Cmb_Rare]:[Cmb_Rare]],MATCH(ROUND(MIN(SUM(FE$4,$O107/1000),SUM($O107,FE$4/1000)),3),CMB[[Cmb_ID]:[Cmb_ID]],0))),CHOOSE(AC[[M]:[M]],2,1,1,SUM(AC[[AB]:[DB]])))),""))</f>
        <v/>
      </c>
      <c r="FF107" t="str">
        <f>IF(OR(FF$5="",$S107=""),"",IFERROR(SUM(PRODUCT(INDEX(CMB[[BA_0O]:[BA_2O]],MATCH(ROUND(MIN(SUM(FF$4,$O107/1000),SUM($O107,FF$4/1000)),3),CMB[[Cmb_ID]:[Cmb_ID]],0),SUM(N(FF$1),N($R107),1)),CHOOSE(AC[[M]:[M]],1,1,0,AC[[AB]:[AB]])),PRODUCT(INDEX(CMB[[BD_0O]:[BD_2O]],MATCH(ROUND(MIN(SUM(FF$4,$O107/1000),SUM($O107,FF$4/1000)),3),CMB[[Cmb_ID]:[Cmb_ID]],0),SUM(N(FF$1),N($R107),1)),CHOOSE(AC[[M]:[M]],1,0,1,AC[[DB]:[DB]])),PRODUCT(SUM(ROUND(AVERAGE(VALUE(FF$3),VALUE($P107)),0),CHOOSE(IF(OR(FF$1,$R107),4,INDEX(CMB[[Res_Rare]:[Res_Rare]],MATCH(ROUND(MIN(SUM(FF$4,$O107/1000),SUM($O107,FF$4/1000)),3),CMB[[Cmb_ID]:[Cmb_ID]],0))),-1,-1,0,0)),IF(OR(FF$1,$R107),4,INDEX(CMB[[Cmb_Rare]:[Cmb_Rare]],MATCH(ROUND(MIN(SUM(FF$4,$O107/1000),SUM($O107,FF$4/1000)),3),CMB[[Cmb_ID]:[Cmb_ID]],0))),CHOOSE(AC[[M]:[M]],2,1,1,SUM(AC[[AB]:[DB]])))),""))</f>
        <v/>
      </c>
      <c r="FG107" t="str">
        <f>IF(OR(FG$5="",$S107=""),"",IFERROR(SUM(PRODUCT(INDEX(CMB[[BA_0O]:[BA_2O]],MATCH(ROUND(MIN(SUM(FG$4,$O107/1000),SUM($O107,FG$4/1000)),3),CMB[[Cmb_ID]:[Cmb_ID]],0),SUM(N(FG$1),N($R107),1)),CHOOSE(AC[[M]:[M]],1,1,0,AC[[AB]:[AB]])),PRODUCT(INDEX(CMB[[BD_0O]:[BD_2O]],MATCH(ROUND(MIN(SUM(FG$4,$O107/1000),SUM($O107,FG$4/1000)),3),CMB[[Cmb_ID]:[Cmb_ID]],0),SUM(N(FG$1),N($R107),1)),CHOOSE(AC[[M]:[M]],1,0,1,AC[[DB]:[DB]])),PRODUCT(SUM(ROUND(AVERAGE(VALUE(FG$3),VALUE($P107)),0),CHOOSE(IF(OR(FG$1,$R107),4,INDEX(CMB[[Res_Rare]:[Res_Rare]],MATCH(ROUND(MIN(SUM(FG$4,$O107/1000),SUM($O107,FG$4/1000)),3),CMB[[Cmb_ID]:[Cmb_ID]],0))),-1,-1,0,0)),IF(OR(FG$1,$R107),4,INDEX(CMB[[Cmb_Rare]:[Cmb_Rare]],MATCH(ROUND(MIN(SUM(FG$4,$O107/1000),SUM($O107,FG$4/1000)),3),CMB[[Cmb_ID]:[Cmb_ID]],0))),CHOOSE(AC[[M]:[M]],2,1,1,SUM(AC[[AB]:[DB]])))),""))</f>
        <v/>
      </c>
      <c r="FH107" t="str">
        <f>IF(OR(FH$5="",$S107=""),"",IFERROR(SUM(PRODUCT(INDEX(CMB[[BA_0O]:[BA_2O]],MATCH(ROUND(MIN(SUM(FH$4,$O107/1000),SUM($O107,FH$4/1000)),3),CMB[[Cmb_ID]:[Cmb_ID]],0),SUM(N(FH$1),N($R107),1)),CHOOSE(AC[[M]:[M]],1,1,0,AC[[AB]:[AB]])),PRODUCT(INDEX(CMB[[BD_0O]:[BD_2O]],MATCH(ROUND(MIN(SUM(FH$4,$O107/1000),SUM($O107,FH$4/1000)),3),CMB[[Cmb_ID]:[Cmb_ID]],0),SUM(N(FH$1),N($R107),1)),CHOOSE(AC[[M]:[M]],1,0,1,AC[[DB]:[DB]])),PRODUCT(SUM(ROUND(AVERAGE(VALUE(FH$3),VALUE($P107)),0),CHOOSE(IF(OR(FH$1,$R107),4,INDEX(CMB[[Res_Rare]:[Res_Rare]],MATCH(ROUND(MIN(SUM(FH$4,$O107/1000),SUM($O107,FH$4/1000)),3),CMB[[Cmb_ID]:[Cmb_ID]],0))),-1,-1,0,0)),IF(OR(FH$1,$R107),4,INDEX(CMB[[Cmb_Rare]:[Cmb_Rare]],MATCH(ROUND(MIN(SUM(FH$4,$O107/1000),SUM($O107,FH$4/1000)),3),CMB[[Cmb_ID]:[Cmb_ID]],0))),CHOOSE(AC[[M]:[M]],2,1,1,SUM(AC[[AB]:[DB]])))),""))</f>
        <v/>
      </c>
      <c r="FI107" t="str">
        <f>IF(OR(FI$5="",$S107=""),"",IFERROR(SUM(PRODUCT(INDEX(CMB[[BA_0O]:[BA_2O]],MATCH(ROUND(MIN(SUM(FI$4,$O107/1000),SUM($O107,FI$4/1000)),3),CMB[[Cmb_ID]:[Cmb_ID]],0),SUM(N(FI$1),N($R107),1)),CHOOSE(AC[[M]:[M]],1,1,0,AC[[AB]:[AB]])),PRODUCT(INDEX(CMB[[BD_0O]:[BD_2O]],MATCH(ROUND(MIN(SUM(FI$4,$O107/1000),SUM($O107,FI$4/1000)),3),CMB[[Cmb_ID]:[Cmb_ID]],0),SUM(N(FI$1),N($R107),1)),CHOOSE(AC[[M]:[M]],1,0,1,AC[[DB]:[DB]])),PRODUCT(SUM(ROUND(AVERAGE(VALUE(FI$3),VALUE($P107)),0),CHOOSE(IF(OR(FI$1,$R107),4,INDEX(CMB[[Res_Rare]:[Res_Rare]],MATCH(ROUND(MIN(SUM(FI$4,$O107/1000),SUM($O107,FI$4/1000)),3),CMB[[Cmb_ID]:[Cmb_ID]],0))),-1,-1,0,0)),IF(OR(FI$1,$R107),4,INDEX(CMB[[Cmb_Rare]:[Cmb_Rare]],MATCH(ROUND(MIN(SUM(FI$4,$O107/1000),SUM($O107,FI$4/1000)),3),CMB[[Cmb_ID]:[Cmb_ID]],0))),CHOOSE(AC[[M]:[M]],2,1,1,SUM(AC[[AB]:[DB]])))),""))</f>
        <v/>
      </c>
      <c r="FJ107" t="str">
        <f>IF(OR(FJ$5="",$S107=""),"",IFERROR(SUM(PRODUCT(INDEX(CMB[[BA_0O]:[BA_2O]],MATCH(ROUND(MIN(SUM(FJ$4,$O107/1000),SUM($O107,FJ$4/1000)),3),CMB[[Cmb_ID]:[Cmb_ID]],0),SUM(N(FJ$1),N($R107),1)),CHOOSE(AC[[M]:[M]],1,1,0,AC[[AB]:[AB]])),PRODUCT(INDEX(CMB[[BD_0O]:[BD_2O]],MATCH(ROUND(MIN(SUM(FJ$4,$O107/1000),SUM($O107,FJ$4/1000)),3),CMB[[Cmb_ID]:[Cmb_ID]],0),SUM(N(FJ$1),N($R107),1)),CHOOSE(AC[[M]:[M]],1,0,1,AC[[DB]:[DB]])),PRODUCT(SUM(ROUND(AVERAGE(VALUE(FJ$3),VALUE($P107)),0),CHOOSE(IF(OR(FJ$1,$R107),4,INDEX(CMB[[Res_Rare]:[Res_Rare]],MATCH(ROUND(MIN(SUM(FJ$4,$O107/1000),SUM($O107,FJ$4/1000)),3),CMB[[Cmb_ID]:[Cmb_ID]],0))),-1,-1,0,0)),IF(OR(FJ$1,$R107),4,INDEX(CMB[[Cmb_Rare]:[Cmb_Rare]],MATCH(ROUND(MIN(SUM(FJ$4,$O107/1000),SUM($O107,FJ$4/1000)),3),CMB[[Cmb_ID]:[Cmb_ID]],0))),CHOOSE(AC[[M]:[M]],2,1,1,SUM(AC[[AB]:[DB]])))),""))</f>
        <v/>
      </c>
      <c r="FK107" t="str">
        <f>IF(OR(FK$5="",$S107=""),"",IFERROR(SUM(PRODUCT(INDEX(CMB[[BA_0O]:[BA_2O]],MATCH(ROUND(MIN(SUM(FK$4,$O107/1000),SUM($O107,FK$4/1000)),3),CMB[[Cmb_ID]:[Cmb_ID]],0),SUM(N(FK$1),N($R107),1)),CHOOSE(AC[[M]:[M]],1,1,0,AC[[AB]:[AB]])),PRODUCT(INDEX(CMB[[BD_0O]:[BD_2O]],MATCH(ROUND(MIN(SUM(FK$4,$O107/1000),SUM($O107,FK$4/1000)),3),CMB[[Cmb_ID]:[Cmb_ID]],0),SUM(N(FK$1),N($R107),1)),CHOOSE(AC[[M]:[M]],1,0,1,AC[[DB]:[DB]])),PRODUCT(SUM(ROUND(AVERAGE(VALUE(FK$3),VALUE($P107)),0),CHOOSE(IF(OR(FK$1,$R107),4,INDEX(CMB[[Res_Rare]:[Res_Rare]],MATCH(ROUND(MIN(SUM(FK$4,$O107/1000),SUM($O107,FK$4/1000)),3),CMB[[Cmb_ID]:[Cmb_ID]],0))),-1,-1,0,0)),IF(OR(FK$1,$R107),4,INDEX(CMB[[Cmb_Rare]:[Cmb_Rare]],MATCH(ROUND(MIN(SUM(FK$4,$O107/1000),SUM($O107,FK$4/1000)),3),CMB[[Cmb_ID]:[Cmb_ID]],0))),CHOOSE(AC[[M]:[M]],2,1,1,SUM(AC[[AB]:[DB]])))),""))</f>
        <v/>
      </c>
      <c r="FL107" t="str">
        <f>IF(OR(FL$5="",$S107=""),"",IFERROR(SUM(PRODUCT(INDEX(CMB[[BA_0O]:[BA_2O]],MATCH(ROUND(MIN(SUM(FL$4,$O107/1000),SUM($O107,FL$4/1000)),3),CMB[[Cmb_ID]:[Cmb_ID]],0),SUM(N(FL$1),N($R107),1)),CHOOSE(AC[[M]:[M]],1,1,0,AC[[AB]:[AB]])),PRODUCT(INDEX(CMB[[BD_0O]:[BD_2O]],MATCH(ROUND(MIN(SUM(FL$4,$O107/1000),SUM($O107,FL$4/1000)),3),CMB[[Cmb_ID]:[Cmb_ID]],0),SUM(N(FL$1),N($R107),1)),CHOOSE(AC[[M]:[M]],1,0,1,AC[[DB]:[DB]])),PRODUCT(SUM(ROUND(AVERAGE(VALUE(FL$3),VALUE($P107)),0),CHOOSE(IF(OR(FL$1,$R107),4,INDEX(CMB[[Res_Rare]:[Res_Rare]],MATCH(ROUND(MIN(SUM(FL$4,$O107/1000),SUM($O107,FL$4/1000)),3),CMB[[Cmb_ID]:[Cmb_ID]],0))),-1,-1,0,0)),IF(OR(FL$1,$R107),4,INDEX(CMB[[Cmb_Rare]:[Cmb_Rare]],MATCH(ROUND(MIN(SUM(FL$4,$O107/1000),SUM($O107,FL$4/1000)),3),CMB[[Cmb_ID]:[Cmb_ID]],0))),CHOOSE(AC[[M]:[M]],2,1,1,SUM(AC[[AB]:[DB]])))),""))</f>
        <v/>
      </c>
      <c r="FM107" t="str">
        <f>IF(OR(FM$5="",$S107=""),"",IFERROR(SUM(PRODUCT(INDEX(CMB[[BA_0O]:[BA_2O]],MATCH(ROUND(MIN(SUM(FM$4,$O107/1000),SUM($O107,FM$4/1000)),3),CMB[[Cmb_ID]:[Cmb_ID]],0),SUM(N(FM$1),N($R107),1)),CHOOSE(AC[[M]:[M]],1,1,0,AC[[AB]:[AB]])),PRODUCT(INDEX(CMB[[BD_0O]:[BD_2O]],MATCH(ROUND(MIN(SUM(FM$4,$O107/1000),SUM($O107,FM$4/1000)),3),CMB[[Cmb_ID]:[Cmb_ID]],0),SUM(N(FM$1),N($R107),1)),CHOOSE(AC[[M]:[M]],1,0,1,AC[[DB]:[DB]])),PRODUCT(SUM(ROUND(AVERAGE(VALUE(FM$3),VALUE($P107)),0),CHOOSE(IF(OR(FM$1,$R107),4,INDEX(CMB[[Res_Rare]:[Res_Rare]],MATCH(ROUND(MIN(SUM(FM$4,$O107/1000),SUM($O107,FM$4/1000)),3),CMB[[Cmb_ID]:[Cmb_ID]],0))),-1,-1,0,0)),IF(OR(FM$1,$R107),4,INDEX(CMB[[Cmb_Rare]:[Cmb_Rare]],MATCH(ROUND(MIN(SUM(FM$4,$O107/1000),SUM($O107,FM$4/1000)),3),CMB[[Cmb_ID]:[Cmb_ID]],0))),CHOOSE(AC[[M]:[M]],2,1,1,SUM(AC[[AB]:[DB]])))),""))</f>
        <v/>
      </c>
      <c r="FN107" s="7">
        <f t="shared" si="50"/>
        <v>0</v>
      </c>
      <c r="FO107" s="7">
        <f t="shared" si="50"/>
        <v>0</v>
      </c>
      <c r="FP107" s="7">
        <f t="shared" si="50"/>
        <v>0</v>
      </c>
      <c r="FQ107" s="7">
        <f t="shared" si="50"/>
        <v>0</v>
      </c>
      <c r="FR107" s="7">
        <f t="shared" si="50"/>
        <v>0</v>
      </c>
      <c r="FS107" s="7">
        <f t="shared" si="50"/>
        <v>0</v>
      </c>
      <c r="FT107" s="7">
        <f>SUM(IF(INDEX(LIB[[Quantity]:[Quantity]],MATCH($S107,LIB[[ID]:[ID]],0))&gt;=COLUMN(A$1),TRUNC(PRODUCT(AVERAGE($FN107:$FS107),POWER(AC[[CR]:[CR]],SUM(SUMIFS($D$11:$D106,$A$11:$A106,$A107,$E$11:$E106,"&gt;="&amp;$E107),SUMIFS($D108:$D$161,$A108:$A$161,$A107,$E108:$E$161,"&gt;"&amp;$E107),COLUMN(A$1),-1)),IF($Q107="Yes",AC[[FB]:[FB]],1))),0),ROW(A96)/-VALUE(1&amp;REPT("0",9-PRODUCT(COLUMN(A$1)-1,3))),1)</f>
        <v>0.99999990400000005</v>
      </c>
      <c r="FU107" s="7">
        <f>SUM(IF(INDEX(LIB[[Quantity]:[Quantity]],MATCH($S107,LIB[[ID]:[ID]],0))&gt;=COLUMN(B$1),TRUNC(PRODUCT(AVERAGE($FN107:$FS107),POWER(AC[[CR]:[CR]],SUM(SUMIFS($D$11:$D106,$A$11:$A106,$A107,$E$11:$E106,"&gt;="&amp;$E107),SUMIFS($D108:$D$161,$A108:$A$161,$A107,$E108:$E$161,"&gt;"&amp;$E107),COLUMN(B$1),-1)),IF($Q107="Yes",AC[[FB]:[FB]],1))),0),ROW(B96)/-VALUE(1&amp;REPT("0",9-PRODUCT(COLUMN(B$1)-1,3))),1)</f>
        <v>0.99990400000000002</v>
      </c>
      <c r="FV107" s="7">
        <f>SUM(IF(INDEX(LIB[[Quantity]:[Quantity]],MATCH($S107,LIB[[ID]:[ID]],0))&gt;=COLUMN(C$1),TRUNC(PRODUCT(AVERAGE($FN107:$FS107),POWER(AC[[CR]:[CR]],SUM(SUMIFS($D$11:$D106,$A$11:$A106,$A107,$E$11:$E106,"&gt;="&amp;$E107),SUMIFS($D108:$D$161,$A108:$A$161,$A107,$E108:$E$161,"&gt;"&amp;$E107),COLUMN(C$1),-1)),IF($Q107="Yes",AC[[FB]:[FB]],1))),0),ROW(C96)/-VALUE(1&amp;REPT("0",9-PRODUCT(COLUMN(C$1)-1,3))),1)</f>
        <v>0.90400000000000003</v>
      </c>
      <c r="FW107">
        <f t="shared" si="43"/>
        <v>169</v>
      </c>
      <c r="FX107">
        <f t="shared" si="44"/>
        <v>0</v>
      </c>
      <c r="FY107">
        <f t="shared" si="45"/>
        <v>0</v>
      </c>
      <c r="GC107">
        <f t="shared" si="46"/>
        <v>61</v>
      </c>
      <c r="GD107" t="str">
        <f>IFERROR(SUBSTITUTE(SUBSTITUTE(INDEX(SUG[Card],MATCH(ROW(A96),GC$12:GC$161,0))," #2","")," #3",""),"")</f>
        <v/>
      </c>
      <c r="GE107">
        <f>SUM(GE106,IF(IFERROR(MATCH(GD107,GD$11:GD106,0)&lt;0,TRUE()),1,0))</f>
        <v>35</v>
      </c>
      <c r="GF107" t="str">
        <f t="shared" si="47"/>
        <v/>
      </c>
      <c r="GI107">
        <f>SUM(SUMIFS(D$11:D106,A$11:A106,A107,B$11:B106,"&gt;="&amp;B107),SUMIFS(D108:D$161,A108:A$161,A107,B108:B$161,"&gt;"&amp;B107),SUMIFS(D$11:D106,A$11:A106,A107&amp;":Onyx"),SUMIFS(D108:D$161,A108:A$161,A107&amp;":Onyx"))</f>
        <v>0</v>
      </c>
      <c r="GP107" t="str">
        <f t="shared" si="40"/>
        <v>Fire (5)</v>
      </c>
      <c r="GQ107">
        <f t="shared" si="41"/>
        <v>191</v>
      </c>
      <c r="GR107" t="b">
        <f>COUNTIF(DECK[Card],IFERROR(MID($L107,1,FIND(" #",SUG_Helper[[#This Row],[Card]])-1),SUG_Helper[[#This Row],[Card]]))&gt;=IFERROR(VALUE(RIGHT(SUG_Helper[[#This Row],[Card]])),1)</f>
        <v>0</v>
      </c>
    </row>
    <row r="108" spans="1:200" x14ac:dyDescent="0.35">
      <c r="A108" s="17"/>
      <c r="B108" s="4"/>
      <c r="C108" s="4"/>
      <c r="D108" s="4"/>
      <c r="E108" t="str">
        <f>IF(INDEX(LIB[Card],ROW(A97))="","",INDEX(LIB[Card],ROW(A97))&amp;" ("&amp;INDEX(LIB[Level],ROW(A97))&amp;")"&amp;IF(INDEX(LIB[Fused],ROW(A97))="Yes","ƒ",""))</f>
        <v/>
      </c>
      <c r="F108">
        <v>97</v>
      </c>
      <c r="H108" t="str">
        <f>IF(DECK[[#This Row],[Card]]="","",MID(DECK[[#This Row],[Card]],1,FIND(" (",DECK[[#This Row],[Card]])-1))</f>
        <v/>
      </c>
      <c r="I108" t="str">
        <f>IF(DECK[[#This Row],[Card]]="","",MID(DECK[[#This Row],[Card]],FIND("(",DECK[[#This Row],[Card]])+1,1))</f>
        <v/>
      </c>
      <c r="J108" t="str">
        <f>IF(DECK[[#This Row],[Card]]="","",IF(RIGHT(DECK[[#This Row],[Card]])="ƒ","Yes","No"))</f>
        <v/>
      </c>
      <c r="L108" t="str">
        <f t="shared" ref="L108:L139" si="51">IFERROR(IFERROR(INDEX(S$12:S$161,MATCH(ROW(A97),FW$12:FW$161,0)),INDEX(S$12:S$161,MATCH(ROW(A97),FX$12:FX$161,0))&amp;" #2"),INDEX(S$12:S$161,MATCH(ROW(A97),FY$12:FY$161,0))&amp;" #3")</f>
        <v>Poison (5) #3</v>
      </c>
      <c r="M108">
        <f t="shared" ref="M108:M139" si="52">TRUNC(INDEX($FT$12:$FV$161,MATCH(IFERROR(MID(L108,1,FIND(" #",L108)-1),L108),S$12:S$161,0),IFERROR(VALUE(RIGHT(L108)),1)))</f>
        <v>180</v>
      </c>
      <c r="O108" s="6" t="str">
        <f>IF(S108="","",MATCH(MID(S108,1,MIN(FIND(" (",S108),IFERROR(FIND(":",S108),50))-1),CC[CC_Name],0))</f>
        <v/>
      </c>
      <c r="P108" s="5" t="str">
        <f t="shared" ref="P108:P111" si="53">IF(S108="","",MID(S108,FIND("(",S108)+1,1))</f>
        <v/>
      </c>
      <c r="Q108" s="5" t="str">
        <f t="shared" si="42"/>
        <v/>
      </c>
      <c r="R108" s="5" t="str">
        <f t="shared" ref="R108:R111" si="54">IF(S108="","",IFERROR(FIND(":",S108)&gt;0,FALSE))</f>
        <v/>
      </c>
      <c r="S108" t="str">
        <f>(INDEX(LIB[ID],ROW(A97)))</f>
        <v/>
      </c>
      <c r="T108" t="str">
        <f>IF(OR(T$5="",$S108=""),"",IFERROR(SUM(PRODUCT(INDEX(CMB[[BA_0O]:[BA_2O]],MATCH(ROUND(MIN(SUM(T$4,$O108/1000),SUM($O108,T$4/1000)),3),CMB[[Cmb_ID]:[Cmb_ID]],0),SUM(N(T$1),N($R108),1)),CHOOSE(AC[[M]:[M]],1,1,0,AC[[AB]:[AB]])),PRODUCT(INDEX(CMB[[BD_0O]:[BD_2O]],MATCH(ROUND(MIN(SUM(T$4,$O108/1000),SUM($O108,T$4/1000)),3),CMB[[Cmb_ID]:[Cmb_ID]],0),SUM(N(T$1),N($R108),1)),CHOOSE(AC[[M]:[M]],1,0,1,AC[[DB]:[DB]])),PRODUCT(SUM(ROUND(AVERAGE(VALUE(T$3),VALUE($P108)),0),CHOOSE(IF(OR(T$1,$R108),4,INDEX(CMB[[Res_Rare]:[Res_Rare]],MATCH(ROUND(MIN(SUM(T$4,$O108/1000),SUM($O108,T$4/1000)),3),CMB[[Cmb_ID]:[Cmb_ID]],0))),-1,-1,0,0)),IF(OR(T$1,$R108),4,INDEX(CMB[[Cmb_Rare]:[Cmb_Rare]],MATCH(ROUND(MIN(SUM(T$4,$O108/1000),SUM($O108,T$4/1000)),3),CMB[[Cmb_ID]:[Cmb_ID]],0))),CHOOSE(AC[[M]:[M]],2,1,1,SUM(AC[[AB]:[DB]])))),""))</f>
        <v/>
      </c>
      <c r="U108" t="str">
        <f>IF(OR(U$5="",$S108=""),"",IFERROR(SUM(PRODUCT(INDEX(CMB[[BA_0O]:[BA_2O]],MATCH(ROUND(MIN(SUM(U$4,$O108/1000),SUM($O108,U$4/1000)),3),CMB[[Cmb_ID]:[Cmb_ID]],0),SUM(N(U$1),N($R108),1)),CHOOSE(AC[[M]:[M]],1,1,0,AC[[AB]:[AB]])),PRODUCT(INDEX(CMB[[BD_0O]:[BD_2O]],MATCH(ROUND(MIN(SUM(U$4,$O108/1000),SUM($O108,U$4/1000)),3),CMB[[Cmb_ID]:[Cmb_ID]],0),SUM(N(U$1),N($R108),1)),CHOOSE(AC[[M]:[M]],1,0,1,AC[[DB]:[DB]])),PRODUCT(SUM(ROUND(AVERAGE(VALUE(U$3),VALUE($P108)),0),CHOOSE(IF(OR(U$1,$R108),4,INDEX(CMB[[Res_Rare]:[Res_Rare]],MATCH(ROUND(MIN(SUM(U$4,$O108/1000),SUM($O108,U$4/1000)),3),CMB[[Cmb_ID]:[Cmb_ID]],0))),-1,-1,0,0)),IF(OR(U$1,$R108),4,INDEX(CMB[[Cmb_Rare]:[Cmb_Rare]],MATCH(ROUND(MIN(SUM(U$4,$O108/1000),SUM($O108,U$4/1000)),3),CMB[[Cmb_ID]:[Cmb_ID]],0))),CHOOSE(AC[[M]:[M]],2,1,1,SUM(AC[[AB]:[DB]])))),""))</f>
        <v/>
      </c>
      <c r="V108" t="str">
        <f>IF(OR(V$5="",$S108=""),"",IFERROR(SUM(PRODUCT(INDEX(CMB[[BA_0O]:[BA_2O]],MATCH(ROUND(MIN(SUM(V$4,$O108/1000),SUM($O108,V$4/1000)),3),CMB[[Cmb_ID]:[Cmb_ID]],0),SUM(N(V$1),N($R108),1)),CHOOSE(AC[[M]:[M]],1,1,0,AC[[AB]:[AB]])),PRODUCT(INDEX(CMB[[BD_0O]:[BD_2O]],MATCH(ROUND(MIN(SUM(V$4,$O108/1000),SUM($O108,V$4/1000)),3),CMB[[Cmb_ID]:[Cmb_ID]],0),SUM(N(V$1),N($R108),1)),CHOOSE(AC[[M]:[M]],1,0,1,AC[[DB]:[DB]])),PRODUCT(SUM(ROUND(AVERAGE(VALUE(V$3),VALUE($P108)),0),CHOOSE(IF(OR(V$1,$R108),4,INDEX(CMB[[Res_Rare]:[Res_Rare]],MATCH(ROUND(MIN(SUM(V$4,$O108/1000),SUM($O108,V$4/1000)),3),CMB[[Cmb_ID]:[Cmb_ID]],0))),-1,-1,0,0)),IF(OR(V$1,$R108),4,INDEX(CMB[[Cmb_Rare]:[Cmb_Rare]],MATCH(ROUND(MIN(SUM(V$4,$O108/1000),SUM($O108,V$4/1000)),3),CMB[[Cmb_ID]:[Cmb_ID]],0))),CHOOSE(AC[[M]:[M]],2,1,1,SUM(AC[[AB]:[DB]])))),""))</f>
        <v/>
      </c>
      <c r="W108" t="str">
        <f>IF(OR(W$5="",$S108=""),"",IFERROR(SUM(PRODUCT(INDEX(CMB[[BA_0O]:[BA_2O]],MATCH(ROUND(MIN(SUM(W$4,$O108/1000),SUM($O108,W$4/1000)),3),CMB[[Cmb_ID]:[Cmb_ID]],0),SUM(N(W$1),N($R108),1)),CHOOSE(AC[[M]:[M]],1,1,0,AC[[AB]:[AB]])),PRODUCT(INDEX(CMB[[BD_0O]:[BD_2O]],MATCH(ROUND(MIN(SUM(W$4,$O108/1000),SUM($O108,W$4/1000)),3),CMB[[Cmb_ID]:[Cmb_ID]],0),SUM(N(W$1),N($R108),1)),CHOOSE(AC[[M]:[M]],1,0,1,AC[[DB]:[DB]])),PRODUCT(SUM(ROUND(AVERAGE(VALUE(W$3),VALUE($P108)),0),CHOOSE(IF(OR(W$1,$R108),4,INDEX(CMB[[Res_Rare]:[Res_Rare]],MATCH(ROUND(MIN(SUM(W$4,$O108/1000),SUM($O108,W$4/1000)),3),CMB[[Cmb_ID]:[Cmb_ID]],0))),-1,-1,0,0)),IF(OR(W$1,$R108),4,INDEX(CMB[[Cmb_Rare]:[Cmb_Rare]],MATCH(ROUND(MIN(SUM(W$4,$O108/1000),SUM($O108,W$4/1000)),3),CMB[[Cmb_ID]:[Cmb_ID]],0))),CHOOSE(AC[[M]:[M]],2,1,1,SUM(AC[[AB]:[DB]])))),""))</f>
        <v/>
      </c>
      <c r="X108" t="str">
        <f>IF(OR(X$5="",$S108=""),"",IFERROR(SUM(PRODUCT(INDEX(CMB[[BA_0O]:[BA_2O]],MATCH(ROUND(MIN(SUM(X$4,$O108/1000),SUM($O108,X$4/1000)),3),CMB[[Cmb_ID]:[Cmb_ID]],0),SUM(N(X$1),N($R108),1)),CHOOSE(AC[[M]:[M]],1,1,0,AC[[AB]:[AB]])),PRODUCT(INDEX(CMB[[BD_0O]:[BD_2O]],MATCH(ROUND(MIN(SUM(X$4,$O108/1000),SUM($O108,X$4/1000)),3),CMB[[Cmb_ID]:[Cmb_ID]],0),SUM(N(X$1),N($R108),1)),CHOOSE(AC[[M]:[M]],1,0,1,AC[[DB]:[DB]])),PRODUCT(SUM(ROUND(AVERAGE(VALUE(X$3),VALUE($P108)),0),CHOOSE(IF(OR(X$1,$R108),4,INDEX(CMB[[Res_Rare]:[Res_Rare]],MATCH(ROUND(MIN(SUM(X$4,$O108/1000),SUM($O108,X$4/1000)),3),CMB[[Cmb_ID]:[Cmb_ID]],0))),-1,-1,0,0)),IF(OR(X$1,$R108),4,INDEX(CMB[[Cmb_Rare]:[Cmb_Rare]],MATCH(ROUND(MIN(SUM(X$4,$O108/1000),SUM($O108,X$4/1000)),3),CMB[[Cmb_ID]:[Cmb_ID]],0))),CHOOSE(AC[[M]:[M]],2,1,1,SUM(AC[[AB]:[DB]])))),""))</f>
        <v/>
      </c>
      <c r="Y108" t="str">
        <f>IF(OR(Y$5="",$S108=""),"",IFERROR(SUM(PRODUCT(INDEX(CMB[[BA_0O]:[BA_2O]],MATCH(ROUND(MIN(SUM(Y$4,$O108/1000),SUM($O108,Y$4/1000)),3),CMB[[Cmb_ID]:[Cmb_ID]],0),SUM(N(Y$1),N($R108),1)),CHOOSE(AC[[M]:[M]],1,1,0,AC[[AB]:[AB]])),PRODUCT(INDEX(CMB[[BD_0O]:[BD_2O]],MATCH(ROUND(MIN(SUM(Y$4,$O108/1000),SUM($O108,Y$4/1000)),3),CMB[[Cmb_ID]:[Cmb_ID]],0),SUM(N(Y$1),N($R108),1)),CHOOSE(AC[[M]:[M]],1,0,1,AC[[DB]:[DB]])),PRODUCT(SUM(ROUND(AVERAGE(VALUE(Y$3),VALUE($P108)),0),CHOOSE(IF(OR(Y$1,$R108),4,INDEX(CMB[[Res_Rare]:[Res_Rare]],MATCH(ROUND(MIN(SUM(Y$4,$O108/1000),SUM($O108,Y$4/1000)),3),CMB[[Cmb_ID]:[Cmb_ID]],0))),-1,-1,0,0)),IF(OR(Y$1,$R108),4,INDEX(CMB[[Cmb_Rare]:[Cmb_Rare]],MATCH(ROUND(MIN(SUM(Y$4,$O108/1000),SUM($O108,Y$4/1000)),3),CMB[[Cmb_ID]:[Cmb_ID]],0))),CHOOSE(AC[[M]:[M]],2,1,1,SUM(AC[[AB]:[DB]])))),""))</f>
        <v/>
      </c>
      <c r="Z108" t="str">
        <f>IF(OR(Z$5="",$S108=""),"",IFERROR(SUM(PRODUCT(INDEX(CMB[[BA_0O]:[BA_2O]],MATCH(ROUND(MIN(SUM(Z$4,$O108/1000),SUM($O108,Z$4/1000)),3),CMB[[Cmb_ID]:[Cmb_ID]],0),SUM(N(Z$1),N($R108),1)),CHOOSE(AC[[M]:[M]],1,1,0,AC[[AB]:[AB]])),PRODUCT(INDEX(CMB[[BD_0O]:[BD_2O]],MATCH(ROUND(MIN(SUM(Z$4,$O108/1000),SUM($O108,Z$4/1000)),3),CMB[[Cmb_ID]:[Cmb_ID]],0),SUM(N(Z$1),N($R108),1)),CHOOSE(AC[[M]:[M]],1,0,1,AC[[DB]:[DB]])),PRODUCT(SUM(ROUND(AVERAGE(VALUE(Z$3),VALUE($P108)),0),CHOOSE(IF(OR(Z$1,$R108),4,INDEX(CMB[[Res_Rare]:[Res_Rare]],MATCH(ROUND(MIN(SUM(Z$4,$O108/1000),SUM($O108,Z$4/1000)),3),CMB[[Cmb_ID]:[Cmb_ID]],0))),-1,-1,0,0)),IF(OR(Z$1,$R108),4,INDEX(CMB[[Cmb_Rare]:[Cmb_Rare]],MATCH(ROUND(MIN(SUM(Z$4,$O108/1000),SUM($O108,Z$4/1000)),3),CMB[[Cmb_ID]:[Cmb_ID]],0))),CHOOSE(AC[[M]:[M]],2,1,1,SUM(AC[[AB]:[DB]])))),""))</f>
        <v/>
      </c>
      <c r="AA108" t="str">
        <f>IF(OR(AA$5="",$S108=""),"",IFERROR(SUM(PRODUCT(INDEX(CMB[[BA_0O]:[BA_2O]],MATCH(ROUND(MIN(SUM(AA$4,$O108/1000),SUM($O108,AA$4/1000)),3),CMB[[Cmb_ID]:[Cmb_ID]],0),SUM(N(AA$1),N($R108),1)),CHOOSE(AC[[M]:[M]],1,1,0,AC[[AB]:[AB]])),PRODUCT(INDEX(CMB[[BD_0O]:[BD_2O]],MATCH(ROUND(MIN(SUM(AA$4,$O108/1000),SUM($O108,AA$4/1000)),3),CMB[[Cmb_ID]:[Cmb_ID]],0),SUM(N(AA$1),N($R108),1)),CHOOSE(AC[[M]:[M]],1,0,1,AC[[DB]:[DB]])),PRODUCT(SUM(ROUND(AVERAGE(VALUE(AA$3),VALUE($P108)),0),CHOOSE(IF(OR(AA$1,$R108),4,INDEX(CMB[[Res_Rare]:[Res_Rare]],MATCH(ROUND(MIN(SUM(AA$4,$O108/1000),SUM($O108,AA$4/1000)),3),CMB[[Cmb_ID]:[Cmb_ID]],0))),-1,-1,0,0)),IF(OR(AA$1,$R108),4,INDEX(CMB[[Cmb_Rare]:[Cmb_Rare]],MATCH(ROUND(MIN(SUM(AA$4,$O108/1000),SUM($O108,AA$4/1000)),3),CMB[[Cmb_ID]:[Cmb_ID]],0))),CHOOSE(AC[[M]:[M]],2,1,1,SUM(AC[[AB]:[DB]])))),""))</f>
        <v/>
      </c>
      <c r="AB108" t="str">
        <f>IF(OR(AB$5="",$S108=""),"",IFERROR(SUM(PRODUCT(INDEX(CMB[[BA_0O]:[BA_2O]],MATCH(ROUND(MIN(SUM(AB$4,$O108/1000),SUM($O108,AB$4/1000)),3),CMB[[Cmb_ID]:[Cmb_ID]],0),SUM(N(AB$1),N($R108),1)),CHOOSE(AC[[M]:[M]],1,1,0,AC[[AB]:[AB]])),PRODUCT(INDEX(CMB[[BD_0O]:[BD_2O]],MATCH(ROUND(MIN(SUM(AB$4,$O108/1000),SUM($O108,AB$4/1000)),3),CMB[[Cmb_ID]:[Cmb_ID]],0),SUM(N(AB$1),N($R108),1)),CHOOSE(AC[[M]:[M]],1,0,1,AC[[DB]:[DB]])),PRODUCT(SUM(ROUND(AVERAGE(VALUE(AB$3),VALUE($P108)),0),CHOOSE(IF(OR(AB$1,$R108),4,INDEX(CMB[[Res_Rare]:[Res_Rare]],MATCH(ROUND(MIN(SUM(AB$4,$O108/1000),SUM($O108,AB$4/1000)),3),CMB[[Cmb_ID]:[Cmb_ID]],0))),-1,-1,0,0)),IF(OR(AB$1,$R108),4,INDEX(CMB[[Cmb_Rare]:[Cmb_Rare]],MATCH(ROUND(MIN(SUM(AB$4,$O108/1000),SUM($O108,AB$4/1000)),3),CMB[[Cmb_ID]:[Cmb_ID]],0))),CHOOSE(AC[[M]:[M]],2,1,1,SUM(AC[[AB]:[DB]])))),""))</f>
        <v/>
      </c>
      <c r="AC108" t="str">
        <f>IF(OR(AC$5="",$S108=""),"",IFERROR(SUM(PRODUCT(INDEX(CMB[[BA_0O]:[BA_2O]],MATCH(ROUND(MIN(SUM(AC$4,$O108/1000),SUM($O108,AC$4/1000)),3),CMB[[Cmb_ID]:[Cmb_ID]],0),SUM(N(AC$1),N($R108),1)),CHOOSE(AC[[M]:[M]],1,1,0,AC[[AB]:[AB]])),PRODUCT(INDEX(CMB[[BD_0O]:[BD_2O]],MATCH(ROUND(MIN(SUM(AC$4,$O108/1000),SUM($O108,AC$4/1000)),3),CMB[[Cmb_ID]:[Cmb_ID]],0),SUM(N(AC$1),N($R108),1)),CHOOSE(AC[[M]:[M]],1,0,1,AC[[DB]:[DB]])),PRODUCT(SUM(ROUND(AVERAGE(VALUE(AC$3),VALUE($P108)),0),CHOOSE(IF(OR(AC$1,$R108),4,INDEX(CMB[[Res_Rare]:[Res_Rare]],MATCH(ROUND(MIN(SUM(AC$4,$O108/1000),SUM($O108,AC$4/1000)),3),CMB[[Cmb_ID]:[Cmb_ID]],0))),-1,-1,0,0)),IF(OR(AC$1,$R108),4,INDEX(CMB[[Cmb_Rare]:[Cmb_Rare]],MATCH(ROUND(MIN(SUM(AC$4,$O108/1000),SUM($O108,AC$4/1000)),3),CMB[[Cmb_ID]:[Cmb_ID]],0))),CHOOSE(AC[[M]:[M]],2,1,1,SUM(AC[[AB]:[DB]])))),""))</f>
        <v/>
      </c>
      <c r="AD108" t="str">
        <f>IF(OR(AD$5="",$S108=""),"",IFERROR(SUM(PRODUCT(INDEX(CMB[[BA_0O]:[BA_2O]],MATCH(ROUND(MIN(SUM(AD$4,$O108/1000),SUM($O108,AD$4/1000)),3),CMB[[Cmb_ID]:[Cmb_ID]],0),SUM(N(AD$1),N($R108),1)),CHOOSE(AC[[M]:[M]],1,1,0,AC[[AB]:[AB]])),PRODUCT(INDEX(CMB[[BD_0O]:[BD_2O]],MATCH(ROUND(MIN(SUM(AD$4,$O108/1000),SUM($O108,AD$4/1000)),3),CMB[[Cmb_ID]:[Cmb_ID]],0),SUM(N(AD$1),N($R108),1)),CHOOSE(AC[[M]:[M]],1,0,1,AC[[DB]:[DB]])),PRODUCT(SUM(ROUND(AVERAGE(VALUE(AD$3),VALUE($P108)),0),CHOOSE(IF(OR(AD$1,$R108),4,INDEX(CMB[[Res_Rare]:[Res_Rare]],MATCH(ROUND(MIN(SUM(AD$4,$O108/1000),SUM($O108,AD$4/1000)),3),CMB[[Cmb_ID]:[Cmb_ID]],0))),-1,-1,0,0)),IF(OR(AD$1,$R108),4,INDEX(CMB[[Cmb_Rare]:[Cmb_Rare]],MATCH(ROUND(MIN(SUM(AD$4,$O108/1000),SUM($O108,AD$4/1000)),3),CMB[[Cmb_ID]:[Cmb_ID]],0))),CHOOSE(AC[[M]:[M]],2,1,1,SUM(AC[[AB]:[DB]])))),""))</f>
        <v/>
      </c>
      <c r="AE108" t="str">
        <f>IF(OR(AE$5="",$S108=""),"",IFERROR(SUM(PRODUCT(INDEX(CMB[[BA_0O]:[BA_2O]],MATCH(ROUND(MIN(SUM(AE$4,$O108/1000),SUM($O108,AE$4/1000)),3),CMB[[Cmb_ID]:[Cmb_ID]],0),SUM(N(AE$1),N($R108),1)),CHOOSE(AC[[M]:[M]],1,1,0,AC[[AB]:[AB]])),PRODUCT(INDEX(CMB[[BD_0O]:[BD_2O]],MATCH(ROUND(MIN(SUM(AE$4,$O108/1000),SUM($O108,AE$4/1000)),3),CMB[[Cmb_ID]:[Cmb_ID]],0),SUM(N(AE$1),N($R108),1)),CHOOSE(AC[[M]:[M]],1,0,1,AC[[DB]:[DB]])),PRODUCT(SUM(ROUND(AVERAGE(VALUE(AE$3),VALUE($P108)),0),CHOOSE(IF(OR(AE$1,$R108),4,INDEX(CMB[[Res_Rare]:[Res_Rare]],MATCH(ROUND(MIN(SUM(AE$4,$O108/1000),SUM($O108,AE$4/1000)),3),CMB[[Cmb_ID]:[Cmb_ID]],0))),-1,-1,0,0)),IF(OR(AE$1,$R108),4,INDEX(CMB[[Cmb_Rare]:[Cmb_Rare]],MATCH(ROUND(MIN(SUM(AE$4,$O108/1000),SUM($O108,AE$4/1000)),3),CMB[[Cmb_ID]:[Cmb_ID]],0))),CHOOSE(AC[[M]:[M]],2,1,1,SUM(AC[[AB]:[DB]])))),""))</f>
        <v/>
      </c>
      <c r="AF108" t="str">
        <f>IF(OR(AF$5="",$S108=""),"",IFERROR(SUM(PRODUCT(INDEX(CMB[[BA_0O]:[BA_2O]],MATCH(ROUND(MIN(SUM(AF$4,$O108/1000),SUM($O108,AF$4/1000)),3),CMB[[Cmb_ID]:[Cmb_ID]],0),SUM(N(AF$1),N($R108),1)),CHOOSE(AC[[M]:[M]],1,1,0,AC[[AB]:[AB]])),PRODUCT(INDEX(CMB[[BD_0O]:[BD_2O]],MATCH(ROUND(MIN(SUM(AF$4,$O108/1000),SUM($O108,AF$4/1000)),3),CMB[[Cmb_ID]:[Cmb_ID]],0),SUM(N(AF$1),N($R108),1)),CHOOSE(AC[[M]:[M]],1,0,1,AC[[DB]:[DB]])),PRODUCT(SUM(ROUND(AVERAGE(VALUE(AF$3),VALUE($P108)),0),CHOOSE(IF(OR(AF$1,$R108),4,INDEX(CMB[[Res_Rare]:[Res_Rare]],MATCH(ROUND(MIN(SUM(AF$4,$O108/1000),SUM($O108,AF$4/1000)),3),CMB[[Cmb_ID]:[Cmb_ID]],0))),-1,-1,0,0)),IF(OR(AF$1,$R108),4,INDEX(CMB[[Cmb_Rare]:[Cmb_Rare]],MATCH(ROUND(MIN(SUM(AF$4,$O108/1000),SUM($O108,AF$4/1000)),3),CMB[[Cmb_ID]:[Cmb_ID]],0))),CHOOSE(AC[[M]:[M]],2,1,1,SUM(AC[[AB]:[DB]])))),""))</f>
        <v/>
      </c>
      <c r="AG108" t="str">
        <f>IF(OR(AG$5="",$S108=""),"",IFERROR(SUM(PRODUCT(INDEX(CMB[[BA_0O]:[BA_2O]],MATCH(ROUND(MIN(SUM(AG$4,$O108/1000),SUM($O108,AG$4/1000)),3),CMB[[Cmb_ID]:[Cmb_ID]],0),SUM(N(AG$1),N($R108),1)),CHOOSE(AC[[M]:[M]],1,1,0,AC[[AB]:[AB]])),PRODUCT(INDEX(CMB[[BD_0O]:[BD_2O]],MATCH(ROUND(MIN(SUM(AG$4,$O108/1000),SUM($O108,AG$4/1000)),3),CMB[[Cmb_ID]:[Cmb_ID]],0),SUM(N(AG$1),N($R108),1)),CHOOSE(AC[[M]:[M]],1,0,1,AC[[DB]:[DB]])),PRODUCT(SUM(ROUND(AVERAGE(VALUE(AG$3),VALUE($P108)),0),CHOOSE(IF(OR(AG$1,$R108),4,INDEX(CMB[[Res_Rare]:[Res_Rare]],MATCH(ROUND(MIN(SUM(AG$4,$O108/1000),SUM($O108,AG$4/1000)),3),CMB[[Cmb_ID]:[Cmb_ID]],0))),-1,-1,0,0)),IF(OR(AG$1,$R108),4,INDEX(CMB[[Cmb_Rare]:[Cmb_Rare]],MATCH(ROUND(MIN(SUM(AG$4,$O108/1000),SUM($O108,AG$4/1000)),3),CMB[[Cmb_ID]:[Cmb_ID]],0))),CHOOSE(AC[[M]:[M]],2,1,1,SUM(AC[[AB]:[DB]])))),""))</f>
        <v/>
      </c>
      <c r="AH108" t="str">
        <f>IF(OR(AH$5="",$S108=""),"",IFERROR(SUM(PRODUCT(INDEX(CMB[[BA_0O]:[BA_2O]],MATCH(ROUND(MIN(SUM(AH$4,$O108/1000),SUM($O108,AH$4/1000)),3),CMB[[Cmb_ID]:[Cmb_ID]],0),SUM(N(AH$1),N($R108),1)),CHOOSE(AC[[M]:[M]],1,1,0,AC[[AB]:[AB]])),PRODUCT(INDEX(CMB[[BD_0O]:[BD_2O]],MATCH(ROUND(MIN(SUM(AH$4,$O108/1000),SUM($O108,AH$4/1000)),3),CMB[[Cmb_ID]:[Cmb_ID]],0),SUM(N(AH$1),N($R108),1)),CHOOSE(AC[[M]:[M]],1,0,1,AC[[DB]:[DB]])),PRODUCT(SUM(ROUND(AVERAGE(VALUE(AH$3),VALUE($P108)),0),CHOOSE(IF(OR(AH$1,$R108),4,INDEX(CMB[[Res_Rare]:[Res_Rare]],MATCH(ROUND(MIN(SUM(AH$4,$O108/1000),SUM($O108,AH$4/1000)),3),CMB[[Cmb_ID]:[Cmb_ID]],0))),-1,-1,0,0)),IF(OR(AH$1,$R108),4,INDEX(CMB[[Cmb_Rare]:[Cmb_Rare]],MATCH(ROUND(MIN(SUM(AH$4,$O108/1000),SUM($O108,AH$4/1000)),3),CMB[[Cmb_ID]:[Cmb_ID]],0))),CHOOSE(AC[[M]:[M]],2,1,1,SUM(AC[[AB]:[DB]])))),""))</f>
        <v/>
      </c>
      <c r="AI108" t="str">
        <f>IF(OR(AI$5="",$S108=""),"",IFERROR(SUM(PRODUCT(INDEX(CMB[[BA_0O]:[BA_2O]],MATCH(ROUND(MIN(SUM(AI$4,$O108/1000),SUM($O108,AI$4/1000)),3),CMB[[Cmb_ID]:[Cmb_ID]],0),SUM(N(AI$1),N($R108),1)),CHOOSE(AC[[M]:[M]],1,1,0,AC[[AB]:[AB]])),PRODUCT(INDEX(CMB[[BD_0O]:[BD_2O]],MATCH(ROUND(MIN(SUM(AI$4,$O108/1000),SUM($O108,AI$4/1000)),3),CMB[[Cmb_ID]:[Cmb_ID]],0),SUM(N(AI$1),N($R108),1)),CHOOSE(AC[[M]:[M]],1,0,1,AC[[DB]:[DB]])),PRODUCT(SUM(ROUND(AVERAGE(VALUE(AI$3),VALUE($P108)),0),CHOOSE(IF(OR(AI$1,$R108),4,INDEX(CMB[[Res_Rare]:[Res_Rare]],MATCH(ROUND(MIN(SUM(AI$4,$O108/1000),SUM($O108,AI$4/1000)),3),CMB[[Cmb_ID]:[Cmb_ID]],0))),-1,-1,0,0)),IF(OR(AI$1,$R108),4,INDEX(CMB[[Cmb_Rare]:[Cmb_Rare]],MATCH(ROUND(MIN(SUM(AI$4,$O108/1000),SUM($O108,AI$4/1000)),3),CMB[[Cmb_ID]:[Cmb_ID]],0))),CHOOSE(AC[[M]:[M]],2,1,1,SUM(AC[[AB]:[DB]])))),""))</f>
        <v/>
      </c>
      <c r="AJ108" t="str">
        <f>IF(OR(AJ$5="",$S108=""),"",IFERROR(SUM(PRODUCT(INDEX(CMB[[BA_0O]:[BA_2O]],MATCH(ROUND(MIN(SUM(AJ$4,$O108/1000),SUM($O108,AJ$4/1000)),3),CMB[[Cmb_ID]:[Cmb_ID]],0),SUM(N(AJ$1),N($R108),1)),CHOOSE(AC[[M]:[M]],1,1,0,AC[[AB]:[AB]])),PRODUCT(INDEX(CMB[[BD_0O]:[BD_2O]],MATCH(ROUND(MIN(SUM(AJ$4,$O108/1000),SUM($O108,AJ$4/1000)),3),CMB[[Cmb_ID]:[Cmb_ID]],0),SUM(N(AJ$1),N($R108),1)),CHOOSE(AC[[M]:[M]],1,0,1,AC[[DB]:[DB]])),PRODUCT(SUM(ROUND(AVERAGE(VALUE(AJ$3),VALUE($P108)),0),CHOOSE(IF(OR(AJ$1,$R108),4,INDEX(CMB[[Res_Rare]:[Res_Rare]],MATCH(ROUND(MIN(SUM(AJ$4,$O108/1000),SUM($O108,AJ$4/1000)),3),CMB[[Cmb_ID]:[Cmb_ID]],0))),-1,-1,0,0)),IF(OR(AJ$1,$R108),4,INDEX(CMB[[Cmb_Rare]:[Cmb_Rare]],MATCH(ROUND(MIN(SUM(AJ$4,$O108/1000),SUM($O108,AJ$4/1000)),3),CMB[[Cmb_ID]:[Cmb_ID]],0))),CHOOSE(AC[[M]:[M]],2,1,1,SUM(AC[[AB]:[DB]])))),""))</f>
        <v/>
      </c>
      <c r="AK108" t="str">
        <f>IF(OR(AK$5="",$S108=""),"",IFERROR(SUM(PRODUCT(INDEX(CMB[[BA_0O]:[BA_2O]],MATCH(ROUND(MIN(SUM(AK$4,$O108/1000),SUM($O108,AK$4/1000)),3),CMB[[Cmb_ID]:[Cmb_ID]],0),SUM(N(AK$1),N($R108),1)),CHOOSE(AC[[M]:[M]],1,1,0,AC[[AB]:[AB]])),PRODUCT(INDEX(CMB[[BD_0O]:[BD_2O]],MATCH(ROUND(MIN(SUM(AK$4,$O108/1000),SUM($O108,AK$4/1000)),3),CMB[[Cmb_ID]:[Cmb_ID]],0),SUM(N(AK$1),N($R108),1)),CHOOSE(AC[[M]:[M]],1,0,1,AC[[DB]:[DB]])),PRODUCT(SUM(ROUND(AVERAGE(VALUE(AK$3),VALUE($P108)),0),CHOOSE(IF(OR(AK$1,$R108),4,INDEX(CMB[[Res_Rare]:[Res_Rare]],MATCH(ROUND(MIN(SUM(AK$4,$O108/1000),SUM($O108,AK$4/1000)),3),CMB[[Cmb_ID]:[Cmb_ID]],0))),-1,-1,0,0)),IF(OR(AK$1,$R108),4,INDEX(CMB[[Cmb_Rare]:[Cmb_Rare]],MATCH(ROUND(MIN(SUM(AK$4,$O108/1000),SUM($O108,AK$4/1000)),3),CMB[[Cmb_ID]:[Cmb_ID]],0))),CHOOSE(AC[[M]:[M]],2,1,1,SUM(AC[[AB]:[DB]])))),""))</f>
        <v/>
      </c>
      <c r="AL108" t="str">
        <f>IF(OR(AL$5="",$S108=""),"",IFERROR(SUM(PRODUCT(INDEX(CMB[[BA_0O]:[BA_2O]],MATCH(ROUND(MIN(SUM(AL$4,$O108/1000),SUM($O108,AL$4/1000)),3),CMB[[Cmb_ID]:[Cmb_ID]],0),SUM(N(AL$1),N($R108),1)),CHOOSE(AC[[M]:[M]],1,1,0,AC[[AB]:[AB]])),PRODUCT(INDEX(CMB[[BD_0O]:[BD_2O]],MATCH(ROUND(MIN(SUM(AL$4,$O108/1000),SUM($O108,AL$4/1000)),3),CMB[[Cmb_ID]:[Cmb_ID]],0),SUM(N(AL$1),N($R108),1)),CHOOSE(AC[[M]:[M]],1,0,1,AC[[DB]:[DB]])),PRODUCT(SUM(ROUND(AVERAGE(VALUE(AL$3),VALUE($P108)),0),CHOOSE(IF(OR(AL$1,$R108),4,INDEX(CMB[[Res_Rare]:[Res_Rare]],MATCH(ROUND(MIN(SUM(AL$4,$O108/1000),SUM($O108,AL$4/1000)),3),CMB[[Cmb_ID]:[Cmb_ID]],0))),-1,-1,0,0)),IF(OR(AL$1,$R108),4,INDEX(CMB[[Cmb_Rare]:[Cmb_Rare]],MATCH(ROUND(MIN(SUM(AL$4,$O108/1000),SUM($O108,AL$4/1000)),3),CMB[[Cmb_ID]:[Cmb_ID]],0))),CHOOSE(AC[[M]:[M]],2,1,1,SUM(AC[[AB]:[DB]])))),""))</f>
        <v/>
      </c>
      <c r="AM108" t="str">
        <f>IF(OR(AM$5="",$S108=""),"",IFERROR(SUM(PRODUCT(INDEX(CMB[[BA_0O]:[BA_2O]],MATCH(ROUND(MIN(SUM(AM$4,$O108/1000),SUM($O108,AM$4/1000)),3),CMB[[Cmb_ID]:[Cmb_ID]],0),SUM(N(AM$1),N($R108),1)),CHOOSE(AC[[M]:[M]],1,1,0,AC[[AB]:[AB]])),PRODUCT(INDEX(CMB[[BD_0O]:[BD_2O]],MATCH(ROUND(MIN(SUM(AM$4,$O108/1000),SUM($O108,AM$4/1000)),3),CMB[[Cmb_ID]:[Cmb_ID]],0),SUM(N(AM$1),N($R108),1)),CHOOSE(AC[[M]:[M]],1,0,1,AC[[DB]:[DB]])),PRODUCT(SUM(ROUND(AVERAGE(VALUE(AM$3),VALUE($P108)),0),CHOOSE(IF(OR(AM$1,$R108),4,INDEX(CMB[[Res_Rare]:[Res_Rare]],MATCH(ROUND(MIN(SUM(AM$4,$O108/1000),SUM($O108,AM$4/1000)),3),CMB[[Cmb_ID]:[Cmb_ID]],0))),-1,-1,0,0)),IF(OR(AM$1,$R108),4,INDEX(CMB[[Cmb_Rare]:[Cmb_Rare]],MATCH(ROUND(MIN(SUM(AM$4,$O108/1000),SUM($O108,AM$4/1000)),3),CMB[[Cmb_ID]:[Cmb_ID]],0))),CHOOSE(AC[[M]:[M]],2,1,1,SUM(AC[[AB]:[DB]])))),""))</f>
        <v/>
      </c>
      <c r="AN108" t="str">
        <f>IF(OR(AN$5="",$S108=""),"",IFERROR(SUM(PRODUCT(INDEX(CMB[[BA_0O]:[BA_2O]],MATCH(ROUND(MIN(SUM(AN$4,$O108/1000),SUM($O108,AN$4/1000)),3),CMB[[Cmb_ID]:[Cmb_ID]],0),SUM(N(AN$1),N($R108),1)),CHOOSE(AC[[M]:[M]],1,1,0,AC[[AB]:[AB]])),PRODUCT(INDEX(CMB[[BD_0O]:[BD_2O]],MATCH(ROUND(MIN(SUM(AN$4,$O108/1000),SUM($O108,AN$4/1000)),3),CMB[[Cmb_ID]:[Cmb_ID]],0),SUM(N(AN$1),N($R108),1)),CHOOSE(AC[[M]:[M]],1,0,1,AC[[DB]:[DB]])),PRODUCT(SUM(ROUND(AVERAGE(VALUE(AN$3),VALUE($P108)),0),CHOOSE(IF(OR(AN$1,$R108),4,INDEX(CMB[[Res_Rare]:[Res_Rare]],MATCH(ROUND(MIN(SUM(AN$4,$O108/1000),SUM($O108,AN$4/1000)),3),CMB[[Cmb_ID]:[Cmb_ID]],0))),-1,-1,0,0)),IF(OR(AN$1,$R108),4,INDEX(CMB[[Cmb_Rare]:[Cmb_Rare]],MATCH(ROUND(MIN(SUM(AN$4,$O108/1000),SUM($O108,AN$4/1000)),3),CMB[[Cmb_ID]:[Cmb_ID]],0))),CHOOSE(AC[[M]:[M]],2,1,1,SUM(AC[[AB]:[DB]])))),""))</f>
        <v/>
      </c>
      <c r="AO108" t="str">
        <f>IF(OR(AO$5="",$S108=""),"",IFERROR(SUM(PRODUCT(INDEX(CMB[[BA_0O]:[BA_2O]],MATCH(ROUND(MIN(SUM(AO$4,$O108/1000),SUM($O108,AO$4/1000)),3),CMB[[Cmb_ID]:[Cmb_ID]],0),SUM(N(AO$1),N($R108),1)),CHOOSE(AC[[M]:[M]],1,1,0,AC[[AB]:[AB]])),PRODUCT(INDEX(CMB[[BD_0O]:[BD_2O]],MATCH(ROUND(MIN(SUM(AO$4,$O108/1000),SUM($O108,AO$4/1000)),3),CMB[[Cmb_ID]:[Cmb_ID]],0),SUM(N(AO$1),N($R108),1)),CHOOSE(AC[[M]:[M]],1,0,1,AC[[DB]:[DB]])),PRODUCT(SUM(ROUND(AVERAGE(VALUE(AO$3),VALUE($P108)),0),CHOOSE(IF(OR(AO$1,$R108),4,INDEX(CMB[[Res_Rare]:[Res_Rare]],MATCH(ROUND(MIN(SUM(AO$4,$O108/1000),SUM($O108,AO$4/1000)),3),CMB[[Cmb_ID]:[Cmb_ID]],0))),-1,-1,0,0)),IF(OR(AO$1,$R108),4,INDEX(CMB[[Cmb_Rare]:[Cmb_Rare]],MATCH(ROUND(MIN(SUM(AO$4,$O108/1000),SUM($O108,AO$4/1000)),3),CMB[[Cmb_ID]:[Cmb_ID]],0))),CHOOSE(AC[[M]:[M]],2,1,1,SUM(AC[[AB]:[DB]])))),""))</f>
        <v/>
      </c>
      <c r="AP108" t="str">
        <f>IF(OR(AP$5="",$S108=""),"",IFERROR(SUM(PRODUCT(INDEX(CMB[[BA_0O]:[BA_2O]],MATCH(ROUND(MIN(SUM(AP$4,$O108/1000),SUM($O108,AP$4/1000)),3),CMB[[Cmb_ID]:[Cmb_ID]],0),SUM(N(AP$1),N($R108),1)),CHOOSE(AC[[M]:[M]],1,1,0,AC[[AB]:[AB]])),PRODUCT(INDEX(CMB[[BD_0O]:[BD_2O]],MATCH(ROUND(MIN(SUM(AP$4,$O108/1000),SUM($O108,AP$4/1000)),3),CMB[[Cmb_ID]:[Cmb_ID]],0),SUM(N(AP$1),N($R108),1)),CHOOSE(AC[[M]:[M]],1,0,1,AC[[DB]:[DB]])),PRODUCT(SUM(ROUND(AVERAGE(VALUE(AP$3),VALUE($P108)),0),CHOOSE(IF(OR(AP$1,$R108),4,INDEX(CMB[[Res_Rare]:[Res_Rare]],MATCH(ROUND(MIN(SUM(AP$4,$O108/1000),SUM($O108,AP$4/1000)),3),CMB[[Cmb_ID]:[Cmb_ID]],0))),-1,-1,0,0)),IF(OR(AP$1,$R108),4,INDEX(CMB[[Cmb_Rare]:[Cmb_Rare]],MATCH(ROUND(MIN(SUM(AP$4,$O108/1000),SUM($O108,AP$4/1000)),3),CMB[[Cmb_ID]:[Cmb_ID]],0))),CHOOSE(AC[[M]:[M]],2,1,1,SUM(AC[[AB]:[DB]])))),""))</f>
        <v/>
      </c>
      <c r="AQ108" t="str">
        <f>IF(OR(AQ$5="",$S108=""),"",IFERROR(SUM(PRODUCT(INDEX(CMB[[BA_0O]:[BA_2O]],MATCH(ROUND(MIN(SUM(AQ$4,$O108/1000),SUM($O108,AQ$4/1000)),3),CMB[[Cmb_ID]:[Cmb_ID]],0),SUM(N(AQ$1),N($R108),1)),CHOOSE(AC[[M]:[M]],1,1,0,AC[[AB]:[AB]])),PRODUCT(INDEX(CMB[[BD_0O]:[BD_2O]],MATCH(ROUND(MIN(SUM(AQ$4,$O108/1000),SUM($O108,AQ$4/1000)),3),CMB[[Cmb_ID]:[Cmb_ID]],0),SUM(N(AQ$1),N($R108),1)),CHOOSE(AC[[M]:[M]],1,0,1,AC[[DB]:[DB]])),PRODUCT(SUM(ROUND(AVERAGE(VALUE(AQ$3),VALUE($P108)),0),CHOOSE(IF(OR(AQ$1,$R108),4,INDEX(CMB[[Res_Rare]:[Res_Rare]],MATCH(ROUND(MIN(SUM(AQ$4,$O108/1000),SUM($O108,AQ$4/1000)),3),CMB[[Cmb_ID]:[Cmb_ID]],0))),-1,-1,0,0)),IF(OR(AQ$1,$R108),4,INDEX(CMB[[Cmb_Rare]:[Cmb_Rare]],MATCH(ROUND(MIN(SUM(AQ$4,$O108/1000),SUM($O108,AQ$4/1000)),3),CMB[[Cmb_ID]:[Cmb_ID]],0))),CHOOSE(AC[[M]:[M]],2,1,1,SUM(AC[[AB]:[DB]])))),""))</f>
        <v/>
      </c>
      <c r="AR108" t="str">
        <f>IF(OR(AR$5="",$S108=""),"",IFERROR(SUM(PRODUCT(INDEX(CMB[[BA_0O]:[BA_2O]],MATCH(ROUND(MIN(SUM(AR$4,$O108/1000),SUM($O108,AR$4/1000)),3),CMB[[Cmb_ID]:[Cmb_ID]],0),SUM(N(AR$1),N($R108),1)),CHOOSE(AC[[M]:[M]],1,1,0,AC[[AB]:[AB]])),PRODUCT(INDEX(CMB[[BD_0O]:[BD_2O]],MATCH(ROUND(MIN(SUM(AR$4,$O108/1000),SUM($O108,AR$4/1000)),3),CMB[[Cmb_ID]:[Cmb_ID]],0),SUM(N(AR$1),N($R108),1)),CHOOSE(AC[[M]:[M]],1,0,1,AC[[DB]:[DB]])),PRODUCT(SUM(ROUND(AVERAGE(VALUE(AR$3),VALUE($P108)),0),CHOOSE(IF(OR(AR$1,$R108),4,INDEX(CMB[[Res_Rare]:[Res_Rare]],MATCH(ROUND(MIN(SUM(AR$4,$O108/1000),SUM($O108,AR$4/1000)),3),CMB[[Cmb_ID]:[Cmb_ID]],0))),-1,-1,0,0)),IF(OR(AR$1,$R108),4,INDEX(CMB[[Cmb_Rare]:[Cmb_Rare]],MATCH(ROUND(MIN(SUM(AR$4,$O108/1000),SUM($O108,AR$4/1000)),3),CMB[[Cmb_ID]:[Cmb_ID]],0))),CHOOSE(AC[[M]:[M]],2,1,1,SUM(AC[[AB]:[DB]])))),""))</f>
        <v/>
      </c>
      <c r="AS108" t="str">
        <f>IF(OR(AS$5="",$S108=""),"",IFERROR(SUM(PRODUCT(INDEX(CMB[[BA_0O]:[BA_2O]],MATCH(ROUND(MIN(SUM(AS$4,$O108/1000),SUM($O108,AS$4/1000)),3),CMB[[Cmb_ID]:[Cmb_ID]],0),SUM(N(AS$1),N($R108),1)),CHOOSE(AC[[M]:[M]],1,1,0,AC[[AB]:[AB]])),PRODUCT(INDEX(CMB[[BD_0O]:[BD_2O]],MATCH(ROUND(MIN(SUM(AS$4,$O108/1000),SUM($O108,AS$4/1000)),3),CMB[[Cmb_ID]:[Cmb_ID]],0),SUM(N(AS$1),N($R108),1)),CHOOSE(AC[[M]:[M]],1,0,1,AC[[DB]:[DB]])),PRODUCT(SUM(ROUND(AVERAGE(VALUE(AS$3),VALUE($P108)),0),CHOOSE(IF(OR(AS$1,$R108),4,INDEX(CMB[[Res_Rare]:[Res_Rare]],MATCH(ROUND(MIN(SUM(AS$4,$O108/1000),SUM($O108,AS$4/1000)),3),CMB[[Cmb_ID]:[Cmb_ID]],0))),-1,-1,0,0)),IF(OR(AS$1,$R108),4,INDEX(CMB[[Cmb_Rare]:[Cmb_Rare]],MATCH(ROUND(MIN(SUM(AS$4,$O108/1000),SUM($O108,AS$4/1000)),3),CMB[[Cmb_ID]:[Cmb_ID]],0))),CHOOSE(AC[[M]:[M]],2,1,1,SUM(AC[[AB]:[DB]])))),""))</f>
        <v/>
      </c>
      <c r="AT108" t="str">
        <f>IF(OR(AT$5="",$S108=""),"",IFERROR(SUM(PRODUCT(INDEX(CMB[[BA_0O]:[BA_2O]],MATCH(ROUND(MIN(SUM(AT$4,$O108/1000),SUM($O108,AT$4/1000)),3),CMB[[Cmb_ID]:[Cmb_ID]],0),SUM(N(AT$1),N($R108),1)),CHOOSE(AC[[M]:[M]],1,1,0,AC[[AB]:[AB]])),PRODUCT(INDEX(CMB[[BD_0O]:[BD_2O]],MATCH(ROUND(MIN(SUM(AT$4,$O108/1000),SUM($O108,AT$4/1000)),3),CMB[[Cmb_ID]:[Cmb_ID]],0),SUM(N(AT$1),N($R108),1)),CHOOSE(AC[[M]:[M]],1,0,1,AC[[DB]:[DB]])),PRODUCT(SUM(ROUND(AVERAGE(VALUE(AT$3),VALUE($P108)),0),CHOOSE(IF(OR(AT$1,$R108),4,INDEX(CMB[[Res_Rare]:[Res_Rare]],MATCH(ROUND(MIN(SUM(AT$4,$O108/1000),SUM($O108,AT$4/1000)),3),CMB[[Cmb_ID]:[Cmb_ID]],0))),-1,-1,0,0)),IF(OR(AT$1,$R108),4,INDEX(CMB[[Cmb_Rare]:[Cmb_Rare]],MATCH(ROUND(MIN(SUM(AT$4,$O108/1000),SUM($O108,AT$4/1000)),3),CMB[[Cmb_ID]:[Cmb_ID]],0))),CHOOSE(AC[[M]:[M]],2,1,1,SUM(AC[[AB]:[DB]])))),""))</f>
        <v/>
      </c>
      <c r="AU108" t="str">
        <f>IF(OR(AU$5="",$S108=""),"",IFERROR(SUM(PRODUCT(INDEX(CMB[[BA_0O]:[BA_2O]],MATCH(ROUND(MIN(SUM(AU$4,$O108/1000),SUM($O108,AU$4/1000)),3),CMB[[Cmb_ID]:[Cmb_ID]],0),SUM(N(AU$1),N($R108),1)),CHOOSE(AC[[M]:[M]],1,1,0,AC[[AB]:[AB]])),PRODUCT(INDEX(CMB[[BD_0O]:[BD_2O]],MATCH(ROUND(MIN(SUM(AU$4,$O108/1000),SUM($O108,AU$4/1000)),3),CMB[[Cmb_ID]:[Cmb_ID]],0),SUM(N(AU$1),N($R108),1)),CHOOSE(AC[[M]:[M]],1,0,1,AC[[DB]:[DB]])),PRODUCT(SUM(ROUND(AVERAGE(VALUE(AU$3),VALUE($P108)),0),CHOOSE(IF(OR(AU$1,$R108),4,INDEX(CMB[[Res_Rare]:[Res_Rare]],MATCH(ROUND(MIN(SUM(AU$4,$O108/1000),SUM($O108,AU$4/1000)),3),CMB[[Cmb_ID]:[Cmb_ID]],0))),-1,-1,0,0)),IF(OR(AU$1,$R108),4,INDEX(CMB[[Cmb_Rare]:[Cmb_Rare]],MATCH(ROUND(MIN(SUM(AU$4,$O108/1000),SUM($O108,AU$4/1000)),3),CMB[[Cmb_ID]:[Cmb_ID]],0))),CHOOSE(AC[[M]:[M]],2,1,1,SUM(AC[[AB]:[DB]])))),""))</f>
        <v/>
      </c>
      <c r="AV108" t="str">
        <f>IF(OR(AV$5="",$S108=""),"",IFERROR(SUM(PRODUCT(INDEX(CMB[[BA_0O]:[BA_2O]],MATCH(ROUND(MIN(SUM(AV$4,$O108/1000),SUM($O108,AV$4/1000)),3),CMB[[Cmb_ID]:[Cmb_ID]],0),SUM(N(AV$1),N($R108),1)),CHOOSE(AC[[M]:[M]],1,1,0,AC[[AB]:[AB]])),PRODUCT(INDEX(CMB[[BD_0O]:[BD_2O]],MATCH(ROUND(MIN(SUM(AV$4,$O108/1000),SUM($O108,AV$4/1000)),3),CMB[[Cmb_ID]:[Cmb_ID]],0),SUM(N(AV$1),N($R108),1)),CHOOSE(AC[[M]:[M]],1,0,1,AC[[DB]:[DB]])),PRODUCT(SUM(ROUND(AVERAGE(VALUE(AV$3),VALUE($P108)),0),CHOOSE(IF(OR(AV$1,$R108),4,INDEX(CMB[[Res_Rare]:[Res_Rare]],MATCH(ROUND(MIN(SUM(AV$4,$O108/1000),SUM($O108,AV$4/1000)),3),CMB[[Cmb_ID]:[Cmb_ID]],0))),-1,-1,0,0)),IF(OR(AV$1,$R108),4,INDEX(CMB[[Cmb_Rare]:[Cmb_Rare]],MATCH(ROUND(MIN(SUM(AV$4,$O108/1000),SUM($O108,AV$4/1000)),3),CMB[[Cmb_ID]:[Cmb_ID]],0))),CHOOSE(AC[[M]:[M]],2,1,1,SUM(AC[[AB]:[DB]])))),""))</f>
        <v/>
      </c>
      <c r="AW108" t="str">
        <f>IF(OR(AW$5="",$S108=""),"",IFERROR(SUM(PRODUCT(INDEX(CMB[[BA_0O]:[BA_2O]],MATCH(ROUND(MIN(SUM(AW$4,$O108/1000),SUM($O108,AW$4/1000)),3),CMB[[Cmb_ID]:[Cmb_ID]],0),SUM(N(AW$1),N($R108),1)),CHOOSE(AC[[M]:[M]],1,1,0,AC[[AB]:[AB]])),PRODUCT(INDEX(CMB[[BD_0O]:[BD_2O]],MATCH(ROUND(MIN(SUM(AW$4,$O108/1000),SUM($O108,AW$4/1000)),3),CMB[[Cmb_ID]:[Cmb_ID]],0),SUM(N(AW$1),N($R108),1)),CHOOSE(AC[[M]:[M]],1,0,1,AC[[DB]:[DB]])),PRODUCT(SUM(ROUND(AVERAGE(VALUE(AW$3),VALUE($P108)),0),CHOOSE(IF(OR(AW$1,$R108),4,INDEX(CMB[[Res_Rare]:[Res_Rare]],MATCH(ROUND(MIN(SUM(AW$4,$O108/1000),SUM($O108,AW$4/1000)),3),CMB[[Cmb_ID]:[Cmb_ID]],0))),-1,-1,0,0)),IF(OR(AW$1,$R108),4,INDEX(CMB[[Cmb_Rare]:[Cmb_Rare]],MATCH(ROUND(MIN(SUM(AW$4,$O108/1000),SUM($O108,AW$4/1000)),3),CMB[[Cmb_ID]:[Cmb_ID]],0))),CHOOSE(AC[[M]:[M]],2,1,1,SUM(AC[[AB]:[DB]])))),""))</f>
        <v/>
      </c>
      <c r="AX108" t="str">
        <f>IF(OR(AX$5="",$S108=""),"",IFERROR(SUM(PRODUCT(INDEX(CMB[[BA_0O]:[BA_2O]],MATCH(ROUND(MIN(SUM(AX$4,$O108/1000),SUM($O108,AX$4/1000)),3),CMB[[Cmb_ID]:[Cmb_ID]],0),SUM(N(AX$1),N($R108),1)),CHOOSE(AC[[M]:[M]],1,1,0,AC[[AB]:[AB]])),PRODUCT(INDEX(CMB[[BD_0O]:[BD_2O]],MATCH(ROUND(MIN(SUM(AX$4,$O108/1000),SUM($O108,AX$4/1000)),3),CMB[[Cmb_ID]:[Cmb_ID]],0),SUM(N(AX$1),N($R108),1)),CHOOSE(AC[[M]:[M]],1,0,1,AC[[DB]:[DB]])),PRODUCT(SUM(ROUND(AVERAGE(VALUE(AX$3),VALUE($P108)),0),CHOOSE(IF(OR(AX$1,$R108),4,INDEX(CMB[[Res_Rare]:[Res_Rare]],MATCH(ROUND(MIN(SUM(AX$4,$O108/1000),SUM($O108,AX$4/1000)),3),CMB[[Cmb_ID]:[Cmb_ID]],0))),-1,-1,0,0)),IF(OR(AX$1,$R108),4,INDEX(CMB[[Cmb_Rare]:[Cmb_Rare]],MATCH(ROUND(MIN(SUM(AX$4,$O108/1000),SUM($O108,AX$4/1000)),3),CMB[[Cmb_ID]:[Cmb_ID]],0))),CHOOSE(AC[[M]:[M]],2,1,1,SUM(AC[[AB]:[DB]])))),""))</f>
        <v/>
      </c>
      <c r="AY108" t="str">
        <f>IF(OR(AY$5="",$S108=""),"",IFERROR(SUM(PRODUCT(INDEX(CMB[[BA_0O]:[BA_2O]],MATCH(ROUND(MIN(SUM(AY$4,$O108/1000),SUM($O108,AY$4/1000)),3),CMB[[Cmb_ID]:[Cmb_ID]],0),SUM(N(AY$1),N($R108),1)),CHOOSE(AC[[M]:[M]],1,1,0,AC[[AB]:[AB]])),PRODUCT(INDEX(CMB[[BD_0O]:[BD_2O]],MATCH(ROUND(MIN(SUM(AY$4,$O108/1000),SUM($O108,AY$4/1000)),3),CMB[[Cmb_ID]:[Cmb_ID]],0),SUM(N(AY$1),N($R108),1)),CHOOSE(AC[[M]:[M]],1,0,1,AC[[DB]:[DB]])),PRODUCT(SUM(ROUND(AVERAGE(VALUE(AY$3),VALUE($P108)),0),CHOOSE(IF(OR(AY$1,$R108),4,INDEX(CMB[[Res_Rare]:[Res_Rare]],MATCH(ROUND(MIN(SUM(AY$4,$O108/1000),SUM($O108,AY$4/1000)),3),CMB[[Cmb_ID]:[Cmb_ID]],0))),-1,-1,0,0)),IF(OR(AY$1,$R108),4,INDEX(CMB[[Cmb_Rare]:[Cmb_Rare]],MATCH(ROUND(MIN(SUM(AY$4,$O108/1000),SUM($O108,AY$4/1000)),3),CMB[[Cmb_ID]:[Cmb_ID]],0))),CHOOSE(AC[[M]:[M]],2,1,1,SUM(AC[[AB]:[DB]])))),""))</f>
        <v/>
      </c>
      <c r="AZ108" t="str">
        <f>IF(OR(AZ$5="",$S108=""),"",IFERROR(SUM(PRODUCT(INDEX(CMB[[BA_0O]:[BA_2O]],MATCH(ROUND(MIN(SUM(AZ$4,$O108/1000),SUM($O108,AZ$4/1000)),3),CMB[[Cmb_ID]:[Cmb_ID]],0),SUM(N(AZ$1),N($R108),1)),CHOOSE(AC[[M]:[M]],1,1,0,AC[[AB]:[AB]])),PRODUCT(INDEX(CMB[[BD_0O]:[BD_2O]],MATCH(ROUND(MIN(SUM(AZ$4,$O108/1000),SUM($O108,AZ$4/1000)),3),CMB[[Cmb_ID]:[Cmb_ID]],0),SUM(N(AZ$1),N($R108),1)),CHOOSE(AC[[M]:[M]],1,0,1,AC[[DB]:[DB]])),PRODUCT(SUM(ROUND(AVERAGE(VALUE(AZ$3),VALUE($P108)),0),CHOOSE(IF(OR(AZ$1,$R108),4,INDEX(CMB[[Res_Rare]:[Res_Rare]],MATCH(ROUND(MIN(SUM(AZ$4,$O108/1000),SUM($O108,AZ$4/1000)),3),CMB[[Cmb_ID]:[Cmb_ID]],0))),-1,-1,0,0)),IF(OR(AZ$1,$R108),4,INDEX(CMB[[Cmb_Rare]:[Cmb_Rare]],MATCH(ROUND(MIN(SUM(AZ$4,$O108/1000),SUM($O108,AZ$4/1000)),3),CMB[[Cmb_ID]:[Cmb_ID]],0))),CHOOSE(AC[[M]:[M]],2,1,1,SUM(AC[[AB]:[DB]])))),""))</f>
        <v/>
      </c>
      <c r="BA108" t="str">
        <f>IF(OR(BA$5="",$S108=""),"",IFERROR(SUM(PRODUCT(INDEX(CMB[[BA_0O]:[BA_2O]],MATCH(ROUND(MIN(SUM(BA$4,$O108/1000),SUM($O108,BA$4/1000)),3),CMB[[Cmb_ID]:[Cmb_ID]],0),SUM(N(BA$1),N($R108),1)),CHOOSE(AC[[M]:[M]],1,1,0,AC[[AB]:[AB]])),PRODUCT(INDEX(CMB[[BD_0O]:[BD_2O]],MATCH(ROUND(MIN(SUM(BA$4,$O108/1000),SUM($O108,BA$4/1000)),3),CMB[[Cmb_ID]:[Cmb_ID]],0),SUM(N(BA$1),N($R108),1)),CHOOSE(AC[[M]:[M]],1,0,1,AC[[DB]:[DB]])),PRODUCT(SUM(ROUND(AVERAGE(VALUE(BA$3),VALUE($P108)),0),CHOOSE(IF(OR(BA$1,$R108),4,INDEX(CMB[[Res_Rare]:[Res_Rare]],MATCH(ROUND(MIN(SUM(BA$4,$O108/1000),SUM($O108,BA$4/1000)),3),CMB[[Cmb_ID]:[Cmb_ID]],0))),-1,-1,0,0)),IF(OR(BA$1,$R108),4,INDEX(CMB[[Cmb_Rare]:[Cmb_Rare]],MATCH(ROUND(MIN(SUM(BA$4,$O108/1000),SUM($O108,BA$4/1000)),3),CMB[[Cmb_ID]:[Cmb_ID]],0))),CHOOSE(AC[[M]:[M]],2,1,1,SUM(AC[[AB]:[DB]])))),""))</f>
        <v/>
      </c>
      <c r="BB108" t="str">
        <f>IF(OR(BB$5="",$S108=""),"",IFERROR(SUM(PRODUCT(INDEX(CMB[[BA_0O]:[BA_2O]],MATCH(ROUND(MIN(SUM(BB$4,$O108/1000),SUM($O108,BB$4/1000)),3),CMB[[Cmb_ID]:[Cmb_ID]],0),SUM(N(BB$1),N($R108),1)),CHOOSE(AC[[M]:[M]],1,1,0,AC[[AB]:[AB]])),PRODUCT(INDEX(CMB[[BD_0O]:[BD_2O]],MATCH(ROUND(MIN(SUM(BB$4,$O108/1000),SUM($O108,BB$4/1000)),3),CMB[[Cmb_ID]:[Cmb_ID]],0),SUM(N(BB$1),N($R108),1)),CHOOSE(AC[[M]:[M]],1,0,1,AC[[DB]:[DB]])),PRODUCT(SUM(ROUND(AVERAGE(VALUE(BB$3),VALUE($P108)),0),CHOOSE(IF(OR(BB$1,$R108),4,INDEX(CMB[[Res_Rare]:[Res_Rare]],MATCH(ROUND(MIN(SUM(BB$4,$O108/1000),SUM($O108,BB$4/1000)),3),CMB[[Cmb_ID]:[Cmb_ID]],0))),-1,-1,0,0)),IF(OR(BB$1,$R108),4,INDEX(CMB[[Cmb_Rare]:[Cmb_Rare]],MATCH(ROUND(MIN(SUM(BB$4,$O108/1000),SUM($O108,BB$4/1000)),3),CMB[[Cmb_ID]:[Cmb_ID]],0))),CHOOSE(AC[[M]:[M]],2,1,1,SUM(AC[[AB]:[DB]])))),""))</f>
        <v/>
      </c>
      <c r="BC108" t="str">
        <f>IF(OR(BC$5="",$S108=""),"",IFERROR(SUM(PRODUCT(INDEX(CMB[[BA_0O]:[BA_2O]],MATCH(ROUND(MIN(SUM(BC$4,$O108/1000),SUM($O108,BC$4/1000)),3),CMB[[Cmb_ID]:[Cmb_ID]],0),SUM(N(BC$1),N($R108),1)),CHOOSE(AC[[M]:[M]],1,1,0,AC[[AB]:[AB]])),PRODUCT(INDEX(CMB[[BD_0O]:[BD_2O]],MATCH(ROUND(MIN(SUM(BC$4,$O108/1000),SUM($O108,BC$4/1000)),3),CMB[[Cmb_ID]:[Cmb_ID]],0),SUM(N(BC$1),N($R108),1)),CHOOSE(AC[[M]:[M]],1,0,1,AC[[DB]:[DB]])),PRODUCT(SUM(ROUND(AVERAGE(VALUE(BC$3),VALUE($P108)),0),CHOOSE(IF(OR(BC$1,$R108),4,INDEX(CMB[[Res_Rare]:[Res_Rare]],MATCH(ROUND(MIN(SUM(BC$4,$O108/1000),SUM($O108,BC$4/1000)),3),CMB[[Cmb_ID]:[Cmb_ID]],0))),-1,-1,0,0)),IF(OR(BC$1,$R108),4,INDEX(CMB[[Cmb_Rare]:[Cmb_Rare]],MATCH(ROUND(MIN(SUM(BC$4,$O108/1000),SUM($O108,BC$4/1000)),3),CMB[[Cmb_ID]:[Cmb_ID]],0))),CHOOSE(AC[[M]:[M]],2,1,1,SUM(AC[[AB]:[DB]])))),""))</f>
        <v/>
      </c>
      <c r="BD108" t="str">
        <f>IF(OR(BD$5="",$S108=""),"",IFERROR(SUM(PRODUCT(INDEX(CMB[[BA_0O]:[BA_2O]],MATCH(ROUND(MIN(SUM(BD$4,$O108/1000),SUM($O108,BD$4/1000)),3),CMB[[Cmb_ID]:[Cmb_ID]],0),SUM(N(BD$1),N($R108),1)),CHOOSE(AC[[M]:[M]],1,1,0,AC[[AB]:[AB]])),PRODUCT(INDEX(CMB[[BD_0O]:[BD_2O]],MATCH(ROUND(MIN(SUM(BD$4,$O108/1000),SUM($O108,BD$4/1000)),3),CMB[[Cmb_ID]:[Cmb_ID]],0),SUM(N(BD$1),N($R108),1)),CHOOSE(AC[[M]:[M]],1,0,1,AC[[DB]:[DB]])),PRODUCT(SUM(ROUND(AVERAGE(VALUE(BD$3),VALUE($P108)),0),CHOOSE(IF(OR(BD$1,$R108),4,INDEX(CMB[[Res_Rare]:[Res_Rare]],MATCH(ROUND(MIN(SUM(BD$4,$O108/1000),SUM($O108,BD$4/1000)),3),CMB[[Cmb_ID]:[Cmb_ID]],0))),-1,-1,0,0)),IF(OR(BD$1,$R108),4,INDEX(CMB[[Cmb_Rare]:[Cmb_Rare]],MATCH(ROUND(MIN(SUM(BD$4,$O108/1000),SUM($O108,BD$4/1000)),3),CMB[[Cmb_ID]:[Cmb_ID]],0))),CHOOSE(AC[[M]:[M]],2,1,1,SUM(AC[[AB]:[DB]])))),""))</f>
        <v/>
      </c>
      <c r="BE108" t="str">
        <f>IF(OR(BE$5="",$S108=""),"",IFERROR(SUM(PRODUCT(INDEX(CMB[[BA_0O]:[BA_2O]],MATCH(ROUND(MIN(SUM(BE$4,$O108/1000),SUM($O108,BE$4/1000)),3),CMB[[Cmb_ID]:[Cmb_ID]],0),SUM(N(BE$1),N($R108),1)),CHOOSE(AC[[M]:[M]],1,1,0,AC[[AB]:[AB]])),PRODUCT(INDEX(CMB[[BD_0O]:[BD_2O]],MATCH(ROUND(MIN(SUM(BE$4,$O108/1000),SUM($O108,BE$4/1000)),3),CMB[[Cmb_ID]:[Cmb_ID]],0),SUM(N(BE$1),N($R108),1)),CHOOSE(AC[[M]:[M]],1,0,1,AC[[DB]:[DB]])),PRODUCT(SUM(ROUND(AVERAGE(VALUE(BE$3),VALUE($P108)),0),CHOOSE(IF(OR(BE$1,$R108),4,INDEX(CMB[[Res_Rare]:[Res_Rare]],MATCH(ROUND(MIN(SUM(BE$4,$O108/1000),SUM($O108,BE$4/1000)),3),CMB[[Cmb_ID]:[Cmb_ID]],0))),-1,-1,0,0)),IF(OR(BE$1,$R108),4,INDEX(CMB[[Cmb_Rare]:[Cmb_Rare]],MATCH(ROUND(MIN(SUM(BE$4,$O108/1000),SUM($O108,BE$4/1000)),3),CMB[[Cmb_ID]:[Cmb_ID]],0))),CHOOSE(AC[[M]:[M]],2,1,1,SUM(AC[[AB]:[DB]])))),""))</f>
        <v/>
      </c>
      <c r="BF108" t="str">
        <f>IF(OR(BF$5="",$S108=""),"",IFERROR(SUM(PRODUCT(INDEX(CMB[[BA_0O]:[BA_2O]],MATCH(ROUND(MIN(SUM(BF$4,$O108/1000),SUM($O108,BF$4/1000)),3),CMB[[Cmb_ID]:[Cmb_ID]],0),SUM(N(BF$1),N($R108),1)),CHOOSE(AC[[M]:[M]],1,1,0,AC[[AB]:[AB]])),PRODUCT(INDEX(CMB[[BD_0O]:[BD_2O]],MATCH(ROUND(MIN(SUM(BF$4,$O108/1000),SUM($O108,BF$4/1000)),3),CMB[[Cmb_ID]:[Cmb_ID]],0),SUM(N(BF$1),N($R108),1)),CHOOSE(AC[[M]:[M]],1,0,1,AC[[DB]:[DB]])),PRODUCT(SUM(ROUND(AVERAGE(VALUE(BF$3),VALUE($P108)),0),CHOOSE(IF(OR(BF$1,$R108),4,INDEX(CMB[[Res_Rare]:[Res_Rare]],MATCH(ROUND(MIN(SUM(BF$4,$O108/1000),SUM($O108,BF$4/1000)),3),CMB[[Cmb_ID]:[Cmb_ID]],0))),-1,-1,0,0)),IF(OR(BF$1,$R108),4,INDEX(CMB[[Cmb_Rare]:[Cmb_Rare]],MATCH(ROUND(MIN(SUM(BF$4,$O108/1000),SUM($O108,BF$4/1000)),3),CMB[[Cmb_ID]:[Cmb_ID]],0))),CHOOSE(AC[[M]:[M]],2,1,1,SUM(AC[[AB]:[DB]])))),""))</f>
        <v/>
      </c>
      <c r="BG108" t="str">
        <f>IF(OR(BG$5="",$S108=""),"",IFERROR(SUM(PRODUCT(INDEX(CMB[[BA_0O]:[BA_2O]],MATCH(ROUND(MIN(SUM(BG$4,$O108/1000),SUM($O108,BG$4/1000)),3),CMB[[Cmb_ID]:[Cmb_ID]],0),SUM(N(BG$1),N($R108),1)),CHOOSE(AC[[M]:[M]],1,1,0,AC[[AB]:[AB]])),PRODUCT(INDEX(CMB[[BD_0O]:[BD_2O]],MATCH(ROUND(MIN(SUM(BG$4,$O108/1000),SUM($O108,BG$4/1000)),3),CMB[[Cmb_ID]:[Cmb_ID]],0),SUM(N(BG$1),N($R108),1)),CHOOSE(AC[[M]:[M]],1,0,1,AC[[DB]:[DB]])),PRODUCT(SUM(ROUND(AVERAGE(VALUE(BG$3),VALUE($P108)),0),CHOOSE(IF(OR(BG$1,$R108),4,INDEX(CMB[[Res_Rare]:[Res_Rare]],MATCH(ROUND(MIN(SUM(BG$4,$O108/1000),SUM($O108,BG$4/1000)),3),CMB[[Cmb_ID]:[Cmb_ID]],0))),-1,-1,0,0)),IF(OR(BG$1,$R108),4,INDEX(CMB[[Cmb_Rare]:[Cmb_Rare]],MATCH(ROUND(MIN(SUM(BG$4,$O108/1000),SUM($O108,BG$4/1000)),3),CMB[[Cmb_ID]:[Cmb_ID]],0))),CHOOSE(AC[[M]:[M]],2,1,1,SUM(AC[[AB]:[DB]])))),""))</f>
        <v/>
      </c>
      <c r="BH108" t="str">
        <f>IF(OR(BH$5="",$S108=""),"",IFERROR(SUM(PRODUCT(INDEX(CMB[[BA_0O]:[BA_2O]],MATCH(ROUND(MIN(SUM(BH$4,$O108/1000),SUM($O108,BH$4/1000)),3),CMB[[Cmb_ID]:[Cmb_ID]],0),SUM(N(BH$1),N($R108),1)),CHOOSE(AC[[M]:[M]],1,1,0,AC[[AB]:[AB]])),PRODUCT(INDEX(CMB[[BD_0O]:[BD_2O]],MATCH(ROUND(MIN(SUM(BH$4,$O108/1000),SUM($O108,BH$4/1000)),3),CMB[[Cmb_ID]:[Cmb_ID]],0),SUM(N(BH$1),N($R108),1)),CHOOSE(AC[[M]:[M]],1,0,1,AC[[DB]:[DB]])),PRODUCT(SUM(ROUND(AVERAGE(VALUE(BH$3),VALUE($P108)),0),CHOOSE(IF(OR(BH$1,$R108),4,INDEX(CMB[[Res_Rare]:[Res_Rare]],MATCH(ROUND(MIN(SUM(BH$4,$O108/1000),SUM($O108,BH$4/1000)),3),CMB[[Cmb_ID]:[Cmb_ID]],0))),-1,-1,0,0)),IF(OR(BH$1,$R108),4,INDEX(CMB[[Cmb_Rare]:[Cmb_Rare]],MATCH(ROUND(MIN(SUM(BH$4,$O108/1000),SUM($O108,BH$4/1000)),3),CMB[[Cmb_ID]:[Cmb_ID]],0))),CHOOSE(AC[[M]:[M]],2,1,1,SUM(AC[[AB]:[DB]])))),""))</f>
        <v/>
      </c>
      <c r="BI108" t="str">
        <f>IF(OR(BI$5="",$S108=""),"",IFERROR(SUM(PRODUCT(INDEX(CMB[[BA_0O]:[BA_2O]],MATCH(ROUND(MIN(SUM(BI$4,$O108/1000),SUM($O108,BI$4/1000)),3),CMB[[Cmb_ID]:[Cmb_ID]],0),SUM(N(BI$1),N($R108),1)),CHOOSE(AC[[M]:[M]],1,1,0,AC[[AB]:[AB]])),PRODUCT(INDEX(CMB[[BD_0O]:[BD_2O]],MATCH(ROUND(MIN(SUM(BI$4,$O108/1000),SUM($O108,BI$4/1000)),3),CMB[[Cmb_ID]:[Cmb_ID]],0),SUM(N(BI$1),N($R108),1)),CHOOSE(AC[[M]:[M]],1,0,1,AC[[DB]:[DB]])),PRODUCT(SUM(ROUND(AVERAGE(VALUE(BI$3),VALUE($P108)),0),CHOOSE(IF(OR(BI$1,$R108),4,INDEX(CMB[[Res_Rare]:[Res_Rare]],MATCH(ROUND(MIN(SUM(BI$4,$O108/1000),SUM($O108,BI$4/1000)),3),CMB[[Cmb_ID]:[Cmb_ID]],0))),-1,-1,0,0)),IF(OR(BI$1,$R108),4,INDEX(CMB[[Cmb_Rare]:[Cmb_Rare]],MATCH(ROUND(MIN(SUM(BI$4,$O108/1000),SUM($O108,BI$4/1000)),3),CMB[[Cmb_ID]:[Cmb_ID]],0))),CHOOSE(AC[[M]:[M]],2,1,1,SUM(AC[[AB]:[DB]])))),""))</f>
        <v/>
      </c>
      <c r="BJ108" t="str">
        <f>IF(OR(BJ$5="",$S108=""),"",IFERROR(SUM(PRODUCT(INDEX(CMB[[BA_0O]:[BA_2O]],MATCH(ROUND(MIN(SUM(BJ$4,$O108/1000),SUM($O108,BJ$4/1000)),3),CMB[[Cmb_ID]:[Cmb_ID]],0),SUM(N(BJ$1),N($R108),1)),CHOOSE(AC[[M]:[M]],1,1,0,AC[[AB]:[AB]])),PRODUCT(INDEX(CMB[[BD_0O]:[BD_2O]],MATCH(ROUND(MIN(SUM(BJ$4,$O108/1000),SUM($O108,BJ$4/1000)),3),CMB[[Cmb_ID]:[Cmb_ID]],0),SUM(N(BJ$1),N($R108),1)),CHOOSE(AC[[M]:[M]],1,0,1,AC[[DB]:[DB]])),PRODUCT(SUM(ROUND(AVERAGE(VALUE(BJ$3),VALUE($P108)),0),CHOOSE(IF(OR(BJ$1,$R108),4,INDEX(CMB[[Res_Rare]:[Res_Rare]],MATCH(ROUND(MIN(SUM(BJ$4,$O108/1000),SUM($O108,BJ$4/1000)),3),CMB[[Cmb_ID]:[Cmb_ID]],0))),-1,-1,0,0)),IF(OR(BJ$1,$R108),4,INDEX(CMB[[Cmb_Rare]:[Cmb_Rare]],MATCH(ROUND(MIN(SUM(BJ$4,$O108/1000),SUM($O108,BJ$4/1000)),3),CMB[[Cmb_ID]:[Cmb_ID]],0))),CHOOSE(AC[[M]:[M]],2,1,1,SUM(AC[[AB]:[DB]])))),""))</f>
        <v/>
      </c>
      <c r="BK108" t="str">
        <f>IF(OR(BK$5="",$S108=""),"",IFERROR(SUM(PRODUCT(INDEX(CMB[[BA_0O]:[BA_2O]],MATCH(ROUND(MIN(SUM(BK$4,$O108/1000),SUM($O108,BK$4/1000)),3),CMB[[Cmb_ID]:[Cmb_ID]],0),SUM(N(BK$1),N($R108),1)),CHOOSE(AC[[M]:[M]],1,1,0,AC[[AB]:[AB]])),PRODUCT(INDEX(CMB[[BD_0O]:[BD_2O]],MATCH(ROUND(MIN(SUM(BK$4,$O108/1000),SUM($O108,BK$4/1000)),3),CMB[[Cmb_ID]:[Cmb_ID]],0),SUM(N(BK$1),N($R108),1)),CHOOSE(AC[[M]:[M]],1,0,1,AC[[DB]:[DB]])),PRODUCT(SUM(ROUND(AVERAGE(VALUE(BK$3),VALUE($P108)),0),CHOOSE(IF(OR(BK$1,$R108),4,INDEX(CMB[[Res_Rare]:[Res_Rare]],MATCH(ROUND(MIN(SUM(BK$4,$O108/1000),SUM($O108,BK$4/1000)),3),CMB[[Cmb_ID]:[Cmb_ID]],0))),-1,-1,0,0)),IF(OR(BK$1,$R108),4,INDEX(CMB[[Cmb_Rare]:[Cmb_Rare]],MATCH(ROUND(MIN(SUM(BK$4,$O108/1000),SUM($O108,BK$4/1000)),3),CMB[[Cmb_ID]:[Cmb_ID]],0))),CHOOSE(AC[[M]:[M]],2,1,1,SUM(AC[[AB]:[DB]])))),""))</f>
        <v/>
      </c>
      <c r="BL108" t="str">
        <f>IF(OR(BL$5="",$S108=""),"",IFERROR(SUM(PRODUCT(INDEX(CMB[[BA_0O]:[BA_2O]],MATCH(ROUND(MIN(SUM(BL$4,$O108/1000),SUM($O108,BL$4/1000)),3),CMB[[Cmb_ID]:[Cmb_ID]],0),SUM(N(BL$1),N($R108),1)),CHOOSE(AC[[M]:[M]],1,1,0,AC[[AB]:[AB]])),PRODUCT(INDEX(CMB[[BD_0O]:[BD_2O]],MATCH(ROUND(MIN(SUM(BL$4,$O108/1000),SUM($O108,BL$4/1000)),3),CMB[[Cmb_ID]:[Cmb_ID]],0),SUM(N(BL$1),N($R108),1)),CHOOSE(AC[[M]:[M]],1,0,1,AC[[DB]:[DB]])),PRODUCT(SUM(ROUND(AVERAGE(VALUE(BL$3),VALUE($P108)),0),CHOOSE(IF(OR(BL$1,$R108),4,INDEX(CMB[[Res_Rare]:[Res_Rare]],MATCH(ROUND(MIN(SUM(BL$4,$O108/1000),SUM($O108,BL$4/1000)),3),CMB[[Cmb_ID]:[Cmb_ID]],0))),-1,-1,0,0)),IF(OR(BL$1,$R108),4,INDEX(CMB[[Cmb_Rare]:[Cmb_Rare]],MATCH(ROUND(MIN(SUM(BL$4,$O108/1000),SUM($O108,BL$4/1000)),3),CMB[[Cmb_ID]:[Cmb_ID]],0))),CHOOSE(AC[[M]:[M]],2,1,1,SUM(AC[[AB]:[DB]])))),""))</f>
        <v/>
      </c>
      <c r="BM108" t="str">
        <f>IF(OR(BM$5="",$S108=""),"",IFERROR(SUM(PRODUCT(INDEX(CMB[[BA_0O]:[BA_2O]],MATCH(ROUND(MIN(SUM(BM$4,$O108/1000),SUM($O108,BM$4/1000)),3),CMB[[Cmb_ID]:[Cmb_ID]],0),SUM(N(BM$1),N($R108),1)),CHOOSE(AC[[M]:[M]],1,1,0,AC[[AB]:[AB]])),PRODUCT(INDEX(CMB[[BD_0O]:[BD_2O]],MATCH(ROUND(MIN(SUM(BM$4,$O108/1000),SUM($O108,BM$4/1000)),3),CMB[[Cmb_ID]:[Cmb_ID]],0),SUM(N(BM$1),N($R108),1)),CHOOSE(AC[[M]:[M]],1,0,1,AC[[DB]:[DB]])),PRODUCT(SUM(ROUND(AVERAGE(VALUE(BM$3),VALUE($P108)),0),CHOOSE(IF(OR(BM$1,$R108),4,INDEX(CMB[[Res_Rare]:[Res_Rare]],MATCH(ROUND(MIN(SUM(BM$4,$O108/1000),SUM($O108,BM$4/1000)),3),CMB[[Cmb_ID]:[Cmb_ID]],0))),-1,-1,0,0)),IF(OR(BM$1,$R108),4,INDEX(CMB[[Cmb_Rare]:[Cmb_Rare]],MATCH(ROUND(MIN(SUM(BM$4,$O108/1000),SUM($O108,BM$4/1000)),3),CMB[[Cmb_ID]:[Cmb_ID]],0))),CHOOSE(AC[[M]:[M]],2,1,1,SUM(AC[[AB]:[DB]])))),""))</f>
        <v/>
      </c>
      <c r="BN108" t="str">
        <f>IF(OR(BN$5="",$S108=""),"",IFERROR(SUM(PRODUCT(INDEX(CMB[[BA_0O]:[BA_2O]],MATCH(ROUND(MIN(SUM(BN$4,$O108/1000),SUM($O108,BN$4/1000)),3),CMB[[Cmb_ID]:[Cmb_ID]],0),SUM(N(BN$1),N($R108),1)),CHOOSE(AC[[M]:[M]],1,1,0,AC[[AB]:[AB]])),PRODUCT(INDEX(CMB[[BD_0O]:[BD_2O]],MATCH(ROUND(MIN(SUM(BN$4,$O108/1000),SUM($O108,BN$4/1000)),3),CMB[[Cmb_ID]:[Cmb_ID]],0),SUM(N(BN$1),N($R108),1)),CHOOSE(AC[[M]:[M]],1,0,1,AC[[DB]:[DB]])),PRODUCT(SUM(ROUND(AVERAGE(VALUE(BN$3),VALUE($P108)),0),CHOOSE(IF(OR(BN$1,$R108),4,INDEX(CMB[[Res_Rare]:[Res_Rare]],MATCH(ROUND(MIN(SUM(BN$4,$O108/1000),SUM($O108,BN$4/1000)),3),CMB[[Cmb_ID]:[Cmb_ID]],0))),-1,-1,0,0)),IF(OR(BN$1,$R108),4,INDEX(CMB[[Cmb_Rare]:[Cmb_Rare]],MATCH(ROUND(MIN(SUM(BN$4,$O108/1000),SUM($O108,BN$4/1000)),3),CMB[[Cmb_ID]:[Cmb_ID]],0))),CHOOSE(AC[[M]:[M]],2,1,1,SUM(AC[[AB]:[DB]])))),""))</f>
        <v/>
      </c>
      <c r="BO108" t="str">
        <f>IF(OR(BO$5="",$S108=""),"",IFERROR(SUM(PRODUCT(INDEX(CMB[[BA_0O]:[BA_2O]],MATCH(ROUND(MIN(SUM(BO$4,$O108/1000),SUM($O108,BO$4/1000)),3),CMB[[Cmb_ID]:[Cmb_ID]],0),SUM(N(BO$1),N($R108),1)),CHOOSE(AC[[M]:[M]],1,1,0,AC[[AB]:[AB]])),PRODUCT(INDEX(CMB[[BD_0O]:[BD_2O]],MATCH(ROUND(MIN(SUM(BO$4,$O108/1000),SUM($O108,BO$4/1000)),3),CMB[[Cmb_ID]:[Cmb_ID]],0),SUM(N(BO$1),N($R108),1)),CHOOSE(AC[[M]:[M]],1,0,1,AC[[DB]:[DB]])),PRODUCT(SUM(ROUND(AVERAGE(VALUE(BO$3),VALUE($P108)),0),CHOOSE(IF(OR(BO$1,$R108),4,INDEX(CMB[[Res_Rare]:[Res_Rare]],MATCH(ROUND(MIN(SUM(BO$4,$O108/1000),SUM($O108,BO$4/1000)),3),CMB[[Cmb_ID]:[Cmb_ID]],0))),-1,-1,0,0)),IF(OR(BO$1,$R108),4,INDEX(CMB[[Cmb_Rare]:[Cmb_Rare]],MATCH(ROUND(MIN(SUM(BO$4,$O108/1000),SUM($O108,BO$4/1000)),3),CMB[[Cmb_ID]:[Cmb_ID]],0))),CHOOSE(AC[[M]:[M]],2,1,1,SUM(AC[[AB]:[DB]])))),""))</f>
        <v/>
      </c>
      <c r="BP108" t="str">
        <f>IF(OR(BP$5="",$S108=""),"",IFERROR(SUM(PRODUCT(INDEX(CMB[[BA_0O]:[BA_2O]],MATCH(ROUND(MIN(SUM(BP$4,$O108/1000),SUM($O108,BP$4/1000)),3),CMB[[Cmb_ID]:[Cmb_ID]],0),SUM(N(BP$1),N($R108),1)),CHOOSE(AC[[M]:[M]],1,1,0,AC[[AB]:[AB]])),PRODUCT(INDEX(CMB[[BD_0O]:[BD_2O]],MATCH(ROUND(MIN(SUM(BP$4,$O108/1000),SUM($O108,BP$4/1000)),3),CMB[[Cmb_ID]:[Cmb_ID]],0),SUM(N(BP$1),N($R108),1)),CHOOSE(AC[[M]:[M]],1,0,1,AC[[DB]:[DB]])),PRODUCT(SUM(ROUND(AVERAGE(VALUE(BP$3),VALUE($P108)),0),CHOOSE(IF(OR(BP$1,$R108),4,INDEX(CMB[[Res_Rare]:[Res_Rare]],MATCH(ROUND(MIN(SUM(BP$4,$O108/1000),SUM($O108,BP$4/1000)),3),CMB[[Cmb_ID]:[Cmb_ID]],0))),-1,-1,0,0)),IF(OR(BP$1,$R108),4,INDEX(CMB[[Cmb_Rare]:[Cmb_Rare]],MATCH(ROUND(MIN(SUM(BP$4,$O108/1000),SUM($O108,BP$4/1000)),3),CMB[[Cmb_ID]:[Cmb_ID]],0))),CHOOSE(AC[[M]:[M]],2,1,1,SUM(AC[[AB]:[DB]])))),""))</f>
        <v/>
      </c>
      <c r="BQ108" t="str">
        <f>IF(OR(BQ$5="",$S108=""),"",IFERROR(SUM(PRODUCT(INDEX(CMB[[BA_0O]:[BA_2O]],MATCH(ROUND(MIN(SUM(BQ$4,$O108/1000),SUM($O108,BQ$4/1000)),3),CMB[[Cmb_ID]:[Cmb_ID]],0),SUM(N(BQ$1),N($R108),1)),CHOOSE(AC[[M]:[M]],1,1,0,AC[[AB]:[AB]])),PRODUCT(INDEX(CMB[[BD_0O]:[BD_2O]],MATCH(ROUND(MIN(SUM(BQ$4,$O108/1000),SUM($O108,BQ$4/1000)),3),CMB[[Cmb_ID]:[Cmb_ID]],0),SUM(N(BQ$1),N($R108),1)),CHOOSE(AC[[M]:[M]],1,0,1,AC[[DB]:[DB]])),PRODUCT(SUM(ROUND(AVERAGE(VALUE(BQ$3),VALUE($P108)),0),CHOOSE(IF(OR(BQ$1,$R108),4,INDEX(CMB[[Res_Rare]:[Res_Rare]],MATCH(ROUND(MIN(SUM(BQ$4,$O108/1000),SUM($O108,BQ$4/1000)),3),CMB[[Cmb_ID]:[Cmb_ID]],0))),-1,-1,0,0)),IF(OR(BQ$1,$R108),4,INDEX(CMB[[Cmb_Rare]:[Cmb_Rare]],MATCH(ROUND(MIN(SUM(BQ$4,$O108/1000),SUM($O108,BQ$4/1000)),3),CMB[[Cmb_ID]:[Cmb_ID]],0))),CHOOSE(AC[[M]:[M]],2,1,1,SUM(AC[[AB]:[DB]])))),""))</f>
        <v/>
      </c>
      <c r="BR108" t="str">
        <f>IF(OR(BR$5="",$S108=""),"",IFERROR(SUM(PRODUCT(INDEX(CMB[[BA_0O]:[BA_2O]],MATCH(ROUND(MIN(SUM(BR$4,$O108/1000),SUM($O108,BR$4/1000)),3),CMB[[Cmb_ID]:[Cmb_ID]],0),SUM(N(BR$1),N($R108),1)),CHOOSE(AC[[M]:[M]],1,1,0,AC[[AB]:[AB]])),PRODUCT(INDEX(CMB[[BD_0O]:[BD_2O]],MATCH(ROUND(MIN(SUM(BR$4,$O108/1000),SUM($O108,BR$4/1000)),3),CMB[[Cmb_ID]:[Cmb_ID]],0),SUM(N(BR$1),N($R108),1)),CHOOSE(AC[[M]:[M]],1,0,1,AC[[DB]:[DB]])),PRODUCT(SUM(ROUND(AVERAGE(VALUE(BR$3),VALUE($P108)),0),CHOOSE(IF(OR(BR$1,$R108),4,INDEX(CMB[[Res_Rare]:[Res_Rare]],MATCH(ROUND(MIN(SUM(BR$4,$O108/1000),SUM($O108,BR$4/1000)),3),CMB[[Cmb_ID]:[Cmb_ID]],0))),-1,-1,0,0)),IF(OR(BR$1,$R108),4,INDEX(CMB[[Cmb_Rare]:[Cmb_Rare]],MATCH(ROUND(MIN(SUM(BR$4,$O108/1000),SUM($O108,BR$4/1000)),3),CMB[[Cmb_ID]:[Cmb_ID]],0))),CHOOSE(AC[[M]:[M]],2,1,1,SUM(AC[[AB]:[DB]])))),""))</f>
        <v/>
      </c>
      <c r="BS108" t="str">
        <f>IF(OR(BS$5="",$S108=""),"",IFERROR(SUM(PRODUCT(INDEX(CMB[[BA_0O]:[BA_2O]],MATCH(ROUND(MIN(SUM(BS$4,$O108/1000),SUM($O108,BS$4/1000)),3),CMB[[Cmb_ID]:[Cmb_ID]],0),SUM(N(BS$1),N($R108),1)),CHOOSE(AC[[M]:[M]],1,1,0,AC[[AB]:[AB]])),PRODUCT(INDEX(CMB[[BD_0O]:[BD_2O]],MATCH(ROUND(MIN(SUM(BS$4,$O108/1000),SUM($O108,BS$4/1000)),3),CMB[[Cmb_ID]:[Cmb_ID]],0),SUM(N(BS$1),N($R108),1)),CHOOSE(AC[[M]:[M]],1,0,1,AC[[DB]:[DB]])),PRODUCT(SUM(ROUND(AVERAGE(VALUE(BS$3),VALUE($P108)),0),CHOOSE(IF(OR(BS$1,$R108),4,INDEX(CMB[[Res_Rare]:[Res_Rare]],MATCH(ROUND(MIN(SUM(BS$4,$O108/1000),SUM($O108,BS$4/1000)),3),CMB[[Cmb_ID]:[Cmb_ID]],0))),-1,-1,0,0)),IF(OR(BS$1,$R108),4,INDEX(CMB[[Cmb_Rare]:[Cmb_Rare]],MATCH(ROUND(MIN(SUM(BS$4,$O108/1000),SUM($O108,BS$4/1000)),3),CMB[[Cmb_ID]:[Cmb_ID]],0))),CHOOSE(AC[[M]:[M]],2,1,1,SUM(AC[[AB]:[DB]])))),""))</f>
        <v/>
      </c>
      <c r="BT108" t="str">
        <f>IF(OR(BT$5="",$S108=""),"",IFERROR(SUM(PRODUCT(INDEX(CMB[[BA_0O]:[BA_2O]],MATCH(ROUND(MIN(SUM(BT$4,$O108/1000),SUM($O108,BT$4/1000)),3),CMB[[Cmb_ID]:[Cmb_ID]],0),SUM(N(BT$1),N($R108),1)),CHOOSE(AC[[M]:[M]],1,1,0,AC[[AB]:[AB]])),PRODUCT(INDEX(CMB[[BD_0O]:[BD_2O]],MATCH(ROUND(MIN(SUM(BT$4,$O108/1000),SUM($O108,BT$4/1000)),3),CMB[[Cmb_ID]:[Cmb_ID]],0),SUM(N(BT$1),N($R108),1)),CHOOSE(AC[[M]:[M]],1,0,1,AC[[DB]:[DB]])),PRODUCT(SUM(ROUND(AVERAGE(VALUE(BT$3),VALUE($P108)),0),CHOOSE(IF(OR(BT$1,$R108),4,INDEX(CMB[[Res_Rare]:[Res_Rare]],MATCH(ROUND(MIN(SUM(BT$4,$O108/1000),SUM($O108,BT$4/1000)),3),CMB[[Cmb_ID]:[Cmb_ID]],0))),-1,-1,0,0)),IF(OR(BT$1,$R108),4,INDEX(CMB[[Cmb_Rare]:[Cmb_Rare]],MATCH(ROUND(MIN(SUM(BT$4,$O108/1000),SUM($O108,BT$4/1000)),3),CMB[[Cmb_ID]:[Cmb_ID]],0))),CHOOSE(AC[[M]:[M]],2,1,1,SUM(AC[[AB]:[DB]])))),""))</f>
        <v/>
      </c>
      <c r="BU108" t="str">
        <f>IF(OR(BU$5="",$S108=""),"",IFERROR(SUM(PRODUCT(INDEX(CMB[[BA_0O]:[BA_2O]],MATCH(ROUND(MIN(SUM(BU$4,$O108/1000),SUM($O108,BU$4/1000)),3),CMB[[Cmb_ID]:[Cmb_ID]],0),SUM(N(BU$1),N($R108),1)),CHOOSE(AC[[M]:[M]],1,1,0,AC[[AB]:[AB]])),PRODUCT(INDEX(CMB[[BD_0O]:[BD_2O]],MATCH(ROUND(MIN(SUM(BU$4,$O108/1000),SUM($O108,BU$4/1000)),3),CMB[[Cmb_ID]:[Cmb_ID]],0),SUM(N(BU$1),N($R108),1)),CHOOSE(AC[[M]:[M]],1,0,1,AC[[DB]:[DB]])),PRODUCT(SUM(ROUND(AVERAGE(VALUE(BU$3),VALUE($P108)),0),CHOOSE(IF(OR(BU$1,$R108),4,INDEX(CMB[[Res_Rare]:[Res_Rare]],MATCH(ROUND(MIN(SUM(BU$4,$O108/1000),SUM($O108,BU$4/1000)),3),CMB[[Cmb_ID]:[Cmb_ID]],0))),-1,-1,0,0)),IF(OR(BU$1,$R108),4,INDEX(CMB[[Cmb_Rare]:[Cmb_Rare]],MATCH(ROUND(MIN(SUM(BU$4,$O108/1000),SUM($O108,BU$4/1000)),3),CMB[[Cmb_ID]:[Cmb_ID]],0))),CHOOSE(AC[[M]:[M]],2,1,1,SUM(AC[[AB]:[DB]])))),""))</f>
        <v/>
      </c>
      <c r="BV108" t="str">
        <f>IF(OR(BV$5="",$S108=""),"",IFERROR(SUM(PRODUCT(INDEX(CMB[[BA_0O]:[BA_2O]],MATCH(ROUND(MIN(SUM(BV$4,$O108/1000),SUM($O108,BV$4/1000)),3),CMB[[Cmb_ID]:[Cmb_ID]],0),SUM(N(BV$1),N($R108),1)),CHOOSE(AC[[M]:[M]],1,1,0,AC[[AB]:[AB]])),PRODUCT(INDEX(CMB[[BD_0O]:[BD_2O]],MATCH(ROUND(MIN(SUM(BV$4,$O108/1000),SUM($O108,BV$4/1000)),3),CMB[[Cmb_ID]:[Cmb_ID]],0),SUM(N(BV$1),N($R108),1)),CHOOSE(AC[[M]:[M]],1,0,1,AC[[DB]:[DB]])),PRODUCT(SUM(ROUND(AVERAGE(VALUE(BV$3),VALUE($P108)),0),CHOOSE(IF(OR(BV$1,$R108),4,INDEX(CMB[[Res_Rare]:[Res_Rare]],MATCH(ROUND(MIN(SUM(BV$4,$O108/1000),SUM($O108,BV$4/1000)),3),CMB[[Cmb_ID]:[Cmb_ID]],0))),-1,-1,0,0)),IF(OR(BV$1,$R108),4,INDEX(CMB[[Cmb_Rare]:[Cmb_Rare]],MATCH(ROUND(MIN(SUM(BV$4,$O108/1000),SUM($O108,BV$4/1000)),3),CMB[[Cmb_ID]:[Cmb_ID]],0))),CHOOSE(AC[[M]:[M]],2,1,1,SUM(AC[[AB]:[DB]])))),""))</f>
        <v/>
      </c>
      <c r="BW108" t="str">
        <f>IF(OR(BW$5="",$S108=""),"",IFERROR(SUM(PRODUCT(INDEX(CMB[[BA_0O]:[BA_2O]],MATCH(ROUND(MIN(SUM(BW$4,$O108/1000),SUM($O108,BW$4/1000)),3),CMB[[Cmb_ID]:[Cmb_ID]],0),SUM(N(BW$1),N($R108),1)),CHOOSE(AC[[M]:[M]],1,1,0,AC[[AB]:[AB]])),PRODUCT(INDEX(CMB[[BD_0O]:[BD_2O]],MATCH(ROUND(MIN(SUM(BW$4,$O108/1000),SUM($O108,BW$4/1000)),3),CMB[[Cmb_ID]:[Cmb_ID]],0),SUM(N(BW$1),N($R108),1)),CHOOSE(AC[[M]:[M]],1,0,1,AC[[DB]:[DB]])),PRODUCT(SUM(ROUND(AVERAGE(VALUE(BW$3),VALUE($P108)),0),CHOOSE(IF(OR(BW$1,$R108),4,INDEX(CMB[[Res_Rare]:[Res_Rare]],MATCH(ROUND(MIN(SUM(BW$4,$O108/1000),SUM($O108,BW$4/1000)),3),CMB[[Cmb_ID]:[Cmb_ID]],0))),-1,-1,0,0)),IF(OR(BW$1,$R108),4,INDEX(CMB[[Cmb_Rare]:[Cmb_Rare]],MATCH(ROUND(MIN(SUM(BW$4,$O108/1000),SUM($O108,BW$4/1000)),3),CMB[[Cmb_ID]:[Cmb_ID]],0))),CHOOSE(AC[[M]:[M]],2,1,1,SUM(AC[[AB]:[DB]])))),""))</f>
        <v/>
      </c>
      <c r="BX108" t="str">
        <f>IF(OR(BX$5="",$S108=""),"",IFERROR(SUM(PRODUCT(INDEX(CMB[[BA_0O]:[BA_2O]],MATCH(ROUND(MIN(SUM(BX$4,$O108/1000),SUM($O108,BX$4/1000)),3),CMB[[Cmb_ID]:[Cmb_ID]],0),SUM(N(BX$1),N($R108),1)),CHOOSE(AC[[M]:[M]],1,1,0,AC[[AB]:[AB]])),PRODUCT(INDEX(CMB[[BD_0O]:[BD_2O]],MATCH(ROUND(MIN(SUM(BX$4,$O108/1000),SUM($O108,BX$4/1000)),3),CMB[[Cmb_ID]:[Cmb_ID]],0),SUM(N(BX$1),N($R108),1)),CHOOSE(AC[[M]:[M]],1,0,1,AC[[DB]:[DB]])),PRODUCT(SUM(ROUND(AVERAGE(VALUE(BX$3),VALUE($P108)),0),CHOOSE(IF(OR(BX$1,$R108),4,INDEX(CMB[[Res_Rare]:[Res_Rare]],MATCH(ROUND(MIN(SUM(BX$4,$O108/1000),SUM($O108,BX$4/1000)),3),CMB[[Cmb_ID]:[Cmb_ID]],0))),-1,-1,0,0)),IF(OR(BX$1,$R108),4,INDEX(CMB[[Cmb_Rare]:[Cmb_Rare]],MATCH(ROUND(MIN(SUM(BX$4,$O108/1000),SUM($O108,BX$4/1000)),3),CMB[[Cmb_ID]:[Cmb_ID]],0))),CHOOSE(AC[[M]:[M]],2,1,1,SUM(AC[[AB]:[DB]])))),""))</f>
        <v/>
      </c>
      <c r="BY108" t="str">
        <f>IF(OR(BY$5="",$S108=""),"",IFERROR(SUM(PRODUCT(INDEX(CMB[[BA_0O]:[BA_2O]],MATCH(ROUND(MIN(SUM(BY$4,$O108/1000),SUM($O108,BY$4/1000)),3),CMB[[Cmb_ID]:[Cmb_ID]],0),SUM(N(BY$1),N($R108),1)),CHOOSE(AC[[M]:[M]],1,1,0,AC[[AB]:[AB]])),PRODUCT(INDEX(CMB[[BD_0O]:[BD_2O]],MATCH(ROUND(MIN(SUM(BY$4,$O108/1000),SUM($O108,BY$4/1000)),3),CMB[[Cmb_ID]:[Cmb_ID]],0),SUM(N(BY$1),N($R108),1)),CHOOSE(AC[[M]:[M]],1,0,1,AC[[DB]:[DB]])),PRODUCT(SUM(ROUND(AVERAGE(VALUE(BY$3),VALUE($P108)),0),CHOOSE(IF(OR(BY$1,$R108),4,INDEX(CMB[[Res_Rare]:[Res_Rare]],MATCH(ROUND(MIN(SUM(BY$4,$O108/1000),SUM($O108,BY$4/1000)),3),CMB[[Cmb_ID]:[Cmb_ID]],0))),-1,-1,0,0)),IF(OR(BY$1,$R108),4,INDEX(CMB[[Cmb_Rare]:[Cmb_Rare]],MATCH(ROUND(MIN(SUM(BY$4,$O108/1000),SUM($O108,BY$4/1000)),3),CMB[[Cmb_ID]:[Cmb_ID]],0))),CHOOSE(AC[[M]:[M]],2,1,1,SUM(AC[[AB]:[DB]])))),""))</f>
        <v/>
      </c>
      <c r="BZ108" t="str">
        <f>IF(OR(BZ$5="",$S108=""),"",IFERROR(SUM(PRODUCT(INDEX(CMB[[BA_0O]:[BA_2O]],MATCH(ROUND(MIN(SUM(BZ$4,$O108/1000),SUM($O108,BZ$4/1000)),3),CMB[[Cmb_ID]:[Cmb_ID]],0),SUM(N(BZ$1),N($R108),1)),CHOOSE(AC[[M]:[M]],1,1,0,AC[[AB]:[AB]])),PRODUCT(INDEX(CMB[[BD_0O]:[BD_2O]],MATCH(ROUND(MIN(SUM(BZ$4,$O108/1000),SUM($O108,BZ$4/1000)),3),CMB[[Cmb_ID]:[Cmb_ID]],0),SUM(N(BZ$1),N($R108),1)),CHOOSE(AC[[M]:[M]],1,0,1,AC[[DB]:[DB]])),PRODUCT(SUM(ROUND(AVERAGE(VALUE(BZ$3),VALUE($P108)),0),CHOOSE(IF(OR(BZ$1,$R108),4,INDEX(CMB[[Res_Rare]:[Res_Rare]],MATCH(ROUND(MIN(SUM(BZ$4,$O108/1000),SUM($O108,BZ$4/1000)),3),CMB[[Cmb_ID]:[Cmb_ID]],0))),-1,-1,0,0)),IF(OR(BZ$1,$R108),4,INDEX(CMB[[Cmb_Rare]:[Cmb_Rare]],MATCH(ROUND(MIN(SUM(BZ$4,$O108/1000),SUM($O108,BZ$4/1000)),3),CMB[[Cmb_ID]:[Cmb_ID]],0))),CHOOSE(AC[[M]:[M]],2,1,1,SUM(AC[[AB]:[DB]])))),""))</f>
        <v/>
      </c>
      <c r="CA108" t="str">
        <f>IF(OR(CA$5="",$S108=""),"",IFERROR(SUM(PRODUCT(INDEX(CMB[[BA_0O]:[BA_2O]],MATCH(ROUND(MIN(SUM(CA$4,$O108/1000),SUM($O108,CA$4/1000)),3),CMB[[Cmb_ID]:[Cmb_ID]],0),SUM(N(CA$1),N($R108),1)),CHOOSE(AC[[M]:[M]],1,1,0,AC[[AB]:[AB]])),PRODUCT(INDEX(CMB[[BD_0O]:[BD_2O]],MATCH(ROUND(MIN(SUM(CA$4,$O108/1000),SUM($O108,CA$4/1000)),3),CMB[[Cmb_ID]:[Cmb_ID]],0),SUM(N(CA$1),N($R108),1)),CHOOSE(AC[[M]:[M]],1,0,1,AC[[DB]:[DB]])),PRODUCT(SUM(ROUND(AVERAGE(VALUE(CA$3),VALUE($P108)),0),CHOOSE(IF(OR(CA$1,$R108),4,INDEX(CMB[[Res_Rare]:[Res_Rare]],MATCH(ROUND(MIN(SUM(CA$4,$O108/1000),SUM($O108,CA$4/1000)),3),CMB[[Cmb_ID]:[Cmb_ID]],0))),-1,-1,0,0)),IF(OR(CA$1,$R108),4,INDEX(CMB[[Cmb_Rare]:[Cmb_Rare]],MATCH(ROUND(MIN(SUM(CA$4,$O108/1000),SUM($O108,CA$4/1000)),3),CMB[[Cmb_ID]:[Cmb_ID]],0))),CHOOSE(AC[[M]:[M]],2,1,1,SUM(AC[[AB]:[DB]])))),""))</f>
        <v/>
      </c>
      <c r="CB108" t="str">
        <f>IF(OR(CB$5="",$S108=""),"",IFERROR(SUM(PRODUCT(INDEX(CMB[[BA_0O]:[BA_2O]],MATCH(ROUND(MIN(SUM(CB$4,$O108/1000),SUM($O108,CB$4/1000)),3),CMB[[Cmb_ID]:[Cmb_ID]],0),SUM(N(CB$1),N($R108),1)),CHOOSE(AC[[M]:[M]],1,1,0,AC[[AB]:[AB]])),PRODUCT(INDEX(CMB[[BD_0O]:[BD_2O]],MATCH(ROUND(MIN(SUM(CB$4,$O108/1000),SUM($O108,CB$4/1000)),3),CMB[[Cmb_ID]:[Cmb_ID]],0),SUM(N(CB$1),N($R108),1)),CHOOSE(AC[[M]:[M]],1,0,1,AC[[DB]:[DB]])),PRODUCT(SUM(ROUND(AVERAGE(VALUE(CB$3),VALUE($P108)),0),CHOOSE(IF(OR(CB$1,$R108),4,INDEX(CMB[[Res_Rare]:[Res_Rare]],MATCH(ROUND(MIN(SUM(CB$4,$O108/1000),SUM($O108,CB$4/1000)),3),CMB[[Cmb_ID]:[Cmb_ID]],0))),-1,-1,0,0)),IF(OR(CB$1,$R108),4,INDEX(CMB[[Cmb_Rare]:[Cmb_Rare]],MATCH(ROUND(MIN(SUM(CB$4,$O108/1000),SUM($O108,CB$4/1000)),3),CMB[[Cmb_ID]:[Cmb_ID]],0))),CHOOSE(AC[[M]:[M]],2,1,1,SUM(AC[[AB]:[DB]])))),""))</f>
        <v/>
      </c>
      <c r="CC108" t="str">
        <f>IF(OR(CC$5="",$S108=""),"",IFERROR(SUM(PRODUCT(INDEX(CMB[[BA_0O]:[BA_2O]],MATCH(ROUND(MIN(SUM(CC$4,$O108/1000),SUM($O108,CC$4/1000)),3),CMB[[Cmb_ID]:[Cmb_ID]],0),SUM(N(CC$1),N($R108),1)),CHOOSE(AC[[M]:[M]],1,1,0,AC[[AB]:[AB]])),PRODUCT(INDEX(CMB[[BD_0O]:[BD_2O]],MATCH(ROUND(MIN(SUM(CC$4,$O108/1000),SUM($O108,CC$4/1000)),3),CMB[[Cmb_ID]:[Cmb_ID]],0),SUM(N(CC$1),N($R108),1)),CHOOSE(AC[[M]:[M]],1,0,1,AC[[DB]:[DB]])),PRODUCT(SUM(ROUND(AVERAGE(VALUE(CC$3),VALUE($P108)),0),CHOOSE(IF(OR(CC$1,$R108),4,INDEX(CMB[[Res_Rare]:[Res_Rare]],MATCH(ROUND(MIN(SUM(CC$4,$O108/1000),SUM($O108,CC$4/1000)),3),CMB[[Cmb_ID]:[Cmb_ID]],0))),-1,-1,0,0)),IF(OR(CC$1,$R108),4,INDEX(CMB[[Cmb_Rare]:[Cmb_Rare]],MATCH(ROUND(MIN(SUM(CC$4,$O108/1000),SUM($O108,CC$4/1000)),3),CMB[[Cmb_ID]:[Cmb_ID]],0))),CHOOSE(AC[[M]:[M]],2,1,1,SUM(AC[[AB]:[DB]])))),""))</f>
        <v/>
      </c>
      <c r="CD108" t="str">
        <f>IF(OR(CD$5="",$S108=""),"",IFERROR(SUM(PRODUCT(INDEX(CMB[[BA_0O]:[BA_2O]],MATCH(ROUND(MIN(SUM(CD$4,$O108/1000),SUM($O108,CD$4/1000)),3),CMB[[Cmb_ID]:[Cmb_ID]],0),SUM(N(CD$1),N($R108),1)),CHOOSE(AC[[M]:[M]],1,1,0,AC[[AB]:[AB]])),PRODUCT(INDEX(CMB[[BD_0O]:[BD_2O]],MATCH(ROUND(MIN(SUM(CD$4,$O108/1000),SUM($O108,CD$4/1000)),3),CMB[[Cmb_ID]:[Cmb_ID]],0),SUM(N(CD$1),N($R108),1)),CHOOSE(AC[[M]:[M]],1,0,1,AC[[DB]:[DB]])),PRODUCT(SUM(ROUND(AVERAGE(VALUE(CD$3),VALUE($P108)),0),CHOOSE(IF(OR(CD$1,$R108),4,INDEX(CMB[[Res_Rare]:[Res_Rare]],MATCH(ROUND(MIN(SUM(CD$4,$O108/1000),SUM($O108,CD$4/1000)),3),CMB[[Cmb_ID]:[Cmb_ID]],0))),-1,-1,0,0)),IF(OR(CD$1,$R108),4,INDEX(CMB[[Cmb_Rare]:[Cmb_Rare]],MATCH(ROUND(MIN(SUM(CD$4,$O108/1000),SUM($O108,CD$4/1000)),3),CMB[[Cmb_ID]:[Cmb_ID]],0))),CHOOSE(AC[[M]:[M]],2,1,1,SUM(AC[[AB]:[DB]])))),""))</f>
        <v/>
      </c>
      <c r="CE108" t="str">
        <f>IF(OR(CE$5="",$S108=""),"",IFERROR(SUM(PRODUCT(INDEX(CMB[[BA_0O]:[BA_2O]],MATCH(ROUND(MIN(SUM(CE$4,$O108/1000),SUM($O108,CE$4/1000)),3),CMB[[Cmb_ID]:[Cmb_ID]],0),SUM(N(CE$1),N($R108),1)),CHOOSE(AC[[M]:[M]],1,1,0,AC[[AB]:[AB]])),PRODUCT(INDEX(CMB[[BD_0O]:[BD_2O]],MATCH(ROUND(MIN(SUM(CE$4,$O108/1000),SUM($O108,CE$4/1000)),3),CMB[[Cmb_ID]:[Cmb_ID]],0),SUM(N(CE$1),N($R108),1)),CHOOSE(AC[[M]:[M]],1,0,1,AC[[DB]:[DB]])),PRODUCT(SUM(ROUND(AVERAGE(VALUE(CE$3),VALUE($P108)),0),CHOOSE(IF(OR(CE$1,$R108),4,INDEX(CMB[[Res_Rare]:[Res_Rare]],MATCH(ROUND(MIN(SUM(CE$4,$O108/1000),SUM($O108,CE$4/1000)),3),CMB[[Cmb_ID]:[Cmb_ID]],0))),-1,-1,0,0)),IF(OR(CE$1,$R108),4,INDEX(CMB[[Cmb_Rare]:[Cmb_Rare]],MATCH(ROUND(MIN(SUM(CE$4,$O108/1000),SUM($O108,CE$4/1000)),3),CMB[[Cmb_ID]:[Cmb_ID]],0))),CHOOSE(AC[[M]:[M]],2,1,1,SUM(AC[[AB]:[DB]])))),""))</f>
        <v/>
      </c>
      <c r="CF108" t="str">
        <f>IF(OR(CF$5="",$S108=""),"",IFERROR(SUM(PRODUCT(INDEX(CMB[[BA_0O]:[BA_2O]],MATCH(ROUND(MIN(SUM(CF$4,$O108/1000),SUM($O108,CF$4/1000)),3),CMB[[Cmb_ID]:[Cmb_ID]],0),SUM(N(CF$1),N($R108),1)),CHOOSE(AC[[M]:[M]],1,1,0,AC[[AB]:[AB]])),PRODUCT(INDEX(CMB[[BD_0O]:[BD_2O]],MATCH(ROUND(MIN(SUM(CF$4,$O108/1000),SUM($O108,CF$4/1000)),3),CMB[[Cmb_ID]:[Cmb_ID]],0),SUM(N(CF$1),N($R108),1)),CHOOSE(AC[[M]:[M]],1,0,1,AC[[DB]:[DB]])),PRODUCT(SUM(ROUND(AVERAGE(VALUE(CF$3),VALUE($P108)),0),CHOOSE(IF(OR(CF$1,$R108),4,INDEX(CMB[[Res_Rare]:[Res_Rare]],MATCH(ROUND(MIN(SUM(CF$4,$O108/1000),SUM($O108,CF$4/1000)),3),CMB[[Cmb_ID]:[Cmb_ID]],0))),-1,-1,0,0)),IF(OR(CF$1,$R108),4,INDEX(CMB[[Cmb_Rare]:[Cmb_Rare]],MATCH(ROUND(MIN(SUM(CF$4,$O108/1000),SUM($O108,CF$4/1000)),3),CMB[[Cmb_ID]:[Cmb_ID]],0))),CHOOSE(AC[[M]:[M]],2,1,1,SUM(AC[[AB]:[DB]])))),""))</f>
        <v/>
      </c>
      <c r="CG108" t="str">
        <f>IF(OR(CG$5="",$S108=""),"",IFERROR(SUM(PRODUCT(INDEX(CMB[[BA_0O]:[BA_2O]],MATCH(ROUND(MIN(SUM(CG$4,$O108/1000),SUM($O108,CG$4/1000)),3),CMB[[Cmb_ID]:[Cmb_ID]],0),SUM(N(CG$1),N($R108),1)),CHOOSE(AC[[M]:[M]],1,1,0,AC[[AB]:[AB]])),PRODUCT(INDEX(CMB[[BD_0O]:[BD_2O]],MATCH(ROUND(MIN(SUM(CG$4,$O108/1000),SUM($O108,CG$4/1000)),3),CMB[[Cmb_ID]:[Cmb_ID]],0),SUM(N(CG$1),N($R108),1)),CHOOSE(AC[[M]:[M]],1,0,1,AC[[DB]:[DB]])),PRODUCT(SUM(ROUND(AVERAGE(VALUE(CG$3),VALUE($P108)),0),CHOOSE(IF(OR(CG$1,$R108),4,INDEX(CMB[[Res_Rare]:[Res_Rare]],MATCH(ROUND(MIN(SUM(CG$4,$O108/1000),SUM($O108,CG$4/1000)),3),CMB[[Cmb_ID]:[Cmb_ID]],0))),-1,-1,0,0)),IF(OR(CG$1,$R108),4,INDEX(CMB[[Cmb_Rare]:[Cmb_Rare]],MATCH(ROUND(MIN(SUM(CG$4,$O108/1000),SUM($O108,CG$4/1000)),3),CMB[[Cmb_ID]:[Cmb_ID]],0))),CHOOSE(AC[[M]:[M]],2,1,1,SUM(AC[[AB]:[DB]])))),""))</f>
        <v/>
      </c>
      <c r="CH108" t="str">
        <f>IF(OR(CH$5="",$S108=""),"",IFERROR(SUM(PRODUCT(INDEX(CMB[[BA_0O]:[BA_2O]],MATCH(ROUND(MIN(SUM(CH$4,$O108/1000),SUM($O108,CH$4/1000)),3),CMB[[Cmb_ID]:[Cmb_ID]],0),SUM(N(CH$1),N($R108),1)),CHOOSE(AC[[M]:[M]],1,1,0,AC[[AB]:[AB]])),PRODUCT(INDEX(CMB[[BD_0O]:[BD_2O]],MATCH(ROUND(MIN(SUM(CH$4,$O108/1000),SUM($O108,CH$4/1000)),3),CMB[[Cmb_ID]:[Cmb_ID]],0),SUM(N(CH$1),N($R108),1)),CHOOSE(AC[[M]:[M]],1,0,1,AC[[DB]:[DB]])),PRODUCT(SUM(ROUND(AVERAGE(VALUE(CH$3),VALUE($P108)),0),CHOOSE(IF(OR(CH$1,$R108),4,INDEX(CMB[[Res_Rare]:[Res_Rare]],MATCH(ROUND(MIN(SUM(CH$4,$O108/1000),SUM($O108,CH$4/1000)),3),CMB[[Cmb_ID]:[Cmb_ID]],0))),-1,-1,0,0)),IF(OR(CH$1,$R108),4,INDEX(CMB[[Cmb_Rare]:[Cmb_Rare]],MATCH(ROUND(MIN(SUM(CH$4,$O108/1000),SUM($O108,CH$4/1000)),3),CMB[[Cmb_ID]:[Cmb_ID]],0))),CHOOSE(AC[[M]:[M]],2,1,1,SUM(AC[[AB]:[DB]])))),""))</f>
        <v/>
      </c>
      <c r="CI108" t="str">
        <f>IF(OR(CI$5="",$S108=""),"",IFERROR(SUM(PRODUCT(INDEX(CMB[[BA_0O]:[BA_2O]],MATCH(ROUND(MIN(SUM(CI$4,$O108/1000),SUM($O108,CI$4/1000)),3),CMB[[Cmb_ID]:[Cmb_ID]],0),SUM(N(CI$1),N($R108),1)),CHOOSE(AC[[M]:[M]],1,1,0,AC[[AB]:[AB]])),PRODUCT(INDEX(CMB[[BD_0O]:[BD_2O]],MATCH(ROUND(MIN(SUM(CI$4,$O108/1000),SUM($O108,CI$4/1000)),3),CMB[[Cmb_ID]:[Cmb_ID]],0),SUM(N(CI$1),N($R108),1)),CHOOSE(AC[[M]:[M]],1,0,1,AC[[DB]:[DB]])),PRODUCT(SUM(ROUND(AVERAGE(VALUE(CI$3),VALUE($P108)),0),CHOOSE(IF(OR(CI$1,$R108),4,INDEX(CMB[[Res_Rare]:[Res_Rare]],MATCH(ROUND(MIN(SUM(CI$4,$O108/1000),SUM($O108,CI$4/1000)),3),CMB[[Cmb_ID]:[Cmb_ID]],0))),-1,-1,0,0)),IF(OR(CI$1,$R108),4,INDEX(CMB[[Cmb_Rare]:[Cmb_Rare]],MATCH(ROUND(MIN(SUM(CI$4,$O108/1000),SUM($O108,CI$4/1000)),3),CMB[[Cmb_ID]:[Cmb_ID]],0))),CHOOSE(AC[[M]:[M]],2,1,1,SUM(AC[[AB]:[DB]])))),""))</f>
        <v/>
      </c>
      <c r="CJ108" t="str">
        <f>IF(OR(CJ$5="",$S108=""),"",IFERROR(SUM(PRODUCT(INDEX(CMB[[BA_0O]:[BA_2O]],MATCH(ROUND(MIN(SUM(CJ$4,$O108/1000),SUM($O108,CJ$4/1000)),3),CMB[[Cmb_ID]:[Cmb_ID]],0),SUM(N(CJ$1),N($R108),1)),CHOOSE(AC[[M]:[M]],1,1,0,AC[[AB]:[AB]])),PRODUCT(INDEX(CMB[[BD_0O]:[BD_2O]],MATCH(ROUND(MIN(SUM(CJ$4,$O108/1000),SUM($O108,CJ$4/1000)),3),CMB[[Cmb_ID]:[Cmb_ID]],0),SUM(N(CJ$1),N($R108),1)),CHOOSE(AC[[M]:[M]],1,0,1,AC[[DB]:[DB]])),PRODUCT(SUM(ROUND(AVERAGE(VALUE(CJ$3),VALUE($P108)),0),CHOOSE(IF(OR(CJ$1,$R108),4,INDEX(CMB[[Res_Rare]:[Res_Rare]],MATCH(ROUND(MIN(SUM(CJ$4,$O108/1000),SUM($O108,CJ$4/1000)),3),CMB[[Cmb_ID]:[Cmb_ID]],0))),-1,-1,0,0)),IF(OR(CJ$1,$R108),4,INDEX(CMB[[Cmb_Rare]:[Cmb_Rare]],MATCH(ROUND(MIN(SUM(CJ$4,$O108/1000),SUM($O108,CJ$4/1000)),3),CMB[[Cmb_ID]:[Cmb_ID]],0))),CHOOSE(AC[[M]:[M]],2,1,1,SUM(AC[[AB]:[DB]])))),""))</f>
        <v/>
      </c>
      <c r="CK108" t="str">
        <f>IF(OR(CK$5="",$S108=""),"",IFERROR(SUM(PRODUCT(INDEX(CMB[[BA_0O]:[BA_2O]],MATCH(ROUND(MIN(SUM(CK$4,$O108/1000),SUM($O108,CK$4/1000)),3),CMB[[Cmb_ID]:[Cmb_ID]],0),SUM(N(CK$1),N($R108),1)),CHOOSE(AC[[M]:[M]],1,1,0,AC[[AB]:[AB]])),PRODUCT(INDEX(CMB[[BD_0O]:[BD_2O]],MATCH(ROUND(MIN(SUM(CK$4,$O108/1000),SUM($O108,CK$4/1000)),3),CMB[[Cmb_ID]:[Cmb_ID]],0),SUM(N(CK$1),N($R108),1)),CHOOSE(AC[[M]:[M]],1,0,1,AC[[DB]:[DB]])),PRODUCT(SUM(ROUND(AVERAGE(VALUE(CK$3),VALUE($P108)),0),CHOOSE(IF(OR(CK$1,$R108),4,INDEX(CMB[[Res_Rare]:[Res_Rare]],MATCH(ROUND(MIN(SUM(CK$4,$O108/1000),SUM($O108,CK$4/1000)),3),CMB[[Cmb_ID]:[Cmb_ID]],0))),-1,-1,0,0)),IF(OR(CK$1,$R108),4,INDEX(CMB[[Cmb_Rare]:[Cmb_Rare]],MATCH(ROUND(MIN(SUM(CK$4,$O108/1000),SUM($O108,CK$4/1000)),3),CMB[[Cmb_ID]:[Cmb_ID]],0))),CHOOSE(AC[[M]:[M]],2,1,1,SUM(AC[[AB]:[DB]])))),""))</f>
        <v/>
      </c>
      <c r="CL108" t="str">
        <f>IF(OR(CL$5="",$S108=""),"",IFERROR(SUM(PRODUCT(INDEX(CMB[[BA_0O]:[BA_2O]],MATCH(ROUND(MIN(SUM(CL$4,$O108/1000),SUM($O108,CL$4/1000)),3),CMB[[Cmb_ID]:[Cmb_ID]],0),SUM(N(CL$1),N($R108),1)),CHOOSE(AC[[M]:[M]],1,1,0,AC[[AB]:[AB]])),PRODUCT(INDEX(CMB[[BD_0O]:[BD_2O]],MATCH(ROUND(MIN(SUM(CL$4,$O108/1000),SUM($O108,CL$4/1000)),3),CMB[[Cmb_ID]:[Cmb_ID]],0),SUM(N(CL$1),N($R108),1)),CHOOSE(AC[[M]:[M]],1,0,1,AC[[DB]:[DB]])),PRODUCT(SUM(ROUND(AVERAGE(VALUE(CL$3),VALUE($P108)),0),CHOOSE(IF(OR(CL$1,$R108),4,INDEX(CMB[[Res_Rare]:[Res_Rare]],MATCH(ROUND(MIN(SUM(CL$4,$O108/1000),SUM($O108,CL$4/1000)),3),CMB[[Cmb_ID]:[Cmb_ID]],0))),-1,-1,0,0)),IF(OR(CL$1,$R108),4,INDEX(CMB[[Cmb_Rare]:[Cmb_Rare]],MATCH(ROUND(MIN(SUM(CL$4,$O108/1000),SUM($O108,CL$4/1000)),3),CMB[[Cmb_ID]:[Cmb_ID]],0))),CHOOSE(AC[[M]:[M]],2,1,1,SUM(AC[[AB]:[DB]])))),""))</f>
        <v/>
      </c>
      <c r="CM108" t="str">
        <f>IF(OR(CM$5="",$S108=""),"",IFERROR(SUM(PRODUCT(INDEX(CMB[[BA_0O]:[BA_2O]],MATCH(ROUND(MIN(SUM(CM$4,$O108/1000),SUM($O108,CM$4/1000)),3),CMB[[Cmb_ID]:[Cmb_ID]],0),SUM(N(CM$1),N($R108),1)),CHOOSE(AC[[M]:[M]],1,1,0,AC[[AB]:[AB]])),PRODUCT(INDEX(CMB[[BD_0O]:[BD_2O]],MATCH(ROUND(MIN(SUM(CM$4,$O108/1000),SUM($O108,CM$4/1000)),3),CMB[[Cmb_ID]:[Cmb_ID]],0),SUM(N(CM$1),N($R108),1)),CHOOSE(AC[[M]:[M]],1,0,1,AC[[DB]:[DB]])),PRODUCT(SUM(ROUND(AVERAGE(VALUE(CM$3),VALUE($P108)),0),CHOOSE(IF(OR(CM$1,$R108),4,INDEX(CMB[[Res_Rare]:[Res_Rare]],MATCH(ROUND(MIN(SUM(CM$4,$O108/1000),SUM($O108,CM$4/1000)),3),CMB[[Cmb_ID]:[Cmb_ID]],0))),-1,-1,0,0)),IF(OR(CM$1,$R108),4,INDEX(CMB[[Cmb_Rare]:[Cmb_Rare]],MATCH(ROUND(MIN(SUM(CM$4,$O108/1000),SUM($O108,CM$4/1000)),3),CMB[[Cmb_ID]:[Cmb_ID]],0))),CHOOSE(AC[[M]:[M]],2,1,1,SUM(AC[[AB]:[DB]])))),""))</f>
        <v/>
      </c>
      <c r="CN108" t="str">
        <f>IF(OR(CN$5="",$S108=""),"",IFERROR(SUM(PRODUCT(INDEX(CMB[[BA_0O]:[BA_2O]],MATCH(ROUND(MIN(SUM(CN$4,$O108/1000),SUM($O108,CN$4/1000)),3),CMB[[Cmb_ID]:[Cmb_ID]],0),SUM(N(CN$1),N($R108),1)),CHOOSE(AC[[M]:[M]],1,1,0,AC[[AB]:[AB]])),PRODUCT(INDEX(CMB[[BD_0O]:[BD_2O]],MATCH(ROUND(MIN(SUM(CN$4,$O108/1000),SUM($O108,CN$4/1000)),3),CMB[[Cmb_ID]:[Cmb_ID]],0),SUM(N(CN$1),N($R108),1)),CHOOSE(AC[[M]:[M]],1,0,1,AC[[DB]:[DB]])),PRODUCT(SUM(ROUND(AVERAGE(VALUE(CN$3),VALUE($P108)),0),CHOOSE(IF(OR(CN$1,$R108),4,INDEX(CMB[[Res_Rare]:[Res_Rare]],MATCH(ROUND(MIN(SUM(CN$4,$O108/1000),SUM($O108,CN$4/1000)),3),CMB[[Cmb_ID]:[Cmb_ID]],0))),-1,-1,0,0)),IF(OR(CN$1,$R108),4,INDEX(CMB[[Cmb_Rare]:[Cmb_Rare]],MATCH(ROUND(MIN(SUM(CN$4,$O108/1000),SUM($O108,CN$4/1000)),3),CMB[[Cmb_ID]:[Cmb_ID]],0))),CHOOSE(AC[[M]:[M]],2,1,1,SUM(AC[[AB]:[DB]])))),""))</f>
        <v/>
      </c>
      <c r="CO108" t="str">
        <f>IF(OR(CO$5="",$S108=""),"",IFERROR(SUM(PRODUCT(INDEX(CMB[[BA_0O]:[BA_2O]],MATCH(ROUND(MIN(SUM(CO$4,$O108/1000),SUM($O108,CO$4/1000)),3),CMB[[Cmb_ID]:[Cmb_ID]],0),SUM(N(CO$1),N($R108),1)),CHOOSE(AC[[M]:[M]],1,1,0,AC[[AB]:[AB]])),PRODUCT(INDEX(CMB[[BD_0O]:[BD_2O]],MATCH(ROUND(MIN(SUM(CO$4,$O108/1000),SUM($O108,CO$4/1000)),3),CMB[[Cmb_ID]:[Cmb_ID]],0),SUM(N(CO$1),N($R108),1)),CHOOSE(AC[[M]:[M]],1,0,1,AC[[DB]:[DB]])),PRODUCT(SUM(ROUND(AVERAGE(VALUE(CO$3),VALUE($P108)),0),CHOOSE(IF(OR(CO$1,$R108),4,INDEX(CMB[[Res_Rare]:[Res_Rare]],MATCH(ROUND(MIN(SUM(CO$4,$O108/1000),SUM($O108,CO$4/1000)),3),CMB[[Cmb_ID]:[Cmb_ID]],0))),-1,-1,0,0)),IF(OR(CO$1,$R108),4,INDEX(CMB[[Cmb_Rare]:[Cmb_Rare]],MATCH(ROUND(MIN(SUM(CO$4,$O108/1000),SUM($O108,CO$4/1000)),3),CMB[[Cmb_ID]:[Cmb_ID]],0))),CHOOSE(AC[[M]:[M]],2,1,1,SUM(AC[[AB]:[DB]])))),""))</f>
        <v/>
      </c>
      <c r="CP108" t="str">
        <f>IF(OR(CP$5="",$S108=""),"",IFERROR(SUM(PRODUCT(INDEX(CMB[[BA_0O]:[BA_2O]],MATCH(ROUND(MIN(SUM(CP$4,$O108/1000),SUM($O108,CP$4/1000)),3),CMB[[Cmb_ID]:[Cmb_ID]],0),SUM(N(CP$1),N($R108),1)),CHOOSE(AC[[M]:[M]],1,1,0,AC[[AB]:[AB]])),PRODUCT(INDEX(CMB[[BD_0O]:[BD_2O]],MATCH(ROUND(MIN(SUM(CP$4,$O108/1000),SUM($O108,CP$4/1000)),3),CMB[[Cmb_ID]:[Cmb_ID]],0),SUM(N(CP$1),N($R108),1)),CHOOSE(AC[[M]:[M]],1,0,1,AC[[DB]:[DB]])),PRODUCT(SUM(ROUND(AVERAGE(VALUE(CP$3),VALUE($P108)),0),CHOOSE(IF(OR(CP$1,$R108),4,INDEX(CMB[[Res_Rare]:[Res_Rare]],MATCH(ROUND(MIN(SUM(CP$4,$O108/1000),SUM($O108,CP$4/1000)),3),CMB[[Cmb_ID]:[Cmb_ID]],0))),-1,-1,0,0)),IF(OR(CP$1,$R108),4,INDEX(CMB[[Cmb_Rare]:[Cmb_Rare]],MATCH(ROUND(MIN(SUM(CP$4,$O108/1000),SUM($O108,CP$4/1000)),3),CMB[[Cmb_ID]:[Cmb_ID]],0))),CHOOSE(AC[[M]:[M]],2,1,1,SUM(AC[[AB]:[DB]])))),""))</f>
        <v/>
      </c>
      <c r="CQ108" t="str">
        <f>IF(OR(CQ$5="",$S108=""),"",IFERROR(SUM(PRODUCT(INDEX(CMB[[BA_0O]:[BA_2O]],MATCH(ROUND(MIN(SUM(CQ$4,$O108/1000),SUM($O108,CQ$4/1000)),3),CMB[[Cmb_ID]:[Cmb_ID]],0),SUM(N(CQ$1),N($R108),1)),CHOOSE(AC[[M]:[M]],1,1,0,AC[[AB]:[AB]])),PRODUCT(INDEX(CMB[[BD_0O]:[BD_2O]],MATCH(ROUND(MIN(SUM(CQ$4,$O108/1000),SUM($O108,CQ$4/1000)),3),CMB[[Cmb_ID]:[Cmb_ID]],0),SUM(N(CQ$1),N($R108),1)),CHOOSE(AC[[M]:[M]],1,0,1,AC[[DB]:[DB]])),PRODUCT(SUM(ROUND(AVERAGE(VALUE(CQ$3),VALUE($P108)),0),CHOOSE(IF(OR(CQ$1,$R108),4,INDEX(CMB[[Res_Rare]:[Res_Rare]],MATCH(ROUND(MIN(SUM(CQ$4,$O108/1000),SUM($O108,CQ$4/1000)),3),CMB[[Cmb_ID]:[Cmb_ID]],0))),-1,-1,0,0)),IF(OR(CQ$1,$R108),4,INDEX(CMB[[Cmb_Rare]:[Cmb_Rare]],MATCH(ROUND(MIN(SUM(CQ$4,$O108/1000),SUM($O108,CQ$4/1000)),3),CMB[[Cmb_ID]:[Cmb_ID]],0))),CHOOSE(AC[[M]:[M]],2,1,1,SUM(AC[[AB]:[DB]])))),""))</f>
        <v/>
      </c>
      <c r="CR108" t="str">
        <f>IF(OR(CR$5="",$S108=""),"",IFERROR(SUM(PRODUCT(INDEX(CMB[[BA_0O]:[BA_2O]],MATCH(ROUND(MIN(SUM(CR$4,$O108/1000),SUM($O108,CR$4/1000)),3),CMB[[Cmb_ID]:[Cmb_ID]],0),SUM(N(CR$1),N($R108),1)),CHOOSE(AC[[M]:[M]],1,1,0,AC[[AB]:[AB]])),PRODUCT(INDEX(CMB[[BD_0O]:[BD_2O]],MATCH(ROUND(MIN(SUM(CR$4,$O108/1000),SUM($O108,CR$4/1000)),3),CMB[[Cmb_ID]:[Cmb_ID]],0),SUM(N(CR$1),N($R108),1)),CHOOSE(AC[[M]:[M]],1,0,1,AC[[DB]:[DB]])),PRODUCT(SUM(ROUND(AVERAGE(VALUE(CR$3),VALUE($P108)),0),CHOOSE(IF(OR(CR$1,$R108),4,INDEX(CMB[[Res_Rare]:[Res_Rare]],MATCH(ROUND(MIN(SUM(CR$4,$O108/1000),SUM($O108,CR$4/1000)),3),CMB[[Cmb_ID]:[Cmb_ID]],0))),-1,-1,0,0)),IF(OR(CR$1,$R108),4,INDEX(CMB[[Cmb_Rare]:[Cmb_Rare]],MATCH(ROUND(MIN(SUM(CR$4,$O108/1000),SUM($O108,CR$4/1000)),3),CMB[[Cmb_ID]:[Cmb_ID]],0))),CHOOSE(AC[[M]:[M]],2,1,1,SUM(AC[[AB]:[DB]])))),""))</f>
        <v/>
      </c>
      <c r="CS108" t="str">
        <f>IF(OR(CS$5="",$S108=""),"",IFERROR(SUM(PRODUCT(INDEX(CMB[[BA_0O]:[BA_2O]],MATCH(ROUND(MIN(SUM(CS$4,$O108/1000),SUM($O108,CS$4/1000)),3),CMB[[Cmb_ID]:[Cmb_ID]],0),SUM(N(CS$1),N($R108),1)),CHOOSE(AC[[M]:[M]],1,1,0,AC[[AB]:[AB]])),PRODUCT(INDEX(CMB[[BD_0O]:[BD_2O]],MATCH(ROUND(MIN(SUM(CS$4,$O108/1000),SUM($O108,CS$4/1000)),3),CMB[[Cmb_ID]:[Cmb_ID]],0),SUM(N(CS$1),N($R108),1)),CHOOSE(AC[[M]:[M]],1,0,1,AC[[DB]:[DB]])),PRODUCT(SUM(ROUND(AVERAGE(VALUE(CS$3),VALUE($P108)),0),CHOOSE(IF(OR(CS$1,$R108),4,INDEX(CMB[[Res_Rare]:[Res_Rare]],MATCH(ROUND(MIN(SUM(CS$4,$O108/1000),SUM($O108,CS$4/1000)),3),CMB[[Cmb_ID]:[Cmb_ID]],0))),-1,-1,0,0)),IF(OR(CS$1,$R108),4,INDEX(CMB[[Cmb_Rare]:[Cmb_Rare]],MATCH(ROUND(MIN(SUM(CS$4,$O108/1000),SUM($O108,CS$4/1000)),3),CMB[[Cmb_ID]:[Cmb_ID]],0))),CHOOSE(AC[[M]:[M]],2,1,1,SUM(AC[[AB]:[DB]])))),""))</f>
        <v/>
      </c>
      <c r="CT108" t="str">
        <f>IF(OR(CT$5="",$S108=""),"",IFERROR(SUM(PRODUCT(INDEX(CMB[[BA_0O]:[BA_2O]],MATCH(ROUND(MIN(SUM(CT$4,$O108/1000),SUM($O108,CT$4/1000)),3),CMB[[Cmb_ID]:[Cmb_ID]],0),SUM(N(CT$1),N($R108),1)),CHOOSE(AC[[M]:[M]],1,1,0,AC[[AB]:[AB]])),PRODUCT(INDEX(CMB[[BD_0O]:[BD_2O]],MATCH(ROUND(MIN(SUM(CT$4,$O108/1000),SUM($O108,CT$4/1000)),3),CMB[[Cmb_ID]:[Cmb_ID]],0),SUM(N(CT$1),N($R108),1)),CHOOSE(AC[[M]:[M]],1,0,1,AC[[DB]:[DB]])),PRODUCT(SUM(ROUND(AVERAGE(VALUE(CT$3),VALUE($P108)),0),CHOOSE(IF(OR(CT$1,$R108),4,INDEX(CMB[[Res_Rare]:[Res_Rare]],MATCH(ROUND(MIN(SUM(CT$4,$O108/1000),SUM($O108,CT$4/1000)),3),CMB[[Cmb_ID]:[Cmb_ID]],0))),-1,-1,0,0)),IF(OR(CT$1,$R108),4,INDEX(CMB[[Cmb_Rare]:[Cmb_Rare]],MATCH(ROUND(MIN(SUM(CT$4,$O108/1000),SUM($O108,CT$4/1000)),3),CMB[[Cmb_ID]:[Cmb_ID]],0))),CHOOSE(AC[[M]:[M]],2,1,1,SUM(AC[[AB]:[DB]])))),""))</f>
        <v/>
      </c>
      <c r="CU108" t="str">
        <f>IF(OR(CU$5="",$S108=""),"",IFERROR(SUM(PRODUCT(INDEX(CMB[[BA_0O]:[BA_2O]],MATCH(ROUND(MIN(SUM(CU$4,$O108/1000),SUM($O108,CU$4/1000)),3),CMB[[Cmb_ID]:[Cmb_ID]],0),SUM(N(CU$1),N($R108),1)),CHOOSE(AC[[M]:[M]],1,1,0,AC[[AB]:[AB]])),PRODUCT(INDEX(CMB[[BD_0O]:[BD_2O]],MATCH(ROUND(MIN(SUM(CU$4,$O108/1000),SUM($O108,CU$4/1000)),3),CMB[[Cmb_ID]:[Cmb_ID]],0),SUM(N(CU$1),N($R108),1)),CHOOSE(AC[[M]:[M]],1,0,1,AC[[DB]:[DB]])),PRODUCT(SUM(ROUND(AVERAGE(VALUE(CU$3),VALUE($P108)),0),CHOOSE(IF(OR(CU$1,$R108),4,INDEX(CMB[[Res_Rare]:[Res_Rare]],MATCH(ROUND(MIN(SUM(CU$4,$O108/1000),SUM($O108,CU$4/1000)),3),CMB[[Cmb_ID]:[Cmb_ID]],0))),-1,-1,0,0)),IF(OR(CU$1,$R108),4,INDEX(CMB[[Cmb_Rare]:[Cmb_Rare]],MATCH(ROUND(MIN(SUM(CU$4,$O108/1000),SUM($O108,CU$4/1000)),3),CMB[[Cmb_ID]:[Cmb_ID]],0))),CHOOSE(AC[[M]:[M]],2,1,1,SUM(AC[[AB]:[DB]])))),""))</f>
        <v/>
      </c>
      <c r="CV108" t="str">
        <f>IF(OR(CV$5="",$S108=""),"",IFERROR(SUM(PRODUCT(INDEX(CMB[[BA_0O]:[BA_2O]],MATCH(ROUND(MIN(SUM(CV$4,$O108/1000),SUM($O108,CV$4/1000)),3),CMB[[Cmb_ID]:[Cmb_ID]],0),SUM(N(CV$1),N($R108),1)),CHOOSE(AC[[M]:[M]],1,1,0,AC[[AB]:[AB]])),PRODUCT(INDEX(CMB[[BD_0O]:[BD_2O]],MATCH(ROUND(MIN(SUM(CV$4,$O108/1000),SUM($O108,CV$4/1000)),3),CMB[[Cmb_ID]:[Cmb_ID]],0),SUM(N(CV$1),N($R108),1)),CHOOSE(AC[[M]:[M]],1,0,1,AC[[DB]:[DB]])),PRODUCT(SUM(ROUND(AVERAGE(VALUE(CV$3),VALUE($P108)),0),CHOOSE(IF(OR(CV$1,$R108),4,INDEX(CMB[[Res_Rare]:[Res_Rare]],MATCH(ROUND(MIN(SUM(CV$4,$O108/1000),SUM($O108,CV$4/1000)),3),CMB[[Cmb_ID]:[Cmb_ID]],0))),-1,-1,0,0)),IF(OR(CV$1,$R108),4,INDEX(CMB[[Cmb_Rare]:[Cmb_Rare]],MATCH(ROUND(MIN(SUM(CV$4,$O108/1000),SUM($O108,CV$4/1000)),3),CMB[[Cmb_ID]:[Cmb_ID]],0))),CHOOSE(AC[[M]:[M]],2,1,1,SUM(AC[[AB]:[DB]])))),""))</f>
        <v/>
      </c>
      <c r="CW108" t="str">
        <f>IF(OR(CW$5="",$S108=""),"",IFERROR(SUM(PRODUCT(INDEX(CMB[[BA_0O]:[BA_2O]],MATCH(ROUND(MIN(SUM(CW$4,$O108/1000),SUM($O108,CW$4/1000)),3),CMB[[Cmb_ID]:[Cmb_ID]],0),SUM(N(CW$1),N($R108),1)),CHOOSE(AC[[M]:[M]],1,1,0,AC[[AB]:[AB]])),PRODUCT(INDEX(CMB[[BD_0O]:[BD_2O]],MATCH(ROUND(MIN(SUM(CW$4,$O108/1000),SUM($O108,CW$4/1000)),3),CMB[[Cmb_ID]:[Cmb_ID]],0),SUM(N(CW$1),N($R108),1)),CHOOSE(AC[[M]:[M]],1,0,1,AC[[DB]:[DB]])),PRODUCT(SUM(ROUND(AVERAGE(VALUE(CW$3),VALUE($P108)),0),CHOOSE(IF(OR(CW$1,$R108),4,INDEX(CMB[[Res_Rare]:[Res_Rare]],MATCH(ROUND(MIN(SUM(CW$4,$O108/1000),SUM($O108,CW$4/1000)),3),CMB[[Cmb_ID]:[Cmb_ID]],0))),-1,-1,0,0)),IF(OR(CW$1,$R108),4,INDEX(CMB[[Cmb_Rare]:[Cmb_Rare]],MATCH(ROUND(MIN(SUM(CW$4,$O108/1000),SUM($O108,CW$4/1000)),3),CMB[[Cmb_ID]:[Cmb_ID]],0))),CHOOSE(AC[[M]:[M]],2,1,1,SUM(AC[[AB]:[DB]])))),""))</f>
        <v/>
      </c>
      <c r="CX108" t="str">
        <f>IF(OR(CX$5="",$S108=""),"",IFERROR(SUM(PRODUCT(INDEX(CMB[[BA_0O]:[BA_2O]],MATCH(ROUND(MIN(SUM(CX$4,$O108/1000),SUM($O108,CX$4/1000)),3),CMB[[Cmb_ID]:[Cmb_ID]],0),SUM(N(CX$1),N($R108),1)),CHOOSE(AC[[M]:[M]],1,1,0,AC[[AB]:[AB]])),PRODUCT(INDEX(CMB[[BD_0O]:[BD_2O]],MATCH(ROUND(MIN(SUM(CX$4,$O108/1000),SUM($O108,CX$4/1000)),3),CMB[[Cmb_ID]:[Cmb_ID]],0),SUM(N(CX$1),N($R108),1)),CHOOSE(AC[[M]:[M]],1,0,1,AC[[DB]:[DB]])),PRODUCT(SUM(ROUND(AVERAGE(VALUE(CX$3),VALUE($P108)),0),CHOOSE(IF(OR(CX$1,$R108),4,INDEX(CMB[[Res_Rare]:[Res_Rare]],MATCH(ROUND(MIN(SUM(CX$4,$O108/1000),SUM($O108,CX$4/1000)),3),CMB[[Cmb_ID]:[Cmb_ID]],0))),-1,-1,0,0)),IF(OR(CX$1,$R108),4,INDEX(CMB[[Cmb_Rare]:[Cmb_Rare]],MATCH(ROUND(MIN(SUM(CX$4,$O108/1000),SUM($O108,CX$4/1000)),3),CMB[[Cmb_ID]:[Cmb_ID]],0))),CHOOSE(AC[[M]:[M]],2,1,1,SUM(AC[[AB]:[DB]])))),""))</f>
        <v/>
      </c>
      <c r="CY108" t="str">
        <f>IF(OR(CY$5="",$S108=""),"",IFERROR(SUM(PRODUCT(INDEX(CMB[[BA_0O]:[BA_2O]],MATCH(ROUND(MIN(SUM(CY$4,$O108/1000),SUM($O108,CY$4/1000)),3),CMB[[Cmb_ID]:[Cmb_ID]],0),SUM(N(CY$1),N($R108),1)),CHOOSE(AC[[M]:[M]],1,1,0,AC[[AB]:[AB]])),PRODUCT(INDEX(CMB[[BD_0O]:[BD_2O]],MATCH(ROUND(MIN(SUM(CY$4,$O108/1000),SUM($O108,CY$4/1000)),3),CMB[[Cmb_ID]:[Cmb_ID]],0),SUM(N(CY$1),N($R108),1)),CHOOSE(AC[[M]:[M]],1,0,1,AC[[DB]:[DB]])),PRODUCT(SUM(ROUND(AVERAGE(VALUE(CY$3),VALUE($P108)),0),CHOOSE(IF(OR(CY$1,$R108),4,INDEX(CMB[[Res_Rare]:[Res_Rare]],MATCH(ROUND(MIN(SUM(CY$4,$O108/1000),SUM($O108,CY$4/1000)),3),CMB[[Cmb_ID]:[Cmb_ID]],0))),-1,-1,0,0)),IF(OR(CY$1,$R108),4,INDEX(CMB[[Cmb_Rare]:[Cmb_Rare]],MATCH(ROUND(MIN(SUM(CY$4,$O108/1000),SUM($O108,CY$4/1000)),3),CMB[[Cmb_ID]:[Cmb_ID]],0))),CHOOSE(AC[[M]:[M]],2,1,1,SUM(AC[[AB]:[DB]])))),""))</f>
        <v/>
      </c>
      <c r="CZ108" t="str">
        <f>IF(OR(CZ$5="",$S108=""),"",IFERROR(SUM(PRODUCT(INDEX(CMB[[BA_0O]:[BA_2O]],MATCH(ROUND(MIN(SUM(CZ$4,$O108/1000),SUM($O108,CZ$4/1000)),3),CMB[[Cmb_ID]:[Cmb_ID]],0),SUM(N(CZ$1),N($R108),1)),CHOOSE(AC[[M]:[M]],1,1,0,AC[[AB]:[AB]])),PRODUCT(INDEX(CMB[[BD_0O]:[BD_2O]],MATCH(ROUND(MIN(SUM(CZ$4,$O108/1000),SUM($O108,CZ$4/1000)),3),CMB[[Cmb_ID]:[Cmb_ID]],0),SUM(N(CZ$1),N($R108),1)),CHOOSE(AC[[M]:[M]],1,0,1,AC[[DB]:[DB]])),PRODUCT(SUM(ROUND(AVERAGE(VALUE(CZ$3),VALUE($P108)),0),CHOOSE(IF(OR(CZ$1,$R108),4,INDEX(CMB[[Res_Rare]:[Res_Rare]],MATCH(ROUND(MIN(SUM(CZ$4,$O108/1000),SUM($O108,CZ$4/1000)),3),CMB[[Cmb_ID]:[Cmb_ID]],0))),-1,-1,0,0)),IF(OR(CZ$1,$R108),4,INDEX(CMB[[Cmb_Rare]:[Cmb_Rare]],MATCH(ROUND(MIN(SUM(CZ$4,$O108/1000),SUM($O108,CZ$4/1000)),3),CMB[[Cmb_ID]:[Cmb_ID]],0))),CHOOSE(AC[[M]:[M]],2,1,1,SUM(AC[[AB]:[DB]])))),""))</f>
        <v/>
      </c>
      <c r="DA108" t="str">
        <f>IF(OR(DA$5="",$S108=""),"",IFERROR(SUM(PRODUCT(INDEX(CMB[[BA_0O]:[BA_2O]],MATCH(ROUND(MIN(SUM(DA$4,$O108/1000),SUM($O108,DA$4/1000)),3),CMB[[Cmb_ID]:[Cmb_ID]],0),SUM(N(DA$1),N($R108),1)),CHOOSE(AC[[M]:[M]],1,1,0,AC[[AB]:[AB]])),PRODUCT(INDEX(CMB[[BD_0O]:[BD_2O]],MATCH(ROUND(MIN(SUM(DA$4,$O108/1000),SUM($O108,DA$4/1000)),3),CMB[[Cmb_ID]:[Cmb_ID]],0),SUM(N(DA$1),N($R108),1)),CHOOSE(AC[[M]:[M]],1,0,1,AC[[DB]:[DB]])),PRODUCT(SUM(ROUND(AVERAGE(VALUE(DA$3),VALUE($P108)),0),CHOOSE(IF(OR(DA$1,$R108),4,INDEX(CMB[[Res_Rare]:[Res_Rare]],MATCH(ROUND(MIN(SUM(DA$4,$O108/1000),SUM($O108,DA$4/1000)),3),CMB[[Cmb_ID]:[Cmb_ID]],0))),-1,-1,0,0)),IF(OR(DA$1,$R108),4,INDEX(CMB[[Cmb_Rare]:[Cmb_Rare]],MATCH(ROUND(MIN(SUM(DA$4,$O108/1000),SUM($O108,DA$4/1000)),3),CMB[[Cmb_ID]:[Cmb_ID]],0))),CHOOSE(AC[[M]:[M]],2,1,1,SUM(AC[[AB]:[DB]])))),""))</f>
        <v/>
      </c>
      <c r="DB108" t="str">
        <f>IF(OR(DB$5="",$S108=""),"",IFERROR(SUM(PRODUCT(INDEX(CMB[[BA_0O]:[BA_2O]],MATCH(ROUND(MIN(SUM(DB$4,$O108/1000),SUM($O108,DB$4/1000)),3),CMB[[Cmb_ID]:[Cmb_ID]],0),SUM(N(DB$1),N($R108),1)),CHOOSE(AC[[M]:[M]],1,1,0,AC[[AB]:[AB]])),PRODUCT(INDEX(CMB[[BD_0O]:[BD_2O]],MATCH(ROUND(MIN(SUM(DB$4,$O108/1000),SUM($O108,DB$4/1000)),3),CMB[[Cmb_ID]:[Cmb_ID]],0),SUM(N(DB$1),N($R108),1)),CHOOSE(AC[[M]:[M]],1,0,1,AC[[DB]:[DB]])),PRODUCT(SUM(ROUND(AVERAGE(VALUE(DB$3),VALUE($P108)),0),CHOOSE(IF(OR(DB$1,$R108),4,INDEX(CMB[[Res_Rare]:[Res_Rare]],MATCH(ROUND(MIN(SUM(DB$4,$O108/1000),SUM($O108,DB$4/1000)),3),CMB[[Cmb_ID]:[Cmb_ID]],0))),-1,-1,0,0)),IF(OR(DB$1,$R108),4,INDEX(CMB[[Cmb_Rare]:[Cmb_Rare]],MATCH(ROUND(MIN(SUM(DB$4,$O108/1000),SUM($O108,DB$4/1000)),3),CMB[[Cmb_ID]:[Cmb_ID]],0))),CHOOSE(AC[[M]:[M]],2,1,1,SUM(AC[[AB]:[DB]])))),""))</f>
        <v/>
      </c>
      <c r="DC108" t="str">
        <f>IF(OR(DC$5="",$S108=""),"",IFERROR(SUM(PRODUCT(INDEX(CMB[[BA_0O]:[BA_2O]],MATCH(ROUND(MIN(SUM(DC$4,$O108/1000),SUM($O108,DC$4/1000)),3),CMB[[Cmb_ID]:[Cmb_ID]],0),SUM(N(DC$1),N($R108),1)),CHOOSE(AC[[M]:[M]],1,1,0,AC[[AB]:[AB]])),PRODUCT(INDEX(CMB[[BD_0O]:[BD_2O]],MATCH(ROUND(MIN(SUM(DC$4,$O108/1000),SUM($O108,DC$4/1000)),3),CMB[[Cmb_ID]:[Cmb_ID]],0),SUM(N(DC$1),N($R108),1)),CHOOSE(AC[[M]:[M]],1,0,1,AC[[DB]:[DB]])),PRODUCT(SUM(ROUND(AVERAGE(VALUE(DC$3),VALUE($P108)),0),CHOOSE(IF(OR(DC$1,$R108),4,INDEX(CMB[[Res_Rare]:[Res_Rare]],MATCH(ROUND(MIN(SUM(DC$4,$O108/1000),SUM($O108,DC$4/1000)),3),CMB[[Cmb_ID]:[Cmb_ID]],0))),-1,-1,0,0)),IF(OR(DC$1,$R108),4,INDEX(CMB[[Cmb_Rare]:[Cmb_Rare]],MATCH(ROUND(MIN(SUM(DC$4,$O108/1000),SUM($O108,DC$4/1000)),3),CMB[[Cmb_ID]:[Cmb_ID]],0))),CHOOSE(AC[[M]:[M]],2,1,1,SUM(AC[[AB]:[DB]])))),""))</f>
        <v/>
      </c>
      <c r="DD108" t="str">
        <f>IF(OR(DD$5="",$S108=""),"",IFERROR(SUM(PRODUCT(INDEX(CMB[[BA_0O]:[BA_2O]],MATCH(ROUND(MIN(SUM(DD$4,$O108/1000),SUM($O108,DD$4/1000)),3),CMB[[Cmb_ID]:[Cmb_ID]],0),SUM(N(DD$1),N($R108),1)),CHOOSE(AC[[M]:[M]],1,1,0,AC[[AB]:[AB]])),PRODUCT(INDEX(CMB[[BD_0O]:[BD_2O]],MATCH(ROUND(MIN(SUM(DD$4,$O108/1000),SUM($O108,DD$4/1000)),3),CMB[[Cmb_ID]:[Cmb_ID]],0),SUM(N(DD$1),N($R108),1)),CHOOSE(AC[[M]:[M]],1,0,1,AC[[DB]:[DB]])),PRODUCT(SUM(ROUND(AVERAGE(VALUE(DD$3),VALUE($P108)),0),CHOOSE(IF(OR(DD$1,$R108),4,INDEX(CMB[[Res_Rare]:[Res_Rare]],MATCH(ROUND(MIN(SUM(DD$4,$O108/1000),SUM($O108,DD$4/1000)),3),CMB[[Cmb_ID]:[Cmb_ID]],0))),-1,-1,0,0)),IF(OR(DD$1,$R108),4,INDEX(CMB[[Cmb_Rare]:[Cmb_Rare]],MATCH(ROUND(MIN(SUM(DD$4,$O108/1000),SUM($O108,DD$4/1000)),3),CMB[[Cmb_ID]:[Cmb_ID]],0))),CHOOSE(AC[[M]:[M]],2,1,1,SUM(AC[[AB]:[DB]])))),""))</f>
        <v/>
      </c>
      <c r="DE108" t="str">
        <f>IF(OR(DE$5="",$S108=""),"",IFERROR(SUM(PRODUCT(INDEX(CMB[[BA_0O]:[BA_2O]],MATCH(ROUND(MIN(SUM(DE$4,$O108/1000),SUM($O108,DE$4/1000)),3),CMB[[Cmb_ID]:[Cmb_ID]],0),SUM(N(DE$1),N($R108),1)),CHOOSE(AC[[M]:[M]],1,1,0,AC[[AB]:[AB]])),PRODUCT(INDEX(CMB[[BD_0O]:[BD_2O]],MATCH(ROUND(MIN(SUM(DE$4,$O108/1000),SUM($O108,DE$4/1000)),3),CMB[[Cmb_ID]:[Cmb_ID]],0),SUM(N(DE$1),N($R108),1)),CHOOSE(AC[[M]:[M]],1,0,1,AC[[DB]:[DB]])),PRODUCT(SUM(ROUND(AVERAGE(VALUE(DE$3),VALUE($P108)),0),CHOOSE(IF(OR(DE$1,$R108),4,INDEX(CMB[[Res_Rare]:[Res_Rare]],MATCH(ROUND(MIN(SUM(DE$4,$O108/1000),SUM($O108,DE$4/1000)),3),CMB[[Cmb_ID]:[Cmb_ID]],0))),-1,-1,0,0)),IF(OR(DE$1,$R108),4,INDEX(CMB[[Cmb_Rare]:[Cmb_Rare]],MATCH(ROUND(MIN(SUM(DE$4,$O108/1000),SUM($O108,DE$4/1000)),3),CMB[[Cmb_ID]:[Cmb_ID]],0))),CHOOSE(AC[[M]:[M]],2,1,1,SUM(AC[[AB]:[DB]])))),""))</f>
        <v/>
      </c>
      <c r="DF108" t="str">
        <f>IF(OR(DF$5="",$S108=""),"",IFERROR(SUM(PRODUCT(INDEX(CMB[[BA_0O]:[BA_2O]],MATCH(ROUND(MIN(SUM(DF$4,$O108/1000),SUM($O108,DF$4/1000)),3),CMB[[Cmb_ID]:[Cmb_ID]],0),SUM(N(DF$1),N($R108),1)),CHOOSE(AC[[M]:[M]],1,1,0,AC[[AB]:[AB]])),PRODUCT(INDEX(CMB[[BD_0O]:[BD_2O]],MATCH(ROUND(MIN(SUM(DF$4,$O108/1000),SUM($O108,DF$4/1000)),3),CMB[[Cmb_ID]:[Cmb_ID]],0),SUM(N(DF$1),N($R108),1)),CHOOSE(AC[[M]:[M]],1,0,1,AC[[DB]:[DB]])),PRODUCT(SUM(ROUND(AVERAGE(VALUE(DF$3),VALUE($P108)),0),CHOOSE(IF(OR(DF$1,$R108),4,INDEX(CMB[[Res_Rare]:[Res_Rare]],MATCH(ROUND(MIN(SUM(DF$4,$O108/1000),SUM($O108,DF$4/1000)),3),CMB[[Cmb_ID]:[Cmb_ID]],0))),-1,-1,0,0)),IF(OR(DF$1,$R108),4,INDEX(CMB[[Cmb_Rare]:[Cmb_Rare]],MATCH(ROUND(MIN(SUM(DF$4,$O108/1000),SUM($O108,DF$4/1000)),3),CMB[[Cmb_ID]:[Cmb_ID]],0))),CHOOSE(AC[[M]:[M]],2,1,1,SUM(AC[[AB]:[DB]])))),""))</f>
        <v/>
      </c>
      <c r="DG108" t="str">
        <f>IF(OR(DG$5="",$S108=""),"",IFERROR(SUM(PRODUCT(INDEX(CMB[[BA_0O]:[BA_2O]],MATCH(ROUND(MIN(SUM(DG$4,$O108/1000),SUM($O108,DG$4/1000)),3),CMB[[Cmb_ID]:[Cmb_ID]],0),SUM(N(DG$1),N($R108),1)),CHOOSE(AC[[M]:[M]],1,1,0,AC[[AB]:[AB]])),PRODUCT(INDEX(CMB[[BD_0O]:[BD_2O]],MATCH(ROUND(MIN(SUM(DG$4,$O108/1000),SUM($O108,DG$4/1000)),3),CMB[[Cmb_ID]:[Cmb_ID]],0),SUM(N(DG$1),N($R108),1)),CHOOSE(AC[[M]:[M]],1,0,1,AC[[DB]:[DB]])),PRODUCT(SUM(ROUND(AVERAGE(VALUE(DG$3),VALUE($P108)),0),CHOOSE(IF(OR(DG$1,$R108),4,INDEX(CMB[[Res_Rare]:[Res_Rare]],MATCH(ROUND(MIN(SUM(DG$4,$O108/1000),SUM($O108,DG$4/1000)),3),CMB[[Cmb_ID]:[Cmb_ID]],0))),-1,-1,0,0)),IF(OR(DG$1,$R108),4,INDEX(CMB[[Cmb_Rare]:[Cmb_Rare]],MATCH(ROUND(MIN(SUM(DG$4,$O108/1000),SUM($O108,DG$4/1000)),3),CMB[[Cmb_ID]:[Cmb_ID]],0))),CHOOSE(AC[[M]:[M]],2,1,1,SUM(AC[[AB]:[DB]])))),""))</f>
        <v/>
      </c>
      <c r="DH108" t="str">
        <f>IF(OR(DH$5="",$S108=""),"",IFERROR(SUM(PRODUCT(INDEX(CMB[[BA_0O]:[BA_2O]],MATCH(ROUND(MIN(SUM(DH$4,$O108/1000),SUM($O108,DH$4/1000)),3),CMB[[Cmb_ID]:[Cmb_ID]],0),SUM(N(DH$1),N($R108),1)),CHOOSE(AC[[M]:[M]],1,1,0,AC[[AB]:[AB]])),PRODUCT(INDEX(CMB[[BD_0O]:[BD_2O]],MATCH(ROUND(MIN(SUM(DH$4,$O108/1000),SUM($O108,DH$4/1000)),3),CMB[[Cmb_ID]:[Cmb_ID]],0),SUM(N(DH$1),N($R108),1)),CHOOSE(AC[[M]:[M]],1,0,1,AC[[DB]:[DB]])),PRODUCT(SUM(ROUND(AVERAGE(VALUE(DH$3),VALUE($P108)),0),CHOOSE(IF(OR(DH$1,$R108),4,INDEX(CMB[[Res_Rare]:[Res_Rare]],MATCH(ROUND(MIN(SUM(DH$4,$O108/1000),SUM($O108,DH$4/1000)),3),CMB[[Cmb_ID]:[Cmb_ID]],0))),-1,-1,0,0)),IF(OR(DH$1,$R108),4,INDEX(CMB[[Cmb_Rare]:[Cmb_Rare]],MATCH(ROUND(MIN(SUM(DH$4,$O108/1000),SUM($O108,DH$4/1000)),3),CMB[[Cmb_ID]:[Cmb_ID]],0))),CHOOSE(AC[[M]:[M]],2,1,1,SUM(AC[[AB]:[DB]])))),""))</f>
        <v/>
      </c>
      <c r="DI108" t="str">
        <f>IF(OR(DI$5="",$S108=""),"",IFERROR(SUM(PRODUCT(INDEX(CMB[[BA_0O]:[BA_2O]],MATCH(ROUND(MIN(SUM(DI$4,$O108/1000),SUM($O108,DI$4/1000)),3),CMB[[Cmb_ID]:[Cmb_ID]],0),SUM(N(DI$1),N($R108),1)),CHOOSE(AC[[M]:[M]],1,1,0,AC[[AB]:[AB]])),PRODUCT(INDEX(CMB[[BD_0O]:[BD_2O]],MATCH(ROUND(MIN(SUM(DI$4,$O108/1000),SUM($O108,DI$4/1000)),3),CMB[[Cmb_ID]:[Cmb_ID]],0),SUM(N(DI$1),N($R108),1)),CHOOSE(AC[[M]:[M]],1,0,1,AC[[DB]:[DB]])),PRODUCT(SUM(ROUND(AVERAGE(VALUE(DI$3),VALUE($P108)),0),CHOOSE(IF(OR(DI$1,$R108),4,INDEX(CMB[[Res_Rare]:[Res_Rare]],MATCH(ROUND(MIN(SUM(DI$4,$O108/1000),SUM($O108,DI$4/1000)),3),CMB[[Cmb_ID]:[Cmb_ID]],0))),-1,-1,0,0)),IF(OR(DI$1,$R108),4,INDEX(CMB[[Cmb_Rare]:[Cmb_Rare]],MATCH(ROUND(MIN(SUM(DI$4,$O108/1000),SUM($O108,DI$4/1000)),3),CMB[[Cmb_ID]:[Cmb_ID]],0))),CHOOSE(AC[[M]:[M]],2,1,1,SUM(AC[[AB]:[DB]])))),""))</f>
        <v/>
      </c>
      <c r="DJ108" t="str">
        <f>IF(OR(DJ$5="",$S108=""),"",IFERROR(SUM(PRODUCT(INDEX(CMB[[BA_0O]:[BA_2O]],MATCH(ROUND(MIN(SUM(DJ$4,$O108/1000),SUM($O108,DJ$4/1000)),3),CMB[[Cmb_ID]:[Cmb_ID]],0),SUM(N(DJ$1),N($R108),1)),CHOOSE(AC[[M]:[M]],1,1,0,AC[[AB]:[AB]])),PRODUCT(INDEX(CMB[[BD_0O]:[BD_2O]],MATCH(ROUND(MIN(SUM(DJ$4,$O108/1000),SUM($O108,DJ$4/1000)),3),CMB[[Cmb_ID]:[Cmb_ID]],0),SUM(N(DJ$1),N($R108),1)),CHOOSE(AC[[M]:[M]],1,0,1,AC[[DB]:[DB]])),PRODUCT(SUM(ROUND(AVERAGE(VALUE(DJ$3),VALUE($P108)),0),CHOOSE(IF(OR(DJ$1,$R108),4,INDEX(CMB[[Res_Rare]:[Res_Rare]],MATCH(ROUND(MIN(SUM(DJ$4,$O108/1000),SUM($O108,DJ$4/1000)),3),CMB[[Cmb_ID]:[Cmb_ID]],0))),-1,-1,0,0)),IF(OR(DJ$1,$R108),4,INDEX(CMB[[Cmb_Rare]:[Cmb_Rare]],MATCH(ROUND(MIN(SUM(DJ$4,$O108/1000),SUM($O108,DJ$4/1000)),3),CMB[[Cmb_ID]:[Cmb_ID]],0))),CHOOSE(AC[[M]:[M]],2,1,1,SUM(AC[[AB]:[DB]])))),""))</f>
        <v/>
      </c>
      <c r="DK108" t="str">
        <f>IF(OR(DK$5="",$S108=""),"",IFERROR(SUM(PRODUCT(INDEX(CMB[[BA_0O]:[BA_2O]],MATCH(ROUND(MIN(SUM(DK$4,$O108/1000),SUM($O108,DK$4/1000)),3),CMB[[Cmb_ID]:[Cmb_ID]],0),SUM(N(DK$1),N($R108),1)),CHOOSE(AC[[M]:[M]],1,1,0,AC[[AB]:[AB]])),PRODUCT(INDEX(CMB[[BD_0O]:[BD_2O]],MATCH(ROUND(MIN(SUM(DK$4,$O108/1000),SUM($O108,DK$4/1000)),3),CMB[[Cmb_ID]:[Cmb_ID]],0),SUM(N(DK$1),N($R108),1)),CHOOSE(AC[[M]:[M]],1,0,1,AC[[DB]:[DB]])),PRODUCT(SUM(ROUND(AVERAGE(VALUE(DK$3),VALUE($P108)),0),CHOOSE(IF(OR(DK$1,$R108),4,INDEX(CMB[[Res_Rare]:[Res_Rare]],MATCH(ROUND(MIN(SUM(DK$4,$O108/1000),SUM($O108,DK$4/1000)),3),CMB[[Cmb_ID]:[Cmb_ID]],0))),-1,-1,0,0)),IF(OR(DK$1,$R108),4,INDEX(CMB[[Cmb_Rare]:[Cmb_Rare]],MATCH(ROUND(MIN(SUM(DK$4,$O108/1000),SUM($O108,DK$4/1000)),3),CMB[[Cmb_ID]:[Cmb_ID]],0))),CHOOSE(AC[[M]:[M]],2,1,1,SUM(AC[[AB]:[DB]])))),""))</f>
        <v/>
      </c>
      <c r="DL108" t="str">
        <f>IF(OR(DL$5="",$S108=""),"",IFERROR(SUM(PRODUCT(INDEX(CMB[[BA_0O]:[BA_2O]],MATCH(ROUND(MIN(SUM(DL$4,$O108/1000),SUM($O108,DL$4/1000)),3),CMB[[Cmb_ID]:[Cmb_ID]],0),SUM(N(DL$1),N($R108),1)),CHOOSE(AC[[M]:[M]],1,1,0,AC[[AB]:[AB]])),PRODUCT(INDEX(CMB[[BD_0O]:[BD_2O]],MATCH(ROUND(MIN(SUM(DL$4,$O108/1000),SUM($O108,DL$4/1000)),3),CMB[[Cmb_ID]:[Cmb_ID]],0),SUM(N(DL$1),N($R108),1)),CHOOSE(AC[[M]:[M]],1,0,1,AC[[DB]:[DB]])),PRODUCT(SUM(ROUND(AVERAGE(VALUE(DL$3),VALUE($P108)),0),CHOOSE(IF(OR(DL$1,$R108),4,INDEX(CMB[[Res_Rare]:[Res_Rare]],MATCH(ROUND(MIN(SUM(DL$4,$O108/1000),SUM($O108,DL$4/1000)),3),CMB[[Cmb_ID]:[Cmb_ID]],0))),-1,-1,0,0)),IF(OR(DL$1,$R108),4,INDEX(CMB[[Cmb_Rare]:[Cmb_Rare]],MATCH(ROUND(MIN(SUM(DL$4,$O108/1000),SUM($O108,DL$4/1000)),3),CMB[[Cmb_ID]:[Cmb_ID]],0))),CHOOSE(AC[[M]:[M]],2,1,1,SUM(AC[[AB]:[DB]])))),""))</f>
        <v/>
      </c>
      <c r="DM108" t="str">
        <f>IF(OR(DM$5="",$S108=""),"",IFERROR(SUM(PRODUCT(INDEX(CMB[[BA_0O]:[BA_2O]],MATCH(ROUND(MIN(SUM(DM$4,$O108/1000),SUM($O108,DM$4/1000)),3),CMB[[Cmb_ID]:[Cmb_ID]],0),SUM(N(DM$1),N($R108),1)),CHOOSE(AC[[M]:[M]],1,1,0,AC[[AB]:[AB]])),PRODUCT(INDEX(CMB[[BD_0O]:[BD_2O]],MATCH(ROUND(MIN(SUM(DM$4,$O108/1000),SUM($O108,DM$4/1000)),3),CMB[[Cmb_ID]:[Cmb_ID]],0),SUM(N(DM$1),N($R108),1)),CHOOSE(AC[[M]:[M]],1,0,1,AC[[DB]:[DB]])),PRODUCT(SUM(ROUND(AVERAGE(VALUE(DM$3),VALUE($P108)),0),CHOOSE(IF(OR(DM$1,$R108),4,INDEX(CMB[[Res_Rare]:[Res_Rare]],MATCH(ROUND(MIN(SUM(DM$4,$O108/1000),SUM($O108,DM$4/1000)),3),CMB[[Cmb_ID]:[Cmb_ID]],0))),-1,-1,0,0)),IF(OR(DM$1,$R108),4,INDEX(CMB[[Cmb_Rare]:[Cmb_Rare]],MATCH(ROUND(MIN(SUM(DM$4,$O108/1000),SUM($O108,DM$4/1000)),3),CMB[[Cmb_ID]:[Cmb_ID]],0))),CHOOSE(AC[[M]:[M]],2,1,1,SUM(AC[[AB]:[DB]])))),""))</f>
        <v/>
      </c>
      <c r="DN108" t="str">
        <f>IF(OR(DN$5="",$S108=""),"",IFERROR(SUM(PRODUCT(INDEX(CMB[[BA_0O]:[BA_2O]],MATCH(ROUND(MIN(SUM(DN$4,$O108/1000),SUM($O108,DN$4/1000)),3),CMB[[Cmb_ID]:[Cmb_ID]],0),SUM(N(DN$1),N($R108),1)),CHOOSE(AC[[M]:[M]],1,1,0,AC[[AB]:[AB]])),PRODUCT(INDEX(CMB[[BD_0O]:[BD_2O]],MATCH(ROUND(MIN(SUM(DN$4,$O108/1000),SUM($O108,DN$4/1000)),3),CMB[[Cmb_ID]:[Cmb_ID]],0),SUM(N(DN$1),N($R108),1)),CHOOSE(AC[[M]:[M]],1,0,1,AC[[DB]:[DB]])),PRODUCT(SUM(ROUND(AVERAGE(VALUE(DN$3),VALUE($P108)),0),CHOOSE(IF(OR(DN$1,$R108),4,INDEX(CMB[[Res_Rare]:[Res_Rare]],MATCH(ROUND(MIN(SUM(DN$4,$O108/1000),SUM($O108,DN$4/1000)),3),CMB[[Cmb_ID]:[Cmb_ID]],0))),-1,-1,0,0)),IF(OR(DN$1,$R108),4,INDEX(CMB[[Cmb_Rare]:[Cmb_Rare]],MATCH(ROUND(MIN(SUM(DN$4,$O108/1000),SUM($O108,DN$4/1000)),3),CMB[[Cmb_ID]:[Cmb_ID]],0))),CHOOSE(AC[[M]:[M]],2,1,1,SUM(AC[[AB]:[DB]])))),""))</f>
        <v/>
      </c>
      <c r="DO108" t="str">
        <f>IF(OR(DO$5="",$S108=""),"",IFERROR(SUM(PRODUCT(INDEX(CMB[[BA_0O]:[BA_2O]],MATCH(ROUND(MIN(SUM(DO$4,$O108/1000),SUM($O108,DO$4/1000)),3),CMB[[Cmb_ID]:[Cmb_ID]],0),SUM(N(DO$1),N($R108),1)),CHOOSE(AC[[M]:[M]],1,1,0,AC[[AB]:[AB]])),PRODUCT(INDEX(CMB[[BD_0O]:[BD_2O]],MATCH(ROUND(MIN(SUM(DO$4,$O108/1000),SUM($O108,DO$4/1000)),3),CMB[[Cmb_ID]:[Cmb_ID]],0),SUM(N(DO$1),N($R108),1)),CHOOSE(AC[[M]:[M]],1,0,1,AC[[DB]:[DB]])),PRODUCT(SUM(ROUND(AVERAGE(VALUE(DO$3),VALUE($P108)),0),CHOOSE(IF(OR(DO$1,$R108),4,INDEX(CMB[[Res_Rare]:[Res_Rare]],MATCH(ROUND(MIN(SUM(DO$4,$O108/1000),SUM($O108,DO$4/1000)),3),CMB[[Cmb_ID]:[Cmb_ID]],0))),-1,-1,0,0)),IF(OR(DO$1,$R108),4,INDEX(CMB[[Cmb_Rare]:[Cmb_Rare]],MATCH(ROUND(MIN(SUM(DO$4,$O108/1000),SUM($O108,DO$4/1000)),3),CMB[[Cmb_ID]:[Cmb_ID]],0))),CHOOSE(AC[[M]:[M]],2,1,1,SUM(AC[[AB]:[DB]])))),""))</f>
        <v/>
      </c>
      <c r="DP108" t="str">
        <f>IF(OR(DP$5="",$S108=""),"",IFERROR(SUM(PRODUCT(INDEX(CMB[[BA_0O]:[BA_2O]],MATCH(ROUND(MIN(SUM(DP$4,$O108/1000),SUM($O108,DP$4/1000)),3),CMB[[Cmb_ID]:[Cmb_ID]],0),SUM(N(DP$1),N($R108),1)),CHOOSE(AC[[M]:[M]],1,1,0,AC[[AB]:[AB]])),PRODUCT(INDEX(CMB[[BD_0O]:[BD_2O]],MATCH(ROUND(MIN(SUM(DP$4,$O108/1000),SUM($O108,DP$4/1000)),3),CMB[[Cmb_ID]:[Cmb_ID]],0),SUM(N(DP$1),N($R108),1)),CHOOSE(AC[[M]:[M]],1,0,1,AC[[DB]:[DB]])),PRODUCT(SUM(ROUND(AVERAGE(VALUE(DP$3),VALUE($P108)),0),CHOOSE(IF(OR(DP$1,$R108),4,INDEX(CMB[[Res_Rare]:[Res_Rare]],MATCH(ROUND(MIN(SUM(DP$4,$O108/1000),SUM($O108,DP$4/1000)),3),CMB[[Cmb_ID]:[Cmb_ID]],0))),-1,-1,0,0)),IF(OR(DP$1,$R108),4,INDEX(CMB[[Cmb_Rare]:[Cmb_Rare]],MATCH(ROUND(MIN(SUM(DP$4,$O108/1000),SUM($O108,DP$4/1000)),3),CMB[[Cmb_ID]:[Cmb_ID]],0))),CHOOSE(AC[[M]:[M]],2,1,1,SUM(AC[[AB]:[DB]])))),""))</f>
        <v/>
      </c>
      <c r="DQ108" t="str">
        <f>IF(OR(DQ$5="",$S108=""),"",IFERROR(SUM(PRODUCT(INDEX(CMB[[BA_0O]:[BA_2O]],MATCH(ROUND(MIN(SUM(DQ$4,$O108/1000),SUM($O108,DQ$4/1000)),3),CMB[[Cmb_ID]:[Cmb_ID]],0),SUM(N(DQ$1),N($R108),1)),CHOOSE(AC[[M]:[M]],1,1,0,AC[[AB]:[AB]])),PRODUCT(INDEX(CMB[[BD_0O]:[BD_2O]],MATCH(ROUND(MIN(SUM(DQ$4,$O108/1000),SUM($O108,DQ$4/1000)),3),CMB[[Cmb_ID]:[Cmb_ID]],0),SUM(N(DQ$1),N($R108),1)),CHOOSE(AC[[M]:[M]],1,0,1,AC[[DB]:[DB]])),PRODUCT(SUM(ROUND(AVERAGE(VALUE(DQ$3),VALUE($P108)),0),CHOOSE(IF(OR(DQ$1,$R108),4,INDEX(CMB[[Res_Rare]:[Res_Rare]],MATCH(ROUND(MIN(SUM(DQ$4,$O108/1000),SUM($O108,DQ$4/1000)),3),CMB[[Cmb_ID]:[Cmb_ID]],0))),-1,-1,0,0)),IF(OR(DQ$1,$R108),4,INDEX(CMB[[Cmb_Rare]:[Cmb_Rare]],MATCH(ROUND(MIN(SUM(DQ$4,$O108/1000),SUM($O108,DQ$4/1000)),3),CMB[[Cmb_ID]:[Cmb_ID]],0))),CHOOSE(AC[[M]:[M]],2,1,1,SUM(AC[[AB]:[DB]])))),""))</f>
        <v/>
      </c>
      <c r="DR108" t="str">
        <f>IF(OR(DR$5="",$S108=""),"",IFERROR(SUM(PRODUCT(INDEX(CMB[[BA_0O]:[BA_2O]],MATCH(ROUND(MIN(SUM(DR$4,$O108/1000),SUM($O108,DR$4/1000)),3),CMB[[Cmb_ID]:[Cmb_ID]],0),SUM(N(DR$1),N($R108),1)),CHOOSE(AC[[M]:[M]],1,1,0,AC[[AB]:[AB]])),PRODUCT(INDEX(CMB[[BD_0O]:[BD_2O]],MATCH(ROUND(MIN(SUM(DR$4,$O108/1000),SUM($O108,DR$4/1000)),3),CMB[[Cmb_ID]:[Cmb_ID]],0),SUM(N(DR$1),N($R108),1)),CHOOSE(AC[[M]:[M]],1,0,1,AC[[DB]:[DB]])),PRODUCT(SUM(ROUND(AVERAGE(VALUE(DR$3),VALUE($P108)),0),CHOOSE(IF(OR(DR$1,$R108),4,INDEX(CMB[[Res_Rare]:[Res_Rare]],MATCH(ROUND(MIN(SUM(DR$4,$O108/1000),SUM($O108,DR$4/1000)),3),CMB[[Cmb_ID]:[Cmb_ID]],0))),-1,-1,0,0)),IF(OR(DR$1,$R108),4,INDEX(CMB[[Cmb_Rare]:[Cmb_Rare]],MATCH(ROUND(MIN(SUM(DR$4,$O108/1000),SUM($O108,DR$4/1000)),3),CMB[[Cmb_ID]:[Cmb_ID]],0))),CHOOSE(AC[[M]:[M]],2,1,1,SUM(AC[[AB]:[DB]])))),""))</f>
        <v/>
      </c>
      <c r="DS108" t="str">
        <f>IF(OR(DS$5="",$S108=""),"",IFERROR(SUM(PRODUCT(INDEX(CMB[[BA_0O]:[BA_2O]],MATCH(ROUND(MIN(SUM(DS$4,$O108/1000),SUM($O108,DS$4/1000)),3),CMB[[Cmb_ID]:[Cmb_ID]],0),SUM(N(DS$1),N($R108),1)),CHOOSE(AC[[M]:[M]],1,1,0,AC[[AB]:[AB]])),PRODUCT(INDEX(CMB[[BD_0O]:[BD_2O]],MATCH(ROUND(MIN(SUM(DS$4,$O108/1000),SUM($O108,DS$4/1000)),3),CMB[[Cmb_ID]:[Cmb_ID]],0),SUM(N(DS$1),N($R108),1)),CHOOSE(AC[[M]:[M]],1,0,1,AC[[DB]:[DB]])),PRODUCT(SUM(ROUND(AVERAGE(VALUE(DS$3),VALUE($P108)),0),CHOOSE(IF(OR(DS$1,$R108),4,INDEX(CMB[[Res_Rare]:[Res_Rare]],MATCH(ROUND(MIN(SUM(DS$4,$O108/1000),SUM($O108,DS$4/1000)),3),CMB[[Cmb_ID]:[Cmb_ID]],0))),-1,-1,0,0)),IF(OR(DS$1,$R108),4,INDEX(CMB[[Cmb_Rare]:[Cmb_Rare]],MATCH(ROUND(MIN(SUM(DS$4,$O108/1000),SUM($O108,DS$4/1000)),3),CMB[[Cmb_ID]:[Cmb_ID]],0))),CHOOSE(AC[[M]:[M]],2,1,1,SUM(AC[[AB]:[DB]])))),""))</f>
        <v/>
      </c>
      <c r="DT108" t="str">
        <f>IF(OR(DT$5="",$S108=""),"",IFERROR(SUM(PRODUCT(INDEX(CMB[[BA_0O]:[BA_2O]],MATCH(ROUND(MIN(SUM(DT$4,$O108/1000),SUM($O108,DT$4/1000)),3),CMB[[Cmb_ID]:[Cmb_ID]],0),SUM(N(DT$1),N($R108),1)),CHOOSE(AC[[M]:[M]],1,1,0,AC[[AB]:[AB]])),PRODUCT(INDEX(CMB[[BD_0O]:[BD_2O]],MATCH(ROUND(MIN(SUM(DT$4,$O108/1000),SUM($O108,DT$4/1000)),3),CMB[[Cmb_ID]:[Cmb_ID]],0),SUM(N(DT$1),N($R108),1)),CHOOSE(AC[[M]:[M]],1,0,1,AC[[DB]:[DB]])),PRODUCT(SUM(ROUND(AVERAGE(VALUE(DT$3),VALUE($P108)),0),CHOOSE(IF(OR(DT$1,$R108),4,INDEX(CMB[[Res_Rare]:[Res_Rare]],MATCH(ROUND(MIN(SUM(DT$4,$O108/1000),SUM($O108,DT$4/1000)),3),CMB[[Cmb_ID]:[Cmb_ID]],0))),-1,-1,0,0)),IF(OR(DT$1,$R108),4,INDEX(CMB[[Cmb_Rare]:[Cmb_Rare]],MATCH(ROUND(MIN(SUM(DT$4,$O108/1000),SUM($O108,DT$4/1000)),3),CMB[[Cmb_ID]:[Cmb_ID]],0))),CHOOSE(AC[[M]:[M]],2,1,1,SUM(AC[[AB]:[DB]])))),""))</f>
        <v/>
      </c>
      <c r="DU108" t="str">
        <f>IF(OR(DU$5="",$S108=""),"",IFERROR(SUM(PRODUCT(INDEX(CMB[[BA_0O]:[BA_2O]],MATCH(ROUND(MIN(SUM(DU$4,$O108/1000),SUM($O108,DU$4/1000)),3),CMB[[Cmb_ID]:[Cmb_ID]],0),SUM(N(DU$1),N($R108),1)),CHOOSE(AC[[M]:[M]],1,1,0,AC[[AB]:[AB]])),PRODUCT(INDEX(CMB[[BD_0O]:[BD_2O]],MATCH(ROUND(MIN(SUM(DU$4,$O108/1000),SUM($O108,DU$4/1000)),3),CMB[[Cmb_ID]:[Cmb_ID]],0),SUM(N(DU$1),N($R108),1)),CHOOSE(AC[[M]:[M]],1,0,1,AC[[DB]:[DB]])),PRODUCT(SUM(ROUND(AVERAGE(VALUE(DU$3),VALUE($P108)),0),CHOOSE(IF(OR(DU$1,$R108),4,INDEX(CMB[[Res_Rare]:[Res_Rare]],MATCH(ROUND(MIN(SUM(DU$4,$O108/1000),SUM($O108,DU$4/1000)),3),CMB[[Cmb_ID]:[Cmb_ID]],0))),-1,-1,0,0)),IF(OR(DU$1,$R108),4,INDEX(CMB[[Cmb_Rare]:[Cmb_Rare]],MATCH(ROUND(MIN(SUM(DU$4,$O108/1000),SUM($O108,DU$4/1000)),3),CMB[[Cmb_ID]:[Cmb_ID]],0))),CHOOSE(AC[[M]:[M]],2,1,1,SUM(AC[[AB]:[DB]])))),""))</f>
        <v/>
      </c>
      <c r="DV108" t="str">
        <f>IF(OR(DV$5="",$S108=""),"",IFERROR(SUM(PRODUCT(INDEX(CMB[[BA_0O]:[BA_2O]],MATCH(ROUND(MIN(SUM(DV$4,$O108/1000),SUM($O108,DV$4/1000)),3),CMB[[Cmb_ID]:[Cmb_ID]],0),SUM(N(DV$1),N($R108),1)),CHOOSE(AC[[M]:[M]],1,1,0,AC[[AB]:[AB]])),PRODUCT(INDEX(CMB[[BD_0O]:[BD_2O]],MATCH(ROUND(MIN(SUM(DV$4,$O108/1000),SUM($O108,DV$4/1000)),3),CMB[[Cmb_ID]:[Cmb_ID]],0),SUM(N(DV$1),N($R108),1)),CHOOSE(AC[[M]:[M]],1,0,1,AC[[DB]:[DB]])),PRODUCT(SUM(ROUND(AVERAGE(VALUE(DV$3),VALUE($P108)),0),CHOOSE(IF(OR(DV$1,$R108),4,INDEX(CMB[[Res_Rare]:[Res_Rare]],MATCH(ROUND(MIN(SUM(DV$4,$O108/1000),SUM($O108,DV$4/1000)),3),CMB[[Cmb_ID]:[Cmb_ID]],0))),-1,-1,0,0)),IF(OR(DV$1,$R108),4,INDEX(CMB[[Cmb_Rare]:[Cmb_Rare]],MATCH(ROUND(MIN(SUM(DV$4,$O108/1000),SUM($O108,DV$4/1000)),3),CMB[[Cmb_ID]:[Cmb_ID]],0))),CHOOSE(AC[[M]:[M]],2,1,1,SUM(AC[[AB]:[DB]])))),""))</f>
        <v/>
      </c>
      <c r="DW108" t="str">
        <f>IF(OR(DW$5="",$S108=""),"",IFERROR(SUM(PRODUCT(INDEX(CMB[[BA_0O]:[BA_2O]],MATCH(ROUND(MIN(SUM(DW$4,$O108/1000),SUM($O108,DW$4/1000)),3),CMB[[Cmb_ID]:[Cmb_ID]],0),SUM(N(DW$1),N($R108),1)),CHOOSE(AC[[M]:[M]],1,1,0,AC[[AB]:[AB]])),PRODUCT(INDEX(CMB[[BD_0O]:[BD_2O]],MATCH(ROUND(MIN(SUM(DW$4,$O108/1000),SUM($O108,DW$4/1000)),3),CMB[[Cmb_ID]:[Cmb_ID]],0),SUM(N(DW$1),N($R108),1)),CHOOSE(AC[[M]:[M]],1,0,1,AC[[DB]:[DB]])),PRODUCT(SUM(ROUND(AVERAGE(VALUE(DW$3),VALUE($P108)),0),CHOOSE(IF(OR(DW$1,$R108),4,INDEX(CMB[[Res_Rare]:[Res_Rare]],MATCH(ROUND(MIN(SUM(DW$4,$O108/1000),SUM($O108,DW$4/1000)),3),CMB[[Cmb_ID]:[Cmb_ID]],0))),-1,-1,0,0)),IF(OR(DW$1,$R108),4,INDEX(CMB[[Cmb_Rare]:[Cmb_Rare]],MATCH(ROUND(MIN(SUM(DW$4,$O108/1000),SUM($O108,DW$4/1000)),3),CMB[[Cmb_ID]:[Cmb_ID]],0))),CHOOSE(AC[[M]:[M]],2,1,1,SUM(AC[[AB]:[DB]])))),""))</f>
        <v/>
      </c>
      <c r="DX108" t="str">
        <f>IF(OR(DX$5="",$S108=""),"",IFERROR(SUM(PRODUCT(INDEX(CMB[[BA_0O]:[BA_2O]],MATCH(ROUND(MIN(SUM(DX$4,$O108/1000),SUM($O108,DX$4/1000)),3),CMB[[Cmb_ID]:[Cmb_ID]],0),SUM(N(DX$1),N($R108),1)),CHOOSE(AC[[M]:[M]],1,1,0,AC[[AB]:[AB]])),PRODUCT(INDEX(CMB[[BD_0O]:[BD_2O]],MATCH(ROUND(MIN(SUM(DX$4,$O108/1000),SUM($O108,DX$4/1000)),3),CMB[[Cmb_ID]:[Cmb_ID]],0),SUM(N(DX$1),N($R108),1)),CHOOSE(AC[[M]:[M]],1,0,1,AC[[DB]:[DB]])),PRODUCT(SUM(ROUND(AVERAGE(VALUE(DX$3),VALUE($P108)),0),CHOOSE(IF(OR(DX$1,$R108),4,INDEX(CMB[[Res_Rare]:[Res_Rare]],MATCH(ROUND(MIN(SUM(DX$4,$O108/1000),SUM($O108,DX$4/1000)),3),CMB[[Cmb_ID]:[Cmb_ID]],0))),-1,-1,0,0)),IF(OR(DX$1,$R108),4,INDEX(CMB[[Cmb_Rare]:[Cmb_Rare]],MATCH(ROUND(MIN(SUM(DX$4,$O108/1000),SUM($O108,DX$4/1000)),3),CMB[[Cmb_ID]:[Cmb_ID]],0))),CHOOSE(AC[[M]:[M]],2,1,1,SUM(AC[[AB]:[DB]])))),""))</f>
        <v/>
      </c>
      <c r="DY108" t="str">
        <f>IF(OR(DY$5="",$S108=""),"",IFERROR(SUM(PRODUCT(INDEX(CMB[[BA_0O]:[BA_2O]],MATCH(ROUND(MIN(SUM(DY$4,$O108/1000),SUM($O108,DY$4/1000)),3),CMB[[Cmb_ID]:[Cmb_ID]],0),SUM(N(DY$1),N($R108),1)),CHOOSE(AC[[M]:[M]],1,1,0,AC[[AB]:[AB]])),PRODUCT(INDEX(CMB[[BD_0O]:[BD_2O]],MATCH(ROUND(MIN(SUM(DY$4,$O108/1000),SUM($O108,DY$4/1000)),3),CMB[[Cmb_ID]:[Cmb_ID]],0),SUM(N(DY$1),N($R108),1)),CHOOSE(AC[[M]:[M]],1,0,1,AC[[DB]:[DB]])),PRODUCT(SUM(ROUND(AVERAGE(VALUE(DY$3),VALUE($P108)),0),CHOOSE(IF(OR(DY$1,$R108),4,INDEX(CMB[[Res_Rare]:[Res_Rare]],MATCH(ROUND(MIN(SUM(DY$4,$O108/1000),SUM($O108,DY$4/1000)),3),CMB[[Cmb_ID]:[Cmb_ID]],0))),-1,-1,0,0)),IF(OR(DY$1,$R108),4,INDEX(CMB[[Cmb_Rare]:[Cmb_Rare]],MATCH(ROUND(MIN(SUM(DY$4,$O108/1000),SUM($O108,DY$4/1000)),3),CMB[[Cmb_ID]:[Cmb_ID]],0))),CHOOSE(AC[[M]:[M]],2,1,1,SUM(AC[[AB]:[DB]])))),""))</f>
        <v/>
      </c>
      <c r="DZ108" t="str">
        <f>IF(OR(DZ$5="",$S108=""),"",IFERROR(SUM(PRODUCT(INDEX(CMB[[BA_0O]:[BA_2O]],MATCH(ROUND(MIN(SUM(DZ$4,$O108/1000),SUM($O108,DZ$4/1000)),3),CMB[[Cmb_ID]:[Cmb_ID]],0),SUM(N(DZ$1),N($R108),1)),CHOOSE(AC[[M]:[M]],1,1,0,AC[[AB]:[AB]])),PRODUCT(INDEX(CMB[[BD_0O]:[BD_2O]],MATCH(ROUND(MIN(SUM(DZ$4,$O108/1000),SUM($O108,DZ$4/1000)),3),CMB[[Cmb_ID]:[Cmb_ID]],0),SUM(N(DZ$1),N($R108),1)),CHOOSE(AC[[M]:[M]],1,0,1,AC[[DB]:[DB]])),PRODUCT(SUM(ROUND(AVERAGE(VALUE(DZ$3),VALUE($P108)),0),CHOOSE(IF(OR(DZ$1,$R108),4,INDEX(CMB[[Res_Rare]:[Res_Rare]],MATCH(ROUND(MIN(SUM(DZ$4,$O108/1000),SUM($O108,DZ$4/1000)),3),CMB[[Cmb_ID]:[Cmb_ID]],0))),-1,-1,0,0)),IF(OR(DZ$1,$R108),4,INDEX(CMB[[Cmb_Rare]:[Cmb_Rare]],MATCH(ROUND(MIN(SUM(DZ$4,$O108/1000),SUM($O108,DZ$4/1000)),3),CMB[[Cmb_ID]:[Cmb_ID]],0))),CHOOSE(AC[[M]:[M]],2,1,1,SUM(AC[[AB]:[DB]])))),""))</f>
        <v/>
      </c>
      <c r="EA108" t="str">
        <f>IF(OR(EA$5="",$S108=""),"",IFERROR(SUM(PRODUCT(INDEX(CMB[[BA_0O]:[BA_2O]],MATCH(ROUND(MIN(SUM(EA$4,$O108/1000),SUM($O108,EA$4/1000)),3),CMB[[Cmb_ID]:[Cmb_ID]],0),SUM(N(EA$1),N($R108),1)),CHOOSE(AC[[M]:[M]],1,1,0,AC[[AB]:[AB]])),PRODUCT(INDEX(CMB[[BD_0O]:[BD_2O]],MATCH(ROUND(MIN(SUM(EA$4,$O108/1000),SUM($O108,EA$4/1000)),3),CMB[[Cmb_ID]:[Cmb_ID]],0),SUM(N(EA$1),N($R108),1)),CHOOSE(AC[[M]:[M]],1,0,1,AC[[DB]:[DB]])),PRODUCT(SUM(ROUND(AVERAGE(VALUE(EA$3),VALUE($P108)),0),CHOOSE(IF(OR(EA$1,$R108),4,INDEX(CMB[[Res_Rare]:[Res_Rare]],MATCH(ROUND(MIN(SUM(EA$4,$O108/1000),SUM($O108,EA$4/1000)),3),CMB[[Cmb_ID]:[Cmb_ID]],0))),-1,-1,0,0)),IF(OR(EA$1,$R108),4,INDEX(CMB[[Cmb_Rare]:[Cmb_Rare]],MATCH(ROUND(MIN(SUM(EA$4,$O108/1000),SUM($O108,EA$4/1000)),3),CMB[[Cmb_ID]:[Cmb_ID]],0))),CHOOSE(AC[[M]:[M]],2,1,1,SUM(AC[[AB]:[DB]])))),""))</f>
        <v/>
      </c>
      <c r="EB108" t="str">
        <f>IF(OR(EB$5="",$S108=""),"",IFERROR(SUM(PRODUCT(INDEX(CMB[[BA_0O]:[BA_2O]],MATCH(ROUND(MIN(SUM(EB$4,$O108/1000),SUM($O108,EB$4/1000)),3),CMB[[Cmb_ID]:[Cmb_ID]],0),SUM(N(EB$1),N($R108),1)),CHOOSE(AC[[M]:[M]],1,1,0,AC[[AB]:[AB]])),PRODUCT(INDEX(CMB[[BD_0O]:[BD_2O]],MATCH(ROUND(MIN(SUM(EB$4,$O108/1000),SUM($O108,EB$4/1000)),3),CMB[[Cmb_ID]:[Cmb_ID]],0),SUM(N(EB$1),N($R108),1)),CHOOSE(AC[[M]:[M]],1,0,1,AC[[DB]:[DB]])),PRODUCT(SUM(ROUND(AVERAGE(VALUE(EB$3),VALUE($P108)),0),CHOOSE(IF(OR(EB$1,$R108),4,INDEX(CMB[[Res_Rare]:[Res_Rare]],MATCH(ROUND(MIN(SUM(EB$4,$O108/1000),SUM($O108,EB$4/1000)),3),CMB[[Cmb_ID]:[Cmb_ID]],0))),-1,-1,0,0)),IF(OR(EB$1,$R108),4,INDEX(CMB[[Cmb_Rare]:[Cmb_Rare]],MATCH(ROUND(MIN(SUM(EB$4,$O108/1000),SUM($O108,EB$4/1000)),3),CMB[[Cmb_ID]:[Cmb_ID]],0))),CHOOSE(AC[[M]:[M]],2,1,1,SUM(AC[[AB]:[DB]])))),""))</f>
        <v/>
      </c>
      <c r="EC108" t="str">
        <f>IF(OR(EC$5="",$S108=""),"",IFERROR(SUM(PRODUCT(INDEX(CMB[[BA_0O]:[BA_2O]],MATCH(ROUND(MIN(SUM(EC$4,$O108/1000),SUM($O108,EC$4/1000)),3),CMB[[Cmb_ID]:[Cmb_ID]],0),SUM(N(EC$1),N($R108),1)),CHOOSE(AC[[M]:[M]],1,1,0,AC[[AB]:[AB]])),PRODUCT(INDEX(CMB[[BD_0O]:[BD_2O]],MATCH(ROUND(MIN(SUM(EC$4,$O108/1000),SUM($O108,EC$4/1000)),3),CMB[[Cmb_ID]:[Cmb_ID]],0),SUM(N(EC$1),N($R108),1)),CHOOSE(AC[[M]:[M]],1,0,1,AC[[DB]:[DB]])),PRODUCT(SUM(ROUND(AVERAGE(VALUE(EC$3),VALUE($P108)),0),CHOOSE(IF(OR(EC$1,$R108),4,INDEX(CMB[[Res_Rare]:[Res_Rare]],MATCH(ROUND(MIN(SUM(EC$4,$O108/1000),SUM($O108,EC$4/1000)),3),CMB[[Cmb_ID]:[Cmb_ID]],0))),-1,-1,0,0)),IF(OR(EC$1,$R108),4,INDEX(CMB[[Cmb_Rare]:[Cmb_Rare]],MATCH(ROUND(MIN(SUM(EC$4,$O108/1000),SUM($O108,EC$4/1000)),3),CMB[[Cmb_ID]:[Cmb_ID]],0))),CHOOSE(AC[[M]:[M]],2,1,1,SUM(AC[[AB]:[DB]])))),""))</f>
        <v/>
      </c>
      <c r="ED108" t="str">
        <f>IF(OR(ED$5="",$S108=""),"",IFERROR(SUM(PRODUCT(INDEX(CMB[[BA_0O]:[BA_2O]],MATCH(ROUND(MIN(SUM(ED$4,$O108/1000),SUM($O108,ED$4/1000)),3),CMB[[Cmb_ID]:[Cmb_ID]],0),SUM(N(ED$1),N($R108),1)),CHOOSE(AC[[M]:[M]],1,1,0,AC[[AB]:[AB]])),PRODUCT(INDEX(CMB[[BD_0O]:[BD_2O]],MATCH(ROUND(MIN(SUM(ED$4,$O108/1000),SUM($O108,ED$4/1000)),3),CMB[[Cmb_ID]:[Cmb_ID]],0),SUM(N(ED$1),N($R108),1)),CHOOSE(AC[[M]:[M]],1,0,1,AC[[DB]:[DB]])),PRODUCT(SUM(ROUND(AVERAGE(VALUE(ED$3),VALUE($P108)),0),CHOOSE(IF(OR(ED$1,$R108),4,INDEX(CMB[[Res_Rare]:[Res_Rare]],MATCH(ROUND(MIN(SUM(ED$4,$O108/1000),SUM($O108,ED$4/1000)),3),CMB[[Cmb_ID]:[Cmb_ID]],0))),-1,-1,0,0)),IF(OR(ED$1,$R108),4,INDEX(CMB[[Cmb_Rare]:[Cmb_Rare]],MATCH(ROUND(MIN(SUM(ED$4,$O108/1000),SUM($O108,ED$4/1000)),3),CMB[[Cmb_ID]:[Cmb_ID]],0))),CHOOSE(AC[[M]:[M]],2,1,1,SUM(AC[[AB]:[DB]])))),""))</f>
        <v/>
      </c>
      <c r="EE108" t="str">
        <f>IF(OR(EE$5="",$S108=""),"",IFERROR(SUM(PRODUCT(INDEX(CMB[[BA_0O]:[BA_2O]],MATCH(ROUND(MIN(SUM(EE$4,$O108/1000),SUM($O108,EE$4/1000)),3),CMB[[Cmb_ID]:[Cmb_ID]],0),SUM(N(EE$1),N($R108),1)),CHOOSE(AC[[M]:[M]],1,1,0,AC[[AB]:[AB]])),PRODUCT(INDEX(CMB[[BD_0O]:[BD_2O]],MATCH(ROUND(MIN(SUM(EE$4,$O108/1000),SUM($O108,EE$4/1000)),3),CMB[[Cmb_ID]:[Cmb_ID]],0),SUM(N(EE$1),N($R108),1)),CHOOSE(AC[[M]:[M]],1,0,1,AC[[DB]:[DB]])),PRODUCT(SUM(ROUND(AVERAGE(VALUE(EE$3),VALUE($P108)),0),CHOOSE(IF(OR(EE$1,$R108),4,INDEX(CMB[[Res_Rare]:[Res_Rare]],MATCH(ROUND(MIN(SUM(EE$4,$O108/1000),SUM($O108,EE$4/1000)),3),CMB[[Cmb_ID]:[Cmb_ID]],0))),-1,-1,0,0)),IF(OR(EE$1,$R108),4,INDEX(CMB[[Cmb_Rare]:[Cmb_Rare]],MATCH(ROUND(MIN(SUM(EE$4,$O108/1000),SUM($O108,EE$4/1000)),3),CMB[[Cmb_ID]:[Cmb_ID]],0))),CHOOSE(AC[[M]:[M]],2,1,1,SUM(AC[[AB]:[DB]])))),""))</f>
        <v/>
      </c>
      <c r="EF108" t="str">
        <f>IF(OR(EF$5="",$S108=""),"",IFERROR(SUM(PRODUCT(INDEX(CMB[[BA_0O]:[BA_2O]],MATCH(ROUND(MIN(SUM(EF$4,$O108/1000),SUM($O108,EF$4/1000)),3),CMB[[Cmb_ID]:[Cmb_ID]],0),SUM(N(EF$1),N($R108),1)),CHOOSE(AC[[M]:[M]],1,1,0,AC[[AB]:[AB]])),PRODUCT(INDEX(CMB[[BD_0O]:[BD_2O]],MATCH(ROUND(MIN(SUM(EF$4,$O108/1000),SUM($O108,EF$4/1000)),3),CMB[[Cmb_ID]:[Cmb_ID]],0),SUM(N(EF$1),N($R108),1)),CHOOSE(AC[[M]:[M]],1,0,1,AC[[DB]:[DB]])),PRODUCT(SUM(ROUND(AVERAGE(VALUE(EF$3),VALUE($P108)),0),CHOOSE(IF(OR(EF$1,$R108),4,INDEX(CMB[[Res_Rare]:[Res_Rare]],MATCH(ROUND(MIN(SUM(EF$4,$O108/1000),SUM($O108,EF$4/1000)),3),CMB[[Cmb_ID]:[Cmb_ID]],0))),-1,-1,0,0)),IF(OR(EF$1,$R108),4,INDEX(CMB[[Cmb_Rare]:[Cmb_Rare]],MATCH(ROUND(MIN(SUM(EF$4,$O108/1000),SUM($O108,EF$4/1000)),3),CMB[[Cmb_ID]:[Cmb_ID]],0))),CHOOSE(AC[[M]:[M]],2,1,1,SUM(AC[[AB]:[DB]])))),""))</f>
        <v/>
      </c>
      <c r="EG108" t="str">
        <f>IF(OR(EG$5="",$S108=""),"",IFERROR(SUM(PRODUCT(INDEX(CMB[[BA_0O]:[BA_2O]],MATCH(ROUND(MIN(SUM(EG$4,$O108/1000),SUM($O108,EG$4/1000)),3),CMB[[Cmb_ID]:[Cmb_ID]],0),SUM(N(EG$1),N($R108),1)),CHOOSE(AC[[M]:[M]],1,1,0,AC[[AB]:[AB]])),PRODUCT(INDEX(CMB[[BD_0O]:[BD_2O]],MATCH(ROUND(MIN(SUM(EG$4,$O108/1000),SUM($O108,EG$4/1000)),3),CMB[[Cmb_ID]:[Cmb_ID]],0),SUM(N(EG$1),N($R108),1)),CHOOSE(AC[[M]:[M]],1,0,1,AC[[DB]:[DB]])),PRODUCT(SUM(ROUND(AVERAGE(VALUE(EG$3),VALUE($P108)),0),CHOOSE(IF(OR(EG$1,$R108),4,INDEX(CMB[[Res_Rare]:[Res_Rare]],MATCH(ROUND(MIN(SUM(EG$4,$O108/1000),SUM($O108,EG$4/1000)),3),CMB[[Cmb_ID]:[Cmb_ID]],0))),-1,-1,0,0)),IF(OR(EG$1,$R108),4,INDEX(CMB[[Cmb_Rare]:[Cmb_Rare]],MATCH(ROUND(MIN(SUM(EG$4,$O108/1000),SUM($O108,EG$4/1000)),3),CMB[[Cmb_ID]:[Cmb_ID]],0))),CHOOSE(AC[[M]:[M]],2,1,1,SUM(AC[[AB]:[DB]])))),""))</f>
        <v/>
      </c>
      <c r="EH108" t="str">
        <f>IF(OR(EH$5="",$S108=""),"",IFERROR(SUM(PRODUCT(INDEX(CMB[[BA_0O]:[BA_2O]],MATCH(ROUND(MIN(SUM(EH$4,$O108/1000),SUM($O108,EH$4/1000)),3),CMB[[Cmb_ID]:[Cmb_ID]],0),SUM(N(EH$1),N($R108),1)),CHOOSE(AC[[M]:[M]],1,1,0,AC[[AB]:[AB]])),PRODUCT(INDEX(CMB[[BD_0O]:[BD_2O]],MATCH(ROUND(MIN(SUM(EH$4,$O108/1000),SUM($O108,EH$4/1000)),3),CMB[[Cmb_ID]:[Cmb_ID]],0),SUM(N(EH$1),N($R108),1)),CHOOSE(AC[[M]:[M]],1,0,1,AC[[DB]:[DB]])),PRODUCT(SUM(ROUND(AVERAGE(VALUE(EH$3),VALUE($P108)),0),CHOOSE(IF(OR(EH$1,$R108),4,INDEX(CMB[[Res_Rare]:[Res_Rare]],MATCH(ROUND(MIN(SUM(EH$4,$O108/1000),SUM($O108,EH$4/1000)),3),CMB[[Cmb_ID]:[Cmb_ID]],0))),-1,-1,0,0)),IF(OR(EH$1,$R108),4,INDEX(CMB[[Cmb_Rare]:[Cmb_Rare]],MATCH(ROUND(MIN(SUM(EH$4,$O108/1000),SUM($O108,EH$4/1000)),3),CMB[[Cmb_ID]:[Cmb_ID]],0))),CHOOSE(AC[[M]:[M]],2,1,1,SUM(AC[[AB]:[DB]])))),""))</f>
        <v/>
      </c>
      <c r="EI108" t="str">
        <f>IF(OR(EI$5="",$S108=""),"",IFERROR(SUM(PRODUCT(INDEX(CMB[[BA_0O]:[BA_2O]],MATCH(ROUND(MIN(SUM(EI$4,$O108/1000),SUM($O108,EI$4/1000)),3),CMB[[Cmb_ID]:[Cmb_ID]],0),SUM(N(EI$1),N($R108),1)),CHOOSE(AC[[M]:[M]],1,1,0,AC[[AB]:[AB]])),PRODUCT(INDEX(CMB[[BD_0O]:[BD_2O]],MATCH(ROUND(MIN(SUM(EI$4,$O108/1000),SUM($O108,EI$4/1000)),3),CMB[[Cmb_ID]:[Cmb_ID]],0),SUM(N(EI$1),N($R108),1)),CHOOSE(AC[[M]:[M]],1,0,1,AC[[DB]:[DB]])),PRODUCT(SUM(ROUND(AVERAGE(VALUE(EI$3),VALUE($P108)),0),CHOOSE(IF(OR(EI$1,$R108),4,INDEX(CMB[[Res_Rare]:[Res_Rare]],MATCH(ROUND(MIN(SUM(EI$4,$O108/1000),SUM($O108,EI$4/1000)),3),CMB[[Cmb_ID]:[Cmb_ID]],0))),-1,-1,0,0)),IF(OR(EI$1,$R108),4,INDEX(CMB[[Cmb_Rare]:[Cmb_Rare]],MATCH(ROUND(MIN(SUM(EI$4,$O108/1000),SUM($O108,EI$4/1000)),3),CMB[[Cmb_ID]:[Cmb_ID]],0))),CHOOSE(AC[[M]:[M]],2,1,1,SUM(AC[[AB]:[DB]])))),""))</f>
        <v/>
      </c>
      <c r="EJ108" t="str">
        <f>IF(OR(EJ$5="",$S108=""),"",IFERROR(SUM(PRODUCT(INDEX(CMB[[BA_0O]:[BA_2O]],MATCH(ROUND(MIN(SUM(EJ$4,$O108/1000),SUM($O108,EJ$4/1000)),3),CMB[[Cmb_ID]:[Cmb_ID]],0),SUM(N(EJ$1),N($R108),1)),CHOOSE(AC[[M]:[M]],1,1,0,AC[[AB]:[AB]])),PRODUCT(INDEX(CMB[[BD_0O]:[BD_2O]],MATCH(ROUND(MIN(SUM(EJ$4,$O108/1000),SUM($O108,EJ$4/1000)),3),CMB[[Cmb_ID]:[Cmb_ID]],0),SUM(N(EJ$1),N($R108),1)),CHOOSE(AC[[M]:[M]],1,0,1,AC[[DB]:[DB]])),PRODUCT(SUM(ROUND(AVERAGE(VALUE(EJ$3),VALUE($P108)),0),CHOOSE(IF(OR(EJ$1,$R108),4,INDEX(CMB[[Res_Rare]:[Res_Rare]],MATCH(ROUND(MIN(SUM(EJ$4,$O108/1000),SUM($O108,EJ$4/1000)),3),CMB[[Cmb_ID]:[Cmb_ID]],0))),-1,-1,0,0)),IF(OR(EJ$1,$R108),4,INDEX(CMB[[Cmb_Rare]:[Cmb_Rare]],MATCH(ROUND(MIN(SUM(EJ$4,$O108/1000),SUM($O108,EJ$4/1000)),3),CMB[[Cmb_ID]:[Cmb_ID]],0))),CHOOSE(AC[[M]:[M]],2,1,1,SUM(AC[[AB]:[DB]])))),""))</f>
        <v/>
      </c>
      <c r="EK108" t="str">
        <f>IF(OR(EK$5="",$S108=""),"",IFERROR(SUM(PRODUCT(INDEX(CMB[[BA_0O]:[BA_2O]],MATCH(ROUND(MIN(SUM(EK$4,$O108/1000),SUM($O108,EK$4/1000)),3),CMB[[Cmb_ID]:[Cmb_ID]],0),SUM(N(EK$1),N($R108),1)),CHOOSE(AC[[M]:[M]],1,1,0,AC[[AB]:[AB]])),PRODUCT(INDEX(CMB[[BD_0O]:[BD_2O]],MATCH(ROUND(MIN(SUM(EK$4,$O108/1000),SUM($O108,EK$4/1000)),3),CMB[[Cmb_ID]:[Cmb_ID]],0),SUM(N(EK$1),N($R108),1)),CHOOSE(AC[[M]:[M]],1,0,1,AC[[DB]:[DB]])),PRODUCT(SUM(ROUND(AVERAGE(VALUE(EK$3),VALUE($P108)),0),CHOOSE(IF(OR(EK$1,$R108),4,INDEX(CMB[[Res_Rare]:[Res_Rare]],MATCH(ROUND(MIN(SUM(EK$4,$O108/1000),SUM($O108,EK$4/1000)),3),CMB[[Cmb_ID]:[Cmb_ID]],0))),-1,-1,0,0)),IF(OR(EK$1,$R108),4,INDEX(CMB[[Cmb_Rare]:[Cmb_Rare]],MATCH(ROUND(MIN(SUM(EK$4,$O108/1000),SUM($O108,EK$4/1000)),3),CMB[[Cmb_ID]:[Cmb_ID]],0))),CHOOSE(AC[[M]:[M]],2,1,1,SUM(AC[[AB]:[DB]])))),""))</f>
        <v/>
      </c>
      <c r="EL108" t="str">
        <f>IF(OR(EL$5="",$S108=""),"",IFERROR(SUM(PRODUCT(INDEX(CMB[[BA_0O]:[BA_2O]],MATCH(ROUND(MIN(SUM(EL$4,$O108/1000),SUM($O108,EL$4/1000)),3),CMB[[Cmb_ID]:[Cmb_ID]],0),SUM(N(EL$1),N($R108),1)),CHOOSE(AC[[M]:[M]],1,1,0,AC[[AB]:[AB]])),PRODUCT(INDEX(CMB[[BD_0O]:[BD_2O]],MATCH(ROUND(MIN(SUM(EL$4,$O108/1000),SUM($O108,EL$4/1000)),3),CMB[[Cmb_ID]:[Cmb_ID]],0),SUM(N(EL$1),N($R108),1)),CHOOSE(AC[[M]:[M]],1,0,1,AC[[DB]:[DB]])),PRODUCT(SUM(ROUND(AVERAGE(VALUE(EL$3),VALUE($P108)),0),CHOOSE(IF(OR(EL$1,$R108),4,INDEX(CMB[[Res_Rare]:[Res_Rare]],MATCH(ROUND(MIN(SUM(EL$4,$O108/1000),SUM($O108,EL$4/1000)),3),CMB[[Cmb_ID]:[Cmb_ID]],0))),-1,-1,0,0)),IF(OR(EL$1,$R108),4,INDEX(CMB[[Cmb_Rare]:[Cmb_Rare]],MATCH(ROUND(MIN(SUM(EL$4,$O108/1000),SUM($O108,EL$4/1000)),3),CMB[[Cmb_ID]:[Cmb_ID]],0))),CHOOSE(AC[[M]:[M]],2,1,1,SUM(AC[[AB]:[DB]])))),""))</f>
        <v/>
      </c>
      <c r="EM108" t="str">
        <f>IF(OR(EM$5="",$S108=""),"",IFERROR(SUM(PRODUCT(INDEX(CMB[[BA_0O]:[BA_2O]],MATCH(ROUND(MIN(SUM(EM$4,$O108/1000),SUM($O108,EM$4/1000)),3),CMB[[Cmb_ID]:[Cmb_ID]],0),SUM(N(EM$1),N($R108),1)),CHOOSE(AC[[M]:[M]],1,1,0,AC[[AB]:[AB]])),PRODUCT(INDEX(CMB[[BD_0O]:[BD_2O]],MATCH(ROUND(MIN(SUM(EM$4,$O108/1000),SUM($O108,EM$4/1000)),3),CMB[[Cmb_ID]:[Cmb_ID]],0),SUM(N(EM$1),N($R108),1)),CHOOSE(AC[[M]:[M]],1,0,1,AC[[DB]:[DB]])),PRODUCT(SUM(ROUND(AVERAGE(VALUE(EM$3),VALUE($P108)),0),CHOOSE(IF(OR(EM$1,$R108),4,INDEX(CMB[[Res_Rare]:[Res_Rare]],MATCH(ROUND(MIN(SUM(EM$4,$O108/1000),SUM($O108,EM$4/1000)),3),CMB[[Cmb_ID]:[Cmb_ID]],0))),-1,-1,0,0)),IF(OR(EM$1,$R108),4,INDEX(CMB[[Cmb_Rare]:[Cmb_Rare]],MATCH(ROUND(MIN(SUM(EM$4,$O108/1000),SUM($O108,EM$4/1000)),3),CMB[[Cmb_ID]:[Cmb_ID]],0))),CHOOSE(AC[[M]:[M]],2,1,1,SUM(AC[[AB]:[DB]])))),""))</f>
        <v/>
      </c>
      <c r="EN108" t="str">
        <f>IF(OR(EN$5="",$S108=""),"",IFERROR(SUM(PRODUCT(INDEX(CMB[[BA_0O]:[BA_2O]],MATCH(ROUND(MIN(SUM(EN$4,$O108/1000),SUM($O108,EN$4/1000)),3),CMB[[Cmb_ID]:[Cmb_ID]],0),SUM(N(EN$1),N($R108),1)),CHOOSE(AC[[M]:[M]],1,1,0,AC[[AB]:[AB]])),PRODUCT(INDEX(CMB[[BD_0O]:[BD_2O]],MATCH(ROUND(MIN(SUM(EN$4,$O108/1000),SUM($O108,EN$4/1000)),3),CMB[[Cmb_ID]:[Cmb_ID]],0),SUM(N(EN$1),N($R108),1)),CHOOSE(AC[[M]:[M]],1,0,1,AC[[DB]:[DB]])),PRODUCT(SUM(ROUND(AVERAGE(VALUE(EN$3),VALUE($P108)),0),CHOOSE(IF(OR(EN$1,$R108),4,INDEX(CMB[[Res_Rare]:[Res_Rare]],MATCH(ROUND(MIN(SUM(EN$4,$O108/1000),SUM($O108,EN$4/1000)),3),CMB[[Cmb_ID]:[Cmb_ID]],0))),-1,-1,0,0)),IF(OR(EN$1,$R108),4,INDEX(CMB[[Cmb_Rare]:[Cmb_Rare]],MATCH(ROUND(MIN(SUM(EN$4,$O108/1000),SUM($O108,EN$4/1000)),3),CMB[[Cmb_ID]:[Cmb_ID]],0))),CHOOSE(AC[[M]:[M]],2,1,1,SUM(AC[[AB]:[DB]])))),""))</f>
        <v/>
      </c>
      <c r="EO108" t="str">
        <f>IF(OR(EO$5="",$S108=""),"",IFERROR(SUM(PRODUCT(INDEX(CMB[[BA_0O]:[BA_2O]],MATCH(ROUND(MIN(SUM(EO$4,$O108/1000),SUM($O108,EO$4/1000)),3),CMB[[Cmb_ID]:[Cmb_ID]],0),SUM(N(EO$1),N($R108),1)),CHOOSE(AC[[M]:[M]],1,1,0,AC[[AB]:[AB]])),PRODUCT(INDEX(CMB[[BD_0O]:[BD_2O]],MATCH(ROUND(MIN(SUM(EO$4,$O108/1000),SUM($O108,EO$4/1000)),3),CMB[[Cmb_ID]:[Cmb_ID]],0),SUM(N(EO$1),N($R108),1)),CHOOSE(AC[[M]:[M]],1,0,1,AC[[DB]:[DB]])),PRODUCT(SUM(ROUND(AVERAGE(VALUE(EO$3),VALUE($P108)),0),CHOOSE(IF(OR(EO$1,$R108),4,INDEX(CMB[[Res_Rare]:[Res_Rare]],MATCH(ROUND(MIN(SUM(EO$4,$O108/1000),SUM($O108,EO$4/1000)),3),CMB[[Cmb_ID]:[Cmb_ID]],0))),-1,-1,0,0)),IF(OR(EO$1,$R108),4,INDEX(CMB[[Cmb_Rare]:[Cmb_Rare]],MATCH(ROUND(MIN(SUM(EO$4,$O108/1000),SUM($O108,EO$4/1000)),3),CMB[[Cmb_ID]:[Cmb_ID]],0))),CHOOSE(AC[[M]:[M]],2,1,1,SUM(AC[[AB]:[DB]])))),""))</f>
        <v/>
      </c>
      <c r="EP108" t="str">
        <f>IF(OR(EP$5="",$S108=""),"",IFERROR(SUM(PRODUCT(INDEX(CMB[[BA_0O]:[BA_2O]],MATCH(ROUND(MIN(SUM(EP$4,$O108/1000),SUM($O108,EP$4/1000)),3),CMB[[Cmb_ID]:[Cmb_ID]],0),SUM(N(EP$1),N($R108),1)),CHOOSE(AC[[M]:[M]],1,1,0,AC[[AB]:[AB]])),PRODUCT(INDEX(CMB[[BD_0O]:[BD_2O]],MATCH(ROUND(MIN(SUM(EP$4,$O108/1000),SUM($O108,EP$4/1000)),3),CMB[[Cmb_ID]:[Cmb_ID]],0),SUM(N(EP$1),N($R108),1)),CHOOSE(AC[[M]:[M]],1,0,1,AC[[DB]:[DB]])),PRODUCT(SUM(ROUND(AVERAGE(VALUE(EP$3),VALUE($P108)),0),CHOOSE(IF(OR(EP$1,$R108),4,INDEX(CMB[[Res_Rare]:[Res_Rare]],MATCH(ROUND(MIN(SUM(EP$4,$O108/1000),SUM($O108,EP$4/1000)),3),CMB[[Cmb_ID]:[Cmb_ID]],0))),-1,-1,0,0)),IF(OR(EP$1,$R108),4,INDEX(CMB[[Cmb_Rare]:[Cmb_Rare]],MATCH(ROUND(MIN(SUM(EP$4,$O108/1000),SUM($O108,EP$4/1000)),3),CMB[[Cmb_ID]:[Cmb_ID]],0))),CHOOSE(AC[[M]:[M]],2,1,1,SUM(AC[[AB]:[DB]])))),""))</f>
        <v/>
      </c>
      <c r="EQ108" t="str">
        <f>IF(OR(EQ$5="",$S108=""),"",IFERROR(SUM(PRODUCT(INDEX(CMB[[BA_0O]:[BA_2O]],MATCH(ROUND(MIN(SUM(EQ$4,$O108/1000),SUM($O108,EQ$4/1000)),3),CMB[[Cmb_ID]:[Cmb_ID]],0),SUM(N(EQ$1),N($R108),1)),CHOOSE(AC[[M]:[M]],1,1,0,AC[[AB]:[AB]])),PRODUCT(INDEX(CMB[[BD_0O]:[BD_2O]],MATCH(ROUND(MIN(SUM(EQ$4,$O108/1000),SUM($O108,EQ$4/1000)),3),CMB[[Cmb_ID]:[Cmb_ID]],0),SUM(N(EQ$1),N($R108),1)),CHOOSE(AC[[M]:[M]],1,0,1,AC[[DB]:[DB]])),PRODUCT(SUM(ROUND(AVERAGE(VALUE(EQ$3),VALUE($P108)),0),CHOOSE(IF(OR(EQ$1,$R108),4,INDEX(CMB[[Res_Rare]:[Res_Rare]],MATCH(ROUND(MIN(SUM(EQ$4,$O108/1000),SUM($O108,EQ$4/1000)),3),CMB[[Cmb_ID]:[Cmb_ID]],0))),-1,-1,0,0)),IF(OR(EQ$1,$R108),4,INDEX(CMB[[Cmb_Rare]:[Cmb_Rare]],MATCH(ROUND(MIN(SUM(EQ$4,$O108/1000),SUM($O108,EQ$4/1000)),3),CMB[[Cmb_ID]:[Cmb_ID]],0))),CHOOSE(AC[[M]:[M]],2,1,1,SUM(AC[[AB]:[DB]])))),""))</f>
        <v/>
      </c>
      <c r="ER108" t="str">
        <f>IF(OR(ER$5="",$S108=""),"",IFERROR(SUM(PRODUCT(INDEX(CMB[[BA_0O]:[BA_2O]],MATCH(ROUND(MIN(SUM(ER$4,$O108/1000),SUM($O108,ER$4/1000)),3),CMB[[Cmb_ID]:[Cmb_ID]],0),SUM(N(ER$1),N($R108),1)),CHOOSE(AC[[M]:[M]],1,1,0,AC[[AB]:[AB]])),PRODUCT(INDEX(CMB[[BD_0O]:[BD_2O]],MATCH(ROUND(MIN(SUM(ER$4,$O108/1000),SUM($O108,ER$4/1000)),3),CMB[[Cmb_ID]:[Cmb_ID]],0),SUM(N(ER$1),N($R108),1)),CHOOSE(AC[[M]:[M]],1,0,1,AC[[DB]:[DB]])),PRODUCT(SUM(ROUND(AVERAGE(VALUE(ER$3),VALUE($P108)),0),CHOOSE(IF(OR(ER$1,$R108),4,INDEX(CMB[[Res_Rare]:[Res_Rare]],MATCH(ROUND(MIN(SUM(ER$4,$O108/1000),SUM($O108,ER$4/1000)),3),CMB[[Cmb_ID]:[Cmb_ID]],0))),-1,-1,0,0)),IF(OR(ER$1,$R108),4,INDEX(CMB[[Cmb_Rare]:[Cmb_Rare]],MATCH(ROUND(MIN(SUM(ER$4,$O108/1000),SUM($O108,ER$4/1000)),3),CMB[[Cmb_ID]:[Cmb_ID]],0))),CHOOSE(AC[[M]:[M]],2,1,1,SUM(AC[[AB]:[DB]])))),""))</f>
        <v/>
      </c>
      <c r="ES108" t="str">
        <f>IF(OR(ES$5="",$S108=""),"",IFERROR(SUM(PRODUCT(INDEX(CMB[[BA_0O]:[BA_2O]],MATCH(ROUND(MIN(SUM(ES$4,$O108/1000),SUM($O108,ES$4/1000)),3),CMB[[Cmb_ID]:[Cmb_ID]],0),SUM(N(ES$1),N($R108),1)),CHOOSE(AC[[M]:[M]],1,1,0,AC[[AB]:[AB]])),PRODUCT(INDEX(CMB[[BD_0O]:[BD_2O]],MATCH(ROUND(MIN(SUM(ES$4,$O108/1000),SUM($O108,ES$4/1000)),3),CMB[[Cmb_ID]:[Cmb_ID]],0),SUM(N(ES$1),N($R108),1)),CHOOSE(AC[[M]:[M]],1,0,1,AC[[DB]:[DB]])),PRODUCT(SUM(ROUND(AVERAGE(VALUE(ES$3),VALUE($P108)),0),CHOOSE(IF(OR(ES$1,$R108),4,INDEX(CMB[[Res_Rare]:[Res_Rare]],MATCH(ROUND(MIN(SUM(ES$4,$O108/1000),SUM($O108,ES$4/1000)),3),CMB[[Cmb_ID]:[Cmb_ID]],0))),-1,-1,0,0)),IF(OR(ES$1,$R108),4,INDEX(CMB[[Cmb_Rare]:[Cmb_Rare]],MATCH(ROUND(MIN(SUM(ES$4,$O108/1000),SUM($O108,ES$4/1000)),3),CMB[[Cmb_ID]:[Cmb_ID]],0))),CHOOSE(AC[[M]:[M]],2,1,1,SUM(AC[[AB]:[DB]])))),""))</f>
        <v/>
      </c>
      <c r="ET108" t="str">
        <f>IF(OR(ET$5="",$S108=""),"",IFERROR(SUM(PRODUCT(INDEX(CMB[[BA_0O]:[BA_2O]],MATCH(ROUND(MIN(SUM(ET$4,$O108/1000),SUM($O108,ET$4/1000)),3),CMB[[Cmb_ID]:[Cmb_ID]],0),SUM(N(ET$1),N($R108),1)),CHOOSE(AC[[M]:[M]],1,1,0,AC[[AB]:[AB]])),PRODUCT(INDEX(CMB[[BD_0O]:[BD_2O]],MATCH(ROUND(MIN(SUM(ET$4,$O108/1000),SUM($O108,ET$4/1000)),3),CMB[[Cmb_ID]:[Cmb_ID]],0),SUM(N(ET$1),N($R108),1)),CHOOSE(AC[[M]:[M]],1,0,1,AC[[DB]:[DB]])),PRODUCT(SUM(ROUND(AVERAGE(VALUE(ET$3),VALUE($P108)),0),CHOOSE(IF(OR(ET$1,$R108),4,INDEX(CMB[[Res_Rare]:[Res_Rare]],MATCH(ROUND(MIN(SUM(ET$4,$O108/1000),SUM($O108,ET$4/1000)),3),CMB[[Cmb_ID]:[Cmb_ID]],0))),-1,-1,0,0)),IF(OR(ET$1,$R108),4,INDEX(CMB[[Cmb_Rare]:[Cmb_Rare]],MATCH(ROUND(MIN(SUM(ET$4,$O108/1000),SUM($O108,ET$4/1000)),3),CMB[[Cmb_ID]:[Cmb_ID]],0))),CHOOSE(AC[[M]:[M]],2,1,1,SUM(AC[[AB]:[DB]])))),""))</f>
        <v/>
      </c>
      <c r="EU108" t="str">
        <f>IF(OR(EU$5="",$S108=""),"",IFERROR(SUM(PRODUCT(INDEX(CMB[[BA_0O]:[BA_2O]],MATCH(ROUND(MIN(SUM(EU$4,$O108/1000),SUM($O108,EU$4/1000)),3),CMB[[Cmb_ID]:[Cmb_ID]],0),SUM(N(EU$1),N($R108),1)),CHOOSE(AC[[M]:[M]],1,1,0,AC[[AB]:[AB]])),PRODUCT(INDEX(CMB[[BD_0O]:[BD_2O]],MATCH(ROUND(MIN(SUM(EU$4,$O108/1000),SUM($O108,EU$4/1000)),3),CMB[[Cmb_ID]:[Cmb_ID]],0),SUM(N(EU$1),N($R108),1)),CHOOSE(AC[[M]:[M]],1,0,1,AC[[DB]:[DB]])),PRODUCT(SUM(ROUND(AVERAGE(VALUE(EU$3),VALUE($P108)),0),CHOOSE(IF(OR(EU$1,$R108),4,INDEX(CMB[[Res_Rare]:[Res_Rare]],MATCH(ROUND(MIN(SUM(EU$4,$O108/1000),SUM($O108,EU$4/1000)),3),CMB[[Cmb_ID]:[Cmb_ID]],0))),-1,-1,0,0)),IF(OR(EU$1,$R108),4,INDEX(CMB[[Cmb_Rare]:[Cmb_Rare]],MATCH(ROUND(MIN(SUM(EU$4,$O108/1000),SUM($O108,EU$4/1000)),3),CMB[[Cmb_ID]:[Cmb_ID]],0))),CHOOSE(AC[[M]:[M]],2,1,1,SUM(AC[[AB]:[DB]])))),""))</f>
        <v/>
      </c>
      <c r="EV108" t="str">
        <f>IF(OR(EV$5="",$S108=""),"",IFERROR(SUM(PRODUCT(INDEX(CMB[[BA_0O]:[BA_2O]],MATCH(ROUND(MIN(SUM(EV$4,$O108/1000),SUM($O108,EV$4/1000)),3),CMB[[Cmb_ID]:[Cmb_ID]],0),SUM(N(EV$1),N($R108),1)),CHOOSE(AC[[M]:[M]],1,1,0,AC[[AB]:[AB]])),PRODUCT(INDEX(CMB[[BD_0O]:[BD_2O]],MATCH(ROUND(MIN(SUM(EV$4,$O108/1000),SUM($O108,EV$4/1000)),3),CMB[[Cmb_ID]:[Cmb_ID]],0),SUM(N(EV$1),N($R108),1)),CHOOSE(AC[[M]:[M]],1,0,1,AC[[DB]:[DB]])),PRODUCT(SUM(ROUND(AVERAGE(VALUE(EV$3),VALUE($P108)),0),CHOOSE(IF(OR(EV$1,$R108),4,INDEX(CMB[[Res_Rare]:[Res_Rare]],MATCH(ROUND(MIN(SUM(EV$4,$O108/1000),SUM($O108,EV$4/1000)),3),CMB[[Cmb_ID]:[Cmb_ID]],0))),-1,-1,0,0)),IF(OR(EV$1,$R108),4,INDEX(CMB[[Cmb_Rare]:[Cmb_Rare]],MATCH(ROUND(MIN(SUM(EV$4,$O108/1000),SUM($O108,EV$4/1000)),3),CMB[[Cmb_ID]:[Cmb_ID]],0))),CHOOSE(AC[[M]:[M]],2,1,1,SUM(AC[[AB]:[DB]])))),""))</f>
        <v/>
      </c>
      <c r="EW108" t="str">
        <f>IF(OR(EW$5="",$S108=""),"",IFERROR(SUM(PRODUCT(INDEX(CMB[[BA_0O]:[BA_2O]],MATCH(ROUND(MIN(SUM(EW$4,$O108/1000),SUM($O108,EW$4/1000)),3),CMB[[Cmb_ID]:[Cmb_ID]],0),SUM(N(EW$1),N($R108),1)),CHOOSE(AC[[M]:[M]],1,1,0,AC[[AB]:[AB]])),PRODUCT(INDEX(CMB[[BD_0O]:[BD_2O]],MATCH(ROUND(MIN(SUM(EW$4,$O108/1000),SUM($O108,EW$4/1000)),3),CMB[[Cmb_ID]:[Cmb_ID]],0),SUM(N(EW$1),N($R108),1)),CHOOSE(AC[[M]:[M]],1,0,1,AC[[DB]:[DB]])),PRODUCT(SUM(ROUND(AVERAGE(VALUE(EW$3),VALUE($P108)),0),CHOOSE(IF(OR(EW$1,$R108),4,INDEX(CMB[[Res_Rare]:[Res_Rare]],MATCH(ROUND(MIN(SUM(EW$4,$O108/1000),SUM($O108,EW$4/1000)),3),CMB[[Cmb_ID]:[Cmb_ID]],0))),-1,-1,0,0)),IF(OR(EW$1,$R108),4,INDEX(CMB[[Cmb_Rare]:[Cmb_Rare]],MATCH(ROUND(MIN(SUM(EW$4,$O108/1000),SUM($O108,EW$4/1000)),3),CMB[[Cmb_ID]:[Cmb_ID]],0))),CHOOSE(AC[[M]:[M]],2,1,1,SUM(AC[[AB]:[DB]])))),""))</f>
        <v/>
      </c>
      <c r="EX108" t="str">
        <f>IF(OR(EX$5="",$S108=""),"",IFERROR(SUM(PRODUCT(INDEX(CMB[[BA_0O]:[BA_2O]],MATCH(ROUND(MIN(SUM(EX$4,$O108/1000),SUM($O108,EX$4/1000)),3),CMB[[Cmb_ID]:[Cmb_ID]],0),SUM(N(EX$1),N($R108),1)),CHOOSE(AC[[M]:[M]],1,1,0,AC[[AB]:[AB]])),PRODUCT(INDEX(CMB[[BD_0O]:[BD_2O]],MATCH(ROUND(MIN(SUM(EX$4,$O108/1000),SUM($O108,EX$4/1000)),3),CMB[[Cmb_ID]:[Cmb_ID]],0),SUM(N(EX$1),N($R108),1)),CHOOSE(AC[[M]:[M]],1,0,1,AC[[DB]:[DB]])),PRODUCT(SUM(ROUND(AVERAGE(VALUE(EX$3),VALUE($P108)),0),CHOOSE(IF(OR(EX$1,$R108),4,INDEX(CMB[[Res_Rare]:[Res_Rare]],MATCH(ROUND(MIN(SUM(EX$4,$O108/1000),SUM($O108,EX$4/1000)),3),CMB[[Cmb_ID]:[Cmb_ID]],0))),-1,-1,0,0)),IF(OR(EX$1,$R108),4,INDEX(CMB[[Cmb_Rare]:[Cmb_Rare]],MATCH(ROUND(MIN(SUM(EX$4,$O108/1000),SUM($O108,EX$4/1000)),3),CMB[[Cmb_ID]:[Cmb_ID]],0))),CHOOSE(AC[[M]:[M]],2,1,1,SUM(AC[[AB]:[DB]])))),""))</f>
        <v/>
      </c>
      <c r="EY108" t="str">
        <f>IF(OR(EY$5="",$S108=""),"",IFERROR(SUM(PRODUCT(INDEX(CMB[[BA_0O]:[BA_2O]],MATCH(ROUND(MIN(SUM(EY$4,$O108/1000),SUM($O108,EY$4/1000)),3),CMB[[Cmb_ID]:[Cmb_ID]],0),SUM(N(EY$1),N($R108),1)),CHOOSE(AC[[M]:[M]],1,1,0,AC[[AB]:[AB]])),PRODUCT(INDEX(CMB[[BD_0O]:[BD_2O]],MATCH(ROUND(MIN(SUM(EY$4,$O108/1000),SUM($O108,EY$4/1000)),3),CMB[[Cmb_ID]:[Cmb_ID]],0),SUM(N(EY$1),N($R108),1)),CHOOSE(AC[[M]:[M]],1,0,1,AC[[DB]:[DB]])),PRODUCT(SUM(ROUND(AVERAGE(VALUE(EY$3),VALUE($P108)),0),CHOOSE(IF(OR(EY$1,$R108),4,INDEX(CMB[[Res_Rare]:[Res_Rare]],MATCH(ROUND(MIN(SUM(EY$4,$O108/1000),SUM($O108,EY$4/1000)),3),CMB[[Cmb_ID]:[Cmb_ID]],0))),-1,-1,0,0)),IF(OR(EY$1,$R108),4,INDEX(CMB[[Cmb_Rare]:[Cmb_Rare]],MATCH(ROUND(MIN(SUM(EY$4,$O108/1000),SUM($O108,EY$4/1000)),3),CMB[[Cmb_ID]:[Cmb_ID]],0))),CHOOSE(AC[[M]:[M]],2,1,1,SUM(AC[[AB]:[DB]])))),""))</f>
        <v/>
      </c>
      <c r="EZ108" t="str">
        <f>IF(OR(EZ$5="",$S108=""),"",IFERROR(SUM(PRODUCT(INDEX(CMB[[BA_0O]:[BA_2O]],MATCH(ROUND(MIN(SUM(EZ$4,$O108/1000),SUM($O108,EZ$4/1000)),3),CMB[[Cmb_ID]:[Cmb_ID]],0),SUM(N(EZ$1),N($R108),1)),CHOOSE(AC[[M]:[M]],1,1,0,AC[[AB]:[AB]])),PRODUCT(INDEX(CMB[[BD_0O]:[BD_2O]],MATCH(ROUND(MIN(SUM(EZ$4,$O108/1000),SUM($O108,EZ$4/1000)),3),CMB[[Cmb_ID]:[Cmb_ID]],0),SUM(N(EZ$1),N($R108),1)),CHOOSE(AC[[M]:[M]],1,0,1,AC[[DB]:[DB]])),PRODUCT(SUM(ROUND(AVERAGE(VALUE(EZ$3),VALUE($P108)),0),CHOOSE(IF(OR(EZ$1,$R108),4,INDEX(CMB[[Res_Rare]:[Res_Rare]],MATCH(ROUND(MIN(SUM(EZ$4,$O108/1000),SUM($O108,EZ$4/1000)),3),CMB[[Cmb_ID]:[Cmb_ID]],0))),-1,-1,0,0)),IF(OR(EZ$1,$R108),4,INDEX(CMB[[Cmb_Rare]:[Cmb_Rare]],MATCH(ROUND(MIN(SUM(EZ$4,$O108/1000),SUM($O108,EZ$4/1000)),3),CMB[[Cmb_ID]:[Cmb_ID]],0))),CHOOSE(AC[[M]:[M]],2,1,1,SUM(AC[[AB]:[DB]])))),""))</f>
        <v/>
      </c>
      <c r="FA108" t="str">
        <f>IF(OR(FA$5="",$S108=""),"",IFERROR(SUM(PRODUCT(INDEX(CMB[[BA_0O]:[BA_2O]],MATCH(ROUND(MIN(SUM(FA$4,$O108/1000),SUM($O108,FA$4/1000)),3),CMB[[Cmb_ID]:[Cmb_ID]],0),SUM(N(FA$1),N($R108),1)),CHOOSE(AC[[M]:[M]],1,1,0,AC[[AB]:[AB]])),PRODUCT(INDEX(CMB[[BD_0O]:[BD_2O]],MATCH(ROUND(MIN(SUM(FA$4,$O108/1000),SUM($O108,FA$4/1000)),3),CMB[[Cmb_ID]:[Cmb_ID]],0),SUM(N(FA$1),N($R108),1)),CHOOSE(AC[[M]:[M]],1,0,1,AC[[DB]:[DB]])),PRODUCT(SUM(ROUND(AVERAGE(VALUE(FA$3),VALUE($P108)),0),CHOOSE(IF(OR(FA$1,$R108),4,INDEX(CMB[[Res_Rare]:[Res_Rare]],MATCH(ROUND(MIN(SUM(FA$4,$O108/1000),SUM($O108,FA$4/1000)),3),CMB[[Cmb_ID]:[Cmb_ID]],0))),-1,-1,0,0)),IF(OR(FA$1,$R108),4,INDEX(CMB[[Cmb_Rare]:[Cmb_Rare]],MATCH(ROUND(MIN(SUM(FA$4,$O108/1000),SUM($O108,FA$4/1000)),3),CMB[[Cmb_ID]:[Cmb_ID]],0))),CHOOSE(AC[[M]:[M]],2,1,1,SUM(AC[[AB]:[DB]])))),""))</f>
        <v/>
      </c>
      <c r="FB108" t="str">
        <f>IF(OR(FB$5="",$S108=""),"",IFERROR(SUM(PRODUCT(INDEX(CMB[[BA_0O]:[BA_2O]],MATCH(ROUND(MIN(SUM(FB$4,$O108/1000),SUM($O108,FB$4/1000)),3),CMB[[Cmb_ID]:[Cmb_ID]],0),SUM(N(FB$1),N($R108),1)),CHOOSE(AC[[M]:[M]],1,1,0,AC[[AB]:[AB]])),PRODUCT(INDEX(CMB[[BD_0O]:[BD_2O]],MATCH(ROUND(MIN(SUM(FB$4,$O108/1000),SUM($O108,FB$4/1000)),3),CMB[[Cmb_ID]:[Cmb_ID]],0),SUM(N(FB$1),N($R108),1)),CHOOSE(AC[[M]:[M]],1,0,1,AC[[DB]:[DB]])),PRODUCT(SUM(ROUND(AVERAGE(VALUE(FB$3),VALUE($P108)),0),CHOOSE(IF(OR(FB$1,$R108),4,INDEX(CMB[[Res_Rare]:[Res_Rare]],MATCH(ROUND(MIN(SUM(FB$4,$O108/1000),SUM($O108,FB$4/1000)),3),CMB[[Cmb_ID]:[Cmb_ID]],0))),-1,-1,0,0)),IF(OR(FB$1,$R108),4,INDEX(CMB[[Cmb_Rare]:[Cmb_Rare]],MATCH(ROUND(MIN(SUM(FB$4,$O108/1000),SUM($O108,FB$4/1000)),3),CMB[[Cmb_ID]:[Cmb_ID]],0))),CHOOSE(AC[[M]:[M]],2,1,1,SUM(AC[[AB]:[DB]])))),""))</f>
        <v/>
      </c>
      <c r="FC108" t="str">
        <f>IF(OR(FC$5="",$S108=""),"",IFERROR(SUM(PRODUCT(INDEX(CMB[[BA_0O]:[BA_2O]],MATCH(ROUND(MIN(SUM(FC$4,$O108/1000),SUM($O108,FC$4/1000)),3),CMB[[Cmb_ID]:[Cmb_ID]],0),SUM(N(FC$1),N($R108),1)),CHOOSE(AC[[M]:[M]],1,1,0,AC[[AB]:[AB]])),PRODUCT(INDEX(CMB[[BD_0O]:[BD_2O]],MATCH(ROUND(MIN(SUM(FC$4,$O108/1000),SUM($O108,FC$4/1000)),3),CMB[[Cmb_ID]:[Cmb_ID]],0),SUM(N(FC$1),N($R108),1)),CHOOSE(AC[[M]:[M]],1,0,1,AC[[DB]:[DB]])),PRODUCT(SUM(ROUND(AVERAGE(VALUE(FC$3),VALUE($P108)),0),CHOOSE(IF(OR(FC$1,$R108),4,INDEX(CMB[[Res_Rare]:[Res_Rare]],MATCH(ROUND(MIN(SUM(FC$4,$O108/1000),SUM($O108,FC$4/1000)),3),CMB[[Cmb_ID]:[Cmb_ID]],0))),-1,-1,0,0)),IF(OR(FC$1,$R108),4,INDEX(CMB[[Cmb_Rare]:[Cmb_Rare]],MATCH(ROUND(MIN(SUM(FC$4,$O108/1000),SUM($O108,FC$4/1000)),3),CMB[[Cmb_ID]:[Cmb_ID]],0))),CHOOSE(AC[[M]:[M]],2,1,1,SUM(AC[[AB]:[DB]])))),""))</f>
        <v/>
      </c>
      <c r="FD108" t="str">
        <f>IF(OR(FD$5="",$S108=""),"",IFERROR(SUM(PRODUCT(INDEX(CMB[[BA_0O]:[BA_2O]],MATCH(ROUND(MIN(SUM(FD$4,$O108/1000),SUM($O108,FD$4/1000)),3),CMB[[Cmb_ID]:[Cmb_ID]],0),SUM(N(FD$1),N($R108),1)),CHOOSE(AC[[M]:[M]],1,1,0,AC[[AB]:[AB]])),PRODUCT(INDEX(CMB[[BD_0O]:[BD_2O]],MATCH(ROUND(MIN(SUM(FD$4,$O108/1000),SUM($O108,FD$4/1000)),3),CMB[[Cmb_ID]:[Cmb_ID]],0),SUM(N(FD$1),N($R108),1)),CHOOSE(AC[[M]:[M]],1,0,1,AC[[DB]:[DB]])),PRODUCT(SUM(ROUND(AVERAGE(VALUE(FD$3),VALUE($P108)),0),CHOOSE(IF(OR(FD$1,$R108),4,INDEX(CMB[[Res_Rare]:[Res_Rare]],MATCH(ROUND(MIN(SUM(FD$4,$O108/1000),SUM($O108,FD$4/1000)),3),CMB[[Cmb_ID]:[Cmb_ID]],0))),-1,-1,0,0)),IF(OR(FD$1,$R108),4,INDEX(CMB[[Cmb_Rare]:[Cmb_Rare]],MATCH(ROUND(MIN(SUM(FD$4,$O108/1000),SUM($O108,FD$4/1000)),3),CMB[[Cmb_ID]:[Cmb_ID]],0))),CHOOSE(AC[[M]:[M]],2,1,1,SUM(AC[[AB]:[DB]])))),""))</f>
        <v/>
      </c>
      <c r="FE108" t="str">
        <f>IF(OR(FE$5="",$S108=""),"",IFERROR(SUM(PRODUCT(INDEX(CMB[[BA_0O]:[BA_2O]],MATCH(ROUND(MIN(SUM(FE$4,$O108/1000),SUM($O108,FE$4/1000)),3),CMB[[Cmb_ID]:[Cmb_ID]],0),SUM(N(FE$1),N($R108),1)),CHOOSE(AC[[M]:[M]],1,1,0,AC[[AB]:[AB]])),PRODUCT(INDEX(CMB[[BD_0O]:[BD_2O]],MATCH(ROUND(MIN(SUM(FE$4,$O108/1000),SUM($O108,FE$4/1000)),3),CMB[[Cmb_ID]:[Cmb_ID]],0),SUM(N(FE$1),N($R108),1)),CHOOSE(AC[[M]:[M]],1,0,1,AC[[DB]:[DB]])),PRODUCT(SUM(ROUND(AVERAGE(VALUE(FE$3),VALUE($P108)),0),CHOOSE(IF(OR(FE$1,$R108),4,INDEX(CMB[[Res_Rare]:[Res_Rare]],MATCH(ROUND(MIN(SUM(FE$4,$O108/1000),SUM($O108,FE$4/1000)),3),CMB[[Cmb_ID]:[Cmb_ID]],0))),-1,-1,0,0)),IF(OR(FE$1,$R108),4,INDEX(CMB[[Cmb_Rare]:[Cmb_Rare]],MATCH(ROUND(MIN(SUM(FE$4,$O108/1000),SUM($O108,FE$4/1000)),3),CMB[[Cmb_ID]:[Cmb_ID]],0))),CHOOSE(AC[[M]:[M]],2,1,1,SUM(AC[[AB]:[DB]])))),""))</f>
        <v/>
      </c>
      <c r="FF108" t="str">
        <f>IF(OR(FF$5="",$S108=""),"",IFERROR(SUM(PRODUCT(INDEX(CMB[[BA_0O]:[BA_2O]],MATCH(ROUND(MIN(SUM(FF$4,$O108/1000),SUM($O108,FF$4/1000)),3),CMB[[Cmb_ID]:[Cmb_ID]],0),SUM(N(FF$1),N($R108),1)),CHOOSE(AC[[M]:[M]],1,1,0,AC[[AB]:[AB]])),PRODUCT(INDEX(CMB[[BD_0O]:[BD_2O]],MATCH(ROUND(MIN(SUM(FF$4,$O108/1000),SUM($O108,FF$4/1000)),3),CMB[[Cmb_ID]:[Cmb_ID]],0),SUM(N(FF$1),N($R108),1)),CHOOSE(AC[[M]:[M]],1,0,1,AC[[DB]:[DB]])),PRODUCT(SUM(ROUND(AVERAGE(VALUE(FF$3),VALUE($P108)),0),CHOOSE(IF(OR(FF$1,$R108),4,INDEX(CMB[[Res_Rare]:[Res_Rare]],MATCH(ROUND(MIN(SUM(FF$4,$O108/1000),SUM($O108,FF$4/1000)),3),CMB[[Cmb_ID]:[Cmb_ID]],0))),-1,-1,0,0)),IF(OR(FF$1,$R108),4,INDEX(CMB[[Cmb_Rare]:[Cmb_Rare]],MATCH(ROUND(MIN(SUM(FF$4,$O108/1000),SUM($O108,FF$4/1000)),3),CMB[[Cmb_ID]:[Cmb_ID]],0))),CHOOSE(AC[[M]:[M]],2,1,1,SUM(AC[[AB]:[DB]])))),""))</f>
        <v/>
      </c>
      <c r="FG108" t="str">
        <f>IF(OR(FG$5="",$S108=""),"",IFERROR(SUM(PRODUCT(INDEX(CMB[[BA_0O]:[BA_2O]],MATCH(ROUND(MIN(SUM(FG$4,$O108/1000),SUM($O108,FG$4/1000)),3),CMB[[Cmb_ID]:[Cmb_ID]],0),SUM(N(FG$1),N($R108),1)),CHOOSE(AC[[M]:[M]],1,1,0,AC[[AB]:[AB]])),PRODUCT(INDEX(CMB[[BD_0O]:[BD_2O]],MATCH(ROUND(MIN(SUM(FG$4,$O108/1000),SUM($O108,FG$4/1000)),3),CMB[[Cmb_ID]:[Cmb_ID]],0),SUM(N(FG$1),N($R108),1)),CHOOSE(AC[[M]:[M]],1,0,1,AC[[DB]:[DB]])),PRODUCT(SUM(ROUND(AVERAGE(VALUE(FG$3),VALUE($P108)),0),CHOOSE(IF(OR(FG$1,$R108),4,INDEX(CMB[[Res_Rare]:[Res_Rare]],MATCH(ROUND(MIN(SUM(FG$4,$O108/1000),SUM($O108,FG$4/1000)),3),CMB[[Cmb_ID]:[Cmb_ID]],0))),-1,-1,0,0)),IF(OR(FG$1,$R108),4,INDEX(CMB[[Cmb_Rare]:[Cmb_Rare]],MATCH(ROUND(MIN(SUM(FG$4,$O108/1000),SUM($O108,FG$4/1000)),3),CMB[[Cmb_ID]:[Cmb_ID]],0))),CHOOSE(AC[[M]:[M]],2,1,1,SUM(AC[[AB]:[DB]])))),""))</f>
        <v/>
      </c>
      <c r="FH108" t="str">
        <f>IF(OR(FH$5="",$S108=""),"",IFERROR(SUM(PRODUCT(INDEX(CMB[[BA_0O]:[BA_2O]],MATCH(ROUND(MIN(SUM(FH$4,$O108/1000),SUM($O108,FH$4/1000)),3),CMB[[Cmb_ID]:[Cmb_ID]],0),SUM(N(FH$1),N($R108),1)),CHOOSE(AC[[M]:[M]],1,1,0,AC[[AB]:[AB]])),PRODUCT(INDEX(CMB[[BD_0O]:[BD_2O]],MATCH(ROUND(MIN(SUM(FH$4,$O108/1000),SUM($O108,FH$4/1000)),3),CMB[[Cmb_ID]:[Cmb_ID]],0),SUM(N(FH$1),N($R108),1)),CHOOSE(AC[[M]:[M]],1,0,1,AC[[DB]:[DB]])),PRODUCT(SUM(ROUND(AVERAGE(VALUE(FH$3),VALUE($P108)),0),CHOOSE(IF(OR(FH$1,$R108),4,INDEX(CMB[[Res_Rare]:[Res_Rare]],MATCH(ROUND(MIN(SUM(FH$4,$O108/1000),SUM($O108,FH$4/1000)),3),CMB[[Cmb_ID]:[Cmb_ID]],0))),-1,-1,0,0)),IF(OR(FH$1,$R108),4,INDEX(CMB[[Cmb_Rare]:[Cmb_Rare]],MATCH(ROUND(MIN(SUM(FH$4,$O108/1000),SUM($O108,FH$4/1000)),3),CMB[[Cmb_ID]:[Cmb_ID]],0))),CHOOSE(AC[[M]:[M]],2,1,1,SUM(AC[[AB]:[DB]])))),""))</f>
        <v/>
      </c>
      <c r="FI108" t="str">
        <f>IF(OR(FI$5="",$S108=""),"",IFERROR(SUM(PRODUCT(INDEX(CMB[[BA_0O]:[BA_2O]],MATCH(ROUND(MIN(SUM(FI$4,$O108/1000),SUM($O108,FI$4/1000)),3),CMB[[Cmb_ID]:[Cmb_ID]],0),SUM(N(FI$1),N($R108),1)),CHOOSE(AC[[M]:[M]],1,1,0,AC[[AB]:[AB]])),PRODUCT(INDEX(CMB[[BD_0O]:[BD_2O]],MATCH(ROUND(MIN(SUM(FI$4,$O108/1000),SUM($O108,FI$4/1000)),3),CMB[[Cmb_ID]:[Cmb_ID]],0),SUM(N(FI$1),N($R108),1)),CHOOSE(AC[[M]:[M]],1,0,1,AC[[DB]:[DB]])),PRODUCT(SUM(ROUND(AVERAGE(VALUE(FI$3),VALUE($P108)),0),CHOOSE(IF(OR(FI$1,$R108),4,INDEX(CMB[[Res_Rare]:[Res_Rare]],MATCH(ROUND(MIN(SUM(FI$4,$O108/1000),SUM($O108,FI$4/1000)),3),CMB[[Cmb_ID]:[Cmb_ID]],0))),-1,-1,0,0)),IF(OR(FI$1,$R108),4,INDEX(CMB[[Cmb_Rare]:[Cmb_Rare]],MATCH(ROUND(MIN(SUM(FI$4,$O108/1000),SUM($O108,FI$4/1000)),3),CMB[[Cmb_ID]:[Cmb_ID]],0))),CHOOSE(AC[[M]:[M]],2,1,1,SUM(AC[[AB]:[DB]])))),""))</f>
        <v/>
      </c>
      <c r="FJ108" t="str">
        <f>IF(OR(FJ$5="",$S108=""),"",IFERROR(SUM(PRODUCT(INDEX(CMB[[BA_0O]:[BA_2O]],MATCH(ROUND(MIN(SUM(FJ$4,$O108/1000),SUM($O108,FJ$4/1000)),3),CMB[[Cmb_ID]:[Cmb_ID]],0),SUM(N(FJ$1),N($R108),1)),CHOOSE(AC[[M]:[M]],1,1,0,AC[[AB]:[AB]])),PRODUCT(INDEX(CMB[[BD_0O]:[BD_2O]],MATCH(ROUND(MIN(SUM(FJ$4,$O108/1000),SUM($O108,FJ$4/1000)),3),CMB[[Cmb_ID]:[Cmb_ID]],0),SUM(N(FJ$1),N($R108),1)),CHOOSE(AC[[M]:[M]],1,0,1,AC[[DB]:[DB]])),PRODUCT(SUM(ROUND(AVERAGE(VALUE(FJ$3),VALUE($P108)),0),CHOOSE(IF(OR(FJ$1,$R108),4,INDEX(CMB[[Res_Rare]:[Res_Rare]],MATCH(ROUND(MIN(SUM(FJ$4,$O108/1000),SUM($O108,FJ$4/1000)),3),CMB[[Cmb_ID]:[Cmb_ID]],0))),-1,-1,0,0)),IF(OR(FJ$1,$R108),4,INDEX(CMB[[Cmb_Rare]:[Cmb_Rare]],MATCH(ROUND(MIN(SUM(FJ$4,$O108/1000),SUM($O108,FJ$4/1000)),3),CMB[[Cmb_ID]:[Cmb_ID]],0))),CHOOSE(AC[[M]:[M]],2,1,1,SUM(AC[[AB]:[DB]])))),""))</f>
        <v/>
      </c>
      <c r="FK108" t="str">
        <f>IF(OR(FK$5="",$S108=""),"",IFERROR(SUM(PRODUCT(INDEX(CMB[[BA_0O]:[BA_2O]],MATCH(ROUND(MIN(SUM(FK$4,$O108/1000),SUM($O108,FK$4/1000)),3),CMB[[Cmb_ID]:[Cmb_ID]],0),SUM(N(FK$1),N($R108),1)),CHOOSE(AC[[M]:[M]],1,1,0,AC[[AB]:[AB]])),PRODUCT(INDEX(CMB[[BD_0O]:[BD_2O]],MATCH(ROUND(MIN(SUM(FK$4,$O108/1000),SUM($O108,FK$4/1000)),3),CMB[[Cmb_ID]:[Cmb_ID]],0),SUM(N(FK$1),N($R108),1)),CHOOSE(AC[[M]:[M]],1,0,1,AC[[DB]:[DB]])),PRODUCT(SUM(ROUND(AVERAGE(VALUE(FK$3),VALUE($P108)),0),CHOOSE(IF(OR(FK$1,$R108),4,INDEX(CMB[[Res_Rare]:[Res_Rare]],MATCH(ROUND(MIN(SUM(FK$4,$O108/1000),SUM($O108,FK$4/1000)),3),CMB[[Cmb_ID]:[Cmb_ID]],0))),-1,-1,0,0)),IF(OR(FK$1,$R108),4,INDEX(CMB[[Cmb_Rare]:[Cmb_Rare]],MATCH(ROUND(MIN(SUM(FK$4,$O108/1000),SUM($O108,FK$4/1000)),3),CMB[[Cmb_ID]:[Cmb_ID]],0))),CHOOSE(AC[[M]:[M]],2,1,1,SUM(AC[[AB]:[DB]])))),""))</f>
        <v/>
      </c>
      <c r="FL108" t="str">
        <f>IF(OR(FL$5="",$S108=""),"",IFERROR(SUM(PRODUCT(INDEX(CMB[[BA_0O]:[BA_2O]],MATCH(ROUND(MIN(SUM(FL$4,$O108/1000),SUM($O108,FL$4/1000)),3),CMB[[Cmb_ID]:[Cmb_ID]],0),SUM(N(FL$1),N($R108),1)),CHOOSE(AC[[M]:[M]],1,1,0,AC[[AB]:[AB]])),PRODUCT(INDEX(CMB[[BD_0O]:[BD_2O]],MATCH(ROUND(MIN(SUM(FL$4,$O108/1000),SUM($O108,FL$4/1000)),3),CMB[[Cmb_ID]:[Cmb_ID]],0),SUM(N(FL$1),N($R108),1)),CHOOSE(AC[[M]:[M]],1,0,1,AC[[DB]:[DB]])),PRODUCT(SUM(ROUND(AVERAGE(VALUE(FL$3),VALUE($P108)),0),CHOOSE(IF(OR(FL$1,$R108),4,INDEX(CMB[[Res_Rare]:[Res_Rare]],MATCH(ROUND(MIN(SUM(FL$4,$O108/1000),SUM($O108,FL$4/1000)),3),CMB[[Cmb_ID]:[Cmb_ID]],0))),-1,-1,0,0)),IF(OR(FL$1,$R108),4,INDEX(CMB[[Cmb_Rare]:[Cmb_Rare]],MATCH(ROUND(MIN(SUM(FL$4,$O108/1000),SUM($O108,FL$4/1000)),3),CMB[[Cmb_ID]:[Cmb_ID]],0))),CHOOSE(AC[[M]:[M]],2,1,1,SUM(AC[[AB]:[DB]])))),""))</f>
        <v/>
      </c>
      <c r="FM108" t="str">
        <f>IF(OR(FM$5="",$S108=""),"",IFERROR(SUM(PRODUCT(INDEX(CMB[[BA_0O]:[BA_2O]],MATCH(ROUND(MIN(SUM(FM$4,$O108/1000),SUM($O108,FM$4/1000)),3),CMB[[Cmb_ID]:[Cmb_ID]],0),SUM(N(FM$1),N($R108),1)),CHOOSE(AC[[M]:[M]],1,1,0,AC[[AB]:[AB]])),PRODUCT(INDEX(CMB[[BD_0O]:[BD_2O]],MATCH(ROUND(MIN(SUM(FM$4,$O108/1000),SUM($O108,FM$4/1000)),3),CMB[[Cmb_ID]:[Cmb_ID]],0),SUM(N(FM$1),N($R108),1)),CHOOSE(AC[[M]:[M]],1,0,1,AC[[DB]:[DB]])),PRODUCT(SUM(ROUND(AVERAGE(VALUE(FM$3),VALUE($P108)),0),CHOOSE(IF(OR(FM$1,$R108),4,INDEX(CMB[[Res_Rare]:[Res_Rare]],MATCH(ROUND(MIN(SUM(FM$4,$O108/1000),SUM($O108,FM$4/1000)),3),CMB[[Cmb_ID]:[Cmb_ID]],0))),-1,-1,0,0)),IF(OR(FM$1,$R108),4,INDEX(CMB[[Cmb_Rare]:[Cmb_Rare]],MATCH(ROUND(MIN(SUM(FM$4,$O108/1000),SUM($O108,FM$4/1000)),3),CMB[[Cmb_ID]:[Cmb_ID]],0))),CHOOSE(AC[[M]:[M]],2,1,1,SUM(AC[[AB]:[DB]])))),""))</f>
        <v/>
      </c>
      <c r="FN108" s="7">
        <f t="shared" si="50"/>
        <v>0</v>
      </c>
      <c r="FO108" s="7">
        <f t="shared" si="50"/>
        <v>0</v>
      </c>
      <c r="FP108" s="7">
        <f t="shared" si="50"/>
        <v>0</v>
      </c>
      <c r="FQ108" s="7">
        <f t="shared" si="50"/>
        <v>0</v>
      </c>
      <c r="FR108" s="7">
        <f t="shared" si="50"/>
        <v>0</v>
      </c>
      <c r="FS108" s="7">
        <f t="shared" si="50"/>
        <v>0</v>
      </c>
      <c r="FT108" s="7">
        <f>SUM(IF(INDEX(LIB[[Quantity]:[Quantity]],MATCH($S108,LIB[[ID]:[ID]],0))&gt;=COLUMN(A$1),TRUNC(PRODUCT(AVERAGE($FN108:$FS108),POWER(AC[[CR]:[CR]],SUM(SUMIFS($D$11:$D107,$A$11:$A107,$A108,$E$11:$E107,"&gt;="&amp;$E108),SUMIFS($D109:$D$161,$A109:$A$161,$A108,$E109:$E$161,"&gt;"&amp;$E108),COLUMN(A$1),-1)),IF($Q108="Yes",AC[[FB]:[FB]],1))),0),ROW(A97)/-VALUE(1&amp;REPT("0",9-PRODUCT(COLUMN(A$1)-1,3))),1)</f>
        <v>0.99999990299999997</v>
      </c>
      <c r="FU108" s="7">
        <f>SUM(IF(INDEX(LIB[[Quantity]:[Quantity]],MATCH($S108,LIB[[ID]:[ID]],0))&gt;=COLUMN(B$1),TRUNC(PRODUCT(AVERAGE($FN108:$FS108),POWER(AC[[CR]:[CR]],SUM(SUMIFS($D$11:$D107,$A$11:$A107,$A108,$E$11:$E107,"&gt;="&amp;$E108),SUMIFS($D109:$D$161,$A109:$A$161,$A108,$E109:$E$161,"&gt;"&amp;$E108),COLUMN(B$1),-1)),IF($Q108="Yes",AC[[FB]:[FB]],1))),0),ROW(B97)/-VALUE(1&amp;REPT("0",9-PRODUCT(COLUMN(B$1)-1,3))),1)</f>
        <v>0.99990299999999999</v>
      </c>
      <c r="FV108" s="7">
        <f>SUM(IF(INDEX(LIB[[Quantity]:[Quantity]],MATCH($S108,LIB[[ID]:[ID]],0))&gt;=COLUMN(C$1),TRUNC(PRODUCT(AVERAGE($FN108:$FS108),POWER(AC[[CR]:[CR]],SUM(SUMIFS($D$11:$D107,$A$11:$A107,$A108,$E$11:$E107,"&gt;="&amp;$E108),SUMIFS($D109:$D$161,$A109:$A$161,$A108,$E109:$E$161,"&gt;"&amp;$E108),COLUMN(C$1),-1)),IF($Q108="Yes",AC[[FB]:[FB]],1))),0),ROW(C97)/-VALUE(1&amp;REPT("0",9-PRODUCT(COLUMN(C$1)-1,3))),1)</f>
        <v>0.90300000000000002</v>
      </c>
      <c r="FW108">
        <f t="shared" si="43"/>
        <v>170</v>
      </c>
      <c r="FX108">
        <f t="shared" si="44"/>
        <v>0</v>
      </c>
      <c r="FY108">
        <f t="shared" si="45"/>
        <v>0</v>
      </c>
      <c r="GC108">
        <f t="shared" si="46"/>
        <v>62</v>
      </c>
      <c r="GD108" t="str">
        <f>IFERROR(SUBSTITUTE(SUBSTITUTE(INDEX(SUG[Card],MATCH(ROW(A97),GC$12:GC$161,0))," #2","")," #3",""),"")</f>
        <v/>
      </c>
      <c r="GE108">
        <f>SUM(GE107,IF(IFERROR(MATCH(GD108,GD$11:GD107,0)&lt;0,TRUE()),1,0))</f>
        <v>35</v>
      </c>
      <c r="GF108" t="str">
        <f t="shared" si="47"/>
        <v/>
      </c>
      <c r="GI108">
        <f>SUM(SUMIFS(D$11:D107,A$11:A107,A108,B$11:B107,"&gt;="&amp;B108),SUMIFS(D109:D$161,A109:A$161,A108,B109:B$161,"&gt;"&amp;B108),SUMIFS(D$11:D107,A$11:A107,A108&amp;":Onyx"),SUMIFS(D109:D$161,A109:A$161,A108&amp;":Onyx"))</f>
        <v>0</v>
      </c>
      <c r="GP108" t="str">
        <f t="shared" ref="GP108:GP139" si="55">L108</f>
        <v>Poison (5) #3</v>
      </c>
      <c r="GQ108">
        <f t="shared" ref="GQ108:GQ139" si="56">M108</f>
        <v>180</v>
      </c>
      <c r="GR108" t="b">
        <f>COUNTIF(DECK[Card],IFERROR(MID($L108,1,FIND(" #",SUG_Helper[[#This Row],[Card]])-1),SUG_Helper[[#This Row],[Card]]))&gt;=IFERROR(VALUE(RIGHT(SUG_Helper[[#This Row],[Card]])),1)</f>
        <v>0</v>
      </c>
    </row>
    <row r="109" spans="1:200" x14ac:dyDescent="0.35">
      <c r="A109" s="17"/>
      <c r="B109" s="4"/>
      <c r="C109" s="4"/>
      <c r="D109" s="4"/>
      <c r="E109" t="str">
        <f>IF(INDEX(LIB[Card],ROW(A98))="","",INDEX(LIB[Card],ROW(A98))&amp;" ("&amp;INDEX(LIB[Level],ROW(A98))&amp;")"&amp;IF(INDEX(LIB[Fused],ROW(A98))="Yes","ƒ",""))</f>
        <v/>
      </c>
      <c r="F109">
        <v>98</v>
      </c>
      <c r="H109" t="str">
        <f>IF(DECK[[#This Row],[Card]]="","",MID(DECK[[#This Row],[Card]],1,FIND(" (",DECK[[#This Row],[Card]])-1))</f>
        <v/>
      </c>
      <c r="I109" t="str">
        <f>IF(DECK[[#This Row],[Card]]="","",MID(DECK[[#This Row],[Card]],FIND("(",DECK[[#This Row],[Card]])+1,1))</f>
        <v/>
      </c>
      <c r="J109" t="str">
        <f>IF(DECK[[#This Row],[Card]]="","",IF(RIGHT(DECK[[#This Row],[Card]])="ƒ","Yes","No"))</f>
        <v/>
      </c>
      <c r="L109" t="str">
        <f t="shared" si="51"/>
        <v>Water Serpent (5) #3</v>
      </c>
      <c r="M109">
        <f t="shared" si="52"/>
        <v>180</v>
      </c>
      <c r="O109" s="6" t="str">
        <f>IF(S109="","",MATCH(MID(S109,1,MIN(FIND(" (",S109),IFERROR(FIND(":",S109),50))-1),CC[CC_Name],0))</f>
        <v/>
      </c>
      <c r="P109" s="5" t="str">
        <f t="shared" si="53"/>
        <v/>
      </c>
      <c r="Q109" s="5" t="str">
        <f t="shared" si="42"/>
        <v/>
      </c>
      <c r="R109" s="5" t="str">
        <f t="shared" si="54"/>
        <v/>
      </c>
      <c r="S109" t="str">
        <f>(INDEX(LIB[ID],ROW(A98)))</f>
        <v/>
      </c>
      <c r="T109" t="str">
        <f>IF(OR(T$5="",$S109=""),"",IFERROR(SUM(PRODUCT(INDEX(CMB[[BA_0O]:[BA_2O]],MATCH(ROUND(MIN(SUM(T$4,$O109/1000),SUM($O109,T$4/1000)),3),CMB[[Cmb_ID]:[Cmb_ID]],0),SUM(N(T$1),N($R109),1)),CHOOSE(AC[[M]:[M]],1,1,0,AC[[AB]:[AB]])),PRODUCT(INDEX(CMB[[BD_0O]:[BD_2O]],MATCH(ROUND(MIN(SUM(T$4,$O109/1000),SUM($O109,T$4/1000)),3),CMB[[Cmb_ID]:[Cmb_ID]],0),SUM(N(T$1),N($R109),1)),CHOOSE(AC[[M]:[M]],1,0,1,AC[[DB]:[DB]])),PRODUCT(SUM(ROUND(AVERAGE(VALUE(T$3),VALUE($P109)),0),CHOOSE(IF(OR(T$1,$R109),4,INDEX(CMB[[Res_Rare]:[Res_Rare]],MATCH(ROUND(MIN(SUM(T$4,$O109/1000),SUM($O109,T$4/1000)),3),CMB[[Cmb_ID]:[Cmb_ID]],0))),-1,-1,0,0)),IF(OR(T$1,$R109),4,INDEX(CMB[[Cmb_Rare]:[Cmb_Rare]],MATCH(ROUND(MIN(SUM(T$4,$O109/1000),SUM($O109,T$4/1000)),3),CMB[[Cmb_ID]:[Cmb_ID]],0))),CHOOSE(AC[[M]:[M]],2,1,1,SUM(AC[[AB]:[DB]])))),""))</f>
        <v/>
      </c>
      <c r="U109" t="str">
        <f>IF(OR(U$5="",$S109=""),"",IFERROR(SUM(PRODUCT(INDEX(CMB[[BA_0O]:[BA_2O]],MATCH(ROUND(MIN(SUM(U$4,$O109/1000),SUM($O109,U$4/1000)),3),CMB[[Cmb_ID]:[Cmb_ID]],0),SUM(N(U$1),N($R109),1)),CHOOSE(AC[[M]:[M]],1,1,0,AC[[AB]:[AB]])),PRODUCT(INDEX(CMB[[BD_0O]:[BD_2O]],MATCH(ROUND(MIN(SUM(U$4,$O109/1000),SUM($O109,U$4/1000)),3),CMB[[Cmb_ID]:[Cmb_ID]],0),SUM(N(U$1),N($R109),1)),CHOOSE(AC[[M]:[M]],1,0,1,AC[[DB]:[DB]])),PRODUCT(SUM(ROUND(AVERAGE(VALUE(U$3),VALUE($P109)),0),CHOOSE(IF(OR(U$1,$R109),4,INDEX(CMB[[Res_Rare]:[Res_Rare]],MATCH(ROUND(MIN(SUM(U$4,$O109/1000),SUM($O109,U$4/1000)),3),CMB[[Cmb_ID]:[Cmb_ID]],0))),-1,-1,0,0)),IF(OR(U$1,$R109),4,INDEX(CMB[[Cmb_Rare]:[Cmb_Rare]],MATCH(ROUND(MIN(SUM(U$4,$O109/1000),SUM($O109,U$4/1000)),3),CMB[[Cmb_ID]:[Cmb_ID]],0))),CHOOSE(AC[[M]:[M]],2,1,1,SUM(AC[[AB]:[DB]])))),""))</f>
        <v/>
      </c>
      <c r="V109" t="str">
        <f>IF(OR(V$5="",$S109=""),"",IFERROR(SUM(PRODUCT(INDEX(CMB[[BA_0O]:[BA_2O]],MATCH(ROUND(MIN(SUM(V$4,$O109/1000),SUM($O109,V$4/1000)),3),CMB[[Cmb_ID]:[Cmb_ID]],0),SUM(N(V$1),N($R109),1)),CHOOSE(AC[[M]:[M]],1,1,0,AC[[AB]:[AB]])),PRODUCT(INDEX(CMB[[BD_0O]:[BD_2O]],MATCH(ROUND(MIN(SUM(V$4,$O109/1000),SUM($O109,V$4/1000)),3),CMB[[Cmb_ID]:[Cmb_ID]],0),SUM(N(V$1),N($R109),1)),CHOOSE(AC[[M]:[M]],1,0,1,AC[[DB]:[DB]])),PRODUCT(SUM(ROUND(AVERAGE(VALUE(V$3),VALUE($P109)),0),CHOOSE(IF(OR(V$1,$R109),4,INDEX(CMB[[Res_Rare]:[Res_Rare]],MATCH(ROUND(MIN(SUM(V$4,$O109/1000),SUM($O109,V$4/1000)),3),CMB[[Cmb_ID]:[Cmb_ID]],0))),-1,-1,0,0)),IF(OR(V$1,$R109),4,INDEX(CMB[[Cmb_Rare]:[Cmb_Rare]],MATCH(ROUND(MIN(SUM(V$4,$O109/1000),SUM($O109,V$4/1000)),3),CMB[[Cmb_ID]:[Cmb_ID]],0))),CHOOSE(AC[[M]:[M]],2,1,1,SUM(AC[[AB]:[DB]])))),""))</f>
        <v/>
      </c>
      <c r="W109" t="str">
        <f>IF(OR(W$5="",$S109=""),"",IFERROR(SUM(PRODUCT(INDEX(CMB[[BA_0O]:[BA_2O]],MATCH(ROUND(MIN(SUM(W$4,$O109/1000),SUM($O109,W$4/1000)),3),CMB[[Cmb_ID]:[Cmb_ID]],0),SUM(N(W$1),N($R109),1)),CHOOSE(AC[[M]:[M]],1,1,0,AC[[AB]:[AB]])),PRODUCT(INDEX(CMB[[BD_0O]:[BD_2O]],MATCH(ROUND(MIN(SUM(W$4,$O109/1000),SUM($O109,W$4/1000)),3),CMB[[Cmb_ID]:[Cmb_ID]],0),SUM(N(W$1),N($R109),1)),CHOOSE(AC[[M]:[M]],1,0,1,AC[[DB]:[DB]])),PRODUCT(SUM(ROUND(AVERAGE(VALUE(W$3),VALUE($P109)),0),CHOOSE(IF(OR(W$1,$R109),4,INDEX(CMB[[Res_Rare]:[Res_Rare]],MATCH(ROUND(MIN(SUM(W$4,$O109/1000),SUM($O109,W$4/1000)),3),CMB[[Cmb_ID]:[Cmb_ID]],0))),-1,-1,0,0)),IF(OR(W$1,$R109),4,INDEX(CMB[[Cmb_Rare]:[Cmb_Rare]],MATCH(ROUND(MIN(SUM(W$4,$O109/1000),SUM($O109,W$4/1000)),3),CMB[[Cmb_ID]:[Cmb_ID]],0))),CHOOSE(AC[[M]:[M]],2,1,1,SUM(AC[[AB]:[DB]])))),""))</f>
        <v/>
      </c>
      <c r="X109" t="str">
        <f>IF(OR(X$5="",$S109=""),"",IFERROR(SUM(PRODUCT(INDEX(CMB[[BA_0O]:[BA_2O]],MATCH(ROUND(MIN(SUM(X$4,$O109/1000),SUM($O109,X$4/1000)),3),CMB[[Cmb_ID]:[Cmb_ID]],0),SUM(N(X$1),N($R109),1)),CHOOSE(AC[[M]:[M]],1,1,0,AC[[AB]:[AB]])),PRODUCT(INDEX(CMB[[BD_0O]:[BD_2O]],MATCH(ROUND(MIN(SUM(X$4,$O109/1000),SUM($O109,X$4/1000)),3),CMB[[Cmb_ID]:[Cmb_ID]],0),SUM(N(X$1),N($R109),1)),CHOOSE(AC[[M]:[M]],1,0,1,AC[[DB]:[DB]])),PRODUCT(SUM(ROUND(AVERAGE(VALUE(X$3),VALUE($P109)),0),CHOOSE(IF(OR(X$1,$R109),4,INDEX(CMB[[Res_Rare]:[Res_Rare]],MATCH(ROUND(MIN(SUM(X$4,$O109/1000),SUM($O109,X$4/1000)),3),CMB[[Cmb_ID]:[Cmb_ID]],0))),-1,-1,0,0)),IF(OR(X$1,$R109),4,INDEX(CMB[[Cmb_Rare]:[Cmb_Rare]],MATCH(ROUND(MIN(SUM(X$4,$O109/1000),SUM($O109,X$4/1000)),3),CMB[[Cmb_ID]:[Cmb_ID]],0))),CHOOSE(AC[[M]:[M]],2,1,1,SUM(AC[[AB]:[DB]])))),""))</f>
        <v/>
      </c>
      <c r="Y109" t="str">
        <f>IF(OR(Y$5="",$S109=""),"",IFERROR(SUM(PRODUCT(INDEX(CMB[[BA_0O]:[BA_2O]],MATCH(ROUND(MIN(SUM(Y$4,$O109/1000),SUM($O109,Y$4/1000)),3),CMB[[Cmb_ID]:[Cmb_ID]],0),SUM(N(Y$1),N($R109),1)),CHOOSE(AC[[M]:[M]],1,1,0,AC[[AB]:[AB]])),PRODUCT(INDEX(CMB[[BD_0O]:[BD_2O]],MATCH(ROUND(MIN(SUM(Y$4,$O109/1000),SUM($O109,Y$4/1000)),3),CMB[[Cmb_ID]:[Cmb_ID]],0),SUM(N(Y$1),N($R109),1)),CHOOSE(AC[[M]:[M]],1,0,1,AC[[DB]:[DB]])),PRODUCT(SUM(ROUND(AVERAGE(VALUE(Y$3),VALUE($P109)),0),CHOOSE(IF(OR(Y$1,$R109),4,INDEX(CMB[[Res_Rare]:[Res_Rare]],MATCH(ROUND(MIN(SUM(Y$4,$O109/1000),SUM($O109,Y$4/1000)),3),CMB[[Cmb_ID]:[Cmb_ID]],0))),-1,-1,0,0)),IF(OR(Y$1,$R109),4,INDEX(CMB[[Cmb_Rare]:[Cmb_Rare]],MATCH(ROUND(MIN(SUM(Y$4,$O109/1000),SUM($O109,Y$4/1000)),3),CMB[[Cmb_ID]:[Cmb_ID]],0))),CHOOSE(AC[[M]:[M]],2,1,1,SUM(AC[[AB]:[DB]])))),""))</f>
        <v/>
      </c>
      <c r="Z109" t="str">
        <f>IF(OR(Z$5="",$S109=""),"",IFERROR(SUM(PRODUCT(INDEX(CMB[[BA_0O]:[BA_2O]],MATCH(ROUND(MIN(SUM(Z$4,$O109/1000),SUM($O109,Z$4/1000)),3),CMB[[Cmb_ID]:[Cmb_ID]],0),SUM(N(Z$1),N($R109),1)),CHOOSE(AC[[M]:[M]],1,1,0,AC[[AB]:[AB]])),PRODUCT(INDEX(CMB[[BD_0O]:[BD_2O]],MATCH(ROUND(MIN(SUM(Z$4,$O109/1000),SUM($O109,Z$4/1000)),3),CMB[[Cmb_ID]:[Cmb_ID]],0),SUM(N(Z$1),N($R109),1)),CHOOSE(AC[[M]:[M]],1,0,1,AC[[DB]:[DB]])),PRODUCT(SUM(ROUND(AVERAGE(VALUE(Z$3),VALUE($P109)),0),CHOOSE(IF(OR(Z$1,$R109),4,INDEX(CMB[[Res_Rare]:[Res_Rare]],MATCH(ROUND(MIN(SUM(Z$4,$O109/1000),SUM($O109,Z$4/1000)),3),CMB[[Cmb_ID]:[Cmb_ID]],0))),-1,-1,0,0)),IF(OR(Z$1,$R109),4,INDEX(CMB[[Cmb_Rare]:[Cmb_Rare]],MATCH(ROUND(MIN(SUM(Z$4,$O109/1000),SUM($O109,Z$4/1000)),3),CMB[[Cmb_ID]:[Cmb_ID]],0))),CHOOSE(AC[[M]:[M]],2,1,1,SUM(AC[[AB]:[DB]])))),""))</f>
        <v/>
      </c>
      <c r="AA109" t="str">
        <f>IF(OR(AA$5="",$S109=""),"",IFERROR(SUM(PRODUCT(INDEX(CMB[[BA_0O]:[BA_2O]],MATCH(ROUND(MIN(SUM(AA$4,$O109/1000),SUM($O109,AA$4/1000)),3),CMB[[Cmb_ID]:[Cmb_ID]],0),SUM(N(AA$1),N($R109),1)),CHOOSE(AC[[M]:[M]],1,1,0,AC[[AB]:[AB]])),PRODUCT(INDEX(CMB[[BD_0O]:[BD_2O]],MATCH(ROUND(MIN(SUM(AA$4,$O109/1000),SUM($O109,AA$4/1000)),3),CMB[[Cmb_ID]:[Cmb_ID]],0),SUM(N(AA$1),N($R109),1)),CHOOSE(AC[[M]:[M]],1,0,1,AC[[DB]:[DB]])),PRODUCT(SUM(ROUND(AVERAGE(VALUE(AA$3),VALUE($P109)),0),CHOOSE(IF(OR(AA$1,$R109),4,INDEX(CMB[[Res_Rare]:[Res_Rare]],MATCH(ROUND(MIN(SUM(AA$4,$O109/1000),SUM($O109,AA$4/1000)),3),CMB[[Cmb_ID]:[Cmb_ID]],0))),-1,-1,0,0)),IF(OR(AA$1,$R109),4,INDEX(CMB[[Cmb_Rare]:[Cmb_Rare]],MATCH(ROUND(MIN(SUM(AA$4,$O109/1000),SUM($O109,AA$4/1000)),3),CMB[[Cmb_ID]:[Cmb_ID]],0))),CHOOSE(AC[[M]:[M]],2,1,1,SUM(AC[[AB]:[DB]])))),""))</f>
        <v/>
      </c>
      <c r="AB109" t="str">
        <f>IF(OR(AB$5="",$S109=""),"",IFERROR(SUM(PRODUCT(INDEX(CMB[[BA_0O]:[BA_2O]],MATCH(ROUND(MIN(SUM(AB$4,$O109/1000),SUM($O109,AB$4/1000)),3),CMB[[Cmb_ID]:[Cmb_ID]],0),SUM(N(AB$1),N($R109),1)),CHOOSE(AC[[M]:[M]],1,1,0,AC[[AB]:[AB]])),PRODUCT(INDEX(CMB[[BD_0O]:[BD_2O]],MATCH(ROUND(MIN(SUM(AB$4,$O109/1000),SUM($O109,AB$4/1000)),3),CMB[[Cmb_ID]:[Cmb_ID]],0),SUM(N(AB$1),N($R109),1)),CHOOSE(AC[[M]:[M]],1,0,1,AC[[DB]:[DB]])),PRODUCT(SUM(ROUND(AVERAGE(VALUE(AB$3),VALUE($P109)),0),CHOOSE(IF(OR(AB$1,$R109),4,INDEX(CMB[[Res_Rare]:[Res_Rare]],MATCH(ROUND(MIN(SUM(AB$4,$O109/1000),SUM($O109,AB$4/1000)),3),CMB[[Cmb_ID]:[Cmb_ID]],0))),-1,-1,0,0)),IF(OR(AB$1,$R109),4,INDEX(CMB[[Cmb_Rare]:[Cmb_Rare]],MATCH(ROUND(MIN(SUM(AB$4,$O109/1000),SUM($O109,AB$4/1000)),3),CMB[[Cmb_ID]:[Cmb_ID]],0))),CHOOSE(AC[[M]:[M]],2,1,1,SUM(AC[[AB]:[DB]])))),""))</f>
        <v/>
      </c>
      <c r="AC109" t="str">
        <f>IF(OR(AC$5="",$S109=""),"",IFERROR(SUM(PRODUCT(INDEX(CMB[[BA_0O]:[BA_2O]],MATCH(ROUND(MIN(SUM(AC$4,$O109/1000),SUM($O109,AC$4/1000)),3),CMB[[Cmb_ID]:[Cmb_ID]],0),SUM(N(AC$1),N($R109),1)),CHOOSE(AC[[M]:[M]],1,1,0,AC[[AB]:[AB]])),PRODUCT(INDEX(CMB[[BD_0O]:[BD_2O]],MATCH(ROUND(MIN(SUM(AC$4,$O109/1000),SUM($O109,AC$4/1000)),3),CMB[[Cmb_ID]:[Cmb_ID]],0),SUM(N(AC$1),N($R109),1)),CHOOSE(AC[[M]:[M]],1,0,1,AC[[DB]:[DB]])),PRODUCT(SUM(ROUND(AVERAGE(VALUE(AC$3),VALUE($P109)),0),CHOOSE(IF(OR(AC$1,$R109),4,INDEX(CMB[[Res_Rare]:[Res_Rare]],MATCH(ROUND(MIN(SUM(AC$4,$O109/1000),SUM($O109,AC$4/1000)),3),CMB[[Cmb_ID]:[Cmb_ID]],0))),-1,-1,0,0)),IF(OR(AC$1,$R109),4,INDEX(CMB[[Cmb_Rare]:[Cmb_Rare]],MATCH(ROUND(MIN(SUM(AC$4,$O109/1000),SUM($O109,AC$4/1000)),3),CMB[[Cmb_ID]:[Cmb_ID]],0))),CHOOSE(AC[[M]:[M]],2,1,1,SUM(AC[[AB]:[DB]])))),""))</f>
        <v/>
      </c>
      <c r="AD109" t="str">
        <f>IF(OR(AD$5="",$S109=""),"",IFERROR(SUM(PRODUCT(INDEX(CMB[[BA_0O]:[BA_2O]],MATCH(ROUND(MIN(SUM(AD$4,$O109/1000),SUM($O109,AD$4/1000)),3),CMB[[Cmb_ID]:[Cmb_ID]],0),SUM(N(AD$1),N($R109),1)),CHOOSE(AC[[M]:[M]],1,1,0,AC[[AB]:[AB]])),PRODUCT(INDEX(CMB[[BD_0O]:[BD_2O]],MATCH(ROUND(MIN(SUM(AD$4,$O109/1000),SUM($O109,AD$4/1000)),3),CMB[[Cmb_ID]:[Cmb_ID]],0),SUM(N(AD$1),N($R109),1)),CHOOSE(AC[[M]:[M]],1,0,1,AC[[DB]:[DB]])),PRODUCT(SUM(ROUND(AVERAGE(VALUE(AD$3),VALUE($P109)),0),CHOOSE(IF(OR(AD$1,$R109),4,INDEX(CMB[[Res_Rare]:[Res_Rare]],MATCH(ROUND(MIN(SUM(AD$4,$O109/1000),SUM($O109,AD$4/1000)),3),CMB[[Cmb_ID]:[Cmb_ID]],0))),-1,-1,0,0)),IF(OR(AD$1,$R109),4,INDEX(CMB[[Cmb_Rare]:[Cmb_Rare]],MATCH(ROUND(MIN(SUM(AD$4,$O109/1000),SUM($O109,AD$4/1000)),3),CMB[[Cmb_ID]:[Cmb_ID]],0))),CHOOSE(AC[[M]:[M]],2,1,1,SUM(AC[[AB]:[DB]])))),""))</f>
        <v/>
      </c>
      <c r="AE109" t="str">
        <f>IF(OR(AE$5="",$S109=""),"",IFERROR(SUM(PRODUCT(INDEX(CMB[[BA_0O]:[BA_2O]],MATCH(ROUND(MIN(SUM(AE$4,$O109/1000),SUM($O109,AE$4/1000)),3),CMB[[Cmb_ID]:[Cmb_ID]],0),SUM(N(AE$1),N($R109),1)),CHOOSE(AC[[M]:[M]],1,1,0,AC[[AB]:[AB]])),PRODUCT(INDEX(CMB[[BD_0O]:[BD_2O]],MATCH(ROUND(MIN(SUM(AE$4,$O109/1000),SUM($O109,AE$4/1000)),3),CMB[[Cmb_ID]:[Cmb_ID]],0),SUM(N(AE$1),N($R109),1)),CHOOSE(AC[[M]:[M]],1,0,1,AC[[DB]:[DB]])),PRODUCT(SUM(ROUND(AVERAGE(VALUE(AE$3),VALUE($P109)),0),CHOOSE(IF(OR(AE$1,$R109),4,INDEX(CMB[[Res_Rare]:[Res_Rare]],MATCH(ROUND(MIN(SUM(AE$4,$O109/1000),SUM($O109,AE$4/1000)),3),CMB[[Cmb_ID]:[Cmb_ID]],0))),-1,-1,0,0)),IF(OR(AE$1,$R109),4,INDEX(CMB[[Cmb_Rare]:[Cmb_Rare]],MATCH(ROUND(MIN(SUM(AE$4,$O109/1000),SUM($O109,AE$4/1000)),3),CMB[[Cmb_ID]:[Cmb_ID]],0))),CHOOSE(AC[[M]:[M]],2,1,1,SUM(AC[[AB]:[DB]])))),""))</f>
        <v/>
      </c>
      <c r="AF109" t="str">
        <f>IF(OR(AF$5="",$S109=""),"",IFERROR(SUM(PRODUCT(INDEX(CMB[[BA_0O]:[BA_2O]],MATCH(ROUND(MIN(SUM(AF$4,$O109/1000),SUM($O109,AF$4/1000)),3),CMB[[Cmb_ID]:[Cmb_ID]],0),SUM(N(AF$1),N($R109),1)),CHOOSE(AC[[M]:[M]],1,1,0,AC[[AB]:[AB]])),PRODUCT(INDEX(CMB[[BD_0O]:[BD_2O]],MATCH(ROUND(MIN(SUM(AF$4,$O109/1000),SUM($O109,AF$4/1000)),3),CMB[[Cmb_ID]:[Cmb_ID]],0),SUM(N(AF$1),N($R109),1)),CHOOSE(AC[[M]:[M]],1,0,1,AC[[DB]:[DB]])),PRODUCT(SUM(ROUND(AVERAGE(VALUE(AF$3),VALUE($P109)),0),CHOOSE(IF(OR(AF$1,$R109),4,INDEX(CMB[[Res_Rare]:[Res_Rare]],MATCH(ROUND(MIN(SUM(AF$4,$O109/1000),SUM($O109,AF$4/1000)),3),CMB[[Cmb_ID]:[Cmb_ID]],0))),-1,-1,0,0)),IF(OR(AF$1,$R109),4,INDEX(CMB[[Cmb_Rare]:[Cmb_Rare]],MATCH(ROUND(MIN(SUM(AF$4,$O109/1000),SUM($O109,AF$4/1000)),3),CMB[[Cmb_ID]:[Cmb_ID]],0))),CHOOSE(AC[[M]:[M]],2,1,1,SUM(AC[[AB]:[DB]])))),""))</f>
        <v/>
      </c>
      <c r="AG109" t="str">
        <f>IF(OR(AG$5="",$S109=""),"",IFERROR(SUM(PRODUCT(INDEX(CMB[[BA_0O]:[BA_2O]],MATCH(ROUND(MIN(SUM(AG$4,$O109/1000),SUM($O109,AG$4/1000)),3),CMB[[Cmb_ID]:[Cmb_ID]],0),SUM(N(AG$1),N($R109),1)),CHOOSE(AC[[M]:[M]],1,1,0,AC[[AB]:[AB]])),PRODUCT(INDEX(CMB[[BD_0O]:[BD_2O]],MATCH(ROUND(MIN(SUM(AG$4,$O109/1000),SUM($O109,AG$4/1000)),3),CMB[[Cmb_ID]:[Cmb_ID]],0),SUM(N(AG$1),N($R109),1)),CHOOSE(AC[[M]:[M]],1,0,1,AC[[DB]:[DB]])),PRODUCT(SUM(ROUND(AVERAGE(VALUE(AG$3),VALUE($P109)),0),CHOOSE(IF(OR(AG$1,$R109),4,INDEX(CMB[[Res_Rare]:[Res_Rare]],MATCH(ROUND(MIN(SUM(AG$4,$O109/1000),SUM($O109,AG$4/1000)),3),CMB[[Cmb_ID]:[Cmb_ID]],0))),-1,-1,0,0)),IF(OR(AG$1,$R109),4,INDEX(CMB[[Cmb_Rare]:[Cmb_Rare]],MATCH(ROUND(MIN(SUM(AG$4,$O109/1000),SUM($O109,AG$4/1000)),3),CMB[[Cmb_ID]:[Cmb_ID]],0))),CHOOSE(AC[[M]:[M]],2,1,1,SUM(AC[[AB]:[DB]])))),""))</f>
        <v/>
      </c>
      <c r="AH109" t="str">
        <f>IF(OR(AH$5="",$S109=""),"",IFERROR(SUM(PRODUCT(INDEX(CMB[[BA_0O]:[BA_2O]],MATCH(ROUND(MIN(SUM(AH$4,$O109/1000),SUM($O109,AH$4/1000)),3),CMB[[Cmb_ID]:[Cmb_ID]],0),SUM(N(AH$1),N($R109),1)),CHOOSE(AC[[M]:[M]],1,1,0,AC[[AB]:[AB]])),PRODUCT(INDEX(CMB[[BD_0O]:[BD_2O]],MATCH(ROUND(MIN(SUM(AH$4,$O109/1000),SUM($O109,AH$4/1000)),3),CMB[[Cmb_ID]:[Cmb_ID]],0),SUM(N(AH$1),N($R109),1)),CHOOSE(AC[[M]:[M]],1,0,1,AC[[DB]:[DB]])),PRODUCT(SUM(ROUND(AVERAGE(VALUE(AH$3),VALUE($P109)),0),CHOOSE(IF(OR(AH$1,$R109),4,INDEX(CMB[[Res_Rare]:[Res_Rare]],MATCH(ROUND(MIN(SUM(AH$4,$O109/1000),SUM($O109,AH$4/1000)),3),CMB[[Cmb_ID]:[Cmb_ID]],0))),-1,-1,0,0)),IF(OR(AH$1,$R109),4,INDEX(CMB[[Cmb_Rare]:[Cmb_Rare]],MATCH(ROUND(MIN(SUM(AH$4,$O109/1000),SUM($O109,AH$4/1000)),3),CMB[[Cmb_ID]:[Cmb_ID]],0))),CHOOSE(AC[[M]:[M]],2,1,1,SUM(AC[[AB]:[DB]])))),""))</f>
        <v/>
      </c>
      <c r="AI109" t="str">
        <f>IF(OR(AI$5="",$S109=""),"",IFERROR(SUM(PRODUCT(INDEX(CMB[[BA_0O]:[BA_2O]],MATCH(ROUND(MIN(SUM(AI$4,$O109/1000),SUM($O109,AI$4/1000)),3),CMB[[Cmb_ID]:[Cmb_ID]],0),SUM(N(AI$1),N($R109),1)),CHOOSE(AC[[M]:[M]],1,1,0,AC[[AB]:[AB]])),PRODUCT(INDEX(CMB[[BD_0O]:[BD_2O]],MATCH(ROUND(MIN(SUM(AI$4,$O109/1000),SUM($O109,AI$4/1000)),3),CMB[[Cmb_ID]:[Cmb_ID]],0),SUM(N(AI$1),N($R109),1)),CHOOSE(AC[[M]:[M]],1,0,1,AC[[DB]:[DB]])),PRODUCT(SUM(ROUND(AVERAGE(VALUE(AI$3),VALUE($P109)),0),CHOOSE(IF(OR(AI$1,$R109),4,INDEX(CMB[[Res_Rare]:[Res_Rare]],MATCH(ROUND(MIN(SUM(AI$4,$O109/1000),SUM($O109,AI$4/1000)),3),CMB[[Cmb_ID]:[Cmb_ID]],0))),-1,-1,0,0)),IF(OR(AI$1,$R109),4,INDEX(CMB[[Cmb_Rare]:[Cmb_Rare]],MATCH(ROUND(MIN(SUM(AI$4,$O109/1000),SUM($O109,AI$4/1000)),3),CMB[[Cmb_ID]:[Cmb_ID]],0))),CHOOSE(AC[[M]:[M]],2,1,1,SUM(AC[[AB]:[DB]])))),""))</f>
        <v/>
      </c>
      <c r="AJ109" t="str">
        <f>IF(OR(AJ$5="",$S109=""),"",IFERROR(SUM(PRODUCT(INDEX(CMB[[BA_0O]:[BA_2O]],MATCH(ROUND(MIN(SUM(AJ$4,$O109/1000),SUM($O109,AJ$4/1000)),3),CMB[[Cmb_ID]:[Cmb_ID]],0),SUM(N(AJ$1),N($R109),1)),CHOOSE(AC[[M]:[M]],1,1,0,AC[[AB]:[AB]])),PRODUCT(INDEX(CMB[[BD_0O]:[BD_2O]],MATCH(ROUND(MIN(SUM(AJ$4,$O109/1000),SUM($O109,AJ$4/1000)),3),CMB[[Cmb_ID]:[Cmb_ID]],0),SUM(N(AJ$1),N($R109),1)),CHOOSE(AC[[M]:[M]],1,0,1,AC[[DB]:[DB]])),PRODUCT(SUM(ROUND(AVERAGE(VALUE(AJ$3),VALUE($P109)),0),CHOOSE(IF(OR(AJ$1,$R109),4,INDEX(CMB[[Res_Rare]:[Res_Rare]],MATCH(ROUND(MIN(SUM(AJ$4,$O109/1000),SUM($O109,AJ$4/1000)),3),CMB[[Cmb_ID]:[Cmb_ID]],0))),-1,-1,0,0)),IF(OR(AJ$1,$R109),4,INDEX(CMB[[Cmb_Rare]:[Cmb_Rare]],MATCH(ROUND(MIN(SUM(AJ$4,$O109/1000),SUM($O109,AJ$4/1000)),3),CMB[[Cmb_ID]:[Cmb_ID]],0))),CHOOSE(AC[[M]:[M]],2,1,1,SUM(AC[[AB]:[DB]])))),""))</f>
        <v/>
      </c>
      <c r="AK109" t="str">
        <f>IF(OR(AK$5="",$S109=""),"",IFERROR(SUM(PRODUCT(INDEX(CMB[[BA_0O]:[BA_2O]],MATCH(ROUND(MIN(SUM(AK$4,$O109/1000),SUM($O109,AK$4/1000)),3),CMB[[Cmb_ID]:[Cmb_ID]],0),SUM(N(AK$1),N($R109),1)),CHOOSE(AC[[M]:[M]],1,1,0,AC[[AB]:[AB]])),PRODUCT(INDEX(CMB[[BD_0O]:[BD_2O]],MATCH(ROUND(MIN(SUM(AK$4,$O109/1000),SUM($O109,AK$4/1000)),3),CMB[[Cmb_ID]:[Cmb_ID]],0),SUM(N(AK$1),N($R109),1)),CHOOSE(AC[[M]:[M]],1,0,1,AC[[DB]:[DB]])),PRODUCT(SUM(ROUND(AVERAGE(VALUE(AK$3),VALUE($P109)),0),CHOOSE(IF(OR(AK$1,$R109),4,INDEX(CMB[[Res_Rare]:[Res_Rare]],MATCH(ROUND(MIN(SUM(AK$4,$O109/1000),SUM($O109,AK$4/1000)),3),CMB[[Cmb_ID]:[Cmb_ID]],0))),-1,-1,0,0)),IF(OR(AK$1,$R109),4,INDEX(CMB[[Cmb_Rare]:[Cmb_Rare]],MATCH(ROUND(MIN(SUM(AK$4,$O109/1000),SUM($O109,AK$4/1000)),3),CMB[[Cmb_ID]:[Cmb_ID]],0))),CHOOSE(AC[[M]:[M]],2,1,1,SUM(AC[[AB]:[DB]])))),""))</f>
        <v/>
      </c>
      <c r="AL109" t="str">
        <f>IF(OR(AL$5="",$S109=""),"",IFERROR(SUM(PRODUCT(INDEX(CMB[[BA_0O]:[BA_2O]],MATCH(ROUND(MIN(SUM(AL$4,$O109/1000),SUM($O109,AL$4/1000)),3),CMB[[Cmb_ID]:[Cmb_ID]],0),SUM(N(AL$1),N($R109),1)),CHOOSE(AC[[M]:[M]],1,1,0,AC[[AB]:[AB]])),PRODUCT(INDEX(CMB[[BD_0O]:[BD_2O]],MATCH(ROUND(MIN(SUM(AL$4,$O109/1000),SUM($O109,AL$4/1000)),3),CMB[[Cmb_ID]:[Cmb_ID]],0),SUM(N(AL$1),N($R109),1)),CHOOSE(AC[[M]:[M]],1,0,1,AC[[DB]:[DB]])),PRODUCT(SUM(ROUND(AVERAGE(VALUE(AL$3),VALUE($P109)),0),CHOOSE(IF(OR(AL$1,$R109),4,INDEX(CMB[[Res_Rare]:[Res_Rare]],MATCH(ROUND(MIN(SUM(AL$4,$O109/1000),SUM($O109,AL$4/1000)),3),CMB[[Cmb_ID]:[Cmb_ID]],0))),-1,-1,0,0)),IF(OR(AL$1,$R109),4,INDEX(CMB[[Cmb_Rare]:[Cmb_Rare]],MATCH(ROUND(MIN(SUM(AL$4,$O109/1000),SUM($O109,AL$4/1000)),3),CMB[[Cmb_ID]:[Cmb_ID]],0))),CHOOSE(AC[[M]:[M]],2,1,1,SUM(AC[[AB]:[DB]])))),""))</f>
        <v/>
      </c>
      <c r="AM109" t="str">
        <f>IF(OR(AM$5="",$S109=""),"",IFERROR(SUM(PRODUCT(INDEX(CMB[[BA_0O]:[BA_2O]],MATCH(ROUND(MIN(SUM(AM$4,$O109/1000),SUM($O109,AM$4/1000)),3),CMB[[Cmb_ID]:[Cmb_ID]],0),SUM(N(AM$1),N($R109),1)),CHOOSE(AC[[M]:[M]],1,1,0,AC[[AB]:[AB]])),PRODUCT(INDEX(CMB[[BD_0O]:[BD_2O]],MATCH(ROUND(MIN(SUM(AM$4,$O109/1000),SUM($O109,AM$4/1000)),3),CMB[[Cmb_ID]:[Cmb_ID]],0),SUM(N(AM$1),N($R109),1)),CHOOSE(AC[[M]:[M]],1,0,1,AC[[DB]:[DB]])),PRODUCT(SUM(ROUND(AVERAGE(VALUE(AM$3),VALUE($P109)),0),CHOOSE(IF(OR(AM$1,$R109),4,INDEX(CMB[[Res_Rare]:[Res_Rare]],MATCH(ROUND(MIN(SUM(AM$4,$O109/1000),SUM($O109,AM$4/1000)),3),CMB[[Cmb_ID]:[Cmb_ID]],0))),-1,-1,0,0)),IF(OR(AM$1,$R109),4,INDEX(CMB[[Cmb_Rare]:[Cmb_Rare]],MATCH(ROUND(MIN(SUM(AM$4,$O109/1000),SUM($O109,AM$4/1000)),3),CMB[[Cmb_ID]:[Cmb_ID]],0))),CHOOSE(AC[[M]:[M]],2,1,1,SUM(AC[[AB]:[DB]])))),""))</f>
        <v/>
      </c>
      <c r="AN109" t="str">
        <f>IF(OR(AN$5="",$S109=""),"",IFERROR(SUM(PRODUCT(INDEX(CMB[[BA_0O]:[BA_2O]],MATCH(ROUND(MIN(SUM(AN$4,$O109/1000),SUM($O109,AN$4/1000)),3),CMB[[Cmb_ID]:[Cmb_ID]],0),SUM(N(AN$1),N($R109),1)),CHOOSE(AC[[M]:[M]],1,1,0,AC[[AB]:[AB]])),PRODUCT(INDEX(CMB[[BD_0O]:[BD_2O]],MATCH(ROUND(MIN(SUM(AN$4,$O109/1000),SUM($O109,AN$4/1000)),3),CMB[[Cmb_ID]:[Cmb_ID]],0),SUM(N(AN$1),N($R109),1)),CHOOSE(AC[[M]:[M]],1,0,1,AC[[DB]:[DB]])),PRODUCT(SUM(ROUND(AVERAGE(VALUE(AN$3),VALUE($P109)),0),CHOOSE(IF(OR(AN$1,$R109),4,INDEX(CMB[[Res_Rare]:[Res_Rare]],MATCH(ROUND(MIN(SUM(AN$4,$O109/1000),SUM($O109,AN$4/1000)),3),CMB[[Cmb_ID]:[Cmb_ID]],0))),-1,-1,0,0)),IF(OR(AN$1,$R109),4,INDEX(CMB[[Cmb_Rare]:[Cmb_Rare]],MATCH(ROUND(MIN(SUM(AN$4,$O109/1000),SUM($O109,AN$4/1000)),3),CMB[[Cmb_ID]:[Cmb_ID]],0))),CHOOSE(AC[[M]:[M]],2,1,1,SUM(AC[[AB]:[DB]])))),""))</f>
        <v/>
      </c>
      <c r="AO109" t="str">
        <f>IF(OR(AO$5="",$S109=""),"",IFERROR(SUM(PRODUCT(INDEX(CMB[[BA_0O]:[BA_2O]],MATCH(ROUND(MIN(SUM(AO$4,$O109/1000),SUM($O109,AO$4/1000)),3),CMB[[Cmb_ID]:[Cmb_ID]],0),SUM(N(AO$1),N($R109),1)),CHOOSE(AC[[M]:[M]],1,1,0,AC[[AB]:[AB]])),PRODUCT(INDEX(CMB[[BD_0O]:[BD_2O]],MATCH(ROUND(MIN(SUM(AO$4,$O109/1000),SUM($O109,AO$4/1000)),3),CMB[[Cmb_ID]:[Cmb_ID]],0),SUM(N(AO$1),N($R109),1)),CHOOSE(AC[[M]:[M]],1,0,1,AC[[DB]:[DB]])),PRODUCT(SUM(ROUND(AVERAGE(VALUE(AO$3),VALUE($P109)),0),CHOOSE(IF(OR(AO$1,$R109),4,INDEX(CMB[[Res_Rare]:[Res_Rare]],MATCH(ROUND(MIN(SUM(AO$4,$O109/1000),SUM($O109,AO$4/1000)),3),CMB[[Cmb_ID]:[Cmb_ID]],0))),-1,-1,0,0)),IF(OR(AO$1,$R109),4,INDEX(CMB[[Cmb_Rare]:[Cmb_Rare]],MATCH(ROUND(MIN(SUM(AO$4,$O109/1000),SUM($O109,AO$4/1000)),3),CMB[[Cmb_ID]:[Cmb_ID]],0))),CHOOSE(AC[[M]:[M]],2,1,1,SUM(AC[[AB]:[DB]])))),""))</f>
        <v/>
      </c>
      <c r="AP109" t="str">
        <f>IF(OR(AP$5="",$S109=""),"",IFERROR(SUM(PRODUCT(INDEX(CMB[[BA_0O]:[BA_2O]],MATCH(ROUND(MIN(SUM(AP$4,$O109/1000),SUM($O109,AP$4/1000)),3),CMB[[Cmb_ID]:[Cmb_ID]],0),SUM(N(AP$1),N($R109),1)),CHOOSE(AC[[M]:[M]],1,1,0,AC[[AB]:[AB]])),PRODUCT(INDEX(CMB[[BD_0O]:[BD_2O]],MATCH(ROUND(MIN(SUM(AP$4,$O109/1000),SUM($O109,AP$4/1000)),3),CMB[[Cmb_ID]:[Cmb_ID]],0),SUM(N(AP$1),N($R109),1)),CHOOSE(AC[[M]:[M]],1,0,1,AC[[DB]:[DB]])),PRODUCT(SUM(ROUND(AVERAGE(VALUE(AP$3),VALUE($P109)),0),CHOOSE(IF(OR(AP$1,$R109),4,INDEX(CMB[[Res_Rare]:[Res_Rare]],MATCH(ROUND(MIN(SUM(AP$4,$O109/1000),SUM($O109,AP$4/1000)),3),CMB[[Cmb_ID]:[Cmb_ID]],0))),-1,-1,0,0)),IF(OR(AP$1,$R109),4,INDEX(CMB[[Cmb_Rare]:[Cmb_Rare]],MATCH(ROUND(MIN(SUM(AP$4,$O109/1000),SUM($O109,AP$4/1000)),3),CMB[[Cmb_ID]:[Cmb_ID]],0))),CHOOSE(AC[[M]:[M]],2,1,1,SUM(AC[[AB]:[DB]])))),""))</f>
        <v/>
      </c>
      <c r="AQ109" t="str">
        <f>IF(OR(AQ$5="",$S109=""),"",IFERROR(SUM(PRODUCT(INDEX(CMB[[BA_0O]:[BA_2O]],MATCH(ROUND(MIN(SUM(AQ$4,$O109/1000),SUM($O109,AQ$4/1000)),3),CMB[[Cmb_ID]:[Cmb_ID]],0),SUM(N(AQ$1),N($R109),1)),CHOOSE(AC[[M]:[M]],1,1,0,AC[[AB]:[AB]])),PRODUCT(INDEX(CMB[[BD_0O]:[BD_2O]],MATCH(ROUND(MIN(SUM(AQ$4,$O109/1000),SUM($O109,AQ$4/1000)),3),CMB[[Cmb_ID]:[Cmb_ID]],0),SUM(N(AQ$1),N($R109),1)),CHOOSE(AC[[M]:[M]],1,0,1,AC[[DB]:[DB]])),PRODUCT(SUM(ROUND(AVERAGE(VALUE(AQ$3),VALUE($P109)),0),CHOOSE(IF(OR(AQ$1,$R109),4,INDEX(CMB[[Res_Rare]:[Res_Rare]],MATCH(ROUND(MIN(SUM(AQ$4,$O109/1000),SUM($O109,AQ$4/1000)),3),CMB[[Cmb_ID]:[Cmb_ID]],0))),-1,-1,0,0)),IF(OR(AQ$1,$R109),4,INDEX(CMB[[Cmb_Rare]:[Cmb_Rare]],MATCH(ROUND(MIN(SUM(AQ$4,$O109/1000),SUM($O109,AQ$4/1000)),3),CMB[[Cmb_ID]:[Cmb_ID]],0))),CHOOSE(AC[[M]:[M]],2,1,1,SUM(AC[[AB]:[DB]])))),""))</f>
        <v/>
      </c>
      <c r="AR109" t="str">
        <f>IF(OR(AR$5="",$S109=""),"",IFERROR(SUM(PRODUCT(INDEX(CMB[[BA_0O]:[BA_2O]],MATCH(ROUND(MIN(SUM(AR$4,$O109/1000),SUM($O109,AR$4/1000)),3),CMB[[Cmb_ID]:[Cmb_ID]],0),SUM(N(AR$1),N($R109),1)),CHOOSE(AC[[M]:[M]],1,1,0,AC[[AB]:[AB]])),PRODUCT(INDEX(CMB[[BD_0O]:[BD_2O]],MATCH(ROUND(MIN(SUM(AR$4,$O109/1000),SUM($O109,AR$4/1000)),3),CMB[[Cmb_ID]:[Cmb_ID]],0),SUM(N(AR$1),N($R109),1)),CHOOSE(AC[[M]:[M]],1,0,1,AC[[DB]:[DB]])),PRODUCT(SUM(ROUND(AVERAGE(VALUE(AR$3),VALUE($P109)),0),CHOOSE(IF(OR(AR$1,$R109),4,INDEX(CMB[[Res_Rare]:[Res_Rare]],MATCH(ROUND(MIN(SUM(AR$4,$O109/1000),SUM($O109,AR$4/1000)),3),CMB[[Cmb_ID]:[Cmb_ID]],0))),-1,-1,0,0)),IF(OR(AR$1,$R109),4,INDEX(CMB[[Cmb_Rare]:[Cmb_Rare]],MATCH(ROUND(MIN(SUM(AR$4,$O109/1000),SUM($O109,AR$4/1000)),3),CMB[[Cmb_ID]:[Cmb_ID]],0))),CHOOSE(AC[[M]:[M]],2,1,1,SUM(AC[[AB]:[DB]])))),""))</f>
        <v/>
      </c>
      <c r="AS109" t="str">
        <f>IF(OR(AS$5="",$S109=""),"",IFERROR(SUM(PRODUCT(INDEX(CMB[[BA_0O]:[BA_2O]],MATCH(ROUND(MIN(SUM(AS$4,$O109/1000),SUM($O109,AS$4/1000)),3),CMB[[Cmb_ID]:[Cmb_ID]],0),SUM(N(AS$1),N($R109),1)),CHOOSE(AC[[M]:[M]],1,1,0,AC[[AB]:[AB]])),PRODUCT(INDEX(CMB[[BD_0O]:[BD_2O]],MATCH(ROUND(MIN(SUM(AS$4,$O109/1000),SUM($O109,AS$4/1000)),3),CMB[[Cmb_ID]:[Cmb_ID]],0),SUM(N(AS$1),N($R109),1)),CHOOSE(AC[[M]:[M]],1,0,1,AC[[DB]:[DB]])),PRODUCT(SUM(ROUND(AVERAGE(VALUE(AS$3),VALUE($P109)),0),CHOOSE(IF(OR(AS$1,$R109),4,INDEX(CMB[[Res_Rare]:[Res_Rare]],MATCH(ROUND(MIN(SUM(AS$4,$O109/1000),SUM($O109,AS$4/1000)),3),CMB[[Cmb_ID]:[Cmb_ID]],0))),-1,-1,0,0)),IF(OR(AS$1,$R109),4,INDEX(CMB[[Cmb_Rare]:[Cmb_Rare]],MATCH(ROUND(MIN(SUM(AS$4,$O109/1000),SUM($O109,AS$4/1000)),3),CMB[[Cmb_ID]:[Cmb_ID]],0))),CHOOSE(AC[[M]:[M]],2,1,1,SUM(AC[[AB]:[DB]])))),""))</f>
        <v/>
      </c>
      <c r="AT109" t="str">
        <f>IF(OR(AT$5="",$S109=""),"",IFERROR(SUM(PRODUCT(INDEX(CMB[[BA_0O]:[BA_2O]],MATCH(ROUND(MIN(SUM(AT$4,$O109/1000),SUM($O109,AT$4/1000)),3),CMB[[Cmb_ID]:[Cmb_ID]],0),SUM(N(AT$1),N($R109),1)),CHOOSE(AC[[M]:[M]],1,1,0,AC[[AB]:[AB]])),PRODUCT(INDEX(CMB[[BD_0O]:[BD_2O]],MATCH(ROUND(MIN(SUM(AT$4,$O109/1000),SUM($O109,AT$4/1000)),3),CMB[[Cmb_ID]:[Cmb_ID]],0),SUM(N(AT$1),N($R109),1)),CHOOSE(AC[[M]:[M]],1,0,1,AC[[DB]:[DB]])),PRODUCT(SUM(ROUND(AVERAGE(VALUE(AT$3),VALUE($P109)),0),CHOOSE(IF(OR(AT$1,$R109),4,INDEX(CMB[[Res_Rare]:[Res_Rare]],MATCH(ROUND(MIN(SUM(AT$4,$O109/1000),SUM($O109,AT$4/1000)),3),CMB[[Cmb_ID]:[Cmb_ID]],0))),-1,-1,0,0)),IF(OR(AT$1,$R109),4,INDEX(CMB[[Cmb_Rare]:[Cmb_Rare]],MATCH(ROUND(MIN(SUM(AT$4,$O109/1000),SUM($O109,AT$4/1000)),3),CMB[[Cmb_ID]:[Cmb_ID]],0))),CHOOSE(AC[[M]:[M]],2,1,1,SUM(AC[[AB]:[DB]])))),""))</f>
        <v/>
      </c>
      <c r="AU109" t="str">
        <f>IF(OR(AU$5="",$S109=""),"",IFERROR(SUM(PRODUCT(INDEX(CMB[[BA_0O]:[BA_2O]],MATCH(ROUND(MIN(SUM(AU$4,$O109/1000),SUM($O109,AU$4/1000)),3),CMB[[Cmb_ID]:[Cmb_ID]],0),SUM(N(AU$1),N($R109),1)),CHOOSE(AC[[M]:[M]],1,1,0,AC[[AB]:[AB]])),PRODUCT(INDEX(CMB[[BD_0O]:[BD_2O]],MATCH(ROUND(MIN(SUM(AU$4,$O109/1000),SUM($O109,AU$4/1000)),3),CMB[[Cmb_ID]:[Cmb_ID]],0),SUM(N(AU$1),N($R109),1)),CHOOSE(AC[[M]:[M]],1,0,1,AC[[DB]:[DB]])),PRODUCT(SUM(ROUND(AVERAGE(VALUE(AU$3),VALUE($P109)),0),CHOOSE(IF(OR(AU$1,$R109),4,INDEX(CMB[[Res_Rare]:[Res_Rare]],MATCH(ROUND(MIN(SUM(AU$4,$O109/1000),SUM($O109,AU$4/1000)),3),CMB[[Cmb_ID]:[Cmb_ID]],0))),-1,-1,0,0)),IF(OR(AU$1,$R109),4,INDEX(CMB[[Cmb_Rare]:[Cmb_Rare]],MATCH(ROUND(MIN(SUM(AU$4,$O109/1000),SUM($O109,AU$4/1000)),3),CMB[[Cmb_ID]:[Cmb_ID]],0))),CHOOSE(AC[[M]:[M]],2,1,1,SUM(AC[[AB]:[DB]])))),""))</f>
        <v/>
      </c>
      <c r="AV109" t="str">
        <f>IF(OR(AV$5="",$S109=""),"",IFERROR(SUM(PRODUCT(INDEX(CMB[[BA_0O]:[BA_2O]],MATCH(ROUND(MIN(SUM(AV$4,$O109/1000),SUM($O109,AV$4/1000)),3),CMB[[Cmb_ID]:[Cmb_ID]],0),SUM(N(AV$1),N($R109),1)),CHOOSE(AC[[M]:[M]],1,1,0,AC[[AB]:[AB]])),PRODUCT(INDEX(CMB[[BD_0O]:[BD_2O]],MATCH(ROUND(MIN(SUM(AV$4,$O109/1000),SUM($O109,AV$4/1000)),3),CMB[[Cmb_ID]:[Cmb_ID]],0),SUM(N(AV$1),N($R109),1)),CHOOSE(AC[[M]:[M]],1,0,1,AC[[DB]:[DB]])),PRODUCT(SUM(ROUND(AVERAGE(VALUE(AV$3),VALUE($P109)),0),CHOOSE(IF(OR(AV$1,$R109),4,INDEX(CMB[[Res_Rare]:[Res_Rare]],MATCH(ROUND(MIN(SUM(AV$4,$O109/1000),SUM($O109,AV$4/1000)),3),CMB[[Cmb_ID]:[Cmb_ID]],0))),-1,-1,0,0)),IF(OR(AV$1,$R109),4,INDEX(CMB[[Cmb_Rare]:[Cmb_Rare]],MATCH(ROUND(MIN(SUM(AV$4,$O109/1000),SUM($O109,AV$4/1000)),3),CMB[[Cmb_ID]:[Cmb_ID]],0))),CHOOSE(AC[[M]:[M]],2,1,1,SUM(AC[[AB]:[DB]])))),""))</f>
        <v/>
      </c>
      <c r="AW109" t="str">
        <f>IF(OR(AW$5="",$S109=""),"",IFERROR(SUM(PRODUCT(INDEX(CMB[[BA_0O]:[BA_2O]],MATCH(ROUND(MIN(SUM(AW$4,$O109/1000),SUM($O109,AW$4/1000)),3),CMB[[Cmb_ID]:[Cmb_ID]],0),SUM(N(AW$1),N($R109),1)),CHOOSE(AC[[M]:[M]],1,1,0,AC[[AB]:[AB]])),PRODUCT(INDEX(CMB[[BD_0O]:[BD_2O]],MATCH(ROUND(MIN(SUM(AW$4,$O109/1000),SUM($O109,AW$4/1000)),3),CMB[[Cmb_ID]:[Cmb_ID]],0),SUM(N(AW$1),N($R109),1)),CHOOSE(AC[[M]:[M]],1,0,1,AC[[DB]:[DB]])),PRODUCT(SUM(ROUND(AVERAGE(VALUE(AW$3),VALUE($P109)),0),CHOOSE(IF(OR(AW$1,$R109),4,INDEX(CMB[[Res_Rare]:[Res_Rare]],MATCH(ROUND(MIN(SUM(AW$4,$O109/1000),SUM($O109,AW$4/1000)),3),CMB[[Cmb_ID]:[Cmb_ID]],0))),-1,-1,0,0)),IF(OR(AW$1,$R109),4,INDEX(CMB[[Cmb_Rare]:[Cmb_Rare]],MATCH(ROUND(MIN(SUM(AW$4,$O109/1000),SUM($O109,AW$4/1000)),3),CMB[[Cmb_ID]:[Cmb_ID]],0))),CHOOSE(AC[[M]:[M]],2,1,1,SUM(AC[[AB]:[DB]])))),""))</f>
        <v/>
      </c>
      <c r="AX109" t="str">
        <f>IF(OR(AX$5="",$S109=""),"",IFERROR(SUM(PRODUCT(INDEX(CMB[[BA_0O]:[BA_2O]],MATCH(ROUND(MIN(SUM(AX$4,$O109/1000),SUM($O109,AX$4/1000)),3),CMB[[Cmb_ID]:[Cmb_ID]],0),SUM(N(AX$1),N($R109),1)),CHOOSE(AC[[M]:[M]],1,1,0,AC[[AB]:[AB]])),PRODUCT(INDEX(CMB[[BD_0O]:[BD_2O]],MATCH(ROUND(MIN(SUM(AX$4,$O109/1000),SUM($O109,AX$4/1000)),3),CMB[[Cmb_ID]:[Cmb_ID]],0),SUM(N(AX$1),N($R109),1)),CHOOSE(AC[[M]:[M]],1,0,1,AC[[DB]:[DB]])),PRODUCT(SUM(ROUND(AVERAGE(VALUE(AX$3),VALUE($P109)),0),CHOOSE(IF(OR(AX$1,$R109),4,INDEX(CMB[[Res_Rare]:[Res_Rare]],MATCH(ROUND(MIN(SUM(AX$4,$O109/1000),SUM($O109,AX$4/1000)),3),CMB[[Cmb_ID]:[Cmb_ID]],0))),-1,-1,0,0)),IF(OR(AX$1,$R109),4,INDEX(CMB[[Cmb_Rare]:[Cmb_Rare]],MATCH(ROUND(MIN(SUM(AX$4,$O109/1000),SUM($O109,AX$4/1000)),3),CMB[[Cmb_ID]:[Cmb_ID]],0))),CHOOSE(AC[[M]:[M]],2,1,1,SUM(AC[[AB]:[DB]])))),""))</f>
        <v/>
      </c>
      <c r="AY109" t="str">
        <f>IF(OR(AY$5="",$S109=""),"",IFERROR(SUM(PRODUCT(INDEX(CMB[[BA_0O]:[BA_2O]],MATCH(ROUND(MIN(SUM(AY$4,$O109/1000),SUM($O109,AY$4/1000)),3),CMB[[Cmb_ID]:[Cmb_ID]],0),SUM(N(AY$1),N($R109),1)),CHOOSE(AC[[M]:[M]],1,1,0,AC[[AB]:[AB]])),PRODUCT(INDEX(CMB[[BD_0O]:[BD_2O]],MATCH(ROUND(MIN(SUM(AY$4,$O109/1000),SUM($O109,AY$4/1000)),3),CMB[[Cmb_ID]:[Cmb_ID]],0),SUM(N(AY$1),N($R109),1)),CHOOSE(AC[[M]:[M]],1,0,1,AC[[DB]:[DB]])),PRODUCT(SUM(ROUND(AVERAGE(VALUE(AY$3),VALUE($P109)),0),CHOOSE(IF(OR(AY$1,$R109),4,INDEX(CMB[[Res_Rare]:[Res_Rare]],MATCH(ROUND(MIN(SUM(AY$4,$O109/1000),SUM($O109,AY$4/1000)),3),CMB[[Cmb_ID]:[Cmb_ID]],0))),-1,-1,0,0)),IF(OR(AY$1,$R109),4,INDEX(CMB[[Cmb_Rare]:[Cmb_Rare]],MATCH(ROUND(MIN(SUM(AY$4,$O109/1000),SUM($O109,AY$4/1000)),3),CMB[[Cmb_ID]:[Cmb_ID]],0))),CHOOSE(AC[[M]:[M]],2,1,1,SUM(AC[[AB]:[DB]])))),""))</f>
        <v/>
      </c>
      <c r="AZ109" t="str">
        <f>IF(OR(AZ$5="",$S109=""),"",IFERROR(SUM(PRODUCT(INDEX(CMB[[BA_0O]:[BA_2O]],MATCH(ROUND(MIN(SUM(AZ$4,$O109/1000),SUM($O109,AZ$4/1000)),3),CMB[[Cmb_ID]:[Cmb_ID]],0),SUM(N(AZ$1),N($R109),1)),CHOOSE(AC[[M]:[M]],1,1,0,AC[[AB]:[AB]])),PRODUCT(INDEX(CMB[[BD_0O]:[BD_2O]],MATCH(ROUND(MIN(SUM(AZ$4,$O109/1000),SUM($O109,AZ$4/1000)),3),CMB[[Cmb_ID]:[Cmb_ID]],0),SUM(N(AZ$1),N($R109),1)),CHOOSE(AC[[M]:[M]],1,0,1,AC[[DB]:[DB]])),PRODUCT(SUM(ROUND(AVERAGE(VALUE(AZ$3),VALUE($P109)),0),CHOOSE(IF(OR(AZ$1,$R109),4,INDEX(CMB[[Res_Rare]:[Res_Rare]],MATCH(ROUND(MIN(SUM(AZ$4,$O109/1000),SUM($O109,AZ$4/1000)),3),CMB[[Cmb_ID]:[Cmb_ID]],0))),-1,-1,0,0)),IF(OR(AZ$1,$R109),4,INDEX(CMB[[Cmb_Rare]:[Cmb_Rare]],MATCH(ROUND(MIN(SUM(AZ$4,$O109/1000),SUM($O109,AZ$4/1000)),3),CMB[[Cmb_ID]:[Cmb_ID]],0))),CHOOSE(AC[[M]:[M]],2,1,1,SUM(AC[[AB]:[DB]])))),""))</f>
        <v/>
      </c>
      <c r="BA109" t="str">
        <f>IF(OR(BA$5="",$S109=""),"",IFERROR(SUM(PRODUCT(INDEX(CMB[[BA_0O]:[BA_2O]],MATCH(ROUND(MIN(SUM(BA$4,$O109/1000),SUM($O109,BA$4/1000)),3),CMB[[Cmb_ID]:[Cmb_ID]],0),SUM(N(BA$1),N($R109),1)),CHOOSE(AC[[M]:[M]],1,1,0,AC[[AB]:[AB]])),PRODUCT(INDEX(CMB[[BD_0O]:[BD_2O]],MATCH(ROUND(MIN(SUM(BA$4,$O109/1000),SUM($O109,BA$4/1000)),3),CMB[[Cmb_ID]:[Cmb_ID]],0),SUM(N(BA$1),N($R109),1)),CHOOSE(AC[[M]:[M]],1,0,1,AC[[DB]:[DB]])),PRODUCT(SUM(ROUND(AVERAGE(VALUE(BA$3),VALUE($P109)),0),CHOOSE(IF(OR(BA$1,$R109),4,INDEX(CMB[[Res_Rare]:[Res_Rare]],MATCH(ROUND(MIN(SUM(BA$4,$O109/1000),SUM($O109,BA$4/1000)),3),CMB[[Cmb_ID]:[Cmb_ID]],0))),-1,-1,0,0)),IF(OR(BA$1,$R109),4,INDEX(CMB[[Cmb_Rare]:[Cmb_Rare]],MATCH(ROUND(MIN(SUM(BA$4,$O109/1000),SUM($O109,BA$4/1000)),3),CMB[[Cmb_ID]:[Cmb_ID]],0))),CHOOSE(AC[[M]:[M]],2,1,1,SUM(AC[[AB]:[DB]])))),""))</f>
        <v/>
      </c>
      <c r="BB109" t="str">
        <f>IF(OR(BB$5="",$S109=""),"",IFERROR(SUM(PRODUCT(INDEX(CMB[[BA_0O]:[BA_2O]],MATCH(ROUND(MIN(SUM(BB$4,$O109/1000),SUM($O109,BB$4/1000)),3),CMB[[Cmb_ID]:[Cmb_ID]],0),SUM(N(BB$1),N($R109),1)),CHOOSE(AC[[M]:[M]],1,1,0,AC[[AB]:[AB]])),PRODUCT(INDEX(CMB[[BD_0O]:[BD_2O]],MATCH(ROUND(MIN(SUM(BB$4,$O109/1000),SUM($O109,BB$4/1000)),3),CMB[[Cmb_ID]:[Cmb_ID]],0),SUM(N(BB$1),N($R109),1)),CHOOSE(AC[[M]:[M]],1,0,1,AC[[DB]:[DB]])),PRODUCT(SUM(ROUND(AVERAGE(VALUE(BB$3),VALUE($P109)),0),CHOOSE(IF(OR(BB$1,$R109),4,INDEX(CMB[[Res_Rare]:[Res_Rare]],MATCH(ROUND(MIN(SUM(BB$4,$O109/1000),SUM($O109,BB$4/1000)),3),CMB[[Cmb_ID]:[Cmb_ID]],0))),-1,-1,0,0)),IF(OR(BB$1,$R109),4,INDEX(CMB[[Cmb_Rare]:[Cmb_Rare]],MATCH(ROUND(MIN(SUM(BB$4,$O109/1000),SUM($O109,BB$4/1000)),3),CMB[[Cmb_ID]:[Cmb_ID]],0))),CHOOSE(AC[[M]:[M]],2,1,1,SUM(AC[[AB]:[DB]])))),""))</f>
        <v/>
      </c>
      <c r="BC109" t="str">
        <f>IF(OR(BC$5="",$S109=""),"",IFERROR(SUM(PRODUCT(INDEX(CMB[[BA_0O]:[BA_2O]],MATCH(ROUND(MIN(SUM(BC$4,$O109/1000),SUM($O109,BC$4/1000)),3),CMB[[Cmb_ID]:[Cmb_ID]],0),SUM(N(BC$1),N($R109),1)),CHOOSE(AC[[M]:[M]],1,1,0,AC[[AB]:[AB]])),PRODUCT(INDEX(CMB[[BD_0O]:[BD_2O]],MATCH(ROUND(MIN(SUM(BC$4,$O109/1000),SUM($O109,BC$4/1000)),3),CMB[[Cmb_ID]:[Cmb_ID]],0),SUM(N(BC$1),N($R109),1)),CHOOSE(AC[[M]:[M]],1,0,1,AC[[DB]:[DB]])),PRODUCT(SUM(ROUND(AVERAGE(VALUE(BC$3),VALUE($P109)),0),CHOOSE(IF(OR(BC$1,$R109),4,INDEX(CMB[[Res_Rare]:[Res_Rare]],MATCH(ROUND(MIN(SUM(BC$4,$O109/1000),SUM($O109,BC$4/1000)),3),CMB[[Cmb_ID]:[Cmb_ID]],0))),-1,-1,0,0)),IF(OR(BC$1,$R109),4,INDEX(CMB[[Cmb_Rare]:[Cmb_Rare]],MATCH(ROUND(MIN(SUM(BC$4,$O109/1000),SUM($O109,BC$4/1000)),3),CMB[[Cmb_ID]:[Cmb_ID]],0))),CHOOSE(AC[[M]:[M]],2,1,1,SUM(AC[[AB]:[DB]])))),""))</f>
        <v/>
      </c>
      <c r="BD109" t="str">
        <f>IF(OR(BD$5="",$S109=""),"",IFERROR(SUM(PRODUCT(INDEX(CMB[[BA_0O]:[BA_2O]],MATCH(ROUND(MIN(SUM(BD$4,$O109/1000),SUM($O109,BD$4/1000)),3),CMB[[Cmb_ID]:[Cmb_ID]],0),SUM(N(BD$1),N($R109),1)),CHOOSE(AC[[M]:[M]],1,1,0,AC[[AB]:[AB]])),PRODUCT(INDEX(CMB[[BD_0O]:[BD_2O]],MATCH(ROUND(MIN(SUM(BD$4,$O109/1000),SUM($O109,BD$4/1000)),3),CMB[[Cmb_ID]:[Cmb_ID]],0),SUM(N(BD$1),N($R109),1)),CHOOSE(AC[[M]:[M]],1,0,1,AC[[DB]:[DB]])),PRODUCT(SUM(ROUND(AVERAGE(VALUE(BD$3),VALUE($P109)),0),CHOOSE(IF(OR(BD$1,$R109),4,INDEX(CMB[[Res_Rare]:[Res_Rare]],MATCH(ROUND(MIN(SUM(BD$4,$O109/1000),SUM($O109,BD$4/1000)),3),CMB[[Cmb_ID]:[Cmb_ID]],0))),-1,-1,0,0)),IF(OR(BD$1,$R109),4,INDEX(CMB[[Cmb_Rare]:[Cmb_Rare]],MATCH(ROUND(MIN(SUM(BD$4,$O109/1000),SUM($O109,BD$4/1000)),3),CMB[[Cmb_ID]:[Cmb_ID]],0))),CHOOSE(AC[[M]:[M]],2,1,1,SUM(AC[[AB]:[DB]])))),""))</f>
        <v/>
      </c>
      <c r="BE109" t="str">
        <f>IF(OR(BE$5="",$S109=""),"",IFERROR(SUM(PRODUCT(INDEX(CMB[[BA_0O]:[BA_2O]],MATCH(ROUND(MIN(SUM(BE$4,$O109/1000),SUM($O109,BE$4/1000)),3),CMB[[Cmb_ID]:[Cmb_ID]],0),SUM(N(BE$1),N($R109),1)),CHOOSE(AC[[M]:[M]],1,1,0,AC[[AB]:[AB]])),PRODUCT(INDEX(CMB[[BD_0O]:[BD_2O]],MATCH(ROUND(MIN(SUM(BE$4,$O109/1000),SUM($O109,BE$4/1000)),3),CMB[[Cmb_ID]:[Cmb_ID]],0),SUM(N(BE$1),N($R109),1)),CHOOSE(AC[[M]:[M]],1,0,1,AC[[DB]:[DB]])),PRODUCT(SUM(ROUND(AVERAGE(VALUE(BE$3),VALUE($P109)),0),CHOOSE(IF(OR(BE$1,$R109),4,INDEX(CMB[[Res_Rare]:[Res_Rare]],MATCH(ROUND(MIN(SUM(BE$4,$O109/1000),SUM($O109,BE$4/1000)),3),CMB[[Cmb_ID]:[Cmb_ID]],0))),-1,-1,0,0)),IF(OR(BE$1,$R109),4,INDEX(CMB[[Cmb_Rare]:[Cmb_Rare]],MATCH(ROUND(MIN(SUM(BE$4,$O109/1000),SUM($O109,BE$4/1000)),3),CMB[[Cmb_ID]:[Cmb_ID]],0))),CHOOSE(AC[[M]:[M]],2,1,1,SUM(AC[[AB]:[DB]])))),""))</f>
        <v/>
      </c>
      <c r="BF109" t="str">
        <f>IF(OR(BF$5="",$S109=""),"",IFERROR(SUM(PRODUCT(INDEX(CMB[[BA_0O]:[BA_2O]],MATCH(ROUND(MIN(SUM(BF$4,$O109/1000),SUM($O109,BF$4/1000)),3),CMB[[Cmb_ID]:[Cmb_ID]],0),SUM(N(BF$1),N($R109),1)),CHOOSE(AC[[M]:[M]],1,1,0,AC[[AB]:[AB]])),PRODUCT(INDEX(CMB[[BD_0O]:[BD_2O]],MATCH(ROUND(MIN(SUM(BF$4,$O109/1000),SUM($O109,BF$4/1000)),3),CMB[[Cmb_ID]:[Cmb_ID]],0),SUM(N(BF$1),N($R109),1)),CHOOSE(AC[[M]:[M]],1,0,1,AC[[DB]:[DB]])),PRODUCT(SUM(ROUND(AVERAGE(VALUE(BF$3),VALUE($P109)),0),CHOOSE(IF(OR(BF$1,$R109),4,INDEX(CMB[[Res_Rare]:[Res_Rare]],MATCH(ROUND(MIN(SUM(BF$4,$O109/1000),SUM($O109,BF$4/1000)),3),CMB[[Cmb_ID]:[Cmb_ID]],0))),-1,-1,0,0)),IF(OR(BF$1,$R109),4,INDEX(CMB[[Cmb_Rare]:[Cmb_Rare]],MATCH(ROUND(MIN(SUM(BF$4,$O109/1000),SUM($O109,BF$4/1000)),3),CMB[[Cmb_ID]:[Cmb_ID]],0))),CHOOSE(AC[[M]:[M]],2,1,1,SUM(AC[[AB]:[DB]])))),""))</f>
        <v/>
      </c>
      <c r="BG109" t="str">
        <f>IF(OR(BG$5="",$S109=""),"",IFERROR(SUM(PRODUCT(INDEX(CMB[[BA_0O]:[BA_2O]],MATCH(ROUND(MIN(SUM(BG$4,$O109/1000),SUM($O109,BG$4/1000)),3),CMB[[Cmb_ID]:[Cmb_ID]],0),SUM(N(BG$1),N($R109),1)),CHOOSE(AC[[M]:[M]],1,1,0,AC[[AB]:[AB]])),PRODUCT(INDEX(CMB[[BD_0O]:[BD_2O]],MATCH(ROUND(MIN(SUM(BG$4,$O109/1000),SUM($O109,BG$4/1000)),3),CMB[[Cmb_ID]:[Cmb_ID]],0),SUM(N(BG$1),N($R109),1)),CHOOSE(AC[[M]:[M]],1,0,1,AC[[DB]:[DB]])),PRODUCT(SUM(ROUND(AVERAGE(VALUE(BG$3),VALUE($P109)),0),CHOOSE(IF(OR(BG$1,$R109),4,INDEX(CMB[[Res_Rare]:[Res_Rare]],MATCH(ROUND(MIN(SUM(BG$4,$O109/1000),SUM($O109,BG$4/1000)),3),CMB[[Cmb_ID]:[Cmb_ID]],0))),-1,-1,0,0)),IF(OR(BG$1,$R109),4,INDEX(CMB[[Cmb_Rare]:[Cmb_Rare]],MATCH(ROUND(MIN(SUM(BG$4,$O109/1000),SUM($O109,BG$4/1000)),3),CMB[[Cmb_ID]:[Cmb_ID]],0))),CHOOSE(AC[[M]:[M]],2,1,1,SUM(AC[[AB]:[DB]])))),""))</f>
        <v/>
      </c>
      <c r="BH109" t="str">
        <f>IF(OR(BH$5="",$S109=""),"",IFERROR(SUM(PRODUCT(INDEX(CMB[[BA_0O]:[BA_2O]],MATCH(ROUND(MIN(SUM(BH$4,$O109/1000),SUM($O109,BH$4/1000)),3),CMB[[Cmb_ID]:[Cmb_ID]],0),SUM(N(BH$1),N($R109),1)),CHOOSE(AC[[M]:[M]],1,1,0,AC[[AB]:[AB]])),PRODUCT(INDEX(CMB[[BD_0O]:[BD_2O]],MATCH(ROUND(MIN(SUM(BH$4,$O109/1000),SUM($O109,BH$4/1000)),3),CMB[[Cmb_ID]:[Cmb_ID]],0),SUM(N(BH$1),N($R109),1)),CHOOSE(AC[[M]:[M]],1,0,1,AC[[DB]:[DB]])),PRODUCT(SUM(ROUND(AVERAGE(VALUE(BH$3),VALUE($P109)),0),CHOOSE(IF(OR(BH$1,$R109),4,INDEX(CMB[[Res_Rare]:[Res_Rare]],MATCH(ROUND(MIN(SUM(BH$4,$O109/1000),SUM($O109,BH$4/1000)),3),CMB[[Cmb_ID]:[Cmb_ID]],0))),-1,-1,0,0)),IF(OR(BH$1,$R109),4,INDEX(CMB[[Cmb_Rare]:[Cmb_Rare]],MATCH(ROUND(MIN(SUM(BH$4,$O109/1000),SUM($O109,BH$4/1000)),3),CMB[[Cmb_ID]:[Cmb_ID]],0))),CHOOSE(AC[[M]:[M]],2,1,1,SUM(AC[[AB]:[DB]])))),""))</f>
        <v/>
      </c>
      <c r="BI109" t="str">
        <f>IF(OR(BI$5="",$S109=""),"",IFERROR(SUM(PRODUCT(INDEX(CMB[[BA_0O]:[BA_2O]],MATCH(ROUND(MIN(SUM(BI$4,$O109/1000),SUM($O109,BI$4/1000)),3),CMB[[Cmb_ID]:[Cmb_ID]],0),SUM(N(BI$1),N($R109),1)),CHOOSE(AC[[M]:[M]],1,1,0,AC[[AB]:[AB]])),PRODUCT(INDEX(CMB[[BD_0O]:[BD_2O]],MATCH(ROUND(MIN(SUM(BI$4,$O109/1000),SUM($O109,BI$4/1000)),3),CMB[[Cmb_ID]:[Cmb_ID]],0),SUM(N(BI$1),N($R109),1)),CHOOSE(AC[[M]:[M]],1,0,1,AC[[DB]:[DB]])),PRODUCT(SUM(ROUND(AVERAGE(VALUE(BI$3),VALUE($P109)),0),CHOOSE(IF(OR(BI$1,$R109),4,INDEX(CMB[[Res_Rare]:[Res_Rare]],MATCH(ROUND(MIN(SUM(BI$4,$O109/1000),SUM($O109,BI$4/1000)),3),CMB[[Cmb_ID]:[Cmb_ID]],0))),-1,-1,0,0)),IF(OR(BI$1,$R109),4,INDEX(CMB[[Cmb_Rare]:[Cmb_Rare]],MATCH(ROUND(MIN(SUM(BI$4,$O109/1000),SUM($O109,BI$4/1000)),3),CMB[[Cmb_ID]:[Cmb_ID]],0))),CHOOSE(AC[[M]:[M]],2,1,1,SUM(AC[[AB]:[DB]])))),""))</f>
        <v/>
      </c>
      <c r="BJ109" t="str">
        <f>IF(OR(BJ$5="",$S109=""),"",IFERROR(SUM(PRODUCT(INDEX(CMB[[BA_0O]:[BA_2O]],MATCH(ROUND(MIN(SUM(BJ$4,$O109/1000),SUM($O109,BJ$4/1000)),3),CMB[[Cmb_ID]:[Cmb_ID]],0),SUM(N(BJ$1),N($R109),1)),CHOOSE(AC[[M]:[M]],1,1,0,AC[[AB]:[AB]])),PRODUCT(INDEX(CMB[[BD_0O]:[BD_2O]],MATCH(ROUND(MIN(SUM(BJ$4,$O109/1000),SUM($O109,BJ$4/1000)),3),CMB[[Cmb_ID]:[Cmb_ID]],0),SUM(N(BJ$1),N($R109),1)),CHOOSE(AC[[M]:[M]],1,0,1,AC[[DB]:[DB]])),PRODUCT(SUM(ROUND(AVERAGE(VALUE(BJ$3),VALUE($P109)),0),CHOOSE(IF(OR(BJ$1,$R109),4,INDEX(CMB[[Res_Rare]:[Res_Rare]],MATCH(ROUND(MIN(SUM(BJ$4,$O109/1000),SUM($O109,BJ$4/1000)),3),CMB[[Cmb_ID]:[Cmb_ID]],0))),-1,-1,0,0)),IF(OR(BJ$1,$R109),4,INDEX(CMB[[Cmb_Rare]:[Cmb_Rare]],MATCH(ROUND(MIN(SUM(BJ$4,$O109/1000),SUM($O109,BJ$4/1000)),3),CMB[[Cmb_ID]:[Cmb_ID]],0))),CHOOSE(AC[[M]:[M]],2,1,1,SUM(AC[[AB]:[DB]])))),""))</f>
        <v/>
      </c>
      <c r="BK109" t="str">
        <f>IF(OR(BK$5="",$S109=""),"",IFERROR(SUM(PRODUCT(INDEX(CMB[[BA_0O]:[BA_2O]],MATCH(ROUND(MIN(SUM(BK$4,$O109/1000),SUM($O109,BK$4/1000)),3),CMB[[Cmb_ID]:[Cmb_ID]],0),SUM(N(BK$1),N($R109),1)),CHOOSE(AC[[M]:[M]],1,1,0,AC[[AB]:[AB]])),PRODUCT(INDEX(CMB[[BD_0O]:[BD_2O]],MATCH(ROUND(MIN(SUM(BK$4,$O109/1000),SUM($O109,BK$4/1000)),3),CMB[[Cmb_ID]:[Cmb_ID]],0),SUM(N(BK$1),N($R109),1)),CHOOSE(AC[[M]:[M]],1,0,1,AC[[DB]:[DB]])),PRODUCT(SUM(ROUND(AVERAGE(VALUE(BK$3),VALUE($P109)),0),CHOOSE(IF(OR(BK$1,$R109),4,INDEX(CMB[[Res_Rare]:[Res_Rare]],MATCH(ROUND(MIN(SUM(BK$4,$O109/1000),SUM($O109,BK$4/1000)),3),CMB[[Cmb_ID]:[Cmb_ID]],0))),-1,-1,0,0)),IF(OR(BK$1,$R109),4,INDEX(CMB[[Cmb_Rare]:[Cmb_Rare]],MATCH(ROUND(MIN(SUM(BK$4,$O109/1000),SUM($O109,BK$4/1000)),3),CMB[[Cmb_ID]:[Cmb_ID]],0))),CHOOSE(AC[[M]:[M]],2,1,1,SUM(AC[[AB]:[DB]])))),""))</f>
        <v/>
      </c>
      <c r="BL109" t="str">
        <f>IF(OR(BL$5="",$S109=""),"",IFERROR(SUM(PRODUCT(INDEX(CMB[[BA_0O]:[BA_2O]],MATCH(ROUND(MIN(SUM(BL$4,$O109/1000),SUM($O109,BL$4/1000)),3),CMB[[Cmb_ID]:[Cmb_ID]],0),SUM(N(BL$1),N($R109),1)),CHOOSE(AC[[M]:[M]],1,1,0,AC[[AB]:[AB]])),PRODUCT(INDEX(CMB[[BD_0O]:[BD_2O]],MATCH(ROUND(MIN(SUM(BL$4,$O109/1000),SUM($O109,BL$4/1000)),3),CMB[[Cmb_ID]:[Cmb_ID]],0),SUM(N(BL$1),N($R109),1)),CHOOSE(AC[[M]:[M]],1,0,1,AC[[DB]:[DB]])),PRODUCT(SUM(ROUND(AVERAGE(VALUE(BL$3),VALUE($P109)),0),CHOOSE(IF(OR(BL$1,$R109),4,INDEX(CMB[[Res_Rare]:[Res_Rare]],MATCH(ROUND(MIN(SUM(BL$4,$O109/1000),SUM($O109,BL$4/1000)),3),CMB[[Cmb_ID]:[Cmb_ID]],0))),-1,-1,0,0)),IF(OR(BL$1,$R109),4,INDEX(CMB[[Cmb_Rare]:[Cmb_Rare]],MATCH(ROUND(MIN(SUM(BL$4,$O109/1000),SUM($O109,BL$4/1000)),3),CMB[[Cmb_ID]:[Cmb_ID]],0))),CHOOSE(AC[[M]:[M]],2,1,1,SUM(AC[[AB]:[DB]])))),""))</f>
        <v/>
      </c>
      <c r="BM109" t="str">
        <f>IF(OR(BM$5="",$S109=""),"",IFERROR(SUM(PRODUCT(INDEX(CMB[[BA_0O]:[BA_2O]],MATCH(ROUND(MIN(SUM(BM$4,$O109/1000),SUM($O109,BM$4/1000)),3),CMB[[Cmb_ID]:[Cmb_ID]],0),SUM(N(BM$1),N($R109),1)),CHOOSE(AC[[M]:[M]],1,1,0,AC[[AB]:[AB]])),PRODUCT(INDEX(CMB[[BD_0O]:[BD_2O]],MATCH(ROUND(MIN(SUM(BM$4,$O109/1000),SUM($O109,BM$4/1000)),3),CMB[[Cmb_ID]:[Cmb_ID]],0),SUM(N(BM$1),N($R109),1)),CHOOSE(AC[[M]:[M]],1,0,1,AC[[DB]:[DB]])),PRODUCT(SUM(ROUND(AVERAGE(VALUE(BM$3),VALUE($P109)),0),CHOOSE(IF(OR(BM$1,$R109),4,INDEX(CMB[[Res_Rare]:[Res_Rare]],MATCH(ROUND(MIN(SUM(BM$4,$O109/1000),SUM($O109,BM$4/1000)),3),CMB[[Cmb_ID]:[Cmb_ID]],0))),-1,-1,0,0)),IF(OR(BM$1,$R109),4,INDEX(CMB[[Cmb_Rare]:[Cmb_Rare]],MATCH(ROUND(MIN(SUM(BM$4,$O109/1000),SUM($O109,BM$4/1000)),3),CMB[[Cmb_ID]:[Cmb_ID]],0))),CHOOSE(AC[[M]:[M]],2,1,1,SUM(AC[[AB]:[DB]])))),""))</f>
        <v/>
      </c>
      <c r="BN109" t="str">
        <f>IF(OR(BN$5="",$S109=""),"",IFERROR(SUM(PRODUCT(INDEX(CMB[[BA_0O]:[BA_2O]],MATCH(ROUND(MIN(SUM(BN$4,$O109/1000),SUM($O109,BN$4/1000)),3),CMB[[Cmb_ID]:[Cmb_ID]],0),SUM(N(BN$1),N($R109),1)),CHOOSE(AC[[M]:[M]],1,1,0,AC[[AB]:[AB]])),PRODUCT(INDEX(CMB[[BD_0O]:[BD_2O]],MATCH(ROUND(MIN(SUM(BN$4,$O109/1000),SUM($O109,BN$4/1000)),3),CMB[[Cmb_ID]:[Cmb_ID]],0),SUM(N(BN$1),N($R109),1)),CHOOSE(AC[[M]:[M]],1,0,1,AC[[DB]:[DB]])),PRODUCT(SUM(ROUND(AVERAGE(VALUE(BN$3),VALUE($P109)),0),CHOOSE(IF(OR(BN$1,$R109),4,INDEX(CMB[[Res_Rare]:[Res_Rare]],MATCH(ROUND(MIN(SUM(BN$4,$O109/1000),SUM($O109,BN$4/1000)),3),CMB[[Cmb_ID]:[Cmb_ID]],0))),-1,-1,0,0)),IF(OR(BN$1,$R109),4,INDEX(CMB[[Cmb_Rare]:[Cmb_Rare]],MATCH(ROUND(MIN(SUM(BN$4,$O109/1000),SUM($O109,BN$4/1000)),3),CMB[[Cmb_ID]:[Cmb_ID]],0))),CHOOSE(AC[[M]:[M]],2,1,1,SUM(AC[[AB]:[DB]])))),""))</f>
        <v/>
      </c>
      <c r="BO109" t="str">
        <f>IF(OR(BO$5="",$S109=""),"",IFERROR(SUM(PRODUCT(INDEX(CMB[[BA_0O]:[BA_2O]],MATCH(ROUND(MIN(SUM(BO$4,$O109/1000),SUM($O109,BO$4/1000)),3),CMB[[Cmb_ID]:[Cmb_ID]],0),SUM(N(BO$1),N($R109),1)),CHOOSE(AC[[M]:[M]],1,1,0,AC[[AB]:[AB]])),PRODUCT(INDEX(CMB[[BD_0O]:[BD_2O]],MATCH(ROUND(MIN(SUM(BO$4,$O109/1000),SUM($O109,BO$4/1000)),3),CMB[[Cmb_ID]:[Cmb_ID]],0),SUM(N(BO$1),N($R109),1)),CHOOSE(AC[[M]:[M]],1,0,1,AC[[DB]:[DB]])),PRODUCT(SUM(ROUND(AVERAGE(VALUE(BO$3),VALUE($P109)),0),CHOOSE(IF(OR(BO$1,$R109),4,INDEX(CMB[[Res_Rare]:[Res_Rare]],MATCH(ROUND(MIN(SUM(BO$4,$O109/1000),SUM($O109,BO$4/1000)),3),CMB[[Cmb_ID]:[Cmb_ID]],0))),-1,-1,0,0)),IF(OR(BO$1,$R109),4,INDEX(CMB[[Cmb_Rare]:[Cmb_Rare]],MATCH(ROUND(MIN(SUM(BO$4,$O109/1000),SUM($O109,BO$4/1000)),3),CMB[[Cmb_ID]:[Cmb_ID]],0))),CHOOSE(AC[[M]:[M]],2,1,1,SUM(AC[[AB]:[DB]])))),""))</f>
        <v/>
      </c>
      <c r="BP109" t="str">
        <f>IF(OR(BP$5="",$S109=""),"",IFERROR(SUM(PRODUCT(INDEX(CMB[[BA_0O]:[BA_2O]],MATCH(ROUND(MIN(SUM(BP$4,$O109/1000),SUM($O109,BP$4/1000)),3),CMB[[Cmb_ID]:[Cmb_ID]],0),SUM(N(BP$1),N($R109),1)),CHOOSE(AC[[M]:[M]],1,1,0,AC[[AB]:[AB]])),PRODUCT(INDEX(CMB[[BD_0O]:[BD_2O]],MATCH(ROUND(MIN(SUM(BP$4,$O109/1000),SUM($O109,BP$4/1000)),3),CMB[[Cmb_ID]:[Cmb_ID]],0),SUM(N(BP$1),N($R109),1)),CHOOSE(AC[[M]:[M]],1,0,1,AC[[DB]:[DB]])),PRODUCT(SUM(ROUND(AVERAGE(VALUE(BP$3),VALUE($P109)),0),CHOOSE(IF(OR(BP$1,$R109),4,INDEX(CMB[[Res_Rare]:[Res_Rare]],MATCH(ROUND(MIN(SUM(BP$4,$O109/1000),SUM($O109,BP$4/1000)),3),CMB[[Cmb_ID]:[Cmb_ID]],0))),-1,-1,0,0)),IF(OR(BP$1,$R109),4,INDEX(CMB[[Cmb_Rare]:[Cmb_Rare]],MATCH(ROUND(MIN(SUM(BP$4,$O109/1000),SUM($O109,BP$4/1000)),3),CMB[[Cmb_ID]:[Cmb_ID]],0))),CHOOSE(AC[[M]:[M]],2,1,1,SUM(AC[[AB]:[DB]])))),""))</f>
        <v/>
      </c>
      <c r="BQ109" t="str">
        <f>IF(OR(BQ$5="",$S109=""),"",IFERROR(SUM(PRODUCT(INDEX(CMB[[BA_0O]:[BA_2O]],MATCH(ROUND(MIN(SUM(BQ$4,$O109/1000),SUM($O109,BQ$4/1000)),3),CMB[[Cmb_ID]:[Cmb_ID]],0),SUM(N(BQ$1),N($R109),1)),CHOOSE(AC[[M]:[M]],1,1,0,AC[[AB]:[AB]])),PRODUCT(INDEX(CMB[[BD_0O]:[BD_2O]],MATCH(ROUND(MIN(SUM(BQ$4,$O109/1000),SUM($O109,BQ$4/1000)),3),CMB[[Cmb_ID]:[Cmb_ID]],0),SUM(N(BQ$1),N($R109),1)),CHOOSE(AC[[M]:[M]],1,0,1,AC[[DB]:[DB]])),PRODUCT(SUM(ROUND(AVERAGE(VALUE(BQ$3),VALUE($P109)),0),CHOOSE(IF(OR(BQ$1,$R109),4,INDEX(CMB[[Res_Rare]:[Res_Rare]],MATCH(ROUND(MIN(SUM(BQ$4,$O109/1000),SUM($O109,BQ$4/1000)),3),CMB[[Cmb_ID]:[Cmb_ID]],0))),-1,-1,0,0)),IF(OR(BQ$1,$R109),4,INDEX(CMB[[Cmb_Rare]:[Cmb_Rare]],MATCH(ROUND(MIN(SUM(BQ$4,$O109/1000),SUM($O109,BQ$4/1000)),3),CMB[[Cmb_ID]:[Cmb_ID]],0))),CHOOSE(AC[[M]:[M]],2,1,1,SUM(AC[[AB]:[DB]])))),""))</f>
        <v/>
      </c>
      <c r="BR109" t="str">
        <f>IF(OR(BR$5="",$S109=""),"",IFERROR(SUM(PRODUCT(INDEX(CMB[[BA_0O]:[BA_2O]],MATCH(ROUND(MIN(SUM(BR$4,$O109/1000),SUM($O109,BR$4/1000)),3),CMB[[Cmb_ID]:[Cmb_ID]],0),SUM(N(BR$1),N($R109),1)),CHOOSE(AC[[M]:[M]],1,1,0,AC[[AB]:[AB]])),PRODUCT(INDEX(CMB[[BD_0O]:[BD_2O]],MATCH(ROUND(MIN(SUM(BR$4,$O109/1000),SUM($O109,BR$4/1000)),3),CMB[[Cmb_ID]:[Cmb_ID]],0),SUM(N(BR$1),N($R109),1)),CHOOSE(AC[[M]:[M]],1,0,1,AC[[DB]:[DB]])),PRODUCT(SUM(ROUND(AVERAGE(VALUE(BR$3),VALUE($P109)),0),CHOOSE(IF(OR(BR$1,$R109),4,INDEX(CMB[[Res_Rare]:[Res_Rare]],MATCH(ROUND(MIN(SUM(BR$4,$O109/1000),SUM($O109,BR$4/1000)),3),CMB[[Cmb_ID]:[Cmb_ID]],0))),-1,-1,0,0)),IF(OR(BR$1,$R109),4,INDEX(CMB[[Cmb_Rare]:[Cmb_Rare]],MATCH(ROUND(MIN(SUM(BR$4,$O109/1000),SUM($O109,BR$4/1000)),3),CMB[[Cmb_ID]:[Cmb_ID]],0))),CHOOSE(AC[[M]:[M]],2,1,1,SUM(AC[[AB]:[DB]])))),""))</f>
        <v/>
      </c>
      <c r="BS109" t="str">
        <f>IF(OR(BS$5="",$S109=""),"",IFERROR(SUM(PRODUCT(INDEX(CMB[[BA_0O]:[BA_2O]],MATCH(ROUND(MIN(SUM(BS$4,$O109/1000),SUM($O109,BS$4/1000)),3),CMB[[Cmb_ID]:[Cmb_ID]],0),SUM(N(BS$1),N($R109),1)),CHOOSE(AC[[M]:[M]],1,1,0,AC[[AB]:[AB]])),PRODUCT(INDEX(CMB[[BD_0O]:[BD_2O]],MATCH(ROUND(MIN(SUM(BS$4,$O109/1000),SUM($O109,BS$4/1000)),3),CMB[[Cmb_ID]:[Cmb_ID]],0),SUM(N(BS$1),N($R109),1)),CHOOSE(AC[[M]:[M]],1,0,1,AC[[DB]:[DB]])),PRODUCT(SUM(ROUND(AVERAGE(VALUE(BS$3),VALUE($P109)),0),CHOOSE(IF(OR(BS$1,$R109),4,INDEX(CMB[[Res_Rare]:[Res_Rare]],MATCH(ROUND(MIN(SUM(BS$4,$O109/1000),SUM($O109,BS$4/1000)),3),CMB[[Cmb_ID]:[Cmb_ID]],0))),-1,-1,0,0)),IF(OR(BS$1,$R109),4,INDEX(CMB[[Cmb_Rare]:[Cmb_Rare]],MATCH(ROUND(MIN(SUM(BS$4,$O109/1000),SUM($O109,BS$4/1000)),3),CMB[[Cmb_ID]:[Cmb_ID]],0))),CHOOSE(AC[[M]:[M]],2,1,1,SUM(AC[[AB]:[DB]])))),""))</f>
        <v/>
      </c>
      <c r="BT109" t="str">
        <f>IF(OR(BT$5="",$S109=""),"",IFERROR(SUM(PRODUCT(INDEX(CMB[[BA_0O]:[BA_2O]],MATCH(ROUND(MIN(SUM(BT$4,$O109/1000),SUM($O109,BT$4/1000)),3),CMB[[Cmb_ID]:[Cmb_ID]],0),SUM(N(BT$1),N($R109),1)),CHOOSE(AC[[M]:[M]],1,1,0,AC[[AB]:[AB]])),PRODUCT(INDEX(CMB[[BD_0O]:[BD_2O]],MATCH(ROUND(MIN(SUM(BT$4,$O109/1000),SUM($O109,BT$4/1000)),3),CMB[[Cmb_ID]:[Cmb_ID]],0),SUM(N(BT$1),N($R109),1)),CHOOSE(AC[[M]:[M]],1,0,1,AC[[DB]:[DB]])),PRODUCT(SUM(ROUND(AVERAGE(VALUE(BT$3),VALUE($P109)),0),CHOOSE(IF(OR(BT$1,$R109),4,INDEX(CMB[[Res_Rare]:[Res_Rare]],MATCH(ROUND(MIN(SUM(BT$4,$O109/1000),SUM($O109,BT$4/1000)),3),CMB[[Cmb_ID]:[Cmb_ID]],0))),-1,-1,0,0)),IF(OR(BT$1,$R109),4,INDEX(CMB[[Cmb_Rare]:[Cmb_Rare]],MATCH(ROUND(MIN(SUM(BT$4,$O109/1000),SUM($O109,BT$4/1000)),3),CMB[[Cmb_ID]:[Cmb_ID]],0))),CHOOSE(AC[[M]:[M]],2,1,1,SUM(AC[[AB]:[DB]])))),""))</f>
        <v/>
      </c>
      <c r="BU109" t="str">
        <f>IF(OR(BU$5="",$S109=""),"",IFERROR(SUM(PRODUCT(INDEX(CMB[[BA_0O]:[BA_2O]],MATCH(ROUND(MIN(SUM(BU$4,$O109/1000),SUM($O109,BU$4/1000)),3),CMB[[Cmb_ID]:[Cmb_ID]],0),SUM(N(BU$1),N($R109),1)),CHOOSE(AC[[M]:[M]],1,1,0,AC[[AB]:[AB]])),PRODUCT(INDEX(CMB[[BD_0O]:[BD_2O]],MATCH(ROUND(MIN(SUM(BU$4,$O109/1000),SUM($O109,BU$4/1000)),3),CMB[[Cmb_ID]:[Cmb_ID]],0),SUM(N(BU$1),N($R109),1)),CHOOSE(AC[[M]:[M]],1,0,1,AC[[DB]:[DB]])),PRODUCT(SUM(ROUND(AVERAGE(VALUE(BU$3),VALUE($P109)),0),CHOOSE(IF(OR(BU$1,$R109),4,INDEX(CMB[[Res_Rare]:[Res_Rare]],MATCH(ROUND(MIN(SUM(BU$4,$O109/1000),SUM($O109,BU$4/1000)),3),CMB[[Cmb_ID]:[Cmb_ID]],0))),-1,-1,0,0)),IF(OR(BU$1,$R109),4,INDEX(CMB[[Cmb_Rare]:[Cmb_Rare]],MATCH(ROUND(MIN(SUM(BU$4,$O109/1000),SUM($O109,BU$4/1000)),3),CMB[[Cmb_ID]:[Cmb_ID]],0))),CHOOSE(AC[[M]:[M]],2,1,1,SUM(AC[[AB]:[DB]])))),""))</f>
        <v/>
      </c>
      <c r="BV109" t="str">
        <f>IF(OR(BV$5="",$S109=""),"",IFERROR(SUM(PRODUCT(INDEX(CMB[[BA_0O]:[BA_2O]],MATCH(ROUND(MIN(SUM(BV$4,$O109/1000),SUM($O109,BV$4/1000)),3),CMB[[Cmb_ID]:[Cmb_ID]],0),SUM(N(BV$1),N($R109),1)),CHOOSE(AC[[M]:[M]],1,1,0,AC[[AB]:[AB]])),PRODUCT(INDEX(CMB[[BD_0O]:[BD_2O]],MATCH(ROUND(MIN(SUM(BV$4,$O109/1000),SUM($O109,BV$4/1000)),3),CMB[[Cmb_ID]:[Cmb_ID]],0),SUM(N(BV$1),N($R109),1)),CHOOSE(AC[[M]:[M]],1,0,1,AC[[DB]:[DB]])),PRODUCT(SUM(ROUND(AVERAGE(VALUE(BV$3),VALUE($P109)),0),CHOOSE(IF(OR(BV$1,$R109),4,INDEX(CMB[[Res_Rare]:[Res_Rare]],MATCH(ROUND(MIN(SUM(BV$4,$O109/1000),SUM($O109,BV$4/1000)),3),CMB[[Cmb_ID]:[Cmb_ID]],0))),-1,-1,0,0)),IF(OR(BV$1,$R109),4,INDEX(CMB[[Cmb_Rare]:[Cmb_Rare]],MATCH(ROUND(MIN(SUM(BV$4,$O109/1000),SUM($O109,BV$4/1000)),3),CMB[[Cmb_ID]:[Cmb_ID]],0))),CHOOSE(AC[[M]:[M]],2,1,1,SUM(AC[[AB]:[DB]])))),""))</f>
        <v/>
      </c>
      <c r="BW109" t="str">
        <f>IF(OR(BW$5="",$S109=""),"",IFERROR(SUM(PRODUCT(INDEX(CMB[[BA_0O]:[BA_2O]],MATCH(ROUND(MIN(SUM(BW$4,$O109/1000),SUM($O109,BW$4/1000)),3),CMB[[Cmb_ID]:[Cmb_ID]],0),SUM(N(BW$1),N($R109),1)),CHOOSE(AC[[M]:[M]],1,1,0,AC[[AB]:[AB]])),PRODUCT(INDEX(CMB[[BD_0O]:[BD_2O]],MATCH(ROUND(MIN(SUM(BW$4,$O109/1000),SUM($O109,BW$4/1000)),3),CMB[[Cmb_ID]:[Cmb_ID]],0),SUM(N(BW$1),N($R109),1)),CHOOSE(AC[[M]:[M]],1,0,1,AC[[DB]:[DB]])),PRODUCT(SUM(ROUND(AVERAGE(VALUE(BW$3),VALUE($P109)),0),CHOOSE(IF(OR(BW$1,$R109),4,INDEX(CMB[[Res_Rare]:[Res_Rare]],MATCH(ROUND(MIN(SUM(BW$4,$O109/1000),SUM($O109,BW$4/1000)),3),CMB[[Cmb_ID]:[Cmb_ID]],0))),-1,-1,0,0)),IF(OR(BW$1,$R109),4,INDEX(CMB[[Cmb_Rare]:[Cmb_Rare]],MATCH(ROUND(MIN(SUM(BW$4,$O109/1000),SUM($O109,BW$4/1000)),3),CMB[[Cmb_ID]:[Cmb_ID]],0))),CHOOSE(AC[[M]:[M]],2,1,1,SUM(AC[[AB]:[DB]])))),""))</f>
        <v/>
      </c>
      <c r="BX109" t="str">
        <f>IF(OR(BX$5="",$S109=""),"",IFERROR(SUM(PRODUCT(INDEX(CMB[[BA_0O]:[BA_2O]],MATCH(ROUND(MIN(SUM(BX$4,$O109/1000),SUM($O109,BX$4/1000)),3),CMB[[Cmb_ID]:[Cmb_ID]],0),SUM(N(BX$1),N($R109),1)),CHOOSE(AC[[M]:[M]],1,1,0,AC[[AB]:[AB]])),PRODUCT(INDEX(CMB[[BD_0O]:[BD_2O]],MATCH(ROUND(MIN(SUM(BX$4,$O109/1000),SUM($O109,BX$4/1000)),3),CMB[[Cmb_ID]:[Cmb_ID]],0),SUM(N(BX$1),N($R109),1)),CHOOSE(AC[[M]:[M]],1,0,1,AC[[DB]:[DB]])),PRODUCT(SUM(ROUND(AVERAGE(VALUE(BX$3),VALUE($P109)),0),CHOOSE(IF(OR(BX$1,$R109),4,INDEX(CMB[[Res_Rare]:[Res_Rare]],MATCH(ROUND(MIN(SUM(BX$4,$O109/1000),SUM($O109,BX$4/1000)),3),CMB[[Cmb_ID]:[Cmb_ID]],0))),-1,-1,0,0)),IF(OR(BX$1,$R109),4,INDEX(CMB[[Cmb_Rare]:[Cmb_Rare]],MATCH(ROUND(MIN(SUM(BX$4,$O109/1000),SUM($O109,BX$4/1000)),3),CMB[[Cmb_ID]:[Cmb_ID]],0))),CHOOSE(AC[[M]:[M]],2,1,1,SUM(AC[[AB]:[DB]])))),""))</f>
        <v/>
      </c>
      <c r="BY109" t="str">
        <f>IF(OR(BY$5="",$S109=""),"",IFERROR(SUM(PRODUCT(INDEX(CMB[[BA_0O]:[BA_2O]],MATCH(ROUND(MIN(SUM(BY$4,$O109/1000),SUM($O109,BY$4/1000)),3),CMB[[Cmb_ID]:[Cmb_ID]],0),SUM(N(BY$1),N($R109),1)),CHOOSE(AC[[M]:[M]],1,1,0,AC[[AB]:[AB]])),PRODUCT(INDEX(CMB[[BD_0O]:[BD_2O]],MATCH(ROUND(MIN(SUM(BY$4,$O109/1000),SUM($O109,BY$4/1000)),3),CMB[[Cmb_ID]:[Cmb_ID]],0),SUM(N(BY$1),N($R109),1)),CHOOSE(AC[[M]:[M]],1,0,1,AC[[DB]:[DB]])),PRODUCT(SUM(ROUND(AVERAGE(VALUE(BY$3),VALUE($P109)),0),CHOOSE(IF(OR(BY$1,$R109),4,INDEX(CMB[[Res_Rare]:[Res_Rare]],MATCH(ROUND(MIN(SUM(BY$4,$O109/1000),SUM($O109,BY$4/1000)),3),CMB[[Cmb_ID]:[Cmb_ID]],0))),-1,-1,0,0)),IF(OR(BY$1,$R109),4,INDEX(CMB[[Cmb_Rare]:[Cmb_Rare]],MATCH(ROUND(MIN(SUM(BY$4,$O109/1000),SUM($O109,BY$4/1000)),3),CMB[[Cmb_ID]:[Cmb_ID]],0))),CHOOSE(AC[[M]:[M]],2,1,1,SUM(AC[[AB]:[DB]])))),""))</f>
        <v/>
      </c>
      <c r="BZ109" t="str">
        <f>IF(OR(BZ$5="",$S109=""),"",IFERROR(SUM(PRODUCT(INDEX(CMB[[BA_0O]:[BA_2O]],MATCH(ROUND(MIN(SUM(BZ$4,$O109/1000),SUM($O109,BZ$4/1000)),3),CMB[[Cmb_ID]:[Cmb_ID]],0),SUM(N(BZ$1),N($R109),1)),CHOOSE(AC[[M]:[M]],1,1,0,AC[[AB]:[AB]])),PRODUCT(INDEX(CMB[[BD_0O]:[BD_2O]],MATCH(ROUND(MIN(SUM(BZ$4,$O109/1000),SUM($O109,BZ$4/1000)),3),CMB[[Cmb_ID]:[Cmb_ID]],0),SUM(N(BZ$1),N($R109),1)),CHOOSE(AC[[M]:[M]],1,0,1,AC[[DB]:[DB]])),PRODUCT(SUM(ROUND(AVERAGE(VALUE(BZ$3),VALUE($P109)),0),CHOOSE(IF(OR(BZ$1,$R109),4,INDEX(CMB[[Res_Rare]:[Res_Rare]],MATCH(ROUND(MIN(SUM(BZ$4,$O109/1000),SUM($O109,BZ$4/1000)),3),CMB[[Cmb_ID]:[Cmb_ID]],0))),-1,-1,0,0)),IF(OR(BZ$1,$R109),4,INDEX(CMB[[Cmb_Rare]:[Cmb_Rare]],MATCH(ROUND(MIN(SUM(BZ$4,$O109/1000),SUM($O109,BZ$4/1000)),3),CMB[[Cmb_ID]:[Cmb_ID]],0))),CHOOSE(AC[[M]:[M]],2,1,1,SUM(AC[[AB]:[DB]])))),""))</f>
        <v/>
      </c>
      <c r="CA109" t="str">
        <f>IF(OR(CA$5="",$S109=""),"",IFERROR(SUM(PRODUCT(INDEX(CMB[[BA_0O]:[BA_2O]],MATCH(ROUND(MIN(SUM(CA$4,$O109/1000),SUM($O109,CA$4/1000)),3),CMB[[Cmb_ID]:[Cmb_ID]],0),SUM(N(CA$1),N($R109),1)),CHOOSE(AC[[M]:[M]],1,1,0,AC[[AB]:[AB]])),PRODUCT(INDEX(CMB[[BD_0O]:[BD_2O]],MATCH(ROUND(MIN(SUM(CA$4,$O109/1000),SUM($O109,CA$4/1000)),3),CMB[[Cmb_ID]:[Cmb_ID]],0),SUM(N(CA$1),N($R109),1)),CHOOSE(AC[[M]:[M]],1,0,1,AC[[DB]:[DB]])),PRODUCT(SUM(ROUND(AVERAGE(VALUE(CA$3),VALUE($P109)),0),CHOOSE(IF(OR(CA$1,$R109),4,INDEX(CMB[[Res_Rare]:[Res_Rare]],MATCH(ROUND(MIN(SUM(CA$4,$O109/1000),SUM($O109,CA$4/1000)),3),CMB[[Cmb_ID]:[Cmb_ID]],0))),-1,-1,0,0)),IF(OR(CA$1,$R109),4,INDEX(CMB[[Cmb_Rare]:[Cmb_Rare]],MATCH(ROUND(MIN(SUM(CA$4,$O109/1000),SUM($O109,CA$4/1000)),3),CMB[[Cmb_ID]:[Cmb_ID]],0))),CHOOSE(AC[[M]:[M]],2,1,1,SUM(AC[[AB]:[DB]])))),""))</f>
        <v/>
      </c>
      <c r="CB109" t="str">
        <f>IF(OR(CB$5="",$S109=""),"",IFERROR(SUM(PRODUCT(INDEX(CMB[[BA_0O]:[BA_2O]],MATCH(ROUND(MIN(SUM(CB$4,$O109/1000),SUM($O109,CB$4/1000)),3),CMB[[Cmb_ID]:[Cmb_ID]],0),SUM(N(CB$1),N($R109),1)),CHOOSE(AC[[M]:[M]],1,1,0,AC[[AB]:[AB]])),PRODUCT(INDEX(CMB[[BD_0O]:[BD_2O]],MATCH(ROUND(MIN(SUM(CB$4,$O109/1000),SUM($O109,CB$4/1000)),3),CMB[[Cmb_ID]:[Cmb_ID]],0),SUM(N(CB$1),N($R109),1)),CHOOSE(AC[[M]:[M]],1,0,1,AC[[DB]:[DB]])),PRODUCT(SUM(ROUND(AVERAGE(VALUE(CB$3),VALUE($P109)),0),CHOOSE(IF(OR(CB$1,$R109),4,INDEX(CMB[[Res_Rare]:[Res_Rare]],MATCH(ROUND(MIN(SUM(CB$4,$O109/1000),SUM($O109,CB$4/1000)),3),CMB[[Cmb_ID]:[Cmb_ID]],0))),-1,-1,0,0)),IF(OR(CB$1,$R109),4,INDEX(CMB[[Cmb_Rare]:[Cmb_Rare]],MATCH(ROUND(MIN(SUM(CB$4,$O109/1000),SUM($O109,CB$4/1000)),3),CMB[[Cmb_ID]:[Cmb_ID]],0))),CHOOSE(AC[[M]:[M]],2,1,1,SUM(AC[[AB]:[DB]])))),""))</f>
        <v/>
      </c>
      <c r="CC109" t="str">
        <f>IF(OR(CC$5="",$S109=""),"",IFERROR(SUM(PRODUCT(INDEX(CMB[[BA_0O]:[BA_2O]],MATCH(ROUND(MIN(SUM(CC$4,$O109/1000),SUM($O109,CC$4/1000)),3),CMB[[Cmb_ID]:[Cmb_ID]],0),SUM(N(CC$1),N($R109),1)),CHOOSE(AC[[M]:[M]],1,1,0,AC[[AB]:[AB]])),PRODUCT(INDEX(CMB[[BD_0O]:[BD_2O]],MATCH(ROUND(MIN(SUM(CC$4,$O109/1000),SUM($O109,CC$4/1000)),3),CMB[[Cmb_ID]:[Cmb_ID]],0),SUM(N(CC$1),N($R109),1)),CHOOSE(AC[[M]:[M]],1,0,1,AC[[DB]:[DB]])),PRODUCT(SUM(ROUND(AVERAGE(VALUE(CC$3),VALUE($P109)),0),CHOOSE(IF(OR(CC$1,$R109),4,INDEX(CMB[[Res_Rare]:[Res_Rare]],MATCH(ROUND(MIN(SUM(CC$4,$O109/1000),SUM($O109,CC$4/1000)),3),CMB[[Cmb_ID]:[Cmb_ID]],0))),-1,-1,0,0)),IF(OR(CC$1,$R109),4,INDEX(CMB[[Cmb_Rare]:[Cmb_Rare]],MATCH(ROUND(MIN(SUM(CC$4,$O109/1000),SUM($O109,CC$4/1000)),3),CMB[[Cmb_ID]:[Cmb_ID]],0))),CHOOSE(AC[[M]:[M]],2,1,1,SUM(AC[[AB]:[DB]])))),""))</f>
        <v/>
      </c>
      <c r="CD109" t="str">
        <f>IF(OR(CD$5="",$S109=""),"",IFERROR(SUM(PRODUCT(INDEX(CMB[[BA_0O]:[BA_2O]],MATCH(ROUND(MIN(SUM(CD$4,$O109/1000),SUM($O109,CD$4/1000)),3),CMB[[Cmb_ID]:[Cmb_ID]],0),SUM(N(CD$1),N($R109),1)),CHOOSE(AC[[M]:[M]],1,1,0,AC[[AB]:[AB]])),PRODUCT(INDEX(CMB[[BD_0O]:[BD_2O]],MATCH(ROUND(MIN(SUM(CD$4,$O109/1000),SUM($O109,CD$4/1000)),3),CMB[[Cmb_ID]:[Cmb_ID]],0),SUM(N(CD$1),N($R109),1)),CHOOSE(AC[[M]:[M]],1,0,1,AC[[DB]:[DB]])),PRODUCT(SUM(ROUND(AVERAGE(VALUE(CD$3),VALUE($P109)),0),CHOOSE(IF(OR(CD$1,$R109),4,INDEX(CMB[[Res_Rare]:[Res_Rare]],MATCH(ROUND(MIN(SUM(CD$4,$O109/1000),SUM($O109,CD$4/1000)),3),CMB[[Cmb_ID]:[Cmb_ID]],0))),-1,-1,0,0)),IF(OR(CD$1,$R109),4,INDEX(CMB[[Cmb_Rare]:[Cmb_Rare]],MATCH(ROUND(MIN(SUM(CD$4,$O109/1000),SUM($O109,CD$4/1000)),3),CMB[[Cmb_ID]:[Cmb_ID]],0))),CHOOSE(AC[[M]:[M]],2,1,1,SUM(AC[[AB]:[DB]])))),""))</f>
        <v/>
      </c>
      <c r="CE109" t="str">
        <f>IF(OR(CE$5="",$S109=""),"",IFERROR(SUM(PRODUCT(INDEX(CMB[[BA_0O]:[BA_2O]],MATCH(ROUND(MIN(SUM(CE$4,$O109/1000),SUM($O109,CE$4/1000)),3),CMB[[Cmb_ID]:[Cmb_ID]],0),SUM(N(CE$1),N($R109),1)),CHOOSE(AC[[M]:[M]],1,1,0,AC[[AB]:[AB]])),PRODUCT(INDEX(CMB[[BD_0O]:[BD_2O]],MATCH(ROUND(MIN(SUM(CE$4,$O109/1000),SUM($O109,CE$4/1000)),3),CMB[[Cmb_ID]:[Cmb_ID]],0),SUM(N(CE$1),N($R109),1)),CHOOSE(AC[[M]:[M]],1,0,1,AC[[DB]:[DB]])),PRODUCT(SUM(ROUND(AVERAGE(VALUE(CE$3),VALUE($P109)),0),CHOOSE(IF(OR(CE$1,$R109),4,INDEX(CMB[[Res_Rare]:[Res_Rare]],MATCH(ROUND(MIN(SUM(CE$4,$O109/1000),SUM($O109,CE$4/1000)),3),CMB[[Cmb_ID]:[Cmb_ID]],0))),-1,-1,0,0)),IF(OR(CE$1,$R109),4,INDEX(CMB[[Cmb_Rare]:[Cmb_Rare]],MATCH(ROUND(MIN(SUM(CE$4,$O109/1000),SUM($O109,CE$4/1000)),3),CMB[[Cmb_ID]:[Cmb_ID]],0))),CHOOSE(AC[[M]:[M]],2,1,1,SUM(AC[[AB]:[DB]])))),""))</f>
        <v/>
      </c>
      <c r="CF109" t="str">
        <f>IF(OR(CF$5="",$S109=""),"",IFERROR(SUM(PRODUCT(INDEX(CMB[[BA_0O]:[BA_2O]],MATCH(ROUND(MIN(SUM(CF$4,$O109/1000),SUM($O109,CF$4/1000)),3),CMB[[Cmb_ID]:[Cmb_ID]],0),SUM(N(CF$1),N($R109),1)),CHOOSE(AC[[M]:[M]],1,1,0,AC[[AB]:[AB]])),PRODUCT(INDEX(CMB[[BD_0O]:[BD_2O]],MATCH(ROUND(MIN(SUM(CF$4,$O109/1000),SUM($O109,CF$4/1000)),3),CMB[[Cmb_ID]:[Cmb_ID]],0),SUM(N(CF$1),N($R109),1)),CHOOSE(AC[[M]:[M]],1,0,1,AC[[DB]:[DB]])),PRODUCT(SUM(ROUND(AVERAGE(VALUE(CF$3),VALUE($P109)),0),CHOOSE(IF(OR(CF$1,$R109),4,INDEX(CMB[[Res_Rare]:[Res_Rare]],MATCH(ROUND(MIN(SUM(CF$4,$O109/1000),SUM($O109,CF$4/1000)),3),CMB[[Cmb_ID]:[Cmb_ID]],0))),-1,-1,0,0)),IF(OR(CF$1,$R109),4,INDEX(CMB[[Cmb_Rare]:[Cmb_Rare]],MATCH(ROUND(MIN(SUM(CF$4,$O109/1000),SUM($O109,CF$4/1000)),3),CMB[[Cmb_ID]:[Cmb_ID]],0))),CHOOSE(AC[[M]:[M]],2,1,1,SUM(AC[[AB]:[DB]])))),""))</f>
        <v/>
      </c>
      <c r="CG109" t="str">
        <f>IF(OR(CG$5="",$S109=""),"",IFERROR(SUM(PRODUCT(INDEX(CMB[[BA_0O]:[BA_2O]],MATCH(ROUND(MIN(SUM(CG$4,$O109/1000),SUM($O109,CG$4/1000)),3),CMB[[Cmb_ID]:[Cmb_ID]],0),SUM(N(CG$1),N($R109),1)),CHOOSE(AC[[M]:[M]],1,1,0,AC[[AB]:[AB]])),PRODUCT(INDEX(CMB[[BD_0O]:[BD_2O]],MATCH(ROUND(MIN(SUM(CG$4,$O109/1000),SUM($O109,CG$4/1000)),3),CMB[[Cmb_ID]:[Cmb_ID]],0),SUM(N(CG$1),N($R109),1)),CHOOSE(AC[[M]:[M]],1,0,1,AC[[DB]:[DB]])),PRODUCT(SUM(ROUND(AVERAGE(VALUE(CG$3),VALUE($P109)),0),CHOOSE(IF(OR(CG$1,$R109),4,INDEX(CMB[[Res_Rare]:[Res_Rare]],MATCH(ROUND(MIN(SUM(CG$4,$O109/1000),SUM($O109,CG$4/1000)),3),CMB[[Cmb_ID]:[Cmb_ID]],0))),-1,-1,0,0)),IF(OR(CG$1,$R109),4,INDEX(CMB[[Cmb_Rare]:[Cmb_Rare]],MATCH(ROUND(MIN(SUM(CG$4,$O109/1000),SUM($O109,CG$4/1000)),3),CMB[[Cmb_ID]:[Cmb_ID]],0))),CHOOSE(AC[[M]:[M]],2,1,1,SUM(AC[[AB]:[DB]])))),""))</f>
        <v/>
      </c>
      <c r="CH109" t="str">
        <f>IF(OR(CH$5="",$S109=""),"",IFERROR(SUM(PRODUCT(INDEX(CMB[[BA_0O]:[BA_2O]],MATCH(ROUND(MIN(SUM(CH$4,$O109/1000),SUM($O109,CH$4/1000)),3),CMB[[Cmb_ID]:[Cmb_ID]],0),SUM(N(CH$1),N($R109),1)),CHOOSE(AC[[M]:[M]],1,1,0,AC[[AB]:[AB]])),PRODUCT(INDEX(CMB[[BD_0O]:[BD_2O]],MATCH(ROUND(MIN(SUM(CH$4,$O109/1000),SUM($O109,CH$4/1000)),3),CMB[[Cmb_ID]:[Cmb_ID]],0),SUM(N(CH$1),N($R109),1)),CHOOSE(AC[[M]:[M]],1,0,1,AC[[DB]:[DB]])),PRODUCT(SUM(ROUND(AVERAGE(VALUE(CH$3),VALUE($P109)),0),CHOOSE(IF(OR(CH$1,$R109),4,INDEX(CMB[[Res_Rare]:[Res_Rare]],MATCH(ROUND(MIN(SUM(CH$4,$O109/1000),SUM($O109,CH$4/1000)),3),CMB[[Cmb_ID]:[Cmb_ID]],0))),-1,-1,0,0)),IF(OR(CH$1,$R109),4,INDEX(CMB[[Cmb_Rare]:[Cmb_Rare]],MATCH(ROUND(MIN(SUM(CH$4,$O109/1000),SUM($O109,CH$4/1000)),3),CMB[[Cmb_ID]:[Cmb_ID]],0))),CHOOSE(AC[[M]:[M]],2,1,1,SUM(AC[[AB]:[DB]])))),""))</f>
        <v/>
      </c>
      <c r="CI109" t="str">
        <f>IF(OR(CI$5="",$S109=""),"",IFERROR(SUM(PRODUCT(INDEX(CMB[[BA_0O]:[BA_2O]],MATCH(ROUND(MIN(SUM(CI$4,$O109/1000),SUM($O109,CI$4/1000)),3),CMB[[Cmb_ID]:[Cmb_ID]],0),SUM(N(CI$1),N($R109),1)),CHOOSE(AC[[M]:[M]],1,1,0,AC[[AB]:[AB]])),PRODUCT(INDEX(CMB[[BD_0O]:[BD_2O]],MATCH(ROUND(MIN(SUM(CI$4,$O109/1000),SUM($O109,CI$4/1000)),3),CMB[[Cmb_ID]:[Cmb_ID]],0),SUM(N(CI$1),N($R109),1)),CHOOSE(AC[[M]:[M]],1,0,1,AC[[DB]:[DB]])),PRODUCT(SUM(ROUND(AVERAGE(VALUE(CI$3),VALUE($P109)),0),CHOOSE(IF(OR(CI$1,$R109),4,INDEX(CMB[[Res_Rare]:[Res_Rare]],MATCH(ROUND(MIN(SUM(CI$4,$O109/1000),SUM($O109,CI$4/1000)),3),CMB[[Cmb_ID]:[Cmb_ID]],0))),-1,-1,0,0)),IF(OR(CI$1,$R109),4,INDEX(CMB[[Cmb_Rare]:[Cmb_Rare]],MATCH(ROUND(MIN(SUM(CI$4,$O109/1000),SUM($O109,CI$4/1000)),3),CMB[[Cmb_ID]:[Cmb_ID]],0))),CHOOSE(AC[[M]:[M]],2,1,1,SUM(AC[[AB]:[DB]])))),""))</f>
        <v/>
      </c>
      <c r="CJ109" t="str">
        <f>IF(OR(CJ$5="",$S109=""),"",IFERROR(SUM(PRODUCT(INDEX(CMB[[BA_0O]:[BA_2O]],MATCH(ROUND(MIN(SUM(CJ$4,$O109/1000),SUM($O109,CJ$4/1000)),3),CMB[[Cmb_ID]:[Cmb_ID]],0),SUM(N(CJ$1),N($R109),1)),CHOOSE(AC[[M]:[M]],1,1,0,AC[[AB]:[AB]])),PRODUCT(INDEX(CMB[[BD_0O]:[BD_2O]],MATCH(ROUND(MIN(SUM(CJ$4,$O109/1000),SUM($O109,CJ$4/1000)),3),CMB[[Cmb_ID]:[Cmb_ID]],0),SUM(N(CJ$1),N($R109),1)),CHOOSE(AC[[M]:[M]],1,0,1,AC[[DB]:[DB]])),PRODUCT(SUM(ROUND(AVERAGE(VALUE(CJ$3),VALUE($P109)),0),CHOOSE(IF(OR(CJ$1,$R109),4,INDEX(CMB[[Res_Rare]:[Res_Rare]],MATCH(ROUND(MIN(SUM(CJ$4,$O109/1000),SUM($O109,CJ$4/1000)),3),CMB[[Cmb_ID]:[Cmb_ID]],0))),-1,-1,0,0)),IF(OR(CJ$1,$R109),4,INDEX(CMB[[Cmb_Rare]:[Cmb_Rare]],MATCH(ROUND(MIN(SUM(CJ$4,$O109/1000),SUM($O109,CJ$4/1000)),3),CMB[[Cmb_ID]:[Cmb_ID]],0))),CHOOSE(AC[[M]:[M]],2,1,1,SUM(AC[[AB]:[DB]])))),""))</f>
        <v/>
      </c>
      <c r="CK109" t="str">
        <f>IF(OR(CK$5="",$S109=""),"",IFERROR(SUM(PRODUCT(INDEX(CMB[[BA_0O]:[BA_2O]],MATCH(ROUND(MIN(SUM(CK$4,$O109/1000),SUM($O109,CK$4/1000)),3),CMB[[Cmb_ID]:[Cmb_ID]],0),SUM(N(CK$1),N($R109),1)),CHOOSE(AC[[M]:[M]],1,1,0,AC[[AB]:[AB]])),PRODUCT(INDEX(CMB[[BD_0O]:[BD_2O]],MATCH(ROUND(MIN(SUM(CK$4,$O109/1000),SUM($O109,CK$4/1000)),3),CMB[[Cmb_ID]:[Cmb_ID]],0),SUM(N(CK$1),N($R109),1)),CHOOSE(AC[[M]:[M]],1,0,1,AC[[DB]:[DB]])),PRODUCT(SUM(ROUND(AVERAGE(VALUE(CK$3),VALUE($P109)),0),CHOOSE(IF(OR(CK$1,$R109),4,INDEX(CMB[[Res_Rare]:[Res_Rare]],MATCH(ROUND(MIN(SUM(CK$4,$O109/1000),SUM($O109,CK$4/1000)),3),CMB[[Cmb_ID]:[Cmb_ID]],0))),-1,-1,0,0)),IF(OR(CK$1,$R109),4,INDEX(CMB[[Cmb_Rare]:[Cmb_Rare]],MATCH(ROUND(MIN(SUM(CK$4,$O109/1000),SUM($O109,CK$4/1000)),3),CMB[[Cmb_ID]:[Cmb_ID]],0))),CHOOSE(AC[[M]:[M]],2,1,1,SUM(AC[[AB]:[DB]])))),""))</f>
        <v/>
      </c>
      <c r="CL109" t="str">
        <f>IF(OR(CL$5="",$S109=""),"",IFERROR(SUM(PRODUCT(INDEX(CMB[[BA_0O]:[BA_2O]],MATCH(ROUND(MIN(SUM(CL$4,$O109/1000),SUM($O109,CL$4/1000)),3),CMB[[Cmb_ID]:[Cmb_ID]],0),SUM(N(CL$1),N($R109),1)),CHOOSE(AC[[M]:[M]],1,1,0,AC[[AB]:[AB]])),PRODUCT(INDEX(CMB[[BD_0O]:[BD_2O]],MATCH(ROUND(MIN(SUM(CL$4,$O109/1000),SUM($O109,CL$4/1000)),3),CMB[[Cmb_ID]:[Cmb_ID]],0),SUM(N(CL$1),N($R109),1)),CHOOSE(AC[[M]:[M]],1,0,1,AC[[DB]:[DB]])),PRODUCT(SUM(ROUND(AVERAGE(VALUE(CL$3),VALUE($P109)),0),CHOOSE(IF(OR(CL$1,$R109),4,INDEX(CMB[[Res_Rare]:[Res_Rare]],MATCH(ROUND(MIN(SUM(CL$4,$O109/1000),SUM($O109,CL$4/1000)),3),CMB[[Cmb_ID]:[Cmb_ID]],0))),-1,-1,0,0)),IF(OR(CL$1,$R109),4,INDEX(CMB[[Cmb_Rare]:[Cmb_Rare]],MATCH(ROUND(MIN(SUM(CL$4,$O109/1000),SUM($O109,CL$4/1000)),3),CMB[[Cmb_ID]:[Cmb_ID]],0))),CHOOSE(AC[[M]:[M]],2,1,1,SUM(AC[[AB]:[DB]])))),""))</f>
        <v/>
      </c>
      <c r="CM109" t="str">
        <f>IF(OR(CM$5="",$S109=""),"",IFERROR(SUM(PRODUCT(INDEX(CMB[[BA_0O]:[BA_2O]],MATCH(ROUND(MIN(SUM(CM$4,$O109/1000),SUM($O109,CM$4/1000)),3),CMB[[Cmb_ID]:[Cmb_ID]],0),SUM(N(CM$1),N($R109),1)),CHOOSE(AC[[M]:[M]],1,1,0,AC[[AB]:[AB]])),PRODUCT(INDEX(CMB[[BD_0O]:[BD_2O]],MATCH(ROUND(MIN(SUM(CM$4,$O109/1000),SUM($O109,CM$4/1000)),3),CMB[[Cmb_ID]:[Cmb_ID]],0),SUM(N(CM$1),N($R109),1)),CHOOSE(AC[[M]:[M]],1,0,1,AC[[DB]:[DB]])),PRODUCT(SUM(ROUND(AVERAGE(VALUE(CM$3),VALUE($P109)),0),CHOOSE(IF(OR(CM$1,$R109),4,INDEX(CMB[[Res_Rare]:[Res_Rare]],MATCH(ROUND(MIN(SUM(CM$4,$O109/1000),SUM($O109,CM$4/1000)),3),CMB[[Cmb_ID]:[Cmb_ID]],0))),-1,-1,0,0)),IF(OR(CM$1,$R109),4,INDEX(CMB[[Cmb_Rare]:[Cmb_Rare]],MATCH(ROUND(MIN(SUM(CM$4,$O109/1000),SUM($O109,CM$4/1000)),3),CMB[[Cmb_ID]:[Cmb_ID]],0))),CHOOSE(AC[[M]:[M]],2,1,1,SUM(AC[[AB]:[DB]])))),""))</f>
        <v/>
      </c>
      <c r="CN109" t="str">
        <f>IF(OR(CN$5="",$S109=""),"",IFERROR(SUM(PRODUCT(INDEX(CMB[[BA_0O]:[BA_2O]],MATCH(ROUND(MIN(SUM(CN$4,$O109/1000),SUM($O109,CN$4/1000)),3),CMB[[Cmb_ID]:[Cmb_ID]],0),SUM(N(CN$1),N($R109),1)),CHOOSE(AC[[M]:[M]],1,1,0,AC[[AB]:[AB]])),PRODUCT(INDEX(CMB[[BD_0O]:[BD_2O]],MATCH(ROUND(MIN(SUM(CN$4,$O109/1000),SUM($O109,CN$4/1000)),3),CMB[[Cmb_ID]:[Cmb_ID]],0),SUM(N(CN$1),N($R109),1)),CHOOSE(AC[[M]:[M]],1,0,1,AC[[DB]:[DB]])),PRODUCT(SUM(ROUND(AVERAGE(VALUE(CN$3),VALUE($P109)),0),CHOOSE(IF(OR(CN$1,$R109),4,INDEX(CMB[[Res_Rare]:[Res_Rare]],MATCH(ROUND(MIN(SUM(CN$4,$O109/1000),SUM($O109,CN$4/1000)),3),CMB[[Cmb_ID]:[Cmb_ID]],0))),-1,-1,0,0)),IF(OR(CN$1,$R109),4,INDEX(CMB[[Cmb_Rare]:[Cmb_Rare]],MATCH(ROUND(MIN(SUM(CN$4,$O109/1000),SUM($O109,CN$4/1000)),3),CMB[[Cmb_ID]:[Cmb_ID]],0))),CHOOSE(AC[[M]:[M]],2,1,1,SUM(AC[[AB]:[DB]])))),""))</f>
        <v/>
      </c>
      <c r="CO109" t="str">
        <f>IF(OR(CO$5="",$S109=""),"",IFERROR(SUM(PRODUCT(INDEX(CMB[[BA_0O]:[BA_2O]],MATCH(ROUND(MIN(SUM(CO$4,$O109/1000),SUM($O109,CO$4/1000)),3),CMB[[Cmb_ID]:[Cmb_ID]],0),SUM(N(CO$1),N($R109),1)),CHOOSE(AC[[M]:[M]],1,1,0,AC[[AB]:[AB]])),PRODUCT(INDEX(CMB[[BD_0O]:[BD_2O]],MATCH(ROUND(MIN(SUM(CO$4,$O109/1000),SUM($O109,CO$4/1000)),3),CMB[[Cmb_ID]:[Cmb_ID]],0),SUM(N(CO$1),N($R109),1)),CHOOSE(AC[[M]:[M]],1,0,1,AC[[DB]:[DB]])),PRODUCT(SUM(ROUND(AVERAGE(VALUE(CO$3),VALUE($P109)),0),CHOOSE(IF(OR(CO$1,$R109),4,INDEX(CMB[[Res_Rare]:[Res_Rare]],MATCH(ROUND(MIN(SUM(CO$4,$O109/1000),SUM($O109,CO$4/1000)),3),CMB[[Cmb_ID]:[Cmb_ID]],0))),-1,-1,0,0)),IF(OR(CO$1,$R109),4,INDEX(CMB[[Cmb_Rare]:[Cmb_Rare]],MATCH(ROUND(MIN(SUM(CO$4,$O109/1000),SUM($O109,CO$4/1000)),3),CMB[[Cmb_ID]:[Cmb_ID]],0))),CHOOSE(AC[[M]:[M]],2,1,1,SUM(AC[[AB]:[DB]])))),""))</f>
        <v/>
      </c>
      <c r="CP109" t="str">
        <f>IF(OR(CP$5="",$S109=""),"",IFERROR(SUM(PRODUCT(INDEX(CMB[[BA_0O]:[BA_2O]],MATCH(ROUND(MIN(SUM(CP$4,$O109/1000),SUM($O109,CP$4/1000)),3),CMB[[Cmb_ID]:[Cmb_ID]],0),SUM(N(CP$1),N($R109),1)),CHOOSE(AC[[M]:[M]],1,1,0,AC[[AB]:[AB]])),PRODUCT(INDEX(CMB[[BD_0O]:[BD_2O]],MATCH(ROUND(MIN(SUM(CP$4,$O109/1000),SUM($O109,CP$4/1000)),3),CMB[[Cmb_ID]:[Cmb_ID]],0),SUM(N(CP$1),N($R109),1)),CHOOSE(AC[[M]:[M]],1,0,1,AC[[DB]:[DB]])),PRODUCT(SUM(ROUND(AVERAGE(VALUE(CP$3),VALUE($P109)),0),CHOOSE(IF(OR(CP$1,$R109),4,INDEX(CMB[[Res_Rare]:[Res_Rare]],MATCH(ROUND(MIN(SUM(CP$4,$O109/1000),SUM($O109,CP$4/1000)),3),CMB[[Cmb_ID]:[Cmb_ID]],0))),-1,-1,0,0)),IF(OR(CP$1,$R109),4,INDEX(CMB[[Cmb_Rare]:[Cmb_Rare]],MATCH(ROUND(MIN(SUM(CP$4,$O109/1000),SUM($O109,CP$4/1000)),3),CMB[[Cmb_ID]:[Cmb_ID]],0))),CHOOSE(AC[[M]:[M]],2,1,1,SUM(AC[[AB]:[DB]])))),""))</f>
        <v/>
      </c>
      <c r="CQ109" t="str">
        <f>IF(OR(CQ$5="",$S109=""),"",IFERROR(SUM(PRODUCT(INDEX(CMB[[BA_0O]:[BA_2O]],MATCH(ROUND(MIN(SUM(CQ$4,$O109/1000),SUM($O109,CQ$4/1000)),3),CMB[[Cmb_ID]:[Cmb_ID]],0),SUM(N(CQ$1),N($R109),1)),CHOOSE(AC[[M]:[M]],1,1,0,AC[[AB]:[AB]])),PRODUCT(INDEX(CMB[[BD_0O]:[BD_2O]],MATCH(ROUND(MIN(SUM(CQ$4,$O109/1000),SUM($O109,CQ$4/1000)),3),CMB[[Cmb_ID]:[Cmb_ID]],0),SUM(N(CQ$1),N($R109),1)),CHOOSE(AC[[M]:[M]],1,0,1,AC[[DB]:[DB]])),PRODUCT(SUM(ROUND(AVERAGE(VALUE(CQ$3),VALUE($P109)),0),CHOOSE(IF(OR(CQ$1,$R109),4,INDEX(CMB[[Res_Rare]:[Res_Rare]],MATCH(ROUND(MIN(SUM(CQ$4,$O109/1000),SUM($O109,CQ$4/1000)),3),CMB[[Cmb_ID]:[Cmb_ID]],0))),-1,-1,0,0)),IF(OR(CQ$1,$R109),4,INDEX(CMB[[Cmb_Rare]:[Cmb_Rare]],MATCH(ROUND(MIN(SUM(CQ$4,$O109/1000),SUM($O109,CQ$4/1000)),3),CMB[[Cmb_ID]:[Cmb_ID]],0))),CHOOSE(AC[[M]:[M]],2,1,1,SUM(AC[[AB]:[DB]])))),""))</f>
        <v/>
      </c>
      <c r="CR109" t="str">
        <f>IF(OR(CR$5="",$S109=""),"",IFERROR(SUM(PRODUCT(INDEX(CMB[[BA_0O]:[BA_2O]],MATCH(ROUND(MIN(SUM(CR$4,$O109/1000),SUM($O109,CR$4/1000)),3),CMB[[Cmb_ID]:[Cmb_ID]],0),SUM(N(CR$1),N($R109),1)),CHOOSE(AC[[M]:[M]],1,1,0,AC[[AB]:[AB]])),PRODUCT(INDEX(CMB[[BD_0O]:[BD_2O]],MATCH(ROUND(MIN(SUM(CR$4,$O109/1000),SUM($O109,CR$4/1000)),3),CMB[[Cmb_ID]:[Cmb_ID]],0),SUM(N(CR$1),N($R109),1)),CHOOSE(AC[[M]:[M]],1,0,1,AC[[DB]:[DB]])),PRODUCT(SUM(ROUND(AVERAGE(VALUE(CR$3),VALUE($P109)),0),CHOOSE(IF(OR(CR$1,$R109),4,INDEX(CMB[[Res_Rare]:[Res_Rare]],MATCH(ROUND(MIN(SUM(CR$4,$O109/1000),SUM($O109,CR$4/1000)),3),CMB[[Cmb_ID]:[Cmb_ID]],0))),-1,-1,0,0)),IF(OR(CR$1,$R109),4,INDEX(CMB[[Cmb_Rare]:[Cmb_Rare]],MATCH(ROUND(MIN(SUM(CR$4,$O109/1000),SUM($O109,CR$4/1000)),3),CMB[[Cmb_ID]:[Cmb_ID]],0))),CHOOSE(AC[[M]:[M]],2,1,1,SUM(AC[[AB]:[DB]])))),""))</f>
        <v/>
      </c>
      <c r="CS109" t="str">
        <f>IF(OR(CS$5="",$S109=""),"",IFERROR(SUM(PRODUCT(INDEX(CMB[[BA_0O]:[BA_2O]],MATCH(ROUND(MIN(SUM(CS$4,$O109/1000),SUM($O109,CS$4/1000)),3),CMB[[Cmb_ID]:[Cmb_ID]],0),SUM(N(CS$1),N($R109),1)),CHOOSE(AC[[M]:[M]],1,1,0,AC[[AB]:[AB]])),PRODUCT(INDEX(CMB[[BD_0O]:[BD_2O]],MATCH(ROUND(MIN(SUM(CS$4,$O109/1000),SUM($O109,CS$4/1000)),3),CMB[[Cmb_ID]:[Cmb_ID]],0),SUM(N(CS$1),N($R109),1)),CHOOSE(AC[[M]:[M]],1,0,1,AC[[DB]:[DB]])),PRODUCT(SUM(ROUND(AVERAGE(VALUE(CS$3),VALUE($P109)),0),CHOOSE(IF(OR(CS$1,$R109),4,INDEX(CMB[[Res_Rare]:[Res_Rare]],MATCH(ROUND(MIN(SUM(CS$4,$O109/1000),SUM($O109,CS$4/1000)),3),CMB[[Cmb_ID]:[Cmb_ID]],0))),-1,-1,0,0)),IF(OR(CS$1,$R109),4,INDEX(CMB[[Cmb_Rare]:[Cmb_Rare]],MATCH(ROUND(MIN(SUM(CS$4,$O109/1000),SUM($O109,CS$4/1000)),3),CMB[[Cmb_ID]:[Cmb_ID]],0))),CHOOSE(AC[[M]:[M]],2,1,1,SUM(AC[[AB]:[DB]])))),""))</f>
        <v/>
      </c>
      <c r="CT109" t="str">
        <f>IF(OR(CT$5="",$S109=""),"",IFERROR(SUM(PRODUCT(INDEX(CMB[[BA_0O]:[BA_2O]],MATCH(ROUND(MIN(SUM(CT$4,$O109/1000),SUM($O109,CT$4/1000)),3),CMB[[Cmb_ID]:[Cmb_ID]],0),SUM(N(CT$1),N($R109),1)),CHOOSE(AC[[M]:[M]],1,1,0,AC[[AB]:[AB]])),PRODUCT(INDEX(CMB[[BD_0O]:[BD_2O]],MATCH(ROUND(MIN(SUM(CT$4,$O109/1000),SUM($O109,CT$4/1000)),3),CMB[[Cmb_ID]:[Cmb_ID]],0),SUM(N(CT$1),N($R109),1)),CHOOSE(AC[[M]:[M]],1,0,1,AC[[DB]:[DB]])),PRODUCT(SUM(ROUND(AVERAGE(VALUE(CT$3),VALUE($P109)),0),CHOOSE(IF(OR(CT$1,$R109),4,INDEX(CMB[[Res_Rare]:[Res_Rare]],MATCH(ROUND(MIN(SUM(CT$4,$O109/1000),SUM($O109,CT$4/1000)),3),CMB[[Cmb_ID]:[Cmb_ID]],0))),-1,-1,0,0)),IF(OR(CT$1,$R109),4,INDEX(CMB[[Cmb_Rare]:[Cmb_Rare]],MATCH(ROUND(MIN(SUM(CT$4,$O109/1000),SUM($O109,CT$4/1000)),3),CMB[[Cmb_ID]:[Cmb_ID]],0))),CHOOSE(AC[[M]:[M]],2,1,1,SUM(AC[[AB]:[DB]])))),""))</f>
        <v/>
      </c>
      <c r="CU109" t="str">
        <f>IF(OR(CU$5="",$S109=""),"",IFERROR(SUM(PRODUCT(INDEX(CMB[[BA_0O]:[BA_2O]],MATCH(ROUND(MIN(SUM(CU$4,$O109/1000),SUM($O109,CU$4/1000)),3),CMB[[Cmb_ID]:[Cmb_ID]],0),SUM(N(CU$1),N($R109),1)),CHOOSE(AC[[M]:[M]],1,1,0,AC[[AB]:[AB]])),PRODUCT(INDEX(CMB[[BD_0O]:[BD_2O]],MATCH(ROUND(MIN(SUM(CU$4,$O109/1000),SUM($O109,CU$4/1000)),3),CMB[[Cmb_ID]:[Cmb_ID]],0),SUM(N(CU$1),N($R109),1)),CHOOSE(AC[[M]:[M]],1,0,1,AC[[DB]:[DB]])),PRODUCT(SUM(ROUND(AVERAGE(VALUE(CU$3),VALUE($P109)),0),CHOOSE(IF(OR(CU$1,$R109),4,INDEX(CMB[[Res_Rare]:[Res_Rare]],MATCH(ROUND(MIN(SUM(CU$4,$O109/1000),SUM($O109,CU$4/1000)),3),CMB[[Cmb_ID]:[Cmb_ID]],0))),-1,-1,0,0)),IF(OR(CU$1,$R109),4,INDEX(CMB[[Cmb_Rare]:[Cmb_Rare]],MATCH(ROUND(MIN(SUM(CU$4,$O109/1000),SUM($O109,CU$4/1000)),3),CMB[[Cmb_ID]:[Cmb_ID]],0))),CHOOSE(AC[[M]:[M]],2,1,1,SUM(AC[[AB]:[DB]])))),""))</f>
        <v/>
      </c>
      <c r="CV109" t="str">
        <f>IF(OR(CV$5="",$S109=""),"",IFERROR(SUM(PRODUCT(INDEX(CMB[[BA_0O]:[BA_2O]],MATCH(ROUND(MIN(SUM(CV$4,$O109/1000),SUM($O109,CV$4/1000)),3),CMB[[Cmb_ID]:[Cmb_ID]],0),SUM(N(CV$1),N($R109),1)),CHOOSE(AC[[M]:[M]],1,1,0,AC[[AB]:[AB]])),PRODUCT(INDEX(CMB[[BD_0O]:[BD_2O]],MATCH(ROUND(MIN(SUM(CV$4,$O109/1000),SUM($O109,CV$4/1000)),3),CMB[[Cmb_ID]:[Cmb_ID]],0),SUM(N(CV$1),N($R109),1)),CHOOSE(AC[[M]:[M]],1,0,1,AC[[DB]:[DB]])),PRODUCT(SUM(ROUND(AVERAGE(VALUE(CV$3),VALUE($P109)),0),CHOOSE(IF(OR(CV$1,$R109),4,INDEX(CMB[[Res_Rare]:[Res_Rare]],MATCH(ROUND(MIN(SUM(CV$4,$O109/1000),SUM($O109,CV$4/1000)),3),CMB[[Cmb_ID]:[Cmb_ID]],0))),-1,-1,0,0)),IF(OR(CV$1,$R109),4,INDEX(CMB[[Cmb_Rare]:[Cmb_Rare]],MATCH(ROUND(MIN(SUM(CV$4,$O109/1000),SUM($O109,CV$4/1000)),3),CMB[[Cmb_ID]:[Cmb_ID]],0))),CHOOSE(AC[[M]:[M]],2,1,1,SUM(AC[[AB]:[DB]])))),""))</f>
        <v/>
      </c>
      <c r="CW109" t="str">
        <f>IF(OR(CW$5="",$S109=""),"",IFERROR(SUM(PRODUCT(INDEX(CMB[[BA_0O]:[BA_2O]],MATCH(ROUND(MIN(SUM(CW$4,$O109/1000),SUM($O109,CW$4/1000)),3),CMB[[Cmb_ID]:[Cmb_ID]],0),SUM(N(CW$1),N($R109),1)),CHOOSE(AC[[M]:[M]],1,1,0,AC[[AB]:[AB]])),PRODUCT(INDEX(CMB[[BD_0O]:[BD_2O]],MATCH(ROUND(MIN(SUM(CW$4,$O109/1000),SUM($O109,CW$4/1000)),3),CMB[[Cmb_ID]:[Cmb_ID]],0),SUM(N(CW$1),N($R109),1)),CHOOSE(AC[[M]:[M]],1,0,1,AC[[DB]:[DB]])),PRODUCT(SUM(ROUND(AVERAGE(VALUE(CW$3),VALUE($P109)),0),CHOOSE(IF(OR(CW$1,$R109),4,INDEX(CMB[[Res_Rare]:[Res_Rare]],MATCH(ROUND(MIN(SUM(CW$4,$O109/1000),SUM($O109,CW$4/1000)),3),CMB[[Cmb_ID]:[Cmb_ID]],0))),-1,-1,0,0)),IF(OR(CW$1,$R109),4,INDEX(CMB[[Cmb_Rare]:[Cmb_Rare]],MATCH(ROUND(MIN(SUM(CW$4,$O109/1000),SUM($O109,CW$4/1000)),3),CMB[[Cmb_ID]:[Cmb_ID]],0))),CHOOSE(AC[[M]:[M]],2,1,1,SUM(AC[[AB]:[DB]])))),""))</f>
        <v/>
      </c>
      <c r="CX109" t="str">
        <f>IF(OR(CX$5="",$S109=""),"",IFERROR(SUM(PRODUCT(INDEX(CMB[[BA_0O]:[BA_2O]],MATCH(ROUND(MIN(SUM(CX$4,$O109/1000),SUM($O109,CX$4/1000)),3),CMB[[Cmb_ID]:[Cmb_ID]],0),SUM(N(CX$1),N($R109),1)),CHOOSE(AC[[M]:[M]],1,1,0,AC[[AB]:[AB]])),PRODUCT(INDEX(CMB[[BD_0O]:[BD_2O]],MATCH(ROUND(MIN(SUM(CX$4,$O109/1000),SUM($O109,CX$4/1000)),3),CMB[[Cmb_ID]:[Cmb_ID]],0),SUM(N(CX$1),N($R109),1)),CHOOSE(AC[[M]:[M]],1,0,1,AC[[DB]:[DB]])),PRODUCT(SUM(ROUND(AVERAGE(VALUE(CX$3),VALUE($P109)),0),CHOOSE(IF(OR(CX$1,$R109),4,INDEX(CMB[[Res_Rare]:[Res_Rare]],MATCH(ROUND(MIN(SUM(CX$4,$O109/1000),SUM($O109,CX$4/1000)),3),CMB[[Cmb_ID]:[Cmb_ID]],0))),-1,-1,0,0)),IF(OR(CX$1,$R109),4,INDEX(CMB[[Cmb_Rare]:[Cmb_Rare]],MATCH(ROUND(MIN(SUM(CX$4,$O109/1000),SUM($O109,CX$4/1000)),3),CMB[[Cmb_ID]:[Cmb_ID]],0))),CHOOSE(AC[[M]:[M]],2,1,1,SUM(AC[[AB]:[DB]])))),""))</f>
        <v/>
      </c>
      <c r="CY109" t="str">
        <f>IF(OR(CY$5="",$S109=""),"",IFERROR(SUM(PRODUCT(INDEX(CMB[[BA_0O]:[BA_2O]],MATCH(ROUND(MIN(SUM(CY$4,$O109/1000),SUM($O109,CY$4/1000)),3),CMB[[Cmb_ID]:[Cmb_ID]],0),SUM(N(CY$1),N($R109),1)),CHOOSE(AC[[M]:[M]],1,1,0,AC[[AB]:[AB]])),PRODUCT(INDEX(CMB[[BD_0O]:[BD_2O]],MATCH(ROUND(MIN(SUM(CY$4,$O109/1000),SUM($O109,CY$4/1000)),3),CMB[[Cmb_ID]:[Cmb_ID]],0),SUM(N(CY$1),N($R109),1)),CHOOSE(AC[[M]:[M]],1,0,1,AC[[DB]:[DB]])),PRODUCT(SUM(ROUND(AVERAGE(VALUE(CY$3),VALUE($P109)),0),CHOOSE(IF(OR(CY$1,$R109),4,INDEX(CMB[[Res_Rare]:[Res_Rare]],MATCH(ROUND(MIN(SUM(CY$4,$O109/1000),SUM($O109,CY$4/1000)),3),CMB[[Cmb_ID]:[Cmb_ID]],0))),-1,-1,0,0)),IF(OR(CY$1,$R109),4,INDEX(CMB[[Cmb_Rare]:[Cmb_Rare]],MATCH(ROUND(MIN(SUM(CY$4,$O109/1000),SUM($O109,CY$4/1000)),3),CMB[[Cmb_ID]:[Cmb_ID]],0))),CHOOSE(AC[[M]:[M]],2,1,1,SUM(AC[[AB]:[DB]])))),""))</f>
        <v/>
      </c>
      <c r="CZ109" t="str">
        <f>IF(OR(CZ$5="",$S109=""),"",IFERROR(SUM(PRODUCT(INDEX(CMB[[BA_0O]:[BA_2O]],MATCH(ROUND(MIN(SUM(CZ$4,$O109/1000),SUM($O109,CZ$4/1000)),3),CMB[[Cmb_ID]:[Cmb_ID]],0),SUM(N(CZ$1),N($R109),1)),CHOOSE(AC[[M]:[M]],1,1,0,AC[[AB]:[AB]])),PRODUCT(INDEX(CMB[[BD_0O]:[BD_2O]],MATCH(ROUND(MIN(SUM(CZ$4,$O109/1000),SUM($O109,CZ$4/1000)),3),CMB[[Cmb_ID]:[Cmb_ID]],0),SUM(N(CZ$1),N($R109),1)),CHOOSE(AC[[M]:[M]],1,0,1,AC[[DB]:[DB]])),PRODUCT(SUM(ROUND(AVERAGE(VALUE(CZ$3),VALUE($P109)),0),CHOOSE(IF(OR(CZ$1,$R109),4,INDEX(CMB[[Res_Rare]:[Res_Rare]],MATCH(ROUND(MIN(SUM(CZ$4,$O109/1000),SUM($O109,CZ$4/1000)),3),CMB[[Cmb_ID]:[Cmb_ID]],0))),-1,-1,0,0)),IF(OR(CZ$1,$R109),4,INDEX(CMB[[Cmb_Rare]:[Cmb_Rare]],MATCH(ROUND(MIN(SUM(CZ$4,$O109/1000),SUM($O109,CZ$4/1000)),3),CMB[[Cmb_ID]:[Cmb_ID]],0))),CHOOSE(AC[[M]:[M]],2,1,1,SUM(AC[[AB]:[DB]])))),""))</f>
        <v/>
      </c>
      <c r="DA109" t="str">
        <f>IF(OR(DA$5="",$S109=""),"",IFERROR(SUM(PRODUCT(INDEX(CMB[[BA_0O]:[BA_2O]],MATCH(ROUND(MIN(SUM(DA$4,$O109/1000),SUM($O109,DA$4/1000)),3),CMB[[Cmb_ID]:[Cmb_ID]],0),SUM(N(DA$1),N($R109),1)),CHOOSE(AC[[M]:[M]],1,1,0,AC[[AB]:[AB]])),PRODUCT(INDEX(CMB[[BD_0O]:[BD_2O]],MATCH(ROUND(MIN(SUM(DA$4,$O109/1000),SUM($O109,DA$4/1000)),3),CMB[[Cmb_ID]:[Cmb_ID]],0),SUM(N(DA$1),N($R109),1)),CHOOSE(AC[[M]:[M]],1,0,1,AC[[DB]:[DB]])),PRODUCT(SUM(ROUND(AVERAGE(VALUE(DA$3),VALUE($P109)),0),CHOOSE(IF(OR(DA$1,$R109),4,INDEX(CMB[[Res_Rare]:[Res_Rare]],MATCH(ROUND(MIN(SUM(DA$4,$O109/1000),SUM($O109,DA$4/1000)),3),CMB[[Cmb_ID]:[Cmb_ID]],0))),-1,-1,0,0)),IF(OR(DA$1,$R109),4,INDEX(CMB[[Cmb_Rare]:[Cmb_Rare]],MATCH(ROUND(MIN(SUM(DA$4,$O109/1000),SUM($O109,DA$4/1000)),3),CMB[[Cmb_ID]:[Cmb_ID]],0))),CHOOSE(AC[[M]:[M]],2,1,1,SUM(AC[[AB]:[DB]])))),""))</f>
        <v/>
      </c>
      <c r="DB109" t="str">
        <f>IF(OR(DB$5="",$S109=""),"",IFERROR(SUM(PRODUCT(INDEX(CMB[[BA_0O]:[BA_2O]],MATCH(ROUND(MIN(SUM(DB$4,$O109/1000),SUM($O109,DB$4/1000)),3),CMB[[Cmb_ID]:[Cmb_ID]],0),SUM(N(DB$1),N($R109),1)),CHOOSE(AC[[M]:[M]],1,1,0,AC[[AB]:[AB]])),PRODUCT(INDEX(CMB[[BD_0O]:[BD_2O]],MATCH(ROUND(MIN(SUM(DB$4,$O109/1000),SUM($O109,DB$4/1000)),3),CMB[[Cmb_ID]:[Cmb_ID]],0),SUM(N(DB$1),N($R109),1)),CHOOSE(AC[[M]:[M]],1,0,1,AC[[DB]:[DB]])),PRODUCT(SUM(ROUND(AVERAGE(VALUE(DB$3),VALUE($P109)),0),CHOOSE(IF(OR(DB$1,$R109),4,INDEX(CMB[[Res_Rare]:[Res_Rare]],MATCH(ROUND(MIN(SUM(DB$4,$O109/1000),SUM($O109,DB$4/1000)),3),CMB[[Cmb_ID]:[Cmb_ID]],0))),-1,-1,0,0)),IF(OR(DB$1,$R109),4,INDEX(CMB[[Cmb_Rare]:[Cmb_Rare]],MATCH(ROUND(MIN(SUM(DB$4,$O109/1000),SUM($O109,DB$4/1000)),3),CMB[[Cmb_ID]:[Cmb_ID]],0))),CHOOSE(AC[[M]:[M]],2,1,1,SUM(AC[[AB]:[DB]])))),""))</f>
        <v/>
      </c>
      <c r="DC109" t="str">
        <f>IF(OR(DC$5="",$S109=""),"",IFERROR(SUM(PRODUCT(INDEX(CMB[[BA_0O]:[BA_2O]],MATCH(ROUND(MIN(SUM(DC$4,$O109/1000),SUM($O109,DC$4/1000)),3),CMB[[Cmb_ID]:[Cmb_ID]],0),SUM(N(DC$1),N($R109),1)),CHOOSE(AC[[M]:[M]],1,1,0,AC[[AB]:[AB]])),PRODUCT(INDEX(CMB[[BD_0O]:[BD_2O]],MATCH(ROUND(MIN(SUM(DC$4,$O109/1000),SUM($O109,DC$4/1000)),3),CMB[[Cmb_ID]:[Cmb_ID]],0),SUM(N(DC$1),N($R109),1)),CHOOSE(AC[[M]:[M]],1,0,1,AC[[DB]:[DB]])),PRODUCT(SUM(ROUND(AVERAGE(VALUE(DC$3),VALUE($P109)),0),CHOOSE(IF(OR(DC$1,$R109),4,INDEX(CMB[[Res_Rare]:[Res_Rare]],MATCH(ROUND(MIN(SUM(DC$4,$O109/1000),SUM($O109,DC$4/1000)),3),CMB[[Cmb_ID]:[Cmb_ID]],0))),-1,-1,0,0)),IF(OR(DC$1,$R109),4,INDEX(CMB[[Cmb_Rare]:[Cmb_Rare]],MATCH(ROUND(MIN(SUM(DC$4,$O109/1000),SUM($O109,DC$4/1000)),3),CMB[[Cmb_ID]:[Cmb_ID]],0))),CHOOSE(AC[[M]:[M]],2,1,1,SUM(AC[[AB]:[DB]])))),""))</f>
        <v/>
      </c>
      <c r="DD109" t="str">
        <f>IF(OR(DD$5="",$S109=""),"",IFERROR(SUM(PRODUCT(INDEX(CMB[[BA_0O]:[BA_2O]],MATCH(ROUND(MIN(SUM(DD$4,$O109/1000),SUM($O109,DD$4/1000)),3),CMB[[Cmb_ID]:[Cmb_ID]],0),SUM(N(DD$1),N($R109),1)),CHOOSE(AC[[M]:[M]],1,1,0,AC[[AB]:[AB]])),PRODUCT(INDEX(CMB[[BD_0O]:[BD_2O]],MATCH(ROUND(MIN(SUM(DD$4,$O109/1000),SUM($O109,DD$4/1000)),3),CMB[[Cmb_ID]:[Cmb_ID]],0),SUM(N(DD$1),N($R109),1)),CHOOSE(AC[[M]:[M]],1,0,1,AC[[DB]:[DB]])),PRODUCT(SUM(ROUND(AVERAGE(VALUE(DD$3),VALUE($P109)),0),CHOOSE(IF(OR(DD$1,$R109),4,INDEX(CMB[[Res_Rare]:[Res_Rare]],MATCH(ROUND(MIN(SUM(DD$4,$O109/1000),SUM($O109,DD$4/1000)),3),CMB[[Cmb_ID]:[Cmb_ID]],0))),-1,-1,0,0)),IF(OR(DD$1,$R109),4,INDEX(CMB[[Cmb_Rare]:[Cmb_Rare]],MATCH(ROUND(MIN(SUM(DD$4,$O109/1000),SUM($O109,DD$4/1000)),3),CMB[[Cmb_ID]:[Cmb_ID]],0))),CHOOSE(AC[[M]:[M]],2,1,1,SUM(AC[[AB]:[DB]])))),""))</f>
        <v/>
      </c>
      <c r="DE109" t="str">
        <f>IF(OR(DE$5="",$S109=""),"",IFERROR(SUM(PRODUCT(INDEX(CMB[[BA_0O]:[BA_2O]],MATCH(ROUND(MIN(SUM(DE$4,$O109/1000),SUM($O109,DE$4/1000)),3),CMB[[Cmb_ID]:[Cmb_ID]],0),SUM(N(DE$1),N($R109),1)),CHOOSE(AC[[M]:[M]],1,1,0,AC[[AB]:[AB]])),PRODUCT(INDEX(CMB[[BD_0O]:[BD_2O]],MATCH(ROUND(MIN(SUM(DE$4,$O109/1000),SUM($O109,DE$4/1000)),3),CMB[[Cmb_ID]:[Cmb_ID]],0),SUM(N(DE$1),N($R109),1)),CHOOSE(AC[[M]:[M]],1,0,1,AC[[DB]:[DB]])),PRODUCT(SUM(ROUND(AVERAGE(VALUE(DE$3),VALUE($P109)),0),CHOOSE(IF(OR(DE$1,$R109),4,INDEX(CMB[[Res_Rare]:[Res_Rare]],MATCH(ROUND(MIN(SUM(DE$4,$O109/1000),SUM($O109,DE$4/1000)),3),CMB[[Cmb_ID]:[Cmb_ID]],0))),-1,-1,0,0)),IF(OR(DE$1,$R109),4,INDEX(CMB[[Cmb_Rare]:[Cmb_Rare]],MATCH(ROUND(MIN(SUM(DE$4,$O109/1000),SUM($O109,DE$4/1000)),3),CMB[[Cmb_ID]:[Cmb_ID]],0))),CHOOSE(AC[[M]:[M]],2,1,1,SUM(AC[[AB]:[DB]])))),""))</f>
        <v/>
      </c>
      <c r="DF109" t="str">
        <f>IF(OR(DF$5="",$S109=""),"",IFERROR(SUM(PRODUCT(INDEX(CMB[[BA_0O]:[BA_2O]],MATCH(ROUND(MIN(SUM(DF$4,$O109/1000),SUM($O109,DF$4/1000)),3),CMB[[Cmb_ID]:[Cmb_ID]],0),SUM(N(DF$1),N($R109),1)),CHOOSE(AC[[M]:[M]],1,1,0,AC[[AB]:[AB]])),PRODUCT(INDEX(CMB[[BD_0O]:[BD_2O]],MATCH(ROUND(MIN(SUM(DF$4,$O109/1000),SUM($O109,DF$4/1000)),3),CMB[[Cmb_ID]:[Cmb_ID]],0),SUM(N(DF$1),N($R109),1)),CHOOSE(AC[[M]:[M]],1,0,1,AC[[DB]:[DB]])),PRODUCT(SUM(ROUND(AVERAGE(VALUE(DF$3),VALUE($P109)),0),CHOOSE(IF(OR(DF$1,$R109),4,INDEX(CMB[[Res_Rare]:[Res_Rare]],MATCH(ROUND(MIN(SUM(DF$4,$O109/1000),SUM($O109,DF$4/1000)),3),CMB[[Cmb_ID]:[Cmb_ID]],0))),-1,-1,0,0)),IF(OR(DF$1,$R109),4,INDEX(CMB[[Cmb_Rare]:[Cmb_Rare]],MATCH(ROUND(MIN(SUM(DF$4,$O109/1000),SUM($O109,DF$4/1000)),3),CMB[[Cmb_ID]:[Cmb_ID]],0))),CHOOSE(AC[[M]:[M]],2,1,1,SUM(AC[[AB]:[DB]])))),""))</f>
        <v/>
      </c>
      <c r="DG109" t="str">
        <f>IF(OR(DG$5="",$S109=""),"",IFERROR(SUM(PRODUCT(INDEX(CMB[[BA_0O]:[BA_2O]],MATCH(ROUND(MIN(SUM(DG$4,$O109/1000),SUM($O109,DG$4/1000)),3),CMB[[Cmb_ID]:[Cmb_ID]],0),SUM(N(DG$1),N($R109),1)),CHOOSE(AC[[M]:[M]],1,1,0,AC[[AB]:[AB]])),PRODUCT(INDEX(CMB[[BD_0O]:[BD_2O]],MATCH(ROUND(MIN(SUM(DG$4,$O109/1000),SUM($O109,DG$4/1000)),3),CMB[[Cmb_ID]:[Cmb_ID]],0),SUM(N(DG$1),N($R109),1)),CHOOSE(AC[[M]:[M]],1,0,1,AC[[DB]:[DB]])),PRODUCT(SUM(ROUND(AVERAGE(VALUE(DG$3),VALUE($P109)),0),CHOOSE(IF(OR(DG$1,$R109),4,INDEX(CMB[[Res_Rare]:[Res_Rare]],MATCH(ROUND(MIN(SUM(DG$4,$O109/1000),SUM($O109,DG$4/1000)),3),CMB[[Cmb_ID]:[Cmb_ID]],0))),-1,-1,0,0)),IF(OR(DG$1,$R109),4,INDEX(CMB[[Cmb_Rare]:[Cmb_Rare]],MATCH(ROUND(MIN(SUM(DG$4,$O109/1000),SUM($O109,DG$4/1000)),3),CMB[[Cmb_ID]:[Cmb_ID]],0))),CHOOSE(AC[[M]:[M]],2,1,1,SUM(AC[[AB]:[DB]])))),""))</f>
        <v/>
      </c>
      <c r="DH109" t="str">
        <f>IF(OR(DH$5="",$S109=""),"",IFERROR(SUM(PRODUCT(INDEX(CMB[[BA_0O]:[BA_2O]],MATCH(ROUND(MIN(SUM(DH$4,$O109/1000),SUM($O109,DH$4/1000)),3),CMB[[Cmb_ID]:[Cmb_ID]],0),SUM(N(DH$1),N($R109),1)),CHOOSE(AC[[M]:[M]],1,1,0,AC[[AB]:[AB]])),PRODUCT(INDEX(CMB[[BD_0O]:[BD_2O]],MATCH(ROUND(MIN(SUM(DH$4,$O109/1000),SUM($O109,DH$4/1000)),3),CMB[[Cmb_ID]:[Cmb_ID]],0),SUM(N(DH$1),N($R109),1)),CHOOSE(AC[[M]:[M]],1,0,1,AC[[DB]:[DB]])),PRODUCT(SUM(ROUND(AVERAGE(VALUE(DH$3),VALUE($P109)),0),CHOOSE(IF(OR(DH$1,$R109),4,INDEX(CMB[[Res_Rare]:[Res_Rare]],MATCH(ROUND(MIN(SUM(DH$4,$O109/1000),SUM($O109,DH$4/1000)),3),CMB[[Cmb_ID]:[Cmb_ID]],0))),-1,-1,0,0)),IF(OR(DH$1,$R109),4,INDEX(CMB[[Cmb_Rare]:[Cmb_Rare]],MATCH(ROUND(MIN(SUM(DH$4,$O109/1000),SUM($O109,DH$4/1000)),3),CMB[[Cmb_ID]:[Cmb_ID]],0))),CHOOSE(AC[[M]:[M]],2,1,1,SUM(AC[[AB]:[DB]])))),""))</f>
        <v/>
      </c>
      <c r="DI109" t="str">
        <f>IF(OR(DI$5="",$S109=""),"",IFERROR(SUM(PRODUCT(INDEX(CMB[[BA_0O]:[BA_2O]],MATCH(ROUND(MIN(SUM(DI$4,$O109/1000),SUM($O109,DI$4/1000)),3),CMB[[Cmb_ID]:[Cmb_ID]],0),SUM(N(DI$1),N($R109),1)),CHOOSE(AC[[M]:[M]],1,1,0,AC[[AB]:[AB]])),PRODUCT(INDEX(CMB[[BD_0O]:[BD_2O]],MATCH(ROUND(MIN(SUM(DI$4,$O109/1000),SUM($O109,DI$4/1000)),3),CMB[[Cmb_ID]:[Cmb_ID]],0),SUM(N(DI$1),N($R109),1)),CHOOSE(AC[[M]:[M]],1,0,1,AC[[DB]:[DB]])),PRODUCT(SUM(ROUND(AVERAGE(VALUE(DI$3),VALUE($P109)),0),CHOOSE(IF(OR(DI$1,$R109),4,INDEX(CMB[[Res_Rare]:[Res_Rare]],MATCH(ROUND(MIN(SUM(DI$4,$O109/1000),SUM($O109,DI$4/1000)),3),CMB[[Cmb_ID]:[Cmb_ID]],0))),-1,-1,0,0)),IF(OR(DI$1,$R109),4,INDEX(CMB[[Cmb_Rare]:[Cmb_Rare]],MATCH(ROUND(MIN(SUM(DI$4,$O109/1000),SUM($O109,DI$4/1000)),3),CMB[[Cmb_ID]:[Cmb_ID]],0))),CHOOSE(AC[[M]:[M]],2,1,1,SUM(AC[[AB]:[DB]])))),""))</f>
        <v/>
      </c>
      <c r="DJ109" t="str">
        <f>IF(OR(DJ$5="",$S109=""),"",IFERROR(SUM(PRODUCT(INDEX(CMB[[BA_0O]:[BA_2O]],MATCH(ROUND(MIN(SUM(DJ$4,$O109/1000),SUM($O109,DJ$4/1000)),3),CMB[[Cmb_ID]:[Cmb_ID]],0),SUM(N(DJ$1),N($R109),1)),CHOOSE(AC[[M]:[M]],1,1,0,AC[[AB]:[AB]])),PRODUCT(INDEX(CMB[[BD_0O]:[BD_2O]],MATCH(ROUND(MIN(SUM(DJ$4,$O109/1000),SUM($O109,DJ$4/1000)),3),CMB[[Cmb_ID]:[Cmb_ID]],0),SUM(N(DJ$1),N($R109),1)),CHOOSE(AC[[M]:[M]],1,0,1,AC[[DB]:[DB]])),PRODUCT(SUM(ROUND(AVERAGE(VALUE(DJ$3),VALUE($P109)),0),CHOOSE(IF(OR(DJ$1,$R109),4,INDEX(CMB[[Res_Rare]:[Res_Rare]],MATCH(ROUND(MIN(SUM(DJ$4,$O109/1000),SUM($O109,DJ$4/1000)),3),CMB[[Cmb_ID]:[Cmb_ID]],0))),-1,-1,0,0)),IF(OR(DJ$1,$R109),4,INDEX(CMB[[Cmb_Rare]:[Cmb_Rare]],MATCH(ROUND(MIN(SUM(DJ$4,$O109/1000),SUM($O109,DJ$4/1000)),3),CMB[[Cmb_ID]:[Cmb_ID]],0))),CHOOSE(AC[[M]:[M]],2,1,1,SUM(AC[[AB]:[DB]])))),""))</f>
        <v/>
      </c>
      <c r="DK109" t="str">
        <f>IF(OR(DK$5="",$S109=""),"",IFERROR(SUM(PRODUCT(INDEX(CMB[[BA_0O]:[BA_2O]],MATCH(ROUND(MIN(SUM(DK$4,$O109/1000),SUM($O109,DK$4/1000)),3),CMB[[Cmb_ID]:[Cmb_ID]],0),SUM(N(DK$1),N($R109),1)),CHOOSE(AC[[M]:[M]],1,1,0,AC[[AB]:[AB]])),PRODUCT(INDEX(CMB[[BD_0O]:[BD_2O]],MATCH(ROUND(MIN(SUM(DK$4,$O109/1000),SUM($O109,DK$4/1000)),3),CMB[[Cmb_ID]:[Cmb_ID]],0),SUM(N(DK$1),N($R109),1)),CHOOSE(AC[[M]:[M]],1,0,1,AC[[DB]:[DB]])),PRODUCT(SUM(ROUND(AVERAGE(VALUE(DK$3),VALUE($P109)),0),CHOOSE(IF(OR(DK$1,$R109),4,INDEX(CMB[[Res_Rare]:[Res_Rare]],MATCH(ROUND(MIN(SUM(DK$4,$O109/1000),SUM($O109,DK$4/1000)),3),CMB[[Cmb_ID]:[Cmb_ID]],0))),-1,-1,0,0)),IF(OR(DK$1,$R109),4,INDEX(CMB[[Cmb_Rare]:[Cmb_Rare]],MATCH(ROUND(MIN(SUM(DK$4,$O109/1000),SUM($O109,DK$4/1000)),3),CMB[[Cmb_ID]:[Cmb_ID]],0))),CHOOSE(AC[[M]:[M]],2,1,1,SUM(AC[[AB]:[DB]])))),""))</f>
        <v/>
      </c>
      <c r="DL109" t="str">
        <f>IF(OR(DL$5="",$S109=""),"",IFERROR(SUM(PRODUCT(INDEX(CMB[[BA_0O]:[BA_2O]],MATCH(ROUND(MIN(SUM(DL$4,$O109/1000),SUM($O109,DL$4/1000)),3),CMB[[Cmb_ID]:[Cmb_ID]],0),SUM(N(DL$1),N($R109),1)),CHOOSE(AC[[M]:[M]],1,1,0,AC[[AB]:[AB]])),PRODUCT(INDEX(CMB[[BD_0O]:[BD_2O]],MATCH(ROUND(MIN(SUM(DL$4,$O109/1000),SUM($O109,DL$4/1000)),3),CMB[[Cmb_ID]:[Cmb_ID]],0),SUM(N(DL$1),N($R109),1)),CHOOSE(AC[[M]:[M]],1,0,1,AC[[DB]:[DB]])),PRODUCT(SUM(ROUND(AVERAGE(VALUE(DL$3),VALUE($P109)),0),CHOOSE(IF(OR(DL$1,$R109),4,INDEX(CMB[[Res_Rare]:[Res_Rare]],MATCH(ROUND(MIN(SUM(DL$4,$O109/1000),SUM($O109,DL$4/1000)),3),CMB[[Cmb_ID]:[Cmb_ID]],0))),-1,-1,0,0)),IF(OR(DL$1,$R109),4,INDEX(CMB[[Cmb_Rare]:[Cmb_Rare]],MATCH(ROUND(MIN(SUM(DL$4,$O109/1000),SUM($O109,DL$4/1000)),3),CMB[[Cmb_ID]:[Cmb_ID]],0))),CHOOSE(AC[[M]:[M]],2,1,1,SUM(AC[[AB]:[DB]])))),""))</f>
        <v/>
      </c>
      <c r="DM109" t="str">
        <f>IF(OR(DM$5="",$S109=""),"",IFERROR(SUM(PRODUCT(INDEX(CMB[[BA_0O]:[BA_2O]],MATCH(ROUND(MIN(SUM(DM$4,$O109/1000),SUM($O109,DM$4/1000)),3),CMB[[Cmb_ID]:[Cmb_ID]],0),SUM(N(DM$1),N($R109),1)),CHOOSE(AC[[M]:[M]],1,1,0,AC[[AB]:[AB]])),PRODUCT(INDEX(CMB[[BD_0O]:[BD_2O]],MATCH(ROUND(MIN(SUM(DM$4,$O109/1000),SUM($O109,DM$4/1000)),3),CMB[[Cmb_ID]:[Cmb_ID]],0),SUM(N(DM$1),N($R109),1)),CHOOSE(AC[[M]:[M]],1,0,1,AC[[DB]:[DB]])),PRODUCT(SUM(ROUND(AVERAGE(VALUE(DM$3),VALUE($P109)),0),CHOOSE(IF(OR(DM$1,$R109),4,INDEX(CMB[[Res_Rare]:[Res_Rare]],MATCH(ROUND(MIN(SUM(DM$4,$O109/1000),SUM($O109,DM$4/1000)),3),CMB[[Cmb_ID]:[Cmb_ID]],0))),-1,-1,0,0)),IF(OR(DM$1,$R109),4,INDEX(CMB[[Cmb_Rare]:[Cmb_Rare]],MATCH(ROUND(MIN(SUM(DM$4,$O109/1000),SUM($O109,DM$4/1000)),3),CMB[[Cmb_ID]:[Cmb_ID]],0))),CHOOSE(AC[[M]:[M]],2,1,1,SUM(AC[[AB]:[DB]])))),""))</f>
        <v/>
      </c>
      <c r="DN109" t="str">
        <f>IF(OR(DN$5="",$S109=""),"",IFERROR(SUM(PRODUCT(INDEX(CMB[[BA_0O]:[BA_2O]],MATCH(ROUND(MIN(SUM(DN$4,$O109/1000),SUM($O109,DN$4/1000)),3),CMB[[Cmb_ID]:[Cmb_ID]],0),SUM(N(DN$1),N($R109),1)),CHOOSE(AC[[M]:[M]],1,1,0,AC[[AB]:[AB]])),PRODUCT(INDEX(CMB[[BD_0O]:[BD_2O]],MATCH(ROUND(MIN(SUM(DN$4,$O109/1000),SUM($O109,DN$4/1000)),3),CMB[[Cmb_ID]:[Cmb_ID]],0),SUM(N(DN$1),N($R109),1)),CHOOSE(AC[[M]:[M]],1,0,1,AC[[DB]:[DB]])),PRODUCT(SUM(ROUND(AVERAGE(VALUE(DN$3),VALUE($P109)),0),CHOOSE(IF(OR(DN$1,$R109),4,INDEX(CMB[[Res_Rare]:[Res_Rare]],MATCH(ROUND(MIN(SUM(DN$4,$O109/1000),SUM($O109,DN$4/1000)),3),CMB[[Cmb_ID]:[Cmb_ID]],0))),-1,-1,0,0)),IF(OR(DN$1,$R109),4,INDEX(CMB[[Cmb_Rare]:[Cmb_Rare]],MATCH(ROUND(MIN(SUM(DN$4,$O109/1000),SUM($O109,DN$4/1000)),3),CMB[[Cmb_ID]:[Cmb_ID]],0))),CHOOSE(AC[[M]:[M]],2,1,1,SUM(AC[[AB]:[DB]])))),""))</f>
        <v/>
      </c>
      <c r="DO109" t="str">
        <f>IF(OR(DO$5="",$S109=""),"",IFERROR(SUM(PRODUCT(INDEX(CMB[[BA_0O]:[BA_2O]],MATCH(ROUND(MIN(SUM(DO$4,$O109/1000),SUM($O109,DO$4/1000)),3),CMB[[Cmb_ID]:[Cmb_ID]],0),SUM(N(DO$1),N($R109),1)),CHOOSE(AC[[M]:[M]],1,1,0,AC[[AB]:[AB]])),PRODUCT(INDEX(CMB[[BD_0O]:[BD_2O]],MATCH(ROUND(MIN(SUM(DO$4,$O109/1000),SUM($O109,DO$4/1000)),3),CMB[[Cmb_ID]:[Cmb_ID]],0),SUM(N(DO$1),N($R109),1)),CHOOSE(AC[[M]:[M]],1,0,1,AC[[DB]:[DB]])),PRODUCT(SUM(ROUND(AVERAGE(VALUE(DO$3),VALUE($P109)),0),CHOOSE(IF(OR(DO$1,$R109),4,INDEX(CMB[[Res_Rare]:[Res_Rare]],MATCH(ROUND(MIN(SUM(DO$4,$O109/1000),SUM($O109,DO$4/1000)),3),CMB[[Cmb_ID]:[Cmb_ID]],0))),-1,-1,0,0)),IF(OR(DO$1,$R109),4,INDEX(CMB[[Cmb_Rare]:[Cmb_Rare]],MATCH(ROUND(MIN(SUM(DO$4,$O109/1000),SUM($O109,DO$4/1000)),3),CMB[[Cmb_ID]:[Cmb_ID]],0))),CHOOSE(AC[[M]:[M]],2,1,1,SUM(AC[[AB]:[DB]])))),""))</f>
        <v/>
      </c>
      <c r="DP109" t="str">
        <f>IF(OR(DP$5="",$S109=""),"",IFERROR(SUM(PRODUCT(INDEX(CMB[[BA_0O]:[BA_2O]],MATCH(ROUND(MIN(SUM(DP$4,$O109/1000),SUM($O109,DP$4/1000)),3),CMB[[Cmb_ID]:[Cmb_ID]],0),SUM(N(DP$1),N($R109),1)),CHOOSE(AC[[M]:[M]],1,1,0,AC[[AB]:[AB]])),PRODUCT(INDEX(CMB[[BD_0O]:[BD_2O]],MATCH(ROUND(MIN(SUM(DP$4,$O109/1000),SUM($O109,DP$4/1000)),3),CMB[[Cmb_ID]:[Cmb_ID]],0),SUM(N(DP$1),N($R109),1)),CHOOSE(AC[[M]:[M]],1,0,1,AC[[DB]:[DB]])),PRODUCT(SUM(ROUND(AVERAGE(VALUE(DP$3),VALUE($P109)),0),CHOOSE(IF(OR(DP$1,$R109),4,INDEX(CMB[[Res_Rare]:[Res_Rare]],MATCH(ROUND(MIN(SUM(DP$4,$O109/1000),SUM($O109,DP$4/1000)),3),CMB[[Cmb_ID]:[Cmb_ID]],0))),-1,-1,0,0)),IF(OR(DP$1,$R109),4,INDEX(CMB[[Cmb_Rare]:[Cmb_Rare]],MATCH(ROUND(MIN(SUM(DP$4,$O109/1000),SUM($O109,DP$4/1000)),3),CMB[[Cmb_ID]:[Cmb_ID]],0))),CHOOSE(AC[[M]:[M]],2,1,1,SUM(AC[[AB]:[DB]])))),""))</f>
        <v/>
      </c>
      <c r="DQ109" t="str">
        <f>IF(OR(DQ$5="",$S109=""),"",IFERROR(SUM(PRODUCT(INDEX(CMB[[BA_0O]:[BA_2O]],MATCH(ROUND(MIN(SUM(DQ$4,$O109/1000),SUM($O109,DQ$4/1000)),3),CMB[[Cmb_ID]:[Cmb_ID]],0),SUM(N(DQ$1),N($R109),1)),CHOOSE(AC[[M]:[M]],1,1,0,AC[[AB]:[AB]])),PRODUCT(INDEX(CMB[[BD_0O]:[BD_2O]],MATCH(ROUND(MIN(SUM(DQ$4,$O109/1000),SUM($O109,DQ$4/1000)),3),CMB[[Cmb_ID]:[Cmb_ID]],0),SUM(N(DQ$1),N($R109),1)),CHOOSE(AC[[M]:[M]],1,0,1,AC[[DB]:[DB]])),PRODUCT(SUM(ROUND(AVERAGE(VALUE(DQ$3),VALUE($P109)),0),CHOOSE(IF(OR(DQ$1,$R109),4,INDEX(CMB[[Res_Rare]:[Res_Rare]],MATCH(ROUND(MIN(SUM(DQ$4,$O109/1000),SUM($O109,DQ$4/1000)),3),CMB[[Cmb_ID]:[Cmb_ID]],0))),-1,-1,0,0)),IF(OR(DQ$1,$R109),4,INDEX(CMB[[Cmb_Rare]:[Cmb_Rare]],MATCH(ROUND(MIN(SUM(DQ$4,$O109/1000),SUM($O109,DQ$4/1000)),3),CMB[[Cmb_ID]:[Cmb_ID]],0))),CHOOSE(AC[[M]:[M]],2,1,1,SUM(AC[[AB]:[DB]])))),""))</f>
        <v/>
      </c>
      <c r="DR109" t="str">
        <f>IF(OR(DR$5="",$S109=""),"",IFERROR(SUM(PRODUCT(INDEX(CMB[[BA_0O]:[BA_2O]],MATCH(ROUND(MIN(SUM(DR$4,$O109/1000),SUM($O109,DR$4/1000)),3),CMB[[Cmb_ID]:[Cmb_ID]],0),SUM(N(DR$1),N($R109),1)),CHOOSE(AC[[M]:[M]],1,1,0,AC[[AB]:[AB]])),PRODUCT(INDEX(CMB[[BD_0O]:[BD_2O]],MATCH(ROUND(MIN(SUM(DR$4,$O109/1000),SUM($O109,DR$4/1000)),3),CMB[[Cmb_ID]:[Cmb_ID]],0),SUM(N(DR$1),N($R109),1)),CHOOSE(AC[[M]:[M]],1,0,1,AC[[DB]:[DB]])),PRODUCT(SUM(ROUND(AVERAGE(VALUE(DR$3),VALUE($P109)),0),CHOOSE(IF(OR(DR$1,$R109),4,INDEX(CMB[[Res_Rare]:[Res_Rare]],MATCH(ROUND(MIN(SUM(DR$4,$O109/1000),SUM($O109,DR$4/1000)),3),CMB[[Cmb_ID]:[Cmb_ID]],0))),-1,-1,0,0)),IF(OR(DR$1,$R109),4,INDEX(CMB[[Cmb_Rare]:[Cmb_Rare]],MATCH(ROUND(MIN(SUM(DR$4,$O109/1000),SUM($O109,DR$4/1000)),3),CMB[[Cmb_ID]:[Cmb_ID]],0))),CHOOSE(AC[[M]:[M]],2,1,1,SUM(AC[[AB]:[DB]])))),""))</f>
        <v/>
      </c>
      <c r="DS109" t="str">
        <f>IF(OR(DS$5="",$S109=""),"",IFERROR(SUM(PRODUCT(INDEX(CMB[[BA_0O]:[BA_2O]],MATCH(ROUND(MIN(SUM(DS$4,$O109/1000),SUM($O109,DS$4/1000)),3),CMB[[Cmb_ID]:[Cmb_ID]],0),SUM(N(DS$1),N($R109),1)),CHOOSE(AC[[M]:[M]],1,1,0,AC[[AB]:[AB]])),PRODUCT(INDEX(CMB[[BD_0O]:[BD_2O]],MATCH(ROUND(MIN(SUM(DS$4,$O109/1000),SUM($O109,DS$4/1000)),3),CMB[[Cmb_ID]:[Cmb_ID]],0),SUM(N(DS$1),N($R109),1)),CHOOSE(AC[[M]:[M]],1,0,1,AC[[DB]:[DB]])),PRODUCT(SUM(ROUND(AVERAGE(VALUE(DS$3),VALUE($P109)),0),CHOOSE(IF(OR(DS$1,$R109),4,INDEX(CMB[[Res_Rare]:[Res_Rare]],MATCH(ROUND(MIN(SUM(DS$4,$O109/1000),SUM($O109,DS$4/1000)),3),CMB[[Cmb_ID]:[Cmb_ID]],0))),-1,-1,0,0)),IF(OR(DS$1,$R109),4,INDEX(CMB[[Cmb_Rare]:[Cmb_Rare]],MATCH(ROUND(MIN(SUM(DS$4,$O109/1000),SUM($O109,DS$4/1000)),3),CMB[[Cmb_ID]:[Cmb_ID]],0))),CHOOSE(AC[[M]:[M]],2,1,1,SUM(AC[[AB]:[DB]])))),""))</f>
        <v/>
      </c>
      <c r="DT109" t="str">
        <f>IF(OR(DT$5="",$S109=""),"",IFERROR(SUM(PRODUCT(INDEX(CMB[[BA_0O]:[BA_2O]],MATCH(ROUND(MIN(SUM(DT$4,$O109/1000),SUM($O109,DT$4/1000)),3),CMB[[Cmb_ID]:[Cmb_ID]],0),SUM(N(DT$1),N($R109),1)),CHOOSE(AC[[M]:[M]],1,1,0,AC[[AB]:[AB]])),PRODUCT(INDEX(CMB[[BD_0O]:[BD_2O]],MATCH(ROUND(MIN(SUM(DT$4,$O109/1000),SUM($O109,DT$4/1000)),3),CMB[[Cmb_ID]:[Cmb_ID]],0),SUM(N(DT$1),N($R109),1)),CHOOSE(AC[[M]:[M]],1,0,1,AC[[DB]:[DB]])),PRODUCT(SUM(ROUND(AVERAGE(VALUE(DT$3),VALUE($P109)),0),CHOOSE(IF(OR(DT$1,$R109),4,INDEX(CMB[[Res_Rare]:[Res_Rare]],MATCH(ROUND(MIN(SUM(DT$4,$O109/1000),SUM($O109,DT$4/1000)),3),CMB[[Cmb_ID]:[Cmb_ID]],0))),-1,-1,0,0)),IF(OR(DT$1,$R109),4,INDEX(CMB[[Cmb_Rare]:[Cmb_Rare]],MATCH(ROUND(MIN(SUM(DT$4,$O109/1000),SUM($O109,DT$4/1000)),3),CMB[[Cmb_ID]:[Cmb_ID]],0))),CHOOSE(AC[[M]:[M]],2,1,1,SUM(AC[[AB]:[DB]])))),""))</f>
        <v/>
      </c>
      <c r="DU109" t="str">
        <f>IF(OR(DU$5="",$S109=""),"",IFERROR(SUM(PRODUCT(INDEX(CMB[[BA_0O]:[BA_2O]],MATCH(ROUND(MIN(SUM(DU$4,$O109/1000),SUM($O109,DU$4/1000)),3),CMB[[Cmb_ID]:[Cmb_ID]],0),SUM(N(DU$1),N($R109),1)),CHOOSE(AC[[M]:[M]],1,1,0,AC[[AB]:[AB]])),PRODUCT(INDEX(CMB[[BD_0O]:[BD_2O]],MATCH(ROUND(MIN(SUM(DU$4,$O109/1000),SUM($O109,DU$4/1000)),3),CMB[[Cmb_ID]:[Cmb_ID]],0),SUM(N(DU$1),N($R109),1)),CHOOSE(AC[[M]:[M]],1,0,1,AC[[DB]:[DB]])),PRODUCT(SUM(ROUND(AVERAGE(VALUE(DU$3),VALUE($P109)),0),CHOOSE(IF(OR(DU$1,$R109),4,INDEX(CMB[[Res_Rare]:[Res_Rare]],MATCH(ROUND(MIN(SUM(DU$4,$O109/1000),SUM($O109,DU$4/1000)),3),CMB[[Cmb_ID]:[Cmb_ID]],0))),-1,-1,0,0)),IF(OR(DU$1,$R109),4,INDEX(CMB[[Cmb_Rare]:[Cmb_Rare]],MATCH(ROUND(MIN(SUM(DU$4,$O109/1000),SUM($O109,DU$4/1000)),3),CMB[[Cmb_ID]:[Cmb_ID]],0))),CHOOSE(AC[[M]:[M]],2,1,1,SUM(AC[[AB]:[DB]])))),""))</f>
        <v/>
      </c>
      <c r="DV109" t="str">
        <f>IF(OR(DV$5="",$S109=""),"",IFERROR(SUM(PRODUCT(INDEX(CMB[[BA_0O]:[BA_2O]],MATCH(ROUND(MIN(SUM(DV$4,$O109/1000),SUM($O109,DV$4/1000)),3),CMB[[Cmb_ID]:[Cmb_ID]],0),SUM(N(DV$1),N($R109),1)),CHOOSE(AC[[M]:[M]],1,1,0,AC[[AB]:[AB]])),PRODUCT(INDEX(CMB[[BD_0O]:[BD_2O]],MATCH(ROUND(MIN(SUM(DV$4,$O109/1000),SUM($O109,DV$4/1000)),3),CMB[[Cmb_ID]:[Cmb_ID]],0),SUM(N(DV$1),N($R109),1)),CHOOSE(AC[[M]:[M]],1,0,1,AC[[DB]:[DB]])),PRODUCT(SUM(ROUND(AVERAGE(VALUE(DV$3),VALUE($P109)),0),CHOOSE(IF(OR(DV$1,$R109),4,INDEX(CMB[[Res_Rare]:[Res_Rare]],MATCH(ROUND(MIN(SUM(DV$4,$O109/1000),SUM($O109,DV$4/1000)),3),CMB[[Cmb_ID]:[Cmb_ID]],0))),-1,-1,0,0)),IF(OR(DV$1,$R109),4,INDEX(CMB[[Cmb_Rare]:[Cmb_Rare]],MATCH(ROUND(MIN(SUM(DV$4,$O109/1000),SUM($O109,DV$4/1000)),3),CMB[[Cmb_ID]:[Cmb_ID]],0))),CHOOSE(AC[[M]:[M]],2,1,1,SUM(AC[[AB]:[DB]])))),""))</f>
        <v/>
      </c>
      <c r="DW109" t="str">
        <f>IF(OR(DW$5="",$S109=""),"",IFERROR(SUM(PRODUCT(INDEX(CMB[[BA_0O]:[BA_2O]],MATCH(ROUND(MIN(SUM(DW$4,$O109/1000),SUM($O109,DW$4/1000)),3),CMB[[Cmb_ID]:[Cmb_ID]],0),SUM(N(DW$1),N($R109),1)),CHOOSE(AC[[M]:[M]],1,1,0,AC[[AB]:[AB]])),PRODUCT(INDEX(CMB[[BD_0O]:[BD_2O]],MATCH(ROUND(MIN(SUM(DW$4,$O109/1000),SUM($O109,DW$4/1000)),3),CMB[[Cmb_ID]:[Cmb_ID]],0),SUM(N(DW$1),N($R109),1)),CHOOSE(AC[[M]:[M]],1,0,1,AC[[DB]:[DB]])),PRODUCT(SUM(ROUND(AVERAGE(VALUE(DW$3),VALUE($P109)),0),CHOOSE(IF(OR(DW$1,$R109),4,INDEX(CMB[[Res_Rare]:[Res_Rare]],MATCH(ROUND(MIN(SUM(DW$4,$O109/1000),SUM($O109,DW$4/1000)),3),CMB[[Cmb_ID]:[Cmb_ID]],0))),-1,-1,0,0)),IF(OR(DW$1,$R109),4,INDEX(CMB[[Cmb_Rare]:[Cmb_Rare]],MATCH(ROUND(MIN(SUM(DW$4,$O109/1000),SUM($O109,DW$4/1000)),3),CMB[[Cmb_ID]:[Cmb_ID]],0))),CHOOSE(AC[[M]:[M]],2,1,1,SUM(AC[[AB]:[DB]])))),""))</f>
        <v/>
      </c>
      <c r="DX109" t="str">
        <f>IF(OR(DX$5="",$S109=""),"",IFERROR(SUM(PRODUCT(INDEX(CMB[[BA_0O]:[BA_2O]],MATCH(ROUND(MIN(SUM(DX$4,$O109/1000),SUM($O109,DX$4/1000)),3),CMB[[Cmb_ID]:[Cmb_ID]],0),SUM(N(DX$1),N($R109),1)),CHOOSE(AC[[M]:[M]],1,1,0,AC[[AB]:[AB]])),PRODUCT(INDEX(CMB[[BD_0O]:[BD_2O]],MATCH(ROUND(MIN(SUM(DX$4,$O109/1000),SUM($O109,DX$4/1000)),3),CMB[[Cmb_ID]:[Cmb_ID]],0),SUM(N(DX$1),N($R109),1)),CHOOSE(AC[[M]:[M]],1,0,1,AC[[DB]:[DB]])),PRODUCT(SUM(ROUND(AVERAGE(VALUE(DX$3),VALUE($P109)),0),CHOOSE(IF(OR(DX$1,$R109),4,INDEX(CMB[[Res_Rare]:[Res_Rare]],MATCH(ROUND(MIN(SUM(DX$4,$O109/1000),SUM($O109,DX$4/1000)),3),CMB[[Cmb_ID]:[Cmb_ID]],0))),-1,-1,0,0)),IF(OR(DX$1,$R109),4,INDEX(CMB[[Cmb_Rare]:[Cmb_Rare]],MATCH(ROUND(MIN(SUM(DX$4,$O109/1000),SUM($O109,DX$4/1000)),3),CMB[[Cmb_ID]:[Cmb_ID]],0))),CHOOSE(AC[[M]:[M]],2,1,1,SUM(AC[[AB]:[DB]])))),""))</f>
        <v/>
      </c>
      <c r="DY109" t="str">
        <f>IF(OR(DY$5="",$S109=""),"",IFERROR(SUM(PRODUCT(INDEX(CMB[[BA_0O]:[BA_2O]],MATCH(ROUND(MIN(SUM(DY$4,$O109/1000),SUM($O109,DY$4/1000)),3),CMB[[Cmb_ID]:[Cmb_ID]],0),SUM(N(DY$1),N($R109),1)),CHOOSE(AC[[M]:[M]],1,1,0,AC[[AB]:[AB]])),PRODUCT(INDEX(CMB[[BD_0O]:[BD_2O]],MATCH(ROUND(MIN(SUM(DY$4,$O109/1000),SUM($O109,DY$4/1000)),3),CMB[[Cmb_ID]:[Cmb_ID]],0),SUM(N(DY$1),N($R109),1)),CHOOSE(AC[[M]:[M]],1,0,1,AC[[DB]:[DB]])),PRODUCT(SUM(ROUND(AVERAGE(VALUE(DY$3),VALUE($P109)),0),CHOOSE(IF(OR(DY$1,$R109),4,INDEX(CMB[[Res_Rare]:[Res_Rare]],MATCH(ROUND(MIN(SUM(DY$4,$O109/1000),SUM($O109,DY$4/1000)),3),CMB[[Cmb_ID]:[Cmb_ID]],0))),-1,-1,0,0)),IF(OR(DY$1,$R109),4,INDEX(CMB[[Cmb_Rare]:[Cmb_Rare]],MATCH(ROUND(MIN(SUM(DY$4,$O109/1000),SUM($O109,DY$4/1000)),3),CMB[[Cmb_ID]:[Cmb_ID]],0))),CHOOSE(AC[[M]:[M]],2,1,1,SUM(AC[[AB]:[DB]])))),""))</f>
        <v/>
      </c>
      <c r="DZ109" t="str">
        <f>IF(OR(DZ$5="",$S109=""),"",IFERROR(SUM(PRODUCT(INDEX(CMB[[BA_0O]:[BA_2O]],MATCH(ROUND(MIN(SUM(DZ$4,$O109/1000),SUM($O109,DZ$4/1000)),3),CMB[[Cmb_ID]:[Cmb_ID]],0),SUM(N(DZ$1),N($R109),1)),CHOOSE(AC[[M]:[M]],1,1,0,AC[[AB]:[AB]])),PRODUCT(INDEX(CMB[[BD_0O]:[BD_2O]],MATCH(ROUND(MIN(SUM(DZ$4,$O109/1000),SUM($O109,DZ$4/1000)),3),CMB[[Cmb_ID]:[Cmb_ID]],0),SUM(N(DZ$1),N($R109),1)),CHOOSE(AC[[M]:[M]],1,0,1,AC[[DB]:[DB]])),PRODUCT(SUM(ROUND(AVERAGE(VALUE(DZ$3),VALUE($P109)),0),CHOOSE(IF(OR(DZ$1,$R109),4,INDEX(CMB[[Res_Rare]:[Res_Rare]],MATCH(ROUND(MIN(SUM(DZ$4,$O109/1000),SUM($O109,DZ$4/1000)),3),CMB[[Cmb_ID]:[Cmb_ID]],0))),-1,-1,0,0)),IF(OR(DZ$1,$R109),4,INDEX(CMB[[Cmb_Rare]:[Cmb_Rare]],MATCH(ROUND(MIN(SUM(DZ$4,$O109/1000),SUM($O109,DZ$4/1000)),3),CMB[[Cmb_ID]:[Cmb_ID]],0))),CHOOSE(AC[[M]:[M]],2,1,1,SUM(AC[[AB]:[DB]])))),""))</f>
        <v/>
      </c>
      <c r="EA109" t="str">
        <f>IF(OR(EA$5="",$S109=""),"",IFERROR(SUM(PRODUCT(INDEX(CMB[[BA_0O]:[BA_2O]],MATCH(ROUND(MIN(SUM(EA$4,$O109/1000),SUM($O109,EA$4/1000)),3),CMB[[Cmb_ID]:[Cmb_ID]],0),SUM(N(EA$1),N($R109),1)),CHOOSE(AC[[M]:[M]],1,1,0,AC[[AB]:[AB]])),PRODUCT(INDEX(CMB[[BD_0O]:[BD_2O]],MATCH(ROUND(MIN(SUM(EA$4,$O109/1000),SUM($O109,EA$4/1000)),3),CMB[[Cmb_ID]:[Cmb_ID]],0),SUM(N(EA$1),N($R109),1)),CHOOSE(AC[[M]:[M]],1,0,1,AC[[DB]:[DB]])),PRODUCT(SUM(ROUND(AVERAGE(VALUE(EA$3),VALUE($P109)),0),CHOOSE(IF(OR(EA$1,$R109),4,INDEX(CMB[[Res_Rare]:[Res_Rare]],MATCH(ROUND(MIN(SUM(EA$4,$O109/1000),SUM($O109,EA$4/1000)),3),CMB[[Cmb_ID]:[Cmb_ID]],0))),-1,-1,0,0)),IF(OR(EA$1,$R109),4,INDEX(CMB[[Cmb_Rare]:[Cmb_Rare]],MATCH(ROUND(MIN(SUM(EA$4,$O109/1000),SUM($O109,EA$4/1000)),3),CMB[[Cmb_ID]:[Cmb_ID]],0))),CHOOSE(AC[[M]:[M]],2,1,1,SUM(AC[[AB]:[DB]])))),""))</f>
        <v/>
      </c>
      <c r="EB109" t="str">
        <f>IF(OR(EB$5="",$S109=""),"",IFERROR(SUM(PRODUCT(INDEX(CMB[[BA_0O]:[BA_2O]],MATCH(ROUND(MIN(SUM(EB$4,$O109/1000),SUM($O109,EB$4/1000)),3),CMB[[Cmb_ID]:[Cmb_ID]],0),SUM(N(EB$1),N($R109),1)),CHOOSE(AC[[M]:[M]],1,1,0,AC[[AB]:[AB]])),PRODUCT(INDEX(CMB[[BD_0O]:[BD_2O]],MATCH(ROUND(MIN(SUM(EB$4,$O109/1000),SUM($O109,EB$4/1000)),3),CMB[[Cmb_ID]:[Cmb_ID]],0),SUM(N(EB$1),N($R109),1)),CHOOSE(AC[[M]:[M]],1,0,1,AC[[DB]:[DB]])),PRODUCT(SUM(ROUND(AVERAGE(VALUE(EB$3),VALUE($P109)),0),CHOOSE(IF(OR(EB$1,$R109),4,INDEX(CMB[[Res_Rare]:[Res_Rare]],MATCH(ROUND(MIN(SUM(EB$4,$O109/1000),SUM($O109,EB$4/1000)),3),CMB[[Cmb_ID]:[Cmb_ID]],0))),-1,-1,0,0)),IF(OR(EB$1,$R109),4,INDEX(CMB[[Cmb_Rare]:[Cmb_Rare]],MATCH(ROUND(MIN(SUM(EB$4,$O109/1000),SUM($O109,EB$4/1000)),3),CMB[[Cmb_ID]:[Cmb_ID]],0))),CHOOSE(AC[[M]:[M]],2,1,1,SUM(AC[[AB]:[DB]])))),""))</f>
        <v/>
      </c>
      <c r="EC109" t="str">
        <f>IF(OR(EC$5="",$S109=""),"",IFERROR(SUM(PRODUCT(INDEX(CMB[[BA_0O]:[BA_2O]],MATCH(ROUND(MIN(SUM(EC$4,$O109/1000),SUM($O109,EC$4/1000)),3),CMB[[Cmb_ID]:[Cmb_ID]],0),SUM(N(EC$1),N($R109),1)),CHOOSE(AC[[M]:[M]],1,1,0,AC[[AB]:[AB]])),PRODUCT(INDEX(CMB[[BD_0O]:[BD_2O]],MATCH(ROUND(MIN(SUM(EC$4,$O109/1000),SUM($O109,EC$4/1000)),3),CMB[[Cmb_ID]:[Cmb_ID]],0),SUM(N(EC$1),N($R109),1)),CHOOSE(AC[[M]:[M]],1,0,1,AC[[DB]:[DB]])),PRODUCT(SUM(ROUND(AVERAGE(VALUE(EC$3),VALUE($P109)),0),CHOOSE(IF(OR(EC$1,$R109),4,INDEX(CMB[[Res_Rare]:[Res_Rare]],MATCH(ROUND(MIN(SUM(EC$4,$O109/1000),SUM($O109,EC$4/1000)),3),CMB[[Cmb_ID]:[Cmb_ID]],0))),-1,-1,0,0)),IF(OR(EC$1,$R109),4,INDEX(CMB[[Cmb_Rare]:[Cmb_Rare]],MATCH(ROUND(MIN(SUM(EC$4,$O109/1000),SUM($O109,EC$4/1000)),3),CMB[[Cmb_ID]:[Cmb_ID]],0))),CHOOSE(AC[[M]:[M]],2,1,1,SUM(AC[[AB]:[DB]])))),""))</f>
        <v/>
      </c>
      <c r="ED109" t="str">
        <f>IF(OR(ED$5="",$S109=""),"",IFERROR(SUM(PRODUCT(INDEX(CMB[[BA_0O]:[BA_2O]],MATCH(ROUND(MIN(SUM(ED$4,$O109/1000),SUM($O109,ED$4/1000)),3),CMB[[Cmb_ID]:[Cmb_ID]],0),SUM(N(ED$1),N($R109),1)),CHOOSE(AC[[M]:[M]],1,1,0,AC[[AB]:[AB]])),PRODUCT(INDEX(CMB[[BD_0O]:[BD_2O]],MATCH(ROUND(MIN(SUM(ED$4,$O109/1000),SUM($O109,ED$4/1000)),3),CMB[[Cmb_ID]:[Cmb_ID]],0),SUM(N(ED$1),N($R109),1)),CHOOSE(AC[[M]:[M]],1,0,1,AC[[DB]:[DB]])),PRODUCT(SUM(ROUND(AVERAGE(VALUE(ED$3),VALUE($P109)),0),CHOOSE(IF(OR(ED$1,$R109),4,INDEX(CMB[[Res_Rare]:[Res_Rare]],MATCH(ROUND(MIN(SUM(ED$4,$O109/1000),SUM($O109,ED$4/1000)),3),CMB[[Cmb_ID]:[Cmb_ID]],0))),-1,-1,0,0)),IF(OR(ED$1,$R109),4,INDEX(CMB[[Cmb_Rare]:[Cmb_Rare]],MATCH(ROUND(MIN(SUM(ED$4,$O109/1000),SUM($O109,ED$4/1000)),3),CMB[[Cmb_ID]:[Cmb_ID]],0))),CHOOSE(AC[[M]:[M]],2,1,1,SUM(AC[[AB]:[DB]])))),""))</f>
        <v/>
      </c>
      <c r="EE109" t="str">
        <f>IF(OR(EE$5="",$S109=""),"",IFERROR(SUM(PRODUCT(INDEX(CMB[[BA_0O]:[BA_2O]],MATCH(ROUND(MIN(SUM(EE$4,$O109/1000),SUM($O109,EE$4/1000)),3),CMB[[Cmb_ID]:[Cmb_ID]],0),SUM(N(EE$1),N($R109),1)),CHOOSE(AC[[M]:[M]],1,1,0,AC[[AB]:[AB]])),PRODUCT(INDEX(CMB[[BD_0O]:[BD_2O]],MATCH(ROUND(MIN(SUM(EE$4,$O109/1000),SUM($O109,EE$4/1000)),3),CMB[[Cmb_ID]:[Cmb_ID]],0),SUM(N(EE$1),N($R109),1)),CHOOSE(AC[[M]:[M]],1,0,1,AC[[DB]:[DB]])),PRODUCT(SUM(ROUND(AVERAGE(VALUE(EE$3),VALUE($P109)),0),CHOOSE(IF(OR(EE$1,$R109),4,INDEX(CMB[[Res_Rare]:[Res_Rare]],MATCH(ROUND(MIN(SUM(EE$4,$O109/1000),SUM($O109,EE$4/1000)),3),CMB[[Cmb_ID]:[Cmb_ID]],0))),-1,-1,0,0)),IF(OR(EE$1,$R109),4,INDEX(CMB[[Cmb_Rare]:[Cmb_Rare]],MATCH(ROUND(MIN(SUM(EE$4,$O109/1000),SUM($O109,EE$4/1000)),3),CMB[[Cmb_ID]:[Cmb_ID]],0))),CHOOSE(AC[[M]:[M]],2,1,1,SUM(AC[[AB]:[DB]])))),""))</f>
        <v/>
      </c>
      <c r="EF109" t="str">
        <f>IF(OR(EF$5="",$S109=""),"",IFERROR(SUM(PRODUCT(INDEX(CMB[[BA_0O]:[BA_2O]],MATCH(ROUND(MIN(SUM(EF$4,$O109/1000),SUM($O109,EF$4/1000)),3),CMB[[Cmb_ID]:[Cmb_ID]],0),SUM(N(EF$1),N($R109),1)),CHOOSE(AC[[M]:[M]],1,1,0,AC[[AB]:[AB]])),PRODUCT(INDEX(CMB[[BD_0O]:[BD_2O]],MATCH(ROUND(MIN(SUM(EF$4,$O109/1000),SUM($O109,EF$4/1000)),3),CMB[[Cmb_ID]:[Cmb_ID]],0),SUM(N(EF$1),N($R109),1)),CHOOSE(AC[[M]:[M]],1,0,1,AC[[DB]:[DB]])),PRODUCT(SUM(ROUND(AVERAGE(VALUE(EF$3),VALUE($P109)),0),CHOOSE(IF(OR(EF$1,$R109),4,INDEX(CMB[[Res_Rare]:[Res_Rare]],MATCH(ROUND(MIN(SUM(EF$4,$O109/1000),SUM($O109,EF$4/1000)),3),CMB[[Cmb_ID]:[Cmb_ID]],0))),-1,-1,0,0)),IF(OR(EF$1,$R109),4,INDEX(CMB[[Cmb_Rare]:[Cmb_Rare]],MATCH(ROUND(MIN(SUM(EF$4,$O109/1000),SUM($O109,EF$4/1000)),3),CMB[[Cmb_ID]:[Cmb_ID]],0))),CHOOSE(AC[[M]:[M]],2,1,1,SUM(AC[[AB]:[DB]])))),""))</f>
        <v/>
      </c>
      <c r="EG109" t="str">
        <f>IF(OR(EG$5="",$S109=""),"",IFERROR(SUM(PRODUCT(INDEX(CMB[[BA_0O]:[BA_2O]],MATCH(ROUND(MIN(SUM(EG$4,$O109/1000),SUM($O109,EG$4/1000)),3),CMB[[Cmb_ID]:[Cmb_ID]],0),SUM(N(EG$1),N($R109),1)),CHOOSE(AC[[M]:[M]],1,1,0,AC[[AB]:[AB]])),PRODUCT(INDEX(CMB[[BD_0O]:[BD_2O]],MATCH(ROUND(MIN(SUM(EG$4,$O109/1000),SUM($O109,EG$4/1000)),3),CMB[[Cmb_ID]:[Cmb_ID]],0),SUM(N(EG$1),N($R109),1)),CHOOSE(AC[[M]:[M]],1,0,1,AC[[DB]:[DB]])),PRODUCT(SUM(ROUND(AVERAGE(VALUE(EG$3),VALUE($P109)),0),CHOOSE(IF(OR(EG$1,$R109),4,INDEX(CMB[[Res_Rare]:[Res_Rare]],MATCH(ROUND(MIN(SUM(EG$4,$O109/1000),SUM($O109,EG$4/1000)),3),CMB[[Cmb_ID]:[Cmb_ID]],0))),-1,-1,0,0)),IF(OR(EG$1,$R109),4,INDEX(CMB[[Cmb_Rare]:[Cmb_Rare]],MATCH(ROUND(MIN(SUM(EG$4,$O109/1000),SUM($O109,EG$4/1000)),3),CMB[[Cmb_ID]:[Cmb_ID]],0))),CHOOSE(AC[[M]:[M]],2,1,1,SUM(AC[[AB]:[DB]])))),""))</f>
        <v/>
      </c>
      <c r="EH109" t="str">
        <f>IF(OR(EH$5="",$S109=""),"",IFERROR(SUM(PRODUCT(INDEX(CMB[[BA_0O]:[BA_2O]],MATCH(ROUND(MIN(SUM(EH$4,$O109/1000),SUM($O109,EH$4/1000)),3),CMB[[Cmb_ID]:[Cmb_ID]],0),SUM(N(EH$1),N($R109),1)),CHOOSE(AC[[M]:[M]],1,1,0,AC[[AB]:[AB]])),PRODUCT(INDEX(CMB[[BD_0O]:[BD_2O]],MATCH(ROUND(MIN(SUM(EH$4,$O109/1000),SUM($O109,EH$4/1000)),3),CMB[[Cmb_ID]:[Cmb_ID]],0),SUM(N(EH$1),N($R109),1)),CHOOSE(AC[[M]:[M]],1,0,1,AC[[DB]:[DB]])),PRODUCT(SUM(ROUND(AVERAGE(VALUE(EH$3),VALUE($P109)),0),CHOOSE(IF(OR(EH$1,$R109),4,INDEX(CMB[[Res_Rare]:[Res_Rare]],MATCH(ROUND(MIN(SUM(EH$4,$O109/1000),SUM($O109,EH$4/1000)),3),CMB[[Cmb_ID]:[Cmb_ID]],0))),-1,-1,0,0)),IF(OR(EH$1,$R109),4,INDEX(CMB[[Cmb_Rare]:[Cmb_Rare]],MATCH(ROUND(MIN(SUM(EH$4,$O109/1000),SUM($O109,EH$4/1000)),3),CMB[[Cmb_ID]:[Cmb_ID]],0))),CHOOSE(AC[[M]:[M]],2,1,1,SUM(AC[[AB]:[DB]])))),""))</f>
        <v/>
      </c>
      <c r="EI109" t="str">
        <f>IF(OR(EI$5="",$S109=""),"",IFERROR(SUM(PRODUCT(INDEX(CMB[[BA_0O]:[BA_2O]],MATCH(ROUND(MIN(SUM(EI$4,$O109/1000),SUM($O109,EI$4/1000)),3),CMB[[Cmb_ID]:[Cmb_ID]],0),SUM(N(EI$1),N($R109),1)),CHOOSE(AC[[M]:[M]],1,1,0,AC[[AB]:[AB]])),PRODUCT(INDEX(CMB[[BD_0O]:[BD_2O]],MATCH(ROUND(MIN(SUM(EI$4,$O109/1000),SUM($O109,EI$4/1000)),3),CMB[[Cmb_ID]:[Cmb_ID]],0),SUM(N(EI$1),N($R109),1)),CHOOSE(AC[[M]:[M]],1,0,1,AC[[DB]:[DB]])),PRODUCT(SUM(ROUND(AVERAGE(VALUE(EI$3),VALUE($P109)),0),CHOOSE(IF(OR(EI$1,$R109),4,INDEX(CMB[[Res_Rare]:[Res_Rare]],MATCH(ROUND(MIN(SUM(EI$4,$O109/1000),SUM($O109,EI$4/1000)),3),CMB[[Cmb_ID]:[Cmb_ID]],0))),-1,-1,0,0)),IF(OR(EI$1,$R109),4,INDEX(CMB[[Cmb_Rare]:[Cmb_Rare]],MATCH(ROUND(MIN(SUM(EI$4,$O109/1000),SUM($O109,EI$4/1000)),3),CMB[[Cmb_ID]:[Cmb_ID]],0))),CHOOSE(AC[[M]:[M]],2,1,1,SUM(AC[[AB]:[DB]])))),""))</f>
        <v/>
      </c>
      <c r="EJ109" t="str">
        <f>IF(OR(EJ$5="",$S109=""),"",IFERROR(SUM(PRODUCT(INDEX(CMB[[BA_0O]:[BA_2O]],MATCH(ROUND(MIN(SUM(EJ$4,$O109/1000),SUM($O109,EJ$4/1000)),3),CMB[[Cmb_ID]:[Cmb_ID]],0),SUM(N(EJ$1),N($R109),1)),CHOOSE(AC[[M]:[M]],1,1,0,AC[[AB]:[AB]])),PRODUCT(INDEX(CMB[[BD_0O]:[BD_2O]],MATCH(ROUND(MIN(SUM(EJ$4,$O109/1000),SUM($O109,EJ$4/1000)),3),CMB[[Cmb_ID]:[Cmb_ID]],0),SUM(N(EJ$1),N($R109),1)),CHOOSE(AC[[M]:[M]],1,0,1,AC[[DB]:[DB]])),PRODUCT(SUM(ROUND(AVERAGE(VALUE(EJ$3),VALUE($P109)),0),CHOOSE(IF(OR(EJ$1,$R109),4,INDEX(CMB[[Res_Rare]:[Res_Rare]],MATCH(ROUND(MIN(SUM(EJ$4,$O109/1000),SUM($O109,EJ$4/1000)),3),CMB[[Cmb_ID]:[Cmb_ID]],0))),-1,-1,0,0)),IF(OR(EJ$1,$R109),4,INDEX(CMB[[Cmb_Rare]:[Cmb_Rare]],MATCH(ROUND(MIN(SUM(EJ$4,$O109/1000),SUM($O109,EJ$4/1000)),3),CMB[[Cmb_ID]:[Cmb_ID]],0))),CHOOSE(AC[[M]:[M]],2,1,1,SUM(AC[[AB]:[DB]])))),""))</f>
        <v/>
      </c>
      <c r="EK109" t="str">
        <f>IF(OR(EK$5="",$S109=""),"",IFERROR(SUM(PRODUCT(INDEX(CMB[[BA_0O]:[BA_2O]],MATCH(ROUND(MIN(SUM(EK$4,$O109/1000),SUM($O109,EK$4/1000)),3),CMB[[Cmb_ID]:[Cmb_ID]],0),SUM(N(EK$1),N($R109),1)),CHOOSE(AC[[M]:[M]],1,1,0,AC[[AB]:[AB]])),PRODUCT(INDEX(CMB[[BD_0O]:[BD_2O]],MATCH(ROUND(MIN(SUM(EK$4,$O109/1000),SUM($O109,EK$4/1000)),3),CMB[[Cmb_ID]:[Cmb_ID]],0),SUM(N(EK$1),N($R109),1)),CHOOSE(AC[[M]:[M]],1,0,1,AC[[DB]:[DB]])),PRODUCT(SUM(ROUND(AVERAGE(VALUE(EK$3),VALUE($P109)),0),CHOOSE(IF(OR(EK$1,$R109),4,INDEX(CMB[[Res_Rare]:[Res_Rare]],MATCH(ROUND(MIN(SUM(EK$4,$O109/1000),SUM($O109,EK$4/1000)),3),CMB[[Cmb_ID]:[Cmb_ID]],0))),-1,-1,0,0)),IF(OR(EK$1,$R109),4,INDEX(CMB[[Cmb_Rare]:[Cmb_Rare]],MATCH(ROUND(MIN(SUM(EK$4,$O109/1000),SUM($O109,EK$4/1000)),3),CMB[[Cmb_ID]:[Cmb_ID]],0))),CHOOSE(AC[[M]:[M]],2,1,1,SUM(AC[[AB]:[DB]])))),""))</f>
        <v/>
      </c>
      <c r="EL109" t="str">
        <f>IF(OR(EL$5="",$S109=""),"",IFERROR(SUM(PRODUCT(INDEX(CMB[[BA_0O]:[BA_2O]],MATCH(ROUND(MIN(SUM(EL$4,$O109/1000),SUM($O109,EL$4/1000)),3),CMB[[Cmb_ID]:[Cmb_ID]],0),SUM(N(EL$1),N($R109),1)),CHOOSE(AC[[M]:[M]],1,1,0,AC[[AB]:[AB]])),PRODUCT(INDEX(CMB[[BD_0O]:[BD_2O]],MATCH(ROUND(MIN(SUM(EL$4,$O109/1000),SUM($O109,EL$4/1000)),3),CMB[[Cmb_ID]:[Cmb_ID]],0),SUM(N(EL$1),N($R109),1)),CHOOSE(AC[[M]:[M]],1,0,1,AC[[DB]:[DB]])),PRODUCT(SUM(ROUND(AVERAGE(VALUE(EL$3),VALUE($P109)),0),CHOOSE(IF(OR(EL$1,$R109),4,INDEX(CMB[[Res_Rare]:[Res_Rare]],MATCH(ROUND(MIN(SUM(EL$4,$O109/1000),SUM($O109,EL$4/1000)),3),CMB[[Cmb_ID]:[Cmb_ID]],0))),-1,-1,0,0)),IF(OR(EL$1,$R109),4,INDEX(CMB[[Cmb_Rare]:[Cmb_Rare]],MATCH(ROUND(MIN(SUM(EL$4,$O109/1000),SUM($O109,EL$4/1000)),3),CMB[[Cmb_ID]:[Cmb_ID]],0))),CHOOSE(AC[[M]:[M]],2,1,1,SUM(AC[[AB]:[DB]])))),""))</f>
        <v/>
      </c>
      <c r="EM109" t="str">
        <f>IF(OR(EM$5="",$S109=""),"",IFERROR(SUM(PRODUCT(INDEX(CMB[[BA_0O]:[BA_2O]],MATCH(ROUND(MIN(SUM(EM$4,$O109/1000),SUM($O109,EM$4/1000)),3),CMB[[Cmb_ID]:[Cmb_ID]],0),SUM(N(EM$1),N($R109),1)),CHOOSE(AC[[M]:[M]],1,1,0,AC[[AB]:[AB]])),PRODUCT(INDEX(CMB[[BD_0O]:[BD_2O]],MATCH(ROUND(MIN(SUM(EM$4,$O109/1000),SUM($O109,EM$4/1000)),3),CMB[[Cmb_ID]:[Cmb_ID]],0),SUM(N(EM$1),N($R109),1)),CHOOSE(AC[[M]:[M]],1,0,1,AC[[DB]:[DB]])),PRODUCT(SUM(ROUND(AVERAGE(VALUE(EM$3),VALUE($P109)),0),CHOOSE(IF(OR(EM$1,$R109),4,INDEX(CMB[[Res_Rare]:[Res_Rare]],MATCH(ROUND(MIN(SUM(EM$4,$O109/1000),SUM($O109,EM$4/1000)),3),CMB[[Cmb_ID]:[Cmb_ID]],0))),-1,-1,0,0)),IF(OR(EM$1,$R109),4,INDEX(CMB[[Cmb_Rare]:[Cmb_Rare]],MATCH(ROUND(MIN(SUM(EM$4,$O109/1000),SUM($O109,EM$4/1000)),3),CMB[[Cmb_ID]:[Cmb_ID]],0))),CHOOSE(AC[[M]:[M]],2,1,1,SUM(AC[[AB]:[DB]])))),""))</f>
        <v/>
      </c>
      <c r="EN109" t="str">
        <f>IF(OR(EN$5="",$S109=""),"",IFERROR(SUM(PRODUCT(INDEX(CMB[[BA_0O]:[BA_2O]],MATCH(ROUND(MIN(SUM(EN$4,$O109/1000),SUM($O109,EN$4/1000)),3),CMB[[Cmb_ID]:[Cmb_ID]],0),SUM(N(EN$1),N($R109),1)),CHOOSE(AC[[M]:[M]],1,1,0,AC[[AB]:[AB]])),PRODUCT(INDEX(CMB[[BD_0O]:[BD_2O]],MATCH(ROUND(MIN(SUM(EN$4,$O109/1000),SUM($O109,EN$4/1000)),3),CMB[[Cmb_ID]:[Cmb_ID]],0),SUM(N(EN$1),N($R109),1)),CHOOSE(AC[[M]:[M]],1,0,1,AC[[DB]:[DB]])),PRODUCT(SUM(ROUND(AVERAGE(VALUE(EN$3),VALUE($P109)),0),CHOOSE(IF(OR(EN$1,$R109),4,INDEX(CMB[[Res_Rare]:[Res_Rare]],MATCH(ROUND(MIN(SUM(EN$4,$O109/1000),SUM($O109,EN$4/1000)),3),CMB[[Cmb_ID]:[Cmb_ID]],0))),-1,-1,0,0)),IF(OR(EN$1,$R109),4,INDEX(CMB[[Cmb_Rare]:[Cmb_Rare]],MATCH(ROUND(MIN(SUM(EN$4,$O109/1000),SUM($O109,EN$4/1000)),3),CMB[[Cmb_ID]:[Cmb_ID]],0))),CHOOSE(AC[[M]:[M]],2,1,1,SUM(AC[[AB]:[DB]])))),""))</f>
        <v/>
      </c>
      <c r="EO109" t="str">
        <f>IF(OR(EO$5="",$S109=""),"",IFERROR(SUM(PRODUCT(INDEX(CMB[[BA_0O]:[BA_2O]],MATCH(ROUND(MIN(SUM(EO$4,$O109/1000),SUM($O109,EO$4/1000)),3),CMB[[Cmb_ID]:[Cmb_ID]],0),SUM(N(EO$1),N($R109),1)),CHOOSE(AC[[M]:[M]],1,1,0,AC[[AB]:[AB]])),PRODUCT(INDEX(CMB[[BD_0O]:[BD_2O]],MATCH(ROUND(MIN(SUM(EO$4,$O109/1000),SUM($O109,EO$4/1000)),3),CMB[[Cmb_ID]:[Cmb_ID]],0),SUM(N(EO$1),N($R109),1)),CHOOSE(AC[[M]:[M]],1,0,1,AC[[DB]:[DB]])),PRODUCT(SUM(ROUND(AVERAGE(VALUE(EO$3),VALUE($P109)),0),CHOOSE(IF(OR(EO$1,$R109),4,INDEX(CMB[[Res_Rare]:[Res_Rare]],MATCH(ROUND(MIN(SUM(EO$4,$O109/1000),SUM($O109,EO$4/1000)),3),CMB[[Cmb_ID]:[Cmb_ID]],0))),-1,-1,0,0)),IF(OR(EO$1,$R109),4,INDEX(CMB[[Cmb_Rare]:[Cmb_Rare]],MATCH(ROUND(MIN(SUM(EO$4,$O109/1000),SUM($O109,EO$4/1000)),3),CMB[[Cmb_ID]:[Cmb_ID]],0))),CHOOSE(AC[[M]:[M]],2,1,1,SUM(AC[[AB]:[DB]])))),""))</f>
        <v/>
      </c>
      <c r="EP109" t="str">
        <f>IF(OR(EP$5="",$S109=""),"",IFERROR(SUM(PRODUCT(INDEX(CMB[[BA_0O]:[BA_2O]],MATCH(ROUND(MIN(SUM(EP$4,$O109/1000),SUM($O109,EP$4/1000)),3),CMB[[Cmb_ID]:[Cmb_ID]],0),SUM(N(EP$1),N($R109),1)),CHOOSE(AC[[M]:[M]],1,1,0,AC[[AB]:[AB]])),PRODUCT(INDEX(CMB[[BD_0O]:[BD_2O]],MATCH(ROUND(MIN(SUM(EP$4,$O109/1000),SUM($O109,EP$4/1000)),3),CMB[[Cmb_ID]:[Cmb_ID]],0),SUM(N(EP$1),N($R109),1)),CHOOSE(AC[[M]:[M]],1,0,1,AC[[DB]:[DB]])),PRODUCT(SUM(ROUND(AVERAGE(VALUE(EP$3),VALUE($P109)),0),CHOOSE(IF(OR(EP$1,$R109),4,INDEX(CMB[[Res_Rare]:[Res_Rare]],MATCH(ROUND(MIN(SUM(EP$4,$O109/1000),SUM($O109,EP$4/1000)),3),CMB[[Cmb_ID]:[Cmb_ID]],0))),-1,-1,0,0)),IF(OR(EP$1,$R109),4,INDEX(CMB[[Cmb_Rare]:[Cmb_Rare]],MATCH(ROUND(MIN(SUM(EP$4,$O109/1000),SUM($O109,EP$4/1000)),3),CMB[[Cmb_ID]:[Cmb_ID]],0))),CHOOSE(AC[[M]:[M]],2,1,1,SUM(AC[[AB]:[DB]])))),""))</f>
        <v/>
      </c>
      <c r="EQ109" t="str">
        <f>IF(OR(EQ$5="",$S109=""),"",IFERROR(SUM(PRODUCT(INDEX(CMB[[BA_0O]:[BA_2O]],MATCH(ROUND(MIN(SUM(EQ$4,$O109/1000),SUM($O109,EQ$4/1000)),3),CMB[[Cmb_ID]:[Cmb_ID]],0),SUM(N(EQ$1),N($R109),1)),CHOOSE(AC[[M]:[M]],1,1,0,AC[[AB]:[AB]])),PRODUCT(INDEX(CMB[[BD_0O]:[BD_2O]],MATCH(ROUND(MIN(SUM(EQ$4,$O109/1000),SUM($O109,EQ$4/1000)),3),CMB[[Cmb_ID]:[Cmb_ID]],0),SUM(N(EQ$1),N($R109),1)),CHOOSE(AC[[M]:[M]],1,0,1,AC[[DB]:[DB]])),PRODUCT(SUM(ROUND(AVERAGE(VALUE(EQ$3),VALUE($P109)),0),CHOOSE(IF(OR(EQ$1,$R109),4,INDEX(CMB[[Res_Rare]:[Res_Rare]],MATCH(ROUND(MIN(SUM(EQ$4,$O109/1000),SUM($O109,EQ$4/1000)),3),CMB[[Cmb_ID]:[Cmb_ID]],0))),-1,-1,0,0)),IF(OR(EQ$1,$R109),4,INDEX(CMB[[Cmb_Rare]:[Cmb_Rare]],MATCH(ROUND(MIN(SUM(EQ$4,$O109/1000),SUM($O109,EQ$4/1000)),3),CMB[[Cmb_ID]:[Cmb_ID]],0))),CHOOSE(AC[[M]:[M]],2,1,1,SUM(AC[[AB]:[DB]])))),""))</f>
        <v/>
      </c>
      <c r="ER109" t="str">
        <f>IF(OR(ER$5="",$S109=""),"",IFERROR(SUM(PRODUCT(INDEX(CMB[[BA_0O]:[BA_2O]],MATCH(ROUND(MIN(SUM(ER$4,$O109/1000),SUM($O109,ER$4/1000)),3),CMB[[Cmb_ID]:[Cmb_ID]],0),SUM(N(ER$1),N($R109),1)),CHOOSE(AC[[M]:[M]],1,1,0,AC[[AB]:[AB]])),PRODUCT(INDEX(CMB[[BD_0O]:[BD_2O]],MATCH(ROUND(MIN(SUM(ER$4,$O109/1000),SUM($O109,ER$4/1000)),3),CMB[[Cmb_ID]:[Cmb_ID]],0),SUM(N(ER$1),N($R109),1)),CHOOSE(AC[[M]:[M]],1,0,1,AC[[DB]:[DB]])),PRODUCT(SUM(ROUND(AVERAGE(VALUE(ER$3),VALUE($P109)),0),CHOOSE(IF(OR(ER$1,$R109),4,INDEX(CMB[[Res_Rare]:[Res_Rare]],MATCH(ROUND(MIN(SUM(ER$4,$O109/1000),SUM($O109,ER$4/1000)),3),CMB[[Cmb_ID]:[Cmb_ID]],0))),-1,-1,0,0)),IF(OR(ER$1,$R109),4,INDEX(CMB[[Cmb_Rare]:[Cmb_Rare]],MATCH(ROUND(MIN(SUM(ER$4,$O109/1000),SUM($O109,ER$4/1000)),3),CMB[[Cmb_ID]:[Cmb_ID]],0))),CHOOSE(AC[[M]:[M]],2,1,1,SUM(AC[[AB]:[DB]])))),""))</f>
        <v/>
      </c>
      <c r="ES109" t="str">
        <f>IF(OR(ES$5="",$S109=""),"",IFERROR(SUM(PRODUCT(INDEX(CMB[[BA_0O]:[BA_2O]],MATCH(ROUND(MIN(SUM(ES$4,$O109/1000),SUM($O109,ES$4/1000)),3),CMB[[Cmb_ID]:[Cmb_ID]],0),SUM(N(ES$1),N($R109),1)),CHOOSE(AC[[M]:[M]],1,1,0,AC[[AB]:[AB]])),PRODUCT(INDEX(CMB[[BD_0O]:[BD_2O]],MATCH(ROUND(MIN(SUM(ES$4,$O109/1000),SUM($O109,ES$4/1000)),3),CMB[[Cmb_ID]:[Cmb_ID]],0),SUM(N(ES$1),N($R109),1)),CHOOSE(AC[[M]:[M]],1,0,1,AC[[DB]:[DB]])),PRODUCT(SUM(ROUND(AVERAGE(VALUE(ES$3),VALUE($P109)),0),CHOOSE(IF(OR(ES$1,$R109),4,INDEX(CMB[[Res_Rare]:[Res_Rare]],MATCH(ROUND(MIN(SUM(ES$4,$O109/1000),SUM($O109,ES$4/1000)),3),CMB[[Cmb_ID]:[Cmb_ID]],0))),-1,-1,0,0)),IF(OR(ES$1,$R109),4,INDEX(CMB[[Cmb_Rare]:[Cmb_Rare]],MATCH(ROUND(MIN(SUM(ES$4,$O109/1000),SUM($O109,ES$4/1000)),3),CMB[[Cmb_ID]:[Cmb_ID]],0))),CHOOSE(AC[[M]:[M]],2,1,1,SUM(AC[[AB]:[DB]])))),""))</f>
        <v/>
      </c>
      <c r="ET109" t="str">
        <f>IF(OR(ET$5="",$S109=""),"",IFERROR(SUM(PRODUCT(INDEX(CMB[[BA_0O]:[BA_2O]],MATCH(ROUND(MIN(SUM(ET$4,$O109/1000),SUM($O109,ET$4/1000)),3),CMB[[Cmb_ID]:[Cmb_ID]],0),SUM(N(ET$1),N($R109),1)),CHOOSE(AC[[M]:[M]],1,1,0,AC[[AB]:[AB]])),PRODUCT(INDEX(CMB[[BD_0O]:[BD_2O]],MATCH(ROUND(MIN(SUM(ET$4,$O109/1000),SUM($O109,ET$4/1000)),3),CMB[[Cmb_ID]:[Cmb_ID]],0),SUM(N(ET$1),N($R109),1)),CHOOSE(AC[[M]:[M]],1,0,1,AC[[DB]:[DB]])),PRODUCT(SUM(ROUND(AVERAGE(VALUE(ET$3),VALUE($P109)),0),CHOOSE(IF(OR(ET$1,$R109),4,INDEX(CMB[[Res_Rare]:[Res_Rare]],MATCH(ROUND(MIN(SUM(ET$4,$O109/1000),SUM($O109,ET$4/1000)),3),CMB[[Cmb_ID]:[Cmb_ID]],0))),-1,-1,0,0)),IF(OR(ET$1,$R109),4,INDEX(CMB[[Cmb_Rare]:[Cmb_Rare]],MATCH(ROUND(MIN(SUM(ET$4,$O109/1000),SUM($O109,ET$4/1000)),3),CMB[[Cmb_ID]:[Cmb_ID]],0))),CHOOSE(AC[[M]:[M]],2,1,1,SUM(AC[[AB]:[DB]])))),""))</f>
        <v/>
      </c>
      <c r="EU109" t="str">
        <f>IF(OR(EU$5="",$S109=""),"",IFERROR(SUM(PRODUCT(INDEX(CMB[[BA_0O]:[BA_2O]],MATCH(ROUND(MIN(SUM(EU$4,$O109/1000),SUM($O109,EU$4/1000)),3),CMB[[Cmb_ID]:[Cmb_ID]],0),SUM(N(EU$1),N($R109),1)),CHOOSE(AC[[M]:[M]],1,1,0,AC[[AB]:[AB]])),PRODUCT(INDEX(CMB[[BD_0O]:[BD_2O]],MATCH(ROUND(MIN(SUM(EU$4,$O109/1000),SUM($O109,EU$4/1000)),3),CMB[[Cmb_ID]:[Cmb_ID]],0),SUM(N(EU$1),N($R109),1)),CHOOSE(AC[[M]:[M]],1,0,1,AC[[DB]:[DB]])),PRODUCT(SUM(ROUND(AVERAGE(VALUE(EU$3),VALUE($P109)),0),CHOOSE(IF(OR(EU$1,$R109),4,INDEX(CMB[[Res_Rare]:[Res_Rare]],MATCH(ROUND(MIN(SUM(EU$4,$O109/1000),SUM($O109,EU$4/1000)),3),CMB[[Cmb_ID]:[Cmb_ID]],0))),-1,-1,0,0)),IF(OR(EU$1,$R109),4,INDEX(CMB[[Cmb_Rare]:[Cmb_Rare]],MATCH(ROUND(MIN(SUM(EU$4,$O109/1000),SUM($O109,EU$4/1000)),3),CMB[[Cmb_ID]:[Cmb_ID]],0))),CHOOSE(AC[[M]:[M]],2,1,1,SUM(AC[[AB]:[DB]])))),""))</f>
        <v/>
      </c>
      <c r="EV109" t="str">
        <f>IF(OR(EV$5="",$S109=""),"",IFERROR(SUM(PRODUCT(INDEX(CMB[[BA_0O]:[BA_2O]],MATCH(ROUND(MIN(SUM(EV$4,$O109/1000),SUM($O109,EV$4/1000)),3),CMB[[Cmb_ID]:[Cmb_ID]],0),SUM(N(EV$1),N($R109),1)),CHOOSE(AC[[M]:[M]],1,1,0,AC[[AB]:[AB]])),PRODUCT(INDEX(CMB[[BD_0O]:[BD_2O]],MATCH(ROUND(MIN(SUM(EV$4,$O109/1000),SUM($O109,EV$4/1000)),3),CMB[[Cmb_ID]:[Cmb_ID]],0),SUM(N(EV$1),N($R109),1)),CHOOSE(AC[[M]:[M]],1,0,1,AC[[DB]:[DB]])),PRODUCT(SUM(ROUND(AVERAGE(VALUE(EV$3),VALUE($P109)),0),CHOOSE(IF(OR(EV$1,$R109),4,INDEX(CMB[[Res_Rare]:[Res_Rare]],MATCH(ROUND(MIN(SUM(EV$4,$O109/1000),SUM($O109,EV$4/1000)),3),CMB[[Cmb_ID]:[Cmb_ID]],0))),-1,-1,0,0)),IF(OR(EV$1,$R109),4,INDEX(CMB[[Cmb_Rare]:[Cmb_Rare]],MATCH(ROUND(MIN(SUM(EV$4,$O109/1000),SUM($O109,EV$4/1000)),3),CMB[[Cmb_ID]:[Cmb_ID]],0))),CHOOSE(AC[[M]:[M]],2,1,1,SUM(AC[[AB]:[DB]])))),""))</f>
        <v/>
      </c>
      <c r="EW109" t="str">
        <f>IF(OR(EW$5="",$S109=""),"",IFERROR(SUM(PRODUCT(INDEX(CMB[[BA_0O]:[BA_2O]],MATCH(ROUND(MIN(SUM(EW$4,$O109/1000),SUM($O109,EW$4/1000)),3),CMB[[Cmb_ID]:[Cmb_ID]],0),SUM(N(EW$1),N($R109),1)),CHOOSE(AC[[M]:[M]],1,1,0,AC[[AB]:[AB]])),PRODUCT(INDEX(CMB[[BD_0O]:[BD_2O]],MATCH(ROUND(MIN(SUM(EW$4,$O109/1000),SUM($O109,EW$4/1000)),3),CMB[[Cmb_ID]:[Cmb_ID]],0),SUM(N(EW$1),N($R109),1)),CHOOSE(AC[[M]:[M]],1,0,1,AC[[DB]:[DB]])),PRODUCT(SUM(ROUND(AVERAGE(VALUE(EW$3),VALUE($P109)),0),CHOOSE(IF(OR(EW$1,$R109),4,INDEX(CMB[[Res_Rare]:[Res_Rare]],MATCH(ROUND(MIN(SUM(EW$4,$O109/1000),SUM($O109,EW$4/1000)),3),CMB[[Cmb_ID]:[Cmb_ID]],0))),-1,-1,0,0)),IF(OR(EW$1,$R109),4,INDEX(CMB[[Cmb_Rare]:[Cmb_Rare]],MATCH(ROUND(MIN(SUM(EW$4,$O109/1000),SUM($O109,EW$4/1000)),3),CMB[[Cmb_ID]:[Cmb_ID]],0))),CHOOSE(AC[[M]:[M]],2,1,1,SUM(AC[[AB]:[DB]])))),""))</f>
        <v/>
      </c>
      <c r="EX109" t="str">
        <f>IF(OR(EX$5="",$S109=""),"",IFERROR(SUM(PRODUCT(INDEX(CMB[[BA_0O]:[BA_2O]],MATCH(ROUND(MIN(SUM(EX$4,$O109/1000),SUM($O109,EX$4/1000)),3),CMB[[Cmb_ID]:[Cmb_ID]],0),SUM(N(EX$1),N($R109),1)),CHOOSE(AC[[M]:[M]],1,1,0,AC[[AB]:[AB]])),PRODUCT(INDEX(CMB[[BD_0O]:[BD_2O]],MATCH(ROUND(MIN(SUM(EX$4,$O109/1000),SUM($O109,EX$4/1000)),3),CMB[[Cmb_ID]:[Cmb_ID]],0),SUM(N(EX$1),N($R109),1)),CHOOSE(AC[[M]:[M]],1,0,1,AC[[DB]:[DB]])),PRODUCT(SUM(ROUND(AVERAGE(VALUE(EX$3),VALUE($P109)),0),CHOOSE(IF(OR(EX$1,$R109),4,INDEX(CMB[[Res_Rare]:[Res_Rare]],MATCH(ROUND(MIN(SUM(EX$4,$O109/1000),SUM($O109,EX$4/1000)),3),CMB[[Cmb_ID]:[Cmb_ID]],0))),-1,-1,0,0)),IF(OR(EX$1,$R109),4,INDEX(CMB[[Cmb_Rare]:[Cmb_Rare]],MATCH(ROUND(MIN(SUM(EX$4,$O109/1000),SUM($O109,EX$4/1000)),3),CMB[[Cmb_ID]:[Cmb_ID]],0))),CHOOSE(AC[[M]:[M]],2,1,1,SUM(AC[[AB]:[DB]])))),""))</f>
        <v/>
      </c>
      <c r="EY109" t="str">
        <f>IF(OR(EY$5="",$S109=""),"",IFERROR(SUM(PRODUCT(INDEX(CMB[[BA_0O]:[BA_2O]],MATCH(ROUND(MIN(SUM(EY$4,$O109/1000),SUM($O109,EY$4/1000)),3),CMB[[Cmb_ID]:[Cmb_ID]],0),SUM(N(EY$1),N($R109),1)),CHOOSE(AC[[M]:[M]],1,1,0,AC[[AB]:[AB]])),PRODUCT(INDEX(CMB[[BD_0O]:[BD_2O]],MATCH(ROUND(MIN(SUM(EY$4,$O109/1000),SUM($O109,EY$4/1000)),3),CMB[[Cmb_ID]:[Cmb_ID]],0),SUM(N(EY$1),N($R109),1)),CHOOSE(AC[[M]:[M]],1,0,1,AC[[DB]:[DB]])),PRODUCT(SUM(ROUND(AVERAGE(VALUE(EY$3),VALUE($P109)),0),CHOOSE(IF(OR(EY$1,$R109),4,INDEX(CMB[[Res_Rare]:[Res_Rare]],MATCH(ROUND(MIN(SUM(EY$4,$O109/1000),SUM($O109,EY$4/1000)),3),CMB[[Cmb_ID]:[Cmb_ID]],0))),-1,-1,0,0)),IF(OR(EY$1,$R109),4,INDEX(CMB[[Cmb_Rare]:[Cmb_Rare]],MATCH(ROUND(MIN(SUM(EY$4,$O109/1000),SUM($O109,EY$4/1000)),3),CMB[[Cmb_ID]:[Cmb_ID]],0))),CHOOSE(AC[[M]:[M]],2,1,1,SUM(AC[[AB]:[DB]])))),""))</f>
        <v/>
      </c>
      <c r="EZ109" t="str">
        <f>IF(OR(EZ$5="",$S109=""),"",IFERROR(SUM(PRODUCT(INDEX(CMB[[BA_0O]:[BA_2O]],MATCH(ROUND(MIN(SUM(EZ$4,$O109/1000),SUM($O109,EZ$4/1000)),3),CMB[[Cmb_ID]:[Cmb_ID]],0),SUM(N(EZ$1),N($R109),1)),CHOOSE(AC[[M]:[M]],1,1,0,AC[[AB]:[AB]])),PRODUCT(INDEX(CMB[[BD_0O]:[BD_2O]],MATCH(ROUND(MIN(SUM(EZ$4,$O109/1000),SUM($O109,EZ$4/1000)),3),CMB[[Cmb_ID]:[Cmb_ID]],0),SUM(N(EZ$1),N($R109),1)),CHOOSE(AC[[M]:[M]],1,0,1,AC[[DB]:[DB]])),PRODUCT(SUM(ROUND(AVERAGE(VALUE(EZ$3),VALUE($P109)),0),CHOOSE(IF(OR(EZ$1,$R109),4,INDEX(CMB[[Res_Rare]:[Res_Rare]],MATCH(ROUND(MIN(SUM(EZ$4,$O109/1000),SUM($O109,EZ$4/1000)),3),CMB[[Cmb_ID]:[Cmb_ID]],0))),-1,-1,0,0)),IF(OR(EZ$1,$R109),4,INDEX(CMB[[Cmb_Rare]:[Cmb_Rare]],MATCH(ROUND(MIN(SUM(EZ$4,$O109/1000),SUM($O109,EZ$4/1000)),3),CMB[[Cmb_ID]:[Cmb_ID]],0))),CHOOSE(AC[[M]:[M]],2,1,1,SUM(AC[[AB]:[DB]])))),""))</f>
        <v/>
      </c>
      <c r="FA109" t="str">
        <f>IF(OR(FA$5="",$S109=""),"",IFERROR(SUM(PRODUCT(INDEX(CMB[[BA_0O]:[BA_2O]],MATCH(ROUND(MIN(SUM(FA$4,$O109/1000),SUM($O109,FA$4/1000)),3),CMB[[Cmb_ID]:[Cmb_ID]],0),SUM(N(FA$1),N($R109),1)),CHOOSE(AC[[M]:[M]],1,1,0,AC[[AB]:[AB]])),PRODUCT(INDEX(CMB[[BD_0O]:[BD_2O]],MATCH(ROUND(MIN(SUM(FA$4,$O109/1000),SUM($O109,FA$4/1000)),3),CMB[[Cmb_ID]:[Cmb_ID]],0),SUM(N(FA$1),N($R109),1)),CHOOSE(AC[[M]:[M]],1,0,1,AC[[DB]:[DB]])),PRODUCT(SUM(ROUND(AVERAGE(VALUE(FA$3),VALUE($P109)),0),CHOOSE(IF(OR(FA$1,$R109),4,INDEX(CMB[[Res_Rare]:[Res_Rare]],MATCH(ROUND(MIN(SUM(FA$4,$O109/1000),SUM($O109,FA$4/1000)),3),CMB[[Cmb_ID]:[Cmb_ID]],0))),-1,-1,0,0)),IF(OR(FA$1,$R109),4,INDEX(CMB[[Cmb_Rare]:[Cmb_Rare]],MATCH(ROUND(MIN(SUM(FA$4,$O109/1000),SUM($O109,FA$4/1000)),3),CMB[[Cmb_ID]:[Cmb_ID]],0))),CHOOSE(AC[[M]:[M]],2,1,1,SUM(AC[[AB]:[DB]])))),""))</f>
        <v/>
      </c>
      <c r="FB109" t="str">
        <f>IF(OR(FB$5="",$S109=""),"",IFERROR(SUM(PRODUCT(INDEX(CMB[[BA_0O]:[BA_2O]],MATCH(ROUND(MIN(SUM(FB$4,$O109/1000),SUM($O109,FB$4/1000)),3),CMB[[Cmb_ID]:[Cmb_ID]],0),SUM(N(FB$1),N($R109),1)),CHOOSE(AC[[M]:[M]],1,1,0,AC[[AB]:[AB]])),PRODUCT(INDEX(CMB[[BD_0O]:[BD_2O]],MATCH(ROUND(MIN(SUM(FB$4,$O109/1000),SUM($O109,FB$4/1000)),3),CMB[[Cmb_ID]:[Cmb_ID]],0),SUM(N(FB$1),N($R109),1)),CHOOSE(AC[[M]:[M]],1,0,1,AC[[DB]:[DB]])),PRODUCT(SUM(ROUND(AVERAGE(VALUE(FB$3),VALUE($P109)),0),CHOOSE(IF(OR(FB$1,$R109),4,INDEX(CMB[[Res_Rare]:[Res_Rare]],MATCH(ROUND(MIN(SUM(FB$4,$O109/1000),SUM($O109,FB$4/1000)),3),CMB[[Cmb_ID]:[Cmb_ID]],0))),-1,-1,0,0)),IF(OR(FB$1,$R109),4,INDEX(CMB[[Cmb_Rare]:[Cmb_Rare]],MATCH(ROUND(MIN(SUM(FB$4,$O109/1000),SUM($O109,FB$4/1000)),3),CMB[[Cmb_ID]:[Cmb_ID]],0))),CHOOSE(AC[[M]:[M]],2,1,1,SUM(AC[[AB]:[DB]])))),""))</f>
        <v/>
      </c>
      <c r="FC109" t="str">
        <f>IF(OR(FC$5="",$S109=""),"",IFERROR(SUM(PRODUCT(INDEX(CMB[[BA_0O]:[BA_2O]],MATCH(ROUND(MIN(SUM(FC$4,$O109/1000),SUM($O109,FC$4/1000)),3),CMB[[Cmb_ID]:[Cmb_ID]],0),SUM(N(FC$1),N($R109),1)),CHOOSE(AC[[M]:[M]],1,1,0,AC[[AB]:[AB]])),PRODUCT(INDEX(CMB[[BD_0O]:[BD_2O]],MATCH(ROUND(MIN(SUM(FC$4,$O109/1000),SUM($O109,FC$4/1000)),3),CMB[[Cmb_ID]:[Cmb_ID]],0),SUM(N(FC$1),N($R109),1)),CHOOSE(AC[[M]:[M]],1,0,1,AC[[DB]:[DB]])),PRODUCT(SUM(ROUND(AVERAGE(VALUE(FC$3),VALUE($P109)),0),CHOOSE(IF(OR(FC$1,$R109),4,INDEX(CMB[[Res_Rare]:[Res_Rare]],MATCH(ROUND(MIN(SUM(FC$4,$O109/1000),SUM($O109,FC$4/1000)),3),CMB[[Cmb_ID]:[Cmb_ID]],0))),-1,-1,0,0)),IF(OR(FC$1,$R109),4,INDEX(CMB[[Cmb_Rare]:[Cmb_Rare]],MATCH(ROUND(MIN(SUM(FC$4,$O109/1000),SUM($O109,FC$4/1000)),3),CMB[[Cmb_ID]:[Cmb_ID]],0))),CHOOSE(AC[[M]:[M]],2,1,1,SUM(AC[[AB]:[DB]])))),""))</f>
        <v/>
      </c>
      <c r="FD109" t="str">
        <f>IF(OR(FD$5="",$S109=""),"",IFERROR(SUM(PRODUCT(INDEX(CMB[[BA_0O]:[BA_2O]],MATCH(ROUND(MIN(SUM(FD$4,$O109/1000),SUM($O109,FD$4/1000)),3),CMB[[Cmb_ID]:[Cmb_ID]],0),SUM(N(FD$1),N($R109),1)),CHOOSE(AC[[M]:[M]],1,1,0,AC[[AB]:[AB]])),PRODUCT(INDEX(CMB[[BD_0O]:[BD_2O]],MATCH(ROUND(MIN(SUM(FD$4,$O109/1000),SUM($O109,FD$4/1000)),3),CMB[[Cmb_ID]:[Cmb_ID]],0),SUM(N(FD$1),N($R109),1)),CHOOSE(AC[[M]:[M]],1,0,1,AC[[DB]:[DB]])),PRODUCT(SUM(ROUND(AVERAGE(VALUE(FD$3),VALUE($P109)),0),CHOOSE(IF(OR(FD$1,$R109),4,INDEX(CMB[[Res_Rare]:[Res_Rare]],MATCH(ROUND(MIN(SUM(FD$4,$O109/1000),SUM($O109,FD$4/1000)),3),CMB[[Cmb_ID]:[Cmb_ID]],0))),-1,-1,0,0)),IF(OR(FD$1,$R109),4,INDEX(CMB[[Cmb_Rare]:[Cmb_Rare]],MATCH(ROUND(MIN(SUM(FD$4,$O109/1000),SUM($O109,FD$4/1000)),3),CMB[[Cmb_ID]:[Cmb_ID]],0))),CHOOSE(AC[[M]:[M]],2,1,1,SUM(AC[[AB]:[DB]])))),""))</f>
        <v/>
      </c>
      <c r="FE109" t="str">
        <f>IF(OR(FE$5="",$S109=""),"",IFERROR(SUM(PRODUCT(INDEX(CMB[[BA_0O]:[BA_2O]],MATCH(ROUND(MIN(SUM(FE$4,$O109/1000),SUM($O109,FE$4/1000)),3),CMB[[Cmb_ID]:[Cmb_ID]],0),SUM(N(FE$1),N($R109),1)),CHOOSE(AC[[M]:[M]],1,1,0,AC[[AB]:[AB]])),PRODUCT(INDEX(CMB[[BD_0O]:[BD_2O]],MATCH(ROUND(MIN(SUM(FE$4,$O109/1000),SUM($O109,FE$4/1000)),3),CMB[[Cmb_ID]:[Cmb_ID]],0),SUM(N(FE$1),N($R109),1)),CHOOSE(AC[[M]:[M]],1,0,1,AC[[DB]:[DB]])),PRODUCT(SUM(ROUND(AVERAGE(VALUE(FE$3),VALUE($P109)),0),CHOOSE(IF(OR(FE$1,$R109),4,INDEX(CMB[[Res_Rare]:[Res_Rare]],MATCH(ROUND(MIN(SUM(FE$4,$O109/1000),SUM($O109,FE$4/1000)),3),CMB[[Cmb_ID]:[Cmb_ID]],0))),-1,-1,0,0)),IF(OR(FE$1,$R109),4,INDEX(CMB[[Cmb_Rare]:[Cmb_Rare]],MATCH(ROUND(MIN(SUM(FE$4,$O109/1000),SUM($O109,FE$4/1000)),3),CMB[[Cmb_ID]:[Cmb_ID]],0))),CHOOSE(AC[[M]:[M]],2,1,1,SUM(AC[[AB]:[DB]])))),""))</f>
        <v/>
      </c>
      <c r="FF109" t="str">
        <f>IF(OR(FF$5="",$S109=""),"",IFERROR(SUM(PRODUCT(INDEX(CMB[[BA_0O]:[BA_2O]],MATCH(ROUND(MIN(SUM(FF$4,$O109/1000),SUM($O109,FF$4/1000)),3),CMB[[Cmb_ID]:[Cmb_ID]],0),SUM(N(FF$1),N($R109),1)),CHOOSE(AC[[M]:[M]],1,1,0,AC[[AB]:[AB]])),PRODUCT(INDEX(CMB[[BD_0O]:[BD_2O]],MATCH(ROUND(MIN(SUM(FF$4,$O109/1000),SUM($O109,FF$4/1000)),3),CMB[[Cmb_ID]:[Cmb_ID]],0),SUM(N(FF$1),N($R109),1)),CHOOSE(AC[[M]:[M]],1,0,1,AC[[DB]:[DB]])),PRODUCT(SUM(ROUND(AVERAGE(VALUE(FF$3),VALUE($P109)),0),CHOOSE(IF(OR(FF$1,$R109),4,INDEX(CMB[[Res_Rare]:[Res_Rare]],MATCH(ROUND(MIN(SUM(FF$4,$O109/1000),SUM($O109,FF$4/1000)),3),CMB[[Cmb_ID]:[Cmb_ID]],0))),-1,-1,0,0)),IF(OR(FF$1,$R109),4,INDEX(CMB[[Cmb_Rare]:[Cmb_Rare]],MATCH(ROUND(MIN(SUM(FF$4,$O109/1000),SUM($O109,FF$4/1000)),3),CMB[[Cmb_ID]:[Cmb_ID]],0))),CHOOSE(AC[[M]:[M]],2,1,1,SUM(AC[[AB]:[DB]])))),""))</f>
        <v/>
      </c>
      <c r="FG109" t="str">
        <f>IF(OR(FG$5="",$S109=""),"",IFERROR(SUM(PRODUCT(INDEX(CMB[[BA_0O]:[BA_2O]],MATCH(ROUND(MIN(SUM(FG$4,$O109/1000),SUM($O109,FG$4/1000)),3),CMB[[Cmb_ID]:[Cmb_ID]],0),SUM(N(FG$1),N($R109),1)),CHOOSE(AC[[M]:[M]],1,1,0,AC[[AB]:[AB]])),PRODUCT(INDEX(CMB[[BD_0O]:[BD_2O]],MATCH(ROUND(MIN(SUM(FG$4,$O109/1000),SUM($O109,FG$4/1000)),3),CMB[[Cmb_ID]:[Cmb_ID]],0),SUM(N(FG$1),N($R109),1)),CHOOSE(AC[[M]:[M]],1,0,1,AC[[DB]:[DB]])),PRODUCT(SUM(ROUND(AVERAGE(VALUE(FG$3),VALUE($P109)),0),CHOOSE(IF(OR(FG$1,$R109),4,INDEX(CMB[[Res_Rare]:[Res_Rare]],MATCH(ROUND(MIN(SUM(FG$4,$O109/1000),SUM($O109,FG$4/1000)),3),CMB[[Cmb_ID]:[Cmb_ID]],0))),-1,-1,0,0)),IF(OR(FG$1,$R109),4,INDEX(CMB[[Cmb_Rare]:[Cmb_Rare]],MATCH(ROUND(MIN(SUM(FG$4,$O109/1000),SUM($O109,FG$4/1000)),3),CMB[[Cmb_ID]:[Cmb_ID]],0))),CHOOSE(AC[[M]:[M]],2,1,1,SUM(AC[[AB]:[DB]])))),""))</f>
        <v/>
      </c>
      <c r="FH109" t="str">
        <f>IF(OR(FH$5="",$S109=""),"",IFERROR(SUM(PRODUCT(INDEX(CMB[[BA_0O]:[BA_2O]],MATCH(ROUND(MIN(SUM(FH$4,$O109/1000),SUM($O109,FH$4/1000)),3),CMB[[Cmb_ID]:[Cmb_ID]],0),SUM(N(FH$1),N($R109),1)),CHOOSE(AC[[M]:[M]],1,1,0,AC[[AB]:[AB]])),PRODUCT(INDEX(CMB[[BD_0O]:[BD_2O]],MATCH(ROUND(MIN(SUM(FH$4,$O109/1000),SUM($O109,FH$4/1000)),3),CMB[[Cmb_ID]:[Cmb_ID]],0),SUM(N(FH$1),N($R109),1)),CHOOSE(AC[[M]:[M]],1,0,1,AC[[DB]:[DB]])),PRODUCT(SUM(ROUND(AVERAGE(VALUE(FH$3),VALUE($P109)),0),CHOOSE(IF(OR(FH$1,$R109),4,INDEX(CMB[[Res_Rare]:[Res_Rare]],MATCH(ROUND(MIN(SUM(FH$4,$O109/1000),SUM($O109,FH$4/1000)),3),CMB[[Cmb_ID]:[Cmb_ID]],0))),-1,-1,0,0)),IF(OR(FH$1,$R109),4,INDEX(CMB[[Cmb_Rare]:[Cmb_Rare]],MATCH(ROUND(MIN(SUM(FH$4,$O109/1000),SUM($O109,FH$4/1000)),3),CMB[[Cmb_ID]:[Cmb_ID]],0))),CHOOSE(AC[[M]:[M]],2,1,1,SUM(AC[[AB]:[DB]])))),""))</f>
        <v/>
      </c>
      <c r="FI109" t="str">
        <f>IF(OR(FI$5="",$S109=""),"",IFERROR(SUM(PRODUCT(INDEX(CMB[[BA_0O]:[BA_2O]],MATCH(ROUND(MIN(SUM(FI$4,$O109/1000),SUM($O109,FI$4/1000)),3),CMB[[Cmb_ID]:[Cmb_ID]],0),SUM(N(FI$1),N($R109),1)),CHOOSE(AC[[M]:[M]],1,1,0,AC[[AB]:[AB]])),PRODUCT(INDEX(CMB[[BD_0O]:[BD_2O]],MATCH(ROUND(MIN(SUM(FI$4,$O109/1000),SUM($O109,FI$4/1000)),3),CMB[[Cmb_ID]:[Cmb_ID]],0),SUM(N(FI$1),N($R109),1)),CHOOSE(AC[[M]:[M]],1,0,1,AC[[DB]:[DB]])),PRODUCT(SUM(ROUND(AVERAGE(VALUE(FI$3),VALUE($P109)),0),CHOOSE(IF(OR(FI$1,$R109),4,INDEX(CMB[[Res_Rare]:[Res_Rare]],MATCH(ROUND(MIN(SUM(FI$4,$O109/1000),SUM($O109,FI$4/1000)),3),CMB[[Cmb_ID]:[Cmb_ID]],0))),-1,-1,0,0)),IF(OR(FI$1,$R109),4,INDEX(CMB[[Cmb_Rare]:[Cmb_Rare]],MATCH(ROUND(MIN(SUM(FI$4,$O109/1000),SUM($O109,FI$4/1000)),3),CMB[[Cmb_ID]:[Cmb_ID]],0))),CHOOSE(AC[[M]:[M]],2,1,1,SUM(AC[[AB]:[DB]])))),""))</f>
        <v/>
      </c>
      <c r="FJ109" t="str">
        <f>IF(OR(FJ$5="",$S109=""),"",IFERROR(SUM(PRODUCT(INDEX(CMB[[BA_0O]:[BA_2O]],MATCH(ROUND(MIN(SUM(FJ$4,$O109/1000),SUM($O109,FJ$4/1000)),3),CMB[[Cmb_ID]:[Cmb_ID]],0),SUM(N(FJ$1),N($R109),1)),CHOOSE(AC[[M]:[M]],1,1,0,AC[[AB]:[AB]])),PRODUCT(INDEX(CMB[[BD_0O]:[BD_2O]],MATCH(ROUND(MIN(SUM(FJ$4,$O109/1000),SUM($O109,FJ$4/1000)),3),CMB[[Cmb_ID]:[Cmb_ID]],0),SUM(N(FJ$1),N($R109),1)),CHOOSE(AC[[M]:[M]],1,0,1,AC[[DB]:[DB]])),PRODUCT(SUM(ROUND(AVERAGE(VALUE(FJ$3),VALUE($P109)),0),CHOOSE(IF(OR(FJ$1,$R109),4,INDEX(CMB[[Res_Rare]:[Res_Rare]],MATCH(ROUND(MIN(SUM(FJ$4,$O109/1000),SUM($O109,FJ$4/1000)),3),CMB[[Cmb_ID]:[Cmb_ID]],0))),-1,-1,0,0)),IF(OR(FJ$1,$R109),4,INDEX(CMB[[Cmb_Rare]:[Cmb_Rare]],MATCH(ROUND(MIN(SUM(FJ$4,$O109/1000),SUM($O109,FJ$4/1000)),3),CMB[[Cmb_ID]:[Cmb_ID]],0))),CHOOSE(AC[[M]:[M]],2,1,1,SUM(AC[[AB]:[DB]])))),""))</f>
        <v/>
      </c>
      <c r="FK109" t="str">
        <f>IF(OR(FK$5="",$S109=""),"",IFERROR(SUM(PRODUCT(INDEX(CMB[[BA_0O]:[BA_2O]],MATCH(ROUND(MIN(SUM(FK$4,$O109/1000),SUM($O109,FK$4/1000)),3),CMB[[Cmb_ID]:[Cmb_ID]],0),SUM(N(FK$1),N($R109),1)),CHOOSE(AC[[M]:[M]],1,1,0,AC[[AB]:[AB]])),PRODUCT(INDEX(CMB[[BD_0O]:[BD_2O]],MATCH(ROUND(MIN(SUM(FK$4,$O109/1000),SUM($O109,FK$4/1000)),3),CMB[[Cmb_ID]:[Cmb_ID]],0),SUM(N(FK$1),N($R109),1)),CHOOSE(AC[[M]:[M]],1,0,1,AC[[DB]:[DB]])),PRODUCT(SUM(ROUND(AVERAGE(VALUE(FK$3),VALUE($P109)),0),CHOOSE(IF(OR(FK$1,$R109),4,INDEX(CMB[[Res_Rare]:[Res_Rare]],MATCH(ROUND(MIN(SUM(FK$4,$O109/1000),SUM($O109,FK$4/1000)),3),CMB[[Cmb_ID]:[Cmb_ID]],0))),-1,-1,0,0)),IF(OR(FK$1,$R109),4,INDEX(CMB[[Cmb_Rare]:[Cmb_Rare]],MATCH(ROUND(MIN(SUM(FK$4,$O109/1000),SUM($O109,FK$4/1000)),3),CMB[[Cmb_ID]:[Cmb_ID]],0))),CHOOSE(AC[[M]:[M]],2,1,1,SUM(AC[[AB]:[DB]])))),""))</f>
        <v/>
      </c>
      <c r="FL109" t="str">
        <f>IF(OR(FL$5="",$S109=""),"",IFERROR(SUM(PRODUCT(INDEX(CMB[[BA_0O]:[BA_2O]],MATCH(ROUND(MIN(SUM(FL$4,$O109/1000),SUM($O109,FL$4/1000)),3),CMB[[Cmb_ID]:[Cmb_ID]],0),SUM(N(FL$1),N($R109),1)),CHOOSE(AC[[M]:[M]],1,1,0,AC[[AB]:[AB]])),PRODUCT(INDEX(CMB[[BD_0O]:[BD_2O]],MATCH(ROUND(MIN(SUM(FL$4,$O109/1000),SUM($O109,FL$4/1000)),3),CMB[[Cmb_ID]:[Cmb_ID]],0),SUM(N(FL$1),N($R109),1)),CHOOSE(AC[[M]:[M]],1,0,1,AC[[DB]:[DB]])),PRODUCT(SUM(ROUND(AVERAGE(VALUE(FL$3),VALUE($P109)),0),CHOOSE(IF(OR(FL$1,$R109),4,INDEX(CMB[[Res_Rare]:[Res_Rare]],MATCH(ROUND(MIN(SUM(FL$4,$O109/1000),SUM($O109,FL$4/1000)),3),CMB[[Cmb_ID]:[Cmb_ID]],0))),-1,-1,0,0)),IF(OR(FL$1,$R109),4,INDEX(CMB[[Cmb_Rare]:[Cmb_Rare]],MATCH(ROUND(MIN(SUM(FL$4,$O109/1000),SUM($O109,FL$4/1000)),3),CMB[[Cmb_ID]:[Cmb_ID]],0))),CHOOSE(AC[[M]:[M]],2,1,1,SUM(AC[[AB]:[DB]])))),""))</f>
        <v/>
      </c>
      <c r="FM109" t="str">
        <f>IF(OR(FM$5="",$S109=""),"",IFERROR(SUM(PRODUCT(INDEX(CMB[[BA_0O]:[BA_2O]],MATCH(ROUND(MIN(SUM(FM$4,$O109/1000),SUM($O109,FM$4/1000)),3),CMB[[Cmb_ID]:[Cmb_ID]],0),SUM(N(FM$1),N($R109),1)),CHOOSE(AC[[M]:[M]],1,1,0,AC[[AB]:[AB]])),PRODUCT(INDEX(CMB[[BD_0O]:[BD_2O]],MATCH(ROUND(MIN(SUM(FM$4,$O109/1000),SUM($O109,FM$4/1000)),3),CMB[[Cmb_ID]:[Cmb_ID]],0),SUM(N(FM$1),N($R109),1)),CHOOSE(AC[[M]:[M]],1,0,1,AC[[DB]:[DB]])),PRODUCT(SUM(ROUND(AVERAGE(VALUE(FM$3),VALUE($P109)),0),CHOOSE(IF(OR(FM$1,$R109),4,INDEX(CMB[[Res_Rare]:[Res_Rare]],MATCH(ROUND(MIN(SUM(FM$4,$O109/1000),SUM($O109,FM$4/1000)),3),CMB[[Cmb_ID]:[Cmb_ID]],0))),-1,-1,0,0)),IF(OR(FM$1,$R109),4,INDEX(CMB[[Cmb_Rare]:[Cmb_Rare]],MATCH(ROUND(MIN(SUM(FM$4,$O109/1000),SUM($O109,FM$4/1000)),3),CMB[[Cmb_ID]:[Cmb_ID]],0))),CHOOSE(AC[[M]:[M]],2,1,1,SUM(AC[[AB]:[DB]])))),""))</f>
        <v/>
      </c>
      <c r="FN109" s="7">
        <f t="shared" si="50"/>
        <v>0</v>
      </c>
      <c r="FO109" s="7">
        <f t="shared" si="50"/>
        <v>0</v>
      </c>
      <c r="FP109" s="7">
        <f t="shared" si="50"/>
        <v>0</v>
      </c>
      <c r="FQ109" s="7">
        <f t="shared" si="50"/>
        <v>0</v>
      </c>
      <c r="FR109" s="7">
        <f t="shared" si="50"/>
        <v>0</v>
      </c>
      <c r="FS109" s="7">
        <f t="shared" si="50"/>
        <v>0</v>
      </c>
      <c r="FT109" s="7">
        <f>SUM(IF(INDEX(LIB[[Quantity]:[Quantity]],MATCH($S109,LIB[[ID]:[ID]],0))&gt;=COLUMN(A$1),TRUNC(PRODUCT(AVERAGE($FN109:$FS109),POWER(AC[[CR]:[CR]],SUM(SUMIFS($D$11:$D108,$A$11:$A108,$A109,$E$11:$E108,"&gt;="&amp;$E109),SUMIFS($D110:$D$161,$A110:$A$161,$A109,$E110:$E$161,"&gt;"&amp;$E109),COLUMN(A$1),-1)),IF($Q109="Yes",AC[[FB]:[FB]],1))),0),ROW(A98)/-VALUE(1&amp;REPT("0",9-PRODUCT(COLUMN(A$1)-1,3))),1)</f>
        <v>0.999999902</v>
      </c>
      <c r="FU109" s="7">
        <f>SUM(IF(INDEX(LIB[[Quantity]:[Quantity]],MATCH($S109,LIB[[ID]:[ID]],0))&gt;=COLUMN(B$1),TRUNC(PRODUCT(AVERAGE($FN109:$FS109),POWER(AC[[CR]:[CR]],SUM(SUMIFS($D$11:$D108,$A$11:$A108,$A109,$E$11:$E108,"&gt;="&amp;$E109),SUMIFS($D110:$D$161,$A110:$A$161,$A109,$E110:$E$161,"&gt;"&amp;$E109),COLUMN(B$1),-1)),IF($Q109="Yes",AC[[FB]:[FB]],1))),0),ROW(B98)/-VALUE(1&amp;REPT("0",9-PRODUCT(COLUMN(B$1)-1,3))),1)</f>
        <v>0.99990199999999996</v>
      </c>
      <c r="FV109" s="7">
        <f>SUM(IF(INDEX(LIB[[Quantity]:[Quantity]],MATCH($S109,LIB[[ID]:[ID]],0))&gt;=COLUMN(C$1),TRUNC(PRODUCT(AVERAGE($FN109:$FS109),POWER(AC[[CR]:[CR]],SUM(SUMIFS($D$11:$D108,$A$11:$A108,$A109,$E$11:$E108,"&gt;="&amp;$E109),SUMIFS($D110:$D$161,$A110:$A$161,$A109,$E110:$E$161,"&gt;"&amp;$E109),COLUMN(C$1),-1)),IF($Q109="Yes",AC[[FB]:[FB]],1))),0),ROW(C98)/-VALUE(1&amp;REPT("0",9-PRODUCT(COLUMN(C$1)-1,3))),1)</f>
        <v>0.90200000000000002</v>
      </c>
      <c r="FW109">
        <f t="shared" si="43"/>
        <v>171</v>
      </c>
      <c r="FX109">
        <f t="shared" si="44"/>
        <v>0</v>
      </c>
      <c r="FY109">
        <f t="shared" si="45"/>
        <v>0</v>
      </c>
      <c r="GC109">
        <f t="shared" si="46"/>
        <v>63</v>
      </c>
      <c r="GD109" t="str">
        <f>IFERROR(SUBSTITUTE(SUBSTITUTE(INDEX(SUG[Card],MATCH(ROW(A98),GC$12:GC$161,0))," #2","")," #3",""),"")</f>
        <v/>
      </c>
      <c r="GE109">
        <f>SUM(GE108,IF(IFERROR(MATCH(GD109,GD$11:GD108,0)&lt;0,TRUE()),1,0))</f>
        <v>35</v>
      </c>
      <c r="GF109" t="str">
        <f t="shared" si="47"/>
        <v/>
      </c>
      <c r="GI109">
        <f>SUM(SUMIFS(D$11:D108,A$11:A108,A109,B$11:B108,"&gt;="&amp;B109),SUMIFS(D110:D$161,A110:A$161,A109,B110:B$161,"&gt;"&amp;B109),SUMIFS(D$11:D108,A$11:A108,A109&amp;":Onyx"),SUMIFS(D110:D$161,A110:A$161,A109&amp;":Onyx"))</f>
        <v>0</v>
      </c>
      <c r="GP109" t="str">
        <f t="shared" si="55"/>
        <v>Water Serpent (5) #3</v>
      </c>
      <c r="GQ109">
        <f t="shared" si="56"/>
        <v>180</v>
      </c>
      <c r="GR109" t="b">
        <f>COUNTIF(DECK[Card],IFERROR(MID($L109,1,FIND(" #",SUG_Helper[[#This Row],[Card]])-1),SUG_Helper[[#This Row],[Card]]))&gt;=IFERROR(VALUE(RIGHT(SUG_Helper[[#This Row],[Card]])),1)</f>
        <v>0</v>
      </c>
    </row>
    <row r="110" spans="1:200" x14ac:dyDescent="0.35">
      <c r="A110" s="17"/>
      <c r="B110" s="4"/>
      <c r="C110" s="4"/>
      <c r="D110" s="4"/>
      <c r="E110" t="str">
        <f>IF(INDEX(LIB[Card],ROW(A99))="","",INDEX(LIB[Card],ROW(A99))&amp;" ("&amp;INDEX(LIB[Level],ROW(A99))&amp;")"&amp;IF(INDEX(LIB[Fused],ROW(A99))="Yes","ƒ",""))</f>
        <v/>
      </c>
      <c r="F110">
        <v>99</v>
      </c>
      <c r="H110" t="str">
        <f>IF(DECK[[#This Row],[Card]]="","",MID(DECK[[#This Row],[Card]],1,FIND(" (",DECK[[#This Row],[Card]])-1))</f>
        <v/>
      </c>
      <c r="I110" t="str">
        <f>IF(DECK[[#This Row],[Card]]="","",MID(DECK[[#This Row],[Card]],FIND("(",DECK[[#This Row],[Card]])+1,1))</f>
        <v/>
      </c>
      <c r="J110" t="str">
        <f>IF(DECK[[#This Row],[Card]]="","",IF(RIGHT(DECK[[#This Row],[Card]])="ƒ","Yes","No"))</f>
        <v/>
      </c>
      <c r="L110" t="str">
        <f t="shared" si="51"/>
        <v>Earth (5) #3</v>
      </c>
      <c r="M110">
        <f t="shared" si="52"/>
        <v>176</v>
      </c>
      <c r="O110" s="6" t="str">
        <f>IF(S110="","",MATCH(MID(S110,1,MIN(FIND(" (",S110),IFERROR(FIND(":",S110),50))-1),CC[CC_Name],0))</f>
        <v/>
      </c>
      <c r="P110" s="5" t="str">
        <f t="shared" si="53"/>
        <v/>
      </c>
      <c r="Q110" s="5" t="str">
        <f t="shared" si="42"/>
        <v/>
      </c>
      <c r="R110" s="5" t="str">
        <f t="shared" si="54"/>
        <v/>
      </c>
      <c r="S110" t="str">
        <f>(INDEX(LIB[ID],ROW(A99)))</f>
        <v/>
      </c>
      <c r="T110" t="str">
        <f>IF(OR(T$5="",$S110=""),"",IFERROR(SUM(PRODUCT(INDEX(CMB[[BA_0O]:[BA_2O]],MATCH(ROUND(MIN(SUM(T$4,$O110/1000),SUM($O110,T$4/1000)),3),CMB[[Cmb_ID]:[Cmb_ID]],0),SUM(N(T$1),N($R110),1)),CHOOSE(AC[[M]:[M]],1,1,0,AC[[AB]:[AB]])),PRODUCT(INDEX(CMB[[BD_0O]:[BD_2O]],MATCH(ROUND(MIN(SUM(T$4,$O110/1000),SUM($O110,T$4/1000)),3),CMB[[Cmb_ID]:[Cmb_ID]],0),SUM(N(T$1),N($R110),1)),CHOOSE(AC[[M]:[M]],1,0,1,AC[[DB]:[DB]])),PRODUCT(SUM(ROUND(AVERAGE(VALUE(T$3),VALUE($P110)),0),CHOOSE(IF(OR(T$1,$R110),4,INDEX(CMB[[Res_Rare]:[Res_Rare]],MATCH(ROUND(MIN(SUM(T$4,$O110/1000),SUM($O110,T$4/1000)),3),CMB[[Cmb_ID]:[Cmb_ID]],0))),-1,-1,0,0)),IF(OR(T$1,$R110),4,INDEX(CMB[[Cmb_Rare]:[Cmb_Rare]],MATCH(ROUND(MIN(SUM(T$4,$O110/1000),SUM($O110,T$4/1000)),3),CMB[[Cmb_ID]:[Cmb_ID]],0))),CHOOSE(AC[[M]:[M]],2,1,1,SUM(AC[[AB]:[DB]])))),""))</f>
        <v/>
      </c>
      <c r="U110" t="str">
        <f>IF(OR(U$5="",$S110=""),"",IFERROR(SUM(PRODUCT(INDEX(CMB[[BA_0O]:[BA_2O]],MATCH(ROUND(MIN(SUM(U$4,$O110/1000),SUM($O110,U$4/1000)),3),CMB[[Cmb_ID]:[Cmb_ID]],0),SUM(N(U$1),N($R110),1)),CHOOSE(AC[[M]:[M]],1,1,0,AC[[AB]:[AB]])),PRODUCT(INDEX(CMB[[BD_0O]:[BD_2O]],MATCH(ROUND(MIN(SUM(U$4,$O110/1000),SUM($O110,U$4/1000)),3),CMB[[Cmb_ID]:[Cmb_ID]],0),SUM(N(U$1),N($R110),1)),CHOOSE(AC[[M]:[M]],1,0,1,AC[[DB]:[DB]])),PRODUCT(SUM(ROUND(AVERAGE(VALUE(U$3),VALUE($P110)),0),CHOOSE(IF(OR(U$1,$R110),4,INDEX(CMB[[Res_Rare]:[Res_Rare]],MATCH(ROUND(MIN(SUM(U$4,$O110/1000),SUM($O110,U$4/1000)),3),CMB[[Cmb_ID]:[Cmb_ID]],0))),-1,-1,0,0)),IF(OR(U$1,$R110),4,INDEX(CMB[[Cmb_Rare]:[Cmb_Rare]],MATCH(ROUND(MIN(SUM(U$4,$O110/1000),SUM($O110,U$4/1000)),3),CMB[[Cmb_ID]:[Cmb_ID]],0))),CHOOSE(AC[[M]:[M]],2,1,1,SUM(AC[[AB]:[DB]])))),""))</f>
        <v/>
      </c>
      <c r="V110" t="str">
        <f>IF(OR(V$5="",$S110=""),"",IFERROR(SUM(PRODUCT(INDEX(CMB[[BA_0O]:[BA_2O]],MATCH(ROUND(MIN(SUM(V$4,$O110/1000),SUM($O110,V$4/1000)),3),CMB[[Cmb_ID]:[Cmb_ID]],0),SUM(N(V$1),N($R110),1)),CHOOSE(AC[[M]:[M]],1,1,0,AC[[AB]:[AB]])),PRODUCT(INDEX(CMB[[BD_0O]:[BD_2O]],MATCH(ROUND(MIN(SUM(V$4,$O110/1000),SUM($O110,V$4/1000)),3),CMB[[Cmb_ID]:[Cmb_ID]],0),SUM(N(V$1),N($R110),1)),CHOOSE(AC[[M]:[M]],1,0,1,AC[[DB]:[DB]])),PRODUCT(SUM(ROUND(AVERAGE(VALUE(V$3),VALUE($P110)),0),CHOOSE(IF(OR(V$1,$R110),4,INDEX(CMB[[Res_Rare]:[Res_Rare]],MATCH(ROUND(MIN(SUM(V$4,$O110/1000),SUM($O110,V$4/1000)),3),CMB[[Cmb_ID]:[Cmb_ID]],0))),-1,-1,0,0)),IF(OR(V$1,$R110),4,INDEX(CMB[[Cmb_Rare]:[Cmb_Rare]],MATCH(ROUND(MIN(SUM(V$4,$O110/1000),SUM($O110,V$4/1000)),3),CMB[[Cmb_ID]:[Cmb_ID]],0))),CHOOSE(AC[[M]:[M]],2,1,1,SUM(AC[[AB]:[DB]])))),""))</f>
        <v/>
      </c>
      <c r="W110" t="str">
        <f>IF(OR(W$5="",$S110=""),"",IFERROR(SUM(PRODUCT(INDEX(CMB[[BA_0O]:[BA_2O]],MATCH(ROUND(MIN(SUM(W$4,$O110/1000),SUM($O110,W$4/1000)),3),CMB[[Cmb_ID]:[Cmb_ID]],0),SUM(N(W$1),N($R110),1)),CHOOSE(AC[[M]:[M]],1,1,0,AC[[AB]:[AB]])),PRODUCT(INDEX(CMB[[BD_0O]:[BD_2O]],MATCH(ROUND(MIN(SUM(W$4,$O110/1000),SUM($O110,W$4/1000)),3),CMB[[Cmb_ID]:[Cmb_ID]],0),SUM(N(W$1),N($R110),1)),CHOOSE(AC[[M]:[M]],1,0,1,AC[[DB]:[DB]])),PRODUCT(SUM(ROUND(AVERAGE(VALUE(W$3),VALUE($P110)),0),CHOOSE(IF(OR(W$1,$R110),4,INDEX(CMB[[Res_Rare]:[Res_Rare]],MATCH(ROUND(MIN(SUM(W$4,$O110/1000),SUM($O110,W$4/1000)),3),CMB[[Cmb_ID]:[Cmb_ID]],0))),-1,-1,0,0)),IF(OR(W$1,$R110),4,INDEX(CMB[[Cmb_Rare]:[Cmb_Rare]],MATCH(ROUND(MIN(SUM(W$4,$O110/1000),SUM($O110,W$4/1000)),3),CMB[[Cmb_ID]:[Cmb_ID]],0))),CHOOSE(AC[[M]:[M]],2,1,1,SUM(AC[[AB]:[DB]])))),""))</f>
        <v/>
      </c>
      <c r="X110" t="str">
        <f>IF(OR(X$5="",$S110=""),"",IFERROR(SUM(PRODUCT(INDEX(CMB[[BA_0O]:[BA_2O]],MATCH(ROUND(MIN(SUM(X$4,$O110/1000),SUM($O110,X$4/1000)),3),CMB[[Cmb_ID]:[Cmb_ID]],0),SUM(N(X$1),N($R110),1)),CHOOSE(AC[[M]:[M]],1,1,0,AC[[AB]:[AB]])),PRODUCT(INDEX(CMB[[BD_0O]:[BD_2O]],MATCH(ROUND(MIN(SUM(X$4,$O110/1000),SUM($O110,X$4/1000)),3),CMB[[Cmb_ID]:[Cmb_ID]],0),SUM(N(X$1),N($R110),1)),CHOOSE(AC[[M]:[M]],1,0,1,AC[[DB]:[DB]])),PRODUCT(SUM(ROUND(AVERAGE(VALUE(X$3),VALUE($P110)),0),CHOOSE(IF(OR(X$1,$R110),4,INDEX(CMB[[Res_Rare]:[Res_Rare]],MATCH(ROUND(MIN(SUM(X$4,$O110/1000),SUM($O110,X$4/1000)),3),CMB[[Cmb_ID]:[Cmb_ID]],0))),-1,-1,0,0)),IF(OR(X$1,$R110),4,INDEX(CMB[[Cmb_Rare]:[Cmb_Rare]],MATCH(ROUND(MIN(SUM(X$4,$O110/1000),SUM($O110,X$4/1000)),3),CMB[[Cmb_ID]:[Cmb_ID]],0))),CHOOSE(AC[[M]:[M]],2,1,1,SUM(AC[[AB]:[DB]])))),""))</f>
        <v/>
      </c>
      <c r="Y110" t="str">
        <f>IF(OR(Y$5="",$S110=""),"",IFERROR(SUM(PRODUCT(INDEX(CMB[[BA_0O]:[BA_2O]],MATCH(ROUND(MIN(SUM(Y$4,$O110/1000),SUM($O110,Y$4/1000)),3),CMB[[Cmb_ID]:[Cmb_ID]],0),SUM(N(Y$1),N($R110),1)),CHOOSE(AC[[M]:[M]],1,1,0,AC[[AB]:[AB]])),PRODUCT(INDEX(CMB[[BD_0O]:[BD_2O]],MATCH(ROUND(MIN(SUM(Y$4,$O110/1000),SUM($O110,Y$4/1000)),3),CMB[[Cmb_ID]:[Cmb_ID]],0),SUM(N(Y$1),N($R110),1)),CHOOSE(AC[[M]:[M]],1,0,1,AC[[DB]:[DB]])),PRODUCT(SUM(ROUND(AVERAGE(VALUE(Y$3),VALUE($P110)),0),CHOOSE(IF(OR(Y$1,$R110),4,INDEX(CMB[[Res_Rare]:[Res_Rare]],MATCH(ROUND(MIN(SUM(Y$4,$O110/1000),SUM($O110,Y$4/1000)),3),CMB[[Cmb_ID]:[Cmb_ID]],0))),-1,-1,0,0)),IF(OR(Y$1,$R110),4,INDEX(CMB[[Cmb_Rare]:[Cmb_Rare]],MATCH(ROUND(MIN(SUM(Y$4,$O110/1000),SUM($O110,Y$4/1000)),3),CMB[[Cmb_ID]:[Cmb_ID]],0))),CHOOSE(AC[[M]:[M]],2,1,1,SUM(AC[[AB]:[DB]])))),""))</f>
        <v/>
      </c>
      <c r="Z110" t="str">
        <f>IF(OR(Z$5="",$S110=""),"",IFERROR(SUM(PRODUCT(INDEX(CMB[[BA_0O]:[BA_2O]],MATCH(ROUND(MIN(SUM(Z$4,$O110/1000),SUM($O110,Z$4/1000)),3),CMB[[Cmb_ID]:[Cmb_ID]],0),SUM(N(Z$1),N($R110),1)),CHOOSE(AC[[M]:[M]],1,1,0,AC[[AB]:[AB]])),PRODUCT(INDEX(CMB[[BD_0O]:[BD_2O]],MATCH(ROUND(MIN(SUM(Z$4,$O110/1000),SUM($O110,Z$4/1000)),3),CMB[[Cmb_ID]:[Cmb_ID]],0),SUM(N(Z$1),N($R110),1)),CHOOSE(AC[[M]:[M]],1,0,1,AC[[DB]:[DB]])),PRODUCT(SUM(ROUND(AVERAGE(VALUE(Z$3),VALUE($P110)),0),CHOOSE(IF(OR(Z$1,$R110),4,INDEX(CMB[[Res_Rare]:[Res_Rare]],MATCH(ROUND(MIN(SUM(Z$4,$O110/1000),SUM($O110,Z$4/1000)),3),CMB[[Cmb_ID]:[Cmb_ID]],0))),-1,-1,0,0)),IF(OR(Z$1,$R110),4,INDEX(CMB[[Cmb_Rare]:[Cmb_Rare]],MATCH(ROUND(MIN(SUM(Z$4,$O110/1000),SUM($O110,Z$4/1000)),3),CMB[[Cmb_ID]:[Cmb_ID]],0))),CHOOSE(AC[[M]:[M]],2,1,1,SUM(AC[[AB]:[DB]])))),""))</f>
        <v/>
      </c>
      <c r="AA110" t="str">
        <f>IF(OR(AA$5="",$S110=""),"",IFERROR(SUM(PRODUCT(INDEX(CMB[[BA_0O]:[BA_2O]],MATCH(ROUND(MIN(SUM(AA$4,$O110/1000),SUM($O110,AA$4/1000)),3),CMB[[Cmb_ID]:[Cmb_ID]],0),SUM(N(AA$1),N($R110),1)),CHOOSE(AC[[M]:[M]],1,1,0,AC[[AB]:[AB]])),PRODUCT(INDEX(CMB[[BD_0O]:[BD_2O]],MATCH(ROUND(MIN(SUM(AA$4,$O110/1000),SUM($O110,AA$4/1000)),3),CMB[[Cmb_ID]:[Cmb_ID]],0),SUM(N(AA$1),N($R110),1)),CHOOSE(AC[[M]:[M]],1,0,1,AC[[DB]:[DB]])),PRODUCT(SUM(ROUND(AVERAGE(VALUE(AA$3),VALUE($P110)),0),CHOOSE(IF(OR(AA$1,$R110),4,INDEX(CMB[[Res_Rare]:[Res_Rare]],MATCH(ROUND(MIN(SUM(AA$4,$O110/1000),SUM($O110,AA$4/1000)),3),CMB[[Cmb_ID]:[Cmb_ID]],0))),-1,-1,0,0)),IF(OR(AA$1,$R110),4,INDEX(CMB[[Cmb_Rare]:[Cmb_Rare]],MATCH(ROUND(MIN(SUM(AA$4,$O110/1000),SUM($O110,AA$4/1000)),3),CMB[[Cmb_ID]:[Cmb_ID]],0))),CHOOSE(AC[[M]:[M]],2,1,1,SUM(AC[[AB]:[DB]])))),""))</f>
        <v/>
      </c>
      <c r="AB110" t="str">
        <f>IF(OR(AB$5="",$S110=""),"",IFERROR(SUM(PRODUCT(INDEX(CMB[[BA_0O]:[BA_2O]],MATCH(ROUND(MIN(SUM(AB$4,$O110/1000),SUM($O110,AB$4/1000)),3),CMB[[Cmb_ID]:[Cmb_ID]],0),SUM(N(AB$1),N($R110),1)),CHOOSE(AC[[M]:[M]],1,1,0,AC[[AB]:[AB]])),PRODUCT(INDEX(CMB[[BD_0O]:[BD_2O]],MATCH(ROUND(MIN(SUM(AB$4,$O110/1000),SUM($O110,AB$4/1000)),3),CMB[[Cmb_ID]:[Cmb_ID]],0),SUM(N(AB$1),N($R110),1)),CHOOSE(AC[[M]:[M]],1,0,1,AC[[DB]:[DB]])),PRODUCT(SUM(ROUND(AVERAGE(VALUE(AB$3),VALUE($P110)),0),CHOOSE(IF(OR(AB$1,$R110),4,INDEX(CMB[[Res_Rare]:[Res_Rare]],MATCH(ROUND(MIN(SUM(AB$4,$O110/1000),SUM($O110,AB$4/1000)),3),CMB[[Cmb_ID]:[Cmb_ID]],0))),-1,-1,0,0)),IF(OR(AB$1,$R110),4,INDEX(CMB[[Cmb_Rare]:[Cmb_Rare]],MATCH(ROUND(MIN(SUM(AB$4,$O110/1000),SUM($O110,AB$4/1000)),3),CMB[[Cmb_ID]:[Cmb_ID]],0))),CHOOSE(AC[[M]:[M]],2,1,1,SUM(AC[[AB]:[DB]])))),""))</f>
        <v/>
      </c>
      <c r="AC110" t="str">
        <f>IF(OR(AC$5="",$S110=""),"",IFERROR(SUM(PRODUCT(INDEX(CMB[[BA_0O]:[BA_2O]],MATCH(ROUND(MIN(SUM(AC$4,$O110/1000),SUM($O110,AC$4/1000)),3),CMB[[Cmb_ID]:[Cmb_ID]],0),SUM(N(AC$1),N($R110),1)),CHOOSE(AC[[M]:[M]],1,1,0,AC[[AB]:[AB]])),PRODUCT(INDEX(CMB[[BD_0O]:[BD_2O]],MATCH(ROUND(MIN(SUM(AC$4,$O110/1000),SUM($O110,AC$4/1000)),3),CMB[[Cmb_ID]:[Cmb_ID]],0),SUM(N(AC$1),N($R110),1)),CHOOSE(AC[[M]:[M]],1,0,1,AC[[DB]:[DB]])),PRODUCT(SUM(ROUND(AVERAGE(VALUE(AC$3),VALUE($P110)),0),CHOOSE(IF(OR(AC$1,$R110),4,INDEX(CMB[[Res_Rare]:[Res_Rare]],MATCH(ROUND(MIN(SUM(AC$4,$O110/1000),SUM($O110,AC$4/1000)),3),CMB[[Cmb_ID]:[Cmb_ID]],0))),-1,-1,0,0)),IF(OR(AC$1,$R110),4,INDEX(CMB[[Cmb_Rare]:[Cmb_Rare]],MATCH(ROUND(MIN(SUM(AC$4,$O110/1000),SUM($O110,AC$4/1000)),3),CMB[[Cmb_ID]:[Cmb_ID]],0))),CHOOSE(AC[[M]:[M]],2,1,1,SUM(AC[[AB]:[DB]])))),""))</f>
        <v/>
      </c>
      <c r="AD110" t="str">
        <f>IF(OR(AD$5="",$S110=""),"",IFERROR(SUM(PRODUCT(INDEX(CMB[[BA_0O]:[BA_2O]],MATCH(ROUND(MIN(SUM(AD$4,$O110/1000),SUM($O110,AD$4/1000)),3),CMB[[Cmb_ID]:[Cmb_ID]],0),SUM(N(AD$1),N($R110),1)),CHOOSE(AC[[M]:[M]],1,1,0,AC[[AB]:[AB]])),PRODUCT(INDEX(CMB[[BD_0O]:[BD_2O]],MATCH(ROUND(MIN(SUM(AD$4,$O110/1000),SUM($O110,AD$4/1000)),3),CMB[[Cmb_ID]:[Cmb_ID]],0),SUM(N(AD$1),N($R110),1)),CHOOSE(AC[[M]:[M]],1,0,1,AC[[DB]:[DB]])),PRODUCT(SUM(ROUND(AVERAGE(VALUE(AD$3),VALUE($P110)),0),CHOOSE(IF(OR(AD$1,$R110),4,INDEX(CMB[[Res_Rare]:[Res_Rare]],MATCH(ROUND(MIN(SUM(AD$4,$O110/1000),SUM($O110,AD$4/1000)),3),CMB[[Cmb_ID]:[Cmb_ID]],0))),-1,-1,0,0)),IF(OR(AD$1,$R110),4,INDEX(CMB[[Cmb_Rare]:[Cmb_Rare]],MATCH(ROUND(MIN(SUM(AD$4,$O110/1000),SUM($O110,AD$4/1000)),3),CMB[[Cmb_ID]:[Cmb_ID]],0))),CHOOSE(AC[[M]:[M]],2,1,1,SUM(AC[[AB]:[DB]])))),""))</f>
        <v/>
      </c>
      <c r="AE110" t="str">
        <f>IF(OR(AE$5="",$S110=""),"",IFERROR(SUM(PRODUCT(INDEX(CMB[[BA_0O]:[BA_2O]],MATCH(ROUND(MIN(SUM(AE$4,$O110/1000),SUM($O110,AE$4/1000)),3),CMB[[Cmb_ID]:[Cmb_ID]],0),SUM(N(AE$1),N($R110),1)),CHOOSE(AC[[M]:[M]],1,1,0,AC[[AB]:[AB]])),PRODUCT(INDEX(CMB[[BD_0O]:[BD_2O]],MATCH(ROUND(MIN(SUM(AE$4,$O110/1000),SUM($O110,AE$4/1000)),3),CMB[[Cmb_ID]:[Cmb_ID]],0),SUM(N(AE$1),N($R110),1)),CHOOSE(AC[[M]:[M]],1,0,1,AC[[DB]:[DB]])),PRODUCT(SUM(ROUND(AVERAGE(VALUE(AE$3),VALUE($P110)),0),CHOOSE(IF(OR(AE$1,$R110),4,INDEX(CMB[[Res_Rare]:[Res_Rare]],MATCH(ROUND(MIN(SUM(AE$4,$O110/1000),SUM($O110,AE$4/1000)),3),CMB[[Cmb_ID]:[Cmb_ID]],0))),-1,-1,0,0)),IF(OR(AE$1,$R110),4,INDEX(CMB[[Cmb_Rare]:[Cmb_Rare]],MATCH(ROUND(MIN(SUM(AE$4,$O110/1000),SUM($O110,AE$4/1000)),3),CMB[[Cmb_ID]:[Cmb_ID]],0))),CHOOSE(AC[[M]:[M]],2,1,1,SUM(AC[[AB]:[DB]])))),""))</f>
        <v/>
      </c>
      <c r="AF110" t="str">
        <f>IF(OR(AF$5="",$S110=""),"",IFERROR(SUM(PRODUCT(INDEX(CMB[[BA_0O]:[BA_2O]],MATCH(ROUND(MIN(SUM(AF$4,$O110/1000),SUM($O110,AF$4/1000)),3),CMB[[Cmb_ID]:[Cmb_ID]],0),SUM(N(AF$1),N($R110),1)),CHOOSE(AC[[M]:[M]],1,1,0,AC[[AB]:[AB]])),PRODUCT(INDEX(CMB[[BD_0O]:[BD_2O]],MATCH(ROUND(MIN(SUM(AF$4,$O110/1000),SUM($O110,AF$4/1000)),3),CMB[[Cmb_ID]:[Cmb_ID]],0),SUM(N(AF$1),N($R110),1)),CHOOSE(AC[[M]:[M]],1,0,1,AC[[DB]:[DB]])),PRODUCT(SUM(ROUND(AVERAGE(VALUE(AF$3),VALUE($P110)),0),CHOOSE(IF(OR(AF$1,$R110),4,INDEX(CMB[[Res_Rare]:[Res_Rare]],MATCH(ROUND(MIN(SUM(AF$4,$O110/1000),SUM($O110,AF$4/1000)),3),CMB[[Cmb_ID]:[Cmb_ID]],0))),-1,-1,0,0)),IF(OR(AF$1,$R110),4,INDEX(CMB[[Cmb_Rare]:[Cmb_Rare]],MATCH(ROUND(MIN(SUM(AF$4,$O110/1000),SUM($O110,AF$4/1000)),3),CMB[[Cmb_ID]:[Cmb_ID]],0))),CHOOSE(AC[[M]:[M]],2,1,1,SUM(AC[[AB]:[DB]])))),""))</f>
        <v/>
      </c>
      <c r="AG110" t="str">
        <f>IF(OR(AG$5="",$S110=""),"",IFERROR(SUM(PRODUCT(INDEX(CMB[[BA_0O]:[BA_2O]],MATCH(ROUND(MIN(SUM(AG$4,$O110/1000),SUM($O110,AG$4/1000)),3),CMB[[Cmb_ID]:[Cmb_ID]],0),SUM(N(AG$1),N($R110),1)),CHOOSE(AC[[M]:[M]],1,1,0,AC[[AB]:[AB]])),PRODUCT(INDEX(CMB[[BD_0O]:[BD_2O]],MATCH(ROUND(MIN(SUM(AG$4,$O110/1000),SUM($O110,AG$4/1000)),3),CMB[[Cmb_ID]:[Cmb_ID]],0),SUM(N(AG$1),N($R110),1)),CHOOSE(AC[[M]:[M]],1,0,1,AC[[DB]:[DB]])),PRODUCT(SUM(ROUND(AVERAGE(VALUE(AG$3),VALUE($P110)),0),CHOOSE(IF(OR(AG$1,$R110),4,INDEX(CMB[[Res_Rare]:[Res_Rare]],MATCH(ROUND(MIN(SUM(AG$4,$O110/1000),SUM($O110,AG$4/1000)),3),CMB[[Cmb_ID]:[Cmb_ID]],0))),-1,-1,0,0)),IF(OR(AG$1,$R110),4,INDEX(CMB[[Cmb_Rare]:[Cmb_Rare]],MATCH(ROUND(MIN(SUM(AG$4,$O110/1000),SUM($O110,AG$4/1000)),3),CMB[[Cmb_ID]:[Cmb_ID]],0))),CHOOSE(AC[[M]:[M]],2,1,1,SUM(AC[[AB]:[DB]])))),""))</f>
        <v/>
      </c>
      <c r="AH110" t="str">
        <f>IF(OR(AH$5="",$S110=""),"",IFERROR(SUM(PRODUCT(INDEX(CMB[[BA_0O]:[BA_2O]],MATCH(ROUND(MIN(SUM(AH$4,$O110/1000),SUM($O110,AH$4/1000)),3),CMB[[Cmb_ID]:[Cmb_ID]],0),SUM(N(AH$1),N($R110),1)),CHOOSE(AC[[M]:[M]],1,1,0,AC[[AB]:[AB]])),PRODUCT(INDEX(CMB[[BD_0O]:[BD_2O]],MATCH(ROUND(MIN(SUM(AH$4,$O110/1000),SUM($O110,AH$4/1000)),3),CMB[[Cmb_ID]:[Cmb_ID]],0),SUM(N(AH$1),N($R110),1)),CHOOSE(AC[[M]:[M]],1,0,1,AC[[DB]:[DB]])),PRODUCT(SUM(ROUND(AVERAGE(VALUE(AH$3),VALUE($P110)),0),CHOOSE(IF(OR(AH$1,$R110),4,INDEX(CMB[[Res_Rare]:[Res_Rare]],MATCH(ROUND(MIN(SUM(AH$4,$O110/1000),SUM($O110,AH$4/1000)),3),CMB[[Cmb_ID]:[Cmb_ID]],0))),-1,-1,0,0)),IF(OR(AH$1,$R110),4,INDEX(CMB[[Cmb_Rare]:[Cmb_Rare]],MATCH(ROUND(MIN(SUM(AH$4,$O110/1000),SUM($O110,AH$4/1000)),3),CMB[[Cmb_ID]:[Cmb_ID]],0))),CHOOSE(AC[[M]:[M]],2,1,1,SUM(AC[[AB]:[DB]])))),""))</f>
        <v/>
      </c>
      <c r="AI110" t="str">
        <f>IF(OR(AI$5="",$S110=""),"",IFERROR(SUM(PRODUCT(INDEX(CMB[[BA_0O]:[BA_2O]],MATCH(ROUND(MIN(SUM(AI$4,$O110/1000),SUM($O110,AI$4/1000)),3),CMB[[Cmb_ID]:[Cmb_ID]],0),SUM(N(AI$1),N($R110),1)),CHOOSE(AC[[M]:[M]],1,1,0,AC[[AB]:[AB]])),PRODUCT(INDEX(CMB[[BD_0O]:[BD_2O]],MATCH(ROUND(MIN(SUM(AI$4,$O110/1000),SUM($O110,AI$4/1000)),3),CMB[[Cmb_ID]:[Cmb_ID]],0),SUM(N(AI$1),N($R110),1)),CHOOSE(AC[[M]:[M]],1,0,1,AC[[DB]:[DB]])),PRODUCT(SUM(ROUND(AVERAGE(VALUE(AI$3),VALUE($P110)),0),CHOOSE(IF(OR(AI$1,$R110),4,INDEX(CMB[[Res_Rare]:[Res_Rare]],MATCH(ROUND(MIN(SUM(AI$4,$O110/1000),SUM($O110,AI$4/1000)),3),CMB[[Cmb_ID]:[Cmb_ID]],0))),-1,-1,0,0)),IF(OR(AI$1,$R110),4,INDEX(CMB[[Cmb_Rare]:[Cmb_Rare]],MATCH(ROUND(MIN(SUM(AI$4,$O110/1000),SUM($O110,AI$4/1000)),3),CMB[[Cmb_ID]:[Cmb_ID]],0))),CHOOSE(AC[[M]:[M]],2,1,1,SUM(AC[[AB]:[DB]])))),""))</f>
        <v/>
      </c>
      <c r="AJ110" t="str">
        <f>IF(OR(AJ$5="",$S110=""),"",IFERROR(SUM(PRODUCT(INDEX(CMB[[BA_0O]:[BA_2O]],MATCH(ROUND(MIN(SUM(AJ$4,$O110/1000),SUM($O110,AJ$4/1000)),3),CMB[[Cmb_ID]:[Cmb_ID]],0),SUM(N(AJ$1),N($R110),1)),CHOOSE(AC[[M]:[M]],1,1,0,AC[[AB]:[AB]])),PRODUCT(INDEX(CMB[[BD_0O]:[BD_2O]],MATCH(ROUND(MIN(SUM(AJ$4,$O110/1000),SUM($O110,AJ$4/1000)),3),CMB[[Cmb_ID]:[Cmb_ID]],0),SUM(N(AJ$1),N($R110),1)),CHOOSE(AC[[M]:[M]],1,0,1,AC[[DB]:[DB]])),PRODUCT(SUM(ROUND(AVERAGE(VALUE(AJ$3),VALUE($P110)),0),CHOOSE(IF(OR(AJ$1,$R110),4,INDEX(CMB[[Res_Rare]:[Res_Rare]],MATCH(ROUND(MIN(SUM(AJ$4,$O110/1000),SUM($O110,AJ$4/1000)),3),CMB[[Cmb_ID]:[Cmb_ID]],0))),-1,-1,0,0)),IF(OR(AJ$1,$R110),4,INDEX(CMB[[Cmb_Rare]:[Cmb_Rare]],MATCH(ROUND(MIN(SUM(AJ$4,$O110/1000),SUM($O110,AJ$4/1000)),3),CMB[[Cmb_ID]:[Cmb_ID]],0))),CHOOSE(AC[[M]:[M]],2,1,1,SUM(AC[[AB]:[DB]])))),""))</f>
        <v/>
      </c>
      <c r="AK110" t="str">
        <f>IF(OR(AK$5="",$S110=""),"",IFERROR(SUM(PRODUCT(INDEX(CMB[[BA_0O]:[BA_2O]],MATCH(ROUND(MIN(SUM(AK$4,$O110/1000),SUM($O110,AK$4/1000)),3),CMB[[Cmb_ID]:[Cmb_ID]],0),SUM(N(AK$1),N($R110),1)),CHOOSE(AC[[M]:[M]],1,1,0,AC[[AB]:[AB]])),PRODUCT(INDEX(CMB[[BD_0O]:[BD_2O]],MATCH(ROUND(MIN(SUM(AK$4,$O110/1000),SUM($O110,AK$4/1000)),3),CMB[[Cmb_ID]:[Cmb_ID]],0),SUM(N(AK$1),N($R110),1)),CHOOSE(AC[[M]:[M]],1,0,1,AC[[DB]:[DB]])),PRODUCT(SUM(ROUND(AVERAGE(VALUE(AK$3),VALUE($P110)),0),CHOOSE(IF(OR(AK$1,$R110),4,INDEX(CMB[[Res_Rare]:[Res_Rare]],MATCH(ROUND(MIN(SUM(AK$4,$O110/1000),SUM($O110,AK$4/1000)),3),CMB[[Cmb_ID]:[Cmb_ID]],0))),-1,-1,0,0)),IF(OR(AK$1,$R110),4,INDEX(CMB[[Cmb_Rare]:[Cmb_Rare]],MATCH(ROUND(MIN(SUM(AK$4,$O110/1000),SUM($O110,AK$4/1000)),3),CMB[[Cmb_ID]:[Cmb_ID]],0))),CHOOSE(AC[[M]:[M]],2,1,1,SUM(AC[[AB]:[DB]])))),""))</f>
        <v/>
      </c>
      <c r="AL110" t="str">
        <f>IF(OR(AL$5="",$S110=""),"",IFERROR(SUM(PRODUCT(INDEX(CMB[[BA_0O]:[BA_2O]],MATCH(ROUND(MIN(SUM(AL$4,$O110/1000),SUM($O110,AL$4/1000)),3),CMB[[Cmb_ID]:[Cmb_ID]],0),SUM(N(AL$1),N($R110),1)),CHOOSE(AC[[M]:[M]],1,1,0,AC[[AB]:[AB]])),PRODUCT(INDEX(CMB[[BD_0O]:[BD_2O]],MATCH(ROUND(MIN(SUM(AL$4,$O110/1000),SUM($O110,AL$4/1000)),3),CMB[[Cmb_ID]:[Cmb_ID]],0),SUM(N(AL$1),N($R110),1)),CHOOSE(AC[[M]:[M]],1,0,1,AC[[DB]:[DB]])),PRODUCT(SUM(ROUND(AVERAGE(VALUE(AL$3),VALUE($P110)),0),CHOOSE(IF(OR(AL$1,$R110),4,INDEX(CMB[[Res_Rare]:[Res_Rare]],MATCH(ROUND(MIN(SUM(AL$4,$O110/1000),SUM($O110,AL$4/1000)),3),CMB[[Cmb_ID]:[Cmb_ID]],0))),-1,-1,0,0)),IF(OR(AL$1,$R110),4,INDEX(CMB[[Cmb_Rare]:[Cmb_Rare]],MATCH(ROUND(MIN(SUM(AL$4,$O110/1000),SUM($O110,AL$4/1000)),3),CMB[[Cmb_ID]:[Cmb_ID]],0))),CHOOSE(AC[[M]:[M]],2,1,1,SUM(AC[[AB]:[DB]])))),""))</f>
        <v/>
      </c>
      <c r="AM110" t="str">
        <f>IF(OR(AM$5="",$S110=""),"",IFERROR(SUM(PRODUCT(INDEX(CMB[[BA_0O]:[BA_2O]],MATCH(ROUND(MIN(SUM(AM$4,$O110/1000),SUM($O110,AM$4/1000)),3),CMB[[Cmb_ID]:[Cmb_ID]],0),SUM(N(AM$1),N($R110),1)),CHOOSE(AC[[M]:[M]],1,1,0,AC[[AB]:[AB]])),PRODUCT(INDEX(CMB[[BD_0O]:[BD_2O]],MATCH(ROUND(MIN(SUM(AM$4,$O110/1000),SUM($O110,AM$4/1000)),3),CMB[[Cmb_ID]:[Cmb_ID]],0),SUM(N(AM$1),N($R110),1)),CHOOSE(AC[[M]:[M]],1,0,1,AC[[DB]:[DB]])),PRODUCT(SUM(ROUND(AVERAGE(VALUE(AM$3),VALUE($P110)),0),CHOOSE(IF(OR(AM$1,$R110),4,INDEX(CMB[[Res_Rare]:[Res_Rare]],MATCH(ROUND(MIN(SUM(AM$4,$O110/1000),SUM($O110,AM$4/1000)),3),CMB[[Cmb_ID]:[Cmb_ID]],0))),-1,-1,0,0)),IF(OR(AM$1,$R110),4,INDEX(CMB[[Cmb_Rare]:[Cmb_Rare]],MATCH(ROUND(MIN(SUM(AM$4,$O110/1000),SUM($O110,AM$4/1000)),3),CMB[[Cmb_ID]:[Cmb_ID]],0))),CHOOSE(AC[[M]:[M]],2,1,1,SUM(AC[[AB]:[DB]])))),""))</f>
        <v/>
      </c>
      <c r="AN110" t="str">
        <f>IF(OR(AN$5="",$S110=""),"",IFERROR(SUM(PRODUCT(INDEX(CMB[[BA_0O]:[BA_2O]],MATCH(ROUND(MIN(SUM(AN$4,$O110/1000),SUM($O110,AN$4/1000)),3),CMB[[Cmb_ID]:[Cmb_ID]],0),SUM(N(AN$1),N($R110),1)),CHOOSE(AC[[M]:[M]],1,1,0,AC[[AB]:[AB]])),PRODUCT(INDEX(CMB[[BD_0O]:[BD_2O]],MATCH(ROUND(MIN(SUM(AN$4,$O110/1000),SUM($O110,AN$4/1000)),3),CMB[[Cmb_ID]:[Cmb_ID]],0),SUM(N(AN$1),N($R110),1)),CHOOSE(AC[[M]:[M]],1,0,1,AC[[DB]:[DB]])),PRODUCT(SUM(ROUND(AVERAGE(VALUE(AN$3),VALUE($P110)),0),CHOOSE(IF(OR(AN$1,$R110),4,INDEX(CMB[[Res_Rare]:[Res_Rare]],MATCH(ROUND(MIN(SUM(AN$4,$O110/1000),SUM($O110,AN$4/1000)),3),CMB[[Cmb_ID]:[Cmb_ID]],0))),-1,-1,0,0)),IF(OR(AN$1,$R110),4,INDEX(CMB[[Cmb_Rare]:[Cmb_Rare]],MATCH(ROUND(MIN(SUM(AN$4,$O110/1000),SUM($O110,AN$4/1000)),3),CMB[[Cmb_ID]:[Cmb_ID]],0))),CHOOSE(AC[[M]:[M]],2,1,1,SUM(AC[[AB]:[DB]])))),""))</f>
        <v/>
      </c>
      <c r="AO110" t="str">
        <f>IF(OR(AO$5="",$S110=""),"",IFERROR(SUM(PRODUCT(INDEX(CMB[[BA_0O]:[BA_2O]],MATCH(ROUND(MIN(SUM(AO$4,$O110/1000),SUM($O110,AO$4/1000)),3),CMB[[Cmb_ID]:[Cmb_ID]],0),SUM(N(AO$1),N($R110),1)),CHOOSE(AC[[M]:[M]],1,1,0,AC[[AB]:[AB]])),PRODUCT(INDEX(CMB[[BD_0O]:[BD_2O]],MATCH(ROUND(MIN(SUM(AO$4,$O110/1000),SUM($O110,AO$4/1000)),3),CMB[[Cmb_ID]:[Cmb_ID]],0),SUM(N(AO$1),N($R110),1)),CHOOSE(AC[[M]:[M]],1,0,1,AC[[DB]:[DB]])),PRODUCT(SUM(ROUND(AVERAGE(VALUE(AO$3),VALUE($P110)),0),CHOOSE(IF(OR(AO$1,$R110),4,INDEX(CMB[[Res_Rare]:[Res_Rare]],MATCH(ROUND(MIN(SUM(AO$4,$O110/1000),SUM($O110,AO$4/1000)),3),CMB[[Cmb_ID]:[Cmb_ID]],0))),-1,-1,0,0)),IF(OR(AO$1,$R110),4,INDEX(CMB[[Cmb_Rare]:[Cmb_Rare]],MATCH(ROUND(MIN(SUM(AO$4,$O110/1000),SUM($O110,AO$4/1000)),3),CMB[[Cmb_ID]:[Cmb_ID]],0))),CHOOSE(AC[[M]:[M]],2,1,1,SUM(AC[[AB]:[DB]])))),""))</f>
        <v/>
      </c>
      <c r="AP110" t="str">
        <f>IF(OR(AP$5="",$S110=""),"",IFERROR(SUM(PRODUCT(INDEX(CMB[[BA_0O]:[BA_2O]],MATCH(ROUND(MIN(SUM(AP$4,$O110/1000),SUM($O110,AP$4/1000)),3),CMB[[Cmb_ID]:[Cmb_ID]],0),SUM(N(AP$1),N($R110),1)),CHOOSE(AC[[M]:[M]],1,1,0,AC[[AB]:[AB]])),PRODUCT(INDEX(CMB[[BD_0O]:[BD_2O]],MATCH(ROUND(MIN(SUM(AP$4,$O110/1000),SUM($O110,AP$4/1000)),3),CMB[[Cmb_ID]:[Cmb_ID]],0),SUM(N(AP$1),N($R110),1)),CHOOSE(AC[[M]:[M]],1,0,1,AC[[DB]:[DB]])),PRODUCT(SUM(ROUND(AVERAGE(VALUE(AP$3),VALUE($P110)),0),CHOOSE(IF(OR(AP$1,$R110),4,INDEX(CMB[[Res_Rare]:[Res_Rare]],MATCH(ROUND(MIN(SUM(AP$4,$O110/1000),SUM($O110,AP$4/1000)),3),CMB[[Cmb_ID]:[Cmb_ID]],0))),-1,-1,0,0)),IF(OR(AP$1,$R110),4,INDEX(CMB[[Cmb_Rare]:[Cmb_Rare]],MATCH(ROUND(MIN(SUM(AP$4,$O110/1000),SUM($O110,AP$4/1000)),3),CMB[[Cmb_ID]:[Cmb_ID]],0))),CHOOSE(AC[[M]:[M]],2,1,1,SUM(AC[[AB]:[DB]])))),""))</f>
        <v/>
      </c>
      <c r="AQ110" t="str">
        <f>IF(OR(AQ$5="",$S110=""),"",IFERROR(SUM(PRODUCT(INDEX(CMB[[BA_0O]:[BA_2O]],MATCH(ROUND(MIN(SUM(AQ$4,$O110/1000),SUM($O110,AQ$4/1000)),3),CMB[[Cmb_ID]:[Cmb_ID]],0),SUM(N(AQ$1),N($R110),1)),CHOOSE(AC[[M]:[M]],1,1,0,AC[[AB]:[AB]])),PRODUCT(INDEX(CMB[[BD_0O]:[BD_2O]],MATCH(ROUND(MIN(SUM(AQ$4,$O110/1000),SUM($O110,AQ$4/1000)),3),CMB[[Cmb_ID]:[Cmb_ID]],0),SUM(N(AQ$1),N($R110),1)),CHOOSE(AC[[M]:[M]],1,0,1,AC[[DB]:[DB]])),PRODUCT(SUM(ROUND(AVERAGE(VALUE(AQ$3),VALUE($P110)),0),CHOOSE(IF(OR(AQ$1,$R110),4,INDEX(CMB[[Res_Rare]:[Res_Rare]],MATCH(ROUND(MIN(SUM(AQ$4,$O110/1000),SUM($O110,AQ$4/1000)),3),CMB[[Cmb_ID]:[Cmb_ID]],0))),-1,-1,0,0)),IF(OR(AQ$1,$R110),4,INDEX(CMB[[Cmb_Rare]:[Cmb_Rare]],MATCH(ROUND(MIN(SUM(AQ$4,$O110/1000),SUM($O110,AQ$4/1000)),3),CMB[[Cmb_ID]:[Cmb_ID]],0))),CHOOSE(AC[[M]:[M]],2,1,1,SUM(AC[[AB]:[DB]])))),""))</f>
        <v/>
      </c>
      <c r="AR110" t="str">
        <f>IF(OR(AR$5="",$S110=""),"",IFERROR(SUM(PRODUCT(INDEX(CMB[[BA_0O]:[BA_2O]],MATCH(ROUND(MIN(SUM(AR$4,$O110/1000),SUM($O110,AR$4/1000)),3),CMB[[Cmb_ID]:[Cmb_ID]],0),SUM(N(AR$1),N($R110),1)),CHOOSE(AC[[M]:[M]],1,1,0,AC[[AB]:[AB]])),PRODUCT(INDEX(CMB[[BD_0O]:[BD_2O]],MATCH(ROUND(MIN(SUM(AR$4,$O110/1000),SUM($O110,AR$4/1000)),3),CMB[[Cmb_ID]:[Cmb_ID]],0),SUM(N(AR$1),N($R110),1)),CHOOSE(AC[[M]:[M]],1,0,1,AC[[DB]:[DB]])),PRODUCT(SUM(ROUND(AVERAGE(VALUE(AR$3),VALUE($P110)),0),CHOOSE(IF(OR(AR$1,$R110),4,INDEX(CMB[[Res_Rare]:[Res_Rare]],MATCH(ROUND(MIN(SUM(AR$4,$O110/1000),SUM($O110,AR$4/1000)),3),CMB[[Cmb_ID]:[Cmb_ID]],0))),-1,-1,0,0)),IF(OR(AR$1,$R110),4,INDEX(CMB[[Cmb_Rare]:[Cmb_Rare]],MATCH(ROUND(MIN(SUM(AR$4,$O110/1000),SUM($O110,AR$4/1000)),3),CMB[[Cmb_ID]:[Cmb_ID]],0))),CHOOSE(AC[[M]:[M]],2,1,1,SUM(AC[[AB]:[DB]])))),""))</f>
        <v/>
      </c>
      <c r="AS110" t="str">
        <f>IF(OR(AS$5="",$S110=""),"",IFERROR(SUM(PRODUCT(INDEX(CMB[[BA_0O]:[BA_2O]],MATCH(ROUND(MIN(SUM(AS$4,$O110/1000),SUM($O110,AS$4/1000)),3),CMB[[Cmb_ID]:[Cmb_ID]],0),SUM(N(AS$1),N($R110),1)),CHOOSE(AC[[M]:[M]],1,1,0,AC[[AB]:[AB]])),PRODUCT(INDEX(CMB[[BD_0O]:[BD_2O]],MATCH(ROUND(MIN(SUM(AS$4,$O110/1000),SUM($O110,AS$4/1000)),3),CMB[[Cmb_ID]:[Cmb_ID]],0),SUM(N(AS$1),N($R110),1)),CHOOSE(AC[[M]:[M]],1,0,1,AC[[DB]:[DB]])),PRODUCT(SUM(ROUND(AVERAGE(VALUE(AS$3),VALUE($P110)),0),CHOOSE(IF(OR(AS$1,$R110),4,INDEX(CMB[[Res_Rare]:[Res_Rare]],MATCH(ROUND(MIN(SUM(AS$4,$O110/1000),SUM($O110,AS$4/1000)),3),CMB[[Cmb_ID]:[Cmb_ID]],0))),-1,-1,0,0)),IF(OR(AS$1,$R110),4,INDEX(CMB[[Cmb_Rare]:[Cmb_Rare]],MATCH(ROUND(MIN(SUM(AS$4,$O110/1000),SUM($O110,AS$4/1000)),3),CMB[[Cmb_ID]:[Cmb_ID]],0))),CHOOSE(AC[[M]:[M]],2,1,1,SUM(AC[[AB]:[DB]])))),""))</f>
        <v/>
      </c>
      <c r="AT110" t="str">
        <f>IF(OR(AT$5="",$S110=""),"",IFERROR(SUM(PRODUCT(INDEX(CMB[[BA_0O]:[BA_2O]],MATCH(ROUND(MIN(SUM(AT$4,$O110/1000),SUM($O110,AT$4/1000)),3),CMB[[Cmb_ID]:[Cmb_ID]],0),SUM(N(AT$1),N($R110),1)),CHOOSE(AC[[M]:[M]],1,1,0,AC[[AB]:[AB]])),PRODUCT(INDEX(CMB[[BD_0O]:[BD_2O]],MATCH(ROUND(MIN(SUM(AT$4,$O110/1000),SUM($O110,AT$4/1000)),3),CMB[[Cmb_ID]:[Cmb_ID]],0),SUM(N(AT$1),N($R110),1)),CHOOSE(AC[[M]:[M]],1,0,1,AC[[DB]:[DB]])),PRODUCT(SUM(ROUND(AVERAGE(VALUE(AT$3),VALUE($P110)),0),CHOOSE(IF(OR(AT$1,$R110),4,INDEX(CMB[[Res_Rare]:[Res_Rare]],MATCH(ROUND(MIN(SUM(AT$4,$O110/1000),SUM($O110,AT$4/1000)),3),CMB[[Cmb_ID]:[Cmb_ID]],0))),-1,-1,0,0)),IF(OR(AT$1,$R110),4,INDEX(CMB[[Cmb_Rare]:[Cmb_Rare]],MATCH(ROUND(MIN(SUM(AT$4,$O110/1000),SUM($O110,AT$4/1000)),3),CMB[[Cmb_ID]:[Cmb_ID]],0))),CHOOSE(AC[[M]:[M]],2,1,1,SUM(AC[[AB]:[DB]])))),""))</f>
        <v/>
      </c>
      <c r="AU110" t="str">
        <f>IF(OR(AU$5="",$S110=""),"",IFERROR(SUM(PRODUCT(INDEX(CMB[[BA_0O]:[BA_2O]],MATCH(ROUND(MIN(SUM(AU$4,$O110/1000),SUM($O110,AU$4/1000)),3),CMB[[Cmb_ID]:[Cmb_ID]],0),SUM(N(AU$1),N($R110),1)),CHOOSE(AC[[M]:[M]],1,1,0,AC[[AB]:[AB]])),PRODUCT(INDEX(CMB[[BD_0O]:[BD_2O]],MATCH(ROUND(MIN(SUM(AU$4,$O110/1000),SUM($O110,AU$4/1000)),3),CMB[[Cmb_ID]:[Cmb_ID]],0),SUM(N(AU$1),N($R110),1)),CHOOSE(AC[[M]:[M]],1,0,1,AC[[DB]:[DB]])),PRODUCT(SUM(ROUND(AVERAGE(VALUE(AU$3),VALUE($P110)),0),CHOOSE(IF(OR(AU$1,$R110),4,INDEX(CMB[[Res_Rare]:[Res_Rare]],MATCH(ROUND(MIN(SUM(AU$4,$O110/1000),SUM($O110,AU$4/1000)),3),CMB[[Cmb_ID]:[Cmb_ID]],0))),-1,-1,0,0)),IF(OR(AU$1,$R110),4,INDEX(CMB[[Cmb_Rare]:[Cmb_Rare]],MATCH(ROUND(MIN(SUM(AU$4,$O110/1000),SUM($O110,AU$4/1000)),3),CMB[[Cmb_ID]:[Cmb_ID]],0))),CHOOSE(AC[[M]:[M]],2,1,1,SUM(AC[[AB]:[DB]])))),""))</f>
        <v/>
      </c>
      <c r="AV110" t="str">
        <f>IF(OR(AV$5="",$S110=""),"",IFERROR(SUM(PRODUCT(INDEX(CMB[[BA_0O]:[BA_2O]],MATCH(ROUND(MIN(SUM(AV$4,$O110/1000),SUM($O110,AV$4/1000)),3),CMB[[Cmb_ID]:[Cmb_ID]],0),SUM(N(AV$1),N($R110),1)),CHOOSE(AC[[M]:[M]],1,1,0,AC[[AB]:[AB]])),PRODUCT(INDEX(CMB[[BD_0O]:[BD_2O]],MATCH(ROUND(MIN(SUM(AV$4,$O110/1000),SUM($O110,AV$4/1000)),3),CMB[[Cmb_ID]:[Cmb_ID]],0),SUM(N(AV$1),N($R110),1)),CHOOSE(AC[[M]:[M]],1,0,1,AC[[DB]:[DB]])),PRODUCT(SUM(ROUND(AVERAGE(VALUE(AV$3),VALUE($P110)),0),CHOOSE(IF(OR(AV$1,$R110),4,INDEX(CMB[[Res_Rare]:[Res_Rare]],MATCH(ROUND(MIN(SUM(AV$4,$O110/1000),SUM($O110,AV$4/1000)),3),CMB[[Cmb_ID]:[Cmb_ID]],0))),-1,-1,0,0)),IF(OR(AV$1,$R110),4,INDEX(CMB[[Cmb_Rare]:[Cmb_Rare]],MATCH(ROUND(MIN(SUM(AV$4,$O110/1000),SUM($O110,AV$4/1000)),3),CMB[[Cmb_ID]:[Cmb_ID]],0))),CHOOSE(AC[[M]:[M]],2,1,1,SUM(AC[[AB]:[DB]])))),""))</f>
        <v/>
      </c>
      <c r="AW110" t="str">
        <f>IF(OR(AW$5="",$S110=""),"",IFERROR(SUM(PRODUCT(INDEX(CMB[[BA_0O]:[BA_2O]],MATCH(ROUND(MIN(SUM(AW$4,$O110/1000),SUM($O110,AW$4/1000)),3),CMB[[Cmb_ID]:[Cmb_ID]],0),SUM(N(AW$1),N($R110),1)),CHOOSE(AC[[M]:[M]],1,1,0,AC[[AB]:[AB]])),PRODUCT(INDEX(CMB[[BD_0O]:[BD_2O]],MATCH(ROUND(MIN(SUM(AW$4,$O110/1000),SUM($O110,AW$4/1000)),3),CMB[[Cmb_ID]:[Cmb_ID]],0),SUM(N(AW$1),N($R110),1)),CHOOSE(AC[[M]:[M]],1,0,1,AC[[DB]:[DB]])),PRODUCT(SUM(ROUND(AVERAGE(VALUE(AW$3),VALUE($P110)),0),CHOOSE(IF(OR(AW$1,$R110),4,INDEX(CMB[[Res_Rare]:[Res_Rare]],MATCH(ROUND(MIN(SUM(AW$4,$O110/1000),SUM($O110,AW$4/1000)),3),CMB[[Cmb_ID]:[Cmb_ID]],0))),-1,-1,0,0)),IF(OR(AW$1,$R110),4,INDEX(CMB[[Cmb_Rare]:[Cmb_Rare]],MATCH(ROUND(MIN(SUM(AW$4,$O110/1000),SUM($O110,AW$4/1000)),3),CMB[[Cmb_ID]:[Cmb_ID]],0))),CHOOSE(AC[[M]:[M]],2,1,1,SUM(AC[[AB]:[DB]])))),""))</f>
        <v/>
      </c>
      <c r="AX110" t="str">
        <f>IF(OR(AX$5="",$S110=""),"",IFERROR(SUM(PRODUCT(INDEX(CMB[[BA_0O]:[BA_2O]],MATCH(ROUND(MIN(SUM(AX$4,$O110/1000),SUM($O110,AX$4/1000)),3),CMB[[Cmb_ID]:[Cmb_ID]],0),SUM(N(AX$1),N($R110),1)),CHOOSE(AC[[M]:[M]],1,1,0,AC[[AB]:[AB]])),PRODUCT(INDEX(CMB[[BD_0O]:[BD_2O]],MATCH(ROUND(MIN(SUM(AX$4,$O110/1000),SUM($O110,AX$4/1000)),3),CMB[[Cmb_ID]:[Cmb_ID]],0),SUM(N(AX$1),N($R110),1)),CHOOSE(AC[[M]:[M]],1,0,1,AC[[DB]:[DB]])),PRODUCT(SUM(ROUND(AVERAGE(VALUE(AX$3),VALUE($P110)),0),CHOOSE(IF(OR(AX$1,$R110),4,INDEX(CMB[[Res_Rare]:[Res_Rare]],MATCH(ROUND(MIN(SUM(AX$4,$O110/1000),SUM($O110,AX$4/1000)),3),CMB[[Cmb_ID]:[Cmb_ID]],0))),-1,-1,0,0)),IF(OR(AX$1,$R110),4,INDEX(CMB[[Cmb_Rare]:[Cmb_Rare]],MATCH(ROUND(MIN(SUM(AX$4,$O110/1000),SUM($O110,AX$4/1000)),3),CMB[[Cmb_ID]:[Cmb_ID]],0))),CHOOSE(AC[[M]:[M]],2,1,1,SUM(AC[[AB]:[DB]])))),""))</f>
        <v/>
      </c>
      <c r="AY110" t="str">
        <f>IF(OR(AY$5="",$S110=""),"",IFERROR(SUM(PRODUCT(INDEX(CMB[[BA_0O]:[BA_2O]],MATCH(ROUND(MIN(SUM(AY$4,$O110/1000),SUM($O110,AY$4/1000)),3),CMB[[Cmb_ID]:[Cmb_ID]],0),SUM(N(AY$1),N($R110),1)),CHOOSE(AC[[M]:[M]],1,1,0,AC[[AB]:[AB]])),PRODUCT(INDEX(CMB[[BD_0O]:[BD_2O]],MATCH(ROUND(MIN(SUM(AY$4,$O110/1000),SUM($O110,AY$4/1000)),3),CMB[[Cmb_ID]:[Cmb_ID]],0),SUM(N(AY$1),N($R110),1)),CHOOSE(AC[[M]:[M]],1,0,1,AC[[DB]:[DB]])),PRODUCT(SUM(ROUND(AVERAGE(VALUE(AY$3),VALUE($P110)),0),CHOOSE(IF(OR(AY$1,$R110),4,INDEX(CMB[[Res_Rare]:[Res_Rare]],MATCH(ROUND(MIN(SUM(AY$4,$O110/1000),SUM($O110,AY$4/1000)),3),CMB[[Cmb_ID]:[Cmb_ID]],0))),-1,-1,0,0)),IF(OR(AY$1,$R110),4,INDEX(CMB[[Cmb_Rare]:[Cmb_Rare]],MATCH(ROUND(MIN(SUM(AY$4,$O110/1000),SUM($O110,AY$4/1000)),3),CMB[[Cmb_ID]:[Cmb_ID]],0))),CHOOSE(AC[[M]:[M]],2,1,1,SUM(AC[[AB]:[DB]])))),""))</f>
        <v/>
      </c>
      <c r="AZ110" t="str">
        <f>IF(OR(AZ$5="",$S110=""),"",IFERROR(SUM(PRODUCT(INDEX(CMB[[BA_0O]:[BA_2O]],MATCH(ROUND(MIN(SUM(AZ$4,$O110/1000),SUM($O110,AZ$4/1000)),3),CMB[[Cmb_ID]:[Cmb_ID]],0),SUM(N(AZ$1),N($R110),1)),CHOOSE(AC[[M]:[M]],1,1,0,AC[[AB]:[AB]])),PRODUCT(INDEX(CMB[[BD_0O]:[BD_2O]],MATCH(ROUND(MIN(SUM(AZ$4,$O110/1000),SUM($O110,AZ$4/1000)),3),CMB[[Cmb_ID]:[Cmb_ID]],0),SUM(N(AZ$1),N($R110),1)),CHOOSE(AC[[M]:[M]],1,0,1,AC[[DB]:[DB]])),PRODUCT(SUM(ROUND(AVERAGE(VALUE(AZ$3),VALUE($P110)),0),CHOOSE(IF(OR(AZ$1,$R110),4,INDEX(CMB[[Res_Rare]:[Res_Rare]],MATCH(ROUND(MIN(SUM(AZ$4,$O110/1000),SUM($O110,AZ$4/1000)),3),CMB[[Cmb_ID]:[Cmb_ID]],0))),-1,-1,0,0)),IF(OR(AZ$1,$R110),4,INDEX(CMB[[Cmb_Rare]:[Cmb_Rare]],MATCH(ROUND(MIN(SUM(AZ$4,$O110/1000),SUM($O110,AZ$4/1000)),3),CMB[[Cmb_ID]:[Cmb_ID]],0))),CHOOSE(AC[[M]:[M]],2,1,1,SUM(AC[[AB]:[DB]])))),""))</f>
        <v/>
      </c>
      <c r="BA110" t="str">
        <f>IF(OR(BA$5="",$S110=""),"",IFERROR(SUM(PRODUCT(INDEX(CMB[[BA_0O]:[BA_2O]],MATCH(ROUND(MIN(SUM(BA$4,$O110/1000),SUM($O110,BA$4/1000)),3),CMB[[Cmb_ID]:[Cmb_ID]],0),SUM(N(BA$1),N($R110),1)),CHOOSE(AC[[M]:[M]],1,1,0,AC[[AB]:[AB]])),PRODUCT(INDEX(CMB[[BD_0O]:[BD_2O]],MATCH(ROUND(MIN(SUM(BA$4,$O110/1000),SUM($O110,BA$4/1000)),3),CMB[[Cmb_ID]:[Cmb_ID]],0),SUM(N(BA$1),N($R110),1)),CHOOSE(AC[[M]:[M]],1,0,1,AC[[DB]:[DB]])),PRODUCT(SUM(ROUND(AVERAGE(VALUE(BA$3),VALUE($P110)),0),CHOOSE(IF(OR(BA$1,$R110),4,INDEX(CMB[[Res_Rare]:[Res_Rare]],MATCH(ROUND(MIN(SUM(BA$4,$O110/1000),SUM($O110,BA$4/1000)),3),CMB[[Cmb_ID]:[Cmb_ID]],0))),-1,-1,0,0)),IF(OR(BA$1,$R110),4,INDEX(CMB[[Cmb_Rare]:[Cmb_Rare]],MATCH(ROUND(MIN(SUM(BA$4,$O110/1000),SUM($O110,BA$4/1000)),3),CMB[[Cmb_ID]:[Cmb_ID]],0))),CHOOSE(AC[[M]:[M]],2,1,1,SUM(AC[[AB]:[DB]])))),""))</f>
        <v/>
      </c>
      <c r="BB110" t="str">
        <f>IF(OR(BB$5="",$S110=""),"",IFERROR(SUM(PRODUCT(INDEX(CMB[[BA_0O]:[BA_2O]],MATCH(ROUND(MIN(SUM(BB$4,$O110/1000),SUM($O110,BB$4/1000)),3),CMB[[Cmb_ID]:[Cmb_ID]],0),SUM(N(BB$1),N($R110),1)),CHOOSE(AC[[M]:[M]],1,1,0,AC[[AB]:[AB]])),PRODUCT(INDEX(CMB[[BD_0O]:[BD_2O]],MATCH(ROUND(MIN(SUM(BB$4,$O110/1000),SUM($O110,BB$4/1000)),3),CMB[[Cmb_ID]:[Cmb_ID]],0),SUM(N(BB$1),N($R110),1)),CHOOSE(AC[[M]:[M]],1,0,1,AC[[DB]:[DB]])),PRODUCT(SUM(ROUND(AVERAGE(VALUE(BB$3),VALUE($P110)),0),CHOOSE(IF(OR(BB$1,$R110),4,INDEX(CMB[[Res_Rare]:[Res_Rare]],MATCH(ROUND(MIN(SUM(BB$4,$O110/1000),SUM($O110,BB$4/1000)),3),CMB[[Cmb_ID]:[Cmb_ID]],0))),-1,-1,0,0)),IF(OR(BB$1,$R110),4,INDEX(CMB[[Cmb_Rare]:[Cmb_Rare]],MATCH(ROUND(MIN(SUM(BB$4,$O110/1000),SUM($O110,BB$4/1000)),3),CMB[[Cmb_ID]:[Cmb_ID]],0))),CHOOSE(AC[[M]:[M]],2,1,1,SUM(AC[[AB]:[DB]])))),""))</f>
        <v/>
      </c>
      <c r="BC110" t="str">
        <f>IF(OR(BC$5="",$S110=""),"",IFERROR(SUM(PRODUCT(INDEX(CMB[[BA_0O]:[BA_2O]],MATCH(ROUND(MIN(SUM(BC$4,$O110/1000),SUM($O110,BC$4/1000)),3),CMB[[Cmb_ID]:[Cmb_ID]],0),SUM(N(BC$1),N($R110),1)),CHOOSE(AC[[M]:[M]],1,1,0,AC[[AB]:[AB]])),PRODUCT(INDEX(CMB[[BD_0O]:[BD_2O]],MATCH(ROUND(MIN(SUM(BC$4,$O110/1000),SUM($O110,BC$4/1000)),3),CMB[[Cmb_ID]:[Cmb_ID]],0),SUM(N(BC$1),N($R110),1)),CHOOSE(AC[[M]:[M]],1,0,1,AC[[DB]:[DB]])),PRODUCT(SUM(ROUND(AVERAGE(VALUE(BC$3),VALUE($P110)),0),CHOOSE(IF(OR(BC$1,$R110),4,INDEX(CMB[[Res_Rare]:[Res_Rare]],MATCH(ROUND(MIN(SUM(BC$4,$O110/1000),SUM($O110,BC$4/1000)),3),CMB[[Cmb_ID]:[Cmb_ID]],0))),-1,-1,0,0)),IF(OR(BC$1,$R110),4,INDEX(CMB[[Cmb_Rare]:[Cmb_Rare]],MATCH(ROUND(MIN(SUM(BC$4,$O110/1000),SUM($O110,BC$4/1000)),3),CMB[[Cmb_ID]:[Cmb_ID]],0))),CHOOSE(AC[[M]:[M]],2,1,1,SUM(AC[[AB]:[DB]])))),""))</f>
        <v/>
      </c>
      <c r="BD110" t="str">
        <f>IF(OR(BD$5="",$S110=""),"",IFERROR(SUM(PRODUCT(INDEX(CMB[[BA_0O]:[BA_2O]],MATCH(ROUND(MIN(SUM(BD$4,$O110/1000),SUM($O110,BD$4/1000)),3),CMB[[Cmb_ID]:[Cmb_ID]],0),SUM(N(BD$1),N($R110),1)),CHOOSE(AC[[M]:[M]],1,1,0,AC[[AB]:[AB]])),PRODUCT(INDEX(CMB[[BD_0O]:[BD_2O]],MATCH(ROUND(MIN(SUM(BD$4,$O110/1000),SUM($O110,BD$4/1000)),3),CMB[[Cmb_ID]:[Cmb_ID]],0),SUM(N(BD$1),N($R110),1)),CHOOSE(AC[[M]:[M]],1,0,1,AC[[DB]:[DB]])),PRODUCT(SUM(ROUND(AVERAGE(VALUE(BD$3),VALUE($P110)),0),CHOOSE(IF(OR(BD$1,$R110),4,INDEX(CMB[[Res_Rare]:[Res_Rare]],MATCH(ROUND(MIN(SUM(BD$4,$O110/1000),SUM($O110,BD$4/1000)),3),CMB[[Cmb_ID]:[Cmb_ID]],0))),-1,-1,0,0)),IF(OR(BD$1,$R110),4,INDEX(CMB[[Cmb_Rare]:[Cmb_Rare]],MATCH(ROUND(MIN(SUM(BD$4,$O110/1000),SUM($O110,BD$4/1000)),3),CMB[[Cmb_ID]:[Cmb_ID]],0))),CHOOSE(AC[[M]:[M]],2,1,1,SUM(AC[[AB]:[DB]])))),""))</f>
        <v/>
      </c>
      <c r="BE110" t="str">
        <f>IF(OR(BE$5="",$S110=""),"",IFERROR(SUM(PRODUCT(INDEX(CMB[[BA_0O]:[BA_2O]],MATCH(ROUND(MIN(SUM(BE$4,$O110/1000),SUM($O110,BE$4/1000)),3),CMB[[Cmb_ID]:[Cmb_ID]],0),SUM(N(BE$1),N($R110),1)),CHOOSE(AC[[M]:[M]],1,1,0,AC[[AB]:[AB]])),PRODUCT(INDEX(CMB[[BD_0O]:[BD_2O]],MATCH(ROUND(MIN(SUM(BE$4,$O110/1000),SUM($O110,BE$4/1000)),3),CMB[[Cmb_ID]:[Cmb_ID]],0),SUM(N(BE$1),N($R110),1)),CHOOSE(AC[[M]:[M]],1,0,1,AC[[DB]:[DB]])),PRODUCT(SUM(ROUND(AVERAGE(VALUE(BE$3),VALUE($P110)),0),CHOOSE(IF(OR(BE$1,$R110),4,INDEX(CMB[[Res_Rare]:[Res_Rare]],MATCH(ROUND(MIN(SUM(BE$4,$O110/1000),SUM($O110,BE$4/1000)),3),CMB[[Cmb_ID]:[Cmb_ID]],0))),-1,-1,0,0)),IF(OR(BE$1,$R110),4,INDEX(CMB[[Cmb_Rare]:[Cmb_Rare]],MATCH(ROUND(MIN(SUM(BE$4,$O110/1000),SUM($O110,BE$4/1000)),3),CMB[[Cmb_ID]:[Cmb_ID]],0))),CHOOSE(AC[[M]:[M]],2,1,1,SUM(AC[[AB]:[DB]])))),""))</f>
        <v/>
      </c>
      <c r="BF110" t="str">
        <f>IF(OR(BF$5="",$S110=""),"",IFERROR(SUM(PRODUCT(INDEX(CMB[[BA_0O]:[BA_2O]],MATCH(ROUND(MIN(SUM(BF$4,$O110/1000),SUM($O110,BF$4/1000)),3),CMB[[Cmb_ID]:[Cmb_ID]],0),SUM(N(BF$1),N($R110),1)),CHOOSE(AC[[M]:[M]],1,1,0,AC[[AB]:[AB]])),PRODUCT(INDEX(CMB[[BD_0O]:[BD_2O]],MATCH(ROUND(MIN(SUM(BF$4,$O110/1000),SUM($O110,BF$4/1000)),3),CMB[[Cmb_ID]:[Cmb_ID]],0),SUM(N(BF$1),N($R110),1)),CHOOSE(AC[[M]:[M]],1,0,1,AC[[DB]:[DB]])),PRODUCT(SUM(ROUND(AVERAGE(VALUE(BF$3),VALUE($P110)),0),CHOOSE(IF(OR(BF$1,$R110),4,INDEX(CMB[[Res_Rare]:[Res_Rare]],MATCH(ROUND(MIN(SUM(BF$4,$O110/1000),SUM($O110,BF$4/1000)),3),CMB[[Cmb_ID]:[Cmb_ID]],0))),-1,-1,0,0)),IF(OR(BF$1,$R110),4,INDEX(CMB[[Cmb_Rare]:[Cmb_Rare]],MATCH(ROUND(MIN(SUM(BF$4,$O110/1000),SUM($O110,BF$4/1000)),3),CMB[[Cmb_ID]:[Cmb_ID]],0))),CHOOSE(AC[[M]:[M]],2,1,1,SUM(AC[[AB]:[DB]])))),""))</f>
        <v/>
      </c>
      <c r="BG110" t="str">
        <f>IF(OR(BG$5="",$S110=""),"",IFERROR(SUM(PRODUCT(INDEX(CMB[[BA_0O]:[BA_2O]],MATCH(ROUND(MIN(SUM(BG$4,$O110/1000),SUM($O110,BG$4/1000)),3),CMB[[Cmb_ID]:[Cmb_ID]],0),SUM(N(BG$1),N($R110),1)),CHOOSE(AC[[M]:[M]],1,1,0,AC[[AB]:[AB]])),PRODUCT(INDEX(CMB[[BD_0O]:[BD_2O]],MATCH(ROUND(MIN(SUM(BG$4,$O110/1000),SUM($O110,BG$4/1000)),3),CMB[[Cmb_ID]:[Cmb_ID]],0),SUM(N(BG$1),N($R110),1)),CHOOSE(AC[[M]:[M]],1,0,1,AC[[DB]:[DB]])),PRODUCT(SUM(ROUND(AVERAGE(VALUE(BG$3),VALUE($P110)),0),CHOOSE(IF(OR(BG$1,$R110),4,INDEX(CMB[[Res_Rare]:[Res_Rare]],MATCH(ROUND(MIN(SUM(BG$4,$O110/1000),SUM($O110,BG$4/1000)),3),CMB[[Cmb_ID]:[Cmb_ID]],0))),-1,-1,0,0)),IF(OR(BG$1,$R110),4,INDEX(CMB[[Cmb_Rare]:[Cmb_Rare]],MATCH(ROUND(MIN(SUM(BG$4,$O110/1000),SUM($O110,BG$4/1000)),3),CMB[[Cmb_ID]:[Cmb_ID]],0))),CHOOSE(AC[[M]:[M]],2,1,1,SUM(AC[[AB]:[DB]])))),""))</f>
        <v/>
      </c>
      <c r="BH110" t="str">
        <f>IF(OR(BH$5="",$S110=""),"",IFERROR(SUM(PRODUCT(INDEX(CMB[[BA_0O]:[BA_2O]],MATCH(ROUND(MIN(SUM(BH$4,$O110/1000),SUM($O110,BH$4/1000)),3),CMB[[Cmb_ID]:[Cmb_ID]],0),SUM(N(BH$1),N($R110),1)),CHOOSE(AC[[M]:[M]],1,1,0,AC[[AB]:[AB]])),PRODUCT(INDEX(CMB[[BD_0O]:[BD_2O]],MATCH(ROUND(MIN(SUM(BH$4,$O110/1000),SUM($O110,BH$4/1000)),3),CMB[[Cmb_ID]:[Cmb_ID]],0),SUM(N(BH$1),N($R110),1)),CHOOSE(AC[[M]:[M]],1,0,1,AC[[DB]:[DB]])),PRODUCT(SUM(ROUND(AVERAGE(VALUE(BH$3),VALUE($P110)),0),CHOOSE(IF(OR(BH$1,$R110),4,INDEX(CMB[[Res_Rare]:[Res_Rare]],MATCH(ROUND(MIN(SUM(BH$4,$O110/1000),SUM($O110,BH$4/1000)),3),CMB[[Cmb_ID]:[Cmb_ID]],0))),-1,-1,0,0)),IF(OR(BH$1,$R110),4,INDEX(CMB[[Cmb_Rare]:[Cmb_Rare]],MATCH(ROUND(MIN(SUM(BH$4,$O110/1000),SUM($O110,BH$4/1000)),3),CMB[[Cmb_ID]:[Cmb_ID]],0))),CHOOSE(AC[[M]:[M]],2,1,1,SUM(AC[[AB]:[DB]])))),""))</f>
        <v/>
      </c>
      <c r="BI110" t="str">
        <f>IF(OR(BI$5="",$S110=""),"",IFERROR(SUM(PRODUCT(INDEX(CMB[[BA_0O]:[BA_2O]],MATCH(ROUND(MIN(SUM(BI$4,$O110/1000),SUM($O110,BI$4/1000)),3),CMB[[Cmb_ID]:[Cmb_ID]],0),SUM(N(BI$1),N($R110),1)),CHOOSE(AC[[M]:[M]],1,1,0,AC[[AB]:[AB]])),PRODUCT(INDEX(CMB[[BD_0O]:[BD_2O]],MATCH(ROUND(MIN(SUM(BI$4,$O110/1000),SUM($O110,BI$4/1000)),3),CMB[[Cmb_ID]:[Cmb_ID]],0),SUM(N(BI$1),N($R110),1)),CHOOSE(AC[[M]:[M]],1,0,1,AC[[DB]:[DB]])),PRODUCT(SUM(ROUND(AVERAGE(VALUE(BI$3),VALUE($P110)),0),CHOOSE(IF(OR(BI$1,$R110),4,INDEX(CMB[[Res_Rare]:[Res_Rare]],MATCH(ROUND(MIN(SUM(BI$4,$O110/1000),SUM($O110,BI$4/1000)),3),CMB[[Cmb_ID]:[Cmb_ID]],0))),-1,-1,0,0)),IF(OR(BI$1,$R110),4,INDEX(CMB[[Cmb_Rare]:[Cmb_Rare]],MATCH(ROUND(MIN(SUM(BI$4,$O110/1000),SUM($O110,BI$4/1000)),3),CMB[[Cmb_ID]:[Cmb_ID]],0))),CHOOSE(AC[[M]:[M]],2,1,1,SUM(AC[[AB]:[DB]])))),""))</f>
        <v/>
      </c>
      <c r="BJ110" t="str">
        <f>IF(OR(BJ$5="",$S110=""),"",IFERROR(SUM(PRODUCT(INDEX(CMB[[BA_0O]:[BA_2O]],MATCH(ROUND(MIN(SUM(BJ$4,$O110/1000),SUM($O110,BJ$4/1000)),3),CMB[[Cmb_ID]:[Cmb_ID]],0),SUM(N(BJ$1),N($R110),1)),CHOOSE(AC[[M]:[M]],1,1,0,AC[[AB]:[AB]])),PRODUCT(INDEX(CMB[[BD_0O]:[BD_2O]],MATCH(ROUND(MIN(SUM(BJ$4,$O110/1000),SUM($O110,BJ$4/1000)),3),CMB[[Cmb_ID]:[Cmb_ID]],0),SUM(N(BJ$1),N($R110),1)),CHOOSE(AC[[M]:[M]],1,0,1,AC[[DB]:[DB]])),PRODUCT(SUM(ROUND(AVERAGE(VALUE(BJ$3),VALUE($P110)),0),CHOOSE(IF(OR(BJ$1,$R110),4,INDEX(CMB[[Res_Rare]:[Res_Rare]],MATCH(ROUND(MIN(SUM(BJ$4,$O110/1000),SUM($O110,BJ$4/1000)),3),CMB[[Cmb_ID]:[Cmb_ID]],0))),-1,-1,0,0)),IF(OR(BJ$1,$R110),4,INDEX(CMB[[Cmb_Rare]:[Cmb_Rare]],MATCH(ROUND(MIN(SUM(BJ$4,$O110/1000),SUM($O110,BJ$4/1000)),3),CMB[[Cmb_ID]:[Cmb_ID]],0))),CHOOSE(AC[[M]:[M]],2,1,1,SUM(AC[[AB]:[DB]])))),""))</f>
        <v/>
      </c>
      <c r="BK110" t="str">
        <f>IF(OR(BK$5="",$S110=""),"",IFERROR(SUM(PRODUCT(INDEX(CMB[[BA_0O]:[BA_2O]],MATCH(ROUND(MIN(SUM(BK$4,$O110/1000),SUM($O110,BK$4/1000)),3),CMB[[Cmb_ID]:[Cmb_ID]],0),SUM(N(BK$1),N($R110),1)),CHOOSE(AC[[M]:[M]],1,1,0,AC[[AB]:[AB]])),PRODUCT(INDEX(CMB[[BD_0O]:[BD_2O]],MATCH(ROUND(MIN(SUM(BK$4,$O110/1000),SUM($O110,BK$4/1000)),3),CMB[[Cmb_ID]:[Cmb_ID]],0),SUM(N(BK$1),N($R110),1)),CHOOSE(AC[[M]:[M]],1,0,1,AC[[DB]:[DB]])),PRODUCT(SUM(ROUND(AVERAGE(VALUE(BK$3),VALUE($P110)),0),CHOOSE(IF(OR(BK$1,$R110),4,INDEX(CMB[[Res_Rare]:[Res_Rare]],MATCH(ROUND(MIN(SUM(BK$4,$O110/1000),SUM($O110,BK$4/1000)),3),CMB[[Cmb_ID]:[Cmb_ID]],0))),-1,-1,0,0)),IF(OR(BK$1,$R110),4,INDEX(CMB[[Cmb_Rare]:[Cmb_Rare]],MATCH(ROUND(MIN(SUM(BK$4,$O110/1000),SUM($O110,BK$4/1000)),3),CMB[[Cmb_ID]:[Cmb_ID]],0))),CHOOSE(AC[[M]:[M]],2,1,1,SUM(AC[[AB]:[DB]])))),""))</f>
        <v/>
      </c>
      <c r="BL110" t="str">
        <f>IF(OR(BL$5="",$S110=""),"",IFERROR(SUM(PRODUCT(INDEX(CMB[[BA_0O]:[BA_2O]],MATCH(ROUND(MIN(SUM(BL$4,$O110/1000),SUM($O110,BL$4/1000)),3),CMB[[Cmb_ID]:[Cmb_ID]],0),SUM(N(BL$1),N($R110),1)),CHOOSE(AC[[M]:[M]],1,1,0,AC[[AB]:[AB]])),PRODUCT(INDEX(CMB[[BD_0O]:[BD_2O]],MATCH(ROUND(MIN(SUM(BL$4,$O110/1000),SUM($O110,BL$4/1000)),3),CMB[[Cmb_ID]:[Cmb_ID]],0),SUM(N(BL$1),N($R110),1)),CHOOSE(AC[[M]:[M]],1,0,1,AC[[DB]:[DB]])),PRODUCT(SUM(ROUND(AVERAGE(VALUE(BL$3),VALUE($P110)),0),CHOOSE(IF(OR(BL$1,$R110),4,INDEX(CMB[[Res_Rare]:[Res_Rare]],MATCH(ROUND(MIN(SUM(BL$4,$O110/1000),SUM($O110,BL$4/1000)),3),CMB[[Cmb_ID]:[Cmb_ID]],0))),-1,-1,0,0)),IF(OR(BL$1,$R110),4,INDEX(CMB[[Cmb_Rare]:[Cmb_Rare]],MATCH(ROUND(MIN(SUM(BL$4,$O110/1000),SUM($O110,BL$4/1000)),3),CMB[[Cmb_ID]:[Cmb_ID]],0))),CHOOSE(AC[[M]:[M]],2,1,1,SUM(AC[[AB]:[DB]])))),""))</f>
        <v/>
      </c>
      <c r="BM110" t="str">
        <f>IF(OR(BM$5="",$S110=""),"",IFERROR(SUM(PRODUCT(INDEX(CMB[[BA_0O]:[BA_2O]],MATCH(ROUND(MIN(SUM(BM$4,$O110/1000),SUM($O110,BM$4/1000)),3),CMB[[Cmb_ID]:[Cmb_ID]],0),SUM(N(BM$1),N($R110),1)),CHOOSE(AC[[M]:[M]],1,1,0,AC[[AB]:[AB]])),PRODUCT(INDEX(CMB[[BD_0O]:[BD_2O]],MATCH(ROUND(MIN(SUM(BM$4,$O110/1000),SUM($O110,BM$4/1000)),3),CMB[[Cmb_ID]:[Cmb_ID]],0),SUM(N(BM$1),N($R110),1)),CHOOSE(AC[[M]:[M]],1,0,1,AC[[DB]:[DB]])),PRODUCT(SUM(ROUND(AVERAGE(VALUE(BM$3),VALUE($P110)),0),CHOOSE(IF(OR(BM$1,$R110),4,INDEX(CMB[[Res_Rare]:[Res_Rare]],MATCH(ROUND(MIN(SUM(BM$4,$O110/1000),SUM($O110,BM$4/1000)),3),CMB[[Cmb_ID]:[Cmb_ID]],0))),-1,-1,0,0)),IF(OR(BM$1,$R110),4,INDEX(CMB[[Cmb_Rare]:[Cmb_Rare]],MATCH(ROUND(MIN(SUM(BM$4,$O110/1000),SUM($O110,BM$4/1000)),3),CMB[[Cmb_ID]:[Cmb_ID]],0))),CHOOSE(AC[[M]:[M]],2,1,1,SUM(AC[[AB]:[DB]])))),""))</f>
        <v/>
      </c>
      <c r="BN110" t="str">
        <f>IF(OR(BN$5="",$S110=""),"",IFERROR(SUM(PRODUCT(INDEX(CMB[[BA_0O]:[BA_2O]],MATCH(ROUND(MIN(SUM(BN$4,$O110/1000),SUM($O110,BN$4/1000)),3),CMB[[Cmb_ID]:[Cmb_ID]],0),SUM(N(BN$1),N($R110),1)),CHOOSE(AC[[M]:[M]],1,1,0,AC[[AB]:[AB]])),PRODUCT(INDEX(CMB[[BD_0O]:[BD_2O]],MATCH(ROUND(MIN(SUM(BN$4,$O110/1000),SUM($O110,BN$4/1000)),3),CMB[[Cmb_ID]:[Cmb_ID]],0),SUM(N(BN$1),N($R110),1)),CHOOSE(AC[[M]:[M]],1,0,1,AC[[DB]:[DB]])),PRODUCT(SUM(ROUND(AVERAGE(VALUE(BN$3),VALUE($P110)),0),CHOOSE(IF(OR(BN$1,$R110),4,INDEX(CMB[[Res_Rare]:[Res_Rare]],MATCH(ROUND(MIN(SUM(BN$4,$O110/1000),SUM($O110,BN$4/1000)),3),CMB[[Cmb_ID]:[Cmb_ID]],0))),-1,-1,0,0)),IF(OR(BN$1,$R110),4,INDEX(CMB[[Cmb_Rare]:[Cmb_Rare]],MATCH(ROUND(MIN(SUM(BN$4,$O110/1000),SUM($O110,BN$4/1000)),3),CMB[[Cmb_ID]:[Cmb_ID]],0))),CHOOSE(AC[[M]:[M]],2,1,1,SUM(AC[[AB]:[DB]])))),""))</f>
        <v/>
      </c>
      <c r="BO110" t="str">
        <f>IF(OR(BO$5="",$S110=""),"",IFERROR(SUM(PRODUCT(INDEX(CMB[[BA_0O]:[BA_2O]],MATCH(ROUND(MIN(SUM(BO$4,$O110/1000),SUM($O110,BO$4/1000)),3),CMB[[Cmb_ID]:[Cmb_ID]],0),SUM(N(BO$1),N($R110),1)),CHOOSE(AC[[M]:[M]],1,1,0,AC[[AB]:[AB]])),PRODUCT(INDEX(CMB[[BD_0O]:[BD_2O]],MATCH(ROUND(MIN(SUM(BO$4,$O110/1000),SUM($O110,BO$4/1000)),3),CMB[[Cmb_ID]:[Cmb_ID]],0),SUM(N(BO$1),N($R110),1)),CHOOSE(AC[[M]:[M]],1,0,1,AC[[DB]:[DB]])),PRODUCT(SUM(ROUND(AVERAGE(VALUE(BO$3),VALUE($P110)),0),CHOOSE(IF(OR(BO$1,$R110),4,INDEX(CMB[[Res_Rare]:[Res_Rare]],MATCH(ROUND(MIN(SUM(BO$4,$O110/1000),SUM($O110,BO$4/1000)),3),CMB[[Cmb_ID]:[Cmb_ID]],0))),-1,-1,0,0)),IF(OR(BO$1,$R110),4,INDEX(CMB[[Cmb_Rare]:[Cmb_Rare]],MATCH(ROUND(MIN(SUM(BO$4,$O110/1000),SUM($O110,BO$4/1000)),3),CMB[[Cmb_ID]:[Cmb_ID]],0))),CHOOSE(AC[[M]:[M]],2,1,1,SUM(AC[[AB]:[DB]])))),""))</f>
        <v/>
      </c>
      <c r="BP110" t="str">
        <f>IF(OR(BP$5="",$S110=""),"",IFERROR(SUM(PRODUCT(INDEX(CMB[[BA_0O]:[BA_2O]],MATCH(ROUND(MIN(SUM(BP$4,$O110/1000),SUM($O110,BP$4/1000)),3),CMB[[Cmb_ID]:[Cmb_ID]],0),SUM(N(BP$1),N($R110),1)),CHOOSE(AC[[M]:[M]],1,1,0,AC[[AB]:[AB]])),PRODUCT(INDEX(CMB[[BD_0O]:[BD_2O]],MATCH(ROUND(MIN(SUM(BP$4,$O110/1000),SUM($O110,BP$4/1000)),3),CMB[[Cmb_ID]:[Cmb_ID]],0),SUM(N(BP$1),N($R110),1)),CHOOSE(AC[[M]:[M]],1,0,1,AC[[DB]:[DB]])),PRODUCT(SUM(ROUND(AVERAGE(VALUE(BP$3),VALUE($P110)),0),CHOOSE(IF(OR(BP$1,$R110),4,INDEX(CMB[[Res_Rare]:[Res_Rare]],MATCH(ROUND(MIN(SUM(BP$4,$O110/1000),SUM($O110,BP$4/1000)),3),CMB[[Cmb_ID]:[Cmb_ID]],0))),-1,-1,0,0)),IF(OR(BP$1,$R110),4,INDEX(CMB[[Cmb_Rare]:[Cmb_Rare]],MATCH(ROUND(MIN(SUM(BP$4,$O110/1000),SUM($O110,BP$4/1000)),3),CMB[[Cmb_ID]:[Cmb_ID]],0))),CHOOSE(AC[[M]:[M]],2,1,1,SUM(AC[[AB]:[DB]])))),""))</f>
        <v/>
      </c>
      <c r="BQ110" t="str">
        <f>IF(OR(BQ$5="",$S110=""),"",IFERROR(SUM(PRODUCT(INDEX(CMB[[BA_0O]:[BA_2O]],MATCH(ROUND(MIN(SUM(BQ$4,$O110/1000),SUM($O110,BQ$4/1000)),3),CMB[[Cmb_ID]:[Cmb_ID]],0),SUM(N(BQ$1),N($R110),1)),CHOOSE(AC[[M]:[M]],1,1,0,AC[[AB]:[AB]])),PRODUCT(INDEX(CMB[[BD_0O]:[BD_2O]],MATCH(ROUND(MIN(SUM(BQ$4,$O110/1000),SUM($O110,BQ$4/1000)),3),CMB[[Cmb_ID]:[Cmb_ID]],0),SUM(N(BQ$1),N($R110),1)),CHOOSE(AC[[M]:[M]],1,0,1,AC[[DB]:[DB]])),PRODUCT(SUM(ROUND(AVERAGE(VALUE(BQ$3),VALUE($P110)),0),CHOOSE(IF(OR(BQ$1,$R110),4,INDEX(CMB[[Res_Rare]:[Res_Rare]],MATCH(ROUND(MIN(SUM(BQ$4,$O110/1000),SUM($O110,BQ$4/1000)),3),CMB[[Cmb_ID]:[Cmb_ID]],0))),-1,-1,0,0)),IF(OR(BQ$1,$R110),4,INDEX(CMB[[Cmb_Rare]:[Cmb_Rare]],MATCH(ROUND(MIN(SUM(BQ$4,$O110/1000),SUM($O110,BQ$4/1000)),3),CMB[[Cmb_ID]:[Cmb_ID]],0))),CHOOSE(AC[[M]:[M]],2,1,1,SUM(AC[[AB]:[DB]])))),""))</f>
        <v/>
      </c>
      <c r="BR110" t="str">
        <f>IF(OR(BR$5="",$S110=""),"",IFERROR(SUM(PRODUCT(INDEX(CMB[[BA_0O]:[BA_2O]],MATCH(ROUND(MIN(SUM(BR$4,$O110/1000),SUM($O110,BR$4/1000)),3),CMB[[Cmb_ID]:[Cmb_ID]],0),SUM(N(BR$1),N($R110),1)),CHOOSE(AC[[M]:[M]],1,1,0,AC[[AB]:[AB]])),PRODUCT(INDEX(CMB[[BD_0O]:[BD_2O]],MATCH(ROUND(MIN(SUM(BR$4,$O110/1000),SUM($O110,BR$4/1000)),3),CMB[[Cmb_ID]:[Cmb_ID]],0),SUM(N(BR$1),N($R110),1)),CHOOSE(AC[[M]:[M]],1,0,1,AC[[DB]:[DB]])),PRODUCT(SUM(ROUND(AVERAGE(VALUE(BR$3),VALUE($P110)),0),CHOOSE(IF(OR(BR$1,$R110),4,INDEX(CMB[[Res_Rare]:[Res_Rare]],MATCH(ROUND(MIN(SUM(BR$4,$O110/1000),SUM($O110,BR$4/1000)),3),CMB[[Cmb_ID]:[Cmb_ID]],0))),-1,-1,0,0)),IF(OR(BR$1,$R110),4,INDEX(CMB[[Cmb_Rare]:[Cmb_Rare]],MATCH(ROUND(MIN(SUM(BR$4,$O110/1000),SUM($O110,BR$4/1000)),3),CMB[[Cmb_ID]:[Cmb_ID]],0))),CHOOSE(AC[[M]:[M]],2,1,1,SUM(AC[[AB]:[DB]])))),""))</f>
        <v/>
      </c>
      <c r="BS110" t="str">
        <f>IF(OR(BS$5="",$S110=""),"",IFERROR(SUM(PRODUCT(INDEX(CMB[[BA_0O]:[BA_2O]],MATCH(ROUND(MIN(SUM(BS$4,$O110/1000),SUM($O110,BS$4/1000)),3),CMB[[Cmb_ID]:[Cmb_ID]],0),SUM(N(BS$1),N($R110),1)),CHOOSE(AC[[M]:[M]],1,1,0,AC[[AB]:[AB]])),PRODUCT(INDEX(CMB[[BD_0O]:[BD_2O]],MATCH(ROUND(MIN(SUM(BS$4,$O110/1000),SUM($O110,BS$4/1000)),3),CMB[[Cmb_ID]:[Cmb_ID]],0),SUM(N(BS$1),N($R110),1)),CHOOSE(AC[[M]:[M]],1,0,1,AC[[DB]:[DB]])),PRODUCT(SUM(ROUND(AVERAGE(VALUE(BS$3),VALUE($P110)),0),CHOOSE(IF(OR(BS$1,$R110),4,INDEX(CMB[[Res_Rare]:[Res_Rare]],MATCH(ROUND(MIN(SUM(BS$4,$O110/1000),SUM($O110,BS$4/1000)),3),CMB[[Cmb_ID]:[Cmb_ID]],0))),-1,-1,0,0)),IF(OR(BS$1,$R110),4,INDEX(CMB[[Cmb_Rare]:[Cmb_Rare]],MATCH(ROUND(MIN(SUM(BS$4,$O110/1000),SUM($O110,BS$4/1000)),3),CMB[[Cmb_ID]:[Cmb_ID]],0))),CHOOSE(AC[[M]:[M]],2,1,1,SUM(AC[[AB]:[DB]])))),""))</f>
        <v/>
      </c>
      <c r="BT110" t="str">
        <f>IF(OR(BT$5="",$S110=""),"",IFERROR(SUM(PRODUCT(INDEX(CMB[[BA_0O]:[BA_2O]],MATCH(ROUND(MIN(SUM(BT$4,$O110/1000),SUM($O110,BT$4/1000)),3),CMB[[Cmb_ID]:[Cmb_ID]],0),SUM(N(BT$1),N($R110),1)),CHOOSE(AC[[M]:[M]],1,1,0,AC[[AB]:[AB]])),PRODUCT(INDEX(CMB[[BD_0O]:[BD_2O]],MATCH(ROUND(MIN(SUM(BT$4,$O110/1000),SUM($O110,BT$4/1000)),3),CMB[[Cmb_ID]:[Cmb_ID]],0),SUM(N(BT$1),N($R110),1)),CHOOSE(AC[[M]:[M]],1,0,1,AC[[DB]:[DB]])),PRODUCT(SUM(ROUND(AVERAGE(VALUE(BT$3),VALUE($P110)),0),CHOOSE(IF(OR(BT$1,$R110),4,INDEX(CMB[[Res_Rare]:[Res_Rare]],MATCH(ROUND(MIN(SUM(BT$4,$O110/1000),SUM($O110,BT$4/1000)),3),CMB[[Cmb_ID]:[Cmb_ID]],0))),-1,-1,0,0)),IF(OR(BT$1,$R110),4,INDEX(CMB[[Cmb_Rare]:[Cmb_Rare]],MATCH(ROUND(MIN(SUM(BT$4,$O110/1000),SUM($O110,BT$4/1000)),3),CMB[[Cmb_ID]:[Cmb_ID]],0))),CHOOSE(AC[[M]:[M]],2,1,1,SUM(AC[[AB]:[DB]])))),""))</f>
        <v/>
      </c>
      <c r="BU110" t="str">
        <f>IF(OR(BU$5="",$S110=""),"",IFERROR(SUM(PRODUCT(INDEX(CMB[[BA_0O]:[BA_2O]],MATCH(ROUND(MIN(SUM(BU$4,$O110/1000),SUM($O110,BU$4/1000)),3),CMB[[Cmb_ID]:[Cmb_ID]],0),SUM(N(BU$1),N($R110),1)),CHOOSE(AC[[M]:[M]],1,1,0,AC[[AB]:[AB]])),PRODUCT(INDEX(CMB[[BD_0O]:[BD_2O]],MATCH(ROUND(MIN(SUM(BU$4,$O110/1000),SUM($O110,BU$4/1000)),3),CMB[[Cmb_ID]:[Cmb_ID]],0),SUM(N(BU$1),N($R110),1)),CHOOSE(AC[[M]:[M]],1,0,1,AC[[DB]:[DB]])),PRODUCT(SUM(ROUND(AVERAGE(VALUE(BU$3),VALUE($P110)),0),CHOOSE(IF(OR(BU$1,$R110),4,INDEX(CMB[[Res_Rare]:[Res_Rare]],MATCH(ROUND(MIN(SUM(BU$4,$O110/1000),SUM($O110,BU$4/1000)),3),CMB[[Cmb_ID]:[Cmb_ID]],0))),-1,-1,0,0)),IF(OR(BU$1,$R110),4,INDEX(CMB[[Cmb_Rare]:[Cmb_Rare]],MATCH(ROUND(MIN(SUM(BU$4,$O110/1000),SUM($O110,BU$4/1000)),3),CMB[[Cmb_ID]:[Cmb_ID]],0))),CHOOSE(AC[[M]:[M]],2,1,1,SUM(AC[[AB]:[DB]])))),""))</f>
        <v/>
      </c>
      <c r="BV110" t="str">
        <f>IF(OR(BV$5="",$S110=""),"",IFERROR(SUM(PRODUCT(INDEX(CMB[[BA_0O]:[BA_2O]],MATCH(ROUND(MIN(SUM(BV$4,$O110/1000),SUM($O110,BV$4/1000)),3),CMB[[Cmb_ID]:[Cmb_ID]],0),SUM(N(BV$1),N($R110),1)),CHOOSE(AC[[M]:[M]],1,1,0,AC[[AB]:[AB]])),PRODUCT(INDEX(CMB[[BD_0O]:[BD_2O]],MATCH(ROUND(MIN(SUM(BV$4,$O110/1000),SUM($O110,BV$4/1000)),3),CMB[[Cmb_ID]:[Cmb_ID]],0),SUM(N(BV$1),N($R110),1)),CHOOSE(AC[[M]:[M]],1,0,1,AC[[DB]:[DB]])),PRODUCT(SUM(ROUND(AVERAGE(VALUE(BV$3),VALUE($P110)),0),CHOOSE(IF(OR(BV$1,$R110),4,INDEX(CMB[[Res_Rare]:[Res_Rare]],MATCH(ROUND(MIN(SUM(BV$4,$O110/1000),SUM($O110,BV$4/1000)),3),CMB[[Cmb_ID]:[Cmb_ID]],0))),-1,-1,0,0)),IF(OR(BV$1,$R110),4,INDEX(CMB[[Cmb_Rare]:[Cmb_Rare]],MATCH(ROUND(MIN(SUM(BV$4,$O110/1000),SUM($O110,BV$4/1000)),3),CMB[[Cmb_ID]:[Cmb_ID]],0))),CHOOSE(AC[[M]:[M]],2,1,1,SUM(AC[[AB]:[DB]])))),""))</f>
        <v/>
      </c>
      <c r="BW110" t="str">
        <f>IF(OR(BW$5="",$S110=""),"",IFERROR(SUM(PRODUCT(INDEX(CMB[[BA_0O]:[BA_2O]],MATCH(ROUND(MIN(SUM(BW$4,$O110/1000),SUM($O110,BW$4/1000)),3),CMB[[Cmb_ID]:[Cmb_ID]],0),SUM(N(BW$1),N($R110),1)),CHOOSE(AC[[M]:[M]],1,1,0,AC[[AB]:[AB]])),PRODUCT(INDEX(CMB[[BD_0O]:[BD_2O]],MATCH(ROUND(MIN(SUM(BW$4,$O110/1000),SUM($O110,BW$4/1000)),3),CMB[[Cmb_ID]:[Cmb_ID]],0),SUM(N(BW$1),N($R110),1)),CHOOSE(AC[[M]:[M]],1,0,1,AC[[DB]:[DB]])),PRODUCT(SUM(ROUND(AVERAGE(VALUE(BW$3),VALUE($P110)),0),CHOOSE(IF(OR(BW$1,$R110),4,INDEX(CMB[[Res_Rare]:[Res_Rare]],MATCH(ROUND(MIN(SUM(BW$4,$O110/1000),SUM($O110,BW$4/1000)),3),CMB[[Cmb_ID]:[Cmb_ID]],0))),-1,-1,0,0)),IF(OR(BW$1,$R110),4,INDEX(CMB[[Cmb_Rare]:[Cmb_Rare]],MATCH(ROUND(MIN(SUM(BW$4,$O110/1000),SUM($O110,BW$4/1000)),3),CMB[[Cmb_ID]:[Cmb_ID]],0))),CHOOSE(AC[[M]:[M]],2,1,1,SUM(AC[[AB]:[DB]])))),""))</f>
        <v/>
      </c>
      <c r="BX110" t="str">
        <f>IF(OR(BX$5="",$S110=""),"",IFERROR(SUM(PRODUCT(INDEX(CMB[[BA_0O]:[BA_2O]],MATCH(ROUND(MIN(SUM(BX$4,$O110/1000),SUM($O110,BX$4/1000)),3),CMB[[Cmb_ID]:[Cmb_ID]],0),SUM(N(BX$1),N($R110),1)),CHOOSE(AC[[M]:[M]],1,1,0,AC[[AB]:[AB]])),PRODUCT(INDEX(CMB[[BD_0O]:[BD_2O]],MATCH(ROUND(MIN(SUM(BX$4,$O110/1000),SUM($O110,BX$4/1000)),3),CMB[[Cmb_ID]:[Cmb_ID]],0),SUM(N(BX$1),N($R110),1)),CHOOSE(AC[[M]:[M]],1,0,1,AC[[DB]:[DB]])),PRODUCT(SUM(ROUND(AVERAGE(VALUE(BX$3),VALUE($P110)),0),CHOOSE(IF(OR(BX$1,$R110),4,INDEX(CMB[[Res_Rare]:[Res_Rare]],MATCH(ROUND(MIN(SUM(BX$4,$O110/1000),SUM($O110,BX$4/1000)),3),CMB[[Cmb_ID]:[Cmb_ID]],0))),-1,-1,0,0)),IF(OR(BX$1,$R110),4,INDEX(CMB[[Cmb_Rare]:[Cmb_Rare]],MATCH(ROUND(MIN(SUM(BX$4,$O110/1000),SUM($O110,BX$4/1000)),3),CMB[[Cmb_ID]:[Cmb_ID]],0))),CHOOSE(AC[[M]:[M]],2,1,1,SUM(AC[[AB]:[DB]])))),""))</f>
        <v/>
      </c>
      <c r="BY110" t="str">
        <f>IF(OR(BY$5="",$S110=""),"",IFERROR(SUM(PRODUCT(INDEX(CMB[[BA_0O]:[BA_2O]],MATCH(ROUND(MIN(SUM(BY$4,$O110/1000),SUM($O110,BY$4/1000)),3),CMB[[Cmb_ID]:[Cmb_ID]],0),SUM(N(BY$1),N($R110),1)),CHOOSE(AC[[M]:[M]],1,1,0,AC[[AB]:[AB]])),PRODUCT(INDEX(CMB[[BD_0O]:[BD_2O]],MATCH(ROUND(MIN(SUM(BY$4,$O110/1000),SUM($O110,BY$4/1000)),3),CMB[[Cmb_ID]:[Cmb_ID]],0),SUM(N(BY$1),N($R110),1)),CHOOSE(AC[[M]:[M]],1,0,1,AC[[DB]:[DB]])),PRODUCT(SUM(ROUND(AVERAGE(VALUE(BY$3),VALUE($P110)),0),CHOOSE(IF(OR(BY$1,$R110),4,INDEX(CMB[[Res_Rare]:[Res_Rare]],MATCH(ROUND(MIN(SUM(BY$4,$O110/1000),SUM($O110,BY$4/1000)),3),CMB[[Cmb_ID]:[Cmb_ID]],0))),-1,-1,0,0)),IF(OR(BY$1,$R110),4,INDEX(CMB[[Cmb_Rare]:[Cmb_Rare]],MATCH(ROUND(MIN(SUM(BY$4,$O110/1000),SUM($O110,BY$4/1000)),3),CMB[[Cmb_ID]:[Cmb_ID]],0))),CHOOSE(AC[[M]:[M]],2,1,1,SUM(AC[[AB]:[DB]])))),""))</f>
        <v/>
      </c>
      <c r="BZ110" t="str">
        <f>IF(OR(BZ$5="",$S110=""),"",IFERROR(SUM(PRODUCT(INDEX(CMB[[BA_0O]:[BA_2O]],MATCH(ROUND(MIN(SUM(BZ$4,$O110/1000),SUM($O110,BZ$4/1000)),3),CMB[[Cmb_ID]:[Cmb_ID]],0),SUM(N(BZ$1),N($R110),1)),CHOOSE(AC[[M]:[M]],1,1,0,AC[[AB]:[AB]])),PRODUCT(INDEX(CMB[[BD_0O]:[BD_2O]],MATCH(ROUND(MIN(SUM(BZ$4,$O110/1000),SUM($O110,BZ$4/1000)),3),CMB[[Cmb_ID]:[Cmb_ID]],0),SUM(N(BZ$1),N($R110),1)),CHOOSE(AC[[M]:[M]],1,0,1,AC[[DB]:[DB]])),PRODUCT(SUM(ROUND(AVERAGE(VALUE(BZ$3),VALUE($P110)),0),CHOOSE(IF(OR(BZ$1,$R110),4,INDEX(CMB[[Res_Rare]:[Res_Rare]],MATCH(ROUND(MIN(SUM(BZ$4,$O110/1000),SUM($O110,BZ$4/1000)),3),CMB[[Cmb_ID]:[Cmb_ID]],0))),-1,-1,0,0)),IF(OR(BZ$1,$R110),4,INDEX(CMB[[Cmb_Rare]:[Cmb_Rare]],MATCH(ROUND(MIN(SUM(BZ$4,$O110/1000),SUM($O110,BZ$4/1000)),3),CMB[[Cmb_ID]:[Cmb_ID]],0))),CHOOSE(AC[[M]:[M]],2,1,1,SUM(AC[[AB]:[DB]])))),""))</f>
        <v/>
      </c>
      <c r="CA110" t="str">
        <f>IF(OR(CA$5="",$S110=""),"",IFERROR(SUM(PRODUCT(INDEX(CMB[[BA_0O]:[BA_2O]],MATCH(ROUND(MIN(SUM(CA$4,$O110/1000),SUM($O110,CA$4/1000)),3),CMB[[Cmb_ID]:[Cmb_ID]],0),SUM(N(CA$1),N($R110),1)),CHOOSE(AC[[M]:[M]],1,1,0,AC[[AB]:[AB]])),PRODUCT(INDEX(CMB[[BD_0O]:[BD_2O]],MATCH(ROUND(MIN(SUM(CA$4,$O110/1000),SUM($O110,CA$4/1000)),3),CMB[[Cmb_ID]:[Cmb_ID]],0),SUM(N(CA$1),N($R110),1)),CHOOSE(AC[[M]:[M]],1,0,1,AC[[DB]:[DB]])),PRODUCT(SUM(ROUND(AVERAGE(VALUE(CA$3),VALUE($P110)),0),CHOOSE(IF(OR(CA$1,$R110),4,INDEX(CMB[[Res_Rare]:[Res_Rare]],MATCH(ROUND(MIN(SUM(CA$4,$O110/1000),SUM($O110,CA$4/1000)),3),CMB[[Cmb_ID]:[Cmb_ID]],0))),-1,-1,0,0)),IF(OR(CA$1,$R110),4,INDEX(CMB[[Cmb_Rare]:[Cmb_Rare]],MATCH(ROUND(MIN(SUM(CA$4,$O110/1000),SUM($O110,CA$4/1000)),3),CMB[[Cmb_ID]:[Cmb_ID]],0))),CHOOSE(AC[[M]:[M]],2,1,1,SUM(AC[[AB]:[DB]])))),""))</f>
        <v/>
      </c>
      <c r="CB110" t="str">
        <f>IF(OR(CB$5="",$S110=""),"",IFERROR(SUM(PRODUCT(INDEX(CMB[[BA_0O]:[BA_2O]],MATCH(ROUND(MIN(SUM(CB$4,$O110/1000),SUM($O110,CB$4/1000)),3),CMB[[Cmb_ID]:[Cmb_ID]],0),SUM(N(CB$1),N($R110),1)),CHOOSE(AC[[M]:[M]],1,1,0,AC[[AB]:[AB]])),PRODUCT(INDEX(CMB[[BD_0O]:[BD_2O]],MATCH(ROUND(MIN(SUM(CB$4,$O110/1000),SUM($O110,CB$4/1000)),3),CMB[[Cmb_ID]:[Cmb_ID]],0),SUM(N(CB$1),N($R110),1)),CHOOSE(AC[[M]:[M]],1,0,1,AC[[DB]:[DB]])),PRODUCT(SUM(ROUND(AVERAGE(VALUE(CB$3),VALUE($P110)),0),CHOOSE(IF(OR(CB$1,$R110),4,INDEX(CMB[[Res_Rare]:[Res_Rare]],MATCH(ROUND(MIN(SUM(CB$4,$O110/1000),SUM($O110,CB$4/1000)),3),CMB[[Cmb_ID]:[Cmb_ID]],0))),-1,-1,0,0)),IF(OR(CB$1,$R110),4,INDEX(CMB[[Cmb_Rare]:[Cmb_Rare]],MATCH(ROUND(MIN(SUM(CB$4,$O110/1000),SUM($O110,CB$4/1000)),3),CMB[[Cmb_ID]:[Cmb_ID]],0))),CHOOSE(AC[[M]:[M]],2,1,1,SUM(AC[[AB]:[DB]])))),""))</f>
        <v/>
      </c>
      <c r="CC110" t="str">
        <f>IF(OR(CC$5="",$S110=""),"",IFERROR(SUM(PRODUCT(INDEX(CMB[[BA_0O]:[BA_2O]],MATCH(ROUND(MIN(SUM(CC$4,$O110/1000),SUM($O110,CC$4/1000)),3),CMB[[Cmb_ID]:[Cmb_ID]],0),SUM(N(CC$1),N($R110),1)),CHOOSE(AC[[M]:[M]],1,1,0,AC[[AB]:[AB]])),PRODUCT(INDEX(CMB[[BD_0O]:[BD_2O]],MATCH(ROUND(MIN(SUM(CC$4,$O110/1000),SUM($O110,CC$4/1000)),3),CMB[[Cmb_ID]:[Cmb_ID]],0),SUM(N(CC$1),N($R110),1)),CHOOSE(AC[[M]:[M]],1,0,1,AC[[DB]:[DB]])),PRODUCT(SUM(ROUND(AVERAGE(VALUE(CC$3),VALUE($P110)),0),CHOOSE(IF(OR(CC$1,$R110),4,INDEX(CMB[[Res_Rare]:[Res_Rare]],MATCH(ROUND(MIN(SUM(CC$4,$O110/1000),SUM($O110,CC$4/1000)),3),CMB[[Cmb_ID]:[Cmb_ID]],0))),-1,-1,0,0)),IF(OR(CC$1,$R110),4,INDEX(CMB[[Cmb_Rare]:[Cmb_Rare]],MATCH(ROUND(MIN(SUM(CC$4,$O110/1000),SUM($O110,CC$4/1000)),3),CMB[[Cmb_ID]:[Cmb_ID]],0))),CHOOSE(AC[[M]:[M]],2,1,1,SUM(AC[[AB]:[DB]])))),""))</f>
        <v/>
      </c>
      <c r="CD110" t="str">
        <f>IF(OR(CD$5="",$S110=""),"",IFERROR(SUM(PRODUCT(INDEX(CMB[[BA_0O]:[BA_2O]],MATCH(ROUND(MIN(SUM(CD$4,$O110/1000),SUM($O110,CD$4/1000)),3),CMB[[Cmb_ID]:[Cmb_ID]],0),SUM(N(CD$1),N($R110),1)),CHOOSE(AC[[M]:[M]],1,1,0,AC[[AB]:[AB]])),PRODUCT(INDEX(CMB[[BD_0O]:[BD_2O]],MATCH(ROUND(MIN(SUM(CD$4,$O110/1000),SUM($O110,CD$4/1000)),3),CMB[[Cmb_ID]:[Cmb_ID]],0),SUM(N(CD$1),N($R110),1)),CHOOSE(AC[[M]:[M]],1,0,1,AC[[DB]:[DB]])),PRODUCT(SUM(ROUND(AVERAGE(VALUE(CD$3),VALUE($P110)),0),CHOOSE(IF(OR(CD$1,$R110),4,INDEX(CMB[[Res_Rare]:[Res_Rare]],MATCH(ROUND(MIN(SUM(CD$4,$O110/1000),SUM($O110,CD$4/1000)),3),CMB[[Cmb_ID]:[Cmb_ID]],0))),-1,-1,0,0)),IF(OR(CD$1,$R110),4,INDEX(CMB[[Cmb_Rare]:[Cmb_Rare]],MATCH(ROUND(MIN(SUM(CD$4,$O110/1000),SUM($O110,CD$4/1000)),3),CMB[[Cmb_ID]:[Cmb_ID]],0))),CHOOSE(AC[[M]:[M]],2,1,1,SUM(AC[[AB]:[DB]])))),""))</f>
        <v/>
      </c>
      <c r="CE110" t="str">
        <f>IF(OR(CE$5="",$S110=""),"",IFERROR(SUM(PRODUCT(INDEX(CMB[[BA_0O]:[BA_2O]],MATCH(ROUND(MIN(SUM(CE$4,$O110/1000),SUM($O110,CE$4/1000)),3),CMB[[Cmb_ID]:[Cmb_ID]],0),SUM(N(CE$1),N($R110),1)),CHOOSE(AC[[M]:[M]],1,1,0,AC[[AB]:[AB]])),PRODUCT(INDEX(CMB[[BD_0O]:[BD_2O]],MATCH(ROUND(MIN(SUM(CE$4,$O110/1000),SUM($O110,CE$4/1000)),3),CMB[[Cmb_ID]:[Cmb_ID]],0),SUM(N(CE$1),N($R110),1)),CHOOSE(AC[[M]:[M]],1,0,1,AC[[DB]:[DB]])),PRODUCT(SUM(ROUND(AVERAGE(VALUE(CE$3),VALUE($P110)),0),CHOOSE(IF(OR(CE$1,$R110),4,INDEX(CMB[[Res_Rare]:[Res_Rare]],MATCH(ROUND(MIN(SUM(CE$4,$O110/1000),SUM($O110,CE$4/1000)),3),CMB[[Cmb_ID]:[Cmb_ID]],0))),-1,-1,0,0)),IF(OR(CE$1,$R110),4,INDEX(CMB[[Cmb_Rare]:[Cmb_Rare]],MATCH(ROUND(MIN(SUM(CE$4,$O110/1000),SUM($O110,CE$4/1000)),3),CMB[[Cmb_ID]:[Cmb_ID]],0))),CHOOSE(AC[[M]:[M]],2,1,1,SUM(AC[[AB]:[DB]])))),""))</f>
        <v/>
      </c>
      <c r="CF110" t="str">
        <f>IF(OR(CF$5="",$S110=""),"",IFERROR(SUM(PRODUCT(INDEX(CMB[[BA_0O]:[BA_2O]],MATCH(ROUND(MIN(SUM(CF$4,$O110/1000),SUM($O110,CF$4/1000)),3),CMB[[Cmb_ID]:[Cmb_ID]],0),SUM(N(CF$1),N($R110),1)),CHOOSE(AC[[M]:[M]],1,1,0,AC[[AB]:[AB]])),PRODUCT(INDEX(CMB[[BD_0O]:[BD_2O]],MATCH(ROUND(MIN(SUM(CF$4,$O110/1000),SUM($O110,CF$4/1000)),3),CMB[[Cmb_ID]:[Cmb_ID]],0),SUM(N(CF$1),N($R110),1)),CHOOSE(AC[[M]:[M]],1,0,1,AC[[DB]:[DB]])),PRODUCT(SUM(ROUND(AVERAGE(VALUE(CF$3),VALUE($P110)),0),CHOOSE(IF(OR(CF$1,$R110),4,INDEX(CMB[[Res_Rare]:[Res_Rare]],MATCH(ROUND(MIN(SUM(CF$4,$O110/1000),SUM($O110,CF$4/1000)),3),CMB[[Cmb_ID]:[Cmb_ID]],0))),-1,-1,0,0)),IF(OR(CF$1,$R110),4,INDEX(CMB[[Cmb_Rare]:[Cmb_Rare]],MATCH(ROUND(MIN(SUM(CF$4,$O110/1000),SUM($O110,CF$4/1000)),3),CMB[[Cmb_ID]:[Cmb_ID]],0))),CHOOSE(AC[[M]:[M]],2,1,1,SUM(AC[[AB]:[DB]])))),""))</f>
        <v/>
      </c>
      <c r="CG110" t="str">
        <f>IF(OR(CG$5="",$S110=""),"",IFERROR(SUM(PRODUCT(INDEX(CMB[[BA_0O]:[BA_2O]],MATCH(ROUND(MIN(SUM(CG$4,$O110/1000),SUM($O110,CG$4/1000)),3),CMB[[Cmb_ID]:[Cmb_ID]],0),SUM(N(CG$1),N($R110),1)),CHOOSE(AC[[M]:[M]],1,1,0,AC[[AB]:[AB]])),PRODUCT(INDEX(CMB[[BD_0O]:[BD_2O]],MATCH(ROUND(MIN(SUM(CG$4,$O110/1000),SUM($O110,CG$4/1000)),3),CMB[[Cmb_ID]:[Cmb_ID]],0),SUM(N(CG$1),N($R110),1)),CHOOSE(AC[[M]:[M]],1,0,1,AC[[DB]:[DB]])),PRODUCT(SUM(ROUND(AVERAGE(VALUE(CG$3),VALUE($P110)),0),CHOOSE(IF(OR(CG$1,$R110),4,INDEX(CMB[[Res_Rare]:[Res_Rare]],MATCH(ROUND(MIN(SUM(CG$4,$O110/1000),SUM($O110,CG$4/1000)),3),CMB[[Cmb_ID]:[Cmb_ID]],0))),-1,-1,0,0)),IF(OR(CG$1,$R110),4,INDEX(CMB[[Cmb_Rare]:[Cmb_Rare]],MATCH(ROUND(MIN(SUM(CG$4,$O110/1000),SUM($O110,CG$4/1000)),3),CMB[[Cmb_ID]:[Cmb_ID]],0))),CHOOSE(AC[[M]:[M]],2,1,1,SUM(AC[[AB]:[DB]])))),""))</f>
        <v/>
      </c>
      <c r="CH110" t="str">
        <f>IF(OR(CH$5="",$S110=""),"",IFERROR(SUM(PRODUCT(INDEX(CMB[[BA_0O]:[BA_2O]],MATCH(ROUND(MIN(SUM(CH$4,$O110/1000),SUM($O110,CH$4/1000)),3),CMB[[Cmb_ID]:[Cmb_ID]],0),SUM(N(CH$1),N($R110),1)),CHOOSE(AC[[M]:[M]],1,1,0,AC[[AB]:[AB]])),PRODUCT(INDEX(CMB[[BD_0O]:[BD_2O]],MATCH(ROUND(MIN(SUM(CH$4,$O110/1000),SUM($O110,CH$4/1000)),3),CMB[[Cmb_ID]:[Cmb_ID]],0),SUM(N(CH$1),N($R110),1)),CHOOSE(AC[[M]:[M]],1,0,1,AC[[DB]:[DB]])),PRODUCT(SUM(ROUND(AVERAGE(VALUE(CH$3),VALUE($P110)),0),CHOOSE(IF(OR(CH$1,$R110),4,INDEX(CMB[[Res_Rare]:[Res_Rare]],MATCH(ROUND(MIN(SUM(CH$4,$O110/1000),SUM($O110,CH$4/1000)),3),CMB[[Cmb_ID]:[Cmb_ID]],0))),-1,-1,0,0)),IF(OR(CH$1,$R110),4,INDEX(CMB[[Cmb_Rare]:[Cmb_Rare]],MATCH(ROUND(MIN(SUM(CH$4,$O110/1000),SUM($O110,CH$4/1000)),3),CMB[[Cmb_ID]:[Cmb_ID]],0))),CHOOSE(AC[[M]:[M]],2,1,1,SUM(AC[[AB]:[DB]])))),""))</f>
        <v/>
      </c>
      <c r="CI110" t="str">
        <f>IF(OR(CI$5="",$S110=""),"",IFERROR(SUM(PRODUCT(INDEX(CMB[[BA_0O]:[BA_2O]],MATCH(ROUND(MIN(SUM(CI$4,$O110/1000),SUM($O110,CI$4/1000)),3),CMB[[Cmb_ID]:[Cmb_ID]],0),SUM(N(CI$1),N($R110),1)),CHOOSE(AC[[M]:[M]],1,1,0,AC[[AB]:[AB]])),PRODUCT(INDEX(CMB[[BD_0O]:[BD_2O]],MATCH(ROUND(MIN(SUM(CI$4,$O110/1000),SUM($O110,CI$4/1000)),3),CMB[[Cmb_ID]:[Cmb_ID]],0),SUM(N(CI$1),N($R110),1)),CHOOSE(AC[[M]:[M]],1,0,1,AC[[DB]:[DB]])),PRODUCT(SUM(ROUND(AVERAGE(VALUE(CI$3),VALUE($P110)),0),CHOOSE(IF(OR(CI$1,$R110),4,INDEX(CMB[[Res_Rare]:[Res_Rare]],MATCH(ROUND(MIN(SUM(CI$4,$O110/1000),SUM($O110,CI$4/1000)),3),CMB[[Cmb_ID]:[Cmb_ID]],0))),-1,-1,0,0)),IF(OR(CI$1,$R110),4,INDEX(CMB[[Cmb_Rare]:[Cmb_Rare]],MATCH(ROUND(MIN(SUM(CI$4,$O110/1000),SUM($O110,CI$4/1000)),3),CMB[[Cmb_ID]:[Cmb_ID]],0))),CHOOSE(AC[[M]:[M]],2,1,1,SUM(AC[[AB]:[DB]])))),""))</f>
        <v/>
      </c>
      <c r="CJ110" t="str">
        <f>IF(OR(CJ$5="",$S110=""),"",IFERROR(SUM(PRODUCT(INDEX(CMB[[BA_0O]:[BA_2O]],MATCH(ROUND(MIN(SUM(CJ$4,$O110/1000),SUM($O110,CJ$4/1000)),3),CMB[[Cmb_ID]:[Cmb_ID]],0),SUM(N(CJ$1),N($R110),1)),CHOOSE(AC[[M]:[M]],1,1,0,AC[[AB]:[AB]])),PRODUCT(INDEX(CMB[[BD_0O]:[BD_2O]],MATCH(ROUND(MIN(SUM(CJ$4,$O110/1000),SUM($O110,CJ$4/1000)),3),CMB[[Cmb_ID]:[Cmb_ID]],0),SUM(N(CJ$1),N($R110),1)),CHOOSE(AC[[M]:[M]],1,0,1,AC[[DB]:[DB]])),PRODUCT(SUM(ROUND(AVERAGE(VALUE(CJ$3),VALUE($P110)),0),CHOOSE(IF(OR(CJ$1,$R110),4,INDEX(CMB[[Res_Rare]:[Res_Rare]],MATCH(ROUND(MIN(SUM(CJ$4,$O110/1000),SUM($O110,CJ$4/1000)),3),CMB[[Cmb_ID]:[Cmb_ID]],0))),-1,-1,0,0)),IF(OR(CJ$1,$R110),4,INDEX(CMB[[Cmb_Rare]:[Cmb_Rare]],MATCH(ROUND(MIN(SUM(CJ$4,$O110/1000),SUM($O110,CJ$4/1000)),3),CMB[[Cmb_ID]:[Cmb_ID]],0))),CHOOSE(AC[[M]:[M]],2,1,1,SUM(AC[[AB]:[DB]])))),""))</f>
        <v/>
      </c>
      <c r="CK110" t="str">
        <f>IF(OR(CK$5="",$S110=""),"",IFERROR(SUM(PRODUCT(INDEX(CMB[[BA_0O]:[BA_2O]],MATCH(ROUND(MIN(SUM(CK$4,$O110/1000),SUM($O110,CK$4/1000)),3),CMB[[Cmb_ID]:[Cmb_ID]],0),SUM(N(CK$1),N($R110),1)),CHOOSE(AC[[M]:[M]],1,1,0,AC[[AB]:[AB]])),PRODUCT(INDEX(CMB[[BD_0O]:[BD_2O]],MATCH(ROUND(MIN(SUM(CK$4,$O110/1000),SUM($O110,CK$4/1000)),3),CMB[[Cmb_ID]:[Cmb_ID]],0),SUM(N(CK$1),N($R110),1)),CHOOSE(AC[[M]:[M]],1,0,1,AC[[DB]:[DB]])),PRODUCT(SUM(ROUND(AVERAGE(VALUE(CK$3),VALUE($P110)),0),CHOOSE(IF(OR(CK$1,$R110),4,INDEX(CMB[[Res_Rare]:[Res_Rare]],MATCH(ROUND(MIN(SUM(CK$4,$O110/1000),SUM($O110,CK$4/1000)),3),CMB[[Cmb_ID]:[Cmb_ID]],0))),-1,-1,0,0)),IF(OR(CK$1,$R110),4,INDEX(CMB[[Cmb_Rare]:[Cmb_Rare]],MATCH(ROUND(MIN(SUM(CK$4,$O110/1000),SUM($O110,CK$4/1000)),3),CMB[[Cmb_ID]:[Cmb_ID]],0))),CHOOSE(AC[[M]:[M]],2,1,1,SUM(AC[[AB]:[DB]])))),""))</f>
        <v/>
      </c>
      <c r="CL110" t="str">
        <f>IF(OR(CL$5="",$S110=""),"",IFERROR(SUM(PRODUCT(INDEX(CMB[[BA_0O]:[BA_2O]],MATCH(ROUND(MIN(SUM(CL$4,$O110/1000),SUM($O110,CL$4/1000)),3),CMB[[Cmb_ID]:[Cmb_ID]],0),SUM(N(CL$1),N($R110),1)),CHOOSE(AC[[M]:[M]],1,1,0,AC[[AB]:[AB]])),PRODUCT(INDEX(CMB[[BD_0O]:[BD_2O]],MATCH(ROUND(MIN(SUM(CL$4,$O110/1000),SUM($O110,CL$4/1000)),3),CMB[[Cmb_ID]:[Cmb_ID]],0),SUM(N(CL$1),N($R110),1)),CHOOSE(AC[[M]:[M]],1,0,1,AC[[DB]:[DB]])),PRODUCT(SUM(ROUND(AVERAGE(VALUE(CL$3),VALUE($P110)),0),CHOOSE(IF(OR(CL$1,$R110),4,INDEX(CMB[[Res_Rare]:[Res_Rare]],MATCH(ROUND(MIN(SUM(CL$4,$O110/1000),SUM($O110,CL$4/1000)),3),CMB[[Cmb_ID]:[Cmb_ID]],0))),-1,-1,0,0)),IF(OR(CL$1,$R110),4,INDEX(CMB[[Cmb_Rare]:[Cmb_Rare]],MATCH(ROUND(MIN(SUM(CL$4,$O110/1000),SUM($O110,CL$4/1000)),3),CMB[[Cmb_ID]:[Cmb_ID]],0))),CHOOSE(AC[[M]:[M]],2,1,1,SUM(AC[[AB]:[DB]])))),""))</f>
        <v/>
      </c>
      <c r="CM110" t="str">
        <f>IF(OR(CM$5="",$S110=""),"",IFERROR(SUM(PRODUCT(INDEX(CMB[[BA_0O]:[BA_2O]],MATCH(ROUND(MIN(SUM(CM$4,$O110/1000),SUM($O110,CM$4/1000)),3),CMB[[Cmb_ID]:[Cmb_ID]],0),SUM(N(CM$1),N($R110),1)),CHOOSE(AC[[M]:[M]],1,1,0,AC[[AB]:[AB]])),PRODUCT(INDEX(CMB[[BD_0O]:[BD_2O]],MATCH(ROUND(MIN(SUM(CM$4,$O110/1000),SUM($O110,CM$4/1000)),3),CMB[[Cmb_ID]:[Cmb_ID]],0),SUM(N(CM$1),N($R110),1)),CHOOSE(AC[[M]:[M]],1,0,1,AC[[DB]:[DB]])),PRODUCT(SUM(ROUND(AVERAGE(VALUE(CM$3),VALUE($P110)),0),CHOOSE(IF(OR(CM$1,$R110),4,INDEX(CMB[[Res_Rare]:[Res_Rare]],MATCH(ROUND(MIN(SUM(CM$4,$O110/1000),SUM($O110,CM$4/1000)),3),CMB[[Cmb_ID]:[Cmb_ID]],0))),-1,-1,0,0)),IF(OR(CM$1,$R110),4,INDEX(CMB[[Cmb_Rare]:[Cmb_Rare]],MATCH(ROUND(MIN(SUM(CM$4,$O110/1000),SUM($O110,CM$4/1000)),3),CMB[[Cmb_ID]:[Cmb_ID]],0))),CHOOSE(AC[[M]:[M]],2,1,1,SUM(AC[[AB]:[DB]])))),""))</f>
        <v/>
      </c>
      <c r="CN110" t="str">
        <f>IF(OR(CN$5="",$S110=""),"",IFERROR(SUM(PRODUCT(INDEX(CMB[[BA_0O]:[BA_2O]],MATCH(ROUND(MIN(SUM(CN$4,$O110/1000),SUM($O110,CN$4/1000)),3),CMB[[Cmb_ID]:[Cmb_ID]],0),SUM(N(CN$1),N($R110),1)),CHOOSE(AC[[M]:[M]],1,1,0,AC[[AB]:[AB]])),PRODUCT(INDEX(CMB[[BD_0O]:[BD_2O]],MATCH(ROUND(MIN(SUM(CN$4,$O110/1000),SUM($O110,CN$4/1000)),3),CMB[[Cmb_ID]:[Cmb_ID]],0),SUM(N(CN$1),N($R110),1)),CHOOSE(AC[[M]:[M]],1,0,1,AC[[DB]:[DB]])),PRODUCT(SUM(ROUND(AVERAGE(VALUE(CN$3),VALUE($P110)),0),CHOOSE(IF(OR(CN$1,$R110),4,INDEX(CMB[[Res_Rare]:[Res_Rare]],MATCH(ROUND(MIN(SUM(CN$4,$O110/1000),SUM($O110,CN$4/1000)),3),CMB[[Cmb_ID]:[Cmb_ID]],0))),-1,-1,0,0)),IF(OR(CN$1,$R110),4,INDEX(CMB[[Cmb_Rare]:[Cmb_Rare]],MATCH(ROUND(MIN(SUM(CN$4,$O110/1000),SUM($O110,CN$4/1000)),3),CMB[[Cmb_ID]:[Cmb_ID]],0))),CHOOSE(AC[[M]:[M]],2,1,1,SUM(AC[[AB]:[DB]])))),""))</f>
        <v/>
      </c>
      <c r="CO110" t="str">
        <f>IF(OR(CO$5="",$S110=""),"",IFERROR(SUM(PRODUCT(INDEX(CMB[[BA_0O]:[BA_2O]],MATCH(ROUND(MIN(SUM(CO$4,$O110/1000),SUM($O110,CO$4/1000)),3),CMB[[Cmb_ID]:[Cmb_ID]],0),SUM(N(CO$1),N($R110),1)),CHOOSE(AC[[M]:[M]],1,1,0,AC[[AB]:[AB]])),PRODUCT(INDEX(CMB[[BD_0O]:[BD_2O]],MATCH(ROUND(MIN(SUM(CO$4,$O110/1000),SUM($O110,CO$4/1000)),3),CMB[[Cmb_ID]:[Cmb_ID]],0),SUM(N(CO$1),N($R110),1)),CHOOSE(AC[[M]:[M]],1,0,1,AC[[DB]:[DB]])),PRODUCT(SUM(ROUND(AVERAGE(VALUE(CO$3),VALUE($P110)),0),CHOOSE(IF(OR(CO$1,$R110),4,INDEX(CMB[[Res_Rare]:[Res_Rare]],MATCH(ROUND(MIN(SUM(CO$4,$O110/1000),SUM($O110,CO$4/1000)),3),CMB[[Cmb_ID]:[Cmb_ID]],0))),-1,-1,0,0)),IF(OR(CO$1,$R110),4,INDEX(CMB[[Cmb_Rare]:[Cmb_Rare]],MATCH(ROUND(MIN(SUM(CO$4,$O110/1000),SUM($O110,CO$4/1000)),3),CMB[[Cmb_ID]:[Cmb_ID]],0))),CHOOSE(AC[[M]:[M]],2,1,1,SUM(AC[[AB]:[DB]])))),""))</f>
        <v/>
      </c>
      <c r="CP110" t="str">
        <f>IF(OR(CP$5="",$S110=""),"",IFERROR(SUM(PRODUCT(INDEX(CMB[[BA_0O]:[BA_2O]],MATCH(ROUND(MIN(SUM(CP$4,$O110/1000),SUM($O110,CP$4/1000)),3),CMB[[Cmb_ID]:[Cmb_ID]],0),SUM(N(CP$1),N($R110),1)),CHOOSE(AC[[M]:[M]],1,1,0,AC[[AB]:[AB]])),PRODUCT(INDEX(CMB[[BD_0O]:[BD_2O]],MATCH(ROUND(MIN(SUM(CP$4,$O110/1000),SUM($O110,CP$4/1000)),3),CMB[[Cmb_ID]:[Cmb_ID]],0),SUM(N(CP$1),N($R110),1)),CHOOSE(AC[[M]:[M]],1,0,1,AC[[DB]:[DB]])),PRODUCT(SUM(ROUND(AVERAGE(VALUE(CP$3),VALUE($P110)),0),CHOOSE(IF(OR(CP$1,$R110),4,INDEX(CMB[[Res_Rare]:[Res_Rare]],MATCH(ROUND(MIN(SUM(CP$4,$O110/1000),SUM($O110,CP$4/1000)),3),CMB[[Cmb_ID]:[Cmb_ID]],0))),-1,-1,0,0)),IF(OR(CP$1,$R110),4,INDEX(CMB[[Cmb_Rare]:[Cmb_Rare]],MATCH(ROUND(MIN(SUM(CP$4,$O110/1000),SUM($O110,CP$4/1000)),3),CMB[[Cmb_ID]:[Cmb_ID]],0))),CHOOSE(AC[[M]:[M]],2,1,1,SUM(AC[[AB]:[DB]])))),""))</f>
        <v/>
      </c>
      <c r="CQ110" t="str">
        <f>IF(OR(CQ$5="",$S110=""),"",IFERROR(SUM(PRODUCT(INDEX(CMB[[BA_0O]:[BA_2O]],MATCH(ROUND(MIN(SUM(CQ$4,$O110/1000),SUM($O110,CQ$4/1000)),3),CMB[[Cmb_ID]:[Cmb_ID]],0),SUM(N(CQ$1),N($R110),1)),CHOOSE(AC[[M]:[M]],1,1,0,AC[[AB]:[AB]])),PRODUCT(INDEX(CMB[[BD_0O]:[BD_2O]],MATCH(ROUND(MIN(SUM(CQ$4,$O110/1000),SUM($O110,CQ$4/1000)),3),CMB[[Cmb_ID]:[Cmb_ID]],0),SUM(N(CQ$1),N($R110),1)),CHOOSE(AC[[M]:[M]],1,0,1,AC[[DB]:[DB]])),PRODUCT(SUM(ROUND(AVERAGE(VALUE(CQ$3),VALUE($P110)),0),CHOOSE(IF(OR(CQ$1,$R110),4,INDEX(CMB[[Res_Rare]:[Res_Rare]],MATCH(ROUND(MIN(SUM(CQ$4,$O110/1000),SUM($O110,CQ$4/1000)),3),CMB[[Cmb_ID]:[Cmb_ID]],0))),-1,-1,0,0)),IF(OR(CQ$1,$R110),4,INDEX(CMB[[Cmb_Rare]:[Cmb_Rare]],MATCH(ROUND(MIN(SUM(CQ$4,$O110/1000),SUM($O110,CQ$4/1000)),3),CMB[[Cmb_ID]:[Cmb_ID]],0))),CHOOSE(AC[[M]:[M]],2,1,1,SUM(AC[[AB]:[DB]])))),""))</f>
        <v/>
      </c>
      <c r="CR110" t="str">
        <f>IF(OR(CR$5="",$S110=""),"",IFERROR(SUM(PRODUCT(INDEX(CMB[[BA_0O]:[BA_2O]],MATCH(ROUND(MIN(SUM(CR$4,$O110/1000),SUM($O110,CR$4/1000)),3),CMB[[Cmb_ID]:[Cmb_ID]],0),SUM(N(CR$1),N($R110),1)),CHOOSE(AC[[M]:[M]],1,1,0,AC[[AB]:[AB]])),PRODUCT(INDEX(CMB[[BD_0O]:[BD_2O]],MATCH(ROUND(MIN(SUM(CR$4,$O110/1000),SUM($O110,CR$4/1000)),3),CMB[[Cmb_ID]:[Cmb_ID]],0),SUM(N(CR$1),N($R110),1)),CHOOSE(AC[[M]:[M]],1,0,1,AC[[DB]:[DB]])),PRODUCT(SUM(ROUND(AVERAGE(VALUE(CR$3),VALUE($P110)),0),CHOOSE(IF(OR(CR$1,$R110),4,INDEX(CMB[[Res_Rare]:[Res_Rare]],MATCH(ROUND(MIN(SUM(CR$4,$O110/1000),SUM($O110,CR$4/1000)),3),CMB[[Cmb_ID]:[Cmb_ID]],0))),-1,-1,0,0)),IF(OR(CR$1,$R110),4,INDEX(CMB[[Cmb_Rare]:[Cmb_Rare]],MATCH(ROUND(MIN(SUM(CR$4,$O110/1000),SUM($O110,CR$4/1000)),3),CMB[[Cmb_ID]:[Cmb_ID]],0))),CHOOSE(AC[[M]:[M]],2,1,1,SUM(AC[[AB]:[DB]])))),""))</f>
        <v/>
      </c>
      <c r="CS110" t="str">
        <f>IF(OR(CS$5="",$S110=""),"",IFERROR(SUM(PRODUCT(INDEX(CMB[[BA_0O]:[BA_2O]],MATCH(ROUND(MIN(SUM(CS$4,$O110/1000),SUM($O110,CS$4/1000)),3),CMB[[Cmb_ID]:[Cmb_ID]],0),SUM(N(CS$1),N($R110),1)),CHOOSE(AC[[M]:[M]],1,1,0,AC[[AB]:[AB]])),PRODUCT(INDEX(CMB[[BD_0O]:[BD_2O]],MATCH(ROUND(MIN(SUM(CS$4,$O110/1000),SUM($O110,CS$4/1000)),3),CMB[[Cmb_ID]:[Cmb_ID]],0),SUM(N(CS$1),N($R110),1)),CHOOSE(AC[[M]:[M]],1,0,1,AC[[DB]:[DB]])),PRODUCT(SUM(ROUND(AVERAGE(VALUE(CS$3),VALUE($P110)),0),CHOOSE(IF(OR(CS$1,$R110),4,INDEX(CMB[[Res_Rare]:[Res_Rare]],MATCH(ROUND(MIN(SUM(CS$4,$O110/1000),SUM($O110,CS$4/1000)),3),CMB[[Cmb_ID]:[Cmb_ID]],0))),-1,-1,0,0)),IF(OR(CS$1,$R110),4,INDEX(CMB[[Cmb_Rare]:[Cmb_Rare]],MATCH(ROUND(MIN(SUM(CS$4,$O110/1000),SUM($O110,CS$4/1000)),3),CMB[[Cmb_ID]:[Cmb_ID]],0))),CHOOSE(AC[[M]:[M]],2,1,1,SUM(AC[[AB]:[DB]])))),""))</f>
        <v/>
      </c>
      <c r="CT110" t="str">
        <f>IF(OR(CT$5="",$S110=""),"",IFERROR(SUM(PRODUCT(INDEX(CMB[[BA_0O]:[BA_2O]],MATCH(ROUND(MIN(SUM(CT$4,$O110/1000),SUM($O110,CT$4/1000)),3),CMB[[Cmb_ID]:[Cmb_ID]],0),SUM(N(CT$1),N($R110),1)),CHOOSE(AC[[M]:[M]],1,1,0,AC[[AB]:[AB]])),PRODUCT(INDEX(CMB[[BD_0O]:[BD_2O]],MATCH(ROUND(MIN(SUM(CT$4,$O110/1000),SUM($O110,CT$4/1000)),3),CMB[[Cmb_ID]:[Cmb_ID]],0),SUM(N(CT$1),N($R110),1)),CHOOSE(AC[[M]:[M]],1,0,1,AC[[DB]:[DB]])),PRODUCT(SUM(ROUND(AVERAGE(VALUE(CT$3),VALUE($P110)),0),CHOOSE(IF(OR(CT$1,$R110),4,INDEX(CMB[[Res_Rare]:[Res_Rare]],MATCH(ROUND(MIN(SUM(CT$4,$O110/1000),SUM($O110,CT$4/1000)),3),CMB[[Cmb_ID]:[Cmb_ID]],0))),-1,-1,0,0)),IF(OR(CT$1,$R110),4,INDEX(CMB[[Cmb_Rare]:[Cmb_Rare]],MATCH(ROUND(MIN(SUM(CT$4,$O110/1000),SUM($O110,CT$4/1000)),3),CMB[[Cmb_ID]:[Cmb_ID]],0))),CHOOSE(AC[[M]:[M]],2,1,1,SUM(AC[[AB]:[DB]])))),""))</f>
        <v/>
      </c>
      <c r="CU110" t="str">
        <f>IF(OR(CU$5="",$S110=""),"",IFERROR(SUM(PRODUCT(INDEX(CMB[[BA_0O]:[BA_2O]],MATCH(ROUND(MIN(SUM(CU$4,$O110/1000),SUM($O110,CU$4/1000)),3),CMB[[Cmb_ID]:[Cmb_ID]],0),SUM(N(CU$1),N($R110),1)),CHOOSE(AC[[M]:[M]],1,1,0,AC[[AB]:[AB]])),PRODUCT(INDEX(CMB[[BD_0O]:[BD_2O]],MATCH(ROUND(MIN(SUM(CU$4,$O110/1000),SUM($O110,CU$4/1000)),3),CMB[[Cmb_ID]:[Cmb_ID]],0),SUM(N(CU$1),N($R110),1)),CHOOSE(AC[[M]:[M]],1,0,1,AC[[DB]:[DB]])),PRODUCT(SUM(ROUND(AVERAGE(VALUE(CU$3),VALUE($P110)),0),CHOOSE(IF(OR(CU$1,$R110),4,INDEX(CMB[[Res_Rare]:[Res_Rare]],MATCH(ROUND(MIN(SUM(CU$4,$O110/1000),SUM($O110,CU$4/1000)),3),CMB[[Cmb_ID]:[Cmb_ID]],0))),-1,-1,0,0)),IF(OR(CU$1,$R110),4,INDEX(CMB[[Cmb_Rare]:[Cmb_Rare]],MATCH(ROUND(MIN(SUM(CU$4,$O110/1000),SUM($O110,CU$4/1000)),3),CMB[[Cmb_ID]:[Cmb_ID]],0))),CHOOSE(AC[[M]:[M]],2,1,1,SUM(AC[[AB]:[DB]])))),""))</f>
        <v/>
      </c>
      <c r="CV110" t="str">
        <f>IF(OR(CV$5="",$S110=""),"",IFERROR(SUM(PRODUCT(INDEX(CMB[[BA_0O]:[BA_2O]],MATCH(ROUND(MIN(SUM(CV$4,$O110/1000),SUM($O110,CV$4/1000)),3),CMB[[Cmb_ID]:[Cmb_ID]],0),SUM(N(CV$1),N($R110),1)),CHOOSE(AC[[M]:[M]],1,1,0,AC[[AB]:[AB]])),PRODUCT(INDEX(CMB[[BD_0O]:[BD_2O]],MATCH(ROUND(MIN(SUM(CV$4,$O110/1000),SUM($O110,CV$4/1000)),3),CMB[[Cmb_ID]:[Cmb_ID]],0),SUM(N(CV$1),N($R110),1)),CHOOSE(AC[[M]:[M]],1,0,1,AC[[DB]:[DB]])),PRODUCT(SUM(ROUND(AVERAGE(VALUE(CV$3),VALUE($P110)),0),CHOOSE(IF(OR(CV$1,$R110),4,INDEX(CMB[[Res_Rare]:[Res_Rare]],MATCH(ROUND(MIN(SUM(CV$4,$O110/1000),SUM($O110,CV$4/1000)),3),CMB[[Cmb_ID]:[Cmb_ID]],0))),-1,-1,0,0)),IF(OR(CV$1,$R110),4,INDEX(CMB[[Cmb_Rare]:[Cmb_Rare]],MATCH(ROUND(MIN(SUM(CV$4,$O110/1000),SUM($O110,CV$4/1000)),3),CMB[[Cmb_ID]:[Cmb_ID]],0))),CHOOSE(AC[[M]:[M]],2,1,1,SUM(AC[[AB]:[DB]])))),""))</f>
        <v/>
      </c>
      <c r="CW110" t="str">
        <f>IF(OR(CW$5="",$S110=""),"",IFERROR(SUM(PRODUCT(INDEX(CMB[[BA_0O]:[BA_2O]],MATCH(ROUND(MIN(SUM(CW$4,$O110/1000),SUM($O110,CW$4/1000)),3),CMB[[Cmb_ID]:[Cmb_ID]],0),SUM(N(CW$1),N($R110),1)),CHOOSE(AC[[M]:[M]],1,1,0,AC[[AB]:[AB]])),PRODUCT(INDEX(CMB[[BD_0O]:[BD_2O]],MATCH(ROUND(MIN(SUM(CW$4,$O110/1000),SUM($O110,CW$4/1000)),3),CMB[[Cmb_ID]:[Cmb_ID]],0),SUM(N(CW$1),N($R110),1)),CHOOSE(AC[[M]:[M]],1,0,1,AC[[DB]:[DB]])),PRODUCT(SUM(ROUND(AVERAGE(VALUE(CW$3),VALUE($P110)),0),CHOOSE(IF(OR(CW$1,$R110),4,INDEX(CMB[[Res_Rare]:[Res_Rare]],MATCH(ROUND(MIN(SUM(CW$4,$O110/1000),SUM($O110,CW$4/1000)),3),CMB[[Cmb_ID]:[Cmb_ID]],0))),-1,-1,0,0)),IF(OR(CW$1,$R110),4,INDEX(CMB[[Cmb_Rare]:[Cmb_Rare]],MATCH(ROUND(MIN(SUM(CW$4,$O110/1000),SUM($O110,CW$4/1000)),3),CMB[[Cmb_ID]:[Cmb_ID]],0))),CHOOSE(AC[[M]:[M]],2,1,1,SUM(AC[[AB]:[DB]])))),""))</f>
        <v/>
      </c>
      <c r="CX110" t="str">
        <f>IF(OR(CX$5="",$S110=""),"",IFERROR(SUM(PRODUCT(INDEX(CMB[[BA_0O]:[BA_2O]],MATCH(ROUND(MIN(SUM(CX$4,$O110/1000),SUM($O110,CX$4/1000)),3),CMB[[Cmb_ID]:[Cmb_ID]],0),SUM(N(CX$1),N($R110),1)),CHOOSE(AC[[M]:[M]],1,1,0,AC[[AB]:[AB]])),PRODUCT(INDEX(CMB[[BD_0O]:[BD_2O]],MATCH(ROUND(MIN(SUM(CX$4,$O110/1000),SUM($O110,CX$4/1000)),3),CMB[[Cmb_ID]:[Cmb_ID]],0),SUM(N(CX$1),N($R110),1)),CHOOSE(AC[[M]:[M]],1,0,1,AC[[DB]:[DB]])),PRODUCT(SUM(ROUND(AVERAGE(VALUE(CX$3),VALUE($P110)),0),CHOOSE(IF(OR(CX$1,$R110),4,INDEX(CMB[[Res_Rare]:[Res_Rare]],MATCH(ROUND(MIN(SUM(CX$4,$O110/1000),SUM($O110,CX$4/1000)),3),CMB[[Cmb_ID]:[Cmb_ID]],0))),-1,-1,0,0)),IF(OR(CX$1,$R110),4,INDEX(CMB[[Cmb_Rare]:[Cmb_Rare]],MATCH(ROUND(MIN(SUM(CX$4,$O110/1000),SUM($O110,CX$4/1000)),3),CMB[[Cmb_ID]:[Cmb_ID]],0))),CHOOSE(AC[[M]:[M]],2,1,1,SUM(AC[[AB]:[DB]])))),""))</f>
        <v/>
      </c>
      <c r="CY110" t="str">
        <f>IF(OR(CY$5="",$S110=""),"",IFERROR(SUM(PRODUCT(INDEX(CMB[[BA_0O]:[BA_2O]],MATCH(ROUND(MIN(SUM(CY$4,$O110/1000),SUM($O110,CY$4/1000)),3),CMB[[Cmb_ID]:[Cmb_ID]],0),SUM(N(CY$1),N($R110),1)),CHOOSE(AC[[M]:[M]],1,1,0,AC[[AB]:[AB]])),PRODUCT(INDEX(CMB[[BD_0O]:[BD_2O]],MATCH(ROUND(MIN(SUM(CY$4,$O110/1000),SUM($O110,CY$4/1000)),3),CMB[[Cmb_ID]:[Cmb_ID]],0),SUM(N(CY$1),N($R110),1)),CHOOSE(AC[[M]:[M]],1,0,1,AC[[DB]:[DB]])),PRODUCT(SUM(ROUND(AVERAGE(VALUE(CY$3),VALUE($P110)),0),CHOOSE(IF(OR(CY$1,$R110),4,INDEX(CMB[[Res_Rare]:[Res_Rare]],MATCH(ROUND(MIN(SUM(CY$4,$O110/1000),SUM($O110,CY$4/1000)),3),CMB[[Cmb_ID]:[Cmb_ID]],0))),-1,-1,0,0)),IF(OR(CY$1,$R110),4,INDEX(CMB[[Cmb_Rare]:[Cmb_Rare]],MATCH(ROUND(MIN(SUM(CY$4,$O110/1000),SUM($O110,CY$4/1000)),3),CMB[[Cmb_ID]:[Cmb_ID]],0))),CHOOSE(AC[[M]:[M]],2,1,1,SUM(AC[[AB]:[DB]])))),""))</f>
        <v/>
      </c>
      <c r="CZ110" t="str">
        <f>IF(OR(CZ$5="",$S110=""),"",IFERROR(SUM(PRODUCT(INDEX(CMB[[BA_0O]:[BA_2O]],MATCH(ROUND(MIN(SUM(CZ$4,$O110/1000),SUM($O110,CZ$4/1000)),3),CMB[[Cmb_ID]:[Cmb_ID]],0),SUM(N(CZ$1),N($R110),1)),CHOOSE(AC[[M]:[M]],1,1,0,AC[[AB]:[AB]])),PRODUCT(INDEX(CMB[[BD_0O]:[BD_2O]],MATCH(ROUND(MIN(SUM(CZ$4,$O110/1000),SUM($O110,CZ$4/1000)),3),CMB[[Cmb_ID]:[Cmb_ID]],0),SUM(N(CZ$1),N($R110),1)),CHOOSE(AC[[M]:[M]],1,0,1,AC[[DB]:[DB]])),PRODUCT(SUM(ROUND(AVERAGE(VALUE(CZ$3),VALUE($P110)),0),CHOOSE(IF(OR(CZ$1,$R110),4,INDEX(CMB[[Res_Rare]:[Res_Rare]],MATCH(ROUND(MIN(SUM(CZ$4,$O110/1000),SUM($O110,CZ$4/1000)),3),CMB[[Cmb_ID]:[Cmb_ID]],0))),-1,-1,0,0)),IF(OR(CZ$1,$R110),4,INDEX(CMB[[Cmb_Rare]:[Cmb_Rare]],MATCH(ROUND(MIN(SUM(CZ$4,$O110/1000),SUM($O110,CZ$4/1000)),3),CMB[[Cmb_ID]:[Cmb_ID]],0))),CHOOSE(AC[[M]:[M]],2,1,1,SUM(AC[[AB]:[DB]])))),""))</f>
        <v/>
      </c>
      <c r="DA110" t="str">
        <f>IF(OR(DA$5="",$S110=""),"",IFERROR(SUM(PRODUCT(INDEX(CMB[[BA_0O]:[BA_2O]],MATCH(ROUND(MIN(SUM(DA$4,$O110/1000),SUM($O110,DA$4/1000)),3),CMB[[Cmb_ID]:[Cmb_ID]],0),SUM(N(DA$1),N($R110),1)),CHOOSE(AC[[M]:[M]],1,1,0,AC[[AB]:[AB]])),PRODUCT(INDEX(CMB[[BD_0O]:[BD_2O]],MATCH(ROUND(MIN(SUM(DA$4,$O110/1000),SUM($O110,DA$4/1000)),3),CMB[[Cmb_ID]:[Cmb_ID]],0),SUM(N(DA$1),N($R110),1)),CHOOSE(AC[[M]:[M]],1,0,1,AC[[DB]:[DB]])),PRODUCT(SUM(ROUND(AVERAGE(VALUE(DA$3),VALUE($P110)),0),CHOOSE(IF(OR(DA$1,$R110),4,INDEX(CMB[[Res_Rare]:[Res_Rare]],MATCH(ROUND(MIN(SUM(DA$4,$O110/1000),SUM($O110,DA$4/1000)),3),CMB[[Cmb_ID]:[Cmb_ID]],0))),-1,-1,0,0)),IF(OR(DA$1,$R110),4,INDEX(CMB[[Cmb_Rare]:[Cmb_Rare]],MATCH(ROUND(MIN(SUM(DA$4,$O110/1000),SUM($O110,DA$4/1000)),3),CMB[[Cmb_ID]:[Cmb_ID]],0))),CHOOSE(AC[[M]:[M]],2,1,1,SUM(AC[[AB]:[DB]])))),""))</f>
        <v/>
      </c>
      <c r="DB110" t="str">
        <f>IF(OR(DB$5="",$S110=""),"",IFERROR(SUM(PRODUCT(INDEX(CMB[[BA_0O]:[BA_2O]],MATCH(ROUND(MIN(SUM(DB$4,$O110/1000),SUM($O110,DB$4/1000)),3),CMB[[Cmb_ID]:[Cmb_ID]],0),SUM(N(DB$1),N($R110),1)),CHOOSE(AC[[M]:[M]],1,1,0,AC[[AB]:[AB]])),PRODUCT(INDEX(CMB[[BD_0O]:[BD_2O]],MATCH(ROUND(MIN(SUM(DB$4,$O110/1000),SUM($O110,DB$4/1000)),3),CMB[[Cmb_ID]:[Cmb_ID]],0),SUM(N(DB$1),N($R110),1)),CHOOSE(AC[[M]:[M]],1,0,1,AC[[DB]:[DB]])),PRODUCT(SUM(ROUND(AVERAGE(VALUE(DB$3),VALUE($P110)),0),CHOOSE(IF(OR(DB$1,$R110),4,INDEX(CMB[[Res_Rare]:[Res_Rare]],MATCH(ROUND(MIN(SUM(DB$4,$O110/1000),SUM($O110,DB$4/1000)),3),CMB[[Cmb_ID]:[Cmb_ID]],0))),-1,-1,0,0)),IF(OR(DB$1,$R110),4,INDEX(CMB[[Cmb_Rare]:[Cmb_Rare]],MATCH(ROUND(MIN(SUM(DB$4,$O110/1000),SUM($O110,DB$4/1000)),3),CMB[[Cmb_ID]:[Cmb_ID]],0))),CHOOSE(AC[[M]:[M]],2,1,1,SUM(AC[[AB]:[DB]])))),""))</f>
        <v/>
      </c>
      <c r="DC110" t="str">
        <f>IF(OR(DC$5="",$S110=""),"",IFERROR(SUM(PRODUCT(INDEX(CMB[[BA_0O]:[BA_2O]],MATCH(ROUND(MIN(SUM(DC$4,$O110/1000),SUM($O110,DC$4/1000)),3),CMB[[Cmb_ID]:[Cmb_ID]],0),SUM(N(DC$1),N($R110),1)),CHOOSE(AC[[M]:[M]],1,1,0,AC[[AB]:[AB]])),PRODUCT(INDEX(CMB[[BD_0O]:[BD_2O]],MATCH(ROUND(MIN(SUM(DC$4,$O110/1000),SUM($O110,DC$4/1000)),3),CMB[[Cmb_ID]:[Cmb_ID]],0),SUM(N(DC$1),N($R110),1)),CHOOSE(AC[[M]:[M]],1,0,1,AC[[DB]:[DB]])),PRODUCT(SUM(ROUND(AVERAGE(VALUE(DC$3),VALUE($P110)),0),CHOOSE(IF(OR(DC$1,$R110),4,INDEX(CMB[[Res_Rare]:[Res_Rare]],MATCH(ROUND(MIN(SUM(DC$4,$O110/1000),SUM($O110,DC$4/1000)),3),CMB[[Cmb_ID]:[Cmb_ID]],0))),-1,-1,0,0)),IF(OR(DC$1,$R110),4,INDEX(CMB[[Cmb_Rare]:[Cmb_Rare]],MATCH(ROUND(MIN(SUM(DC$4,$O110/1000),SUM($O110,DC$4/1000)),3),CMB[[Cmb_ID]:[Cmb_ID]],0))),CHOOSE(AC[[M]:[M]],2,1,1,SUM(AC[[AB]:[DB]])))),""))</f>
        <v/>
      </c>
      <c r="DD110" t="str">
        <f>IF(OR(DD$5="",$S110=""),"",IFERROR(SUM(PRODUCT(INDEX(CMB[[BA_0O]:[BA_2O]],MATCH(ROUND(MIN(SUM(DD$4,$O110/1000),SUM($O110,DD$4/1000)),3),CMB[[Cmb_ID]:[Cmb_ID]],0),SUM(N(DD$1),N($R110),1)),CHOOSE(AC[[M]:[M]],1,1,0,AC[[AB]:[AB]])),PRODUCT(INDEX(CMB[[BD_0O]:[BD_2O]],MATCH(ROUND(MIN(SUM(DD$4,$O110/1000),SUM($O110,DD$4/1000)),3),CMB[[Cmb_ID]:[Cmb_ID]],0),SUM(N(DD$1),N($R110),1)),CHOOSE(AC[[M]:[M]],1,0,1,AC[[DB]:[DB]])),PRODUCT(SUM(ROUND(AVERAGE(VALUE(DD$3),VALUE($P110)),0),CHOOSE(IF(OR(DD$1,$R110),4,INDEX(CMB[[Res_Rare]:[Res_Rare]],MATCH(ROUND(MIN(SUM(DD$4,$O110/1000),SUM($O110,DD$4/1000)),3),CMB[[Cmb_ID]:[Cmb_ID]],0))),-1,-1,0,0)),IF(OR(DD$1,$R110),4,INDEX(CMB[[Cmb_Rare]:[Cmb_Rare]],MATCH(ROUND(MIN(SUM(DD$4,$O110/1000),SUM($O110,DD$4/1000)),3),CMB[[Cmb_ID]:[Cmb_ID]],0))),CHOOSE(AC[[M]:[M]],2,1,1,SUM(AC[[AB]:[DB]])))),""))</f>
        <v/>
      </c>
      <c r="DE110" t="str">
        <f>IF(OR(DE$5="",$S110=""),"",IFERROR(SUM(PRODUCT(INDEX(CMB[[BA_0O]:[BA_2O]],MATCH(ROUND(MIN(SUM(DE$4,$O110/1000),SUM($O110,DE$4/1000)),3),CMB[[Cmb_ID]:[Cmb_ID]],0),SUM(N(DE$1),N($R110),1)),CHOOSE(AC[[M]:[M]],1,1,0,AC[[AB]:[AB]])),PRODUCT(INDEX(CMB[[BD_0O]:[BD_2O]],MATCH(ROUND(MIN(SUM(DE$4,$O110/1000),SUM($O110,DE$4/1000)),3),CMB[[Cmb_ID]:[Cmb_ID]],0),SUM(N(DE$1),N($R110),1)),CHOOSE(AC[[M]:[M]],1,0,1,AC[[DB]:[DB]])),PRODUCT(SUM(ROUND(AVERAGE(VALUE(DE$3),VALUE($P110)),0),CHOOSE(IF(OR(DE$1,$R110),4,INDEX(CMB[[Res_Rare]:[Res_Rare]],MATCH(ROUND(MIN(SUM(DE$4,$O110/1000),SUM($O110,DE$4/1000)),3),CMB[[Cmb_ID]:[Cmb_ID]],0))),-1,-1,0,0)),IF(OR(DE$1,$R110),4,INDEX(CMB[[Cmb_Rare]:[Cmb_Rare]],MATCH(ROUND(MIN(SUM(DE$4,$O110/1000),SUM($O110,DE$4/1000)),3),CMB[[Cmb_ID]:[Cmb_ID]],0))),CHOOSE(AC[[M]:[M]],2,1,1,SUM(AC[[AB]:[DB]])))),""))</f>
        <v/>
      </c>
      <c r="DF110" t="str">
        <f>IF(OR(DF$5="",$S110=""),"",IFERROR(SUM(PRODUCT(INDEX(CMB[[BA_0O]:[BA_2O]],MATCH(ROUND(MIN(SUM(DF$4,$O110/1000),SUM($O110,DF$4/1000)),3),CMB[[Cmb_ID]:[Cmb_ID]],0),SUM(N(DF$1),N($R110),1)),CHOOSE(AC[[M]:[M]],1,1,0,AC[[AB]:[AB]])),PRODUCT(INDEX(CMB[[BD_0O]:[BD_2O]],MATCH(ROUND(MIN(SUM(DF$4,$O110/1000),SUM($O110,DF$4/1000)),3),CMB[[Cmb_ID]:[Cmb_ID]],0),SUM(N(DF$1),N($R110),1)),CHOOSE(AC[[M]:[M]],1,0,1,AC[[DB]:[DB]])),PRODUCT(SUM(ROUND(AVERAGE(VALUE(DF$3),VALUE($P110)),0),CHOOSE(IF(OR(DF$1,$R110),4,INDEX(CMB[[Res_Rare]:[Res_Rare]],MATCH(ROUND(MIN(SUM(DF$4,$O110/1000),SUM($O110,DF$4/1000)),3),CMB[[Cmb_ID]:[Cmb_ID]],0))),-1,-1,0,0)),IF(OR(DF$1,$R110),4,INDEX(CMB[[Cmb_Rare]:[Cmb_Rare]],MATCH(ROUND(MIN(SUM(DF$4,$O110/1000),SUM($O110,DF$4/1000)),3),CMB[[Cmb_ID]:[Cmb_ID]],0))),CHOOSE(AC[[M]:[M]],2,1,1,SUM(AC[[AB]:[DB]])))),""))</f>
        <v/>
      </c>
      <c r="DG110" t="str">
        <f>IF(OR(DG$5="",$S110=""),"",IFERROR(SUM(PRODUCT(INDEX(CMB[[BA_0O]:[BA_2O]],MATCH(ROUND(MIN(SUM(DG$4,$O110/1000),SUM($O110,DG$4/1000)),3),CMB[[Cmb_ID]:[Cmb_ID]],0),SUM(N(DG$1),N($R110),1)),CHOOSE(AC[[M]:[M]],1,1,0,AC[[AB]:[AB]])),PRODUCT(INDEX(CMB[[BD_0O]:[BD_2O]],MATCH(ROUND(MIN(SUM(DG$4,$O110/1000),SUM($O110,DG$4/1000)),3),CMB[[Cmb_ID]:[Cmb_ID]],0),SUM(N(DG$1),N($R110),1)),CHOOSE(AC[[M]:[M]],1,0,1,AC[[DB]:[DB]])),PRODUCT(SUM(ROUND(AVERAGE(VALUE(DG$3),VALUE($P110)),0),CHOOSE(IF(OR(DG$1,$R110),4,INDEX(CMB[[Res_Rare]:[Res_Rare]],MATCH(ROUND(MIN(SUM(DG$4,$O110/1000),SUM($O110,DG$4/1000)),3),CMB[[Cmb_ID]:[Cmb_ID]],0))),-1,-1,0,0)),IF(OR(DG$1,$R110),4,INDEX(CMB[[Cmb_Rare]:[Cmb_Rare]],MATCH(ROUND(MIN(SUM(DG$4,$O110/1000),SUM($O110,DG$4/1000)),3),CMB[[Cmb_ID]:[Cmb_ID]],0))),CHOOSE(AC[[M]:[M]],2,1,1,SUM(AC[[AB]:[DB]])))),""))</f>
        <v/>
      </c>
      <c r="DH110" t="str">
        <f>IF(OR(DH$5="",$S110=""),"",IFERROR(SUM(PRODUCT(INDEX(CMB[[BA_0O]:[BA_2O]],MATCH(ROUND(MIN(SUM(DH$4,$O110/1000),SUM($O110,DH$4/1000)),3),CMB[[Cmb_ID]:[Cmb_ID]],0),SUM(N(DH$1),N($R110),1)),CHOOSE(AC[[M]:[M]],1,1,0,AC[[AB]:[AB]])),PRODUCT(INDEX(CMB[[BD_0O]:[BD_2O]],MATCH(ROUND(MIN(SUM(DH$4,$O110/1000),SUM($O110,DH$4/1000)),3),CMB[[Cmb_ID]:[Cmb_ID]],0),SUM(N(DH$1),N($R110),1)),CHOOSE(AC[[M]:[M]],1,0,1,AC[[DB]:[DB]])),PRODUCT(SUM(ROUND(AVERAGE(VALUE(DH$3),VALUE($P110)),0),CHOOSE(IF(OR(DH$1,$R110),4,INDEX(CMB[[Res_Rare]:[Res_Rare]],MATCH(ROUND(MIN(SUM(DH$4,$O110/1000),SUM($O110,DH$4/1000)),3),CMB[[Cmb_ID]:[Cmb_ID]],0))),-1,-1,0,0)),IF(OR(DH$1,$R110),4,INDEX(CMB[[Cmb_Rare]:[Cmb_Rare]],MATCH(ROUND(MIN(SUM(DH$4,$O110/1000),SUM($O110,DH$4/1000)),3),CMB[[Cmb_ID]:[Cmb_ID]],0))),CHOOSE(AC[[M]:[M]],2,1,1,SUM(AC[[AB]:[DB]])))),""))</f>
        <v/>
      </c>
      <c r="DI110" t="str">
        <f>IF(OR(DI$5="",$S110=""),"",IFERROR(SUM(PRODUCT(INDEX(CMB[[BA_0O]:[BA_2O]],MATCH(ROUND(MIN(SUM(DI$4,$O110/1000),SUM($O110,DI$4/1000)),3),CMB[[Cmb_ID]:[Cmb_ID]],0),SUM(N(DI$1),N($R110),1)),CHOOSE(AC[[M]:[M]],1,1,0,AC[[AB]:[AB]])),PRODUCT(INDEX(CMB[[BD_0O]:[BD_2O]],MATCH(ROUND(MIN(SUM(DI$4,$O110/1000),SUM($O110,DI$4/1000)),3),CMB[[Cmb_ID]:[Cmb_ID]],0),SUM(N(DI$1),N($R110),1)),CHOOSE(AC[[M]:[M]],1,0,1,AC[[DB]:[DB]])),PRODUCT(SUM(ROUND(AVERAGE(VALUE(DI$3),VALUE($P110)),0),CHOOSE(IF(OR(DI$1,$R110),4,INDEX(CMB[[Res_Rare]:[Res_Rare]],MATCH(ROUND(MIN(SUM(DI$4,$O110/1000),SUM($O110,DI$4/1000)),3),CMB[[Cmb_ID]:[Cmb_ID]],0))),-1,-1,0,0)),IF(OR(DI$1,$R110),4,INDEX(CMB[[Cmb_Rare]:[Cmb_Rare]],MATCH(ROUND(MIN(SUM(DI$4,$O110/1000),SUM($O110,DI$4/1000)),3),CMB[[Cmb_ID]:[Cmb_ID]],0))),CHOOSE(AC[[M]:[M]],2,1,1,SUM(AC[[AB]:[DB]])))),""))</f>
        <v/>
      </c>
      <c r="DJ110" t="str">
        <f>IF(OR(DJ$5="",$S110=""),"",IFERROR(SUM(PRODUCT(INDEX(CMB[[BA_0O]:[BA_2O]],MATCH(ROUND(MIN(SUM(DJ$4,$O110/1000),SUM($O110,DJ$4/1000)),3),CMB[[Cmb_ID]:[Cmb_ID]],0),SUM(N(DJ$1),N($R110),1)),CHOOSE(AC[[M]:[M]],1,1,0,AC[[AB]:[AB]])),PRODUCT(INDEX(CMB[[BD_0O]:[BD_2O]],MATCH(ROUND(MIN(SUM(DJ$4,$O110/1000),SUM($O110,DJ$4/1000)),3),CMB[[Cmb_ID]:[Cmb_ID]],0),SUM(N(DJ$1),N($R110),1)),CHOOSE(AC[[M]:[M]],1,0,1,AC[[DB]:[DB]])),PRODUCT(SUM(ROUND(AVERAGE(VALUE(DJ$3),VALUE($P110)),0),CHOOSE(IF(OR(DJ$1,$R110),4,INDEX(CMB[[Res_Rare]:[Res_Rare]],MATCH(ROUND(MIN(SUM(DJ$4,$O110/1000),SUM($O110,DJ$4/1000)),3),CMB[[Cmb_ID]:[Cmb_ID]],0))),-1,-1,0,0)),IF(OR(DJ$1,$R110),4,INDEX(CMB[[Cmb_Rare]:[Cmb_Rare]],MATCH(ROUND(MIN(SUM(DJ$4,$O110/1000),SUM($O110,DJ$4/1000)),3),CMB[[Cmb_ID]:[Cmb_ID]],0))),CHOOSE(AC[[M]:[M]],2,1,1,SUM(AC[[AB]:[DB]])))),""))</f>
        <v/>
      </c>
      <c r="DK110" t="str">
        <f>IF(OR(DK$5="",$S110=""),"",IFERROR(SUM(PRODUCT(INDEX(CMB[[BA_0O]:[BA_2O]],MATCH(ROUND(MIN(SUM(DK$4,$O110/1000),SUM($O110,DK$4/1000)),3),CMB[[Cmb_ID]:[Cmb_ID]],0),SUM(N(DK$1),N($R110),1)),CHOOSE(AC[[M]:[M]],1,1,0,AC[[AB]:[AB]])),PRODUCT(INDEX(CMB[[BD_0O]:[BD_2O]],MATCH(ROUND(MIN(SUM(DK$4,$O110/1000),SUM($O110,DK$4/1000)),3),CMB[[Cmb_ID]:[Cmb_ID]],0),SUM(N(DK$1),N($R110),1)),CHOOSE(AC[[M]:[M]],1,0,1,AC[[DB]:[DB]])),PRODUCT(SUM(ROUND(AVERAGE(VALUE(DK$3),VALUE($P110)),0),CHOOSE(IF(OR(DK$1,$R110),4,INDEX(CMB[[Res_Rare]:[Res_Rare]],MATCH(ROUND(MIN(SUM(DK$4,$O110/1000),SUM($O110,DK$4/1000)),3),CMB[[Cmb_ID]:[Cmb_ID]],0))),-1,-1,0,0)),IF(OR(DK$1,$R110),4,INDEX(CMB[[Cmb_Rare]:[Cmb_Rare]],MATCH(ROUND(MIN(SUM(DK$4,$O110/1000),SUM($O110,DK$4/1000)),3),CMB[[Cmb_ID]:[Cmb_ID]],0))),CHOOSE(AC[[M]:[M]],2,1,1,SUM(AC[[AB]:[DB]])))),""))</f>
        <v/>
      </c>
      <c r="DL110" t="str">
        <f>IF(OR(DL$5="",$S110=""),"",IFERROR(SUM(PRODUCT(INDEX(CMB[[BA_0O]:[BA_2O]],MATCH(ROUND(MIN(SUM(DL$4,$O110/1000),SUM($O110,DL$4/1000)),3),CMB[[Cmb_ID]:[Cmb_ID]],0),SUM(N(DL$1),N($R110),1)),CHOOSE(AC[[M]:[M]],1,1,0,AC[[AB]:[AB]])),PRODUCT(INDEX(CMB[[BD_0O]:[BD_2O]],MATCH(ROUND(MIN(SUM(DL$4,$O110/1000),SUM($O110,DL$4/1000)),3),CMB[[Cmb_ID]:[Cmb_ID]],0),SUM(N(DL$1),N($R110),1)),CHOOSE(AC[[M]:[M]],1,0,1,AC[[DB]:[DB]])),PRODUCT(SUM(ROUND(AVERAGE(VALUE(DL$3),VALUE($P110)),0),CHOOSE(IF(OR(DL$1,$R110),4,INDEX(CMB[[Res_Rare]:[Res_Rare]],MATCH(ROUND(MIN(SUM(DL$4,$O110/1000),SUM($O110,DL$4/1000)),3),CMB[[Cmb_ID]:[Cmb_ID]],0))),-1,-1,0,0)),IF(OR(DL$1,$R110),4,INDEX(CMB[[Cmb_Rare]:[Cmb_Rare]],MATCH(ROUND(MIN(SUM(DL$4,$O110/1000),SUM($O110,DL$4/1000)),3),CMB[[Cmb_ID]:[Cmb_ID]],0))),CHOOSE(AC[[M]:[M]],2,1,1,SUM(AC[[AB]:[DB]])))),""))</f>
        <v/>
      </c>
      <c r="DM110" t="str">
        <f>IF(OR(DM$5="",$S110=""),"",IFERROR(SUM(PRODUCT(INDEX(CMB[[BA_0O]:[BA_2O]],MATCH(ROUND(MIN(SUM(DM$4,$O110/1000),SUM($O110,DM$4/1000)),3),CMB[[Cmb_ID]:[Cmb_ID]],0),SUM(N(DM$1),N($R110),1)),CHOOSE(AC[[M]:[M]],1,1,0,AC[[AB]:[AB]])),PRODUCT(INDEX(CMB[[BD_0O]:[BD_2O]],MATCH(ROUND(MIN(SUM(DM$4,$O110/1000),SUM($O110,DM$4/1000)),3),CMB[[Cmb_ID]:[Cmb_ID]],0),SUM(N(DM$1),N($R110),1)),CHOOSE(AC[[M]:[M]],1,0,1,AC[[DB]:[DB]])),PRODUCT(SUM(ROUND(AVERAGE(VALUE(DM$3),VALUE($P110)),0),CHOOSE(IF(OR(DM$1,$R110),4,INDEX(CMB[[Res_Rare]:[Res_Rare]],MATCH(ROUND(MIN(SUM(DM$4,$O110/1000),SUM($O110,DM$4/1000)),3),CMB[[Cmb_ID]:[Cmb_ID]],0))),-1,-1,0,0)),IF(OR(DM$1,$R110),4,INDEX(CMB[[Cmb_Rare]:[Cmb_Rare]],MATCH(ROUND(MIN(SUM(DM$4,$O110/1000),SUM($O110,DM$4/1000)),3),CMB[[Cmb_ID]:[Cmb_ID]],0))),CHOOSE(AC[[M]:[M]],2,1,1,SUM(AC[[AB]:[DB]])))),""))</f>
        <v/>
      </c>
      <c r="DN110" t="str">
        <f>IF(OR(DN$5="",$S110=""),"",IFERROR(SUM(PRODUCT(INDEX(CMB[[BA_0O]:[BA_2O]],MATCH(ROUND(MIN(SUM(DN$4,$O110/1000),SUM($O110,DN$4/1000)),3),CMB[[Cmb_ID]:[Cmb_ID]],0),SUM(N(DN$1),N($R110),1)),CHOOSE(AC[[M]:[M]],1,1,0,AC[[AB]:[AB]])),PRODUCT(INDEX(CMB[[BD_0O]:[BD_2O]],MATCH(ROUND(MIN(SUM(DN$4,$O110/1000),SUM($O110,DN$4/1000)),3),CMB[[Cmb_ID]:[Cmb_ID]],0),SUM(N(DN$1),N($R110),1)),CHOOSE(AC[[M]:[M]],1,0,1,AC[[DB]:[DB]])),PRODUCT(SUM(ROUND(AVERAGE(VALUE(DN$3),VALUE($P110)),0),CHOOSE(IF(OR(DN$1,$R110),4,INDEX(CMB[[Res_Rare]:[Res_Rare]],MATCH(ROUND(MIN(SUM(DN$4,$O110/1000),SUM($O110,DN$4/1000)),3),CMB[[Cmb_ID]:[Cmb_ID]],0))),-1,-1,0,0)),IF(OR(DN$1,$R110),4,INDEX(CMB[[Cmb_Rare]:[Cmb_Rare]],MATCH(ROUND(MIN(SUM(DN$4,$O110/1000),SUM($O110,DN$4/1000)),3),CMB[[Cmb_ID]:[Cmb_ID]],0))),CHOOSE(AC[[M]:[M]],2,1,1,SUM(AC[[AB]:[DB]])))),""))</f>
        <v/>
      </c>
      <c r="DO110" t="str">
        <f>IF(OR(DO$5="",$S110=""),"",IFERROR(SUM(PRODUCT(INDEX(CMB[[BA_0O]:[BA_2O]],MATCH(ROUND(MIN(SUM(DO$4,$O110/1000),SUM($O110,DO$4/1000)),3),CMB[[Cmb_ID]:[Cmb_ID]],0),SUM(N(DO$1),N($R110),1)),CHOOSE(AC[[M]:[M]],1,1,0,AC[[AB]:[AB]])),PRODUCT(INDEX(CMB[[BD_0O]:[BD_2O]],MATCH(ROUND(MIN(SUM(DO$4,$O110/1000),SUM($O110,DO$4/1000)),3),CMB[[Cmb_ID]:[Cmb_ID]],0),SUM(N(DO$1),N($R110),1)),CHOOSE(AC[[M]:[M]],1,0,1,AC[[DB]:[DB]])),PRODUCT(SUM(ROUND(AVERAGE(VALUE(DO$3),VALUE($P110)),0),CHOOSE(IF(OR(DO$1,$R110),4,INDEX(CMB[[Res_Rare]:[Res_Rare]],MATCH(ROUND(MIN(SUM(DO$4,$O110/1000),SUM($O110,DO$4/1000)),3),CMB[[Cmb_ID]:[Cmb_ID]],0))),-1,-1,0,0)),IF(OR(DO$1,$R110),4,INDEX(CMB[[Cmb_Rare]:[Cmb_Rare]],MATCH(ROUND(MIN(SUM(DO$4,$O110/1000),SUM($O110,DO$4/1000)),3),CMB[[Cmb_ID]:[Cmb_ID]],0))),CHOOSE(AC[[M]:[M]],2,1,1,SUM(AC[[AB]:[DB]])))),""))</f>
        <v/>
      </c>
      <c r="DP110" t="str">
        <f>IF(OR(DP$5="",$S110=""),"",IFERROR(SUM(PRODUCT(INDEX(CMB[[BA_0O]:[BA_2O]],MATCH(ROUND(MIN(SUM(DP$4,$O110/1000),SUM($O110,DP$4/1000)),3),CMB[[Cmb_ID]:[Cmb_ID]],0),SUM(N(DP$1),N($R110),1)),CHOOSE(AC[[M]:[M]],1,1,0,AC[[AB]:[AB]])),PRODUCT(INDEX(CMB[[BD_0O]:[BD_2O]],MATCH(ROUND(MIN(SUM(DP$4,$O110/1000),SUM($O110,DP$4/1000)),3),CMB[[Cmb_ID]:[Cmb_ID]],0),SUM(N(DP$1),N($R110),1)),CHOOSE(AC[[M]:[M]],1,0,1,AC[[DB]:[DB]])),PRODUCT(SUM(ROUND(AVERAGE(VALUE(DP$3),VALUE($P110)),0),CHOOSE(IF(OR(DP$1,$R110),4,INDEX(CMB[[Res_Rare]:[Res_Rare]],MATCH(ROUND(MIN(SUM(DP$4,$O110/1000),SUM($O110,DP$4/1000)),3),CMB[[Cmb_ID]:[Cmb_ID]],0))),-1,-1,0,0)),IF(OR(DP$1,$R110),4,INDEX(CMB[[Cmb_Rare]:[Cmb_Rare]],MATCH(ROUND(MIN(SUM(DP$4,$O110/1000),SUM($O110,DP$4/1000)),3),CMB[[Cmb_ID]:[Cmb_ID]],0))),CHOOSE(AC[[M]:[M]],2,1,1,SUM(AC[[AB]:[DB]])))),""))</f>
        <v/>
      </c>
      <c r="DQ110" t="str">
        <f>IF(OR(DQ$5="",$S110=""),"",IFERROR(SUM(PRODUCT(INDEX(CMB[[BA_0O]:[BA_2O]],MATCH(ROUND(MIN(SUM(DQ$4,$O110/1000),SUM($O110,DQ$4/1000)),3),CMB[[Cmb_ID]:[Cmb_ID]],0),SUM(N(DQ$1),N($R110),1)),CHOOSE(AC[[M]:[M]],1,1,0,AC[[AB]:[AB]])),PRODUCT(INDEX(CMB[[BD_0O]:[BD_2O]],MATCH(ROUND(MIN(SUM(DQ$4,$O110/1000),SUM($O110,DQ$4/1000)),3),CMB[[Cmb_ID]:[Cmb_ID]],0),SUM(N(DQ$1),N($R110),1)),CHOOSE(AC[[M]:[M]],1,0,1,AC[[DB]:[DB]])),PRODUCT(SUM(ROUND(AVERAGE(VALUE(DQ$3),VALUE($P110)),0),CHOOSE(IF(OR(DQ$1,$R110),4,INDEX(CMB[[Res_Rare]:[Res_Rare]],MATCH(ROUND(MIN(SUM(DQ$4,$O110/1000),SUM($O110,DQ$4/1000)),3),CMB[[Cmb_ID]:[Cmb_ID]],0))),-1,-1,0,0)),IF(OR(DQ$1,$R110),4,INDEX(CMB[[Cmb_Rare]:[Cmb_Rare]],MATCH(ROUND(MIN(SUM(DQ$4,$O110/1000),SUM($O110,DQ$4/1000)),3),CMB[[Cmb_ID]:[Cmb_ID]],0))),CHOOSE(AC[[M]:[M]],2,1,1,SUM(AC[[AB]:[DB]])))),""))</f>
        <v/>
      </c>
      <c r="DR110" t="str">
        <f>IF(OR(DR$5="",$S110=""),"",IFERROR(SUM(PRODUCT(INDEX(CMB[[BA_0O]:[BA_2O]],MATCH(ROUND(MIN(SUM(DR$4,$O110/1000),SUM($O110,DR$4/1000)),3),CMB[[Cmb_ID]:[Cmb_ID]],0),SUM(N(DR$1),N($R110),1)),CHOOSE(AC[[M]:[M]],1,1,0,AC[[AB]:[AB]])),PRODUCT(INDEX(CMB[[BD_0O]:[BD_2O]],MATCH(ROUND(MIN(SUM(DR$4,$O110/1000),SUM($O110,DR$4/1000)),3),CMB[[Cmb_ID]:[Cmb_ID]],0),SUM(N(DR$1),N($R110),1)),CHOOSE(AC[[M]:[M]],1,0,1,AC[[DB]:[DB]])),PRODUCT(SUM(ROUND(AVERAGE(VALUE(DR$3),VALUE($P110)),0),CHOOSE(IF(OR(DR$1,$R110),4,INDEX(CMB[[Res_Rare]:[Res_Rare]],MATCH(ROUND(MIN(SUM(DR$4,$O110/1000),SUM($O110,DR$4/1000)),3),CMB[[Cmb_ID]:[Cmb_ID]],0))),-1,-1,0,0)),IF(OR(DR$1,$R110),4,INDEX(CMB[[Cmb_Rare]:[Cmb_Rare]],MATCH(ROUND(MIN(SUM(DR$4,$O110/1000),SUM($O110,DR$4/1000)),3),CMB[[Cmb_ID]:[Cmb_ID]],0))),CHOOSE(AC[[M]:[M]],2,1,1,SUM(AC[[AB]:[DB]])))),""))</f>
        <v/>
      </c>
      <c r="DS110" t="str">
        <f>IF(OR(DS$5="",$S110=""),"",IFERROR(SUM(PRODUCT(INDEX(CMB[[BA_0O]:[BA_2O]],MATCH(ROUND(MIN(SUM(DS$4,$O110/1000),SUM($O110,DS$4/1000)),3),CMB[[Cmb_ID]:[Cmb_ID]],0),SUM(N(DS$1),N($R110),1)),CHOOSE(AC[[M]:[M]],1,1,0,AC[[AB]:[AB]])),PRODUCT(INDEX(CMB[[BD_0O]:[BD_2O]],MATCH(ROUND(MIN(SUM(DS$4,$O110/1000),SUM($O110,DS$4/1000)),3),CMB[[Cmb_ID]:[Cmb_ID]],0),SUM(N(DS$1),N($R110),1)),CHOOSE(AC[[M]:[M]],1,0,1,AC[[DB]:[DB]])),PRODUCT(SUM(ROUND(AVERAGE(VALUE(DS$3),VALUE($P110)),0),CHOOSE(IF(OR(DS$1,$R110),4,INDEX(CMB[[Res_Rare]:[Res_Rare]],MATCH(ROUND(MIN(SUM(DS$4,$O110/1000),SUM($O110,DS$4/1000)),3),CMB[[Cmb_ID]:[Cmb_ID]],0))),-1,-1,0,0)),IF(OR(DS$1,$R110),4,INDEX(CMB[[Cmb_Rare]:[Cmb_Rare]],MATCH(ROUND(MIN(SUM(DS$4,$O110/1000),SUM($O110,DS$4/1000)),3),CMB[[Cmb_ID]:[Cmb_ID]],0))),CHOOSE(AC[[M]:[M]],2,1,1,SUM(AC[[AB]:[DB]])))),""))</f>
        <v/>
      </c>
      <c r="DT110" t="str">
        <f>IF(OR(DT$5="",$S110=""),"",IFERROR(SUM(PRODUCT(INDEX(CMB[[BA_0O]:[BA_2O]],MATCH(ROUND(MIN(SUM(DT$4,$O110/1000),SUM($O110,DT$4/1000)),3),CMB[[Cmb_ID]:[Cmb_ID]],0),SUM(N(DT$1),N($R110),1)),CHOOSE(AC[[M]:[M]],1,1,0,AC[[AB]:[AB]])),PRODUCT(INDEX(CMB[[BD_0O]:[BD_2O]],MATCH(ROUND(MIN(SUM(DT$4,$O110/1000),SUM($O110,DT$4/1000)),3),CMB[[Cmb_ID]:[Cmb_ID]],0),SUM(N(DT$1),N($R110),1)),CHOOSE(AC[[M]:[M]],1,0,1,AC[[DB]:[DB]])),PRODUCT(SUM(ROUND(AVERAGE(VALUE(DT$3),VALUE($P110)),0),CHOOSE(IF(OR(DT$1,$R110),4,INDEX(CMB[[Res_Rare]:[Res_Rare]],MATCH(ROUND(MIN(SUM(DT$4,$O110/1000),SUM($O110,DT$4/1000)),3),CMB[[Cmb_ID]:[Cmb_ID]],0))),-1,-1,0,0)),IF(OR(DT$1,$R110),4,INDEX(CMB[[Cmb_Rare]:[Cmb_Rare]],MATCH(ROUND(MIN(SUM(DT$4,$O110/1000),SUM($O110,DT$4/1000)),3),CMB[[Cmb_ID]:[Cmb_ID]],0))),CHOOSE(AC[[M]:[M]],2,1,1,SUM(AC[[AB]:[DB]])))),""))</f>
        <v/>
      </c>
      <c r="DU110" t="str">
        <f>IF(OR(DU$5="",$S110=""),"",IFERROR(SUM(PRODUCT(INDEX(CMB[[BA_0O]:[BA_2O]],MATCH(ROUND(MIN(SUM(DU$4,$O110/1000),SUM($O110,DU$4/1000)),3),CMB[[Cmb_ID]:[Cmb_ID]],0),SUM(N(DU$1),N($R110),1)),CHOOSE(AC[[M]:[M]],1,1,0,AC[[AB]:[AB]])),PRODUCT(INDEX(CMB[[BD_0O]:[BD_2O]],MATCH(ROUND(MIN(SUM(DU$4,$O110/1000),SUM($O110,DU$4/1000)),3),CMB[[Cmb_ID]:[Cmb_ID]],0),SUM(N(DU$1),N($R110),1)),CHOOSE(AC[[M]:[M]],1,0,1,AC[[DB]:[DB]])),PRODUCT(SUM(ROUND(AVERAGE(VALUE(DU$3),VALUE($P110)),0),CHOOSE(IF(OR(DU$1,$R110),4,INDEX(CMB[[Res_Rare]:[Res_Rare]],MATCH(ROUND(MIN(SUM(DU$4,$O110/1000),SUM($O110,DU$4/1000)),3),CMB[[Cmb_ID]:[Cmb_ID]],0))),-1,-1,0,0)),IF(OR(DU$1,$R110),4,INDEX(CMB[[Cmb_Rare]:[Cmb_Rare]],MATCH(ROUND(MIN(SUM(DU$4,$O110/1000),SUM($O110,DU$4/1000)),3),CMB[[Cmb_ID]:[Cmb_ID]],0))),CHOOSE(AC[[M]:[M]],2,1,1,SUM(AC[[AB]:[DB]])))),""))</f>
        <v/>
      </c>
      <c r="DV110" t="str">
        <f>IF(OR(DV$5="",$S110=""),"",IFERROR(SUM(PRODUCT(INDEX(CMB[[BA_0O]:[BA_2O]],MATCH(ROUND(MIN(SUM(DV$4,$O110/1000),SUM($O110,DV$4/1000)),3),CMB[[Cmb_ID]:[Cmb_ID]],0),SUM(N(DV$1),N($R110),1)),CHOOSE(AC[[M]:[M]],1,1,0,AC[[AB]:[AB]])),PRODUCT(INDEX(CMB[[BD_0O]:[BD_2O]],MATCH(ROUND(MIN(SUM(DV$4,$O110/1000),SUM($O110,DV$4/1000)),3),CMB[[Cmb_ID]:[Cmb_ID]],0),SUM(N(DV$1),N($R110),1)),CHOOSE(AC[[M]:[M]],1,0,1,AC[[DB]:[DB]])),PRODUCT(SUM(ROUND(AVERAGE(VALUE(DV$3),VALUE($P110)),0),CHOOSE(IF(OR(DV$1,$R110),4,INDEX(CMB[[Res_Rare]:[Res_Rare]],MATCH(ROUND(MIN(SUM(DV$4,$O110/1000),SUM($O110,DV$4/1000)),3),CMB[[Cmb_ID]:[Cmb_ID]],0))),-1,-1,0,0)),IF(OR(DV$1,$R110),4,INDEX(CMB[[Cmb_Rare]:[Cmb_Rare]],MATCH(ROUND(MIN(SUM(DV$4,$O110/1000),SUM($O110,DV$4/1000)),3),CMB[[Cmb_ID]:[Cmb_ID]],0))),CHOOSE(AC[[M]:[M]],2,1,1,SUM(AC[[AB]:[DB]])))),""))</f>
        <v/>
      </c>
      <c r="DW110" t="str">
        <f>IF(OR(DW$5="",$S110=""),"",IFERROR(SUM(PRODUCT(INDEX(CMB[[BA_0O]:[BA_2O]],MATCH(ROUND(MIN(SUM(DW$4,$O110/1000),SUM($O110,DW$4/1000)),3),CMB[[Cmb_ID]:[Cmb_ID]],0),SUM(N(DW$1),N($R110),1)),CHOOSE(AC[[M]:[M]],1,1,0,AC[[AB]:[AB]])),PRODUCT(INDEX(CMB[[BD_0O]:[BD_2O]],MATCH(ROUND(MIN(SUM(DW$4,$O110/1000),SUM($O110,DW$4/1000)),3),CMB[[Cmb_ID]:[Cmb_ID]],0),SUM(N(DW$1),N($R110),1)),CHOOSE(AC[[M]:[M]],1,0,1,AC[[DB]:[DB]])),PRODUCT(SUM(ROUND(AVERAGE(VALUE(DW$3),VALUE($P110)),0),CHOOSE(IF(OR(DW$1,$R110),4,INDEX(CMB[[Res_Rare]:[Res_Rare]],MATCH(ROUND(MIN(SUM(DW$4,$O110/1000),SUM($O110,DW$4/1000)),3),CMB[[Cmb_ID]:[Cmb_ID]],0))),-1,-1,0,0)),IF(OR(DW$1,$R110),4,INDEX(CMB[[Cmb_Rare]:[Cmb_Rare]],MATCH(ROUND(MIN(SUM(DW$4,$O110/1000),SUM($O110,DW$4/1000)),3),CMB[[Cmb_ID]:[Cmb_ID]],0))),CHOOSE(AC[[M]:[M]],2,1,1,SUM(AC[[AB]:[DB]])))),""))</f>
        <v/>
      </c>
      <c r="DX110" t="str">
        <f>IF(OR(DX$5="",$S110=""),"",IFERROR(SUM(PRODUCT(INDEX(CMB[[BA_0O]:[BA_2O]],MATCH(ROUND(MIN(SUM(DX$4,$O110/1000),SUM($O110,DX$4/1000)),3),CMB[[Cmb_ID]:[Cmb_ID]],0),SUM(N(DX$1),N($R110),1)),CHOOSE(AC[[M]:[M]],1,1,0,AC[[AB]:[AB]])),PRODUCT(INDEX(CMB[[BD_0O]:[BD_2O]],MATCH(ROUND(MIN(SUM(DX$4,$O110/1000),SUM($O110,DX$4/1000)),3),CMB[[Cmb_ID]:[Cmb_ID]],0),SUM(N(DX$1),N($R110),1)),CHOOSE(AC[[M]:[M]],1,0,1,AC[[DB]:[DB]])),PRODUCT(SUM(ROUND(AVERAGE(VALUE(DX$3),VALUE($P110)),0),CHOOSE(IF(OR(DX$1,$R110),4,INDEX(CMB[[Res_Rare]:[Res_Rare]],MATCH(ROUND(MIN(SUM(DX$4,$O110/1000),SUM($O110,DX$4/1000)),3),CMB[[Cmb_ID]:[Cmb_ID]],0))),-1,-1,0,0)),IF(OR(DX$1,$R110),4,INDEX(CMB[[Cmb_Rare]:[Cmb_Rare]],MATCH(ROUND(MIN(SUM(DX$4,$O110/1000),SUM($O110,DX$4/1000)),3),CMB[[Cmb_ID]:[Cmb_ID]],0))),CHOOSE(AC[[M]:[M]],2,1,1,SUM(AC[[AB]:[DB]])))),""))</f>
        <v/>
      </c>
      <c r="DY110" t="str">
        <f>IF(OR(DY$5="",$S110=""),"",IFERROR(SUM(PRODUCT(INDEX(CMB[[BA_0O]:[BA_2O]],MATCH(ROUND(MIN(SUM(DY$4,$O110/1000),SUM($O110,DY$4/1000)),3),CMB[[Cmb_ID]:[Cmb_ID]],0),SUM(N(DY$1),N($R110),1)),CHOOSE(AC[[M]:[M]],1,1,0,AC[[AB]:[AB]])),PRODUCT(INDEX(CMB[[BD_0O]:[BD_2O]],MATCH(ROUND(MIN(SUM(DY$4,$O110/1000),SUM($O110,DY$4/1000)),3),CMB[[Cmb_ID]:[Cmb_ID]],0),SUM(N(DY$1),N($R110),1)),CHOOSE(AC[[M]:[M]],1,0,1,AC[[DB]:[DB]])),PRODUCT(SUM(ROUND(AVERAGE(VALUE(DY$3),VALUE($P110)),0),CHOOSE(IF(OR(DY$1,$R110),4,INDEX(CMB[[Res_Rare]:[Res_Rare]],MATCH(ROUND(MIN(SUM(DY$4,$O110/1000),SUM($O110,DY$4/1000)),3),CMB[[Cmb_ID]:[Cmb_ID]],0))),-1,-1,0,0)),IF(OR(DY$1,$R110),4,INDEX(CMB[[Cmb_Rare]:[Cmb_Rare]],MATCH(ROUND(MIN(SUM(DY$4,$O110/1000),SUM($O110,DY$4/1000)),3),CMB[[Cmb_ID]:[Cmb_ID]],0))),CHOOSE(AC[[M]:[M]],2,1,1,SUM(AC[[AB]:[DB]])))),""))</f>
        <v/>
      </c>
      <c r="DZ110" t="str">
        <f>IF(OR(DZ$5="",$S110=""),"",IFERROR(SUM(PRODUCT(INDEX(CMB[[BA_0O]:[BA_2O]],MATCH(ROUND(MIN(SUM(DZ$4,$O110/1000),SUM($O110,DZ$4/1000)),3),CMB[[Cmb_ID]:[Cmb_ID]],0),SUM(N(DZ$1),N($R110),1)),CHOOSE(AC[[M]:[M]],1,1,0,AC[[AB]:[AB]])),PRODUCT(INDEX(CMB[[BD_0O]:[BD_2O]],MATCH(ROUND(MIN(SUM(DZ$4,$O110/1000),SUM($O110,DZ$4/1000)),3),CMB[[Cmb_ID]:[Cmb_ID]],0),SUM(N(DZ$1),N($R110),1)),CHOOSE(AC[[M]:[M]],1,0,1,AC[[DB]:[DB]])),PRODUCT(SUM(ROUND(AVERAGE(VALUE(DZ$3),VALUE($P110)),0),CHOOSE(IF(OR(DZ$1,$R110),4,INDEX(CMB[[Res_Rare]:[Res_Rare]],MATCH(ROUND(MIN(SUM(DZ$4,$O110/1000),SUM($O110,DZ$4/1000)),3),CMB[[Cmb_ID]:[Cmb_ID]],0))),-1,-1,0,0)),IF(OR(DZ$1,$R110),4,INDEX(CMB[[Cmb_Rare]:[Cmb_Rare]],MATCH(ROUND(MIN(SUM(DZ$4,$O110/1000),SUM($O110,DZ$4/1000)),3),CMB[[Cmb_ID]:[Cmb_ID]],0))),CHOOSE(AC[[M]:[M]],2,1,1,SUM(AC[[AB]:[DB]])))),""))</f>
        <v/>
      </c>
      <c r="EA110" t="str">
        <f>IF(OR(EA$5="",$S110=""),"",IFERROR(SUM(PRODUCT(INDEX(CMB[[BA_0O]:[BA_2O]],MATCH(ROUND(MIN(SUM(EA$4,$O110/1000),SUM($O110,EA$4/1000)),3),CMB[[Cmb_ID]:[Cmb_ID]],0),SUM(N(EA$1),N($R110),1)),CHOOSE(AC[[M]:[M]],1,1,0,AC[[AB]:[AB]])),PRODUCT(INDEX(CMB[[BD_0O]:[BD_2O]],MATCH(ROUND(MIN(SUM(EA$4,$O110/1000),SUM($O110,EA$4/1000)),3),CMB[[Cmb_ID]:[Cmb_ID]],0),SUM(N(EA$1),N($R110),1)),CHOOSE(AC[[M]:[M]],1,0,1,AC[[DB]:[DB]])),PRODUCT(SUM(ROUND(AVERAGE(VALUE(EA$3),VALUE($P110)),0),CHOOSE(IF(OR(EA$1,$R110),4,INDEX(CMB[[Res_Rare]:[Res_Rare]],MATCH(ROUND(MIN(SUM(EA$4,$O110/1000),SUM($O110,EA$4/1000)),3),CMB[[Cmb_ID]:[Cmb_ID]],0))),-1,-1,0,0)),IF(OR(EA$1,$R110),4,INDEX(CMB[[Cmb_Rare]:[Cmb_Rare]],MATCH(ROUND(MIN(SUM(EA$4,$O110/1000),SUM($O110,EA$4/1000)),3),CMB[[Cmb_ID]:[Cmb_ID]],0))),CHOOSE(AC[[M]:[M]],2,1,1,SUM(AC[[AB]:[DB]])))),""))</f>
        <v/>
      </c>
      <c r="EB110" t="str">
        <f>IF(OR(EB$5="",$S110=""),"",IFERROR(SUM(PRODUCT(INDEX(CMB[[BA_0O]:[BA_2O]],MATCH(ROUND(MIN(SUM(EB$4,$O110/1000),SUM($O110,EB$4/1000)),3),CMB[[Cmb_ID]:[Cmb_ID]],0),SUM(N(EB$1),N($R110),1)),CHOOSE(AC[[M]:[M]],1,1,0,AC[[AB]:[AB]])),PRODUCT(INDEX(CMB[[BD_0O]:[BD_2O]],MATCH(ROUND(MIN(SUM(EB$4,$O110/1000),SUM($O110,EB$4/1000)),3),CMB[[Cmb_ID]:[Cmb_ID]],0),SUM(N(EB$1),N($R110),1)),CHOOSE(AC[[M]:[M]],1,0,1,AC[[DB]:[DB]])),PRODUCT(SUM(ROUND(AVERAGE(VALUE(EB$3),VALUE($P110)),0),CHOOSE(IF(OR(EB$1,$R110),4,INDEX(CMB[[Res_Rare]:[Res_Rare]],MATCH(ROUND(MIN(SUM(EB$4,$O110/1000),SUM($O110,EB$4/1000)),3),CMB[[Cmb_ID]:[Cmb_ID]],0))),-1,-1,0,0)),IF(OR(EB$1,$R110),4,INDEX(CMB[[Cmb_Rare]:[Cmb_Rare]],MATCH(ROUND(MIN(SUM(EB$4,$O110/1000),SUM($O110,EB$4/1000)),3),CMB[[Cmb_ID]:[Cmb_ID]],0))),CHOOSE(AC[[M]:[M]],2,1,1,SUM(AC[[AB]:[DB]])))),""))</f>
        <v/>
      </c>
      <c r="EC110" t="str">
        <f>IF(OR(EC$5="",$S110=""),"",IFERROR(SUM(PRODUCT(INDEX(CMB[[BA_0O]:[BA_2O]],MATCH(ROUND(MIN(SUM(EC$4,$O110/1000),SUM($O110,EC$4/1000)),3),CMB[[Cmb_ID]:[Cmb_ID]],0),SUM(N(EC$1),N($R110),1)),CHOOSE(AC[[M]:[M]],1,1,0,AC[[AB]:[AB]])),PRODUCT(INDEX(CMB[[BD_0O]:[BD_2O]],MATCH(ROUND(MIN(SUM(EC$4,$O110/1000),SUM($O110,EC$4/1000)),3),CMB[[Cmb_ID]:[Cmb_ID]],0),SUM(N(EC$1),N($R110),1)),CHOOSE(AC[[M]:[M]],1,0,1,AC[[DB]:[DB]])),PRODUCT(SUM(ROUND(AVERAGE(VALUE(EC$3),VALUE($P110)),0),CHOOSE(IF(OR(EC$1,$R110),4,INDEX(CMB[[Res_Rare]:[Res_Rare]],MATCH(ROUND(MIN(SUM(EC$4,$O110/1000),SUM($O110,EC$4/1000)),3),CMB[[Cmb_ID]:[Cmb_ID]],0))),-1,-1,0,0)),IF(OR(EC$1,$R110),4,INDEX(CMB[[Cmb_Rare]:[Cmb_Rare]],MATCH(ROUND(MIN(SUM(EC$4,$O110/1000),SUM($O110,EC$4/1000)),3),CMB[[Cmb_ID]:[Cmb_ID]],0))),CHOOSE(AC[[M]:[M]],2,1,1,SUM(AC[[AB]:[DB]])))),""))</f>
        <v/>
      </c>
      <c r="ED110" t="str">
        <f>IF(OR(ED$5="",$S110=""),"",IFERROR(SUM(PRODUCT(INDEX(CMB[[BA_0O]:[BA_2O]],MATCH(ROUND(MIN(SUM(ED$4,$O110/1000),SUM($O110,ED$4/1000)),3),CMB[[Cmb_ID]:[Cmb_ID]],0),SUM(N(ED$1),N($R110),1)),CHOOSE(AC[[M]:[M]],1,1,0,AC[[AB]:[AB]])),PRODUCT(INDEX(CMB[[BD_0O]:[BD_2O]],MATCH(ROUND(MIN(SUM(ED$4,$O110/1000),SUM($O110,ED$4/1000)),3),CMB[[Cmb_ID]:[Cmb_ID]],0),SUM(N(ED$1),N($R110),1)),CHOOSE(AC[[M]:[M]],1,0,1,AC[[DB]:[DB]])),PRODUCT(SUM(ROUND(AVERAGE(VALUE(ED$3),VALUE($P110)),0),CHOOSE(IF(OR(ED$1,$R110),4,INDEX(CMB[[Res_Rare]:[Res_Rare]],MATCH(ROUND(MIN(SUM(ED$4,$O110/1000),SUM($O110,ED$4/1000)),3),CMB[[Cmb_ID]:[Cmb_ID]],0))),-1,-1,0,0)),IF(OR(ED$1,$R110),4,INDEX(CMB[[Cmb_Rare]:[Cmb_Rare]],MATCH(ROUND(MIN(SUM(ED$4,$O110/1000),SUM($O110,ED$4/1000)),3),CMB[[Cmb_ID]:[Cmb_ID]],0))),CHOOSE(AC[[M]:[M]],2,1,1,SUM(AC[[AB]:[DB]])))),""))</f>
        <v/>
      </c>
      <c r="EE110" t="str">
        <f>IF(OR(EE$5="",$S110=""),"",IFERROR(SUM(PRODUCT(INDEX(CMB[[BA_0O]:[BA_2O]],MATCH(ROUND(MIN(SUM(EE$4,$O110/1000),SUM($O110,EE$4/1000)),3),CMB[[Cmb_ID]:[Cmb_ID]],0),SUM(N(EE$1),N($R110),1)),CHOOSE(AC[[M]:[M]],1,1,0,AC[[AB]:[AB]])),PRODUCT(INDEX(CMB[[BD_0O]:[BD_2O]],MATCH(ROUND(MIN(SUM(EE$4,$O110/1000),SUM($O110,EE$4/1000)),3),CMB[[Cmb_ID]:[Cmb_ID]],0),SUM(N(EE$1),N($R110),1)),CHOOSE(AC[[M]:[M]],1,0,1,AC[[DB]:[DB]])),PRODUCT(SUM(ROUND(AVERAGE(VALUE(EE$3),VALUE($P110)),0),CHOOSE(IF(OR(EE$1,$R110),4,INDEX(CMB[[Res_Rare]:[Res_Rare]],MATCH(ROUND(MIN(SUM(EE$4,$O110/1000),SUM($O110,EE$4/1000)),3),CMB[[Cmb_ID]:[Cmb_ID]],0))),-1,-1,0,0)),IF(OR(EE$1,$R110),4,INDEX(CMB[[Cmb_Rare]:[Cmb_Rare]],MATCH(ROUND(MIN(SUM(EE$4,$O110/1000),SUM($O110,EE$4/1000)),3),CMB[[Cmb_ID]:[Cmb_ID]],0))),CHOOSE(AC[[M]:[M]],2,1,1,SUM(AC[[AB]:[DB]])))),""))</f>
        <v/>
      </c>
      <c r="EF110" t="str">
        <f>IF(OR(EF$5="",$S110=""),"",IFERROR(SUM(PRODUCT(INDEX(CMB[[BA_0O]:[BA_2O]],MATCH(ROUND(MIN(SUM(EF$4,$O110/1000),SUM($O110,EF$4/1000)),3),CMB[[Cmb_ID]:[Cmb_ID]],0),SUM(N(EF$1),N($R110),1)),CHOOSE(AC[[M]:[M]],1,1,0,AC[[AB]:[AB]])),PRODUCT(INDEX(CMB[[BD_0O]:[BD_2O]],MATCH(ROUND(MIN(SUM(EF$4,$O110/1000),SUM($O110,EF$4/1000)),3),CMB[[Cmb_ID]:[Cmb_ID]],0),SUM(N(EF$1),N($R110),1)),CHOOSE(AC[[M]:[M]],1,0,1,AC[[DB]:[DB]])),PRODUCT(SUM(ROUND(AVERAGE(VALUE(EF$3),VALUE($P110)),0),CHOOSE(IF(OR(EF$1,$R110),4,INDEX(CMB[[Res_Rare]:[Res_Rare]],MATCH(ROUND(MIN(SUM(EF$4,$O110/1000),SUM($O110,EF$4/1000)),3),CMB[[Cmb_ID]:[Cmb_ID]],0))),-1,-1,0,0)),IF(OR(EF$1,$R110),4,INDEX(CMB[[Cmb_Rare]:[Cmb_Rare]],MATCH(ROUND(MIN(SUM(EF$4,$O110/1000),SUM($O110,EF$4/1000)),3),CMB[[Cmb_ID]:[Cmb_ID]],0))),CHOOSE(AC[[M]:[M]],2,1,1,SUM(AC[[AB]:[DB]])))),""))</f>
        <v/>
      </c>
      <c r="EG110" t="str">
        <f>IF(OR(EG$5="",$S110=""),"",IFERROR(SUM(PRODUCT(INDEX(CMB[[BA_0O]:[BA_2O]],MATCH(ROUND(MIN(SUM(EG$4,$O110/1000),SUM($O110,EG$4/1000)),3),CMB[[Cmb_ID]:[Cmb_ID]],0),SUM(N(EG$1),N($R110),1)),CHOOSE(AC[[M]:[M]],1,1,0,AC[[AB]:[AB]])),PRODUCT(INDEX(CMB[[BD_0O]:[BD_2O]],MATCH(ROUND(MIN(SUM(EG$4,$O110/1000),SUM($O110,EG$4/1000)),3),CMB[[Cmb_ID]:[Cmb_ID]],0),SUM(N(EG$1),N($R110),1)),CHOOSE(AC[[M]:[M]],1,0,1,AC[[DB]:[DB]])),PRODUCT(SUM(ROUND(AVERAGE(VALUE(EG$3),VALUE($P110)),0),CHOOSE(IF(OR(EG$1,$R110),4,INDEX(CMB[[Res_Rare]:[Res_Rare]],MATCH(ROUND(MIN(SUM(EG$4,$O110/1000),SUM($O110,EG$4/1000)),3),CMB[[Cmb_ID]:[Cmb_ID]],0))),-1,-1,0,0)),IF(OR(EG$1,$R110),4,INDEX(CMB[[Cmb_Rare]:[Cmb_Rare]],MATCH(ROUND(MIN(SUM(EG$4,$O110/1000),SUM($O110,EG$4/1000)),3),CMB[[Cmb_ID]:[Cmb_ID]],0))),CHOOSE(AC[[M]:[M]],2,1,1,SUM(AC[[AB]:[DB]])))),""))</f>
        <v/>
      </c>
      <c r="EH110" t="str">
        <f>IF(OR(EH$5="",$S110=""),"",IFERROR(SUM(PRODUCT(INDEX(CMB[[BA_0O]:[BA_2O]],MATCH(ROUND(MIN(SUM(EH$4,$O110/1000),SUM($O110,EH$4/1000)),3),CMB[[Cmb_ID]:[Cmb_ID]],0),SUM(N(EH$1),N($R110),1)),CHOOSE(AC[[M]:[M]],1,1,0,AC[[AB]:[AB]])),PRODUCT(INDEX(CMB[[BD_0O]:[BD_2O]],MATCH(ROUND(MIN(SUM(EH$4,$O110/1000),SUM($O110,EH$4/1000)),3),CMB[[Cmb_ID]:[Cmb_ID]],0),SUM(N(EH$1),N($R110),1)),CHOOSE(AC[[M]:[M]],1,0,1,AC[[DB]:[DB]])),PRODUCT(SUM(ROUND(AVERAGE(VALUE(EH$3),VALUE($P110)),0),CHOOSE(IF(OR(EH$1,$R110),4,INDEX(CMB[[Res_Rare]:[Res_Rare]],MATCH(ROUND(MIN(SUM(EH$4,$O110/1000),SUM($O110,EH$4/1000)),3),CMB[[Cmb_ID]:[Cmb_ID]],0))),-1,-1,0,0)),IF(OR(EH$1,$R110),4,INDEX(CMB[[Cmb_Rare]:[Cmb_Rare]],MATCH(ROUND(MIN(SUM(EH$4,$O110/1000),SUM($O110,EH$4/1000)),3),CMB[[Cmb_ID]:[Cmb_ID]],0))),CHOOSE(AC[[M]:[M]],2,1,1,SUM(AC[[AB]:[DB]])))),""))</f>
        <v/>
      </c>
      <c r="EI110" t="str">
        <f>IF(OR(EI$5="",$S110=""),"",IFERROR(SUM(PRODUCT(INDEX(CMB[[BA_0O]:[BA_2O]],MATCH(ROUND(MIN(SUM(EI$4,$O110/1000),SUM($O110,EI$4/1000)),3),CMB[[Cmb_ID]:[Cmb_ID]],0),SUM(N(EI$1),N($R110),1)),CHOOSE(AC[[M]:[M]],1,1,0,AC[[AB]:[AB]])),PRODUCT(INDEX(CMB[[BD_0O]:[BD_2O]],MATCH(ROUND(MIN(SUM(EI$4,$O110/1000),SUM($O110,EI$4/1000)),3),CMB[[Cmb_ID]:[Cmb_ID]],0),SUM(N(EI$1),N($R110),1)),CHOOSE(AC[[M]:[M]],1,0,1,AC[[DB]:[DB]])),PRODUCT(SUM(ROUND(AVERAGE(VALUE(EI$3),VALUE($P110)),0),CHOOSE(IF(OR(EI$1,$R110),4,INDEX(CMB[[Res_Rare]:[Res_Rare]],MATCH(ROUND(MIN(SUM(EI$4,$O110/1000),SUM($O110,EI$4/1000)),3),CMB[[Cmb_ID]:[Cmb_ID]],0))),-1,-1,0,0)),IF(OR(EI$1,$R110),4,INDEX(CMB[[Cmb_Rare]:[Cmb_Rare]],MATCH(ROUND(MIN(SUM(EI$4,$O110/1000),SUM($O110,EI$4/1000)),3),CMB[[Cmb_ID]:[Cmb_ID]],0))),CHOOSE(AC[[M]:[M]],2,1,1,SUM(AC[[AB]:[DB]])))),""))</f>
        <v/>
      </c>
      <c r="EJ110" t="str">
        <f>IF(OR(EJ$5="",$S110=""),"",IFERROR(SUM(PRODUCT(INDEX(CMB[[BA_0O]:[BA_2O]],MATCH(ROUND(MIN(SUM(EJ$4,$O110/1000),SUM($O110,EJ$4/1000)),3),CMB[[Cmb_ID]:[Cmb_ID]],0),SUM(N(EJ$1),N($R110),1)),CHOOSE(AC[[M]:[M]],1,1,0,AC[[AB]:[AB]])),PRODUCT(INDEX(CMB[[BD_0O]:[BD_2O]],MATCH(ROUND(MIN(SUM(EJ$4,$O110/1000),SUM($O110,EJ$4/1000)),3),CMB[[Cmb_ID]:[Cmb_ID]],0),SUM(N(EJ$1),N($R110),1)),CHOOSE(AC[[M]:[M]],1,0,1,AC[[DB]:[DB]])),PRODUCT(SUM(ROUND(AVERAGE(VALUE(EJ$3),VALUE($P110)),0),CHOOSE(IF(OR(EJ$1,$R110),4,INDEX(CMB[[Res_Rare]:[Res_Rare]],MATCH(ROUND(MIN(SUM(EJ$4,$O110/1000),SUM($O110,EJ$4/1000)),3),CMB[[Cmb_ID]:[Cmb_ID]],0))),-1,-1,0,0)),IF(OR(EJ$1,$R110),4,INDEX(CMB[[Cmb_Rare]:[Cmb_Rare]],MATCH(ROUND(MIN(SUM(EJ$4,$O110/1000),SUM($O110,EJ$4/1000)),3),CMB[[Cmb_ID]:[Cmb_ID]],0))),CHOOSE(AC[[M]:[M]],2,1,1,SUM(AC[[AB]:[DB]])))),""))</f>
        <v/>
      </c>
      <c r="EK110" t="str">
        <f>IF(OR(EK$5="",$S110=""),"",IFERROR(SUM(PRODUCT(INDEX(CMB[[BA_0O]:[BA_2O]],MATCH(ROUND(MIN(SUM(EK$4,$O110/1000),SUM($O110,EK$4/1000)),3),CMB[[Cmb_ID]:[Cmb_ID]],0),SUM(N(EK$1),N($R110),1)),CHOOSE(AC[[M]:[M]],1,1,0,AC[[AB]:[AB]])),PRODUCT(INDEX(CMB[[BD_0O]:[BD_2O]],MATCH(ROUND(MIN(SUM(EK$4,$O110/1000),SUM($O110,EK$4/1000)),3),CMB[[Cmb_ID]:[Cmb_ID]],0),SUM(N(EK$1),N($R110),1)),CHOOSE(AC[[M]:[M]],1,0,1,AC[[DB]:[DB]])),PRODUCT(SUM(ROUND(AVERAGE(VALUE(EK$3),VALUE($P110)),0),CHOOSE(IF(OR(EK$1,$R110),4,INDEX(CMB[[Res_Rare]:[Res_Rare]],MATCH(ROUND(MIN(SUM(EK$4,$O110/1000),SUM($O110,EK$4/1000)),3),CMB[[Cmb_ID]:[Cmb_ID]],0))),-1,-1,0,0)),IF(OR(EK$1,$R110),4,INDEX(CMB[[Cmb_Rare]:[Cmb_Rare]],MATCH(ROUND(MIN(SUM(EK$4,$O110/1000),SUM($O110,EK$4/1000)),3),CMB[[Cmb_ID]:[Cmb_ID]],0))),CHOOSE(AC[[M]:[M]],2,1,1,SUM(AC[[AB]:[DB]])))),""))</f>
        <v/>
      </c>
      <c r="EL110" t="str">
        <f>IF(OR(EL$5="",$S110=""),"",IFERROR(SUM(PRODUCT(INDEX(CMB[[BA_0O]:[BA_2O]],MATCH(ROUND(MIN(SUM(EL$4,$O110/1000),SUM($O110,EL$4/1000)),3),CMB[[Cmb_ID]:[Cmb_ID]],0),SUM(N(EL$1),N($R110),1)),CHOOSE(AC[[M]:[M]],1,1,0,AC[[AB]:[AB]])),PRODUCT(INDEX(CMB[[BD_0O]:[BD_2O]],MATCH(ROUND(MIN(SUM(EL$4,$O110/1000),SUM($O110,EL$4/1000)),3),CMB[[Cmb_ID]:[Cmb_ID]],0),SUM(N(EL$1),N($R110),1)),CHOOSE(AC[[M]:[M]],1,0,1,AC[[DB]:[DB]])),PRODUCT(SUM(ROUND(AVERAGE(VALUE(EL$3),VALUE($P110)),0),CHOOSE(IF(OR(EL$1,$R110),4,INDEX(CMB[[Res_Rare]:[Res_Rare]],MATCH(ROUND(MIN(SUM(EL$4,$O110/1000),SUM($O110,EL$4/1000)),3),CMB[[Cmb_ID]:[Cmb_ID]],0))),-1,-1,0,0)),IF(OR(EL$1,$R110),4,INDEX(CMB[[Cmb_Rare]:[Cmb_Rare]],MATCH(ROUND(MIN(SUM(EL$4,$O110/1000),SUM($O110,EL$4/1000)),3),CMB[[Cmb_ID]:[Cmb_ID]],0))),CHOOSE(AC[[M]:[M]],2,1,1,SUM(AC[[AB]:[DB]])))),""))</f>
        <v/>
      </c>
      <c r="EM110" t="str">
        <f>IF(OR(EM$5="",$S110=""),"",IFERROR(SUM(PRODUCT(INDEX(CMB[[BA_0O]:[BA_2O]],MATCH(ROUND(MIN(SUM(EM$4,$O110/1000),SUM($O110,EM$4/1000)),3),CMB[[Cmb_ID]:[Cmb_ID]],0),SUM(N(EM$1),N($R110),1)),CHOOSE(AC[[M]:[M]],1,1,0,AC[[AB]:[AB]])),PRODUCT(INDEX(CMB[[BD_0O]:[BD_2O]],MATCH(ROUND(MIN(SUM(EM$4,$O110/1000),SUM($O110,EM$4/1000)),3),CMB[[Cmb_ID]:[Cmb_ID]],0),SUM(N(EM$1),N($R110),1)),CHOOSE(AC[[M]:[M]],1,0,1,AC[[DB]:[DB]])),PRODUCT(SUM(ROUND(AVERAGE(VALUE(EM$3),VALUE($P110)),0),CHOOSE(IF(OR(EM$1,$R110),4,INDEX(CMB[[Res_Rare]:[Res_Rare]],MATCH(ROUND(MIN(SUM(EM$4,$O110/1000),SUM($O110,EM$4/1000)),3),CMB[[Cmb_ID]:[Cmb_ID]],0))),-1,-1,0,0)),IF(OR(EM$1,$R110),4,INDEX(CMB[[Cmb_Rare]:[Cmb_Rare]],MATCH(ROUND(MIN(SUM(EM$4,$O110/1000),SUM($O110,EM$4/1000)),3),CMB[[Cmb_ID]:[Cmb_ID]],0))),CHOOSE(AC[[M]:[M]],2,1,1,SUM(AC[[AB]:[DB]])))),""))</f>
        <v/>
      </c>
      <c r="EN110" t="str">
        <f>IF(OR(EN$5="",$S110=""),"",IFERROR(SUM(PRODUCT(INDEX(CMB[[BA_0O]:[BA_2O]],MATCH(ROUND(MIN(SUM(EN$4,$O110/1000),SUM($O110,EN$4/1000)),3),CMB[[Cmb_ID]:[Cmb_ID]],0),SUM(N(EN$1),N($R110),1)),CHOOSE(AC[[M]:[M]],1,1,0,AC[[AB]:[AB]])),PRODUCT(INDEX(CMB[[BD_0O]:[BD_2O]],MATCH(ROUND(MIN(SUM(EN$4,$O110/1000),SUM($O110,EN$4/1000)),3),CMB[[Cmb_ID]:[Cmb_ID]],0),SUM(N(EN$1),N($R110),1)),CHOOSE(AC[[M]:[M]],1,0,1,AC[[DB]:[DB]])),PRODUCT(SUM(ROUND(AVERAGE(VALUE(EN$3),VALUE($P110)),0),CHOOSE(IF(OR(EN$1,$R110),4,INDEX(CMB[[Res_Rare]:[Res_Rare]],MATCH(ROUND(MIN(SUM(EN$4,$O110/1000),SUM($O110,EN$4/1000)),3),CMB[[Cmb_ID]:[Cmb_ID]],0))),-1,-1,0,0)),IF(OR(EN$1,$R110),4,INDEX(CMB[[Cmb_Rare]:[Cmb_Rare]],MATCH(ROUND(MIN(SUM(EN$4,$O110/1000),SUM($O110,EN$4/1000)),3),CMB[[Cmb_ID]:[Cmb_ID]],0))),CHOOSE(AC[[M]:[M]],2,1,1,SUM(AC[[AB]:[DB]])))),""))</f>
        <v/>
      </c>
      <c r="EO110" t="str">
        <f>IF(OR(EO$5="",$S110=""),"",IFERROR(SUM(PRODUCT(INDEX(CMB[[BA_0O]:[BA_2O]],MATCH(ROUND(MIN(SUM(EO$4,$O110/1000),SUM($O110,EO$4/1000)),3),CMB[[Cmb_ID]:[Cmb_ID]],0),SUM(N(EO$1),N($R110),1)),CHOOSE(AC[[M]:[M]],1,1,0,AC[[AB]:[AB]])),PRODUCT(INDEX(CMB[[BD_0O]:[BD_2O]],MATCH(ROUND(MIN(SUM(EO$4,$O110/1000),SUM($O110,EO$4/1000)),3),CMB[[Cmb_ID]:[Cmb_ID]],0),SUM(N(EO$1),N($R110),1)),CHOOSE(AC[[M]:[M]],1,0,1,AC[[DB]:[DB]])),PRODUCT(SUM(ROUND(AVERAGE(VALUE(EO$3),VALUE($P110)),0),CHOOSE(IF(OR(EO$1,$R110),4,INDEX(CMB[[Res_Rare]:[Res_Rare]],MATCH(ROUND(MIN(SUM(EO$4,$O110/1000),SUM($O110,EO$4/1000)),3),CMB[[Cmb_ID]:[Cmb_ID]],0))),-1,-1,0,0)),IF(OR(EO$1,$R110),4,INDEX(CMB[[Cmb_Rare]:[Cmb_Rare]],MATCH(ROUND(MIN(SUM(EO$4,$O110/1000),SUM($O110,EO$4/1000)),3),CMB[[Cmb_ID]:[Cmb_ID]],0))),CHOOSE(AC[[M]:[M]],2,1,1,SUM(AC[[AB]:[DB]])))),""))</f>
        <v/>
      </c>
      <c r="EP110" t="str">
        <f>IF(OR(EP$5="",$S110=""),"",IFERROR(SUM(PRODUCT(INDEX(CMB[[BA_0O]:[BA_2O]],MATCH(ROUND(MIN(SUM(EP$4,$O110/1000),SUM($O110,EP$4/1000)),3),CMB[[Cmb_ID]:[Cmb_ID]],0),SUM(N(EP$1),N($R110),1)),CHOOSE(AC[[M]:[M]],1,1,0,AC[[AB]:[AB]])),PRODUCT(INDEX(CMB[[BD_0O]:[BD_2O]],MATCH(ROUND(MIN(SUM(EP$4,$O110/1000),SUM($O110,EP$4/1000)),3),CMB[[Cmb_ID]:[Cmb_ID]],0),SUM(N(EP$1),N($R110),1)),CHOOSE(AC[[M]:[M]],1,0,1,AC[[DB]:[DB]])),PRODUCT(SUM(ROUND(AVERAGE(VALUE(EP$3),VALUE($P110)),0),CHOOSE(IF(OR(EP$1,$R110),4,INDEX(CMB[[Res_Rare]:[Res_Rare]],MATCH(ROUND(MIN(SUM(EP$4,$O110/1000),SUM($O110,EP$4/1000)),3),CMB[[Cmb_ID]:[Cmb_ID]],0))),-1,-1,0,0)),IF(OR(EP$1,$R110),4,INDEX(CMB[[Cmb_Rare]:[Cmb_Rare]],MATCH(ROUND(MIN(SUM(EP$4,$O110/1000),SUM($O110,EP$4/1000)),3),CMB[[Cmb_ID]:[Cmb_ID]],0))),CHOOSE(AC[[M]:[M]],2,1,1,SUM(AC[[AB]:[DB]])))),""))</f>
        <v/>
      </c>
      <c r="EQ110" t="str">
        <f>IF(OR(EQ$5="",$S110=""),"",IFERROR(SUM(PRODUCT(INDEX(CMB[[BA_0O]:[BA_2O]],MATCH(ROUND(MIN(SUM(EQ$4,$O110/1000),SUM($O110,EQ$4/1000)),3),CMB[[Cmb_ID]:[Cmb_ID]],0),SUM(N(EQ$1),N($R110),1)),CHOOSE(AC[[M]:[M]],1,1,0,AC[[AB]:[AB]])),PRODUCT(INDEX(CMB[[BD_0O]:[BD_2O]],MATCH(ROUND(MIN(SUM(EQ$4,$O110/1000),SUM($O110,EQ$4/1000)),3),CMB[[Cmb_ID]:[Cmb_ID]],0),SUM(N(EQ$1),N($R110),1)),CHOOSE(AC[[M]:[M]],1,0,1,AC[[DB]:[DB]])),PRODUCT(SUM(ROUND(AVERAGE(VALUE(EQ$3),VALUE($P110)),0),CHOOSE(IF(OR(EQ$1,$R110),4,INDEX(CMB[[Res_Rare]:[Res_Rare]],MATCH(ROUND(MIN(SUM(EQ$4,$O110/1000),SUM($O110,EQ$4/1000)),3),CMB[[Cmb_ID]:[Cmb_ID]],0))),-1,-1,0,0)),IF(OR(EQ$1,$R110),4,INDEX(CMB[[Cmb_Rare]:[Cmb_Rare]],MATCH(ROUND(MIN(SUM(EQ$4,$O110/1000),SUM($O110,EQ$4/1000)),3),CMB[[Cmb_ID]:[Cmb_ID]],0))),CHOOSE(AC[[M]:[M]],2,1,1,SUM(AC[[AB]:[DB]])))),""))</f>
        <v/>
      </c>
      <c r="ER110" t="str">
        <f>IF(OR(ER$5="",$S110=""),"",IFERROR(SUM(PRODUCT(INDEX(CMB[[BA_0O]:[BA_2O]],MATCH(ROUND(MIN(SUM(ER$4,$O110/1000),SUM($O110,ER$4/1000)),3),CMB[[Cmb_ID]:[Cmb_ID]],0),SUM(N(ER$1),N($R110),1)),CHOOSE(AC[[M]:[M]],1,1,0,AC[[AB]:[AB]])),PRODUCT(INDEX(CMB[[BD_0O]:[BD_2O]],MATCH(ROUND(MIN(SUM(ER$4,$O110/1000),SUM($O110,ER$4/1000)),3),CMB[[Cmb_ID]:[Cmb_ID]],0),SUM(N(ER$1),N($R110),1)),CHOOSE(AC[[M]:[M]],1,0,1,AC[[DB]:[DB]])),PRODUCT(SUM(ROUND(AVERAGE(VALUE(ER$3),VALUE($P110)),0),CHOOSE(IF(OR(ER$1,$R110),4,INDEX(CMB[[Res_Rare]:[Res_Rare]],MATCH(ROUND(MIN(SUM(ER$4,$O110/1000),SUM($O110,ER$4/1000)),3),CMB[[Cmb_ID]:[Cmb_ID]],0))),-1,-1,0,0)),IF(OR(ER$1,$R110),4,INDEX(CMB[[Cmb_Rare]:[Cmb_Rare]],MATCH(ROUND(MIN(SUM(ER$4,$O110/1000),SUM($O110,ER$4/1000)),3),CMB[[Cmb_ID]:[Cmb_ID]],0))),CHOOSE(AC[[M]:[M]],2,1,1,SUM(AC[[AB]:[DB]])))),""))</f>
        <v/>
      </c>
      <c r="ES110" t="str">
        <f>IF(OR(ES$5="",$S110=""),"",IFERROR(SUM(PRODUCT(INDEX(CMB[[BA_0O]:[BA_2O]],MATCH(ROUND(MIN(SUM(ES$4,$O110/1000),SUM($O110,ES$4/1000)),3),CMB[[Cmb_ID]:[Cmb_ID]],0),SUM(N(ES$1),N($R110),1)),CHOOSE(AC[[M]:[M]],1,1,0,AC[[AB]:[AB]])),PRODUCT(INDEX(CMB[[BD_0O]:[BD_2O]],MATCH(ROUND(MIN(SUM(ES$4,$O110/1000),SUM($O110,ES$4/1000)),3),CMB[[Cmb_ID]:[Cmb_ID]],0),SUM(N(ES$1),N($R110),1)),CHOOSE(AC[[M]:[M]],1,0,1,AC[[DB]:[DB]])),PRODUCT(SUM(ROUND(AVERAGE(VALUE(ES$3),VALUE($P110)),0),CHOOSE(IF(OR(ES$1,$R110),4,INDEX(CMB[[Res_Rare]:[Res_Rare]],MATCH(ROUND(MIN(SUM(ES$4,$O110/1000),SUM($O110,ES$4/1000)),3),CMB[[Cmb_ID]:[Cmb_ID]],0))),-1,-1,0,0)),IF(OR(ES$1,$R110),4,INDEX(CMB[[Cmb_Rare]:[Cmb_Rare]],MATCH(ROUND(MIN(SUM(ES$4,$O110/1000),SUM($O110,ES$4/1000)),3),CMB[[Cmb_ID]:[Cmb_ID]],0))),CHOOSE(AC[[M]:[M]],2,1,1,SUM(AC[[AB]:[DB]])))),""))</f>
        <v/>
      </c>
      <c r="ET110" t="str">
        <f>IF(OR(ET$5="",$S110=""),"",IFERROR(SUM(PRODUCT(INDEX(CMB[[BA_0O]:[BA_2O]],MATCH(ROUND(MIN(SUM(ET$4,$O110/1000),SUM($O110,ET$4/1000)),3),CMB[[Cmb_ID]:[Cmb_ID]],0),SUM(N(ET$1),N($R110),1)),CHOOSE(AC[[M]:[M]],1,1,0,AC[[AB]:[AB]])),PRODUCT(INDEX(CMB[[BD_0O]:[BD_2O]],MATCH(ROUND(MIN(SUM(ET$4,$O110/1000),SUM($O110,ET$4/1000)),3),CMB[[Cmb_ID]:[Cmb_ID]],0),SUM(N(ET$1),N($R110),1)),CHOOSE(AC[[M]:[M]],1,0,1,AC[[DB]:[DB]])),PRODUCT(SUM(ROUND(AVERAGE(VALUE(ET$3),VALUE($P110)),0),CHOOSE(IF(OR(ET$1,$R110),4,INDEX(CMB[[Res_Rare]:[Res_Rare]],MATCH(ROUND(MIN(SUM(ET$4,$O110/1000),SUM($O110,ET$4/1000)),3),CMB[[Cmb_ID]:[Cmb_ID]],0))),-1,-1,0,0)),IF(OR(ET$1,$R110),4,INDEX(CMB[[Cmb_Rare]:[Cmb_Rare]],MATCH(ROUND(MIN(SUM(ET$4,$O110/1000),SUM($O110,ET$4/1000)),3),CMB[[Cmb_ID]:[Cmb_ID]],0))),CHOOSE(AC[[M]:[M]],2,1,1,SUM(AC[[AB]:[DB]])))),""))</f>
        <v/>
      </c>
      <c r="EU110" t="str">
        <f>IF(OR(EU$5="",$S110=""),"",IFERROR(SUM(PRODUCT(INDEX(CMB[[BA_0O]:[BA_2O]],MATCH(ROUND(MIN(SUM(EU$4,$O110/1000),SUM($O110,EU$4/1000)),3),CMB[[Cmb_ID]:[Cmb_ID]],0),SUM(N(EU$1),N($R110),1)),CHOOSE(AC[[M]:[M]],1,1,0,AC[[AB]:[AB]])),PRODUCT(INDEX(CMB[[BD_0O]:[BD_2O]],MATCH(ROUND(MIN(SUM(EU$4,$O110/1000),SUM($O110,EU$4/1000)),3),CMB[[Cmb_ID]:[Cmb_ID]],0),SUM(N(EU$1),N($R110),1)),CHOOSE(AC[[M]:[M]],1,0,1,AC[[DB]:[DB]])),PRODUCT(SUM(ROUND(AVERAGE(VALUE(EU$3),VALUE($P110)),0),CHOOSE(IF(OR(EU$1,$R110),4,INDEX(CMB[[Res_Rare]:[Res_Rare]],MATCH(ROUND(MIN(SUM(EU$4,$O110/1000),SUM($O110,EU$4/1000)),3),CMB[[Cmb_ID]:[Cmb_ID]],0))),-1,-1,0,0)),IF(OR(EU$1,$R110),4,INDEX(CMB[[Cmb_Rare]:[Cmb_Rare]],MATCH(ROUND(MIN(SUM(EU$4,$O110/1000),SUM($O110,EU$4/1000)),3),CMB[[Cmb_ID]:[Cmb_ID]],0))),CHOOSE(AC[[M]:[M]],2,1,1,SUM(AC[[AB]:[DB]])))),""))</f>
        <v/>
      </c>
      <c r="EV110" t="str">
        <f>IF(OR(EV$5="",$S110=""),"",IFERROR(SUM(PRODUCT(INDEX(CMB[[BA_0O]:[BA_2O]],MATCH(ROUND(MIN(SUM(EV$4,$O110/1000),SUM($O110,EV$4/1000)),3),CMB[[Cmb_ID]:[Cmb_ID]],0),SUM(N(EV$1),N($R110),1)),CHOOSE(AC[[M]:[M]],1,1,0,AC[[AB]:[AB]])),PRODUCT(INDEX(CMB[[BD_0O]:[BD_2O]],MATCH(ROUND(MIN(SUM(EV$4,$O110/1000),SUM($O110,EV$4/1000)),3),CMB[[Cmb_ID]:[Cmb_ID]],0),SUM(N(EV$1),N($R110),1)),CHOOSE(AC[[M]:[M]],1,0,1,AC[[DB]:[DB]])),PRODUCT(SUM(ROUND(AVERAGE(VALUE(EV$3),VALUE($P110)),0),CHOOSE(IF(OR(EV$1,$R110),4,INDEX(CMB[[Res_Rare]:[Res_Rare]],MATCH(ROUND(MIN(SUM(EV$4,$O110/1000),SUM($O110,EV$4/1000)),3),CMB[[Cmb_ID]:[Cmb_ID]],0))),-1,-1,0,0)),IF(OR(EV$1,$R110),4,INDEX(CMB[[Cmb_Rare]:[Cmb_Rare]],MATCH(ROUND(MIN(SUM(EV$4,$O110/1000),SUM($O110,EV$4/1000)),3),CMB[[Cmb_ID]:[Cmb_ID]],0))),CHOOSE(AC[[M]:[M]],2,1,1,SUM(AC[[AB]:[DB]])))),""))</f>
        <v/>
      </c>
      <c r="EW110" t="str">
        <f>IF(OR(EW$5="",$S110=""),"",IFERROR(SUM(PRODUCT(INDEX(CMB[[BA_0O]:[BA_2O]],MATCH(ROUND(MIN(SUM(EW$4,$O110/1000),SUM($O110,EW$4/1000)),3),CMB[[Cmb_ID]:[Cmb_ID]],0),SUM(N(EW$1),N($R110),1)),CHOOSE(AC[[M]:[M]],1,1,0,AC[[AB]:[AB]])),PRODUCT(INDEX(CMB[[BD_0O]:[BD_2O]],MATCH(ROUND(MIN(SUM(EW$4,$O110/1000),SUM($O110,EW$4/1000)),3),CMB[[Cmb_ID]:[Cmb_ID]],0),SUM(N(EW$1),N($R110),1)),CHOOSE(AC[[M]:[M]],1,0,1,AC[[DB]:[DB]])),PRODUCT(SUM(ROUND(AVERAGE(VALUE(EW$3),VALUE($P110)),0),CHOOSE(IF(OR(EW$1,$R110),4,INDEX(CMB[[Res_Rare]:[Res_Rare]],MATCH(ROUND(MIN(SUM(EW$4,$O110/1000),SUM($O110,EW$4/1000)),3),CMB[[Cmb_ID]:[Cmb_ID]],0))),-1,-1,0,0)),IF(OR(EW$1,$R110),4,INDEX(CMB[[Cmb_Rare]:[Cmb_Rare]],MATCH(ROUND(MIN(SUM(EW$4,$O110/1000),SUM($O110,EW$4/1000)),3),CMB[[Cmb_ID]:[Cmb_ID]],0))),CHOOSE(AC[[M]:[M]],2,1,1,SUM(AC[[AB]:[DB]])))),""))</f>
        <v/>
      </c>
      <c r="EX110" t="str">
        <f>IF(OR(EX$5="",$S110=""),"",IFERROR(SUM(PRODUCT(INDEX(CMB[[BA_0O]:[BA_2O]],MATCH(ROUND(MIN(SUM(EX$4,$O110/1000),SUM($O110,EX$4/1000)),3),CMB[[Cmb_ID]:[Cmb_ID]],0),SUM(N(EX$1),N($R110),1)),CHOOSE(AC[[M]:[M]],1,1,0,AC[[AB]:[AB]])),PRODUCT(INDEX(CMB[[BD_0O]:[BD_2O]],MATCH(ROUND(MIN(SUM(EX$4,$O110/1000),SUM($O110,EX$4/1000)),3),CMB[[Cmb_ID]:[Cmb_ID]],0),SUM(N(EX$1),N($R110),1)),CHOOSE(AC[[M]:[M]],1,0,1,AC[[DB]:[DB]])),PRODUCT(SUM(ROUND(AVERAGE(VALUE(EX$3),VALUE($P110)),0),CHOOSE(IF(OR(EX$1,$R110),4,INDEX(CMB[[Res_Rare]:[Res_Rare]],MATCH(ROUND(MIN(SUM(EX$4,$O110/1000),SUM($O110,EX$4/1000)),3),CMB[[Cmb_ID]:[Cmb_ID]],0))),-1,-1,0,0)),IF(OR(EX$1,$R110),4,INDEX(CMB[[Cmb_Rare]:[Cmb_Rare]],MATCH(ROUND(MIN(SUM(EX$4,$O110/1000),SUM($O110,EX$4/1000)),3),CMB[[Cmb_ID]:[Cmb_ID]],0))),CHOOSE(AC[[M]:[M]],2,1,1,SUM(AC[[AB]:[DB]])))),""))</f>
        <v/>
      </c>
      <c r="EY110" t="str">
        <f>IF(OR(EY$5="",$S110=""),"",IFERROR(SUM(PRODUCT(INDEX(CMB[[BA_0O]:[BA_2O]],MATCH(ROUND(MIN(SUM(EY$4,$O110/1000),SUM($O110,EY$4/1000)),3),CMB[[Cmb_ID]:[Cmb_ID]],0),SUM(N(EY$1),N($R110),1)),CHOOSE(AC[[M]:[M]],1,1,0,AC[[AB]:[AB]])),PRODUCT(INDEX(CMB[[BD_0O]:[BD_2O]],MATCH(ROUND(MIN(SUM(EY$4,$O110/1000),SUM($O110,EY$4/1000)),3),CMB[[Cmb_ID]:[Cmb_ID]],0),SUM(N(EY$1),N($R110),1)),CHOOSE(AC[[M]:[M]],1,0,1,AC[[DB]:[DB]])),PRODUCT(SUM(ROUND(AVERAGE(VALUE(EY$3),VALUE($P110)),0),CHOOSE(IF(OR(EY$1,$R110),4,INDEX(CMB[[Res_Rare]:[Res_Rare]],MATCH(ROUND(MIN(SUM(EY$4,$O110/1000),SUM($O110,EY$4/1000)),3),CMB[[Cmb_ID]:[Cmb_ID]],0))),-1,-1,0,0)),IF(OR(EY$1,$R110),4,INDEX(CMB[[Cmb_Rare]:[Cmb_Rare]],MATCH(ROUND(MIN(SUM(EY$4,$O110/1000),SUM($O110,EY$4/1000)),3),CMB[[Cmb_ID]:[Cmb_ID]],0))),CHOOSE(AC[[M]:[M]],2,1,1,SUM(AC[[AB]:[DB]])))),""))</f>
        <v/>
      </c>
      <c r="EZ110" t="str">
        <f>IF(OR(EZ$5="",$S110=""),"",IFERROR(SUM(PRODUCT(INDEX(CMB[[BA_0O]:[BA_2O]],MATCH(ROUND(MIN(SUM(EZ$4,$O110/1000),SUM($O110,EZ$4/1000)),3),CMB[[Cmb_ID]:[Cmb_ID]],0),SUM(N(EZ$1),N($R110),1)),CHOOSE(AC[[M]:[M]],1,1,0,AC[[AB]:[AB]])),PRODUCT(INDEX(CMB[[BD_0O]:[BD_2O]],MATCH(ROUND(MIN(SUM(EZ$4,$O110/1000),SUM($O110,EZ$4/1000)),3),CMB[[Cmb_ID]:[Cmb_ID]],0),SUM(N(EZ$1),N($R110),1)),CHOOSE(AC[[M]:[M]],1,0,1,AC[[DB]:[DB]])),PRODUCT(SUM(ROUND(AVERAGE(VALUE(EZ$3),VALUE($P110)),0),CHOOSE(IF(OR(EZ$1,$R110),4,INDEX(CMB[[Res_Rare]:[Res_Rare]],MATCH(ROUND(MIN(SUM(EZ$4,$O110/1000),SUM($O110,EZ$4/1000)),3),CMB[[Cmb_ID]:[Cmb_ID]],0))),-1,-1,0,0)),IF(OR(EZ$1,$R110),4,INDEX(CMB[[Cmb_Rare]:[Cmb_Rare]],MATCH(ROUND(MIN(SUM(EZ$4,$O110/1000),SUM($O110,EZ$4/1000)),3),CMB[[Cmb_ID]:[Cmb_ID]],0))),CHOOSE(AC[[M]:[M]],2,1,1,SUM(AC[[AB]:[DB]])))),""))</f>
        <v/>
      </c>
      <c r="FA110" t="str">
        <f>IF(OR(FA$5="",$S110=""),"",IFERROR(SUM(PRODUCT(INDEX(CMB[[BA_0O]:[BA_2O]],MATCH(ROUND(MIN(SUM(FA$4,$O110/1000),SUM($O110,FA$4/1000)),3),CMB[[Cmb_ID]:[Cmb_ID]],0),SUM(N(FA$1),N($R110),1)),CHOOSE(AC[[M]:[M]],1,1,0,AC[[AB]:[AB]])),PRODUCT(INDEX(CMB[[BD_0O]:[BD_2O]],MATCH(ROUND(MIN(SUM(FA$4,$O110/1000),SUM($O110,FA$4/1000)),3),CMB[[Cmb_ID]:[Cmb_ID]],0),SUM(N(FA$1),N($R110),1)),CHOOSE(AC[[M]:[M]],1,0,1,AC[[DB]:[DB]])),PRODUCT(SUM(ROUND(AVERAGE(VALUE(FA$3),VALUE($P110)),0),CHOOSE(IF(OR(FA$1,$R110),4,INDEX(CMB[[Res_Rare]:[Res_Rare]],MATCH(ROUND(MIN(SUM(FA$4,$O110/1000),SUM($O110,FA$4/1000)),3),CMB[[Cmb_ID]:[Cmb_ID]],0))),-1,-1,0,0)),IF(OR(FA$1,$R110),4,INDEX(CMB[[Cmb_Rare]:[Cmb_Rare]],MATCH(ROUND(MIN(SUM(FA$4,$O110/1000),SUM($O110,FA$4/1000)),3),CMB[[Cmb_ID]:[Cmb_ID]],0))),CHOOSE(AC[[M]:[M]],2,1,1,SUM(AC[[AB]:[DB]])))),""))</f>
        <v/>
      </c>
      <c r="FB110" t="str">
        <f>IF(OR(FB$5="",$S110=""),"",IFERROR(SUM(PRODUCT(INDEX(CMB[[BA_0O]:[BA_2O]],MATCH(ROUND(MIN(SUM(FB$4,$O110/1000),SUM($O110,FB$4/1000)),3),CMB[[Cmb_ID]:[Cmb_ID]],0),SUM(N(FB$1),N($R110),1)),CHOOSE(AC[[M]:[M]],1,1,0,AC[[AB]:[AB]])),PRODUCT(INDEX(CMB[[BD_0O]:[BD_2O]],MATCH(ROUND(MIN(SUM(FB$4,$O110/1000),SUM($O110,FB$4/1000)),3),CMB[[Cmb_ID]:[Cmb_ID]],0),SUM(N(FB$1),N($R110),1)),CHOOSE(AC[[M]:[M]],1,0,1,AC[[DB]:[DB]])),PRODUCT(SUM(ROUND(AVERAGE(VALUE(FB$3),VALUE($P110)),0),CHOOSE(IF(OR(FB$1,$R110),4,INDEX(CMB[[Res_Rare]:[Res_Rare]],MATCH(ROUND(MIN(SUM(FB$4,$O110/1000),SUM($O110,FB$4/1000)),3),CMB[[Cmb_ID]:[Cmb_ID]],0))),-1,-1,0,0)),IF(OR(FB$1,$R110),4,INDEX(CMB[[Cmb_Rare]:[Cmb_Rare]],MATCH(ROUND(MIN(SUM(FB$4,$O110/1000),SUM($O110,FB$4/1000)),3),CMB[[Cmb_ID]:[Cmb_ID]],0))),CHOOSE(AC[[M]:[M]],2,1,1,SUM(AC[[AB]:[DB]])))),""))</f>
        <v/>
      </c>
      <c r="FC110" t="str">
        <f>IF(OR(FC$5="",$S110=""),"",IFERROR(SUM(PRODUCT(INDEX(CMB[[BA_0O]:[BA_2O]],MATCH(ROUND(MIN(SUM(FC$4,$O110/1000),SUM($O110,FC$4/1000)),3),CMB[[Cmb_ID]:[Cmb_ID]],0),SUM(N(FC$1),N($R110),1)),CHOOSE(AC[[M]:[M]],1,1,0,AC[[AB]:[AB]])),PRODUCT(INDEX(CMB[[BD_0O]:[BD_2O]],MATCH(ROUND(MIN(SUM(FC$4,$O110/1000),SUM($O110,FC$4/1000)),3),CMB[[Cmb_ID]:[Cmb_ID]],0),SUM(N(FC$1),N($R110),1)),CHOOSE(AC[[M]:[M]],1,0,1,AC[[DB]:[DB]])),PRODUCT(SUM(ROUND(AVERAGE(VALUE(FC$3),VALUE($P110)),0),CHOOSE(IF(OR(FC$1,$R110),4,INDEX(CMB[[Res_Rare]:[Res_Rare]],MATCH(ROUND(MIN(SUM(FC$4,$O110/1000),SUM($O110,FC$4/1000)),3),CMB[[Cmb_ID]:[Cmb_ID]],0))),-1,-1,0,0)),IF(OR(FC$1,$R110),4,INDEX(CMB[[Cmb_Rare]:[Cmb_Rare]],MATCH(ROUND(MIN(SUM(FC$4,$O110/1000),SUM($O110,FC$4/1000)),3),CMB[[Cmb_ID]:[Cmb_ID]],0))),CHOOSE(AC[[M]:[M]],2,1,1,SUM(AC[[AB]:[DB]])))),""))</f>
        <v/>
      </c>
      <c r="FD110" t="str">
        <f>IF(OR(FD$5="",$S110=""),"",IFERROR(SUM(PRODUCT(INDEX(CMB[[BA_0O]:[BA_2O]],MATCH(ROUND(MIN(SUM(FD$4,$O110/1000),SUM($O110,FD$4/1000)),3),CMB[[Cmb_ID]:[Cmb_ID]],0),SUM(N(FD$1),N($R110),1)),CHOOSE(AC[[M]:[M]],1,1,0,AC[[AB]:[AB]])),PRODUCT(INDEX(CMB[[BD_0O]:[BD_2O]],MATCH(ROUND(MIN(SUM(FD$4,$O110/1000),SUM($O110,FD$4/1000)),3),CMB[[Cmb_ID]:[Cmb_ID]],0),SUM(N(FD$1),N($R110),1)),CHOOSE(AC[[M]:[M]],1,0,1,AC[[DB]:[DB]])),PRODUCT(SUM(ROUND(AVERAGE(VALUE(FD$3),VALUE($P110)),0),CHOOSE(IF(OR(FD$1,$R110),4,INDEX(CMB[[Res_Rare]:[Res_Rare]],MATCH(ROUND(MIN(SUM(FD$4,$O110/1000),SUM($O110,FD$4/1000)),3),CMB[[Cmb_ID]:[Cmb_ID]],0))),-1,-1,0,0)),IF(OR(FD$1,$R110),4,INDEX(CMB[[Cmb_Rare]:[Cmb_Rare]],MATCH(ROUND(MIN(SUM(FD$4,$O110/1000),SUM($O110,FD$4/1000)),3),CMB[[Cmb_ID]:[Cmb_ID]],0))),CHOOSE(AC[[M]:[M]],2,1,1,SUM(AC[[AB]:[DB]])))),""))</f>
        <v/>
      </c>
      <c r="FE110" t="str">
        <f>IF(OR(FE$5="",$S110=""),"",IFERROR(SUM(PRODUCT(INDEX(CMB[[BA_0O]:[BA_2O]],MATCH(ROUND(MIN(SUM(FE$4,$O110/1000),SUM($O110,FE$4/1000)),3),CMB[[Cmb_ID]:[Cmb_ID]],0),SUM(N(FE$1),N($R110),1)),CHOOSE(AC[[M]:[M]],1,1,0,AC[[AB]:[AB]])),PRODUCT(INDEX(CMB[[BD_0O]:[BD_2O]],MATCH(ROUND(MIN(SUM(FE$4,$O110/1000),SUM($O110,FE$4/1000)),3),CMB[[Cmb_ID]:[Cmb_ID]],0),SUM(N(FE$1),N($R110),1)),CHOOSE(AC[[M]:[M]],1,0,1,AC[[DB]:[DB]])),PRODUCT(SUM(ROUND(AVERAGE(VALUE(FE$3),VALUE($P110)),0),CHOOSE(IF(OR(FE$1,$R110),4,INDEX(CMB[[Res_Rare]:[Res_Rare]],MATCH(ROUND(MIN(SUM(FE$4,$O110/1000),SUM($O110,FE$4/1000)),3),CMB[[Cmb_ID]:[Cmb_ID]],0))),-1,-1,0,0)),IF(OR(FE$1,$R110),4,INDEX(CMB[[Cmb_Rare]:[Cmb_Rare]],MATCH(ROUND(MIN(SUM(FE$4,$O110/1000),SUM($O110,FE$4/1000)),3),CMB[[Cmb_ID]:[Cmb_ID]],0))),CHOOSE(AC[[M]:[M]],2,1,1,SUM(AC[[AB]:[DB]])))),""))</f>
        <v/>
      </c>
      <c r="FF110" t="str">
        <f>IF(OR(FF$5="",$S110=""),"",IFERROR(SUM(PRODUCT(INDEX(CMB[[BA_0O]:[BA_2O]],MATCH(ROUND(MIN(SUM(FF$4,$O110/1000),SUM($O110,FF$4/1000)),3),CMB[[Cmb_ID]:[Cmb_ID]],0),SUM(N(FF$1),N($R110),1)),CHOOSE(AC[[M]:[M]],1,1,0,AC[[AB]:[AB]])),PRODUCT(INDEX(CMB[[BD_0O]:[BD_2O]],MATCH(ROUND(MIN(SUM(FF$4,$O110/1000),SUM($O110,FF$4/1000)),3),CMB[[Cmb_ID]:[Cmb_ID]],0),SUM(N(FF$1),N($R110),1)),CHOOSE(AC[[M]:[M]],1,0,1,AC[[DB]:[DB]])),PRODUCT(SUM(ROUND(AVERAGE(VALUE(FF$3),VALUE($P110)),0),CHOOSE(IF(OR(FF$1,$R110),4,INDEX(CMB[[Res_Rare]:[Res_Rare]],MATCH(ROUND(MIN(SUM(FF$4,$O110/1000),SUM($O110,FF$4/1000)),3),CMB[[Cmb_ID]:[Cmb_ID]],0))),-1,-1,0,0)),IF(OR(FF$1,$R110),4,INDEX(CMB[[Cmb_Rare]:[Cmb_Rare]],MATCH(ROUND(MIN(SUM(FF$4,$O110/1000),SUM($O110,FF$4/1000)),3),CMB[[Cmb_ID]:[Cmb_ID]],0))),CHOOSE(AC[[M]:[M]],2,1,1,SUM(AC[[AB]:[DB]])))),""))</f>
        <v/>
      </c>
      <c r="FG110" t="str">
        <f>IF(OR(FG$5="",$S110=""),"",IFERROR(SUM(PRODUCT(INDEX(CMB[[BA_0O]:[BA_2O]],MATCH(ROUND(MIN(SUM(FG$4,$O110/1000),SUM($O110,FG$4/1000)),3),CMB[[Cmb_ID]:[Cmb_ID]],0),SUM(N(FG$1),N($R110),1)),CHOOSE(AC[[M]:[M]],1,1,0,AC[[AB]:[AB]])),PRODUCT(INDEX(CMB[[BD_0O]:[BD_2O]],MATCH(ROUND(MIN(SUM(FG$4,$O110/1000),SUM($O110,FG$4/1000)),3),CMB[[Cmb_ID]:[Cmb_ID]],0),SUM(N(FG$1),N($R110),1)),CHOOSE(AC[[M]:[M]],1,0,1,AC[[DB]:[DB]])),PRODUCT(SUM(ROUND(AVERAGE(VALUE(FG$3),VALUE($P110)),0),CHOOSE(IF(OR(FG$1,$R110),4,INDEX(CMB[[Res_Rare]:[Res_Rare]],MATCH(ROUND(MIN(SUM(FG$4,$O110/1000),SUM($O110,FG$4/1000)),3),CMB[[Cmb_ID]:[Cmb_ID]],0))),-1,-1,0,0)),IF(OR(FG$1,$R110),4,INDEX(CMB[[Cmb_Rare]:[Cmb_Rare]],MATCH(ROUND(MIN(SUM(FG$4,$O110/1000),SUM($O110,FG$4/1000)),3),CMB[[Cmb_ID]:[Cmb_ID]],0))),CHOOSE(AC[[M]:[M]],2,1,1,SUM(AC[[AB]:[DB]])))),""))</f>
        <v/>
      </c>
      <c r="FH110" t="str">
        <f>IF(OR(FH$5="",$S110=""),"",IFERROR(SUM(PRODUCT(INDEX(CMB[[BA_0O]:[BA_2O]],MATCH(ROUND(MIN(SUM(FH$4,$O110/1000),SUM($O110,FH$4/1000)),3),CMB[[Cmb_ID]:[Cmb_ID]],0),SUM(N(FH$1),N($R110),1)),CHOOSE(AC[[M]:[M]],1,1,0,AC[[AB]:[AB]])),PRODUCT(INDEX(CMB[[BD_0O]:[BD_2O]],MATCH(ROUND(MIN(SUM(FH$4,$O110/1000),SUM($O110,FH$4/1000)),3),CMB[[Cmb_ID]:[Cmb_ID]],0),SUM(N(FH$1),N($R110),1)),CHOOSE(AC[[M]:[M]],1,0,1,AC[[DB]:[DB]])),PRODUCT(SUM(ROUND(AVERAGE(VALUE(FH$3),VALUE($P110)),0),CHOOSE(IF(OR(FH$1,$R110),4,INDEX(CMB[[Res_Rare]:[Res_Rare]],MATCH(ROUND(MIN(SUM(FH$4,$O110/1000),SUM($O110,FH$4/1000)),3),CMB[[Cmb_ID]:[Cmb_ID]],0))),-1,-1,0,0)),IF(OR(FH$1,$R110),4,INDEX(CMB[[Cmb_Rare]:[Cmb_Rare]],MATCH(ROUND(MIN(SUM(FH$4,$O110/1000),SUM($O110,FH$4/1000)),3),CMB[[Cmb_ID]:[Cmb_ID]],0))),CHOOSE(AC[[M]:[M]],2,1,1,SUM(AC[[AB]:[DB]])))),""))</f>
        <v/>
      </c>
      <c r="FI110" t="str">
        <f>IF(OR(FI$5="",$S110=""),"",IFERROR(SUM(PRODUCT(INDEX(CMB[[BA_0O]:[BA_2O]],MATCH(ROUND(MIN(SUM(FI$4,$O110/1000),SUM($O110,FI$4/1000)),3),CMB[[Cmb_ID]:[Cmb_ID]],0),SUM(N(FI$1),N($R110),1)),CHOOSE(AC[[M]:[M]],1,1,0,AC[[AB]:[AB]])),PRODUCT(INDEX(CMB[[BD_0O]:[BD_2O]],MATCH(ROUND(MIN(SUM(FI$4,$O110/1000),SUM($O110,FI$4/1000)),3),CMB[[Cmb_ID]:[Cmb_ID]],0),SUM(N(FI$1),N($R110),1)),CHOOSE(AC[[M]:[M]],1,0,1,AC[[DB]:[DB]])),PRODUCT(SUM(ROUND(AVERAGE(VALUE(FI$3),VALUE($P110)),0),CHOOSE(IF(OR(FI$1,$R110),4,INDEX(CMB[[Res_Rare]:[Res_Rare]],MATCH(ROUND(MIN(SUM(FI$4,$O110/1000),SUM($O110,FI$4/1000)),3),CMB[[Cmb_ID]:[Cmb_ID]],0))),-1,-1,0,0)),IF(OR(FI$1,$R110),4,INDEX(CMB[[Cmb_Rare]:[Cmb_Rare]],MATCH(ROUND(MIN(SUM(FI$4,$O110/1000),SUM($O110,FI$4/1000)),3),CMB[[Cmb_ID]:[Cmb_ID]],0))),CHOOSE(AC[[M]:[M]],2,1,1,SUM(AC[[AB]:[DB]])))),""))</f>
        <v/>
      </c>
      <c r="FJ110" t="str">
        <f>IF(OR(FJ$5="",$S110=""),"",IFERROR(SUM(PRODUCT(INDEX(CMB[[BA_0O]:[BA_2O]],MATCH(ROUND(MIN(SUM(FJ$4,$O110/1000),SUM($O110,FJ$4/1000)),3),CMB[[Cmb_ID]:[Cmb_ID]],0),SUM(N(FJ$1),N($R110),1)),CHOOSE(AC[[M]:[M]],1,1,0,AC[[AB]:[AB]])),PRODUCT(INDEX(CMB[[BD_0O]:[BD_2O]],MATCH(ROUND(MIN(SUM(FJ$4,$O110/1000),SUM($O110,FJ$4/1000)),3),CMB[[Cmb_ID]:[Cmb_ID]],0),SUM(N(FJ$1),N($R110),1)),CHOOSE(AC[[M]:[M]],1,0,1,AC[[DB]:[DB]])),PRODUCT(SUM(ROUND(AVERAGE(VALUE(FJ$3),VALUE($P110)),0),CHOOSE(IF(OR(FJ$1,$R110),4,INDEX(CMB[[Res_Rare]:[Res_Rare]],MATCH(ROUND(MIN(SUM(FJ$4,$O110/1000),SUM($O110,FJ$4/1000)),3),CMB[[Cmb_ID]:[Cmb_ID]],0))),-1,-1,0,0)),IF(OR(FJ$1,$R110),4,INDEX(CMB[[Cmb_Rare]:[Cmb_Rare]],MATCH(ROUND(MIN(SUM(FJ$4,$O110/1000),SUM($O110,FJ$4/1000)),3),CMB[[Cmb_ID]:[Cmb_ID]],0))),CHOOSE(AC[[M]:[M]],2,1,1,SUM(AC[[AB]:[DB]])))),""))</f>
        <v/>
      </c>
      <c r="FK110" t="str">
        <f>IF(OR(FK$5="",$S110=""),"",IFERROR(SUM(PRODUCT(INDEX(CMB[[BA_0O]:[BA_2O]],MATCH(ROUND(MIN(SUM(FK$4,$O110/1000),SUM($O110,FK$4/1000)),3),CMB[[Cmb_ID]:[Cmb_ID]],0),SUM(N(FK$1),N($R110),1)),CHOOSE(AC[[M]:[M]],1,1,0,AC[[AB]:[AB]])),PRODUCT(INDEX(CMB[[BD_0O]:[BD_2O]],MATCH(ROUND(MIN(SUM(FK$4,$O110/1000),SUM($O110,FK$4/1000)),3),CMB[[Cmb_ID]:[Cmb_ID]],0),SUM(N(FK$1),N($R110),1)),CHOOSE(AC[[M]:[M]],1,0,1,AC[[DB]:[DB]])),PRODUCT(SUM(ROUND(AVERAGE(VALUE(FK$3),VALUE($P110)),0),CHOOSE(IF(OR(FK$1,$R110),4,INDEX(CMB[[Res_Rare]:[Res_Rare]],MATCH(ROUND(MIN(SUM(FK$4,$O110/1000),SUM($O110,FK$4/1000)),3),CMB[[Cmb_ID]:[Cmb_ID]],0))),-1,-1,0,0)),IF(OR(FK$1,$R110),4,INDEX(CMB[[Cmb_Rare]:[Cmb_Rare]],MATCH(ROUND(MIN(SUM(FK$4,$O110/1000),SUM($O110,FK$4/1000)),3),CMB[[Cmb_ID]:[Cmb_ID]],0))),CHOOSE(AC[[M]:[M]],2,1,1,SUM(AC[[AB]:[DB]])))),""))</f>
        <v/>
      </c>
      <c r="FL110" t="str">
        <f>IF(OR(FL$5="",$S110=""),"",IFERROR(SUM(PRODUCT(INDEX(CMB[[BA_0O]:[BA_2O]],MATCH(ROUND(MIN(SUM(FL$4,$O110/1000),SUM($O110,FL$4/1000)),3),CMB[[Cmb_ID]:[Cmb_ID]],0),SUM(N(FL$1),N($R110),1)),CHOOSE(AC[[M]:[M]],1,1,0,AC[[AB]:[AB]])),PRODUCT(INDEX(CMB[[BD_0O]:[BD_2O]],MATCH(ROUND(MIN(SUM(FL$4,$O110/1000),SUM($O110,FL$4/1000)),3),CMB[[Cmb_ID]:[Cmb_ID]],0),SUM(N(FL$1),N($R110),1)),CHOOSE(AC[[M]:[M]],1,0,1,AC[[DB]:[DB]])),PRODUCT(SUM(ROUND(AVERAGE(VALUE(FL$3),VALUE($P110)),0),CHOOSE(IF(OR(FL$1,$R110),4,INDEX(CMB[[Res_Rare]:[Res_Rare]],MATCH(ROUND(MIN(SUM(FL$4,$O110/1000),SUM($O110,FL$4/1000)),3),CMB[[Cmb_ID]:[Cmb_ID]],0))),-1,-1,0,0)),IF(OR(FL$1,$R110),4,INDEX(CMB[[Cmb_Rare]:[Cmb_Rare]],MATCH(ROUND(MIN(SUM(FL$4,$O110/1000),SUM($O110,FL$4/1000)),3),CMB[[Cmb_ID]:[Cmb_ID]],0))),CHOOSE(AC[[M]:[M]],2,1,1,SUM(AC[[AB]:[DB]])))),""))</f>
        <v/>
      </c>
      <c r="FM110" t="str">
        <f>IF(OR(FM$5="",$S110=""),"",IFERROR(SUM(PRODUCT(INDEX(CMB[[BA_0O]:[BA_2O]],MATCH(ROUND(MIN(SUM(FM$4,$O110/1000),SUM($O110,FM$4/1000)),3),CMB[[Cmb_ID]:[Cmb_ID]],0),SUM(N(FM$1),N($R110),1)),CHOOSE(AC[[M]:[M]],1,1,0,AC[[AB]:[AB]])),PRODUCT(INDEX(CMB[[BD_0O]:[BD_2O]],MATCH(ROUND(MIN(SUM(FM$4,$O110/1000),SUM($O110,FM$4/1000)),3),CMB[[Cmb_ID]:[Cmb_ID]],0),SUM(N(FM$1),N($R110),1)),CHOOSE(AC[[M]:[M]],1,0,1,AC[[DB]:[DB]])),PRODUCT(SUM(ROUND(AVERAGE(VALUE(FM$3),VALUE($P110)),0),CHOOSE(IF(OR(FM$1,$R110),4,INDEX(CMB[[Res_Rare]:[Res_Rare]],MATCH(ROUND(MIN(SUM(FM$4,$O110/1000),SUM($O110,FM$4/1000)),3),CMB[[Cmb_ID]:[Cmb_ID]],0))),-1,-1,0,0)),IF(OR(FM$1,$R110),4,INDEX(CMB[[Cmb_Rare]:[Cmb_Rare]],MATCH(ROUND(MIN(SUM(FM$4,$O110/1000),SUM($O110,FM$4/1000)),3),CMB[[Cmb_ID]:[Cmb_ID]],0))),CHOOSE(AC[[M]:[M]],2,1,1,SUM(AC[[AB]:[DB]])))),""))</f>
        <v/>
      </c>
      <c r="FN110" s="7">
        <f t="shared" si="50"/>
        <v>0</v>
      </c>
      <c r="FO110" s="7">
        <f t="shared" si="50"/>
        <v>0</v>
      </c>
      <c r="FP110" s="7">
        <f t="shared" si="50"/>
        <v>0</v>
      </c>
      <c r="FQ110" s="7">
        <f t="shared" si="50"/>
        <v>0</v>
      </c>
      <c r="FR110" s="7">
        <f t="shared" si="50"/>
        <v>0</v>
      </c>
      <c r="FS110" s="7">
        <f t="shared" si="50"/>
        <v>0</v>
      </c>
      <c r="FT110" s="7">
        <f>SUM(IF(INDEX(LIB[[Quantity]:[Quantity]],MATCH($S110,LIB[[ID]:[ID]],0))&gt;=COLUMN(A$1),TRUNC(PRODUCT(AVERAGE($FN110:$FS110),POWER(AC[[CR]:[CR]],SUM(SUMIFS($D$11:$D109,$A$11:$A109,$A110,$E$11:$E109,"&gt;="&amp;$E110),SUMIFS($D111:$D$161,$A111:$A$161,$A110,$E111:$E$161,"&gt;"&amp;$E110),COLUMN(A$1),-1)),IF($Q110="Yes",AC[[FB]:[FB]],1))),0),ROW(A99)/-VALUE(1&amp;REPT("0",9-PRODUCT(COLUMN(A$1)-1,3))),1)</f>
        <v>0.99999990100000002</v>
      </c>
      <c r="FU110" s="7">
        <f>SUM(IF(INDEX(LIB[[Quantity]:[Quantity]],MATCH($S110,LIB[[ID]:[ID]],0))&gt;=COLUMN(B$1),TRUNC(PRODUCT(AVERAGE($FN110:$FS110),POWER(AC[[CR]:[CR]],SUM(SUMIFS($D$11:$D109,$A$11:$A109,$A110,$E$11:$E109,"&gt;="&amp;$E110),SUMIFS($D111:$D$161,$A111:$A$161,$A110,$E111:$E$161,"&gt;"&amp;$E110),COLUMN(B$1),-1)),IF($Q110="Yes",AC[[FB]:[FB]],1))),0),ROW(B99)/-VALUE(1&amp;REPT("0",9-PRODUCT(COLUMN(B$1)-1,3))),1)</f>
        <v>0.99990100000000004</v>
      </c>
      <c r="FV110" s="7">
        <f>SUM(IF(INDEX(LIB[[Quantity]:[Quantity]],MATCH($S110,LIB[[ID]:[ID]],0))&gt;=COLUMN(C$1),TRUNC(PRODUCT(AVERAGE($FN110:$FS110),POWER(AC[[CR]:[CR]],SUM(SUMIFS($D$11:$D109,$A$11:$A109,$A110,$E$11:$E109,"&gt;="&amp;$E110),SUMIFS($D111:$D$161,$A111:$A$161,$A110,$E111:$E$161,"&gt;"&amp;$E110),COLUMN(C$1),-1)),IF($Q110="Yes",AC[[FB]:[FB]],1))),0),ROW(C99)/-VALUE(1&amp;REPT("0",9-PRODUCT(COLUMN(C$1)-1,3))),1)</f>
        <v>0.90100000000000002</v>
      </c>
      <c r="FW110">
        <f t="shared" si="43"/>
        <v>172</v>
      </c>
      <c r="FX110">
        <f t="shared" si="44"/>
        <v>0</v>
      </c>
      <c r="FY110">
        <f t="shared" si="45"/>
        <v>0</v>
      </c>
      <c r="GC110">
        <f t="shared" si="46"/>
        <v>64</v>
      </c>
      <c r="GD110" t="str">
        <f>IFERROR(SUBSTITUTE(SUBSTITUTE(INDEX(SUG[Card],MATCH(ROW(A99),GC$12:GC$161,0))," #2","")," #3",""),"")</f>
        <v/>
      </c>
      <c r="GE110">
        <f>SUM(GE109,IF(IFERROR(MATCH(GD110,GD$11:GD109,0)&lt;0,TRUE()),1,0))</f>
        <v>35</v>
      </c>
      <c r="GF110" t="str">
        <f t="shared" si="47"/>
        <v/>
      </c>
      <c r="GI110">
        <f>SUM(SUMIFS(D$11:D109,A$11:A109,A110,B$11:B109,"&gt;="&amp;B110),SUMIFS(D111:D$161,A111:A$161,A110,B111:B$161,"&gt;"&amp;B110),SUMIFS(D$11:D109,A$11:A109,A110&amp;":Onyx"),SUMIFS(D111:D$161,A111:A$161,A110&amp;":Onyx"))</f>
        <v>0</v>
      </c>
      <c r="GP110" t="str">
        <f t="shared" si="55"/>
        <v>Earth (5) #3</v>
      </c>
      <c r="GQ110">
        <f t="shared" si="56"/>
        <v>176</v>
      </c>
      <c r="GR110" t="b">
        <f>COUNTIF(DECK[Card],IFERROR(MID($L110,1,FIND(" #",SUG_Helper[[#This Row],[Card]])-1),SUG_Helper[[#This Row],[Card]]))&gt;=IFERROR(VALUE(RIGHT(SUG_Helper[[#This Row],[Card]])),1)</f>
        <v>0</v>
      </c>
    </row>
    <row r="111" spans="1:200" x14ac:dyDescent="0.35">
      <c r="B111" s="4"/>
      <c r="C111" s="4"/>
      <c r="D111" s="4"/>
      <c r="E111" t="str">
        <f>IF(INDEX(LIB[Card],ROW(A100))="","",INDEX(LIB[Card],ROW(A100))&amp;" ("&amp;INDEX(LIB[Level],ROW(A100))&amp;")"&amp;IF(INDEX(LIB[Fused],ROW(A100))="Yes","ƒ",""))</f>
        <v/>
      </c>
      <c r="F111">
        <v>100</v>
      </c>
      <c r="H111" t="str">
        <f>IF(DECK[[#This Row],[Card]]="","",MID(DECK[[#This Row],[Card]],1,FIND(" (",DECK[[#This Row],[Card]])-1))</f>
        <v/>
      </c>
      <c r="I111" t="str">
        <f>IF(DECK[[#This Row],[Card]]="","",MID(DECK[[#This Row],[Card]],FIND("(",DECK[[#This Row],[Card]])+1,1))</f>
        <v/>
      </c>
      <c r="J111" t="str">
        <f>IF(DECK[[#This Row],[Card]]="","",IF(RIGHT(DECK[[#This Row],[Card]])="ƒ","Yes","No"))</f>
        <v/>
      </c>
      <c r="L111" t="str">
        <f t="shared" si="51"/>
        <v>Tree (5) #3</v>
      </c>
      <c r="M111">
        <f t="shared" si="52"/>
        <v>176</v>
      </c>
      <c r="O111" s="6" t="str">
        <f>IF(S111="","",MATCH(MID(S111,1,MIN(FIND(" (",S111),IFERROR(FIND(":",S111),50))-1),CC[CC_Name],0))</f>
        <v/>
      </c>
      <c r="P111" s="5" t="str">
        <f t="shared" si="53"/>
        <v/>
      </c>
      <c r="Q111" s="5" t="str">
        <f t="shared" si="42"/>
        <v/>
      </c>
      <c r="R111" s="5" t="str">
        <f t="shared" si="54"/>
        <v/>
      </c>
      <c r="S111" t="str">
        <f>(INDEX(LIB[ID],ROW(A100)))</f>
        <v/>
      </c>
      <c r="T111" t="str">
        <f>IF(OR(T$5="",$S111=""),"",IFERROR(SUM(PRODUCT(INDEX(CMB[[BA_0O]:[BA_2O]],MATCH(ROUND(MIN(SUM(T$4,$O111/1000),SUM($O111,T$4/1000)),3),CMB[[Cmb_ID]:[Cmb_ID]],0),SUM(N(T$1),N($R111),1)),CHOOSE(AC[[M]:[M]],1,1,0,AC[[AB]:[AB]])),PRODUCT(INDEX(CMB[[BD_0O]:[BD_2O]],MATCH(ROUND(MIN(SUM(T$4,$O111/1000),SUM($O111,T$4/1000)),3),CMB[[Cmb_ID]:[Cmb_ID]],0),SUM(N(T$1),N($R111),1)),CHOOSE(AC[[M]:[M]],1,0,1,AC[[DB]:[DB]])),PRODUCT(SUM(ROUND(AVERAGE(VALUE(T$3),VALUE($P111)),0),CHOOSE(IF(OR(T$1,$R111),4,INDEX(CMB[[Res_Rare]:[Res_Rare]],MATCH(ROUND(MIN(SUM(T$4,$O111/1000),SUM($O111,T$4/1000)),3),CMB[[Cmb_ID]:[Cmb_ID]],0))),-1,-1,0,0)),IF(OR(T$1,$R111),4,INDEX(CMB[[Cmb_Rare]:[Cmb_Rare]],MATCH(ROUND(MIN(SUM(T$4,$O111/1000),SUM($O111,T$4/1000)),3),CMB[[Cmb_ID]:[Cmb_ID]],0))),CHOOSE(AC[[M]:[M]],2,1,1,SUM(AC[[AB]:[DB]])))),""))</f>
        <v/>
      </c>
      <c r="U111" t="str">
        <f>IF(OR(U$5="",$S111=""),"",IFERROR(SUM(PRODUCT(INDEX(CMB[[BA_0O]:[BA_2O]],MATCH(ROUND(MIN(SUM(U$4,$O111/1000),SUM($O111,U$4/1000)),3),CMB[[Cmb_ID]:[Cmb_ID]],0),SUM(N(U$1),N($R111),1)),CHOOSE(AC[[M]:[M]],1,1,0,AC[[AB]:[AB]])),PRODUCT(INDEX(CMB[[BD_0O]:[BD_2O]],MATCH(ROUND(MIN(SUM(U$4,$O111/1000),SUM($O111,U$4/1000)),3),CMB[[Cmb_ID]:[Cmb_ID]],0),SUM(N(U$1),N($R111),1)),CHOOSE(AC[[M]:[M]],1,0,1,AC[[DB]:[DB]])),PRODUCT(SUM(ROUND(AVERAGE(VALUE(U$3),VALUE($P111)),0),CHOOSE(IF(OR(U$1,$R111),4,INDEX(CMB[[Res_Rare]:[Res_Rare]],MATCH(ROUND(MIN(SUM(U$4,$O111/1000),SUM($O111,U$4/1000)),3),CMB[[Cmb_ID]:[Cmb_ID]],0))),-1,-1,0,0)),IF(OR(U$1,$R111),4,INDEX(CMB[[Cmb_Rare]:[Cmb_Rare]],MATCH(ROUND(MIN(SUM(U$4,$O111/1000),SUM($O111,U$4/1000)),3),CMB[[Cmb_ID]:[Cmb_ID]],0))),CHOOSE(AC[[M]:[M]],2,1,1,SUM(AC[[AB]:[DB]])))),""))</f>
        <v/>
      </c>
      <c r="V111" t="str">
        <f>IF(OR(V$5="",$S111=""),"",IFERROR(SUM(PRODUCT(INDEX(CMB[[BA_0O]:[BA_2O]],MATCH(ROUND(MIN(SUM(V$4,$O111/1000),SUM($O111,V$4/1000)),3),CMB[[Cmb_ID]:[Cmb_ID]],0),SUM(N(V$1),N($R111),1)),CHOOSE(AC[[M]:[M]],1,1,0,AC[[AB]:[AB]])),PRODUCT(INDEX(CMB[[BD_0O]:[BD_2O]],MATCH(ROUND(MIN(SUM(V$4,$O111/1000),SUM($O111,V$4/1000)),3),CMB[[Cmb_ID]:[Cmb_ID]],0),SUM(N(V$1),N($R111),1)),CHOOSE(AC[[M]:[M]],1,0,1,AC[[DB]:[DB]])),PRODUCT(SUM(ROUND(AVERAGE(VALUE(V$3),VALUE($P111)),0),CHOOSE(IF(OR(V$1,$R111),4,INDEX(CMB[[Res_Rare]:[Res_Rare]],MATCH(ROUND(MIN(SUM(V$4,$O111/1000),SUM($O111,V$4/1000)),3),CMB[[Cmb_ID]:[Cmb_ID]],0))),-1,-1,0,0)),IF(OR(V$1,$R111),4,INDEX(CMB[[Cmb_Rare]:[Cmb_Rare]],MATCH(ROUND(MIN(SUM(V$4,$O111/1000),SUM($O111,V$4/1000)),3),CMB[[Cmb_ID]:[Cmb_ID]],0))),CHOOSE(AC[[M]:[M]],2,1,1,SUM(AC[[AB]:[DB]])))),""))</f>
        <v/>
      </c>
      <c r="W111" t="str">
        <f>IF(OR(W$5="",$S111=""),"",IFERROR(SUM(PRODUCT(INDEX(CMB[[BA_0O]:[BA_2O]],MATCH(ROUND(MIN(SUM(W$4,$O111/1000),SUM($O111,W$4/1000)),3),CMB[[Cmb_ID]:[Cmb_ID]],0),SUM(N(W$1),N($R111),1)),CHOOSE(AC[[M]:[M]],1,1,0,AC[[AB]:[AB]])),PRODUCT(INDEX(CMB[[BD_0O]:[BD_2O]],MATCH(ROUND(MIN(SUM(W$4,$O111/1000),SUM($O111,W$4/1000)),3),CMB[[Cmb_ID]:[Cmb_ID]],0),SUM(N(W$1),N($R111),1)),CHOOSE(AC[[M]:[M]],1,0,1,AC[[DB]:[DB]])),PRODUCT(SUM(ROUND(AVERAGE(VALUE(W$3),VALUE($P111)),0),CHOOSE(IF(OR(W$1,$R111),4,INDEX(CMB[[Res_Rare]:[Res_Rare]],MATCH(ROUND(MIN(SUM(W$4,$O111/1000),SUM($O111,W$4/1000)),3),CMB[[Cmb_ID]:[Cmb_ID]],0))),-1,-1,0,0)),IF(OR(W$1,$R111),4,INDEX(CMB[[Cmb_Rare]:[Cmb_Rare]],MATCH(ROUND(MIN(SUM(W$4,$O111/1000),SUM($O111,W$4/1000)),3),CMB[[Cmb_ID]:[Cmb_ID]],0))),CHOOSE(AC[[M]:[M]],2,1,1,SUM(AC[[AB]:[DB]])))),""))</f>
        <v/>
      </c>
      <c r="X111" t="str">
        <f>IF(OR(X$5="",$S111=""),"",IFERROR(SUM(PRODUCT(INDEX(CMB[[BA_0O]:[BA_2O]],MATCH(ROUND(MIN(SUM(X$4,$O111/1000),SUM($O111,X$4/1000)),3),CMB[[Cmb_ID]:[Cmb_ID]],0),SUM(N(X$1),N($R111),1)),CHOOSE(AC[[M]:[M]],1,1,0,AC[[AB]:[AB]])),PRODUCT(INDEX(CMB[[BD_0O]:[BD_2O]],MATCH(ROUND(MIN(SUM(X$4,$O111/1000),SUM($O111,X$4/1000)),3),CMB[[Cmb_ID]:[Cmb_ID]],0),SUM(N(X$1),N($R111),1)),CHOOSE(AC[[M]:[M]],1,0,1,AC[[DB]:[DB]])),PRODUCT(SUM(ROUND(AVERAGE(VALUE(X$3),VALUE($P111)),0),CHOOSE(IF(OR(X$1,$R111),4,INDEX(CMB[[Res_Rare]:[Res_Rare]],MATCH(ROUND(MIN(SUM(X$4,$O111/1000),SUM($O111,X$4/1000)),3),CMB[[Cmb_ID]:[Cmb_ID]],0))),-1,-1,0,0)),IF(OR(X$1,$R111),4,INDEX(CMB[[Cmb_Rare]:[Cmb_Rare]],MATCH(ROUND(MIN(SUM(X$4,$O111/1000),SUM($O111,X$4/1000)),3),CMB[[Cmb_ID]:[Cmb_ID]],0))),CHOOSE(AC[[M]:[M]],2,1,1,SUM(AC[[AB]:[DB]])))),""))</f>
        <v/>
      </c>
      <c r="Y111" t="str">
        <f>IF(OR(Y$5="",$S111=""),"",IFERROR(SUM(PRODUCT(INDEX(CMB[[BA_0O]:[BA_2O]],MATCH(ROUND(MIN(SUM(Y$4,$O111/1000),SUM($O111,Y$4/1000)),3),CMB[[Cmb_ID]:[Cmb_ID]],0),SUM(N(Y$1),N($R111),1)),CHOOSE(AC[[M]:[M]],1,1,0,AC[[AB]:[AB]])),PRODUCT(INDEX(CMB[[BD_0O]:[BD_2O]],MATCH(ROUND(MIN(SUM(Y$4,$O111/1000),SUM($O111,Y$4/1000)),3),CMB[[Cmb_ID]:[Cmb_ID]],0),SUM(N(Y$1),N($R111),1)),CHOOSE(AC[[M]:[M]],1,0,1,AC[[DB]:[DB]])),PRODUCT(SUM(ROUND(AVERAGE(VALUE(Y$3),VALUE($P111)),0),CHOOSE(IF(OR(Y$1,$R111),4,INDEX(CMB[[Res_Rare]:[Res_Rare]],MATCH(ROUND(MIN(SUM(Y$4,$O111/1000),SUM($O111,Y$4/1000)),3),CMB[[Cmb_ID]:[Cmb_ID]],0))),-1,-1,0,0)),IF(OR(Y$1,$R111),4,INDEX(CMB[[Cmb_Rare]:[Cmb_Rare]],MATCH(ROUND(MIN(SUM(Y$4,$O111/1000),SUM($O111,Y$4/1000)),3),CMB[[Cmb_ID]:[Cmb_ID]],0))),CHOOSE(AC[[M]:[M]],2,1,1,SUM(AC[[AB]:[DB]])))),""))</f>
        <v/>
      </c>
      <c r="Z111" t="str">
        <f>IF(OR(Z$5="",$S111=""),"",IFERROR(SUM(PRODUCT(INDEX(CMB[[BA_0O]:[BA_2O]],MATCH(ROUND(MIN(SUM(Z$4,$O111/1000),SUM($O111,Z$4/1000)),3),CMB[[Cmb_ID]:[Cmb_ID]],0),SUM(N(Z$1),N($R111),1)),CHOOSE(AC[[M]:[M]],1,1,0,AC[[AB]:[AB]])),PRODUCT(INDEX(CMB[[BD_0O]:[BD_2O]],MATCH(ROUND(MIN(SUM(Z$4,$O111/1000),SUM($O111,Z$4/1000)),3),CMB[[Cmb_ID]:[Cmb_ID]],0),SUM(N(Z$1),N($R111),1)),CHOOSE(AC[[M]:[M]],1,0,1,AC[[DB]:[DB]])),PRODUCT(SUM(ROUND(AVERAGE(VALUE(Z$3),VALUE($P111)),0),CHOOSE(IF(OR(Z$1,$R111),4,INDEX(CMB[[Res_Rare]:[Res_Rare]],MATCH(ROUND(MIN(SUM(Z$4,$O111/1000),SUM($O111,Z$4/1000)),3),CMB[[Cmb_ID]:[Cmb_ID]],0))),-1,-1,0,0)),IF(OR(Z$1,$R111),4,INDEX(CMB[[Cmb_Rare]:[Cmb_Rare]],MATCH(ROUND(MIN(SUM(Z$4,$O111/1000),SUM($O111,Z$4/1000)),3),CMB[[Cmb_ID]:[Cmb_ID]],0))),CHOOSE(AC[[M]:[M]],2,1,1,SUM(AC[[AB]:[DB]])))),""))</f>
        <v/>
      </c>
      <c r="AA111" t="str">
        <f>IF(OR(AA$5="",$S111=""),"",IFERROR(SUM(PRODUCT(INDEX(CMB[[BA_0O]:[BA_2O]],MATCH(ROUND(MIN(SUM(AA$4,$O111/1000),SUM($O111,AA$4/1000)),3),CMB[[Cmb_ID]:[Cmb_ID]],0),SUM(N(AA$1),N($R111),1)),CHOOSE(AC[[M]:[M]],1,1,0,AC[[AB]:[AB]])),PRODUCT(INDEX(CMB[[BD_0O]:[BD_2O]],MATCH(ROUND(MIN(SUM(AA$4,$O111/1000),SUM($O111,AA$4/1000)),3),CMB[[Cmb_ID]:[Cmb_ID]],0),SUM(N(AA$1),N($R111),1)),CHOOSE(AC[[M]:[M]],1,0,1,AC[[DB]:[DB]])),PRODUCT(SUM(ROUND(AVERAGE(VALUE(AA$3),VALUE($P111)),0),CHOOSE(IF(OR(AA$1,$R111),4,INDEX(CMB[[Res_Rare]:[Res_Rare]],MATCH(ROUND(MIN(SUM(AA$4,$O111/1000),SUM($O111,AA$4/1000)),3),CMB[[Cmb_ID]:[Cmb_ID]],0))),-1,-1,0,0)),IF(OR(AA$1,$R111),4,INDEX(CMB[[Cmb_Rare]:[Cmb_Rare]],MATCH(ROUND(MIN(SUM(AA$4,$O111/1000),SUM($O111,AA$4/1000)),3),CMB[[Cmb_ID]:[Cmb_ID]],0))),CHOOSE(AC[[M]:[M]],2,1,1,SUM(AC[[AB]:[DB]])))),""))</f>
        <v/>
      </c>
      <c r="AB111" t="str">
        <f>IF(OR(AB$5="",$S111=""),"",IFERROR(SUM(PRODUCT(INDEX(CMB[[BA_0O]:[BA_2O]],MATCH(ROUND(MIN(SUM(AB$4,$O111/1000),SUM($O111,AB$4/1000)),3),CMB[[Cmb_ID]:[Cmb_ID]],0),SUM(N(AB$1),N($R111),1)),CHOOSE(AC[[M]:[M]],1,1,0,AC[[AB]:[AB]])),PRODUCT(INDEX(CMB[[BD_0O]:[BD_2O]],MATCH(ROUND(MIN(SUM(AB$4,$O111/1000),SUM($O111,AB$4/1000)),3),CMB[[Cmb_ID]:[Cmb_ID]],0),SUM(N(AB$1),N($R111),1)),CHOOSE(AC[[M]:[M]],1,0,1,AC[[DB]:[DB]])),PRODUCT(SUM(ROUND(AVERAGE(VALUE(AB$3),VALUE($P111)),0),CHOOSE(IF(OR(AB$1,$R111),4,INDEX(CMB[[Res_Rare]:[Res_Rare]],MATCH(ROUND(MIN(SUM(AB$4,$O111/1000),SUM($O111,AB$4/1000)),3),CMB[[Cmb_ID]:[Cmb_ID]],0))),-1,-1,0,0)),IF(OR(AB$1,$R111),4,INDEX(CMB[[Cmb_Rare]:[Cmb_Rare]],MATCH(ROUND(MIN(SUM(AB$4,$O111/1000),SUM($O111,AB$4/1000)),3),CMB[[Cmb_ID]:[Cmb_ID]],0))),CHOOSE(AC[[M]:[M]],2,1,1,SUM(AC[[AB]:[DB]])))),""))</f>
        <v/>
      </c>
      <c r="AC111" t="str">
        <f>IF(OR(AC$5="",$S111=""),"",IFERROR(SUM(PRODUCT(INDEX(CMB[[BA_0O]:[BA_2O]],MATCH(ROUND(MIN(SUM(AC$4,$O111/1000),SUM($O111,AC$4/1000)),3),CMB[[Cmb_ID]:[Cmb_ID]],0),SUM(N(AC$1),N($R111),1)),CHOOSE(AC[[M]:[M]],1,1,0,AC[[AB]:[AB]])),PRODUCT(INDEX(CMB[[BD_0O]:[BD_2O]],MATCH(ROUND(MIN(SUM(AC$4,$O111/1000),SUM($O111,AC$4/1000)),3),CMB[[Cmb_ID]:[Cmb_ID]],0),SUM(N(AC$1),N($R111),1)),CHOOSE(AC[[M]:[M]],1,0,1,AC[[DB]:[DB]])),PRODUCT(SUM(ROUND(AVERAGE(VALUE(AC$3),VALUE($P111)),0),CHOOSE(IF(OR(AC$1,$R111),4,INDEX(CMB[[Res_Rare]:[Res_Rare]],MATCH(ROUND(MIN(SUM(AC$4,$O111/1000),SUM($O111,AC$4/1000)),3),CMB[[Cmb_ID]:[Cmb_ID]],0))),-1,-1,0,0)),IF(OR(AC$1,$R111),4,INDEX(CMB[[Cmb_Rare]:[Cmb_Rare]],MATCH(ROUND(MIN(SUM(AC$4,$O111/1000),SUM($O111,AC$4/1000)),3),CMB[[Cmb_ID]:[Cmb_ID]],0))),CHOOSE(AC[[M]:[M]],2,1,1,SUM(AC[[AB]:[DB]])))),""))</f>
        <v/>
      </c>
      <c r="AD111" t="str">
        <f>IF(OR(AD$5="",$S111=""),"",IFERROR(SUM(PRODUCT(INDEX(CMB[[BA_0O]:[BA_2O]],MATCH(ROUND(MIN(SUM(AD$4,$O111/1000),SUM($O111,AD$4/1000)),3),CMB[[Cmb_ID]:[Cmb_ID]],0),SUM(N(AD$1),N($R111),1)),CHOOSE(AC[[M]:[M]],1,1,0,AC[[AB]:[AB]])),PRODUCT(INDEX(CMB[[BD_0O]:[BD_2O]],MATCH(ROUND(MIN(SUM(AD$4,$O111/1000),SUM($O111,AD$4/1000)),3),CMB[[Cmb_ID]:[Cmb_ID]],0),SUM(N(AD$1),N($R111),1)),CHOOSE(AC[[M]:[M]],1,0,1,AC[[DB]:[DB]])),PRODUCT(SUM(ROUND(AVERAGE(VALUE(AD$3),VALUE($P111)),0),CHOOSE(IF(OR(AD$1,$R111),4,INDEX(CMB[[Res_Rare]:[Res_Rare]],MATCH(ROUND(MIN(SUM(AD$4,$O111/1000),SUM($O111,AD$4/1000)),3),CMB[[Cmb_ID]:[Cmb_ID]],0))),-1,-1,0,0)),IF(OR(AD$1,$R111),4,INDEX(CMB[[Cmb_Rare]:[Cmb_Rare]],MATCH(ROUND(MIN(SUM(AD$4,$O111/1000),SUM($O111,AD$4/1000)),3),CMB[[Cmb_ID]:[Cmb_ID]],0))),CHOOSE(AC[[M]:[M]],2,1,1,SUM(AC[[AB]:[DB]])))),""))</f>
        <v/>
      </c>
      <c r="AE111" t="str">
        <f>IF(OR(AE$5="",$S111=""),"",IFERROR(SUM(PRODUCT(INDEX(CMB[[BA_0O]:[BA_2O]],MATCH(ROUND(MIN(SUM(AE$4,$O111/1000),SUM($O111,AE$4/1000)),3),CMB[[Cmb_ID]:[Cmb_ID]],0),SUM(N(AE$1),N($R111),1)),CHOOSE(AC[[M]:[M]],1,1,0,AC[[AB]:[AB]])),PRODUCT(INDEX(CMB[[BD_0O]:[BD_2O]],MATCH(ROUND(MIN(SUM(AE$4,$O111/1000),SUM($O111,AE$4/1000)),3),CMB[[Cmb_ID]:[Cmb_ID]],0),SUM(N(AE$1),N($R111),1)),CHOOSE(AC[[M]:[M]],1,0,1,AC[[DB]:[DB]])),PRODUCT(SUM(ROUND(AVERAGE(VALUE(AE$3),VALUE($P111)),0),CHOOSE(IF(OR(AE$1,$R111),4,INDEX(CMB[[Res_Rare]:[Res_Rare]],MATCH(ROUND(MIN(SUM(AE$4,$O111/1000),SUM($O111,AE$4/1000)),3),CMB[[Cmb_ID]:[Cmb_ID]],0))),-1,-1,0,0)),IF(OR(AE$1,$R111),4,INDEX(CMB[[Cmb_Rare]:[Cmb_Rare]],MATCH(ROUND(MIN(SUM(AE$4,$O111/1000),SUM($O111,AE$4/1000)),3),CMB[[Cmb_ID]:[Cmb_ID]],0))),CHOOSE(AC[[M]:[M]],2,1,1,SUM(AC[[AB]:[DB]])))),""))</f>
        <v/>
      </c>
      <c r="AF111" t="str">
        <f>IF(OR(AF$5="",$S111=""),"",IFERROR(SUM(PRODUCT(INDEX(CMB[[BA_0O]:[BA_2O]],MATCH(ROUND(MIN(SUM(AF$4,$O111/1000),SUM($O111,AF$4/1000)),3),CMB[[Cmb_ID]:[Cmb_ID]],0),SUM(N(AF$1),N($R111),1)),CHOOSE(AC[[M]:[M]],1,1,0,AC[[AB]:[AB]])),PRODUCT(INDEX(CMB[[BD_0O]:[BD_2O]],MATCH(ROUND(MIN(SUM(AF$4,$O111/1000),SUM($O111,AF$4/1000)),3),CMB[[Cmb_ID]:[Cmb_ID]],0),SUM(N(AF$1),N($R111),1)),CHOOSE(AC[[M]:[M]],1,0,1,AC[[DB]:[DB]])),PRODUCT(SUM(ROUND(AVERAGE(VALUE(AF$3),VALUE($P111)),0),CHOOSE(IF(OR(AF$1,$R111),4,INDEX(CMB[[Res_Rare]:[Res_Rare]],MATCH(ROUND(MIN(SUM(AF$4,$O111/1000),SUM($O111,AF$4/1000)),3),CMB[[Cmb_ID]:[Cmb_ID]],0))),-1,-1,0,0)),IF(OR(AF$1,$R111),4,INDEX(CMB[[Cmb_Rare]:[Cmb_Rare]],MATCH(ROUND(MIN(SUM(AF$4,$O111/1000),SUM($O111,AF$4/1000)),3),CMB[[Cmb_ID]:[Cmb_ID]],0))),CHOOSE(AC[[M]:[M]],2,1,1,SUM(AC[[AB]:[DB]])))),""))</f>
        <v/>
      </c>
      <c r="AG111" t="str">
        <f>IF(OR(AG$5="",$S111=""),"",IFERROR(SUM(PRODUCT(INDEX(CMB[[BA_0O]:[BA_2O]],MATCH(ROUND(MIN(SUM(AG$4,$O111/1000),SUM($O111,AG$4/1000)),3),CMB[[Cmb_ID]:[Cmb_ID]],0),SUM(N(AG$1),N($R111),1)),CHOOSE(AC[[M]:[M]],1,1,0,AC[[AB]:[AB]])),PRODUCT(INDEX(CMB[[BD_0O]:[BD_2O]],MATCH(ROUND(MIN(SUM(AG$4,$O111/1000),SUM($O111,AG$4/1000)),3),CMB[[Cmb_ID]:[Cmb_ID]],0),SUM(N(AG$1),N($R111),1)),CHOOSE(AC[[M]:[M]],1,0,1,AC[[DB]:[DB]])),PRODUCT(SUM(ROUND(AVERAGE(VALUE(AG$3),VALUE($P111)),0),CHOOSE(IF(OR(AG$1,$R111),4,INDEX(CMB[[Res_Rare]:[Res_Rare]],MATCH(ROUND(MIN(SUM(AG$4,$O111/1000),SUM($O111,AG$4/1000)),3),CMB[[Cmb_ID]:[Cmb_ID]],0))),-1,-1,0,0)),IF(OR(AG$1,$R111),4,INDEX(CMB[[Cmb_Rare]:[Cmb_Rare]],MATCH(ROUND(MIN(SUM(AG$4,$O111/1000),SUM($O111,AG$4/1000)),3),CMB[[Cmb_ID]:[Cmb_ID]],0))),CHOOSE(AC[[M]:[M]],2,1,1,SUM(AC[[AB]:[DB]])))),""))</f>
        <v/>
      </c>
      <c r="AH111" t="str">
        <f>IF(OR(AH$5="",$S111=""),"",IFERROR(SUM(PRODUCT(INDEX(CMB[[BA_0O]:[BA_2O]],MATCH(ROUND(MIN(SUM(AH$4,$O111/1000),SUM($O111,AH$4/1000)),3),CMB[[Cmb_ID]:[Cmb_ID]],0),SUM(N(AH$1),N($R111),1)),CHOOSE(AC[[M]:[M]],1,1,0,AC[[AB]:[AB]])),PRODUCT(INDEX(CMB[[BD_0O]:[BD_2O]],MATCH(ROUND(MIN(SUM(AH$4,$O111/1000),SUM($O111,AH$4/1000)),3),CMB[[Cmb_ID]:[Cmb_ID]],0),SUM(N(AH$1),N($R111),1)),CHOOSE(AC[[M]:[M]],1,0,1,AC[[DB]:[DB]])),PRODUCT(SUM(ROUND(AVERAGE(VALUE(AH$3),VALUE($P111)),0),CHOOSE(IF(OR(AH$1,$R111),4,INDEX(CMB[[Res_Rare]:[Res_Rare]],MATCH(ROUND(MIN(SUM(AH$4,$O111/1000),SUM($O111,AH$4/1000)),3),CMB[[Cmb_ID]:[Cmb_ID]],0))),-1,-1,0,0)),IF(OR(AH$1,$R111),4,INDEX(CMB[[Cmb_Rare]:[Cmb_Rare]],MATCH(ROUND(MIN(SUM(AH$4,$O111/1000),SUM($O111,AH$4/1000)),3),CMB[[Cmb_ID]:[Cmb_ID]],0))),CHOOSE(AC[[M]:[M]],2,1,1,SUM(AC[[AB]:[DB]])))),""))</f>
        <v/>
      </c>
      <c r="AI111" t="str">
        <f>IF(OR(AI$5="",$S111=""),"",IFERROR(SUM(PRODUCT(INDEX(CMB[[BA_0O]:[BA_2O]],MATCH(ROUND(MIN(SUM(AI$4,$O111/1000),SUM($O111,AI$4/1000)),3),CMB[[Cmb_ID]:[Cmb_ID]],0),SUM(N(AI$1),N($R111),1)),CHOOSE(AC[[M]:[M]],1,1,0,AC[[AB]:[AB]])),PRODUCT(INDEX(CMB[[BD_0O]:[BD_2O]],MATCH(ROUND(MIN(SUM(AI$4,$O111/1000),SUM($O111,AI$4/1000)),3),CMB[[Cmb_ID]:[Cmb_ID]],0),SUM(N(AI$1),N($R111),1)),CHOOSE(AC[[M]:[M]],1,0,1,AC[[DB]:[DB]])),PRODUCT(SUM(ROUND(AVERAGE(VALUE(AI$3),VALUE($P111)),0),CHOOSE(IF(OR(AI$1,$R111),4,INDEX(CMB[[Res_Rare]:[Res_Rare]],MATCH(ROUND(MIN(SUM(AI$4,$O111/1000),SUM($O111,AI$4/1000)),3),CMB[[Cmb_ID]:[Cmb_ID]],0))),-1,-1,0,0)),IF(OR(AI$1,$R111),4,INDEX(CMB[[Cmb_Rare]:[Cmb_Rare]],MATCH(ROUND(MIN(SUM(AI$4,$O111/1000),SUM($O111,AI$4/1000)),3),CMB[[Cmb_ID]:[Cmb_ID]],0))),CHOOSE(AC[[M]:[M]],2,1,1,SUM(AC[[AB]:[DB]])))),""))</f>
        <v/>
      </c>
      <c r="AJ111" t="str">
        <f>IF(OR(AJ$5="",$S111=""),"",IFERROR(SUM(PRODUCT(INDEX(CMB[[BA_0O]:[BA_2O]],MATCH(ROUND(MIN(SUM(AJ$4,$O111/1000),SUM($O111,AJ$4/1000)),3),CMB[[Cmb_ID]:[Cmb_ID]],0),SUM(N(AJ$1),N($R111),1)),CHOOSE(AC[[M]:[M]],1,1,0,AC[[AB]:[AB]])),PRODUCT(INDEX(CMB[[BD_0O]:[BD_2O]],MATCH(ROUND(MIN(SUM(AJ$4,$O111/1000),SUM($O111,AJ$4/1000)),3),CMB[[Cmb_ID]:[Cmb_ID]],0),SUM(N(AJ$1),N($R111),1)),CHOOSE(AC[[M]:[M]],1,0,1,AC[[DB]:[DB]])),PRODUCT(SUM(ROUND(AVERAGE(VALUE(AJ$3),VALUE($P111)),0),CHOOSE(IF(OR(AJ$1,$R111),4,INDEX(CMB[[Res_Rare]:[Res_Rare]],MATCH(ROUND(MIN(SUM(AJ$4,$O111/1000),SUM($O111,AJ$4/1000)),3),CMB[[Cmb_ID]:[Cmb_ID]],0))),-1,-1,0,0)),IF(OR(AJ$1,$R111),4,INDEX(CMB[[Cmb_Rare]:[Cmb_Rare]],MATCH(ROUND(MIN(SUM(AJ$4,$O111/1000),SUM($O111,AJ$4/1000)),3),CMB[[Cmb_ID]:[Cmb_ID]],0))),CHOOSE(AC[[M]:[M]],2,1,1,SUM(AC[[AB]:[DB]])))),""))</f>
        <v/>
      </c>
      <c r="AK111" t="str">
        <f>IF(OR(AK$5="",$S111=""),"",IFERROR(SUM(PRODUCT(INDEX(CMB[[BA_0O]:[BA_2O]],MATCH(ROUND(MIN(SUM(AK$4,$O111/1000),SUM($O111,AK$4/1000)),3),CMB[[Cmb_ID]:[Cmb_ID]],0),SUM(N(AK$1),N($R111),1)),CHOOSE(AC[[M]:[M]],1,1,0,AC[[AB]:[AB]])),PRODUCT(INDEX(CMB[[BD_0O]:[BD_2O]],MATCH(ROUND(MIN(SUM(AK$4,$O111/1000),SUM($O111,AK$4/1000)),3),CMB[[Cmb_ID]:[Cmb_ID]],0),SUM(N(AK$1),N($R111),1)),CHOOSE(AC[[M]:[M]],1,0,1,AC[[DB]:[DB]])),PRODUCT(SUM(ROUND(AVERAGE(VALUE(AK$3),VALUE($P111)),0),CHOOSE(IF(OR(AK$1,$R111),4,INDEX(CMB[[Res_Rare]:[Res_Rare]],MATCH(ROUND(MIN(SUM(AK$4,$O111/1000),SUM($O111,AK$4/1000)),3),CMB[[Cmb_ID]:[Cmb_ID]],0))),-1,-1,0,0)),IF(OR(AK$1,$R111),4,INDEX(CMB[[Cmb_Rare]:[Cmb_Rare]],MATCH(ROUND(MIN(SUM(AK$4,$O111/1000),SUM($O111,AK$4/1000)),3),CMB[[Cmb_ID]:[Cmb_ID]],0))),CHOOSE(AC[[M]:[M]],2,1,1,SUM(AC[[AB]:[DB]])))),""))</f>
        <v/>
      </c>
      <c r="AL111" t="str">
        <f>IF(OR(AL$5="",$S111=""),"",IFERROR(SUM(PRODUCT(INDEX(CMB[[BA_0O]:[BA_2O]],MATCH(ROUND(MIN(SUM(AL$4,$O111/1000),SUM($O111,AL$4/1000)),3),CMB[[Cmb_ID]:[Cmb_ID]],0),SUM(N(AL$1),N($R111),1)),CHOOSE(AC[[M]:[M]],1,1,0,AC[[AB]:[AB]])),PRODUCT(INDEX(CMB[[BD_0O]:[BD_2O]],MATCH(ROUND(MIN(SUM(AL$4,$O111/1000),SUM($O111,AL$4/1000)),3),CMB[[Cmb_ID]:[Cmb_ID]],0),SUM(N(AL$1),N($R111),1)),CHOOSE(AC[[M]:[M]],1,0,1,AC[[DB]:[DB]])),PRODUCT(SUM(ROUND(AVERAGE(VALUE(AL$3),VALUE($P111)),0),CHOOSE(IF(OR(AL$1,$R111),4,INDEX(CMB[[Res_Rare]:[Res_Rare]],MATCH(ROUND(MIN(SUM(AL$4,$O111/1000),SUM($O111,AL$4/1000)),3),CMB[[Cmb_ID]:[Cmb_ID]],0))),-1,-1,0,0)),IF(OR(AL$1,$R111),4,INDEX(CMB[[Cmb_Rare]:[Cmb_Rare]],MATCH(ROUND(MIN(SUM(AL$4,$O111/1000),SUM($O111,AL$4/1000)),3),CMB[[Cmb_ID]:[Cmb_ID]],0))),CHOOSE(AC[[M]:[M]],2,1,1,SUM(AC[[AB]:[DB]])))),""))</f>
        <v/>
      </c>
      <c r="AM111" t="str">
        <f>IF(OR(AM$5="",$S111=""),"",IFERROR(SUM(PRODUCT(INDEX(CMB[[BA_0O]:[BA_2O]],MATCH(ROUND(MIN(SUM(AM$4,$O111/1000),SUM($O111,AM$4/1000)),3),CMB[[Cmb_ID]:[Cmb_ID]],0),SUM(N(AM$1),N($R111),1)),CHOOSE(AC[[M]:[M]],1,1,0,AC[[AB]:[AB]])),PRODUCT(INDEX(CMB[[BD_0O]:[BD_2O]],MATCH(ROUND(MIN(SUM(AM$4,$O111/1000),SUM($O111,AM$4/1000)),3),CMB[[Cmb_ID]:[Cmb_ID]],0),SUM(N(AM$1),N($R111),1)),CHOOSE(AC[[M]:[M]],1,0,1,AC[[DB]:[DB]])),PRODUCT(SUM(ROUND(AVERAGE(VALUE(AM$3),VALUE($P111)),0),CHOOSE(IF(OR(AM$1,$R111),4,INDEX(CMB[[Res_Rare]:[Res_Rare]],MATCH(ROUND(MIN(SUM(AM$4,$O111/1000),SUM($O111,AM$4/1000)),3),CMB[[Cmb_ID]:[Cmb_ID]],0))),-1,-1,0,0)),IF(OR(AM$1,$R111),4,INDEX(CMB[[Cmb_Rare]:[Cmb_Rare]],MATCH(ROUND(MIN(SUM(AM$4,$O111/1000),SUM($O111,AM$4/1000)),3),CMB[[Cmb_ID]:[Cmb_ID]],0))),CHOOSE(AC[[M]:[M]],2,1,1,SUM(AC[[AB]:[DB]])))),""))</f>
        <v/>
      </c>
      <c r="AN111" t="str">
        <f>IF(OR(AN$5="",$S111=""),"",IFERROR(SUM(PRODUCT(INDEX(CMB[[BA_0O]:[BA_2O]],MATCH(ROUND(MIN(SUM(AN$4,$O111/1000),SUM($O111,AN$4/1000)),3),CMB[[Cmb_ID]:[Cmb_ID]],0),SUM(N(AN$1),N($R111),1)),CHOOSE(AC[[M]:[M]],1,1,0,AC[[AB]:[AB]])),PRODUCT(INDEX(CMB[[BD_0O]:[BD_2O]],MATCH(ROUND(MIN(SUM(AN$4,$O111/1000),SUM($O111,AN$4/1000)),3),CMB[[Cmb_ID]:[Cmb_ID]],0),SUM(N(AN$1),N($R111),1)),CHOOSE(AC[[M]:[M]],1,0,1,AC[[DB]:[DB]])),PRODUCT(SUM(ROUND(AVERAGE(VALUE(AN$3),VALUE($P111)),0),CHOOSE(IF(OR(AN$1,$R111),4,INDEX(CMB[[Res_Rare]:[Res_Rare]],MATCH(ROUND(MIN(SUM(AN$4,$O111/1000),SUM($O111,AN$4/1000)),3),CMB[[Cmb_ID]:[Cmb_ID]],0))),-1,-1,0,0)),IF(OR(AN$1,$R111),4,INDEX(CMB[[Cmb_Rare]:[Cmb_Rare]],MATCH(ROUND(MIN(SUM(AN$4,$O111/1000),SUM($O111,AN$4/1000)),3),CMB[[Cmb_ID]:[Cmb_ID]],0))),CHOOSE(AC[[M]:[M]],2,1,1,SUM(AC[[AB]:[DB]])))),""))</f>
        <v/>
      </c>
      <c r="AO111" t="str">
        <f>IF(OR(AO$5="",$S111=""),"",IFERROR(SUM(PRODUCT(INDEX(CMB[[BA_0O]:[BA_2O]],MATCH(ROUND(MIN(SUM(AO$4,$O111/1000),SUM($O111,AO$4/1000)),3),CMB[[Cmb_ID]:[Cmb_ID]],0),SUM(N(AO$1),N($R111),1)),CHOOSE(AC[[M]:[M]],1,1,0,AC[[AB]:[AB]])),PRODUCT(INDEX(CMB[[BD_0O]:[BD_2O]],MATCH(ROUND(MIN(SUM(AO$4,$O111/1000),SUM($O111,AO$4/1000)),3),CMB[[Cmb_ID]:[Cmb_ID]],0),SUM(N(AO$1),N($R111),1)),CHOOSE(AC[[M]:[M]],1,0,1,AC[[DB]:[DB]])),PRODUCT(SUM(ROUND(AVERAGE(VALUE(AO$3),VALUE($P111)),0),CHOOSE(IF(OR(AO$1,$R111),4,INDEX(CMB[[Res_Rare]:[Res_Rare]],MATCH(ROUND(MIN(SUM(AO$4,$O111/1000),SUM($O111,AO$4/1000)),3),CMB[[Cmb_ID]:[Cmb_ID]],0))),-1,-1,0,0)),IF(OR(AO$1,$R111),4,INDEX(CMB[[Cmb_Rare]:[Cmb_Rare]],MATCH(ROUND(MIN(SUM(AO$4,$O111/1000),SUM($O111,AO$4/1000)),3),CMB[[Cmb_ID]:[Cmb_ID]],0))),CHOOSE(AC[[M]:[M]],2,1,1,SUM(AC[[AB]:[DB]])))),""))</f>
        <v/>
      </c>
      <c r="AP111" t="str">
        <f>IF(OR(AP$5="",$S111=""),"",IFERROR(SUM(PRODUCT(INDEX(CMB[[BA_0O]:[BA_2O]],MATCH(ROUND(MIN(SUM(AP$4,$O111/1000),SUM($O111,AP$4/1000)),3),CMB[[Cmb_ID]:[Cmb_ID]],0),SUM(N(AP$1),N($R111),1)),CHOOSE(AC[[M]:[M]],1,1,0,AC[[AB]:[AB]])),PRODUCT(INDEX(CMB[[BD_0O]:[BD_2O]],MATCH(ROUND(MIN(SUM(AP$4,$O111/1000),SUM($O111,AP$4/1000)),3),CMB[[Cmb_ID]:[Cmb_ID]],0),SUM(N(AP$1),N($R111),1)),CHOOSE(AC[[M]:[M]],1,0,1,AC[[DB]:[DB]])),PRODUCT(SUM(ROUND(AVERAGE(VALUE(AP$3),VALUE($P111)),0),CHOOSE(IF(OR(AP$1,$R111),4,INDEX(CMB[[Res_Rare]:[Res_Rare]],MATCH(ROUND(MIN(SUM(AP$4,$O111/1000),SUM($O111,AP$4/1000)),3),CMB[[Cmb_ID]:[Cmb_ID]],0))),-1,-1,0,0)),IF(OR(AP$1,$R111),4,INDEX(CMB[[Cmb_Rare]:[Cmb_Rare]],MATCH(ROUND(MIN(SUM(AP$4,$O111/1000),SUM($O111,AP$4/1000)),3),CMB[[Cmb_ID]:[Cmb_ID]],0))),CHOOSE(AC[[M]:[M]],2,1,1,SUM(AC[[AB]:[DB]])))),""))</f>
        <v/>
      </c>
      <c r="AQ111" t="str">
        <f>IF(OR(AQ$5="",$S111=""),"",IFERROR(SUM(PRODUCT(INDEX(CMB[[BA_0O]:[BA_2O]],MATCH(ROUND(MIN(SUM(AQ$4,$O111/1000),SUM($O111,AQ$4/1000)),3),CMB[[Cmb_ID]:[Cmb_ID]],0),SUM(N(AQ$1),N($R111),1)),CHOOSE(AC[[M]:[M]],1,1,0,AC[[AB]:[AB]])),PRODUCT(INDEX(CMB[[BD_0O]:[BD_2O]],MATCH(ROUND(MIN(SUM(AQ$4,$O111/1000),SUM($O111,AQ$4/1000)),3),CMB[[Cmb_ID]:[Cmb_ID]],0),SUM(N(AQ$1),N($R111),1)),CHOOSE(AC[[M]:[M]],1,0,1,AC[[DB]:[DB]])),PRODUCT(SUM(ROUND(AVERAGE(VALUE(AQ$3),VALUE($P111)),0),CHOOSE(IF(OR(AQ$1,$R111),4,INDEX(CMB[[Res_Rare]:[Res_Rare]],MATCH(ROUND(MIN(SUM(AQ$4,$O111/1000),SUM($O111,AQ$4/1000)),3),CMB[[Cmb_ID]:[Cmb_ID]],0))),-1,-1,0,0)),IF(OR(AQ$1,$R111),4,INDEX(CMB[[Cmb_Rare]:[Cmb_Rare]],MATCH(ROUND(MIN(SUM(AQ$4,$O111/1000),SUM($O111,AQ$4/1000)),3),CMB[[Cmb_ID]:[Cmb_ID]],0))),CHOOSE(AC[[M]:[M]],2,1,1,SUM(AC[[AB]:[DB]])))),""))</f>
        <v/>
      </c>
      <c r="AR111" t="str">
        <f>IF(OR(AR$5="",$S111=""),"",IFERROR(SUM(PRODUCT(INDEX(CMB[[BA_0O]:[BA_2O]],MATCH(ROUND(MIN(SUM(AR$4,$O111/1000),SUM($O111,AR$4/1000)),3),CMB[[Cmb_ID]:[Cmb_ID]],0),SUM(N(AR$1),N($R111),1)),CHOOSE(AC[[M]:[M]],1,1,0,AC[[AB]:[AB]])),PRODUCT(INDEX(CMB[[BD_0O]:[BD_2O]],MATCH(ROUND(MIN(SUM(AR$4,$O111/1000),SUM($O111,AR$4/1000)),3),CMB[[Cmb_ID]:[Cmb_ID]],0),SUM(N(AR$1),N($R111),1)),CHOOSE(AC[[M]:[M]],1,0,1,AC[[DB]:[DB]])),PRODUCT(SUM(ROUND(AVERAGE(VALUE(AR$3),VALUE($P111)),0),CHOOSE(IF(OR(AR$1,$R111),4,INDEX(CMB[[Res_Rare]:[Res_Rare]],MATCH(ROUND(MIN(SUM(AR$4,$O111/1000),SUM($O111,AR$4/1000)),3),CMB[[Cmb_ID]:[Cmb_ID]],0))),-1,-1,0,0)),IF(OR(AR$1,$R111),4,INDEX(CMB[[Cmb_Rare]:[Cmb_Rare]],MATCH(ROUND(MIN(SUM(AR$4,$O111/1000),SUM($O111,AR$4/1000)),3),CMB[[Cmb_ID]:[Cmb_ID]],0))),CHOOSE(AC[[M]:[M]],2,1,1,SUM(AC[[AB]:[DB]])))),""))</f>
        <v/>
      </c>
      <c r="AS111" t="str">
        <f>IF(OR(AS$5="",$S111=""),"",IFERROR(SUM(PRODUCT(INDEX(CMB[[BA_0O]:[BA_2O]],MATCH(ROUND(MIN(SUM(AS$4,$O111/1000),SUM($O111,AS$4/1000)),3),CMB[[Cmb_ID]:[Cmb_ID]],0),SUM(N(AS$1),N($R111),1)),CHOOSE(AC[[M]:[M]],1,1,0,AC[[AB]:[AB]])),PRODUCT(INDEX(CMB[[BD_0O]:[BD_2O]],MATCH(ROUND(MIN(SUM(AS$4,$O111/1000),SUM($O111,AS$4/1000)),3),CMB[[Cmb_ID]:[Cmb_ID]],0),SUM(N(AS$1),N($R111),1)),CHOOSE(AC[[M]:[M]],1,0,1,AC[[DB]:[DB]])),PRODUCT(SUM(ROUND(AVERAGE(VALUE(AS$3),VALUE($P111)),0),CHOOSE(IF(OR(AS$1,$R111),4,INDEX(CMB[[Res_Rare]:[Res_Rare]],MATCH(ROUND(MIN(SUM(AS$4,$O111/1000),SUM($O111,AS$4/1000)),3),CMB[[Cmb_ID]:[Cmb_ID]],0))),-1,-1,0,0)),IF(OR(AS$1,$R111),4,INDEX(CMB[[Cmb_Rare]:[Cmb_Rare]],MATCH(ROUND(MIN(SUM(AS$4,$O111/1000),SUM($O111,AS$4/1000)),3),CMB[[Cmb_ID]:[Cmb_ID]],0))),CHOOSE(AC[[M]:[M]],2,1,1,SUM(AC[[AB]:[DB]])))),""))</f>
        <v/>
      </c>
      <c r="AT111" t="str">
        <f>IF(OR(AT$5="",$S111=""),"",IFERROR(SUM(PRODUCT(INDEX(CMB[[BA_0O]:[BA_2O]],MATCH(ROUND(MIN(SUM(AT$4,$O111/1000),SUM($O111,AT$4/1000)),3),CMB[[Cmb_ID]:[Cmb_ID]],0),SUM(N(AT$1),N($R111),1)),CHOOSE(AC[[M]:[M]],1,1,0,AC[[AB]:[AB]])),PRODUCT(INDEX(CMB[[BD_0O]:[BD_2O]],MATCH(ROUND(MIN(SUM(AT$4,$O111/1000),SUM($O111,AT$4/1000)),3),CMB[[Cmb_ID]:[Cmb_ID]],0),SUM(N(AT$1),N($R111),1)),CHOOSE(AC[[M]:[M]],1,0,1,AC[[DB]:[DB]])),PRODUCT(SUM(ROUND(AVERAGE(VALUE(AT$3),VALUE($P111)),0),CHOOSE(IF(OR(AT$1,$R111),4,INDEX(CMB[[Res_Rare]:[Res_Rare]],MATCH(ROUND(MIN(SUM(AT$4,$O111/1000),SUM($O111,AT$4/1000)),3),CMB[[Cmb_ID]:[Cmb_ID]],0))),-1,-1,0,0)),IF(OR(AT$1,$R111),4,INDEX(CMB[[Cmb_Rare]:[Cmb_Rare]],MATCH(ROUND(MIN(SUM(AT$4,$O111/1000),SUM($O111,AT$4/1000)),3),CMB[[Cmb_ID]:[Cmb_ID]],0))),CHOOSE(AC[[M]:[M]],2,1,1,SUM(AC[[AB]:[DB]])))),""))</f>
        <v/>
      </c>
      <c r="AU111" t="str">
        <f>IF(OR(AU$5="",$S111=""),"",IFERROR(SUM(PRODUCT(INDEX(CMB[[BA_0O]:[BA_2O]],MATCH(ROUND(MIN(SUM(AU$4,$O111/1000),SUM($O111,AU$4/1000)),3),CMB[[Cmb_ID]:[Cmb_ID]],0),SUM(N(AU$1),N($R111),1)),CHOOSE(AC[[M]:[M]],1,1,0,AC[[AB]:[AB]])),PRODUCT(INDEX(CMB[[BD_0O]:[BD_2O]],MATCH(ROUND(MIN(SUM(AU$4,$O111/1000),SUM($O111,AU$4/1000)),3),CMB[[Cmb_ID]:[Cmb_ID]],0),SUM(N(AU$1),N($R111),1)),CHOOSE(AC[[M]:[M]],1,0,1,AC[[DB]:[DB]])),PRODUCT(SUM(ROUND(AVERAGE(VALUE(AU$3),VALUE($P111)),0),CHOOSE(IF(OR(AU$1,$R111),4,INDEX(CMB[[Res_Rare]:[Res_Rare]],MATCH(ROUND(MIN(SUM(AU$4,$O111/1000),SUM($O111,AU$4/1000)),3),CMB[[Cmb_ID]:[Cmb_ID]],0))),-1,-1,0,0)),IF(OR(AU$1,$R111),4,INDEX(CMB[[Cmb_Rare]:[Cmb_Rare]],MATCH(ROUND(MIN(SUM(AU$4,$O111/1000),SUM($O111,AU$4/1000)),3),CMB[[Cmb_ID]:[Cmb_ID]],0))),CHOOSE(AC[[M]:[M]],2,1,1,SUM(AC[[AB]:[DB]])))),""))</f>
        <v/>
      </c>
      <c r="AV111" t="str">
        <f>IF(OR(AV$5="",$S111=""),"",IFERROR(SUM(PRODUCT(INDEX(CMB[[BA_0O]:[BA_2O]],MATCH(ROUND(MIN(SUM(AV$4,$O111/1000),SUM($O111,AV$4/1000)),3),CMB[[Cmb_ID]:[Cmb_ID]],0),SUM(N(AV$1),N($R111),1)),CHOOSE(AC[[M]:[M]],1,1,0,AC[[AB]:[AB]])),PRODUCT(INDEX(CMB[[BD_0O]:[BD_2O]],MATCH(ROUND(MIN(SUM(AV$4,$O111/1000),SUM($O111,AV$4/1000)),3),CMB[[Cmb_ID]:[Cmb_ID]],0),SUM(N(AV$1),N($R111),1)),CHOOSE(AC[[M]:[M]],1,0,1,AC[[DB]:[DB]])),PRODUCT(SUM(ROUND(AVERAGE(VALUE(AV$3),VALUE($P111)),0),CHOOSE(IF(OR(AV$1,$R111),4,INDEX(CMB[[Res_Rare]:[Res_Rare]],MATCH(ROUND(MIN(SUM(AV$4,$O111/1000),SUM($O111,AV$4/1000)),3),CMB[[Cmb_ID]:[Cmb_ID]],0))),-1,-1,0,0)),IF(OR(AV$1,$R111),4,INDEX(CMB[[Cmb_Rare]:[Cmb_Rare]],MATCH(ROUND(MIN(SUM(AV$4,$O111/1000),SUM($O111,AV$4/1000)),3),CMB[[Cmb_ID]:[Cmb_ID]],0))),CHOOSE(AC[[M]:[M]],2,1,1,SUM(AC[[AB]:[DB]])))),""))</f>
        <v/>
      </c>
      <c r="AW111" t="str">
        <f>IF(OR(AW$5="",$S111=""),"",IFERROR(SUM(PRODUCT(INDEX(CMB[[BA_0O]:[BA_2O]],MATCH(ROUND(MIN(SUM(AW$4,$O111/1000),SUM($O111,AW$4/1000)),3),CMB[[Cmb_ID]:[Cmb_ID]],0),SUM(N(AW$1),N($R111),1)),CHOOSE(AC[[M]:[M]],1,1,0,AC[[AB]:[AB]])),PRODUCT(INDEX(CMB[[BD_0O]:[BD_2O]],MATCH(ROUND(MIN(SUM(AW$4,$O111/1000),SUM($O111,AW$4/1000)),3),CMB[[Cmb_ID]:[Cmb_ID]],0),SUM(N(AW$1),N($R111),1)),CHOOSE(AC[[M]:[M]],1,0,1,AC[[DB]:[DB]])),PRODUCT(SUM(ROUND(AVERAGE(VALUE(AW$3),VALUE($P111)),0),CHOOSE(IF(OR(AW$1,$R111),4,INDEX(CMB[[Res_Rare]:[Res_Rare]],MATCH(ROUND(MIN(SUM(AW$4,$O111/1000),SUM($O111,AW$4/1000)),3),CMB[[Cmb_ID]:[Cmb_ID]],0))),-1,-1,0,0)),IF(OR(AW$1,$R111),4,INDEX(CMB[[Cmb_Rare]:[Cmb_Rare]],MATCH(ROUND(MIN(SUM(AW$4,$O111/1000),SUM($O111,AW$4/1000)),3),CMB[[Cmb_ID]:[Cmb_ID]],0))),CHOOSE(AC[[M]:[M]],2,1,1,SUM(AC[[AB]:[DB]])))),""))</f>
        <v/>
      </c>
      <c r="AX111" t="str">
        <f>IF(OR(AX$5="",$S111=""),"",IFERROR(SUM(PRODUCT(INDEX(CMB[[BA_0O]:[BA_2O]],MATCH(ROUND(MIN(SUM(AX$4,$O111/1000),SUM($O111,AX$4/1000)),3),CMB[[Cmb_ID]:[Cmb_ID]],0),SUM(N(AX$1),N($R111),1)),CHOOSE(AC[[M]:[M]],1,1,0,AC[[AB]:[AB]])),PRODUCT(INDEX(CMB[[BD_0O]:[BD_2O]],MATCH(ROUND(MIN(SUM(AX$4,$O111/1000),SUM($O111,AX$4/1000)),3),CMB[[Cmb_ID]:[Cmb_ID]],0),SUM(N(AX$1),N($R111),1)),CHOOSE(AC[[M]:[M]],1,0,1,AC[[DB]:[DB]])),PRODUCT(SUM(ROUND(AVERAGE(VALUE(AX$3),VALUE($P111)),0),CHOOSE(IF(OR(AX$1,$R111),4,INDEX(CMB[[Res_Rare]:[Res_Rare]],MATCH(ROUND(MIN(SUM(AX$4,$O111/1000),SUM($O111,AX$4/1000)),3),CMB[[Cmb_ID]:[Cmb_ID]],0))),-1,-1,0,0)),IF(OR(AX$1,$R111),4,INDEX(CMB[[Cmb_Rare]:[Cmb_Rare]],MATCH(ROUND(MIN(SUM(AX$4,$O111/1000),SUM($O111,AX$4/1000)),3),CMB[[Cmb_ID]:[Cmb_ID]],0))),CHOOSE(AC[[M]:[M]],2,1,1,SUM(AC[[AB]:[DB]])))),""))</f>
        <v/>
      </c>
      <c r="AY111" t="str">
        <f>IF(OR(AY$5="",$S111=""),"",IFERROR(SUM(PRODUCT(INDEX(CMB[[BA_0O]:[BA_2O]],MATCH(ROUND(MIN(SUM(AY$4,$O111/1000),SUM($O111,AY$4/1000)),3),CMB[[Cmb_ID]:[Cmb_ID]],0),SUM(N(AY$1),N($R111),1)),CHOOSE(AC[[M]:[M]],1,1,0,AC[[AB]:[AB]])),PRODUCT(INDEX(CMB[[BD_0O]:[BD_2O]],MATCH(ROUND(MIN(SUM(AY$4,$O111/1000),SUM($O111,AY$4/1000)),3),CMB[[Cmb_ID]:[Cmb_ID]],0),SUM(N(AY$1),N($R111),1)),CHOOSE(AC[[M]:[M]],1,0,1,AC[[DB]:[DB]])),PRODUCT(SUM(ROUND(AVERAGE(VALUE(AY$3),VALUE($P111)),0),CHOOSE(IF(OR(AY$1,$R111),4,INDEX(CMB[[Res_Rare]:[Res_Rare]],MATCH(ROUND(MIN(SUM(AY$4,$O111/1000),SUM($O111,AY$4/1000)),3),CMB[[Cmb_ID]:[Cmb_ID]],0))),-1,-1,0,0)),IF(OR(AY$1,$R111),4,INDEX(CMB[[Cmb_Rare]:[Cmb_Rare]],MATCH(ROUND(MIN(SUM(AY$4,$O111/1000),SUM($O111,AY$4/1000)),3),CMB[[Cmb_ID]:[Cmb_ID]],0))),CHOOSE(AC[[M]:[M]],2,1,1,SUM(AC[[AB]:[DB]])))),""))</f>
        <v/>
      </c>
      <c r="AZ111" t="str">
        <f>IF(OR(AZ$5="",$S111=""),"",IFERROR(SUM(PRODUCT(INDEX(CMB[[BA_0O]:[BA_2O]],MATCH(ROUND(MIN(SUM(AZ$4,$O111/1000),SUM($O111,AZ$4/1000)),3),CMB[[Cmb_ID]:[Cmb_ID]],0),SUM(N(AZ$1),N($R111),1)),CHOOSE(AC[[M]:[M]],1,1,0,AC[[AB]:[AB]])),PRODUCT(INDEX(CMB[[BD_0O]:[BD_2O]],MATCH(ROUND(MIN(SUM(AZ$4,$O111/1000),SUM($O111,AZ$4/1000)),3),CMB[[Cmb_ID]:[Cmb_ID]],0),SUM(N(AZ$1),N($R111),1)),CHOOSE(AC[[M]:[M]],1,0,1,AC[[DB]:[DB]])),PRODUCT(SUM(ROUND(AVERAGE(VALUE(AZ$3),VALUE($P111)),0),CHOOSE(IF(OR(AZ$1,$R111),4,INDEX(CMB[[Res_Rare]:[Res_Rare]],MATCH(ROUND(MIN(SUM(AZ$4,$O111/1000),SUM($O111,AZ$4/1000)),3),CMB[[Cmb_ID]:[Cmb_ID]],0))),-1,-1,0,0)),IF(OR(AZ$1,$R111),4,INDEX(CMB[[Cmb_Rare]:[Cmb_Rare]],MATCH(ROUND(MIN(SUM(AZ$4,$O111/1000),SUM($O111,AZ$4/1000)),3),CMB[[Cmb_ID]:[Cmb_ID]],0))),CHOOSE(AC[[M]:[M]],2,1,1,SUM(AC[[AB]:[DB]])))),""))</f>
        <v/>
      </c>
      <c r="BA111" t="str">
        <f>IF(OR(BA$5="",$S111=""),"",IFERROR(SUM(PRODUCT(INDEX(CMB[[BA_0O]:[BA_2O]],MATCH(ROUND(MIN(SUM(BA$4,$O111/1000),SUM($O111,BA$4/1000)),3),CMB[[Cmb_ID]:[Cmb_ID]],0),SUM(N(BA$1),N($R111),1)),CHOOSE(AC[[M]:[M]],1,1,0,AC[[AB]:[AB]])),PRODUCT(INDEX(CMB[[BD_0O]:[BD_2O]],MATCH(ROUND(MIN(SUM(BA$4,$O111/1000),SUM($O111,BA$4/1000)),3),CMB[[Cmb_ID]:[Cmb_ID]],0),SUM(N(BA$1),N($R111),1)),CHOOSE(AC[[M]:[M]],1,0,1,AC[[DB]:[DB]])),PRODUCT(SUM(ROUND(AVERAGE(VALUE(BA$3),VALUE($P111)),0),CHOOSE(IF(OR(BA$1,$R111),4,INDEX(CMB[[Res_Rare]:[Res_Rare]],MATCH(ROUND(MIN(SUM(BA$4,$O111/1000),SUM($O111,BA$4/1000)),3),CMB[[Cmb_ID]:[Cmb_ID]],0))),-1,-1,0,0)),IF(OR(BA$1,$R111),4,INDEX(CMB[[Cmb_Rare]:[Cmb_Rare]],MATCH(ROUND(MIN(SUM(BA$4,$O111/1000),SUM($O111,BA$4/1000)),3),CMB[[Cmb_ID]:[Cmb_ID]],0))),CHOOSE(AC[[M]:[M]],2,1,1,SUM(AC[[AB]:[DB]])))),""))</f>
        <v/>
      </c>
      <c r="BB111" t="str">
        <f>IF(OR(BB$5="",$S111=""),"",IFERROR(SUM(PRODUCT(INDEX(CMB[[BA_0O]:[BA_2O]],MATCH(ROUND(MIN(SUM(BB$4,$O111/1000),SUM($O111,BB$4/1000)),3),CMB[[Cmb_ID]:[Cmb_ID]],0),SUM(N(BB$1),N($R111),1)),CHOOSE(AC[[M]:[M]],1,1,0,AC[[AB]:[AB]])),PRODUCT(INDEX(CMB[[BD_0O]:[BD_2O]],MATCH(ROUND(MIN(SUM(BB$4,$O111/1000),SUM($O111,BB$4/1000)),3),CMB[[Cmb_ID]:[Cmb_ID]],0),SUM(N(BB$1),N($R111),1)),CHOOSE(AC[[M]:[M]],1,0,1,AC[[DB]:[DB]])),PRODUCT(SUM(ROUND(AVERAGE(VALUE(BB$3),VALUE($P111)),0),CHOOSE(IF(OR(BB$1,$R111),4,INDEX(CMB[[Res_Rare]:[Res_Rare]],MATCH(ROUND(MIN(SUM(BB$4,$O111/1000),SUM($O111,BB$4/1000)),3),CMB[[Cmb_ID]:[Cmb_ID]],0))),-1,-1,0,0)),IF(OR(BB$1,$R111),4,INDEX(CMB[[Cmb_Rare]:[Cmb_Rare]],MATCH(ROUND(MIN(SUM(BB$4,$O111/1000),SUM($O111,BB$4/1000)),3),CMB[[Cmb_ID]:[Cmb_ID]],0))),CHOOSE(AC[[M]:[M]],2,1,1,SUM(AC[[AB]:[DB]])))),""))</f>
        <v/>
      </c>
      <c r="BC111" t="str">
        <f>IF(OR(BC$5="",$S111=""),"",IFERROR(SUM(PRODUCT(INDEX(CMB[[BA_0O]:[BA_2O]],MATCH(ROUND(MIN(SUM(BC$4,$O111/1000),SUM($O111,BC$4/1000)),3),CMB[[Cmb_ID]:[Cmb_ID]],0),SUM(N(BC$1),N($R111),1)),CHOOSE(AC[[M]:[M]],1,1,0,AC[[AB]:[AB]])),PRODUCT(INDEX(CMB[[BD_0O]:[BD_2O]],MATCH(ROUND(MIN(SUM(BC$4,$O111/1000),SUM($O111,BC$4/1000)),3),CMB[[Cmb_ID]:[Cmb_ID]],0),SUM(N(BC$1),N($R111),1)),CHOOSE(AC[[M]:[M]],1,0,1,AC[[DB]:[DB]])),PRODUCT(SUM(ROUND(AVERAGE(VALUE(BC$3),VALUE($P111)),0),CHOOSE(IF(OR(BC$1,$R111),4,INDEX(CMB[[Res_Rare]:[Res_Rare]],MATCH(ROUND(MIN(SUM(BC$4,$O111/1000),SUM($O111,BC$4/1000)),3),CMB[[Cmb_ID]:[Cmb_ID]],0))),-1,-1,0,0)),IF(OR(BC$1,$R111),4,INDEX(CMB[[Cmb_Rare]:[Cmb_Rare]],MATCH(ROUND(MIN(SUM(BC$4,$O111/1000),SUM($O111,BC$4/1000)),3),CMB[[Cmb_ID]:[Cmb_ID]],0))),CHOOSE(AC[[M]:[M]],2,1,1,SUM(AC[[AB]:[DB]])))),""))</f>
        <v/>
      </c>
      <c r="BD111" t="str">
        <f>IF(OR(BD$5="",$S111=""),"",IFERROR(SUM(PRODUCT(INDEX(CMB[[BA_0O]:[BA_2O]],MATCH(ROUND(MIN(SUM(BD$4,$O111/1000),SUM($O111,BD$4/1000)),3),CMB[[Cmb_ID]:[Cmb_ID]],0),SUM(N(BD$1),N($R111),1)),CHOOSE(AC[[M]:[M]],1,1,0,AC[[AB]:[AB]])),PRODUCT(INDEX(CMB[[BD_0O]:[BD_2O]],MATCH(ROUND(MIN(SUM(BD$4,$O111/1000),SUM($O111,BD$4/1000)),3),CMB[[Cmb_ID]:[Cmb_ID]],0),SUM(N(BD$1),N($R111),1)),CHOOSE(AC[[M]:[M]],1,0,1,AC[[DB]:[DB]])),PRODUCT(SUM(ROUND(AVERAGE(VALUE(BD$3),VALUE($P111)),0),CHOOSE(IF(OR(BD$1,$R111),4,INDEX(CMB[[Res_Rare]:[Res_Rare]],MATCH(ROUND(MIN(SUM(BD$4,$O111/1000),SUM($O111,BD$4/1000)),3),CMB[[Cmb_ID]:[Cmb_ID]],0))),-1,-1,0,0)),IF(OR(BD$1,$R111),4,INDEX(CMB[[Cmb_Rare]:[Cmb_Rare]],MATCH(ROUND(MIN(SUM(BD$4,$O111/1000),SUM($O111,BD$4/1000)),3),CMB[[Cmb_ID]:[Cmb_ID]],0))),CHOOSE(AC[[M]:[M]],2,1,1,SUM(AC[[AB]:[DB]])))),""))</f>
        <v/>
      </c>
      <c r="BE111" t="str">
        <f>IF(OR(BE$5="",$S111=""),"",IFERROR(SUM(PRODUCT(INDEX(CMB[[BA_0O]:[BA_2O]],MATCH(ROUND(MIN(SUM(BE$4,$O111/1000),SUM($O111,BE$4/1000)),3),CMB[[Cmb_ID]:[Cmb_ID]],0),SUM(N(BE$1),N($R111),1)),CHOOSE(AC[[M]:[M]],1,1,0,AC[[AB]:[AB]])),PRODUCT(INDEX(CMB[[BD_0O]:[BD_2O]],MATCH(ROUND(MIN(SUM(BE$4,$O111/1000),SUM($O111,BE$4/1000)),3),CMB[[Cmb_ID]:[Cmb_ID]],0),SUM(N(BE$1),N($R111),1)),CHOOSE(AC[[M]:[M]],1,0,1,AC[[DB]:[DB]])),PRODUCT(SUM(ROUND(AVERAGE(VALUE(BE$3),VALUE($P111)),0),CHOOSE(IF(OR(BE$1,$R111),4,INDEX(CMB[[Res_Rare]:[Res_Rare]],MATCH(ROUND(MIN(SUM(BE$4,$O111/1000),SUM($O111,BE$4/1000)),3),CMB[[Cmb_ID]:[Cmb_ID]],0))),-1,-1,0,0)),IF(OR(BE$1,$R111),4,INDEX(CMB[[Cmb_Rare]:[Cmb_Rare]],MATCH(ROUND(MIN(SUM(BE$4,$O111/1000),SUM($O111,BE$4/1000)),3),CMB[[Cmb_ID]:[Cmb_ID]],0))),CHOOSE(AC[[M]:[M]],2,1,1,SUM(AC[[AB]:[DB]])))),""))</f>
        <v/>
      </c>
      <c r="BF111" t="str">
        <f>IF(OR(BF$5="",$S111=""),"",IFERROR(SUM(PRODUCT(INDEX(CMB[[BA_0O]:[BA_2O]],MATCH(ROUND(MIN(SUM(BF$4,$O111/1000),SUM($O111,BF$4/1000)),3),CMB[[Cmb_ID]:[Cmb_ID]],0),SUM(N(BF$1),N($R111),1)),CHOOSE(AC[[M]:[M]],1,1,0,AC[[AB]:[AB]])),PRODUCT(INDEX(CMB[[BD_0O]:[BD_2O]],MATCH(ROUND(MIN(SUM(BF$4,$O111/1000),SUM($O111,BF$4/1000)),3),CMB[[Cmb_ID]:[Cmb_ID]],0),SUM(N(BF$1),N($R111),1)),CHOOSE(AC[[M]:[M]],1,0,1,AC[[DB]:[DB]])),PRODUCT(SUM(ROUND(AVERAGE(VALUE(BF$3),VALUE($P111)),0),CHOOSE(IF(OR(BF$1,$R111),4,INDEX(CMB[[Res_Rare]:[Res_Rare]],MATCH(ROUND(MIN(SUM(BF$4,$O111/1000),SUM($O111,BF$4/1000)),3),CMB[[Cmb_ID]:[Cmb_ID]],0))),-1,-1,0,0)),IF(OR(BF$1,$R111),4,INDEX(CMB[[Cmb_Rare]:[Cmb_Rare]],MATCH(ROUND(MIN(SUM(BF$4,$O111/1000),SUM($O111,BF$4/1000)),3),CMB[[Cmb_ID]:[Cmb_ID]],0))),CHOOSE(AC[[M]:[M]],2,1,1,SUM(AC[[AB]:[DB]])))),""))</f>
        <v/>
      </c>
      <c r="BG111" t="str">
        <f>IF(OR(BG$5="",$S111=""),"",IFERROR(SUM(PRODUCT(INDEX(CMB[[BA_0O]:[BA_2O]],MATCH(ROUND(MIN(SUM(BG$4,$O111/1000),SUM($O111,BG$4/1000)),3),CMB[[Cmb_ID]:[Cmb_ID]],0),SUM(N(BG$1),N($R111),1)),CHOOSE(AC[[M]:[M]],1,1,0,AC[[AB]:[AB]])),PRODUCT(INDEX(CMB[[BD_0O]:[BD_2O]],MATCH(ROUND(MIN(SUM(BG$4,$O111/1000),SUM($O111,BG$4/1000)),3),CMB[[Cmb_ID]:[Cmb_ID]],0),SUM(N(BG$1),N($R111),1)),CHOOSE(AC[[M]:[M]],1,0,1,AC[[DB]:[DB]])),PRODUCT(SUM(ROUND(AVERAGE(VALUE(BG$3),VALUE($P111)),0),CHOOSE(IF(OR(BG$1,$R111),4,INDEX(CMB[[Res_Rare]:[Res_Rare]],MATCH(ROUND(MIN(SUM(BG$4,$O111/1000),SUM($O111,BG$4/1000)),3),CMB[[Cmb_ID]:[Cmb_ID]],0))),-1,-1,0,0)),IF(OR(BG$1,$R111),4,INDEX(CMB[[Cmb_Rare]:[Cmb_Rare]],MATCH(ROUND(MIN(SUM(BG$4,$O111/1000),SUM($O111,BG$4/1000)),3),CMB[[Cmb_ID]:[Cmb_ID]],0))),CHOOSE(AC[[M]:[M]],2,1,1,SUM(AC[[AB]:[DB]])))),""))</f>
        <v/>
      </c>
      <c r="BH111" t="str">
        <f>IF(OR(BH$5="",$S111=""),"",IFERROR(SUM(PRODUCT(INDEX(CMB[[BA_0O]:[BA_2O]],MATCH(ROUND(MIN(SUM(BH$4,$O111/1000),SUM($O111,BH$4/1000)),3),CMB[[Cmb_ID]:[Cmb_ID]],0),SUM(N(BH$1),N($R111),1)),CHOOSE(AC[[M]:[M]],1,1,0,AC[[AB]:[AB]])),PRODUCT(INDEX(CMB[[BD_0O]:[BD_2O]],MATCH(ROUND(MIN(SUM(BH$4,$O111/1000),SUM($O111,BH$4/1000)),3),CMB[[Cmb_ID]:[Cmb_ID]],0),SUM(N(BH$1),N($R111),1)),CHOOSE(AC[[M]:[M]],1,0,1,AC[[DB]:[DB]])),PRODUCT(SUM(ROUND(AVERAGE(VALUE(BH$3),VALUE($P111)),0),CHOOSE(IF(OR(BH$1,$R111),4,INDEX(CMB[[Res_Rare]:[Res_Rare]],MATCH(ROUND(MIN(SUM(BH$4,$O111/1000),SUM($O111,BH$4/1000)),3),CMB[[Cmb_ID]:[Cmb_ID]],0))),-1,-1,0,0)),IF(OR(BH$1,$R111),4,INDEX(CMB[[Cmb_Rare]:[Cmb_Rare]],MATCH(ROUND(MIN(SUM(BH$4,$O111/1000),SUM($O111,BH$4/1000)),3),CMB[[Cmb_ID]:[Cmb_ID]],0))),CHOOSE(AC[[M]:[M]],2,1,1,SUM(AC[[AB]:[DB]])))),""))</f>
        <v/>
      </c>
      <c r="BI111" t="str">
        <f>IF(OR(BI$5="",$S111=""),"",IFERROR(SUM(PRODUCT(INDEX(CMB[[BA_0O]:[BA_2O]],MATCH(ROUND(MIN(SUM(BI$4,$O111/1000),SUM($O111,BI$4/1000)),3),CMB[[Cmb_ID]:[Cmb_ID]],0),SUM(N(BI$1),N($R111),1)),CHOOSE(AC[[M]:[M]],1,1,0,AC[[AB]:[AB]])),PRODUCT(INDEX(CMB[[BD_0O]:[BD_2O]],MATCH(ROUND(MIN(SUM(BI$4,$O111/1000),SUM($O111,BI$4/1000)),3),CMB[[Cmb_ID]:[Cmb_ID]],0),SUM(N(BI$1),N($R111),1)),CHOOSE(AC[[M]:[M]],1,0,1,AC[[DB]:[DB]])),PRODUCT(SUM(ROUND(AVERAGE(VALUE(BI$3),VALUE($P111)),0),CHOOSE(IF(OR(BI$1,$R111),4,INDEX(CMB[[Res_Rare]:[Res_Rare]],MATCH(ROUND(MIN(SUM(BI$4,$O111/1000),SUM($O111,BI$4/1000)),3),CMB[[Cmb_ID]:[Cmb_ID]],0))),-1,-1,0,0)),IF(OR(BI$1,$R111),4,INDEX(CMB[[Cmb_Rare]:[Cmb_Rare]],MATCH(ROUND(MIN(SUM(BI$4,$O111/1000),SUM($O111,BI$4/1000)),3),CMB[[Cmb_ID]:[Cmb_ID]],0))),CHOOSE(AC[[M]:[M]],2,1,1,SUM(AC[[AB]:[DB]])))),""))</f>
        <v/>
      </c>
      <c r="BJ111" t="str">
        <f>IF(OR(BJ$5="",$S111=""),"",IFERROR(SUM(PRODUCT(INDEX(CMB[[BA_0O]:[BA_2O]],MATCH(ROUND(MIN(SUM(BJ$4,$O111/1000),SUM($O111,BJ$4/1000)),3),CMB[[Cmb_ID]:[Cmb_ID]],0),SUM(N(BJ$1),N($R111),1)),CHOOSE(AC[[M]:[M]],1,1,0,AC[[AB]:[AB]])),PRODUCT(INDEX(CMB[[BD_0O]:[BD_2O]],MATCH(ROUND(MIN(SUM(BJ$4,$O111/1000),SUM($O111,BJ$4/1000)),3),CMB[[Cmb_ID]:[Cmb_ID]],0),SUM(N(BJ$1),N($R111),1)),CHOOSE(AC[[M]:[M]],1,0,1,AC[[DB]:[DB]])),PRODUCT(SUM(ROUND(AVERAGE(VALUE(BJ$3),VALUE($P111)),0),CHOOSE(IF(OR(BJ$1,$R111),4,INDEX(CMB[[Res_Rare]:[Res_Rare]],MATCH(ROUND(MIN(SUM(BJ$4,$O111/1000),SUM($O111,BJ$4/1000)),3),CMB[[Cmb_ID]:[Cmb_ID]],0))),-1,-1,0,0)),IF(OR(BJ$1,$R111),4,INDEX(CMB[[Cmb_Rare]:[Cmb_Rare]],MATCH(ROUND(MIN(SUM(BJ$4,$O111/1000),SUM($O111,BJ$4/1000)),3),CMB[[Cmb_ID]:[Cmb_ID]],0))),CHOOSE(AC[[M]:[M]],2,1,1,SUM(AC[[AB]:[DB]])))),""))</f>
        <v/>
      </c>
      <c r="BK111" t="str">
        <f>IF(OR(BK$5="",$S111=""),"",IFERROR(SUM(PRODUCT(INDEX(CMB[[BA_0O]:[BA_2O]],MATCH(ROUND(MIN(SUM(BK$4,$O111/1000),SUM($O111,BK$4/1000)),3),CMB[[Cmb_ID]:[Cmb_ID]],0),SUM(N(BK$1),N($R111),1)),CHOOSE(AC[[M]:[M]],1,1,0,AC[[AB]:[AB]])),PRODUCT(INDEX(CMB[[BD_0O]:[BD_2O]],MATCH(ROUND(MIN(SUM(BK$4,$O111/1000),SUM($O111,BK$4/1000)),3),CMB[[Cmb_ID]:[Cmb_ID]],0),SUM(N(BK$1),N($R111),1)),CHOOSE(AC[[M]:[M]],1,0,1,AC[[DB]:[DB]])),PRODUCT(SUM(ROUND(AVERAGE(VALUE(BK$3),VALUE($P111)),0),CHOOSE(IF(OR(BK$1,$R111),4,INDEX(CMB[[Res_Rare]:[Res_Rare]],MATCH(ROUND(MIN(SUM(BK$4,$O111/1000),SUM($O111,BK$4/1000)),3),CMB[[Cmb_ID]:[Cmb_ID]],0))),-1,-1,0,0)),IF(OR(BK$1,$R111),4,INDEX(CMB[[Cmb_Rare]:[Cmb_Rare]],MATCH(ROUND(MIN(SUM(BK$4,$O111/1000),SUM($O111,BK$4/1000)),3),CMB[[Cmb_ID]:[Cmb_ID]],0))),CHOOSE(AC[[M]:[M]],2,1,1,SUM(AC[[AB]:[DB]])))),""))</f>
        <v/>
      </c>
      <c r="BL111" t="str">
        <f>IF(OR(BL$5="",$S111=""),"",IFERROR(SUM(PRODUCT(INDEX(CMB[[BA_0O]:[BA_2O]],MATCH(ROUND(MIN(SUM(BL$4,$O111/1000),SUM($O111,BL$4/1000)),3),CMB[[Cmb_ID]:[Cmb_ID]],0),SUM(N(BL$1),N($R111),1)),CHOOSE(AC[[M]:[M]],1,1,0,AC[[AB]:[AB]])),PRODUCT(INDEX(CMB[[BD_0O]:[BD_2O]],MATCH(ROUND(MIN(SUM(BL$4,$O111/1000),SUM($O111,BL$4/1000)),3),CMB[[Cmb_ID]:[Cmb_ID]],0),SUM(N(BL$1),N($R111),1)),CHOOSE(AC[[M]:[M]],1,0,1,AC[[DB]:[DB]])),PRODUCT(SUM(ROUND(AVERAGE(VALUE(BL$3),VALUE($P111)),0),CHOOSE(IF(OR(BL$1,$R111),4,INDEX(CMB[[Res_Rare]:[Res_Rare]],MATCH(ROUND(MIN(SUM(BL$4,$O111/1000),SUM($O111,BL$4/1000)),3),CMB[[Cmb_ID]:[Cmb_ID]],0))),-1,-1,0,0)),IF(OR(BL$1,$R111),4,INDEX(CMB[[Cmb_Rare]:[Cmb_Rare]],MATCH(ROUND(MIN(SUM(BL$4,$O111/1000),SUM($O111,BL$4/1000)),3),CMB[[Cmb_ID]:[Cmb_ID]],0))),CHOOSE(AC[[M]:[M]],2,1,1,SUM(AC[[AB]:[DB]])))),""))</f>
        <v/>
      </c>
      <c r="BM111" t="str">
        <f>IF(OR(BM$5="",$S111=""),"",IFERROR(SUM(PRODUCT(INDEX(CMB[[BA_0O]:[BA_2O]],MATCH(ROUND(MIN(SUM(BM$4,$O111/1000),SUM($O111,BM$4/1000)),3),CMB[[Cmb_ID]:[Cmb_ID]],0),SUM(N(BM$1),N($R111),1)),CHOOSE(AC[[M]:[M]],1,1,0,AC[[AB]:[AB]])),PRODUCT(INDEX(CMB[[BD_0O]:[BD_2O]],MATCH(ROUND(MIN(SUM(BM$4,$O111/1000),SUM($O111,BM$4/1000)),3),CMB[[Cmb_ID]:[Cmb_ID]],0),SUM(N(BM$1),N($R111),1)),CHOOSE(AC[[M]:[M]],1,0,1,AC[[DB]:[DB]])),PRODUCT(SUM(ROUND(AVERAGE(VALUE(BM$3),VALUE($P111)),0),CHOOSE(IF(OR(BM$1,$R111),4,INDEX(CMB[[Res_Rare]:[Res_Rare]],MATCH(ROUND(MIN(SUM(BM$4,$O111/1000),SUM($O111,BM$4/1000)),3),CMB[[Cmb_ID]:[Cmb_ID]],0))),-1,-1,0,0)),IF(OR(BM$1,$R111),4,INDEX(CMB[[Cmb_Rare]:[Cmb_Rare]],MATCH(ROUND(MIN(SUM(BM$4,$O111/1000),SUM($O111,BM$4/1000)),3),CMB[[Cmb_ID]:[Cmb_ID]],0))),CHOOSE(AC[[M]:[M]],2,1,1,SUM(AC[[AB]:[DB]])))),""))</f>
        <v/>
      </c>
      <c r="BN111" t="str">
        <f>IF(OR(BN$5="",$S111=""),"",IFERROR(SUM(PRODUCT(INDEX(CMB[[BA_0O]:[BA_2O]],MATCH(ROUND(MIN(SUM(BN$4,$O111/1000),SUM($O111,BN$4/1000)),3),CMB[[Cmb_ID]:[Cmb_ID]],0),SUM(N(BN$1),N($R111),1)),CHOOSE(AC[[M]:[M]],1,1,0,AC[[AB]:[AB]])),PRODUCT(INDEX(CMB[[BD_0O]:[BD_2O]],MATCH(ROUND(MIN(SUM(BN$4,$O111/1000),SUM($O111,BN$4/1000)),3),CMB[[Cmb_ID]:[Cmb_ID]],0),SUM(N(BN$1),N($R111),1)),CHOOSE(AC[[M]:[M]],1,0,1,AC[[DB]:[DB]])),PRODUCT(SUM(ROUND(AVERAGE(VALUE(BN$3),VALUE($P111)),0),CHOOSE(IF(OR(BN$1,$R111),4,INDEX(CMB[[Res_Rare]:[Res_Rare]],MATCH(ROUND(MIN(SUM(BN$4,$O111/1000),SUM($O111,BN$4/1000)),3),CMB[[Cmb_ID]:[Cmb_ID]],0))),-1,-1,0,0)),IF(OR(BN$1,$R111),4,INDEX(CMB[[Cmb_Rare]:[Cmb_Rare]],MATCH(ROUND(MIN(SUM(BN$4,$O111/1000),SUM($O111,BN$4/1000)),3),CMB[[Cmb_ID]:[Cmb_ID]],0))),CHOOSE(AC[[M]:[M]],2,1,1,SUM(AC[[AB]:[DB]])))),""))</f>
        <v/>
      </c>
      <c r="BO111" t="str">
        <f>IF(OR(BO$5="",$S111=""),"",IFERROR(SUM(PRODUCT(INDEX(CMB[[BA_0O]:[BA_2O]],MATCH(ROUND(MIN(SUM(BO$4,$O111/1000),SUM($O111,BO$4/1000)),3),CMB[[Cmb_ID]:[Cmb_ID]],0),SUM(N(BO$1),N($R111),1)),CHOOSE(AC[[M]:[M]],1,1,0,AC[[AB]:[AB]])),PRODUCT(INDEX(CMB[[BD_0O]:[BD_2O]],MATCH(ROUND(MIN(SUM(BO$4,$O111/1000),SUM($O111,BO$4/1000)),3),CMB[[Cmb_ID]:[Cmb_ID]],0),SUM(N(BO$1),N($R111),1)),CHOOSE(AC[[M]:[M]],1,0,1,AC[[DB]:[DB]])),PRODUCT(SUM(ROUND(AVERAGE(VALUE(BO$3),VALUE($P111)),0),CHOOSE(IF(OR(BO$1,$R111),4,INDEX(CMB[[Res_Rare]:[Res_Rare]],MATCH(ROUND(MIN(SUM(BO$4,$O111/1000),SUM($O111,BO$4/1000)),3),CMB[[Cmb_ID]:[Cmb_ID]],0))),-1,-1,0,0)),IF(OR(BO$1,$R111),4,INDEX(CMB[[Cmb_Rare]:[Cmb_Rare]],MATCH(ROUND(MIN(SUM(BO$4,$O111/1000),SUM($O111,BO$4/1000)),3),CMB[[Cmb_ID]:[Cmb_ID]],0))),CHOOSE(AC[[M]:[M]],2,1,1,SUM(AC[[AB]:[DB]])))),""))</f>
        <v/>
      </c>
      <c r="BP111" t="str">
        <f>IF(OR(BP$5="",$S111=""),"",IFERROR(SUM(PRODUCT(INDEX(CMB[[BA_0O]:[BA_2O]],MATCH(ROUND(MIN(SUM(BP$4,$O111/1000),SUM($O111,BP$4/1000)),3),CMB[[Cmb_ID]:[Cmb_ID]],0),SUM(N(BP$1),N($R111),1)),CHOOSE(AC[[M]:[M]],1,1,0,AC[[AB]:[AB]])),PRODUCT(INDEX(CMB[[BD_0O]:[BD_2O]],MATCH(ROUND(MIN(SUM(BP$4,$O111/1000),SUM($O111,BP$4/1000)),3),CMB[[Cmb_ID]:[Cmb_ID]],0),SUM(N(BP$1),N($R111),1)),CHOOSE(AC[[M]:[M]],1,0,1,AC[[DB]:[DB]])),PRODUCT(SUM(ROUND(AVERAGE(VALUE(BP$3),VALUE($P111)),0),CHOOSE(IF(OR(BP$1,$R111),4,INDEX(CMB[[Res_Rare]:[Res_Rare]],MATCH(ROUND(MIN(SUM(BP$4,$O111/1000),SUM($O111,BP$4/1000)),3),CMB[[Cmb_ID]:[Cmb_ID]],0))),-1,-1,0,0)),IF(OR(BP$1,$R111),4,INDEX(CMB[[Cmb_Rare]:[Cmb_Rare]],MATCH(ROUND(MIN(SUM(BP$4,$O111/1000),SUM($O111,BP$4/1000)),3),CMB[[Cmb_ID]:[Cmb_ID]],0))),CHOOSE(AC[[M]:[M]],2,1,1,SUM(AC[[AB]:[DB]])))),""))</f>
        <v/>
      </c>
      <c r="BQ111" t="str">
        <f>IF(OR(BQ$5="",$S111=""),"",IFERROR(SUM(PRODUCT(INDEX(CMB[[BA_0O]:[BA_2O]],MATCH(ROUND(MIN(SUM(BQ$4,$O111/1000),SUM($O111,BQ$4/1000)),3),CMB[[Cmb_ID]:[Cmb_ID]],0),SUM(N(BQ$1),N($R111),1)),CHOOSE(AC[[M]:[M]],1,1,0,AC[[AB]:[AB]])),PRODUCT(INDEX(CMB[[BD_0O]:[BD_2O]],MATCH(ROUND(MIN(SUM(BQ$4,$O111/1000),SUM($O111,BQ$4/1000)),3),CMB[[Cmb_ID]:[Cmb_ID]],0),SUM(N(BQ$1),N($R111),1)),CHOOSE(AC[[M]:[M]],1,0,1,AC[[DB]:[DB]])),PRODUCT(SUM(ROUND(AVERAGE(VALUE(BQ$3),VALUE($P111)),0),CHOOSE(IF(OR(BQ$1,$R111),4,INDEX(CMB[[Res_Rare]:[Res_Rare]],MATCH(ROUND(MIN(SUM(BQ$4,$O111/1000),SUM($O111,BQ$4/1000)),3),CMB[[Cmb_ID]:[Cmb_ID]],0))),-1,-1,0,0)),IF(OR(BQ$1,$R111),4,INDEX(CMB[[Cmb_Rare]:[Cmb_Rare]],MATCH(ROUND(MIN(SUM(BQ$4,$O111/1000),SUM($O111,BQ$4/1000)),3),CMB[[Cmb_ID]:[Cmb_ID]],0))),CHOOSE(AC[[M]:[M]],2,1,1,SUM(AC[[AB]:[DB]])))),""))</f>
        <v/>
      </c>
      <c r="BR111" t="str">
        <f>IF(OR(BR$5="",$S111=""),"",IFERROR(SUM(PRODUCT(INDEX(CMB[[BA_0O]:[BA_2O]],MATCH(ROUND(MIN(SUM(BR$4,$O111/1000),SUM($O111,BR$4/1000)),3),CMB[[Cmb_ID]:[Cmb_ID]],0),SUM(N(BR$1),N($R111),1)),CHOOSE(AC[[M]:[M]],1,1,0,AC[[AB]:[AB]])),PRODUCT(INDEX(CMB[[BD_0O]:[BD_2O]],MATCH(ROUND(MIN(SUM(BR$4,$O111/1000),SUM($O111,BR$4/1000)),3),CMB[[Cmb_ID]:[Cmb_ID]],0),SUM(N(BR$1),N($R111),1)),CHOOSE(AC[[M]:[M]],1,0,1,AC[[DB]:[DB]])),PRODUCT(SUM(ROUND(AVERAGE(VALUE(BR$3),VALUE($P111)),0),CHOOSE(IF(OR(BR$1,$R111),4,INDEX(CMB[[Res_Rare]:[Res_Rare]],MATCH(ROUND(MIN(SUM(BR$4,$O111/1000),SUM($O111,BR$4/1000)),3),CMB[[Cmb_ID]:[Cmb_ID]],0))),-1,-1,0,0)),IF(OR(BR$1,$R111),4,INDEX(CMB[[Cmb_Rare]:[Cmb_Rare]],MATCH(ROUND(MIN(SUM(BR$4,$O111/1000),SUM($O111,BR$4/1000)),3),CMB[[Cmb_ID]:[Cmb_ID]],0))),CHOOSE(AC[[M]:[M]],2,1,1,SUM(AC[[AB]:[DB]])))),""))</f>
        <v/>
      </c>
      <c r="BS111" t="str">
        <f>IF(OR(BS$5="",$S111=""),"",IFERROR(SUM(PRODUCT(INDEX(CMB[[BA_0O]:[BA_2O]],MATCH(ROUND(MIN(SUM(BS$4,$O111/1000),SUM($O111,BS$4/1000)),3),CMB[[Cmb_ID]:[Cmb_ID]],0),SUM(N(BS$1),N($R111),1)),CHOOSE(AC[[M]:[M]],1,1,0,AC[[AB]:[AB]])),PRODUCT(INDEX(CMB[[BD_0O]:[BD_2O]],MATCH(ROUND(MIN(SUM(BS$4,$O111/1000),SUM($O111,BS$4/1000)),3),CMB[[Cmb_ID]:[Cmb_ID]],0),SUM(N(BS$1),N($R111),1)),CHOOSE(AC[[M]:[M]],1,0,1,AC[[DB]:[DB]])),PRODUCT(SUM(ROUND(AVERAGE(VALUE(BS$3),VALUE($P111)),0),CHOOSE(IF(OR(BS$1,$R111),4,INDEX(CMB[[Res_Rare]:[Res_Rare]],MATCH(ROUND(MIN(SUM(BS$4,$O111/1000),SUM($O111,BS$4/1000)),3),CMB[[Cmb_ID]:[Cmb_ID]],0))),-1,-1,0,0)),IF(OR(BS$1,$R111),4,INDEX(CMB[[Cmb_Rare]:[Cmb_Rare]],MATCH(ROUND(MIN(SUM(BS$4,$O111/1000),SUM($O111,BS$4/1000)),3),CMB[[Cmb_ID]:[Cmb_ID]],0))),CHOOSE(AC[[M]:[M]],2,1,1,SUM(AC[[AB]:[DB]])))),""))</f>
        <v/>
      </c>
      <c r="BT111" t="str">
        <f>IF(OR(BT$5="",$S111=""),"",IFERROR(SUM(PRODUCT(INDEX(CMB[[BA_0O]:[BA_2O]],MATCH(ROUND(MIN(SUM(BT$4,$O111/1000),SUM($O111,BT$4/1000)),3),CMB[[Cmb_ID]:[Cmb_ID]],0),SUM(N(BT$1),N($R111),1)),CHOOSE(AC[[M]:[M]],1,1,0,AC[[AB]:[AB]])),PRODUCT(INDEX(CMB[[BD_0O]:[BD_2O]],MATCH(ROUND(MIN(SUM(BT$4,$O111/1000),SUM($O111,BT$4/1000)),3),CMB[[Cmb_ID]:[Cmb_ID]],0),SUM(N(BT$1),N($R111),1)),CHOOSE(AC[[M]:[M]],1,0,1,AC[[DB]:[DB]])),PRODUCT(SUM(ROUND(AVERAGE(VALUE(BT$3),VALUE($P111)),0),CHOOSE(IF(OR(BT$1,$R111),4,INDEX(CMB[[Res_Rare]:[Res_Rare]],MATCH(ROUND(MIN(SUM(BT$4,$O111/1000),SUM($O111,BT$4/1000)),3),CMB[[Cmb_ID]:[Cmb_ID]],0))),-1,-1,0,0)),IF(OR(BT$1,$R111),4,INDEX(CMB[[Cmb_Rare]:[Cmb_Rare]],MATCH(ROUND(MIN(SUM(BT$4,$O111/1000),SUM($O111,BT$4/1000)),3),CMB[[Cmb_ID]:[Cmb_ID]],0))),CHOOSE(AC[[M]:[M]],2,1,1,SUM(AC[[AB]:[DB]])))),""))</f>
        <v/>
      </c>
      <c r="BU111" t="str">
        <f>IF(OR(BU$5="",$S111=""),"",IFERROR(SUM(PRODUCT(INDEX(CMB[[BA_0O]:[BA_2O]],MATCH(ROUND(MIN(SUM(BU$4,$O111/1000),SUM($O111,BU$4/1000)),3),CMB[[Cmb_ID]:[Cmb_ID]],0),SUM(N(BU$1),N($R111),1)),CHOOSE(AC[[M]:[M]],1,1,0,AC[[AB]:[AB]])),PRODUCT(INDEX(CMB[[BD_0O]:[BD_2O]],MATCH(ROUND(MIN(SUM(BU$4,$O111/1000),SUM($O111,BU$4/1000)),3),CMB[[Cmb_ID]:[Cmb_ID]],0),SUM(N(BU$1),N($R111),1)),CHOOSE(AC[[M]:[M]],1,0,1,AC[[DB]:[DB]])),PRODUCT(SUM(ROUND(AVERAGE(VALUE(BU$3),VALUE($P111)),0),CHOOSE(IF(OR(BU$1,$R111),4,INDEX(CMB[[Res_Rare]:[Res_Rare]],MATCH(ROUND(MIN(SUM(BU$4,$O111/1000),SUM($O111,BU$4/1000)),3),CMB[[Cmb_ID]:[Cmb_ID]],0))),-1,-1,0,0)),IF(OR(BU$1,$R111),4,INDEX(CMB[[Cmb_Rare]:[Cmb_Rare]],MATCH(ROUND(MIN(SUM(BU$4,$O111/1000),SUM($O111,BU$4/1000)),3),CMB[[Cmb_ID]:[Cmb_ID]],0))),CHOOSE(AC[[M]:[M]],2,1,1,SUM(AC[[AB]:[DB]])))),""))</f>
        <v/>
      </c>
      <c r="BV111" t="str">
        <f>IF(OR(BV$5="",$S111=""),"",IFERROR(SUM(PRODUCT(INDEX(CMB[[BA_0O]:[BA_2O]],MATCH(ROUND(MIN(SUM(BV$4,$O111/1000),SUM($O111,BV$4/1000)),3),CMB[[Cmb_ID]:[Cmb_ID]],0),SUM(N(BV$1),N($R111),1)),CHOOSE(AC[[M]:[M]],1,1,0,AC[[AB]:[AB]])),PRODUCT(INDEX(CMB[[BD_0O]:[BD_2O]],MATCH(ROUND(MIN(SUM(BV$4,$O111/1000),SUM($O111,BV$4/1000)),3),CMB[[Cmb_ID]:[Cmb_ID]],0),SUM(N(BV$1),N($R111),1)),CHOOSE(AC[[M]:[M]],1,0,1,AC[[DB]:[DB]])),PRODUCT(SUM(ROUND(AVERAGE(VALUE(BV$3),VALUE($P111)),0),CHOOSE(IF(OR(BV$1,$R111),4,INDEX(CMB[[Res_Rare]:[Res_Rare]],MATCH(ROUND(MIN(SUM(BV$4,$O111/1000),SUM($O111,BV$4/1000)),3),CMB[[Cmb_ID]:[Cmb_ID]],0))),-1,-1,0,0)),IF(OR(BV$1,$R111),4,INDEX(CMB[[Cmb_Rare]:[Cmb_Rare]],MATCH(ROUND(MIN(SUM(BV$4,$O111/1000),SUM($O111,BV$4/1000)),3),CMB[[Cmb_ID]:[Cmb_ID]],0))),CHOOSE(AC[[M]:[M]],2,1,1,SUM(AC[[AB]:[DB]])))),""))</f>
        <v/>
      </c>
      <c r="BW111" t="str">
        <f>IF(OR(BW$5="",$S111=""),"",IFERROR(SUM(PRODUCT(INDEX(CMB[[BA_0O]:[BA_2O]],MATCH(ROUND(MIN(SUM(BW$4,$O111/1000),SUM($O111,BW$4/1000)),3),CMB[[Cmb_ID]:[Cmb_ID]],0),SUM(N(BW$1),N($R111),1)),CHOOSE(AC[[M]:[M]],1,1,0,AC[[AB]:[AB]])),PRODUCT(INDEX(CMB[[BD_0O]:[BD_2O]],MATCH(ROUND(MIN(SUM(BW$4,$O111/1000),SUM($O111,BW$4/1000)),3),CMB[[Cmb_ID]:[Cmb_ID]],0),SUM(N(BW$1),N($R111),1)),CHOOSE(AC[[M]:[M]],1,0,1,AC[[DB]:[DB]])),PRODUCT(SUM(ROUND(AVERAGE(VALUE(BW$3),VALUE($P111)),0),CHOOSE(IF(OR(BW$1,$R111),4,INDEX(CMB[[Res_Rare]:[Res_Rare]],MATCH(ROUND(MIN(SUM(BW$4,$O111/1000),SUM($O111,BW$4/1000)),3),CMB[[Cmb_ID]:[Cmb_ID]],0))),-1,-1,0,0)),IF(OR(BW$1,$R111),4,INDEX(CMB[[Cmb_Rare]:[Cmb_Rare]],MATCH(ROUND(MIN(SUM(BW$4,$O111/1000),SUM($O111,BW$4/1000)),3),CMB[[Cmb_ID]:[Cmb_ID]],0))),CHOOSE(AC[[M]:[M]],2,1,1,SUM(AC[[AB]:[DB]])))),""))</f>
        <v/>
      </c>
      <c r="BX111" t="str">
        <f>IF(OR(BX$5="",$S111=""),"",IFERROR(SUM(PRODUCT(INDEX(CMB[[BA_0O]:[BA_2O]],MATCH(ROUND(MIN(SUM(BX$4,$O111/1000),SUM($O111,BX$4/1000)),3),CMB[[Cmb_ID]:[Cmb_ID]],0),SUM(N(BX$1),N($R111),1)),CHOOSE(AC[[M]:[M]],1,1,0,AC[[AB]:[AB]])),PRODUCT(INDEX(CMB[[BD_0O]:[BD_2O]],MATCH(ROUND(MIN(SUM(BX$4,$O111/1000),SUM($O111,BX$4/1000)),3),CMB[[Cmb_ID]:[Cmb_ID]],0),SUM(N(BX$1),N($R111),1)),CHOOSE(AC[[M]:[M]],1,0,1,AC[[DB]:[DB]])),PRODUCT(SUM(ROUND(AVERAGE(VALUE(BX$3),VALUE($P111)),0),CHOOSE(IF(OR(BX$1,$R111),4,INDEX(CMB[[Res_Rare]:[Res_Rare]],MATCH(ROUND(MIN(SUM(BX$4,$O111/1000),SUM($O111,BX$4/1000)),3),CMB[[Cmb_ID]:[Cmb_ID]],0))),-1,-1,0,0)),IF(OR(BX$1,$R111),4,INDEX(CMB[[Cmb_Rare]:[Cmb_Rare]],MATCH(ROUND(MIN(SUM(BX$4,$O111/1000),SUM($O111,BX$4/1000)),3),CMB[[Cmb_ID]:[Cmb_ID]],0))),CHOOSE(AC[[M]:[M]],2,1,1,SUM(AC[[AB]:[DB]])))),""))</f>
        <v/>
      </c>
      <c r="BY111" t="str">
        <f>IF(OR(BY$5="",$S111=""),"",IFERROR(SUM(PRODUCT(INDEX(CMB[[BA_0O]:[BA_2O]],MATCH(ROUND(MIN(SUM(BY$4,$O111/1000),SUM($O111,BY$4/1000)),3),CMB[[Cmb_ID]:[Cmb_ID]],0),SUM(N(BY$1),N($R111),1)),CHOOSE(AC[[M]:[M]],1,1,0,AC[[AB]:[AB]])),PRODUCT(INDEX(CMB[[BD_0O]:[BD_2O]],MATCH(ROUND(MIN(SUM(BY$4,$O111/1000),SUM($O111,BY$4/1000)),3),CMB[[Cmb_ID]:[Cmb_ID]],0),SUM(N(BY$1),N($R111),1)),CHOOSE(AC[[M]:[M]],1,0,1,AC[[DB]:[DB]])),PRODUCT(SUM(ROUND(AVERAGE(VALUE(BY$3),VALUE($P111)),0),CHOOSE(IF(OR(BY$1,$R111),4,INDEX(CMB[[Res_Rare]:[Res_Rare]],MATCH(ROUND(MIN(SUM(BY$4,$O111/1000),SUM($O111,BY$4/1000)),3),CMB[[Cmb_ID]:[Cmb_ID]],0))),-1,-1,0,0)),IF(OR(BY$1,$R111),4,INDEX(CMB[[Cmb_Rare]:[Cmb_Rare]],MATCH(ROUND(MIN(SUM(BY$4,$O111/1000),SUM($O111,BY$4/1000)),3),CMB[[Cmb_ID]:[Cmb_ID]],0))),CHOOSE(AC[[M]:[M]],2,1,1,SUM(AC[[AB]:[DB]])))),""))</f>
        <v/>
      </c>
      <c r="BZ111" t="str">
        <f>IF(OR(BZ$5="",$S111=""),"",IFERROR(SUM(PRODUCT(INDEX(CMB[[BA_0O]:[BA_2O]],MATCH(ROUND(MIN(SUM(BZ$4,$O111/1000),SUM($O111,BZ$4/1000)),3),CMB[[Cmb_ID]:[Cmb_ID]],0),SUM(N(BZ$1),N($R111),1)),CHOOSE(AC[[M]:[M]],1,1,0,AC[[AB]:[AB]])),PRODUCT(INDEX(CMB[[BD_0O]:[BD_2O]],MATCH(ROUND(MIN(SUM(BZ$4,$O111/1000),SUM($O111,BZ$4/1000)),3),CMB[[Cmb_ID]:[Cmb_ID]],0),SUM(N(BZ$1),N($R111),1)),CHOOSE(AC[[M]:[M]],1,0,1,AC[[DB]:[DB]])),PRODUCT(SUM(ROUND(AVERAGE(VALUE(BZ$3),VALUE($P111)),0),CHOOSE(IF(OR(BZ$1,$R111),4,INDEX(CMB[[Res_Rare]:[Res_Rare]],MATCH(ROUND(MIN(SUM(BZ$4,$O111/1000),SUM($O111,BZ$4/1000)),3),CMB[[Cmb_ID]:[Cmb_ID]],0))),-1,-1,0,0)),IF(OR(BZ$1,$R111),4,INDEX(CMB[[Cmb_Rare]:[Cmb_Rare]],MATCH(ROUND(MIN(SUM(BZ$4,$O111/1000),SUM($O111,BZ$4/1000)),3),CMB[[Cmb_ID]:[Cmb_ID]],0))),CHOOSE(AC[[M]:[M]],2,1,1,SUM(AC[[AB]:[DB]])))),""))</f>
        <v/>
      </c>
      <c r="CA111" t="str">
        <f>IF(OR(CA$5="",$S111=""),"",IFERROR(SUM(PRODUCT(INDEX(CMB[[BA_0O]:[BA_2O]],MATCH(ROUND(MIN(SUM(CA$4,$O111/1000),SUM($O111,CA$4/1000)),3),CMB[[Cmb_ID]:[Cmb_ID]],0),SUM(N(CA$1),N($R111),1)),CHOOSE(AC[[M]:[M]],1,1,0,AC[[AB]:[AB]])),PRODUCT(INDEX(CMB[[BD_0O]:[BD_2O]],MATCH(ROUND(MIN(SUM(CA$4,$O111/1000),SUM($O111,CA$4/1000)),3),CMB[[Cmb_ID]:[Cmb_ID]],0),SUM(N(CA$1),N($R111),1)),CHOOSE(AC[[M]:[M]],1,0,1,AC[[DB]:[DB]])),PRODUCT(SUM(ROUND(AVERAGE(VALUE(CA$3),VALUE($P111)),0),CHOOSE(IF(OR(CA$1,$R111),4,INDEX(CMB[[Res_Rare]:[Res_Rare]],MATCH(ROUND(MIN(SUM(CA$4,$O111/1000),SUM($O111,CA$4/1000)),3),CMB[[Cmb_ID]:[Cmb_ID]],0))),-1,-1,0,0)),IF(OR(CA$1,$R111),4,INDEX(CMB[[Cmb_Rare]:[Cmb_Rare]],MATCH(ROUND(MIN(SUM(CA$4,$O111/1000),SUM($O111,CA$4/1000)),3),CMB[[Cmb_ID]:[Cmb_ID]],0))),CHOOSE(AC[[M]:[M]],2,1,1,SUM(AC[[AB]:[DB]])))),""))</f>
        <v/>
      </c>
      <c r="CB111" t="str">
        <f>IF(OR(CB$5="",$S111=""),"",IFERROR(SUM(PRODUCT(INDEX(CMB[[BA_0O]:[BA_2O]],MATCH(ROUND(MIN(SUM(CB$4,$O111/1000),SUM($O111,CB$4/1000)),3),CMB[[Cmb_ID]:[Cmb_ID]],0),SUM(N(CB$1),N($R111),1)),CHOOSE(AC[[M]:[M]],1,1,0,AC[[AB]:[AB]])),PRODUCT(INDEX(CMB[[BD_0O]:[BD_2O]],MATCH(ROUND(MIN(SUM(CB$4,$O111/1000),SUM($O111,CB$4/1000)),3),CMB[[Cmb_ID]:[Cmb_ID]],0),SUM(N(CB$1),N($R111),1)),CHOOSE(AC[[M]:[M]],1,0,1,AC[[DB]:[DB]])),PRODUCT(SUM(ROUND(AVERAGE(VALUE(CB$3),VALUE($P111)),0),CHOOSE(IF(OR(CB$1,$R111),4,INDEX(CMB[[Res_Rare]:[Res_Rare]],MATCH(ROUND(MIN(SUM(CB$4,$O111/1000),SUM($O111,CB$4/1000)),3),CMB[[Cmb_ID]:[Cmb_ID]],0))),-1,-1,0,0)),IF(OR(CB$1,$R111),4,INDEX(CMB[[Cmb_Rare]:[Cmb_Rare]],MATCH(ROUND(MIN(SUM(CB$4,$O111/1000),SUM($O111,CB$4/1000)),3),CMB[[Cmb_ID]:[Cmb_ID]],0))),CHOOSE(AC[[M]:[M]],2,1,1,SUM(AC[[AB]:[DB]])))),""))</f>
        <v/>
      </c>
      <c r="CC111" t="str">
        <f>IF(OR(CC$5="",$S111=""),"",IFERROR(SUM(PRODUCT(INDEX(CMB[[BA_0O]:[BA_2O]],MATCH(ROUND(MIN(SUM(CC$4,$O111/1000),SUM($O111,CC$4/1000)),3),CMB[[Cmb_ID]:[Cmb_ID]],0),SUM(N(CC$1),N($R111),1)),CHOOSE(AC[[M]:[M]],1,1,0,AC[[AB]:[AB]])),PRODUCT(INDEX(CMB[[BD_0O]:[BD_2O]],MATCH(ROUND(MIN(SUM(CC$4,$O111/1000),SUM($O111,CC$4/1000)),3),CMB[[Cmb_ID]:[Cmb_ID]],0),SUM(N(CC$1),N($R111),1)),CHOOSE(AC[[M]:[M]],1,0,1,AC[[DB]:[DB]])),PRODUCT(SUM(ROUND(AVERAGE(VALUE(CC$3),VALUE($P111)),0),CHOOSE(IF(OR(CC$1,$R111),4,INDEX(CMB[[Res_Rare]:[Res_Rare]],MATCH(ROUND(MIN(SUM(CC$4,$O111/1000),SUM($O111,CC$4/1000)),3),CMB[[Cmb_ID]:[Cmb_ID]],0))),-1,-1,0,0)),IF(OR(CC$1,$R111),4,INDEX(CMB[[Cmb_Rare]:[Cmb_Rare]],MATCH(ROUND(MIN(SUM(CC$4,$O111/1000),SUM($O111,CC$4/1000)),3),CMB[[Cmb_ID]:[Cmb_ID]],0))),CHOOSE(AC[[M]:[M]],2,1,1,SUM(AC[[AB]:[DB]])))),""))</f>
        <v/>
      </c>
      <c r="CD111" t="str">
        <f>IF(OR(CD$5="",$S111=""),"",IFERROR(SUM(PRODUCT(INDEX(CMB[[BA_0O]:[BA_2O]],MATCH(ROUND(MIN(SUM(CD$4,$O111/1000),SUM($O111,CD$4/1000)),3),CMB[[Cmb_ID]:[Cmb_ID]],0),SUM(N(CD$1),N($R111),1)),CHOOSE(AC[[M]:[M]],1,1,0,AC[[AB]:[AB]])),PRODUCT(INDEX(CMB[[BD_0O]:[BD_2O]],MATCH(ROUND(MIN(SUM(CD$4,$O111/1000),SUM($O111,CD$4/1000)),3),CMB[[Cmb_ID]:[Cmb_ID]],0),SUM(N(CD$1),N($R111),1)),CHOOSE(AC[[M]:[M]],1,0,1,AC[[DB]:[DB]])),PRODUCT(SUM(ROUND(AVERAGE(VALUE(CD$3),VALUE($P111)),0),CHOOSE(IF(OR(CD$1,$R111),4,INDEX(CMB[[Res_Rare]:[Res_Rare]],MATCH(ROUND(MIN(SUM(CD$4,$O111/1000),SUM($O111,CD$4/1000)),3),CMB[[Cmb_ID]:[Cmb_ID]],0))),-1,-1,0,0)),IF(OR(CD$1,$R111),4,INDEX(CMB[[Cmb_Rare]:[Cmb_Rare]],MATCH(ROUND(MIN(SUM(CD$4,$O111/1000),SUM($O111,CD$4/1000)),3),CMB[[Cmb_ID]:[Cmb_ID]],0))),CHOOSE(AC[[M]:[M]],2,1,1,SUM(AC[[AB]:[DB]])))),""))</f>
        <v/>
      </c>
      <c r="CE111" t="str">
        <f>IF(OR(CE$5="",$S111=""),"",IFERROR(SUM(PRODUCT(INDEX(CMB[[BA_0O]:[BA_2O]],MATCH(ROUND(MIN(SUM(CE$4,$O111/1000),SUM($O111,CE$4/1000)),3),CMB[[Cmb_ID]:[Cmb_ID]],0),SUM(N(CE$1),N($R111),1)),CHOOSE(AC[[M]:[M]],1,1,0,AC[[AB]:[AB]])),PRODUCT(INDEX(CMB[[BD_0O]:[BD_2O]],MATCH(ROUND(MIN(SUM(CE$4,$O111/1000),SUM($O111,CE$4/1000)),3),CMB[[Cmb_ID]:[Cmb_ID]],0),SUM(N(CE$1),N($R111),1)),CHOOSE(AC[[M]:[M]],1,0,1,AC[[DB]:[DB]])),PRODUCT(SUM(ROUND(AVERAGE(VALUE(CE$3),VALUE($P111)),0),CHOOSE(IF(OR(CE$1,$R111),4,INDEX(CMB[[Res_Rare]:[Res_Rare]],MATCH(ROUND(MIN(SUM(CE$4,$O111/1000),SUM($O111,CE$4/1000)),3),CMB[[Cmb_ID]:[Cmb_ID]],0))),-1,-1,0,0)),IF(OR(CE$1,$R111),4,INDEX(CMB[[Cmb_Rare]:[Cmb_Rare]],MATCH(ROUND(MIN(SUM(CE$4,$O111/1000),SUM($O111,CE$4/1000)),3),CMB[[Cmb_ID]:[Cmb_ID]],0))),CHOOSE(AC[[M]:[M]],2,1,1,SUM(AC[[AB]:[DB]])))),""))</f>
        <v/>
      </c>
      <c r="CF111" t="str">
        <f>IF(OR(CF$5="",$S111=""),"",IFERROR(SUM(PRODUCT(INDEX(CMB[[BA_0O]:[BA_2O]],MATCH(ROUND(MIN(SUM(CF$4,$O111/1000),SUM($O111,CF$4/1000)),3),CMB[[Cmb_ID]:[Cmb_ID]],0),SUM(N(CF$1),N($R111),1)),CHOOSE(AC[[M]:[M]],1,1,0,AC[[AB]:[AB]])),PRODUCT(INDEX(CMB[[BD_0O]:[BD_2O]],MATCH(ROUND(MIN(SUM(CF$4,$O111/1000),SUM($O111,CF$4/1000)),3),CMB[[Cmb_ID]:[Cmb_ID]],0),SUM(N(CF$1),N($R111),1)),CHOOSE(AC[[M]:[M]],1,0,1,AC[[DB]:[DB]])),PRODUCT(SUM(ROUND(AVERAGE(VALUE(CF$3),VALUE($P111)),0),CHOOSE(IF(OR(CF$1,$R111),4,INDEX(CMB[[Res_Rare]:[Res_Rare]],MATCH(ROUND(MIN(SUM(CF$4,$O111/1000),SUM($O111,CF$4/1000)),3),CMB[[Cmb_ID]:[Cmb_ID]],0))),-1,-1,0,0)),IF(OR(CF$1,$R111),4,INDEX(CMB[[Cmb_Rare]:[Cmb_Rare]],MATCH(ROUND(MIN(SUM(CF$4,$O111/1000),SUM($O111,CF$4/1000)),3),CMB[[Cmb_ID]:[Cmb_ID]],0))),CHOOSE(AC[[M]:[M]],2,1,1,SUM(AC[[AB]:[DB]])))),""))</f>
        <v/>
      </c>
      <c r="CG111" t="str">
        <f>IF(OR(CG$5="",$S111=""),"",IFERROR(SUM(PRODUCT(INDEX(CMB[[BA_0O]:[BA_2O]],MATCH(ROUND(MIN(SUM(CG$4,$O111/1000),SUM($O111,CG$4/1000)),3),CMB[[Cmb_ID]:[Cmb_ID]],0),SUM(N(CG$1),N($R111),1)),CHOOSE(AC[[M]:[M]],1,1,0,AC[[AB]:[AB]])),PRODUCT(INDEX(CMB[[BD_0O]:[BD_2O]],MATCH(ROUND(MIN(SUM(CG$4,$O111/1000),SUM($O111,CG$4/1000)),3),CMB[[Cmb_ID]:[Cmb_ID]],0),SUM(N(CG$1),N($R111),1)),CHOOSE(AC[[M]:[M]],1,0,1,AC[[DB]:[DB]])),PRODUCT(SUM(ROUND(AVERAGE(VALUE(CG$3),VALUE($P111)),0),CHOOSE(IF(OR(CG$1,$R111),4,INDEX(CMB[[Res_Rare]:[Res_Rare]],MATCH(ROUND(MIN(SUM(CG$4,$O111/1000),SUM($O111,CG$4/1000)),3),CMB[[Cmb_ID]:[Cmb_ID]],0))),-1,-1,0,0)),IF(OR(CG$1,$R111),4,INDEX(CMB[[Cmb_Rare]:[Cmb_Rare]],MATCH(ROUND(MIN(SUM(CG$4,$O111/1000),SUM($O111,CG$4/1000)),3),CMB[[Cmb_ID]:[Cmb_ID]],0))),CHOOSE(AC[[M]:[M]],2,1,1,SUM(AC[[AB]:[DB]])))),""))</f>
        <v/>
      </c>
      <c r="CH111" t="str">
        <f>IF(OR(CH$5="",$S111=""),"",IFERROR(SUM(PRODUCT(INDEX(CMB[[BA_0O]:[BA_2O]],MATCH(ROUND(MIN(SUM(CH$4,$O111/1000),SUM($O111,CH$4/1000)),3),CMB[[Cmb_ID]:[Cmb_ID]],0),SUM(N(CH$1),N($R111),1)),CHOOSE(AC[[M]:[M]],1,1,0,AC[[AB]:[AB]])),PRODUCT(INDEX(CMB[[BD_0O]:[BD_2O]],MATCH(ROUND(MIN(SUM(CH$4,$O111/1000),SUM($O111,CH$4/1000)),3),CMB[[Cmb_ID]:[Cmb_ID]],0),SUM(N(CH$1),N($R111),1)),CHOOSE(AC[[M]:[M]],1,0,1,AC[[DB]:[DB]])),PRODUCT(SUM(ROUND(AVERAGE(VALUE(CH$3),VALUE($P111)),0),CHOOSE(IF(OR(CH$1,$R111),4,INDEX(CMB[[Res_Rare]:[Res_Rare]],MATCH(ROUND(MIN(SUM(CH$4,$O111/1000),SUM($O111,CH$4/1000)),3),CMB[[Cmb_ID]:[Cmb_ID]],0))),-1,-1,0,0)),IF(OR(CH$1,$R111),4,INDEX(CMB[[Cmb_Rare]:[Cmb_Rare]],MATCH(ROUND(MIN(SUM(CH$4,$O111/1000),SUM($O111,CH$4/1000)),3),CMB[[Cmb_ID]:[Cmb_ID]],0))),CHOOSE(AC[[M]:[M]],2,1,1,SUM(AC[[AB]:[DB]])))),""))</f>
        <v/>
      </c>
      <c r="CI111" t="str">
        <f>IF(OR(CI$5="",$S111=""),"",IFERROR(SUM(PRODUCT(INDEX(CMB[[BA_0O]:[BA_2O]],MATCH(ROUND(MIN(SUM(CI$4,$O111/1000),SUM($O111,CI$4/1000)),3),CMB[[Cmb_ID]:[Cmb_ID]],0),SUM(N(CI$1),N($R111),1)),CHOOSE(AC[[M]:[M]],1,1,0,AC[[AB]:[AB]])),PRODUCT(INDEX(CMB[[BD_0O]:[BD_2O]],MATCH(ROUND(MIN(SUM(CI$4,$O111/1000),SUM($O111,CI$4/1000)),3),CMB[[Cmb_ID]:[Cmb_ID]],0),SUM(N(CI$1),N($R111),1)),CHOOSE(AC[[M]:[M]],1,0,1,AC[[DB]:[DB]])),PRODUCT(SUM(ROUND(AVERAGE(VALUE(CI$3),VALUE($P111)),0),CHOOSE(IF(OR(CI$1,$R111),4,INDEX(CMB[[Res_Rare]:[Res_Rare]],MATCH(ROUND(MIN(SUM(CI$4,$O111/1000),SUM($O111,CI$4/1000)),3),CMB[[Cmb_ID]:[Cmb_ID]],0))),-1,-1,0,0)),IF(OR(CI$1,$R111),4,INDEX(CMB[[Cmb_Rare]:[Cmb_Rare]],MATCH(ROUND(MIN(SUM(CI$4,$O111/1000),SUM($O111,CI$4/1000)),3),CMB[[Cmb_ID]:[Cmb_ID]],0))),CHOOSE(AC[[M]:[M]],2,1,1,SUM(AC[[AB]:[DB]])))),""))</f>
        <v/>
      </c>
      <c r="CJ111" t="str">
        <f>IF(OR(CJ$5="",$S111=""),"",IFERROR(SUM(PRODUCT(INDEX(CMB[[BA_0O]:[BA_2O]],MATCH(ROUND(MIN(SUM(CJ$4,$O111/1000),SUM($O111,CJ$4/1000)),3),CMB[[Cmb_ID]:[Cmb_ID]],0),SUM(N(CJ$1),N($R111),1)),CHOOSE(AC[[M]:[M]],1,1,0,AC[[AB]:[AB]])),PRODUCT(INDEX(CMB[[BD_0O]:[BD_2O]],MATCH(ROUND(MIN(SUM(CJ$4,$O111/1000),SUM($O111,CJ$4/1000)),3),CMB[[Cmb_ID]:[Cmb_ID]],0),SUM(N(CJ$1),N($R111),1)),CHOOSE(AC[[M]:[M]],1,0,1,AC[[DB]:[DB]])),PRODUCT(SUM(ROUND(AVERAGE(VALUE(CJ$3),VALUE($P111)),0),CHOOSE(IF(OR(CJ$1,$R111),4,INDEX(CMB[[Res_Rare]:[Res_Rare]],MATCH(ROUND(MIN(SUM(CJ$4,$O111/1000),SUM($O111,CJ$4/1000)),3),CMB[[Cmb_ID]:[Cmb_ID]],0))),-1,-1,0,0)),IF(OR(CJ$1,$R111),4,INDEX(CMB[[Cmb_Rare]:[Cmb_Rare]],MATCH(ROUND(MIN(SUM(CJ$4,$O111/1000),SUM($O111,CJ$4/1000)),3),CMB[[Cmb_ID]:[Cmb_ID]],0))),CHOOSE(AC[[M]:[M]],2,1,1,SUM(AC[[AB]:[DB]])))),""))</f>
        <v/>
      </c>
      <c r="CK111" t="str">
        <f>IF(OR(CK$5="",$S111=""),"",IFERROR(SUM(PRODUCT(INDEX(CMB[[BA_0O]:[BA_2O]],MATCH(ROUND(MIN(SUM(CK$4,$O111/1000),SUM($O111,CK$4/1000)),3),CMB[[Cmb_ID]:[Cmb_ID]],0),SUM(N(CK$1),N($R111),1)),CHOOSE(AC[[M]:[M]],1,1,0,AC[[AB]:[AB]])),PRODUCT(INDEX(CMB[[BD_0O]:[BD_2O]],MATCH(ROUND(MIN(SUM(CK$4,$O111/1000),SUM($O111,CK$4/1000)),3),CMB[[Cmb_ID]:[Cmb_ID]],0),SUM(N(CK$1),N($R111),1)),CHOOSE(AC[[M]:[M]],1,0,1,AC[[DB]:[DB]])),PRODUCT(SUM(ROUND(AVERAGE(VALUE(CK$3),VALUE($P111)),0),CHOOSE(IF(OR(CK$1,$R111),4,INDEX(CMB[[Res_Rare]:[Res_Rare]],MATCH(ROUND(MIN(SUM(CK$4,$O111/1000),SUM($O111,CK$4/1000)),3),CMB[[Cmb_ID]:[Cmb_ID]],0))),-1,-1,0,0)),IF(OR(CK$1,$R111),4,INDEX(CMB[[Cmb_Rare]:[Cmb_Rare]],MATCH(ROUND(MIN(SUM(CK$4,$O111/1000),SUM($O111,CK$4/1000)),3),CMB[[Cmb_ID]:[Cmb_ID]],0))),CHOOSE(AC[[M]:[M]],2,1,1,SUM(AC[[AB]:[DB]])))),""))</f>
        <v/>
      </c>
      <c r="CL111" t="str">
        <f>IF(OR(CL$5="",$S111=""),"",IFERROR(SUM(PRODUCT(INDEX(CMB[[BA_0O]:[BA_2O]],MATCH(ROUND(MIN(SUM(CL$4,$O111/1000),SUM($O111,CL$4/1000)),3),CMB[[Cmb_ID]:[Cmb_ID]],0),SUM(N(CL$1),N($R111),1)),CHOOSE(AC[[M]:[M]],1,1,0,AC[[AB]:[AB]])),PRODUCT(INDEX(CMB[[BD_0O]:[BD_2O]],MATCH(ROUND(MIN(SUM(CL$4,$O111/1000),SUM($O111,CL$4/1000)),3),CMB[[Cmb_ID]:[Cmb_ID]],0),SUM(N(CL$1),N($R111),1)),CHOOSE(AC[[M]:[M]],1,0,1,AC[[DB]:[DB]])),PRODUCT(SUM(ROUND(AVERAGE(VALUE(CL$3),VALUE($P111)),0),CHOOSE(IF(OR(CL$1,$R111),4,INDEX(CMB[[Res_Rare]:[Res_Rare]],MATCH(ROUND(MIN(SUM(CL$4,$O111/1000),SUM($O111,CL$4/1000)),3),CMB[[Cmb_ID]:[Cmb_ID]],0))),-1,-1,0,0)),IF(OR(CL$1,$R111),4,INDEX(CMB[[Cmb_Rare]:[Cmb_Rare]],MATCH(ROUND(MIN(SUM(CL$4,$O111/1000),SUM($O111,CL$4/1000)),3),CMB[[Cmb_ID]:[Cmb_ID]],0))),CHOOSE(AC[[M]:[M]],2,1,1,SUM(AC[[AB]:[DB]])))),""))</f>
        <v/>
      </c>
      <c r="CM111" t="str">
        <f>IF(OR(CM$5="",$S111=""),"",IFERROR(SUM(PRODUCT(INDEX(CMB[[BA_0O]:[BA_2O]],MATCH(ROUND(MIN(SUM(CM$4,$O111/1000),SUM($O111,CM$4/1000)),3),CMB[[Cmb_ID]:[Cmb_ID]],0),SUM(N(CM$1),N($R111),1)),CHOOSE(AC[[M]:[M]],1,1,0,AC[[AB]:[AB]])),PRODUCT(INDEX(CMB[[BD_0O]:[BD_2O]],MATCH(ROUND(MIN(SUM(CM$4,$O111/1000),SUM($O111,CM$4/1000)),3),CMB[[Cmb_ID]:[Cmb_ID]],0),SUM(N(CM$1),N($R111),1)),CHOOSE(AC[[M]:[M]],1,0,1,AC[[DB]:[DB]])),PRODUCT(SUM(ROUND(AVERAGE(VALUE(CM$3),VALUE($P111)),0),CHOOSE(IF(OR(CM$1,$R111),4,INDEX(CMB[[Res_Rare]:[Res_Rare]],MATCH(ROUND(MIN(SUM(CM$4,$O111/1000),SUM($O111,CM$4/1000)),3),CMB[[Cmb_ID]:[Cmb_ID]],0))),-1,-1,0,0)),IF(OR(CM$1,$R111),4,INDEX(CMB[[Cmb_Rare]:[Cmb_Rare]],MATCH(ROUND(MIN(SUM(CM$4,$O111/1000),SUM($O111,CM$4/1000)),3),CMB[[Cmb_ID]:[Cmb_ID]],0))),CHOOSE(AC[[M]:[M]],2,1,1,SUM(AC[[AB]:[DB]])))),""))</f>
        <v/>
      </c>
      <c r="CN111" t="str">
        <f>IF(OR(CN$5="",$S111=""),"",IFERROR(SUM(PRODUCT(INDEX(CMB[[BA_0O]:[BA_2O]],MATCH(ROUND(MIN(SUM(CN$4,$O111/1000),SUM($O111,CN$4/1000)),3),CMB[[Cmb_ID]:[Cmb_ID]],0),SUM(N(CN$1),N($R111),1)),CHOOSE(AC[[M]:[M]],1,1,0,AC[[AB]:[AB]])),PRODUCT(INDEX(CMB[[BD_0O]:[BD_2O]],MATCH(ROUND(MIN(SUM(CN$4,$O111/1000),SUM($O111,CN$4/1000)),3),CMB[[Cmb_ID]:[Cmb_ID]],0),SUM(N(CN$1),N($R111),1)),CHOOSE(AC[[M]:[M]],1,0,1,AC[[DB]:[DB]])),PRODUCT(SUM(ROUND(AVERAGE(VALUE(CN$3),VALUE($P111)),0),CHOOSE(IF(OR(CN$1,$R111),4,INDEX(CMB[[Res_Rare]:[Res_Rare]],MATCH(ROUND(MIN(SUM(CN$4,$O111/1000),SUM($O111,CN$4/1000)),3),CMB[[Cmb_ID]:[Cmb_ID]],0))),-1,-1,0,0)),IF(OR(CN$1,$R111),4,INDEX(CMB[[Cmb_Rare]:[Cmb_Rare]],MATCH(ROUND(MIN(SUM(CN$4,$O111/1000),SUM($O111,CN$4/1000)),3),CMB[[Cmb_ID]:[Cmb_ID]],0))),CHOOSE(AC[[M]:[M]],2,1,1,SUM(AC[[AB]:[DB]])))),""))</f>
        <v/>
      </c>
      <c r="CO111" t="str">
        <f>IF(OR(CO$5="",$S111=""),"",IFERROR(SUM(PRODUCT(INDEX(CMB[[BA_0O]:[BA_2O]],MATCH(ROUND(MIN(SUM(CO$4,$O111/1000),SUM($O111,CO$4/1000)),3),CMB[[Cmb_ID]:[Cmb_ID]],0),SUM(N(CO$1),N($R111),1)),CHOOSE(AC[[M]:[M]],1,1,0,AC[[AB]:[AB]])),PRODUCT(INDEX(CMB[[BD_0O]:[BD_2O]],MATCH(ROUND(MIN(SUM(CO$4,$O111/1000),SUM($O111,CO$4/1000)),3),CMB[[Cmb_ID]:[Cmb_ID]],0),SUM(N(CO$1),N($R111),1)),CHOOSE(AC[[M]:[M]],1,0,1,AC[[DB]:[DB]])),PRODUCT(SUM(ROUND(AVERAGE(VALUE(CO$3),VALUE($P111)),0),CHOOSE(IF(OR(CO$1,$R111),4,INDEX(CMB[[Res_Rare]:[Res_Rare]],MATCH(ROUND(MIN(SUM(CO$4,$O111/1000),SUM($O111,CO$4/1000)),3),CMB[[Cmb_ID]:[Cmb_ID]],0))),-1,-1,0,0)),IF(OR(CO$1,$R111),4,INDEX(CMB[[Cmb_Rare]:[Cmb_Rare]],MATCH(ROUND(MIN(SUM(CO$4,$O111/1000),SUM($O111,CO$4/1000)),3),CMB[[Cmb_ID]:[Cmb_ID]],0))),CHOOSE(AC[[M]:[M]],2,1,1,SUM(AC[[AB]:[DB]])))),""))</f>
        <v/>
      </c>
      <c r="CP111" t="str">
        <f>IF(OR(CP$5="",$S111=""),"",IFERROR(SUM(PRODUCT(INDEX(CMB[[BA_0O]:[BA_2O]],MATCH(ROUND(MIN(SUM(CP$4,$O111/1000),SUM($O111,CP$4/1000)),3),CMB[[Cmb_ID]:[Cmb_ID]],0),SUM(N(CP$1),N($R111),1)),CHOOSE(AC[[M]:[M]],1,1,0,AC[[AB]:[AB]])),PRODUCT(INDEX(CMB[[BD_0O]:[BD_2O]],MATCH(ROUND(MIN(SUM(CP$4,$O111/1000),SUM($O111,CP$4/1000)),3),CMB[[Cmb_ID]:[Cmb_ID]],0),SUM(N(CP$1),N($R111),1)),CHOOSE(AC[[M]:[M]],1,0,1,AC[[DB]:[DB]])),PRODUCT(SUM(ROUND(AVERAGE(VALUE(CP$3),VALUE($P111)),0),CHOOSE(IF(OR(CP$1,$R111),4,INDEX(CMB[[Res_Rare]:[Res_Rare]],MATCH(ROUND(MIN(SUM(CP$4,$O111/1000),SUM($O111,CP$4/1000)),3),CMB[[Cmb_ID]:[Cmb_ID]],0))),-1,-1,0,0)),IF(OR(CP$1,$R111),4,INDEX(CMB[[Cmb_Rare]:[Cmb_Rare]],MATCH(ROUND(MIN(SUM(CP$4,$O111/1000),SUM($O111,CP$4/1000)),3),CMB[[Cmb_ID]:[Cmb_ID]],0))),CHOOSE(AC[[M]:[M]],2,1,1,SUM(AC[[AB]:[DB]])))),""))</f>
        <v/>
      </c>
      <c r="CQ111" t="str">
        <f>IF(OR(CQ$5="",$S111=""),"",IFERROR(SUM(PRODUCT(INDEX(CMB[[BA_0O]:[BA_2O]],MATCH(ROUND(MIN(SUM(CQ$4,$O111/1000),SUM($O111,CQ$4/1000)),3),CMB[[Cmb_ID]:[Cmb_ID]],0),SUM(N(CQ$1),N($R111),1)),CHOOSE(AC[[M]:[M]],1,1,0,AC[[AB]:[AB]])),PRODUCT(INDEX(CMB[[BD_0O]:[BD_2O]],MATCH(ROUND(MIN(SUM(CQ$4,$O111/1000),SUM($O111,CQ$4/1000)),3),CMB[[Cmb_ID]:[Cmb_ID]],0),SUM(N(CQ$1),N($R111),1)),CHOOSE(AC[[M]:[M]],1,0,1,AC[[DB]:[DB]])),PRODUCT(SUM(ROUND(AVERAGE(VALUE(CQ$3),VALUE($P111)),0),CHOOSE(IF(OR(CQ$1,$R111),4,INDEX(CMB[[Res_Rare]:[Res_Rare]],MATCH(ROUND(MIN(SUM(CQ$4,$O111/1000),SUM($O111,CQ$4/1000)),3),CMB[[Cmb_ID]:[Cmb_ID]],0))),-1,-1,0,0)),IF(OR(CQ$1,$R111),4,INDEX(CMB[[Cmb_Rare]:[Cmb_Rare]],MATCH(ROUND(MIN(SUM(CQ$4,$O111/1000),SUM($O111,CQ$4/1000)),3),CMB[[Cmb_ID]:[Cmb_ID]],0))),CHOOSE(AC[[M]:[M]],2,1,1,SUM(AC[[AB]:[DB]])))),""))</f>
        <v/>
      </c>
      <c r="CR111" t="str">
        <f>IF(OR(CR$5="",$S111=""),"",IFERROR(SUM(PRODUCT(INDEX(CMB[[BA_0O]:[BA_2O]],MATCH(ROUND(MIN(SUM(CR$4,$O111/1000),SUM($O111,CR$4/1000)),3),CMB[[Cmb_ID]:[Cmb_ID]],0),SUM(N(CR$1),N($R111),1)),CHOOSE(AC[[M]:[M]],1,1,0,AC[[AB]:[AB]])),PRODUCT(INDEX(CMB[[BD_0O]:[BD_2O]],MATCH(ROUND(MIN(SUM(CR$4,$O111/1000),SUM($O111,CR$4/1000)),3),CMB[[Cmb_ID]:[Cmb_ID]],0),SUM(N(CR$1),N($R111),1)),CHOOSE(AC[[M]:[M]],1,0,1,AC[[DB]:[DB]])),PRODUCT(SUM(ROUND(AVERAGE(VALUE(CR$3),VALUE($P111)),0),CHOOSE(IF(OR(CR$1,$R111),4,INDEX(CMB[[Res_Rare]:[Res_Rare]],MATCH(ROUND(MIN(SUM(CR$4,$O111/1000),SUM($O111,CR$4/1000)),3),CMB[[Cmb_ID]:[Cmb_ID]],0))),-1,-1,0,0)),IF(OR(CR$1,$R111),4,INDEX(CMB[[Cmb_Rare]:[Cmb_Rare]],MATCH(ROUND(MIN(SUM(CR$4,$O111/1000),SUM($O111,CR$4/1000)),3),CMB[[Cmb_ID]:[Cmb_ID]],0))),CHOOSE(AC[[M]:[M]],2,1,1,SUM(AC[[AB]:[DB]])))),""))</f>
        <v/>
      </c>
      <c r="CS111" t="str">
        <f>IF(OR(CS$5="",$S111=""),"",IFERROR(SUM(PRODUCT(INDEX(CMB[[BA_0O]:[BA_2O]],MATCH(ROUND(MIN(SUM(CS$4,$O111/1000),SUM($O111,CS$4/1000)),3),CMB[[Cmb_ID]:[Cmb_ID]],0),SUM(N(CS$1),N($R111),1)),CHOOSE(AC[[M]:[M]],1,1,0,AC[[AB]:[AB]])),PRODUCT(INDEX(CMB[[BD_0O]:[BD_2O]],MATCH(ROUND(MIN(SUM(CS$4,$O111/1000),SUM($O111,CS$4/1000)),3),CMB[[Cmb_ID]:[Cmb_ID]],0),SUM(N(CS$1),N($R111),1)),CHOOSE(AC[[M]:[M]],1,0,1,AC[[DB]:[DB]])),PRODUCT(SUM(ROUND(AVERAGE(VALUE(CS$3),VALUE($P111)),0),CHOOSE(IF(OR(CS$1,$R111),4,INDEX(CMB[[Res_Rare]:[Res_Rare]],MATCH(ROUND(MIN(SUM(CS$4,$O111/1000),SUM($O111,CS$4/1000)),3),CMB[[Cmb_ID]:[Cmb_ID]],0))),-1,-1,0,0)),IF(OR(CS$1,$R111),4,INDEX(CMB[[Cmb_Rare]:[Cmb_Rare]],MATCH(ROUND(MIN(SUM(CS$4,$O111/1000),SUM($O111,CS$4/1000)),3),CMB[[Cmb_ID]:[Cmb_ID]],0))),CHOOSE(AC[[M]:[M]],2,1,1,SUM(AC[[AB]:[DB]])))),""))</f>
        <v/>
      </c>
      <c r="CT111" t="str">
        <f>IF(OR(CT$5="",$S111=""),"",IFERROR(SUM(PRODUCT(INDEX(CMB[[BA_0O]:[BA_2O]],MATCH(ROUND(MIN(SUM(CT$4,$O111/1000),SUM($O111,CT$4/1000)),3),CMB[[Cmb_ID]:[Cmb_ID]],0),SUM(N(CT$1),N($R111),1)),CHOOSE(AC[[M]:[M]],1,1,0,AC[[AB]:[AB]])),PRODUCT(INDEX(CMB[[BD_0O]:[BD_2O]],MATCH(ROUND(MIN(SUM(CT$4,$O111/1000),SUM($O111,CT$4/1000)),3),CMB[[Cmb_ID]:[Cmb_ID]],0),SUM(N(CT$1),N($R111),1)),CHOOSE(AC[[M]:[M]],1,0,1,AC[[DB]:[DB]])),PRODUCT(SUM(ROUND(AVERAGE(VALUE(CT$3),VALUE($P111)),0),CHOOSE(IF(OR(CT$1,$R111),4,INDEX(CMB[[Res_Rare]:[Res_Rare]],MATCH(ROUND(MIN(SUM(CT$4,$O111/1000),SUM($O111,CT$4/1000)),3),CMB[[Cmb_ID]:[Cmb_ID]],0))),-1,-1,0,0)),IF(OR(CT$1,$R111),4,INDEX(CMB[[Cmb_Rare]:[Cmb_Rare]],MATCH(ROUND(MIN(SUM(CT$4,$O111/1000),SUM($O111,CT$4/1000)),3),CMB[[Cmb_ID]:[Cmb_ID]],0))),CHOOSE(AC[[M]:[M]],2,1,1,SUM(AC[[AB]:[DB]])))),""))</f>
        <v/>
      </c>
      <c r="CU111" t="str">
        <f>IF(OR(CU$5="",$S111=""),"",IFERROR(SUM(PRODUCT(INDEX(CMB[[BA_0O]:[BA_2O]],MATCH(ROUND(MIN(SUM(CU$4,$O111/1000),SUM($O111,CU$4/1000)),3),CMB[[Cmb_ID]:[Cmb_ID]],0),SUM(N(CU$1),N($R111),1)),CHOOSE(AC[[M]:[M]],1,1,0,AC[[AB]:[AB]])),PRODUCT(INDEX(CMB[[BD_0O]:[BD_2O]],MATCH(ROUND(MIN(SUM(CU$4,$O111/1000),SUM($O111,CU$4/1000)),3),CMB[[Cmb_ID]:[Cmb_ID]],0),SUM(N(CU$1),N($R111),1)),CHOOSE(AC[[M]:[M]],1,0,1,AC[[DB]:[DB]])),PRODUCT(SUM(ROUND(AVERAGE(VALUE(CU$3),VALUE($P111)),0),CHOOSE(IF(OR(CU$1,$R111),4,INDEX(CMB[[Res_Rare]:[Res_Rare]],MATCH(ROUND(MIN(SUM(CU$4,$O111/1000),SUM($O111,CU$4/1000)),3),CMB[[Cmb_ID]:[Cmb_ID]],0))),-1,-1,0,0)),IF(OR(CU$1,$R111),4,INDEX(CMB[[Cmb_Rare]:[Cmb_Rare]],MATCH(ROUND(MIN(SUM(CU$4,$O111/1000),SUM($O111,CU$4/1000)),3),CMB[[Cmb_ID]:[Cmb_ID]],0))),CHOOSE(AC[[M]:[M]],2,1,1,SUM(AC[[AB]:[DB]])))),""))</f>
        <v/>
      </c>
      <c r="CV111" t="str">
        <f>IF(OR(CV$5="",$S111=""),"",IFERROR(SUM(PRODUCT(INDEX(CMB[[BA_0O]:[BA_2O]],MATCH(ROUND(MIN(SUM(CV$4,$O111/1000),SUM($O111,CV$4/1000)),3),CMB[[Cmb_ID]:[Cmb_ID]],0),SUM(N(CV$1),N($R111),1)),CHOOSE(AC[[M]:[M]],1,1,0,AC[[AB]:[AB]])),PRODUCT(INDEX(CMB[[BD_0O]:[BD_2O]],MATCH(ROUND(MIN(SUM(CV$4,$O111/1000),SUM($O111,CV$4/1000)),3),CMB[[Cmb_ID]:[Cmb_ID]],0),SUM(N(CV$1),N($R111),1)),CHOOSE(AC[[M]:[M]],1,0,1,AC[[DB]:[DB]])),PRODUCT(SUM(ROUND(AVERAGE(VALUE(CV$3),VALUE($P111)),0),CHOOSE(IF(OR(CV$1,$R111),4,INDEX(CMB[[Res_Rare]:[Res_Rare]],MATCH(ROUND(MIN(SUM(CV$4,$O111/1000),SUM($O111,CV$4/1000)),3),CMB[[Cmb_ID]:[Cmb_ID]],0))),-1,-1,0,0)),IF(OR(CV$1,$R111),4,INDEX(CMB[[Cmb_Rare]:[Cmb_Rare]],MATCH(ROUND(MIN(SUM(CV$4,$O111/1000),SUM($O111,CV$4/1000)),3),CMB[[Cmb_ID]:[Cmb_ID]],0))),CHOOSE(AC[[M]:[M]],2,1,1,SUM(AC[[AB]:[DB]])))),""))</f>
        <v/>
      </c>
      <c r="CW111" t="str">
        <f>IF(OR(CW$5="",$S111=""),"",IFERROR(SUM(PRODUCT(INDEX(CMB[[BA_0O]:[BA_2O]],MATCH(ROUND(MIN(SUM(CW$4,$O111/1000),SUM($O111,CW$4/1000)),3),CMB[[Cmb_ID]:[Cmb_ID]],0),SUM(N(CW$1),N($R111),1)),CHOOSE(AC[[M]:[M]],1,1,0,AC[[AB]:[AB]])),PRODUCT(INDEX(CMB[[BD_0O]:[BD_2O]],MATCH(ROUND(MIN(SUM(CW$4,$O111/1000),SUM($O111,CW$4/1000)),3),CMB[[Cmb_ID]:[Cmb_ID]],0),SUM(N(CW$1),N($R111),1)),CHOOSE(AC[[M]:[M]],1,0,1,AC[[DB]:[DB]])),PRODUCT(SUM(ROUND(AVERAGE(VALUE(CW$3),VALUE($P111)),0),CHOOSE(IF(OR(CW$1,$R111),4,INDEX(CMB[[Res_Rare]:[Res_Rare]],MATCH(ROUND(MIN(SUM(CW$4,$O111/1000),SUM($O111,CW$4/1000)),3),CMB[[Cmb_ID]:[Cmb_ID]],0))),-1,-1,0,0)),IF(OR(CW$1,$R111),4,INDEX(CMB[[Cmb_Rare]:[Cmb_Rare]],MATCH(ROUND(MIN(SUM(CW$4,$O111/1000),SUM($O111,CW$4/1000)),3),CMB[[Cmb_ID]:[Cmb_ID]],0))),CHOOSE(AC[[M]:[M]],2,1,1,SUM(AC[[AB]:[DB]])))),""))</f>
        <v/>
      </c>
      <c r="CX111" t="str">
        <f>IF(OR(CX$5="",$S111=""),"",IFERROR(SUM(PRODUCT(INDEX(CMB[[BA_0O]:[BA_2O]],MATCH(ROUND(MIN(SUM(CX$4,$O111/1000),SUM($O111,CX$4/1000)),3),CMB[[Cmb_ID]:[Cmb_ID]],0),SUM(N(CX$1),N($R111),1)),CHOOSE(AC[[M]:[M]],1,1,0,AC[[AB]:[AB]])),PRODUCT(INDEX(CMB[[BD_0O]:[BD_2O]],MATCH(ROUND(MIN(SUM(CX$4,$O111/1000),SUM($O111,CX$4/1000)),3),CMB[[Cmb_ID]:[Cmb_ID]],0),SUM(N(CX$1),N($R111),1)),CHOOSE(AC[[M]:[M]],1,0,1,AC[[DB]:[DB]])),PRODUCT(SUM(ROUND(AVERAGE(VALUE(CX$3),VALUE($P111)),0),CHOOSE(IF(OR(CX$1,$R111),4,INDEX(CMB[[Res_Rare]:[Res_Rare]],MATCH(ROUND(MIN(SUM(CX$4,$O111/1000),SUM($O111,CX$4/1000)),3),CMB[[Cmb_ID]:[Cmb_ID]],0))),-1,-1,0,0)),IF(OR(CX$1,$R111),4,INDEX(CMB[[Cmb_Rare]:[Cmb_Rare]],MATCH(ROUND(MIN(SUM(CX$4,$O111/1000),SUM($O111,CX$4/1000)),3),CMB[[Cmb_ID]:[Cmb_ID]],0))),CHOOSE(AC[[M]:[M]],2,1,1,SUM(AC[[AB]:[DB]])))),""))</f>
        <v/>
      </c>
      <c r="CY111" t="str">
        <f>IF(OR(CY$5="",$S111=""),"",IFERROR(SUM(PRODUCT(INDEX(CMB[[BA_0O]:[BA_2O]],MATCH(ROUND(MIN(SUM(CY$4,$O111/1000),SUM($O111,CY$4/1000)),3),CMB[[Cmb_ID]:[Cmb_ID]],0),SUM(N(CY$1),N($R111),1)),CHOOSE(AC[[M]:[M]],1,1,0,AC[[AB]:[AB]])),PRODUCT(INDEX(CMB[[BD_0O]:[BD_2O]],MATCH(ROUND(MIN(SUM(CY$4,$O111/1000),SUM($O111,CY$4/1000)),3),CMB[[Cmb_ID]:[Cmb_ID]],0),SUM(N(CY$1),N($R111),1)),CHOOSE(AC[[M]:[M]],1,0,1,AC[[DB]:[DB]])),PRODUCT(SUM(ROUND(AVERAGE(VALUE(CY$3),VALUE($P111)),0),CHOOSE(IF(OR(CY$1,$R111),4,INDEX(CMB[[Res_Rare]:[Res_Rare]],MATCH(ROUND(MIN(SUM(CY$4,$O111/1000),SUM($O111,CY$4/1000)),3),CMB[[Cmb_ID]:[Cmb_ID]],0))),-1,-1,0,0)),IF(OR(CY$1,$R111),4,INDEX(CMB[[Cmb_Rare]:[Cmb_Rare]],MATCH(ROUND(MIN(SUM(CY$4,$O111/1000),SUM($O111,CY$4/1000)),3),CMB[[Cmb_ID]:[Cmb_ID]],0))),CHOOSE(AC[[M]:[M]],2,1,1,SUM(AC[[AB]:[DB]])))),""))</f>
        <v/>
      </c>
      <c r="CZ111" t="str">
        <f>IF(OR(CZ$5="",$S111=""),"",IFERROR(SUM(PRODUCT(INDEX(CMB[[BA_0O]:[BA_2O]],MATCH(ROUND(MIN(SUM(CZ$4,$O111/1000),SUM($O111,CZ$4/1000)),3),CMB[[Cmb_ID]:[Cmb_ID]],0),SUM(N(CZ$1),N($R111),1)),CHOOSE(AC[[M]:[M]],1,1,0,AC[[AB]:[AB]])),PRODUCT(INDEX(CMB[[BD_0O]:[BD_2O]],MATCH(ROUND(MIN(SUM(CZ$4,$O111/1000),SUM($O111,CZ$4/1000)),3),CMB[[Cmb_ID]:[Cmb_ID]],0),SUM(N(CZ$1),N($R111),1)),CHOOSE(AC[[M]:[M]],1,0,1,AC[[DB]:[DB]])),PRODUCT(SUM(ROUND(AVERAGE(VALUE(CZ$3),VALUE($P111)),0),CHOOSE(IF(OR(CZ$1,$R111),4,INDEX(CMB[[Res_Rare]:[Res_Rare]],MATCH(ROUND(MIN(SUM(CZ$4,$O111/1000),SUM($O111,CZ$4/1000)),3),CMB[[Cmb_ID]:[Cmb_ID]],0))),-1,-1,0,0)),IF(OR(CZ$1,$R111),4,INDEX(CMB[[Cmb_Rare]:[Cmb_Rare]],MATCH(ROUND(MIN(SUM(CZ$4,$O111/1000),SUM($O111,CZ$4/1000)),3),CMB[[Cmb_ID]:[Cmb_ID]],0))),CHOOSE(AC[[M]:[M]],2,1,1,SUM(AC[[AB]:[DB]])))),""))</f>
        <v/>
      </c>
      <c r="DA111" t="str">
        <f>IF(OR(DA$5="",$S111=""),"",IFERROR(SUM(PRODUCT(INDEX(CMB[[BA_0O]:[BA_2O]],MATCH(ROUND(MIN(SUM(DA$4,$O111/1000),SUM($O111,DA$4/1000)),3),CMB[[Cmb_ID]:[Cmb_ID]],0),SUM(N(DA$1),N($R111),1)),CHOOSE(AC[[M]:[M]],1,1,0,AC[[AB]:[AB]])),PRODUCT(INDEX(CMB[[BD_0O]:[BD_2O]],MATCH(ROUND(MIN(SUM(DA$4,$O111/1000),SUM($O111,DA$4/1000)),3),CMB[[Cmb_ID]:[Cmb_ID]],0),SUM(N(DA$1),N($R111),1)),CHOOSE(AC[[M]:[M]],1,0,1,AC[[DB]:[DB]])),PRODUCT(SUM(ROUND(AVERAGE(VALUE(DA$3),VALUE($P111)),0),CHOOSE(IF(OR(DA$1,$R111),4,INDEX(CMB[[Res_Rare]:[Res_Rare]],MATCH(ROUND(MIN(SUM(DA$4,$O111/1000),SUM($O111,DA$4/1000)),3),CMB[[Cmb_ID]:[Cmb_ID]],0))),-1,-1,0,0)),IF(OR(DA$1,$R111),4,INDEX(CMB[[Cmb_Rare]:[Cmb_Rare]],MATCH(ROUND(MIN(SUM(DA$4,$O111/1000),SUM($O111,DA$4/1000)),3),CMB[[Cmb_ID]:[Cmb_ID]],0))),CHOOSE(AC[[M]:[M]],2,1,1,SUM(AC[[AB]:[DB]])))),""))</f>
        <v/>
      </c>
      <c r="DB111" t="str">
        <f>IF(OR(DB$5="",$S111=""),"",IFERROR(SUM(PRODUCT(INDEX(CMB[[BA_0O]:[BA_2O]],MATCH(ROUND(MIN(SUM(DB$4,$O111/1000),SUM($O111,DB$4/1000)),3),CMB[[Cmb_ID]:[Cmb_ID]],0),SUM(N(DB$1),N($R111),1)),CHOOSE(AC[[M]:[M]],1,1,0,AC[[AB]:[AB]])),PRODUCT(INDEX(CMB[[BD_0O]:[BD_2O]],MATCH(ROUND(MIN(SUM(DB$4,$O111/1000),SUM($O111,DB$4/1000)),3),CMB[[Cmb_ID]:[Cmb_ID]],0),SUM(N(DB$1),N($R111),1)),CHOOSE(AC[[M]:[M]],1,0,1,AC[[DB]:[DB]])),PRODUCT(SUM(ROUND(AVERAGE(VALUE(DB$3),VALUE($P111)),0),CHOOSE(IF(OR(DB$1,$R111),4,INDEX(CMB[[Res_Rare]:[Res_Rare]],MATCH(ROUND(MIN(SUM(DB$4,$O111/1000),SUM($O111,DB$4/1000)),3),CMB[[Cmb_ID]:[Cmb_ID]],0))),-1,-1,0,0)),IF(OR(DB$1,$R111),4,INDEX(CMB[[Cmb_Rare]:[Cmb_Rare]],MATCH(ROUND(MIN(SUM(DB$4,$O111/1000),SUM($O111,DB$4/1000)),3),CMB[[Cmb_ID]:[Cmb_ID]],0))),CHOOSE(AC[[M]:[M]],2,1,1,SUM(AC[[AB]:[DB]])))),""))</f>
        <v/>
      </c>
      <c r="DC111" t="str">
        <f>IF(OR(DC$5="",$S111=""),"",IFERROR(SUM(PRODUCT(INDEX(CMB[[BA_0O]:[BA_2O]],MATCH(ROUND(MIN(SUM(DC$4,$O111/1000),SUM($O111,DC$4/1000)),3),CMB[[Cmb_ID]:[Cmb_ID]],0),SUM(N(DC$1),N($R111),1)),CHOOSE(AC[[M]:[M]],1,1,0,AC[[AB]:[AB]])),PRODUCT(INDEX(CMB[[BD_0O]:[BD_2O]],MATCH(ROUND(MIN(SUM(DC$4,$O111/1000),SUM($O111,DC$4/1000)),3),CMB[[Cmb_ID]:[Cmb_ID]],0),SUM(N(DC$1),N($R111),1)),CHOOSE(AC[[M]:[M]],1,0,1,AC[[DB]:[DB]])),PRODUCT(SUM(ROUND(AVERAGE(VALUE(DC$3),VALUE($P111)),0),CHOOSE(IF(OR(DC$1,$R111),4,INDEX(CMB[[Res_Rare]:[Res_Rare]],MATCH(ROUND(MIN(SUM(DC$4,$O111/1000),SUM($O111,DC$4/1000)),3),CMB[[Cmb_ID]:[Cmb_ID]],0))),-1,-1,0,0)),IF(OR(DC$1,$R111),4,INDEX(CMB[[Cmb_Rare]:[Cmb_Rare]],MATCH(ROUND(MIN(SUM(DC$4,$O111/1000),SUM($O111,DC$4/1000)),3),CMB[[Cmb_ID]:[Cmb_ID]],0))),CHOOSE(AC[[M]:[M]],2,1,1,SUM(AC[[AB]:[DB]])))),""))</f>
        <v/>
      </c>
      <c r="DD111" t="str">
        <f>IF(OR(DD$5="",$S111=""),"",IFERROR(SUM(PRODUCT(INDEX(CMB[[BA_0O]:[BA_2O]],MATCH(ROUND(MIN(SUM(DD$4,$O111/1000),SUM($O111,DD$4/1000)),3),CMB[[Cmb_ID]:[Cmb_ID]],0),SUM(N(DD$1),N($R111),1)),CHOOSE(AC[[M]:[M]],1,1,0,AC[[AB]:[AB]])),PRODUCT(INDEX(CMB[[BD_0O]:[BD_2O]],MATCH(ROUND(MIN(SUM(DD$4,$O111/1000),SUM($O111,DD$4/1000)),3),CMB[[Cmb_ID]:[Cmb_ID]],0),SUM(N(DD$1),N($R111),1)),CHOOSE(AC[[M]:[M]],1,0,1,AC[[DB]:[DB]])),PRODUCT(SUM(ROUND(AVERAGE(VALUE(DD$3),VALUE($P111)),0),CHOOSE(IF(OR(DD$1,$R111),4,INDEX(CMB[[Res_Rare]:[Res_Rare]],MATCH(ROUND(MIN(SUM(DD$4,$O111/1000),SUM($O111,DD$4/1000)),3),CMB[[Cmb_ID]:[Cmb_ID]],0))),-1,-1,0,0)),IF(OR(DD$1,$R111),4,INDEX(CMB[[Cmb_Rare]:[Cmb_Rare]],MATCH(ROUND(MIN(SUM(DD$4,$O111/1000),SUM($O111,DD$4/1000)),3),CMB[[Cmb_ID]:[Cmb_ID]],0))),CHOOSE(AC[[M]:[M]],2,1,1,SUM(AC[[AB]:[DB]])))),""))</f>
        <v/>
      </c>
      <c r="DE111" t="str">
        <f>IF(OR(DE$5="",$S111=""),"",IFERROR(SUM(PRODUCT(INDEX(CMB[[BA_0O]:[BA_2O]],MATCH(ROUND(MIN(SUM(DE$4,$O111/1000),SUM($O111,DE$4/1000)),3),CMB[[Cmb_ID]:[Cmb_ID]],0),SUM(N(DE$1),N($R111),1)),CHOOSE(AC[[M]:[M]],1,1,0,AC[[AB]:[AB]])),PRODUCT(INDEX(CMB[[BD_0O]:[BD_2O]],MATCH(ROUND(MIN(SUM(DE$4,$O111/1000),SUM($O111,DE$4/1000)),3),CMB[[Cmb_ID]:[Cmb_ID]],0),SUM(N(DE$1),N($R111),1)),CHOOSE(AC[[M]:[M]],1,0,1,AC[[DB]:[DB]])),PRODUCT(SUM(ROUND(AVERAGE(VALUE(DE$3),VALUE($P111)),0),CHOOSE(IF(OR(DE$1,$R111),4,INDEX(CMB[[Res_Rare]:[Res_Rare]],MATCH(ROUND(MIN(SUM(DE$4,$O111/1000),SUM($O111,DE$4/1000)),3),CMB[[Cmb_ID]:[Cmb_ID]],0))),-1,-1,0,0)),IF(OR(DE$1,$R111),4,INDEX(CMB[[Cmb_Rare]:[Cmb_Rare]],MATCH(ROUND(MIN(SUM(DE$4,$O111/1000),SUM($O111,DE$4/1000)),3),CMB[[Cmb_ID]:[Cmb_ID]],0))),CHOOSE(AC[[M]:[M]],2,1,1,SUM(AC[[AB]:[DB]])))),""))</f>
        <v/>
      </c>
      <c r="DF111" t="str">
        <f>IF(OR(DF$5="",$S111=""),"",IFERROR(SUM(PRODUCT(INDEX(CMB[[BA_0O]:[BA_2O]],MATCH(ROUND(MIN(SUM(DF$4,$O111/1000),SUM($O111,DF$4/1000)),3),CMB[[Cmb_ID]:[Cmb_ID]],0),SUM(N(DF$1),N($R111),1)),CHOOSE(AC[[M]:[M]],1,1,0,AC[[AB]:[AB]])),PRODUCT(INDEX(CMB[[BD_0O]:[BD_2O]],MATCH(ROUND(MIN(SUM(DF$4,$O111/1000),SUM($O111,DF$4/1000)),3),CMB[[Cmb_ID]:[Cmb_ID]],0),SUM(N(DF$1),N($R111),1)),CHOOSE(AC[[M]:[M]],1,0,1,AC[[DB]:[DB]])),PRODUCT(SUM(ROUND(AVERAGE(VALUE(DF$3),VALUE($P111)),0),CHOOSE(IF(OR(DF$1,$R111),4,INDEX(CMB[[Res_Rare]:[Res_Rare]],MATCH(ROUND(MIN(SUM(DF$4,$O111/1000),SUM($O111,DF$4/1000)),3),CMB[[Cmb_ID]:[Cmb_ID]],0))),-1,-1,0,0)),IF(OR(DF$1,$R111),4,INDEX(CMB[[Cmb_Rare]:[Cmb_Rare]],MATCH(ROUND(MIN(SUM(DF$4,$O111/1000),SUM($O111,DF$4/1000)),3),CMB[[Cmb_ID]:[Cmb_ID]],0))),CHOOSE(AC[[M]:[M]],2,1,1,SUM(AC[[AB]:[DB]])))),""))</f>
        <v/>
      </c>
      <c r="DG111" t="str">
        <f>IF(OR(DG$5="",$S111=""),"",IFERROR(SUM(PRODUCT(INDEX(CMB[[BA_0O]:[BA_2O]],MATCH(ROUND(MIN(SUM(DG$4,$O111/1000),SUM($O111,DG$4/1000)),3),CMB[[Cmb_ID]:[Cmb_ID]],0),SUM(N(DG$1),N($R111),1)),CHOOSE(AC[[M]:[M]],1,1,0,AC[[AB]:[AB]])),PRODUCT(INDEX(CMB[[BD_0O]:[BD_2O]],MATCH(ROUND(MIN(SUM(DG$4,$O111/1000),SUM($O111,DG$4/1000)),3),CMB[[Cmb_ID]:[Cmb_ID]],0),SUM(N(DG$1),N($R111),1)),CHOOSE(AC[[M]:[M]],1,0,1,AC[[DB]:[DB]])),PRODUCT(SUM(ROUND(AVERAGE(VALUE(DG$3),VALUE($P111)),0),CHOOSE(IF(OR(DG$1,$R111),4,INDEX(CMB[[Res_Rare]:[Res_Rare]],MATCH(ROUND(MIN(SUM(DG$4,$O111/1000),SUM($O111,DG$4/1000)),3),CMB[[Cmb_ID]:[Cmb_ID]],0))),-1,-1,0,0)),IF(OR(DG$1,$R111),4,INDEX(CMB[[Cmb_Rare]:[Cmb_Rare]],MATCH(ROUND(MIN(SUM(DG$4,$O111/1000),SUM($O111,DG$4/1000)),3),CMB[[Cmb_ID]:[Cmb_ID]],0))),CHOOSE(AC[[M]:[M]],2,1,1,SUM(AC[[AB]:[DB]])))),""))</f>
        <v/>
      </c>
      <c r="DH111" t="str">
        <f>IF(OR(DH$5="",$S111=""),"",IFERROR(SUM(PRODUCT(INDEX(CMB[[BA_0O]:[BA_2O]],MATCH(ROUND(MIN(SUM(DH$4,$O111/1000),SUM($O111,DH$4/1000)),3),CMB[[Cmb_ID]:[Cmb_ID]],0),SUM(N(DH$1),N($R111),1)),CHOOSE(AC[[M]:[M]],1,1,0,AC[[AB]:[AB]])),PRODUCT(INDEX(CMB[[BD_0O]:[BD_2O]],MATCH(ROUND(MIN(SUM(DH$4,$O111/1000),SUM($O111,DH$4/1000)),3),CMB[[Cmb_ID]:[Cmb_ID]],0),SUM(N(DH$1),N($R111),1)),CHOOSE(AC[[M]:[M]],1,0,1,AC[[DB]:[DB]])),PRODUCT(SUM(ROUND(AVERAGE(VALUE(DH$3),VALUE($P111)),0),CHOOSE(IF(OR(DH$1,$R111),4,INDEX(CMB[[Res_Rare]:[Res_Rare]],MATCH(ROUND(MIN(SUM(DH$4,$O111/1000),SUM($O111,DH$4/1000)),3),CMB[[Cmb_ID]:[Cmb_ID]],0))),-1,-1,0,0)),IF(OR(DH$1,$R111),4,INDEX(CMB[[Cmb_Rare]:[Cmb_Rare]],MATCH(ROUND(MIN(SUM(DH$4,$O111/1000),SUM($O111,DH$4/1000)),3),CMB[[Cmb_ID]:[Cmb_ID]],0))),CHOOSE(AC[[M]:[M]],2,1,1,SUM(AC[[AB]:[DB]])))),""))</f>
        <v/>
      </c>
      <c r="DI111" t="str">
        <f>IF(OR(DI$5="",$S111=""),"",IFERROR(SUM(PRODUCT(INDEX(CMB[[BA_0O]:[BA_2O]],MATCH(ROUND(MIN(SUM(DI$4,$O111/1000),SUM($O111,DI$4/1000)),3),CMB[[Cmb_ID]:[Cmb_ID]],0),SUM(N(DI$1),N($R111),1)),CHOOSE(AC[[M]:[M]],1,1,0,AC[[AB]:[AB]])),PRODUCT(INDEX(CMB[[BD_0O]:[BD_2O]],MATCH(ROUND(MIN(SUM(DI$4,$O111/1000),SUM($O111,DI$4/1000)),3),CMB[[Cmb_ID]:[Cmb_ID]],0),SUM(N(DI$1),N($R111),1)),CHOOSE(AC[[M]:[M]],1,0,1,AC[[DB]:[DB]])),PRODUCT(SUM(ROUND(AVERAGE(VALUE(DI$3),VALUE($P111)),0),CHOOSE(IF(OR(DI$1,$R111),4,INDEX(CMB[[Res_Rare]:[Res_Rare]],MATCH(ROUND(MIN(SUM(DI$4,$O111/1000),SUM($O111,DI$4/1000)),3),CMB[[Cmb_ID]:[Cmb_ID]],0))),-1,-1,0,0)),IF(OR(DI$1,$R111),4,INDEX(CMB[[Cmb_Rare]:[Cmb_Rare]],MATCH(ROUND(MIN(SUM(DI$4,$O111/1000),SUM($O111,DI$4/1000)),3),CMB[[Cmb_ID]:[Cmb_ID]],0))),CHOOSE(AC[[M]:[M]],2,1,1,SUM(AC[[AB]:[DB]])))),""))</f>
        <v/>
      </c>
      <c r="DJ111" t="str">
        <f>IF(OR(DJ$5="",$S111=""),"",IFERROR(SUM(PRODUCT(INDEX(CMB[[BA_0O]:[BA_2O]],MATCH(ROUND(MIN(SUM(DJ$4,$O111/1000),SUM($O111,DJ$4/1000)),3),CMB[[Cmb_ID]:[Cmb_ID]],0),SUM(N(DJ$1),N($R111),1)),CHOOSE(AC[[M]:[M]],1,1,0,AC[[AB]:[AB]])),PRODUCT(INDEX(CMB[[BD_0O]:[BD_2O]],MATCH(ROUND(MIN(SUM(DJ$4,$O111/1000),SUM($O111,DJ$4/1000)),3),CMB[[Cmb_ID]:[Cmb_ID]],0),SUM(N(DJ$1),N($R111),1)),CHOOSE(AC[[M]:[M]],1,0,1,AC[[DB]:[DB]])),PRODUCT(SUM(ROUND(AVERAGE(VALUE(DJ$3),VALUE($P111)),0),CHOOSE(IF(OR(DJ$1,$R111),4,INDEX(CMB[[Res_Rare]:[Res_Rare]],MATCH(ROUND(MIN(SUM(DJ$4,$O111/1000),SUM($O111,DJ$4/1000)),3),CMB[[Cmb_ID]:[Cmb_ID]],0))),-1,-1,0,0)),IF(OR(DJ$1,$R111),4,INDEX(CMB[[Cmb_Rare]:[Cmb_Rare]],MATCH(ROUND(MIN(SUM(DJ$4,$O111/1000),SUM($O111,DJ$4/1000)),3),CMB[[Cmb_ID]:[Cmb_ID]],0))),CHOOSE(AC[[M]:[M]],2,1,1,SUM(AC[[AB]:[DB]])))),""))</f>
        <v/>
      </c>
      <c r="DK111" t="str">
        <f>IF(OR(DK$5="",$S111=""),"",IFERROR(SUM(PRODUCT(INDEX(CMB[[BA_0O]:[BA_2O]],MATCH(ROUND(MIN(SUM(DK$4,$O111/1000),SUM($O111,DK$4/1000)),3),CMB[[Cmb_ID]:[Cmb_ID]],0),SUM(N(DK$1),N($R111),1)),CHOOSE(AC[[M]:[M]],1,1,0,AC[[AB]:[AB]])),PRODUCT(INDEX(CMB[[BD_0O]:[BD_2O]],MATCH(ROUND(MIN(SUM(DK$4,$O111/1000),SUM($O111,DK$4/1000)),3),CMB[[Cmb_ID]:[Cmb_ID]],0),SUM(N(DK$1),N($R111),1)),CHOOSE(AC[[M]:[M]],1,0,1,AC[[DB]:[DB]])),PRODUCT(SUM(ROUND(AVERAGE(VALUE(DK$3),VALUE($P111)),0),CHOOSE(IF(OR(DK$1,$R111),4,INDEX(CMB[[Res_Rare]:[Res_Rare]],MATCH(ROUND(MIN(SUM(DK$4,$O111/1000),SUM($O111,DK$4/1000)),3),CMB[[Cmb_ID]:[Cmb_ID]],0))),-1,-1,0,0)),IF(OR(DK$1,$R111),4,INDEX(CMB[[Cmb_Rare]:[Cmb_Rare]],MATCH(ROUND(MIN(SUM(DK$4,$O111/1000),SUM($O111,DK$4/1000)),3),CMB[[Cmb_ID]:[Cmb_ID]],0))),CHOOSE(AC[[M]:[M]],2,1,1,SUM(AC[[AB]:[DB]])))),""))</f>
        <v/>
      </c>
      <c r="DL111" t="str">
        <f>IF(OR(DL$5="",$S111=""),"",IFERROR(SUM(PRODUCT(INDEX(CMB[[BA_0O]:[BA_2O]],MATCH(ROUND(MIN(SUM(DL$4,$O111/1000),SUM($O111,DL$4/1000)),3),CMB[[Cmb_ID]:[Cmb_ID]],0),SUM(N(DL$1),N($R111),1)),CHOOSE(AC[[M]:[M]],1,1,0,AC[[AB]:[AB]])),PRODUCT(INDEX(CMB[[BD_0O]:[BD_2O]],MATCH(ROUND(MIN(SUM(DL$4,$O111/1000),SUM($O111,DL$4/1000)),3),CMB[[Cmb_ID]:[Cmb_ID]],0),SUM(N(DL$1),N($R111),1)),CHOOSE(AC[[M]:[M]],1,0,1,AC[[DB]:[DB]])),PRODUCT(SUM(ROUND(AVERAGE(VALUE(DL$3),VALUE($P111)),0),CHOOSE(IF(OR(DL$1,$R111),4,INDEX(CMB[[Res_Rare]:[Res_Rare]],MATCH(ROUND(MIN(SUM(DL$4,$O111/1000),SUM($O111,DL$4/1000)),3),CMB[[Cmb_ID]:[Cmb_ID]],0))),-1,-1,0,0)),IF(OR(DL$1,$R111),4,INDEX(CMB[[Cmb_Rare]:[Cmb_Rare]],MATCH(ROUND(MIN(SUM(DL$4,$O111/1000),SUM($O111,DL$4/1000)),3),CMB[[Cmb_ID]:[Cmb_ID]],0))),CHOOSE(AC[[M]:[M]],2,1,1,SUM(AC[[AB]:[DB]])))),""))</f>
        <v/>
      </c>
      <c r="DM111" t="str">
        <f>IF(OR(DM$5="",$S111=""),"",IFERROR(SUM(PRODUCT(INDEX(CMB[[BA_0O]:[BA_2O]],MATCH(ROUND(MIN(SUM(DM$4,$O111/1000),SUM($O111,DM$4/1000)),3),CMB[[Cmb_ID]:[Cmb_ID]],0),SUM(N(DM$1),N($R111),1)),CHOOSE(AC[[M]:[M]],1,1,0,AC[[AB]:[AB]])),PRODUCT(INDEX(CMB[[BD_0O]:[BD_2O]],MATCH(ROUND(MIN(SUM(DM$4,$O111/1000),SUM($O111,DM$4/1000)),3),CMB[[Cmb_ID]:[Cmb_ID]],0),SUM(N(DM$1),N($R111),1)),CHOOSE(AC[[M]:[M]],1,0,1,AC[[DB]:[DB]])),PRODUCT(SUM(ROUND(AVERAGE(VALUE(DM$3),VALUE($P111)),0),CHOOSE(IF(OR(DM$1,$R111),4,INDEX(CMB[[Res_Rare]:[Res_Rare]],MATCH(ROUND(MIN(SUM(DM$4,$O111/1000),SUM($O111,DM$4/1000)),3),CMB[[Cmb_ID]:[Cmb_ID]],0))),-1,-1,0,0)),IF(OR(DM$1,$R111),4,INDEX(CMB[[Cmb_Rare]:[Cmb_Rare]],MATCH(ROUND(MIN(SUM(DM$4,$O111/1000),SUM($O111,DM$4/1000)),3),CMB[[Cmb_ID]:[Cmb_ID]],0))),CHOOSE(AC[[M]:[M]],2,1,1,SUM(AC[[AB]:[DB]])))),""))</f>
        <v/>
      </c>
      <c r="DN111" t="str">
        <f>IF(OR(DN$5="",$S111=""),"",IFERROR(SUM(PRODUCT(INDEX(CMB[[BA_0O]:[BA_2O]],MATCH(ROUND(MIN(SUM(DN$4,$O111/1000),SUM($O111,DN$4/1000)),3),CMB[[Cmb_ID]:[Cmb_ID]],0),SUM(N(DN$1),N($R111),1)),CHOOSE(AC[[M]:[M]],1,1,0,AC[[AB]:[AB]])),PRODUCT(INDEX(CMB[[BD_0O]:[BD_2O]],MATCH(ROUND(MIN(SUM(DN$4,$O111/1000),SUM($O111,DN$4/1000)),3),CMB[[Cmb_ID]:[Cmb_ID]],0),SUM(N(DN$1),N($R111),1)),CHOOSE(AC[[M]:[M]],1,0,1,AC[[DB]:[DB]])),PRODUCT(SUM(ROUND(AVERAGE(VALUE(DN$3),VALUE($P111)),0),CHOOSE(IF(OR(DN$1,$R111),4,INDEX(CMB[[Res_Rare]:[Res_Rare]],MATCH(ROUND(MIN(SUM(DN$4,$O111/1000),SUM($O111,DN$4/1000)),3),CMB[[Cmb_ID]:[Cmb_ID]],0))),-1,-1,0,0)),IF(OR(DN$1,$R111),4,INDEX(CMB[[Cmb_Rare]:[Cmb_Rare]],MATCH(ROUND(MIN(SUM(DN$4,$O111/1000),SUM($O111,DN$4/1000)),3),CMB[[Cmb_ID]:[Cmb_ID]],0))),CHOOSE(AC[[M]:[M]],2,1,1,SUM(AC[[AB]:[DB]])))),""))</f>
        <v/>
      </c>
      <c r="DO111" t="str">
        <f>IF(OR(DO$5="",$S111=""),"",IFERROR(SUM(PRODUCT(INDEX(CMB[[BA_0O]:[BA_2O]],MATCH(ROUND(MIN(SUM(DO$4,$O111/1000),SUM($O111,DO$4/1000)),3),CMB[[Cmb_ID]:[Cmb_ID]],0),SUM(N(DO$1),N($R111),1)),CHOOSE(AC[[M]:[M]],1,1,0,AC[[AB]:[AB]])),PRODUCT(INDEX(CMB[[BD_0O]:[BD_2O]],MATCH(ROUND(MIN(SUM(DO$4,$O111/1000),SUM($O111,DO$4/1000)),3),CMB[[Cmb_ID]:[Cmb_ID]],0),SUM(N(DO$1),N($R111),1)),CHOOSE(AC[[M]:[M]],1,0,1,AC[[DB]:[DB]])),PRODUCT(SUM(ROUND(AVERAGE(VALUE(DO$3),VALUE($P111)),0),CHOOSE(IF(OR(DO$1,$R111),4,INDEX(CMB[[Res_Rare]:[Res_Rare]],MATCH(ROUND(MIN(SUM(DO$4,$O111/1000),SUM($O111,DO$4/1000)),3),CMB[[Cmb_ID]:[Cmb_ID]],0))),-1,-1,0,0)),IF(OR(DO$1,$R111),4,INDEX(CMB[[Cmb_Rare]:[Cmb_Rare]],MATCH(ROUND(MIN(SUM(DO$4,$O111/1000),SUM($O111,DO$4/1000)),3),CMB[[Cmb_ID]:[Cmb_ID]],0))),CHOOSE(AC[[M]:[M]],2,1,1,SUM(AC[[AB]:[DB]])))),""))</f>
        <v/>
      </c>
      <c r="DP111" t="str">
        <f>IF(OR(DP$5="",$S111=""),"",IFERROR(SUM(PRODUCT(INDEX(CMB[[BA_0O]:[BA_2O]],MATCH(ROUND(MIN(SUM(DP$4,$O111/1000),SUM($O111,DP$4/1000)),3),CMB[[Cmb_ID]:[Cmb_ID]],0),SUM(N(DP$1),N($R111),1)),CHOOSE(AC[[M]:[M]],1,1,0,AC[[AB]:[AB]])),PRODUCT(INDEX(CMB[[BD_0O]:[BD_2O]],MATCH(ROUND(MIN(SUM(DP$4,$O111/1000),SUM($O111,DP$4/1000)),3),CMB[[Cmb_ID]:[Cmb_ID]],0),SUM(N(DP$1),N($R111),1)),CHOOSE(AC[[M]:[M]],1,0,1,AC[[DB]:[DB]])),PRODUCT(SUM(ROUND(AVERAGE(VALUE(DP$3),VALUE($P111)),0),CHOOSE(IF(OR(DP$1,$R111),4,INDEX(CMB[[Res_Rare]:[Res_Rare]],MATCH(ROUND(MIN(SUM(DP$4,$O111/1000),SUM($O111,DP$4/1000)),3),CMB[[Cmb_ID]:[Cmb_ID]],0))),-1,-1,0,0)),IF(OR(DP$1,$R111),4,INDEX(CMB[[Cmb_Rare]:[Cmb_Rare]],MATCH(ROUND(MIN(SUM(DP$4,$O111/1000),SUM($O111,DP$4/1000)),3),CMB[[Cmb_ID]:[Cmb_ID]],0))),CHOOSE(AC[[M]:[M]],2,1,1,SUM(AC[[AB]:[DB]])))),""))</f>
        <v/>
      </c>
      <c r="DQ111" t="str">
        <f>IF(OR(DQ$5="",$S111=""),"",IFERROR(SUM(PRODUCT(INDEX(CMB[[BA_0O]:[BA_2O]],MATCH(ROUND(MIN(SUM(DQ$4,$O111/1000),SUM($O111,DQ$4/1000)),3),CMB[[Cmb_ID]:[Cmb_ID]],0),SUM(N(DQ$1),N($R111),1)),CHOOSE(AC[[M]:[M]],1,1,0,AC[[AB]:[AB]])),PRODUCT(INDEX(CMB[[BD_0O]:[BD_2O]],MATCH(ROUND(MIN(SUM(DQ$4,$O111/1000),SUM($O111,DQ$4/1000)),3),CMB[[Cmb_ID]:[Cmb_ID]],0),SUM(N(DQ$1),N($R111),1)),CHOOSE(AC[[M]:[M]],1,0,1,AC[[DB]:[DB]])),PRODUCT(SUM(ROUND(AVERAGE(VALUE(DQ$3),VALUE($P111)),0),CHOOSE(IF(OR(DQ$1,$R111),4,INDEX(CMB[[Res_Rare]:[Res_Rare]],MATCH(ROUND(MIN(SUM(DQ$4,$O111/1000),SUM($O111,DQ$4/1000)),3),CMB[[Cmb_ID]:[Cmb_ID]],0))),-1,-1,0,0)),IF(OR(DQ$1,$R111),4,INDEX(CMB[[Cmb_Rare]:[Cmb_Rare]],MATCH(ROUND(MIN(SUM(DQ$4,$O111/1000),SUM($O111,DQ$4/1000)),3),CMB[[Cmb_ID]:[Cmb_ID]],0))),CHOOSE(AC[[M]:[M]],2,1,1,SUM(AC[[AB]:[DB]])))),""))</f>
        <v/>
      </c>
      <c r="DR111" t="str">
        <f>IF(OR(DR$5="",$S111=""),"",IFERROR(SUM(PRODUCT(INDEX(CMB[[BA_0O]:[BA_2O]],MATCH(ROUND(MIN(SUM(DR$4,$O111/1000),SUM($O111,DR$4/1000)),3),CMB[[Cmb_ID]:[Cmb_ID]],0),SUM(N(DR$1),N($R111),1)),CHOOSE(AC[[M]:[M]],1,1,0,AC[[AB]:[AB]])),PRODUCT(INDEX(CMB[[BD_0O]:[BD_2O]],MATCH(ROUND(MIN(SUM(DR$4,$O111/1000),SUM($O111,DR$4/1000)),3),CMB[[Cmb_ID]:[Cmb_ID]],0),SUM(N(DR$1),N($R111),1)),CHOOSE(AC[[M]:[M]],1,0,1,AC[[DB]:[DB]])),PRODUCT(SUM(ROUND(AVERAGE(VALUE(DR$3),VALUE($P111)),0),CHOOSE(IF(OR(DR$1,$R111),4,INDEX(CMB[[Res_Rare]:[Res_Rare]],MATCH(ROUND(MIN(SUM(DR$4,$O111/1000),SUM($O111,DR$4/1000)),3),CMB[[Cmb_ID]:[Cmb_ID]],0))),-1,-1,0,0)),IF(OR(DR$1,$R111),4,INDEX(CMB[[Cmb_Rare]:[Cmb_Rare]],MATCH(ROUND(MIN(SUM(DR$4,$O111/1000),SUM($O111,DR$4/1000)),3),CMB[[Cmb_ID]:[Cmb_ID]],0))),CHOOSE(AC[[M]:[M]],2,1,1,SUM(AC[[AB]:[DB]])))),""))</f>
        <v/>
      </c>
      <c r="DS111" t="str">
        <f>IF(OR(DS$5="",$S111=""),"",IFERROR(SUM(PRODUCT(INDEX(CMB[[BA_0O]:[BA_2O]],MATCH(ROUND(MIN(SUM(DS$4,$O111/1000),SUM($O111,DS$4/1000)),3),CMB[[Cmb_ID]:[Cmb_ID]],0),SUM(N(DS$1),N($R111),1)),CHOOSE(AC[[M]:[M]],1,1,0,AC[[AB]:[AB]])),PRODUCT(INDEX(CMB[[BD_0O]:[BD_2O]],MATCH(ROUND(MIN(SUM(DS$4,$O111/1000),SUM($O111,DS$4/1000)),3),CMB[[Cmb_ID]:[Cmb_ID]],0),SUM(N(DS$1),N($R111),1)),CHOOSE(AC[[M]:[M]],1,0,1,AC[[DB]:[DB]])),PRODUCT(SUM(ROUND(AVERAGE(VALUE(DS$3),VALUE($P111)),0),CHOOSE(IF(OR(DS$1,$R111),4,INDEX(CMB[[Res_Rare]:[Res_Rare]],MATCH(ROUND(MIN(SUM(DS$4,$O111/1000),SUM($O111,DS$4/1000)),3),CMB[[Cmb_ID]:[Cmb_ID]],0))),-1,-1,0,0)),IF(OR(DS$1,$R111),4,INDEX(CMB[[Cmb_Rare]:[Cmb_Rare]],MATCH(ROUND(MIN(SUM(DS$4,$O111/1000),SUM($O111,DS$4/1000)),3),CMB[[Cmb_ID]:[Cmb_ID]],0))),CHOOSE(AC[[M]:[M]],2,1,1,SUM(AC[[AB]:[DB]])))),""))</f>
        <v/>
      </c>
      <c r="DT111" t="str">
        <f>IF(OR(DT$5="",$S111=""),"",IFERROR(SUM(PRODUCT(INDEX(CMB[[BA_0O]:[BA_2O]],MATCH(ROUND(MIN(SUM(DT$4,$O111/1000),SUM($O111,DT$4/1000)),3),CMB[[Cmb_ID]:[Cmb_ID]],0),SUM(N(DT$1),N($R111),1)),CHOOSE(AC[[M]:[M]],1,1,0,AC[[AB]:[AB]])),PRODUCT(INDEX(CMB[[BD_0O]:[BD_2O]],MATCH(ROUND(MIN(SUM(DT$4,$O111/1000),SUM($O111,DT$4/1000)),3),CMB[[Cmb_ID]:[Cmb_ID]],0),SUM(N(DT$1),N($R111),1)),CHOOSE(AC[[M]:[M]],1,0,1,AC[[DB]:[DB]])),PRODUCT(SUM(ROUND(AVERAGE(VALUE(DT$3),VALUE($P111)),0),CHOOSE(IF(OR(DT$1,$R111),4,INDEX(CMB[[Res_Rare]:[Res_Rare]],MATCH(ROUND(MIN(SUM(DT$4,$O111/1000),SUM($O111,DT$4/1000)),3),CMB[[Cmb_ID]:[Cmb_ID]],0))),-1,-1,0,0)),IF(OR(DT$1,$R111),4,INDEX(CMB[[Cmb_Rare]:[Cmb_Rare]],MATCH(ROUND(MIN(SUM(DT$4,$O111/1000),SUM($O111,DT$4/1000)),3),CMB[[Cmb_ID]:[Cmb_ID]],0))),CHOOSE(AC[[M]:[M]],2,1,1,SUM(AC[[AB]:[DB]])))),""))</f>
        <v/>
      </c>
      <c r="DU111" t="str">
        <f>IF(OR(DU$5="",$S111=""),"",IFERROR(SUM(PRODUCT(INDEX(CMB[[BA_0O]:[BA_2O]],MATCH(ROUND(MIN(SUM(DU$4,$O111/1000),SUM($O111,DU$4/1000)),3),CMB[[Cmb_ID]:[Cmb_ID]],0),SUM(N(DU$1),N($R111),1)),CHOOSE(AC[[M]:[M]],1,1,0,AC[[AB]:[AB]])),PRODUCT(INDEX(CMB[[BD_0O]:[BD_2O]],MATCH(ROUND(MIN(SUM(DU$4,$O111/1000),SUM($O111,DU$4/1000)),3),CMB[[Cmb_ID]:[Cmb_ID]],0),SUM(N(DU$1),N($R111),1)),CHOOSE(AC[[M]:[M]],1,0,1,AC[[DB]:[DB]])),PRODUCT(SUM(ROUND(AVERAGE(VALUE(DU$3),VALUE($P111)),0),CHOOSE(IF(OR(DU$1,$R111),4,INDEX(CMB[[Res_Rare]:[Res_Rare]],MATCH(ROUND(MIN(SUM(DU$4,$O111/1000),SUM($O111,DU$4/1000)),3),CMB[[Cmb_ID]:[Cmb_ID]],0))),-1,-1,0,0)),IF(OR(DU$1,$R111),4,INDEX(CMB[[Cmb_Rare]:[Cmb_Rare]],MATCH(ROUND(MIN(SUM(DU$4,$O111/1000),SUM($O111,DU$4/1000)),3),CMB[[Cmb_ID]:[Cmb_ID]],0))),CHOOSE(AC[[M]:[M]],2,1,1,SUM(AC[[AB]:[DB]])))),""))</f>
        <v/>
      </c>
      <c r="DV111" t="str">
        <f>IF(OR(DV$5="",$S111=""),"",IFERROR(SUM(PRODUCT(INDEX(CMB[[BA_0O]:[BA_2O]],MATCH(ROUND(MIN(SUM(DV$4,$O111/1000),SUM($O111,DV$4/1000)),3),CMB[[Cmb_ID]:[Cmb_ID]],0),SUM(N(DV$1),N($R111),1)),CHOOSE(AC[[M]:[M]],1,1,0,AC[[AB]:[AB]])),PRODUCT(INDEX(CMB[[BD_0O]:[BD_2O]],MATCH(ROUND(MIN(SUM(DV$4,$O111/1000),SUM($O111,DV$4/1000)),3),CMB[[Cmb_ID]:[Cmb_ID]],0),SUM(N(DV$1),N($R111),1)),CHOOSE(AC[[M]:[M]],1,0,1,AC[[DB]:[DB]])),PRODUCT(SUM(ROUND(AVERAGE(VALUE(DV$3),VALUE($P111)),0),CHOOSE(IF(OR(DV$1,$R111),4,INDEX(CMB[[Res_Rare]:[Res_Rare]],MATCH(ROUND(MIN(SUM(DV$4,$O111/1000),SUM($O111,DV$4/1000)),3),CMB[[Cmb_ID]:[Cmb_ID]],0))),-1,-1,0,0)),IF(OR(DV$1,$R111),4,INDEX(CMB[[Cmb_Rare]:[Cmb_Rare]],MATCH(ROUND(MIN(SUM(DV$4,$O111/1000),SUM($O111,DV$4/1000)),3),CMB[[Cmb_ID]:[Cmb_ID]],0))),CHOOSE(AC[[M]:[M]],2,1,1,SUM(AC[[AB]:[DB]])))),""))</f>
        <v/>
      </c>
      <c r="DW111" t="str">
        <f>IF(OR(DW$5="",$S111=""),"",IFERROR(SUM(PRODUCT(INDEX(CMB[[BA_0O]:[BA_2O]],MATCH(ROUND(MIN(SUM(DW$4,$O111/1000),SUM($O111,DW$4/1000)),3),CMB[[Cmb_ID]:[Cmb_ID]],0),SUM(N(DW$1),N($R111),1)),CHOOSE(AC[[M]:[M]],1,1,0,AC[[AB]:[AB]])),PRODUCT(INDEX(CMB[[BD_0O]:[BD_2O]],MATCH(ROUND(MIN(SUM(DW$4,$O111/1000),SUM($O111,DW$4/1000)),3),CMB[[Cmb_ID]:[Cmb_ID]],0),SUM(N(DW$1),N($R111),1)),CHOOSE(AC[[M]:[M]],1,0,1,AC[[DB]:[DB]])),PRODUCT(SUM(ROUND(AVERAGE(VALUE(DW$3),VALUE($P111)),0),CHOOSE(IF(OR(DW$1,$R111),4,INDEX(CMB[[Res_Rare]:[Res_Rare]],MATCH(ROUND(MIN(SUM(DW$4,$O111/1000),SUM($O111,DW$4/1000)),3),CMB[[Cmb_ID]:[Cmb_ID]],0))),-1,-1,0,0)),IF(OR(DW$1,$R111),4,INDEX(CMB[[Cmb_Rare]:[Cmb_Rare]],MATCH(ROUND(MIN(SUM(DW$4,$O111/1000),SUM($O111,DW$4/1000)),3),CMB[[Cmb_ID]:[Cmb_ID]],0))),CHOOSE(AC[[M]:[M]],2,1,1,SUM(AC[[AB]:[DB]])))),""))</f>
        <v/>
      </c>
      <c r="DX111" t="str">
        <f>IF(OR(DX$5="",$S111=""),"",IFERROR(SUM(PRODUCT(INDEX(CMB[[BA_0O]:[BA_2O]],MATCH(ROUND(MIN(SUM(DX$4,$O111/1000),SUM($O111,DX$4/1000)),3),CMB[[Cmb_ID]:[Cmb_ID]],0),SUM(N(DX$1),N($R111),1)),CHOOSE(AC[[M]:[M]],1,1,0,AC[[AB]:[AB]])),PRODUCT(INDEX(CMB[[BD_0O]:[BD_2O]],MATCH(ROUND(MIN(SUM(DX$4,$O111/1000),SUM($O111,DX$4/1000)),3),CMB[[Cmb_ID]:[Cmb_ID]],0),SUM(N(DX$1),N($R111),1)),CHOOSE(AC[[M]:[M]],1,0,1,AC[[DB]:[DB]])),PRODUCT(SUM(ROUND(AVERAGE(VALUE(DX$3),VALUE($P111)),0),CHOOSE(IF(OR(DX$1,$R111),4,INDEX(CMB[[Res_Rare]:[Res_Rare]],MATCH(ROUND(MIN(SUM(DX$4,$O111/1000),SUM($O111,DX$4/1000)),3),CMB[[Cmb_ID]:[Cmb_ID]],0))),-1,-1,0,0)),IF(OR(DX$1,$R111),4,INDEX(CMB[[Cmb_Rare]:[Cmb_Rare]],MATCH(ROUND(MIN(SUM(DX$4,$O111/1000),SUM($O111,DX$4/1000)),3),CMB[[Cmb_ID]:[Cmb_ID]],0))),CHOOSE(AC[[M]:[M]],2,1,1,SUM(AC[[AB]:[DB]])))),""))</f>
        <v/>
      </c>
      <c r="DY111" t="str">
        <f>IF(OR(DY$5="",$S111=""),"",IFERROR(SUM(PRODUCT(INDEX(CMB[[BA_0O]:[BA_2O]],MATCH(ROUND(MIN(SUM(DY$4,$O111/1000),SUM($O111,DY$4/1000)),3),CMB[[Cmb_ID]:[Cmb_ID]],0),SUM(N(DY$1),N($R111),1)),CHOOSE(AC[[M]:[M]],1,1,0,AC[[AB]:[AB]])),PRODUCT(INDEX(CMB[[BD_0O]:[BD_2O]],MATCH(ROUND(MIN(SUM(DY$4,$O111/1000),SUM($O111,DY$4/1000)),3),CMB[[Cmb_ID]:[Cmb_ID]],0),SUM(N(DY$1),N($R111),1)),CHOOSE(AC[[M]:[M]],1,0,1,AC[[DB]:[DB]])),PRODUCT(SUM(ROUND(AVERAGE(VALUE(DY$3),VALUE($P111)),0),CHOOSE(IF(OR(DY$1,$R111),4,INDEX(CMB[[Res_Rare]:[Res_Rare]],MATCH(ROUND(MIN(SUM(DY$4,$O111/1000),SUM($O111,DY$4/1000)),3),CMB[[Cmb_ID]:[Cmb_ID]],0))),-1,-1,0,0)),IF(OR(DY$1,$R111),4,INDEX(CMB[[Cmb_Rare]:[Cmb_Rare]],MATCH(ROUND(MIN(SUM(DY$4,$O111/1000),SUM($O111,DY$4/1000)),3),CMB[[Cmb_ID]:[Cmb_ID]],0))),CHOOSE(AC[[M]:[M]],2,1,1,SUM(AC[[AB]:[DB]])))),""))</f>
        <v/>
      </c>
      <c r="DZ111" t="str">
        <f>IF(OR(DZ$5="",$S111=""),"",IFERROR(SUM(PRODUCT(INDEX(CMB[[BA_0O]:[BA_2O]],MATCH(ROUND(MIN(SUM(DZ$4,$O111/1000),SUM($O111,DZ$4/1000)),3),CMB[[Cmb_ID]:[Cmb_ID]],0),SUM(N(DZ$1),N($R111),1)),CHOOSE(AC[[M]:[M]],1,1,0,AC[[AB]:[AB]])),PRODUCT(INDEX(CMB[[BD_0O]:[BD_2O]],MATCH(ROUND(MIN(SUM(DZ$4,$O111/1000),SUM($O111,DZ$4/1000)),3),CMB[[Cmb_ID]:[Cmb_ID]],0),SUM(N(DZ$1),N($R111),1)),CHOOSE(AC[[M]:[M]],1,0,1,AC[[DB]:[DB]])),PRODUCT(SUM(ROUND(AVERAGE(VALUE(DZ$3),VALUE($P111)),0),CHOOSE(IF(OR(DZ$1,$R111),4,INDEX(CMB[[Res_Rare]:[Res_Rare]],MATCH(ROUND(MIN(SUM(DZ$4,$O111/1000),SUM($O111,DZ$4/1000)),3),CMB[[Cmb_ID]:[Cmb_ID]],0))),-1,-1,0,0)),IF(OR(DZ$1,$R111),4,INDEX(CMB[[Cmb_Rare]:[Cmb_Rare]],MATCH(ROUND(MIN(SUM(DZ$4,$O111/1000),SUM($O111,DZ$4/1000)),3),CMB[[Cmb_ID]:[Cmb_ID]],0))),CHOOSE(AC[[M]:[M]],2,1,1,SUM(AC[[AB]:[DB]])))),""))</f>
        <v/>
      </c>
      <c r="EA111" t="str">
        <f>IF(OR(EA$5="",$S111=""),"",IFERROR(SUM(PRODUCT(INDEX(CMB[[BA_0O]:[BA_2O]],MATCH(ROUND(MIN(SUM(EA$4,$O111/1000),SUM($O111,EA$4/1000)),3),CMB[[Cmb_ID]:[Cmb_ID]],0),SUM(N(EA$1),N($R111),1)),CHOOSE(AC[[M]:[M]],1,1,0,AC[[AB]:[AB]])),PRODUCT(INDEX(CMB[[BD_0O]:[BD_2O]],MATCH(ROUND(MIN(SUM(EA$4,$O111/1000),SUM($O111,EA$4/1000)),3),CMB[[Cmb_ID]:[Cmb_ID]],0),SUM(N(EA$1),N($R111),1)),CHOOSE(AC[[M]:[M]],1,0,1,AC[[DB]:[DB]])),PRODUCT(SUM(ROUND(AVERAGE(VALUE(EA$3),VALUE($P111)),0),CHOOSE(IF(OR(EA$1,$R111),4,INDEX(CMB[[Res_Rare]:[Res_Rare]],MATCH(ROUND(MIN(SUM(EA$4,$O111/1000),SUM($O111,EA$4/1000)),3),CMB[[Cmb_ID]:[Cmb_ID]],0))),-1,-1,0,0)),IF(OR(EA$1,$R111),4,INDEX(CMB[[Cmb_Rare]:[Cmb_Rare]],MATCH(ROUND(MIN(SUM(EA$4,$O111/1000),SUM($O111,EA$4/1000)),3),CMB[[Cmb_ID]:[Cmb_ID]],0))),CHOOSE(AC[[M]:[M]],2,1,1,SUM(AC[[AB]:[DB]])))),""))</f>
        <v/>
      </c>
      <c r="EB111" t="str">
        <f>IF(OR(EB$5="",$S111=""),"",IFERROR(SUM(PRODUCT(INDEX(CMB[[BA_0O]:[BA_2O]],MATCH(ROUND(MIN(SUM(EB$4,$O111/1000),SUM($O111,EB$4/1000)),3),CMB[[Cmb_ID]:[Cmb_ID]],0),SUM(N(EB$1),N($R111),1)),CHOOSE(AC[[M]:[M]],1,1,0,AC[[AB]:[AB]])),PRODUCT(INDEX(CMB[[BD_0O]:[BD_2O]],MATCH(ROUND(MIN(SUM(EB$4,$O111/1000),SUM($O111,EB$4/1000)),3),CMB[[Cmb_ID]:[Cmb_ID]],0),SUM(N(EB$1),N($R111),1)),CHOOSE(AC[[M]:[M]],1,0,1,AC[[DB]:[DB]])),PRODUCT(SUM(ROUND(AVERAGE(VALUE(EB$3),VALUE($P111)),0),CHOOSE(IF(OR(EB$1,$R111),4,INDEX(CMB[[Res_Rare]:[Res_Rare]],MATCH(ROUND(MIN(SUM(EB$4,$O111/1000),SUM($O111,EB$4/1000)),3),CMB[[Cmb_ID]:[Cmb_ID]],0))),-1,-1,0,0)),IF(OR(EB$1,$R111),4,INDEX(CMB[[Cmb_Rare]:[Cmb_Rare]],MATCH(ROUND(MIN(SUM(EB$4,$O111/1000),SUM($O111,EB$4/1000)),3),CMB[[Cmb_ID]:[Cmb_ID]],0))),CHOOSE(AC[[M]:[M]],2,1,1,SUM(AC[[AB]:[DB]])))),""))</f>
        <v/>
      </c>
      <c r="EC111" t="str">
        <f>IF(OR(EC$5="",$S111=""),"",IFERROR(SUM(PRODUCT(INDEX(CMB[[BA_0O]:[BA_2O]],MATCH(ROUND(MIN(SUM(EC$4,$O111/1000),SUM($O111,EC$4/1000)),3),CMB[[Cmb_ID]:[Cmb_ID]],0),SUM(N(EC$1),N($R111),1)),CHOOSE(AC[[M]:[M]],1,1,0,AC[[AB]:[AB]])),PRODUCT(INDEX(CMB[[BD_0O]:[BD_2O]],MATCH(ROUND(MIN(SUM(EC$4,$O111/1000),SUM($O111,EC$4/1000)),3),CMB[[Cmb_ID]:[Cmb_ID]],0),SUM(N(EC$1),N($R111),1)),CHOOSE(AC[[M]:[M]],1,0,1,AC[[DB]:[DB]])),PRODUCT(SUM(ROUND(AVERAGE(VALUE(EC$3),VALUE($P111)),0),CHOOSE(IF(OR(EC$1,$R111),4,INDEX(CMB[[Res_Rare]:[Res_Rare]],MATCH(ROUND(MIN(SUM(EC$4,$O111/1000),SUM($O111,EC$4/1000)),3),CMB[[Cmb_ID]:[Cmb_ID]],0))),-1,-1,0,0)),IF(OR(EC$1,$R111),4,INDEX(CMB[[Cmb_Rare]:[Cmb_Rare]],MATCH(ROUND(MIN(SUM(EC$4,$O111/1000),SUM($O111,EC$4/1000)),3),CMB[[Cmb_ID]:[Cmb_ID]],0))),CHOOSE(AC[[M]:[M]],2,1,1,SUM(AC[[AB]:[DB]])))),""))</f>
        <v/>
      </c>
      <c r="ED111" t="str">
        <f>IF(OR(ED$5="",$S111=""),"",IFERROR(SUM(PRODUCT(INDEX(CMB[[BA_0O]:[BA_2O]],MATCH(ROUND(MIN(SUM(ED$4,$O111/1000),SUM($O111,ED$4/1000)),3),CMB[[Cmb_ID]:[Cmb_ID]],0),SUM(N(ED$1),N($R111),1)),CHOOSE(AC[[M]:[M]],1,1,0,AC[[AB]:[AB]])),PRODUCT(INDEX(CMB[[BD_0O]:[BD_2O]],MATCH(ROUND(MIN(SUM(ED$4,$O111/1000),SUM($O111,ED$4/1000)),3),CMB[[Cmb_ID]:[Cmb_ID]],0),SUM(N(ED$1),N($R111),1)),CHOOSE(AC[[M]:[M]],1,0,1,AC[[DB]:[DB]])),PRODUCT(SUM(ROUND(AVERAGE(VALUE(ED$3),VALUE($P111)),0),CHOOSE(IF(OR(ED$1,$R111),4,INDEX(CMB[[Res_Rare]:[Res_Rare]],MATCH(ROUND(MIN(SUM(ED$4,$O111/1000),SUM($O111,ED$4/1000)),3),CMB[[Cmb_ID]:[Cmb_ID]],0))),-1,-1,0,0)),IF(OR(ED$1,$R111),4,INDEX(CMB[[Cmb_Rare]:[Cmb_Rare]],MATCH(ROUND(MIN(SUM(ED$4,$O111/1000),SUM($O111,ED$4/1000)),3),CMB[[Cmb_ID]:[Cmb_ID]],0))),CHOOSE(AC[[M]:[M]],2,1,1,SUM(AC[[AB]:[DB]])))),""))</f>
        <v/>
      </c>
      <c r="EE111" t="str">
        <f>IF(OR(EE$5="",$S111=""),"",IFERROR(SUM(PRODUCT(INDEX(CMB[[BA_0O]:[BA_2O]],MATCH(ROUND(MIN(SUM(EE$4,$O111/1000),SUM($O111,EE$4/1000)),3),CMB[[Cmb_ID]:[Cmb_ID]],0),SUM(N(EE$1),N($R111),1)),CHOOSE(AC[[M]:[M]],1,1,0,AC[[AB]:[AB]])),PRODUCT(INDEX(CMB[[BD_0O]:[BD_2O]],MATCH(ROUND(MIN(SUM(EE$4,$O111/1000),SUM($O111,EE$4/1000)),3),CMB[[Cmb_ID]:[Cmb_ID]],0),SUM(N(EE$1),N($R111),1)),CHOOSE(AC[[M]:[M]],1,0,1,AC[[DB]:[DB]])),PRODUCT(SUM(ROUND(AVERAGE(VALUE(EE$3),VALUE($P111)),0),CHOOSE(IF(OR(EE$1,$R111),4,INDEX(CMB[[Res_Rare]:[Res_Rare]],MATCH(ROUND(MIN(SUM(EE$4,$O111/1000),SUM($O111,EE$4/1000)),3),CMB[[Cmb_ID]:[Cmb_ID]],0))),-1,-1,0,0)),IF(OR(EE$1,$R111),4,INDEX(CMB[[Cmb_Rare]:[Cmb_Rare]],MATCH(ROUND(MIN(SUM(EE$4,$O111/1000),SUM($O111,EE$4/1000)),3),CMB[[Cmb_ID]:[Cmb_ID]],0))),CHOOSE(AC[[M]:[M]],2,1,1,SUM(AC[[AB]:[DB]])))),""))</f>
        <v/>
      </c>
      <c r="EF111" t="str">
        <f>IF(OR(EF$5="",$S111=""),"",IFERROR(SUM(PRODUCT(INDEX(CMB[[BA_0O]:[BA_2O]],MATCH(ROUND(MIN(SUM(EF$4,$O111/1000),SUM($O111,EF$4/1000)),3),CMB[[Cmb_ID]:[Cmb_ID]],0),SUM(N(EF$1),N($R111),1)),CHOOSE(AC[[M]:[M]],1,1,0,AC[[AB]:[AB]])),PRODUCT(INDEX(CMB[[BD_0O]:[BD_2O]],MATCH(ROUND(MIN(SUM(EF$4,$O111/1000),SUM($O111,EF$4/1000)),3),CMB[[Cmb_ID]:[Cmb_ID]],0),SUM(N(EF$1),N($R111),1)),CHOOSE(AC[[M]:[M]],1,0,1,AC[[DB]:[DB]])),PRODUCT(SUM(ROUND(AVERAGE(VALUE(EF$3),VALUE($P111)),0),CHOOSE(IF(OR(EF$1,$R111),4,INDEX(CMB[[Res_Rare]:[Res_Rare]],MATCH(ROUND(MIN(SUM(EF$4,$O111/1000),SUM($O111,EF$4/1000)),3),CMB[[Cmb_ID]:[Cmb_ID]],0))),-1,-1,0,0)),IF(OR(EF$1,$R111),4,INDEX(CMB[[Cmb_Rare]:[Cmb_Rare]],MATCH(ROUND(MIN(SUM(EF$4,$O111/1000),SUM($O111,EF$4/1000)),3),CMB[[Cmb_ID]:[Cmb_ID]],0))),CHOOSE(AC[[M]:[M]],2,1,1,SUM(AC[[AB]:[DB]])))),""))</f>
        <v/>
      </c>
      <c r="EG111" t="str">
        <f>IF(OR(EG$5="",$S111=""),"",IFERROR(SUM(PRODUCT(INDEX(CMB[[BA_0O]:[BA_2O]],MATCH(ROUND(MIN(SUM(EG$4,$O111/1000),SUM($O111,EG$4/1000)),3),CMB[[Cmb_ID]:[Cmb_ID]],0),SUM(N(EG$1),N($R111),1)),CHOOSE(AC[[M]:[M]],1,1,0,AC[[AB]:[AB]])),PRODUCT(INDEX(CMB[[BD_0O]:[BD_2O]],MATCH(ROUND(MIN(SUM(EG$4,$O111/1000),SUM($O111,EG$4/1000)),3),CMB[[Cmb_ID]:[Cmb_ID]],0),SUM(N(EG$1),N($R111),1)),CHOOSE(AC[[M]:[M]],1,0,1,AC[[DB]:[DB]])),PRODUCT(SUM(ROUND(AVERAGE(VALUE(EG$3),VALUE($P111)),0),CHOOSE(IF(OR(EG$1,$R111),4,INDEX(CMB[[Res_Rare]:[Res_Rare]],MATCH(ROUND(MIN(SUM(EG$4,$O111/1000),SUM($O111,EG$4/1000)),3),CMB[[Cmb_ID]:[Cmb_ID]],0))),-1,-1,0,0)),IF(OR(EG$1,$R111),4,INDEX(CMB[[Cmb_Rare]:[Cmb_Rare]],MATCH(ROUND(MIN(SUM(EG$4,$O111/1000),SUM($O111,EG$4/1000)),3),CMB[[Cmb_ID]:[Cmb_ID]],0))),CHOOSE(AC[[M]:[M]],2,1,1,SUM(AC[[AB]:[DB]])))),""))</f>
        <v/>
      </c>
      <c r="EH111" t="str">
        <f>IF(OR(EH$5="",$S111=""),"",IFERROR(SUM(PRODUCT(INDEX(CMB[[BA_0O]:[BA_2O]],MATCH(ROUND(MIN(SUM(EH$4,$O111/1000),SUM($O111,EH$4/1000)),3),CMB[[Cmb_ID]:[Cmb_ID]],0),SUM(N(EH$1),N($R111),1)),CHOOSE(AC[[M]:[M]],1,1,0,AC[[AB]:[AB]])),PRODUCT(INDEX(CMB[[BD_0O]:[BD_2O]],MATCH(ROUND(MIN(SUM(EH$4,$O111/1000),SUM($O111,EH$4/1000)),3),CMB[[Cmb_ID]:[Cmb_ID]],0),SUM(N(EH$1),N($R111),1)),CHOOSE(AC[[M]:[M]],1,0,1,AC[[DB]:[DB]])),PRODUCT(SUM(ROUND(AVERAGE(VALUE(EH$3),VALUE($P111)),0),CHOOSE(IF(OR(EH$1,$R111),4,INDEX(CMB[[Res_Rare]:[Res_Rare]],MATCH(ROUND(MIN(SUM(EH$4,$O111/1000),SUM($O111,EH$4/1000)),3),CMB[[Cmb_ID]:[Cmb_ID]],0))),-1,-1,0,0)),IF(OR(EH$1,$R111),4,INDEX(CMB[[Cmb_Rare]:[Cmb_Rare]],MATCH(ROUND(MIN(SUM(EH$4,$O111/1000),SUM($O111,EH$4/1000)),3),CMB[[Cmb_ID]:[Cmb_ID]],0))),CHOOSE(AC[[M]:[M]],2,1,1,SUM(AC[[AB]:[DB]])))),""))</f>
        <v/>
      </c>
      <c r="EI111" t="str">
        <f>IF(OR(EI$5="",$S111=""),"",IFERROR(SUM(PRODUCT(INDEX(CMB[[BA_0O]:[BA_2O]],MATCH(ROUND(MIN(SUM(EI$4,$O111/1000),SUM($O111,EI$4/1000)),3),CMB[[Cmb_ID]:[Cmb_ID]],0),SUM(N(EI$1),N($R111),1)),CHOOSE(AC[[M]:[M]],1,1,0,AC[[AB]:[AB]])),PRODUCT(INDEX(CMB[[BD_0O]:[BD_2O]],MATCH(ROUND(MIN(SUM(EI$4,$O111/1000),SUM($O111,EI$4/1000)),3),CMB[[Cmb_ID]:[Cmb_ID]],0),SUM(N(EI$1),N($R111),1)),CHOOSE(AC[[M]:[M]],1,0,1,AC[[DB]:[DB]])),PRODUCT(SUM(ROUND(AVERAGE(VALUE(EI$3),VALUE($P111)),0),CHOOSE(IF(OR(EI$1,$R111),4,INDEX(CMB[[Res_Rare]:[Res_Rare]],MATCH(ROUND(MIN(SUM(EI$4,$O111/1000),SUM($O111,EI$4/1000)),3),CMB[[Cmb_ID]:[Cmb_ID]],0))),-1,-1,0,0)),IF(OR(EI$1,$R111),4,INDEX(CMB[[Cmb_Rare]:[Cmb_Rare]],MATCH(ROUND(MIN(SUM(EI$4,$O111/1000),SUM($O111,EI$4/1000)),3),CMB[[Cmb_ID]:[Cmb_ID]],0))),CHOOSE(AC[[M]:[M]],2,1,1,SUM(AC[[AB]:[DB]])))),""))</f>
        <v/>
      </c>
      <c r="EJ111" t="str">
        <f>IF(OR(EJ$5="",$S111=""),"",IFERROR(SUM(PRODUCT(INDEX(CMB[[BA_0O]:[BA_2O]],MATCH(ROUND(MIN(SUM(EJ$4,$O111/1000),SUM($O111,EJ$4/1000)),3),CMB[[Cmb_ID]:[Cmb_ID]],0),SUM(N(EJ$1),N($R111),1)),CHOOSE(AC[[M]:[M]],1,1,0,AC[[AB]:[AB]])),PRODUCT(INDEX(CMB[[BD_0O]:[BD_2O]],MATCH(ROUND(MIN(SUM(EJ$4,$O111/1000),SUM($O111,EJ$4/1000)),3),CMB[[Cmb_ID]:[Cmb_ID]],0),SUM(N(EJ$1),N($R111),1)),CHOOSE(AC[[M]:[M]],1,0,1,AC[[DB]:[DB]])),PRODUCT(SUM(ROUND(AVERAGE(VALUE(EJ$3),VALUE($P111)),0),CHOOSE(IF(OR(EJ$1,$R111),4,INDEX(CMB[[Res_Rare]:[Res_Rare]],MATCH(ROUND(MIN(SUM(EJ$4,$O111/1000),SUM($O111,EJ$4/1000)),3),CMB[[Cmb_ID]:[Cmb_ID]],0))),-1,-1,0,0)),IF(OR(EJ$1,$R111),4,INDEX(CMB[[Cmb_Rare]:[Cmb_Rare]],MATCH(ROUND(MIN(SUM(EJ$4,$O111/1000),SUM($O111,EJ$4/1000)),3),CMB[[Cmb_ID]:[Cmb_ID]],0))),CHOOSE(AC[[M]:[M]],2,1,1,SUM(AC[[AB]:[DB]])))),""))</f>
        <v/>
      </c>
      <c r="EK111" t="str">
        <f>IF(OR(EK$5="",$S111=""),"",IFERROR(SUM(PRODUCT(INDEX(CMB[[BA_0O]:[BA_2O]],MATCH(ROUND(MIN(SUM(EK$4,$O111/1000),SUM($O111,EK$4/1000)),3),CMB[[Cmb_ID]:[Cmb_ID]],0),SUM(N(EK$1),N($R111),1)),CHOOSE(AC[[M]:[M]],1,1,0,AC[[AB]:[AB]])),PRODUCT(INDEX(CMB[[BD_0O]:[BD_2O]],MATCH(ROUND(MIN(SUM(EK$4,$O111/1000),SUM($O111,EK$4/1000)),3),CMB[[Cmb_ID]:[Cmb_ID]],0),SUM(N(EK$1),N($R111),1)),CHOOSE(AC[[M]:[M]],1,0,1,AC[[DB]:[DB]])),PRODUCT(SUM(ROUND(AVERAGE(VALUE(EK$3),VALUE($P111)),0),CHOOSE(IF(OR(EK$1,$R111),4,INDEX(CMB[[Res_Rare]:[Res_Rare]],MATCH(ROUND(MIN(SUM(EK$4,$O111/1000),SUM($O111,EK$4/1000)),3),CMB[[Cmb_ID]:[Cmb_ID]],0))),-1,-1,0,0)),IF(OR(EK$1,$R111),4,INDEX(CMB[[Cmb_Rare]:[Cmb_Rare]],MATCH(ROUND(MIN(SUM(EK$4,$O111/1000),SUM($O111,EK$4/1000)),3),CMB[[Cmb_ID]:[Cmb_ID]],0))),CHOOSE(AC[[M]:[M]],2,1,1,SUM(AC[[AB]:[DB]])))),""))</f>
        <v/>
      </c>
      <c r="EL111" t="str">
        <f>IF(OR(EL$5="",$S111=""),"",IFERROR(SUM(PRODUCT(INDEX(CMB[[BA_0O]:[BA_2O]],MATCH(ROUND(MIN(SUM(EL$4,$O111/1000),SUM($O111,EL$4/1000)),3),CMB[[Cmb_ID]:[Cmb_ID]],0),SUM(N(EL$1),N($R111),1)),CHOOSE(AC[[M]:[M]],1,1,0,AC[[AB]:[AB]])),PRODUCT(INDEX(CMB[[BD_0O]:[BD_2O]],MATCH(ROUND(MIN(SUM(EL$4,$O111/1000),SUM($O111,EL$4/1000)),3),CMB[[Cmb_ID]:[Cmb_ID]],0),SUM(N(EL$1),N($R111),1)),CHOOSE(AC[[M]:[M]],1,0,1,AC[[DB]:[DB]])),PRODUCT(SUM(ROUND(AVERAGE(VALUE(EL$3),VALUE($P111)),0),CHOOSE(IF(OR(EL$1,$R111),4,INDEX(CMB[[Res_Rare]:[Res_Rare]],MATCH(ROUND(MIN(SUM(EL$4,$O111/1000),SUM($O111,EL$4/1000)),3),CMB[[Cmb_ID]:[Cmb_ID]],0))),-1,-1,0,0)),IF(OR(EL$1,$R111),4,INDEX(CMB[[Cmb_Rare]:[Cmb_Rare]],MATCH(ROUND(MIN(SUM(EL$4,$O111/1000),SUM($O111,EL$4/1000)),3),CMB[[Cmb_ID]:[Cmb_ID]],0))),CHOOSE(AC[[M]:[M]],2,1,1,SUM(AC[[AB]:[DB]])))),""))</f>
        <v/>
      </c>
      <c r="EM111" t="str">
        <f>IF(OR(EM$5="",$S111=""),"",IFERROR(SUM(PRODUCT(INDEX(CMB[[BA_0O]:[BA_2O]],MATCH(ROUND(MIN(SUM(EM$4,$O111/1000),SUM($O111,EM$4/1000)),3),CMB[[Cmb_ID]:[Cmb_ID]],0),SUM(N(EM$1),N($R111),1)),CHOOSE(AC[[M]:[M]],1,1,0,AC[[AB]:[AB]])),PRODUCT(INDEX(CMB[[BD_0O]:[BD_2O]],MATCH(ROUND(MIN(SUM(EM$4,$O111/1000),SUM($O111,EM$4/1000)),3),CMB[[Cmb_ID]:[Cmb_ID]],0),SUM(N(EM$1),N($R111),1)),CHOOSE(AC[[M]:[M]],1,0,1,AC[[DB]:[DB]])),PRODUCT(SUM(ROUND(AVERAGE(VALUE(EM$3),VALUE($P111)),0),CHOOSE(IF(OR(EM$1,$R111),4,INDEX(CMB[[Res_Rare]:[Res_Rare]],MATCH(ROUND(MIN(SUM(EM$4,$O111/1000),SUM($O111,EM$4/1000)),3),CMB[[Cmb_ID]:[Cmb_ID]],0))),-1,-1,0,0)),IF(OR(EM$1,$R111),4,INDEX(CMB[[Cmb_Rare]:[Cmb_Rare]],MATCH(ROUND(MIN(SUM(EM$4,$O111/1000),SUM($O111,EM$4/1000)),3),CMB[[Cmb_ID]:[Cmb_ID]],0))),CHOOSE(AC[[M]:[M]],2,1,1,SUM(AC[[AB]:[DB]])))),""))</f>
        <v/>
      </c>
      <c r="EN111" t="str">
        <f>IF(OR(EN$5="",$S111=""),"",IFERROR(SUM(PRODUCT(INDEX(CMB[[BA_0O]:[BA_2O]],MATCH(ROUND(MIN(SUM(EN$4,$O111/1000),SUM($O111,EN$4/1000)),3),CMB[[Cmb_ID]:[Cmb_ID]],0),SUM(N(EN$1),N($R111),1)),CHOOSE(AC[[M]:[M]],1,1,0,AC[[AB]:[AB]])),PRODUCT(INDEX(CMB[[BD_0O]:[BD_2O]],MATCH(ROUND(MIN(SUM(EN$4,$O111/1000),SUM($O111,EN$4/1000)),3),CMB[[Cmb_ID]:[Cmb_ID]],0),SUM(N(EN$1),N($R111),1)),CHOOSE(AC[[M]:[M]],1,0,1,AC[[DB]:[DB]])),PRODUCT(SUM(ROUND(AVERAGE(VALUE(EN$3),VALUE($P111)),0),CHOOSE(IF(OR(EN$1,$R111),4,INDEX(CMB[[Res_Rare]:[Res_Rare]],MATCH(ROUND(MIN(SUM(EN$4,$O111/1000),SUM($O111,EN$4/1000)),3),CMB[[Cmb_ID]:[Cmb_ID]],0))),-1,-1,0,0)),IF(OR(EN$1,$R111),4,INDEX(CMB[[Cmb_Rare]:[Cmb_Rare]],MATCH(ROUND(MIN(SUM(EN$4,$O111/1000),SUM($O111,EN$4/1000)),3),CMB[[Cmb_ID]:[Cmb_ID]],0))),CHOOSE(AC[[M]:[M]],2,1,1,SUM(AC[[AB]:[DB]])))),""))</f>
        <v/>
      </c>
      <c r="EO111" t="str">
        <f>IF(OR(EO$5="",$S111=""),"",IFERROR(SUM(PRODUCT(INDEX(CMB[[BA_0O]:[BA_2O]],MATCH(ROUND(MIN(SUM(EO$4,$O111/1000),SUM($O111,EO$4/1000)),3),CMB[[Cmb_ID]:[Cmb_ID]],0),SUM(N(EO$1),N($R111),1)),CHOOSE(AC[[M]:[M]],1,1,0,AC[[AB]:[AB]])),PRODUCT(INDEX(CMB[[BD_0O]:[BD_2O]],MATCH(ROUND(MIN(SUM(EO$4,$O111/1000),SUM($O111,EO$4/1000)),3),CMB[[Cmb_ID]:[Cmb_ID]],0),SUM(N(EO$1),N($R111),1)),CHOOSE(AC[[M]:[M]],1,0,1,AC[[DB]:[DB]])),PRODUCT(SUM(ROUND(AVERAGE(VALUE(EO$3),VALUE($P111)),0),CHOOSE(IF(OR(EO$1,$R111),4,INDEX(CMB[[Res_Rare]:[Res_Rare]],MATCH(ROUND(MIN(SUM(EO$4,$O111/1000),SUM($O111,EO$4/1000)),3),CMB[[Cmb_ID]:[Cmb_ID]],0))),-1,-1,0,0)),IF(OR(EO$1,$R111),4,INDEX(CMB[[Cmb_Rare]:[Cmb_Rare]],MATCH(ROUND(MIN(SUM(EO$4,$O111/1000),SUM($O111,EO$4/1000)),3),CMB[[Cmb_ID]:[Cmb_ID]],0))),CHOOSE(AC[[M]:[M]],2,1,1,SUM(AC[[AB]:[DB]])))),""))</f>
        <v/>
      </c>
      <c r="EP111" t="str">
        <f>IF(OR(EP$5="",$S111=""),"",IFERROR(SUM(PRODUCT(INDEX(CMB[[BA_0O]:[BA_2O]],MATCH(ROUND(MIN(SUM(EP$4,$O111/1000),SUM($O111,EP$4/1000)),3),CMB[[Cmb_ID]:[Cmb_ID]],0),SUM(N(EP$1),N($R111),1)),CHOOSE(AC[[M]:[M]],1,1,0,AC[[AB]:[AB]])),PRODUCT(INDEX(CMB[[BD_0O]:[BD_2O]],MATCH(ROUND(MIN(SUM(EP$4,$O111/1000),SUM($O111,EP$4/1000)),3),CMB[[Cmb_ID]:[Cmb_ID]],0),SUM(N(EP$1),N($R111),1)),CHOOSE(AC[[M]:[M]],1,0,1,AC[[DB]:[DB]])),PRODUCT(SUM(ROUND(AVERAGE(VALUE(EP$3),VALUE($P111)),0),CHOOSE(IF(OR(EP$1,$R111),4,INDEX(CMB[[Res_Rare]:[Res_Rare]],MATCH(ROUND(MIN(SUM(EP$4,$O111/1000),SUM($O111,EP$4/1000)),3),CMB[[Cmb_ID]:[Cmb_ID]],0))),-1,-1,0,0)),IF(OR(EP$1,$R111),4,INDEX(CMB[[Cmb_Rare]:[Cmb_Rare]],MATCH(ROUND(MIN(SUM(EP$4,$O111/1000),SUM($O111,EP$4/1000)),3),CMB[[Cmb_ID]:[Cmb_ID]],0))),CHOOSE(AC[[M]:[M]],2,1,1,SUM(AC[[AB]:[DB]])))),""))</f>
        <v/>
      </c>
      <c r="EQ111" t="str">
        <f>IF(OR(EQ$5="",$S111=""),"",IFERROR(SUM(PRODUCT(INDEX(CMB[[BA_0O]:[BA_2O]],MATCH(ROUND(MIN(SUM(EQ$4,$O111/1000),SUM($O111,EQ$4/1000)),3),CMB[[Cmb_ID]:[Cmb_ID]],0),SUM(N(EQ$1),N($R111),1)),CHOOSE(AC[[M]:[M]],1,1,0,AC[[AB]:[AB]])),PRODUCT(INDEX(CMB[[BD_0O]:[BD_2O]],MATCH(ROUND(MIN(SUM(EQ$4,$O111/1000),SUM($O111,EQ$4/1000)),3),CMB[[Cmb_ID]:[Cmb_ID]],0),SUM(N(EQ$1),N($R111),1)),CHOOSE(AC[[M]:[M]],1,0,1,AC[[DB]:[DB]])),PRODUCT(SUM(ROUND(AVERAGE(VALUE(EQ$3),VALUE($P111)),0),CHOOSE(IF(OR(EQ$1,$R111),4,INDEX(CMB[[Res_Rare]:[Res_Rare]],MATCH(ROUND(MIN(SUM(EQ$4,$O111/1000),SUM($O111,EQ$4/1000)),3),CMB[[Cmb_ID]:[Cmb_ID]],0))),-1,-1,0,0)),IF(OR(EQ$1,$R111),4,INDEX(CMB[[Cmb_Rare]:[Cmb_Rare]],MATCH(ROUND(MIN(SUM(EQ$4,$O111/1000),SUM($O111,EQ$4/1000)),3),CMB[[Cmb_ID]:[Cmb_ID]],0))),CHOOSE(AC[[M]:[M]],2,1,1,SUM(AC[[AB]:[DB]])))),""))</f>
        <v/>
      </c>
      <c r="ER111" t="str">
        <f>IF(OR(ER$5="",$S111=""),"",IFERROR(SUM(PRODUCT(INDEX(CMB[[BA_0O]:[BA_2O]],MATCH(ROUND(MIN(SUM(ER$4,$O111/1000),SUM($O111,ER$4/1000)),3),CMB[[Cmb_ID]:[Cmb_ID]],0),SUM(N(ER$1),N($R111),1)),CHOOSE(AC[[M]:[M]],1,1,0,AC[[AB]:[AB]])),PRODUCT(INDEX(CMB[[BD_0O]:[BD_2O]],MATCH(ROUND(MIN(SUM(ER$4,$O111/1000),SUM($O111,ER$4/1000)),3),CMB[[Cmb_ID]:[Cmb_ID]],0),SUM(N(ER$1),N($R111),1)),CHOOSE(AC[[M]:[M]],1,0,1,AC[[DB]:[DB]])),PRODUCT(SUM(ROUND(AVERAGE(VALUE(ER$3),VALUE($P111)),0),CHOOSE(IF(OR(ER$1,$R111),4,INDEX(CMB[[Res_Rare]:[Res_Rare]],MATCH(ROUND(MIN(SUM(ER$4,$O111/1000),SUM($O111,ER$4/1000)),3),CMB[[Cmb_ID]:[Cmb_ID]],0))),-1,-1,0,0)),IF(OR(ER$1,$R111),4,INDEX(CMB[[Cmb_Rare]:[Cmb_Rare]],MATCH(ROUND(MIN(SUM(ER$4,$O111/1000),SUM($O111,ER$4/1000)),3),CMB[[Cmb_ID]:[Cmb_ID]],0))),CHOOSE(AC[[M]:[M]],2,1,1,SUM(AC[[AB]:[DB]])))),""))</f>
        <v/>
      </c>
      <c r="ES111" t="str">
        <f>IF(OR(ES$5="",$S111=""),"",IFERROR(SUM(PRODUCT(INDEX(CMB[[BA_0O]:[BA_2O]],MATCH(ROUND(MIN(SUM(ES$4,$O111/1000),SUM($O111,ES$4/1000)),3),CMB[[Cmb_ID]:[Cmb_ID]],0),SUM(N(ES$1),N($R111),1)),CHOOSE(AC[[M]:[M]],1,1,0,AC[[AB]:[AB]])),PRODUCT(INDEX(CMB[[BD_0O]:[BD_2O]],MATCH(ROUND(MIN(SUM(ES$4,$O111/1000),SUM($O111,ES$4/1000)),3),CMB[[Cmb_ID]:[Cmb_ID]],0),SUM(N(ES$1),N($R111),1)),CHOOSE(AC[[M]:[M]],1,0,1,AC[[DB]:[DB]])),PRODUCT(SUM(ROUND(AVERAGE(VALUE(ES$3),VALUE($P111)),0),CHOOSE(IF(OR(ES$1,$R111),4,INDEX(CMB[[Res_Rare]:[Res_Rare]],MATCH(ROUND(MIN(SUM(ES$4,$O111/1000),SUM($O111,ES$4/1000)),3),CMB[[Cmb_ID]:[Cmb_ID]],0))),-1,-1,0,0)),IF(OR(ES$1,$R111),4,INDEX(CMB[[Cmb_Rare]:[Cmb_Rare]],MATCH(ROUND(MIN(SUM(ES$4,$O111/1000),SUM($O111,ES$4/1000)),3),CMB[[Cmb_ID]:[Cmb_ID]],0))),CHOOSE(AC[[M]:[M]],2,1,1,SUM(AC[[AB]:[DB]])))),""))</f>
        <v/>
      </c>
      <c r="ET111" t="str">
        <f>IF(OR(ET$5="",$S111=""),"",IFERROR(SUM(PRODUCT(INDEX(CMB[[BA_0O]:[BA_2O]],MATCH(ROUND(MIN(SUM(ET$4,$O111/1000),SUM($O111,ET$4/1000)),3),CMB[[Cmb_ID]:[Cmb_ID]],0),SUM(N(ET$1),N($R111),1)),CHOOSE(AC[[M]:[M]],1,1,0,AC[[AB]:[AB]])),PRODUCT(INDEX(CMB[[BD_0O]:[BD_2O]],MATCH(ROUND(MIN(SUM(ET$4,$O111/1000),SUM($O111,ET$4/1000)),3),CMB[[Cmb_ID]:[Cmb_ID]],0),SUM(N(ET$1),N($R111),1)),CHOOSE(AC[[M]:[M]],1,0,1,AC[[DB]:[DB]])),PRODUCT(SUM(ROUND(AVERAGE(VALUE(ET$3),VALUE($P111)),0),CHOOSE(IF(OR(ET$1,$R111),4,INDEX(CMB[[Res_Rare]:[Res_Rare]],MATCH(ROUND(MIN(SUM(ET$4,$O111/1000),SUM($O111,ET$4/1000)),3),CMB[[Cmb_ID]:[Cmb_ID]],0))),-1,-1,0,0)),IF(OR(ET$1,$R111),4,INDEX(CMB[[Cmb_Rare]:[Cmb_Rare]],MATCH(ROUND(MIN(SUM(ET$4,$O111/1000),SUM($O111,ET$4/1000)),3),CMB[[Cmb_ID]:[Cmb_ID]],0))),CHOOSE(AC[[M]:[M]],2,1,1,SUM(AC[[AB]:[DB]])))),""))</f>
        <v/>
      </c>
      <c r="EU111" t="str">
        <f>IF(OR(EU$5="",$S111=""),"",IFERROR(SUM(PRODUCT(INDEX(CMB[[BA_0O]:[BA_2O]],MATCH(ROUND(MIN(SUM(EU$4,$O111/1000),SUM($O111,EU$4/1000)),3),CMB[[Cmb_ID]:[Cmb_ID]],0),SUM(N(EU$1),N($R111),1)),CHOOSE(AC[[M]:[M]],1,1,0,AC[[AB]:[AB]])),PRODUCT(INDEX(CMB[[BD_0O]:[BD_2O]],MATCH(ROUND(MIN(SUM(EU$4,$O111/1000),SUM($O111,EU$4/1000)),3),CMB[[Cmb_ID]:[Cmb_ID]],0),SUM(N(EU$1),N($R111),1)),CHOOSE(AC[[M]:[M]],1,0,1,AC[[DB]:[DB]])),PRODUCT(SUM(ROUND(AVERAGE(VALUE(EU$3),VALUE($P111)),0),CHOOSE(IF(OR(EU$1,$R111),4,INDEX(CMB[[Res_Rare]:[Res_Rare]],MATCH(ROUND(MIN(SUM(EU$4,$O111/1000),SUM($O111,EU$4/1000)),3),CMB[[Cmb_ID]:[Cmb_ID]],0))),-1,-1,0,0)),IF(OR(EU$1,$R111),4,INDEX(CMB[[Cmb_Rare]:[Cmb_Rare]],MATCH(ROUND(MIN(SUM(EU$4,$O111/1000),SUM($O111,EU$4/1000)),3),CMB[[Cmb_ID]:[Cmb_ID]],0))),CHOOSE(AC[[M]:[M]],2,1,1,SUM(AC[[AB]:[DB]])))),""))</f>
        <v/>
      </c>
      <c r="EV111" t="str">
        <f>IF(OR(EV$5="",$S111=""),"",IFERROR(SUM(PRODUCT(INDEX(CMB[[BA_0O]:[BA_2O]],MATCH(ROUND(MIN(SUM(EV$4,$O111/1000),SUM($O111,EV$4/1000)),3),CMB[[Cmb_ID]:[Cmb_ID]],0),SUM(N(EV$1),N($R111),1)),CHOOSE(AC[[M]:[M]],1,1,0,AC[[AB]:[AB]])),PRODUCT(INDEX(CMB[[BD_0O]:[BD_2O]],MATCH(ROUND(MIN(SUM(EV$4,$O111/1000),SUM($O111,EV$4/1000)),3),CMB[[Cmb_ID]:[Cmb_ID]],0),SUM(N(EV$1),N($R111),1)),CHOOSE(AC[[M]:[M]],1,0,1,AC[[DB]:[DB]])),PRODUCT(SUM(ROUND(AVERAGE(VALUE(EV$3),VALUE($P111)),0),CHOOSE(IF(OR(EV$1,$R111),4,INDEX(CMB[[Res_Rare]:[Res_Rare]],MATCH(ROUND(MIN(SUM(EV$4,$O111/1000),SUM($O111,EV$4/1000)),3),CMB[[Cmb_ID]:[Cmb_ID]],0))),-1,-1,0,0)),IF(OR(EV$1,$R111),4,INDEX(CMB[[Cmb_Rare]:[Cmb_Rare]],MATCH(ROUND(MIN(SUM(EV$4,$O111/1000),SUM($O111,EV$4/1000)),3),CMB[[Cmb_ID]:[Cmb_ID]],0))),CHOOSE(AC[[M]:[M]],2,1,1,SUM(AC[[AB]:[DB]])))),""))</f>
        <v/>
      </c>
      <c r="EW111" t="str">
        <f>IF(OR(EW$5="",$S111=""),"",IFERROR(SUM(PRODUCT(INDEX(CMB[[BA_0O]:[BA_2O]],MATCH(ROUND(MIN(SUM(EW$4,$O111/1000),SUM($O111,EW$4/1000)),3),CMB[[Cmb_ID]:[Cmb_ID]],0),SUM(N(EW$1),N($R111),1)),CHOOSE(AC[[M]:[M]],1,1,0,AC[[AB]:[AB]])),PRODUCT(INDEX(CMB[[BD_0O]:[BD_2O]],MATCH(ROUND(MIN(SUM(EW$4,$O111/1000),SUM($O111,EW$4/1000)),3),CMB[[Cmb_ID]:[Cmb_ID]],0),SUM(N(EW$1),N($R111),1)),CHOOSE(AC[[M]:[M]],1,0,1,AC[[DB]:[DB]])),PRODUCT(SUM(ROUND(AVERAGE(VALUE(EW$3),VALUE($P111)),0),CHOOSE(IF(OR(EW$1,$R111),4,INDEX(CMB[[Res_Rare]:[Res_Rare]],MATCH(ROUND(MIN(SUM(EW$4,$O111/1000),SUM($O111,EW$4/1000)),3),CMB[[Cmb_ID]:[Cmb_ID]],0))),-1,-1,0,0)),IF(OR(EW$1,$R111),4,INDEX(CMB[[Cmb_Rare]:[Cmb_Rare]],MATCH(ROUND(MIN(SUM(EW$4,$O111/1000),SUM($O111,EW$4/1000)),3),CMB[[Cmb_ID]:[Cmb_ID]],0))),CHOOSE(AC[[M]:[M]],2,1,1,SUM(AC[[AB]:[DB]])))),""))</f>
        <v/>
      </c>
      <c r="EX111" t="str">
        <f>IF(OR(EX$5="",$S111=""),"",IFERROR(SUM(PRODUCT(INDEX(CMB[[BA_0O]:[BA_2O]],MATCH(ROUND(MIN(SUM(EX$4,$O111/1000),SUM($O111,EX$4/1000)),3),CMB[[Cmb_ID]:[Cmb_ID]],0),SUM(N(EX$1),N($R111),1)),CHOOSE(AC[[M]:[M]],1,1,0,AC[[AB]:[AB]])),PRODUCT(INDEX(CMB[[BD_0O]:[BD_2O]],MATCH(ROUND(MIN(SUM(EX$4,$O111/1000),SUM($O111,EX$4/1000)),3),CMB[[Cmb_ID]:[Cmb_ID]],0),SUM(N(EX$1),N($R111),1)),CHOOSE(AC[[M]:[M]],1,0,1,AC[[DB]:[DB]])),PRODUCT(SUM(ROUND(AVERAGE(VALUE(EX$3),VALUE($P111)),0),CHOOSE(IF(OR(EX$1,$R111),4,INDEX(CMB[[Res_Rare]:[Res_Rare]],MATCH(ROUND(MIN(SUM(EX$4,$O111/1000),SUM($O111,EX$4/1000)),3),CMB[[Cmb_ID]:[Cmb_ID]],0))),-1,-1,0,0)),IF(OR(EX$1,$R111),4,INDEX(CMB[[Cmb_Rare]:[Cmb_Rare]],MATCH(ROUND(MIN(SUM(EX$4,$O111/1000),SUM($O111,EX$4/1000)),3),CMB[[Cmb_ID]:[Cmb_ID]],0))),CHOOSE(AC[[M]:[M]],2,1,1,SUM(AC[[AB]:[DB]])))),""))</f>
        <v/>
      </c>
      <c r="EY111" t="str">
        <f>IF(OR(EY$5="",$S111=""),"",IFERROR(SUM(PRODUCT(INDEX(CMB[[BA_0O]:[BA_2O]],MATCH(ROUND(MIN(SUM(EY$4,$O111/1000),SUM($O111,EY$4/1000)),3),CMB[[Cmb_ID]:[Cmb_ID]],0),SUM(N(EY$1),N($R111),1)),CHOOSE(AC[[M]:[M]],1,1,0,AC[[AB]:[AB]])),PRODUCT(INDEX(CMB[[BD_0O]:[BD_2O]],MATCH(ROUND(MIN(SUM(EY$4,$O111/1000),SUM($O111,EY$4/1000)),3),CMB[[Cmb_ID]:[Cmb_ID]],0),SUM(N(EY$1),N($R111),1)),CHOOSE(AC[[M]:[M]],1,0,1,AC[[DB]:[DB]])),PRODUCT(SUM(ROUND(AVERAGE(VALUE(EY$3),VALUE($P111)),0),CHOOSE(IF(OR(EY$1,$R111),4,INDEX(CMB[[Res_Rare]:[Res_Rare]],MATCH(ROUND(MIN(SUM(EY$4,$O111/1000),SUM($O111,EY$4/1000)),3),CMB[[Cmb_ID]:[Cmb_ID]],0))),-1,-1,0,0)),IF(OR(EY$1,$R111),4,INDEX(CMB[[Cmb_Rare]:[Cmb_Rare]],MATCH(ROUND(MIN(SUM(EY$4,$O111/1000),SUM($O111,EY$4/1000)),3),CMB[[Cmb_ID]:[Cmb_ID]],0))),CHOOSE(AC[[M]:[M]],2,1,1,SUM(AC[[AB]:[DB]])))),""))</f>
        <v/>
      </c>
      <c r="EZ111" t="str">
        <f>IF(OR(EZ$5="",$S111=""),"",IFERROR(SUM(PRODUCT(INDEX(CMB[[BA_0O]:[BA_2O]],MATCH(ROUND(MIN(SUM(EZ$4,$O111/1000),SUM($O111,EZ$4/1000)),3),CMB[[Cmb_ID]:[Cmb_ID]],0),SUM(N(EZ$1),N($R111),1)),CHOOSE(AC[[M]:[M]],1,1,0,AC[[AB]:[AB]])),PRODUCT(INDEX(CMB[[BD_0O]:[BD_2O]],MATCH(ROUND(MIN(SUM(EZ$4,$O111/1000),SUM($O111,EZ$4/1000)),3),CMB[[Cmb_ID]:[Cmb_ID]],0),SUM(N(EZ$1),N($R111),1)),CHOOSE(AC[[M]:[M]],1,0,1,AC[[DB]:[DB]])),PRODUCT(SUM(ROUND(AVERAGE(VALUE(EZ$3),VALUE($P111)),0),CHOOSE(IF(OR(EZ$1,$R111),4,INDEX(CMB[[Res_Rare]:[Res_Rare]],MATCH(ROUND(MIN(SUM(EZ$4,$O111/1000),SUM($O111,EZ$4/1000)),3),CMB[[Cmb_ID]:[Cmb_ID]],0))),-1,-1,0,0)),IF(OR(EZ$1,$R111),4,INDEX(CMB[[Cmb_Rare]:[Cmb_Rare]],MATCH(ROUND(MIN(SUM(EZ$4,$O111/1000),SUM($O111,EZ$4/1000)),3),CMB[[Cmb_ID]:[Cmb_ID]],0))),CHOOSE(AC[[M]:[M]],2,1,1,SUM(AC[[AB]:[DB]])))),""))</f>
        <v/>
      </c>
      <c r="FA111" t="str">
        <f>IF(OR(FA$5="",$S111=""),"",IFERROR(SUM(PRODUCT(INDEX(CMB[[BA_0O]:[BA_2O]],MATCH(ROUND(MIN(SUM(FA$4,$O111/1000),SUM($O111,FA$4/1000)),3),CMB[[Cmb_ID]:[Cmb_ID]],0),SUM(N(FA$1),N($R111),1)),CHOOSE(AC[[M]:[M]],1,1,0,AC[[AB]:[AB]])),PRODUCT(INDEX(CMB[[BD_0O]:[BD_2O]],MATCH(ROUND(MIN(SUM(FA$4,$O111/1000),SUM($O111,FA$4/1000)),3),CMB[[Cmb_ID]:[Cmb_ID]],0),SUM(N(FA$1),N($R111),1)),CHOOSE(AC[[M]:[M]],1,0,1,AC[[DB]:[DB]])),PRODUCT(SUM(ROUND(AVERAGE(VALUE(FA$3),VALUE($P111)),0),CHOOSE(IF(OR(FA$1,$R111),4,INDEX(CMB[[Res_Rare]:[Res_Rare]],MATCH(ROUND(MIN(SUM(FA$4,$O111/1000),SUM($O111,FA$4/1000)),3),CMB[[Cmb_ID]:[Cmb_ID]],0))),-1,-1,0,0)),IF(OR(FA$1,$R111),4,INDEX(CMB[[Cmb_Rare]:[Cmb_Rare]],MATCH(ROUND(MIN(SUM(FA$4,$O111/1000),SUM($O111,FA$4/1000)),3),CMB[[Cmb_ID]:[Cmb_ID]],0))),CHOOSE(AC[[M]:[M]],2,1,1,SUM(AC[[AB]:[DB]])))),""))</f>
        <v/>
      </c>
      <c r="FB111" t="str">
        <f>IF(OR(FB$5="",$S111=""),"",IFERROR(SUM(PRODUCT(INDEX(CMB[[BA_0O]:[BA_2O]],MATCH(ROUND(MIN(SUM(FB$4,$O111/1000),SUM($O111,FB$4/1000)),3),CMB[[Cmb_ID]:[Cmb_ID]],0),SUM(N(FB$1),N($R111),1)),CHOOSE(AC[[M]:[M]],1,1,0,AC[[AB]:[AB]])),PRODUCT(INDEX(CMB[[BD_0O]:[BD_2O]],MATCH(ROUND(MIN(SUM(FB$4,$O111/1000),SUM($O111,FB$4/1000)),3),CMB[[Cmb_ID]:[Cmb_ID]],0),SUM(N(FB$1),N($R111),1)),CHOOSE(AC[[M]:[M]],1,0,1,AC[[DB]:[DB]])),PRODUCT(SUM(ROUND(AVERAGE(VALUE(FB$3),VALUE($P111)),0),CHOOSE(IF(OR(FB$1,$R111),4,INDEX(CMB[[Res_Rare]:[Res_Rare]],MATCH(ROUND(MIN(SUM(FB$4,$O111/1000),SUM($O111,FB$4/1000)),3),CMB[[Cmb_ID]:[Cmb_ID]],0))),-1,-1,0,0)),IF(OR(FB$1,$R111),4,INDEX(CMB[[Cmb_Rare]:[Cmb_Rare]],MATCH(ROUND(MIN(SUM(FB$4,$O111/1000),SUM($O111,FB$4/1000)),3),CMB[[Cmb_ID]:[Cmb_ID]],0))),CHOOSE(AC[[M]:[M]],2,1,1,SUM(AC[[AB]:[DB]])))),""))</f>
        <v/>
      </c>
      <c r="FC111" t="str">
        <f>IF(OR(FC$5="",$S111=""),"",IFERROR(SUM(PRODUCT(INDEX(CMB[[BA_0O]:[BA_2O]],MATCH(ROUND(MIN(SUM(FC$4,$O111/1000),SUM($O111,FC$4/1000)),3),CMB[[Cmb_ID]:[Cmb_ID]],0),SUM(N(FC$1),N($R111),1)),CHOOSE(AC[[M]:[M]],1,1,0,AC[[AB]:[AB]])),PRODUCT(INDEX(CMB[[BD_0O]:[BD_2O]],MATCH(ROUND(MIN(SUM(FC$4,$O111/1000),SUM($O111,FC$4/1000)),3),CMB[[Cmb_ID]:[Cmb_ID]],0),SUM(N(FC$1),N($R111),1)),CHOOSE(AC[[M]:[M]],1,0,1,AC[[DB]:[DB]])),PRODUCT(SUM(ROUND(AVERAGE(VALUE(FC$3),VALUE($P111)),0),CHOOSE(IF(OR(FC$1,$R111),4,INDEX(CMB[[Res_Rare]:[Res_Rare]],MATCH(ROUND(MIN(SUM(FC$4,$O111/1000),SUM($O111,FC$4/1000)),3),CMB[[Cmb_ID]:[Cmb_ID]],0))),-1,-1,0,0)),IF(OR(FC$1,$R111),4,INDEX(CMB[[Cmb_Rare]:[Cmb_Rare]],MATCH(ROUND(MIN(SUM(FC$4,$O111/1000),SUM($O111,FC$4/1000)),3),CMB[[Cmb_ID]:[Cmb_ID]],0))),CHOOSE(AC[[M]:[M]],2,1,1,SUM(AC[[AB]:[DB]])))),""))</f>
        <v/>
      </c>
      <c r="FD111" t="str">
        <f>IF(OR(FD$5="",$S111=""),"",IFERROR(SUM(PRODUCT(INDEX(CMB[[BA_0O]:[BA_2O]],MATCH(ROUND(MIN(SUM(FD$4,$O111/1000),SUM($O111,FD$4/1000)),3),CMB[[Cmb_ID]:[Cmb_ID]],0),SUM(N(FD$1),N($R111),1)),CHOOSE(AC[[M]:[M]],1,1,0,AC[[AB]:[AB]])),PRODUCT(INDEX(CMB[[BD_0O]:[BD_2O]],MATCH(ROUND(MIN(SUM(FD$4,$O111/1000),SUM($O111,FD$4/1000)),3),CMB[[Cmb_ID]:[Cmb_ID]],0),SUM(N(FD$1),N($R111),1)),CHOOSE(AC[[M]:[M]],1,0,1,AC[[DB]:[DB]])),PRODUCT(SUM(ROUND(AVERAGE(VALUE(FD$3),VALUE($P111)),0),CHOOSE(IF(OR(FD$1,$R111),4,INDEX(CMB[[Res_Rare]:[Res_Rare]],MATCH(ROUND(MIN(SUM(FD$4,$O111/1000),SUM($O111,FD$4/1000)),3),CMB[[Cmb_ID]:[Cmb_ID]],0))),-1,-1,0,0)),IF(OR(FD$1,$R111),4,INDEX(CMB[[Cmb_Rare]:[Cmb_Rare]],MATCH(ROUND(MIN(SUM(FD$4,$O111/1000),SUM($O111,FD$4/1000)),3),CMB[[Cmb_ID]:[Cmb_ID]],0))),CHOOSE(AC[[M]:[M]],2,1,1,SUM(AC[[AB]:[DB]])))),""))</f>
        <v/>
      </c>
      <c r="FE111" t="str">
        <f>IF(OR(FE$5="",$S111=""),"",IFERROR(SUM(PRODUCT(INDEX(CMB[[BA_0O]:[BA_2O]],MATCH(ROUND(MIN(SUM(FE$4,$O111/1000),SUM($O111,FE$4/1000)),3),CMB[[Cmb_ID]:[Cmb_ID]],0),SUM(N(FE$1),N($R111),1)),CHOOSE(AC[[M]:[M]],1,1,0,AC[[AB]:[AB]])),PRODUCT(INDEX(CMB[[BD_0O]:[BD_2O]],MATCH(ROUND(MIN(SUM(FE$4,$O111/1000),SUM($O111,FE$4/1000)),3),CMB[[Cmb_ID]:[Cmb_ID]],0),SUM(N(FE$1),N($R111),1)),CHOOSE(AC[[M]:[M]],1,0,1,AC[[DB]:[DB]])),PRODUCT(SUM(ROUND(AVERAGE(VALUE(FE$3),VALUE($P111)),0),CHOOSE(IF(OR(FE$1,$R111),4,INDEX(CMB[[Res_Rare]:[Res_Rare]],MATCH(ROUND(MIN(SUM(FE$4,$O111/1000),SUM($O111,FE$4/1000)),3),CMB[[Cmb_ID]:[Cmb_ID]],0))),-1,-1,0,0)),IF(OR(FE$1,$R111),4,INDEX(CMB[[Cmb_Rare]:[Cmb_Rare]],MATCH(ROUND(MIN(SUM(FE$4,$O111/1000),SUM($O111,FE$4/1000)),3),CMB[[Cmb_ID]:[Cmb_ID]],0))),CHOOSE(AC[[M]:[M]],2,1,1,SUM(AC[[AB]:[DB]])))),""))</f>
        <v/>
      </c>
      <c r="FF111" t="str">
        <f>IF(OR(FF$5="",$S111=""),"",IFERROR(SUM(PRODUCT(INDEX(CMB[[BA_0O]:[BA_2O]],MATCH(ROUND(MIN(SUM(FF$4,$O111/1000),SUM($O111,FF$4/1000)),3),CMB[[Cmb_ID]:[Cmb_ID]],0),SUM(N(FF$1),N($R111),1)),CHOOSE(AC[[M]:[M]],1,1,0,AC[[AB]:[AB]])),PRODUCT(INDEX(CMB[[BD_0O]:[BD_2O]],MATCH(ROUND(MIN(SUM(FF$4,$O111/1000),SUM($O111,FF$4/1000)),3),CMB[[Cmb_ID]:[Cmb_ID]],0),SUM(N(FF$1),N($R111),1)),CHOOSE(AC[[M]:[M]],1,0,1,AC[[DB]:[DB]])),PRODUCT(SUM(ROUND(AVERAGE(VALUE(FF$3),VALUE($P111)),0),CHOOSE(IF(OR(FF$1,$R111),4,INDEX(CMB[[Res_Rare]:[Res_Rare]],MATCH(ROUND(MIN(SUM(FF$4,$O111/1000),SUM($O111,FF$4/1000)),3),CMB[[Cmb_ID]:[Cmb_ID]],0))),-1,-1,0,0)),IF(OR(FF$1,$R111),4,INDEX(CMB[[Cmb_Rare]:[Cmb_Rare]],MATCH(ROUND(MIN(SUM(FF$4,$O111/1000),SUM($O111,FF$4/1000)),3),CMB[[Cmb_ID]:[Cmb_ID]],0))),CHOOSE(AC[[M]:[M]],2,1,1,SUM(AC[[AB]:[DB]])))),""))</f>
        <v/>
      </c>
      <c r="FG111" t="str">
        <f>IF(OR(FG$5="",$S111=""),"",IFERROR(SUM(PRODUCT(INDEX(CMB[[BA_0O]:[BA_2O]],MATCH(ROUND(MIN(SUM(FG$4,$O111/1000),SUM($O111,FG$4/1000)),3),CMB[[Cmb_ID]:[Cmb_ID]],0),SUM(N(FG$1),N($R111),1)),CHOOSE(AC[[M]:[M]],1,1,0,AC[[AB]:[AB]])),PRODUCT(INDEX(CMB[[BD_0O]:[BD_2O]],MATCH(ROUND(MIN(SUM(FG$4,$O111/1000),SUM($O111,FG$4/1000)),3),CMB[[Cmb_ID]:[Cmb_ID]],0),SUM(N(FG$1),N($R111),1)),CHOOSE(AC[[M]:[M]],1,0,1,AC[[DB]:[DB]])),PRODUCT(SUM(ROUND(AVERAGE(VALUE(FG$3),VALUE($P111)),0),CHOOSE(IF(OR(FG$1,$R111),4,INDEX(CMB[[Res_Rare]:[Res_Rare]],MATCH(ROUND(MIN(SUM(FG$4,$O111/1000),SUM($O111,FG$4/1000)),3),CMB[[Cmb_ID]:[Cmb_ID]],0))),-1,-1,0,0)),IF(OR(FG$1,$R111),4,INDEX(CMB[[Cmb_Rare]:[Cmb_Rare]],MATCH(ROUND(MIN(SUM(FG$4,$O111/1000),SUM($O111,FG$4/1000)),3),CMB[[Cmb_ID]:[Cmb_ID]],0))),CHOOSE(AC[[M]:[M]],2,1,1,SUM(AC[[AB]:[DB]])))),""))</f>
        <v/>
      </c>
      <c r="FH111" t="str">
        <f>IF(OR(FH$5="",$S111=""),"",IFERROR(SUM(PRODUCT(INDEX(CMB[[BA_0O]:[BA_2O]],MATCH(ROUND(MIN(SUM(FH$4,$O111/1000),SUM($O111,FH$4/1000)),3),CMB[[Cmb_ID]:[Cmb_ID]],0),SUM(N(FH$1),N($R111),1)),CHOOSE(AC[[M]:[M]],1,1,0,AC[[AB]:[AB]])),PRODUCT(INDEX(CMB[[BD_0O]:[BD_2O]],MATCH(ROUND(MIN(SUM(FH$4,$O111/1000),SUM($O111,FH$4/1000)),3),CMB[[Cmb_ID]:[Cmb_ID]],0),SUM(N(FH$1),N($R111),1)),CHOOSE(AC[[M]:[M]],1,0,1,AC[[DB]:[DB]])),PRODUCT(SUM(ROUND(AVERAGE(VALUE(FH$3),VALUE($P111)),0),CHOOSE(IF(OR(FH$1,$R111),4,INDEX(CMB[[Res_Rare]:[Res_Rare]],MATCH(ROUND(MIN(SUM(FH$4,$O111/1000),SUM($O111,FH$4/1000)),3),CMB[[Cmb_ID]:[Cmb_ID]],0))),-1,-1,0,0)),IF(OR(FH$1,$R111),4,INDEX(CMB[[Cmb_Rare]:[Cmb_Rare]],MATCH(ROUND(MIN(SUM(FH$4,$O111/1000),SUM($O111,FH$4/1000)),3),CMB[[Cmb_ID]:[Cmb_ID]],0))),CHOOSE(AC[[M]:[M]],2,1,1,SUM(AC[[AB]:[DB]])))),""))</f>
        <v/>
      </c>
      <c r="FI111" t="str">
        <f>IF(OR(FI$5="",$S111=""),"",IFERROR(SUM(PRODUCT(INDEX(CMB[[BA_0O]:[BA_2O]],MATCH(ROUND(MIN(SUM(FI$4,$O111/1000),SUM($O111,FI$4/1000)),3),CMB[[Cmb_ID]:[Cmb_ID]],0),SUM(N(FI$1),N($R111),1)),CHOOSE(AC[[M]:[M]],1,1,0,AC[[AB]:[AB]])),PRODUCT(INDEX(CMB[[BD_0O]:[BD_2O]],MATCH(ROUND(MIN(SUM(FI$4,$O111/1000),SUM($O111,FI$4/1000)),3),CMB[[Cmb_ID]:[Cmb_ID]],0),SUM(N(FI$1),N($R111),1)),CHOOSE(AC[[M]:[M]],1,0,1,AC[[DB]:[DB]])),PRODUCT(SUM(ROUND(AVERAGE(VALUE(FI$3),VALUE($P111)),0),CHOOSE(IF(OR(FI$1,$R111),4,INDEX(CMB[[Res_Rare]:[Res_Rare]],MATCH(ROUND(MIN(SUM(FI$4,$O111/1000),SUM($O111,FI$4/1000)),3),CMB[[Cmb_ID]:[Cmb_ID]],0))),-1,-1,0,0)),IF(OR(FI$1,$R111),4,INDEX(CMB[[Cmb_Rare]:[Cmb_Rare]],MATCH(ROUND(MIN(SUM(FI$4,$O111/1000),SUM($O111,FI$4/1000)),3),CMB[[Cmb_ID]:[Cmb_ID]],0))),CHOOSE(AC[[M]:[M]],2,1,1,SUM(AC[[AB]:[DB]])))),""))</f>
        <v/>
      </c>
      <c r="FJ111" t="str">
        <f>IF(OR(FJ$5="",$S111=""),"",IFERROR(SUM(PRODUCT(INDEX(CMB[[BA_0O]:[BA_2O]],MATCH(ROUND(MIN(SUM(FJ$4,$O111/1000),SUM($O111,FJ$4/1000)),3),CMB[[Cmb_ID]:[Cmb_ID]],0),SUM(N(FJ$1),N($R111),1)),CHOOSE(AC[[M]:[M]],1,1,0,AC[[AB]:[AB]])),PRODUCT(INDEX(CMB[[BD_0O]:[BD_2O]],MATCH(ROUND(MIN(SUM(FJ$4,$O111/1000),SUM($O111,FJ$4/1000)),3),CMB[[Cmb_ID]:[Cmb_ID]],0),SUM(N(FJ$1),N($R111),1)),CHOOSE(AC[[M]:[M]],1,0,1,AC[[DB]:[DB]])),PRODUCT(SUM(ROUND(AVERAGE(VALUE(FJ$3),VALUE($P111)),0),CHOOSE(IF(OR(FJ$1,$R111),4,INDEX(CMB[[Res_Rare]:[Res_Rare]],MATCH(ROUND(MIN(SUM(FJ$4,$O111/1000),SUM($O111,FJ$4/1000)),3),CMB[[Cmb_ID]:[Cmb_ID]],0))),-1,-1,0,0)),IF(OR(FJ$1,$R111),4,INDEX(CMB[[Cmb_Rare]:[Cmb_Rare]],MATCH(ROUND(MIN(SUM(FJ$4,$O111/1000),SUM($O111,FJ$4/1000)),3),CMB[[Cmb_ID]:[Cmb_ID]],0))),CHOOSE(AC[[M]:[M]],2,1,1,SUM(AC[[AB]:[DB]])))),""))</f>
        <v/>
      </c>
      <c r="FK111" t="str">
        <f>IF(OR(FK$5="",$S111=""),"",IFERROR(SUM(PRODUCT(INDEX(CMB[[BA_0O]:[BA_2O]],MATCH(ROUND(MIN(SUM(FK$4,$O111/1000),SUM($O111,FK$4/1000)),3),CMB[[Cmb_ID]:[Cmb_ID]],0),SUM(N(FK$1),N($R111),1)),CHOOSE(AC[[M]:[M]],1,1,0,AC[[AB]:[AB]])),PRODUCT(INDEX(CMB[[BD_0O]:[BD_2O]],MATCH(ROUND(MIN(SUM(FK$4,$O111/1000),SUM($O111,FK$4/1000)),3),CMB[[Cmb_ID]:[Cmb_ID]],0),SUM(N(FK$1),N($R111),1)),CHOOSE(AC[[M]:[M]],1,0,1,AC[[DB]:[DB]])),PRODUCT(SUM(ROUND(AVERAGE(VALUE(FK$3),VALUE($P111)),0),CHOOSE(IF(OR(FK$1,$R111),4,INDEX(CMB[[Res_Rare]:[Res_Rare]],MATCH(ROUND(MIN(SUM(FK$4,$O111/1000),SUM($O111,FK$4/1000)),3),CMB[[Cmb_ID]:[Cmb_ID]],0))),-1,-1,0,0)),IF(OR(FK$1,$R111),4,INDEX(CMB[[Cmb_Rare]:[Cmb_Rare]],MATCH(ROUND(MIN(SUM(FK$4,$O111/1000),SUM($O111,FK$4/1000)),3),CMB[[Cmb_ID]:[Cmb_ID]],0))),CHOOSE(AC[[M]:[M]],2,1,1,SUM(AC[[AB]:[DB]])))),""))</f>
        <v/>
      </c>
      <c r="FL111" t="str">
        <f>IF(OR(FL$5="",$S111=""),"",IFERROR(SUM(PRODUCT(INDEX(CMB[[BA_0O]:[BA_2O]],MATCH(ROUND(MIN(SUM(FL$4,$O111/1000),SUM($O111,FL$4/1000)),3),CMB[[Cmb_ID]:[Cmb_ID]],0),SUM(N(FL$1),N($R111),1)),CHOOSE(AC[[M]:[M]],1,1,0,AC[[AB]:[AB]])),PRODUCT(INDEX(CMB[[BD_0O]:[BD_2O]],MATCH(ROUND(MIN(SUM(FL$4,$O111/1000),SUM($O111,FL$4/1000)),3),CMB[[Cmb_ID]:[Cmb_ID]],0),SUM(N(FL$1),N($R111),1)),CHOOSE(AC[[M]:[M]],1,0,1,AC[[DB]:[DB]])),PRODUCT(SUM(ROUND(AVERAGE(VALUE(FL$3),VALUE($P111)),0),CHOOSE(IF(OR(FL$1,$R111),4,INDEX(CMB[[Res_Rare]:[Res_Rare]],MATCH(ROUND(MIN(SUM(FL$4,$O111/1000),SUM($O111,FL$4/1000)),3),CMB[[Cmb_ID]:[Cmb_ID]],0))),-1,-1,0,0)),IF(OR(FL$1,$R111),4,INDEX(CMB[[Cmb_Rare]:[Cmb_Rare]],MATCH(ROUND(MIN(SUM(FL$4,$O111/1000),SUM($O111,FL$4/1000)),3),CMB[[Cmb_ID]:[Cmb_ID]],0))),CHOOSE(AC[[M]:[M]],2,1,1,SUM(AC[[AB]:[DB]])))),""))</f>
        <v/>
      </c>
      <c r="FM111" t="str">
        <f>IF(OR(FM$5="",$S111=""),"",IFERROR(SUM(PRODUCT(INDEX(CMB[[BA_0O]:[BA_2O]],MATCH(ROUND(MIN(SUM(FM$4,$O111/1000),SUM($O111,FM$4/1000)),3),CMB[[Cmb_ID]:[Cmb_ID]],0),SUM(N(FM$1),N($R111),1)),CHOOSE(AC[[M]:[M]],1,1,0,AC[[AB]:[AB]])),PRODUCT(INDEX(CMB[[BD_0O]:[BD_2O]],MATCH(ROUND(MIN(SUM(FM$4,$O111/1000),SUM($O111,FM$4/1000)),3),CMB[[Cmb_ID]:[Cmb_ID]],0),SUM(N(FM$1),N($R111),1)),CHOOSE(AC[[M]:[M]],1,0,1,AC[[DB]:[DB]])),PRODUCT(SUM(ROUND(AVERAGE(VALUE(FM$3),VALUE($P111)),0),CHOOSE(IF(OR(FM$1,$R111),4,INDEX(CMB[[Res_Rare]:[Res_Rare]],MATCH(ROUND(MIN(SUM(FM$4,$O111/1000),SUM($O111,FM$4/1000)),3),CMB[[Cmb_ID]:[Cmb_ID]],0))),-1,-1,0,0)),IF(OR(FM$1,$R111),4,INDEX(CMB[[Cmb_Rare]:[Cmb_Rare]],MATCH(ROUND(MIN(SUM(FM$4,$O111/1000),SUM($O111,FM$4/1000)),3),CMB[[Cmb_ID]:[Cmb_ID]],0))),CHOOSE(AC[[M]:[M]],2,1,1,SUM(AC[[AB]:[DB]])))),""))</f>
        <v/>
      </c>
      <c r="FN111" s="7">
        <f t="shared" si="50"/>
        <v>0</v>
      </c>
      <c r="FO111" s="7">
        <f t="shared" si="50"/>
        <v>0</v>
      </c>
      <c r="FP111" s="7">
        <f t="shared" si="50"/>
        <v>0</v>
      </c>
      <c r="FQ111" s="7">
        <f t="shared" si="50"/>
        <v>0</v>
      </c>
      <c r="FR111" s="7">
        <f t="shared" si="50"/>
        <v>0</v>
      </c>
      <c r="FS111" s="7">
        <f t="shared" si="50"/>
        <v>0</v>
      </c>
      <c r="FT111" s="7">
        <f>SUM(IF(INDEX(LIB[[Quantity]:[Quantity]],MATCH($S111,LIB[[ID]:[ID]],0))&gt;=COLUMN(A$1),TRUNC(PRODUCT(AVERAGE($FN111:$FS111),POWER(AC[[CR]:[CR]],SUM(SUMIFS($D$11:$D110,$A$11:$A110,$A111,$E$11:$E110,"&gt;="&amp;$E111),SUMIFS($D112:$D$161,$A112:$A$161,$A111,$E112:$E$161,"&gt;"&amp;$E111),COLUMN(A$1),-1)),IF($Q111="Yes",AC[[FB]:[FB]],1))),0),ROW(A100)/-VALUE(1&amp;REPT("0",9-PRODUCT(COLUMN(A$1)-1,3))),1)</f>
        <v>0.99999990000000005</v>
      </c>
      <c r="FU111" s="7">
        <f>SUM(IF(INDEX(LIB[[Quantity]:[Quantity]],MATCH($S111,LIB[[ID]:[ID]],0))&gt;=COLUMN(B$1),TRUNC(PRODUCT(AVERAGE($FN111:$FS111),POWER(AC[[CR]:[CR]],SUM(SUMIFS($D$11:$D110,$A$11:$A110,$A111,$E$11:$E110,"&gt;="&amp;$E111),SUMIFS($D112:$D$161,$A112:$A$161,$A111,$E112:$E$161,"&gt;"&amp;$E111),COLUMN(B$1),-1)),IF($Q111="Yes",AC[[FB]:[FB]],1))),0),ROW(B100)/-VALUE(1&amp;REPT("0",9-PRODUCT(COLUMN(B$1)-1,3))),1)</f>
        <v>0.99990000000000001</v>
      </c>
      <c r="FV111" s="7">
        <f>SUM(IF(INDEX(LIB[[Quantity]:[Quantity]],MATCH($S111,LIB[[ID]:[ID]],0))&gt;=COLUMN(C$1),TRUNC(PRODUCT(AVERAGE($FN111:$FS111),POWER(AC[[CR]:[CR]],SUM(SUMIFS($D$11:$D110,$A$11:$A110,$A111,$E$11:$E110,"&gt;="&amp;$E111),SUMIFS($D112:$D$161,$A112:$A$161,$A111,$E112:$E$161,"&gt;"&amp;$E111),COLUMN(C$1),-1)),IF($Q111="Yes",AC[[FB]:[FB]],1))),0),ROW(C100)/-VALUE(1&amp;REPT("0",9-PRODUCT(COLUMN(C$1)-1,3))),1)</f>
        <v>0.9</v>
      </c>
      <c r="FW111">
        <f t="shared" si="43"/>
        <v>173</v>
      </c>
      <c r="FX111">
        <f t="shared" si="44"/>
        <v>0</v>
      </c>
      <c r="FY111">
        <f t="shared" si="45"/>
        <v>0</v>
      </c>
      <c r="GC111">
        <f t="shared" si="46"/>
        <v>65</v>
      </c>
      <c r="GD111" t="str">
        <f>IFERROR(SUBSTITUTE(SUBSTITUTE(INDEX(SUG[Card],MATCH(ROW(A100),GC$12:GC$161,0))," #2","")," #3",""),"")</f>
        <v/>
      </c>
      <c r="GE111">
        <f>SUM(GE110,IF(IFERROR(MATCH(GD111,GD$11:GD110,0)&lt;0,TRUE()),1,0))</f>
        <v>35</v>
      </c>
      <c r="GF111" t="str">
        <f t="shared" si="47"/>
        <v/>
      </c>
      <c r="GI111">
        <f>SUM(SUMIFS(D$11:D110,A$11:A110,A111,B$11:B110,"&gt;="&amp;B111),SUMIFS(D112:D$161,A112:A$161,A111,B112:B$161,"&gt;"&amp;B111),SUMIFS(D$11:D110,A$11:A110,A111&amp;":Onyx"),SUMIFS(D112:D$161,A112:A$161,A111&amp;":Onyx"))</f>
        <v>0</v>
      </c>
      <c r="GP111" t="str">
        <f t="shared" si="55"/>
        <v>Tree (5) #3</v>
      </c>
      <c r="GQ111">
        <f t="shared" si="56"/>
        <v>176</v>
      </c>
      <c r="GR111" t="b">
        <f>COUNTIF(DECK[Card],IFERROR(MID($L111,1,FIND(" #",SUG_Helper[[#This Row],[Card]])-1),SUG_Helper[[#This Row],[Card]]))&gt;=IFERROR(VALUE(RIGHT(SUG_Helper[[#This Row],[Card]])),1)</f>
        <v>0</v>
      </c>
    </row>
    <row r="112" spans="1:200" x14ac:dyDescent="0.35">
      <c r="B112" s="4"/>
      <c r="C112" s="4"/>
      <c r="D112" s="4"/>
      <c r="E112" t="str">
        <f>IF(INDEX(LIB[Card],ROW(A101))="","",INDEX(LIB[Card],ROW(A101))&amp;" ("&amp;INDEX(LIB[Level],ROW(A101))&amp;")"&amp;IF(INDEX(LIB[Fused],ROW(A101))="Yes","ƒ",""))</f>
        <v/>
      </c>
      <c r="F112">
        <v>101</v>
      </c>
      <c r="H112" t="str">
        <f>IF(DECK[[#This Row],[Card]]="","",MID(DECK[[#This Row],[Card]],1,FIND(" (",DECK[[#This Row],[Card]])-1))</f>
        <v/>
      </c>
      <c r="I112" t="str">
        <f>IF(DECK[[#This Row],[Card]]="","",MID(DECK[[#This Row],[Card]],FIND("(",DECK[[#This Row],[Card]])+1,1))</f>
        <v/>
      </c>
      <c r="J112" t="str">
        <f>IF(DECK[[#This Row],[Card]]="","",IF(RIGHT(DECK[[#This Row],[Card]])="ƒ","Yes","No"))</f>
        <v/>
      </c>
      <c r="L112" t="str">
        <f t="shared" si="51"/>
        <v>Undead (5) #3</v>
      </c>
      <c r="M112">
        <f t="shared" si="52"/>
        <v>168</v>
      </c>
      <c r="O112" s="6" t="str">
        <f>IF(S112="","",MATCH(MID(S112,1,MIN(FIND(" (",S112),IFERROR(FIND(":",S112),50))-1),CC[CC_Name],0))</f>
        <v/>
      </c>
      <c r="P112" s="5" t="str">
        <f t="shared" ref="P112:P161" si="57">IF(S112="","",MID(S112,FIND("(",S112)+1,1))</f>
        <v/>
      </c>
      <c r="Q112" s="5" t="str">
        <f t="shared" ref="Q112:Q161" si="58">IF(S112="","",IF(RIGHT(S112)="ƒ","Yes","No"))</f>
        <v/>
      </c>
      <c r="R112" s="5" t="str">
        <f t="shared" ref="R112:R161" si="59">IF(S112="","",IFERROR(FIND(":",S112)&gt;0,FALSE))</f>
        <v/>
      </c>
      <c r="S112" t="str">
        <f>(INDEX(LIB[ID],ROW(A101)))</f>
        <v/>
      </c>
      <c r="T112" t="str">
        <f>IF(OR(T$5="",$S112=""),"",IFERROR(SUM(PRODUCT(INDEX(CMB[[BA_0O]:[BA_2O]],MATCH(ROUND(MIN(SUM(T$4,$O112/1000),SUM($O112,T$4/1000)),3),CMB[[Cmb_ID]:[Cmb_ID]],0),SUM(N(T$1),N($R112),1)),CHOOSE(AC[[M]:[M]],1,1,0,AC[[AB]:[AB]])),PRODUCT(INDEX(CMB[[BD_0O]:[BD_2O]],MATCH(ROUND(MIN(SUM(T$4,$O112/1000),SUM($O112,T$4/1000)),3),CMB[[Cmb_ID]:[Cmb_ID]],0),SUM(N(T$1),N($R112),1)),CHOOSE(AC[[M]:[M]],1,0,1,AC[[DB]:[DB]])),PRODUCT(SUM(ROUND(AVERAGE(VALUE(T$3),VALUE($P112)),0),CHOOSE(IF(OR(T$1,$R112),4,INDEX(CMB[[Res_Rare]:[Res_Rare]],MATCH(ROUND(MIN(SUM(T$4,$O112/1000),SUM($O112,T$4/1000)),3),CMB[[Cmb_ID]:[Cmb_ID]],0))),-1,-1,0,0)),IF(OR(T$1,$R112),4,INDEX(CMB[[Cmb_Rare]:[Cmb_Rare]],MATCH(ROUND(MIN(SUM(T$4,$O112/1000),SUM($O112,T$4/1000)),3),CMB[[Cmb_ID]:[Cmb_ID]],0))),CHOOSE(AC[[M]:[M]],2,1,1,SUM(AC[[AB]:[DB]])))),""))</f>
        <v/>
      </c>
      <c r="U112" t="str">
        <f>IF(OR(U$5="",$S112=""),"",IFERROR(SUM(PRODUCT(INDEX(CMB[[BA_0O]:[BA_2O]],MATCH(ROUND(MIN(SUM(U$4,$O112/1000),SUM($O112,U$4/1000)),3),CMB[[Cmb_ID]:[Cmb_ID]],0),SUM(N(U$1),N($R112),1)),CHOOSE(AC[[M]:[M]],1,1,0,AC[[AB]:[AB]])),PRODUCT(INDEX(CMB[[BD_0O]:[BD_2O]],MATCH(ROUND(MIN(SUM(U$4,$O112/1000),SUM($O112,U$4/1000)),3),CMB[[Cmb_ID]:[Cmb_ID]],0),SUM(N(U$1),N($R112),1)),CHOOSE(AC[[M]:[M]],1,0,1,AC[[DB]:[DB]])),PRODUCT(SUM(ROUND(AVERAGE(VALUE(U$3),VALUE($P112)),0),CHOOSE(IF(OR(U$1,$R112),4,INDEX(CMB[[Res_Rare]:[Res_Rare]],MATCH(ROUND(MIN(SUM(U$4,$O112/1000),SUM($O112,U$4/1000)),3),CMB[[Cmb_ID]:[Cmb_ID]],0))),-1,-1,0,0)),IF(OR(U$1,$R112),4,INDEX(CMB[[Cmb_Rare]:[Cmb_Rare]],MATCH(ROUND(MIN(SUM(U$4,$O112/1000),SUM($O112,U$4/1000)),3),CMB[[Cmb_ID]:[Cmb_ID]],0))),CHOOSE(AC[[M]:[M]],2,1,1,SUM(AC[[AB]:[DB]])))),""))</f>
        <v/>
      </c>
      <c r="V112" t="str">
        <f>IF(OR(V$5="",$S112=""),"",IFERROR(SUM(PRODUCT(INDEX(CMB[[BA_0O]:[BA_2O]],MATCH(ROUND(MIN(SUM(V$4,$O112/1000),SUM($O112,V$4/1000)),3),CMB[[Cmb_ID]:[Cmb_ID]],0),SUM(N(V$1),N($R112),1)),CHOOSE(AC[[M]:[M]],1,1,0,AC[[AB]:[AB]])),PRODUCT(INDEX(CMB[[BD_0O]:[BD_2O]],MATCH(ROUND(MIN(SUM(V$4,$O112/1000),SUM($O112,V$4/1000)),3),CMB[[Cmb_ID]:[Cmb_ID]],0),SUM(N(V$1),N($R112),1)),CHOOSE(AC[[M]:[M]],1,0,1,AC[[DB]:[DB]])),PRODUCT(SUM(ROUND(AVERAGE(VALUE(V$3),VALUE($P112)),0),CHOOSE(IF(OR(V$1,$R112),4,INDEX(CMB[[Res_Rare]:[Res_Rare]],MATCH(ROUND(MIN(SUM(V$4,$O112/1000),SUM($O112,V$4/1000)),3),CMB[[Cmb_ID]:[Cmb_ID]],0))),-1,-1,0,0)),IF(OR(V$1,$R112),4,INDEX(CMB[[Cmb_Rare]:[Cmb_Rare]],MATCH(ROUND(MIN(SUM(V$4,$O112/1000),SUM($O112,V$4/1000)),3),CMB[[Cmb_ID]:[Cmb_ID]],0))),CHOOSE(AC[[M]:[M]],2,1,1,SUM(AC[[AB]:[DB]])))),""))</f>
        <v/>
      </c>
      <c r="W112" t="str">
        <f>IF(OR(W$5="",$S112=""),"",IFERROR(SUM(PRODUCT(INDEX(CMB[[BA_0O]:[BA_2O]],MATCH(ROUND(MIN(SUM(W$4,$O112/1000),SUM($O112,W$4/1000)),3),CMB[[Cmb_ID]:[Cmb_ID]],0),SUM(N(W$1),N($R112),1)),CHOOSE(AC[[M]:[M]],1,1,0,AC[[AB]:[AB]])),PRODUCT(INDEX(CMB[[BD_0O]:[BD_2O]],MATCH(ROUND(MIN(SUM(W$4,$O112/1000),SUM($O112,W$4/1000)),3),CMB[[Cmb_ID]:[Cmb_ID]],0),SUM(N(W$1),N($R112),1)),CHOOSE(AC[[M]:[M]],1,0,1,AC[[DB]:[DB]])),PRODUCT(SUM(ROUND(AVERAGE(VALUE(W$3),VALUE($P112)),0),CHOOSE(IF(OR(W$1,$R112),4,INDEX(CMB[[Res_Rare]:[Res_Rare]],MATCH(ROUND(MIN(SUM(W$4,$O112/1000),SUM($O112,W$4/1000)),3),CMB[[Cmb_ID]:[Cmb_ID]],0))),-1,-1,0,0)),IF(OR(W$1,$R112),4,INDEX(CMB[[Cmb_Rare]:[Cmb_Rare]],MATCH(ROUND(MIN(SUM(W$4,$O112/1000),SUM($O112,W$4/1000)),3),CMB[[Cmb_ID]:[Cmb_ID]],0))),CHOOSE(AC[[M]:[M]],2,1,1,SUM(AC[[AB]:[DB]])))),""))</f>
        <v/>
      </c>
      <c r="X112" t="str">
        <f>IF(OR(X$5="",$S112=""),"",IFERROR(SUM(PRODUCT(INDEX(CMB[[BA_0O]:[BA_2O]],MATCH(ROUND(MIN(SUM(X$4,$O112/1000),SUM($O112,X$4/1000)),3),CMB[[Cmb_ID]:[Cmb_ID]],0),SUM(N(X$1),N($R112),1)),CHOOSE(AC[[M]:[M]],1,1,0,AC[[AB]:[AB]])),PRODUCT(INDEX(CMB[[BD_0O]:[BD_2O]],MATCH(ROUND(MIN(SUM(X$4,$O112/1000),SUM($O112,X$4/1000)),3),CMB[[Cmb_ID]:[Cmb_ID]],0),SUM(N(X$1),N($R112),1)),CHOOSE(AC[[M]:[M]],1,0,1,AC[[DB]:[DB]])),PRODUCT(SUM(ROUND(AVERAGE(VALUE(X$3),VALUE($P112)),0),CHOOSE(IF(OR(X$1,$R112),4,INDEX(CMB[[Res_Rare]:[Res_Rare]],MATCH(ROUND(MIN(SUM(X$4,$O112/1000),SUM($O112,X$4/1000)),3),CMB[[Cmb_ID]:[Cmb_ID]],0))),-1,-1,0,0)),IF(OR(X$1,$R112),4,INDEX(CMB[[Cmb_Rare]:[Cmb_Rare]],MATCH(ROUND(MIN(SUM(X$4,$O112/1000),SUM($O112,X$4/1000)),3),CMB[[Cmb_ID]:[Cmb_ID]],0))),CHOOSE(AC[[M]:[M]],2,1,1,SUM(AC[[AB]:[DB]])))),""))</f>
        <v/>
      </c>
      <c r="Y112" t="str">
        <f>IF(OR(Y$5="",$S112=""),"",IFERROR(SUM(PRODUCT(INDEX(CMB[[BA_0O]:[BA_2O]],MATCH(ROUND(MIN(SUM(Y$4,$O112/1000),SUM($O112,Y$4/1000)),3),CMB[[Cmb_ID]:[Cmb_ID]],0),SUM(N(Y$1),N($R112),1)),CHOOSE(AC[[M]:[M]],1,1,0,AC[[AB]:[AB]])),PRODUCT(INDEX(CMB[[BD_0O]:[BD_2O]],MATCH(ROUND(MIN(SUM(Y$4,$O112/1000),SUM($O112,Y$4/1000)),3),CMB[[Cmb_ID]:[Cmb_ID]],0),SUM(N(Y$1),N($R112),1)),CHOOSE(AC[[M]:[M]],1,0,1,AC[[DB]:[DB]])),PRODUCT(SUM(ROUND(AVERAGE(VALUE(Y$3),VALUE($P112)),0),CHOOSE(IF(OR(Y$1,$R112),4,INDEX(CMB[[Res_Rare]:[Res_Rare]],MATCH(ROUND(MIN(SUM(Y$4,$O112/1000),SUM($O112,Y$4/1000)),3),CMB[[Cmb_ID]:[Cmb_ID]],0))),-1,-1,0,0)),IF(OR(Y$1,$R112),4,INDEX(CMB[[Cmb_Rare]:[Cmb_Rare]],MATCH(ROUND(MIN(SUM(Y$4,$O112/1000),SUM($O112,Y$4/1000)),3),CMB[[Cmb_ID]:[Cmb_ID]],0))),CHOOSE(AC[[M]:[M]],2,1,1,SUM(AC[[AB]:[DB]])))),""))</f>
        <v/>
      </c>
      <c r="Z112" t="str">
        <f>IF(OR(Z$5="",$S112=""),"",IFERROR(SUM(PRODUCT(INDEX(CMB[[BA_0O]:[BA_2O]],MATCH(ROUND(MIN(SUM(Z$4,$O112/1000),SUM($O112,Z$4/1000)),3),CMB[[Cmb_ID]:[Cmb_ID]],0),SUM(N(Z$1),N($R112),1)),CHOOSE(AC[[M]:[M]],1,1,0,AC[[AB]:[AB]])),PRODUCT(INDEX(CMB[[BD_0O]:[BD_2O]],MATCH(ROUND(MIN(SUM(Z$4,$O112/1000),SUM($O112,Z$4/1000)),3),CMB[[Cmb_ID]:[Cmb_ID]],0),SUM(N(Z$1),N($R112),1)),CHOOSE(AC[[M]:[M]],1,0,1,AC[[DB]:[DB]])),PRODUCT(SUM(ROUND(AVERAGE(VALUE(Z$3),VALUE($P112)),0),CHOOSE(IF(OR(Z$1,$R112),4,INDEX(CMB[[Res_Rare]:[Res_Rare]],MATCH(ROUND(MIN(SUM(Z$4,$O112/1000),SUM($O112,Z$4/1000)),3),CMB[[Cmb_ID]:[Cmb_ID]],0))),-1,-1,0,0)),IF(OR(Z$1,$R112),4,INDEX(CMB[[Cmb_Rare]:[Cmb_Rare]],MATCH(ROUND(MIN(SUM(Z$4,$O112/1000),SUM($O112,Z$4/1000)),3),CMB[[Cmb_ID]:[Cmb_ID]],0))),CHOOSE(AC[[M]:[M]],2,1,1,SUM(AC[[AB]:[DB]])))),""))</f>
        <v/>
      </c>
      <c r="AA112" t="str">
        <f>IF(OR(AA$5="",$S112=""),"",IFERROR(SUM(PRODUCT(INDEX(CMB[[BA_0O]:[BA_2O]],MATCH(ROUND(MIN(SUM(AA$4,$O112/1000),SUM($O112,AA$4/1000)),3),CMB[[Cmb_ID]:[Cmb_ID]],0),SUM(N(AA$1),N($R112),1)),CHOOSE(AC[[M]:[M]],1,1,0,AC[[AB]:[AB]])),PRODUCT(INDEX(CMB[[BD_0O]:[BD_2O]],MATCH(ROUND(MIN(SUM(AA$4,$O112/1000),SUM($O112,AA$4/1000)),3),CMB[[Cmb_ID]:[Cmb_ID]],0),SUM(N(AA$1),N($R112),1)),CHOOSE(AC[[M]:[M]],1,0,1,AC[[DB]:[DB]])),PRODUCT(SUM(ROUND(AVERAGE(VALUE(AA$3),VALUE($P112)),0),CHOOSE(IF(OR(AA$1,$R112),4,INDEX(CMB[[Res_Rare]:[Res_Rare]],MATCH(ROUND(MIN(SUM(AA$4,$O112/1000),SUM($O112,AA$4/1000)),3),CMB[[Cmb_ID]:[Cmb_ID]],0))),-1,-1,0,0)),IF(OR(AA$1,$R112),4,INDEX(CMB[[Cmb_Rare]:[Cmb_Rare]],MATCH(ROUND(MIN(SUM(AA$4,$O112/1000),SUM($O112,AA$4/1000)),3),CMB[[Cmb_ID]:[Cmb_ID]],0))),CHOOSE(AC[[M]:[M]],2,1,1,SUM(AC[[AB]:[DB]])))),""))</f>
        <v/>
      </c>
      <c r="AB112" t="str">
        <f>IF(OR(AB$5="",$S112=""),"",IFERROR(SUM(PRODUCT(INDEX(CMB[[BA_0O]:[BA_2O]],MATCH(ROUND(MIN(SUM(AB$4,$O112/1000),SUM($O112,AB$4/1000)),3),CMB[[Cmb_ID]:[Cmb_ID]],0),SUM(N(AB$1),N($R112),1)),CHOOSE(AC[[M]:[M]],1,1,0,AC[[AB]:[AB]])),PRODUCT(INDEX(CMB[[BD_0O]:[BD_2O]],MATCH(ROUND(MIN(SUM(AB$4,$O112/1000),SUM($O112,AB$4/1000)),3),CMB[[Cmb_ID]:[Cmb_ID]],0),SUM(N(AB$1),N($R112),1)),CHOOSE(AC[[M]:[M]],1,0,1,AC[[DB]:[DB]])),PRODUCT(SUM(ROUND(AVERAGE(VALUE(AB$3),VALUE($P112)),0),CHOOSE(IF(OR(AB$1,$R112),4,INDEX(CMB[[Res_Rare]:[Res_Rare]],MATCH(ROUND(MIN(SUM(AB$4,$O112/1000),SUM($O112,AB$4/1000)),3),CMB[[Cmb_ID]:[Cmb_ID]],0))),-1,-1,0,0)),IF(OR(AB$1,$R112),4,INDEX(CMB[[Cmb_Rare]:[Cmb_Rare]],MATCH(ROUND(MIN(SUM(AB$4,$O112/1000),SUM($O112,AB$4/1000)),3),CMB[[Cmb_ID]:[Cmb_ID]],0))),CHOOSE(AC[[M]:[M]],2,1,1,SUM(AC[[AB]:[DB]])))),""))</f>
        <v/>
      </c>
      <c r="AC112" t="str">
        <f>IF(OR(AC$5="",$S112=""),"",IFERROR(SUM(PRODUCT(INDEX(CMB[[BA_0O]:[BA_2O]],MATCH(ROUND(MIN(SUM(AC$4,$O112/1000),SUM($O112,AC$4/1000)),3),CMB[[Cmb_ID]:[Cmb_ID]],0),SUM(N(AC$1),N($R112),1)),CHOOSE(AC[[M]:[M]],1,1,0,AC[[AB]:[AB]])),PRODUCT(INDEX(CMB[[BD_0O]:[BD_2O]],MATCH(ROUND(MIN(SUM(AC$4,$O112/1000),SUM($O112,AC$4/1000)),3),CMB[[Cmb_ID]:[Cmb_ID]],0),SUM(N(AC$1),N($R112),1)),CHOOSE(AC[[M]:[M]],1,0,1,AC[[DB]:[DB]])),PRODUCT(SUM(ROUND(AVERAGE(VALUE(AC$3),VALUE($P112)),0),CHOOSE(IF(OR(AC$1,$R112),4,INDEX(CMB[[Res_Rare]:[Res_Rare]],MATCH(ROUND(MIN(SUM(AC$4,$O112/1000),SUM($O112,AC$4/1000)),3),CMB[[Cmb_ID]:[Cmb_ID]],0))),-1,-1,0,0)),IF(OR(AC$1,$R112),4,INDEX(CMB[[Cmb_Rare]:[Cmb_Rare]],MATCH(ROUND(MIN(SUM(AC$4,$O112/1000),SUM($O112,AC$4/1000)),3),CMB[[Cmb_ID]:[Cmb_ID]],0))),CHOOSE(AC[[M]:[M]],2,1,1,SUM(AC[[AB]:[DB]])))),""))</f>
        <v/>
      </c>
      <c r="AD112" t="str">
        <f>IF(OR(AD$5="",$S112=""),"",IFERROR(SUM(PRODUCT(INDEX(CMB[[BA_0O]:[BA_2O]],MATCH(ROUND(MIN(SUM(AD$4,$O112/1000),SUM($O112,AD$4/1000)),3),CMB[[Cmb_ID]:[Cmb_ID]],0),SUM(N(AD$1),N($R112),1)),CHOOSE(AC[[M]:[M]],1,1,0,AC[[AB]:[AB]])),PRODUCT(INDEX(CMB[[BD_0O]:[BD_2O]],MATCH(ROUND(MIN(SUM(AD$4,$O112/1000),SUM($O112,AD$4/1000)),3),CMB[[Cmb_ID]:[Cmb_ID]],0),SUM(N(AD$1),N($R112),1)),CHOOSE(AC[[M]:[M]],1,0,1,AC[[DB]:[DB]])),PRODUCT(SUM(ROUND(AVERAGE(VALUE(AD$3),VALUE($P112)),0),CHOOSE(IF(OR(AD$1,$R112),4,INDEX(CMB[[Res_Rare]:[Res_Rare]],MATCH(ROUND(MIN(SUM(AD$4,$O112/1000),SUM($O112,AD$4/1000)),3),CMB[[Cmb_ID]:[Cmb_ID]],0))),-1,-1,0,0)),IF(OR(AD$1,$R112),4,INDEX(CMB[[Cmb_Rare]:[Cmb_Rare]],MATCH(ROUND(MIN(SUM(AD$4,$O112/1000),SUM($O112,AD$4/1000)),3),CMB[[Cmb_ID]:[Cmb_ID]],0))),CHOOSE(AC[[M]:[M]],2,1,1,SUM(AC[[AB]:[DB]])))),""))</f>
        <v/>
      </c>
      <c r="AE112" t="str">
        <f>IF(OR(AE$5="",$S112=""),"",IFERROR(SUM(PRODUCT(INDEX(CMB[[BA_0O]:[BA_2O]],MATCH(ROUND(MIN(SUM(AE$4,$O112/1000),SUM($O112,AE$4/1000)),3),CMB[[Cmb_ID]:[Cmb_ID]],0),SUM(N(AE$1),N($R112),1)),CHOOSE(AC[[M]:[M]],1,1,0,AC[[AB]:[AB]])),PRODUCT(INDEX(CMB[[BD_0O]:[BD_2O]],MATCH(ROUND(MIN(SUM(AE$4,$O112/1000),SUM($O112,AE$4/1000)),3),CMB[[Cmb_ID]:[Cmb_ID]],0),SUM(N(AE$1),N($R112),1)),CHOOSE(AC[[M]:[M]],1,0,1,AC[[DB]:[DB]])),PRODUCT(SUM(ROUND(AVERAGE(VALUE(AE$3),VALUE($P112)),0),CHOOSE(IF(OR(AE$1,$R112),4,INDEX(CMB[[Res_Rare]:[Res_Rare]],MATCH(ROUND(MIN(SUM(AE$4,$O112/1000),SUM($O112,AE$4/1000)),3),CMB[[Cmb_ID]:[Cmb_ID]],0))),-1,-1,0,0)),IF(OR(AE$1,$R112),4,INDEX(CMB[[Cmb_Rare]:[Cmb_Rare]],MATCH(ROUND(MIN(SUM(AE$4,$O112/1000),SUM($O112,AE$4/1000)),3),CMB[[Cmb_ID]:[Cmb_ID]],0))),CHOOSE(AC[[M]:[M]],2,1,1,SUM(AC[[AB]:[DB]])))),""))</f>
        <v/>
      </c>
      <c r="AF112" t="str">
        <f>IF(OR(AF$5="",$S112=""),"",IFERROR(SUM(PRODUCT(INDEX(CMB[[BA_0O]:[BA_2O]],MATCH(ROUND(MIN(SUM(AF$4,$O112/1000),SUM($O112,AF$4/1000)),3),CMB[[Cmb_ID]:[Cmb_ID]],0),SUM(N(AF$1),N($R112),1)),CHOOSE(AC[[M]:[M]],1,1,0,AC[[AB]:[AB]])),PRODUCT(INDEX(CMB[[BD_0O]:[BD_2O]],MATCH(ROUND(MIN(SUM(AF$4,$O112/1000),SUM($O112,AF$4/1000)),3),CMB[[Cmb_ID]:[Cmb_ID]],0),SUM(N(AF$1),N($R112),1)),CHOOSE(AC[[M]:[M]],1,0,1,AC[[DB]:[DB]])),PRODUCT(SUM(ROUND(AVERAGE(VALUE(AF$3),VALUE($P112)),0),CHOOSE(IF(OR(AF$1,$R112),4,INDEX(CMB[[Res_Rare]:[Res_Rare]],MATCH(ROUND(MIN(SUM(AF$4,$O112/1000),SUM($O112,AF$4/1000)),3),CMB[[Cmb_ID]:[Cmb_ID]],0))),-1,-1,0,0)),IF(OR(AF$1,$R112),4,INDEX(CMB[[Cmb_Rare]:[Cmb_Rare]],MATCH(ROUND(MIN(SUM(AF$4,$O112/1000),SUM($O112,AF$4/1000)),3),CMB[[Cmb_ID]:[Cmb_ID]],0))),CHOOSE(AC[[M]:[M]],2,1,1,SUM(AC[[AB]:[DB]])))),""))</f>
        <v/>
      </c>
      <c r="AG112" t="str">
        <f>IF(OR(AG$5="",$S112=""),"",IFERROR(SUM(PRODUCT(INDEX(CMB[[BA_0O]:[BA_2O]],MATCH(ROUND(MIN(SUM(AG$4,$O112/1000),SUM($O112,AG$4/1000)),3),CMB[[Cmb_ID]:[Cmb_ID]],0),SUM(N(AG$1),N($R112),1)),CHOOSE(AC[[M]:[M]],1,1,0,AC[[AB]:[AB]])),PRODUCT(INDEX(CMB[[BD_0O]:[BD_2O]],MATCH(ROUND(MIN(SUM(AG$4,$O112/1000),SUM($O112,AG$4/1000)),3),CMB[[Cmb_ID]:[Cmb_ID]],0),SUM(N(AG$1),N($R112),1)),CHOOSE(AC[[M]:[M]],1,0,1,AC[[DB]:[DB]])),PRODUCT(SUM(ROUND(AVERAGE(VALUE(AG$3),VALUE($P112)),0),CHOOSE(IF(OR(AG$1,$R112),4,INDEX(CMB[[Res_Rare]:[Res_Rare]],MATCH(ROUND(MIN(SUM(AG$4,$O112/1000),SUM($O112,AG$4/1000)),3),CMB[[Cmb_ID]:[Cmb_ID]],0))),-1,-1,0,0)),IF(OR(AG$1,$R112),4,INDEX(CMB[[Cmb_Rare]:[Cmb_Rare]],MATCH(ROUND(MIN(SUM(AG$4,$O112/1000),SUM($O112,AG$4/1000)),3),CMB[[Cmb_ID]:[Cmb_ID]],0))),CHOOSE(AC[[M]:[M]],2,1,1,SUM(AC[[AB]:[DB]])))),""))</f>
        <v/>
      </c>
      <c r="AH112" t="str">
        <f>IF(OR(AH$5="",$S112=""),"",IFERROR(SUM(PRODUCT(INDEX(CMB[[BA_0O]:[BA_2O]],MATCH(ROUND(MIN(SUM(AH$4,$O112/1000),SUM($O112,AH$4/1000)),3),CMB[[Cmb_ID]:[Cmb_ID]],0),SUM(N(AH$1),N($R112),1)),CHOOSE(AC[[M]:[M]],1,1,0,AC[[AB]:[AB]])),PRODUCT(INDEX(CMB[[BD_0O]:[BD_2O]],MATCH(ROUND(MIN(SUM(AH$4,$O112/1000),SUM($O112,AH$4/1000)),3),CMB[[Cmb_ID]:[Cmb_ID]],0),SUM(N(AH$1),N($R112),1)),CHOOSE(AC[[M]:[M]],1,0,1,AC[[DB]:[DB]])),PRODUCT(SUM(ROUND(AVERAGE(VALUE(AH$3),VALUE($P112)),0),CHOOSE(IF(OR(AH$1,$R112),4,INDEX(CMB[[Res_Rare]:[Res_Rare]],MATCH(ROUND(MIN(SUM(AH$4,$O112/1000),SUM($O112,AH$4/1000)),3),CMB[[Cmb_ID]:[Cmb_ID]],0))),-1,-1,0,0)),IF(OR(AH$1,$R112),4,INDEX(CMB[[Cmb_Rare]:[Cmb_Rare]],MATCH(ROUND(MIN(SUM(AH$4,$O112/1000),SUM($O112,AH$4/1000)),3),CMB[[Cmb_ID]:[Cmb_ID]],0))),CHOOSE(AC[[M]:[M]],2,1,1,SUM(AC[[AB]:[DB]])))),""))</f>
        <v/>
      </c>
      <c r="AI112" t="str">
        <f>IF(OR(AI$5="",$S112=""),"",IFERROR(SUM(PRODUCT(INDEX(CMB[[BA_0O]:[BA_2O]],MATCH(ROUND(MIN(SUM(AI$4,$O112/1000),SUM($O112,AI$4/1000)),3),CMB[[Cmb_ID]:[Cmb_ID]],0),SUM(N(AI$1),N($R112),1)),CHOOSE(AC[[M]:[M]],1,1,0,AC[[AB]:[AB]])),PRODUCT(INDEX(CMB[[BD_0O]:[BD_2O]],MATCH(ROUND(MIN(SUM(AI$4,$O112/1000),SUM($O112,AI$4/1000)),3),CMB[[Cmb_ID]:[Cmb_ID]],0),SUM(N(AI$1),N($R112),1)),CHOOSE(AC[[M]:[M]],1,0,1,AC[[DB]:[DB]])),PRODUCT(SUM(ROUND(AVERAGE(VALUE(AI$3),VALUE($P112)),0),CHOOSE(IF(OR(AI$1,$R112),4,INDEX(CMB[[Res_Rare]:[Res_Rare]],MATCH(ROUND(MIN(SUM(AI$4,$O112/1000),SUM($O112,AI$4/1000)),3),CMB[[Cmb_ID]:[Cmb_ID]],0))),-1,-1,0,0)),IF(OR(AI$1,$R112),4,INDEX(CMB[[Cmb_Rare]:[Cmb_Rare]],MATCH(ROUND(MIN(SUM(AI$4,$O112/1000),SUM($O112,AI$4/1000)),3),CMB[[Cmb_ID]:[Cmb_ID]],0))),CHOOSE(AC[[M]:[M]],2,1,1,SUM(AC[[AB]:[DB]])))),""))</f>
        <v/>
      </c>
      <c r="AJ112" t="str">
        <f>IF(OR(AJ$5="",$S112=""),"",IFERROR(SUM(PRODUCT(INDEX(CMB[[BA_0O]:[BA_2O]],MATCH(ROUND(MIN(SUM(AJ$4,$O112/1000),SUM($O112,AJ$4/1000)),3),CMB[[Cmb_ID]:[Cmb_ID]],0),SUM(N(AJ$1),N($R112),1)),CHOOSE(AC[[M]:[M]],1,1,0,AC[[AB]:[AB]])),PRODUCT(INDEX(CMB[[BD_0O]:[BD_2O]],MATCH(ROUND(MIN(SUM(AJ$4,$O112/1000),SUM($O112,AJ$4/1000)),3),CMB[[Cmb_ID]:[Cmb_ID]],0),SUM(N(AJ$1),N($R112),1)),CHOOSE(AC[[M]:[M]],1,0,1,AC[[DB]:[DB]])),PRODUCT(SUM(ROUND(AVERAGE(VALUE(AJ$3),VALUE($P112)),0),CHOOSE(IF(OR(AJ$1,$R112),4,INDEX(CMB[[Res_Rare]:[Res_Rare]],MATCH(ROUND(MIN(SUM(AJ$4,$O112/1000),SUM($O112,AJ$4/1000)),3),CMB[[Cmb_ID]:[Cmb_ID]],0))),-1,-1,0,0)),IF(OR(AJ$1,$R112),4,INDEX(CMB[[Cmb_Rare]:[Cmb_Rare]],MATCH(ROUND(MIN(SUM(AJ$4,$O112/1000),SUM($O112,AJ$4/1000)),3),CMB[[Cmb_ID]:[Cmb_ID]],0))),CHOOSE(AC[[M]:[M]],2,1,1,SUM(AC[[AB]:[DB]])))),""))</f>
        <v/>
      </c>
      <c r="AK112" t="str">
        <f>IF(OR(AK$5="",$S112=""),"",IFERROR(SUM(PRODUCT(INDEX(CMB[[BA_0O]:[BA_2O]],MATCH(ROUND(MIN(SUM(AK$4,$O112/1000),SUM($O112,AK$4/1000)),3),CMB[[Cmb_ID]:[Cmb_ID]],0),SUM(N(AK$1),N($R112),1)),CHOOSE(AC[[M]:[M]],1,1,0,AC[[AB]:[AB]])),PRODUCT(INDEX(CMB[[BD_0O]:[BD_2O]],MATCH(ROUND(MIN(SUM(AK$4,$O112/1000),SUM($O112,AK$4/1000)),3),CMB[[Cmb_ID]:[Cmb_ID]],0),SUM(N(AK$1),N($R112),1)),CHOOSE(AC[[M]:[M]],1,0,1,AC[[DB]:[DB]])),PRODUCT(SUM(ROUND(AVERAGE(VALUE(AK$3),VALUE($P112)),0),CHOOSE(IF(OR(AK$1,$R112),4,INDEX(CMB[[Res_Rare]:[Res_Rare]],MATCH(ROUND(MIN(SUM(AK$4,$O112/1000),SUM($O112,AK$4/1000)),3),CMB[[Cmb_ID]:[Cmb_ID]],0))),-1,-1,0,0)),IF(OR(AK$1,$R112),4,INDEX(CMB[[Cmb_Rare]:[Cmb_Rare]],MATCH(ROUND(MIN(SUM(AK$4,$O112/1000),SUM($O112,AK$4/1000)),3),CMB[[Cmb_ID]:[Cmb_ID]],0))),CHOOSE(AC[[M]:[M]],2,1,1,SUM(AC[[AB]:[DB]])))),""))</f>
        <v/>
      </c>
      <c r="AL112" t="str">
        <f>IF(OR(AL$5="",$S112=""),"",IFERROR(SUM(PRODUCT(INDEX(CMB[[BA_0O]:[BA_2O]],MATCH(ROUND(MIN(SUM(AL$4,$O112/1000),SUM($O112,AL$4/1000)),3),CMB[[Cmb_ID]:[Cmb_ID]],0),SUM(N(AL$1),N($R112),1)),CHOOSE(AC[[M]:[M]],1,1,0,AC[[AB]:[AB]])),PRODUCT(INDEX(CMB[[BD_0O]:[BD_2O]],MATCH(ROUND(MIN(SUM(AL$4,$O112/1000),SUM($O112,AL$4/1000)),3),CMB[[Cmb_ID]:[Cmb_ID]],0),SUM(N(AL$1),N($R112),1)),CHOOSE(AC[[M]:[M]],1,0,1,AC[[DB]:[DB]])),PRODUCT(SUM(ROUND(AVERAGE(VALUE(AL$3),VALUE($P112)),0),CHOOSE(IF(OR(AL$1,$R112),4,INDEX(CMB[[Res_Rare]:[Res_Rare]],MATCH(ROUND(MIN(SUM(AL$4,$O112/1000),SUM($O112,AL$4/1000)),3),CMB[[Cmb_ID]:[Cmb_ID]],0))),-1,-1,0,0)),IF(OR(AL$1,$R112),4,INDEX(CMB[[Cmb_Rare]:[Cmb_Rare]],MATCH(ROUND(MIN(SUM(AL$4,$O112/1000),SUM($O112,AL$4/1000)),3),CMB[[Cmb_ID]:[Cmb_ID]],0))),CHOOSE(AC[[M]:[M]],2,1,1,SUM(AC[[AB]:[DB]])))),""))</f>
        <v/>
      </c>
      <c r="AM112" t="str">
        <f>IF(OR(AM$5="",$S112=""),"",IFERROR(SUM(PRODUCT(INDEX(CMB[[BA_0O]:[BA_2O]],MATCH(ROUND(MIN(SUM(AM$4,$O112/1000),SUM($O112,AM$4/1000)),3),CMB[[Cmb_ID]:[Cmb_ID]],0),SUM(N(AM$1),N($R112),1)),CHOOSE(AC[[M]:[M]],1,1,0,AC[[AB]:[AB]])),PRODUCT(INDEX(CMB[[BD_0O]:[BD_2O]],MATCH(ROUND(MIN(SUM(AM$4,$O112/1000),SUM($O112,AM$4/1000)),3),CMB[[Cmb_ID]:[Cmb_ID]],0),SUM(N(AM$1),N($R112),1)),CHOOSE(AC[[M]:[M]],1,0,1,AC[[DB]:[DB]])),PRODUCT(SUM(ROUND(AVERAGE(VALUE(AM$3),VALUE($P112)),0),CHOOSE(IF(OR(AM$1,$R112),4,INDEX(CMB[[Res_Rare]:[Res_Rare]],MATCH(ROUND(MIN(SUM(AM$4,$O112/1000),SUM($O112,AM$4/1000)),3),CMB[[Cmb_ID]:[Cmb_ID]],0))),-1,-1,0,0)),IF(OR(AM$1,$R112),4,INDEX(CMB[[Cmb_Rare]:[Cmb_Rare]],MATCH(ROUND(MIN(SUM(AM$4,$O112/1000),SUM($O112,AM$4/1000)),3),CMB[[Cmb_ID]:[Cmb_ID]],0))),CHOOSE(AC[[M]:[M]],2,1,1,SUM(AC[[AB]:[DB]])))),""))</f>
        <v/>
      </c>
      <c r="AN112" t="str">
        <f>IF(OR(AN$5="",$S112=""),"",IFERROR(SUM(PRODUCT(INDEX(CMB[[BA_0O]:[BA_2O]],MATCH(ROUND(MIN(SUM(AN$4,$O112/1000),SUM($O112,AN$4/1000)),3),CMB[[Cmb_ID]:[Cmb_ID]],0),SUM(N(AN$1),N($R112),1)),CHOOSE(AC[[M]:[M]],1,1,0,AC[[AB]:[AB]])),PRODUCT(INDEX(CMB[[BD_0O]:[BD_2O]],MATCH(ROUND(MIN(SUM(AN$4,$O112/1000),SUM($O112,AN$4/1000)),3),CMB[[Cmb_ID]:[Cmb_ID]],0),SUM(N(AN$1),N($R112),1)),CHOOSE(AC[[M]:[M]],1,0,1,AC[[DB]:[DB]])),PRODUCT(SUM(ROUND(AVERAGE(VALUE(AN$3),VALUE($P112)),0),CHOOSE(IF(OR(AN$1,$R112),4,INDEX(CMB[[Res_Rare]:[Res_Rare]],MATCH(ROUND(MIN(SUM(AN$4,$O112/1000),SUM($O112,AN$4/1000)),3),CMB[[Cmb_ID]:[Cmb_ID]],0))),-1,-1,0,0)),IF(OR(AN$1,$R112),4,INDEX(CMB[[Cmb_Rare]:[Cmb_Rare]],MATCH(ROUND(MIN(SUM(AN$4,$O112/1000),SUM($O112,AN$4/1000)),3),CMB[[Cmb_ID]:[Cmb_ID]],0))),CHOOSE(AC[[M]:[M]],2,1,1,SUM(AC[[AB]:[DB]])))),""))</f>
        <v/>
      </c>
      <c r="AO112" t="str">
        <f>IF(OR(AO$5="",$S112=""),"",IFERROR(SUM(PRODUCT(INDEX(CMB[[BA_0O]:[BA_2O]],MATCH(ROUND(MIN(SUM(AO$4,$O112/1000),SUM($O112,AO$4/1000)),3),CMB[[Cmb_ID]:[Cmb_ID]],0),SUM(N(AO$1),N($R112),1)),CHOOSE(AC[[M]:[M]],1,1,0,AC[[AB]:[AB]])),PRODUCT(INDEX(CMB[[BD_0O]:[BD_2O]],MATCH(ROUND(MIN(SUM(AO$4,$O112/1000),SUM($O112,AO$4/1000)),3),CMB[[Cmb_ID]:[Cmb_ID]],0),SUM(N(AO$1),N($R112),1)),CHOOSE(AC[[M]:[M]],1,0,1,AC[[DB]:[DB]])),PRODUCT(SUM(ROUND(AVERAGE(VALUE(AO$3),VALUE($P112)),0),CHOOSE(IF(OR(AO$1,$R112),4,INDEX(CMB[[Res_Rare]:[Res_Rare]],MATCH(ROUND(MIN(SUM(AO$4,$O112/1000),SUM($O112,AO$4/1000)),3),CMB[[Cmb_ID]:[Cmb_ID]],0))),-1,-1,0,0)),IF(OR(AO$1,$R112),4,INDEX(CMB[[Cmb_Rare]:[Cmb_Rare]],MATCH(ROUND(MIN(SUM(AO$4,$O112/1000),SUM($O112,AO$4/1000)),3),CMB[[Cmb_ID]:[Cmb_ID]],0))),CHOOSE(AC[[M]:[M]],2,1,1,SUM(AC[[AB]:[DB]])))),""))</f>
        <v/>
      </c>
      <c r="AP112" t="str">
        <f>IF(OR(AP$5="",$S112=""),"",IFERROR(SUM(PRODUCT(INDEX(CMB[[BA_0O]:[BA_2O]],MATCH(ROUND(MIN(SUM(AP$4,$O112/1000),SUM($O112,AP$4/1000)),3),CMB[[Cmb_ID]:[Cmb_ID]],0),SUM(N(AP$1),N($R112),1)),CHOOSE(AC[[M]:[M]],1,1,0,AC[[AB]:[AB]])),PRODUCT(INDEX(CMB[[BD_0O]:[BD_2O]],MATCH(ROUND(MIN(SUM(AP$4,$O112/1000),SUM($O112,AP$4/1000)),3),CMB[[Cmb_ID]:[Cmb_ID]],0),SUM(N(AP$1),N($R112),1)),CHOOSE(AC[[M]:[M]],1,0,1,AC[[DB]:[DB]])),PRODUCT(SUM(ROUND(AVERAGE(VALUE(AP$3),VALUE($P112)),0),CHOOSE(IF(OR(AP$1,$R112),4,INDEX(CMB[[Res_Rare]:[Res_Rare]],MATCH(ROUND(MIN(SUM(AP$4,$O112/1000),SUM($O112,AP$4/1000)),3),CMB[[Cmb_ID]:[Cmb_ID]],0))),-1,-1,0,0)),IF(OR(AP$1,$R112),4,INDEX(CMB[[Cmb_Rare]:[Cmb_Rare]],MATCH(ROUND(MIN(SUM(AP$4,$O112/1000),SUM($O112,AP$4/1000)),3),CMB[[Cmb_ID]:[Cmb_ID]],0))),CHOOSE(AC[[M]:[M]],2,1,1,SUM(AC[[AB]:[DB]])))),""))</f>
        <v/>
      </c>
      <c r="AQ112" t="str">
        <f>IF(OR(AQ$5="",$S112=""),"",IFERROR(SUM(PRODUCT(INDEX(CMB[[BA_0O]:[BA_2O]],MATCH(ROUND(MIN(SUM(AQ$4,$O112/1000),SUM($O112,AQ$4/1000)),3),CMB[[Cmb_ID]:[Cmb_ID]],0),SUM(N(AQ$1),N($R112),1)),CHOOSE(AC[[M]:[M]],1,1,0,AC[[AB]:[AB]])),PRODUCT(INDEX(CMB[[BD_0O]:[BD_2O]],MATCH(ROUND(MIN(SUM(AQ$4,$O112/1000),SUM($O112,AQ$4/1000)),3),CMB[[Cmb_ID]:[Cmb_ID]],0),SUM(N(AQ$1),N($R112),1)),CHOOSE(AC[[M]:[M]],1,0,1,AC[[DB]:[DB]])),PRODUCT(SUM(ROUND(AVERAGE(VALUE(AQ$3),VALUE($P112)),0),CHOOSE(IF(OR(AQ$1,$R112),4,INDEX(CMB[[Res_Rare]:[Res_Rare]],MATCH(ROUND(MIN(SUM(AQ$4,$O112/1000),SUM($O112,AQ$4/1000)),3),CMB[[Cmb_ID]:[Cmb_ID]],0))),-1,-1,0,0)),IF(OR(AQ$1,$R112),4,INDEX(CMB[[Cmb_Rare]:[Cmb_Rare]],MATCH(ROUND(MIN(SUM(AQ$4,$O112/1000),SUM($O112,AQ$4/1000)),3),CMB[[Cmb_ID]:[Cmb_ID]],0))),CHOOSE(AC[[M]:[M]],2,1,1,SUM(AC[[AB]:[DB]])))),""))</f>
        <v/>
      </c>
      <c r="AR112" t="str">
        <f>IF(OR(AR$5="",$S112=""),"",IFERROR(SUM(PRODUCT(INDEX(CMB[[BA_0O]:[BA_2O]],MATCH(ROUND(MIN(SUM(AR$4,$O112/1000),SUM($O112,AR$4/1000)),3),CMB[[Cmb_ID]:[Cmb_ID]],0),SUM(N(AR$1),N($R112),1)),CHOOSE(AC[[M]:[M]],1,1,0,AC[[AB]:[AB]])),PRODUCT(INDEX(CMB[[BD_0O]:[BD_2O]],MATCH(ROUND(MIN(SUM(AR$4,$O112/1000),SUM($O112,AR$4/1000)),3),CMB[[Cmb_ID]:[Cmb_ID]],0),SUM(N(AR$1),N($R112),1)),CHOOSE(AC[[M]:[M]],1,0,1,AC[[DB]:[DB]])),PRODUCT(SUM(ROUND(AVERAGE(VALUE(AR$3),VALUE($P112)),0),CHOOSE(IF(OR(AR$1,$R112),4,INDEX(CMB[[Res_Rare]:[Res_Rare]],MATCH(ROUND(MIN(SUM(AR$4,$O112/1000),SUM($O112,AR$4/1000)),3),CMB[[Cmb_ID]:[Cmb_ID]],0))),-1,-1,0,0)),IF(OR(AR$1,$R112),4,INDEX(CMB[[Cmb_Rare]:[Cmb_Rare]],MATCH(ROUND(MIN(SUM(AR$4,$O112/1000),SUM($O112,AR$4/1000)),3),CMB[[Cmb_ID]:[Cmb_ID]],0))),CHOOSE(AC[[M]:[M]],2,1,1,SUM(AC[[AB]:[DB]])))),""))</f>
        <v/>
      </c>
      <c r="AS112" t="str">
        <f>IF(OR(AS$5="",$S112=""),"",IFERROR(SUM(PRODUCT(INDEX(CMB[[BA_0O]:[BA_2O]],MATCH(ROUND(MIN(SUM(AS$4,$O112/1000),SUM($O112,AS$4/1000)),3),CMB[[Cmb_ID]:[Cmb_ID]],0),SUM(N(AS$1),N($R112),1)),CHOOSE(AC[[M]:[M]],1,1,0,AC[[AB]:[AB]])),PRODUCT(INDEX(CMB[[BD_0O]:[BD_2O]],MATCH(ROUND(MIN(SUM(AS$4,$O112/1000),SUM($O112,AS$4/1000)),3),CMB[[Cmb_ID]:[Cmb_ID]],0),SUM(N(AS$1),N($R112),1)),CHOOSE(AC[[M]:[M]],1,0,1,AC[[DB]:[DB]])),PRODUCT(SUM(ROUND(AVERAGE(VALUE(AS$3),VALUE($P112)),0),CHOOSE(IF(OR(AS$1,$R112),4,INDEX(CMB[[Res_Rare]:[Res_Rare]],MATCH(ROUND(MIN(SUM(AS$4,$O112/1000),SUM($O112,AS$4/1000)),3),CMB[[Cmb_ID]:[Cmb_ID]],0))),-1,-1,0,0)),IF(OR(AS$1,$R112),4,INDEX(CMB[[Cmb_Rare]:[Cmb_Rare]],MATCH(ROUND(MIN(SUM(AS$4,$O112/1000),SUM($O112,AS$4/1000)),3),CMB[[Cmb_ID]:[Cmb_ID]],0))),CHOOSE(AC[[M]:[M]],2,1,1,SUM(AC[[AB]:[DB]])))),""))</f>
        <v/>
      </c>
      <c r="AT112" t="str">
        <f>IF(OR(AT$5="",$S112=""),"",IFERROR(SUM(PRODUCT(INDEX(CMB[[BA_0O]:[BA_2O]],MATCH(ROUND(MIN(SUM(AT$4,$O112/1000),SUM($O112,AT$4/1000)),3),CMB[[Cmb_ID]:[Cmb_ID]],0),SUM(N(AT$1),N($R112),1)),CHOOSE(AC[[M]:[M]],1,1,0,AC[[AB]:[AB]])),PRODUCT(INDEX(CMB[[BD_0O]:[BD_2O]],MATCH(ROUND(MIN(SUM(AT$4,$O112/1000),SUM($O112,AT$4/1000)),3),CMB[[Cmb_ID]:[Cmb_ID]],0),SUM(N(AT$1),N($R112),1)),CHOOSE(AC[[M]:[M]],1,0,1,AC[[DB]:[DB]])),PRODUCT(SUM(ROUND(AVERAGE(VALUE(AT$3),VALUE($P112)),0),CHOOSE(IF(OR(AT$1,$R112),4,INDEX(CMB[[Res_Rare]:[Res_Rare]],MATCH(ROUND(MIN(SUM(AT$4,$O112/1000),SUM($O112,AT$4/1000)),3),CMB[[Cmb_ID]:[Cmb_ID]],0))),-1,-1,0,0)),IF(OR(AT$1,$R112),4,INDEX(CMB[[Cmb_Rare]:[Cmb_Rare]],MATCH(ROUND(MIN(SUM(AT$4,$O112/1000),SUM($O112,AT$4/1000)),3),CMB[[Cmb_ID]:[Cmb_ID]],0))),CHOOSE(AC[[M]:[M]],2,1,1,SUM(AC[[AB]:[DB]])))),""))</f>
        <v/>
      </c>
      <c r="AU112" t="str">
        <f>IF(OR(AU$5="",$S112=""),"",IFERROR(SUM(PRODUCT(INDEX(CMB[[BA_0O]:[BA_2O]],MATCH(ROUND(MIN(SUM(AU$4,$O112/1000),SUM($O112,AU$4/1000)),3),CMB[[Cmb_ID]:[Cmb_ID]],0),SUM(N(AU$1),N($R112),1)),CHOOSE(AC[[M]:[M]],1,1,0,AC[[AB]:[AB]])),PRODUCT(INDEX(CMB[[BD_0O]:[BD_2O]],MATCH(ROUND(MIN(SUM(AU$4,$O112/1000),SUM($O112,AU$4/1000)),3),CMB[[Cmb_ID]:[Cmb_ID]],0),SUM(N(AU$1),N($R112),1)),CHOOSE(AC[[M]:[M]],1,0,1,AC[[DB]:[DB]])),PRODUCT(SUM(ROUND(AVERAGE(VALUE(AU$3),VALUE($P112)),0),CHOOSE(IF(OR(AU$1,$R112),4,INDEX(CMB[[Res_Rare]:[Res_Rare]],MATCH(ROUND(MIN(SUM(AU$4,$O112/1000),SUM($O112,AU$4/1000)),3),CMB[[Cmb_ID]:[Cmb_ID]],0))),-1,-1,0,0)),IF(OR(AU$1,$R112),4,INDEX(CMB[[Cmb_Rare]:[Cmb_Rare]],MATCH(ROUND(MIN(SUM(AU$4,$O112/1000),SUM($O112,AU$4/1000)),3),CMB[[Cmb_ID]:[Cmb_ID]],0))),CHOOSE(AC[[M]:[M]],2,1,1,SUM(AC[[AB]:[DB]])))),""))</f>
        <v/>
      </c>
      <c r="AV112" t="str">
        <f>IF(OR(AV$5="",$S112=""),"",IFERROR(SUM(PRODUCT(INDEX(CMB[[BA_0O]:[BA_2O]],MATCH(ROUND(MIN(SUM(AV$4,$O112/1000),SUM($O112,AV$4/1000)),3),CMB[[Cmb_ID]:[Cmb_ID]],0),SUM(N(AV$1),N($R112),1)),CHOOSE(AC[[M]:[M]],1,1,0,AC[[AB]:[AB]])),PRODUCT(INDEX(CMB[[BD_0O]:[BD_2O]],MATCH(ROUND(MIN(SUM(AV$4,$O112/1000),SUM($O112,AV$4/1000)),3),CMB[[Cmb_ID]:[Cmb_ID]],0),SUM(N(AV$1),N($R112),1)),CHOOSE(AC[[M]:[M]],1,0,1,AC[[DB]:[DB]])),PRODUCT(SUM(ROUND(AVERAGE(VALUE(AV$3),VALUE($P112)),0),CHOOSE(IF(OR(AV$1,$R112),4,INDEX(CMB[[Res_Rare]:[Res_Rare]],MATCH(ROUND(MIN(SUM(AV$4,$O112/1000),SUM($O112,AV$4/1000)),3),CMB[[Cmb_ID]:[Cmb_ID]],0))),-1,-1,0,0)),IF(OR(AV$1,$R112),4,INDEX(CMB[[Cmb_Rare]:[Cmb_Rare]],MATCH(ROUND(MIN(SUM(AV$4,$O112/1000),SUM($O112,AV$4/1000)),3),CMB[[Cmb_ID]:[Cmb_ID]],0))),CHOOSE(AC[[M]:[M]],2,1,1,SUM(AC[[AB]:[DB]])))),""))</f>
        <v/>
      </c>
      <c r="AW112" t="str">
        <f>IF(OR(AW$5="",$S112=""),"",IFERROR(SUM(PRODUCT(INDEX(CMB[[BA_0O]:[BA_2O]],MATCH(ROUND(MIN(SUM(AW$4,$O112/1000),SUM($O112,AW$4/1000)),3),CMB[[Cmb_ID]:[Cmb_ID]],0),SUM(N(AW$1),N($R112),1)),CHOOSE(AC[[M]:[M]],1,1,0,AC[[AB]:[AB]])),PRODUCT(INDEX(CMB[[BD_0O]:[BD_2O]],MATCH(ROUND(MIN(SUM(AW$4,$O112/1000),SUM($O112,AW$4/1000)),3),CMB[[Cmb_ID]:[Cmb_ID]],0),SUM(N(AW$1),N($R112),1)),CHOOSE(AC[[M]:[M]],1,0,1,AC[[DB]:[DB]])),PRODUCT(SUM(ROUND(AVERAGE(VALUE(AW$3),VALUE($P112)),0),CHOOSE(IF(OR(AW$1,$R112),4,INDEX(CMB[[Res_Rare]:[Res_Rare]],MATCH(ROUND(MIN(SUM(AW$4,$O112/1000),SUM($O112,AW$4/1000)),3),CMB[[Cmb_ID]:[Cmb_ID]],0))),-1,-1,0,0)),IF(OR(AW$1,$R112),4,INDEX(CMB[[Cmb_Rare]:[Cmb_Rare]],MATCH(ROUND(MIN(SUM(AW$4,$O112/1000),SUM($O112,AW$4/1000)),3),CMB[[Cmb_ID]:[Cmb_ID]],0))),CHOOSE(AC[[M]:[M]],2,1,1,SUM(AC[[AB]:[DB]])))),""))</f>
        <v/>
      </c>
      <c r="AX112" t="str">
        <f>IF(OR(AX$5="",$S112=""),"",IFERROR(SUM(PRODUCT(INDEX(CMB[[BA_0O]:[BA_2O]],MATCH(ROUND(MIN(SUM(AX$4,$O112/1000),SUM($O112,AX$4/1000)),3),CMB[[Cmb_ID]:[Cmb_ID]],0),SUM(N(AX$1),N($R112),1)),CHOOSE(AC[[M]:[M]],1,1,0,AC[[AB]:[AB]])),PRODUCT(INDEX(CMB[[BD_0O]:[BD_2O]],MATCH(ROUND(MIN(SUM(AX$4,$O112/1000),SUM($O112,AX$4/1000)),3),CMB[[Cmb_ID]:[Cmb_ID]],0),SUM(N(AX$1),N($R112),1)),CHOOSE(AC[[M]:[M]],1,0,1,AC[[DB]:[DB]])),PRODUCT(SUM(ROUND(AVERAGE(VALUE(AX$3),VALUE($P112)),0),CHOOSE(IF(OR(AX$1,$R112),4,INDEX(CMB[[Res_Rare]:[Res_Rare]],MATCH(ROUND(MIN(SUM(AX$4,$O112/1000),SUM($O112,AX$4/1000)),3),CMB[[Cmb_ID]:[Cmb_ID]],0))),-1,-1,0,0)),IF(OR(AX$1,$R112),4,INDEX(CMB[[Cmb_Rare]:[Cmb_Rare]],MATCH(ROUND(MIN(SUM(AX$4,$O112/1000),SUM($O112,AX$4/1000)),3),CMB[[Cmb_ID]:[Cmb_ID]],0))),CHOOSE(AC[[M]:[M]],2,1,1,SUM(AC[[AB]:[DB]])))),""))</f>
        <v/>
      </c>
      <c r="AY112" t="str">
        <f>IF(OR(AY$5="",$S112=""),"",IFERROR(SUM(PRODUCT(INDEX(CMB[[BA_0O]:[BA_2O]],MATCH(ROUND(MIN(SUM(AY$4,$O112/1000),SUM($O112,AY$4/1000)),3),CMB[[Cmb_ID]:[Cmb_ID]],0),SUM(N(AY$1),N($R112),1)),CHOOSE(AC[[M]:[M]],1,1,0,AC[[AB]:[AB]])),PRODUCT(INDEX(CMB[[BD_0O]:[BD_2O]],MATCH(ROUND(MIN(SUM(AY$4,$O112/1000),SUM($O112,AY$4/1000)),3),CMB[[Cmb_ID]:[Cmb_ID]],0),SUM(N(AY$1),N($R112),1)),CHOOSE(AC[[M]:[M]],1,0,1,AC[[DB]:[DB]])),PRODUCT(SUM(ROUND(AVERAGE(VALUE(AY$3),VALUE($P112)),0),CHOOSE(IF(OR(AY$1,$R112),4,INDEX(CMB[[Res_Rare]:[Res_Rare]],MATCH(ROUND(MIN(SUM(AY$4,$O112/1000),SUM($O112,AY$4/1000)),3),CMB[[Cmb_ID]:[Cmb_ID]],0))),-1,-1,0,0)),IF(OR(AY$1,$R112),4,INDEX(CMB[[Cmb_Rare]:[Cmb_Rare]],MATCH(ROUND(MIN(SUM(AY$4,$O112/1000),SUM($O112,AY$4/1000)),3),CMB[[Cmb_ID]:[Cmb_ID]],0))),CHOOSE(AC[[M]:[M]],2,1,1,SUM(AC[[AB]:[DB]])))),""))</f>
        <v/>
      </c>
      <c r="AZ112" t="str">
        <f>IF(OR(AZ$5="",$S112=""),"",IFERROR(SUM(PRODUCT(INDEX(CMB[[BA_0O]:[BA_2O]],MATCH(ROUND(MIN(SUM(AZ$4,$O112/1000),SUM($O112,AZ$4/1000)),3),CMB[[Cmb_ID]:[Cmb_ID]],0),SUM(N(AZ$1),N($R112),1)),CHOOSE(AC[[M]:[M]],1,1,0,AC[[AB]:[AB]])),PRODUCT(INDEX(CMB[[BD_0O]:[BD_2O]],MATCH(ROUND(MIN(SUM(AZ$4,$O112/1000),SUM($O112,AZ$4/1000)),3),CMB[[Cmb_ID]:[Cmb_ID]],0),SUM(N(AZ$1),N($R112),1)),CHOOSE(AC[[M]:[M]],1,0,1,AC[[DB]:[DB]])),PRODUCT(SUM(ROUND(AVERAGE(VALUE(AZ$3),VALUE($P112)),0),CHOOSE(IF(OR(AZ$1,$R112),4,INDEX(CMB[[Res_Rare]:[Res_Rare]],MATCH(ROUND(MIN(SUM(AZ$4,$O112/1000),SUM($O112,AZ$4/1000)),3),CMB[[Cmb_ID]:[Cmb_ID]],0))),-1,-1,0,0)),IF(OR(AZ$1,$R112),4,INDEX(CMB[[Cmb_Rare]:[Cmb_Rare]],MATCH(ROUND(MIN(SUM(AZ$4,$O112/1000),SUM($O112,AZ$4/1000)),3),CMB[[Cmb_ID]:[Cmb_ID]],0))),CHOOSE(AC[[M]:[M]],2,1,1,SUM(AC[[AB]:[DB]])))),""))</f>
        <v/>
      </c>
      <c r="BA112" t="str">
        <f>IF(OR(BA$5="",$S112=""),"",IFERROR(SUM(PRODUCT(INDEX(CMB[[BA_0O]:[BA_2O]],MATCH(ROUND(MIN(SUM(BA$4,$O112/1000),SUM($O112,BA$4/1000)),3),CMB[[Cmb_ID]:[Cmb_ID]],0),SUM(N(BA$1),N($R112),1)),CHOOSE(AC[[M]:[M]],1,1,0,AC[[AB]:[AB]])),PRODUCT(INDEX(CMB[[BD_0O]:[BD_2O]],MATCH(ROUND(MIN(SUM(BA$4,$O112/1000),SUM($O112,BA$4/1000)),3),CMB[[Cmb_ID]:[Cmb_ID]],0),SUM(N(BA$1),N($R112),1)),CHOOSE(AC[[M]:[M]],1,0,1,AC[[DB]:[DB]])),PRODUCT(SUM(ROUND(AVERAGE(VALUE(BA$3),VALUE($P112)),0),CHOOSE(IF(OR(BA$1,$R112),4,INDEX(CMB[[Res_Rare]:[Res_Rare]],MATCH(ROUND(MIN(SUM(BA$4,$O112/1000),SUM($O112,BA$4/1000)),3),CMB[[Cmb_ID]:[Cmb_ID]],0))),-1,-1,0,0)),IF(OR(BA$1,$R112),4,INDEX(CMB[[Cmb_Rare]:[Cmb_Rare]],MATCH(ROUND(MIN(SUM(BA$4,$O112/1000),SUM($O112,BA$4/1000)),3),CMB[[Cmb_ID]:[Cmb_ID]],0))),CHOOSE(AC[[M]:[M]],2,1,1,SUM(AC[[AB]:[DB]])))),""))</f>
        <v/>
      </c>
      <c r="BB112" t="str">
        <f>IF(OR(BB$5="",$S112=""),"",IFERROR(SUM(PRODUCT(INDEX(CMB[[BA_0O]:[BA_2O]],MATCH(ROUND(MIN(SUM(BB$4,$O112/1000),SUM($O112,BB$4/1000)),3),CMB[[Cmb_ID]:[Cmb_ID]],0),SUM(N(BB$1),N($R112),1)),CHOOSE(AC[[M]:[M]],1,1,0,AC[[AB]:[AB]])),PRODUCT(INDEX(CMB[[BD_0O]:[BD_2O]],MATCH(ROUND(MIN(SUM(BB$4,$O112/1000),SUM($O112,BB$4/1000)),3),CMB[[Cmb_ID]:[Cmb_ID]],0),SUM(N(BB$1),N($R112),1)),CHOOSE(AC[[M]:[M]],1,0,1,AC[[DB]:[DB]])),PRODUCT(SUM(ROUND(AVERAGE(VALUE(BB$3),VALUE($P112)),0),CHOOSE(IF(OR(BB$1,$R112),4,INDEX(CMB[[Res_Rare]:[Res_Rare]],MATCH(ROUND(MIN(SUM(BB$4,$O112/1000),SUM($O112,BB$4/1000)),3),CMB[[Cmb_ID]:[Cmb_ID]],0))),-1,-1,0,0)),IF(OR(BB$1,$R112),4,INDEX(CMB[[Cmb_Rare]:[Cmb_Rare]],MATCH(ROUND(MIN(SUM(BB$4,$O112/1000),SUM($O112,BB$4/1000)),3),CMB[[Cmb_ID]:[Cmb_ID]],0))),CHOOSE(AC[[M]:[M]],2,1,1,SUM(AC[[AB]:[DB]])))),""))</f>
        <v/>
      </c>
      <c r="BC112" t="str">
        <f>IF(OR(BC$5="",$S112=""),"",IFERROR(SUM(PRODUCT(INDEX(CMB[[BA_0O]:[BA_2O]],MATCH(ROUND(MIN(SUM(BC$4,$O112/1000),SUM($O112,BC$4/1000)),3),CMB[[Cmb_ID]:[Cmb_ID]],0),SUM(N(BC$1),N($R112),1)),CHOOSE(AC[[M]:[M]],1,1,0,AC[[AB]:[AB]])),PRODUCT(INDEX(CMB[[BD_0O]:[BD_2O]],MATCH(ROUND(MIN(SUM(BC$4,$O112/1000),SUM($O112,BC$4/1000)),3),CMB[[Cmb_ID]:[Cmb_ID]],0),SUM(N(BC$1),N($R112),1)),CHOOSE(AC[[M]:[M]],1,0,1,AC[[DB]:[DB]])),PRODUCT(SUM(ROUND(AVERAGE(VALUE(BC$3),VALUE($P112)),0),CHOOSE(IF(OR(BC$1,$R112),4,INDEX(CMB[[Res_Rare]:[Res_Rare]],MATCH(ROUND(MIN(SUM(BC$4,$O112/1000),SUM($O112,BC$4/1000)),3),CMB[[Cmb_ID]:[Cmb_ID]],0))),-1,-1,0,0)),IF(OR(BC$1,$R112),4,INDEX(CMB[[Cmb_Rare]:[Cmb_Rare]],MATCH(ROUND(MIN(SUM(BC$4,$O112/1000),SUM($O112,BC$4/1000)),3),CMB[[Cmb_ID]:[Cmb_ID]],0))),CHOOSE(AC[[M]:[M]],2,1,1,SUM(AC[[AB]:[DB]])))),""))</f>
        <v/>
      </c>
      <c r="BD112" t="str">
        <f>IF(OR(BD$5="",$S112=""),"",IFERROR(SUM(PRODUCT(INDEX(CMB[[BA_0O]:[BA_2O]],MATCH(ROUND(MIN(SUM(BD$4,$O112/1000),SUM($O112,BD$4/1000)),3),CMB[[Cmb_ID]:[Cmb_ID]],0),SUM(N(BD$1),N($R112),1)),CHOOSE(AC[[M]:[M]],1,1,0,AC[[AB]:[AB]])),PRODUCT(INDEX(CMB[[BD_0O]:[BD_2O]],MATCH(ROUND(MIN(SUM(BD$4,$O112/1000),SUM($O112,BD$4/1000)),3),CMB[[Cmb_ID]:[Cmb_ID]],0),SUM(N(BD$1),N($R112),1)),CHOOSE(AC[[M]:[M]],1,0,1,AC[[DB]:[DB]])),PRODUCT(SUM(ROUND(AVERAGE(VALUE(BD$3),VALUE($P112)),0),CHOOSE(IF(OR(BD$1,$R112),4,INDEX(CMB[[Res_Rare]:[Res_Rare]],MATCH(ROUND(MIN(SUM(BD$4,$O112/1000),SUM($O112,BD$4/1000)),3),CMB[[Cmb_ID]:[Cmb_ID]],0))),-1,-1,0,0)),IF(OR(BD$1,$R112),4,INDEX(CMB[[Cmb_Rare]:[Cmb_Rare]],MATCH(ROUND(MIN(SUM(BD$4,$O112/1000),SUM($O112,BD$4/1000)),3),CMB[[Cmb_ID]:[Cmb_ID]],0))),CHOOSE(AC[[M]:[M]],2,1,1,SUM(AC[[AB]:[DB]])))),""))</f>
        <v/>
      </c>
      <c r="BE112" t="str">
        <f>IF(OR(BE$5="",$S112=""),"",IFERROR(SUM(PRODUCT(INDEX(CMB[[BA_0O]:[BA_2O]],MATCH(ROUND(MIN(SUM(BE$4,$O112/1000),SUM($O112,BE$4/1000)),3),CMB[[Cmb_ID]:[Cmb_ID]],0),SUM(N(BE$1),N($R112),1)),CHOOSE(AC[[M]:[M]],1,1,0,AC[[AB]:[AB]])),PRODUCT(INDEX(CMB[[BD_0O]:[BD_2O]],MATCH(ROUND(MIN(SUM(BE$4,$O112/1000),SUM($O112,BE$4/1000)),3),CMB[[Cmb_ID]:[Cmb_ID]],0),SUM(N(BE$1),N($R112),1)),CHOOSE(AC[[M]:[M]],1,0,1,AC[[DB]:[DB]])),PRODUCT(SUM(ROUND(AVERAGE(VALUE(BE$3),VALUE($P112)),0),CHOOSE(IF(OR(BE$1,$R112),4,INDEX(CMB[[Res_Rare]:[Res_Rare]],MATCH(ROUND(MIN(SUM(BE$4,$O112/1000),SUM($O112,BE$4/1000)),3),CMB[[Cmb_ID]:[Cmb_ID]],0))),-1,-1,0,0)),IF(OR(BE$1,$R112),4,INDEX(CMB[[Cmb_Rare]:[Cmb_Rare]],MATCH(ROUND(MIN(SUM(BE$4,$O112/1000),SUM($O112,BE$4/1000)),3),CMB[[Cmb_ID]:[Cmb_ID]],0))),CHOOSE(AC[[M]:[M]],2,1,1,SUM(AC[[AB]:[DB]])))),""))</f>
        <v/>
      </c>
      <c r="BF112" t="str">
        <f>IF(OR(BF$5="",$S112=""),"",IFERROR(SUM(PRODUCT(INDEX(CMB[[BA_0O]:[BA_2O]],MATCH(ROUND(MIN(SUM(BF$4,$O112/1000),SUM($O112,BF$4/1000)),3),CMB[[Cmb_ID]:[Cmb_ID]],0),SUM(N(BF$1),N($R112),1)),CHOOSE(AC[[M]:[M]],1,1,0,AC[[AB]:[AB]])),PRODUCT(INDEX(CMB[[BD_0O]:[BD_2O]],MATCH(ROUND(MIN(SUM(BF$4,$O112/1000),SUM($O112,BF$4/1000)),3),CMB[[Cmb_ID]:[Cmb_ID]],0),SUM(N(BF$1),N($R112),1)),CHOOSE(AC[[M]:[M]],1,0,1,AC[[DB]:[DB]])),PRODUCT(SUM(ROUND(AVERAGE(VALUE(BF$3),VALUE($P112)),0),CHOOSE(IF(OR(BF$1,$R112),4,INDEX(CMB[[Res_Rare]:[Res_Rare]],MATCH(ROUND(MIN(SUM(BF$4,$O112/1000),SUM($O112,BF$4/1000)),3),CMB[[Cmb_ID]:[Cmb_ID]],0))),-1,-1,0,0)),IF(OR(BF$1,$R112),4,INDEX(CMB[[Cmb_Rare]:[Cmb_Rare]],MATCH(ROUND(MIN(SUM(BF$4,$O112/1000),SUM($O112,BF$4/1000)),3),CMB[[Cmb_ID]:[Cmb_ID]],0))),CHOOSE(AC[[M]:[M]],2,1,1,SUM(AC[[AB]:[DB]])))),""))</f>
        <v/>
      </c>
      <c r="BG112" t="str">
        <f>IF(OR(BG$5="",$S112=""),"",IFERROR(SUM(PRODUCT(INDEX(CMB[[BA_0O]:[BA_2O]],MATCH(ROUND(MIN(SUM(BG$4,$O112/1000),SUM($O112,BG$4/1000)),3),CMB[[Cmb_ID]:[Cmb_ID]],0),SUM(N(BG$1),N($R112),1)),CHOOSE(AC[[M]:[M]],1,1,0,AC[[AB]:[AB]])),PRODUCT(INDEX(CMB[[BD_0O]:[BD_2O]],MATCH(ROUND(MIN(SUM(BG$4,$O112/1000),SUM($O112,BG$4/1000)),3),CMB[[Cmb_ID]:[Cmb_ID]],0),SUM(N(BG$1),N($R112),1)),CHOOSE(AC[[M]:[M]],1,0,1,AC[[DB]:[DB]])),PRODUCT(SUM(ROUND(AVERAGE(VALUE(BG$3),VALUE($P112)),0),CHOOSE(IF(OR(BG$1,$R112),4,INDEX(CMB[[Res_Rare]:[Res_Rare]],MATCH(ROUND(MIN(SUM(BG$4,$O112/1000),SUM($O112,BG$4/1000)),3),CMB[[Cmb_ID]:[Cmb_ID]],0))),-1,-1,0,0)),IF(OR(BG$1,$R112),4,INDEX(CMB[[Cmb_Rare]:[Cmb_Rare]],MATCH(ROUND(MIN(SUM(BG$4,$O112/1000),SUM($O112,BG$4/1000)),3),CMB[[Cmb_ID]:[Cmb_ID]],0))),CHOOSE(AC[[M]:[M]],2,1,1,SUM(AC[[AB]:[DB]])))),""))</f>
        <v/>
      </c>
      <c r="BH112" t="str">
        <f>IF(OR(BH$5="",$S112=""),"",IFERROR(SUM(PRODUCT(INDEX(CMB[[BA_0O]:[BA_2O]],MATCH(ROUND(MIN(SUM(BH$4,$O112/1000),SUM($O112,BH$4/1000)),3),CMB[[Cmb_ID]:[Cmb_ID]],0),SUM(N(BH$1),N($R112),1)),CHOOSE(AC[[M]:[M]],1,1,0,AC[[AB]:[AB]])),PRODUCT(INDEX(CMB[[BD_0O]:[BD_2O]],MATCH(ROUND(MIN(SUM(BH$4,$O112/1000),SUM($O112,BH$4/1000)),3),CMB[[Cmb_ID]:[Cmb_ID]],0),SUM(N(BH$1),N($R112),1)),CHOOSE(AC[[M]:[M]],1,0,1,AC[[DB]:[DB]])),PRODUCT(SUM(ROUND(AVERAGE(VALUE(BH$3),VALUE($P112)),0),CHOOSE(IF(OR(BH$1,$R112),4,INDEX(CMB[[Res_Rare]:[Res_Rare]],MATCH(ROUND(MIN(SUM(BH$4,$O112/1000),SUM($O112,BH$4/1000)),3),CMB[[Cmb_ID]:[Cmb_ID]],0))),-1,-1,0,0)),IF(OR(BH$1,$R112),4,INDEX(CMB[[Cmb_Rare]:[Cmb_Rare]],MATCH(ROUND(MIN(SUM(BH$4,$O112/1000),SUM($O112,BH$4/1000)),3),CMB[[Cmb_ID]:[Cmb_ID]],0))),CHOOSE(AC[[M]:[M]],2,1,1,SUM(AC[[AB]:[DB]])))),""))</f>
        <v/>
      </c>
      <c r="BI112" t="str">
        <f>IF(OR(BI$5="",$S112=""),"",IFERROR(SUM(PRODUCT(INDEX(CMB[[BA_0O]:[BA_2O]],MATCH(ROUND(MIN(SUM(BI$4,$O112/1000),SUM($O112,BI$4/1000)),3),CMB[[Cmb_ID]:[Cmb_ID]],0),SUM(N(BI$1),N($R112),1)),CHOOSE(AC[[M]:[M]],1,1,0,AC[[AB]:[AB]])),PRODUCT(INDEX(CMB[[BD_0O]:[BD_2O]],MATCH(ROUND(MIN(SUM(BI$4,$O112/1000),SUM($O112,BI$4/1000)),3),CMB[[Cmb_ID]:[Cmb_ID]],0),SUM(N(BI$1),N($R112),1)),CHOOSE(AC[[M]:[M]],1,0,1,AC[[DB]:[DB]])),PRODUCT(SUM(ROUND(AVERAGE(VALUE(BI$3),VALUE($P112)),0),CHOOSE(IF(OR(BI$1,$R112),4,INDEX(CMB[[Res_Rare]:[Res_Rare]],MATCH(ROUND(MIN(SUM(BI$4,$O112/1000),SUM($O112,BI$4/1000)),3),CMB[[Cmb_ID]:[Cmb_ID]],0))),-1,-1,0,0)),IF(OR(BI$1,$R112),4,INDEX(CMB[[Cmb_Rare]:[Cmb_Rare]],MATCH(ROUND(MIN(SUM(BI$4,$O112/1000),SUM($O112,BI$4/1000)),3),CMB[[Cmb_ID]:[Cmb_ID]],0))),CHOOSE(AC[[M]:[M]],2,1,1,SUM(AC[[AB]:[DB]])))),""))</f>
        <v/>
      </c>
      <c r="BJ112" t="str">
        <f>IF(OR(BJ$5="",$S112=""),"",IFERROR(SUM(PRODUCT(INDEX(CMB[[BA_0O]:[BA_2O]],MATCH(ROUND(MIN(SUM(BJ$4,$O112/1000),SUM($O112,BJ$4/1000)),3),CMB[[Cmb_ID]:[Cmb_ID]],0),SUM(N(BJ$1),N($R112),1)),CHOOSE(AC[[M]:[M]],1,1,0,AC[[AB]:[AB]])),PRODUCT(INDEX(CMB[[BD_0O]:[BD_2O]],MATCH(ROUND(MIN(SUM(BJ$4,$O112/1000),SUM($O112,BJ$4/1000)),3),CMB[[Cmb_ID]:[Cmb_ID]],0),SUM(N(BJ$1),N($R112),1)),CHOOSE(AC[[M]:[M]],1,0,1,AC[[DB]:[DB]])),PRODUCT(SUM(ROUND(AVERAGE(VALUE(BJ$3),VALUE($P112)),0),CHOOSE(IF(OR(BJ$1,$R112),4,INDEX(CMB[[Res_Rare]:[Res_Rare]],MATCH(ROUND(MIN(SUM(BJ$4,$O112/1000),SUM($O112,BJ$4/1000)),3),CMB[[Cmb_ID]:[Cmb_ID]],0))),-1,-1,0,0)),IF(OR(BJ$1,$R112),4,INDEX(CMB[[Cmb_Rare]:[Cmb_Rare]],MATCH(ROUND(MIN(SUM(BJ$4,$O112/1000),SUM($O112,BJ$4/1000)),3),CMB[[Cmb_ID]:[Cmb_ID]],0))),CHOOSE(AC[[M]:[M]],2,1,1,SUM(AC[[AB]:[DB]])))),""))</f>
        <v/>
      </c>
      <c r="BK112" t="str">
        <f>IF(OR(BK$5="",$S112=""),"",IFERROR(SUM(PRODUCT(INDEX(CMB[[BA_0O]:[BA_2O]],MATCH(ROUND(MIN(SUM(BK$4,$O112/1000),SUM($O112,BK$4/1000)),3),CMB[[Cmb_ID]:[Cmb_ID]],0),SUM(N(BK$1),N($R112),1)),CHOOSE(AC[[M]:[M]],1,1,0,AC[[AB]:[AB]])),PRODUCT(INDEX(CMB[[BD_0O]:[BD_2O]],MATCH(ROUND(MIN(SUM(BK$4,$O112/1000),SUM($O112,BK$4/1000)),3),CMB[[Cmb_ID]:[Cmb_ID]],0),SUM(N(BK$1),N($R112),1)),CHOOSE(AC[[M]:[M]],1,0,1,AC[[DB]:[DB]])),PRODUCT(SUM(ROUND(AVERAGE(VALUE(BK$3),VALUE($P112)),0),CHOOSE(IF(OR(BK$1,$R112),4,INDEX(CMB[[Res_Rare]:[Res_Rare]],MATCH(ROUND(MIN(SUM(BK$4,$O112/1000),SUM($O112,BK$4/1000)),3),CMB[[Cmb_ID]:[Cmb_ID]],0))),-1,-1,0,0)),IF(OR(BK$1,$R112),4,INDEX(CMB[[Cmb_Rare]:[Cmb_Rare]],MATCH(ROUND(MIN(SUM(BK$4,$O112/1000),SUM($O112,BK$4/1000)),3),CMB[[Cmb_ID]:[Cmb_ID]],0))),CHOOSE(AC[[M]:[M]],2,1,1,SUM(AC[[AB]:[DB]])))),""))</f>
        <v/>
      </c>
      <c r="BL112" t="str">
        <f>IF(OR(BL$5="",$S112=""),"",IFERROR(SUM(PRODUCT(INDEX(CMB[[BA_0O]:[BA_2O]],MATCH(ROUND(MIN(SUM(BL$4,$O112/1000),SUM($O112,BL$4/1000)),3),CMB[[Cmb_ID]:[Cmb_ID]],0),SUM(N(BL$1),N($R112),1)),CHOOSE(AC[[M]:[M]],1,1,0,AC[[AB]:[AB]])),PRODUCT(INDEX(CMB[[BD_0O]:[BD_2O]],MATCH(ROUND(MIN(SUM(BL$4,$O112/1000),SUM($O112,BL$4/1000)),3),CMB[[Cmb_ID]:[Cmb_ID]],0),SUM(N(BL$1),N($R112),1)),CHOOSE(AC[[M]:[M]],1,0,1,AC[[DB]:[DB]])),PRODUCT(SUM(ROUND(AVERAGE(VALUE(BL$3),VALUE($P112)),0),CHOOSE(IF(OR(BL$1,$R112),4,INDEX(CMB[[Res_Rare]:[Res_Rare]],MATCH(ROUND(MIN(SUM(BL$4,$O112/1000),SUM($O112,BL$4/1000)),3),CMB[[Cmb_ID]:[Cmb_ID]],0))),-1,-1,0,0)),IF(OR(BL$1,$R112),4,INDEX(CMB[[Cmb_Rare]:[Cmb_Rare]],MATCH(ROUND(MIN(SUM(BL$4,$O112/1000),SUM($O112,BL$4/1000)),3),CMB[[Cmb_ID]:[Cmb_ID]],0))),CHOOSE(AC[[M]:[M]],2,1,1,SUM(AC[[AB]:[DB]])))),""))</f>
        <v/>
      </c>
      <c r="BM112" t="str">
        <f>IF(OR(BM$5="",$S112=""),"",IFERROR(SUM(PRODUCT(INDEX(CMB[[BA_0O]:[BA_2O]],MATCH(ROUND(MIN(SUM(BM$4,$O112/1000),SUM($O112,BM$4/1000)),3),CMB[[Cmb_ID]:[Cmb_ID]],0),SUM(N(BM$1),N($R112),1)),CHOOSE(AC[[M]:[M]],1,1,0,AC[[AB]:[AB]])),PRODUCT(INDEX(CMB[[BD_0O]:[BD_2O]],MATCH(ROUND(MIN(SUM(BM$4,$O112/1000),SUM($O112,BM$4/1000)),3),CMB[[Cmb_ID]:[Cmb_ID]],0),SUM(N(BM$1),N($R112),1)),CHOOSE(AC[[M]:[M]],1,0,1,AC[[DB]:[DB]])),PRODUCT(SUM(ROUND(AVERAGE(VALUE(BM$3),VALUE($P112)),0),CHOOSE(IF(OR(BM$1,$R112),4,INDEX(CMB[[Res_Rare]:[Res_Rare]],MATCH(ROUND(MIN(SUM(BM$4,$O112/1000),SUM($O112,BM$4/1000)),3),CMB[[Cmb_ID]:[Cmb_ID]],0))),-1,-1,0,0)),IF(OR(BM$1,$R112),4,INDEX(CMB[[Cmb_Rare]:[Cmb_Rare]],MATCH(ROUND(MIN(SUM(BM$4,$O112/1000),SUM($O112,BM$4/1000)),3),CMB[[Cmb_ID]:[Cmb_ID]],0))),CHOOSE(AC[[M]:[M]],2,1,1,SUM(AC[[AB]:[DB]])))),""))</f>
        <v/>
      </c>
      <c r="BN112" t="str">
        <f>IF(OR(BN$5="",$S112=""),"",IFERROR(SUM(PRODUCT(INDEX(CMB[[BA_0O]:[BA_2O]],MATCH(ROUND(MIN(SUM(BN$4,$O112/1000),SUM($O112,BN$4/1000)),3),CMB[[Cmb_ID]:[Cmb_ID]],0),SUM(N(BN$1),N($R112),1)),CHOOSE(AC[[M]:[M]],1,1,0,AC[[AB]:[AB]])),PRODUCT(INDEX(CMB[[BD_0O]:[BD_2O]],MATCH(ROUND(MIN(SUM(BN$4,$O112/1000),SUM($O112,BN$4/1000)),3),CMB[[Cmb_ID]:[Cmb_ID]],0),SUM(N(BN$1),N($R112),1)),CHOOSE(AC[[M]:[M]],1,0,1,AC[[DB]:[DB]])),PRODUCT(SUM(ROUND(AVERAGE(VALUE(BN$3),VALUE($P112)),0),CHOOSE(IF(OR(BN$1,$R112),4,INDEX(CMB[[Res_Rare]:[Res_Rare]],MATCH(ROUND(MIN(SUM(BN$4,$O112/1000),SUM($O112,BN$4/1000)),3),CMB[[Cmb_ID]:[Cmb_ID]],0))),-1,-1,0,0)),IF(OR(BN$1,$R112),4,INDEX(CMB[[Cmb_Rare]:[Cmb_Rare]],MATCH(ROUND(MIN(SUM(BN$4,$O112/1000),SUM($O112,BN$4/1000)),3),CMB[[Cmb_ID]:[Cmb_ID]],0))),CHOOSE(AC[[M]:[M]],2,1,1,SUM(AC[[AB]:[DB]])))),""))</f>
        <v/>
      </c>
      <c r="BO112" t="str">
        <f>IF(OR(BO$5="",$S112=""),"",IFERROR(SUM(PRODUCT(INDEX(CMB[[BA_0O]:[BA_2O]],MATCH(ROUND(MIN(SUM(BO$4,$O112/1000),SUM($O112,BO$4/1000)),3),CMB[[Cmb_ID]:[Cmb_ID]],0),SUM(N(BO$1),N($R112),1)),CHOOSE(AC[[M]:[M]],1,1,0,AC[[AB]:[AB]])),PRODUCT(INDEX(CMB[[BD_0O]:[BD_2O]],MATCH(ROUND(MIN(SUM(BO$4,$O112/1000),SUM($O112,BO$4/1000)),3),CMB[[Cmb_ID]:[Cmb_ID]],0),SUM(N(BO$1),N($R112),1)),CHOOSE(AC[[M]:[M]],1,0,1,AC[[DB]:[DB]])),PRODUCT(SUM(ROUND(AVERAGE(VALUE(BO$3),VALUE($P112)),0),CHOOSE(IF(OR(BO$1,$R112),4,INDEX(CMB[[Res_Rare]:[Res_Rare]],MATCH(ROUND(MIN(SUM(BO$4,$O112/1000),SUM($O112,BO$4/1000)),3),CMB[[Cmb_ID]:[Cmb_ID]],0))),-1,-1,0,0)),IF(OR(BO$1,$R112),4,INDEX(CMB[[Cmb_Rare]:[Cmb_Rare]],MATCH(ROUND(MIN(SUM(BO$4,$O112/1000),SUM($O112,BO$4/1000)),3),CMB[[Cmb_ID]:[Cmb_ID]],0))),CHOOSE(AC[[M]:[M]],2,1,1,SUM(AC[[AB]:[DB]])))),""))</f>
        <v/>
      </c>
      <c r="BP112" t="str">
        <f>IF(OR(BP$5="",$S112=""),"",IFERROR(SUM(PRODUCT(INDEX(CMB[[BA_0O]:[BA_2O]],MATCH(ROUND(MIN(SUM(BP$4,$O112/1000),SUM($O112,BP$4/1000)),3),CMB[[Cmb_ID]:[Cmb_ID]],0),SUM(N(BP$1),N($R112),1)),CHOOSE(AC[[M]:[M]],1,1,0,AC[[AB]:[AB]])),PRODUCT(INDEX(CMB[[BD_0O]:[BD_2O]],MATCH(ROUND(MIN(SUM(BP$4,$O112/1000),SUM($O112,BP$4/1000)),3),CMB[[Cmb_ID]:[Cmb_ID]],0),SUM(N(BP$1),N($R112),1)),CHOOSE(AC[[M]:[M]],1,0,1,AC[[DB]:[DB]])),PRODUCT(SUM(ROUND(AVERAGE(VALUE(BP$3),VALUE($P112)),0),CHOOSE(IF(OR(BP$1,$R112),4,INDEX(CMB[[Res_Rare]:[Res_Rare]],MATCH(ROUND(MIN(SUM(BP$4,$O112/1000),SUM($O112,BP$4/1000)),3),CMB[[Cmb_ID]:[Cmb_ID]],0))),-1,-1,0,0)),IF(OR(BP$1,$R112),4,INDEX(CMB[[Cmb_Rare]:[Cmb_Rare]],MATCH(ROUND(MIN(SUM(BP$4,$O112/1000),SUM($O112,BP$4/1000)),3),CMB[[Cmb_ID]:[Cmb_ID]],0))),CHOOSE(AC[[M]:[M]],2,1,1,SUM(AC[[AB]:[DB]])))),""))</f>
        <v/>
      </c>
      <c r="BQ112" t="str">
        <f>IF(OR(BQ$5="",$S112=""),"",IFERROR(SUM(PRODUCT(INDEX(CMB[[BA_0O]:[BA_2O]],MATCH(ROUND(MIN(SUM(BQ$4,$O112/1000),SUM($O112,BQ$4/1000)),3),CMB[[Cmb_ID]:[Cmb_ID]],0),SUM(N(BQ$1),N($R112),1)),CHOOSE(AC[[M]:[M]],1,1,0,AC[[AB]:[AB]])),PRODUCT(INDEX(CMB[[BD_0O]:[BD_2O]],MATCH(ROUND(MIN(SUM(BQ$4,$O112/1000),SUM($O112,BQ$4/1000)),3),CMB[[Cmb_ID]:[Cmb_ID]],0),SUM(N(BQ$1),N($R112),1)),CHOOSE(AC[[M]:[M]],1,0,1,AC[[DB]:[DB]])),PRODUCT(SUM(ROUND(AVERAGE(VALUE(BQ$3),VALUE($P112)),0),CHOOSE(IF(OR(BQ$1,$R112),4,INDEX(CMB[[Res_Rare]:[Res_Rare]],MATCH(ROUND(MIN(SUM(BQ$4,$O112/1000),SUM($O112,BQ$4/1000)),3),CMB[[Cmb_ID]:[Cmb_ID]],0))),-1,-1,0,0)),IF(OR(BQ$1,$R112),4,INDEX(CMB[[Cmb_Rare]:[Cmb_Rare]],MATCH(ROUND(MIN(SUM(BQ$4,$O112/1000),SUM($O112,BQ$4/1000)),3),CMB[[Cmb_ID]:[Cmb_ID]],0))),CHOOSE(AC[[M]:[M]],2,1,1,SUM(AC[[AB]:[DB]])))),""))</f>
        <v/>
      </c>
      <c r="BR112" t="str">
        <f>IF(OR(BR$5="",$S112=""),"",IFERROR(SUM(PRODUCT(INDEX(CMB[[BA_0O]:[BA_2O]],MATCH(ROUND(MIN(SUM(BR$4,$O112/1000),SUM($O112,BR$4/1000)),3),CMB[[Cmb_ID]:[Cmb_ID]],0),SUM(N(BR$1),N($R112),1)),CHOOSE(AC[[M]:[M]],1,1,0,AC[[AB]:[AB]])),PRODUCT(INDEX(CMB[[BD_0O]:[BD_2O]],MATCH(ROUND(MIN(SUM(BR$4,$O112/1000),SUM($O112,BR$4/1000)),3),CMB[[Cmb_ID]:[Cmb_ID]],0),SUM(N(BR$1),N($R112),1)),CHOOSE(AC[[M]:[M]],1,0,1,AC[[DB]:[DB]])),PRODUCT(SUM(ROUND(AVERAGE(VALUE(BR$3),VALUE($P112)),0),CHOOSE(IF(OR(BR$1,$R112),4,INDEX(CMB[[Res_Rare]:[Res_Rare]],MATCH(ROUND(MIN(SUM(BR$4,$O112/1000),SUM($O112,BR$4/1000)),3),CMB[[Cmb_ID]:[Cmb_ID]],0))),-1,-1,0,0)),IF(OR(BR$1,$R112),4,INDEX(CMB[[Cmb_Rare]:[Cmb_Rare]],MATCH(ROUND(MIN(SUM(BR$4,$O112/1000),SUM($O112,BR$4/1000)),3),CMB[[Cmb_ID]:[Cmb_ID]],0))),CHOOSE(AC[[M]:[M]],2,1,1,SUM(AC[[AB]:[DB]])))),""))</f>
        <v/>
      </c>
      <c r="BS112" t="str">
        <f>IF(OR(BS$5="",$S112=""),"",IFERROR(SUM(PRODUCT(INDEX(CMB[[BA_0O]:[BA_2O]],MATCH(ROUND(MIN(SUM(BS$4,$O112/1000),SUM($O112,BS$4/1000)),3),CMB[[Cmb_ID]:[Cmb_ID]],0),SUM(N(BS$1),N($R112),1)),CHOOSE(AC[[M]:[M]],1,1,0,AC[[AB]:[AB]])),PRODUCT(INDEX(CMB[[BD_0O]:[BD_2O]],MATCH(ROUND(MIN(SUM(BS$4,$O112/1000),SUM($O112,BS$4/1000)),3),CMB[[Cmb_ID]:[Cmb_ID]],0),SUM(N(BS$1),N($R112),1)),CHOOSE(AC[[M]:[M]],1,0,1,AC[[DB]:[DB]])),PRODUCT(SUM(ROUND(AVERAGE(VALUE(BS$3),VALUE($P112)),0),CHOOSE(IF(OR(BS$1,$R112),4,INDEX(CMB[[Res_Rare]:[Res_Rare]],MATCH(ROUND(MIN(SUM(BS$4,$O112/1000),SUM($O112,BS$4/1000)),3),CMB[[Cmb_ID]:[Cmb_ID]],0))),-1,-1,0,0)),IF(OR(BS$1,$R112),4,INDEX(CMB[[Cmb_Rare]:[Cmb_Rare]],MATCH(ROUND(MIN(SUM(BS$4,$O112/1000),SUM($O112,BS$4/1000)),3),CMB[[Cmb_ID]:[Cmb_ID]],0))),CHOOSE(AC[[M]:[M]],2,1,1,SUM(AC[[AB]:[DB]])))),""))</f>
        <v/>
      </c>
      <c r="BT112" t="str">
        <f>IF(OR(BT$5="",$S112=""),"",IFERROR(SUM(PRODUCT(INDEX(CMB[[BA_0O]:[BA_2O]],MATCH(ROUND(MIN(SUM(BT$4,$O112/1000),SUM($O112,BT$4/1000)),3),CMB[[Cmb_ID]:[Cmb_ID]],0),SUM(N(BT$1),N($R112),1)),CHOOSE(AC[[M]:[M]],1,1,0,AC[[AB]:[AB]])),PRODUCT(INDEX(CMB[[BD_0O]:[BD_2O]],MATCH(ROUND(MIN(SUM(BT$4,$O112/1000),SUM($O112,BT$4/1000)),3),CMB[[Cmb_ID]:[Cmb_ID]],0),SUM(N(BT$1),N($R112),1)),CHOOSE(AC[[M]:[M]],1,0,1,AC[[DB]:[DB]])),PRODUCT(SUM(ROUND(AVERAGE(VALUE(BT$3),VALUE($P112)),0),CHOOSE(IF(OR(BT$1,$R112),4,INDEX(CMB[[Res_Rare]:[Res_Rare]],MATCH(ROUND(MIN(SUM(BT$4,$O112/1000),SUM($O112,BT$4/1000)),3),CMB[[Cmb_ID]:[Cmb_ID]],0))),-1,-1,0,0)),IF(OR(BT$1,$R112),4,INDEX(CMB[[Cmb_Rare]:[Cmb_Rare]],MATCH(ROUND(MIN(SUM(BT$4,$O112/1000),SUM($O112,BT$4/1000)),3),CMB[[Cmb_ID]:[Cmb_ID]],0))),CHOOSE(AC[[M]:[M]],2,1,1,SUM(AC[[AB]:[DB]])))),""))</f>
        <v/>
      </c>
      <c r="BU112" t="str">
        <f>IF(OR(BU$5="",$S112=""),"",IFERROR(SUM(PRODUCT(INDEX(CMB[[BA_0O]:[BA_2O]],MATCH(ROUND(MIN(SUM(BU$4,$O112/1000),SUM($O112,BU$4/1000)),3),CMB[[Cmb_ID]:[Cmb_ID]],0),SUM(N(BU$1),N($R112),1)),CHOOSE(AC[[M]:[M]],1,1,0,AC[[AB]:[AB]])),PRODUCT(INDEX(CMB[[BD_0O]:[BD_2O]],MATCH(ROUND(MIN(SUM(BU$4,$O112/1000),SUM($O112,BU$4/1000)),3),CMB[[Cmb_ID]:[Cmb_ID]],0),SUM(N(BU$1),N($R112),1)),CHOOSE(AC[[M]:[M]],1,0,1,AC[[DB]:[DB]])),PRODUCT(SUM(ROUND(AVERAGE(VALUE(BU$3),VALUE($P112)),0),CHOOSE(IF(OR(BU$1,$R112),4,INDEX(CMB[[Res_Rare]:[Res_Rare]],MATCH(ROUND(MIN(SUM(BU$4,$O112/1000),SUM($O112,BU$4/1000)),3),CMB[[Cmb_ID]:[Cmb_ID]],0))),-1,-1,0,0)),IF(OR(BU$1,$R112),4,INDEX(CMB[[Cmb_Rare]:[Cmb_Rare]],MATCH(ROUND(MIN(SUM(BU$4,$O112/1000),SUM($O112,BU$4/1000)),3),CMB[[Cmb_ID]:[Cmb_ID]],0))),CHOOSE(AC[[M]:[M]],2,1,1,SUM(AC[[AB]:[DB]])))),""))</f>
        <v/>
      </c>
      <c r="BV112" t="str">
        <f>IF(OR(BV$5="",$S112=""),"",IFERROR(SUM(PRODUCT(INDEX(CMB[[BA_0O]:[BA_2O]],MATCH(ROUND(MIN(SUM(BV$4,$O112/1000),SUM($O112,BV$4/1000)),3),CMB[[Cmb_ID]:[Cmb_ID]],0),SUM(N(BV$1),N($R112),1)),CHOOSE(AC[[M]:[M]],1,1,0,AC[[AB]:[AB]])),PRODUCT(INDEX(CMB[[BD_0O]:[BD_2O]],MATCH(ROUND(MIN(SUM(BV$4,$O112/1000),SUM($O112,BV$4/1000)),3),CMB[[Cmb_ID]:[Cmb_ID]],0),SUM(N(BV$1),N($R112),1)),CHOOSE(AC[[M]:[M]],1,0,1,AC[[DB]:[DB]])),PRODUCT(SUM(ROUND(AVERAGE(VALUE(BV$3),VALUE($P112)),0),CHOOSE(IF(OR(BV$1,$R112),4,INDEX(CMB[[Res_Rare]:[Res_Rare]],MATCH(ROUND(MIN(SUM(BV$4,$O112/1000),SUM($O112,BV$4/1000)),3),CMB[[Cmb_ID]:[Cmb_ID]],0))),-1,-1,0,0)),IF(OR(BV$1,$R112),4,INDEX(CMB[[Cmb_Rare]:[Cmb_Rare]],MATCH(ROUND(MIN(SUM(BV$4,$O112/1000),SUM($O112,BV$4/1000)),3),CMB[[Cmb_ID]:[Cmb_ID]],0))),CHOOSE(AC[[M]:[M]],2,1,1,SUM(AC[[AB]:[DB]])))),""))</f>
        <v/>
      </c>
      <c r="BW112" t="str">
        <f>IF(OR(BW$5="",$S112=""),"",IFERROR(SUM(PRODUCT(INDEX(CMB[[BA_0O]:[BA_2O]],MATCH(ROUND(MIN(SUM(BW$4,$O112/1000),SUM($O112,BW$4/1000)),3),CMB[[Cmb_ID]:[Cmb_ID]],0),SUM(N(BW$1),N($R112),1)),CHOOSE(AC[[M]:[M]],1,1,0,AC[[AB]:[AB]])),PRODUCT(INDEX(CMB[[BD_0O]:[BD_2O]],MATCH(ROUND(MIN(SUM(BW$4,$O112/1000),SUM($O112,BW$4/1000)),3),CMB[[Cmb_ID]:[Cmb_ID]],0),SUM(N(BW$1),N($R112),1)),CHOOSE(AC[[M]:[M]],1,0,1,AC[[DB]:[DB]])),PRODUCT(SUM(ROUND(AVERAGE(VALUE(BW$3),VALUE($P112)),0),CHOOSE(IF(OR(BW$1,$R112),4,INDEX(CMB[[Res_Rare]:[Res_Rare]],MATCH(ROUND(MIN(SUM(BW$4,$O112/1000),SUM($O112,BW$4/1000)),3),CMB[[Cmb_ID]:[Cmb_ID]],0))),-1,-1,0,0)),IF(OR(BW$1,$R112),4,INDEX(CMB[[Cmb_Rare]:[Cmb_Rare]],MATCH(ROUND(MIN(SUM(BW$4,$O112/1000),SUM($O112,BW$4/1000)),3),CMB[[Cmb_ID]:[Cmb_ID]],0))),CHOOSE(AC[[M]:[M]],2,1,1,SUM(AC[[AB]:[DB]])))),""))</f>
        <v/>
      </c>
      <c r="BX112" t="str">
        <f>IF(OR(BX$5="",$S112=""),"",IFERROR(SUM(PRODUCT(INDEX(CMB[[BA_0O]:[BA_2O]],MATCH(ROUND(MIN(SUM(BX$4,$O112/1000),SUM($O112,BX$4/1000)),3),CMB[[Cmb_ID]:[Cmb_ID]],0),SUM(N(BX$1),N($R112),1)),CHOOSE(AC[[M]:[M]],1,1,0,AC[[AB]:[AB]])),PRODUCT(INDEX(CMB[[BD_0O]:[BD_2O]],MATCH(ROUND(MIN(SUM(BX$4,$O112/1000),SUM($O112,BX$4/1000)),3),CMB[[Cmb_ID]:[Cmb_ID]],0),SUM(N(BX$1),N($R112),1)),CHOOSE(AC[[M]:[M]],1,0,1,AC[[DB]:[DB]])),PRODUCT(SUM(ROUND(AVERAGE(VALUE(BX$3),VALUE($P112)),0),CHOOSE(IF(OR(BX$1,$R112),4,INDEX(CMB[[Res_Rare]:[Res_Rare]],MATCH(ROUND(MIN(SUM(BX$4,$O112/1000),SUM($O112,BX$4/1000)),3),CMB[[Cmb_ID]:[Cmb_ID]],0))),-1,-1,0,0)),IF(OR(BX$1,$R112),4,INDEX(CMB[[Cmb_Rare]:[Cmb_Rare]],MATCH(ROUND(MIN(SUM(BX$4,$O112/1000),SUM($O112,BX$4/1000)),3),CMB[[Cmb_ID]:[Cmb_ID]],0))),CHOOSE(AC[[M]:[M]],2,1,1,SUM(AC[[AB]:[DB]])))),""))</f>
        <v/>
      </c>
      <c r="BY112" t="str">
        <f>IF(OR(BY$5="",$S112=""),"",IFERROR(SUM(PRODUCT(INDEX(CMB[[BA_0O]:[BA_2O]],MATCH(ROUND(MIN(SUM(BY$4,$O112/1000),SUM($O112,BY$4/1000)),3),CMB[[Cmb_ID]:[Cmb_ID]],0),SUM(N(BY$1),N($R112),1)),CHOOSE(AC[[M]:[M]],1,1,0,AC[[AB]:[AB]])),PRODUCT(INDEX(CMB[[BD_0O]:[BD_2O]],MATCH(ROUND(MIN(SUM(BY$4,$O112/1000),SUM($O112,BY$4/1000)),3),CMB[[Cmb_ID]:[Cmb_ID]],0),SUM(N(BY$1),N($R112),1)),CHOOSE(AC[[M]:[M]],1,0,1,AC[[DB]:[DB]])),PRODUCT(SUM(ROUND(AVERAGE(VALUE(BY$3),VALUE($P112)),0),CHOOSE(IF(OR(BY$1,$R112),4,INDEX(CMB[[Res_Rare]:[Res_Rare]],MATCH(ROUND(MIN(SUM(BY$4,$O112/1000),SUM($O112,BY$4/1000)),3),CMB[[Cmb_ID]:[Cmb_ID]],0))),-1,-1,0,0)),IF(OR(BY$1,$R112),4,INDEX(CMB[[Cmb_Rare]:[Cmb_Rare]],MATCH(ROUND(MIN(SUM(BY$4,$O112/1000),SUM($O112,BY$4/1000)),3),CMB[[Cmb_ID]:[Cmb_ID]],0))),CHOOSE(AC[[M]:[M]],2,1,1,SUM(AC[[AB]:[DB]])))),""))</f>
        <v/>
      </c>
      <c r="BZ112" t="str">
        <f>IF(OR(BZ$5="",$S112=""),"",IFERROR(SUM(PRODUCT(INDEX(CMB[[BA_0O]:[BA_2O]],MATCH(ROUND(MIN(SUM(BZ$4,$O112/1000),SUM($O112,BZ$4/1000)),3),CMB[[Cmb_ID]:[Cmb_ID]],0),SUM(N(BZ$1),N($R112),1)),CHOOSE(AC[[M]:[M]],1,1,0,AC[[AB]:[AB]])),PRODUCT(INDEX(CMB[[BD_0O]:[BD_2O]],MATCH(ROUND(MIN(SUM(BZ$4,$O112/1000),SUM($O112,BZ$4/1000)),3),CMB[[Cmb_ID]:[Cmb_ID]],0),SUM(N(BZ$1),N($R112),1)),CHOOSE(AC[[M]:[M]],1,0,1,AC[[DB]:[DB]])),PRODUCT(SUM(ROUND(AVERAGE(VALUE(BZ$3),VALUE($P112)),0),CHOOSE(IF(OR(BZ$1,$R112),4,INDEX(CMB[[Res_Rare]:[Res_Rare]],MATCH(ROUND(MIN(SUM(BZ$4,$O112/1000),SUM($O112,BZ$4/1000)),3),CMB[[Cmb_ID]:[Cmb_ID]],0))),-1,-1,0,0)),IF(OR(BZ$1,$R112),4,INDEX(CMB[[Cmb_Rare]:[Cmb_Rare]],MATCH(ROUND(MIN(SUM(BZ$4,$O112/1000),SUM($O112,BZ$4/1000)),3),CMB[[Cmb_ID]:[Cmb_ID]],0))),CHOOSE(AC[[M]:[M]],2,1,1,SUM(AC[[AB]:[DB]])))),""))</f>
        <v/>
      </c>
      <c r="CA112" t="str">
        <f>IF(OR(CA$5="",$S112=""),"",IFERROR(SUM(PRODUCT(INDEX(CMB[[BA_0O]:[BA_2O]],MATCH(ROUND(MIN(SUM(CA$4,$O112/1000),SUM($O112,CA$4/1000)),3),CMB[[Cmb_ID]:[Cmb_ID]],0),SUM(N(CA$1),N($R112),1)),CHOOSE(AC[[M]:[M]],1,1,0,AC[[AB]:[AB]])),PRODUCT(INDEX(CMB[[BD_0O]:[BD_2O]],MATCH(ROUND(MIN(SUM(CA$4,$O112/1000),SUM($O112,CA$4/1000)),3),CMB[[Cmb_ID]:[Cmb_ID]],0),SUM(N(CA$1),N($R112),1)),CHOOSE(AC[[M]:[M]],1,0,1,AC[[DB]:[DB]])),PRODUCT(SUM(ROUND(AVERAGE(VALUE(CA$3),VALUE($P112)),0),CHOOSE(IF(OR(CA$1,$R112),4,INDEX(CMB[[Res_Rare]:[Res_Rare]],MATCH(ROUND(MIN(SUM(CA$4,$O112/1000),SUM($O112,CA$4/1000)),3),CMB[[Cmb_ID]:[Cmb_ID]],0))),-1,-1,0,0)),IF(OR(CA$1,$R112),4,INDEX(CMB[[Cmb_Rare]:[Cmb_Rare]],MATCH(ROUND(MIN(SUM(CA$4,$O112/1000),SUM($O112,CA$4/1000)),3),CMB[[Cmb_ID]:[Cmb_ID]],0))),CHOOSE(AC[[M]:[M]],2,1,1,SUM(AC[[AB]:[DB]])))),""))</f>
        <v/>
      </c>
      <c r="CB112" t="str">
        <f>IF(OR(CB$5="",$S112=""),"",IFERROR(SUM(PRODUCT(INDEX(CMB[[BA_0O]:[BA_2O]],MATCH(ROUND(MIN(SUM(CB$4,$O112/1000),SUM($O112,CB$4/1000)),3),CMB[[Cmb_ID]:[Cmb_ID]],0),SUM(N(CB$1),N($R112),1)),CHOOSE(AC[[M]:[M]],1,1,0,AC[[AB]:[AB]])),PRODUCT(INDEX(CMB[[BD_0O]:[BD_2O]],MATCH(ROUND(MIN(SUM(CB$4,$O112/1000),SUM($O112,CB$4/1000)),3),CMB[[Cmb_ID]:[Cmb_ID]],0),SUM(N(CB$1),N($R112),1)),CHOOSE(AC[[M]:[M]],1,0,1,AC[[DB]:[DB]])),PRODUCT(SUM(ROUND(AVERAGE(VALUE(CB$3),VALUE($P112)),0),CHOOSE(IF(OR(CB$1,$R112),4,INDEX(CMB[[Res_Rare]:[Res_Rare]],MATCH(ROUND(MIN(SUM(CB$4,$O112/1000),SUM($O112,CB$4/1000)),3),CMB[[Cmb_ID]:[Cmb_ID]],0))),-1,-1,0,0)),IF(OR(CB$1,$R112),4,INDEX(CMB[[Cmb_Rare]:[Cmb_Rare]],MATCH(ROUND(MIN(SUM(CB$4,$O112/1000),SUM($O112,CB$4/1000)),3),CMB[[Cmb_ID]:[Cmb_ID]],0))),CHOOSE(AC[[M]:[M]],2,1,1,SUM(AC[[AB]:[DB]])))),""))</f>
        <v/>
      </c>
      <c r="CC112" t="str">
        <f>IF(OR(CC$5="",$S112=""),"",IFERROR(SUM(PRODUCT(INDEX(CMB[[BA_0O]:[BA_2O]],MATCH(ROUND(MIN(SUM(CC$4,$O112/1000),SUM($O112,CC$4/1000)),3),CMB[[Cmb_ID]:[Cmb_ID]],0),SUM(N(CC$1),N($R112),1)),CHOOSE(AC[[M]:[M]],1,1,0,AC[[AB]:[AB]])),PRODUCT(INDEX(CMB[[BD_0O]:[BD_2O]],MATCH(ROUND(MIN(SUM(CC$4,$O112/1000),SUM($O112,CC$4/1000)),3),CMB[[Cmb_ID]:[Cmb_ID]],0),SUM(N(CC$1),N($R112),1)),CHOOSE(AC[[M]:[M]],1,0,1,AC[[DB]:[DB]])),PRODUCT(SUM(ROUND(AVERAGE(VALUE(CC$3),VALUE($P112)),0),CHOOSE(IF(OR(CC$1,$R112),4,INDEX(CMB[[Res_Rare]:[Res_Rare]],MATCH(ROUND(MIN(SUM(CC$4,$O112/1000),SUM($O112,CC$4/1000)),3),CMB[[Cmb_ID]:[Cmb_ID]],0))),-1,-1,0,0)),IF(OR(CC$1,$R112),4,INDEX(CMB[[Cmb_Rare]:[Cmb_Rare]],MATCH(ROUND(MIN(SUM(CC$4,$O112/1000),SUM($O112,CC$4/1000)),3),CMB[[Cmb_ID]:[Cmb_ID]],0))),CHOOSE(AC[[M]:[M]],2,1,1,SUM(AC[[AB]:[DB]])))),""))</f>
        <v/>
      </c>
      <c r="CD112" t="str">
        <f>IF(OR(CD$5="",$S112=""),"",IFERROR(SUM(PRODUCT(INDEX(CMB[[BA_0O]:[BA_2O]],MATCH(ROUND(MIN(SUM(CD$4,$O112/1000),SUM($O112,CD$4/1000)),3),CMB[[Cmb_ID]:[Cmb_ID]],0),SUM(N(CD$1),N($R112),1)),CHOOSE(AC[[M]:[M]],1,1,0,AC[[AB]:[AB]])),PRODUCT(INDEX(CMB[[BD_0O]:[BD_2O]],MATCH(ROUND(MIN(SUM(CD$4,$O112/1000),SUM($O112,CD$4/1000)),3),CMB[[Cmb_ID]:[Cmb_ID]],0),SUM(N(CD$1),N($R112),1)),CHOOSE(AC[[M]:[M]],1,0,1,AC[[DB]:[DB]])),PRODUCT(SUM(ROUND(AVERAGE(VALUE(CD$3),VALUE($P112)),0),CHOOSE(IF(OR(CD$1,$R112),4,INDEX(CMB[[Res_Rare]:[Res_Rare]],MATCH(ROUND(MIN(SUM(CD$4,$O112/1000),SUM($O112,CD$4/1000)),3),CMB[[Cmb_ID]:[Cmb_ID]],0))),-1,-1,0,0)),IF(OR(CD$1,$R112),4,INDEX(CMB[[Cmb_Rare]:[Cmb_Rare]],MATCH(ROUND(MIN(SUM(CD$4,$O112/1000),SUM($O112,CD$4/1000)),3),CMB[[Cmb_ID]:[Cmb_ID]],0))),CHOOSE(AC[[M]:[M]],2,1,1,SUM(AC[[AB]:[DB]])))),""))</f>
        <v/>
      </c>
      <c r="CE112" t="str">
        <f>IF(OR(CE$5="",$S112=""),"",IFERROR(SUM(PRODUCT(INDEX(CMB[[BA_0O]:[BA_2O]],MATCH(ROUND(MIN(SUM(CE$4,$O112/1000),SUM($O112,CE$4/1000)),3),CMB[[Cmb_ID]:[Cmb_ID]],0),SUM(N(CE$1),N($R112),1)),CHOOSE(AC[[M]:[M]],1,1,0,AC[[AB]:[AB]])),PRODUCT(INDEX(CMB[[BD_0O]:[BD_2O]],MATCH(ROUND(MIN(SUM(CE$4,$O112/1000),SUM($O112,CE$4/1000)),3),CMB[[Cmb_ID]:[Cmb_ID]],0),SUM(N(CE$1),N($R112),1)),CHOOSE(AC[[M]:[M]],1,0,1,AC[[DB]:[DB]])),PRODUCT(SUM(ROUND(AVERAGE(VALUE(CE$3),VALUE($P112)),0),CHOOSE(IF(OR(CE$1,$R112),4,INDEX(CMB[[Res_Rare]:[Res_Rare]],MATCH(ROUND(MIN(SUM(CE$4,$O112/1000),SUM($O112,CE$4/1000)),3),CMB[[Cmb_ID]:[Cmb_ID]],0))),-1,-1,0,0)),IF(OR(CE$1,$R112),4,INDEX(CMB[[Cmb_Rare]:[Cmb_Rare]],MATCH(ROUND(MIN(SUM(CE$4,$O112/1000),SUM($O112,CE$4/1000)),3),CMB[[Cmb_ID]:[Cmb_ID]],0))),CHOOSE(AC[[M]:[M]],2,1,1,SUM(AC[[AB]:[DB]])))),""))</f>
        <v/>
      </c>
      <c r="CF112" t="str">
        <f>IF(OR(CF$5="",$S112=""),"",IFERROR(SUM(PRODUCT(INDEX(CMB[[BA_0O]:[BA_2O]],MATCH(ROUND(MIN(SUM(CF$4,$O112/1000),SUM($O112,CF$4/1000)),3),CMB[[Cmb_ID]:[Cmb_ID]],0),SUM(N(CF$1),N($R112),1)),CHOOSE(AC[[M]:[M]],1,1,0,AC[[AB]:[AB]])),PRODUCT(INDEX(CMB[[BD_0O]:[BD_2O]],MATCH(ROUND(MIN(SUM(CF$4,$O112/1000),SUM($O112,CF$4/1000)),3),CMB[[Cmb_ID]:[Cmb_ID]],0),SUM(N(CF$1),N($R112),1)),CHOOSE(AC[[M]:[M]],1,0,1,AC[[DB]:[DB]])),PRODUCT(SUM(ROUND(AVERAGE(VALUE(CF$3),VALUE($P112)),0),CHOOSE(IF(OR(CF$1,$R112),4,INDEX(CMB[[Res_Rare]:[Res_Rare]],MATCH(ROUND(MIN(SUM(CF$4,$O112/1000),SUM($O112,CF$4/1000)),3),CMB[[Cmb_ID]:[Cmb_ID]],0))),-1,-1,0,0)),IF(OR(CF$1,$R112),4,INDEX(CMB[[Cmb_Rare]:[Cmb_Rare]],MATCH(ROUND(MIN(SUM(CF$4,$O112/1000),SUM($O112,CF$4/1000)),3),CMB[[Cmb_ID]:[Cmb_ID]],0))),CHOOSE(AC[[M]:[M]],2,1,1,SUM(AC[[AB]:[DB]])))),""))</f>
        <v/>
      </c>
      <c r="CG112" t="str">
        <f>IF(OR(CG$5="",$S112=""),"",IFERROR(SUM(PRODUCT(INDEX(CMB[[BA_0O]:[BA_2O]],MATCH(ROUND(MIN(SUM(CG$4,$O112/1000),SUM($O112,CG$4/1000)),3),CMB[[Cmb_ID]:[Cmb_ID]],0),SUM(N(CG$1),N($R112),1)),CHOOSE(AC[[M]:[M]],1,1,0,AC[[AB]:[AB]])),PRODUCT(INDEX(CMB[[BD_0O]:[BD_2O]],MATCH(ROUND(MIN(SUM(CG$4,$O112/1000),SUM($O112,CG$4/1000)),3),CMB[[Cmb_ID]:[Cmb_ID]],0),SUM(N(CG$1),N($R112),1)),CHOOSE(AC[[M]:[M]],1,0,1,AC[[DB]:[DB]])),PRODUCT(SUM(ROUND(AVERAGE(VALUE(CG$3),VALUE($P112)),0),CHOOSE(IF(OR(CG$1,$R112),4,INDEX(CMB[[Res_Rare]:[Res_Rare]],MATCH(ROUND(MIN(SUM(CG$4,$O112/1000),SUM($O112,CG$4/1000)),3),CMB[[Cmb_ID]:[Cmb_ID]],0))),-1,-1,0,0)),IF(OR(CG$1,$R112),4,INDEX(CMB[[Cmb_Rare]:[Cmb_Rare]],MATCH(ROUND(MIN(SUM(CG$4,$O112/1000),SUM($O112,CG$4/1000)),3),CMB[[Cmb_ID]:[Cmb_ID]],0))),CHOOSE(AC[[M]:[M]],2,1,1,SUM(AC[[AB]:[DB]])))),""))</f>
        <v/>
      </c>
      <c r="CH112" t="str">
        <f>IF(OR(CH$5="",$S112=""),"",IFERROR(SUM(PRODUCT(INDEX(CMB[[BA_0O]:[BA_2O]],MATCH(ROUND(MIN(SUM(CH$4,$O112/1000),SUM($O112,CH$4/1000)),3),CMB[[Cmb_ID]:[Cmb_ID]],0),SUM(N(CH$1),N($R112),1)),CHOOSE(AC[[M]:[M]],1,1,0,AC[[AB]:[AB]])),PRODUCT(INDEX(CMB[[BD_0O]:[BD_2O]],MATCH(ROUND(MIN(SUM(CH$4,$O112/1000),SUM($O112,CH$4/1000)),3),CMB[[Cmb_ID]:[Cmb_ID]],0),SUM(N(CH$1),N($R112),1)),CHOOSE(AC[[M]:[M]],1,0,1,AC[[DB]:[DB]])),PRODUCT(SUM(ROUND(AVERAGE(VALUE(CH$3),VALUE($P112)),0),CHOOSE(IF(OR(CH$1,$R112),4,INDEX(CMB[[Res_Rare]:[Res_Rare]],MATCH(ROUND(MIN(SUM(CH$4,$O112/1000),SUM($O112,CH$4/1000)),3),CMB[[Cmb_ID]:[Cmb_ID]],0))),-1,-1,0,0)),IF(OR(CH$1,$R112),4,INDEX(CMB[[Cmb_Rare]:[Cmb_Rare]],MATCH(ROUND(MIN(SUM(CH$4,$O112/1000),SUM($O112,CH$4/1000)),3),CMB[[Cmb_ID]:[Cmb_ID]],0))),CHOOSE(AC[[M]:[M]],2,1,1,SUM(AC[[AB]:[DB]])))),""))</f>
        <v/>
      </c>
      <c r="CI112" t="str">
        <f>IF(OR(CI$5="",$S112=""),"",IFERROR(SUM(PRODUCT(INDEX(CMB[[BA_0O]:[BA_2O]],MATCH(ROUND(MIN(SUM(CI$4,$O112/1000),SUM($O112,CI$4/1000)),3),CMB[[Cmb_ID]:[Cmb_ID]],0),SUM(N(CI$1),N($R112),1)),CHOOSE(AC[[M]:[M]],1,1,0,AC[[AB]:[AB]])),PRODUCT(INDEX(CMB[[BD_0O]:[BD_2O]],MATCH(ROUND(MIN(SUM(CI$4,$O112/1000),SUM($O112,CI$4/1000)),3),CMB[[Cmb_ID]:[Cmb_ID]],0),SUM(N(CI$1),N($R112),1)),CHOOSE(AC[[M]:[M]],1,0,1,AC[[DB]:[DB]])),PRODUCT(SUM(ROUND(AVERAGE(VALUE(CI$3),VALUE($P112)),0),CHOOSE(IF(OR(CI$1,$R112),4,INDEX(CMB[[Res_Rare]:[Res_Rare]],MATCH(ROUND(MIN(SUM(CI$4,$O112/1000),SUM($O112,CI$4/1000)),3),CMB[[Cmb_ID]:[Cmb_ID]],0))),-1,-1,0,0)),IF(OR(CI$1,$R112),4,INDEX(CMB[[Cmb_Rare]:[Cmb_Rare]],MATCH(ROUND(MIN(SUM(CI$4,$O112/1000),SUM($O112,CI$4/1000)),3),CMB[[Cmb_ID]:[Cmb_ID]],0))),CHOOSE(AC[[M]:[M]],2,1,1,SUM(AC[[AB]:[DB]])))),""))</f>
        <v/>
      </c>
      <c r="CJ112" t="str">
        <f>IF(OR(CJ$5="",$S112=""),"",IFERROR(SUM(PRODUCT(INDEX(CMB[[BA_0O]:[BA_2O]],MATCH(ROUND(MIN(SUM(CJ$4,$O112/1000),SUM($O112,CJ$4/1000)),3),CMB[[Cmb_ID]:[Cmb_ID]],0),SUM(N(CJ$1),N($R112),1)),CHOOSE(AC[[M]:[M]],1,1,0,AC[[AB]:[AB]])),PRODUCT(INDEX(CMB[[BD_0O]:[BD_2O]],MATCH(ROUND(MIN(SUM(CJ$4,$O112/1000),SUM($O112,CJ$4/1000)),3),CMB[[Cmb_ID]:[Cmb_ID]],0),SUM(N(CJ$1),N($R112),1)),CHOOSE(AC[[M]:[M]],1,0,1,AC[[DB]:[DB]])),PRODUCT(SUM(ROUND(AVERAGE(VALUE(CJ$3),VALUE($P112)),0),CHOOSE(IF(OR(CJ$1,$R112),4,INDEX(CMB[[Res_Rare]:[Res_Rare]],MATCH(ROUND(MIN(SUM(CJ$4,$O112/1000),SUM($O112,CJ$4/1000)),3),CMB[[Cmb_ID]:[Cmb_ID]],0))),-1,-1,0,0)),IF(OR(CJ$1,$R112),4,INDEX(CMB[[Cmb_Rare]:[Cmb_Rare]],MATCH(ROUND(MIN(SUM(CJ$4,$O112/1000),SUM($O112,CJ$4/1000)),3),CMB[[Cmb_ID]:[Cmb_ID]],0))),CHOOSE(AC[[M]:[M]],2,1,1,SUM(AC[[AB]:[DB]])))),""))</f>
        <v/>
      </c>
      <c r="CK112" t="str">
        <f>IF(OR(CK$5="",$S112=""),"",IFERROR(SUM(PRODUCT(INDEX(CMB[[BA_0O]:[BA_2O]],MATCH(ROUND(MIN(SUM(CK$4,$O112/1000),SUM($O112,CK$4/1000)),3),CMB[[Cmb_ID]:[Cmb_ID]],0),SUM(N(CK$1),N($R112),1)),CHOOSE(AC[[M]:[M]],1,1,0,AC[[AB]:[AB]])),PRODUCT(INDEX(CMB[[BD_0O]:[BD_2O]],MATCH(ROUND(MIN(SUM(CK$4,$O112/1000),SUM($O112,CK$4/1000)),3),CMB[[Cmb_ID]:[Cmb_ID]],0),SUM(N(CK$1),N($R112),1)),CHOOSE(AC[[M]:[M]],1,0,1,AC[[DB]:[DB]])),PRODUCT(SUM(ROUND(AVERAGE(VALUE(CK$3),VALUE($P112)),0),CHOOSE(IF(OR(CK$1,$R112),4,INDEX(CMB[[Res_Rare]:[Res_Rare]],MATCH(ROUND(MIN(SUM(CK$4,$O112/1000),SUM($O112,CK$4/1000)),3),CMB[[Cmb_ID]:[Cmb_ID]],0))),-1,-1,0,0)),IF(OR(CK$1,$R112),4,INDEX(CMB[[Cmb_Rare]:[Cmb_Rare]],MATCH(ROUND(MIN(SUM(CK$4,$O112/1000),SUM($O112,CK$4/1000)),3),CMB[[Cmb_ID]:[Cmb_ID]],0))),CHOOSE(AC[[M]:[M]],2,1,1,SUM(AC[[AB]:[DB]])))),""))</f>
        <v/>
      </c>
      <c r="CL112" t="str">
        <f>IF(OR(CL$5="",$S112=""),"",IFERROR(SUM(PRODUCT(INDEX(CMB[[BA_0O]:[BA_2O]],MATCH(ROUND(MIN(SUM(CL$4,$O112/1000),SUM($O112,CL$4/1000)),3),CMB[[Cmb_ID]:[Cmb_ID]],0),SUM(N(CL$1),N($R112),1)),CHOOSE(AC[[M]:[M]],1,1,0,AC[[AB]:[AB]])),PRODUCT(INDEX(CMB[[BD_0O]:[BD_2O]],MATCH(ROUND(MIN(SUM(CL$4,$O112/1000),SUM($O112,CL$4/1000)),3),CMB[[Cmb_ID]:[Cmb_ID]],0),SUM(N(CL$1),N($R112),1)),CHOOSE(AC[[M]:[M]],1,0,1,AC[[DB]:[DB]])),PRODUCT(SUM(ROUND(AVERAGE(VALUE(CL$3),VALUE($P112)),0),CHOOSE(IF(OR(CL$1,$R112),4,INDEX(CMB[[Res_Rare]:[Res_Rare]],MATCH(ROUND(MIN(SUM(CL$4,$O112/1000),SUM($O112,CL$4/1000)),3),CMB[[Cmb_ID]:[Cmb_ID]],0))),-1,-1,0,0)),IF(OR(CL$1,$R112),4,INDEX(CMB[[Cmb_Rare]:[Cmb_Rare]],MATCH(ROUND(MIN(SUM(CL$4,$O112/1000),SUM($O112,CL$4/1000)),3),CMB[[Cmb_ID]:[Cmb_ID]],0))),CHOOSE(AC[[M]:[M]],2,1,1,SUM(AC[[AB]:[DB]])))),""))</f>
        <v/>
      </c>
      <c r="CM112" t="str">
        <f>IF(OR(CM$5="",$S112=""),"",IFERROR(SUM(PRODUCT(INDEX(CMB[[BA_0O]:[BA_2O]],MATCH(ROUND(MIN(SUM(CM$4,$O112/1000),SUM($O112,CM$4/1000)),3),CMB[[Cmb_ID]:[Cmb_ID]],0),SUM(N(CM$1),N($R112),1)),CHOOSE(AC[[M]:[M]],1,1,0,AC[[AB]:[AB]])),PRODUCT(INDEX(CMB[[BD_0O]:[BD_2O]],MATCH(ROUND(MIN(SUM(CM$4,$O112/1000),SUM($O112,CM$4/1000)),3),CMB[[Cmb_ID]:[Cmb_ID]],0),SUM(N(CM$1),N($R112),1)),CHOOSE(AC[[M]:[M]],1,0,1,AC[[DB]:[DB]])),PRODUCT(SUM(ROUND(AVERAGE(VALUE(CM$3),VALUE($P112)),0),CHOOSE(IF(OR(CM$1,$R112),4,INDEX(CMB[[Res_Rare]:[Res_Rare]],MATCH(ROUND(MIN(SUM(CM$4,$O112/1000),SUM($O112,CM$4/1000)),3),CMB[[Cmb_ID]:[Cmb_ID]],0))),-1,-1,0,0)),IF(OR(CM$1,$R112),4,INDEX(CMB[[Cmb_Rare]:[Cmb_Rare]],MATCH(ROUND(MIN(SUM(CM$4,$O112/1000),SUM($O112,CM$4/1000)),3),CMB[[Cmb_ID]:[Cmb_ID]],0))),CHOOSE(AC[[M]:[M]],2,1,1,SUM(AC[[AB]:[DB]])))),""))</f>
        <v/>
      </c>
      <c r="CN112" t="str">
        <f>IF(OR(CN$5="",$S112=""),"",IFERROR(SUM(PRODUCT(INDEX(CMB[[BA_0O]:[BA_2O]],MATCH(ROUND(MIN(SUM(CN$4,$O112/1000),SUM($O112,CN$4/1000)),3),CMB[[Cmb_ID]:[Cmb_ID]],0),SUM(N(CN$1),N($R112),1)),CHOOSE(AC[[M]:[M]],1,1,0,AC[[AB]:[AB]])),PRODUCT(INDEX(CMB[[BD_0O]:[BD_2O]],MATCH(ROUND(MIN(SUM(CN$4,$O112/1000),SUM($O112,CN$4/1000)),3),CMB[[Cmb_ID]:[Cmb_ID]],0),SUM(N(CN$1),N($R112),1)),CHOOSE(AC[[M]:[M]],1,0,1,AC[[DB]:[DB]])),PRODUCT(SUM(ROUND(AVERAGE(VALUE(CN$3),VALUE($P112)),0),CHOOSE(IF(OR(CN$1,$R112),4,INDEX(CMB[[Res_Rare]:[Res_Rare]],MATCH(ROUND(MIN(SUM(CN$4,$O112/1000),SUM($O112,CN$4/1000)),3),CMB[[Cmb_ID]:[Cmb_ID]],0))),-1,-1,0,0)),IF(OR(CN$1,$R112),4,INDEX(CMB[[Cmb_Rare]:[Cmb_Rare]],MATCH(ROUND(MIN(SUM(CN$4,$O112/1000),SUM($O112,CN$4/1000)),3),CMB[[Cmb_ID]:[Cmb_ID]],0))),CHOOSE(AC[[M]:[M]],2,1,1,SUM(AC[[AB]:[DB]])))),""))</f>
        <v/>
      </c>
      <c r="CO112" t="str">
        <f>IF(OR(CO$5="",$S112=""),"",IFERROR(SUM(PRODUCT(INDEX(CMB[[BA_0O]:[BA_2O]],MATCH(ROUND(MIN(SUM(CO$4,$O112/1000),SUM($O112,CO$4/1000)),3),CMB[[Cmb_ID]:[Cmb_ID]],0),SUM(N(CO$1),N($R112),1)),CHOOSE(AC[[M]:[M]],1,1,0,AC[[AB]:[AB]])),PRODUCT(INDEX(CMB[[BD_0O]:[BD_2O]],MATCH(ROUND(MIN(SUM(CO$4,$O112/1000),SUM($O112,CO$4/1000)),3),CMB[[Cmb_ID]:[Cmb_ID]],0),SUM(N(CO$1),N($R112),1)),CHOOSE(AC[[M]:[M]],1,0,1,AC[[DB]:[DB]])),PRODUCT(SUM(ROUND(AVERAGE(VALUE(CO$3),VALUE($P112)),0),CHOOSE(IF(OR(CO$1,$R112),4,INDEX(CMB[[Res_Rare]:[Res_Rare]],MATCH(ROUND(MIN(SUM(CO$4,$O112/1000),SUM($O112,CO$4/1000)),3),CMB[[Cmb_ID]:[Cmb_ID]],0))),-1,-1,0,0)),IF(OR(CO$1,$R112),4,INDEX(CMB[[Cmb_Rare]:[Cmb_Rare]],MATCH(ROUND(MIN(SUM(CO$4,$O112/1000),SUM($O112,CO$4/1000)),3),CMB[[Cmb_ID]:[Cmb_ID]],0))),CHOOSE(AC[[M]:[M]],2,1,1,SUM(AC[[AB]:[DB]])))),""))</f>
        <v/>
      </c>
      <c r="CP112" t="str">
        <f>IF(OR(CP$5="",$S112=""),"",IFERROR(SUM(PRODUCT(INDEX(CMB[[BA_0O]:[BA_2O]],MATCH(ROUND(MIN(SUM(CP$4,$O112/1000),SUM($O112,CP$4/1000)),3),CMB[[Cmb_ID]:[Cmb_ID]],0),SUM(N(CP$1),N($R112),1)),CHOOSE(AC[[M]:[M]],1,1,0,AC[[AB]:[AB]])),PRODUCT(INDEX(CMB[[BD_0O]:[BD_2O]],MATCH(ROUND(MIN(SUM(CP$4,$O112/1000),SUM($O112,CP$4/1000)),3),CMB[[Cmb_ID]:[Cmb_ID]],0),SUM(N(CP$1),N($R112),1)),CHOOSE(AC[[M]:[M]],1,0,1,AC[[DB]:[DB]])),PRODUCT(SUM(ROUND(AVERAGE(VALUE(CP$3),VALUE($P112)),0),CHOOSE(IF(OR(CP$1,$R112),4,INDEX(CMB[[Res_Rare]:[Res_Rare]],MATCH(ROUND(MIN(SUM(CP$4,$O112/1000),SUM($O112,CP$4/1000)),3),CMB[[Cmb_ID]:[Cmb_ID]],0))),-1,-1,0,0)),IF(OR(CP$1,$R112),4,INDEX(CMB[[Cmb_Rare]:[Cmb_Rare]],MATCH(ROUND(MIN(SUM(CP$4,$O112/1000),SUM($O112,CP$4/1000)),3),CMB[[Cmb_ID]:[Cmb_ID]],0))),CHOOSE(AC[[M]:[M]],2,1,1,SUM(AC[[AB]:[DB]])))),""))</f>
        <v/>
      </c>
      <c r="CQ112" t="str">
        <f>IF(OR(CQ$5="",$S112=""),"",IFERROR(SUM(PRODUCT(INDEX(CMB[[BA_0O]:[BA_2O]],MATCH(ROUND(MIN(SUM(CQ$4,$O112/1000),SUM($O112,CQ$4/1000)),3),CMB[[Cmb_ID]:[Cmb_ID]],0),SUM(N(CQ$1),N($R112),1)),CHOOSE(AC[[M]:[M]],1,1,0,AC[[AB]:[AB]])),PRODUCT(INDEX(CMB[[BD_0O]:[BD_2O]],MATCH(ROUND(MIN(SUM(CQ$4,$O112/1000),SUM($O112,CQ$4/1000)),3),CMB[[Cmb_ID]:[Cmb_ID]],0),SUM(N(CQ$1),N($R112),1)),CHOOSE(AC[[M]:[M]],1,0,1,AC[[DB]:[DB]])),PRODUCT(SUM(ROUND(AVERAGE(VALUE(CQ$3),VALUE($P112)),0),CHOOSE(IF(OR(CQ$1,$R112),4,INDEX(CMB[[Res_Rare]:[Res_Rare]],MATCH(ROUND(MIN(SUM(CQ$4,$O112/1000),SUM($O112,CQ$4/1000)),3),CMB[[Cmb_ID]:[Cmb_ID]],0))),-1,-1,0,0)),IF(OR(CQ$1,$R112),4,INDEX(CMB[[Cmb_Rare]:[Cmb_Rare]],MATCH(ROUND(MIN(SUM(CQ$4,$O112/1000),SUM($O112,CQ$4/1000)),3),CMB[[Cmb_ID]:[Cmb_ID]],0))),CHOOSE(AC[[M]:[M]],2,1,1,SUM(AC[[AB]:[DB]])))),""))</f>
        <v/>
      </c>
      <c r="CR112" t="str">
        <f>IF(OR(CR$5="",$S112=""),"",IFERROR(SUM(PRODUCT(INDEX(CMB[[BA_0O]:[BA_2O]],MATCH(ROUND(MIN(SUM(CR$4,$O112/1000),SUM($O112,CR$4/1000)),3),CMB[[Cmb_ID]:[Cmb_ID]],0),SUM(N(CR$1),N($R112),1)),CHOOSE(AC[[M]:[M]],1,1,0,AC[[AB]:[AB]])),PRODUCT(INDEX(CMB[[BD_0O]:[BD_2O]],MATCH(ROUND(MIN(SUM(CR$4,$O112/1000),SUM($O112,CR$4/1000)),3),CMB[[Cmb_ID]:[Cmb_ID]],0),SUM(N(CR$1),N($R112),1)),CHOOSE(AC[[M]:[M]],1,0,1,AC[[DB]:[DB]])),PRODUCT(SUM(ROUND(AVERAGE(VALUE(CR$3),VALUE($P112)),0),CHOOSE(IF(OR(CR$1,$R112),4,INDEX(CMB[[Res_Rare]:[Res_Rare]],MATCH(ROUND(MIN(SUM(CR$4,$O112/1000),SUM($O112,CR$4/1000)),3),CMB[[Cmb_ID]:[Cmb_ID]],0))),-1,-1,0,0)),IF(OR(CR$1,$R112),4,INDEX(CMB[[Cmb_Rare]:[Cmb_Rare]],MATCH(ROUND(MIN(SUM(CR$4,$O112/1000),SUM($O112,CR$4/1000)),3),CMB[[Cmb_ID]:[Cmb_ID]],0))),CHOOSE(AC[[M]:[M]],2,1,1,SUM(AC[[AB]:[DB]])))),""))</f>
        <v/>
      </c>
      <c r="CS112" t="str">
        <f>IF(OR(CS$5="",$S112=""),"",IFERROR(SUM(PRODUCT(INDEX(CMB[[BA_0O]:[BA_2O]],MATCH(ROUND(MIN(SUM(CS$4,$O112/1000),SUM($O112,CS$4/1000)),3),CMB[[Cmb_ID]:[Cmb_ID]],0),SUM(N(CS$1),N($R112),1)),CHOOSE(AC[[M]:[M]],1,1,0,AC[[AB]:[AB]])),PRODUCT(INDEX(CMB[[BD_0O]:[BD_2O]],MATCH(ROUND(MIN(SUM(CS$4,$O112/1000),SUM($O112,CS$4/1000)),3),CMB[[Cmb_ID]:[Cmb_ID]],0),SUM(N(CS$1),N($R112),1)),CHOOSE(AC[[M]:[M]],1,0,1,AC[[DB]:[DB]])),PRODUCT(SUM(ROUND(AVERAGE(VALUE(CS$3),VALUE($P112)),0),CHOOSE(IF(OR(CS$1,$R112),4,INDEX(CMB[[Res_Rare]:[Res_Rare]],MATCH(ROUND(MIN(SUM(CS$4,$O112/1000),SUM($O112,CS$4/1000)),3),CMB[[Cmb_ID]:[Cmb_ID]],0))),-1,-1,0,0)),IF(OR(CS$1,$R112),4,INDEX(CMB[[Cmb_Rare]:[Cmb_Rare]],MATCH(ROUND(MIN(SUM(CS$4,$O112/1000),SUM($O112,CS$4/1000)),3),CMB[[Cmb_ID]:[Cmb_ID]],0))),CHOOSE(AC[[M]:[M]],2,1,1,SUM(AC[[AB]:[DB]])))),""))</f>
        <v/>
      </c>
      <c r="CT112" t="str">
        <f>IF(OR(CT$5="",$S112=""),"",IFERROR(SUM(PRODUCT(INDEX(CMB[[BA_0O]:[BA_2O]],MATCH(ROUND(MIN(SUM(CT$4,$O112/1000),SUM($O112,CT$4/1000)),3),CMB[[Cmb_ID]:[Cmb_ID]],0),SUM(N(CT$1),N($R112),1)),CHOOSE(AC[[M]:[M]],1,1,0,AC[[AB]:[AB]])),PRODUCT(INDEX(CMB[[BD_0O]:[BD_2O]],MATCH(ROUND(MIN(SUM(CT$4,$O112/1000),SUM($O112,CT$4/1000)),3),CMB[[Cmb_ID]:[Cmb_ID]],0),SUM(N(CT$1),N($R112),1)),CHOOSE(AC[[M]:[M]],1,0,1,AC[[DB]:[DB]])),PRODUCT(SUM(ROUND(AVERAGE(VALUE(CT$3),VALUE($P112)),0),CHOOSE(IF(OR(CT$1,$R112),4,INDEX(CMB[[Res_Rare]:[Res_Rare]],MATCH(ROUND(MIN(SUM(CT$4,$O112/1000),SUM($O112,CT$4/1000)),3),CMB[[Cmb_ID]:[Cmb_ID]],0))),-1,-1,0,0)),IF(OR(CT$1,$R112),4,INDEX(CMB[[Cmb_Rare]:[Cmb_Rare]],MATCH(ROUND(MIN(SUM(CT$4,$O112/1000),SUM($O112,CT$4/1000)),3),CMB[[Cmb_ID]:[Cmb_ID]],0))),CHOOSE(AC[[M]:[M]],2,1,1,SUM(AC[[AB]:[DB]])))),""))</f>
        <v/>
      </c>
      <c r="CU112" t="str">
        <f>IF(OR(CU$5="",$S112=""),"",IFERROR(SUM(PRODUCT(INDEX(CMB[[BA_0O]:[BA_2O]],MATCH(ROUND(MIN(SUM(CU$4,$O112/1000),SUM($O112,CU$4/1000)),3),CMB[[Cmb_ID]:[Cmb_ID]],0),SUM(N(CU$1),N($R112),1)),CHOOSE(AC[[M]:[M]],1,1,0,AC[[AB]:[AB]])),PRODUCT(INDEX(CMB[[BD_0O]:[BD_2O]],MATCH(ROUND(MIN(SUM(CU$4,$O112/1000),SUM($O112,CU$4/1000)),3),CMB[[Cmb_ID]:[Cmb_ID]],0),SUM(N(CU$1),N($R112),1)),CHOOSE(AC[[M]:[M]],1,0,1,AC[[DB]:[DB]])),PRODUCT(SUM(ROUND(AVERAGE(VALUE(CU$3),VALUE($P112)),0),CHOOSE(IF(OR(CU$1,$R112),4,INDEX(CMB[[Res_Rare]:[Res_Rare]],MATCH(ROUND(MIN(SUM(CU$4,$O112/1000),SUM($O112,CU$4/1000)),3),CMB[[Cmb_ID]:[Cmb_ID]],0))),-1,-1,0,0)),IF(OR(CU$1,$R112),4,INDEX(CMB[[Cmb_Rare]:[Cmb_Rare]],MATCH(ROUND(MIN(SUM(CU$4,$O112/1000),SUM($O112,CU$4/1000)),3),CMB[[Cmb_ID]:[Cmb_ID]],0))),CHOOSE(AC[[M]:[M]],2,1,1,SUM(AC[[AB]:[DB]])))),""))</f>
        <v/>
      </c>
      <c r="CV112" t="str">
        <f>IF(OR(CV$5="",$S112=""),"",IFERROR(SUM(PRODUCT(INDEX(CMB[[BA_0O]:[BA_2O]],MATCH(ROUND(MIN(SUM(CV$4,$O112/1000),SUM($O112,CV$4/1000)),3),CMB[[Cmb_ID]:[Cmb_ID]],0),SUM(N(CV$1),N($R112),1)),CHOOSE(AC[[M]:[M]],1,1,0,AC[[AB]:[AB]])),PRODUCT(INDEX(CMB[[BD_0O]:[BD_2O]],MATCH(ROUND(MIN(SUM(CV$4,$O112/1000),SUM($O112,CV$4/1000)),3),CMB[[Cmb_ID]:[Cmb_ID]],0),SUM(N(CV$1),N($R112),1)),CHOOSE(AC[[M]:[M]],1,0,1,AC[[DB]:[DB]])),PRODUCT(SUM(ROUND(AVERAGE(VALUE(CV$3),VALUE($P112)),0),CHOOSE(IF(OR(CV$1,$R112),4,INDEX(CMB[[Res_Rare]:[Res_Rare]],MATCH(ROUND(MIN(SUM(CV$4,$O112/1000),SUM($O112,CV$4/1000)),3),CMB[[Cmb_ID]:[Cmb_ID]],0))),-1,-1,0,0)),IF(OR(CV$1,$R112),4,INDEX(CMB[[Cmb_Rare]:[Cmb_Rare]],MATCH(ROUND(MIN(SUM(CV$4,$O112/1000),SUM($O112,CV$4/1000)),3),CMB[[Cmb_ID]:[Cmb_ID]],0))),CHOOSE(AC[[M]:[M]],2,1,1,SUM(AC[[AB]:[DB]])))),""))</f>
        <v/>
      </c>
      <c r="CW112" t="str">
        <f>IF(OR(CW$5="",$S112=""),"",IFERROR(SUM(PRODUCT(INDEX(CMB[[BA_0O]:[BA_2O]],MATCH(ROUND(MIN(SUM(CW$4,$O112/1000),SUM($O112,CW$4/1000)),3),CMB[[Cmb_ID]:[Cmb_ID]],0),SUM(N(CW$1),N($R112),1)),CHOOSE(AC[[M]:[M]],1,1,0,AC[[AB]:[AB]])),PRODUCT(INDEX(CMB[[BD_0O]:[BD_2O]],MATCH(ROUND(MIN(SUM(CW$4,$O112/1000),SUM($O112,CW$4/1000)),3),CMB[[Cmb_ID]:[Cmb_ID]],0),SUM(N(CW$1),N($R112),1)),CHOOSE(AC[[M]:[M]],1,0,1,AC[[DB]:[DB]])),PRODUCT(SUM(ROUND(AVERAGE(VALUE(CW$3),VALUE($P112)),0),CHOOSE(IF(OR(CW$1,$R112),4,INDEX(CMB[[Res_Rare]:[Res_Rare]],MATCH(ROUND(MIN(SUM(CW$4,$O112/1000),SUM($O112,CW$4/1000)),3),CMB[[Cmb_ID]:[Cmb_ID]],0))),-1,-1,0,0)),IF(OR(CW$1,$R112),4,INDEX(CMB[[Cmb_Rare]:[Cmb_Rare]],MATCH(ROUND(MIN(SUM(CW$4,$O112/1000),SUM($O112,CW$4/1000)),3),CMB[[Cmb_ID]:[Cmb_ID]],0))),CHOOSE(AC[[M]:[M]],2,1,1,SUM(AC[[AB]:[DB]])))),""))</f>
        <v/>
      </c>
      <c r="CX112" t="str">
        <f>IF(OR(CX$5="",$S112=""),"",IFERROR(SUM(PRODUCT(INDEX(CMB[[BA_0O]:[BA_2O]],MATCH(ROUND(MIN(SUM(CX$4,$O112/1000),SUM($O112,CX$4/1000)),3),CMB[[Cmb_ID]:[Cmb_ID]],0),SUM(N(CX$1),N($R112),1)),CHOOSE(AC[[M]:[M]],1,1,0,AC[[AB]:[AB]])),PRODUCT(INDEX(CMB[[BD_0O]:[BD_2O]],MATCH(ROUND(MIN(SUM(CX$4,$O112/1000),SUM($O112,CX$4/1000)),3),CMB[[Cmb_ID]:[Cmb_ID]],0),SUM(N(CX$1),N($R112),1)),CHOOSE(AC[[M]:[M]],1,0,1,AC[[DB]:[DB]])),PRODUCT(SUM(ROUND(AVERAGE(VALUE(CX$3),VALUE($P112)),0),CHOOSE(IF(OR(CX$1,$R112),4,INDEX(CMB[[Res_Rare]:[Res_Rare]],MATCH(ROUND(MIN(SUM(CX$4,$O112/1000),SUM($O112,CX$4/1000)),3),CMB[[Cmb_ID]:[Cmb_ID]],0))),-1,-1,0,0)),IF(OR(CX$1,$R112),4,INDEX(CMB[[Cmb_Rare]:[Cmb_Rare]],MATCH(ROUND(MIN(SUM(CX$4,$O112/1000),SUM($O112,CX$4/1000)),3),CMB[[Cmb_ID]:[Cmb_ID]],0))),CHOOSE(AC[[M]:[M]],2,1,1,SUM(AC[[AB]:[DB]])))),""))</f>
        <v/>
      </c>
      <c r="CY112" t="str">
        <f>IF(OR(CY$5="",$S112=""),"",IFERROR(SUM(PRODUCT(INDEX(CMB[[BA_0O]:[BA_2O]],MATCH(ROUND(MIN(SUM(CY$4,$O112/1000),SUM($O112,CY$4/1000)),3),CMB[[Cmb_ID]:[Cmb_ID]],0),SUM(N(CY$1),N($R112),1)),CHOOSE(AC[[M]:[M]],1,1,0,AC[[AB]:[AB]])),PRODUCT(INDEX(CMB[[BD_0O]:[BD_2O]],MATCH(ROUND(MIN(SUM(CY$4,$O112/1000),SUM($O112,CY$4/1000)),3),CMB[[Cmb_ID]:[Cmb_ID]],0),SUM(N(CY$1),N($R112),1)),CHOOSE(AC[[M]:[M]],1,0,1,AC[[DB]:[DB]])),PRODUCT(SUM(ROUND(AVERAGE(VALUE(CY$3),VALUE($P112)),0),CHOOSE(IF(OR(CY$1,$R112),4,INDEX(CMB[[Res_Rare]:[Res_Rare]],MATCH(ROUND(MIN(SUM(CY$4,$O112/1000),SUM($O112,CY$4/1000)),3),CMB[[Cmb_ID]:[Cmb_ID]],0))),-1,-1,0,0)),IF(OR(CY$1,$R112),4,INDEX(CMB[[Cmb_Rare]:[Cmb_Rare]],MATCH(ROUND(MIN(SUM(CY$4,$O112/1000),SUM($O112,CY$4/1000)),3),CMB[[Cmb_ID]:[Cmb_ID]],0))),CHOOSE(AC[[M]:[M]],2,1,1,SUM(AC[[AB]:[DB]])))),""))</f>
        <v/>
      </c>
      <c r="CZ112" t="str">
        <f>IF(OR(CZ$5="",$S112=""),"",IFERROR(SUM(PRODUCT(INDEX(CMB[[BA_0O]:[BA_2O]],MATCH(ROUND(MIN(SUM(CZ$4,$O112/1000),SUM($O112,CZ$4/1000)),3),CMB[[Cmb_ID]:[Cmb_ID]],0),SUM(N(CZ$1),N($R112),1)),CHOOSE(AC[[M]:[M]],1,1,0,AC[[AB]:[AB]])),PRODUCT(INDEX(CMB[[BD_0O]:[BD_2O]],MATCH(ROUND(MIN(SUM(CZ$4,$O112/1000),SUM($O112,CZ$4/1000)),3),CMB[[Cmb_ID]:[Cmb_ID]],0),SUM(N(CZ$1),N($R112),1)),CHOOSE(AC[[M]:[M]],1,0,1,AC[[DB]:[DB]])),PRODUCT(SUM(ROUND(AVERAGE(VALUE(CZ$3),VALUE($P112)),0),CHOOSE(IF(OR(CZ$1,$R112),4,INDEX(CMB[[Res_Rare]:[Res_Rare]],MATCH(ROUND(MIN(SUM(CZ$4,$O112/1000),SUM($O112,CZ$4/1000)),3),CMB[[Cmb_ID]:[Cmb_ID]],0))),-1,-1,0,0)),IF(OR(CZ$1,$R112),4,INDEX(CMB[[Cmb_Rare]:[Cmb_Rare]],MATCH(ROUND(MIN(SUM(CZ$4,$O112/1000),SUM($O112,CZ$4/1000)),3),CMB[[Cmb_ID]:[Cmb_ID]],0))),CHOOSE(AC[[M]:[M]],2,1,1,SUM(AC[[AB]:[DB]])))),""))</f>
        <v/>
      </c>
      <c r="DA112" t="str">
        <f>IF(OR(DA$5="",$S112=""),"",IFERROR(SUM(PRODUCT(INDEX(CMB[[BA_0O]:[BA_2O]],MATCH(ROUND(MIN(SUM(DA$4,$O112/1000),SUM($O112,DA$4/1000)),3),CMB[[Cmb_ID]:[Cmb_ID]],0),SUM(N(DA$1),N($R112),1)),CHOOSE(AC[[M]:[M]],1,1,0,AC[[AB]:[AB]])),PRODUCT(INDEX(CMB[[BD_0O]:[BD_2O]],MATCH(ROUND(MIN(SUM(DA$4,$O112/1000),SUM($O112,DA$4/1000)),3),CMB[[Cmb_ID]:[Cmb_ID]],0),SUM(N(DA$1),N($R112),1)),CHOOSE(AC[[M]:[M]],1,0,1,AC[[DB]:[DB]])),PRODUCT(SUM(ROUND(AVERAGE(VALUE(DA$3),VALUE($P112)),0),CHOOSE(IF(OR(DA$1,$R112),4,INDEX(CMB[[Res_Rare]:[Res_Rare]],MATCH(ROUND(MIN(SUM(DA$4,$O112/1000),SUM($O112,DA$4/1000)),3),CMB[[Cmb_ID]:[Cmb_ID]],0))),-1,-1,0,0)),IF(OR(DA$1,$R112),4,INDEX(CMB[[Cmb_Rare]:[Cmb_Rare]],MATCH(ROUND(MIN(SUM(DA$4,$O112/1000),SUM($O112,DA$4/1000)),3),CMB[[Cmb_ID]:[Cmb_ID]],0))),CHOOSE(AC[[M]:[M]],2,1,1,SUM(AC[[AB]:[DB]])))),""))</f>
        <v/>
      </c>
      <c r="DB112" t="str">
        <f>IF(OR(DB$5="",$S112=""),"",IFERROR(SUM(PRODUCT(INDEX(CMB[[BA_0O]:[BA_2O]],MATCH(ROUND(MIN(SUM(DB$4,$O112/1000),SUM($O112,DB$4/1000)),3),CMB[[Cmb_ID]:[Cmb_ID]],0),SUM(N(DB$1),N($R112),1)),CHOOSE(AC[[M]:[M]],1,1,0,AC[[AB]:[AB]])),PRODUCT(INDEX(CMB[[BD_0O]:[BD_2O]],MATCH(ROUND(MIN(SUM(DB$4,$O112/1000),SUM($O112,DB$4/1000)),3),CMB[[Cmb_ID]:[Cmb_ID]],0),SUM(N(DB$1),N($R112),1)),CHOOSE(AC[[M]:[M]],1,0,1,AC[[DB]:[DB]])),PRODUCT(SUM(ROUND(AVERAGE(VALUE(DB$3),VALUE($P112)),0),CHOOSE(IF(OR(DB$1,$R112),4,INDEX(CMB[[Res_Rare]:[Res_Rare]],MATCH(ROUND(MIN(SUM(DB$4,$O112/1000),SUM($O112,DB$4/1000)),3),CMB[[Cmb_ID]:[Cmb_ID]],0))),-1,-1,0,0)),IF(OR(DB$1,$R112),4,INDEX(CMB[[Cmb_Rare]:[Cmb_Rare]],MATCH(ROUND(MIN(SUM(DB$4,$O112/1000),SUM($O112,DB$4/1000)),3),CMB[[Cmb_ID]:[Cmb_ID]],0))),CHOOSE(AC[[M]:[M]],2,1,1,SUM(AC[[AB]:[DB]])))),""))</f>
        <v/>
      </c>
      <c r="DC112" t="str">
        <f>IF(OR(DC$5="",$S112=""),"",IFERROR(SUM(PRODUCT(INDEX(CMB[[BA_0O]:[BA_2O]],MATCH(ROUND(MIN(SUM(DC$4,$O112/1000),SUM($O112,DC$4/1000)),3),CMB[[Cmb_ID]:[Cmb_ID]],0),SUM(N(DC$1),N($R112),1)),CHOOSE(AC[[M]:[M]],1,1,0,AC[[AB]:[AB]])),PRODUCT(INDEX(CMB[[BD_0O]:[BD_2O]],MATCH(ROUND(MIN(SUM(DC$4,$O112/1000),SUM($O112,DC$4/1000)),3),CMB[[Cmb_ID]:[Cmb_ID]],0),SUM(N(DC$1),N($R112),1)),CHOOSE(AC[[M]:[M]],1,0,1,AC[[DB]:[DB]])),PRODUCT(SUM(ROUND(AVERAGE(VALUE(DC$3),VALUE($P112)),0),CHOOSE(IF(OR(DC$1,$R112),4,INDEX(CMB[[Res_Rare]:[Res_Rare]],MATCH(ROUND(MIN(SUM(DC$4,$O112/1000),SUM($O112,DC$4/1000)),3),CMB[[Cmb_ID]:[Cmb_ID]],0))),-1,-1,0,0)),IF(OR(DC$1,$R112),4,INDEX(CMB[[Cmb_Rare]:[Cmb_Rare]],MATCH(ROUND(MIN(SUM(DC$4,$O112/1000),SUM($O112,DC$4/1000)),3),CMB[[Cmb_ID]:[Cmb_ID]],0))),CHOOSE(AC[[M]:[M]],2,1,1,SUM(AC[[AB]:[DB]])))),""))</f>
        <v/>
      </c>
      <c r="DD112" t="str">
        <f>IF(OR(DD$5="",$S112=""),"",IFERROR(SUM(PRODUCT(INDEX(CMB[[BA_0O]:[BA_2O]],MATCH(ROUND(MIN(SUM(DD$4,$O112/1000),SUM($O112,DD$4/1000)),3),CMB[[Cmb_ID]:[Cmb_ID]],0),SUM(N(DD$1),N($R112),1)),CHOOSE(AC[[M]:[M]],1,1,0,AC[[AB]:[AB]])),PRODUCT(INDEX(CMB[[BD_0O]:[BD_2O]],MATCH(ROUND(MIN(SUM(DD$4,$O112/1000),SUM($O112,DD$4/1000)),3),CMB[[Cmb_ID]:[Cmb_ID]],0),SUM(N(DD$1),N($R112),1)),CHOOSE(AC[[M]:[M]],1,0,1,AC[[DB]:[DB]])),PRODUCT(SUM(ROUND(AVERAGE(VALUE(DD$3),VALUE($P112)),0),CHOOSE(IF(OR(DD$1,$R112),4,INDEX(CMB[[Res_Rare]:[Res_Rare]],MATCH(ROUND(MIN(SUM(DD$4,$O112/1000),SUM($O112,DD$4/1000)),3),CMB[[Cmb_ID]:[Cmb_ID]],0))),-1,-1,0,0)),IF(OR(DD$1,$R112),4,INDEX(CMB[[Cmb_Rare]:[Cmb_Rare]],MATCH(ROUND(MIN(SUM(DD$4,$O112/1000),SUM($O112,DD$4/1000)),3),CMB[[Cmb_ID]:[Cmb_ID]],0))),CHOOSE(AC[[M]:[M]],2,1,1,SUM(AC[[AB]:[DB]])))),""))</f>
        <v/>
      </c>
      <c r="DE112" t="str">
        <f>IF(OR(DE$5="",$S112=""),"",IFERROR(SUM(PRODUCT(INDEX(CMB[[BA_0O]:[BA_2O]],MATCH(ROUND(MIN(SUM(DE$4,$O112/1000),SUM($O112,DE$4/1000)),3),CMB[[Cmb_ID]:[Cmb_ID]],0),SUM(N(DE$1),N($R112),1)),CHOOSE(AC[[M]:[M]],1,1,0,AC[[AB]:[AB]])),PRODUCT(INDEX(CMB[[BD_0O]:[BD_2O]],MATCH(ROUND(MIN(SUM(DE$4,$O112/1000),SUM($O112,DE$4/1000)),3),CMB[[Cmb_ID]:[Cmb_ID]],0),SUM(N(DE$1),N($R112),1)),CHOOSE(AC[[M]:[M]],1,0,1,AC[[DB]:[DB]])),PRODUCT(SUM(ROUND(AVERAGE(VALUE(DE$3),VALUE($P112)),0),CHOOSE(IF(OR(DE$1,$R112),4,INDEX(CMB[[Res_Rare]:[Res_Rare]],MATCH(ROUND(MIN(SUM(DE$4,$O112/1000),SUM($O112,DE$4/1000)),3),CMB[[Cmb_ID]:[Cmb_ID]],0))),-1,-1,0,0)),IF(OR(DE$1,$R112),4,INDEX(CMB[[Cmb_Rare]:[Cmb_Rare]],MATCH(ROUND(MIN(SUM(DE$4,$O112/1000),SUM($O112,DE$4/1000)),3),CMB[[Cmb_ID]:[Cmb_ID]],0))),CHOOSE(AC[[M]:[M]],2,1,1,SUM(AC[[AB]:[DB]])))),""))</f>
        <v/>
      </c>
      <c r="DF112" t="str">
        <f>IF(OR(DF$5="",$S112=""),"",IFERROR(SUM(PRODUCT(INDEX(CMB[[BA_0O]:[BA_2O]],MATCH(ROUND(MIN(SUM(DF$4,$O112/1000),SUM($O112,DF$4/1000)),3),CMB[[Cmb_ID]:[Cmb_ID]],0),SUM(N(DF$1),N($R112),1)),CHOOSE(AC[[M]:[M]],1,1,0,AC[[AB]:[AB]])),PRODUCT(INDEX(CMB[[BD_0O]:[BD_2O]],MATCH(ROUND(MIN(SUM(DF$4,$O112/1000),SUM($O112,DF$4/1000)),3),CMB[[Cmb_ID]:[Cmb_ID]],0),SUM(N(DF$1),N($R112),1)),CHOOSE(AC[[M]:[M]],1,0,1,AC[[DB]:[DB]])),PRODUCT(SUM(ROUND(AVERAGE(VALUE(DF$3),VALUE($P112)),0),CHOOSE(IF(OR(DF$1,$R112),4,INDEX(CMB[[Res_Rare]:[Res_Rare]],MATCH(ROUND(MIN(SUM(DF$4,$O112/1000),SUM($O112,DF$4/1000)),3),CMB[[Cmb_ID]:[Cmb_ID]],0))),-1,-1,0,0)),IF(OR(DF$1,$R112),4,INDEX(CMB[[Cmb_Rare]:[Cmb_Rare]],MATCH(ROUND(MIN(SUM(DF$4,$O112/1000),SUM($O112,DF$4/1000)),3),CMB[[Cmb_ID]:[Cmb_ID]],0))),CHOOSE(AC[[M]:[M]],2,1,1,SUM(AC[[AB]:[DB]])))),""))</f>
        <v/>
      </c>
      <c r="DG112" t="str">
        <f>IF(OR(DG$5="",$S112=""),"",IFERROR(SUM(PRODUCT(INDEX(CMB[[BA_0O]:[BA_2O]],MATCH(ROUND(MIN(SUM(DG$4,$O112/1000),SUM($O112,DG$4/1000)),3),CMB[[Cmb_ID]:[Cmb_ID]],0),SUM(N(DG$1),N($R112),1)),CHOOSE(AC[[M]:[M]],1,1,0,AC[[AB]:[AB]])),PRODUCT(INDEX(CMB[[BD_0O]:[BD_2O]],MATCH(ROUND(MIN(SUM(DG$4,$O112/1000),SUM($O112,DG$4/1000)),3),CMB[[Cmb_ID]:[Cmb_ID]],0),SUM(N(DG$1),N($R112),1)),CHOOSE(AC[[M]:[M]],1,0,1,AC[[DB]:[DB]])),PRODUCT(SUM(ROUND(AVERAGE(VALUE(DG$3),VALUE($P112)),0),CHOOSE(IF(OR(DG$1,$R112),4,INDEX(CMB[[Res_Rare]:[Res_Rare]],MATCH(ROUND(MIN(SUM(DG$4,$O112/1000),SUM($O112,DG$4/1000)),3),CMB[[Cmb_ID]:[Cmb_ID]],0))),-1,-1,0,0)),IF(OR(DG$1,$R112),4,INDEX(CMB[[Cmb_Rare]:[Cmb_Rare]],MATCH(ROUND(MIN(SUM(DG$4,$O112/1000),SUM($O112,DG$4/1000)),3),CMB[[Cmb_ID]:[Cmb_ID]],0))),CHOOSE(AC[[M]:[M]],2,1,1,SUM(AC[[AB]:[DB]])))),""))</f>
        <v/>
      </c>
      <c r="DH112" t="str">
        <f>IF(OR(DH$5="",$S112=""),"",IFERROR(SUM(PRODUCT(INDEX(CMB[[BA_0O]:[BA_2O]],MATCH(ROUND(MIN(SUM(DH$4,$O112/1000),SUM($O112,DH$4/1000)),3),CMB[[Cmb_ID]:[Cmb_ID]],0),SUM(N(DH$1),N($R112),1)),CHOOSE(AC[[M]:[M]],1,1,0,AC[[AB]:[AB]])),PRODUCT(INDEX(CMB[[BD_0O]:[BD_2O]],MATCH(ROUND(MIN(SUM(DH$4,$O112/1000),SUM($O112,DH$4/1000)),3),CMB[[Cmb_ID]:[Cmb_ID]],0),SUM(N(DH$1),N($R112),1)),CHOOSE(AC[[M]:[M]],1,0,1,AC[[DB]:[DB]])),PRODUCT(SUM(ROUND(AVERAGE(VALUE(DH$3),VALUE($P112)),0),CHOOSE(IF(OR(DH$1,$R112),4,INDEX(CMB[[Res_Rare]:[Res_Rare]],MATCH(ROUND(MIN(SUM(DH$4,$O112/1000),SUM($O112,DH$4/1000)),3),CMB[[Cmb_ID]:[Cmb_ID]],0))),-1,-1,0,0)),IF(OR(DH$1,$R112),4,INDEX(CMB[[Cmb_Rare]:[Cmb_Rare]],MATCH(ROUND(MIN(SUM(DH$4,$O112/1000),SUM($O112,DH$4/1000)),3),CMB[[Cmb_ID]:[Cmb_ID]],0))),CHOOSE(AC[[M]:[M]],2,1,1,SUM(AC[[AB]:[DB]])))),""))</f>
        <v/>
      </c>
      <c r="DI112" t="str">
        <f>IF(OR(DI$5="",$S112=""),"",IFERROR(SUM(PRODUCT(INDEX(CMB[[BA_0O]:[BA_2O]],MATCH(ROUND(MIN(SUM(DI$4,$O112/1000),SUM($O112,DI$4/1000)),3),CMB[[Cmb_ID]:[Cmb_ID]],0),SUM(N(DI$1),N($R112),1)),CHOOSE(AC[[M]:[M]],1,1,0,AC[[AB]:[AB]])),PRODUCT(INDEX(CMB[[BD_0O]:[BD_2O]],MATCH(ROUND(MIN(SUM(DI$4,$O112/1000),SUM($O112,DI$4/1000)),3),CMB[[Cmb_ID]:[Cmb_ID]],0),SUM(N(DI$1),N($R112),1)),CHOOSE(AC[[M]:[M]],1,0,1,AC[[DB]:[DB]])),PRODUCT(SUM(ROUND(AVERAGE(VALUE(DI$3),VALUE($P112)),0),CHOOSE(IF(OR(DI$1,$R112),4,INDEX(CMB[[Res_Rare]:[Res_Rare]],MATCH(ROUND(MIN(SUM(DI$4,$O112/1000),SUM($O112,DI$4/1000)),3),CMB[[Cmb_ID]:[Cmb_ID]],0))),-1,-1,0,0)),IF(OR(DI$1,$R112),4,INDEX(CMB[[Cmb_Rare]:[Cmb_Rare]],MATCH(ROUND(MIN(SUM(DI$4,$O112/1000),SUM($O112,DI$4/1000)),3),CMB[[Cmb_ID]:[Cmb_ID]],0))),CHOOSE(AC[[M]:[M]],2,1,1,SUM(AC[[AB]:[DB]])))),""))</f>
        <v/>
      </c>
      <c r="DJ112" t="str">
        <f>IF(OR(DJ$5="",$S112=""),"",IFERROR(SUM(PRODUCT(INDEX(CMB[[BA_0O]:[BA_2O]],MATCH(ROUND(MIN(SUM(DJ$4,$O112/1000),SUM($O112,DJ$4/1000)),3),CMB[[Cmb_ID]:[Cmb_ID]],0),SUM(N(DJ$1),N($R112),1)),CHOOSE(AC[[M]:[M]],1,1,0,AC[[AB]:[AB]])),PRODUCT(INDEX(CMB[[BD_0O]:[BD_2O]],MATCH(ROUND(MIN(SUM(DJ$4,$O112/1000),SUM($O112,DJ$4/1000)),3),CMB[[Cmb_ID]:[Cmb_ID]],0),SUM(N(DJ$1),N($R112),1)),CHOOSE(AC[[M]:[M]],1,0,1,AC[[DB]:[DB]])),PRODUCT(SUM(ROUND(AVERAGE(VALUE(DJ$3),VALUE($P112)),0),CHOOSE(IF(OR(DJ$1,$R112),4,INDEX(CMB[[Res_Rare]:[Res_Rare]],MATCH(ROUND(MIN(SUM(DJ$4,$O112/1000),SUM($O112,DJ$4/1000)),3),CMB[[Cmb_ID]:[Cmb_ID]],0))),-1,-1,0,0)),IF(OR(DJ$1,$R112),4,INDEX(CMB[[Cmb_Rare]:[Cmb_Rare]],MATCH(ROUND(MIN(SUM(DJ$4,$O112/1000),SUM($O112,DJ$4/1000)),3),CMB[[Cmb_ID]:[Cmb_ID]],0))),CHOOSE(AC[[M]:[M]],2,1,1,SUM(AC[[AB]:[DB]])))),""))</f>
        <v/>
      </c>
      <c r="DK112" t="str">
        <f>IF(OR(DK$5="",$S112=""),"",IFERROR(SUM(PRODUCT(INDEX(CMB[[BA_0O]:[BA_2O]],MATCH(ROUND(MIN(SUM(DK$4,$O112/1000),SUM($O112,DK$4/1000)),3),CMB[[Cmb_ID]:[Cmb_ID]],0),SUM(N(DK$1),N($R112),1)),CHOOSE(AC[[M]:[M]],1,1,0,AC[[AB]:[AB]])),PRODUCT(INDEX(CMB[[BD_0O]:[BD_2O]],MATCH(ROUND(MIN(SUM(DK$4,$O112/1000),SUM($O112,DK$4/1000)),3),CMB[[Cmb_ID]:[Cmb_ID]],0),SUM(N(DK$1),N($R112),1)),CHOOSE(AC[[M]:[M]],1,0,1,AC[[DB]:[DB]])),PRODUCT(SUM(ROUND(AVERAGE(VALUE(DK$3),VALUE($P112)),0),CHOOSE(IF(OR(DK$1,$R112),4,INDEX(CMB[[Res_Rare]:[Res_Rare]],MATCH(ROUND(MIN(SUM(DK$4,$O112/1000),SUM($O112,DK$4/1000)),3),CMB[[Cmb_ID]:[Cmb_ID]],0))),-1,-1,0,0)),IF(OR(DK$1,$R112),4,INDEX(CMB[[Cmb_Rare]:[Cmb_Rare]],MATCH(ROUND(MIN(SUM(DK$4,$O112/1000),SUM($O112,DK$4/1000)),3),CMB[[Cmb_ID]:[Cmb_ID]],0))),CHOOSE(AC[[M]:[M]],2,1,1,SUM(AC[[AB]:[DB]])))),""))</f>
        <v/>
      </c>
      <c r="DL112" t="str">
        <f>IF(OR(DL$5="",$S112=""),"",IFERROR(SUM(PRODUCT(INDEX(CMB[[BA_0O]:[BA_2O]],MATCH(ROUND(MIN(SUM(DL$4,$O112/1000),SUM($O112,DL$4/1000)),3),CMB[[Cmb_ID]:[Cmb_ID]],0),SUM(N(DL$1),N($R112),1)),CHOOSE(AC[[M]:[M]],1,1,0,AC[[AB]:[AB]])),PRODUCT(INDEX(CMB[[BD_0O]:[BD_2O]],MATCH(ROUND(MIN(SUM(DL$4,$O112/1000),SUM($O112,DL$4/1000)),3),CMB[[Cmb_ID]:[Cmb_ID]],0),SUM(N(DL$1),N($R112),1)),CHOOSE(AC[[M]:[M]],1,0,1,AC[[DB]:[DB]])),PRODUCT(SUM(ROUND(AVERAGE(VALUE(DL$3),VALUE($P112)),0),CHOOSE(IF(OR(DL$1,$R112),4,INDEX(CMB[[Res_Rare]:[Res_Rare]],MATCH(ROUND(MIN(SUM(DL$4,$O112/1000),SUM($O112,DL$4/1000)),3),CMB[[Cmb_ID]:[Cmb_ID]],0))),-1,-1,0,0)),IF(OR(DL$1,$R112),4,INDEX(CMB[[Cmb_Rare]:[Cmb_Rare]],MATCH(ROUND(MIN(SUM(DL$4,$O112/1000),SUM($O112,DL$4/1000)),3),CMB[[Cmb_ID]:[Cmb_ID]],0))),CHOOSE(AC[[M]:[M]],2,1,1,SUM(AC[[AB]:[DB]])))),""))</f>
        <v/>
      </c>
      <c r="DM112" t="str">
        <f>IF(OR(DM$5="",$S112=""),"",IFERROR(SUM(PRODUCT(INDEX(CMB[[BA_0O]:[BA_2O]],MATCH(ROUND(MIN(SUM(DM$4,$O112/1000),SUM($O112,DM$4/1000)),3),CMB[[Cmb_ID]:[Cmb_ID]],0),SUM(N(DM$1),N($R112),1)),CHOOSE(AC[[M]:[M]],1,1,0,AC[[AB]:[AB]])),PRODUCT(INDEX(CMB[[BD_0O]:[BD_2O]],MATCH(ROUND(MIN(SUM(DM$4,$O112/1000),SUM($O112,DM$4/1000)),3),CMB[[Cmb_ID]:[Cmb_ID]],0),SUM(N(DM$1),N($R112),1)),CHOOSE(AC[[M]:[M]],1,0,1,AC[[DB]:[DB]])),PRODUCT(SUM(ROUND(AVERAGE(VALUE(DM$3),VALUE($P112)),0),CHOOSE(IF(OR(DM$1,$R112),4,INDEX(CMB[[Res_Rare]:[Res_Rare]],MATCH(ROUND(MIN(SUM(DM$4,$O112/1000),SUM($O112,DM$4/1000)),3),CMB[[Cmb_ID]:[Cmb_ID]],0))),-1,-1,0,0)),IF(OR(DM$1,$R112),4,INDEX(CMB[[Cmb_Rare]:[Cmb_Rare]],MATCH(ROUND(MIN(SUM(DM$4,$O112/1000),SUM($O112,DM$4/1000)),3),CMB[[Cmb_ID]:[Cmb_ID]],0))),CHOOSE(AC[[M]:[M]],2,1,1,SUM(AC[[AB]:[DB]])))),""))</f>
        <v/>
      </c>
      <c r="DN112" t="str">
        <f>IF(OR(DN$5="",$S112=""),"",IFERROR(SUM(PRODUCT(INDEX(CMB[[BA_0O]:[BA_2O]],MATCH(ROUND(MIN(SUM(DN$4,$O112/1000),SUM($O112,DN$4/1000)),3),CMB[[Cmb_ID]:[Cmb_ID]],0),SUM(N(DN$1),N($R112),1)),CHOOSE(AC[[M]:[M]],1,1,0,AC[[AB]:[AB]])),PRODUCT(INDEX(CMB[[BD_0O]:[BD_2O]],MATCH(ROUND(MIN(SUM(DN$4,$O112/1000),SUM($O112,DN$4/1000)),3),CMB[[Cmb_ID]:[Cmb_ID]],0),SUM(N(DN$1),N($R112),1)),CHOOSE(AC[[M]:[M]],1,0,1,AC[[DB]:[DB]])),PRODUCT(SUM(ROUND(AVERAGE(VALUE(DN$3),VALUE($P112)),0),CHOOSE(IF(OR(DN$1,$R112),4,INDEX(CMB[[Res_Rare]:[Res_Rare]],MATCH(ROUND(MIN(SUM(DN$4,$O112/1000),SUM($O112,DN$4/1000)),3),CMB[[Cmb_ID]:[Cmb_ID]],0))),-1,-1,0,0)),IF(OR(DN$1,$R112),4,INDEX(CMB[[Cmb_Rare]:[Cmb_Rare]],MATCH(ROUND(MIN(SUM(DN$4,$O112/1000),SUM($O112,DN$4/1000)),3),CMB[[Cmb_ID]:[Cmb_ID]],0))),CHOOSE(AC[[M]:[M]],2,1,1,SUM(AC[[AB]:[DB]])))),""))</f>
        <v/>
      </c>
      <c r="DO112" t="str">
        <f>IF(OR(DO$5="",$S112=""),"",IFERROR(SUM(PRODUCT(INDEX(CMB[[BA_0O]:[BA_2O]],MATCH(ROUND(MIN(SUM(DO$4,$O112/1000),SUM($O112,DO$4/1000)),3),CMB[[Cmb_ID]:[Cmb_ID]],0),SUM(N(DO$1),N($R112),1)),CHOOSE(AC[[M]:[M]],1,1,0,AC[[AB]:[AB]])),PRODUCT(INDEX(CMB[[BD_0O]:[BD_2O]],MATCH(ROUND(MIN(SUM(DO$4,$O112/1000),SUM($O112,DO$4/1000)),3),CMB[[Cmb_ID]:[Cmb_ID]],0),SUM(N(DO$1),N($R112),1)),CHOOSE(AC[[M]:[M]],1,0,1,AC[[DB]:[DB]])),PRODUCT(SUM(ROUND(AVERAGE(VALUE(DO$3),VALUE($P112)),0),CHOOSE(IF(OR(DO$1,$R112),4,INDEX(CMB[[Res_Rare]:[Res_Rare]],MATCH(ROUND(MIN(SUM(DO$4,$O112/1000),SUM($O112,DO$4/1000)),3),CMB[[Cmb_ID]:[Cmb_ID]],0))),-1,-1,0,0)),IF(OR(DO$1,$R112),4,INDEX(CMB[[Cmb_Rare]:[Cmb_Rare]],MATCH(ROUND(MIN(SUM(DO$4,$O112/1000),SUM($O112,DO$4/1000)),3),CMB[[Cmb_ID]:[Cmb_ID]],0))),CHOOSE(AC[[M]:[M]],2,1,1,SUM(AC[[AB]:[DB]])))),""))</f>
        <v/>
      </c>
      <c r="DP112" t="str">
        <f>IF(OR(DP$5="",$S112=""),"",IFERROR(SUM(PRODUCT(INDEX(CMB[[BA_0O]:[BA_2O]],MATCH(ROUND(MIN(SUM(DP$4,$O112/1000),SUM($O112,DP$4/1000)),3),CMB[[Cmb_ID]:[Cmb_ID]],0),SUM(N(DP$1),N($R112),1)),CHOOSE(AC[[M]:[M]],1,1,0,AC[[AB]:[AB]])),PRODUCT(INDEX(CMB[[BD_0O]:[BD_2O]],MATCH(ROUND(MIN(SUM(DP$4,$O112/1000),SUM($O112,DP$4/1000)),3),CMB[[Cmb_ID]:[Cmb_ID]],0),SUM(N(DP$1),N($R112),1)),CHOOSE(AC[[M]:[M]],1,0,1,AC[[DB]:[DB]])),PRODUCT(SUM(ROUND(AVERAGE(VALUE(DP$3),VALUE($P112)),0),CHOOSE(IF(OR(DP$1,$R112),4,INDEX(CMB[[Res_Rare]:[Res_Rare]],MATCH(ROUND(MIN(SUM(DP$4,$O112/1000),SUM($O112,DP$4/1000)),3),CMB[[Cmb_ID]:[Cmb_ID]],0))),-1,-1,0,0)),IF(OR(DP$1,$R112),4,INDEX(CMB[[Cmb_Rare]:[Cmb_Rare]],MATCH(ROUND(MIN(SUM(DP$4,$O112/1000),SUM($O112,DP$4/1000)),3),CMB[[Cmb_ID]:[Cmb_ID]],0))),CHOOSE(AC[[M]:[M]],2,1,1,SUM(AC[[AB]:[DB]])))),""))</f>
        <v/>
      </c>
      <c r="DQ112" t="str">
        <f>IF(OR(DQ$5="",$S112=""),"",IFERROR(SUM(PRODUCT(INDEX(CMB[[BA_0O]:[BA_2O]],MATCH(ROUND(MIN(SUM(DQ$4,$O112/1000),SUM($O112,DQ$4/1000)),3),CMB[[Cmb_ID]:[Cmb_ID]],0),SUM(N(DQ$1),N($R112),1)),CHOOSE(AC[[M]:[M]],1,1,0,AC[[AB]:[AB]])),PRODUCT(INDEX(CMB[[BD_0O]:[BD_2O]],MATCH(ROUND(MIN(SUM(DQ$4,$O112/1000),SUM($O112,DQ$4/1000)),3),CMB[[Cmb_ID]:[Cmb_ID]],0),SUM(N(DQ$1),N($R112),1)),CHOOSE(AC[[M]:[M]],1,0,1,AC[[DB]:[DB]])),PRODUCT(SUM(ROUND(AVERAGE(VALUE(DQ$3),VALUE($P112)),0),CHOOSE(IF(OR(DQ$1,$R112),4,INDEX(CMB[[Res_Rare]:[Res_Rare]],MATCH(ROUND(MIN(SUM(DQ$4,$O112/1000),SUM($O112,DQ$4/1000)),3),CMB[[Cmb_ID]:[Cmb_ID]],0))),-1,-1,0,0)),IF(OR(DQ$1,$R112),4,INDEX(CMB[[Cmb_Rare]:[Cmb_Rare]],MATCH(ROUND(MIN(SUM(DQ$4,$O112/1000),SUM($O112,DQ$4/1000)),3),CMB[[Cmb_ID]:[Cmb_ID]],0))),CHOOSE(AC[[M]:[M]],2,1,1,SUM(AC[[AB]:[DB]])))),""))</f>
        <v/>
      </c>
      <c r="DR112" t="str">
        <f>IF(OR(DR$5="",$S112=""),"",IFERROR(SUM(PRODUCT(INDEX(CMB[[BA_0O]:[BA_2O]],MATCH(ROUND(MIN(SUM(DR$4,$O112/1000),SUM($O112,DR$4/1000)),3),CMB[[Cmb_ID]:[Cmb_ID]],0),SUM(N(DR$1),N($R112),1)),CHOOSE(AC[[M]:[M]],1,1,0,AC[[AB]:[AB]])),PRODUCT(INDEX(CMB[[BD_0O]:[BD_2O]],MATCH(ROUND(MIN(SUM(DR$4,$O112/1000),SUM($O112,DR$4/1000)),3),CMB[[Cmb_ID]:[Cmb_ID]],0),SUM(N(DR$1),N($R112),1)),CHOOSE(AC[[M]:[M]],1,0,1,AC[[DB]:[DB]])),PRODUCT(SUM(ROUND(AVERAGE(VALUE(DR$3),VALUE($P112)),0),CHOOSE(IF(OR(DR$1,$R112),4,INDEX(CMB[[Res_Rare]:[Res_Rare]],MATCH(ROUND(MIN(SUM(DR$4,$O112/1000),SUM($O112,DR$4/1000)),3),CMB[[Cmb_ID]:[Cmb_ID]],0))),-1,-1,0,0)),IF(OR(DR$1,$R112),4,INDEX(CMB[[Cmb_Rare]:[Cmb_Rare]],MATCH(ROUND(MIN(SUM(DR$4,$O112/1000),SUM($O112,DR$4/1000)),3),CMB[[Cmb_ID]:[Cmb_ID]],0))),CHOOSE(AC[[M]:[M]],2,1,1,SUM(AC[[AB]:[DB]])))),""))</f>
        <v/>
      </c>
      <c r="DS112" t="str">
        <f>IF(OR(DS$5="",$S112=""),"",IFERROR(SUM(PRODUCT(INDEX(CMB[[BA_0O]:[BA_2O]],MATCH(ROUND(MIN(SUM(DS$4,$O112/1000),SUM($O112,DS$4/1000)),3),CMB[[Cmb_ID]:[Cmb_ID]],0),SUM(N(DS$1),N($R112),1)),CHOOSE(AC[[M]:[M]],1,1,0,AC[[AB]:[AB]])),PRODUCT(INDEX(CMB[[BD_0O]:[BD_2O]],MATCH(ROUND(MIN(SUM(DS$4,$O112/1000),SUM($O112,DS$4/1000)),3),CMB[[Cmb_ID]:[Cmb_ID]],0),SUM(N(DS$1),N($R112),1)),CHOOSE(AC[[M]:[M]],1,0,1,AC[[DB]:[DB]])),PRODUCT(SUM(ROUND(AVERAGE(VALUE(DS$3),VALUE($P112)),0),CHOOSE(IF(OR(DS$1,$R112),4,INDEX(CMB[[Res_Rare]:[Res_Rare]],MATCH(ROUND(MIN(SUM(DS$4,$O112/1000),SUM($O112,DS$4/1000)),3),CMB[[Cmb_ID]:[Cmb_ID]],0))),-1,-1,0,0)),IF(OR(DS$1,$R112),4,INDEX(CMB[[Cmb_Rare]:[Cmb_Rare]],MATCH(ROUND(MIN(SUM(DS$4,$O112/1000),SUM($O112,DS$4/1000)),3),CMB[[Cmb_ID]:[Cmb_ID]],0))),CHOOSE(AC[[M]:[M]],2,1,1,SUM(AC[[AB]:[DB]])))),""))</f>
        <v/>
      </c>
      <c r="DT112" t="str">
        <f>IF(OR(DT$5="",$S112=""),"",IFERROR(SUM(PRODUCT(INDEX(CMB[[BA_0O]:[BA_2O]],MATCH(ROUND(MIN(SUM(DT$4,$O112/1000),SUM($O112,DT$4/1000)),3),CMB[[Cmb_ID]:[Cmb_ID]],0),SUM(N(DT$1),N($R112),1)),CHOOSE(AC[[M]:[M]],1,1,0,AC[[AB]:[AB]])),PRODUCT(INDEX(CMB[[BD_0O]:[BD_2O]],MATCH(ROUND(MIN(SUM(DT$4,$O112/1000),SUM($O112,DT$4/1000)),3),CMB[[Cmb_ID]:[Cmb_ID]],0),SUM(N(DT$1),N($R112),1)),CHOOSE(AC[[M]:[M]],1,0,1,AC[[DB]:[DB]])),PRODUCT(SUM(ROUND(AVERAGE(VALUE(DT$3),VALUE($P112)),0),CHOOSE(IF(OR(DT$1,$R112),4,INDEX(CMB[[Res_Rare]:[Res_Rare]],MATCH(ROUND(MIN(SUM(DT$4,$O112/1000),SUM($O112,DT$4/1000)),3),CMB[[Cmb_ID]:[Cmb_ID]],0))),-1,-1,0,0)),IF(OR(DT$1,$R112),4,INDEX(CMB[[Cmb_Rare]:[Cmb_Rare]],MATCH(ROUND(MIN(SUM(DT$4,$O112/1000),SUM($O112,DT$4/1000)),3),CMB[[Cmb_ID]:[Cmb_ID]],0))),CHOOSE(AC[[M]:[M]],2,1,1,SUM(AC[[AB]:[DB]])))),""))</f>
        <v/>
      </c>
      <c r="DU112" t="str">
        <f>IF(OR(DU$5="",$S112=""),"",IFERROR(SUM(PRODUCT(INDEX(CMB[[BA_0O]:[BA_2O]],MATCH(ROUND(MIN(SUM(DU$4,$O112/1000),SUM($O112,DU$4/1000)),3),CMB[[Cmb_ID]:[Cmb_ID]],0),SUM(N(DU$1),N($R112),1)),CHOOSE(AC[[M]:[M]],1,1,0,AC[[AB]:[AB]])),PRODUCT(INDEX(CMB[[BD_0O]:[BD_2O]],MATCH(ROUND(MIN(SUM(DU$4,$O112/1000),SUM($O112,DU$4/1000)),3),CMB[[Cmb_ID]:[Cmb_ID]],0),SUM(N(DU$1),N($R112),1)),CHOOSE(AC[[M]:[M]],1,0,1,AC[[DB]:[DB]])),PRODUCT(SUM(ROUND(AVERAGE(VALUE(DU$3),VALUE($P112)),0),CHOOSE(IF(OR(DU$1,$R112),4,INDEX(CMB[[Res_Rare]:[Res_Rare]],MATCH(ROUND(MIN(SUM(DU$4,$O112/1000),SUM($O112,DU$4/1000)),3),CMB[[Cmb_ID]:[Cmb_ID]],0))),-1,-1,0,0)),IF(OR(DU$1,$R112),4,INDEX(CMB[[Cmb_Rare]:[Cmb_Rare]],MATCH(ROUND(MIN(SUM(DU$4,$O112/1000),SUM($O112,DU$4/1000)),3),CMB[[Cmb_ID]:[Cmb_ID]],0))),CHOOSE(AC[[M]:[M]],2,1,1,SUM(AC[[AB]:[DB]])))),""))</f>
        <v/>
      </c>
      <c r="DV112" t="str">
        <f>IF(OR(DV$5="",$S112=""),"",IFERROR(SUM(PRODUCT(INDEX(CMB[[BA_0O]:[BA_2O]],MATCH(ROUND(MIN(SUM(DV$4,$O112/1000),SUM($O112,DV$4/1000)),3),CMB[[Cmb_ID]:[Cmb_ID]],0),SUM(N(DV$1),N($R112),1)),CHOOSE(AC[[M]:[M]],1,1,0,AC[[AB]:[AB]])),PRODUCT(INDEX(CMB[[BD_0O]:[BD_2O]],MATCH(ROUND(MIN(SUM(DV$4,$O112/1000),SUM($O112,DV$4/1000)),3),CMB[[Cmb_ID]:[Cmb_ID]],0),SUM(N(DV$1),N($R112),1)),CHOOSE(AC[[M]:[M]],1,0,1,AC[[DB]:[DB]])),PRODUCT(SUM(ROUND(AVERAGE(VALUE(DV$3),VALUE($P112)),0),CHOOSE(IF(OR(DV$1,$R112),4,INDEX(CMB[[Res_Rare]:[Res_Rare]],MATCH(ROUND(MIN(SUM(DV$4,$O112/1000),SUM($O112,DV$4/1000)),3),CMB[[Cmb_ID]:[Cmb_ID]],0))),-1,-1,0,0)),IF(OR(DV$1,$R112),4,INDEX(CMB[[Cmb_Rare]:[Cmb_Rare]],MATCH(ROUND(MIN(SUM(DV$4,$O112/1000),SUM($O112,DV$4/1000)),3),CMB[[Cmb_ID]:[Cmb_ID]],0))),CHOOSE(AC[[M]:[M]],2,1,1,SUM(AC[[AB]:[DB]])))),""))</f>
        <v/>
      </c>
      <c r="DW112" t="str">
        <f>IF(OR(DW$5="",$S112=""),"",IFERROR(SUM(PRODUCT(INDEX(CMB[[BA_0O]:[BA_2O]],MATCH(ROUND(MIN(SUM(DW$4,$O112/1000),SUM($O112,DW$4/1000)),3),CMB[[Cmb_ID]:[Cmb_ID]],0),SUM(N(DW$1),N($R112),1)),CHOOSE(AC[[M]:[M]],1,1,0,AC[[AB]:[AB]])),PRODUCT(INDEX(CMB[[BD_0O]:[BD_2O]],MATCH(ROUND(MIN(SUM(DW$4,$O112/1000),SUM($O112,DW$4/1000)),3),CMB[[Cmb_ID]:[Cmb_ID]],0),SUM(N(DW$1),N($R112),1)),CHOOSE(AC[[M]:[M]],1,0,1,AC[[DB]:[DB]])),PRODUCT(SUM(ROUND(AVERAGE(VALUE(DW$3),VALUE($P112)),0),CHOOSE(IF(OR(DW$1,$R112),4,INDEX(CMB[[Res_Rare]:[Res_Rare]],MATCH(ROUND(MIN(SUM(DW$4,$O112/1000),SUM($O112,DW$4/1000)),3),CMB[[Cmb_ID]:[Cmb_ID]],0))),-1,-1,0,0)),IF(OR(DW$1,$R112),4,INDEX(CMB[[Cmb_Rare]:[Cmb_Rare]],MATCH(ROUND(MIN(SUM(DW$4,$O112/1000),SUM($O112,DW$4/1000)),3),CMB[[Cmb_ID]:[Cmb_ID]],0))),CHOOSE(AC[[M]:[M]],2,1,1,SUM(AC[[AB]:[DB]])))),""))</f>
        <v/>
      </c>
      <c r="DX112" t="str">
        <f>IF(OR(DX$5="",$S112=""),"",IFERROR(SUM(PRODUCT(INDEX(CMB[[BA_0O]:[BA_2O]],MATCH(ROUND(MIN(SUM(DX$4,$O112/1000),SUM($O112,DX$4/1000)),3),CMB[[Cmb_ID]:[Cmb_ID]],0),SUM(N(DX$1),N($R112),1)),CHOOSE(AC[[M]:[M]],1,1,0,AC[[AB]:[AB]])),PRODUCT(INDEX(CMB[[BD_0O]:[BD_2O]],MATCH(ROUND(MIN(SUM(DX$4,$O112/1000),SUM($O112,DX$4/1000)),3),CMB[[Cmb_ID]:[Cmb_ID]],0),SUM(N(DX$1),N($R112),1)),CHOOSE(AC[[M]:[M]],1,0,1,AC[[DB]:[DB]])),PRODUCT(SUM(ROUND(AVERAGE(VALUE(DX$3),VALUE($P112)),0),CHOOSE(IF(OR(DX$1,$R112),4,INDEX(CMB[[Res_Rare]:[Res_Rare]],MATCH(ROUND(MIN(SUM(DX$4,$O112/1000),SUM($O112,DX$4/1000)),3),CMB[[Cmb_ID]:[Cmb_ID]],0))),-1,-1,0,0)),IF(OR(DX$1,$R112),4,INDEX(CMB[[Cmb_Rare]:[Cmb_Rare]],MATCH(ROUND(MIN(SUM(DX$4,$O112/1000),SUM($O112,DX$4/1000)),3),CMB[[Cmb_ID]:[Cmb_ID]],0))),CHOOSE(AC[[M]:[M]],2,1,1,SUM(AC[[AB]:[DB]])))),""))</f>
        <v/>
      </c>
      <c r="DY112" t="str">
        <f>IF(OR(DY$5="",$S112=""),"",IFERROR(SUM(PRODUCT(INDEX(CMB[[BA_0O]:[BA_2O]],MATCH(ROUND(MIN(SUM(DY$4,$O112/1000),SUM($O112,DY$4/1000)),3),CMB[[Cmb_ID]:[Cmb_ID]],0),SUM(N(DY$1),N($R112),1)),CHOOSE(AC[[M]:[M]],1,1,0,AC[[AB]:[AB]])),PRODUCT(INDEX(CMB[[BD_0O]:[BD_2O]],MATCH(ROUND(MIN(SUM(DY$4,$O112/1000),SUM($O112,DY$4/1000)),3),CMB[[Cmb_ID]:[Cmb_ID]],0),SUM(N(DY$1),N($R112),1)),CHOOSE(AC[[M]:[M]],1,0,1,AC[[DB]:[DB]])),PRODUCT(SUM(ROUND(AVERAGE(VALUE(DY$3),VALUE($P112)),0),CHOOSE(IF(OR(DY$1,$R112),4,INDEX(CMB[[Res_Rare]:[Res_Rare]],MATCH(ROUND(MIN(SUM(DY$4,$O112/1000),SUM($O112,DY$4/1000)),3),CMB[[Cmb_ID]:[Cmb_ID]],0))),-1,-1,0,0)),IF(OR(DY$1,$R112),4,INDEX(CMB[[Cmb_Rare]:[Cmb_Rare]],MATCH(ROUND(MIN(SUM(DY$4,$O112/1000),SUM($O112,DY$4/1000)),3),CMB[[Cmb_ID]:[Cmb_ID]],0))),CHOOSE(AC[[M]:[M]],2,1,1,SUM(AC[[AB]:[DB]])))),""))</f>
        <v/>
      </c>
      <c r="DZ112" t="str">
        <f>IF(OR(DZ$5="",$S112=""),"",IFERROR(SUM(PRODUCT(INDEX(CMB[[BA_0O]:[BA_2O]],MATCH(ROUND(MIN(SUM(DZ$4,$O112/1000),SUM($O112,DZ$4/1000)),3),CMB[[Cmb_ID]:[Cmb_ID]],0),SUM(N(DZ$1),N($R112),1)),CHOOSE(AC[[M]:[M]],1,1,0,AC[[AB]:[AB]])),PRODUCT(INDEX(CMB[[BD_0O]:[BD_2O]],MATCH(ROUND(MIN(SUM(DZ$4,$O112/1000),SUM($O112,DZ$4/1000)),3),CMB[[Cmb_ID]:[Cmb_ID]],0),SUM(N(DZ$1),N($R112),1)),CHOOSE(AC[[M]:[M]],1,0,1,AC[[DB]:[DB]])),PRODUCT(SUM(ROUND(AVERAGE(VALUE(DZ$3),VALUE($P112)),0),CHOOSE(IF(OR(DZ$1,$R112),4,INDEX(CMB[[Res_Rare]:[Res_Rare]],MATCH(ROUND(MIN(SUM(DZ$4,$O112/1000),SUM($O112,DZ$4/1000)),3),CMB[[Cmb_ID]:[Cmb_ID]],0))),-1,-1,0,0)),IF(OR(DZ$1,$R112),4,INDEX(CMB[[Cmb_Rare]:[Cmb_Rare]],MATCH(ROUND(MIN(SUM(DZ$4,$O112/1000),SUM($O112,DZ$4/1000)),3),CMB[[Cmb_ID]:[Cmb_ID]],0))),CHOOSE(AC[[M]:[M]],2,1,1,SUM(AC[[AB]:[DB]])))),""))</f>
        <v/>
      </c>
      <c r="EA112" t="str">
        <f>IF(OR(EA$5="",$S112=""),"",IFERROR(SUM(PRODUCT(INDEX(CMB[[BA_0O]:[BA_2O]],MATCH(ROUND(MIN(SUM(EA$4,$O112/1000),SUM($O112,EA$4/1000)),3),CMB[[Cmb_ID]:[Cmb_ID]],0),SUM(N(EA$1),N($R112),1)),CHOOSE(AC[[M]:[M]],1,1,0,AC[[AB]:[AB]])),PRODUCT(INDEX(CMB[[BD_0O]:[BD_2O]],MATCH(ROUND(MIN(SUM(EA$4,$O112/1000),SUM($O112,EA$4/1000)),3),CMB[[Cmb_ID]:[Cmb_ID]],0),SUM(N(EA$1),N($R112),1)),CHOOSE(AC[[M]:[M]],1,0,1,AC[[DB]:[DB]])),PRODUCT(SUM(ROUND(AVERAGE(VALUE(EA$3),VALUE($P112)),0),CHOOSE(IF(OR(EA$1,$R112),4,INDEX(CMB[[Res_Rare]:[Res_Rare]],MATCH(ROUND(MIN(SUM(EA$4,$O112/1000),SUM($O112,EA$4/1000)),3),CMB[[Cmb_ID]:[Cmb_ID]],0))),-1,-1,0,0)),IF(OR(EA$1,$R112),4,INDEX(CMB[[Cmb_Rare]:[Cmb_Rare]],MATCH(ROUND(MIN(SUM(EA$4,$O112/1000),SUM($O112,EA$4/1000)),3),CMB[[Cmb_ID]:[Cmb_ID]],0))),CHOOSE(AC[[M]:[M]],2,1,1,SUM(AC[[AB]:[DB]])))),""))</f>
        <v/>
      </c>
      <c r="EB112" t="str">
        <f>IF(OR(EB$5="",$S112=""),"",IFERROR(SUM(PRODUCT(INDEX(CMB[[BA_0O]:[BA_2O]],MATCH(ROUND(MIN(SUM(EB$4,$O112/1000),SUM($O112,EB$4/1000)),3),CMB[[Cmb_ID]:[Cmb_ID]],0),SUM(N(EB$1),N($R112),1)),CHOOSE(AC[[M]:[M]],1,1,0,AC[[AB]:[AB]])),PRODUCT(INDEX(CMB[[BD_0O]:[BD_2O]],MATCH(ROUND(MIN(SUM(EB$4,$O112/1000),SUM($O112,EB$4/1000)),3),CMB[[Cmb_ID]:[Cmb_ID]],0),SUM(N(EB$1),N($R112),1)),CHOOSE(AC[[M]:[M]],1,0,1,AC[[DB]:[DB]])),PRODUCT(SUM(ROUND(AVERAGE(VALUE(EB$3),VALUE($P112)),0),CHOOSE(IF(OR(EB$1,$R112),4,INDEX(CMB[[Res_Rare]:[Res_Rare]],MATCH(ROUND(MIN(SUM(EB$4,$O112/1000),SUM($O112,EB$4/1000)),3),CMB[[Cmb_ID]:[Cmb_ID]],0))),-1,-1,0,0)),IF(OR(EB$1,$R112),4,INDEX(CMB[[Cmb_Rare]:[Cmb_Rare]],MATCH(ROUND(MIN(SUM(EB$4,$O112/1000),SUM($O112,EB$4/1000)),3),CMB[[Cmb_ID]:[Cmb_ID]],0))),CHOOSE(AC[[M]:[M]],2,1,1,SUM(AC[[AB]:[DB]])))),""))</f>
        <v/>
      </c>
      <c r="EC112" t="str">
        <f>IF(OR(EC$5="",$S112=""),"",IFERROR(SUM(PRODUCT(INDEX(CMB[[BA_0O]:[BA_2O]],MATCH(ROUND(MIN(SUM(EC$4,$O112/1000),SUM($O112,EC$4/1000)),3),CMB[[Cmb_ID]:[Cmb_ID]],0),SUM(N(EC$1),N($R112),1)),CHOOSE(AC[[M]:[M]],1,1,0,AC[[AB]:[AB]])),PRODUCT(INDEX(CMB[[BD_0O]:[BD_2O]],MATCH(ROUND(MIN(SUM(EC$4,$O112/1000),SUM($O112,EC$4/1000)),3),CMB[[Cmb_ID]:[Cmb_ID]],0),SUM(N(EC$1),N($R112),1)),CHOOSE(AC[[M]:[M]],1,0,1,AC[[DB]:[DB]])),PRODUCT(SUM(ROUND(AVERAGE(VALUE(EC$3),VALUE($P112)),0),CHOOSE(IF(OR(EC$1,$R112),4,INDEX(CMB[[Res_Rare]:[Res_Rare]],MATCH(ROUND(MIN(SUM(EC$4,$O112/1000),SUM($O112,EC$4/1000)),3),CMB[[Cmb_ID]:[Cmb_ID]],0))),-1,-1,0,0)),IF(OR(EC$1,$R112),4,INDEX(CMB[[Cmb_Rare]:[Cmb_Rare]],MATCH(ROUND(MIN(SUM(EC$4,$O112/1000),SUM($O112,EC$4/1000)),3),CMB[[Cmb_ID]:[Cmb_ID]],0))),CHOOSE(AC[[M]:[M]],2,1,1,SUM(AC[[AB]:[DB]])))),""))</f>
        <v/>
      </c>
      <c r="ED112" t="str">
        <f>IF(OR(ED$5="",$S112=""),"",IFERROR(SUM(PRODUCT(INDEX(CMB[[BA_0O]:[BA_2O]],MATCH(ROUND(MIN(SUM(ED$4,$O112/1000),SUM($O112,ED$4/1000)),3),CMB[[Cmb_ID]:[Cmb_ID]],0),SUM(N(ED$1),N($R112),1)),CHOOSE(AC[[M]:[M]],1,1,0,AC[[AB]:[AB]])),PRODUCT(INDEX(CMB[[BD_0O]:[BD_2O]],MATCH(ROUND(MIN(SUM(ED$4,$O112/1000),SUM($O112,ED$4/1000)),3),CMB[[Cmb_ID]:[Cmb_ID]],0),SUM(N(ED$1),N($R112),1)),CHOOSE(AC[[M]:[M]],1,0,1,AC[[DB]:[DB]])),PRODUCT(SUM(ROUND(AVERAGE(VALUE(ED$3),VALUE($P112)),0),CHOOSE(IF(OR(ED$1,$R112),4,INDEX(CMB[[Res_Rare]:[Res_Rare]],MATCH(ROUND(MIN(SUM(ED$4,$O112/1000),SUM($O112,ED$4/1000)),3),CMB[[Cmb_ID]:[Cmb_ID]],0))),-1,-1,0,0)),IF(OR(ED$1,$R112),4,INDEX(CMB[[Cmb_Rare]:[Cmb_Rare]],MATCH(ROUND(MIN(SUM(ED$4,$O112/1000),SUM($O112,ED$4/1000)),3),CMB[[Cmb_ID]:[Cmb_ID]],0))),CHOOSE(AC[[M]:[M]],2,1,1,SUM(AC[[AB]:[DB]])))),""))</f>
        <v/>
      </c>
      <c r="EE112" t="str">
        <f>IF(OR(EE$5="",$S112=""),"",IFERROR(SUM(PRODUCT(INDEX(CMB[[BA_0O]:[BA_2O]],MATCH(ROUND(MIN(SUM(EE$4,$O112/1000),SUM($O112,EE$4/1000)),3),CMB[[Cmb_ID]:[Cmb_ID]],0),SUM(N(EE$1),N($R112),1)),CHOOSE(AC[[M]:[M]],1,1,0,AC[[AB]:[AB]])),PRODUCT(INDEX(CMB[[BD_0O]:[BD_2O]],MATCH(ROUND(MIN(SUM(EE$4,$O112/1000),SUM($O112,EE$4/1000)),3),CMB[[Cmb_ID]:[Cmb_ID]],0),SUM(N(EE$1),N($R112),1)),CHOOSE(AC[[M]:[M]],1,0,1,AC[[DB]:[DB]])),PRODUCT(SUM(ROUND(AVERAGE(VALUE(EE$3),VALUE($P112)),0),CHOOSE(IF(OR(EE$1,$R112),4,INDEX(CMB[[Res_Rare]:[Res_Rare]],MATCH(ROUND(MIN(SUM(EE$4,$O112/1000),SUM($O112,EE$4/1000)),3),CMB[[Cmb_ID]:[Cmb_ID]],0))),-1,-1,0,0)),IF(OR(EE$1,$R112),4,INDEX(CMB[[Cmb_Rare]:[Cmb_Rare]],MATCH(ROUND(MIN(SUM(EE$4,$O112/1000),SUM($O112,EE$4/1000)),3),CMB[[Cmb_ID]:[Cmb_ID]],0))),CHOOSE(AC[[M]:[M]],2,1,1,SUM(AC[[AB]:[DB]])))),""))</f>
        <v/>
      </c>
      <c r="EF112" t="str">
        <f>IF(OR(EF$5="",$S112=""),"",IFERROR(SUM(PRODUCT(INDEX(CMB[[BA_0O]:[BA_2O]],MATCH(ROUND(MIN(SUM(EF$4,$O112/1000),SUM($O112,EF$4/1000)),3),CMB[[Cmb_ID]:[Cmb_ID]],0),SUM(N(EF$1),N($R112),1)),CHOOSE(AC[[M]:[M]],1,1,0,AC[[AB]:[AB]])),PRODUCT(INDEX(CMB[[BD_0O]:[BD_2O]],MATCH(ROUND(MIN(SUM(EF$4,$O112/1000),SUM($O112,EF$4/1000)),3),CMB[[Cmb_ID]:[Cmb_ID]],0),SUM(N(EF$1),N($R112),1)),CHOOSE(AC[[M]:[M]],1,0,1,AC[[DB]:[DB]])),PRODUCT(SUM(ROUND(AVERAGE(VALUE(EF$3),VALUE($P112)),0),CHOOSE(IF(OR(EF$1,$R112),4,INDEX(CMB[[Res_Rare]:[Res_Rare]],MATCH(ROUND(MIN(SUM(EF$4,$O112/1000),SUM($O112,EF$4/1000)),3),CMB[[Cmb_ID]:[Cmb_ID]],0))),-1,-1,0,0)),IF(OR(EF$1,$R112),4,INDEX(CMB[[Cmb_Rare]:[Cmb_Rare]],MATCH(ROUND(MIN(SUM(EF$4,$O112/1000),SUM($O112,EF$4/1000)),3),CMB[[Cmb_ID]:[Cmb_ID]],0))),CHOOSE(AC[[M]:[M]],2,1,1,SUM(AC[[AB]:[DB]])))),""))</f>
        <v/>
      </c>
      <c r="EG112" t="str">
        <f>IF(OR(EG$5="",$S112=""),"",IFERROR(SUM(PRODUCT(INDEX(CMB[[BA_0O]:[BA_2O]],MATCH(ROUND(MIN(SUM(EG$4,$O112/1000),SUM($O112,EG$4/1000)),3),CMB[[Cmb_ID]:[Cmb_ID]],0),SUM(N(EG$1),N($R112),1)),CHOOSE(AC[[M]:[M]],1,1,0,AC[[AB]:[AB]])),PRODUCT(INDEX(CMB[[BD_0O]:[BD_2O]],MATCH(ROUND(MIN(SUM(EG$4,$O112/1000),SUM($O112,EG$4/1000)),3),CMB[[Cmb_ID]:[Cmb_ID]],0),SUM(N(EG$1),N($R112),1)),CHOOSE(AC[[M]:[M]],1,0,1,AC[[DB]:[DB]])),PRODUCT(SUM(ROUND(AVERAGE(VALUE(EG$3),VALUE($P112)),0),CHOOSE(IF(OR(EG$1,$R112),4,INDEX(CMB[[Res_Rare]:[Res_Rare]],MATCH(ROUND(MIN(SUM(EG$4,$O112/1000),SUM($O112,EG$4/1000)),3),CMB[[Cmb_ID]:[Cmb_ID]],0))),-1,-1,0,0)),IF(OR(EG$1,$R112),4,INDEX(CMB[[Cmb_Rare]:[Cmb_Rare]],MATCH(ROUND(MIN(SUM(EG$4,$O112/1000),SUM($O112,EG$4/1000)),3),CMB[[Cmb_ID]:[Cmb_ID]],0))),CHOOSE(AC[[M]:[M]],2,1,1,SUM(AC[[AB]:[DB]])))),""))</f>
        <v/>
      </c>
      <c r="EH112" t="str">
        <f>IF(OR(EH$5="",$S112=""),"",IFERROR(SUM(PRODUCT(INDEX(CMB[[BA_0O]:[BA_2O]],MATCH(ROUND(MIN(SUM(EH$4,$O112/1000),SUM($O112,EH$4/1000)),3),CMB[[Cmb_ID]:[Cmb_ID]],0),SUM(N(EH$1),N($R112),1)),CHOOSE(AC[[M]:[M]],1,1,0,AC[[AB]:[AB]])),PRODUCT(INDEX(CMB[[BD_0O]:[BD_2O]],MATCH(ROUND(MIN(SUM(EH$4,$O112/1000),SUM($O112,EH$4/1000)),3),CMB[[Cmb_ID]:[Cmb_ID]],0),SUM(N(EH$1),N($R112),1)),CHOOSE(AC[[M]:[M]],1,0,1,AC[[DB]:[DB]])),PRODUCT(SUM(ROUND(AVERAGE(VALUE(EH$3),VALUE($P112)),0),CHOOSE(IF(OR(EH$1,$R112),4,INDEX(CMB[[Res_Rare]:[Res_Rare]],MATCH(ROUND(MIN(SUM(EH$4,$O112/1000),SUM($O112,EH$4/1000)),3),CMB[[Cmb_ID]:[Cmb_ID]],0))),-1,-1,0,0)),IF(OR(EH$1,$R112),4,INDEX(CMB[[Cmb_Rare]:[Cmb_Rare]],MATCH(ROUND(MIN(SUM(EH$4,$O112/1000),SUM($O112,EH$4/1000)),3),CMB[[Cmb_ID]:[Cmb_ID]],0))),CHOOSE(AC[[M]:[M]],2,1,1,SUM(AC[[AB]:[DB]])))),""))</f>
        <v/>
      </c>
      <c r="EI112" t="str">
        <f>IF(OR(EI$5="",$S112=""),"",IFERROR(SUM(PRODUCT(INDEX(CMB[[BA_0O]:[BA_2O]],MATCH(ROUND(MIN(SUM(EI$4,$O112/1000),SUM($O112,EI$4/1000)),3),CMB[[Cmb_ID]:[Cmb_ID]],0),SUM(N(EI$1),N($R112),1)),CHOOSE(AC[[M]:[M]],1,1,0,AC[[AB]:[AB]])),PRODUCT(INDEX(CMB[[BD_0O]:[BD_2O]],MATCH(ROUND(MIN(SUM(EI$4,$O112/1000),SUM($O112,EI$4/1000)),3),CMB[[Cmb_ID]:[Cmb_ID]],0),SUM(N(EI$1),N($R112),1)),CHOOSE(AC[[M]:[M]],1,0,1,AC[[DB]:[DB]])),PRODUCT(SUM(ROUND(AVERAGE(VALUE(EI$3),VALUE($P112)),0),CHOOSE(IF(OR(EI$1,$R112),4,INDEX(CMB[[Res_Rare]:[Res_Rare]],MATCH(ROUND(MIN(SUM(EI$4,$O112/1000),SUM($O112,EI$4/1000)),3),CMB[[Cmb_ID]:[Cmb_ID]],0))),-1,-1,0,0)),IF(OR(EI$1,$R112),4,INDEX(CMB[[Cmb_Rare]:[Cmb_Rare]],MATCH(ROUND(MIN(SUM(EI$4,$O112/1000),SUM($O112,EI$4/1000)),3),CMB[[Cmb_ID]:[Cmb_ID]],0))),CHOOSE(AC[[M]:[M]],2,1,1,SUM(AC[[AB]:[DB]])))),""))</f>
        <v/>
      </c>
      <c r="EJ112" t="str">
        <f>IF(OR(EJ$5="",$S112=""),"",IFERROR(SUM(PRODUCT(INDEX(CMB[[BA_0O]:[BA_2O]],MATCH(ROUND(MIN(SUM(EJ$4,$O112/1000),SUM($O112,EJ$4/1000)),3),CMB[[Cmb_ID]:[Cmb_ID]],0),SUM(N(EJ$1),N($R112),1)),CHOOSE(AC[[M]:[M]],1,1,0,AC[[AB]:[AB]])),PRODUCT(INDEX(CMB[[BD_0O]:[BD_2O]],MATCH(ROUND(MIN(SUM(EJ$4,$O112/1000),SUM($O112,EJ$4/1000)),3),CMB[[Cmb_ID]:[Cmb_ID]],0),SUM(N(EJ$1),N($R112),1)),CHOOSE(AC[[M]:[M]],1,0,1,AC[[DB]:[DB]])),PRODUCT(SUM(ROUND(AVERAGE(VALUE(EJ$3),VALUE($P112)),0),CHOOSE(IF(OR(EJ$1,$R112),4,INDEX(CMB[[Res_Rare]:[Res_Rare]],MATCH(ROUND(MIN(SUM(EJ$4,$O112/1000),SUM($O112,EJ$4/1000)),3),CMB[[Cmb_ID]:[Cmb_ID]],0))),-1,-1,0,0)),IF(OR(EJ$1,$R112),4,INDEX(CMB[[Cmb_Rare]:[Cmb_Rare]],MATCH(ROUND(MIN(SUM(EJ$4,$O112/1000),SUM($O112,EJ$4/1000)),3),CMB[[Cmb_ID]:[Cmb_ID]],0))),CHOOSE(AC[[M]:[M]],2,1,1,SUM(AC[[AB]:[DB]])))),""))</f>
        <v/>
      </c>
      <c r="EK112" t="str">
        <f>IF(OR(EK$5="",$S112=""),"",IFERROR(SUM(PRODUCT(INDEX(CMB[[BA_0O]:[BA_2O]],MATCH(ROUND(MIN(SUM(EK$4,$O112/1000),SUM($O112,EK$4/1000)),3),CMB[[Cmb_ID]:[Cmb_ID]],0),SUM(N(EK$1),N($R112),1)),CHOOSE(AC[[M]:[M]],1,1,0,AC[[AB]:[AB]])),PRODUCT(INDEX(CMB[[BD_0O]:[BD_2O]],MATCH(ROUND(MIN(SUM(EK$4,$O112/1000),SUM($O112,EK$4/1000)),3),CMB[[Cmb_ID]:[Cmb_ID]],0),SUM(N(EK$1),N($R112),1)),CHOOSE(AC[[M]:[M]],1,0,1,AC[[DB]:[DB]])),PRODUCT(SUM(ROUND(AVERAGE(VALUE(EK$3),VALUE($P112)),0),CHOOSE(IF(OR(EK$1,$R112),4,INDEX(CMB[[Res_Rare]:[Res_Rare]],MATCH(ROUND(MIN(SUM(EK$4,$O112/1000),SUM($O112,EK$4/1000)),3),CMB[[Cmb_ID]:[Cmb_ID]],0))),-1,-1,0,0)),IF(OR(EK$1,$R112),4,INDEX(CMB[[Cmb_Rare]:[Cmb_Rare]],MATCH(ROUND(MIN(SUM(EK$4,$O112/1000),SUM($O112,EK$4/1000)),3),CMB[[Cmb_ID]:[Cmb_ID]],0))),CHOOSE(AC[[M]:[M]],2,1,1,SUM(AC[[AB]:[DB]])))),""))</f>
        <v/>
      </c>
      <c r="EL112" t="str">
        <f>IF(OR(EL$5="",$S112=""),"",IFERROR(SUM(PRODUCT(INDEX(CMB[[BA_0O]:[BA_2O]],MATCH(ROUND(MIN(SUM(EL$4,$O112/1000),SUM($O112,EL$4/1000)),3),CMB[[Cmb_ID]:[Cmb_ID]],0),SUM(N(EL$1),N($R112),1)),CHOOSE(AC[[M]:[M]],1,1,0,AC[[AB]:[AB]])),PRODUCT(INDEX(CMB[[BD_0O]:[BD_2O]],MATCH(ROUND(MIN(SUM(EL$4,$O112/1000),SUM($O112,EL$4/1000)),3),CMB[[Cmb_ID]:[Cmb_ID]],0),SUM(N(EL$1),N($R112),1)),CHOOSE(AC[[M]:[M]],1,0,1,AC[[DB]:[DB]])),PRODUCT(SUM(ROUND(AVERAGE(VALUE(EL$3),VALUE($P112)),0),CHOOSE(IF(OR(EL$1,$R112),4,INDEX(CMB[[Res_Rare]:[Res_Rare]],MATCH(ROUND(MIN(SUM(EL$4,$O112/1000),SUM($O112,EL$4/1000)),3),CMB[[Cmb_ID]:[Cmb_ID]],0))),-1,-1,0,0)),IF(OR(EL$1,$R112),4,INDEX(CMB[[Cmb_Rare]:[Cmb_Rare]],MATCH(ROUND(MIN(SUM(EL$4,$O112/1000),SUM($O112,EL$4/1000)),3),CMB[[Cmb_ID]:[Cmb_ID]],0))),CHOOSE(AC[[M]:[M]],2,1,1,SUM(AC[[AB]:[DB]])))),""))</f>
        <v/>
      </c>
      <c r="EM112" t="str">
        <f>IF(OR(EM$5="",$S112=""),"",IFERROR(SUM(PRODUCT(INDEX(CMB[[BA_0O]:[BA_2O]],MATCH(ROUND(MIN(SUM(EM$4,$O112/1000),SUM($O112,EM$4/1000)),3),CMB[[Cmb_ID]:[Cmb_ID]],0),SUM(N(EM$1),N($R112),1)),CHOOSE(AC[[M]:[M]],1,1,0,AC[[AB]:[AB]])),PRODUCT(INDEX(CMB[[BD_0O]:[BD_2O]],MATCH(ROUND(MIN(SUM(EM$4,$O112/1000),SUM($O112,EM$4/1000)),3),CMB[[Cmb_ID]:[Cmb_ID]],0),SUM(N(EM$1),N($R112),1)),CHOOSE(AC[[M]:[M]],1,0,1,AC[[DB]:[DB]])),PRODUCT(SUM(ROUND(AVERAGE(VALUE(EM$3),VALUE($P112)),0),CHOOSE(IF(OR(EM$1,$R112),4,INDEX(CMB[[Res_Rare]:[Res_Rare]],MATCH(ROUND(MIN(SUM(EM$4,$O112/1000),SUM($O112,EM$4/1000)),3),CMB[[Cmb_ID]:[Cmb_ID]],0))),-1,-1,0,0)),IF(OR(EM$1,$R112),4,INDEX(CMB[[Cmb_Rare]:[Cmb_Rare]],MATCH(ROUND(MIN(SUM(EM$4,$O112/1000),SUM($O112,EM$4/1000)),3),CMB[[Cmb_ID]:[Cmb_ID]],0))),CHOOSE(AC[[M]:[M]],2,1,1,SUM(AC[[AB]:[DB]])))),""))</f>
        <v/>
      </c>
      <c r="EN112" t="str">
        <f>IF(OR(EN$5="",$S112=""),"",IFERROR(SUM(PRODUCT(INDEX(CMB[[BA_0O]:[BA_2O]],MATCH(ROUND(MIN(SUM(EN$4,$O112/1000),SUM($O112,EN$4/1000)),3),CMB[[Cmb_ID]:[Cmb_ID]],0),SUM(N(EN$1),N($R112),1)),CHOOSE(AC[[M]:[M]],1,1,0,AC[[AB]:[AB]])),PRODUCT(INDEX(CMB[[BD_0O]:[BD_2O]],MATCH(ROUND(MIN(SUM(EN$4,$O112/1000),SUM($O112,EN$4/1000)),3),CMB[[Cmb_ID]:[Cmb_ID]],0),SUM(N(EN$1),N($R112),1)),CHOOSE(AC[[M]:[M]],1,0,1,AC[[DB]:[DB]])),PRODUCT(SUM(ROUND(AVERAGE(VALUE(EN$3),VALUE($P112)),0),CHOOSE(IF(OR(EN$1,$R112),4,INDEX(CMB[[Res_Rare]:[Res_Rare]],MATCH(ROUND(MIN(SUM(EN$4,$O112/1000),SUM($O112,EN$4/1000)),3),CMB[[Cmb_ID]:[Cmb_ID]],0))),-1,-1,0,0)),IF(OR(EN$1,$R112),4,INDEX(CMB[[Cmb_Rare]:[Cmb_Rare]],MATCH(ROUND(MIN(SUM(EN$4,$O112/1000),SUM($O112,EN$4/1000)),3),CMB[[Cmb_ID]:[Cmb_ID]],0))),CHOOSE(AC[[M]:[M]],2,1,1,SUM(AC[[AB]:[DB]])))),""))</f>
        <v/>
      </c>
      <c r="EO112" t="str">
        <f>IF(OR(EO$5="",$S112=""),"",IFERROR(SUM(PRODUCT(INDEX(CMB[[BA_0O]:[BA_2O]],MATCH(ROUND(MIN(SUM(EO$4,$O112/1000),SUM($O112,EO$4/1000)),3),CMB[[Cmb_ID]:[Cmb_ID]],0),SUM(N(EO$1),N($R112),1)),CHOOSE(AC[[M]:[M]],1,1,0,AC[[AB]:[AB]])),PRODUCT(INDEX(CMB[[BD_0O]:[BD_2O]],MATCH(ROUND(MIN(SUM(EO$4,$O112/1000),SUM($O112,EO$4/1000)),3),CMB[[Cmb_ID]:[Cmb_ID]],0),SUM(N(EO$1),N($R112),1)),CHOOSE(AC[[M]:[M]],1,0,1,AC[[DB]:[DB]])),PRODUCT(SUM(ROUND(AVERAGE(VALUE(EO$3),VALUE($P112)),0),CHOOSE(IF(OR(EO$1,$R112),4,INDEX(CMB[[Res_Rare]:[Res_Rare]],MATCH(ROUND(MIN(SUM(EO$4,$O112/1000),SUM($O112,EO$4/1000)),3),CMB[[Cmb_ID]:[Cmb_ID]],0))),-1,-1,0,0)),IF(OR(EO$1,$R112),4,INDEX(CMB[[Cmb_Rare]:[Cmb_Rare]],MATCH(ROUND(MIN(SUM(EO$4,$O112/1000),SUM($O112,EO$4/1000)),3),CMB[[Cmb_ID]:[Cmb_ID]],0))),CHOOSE(AC[[M]:[M]],2,1,1,SUM(AC[[AB]:[DB]])))),""))</f>
        <v/>
      </c>
      <c r="EP112" t="str">
        <f>IF(OR(EP$5="",$S112=""),"",IFERROR(SUM(PRODUCT(INDEX(CMB[[BA_0O]:[BA_2O]],MATCH(ROUND(MIN(SUM(EP$4,$O112/1000),SUM($O112,EP$4/1000)),3),CMB[[Cmb_ID]:[Cmb_ID]],0),SUM(N(EP$1),N($R112),1)),CHOOSE(AC[[M]:[M]],1,1,0,AC[[AB]:[AB]])),PRODUCT(INDEX(CMB[[BD_0O]:[BD_2O]],MATCH(ROUND(MIN(SUM(EP$4,$O112/1000),SUM($O112,EP$4/1000)),3),CMB[[Cmb_ID]:[Cmb_ID]],0),SUM(N(EP$1),N($R112),1)),CHOOSE(AC[[M]:[M]],1,0,1,AC[[DB]:[DB]])),PRODUCT(SUM(ROUND(AVERAGE(VALUE(EP$3),VALUE($P112)),0),CHOOSE(IF(OR(EP$1,$R112),4,INDEX(CMB[[Res_Rare]:[Res_Rare]],MATCH(ROUND(MIN(SUM(EP$4,$O112/1000),SUM($O112,EP$4/1000)),3),CMB[[Cmb_ID]:[Cmb_ID]],0))),-1,-1,0,0)),IF(OR(EP$1,$R112),4,INDEX(CMB[[Cmb_Rare]:[Cmb_Rare]],MATCH(ROUND(MIN(SUM(EP$4,$O112/1000),SUM($O112,EP$4/1000)),3),CMB[[Cmb_ID]:[Cmb_ID]],0))),CHOOSE(AC[[M]:[M]],2,1,1,SUM(AC[[AB]:[DB]])))),""))</f>
        <v/>
      </c>
      <c r="EQ112" t="str">
        <f>IF(OR(EQ$5="",$S112=""),"",IFERROR(SUM(PRODUCT(INDEX(CMB[[BA_0O]:[BA_2O]],MATCH(ROUND(MIN(SUM(EQ$4,$O112/1000),SUM($O112,EQ$4/1000)),3),CMB[[Cmb_ID]:[Cmb_ID]],0),SUM(N(EQ$1),N($R112),1)),CHOOSE(AC[[M]:[M]],1,1,0,AC[[AB]:[AB]])),PRODUCT(INDEX(CMB[[BD_0O]:[BD_2O]],MATCH(ROUND(MIN(SUM(EQ$4,$O112/1000),SUM($O112,EQ$4/1000)),3),CMB[[Cmb_ID]:[Cmb_ID]],0),SUM(N(EQ$1),N($R112),1)),CHOOSE(AC[[M]:[M]],1,0,1,AC[[DB]:[DB]])),PRODUCT(SUM(ROUND(AVERAGE(VALUE(EQ$3),VALUE($P112)),0),CHOOSE(IF(OR(EQ$1,$R112),4,INDEX(CMB[[Res_Rare]:[Res_Rare]],MATCH(ROUND(MIN(SUM(EQ$4,$O112/1000),SUM($O112,EQ$4/1000)),3),CMB[[Cmb_ID]:[Cmb_ID]],0))),-1,-1,0,0)),IF(OR(EQ$1,$R112),4,INDEX(CMB[[Cmb_Rare]:[Cmb_Rare]],MATCH(ROUND(MIN(SUM(EQ$4,$O112/1000),SUM($O112,EQ$4/1000)),3),CMB[[Cmb_ID]:[Cmb_ID]],0))),CHOOSE(AC[[M]:[M]],2,1,1,SUM(AC[[AB]:[DB]])))),""))</f>
        <v/>
      </c>
      <c r="ER112" t="str">
        <f>IF(OR(ER$5="",$S112=""),"",IFERROR(SUM(PRODUCT(INDEX(CMB[[BA_0O]:[BA_2O]],MATCH(ROUND(MIN(SUM(ER$4,$O112/1000),SUM($O112,ER$4/1000)),3),CMB[[Cmb_ID]:[Cmb_ID]],0),SUM(N(ER$1),N($R112),1)),CHOOSE(AC[[M]:[M]],1,1,0,AC[[AB]:[AB]])),PRODUCT(INDEX(CMB[[BD_0O]:[BD_2O]],MATCH(ROUND(MIN(SUM(ER$4,$O112/1000),SUM($O112,ER$4/1000)),3),CMB[[Cmb_ID]:[Cmb_ID]],0),SUM(N(ER$1),N($R112),1)),CHOOSE(AC[[M]:[M]],1,0,1,AC[[DB]:[DB]])),PRODUCT(SUM(ROUND(AVERAGE(VALUE(ER$3),VALUE($P112)),0),CHOOSE(IF(OR(ER$1,$R112),4,INDEX(CMB[[Res_Rare]:[Res_Rare]],MATCH(ROUND(MIN(SUM(ER$4,$O112/1000),SUM($O112,ER$4/1000)),3),CMB[[Cmb_ID]:[Cmb_ID]],0))),-1,-1,0,0)),IF(OR(ER$1,$R112),4,INDEX(CMB[[Cmb_Rare]:[Cmb_Rare]],MATCH(ROUND(MIN(SUM(ER$4,$O112/1000),SUM($O112,ER$4/1000)),3),CMB[[Cmb_ID]:[Cmb_ID]],0))),CHOOSE(AC[[M]:[M]],2,1,1,SUM(AC[[AB]:[DB]])))),""))</f>
        <v/>
      </c>
      <c r="ES112" t="str">
        <f>IF(OR(ES$5="",$S112=""),"",IFERROR(SUM(PRODUCT(INDEX(CMB[[BA_0O]:[BA_2O]],MATCH(ROUND(MIN(SUM(ES$4,$O112/1000),SUM($O112,ES$4/1000)),3),CMB[[Cmb_ID]:[Cmb_ID]],0),SUM(N(ES$1),N($R112),1)),CHOOSE(AC[[M]:[M]],1,1,0,AC[[AB]:[AB]])),PRODUCT(INDEX(CMB[[BD_0O]:[BD_2O]],MATCH(ROUND(MIN(SUM(ES$4,$O112/1000),SUM($O112,ES$4/1000)),3),CMB[[Cmb_ID]:[Cmb_ID]],0),SUM(N(ES$1),N($R112),1)),CHOOSE(AC[[M]:[M]],1,0,1,AC[[DB]:[DB]])),PRODUCT(SUM(ROUND(AVERAGE(VALUE(ES$3),VALUE($P112)),0),CHOOSE(IF(OR(ES$1,$R112),4,INDEX(CMB[[Res_Rare]:[Res_Rare]],MATCH(ROUND(MIN(SUM(ES$4,$O112/1000),SUM($O112,ES$4/1000)),3),CMB[[Cmb_ID]:[Cmb_ID]],0))),-1,-1,0,0)),IF(OR(ES$1,$R112),4,INDEX(CMB[[Cmb_Rare]:[Cmb_Rare]],MATCH(ROUND(MIN(SUM(ES$4,$O112/1000),SUM($O112,ES$4/1000)),3),CMB[[Cmb_ID]:[Cmb_ID]],0))),CHOOSE(AC[[M]:[M]],2,1,1,SUM(AC[[AB]:[DB]])))),""))</f>
        <v/>
      </c>
      <c r="ET112" t="str">
        <f>IF(OR(ET$5="",$S112=""),"",IFERROR(SUM(PRODUCT(INDEX(CMB[[BA_0O]:[BA_2O]],MATCH(ROUND(MIN(SUM(ET$4,$O112/1000),SUM($O112,ET$4/1000)),3),CMB[[Cmb_ID]:[Cmb_ID]],0),SUM(N(ET$1),N($R112),1)),CHOOSE(AC[[M]:[M]],1,1,0,AC[[AB]:[AB]])),PRODUCT(INDEX(CMB[[BD_0O]:[BD_2O]],MATCH(ROUND(MIN(SUM(ET$4,$O112/1000),SUM($O112,ET$4/1000)),3),CMB[[Cmb_ID]:[Cmb_ID]],0),SUM(N(ET$1),N($R112),1)),CHOOSE(AC[[M]:[M]],1,0,1,AC[[DB]:[DB]])),PRODUCT(SUM(ROUND(AVERAGE(VALUE(ET$3),VALUE($P112)),0),CHOOSE(IF(OR(ET$1,$R112),4,INDEX(CMB[[Res_Rare]:[Res_Rare]],MATCH(ROUND(MIN(SUM(ET$4,$O112/1000),SUM($O112,ET$4/1000)),3),CMB[[Cmb_ID]:[Cmb_ID]],0))),-1,-1,0,0)),IF(OR(ET$1,$R112),4,INDEX(CMB[[Cmb_Rare]:[Cmb_Rare]],MATCH(ROUND(MIN(SUM(ET$4,$O112/1000),SUM($O112,ET$4/1000)),3),CMB[[Cmb_ID]:[Cmb_ID]],0))),CHOOSE(AC[[M]:[M]],2,1,1,SUM(AC[[AB]:[DB]])))),""))</f>
        <v/>
      </c>
      <c r="EU112" t="str">
        <f>IF(OR(EU$5="",$S112=""),"",IFERROR(SUM(PRODUCT(INDEX(CMB[[BA_0O]:[BA_2O]],MATCH(ROUND(MIN(SUM(EU$4,$O112/1000),SUM($O112,EU$4/1000)),3),CMB[[Cmb_ID]:[Cmb_ID]],0),SUM(N(EU$1),N($R112),1)),CHOOSE(AC[[M]:[M]],1,1,0,AC[[AB]:[AB]])),PRODUCT(INDEX(CMB[[BD_0O]:[BD_2O]],MATCH(ROUND(MIN(SUM(EU$4,$O112/1000),SUM($O112,EU$4/1000)),3),CMB[[Cmb_ID]:[Cmb_ID]],0),SUM(N(EU$1),N($R112),1)),CHOOSE(AC[[M]:[M]],1,0,1,AC[[DB]:[DB]])),PRODUCT(SUM(ROUND(AVERAGE(VALUE(EU$3),VALUE($P112)),0),CHOOSE(IF(OR(EU$1,$R112),4,INDEX(CMB[[Res_Rare]:[Res_Rare]],MATCH(ROUND(MIN(SUM(EU$4,$O112/1000),SUM($O112,EU$4/1000)),3),CMB[[Cmb_ID]:[Cmb_ID]],0))),-1,-1,0,0)),IF(OR(EU$1,$R112),4,INDEX(CMB[[Cmb_Rare]:[Cmb_Rare]],MATCH(ROUND(MIN(SUM(EU$4,$O112/1000),SUM($O112,EU$4/1000)),3),CMB[[Cmb_ID]:[Cmb_ID]],0))),CHOOSE(AC[[M]:[M]],2,1,1,SUM(AC[[AB]:[DB]])))),""))</f>
        <v/>
      </c>
      <c r="EV112" t="str">
        <f>IF(OR(EV$5="",$S112=""),"",IFERROR(SUM(PRODUCT(INDEX(CMB[[BA_0O]:[BA_2O]],MATCH(ROUND(MIN(SUM(EV$4,$O112/1000),SUM($O112,EV$4/1000)),3),CMB[[Cmb_ID]:[Cmb_ID]],0),SUM(N(EV$1),N($R112),1)),CHOOSE(AC[[M]:[M]],1,1,0,AC[[AB]:[AB]])),PRODUCT(INDEX(CMB[[BD_0O]:[BD_2O]],MATCH(ROUND(MIN(SUM(EV$4,$O112/1000),SUM($O112,EV$4/1000)),3),CMB[[Cmb_ID]:[Cmb_ID]],0),SUM(N(EV$1),N($R112),1)),CHOOSE(AC[[M]:[M]],1,0,1,AC[[DB]:[DB]])),PRODUCT(SUM(ROUND(AVERAGE(VALUE(EV$3),VALUE($P112)),0),CHOOSE(IF(OR(EV$1,$R112),4,INDEX(CMB[[Res_Rare]:[Res_Rare]],MATCH(ROUND(MIN(SUM(EV$4,$O112/1000),SUM($O112,EV$4/1000)),3),CMB[[Cmb_ID]:[Cmb_ID]],0))),-1,-1,0,0)),IF(OR(EV$1,$R112),4,INDEX(CMB[[Cmb_Rare]:[Cmb_Rare]],MATCH(ROUND(MIN(SUM(EV$4,$O112/1000),SUM($O112,EV$4/1000)),3),CMB[[Cmb_ID]:[Cmb_ID]],0))),CHOOSE(AC[[M]:[M]],2,1,1,SUM(AC[[AB]:[DB]])))),""))</f>
        <v/>
      </c>
      <c r="EW112" t="str">
        <f>IF(OR(EW$5="",$S112=""),"",IFERROR(SUM(PRODUCT(INDEX(CMB[[BA_0O]:[BA_2O]],MATCH(ROUND(MIN(SUM(EW$4,$O112/1000),SUM($O112,EW$4/1000)),3),CMB[[Cmb_ID]:[Cmb_ID]],0),SUM(N(EW$1),N($R112),1)),CHOOSE(AC[[M]:[M]],1,1,0,AC[[AB]:[AB]])),PRODUCT(INDEX(CMB[[BD_0O]:[BD_2O]],MATCH(ROUND(MIN(SUM(EW$4,$O112/1000),SUM($O112,EW$4/1000)),3),CMB[[Cmb_ID]:[Cmb_ID]],0),SUM(N(EW$1),N($R112),1)),CHOOSE(AC[[M]:[M]],1,0,1,AC[[DB]:[DB]])),PRODUCT(SUM(ROUND(AVERAGE(VALUE(EW$3),VALUE($P112)),0),CHOOSE(IF(OR(EW$1,$R112),4,INDEX(CMB[[Res_Rare]:[Res_Rare]],MATCH(ROUND(MIN(SUM(EW$4,$O112/1000),SUM($O112,EW$4/1000)),3),CMB[[Cmb_ID]:[Cmb_ID]],0))),-1,-1,0,0)),IF(OR(EW$1,$R112),4,INDEX(CMB[[Cmb_Rare]:[Cmb_Rare]],MATCH(ROUND(MIN(SUM(EW$4,$O112/1000),SUM($O112,EW$4/1000)),3),CMB[[Cmb_ID]:[Cmb_ID]],0))),CHOOSE(AC[[M]:[M]],2,1,1,SUM(AC[[AB]:[DB]])))),""))</f>
        <v/>
      </c>
      <c r="EX112" t="str">
        <f>IF(OR(EX$5="",$S112=""),"",IFERROR(SUM(PRODUCT(INDEX(CMB[[BA_0O]:[BA_2O]],MATCH(ROUND(MIN(SUM(EX$4,$O112/1000),SUM($O112,EX$4/1000)),3),CMB[[Cmb_ID]:[Cmb_ID]],0),SUM(N(EX$1),N($R112),1)),CHOOSE(AC[[M]:[M]],1,1,0,AC[[AB]:[AB]])),PRODUCT(INDEX(CMB[[BD_0O]:[BD_2O]],MATCH(ROUND(MIN(SUM(EX$4,$O112/1000),SUM($O112,EX$4/1000)),3),CMB[[Cmb_ID]:[Cmb_ID]],0),SUM(N(EX$1),N($R112),1)),CHOOSE(AC[[M]:[M]],1,0,1,AC[[DB]:[DB]])),PRODUCT(SUM(ROUND(AVERAGE(VALUE(EX$3),VALUE($P112)),0),CHOOSE(IF(OR(EX$1,$R112),4,INDEX(CMB[[Res_Rare]:[Res_Rare]],MATCH(ROUND(MIN(SUM(EX$4,$O112/1000),SUM($O112,EX$4/1000)),3),CMB[[Cmb_ID]:[Cmb_ID]],0))),-1,-1,0,0)),IF(OR(EX$1,$R112),4,INDEX(CMB[[Cmb_Rare]:[Cmb_Rare]],MATCH(ROUND(MIN(SUM(EX$4,$O112/1000),SUM($O112,EX$4/1000)),3),CMB[[Cmb_ID]:[Cmb_ID]],0))),CHOOSE(AC[[M]:[M]],2,1,1,SUM(AC[[AB]:[DB]])))),""))</f>
        <v/>
      </c>
      <c r="EY112" t="str">
        <f>IF(OR(EY$5="",$S112=""),"",IFERROR(SUM(PRODUCT(INDEX(CMB[[BA_0O]:[BA_2O]],MATCH(ROUND(MIN(SUM(EY$4,$O112/1000),SUM($O112,EY$4/1000)),3),CMB[[Cmb_ID]:[Cmb_ID]],0),SUM(N(EY$1),N($R112),1)),CHOOSE(AC[[M]:[M]],1,1,0,AC[[AB]:[AB]])),PRODUCT(INDEX(CMB[[BD_0O]:[BD_2O]],MATCH(ROUND(MIN(SUM(EY$4,$O112/1000),SUM($O112,EY$4/1000)),3),CMB[[Cmb_ID]:[Cmb_ID]],0),SUM(N(EY$1),N($R112),1)),CHOOSE(AC[[M]:[M]],1,0,1,AC[[DB]:[DB]])),PRODUCT(SUM(ROUND(AVERAGE(VALUE(EY$3),VALUE($P112)),0),CHOOSE(IF(OR(EY$1,$R112),4,INDEX(CMB[[Res_Rare]:[Res_Rare]],MATCH(ROUND(MIN(SUM(EY$4,$O112/1000),SUM($O112,EY$4/1000)),3),CMB[[Cmb_ID]:[Cmb_ID]],0))),-1,-1,0,0)),IF(OR(EY$1,$R112),4,INDEX(CMB[[Cmb_Rare]:[Cmb_Rare]],MATCH(ROUND(MIN(SUM(EY$4,$O112/1000),SUM($O112,EY$4/1000)),3),CMB[[Cmb_ID]:[Cmb_ID]],0))),CHOOSE(AC[[M]:[M]],2,1,1,SUM(AC[[AB]:[DB]])))),""))</f>
        <v/>
      </c>
      <c r="EZ112" t="str">
        <f>IF(OR(EZ$5="",$S112=""),"",IFERROR(SUM(PRODUCT(INDEX(CMB[[BA_0O]:[BA_2O]],MATCH(ROUND(MIN(SUM(EZ$4,$O112/1000),SUM($O112,EZ$4/1000)),3),CMB[[Cmb_ID]:[Cmb_ID]],0),SUM(N(EZ$1),N($R112),1)),CHOOSE(AC[[M]:[M]],1,1,0,AC[[AB]:[AB]])),PRODUCT(INDEX(CMB[[BD_0O]:[BD_2O]],MATCH(ROUND(MIN(SUM(EZ$4,$O112/1000),SUM($O112,EZ$4/1000)),3),CMB[[Cmb_ID]:[Cmb_ID]],0),SUM(N(EZ$1),N($R112),1)),CHOOSE(AC[[M]:[M]],1,0,1,AC[[DB]:[DB]])),PRODUCT(SUM(ROUND(AVERAGE(VALUE(EZ$3),VALUE($P112)),0),CHOOSE(IF(OR(EZ$1,$R112),4,INDEX(CMB[[Res_Rare]:[Res_Rare]],MATCH(ROUND(MIN(SUM(EZ$4,$O112/1000),SUM($O112,EZ$4/1000)),3),CMB[[Cmb_ID]:[Cmb_ID]],0))),-1,-1,0,0)),IF(OR(EZ$1,$R112),4,INDEX(CMB[[Cmb_Rare]:[Cmb_Rare]],MATCH(ROUND(MIN(SUM(EZ$4,$O112/1000),SUM($O112,EZ$4/1000)),3),CMB[[Cmb_ID]:[Cmb_ID]],0))),CHOOSE(AC[[M]:[M]],2,1,1,SUM(AC[[AB]:[DB]])))),""))</f>
        <v/>
      </c>
      <c r="FA112" t="str">
        <f>IF(OR(FA$5="",$S112=""),"",IFERROR(SUM(PRODUCT(INDEX(CMB[[BA_0O]:[BA_2O]],MATCH(ROUND(MIN(SUM(FA$4,$O112/1000),SUM($O112,FA$4/1000)),3),CMB[[Cmb_ID]:[Cmb_ID]],0),SUM(N(FA$1),N($R112),1)),CHOOSE(AC[[M]:[M]],1,1,0,AC[[AB]:[AB]])),PRODUCT(INDEX(CMB[[BD_0O]:[BD_2O]],MATCH(ROUND(MIN(SUM(FA$4,$O112/1000),SUM($O112,FA$4/1000)),3),CMB[[Cmb_ID]:[Cmb_ID]],0),SUM(N(FA$1),N($R112),1)),CHOOSE(AC[[M]:[M]],1,0,1,AC[[DB]:[DB]])),PRODUCT(SUM(ROUND(AVERAGE(VALUE(FA$3),VALUE($P112)),0),CHOOSE(IF(OR(FA$1,$R112),4,INDEX(CMB[[Res_Rare]:[Res_Rare]],MATCH(ROUND(MIN(SUM(FA$4,$O112/1000),SUM($O112,FA$4/1000)),3),CMB[[Cmb_ID]:[Cmb_ID]],0))),-1,-1,0,0)),IF(OR(FA$1,$R112),4,INDEX(CMB[[Cmb_Rare]:[Cmb_Rare]],MATCH(ROUND(MIN(SUM(FA$4,$O112/1000),SUM($O112,FA$4/1000)),3),CMB[[Cmb_ID]:[Cmb_ID]],0))),CHOOSE(AC[[M]:[M]],2,1,1,SUM(AC[[AB]:[DB]])))),""))</f>
        <v/>
      </c>
      <c r="FB112" t="str">
        <f>IF(OR(FB$5="",$S112=""),"",IFERROR(SUM(PRODUCT(INDEX(CMB[[BA_0O]:[BA_2O]],MATCH(ROUND(MIN(SUM(FB$4,$O112/1000),SUM($O112,FB$4/1000)),3),CMB[[Cmb_ID]:[Cmb_ID]],0),SUM(N(FB$1),N($R112),1)),CHOOSE(AC[[M]:[M]],1,1,0,AC[[AB]:[AB]])),PRODUCT(INDEX(CMB[[BD_0O]:[BD_2O]],MATCH(ROUND(MIN(SUM(FB$4,$O112/1000),SUM($O112,FB$4/1000)),3),CMB[[Cmb_ID]:[Cmb_ID]],0),SUM(N(FB$1),N($R112),1)),CHOOSE(AC[[M]:[M]],1,0,1,AC[[DB]:[DB]])),PRODUCT(SUM(ROUND(AVERAGE(VALUE(FB$3),VALUE($P112)),0),CHOOSE(IF(OR(FB$1,$R112),4,INDEX(CMB[[Res_Rare]:[Res_Rare]],MATCH(ROUND(MIN(SUM(FB$4,$O112/1000),SUM($O112,FB$4/1000)),3),CMB[[Cmb_ID]:[Cmb_ID]],0))),-1,-1,0,0)),IF(OR(FB$1,$R112),4,INDEX(CMB[[Cmb_Rare]:[Cmb_Rare]],MATCH(ROUND(MIN(SUM(FB$4,$O112/1000),SUM($O112,FB$4/1000)),3),CMB[[Cmb_ID]:[Cmb_ID]],0))),CHOOSE(AC[[M]:[M]],2,1,1,SUM(AC[[AB]:[DB]])))),""))</f>
        <v/>
      </c>
      <c r="FC112" t="str">
        <f>IF(OR(FC$5="",$S112=""),"",IFERROR(SUM(PRODUCT(INDEX(CMB[[BA_0O]:[BA_2O]],MATCH(ROUND(MIN(SUM(FC$4,$O112/1000),SUM($O112,FC$4/1000)),3),CMB[[Cmb_ID]:[Cmb_ID]],0),SUM(N(FC$1),N($R112),1)),CHOOSE(AC[[M]:[M]],1,1,0,AC[[AB]:[AB]])),PRODUCT(INDEX(CMB[[BD_0O]:[BD_2O]],MATCH(ROUND(MIN(SUM(FC$4,$O112/1000),SUM($O112,FC$4/1000)),3),CMB[[Cmb_ID]:[Cmb_ID]],0),SUM(N(FC$1),N($R112),1)),CHOOSE(AC[[M]:[M]],1,0,1,AC[[DB]:[DB]])),PRODUCT(SUM(ROUND(AVERAGE(VALUE(FC$3),VALUE($P112)),0),CHOOSE(IF(OR(FC$1,$R112),4,INDEX(CMB[[Res_Rare]:[Res_Rare]],MATCH(ROUND(MIN(SUM(FC$4,$O112/1000),SUM($O112,FC$4/1000)),3),CMB[[Cmb_ID]:[Cmb_ID]],0))),-1,-1,0,0)),IF(OR(FC$1,$R112),4,INDEX(CMB[[Cmb_Rare]:[Cmb_Rare]],MATCH(ROUND(MIN(SUM(FC$4,$O112/1000),SUM($O112,FC$4/1000)),3),CMB[[Cmb_ID]:[Cmb_ID]],0))),CHOOSE(AC[[M]:[M]],2,1,1,SUM(AC[[AB]:[DB]])))),""))</f>
        <v/>
      </c>
      <c r="FD112" t="str">
        <f>IF(OR(FD$5="",$S112=""),"",IFERROR(SUM(PRODUCT(INDEX(CMB[[BA_0O]:[BA_2O]],MATCH(ROUND(MIN(SUM(FD$4,$O112/1000),SUM($O112,FD$4/1000)),3),CMB[[Cmb_ID]:[Cmb_ID]],0),SUM(N(FD$1),N($R112),1)),CHOOSE(AC[[M]:[M]],1,1,0,AC[[AB]:[AB]])),PRODUCT(INDEX(CMB[[BD_0O]:[BD_2O]],MATCH(ROUND(MIN(SUM(FD$4,$O112/1000),SUM($O112,FD$4/1000)),3),CMB[[Cmb_ID]:[Cmb_ID]],0),SUM(N(FD$1),N($R112),1)),CHOOSE(AC[[M]:[M]],1,0,1,AC[[DB]:[DB]])),PRODUCT(SUM(ROUND(AVERAGE(VALUE(FD$3),VALUE($P112)),0),CHOOSE(IF(OR(FD$1,$R112),4,INDEX(CMB[[Res_Rare]:[Res_Rare]],MATCH(ROUND(MIN(SUM(FD$4,$O112/1000),SUM($O112,FD$4/1000)),3),CMB[[Cmb_ID]:[Cmb_ID]],0))),-1,-1,0,0)),IF(OR(FD$1,$R112),4,INDEX(CMB[[Cmb_Rare]:[Cmb_Rare]],MATCH(ROUND(MIN(SUM(FD$4,$O112/1000),SUM($O112,FD$4/1000)),3),CMB[[Cmb_ID]:[Cmb_ID]],0))),CHOOSE(AC[[M]:[M]],2,1,1,SUM(AC[[AB]:[DB]])))),""))</f>
        <v/>
      </c>
      <c r="FE112" t="str">
        <f>IF(OR(FE$5="",$S112=""),"",IFERROR(SUM(PRODUCT(INDEX(CMB[[BA_0O]:[BA_2O]],MATCH(ROUND(MIN(SUM(FE$4,$O112/1000),SUM($O112,FE$4/1000)),3),CMB[[Cmb_ID]:[Cmb_ID]],0),SUM(N(FE$1),N($R112),1)),CHOOSE(AC[[M]:[M]],1,1,0,AC[[AB]:[AB]])),PRODUCT(INDEX(CMB[[BD_0O]:[BD_2O]],MATCH(ROUND(MIN(SUM(FE$4,$O112/1000),SUM($O112,FE$4/1000)),3),CMB[[Cmb_ID]:[Cmb_ID]],0),SUM(N(FE$1),N($R112),1)),CHOOSE(AC[[M]:[M]],1,0,1,AC[[DB]:[DB]])),PRODUCT(SUM(ROUND(AVERAGE(VALUE(FE$3),VALUE($P112)),0),CHOOSE(IF(OR(FE$1,$R112),4,INDEX(CMB[[Res_Rare]:[Res_Rare]],MATCH(ROUND(MIN(SUM(FE$4,$O112/1000),SUM($O112,FE$4/1000)),3),CMB[[Cmb_ID]:[Cmb_ID]],0))),-1,-1,0,0)),IF(OR(FE$1,$R112),4,INDEX(CMB[[Cmb_Rare]:[Cmb_Rare]],MATCH(ROUND(MIN(SUM(FE$4,$O112/1000),SUM($O112,FE$4/1000)),3),CMB[[Cmb_ID]:[Cmb_ID]],0))),CHOOSE(AC[[M]:[M]],2,1,1,SUM(AC[[AB]:[DB]])))),""))</f>
        <v/>
      </c>
      <c r="FF112" t="str">
        <f>IF(OR(FF$5="",$S112=""),"",IFERROR(SUM(PRODUCT(INDEX(CMB[[BA_0O]:[BA_2O]],MATCH(ROUND(MIN(SUM(FF$4,$O112/1000),SUM($O112,FF$4/1000)),3),CMB[[Cmb_ID]:[Cmb_ID]],0),SUM(N(FF$1),N($R112),1)),CHOOSE(AC[[M]:[M]],1,1,0,AC[[AB]:[AB]])),PRODUCT(INDEX(CMB[[BD_0O]:[BD_2O]],MATCH(ROUND(MIN(SUM(FF$4,$O112/1000),SUM($O112,FF$4/1000)),3),CMB[[Cmb_ID]:[Cmb_ID]],0),SUM(N(FF$1),N($R112),1)),CHOOSE(AC[[M]:[M]],1,0,1,AC[[DB]:[DB]])),PRODUCT(SUM(ROUND(AVERAGE(VALUE(FF$3),VALUE($P112)),0),CHOOSE(IF(OR(FF$1,$R112),4,INDEX(CMB[[Res_Rare]:[Res_Rare]],MATCH(ROUND(MIN(SUM(FF$4,$O112/1000),SUM($O112,FF$4/1000)),3),CMB[[Cmb_ID]:[Cmb_ID]],0))),-1,-1,0,0)),IF(OR(FF$1,$R112),4,INDEX(CMB[[Cmb_Rare]:[Cmb_Rare]],MATCH(ROUND(MIN(SUM(FF$4,$O112/1000),SUM($O112,FF$4/1000)),3),CMB[[Cmb_ID]:[Cmb_ID]],0))),CHOOSE(AC[[M]:[M]],2,1,1,SUM(AC[[AB]:[DB]])))),""))</f>
        <v/>
      </c>
      <c r="FG112" t="str">
        <f>IF(OR(FG$5="",$S112=""),"",IFERROR(SUM(PRODUCT(INDEX(CMB[[BA_0O]:[BA_2O]],MATCH(ROUND(MIN(SUM(FG$4,$O112/1000),SUM($O112,FG$4/1000)),3),CMB[[Cmb_ID]:[Cmb_ID]],0),SUM(N(FG$1),N($R112),1)),CHOOSE(AC[[M]:[M]],1,1,0,AC[[AB]:[AB]])),PRODUCT(INDEX(CMB[[BD_0O]:[BD_2O]],MATCH(ROUND(MIN(SUM(FG$4,$O112/1000),SUM($O112,FG$4/1000)),3),CMB[[Cmb_ID]:[Cmb_ID]],0),SUM(N(FG$1),N($R112),1)),CHOOSE(AC[[M]:[M]],1,0,1,AC[[DB]:[DB]])),PRODUCT(SUM(ROUND(AVERAGE(VALUE(FG$3),VALUE($P112)),0),CHOOSE(IF(OR(FG$1,$R112),4,INDEX(CMB[[Res_Rare]:[Res_Rare]],MATCH(ROUND(MIN(SUM(FG$4,$O112/1000),SUM($O112,FG$4/1000)),3),CMB[[Cmb_ID]:[Cmb_ID]],0))),-1,-1,0,0)),IF(OR(FG$1,$R112),4,INDEX(CMB[[Cmb_Rare]:[Cmb_Rare]],MATCH(ROUND(MIN(SUM(FG$4,$O112/1000),SUM($O112,FG$4/1000)),3),CMB[[Cmb_ID]:[Cmb_ID]],0))),CHOOSE(AC[[M]:[M]],2,1,1,SUM(AC[[AB]:[DB]])))),""))</f>
        <v/>
      </c>
      <c r="FH112" t="str">
        <f>IF(OR(FH$5="",$S112=""),"",IFERROR(SUM(PRODUCT(INDEX(CMB[[BA_0O]:[BA_2O]],MATCH(ROUND(MIN(SUM(FH$4,$O112/1000),SUM($O112,FH$4/1000)),3),CMB[[Cmb_ID]:[Cmb_ID]],0),SUM(N(FH$1),N($R112),1)),CHOOSE(AC[[M]:[M]],1,1,0,AC[[AB]:[AB]])),PRODUCT(INDEX(CMB[[BD_0O]:[BD_2O]],MATCH(ROUND(MIN(SUM(FH$4,$O112/1000),SUM($O112,FH$4/1000)),3),CMB[[Cmb_ID]:[Cmb_ID]],0),SUM(N(FH$1),N($R112),1)),CHOOSE(AC[[M]:[M]],1,0,1,AC[[DB]:[DB]])),PRODUCT(SUM(ROUND(AVERAGE(VALUE(FH$3),VALUE($P112)),0),CHOOSE(IF(OR(FH$1,$R112),4,INDEX(CMB[[Res_Rare]:[Res_Rare]],MATCH(ROUND(MIN(SUM(FH$4,$O112/1000),SUM($O112,FH$4/1000)),3),CMB[[Cmb_ID]:[Cmb_ID]],0))),-1,-1,0,0)),IF(OR(FH$1,$R112),4,INDEX(CMB[[Cmb_Rare]:[Cmb_Rare]],MATCH(ROUND(MIN(SUM(FH$4,$O112/1000),SUM($O112,FH$4/1000)),3),CMB[[Cmb_ID]:[Cmb_ID]],0))),CHOOSE(AC[[M]:[M]],2,1,1,SUM(AC[[AB]:[DB]])))),""))</f>
        <v/>
      </c>
      <c r="FI112" t="str">
        <f>IF(OR(FI$5="",$S112=""),"",IFERROR(SUM(PRODUCT(INDEX(CMB[[BA_0O]:[BA_2O]],MATCH(ROUND(MIN(SUM(FI$4,$O112/1000),SUM($O112,FI$4/1000)),3),CMB[[Cmb_ID]:[Cmb_ID]],0),SUM(N(FI$1),N($R112),1)),CHOOSE(AC[[M]:[M]],1,1,0,AC[[AB]:[AB]])),PRODUCT(INDEX(CMB[[BD_0O]:[BD_2O]],MATCH(ROUND(MIN(SUM(FI$4,$O112/1000),SUM($O112,FI$4/1000)),3),CMB[[Cmb_ID]:[Cmb_ID]],0),SUM(N(FI$1),N($R112),1)),CHOOSE(AC[[M]:[M]],1,0,1,AC[[DB]:[DB]])),PRODUCT(SUM(ROUND(AVERAGE(VALUE(FI$3),VALUE($P112)),0),CHOOSE(IF(OR(FI$1,$R112),4,INDEX(CMB[[Res_Rare]:[Res_Rare]],MATCH(ROUND(MIN(SUM(FI$4,$O112/1000),SUM($O112,FI$4/1000)),3),CMB[[Cmb_ID]:[Cmb_ID]],0))),-1,-1,0,0)),IF(OR(FI$1,$R112),4,INDEX(CMB[[Cmb_Rare]:[Cmb_Rare]],MATCH(ROUND(MIN(SUM(FI$4,$O112/1000),SUM($O112,FI$4/1000)),3),CMB[[Cmb_ID]:[Cmb_ID]],0))),CHOOSE(AC[[M]:[M]],2,1,1,SUM(AC[[AB]:[DB]])))),""))</f>
        <v/>
      </c>
      <c r="FJ112" t="str">
        <f>IF(OR(FJ$5="",$S112=""),"",IFERROR(SUM(PRODUCT(INDEX(CMB[[BA_0O]:[BA_2O]],MATCH(ROUND(MIN(SUM(FJ$4,$O112/1000),SUM($O112,FJ$4/1000)),3),CMB[[Cmb_ID]:[Cmb_ID]],0),SUM(N(FJ$1),N($R112),1)),CHOOSE(AC[[M]:[M]],1,1,0,AC[[AB]:[AB]])),PRODUCT(INDEX(CMB[[BD_0O]:[BD_2O]],MATCH(ROUND(MIN(SUM(FJ$4,$O112/1000),SUM($O112,FJ$4/1000)),3),CMB[[Cmb_ID]:[Cmb_ID]],0),SUM(N(FJ$1),N($R112),1)),CHOOSE(AC[[M]:[M]],1,0,1,AC[[DB]:[DB]])),PRODUCT(SUM(ROUND(AVERAGE(VALUE(FJ$3),VALUE($P112)),0),CHOOSE(IF(OR(FJ$1,$R112),4,INDEX(CMB[[Res_Rare]:[Res_Rare]],MATCH(ROUND(MIN(SUM(FJ$4,$O112/1000),SUM($O112,FJ$4/1000)),3),CMB[[Cmb_ID]:[Cmb_ID]],0))),-1,-1,0,0)),IF(OR(FJ$1,$R112),4,INDEX(CMB[[Cmb_Rare]:[Cmb_Rare]],MATCH(ROUND(MIN(SUM(FJ$4,$O112/1000),SUM($O112,FJ$4/1000)),3),CMB[[Cmb_ID]:[Cmb_ID]],0))),CHOOSE(AC[[M]:[M]],2,1,1,SUM(AC[[AB]:[DB]])))),""))</f>
        <v/>
      </c>
      <c r="FK112" t="str">
        <f>IF(OR(FK$5="",$S112=""),"",IFERROR(SUM(PRODUCT(INDEX(CMB[[BA_0O]:[BA_2O]],MATCH(ROUND(MIN(SUM(FK$4,$O112/1000),SUM($O112,FK$4/1000)),3),CMB[[Cmb_ID]:[Cmb_ID]],0),SUM(N(FK$1),N($R112),1)),CHOOSE(AC[[M]:[M]],1,1,0,AC[[AB]:[AB]])),PRODUCT(INDEX(CMB[[BD_0O]:[BD_2O]],MATCH(ROUND(MIN(SUM(FK$4,$O112/1000),SUM($O112,FK$4/1000)),3),CMB[[Cmb_ID]:[Cmb_ID]],0),SUM(N(FK$1),N($R112),1)),CHOOSE(AC[[M]:[M]],1,0,1,AC[[DB]:[DB]])),PRODUCT(SUM(ROUND(AVERAGE(VALUE(FK$3),VALUE($P112)),0),CHOOSE(IF(OR(FK$1,$R112),4,INDEX(CMB[[Res_Rare]:[Res_Rare]],MATCH(ROUND(MIN(SUM(FK$4,$O112/1000),SUM($O112,FK$4/1000)),3),CMB[[Cmb_ID]:[Cmb_ID]],0))),-1,-1,0,0)),IF(OR(FK$1,$R112),4,INDEX(CMB[[Cmb_Rare]:[Cmb_Rare]],MATCH(ROUND(MIN(SUM(FK$4,$O112/1000),SUM($O112,FK$4/1000)),3),CMB[[Cmb_ID]:[Cmb_ID]],0))),CHOOSE(AC[[M]:[M]],2,1,1,SUM(AC[[AB]:[DB]])))),""))</f>
        <v/>
      </c>
      <c r="FL112" t="str">
        <f>IF(OR(FL$5="",$S112=""),"",IFERROR(SUM(PRODUCT(INDEX(CMB[[BA_0O]:[BA_2O]],MATCH(ROUND(MIN(SUM(FL$4,$O112/1000),SUM($O112,FL$4/1000)),3),CMB[[Cmb_ID]:[Cmb_ID]],0),SUM(N(FL$1),N($R112),1)),CHOOSE(AC[[M]:[M]],1,1,0,AC[[AB]:[AB]])),PRODUCT(INDEX(CMB[[BD_0O]:[BD_2O]],MATCH(ROUND(MIN(SUM(FL$4,$O112/1000),SUM($O112,FL$4/1000)),3),CMB[[Cmb_ID]:[Cmb_ID]],0),SUM(N(FL$1),N($R112),1)),CHOOSE(AC[[M]:[M]],1,0,1,AC[[DB]:[DB]])),PRODUCT(SUM(ROUND(AVERAGE(VALUE(FL$3),VALUE($P112)),0),CHOOSE(IF(OR(FL$1,$R112),4,INDEX(CMB[[Res_Rare]:[Res_Rare]],MATCH(ROUND(MIN(SUM(FL$4,$O112/1000),SUM($O112,FL$4/1000)),3),CMB[[Cmb_ID]:[Cmb_ID]],0))),-1,-1,0,0)),IF(OR(FL$1,$R112),4,INDEX(CMB[[Cmb_Rare]:[Cmb_Rare]],MATCH(ROUND(MIN(SUM(FL$4,$O112/1000),SUM($O112,FL$4/1000)),3),CMB[[Cmb_ID]:[Cmb_ID]],0))),CHOOSE(AC[[M]:[M]],2,1,1,SUM(AC[[AB]:[DB]])))),""))</f>
        <v/>
      </c>
      <c r="FM112" t="str">
        <f>IF(OR(FM$5="",$S112=""),"",IFERROR(SUM(PRODUCT(INDEX(CMB[[BA_0O]:[BA_2O]],MATCH(ROUND(MIN(SUM(FM$4,$O112/1000),SUM($O112,FM$4/1000)),3),CMB[[Cmb_ID]:[Cmb_ID]],0),SUM(N(FM$1),N($R112),1)),CHOOSE(AC[[M]:[M]],1,1,0,AC[[AB]:[AB]])),PRODUCT(INDEX(CMB[[BD_0O]:[BD_2O]],MATCH(ROUND(MIN(SUM(FM$4,$O112/1000),SUM($O112,FM$4/1000)),3),CMB[[Cmb_ID]:[Cmb_ID]],0),SUM(N(FM$1),N($R112),1)),CHOOSE(AC[[M]:[M]],1,0,1,AC[[DB]:[DB]])),PRODUCT(SUM(ROUND(AVERAGE(VALUE(FM$3),VALUE($P112)),0),CHOOSE(IF(OR(FM$1,$R112),4,INDEX(CMB[[Res_Rare]:[Res_Rare]],MATCH(ROUND(MIN(SUM(FM$4,$O112/1000),SUM($O112,FM$4/1000)),3),CMB[[Cmb_ID]:[Cmb_ID]],0))),-1,-1,0,0)),IF(OR(FM$1,$R112),4,INDEX(CMB[[Cmb_Rare]:[Cmb_Rare]],MATCH(ROUND(MIN(SUM(FM$4,$O112/1000),SUM($O112,FM$4/1000)),3),CMB[[Cmb_ID]:[Cmb_ID]],0))),CHOOSE(AC[[M]:[M]],2,1,1,SUM(AC[[AB]:[DB]])))),""))</f>
        <v/>
      </c>
      <c r="FN112" s="7">
        <f t="shared" ref="FN112:FS121" si="60">SUMIF($T112:$FM112,"&gt;="&amp;FN$11)</f>
        <v>0</v>
      </c>
      <c r="FO112" s="7">
        <f t="shared" si="60"/>
        <v>0</v>
      </c>
      <c r="FP112" s="7">
        <f t="shared" si="60"/>
        <v>0</v>
      </c>
      <c r="FQ112" s="7">
        <f t="shared" si="60"/>
        <v>0</v>
      </c>
      <c r="FR112" s="7">
        <f t="shared" si="60"/>
        <v>0</v>
      </c>
      <c r="FS112" s="7">
        <f t="shared" si="60"/>
        <v>0</v>
      </c>
      <c r="FT112" s="7">
        <f>SUM(IF(INDEX(LIB[[Quantity]:[Quantity]],MATCH($S112,LIB[[ID]:[ID]],0))&gt;=COLUMN(A$1),TRUNC(PRODUCT(AVERAGE($FN112:$FS112),POWER(AC[[CR]:[CR]],SUM(SUMIFS($D$11:$D111,$A$11:$A111,$A112,$E$11:$E111,"&gt;="&amp;$E112),SUMIFS($D113:$D$161,$A113:$A$161,$A112,$E113:$E$161,"&gt;"&amp;$E112),COLUMN(A$1),-1)),IF($Q112="Yes",AC[[FB]:[FB]],1))),0),ROW(A101)/-VALUE(1&amp;REPT("0",9-PRODUCT(COLUMN(A$1)-1,3))),1)</f>
        <v>0.99999989899999997</v>
      </c>
      <c r="FU112" s="7">
        <f>SUM(IF(INDEX(LIB[[Quantity]:[Quantity]],MATCH($S112,LIB[[ID]:[ID]],0))&gt;=COLUMN(B$1),TRUNC(PRODUCT(AVERAGE($FN112:$FS112),POWER(AC[[CR]:[CR]],SUM(SUMIFS($D$11:$D111,$A$11:$A111,$A112,$E$11:$E111,"&gt;="&amp;$E112),SUMIFS($D113:$D$161,$A113:$A$161,$A112,$E113:$E$161,"&gt;"&amp;$E112),COLUMN(B$1),-1)),IF($Q112="Yes",AC[[FB]:[FB]],1))),0),ROW(B101)/-VALUE(1&amp;REPT("0",9-PRODUCT(COLUMN(B$1)-1,3))),1)</f>
        <v>0.99989899999999998</v>
      </c>
      <c r="FV112" s="7">
        <f>SUM(IF(INDEX(LIB[[Quantity]:[Quantity]],MATCH($S112,LIB[[ID]:[ID]],0))&gt;=COLUMN(C$1),TRUNC(PRODUCT(AVERAGE($FN112:$FS112),POWER(AC[[CR]:[CR]],SUM(SUMIFS($D$11:$D111,$A$11:$A111,$A112,$E$11:$E111,"&gt;="&amp;$E112),SUMIFS($D113:$D$161,$A113:$A$161,$A112,$E113:$E$161,"&gt;"&amp;$E112),COLUMN(C$1),-1)),IF($Q112="Yes",AC[[FB]:[FB]],1))),0),ROW(C101)/-VALUE(1&amp;REPT("0",9-PRODUCT(COLUMN(C$1)-1,3))),1)</f>
        <v>0.89900000000000002</v>
      </c>
      <c r="FW112">
        <f t="shared" si="43"/>
        <v>174</v>
      </c>
      <c r="FX112">
        <f t="shared" si="44"/>
        <v>0</v>
      </c>
      <c r="FY112">
        <f t="shared" si="45"/>
        <v>0</v>
      </c>
      <c r="GC112">
        <f t="shared" si="46"/>
        <v>66</v>
      </c>
      <c r="GD112" t="str">
        <f>IFERROR(SUBSTITUTE(SUBSTITUTE(INDEX(SUG[Card],MATCH(ROW(A101),GC$12:GC$161,0))," #2","")," #3",""),"")</f>
        <v/>
      </c>
      <c r="GE112">
        <f>SUM(GE111,IF(IFERROR(MATCH(GD112,GD$11:GD111,0)&lt;0,TRUE()),1,0))</f>
        <v>35</v>
      </c>
      <c r="GF112" t="str">
        <f t="shared" si="47"/>
        <v/>
      </c>
      <c r="GI112">
        <f>SUM(SUMIFS(D$11:D111,A$11:A111,A112,B$11:B111,"&gt;="&amp;B112),SUMIFS(D113:D$161,A113:A$161,A112,B113:B$161,"&gt;"&amp;B112),SUMIFS(D$11:D111,A$11:A111,A112&amp;":Onyx"),SUMIFS(D113:D$161,A113:A$161,A112&amp;":Onyx"))</f>
        <v>0</v>
      </c>
      <c r="GP112" t="str">
        <f t="shared" si="55"/>
        <v>Undead (5) #3</v>
      </c>
      <c r="GQ112">
        <f t="shared" si="56"/>
        <v>168</v>
      </c>
      <c r="GR112" t="b">
        <f>COUNTIF(DECK[Card],IFERROR(MID($L112,1,FIND(" #",SUG_Helper[[#This Row],[Card]])-1),SUG_Helper[[#This Row],[Card]]))&gt;=IFERROR(VALUE(RIGHT(SUG_Helper[[#This Row],[Card]])),1)</f>
        <v>0</v>
      </c>
    </row>
    <row r="113" spans="1:200" x14ac:dyDescent="0.35">
      <c r="B113" s="4"/>
      <c r="C113" s="4"/>
      <c r="D113" s="4"/>
      <c r="E113" t="str">
        <f>IF(INDEX(LIB[Card],ROW(A102))="","",INDEX(LIB[Card],ROW(A102))&amp;" ("&amp;INDEX(LIB[Level],ROW(A102))&amp;")"&amp;IF(INDEX(LIB[Fused],ROW(A102))="Yes","ƒ",""))</f>
        <v/>
      </c>
      <c r="F113">
        <v>102</v>
      </c>
      <c r="H113" t="str">
        <f>IF(DECK[[#This Row],[Card]]="","",MID(DECK[[#This Row],[Card]],1,FIND(" (",DECK[[#This Row],[Card]])-1))</f>
        <v/>
      </c>
      <c r="I113" t="str">
        <f>IF(DECK[[#This Row],[Card]]="","",MID(DECK[[#This Row],[Card]],FIND("(",DECK[[#This Row],[Card]])+1,1))</f>
        <v/>
      </c>
      <c r="J113" t="str">
        <f>IF(DECK[[#This Row],[Card]]="","",IF(RIGHT(DECK[[#This Row],[Card]])="ƒ","Yes","No"))</f>
        <v/>
      </c>
      <c r="L113" t="str">
        <f t="shared" si="51"/>
        <v>Death (5) #2</v>
      </c>
      <c r="M113">
        <f t="shared" si="52"/>
        <v>154</v>
      </c>
      <c r="O113" s="6" t="str">
        <f>IF(S113="","",MATCH(MID(S113,1,MIN(FIND(" (",S113),IFERROR(FIND(":",S113),50))-1),CC[CC_Name],0))</f>
        <v/>
      </c>
      <c r="P113" s="5" t="str">
        <f t="shared" si="57"/>
        <v/>
      </c>
      <c r="Q113" s="5" t="str">
        <f t="shared" si="58"/>
        <v/>
      </c>
      <c r="R113" s="5" t="str">
        <f t="shared" si="59"/>
        <v/>
      </c>
      <c r="S113" t="str">
        <f>(INDEX(LIB[ID],ROW(A102)))</f>
        <v/>
      </c>
      <c r="T113" t="str">
        <f>IF(OR(T$5="",$S113=""),"",IFERROR(SUM(PRODUCT(INDEX(CMB[[BA_0O]:[BA_2O]],MATCH(ROUND(MIN(SUM(T$4,$O113/1000),SUM($O113,T$4/1000)),3),CMB[[Cmb_ID]:[Cmb_ID]],0),SUM(N(T$1),N($R113),1)),CHOOSE(AC[[M]:[M]],1,1,0,AC[[AB]:[AB]])),PRODUCT(INDEX(CMB[[BD_0O]:[BD_2O]],MATCH(ROUND(MIN(SUM(T$4,$O113/1000),SUM($O113,T$4/1000)),3),CMB[[Cmb_ID]:[Cmb_ID]],0),SUM(N(T$1),N($R113),1)),CHOOSE(AC[[M]:[M]],1,0,1,AC[[DB]:[DB]])),PRODUCT(SUM(ROUND(AVERAGE(VALUE(T$3),VALUE($P113)),0),CHOOSE(IF(OR(T$1,$R113),4,INDEX(CMB[[Res_Rare]:[Res_Rare]],MATCH(ROUND(MIN(SUM(T$4,$O113/1000),SUM($O113,T$4/1000)),3),CMB[[Cmb_ID]:[Cmb_ID]],0))),-1,-1,0,0)),IF(OR(T$1,$R113),4,INDEX(CMB[[Cmb_Rare]:[Cmb_Rare]],MATCH(ROUND(MIN(SUM(T$4,$O113/1000),SUM($O113,T$4/1000)),3),CMB[[Cmb_ID]:[Cmb_ID]],0))),CHOOSE(AC[[M]:[M]],2,1,1,SUM(AC[[AB]:[DB]])))),""))</f>
        <v/>
      </c>
      <c r="U113" t="str">
        <f>IF(OR(U$5="",$S113=""),"",IFERROR(SUM(PRODUCT(INDEX(CMB[[BA_0O]:[BA_2O]],MATCH(ROUND(MIN(SUM(U$4,$O113/1000),SUM($O113,U$4/1000)),3),CMB[[Cmb_ID]:[Cmb_ID]],0),SUM(N(U$1),N($R113),1)),CHOOSE(AC[[M]:[M]],1,1,0,AC[[AB]:[AB]])),PRODUCT(INDEX(CMB[[BD_0O]:[BD_2O]],MATCH(ROUND(MIN(SUM(U$4,$O113/1000),SUM($O113,U$4/1000)),3),CMB[[Cmb_ID]:[Cmb_ID]],0),SUM(N(U$1),N($R113),1)),CHOOSE(AC[[M]:[M]],1,0,1,AC[[DB]:[DB]])),PRODUCT(SUM(ROUND(AVERAGE(VALUE(U$3),VALUE($P113)),0),CHOOSE(IF(OR(U$1,$R113),4,INDEX(CMB[[Res_Rare]:[Res_Rare]],MATCH(ROUND(MIN(SUM(U$4,$O113/1000),SUM($O113,U$4/1000)),3),CMB[[Cmb_ID]:[Cmb_ID]],0))),-1,-1,0,0)),IF(OR(U$1,$R113),4,INDEX(CMB[[Cmb_Rare]:[Cmb_Rare]],MATCH(ROUND(MIN(SUM(U$4,$O113/1000),SUM($O113,U$4/1000)),3),CMB[[Cmb_ID]:[Cmb_ID]],0))),CHOOSE(AC[[M]:[M]],2,1,1,SUM(AC[[AB]:[DB]])))),""))</f>
        <v/>
      </c>
      <c r="V113" t="str">
        <f>IF(OR(V$5="",$S113=""),"",IFERROR(SUM(PRODUCT(INDEX(CMB[[BA_0O]:[BA_2O]],MATCH(ROUND(MIN(SUM(V$4,$O113/1000),SUM($O113,V$4/1000)),3),CMB[[Cmb_ID]:[Cmb_ID]],0),SUM(N(V$1),N($R113),1)),CHOOSE(AC[[M]:[M]],1,1,0,AC[[AB]:[AB]])),PRODUCT(INDEX(CMB[[BD_0O]:[BD_2O]],MATCH(ROUND(MIN(SUM(V$4,$O113/1000),SUM($O113,V$4/1000)),3),CMB[[Cmb_ID]:[Cmb_ID]],0),SUM(N(V$1),N($R113),1)),CHOOSE(AC[[M]:[M]],1,0,1,AC[[DB]:[DB]])),PRODUCT(SUM(ROUND(AVERAGE(VALUE(V$3),VALUE($P113)),0),CHOOSE(IF(OR(V$1,$R113),4,INDEX(CMB[[Res_Rare]:[Res_Rare]],MATCH(ROUND(MIN(SUM(V$4,$O113/1000),SUM($O113,V$4/1000)),3),CMB[[Cmb_ID]:[Cmb_ID]],0))),-1,-1,0,0)),IF(OR(V$1,$R113),4,INDEX(CMB[[Cmb_Rare]:[Cmb_Rare]],MATCH(ROUND(MIN(SUM(V$4,$O113/1000),SUM($O113,V$4/1000)),3),CMB[[Cmb_ID]:[Cmb_ID]],0))),CHOOSE(AC[[M]:[M]],2,1,1,SUM(AC[[AB]:[DB]])))),""))</f>
        <v/>
      </c>
      <c r="W113" t="str">
        <f>IF(OR(W$5="",$S113=""),"",IFERROR(SUM(PRODUCT(INDEX(CMB[[BA_0O]:[BA_2O]],MATCH(ROUND(MIN(SUM(W$4,$O113/1000),SUM($O113,W$4/1000)),3),CMB[[Cmb_ID]:[Cmb_ID]],0),SUM(N(W$1),N($R113),1)),CHOOSE(AC[[M]:[M]],1,1,0,AC[[AB]:[AB]])),PRODUCT(INDEX(CMB[[BD_0O]:[BD_2O]],MATCH(ROUND(MIN(SUM(W$4,$O113/1000),SUM($O113,W$4/1000)),3),CMB[[Cmb_ID]:[Cmb_ID]],0),SUM(N(W$1),N($R113),1)),CHOOSE(AC[[M]:[M]],1,0,1,AC[[DB]:[DB]])),PRODUCT(SUM(ROUND(AVERAGE(VALUE(W$3),VALUE($P113)),0),CHOOSE(IF(OR(W$1,$R113),4,INDEX(CMB[[Res_Rare]:[Res_Rare]],MATCH(ROUND(MIN(SUM(W$4,$O113/1000),SUM($O113,W$4/1000)),3),CMB[[Cmb_ID]:[Cmb_ID]],0))),-1,-1,0,0)),IF(OR(W$1,$R113),4,INDEX(CMB[[Cmb_Rare]:[Cmb_Rare]],MATCH(ROUND(MIN(SUM(W$4,$O113/1000),SUM($O113,W$4/1000)),3),CMB[[Cmb_ID]:[Cmb_ID]],0))),CHOOSE(AC[[M]:[M]],2,1,1,SUM(AC[[AB]:[DB]])))),""))</f>
        <v/>
      </c>
      <c r="X113" t="str">
        <f>IF(OR(X$5="",$S113=""),"",IFERROR(SUM(PRODUCT(INDEX(CMB[[BA_0O]:[BA_2O]],MATCH(ROUND(MIN(SUM(X$4,$O113/1000),SUM($O113,X$4/1000)),3),CMB[[Cmb_ID]:[Cmb_ID]],0),SUM(N(X$1),N($R113),1)),CHOOSE(AC[[M]:[M]],1,1,0,AC[[AB]:[AB]])),PRODUCT(INDEX(CMB[[BD_0O]:[BD_2O]],MATCH(ROUND(MIN(SUM(X$4,$O113/1000),SUM($O113,X$4/1000)),3),CMB[[Cmb_ID]:[Cmb_ID]],0),SUM(N(X$1),N($R113),1)),CHOOSE(AC[[M]:[M]],1,0,1,AC[[DB]:[DB]])),PRODUCT(SUM(ROUND(AVERAGE(VALUE(X$3),VALUE($P113)),0),CHOOSE(IF(OR(X$1,$R113),4,INDEX(CMB[[Res_Rare]:[Res_Rare]],MATCH(ROUND(MIN(SUM(X$4,$O113/1000),SUM($O113,X$4/1000)),3),CMB[[Cmb_ID]:[Cmb_ID]],0))),-1,-1,0,0)),IF(OR(X$1,$R113),4,INDEX(CMB[[Cmb_Rare]:[Cmb_Rare]],MATCH(ROUND(MIN(SUM(X$4,$O113/1000),SUM($O113,X$4/1000)),3),CMB[[Cmb_ID]:[Cmb_ID]],0))),CHOOSE(AC[[M]:[M]],2,1,1,SUM(AC[[AB]:[DB]])))),""))</f>
        <v/>
      </c>
      <c r="Y113" t="str">
        <f>IF(OR(Y$5="",$S113=""),"",IFERROR(SUM(PRODUCT(INDEX(CMB[[BA_0O]:[BA_2O]],MATCH(ROUND(MIN(SUM(Y$4,$O113/1000),SUM($O113,Y$4/1000)),3),CMB[[Cmb_ID]:[Cmb_ID]],0),SUM(N(Y$1),N($R113),1)),CHOOSE(AC[[M]:[M]],1,1,0,AC[[AB]:[AB]])),PRODUCT(INDEX(CMB[[BD_0O]:[BD_2O]],MATCH(ROUND(MIN(SUM(Y$4,$O113/1000),SUM($O113,Y$4/1000)),3),CMB[[Cmb_ID]:[Cmb_ID]],0),SUM(N(Y$1),N($R113),1)),CHOOSE(AC[[M]:[M]],1,0,1,AC[[DB]:[DB]])),PRODUCT(SUM(ROUND(AVERAGE(VALUE(Y$3),VALUE($P113)),0),CHOOSE(IF(OR(Y$1,$R113),4,INDEX(CMB[[Res_Rare]:[Res_Rare]],MATCH(ROUND(MIN(SUM(Y$4,$O113/1000),SUM($O113,Y$4/1000)),3),CMB[[Cmb_ID]:[Cmb_ID]],0))),-1,-1,0,0)),IF(OR(Y$1,$R113),4,INDEX(CMB[[Cmb_Rare]:[Cmb_Rare]],MATCH(ROUND(MIN(SUM(Y$4,$O113/1000),SUM($O113,Y$4/1000)),3),CMB[[Cmb_ID]:[Cmb_ID]],0))),CHOOSE(AC[[M]:[M]],2,1,1,SUM(AC[[AB]:[DB]])))),""))</f>
        <v/>
      </c>
      <c r="Z113" t="str">
        <f>IF(OR(Z$5="",$S113=""),"",IFERROR(SUM(PRODUCT(INDEX(CMB[[BA_0O]:[BA_2O]],MATCH(ROUND(MIN(SUM(Z$4,$O113/1000),SUM($O113,Z$4/1000)),3),CMB[[Cmb_ID]:[Cmb_ID]],0),SUM(N(Z$1),N($R113),1)),CHOOSE(AC[[M]:[M]],1,1,0,AC[[AB]:[AB]])),PRODUCT(INDEX(CMB[[BD_0O]:[BD_2O]],MATCH(ROUND(MIN(SUM(Z$4,$O113/1000),SUM($O113,Z$4/1000)),3),CMB[[Cmb_ID]:[Cmb_ID]],0),SUM(N(Z$1),N($R113),1)),CHOOSE(AC[[M]:[M]],1,0,1,AC[[DB]:[DB]])),PRODUCT(SUM(ROUND(AVERAGE(VALUE(Z$3),VALUE($P113)),0),CHOOSE(IF(OR(Z$1,$R113),4,INDEX(CMB[[Res_Rare]:[Res_Rare]],MATCH(ROUND(MIN(SUM(Z$4,$O113/1000),SUM($O113,Z$4/1000)),3),CMB[[Cmb_ID]:[Cmb_ID]],0))),-1,-1,0,0)),IF(OR(Z$1,$R113),4,INDEX(CMB[[Cmb_Rare]:[Cmb_Rare]],MATCH(ROUND(MIN(SUM(Z$4,$O113/1000),SUM($O113,Z$4/1000)),3),CMB[[Cmb_ID]:[Cmb_ID]],0))),CHOOSE(AC[[M]:[M]],2,1,1,SUM(AC[[AB]:[DB]])))),""))</f>
        <v/>
      </c>
      <c r="AA113" t="str">
        <f>IF(OR(AA$5="",$S113=""),"",IFERROR(SUM(PRODUCT(INDEX(CMB[[BA_0O]:[BA_2O]],MATCH(ROUND(MIN(SUM(AA$4,$O113/1000),SUM($O113,AA$4/1000)),3),CMB[[Cmb_ID]:[Cmb_ID]],0),SUM(N(AA$1),N($R113),1)),CHOOSE(AC[[M]:[M]],1,1,0,AC[[AB]:[AB]])),PRODUCT(INDEX(CMB[[BD_0O]:[BD_2O]],MATCH(ROUND(MIN(SUM(AA$4,$O113/1000),SUM($O113,AA$4/1000)),3),CMB[[Cmb_ID]:[Cmb_ID]],0),SUM(N(AA$1),N($R113),1)),CHOOSE(AC[[M]:[M]],1,0,1,AC[[DB]:[DB]])),PRODUCT(SUM(ROUND(AVERAGE(VALUE(AA$3),VALUE($P113)),0),CHOOSE(IF(OR(AA$1,$R113),4,INDEX(CMB[[Res_Rare]:[Res_Rare]],MATCH(ROUND(MIN(SUM(AA$4,$O113/1000),SUM($O113,AA$4/1000)),3),CMB[[Cmb_ID]:[Cmb_ID]],0))),-1,-1,0,0)),IF(OR(AA$1,$R113),4,INDEX(CMB[[Cmb_Rare]:[Cmb_Rare]],MATCH(ROUND(MIN(SUM(AA$4,$O113/1000),SUM($O113,AA$4/1000)),3),CMB[[Cmb_ID]:[Cmb_ID]],0))),CHOOSE(AC[[M]:[M]],2,1,1,SUM(AC[[AB]:[DB]])))),""))</f>
        <v/>
      </c>
      <c r="AB113" t="str">
        <f>IF(OR(AB$5="",$S113=""),"",IFERROR(SUM(PRODUCT(INDEX(CMB[[BA_0O]:[BA_2O]],MATCH(ROUND(MIN(SUM(AB$4,$O113/1000),SUM($O113,AB$4/1000)),3),CMB[[Cmb_ID]:[Cmb_ID]],0),SUM(N(AB$1),N($R113),1)),CHOOSE(AC[[M]:[M]],1,1,0,AC[[AB]:[AB]])),PRODUCT(INDEX(CMB[[BD_0O]:[BD_2O]],MATCH(ROUND(MIN(SUM(AB$4,$O113/1000),SUM($O113,AB$4/1000)),3),CMB[[Cmb_ID]:[Cmb_ID]],0),SUM(N(AB$1),N($R113),1)),CHOOSE(AC[[M]:[M]],1,0,1,AC[[DB]:[DB]])),PRODUCT(SUM(ROUND(AVERAGE(VALUE(AB$3),VALUE($P113)),0),CHOOSE(IF(OR(AB$1,$R113),4,INDEX(CMB[[Res_Rare]:[Res_Rare]],MATCH(ROUND(MIN(SUM(AB$4,$O113/1000),SUM($O113,AB$4/1000)),3),CMB[[Cmb_ID]:[Cmb_ID]],0))),-1,-1,0,0)),IF(OR(AB$1,$R113),4,INDEX(CMB[[Cmb_Rare]:[Cmb_Rare]],MATCH(ROUND(MIN(SUM(AB$4,$O113/1000),SUM($O113,AB$4/1000)),3),CMB[[Cmb_ID]:[Cmb_ID]],0))),CHOOSE(AC[[M]:[M]],2,1,1,SUM(AC[[AB]:[DB]])))),""))</f>
        <v/>
      </c>
      <c r="AC113" t="str">
        <f>IF(OR(AC$5="",$S113=""),"",IFERROR(SUM(PRODUCT(INDEX(CMB[[BA_0O]:[BA_2O]],MATCH(ROUND(MIN(SUM(AC$4,$O113/1000),SUM($O113,AC$4/1000)),3),CMB[[Cmb_ID]:[Cmb_ID]],0),SUM(N(AC$1),N($R113),1)),CHOOSE(AC[[M]:[M]],1,1,0,AC[[AB]:[AB]])),PRODUCT(INDEX(CMB[[BD_0O]:[BD_2O]],MATCH(ROUND(MIN(SUM(AC$4,$O113/1000),SUM($O113,AC$4/1000)),3),CMB[[Cmb_ID]:[Cmb_ID]],0),SUM(N(AC$1),N($R113),1)),CHOOSE(AC[[M]:[M]],1,0,1,AC[[DB]:[DB]])),PRODUCT(SUM(ROUND(AVERAGE(VALUE(AC$3),VALUE($P113)),0),CHOOSE(IF(OR(AC$1,$R113),4,INDEX(CMB[[Res_Rare]:[Res_Rare]],MATCH(ROUND(MIN(SUM(AC$4,$O113/1000),SUM($O113,AC$4/1000)),3),CMB[[Cmb_ID]:[Cmb_ID]],0))),-1,-1,0,0)),IF(OR(AC$1,$R113),4,INDEX(CMB[[Cmb_Rare]:[Cmb_Rare]],MATCH(ROUND(MIN(SUM(AC$4,$O113/1000),SUM($O113,AC$4/1000)),3),CMB[[Cmb_ID]:[Cmb_ID]],0))),CHOOSE(AC[[M]:[M]],2,1,1,SUM(AC[[AB]:[DB]])))),""))</f>
        <v/>
      </c>
      <c r="AD113" t="str">
        <f>IF(OR(AD$5="",$S113=""),"",IFERROR(SUM(PRODUCT(INDEX(CMB[[BA_0O]:[BA_2O]],MATCH(ROUND(MIN(SUM(AD$4,$O113/1000),SUM($O113,AD$4/1000)),3),CMB[[Cmb_ID]:[Cmb_ID]],0),SUM(N(AD$1),N($R113),1)),CHOOSE(AC[[M]:[M]],1,1,0,AC[[AB]:[AB]])),PRODUCT(INDEX(CMB[[BD_0O]:[BD_2O]],MATCH(ROUND(MIN(SUM(AD$4,$O113/1000),SUM($O113,AD$4/1000)),3),CMB[[Cmb_ID]:[Cmb_ID]],0),SUM(N(AD$1),N($R113),1)),CHOOSE(AC[[M]:[M]],1,0,1,AC[[DB]:[DB]])),PRODUCT(SUM(ROUND(AVERAGE(VALUE(AD$3),VALUE($P113)),0),CHOOSE(IF(OR(AD$1,$R113),4,INDEX(CMB[[Res_Rare]:[Res_Rare]],MATCH(ROUND(MIN(SUM(AD$4,$O113/1000),SUM($O113,AD$4/1000)),3),CMB[[Cmb_ID]:[Cmb_ID]],0))),-1,-1,0,0)),IF(OR(AD$1,$R113),4,INDEX(CMB[[Cmb_Rare]:[Cmb_Rare]],MATCH(ROUND(MIN(SUM(AD$4,$O113/1000),SUM($O113,AD$4/1000)),3),CMB[[Cmb_ID]:[Cmb_ID]],0))),CHOOSE(AC[[M]:[M]],2,1,1,SUM(AC[[AB]:[DB]])))),""))</f>
        <v/>
      </c>
      <c r="AE113" t="str">
        <f>IF(OR(AE$5="",$S113=""),"",IFERROR(SUM(PRODUCT(INDEX(CMB[[BA_0O]:[BA_2O]],MATCH(ROUND(MIN(SUM(AE$4,$O113/1000),SUM($O113,AE$4/1000)),3),CMB[[Cmb_ID]:[Cmb_ID]],0),SUM(N(AE$1),N($R113),1)),CHOOSE(AC[[M]:[M]],1,1,0,AC[[AB]:[AB]])),PRODUCT(INDEX(CMB[[BD_0O]:[BD_2O]],MATCH(ROUND(MIN(SUM(AE$4,$O113/1000),SUM($O113,AE$4/1000)),3),CMB[[Cmb_ID]:[Cmb_ID]],0),SUM(N(AE$1),N($R113),1)),CHOOSE(AC[[M]:[M]],1,0,1,AC[[DB]:[DB]])),PRODUCT(SUM(ROUND(AVERAGE(VALUE(AE$3),VALUE($P113)),0),CHOOSE(IF(OR(AE$1,$R113),4,INDEX(CMB[[Res_Rare]:[Res_Rare]],MATCH(ROUND(MIN(SUM(AE$4,$O113/1000),SUM($O113,AE$4/1000)),3),CMB[[Cmb_ID]:[Cmb_ID]],0))),-1,-1,0,0)),IF(OR(AE$1,$R113),4,INDEX(CMB[[Cmb_Rare]:[Cmb_Rare]],MATCH(ROUND(MIN(SUM(AE$4,$O113/1000),SUM($O113,AE$4/1000)),3),CMB[[Cmb_ID]:[Cmb_ID]],0))),CHOOSE(AC[[M]:[M]],2,1,1,SUM(AC[[AB]:[DB]])))),""))</f>
        <v/>
      </c>
      <c r="AF113" t="str">
        <f>IF(OR(AF$5="",$S113=""),"",IFERROR(SUM(PRODUCT(INDEX(CMB[[BA_0O]:[BA_2O]],MATCH(ROUND(MIN(SUM(AF$4,$O113/1000),SUM($O113,AF$4/1000)),3),CMB[[Cmb_ID]:[Cmb_ID]],0),SUM(N(AF$1),N($R113),1)),CHOOSE(AC[[M]:[M]],1,1,0,AC[[AB]:[AB]])),PRODUCT(INDEX(CMB[[BD_0O]:[BD_2O]],MATCH(ROUND(MIN(SUM(AF$4,$O113/1000),SUM($O113,AF$4/1000)),3),CMB[[Cmb_ID]:[Cmb_ID]],0),SUM(N(AF$1),N($R113),1)),CHOOSE(AC[[M]:[M]],1,0,1,AC[[DB]:[DB]])),PRODUCT(SUM(ROUND(AVERAGE(VALUE(AF$3),VALUE($P113)),0),CHOOSE(IF(OR(AF$1,$R113),4,INDEX(CMB[[Res_Rare]:[Res_Rare]],MATCH(ROUND(MIN(SUM(AF$4,$O113/1000),SUM($O113,AF$4/1000)),3),CMB[[Cmb_ID]:[Cmb_ID]],0))),-1,-1,0,0)),IF(OR(AF$1,$R113),4,INDEX(CMB[[Cmb_Rare]:[Cmb_Rare]],MATCH(ROUND(MIN(SUM(AF$4,$O113/1000),SUM($O113,AF$4/1000)),3),CMB[[Cmb_ID]:[Cmb_ID]],0))),CHOOSE(AC[[M]:[M]],2,1,1,SUM(AC[[AB]:[DB]])))),""))</f>
        <v/>
      </c>
      <c r="AG113" t="str">
        <f>IF(OR(AG$5="",$S113=""),"",IFERROR(SUM(PRODUCT(INDEX(CMB[[BA_0O]:[BA_2O]],MATCH(ROUND(MIN(SUM(AG$4,$O113/1000),SUM($O113,AG$4/1000)),3),CMB[[Cmb_ID]:[Cmb_ID]],0),SUM(N(AG$1),N($R113),1)),CHOOSE(AC[[M]:[M]],1,1,0,AC[[AB]:[AB]])),PRODUCT(INDEX(CMB[[BD_0O]:[BD_2O]],MATCH(ROUND(MIN(SUM(AG$4,$O113/1000),SUM($O113,AG$4/1000)),3),CMB[[Cmb_ID]:[Cmb_ID]],0),SUM(N(AG$1),N($R113),1)),CHOOSE(AC[[M]:[M]],1,0,1,AC[[DB]:[DB]])),PRODUCT(SUM(ROUND(AVERAGE(VALUE(AG$3),VALUE($P113)),0),CHOOSE(IF(OR(AG$1,$R113),4,INDEX(CMB[[Res_Rare]:[Res_Rare]],MATCH(ROUND(MIN(SUM(AG$4,$O113/1000),SUM($O113,AG$4/1000)),3),CMB[[Cmb_ID]:[Cmb_ID]],0))),-1,-1,0,0)),IF(OR(AG$1,$R113),4,INDEX(CMB[[Cmb_Rare]:[Cmb_Rare]],MATCH(ROUND(MIN(SUM(AG$4,$O113/1000),SUM($O113,AG$4/1000)),3),CMB[[Cmb_ID]:[Cmb_ID]],0))),CHOOSE(AC[[M]:[M]],2,1,1,SUM(AC[[AB]:[DB]])))),""))</f>
        <v/>
      </c>
      <c r="AH113" t="str">
        <f>IF(OR(AH$5="",$S113=""),"",IFERROR(SUM(PRODUCT(INDEX(CMB[[BA_0O]:[BA_2O]],MATCH(ROUND(MIN(SUM(AH$4,$O113/1000),SUM($O113,AH$4/1000)),3),CMB[[Cmb_ID]:[Cmb_ID]],0),SUM(N(AH$1),N($R113),1)),CHOOSE(AC[[M]:[M]],1,1,0,AC[[AB]:[AB]])),PRODUCT(INDEX(CMB[[BD_0O]:[BD_2O]],MATCH(ROUND(MIN(SUM(AH$4,$O113/1000),SUM($O113,AH$4/1000)),3),CMB[[Cmb_ID]:[Cmb_ID]],0),SUM(N(AH$1),N($R113),1)),CHOOSE(AC[[M]:[M]],1,0,1,AC[[DB]:[DB]])),PRODUCT(SUM(ROUND(AVERAGE(VALUE(AH$3),VALUE($P113)),0),CHOOSE(IF(OR(AH$1,$R113),4,INDEX(CMB[[Res_Rare]:[Res_Rare]],MATCH(ROUND(MIN(SUM(AH$4,$O113/1000),SUM($O113,AH$4/1000)),3),CMB[[Cmb_ID]:[Cmb_ID]],0))),-1,-1,0,0)),IF(OR(AH$1,$R113),4,INDEX(CMB[[Cmb_Rare]:[Cmb_Rare]],MATCH(ROUND(MIN(SUM(AH$4,$O113/1000),SUM($O113,AH$4/1000)),3),CMB[[Cmb_ID]:[Cmb_ID]],0))),CHOOSE(AC[[M]:[M]],2,1,1,SUM(AC[[AB]:[DB]])))),""))</f>
        <v/>
      </c>
      <c r="AI113" t="str">
        <f>IF(OR(AI$5="",$S113=""),"",IFERROR(SUM(PRODUCT(INDEX(CMB[[BA_0O]:[BA_2O]],MATCH(ROUND(MIN(SUM(AI$4,$O113/1000),SUM($O113,AI$4/1000)),3),CMB[[Cmb_ID]:[Cmb_ID]],0),SUM(N(AI$1),N($R113),1)),CHOOSE(AC[[M]:[M]],1,1,0,AC[[AB]:[AB]])),PRODUCT(INDEX(CMB[[BD_0O]:[BD_2O]],MATCH(ROUND(MIN(SUM(AI$4,$O113/1000),SUM($O113,AI$4/1000)),3),CMB[[Cmb_ID]:[Cmb_ID]],0),SUM(N(AI$1),N($R113),1)),CHOOSE(AC[[M]:[M]],1,0,1,AC[[DB]:[DB]])),PRODUCT(SUM(ROUND(AVERAGE(VALUE(AI$3),VALUE($P113)),0),CHOOSE(IF(OR(AI$1,$R113),4,INDEX(CMB[[Res_Rare]:[Res_Rare]],MATCH(ROUND(MIN(SUM(AI$4,$O113/1000),SUM($O113,AI$4/1000)),3),CMB[[Cmb_ID]:[Cmb_ID]],0))),-1,-1,0,0)),IF(OR(AI$1,$R113),4,INDEX(CMB[[Cmb_Rare]:[Cmb_Rare]],MATCH(ROUND(MIN(SUM(AI$4,$O113/1000),SUM($O113,AI$4/1000)),3),CMB[[Cmb_ID]:[Cmb_ID]],0))),CHOOSE(AC[[M]:[M]],2,1,1,SUM(AC[[AB]:[DB]])))),""))</f>
        <v/>
      </c>
      <c r="AJ113" t="str">
        <f>IF(OR(AJ$5="",$S113=""),"",IFERROR(SUM(PRODUCT(INDEX(CMB[[BA_0O]:[BA_2O]],MATCH(ROUND(MIN(SUM(AJ$4,$O113/1000),SUM($O113,AJ$4/1000)),3),CMB[[Cmb_ID]:[Cmb_ID]],0),SUM(N(AJ$1),N($R113),1)),CHOOSE(AC[[M]:[M]],1,1,0,AC[[AB]:[AB]])),PRODUCT(INDEX(CMB[[BD_0O]:[BD_2O]],MATCH(ROUND(MIN(SUM(AJ$4,$O113/1000),SUM($O113,AJ$4/1000)),3),CMB[[Cmb_ID]:[Cmb_ID]],0),SUM(N(AJ$1),N($R113),1)),CHOOSE(AC[[M]:[M]],1,0,1,AC[[DB]:[DB]])),PRODUCT(SUM(ROUND(AVERAGE(VALUE(AJ$3),VALUE($P113)),0),CHOOSE(IF(OR(AJ$1,$R113),4,INDEX(CMB[[Res_Rare]:[Res_Rare]],MATCH(ROUND(MIN(SUM(AJ$4,$O113/1000),SUM($O113,AJ$4/1000)),3),CMB[[Cmb_ID]:[Cmb_ID]],0))),-1,-1,0,0)),IF(OR(AJ$1,$R113),4,INDEX(CMB[[Cmb_Rare]:[Cmb_Rare]],MATCH(ROUND(MIN(SUM(AJ$4,$O113/1000),SUM($O113,AJ$4/1000)),3),CMB[[Cmb_ID]:[Cmb_ID]],0))),CHOOSE(AC[[M]:[M]],2,1,1,SUM(AC[[AB]:[DB]])))),""))</f>
        <v/>
      </c>
      <c r="AK113" t="str">
        <f>IF(OR(AK$5="",$S113=""),"",IFERROR(SUM(PRODUCT(INDEX(CMB[[BA_0O]:[BA_2O]],MATCH(ROUND(MIN(SUM(AK$4,$O113/1000),SUM($O113,AK$4/1000)),3),CMB[[Cmb_ID]:[Cmb_ID]],0),SUM(N(AK$1),N($R113),1)),CHOOSE(AC[[M]:[M]],1,1,0,AC[[AB]:[AB]])),PRODUCT(INDEX(CMB[[BD_0O]:[BD_2O]],MATCH(ROUND(MIN(SUM(AK$4,$O113/1000),SUM($O113,AK$4/1000)),3),CMB[[Cmb_ID]:[Cmb_ID]],0),SUM(N(AK$1),N($R113),1)),CHOOSE(AC[[M]:[M]],1,0,1,AC[[DB]:[DB]])),PRODUCT(SUM(ROUND(AVERAGE(VALUE(AK$3),VALUE($P113)),0),CHOOSE(IF(OR(AK$1,$R113),4,INDEX(CMB[[Res_Rare]:[Res_Rare]],MATCH(ROUND(MIN(SUM(AK$4,$O113/1000),SUM($O113,AK$4/1000)),3),CMB[[Cmb_ID]:[Cmb_ID]],0))),-1,-1,0,0)),IF(OR(AK$1,$R113),4,INDEX(CMB[[Cmb_Rare]:[Cmb_Rare]],MATCH(ROUND(MIN(SUM(AK$4,$O113/1000),SUM($O113,AK$4/1000)),3),CMB[[Cmb_ID]:[Cmb_ID]],0))),CHOOSE(AC[[M]:[M]],2,1,1,SUM(AC[[AB]:[DB]])))),""))</f>
        <v/>
      </c>
      <c r="AL113" t="str">
        <f>IF(OR(AL$5="",$S113=""),"",IFERROR(SUM(PRODUCT(INDEX(CMB[[BA_0O]:[BA_2O]],MATCH(ROUND(MIN(SUM(AL$4,$O113/1000),SUM($O113,AL$4/1000)),3),CMB[[Cmb_ID]:[Cmb_ID]],0),SUM(N(AL$1),N($R113),1)),CHOOSE(AC[[M]:[M]],1,1,0,AC[[AB]:[AB]])),PRODUCT(INDEX(CMB[[BD_0O]:[BD_2O]],MATCH(ROUND(MIN(SUM(AL$4,$O113/1000),SUM($O113,AL$4/1000)),3),CMB[[Cmb_ID]:[Cmb_ID]],0),SUM(N(AL$1),N($R113),1)),CHOOSE(AC[[M]:[M]],1,0,1,AC[[DB]:[DB]])),PRODUCT(SUM(ROUND(AVERAGE(VALUE(AL$3),VALUE($P113)),0),CHOOSE(IF(OR(AL$1,$R113),4,INDEX(CMB[[Res_Rare]:[Res_Rare]],MATCH(ROUND(MIN(SUM(AL$4,$O113/1000),SUM($O113,AL$4/1000)),3),CMB[[Cmb_ID]:[Cmb_ID]],0))),-1,-1,0,0)),IF(OR(AL$1,$R113),4,INDEX(CMB[[Cmb_Rare]:[Cmb_Rare]],MATCH(ROUND(MIN(SUM(AL$4,$O113/1000),SUM($O113,AL$4/1000)),3),CMB[[Cmb_ID]:[Cmb_ID]],0))),CHOOSE(AC[[M]:[M]],2,1,1,SUM(AC[[AB]:[DB]])))),""))</f>
        <v/>
      </c>
      <c r="AM113" t="str">
        <f>IF(OR(AM$5="",$S113=""),"",IFERROR(SUM(PRODUCT(INDEX(CMB[[BA_0O]:[BA_2O]],MATCH(ROUND(MIN(SUM(AM$4,$O113/1000),SUM($O113,AM$4/1000)),3),CMB[[Cmb_ID]:[Cmb_ID]],0),SUM(N(AM$1),N($R113),1)),CHOOSE(AC[[M]:[M]],1,1,0,AC[[AB]:[AB]])),PRODUCT(INDEX(CMB[[BD_0O]:[BD_2O]],MATCH(ROUND(MIN(SUM(AM$4,$O113/1000),SUM($O113,AM$4/1000)),3),CMB[[Cmb_ID]:[Cmb_ID]],0),SUM(N(AM$1),N($R113),1)),CHOOSE(AC[[M]:[M]],1,0,1,AC[[DB]:[DB]])),PRODUCT(SUM(ROUND(AVERAGE(VALUE(AM$3),VALUE($P113)),0),CHOOSE(IF(OR(AM$1,$R113),4,INDEX(CMB[[Res_Rare]:[Res_Rare]],MATCH(ROUND(MIN(SUM(AM$4,$O113/1000),SUM($O113,AM$4/1000)),3),CMB[[Cmb_ID]:[Cmb_ID]],0))),-1,-1,0,0)),IF(OR(AM$1,$R113),4,INDEX(CMB[[Cmb_Rare]:[Cmb_Rare]],MATCH(ROUND(MIN(SUM(AM$4,$O113/1000),SUM($O113,AM$4/1000)),3),CMB[[Cmb_ID]:[Cmb_ID]],0))),CHOOSE(AC[[M]:[M]],2,1,1,SUM(AC[[AB]:[DB]])))),""))</f>
        <v/>
      </c>
      <c r="AN113" t="str">
        <f>IF(OR(AN$5="",$S113=""),"",IFERROR(SUM(PRODUCT(INDEX(CMB[[BA_0O]:[BA_2O]],MATCH(ROUND(MIN(SUM(AN$4,$O113/1000),SUM($O113,AN$4/1000)),3),CMB[[Cmb_ID]:[Cmb_ID]],0),SUM(N(AN$1),N($R113),1)),CHOOSE(AC[[M]:[M]],1,1,0,AC[[AB]:[AB]])),PRODUCT(INDEX(CMB[[BD_0O]:[BD_2O]],MATCH(ROUND(MIN(SUM(AN$4,$O113/1000),SUM($O113,AN$4/1000)),3),CMB[[Cmb_ID]:[Cmb_ID]],0),SUM(N(AN$1),N($R113),1)),CHOOSE(AC[[M]:[M]],1,0,1,AC[[DB]:[DB]])),PRODUCT(SUM(ROUND(AVERAGE(VALUE(AN$3),VALUE($P113)),0),CHOOSE(IF(OR(AN$1,$R113),4,INDEX(CMB[[Res_Rare]:[Res_Rare]],MATCH(ROUND(MIN(SUM(AN$4,$O113/1000),SUM($O113,AN$4/1000)),3),CMB[[Cmb_ID]:[Cmb_ID]],0))),-1,-1,0,0)),IF(OR(AN$1,$R113),4,INDEX(CMB[[Cmb_Rare]:[Cmb_Rare]],MATCH(ROUND(MIN(SUM(AN$4,$O113/1000),SUM($O113,AN$4/1000)),3),CMB[[Cmb_ID]:[Cmb_ID]],0))),CHOOSE(AC[[M]:[M]],2,1,1,SUM(AC[[AB]:[DB]])))),""))</f>
        <v/>
      </c>
      <c r="AO113" t="str">
        <f>IF(OR(AO$5="",$S113=""),"",IFERROR(SUM(PRODUCT(INDEX(CMB[[BA_0O]:[BA_2O]],MATCH(ROUND(MIN(SUM(AO$4,$O113/1000),SUM($O113,AO$4/1000)),3),CMB[[Cmb_ID]:[Cmb_ID]],0),SUM(N(AO$1),N($R113),1)),CHOOSE(AC[[M]:[M]],1,1,0,AC[[AB]:[AB]])),PRODUCT(INDEX(CMB[[BD_0O]:[BD_2O]],MATCH(ROUND(MIN(SUM(AO$4,$O113/1000),SUM($O113,AO$4/1000)),3),CMB[[Cmb_ID]:[Cmb_ID]],0),SUM(N(AO$1),N($R113),1)),CHOOSE(AC[[M]:[M]],1,0,1,AC[[DB]:[DB]])),PRODUCT(SUM(ROUND(AVERAGE(VALUE(AO$3),VALUE($P113)),0),CHOOSE(IF(OR(AO$1,$R113),4,INDEX(CMB[[Res_Rare]:[Res_Rare]],MATCH(ROUND(MIN(SUM(AO$4,$O113/1000),SUM($O113,AO$4/1000)),3),CMB[[Cmb_ID]:[Cmb_ID]],0))),-1,-1,0,0)),IF(OR(AO$1,$R113),4,INDEX(CMB[[Cmb_Rare]:[Cmb_Rare]],MATCH(ROUND(MIN(SUM(AO$4,$O113/1000),SUM($O113,AO$4/1000)),3),CMB[[Cmb_ID]:[Cmb_ID]],0))),CHOOSE(AC[[M]:[M]],2,1,1,SUM(AC[[AB]:[DB]])))),""))</f>
        <v/>
      </c>
      <c r="AP113" t="str">
        <f>IF(OR(AP$5="",$S113=""),"",IFERROR(SUM(PRODUCT(INDEX(CMB[[BA_0O]:[BA_2O]],MATCH(ROUND(MIN(SUM(AP$4,$O113/1000),SUM($O113,AP$4/1000)),3),CMB[[Cmb_ID]:[Cmb_ID]],0),SUM(N(AP$1),N($R113),1)),CHOOSE(AC[[M]:[M]],1,1,0,AC[[AB]:[AB]])),PRODUCT(INDEX(CMB[[BD_0O]:[BD_2O]],MATCH(ROUND(MIN(SUM(AP$4,$O113/1000),SUM($O113,AP$4/1000)),3),CMB[[Cmb_ID]:[Cmb_ID]],0),SUM(N(AP$1),N($R113),1)),CHOOSE(AC[[M]:[M]],1,0,1,AC[[DB]:[DB]])),PRODUCT(SUM(ROUND(AVERAGE(VALUE(AP$3),VALUE($P113)),0),CHOOSE(IF(OR(AP$1,$R113),4,INDEX(CMB[[Res_Rare]:[Res_Rare]],MATCH(ROUND(MIN(SUM(AP$4,$O113/1000),SUM($O113,AP$4/1000)),3),CMB[[Cmb_ID]:[Cmb_ID]],0))),-1,-1,0,0)),IF(OR(AP$1,$R113),4,INDEX(CMB[[Cmb_Rare]:[Cmb_Rare]],MATCH(ROUND(MIN(SUM(AP$4,$O113/1000),SUM($O113,AP$4/1000)),3),CMB[[Cmb_ID]:[Cmb_ID]],0))),CHOOSE(AC[[M]:[M]],2,1,1,SUM(AC[[AB]:[DB]])))),""))</f>
        <v/>
      </c>
      <c r="AQ113" t="str">
        <f>IF(OR(AQ$5="",$S113=""),"",IFERROR(SUM(PRODUCT(INDEX(CMB[[BA_0O]:[BA_2O]],MATCH(ROUND(MIN(SUM(AQ$4,$O113/1000),SUM($O113,AQ$4/1000)),3),CMB[[Cmb_ID]:[Cmb_ID]],0),SUM(N(AQ$1),N($R113),1)),CHOOSE(AC[[M]:[M]],1,1,0,AC[[AB]:[AB]])),PRODUCT(INDEX(CMB[[BD_0O]:[BD_2O]],MATCH(ROUND(MIN(SUM(AQ$4,$O113/1000),SUM($O113,AQ$4/1000)),3),CMB[[Cmb_ID]:[Cmb_ID]],0),SUM(N(AQ$1),N($R113),1)),CHOOSE(AC[[M]:[M]],1,0,1,AC[[DB]:[DB]])),PRODUCT(SUM(ROUND(AVERAGE(VALUE(AQ$3),VALUE($P113)),0),CHOOSE(IF(OR(AQ$1,$R113),4,INDEX(CMB[[Res_Rare]:[Res_Rare]],MATCH(ROUND(MIN(SUM(AQ$4,$O113/1000),SUM($O113,AQ$4/1000)),3),CMB[[Cmb_ID]:[Cmb_ID]],0))),-1,-1,0,0)),IF(OR(AQ$1,$R113),4,INDEX(CMB[[Cmb_Rare]:[Cmb_Rare]],MATCH(ROUND(MIN(SUM(AQ$4,$O113/1000),SUM($O113,AQ$4/1000)),3),CMB[[Cmb_ID]:[Cmb_ID]],0))),CHOOSE(AC[[M]:[M]],2,1,1,SUM(AC[[AB]:[DB]])))),""))</f>
        <v/>
      </c>
      <c r="AR113" t="str">
        <f>IF(OR(AR$5="",$S113=""),"",IFERROR(SUM(PRODUCT(INDEX(CMB[[BA_0O]:[BA_2O]],MATCH(ROUND(MIN(SUM(AR$4,$O113/1000),SUM($O113,AR$4/1000)),3),CMB[[Cmb_ID]:[Cmb_ID]],0),SUM(N(AR$1),N($R113),1)),CHOOSE(AC[[M]:[M]],1,1,0,AC[[AB]:[AB]])),PRODUCT(INDEX(CMB[[BD_0O]:[BD_2O]],MATCH(ROUND(MIN(SUM(AR$4,$O113/1000),SUM($O113,AR$4/1000)),3),CMB[[Cmb_ID]:[Cmb_ID]],0),SUM(N(AR$1),N($R113),1)),CHOOSE(AC[[M]:[M]],1,0,1,AC[[DB]:[DB]])),PRODUCT(SUM(ROUND(AVERAGE(VALUE(AR$3),VALUE($P113)),0),CHOOSE(IF(OR(AR$1,$R113),4,INDEX(CMB[[Res_Rare]:[Res_Rare]],MATCH(ROUND(MIN(SUM(AR$4,$O113/1000),SUM($O113,AR$4/1000)),3),CMB[[Cmb_ID]:[Cmb_ID]],0))),-1,-1,0,0)),IF(OR(AR$1,$R113),4,INDEX(CMB[[Cmb_Rare]:[Cmb_Rare]],MATCH(ROUND(MIN(SUM(AR$4,$O113/1000),SUM($O113,AR$4/1000)),3),CMB[[Cmb_ID]:[Cmb_ID]],0))),CHOOSE(AC[[M]:[M]],2,1,1,SUM(AC[[AB]:[DB]])))),""))</f>
        <v/>
      </c>
      <c r="AS113" t="str">
        <f>IF(OR(AS$5="",$S113=""),"",IFERROR(SUM(PRODUCT(INDEX(CMB[[BA_0O]:[BA_2O]],MATCH(ROUND(MIN(SUM(AS$4,$O113/1000),SUM($O113,AS$4/1000)),3),CMB[[Cmb_ID]:[Cmb_ID]],0),SUM(N(AS$1),N($R113),1)),CHOOSE(AC[[M]:[M]],1,1,0,AC[[AB]:[AB]])),PRODUCT(INDEX(CMB[[BD_0O]:[BD_2O]],MATCH(ROUND(MIN(SUM(AS$4,$O113/1000),SUM($O113,AS$4/1000)),3),CMB[[Cmb_ID]:[Cmb_ID]],0),SUM(N(AS$1),N($R113),1)),CHOOSE(AC[[M]:[M]],1,0,1,AC[[DB]:[DB]])),PRODUCT(SUM(ROUND(AVERAGE(VALUE(AS$3),VALUE($P113)),0),CHOOSE(IF(OR(AS$1,$R113),4,INDEX(CMB[[Res_Rare]:[Res_Rare]],MATCH(ROUND(MIN(SUM(AS$4,$O113/1000),SUM($O113,AS$4/1000)),3),CMB[[Cmb_ID]:[Cmb_ID]],0))),-1,-1,0,0)),IF(OR(AS$1,$R113),4,INDEX(CMB[[Cmb_Rare]:[Cmb_Rare]],MATCH(ROUND(MIN(SUM(AS$4,$O113/1000),SUM($O113,AS$4/1000)),3),CMB[[Cmb_ID]:[Cmb_ID]],0))),CHOOSE(AC[[M]:[M]],2,1,1,SUM(AC[[AB]:[DB]])))),""))</f>
        <v/>
      </c>
      <c r="AT113" t="str">
        <f>IF(OR(AT$5="",$S113=""),"",IFERROR(SUM(PRODUCT(INDEX(CMB[[BA_0O]:[BA_2O]],MATCH(ROUND(MIN(SUM(AT$4,$O113/1000),SUM($O113,AT$4/1000)),3),CMB[[Cmb_ID]:[Cmb_ID]],0),SUM(N(AT$1),N($R113),1)),CHOOSE(AC[[M]:[M]],1,1,0,AC[[AB]:[AB]])),PRODUCT(INDEX(CMB[[BD_0O]:[BD_2O]],MATCH(ROUND(MIN(SUM(AT$4,$O113/1000),SUM($O113,AT$4/1000)),3),CMB[[Cmb_ID]:[Cmb_ID]],0),SUM(N(AT$1),N($R113),1)),CHOOSE(AC[[M]:[M]],1,0,1,AC[[DB]:[DB]])),PRODUCT(SUM(ROUND(AVERAGE(VALUE(AT$3),VALUE($P113)),0),CHOOSE(IF(OR(AT$1,$R113),4,INDEX(CMB[[Res_Rare]:[Res_Rare]],MATCH(ROUND(MIN(SUM(AT$4,$O113/1000),SUM($O113,AT$4/1000)),3),CMB[[Cmb_ID]:[Cmb_ID]],0))),-1,-1,0,0)),IF(OR(AT$1,$R113),4,INDEX(CMB[[Cmb_Rare]:[Cmb_Rare]],MATCH(ROUND(MIN(SUM(AT$4,$O113/1000),SUM($O113,AT$4/1000)),3),CMB[[Cmb_ID]:[Cmb_ID]],0))),CHOOSE(AC[[M]:[M]],2,1,1,SUM(AC[[AB]:[DB]])))),""))</f>
        <v/>
      </c>
      <c r="AU113" t="str">
        <f>IF(OR(AU$5="",$S113=""),"",IFERROR(SUM(PRODUCT(INDEX(CMB[[BA_0O]:[BA_2O]],MATCH(ROUND(MIN(SUM(AU$4,$O113/1000),SUM($O113,AU$4/1000)),3),CMB[[Cmb_ID]:[Cmb_ID]],0),SUM(N(AU$1),N($R113),1)),CHOOSE(AC[[M]:[M]],1,1,0,AC[[AB]:[AB]])),PRODUCT(INDEX(CMB[[BD_0O]:[BD_2O]],MATCH(ROUND(MIN(SUM(AU$4,$O113/1000),SUM($O113,AU$4/1000)),3),CMB[[Cmb_ID]:[Cmb_ID]],0),SUM(N(AU$1),N($R113),1)),CHOOSE(AC[[M]:[M]],1,0,1,AC[[DB]:[DB]])),PRODUCT(SUM(ROUND(AVERAGE(VALUE(AU$3),VALUE($P113)),0),CHOOSE(IF(OR(AU$1,$R113),4,INDEX(CMB[[Res_Rare]:[Res_Rare]],MATCH(ROUND(MIN(SUM(AU$4,$O113/1000),SUM($O113,AU$4/1000)),3),CMB[[Cmb_ID]:[Cmb_ID]],0))),-1,-1,0,0)),IF(OR(AU$1,$R113),4,INDEX(CMB[[Cmb_Rare]:[Cmb_Rare]],MATCH(ROUND(MIN(SUM(AU$4,$O113/1000),SUM($O113,AU$4/1000)),3),CMB[[Cmb_ID]:[Cmb_ID]],0))),CHOOSE(AC[[M]:[M]],2,1,1,SUM(AC[[AB]:[DB]])))),""))</f>
        <v/>
      </c>
      <c r="AV113" t="str">
        <f>IF(OR(AV$5="",$S113=""),"",IFERROR(SUM(PRODUCT(INDEX(CMB[[BA_0O]:[BA_2O]],MATCH(ROUND(MIN(SUM(AV$4,$O113/1000),SUM($O113,AV$4/1000)),3),CMB[[Cmb_ID]:[Cmb_ID]],0),SUM(N(AV$1),N($R113),1)),CHOOSE(AC[[M]:[M]],1,1,0,AC[[AB]:[AB]])),PRODUCT(INDEX(CMB[[BD_0O]:[BD_2O]],MATCH(ROUND(MIN(SUM(AV$4,$O113/1000),SUM($O113,AV$4/1000)),3),CMB[[Cmb_ID]:[Cmb_ID]],0),SUM(N(AV$1),N($R113),1)),CHOOSE(AC[[M]:[M]],1,0,1,AC[[DB]:[DB]])),PRODUCT(SUM(ROUND(AVERAGE(VALUE(AV$3),VALUE($P113)),0),CHOOSE(IF(OR(AV$1,$R113),4,INDEX(CMB[[Res_Rare]:[Res_Rare]],MATCH(ROUND(MIN(SUM(AV$4,$O113/1000),SUM($O113,AV$4/1000)),3),CMB[[Cmb_ID]:[Cmb_ID]],0))),-1,-1,0,0)),IF(OR(AV$1,$R113),4,INDEX(CMB[[Cmb_Rare]:[Cmb_Rare]],MATCH(ROUND(MIN(SUM(AV$4,$O113/1000),SUM($O113,AV$4/1000)),3),CMB[[Cmb_ID]:[Cmb_ID]],0))),CHOOSE(AC[[M]:[M]],2,1,1,SUM(AC[[AB]:[DB]])))),""))</f>
        <v/>
      </c>
      <c r="AW113" t="str">
        <f>IF(OR(AW$5="",$S113=""),"",IFERROR(SUM(PRODUCT(INDEX(CMB[[BA_0O]:[BA_2O]],MATCH(ROUND(MIN(SUM(AW$4,$O113/1000),SUM($O113,AW$4/1000)),3),CMB[[Cmb_ID]:[Cmb_ID]],0),SUM(N(AW$1),N($R113),1)),CHOOSE(AC[[M]:[M]],1,1,0,AC[[AB]:[AB]])),PRODUCT(INDEX(CMB[[BD_0O]:[BD_2O]],MATCH(ROUND(MIN(SUM(AW$4,$O113/1000),SUM($O113,AW$4/1000)),3),CMB[[Cmb_ID]:[Cmb_ID]],0),SUM(N(AW$1),N($R113),1)),CHOOSE(AC[[M]:[M]],1,0,1,AC[[DB]:[DB]])),PRODUCT(SUM(ROUND(AVERAGE(VALUE(AW$3),VALUE($P113)),0),CHOOSE(IF(OR(AW$1,$R113),4,INDEX(CMB[[Res_Rare]:[Res_Rare]],MATCH(ROUND(MIN(SUM(AW$4,$O113/1000),SUM($O113,AW$4/1000)),3),CMB[[Cmb_ID]:[Cmb_ID]],0))),-1,-1,0,0)),IF(OR(AW$1,$R113),4,INDEX(CMB[[Cmb_Rare]:[Cmb_Rare]],MATCH(ROUND(MIN(SUM(AW$4,$O113/1000),SUM($O113,AW$4/1000)),3),CMB[[Cmb_ID]:[Cmb_ID]],0))),CHOOSE(AC[[M]:[M]],2,1,1,SUM(AC[[AB]:[DB]])))),""))</f>
        <v/>
      </c>
      <c r="AX113" t="str">
        <f>IF(OR(AX$5="",$S113=""),"",IFERROR(SUM(PRODUCT(INDEX(CMB[[BA_0O]:[BA_2O]],MATCH(ROUND(MIN(SUM(AX$4,$O113/1000),SUM($O113,AX$4/1000)),3),CMB[[Cmb_ID]:[Cmb_ID]],0),SUM(N(AX$1),N($R113),1)),CHOOSE(AC[[M]:[M]],1,1,0,AC[[AB]:[AB]])),PRODUCT(INDEX(CMB[[BD_0O]:[BD_2O]],MATCH(ROUND(MIN(SUM(AX$4,$O113/1000),SUM($O113,AX$4/1000)),3),CMB[[Cmb_ID]:[Cmb_ID]],0),SUM(N(AX$1),N($R113),1)),CHOOSE(AC[[M]:[M]],1,0,1,AC[[DB]:[DB]])),PRODUCT(SUM(ROUND(AVERAGE(VALUE(AX$3),VALUE($P113)),0),CHOOSE(IF(OR(AX$1,$R113),4,INDEX(CMB[[Res_Rare]:[Res_Rare]],MATCH(ROUND(MIN(SUM(AX$4,$O113/1000),SUM($O113,AX$4/1000)),3),CMB[[Cmb_ID]:[Cmb_ID]],0))),-1,-1,0,0)),IF(OR(AX$1,$R113),4,INDEX(CMB[[Cmb_Rare]:[Cmb_Rare]],MATCH(ROUND(MIN(SUM(AX$4,$O113/1000),SUM($O113,AX$4/1000)),3),CMB[[Cmb_ID]:[Cmb_ID]],0))),CHOOSE(AC[[M]:[M]],2,1,1,SUM(AC[[AB]:[DB]])))),""))</f>
        <v/>
      </c>
      <c r="AY113" t="str">
        <f>IF(OR(AY$5="",$S113=""),"",IFERROR(SUM(PRODUCT(INDEX(CMB[[BA_0O]:[BA_2O]],MATCH(ROUND(MIN(SUM(AY$4,$O113/1000),SUM($O113,AY$4/1000)),3),CMB[[Cmb_ID]:[Cmb_ID]],0),SUM(N(AY$1),N($R113),1)),CHOOSE(AC[[M]:[M]],1,1,0,AC[[AB]:[AB]])),PRODUCT(INDEX(CMB[[BD_0O]:[BD_2O]],MATCH(ROUND(MIN(SUM(AY$4,$O113/1000),SUM($O113,AY$4/1000)),3),CMB[[Cmb_ID]:[Cmb_ID]],0),SUM(N(AY$1),N($R113),1)),CHOOSE(AC[[M]:[M]],1,0,1,AC[[DB]:[DB]])),PRODUCT(SUM(ROUND(AVERAGE(VALUE(AY$3),VALUE($P113)),0),CHOOSE(IF(OR(AY$1,$R113),4,INDEX(CMB[[Res_Rare]:[Res_Rare]],MATCH(ROUND(MIN(SUM(AY$4,$O113/1000),SUM($O113,AY$4/1000)),3),CMB[[Cmb_ID]:[Cmb_ID]],0))),-1,-1,0,0)),IF(OR(AY$1,$R113),4,INDEX(CMB[[Cmb_Rare]:[Cmb_Rare]],MATCH(ROUND(MIN(SUM(AY$4,$O113/1000),SUM($O113,AY$4/1000)),3),CMB[[Cmb_ID]:[Cmb_ID]],0))),CHOOSE(AC[[M]:[M]],2,1,1,SUM(AC[[AB]:[DB]])))),""))</f>
        <v/>
      </c>
      <c r="AZ113" t="str">
        <f>IF(OR(AZ$5="",$S113=""),"",IFERROR(SUM(PRODUCT(INDEX(CMB[[BA_0O]:[BA_2O]],MATCH(ROUND(MIN(SUM(AZ$4,$O113/1000),SUM($O113,AZ$4/1000)),3),CMB[[Cmb_ID]:[Cmb_ID]],0),SUM(N(AZ$1),N($R113),1)),CHOOSE(AC[[M]:[M]],1,1,0,AC[[AB]:[AB]])),PRODUCT(INDEX(CMB[[BD_0O]:[BD_2O]],MATCH(ROUND(MIN(SUM(AZ$4,$O113/1000),SUM($O113,AZ$4/1000)),3),CMB[[Cmb_ID]:[Cmb_ID]],0),SUM(N(AZ$1),N($R113),1)),CHOOSE(AC[[M]:[M]],1,0,1,AC[[DB]:[DB]])),PRODUCT(SUM(ROUND(AVERAGE(VALUE(AZ$3),VALUE($P113)),0),CHOOSE(IF(OR(AZ$1,$R113),4,INDEX(CMB[[Res_Rare]:[Res_Rare]],MATCH(ROUND(MIN(SUM(AZ$4,$O113/1000),SUM($O113,AZ$4/1000)),3),CMB[[Cmb_ID]:[Cmb_ID]],0))),-1,-1,0,0)),IF(OR(AZ$1,$R113),4,INDEX(CMB[[Cmb_Rare]:[Cmb_Rare]],MATCH(ROUND(MIN(SUM(AZ$4,$O113/1000),SUM($O113,AZ$4/1000)),3),CMB[[Cmb_ID]:[Cmb_ID]],0))),CHOOSE(AC[[M]:[M]],2,1,1,SUM(AC[[AB]:[DB]])))),""))</f>
        <v/>
      </c>
      <c r="BA113" t="str">
        <f>IF(OR(BA$5="",$S113=""),"",IFERROR(SUM(PRODUCT(INDEX(CMB[[BA_0O]:[BA_2O]],MATCH(ROUND(MIN(SUM(BA$4,$O113/1000),SUM($O113,BA$4/1000)),3),CMB[[Cmb_ID]:[Cmb_ID]],0),SUM(N(BA$1),N($R113),1)),CHOOSE(AC[[M]:[M]],1,1,0,AC[[AB]:[AB]])),PRODUCT(INDEX(CMB[[BD_0O]:[BD_2O]],MATCH(ROUND(MIN(SUM(BA$4,$O113/1000),SUM($O113,BA$4/1000)),3),CMB[[Cmb_ID]:[Cmb_ID]],0),SUM(N(BA$1),N($R113),1)),CHOOSE(AC[[M]:[M]],1,0,1,AC[[DB]:[DB]])),PRODUCT(SUM(ROUND(AVERAGE(VALUE(BA$3),VALUE($P113)),0),CHOOSE(IF(OR(BA$1,$R113),4,INDEX(CMB[[Res_Rare]:[Res_Rare]],MATCH(ROUND(MIN(SUM(BA$4,$O113/1000),SUM($O113,BA$4/1000)),3),CMB[[Cmb_ID]:[Cmb_ID]],0))),-1,-1,0,0)),IF(OR(BA$1,$R113),4,INDEX(CMB[[Cmb_Rare]:[Cmb_Rare]],MATCH(ROUND(MIN(SUM(BA$4,$O113/1000),SUM($O113,BA$4/1000)),3),CMB[[Cmb_ID]:[Cmb_ID]],0))),CHOOSE(AC[[M]:[M]],2,1,1,SUM(AC[[AB]:[DB]])))),""))</f>
        <v/>
      </c>
      <c r="BB113" t="str">
        <f>IF(OR(BB$5="",$S113=""),"",IFERROR(SUM(PRODUCT(INDEX(CMB[[BA_0O]:[BA_2O]],MATCH(ROUND(MIN(SUM(BB$4,$O113/1000),SUM($O113,BB$4/1000)),3),CMB[[Cmb_ID]:[Cmb_ID]],0),SUM(N(BB$1),N($R113),1)),CHOOSE(AC[[M]:[M]],1,1,0,AC[[AB]:[AB]])),PRODUCT(INDEX(CMB[[BD_0O]:[BD_2O]],MATCH(ROUND(MIN(SUM(BB$4,$O113/1000),SUM($O113,BB$4/1000)),3),CMB[[Cmb_ID]:[Cmb_ID]],0),SUM(N(BB$1),N($R113),1)),CHOOSE(AC[[M]:[M]],1,0,1,AC[[DB]:[DB]])),PRODUCT(SUM(ROUND(AVERAGE(VALUE(BB$3),VALUE($P113)),0),CHOOSE(IF(OR(BB$1,$R113),4,INDEX(CMB[[Res_Rare]:[Res_Rare]],MATCH(ROUND(MIN(SUM(BB$4,$O113/1000),SUM($O113,BB$4/1000)),3),CMB[[Cmb_ID]:[Cmb_ID]],0))),-1,-1,0,0)),IF(OR(BB$1,$R113),4,INDEX(CMB[[Cmb_Rare]:[Cmb_Rare]],MATCH(ROUND(MIN(SUM(BB$4,$O113/1000),SUM($O113,BB$4/1000)),3),CMB[[Cmb_ID]:[Cmb_ID]],0))),CHOOSE(AC[[M]:[M]],2,1,1,SUM(AC[[AB]:[DB]])))),""))</f>
        <v/>
      </c>
      <c r="BC113" t="str">
        <f>IF(OR(BC$5="",$S113=""),"",IFERROR(SUM(PRODUCT(INDEX(CMB[[BA_0O]:[BA_2O]],MATCH(ROUND(MIN(SUM(BC$4,$O113/1000),SUM($O113,BC$4/1000)),3),CMB[[Cmb_ID]:[Cmb_ID]],0),SUM(N(BC$1),N($R113),1)),CHOOSE(AC[[M]:[M]],1,1,0,AC[[AB]:[AB]])),PRODUCT(INDEX(CMB[[BD_0O]:[BD_2O]],MATCH(ROUND(MIN(SUM(BC$4,$O113/1000),SUM($O113,BC$4/1000)),3),CMB[[Cmb_ID]:[Cmb_ID]],0),SUM(N(BC$1),N($R113),1)),CHOOSE(AC[[M]:[M]],1,0,1,AC[[DB]:[DB]])),PRODUCT(SUM(ROUND(AVERAGE(VALUE(BC$3),VALUE($P113)),0),CHOOSE(IF(OR(BC$1,$R113),4,INDEX(CMB[[Res_Rare]:[Res_Rare]],MATCH(ROUND(MIN(SUM(BC$4,$O113/1000),SUM($O113,BC$4/1000)),3),CMB[[Cmb_ID]:[Cmb_ID]],0))),-1,-1,0,0)),IF(OR(BC$1,$R113),4,INDEX(CMB[[Cmb_Rare]:[Cmb_Rare]],MATCH(ROUND(MIN(SUM(BC$4,$O113/1000),SUM($O113,BC$4/1000)),3),CMB[[Cmb_ID]:[Cmb_ID]],0))),CHOOSE(AC[[M]:[M]],2,1,1,SUM(AC[[AB]:[DB]])))),""))</f>
        <v/>
      </c>
      <c r="BD113" t="str">
        <f>IF(OR(BD$5="",$S113=""),"",IFERROR(SUM(PRODUCT(INDEX(CMB[[BA_0O]:[BA_2O]],MATCH(ROUND(MIN(SUM(BD$4,$O113/1000),SUM($O113,BD$4/1000)),3),CMB[[Cmb_ID]:[Cmb_ID]],0),SUM(N(BD$1),N($R113),1)),CHOOSE(AC[[M]:[M]],1,1,0,AC[[AB]:[AB]])),PRODUCT(INDEX(CMB[[BD_0O]:[BD_2O]],MATCH(ROUND(MIN(SUM(BD$4,$O113/1000),SUM($O113,BD$4/1000)),3),CMB[[Cmb_ID]:[Cmb_ID]],0),SUM(N(BD$1),N($R113),1)),CHOOSE(AC[[M]:[M]],1,0,1,AC[[DB]:[DB]])),PRODUCT(SUM(ROUND(AVERAGE(VALUE(BD$3),VALUE($P113)),0),CHOOSE(IF(OR(BD$1,$R113),4,INDEX(CMB[[Res_Rare]:[Res_Rare]],MATCH(ROUND(MIN(SUM(BD$4,$O113/1000),SUM($O113,BD$4/1000)),3),CMB[[Cmb_ID]:[Cmb_ID]],0))),-1,-1,0,0)),IF(OR(BD$1,$R113),4,INDEX(CMB[[Cmb_Rare]:[Cmb_Rare]],MATCH(ROUND(MIN(SUM(BD$4,$O113/1000),SUM($O113,BD$4/1000)),3),CMB[[Cmb_ID]:[Cmb_ID]],0))),CHOOSE(AC[[M]:[M]],2,1,1,SUM(AC[[AB]:[DB]])))),""))</f>
        <v/>
      </c>
      <c r="BE113" t="str">
        <f>IF(OR(BE$5="",$S113=""),"",IFERROR(SUM(PRODUCT(INDEX(CMB[[BA_0O]:[BA_2O]],MATCH(ROUND(MIN(SUM(BE$4,$O113/1000),SUM($O113,BE$4/1000)),3),CMB[[Cmb_ID]:[Cmb_ID]],0),SUM(N(BE$1),N($R113),1)),CHOOSE(AC[[M]:[M]],1,1,0,AC[[AB]:[AB]])),PRODUCT(INDEX(CMB[[BD_0O]:[BD_2O]],MATCH(ROUND(MIN(SUM(BE$4,$O113/1000),SUM($O113,BE$4/1000)),3),CMB[[Cmb_ID]:[Cmb_ID]],0),SUM(N(BE$1),N($R113),1)),CHOOSE(AC[[M]:[M]],1,0,1,AC[[DB]:[DB]])),PRODUCT(SUM(ROUND(AVERAGE(VALUE(BE$3),VALUE($P113)),0),CHOOSE(IF(OR(BE$1,$R113),4,INDEX(CMB[[Res_Rare]:[Res_Rare]],MATCH(ROUND(MIN(SUM(BE$4,$O113/1000),SUM($O113,BE$4/1000)),3),CMB[[Cmb_ID]:[Cmb_ID]],0))),-1,-1,0,0)),IF(OR(BE$1,$R113),4,INDEX(CMB[[Cmb_Rare]:[Cmb_Rare]],MATCH(ROUND(MIN(SUM(BE$4,$O113/1000),SUM($O113,BE$4/1000)),3),CMB[[Cmb_ID]:[Cmb_ID]],0))),CHOOSE(AC[[M]:[M]],2,1,1,SUM(AC[[AB]:[DB]])))),""))</f>
        <v/>
      </c>
      <c r="BF113" t="str">
        <f>IF(OR(BF$5="",$S113=""),"",IFERROR(SUM(PRODUCT(INDEX(CMB[[BA_0O]:[BA_2O]],MATCH(ROUND(MIN(SUM(BF$4,$O113/1000),SUM($O113,BF$4/1000)),3),CMB[[Cmb_ID]:[Cmb_ID]],0),SUM(N(BF$1),N($R113),1)),CHOOSE(AC[[M]:[M]],1,1,0,AC[[AB]:[AB]])),PRODUCT(INDEX(CMB[[BD_0O]:[BD_2O]],MATCH(ROUND(MIN(SUM(BF$4,$O113/1000),SUM($O113,BF$4/1000)),3),CMB[[Cmb_ID]:[Cmb_ID]],0),SUM(N(BF$1),N($R113),1)),CHOOSE(AC[[M]:[M]],1,0,1,AC[[DB]:[DB]])),PRODUCT(SUM(ROUND(AVERAGE(VALUE(BF$3),VALUE($P113)),0),CHOOSE(IF(OR(BF$1,$R113),4,INDEX(CMB[[Res_Rare]:[Res_Rare]],MATCH(ROUND(MIN(SUM(BF$4,$O113/1000),SUM($O113,BF$4/1000)),3),CMB[[Cmb_ID]:[Cmb_ID]],0))),-1,-1,0,0)),IF(OR(BF$1,$R113),4,INDEX(CMB[[Cmb_Rare]:[Cmb_Rare]],MATCH(ROUND(MIN(SUM(BF$4,$O113/1000),SUM($O113,BF$4/1000)),3),CMB[[Cmb_ID]:[Cmb_ID]],0))),CHOOSE(AC[[M]:[M]],2,1,1,SUM(AC[[AB]:[DB]])))),""))</f>
        <v/>
      </c>
      <c r="BG113" t="str">
        <f>IF(OR(BG$5="",$S113=""),"",IFERROR(SUM(PRODUCT(INDEX(CMB[[BA_0O]:[BA_2O]],MATCH(ROUND(MIN(SUM(BG$4,$O113/1000),SUM($O113,BG$4/1000)),3),CMB[[Cmb_ID]:[Cmb_ID]],0),SUM(N(BG$1),N($R113),1)),CHOOSE(AC[[M]:[M]],1,1,0,AC[[AB]:[AB]])),PRODUCT(INDEX(CMB[[BD_0O]:[BD_2O]],MATCH(ROUND(MIN(SUM(BG$4,$O113/1000),SUM($O113,BG$4/1000)),3),CMB[[Cmb_ID]:[Cmb_ID]],0),SUM(N(BG$1),N($R113),1)),CHOOSE(AC[[M]:[M]],1,0,1,AC[[DB]:[DB]])),PRODUCT(SUM(ROUND(AVERAGE(VALUE(BG$3),VALUE($P113)),0),CHOOSE(IF(OR(BG$1,$R113),4,INDEX(CMB[[Res_Rare]:[Res_Rare]],MATCH(ROUND(MIN(SUM(BG$4,$O113/1000),SUM($O113,BG$4/1000)),3),CMB[[Cmb_ID]:[Cmb_ID]],0))),-1,-1,0,0)),IF(OR(BG$1,$R113),4,INDEX(CMB[[Cmb_Rare]:[Cmb_Rare]],MATCH(ROUND(MIN(SUM(BG$4,$O113/1000),SUM($O113,BG$4/1000)),3),CMB[[Cmb_ID]:[Cmb_ID]],0))),CHOOSE(AC[[M]:[M]],2,1,1,SUM(AC[[AB]:[DB]])))),""))</f>
        <v/>
      </c>
      <c r="BH113" t="str">
        <f>IF(OR(BH$5="",$S113=""),"",IFERROR(SUM(PRODUCT(INDEX(CMB[[BA_0O]:[BA_2O]],MATCH(ROUND(MIN(SUM(BH$4,$O113/1000),SUM($O113,BH$4/1000)),3),CMB[[Cmb_ID]:[Cmb_ID]],0),SUM(N(BH$1),N($R113),1)),CHOOSE(AC[[M]:[M]],1,1,0,AC[[AB]:[AB]])),PRODUCT(INDEX(CMB[[BD_0O]:[BD_2O]],MATCH(ROUND(MIN(SUM(BH$4,$O113/1000),SUM($O113,BH$4/1000)),3),CMB[[Cmb_ID]:[Cmb_ID]],0),SUM(N(BH$1),N($R113),1)),CHOOSE(AC[[M]:[M]],1,0,1,AC[[DB]:[DB]])),PRODUCT(SUM(ROUND(AVERAGE(VALUE(BH$3),VALUE($P113)),0),CHOOSE(IF(OR(BH$1,$R113),4,INDEX(CMB[[Res_Rare]:[Res_Rare]],MATCH(ROUND(MIN(SUM(BH$4,$O113/1000),SUM($O113,BH$4/1000)),3),CMB[[Cmb_ID]:[Cmb_ID]],0))),-1,-1,0,0)),IF(OR(BH$1,$R113),4,INDEX(CMB[[Cmb_Rare]:[Cmb_Rare]],MATCH(ROUND(MIN(SUM(BH$4,$O113/1000),SUM($O113,BH$4/1000)),3),CMB[[Cmb_ID]:[Cmb_ID]],0))),CHOOSE(AC[[M]:[M]],2,1,1,SUM(AC[[AB]:[DB]])))),""))</f>
        <v/>
      </c>
      <c r="BI113" t="str">
        <f>IF(OR(BI$5="",$S113=""),"",IFERROR(SUM(PRODUCT(INDEX(CMB[[BA_0O]:[BA_2O]],MATCH(ROUND(MIN(SUM(BI$4,$O113/1000),SUM($O113,BI$4/1000)),3),CMB[[Cmb_ID]:[Cmb_ID]],0),SUM(N(BI$1),N($R113),1)),CHOOSE(AC[[M]:[M]],1,1,0,AC[[AB]:[AB]])),PRODUCT(INDEX(CMB[[BD_0O]:[BD_2O]],MATCH(ROUND(MIN(SUM(BI$4,$O113/1000),SUM($O113,BI$4/1000)),3),CMB[[Cmb_ID]:[Cmb_ID]],0),SUM(N(BI$1),N($R113),1)),CHOOSE(AC[[M]:[M]],1,0,1,AC[[DB]:[DB]])),PRODUCT(SUM(ROUND(AVERAGE(VALUE(BI$3),VALUE($P113)),0),CHOOSE(IF(OR(BI$1,$R113),4,INDEX(CMB[[Res_Rare]:[Res_Rare]],MATCH(ROUND(MIN(SUM(BI$4,$O113/1000),SUM($O113,BI$4/1000)),3),CMB[[Cmb_ID]:[Cmb_ID]],0))),-1,-1,0,0)),IF(OR(BI$1,$R113),4,INDEX(CMB[[Cmb_Rare]:[Cmb_Rare]],MATCH(ROUND(MIN(SUM(BI$4,$O113/1000),SUM($O113,BI$4/1000)),3),CMB[[Cmb_ID]:[Cmb_ID]],0))),CHOOSE(AC[[M]:[M]],2,1,1,SUM(AC[[AB]:[DB]])))),""))</f>
        <v/>
      </c>
      <c r="BJ113" t="str">
        <f>IF(OR(BJ$5="",$S113=""),"",IFERROR(SUM(PRODUCT(INDEX(CMB[[BA_0O]:[BA_2O]],MATCH(ROUND(MIN(SUM(BJ$4,$O113/1000),SUM($O113,BJ$4/1000)),3),CMB[[Cmb_ID]:[Cmb_ID]],0),SUM(N(BJ$1),N($R113),1)),CHOOSE(AC[[M]:[M]],1,1,0,AC[[AB]:[AB]])),PRODUCT(INDEX(CMB[[BD_0O]:[BD_2O]],MATCH(ROUND(MIN(SUM(BJ$4,$O113/1000),SUM($O113,BJ$4/1000)),3),CMB[[Cmb_ID]:[Cmb_ID]],0),SUM(N(BJ$1),N($R113),1)),CHOOSE(AC[[M]:[M]],1,0,1,AC[[DB]:[DB]])),PRODUCT(SUM(ROUND(AVERAGE(VALUE(BJ$3),VALUE($P113)),0),CHOOSE(IF(OR(BJ$1,$R113),4,INDEX(CMB[[Res_Rare]:[Res_Rare]],MATCH(ROUND(MIN(SUM(BJ$4,$O113/1000),SUM($O113,BJ$4/1000)),3),CMB[[Cmb_ID]:[Cmb_ID]],0))),-1,-1,0,0)),IF(OR(BJ$1,$R113),4,INDEX(CMB[[Cmb_Rare]:[Cmb_Rare]],MATCH(ROUND(MIN(SUM(BJ$4,$O113/1000),SUM($O113,BJ$4/1000)),3),CMB[[Cmb_ID]:[Cmb_ID]],0))),CHOOSE(AC[[M]:[M]],2,1,1,SUM(AC[[AB]:[DB]])))),""))</f>
        <v/>
      </c>
      <c r="BK113" t="str">
        <f>IF(OR(BK$5="",$S113=""),"",IFERROR(SUM(PRODUCT(INDEX(CMB[[BA_0O]:[BA_2O]],MATCH(ROUND(MIN(SUM(BK$4,$O113/1000),SUM($O113,BK$4/1000)),3),CMB[[Cmb_ID]:[Cmb_ID]],0),SUM(N(BK$1),N($R113),1)),CHOOSE(AC[[M]:[M]],1,1,0,AC[[AB]:[AB]])),PRODUCT(INDEX(CMB[[BD_0O]:[BD_2O]],MATCH(ROUND(MIN(SUM(BK$4,$O113/1000),SUM($O113,BK$4/1000)),3),CMB[[Cmb_ID]:[Cmb_ID]],0),SUM(N(BK$1),N($R113),1)),CHOOSE(AC[[M]:[M]],1,0,1,AC[[DB]:[DB]])),PRODUCT(SUM(ROUND(AVERAGE(VALUE(BK$3),VALUE($P113)),0),CHOOSE(IF(OR(BK$1,$R113),4,INDEX(CMB[[Res_Rare]:[Res_Rare]],MATCH(ROUND(MIN(SUM(BK$4,$O113/1000),SUM($O113,BK$4/1000)),3),CMB[[Cmb_ID]:[Cmb_ID]],0))),-1,-1,0,0)),IF(OR(BK$1,$R113),4,INDEX(CMB[[Cmb_Rare]:[Cmb_Rare]],MATCH(ROUND(MIN(SUM(BK$4,$O113/1000),SUM($O113,BK$4/1000)),3),CMB[[Cmb_ID]:[Cmb_ID]],0))),CHOOSE(AC[[M]:[M]],2,1,1,SUM(AC[[AB]:[DB]])))),""))</f>
        <v/>
      </c>
      <c r="BL113" t="str">
        <f>IF(OR(BL$5="",$S113=""),"",IFERROR(SUM(PRODUCT(INDEX(CMB[[BA_0O]:[BA_2O]],MATCH(ROUND(MIN(SUM(BL$4,$O113/1000),SUM($O113,BL$4/1000)),3),CMB[[Cmb_ID]:[Cmb_ID]],0),SUM(N(BL$1),N($R113),1)),CHOOSE(AC[[M]:[M]],1,1,0,AC[[AB]:[AB]])),PRODUCT(INDEX(CMB[[BD_0O]:[BD_2O]],MATCH(ROUND(MIN(SUM(BL$4,$O113/1000),SUM($O113,BL$4/1000)),3),CMB[[Cmb_ID]:[Cmb_ID]],0),SUM(N(BL$1),N($R113),1)),CHOOSE(AC[[M]:[M]],1,0,1,AC[[DB]:[DB]])),PRODUCT(SUM(ROUND(AVERAGE(VALUE(BL$3),VALUE($P113)),0),CHOOSE(IF(OR(BL$1,$R113),4,INDEX(CMB[[Res_Rare]:[Res_Rare]],MATCH(ROUND(MIN(SUM(BL$4,$O113/1000),SUM($O113,BL$4/1000)),3),CMB[[Cmb_ID]:[Cmb_ID]],0))),-1,-1,0,0)),IF(OR(BL$1,$R113),4,INDEX(CMB[[Cmb_Rare]:[Cmb_Rare]],MATCH(ROUND(MIN(SUM(BL$4,$O113/1000),SUM($O113,BL$4/1000)),3),CMB[[Cmb_ID]:[Cmb_ID]],0))),CHOOSE(AC[[M]:[M]],2,1,1,SUM(AC[[AB]:[DB]])))),""))</f>
        <v/>
      </c>
      <c r="BM113" t="str">
        <f>IF(OR(BM$5="",$S113=""),"",IFERROR(SUM(PRODUCT(INDEX(CMB[[BA_0O]:[BA_2O]],MATCH(ROUND(MIN(SUM(BM$4,$O113/1000),SUM($O113,BM$4/1000)),3),CMB[[Cmb_ID]:[Cmb_ID]],0),SUM(N(BM$1),N($R113),1)),CHOOSE(AC[[M]:[M]],1,1,0,AC[[AB]:[AB]])),PRODUCT(INDEX(CMB[[BD_0O]:[BD_2O]],MATCH(ROUND(MIN(SUM(BM$4,$O113/1000),SUM($O113,BM$4/1000)),3),CMB[[Cmb_ID]:[Cmb_ID]],0),SUM(N(BM$1),N($R113),1)),CHOOSE(AC[[M]:[M]],1,0,1,AC[[DB]:[DB]])),PRODUCT(SUM(ROUND(AVERAGE(VALUE(BM$3),VALUE($P113)),0),CHOOSE(IF(OR(BM$1,$R113),4,INDEX(CMB[[Res_Rare]:[Res_Rare]],MATCH(ROUND(MIN(SUM(BM$4,$O113/1000),SUM($O113,BM$4/1000)),3),CMB[[Cmb_ID]:[Cmb_ID]],0))),-1,-1,0,0)),IF(OR(BM$1,$R113),4,INDEX(CMB[[Cmb_Rare]:[Cmb_Rare]],MATCH(ROUND(MIN(SUM(BM$4,$O113/1000),SUM($O113,BM$4/1000)),3),CMB[[Cmb_ID]:[Cmb_ID]],0))),CHOOSE(AC[[M]:[M]],2,1,1,SUM(AC[[AB]:[DB]])))),""))</f>
        <v/>
      </c>
      <c r="BN113" t="str">
        <f>IF(OR(BN$5="",$S113=""),"",IFERROR(SUM(PRODUCT(INDEX(CMB[[BA_0O]:[BA_2O]],MATCH(ROUND(MIN(SUM(BN$4,$O113/1000),SUM($O113,BN$4/1000)),3),CMB[[Cmb_ID]:[Cmb_ID]],0),SUM(N(BN$1),N($R113),1)),CHOOSE(AC[[M]:[M]],1,1,0,AC[[AB]:[AB]])),PRODUCT(INDEX(CMB[[BD_0O]:[BD_2O]],MATCH(ROUND(MIN(SUM(BN$4,$O113/1000),SUM($O113,BN$4/1000)),3),CMB[[Cmb_ID]:[Cmb_ID]],0),SUM(N(BN$1),N($R113),1)),CHOOSE(AC[[M]:[M]],1,0,1,AC[[DB]:[DB]])),PRODUCT(SUM(ROUND(AVERAGE(VALUE(BN$3),VALUE($P113)),0),CHOOSE(IF(OR(BN$1,$R113),4,INDEX(CMB[[Res_Rare]:[Res_Rare]],MATCH(ROUND(MIN(SUM(BN$4,$O113/1000),SUM($O113,BN$4/1000)),3),CMB[[Cmb_ID]:[Cmb_ID]],0))),-1,-1,0,0)),IF(OR(BN$1,$R113),4,INDEX(CMB[[Cmb_Rare]:[Cmb_Rare]],MATCH(ROUND(MIN(SUM(BN$4,$O113/1000),SUM($O113,BN$4/1000)),3),CMB[[Cmb_ID]:[Cmb_ID]],0))),CHOOSE(AC[[M]:[M]],2,1,1,SUM(AC[[AB]:[DB]])))),""))</f>
        <v/>
      </c>
      <c r="BO113" t="str">
        <f>IF(OR(BO$5="",$S113=""),"",IFERROR(SUM(PRODUCT(INDEX(CMB[[BA_0O]:[BA_2O]],MATCH(ROUND(MIN(SUM(BO$4,$O113/1000),SUM($O113,BO$4/1000)),3),CMB[[Cmb_ID]:[Cmb_ID]],0),SUM(N(BO$1),N($R113),1)),CHOOSE(AC[[M]:[M]],1,1,0,AC[[AB]:[AB]])),PRODUCT(INDEX(CMB[[BD_0O]:[BD_2O]],MATCH(ROUND(MIN(SUM(BO$4,$O113/1000),SUM($O113,BO$4/1000)),3),CMB[[Cmb_ID]:[Cmb_ID]],0),SUM(N(BO$1),N($R113),1)),CHOOSE(AC[[M]:[M]],1,0,1,AC[[DB]:[DB]])),PRODUCT(SUM(ROUND(AVERAGE(VALUE(BO$3),VALUE($P113)),0),CHOOSE(IF(OR(BO$1,$R113),4,INDEX(CMB[[Res_Rare]:[Res_Rare]],MATCH(ROUND(MIN(SUM(BO$4,$O113/1000),SUM($O113,BO$4/1000)),3),CMB[[Cmb_ID]:[Cmb_ID]],0))),-1,-1,0,0)),IF(OR(BO$1,$R113),4,INDEX(CMB[[Cmb_Rare]:[Cmb_Rare]],MATCH(ROUND(MIN(SUM(BO$4,$O113/1000),SUM($O113,BO$4/1000)),3),CMB[[Cmb_ID]:[Cmb_ID]],0))),CHOOSE(AC[[M]:[M]],2,1,1,SUM(AC[[AB]:[DB]])))),""))</f>
        <v/>
      </c>
      <c r="BP113" t="str">
        <f>IF(OR(BP$5="",$S113=""),"",IFERROR(SUM(PRODUCT(INDEX(CMB[[BA_0O]:[BA_2O]],MATCH(ROUND(MIN(SUM(BP$4,$O113/1000),SUM($O113,BP$4/1000)),3),CMB[[Cmb_ID]:[Cmb_ID]],0),SUM(N(BP$1),N($R113),1)),CHOOSE(AC[[M]:[M]],1,1,0,AC[[AB]:[AB]])),PRODUCT(INDEX(CMB[[BD_0O]:[BD_2O]],MATCH(ROUND(MIN(SUM(BP$4,$O113/1000),SUM($O113,BP$4/1000)),3),CMB[[Cmb_ID]:[Cmb_ID]],0),SUM(N(BP$1),N($R113),1)),CHOOSE(AC[[M]:[M]],1,0,1,AC[[DB]:[DB]])),PRODUCT(SUM(ROUND(AVERAGE(VALUE(BP$3),VALUE($P113)),0),CHOOSE(IF(OR(BP$1,$R113),4,INDEX(CMB[[Res_Rare]:[Res_Rare]],MATCH(ROUND(MIN(SUM(BP$4,$O113/1000),SUM($O113,BP$4/1000)),3),CMB[[Cmb_ID]:[Cmb_ID]],0))),-1,-1,0,0)),IF(OR(BP$1,$R113),4,INDEX(CMB[[Cmb_Rare]:[Cmb_Rare]],MATCH(ROUND(MIN(SUM(BP$4,$O113/1000),SUM($O113,BP$4/1000)),3),CMB[[Cmb_ID]:[Cmb_ID]],0))),CHOOSE(AC[[M]:[M]],2,1,1,SUM(AC[[AB]:[DB]])))),""))</f>
        <v/>
      </c>
      <c r="BQ113" t="str">
        <f>IF(OR(BQ$5="",$S113=""),"",IFERROR(SUM(PRODUCT(INDEX(CMB[[BA_0O]:[BA_2O]],MATCH(ROUND(MIN(SUM(BQ$4,$O113/1000),SUM($O113,BQ$4/1000)),3),CMB[[Cmb_ID]:[Cmb_ID]],0),SUM(N(BQ$1),N($R113),1)),CHOOSE(AC[[M]:[M]],1,1,0,AC[[AB]:[AB]])),PRODUCT(INDEX(CMB[[BD_0O]:[BD_2O]],MATCH(ROUND(MIN(SUM(BQ$4,$O113/1000),SUM($O113,BQ$4/1000)),3),CMB[[Cmb_ID]:[Cmb_ID]],0),SUM(N(BQ$1),N($R113),1)),CHOOSE(AC[[M]:[M]],1,0,1,AC[[DB]:[DB]])),PRODUCT(SUM(ROUND(AVERAGE(VALUE(BQ$3),VALUE($P113)),0),CHOOSE(IF(OR(BQ$1,$R113),4,INDEX(CMB[[Res_Rare]:[Res_Rare]],MATCH(ROUND(MIN(SUM(BQ$4,$O113/1000),SUM($O113,BQ$4/1000)),3),CMB[[Cmb_ID]:[Cmb_ID]],0))),-1,-1,0,0)),IF(OR(BQ$1,$R113),4,INDEX(CMB[[Cmb_Rare]:[Cmb_Rare]],MATCH(ROUND(MIN(SUM(BQ$4,$O113/1000),SUM($O113,BQ$4/1000)),3),CMB[[Cmb_ID]:[Cmb_ID]],0))),CHOOSE(AC[[M]:[M]],2,1,1,SUM(AC[[AB]:[DB]])))),""))</f>
        <v/>
      </c>
      <c r="BR113" t="str">
        <f>IF(OR(BR$5="",$S113=""),"",IFERROR(SUM(PRODUCT(INDEX(CMB[[BA_0O]:[BA_2O]],MATCH(ROUND(MIN(SUM(BR$4,$O113/1000),SUM($O113,BR$4/1000)),3),CMB[[Cmb_ID]:[Cmb_ID]],0),SUM(N(BR$1),N($R113),1)),CHOOSE(AC[[M]:[M]],1,1,0,AC[[AB]:[AB]])),PRODUCT(INDEX(CMB[[BD_0O]:[BD_2O]],MATCH(ROUND(MIN(SUM(BR$4,$O113/1000),SUM($O113,BR$4/1000)),3),CMB[[Cmb_ID]:[Cmb_ID]],0),SUM(N(BR$1),N($R113),1)),CHOOSE(AC[[M]:[M]],1,0,1,AC[[DB]:[DB]])),PRODUCT(SUM(ROUND(AVERAGE(VALUE(BR$3),VALUE($P113)),0),CHOOSE(IF(OR(BR$1,$R113),4,INDEX(CMB[[Res_Rare]:[Res_Rare]],MATCH(ROUND(MIN(SUM(BR$4,$O113/1000),SUM($O113,BR$4/1000)),3),CMB[[Cmb_ID]:[Cmb_ID]],0))),-1,-1,0,0)),IF(OR(BR$1,$R113),4,INDEX(CMB[[Cmb_Rare]:[Cmb_Rare]],MATCH(ROUND(MIN(SUM(BR$4,$O113/1000),SUM($O113,BR$4/1000)),3),CMB[[Cmb_ID]:[Cmb_ID]],0))),CHOOSE(AC[[M]:[M]],2,1,1,SUM(AC[[AB]:[DB]])))),""))</f>
        <v/>
      </c>
      <c r="BS113" t="str">
        <f>IF(OR(BS$5="",$S113=""),"",IFERROR(SUM(PRODUCT(INDEX(CMB[[BA_0O]:[BA_2O]],MATCH(ROUND(MIN(SUM(BS$4,$O113/1000),SUM($O113,BS$4/1000)),3),CMB[[Cmb_ID]:[Cmb_ID]],0),SUM(N(BS$1),N($R113),1)),CHOOSE(AC[[M]:[M]],1,1,0,AC[[AB]:[AB]])),PRODUCT(INDEX(CMB[[BD_0O]:[BD_2O]],MATCH(ROUND(MIN(SUM(BS$4,$O113/1000),SUM($O113,BS$4/1000)),3),CMB[[Cmb_ID]:[Cmb_ID]],0),SUM(N(BS$1),N($R113),1)),CHOOSE(AC[[M]:[M]],1,0,1,AC[[DB]:[DB]])),PRODUCT(SUM(ROUND(AVERAGE(VALUE(BS$3),VALUE($P113)),0),CHOOSE(IF(OR(BS$1,$R113),4,INDEX(CMB[[Res_Rare]:[Res_Rare]],MATCH(ROUND(MIN(SUM(BS$4,$O113/1000),SUM($O113,BS$4/1000)),3),CMB[[Cmb_ID]:[Cmb_ID]],0))),-1,-1,0,0)),IF(OR(BS$1,$R113),4,INDEX(CMB[[Cmb_Rare]:[Cmb_Rare]],MATCH(ROUND(MIN(SUM(BS$4,$O113/1000),SUM($O113,BS$4/1000)),3),CMB[[Cmb_ID]:[Cmb_ID]],0))),CHOOSE(AC[[M]:[M]],2,1,1,SUM(AC[[AB]:[DB]])))),""))</f>
        <v/>
      </c>
      <c r="BT113" t="str">
        <f>IF(OR(BT$5="",$S113=""),"",IFERROR(SUM(PRODUCT(INDEX(CMB[[BA_0O]:[BA_2O]],MATCH(ROUND(MIN(SUM(BT$4,$O113/1000),SUM($O113,BT$4/1000)),3),CMB[[Cmb_ID]:[Cmb_ID]],0),SUM(N(BT$1),N($R113),1)),CHOOSE(AC[[M]:[M]],1,1,0,AC[[AB]:[AB]])),PRODUCT(INDEX(CMB[[BD_0O]:[BD_2O]],MATCH(ROUND(MIN(SUM(BT$4,$O113/1000),SUM($O113,BT$4/1000)),3),CMB[[Cmb_ID]:[Cmb_ID]],0),SUM(N(BT$1),N($R113),1)),CHOOSE(AC[[M]:[M]],1,0,1,AC[[DB]:[DB]])),PRODUCT(SUM(ROUND(AVERAGE(VALUE(BT$3),VALUE($P113)),0),CHOOSE(IF(OR(BT$1,$R113),4,INDEX(CMB[[Res_Rare]:[Res_Rare]],MATCH(ROUND(MIN(SUM(BT$4,$O113/1000),SUM($O113,BT$4/1000)),3),CMB[[Cmb_ID]:[Cmb_ID]],0))),-1,-1,0,0)),IF(OR(BT$1,$R113),4,INDEX(CMB[[Cmb_Rare]:[Cmb_Rare]],MATCH(ROUND(MIN(SUM(BT$4,$O113/1000),SUM($O113,BT$4/1000)),3),CMB[[Cmb_ID]:[Cmb_ID]],0))),CHOOSE(AC[[M]:[M]],2,1,1,SUM(AC[[AB]:[DB]])))),""))</f>
        <v/>
      </c>
      <c r="BU113" t="str">
        <f>IF(OR(BU$5="",$S113=""),"",IFERROR(SUM(PRODUCT(INDEX(CMB[[BA_0O]:[BA_2O]],MATCH(ROUND(MIN(SUM(BU$4,$O113/1000),SUM($O113,BU$4/1000)),3),CMB[[Cmb_ID]:[Cmb_ID]],0),SUM(N(BU$1),N($R113),1)),CHOOSE(AC[[M]:[M]],1,1,0,AC[[AB]:[AB]])),PRODUCT(INDEX(CMB[[BD_0O]:[BD_2O]],MATCH(ROUND(MIN(SUM(BU$4,$O113/1000),SUM($O113,BU$4/1000)),3),CMB[[Cmb_ID]:[Cmb_ID]],0),SUM(N(BU$1),N($R113),1)),CHOOSE(AC[[M]:[M]],1,0,1,AC[[DB]:[DB]])),PRODUCT(SUM(ROUND(AVERAGE(VALUE(BU$3),VALUE($P113)),0),CHOOSE(IF(OR(BU$1,$R113),4,INDEX(CMB[[Res_Rare]:[Res_Rare]],MATCH(ROUND(MIN(SUM(BU$4,$O113/1000),SUM($O113,BU$4/1000)),3),CMB[[Cmb_ID]:[Cmb_ID]],0))),-1,-1,0,0)),IF(OR(BU$1,$R113),4,INDEX(CMB[[Cmb_Rare]:[Cmb_Rare]],MATCH(ROUND(MIN(SUM(BU$4,$O113/1000),SUM($O113,BU$4/1000)),3),CMB[[Cmb_ID]:[Cmb_ID]],0))),CHOOSE(AC[[M]:[M]],2,1,1,SUM(AC[[AB]:[DB]])))),""))</f>
        <v/>
      </c>
      <c r="BV113" t="str">
        <f>IF(OR(BV$5="",$S113=""),"",IFERROR(SUM(PRODUCT(INDEX(CMB[[BA_0O]:[BA_2O]],MATCH(ROUND(MIN(SUM(BV$4,$O113/1000),SUM($O113,BV$4/1000)),3),CMB[[Cmb_ID]:[Cmb_ID]],0),SUM(N(BV$1),N($R113),1)),CHOOSE(AC[[M]:[M]],1,1,0,AC[[AB]:[AB]])),PRODUCT(INDEX(CMB[[BD_0O]:[BD_2O]],MATCH(ROUND(MIN(SUM(BV$4,$O113/1000),SUM($O113,BV$4/1000)),3),CMB[[Cmb_ID]:[Cmb_ID]],0),SUM(N(BV$1),N($R113),1)),CHOOSE(AC[[M]:[M]],1,0,1,AC[[DB]:[DB]])),PRODUCT(SUM(ROUND(AVERAGE(VALUE(BV$3),VALUE($P113)),0),CHOOSE(IF(OR(BV$1,$R113),4,INDEX(CMB[[Res_Rare]:[Res_Rare]],MATCH(ROUND(MIN(SUM(BV$4,$O113/1000),SUM($O113,BV$4/1000)),3),CMB[[Cmb_ID]:[Cmb_ID]],0))),-1,-1,0,0)),IF(OR(BV$1,$R113),4,INDEX(CMB[[Cmb_Rare]:[Cmb_Rare]],MATCH(ROUND(MIN(SUM(BV$4,$O113/1000),SUM($O113,BV$4/1000)),3),CMB[[Cmb_ID]:[Cmb_ID]],0))),CHOOSE(AC[[M]:[M]],2,1,1,SUM(AC[[AB]:[DB]])))),""))</f>
        <v/>
      </c>
      <c r="BW113" t="str">
        <f>IF(OR(BW$5="",$S113=""),"",IFERROR(SUM(PRODUCT(INDEX(CMB[[BA_0O]:[BA_2O]],MATCH(ROUND(MIN(SUM(BW$4,$O113/1000),SUM($O113,BW$4/1000)),3),CMB[[Cmb_ID]:[Cmb_ID]],0),SUM(N(BW$1),N($R113),1)),CHOOSE(AC[[M]:[M]],1,1,0,AC[[AB]:[AB]])),PRODUCT(INDEX(CMB[[BD_0O]:[BD_2O]],MATCH(ROUND(MIN(SUM(BW$4,$O113/1000),SUM($O113,BW$4/1000)),3),CMB[[Cmb_ID]:[Cmb_ID]],0),SUM(N(BW$1),N($R113),1)),CHOOSE(AC[[M]:[M]],1,0,1,AC[[DB]:[DB]])),PRODUCT(SUM(ROUND(AVERAGE(VALUE(BW$3),VALUE($P113)),0),CHOOSE(IF(OR(BW$1,$R113),4,INDEX(CMB[[Res_Rare]:[Res_Rare]],MATCH(ROUND(MIN(SUM(BW$4,$O113/1000),SUM($O113,BW$4/1000)),3),CMB[[Cmb_ID]:[Cmb_ID]],0))),-1,-1,0,0)),IF(OR(BW$1,$R113),4,INDEX(CMB[[Cmb_Rare]:[Cmb_Rare]],MATCH(ROUND(MIN(SUM(BW$4,$O113/1000),SUM($O113,BW$4/1000)),3),CMB[[Cmb_ID]:[Cmb_ID]],0))),CHOOSE(AC[[M]:[M]],2,1,1,SUM(AC[[AB]:[DB]])))),""))</f>
        <v/>
      </c>
      <c r="BX113" t="str">
        <f>IF(OR(BX$5="",$S113=""),"",IFERROR(SUM(PRODUCT(INDEX(CMB[[BA_0O]:[BA_2O]],MATCH(ROUND(MIN(SUM(BX$4,$O113/1000),SUM($O113,BX$4/1000)),3),CMB[[Cmb_ID]:[Cmb_ID]],0),SUM(N(BX$1),N($R113),1)),CHOOSE(AC[[M]:[M]],1,1,0,AC[[AB]:[AB]])),PRODUCT(INDEX(CMB[[BD_0O]:[BD_2O]],MATCH(ROUND(MIN(SUM(BX$4,$O113/1000),SUM($O113,BX$4/1000)),3),CMB[[Cmb_ID]:[Cmb_ID]],0),SUM(N(BX$1),N($R113),1)),CHOOSE(AC[[M]:[M]],1,0,1,AC[[DB]:[DB]])),PRODUCT(SUM(ROUND(AVERAGE(VALUE(BX$3),VALUE($P113)),0),CHOOSE(IF(OR(BX$1,$R113),4,INDEX(CMB[[Res_Rare]:[Res_Rare]],MATCH(ROUND(MIN(SUM(BX$4,$O113/1000),SUM($O113,BX$4/1000)),3),CMB[[Cmb_ID]:[Cmb_ID]],0))),-1,-1,0,0)),IF(OR(BX$1,$R113),4,INDEX(CMB[[Cmb_Rare]:[Cmb_Rare]],MATCH(ROUND(MIN(SUM(BX$4,$O113/1000),SUM($O113,BX$4/1000)),3),CMB[[Cmb_ID]:[Cmb_ID]],0))),CHOOSE(AC[[M]:[M]],2,1,1,SUM(AC[[AB]:[DB]])))),""))</f>
        <v/>
      </c>
      <c r="BY113" t="str">
        <f>IF(OR(BY$5="",$S113=""),"",IFERROR(SUM(PRODUCT(INDEX(CMB[[BA_0O]:[BA_2O]],MATCH(ROUND(MIN(SUM(BY$4,$O113/1000),SUM($O113,BY$4/1000)),3),CMB[[Cmb_ID]:[Cmb_ID]],0),SUM(N(BY$1),N($R113),1)),CHOOSE(AC[[M]:[M]],1,1,0,AC[[AB]:[AB]])),PRODUCT(INDEX(CMB[[BD_0O]:[BD_2O]],MATCH(ROUND(MIN(SUM(BY$4,$O113/1000),SUM($O113,BY$4/1000)),3),CMB[[Cmb_ID]:[Cmb_ID]],0),SUM(N(BY$1),N($R113),1)),CHOOSE(AC[[M]:[M]],1,0,1,AC[[DB]:[DB]])),PRODUCT(SUM(ROUND(AVERAGE(VALUE(BY$3),VALUE($P113)),0),CHOOSE(IF(OR(BY$1,$R113),4,INDEX(CMB[[Res_Rare]:[Res_Rare]],MATCH(ROUND(MIN(SUM(BY$4,$O113/1000),SUM($O113,BY$4/1000)),3),CMB[[Cmb_ID]:[Cmb_ID]],0))),-1,-1,0,0)),IF(OR(BY$1,$R113),4,INDEX(CMB[[Cmb_Rare]:[Cmb_Rare]],MATCH(ROUND(MIN(SUM(BY$4,$O113/1000),SUM($O113,BY$4/1000)),3),CMB[[Cmb_ID]:[Cmb_ID]],0))),CHOOSE(AC[[M]:[M]],2,1,1,SUM(AC[[AB]:[DB]])))),""))</f>
        <v/>
      </c>
      <c r="BZ113" t="str">
        <f>IF(OR(BZ$5="",$S113=""),"",IFERROR(SUM(PRODUCT(INDEX(CMB[[BA_0O]:[BA_2O]],MATCH(ROUND(MIN(SUM(BZ$4,$O113/1000),SUM($O113,BZ$4/1000)),3),CMB[[Cmb_ID]:[Cmb_ID]],0),SUM(N(BZ$1),N($R113),1)),CHOOSE(AC[[M]:[M]],1,1,0,AC[[AB]:[AB]])),PRODUCT(INDEX(CMB[[BD_0O]:[BD_2O]],MATCH(ROUND(MIN(SUM(BZ$4,$O113/1000),SUM($O113,BZ$4/1000)),3),CMB[[Cmb_ID]:[Cmb_ID]],0),SUM(N(BZ$1),N($R113),1)),CHOOSE(AC[[M]:[M]],1,0,1,AC[[DB]:[DB]])),PRODUCT(SUM(ROUND(AVERAGE(VALUE(BZ$3),VALUE($P113)),0),CHOOSE(IF(OR(BZ$1,$R113),4,INDEX(CMB[[Res_Rare]:[Res_Rare]],MATCH(ROUND(MIN(SUM(BZ$4,$O113/1000),SUM($O113,BZ$4/1000)),3),CMB[[Cmb_ID]:[Cmb_ID]],0))),-1,-1,0,0)),IF(OR(BZ$1,$R113),4,INDEX(CMB[[Cmb_Rare]:[Cmb_Rare]],MATCH(ROUND(MIN(SUM(BZ$4,$O113/1000),SUM($O113,BZ$4/1000)),3),CMB[[Cmb_ID]:[Cmb_ID]],0))),CHOOSE(AC[[M]:[M]],2,1,1,SUM(AC[[AB]:[DB]])))),""))</f>
        <v/>
      </c>
      <c r="CA113" t="str">
        <f>IF(OR(CA$5="",$S113=""),"",IFERROR(SUM(PRODUCT(INDEX(CMB[[BA_0O]:[BA_2O]],MATCH(ROUND(MIN(SUM(CA$4,$O113/1000),SUM($O113,CA$4/1000)),3),CMB[[Cmb_ID]:[Cmb_ID]],0),SUM(N(CA$1),N($R113),1)),CHOOSE(AC[[M]:[M]],1,1,0,AC[[AB]:[AB]])),PRODUCT(INDEX(CMB[[BD_0O]:[BD_2O]],MATCH(ROUND(MIN(SUM(CA$4,$O113/1000),SUM($O113,CA$4/1000)),3),CMB[[Cmb_ID]:[Cmb_ID]],0),SUM(N(CA$1),N($R113),1)),CHOOSE(AC[[M]:[M]],1,0,1,AC[[DB]:[DB]])),PRODUCT(SUM(ROUND(AVERAGE(VALUE(CA$3),VALUE($P113)),0),CHOOSE(IF(OR(CA$1,$R113),4,INDEX(CMB[[Res_Rare]:[Res_Rare]],MATCH(ROUND(MIN(SUM(CA$4,$O113/1000),SUM($O113,CA$4/1000)),3),CMB[[Cmb_ID]:[Cmb_ID]],0))),-1,-1,0,0)),IF(OR(CA$1,$R113),4,INDEX(CMB[[Cmb_Rare]:[Cmb_Rare]],MATCH(ROUND(MIN(SUM(CA$4,$O113/1000),SUM($O113,CA$4/1000)),3),CMB[[Cmb_ID]:[Cmb_ID]],0))),CHOOSE(AC[[M]:[M]],2,1,1,SUM(AC[[AB]:[DB]])))),""))</f>
        <v/>
      </c>
      <c r="CB113" t="str">
        <f>IF(OR(CB$5="",$S113=""),"",IFERROR(SUM(PRODUCT(INDEX(CMB[[BA_0O]:[BA_2O]],MATCH(ROUND(MIN(SUM(CB$4,$O113/1000),SUM($O113,CB$4/1000)),3),CMB[[Cmb_ID]:[Cmb_ID]],0),SUM(N(CB$1),N($R113),1)),CHOOSE(AC[[M]:[M]],1,1,0,AC[[AB]:[AB]])),PRODUCT(INDEX(CMB[[BD_0O]:[BD_2O]],MATCH(ROUND(MIN(SUM(CB$4,$O113/1000),SUM($O113,CB$4/1000)),3),CMB[[Cmb_ID]:[Cmb_ID]],0),SUM(N(CB$1),N($R113),1)),CHOOSE(AC[[M]:[M]],1,0,1,AC[[DB]:[DB]])),PRODUCT(SUM(ROUND(AVERAGE(VALUE(CB$3),VALUE($P113)),0),CHOOSE(IF(OR(CB$1,$R113),4,INDEX(CMB[[Res_Rare]:[Res_Rare]],MATCH(ROUND(MIN(SUM(CB$4,$O113/1000),SUM($O113,CB$4/1000)),3),CMB[[Cmb_ID]:[Cmb_ID]],0))),-1,-1,0,0)),IF(OR(CB$1,$R113),4,INDEX(CMB[[Cmb_Rare]:[Cmb_Rare]],MATCH(ROUND(MIN(SUM(CB$4,$O113/1000),SUM($O113,CB$4/1000)),3),CMB[[Cmb_ID]:[Cmb_ID]],0))),CHOOSE(AC[[M]:[M]],2,1,1,SUM(AC[[AB]:[DB]])))),""))</f>
        <v/>
      </c>
      <c r="CC113" t="str">
        <f>IF(OR(CC$5="",$S113=""),"",IFERROR(SUM(PRODUCT(INDEX(CMB[[BA_0O]:[BA_2O]],MATCH(ROUND(MIN(SUM(CC$4,$O113/1000),SUM($O113,CC$4/1000)),3),CMB[[Cmb_ID]:[Cmb_ID]],0),SUM(N(CC$1),N($R113),1)),CHOOSE(AC[[M]:[M]],1,1,0,AC[[AB]:[AB]])),PRODUCT(INDEX(CMB[[BD_0O]:[BD_2O]],MATCH(ROUND(MIN(SUM(CC$4,$O113/1000),SUM($O113,CC$4/1000)),3),CMB[[Cmb_ID]:[Cmb_ID]],0),SUM(N(CC$1),N($R113),1)),CHOOSE(AC[[M]:[M]],1,0,1,AC[[DB]:[DB]])),PRODUCT(SUM(ROUND(AVERAGE(VALUE(CC$3),VALUE($P113)),0),CHOOSE(IF(OR(CC$1,$R113),4,INDEX(CMB[[Res_Rare]:[Res_Rare]],MATCH(ROUND(MIN(SUM(CC$4,$O113/1000),SUM($O113,CC$4/1000)),3),CMB[[Cmb_ID]:[Cmb_ID]],0))),-1,-1,0,0)),IF(OR(CC$1,$R113),4,INDEX(CMB[[Cmb_Rare]:[Cmb_Rare]],MATCH(ROUND(MIN(SUM(CC$4,$O113/1000),SUM($O113,CC$4/1000)),3),CMB[[Cmb_ID]:[Cmb_ID]],0))),CHOOSE(AC[[M]:[M]],2,1,1,SUM(AC[[AB]:[DB]])))),""))</f>
        <v/>
      </c>
      <c r="CD113" t="str">
        <f>IF(OR(CD$5="",$S113=""),"",IFERROR(SUM(PRODUCT(INDEX(CMB[[BA_0O]:[BA_2O]],MATCH(ROUND(MIN(SUM(CD$4,$O113/1000),SUM($O113,CD$4/1000)),3),CMB[[Cmb_ID]:[Cmb_ID]],0),SUM(N(CD$1),N($R113),1)),CHOOSE(AC[[M]:[M]],1,1,0,AC[[AB]:[AB]])),PRODUCT(INDEX(CMB[[BD_0O]:[BD_2O]],MATCH(ROUND(MIN(SUM(CD$4,$O113/1000),SUM($O113,CD$4/1000)),3),CMB[[Cmb_ID]:[Cmb_ID]],0),SUM(N(CD$1),N($R113),1)),CHOOSE(AC[[M]:[M]],1,0,1,AC[[DB]:[DB]])),PRODUCT(SUM(ROUND(AVERAGE(VALUE(CD$3),VALUE($P113)),0),CHOOSE(IF(OR(CD$1,$R113),4,INDEX(CMB[[Res_Rare]:[Res_Rare]],MATCH(ROUND(MIN(SUM(CD$4,$O113/1000),SUM($O113,CD$4/1000)),3),CMB[[Cmb_ID]:[Cmb_ID]],0))),-1,-1,0,0)),IF(OR(CD$1,$R113),4,INDEX(CMB[[Cmb_Rare]:[Cmb_Rare]],MATCH(ROUND(MIN(SUM(CD$4,$O113/1000),SUM($O113,CD$4/1000)),3),CMB[[Cmb_ID]:[Cmb_ID]],0))),CHOOSE(AC[[M]:[M]],2,1,1,SUM(AC[[AB]:[DB]])))),""))</f>
        <v/>
      </c>
      <c r="CE113" t="str">
        <f>IF(OR(CE$5="",$S113=""),"",IFERROR(SUM(PRODUCT(INDEX(CMB[[BA_0O]:[BA_2O]],MATCH(ROUND(MIN(SUM(CE$4,$O113/1000),SUM($O113,CE$4/1000)),3),CMB[[Cmb_ID]:[Cmb_ID]],0),SUM(N(CE$1),N($R113),1)),CHOOSE(AC[[M]:[M]],1,1,0,AC[[AB]:[AB]])),PRODUCT(INDEX(CMB[[BD_0O]:[BD_2O]],MATCH(ROUND(MIN(SUM(CE$4,$O113/1000),SUM($O113,CE$4/1000)),3),CMB[[Cmb_ID]:[Cmb_ID]],0),SUM(N(CE$1),N($R113),1)),CHOOSE(AC[[M]:[M]],1,0,1,AC[[DB]:[DB]])),PRODUCT(SUM(ROUND(AVERAGE(VALUE(CE$3),VALUE($P113)),0),CHOOSE(IF(OR(CE$1,$R113),4,INDEX(CMB[[Res_Rare]:[Res_Rare]],MATCH(ROUND(MIN(SUM(CE$4,$O113/1000),SUM($O113,CE$4/1000)),3),CMB[[Cmb_ID]:[Cmb_ID]],0))),-1,-1,0,0)),IF(OR(CE$1,$R113),4,INDEX(CMB[[Cmb_Rare]:[Cmb_Rare]],MATCH(ROUND(MIN(SUM(CE$4,$O113/1000),SUM($O113,CE$4/1000)),3),CMB[[Cmb_ID]:[Cmb_ID]],0))),CHOOSE(AC[[M]:[M]],2,1,1,SUM(AC[[AB]:[DB]])))),""))</f>
        <v/>
      </c>
      <c r="CF113" t="str">
        <f>IF(OR(CF$5="",$S113=""),"",IFERROR(SUM(PRODUCT(INDEX(CMB[[BA_0O]:[BA_2O]],MATCH(ROUND(MIN(SUM(CF$4,$O113/1000),SUM($O113,CF$4/1000)),3),CMB[[Cmb_ID]:[Cmb_ID]],0),SUM(N(CF$1),N($R113),1)),CHOOSE(AC[[M]:[M]],1,1,0,AC[[AB]:[AB]])),PRODUCT(INDEX(CMB[[BD_0O]:[BD_2O]],MATCH(ROUND(MIN(SUM(CF$4,$O113/1000),SUM($O113,CF$4/1000)),3),CMB[[Cmb_ID]:[Cmb_ID]],0),SUM(N(CF$1),N($R113),1)),CHOOSE(AC[[M]:[M]],1,0,1,AC[[DB]:[DB]])),PRODUCT(SUM(ROUND(AVERAGE(VALUE(CF$3),VALUE($P113)),0),CHOOSE(IF(OR(CF$1,$R113),4,INDEX(CMB[[Res_Rare]:[Res_Rare]],MATCH(ROUND(MIN(SUM(CF$4,$O113/1000),SUM($O113,CF$4/1000)),3),CMB[[Cmb_ID]:[Cmb_ID]],0))),-1,-1,0,0)),IF(OR(CF$1,$R113),4,INDEX(CMB[[Cmb_Rare]:[Cmb_Rare]],MATCH(ROUND(MIN(SUM(CF$4,$O113/1000),SUM($O113,CF$4/1000)),3),CMB[[Cmb_ID]:[Cmb_ID]],0))),CHOOSE(AC[[M]:[M]],2,1,1,SUM(AC[[AB]:[DB]])))),""))</f>
        <v/>
      </c>
      <c r="CG113" t="str">
        <f>IF(OR(CG$5="",$S113=""),"",IFERROR(SUM(PRODUCT(INDEX(CMB[[BA_0O]:[BA_2O]],MATCH(ROUND(MIN(SUM(CG$4,$O113/1000),SUM($O113,CG$4/1000)),3),CMB[[Cmb_ID]:[Cmb_ID]],0),SUM(N(CG$1),N($R113),1)),CHOOSE(AC[[M]:[M]],1,1,0,AC[[AB]:[AB]])),PRODUCT(INDEX(CMB[[BD_0O]:[BD_2O]],MATCH(ROUND(MIN(SUM(CG$4,$O113/1000),SUM($O113,CG$4/1000)),3),CMB[[Cmb_ID]:[Cmb_ID]],0),SUM(N(CG$1),N($R113),1)),CHOOSE(AC[[M]:[M]],1,0,1,AC[[DB]:[DB]])),PRODUCT(SUM(ROUND(AVERAGE(VALUE(CG$3),VALUE($P113)),0),CHOOSE(IF(OR(CG$1,$R113),4,INDEX(CMB[[Res_Rare]:[Res_Rare]],MATCH(ROUND(MIN(SUM(CG$4,$O113/1000),SUM($O113,CG$4/1000)),3),CMB[[Cmb_ID]:[Cmb_ID]],0))),-1,-1,0,0)),IF(OR(CG$1,$R113),4,INDEX(CMB[[Cmb_Rare]:[Cmb_Rare]],MATCH(ROUND(MIN(SUM(CG$4,$O113/1000),SUM($O113,CG$4/1000)),3),CMB[[Cmb_ID]:[Cmb_ID]],0))),CHOOSE(AC[[M]:[M]],2,1,1,SUM(AC[[AB]:[DB]])))),""))</f>
        <v/>
      </c>
      <c r="CH113" t="str">
        <f>IF(OR(CH$5="",$S113=""),"",IFERROR(SUM(PRODUCT(INDEX(CMB[[BA_0O]:[BA_2O]],MATCH(ROUND(MIN(SUM(CH$4,$O113/1000),SUM($O113,CH$4/1000)),3),CMB[[Cmb_ID]:[Cmb_ID]],0),SUM(N(CH$1),N($R113),1)),CHOOSE(AC[[M]:[M]],1,1,0,AC[[AB]:[AB]])),PRODUCT(INDEX(CMB[[BD_0O]:[BD_2O]],MATCH(ROUND(MIN(SUM(CH$4,$O113/1000),SUM($O113,CH$4/1000)),3),CMB[[Cmb_ID]:[Cmb_ID]],0),SUM(N(CH$1),N($R113),1)),CHOOSE(AC[[M]:[M]],1,0,1,AC[[DB]:[DB]])),PRODUCT(SUM(ROUND(AVERAGE(VALUE(CH$3),VALUE($P113)),0),CHOOSE(IF(OR(CH$1,$R113),4,INDEX(CMB[[Res_Rare]:[Res_Rare]],MATCH(ROUND(MIN(SUM(CH$4,$O113/1000),SUM($O113,CH$4/1000)),3),CMB[[Cmb_ID]:[Cmb_ID]],0))),-1,-1,0,0)),IF(OR(CH$1,$R113),4,INDEX(CMB[[Cmb_Rare]:[Cmb_Rare]],MATCH(ROUND(MIN(SUM(CH$4,$O113/1000),SUM($O113,CH$4/1000)),3),CMB[[Cmb_ID]:[Cmb_ID]],0))),CHOOSE(AC[[M]:[M]],2,1,1,SUM(AC[[AB]:[DB]])))),""))</f>
        <v/>
      </c>
      <c r="CI113" t="str">
        <f>IF(OR(CI$5="",$S113=""),"",IFERROR(SUM(PRODUCT(INDEX(CMB[[BA_0O]:[BA_2O]],MATCH(ROUND(MIN(SUM(CI$4,$O113/1000),SUM($O113,CI$4/1000)),3),CMB[[Cmb_ID]:[Cmb_ID]],0),SUM(N(CI$1),N($R113),1)),CHOOSE(AC[[M]:[M]],1,1,0,AC[[AB]:[AB]])),PRODUCT(INDEX(CMB[[BD_0O]:[BD_2O]],MATCH(ROUND(MIN(SUM(CI$4,$O113/1000),SUM($O113,CI$4/1000)),3),CMB[[Cmb_ID]:[Cmb_ID]],0),SUM(N(CI$1),N($R113),1)),CHOOSE(AC[[M]:[M]],1,0,1,AC[[DB]:[DB]])),PRODUCT(SUM(ROUND(AVERAGE(VALUE(CI$3),VALUE($P113)),0),CHOOSE(IF(OR(CI$1,$R113),4,INDEX(CMB[[Res_Rare]:[Res_Rare]],MATCH(ROUND(MIN(SUM(CI$4,$O113/1000),SUM($O113,CI$4/1000)),3),CMB[[Cmb_ID]:[Cmb_ID]],0))),-1,-1,0,0)),IF(OR(CI$1,$R113),4,INDEX(CMB[[Cmb_Rare]:[Cmb_Rare]],MATCH(ROUND(MIN(SUM(CI$4,$O113/1000),SUM($O113,CI$4/1000)),3),CMB[[Cmb_ID]:[Cmb_ID]],0))),CHOOSE(AC[[M]:[M]],2,1,1,SUM(AC[[AB]:[DB]])))),""))</f>
        <v/>
      </c>
      <c r="CJ113" t="str">
        <f>IF(OR(CJ$5="",$S113=""),"",IFERROR(SUM(PRODUCT(INDEX(CMB[[BA_0O]:[BA_2O]],MATCH(ROUND(MIN(SUM(CJ$4,$O113/1000),SUM($O113,CJ$4/1000)),3),CMB[[Cmb_ID]:[Cmb_ID]],0),SUM(N(CJ$1),N($R113),1)),CHOOSE(AC[[M]:[M]],1,1,0,AC[[AB]:[AB]])),PRODUCT(INDEX(CMB[[BD_0O]:[BD_2O]],MATCH(ROUND(MIN(SUM(CJ$4,$O113/1000),SUM($O113,CJ$4/1000)),3),CMB[[Cmb_ID]:[Cmb_ID]],0),SUM(N(CJ$1),N($R113),1)),CHOOSE(AC[[M]:[M]],1,0,1,AC[[DB]:[DB]])),PRODUCT(SUM(ROUND(AVERAGE(VALUE(CJ$3),VALUE($P113)),0),CHOOSE(IF(OR(CJ$1,$R113),4,INDEX(CMB[[Res_Rare]:[Res_Rare]],MATCH(ROUND(MIN(SUM(CJ$4,$O113/1000),SUM($O113,CJ$4/1000)),3),CMB[[Cmb_ID]:[Cmb_ID]],0))),-1,-1,0,0)),IF(OR(CJ$1,$R113),4,INDEX(CMB[[Cmb_Rare]:[Cmb_Rare]],MATCH(ROUND(MIN(SUM(CJ$4,$O113/1000),SUM($O113,CJ$4/1000)),3),CMB[[Cmb_ID]:[Cmb_ID]],0))),CHOOSE(AC[[M]:[M]],2,1,1,SUM(AC[[AB]:[DB]])))),""))</f>
        <v/>
      </c>
      <c r="CK113" t="str">
        <f>IF(OR(CK$5="",$S113=""),"",IFERROR(SUM(PRODUCT(INDEX(CMB[[BA_0O]:[BA_2O]],MATCH(ROUND(MIN(SUM(CK$4,$O113/1000),SUM($O113,CK$4/1000)),3),CMB[[Cmb_ID]:[Cmb_ID]],0),SUM(N(CK$1),N($R113),1)),CHOOSE(AC[[M]:[M]],1,1,0,AC[[AB]:[AB]])),PRODUCT(INDEX(CMB[[BD_0O]:[BD_2O]],MATCH(ROUND(MIN(SUM(CK$4,$O113/1000),SUM($O113,CK$4/1000)),3),CMB[[Cmb_ID]:[Cmb_ID]],0),SUM(N(CK$1),N($R113),1)),CHOOSE(AC[[M]:[M]],1,0,1,AC[[DB]:[DB]])),PRODUCT(SUM(ROUND(AVERAGE(VALUE(CK$3),VALUE($P113)),0),CHOOSE(IF(OR(CK$1,$R113),4,INDEX(CMB[[Res_Rare]:[Res_Rare]],MATCH(ROUND(MIN(SUM(CK$4,$O113/1000),SUM($O113,CK$4/1000)),3),CMB[[Cmb_ID]:[Cmb_ID]],0))),-1,-1,0,0)),IF(OR(CK$1,$R113),4,INDEX(CMB[[Cmb_Rare]:[Cmb_Rare]],MATCH(ROUND(MIN(SUM(CK$4,$O113/1000),SUM($O113,CK$4/1000)),3),CMB[[Cmb_ID]:[Cmb_ID]],0))),CHOOSE(AC[[M]:[M]],2,1,1,SUM(AC[[AB]:[DB]])))),""))</f>
        <v/>
      </c>
      <c r="CL113" t="str">
        <f>IF(OR(CL$5="",$S113=""),"",IFERROR(SUM(PRODUCT(INDEX(CMB[[BA_0O]:[BA_2O]],MATCH(ROUND(MIN(SUM(CL$4,$O113/1000),SUM($O113,CL$4/1000)),3),CMB[[Cmb_ID]:[Cmb_ID]],0),SUM(N(CL$1),N($R113),1)),CHOOSE(AC[[M]:[M]],1,1,0,AC[[AB]:[AB]])),PRODUCT(INDEX(CMB[[BD_0O]:[BD_2O]],MATCH(ROUND(MIN(SUM(CL$4,$O113/1000),SUM($O113,CL$4/1000)),3),CMB[[Cmb_ID]:[Cmb_ID]],0),SUM(N(CL$1),N($R113),1)),CHOOSE(AC[[M]:[M]],1,0,1,AC[[DB]:[DB]])),PRODUCT(SUM(ROUND(AVERAGE(VALUE(CL$3),VALUE($P113)),0),CHOOSE(IF(OR(CL$1,$R113),4,INDEX(CMB[[Res_Rare]:[Res_Rare]],MATCH(ROUND(MIN(SUM(CL$4,$O113/1000),SUM($O113,CL$4/1000)),3),CMB[[Cmb_ID]:[Cmb_ID]],0))),-1,-1,0,0)),IF(OR(CL$1,$R113),4,INDEX(CMB[[Cmb_Rare]:[Cmb_Rare]],MATCH(ROUND(MIN(SUM(CL$4,$O113/1000),SUM($O113,CL$4/1000)),3),CMB[[Cmb_ID]:[Cmb_ID]],0))),CHOOSE(AC[[M]:[M]],2,1,1,SUM(AC[[AB]:[DB]])))),""))</f>
        <v/>
      </c>
      <c r="CM113" t="str">
        <f>IF(OR(CM$5="",$S113=""),"",IFERROR(SUM(PRODUCT(INDEX(CMB[[BA_0O]:[BA_2O]],MATCH(ROUND(MIN(SUM(CM$4,$O113/1000),SUM($O113,CM$4/1000)),3),CMB[[Cmb_ID]:[Cmb_ID]],0),SUM(N(CM$1),N($R113),1)),CHOOSE(AC[[M]:[M]],1,1,0,AC[[AB]:[AB]])),PRODUCT(INDEX(CMB[[BD_0O]:[BD_2O]],MATCH(ROUND(MIN(SUM(CM$4,$O113/1000),SUM($O113,CM$4/1000)),3),CMB[[Cmb_ID]:[Cmb_ID]],0),SUM(N(CM$1),N($R113),1)),CHOOSE(AC[[M]:[M]],1,0,1,AC[[DB]:[DB]])),PRODUCT(SUM(ROUND(AVERAGE(VALUE(CM$3),VALUE($P113)),0),CHOOSE(IF(OR(CM$1,$R113),4,INDEX(CMB[[Res_Rare]:[Res_Rare]],MATCH(ROUND(MIN(SUM(CM$4,$O113/1000),SUM($O113,CM$4/1000)),3),CMB[[Cmb_ID]:[Cmb_ID]],0))),-1,-1,0,0)),IF(OR(CM$1,$R113),4,INDEX(CMB[[Cmb_Rare]:[Cmb_Rare]],MATCH(ROUND(MIN(SUM(CM$4,$O113/1000),SUM($O113,CM$4/1000)),3),CMB[[Cmb_ID]:[Cmb_ID]],0))),CHOOSE(AC[[M]:[M]],2,1,1,SUM(AC[[AB]:[DB]])))),""))</f>
        <v/>
      </c>
      <c r="CN113" t="str">
        <f>IF(OR(CN$5="",$S113=""),"",IFERROR(SUM(PRODUCT(INDEX(CMB[[BA_0O]:[BA_2O]],MATCH(ROUND(MIN(SUM(CN$4,$O113/1000),SUM($O113,CN$4/1000)),3),CMB[[Cmb_ID]:[Cmb_ID]],0),SUM(N(CN$1),N($R113),1)),CHOOSE(AC[[M]:[M]],1,1,0,AC[[AB]:[AB]])),PRODUCT(INDEX(CMB[[BD_0O]:[BD_2O]],MATCH(ROUND(MIN(SUM(CN$4,$O113/1000),SUM($O113,CN$4/1000)),3),CMB[[Cmb_ID]:[Cmb_ID]],0),SUM(N(CN$1),N($R113),1)),CHOOSE(AC[[M]:[M]],1,0,1,AC[[DB]:[DB]])),PRODUCT(SUM(ROUND(AVERAGE(VALUE(CN$3),VALUE($P113)),0),CHOOSE(IF(OR(CN$1,$R113),4,INDEX(CMB[[Res_Rare]:[Res_Rare]],MATCH(ROUND(MIN(SUM(CN$4,$O113/1000),SUM($O113,CN$4/1000)),3),CMB[[Cmb_ID]:[Cmb_ID]],0))),-1,-1,0,0)),IF(OR(CN$1,$R113),4,INDEX(CMB[[Cmb_Rare]:[Cmb_Rare]],MATCH(ROUND(MIN(SUM(CN$4,$O113/1000),SUM($O113,CN$4/1000)),3),CMB[[Cmb_ID]:[Cmb_ID]],0))),CHOOSE(AC[[M]:[M]],2,1,1,SUM(AC[[AB]:[DB]])))),""))</f>
        <v/>
      </c>
      <c r="CO113" t="str">
        <f>IF(OR(CO$5="",$S113=""),"",IFERROR(SUM(PRODUCT(INDEX(CMB[[BA_0O]:[BA_2O]],MATCH(ROUND(MIN(SUM(CO$4,$O113/1000),SUM($O113,CO$4/1000)),3),CMB[[Cmb_ID]:[Cmb_ID]],0),SUM(N(CO$1),N($R113),1)),CHOOSE(AC[[M]:[M]],1,1,0,AC[[AB]:[AB]])),PRODUCT(INDEX(CMB[[BD_0O]:[BD_2O]],MATCH(ROUND(MIN(SUM(CO$4,$O113/1000),SUM($O113,CO$4/1000)),3),CMB[[Cmb_ID]:[Cmb_ID]],0),SUM(N(CO$1),N($R113),1)),CHOOSE(AC[[M]:[M]],1,0,1,AC[[DB]:[DB]])),PRODUCT(SUM(ROUND(AVERAGE(VALUE(CO$3),VALUE($P113)),0),CHOOSE(IF(OR(CO$1,$R113),4,INDEX(CMB[[Res_Rare]:[Res_Rare]],MATCH(ROUND(MIN(SUM(CO$4,$O113/1000),SUM($O113,CO$4/1000)),3),CMB[[Cmb_ID]:[Cmb_ID]],0))),-1,-1,0,0)),IF(OR(CO$1,$R113),4,INDEX(CMB[[Cmb_Rare]:[Cmb_Rare]],MATCH(ROUND(MIN(SUM(CO$4,$O113/1000),SUM($O113,CO$4/1000)),3),CMB[[Cmb_ID]:[Cmb_ID]],0))),CHOOSE(AC[[M]:[M]],2,1,1,SUM(AC[[AB]:[DB]])))),""))</f>
        <v/>
      </c>
      <c r="CP113" t="str">
        <f>IF(OR(CP$5="",$S113=""),"",IFERROR(SUM(PRODUCT(INDEX(CMB[[BA_0O]:[BA_2O]],MATCH(ROUND(MIN(SUM(CP$4,$O113/1000),SUM($O113,CP$4/1000)),3),CMB[[Cmb_ID]:[Cmb_ID]],0),SUM(N(CP$1),N($R113),1)),CHOOSE(AC[[M]:[M]],1,1,0,AC[[AB]:[AB]])),PRODUCT(INDEX(CMB[[BD_0O]:[BD_2O]],MATCH(ROUND(MIN(SUM(CP$4,$O113/1000),SUM($O113,CP$4/1000)),3),CMB[[Cmb_ID]:[Cmb_ID]],0),SUM(N(CP$1),N($R113),1)),CHOOSE(AC[[M]:[M]],1,0,1,AC[[DB]:[DB]])),PRODUCT(SUM(ROUND(AVERAGE(VALUE(CP$3),VALUE($P113)),0),CHOOSE(IF(OR(CP$1,$R113),4,INDEX(CMB[[Res_Rare]:[Res_Rare]],MATCH(ROUND(MIN(SUM(CP$4,$O113/1000),SUM($O113,CP$4/1000)),3),CMB[[Cmb_ID]:[Cmb_ID]],0))),-1,-1,0,0)),IF(OR(CP$1,$R113),4,INDEX(CMB[[Cmb_Rare]:[Cmb_Rare]],MATCH(ROUND(MIN(SUM(CP$4,$O113/1000),SUM($O113,CP$4/1000)),3),CMB[[Cmb_ID]:[Cmb_ID]],0))),CHOOSE(AC[[M]:[M]],2,1,1,SUM(AC[[AB]:[DB]])))),""))</f>
        <v/>
      </c>
      <c r="CQ113" t="str">
        <f>IF(OR(CQ$5="",$S113=""),"",IFERROR(SUM(PRODUCT(INDEX(CMB[[BA_0O]:[BA_2O]],MATCH(ROUND(MIN(SUM(CQ$4,$O113/1000),SUM($O113,CQ$4/1000)),3),CMB[[Cmb_ID]:[Cmb_ID]],0),SUM(N(CQ$1),N($R113),1)),CHOOSE(AC[[M]:[M]],1,1,0,AC[[AB]:[AB]])),PRODUCT(INDEX(CMB[[BD_0O]:[BD_2O]],MATCH(ROUND(MIN(SUM(CQ$4,$O113/1000),SUM($O113,CQ$4/1000)),3),CMB[[Cmb_ID]:[Cmb_ID]],0),SUM(N(CQ$1),N($R113),1)),CHOOSE(AC[[M]:[M]],1,0,1,AC[[DB]:[DB]])),PRODUCT(SUM(ROUND(AVERAGE(VALUE(CQ$3),VALUE($P113)),0),CHOOSE(IF(OR(CQ$1,$R113),4,INDEX(CMB[[Res_Rare]:[Res_Rare]],MATCH(ROUND(MIN(SUM(CQ$4,$O113/1000),SUM($O113,CQ$4/1000)),3),CMB[[Cmb_ID]:[Cmb_ID]],0))),-1,-1,0,0)),IF(OR(CQ$1,$R113),4,INDEX(CMB[[Cmb_Rare]:[Cmb_Rare]],MATCH(ROUND(MIN(SUM(CQ$4,$O113/1000),SUM($O113,CQ$4/1000)),3),CMB[[Cmb_ID]:[Cmb_ID]],0))),CHOOSE(AC[[M]:[M]],2,1,1,SUM(AC[[AB]:[DB]])))),""))</f>
        <v/>
      </c>
      <c r="CR113" t="str">
        <f>IF(OR(CR$5="",$S113=""),"",IFERROR(SUM(PRODUCT(INDEX(CMB[[BA_0O]:[BA_2O]],MATCH(ROUND(MIN(SUM(CR$4,$O113/1000),SUM($O113,CR$4/1000)),3),CMB[[Cmb_ID]:[Cmb_ID]],0),SUM(N(CR$1),N($R113),1)),CHOOSE(AC[[M]:[M]],1,1,0,AC[[AB]:[AB]])),PRODUCT(INDEX(CMB[[BD_0O]:[BD_2O]],MATCH(ROUND(MIN(SUM(CR$4,$O113/1000),SUM($O113,CR$4/1000)),3),CMB[[Cmb_ID]:[Cmb_ID]],0),SUM(N(CR$1),N($R113),1)),CHOOSE(AC[[M]:[M]],1,0,1,AC[[DB]:[DB]])),PRODUCT(SUM(ROUND(AVERAGE(VALUE(CR$3),VALUE($P113)),0),CHOOSE(IF(OR(CR$1,$R113),4,INDEX(CMB[[Res_Rare]:[Res_Rare]],MATCH(ROUND(MIN(SUM(CR$4,$O113/1000),SUM($O113,CR$4/1000)),3),CMB[[Cmb_ID]:[Cmb_ID]],0))),-1,-1,0,0)),IF(OR(CR$1,$R113),4,INDEX(CMB[[Cmb_Rare]:[Cmb_Rare]],MATCH(ROUND(MIN(SUM(CR$4,$O113/1000),SUM($O113,CR$4/1000)),3),CMB[[Cmb_ID]:[Cmb_ID]],0))),CHOOSE(AC[[M]:[M]],2,1,1,SUM(AC[[AB]:[DB]])))),""))</f>
        <v/>
      </c>
      <c r="CS113" t="str">
        <f>IF(OR(CS$5="",$S113=""),"",IFERROR(SUM(PRODUCT(INDEX(CMB[[BA_0O]:[BA_2O]],MATCH(ROUND(MIN(SUM(CS$4,$O113/1000),SUM($O113,CS$4/1000)),3),CMB[[Cmb_ID]:[Cmb_ID]],0),SUM(N(CS$1),N($R113),1)),CHOOSE(AC[[M]:[M]],1,1,0,AC[[AB]:[AB]])),PRODUCT(INDEX(CMB[[BD_0O]:[BD_2O]],MATCH(ROUND(MIN(SUM(CS$4,$O113/1000),SUM($O113,CS$4/1000)),3),CMB[[Cmb_ID]:[Cmb_ID]],0),SUM(N(CS$1),N($R113),1)),CHOOSE(AC[[M]:[M]],1,0,1,AC[[DB]:[DB]])),PRODUCT(SUM(ROUND(AVERAGE(VALUE(CS$3),VALUE($P113)),0),CHOOSE(IF(OR(CS$1,$R113),4,INDEX(CMB[[Res_Rare]:[Res_Rare]],MATCH(ROUND(MIN(SUM(CS$4,$O113/1000),SUM($O113,CS$4/1000)),3),CMB[[Cmb_ID]:[Cmb_ID]],0))),-1,-1,0,0)),IF(OR(CS$1,$R113),4,INDEX(CMB[[Cmb_Rare]:[Cmb_Rare]],MATCH(ROUND(MIN(SUM(CS$4,$O113/1000),SUM($O113,CS$4/1000)),3),CMB[[Cmb_ID]:[Cmb_ID]],0))),CHOOSE(AC[[M]:[M]],2,1,1,SUM(AC[[AB]:[DB]])))),""))</f>
        <v/>
      </c>
      <c r="CT113" t="str">
        <f>IF(OR(CT$5="",$S113=""),"",IFERROR(SUM(PRODUCT(INDEX(CMB[[BA_0O]:[BA_2O]],MATCH(ROUND(MIN(SUM(CT$4,$O113/1000),SUM($O113,CT$4/1000)),3),CMB[[Cmb_ID]:[Cmb_ID]],0),SUM(N(CT$1),N($R113),1)),CHOOSE(AC[[M]:[M]],1,1,0,AC[[AB]:[AB]])),PRODUCT(INDEX(CMB[[BD_0O]:[BD_2O]],MATCH(ROUND(MIN(SUM(CT$4,$O113/1000),SUM($O113,CT$4/1000)),3),CMB[[Cmb_ID]:[Cmb_ID]],0),SUM(N(CT$1),N($R113),1)),CHOOSE(AC[[M]:[M]],1,0,1,AC[[DB]:[DB]])),PRODUCT(SUM(ROUND(AVERAGE(VALUE(CT$3),VALUE($P113)),0),CHOOSE(IF(OR(CT$1,$R113),4,INDEX(CMB[[Res_Rare]:[Res_Rare]],MATCH(ROUND(MIN(SUM(CT$4,$O113/1000),SUM($O113,CT$4/1000)),3),CMB[[Cmb_ID]:[Cmb_ID]],0))),-1,-1,0,0)),IF(OR(CT$1,$R113),4,INDEX(CMB[[Cmb_Rare]:[Cmb_Rare]],MATCH(ROUND(MIN(SUM(CT$4,$O113/1000),SUM($O113,CT$4/1000)),3),CMB[[Cmb_ID]:[Cmb_ID]],0))),CHOOSE(AC[[M]:[M]],2,1,1,SUM(AC[[AB]:[DB]])))),""))</f>
        <v/>
      </c>
      <c r="CU113" t="str">
        <f>IF(OR(CU$5="",$S113=""),"",IFERROR(SUM(PRODUCT(INDEX(CMB[[BA_0O]:[BA_2O]],MATCH(ROUND(MIN(SUM(CU$4,$O113/1000),SUM($O113,CU$4/1000)),3),CMB[[Cmb_ID]:[Cmb_ID]],0),SUM(N(CU$1),N($R113),1)),CHOOSE(AC[[M]:[M]],1,1,0,AC[[AB]:[AB]])),PRODUCT(INDEX(CMB[[BD_0O]:[BD_2O]],MATCH(ROUND(MIN(SUM(CU$4,$O113/1000),SUM($O113,CU$4/1000)),3),CMB[[Cmb_ID]:[Cmb_ID]],0),SUM(N(CU$1),N($R113),1)),CHOOSE(AC[[M]:[M]],1,0,1,AC[[DB]:[DB]])),PRODUCT(SUM(ROUND(AVERAGE(VALUE(CU$3),VALUE($P113)),0),CHOOSE(IF(OR(CU$1,$R113),4,INDEX(CMB[[Res_Rare]:[Res_Rare]],MATCH(ROUND(MIN(SUM(CU$4,$O113/1000),SUM($O113,CU$4/1000)),3),CMB[[Cmb_ID]:[Cmb_ID]],0))),-1,-1,0,0)),IF(OR(CU$1,$R113),4,INDEX(CMB[[Cmb_Rare]:[Cmb_Rare]],MATCH(ROUND(MIN(SUM(CU$4,$O113/1000),SUM($O113,CU$4/1000)),3),CMB[[Cmb_ID]:[Cmb_ID]],0))),CHOOSE(AC[[M]:[M]],2,1,1,SUM(AC[[AB]:[DB]])))),""))</f>
        <v/>
      </c>
      <c r="CV113" t="str">
        <f>IF(OR(CV$5="",$S113=""),"",IFERROR(SUM(PRODUCT(INDEX(CMB[[BA_0O]:[BA_2O]],MATCH(ROUND(MIN(SUM(CV$4,$O113/1000),SUM($O113,CV$4/1000)),3),CMB[[Cmb_ID]:[Cmb_ID]],0),SUM(N(CV$1),N($R113),1)),CHOOSE(AC[[M]:[M]],1,1,0,AC[[AB]:[AB]])),PRODUCT(INDEX(CMB[[BD_0O]:[BD_2O]],MATCH(ROUND(MIN(SUM(CV$4,$O113/1000),SUM($O113,CV$4/1000)),3),CMB[[Cmb_ID]:[Cmb_ID]],0),SUM(N(CV$1),N($R113),1)),CHOOSE(AC[[M]:[M]],1,0,1,AC[[DB]:[DB]])),PRODUCT(SUM(ROUND(AVERAGE(VALUE(CV$3),VALUE($P113)),0),CHOOSE(IF(OR(CV$1,$R113),4,INDEX(CMB[[Res_Rare]:[Res_Rare]],MATCH(ROUND(MIN(SUM(CV$4,$O113/1000),SUM($O113,CV$4/1000)),3),CMB[[Cmb_ID]:[Cmb_ID]],0))),-1,-1,0,0)),IF(OR(CV$1,$R113),4,INDEX(CMB[[Cmb_Rare]:[Cmb_Rare]],MATCH(ROUND(MIN(SUM(CV$4,$O113/1000),SUM($O113,CV$4/1000)),3),CMB[[Cmb_ID]:[Cmb_ID]],0))),CHOOSE(AC[[M]:[M]],2,1,1,SUM(AC[[AB]:[DB]])))),""))</f>
        <v/>
      </c>
      <c r="CW113" t="str">
        <f>IF(OR(CW$5="",$S113=""),"",IFERROR(SUM(PRODUCT(INDEX(CMB[[BA_0O]:[BA_2O]],MATCH(ROUND(MIN(SUM(CW$4,$O113/1000),SUM($O113,CW$4/1000)),3),CMB[[Cmb_ID]:[Cmb_ID]],0),SUM(N(CW$1),N($R113),1)),CHOOSE(AC[[M]:[M]],1,1,0,AC[[AB]:[AB]])),PRODUCT(INDEX(CMB[[BD_0O]:[BD_2O]],MATCH(ROUND(MIN(SUM(CW$4,$O113/1000),SUM($O113,CW$4/1000)),3),CMB[[Cmb_ID]:[Cmb_ID]],0),SUM(N(CW$1),N($R113),1)),CHOOSE(AC[[M]:[M]],1,0,1,AC[[DB]:[DB]])),PRODUCT(SUM(ROUND(AVERAGE(VALUE(CW$3),VALUE($P113)),0),CHOOSE(IF(OR(CW$1,$R113),4,INDEX(CMB[[Res_Rare]:[Res_Rare]],MATCH(ROUND(MIN(SUM(CW$4,$O113/1000),SUM($O113,CW$4/1000)),3),CMB[[Cmb_ID]:[Cmb_ID]],0))),-1,-1,0,0)),IF(OR(CW$1,$R113),4,INDEX(CMB[[Cmb_Rare]:[Cmb_Rare]],MATCH(ROUND(MIN(SUM(CW$4,$O113/1000),SUM($O113,CW$4/1000)),3),CMB[[Cmb_ID]:[Cmb_ID]],0))),CHOOSE(AC[[M]:[M]],2,1,1,SUM(AC[[AB]:[DB]])))),""))</f>
        <v/>
      </c>
      <c r="CX113" t="str">
        <f>IF(OR(CX$5="",$S113=""),"",IFERROR(SUM(PRODUCT(INDEX(CMB[[BA_0O]:[BA_2O]],MATCH(ROUND(MIN(SUM(CX$4,$O113/1000),SUM($O113,CX$4/1000)),3),CMB[[Cmb_ID]:[Cmb_ID]],0),SUM(N(CX$1),N($R113),1)),CHOOSE(AC[[M]:[M]],1,1,0,AC[[AB]:[AB]])),PRODUCT(INDEX(CMB[[BD_0O]:[BD_2O]],MATCH(ROUND(MIN(SUM(CX$4,$O113/1000),SUM($O113,CX$4/1000)),3),CMB[[Cmb_ID]:[Cmb_ID]],0),SUM(N(CX$1),N($R113),1)),CHOOSE(AC[[M]:[M]],1,0,1,AC[[DB]:[DB]])),PRODUCT(SUM(ROUND(AVERAGE(VALUE(CX$3),VALUE($P113)),0),CHOOSE(IF(OR(CX$1,$R113),4,INDEX(CMB[[Res_Rare]:[Res_Rare]],MATCH(ROUND(MIN(SUM(CX$4,$O113/1000),SUM($O113,CX$4/1000)),3),CMB[[Cmb_ID]:[Cmb_ID]],0))),-1,-1,0,0)),IF(OR(CX$1,$R113),4,INDEX(CMB[[Cmb_Rare]:[Cmb_Rare]],MATCH(ROUND(MIN(SUM(CX$4,$O113/1000),SUM($O113,CX$4/1000)),3),CMB[[Cmb_ID]:[Cmb_ID]],0))),CHOOSE(AC[[M]:[M]],2,1,1,SUM(AC[[AB]:[DB]])))),""))</f>
        <v/>
      </c>
      <c r="CY113" t="str">
        <f>IF(OR(CY$5="",$S113=""),"",IFERROR(SUM(PRODUCT(INDEX(CMB[[BA_0O]:[BA_2O]],MATCH(ROUND(MIN(SUM(CY$4,$O113/1000),SUM($O113,CY$4/1000)),3),CMB[[Cmb_ID]:[Cmb_ID]],0),SUM(N(CY$1),N($R113),1)),CHOOSE(AC[[M]:[M]],1,1,0,AC[[AB]:[AB]])),PRODUCT(INDEX(CMB[[BD_0O]:[BD_2O]],MATCH(ROUND(MIN(SUM(CY$4,$O113/1000),SUM($O113,CY$4/1000)),3),CMB[[Cmb_ID]:[Cmb_ID]],0),SUM(N(CY$1),N($R113),1)),CHOOSE(AC[[M]:[M]],1,0,1,AC[[DB]:[DB]])),PRODUCT(SUM(ROUND(AVERAGE(VALUE(CY$3),VALUE($P113)),0),CHOOSE(IF(OR(CY$1,$R113),4,INDEX(CMB[[Res_Rare]:[Res_Rare]],MATCH(ROUND(MIN(SUM(CY$4,$O113/1000),SUM($O113,CY$4/1000)),3),CMB[[Cmb_ID]:[Cmb_ID]],0))),-1,-1,0,0)),IF(OR(CY$1,$R113),4,INDEX(CMB[[Cmb_Rare]:[Cmb_Rare]],MATCH(ROUND(MIN(SUM(CY$4,$O113/1000),SUM($O113,CY$4/1000)),3),CMB[[Cmb_ID]:[Cmb_ID]],0))),CHOOSE(AC[[M]:[M]],2,1,1,SUM(AC[[AB]:[DB]])))),""))</f>
        <v/>
      </c>
      <c r="CZ113" t="str">
        <f>IF(OR(CZ$5="",$S113=""),"",IFERROR(SUM(PRODUCT(INDEX(CMB[[BA_0O]:[BA_2O]],MATCH(ROUND(MIN(SUM(CZ$4,$O113/1000),SUM($O113,CZ$4/1000)),3),CMB[[Cmb_ID]:[Cmb_ID]],0),SUM(N(CZ$1),N($R113),1)),CHOOSE(AC[[M]:[M]],1,1,0,AC[[AB]:[AB]])),PRODUCT(INDEX(CMB[[BD_0O]:[BD_2O]],MATCH(ROUND(MIN(SUM(CZ$4,$O113/1000),SUM($O113,CZ$4/1000)),3),CMB[[Cmb_ID]:[Cmb_ID]],0),SUM(N(CZ$1),N($R113),1)),CHOOSE(AC[[M]:[M]],1,0,1,AC[[DB]:[DB]])),PRODUCT(SUM(ROUND(AVERAGE(VALUE(CZ$3),VALUE($P113)),0),CHOOSE(IF(OR(CZ$1,$R113),4,INDEX(CMB[[Res_Rare]:[Res_Rare]],MATCH(ROUND(MIN(SUM(CZ$4,$O113/1000),SUM($O113,CZ$4/1000)),3),CMB[[Cmb_ID]:[Cmb_ID]],0))),-1,-1,0,0)),IF(OR(CZ$1,$R113),4,INDEX(CMB[[Cmb_Rare]:[Cmb_Rare]],MATCH(ROUND(MIN(SUM(CZ$4,$O113/1000),SUM($O113,CZ$4/1000)),3),CMB[[Cmb_ID]:[Cmb_ID]],0))),CHOOSE(AC[[M]:[M]],2,1,1,SUM(AC[[AB]:[DB]])))),""))</f>
        <v/>
      </c>
      <c r="DA113" t="str">
        <f>IF(OR(DA$5="",$S113=""),"",IFERROR(SUM(PRODUCT(INDEX(CMB[[BA_0O]:[BA_2O]],MATCH(ROUND(MIN(SUM(DA$4,$O113/1000),SUM($O113,DA$4/1000)),3),CMB[[Cmb_ID]:[Cmb_ID]],0),SUM(N(DA$1),N($R113),1)),CHOOSE(AC[[M]:[M]],1,1,0,AC[[AB]:[AB]])),PRODUCT(INDEX(CMB[[BD_0O]:[BD_2O]],MATCH(ROUND(MIN(SUM(DA$4,$O113/1000),SUM($O113,DA$4/1000)),3),CMB[[Cmb_ID]:[Cmb_ID]],0),SUM(N(DA$1),N($R113),1)),CHOOSE(AC[[M]:[M]],1,0,1,AC[[DB]:[DB]])),PRODUCT(SUM(ROUND(AVERAGE(VALUE(DA$3),VALUE($P113)),0),CHOOSE(IF(OR(DA$1,$R113),4,INDEX(CMB[[Res_Rare]:[Res_Rare]],MATCH(ROUND(MIN(SUM(DA$4,$O113/1000),SUM($O113,DA$4/1000)),3),CMB[[Cmb_ID]:[Cmb_ID]],0))),-1,-1,0,0)),IF(OR(DA$1,$R113),4,INDEX(CMB[[Cmb_Rare]:[Cmb_Rare]],MATCH(ROUND(MIN(SUM(DA$4,$O113/1000),SUM($O113,DA$4/1000)),3),CMB[[Cmb_ID]:[Cmb_ID]],0))),CHOOSE(AC[[M]:[M]],2,1,1,SUM(AC[[AB]:[DB]])))),""))</f>
        <v/>
      </c>
      <c r="DB113" t="str">
        <f>IF(OR(DB$5="",$S113=""),"",IFERROR(SUM(PRODUCT(INDEX(CMB[[BA_0O]:[BA_2O]],MATCH(ROUND(MIN(SUM(DB$4,$O113/1000),SUM($O113,DB$4/1000)),3),CMB[[Cmb_ID]:[Cmb_ID]],0),SUM(N(DB$1),N($R113),1)),CHOOSE(AC[[M]:[M]],1,1,0,AC[[AB]:[AB]])),PRODUCT(INDEX(CMB[[BD_0O]:[BD_2O]],MATCH(ROUND(MIN(SUM(DB$4,$O113/1000),SUM($O113,DB$4/1000)),3),CMB[[Cmb_ID]:[Cmb_ID]],0),SUM(N(DB$1),N($R113),1)),CHOOSE(AC[[M]:[M]],1,0,1,AC[[DB]:[DB]])),PRODUCT(SUM(ROUND(AVERAGE(VALUE(DB$3),VALUE($P113)),0),CHOOSE(IF(OR(DB$1,$R113),4,INDEX(CMB[[Res_Rare]:[Res_Rare]],MATCH(ROUND(MIN(SUM(DB$4,$O113/1000),SUM($O113,DB$4/1000)),3),CMB[[Cmb_ID]:[Cmb_ID]],0))),-1,-1,0,0)),IF(OR(DB$1,$R113),4,INDEX(CMB[[Cmb_Rare]:[Cmb_Rare]],MATCH(ROUND(MIN(SUM(DB$4,$O113/1000),SUM($O113,DB$4/1000)),3),CMB[[Cmb_ID]:[Cmb_ID]],0))),CHOOSE(AC[[M]:[M]],2,1,1,SUM(AC[[AB]:[DB]])))),""))</f>
        <v/>
      </c>
      <c r="DC113" t="str">
        <f>IF(OR(DC$5="",$S113=""),"",IFERROR(SUM(PRODUCT(INDEX(CMB[[BA_0O]:[BA_2O]],MATCH(ROUND(MIN(SUM(DC$4,$O113/1000),SUM($O113,DC$4/1000)),3),CMB[[Cmb_ID]:[Cmb_ID]],0),SUM(N(DC$1),N($R113),1)),CHOOSE(AC[[M]:[M]],1,1,0,AC[[AB]:[AB]])),PRODUCT(INDEX(CMB[[BD_0O]:[BD_2O]],MATCH(ROUND(MIN(SUM(DC$4,$O113/1000),SUM($O113,DC$4/1000)),3),CMB[[Cmb_ID]:[Cmb_ID]],0),SUM(N(DC$1),N($R113),1)),CHOOSE(AC[[M]:[M]],1,0,1,AC[[DB]:[DB]])),PRODUCT(SUM(ROUND(AVERAGE(VALUE(DC$3),VALUE($P113)),0),CHOOSE(IF(OR(DC$1,$R113),4,INDEX(CMB[[Res_Rare]:[Res_Rare]],MATCH(ROUND(MIN(SUM(DC$4,$O113/1000),SUM($O113,DC$4/1000)),3),CMB[[Cmb_ID]:[Cmb_ID]],0))),-1,-1,0,0)),IF(OR(DC$1,$R113),4,INDEX(CMB[[Cmb_Rare]:[Cmb_Rare]],MATCH(ROUND(MIN(SUM(DC$4,$O113/1000),SUM($O113,DC$4/1000)),3),CMB[[Cmb_ID]:[Cmb_ID]],0))),CHOOSE(AC[[M]:[M]],2,1,1,SUM(AC[[AB]:[DB]])))),""))</f>
        <v/>
      </c>
      <c r="DD113" t="str">
        <f>IF(OR(DD$5="",$S113=""),"",IFERROR(SUM(PRODUCT(INDEX(CMB[[BA_0O]:[BA_2O]],MATCH(ROUND(MIN(SUM(DD$4,$O113/1000),SUM($O113,DD$4/1000)),3),CMB[[Cmb_ID]:[Cmb_ID]],0),SUM(N(DD$1),N($R113),1)),CHOOSE(AC[[M]:[M]],1,1,0,AC[[AB]:[AB]])),PRODUCT(INDEX(CMB[[BD_0O]:[BD_2O]],MATCH(ROUND(MIN(SUM(DD$4,$O113/1000),SUM($O113,DD$4/1000)),3),CMB[[Cmb_ID]:[Cmb_ID]],0),SUM(N(DD$1),N($R113),1)),CHOOSE(AC[[M]:[M]],1,0,1,AC[[DB]:[DB]])),PRODUCT(SUM(ROUND(AVERAGE(VALUE(DD$3),VALUE($P113)),0),CHOOSE(IF(OR(DD$1,$R113),4,INDEX(CMB[[Res_Rare]:[Res_Rare]],MATCH(ROUND(MIN(SUM(DD$4,$O113/1000),SUM($O113,DD$4/1000)),3),CMB[[Cmb_ID]:[Cmb_ID]],0))),-1,-1,0,0)),IF(OR(DD$1,$R113),4,INDEX(CMB[[Cmb_Rare]:[Cmb_Rare]],MATCH(ROUND(MIN(SUM(DD$4,$O113/1000),SUM($O113,DD$4/1000)),3),CMB[[Cmb_ID]:[Cmb_ID]],0))),CHOOSE(AC[[M]:[M]],2,1,1,SUM(AC[[AB]:[DB]])))),""))</f>
        <v/>
      </c>
      <c r="DE113" t="str">
        <f>IF(OR(DE$5="",$S113=""),"",IFERROR(SUM(PRODUCT(INDEX(CMB[[BA_0O]:[BA_2O]],MATCH(ROUND(MIN(SUM(DE$4,$O113/1000),SUM($O113,DE$4/1000)),3),CMB[[Cmb_ID]:[Cmb_ID]],0),SUM(N(DE$1),N($R113),1)),CHOOSE(AC[[M]:[M]],1,1,0,AC[[AB]:[AB]])),PRODUCT(INDEX(CMB[[BD_0O]:[BD_2O]],MATCH(ROUND(MIN(SUM(DE$4,$O113/1000),SUM($O113,DE$4/1000)),3),CMB[[Cmb_ID]:[Cmb_ID]],0),SUM(N(DE$1),N($R113),1)),CHOOSE(AC[[M]:[M]],1,0,1,AC[[DB]:[DB]])),PRODUCT(SUM(ROUND(AVERAGE(VALUE(DE$3),VALUE($P113)),0),CHOOSE(IF(OR(DE$1,$R113),4,INDEX(CMB[[Res_Rare]:[Res_Rare]],MATCH(ROUND(MIN(SUM(DE$4,$O113/1000),SUM($O113,DE$4/1000)),3),CMB[[Cmb_ID]:[Cmb_ID]],0))),-1,-1,0,0)),IF(OR(DE$1,$R113),4,INDEX(CMB[[Cmb_Rare]:[Cmb_Rare]],MATCH(ROUND(MIN(SUM(DE$4,$O113/1000),SUM($O113,DE$4/1000)),3),CMB[[Cmb_ID]:[Cmb_ID]],0))),CHOOSE(AC[[M]:[M]],2,1,1,SUM(AC[[AB]:[DB]])))),""))</f>
        <v/>
      </c>
      <c r="DF113" t="str">
        <f>IF(OR(DF$5="",$S113=""),"",IFERROR(SUM(PRODUCT(INDEX(CMB[[BA_0O]:[BA_2O]],MATCH(ROUND(MIN(SUM(DF$4,$O113/1000),SUM($O113,DF$4/1000)),3),CMB[[Cmb_ID]:[Cmb_ID]],0),SUM(N(DF$1),N($R113),1)),CHOOSE(AC[[M]:[M]],1,1,0,AC[[AB]:[AB]])),PRODUCT(INDEX(CMB[[BD_0O]:[BD_2O]],MATCH(ROUND(MIN(SUM(DF$4,$O113/1000),SUM($O113,DF$4/1000)),3),CMB[[Cmb_ID]:[Cmb_ID]],0),SUM(N(DF$1),N($R113),1)),CHOOSE(AC[[M]:[M]],1,0,1,AC[[DB]:[DB]])),PRODUCT(SUM(ROUND(AVERAGE(VALUE(DF$3),VALUE($P113)),0),CHOOSE(IF(OR(DF$1,$R113),4,INDEX(CMB[[Res_Rare]:[Res_Rare]],MATCH(ROUND(MIN(SUM(DF$4,$O113/1000),SUM($O113,DF$4/1000)),3),CMB[[Cmb_ID]:[Cmb_ID]],0))),-1,-1,0,0)),IF(OR(DF$1,$R113),4,INDEX(CMB[[Cmb_Rare]:[Cmb_Rare]],MATCH(ROUND(MIN(SUM(DF$4,$O113/1000),SUM($O113,DF$4/1000)),3),CMB[[Cmb_ID]:[Cmb_ID]],0))),CHOOSE(AC[[M]:[M]],2,1,1,SUM(AC[[AB]:[DB]])))),""))</f>
        <v/>
      </c>
      <c r="DG113" t="str">
        <f>IF(OR(DG$5="",$S113=""),"",IFERROR(SUM(PRODUCT(INDEX(CMB[[BA_0O]:[BA_2O]],MATCH(ROUND(MIN(SUM(DG$4,$O113/1000),SUM($O113,DG$4/1000)),3),CMB[[Cmb_ID]:[Cmb_ID]],0),SUM(N(DG$1),N($R113),1)),CHOOSE(AC[[M]:[M]],1,1,0,AC[[AB]:[AB]])),PRODUCT(INDEX(CMB[[BD_0O]:[BD_2O]],MATCH(ROUND(MIN(SUM(DG$4,$O113/1000),SUM($O113,DG$4/1000)),3),CMB[[Cmb_ID]:[Cmb_ID]],0),SUM(N(DG$1),N($R113),1)),CHOOSE(AC[[M]:[M]],1,0,1,AC[[DB]:[DB]])),PRODUCT(SUM(ROUND(AVERAGE(VALUE(DG$3),VALUE($P113)),0),CHOOSE(IF(OR(DG$1,$R113),4,INDEX(CMB[[Res_Rare]:[Res_Rare]],MATCH(ROUND(MIN(SUM(DG$4,$O113/1000),SUM($O113,DG$4/1000)),3),CMB[[Cmb_ID]:[Cmb_ID]],0))),-1,-1,0,0)),IF(OR(DG$1,$R113),4,INDEX(CMB[[Cmb_Rare]:[Cmb_Rare]],MATCH(ROUND(MIN(SUM(DG$4,$O113/1000),SUM($O113,DG$4/1000)),3),CMB[[Cmb_ID]:[Cmb_ID]],0))),CHOOSE(AC[[M]:[M]],2,1,1,SUM(AC[[AB]:[DB]])))),""))</f>
        <v/>
      </c>
      <c r="DH113" t="str">
        <f>IF(OR(DH$5="",$S113=""),"",IFERROR(SUM(PRODUCT(INDEX(CMB[[BA_0O]:[BA_2O]],MATCH(ROUND(MIN(SUM(DH$4,$O113/1000),SUM($O113,DH$4/1000)),3),CMB[[Cmb_ID]:[Cmb_ID]],0),SUM(N(DH$1),N($R113),1)),CHOOSE(AC[[M]:[M]],1,1,0,AC[[AB]:[AB]])),PRODUCT(INDEX(CMB[[BD_0O]:[BD_2O]],MATCH(ROUND(MIN(SUM(DH$4,$O113/1000),SUM($O113,DH$4/1000)),3),CMB[[Cmb_ID]:[Cmb_ID]],0),SUM(N(DH$1),N($R113),1)),CHOOSE(AC[[M]:[M]],1,0,1,AC[[DB]:[DB]])),PRODUCT(SUM(ROUND(AVERAGE(VALUE(DH$3),VALUE($P113)),0),CHOOSE(IF(OR(DH$1,$R113),4,INDEX(CMB[[Res_Rare]:[Res_Rare]],MATCH(ROUND(MIN(SUM(DH$4,$O113/1000),SUM($O113,DH$4/1000)),3),CMB[[Cmb_ID]:[Cmb_ID]],0))),-1,-1,0,0)),IF(OR(DH$1,$R113),4,INDEX(CMB[[Cmb_Rare]:[Cmb_Rare]],MATCH(ROUND(MIN(SUM(DH$4,$O113/1000),SUM($O113,DH$4/1000)),3),CMB[[Cmb_ID]:[Cmb_ID]],0))),CHOOSE(AC[[M]:[M]],2,1,1,SUM(AC[[AB]:[DB]])))),""))</f>
        <v/>
      </c>
      <c r="DI113" t="str">
        <f>IF(OR(DI$5="",$S113=""),"",IFERROR(SUM(PRODUCT(INDEX(CMB[[BA_0O]:[BA_2O]],MATCH(ROUND(MIN(SUM(DI$4,$O113/1000),SUM($O113,DI$4/1000)),3),CMB[[Cmb_ID]:[Cmb_ID]],0),SUM(N(DI$1),N($R113),1)),CHOOSE(AC[[M]:[M]],1,1,0,AC[[AB]:[AB]])),PRODUCT(INDEX(CMB[[BD_0O]:[BD_2O]],MATCH(ROUND(MIN(SUM(DI$4,$O113/1000),SUM($O113,DI$4/1000)),3),CMB[[Cmb_ID]:[Cmb_ID]],0),SUM(N(DI$1),N($R113),1)),CHOOSE(AC[[M]:[M]],1,0,1,AC[[DB]:[DB]])),PRODUCT(SUM(ROUND(AVERAGE(VALUE(DI$3),VALUE($P113)),0),CHOOSE(IF(OR(DI$1,$R113),4,INDEX(CMB[[Res_Rare]:[Res_Rare]],MATCH(ROUND(MIN(SUM(DI$4,$O113/1000),SUM($O113,DI$4/1000)),3),CMB[[Cmb_ID]:[Cmb_ID]],0))),-1,-1,0,0)),IF(OR(DI$1,$R113),4,INDEX(CMB[[Cmb_Rare]:[Cmb_Rare]],MATCH(ROUND(MIN(SUM(DI$4,$O113/1000),SUM($O113,DI$4/1000)),3),CMB[[Cmb_ID]:[Cmb_ID]],0))),CHOOSE(AC[[M]:[M]],2,1,1,SUM(AC[[AB]:[DB]])))),""))</f>
        <v/>
      </c>
      <c r="DJ113" t="str">
        <f>IF(OR(DJ$5="",$S113=""),"",IFERROR(SUM(PRODUCT(INDEX(CMB[[BA_0O]:[BA_2O]],MATCH(ROUND(MIN(SUM(DJ$4,$O113/1000),SUM($O113,DJ$4/1000)),3),CMB[[Cmb_ID]:[Cmb_ID]],0),SUM(N(DJ$1),N($R113),1)),CHOOSE(AC[[M]:[M]],1,1,0,AC[[AB]:[AB]])),PRODUCT(INDEX(CMB[[BD_0O]:[BD_2O]],MATCH(ROUND(MIN(SUM(DJ$4,$O113/1000),SUM($O113,DJ$4/1000)),3),CMB[[Cmb_ID]:[Cmb_ID]],0),SUM(N(DJ$1),N($R113),1)),CHOOSE(AC[[M]:[M]],1,0,1,AC[[DB]:[DB]])),PRODUCT(SUM(ROUND(AVERAGE(VALUE(DJ$3),VALUE($P113)),0),CHOOSE(IF(OR(DJ$1,$R113),4,INDEX(CMB[[Res_Rare]:[Res_Rare]],MATCH(ROUND(MIN(SUM(DJ$4,$O113/1000),SUM($O113,DJ$4/1000)),3),CMB[[Cmb_ID]:[Cmb_ID]],0))),-1,-1,0,0)),IF(OR(DJ$1,$R113),4,INDEX(CMB[[Cmb_Rare]:[Cmb_Rare]],MATCH(ROUND(MIN(SUM(DJ$4,$O113/1000),SUM($O113,DJ$4/1000)),3),CMB[[Cmb_ID]:[Cmb_ID]],0))),CHOOSE(AC[[M]:[M]],2,1,1,SUM(AC[[AB]:[DB]])))),""))</f>
        <v/>
      </c>
      <c r="DK113" t="str">
        <f>IF(OR(DK$5="",$S113=""),"",IFERROR(SUM(PRODUCT(INDEX(CMB[[BA_0O]:[BA_2O]],MATCH(ROUND(MIN(SUM(DK$4,$O113/1000),SUM($O113,DK$4/1000)),3),CMB[[Cmb_ID]:[Cmb_ID]],0),SUM(N(DK$1),N($R113),1)),CHOOSE(AC[[M]:[M]],1,1,0,AC[[AB]:[AB]])),PRODUCT(INDEX(CMB[[BD_0O]:[BD_2O]],MATCH(ROUND(MIN(SUM(DK$4,$O113/1000),SUM($O113,DK$4/1000)),3),CMB[[Cmb_ID]:[Cmb_ID]],0),SUM(N(DK$1),N($R113),1)),CHOOSE(AC[[M]:[M]],1,0,1,AC[[DB]:[DB]])),PRODUCT(SUM(ROUND(AVERAGE(VALUE(DK$3),VALUE($P113)),0),CHOOSE(IF(OR(DK$1,$R113),4,INDEX(CMB[[Res_Rare]:[Res_Rare]],MATCH(ROUND(MIN(SUM(DK$4,$O113/1000),SUM($O113,DK$4/1000)),3),CMB[[Cmb_ID]:[Cmb_ID]],0))),-1,-1,0,0)),IF(OR(DK$1,$R113),4,INDEX(CMB[[Cmb_Rare]:[Cmb_Rare]],MATCH(ROUND(MIN(SUM(DK$4,$O113/1000),SUM($O113,DK$4/1000)),3),CMB[[Cmb_ID]:[Cmb_ID]],0))),CHOOSE(AC[[M]:[M]],2,1,1,SUM(AC[[AB]:[DB]])))),""))</f>
        <v/>
      </c>
      <c r="DL113" t="str">
        <f>IF(OR(DL$5="",$S113=""),"",IFERROR(SUM(PRODUCT(INDEX(CMB[[BA_0O]:[BA_2O]],MATCH(ROUND(MIN(SUM(DL$4,$O113/1000),SUM($O113,DL$4/1000)),3),CMB[[Cmb_ID]:[Cmb_ID]],0),SUM(N(DL$1),N($R113),1)),CHOOSE(AC[[M]:[M]],1,1,0,AC[[AB]:[AB]])),PRODUCT(INDEX(CMB[[BD_0O]:[BD_2O]],MATCH(ROUND(MIN(SUM(DL$4,$O113/1000),SUM($O113,DL$4/1000)),3),CMB[[Cmb_ID]:[Cmb_ID]],0),SUM(N(DL$1),N($R113),1)),CHOOSE(AC[[M]:[M]],1,0,1,AC[[DB]:[DB]])),PRODUCT(SUM(ROUND(AVERAGE(VALUE(DL$3),VALUE($P113)),0),CHOOSE(IF(OR(DL$1,$R113),4,INDEX(CMB[[Res_Rare]:[Res_Rare]],MATCH(ROUND(MIN(SUM(DL$4,$O113/1000),SUM($O113,DL$4/1000)),3),CMB[[Cmb_ID]:[Cmb_ID]],0))),-1,-1,0,0)),IF(OR(DL$1,$R113),4,INDEX(CMB[[Cmb_Rare]:[Cmb_Rare]],MATCH(ROUND(MIN(SUM(DL$4,$O113/1000),SUM($O113,DL$4/1000)),3),CMB[[Cmb_ID]:[Cmb_ID]],0))),CHOOSE(AC[[M]:[M]],2,1,1,SUM(AC[[AB]:[DB]])))),""))</f>
        <v/>
      </c>
      <c r="DM113" t="str">
        <f>IF(OR(DM$5="",$S113=""),"",IFERROR(SUM(PRODUCT(INDEX(CMB[[BA_0O]:[BA_2O]],MATCH(ROUND(MIN(SUM(DM$4,$O113/1000),SUM($O113,DM$4/1000)),3),CMB[[Cmb_ID]:[Cmb_ID]],0),SUM(N(DM$1),N($R113),1)),CHOOSE(AC[[M]:[M]],1,1,0,AC[[AB]:[AB]])),PRODUCT(INDEX(CMB[[BD_0O]:[BD_2O]],MATCH(ROUND(MIN(SUM(DM$4,$O113/1000),SUM($O113,DM$4/1000)),3),CMB[[Cmb_ID]:[Cmb_ID]],0),SUM(N(DM$1),N($R113),1)),CHOOSE(AC[[M]:[M]],1,0,1,AC[[DB]:[DB]])),PRODUCT(SUM(ROUND(AVERAGE(VALUE(DM$3),VALUE($P113)),0),CHOOSE(IF(OR(DM$1,$R113),4,INDEX(CMB[[Res_Rare]:[Res_Rare]],MATCH(ROUND(MIN(SUM(DM$4,$O113/1000),SUM($O113,DM$4/1000)),3),CMB[[Cmb_ID]:[Cmb_ID]],0))),-1,-1,0,0)),IF(OR(DM$1,$R113),4,INDEX(CMB[[Cmb_Rare]:[Cmb_Rare]],MATCH(ROUND(MIN(SUM(DM$4,$O113/1000),SUM($O113,DM$4/1000)),3),CMB[[Cmb_ID]:[Cmb_ID]],0))),CHOOSE(AC[[M]:[M]],2,1,1,SUM(AC[[AB]:[DB]])))),""))</f>
        <v/>
      </c>
      <c r="DN113" t="str">
        <f>IF(OR(DN$5="",$S113=""),"",IFERROR(SUM(PRODUCT(INDEX(CMB[[BA_0O]:[BA_2O]],MATCH(ROUND(MIN(SUM(DN$4,$O113/1000),SUM($O113,DN$4/1000)),3),CMB[[Cmb_ID]:[Cmb_ID]],0),SUM(N(DN$1),N($R113),1)),CHOOSE(AC[[M]:[M]],1,1,0,AC[[AB]:[AB]])),PRODUCT(INDEX(CMB[[BD_0O]:[BD_2O]],MATCH(ROUND(MIN(SUM(DN$4,$O113/1000),SUM($O113,DN$4/1000)),3),CMB[[Cmb_ID]:[Cmb_ID]],0),SUM(N(DN$1),N($R113),1)),CHOOSE(AC[[M]:[M]],1,0,1,AC[[DB]:[DB]])),PRODUCT(SUM(ROUND(AVERAGE(VALUE(DN$3),VALUE($P113)),0),CHOOSE(IF(OR(DN$1,$R113),4,INDEX(CMB[[Res_Rare]:[Res_Rare]],MATCH(ROUND(MIN(SUM(DN$4,$O113/1000),SUM($O113,DN$4/1000)),3),CMB[[Cmb_ID]:[Cmb_ID]],0))),-1,-1,0,0)),IF(OR(DN$1,$R113),4,INDEX(CMB[[Cmb_Rare]:[Cmb_Rare]],MATCH(ROUND(MIN(SUM(DN$4,$O113/1000),SUM($O113,DN$4/1000)),3),CMB[[Cmb_ID]:[Cmb_ID]],0))),CHOOSE(AC[[M]:[M]],2,1,1,SUM(AC[[AB]:[DB]])))),""))</f>
        <v/>
      </c>
      <c r="DO113" t="str">
        <f>IF(OR(DO$5="",$S113=""),"",IFERROR(SUM(PRODUCT(INDEX(CMB[[BA_0O]:[BA_2O]],MATCH(ROUND(MIN(SUM(DO$4,$O113/1000),SUM($O113,DO$4/1000)),3),CMB[[Cmb_ID]:[Cmb_ID]],0),SUM(N(DO$1),N($R113),1)),CHOOSE(AC[[M]:[M]],1,1,0,AC[[AB]:[AB]])),PRODUCT(INDEX(CMB[[BD_0O]:[BD_2O]],MATCH(ROUND(MIN(SUM(DO$4,$O113/1000),SUM($O113,DO$4/1000)),3),CMB[[Cmb_ID]:[Cmb_ID]],0),SUM(N(DO$1),N($R113),1)),CHOOSE(AC[[M]:[M]],1,0,1,AC[[DB]:[DB]])),PRODUCT(SUM(ROUND(AVERAGE(VALUE(DO$3),VALUE($P113)),0),CHOOSE(IF(OR(DO$1,$R113),4,INDEX(CMB[[Res_Rare]:[Res_Rare]],MATCH(ROUND(MIN(SUM(DO$4,$O113/1000),SUM($O113,DO$4/1000)),3),CMB[[Cmb_ID]:[Cmb_ID]],0))),-1,-1,0,0)),IF(OR(DO$1,$R113),4,INDEX(CMB[[Cmb_Rare]:[Cmb_Rare]],MATCH(ROUND(MIN(SUM(DO$4,$O113/1000),SUM($O113,DO$4/1000)),3),CMB[[Cmb_ID]:[Cmb_ID]],0))),CHOOSE(AC[[M]:[M]],2,1,1,SUM(AC[[AB]:[DB]])))),""))</f>
        <v/>
      </c>
      <c r="DP113" t="str">
        <f>IF(OR(DP$5="",$S113=""),"",IFERROR(SUM(PRODUCT(INDEX(CMB[[BA_0O]:[BA_2O]],MATCH(ROUND(MIN(SUM(DP$4,$O113/1000),SUM($O113,DP$4/1000)),3),CMB[[Cmb_ID]:[Cmb_ID]],0),SUM(N(DP$1),N($R113),1)),CHOOSE(AC[[M]:[M]],1,1,0,AC[[AB]:[AB]])),PRODUCT(INDEX(CMB[[BD_0O]:[BD_2O]],MATCH(ROUND(MIN(SUM(DP$4,$O113/1000),SUM($O113,DP$4/1000)),3),CMB[[Cmb_ID]:[Cmb_ID]],0),SUM(N(DP$1),N($R113),1)),CHOOSE(AC[[M]:[M]],1,0,1,AC[[DB]:[DB]])),PRODUCT(SUM(ROUND(AVERAGE(VALUE(DP$3),VALUE($P113)),0),CHOOSE(IF(OR(DP$1,$R113),4,INDEX(CMB[[Res_Rare]:[Res_Rare]],MATCH(ROUND(MIN(SUM(DP$4,$O113/1000),SUM($O113,DP$4/1000)),3),CMB[[Cmb_ID]:[Cmb_ID]],0))),-1,-1,0,0)),IF(OR(DP$1,$R113),4,INDEX(CMB[[Cmb_Rare]:[Cmb_Rare]],MATCH(ROUND(MIN(SUM(DP$4,$O113/1000),SUM($O113,DP$4/1000)),3),CMB[[Cmb_ID]:[Cmb_ID]],0))),CHOOSE(AC[[M]:[M]],2,1,1,SUM(AC[[AB]:[DB]])))),""))</f>
        <v/>
      </c>
      <c r="DQ113" t="str">
        <f>IF(OR(DQ$5="",$S113=""),"",IFERROR(SUM(PRODUCT(INDEX(CMB[[BA_0O]:[BA_2O]],MATCH(ROUND(MIN(SUM(DQ$4,$O113/1000),SUM($O113,DQ$4/1000)),3),CMB[[Cmb_ID]:[Cmb_ID]],0),SUM(N(DQ$1),N($R113),1)),CHOOSE(AC[[M]:[M]],1,1,0,AC[[AB]:[AB]])),PRODUCT(INDEX(CMB[[BD_0O]:[BD_2O]],MATCH(ROUND(MIN(SUM(DQ$4,$O113/1000),SUM($O113,DQ$4/1000)),3),CMB[[Cmb_ID]:[Cmb_ID]],0),SUM(N(DQ$1),N($R113),1)),CHOOSE(AC[[M]:[M]],1,0,1,AC[[DB]:[DB]])),PRODUCT(SUM(ROUND(AVERAGE(VALUE(DQ$3),VALUE($P113)),0),CHOOSE(IF(OR(DQ$1,$R113),4,INDEX(CMB[[Res_Rare]:[Res_Rare]],MATCH(ROUND(MIN(SUM(DQ$4,$O113/1000),SUM($O113,DQ$4/1000)),3),CMB[[Cmb_ID]:[Cmb_ID]],0))),-1,-1,0,0)),IF(OR(DQ$1,$R113),4,INDEX(CMB[[Cmb_Rare]:[Cmb_Rare]],MATCH(ROUND(MIN(SUM(DQ$4,$O113/1000),SUM($O113,DQ$4/1000)),3),CMB[[Cmb_ID]:[Cmb_ID]],0))),CHOOSE(AC[[M]:[M]],2,1,1,SUM(AC[[AB]:[DB]])))),""))</f>
        <v/>
      </c>
      <c r="DR113" t="str">
        <f>IF(OR(DR$5="",$S113=""),"",IFERROR(SUM(PRODUCT(INDEX(CMB[[BA_0O]:[BA_2O]],MATCH(ROUND(MIN(SUM(DR$4,$O113/1000),SUM($O113,DR$4/1000)),3),CMB[[Cmb_ID]:[Cmb_ID]],0),SUM(N(DR$1),N($R113),1)),CHOOSE(AC[[M]:[M]],1,1,0,AC[[AB]:[AB]])),PRODUCT(INDEX(CMB[[BD_0O]:[BD_2O]],MATCH(ROUND(MIN(SUM(DR$4,$O113/1000),SUM($O113,DR$4/1000)),3),CMB[[Cmb_ID]:[Cmb_ID]],0),SUM(N(DR$1),N($R113),1)),CHOOSE(AC[[M]:[M]],1,0,1,AC[[DB]:[DB]])),PRODUCT(SUM(ROUND(AVERAGE(VALUE(DR$3),VALUE($P113)),0),CHOOSE(IF(OR(DR$1,$R113),4,INDEX(CMB[[Res_Rare]:[Res_Rare]],MATCH(ROUND(MIN(SUM(DR$4,$O113/1000),SUM($O113,DR$4/1000)),3),CMB[[Cmb_ID]:[Cmb_ID]],0))),-1,-1,0,0)),IF(OR(DR$1,$R113),4,INDEX(CMB[[Cmb_Rare]:[Cmb_Rare]],MATCH(ROUND(MIN(SUM(DR$4,$O113/1000),SUM($O113,DR$4/1000)),3),CMB[[Cmb_ID]:[Cmb_ID]],0))),CHOOSE(AC[[M]:[M]],2,1,1,SUM(AC[[AB]:[DB]])))),""))</f>
        <v/>
      </c>
      <c r="DS113" t="str">
        <f>IF(OR(DS$5="",$S113=""),"",IFERROR(SUM(PRODUCT(INDEX(CMB[[BA_0O]:[BA_2O]],MATCH(ROUND(MIN(SUM(DS$4,$O113/1000),SUM($O113,DS$4/1000)),3),CMB[[Cmb_ID]:[Cmb_ID]],0),SUM(N(DS$1),N($R113),1)),CHOOSE(AC[[M]:[M]],1,1,0,AC[[AB]:[AB]])),PRODUCT(INDEX(CMB[[BD_0O]:[BD_2O]],MATCH(ROUND(MIN(SUM(DS$4,$O113/1000),SUM($O113,DS$4/1000)),3),CMB[[Cmb_ID]:[Cmb_ID]],0),SUM(N(DS$1),N($R113),1)),CHOOSE(AC[[M]:[M]],1,0,1,AC[[DB]:[DB]])),PRODUCT(SUM(ROUND(AVERAGE(VALUE(DS$3),VALUE($P113)),0),CHOOSE(IF(OR(DS$1,$R113),4,INDEX(CMB[[Res_Rare]:[Res_Rare]],MATCH(ROUND(MIN(SUM(DS$4,$O113/1000),SUM($O113,DS$4/1000)),3),CMB[[Cmb_ID]:[Cmb_ID]],0))),-1,-1,0,0)),IF(OR(DS$1,$R113),4,INDEX(CMB[[Cmb_Rare]:[Cmb_Rare]],MATCH(ROUND(MIN(SUM(DS$4,$O113/1000),SUM($O113,DS$4/1000)),3),CMB[[Cmb_ID]:[Cmb_ID]],0))),CHOOSE(AC[[M]:[M]],2,1,1,SUM(AC[[AB]:[DB]])))),""))</f>
        <v/>
      </c>
      <c r="DT113" t="str">
        <f>IF(OR(DT$5="",$S113=""),"",IFERROR(SUM(PRODUCT(INDEX(CMB[[BA_0O]:[BA_2O]],MATCH(ROUND(MIN(SUM(DT$4,$O113/1000),SUM($O113,DT$4/1000)),3),CMB[[Cmb_ID]:[Cmb_ID]],0),SUM(N(DT$1),N($R113),1)),CHOOSE(AC[[M]:[M]],1,1,0,AC[[AB]:[AB]])),PRODUCT(INDEX(CMB[[BD_0O]:[BD_2O]],MATCH(ROUND(MIN(SUM(DT$4,$O113/1000),SUM($O113,DT$4/1000)),3),CMB[[Cmb_ID]:[Cmb_ID]],0),SUM(N(DT$1),N($R113),1)),CHOOSE(AC[[M]:[M]],1,0,1,AC[[DB]:[DB]])),PRODUCT(SUM(ROUND(AVERAGE(VALUE(DT$3),VALUE($P113)),0),CHOOSE(IF(OR(DT$1,$R113),4,INDEX(CMB[[Res_Rare]:[Res_Rare]],MATCH(ROUND(MIN(SUM(DT$4,$O113/1000),SUM($O113,DT$4/1000)),3),CMB[[Cmb_ID]:[Cmb_ID]],0))),-1,-1,0,0)),IF(OR(DT$1,$R113),4,INDEX(CMB[[Cmb_Rare]:[Cmb_Rare]],MATCH(ROUND(MIN(SUM(DT$4,$O113/1000),SUM($O113,DT$4/1000)),3),CMB[[Cmb_ID]:[Cmb_ID]],0))),CHOOSE(AC[[M]:[M]],2,1,1,SUM(AC[[AB]:[DB]])))),""))</f>
        <v/>
      </c>
      <c r="DU113" t="str">
        <f>IF(OR(DU$5="",$S113=""),"",IFERROR(SUM(PRODUCT(INDEX(CMB[[BA_0O]:[BA_2O]],MATCH(ROUND(MIN(SUM(DU$4,$O113/1000),SUM($O113,DU$4/1000)),3),CMB[[Cmb_ID]:[Cmb_ID]],0),SUM(N(DU$1),N($R113),1)),CHOOSE(AC[[M]:[M]],1,1,0,AC[[AB]:[AB]])),PRODUCT(INDEX(CMB[[BD_0O]:[BD_2O]],MATCH(ROUND(MIN(SUM(DU$4,$O113/1000),SUM($O113,DU$4/1000)),3),CMB[[Cmb_ID]:[Cmb_ID]],0),SUM(N(DU$1),N($R113),1)),CHOOSE(AC[[M]:[M]],1,0,1,AC[[DB]:[DB]])),PRODUCT(SUM(ROUND(AVERAGE(VALUE(DU$3),VALUE($P113)),0),CHOOSE(IF(OR(DU$1,$R113),4,INDEX(CMB[[Res_Rare]:[Res_Rare]],MATCH(ROUND(MIN(SUM(DU$4,$O113/1000),SUM($O113,DU$4/1000)),3),CMB[[Cmb_ID]:[Cmb_ID]],0))),-1,-1,0,0)),IF(OR(DU$1,$R113),4,INDEX(CMB[[Cmb_Rare]:[Cmb_Rare]],MATCH(ROUND(MIN(SUM(DU$4,$O113/1000),SUM($O113,DU$4/1000)),3),CMB[[Cmb_ID]:[Cmb_ID]],0))),CHOOSE(AC[[M]:[M]],2,1,1,SUM(AC[[AB]:[DB]])))),""))</f>
        <v/>
      </c>
      <c r="DV113" t="str">
        <f>IF(OR(DV$5="",$S113=""),"",IFERROR(SUM(PRODUCT(INDEX(CMB[[BA_0O]:[BA_2O]],MATCH(ROUND(MIN(SUM(DV$4,$O113/1000),SUM($O113,DV$4/1000)),3),CMB[[Cmb_ID]:[Cmb_ID]],0),SUM(N(DV$1),N($R113),1)),CHOOSE(AC[[M]:[M]],1,1,0,AC[[AB]:[AB]])),PRODUCT(INDEX(CMB[[BD_0O]:[BD_2O]],MATCH(ROUND(MIN(SUM(DV$4,$O113/1000),SUM($O113,DV$4/1000)),3),CMB[[Cmb_ID]:[Cmb_ID]],0),SUM(N(DV$1),N($R113),1)),CHOOSE(AC[[M]:[M]],1,0,1,AC[[DB]:[DB]])),PRODUCT(SUM(ROUND(AVERAGE(VALUE(DV$3),VALUE($P113)),0),CHOOSE(IF(OR(DV$1,$R113),4,INDEX(CMB[[Res_Rare]:[Res_Rare]],MATCH(ROUND(MIN(SUM(DV$4,$O113/1000),SUM($O113,DV$4/1000)),3),CMB[[Cmb_ID]:[Cmb_ID]],0))),-1,-1,0,0)),IF(OR(DV$1,$R113),4,INDEX(CMB[[Cmb_Rare]:[Cmb_Rare]],MATCH(ROUND(MIN(SUM(DV$4,$O113/1000),SUM($O113,DV$4/1000)),3),CMB[[Cmb_ID]:[Cmb_ID]],0))),CHOOSE(AC[[M]:[M]],2,1,1,SUM(AC[[AB]:[DB]])))),""))</f>
        <v/>
      </c>
      <c r="DW113" t="str">
        <f>IF(OR(DW$5="",$S113=""),"",IFERROR(SUM(PRODUCT(INDEX(CMB[[BA_0O]:[BA_2O]],MATCH(ROUND(MIN(SUM(DW$4,$O113/1000),SUM($O113,DW$4/1000)),3),CMB[[Cmb_ID]:[Cmb_ID]],0),SUM(N(DW$1),N($R113),1)),CHOOSE(AC[[M]:[M]],1,1,0,AC[[AB]:[AB]])),PRODUCT(INDEX(CMB[[BD_0O]:[BD_2O]],MATCH(ROUND(MIN(SUM(DW$4,$O113/1000),SUM($O113,DW$4/1000)),3),CMB[[Cmb_ID]:[Cmb_ID]],0),SUM(N(DW$1),N($R113),1)),CHOOSE(AC[[M]:[M]],1,0,1,AC[[DB]:[DB]])),PRODUCT(SUM(ROUND(AVERAGE(VALUE(DW$3),VALUE($P113)),0),CHOOSE(IF(OR(DW$1,$R113),4,INDEX(CMB[[Res_Rare]:[Res_Rare]],MATCH(ROUND(MIN(SUM(DW$4,$O113/1000),SUM($O113,DW$4/1000)),3),CMB[[Cmb_ID]:[Cmb_ID]],0))),-1,-1,0,0)),IF(OR(DW$1,$R113),4,INDEX(CMB[[Cmb_Rare]:[Cmb_Rare]],MATCH(ROUND(MIN(SUM(DW$4,$O113/1000),SUM($O113,DW$4/1000)),3),CMB[[Cmb_ID]:[Cmb_ID]],0))),CHOOSE(AC[[M]:[M]],2,1,1,SUM(AC[[AB]:[DB]])))),""))</f>
        <v/>
      </c>
      <c r="DX113" t="str">
        <f>IF(OR(DX$5="",$S113=""),"",IFERROR(SUM(PRODUCT(INDEX(CMB[[BA_0O]:[BA_2O]],MATCH(ROUND(MIN(SUM(DX$4,$O113/1000),SUM($O113,DX$4/1000)),3),CMB[[Cmb_ID]:[Cmb_ID]],0),SUM(N(DX$1),N($R113),1)),CHOOSE(AC[[M]:[M]],1,1,0,AC[[AB]:[AB]])),PRODUCT(INDEX(CMB[[BD_0O]:[BD_2O]],MATCH(ROUND(MIN(SUM(DX$4,$O113/1000),SUM($O113,DX$4/1000)),3),CMB[[Cmb_ID]:[Cmb_ID]],0),SUM(N(DX$1),N($R113),1)),CHOOSE(AC[[M]:[M]],1,0,1,AC[[DB]:[DB]])),PRODUCT(SUM(ROUND(AVERAGE(VALUE(DX$3),VALUE($P113)),0),CHOOSE(IF(OR(DX$1,$R113),4,INDEX(CMB[[Res_Rare]:[Res_Rare]],MATCH(ROUND(MIN(SUM(DX$4,$O113/1000),SUM($O113,DX$4/1000)),3),CMB[[Cmb_ID]:[Cmb_ID]],0))),-1,-1,0,0)),IF(OR(DX$1,$R113),4,INDEX(CMB[[Cmb_Rare]:[Cmb_Rare]],MATCH(ROUND(MIN(SUM(DX$4,$O113/1000),SUM($O113,DX$4/1000)),3),CMB[[Cmb_ID]:[Cmb_ID]],0))),CHOOSE(AC[[M]:[M]],2,1,1,SUM(AC[[AB]:[DB]])))),""))</f>
        <v/>
      </c>
      <c r="DY113" t="str">
        <f>IF(OR(DY$5="",$S113=""),"",IFERROR(SUM(PRODUCT(INDEX(CMB[[BA_0O]:[BA_2O]],MATCH(ROUND(MIN(SUM(DY$4,$O113/1000),SUM($O113,DY$4/1000)),3),CMB[[Cmb_ID]:[Cmb_ID]],0),SUM(N(DY$1),N($R113),1)),CHOOSE(AC[[M]:[M]],1,1,0,AC[[AB]:[AB]])),PRODUCT(INDEX(CMB[[BD_0O]:[BD_2O]],MATCH(ROUND(MIN(SUM(DY$4,$O113/1000),SUM($O113,DY$4/1000)),3),CMB[[Cmb_ID]:[Cmb_ID]],0),SUM(N(DY$1),N($R113),1)),CHOOSE(AC[[M]:[M]],1,0,1,AC[[DB]:[DB]])),PRODUCT(SUM(ROUND(AVERAGE(VALUE(DY$3),VALUE($P113)),0),CHOOSE(IF(OR(DY$1,$R113),4,INDEX(CMB[[Res_Rare]:[Res_Rare]],MATCH(ROUND(MIN(SUM(DY$4,$O113/1000),SUM($O113,DY$4/1000)),3),CMB[[Cmb_ID]:[Cmb_ID]],0))),-1,-1,0,0)),IF(OR(DY$1,$R113),4,INDEX(CMB[[Cmb_Rare]:[Cmb_Rare]],MATCH(ROUND(MIN(SUM(DY$4,$O113/1000),SUM($O113,DY$4/1000)),3),CMB[[Cmb_ID]:[Cmb_ID]],0))),CHOOSE(AC[[M]:[M]],2,1,1,SUM(AC[[AB]:[DB]])))),""))</f>
        <v/>
      </c>
      <c r="DZ113" t="str">
        <f>IF(OR(DZ$5="",$S113=""),"",IFERROR(SUM(PRODUCT(INDEX(CMB[[BA_0O]:[BA_2O]],MATCH(ROUND(MIN(SUM(DZ$4,$O113/1000),SUM($O113,DZ$4/1000)),3),CMB[[Cmb_ID]:[Cmb_ID]],0),SUM(N(DZ$1),N($R113),1)),CHOOSE(AC[[M]:[M]],1,1,0,AC[[AB]:[AB]])),PRODUCT(INDEX(CMB[[BD_0O]:[BD_2O]],MATCH(ROUND(MIN(SUM(DZ$4,$O113/1000),SUM($O113,DZ$4/1000)),3),CMB[[Cmb_ID]:[Cmb_ID]],0),SUM(N(DZ$1),N($R113),1)),CHOOSE(AC[[M]:[M]],1,0,1,AC[[DB]:[DB]])),PRODUCT(SUM(ROUND(AVERAGE(VALUE(DZ$3),VALUE($P113)),0),CHOOSE(IF(OR(DZ$1,$R113),4,INDEX(CMB[[Res_Rare]:[Res_Rare]],MATCH(ROUND(MIN(SUM(DZ$4,$O113/1000),SUM($O113,DZ$4/1000)),3),CMB[[Cmb_ID]:[Cmb_ID]],0))),-1,-1,0,0)),IF(OR(DZ$1,$R113),4,INDEX(CMB[[Cmb_Rare]:[Cmb_Rare]],MATCH(ROUND(MIN(SUM(DZ$4,$O113/1000),SUM($O113,DZ$4/1000)),3),CMB[[Cmb_ID]:[Cmb_ID]],0))),CHOOSE(AC[[M]:[M]],2,1,1,SUM(AC[[AB]:[DB]])))),""))</f>
        <v/>
      </c>
      <c r="EA113" t="str">
        <f>IF(OR(EA$5="",$S113=""),"",IFERROR(SUM(PRODUCT(INDEX(CMB[[BA_0O]:[BA_2O]],MATCH(ROUND(MIN(SUM(EA$4,$O113/1000),SUM($O113,EA$4/1000)),3),CMB[[Cmb_ID]:[Cmb_ID]],0),SUM(N(EA$1),N($R113),1)),CHOOSE(AC[[M]:[M]],1,1,0,AC[[AB]:[AB]])),PRODUCT(INDEX(CMB[[BD_0O]:[BD_2O]],MATCH(ROUND(MIN(SUM(EA$4,$O113/1000),SUM($O113,EA$4/1000)),3),CMB[[Cmb_ID]:[Cmb_ID]],0),SUM(N(EA$1),N($R113),1)),CHOOSE(AC[[M]:[M]],1,0,1,AC[[DB]:[DB]])),PRODUCT(SUM(ROUND(AVERAGE(VALUE(EA$3),VALUE($P113)),0),CHOOSE(IF(OR(EA$1,$R113),4,INDEX(CMB[[Res_Rare]:[Res_Rare]],MATCH(ROUND(MIN(SUM(EA$4,$O113/1000),SUM($O113,EA$4/1000)),3),CMB[[Cmb_ID]:[Cmb_ID]],0))),-1,-1,0,0)),IF(OR(EA$1,$R113),4,INDEX(CMB[[Cmb_Rare]:[Cmb_Rare]],MATCH(ROUND(MIN(SUM(EA$4,$O113/1000),SUM($O113,EA$4/1000)),3),CMB[[Cmb_ID]:[Cmb_ID]],0))),CHOOSE(AC[[M]:[M]],2,1,1,SUM(AC[[AB]:[DB]])))),""))</f>
        <v/>
      </c>
      <c r="EB113" t="str">
        <f>IF(OR(EB$5="",$S113=""),"",IFERROR(SUM(PRODUCT(INDEX(CMB[[BA_0O]:[BA_2O]],MATCH(ROUND(MIN(SUM(EB$4,$O113/1000),SUM($O113,EB$4/1000)),3),CMB[[Cmb_ID]:[Cmb_ID]],0),SUM(N(EB$1),N($R113),1)),CHOOSE(AC[[M]:[M]],1,1,0,AC[[AB]:[AB]])),PRODUCT(INDEX(CMB[[BD_0O]:[BD_2O]],MATCH(ROUND(MIN(SUM(EB$4,$O113/1000),SUM($O113,EB$4/1000)),3),CMB[[Cmb_ID]:[Cmb_ID]],0),SUM(N(EB$1),N($R113),1)),CHOOSE(AC[[M]:[M]],1,0,1,AC[[DB]:[DB]])),PRODUCT(SUM(ROUND(AVERAGE(VALUE(EB$3),VALUE($P113)),0),CHOOSE(IF(OR(EB$1,$R113),4,INDEX(CMB[[Res_Rare]:[Res_Rare]],MATCH(ROUND(MIN(SUM(EB$4,$O113/1000),SUM($O113,EB$4/1000)),3),CMB[[Cmb_ID]:[Cmb_ID]],0))),-1,-1,0,0)),IF(OR(EB$1,$R113),4,INDEX(CMB[[Cmb_Rare]:[Cmb_Rare]],MATCH(ROUND(MIN(SUM(EB$4,$O113/1000),SUM($O113,EB$4/1000)),3),CMB[[Cmb_ID]:[Cmb_ID]],0))),CHOOSE(AC[[M]:[M]],2,1,1,SUM(AC[[AB]:[DB]])))),""))</f>
        <v/>
      </c>
      <c r="EC113" t="str">
        <f>IF(OR(EC$5="",$S113=""),"",IFERROR(SUM(PRODUCT(INDEX(CMB[[BA_0O]:[BA_2O]],MATCH(ROUND(MIN(SUM(EC$4,$O113/1000),SUM($O113,EC$4/1000)),3),CMB[[Cmb_ID]:[Cmb_ID]],0),SUM(N(EC$1),N($R113),1)),CHOOSE(AC[[M]:[M]],1,1,0,AC[[AB]:[AB]])),PRODUCT(INDEX(CMB[[BD_0O]:[BD_2O]],MATCH(ROUND(MIN(SUM(EC$4,$O113/1000),SUM($O113,EC$4/1000)),3),CMB[[Cmb_ID]:[Cmb_ID]],0),SUM(N(EC$1),N($R113),1)),CHOOSE(AC[[M]:[M]],1,0,1,AC[[DB]:[DB]])),PRODUCT(SUM(ROUND(AVERAGE(VALUE(EC$3),VALUE($P113)),0),CHOOSE(IF(OR(EC$1,$R113),4,INDEX(CMB[[Res_Rare]:[Res_Rare]],MATCH(ROUND(MIN(SUM(EC$4,$O113/1000),SUM($O113,EC$4/1000)),3),CMB[[Cmb_ID]:[Cmb_ID]],0))),-1,-1,0,0)),IF(OR(EC$1,$R113),4,INDEX(CMB[[Cmb_Rare]:[Cmb_Rare]],MATCH(ROUND(MIN(SUM(EC$4,$O113/1000),SUM($O113,EC$4/1000)),3),CMB[[Cmb_ID]:[Cmb_ID]],0))),CHOOSE(AC[[M]:[M]],2,1,1,SUM(AC[[AB]:[DB]])))),""))</f>
        <v/>
      </c>
      <c r="ED113" t="str">
        <f>IF(OR(ED$5="",$S113=""),"",IFERROR(SUM(PRODUCT(INDEX(CMB[[BA_0O]:[BA_2O]],MATCH(ROUND(MIN(SUM(ED$4,$O113/1000),SUM($O113,ED$4/1000)),3),CMB[[Cmb_ID]:[Cmb_ID]],0),SUM(N(ED$1),N($R113),1)),CHOOSE(AC[[M]:[M]],1,1,0,AC[[AB]:[AB]])),PRODUCT(INDEX(CMB[[BD_0O]:[BD_2O]],MATCH(ROUND(MIN(SUM(ED$4,$O113/1000),SUM($O113,ED$4/1000)),3),CMB[[Cmb_ID]:[Cmb_ID]],0),SUM(N(ED$1),N($R113),1)),CHOOSE(AC[[M]:[M]],1,0,1,AC[[DB]:[DB]])),PRODUCT(SUM(ROUND(AVERAGE(VALUE(ED$3),VALUE($P113)),0),CHOOSE(IF(OR(ED$1,$R113),4,INDEX(CMB[[Res_Rare]:[Res_Rare]],MATCH(ROUND(MIN(SUM(ED$4,$O113/1000),SUM($O113,ED$4/1000)),3),CMB[[Cmb_ID]:[Cmb_ID]],0))),-1,-1,0,0)),IF(OR(ED$1,$R113),4,INDEX(CMB[[Cmb_Rare]:[Cmb_Rare]],MATCH(ROUND(MIN(SUM(ED$4,$O113/1000),SUM($O113,ED$4/1000)),3),CMB[[Cmb_ID]:[Cmb_ID]],0))),CHOOSE(AC[[M]:[M]],2,1,1,SUM(AC[[AB]:[DB]])))),""))</f>
        <v/>
      </c>
      <c r="EE113" t="str">
        <f>IF(OR(EE$5="",$S113=""),"",IFERROR(SUM(PRODUCT(INDEX(CMB[[BA_0O]:[BA_2O]],MATCH(ROUND(MIN(SUM(EE$4,$O113/1000),SUM($O113,EE$4/1000)),3),CMB[[Cmb_ID]:[Cmb_ID]],0),SUM(N(EE$1),N($R113),1)),CHOOSE(AC[[M]:[M]],1,1,0,AC[[AB]:[AB]])),PRODUCT(INDEX(CMB[[BD_0O]:[BD_2O]],MATCH(ROUND(MIN(SUM(EE$4,$O113/1000),SUM($O113,EE$4/1000)),3),CMB[[Cmb_ID]:[Cmb_ID]],0),SUM(N(EE$1),N($R113),1)),CHOOSE(AC[[M]:[M]],1,0,1,AC[[DB]:[DB]])),PRODUCT(SUM(ROUND(AVERAGE(VALUE(EE$3),VALUE($P113)),0),CHOOSE(IF(OR(EE$1,$R113),4,INDEX(CMB[[Res_Rare]:[Res_Rare]],MATCH(ROUND(MIN(SUM(EE$4,$O113/1000),SUM($O113,EE$4/1000)),3),CMB[[Cmb_ID]:[Cmb_ID]],0))),-1,-1,0,0)),IF(OR(EE$1,$R113),4,INDEX(CMB[[Cmb_Rare]:[Cmb_Rare]],MATCH(ROUND(MIN(SUM(EE$4,$O113/1000),SUM($O113,EE$4/1000)),3),CMB[[Cmb_ID]:[Cmb_ID]],0))),CHOOSE(AC[[M]:[M]],2,1,1,SUM(AC[[AB]:[DB]])))),""))</f>
        <v/>
      </c>
      <c r="EF113" t="str">
        <f>IF(OR(EF$5="",$S113=""),"",IFERROR(SUM(PRODUCT(INDEX(CMB[[BA_0O]:[BA_2O]],MATCH(ROUND(MIN(SUM(EF$4,$O113/1000),SUM($O113,EF$4/1000)),3),CMB[[Cmb_ID]:[Cmb_ID]],0),SUM(N(EF$1),N($R113),1)),CHOOSE(AC[[M]:[M]],1,1,0,AC[[AB]:[AB]])),PRODUCT(INDEX(CMB[[BD_0O]:[BD_2O]],MATCH(ROUND(MIN(SUM(EF$4,$O113/1000),SUM($O113,EF$4/1000)),3),CMB[[Cmb_ID]:[Cmb_ID]],0),SUM(N(EF$1),N($R113),1)),CHOOSE(AC[[M]:[M]],1,0,1,AC[[DB]:[DB]])),PRODUCT(SUM(ROUND(AVERAGE(VALUE(EF$3),VALUE($P113)),0),CHOOSE(IF(OR(EF$1,$R113),4,INDEX(CMB[[Res_Rare]:[Res_Rare]],MATCH(ROUND(MIN(SUM(EF$4,$O113/1000),SUM($O113,EF$4/1000)),3),CMB[[Cmb_ID]:[Cmb_ID]],0))),-1,-1,0,0)),IF(OR(EF$1,$R113),4,INDEX(CMB[[Cmb_Rare]:[Cmb_Rare]],MATCH(ROUND(MIN(SUM(EF$4,$O113/1000),SUM($O113,EF$4/1000)),3),CMB[[Cmb_ID]:[Cmb_ID]],0))),CHOOSE(AC[[M]:[M]],2,1,1,SUM(AC[[AB]:[DB]])))),""))</f>
        <v/>
      </c>
      <c r="EG113" t="str">
        <f>IF(OR(EG$5="",$S113=""),"",IFERROR(SUM(PRODUCT(INDEX(CMB[[BA_0O]:[BA_2O]],MATCH(ROUND(MIN(SUM(EG$4,$O113/1000),SUM($O113,EG$4/1000)),3),CMB[[Cmb_ID]:[Cmb_ID]],0),SUM(N(EG$1),N($R113),1)),CHOOSE(AC[[M]:[M]],1,1,0,AC[[AB]:[AB]])),PRODUCT(INDEX(CMB[[BD_0O]:[BD_2O]],MATCH(ROUND(MIN(SUM(EG$4,$O113/1000),SUM($O113,EG$4/1000)),3),CMB[[Cmb_ID]:[Cmb_ID]],0),SUM(N(EG$1),N($R113),1)),CHOOSE(AC[[M]:[M]],1,0,1,AC[[DB]:[DB]])),PRODUCT(SUM(ROUND(AVERAGE(VALUE(EG$3),VALUE($P113)),0),CHOOSE(IF(OR(EG$1,$R113),4,INDEX(CMB[[Res_Rare]:[Res_Rare]],MATCH(ROUND(MIN(SUM(EG$4,$O113/1000),SUM($O113,EG$4/1000)),3),CMB[[Cmb_ID]:[Cmb_ID]],0))),-1,-1,0,0)),IF(OR(EG$1,$R113),4,INDEX(CMB[[Cmb_Rare]:[Cmb_Rare]],MATCH(ROUND(MIN(SUM(EG$4,$O113/1000),SUM($O113,EG$4/1000)),3),CMB[[Cmb_ID]:[Cmb_ID]],0))),CHOOSE(AC[[M]:[M]],2,1,1,SUM(AC[[AB]:[DB]])))),""))</f>
        <v/>
      </c>
      <c r="EH113" t="str">
        <f>IF(OR(EH$5="",$S113=""),"",IFERROR(SUM(PRODUCT(INDEX(CMB[[BA_0O]:[BA_2O]],MATCH(ROUND(MIN(SUM(EH$4,$O113/1000),SUM($O113,EH$4/1000)),3),CMB[[Cmb_ID]:[Cmb_ID]],0),SUM(N(EH$1),N($R113),1)),CHOOSE(AC[[M]:[M]],1,1,0,AC[[AB]:[AB]])),PRODUCT(INDEX(CMB[[BD_0O]:[BD_2O]],MATCH(ROUND(MIN(SUM(EH$4,$O113/1000),SUM($O113,EH$4/1000)),3),CMB[[Cmb_ID]:[Cmb_ID]],0),SUM(N(EH$1),N($R113),1)),CHOOSE(AC[[M]:[M]],1,0,1,AC[[DB]:[DB]])),PRODUCT(SUM(ROUND(AVERAGE(VALUE(EH$3),VALUE($P113)),0),CHOOSE(IF(OR(EH$1,$R113),4,INDEX(CMB[[Res_Rare]:[Res_Rare]],MATCH(ROUND(MIN(SUM(EH$4,$O113/1000),SUM($O113,EH$4/1000)),3),CMB[[Cmb_ID]:[Cmb_ID]],0))),-1,-1,0,0)),IF(OR(EH$1,$R113),4,INDEX(CMB[[Cmb_Rare]:[Cmb_Rare]],MATCH(ROUND(MIN(SUM(EH$4,$O113/1000),SUM($O113,EH$4/1000)),3),CMB[[Cmb_ID]:[Cmb_ID]],0))),CHOOSE(AC[[M]:[M]],2,1,1,SUM(AC[[AB]:[DB]])))),""))</f>
        <v/>
      </c>
      <c r="EI113" t="str">
        <f>IF(OR(EI$5="",$S113=""),"",IFERROR(SUM(PRODUCT(INDEX(CMB[[BA_0O]:[BA_2O]],MATCH(ROUND(MIN(SUM(EI$4,$O113/1000),SUM($O113,EI$4/1000)),3),CMB[[Cmb_ID]:[Cmb_ID]],0),SUM(N(EI$1),N($R113),1)),CHOOSE(AC[[M]:[M]],1,1,0,AC[[AB]:[AB]])),PRODUCT(INDEX(CMB[[BD_0O]:[BD_2O]],MATCH(ROUND(MIN(SUM(EI$4,$O113/1000),SUM($O113,EI$4/1000)),3),CMB[[Cmb_ID]:[Cmb_ID]],0),SUM(N(EI$1),N($R113),1)),CHOOSE(AC[[M]:[M]],1,0,1,AC[[DB]:[DB]])),PRODUCT(SUM(ROUND(AVERAGE(VALUE(EI$3),VALUE($P113)),0),CHOOSE(IF(OR(EI$1,$R113),4,INDEX(CMB[[Res_Rare]:[Res_Rare]],MATCH(ROUND(MIN(SUM(EI$4,$O113/1000),SUM($O113,EI$4/1000)),3),CMB[[Cmb_ID]:[Cmb_ID]],0))),-1,-1,0,0)),IF(OR(EI$1,$R113),4,INDEX(CMB[[Cmb_Rare]:[Cmb_Rare]],MATCH(ROUND(MIN(SUM(EI$4,$O113/1000),SUM($O113,EI$4/1000)),3),CMB[[Cmb_ID]:[Cmb_ID]],0))),CHOOSE(AC[[M]:[M]],2,1,1,SUM(AC[[AB]:[DB]])))),""))</f>
        <v/>
      </c>
      <c r="EJ113" t="str">
        <f>IF(OR(EJ$5="",$S113=""),"",IFERROR(SUM(PRODUCT(INDEX(CMB[[BA_0O]:[BA_2O]],MATCH(ROUND(MIN(SUM(EJ$4,$O113/1000),SUM($O113,EJ$4/1000)),3),CMB[[Cmb_ID]:[Cmb_ID]],0),SUM(N(EJ$1),N($R113),1)),CHOOSE(AC[[M]:[M]],1,1,0,AC[[AB]:[AB]])),PRODUCT(INDEX(CMB[[BD_0O]:[BD_2O]],MATCH(ROUND(MIN(SUM(EJ$4,$O113/1000),SUM($O113,EJ$4/1000)),3),CMB[[Cmb_ID]:[Cmb_ID]],0),SUM(N(EJ$1),N($R113),1)),CHOOSE(AC[[M]:[M]],1,0,1,AC[[DB]:[DB]])),PRODUCT(SUM(ROUND(AVERAGE(VALUE(EJ$3),VALUE($P113)),0),CHOOSE(IF(OR(EJ$1,$R113),4,INDEX(CMB[[Res_Rare]:[Res_Rare]],MATCH(ROUND(MIN(SUM(EJ$4,$O113/1000),SUM($O113,EJ$4/1000)),3),CMB[[Cmb_ID]:[Cmb_ID]],0))),-1,-1,0,0)),IF(OR(EJ$1,$R113),4,INDEX(CMB[[Cmb_Rare]:[Cmb_Rare]],MATCH(ROUND(MIN(SUM(EJ$4,$O113/1000),SUM($O113,EJ$4/1000)),3),CMB[[Cmb_ID]:[Cmb_ID]],0))),CHOOSE(AC[[M]:[M]],2,1,1,SUM(AC[[AB]:[DB]])))),""))</f>
        <v/>
      </c>
      <c r="EK113" t="str">
        <f>IF(OR(EK$5="",$S113=""),"",IFERROR(SUM(PRODUCT(INDEX(CMB[[BA_0O]:[BA_2O]],MATCH(ROUND(MIN(SUM(EK$4,$O113/1000),SUM($O113,EK$4/1000)),3),CMB[[Cmb_ID]:[Cmb_ID]],0),SUM(N(EK$1),N($R113),1)),CHOOSE(AC[[M]:[M]],1,1,0,AC[[AB]:[AB]])),PRODUCT(INDEX(CMB[[BD_0O]:[BD_2O]],MATCH(ROUND(MIN(SUM(EK$4,$O113/1000),SUM($O113,EK$4/1000)),3),CMB[[Cmb_ID]:[Cmb_ID]],0),SUM(N(EK$1),N($R113),1)),CHOOSE(AC[[M]:[M]],1,0,1,AC[[DB]:[DB]])),PRODUCT(SUM(ROUND(AVERAGE(VALUE(EK$3),VALUE($P113)),0),CHOOSE(IF(OR(EK$1,$R113),4,INDEX(CMB[[Res_Rare]:[Res_Rare]],MATCH(ROUND(MIN(SUM(EK$4,$O113/1000),SUM($O113,EK$4/1000)),3),CMB[[Cmb_ID]:[Cmb_ID]],0))),-1,-1,0,0)),IF(OR(EK$1,$R113),4,INDEX(CMB[[Cmb_Rare]:[Cmb_Rare]],MATCH(ROUND(MIN(SUM(EK$4,$O113/1000),SUM($O113,EK$4/1000)),3),CMB[[Cmb_ID]:[Cmb_ID]],0))),CHOOSE(AC[[M]:[M]],2,1,1,SUM(AC[[AB]:[DB]])))),""))</f>
        <v/>
      </c>
      <c r="EL113" t="str">
        <f>IF(OR(EL$5="",$S113=""),"",IFERROR(SUM(PRODUCT(INDEX(CMB[[BA_0O]:[BA_2O]],MATCH(ROUND(MIN(SUM(EL$4,$O113/1000),SUM($O113,EL$4/1000)),3),CMB[[Cmb_ID]:[Cmb_ID]],0),SUM(N(EL$1),N($R113),1)),CHOOSE(AC[[M]:[M]],1,1,0,AC[[AB]:[AB]])),PRODUCT(INDEX(CMB[[BD_0O]:[BD_2O]],MATCH(ROUND(MIN(SUM(EL$4,$O113/1000),SUM($O113,EL$4/1000)),3),CMB[[Cmb_ID]:[Cmb_ID]],0),SUM(N(EL$1),N($R113),1)),CHOOSE(AC[[M]:[M]],1,0,1,AC[[DB]:[DB]])),PRODUCT(SUM(ROUND(AVERAGE(VALUE(EL$3),VALUE($P113)),0),CHOOSE(IF(OR(EL$1,$R113),4,INDEX(CMB[[Res_Rare]:[Res_Rare]],MATCH(ROUND(MIN(SUM(EL$4,$O113/1000),SUM($O113,EL$4/1000)),3),CMB[[Cmb_ID]:[Cmb_ID]],0))),-1,-1,0,0)),IF(OR(EL$1,$R113),4,INDEX(CMB[[Cmb_Rare]:[Cmb_Rare]],MATCH(ROUND(MIN(SUM(EL$4,$O113/1000),SUM($O113,EL$4/1000)),3),CMB[[Cmb_ID]:[Cmb_ID]],0))),CHOOSE(AC[[M]:[M]],2,1,1,SUM(AC[[AB]:[DB]])))),""))</f>
        <v/>
      </c>
      <c r="EM113" t="str">
        <f>IF(OR(EM$5="",$S113=""),"",IFERROR(SUM(PRODUCT(INDEX(CMB[[BA_0O]:[BA_2O]],MATCH(ROUND(MIN(SUM(EM$4,$O113/1000),SUM($O113,EM$4/1000)),3),CMB[[Cmb_ID]:[Cmb_ID]],0),SUM(N(EM$1),N($R113),1)),CHOOSE(AC[[M]:[M]],1,1,0,AC[[AB]:[AB]])),PRODUCT(INDEX(CMB[[BD_0O]:[BD_2O]],MATCH(ROUND(MIN(SUM(EM$4,$O113/1000),SUM($O113,EM$4/1000)),3),CMB[[Cmb_ID]:[Cmb_ID]],0),SUM(N(EM$1),N($R113),1)),CHOOSE(AC[[M]:[M]],1,0,1,AC[[DB]:[DB]])),PRODUCT(SUM(ROUND(AVERAGE(VALUE(EM$3),VALUE($P113)),0),CHOOSE(IF(OR(EM$1,$R113),4,INDEX(CMB[[Res_Rare]:[Res_Rare]],MATCH(ROUND(MIN(SUM(EM$4,$O113/1000),SUM($O113,EM$4/1000)),3),CMB[[Cmb_ID]:[Cmb_ID]],0))),-1,-1,0,0)),IF(OR(EM$1,$R113),4,INDEX(CMB[[Cmb_Rare]:[Cmb_Rare]],MATCH(ROUND(MIN(SUM(EM$4,$O113/1000),SUM($O113,EM$4/1000)),3),CMB[[Cmb_ID]:[Cmb_ID]],0))),CHOOSE(AC[[M]:[M]],2,1,1,SUM(AC[[AB]:[DB]])))),""))</f>
        <v/>
      </c>
      <c r="EN113" t="str">
        <f>IF(OR(EN$5="",$S113=""),"",IFERROR(SUM(PRODUCT(INDEX(CMB[[BA_0O]:[BA_2O]],MATCH(ROUND(MIN(SUM(EN$4,$O113/1000),SUM($O113,EN$4/1000)),3),CMB[[Cmb_ID]:[Cmb_ID]],0),SUM(N(EN$1),N($R113),1)),CHOOSE(AC[[M]:[M]],1,1,0,AC[[AB]:[AB]])),PRODUCT(INDEX(CMB[[BD_0O]:[BD_2O]],MATCH(ROUND(MIN(SUM(EN$4,$O113/1000),SUM($O113,EN$4/1000)),3),CMB[[Cmb_ID]:[Cmb_ID]],0),SUM(N(EN$1),N($R113),1)),CHOOSE(AC[[M]:[M]],1,0,1,AC[[DB]:[DB]])),PRODUCT(SUM(ROUND(AVERAGE(VALUE(EN$3),VALUE($P113)),0),CHOOSE(IF(OR(EN$1,$R113),4,INDEX(CMB[[Res_Rare]:[Res_Rare]],MATCH(ROUND(MIN(SUM(EN$4,$O113/1000),SUM($O113,EN$4/1000)),3),CMB[[Cmb_ID]:[Cmb_ID]],0))),-1,-1,0,0)),IF(OR(EN$1,$R113),4,INDEX(CMB[[Cmb_Rare]:[Cmb_Rare]],MATCH(ROUND(MIN(SUM(EN$4,$O113/1000),SUM($O113,EN$4/1000)),3),CMB[[Cmb_ID]:[Cmb_ID]],0))),CHOOSE(AC[[M]:[M]],2,1,1,SUM(AC[[AB]:[DB]])))),""))</f>
        <v/>
      </c>
      <c r="EO113" t="str">
        <f>IF(OR(EO$5="",$S113=""),"",IFERROR(SUM(PRODUCT(INDEX(CMB[[BA_0O]:[BA_2O]],MATCH(ROUND(MIN(SUM(EO$4,$O113/1000),SUM($O113,EO$4/1000)),3),CMB[[Cmb_ID]:[Cmb_ID]],0),SUM(N(EO$1),N($R113),1)),CHOOSE(AC[[M]:[M]],1,1,0,AC[[AB]:[AB]])),PRODUCT(INDEX(CMB[[BD_0O]:[BD_2O]],MATCH(ROUND(MIN(SUM(EO$4,$O113/1000),SUM($O113,EO$4/1000)),3),CMB[[Cmb_ID]:[Cmb_ID]],0),SUM(N(EO$1),N($R113),1)),CHOOSE(AC[[M]:[M]],1,0,1,AC[[DB]:[DB]])),PRODUCT(SUM(ROUND(AVERAGE(VALUE(EO$3),VALUE($P113)),0),CHOOSE(IF(OR(EO$1,$R113),4,INDEX(CMB[[Res_Rare]:[Res_Rare]],MATCH(ROUND(MIN(SUM(EO$4,$O113/1000),SUM($O113,EO$4/1000)),3),CMB[[Cmb_ID]:[Cmb_ID]],0))),-1,-1,0,0)),IF(OR(EO$1,$R113),4,INDEX(CMB[[Cmb_Rare]:[Cmb_Rare]],MATCH(ROUND(MIN(SUM(EO$4,$O113/1000),SUM($O113,EO$4/1000)),3),CMB[[Cmb_ID]:[Cmb_ID]],0))),CHOOSE(AC[[M]:[M]],2,1,1,SUM(AC[[AB]:[DB]])))),""))</f>
        <v/>
      </c>
      <c r="EP113" t="str">
        <f>IF(OR(EP$5="",$S113=""),"",IFERROR(SUM(PRODUCT(INDEX(CMB[[BA_0O]:[BA_2O]],MATCH(ROUND(MIN(SUM(EP$4,$O113/1000),SUM($O113,EP$4/1000)),3),CMB[[Cmb_ID]:[Cmb_ID]],0),SUM(N(EP$1),N($R113),1)),CHOOSE(AC[[M]:[M]],1,1,0,AC[[AB]:[AB]])),PRODUCT(INDEX(CMB[[BD_0O]:[BD_2O]],MATCH(ROUND(MIN(SUM(EP$4,$O113/1000),SUM($O113,EP$4/1000)),3),CMB[[Cmb_ID]:[Cmb_ID]],0),SUM(N(EP$1),N($R113),1)),CHOOSE(AC[[M]:[M]],1,0,1,AC[[DB]:[DB]])),PRODUCT(SUM(ROUND(AVERAGE(VALUE(EP$3),VALUE($P113)),0),CHOOSE(IF(OR(EP$1,$R113),4,INDEX(CMB[[Res_Rare]:[Res_Rare]],MATCH(ROUND(MIN(SUM(EP$4,$O113/1000),SUM($O113,EP$4/1000)),3),CMB[[Cmb_ID]:[Cmb_ID]],0))),-1,-1,0,0)),IF(OR(EP$1,$R113),4,INDEX(CMB[[Cmb_Rare]:[Cmb_Rare]],MATCH(ROUND(MIN(SUM(EP$4,$O113/1000),SUM($O113,EP$4/1000)),3),CMB[[Cmb_ID]:[Cmb_ID]],0))),CHOOSE(AC[[M]:[M]],2,1,1,SUM(AC[[AB]:[DB]])))),""))</f>
        <v/>
      </c>
      <c r="EQ113" t="str">
        <f>IF(OR(EQ$5="",$S113=""),"",IFERROR(SUM(PRODUCT(INDEX(CMB[[BA_0O]:[BA_2O]],MATCH(ROUND(MIN(SUM(EQ$4,$O113/1000),SUM($O113,EQ$4/1000)),3),CMB[[Cmb_ID]:[Cmb_ID]],0),SUM(N(EQ$1),N($R113),1)),CHOOSE(AC[[M]:[M]],1,1,0,AC[[AB]:[AB]])),PRODUCT(INDEX(CMB[[BD_0O]:[BD_2O]],MATCH(ROUND(MIN(SUM(EQ$4,$O113/1000),SUM($O113,EQ$4/1000)),3),CMB[[Cmb_ID]:[Cmb_ID]],0),SUM(N(EQ$1),N($R113),1)),CHOOSE(AC[[M]:[M]],1,0,1,AC[[DB]:[DB]])),PRODUCT(SUM(ROUND(AVERAGE(VALUE(EQ$3),VALUE($P113)),0),CHOOSE(IF(OR(EQ$1,$R113),4,INDEX(CMB[[Res_Rare]:[Res_Rare]],MATCH(ROUND(MIN(SUM(EQ$4,$O113/1000),SUM($O113,EQ$4/1000)),3),CMB[[Cmb_ID]:[Cmb_ID]],0))),-1,-1,0,0)),IF(OR(EQ$1,$R113),4,INDEX(CMB[[Cmb_Rare]:[Cmb_Rare]],MATCH(ROUND(MIN(SUM(EQ$4,$O113/1000),SUM($O113,EQ$4/1000)),3),CMB[[Cmb_ID]:[Cmb_ID]],0))),CHOOSE(AC[[M]:[M]],2,1,1,SUM(AC[[AB]:[DB]])))),""))</f>
        <v/>
      </c>
      <c r="ER113" t="str">
        <f>IF(OR(ER$5="",$S113=""),"",IFERROR(SUM(PRODUCT(INDEX(CMB[[BA_0O]:[BA_2O]],MATCH(ROUND(MIN(SUM(ER$4,$O113/1000),SUM($O113,ER$4/1000)),3),CMB[[Cmb_ID]:[Cmb_ID]],0),SUM(N(ER$1),N($R113),1)),CHOOSE(AC[[M]:[M]],1,1,0,AC[[AB]:[AB]])),PRODUCT(INDEX(CMB[[BD_0O]:[BD_2O]],MATCH(ROUND(MIN(SUM(ER$4,$O113/1000),SUM($O113,ER$4/1000)),3),CMB[[Cmb_ID]:[Cmb_ID]],0),SUM(N(ER$1),N($R113),1)),CHOOSE(AC[[M]:[M]],1,0,1,AC[[DB]:[DB]])),PRODUCT(SUM(ROUND(AVERAGE(VALUE(ER$3),VALUE($P113)),0),CHOOSE(IF(OR(ER$1,$R113),4,INDEX(CMB[[Res_Rare]:[Res_Rare]],MATCH(ROUND(MIN(SUM(ER$4,$O113/1000),SUM($O113,ER$4/1000)),3),CMB[[Cmb_ID]:[Cmb_ID]],0))),-1,-1,0,0)),IF(OR(ER$1,$R113),4,INDEX(CMB[[Cmb_Rare]:[Cmb_Rare]],MATCH(ROUND(MIN(SUM(ER$4,$O113/1000),SUM($O113,ER$4/1000)),3),CMB[[Cmb_ID]:[Cmb_ID]],0))),CHOOSE(AC[[M]:[M]],2,1,1,SUM(AC[[AB]:[DB]])))),""))</f>
        <v/>
      </c>
      <c r="ES113" t="str">
        <f>IF(OR(ES$5="",$S113=""),"",IFERROR(SUM(PRODUCT(INDEX(CMB[[BA_0O]:[BA_2O]],MATCH(ROUND(MIN(SUM(ES$4,$O113/1000),SUM($O113,ES$4/1000)),3),CMB[[Cmb_ID]:[Cmb_ID]],0),SUM(N(ES$1),N($R113),1)),CHOOSE(AC[[M]:[M]],1,1,0,AC[[AB]:[AB]])),PRODUCT(INDEX(CMB[[BD_0O]:[BD_2O]],MATCH(ROUND(MIN(SUM(ES$4,$O113/1000),SUM($O113,ES$4/1000)),3),CMB[[Cmb_ID]:[Cmb_ID]],0),SUM(N(ES$1),N($R113),1)),CHOOSE(AC[[M]:[M]],1,0,1,AC[[DB]:[DB]])),PRODUCT(SUM(ROUND(AVERAGE(VALUE(ES$3),VALUE($P113)),0),CHOOSE(IF(OR(ES$1,$R113),4,INDEX(CMB[[Res_Rare]:[Res_Rare]],MATCH(ROUND(MIN(SUM(ES$4,$O113/1000),SUM($O113,ES$4/1000)),3),CMB[[Cmb_ID]:[Cmb_ID]],0))),-1,-1,0,0)),IF(OR(ES$1,$R113),4,INDEX(CMB[[Cmb_Rare]:[Cmb_Rare]],MATCH(ROUND(MIN(SUM(ES$4,$O113/1000),SUM($O113,ES$4/1000)),3),CMB[[Cmb_ID]:[Cmb_ID]],0))),CHOOSE(AC[[M]:[M]],2,1,1,SUM(AC[[AB]:[DB]])))),""))</f>
        <v/>
      </c>
      <c r="ET113" t="str">
        <f>IF(OR(ET$5="",$S113=""),"",IFERROR(SUM(PRODUCT(INDEX(CMB[[BA_0O]:[BA_2O]],MATCH(ROUND(MIN(SUM(ET$4,$O113/1000),SUM($O113,ET$4/1000)),3),CMB[[Cmb_ID]:[Cmb_ID]],0),SUM(N(ET$1),N($R113),1)),CHOOSE(AC[[M]:[M]],1,1,0,AC[[AB]:[AB]])),PRODUCT(INDEX(CMB[[BD_0O]:[BD_2O]],MATCH(ROUND(MIN(SUM(ET$4,$O113/1000),SUM($O113,ET$4/1000)),3),CMB[[Cmb_ID]:[Cmb_ID]],0),SUM(N(ET$1),N($R113),1)),CHOOSE(AC[[M]:[M]],1,0,1,AC[[DB]:[DB]])),PRODUCT(SUM(ROUND(AVERAGE(VALUE(ET$3),VALUE($P113)),0),CHOOSE(IF(OR(ET$1,$R113),4,INDEX(CMB[[Res_Rare]:[Res_Rare]],MATCH(ROUND(MIN(SUM(ET$4,$O113/1000),SUM($O113,ET$4/1000)),3),CMB[[Cmb_ID]:[Cmb_ID]],0))),-1,-1,0,0)),IF(OR(ET$1,$R113),4,INDEX(CMB[[Cmb_Rare]:[Cmb_Rare]],MATCH(ROUND(MIN(SUM(ET$4,$O113/1000),SUM($O113,ET$4/1000)),3),CMB[[Cmb_ID]:[Cmb_ID]],0))),CHOOSE(AC[[M]:[M]],2,1,1,SUM(AC[[AB]:[DB]])))),""))</f>
        <v/>
      </c>
      <c r="EU113" t="str">
        <f>IF(OR(EU$5="",$S113=""),"",IFERROR(SUM(PRODUCT(INDEX(CMB[[BA_0O]:[BA_2O]],MATCH(ROUND(MIN(SUM(EU$4,$O113/1000),SUM($O113,EU$4/1000)),3),CMB[[Cmb_ID]:[Cmb_ID]],0),SUM(N(EU$1),N($R113),1)),CHOOSE(AC[[M]:[M]],1,1,0,AC[[AB]:[AB]])),PRODUCT(INDEX(CMB[[BD_0O]:[BD_2O]],MATCH(ROUND(MIN(SUM(EU$4,$O113/1000),SUM($O113,EU$4/1000)),3),CMB[[Cmb_ID]:[Cmb_ID]],0),SUM(N(EU$1),N($R113),1)),CHOOSE(AC[[M]:[M]],1,0,1,AC[[DB]:[DB]])),PRODUCT(SUM(ROUND(AVERAGE(VALUE(EU$3),VALUE($P113)),0),CHOOSE(IF(OR(EU$1,$R113),4,INDEX(CMB[[Res_Rare]:[Res_Rare]],MATCH(ROUND(MIN(SUM(EU$4,$O113/1000),SUM($O113,EU$4/1000)),3),CMB[[Cmb_ID]:[Cmb_ID]],0))),-1,-1,0,0)),IF(OR(EU$1,$R113),4,INDEX(CMB[[Cmb_Rare]:[Cmb_Rare]],MATCH(ROUND(MIN(SUM(EU$4,$O113/1000),SUM($O113,EU$4/1000)),3),CMB[[Cmb_ID]:[Cmb_ID]],0))),CHOOSE(AC[[M]:[M]],2,1,1,SUM(AC[[AB]:[DB]])))),""))</f>
        <v/>
      </c>
      <c r="EV113" t="str">
        <f>IF(OR(EV$5="",$S113=""),"",IFERROR(SUM(PRODUCT(INDEX(CMB[[BA_0O]:[BA_2O]],MATCH(ROUND(MIN(SUM(EV$4,$O113/1000),SUM($O113,EV$4/1000)),3),CMB[[Cmb_ID]:[Cmb_ID]],0),SUM(N(EV$1),N($R113),1)),CHOOSE(AC[[M]:[M]],1,1,0,AC[[AB]:[AB]])),PRODUCT(INDEX(CMB[[BD_0O]:[BD_2O]],MATCH(ROUND(MIN(SUM(EV$4,$O113/1000),SUM($O113,EV$4/1000)),3),CMB[[Cmb_ID]:[Cmb_ID]],0),SUM(N(EV$1),N($R113),1)),CHOOSE(AC[[M]:[M]],1,0,1,AC[[DB]:[DB]])),PRODUCT(SUM(ROUND(AVERAGE(VALUE(EV$3),VALUE($P113)),0),CHOOSE(IF(OR(EV$1,$R113),4,INDEX(CMB[[Res_Rare]:[Res_Rare]],MATCH(ROUND(MIN(SUM(EV$4,$O113/1000),SUM($O113,EV$4/1000)),3),CMB[[Cmb_ID]:[Cmb_ID]],0))),-1,-1,0,0)),IF(OR(EV$1,$R113),4,INDEX(CMB[[Cmb_Rare]:[Cmb_Rare]],MATCH(ROUND(MIN(SUM(EV$4,$O113/1000),SUM($O113,EV$4/1000)),3),CMB[[Cmb_ID]:[Cmb_ID]],0))),CHOOSE(AC[[M]:[M]],2,1,1,SUM(AC[[AB]:[DB]])))),""))</f>
        <v/>
      </c>
      <c r="EW113" t="str">
        <f>IF(OR(EW$5="",$S113=""),"",IFERROR(SUM(PRODUCT(INDEX(CMB[[BA_0O]:[BA_2O]],MATCH(ROUND(MIN(SUM(EW$4,$O113/1000),SUM($O113,EW$4/1000)),3),CMB[[Cmb_ID]:[Cmb_ID]],0),SUM(N(EW$1),N($R113),1)),CHOOSE(AC[[M]:[M]],1,1,0,AC[[AB]:[AB]])),PRODUCT(INDEX(CMB[[BD_0O]:[BD_2O]],MATCH(ROUND(MIN(SUM(EW$4,$O113/1000),SUM($O113,EW$4/1000)),3),CMB[[Cmb_ID]:[Cmb_ID]],0),SUM(N(EW$1),N($R113),1)),CHOOSE(AC[[M]:[M]],1,0,1,AC[[DB]:[DB]])),PRODUCT(SUM(ROUND(AVERAGE(VALUE(EW$3),VALUE($P113)),0),CHOOSE(IF(OR(EW$1,$R113),4,INDEX(CMB[[Res_Rare]:[Res_Rare]],MATCH(ROUND(MIN(SUM(EW$4,$O113/1000),SUM($O113,EW$4/1000)),3),CMB[[Cmb_ID]:[Cmb_ID]],0))),-1,-1,0,0)),IF(OR(EW$1,$R113),4,INDEX(CMB[[Cmb_Rare]:[Cmb_Rare]],MATCH(ROUND(MIN(SUM(EW$4,$O113/1000),SUM($O113,EW$4/1000)),3),CMB[[Cmb_ID]:[Cmb_ID]],0))),CHOOSE(AC[[M]:[M]],2,1,1,SUM(AC[[AB]:[DB]])))),""))</f>
        <v/>
      </c>
      <c r="EX113" t="str">
        <f>IF(OR(EX$5="",$S113=""),"",IFERROR(SUM(PRODUCT(INDEX(CMB[[BA_0O]:[BA_2O]],MATCH(ROUND(MIN(SUM(EX$4,$O113/1000),SUM($O113,EX$4/1000)),3),CMB[[Cmb_ID]:[Cmb_ID]],0),SUM(N(EX$1),N($R113),1)),CHOOSE(AC[[M]:[M]],1,1,0,AC[[AB]:[AB]])),PRODUCT(INDEX(CMB[[BD_0O]:[BD_2O]],MATCH(ROUND(MIN(SUM(EX$4,$O113/1000),SUM($O113,EX$4/1000)),3),CMB[[Cmb_ID]:[Cmb_ID]],0),SUM(N(EX$1),N($R113),1)),CHOOSE(AC[[M]:[M]],1,0,1,AC[[DB]:[DB]])),PRODUCT(SUM(ROUND(AVERAGE(VALUE(EX$3),VALUE($P113)),0),CHOOSE(IF(OR(EX$1,$R113),4,INDEX(CMB[[Res_Rare]:[Res_Rare]],MATCH(ROUND(MIN(SUM(EX$4,$O113/1000),SUM($O113,EX$4/1000)),3),CMB[[Cmb_ID]:[Cmb_ID]],0))),-1,-1,0,0)),IF(OR(EX$1,$R113),4,INDEX(CMB[[Cmb_Rare]:[Cmb_Rare]],MATCH(ROUND(MIN(SUM(EX$4,$O113/1000),SUM($O113,EX$4/1000)),3),CMB[[Cmb_ID]:[Cmb_ID]],0))),CHOOSE(AC[[M]:[M]],2,1,1,SUM(AC[[AB]:[DB]])))),""))</f>
        <v/>
      </c>
      <c r="EY113" t="str">
        <f>IF(OR(EY$5="",$S113=""),"",IFERROR(SUM(PRODUCT(INDEX(CMB[[BA_0O]:[BA_2O]],MATCH(ROUND(MIN(SUM(EY$4,$O113/1000),SUM($O113,EY$4/1000)),3),CMB[[Cmb_ID]:[Cmb_ID]],0),SUM(N(EY$1),N($R113),1)),CHOOSE(AC[[M]:[M]],1,1,0,AC[[AB]:[AB]])),PRODUCT(INDEX(CMB[[BD_0O]:[BD_2O]],MATCH(ROUND(MIN(SUM(EY$4,$O113/1000),SUM($O113,EY$4/1000)),3),CMB[[Cmb_ID]:[Cmb_ID]],0),SUM(N(EY$1),N($R113),1)),CHOOSE(AC[[M]:[M]],1,0,1,AC[[DB]:[DB]])),PRODUCT(SUM(ROUND(AVERAGE(VALUE(EY$3),VALUE($P113)),0),CHOOSE(IF(OR(EY$1,$R113),4,INDEX(CMB[[Res_Rare]:[Res_Rare]],MATCH(ROUND(MIN(SUM(EY$4,$O113/1000),SUM($O113,EY$4/1000)),3),CMB[[Cmb_ID]:[Cmb_ID]],0))),-1,-1,0,0)),IF(OR(EY$1,$R113),4,INDEX(CMB[[Cmb_Rare]:[Cmb_Rare]],MATCH(ROUND(MIN(SUM(EY$4,$O113/1000),SUM($O113,EY$4/1000)),3),CMB[[Cmb_ID]:[Cmb_ID]],0))),CHOOSE(AC[[M]:[M]],2,1,1,SUM(AC[[AB]:[DB]])))),""))</f>
        <v/>
      </c>
      <c r="EZ113" t="str">
        <f>IF(OR(EZ$5="",$S113=""),"",IFERROR(SUM(PRODUCT(INDEX(CMB[[BA_0O]:[BA_2O]],MATCH(ROUND(MIN(SUM(EZ$4,$O113/1000),SUM($O113,EZ$4/1000)),3),CMB[[Cmb_ID]:[Cmb_ID]],0),SUM(N(EZ$1),N($R113),1)),CHOOSE(AC[[M]:[M]],1,1,0,AC[[AB]:[AB]])),PRODUCT(INDEX(CMB[[BD_0O]:[BD_2O]],MATCH(ROUND(MIN(SUM(EZ$4,$O113/1000),SUM($O113,EZ$4/1000)),3),CMB[[Cmb_ID]:[Cmb_ID]],0),SUM(N(EZ$1),N($R113),1)),CHOOSE(AC[[M]:[M]],1,0,1,AC[[DB]:[DB]])),PRODUCT(SUM(ROUND(AVERAGE(VALUE(EZ$3),VALUE($P113)),0),CHOOSE(IF(OR(EZ$1,$R113),4,INDEX(CMB[[Res_Rare]:[Res_Rare]],MATCH(ROUND(MIN(SUM(EZ$4,$O113/1000),SUM($O113,EZ$4/1000)),3),CMB[[Cmb_ID]:[Cmb_ID]],0))),-1,-1,0,0)),IF(OR(EZ$1,$R113),4,INDEX(CMB[[Cmb_Rare]:[Cmb_Rare]],MATCH(ROUND(MIN(SUM(EZ$4,$O113/1000),SUM($O113,EZ$4/1000)),3),CMB[[Cmb_ID]:[Cmb_ID]],0))),CHOOSE(AC[[M]:[M]],2,1,1,SUM(AC[[AB]:[DB]])))),""))</f>
        <v/>
      </c>
      <c r="FA113" t="str">
        <f>IF(OR(FA$5="",$S113=""),"",IFERROR(SUM(PRODUCT(INDEX(CMB[[BA_0O]:[BA_2O]],MATCH(ROUND(MIN(SUM(FA$4,$O113/1000),SUM($O113,FA$4/1000)),3),CMB[[Cmb_ID]:[Cmb_ID]],0),SUM(N(FA$1),N($R113),1)),CHOOSE(AC[[M]:[M]],1,1,0,AC[[AB]:[AB]])),PRODUCT(INDEX(CMB[[BD_0O]:[BD_2O]],MATCH(ROUND(MIN(SUM(FA$4,$O113/1000),SUM($O113,FA$4/1000)),3),CMB[[Cmb_ID]:[Cmb_ID]],0),SUM(N(FA$1),N($R113),1)),CHOOSE(AC[[M]:[M]],1,0,1,AC[[DB]:[DB]])),PRODUCT(SUM(ROUND(AVERAGE(VALUE(FA$3),VALUE($P113)),0),CHOOSE(IF(OR(FA$1,$R113),4,INDEX(CMB[[Res_Rare]:[Res_Rare]],MATCH(ROUND(MIN(SUM(FA$4,$O113/1000),SUM($O113,FA$4/1000)),3),CMB[[Cmb_ID]:[Cmb_ID]],0))),-1,-1,0,0)),IF(OR(FA$1,$R113),4,INDEX(CMB[[Cmb_Rare]:[Cmb_Rare]],MATCH(ROUND(MIN(SUM(FA$4,$O113/1000),SUM($O113,FA$4/1000)),3),CMB[[Cmb_ID]:[Cmb_ID]],0))),CHOOSE(AC[[M]:[M]],2,1,1,SUM(AC[[AB]:[DB]])))),""))</f>
        <v/>
      </c>
      <c r="FB113" t="str">
        <f>IF(OR(FB$5="",$S113=""),"",IFERROR(SUM(PRODUCT(INDEX(CMB[[BA_0O]:[BA_2O]],MATCH(ROUND(MIN(SUM(FB$4,$O113/1000),SUM($O113,FB$4/1000)),3),CMB[[Cmb_ID]:[Cmb_ID]],0),SUM(N(FB$1),N($R113),1)),CHOOSE(AC[[M]:[M]],1,1,0,AC[[AB]:[AB]])),PRODUCT(INDEX(CMB[[BD_0O]:[BD_2O]],MATCH(ROUND(MIN(SUM(FB$4,$O113/1000),SUM($O113,FB$4/1000)),3),CMB[[Cmb_ID]:[Cmb_ID]],0),SUM(N(FB$1),N($R113),1)),CHOOSE(AC[[M]:[M]],1,0,1,AC[[DB]:[DB]])),PRODUCT(SUM(ROUND(AVERAGE(VALUE(FB$3),VALUE($P113)),0),CHOOSE(IF(OR(FB$1,$R113),4,INDEX(CMB[[Res_Rare]:[Res_Rare]],MATCH(ROUND(MIN(SUM(FB$4,$O113/1000),SUM($O113,FB$4/1000)),3),CMB[[Cmb_ID]:[Cmb_ID]],0))),-1,-1,0,0)),IF(OR(FB$1,$R113),4,INDEX(CMB[[Cmb_Rare]:[Cmb_Rare]],MATCH(ROUND(MIN(SUM(FB$4,$O113/1000),SUM($O113,FB$4/1000)),3),CMB[[Cmb_ID]:[Cmb_ID]],0))),CHOOSE(AC[[M]:[M]],2,1,1,SUM(AC[[AB]:[DB]])))),""))</f>
        <v/>
      </c>
      <c r="FC113" t="str">
        <f>IF(OR(FC$5="",$S113=""),"",IFERROR(SUM(PRODUCT(INDEX(CMB[[BA_0O]:[BA_2O]],MATCH(ROUND(MIN(SUM(FC$4,$O113/1000),SUM($O113,FC$4/1000)),3),CMB[[Cmb_ID]:[Cmb_ID]],0),SUM(N(FC$1),N($R113),1)),CHOOSE(AC[[M]:[M]],1,1,0,AC[[AB]:[AB]])),PRODUCT(INDEX(CMB[[BD_0O]:[BD_2O]],MATCH(ROUND(MIN(SUM(FC$4,$O113/1000),SUM($O113,FC$4/1000)),3),CMB[[Cmb_ID]:[Cmb_ID]],0),SUM(N(FC$1),N($R113),1)),CHOOSE(AC[[M]:[M]],1,0,1,AC[[DB]:[DB]])),PRODUCT(SUM(ROUND(AVERAGE(VALUE(FC$3),VALUE($P113)),0),CHOOSE(IF(OR(FC$1,$R113),4,INDEX(CMB[[Res_Rare]:[Res_Rare]],MATCH(ROUND(MIN(SUM(FC$4,$O113/1000),SUM($O113,FC$4/1000)),3),CMB[[Cmb_ID]:[Cmb_ID]],0))),-1,-1,0,0)),IF(OR(FC$1,$R113),4,INDEX(CMB[[Cmb_Rare]:[Cmb_Rare]],MATCH(ROUND(MIN(SUM(FC$4,$O113/1000),SUM($O113,FC$4/1000)),3),CMB[[Cmb_ID]:[Cmb_ID]],0))),CHOOSE(AC[[M]:[M]],2,1,1,SUM(AC[[AB]:[DB]])))),""))</f>
        <v/>
      </c>
      <c r="FD113" t="str">
        <f>IF(OR(FD$5="",$S113=""),"",IFERROR(SUM(PRODUCT(INDEX(CMB[[BA_0O]:[BA_2O]],MATCH(ROUND(MIN(SUM(FD$4,$O113/1000),SUM($O113,FD$4/1000)),3),CMB[[Cmb_ID]:[Cmb_ID]],0),SUM(N(FD$1),N($R113),1)),CHOOSE(AC[[M]:[M]],1,1,0,AC[[AB]:[AB]])),PRODUCT(INDEX(CMB[[BD_0O]:[BD_2O]],MATCH(ROUND(MIN(SUM(FD$4,$O113/1000),SUM($O113,FD$4/1000)),3),CMB[[Cmb_ID]:[Cmb_ID]],0),SUM(N(FD$1),N($R113),1)),CHOOSE(AC[[M]:[M]],1,0,1,AC[[DB]:[DB]])),PRODUCT(SUM(ROUND(AVERAGE(VALUE(FD$3),VALUE($P113)),0),CHOOSE(IF(OR(FD$1,$R113),4,INDEX(CMB[[Res_Rare]:[Res_Rare]],MATCH(ROUND(MIN(SUM(FD$4,$O113/1000),SUM($O113,FD$4/1000)),3),CMB[[Cmb_ID]:[Cmb_ID]],0))),-1,-1,0,0)),IF(OR(FD$1,$R113),4,INDEX(CMB[[Cmb_Rare]:[Cmb_Rare]],MATCH(ROUND(MIN(SUM(FD$4,$O113/1000),SUM($O113,FD$4/1000)),3),CMB[[Cmb_ID]:[Cmb_ID]],0))),CHOOSE(AC[[M]:[M]],2,1,1,SUM(AC[[AB]:[DB]])))),""))</f>
        <v/>
      </c>
      <c r="FE113" t="str">
        <f>IF(OR(FE$5="",$S113=""),"",IFERROR(SUM(PRODUCT(INDEX(CMB[[BA_0O]:[BA_2O]],MATCH(ROUND(MIN(SUM(FE$4,$O113/1000),SUM($O113,FE$4/1000)),3),CMB[[Cmb_ID]:[Cmb_ID]],0),SUM(N(FE$1),N($R113),1)),CHOOSE(AC[[M]:[M]],1,1,0,AC[[AB]:[AB]])),PRODUCT(INDEX(CMB[[BD_0O]:[BD_2O]],MATCH(ROUND(MIN(SUM(FE$4,$O113/1000),SUM($O113,FE$4/1000)),3),CMB[[Cmb_ID]:[Cmb_ID]],0),SUM(N(FE$1),N($R113),1)),CHOOSE(AC[[M]:[M]],1,0,1,AC[[DB]:[DB]])),PRODUCT(SUM(ROUND(AVERAGE(VALUE(FE$3),VALUE($P113)),0),CHOOSE(IF(OR(FE$1,$R113),4,INDEX(CMB[[Res_Rare]:[Res_Rare]],MATCH(ROUND(MIN(SUM(FE$4,$O113/1000),SUM($O113,FE$4/1000)),3),CMB[[Cmb_ID]:[Cmb_ID]],0))),-1,-1,0,0)),IF(OR(FE$1,$R113),4,INDEX(CMB[[Cmb_Rare]:[Cmb_Rare]],MATCH(ROUND(MIN(SUM(FE$4,$O113/1000),SUM($O113,FE$4/1000)),3),CMB[[Cmb_ID]:[Cmb_ID]],0))),CHOOSE(AC[[M]:[M]],2,1,1,SUM(AC[[AB]:[DB]])))),""))</f>
        <v/>
      </c>
      <c r="FF113" t="str">
        <f>IF(OR(FF$5="",$S113=""),"",IFERROR(SUM(PRODUCT(INDEX(CMB[[BA_0O]:[BA_2O]],MATCH(ROUND(MIN(SUM(FF$4,$O113/1000),SUM($O113,FF$4/1000)),3),CMB[[Cmb_ID]:[Cmb_ID]],0),SUM(N(FF$1),N($R113),1)),CHOOSE(AC[[M]:[M]],1,1,0,AC[[AB]:[AB]])),PRODUCT(INDEX(CMB[[BD_0O]:[BD_2O]],MATCH(ROUND(MIN(SUM(FF$4,$O113/1000),SUM($O113,FF$4/1000)),3),CMB[[Cmb_ID]:[Cmb_ID]],0),SUM(N(FF$1),N($R113),1)),CHOOSE(AC[[M]:[M]],1,0,1,AC[[DB]:[DB]])),PRODUCT(SUM(ROUND(AVERAGE(VALUE(FF$3),VALUE($P113)),0),CHOOSE(IF(OR(FF$1,$R113),4,INDEX(CMB[[Res_Rare]:[Res_Rare]],MATCH(ROUND(MIN(SUM(FF$4,$O113/1000),SUM($O113,FF$4/1000)),3),CMB[[Cmb_ID]:[Cmb_ID]],0))),-1,-1,0,0)),IF(OR(FF$1,$R113),4,INDEX(CMB[[Cmb_Rare]:[Cmb_Rare]],MATCH(ROUND(MIN(SUM(FF$4,$O113/1000),SUM($O113,FF$4/1000)),3),CMB[[Cmb_ID]:[Cmb_ID]],0))),CHOOSE(AC[[M]:[M]],2,1,1,SUM(AC[[AB]:[DB]])))),""))</f>
        <v/>
      </c>
      <c r="FG113" t="str">
        <f>IF(OR(FG$5="",$S113=""),"",IFERROR(SUM(PRODUCT(INDEX(CMB[[BA_0O]:[BA_2O]],MATCH(ROUND(MIN(SUM(FG$4,$O113/1000),SUM($O113,FG$4/1000)),3),CMB[[Cmb_ID]:[Cmb_ID]],0),SUM(N(FG$1),N($R113),1)),CHOOSE(AC[[M]:[M]],1,1,0,AC[[AB]:[AB]])),PRODUCT(INDEX(CMB[[BD_0O]:[BD_2O]],MATCH(ROUND(MIN(SUM(FG$4,$O113/1000),SUM($O113,FG$4/1000)),3),CMB[[Cmb_ID]:[Cmb_ID]],0),SUM(N(FG$1),N($R113),1)),CHOOSE(AC[[M]:[M]],1,0,1,AC[[DB]:[DB]])),PRODUCT(SUM(ROUND(AVERAGE(VALUE(FG$3),VALUE($P113)),0),CHOOSE(IF(OR(FG$1,$R113),4,INDEX(CMB[[Res_Rare]:[Res_Rare]],MATCH(ROUND(MIN(SUM(FG$4,$O113/1000),SUM($O113,FG$4/1000)),3),CMB[[Cmb_ID]:[Cmb_ID]],0))),-1,-1,0,0)),IF(OR(FG$1,$R113),4,INDEX(CMB[[Cmb_Rare]:[Cmb_Rare]],MATCH(ROUND(MIN(SUM(FG$4,$O113/1000),SUM($O113,FG$4/1000)),3),CMB[[Cmb_ID]:[Cmb_ID]],0))),CHOOSE(AC[[M]:[M]],2,1,1,SUM(AC[[AB]:[DB]])))),""))</f>
        <v/>
      </c>
      <c r="FH113" t="str">
        <f>IF(OR(FH$5="",$S113=""),"",IFERROR(SUM(PRODUCT(INDEX(CMB[[BA_0O]:[BA_2O]],MATCH(ROUND(MIN(SUM(FH$4,$O113/1000),SUM($O113,FH$4/1000)),3),CMB[[Cmb_ID]:[Cmb_ID]],0),SUM(N(FH$1),N($R113),1)),CHOOSE(AC[[M]:[M]],1,1,0,AC[[AB]:[AB]])),PRODUCT(INDEX(CMB[[BD_0O]:[BD_2O]],MATCH(ROUND(MIN(SUM(FH$4,$O113/1000),SUM($O113,FH$4/1000)),3),CMB[[Cmb_ID]:[Cmb_ID]],0),SUM(N(FH$1),N($R113),1)),CHOOSE(AC[[M]:[M]],1,0,1,AC[[DB]:[DB]])),PRODUCT(SUM(ROUND(AVERAGE(VALUE(FH$3),VALUE($P113)),0),CHOOSE(IF(OR(FH$1,$R113),4,INDEX(CMB[[Res_Rare]:[Res_Rare]],MATCH(ROUND(MIN(SUM(FH$4,$O113/1000),SUM($O113,FH$4/1000)),3),CMB[[Cmb_ID]:[Cmb_ID]],0))),-1,-1,0,0)),IF(OR(FH$1,$R113),4,INDEX(CMB[[Cmb_Rare]:[Cmb_Rare]],MATCH(ROUND(MIN(SUM(FH$4,$O113/1000),SUM($O113,FH$4/1000)),3),CMB[[Cmb_ID]:[Cmb_ID]],0))),CHOOSE(AC[[M]:[M]],2,1,1,SUM(AC[[AB]:[DB]])))),""))</f>
        <v/>
      </c>
      <c r="FI113" t="str">
        <f>IF(OR(FI$5="",$S113=""),"",IFERROR(SUM(PRODUCT(INDEX(CMB[[BA_0O]:[BA_2O]],MATCH(ROUND(MIN(SUM(FI$4,$O113/1000),SUM($O113,FI$4/1000)),3),CMB[[Cmb_ID]:[Cmb_ID]],0),SUM(N(FI$1),N($R113),1)),CHOOSE(AC[[M]:[M]],1,1,0,AC[[AB]:[AB]])),PRODUCT(INDEX(CMB[[BD_0O]:[BD_2O]],MATCH(ROUND(MIN(SUM(FI$4,$O113/1000),SUM($O113,FI$4/1000)),3),CMB[[Cmb_ID]:[Cmb_ID]],0),SUM(N(FI$1),N($R113),1)),CHOOSE(AC[[M]:[M]],1,0,1,AC[[DB]:[DB]])),PRODUCT(SUM(ROUND(AVERAGE(VALUE(FI$3),VALUE($P113)),0),CHOOSE(IF(OR(FI$1,$R113),4,INDEX(CMB[[Res_Rare]:[Res_Rare]],MATCH(ROUND(MIN(SUM(FI$4,$O113/1000),SUM($O113,FI$4/1000)),3),CMB[[Cmb_ID]:[Cmb_ID]],0))),-1,-1,0,0)),IF(OR(FI$1,$R113),4,INDEX(CMB[[Cmb_Rare]:[Cmb_Rare]],MATCH(ROUND(MIN(SUM(FI$4,$O113/1000),SUM($O113,FI$4/1000)),3),CMB[[Cmb_ID]:[Cmb_ID]],0))),CHOOSE(AC[[M]:[M]],2,1,1,SUM(AC[[AB]:[DB]])))),""))</f>
        <v/>
      </c>
      <c r="FJ113" t="str">
        <f>IF(OR(FJ$5="",$S113=""),"",IFERROR(SUM(PRODUCT(INDEX(CMB[[BA_0O]:[BA_2O]],MATCH(ROUND(MIN(SUM(FJ$4,$O113/1000),SUM($O113,FJ$4/1000)),3),CMB[[Cmb_ID]:[Cmb_ID]],0),SUM(N(FJ$1),N($R113),1)),CHOOSE(AC[[M]:[M]],1,1,0,AC[[AB]:[AB]])),PRODUCT(INDEX(CMB[[BD_0O]:[BD_2O]],MATCH(ROUND(MIN(SUM(FJ$4,$O113/1000),SUM($O113,FJ$4/1000)),3),CMB[[Cmb_ID]:[Cmb_ID]],0),SUM(N(FJ$1),N($R113),1)),CHOOSE(AC[[M]:[M]],1,0,1,AC[[DB]:[DB]])),PRODUCT(SUM(ROUND(AVERAGE(VALUE(FJ$3),VALUE($P113)),0),CHOOSE(IF(OR(FJ$1,$R113),4,INDEX(CMB[[Res_Rare]:[Res_Rare]],MATCH(ROUND(MIN(SUM(FJ$4,$O113/1000),SUM($O113,FJ$4/1000)),3),CMB[[Cmb_ID]:[Cmb_ID]],0))),-1,-1,0,0)),IF(OR(FJ$1,$R113),4,INDEX(CMB[[Cmb_Rare]:[Cmb_Rare]],MATCH(ROUND(MIN(SUM(FJ$4,$O113/1000),SUM($O113,FJ$4/1000)),3),CMB[[Cmb_ID]:[Cmb_ID]],0))),CHOOSE(AC[[M]:[M]],2,1,1,SUM(AC[[AB]:[DB]])))),""))</f>
        <v/>
      </c>
      <c r="FK113" t="str">
        <f>IF(OR(FK$5="",$S113=""),"",IFERROR(SUM(PRODUCT(INDEX(CMB[[BA_0O]:[BA_2O]],MATCH(ROUND(MIN(SUM(FK$4,$O113/1000),SUM($O113,FK$4/1000)),3),CMB[[Cmb_ID]:[Cmb_ID]],0),SUM(N(FK$1),N($R113),1)),CHOOSE(AC[[M]:[M]],1,1,0,AC[[AB]:[AB]])),PRODUCT(INDEX(CMB[[BD_0O]:[BD_2O]],MATCH(ROUND(MIN(SUM(FK$4,$O113/1000),SUM($O113,FK$4/1000)),3),CMB[[Cmb_ID]:[Cmb_ID]],0),SUM(N(FK$1),N($R113),1)),CHOOSE(AC[[M]:[M]],1,0,1,AC[[DB]:[DB]])),PRODUCT(SUM(ROUND(AVERAGE(VALUE(FK$3),VALUE($P113)),0),CHOOSE(IF(OR(FK$1,$R113),4,INDEX(CMB[[Res_Rare]:[Res_Rare]],MATCH(ROUND(MIN(SUM(FK$4,$O113/1000),SUM($O113,FK$4/1000)),3),CMB[[Cmb_ID]:[Cmb_ID]],0))),-1,-1,0,0)),IF(OR(FK$1,$R113),4,INDEX(CMB[[Cmb_Rare]:[Cmb_Rare]],MATCH(ROUND(MIN(SUM(FK$4,$O113/1000),SUM($O113,FK$4/1000)),3),CMB[[Cmb_ID]:[Cmb_ID]],0))),CHOOSE(AC[[M]:[M]],2,1,1,SUM(AC[[AB]:[DB]])))),""))</f>
        <v/>
      </c>
      <c r="FL113" t="str">
        <f>IF(OR(FL$5="",$S113=""),"",IFERROR(SUM(PRODUCT(INDEX(CMB[[BA_0O]:[BA_2O]],MATCH(ROUND(MIN(SUM(FL$4,$O113/1000),SUM($O113,FL$4/1000)),3),CMB[[Cmb_ID]:[Cmb_ID]],0),SUM(N(FL$1),N($R113),1)),CHOOSE(AC[[M]:[M]],1,1,0,AC[[AB]:[AB]])),PRODUCT(INDEX(CMB[[BD_0O]:[BD_2O]],MATCH(ROUND(MIN(SUM(FL$4,$O113/1000),SUM($O113,FL$4/1000)),3),CMB[[Cmb_ID]:[Cmb_ID]],0),SUM(N(FL$1),N($R113),1)),CHOOSE(AC[[M]:[M]],1,0,1,AC[[DB]:[DB]])),PRODUCT(SUM(ROUND(AVERAGE(VALUE(FL$3),VALUE($P113)),0),CHOOSE(IF(OR(FL$1,$R113),4,INDEX(CMB[[Res_Rare]:[Res_Rare]],MATCH(ROUND(MIN(SUM(FL$4,$O113/1000),SUM($O113,FL$4/1000)),3),CMB[[Cmb_ID]:[Cmb_ID]],0))),-1,-1,0,0)),IF(OR(FL$1,$R113),4,INDEX(CMB[[Cmb_Rare]:[Cmb_Rare]],MATCH(ROUND(MIN(SUM(FL$4,$O113/1000),SUM($O113,FL$4/1000)),3),CMB[[Cmb_ID]:[Cmb_ID]],0))),CHOOSE(AC[[M]:[M]],2,1,1,SUM(AC[[AB]:[DB]])))),""))</f>
        <v/>
      </c>
      <c r="FM113" t="str">
        <f>IF(OR(FM$5="",$S113=""),"",IFERROR(SUM(PRODUCT(INDEX(CMB[[BA_0O]:[BA_2O]],MATCH(ROUND(MIN(SUM(FM$4,$O113/1000),SUM($O113,FM$4/1000)),3),CMB[[Cmb_ID]:[Cmb_ID]],0),SUM(N(FM$1),N($R113),1)),CHOOSE(AC[[M]:[M]],1,1,0,AC[[AB]:[AB]])),PRODUCT(INDEX(CMB[[BD_0O]:[BD_2O]],MATCH(ROUND(MIN(SUM(FM$4,$O113/1000),SUM($O113,FM$4/1000)),3),CMB[[Cmb_ID]:[Cmb_ID]],0),SUM(N(FM$1),N($R113),1)),CHOOSE(AC[[M]:[M]],1,0,1,AC[[DB]:[DB]])),PRODUCT(SUM(ROUND(AVERAGE(VALUE(FM$3),VALUE($P113)),0),CHOOSE(IF(OR(FM$1,$R113),4,INDEX(CMB[[Res_Rare]:[Res_Rare]],MATCH(ROUND(MIN(SUM(FM$4,$O113/1000),SUM($O113,FM$4/1000)),3),CMB[[Cmb_ID]:[Cmb_ID]],0))),-1,-1,0,0)),IF(OR(FM$1,$R113),4,INDEX(CMB[[Cmb_Rare]:[Cmb_Rare]],MATCH(ROUND(MIN(SUM(FM$4,$O113/1000),SUM($O113,FM$4/1000)),3),CMB[[Cmb_ID]:[Cmb_ID]],0))),CHOOSE(AC[[M]:[M]],2,1,1,SUM(AC[[AB]:[DB]])))),""))</f>
        <v/>
      </c>
      <c r="FN113" s="7">
        <f t="shared" si="60"/>
        <v>0</v>
      </c>
      <c r="FO113" s="7">
        <f t="shared" si="60"/>
        <v>0</v>
      </c>
      <c r="FP113" s="7">
        <f t="shared" si="60"/>
        <v>0</v>
      </c>
      <c r="FQ113" s="7">
        <f t="shared" si="60"/>
        <v>0</v>
      </c>
      <c r="FR113" s="7">
        <f t="shared" si="60"/>
        <v>0</v>
      </c>
      <c r="FS113" s="7">
        <f t="shared" si="60"/>
        <v>0</v>
      </c>
      <c r="FT113" s="7">
        <f>SUM(IF(INDEX(LIB[[Quantity]:[Quantity]],MATCH($S113,LIB[[ID]:[ID]],0))&gt;=COLUMN(A$1),TRUNC(PRODUCT(AVERAGE($FN113:$FS113),POWER(AC[[CR]:[CR]],SUM(SUMIFS($D$11:$D112,$A$11:$A112,$A113,$E$11:$E112,"&gt;="&amp;$E113),SUMIFS($D114:$D$161,$A114:$A$161,$A113,$E114:$E$161,"&gt;"&amp;$E113),COLUMN(A$1),-1)),IF($Q113="Yes",AC[[FB]:[FB]],1))),0),ROW(A102)/-VALUE(1&amp;REPT("0",9-PRODUCT(COLUMN(A$1)-1,3))),1)</f>
        <v>0.999999898</v>
      </c>
      <c r="FU113" s="7">
        <f>SUM(IF(INDEX(LIB[[Quantity]:[Quantity]],MATCH($S113,LIB[[ID]:[ID]],0))&gt;=COLUMN(B$1),TRUNC(PRODUCT(AVERAGE($FN113:$FS113),POWER(AC[[CR]:[CR]],SUM(SUMIFS($D$11:$D112,$A$11:$A112,$A113,$E$11:$E112,"&gt;="&amp;$E113),SUMIFS($D114:$D$161,$A114:$A$161,$A113,$E114:$E$161,"&gt;"&amp;$E113),COLUMN(B$1),-1)),IF($Q113="Yes",AC[[FB]:[FB]],1))),0),ROW(B102)/-VALUE(1&amp;REPT("0",9-PRODUCT(COLUMN(B$1)-1,3))),1)</f>
        <v>0.99989799999999995</v>
      </c>
      <c r="FV113" s="7">
        <f>SUM(IF(INDEX(LIB[[Quantity]:[Quantity]],MATCH($S113,LIB[[ID]:[ID]],0))&gt;=COLUMN(C$1),TRUNC(PRODUCT(AVERAGE($FN113:$FS113),POWER(AC[[CR]:[CR]],SUM(SUMIFS($D$11:$D112,$A$11:$A112,$A113,$E$11:$E112,"&gt;="&amp;$E113),SUMIFS($D114:$D$161,$A114:$A$161,$A113,$E114:$E$161,"&gt;"&amp;$E113),COLUMN(C$1),-1)),IF($Q113="Yes",AC[[FB]:[FB]],1))),0),ROW(C102)/-VALUE(1&amp;REPT("0",9-PRODUCT(COLUMN(C$1)-1,3))),1)</f>
        <v>0.89800000000000002</v>
      </c>
      <c r="FW113">
        <f t="shared" si="43"/>
        <v>175</v>
      </c>
      <c r="FX113">
        <f t="shared" si="44"/>
        <v>0</v>
      </c>
      <c r="FY113">
        <f t="shared" si="45"/>
        <v>0</v>
      </c>
      <c r="GC113">
        <f t="shared" si="46"/>
        <v>67</v>
      </c>
      <c r="GD113" t="str">
        <f>IFERROR(SUBSTITUTE(SUBSTITUTE(INDEX(SUG[Card],MATCH(ROW(A102),GC$12:GC$161,0))," #2","")," #3",""),"")</f>
        <v/>
      </c>
      <c r="GE113">
        <f>SUM(GE112,IF(IFERROR(MATCH(GD113,GD$11:GD112,0)&lt;0,TRUE()),1,0))</f>
        <v>35</v>
      </c>
      <c r="GF113" t="str">
        <f t="shared" si="47"/>
        <v/>
      </c>
      <c r="GI113">
        <f>SUM(SUMIFS(D$11:D112,A$11:A112,A113,B$11:B112,"&gt;="&amp;B113),SUMIFS(D114:D$161,A114:A$161,A113,B114:B$161,"&gt;"&amp;B113),SUMIFS(D$11:D112,A$11:A112,A113&amp;":Onyx"),SUMIFS(D114:D$161,A114:A$161,A113&amp;":Onyx"))</f>
        <v>0</v>
      </c>
      <c r="GP113" t="str">
        <f t="shared" si="55"/>
        <v>Death (5) #2</v>
      </c>
      <c r="GQ113">
        <f t="shared" si="56"/>
        <v>154</v>
      </c>
      <c r="GR113" t="b">
        <f>COUNTIF(DECK[Card],IFERROR(MID($L113,1,FIND(" #",SUG_Helper[[#This Row],[Card]])-1),SUG_Helper[[#This Row],[Card]]))&gt;=IFERROR(VALUE(RIGHT(SUG_Helper[[#This Row],[Card]])),1)</f>
        <v>0</v>
      </c>
    </row>
    <row r="114" spans="1:200" x14ac:dyDescent="0.35">
      <c r="B114" s="4"/>
      <c r="C114" s="4"/>
      <c r="D114" s="4"/>
      <c r="E114" t="str">
        <f>IF(INDEX(LIB[Card],ROW(A103))="","",INDEX(LIB[Card],ROW(A103))&amp;" ("&amp;INDEX(LIB[Level],ROW(A103))&amp;")"&amp;IF(INDEX(LIB[Fused],ROW(A103))="Yes","ƒ",""))</f>
        <v/>
      </c>
      <c r="F114">
        <v>103</v>
      </c>
      <c r="H114" t="str">
        <f>IF(DECK[[#This Row],[Card]]="","",MID(DECK[[#This Row],[Card]],1,FIND(" (",DECK[[#This Row],[Card]])-1))</f>
        <v/>
      </c>
      <c r="I114" t="str">
        <f>IF(DECK[[#This Row],[Card]]="","",MID(DECK[[#This Row],[Card]],FIND("(",DECK[[#This Row],[Card]])+1,1))</f>
        <v/>
      </c>
      <c r="J114" t="str">
        <f>IF(DECK[[#This Row],[Card]]="","",IF(RIGHT(DECK[[#This Row],[Card]])="ƒ","Yes","No"))</f>
        <v/>
      </c>
      <c r="L114" t="str">
        <f t="shared" si="51"/>
        <v>Vampire (5) #3</v>
      </c>
      <c r="M114">
        <f t="shared" si="52"/>
        <v>154</v>
      </c>
      <c r="O114" s="6" t="str">
        <f>IF(S114="","",MATCH(MID(S114,1,MIN(FIND(" (",S114),IFERROR(FIND(":",S114),50))-1),CC[CC_Name],0))</f>
        <v/>
      </c>
      <c r="P114" s="5" t="str">
        <f t="shared" si="57"/>
        <v/>
      </c>
      <c r="Q114" s="5" t="str">
        <f t="shared" si="58"/>
        <v/>
      </c>
      <c r="R114" s="5" t="str">
        <f t="shared" si="59"/>
        <v/>
      </c>
      <c r="S114" t="str">
        <f>(INDEX(LIB[ID],ROW(A103)))</f>
        <v/>
      </c>
      <c r="T114" t="str">
        <f>IF(OR(T$5="",$S114=""),"",IFERROR(SUM(PRODUCT(INDEX(CMB[[BA_0O]:[BA_2O]],MATCH(ROUND(MIN(SUM(T$4,$O114/1000),SUM($O114,T$4/1000)),3),CMB[[Cmb_ID]:[Cmb_ID]],0),SUM(N(T$1),N($R114),1)),CHOOSE(AC[[M]:[M]],1,1,0,AC[[AB]:[AB]])),PRODUCT(INDEX(CMB[[BD_0O]:[BD_2O]],MATCH(ROUND(MIN(SUM(T$4,$O114/1000),SUM($O114,T$4/1000)),3),CMB[[Cmb_ID]:[Cmb_ID]],0),SUM(N(T$1),N($R114),1)),CHOOSE(AC[[M]:[M]],1,0,1,AC[[DB]:[DB]])),PRODUCT(SUM(ROUND(AVERAGE(VALUE(T$3),VALUE($P114)),0),CHOOSE(IF(OR(T$1,$R114),4,INDEX(CMB[[Res_Rare]:[Res_Rare]],MATCH(ROUND(MIN(SUM(T$4,$O114/1000),SUM($O114,T$4/1000)),3),CMB[[Cmb_ID]:[Cmb_ID]],0))),-1,-1,0,0)),IF(OR(T$1,$R114),4,INDEX(CMB[[Cmb_Rare]:[Cmb_Rare]],MATCH(ROUND(MIN(SUM(T$4,$O114/1000),SUM($O114,T$4/1000)),3),CMB[[Cmb_ID]:[Cmb_ID]],0))),CHOOSE(AC[[M]:[M]],2,1,1,SUM(AC[[AB]:[DB]])))),""))</f>
        <v/>
      </c>
      <c r="U114" t="str">
        <f>IF(OR(U$5="",$S114=""),"",IFERROR(SUM(PRODUCT(INDEX(CMB[[BA_0O]:[BA_2O]],MATCH(ROUND(MIN(SUM(U$4,$O114/1000),SUM($O114,U$4/1000)),3),CMB[[Cmb_ID]:[Cmb_ID]],0),SUM(N(U$1),N($R114),1)),CHOOSE(AC[[M]:[M]],1,1,0,AC[[AB]:[AB]])),PRODUCT(INDEX(CMB[[BD_0O]:[BD_2O]],MATCH(ROUND(MIN(SUM(U$4,$O114/1000),SUM($O114,U$4/1000)),3),CMB[[Cmb_ID]:[Cmb_ID]],0),SUM(N(U$1),N($R114),1)),CHOOSE(AC[[M]:[M]],1,0,1,AC[[DB]:[DB]])),PRODUCT(SUM(ROUND(AVERAGE(VALUE(U$3),VALUE($P114)),0),CHOOSE(IF(OR(U$1,$R114),4,INDEX(CMB[[Res_Rare]:[Res_Rare]],MATCH(ROUND(MIN(SUM(U$4,$O114/1000),SUM($O114,U$4/1000)),3),CMB[[Cmb_ID]:[Cmb_ID]],0))),-1,-1,0,0)),IF(OR(U$1,$R114),4,INDEX(CMB[[Cmb_Rare]:[Cmb_Rare]],MATCH(ROUND(MIN(SUM(U$4,$O114/1000),SUM($O114,U$4/1000)),3),CMB[[Cmb_ID]:[Cmb_ID]],0))),CHOOSE(AC[[M]:[M]],2,1,1,SUM(AC[[AB]:[DB]])))),""))</f>
        <v/>
      </c>
      <c r="V114" t="str">
        <f>IF(OR(V$5="",$S114=""),"",IFERROR(SUM(PRODUCT(INDEX(CMB[[BA_0O]:[BA_2O]],MATCH(ROUND(MIN(SUM(V$4,$O114/1000),SUM($O114,V$4/1000)),3),CMB[[Cmb_ID]:[Cmb_ID]],0),SUM(N(V$1),N($R114),1)),CHOOSE(AC[[M]:[M]],1,1,0,AC[[AB]:[AB]])),PRODUCT(INDEX(CMB[[BD_0O]:[BD_2O]],MATCH(ROUND(MIN(SUM(V$4,$O114/1000),SUM($O114,V$4/1000)),3),CMB[[Cmb_ID]:[Cmb_ID]],0),SUM(N(V$1),N($R114),1)),CHOOSE(AC[[M]:[M]],1,0,1,AC[[DB]:[DB]])),PRODUCT(SUM(ROUND(AVERAGE(VALUE(V$3),VALUE($P114)),0),CHOOSE(IF(OR(V$1,$R114),4,INDEX(CMB[[Res_Rare]:[Res_Rare]],MATCH(ROUND(MIN(SUM(V$4,$O114/1000),SUM($O114,V$4/1000)),3),CMB[[Cmb_ID]:[Cmb_ID]],0))),-1,-1,0,0)),IF(OR(V$1,$R114),4,INDEX(CMB[[Cmb_Rare]:[Cmb_Rare]],MATCH(ROUND(MIN(SUM(V$4,$O114/1000),SUM($O114,V$4/1000)),3),CMB[[Cmb_ID]:[Cmb_ID]],0))),CHOOSE(AC[[M]:[M]],2,1,1,SUM(AC[[AB]:[DB]])))),""))</f>
        <v/>
      </c>
      <c r="W114" t="str">
        <f>IF(OR(W$5="",$S114=""),"",IFERROR(SUM(PRODUCT(INDEX(CMB[[BA_0O]:[BA_2O]],MATCH(ROUND(MIN(SUM(W$4,$O114/1000),SUM($O114,W$4/1000)),3),CMB[[Cmb_ID]:[Cmb_ID]],0),SUM(N(W$1),N($R114),1)),CHOOSE(AC[[M]:[M]],1,1,0,AC[[AB]:[AB]])),PRODUCT(INDEX(CMB[[BD_0O]:[BD_2O]],MATCH(ROUND(MIN(SUM(W$4,$O114/1000),SUM($O114,W$4/1000)),3),CMB[[Cmb_ID]:[Cmb_ID]],0),SUM(N(W$1),N($R114),1)),CHOOSE(AC[[M]:[M]],1,0,1,AC[[DB]:[DB]])),PRODUCT(SUM(ROUND(AVERAGE(VALUE(W$3),VALUE($P114)),0),CHOOSE(IF(OR(W$1,$R114),4,INDEX(CMB[[Res_Rare]:[Res_Rare]],MATCH(ROUND(MIN(SUM(W$4,$O114/1000),SUM($O114,W$4/1000)),3),CMB[[Cmb_ID]:[Cmb_ID]],0))),-1,-1,0,0)),IF(OR(W$1,$R114),4,INDEX(CMB[[Cmb_Rare]:[Cmb_Rare]],MATCH(ROUND(MIN(SUM(W$4,$O114/1000),SUM($O114,W$4/1000)),3),CMB[[Cmb_ID]:[Cmb_ID]],0))),CHOOSE(AC[[M]:[M]],2,1,1,SUM(AC[[AB]:[DB]])))),""))</f>
        <v/>
      </c>
      <c r="X114" t="str">
        <f>IF(OR(X$5="",$S114=""),"",IFERROR(SUM(PRODUCT(INDEX(CMB[[BA_0O]:[BA_2O]],MATCH(ROUND(MIN(SUM(X$4,$O114/1000),SUM($O114,X$4/1000)),3),CMB[[Cmb_ID]:[Cmb_ID]],0),SUM(N(X$1),N($R114),1)),CHOOSE(AC[[M]:[M]],1,1,0,AC[[AB]:[AB]])),PRODUCT(INDEX(CMB[[BD_0O]:[BD_2O]],MATCH(ROUND(MIN(SUM(X$4,$O114/1000),SUM($O114,X$4/1000)),3),CMB[[Cmb_ID]:[Cmb_ID]],0),SUM(N(X$1),N($R114),1)),CHOOSE(AC[[M]:[M]],1,0,1,AC[[DB]:[DB]])),PRODUCT(SUM(ROUND(AVERAGE(VALUE(X$3),VALUE($P114)),0),CHOOSE(IF(OR(X$1,$R114),4,INDEX(CMB[[Res_Rare]:[Res_Rare]],MATCH(ROUND(MIN(SUM(X$4,$O114/1000),SUM($O114,X$4/1000)),3),CMB[[Cmb_ID]:[Cmb_ID]],0))),-1,-1,0,0)),IF(OR(X$1,$R114),4,INDEX(CMB[[Cmb_Rare]:[Cmb_Rare]],MATCH(ROUND(MIN(SUM(X$4,$O114/1000),SUM($O114,X$4/1000)),3),CMB[[Cmb_ID]:[Cmb_ID]],0))),CHOOSE(AC[[M]:[M]],2,1,1,SUM(AC[[AB]:[DB]])))),""))</f>
        <v/>
      </c>
      <c r="Y114" t="str">
        <f>IF(OR(Y$5="",$S114=""),"",IFERROR(SUM(PRODUCT(INDEX(CMB[[BA_0O]:[BA_2O]],MATCH(ROUND(MIN(SUM(Y$4,$O114/1000),SUM($O114,Y$4/1000)),3),CMB[[Cmb_ID]:[Cmb_ID]],0),SUM(N(Y$1),N($R114),1)),CHOOSE(AC[[M]:[M]],1,1,0,AC[[AB]:[AB]])),PRODUCT(INDEX(CMB[[BD_0O]:[BD_2O]],MATCH(ROUND(MIN(SUM(Y$4,$O114/1000),SUM($O114,Y$4/1000)),3),CMB[[Cmb_ID]:[Cmb_ID]],0),SUM(N(Y$1),N($R114),1)),CHOOSE(AC[[M]:[M]],1,0,1,AC[[DB]:[DB]])),PRODUCT(SUM(ROUND(AVERAGE(VALUE(Y$3),VALUE($P114)),0),CHOOSE(IF(OR(Y$1,$R114),4,INDEX(CMB[[Res_Rare]:[Res_Rare]],MATCH(ROUND(MIN(SUM(Y$4,$O114/1000),SUM($O114,Y$4/1000)),3),CMB[[Cmb_ID]:[Cmb_ID]],0))),-1,-1,0,0)),IF(OR(Y$1,$R114),4,INDEX(CMB[[Cmb_Rare]:[Cmb_Rare]],MATCH(ROUND(MIN(SUM(Y$4,$O114/1000),SUM($O114,Y$4/1000)),3),CMB[[Cmb_ID]:[Cmb_ID]],0))),CHOOSE(AC[[M]:[M]],2,1,1,SUM(AC[[AB]:[DB]])))),""))</f>
        <v/>
      </c>
      <c r="Z114" t="str">
        <f>IF(OR(Z$5="",$S114=""),"",IFERROR(SUM(PRODUCT(INDEX(CMB[[BA_0O]:[BA_2O]],MATCH(ROUND(MIN(SUM(Z$4,$O114/1000),SUM($O114,Z$4/1000)),3),CMB[[Cmb_ID]:[Cmb_ID]],0),SUM(N(Z$1),N($R114),1)),CHOOSE(AC[[M]:[M]],1,1,0,AC[[AB]:[AB]])),PRODUCT(INDEX(CMB[[BD_0O]:[BD_2O]],MATCH(ROUND(MIN(SUM(Z$4,$O114/1000),SUM($O114,Z$4/1000)),3),CMB[[Cmb_ID]:[Cmb_ID]],0),SUM(N(Z$1),N($R114),1)),CHOOSE(AC[[M]:[M]],1,0,1,AC[[DB]:[DB]])),PRODUCT(SUM(ROUND(AVERAGE(VALUE(Z$3),VALUE($P114)),0),CHOOSE(IF(OR(Z$1,$R114),4,INDEX(CMB[[Res_Rare]:[Res_Rare]],MATCH(ROUND(MIN(SUM(Z$4,$O114/1000),SUM($O114,Z$4/1000)),3),CMB[[Cmb_ID]:[Cmb_ID]],0))),-1,-1,0,0)),IF(OR(Z$1,$R114),4,INDEX(CMB[[Cmb_Rare]:[Cmb_Rare]],MATCH(ROUND(MIN(SUM(Z$4,$O114/1000),SUM($O114,Z$4/1000)),3),CMB[[Cmb_ID]:[Cmb_ID]],0))),CHOOSE(AC[[M]:[M]],2,1,1,SUM(AC[[AB]:[DB]])))),""))</f>
        <v/>
      </c>
      <c r="AA114" t="str">
        <f>IF(OR(AA$5="",$S114=""),"",IFERROR(SUM(PRODUCT(INDEX(CMB[[BA_0O]:[BA_2O]],MATCH(ROUND(MIN(SUM(AA$4,$O114/1000),SUM($O114,AA$4/1000)),3),CMB[[Cmb_ID]:[Cmb_ID]],0),SUM(N(AA$1),N($R114),1)),CHOOSE(AC[[M]:[M]],1,1,0,AC[[AB]:[AB]])),PRODUCT(INDEX(CMB[[BD_0O]:[BD_2O]],MATCH(ROUND(MIN(SUM(AA$4,$O114/1000),SUM($O114,AA$4/1000)),3),CMB[[Cmb_ID]:[Cmb_ID]],0),SUM(N(AA$1),N($R114),1)),CHOOSE(AC[[M]:[M]],1,0,1,AC[[DB]:[DB]])),PRODUCT(SUM(ROUND(AVERAGE(VALUE(AA$3),VALUE($P114)),0),CHOOSE(IF(OR(AA$1,$R114),4,INDEX(CMB[[Res_Rare]:[Res_Rare]],MATCH(ROUND(MIN(SUM(AA$4,$O114/1000),SUM($O114,AA$4/1000)),3),CMB[[Cmb_ID]:[Cmb_ID]],0))),-1,-1,0,0)),IF(OR(AA$1,$R114),4,INDEX(CMB[[Cmb_Rare]:[Cmb_Rare]],MATCH(ROUND(MIN(SUM(AA$4,$O114/1000),SUM($O114,AA$4/1000)),3),CMB[[Cmb_ID]:[Cmb_ID]],0))),CHOOSE(AC[[M]:[M]],2,1,1,SUM(AC[[AB]:[DB]])))),""))</f>
        <v/>
      </c>
      <c r="AB114" t="str">
        <f>IF(OR(AB$5="",$S114=""),"",IFERROR(SUM(PRODUCT(INDEX(CMB[[BA_0O]:[BA_2O]],MATCH(ROUND(MIN(SUM(AB$4,$O114/1000),SUM($O114,AB$4/1000)),3),CMB[[Cmb_ID]:[Cmb_ID]],0),SUM(N(AB$1),N($R114),1)),CHOOSE(AC[[M]:[M]],1,1,0,AC[[AB]:[AB]])),PRODUCT(INDEX(CMB[[BD_0O]:[BD_2O]],MATCH(ROUND(MIN(SUM(AB$4,$O114/1000),SUM($O114,AB$4/1000)),3),CMB[[Cmb_ID]:[Cmb_ID]],0),SUM(N(AB$1),N($R114),1)),CHOOSE(AC[[M]:[M]],1,0,1,AC[[DB]:[DB]])),PRODUCT(SUM(ROUND(AVERAGE(VALUE(AB$3),VALUE($P114)),0),CHOOSE(IF(OR(AB$1,$R114),4,INDEX(CMB[[Res_Rare]:[Res_Rare]],MATCH(ROUND(MIN(SUM(AB$4,$O114/1000),SUM($O114,AB$4/1000)),3),CMB[[Cmb_ID]:[Cmb_ID]],0))),-1,-1,0,0)),IF(OR(AB$1,$R114),4,INDEX(CMB[[Cmb_Rare]:[Cmb_Rare]],MATCH(ROUND(MIN(SUM(AB$4,$O114/1000),SUM($O114,AB$4/1000)),3),CMB[[Cmb_ID]:[Cmb_ID]],0))),CHOOSE(AC[[M]:[M]],2,1,1,SUM(AC[[AB]:[DB]])))),""))</f>
        <v/>
      </c>
      <c r="AC114" t="str">
        <f>IF(OR(AC$5="",$S114=""),"",IFERROR(SUM(PRODUCT(INDEX(CMB[[BA_0O]:[BA_2O]],MATCH(ROUND(MIN(SUM(AC$4,$O114/1000),SUM($O114,AC$4/1000)),3),CMB[[Cmb_ID]:[Cmb_ID]],0),SUM(N(AC$1),N($R114),1)),CHOOSE(AC[[M]:[M]],1,1,0,AC[[AB]:[AB]])),PRODUCT(INDEX(CMB[[BD_0O]:[BD_2O]],MATCH(ROUND(MIN(SUM(AC$4,$O114/1000),SUM($O114,AC$4/1000)),3),CMB[[Cmb_ID]:[Cmb_ID]],0),SUM(N(AC$1),N($R114),1)),CHOOSE(AC[[M]:[M]],1,0,1,AC[[DB]:[DB]])),PRODUCT(SUM(ROUND(AVERAGE(VALUE(AC$3),VALUE($P114)),0),CHOOSE(IF(OR(AC$1,$R114),4,INDEX(CMB[[Res_Rare]:[Res_Rare]],MATCH(ROUND(MIN(SUM(AC$4,$O114/1000),SUM($O114,AC$4/1000)),3),CMB[[Cmb_ID]:[Cmb_ID]],0))),-1,-1,0,0)),IF(OR(AC$1,$R114),4,INDEX(CMB[[Cmb_Rare]:[Cmb_Rare]],MATCH(ROUND(MIN(SUM(AC$4,$O114/1000),SUM($O114,AC$4/1000)),3),CMB[[Cmb_ID]:[Cmb_ID]],0))),CHOOSE(AC[[M]:[M]],2,1,1,SUM(AC[[AB]:[DB]])))),""))</f>
        <v/>
      </c>
      <c r="AD114" t="str">
        <f>IF(OR(AD$5="",$S114=""),"",IFERROR(SUM(PRODUCT(INDEX(CMB[[BA_0O]:[BA_2O]],MATCH(ROUND(MIN(SUM(AD$4,$O114/1000),SUM($O114,AD$4/1000)),3),CMB[[Cmb_ID]:[Cmb_ID]],0),SUM(N(AD$1),N($R114),1)),CHOOSE(AC[[M]:[M]],1,1,0,AC[[AB]:[AB]])),PRODUCT(INDEX(CMB[[BD_0O]:[BD_2O]],MATCH(ROUND(MIN(SUM(AD$4,$O114/1000),SUM($O114,AD$4/1000)),3),CMB[[Cmb_ID]:[Cmb_ID]],0),SUM(N(AD$1),N($R114),1)),CHOOSE(AC[[M]:[M]],1,0,1,AC[[DB]:[DB]])),PRODUCT(SUM(ROUND(AVERAGE(VALUE(AD$3),VALUE($P114)),0),CHOOSE(IF(OR(AD$1,$R114),4,INDEX(CMB[[Res_Rare]:[Res_Rare]],MATCH(ROUND(MIN(SUM(AD$4,$O114/1000),SUM($O114,AD$4/1000)),3),CMB[[Cmb_ID]:[Cmb_ID]],0))),-1,-1,0,0)),IF(OR(AD$1,$R114),4,INDEX(CMB[[Cmb_Rare]:[Cmb_Rare]],MATCH(ROUND(MIN(SUM(AD$4,$O114/1000),SUM($O114,AD$4/1000)),3),CMB[[Cmb_ID]:[Cmb_ID]],0))),CHOOSE(AC[[M]:[M]],2,1,1,SUM(AC[[AB]:[DB]])))),""))</f>
        <v/>
      </c>
      <c r="AE114" t="str">
        <f>IF(OR(AE$5="",$S114=""),"",IFERROR(SUM(PRODUCT(INDEX(CMB[[BA_0O]:[BA_2O]],MATCH(ROUND(MIN(SUM(AE$4,$O114/1000),SUM($O114,AE$4/1000)),3),CMB[[Cmb_ID]:[Cmb_ID]],0),SUM(N(AE$1),N($R114),1)),CHOOSE(AC[[M]:[M]],1,1,0,AC[[AB]:[AB]])),PRODUCT(INDEX(CMB[[BD_0O]:[BD_2O]],MATCH(ROUND(MIN(SUM(AE$4,$O114/1000),SUM($O114,AE$4/1000)),3),CMB[[Cmb_ID]:[Cmb_ID]],0),SUM(N(AE$1),N($R114),1)),CHOOSE(AC[[M]:[M]],1,0,1,AC[[DB]:[DB]])),PRODUCT(SUM(ROUND(AVERAGE(VALUE(AE$3),VALUE($P114)),0),CHOOSE(IF(OR(AE$1,$R114),4,INDEX(CMB[[Res_Rare]:[Res_Rare]],MATCH(ROUND(MIN(SUM(AE$4,$O114/1000),SUM($O114,AE$4/1000)),3),CMB[[Cmb_ID]:[Cmb_ID]],0))),-1,-1,0,0)),IF(OR(AE$1,$R114),4,INDEX(CMB[[Cmb_Rare]:[Cmb_Rare]],MATCH(ROUND(MIN(SUM(AE$4,$O114/1000),SUM($O114,AE$4/1000)),3),CMB[[Cmb_ID]:[Cmb_ID]],0))),CHOOSE(AC[[M]:[M]],2,1,1,SUM(AC[[AB]:[DB]])))),""))</f>
        <v/>
      </c>
      <c r="AF114" t="str">
        <f>IF(OR(AF$5="",$S114=""),"",IFERROR(SUM(PRODUCT(INDEX(CMB[[BA_0O]:[BA_2O]],MATCH(ROUND(MIN(SUM(AF$4,$O114/1000),SUM($O114,AF$4/1000)),3),CMB[[Cmb_ID]:[Cmb_ID]],0),SUM(N(AF$1),N($R114),1)),CHOOSE(AC[[M]:[M]],1,1,0,AC[[AB]:[AB]])),PRODUCT(INDEX(CMB[[BD_0O]:[BD_2O]],MATCH(ROUND(MIN(SUM(AF$4,$O114/1000),SUM($O114,AF$4/1000)),3),CMB[[Cmb_ID]:[Cmb_ID]],0),SUM(N(AF$1),N($R114),1)),CHOOSE(AC[[M]:[M]],1,0,1,AC[[DB]:[DB]])),PRODUCT(SUM(ROUND(AVERAGE(VALUE(AF$3),VALUE($P114)),0),CHOOSE(IF(OR(AF$1,$R114),4,INDEX(CMB[[Res_Rare]:[Res_Rare]],MATCH(ROUND(MIN(SUM(AF$4,$O114/1000),SUM($O114,AF$4/1000)),3),CMB[[Cmb_ID]:[Cmb_ID]],0))),-1,-1,0,0)),IF(OR(AF$1,$R114),4,INDEX(CMB[[Cmb_Rare]:[Cmb_Rare]],MATCH(ROUND(MIN(SUM(AF$4,$O114/1000),SUM($O114,AF$4/1000)),3),CMB[[Cmb_ID]:[Cmb_ID]],0))),CHOOSE(AC[[M]:[M]],2,1,1,SUM(AC[[AB]:[DB]])))),""))</f>
        <v/>
      </c>
      <c r="AG114" t="str">
        <f>IF(OR(AG$5="",$S114=""),"",IFERROR(SUM(PRODUCT(INDEX(CMB[[BA_0O]:[BA_2O]],MATCH(ROUND(MIN(SUM(AG$4,$O114/1000),SUM($O114,AG$4/1000)),3),CMB[[Cmb_ID]:[Cmb_ID]],0),SUM(N(AG$1),N($R114),1)),CHOOSE(AC[[M]:[M]],1,1,0,AC[[AB]:[AB]])),PRODUCT(INDEX(CMB[[BD_0O]:[BD_2O]],MATCH(ROUND(MIN(SUM(AG$4,$O114/1000),SUM($O114,AG$4/1000)),3),CMB[[Cmb_ID]:[Cmb_ID]],0),SUM(N(AG$1),N($R114),1)),CHOOSE(AC[[M]:[M]],1,0,1,AC[[DB]:[DB]])),PRODUCT(SUM(ROUND(AVERAGE(VALUE(AG$3),VALUE($P114)),0),CHOOSE(IF(OR(AG$1,$R114),4,INDEX(CMB[[Res_Rare]:[Res_Rare]],MATCH(ROUND(MIN(SUM(AG$4,$O114/1000),SUM($O114,AG$4/1000)),3),CMB[[Cmb_ID]:[Cmb_ID]],0))),-1,-1,0,0)),IF(OR(AG$1,$R114),4,INDEX(CMB[[Cmb_Rare]:[Cmb_Rare]],MATCH(ROUND(MIN(SUM(AG$4,$O114/1000),SUM($O114,AG$4/1000)),3),CMB[[Cmb_ID]:[Cmb_ID]],0))),CHOOSE(AC[[M]:[M]],2,1,1,SUM(AC[[AB]:[DB]])))),""))</f>
        <v/>
      </c>
      <c r="AH114" t="str">
        <f>IF(OR(AH$5="",$S114=""),"",IFERROR(SUM(PRODUCT(INDEX(CMB[[BA_0O]:[BA_2O]],MATCH(ROUND(MIN(SUM(AH$4,$O114/1000),SUM($O114,AH$4/1000)),3),CMB[[Cmb_ID]:[Cmb_ID]],0),SUM(N(AH$1),N($R114),1)),CHOOSE(AC[[M]:[M]],1,1,0,AC[[AB]:[AB]])),PRODUCT(INDEX(CMB[[BD_0O]:[BD_2O]],MATCH(ROUND(MIN(SUM(AH$4,$O114/1000),SUM($O114,AH$4/1000)),3),CMB[[Cmb_ID]:[Cmb_ID]],0),SUM(N(AH$1),N($R114),1)),CHOOSE(AC[[M]:[M]],1,0,1,AC[[DB]:[DB]])),PRODUCT(SUM(ROUND(AVERAGE(VALUE(AH$3),VALUE($P114)),0),CHOOSE(IF(OR(AH$1,$R114),4,INDEX(CMB[[Res_Rare]:[Res_Rare]],MATCH(ROUND(MIN(SUM(AH$4,$O114/1000),SUM($O114,AH$4/1000)),3),CMB[[Cmb_ID]:[Cmb_ID]],0))),-1,-1,0,0)),IF(OR(AH$1,$R114),4,INDEX(CMB[[Cmb_Rare]:[Cmb_Rare]],MATCH(ROUND(MIN(SUM(AH$4,$O114/1000),SUM($O114,AH$4/1000)),3),CMB[[Cmb_ID]:[Cmb_ID]],0))),CHOOSE(AC[[M]:[M]],2,1,1,SUM(AC[[AB]:[DB]])))),""))</f>
        <v/>
      </c>
      <c r="AI114" t="str">
        <f>IF(OR(AI$5="",$S114=""),"",IFERROR(SUM(PRODUCT(INDEX(CMB[[BA_0O]:[BA_2O]],MATCH(ROUND(MIN(SUM(AI$4,$O114/1000),SUM($O114,AI$4/1000)),3),CMB[[Cmb_ID]:[Cmb_ID]],0),SUM(N(AI$1),N($R114),1)),CHOOSE(AC[[M]:[M]],1,1,0,AC[[AB]:[AB]])),PRODUCT(INDEX(CMB[[BD_0O]:[BD_2O]],MATCH(ROUND(MIN(SUM(AI$4,$O114/1000),SUM($O114,AI$4/1000)),3),CMB[[Cmb_ID]:[Cmb_ID]],0),SUM(N(AI$1),N($R114),1)),CHOOSE(AC[[M]:[M]],1,0,1,AC[[DB]:[DB]])),PRODUCT(SUM(ROUND(AVERAGE(VALUE(AI$3),VALUE($P114)),0),CHOOSE(IF(OR(AI$1,$R114),4,INDEX(CMB[[Res_Rare]:[Res_Rare]],MATCH(ROUND(MIN(SUM(AI$4,$O114/1000),SUM($O114,AI$4/1000)),3),CMB[[Cmb_ID]:[Cmb_ID]],0))),-1,-1,0,0)),IF(OR(AI$1,$R114),4,INDEX(CMB[[Cmb_Rare]:[Cmb_Rare]],MATCH(ROUND(MIN(SUM(AI$4,$O114/1000),SUM($O114,AI$4/1000)),3),CMB[[Cmb_ID]:[Cmb_ID]],0))),CHOOSE(AC[[M]:[M]],2,1,1,SUM(AC[[AB]:[DB]])))),""))</f>
        <v/>
      </c>
      <c r="AJ114" t="str">
        <f>IF(OR(AJ$5="",$S114=""),"",IFERROR(SUM(PRODUCT(INDEX(CMB[[BA_0O]:[BA_2O]],MATCH(ROUND(MIN(SUM(AJ$4,$O114/1000),SUM($O114,AJ$4/1000)),3),CMB[[Cmb_ID]:[Cmb_ID]],0),SUM(N(AJ$1),N($R114),1)),CHOOSE(AC[[M]:[M]],1,1,0,AC[[AB]:[AB]])),PRODUCT(INDEX(CMB[[BD_0O]:[BD_2O]],MATCH(ROUND(MIN(SUM(AJ$4,$O114/1000),SUM($O114,AJ$4/1000)),3),CMB[[Cmb_ID]:[Cmb_ID]],0),SUM(N(AJ$1),N($R114),1)),CHOOSE(AC[[M]:[M]],1,0,1,AC[[DB]:[DB]])),PRODUCT(SUM(ROUND(AVERAGE(VALUE(AJ$3),VALUE($P114)),0),CHOOSE(IF(OR(AJ$1,$R114),4,INDEX(CMB[[Res_Rare]:[Res_Rare]],MATCH(ROUND(MIN(SUM(AJ$4,$O114/1000),SUM($O114,AJ$4/1000)),3),CMB[[Cmb_ID]:[Cmb_ID]],0))),-1,-1,0,0)),IF(OR(AJ$1,$R114),4,INDEX(CMB[[Cmb_Rare]:[Cmb_Rare]],MATCH(ROUND(MIN(SUM(AJ$4,$O114/1000),SUM($O114,AJ$4/1000)),3),CMB[[Cmb_ID]:[Cmb_ID]],0))),CHOOSE(AC[[M]:[M]],2,1,1,SUM(AC[[AB]:[DB]])))),""))</f>
        <v/>
      </c>
      <c r="AK114" t="str">
        <f>IF(OR(AK$5="",$S114=""),"",IFERROR(SUM(PRODUCT(INDEX(CMB[[BA_0O]:[BA_2O]],MATCH(ROUND(MIN(SUM(AK$4,$O114/1000),SUM($O114,AK$4/1000)),3),CMB[[Cmb_ID]:[Cmb_ID]],0),SUM(N(AK$1),N($R114),1)),CHOOSE(AC[[M]:[M]],1,1,0,AC[[AB]:[AB]])),PRODUCT(INDEX(CMB[[BD_0O]:[BD_2O]],MATCH(ROUND(MIN(SUM(AK$4,$O114/1000),SUM($O114,AK$4/1000)),3),CMB[[Cmb_ID]:[Cmb_ID]],0),SUM(N(AK$1),N($R114),1)),CHOOSE(AC[[M]:[M]],1,0,1,AC[[DB]:[DB]])),PRODUCT(SUM(ROUND(AVERAGE(VALUE(AK$3),VALUE($P114)),0),CHOOSE(IF(OR(AK$1,$R114),4,INDEX(CMB[[Res_Rare]:[Res_Rare]],MATCH(ROUND(MIN(SUM(AK$4,$O114/1000),SUM($O114,AK$4/1000)),3),CMB[[Cmb_ID]:[Cmb_ID]],0))),-1,-1,0,0)),IF(OR(AK$1,$R114),4,INDEX(CMB[[Cmb_Rare]:[Cmb_Rare]],MATCH(ROUND(MIN(SUM(AK$4,$O114/1000),SUM($O114,AK$4/1000)),3),CMB[[Cmb_ID]:[Cmb_ID]],0))),CHOOSE(AC[[M]:[M]],2,1,1,SUM(AC[[AB]:[DB]])))),""))</f>
        <v/>
      </c>
      <c r="AL114" t="str">
        <f>IF(OR(AL$5="",$S114=""),"",IFERROR(SUM(PRODUCT(INDEX(CMB[[BA_0O]:[BA_2O]],MATCH(ROUND(MIN(SUM(AL$4,$O114/1000),SUM($O114,AL$4/1000)),3),CMB[[Cmb_ID]:[Cmb_ID]],0),SUM(N(AL$1),N($R114),1)),CHOOSE(AC[[M]:[M]],1,1,0,AC[[AB]:[AB]])),PRODUCT(INDEX(CMB[[BD_0O]:[BD_2O]],MATCH(ROUND(MIN(SUM(AL$4,$O114/1000),SUM($O114,AL$4/1000)),3),CMB[[Cmb_ID]:[Cmb_ID]],0),SUM(N(AL$1),N($R114),1)),CHOOSE(AC[[M]:[M]],1,0,1,AC[[DB]:[DB]])),PRODUCT(SUM(ROUND(AVERAGE(VALUE(AL$3),VALUE($P114)),0),CHOOSE(IF(OR(AL$1,$R114),4,INDEX(CMB[[Res_Rare]:[Res_Rare]],MATCH(ROUND(MIN(SUM(AL$4,$O114/1000),SUM($O114,AL$4/1000)),3),CMB[[Cmb_ID]:[Cmb_ID]],0))),-1,-1,0,0)),IF(OR(AL$1,$R114),4,INDEX(CMB[[Cmb_Rare]:[Cmb_Rare]],MATCH(ROUND(MIN(SUM(AL$4,$O114/1000),SUM($O114,AL$4/1000)),3),CMB[[Cmb_ID]:[Cmb_ID]],0))),CHOOSE(AC[[M]:[M]],2,1,1,SUM(AC[[AB]:[DB]])))),""))</f>
        <v/>
      </c>
      <c r="AM114" t="str">
        <f>IF(OR(AM$5="",$S114=""),"",IFERROR(SUM(PRODUCT(INDEX(CMB[[BA_0O]:[BA_2O]],MATCH(ROUND(MIN(SUM(AM$4,$O114/1000),SUM($O114,AM$4/1000)),3),CMB[[Cmb_ID]:[Cmb_ID]],0),SUM(N(AM$1),N($R114),1)),CHOOSE(AC[[M]:[M]],1,1,0,AC[[AB]:[AB]])),PRODUCT(INDEX(CMB[[BD_0O]:[BD_2O]],MATCH(ROUND(MIN(SUM(AM$4,$O114/1000),SUM($O114,AM$4/1000)),3),CMB[[Cmb_ID]:[Cmb_ID]],0),SUM(N(AM$1),N($R114),1)),CHOOSE(AC[[M]:[M]],1,0,1,AC[[DB]:[DB]])),PRODUCT(SUM(ROUND(AVERAGE(VALUE(AM$3),VALUE($P114)),0),CHOOSE(IF(OR(AM$1,$R114),4,INDEX(CMB[[Res_Rare]:[Res_Rare]],MATCH(ROUND(MIN(SUM(AM$4,$O114/1000),SUM($O114,AM$4/1000)),3),CMB[[Cmb_ID]:[Cmb_ID]],0))),-1,-1,0,0)),IF(OR(AM$1,$R114),4,INDEX(CMB[[Cmb_Rare]:[Cmb_Rare]],MATCH(ROUND(MIN(SUM(AM$4,$O114/1000),SUM($O114,AM$4/1000)),3),CMB[[Cmb_ID]:[Cmb_ID]],0))),CHOOSE(AC[[M]:[M]],2,1,1,SUM(AC[[AB]:[DB]])))),""))</f>
        <v/>
      </c>
      <c r="AN114" t="str">
        <f>IF(OR(AN$5="",$S114=""),"",IFERROR(SUM(PRODUCT(INDEX(CMB[[BA_0O]:[BA_2O]],MATCH(ROUND(MIN(SUM(AN$4,$O114/1000),SUM($O114,AN$4/1000)),3),CMB[[Cmb_ID]:[Cmb_ID]],0),SUM(N(AN$1),N($R114),1)),CHOOSE(AC[[M]:[M]],1,1,0,AC[[AB]:[AB]])),PRODUCT(INDEX(CMB[[BD_0O]:[BD_2O]],MATCH(ROUND(MIN(SUM(AN$4,$O114/1000),SUM($O114,AN$4/1000)),3),CMB[[Cmb_ID]:[Cmb_ID]],0),SUM(N(AN$1),N($R114),1)),CHOOSE(AC[[M]:[M]],1,0,1,AC[[DB]:[DB]])),PRODUCT(SUM(ROUND(AVERAGE(VALUE(AN$3),VALUE($P114)),0),CHOOSE(IF(OR(AN$1,$R114),4,INDEX(CMB[[Res_Rare]:[Res_Rare]],MATCH(ROUND(MIN(SUM(AN$4,$O114/1000),SUM($O114,AN$4/1000)),3),CMB[[Cmb_ID]:[Cmb_ID]],0))),-1,-1,0,0)),IF(OR(AN$1,$R114),4,INDEX(CMB[[Cmb_Rare]:[Cmb_Rare]],MATCH(ROUND(MIN(SUM(AN$4,$O114/1000),SUM($O114,AN$4/1000)),3),CMB[[Cmb_ID]:[Cmb_ID]],0))),CHOOSE(AC[[M]:[M]],2,1,1,SUM(AC[[AB]:[DB]])))),""))</f>
        <v/>
      </c>
      <c r="AO114" t="str">
        <f>IF(OR(AO$5="",$S114=""),"",IFERROR(SUM(PRODUCT(INDEX(CMB[[BA_0O]:[BA_2O]],MATCH(ROUND(MIN(SUM(AO$4,$O114/1000),SUM($O114,AO$4/1000)),3),CMB[[Cmb_ID]:[Cmb_ID]],0),SUM(N(AO$1),N($R114),1)),CHOOSE(AC[[M]:[M]],1,1,0,AC[[AB]:[AB]])),PRODUCT(INDEX(CMB[[BD_0O]:[BD_2O]],MATCH(ROUND(MIN(SUM(AO$4,$O114/1000),SUM($O114,AO$4/1000)),3),CMB[[Cmb_ID]:[Cmb_ID]],0),SUM(N(AO$1),N($R114),1)),CHOOSE(AC[[M]:[M]],1,0,1,AC[[DB]:[DB]])),PRODUCT(SUM(ROUND(AVERAGE(VALUE(AO$3),VALUE($P114)),0),CHOOSE(IF(OR(AO$1,$R114),4,INDEX(CMB[[Res_Rare]:[Res_Rare]],MATCH(ROUND(MIN(SUM(AO$4,$O114/1000),SUM($O114,AO$4/1000)),3),CMB[[Cmb_ID]:[Cmb_ID]],0))),-1,-1,0,0)),IF(OR(AO$1,$R114),4,INDEX(CMB[[Cmb_Rare]:[Cmb_Rare]],MATCH(ROUND(MIN(SUM(AO$4,$O114/1000),SUM($O114,AO$4/1000)),3),CMB[[Cmb_ID]:[Cmb_ID]],0))),CHOOSE(AC[[M]:[M]],2,1,1,SUM(AC[[AB]:[DB]])))),""))</f>
        <v/>
      </c>
      <c r="AP114" t="str">
        <f>IF(OR(AP$5="",$S114=""),"",IFERROR(SUM(PRODUCT(INDEX(CMB[[BA_0O]:[BA_2O]],MATCH(ROUND(MIN(SUM(AP$4,$O114/1000),SUM($O114,AP$4/1000)),3),CMB[[Cmb_ID]:[Cmb_ID]],0),SUM(N(AP$1),N($R114),1)),CHOOSE(AC[[M]:[M]],1,1,0,AC[[AB]:[AB]])),PRODUCT(INDEX(CMB[[BD_0O]:[BD_2O]],MATCH(ROUND(MIN(SUM(AP$4,$O114/1000),SUM($O114,AP$4/1000)),3),CMB[[Cmb_ID]:[Cmb_ID]],0),SUM(N(AP$1),N($R114),1)),CHOOSE(AC[[M]:[M]],1,0,1,AC[[DB]:[DB]])),PRODUCT(SUM(ROUND(AVERAGE(VALUE(AP$3),VALUE($P114)),0),CHOOSE(IF(OR(AP$1,$R114),4,INDEX(CMB[[Res_Rare]:[Res_Rare]],MATCH(ROUND(MIN(SUM(AP$4,$O114/1000),SUM($O114,AP$4/1000)),3),CMB[[Cmb_ID]:[Cmb_ID]],0))),-1,-1,0,0)),IF(OR(AP$1,$R114),4,INDEX(CMB[[Cmb_Rare]:[Cmb_Rare]],MATCH(ROUND(MIN(SUM(AP$4,$O114/1000),SUM($O114,AP$4/1000)),3),CMB[[Cmb_ID]:[Cmb_ID]],0))),CHOOSE(AC[[M]:[M]],2,1,1,SUM(AC[[AB]:[DB]])))),""))</f>
        <v/>
      </c>
      <c r="AQ114" t="str">
        <f>IF(OR(AQ$5="",$S114=""),"",IFERROR(SUM(PRODUCT(INDEX(CMB[[BA_0O]:[BA_2O]],MATCH(ROUND(MIN(SUM(AQ$4,$O114/1000),SUM($O114,AQ$4/1000)),3),CMB[[Cmb_ID]:[Cmb_ID]],0),SUM(N(AQ$1),N($R114),1)),CHOOSE(AC[[M]:[M]],1,1,0,AC[[AB]:[AB]])),PRODUCT(INDEX(CMB[[BD_0O]:[BD_2O]],MATCH(ROUND(MIN(SUM(AQ$4,$O114/1000),SUM($O114,AQ$4/1000)),3),CMB[[Cmb_ID]:[Cmb_ID]],0),SUM(N(AQ$1),N($R114),1)),CHOOSE(AC[[M]:[M]],1,0,1,AC[[DB]:[DB]])),PRODUCT(SUM(ROUND(AVERAGE(VALUE(AQ$3),VALUE($P114)),0),CHOOSE(IF(OR(AQ$1,$R114),4,INDEX(CMB[[Res_Rare]:[Res_Rare]],MATCH(ROUND(MIN(SUM(AQ$4,$O114/1000),SUM($O114,AQ$4/1000)),3),CMB[[Cmb_ID]:[Cmb_ID]],0))),-1,-1,0,0)),IF(OR(AQ$1,$R114),4,INDEX(CMB[[Cmb_Rare]:[Cmb_Rare]],MATCH(ROUND(MIN(SUM(AQ$4,$O114/1000),SUM($O114,AQ$4/1000)),3),CMB[[Cmb_ID]:[Cmb_ID]],0))),CHOOSE(AC[[M]:[M]],2,1,1,SUM(AC[[AB]:[DB]])))),""))</f>
        <v/>
      </c>
      <c r="AR114" t="str">
        <f>IF(OR(AR$5="",$S114=""),"",IFERROR(SUM(PRODUCT(INDEX(CMB[[BA_0O]:[BA_2O]],MATCH(ROUND(MIN(SUM(AR$4,$O114/1000),SUM($O114,AR$4/1000)),3),CMB[[Cmb_ID]:[Cmb_ID]],0),SUM(N(AR$1),N($R114),1)),CHOOSE(AC[[M]:[M]],1,1,0,AC[[AB]:[AB]])),PRODUCT(INDEX(CMB[[BD_0O]:[BD_2O]],MATCH(ROUND(MIN(SUM(AR$4,$O114/1000),SUM($O114,AR$4/1000)),3),CMB[[Cmb_ID]:[Cmb_ID]],0),SUM(N(AR$1),N($R114),1)),CHOOSE(AC[[M]:[M]],1,0,1,AC[[DB]:[DB]])),PRODUCT(SUM(ROUND(AVERAGE(VALUE(AR$3),VALUE($P114)),0),CHOOSE(IF(OR(AR$1,$R114),4,INDEX(CMB[[Res_Rare]:[Res_Rare]],MATCH(ROUND(MIN(SUM(AR$4,$O114/1000),SUM($O114,AR$4/1000)),3),CMB[[Cmb_ID]:[Cmb_ID]],0))),-1,-1,0,0)),IF(OR(AR$1,$R114),4,INDEX(CMB[[Cmb_Rare]:[Cmb_Rare]],MATCH(ROUND(MIN(SUM(AR$4,$O114/1000),SUM($O114,AR$4/1000)),3),CMB[[Cmb_ID]:[Cmb_ID]],0))),CHOOSE(AC[[M]:[M]],2,1,1,SUM(AC[[AB]:[DB]])))),""))</f>
        <v/>
      </c>
      <c r="AS114" t="str">
        <f>IF(OR(AS$5="",$S114=""),"",IFERROR(SUM(PRODUCT(INDEX(CMB[[BA_0O]:[BA_2O]],MATCH(ROUND(MIN(SUM(AS$4,$O114/1000),SUM($O114,AS$4/1000)),3),CMB[[Cmb_ID]:[Cmb_ID]],0),SUM(N(AS$1),N($R114),1)),CHOOSE(AC[[M]:[M]],1,1,0,AC[[AB]:[AB]])),PRODUCT(INDEX(CMB[[BD_0O]:[BD_2O]],MATCH(ROUND(MIN(SUM(AS$4,$O114/1000),SUM($O114,AS$4/1000)),3),CMB[[Cmb_ID]:[Cmb_ID]],0),SUM(N(AS$1),N($R114),1)),CHOOSE(AC[[M]:[M]],1,0,1,AC[[DB]:[DB]])),PRODUCT(SUM(ROUND(AVERAGE(VALUE(AS$3),VALUE($P114)),0),CHOOSE(IF(OR(AS$1,$R114),4,INDEX(CMB[[Res_Rare]:[Res_Rare]],MATCH(ROUND(MIN(SUM(AS$4,$O114/1000),SUM($O114,AS$4/1000)),3),CMB[[Cmb_ID]:[Cmb_ID]],0))),-1,-1,0,0)),IF(OR(AS$1,$R114),4,INDEX(CMB[[Cmb_Rare]:[Cmb_Rare]],MATCH(ROUND(MIN(SUM(AS$4,$O114/1000),SUM($O114,AS$4/1000)),3),CMB[[Cmb_ID]:[Cmb_ID]],0))),CHOOSE(AC[[M]:[M]],2,1,1,SUM(AC[[AB]:[DB]])))),""))</f>
        <v/>
      </c>
      <c r="AT114" t="str">
        <f>IF(OR(AT$5="",$S114=""),"",IFERROR(SUM(PRODUCT(INDEX(CMB[[BA_0O]:[BA_2O]],MATCH(ROUND(MIN(SUM(AT$4,$O114/1000),SUM($O114,AT$4/1000)),3),CMB[[Cmb_ID]:[Cmb_ID]],0),SUM(N(AT$1),N($R114),1)),CHOOSE(AC[[M]:[M]],1,1,0,AC[[AB]:[AB]])),PRODUCT(INDEX(CMB[[BD_0O]:[BD_2O]],MATCH(ROUND(MIN(SUM(AT$4,$O114/1000),SUM($O114,AT$4/1000)),3),CMB[[Cmb_ID]:[Cmb_ID]],0),SUM(N(AT$1),N($R114),1)),CHOOSE(AC[[M]:[M]],1,0,1,AC[[DB]:[DB]])),PRODUCT(SUM(ROUND(AVERAGE(VALUE(AT$3),VALUE($P114)),0),CHOOSE(IF(OR(AT$1,$R114),4,INDEX(CMB[[Res_Rare]:[Res_Rare]],MATCH(ROUND(MIN(SUM(AT$4,$O114/1000),SUM($O114,AT$4/1000)),3),CMB[[Cmb_ID]:[Cmb_ID]],0))),-1,-1,0,0)),IF(OR(AT$1,$R114),4,INDEX(CMB[[Cmb_Rare]:[Cmb_Rare]],MATCH(ROUND(MIN(SUM(AT$4,$O114/1000),SUM($O114,AT$4/1000)),3),CMB[[Cmb_ID]:[Cmb_ID]],0))),CHOOSE(AC[[M]:[M]],2,1,1,SUM(AC[[AB]:[DB]])))),""))</f>
        <v/>
      </c>
      <c r="AU114" t="str">
        <f>IF(OR(AU$5="",$S114=""),"",IFERROR(SUM(PRODUCT(INDEX(CMB[[BA_0O]:[BA_2O]],MATCH(ROUND(MIN(SUM(AU$4,$O114/1000),SUM($O114,AU$4/1000)),3),CMB[[Cmb_ID]:[Cmb_ID]],0),SUM(N(AU$1),N($R114),1)),CHOOSE(AC[[M]:[M]],1,1,0,AC[[AB]:[AB]])),PRODUCT(INDEX(CMB[[BD_0O]:[BD_2O]],MATCH(ROUND(MIN(SUM(AU$4,$O114/1000),SUM($O114,AU$4/1000)),3),CMB[[Cmb_ID]:[Cmb_ID]],0),SUM(N(AU$1),N($R114),1)),CHOOSE(AC[[M]:[M]],1,0,1,AC[[DB]:[DB]])),PRODUCT(SUM(ROUND(AVERAGE(VALUE(AU$3),VALUE($P114)),0),CHOOSE(IF(OR(AU$1,$R114),4,INDEX(CMB[[Res_Rare]:[Res_Rare]],MATCH(ROUND(MIN(SUM(AU$4,$O114/1000),SUM($O114,AU$4/1000)),3),CMB[[Cmb_ID]:[Cmb_ID]],0))),-1,-1,0,0)),IF(OR(AU$1,$R114),4,INDEX(CMB[[Cmb_Rare]:[Cmb_Rare]],MATCH(ROUND(MIN(SUM(AU$4,$O114/1000),SUM($O114,AU$4/1000)),3),CMB[[Cmb_ID]:[Cmb_ID]],0))),CHOOSE(AC[[M]:[M]],2,1,1,SUM(AC[[AB]:[DB]])))),""))</f>
        <v/>
      </c>
      <c r="AV114" t="str">
        <f>IF(OR(AV$5="",$S114=""),"",IFERROR(SUM(PRODUCT(INDEX(CMB[[BA_0O]:[BA_2O]],MATCH(ROUND(MIN(SUM(AV$4,$O114/1000),SUM($O114,AV$4/1000)),3),CMB[[Cmb_ID]:[Cmb_ID]],0),SUM(N(AV$1),N($R114),1)),CHOOSE(AC[[M]:[M]],1,1,0,AC[[AB]:[AB]])),PRODUCT(INDEX(CMB[[BD_0O]:[BD_2O]],MATCH(ROUND(MIN(SUM(AV$4,$O114/1000),SUM($O114,AV$4/1000)),3),CMB[[Cmb_ID]:[Cmb_ID]],0),SUM(N(AV$1),N($R114),1)),CHOOSE(AC[[M]:[M]],1,0,1,AC[[DB]:[DB]])),PRODUCT(SUM(ROUND(AVERAGE(VALUE(AV$3),VALUE($P114)),0),CHOOSE(IF(OR(AV$1,$R114),4,INDEX(CMB[[Res_Rare]:[Res_Rare]],MATCH(ROUND(MIN(SUM(AV$4,$O114/1000),SUM($O114,AV$4/1000)),3),CMB[[Cmb_ID]:[Cmb_ID]],0))),-1,-1,0,0)),IF(OR(AV$1,$R114),4,INDEX(CMB[[Cmb_Rare]:[Cmb_Rare]],MATCH(ROUND(MIN(SUM(AV$4,$O114/1000),SUM($O114,AV$4/1000)),3),CMB[[Cmb_ID]:[Cmb_ID]],0))),CHOOSE(AC[[M]:[M]],2,1,1,SUM(AC[[AB]:[DB]])))),""))</f>
        <v/>
      </c>
      <c r="AW114" t="str">
        <f>IF(OR(AW$5="",$S114=""),"",IFERROR(SUM(PRODUCT(INDEX(CMB[[BA_0O]:[BA_2O]],MATCH(ROUND(MIN(SUM(AW$4,$O114/1000),SUM($O114,AW$4/1000)),3),CMB[[Cmb_ID]:[Cmb_ID]],0),SUM(N(AW$1),N($R114),1)),CHOOSE(AC[[M]:[M]],1,1,0,AC[[AB]:[AB]])),PRODUCT(INDEX(CMB[[BD_0O]:[BD_2O]],MATCH(ROUND(MIN(SUM(AW$4,$O114/1000),SUM($O114,AW$4/1000)),3),CMB[[Cmb_ID]:[Cmb_ID]],0),SUM(N(AW$1),N($R114),1)),CHOOSE(AC[[M]:[M]],1,0,1,AC[[DB]:[DB]])),PRODUCT(SUM(ROUND(AVERAGE(VALUE(AW$3),VALUE($P114)),0),CHOOSE(IF(OR(AW$1,$R114),4,INDEX(CMB[[Res_Rare]:[Res_Rare]],MATCH(ROUND(MIN(SUM(AW$4,$O114/1000),SUM($O114,AW$4/1000)),3),CMB[[Cmb_ID]:[Cmb_ID]],0))),-1,-1,0,0)),IF(OR(AW$1,$R114),4,INDEX(CMB[[Cmb_Rare]:[Cmb_Rare]],MATCH(ROUND(MIN(SUM(AW$4,$O114/1000),SUM($O114,AW$4/1000)),3),CMB[[Cmb_ID]:[Cmb_ID]],0))),CHOOSE(AC[[M]:[M]],2,1,1,SUM(AC[[AB]:[DB]])))),""))</f>
        <v/>
      </c>
      <c r="AX114" t="str">
        <f>IF(OR(AX$5="",$S114=""),"",IFERROR(SUM(PRODUCT(INDEX(CMB[[BA_0O]:[BA_2O]],MATCH(ROUND(MIN(SUM(AX$4,$O114/1000),SUM($O114,AX$4/1000)),3),CMB[[Cmb_ID]:[Cmb_ID]],0),SUM(N(AX$1),N($R114),1)),CHOOSE(AC[[M]:[M]],1,1,0,AC[[AB]:[AB]])),PRODUCT(INDEX(CMB[[BD_0O]:[BD_2O]],MATCH(ROUND(MIN(SUM(AX$4,$O114/1000),SUM($O114,AX$4/1000)),3),CMB[[Cmb_ID]:[Cmb_ID]],0),SUM(N(AX$1),N($R114),1)),CHOOSE(AC[[M]:[M]],1,0,1,AC[[DB]:[DB]])),PRODUCT(SUM(ROUND(AVERAGE(VALUE(AX$3),VALUE($P114)),0),CHOOSE(IF(OR(AX$1,$R114),4,INDEX(CMB[[Res_Rare]:[Res_Rare]],MATCH(ROUND(MIN(SUM(AX$4,$O114/1000),SUM($O114,AX$4/1000)),3),CMB[[Cmb_ID]:[Cmb_ID]],0))),-1,-1,0,0)),IF(OR(AX$1,$R114),4,INDEX(CMB[[Cmb_Rare]:[Cmb_Rare]],MATCH(ROUND(MIN(SUM(AX$4,$O114/1000),SUM($O114,AX$4/1000)),3),CMB[[Cmb_ID]:[Cmb_ID]],0))),CHOOSE(AC[[M]:[M]],2,1,1,SUM(AC[[AB]:[DB]])))),""))</f>
        <v/>
      </c>
      <c r="AY114" t="str">
        <f>IF(OR(AY$5="",$S114=""),"",IFERROR(SUM(PRODUCT(INDEX(CMB[[BA_0O]:[BA_2O]],MATCH(ROUND(MIN(SUM(AY$4,$O114/1000),SUM($O114,AY$4/1000)),3),CMB[[Cmb_ID]:[Cmb_ID]],0),SUM(N(AY$1),N($R114),1)),CHOOSE(AC[[M]:[M]],1,1,0,AC[[AB]:[AB]])),PRODUCT(INDEX(CMB[[BD_0O]:[BD_2O]],MATCH(ROUND(MIN(SUM(AY$4,$O114/1000),SUM($O114,AY$4/1000)),3),CMB[[Cmb_ID]:[Cmb_ID]],0),SUM(N(AY$1),N($R114),1)),CHOOSE(AC[[M]:[M]],1,0,1,AC[[DB]:[DB]])),PRODUCT(SUM(ROUND(AVERAGE(VALUE(AY$3),VALUE($P114)),0),CHOOSE(IF(OR(AY$1,$R114),4,INDEX(CMB[[Res_Rare]:[Res_Rare]],MATCH(ROUND(MIN(SUM(AY$4,$O114/1000),SUM($O114,AY$4/1000)),3),CMB[[Cmb_ID]:[Cmb_ID]],0))),-1,-1,0,0)),IF(OR(AY$1,$R114),4,INDEX(CMB[[Cmb_Rare]:[Cmb_Rare]],MATCH(ROUND(MIN(SUM(AY$4,$O114/1000),SUM($O114,AY$4/1000)),3),CMB[[Cmb_ID]:[Cmb_ID]],0))),CHOOSE(AC[[M]:[M]],2,1,1,SUM(AC[[AB]:[DB]])))),""))</f>
        <v/>
      </c>
      <c r="AZ114" t="str">
        <f>IF(OR(AZ$5="",$S114=""),"",IFERROR(SUM(PRODUCT(INDEX(CMB[[BA_0O]:[BA_2O]],MATCH(ROUND(MIN(SUM(AZ$4,$O114/1000),SUM($O114,AZ$4/1000)),3),CMB[[Cmb_ID]:[Cmb_ID]],0),SUM(N(AZ$1),N($R114),1)),CHOOSE(AC[[M]:[M]],1,1,0,AC[[AB]:[AB]])),PRODUCT(INDEX(CMB[[BD_0O]:[BD_2O]],MATCH(ROUND(MIN(SUM(AZ$4,$O114/1000),SUM($O114,AZ$4/1000)),3),CMB[[Cmb_ID]:[Cmb_ID]],0),SUM(N(AZ$1),N($R114),1)),CHOOSE(AC[[M]:[M]],1,0,1,AC[[DB]:[DB]])),PRODUCT(SUM(ROUND(AVERAGE(VALUE(AZ$3),VALUE($P114)),0),CHOOSE(IF(OR(AZ$1,$R114),4,INDEX(CMB[[Res_Rare]:[Res_Rare]],MATCH(ROUND(MIN(SUM(AZ$4,$O114/1000),SUM($O114,AZ$4/1000)),3),CMB[[Cmb_ID]:[Cmb_ID]],0))),-1,-1,0,0)),IF(OR(AZ$1,$R114),4,INDEX(CMB[[Cmb_Rare]:[Cmb_Rare]],MATCH(ROUND(MIN(SUM(AZ$4,$O114/1000),SUM($O114,AZ$4/1000)),3),CMB[[Cmb_ID]:[Cmb_ID]],0))),CHOOSE(AC[[M]:[M]],2,1,1,SUM(AC[[AB]:[DB]])))),""))</f>
        <v/>
      </c>
      <c r="BA114" t="str">
        <f>IF(OR(BA$5="",$S114=""),"",IFERROR(SUM(PRODUCT(INDEX(CMB[[BA_0O]:[BA_2O]],MATCH(ROUND(MIN(SUM(BA$4,$O114/1000),SUM($O114,BA$4/1000)),3),CMB[[Cmb_ID]:[Cmb_ID]],0),SUM(N(BA$1),N($R114),1)),CHOOSE(AC[[M]:[M]],1,1,0,AC[[AB]:[AB]])),PRODUCT(INDEX(CMB[[BD_0O]:[BD_2O]],MATCH(ROUND(MIN(SUM(BA$4,$O114/1000),SUM($O114,BA$4/1000)),3),CMB[[Cmb_ID]:[Cmb_ID]],0),SUM(N(BA$1),N($R114),1)),CHOOSE(AC[[M]:[M]],1,0,1,AC[[DB]:[DB]])),PRODUCT(SUM(ROUND(AVERAGE(VALUE(BA$3),VALUE($P114)),0),CHOOSE(IF(OR(BA$1,$R114),4,INDEX(CMB[[Res_Rare]:[Res_Rare]],MATCH(ROUND(MIN(SUM(BA$4,$O114/1000),SUM($O114,BA$4/1000)),3),CMB[[Cmb_ID]:[Cmb_ID]],0))),-1,-1,0,0)),IF(OR(BA$1,$R114),4,INDEX(CMB[[Cmb_Rare]:[Cmb_Rare]],MATCH(ROUND(MIN(SUM(BA$4,$O114/1000),SUM($O114,BA$4/1000)),3),CMB[[Cmb_ID]:[Cmb_ID]],0))),CHOOSE(AC[[M]:[M]],2,1,1,SUM(AC[[AB]:[DB]])))),""))</f>
        <v/>
      </c>
      <c r="BB114" t="str">
        <f>IF(OR(BB$5="",$S114=""),"",IFERROR(SUM(PRODUCT(INDEX(CMB[[BA_0O]:[BA_2O]],MATCH(ROUND(MIN(SUM(BB$4,$O114/1000),SUM($O114,BB$4/1000)),3),CMB[[Cmb_ID]:[Cmb_ID]],0),SUM(N(BB$1),N($R114),1)),CHOOSE(AC[[M]:[M]],1,1,0,AC[[AB]:[AB]])),PRODUCT(INDEX(CMB[[BD_0O]:[BD_2O]],MATCH(ROUND(MIN(SUM(BB$4,$O114/1000),SUM($O114,BB$4/1000)),3),CMB[[Cmb_ID]:[Cmb_ID]],0),SUM(N(BB$1),N($R114),1)),CHOOSE(AC[[M]:[M]],1,0,1,AC[[DB]:[DB]])),PRODUCT(SUM(ROUND(AVERAGE(VALUE(BB$3),VALUE($P114)),0),CHOOSE(IF(OR(BB$1,$R114),4,INDEX(CMB[[Res_Rare]:[Res_Rare]],MATCH(ROUND(MIN(SUM(BB$4,$O114/1000),SUM($O114,BB$4/1000)),3),CMB[[Cmb_ID]:[Cmb_ID]],0))),-1,-1,0,0)),IF(OR(BB$1,$R114),4,INDEX(CMB[[Cmb_Rare]:[Cmb_Rare]],MATCH(ROUND(MIN(SUM(BB$4,$O114/1000),SUM($O114,BB$4/1000)),3),CMB[[Cmb_ID]:[Cmb_ID]],0))),CHOOSE(AC[[M]:[M]],2,1,1,SUM(AC[[AB]:[DB]])))),""))</f>
        <v/>
      </c>
      <c r="BC114" t="str">
        <f>IF(OR(BC$5="",$S114=""),"",IFERROR(SUM(PRODUCT(INDEX(CMB[[BA_0O]:[BA_2O]],MATCH(ROUND(MIN(SUM(BC$4,$O114/1000),SUM($O114,BC$4/1000)),3),CMB[[Cmb_ID]:[Cmb_ID]],0),SUM(N(BC$1),N($R114),1)),CHOOSE(AC[[M]:[M]],1,1,0,AC[[AB]:[AB]])),PRODUCT(INDEX(CMB[[BD_0O]:[BD_2O]],MATCH(ROUND(MIN(SUM(BC$4,$O114/1000),SUM($O114,BC$4/1000)),3),CMB[[Cmb_ID]:[Cmb_ID]],0),SUM(N(BC$1),N($R114),1)),CHOOSE(AC[[M]:[M]],1,0,1,AC[[DB]:[DB]])),PRODUCT(SUM(ROUND(AVERAGE(VALUE(BC$3),VALUE($P114)),0),CHOOSE(IF(OR(BC$1,$R114),4,INDEX(CMB[[Res_Rare]:[Res_Rare]],MATCH(ROUND(MIN(SUM(BC$4,$O114/1000),SUM($O114,BC$4/1000)),3),CMB[[Cmb_ID]:[Cmb_ID]],0))),-1,-1,0,0)),IF(OR(BC$1,$R114),4,INDEX(CMB[[Cmb_Rare]:[Cmb_Rare]],MATCH(ROUND(MIN(SUM(BC$4,$O114/1000),SUM($O114,BC$4/1000)),3),CMB[[Cmb_ID]:[Cmb_ID]],0))),CHOOSE(AC[[M]:[M]],2,1,1,SUM(AC[[AB]:[DB]])))),""))</f>
        <v/>
      </c>
      <c r="BD114" t="str">
        <f>IF(OR(BD$5="",$S114=""),"",IFERROR(SUM(PRODUCT(INDEX(CMB[[BA_0O]:[BA_2O]],MATCH(ROUND(MIN(SUM(BD$4,$O114/1000),SUM($O114,BD$4/1000)),3),CMB[[Cmb_ID]:[Cmb_ID]],0),SUM(N(BD$1),N($R114),1)),CHOOSE(AC[[M]:[M]],1,1,0,AC[[AB]:[AB]])),PRODUCT(INDEX(CMB[[BD_0O]:[BD_2O]],MATCH(ROUND(MIN(SUM(BD$4,$O114/1000),SUM($O114,BD$4/1000)),3),CMB[[Cmb_ID]:[Cmb_ID]],0),SUM(N(BD$1),N($R114),1)),CHOOSE(AC[[M]:[M]],1,0,1,AC[[DB]:[DB]])),PRODUCT(SUM(ROUND(AVERAGE(VALUE(BD$3),VALUE($P114)),0),CHOOSE(IF(OR(BD$1,$R114),4,INDEX(CMB[[Res_Rare]:[Res_Rare]],MATCH(ROUND(MIN(SUM(BD$4,$O114/1000),SUM($O114,BD$4/1000)),3),CMB[[Cmb_ID]:[Cmb_ID]],0))),-1,-1,0,0)),IF(OR(BD$1,$R114),4,INDEX(CMB[[Cmb_Rare]:[Cmb_Rare]],MATCH(ROUND(MIN(SUM(BD$4,$O114/1000),SUM($O114,BD$4/1000)),3),CMB[[Cmb_ID]:[Cmb_ID]],0))),CHOOSE(AC[[M]:[M]],2,1,1,SUM(AC[[AB]:[DB]])))),""))</f>
        <v/>
      </c>
      <c r="BE114" t="str">
        <f>IF(OR(BE$5="",$S114=""),"",IFERROR(SUM(PRODUCT(INDEX(CMB[[BA_0O]:[BA_2O]],MATCH(ROUND(MIN(SUM(BE$4,$O114/1000),SUM($O114,BE$4/1000)),3),CMB[[Cmb_ID]:[Cmb_ID]],0),SUM(N(BE$1),N($R114),1)),CHOOSE(AC[[M]:[M]],1,1,0,AC[[AB]:[AB]])),PRODUCT(INDEX(CMB[[BD_0O]:[BD_2O]],MATCH(ROUND(MIN(SUM(BE$4,$O114/1000),SUM($O114,BE$4/1000)),3),CMB[[Cmb_ID]:[Cmb_ID]],0),SUM(N(BE$1),N($R114),1)),CHOOSE(AC[[M]:[M]],1,0,1,AC[[DB]:[DB]])),PRODUCT(SUM(ROUND(AVERAGE(VALUE(BE$3),VALUE($P114)),0),CHOOSE(IF(OR(BE$1,$R114),4,INDEX(CMB[[Res_Rare]:[Res_Rare]],MATCH(ROUND(MIN(SUM(BE$4,$O114/1000),SUM($O114,BE$4/1000)),3),CMB[[Cmb_ID]:[Cmb_ID]],0))),-1,-1,0,0)),IF(OR(BE$1,$R114),4,INDEX(CMB[[Cmb_Rare]:[Cmb_Rare]],MATCH(ROUND(MIN(SUM(BE$4,$O114/1000),SUM($O114,BE$4/1000)),3),CMB[[Cmb_ID]:[Cmb_ID]],0))),CHOOSE(AC[[M]:[M]],2,1,1,SUM(AC[[AB]:[DB]])))),""))</f>
        <v/>
      </c>
      <c r="BF114" t="str">
        <f>IF(OR(BF$5="",$S114=""),"",IFERROR(SUM(PRODUCT(INDEX(CMB[[BA_0O]:[BA_2O]],MATCH(ROUND(MIN(SUM(BF$4,$O114/1000),SUM($O114,BF$4/1000)),3),CMB[[Cmb_ID]:[Cmb_ID]],0),SUM(N(BF$1),N($R114),1)),CHOOSE(AC[[M]:[M]],1,1,0,AC[[AB]:[AB]])),PRODUCT(INDEX(CMB[[BD_0O]:[BD_2O]],MATCH(ROUND(MIN(SUM(BF$4,$O114/1000),SUM($O114,BF$4/1000)),3),CMB[[Cmb_ID]:[Cmb_ID]],0),SUM(N(BF$1),N($R114),1)),CHOOSE(AC[[M]:[M]],1,0,1,AC[[DB]:[DB]])),PRODUCT(SUM(ROUND(AVERAGE(VALUE(BF$3),VALUE($P114)),0),CHOOSE(IF(OR(BF$1,$R114),4,INDEX(CMB[[Res_Rare]:[Res_Rare]],MATCH(ROUND(MIN(SUM(BF$4,$O114/1000),SUM($O114,BF$4/1000)),3),CMB[[Cmb_ID]:[Cmb_ID]],0))),-1,-1,0,0)),IF(OR(BF$1,$R114),4,INDEX(CMB[[Cmb_Rare]:[Cmb_Rare]],MATCH(ROUND(MIN(SUM(BF$4,$O114/1000),SUM($O114,BF$4/1000)),3),CMB[[Cmb_ID]:[Cmb_ID]],0))),CHOOSE(AC[[M]:[M]],2,1,1,SUM(AC[[AB]:[DB]])))),""))</f>
        <v/>
      </c>
      <c r="BG114" t="str">
        <f>IF(OR(BG$5="",$S114=""),"",IFERROR(SUM(PRODUCT(INDEX(CMB[[BA_0O]:[BA_2O]],MATCH(ROUND(MIN(SUM(BG$4,$O114/1000),SUM($O114,BG$4/1000)),3),CMB[[Cmb_ID]:[Cmb_ID]],0),SUM(N(BG$1),N($R114),1)),CHOOSE(AC[[M]:[M]],1,1,0,AC[[AB]:[AB]])),PRODUCT(INDEX(CMB[[BD_0O]:[BD_2O]],MATCH(ROUND(MIN(SUM(BG$4,$O114/1000),SUM($O114,BG$4/1000)),3),CMB[[Cmb_ID]:[Cmb_ID]],0),SUM(N(BG$1),N($R114),1)),CHOOSE(AC[[M]:[M]],1,0,1,AC[[DB]:[DB]])),PRODUCT(SUM(ROUND(AVERAGE(VALUE(BG$3),VALUE($P114)),0),CHOOSE(IF(OR(BG$1,$R114),4,INDEX(CMB[[Res_Rare]:[Res_Rare]],MATCH(ROUND(MIN(SUM(BG$4,$O114/1000),SUM($O114,BG$4/1000)),3),CMB[[Cmb_ID]:[Cmb_ID]],0))),-1,-1,0,0)),IF(OR(BG$1,$R114),4,INDEX(CMB[[Cmb_Rare]:[Cmb_Rare]],MATCH(ROUND(MIN(SUM(BG$4,$O114/1000),SUM($O114,BG$4/1000)),3),CMB[[Cmb_ID]:[Cmb_ID]],0))),CHOOSE(AC[[M]:[M]],2,1,1,SUM(AC[[AB]:[DB]])))),""))</f>
        <v/>
      </c>
      <c r="BH114" t="str">
        <f>IF(OR(BH$5="",$S114=""),"",IFERROR(SUM(PRODUCT(INDEX(CMB[[BA_0O]:[BA_2O]],MATCH(ROUND(MIN(SUM(BH$4,$O114/1000),SUM($O114,BH$4/1000)),3),CMB[[Cmb_ID]:[Cmb_ID]],0),SUM(N(BH$1),N($R114),1)),CHOOSE(AC[[M]:[M]],1,1,0,AC[[AB]:[AB]])),PRODUCT(INDEX(CMB[[BD_0O]:[BD_2O]],MATCH(ROUND(MIN(SUM(BH$4,$O114/1000),SUM($O114,BH$4/1000)),3),CMB[[Cmb_ID]:[Cmb_ID]],0),SUM(N(BH$1),N($R114),1)),CHOOSE(AC[[M]:[M]],1,0,1,AC[[DB]:[DB]])),PRODUCT(SUM(ROUND(AVERAGE(VALUE(BH$3),VALUE($P114)),0),CHOOSE(IF(OR(BH$1,$R114),4,INDEX(CMB[[Res_Rare]:[Res_Rare]],MATCH(ROUND(MIN(SUM(BH$4,$O114/1000),SUM($O114,BH$4/1000)),3),CMB[[Cmb_ID]:[Cmb_ID]],0))),-1,-1,0,0)),IF(OR(BH$1,$R114),4,INDEX(CMB[[Cmb_Rare]:[Cmb_Rare]],MATCH(ROUND(MIN(SUM(BH$4,$O114/1000),SUM($O114,BH$4/1000)),3),CMB[[Cmb_ID]:[Cmb_ID]],0))),CHOOSE(AC[[M]:[M]],2,1,1,SUM(AC[[AB]:[DB]])))),""))</f>
        <v/>
      </c>
      <c r="BI114" t="str">
        <f>IF(OR(BI$5="",$S114=""),"",IFERROR(SUM(PRODUCT(INDEX(CMB[[BA_0O]:[BA_2O]],MATCH(ROUND(MIN(SUM(BI$4,$O114/1000),SUM($O114,BI$4/1000)),3),CMB[[Cmb_ID]:[Cmb_ID]],0),SUM(N(BI$1),N($R114),1)),CHOOSE(AC[[M]:[M]],1,1,0,AC[[AB]:[AB]])),PRODUCT(INDEX(CMB[[BD_0O]:[BD_2O]],MATCH(ROUND(MIN(SUM(BI$4,$O114/1000),SUM($O114,BI$4/1000)),3),CMB[[Cmb_ID]:[Cmb_ID]],0),SUM(N(BI$1),N($R114),1)),CHOOSE(AC[[M]:[M]],1,0,1,AC[[DB]:[DB]])),PRODUCT(SUM(ROUND(AVERAGE(VALUE(BI$3),VALUE($P114)),0),CHOOSE(IF(OR(BI$1,$R114),4,INDEX(CMB[[Res_Rare]:[Res_Rare]],MATCH(ROUND(MIN(SUM(BI$4,$O114/1000),SUM($O114,BI$4/1000)),3),CMB[[Cmb_ID]:[Cmb_ID]],0))),-1,-1,0,0)),IF(OR(BI$1,$R114),4,INDEX(CMB[[Cmb_Rare]:[Cmb_Rare]],MATCH(ROUND(MIN(SUM(BI$4,$O114/1000),SUM($O114,BI$4/1000)),3),CMB[[Cmb_ID]:[Cmb_ID]],0))),CHOOSE(AC[[M]:[M]],2,1,1,SUM(AC[[AB]:[DB]])))),""))</f>
        <v/>
      </c>
      <c r="BJ114" t="str">
        <f>IF(OR(BJ$5="",$S114=""),"",IFERROR(SUM(PRODUCT(INDEX(CMB[[BA_0O]:[BA_2O]],MATCH(ROUND(MIN(SUM(BJ$4,$O114/1000),SUM($O114,BJ$4/1000)),3),CMB[[Cmb_ID]:[Cmb_ID]],0),SUM(N(BJ$1),N($R114),1)),CHOOSE(AC[[M]:[M]],1,1,0,AC[[AB]:[AB]])),PRODUCT(INDEX(CMB[[BD_0O]:[BD_2O]],MATCH(ROUND(MIN(SUM(BJ$4,$O114/1000),SUM($O114,BJ$4/1000)),3),CMB[[Cmb_ID]:[Cmb_ID]],0),SUM(N(BJ$1),N($R114),1)),CHOOSE(AC[[M]:[M]],1,0,1,AC[[DB]:[DB]])),PRODUCT(SUM(ROUND(AVERAGE(VALUE(BJ$3),VALUE($P114)),0),CHOOSE(IF(OR(BJ$1,$R114),4,INDEX(CMB[[Res_Rare]:[Res_Rare]],MATCH(ROUND(MIN(SUM(BJ$4,$O114/1000),SUM($O114,BJ$4/1000)),3),CMB[[Cmb_ID]:[Cmb_ID]],0))),-1,-1,0,0)),IF(OR(BJ$1,$R114),4,INDEX(CMB[[Cmb_Rare]:[Cmb_Rare]],MATCH(ROUND(MIN(SUM(BJ$4,$O114/1000),SUM($O114,BJ$4/1000)),3),CMB[[Cmb_ID]:[Cmb_ID]],0))),CHOOSE(AC[[M]:[M]],2,1,1,SUM(AC[[AB]:[DB]])))),""))</f>
        <v/>
      </c>
      <c r="BK114" t="str">
        <f>IF(OR(BK$5="",$S114=""),"",IFERROR(SUM(PRODUCT(INDEX(CMB[[BA_0O]:[BA_2O]],MATCH(ROUND(MIN(SUM(BK$4,$O114/1000),SUM($O114,BK$4/1000)),3),CMB[[Cmb_ID]:[Cmb_ID]],0),SUM(N(BK$1),N($R114),1)),CHOOSE(AC[[M]:[M]],1,1,0,AC[[AB]:[AB]])),PRODUCT(INDEX(CMB[[BD_0O]:[BD_2O]],MATCH(ROUND(MIN(SUM(BK$4,$O114/1000),SUM($O114,BK$4/1000)),3),CMB[[Cmb_ID]:[Cmb_ID]],0),SUM(N(BK$1),N($R114),1)),CHOOSE(AC[[M]:[M]],1,0,1,AC[[DB]:[DB]])),PRODUCT(SUM(ROUND(AVERAGE(VALUE(BK$3),VALUE($P114)),0),CHOOSE(IF(OR(BK$1,$R114),4,INDEX(CMB[[Res_Rare]:[Res_Rare]],MATCH(ROUND(MIN(SUM(BK$4,$O114/1000),SUM($O114,BK$4/1000)),3),CMB[[Cmb_ID]:[Cmb_ID]],0))),-1,-1,0,0)),IF(OR(BK$1,$R114),4,INDEX(CMB[[Cmb_Rare]:[Cmb_Rare]],MATCH(ROUND(MIN(SUM(BK$4,$O114/1000),SUM($O114,BK$4/1000)),3),CMB[[Cmb_ID]:[Cmb_ID]],0))),CHOOSE(AC[[M]:[M]],2,1,1,SUM(AC[[AB]:[DB]])))),""))</f>
        <v/>
      </c>
      <c r="BL114" t="str">
        <f>IF(OR(BL$5="",$S114=""),"",IFERROR(SUM(PRODUCT(INDEX(CMB[[BA_0O]:[BA_2O]],MATCH(ROUND(MIN(SUM(BL$4,$O114/1000),SUM($O114,BL$4/1000)),3),CMB[[Cmb_ID]:[Cmb_ID]],0),SUM(N(BL$1),N($R114),1)),CHOOSE(AC[[M]:[M]],1,1,0,AC[[AB]:[AB]])),PRODUCT(INDEX(CMB[[BD_0O]:[BD_2O]],MATCH(ROUND(MIN(SUM(BL$4,$O114/1000),SUM($O114,BL$4/1000)),3),CMB[[Cmb_ID]:[Cmb_ID]],0),SUM(N(BL$1),N($R114),1)),CHOOSE(AC[[M]:[M]],1,0,1,AC[[DB]:[DB]])),PRODUCT(SUM(ROUND(AVERAGE(VALUE(BL$3),VALUE($P114)),0),CHOOSE(IF(OR(BL$1,$R114),4,INDEX(CMB[[Res_Rare]:[Res_Rare]],MATCH(ROUND(MIN(SUM(BL$4,$O114/1000),SUM($O114,BL$4/1000)),3),CMB[[Cmb_ID]:[Cmb_ID]],0))),-1,-1,0,0)),IF(OR(BL$1,$R114),4,INDEX(CMB[[Cmb_Rare]:[Cmb_Rare]],MATCH(ROUND(MIN(SUM(BL$4,$O114/1000),SUM($O114,BL$4/1000)),3),CMB[[Cmb_ID]:[Cmb_ID]],0))),CHOOSE(AC[[M]:[M]],2,1,1,SUM(AC[[AB]:[DB]])))),""))</f>
        <v/>
      </c>
      <c r="BM114" t="str">
        <f>IF(OR(BM$5="",$S114=""),"",IFERROR(SUM(PRODUCT(INDEX(CMB[[BA_0O]:[BA_2O]],MATCH(ROUND(MIN(SUM(BM$4,$O114/1000),SUM($O114,BM$4/1000)),3),CMB[[Cmb_ID]:[Cmb_ID]],0),SUM(N(BM$1),N($R114),1)),CHOOSE(AC[[M]:[M]],1,1,0,AC[[AB]:[AB]])),PRODUCT(INDEX(CMB[[BD_0O]:[BD_2O]],MATCH(ROUND(MIN(SUM(BM$4,$O114/1000),SUM($O114,BM$4/1000)),3),CMB[[Cmb_ID]:[Cmb_ID]],0),SUM(N(BM$1),N($R114),1)),CHOOSE(AC[[M]:[M]],1,0,1,AC[[DB]:[DB]])),PRODUCT(SUM(ROUND(AVERAGE(VALUE(BM$3),VALUE($P114)),0),CHOOSE(IF(OR(BM$1,$R114),4,INDEX(CMB[[Res_Rare]:[Res_Rare]],MATCH(ROUND(MIN(SUM(BM$4,$O114/1000),SUM($O114,BM$4/1000)),3),CMB[[Cmb_ID]:[Cmb_ID]],0))),-1,-1,0,0)),IF(OR(BM$1,$R114),4,INDEX(CMB[[Cmb_Rare]:[Cmb_Rare]],MATCH(ROUND(MIN(SUM(BM$4,$O114/1000),SUM($O114,BM$4/1000)),3),CMB[[Cmb_ID]:[Cmb_ID]],0))),CHOOSE(AC[[M]:[M]],2,1,1,SUM(AC[[AB]:[DB]])))),""))</f>
        <v/>
      </c>
      <c r="BN114" t="str">
        <f>IF(OR(BN$5="",$S114=""),"",IFERROR(SUM(PRODUCT(INDEX(CMB[[BA_0O]:[BA_2O]],MATCH(ROUND(MIN(SUM(BN$4,$O114/1000),SUM($O114,BN$4/1000)),3),CMB[[Cmb_ID]:[Cmb_ID]],0),SUM(N(BN$1),N($R114),1)),CHOOSE(AC[[M]:[M]],1,1,0,AC[[AB]:[AB]])),PRODUCT(INDEX(CMB[[BD_0O]:[BD_2O]],MATCH(ROUND(MIN(SUM(BN$4,$O114/1000),SUM($O114,BN$4/1000)),3),CMB[[Cmb_ID]:[Cmb_ID]],0),SUM(N(BN$1),N($R114),1)),CHOOSE(AC[[M]:[M]],1,0,1,AC[[DB]:[DB]])),PRODUCT(SUM(ROUND(AVERAGE(VALUE(BN$3),VALUE($P114)),0),CHOOSE(IF(OR(BN$1,$R114),4,INDEX(CMB[[Res_Rare]:[Res_Rare]],MATCH(ROUND(MIN(SUM(BN$4,$O114/1000),SUM($O114,BN$4/1000)),3),CMB[[Cmb_ID]:[Cmb_ID]],0))),-1,-1,0,0)),IF(OR(BN$1,$R114),4,INDEX(CMB[[Cmb_Rare]:[Cmb_Rare]],MATCH(ROUND(MIN(SUM(BN$4,$O114/1000),SUM($O114,BN$4/1000)),3),CMB[[Cmb_ID]:[Cmb_ID]],0))),CHOOSE(AC[[M]:[M]],2,1,1,SUM(AC[[AB]:[DB]])))),""))</f>
        <v/>
      </c>
      <c r="BO114" t="str">
        <f>IF(OR(BO$5="",$S114=""),"",IFERROR(SUM(PRODUCT(INDEX(CMB[[BA_0O]:[BA_2O]],MATCH(ROUND(MIN(SUM(BO$4,$O114/1000),SUM($O114,BO$4/1000)),3),CMB[[Cmb_ID]:[Cmb_ID]],0),SUM(N(BO$1),N($R114),1)),CHOOSE(AC[[M]:[M]],1,1,0,AC[[AB]:[AB]])),PRODUCT(INDEX(CMB[[BD_0O]:[BD_2O]],MATCH(ROUND(MIN(SUM(BO$4,$O114/1000),SUM($O114,BO$4/1000)),3),CMB[[Cmb_ID]:[Cmb_ID]],0),SUM(N(BO$1),N($R114),1)),CHOOSE(AC[[M]:[M]],1,0,1,AC[[DB]:[DB]])),PRODUCT(SUM(ROUND(AVERAGE(VALUE(BO$3),VALUE($P114)),0),CHOOSE(IF(OR(BO$1,$R114),4,INDEX(CMB[[Res_Rare]:[Res_Rare]],MATCH(ROUND(MIN(SUM(BO$4,$O114/1000),SUM($O114,BO$4/1000)),3),CMB[[Cmb_ID]:[Cmb_ID]],0))),-1,-1,0,0)),IF(OR(BO$1,$R114),4,INDEX(CMB[[Cmb_Rare]:[Cmb_Rare]],MATCH(ROUND(MIN(SUM(BO$4,$O114/1000),SUM($O114,BO$4/1000)),3),CMB[[Cmb_ID]:[Cmb_ID]],0))),CHOOSE(AC[[M]:[M]],2,1,1,SUM(AC[[AB]:[DB]])))),""))</f>
        <v/>
      </c>
      <c r="BP114" t="str">
        <f>IF(OR(BP$5="",$S114=""),"",IFERROR(SUM(PRODUCT(INDEX(CMB[[BA_0O]:[BA_2O]],MATCH(ROUND(MIN(SUM(BP$4,$O114/1000),SUM($O114,BP$4/1000)),3),CMB[[Cmb_ID]:[Cmb_ID]],0),SUM(N(BP$1),N($R114),1)),CHOOSE(AC[[M]:[M]],1,1,0,AC[[AB]:[AB]])),PRODUCT(INDEX(CMB[[BD_0O]:[BD_2O]],MATCH(ROUND(MIN(SUM(BP$4,$O114/1000),SUM($O114,BP$4/1000)),3),CMB[[Cmb_ID]:[Cmb_ID]],0),SUM(N(BP$1),N($R114),1)),CHOOSE(AC[[M]:[M]],1,0,1,AC[[DB]:[DB]])),PRODUCT(SUM(ROUND(AVERAGE(VALUE(BP$3),VALUE($P114)),0),CHOOSE(IF(OR(BP$1,$R114),4,INDEX(CMB[[Res_Rare]:[Res_Rare]],MATCH(ROUND(MIN(SUM(BP$4,$O114/1000),SUM($O114,BP$4/1000)),3),CMB[[Cmb_ID]:[Cmb_ID]],0))),-1,-1,0,0)),IF(OR(BP$1,$R114),4,INDEX(CMB[[Cmb_Rare]:[Cmb_Rare]],MATCH(ROUND(MIN(SUM(BP$4,$O114/1000),SUM($O114,BP$4/1000)),3),CMB[[Cmb_ID]:[Cmb_ID]],0))),CHOOSE(AC[[M]:[M]],2,1,1,SUM(AC[[AB]:[DB]])))),""))</f>
        <v/>
      </c>
      <c r="BQ114" t="str">
        <f>IF(OR(BQ$5="",$S114=""),"",IFERROR(SUM(PRODUCT(INDEX(CMB[[BA_0O]:[BA_2O]],MATCH(ROUND(MIN(SUM(BQ$4,$O114/1000),SUM($O114,BQ$4/1000)),3),CMB[[Cmb_ID]:[Cmb_ID]],0),SUM(N(BQ$1),N($R114),1)),CHOOSE(AC[[M]:[M]],1,1,0,AC[[AB]:[AB]])),PRODUCT(INDEX(CMB[[BD_0O]:[BD_2O]],MATCH(ROUND(MIN(SUM(BQ$4,$O114/1000),SUM($O114,BQ$4/1000)),3),CMB[[Cmb_ID]:[Cmb_ID]],0),SUM(N(BQ$1),N($R114),1)),CHOOSE(AC[[M]:[M]],1,0,1,AC[[DB]:[DB]])),PRODUCT(SUM(ROUND(AVERAGE(VALUE(BQ$3),VALUE($P114)),0),CHOOSE(IF(OR(BQ$1,$R114),4,INDEX(CMB[[Res_Rare]:[Res_Rare]],MATCH(ROUND(MIN(SUM(BQ$4,$O114/1000),SUM($O114,BQ$4/1000)),3),CMB[[Cmb_ID]:[Cmb_ID]],0))),-1,-1,0,0)),IF(OR(BQ$1,$R114),4,INDEX(CMB[[Cmb_Rare]:[Cmb_Rare]],MATCH(ROUND(MIN(SUM(BQ$4,$O114/1000),SUM($O114,BQ$4/1000)),3),CMB[[Cmb_ID]:[Cmb_ID]],0))),CHOOSE(AC[[M]:[M]],2,1,1,SUM(AC[[AB]:[DB]])))),""))</f>
        <v/>
      </c>
      <c r="BR114" t="str">
        <f>IF(OR(BR$5="",$S114=""),"",IFERROR(SUM(PRODUCT(INDEX(CMB[[BA_0O]:[BA_2O]],MATCH(ROUND(MIN(SUM(BR$4,$O114/1000),SUM($O114,BR$4/1000)),3),CMB[[Cmb_ID]:[Cmb_ID]],0),SUM(N(BR$1),N($R114),1)),CHOOSE(AC[[M]:[M]],1,1,0,AC[[AB]:[AB]])),PRODUCT(INDEX(CMB[[BD_0O]:[BD_2O]],MATCH(ROUND(MIN(SUM(BR$4,$O114/1000),SUM($O114,BR$4/1000)),3),CMB[[Cmb_ID]:[Cmb_ID]],0),SUM(N(BR$1),N($R114),1)),CHOOSE(AC[[M]:[M]],1,0,1,AC[[DB]:[DB]])),PRODUCT(SUM(ROUND(AVERAGE(VALUE(BR$3),VALUE($P114)),0),CHOOSE(IF(OR(BR$1,$R114),4,INDEX(CMB[[Res_Rare]:[Res_Rare]],MATCH(ROUND(MIN(SUM(BR$4,$O114/1000),SUM($O114,BR$4/1000)),3),CMB[[Cmb_ID]:[Cmb_ID]],0))),-1,-1,0,0)),IF(OR(BR$1,$R114),4,INDEX(CMB[[Cmb_Rare]:[Cmb_Rare]],MATCH(ROUND(MIN(SUM(BR$4,$O114/1000),SUM($O114,BR$4/1000)),3),CMB[[Cmb_ID]:[Cmb_ID]],0))),CHOOSE(AC[[M]:[M]],2,1,1,SUM(AC[[AB]:[DB]])))),""))</f>
        <v/>
      </c>
      <c r="BS114" t="str">
        <f>IF(OR(BS$5="",$S114=""),"",IFERROR(SUM(PRODUCT(INDEX(CMB[[BA_0O]:[BA_2O]],MATCH(ROUND(MIN(SUM(BS$4,$O114/1000),SUM($O114,BS$4/1000)),3),CMB[[Cmb_ID]:[Cmb_ID]],0),SUM(N(BS$1),N($R114),1)),CHOOSE(AC[[M]:[M]],1,1,0,AC[[AB]:[AB]])),PRODUCT(INDEX(CMB[[BD_0O]:[BD_2O]],MATCH(ROUND(MIN(SUM(BS$4,$O114/1000),SUM($O114,BS$4/1000)),3),CMB[[Cmb_ID]:[Cmb_ID]],0),SUM(N(BS$1),N($R114),1)),CHOOSE(AC[[M]:[M]],1,0,1,AC[[DB]:[DB]])),PRODUCT(SUM(ROUND(AVERAGE(VALUE(BS$3),VALUE($P114)),0),CHOOSE(IF(OR(BS$1,$R114),4,INDEX(CMB[[Res_Rare]:[Res_Rare]],MATCH(ROUND(MIN(SUM(BS$4,$O114/1000),SUM($O114,BS$4/1000)),3),CMB[[Cmb_ID]:[Cmb_ID]],0))),-1,-1,0,0)),IF(OR(BS$1,$R114),4,INDEX(CMB[[Cmb_Rare]:[Cmb_Rare]],MATCH(ROUND(MIN(SUM(BS$4,$O114/1000),SUM($O114,BS$4/1000)),3),CMB[[Cmb_ID]:[Cmb_ID]],0))),CHOOSE(AC[[M]:[M]],2,1,1,SUM(AC[[AB]:[DB]])))),""))</f>
        <v/>
      </c>
      <c r="BT114" t="str">
        <f>IF(OR(BT$5="",$S114=""),"",IFERROR(SUM(PRODUCT(INDEX(CMB[[BA_0O]:[BA_2O]],MATCH(ROUND(MIN(SUM(BT$4,$O114/1000),SUM($O114,BT$4/1000)),3),CMB[[Cmb_ID]:[Cmb_ID]],0),SUM(N(BT$1),N($R114),1)),CHOOSE(AC[[M]:[M]],1,1,0,AC[[AB]:[AB]])),PRODUCT(INDEX(CMB[[BD_0O]:[BD_2O]],MATCH(ROUND(MIN(SUM(BT$4,$O114/1000),SUM($O114,BT$4/1000)),3),CMB[[Cmb_ID]:[Cmb_ID]],0),SUM(N(BT$1),N($R114),1)),CHOOSE(AC[[M]:[M]],1,0,1,AC[[DB]:[DB]])),PRODUCT(SUM(ROUND(AVERAGE(VALUE(BT$3),VALUE($P114)),0),CHOOSE(IF(OR(BT$1,$R114),4,INDEX(CMB[[Res_Rare]:[Res_Rare]],MATCH(ROUND(MIN(SUM(BT$4,$O114/1000),SUM($O114,BT$4/1000)),3),CMB[[Cmb_ID]:[Cmb_ID]],0))),-1,-1,0,0)),IF(OR(BT$1,$R114),4,INDEX(CMB[[Cmb_Rare]:[Cmb_Rare]],MATCH(ROUND(MIN(SUM(BT$4,$O114/1000),SUM($O114,BT$4/1000)),3),CMB[[Cmb_ID]:[Cmb_ID]],0))),CHOOSE(AC[[M]:[M]],2,1,1,SUM(AC[[AB]:[DB]])))),""))</f>
        <v/>
      </c>
      <c r="BU114" t="str">
        <f>IF(OR(BU$5="",$S114=""),"",IFERROR(SUM(PRODUCT(INDEX(CMB[[BA_0O]:[BA_2O]],MATCH(ROUND(MIN(SUM(BU$4,$O114/1000),SUM($O114,BU$4/1000)),3),CMB[[Cmb_ID]:[Cmb_ID]],0),SUM(N(BU$1),N($R114),1)),CHOOSE(AC[[M]:[M]],1,1,0,AC[[AB]:[AB]])),PRODUCT(INDEX(CMB[[BD_0O]:[BD_2O]],MATCH(ROUND(MIN(SUM(BU$4,$O114/1000),SUM($O114,BU$4/1000)),3),CMB[[Cmb_ID]:[Cmb_ID]],0),SUM(N(BU$1),N($R114),1)),CHOOSE(AC[[M]:[M]],1,0,1,AC[[DB]:[DB]])),PRODUCT(SUM(ROUND(AVERAGE(VALUE(BU$3),VALUE($P114)),0),CHOOSE(IF(OR(BU$1,$R114),4,INDEX(CMB[[Res_Rare]:[Res_Rare]],MATCH(ROUND(MIN(SUM(BU$4,$O114/1000),SUM($O114,BU$4/1000)),3),CMB[[Cmb_ID]:[Cmb_ID]],0))),-1,-1,0,0)),IF(OR(BU$1,$R114),4,INDEX(CMB[[Cmb_Rare]:[Cmb_Rare]],MATCH(ROUND(MIN(SUM(BU$4,$O114/1000),SUM($O114,BU$4/1000)),3),CMB[[Cmb_ID]:[Cmb_ID]],0))),CHOOSE(AC[[M]:[M]],2,1,1,SUM(AC[[AB]:[DB]])))),""))</f>
        <v/>
      </c>
      <c r="BV114" t="str">
        <f>IF(OR(BV$5="",$S114=""),"",IFERROR(SUM(PRODUCT(INDEX(CMB[[BA_0O]:[BA_2O]],MATCH(ROUND(MIN(SUM(BV$4,$O114/1000),SUM($O114,BV$4/1000)),3),CMB[[Cmb_ID]:[Cmb_ID]],0),SUM(N(BV$1),N($R114),1)),CHOOSE(AC[[M]:[M]],1,1,0,AC[[AB]:[AB]])),PRODUCT(INDEX(CMB[[BD_0O]:[BD_2O]],MATCH(ROUND(MIN(SUM(BV$4,$O114/1000),SUM($O114,BV$4/1000)),3),CMB[[Cmb_ID]:[Cmb_ID]],0),SUM(N(BV$1),N($R114),1)),CHOOSE(AC[[M]:[M]],1,0,1,AC[[DB]:[DB]])),PRODUCT(SUM(ROUND(AVERAGE(VALUE(BV$3),VALUE($P114)),0),CHOOSE(IF(OR(BV$1,$R114),4,INDEX(CMB[[Res_Rare]:[Res_Rare]],MATCH(ROUND(MIN(SUM(BV$4,$O114/1000),SUM($O114,BV$4/1000)),3),CMB[[Cmb_ID]:[Cmb_ID]],0))),-1,-1,0,0)),IF(OR(BV$1,$R114),4,INDEX(CMB[[Cmb_Rare]:[Cmb_Rare]],MATCH(ROUND(MIN(SUM(BV$4,$O114/1000),SUM($O114,BV$4/1000)),3),CMB[[Cmb_ID]:[Cmb_ID]],0))),CHOOSE(AC[[M]:[M]],2,1,1,SUM(AC[[AB]:[DB]])))),""))</f>
        <v/>
      </c>
      <c r="BW114" t="str">
        <f>IF(OR(BW$5="",$S114=""),"",IFERROR(SUM(PRODUCT(INDEX(CMB[[BA_0O]:[BA_2O]],MATCH(ROUND(MIN(SUM(BW$4,$O114/1000),SUM($O114,BW$4/1000)),3),CMB[[Cmb_ID]:[Cmb_ID]],0),SUM(N(BW$1),N($R114),1)),CHOOSE(AC[[M]:[M]],1,1,0,AC[[AB]:[AB]])),PRODUCT(INDEX(CMB[[BD_0O]:[BD_2O]],MATCH(ROUND(MIN(SUM(BW$4,$O114/1000),SUM($O114,BW$4/1000)),3),CMB[[Cmb_ID]:[Cmb_ID]],0),SUM(N(BW$1),N($R114),1)),CHOOSE(AC[[M]:[M]],1,0,1,AC[[DB]:[DB]])),PRODUCT(SUM(ROUND(AVERAGE(VALUE(BW$3),VALUE($P114)),0),CHOOSE(IF(OR(BW$1,$R114),4,INDEX(CMB[[Res_Rare]:[Res_Rare]],MATCH(ROUND(MIN(SUM(BW$4,$O114/1000),SUM($O114,BW$4/1000)),3),CMB[[Cmb_ID]:[Cmb_ID]],0))),-1,-1,0,0)),IF(OR(BW$1,$R114),4,INDEX(CMB[[Cmb_Rare]:[Cmb_Rare]],MATCH(ROUND(MIN(SUM(BW$4,$O114/1000),SUM($O114,BW$4/1000)),3),CMB[[Cmb_ID]:[Cmb_ID]],0))),CHOOSE(AC[[M]:[M]],2,1,1,SUM(AC[[AB]:[DB]])))),""))</f>
        <v/>
      </c>
      <c r="BX114" t="str">
        <f>IF(OR(BX$5="",$S114=""),"",IFERROR(SUM(PRODUCT(INDEX(CMB[[BA_0O]:[BA_2O]],MATCH(ROUND(MIN(SUM(BX$4,$O114/1000),SUM($O114,BX$4/1000)),3),CMB[[Cmb_ID]:[Cmb_ID]],0),SUM(N(BX$1),N($R114),1)),CHOOSE(AC[[M]:[M]],1,1,0,AC[[AB]:[AB]])),PRODUCT(INDEX(CMB[[BD_0O]:[BD_2O]],MATCH(ROUND(MIN(SUM(BX$4,$O114/1000),SUM($O114,BX$4/1000)),3),CMB[[Cmb_ID]:[Cmb_ID]],0),SUM(N(BX$1),N($R114),1)),CHOOSE(AC[[M]:[M]],1,0,1,AC[[DB]:[DB]])),PRODUCT(SUM(ROUND(AVERAGE(VALUE(BX$3),VALUE($P114)),0),CHOOSE(IF(OR(BX$1,$R114),4,INDEX(CMB[[Res_Rare]:[Res_Rare]],MATCH(ROUND(MIN(SUM(BX$4,$O114/1000),SUM($O114,BX$4/1000)),3),CMB[[Cmb_ID]:[Cmb_ID]],0))),-1,-1,0,0)),IF(OR(BX$1,$R114),4,INDEX(CMB[[Cmb_Rare]:[Cmb_Rare]],MATCH(ROUND(MIN(SUM(BX$4,$O114/1000),SUM($O114,BX$4/1000)),3),CMB[[Cmb_ID]:[Cmb_ID]],0))),CHOOSE(AC[[M]:[M]],2,1,1,SUM(AC[[AB]:[DB]])))),""))</f>
        <v/>
      </c>
      <c r="BY114" t="str">
        <f>IF(OR(BY$5="",$S114=""),"",IFERROR(SUM(PRODUCT(INDEX(CMB[[BA_0O]:[BA_2O]],MATCH(ROUND(MIN(SUM(BY$4,$O114/1000),SUM($O114,BY$4/1000)),3),CMB[[Cmb_ID]:[Cmb_ID]],0),SUM(N(BY$1),N($R114),1)),CHOOSE(AC[[M]:[M]],1,1,0,AC[[AB]:[AB]])),PRODUCT(INDEX(CMB[[BD_0O]:[BD_2O]],MATCH(ROUND(MIN(SUM(BY$4,$O114/1000),SUM($O114,BY$4/1000)),3),CMB[[Cmb_ID]:[Cmb_ID]],0),SUM(N(BY$1),N($R114),1)),CHOOSE(AC[[M]:[M]],1,0,1,AC[[DB]:[DB]])),PRODUCT(SUM(ROUND(AVERAGE(VALUE(BY$3),VALUE($P114)),0),CHOOSE(IF(OR(BY$1,$R114),4,INDEX(CMB[[Res_Rare]:[Res_Rare]],MATCH(ROUND(MIN(SUM(BY$4,$O114/1000),SUM($O114,BY$4/1000)),3),CMB[[Cmb_ID]:[Cmb_ID]],0))),-1,-1,0,0)),IF(OR(BY$1,$R114),4,INDEX(CMB[[Cmb_Rare]:[Cmb_Rare]],MATCH(ROUND(MIN(SUM(BY$4,$O114/1000),SUM($O114,BY$4/1000)),3),CMB[[Cmb_ID]:[Cmb_ID]],0))),CHOOSE(AC[[M]:[M]],2,1,1,SUM(AC[[AB]:[DB]])))),""))</f>
        <v/>
      </c>
      <c r="BZ114" t="str">
        <f>IF(OR(BZ$5="",$S114=""),"",IFERROR(SUM(PRODUCT(INDEX(CMB[[BA_0O]:[BA_2O]],MATCH(ROUND(MIN(SUM(BZ$4,$O114/1000),SUM($O114,BZ$4/1000)),3),CMB[[Cmb_ID]:[Cmb_ID]],0),SUM(N(BZ$1),N($R114),1)),CHOOSE(AC[[M]:[M]],1,1,0,AC[[AB]:[AB]])),PRODUCT(INDEX(CMB[[BD_0O]:[BD_2O]],MATCH(ROUND(MIN(SUM(BZ$4,$O114/1000),SUM($O114,BZ$4/1000)),3),CMB[[Cmb_ID]:[Cmb_ID]],0),SUM(N(BZ$1),N($R114),1)),CHOOSE(AC[[M]:[M]],1,0,1,AC[[DB]:[DB]])),PRODUCT(SUM(ROUND(AVERAGE(VALUE(BZ$3),VALUE($P114)),0),CHOOSE(IF(OR(BZ$1,$R114),4,INDEX(CMB[[Res_Rare]:[Res_Rare]],MATCH(ROUND(MIN(SUM(BZ$4,$O114/1000),SUM($O114,BZ$4/1000)),3),CMB[[Cmb_ID]:[Cmb_ID]],0))),-1,-1,0,0)),IF(OR(BZ$1,$R114),4,INDEX(CMB[[Cmb_Rare]:[Cmb_Rare]],MATCH(ROUND(MIN(SUM(BZ$4,$O114/1000),SUM($O114,BZ$4/1000)),3),CMB[[Cmb_ID]:[Cmb_ID]],0))),CHOOSE(AC[[M]:[M]],2,1,1,SUM(AC[[AB]:[DB]])))),""))</f>
        <v/>
      </c>
      <c r="CA114" t="str">
        <f>IF(OR(CA$5="",$S114=""),"",IFERROR(SUM(PRODUCT(INDEX(CMB[[BA_0O]:[BA_2O]],MATCH(ROUND(MIN(SUM(CA$4,$O114/1000),SUM($O114,CA$4/1000)),3),CMB[[Cmb_ID]:[Cmb_ID]],0),SUM(N(CA$1),N($R114),1)),CHOOSE(AC[[M]:[M]],1,1,0,AC[[AB]:[AB]])),PRODUCT(INDEX(CMB[[BD_0O]:[BD_2O]],MATCH(ROUND(MIN(SUM(CA$4,$O114/1000),SUM($O114,CA$4/1000)),3),CMB[[Cmb_ID]:[Cmb_ID]],0),SUM(N(CA$1),N($R114),1)),CHOOSE(AC[[M]:[M]],1,0,1,AC[[DB]:[DB]])),PRODUCT(SUM(ROUND(AVERAGE(VALUE(CA$3),VALUE($P114)),0),CHOOSE(IF(OR(CA$1,$R114),4,INDEX(CMB[[Res_Rare]:[Res_Rare]],MATCH(ROUND(MIN(SUM(CA$4,$O114/1000),SUM($O114,CA$4/1000)),3),CMB[[Cmb_ID]:[Cmb_ID]],0))),-1,-1,0,0)),IF(OR(CA$1,$R114),4,INDEX(CMB[[Cmb_Rare]:[Cmb_Rare]],MATCH(ROUND(MIN(SUM(CA$4,$O114/1000),SUM($O114,CA$4/1000)),3),CMB[[Cmb_ID]:[Cmb_ID]],0))),CHOOSE(AC[[M]:[M]],2,1,1,SUM(AC[[AB]:[DB]])))),""))</f>
        <v/>
      </c>
      <c r="CB114" t="str">
        <f>IF(OR(CB$5="",$S114=""),"",IFERROR(SUM(PRODUCT(INDEX(CMB[[BA_0O]:[BA_2O]],MATCH(ROUND(MIN(SUM(CB$4,$O114/1000),SUM($O114,CB$4/1000)),3),CMB[[Cmb_ID]:[Cmb_ID]],0),SUM(N(CB$1),N($R114),1)),CHOOSE(AC[[M]:[M]],1,1,0,AC[[AB]:[AB]])),PRODUCT(INDEX(CMB[[BD_0O]:[BD_2O]],MATCH(ROUND(MIN(SUM(CB$4,$O114/1000),SUM($O114,CB$4/1000)),3),CMB[[Cmb_ID]:[Cmb_ID]],0),SUM(N(CB$1),N($R114),1)),CHOOSE(AC[[M]:[M]],1,0,1,AC[[DB]:[DB]])),PRODUCT(SUM(ROUND(AVERAGE(VALUE(CB$3),VALUE($P114)),0),CHOOSE(IF(OR(CB$1,$R114),4,INDEX(CMB[[Res_Rare]:[Res_Rare]],MATCH(ROUND(MIN(SUM(CB$4,$O114/1000),SUM($O114,CB$4/1000)),3),CMB[[Cmb_ID]:[Cmb_ID]],0))),-1,-1,0,0)),IF(OR(CB$1,$R114),4,INDEX(CMB[[Cmb_Rare]:[Cmb_Rare]],MATCH(ROUND(MIN(SUM(CB$4,$O114/1000),SUM($O114,CB$4/1000)),3),CMB[[Cmb_ID]:[Cmb_ID]],0))),CHOOSE(AC[[M]:[M]],2,1,1,SUM(AC[[AB]:[DB]])))),""))</f>
        <v/>
      </c>
      <c r="CC114" t="str">
        <f>IF(OR(CC$5="",$S114=""),"",IFERROR(SUM(PRODUCT(INDEX(CMB[[BA_0O]:[BA_2O]],MATCH(ROUND(MIN(SUM(CC$4,$O114/1000),SUM($O114,CC$4/1000)),3),CMB[[Cmb_ID]:[Cmb_ID]],0),SUM(N(CC$1),N($R114),1)),CHOOSE(AC[[M]:[M]],1,1,0,AC[[AB]:[AB]])),PRODUCT(INDEX(CMB[[BD_0O]:[BD_2O]],MATCH(ROUND(MIN(SUM(CC$4,$O114/1000),SUM($O114,CC$4/1000)),3),CMB[[Cmb_ID]:[Cmb_ID]],0),SUM(N(CC$1),N($R114),1)),CHOOSE(AC[[M]:[M]],1,0,1,AC[[DB]:[DB]])),PRODUCT(SUM(ROUND(AVERAGE(VALUE(CC$3),VALUE($P114)),0),CHOOSE(IF(OR(CC$1,$R114),4,INDEX(CMB[[Res_Rare]:[Res_Rare]],MATCH(ROUND(MIN(SUM(CC$4,$O114/1000),SUM($O114,CC$4/1000)),3),CMB[[Cmb_ID]:[Cmb_ID]],0))),-1,-1,0,0)),IF(OR(CC$1,$R114),4,INDEX(CMB[[Cmb_Rare]:[Cmb_Rare]],MATCH(ROUND(MIN(SUM(CC$4,$O114/1000),SUM($O114,CC$4/1000)),3),CMB[[Cmb_ID]:[Cmb_ID]],0))),CHOOSE(AC[[M]:[M]],2,1,1,SUM(AC[[AB]:[DB]])))),""))</f>
        <v/>
      </c>
      <c r="CD114" t="str">
        <f>IF(OR(CD$5="",$S114=""),"",IFERROR(SUM(PRODUCT(INDEX(CMB[[BA_0O]:[BA_2O]],MATCH(ROUND(MIN(SUM(CD$4,$O114/1000),SUM($O114,CD$4/1000)),3),CMB[[Cmb_ID]:[Cmb_ID]],0),SUM(N(CD$1),N($R114),1)),CHOOSE(AC[[M]:[M]],1,1,0,AC[[AB]:[AB]])),PRODUCT(INDEX(CMB[[BD_0O]:[BD_2O]],MATCH(ROUND(MIN(SUM(CD$4,$O114/1000),SUM($O114,CD$4/1000)),3),CMB[[Cmb_ID]:[Cmb_ID]],0),SUM(N(CD$1),N($R114),1)),CHOOSE(AC[[M]:[M]],1,0,1,AC[[DB]:[DB]])),PRODUCT(SUM(ROUND(AVERAGE(VALUE(CD$3),VALUE($P114)),0),CHOOSE(IF(OR(CD$1,$R114),4,INDEX(CMB[[Res_Rare]:[Res_Rare]],MATCH(ROUND(MIN(SUM(CD$4,$O114/1000),SUM($O114,CD$4/1000)),3),CMB[[Cmb_ID]:[Cmb_ID]],0))),-1,-1,0,0)),IF(OR(CD$1,$R114),4,INDEX(CMB[[Cmb_Rare]:[Cmb_Rare]],MATCH(ROUND(MIN(SUM(CD$4,$O114/1000),SUM($O114,CD$4/1000)),3),CMB[[Cmb_ID]:[Cmb_ID]],0))),CHOOSE(AC[[M]:[M]],2,1,1,SUM(AC[[AB]:[DB]])))),""))</f>
        <v/>
      </c>
      <c r="CE114" t="str">
        <f>IF(OR(CE$5="",$S114=""),"",IFERROR(SUM(PRODUCT(INDEX(CMB[[BA_0O]:[BA_2O]],MATCH(ROUND(MIN(SUM(CE$4,$O114/1000),SUM($O114,CE$4/1000)),3),CMB[[Cmb_ID]:[Cmb_ID]],0),SUM(N(CE$1),N($R114),1)),CHOOSE(AC[[M]:[M]],1,1,0,AC[[AB]:[AB]])),PRODUCT(INDEX(CMB[[BD_0O]:[BD_2O]],MATCH(ROUND(MIN(SUM(CE$4,$O114/1000),SUM($O114,CE$4/1000)),3),CMB[[Cmb_ID]:[Cmb_ID]],0),SUM(N(CE$1),N($R114),1)),CHOOSE(AC[[M]:[M]],1,0,1,AC[[DB]:[DB]])),PRODUCT(SUM(ROUND(AVERAGE(VALUE(CE$3),VALUE($P114)),0),CHOOSE(IF(OR(CE$1,$R114),4,INDEX(CMB[[Res_Rare]:[Res_Rare]],MATCH(ROUND(MIN(SUM(CE$4,$O114/1000),SUM($O114,CE$4/1000)),3),CMB[[Cmb_ID]:[Cmb_ID]],0))),-1,-1,0,0)),IF(OR(CE$1,$R114),4,INDEX(CMB[[Cmb_Rare]:[Cmb_Rare]],MATCH(ROUND(MIN(SUM(CE$4,$O114/1000),SUM($O114,CE$4/1000)),3),CMB[[Cmb_ID]:[Cmb_ID]],0))),CHOOSE(AC[[M]:[M]],2,1,1,SUM(AC[[AB]:[DB]])))),""))</f>
        <v/>
      </c>
      <c r="CF114" t="str">
        <f>IF(OR(CF$5="",$S114=""),"",IFERROR(SUM(PRODUCT(INDEX(CMB[[BA_0O]:[BA_2O]],MATCH(ROUND(MIN(SUM(CF$4,$O114/1000),SUM($O114,CF$4/1000)),3),CMB[[Cmb_ID]:[Cmb_ID]],0),SUM(N(CF$1),N($R114),1)),CHOOSE(AC[[M]:[M]],1,1,0,AC[[AB]:[AB]])),PRODUCT(INDEX(CMB[[BD_0O]:[BD_2O]],MATCH(ROUND(MIN(SUM(CF$4,$O114/1000),SUM($O114,CF$4/1000)),3),CMB[[Cmb_ID]:[Cmb_ID]],0),SUM(N(CF$1),N($R114),1)),CHOOSE(AC[[M]:[M]],1,0,1,AC[[DB]:[DB]])),PRODUCT(SUM(ROUND(AVERAGE(VALUE(CF$3),VALUE($P114)),0),CHOOSE(IF(OR(CF$1,$R114),4,INDEX(CMB[[Res_Rare]:[Res_Rare]],MATCH(ROUND(MIN(SUM(CF$4,$O114/1000),SUM($O114,CF$4/1000)),3),CMB[[Cmb_ID]:[Cmb_ID]],0))),-1,-1,0,0)),IF(OR(CF$1,$R114),4,INDEX(CMB[[Cmb_Rare]:[Cmb_Rare]],MATCH(ROUND(MIN(SUM(CF$4,$O114/1000),SUM($O114,CF$4/1000)),3),CMB[[Cmb_ID]:[Cmb_ID]],0))),CHOOSE(AC[[M]:[M]],2,1,1,SUM(AC[[AB]:[DB]])))),""))</f>
        <v/>
      </c>
      <c r="CG114" t="str">
        <f>IF(OR(CG$5="",$S114=""),"",IFERROR(SUM(PRODUCT(INDEX(CMB[[BA_0O]:[BA_2O]],MATCH(ROUND(MIN(SUM(CG$4,$O114/1000),SUM($O114,CG$4/1000)),3),CMB[[Cmb_ID]:[Cmb_ID]],0),SUM(N(CG$1),N($R114),1)),CHOOSE(AC[[M]:[M]],1,1,0,AC[[AB]:[AB]])),PRODUCT(INDEX(CMB[[BD_0O]:[BD_2O]],MATCH(ROUND(MIN(SUM(CG$4,$O114/1000),SUM($O114,CG$4/1000)),3),CMB[[Cmb_ID]:[Cmb_ID]],0),SUM(N(CG$1),N($R114),1)),CHOOSE(AC[[M]:[M]],1,0,1,AC[[DB]:[DB]])),PRODUCT(SUM(ROUND(AVERAGE(VALUE(CG$3),VALUE($P114)),0),CHOOSE(IF(OR(CG$1,$R114),4,INDEX(CMB[[Res_Rare]:[Res_Rare]],MATCH(ROUND(MIN(SUM(CG$4,$O114/1000),SUM($O114,CG$4/1000)),3),CMB[[Cmb_ID]:[Cmb_ID]],0))),-1,-1,0,0)),IF(OR(CG$1,$R114),4,INDEX(CMB[[Cmb_Rare]:[Cmb_Rare]],MATCH(ROUND(MIN(SUM(CG$4,$O114/1000),SUM($O114,CG$4/1000)),3),CMB[[Cmb_ID]:[Cmb_ID]],0))),CHOOSE(AC[[M]:[M]],2,1,1,SUM(AC[[AB]:[DB]])))),""))</f>
        <v/>
      </c>
      <c r="CH114" t="str">
        <f>IF(OR(CH$5="",$S114=""),"",IFERROR(SUM(PRODUCT(INDEX(CMB[[BA_0O]:[BA_2O]],MATCH(ROUND(MIN(SUM(CH$4,$O114/1000),SUM($O114,CH$4/1000)),3),CMB[[Cmb_ID]:[Cmb_ID]],0),SUM(N(CH$1),N($R114),1)),CHOOSE(AC[[M]:[M]],1,1,0,AC[[AB]:[AB]])),PRODUCT(INDEX(CMB[[BD_0O]:[BD_2O]],MATCH(ROUND(MIN(SUM(CH$4,$O114/1000),SUM($O114,CH$4/1000)),3),CMB[[Cmb_ID]:[Cmb_ID]],0),SUM(N(CH$1),N($R114),1)),CHOOSE(AC[[M]:[M]],1,0,1,AC[[DB]:[DB]])),PRODUCT(SUM(ROUND(AVERAGE(VALUE(CH$3),VALUE($P114)),0),CHOOSE(IF(OR(CH$1,$R114),4,INDEX(CMB[[Res_Rare]:[Res_Rare]],MATCH(ROUND(MIN(SUM(CH$4,$O114/1000),SUM($O114,CH$4/1000)),3),CMB[[Cmb_ID]:[Cmb_ID]],0))),-1,-1,0,0)),IF(OR(CH$1,$R114),4,INDEX(CMB[[Cmb_Rare]:[Cmb_Rare]],MATCH(ROUND(MIN(SUM(CH$4,$O114/1000),SUM($O114,CH$4/1000)),3),CMB[[Cmb_ID]:[Cmb_ID]],0))),CHOOSE(AC[[M]:[M]],2,1,1,SUM(AC[[AB]:[DB]])))),""))</f>
        <v/>
      </c>
      <c r="CI114" t="str">
        <f>IF(OR(CI$5="",$S114=""),"",IFERROR(SUM(PRODUCT(INDEX(CMB[[BA_0O]:[BA_2O]],MATCH(ROUND(MIN(SUM(CI$4,$O114/1000),SUM($O114,CI$4/1000)),3),CMB[[Cmb_ID]:[Cmb_ID]],0),SUM(N(CI$1),N($R114),1)),CHOOSE(AC[[M]:[M]],1,1,0,AC[[AB]:[AB]])),PRODUCT(INDEX(CMB[[BD_0O]:[BD_2O]],MATCH(ROUND(MIN(SUM(CI$4,$O114/1000),SUM($O114,CI$4/1000)),3),CMB[[Cmb_ID]:[Cmb_ID]],0),SUM(N(CI$1),N($R114),1)),CHOOSE(AC[[M]:[M]],1,0,1,AC[[DB]:[DB]])),PRODUCT(SUM(ROUND(AVERAGE(VALUE(CI$3),VALUE($P114)),0),CHOOSE(IF(OR(CI$1,$R114),4,INDEX(CMB[[Res_Rare]:[Res_Rare]],MATCH(ROUND(MIN(SUM(CI$4,$O114/1000),SUM($O114,CI$4/1000)),3),CMB[[Cmb_ID]:[Cmb_ID]],0))),-1,-1,0,0)),IF(OR(CI$1,$R114),4,INDEX(CMB[[Cmb_Rare]:[Cmb_Rare]],MATCH(ROUND(MIN(SUM(CI$4,$O114/1000),SUM($O114,CI$4/1000)),3),CMB[[Cmb_ID]:[Cmb_ID]],0))),CHOOSE(AC[[M]:[M]],2,1,1,SUM(AC[[AB]:[DB]])))),""))</f>
        <v/>
      </c>
      <c r="CJ114" t="str">
        <f>IF(OR(CJ$5="",$S114=""),"",IFERROR(SUM(PRODUCT(INDEX(CMB[[BA_0O]:[BA_2O]],MATCH(ROUND(MIN(SUM(CJ$4,$O114/1000),SUM($O114,CJ$4/1000)),3),CMB[[Cmb_ID]:[Cmb_ID]],0),SUM(N(CJ$1),N($R114),1)),CHOOSE(AC[[M]:[M]],1,1,0,AC[[AB]:[AB]])),PRODUCT(INDEX(CMB[[BD_0O]:[BD_2O]],MATCH(ROUND(MIN(SUM(CJ$4,$O114/1000),SUM($O114,CJ$4/1000)),3),CMB[[Cmb_ID]:[Cmb_ID]],0),SUM(N(CJ$1),N($R114),1)),CHOOSE(AC[[M]:[M]],1,0,1,AC[[DB]:[DB]])),PRODUCT(SUM(ROUND(AVERAGE(VALUE(CJ$3),VALUE($P114)),0),CHOOSE(IF(OR(CJ$1,$R114),4,INDEX(CMB[[Res_Rare]:[Res_Rare]],MATCH(ROUND(MIN(SUM(CJ$4,$O114/1000),SUM($O114,CJ$4/1000)),3),CMB[[Cmb_ID]:[Cmb_ID]],0))),-1,-1,0,0)),IF(OR(CJ$1,$R114),4,INDEX(CMB[[Cmb_Rare]:[Cmb_Rare]],MATCH(ROUND(MIN(SUM(CJ$4,$O114/1000),SUM($O114,CJ$4/1000)),3),CMB[[Cmb_ID]:[Cmb_ID]],0))),CHOOSE(AC[[M]:[M]],2,1,1,SUM(AC[[AB]:[DB]])))),""))</f>
        <v/>
      </c>
      <c r="CK114" t="str">
        <f>IF(OR(CK$5="",$S114=""),"",IFERROR(SUM(PRODUCT(INDEX(CMB[[BA_0O]:[BA_2O]],MATCH(ROUND(MIN(SUM(CK$4,$O114/1000),SUM($O114,CK$4/1000)),3),CMB[[Cmb_ID]:[Cmb_ID]],0),SUM(N(CK$1),N($R114),1)),CHOOSE(AC[[M]:[M]],1,1,0,AC[[AB]:[AB]])),PRODUCT(INDEX(CMB[[BD_0O]:[BD_2O]],MATCH(ROUND(MIN(SUM(CK$4,$O114/1000),SUM($O114,CK$4/1000)),3),CMB[[Cmb_ID]:[Cmb_ID]],0),SUM(N(CK$1),N($R114),1)),CHOOSE(AC[[M]:[M]],1,0,1,AC[[DB]:[DB]])),PRODUCT(SUM(ROUND(AVERAGE(VALUE(CK$3),VALUE($P114)),0),CHOOSE(IF(OR(CK$1,$R114),4,INDEX(CMB[[Res_Rare]:[Res_Rare]],MATCH(ROUND(MIN(SUM(CK$4,$O114/1000),SUM($O114,CK$4/1000)),3),CMB[[Cmb_ID]:[Cmb_ID]],0))),-1,-1,0,0)),IF(OR(CK$1,$R114),4,INDEX(CMB[[Cmb_Rare]:[Cmb_Rare]],MATCH(ROUND(MIN(SUM(CK$4,$O114/1000),SUM($O114,CK$4/1000)),3),CMB[[Cmb_ID]:[Cmb_ID]],0))),CHOOSE(AC[[M]:[M]],2,1,1,SUM(AC[[AB]:[DB]])))),""))</f>
        <v/>
      </c>
      <c r="CL114" t="str">
        <f>IF(OR(CL$5="",$S114=""),"",IFERROR(SUM(PRODUCT(INDEX(CMB[[BA_0O]:[BA_2O]],MATCH(ROUND(MIN(SUM(CL$4,$O114/1000),SUM($O114,CL$4/1000)),3),CMB[[Cmb_ID]:[Cmb_ID]],0),SUM(N(CL$1),N($R114),1)),CHOOSE(AC[[M]:[M]],1,1,0,AC[[AB]:[AB]])),PRODUCT(INDEX(CMB[[BD_0O]:[BD_2O]],MATCH(ROUND(MIN(SUM(CL$4,$O114/1000),SUM($O114,CL$4/1000)),3),CMB[[Cmb_ID]:[Cmb_ID]],0),SUM(N(CL$1),N($R114),1)),CHOOSE(AC[[M]:[M]],1,0,1,AC[[DB]:[DB]])),PRODUCT(SUM(ROUND(AVERAGE(VALUE(CL$3),VALUE($P114)),0),CHOOSE(IF(OR(CL$1,$R114),4,INDEX(CMB[[Res_Rare]:[Res_Rare]],MATCH(ROUND(MIN(SUM(CL$4,$O114/1000),SUM($O114,CL$4/1000)),3),CMB[[Cmb_ID]:[Cmb_ID]],0))),-1,-1,0,0)),IF(OR(CL$1,$R114),4,INDEX(CMB[[Cmb_Rare]:[Cmb_Rare]],MATCH(ROUND(MIN(SUM(CL$4,$O114/1000),SUM($O114,CL$4/1000)),3),CMB[[Cmb_ID]:[Cmb_ID]],0))),CHOOSE(AC[[M]:[M]],2,1,1,SUM(AC[[AB]:[DB]])))),""))</f>
        <v/>
      </c>
      <c r="CM114" t="str">
        <f>IF(OR(CM$5="",$S114=""),"",IFERROR(SUM(PRODUCT(INDEX(CMB[[BA_0O]:[BA_2O]],MATCH(ROUND(MIN(SUM(CM$4,$O114/1000),SUM($O114,CM$4/1000)),3),CMB[[Cmb_ID]:[Cmb_ID]],0),SUM(N(CM$1),N($R114),1)),CHOOSE(AC[[M]:[M]],1,1,0,AC[[AB]:[AB]])),PRODUCT(INDEX(CMB[[BD_0O]:[BD_2O]],MATCH(ROUND(MIN(SUM(CM$4,$O114/1000),SUM($O114,CM$4/1000)),3),CMB[[Cmb_ID]:[Cmb_ID]],0),SUM(N(CM$1),N($R114),1)),CHOOSE(AC[[M]:[M]],1,0,1,AC[[DB]:[DB]])),PRODUCT(SUM(ROUND(AVERAGE(VALUE(CM$3),VALUE($P114)),0),CHOOSE(IF(OR(CM$1,$R114),4,INDEX(CMB[[Res_Rare]:[Res_Rare]],MATCH(ROUND(MIN(SUM(CM$4,$O114/1000),SUM($O114,CM$4/1000)),3),CMB[[Cmb_ID]:[Cmb_ID]],0))),-1,-1,0,0)),IF(OR(CM$1,$R114),4,INDEX(CMB[[Cmb_Rare]:[Cmb_Rare]],MATCH(ROUND(MIN(SUM(CM$4,$O114/1000),SUM($O114,CM$4/1000)),3),CMB[[Cmb_ID]:[Cmb_ID]],0))),CHOOSE(AC[[M]:[M]],2,1,1,SUM(AC[[AB]:[DB]])))),""))</f>
        <v/>
      </c>
      <c r="CN114" t="str">
        <f>IF(OR(CN$5="",$S114=""),"",IFERROR(SUM(PRODUCT(INDEX(CMB[[BA_0O]:[BA_2O]],MATCH(ROUND(MIN(SUM(CN$4,$O114/1000),SUM($O114,CN$4/1000)),3),CMB[[Cmb_ID]:[Cmb_ID]],0),SUM(N(CN$1),N($R114),1)),CHOOSE(AC[[M]:[M]],1,1,0,AC[[AB]:[AB]])),PRODUCT(INDEX(CMB[[BD_0O]:[BD_2O]],MATCH(ROUND(MIN(SUM(CN$4,$O114/1000),SUM($O114,CN$4/1000)),3),CMB[[Cmb_ID]:[Cmb_ID]],0),SUM(N(CN$1),N($R114),1)),CHOOSE(AC[[M]:[M]],1,0,1,AC[[DB]:[DB]])),PRODUCT(SUM(ROUND(AVERAGE(VALUE(CN$3),VALUE($P114)),0),CHOOSE(IF(OR(CN$1,$R114),4,INDEX(CMB[[Res_Rare]:[Res_Rare]],MATCH(ROUND(MIN(SUM(CN$4,$O114/1000),SUM($O114,CN$4/1000)),3),CMB[[Cmb_ID]:[Cmb_ID]],0))),-1,-1,0,0)),IF(OR(CN$1,$R114),4,INDEX(CMB[[Cmb_Rare]:[Cmb_Rare]],MATCH(ROUND(MIN(SUM(CN$4,$O114/1000),SUM($O114,CN$4/1000)),3),CMB[[Cmb_ID]:[Cmb_ID]],0))),CHOOSE(AC[[M]:[M]],2,1,1,SUM(AC[[AB]:[DB]])))),""))</f>
        <v/>
      </c>
      <c r="CO114" t="str">
        <f>IF(OR(CO$5="",$S114=""),"",IFERROR(SUM(PRODUCT(INDEX(CMB[[BA_0O]:[BA_2O]],MATCH(ROUND(MIN(SUM(CO$4,$O114/1000),SUM($O114,CO$4/1000)),3),CMB[[Cmb_ID]:[Cmb_ID]],0),SUM(N(CO$1),N($R114),1)),CHOOSE(AC[[M]:[M]],1,1,0,AC[[AB]:[AB]])),PRODUCT(INDEX(CMB[[BD_0O]:[BD_2O]],MATCH(ROUND(MIN(SUM(CO$4,$O114/1000),SUM($O114,CO$4/1000)),3),CMB[[Cmb_ID]:[Cmb_ID]],0),SUM(N(CO$1),N($R114),1)),CHOOSE(AC[[M]:[M]],1,0,1,AC[[DB]:[DB]])),PRODUCT(SUM(ROUND(AVERAGE(VALUE(CO$3),VALUE($P114)),0),CHOOSE(IF(OR(CO$1,$R114),4,INDEX(CMB[[Res_Rare]:[Res_Rare]],MATCH(ROUND(MIN(SUM(CO$4,$O114/1000),SUM($O114,CO$4/1000)),3),CMB[[Cmb_ID]:[Cmb_ID]],0))),-1,-1,0,0)),IF(OR(CO$1,$R114),4,INDEX(CMB[[Cmb_Rare]:[Cmb_Rare]],MATCH(ROUND(MIN(SUM(CO$4,$O114/1000),SUM($O114,CO$4/1000)),3),CMB[[Cmb_ID]:[Cmb_ID]],0))),CHOOSE(AC[[M]:[M]],2,1,1,SUM(AC[[AB]:[DB]])))),""))</f>
        <v/>
      </c>
      <c r="CP114" t="str">
        <f>IF(OR(CP$5="",$S114=""),"",IFERROR(SUM(PRODUCT(INDEX(CMB[[BA_0O]:[BA_2O]],MATCH(ROUND(MIN(SUM(CP$4,$O114/1000),SUM($O114,CP$4/1000)),3),CMB[[Cmb_ID]:[Cmb_ID]],0),SUM(N(CP$1),N($R114),1)),CHOOSE(AC[[M]:[M]],1,1,0,AC[[AB]:[AB]])),PRODUCT(INDEX(CMB[[BD_0O]:[BD_2O]],MATCH(ROUND(MIN(SUM(CP$4,$O114/1000),SUM($O114,CP$4/1000)),3),CMB[[Cmb_ID]:[Cmb_ID]],0),SUM(N(CP$1),N($R114),1)),CHOOSE(AC[[M]:[M]],1,0,1,AC[[DB]:[DB]])),PRODUCT(SUM(ROUND(AVERAGE(VALUE(CP$3),VALUE($P114)),0),CHOOSE(IF(OR(CP$1,$R114),4,INDEX(CMB[[Res_Rare]:[Res_Rare]],MATCH(ROUND(MIN(SUM(CP$4,$O114/1000),SUM($O114,CP$4/1000)),3),CMB[[Cmb_ID]:[Cmb_ID]],0))),-1,-1,0,0)),IF(OR(CP$1,$R114),4,INDEX(CMB[[Cmb_Rare]:[Cmb_Rare]],MATCH(ROUND(MIN(SUM(CP$4,$O114/1000),SUM($O114,CP$4/1000)),3),CMB[[Cmb_ID]:[Cmb_ID]],0))),CHOOSE(AC[[M]:[M]],2,1,1,SUM(AC[[AB]:[DB]])))),""))</f>
        <v/>
      </c>
      <c r="CQ114" t="str">
        <f>IF(OR(CQ$5="",$S114=""),"",IFERROR(SUM(PRODUCT(INDEX(CMB[[BA_0O]:[BA_2O]],MATCH(ROUND(MIN(SUM(CQ$4,$O114/1000),SUM($O114,CQ$4/1000)),3),CMB[[Cmb_ID]:[Cmb_ID]],0),SUM(N(CQ$1),N($R114),1)),CHOOSE(AC[[M]:[M]],1,1,0,AC[[AB]:[AB]])),PRODUCT(INDEX(CMB[[BD_0O]:[BD_2O]],MATCH(ROUND(MIN(SUM(CQ$4,$O114/1000),SUM($O114,CQ$4/1000)),3),CMB[[Cmb_ID]:[Cmb_ID]],0),SUM(N(CQ$1),N($R114),1)),CHOOSE(AC[[M]:[M]],1,0,1,AC[[DB]:[DB]])),PRODUCT(SUM(ROUND(AVERAGE(VALUE(CQ$3),VALUE($P114)),0),CHOOSE(IF(OR(CQ$1,$R114),4,INDEX(CMB[[Res_Rare]:[Res_Rare]],MATCH(ROUND(MIN(SUM(CQ$4,$O114/1000),SUM($O114,CQ$4/1000)),3),CMB[[Cmb_ID]:[Cmb_ID]],0))),-1,-1,0,0)),IF(OR(CQ$1,$R114),4,INDEX(CMB[[Cmb_Rare]:[Cmb_Rare]],MATCH(ROUND(MIN(SUM(CQ$4,$O114/1000),SUM($O114,CQ$4/1000)),3),CMB[[Cmb_ID]:[Cmb_ID]],0))),CHOOSE(AC[[M]:[M]],2,1,1,SUM(AC[[AB]:[DB]])))),""))</f>
        <v/>
      </c>
      <c r="CR114" t="str">
        <f>IF(OR(CR$5="",$S114=""),"",IFERROR(SUM(PRODUCT(INDEX(CMB[[BA_0O]:[BA_2O]],MATCH(ROUND(MIN(SUM(CR$4,$O114/1000),SUM($O114,CR$4/1000)),3),CMB[[Cmb_ID]:[Cmb_ID]],0),SUM(N(CR$1),N($R114),1)),CHOOSE(AC[[M]:[M]],1,1,0,AC[[AB]:[AB]])),PRODUCT(INDEX(CMB[[BD_0O]:[BD_2O]],MATCH(ROUND(MIN(SUM(CR$4,$O114/1000),SUM($O114,CR$4/1000)),3),CMB[[Cmb_ID]:[Cmb_ID]],0),SUM(N(CR$1),N($R114),1)),CHOOSE(AC[[M]:[M]],1,0,1,AC[[DB]:[DB]])),PRODUCT(SUM(ROUND(AVERAGE(VALUE(CR$3),VALUE($P114)),0),CHOOSE(IF(OR(CR$1,$R114),4,INDEX(CMB[[Res_Rare]:[Res_Rare]],MATCH(ROUND(MIN(SUM(CR$4,$O114/1000),SUM($O114,CR$4/1000)),3),CMB[[Cmb_ID]:[Cmb_ID]],0))),-1,-1,0,0)),IF(OR(CR$1,$R114),4,INDEX(CMB[[Cmb_Rare]:[Cmb_Rare]],MATCH(ROUND(MIN(SUM(CR$4,$O114/1000),SUM($O114,CR$4/1000)),3),CMB[[Cmb_ID]:[Cmb_ID]],0))),CHOOSE(AC[[M]:[M]],2,1,1,SUM(AC[[AB]:[DB]])))),""))</f>
        <v/>
      </c>
      <c r="CS114" t="str">
        <f>IF(OR(CS$5="",$S114=""),"",IFERROR(SUM(PRODUCT(INDEX(CMB[[BA_0O]:[BA_2O]],MATCH(ROUND(MIN(SUM(CS$4,$O114/1000),SUM($O114,CS$4/1000)),3),CMB[[Cmb_ID]:[Cmb_ID]],0),SUM(N(CS$1),N($R114),1)),CHOOSE(AC[[M]:[M]],1,1,0,AC[[AB]:[AB]])),PRODUCT(INDEX(CMB[[BD_0O]:[BD_2O]],MATCH(ROUND(MIN(SUM(CS$4,$O114/1000),SUM($O114,CS$4/1000)),3),CMB[[Cmb_ID]:[Cmb_ID]],0),SUM(N(CS$1),N($R114),1)),CHOOSE(AC[[M]:[M]],1,0,1,AC[[DB]:[DB]])),PRODUCT(SUM(ROUND(AVERAGE(VALUE(CS$3),VALUE($P114)),0),CHOOSE(IF(OR(CS$1,$R114),4,INDEX(CMB[[Res_Rare]:[Res_Rare]],MATCH(ROUND(MIN(SUM(CS$4,$O114/1000),SUM($O114,CS$4/1000)),3),CMB[[Cmb_ID]:[Cmb_ID]],0))),-1,-1,0,0)),IF(OR(CS$1,$R114),4,INDEX(CMB[[Cmb_Rare]:[Cmb_Rare]],MATCH(ROUND(MIN(SUM(CS$4,$O114/1000),SUM($O114,CS$4/1000)),3),CMB[[Cmb_ID]:[Cmb_ID]],0))),CHOOSE(AC[[M]:[M]],2,1,1,SUM(AC[[AB]:[DB]])))),""))</f>
        <v/>
      </c>
      <c r="CT114" t="str">
        <f>IF(OR(CT$5="",$S114=""),"",IFERROR(SUM(PRODUCT(INDEX(CMB[[BA_0O]:[BA_2O]],MATCH(ROUND(MIN(SUM(CT$4,$O114/1000),SUM($O114,CT$4/1000)),3),CMB[[Cmb_ID]:[Cmb_ID]],0),SUM(N(CT$1),N($R114),1)),CHOOSE(AC[[M]:[M]],1,1,0,AC[[AB]:[AB]])),PRODUCT(INDEX(CMB[[BD_0O]:[BD_2O]],MATCH(ROUND(MIN(SUM(CT$4,$O114/1000),SUM($O114,CT$4/1000)),3),CMB[[Cmb_ID]:[Cmb_ID]],0),SUM(N(CT$1),N($R114),1)),CHOOSE(AC[[M]:[M]],1,0,1,AC[[DB]:[DB]])),PRODUCT(SUM(ROUND(AVERAGE(VALUE(CT$3),VALUE($P114)),0),CHOOSE(IF(OR(CT$1,$R114),4,INDEX(CMB[[Res_Rare]:[Res_Rare]],MATCH(ROUND(MIN(SUM(CT$4,$O114/1000),SUM($O114,CT$4/1000)),3),CMB[[Cmb_ID]:[Cmb_ID]],0))),-1,-1,0,0)),IF(OR(CT$1,$R114),4,INDEX(CMB[[Cmb_Rare]:[Cmb_Rare]],MATCH(ROUND(MIN(SUM(CT$4,$O114/1000),SUM($O114,CT$4/1000)),3),CMB[[Cmb_ID]:[Cmb_ID]],0))),CHOOSE(AC[[M]:[M]],2,1,1,SUM(AC[[AB]:[DB]])))),""))</f>
        <v/>
      </c>
      <c r="CU114" t="str">
        <f>IF(OR(CU$5="",$S114=""),"",IFERROR(SUM(PRODUCT(INDEX(CMB[[BA_0O]:[BA_2O]],MATCH(ROUND(MIN(SUM(CU$4,$O114/1000),SUM($O114,CU$4/1000)),3),CMB[[Cmb_ID]:[Cmb_ID]],0),SUM(N(CU$1),N($R114),1)),CHOOSE(AC[[M]:[M]],1,1,0,AC[[AB]:[AB]])),PRODUCT(INDEX(CMB[[BD_0O]:[BD_2O]],MATCH(ROUND(MIN(SUM(CU$4,$O114/1000),SUM($O114,CU$4/1000)),3),CMB[[Cmb_ID]:[Cmb_ID]],0),SUM(N(CU$1),N($R114),1)),CHOOSE(AC[[M]:[M]],1,0,1,AC[[DB]:[DB]])),PRODUCT(SUM(ROUND(AVERAGE(VALUE(CU$3),VALUE($P114)),0),CHOOSE(IF(OR(CU$1,$R114),4,INDEX(CMB[[Res_Rare]:[Res_Rare]],MATCH(ROUND(MIN(SUM(CU$4,$O114/1000),SUM($O114,CU$4/1000)),3),CMB[[Cmb_ID]:[Cmb_ID]],0))),-1,-1,0,0)),IF(OR(CU$1,$R114),4,INDEX(CMB[[Cmb_Rare]:[Cmb_Rare]],MATCH(ROUND(MIN(SUM(CU$4,$O114/1000),SUM($O114,CU$4/1000)),3),CMB[[Cmb_ID]:[Cmb_ID]],0))),CHOOSE(AC[[M]:[M]],2,1,1,SUM(AC[[AB]:[DB]])))),""))</f>
        <v/>
      </c>
      <c r="CV114" t="str">
        <f>IF(OR(CV$5="",$S114=""),"",IFERROR(SUM(PRODUCT(INDEX(CMB[[BA_0O]:[BA_2O]],MATCH(ROUND(MIN(SUM(CV$4,$O114/1000),SUM($O114,CV$4/1000)),3),CMB[[Cmb_ID]:[Cmb_ID]],0),SUM(N(CV$1),N($R114),1)),CHOOSE(AC[[M]:[M]],1,1,0,AC[[AB]:[AB]])),PRODUCT(INDEX(CMB[[BD_0O]:[BD_2O]],MATCH(ROUND(MIN(SUM(CV$4,$O114/1000),SUM($O114,CV$4/1000)),3),CMB[[Cmb_ID]:[Cmb_ID]],0),SUM(N(CV$1),N($R114),1)),CHOOSE(AC[[M]:[M]],1,0,1,AC[[DB]:[DB]])),PRODUCT(SUM(ROUND(AVERAGE(VALUE(CV$3),VALUE($P114)),0),CHOOSE(IF(OR(CV$1,$R114),4,INDEX(CMB[[Res_Rare]:[Res_Rare]],MATCH(ROUND(MIN(SUM(CV$4,$O114/1000),SUM($O114,CV$4/1000)),3),CMB[[Cmb_ID]:[Cmb_ID]],0))),-1,-1,0,0)),IF(OR(CV$1,$R114),4,INDEX(CMB[[Cmb_Rare]:[Cmb_Rare]],MATCH(ROUND(MIN(SUM(CV$4,$O114/1000),SUM($O114,CV$4/1000)),3),CMB[[Cmb_ID]:[Cmb_ID]],0))),CHOOSE(AC[[M]:[M]],2,1,1,SUM(AC[[AB]:[DB]])))),""))</f>
        <v/>
      </c>
      <c r="CW114" t="str">
        <f>IF(OR(CW$5="",$S114=""),"",IFERROR(SUM(PRODUCT(INDEX(CMB[[BA_0O]:[BA_2O]],MATCH(ROUND(MIN(SUM(CW$4,$O114/1000),SUM($O114,CW$4/1000)),3),CMB[[Cmb_ID]:[Cmb_ID]],0),SUM(N(CW$1),N($R114),1)),CHOOSE(AC[[M]:[M]],1,1,0,AC[[AB]:[AB]])),PRODUCT(INDEX(CMB[[BD_0O]:[BD_2O]],MATCH(ROUND(MIN(SUM(CW$4,$O114/1000),SUM($O114,CW$4/1000)),3),CMB[[Cmb_ID]:[Cmb_ID]],0),SUM(N(CW$1),N($R114),1)),CHOOSE(AC[[M]:[M]],1,0,1,AC[[DB]:[DB]])),PRODUCT(SUM(ROUND(AVERAGE(VALUE(CW$3),VALUE($P114)),0),CHOOSE(IF(OR(CW$1,$R114),4,INDEX(CMB[[Res_Rare]:[Res_Rare]],MATCH(ROUND(MIN(SUM(CW$4,$O114/1000),SUM($O114,CW$4/1000)),3),CMB[[Cmb_ID]:[Cmb_ID]],0))),-1,-1,0,0)),IF(OR(CW$1,$R114),4,INDEX(CMB[[Cmb_Rare]:[Cmb_Rare]],MATCH(ROUND(MIN(SUM(CW$4,$O114/1000),SUM($O114,CW$4/1000)),3),CMB[[Cmb_ID]:[Cmb_ID]],0))),CHOOSE(AC[[M]:[M]],2,1,1,SUM(AC[[AB]:[DB]])))),""))</f>
        <v/>
      </c>
      <c r="CX114" t="str">
        <f>IF(OR(CX$5="",$S114=""),"",IFERROR(SUM(PRODUCT(INDEX(CMB[[BA_0O]:[BA_2O]],MATCH(ROUND(MIN(SUM(CX$4,$O114/1000),SUM($O114,CX$4/1000)),3),CMB[[Cmb_ID]:[Cmb_ID]],0),SUM(N(CX$1),N($R114),1)),CHOOSE(AC[[M]:[M]],1,1,0,AC[[AB]:[AB]])),PRODUCT(INDEX(CMB[[BD_0O]:[BD_2O]],MATCH(ROUND(MIN(SUM(CX$4,$O114/1000),SUM($O114,CX$4/1000)),3),CMB[[Cmb_ID]:[Cmb_ID]],0),SUM(N(CX$1),N($R114),1)),CHOOSE(AC[[M]:[M]],1,0,1,AC[[DB]:[DB]])),PRODUCT(SUM(ROUND(AVERAGE(VALUE(CX$3),VALUE($P114)),0),CHOOSE(IF(OR(CX$1,$R114),4,INDEX(CMB[[Res_Rare]:[Res_Rare]],MATCH(ROUND(MIN(SUM(CX$4,$O114/1000),SUM($O114,CX$4/1000)),3),CMB[[Cmb_ID]:[Cmb_ID]],0))),-1,-1,0,0)),IF(OR(CX$1,$R114),4,INDEX(CMB[[Cmb_Rare]:[Cmb_Rare]],MATCH(ROUND(MIN(SUM(CX$4,$O114/1000),SUM($O114,CX$4/1000)),3),CMB[[Cmb_ID]:[Cmb_ID]],0))),CHOOSE(AC[[M]:[M]],2,1,1,SUM(AC[[AB]:[DB]])))),""))</f>
        <v/>
      </c>
      <c r="CY114" t="str">
        <f>IF(OR(CY$5="",$S114=""),"",IFERROR(SUM(PRODUCT(INDEX(CMB[[BA_0O]:[BA_2O]],MATCH(ROUND(MIN(SUM(CY$4,$O114/1000),SUM($O114,CY$4/1000)),3),CMB[[Cmb_ID]:[Cmb_ID]],0),SUM(N(CY$1),N($R114),1)),CHOOSE(AC[[M]:[M]],1,1,0,AC[[AB]:[AB]])),PRODUCT(INDEX(CMB[[BD_0O]:[BD_2O]],MATCH(ROUND(MIN(SUM(CY$4,$O114/1000),SUM($O114,CY$4/1000)),3),CMB[[Cmb_ID]:[Cmb_ID]],0),SUM(N(CY$1),N($R114),1)),CHOOSE(AC[[M]:[M]],1,0,1,AC[[DB]:[DB]])),PRODUCT(SUM(ROUND(AVERAGE(VALUE(CY$3),VALUE($P114)),0),CHOOSE(IF(OR(CY$1,$R114),4,INDEX(CMB[[Res_Rare]:[Res_Rare]],MATCH(ROUND(MIN(SUM(CY$4,$O114/1000),SUM($O114,CY$4/1000)),3),CMB[[Cmb_ID]:[Cmb_ID]],0))),-1,-1,0,0)),IF(OR(CY$1,$R114),4,INDEX(CMB[[Cmb_Rare]:[Cmb_Rare]],MATCH(ROUND(MIN(SUM(CY$4,$O114/1000),SUM($O114,CY$4/1000)),3),CMB[[Cmb_ID]:[Cmb_ID]],0))),CHOOSE(AC[[M]:[M]],2,1,1,SUM(AC[[AB]:[DB]])))),""))</f>
        <v/>
      </c>
      <c r="CZ114" t="str">
        <f>IF(OR(CZ$5="",$S114=""),"",IFERROR(SUM(PRODUCT(INDEX(CMB[[BA_0O]:[BA_2O]],MATCH(ROUND(MIN(SUM(CZ$4,$O114/1000),SUM($O114,CZ$4/1000)),3),CMB[[Cmb_ID]:[Cmb_ID]],0),SUM(N(CZ$1),N($R114),1)),CHOOSE(AC[[M]:[M]],1,1,0,AC[[AB]:[AB]])),PRODUCT(INDEX(CMB[[BD_0O]:[BD_2O]],MATCH(ROUND(MIN(SUM(CZ$4,$O114/1000),SUM($O114,CZ$4/1000)),3),CMB[[Cmb_ID]:[Cmb_ID]],0),SUM(N(CZ$1),N($R114),1)),CHOOSE(AC[[M]:[M]],1,0,1,AC[[DB]:[DB]])),PRODUCT(SUM(ROUND(AVERAGE(VALUE(CZ$3),VALUE($P114)),0),CHOOSE(IF(OR(CZ$1,$R114),4,INDEX(CMB[[Res_Rare]:[Res_Rare]],MATCH(ROUND(MIN(SUM(CZ$4,$O114/1000),SUM($O114,CZ$4/1000)),3),CMB[[Cmb_ID]:[Cmb_ID]],0))),-1,-1,0,0)),IF(OR(CZ$1,$R114),4,INDEX(CMB[[Cmb_Rare]:[Cmb_Rare]],MATCH(ROUND(MIN(SUM(CZ$4,$O114/1000),SUM($O114,CZ$4/1000)),3),CMB[[Cmb_ID]:[Cmb_ID]],0))),CHOOSE(AC[[M]:[M]],2,1,1,SUM(AC[[AB]:[DB]])))),""))</f>
        <v/>
      </c>
      <c r="DA114" t="str">
        <f>IF(OR(DA$5="",$S114=""),"",IFERROR(SUM(PRODUCT(INDEX(CMB[[BA_0O]:[BA_2O]],MATCH(ROUND(MIN(SUM(DA$4,$O114/1000),SUM($O114,DA$4/1000)),3),CMB[[Cmb_ID]:[Cmb_ID]],0),SUM(N(DA$1),N($R114),1)),CHOOSE(AC[[M]:[M]],1,1,0,AC[[AB]:[AB]])),PRODUCT(INDEX(CMB[[BD_0O]:[BD_2O]],MATCH(ROUND(MIN(SUM(DA$4,$O114/1000),SUM($O114,DA$4/1000)),3),CMB[[Cmb_ID]:[Cmb_ID]],0),SUM(N(DA$1),N($R114),1)),CHOOSE(AC[[M]:[M]],1,0,1,AC[[DB]:[DB]])),PRODUCT(SUM(ROUND(AVERAGE(VALUE(DA$3),VALUE($P114)),0),CHOOSE(IF(OR(DA$1,$R114),4,INDEX(CMB[[Res_Rare]:[Res_Rare]],MATCH(ROUND(MIN(SUM(DA$4,$O114/1000),SUM($O114,DA$4/1000)),3),CMB[[Cmb_ID]:[Cmb_ID]],0))),-1,-1,0,0)),IF(OR(DA$1,$R114),4,INDEX(CMB[[Cmb_Rare]:[Cmb_Rare]],MATCH(ROUND(MIN(SUM(DA$4,$O114/1000),SUM($O114,DA$4/1000)),3),CMB[[Cmb_ID]:[Cmb_ID]],0))),CHOOSE(AC[[M]:[M]],2,1,1,SUM(AC[[AB]:[DB]])))),""))</f>
        <v/>
      </c>
      <c r="DB114" t="str">
        <f>IF(OR(DB$5="",$S114=""),"",IFERROR(SUM(PRODUCT(INDEX(CMB[[BA_0O]:[BA_2O]],MATCH(ROUND(MIN(SUM(DB$4,$O114/1000),SUM($O114,DB$4/1000)),3),CMB[[Cmb_ID]:[Cmb_ID]],0),SUM(N(DB$1),N($R114),1)),CHOOSE(AC[[M]:[M]],1,1,0,AC[[AB]:[AB]])),PRODUCT(INDEX(CMB[[BD_0O]:[BD_2O]],MATCH(ROUND(MIN(SUM(DB$4,$O114/1000),SUM($O114,DB$4/1000)),3),CMB[[Cmb_ID]:[Cmb_ID]],0),SUM(N(DB$1),N($R114),1)),CHOOSE(AC[[M]:[M]],1,0,1,AC[[DB]:[DB]])),PRODUCT(SUM(ROUND(AVERAGE(VALUE(DB$3),VALUE($P114)),0),CHOOSE(IF(OR(DB$1,$R114),4,INDEX(CMB[[Res_Rare]:[Res_Rare]],MATCH(ROUND(MIN(SUM(DB$4,$O114/1000),SUM($O114,DB$4/1000)),3),CMB[[Cmb_ID]:[Cmb_ID]],0))),-1,-1,0,0)),IF(OR(DB$1,$R114),4,INDEX(CMB[[Cmb_Rare]:[Cmb_Rare]],MATCH(ROUND(MIN(SUM(DB$4,$O114/1000),SUM($O114,DB$4/1000)),3),CMB[[Cmb_ID]:[Cmb_ID]],0))),CHOOSE(AC[[M]:[M]],2,1,1,SUM(AC[[AB]:[DB]])))),""))</f>
        <v/>
      </c>
      <c r="DC114" t="str">
        <f>IF(OR(DC$5="",$S114=""),"",IFERROR(SUM(PRODUCT(INDEX(CMB[[BA_0O]:[BA_2O]],MATCH(ROUND(MIN(SUM(DC$4,$O114/1000),SUM($O114,DC$4/1000)),3),CMB[[Cmb_ID]:[Cmb_ID]],0),SUM(N(DC$1),N($R114),1)),CHOOSE(AC[[M]:[M]],1,1,0,AC[[AB]:[AB]])),PRODUCT(INDEX(CMB[[BD_0O]:[BD_2O]],MATCH(ROUND(MIN(SUM(DC$4,$O114/1000),SUM($O114,DC$4/1000)),3),CMB[[Cmb_ID]:[Cmb_ID]],0),SUM(N(DC$1),N($R114),1)),CHOOSE(AC[[M]:[M]],1,0,1,AC[[DB]:[DB]])),PRODUCT(SUM(ROUND(AVERAGE(VALUE(DC$3),VALUE($P114)),0),CHOOSE(IF(OR(DC$1,$R114),4,INDEX(CMB[[Res_Rare]:[Res_Rare]],MATCH(ROUND(MIN(SUM(DC$4,$O114/1000),SUM($O114,DC$4/1000)),3),CMB[[Cmb_ID]:[Cmb_ID]],0))),-1,-1,0,0)),IF(OR(DC$1,$R114),4,INDEX(CMB[[Cmb_Rare]:[Cmb_Rare]],MATCH(ROUND(MIN(SUM(DC$4,$O114/1000),SUM($O114,DC$4/1000)),3),CMB[[Cmb_ID]:[Cmb_ID]],0))),CHOOSE(AC[[M]:[M]],2,1,1,SUM(AC[[AB]:[DB]])))),""))</f>
        <v/>
      </c>
      <c r="DD114" t="str">
        <f>IF(OR(DD$5="",$S114=""),"",IFERROR(SUM(PRODUCT(INDEX(CMB[[BA_0O]:[BA_2O]],MATCH(ROUND(MIN(SUM(DD$4,$O114/1000),SUM($O114,DD$4/1000)),3),CMB[[Cmb_ID]:[Cmb_ID]],0),SUM(N(DD$1),N($R114),1)),CHOOSE(AC[[M]:[M]],1,1,0,AC[[AB]:[AB]])),PRODUCT(INDEX(CMB[[BD_0O]:[BD_2O]],MATCH(ROUND(MIN(SUM(DD$4,$O114/1000),SUM($O114,DD$4/1000)),3),CMB[[Cmb_ID]:[Cmb_ID]],0),SUM(N(DD$1),N($R114),1)),CHOOSE(AC[[M]:[M]],1,0,1,AC[[DB]:[DB]])),PRODUCT(SUM(ROUND(AVERAGE(VALUE(DD$3),VALUE($P114)),0),CHOOSE(IF(OR(DD$1,$R114),4,INDEX(CMB[[Res_Rare]:[Res_Rare]],MATCH(ROUND(MIN(SUM(DD$4,$O114/1000),SUM($O114,DD$4/1000)),3),CMB[[Cmb_ID]:[Cmb_ID]],0))),-1,-1,0,0)),IF(OR(DD$1,$R114),4,INDEX(CMB[[Cmb_Rare]:[Cmb_Rare]],MATCH(ROUND(MIN(SUM(DD$4,$O114/1000),SUM($O114,DD$4/1000)),3),CMB[[Cmb_ID]:[Cmb_ID]],0))),CHOOSE(AC[[M]:[M]],2,1,1,SUM(AC[[AB]:[DB]])))),""))</f>
        <v/>
      </c>
      <c r="DE114" t="str">
        <f>IF(OR(DE$5="",$S114=""),"",IFERROR(SUM(PRODUCT(INDEX(CMB[[BA_0O]:[BA_2O]],MATCH(ROUND(MIN(SUM(DE$4,$O114/1000),SUM($O114,DE$4/1000)),3),CMB[[Cmb_ID]:[Cmb_ID]],0),SUM(N(DE$1),N($R114),1)),CHOOSE(AC[[M]:[M]],1,1,0,AC[[AB]:[AB]])),PRODUCT(INDEX(CMB[[BD_0O]:[BD_2O]],MATCH(ROUND(MIN(SUM(DE$4,$O114/1000),SUM($O114,DE$4/1000)),3),CMB[[Cmb_ID]:[Cmb_ID]],0),SUM(N(DE$1),N($R114),1)),CHOOSE(AC[[M]:[M]],1,0,1,AC[[DB]:[DB]])),PRODUCT(SUM(ROUND(AVERAGE(VALUE(DE$3),VALUE($P114)),0),CHOOSE(IF(OR(DE$1,$R114),4,INDEX(CMB[[Res_Rare]:[Res_Rare]],MATCH(ROUND(MIN(SUM(DE$4,$O114/1000),SUM($O114,DE$4/1000)),3),CMB[[Cmb_ID]:[Cmb_ID]],0))),-1,-1,0,0)),IF(OR(DE$1,$R114),4,INDEX(CMB[[Cmb_Rare]:[Cmb_Rare]],MATCH(ROUND(MIN(SUM(DE$4,$O114/1000),SUM($O114,DE$4/1000)),3),CMB[[Cmb_ID]:[Cmb_ID]],0))),CHOOSE(AC[[M]:[M]],2,1,1,SUM(AC[[AB]:[DB]])))),""))</f>
        <v/>
      </c>
      <c r="DF114" t="str">
        <f>IF(OR(DF$5="",$S114=""),"",IFERROR(SUM(PRODUCT(INDEX(CMB[[BA_0O]:[BA_2O]],MATCH(ROUND(MIN(SUM(DF$4,$O114/1000),SUM($O114,DF$4/1000)),3),CMB[[Cmb_ID]:[Cmb_ID]],0),SUM(N(DF$1),N($R114),1)),CHOOSE(AC[[M]:[M]],1,1,0,AC[[AB]:[AB]])),PRODUCT(INDEX(CMB[[BD_0O]:[BD_2O]],MATCH(ROUND(MIN(SUM(DF$4,$O114/1000),SUM($O114,DF$4/1000)),3),CMB[[Cmb_ID]:[Cmb_ID]],0),SUM(N(DF$1),N($R114),1)),CHOOSE(AC[[M]:[M]],1,0,1,AC[[DB]:[DB]])),PRODUCT(SUM(ROUND(AVERAGE(VALUE(DF$3),VALUE($P114)),0),CHOOSE(IF(OR(DF$1,$R114),4,INDEX(CMB[[Res_Rare]:[Res_Rare]],MATCH(ROUND(MIN(SUM(DF$4,$O114/1000),SUM($O114,DF$4/1000)),3),CMB[[Cmb_ID]:[Cmb_ID]],0))),-1,-1,0,0)),IF(OR(DF$1,$R114),4,INDEX(CMB[[Cmb_Rare]:[Cmb_Rare]],MATCH(ROUND(MIN(SUM(DF$4,$O114/1000),SUM($O114,DF$4/1000)),3),CMB[[Cmb_ID]:[Cmb_ID]],0))),CHOOSE(AC[[M]:[M]],2,1,1,SUM(AC[[AB]:[DB]])))),""))</f>
        <v/>
      </c>
      <c r="DG114" t="str">
        <f>IF(OR(DG$5="",$S114=""),"",IFERROR(SUM(PRODUCT(INDEX(CMB[[BA_0O]:[BA_2O]],MATCH(ROUND(MIN(SUM(DG$4,$O114/1000),SUM($O114,DG$4/1000)),3),CMB[[Cmb_ID]:[Cmb_ID]],0),SUM(N(DG$1),N($R114),1)),CHOOSE(AC[[M]:[M]],1,1,0,AC[[AB]:[AB]])),PRODUCT(INDEX(CMB[[BD_0O]:[BD_2O]],MATCH(ROUND(MIN(SUM(DG$4,$O114/1000),SUM($O114,DG$4/1000)),3),CMB[[Cmb_ID]:[Cmb_ID]],0),SUM(N(DG$1),N($R114),1)),CHOOSE(AC[[M]:[M]],1,0,1,AC[[DB]:[DB]])),PRODUCT(SUM(ROUND(AVERAGE(VALUE(DG$3),VALUE($P114)),0),CHOOSE(IF(OR(DG$1,$R114),4,INDEX(CMB[[Res_Rare]:[Res_Rare]],MATCH(ROUND(MIN(SUM(DG$4,$O114/1000),SUM($O114,DG$4/1000)),3),CMB[[Cmb_ID]:[Cmb_ID]],0))),-1,-1,0,0)),IF(OR(DG$1,$R114),4,INDEX(CMB[[Cmb_Rare]:[Cmb_Rare]],MATCH(ROUND(MIN(SUM(DG$4,$O114/1000),SUM($O114,DG$4/1000)),3),CMB[[Cmb_ID]:[Cmb_ID]],0))),CHOOSE(AC[[M]:[M]],2,1,1,SUM(AC[[AB]:[DB]])))),""))</f>
        <v/>
      </c>
      <c r="DH114" t="str">
        <f>IF(OR(DH$5="",$S114=""),"",IFERROR(SUM(PRODUCT(INDEX(CMB[[BA_0O]:[BA_2O]],MATCH(ROUND(MIN(SUM(DH$4,$O114/1000),SUM($O114,DH$4/1000)),3),CMB[[Cmb_ID]:[Cmb_ID]],0),SUM(N(DH$1),N($R114),1)),CHOOSE(AC[[M]:[M]],1,1,0,AC[[AB]:[AB]])),PRODUCT(INDEX(CMB[[BD_0O]:[BD_2O]],MATCH(ROUND(MIN(SUM(DH$4,$O114/1000),SUM($O114,DH$4/1000)),3),CMB[[Cmb_ID]:[Cmb_ID]],0),SUM(N(DH$1),N($R114),1)),CHOOSE(AC[[M]:[M]],1,0,1,AC[[DB]:[DB]])),PRODUCT(SUM(ROUND(AVERAGE(VALUE(DH$3),VALUE($P114)),0),CHOOSE(IF(OR(DH$1,$R114),4,INDEX(CMB[[Res_Rare]:[Res_Rare]],MATCH(ROUND(MIN(SUM(DH$4,$O114/1000),SUM($O114,DH$4/1000)),3),CMB[[Cmb_ID]:[Cmb_ID]],0))),-1,-1,0,0)),IF(OR(DH$1,$R114),4,INDEX(CMB[[Cmb_Rare]:[Cmb_Rare]],MATCH(ROUND(MIN(SUM(DH$4,$O114/1000),SUM($O114,DH$4/1000)),3),CMB[[Cmb_ID]:[Cmb_ID]],0))),CHOOSE(AC[[M]:[M]],2,1,1,SUM(AC[[AB]:[DB]])))),""))</f>
        <v/>
      </c>
      <c r="DI114" t="str">
        <f>IF(OR(DI$5="",$S114=""),"",IFERROR(SUM(PRODUCT(INDEX(CMB[[BA_0O]:[BA_2O]],MATCH(ROUND(MIN(SUM(DI$4,$O114/1000),SUM($O114,DI$4/1000)),3),CMB[[Cmb_ID]:[Cmb_ID]],0),SUM(N(DI$1),N($R114),1)),CHOOSE(AC[[M]:[M]],1,1,0,AC[[AB]:[AB]])),PRODUCT(INDEX(CMB[[BD_0O]:[BD_2O]],MATCH(ROUND(MIN(SUM(DI$4,$O114/1000),SUM($O114,DI$4/1000)),3),CMB[[Cmb_ID]:[Cmb_ID]],0),SUM(N(DI$1),N($R114),1)),CHOOSE(AC[[M]:[M]],1,0,1,AC[[DB]:[DB]])),PRODUCT(SUM(ROUND(AVERAGE(VALUE(DI$3),VALUE($P114)),0),CHOOSE(IF(OR(DI$1,$R114),4,INDEX(CMB[[Res_Rare]:[Res_Rare]],MATCH(ROUND(MIN(SUM(DI$4,$O114/1000),SUM($O114,DI$4/1000)),3),CMB[[Cmb_ID]:[Cmb_ID]],0))),-1,-1,0,0)),IF(OR(DI$1,$R114),4,INDEX(CMB[[Cmb_Rare]:[Cmb_Rare]],MATCH(ROUND(MIN(SUM(DI$4,$O114/1000),SUM($O114,DI$4/1000)),3),CMB[[Cmb_ID]:[Cmb_ID]],0))),CHOOSE(AC[[M]:[M]],2,1,1,SUM(AC[[AB]:[DB]])))),""))</f>
        <v/>
      </c>
      <c r="DJ114" t="str">
        <f>IF(OR(DJ$5="",$S114=""),"",IFERROR(SUM(PRODUCT(INDEX(CMB[[BA_0O]:[BA_2O]],MATCH(ROUND(MIN(SUM(DJ$4,$O114/1000),SUM($O114,DJ$4/1000)),3),CMB[[Cmb_ID]:[Cmb_ID]],0),SUM(N(DJ$1),N($R114),1)),CHOOSE(AC[[M]:[M]],1,1,0,AC[[AB]:[AB]])),PRODUCT(INDEX(CMB[[BD_0O]:[BD_2O]],MATCH(ROUND(MIN(SUM(DJ$4,$O114/1000),SUM($O114,DJ$4/1000)),3),CMB[[Cmb_ID]:[Cmb_ID]],0),SUM(N(DJ$1),N($R114),1)),CHOOSE(AC[[M]:[M]],1,0,1,AC[[DB]:[DB]])),PRODUCT(SUM(ROUND(AVERAGE(VALUE(DJ$3),VALUE($P114)),0),CHOOSE(IF(OR(DJ$1,$R114),4,INDEX(CMB[[Res_Rare]:[Res_Rare]],MATCH(ROUND(MIN(SUM(DJ$4,$O114/1000),SUM($O114,DJ$4/1000)),3),CMB[[Cmb_ID]:[Cmb_ID]],0))),-1,-1,0,0)),IF(OR(DJ$1,$R114),4,INDEX(CMB[[Cmb_Rare]:[Cmb_Rare]],MATCH(ROUND(MIN(SUM(DJ$4,$O114/1000),SUM($O114,DJ$4/1000)),3),CMB[[Cmb_ID]:[Cmb_ID]],0))),CHOOSE(AC[[M]:[M]],2,1,1,SUM(AC[[AB]:[DB]])))),""))</f>
        <v/>
      </c>
      <c r="DK114" t="str">
        <f>IF(OR(DK$5="",$S114=""),"",IFERROR(SUM(PRODUCT(INDEX(CMB[[BA_0O]:[BA_2O]],MATCH(ROUND(MIN(SUM(DK$4,$O114/1000),SUM($O114,DK$4/1000)),3),CMB[[Cmb_ID]:[Cmb_ID]],0),SUM(N(DK$1),N($R114),1)),CHOOSE(AC[[M]:[M]],1,1,0,AC[[AB]:[AB]])),PRODUCT(INDEX(CMB[[BD_0O]:[BD_2O]],MATCH(ROUND(MIN(SUM(DK$4,$O114/1000),SUM($O114,DK$4/1000)),3),CMB[[Cmb_ID]:[Cmb_ID]],0),SUM(N(DK$1),N($R114),1)),CHOOSE(AC[[M]:[M]],1,0,1,AC[[DB]:[DB]])),PRODUCT(SUM(ROUND(AVERAGE(VALUE(DK$3),VALUE($P114)),0),CHOOSE(IF(OR(DK$1,$R114),4,INDEX(CMB[[Res_Rare]:[Res_Rare]],MATCH(ROUND(MIN(SUM(DK$4,$O114/1000),SUM($O114,DK$4/1000)),3),CMB[[Cmb_ID]:[Cmb_ID]],0))),-1,-1,0,0)),IF(OR(DK$1,$R114),4,INDEX(CMB[[Cmb_Rare]:[Cmb_Rare]],MATCH(ROUND(MIN(SUM(DK$4,$O114/1000),SUM($O114,DK$4/1000)),3),CMB[[Cmb_ID]:[Cmb_ID]],0))),CHOOSE(AC[[M]:[M]],2,1,1,SUM(AC[[AB]:[DB]])))),""))</f>
        <v/>
      </c>
      <c r="DL114" t="str">
        <f>IF(OR(DL$5="",$S114=""),"",IFERROR(SUM(PRODUCT(INDEX(CMB[[BA_0O]:[BA_2O]],MATCH(ROUND(MIN(SUM(DL$4,$O114/1000),SUM($O114,DL$4/1000)),3),CMB[[Cmb_ID]:[Cmb_ID]],0),SUM(N(DL$1),N($R114),1)),CHOOSE(AC[[M]:[M]],1,1,0,AC[[AB]:[AB]])),PRODUCT(INDEX(CMB[[BD_0O]:[BD_2O]],MATCH(ROUND(MIN(SUM(DL$4,$O114/1000),SUM($O114,DL$4/1000)),3),CMB[[Cmb_ID]:[Cmb_ID]],0),SUM(N(DL$1),N($R114),1)),CHOOSE(AC[[M]:[M]],1,0,1,AC[[DB]:[DB]])),PRODUCT(SUM(ROUND(AVERAGE(VALUE(DL$3),VALUE($P114)),0),CHOOSE(IF(OR(DL$1,$R114),4,INDEX(CMB[[Res_Rare]:[Res_Rare]],MATCH(ROUND(MIN(SUM(DL$4,$O114/1000),SUM($O114,DL$4/1000)),3),CMB[[Cmb_ID]:[Cmb_ID]],0))),-1,-1,0,0)),IF(OR(DL$1,$R114),4,INDEX(CMB[[Cmb_Rare]:[Cmb_Rare]],MATCH(ROUND(MIN(SUM(DL$4,$O114/1000),SUM($O114,DL$4/1000)),3),CMB[[Cmb_ID]:[Cmb_ID]],0))),CHOOSE(AC[[M]:[M]],2,1,1,SUM(AC[[AB]:[DB]])))),""))</f>
        <v/>
      </c>
      <c r="DM114" t="str">
        <f>IF(OR(DM$5="",$S114=""),"",IFERROR(SUM(PRODUCT(INDEX(CMB[[BA_0O]:[BA_2O]],MATCH(ROUND(MIN(SUM(DM$4,$O114/1000),SUM($O114,DM$4/1000)),3),CMB[[Cmb_ID]:[Cmb_ID]],0),SUM(N(DM$1),N($R114),1)),CHOOSE(AC[[M]:[M]],1,1,0,AC[[AB]:[AB]])),PRODUCT(INDEX(CMB[[BD_0O]:[BD_2O]],MATCH(ROUND(MIN(SUM(DM$4,$O114/1000),SUM($O114,DM$4/1000)),3),CMB[[Cmb_ID]:[Cmb_ID]],0),SUM(N(DM$1),N($R114),1)),CHOOSE(AC[[M]:[M]],1,0,1,AC[[DB]:[DB]])),PRODUCT(SUM(ROUND(AVERAGE(VALUE(DM$3),VALUE($P114)),0),CHOOSE(IF(OR(DM$1,$R114),4,INDEX(CMB[[Res_Rare]:[Res_Rare]],MATCH(ROUND(MIN(SUM(DM$4,$O114/1000),SUM($O114,DM$4/1000)),3),CMB[[Cmb_ID]:[Cmb_ID]],0))),-1,-1,0,0)),IF(OR(DM$1,$R114),4,INDEX(CMB[[Cmb_Rare]:[Cmb_Rare]],MATCH(ROUND(MIN(SUM(DM$4,$O114/1000),SUM($O114,DM$4/1000)),3),CMB[[Cmb_ID]:[Cmb_ID]],0))),CHOOSE(AC[[M]:[M]],2,1,1,SUM(AC[[AB]:[DB]])))),""))</f>
        <v/>
      </c>
      <c r="DN114" t="str">
        <f>IF(OR(DN$5="",$S114=""),"",IFERROR(SUM(PRODUCT(INDEX(CMB[[BA_0O]:[BA_2O]],MATCH(ROUND(MIN(SUM(DN$4,$O114/1000),SUM($O114,DN$4/1000)),3),CMB[[Cmb_ID]:[Cmb_ID]],0),SUM(N(DN$1),N($R114),1)),CHOOSE(AC[[M]:[M]],1,1,0,AC[[AB]:[AB]])),PRODUCT(INDEX(CMB[[BD_0O]:[BD_2O]],MATCH(ROUND(MIN(SUM(DN$4,$O114/1000),SUM($O114,DN$4/1000)),3),CMB[[Cmb_ID]:[Cmb_ID]],0),SUM(N(DN$1),N($R114),1)),CHOOSE(AC[[M]:[M]],1,0,1,AC[[DB]:[DB]])),PRODUCT(SUM(ROUND(AVERAGE(VALUE(DN$3),VALUE($P114)),0),CHOOSE(IF(OR(DN$1,$R114),4,INDEX(CMB[[Res_Rare]:[Res_Rare]],MATCH(ROUND(MIN(SUM(DN$4,$O114/1000),SUM($O114,DN$4/1000)),3),CMB[[Cmb_ID]:[Cmb_ID]],0))),-1,-1,0,0)),IF(OR(DN$1,$R114),4,INDEX(CMB[[Cmb_Rare]:[Cmb_Rare]],MATCH(ROUND(MIN(SUM(DN$4,$O114/1000),SUM($O114,DN$4/1000)),3),CMB[[Cmb_ID]:[Cmb_ID]],0))),CHOOSE(AC[[M]:[M]],2,1,1,SUM(AC[[AB]:[DB]])))),""))</f>
        <v/>
      </c>
      <c r="DO114" t="str">
        <f>IF(OR(DO$5="",$S114=""),"",IFERROR(SUM(PRODUCT(INDEX(CMB[[BA_0O]:[BA_2O]],MATCH(ROUND(MIN(SUM(DO$4,$O114/1000),SUM($O114,DO$4/1000)),3),CMB[[Cmb_ID]:[Cmb_ID]],0),SUM(N(DO$1),N($R114),1)),CHOOSE(AC[[M]:[M]],1,1,0,AC[[AB]:[AB]])),PRODUCT(INDEX(CMB[[BD_0O]:[BD_2O]],MATCH(ROUND(MIN(SUM(DO$4,$O114/1000),SUM($O114,DO$4/1000)),3),CMB[[Cmb_ID]:[Cmb_ID]],0),SUM(N(DO$1),N($R114),1)),CHOOSE(AC[[M]:[M]],1,0,1,AC[[DB]:[DB]])),PRODUCT(SUM(ROUND(AVERAGE(VALUE(DO$3),VALUE($P114)),0),CHOOSE(IF(OR(DO$1,$R114),4,INDEX(CMB[[Res_Rare]:[Res_Rare]],MATCH(ROUND(MIN(SUM(DO$4,$O114/1000),SUM($O114,DO$4/1000)),3),CMB[[Cmb_ID]:[Cmb_ID]],0))),-1,-1,0,0)),IF(OR(DO$1,$R114),4,INDEX(CMB[[Cmb_Rare]:[Cmb_Rare]],MATCH(ROUND(MIN(SUM(DO$4,$O114/1000),SUM($O114,DO$4/1000)),3),CMB[[Cmb_ID]:[Cmb_ID]],0))),CHOOSE(AC[[M]:[M]],2,1,1,SUM(AC[[AB]:[DB]])))),""))</f>
        <v/>
      </c>
      <c r="DP114" t="str">
        <f>IF(OR(DP$5="",$S114=""),"",IFERROR(SUM(PRODUCT(INDEX(CMB[[BA_0O]:[BA_2O]],MATCH(ROUND(MIN(SUM(DP$4,$O114/1000),SUM($O114,DP$4/1000)),3),CMB[[Cmb_ID]:[Cmb_ID]],0),SUM(N(DP$1),N($R114),1)),CHOOSE(AC[[M]:[M]],1,1,0,AC[[AB]:[AB]])),PRODUCT(INDEX(CMB[[BD_0O]:[BD_2O]],MATCH(ROUND(MIN(SUM(DP$4,$O114/1000),SUM($O114,DP$4/1000)),3),CMB[[Cmb_ID]:[Cmb_ID]],0),SUM(N(DP$1),N($R114),1)),CHOOSE(AC[[M]:[M]],1,0,1,AC[[DB]:[DB]])),PRODUCT(SUM(ROUND(AVERAGE(VALUE(DP$3),VALUE($P114)),0),CHOOSE(IF(OR(DP$1,$R114),4,INDEX(CMB[[Res_Rare]:[Res_Rare]],MATCH(ROUND(MIN(SUM(DP$4,$O114/1000),SUM($O114,DP$4/1000)),3),CMB[[Cmb_ID]:[Cmb_ID]],0))),-1,-1,0,0)),IF(OR(DP$1,$R114),4,INDEX(CMB[[Cmb_Rare]:[Cmb_Rare]],MATCH(ROUND(MIN(SUM(DP$4,$O114/1000),SUM($O114,DP$4/1000)),3),CMB[[Cmb_ID]:[Cmb_ID]],0))),CHOOSE(AC[[M]:[M]],2,1,1,SUM(AC[[AB]:[DB]])))),""))</f>
        <v/>
      </c>
      <c r="DQ114" t="str">
        <f>IF(OR(DQ$5="",$S114=""),"",IFERROR(SUM(PRODUCT(INDEX(CMB[[BA_0O]:[BA_2O]],MATCH(ROUND(MIN(SUM(DQ$4,$O114/1000),SUM($O114,DQ$4/1000)),3),CMB[[Cmb_ID]:[Cmb_ID]],0),SUM(N(DQ$1),N($R114),1)),CHOOSE(AC[[M]:[M]],1,1,0,AC[[AB]:[AB]])),PRODUCT(INDEX(CMB[[BD_0O]:[BD_2O]],MATCH(ROUND(MIN(SUM(DQ$4,$O114/1000),SUM($O114,DQ$4/1000)),3),CMB[[Cmb_ID]:[Cmb_ID]],0),SUM(N(DQ$1),N($R114),1)),CHOOSE(AC[[M]:[M]],1,0,1,AC[[DB]:[DB]])),PRODUCT(SUM(ROUND(AVERAGE(VALUE(DQ$3),VALUE($P114)),0),CHOOSE(IF(OR(DQ$1,$R114),4,INDEX(CMB[[Res_Rare]:[Res_Rare]],MATCH(ROUND(MIN(SUM(DQ$4,$O114/1000),SUM($O114,DQ$4/1000)),3),CMB[[Cmb_ID]:[Cmb_ID]],0))),-1,-1,0,0)),IF(OR(DQ$1,$R114),4,INDEX(CMB[[Cmb_Rare]:[Cmb_Rare]],MATCH(ROUND(MIN(SUM(DQ$4,$O114/1000),SUM($O114,DQ$4/1000)),3),CMB[[Cmb_ID]:[Cmb_ID]],0))),CHOOSE(AC[[M]:[M]],2,1,1,SUM(AC[[AB]:[DB]])))),""))</f>
        <v/>
      </c>
      <c r="DR114" t="str">
        <f>IF(OR(DR$5="",$S114=""),"",IFERROR(SUM(PRODUCT(INDEX(CMB[[BA_0O]:[BA_2O]],MATCH(ROUND(MIN(SUM(DR$4,$O114/1000),SUM($O114,DR$4/1000)),3),CMB[[Cmb_ID]:[Cmb_ID]],0),SUM(N(DR$1),N($R114),1)),CHOOSE(AC[[M]:[M]],1,1,0,AC[[AB]:[AB]])),PRODUCT(INDEX(CMB[[BD_0O]:[BD_2O]],MATCH(ROUND(MIN(SUM(DR$4,$O114/1000),SUM($O114,DR$4/1000)),3),CMB[[Cmb_ID]:[Cmb_ID]],0),SUM(N(DR$1),N($R114),1)),CHOOSE(AC[[M]:[M]],1,0,1,AC[[DB]:[DB]])),PRODUCT(SUM(ROUND(AVERAGE(VALUE(DR$3),VALUE($P114)),0),CHOOSE(IF(OR(DR$1,$R114),4,INDEX(CMB[[Res_Rare]:[Res_Rare]],MATCH(ROUND(MIN(SUM(DR$4,$O114/1000),SUM($O114,DR$4/1000)),3),CMB[[Cmb_ID]:[Cmb_ID]],0))),-1,-1,0,0)),IF(OR(DR$1,$R114),4,INDEX(CMB[[Cmb_Rare]:[Cmb_Rare]],MATCH(ROUND(MIN(SUM(DR$4,$O114/1000),SUM($O114,DR$4/1000)),3),CMB[[Cmb_ID]:[Cmb_ID]],0))),CHOOSE(AC[[M]:[M]],2,1,1,SUM(AC[[AB]:[DB]])))),""))</f>
        <v/>
      </c>
      <c r="DS114" t="str">
        <f>IF(OR(DS$5="",$S114=""),"",IFERROR(SUM(PRODUCT(INDEX(CMB[[BA_0O]:[BA_2O]],MATCH(ROUND(MIN(SUM(DS$4,$O114/1000),SUM($O114,DS$4/1000)),3),CMB[[Cmb_ID]:[Cmb_ID]],0),SUM(N(DS$1),N($R114),1)),CHOOSE(AC[[M]:[M]],1,1,0,AC[[AB]:[AB]])),PRODUCT(INDEX(CMB[[BD_0O]:[BD_2O]],MATCH(ROUND(MIN(SUM(DS$4,$O114/1000),SUM($O114,DS$4/1000)),3),CMB[[Cmb_ID]:[Cmb_ID]],0),SUM(N(DS$1),N($R114),1)),CHOOSE(AC[[M]:[M]],1,0,1,AC[[DB]:[DB]])),PRODUCT(SUM(ROUND(AVERAGE(VALUE(DS$3),VALUE($P114)),0),CHOOSE(IF(OR(DS$1,$R114),4,INDEX(CMB[[Res_Rare]:[Res_Rare]],MATCH(ROUND(MIN(SUM(DS$4,$O114/1000),SUM($O114,DS$4/1000)),3),CMB[[Cmb_ID]:[Cmb_ID]],0))),-1,-1,0,0)),IF(OR(DS$1,$R114),4,INDEX(CMB[[Cmb_Rare]:[Cmb_Rare]],MATCH(ROUND(MIN(SUM(DS$4,$O114/1000),SUM($O114,DS$4/1000)),3),CMB[[Cmb_ID]:[Cmb_ID]],0))),CHOOSE(AC[[M]:[M]],2,1,1,SUM(AC[[AB]:[DB]])))),""))</f>
        <v/>
      </c>
      <c r="DT114" t="str">
        <f>IF(OR(DT$5="",$S114=""),"",IFERROR(SUM(PRODUCT(INDEX(CMB[[BA_0O]:[BA_2O]],MATCH(ROUND(MIN(SUM(DT$4,$O114/1000),SUM($O114,DT$4/1000)),3),CMB[[Cmb_ID]:[Cmb_ID]],0),SUM(N(DT$1),N($R114),1)),CHOOSE(AC[[M]:[M]],1,1,0,AC[[AB]:[AB]])),PRODUCT(INDEX(CMB[[BD_0O]:[BD_2O]],MATCH(ROUND(MIN(SUM(DT$4,$O114/1000),SUM($O114,DT$4/1000)),3),CMB[[Cmb_ID]:[Cmb_ID]],0),SUM(N(DT$1),N($R114),1)),CHOOSE(AC[[M]:[M]],1,0,1,AC[[DB]:[DB]])),PRODUCT(SUM(ROUND(AVERAGE(VALUE(DT$3),VALUE($P114)),0),CHOOSE(IF(OR(DT$1,$R114),4,INDEX(CMB[[Res_Rare]:[Res_Rare]],MATCH(ROUND(MIN(SUM(DT$4,$O114/1000),SUM($O114,DT$4/1000)),3),CMB[[Cmb_ID]:[Cmb_ID]],0))),-1,-1,0,0)),IF(OR(DT$1,$R114),4,INDEX(CMB[[Cmb_Rare]:[Cmb_Rare]],MATCH(ROUND(MIN(SUM(DT$4,$O114/1000),SUM($O114,DT$4/1000)),3),CMB[[Cmb_ID]:[Cmb_ID]],0))),CHOOSE(AC[[M]:[M]],2,1,1,SUM(AC[[AB]:[DB]])))),""))</f>
        <v/>
      </c>
      <c r="DU114" t="str">
        <f>IF(OR(DU$5="",$S114=""),"",IFERROR(SUM(PRODUCT(INDEX(CMB[[BA_0O]:[BA_2O]],MATCH(ROUND(MIN(SUM(DU$4,$O114/1000),SUM($O114,DU$4/1000)),3),CMB[[Cmb_ID]:[Cmb_ID]],0),SUM(N(DU$1),N($R114),1)),CHOOSE(AC[[M]:[M]],1,1,0,AC[[AB]:[AB]])),PRODUCT(INDEX(CMB[[BD_0O]:[BD_2O]],MATCH(ROUND(MIN(SUM(DU$4,$O114/1000),SUM($O114,DU$4/1000)),3),CMB[[Cmb_ID]:[Cmb_ID]],0),SUM(N(DU$1),N($R114),1)),CHOOSE(AC[[M]:[M]],1,0,1,AC[[DB]:[DB]])),PRODUCT(SUM(ROUND(AVERAGE(VALUE(DU$3),VALUE($P114)),0),CHOOSE(IF(OR(DU$1,$R114),4,INDEX(CMB[[Res_Rare]:[Res_Rare]],MATCH(ROUND(MIN(SUM(DU$4,$O114/1000),SUM($O114,DU$4/1000)),3),CMB[[Cmb_ID]:[Cmb_ID]],0))),-1,-1,0,0)),IF(OR(DU$1,$R114),4,INDEX(CMB[[Cmb_Rare]:[Cmb_Rare]],MATCH(ROUND(MIN(SUM(DU$4,$O114/1000),SUM($O114,DU$4/1000)),3),CMB[[Cmb_ID]:[Cmb_ID]],0))),CHOOSE(AC[[M]:[M]],2,1,1,SUM(AC[[AB]:[DB]])))),""))</f>
        <v/>
      </c>
      <c r="DV114" t="str">
        <f>IF(OR(DV$5="",$S114=""),"",IFERROR(SUM(PRODUCT(INDEX(CMB[[BA_0O]:[BA_2O]],MATCH(ROUND(MIN(SUM(DV$4,$O114/1000),SUM($O114,DV$4/1000)),3),CMB[[Cmb_ID]:[Cmb_ID]],0),SUM(N(DV$1),N($R114),1)),CHOOSE(AC[[M]:[M]],1,1,0,AC[[AB]:[AB]])),PRODUCT(INDEX(CMB[[BD_0O]:[BD_2O]],MATCH(ROUND(MIN(SUM(DV$4,$O114/1000),SUM($O114,DV$4/1000)),3),CMB[[Cmb_ID]:[Cmb_ID]],0),SUM(N(DV$1),N($R114),1)),CHOOSE(AC[[M]:[M]],1,0,1,AC[[DB]:[DB]])),PRODUCT(SUM(ROUND(AVERAGE(VALUE(DV$3),VALUE($P114)),0),CHOOSE(IF(OR(DV$1,$R114),4,INDEX(CMB[[Res_Rare]:[Res_Rare]],MATCH(ROUND(MIN(SUM(DV$4,$O114/1000),SUM($O114,DV$4/1000)),3),CMB[[Cmb_ID]:[Cmb_ID]],0))),-1,-1,0,0)),IF(OR(DV$1,$R114),4,INDEX(CMB[[Cmb_Rare]:[Cmb_Rare]],MATCH(ROUND(MIN(SUM(DV$4,$O114/1000),SUM($O114,DV$4/1000)),3),CMB[[Cmb_ID]:[Cmb_ID]],0))),CHOOSE(AC[[M]:[M]],2,1,1,SUM(AC[[AB]:[DB]])))),""))</f>
        <v/>
      </c>
      <c r="DW114" t="str">
        <f>IF(OR(DW$5="",$S114=""),"",IFERROR(SUM(PRODUCT(INDEX(CMB[[BA_0O]:[BA_2O]],MATCH(ROUND(MIN(SUM(DW$4,$O114/1000),SUM($O114,DW$4/1000)),3),CMB[[Cmb_ID]:[Cmb_ID]],0),SUM(N(DW$1),N($R114),1)),CHOOSE(AC[[M]:[M]],1,1,0,AC[[AB]:[AB]])),PRODUCT(INDEX(CMB[[BD_0O]:[BD_2O]],MATCH(ROUND(MIN(SUM(DW$4,$O114/1000),SUM($O114,DW$4/1000)),3),CMB[[Cmb_ID]:[Cmb_ID]],0),SUM(N(DW$1),N($R114),1)),CHOOSE(AC[[M]:[M]],1,0,1,AC[[DB]:[DB]])),PRODUCT(SUM(ROUND(AVERAGE(VALUE(DW$3),VALUE($P114)),0),CHOOSE(IF(OR(DW$1,$R114),4,INDEX(CMB[[Res_Rare]:[Res_Rare]],MATCH(ROUND(MIN(SUM(DW$4,$O114/1000),SUM($O114,DW$4/1000)),3),CMB[[Cmb_ID]:[Cmb_ID]],0))),-1,-1,0,0)),IF(OR(DW$1,$R114),4,INDEX(CMB[[Cmb_Rare]:[Cmb_Rare]],MATCH(ROUND(MIN(SUM(DW$4,$O114/1000),SUM($O114,DW$4/1000)),3),CMB[[Cmb_ID]:[Cmb_ID]],0))),CHOOSE(AC[[M]:[M]],2,1,1,SUM(AC[[AB]:[DB]])))),""))</f>
        <v/>
      </c>
      <c r="DX114" t="str">
        <f>IF(OR(DX$5="",$S114=""),"",IFERROR(SUM(PRODUCT(INDEX(CMB[[BA_0O]:[BA_2O]],MATCH(ROUND(MIN(SUM(DX$4,$O114/1000),SUM($O114,DX$4/1000)),3),CMB[[Cmb_ID]:[Cmb_ID]],0),SUM(N(DX$1),N($R114),1)),CHOOSE(AC[[M]:[M]],1,1,0,AC[[AB]:[AB]])),PRODUCT(INDEX(CMB[[BD_0O]:[BD_2O]],MATCH(ROUND(MIN(SUM(DX$4,$O114/1000),SUM($O114,DX$4/1000)),3),CMB[[Cmb_ID]:[Cmb_ID]],0),SUM(N(DX$1),N($R114),1)),CHOOSE(AC[[M]:[M]],1,0,1,AC[[DB]:[DB]])),PRODUCT(SUM(ROUND(AVERAGE(VALUE(DX$3),VALUE($P114)),0),CHOOSE(IF(OR(DX$1,$R114),4,INDEX(CMB[[Res_Rare]:[Res_Rare]],MATCH(ROUND(MIN(SUM(DX$4,$O114/1000),SUM($O114,DX$4/1000)),3),CMB[[Cmb_ID]:[Cmb_ID]],0))),-1,-1,0,0)),IF(OR(DX$1,$R114),4,INDEX(CMB[[Cmb_Rare]:[Cmb_Rare]],MATCH(ROUND(MIN(SUM(DX$4,$O114/1000),SUM($O114,DX$4/1000)),3),CMB[[Cmb_ID]:[Cmb_ID]],0))),CHOOSE(AC[[M]:[M]],2,1,1,SUM(AC[[AB]:[DB]])))),""))</f>
        <v/>
      </c>
      <c r="DY114" t="str">
        <f>IF(OR(DY$5="",$S114=""),"",IFERROR(SUM(PRODUCT(INDEX(CMB[[BA_0O]:[BA_2O]],MATCH(ROUND(MIN(SUM(DY$4,$O114/1000),SUM($O114,DY$4/1000)),3),CMB[[Cmb_ID]:[Cmb_ID]],0),SUM(N(DY$1),N($R114),1)),CHOOSE(AC[[M]:[M]],1,1,0,AC[[AB]:[AB]])),PRODUCT(INDEX(CMB[[BD_0O]:[BD_2O]],MATCH(ROUND(MIN(SUM(DY$4,$O114/1000),SUM($O114,DY$4/1000)),3),CMB[[Cmb_ID]:[Cmb_ID]],0),SUM(N(DY$1),N($R114),1)),CHOOSE(AC[[M]:[M]],1,0,1,AC[[DB]:[DB]])),PRODUCT(SUM(ROUND(AVERAGE(VALUE(DY$3),VALUE($P114)),0),CHOOSE(IF(OR(DY$1,$R114),4,INDEX(CMB[[Res_Rare]:[Res_Rare]],MATCH(ROUND(MIN(SUM(DY$4,$O114/1000),SUM($O114,DY$4/1000)),3),CMB[[Cmb_ID]:[Cmb_ID]],0))),-1,-1,0,0)),IF(OR(DY$1,$R114),4,INDEX(CMB[[Cmb_Rare]:[Cmb_Rare]],MATCH(ROUND(MIN(SUM(DY$4,$O114/1000),SUM($O114,DY$4/1000)),3),CMB[[Cmb_ID]:[Cmb_ID]],0))),CHOOSE(AC[[M]:[M]],2,1,1,SUM(AC[[AB]:[DB]])))),""))</f>
        <v/>
      </c>
      <c r="DZ114" t="str">
        <f>IF(OR(DZ$5="",$S114=""),"",IFERROR(SUM(PRODUCT(INDEX(CMB[[BA_0O]:[BA_2O]],MATCH(ROUND(MIN(SUM(DZ$4,$O114/1000),SUM($O114,DZ$4/1000)),3),CMB[[Cmb_ID]:[Cmb_ID]],0),SUM(N(DZ$1),N($R114),1)),CHOOSE(AC[[M]:[M]],1,1,0,AC[[AB]:[AB]])),PRODUCT(INDEX(CMB[[BD_0O]:[BD_2O]],MATCH(ROUND(MIN(SUM(DZ$4,$O114/1000),SUM($O114,DZ$4/1000)),3),CMB[[Cmb_ID]:[Cmb_ID]],0),SUM(N(DZ$1),N($R114),1)),CHOOSE(AC[[M]:[M]],1,0,1,AC[[DB]:[DB]])),PRODUCT(SUM(ROUND(AVERAGE(VALUE(DZ$3),VALUE($P114)),0),CHOOSE(IF(OR(DZ$1,$R114),4,INDEX(CMB[[Res_Rare]:[Res_Rare]],MATCH(ROUND(MIN(SUM(DZ$4,$O114/1000),SUM($O114,DZ$4/1000)),3),CMB[[Cmb_ID]:[Cmb_ID]],0))),-1,-1,0,0)),IF(OR(DZ$1,$R114),4,INDEX(CMB[[Cmb_Rare]:[Cmb_Rare]],MATCH(ROUND(MIN(SUM(DZ$4,$O114/1000),SUM($O114,DZ$4/1000)),3),CMB[[Cmb_ID]:[Cmb_ID]],0))),CHOOSE(AC[[M]:[M]],2,1,1,SUM(AC[[AB]:[DB]])))),""))</f>
        <v/>
      </c>
      <c r="EA114" t="str">
        <f>IF(OR(EA$5="",$S114=""),"",IFERROR(SUM(PRODUCT(INDEX(CMB[[BA_0O]:[BA_2O]],MATCH(ROUND(MIN(SUM(EA$4,$O114/1000),SUM($O114,EA$4/1000)),3),CMB[[Cmb_ID]:[Cmb_ID]],0),SUM(N(EA$1),N($R114),1)),CHOOSE(AC[[M]:[M]],1,1,0,AC[[AB]:[AB]])),PRODUCT(INDEX(CMB[[BD_0O]:[BD_2O]],MATCH(ROUND(MIN(SUM(EA$4,$O114/1000),SUM($O114,EA$4/1000)),3),CMB[[Cmb_ID]:[Cmb_ID]],0),SUM(N(EA$1),N($R114),1)),CHOOSE(AC[[M]:[M]],1,0,1,AC[[DB]:[DB]])),PRODUCT(SUM(ROUND(AVERAGE(VALUE(EA$3),VALUE($P114)),0),CHOOSE(IF(OR(EA$1,$R114),4,INDEX(CMB[[Res_Rare]:[Res_Rare]],MATCH(ROUND(MIN(SUM(EA$4,$O114/1000),SUM($O114,EA$4/1000)),3),CMB[[Cmb_ID]:[Cmb_ID]],0))),-1,-1,0,0)),IF(OR(EA$1,$R114),4,INDEX(CMB[[Cmb_Rare]:[Cmb_Rare]],MATCH(ROUND(MIN(SUM(EA$4,$O114/1000),SUM($O114,EA$4/1000)),3),CMB[[Cmb_ID]:[Cmb_ID]],0))),CHOOSE(AC[[M]:[M]],2,1,1,SUM(AC[[AB]:[DB]])))),""))</f>
        <v/>
      </c>
      <c r="EB114" t="str">
        <f>IF(OR(EB$5="",$S114=""),"",IFERROR(SUM(PRODUCT(INDEX(CMB[[BA_0O]:[BA_2O]],MATCH(ROUND(MIN(SUM(EB$4,$O114/1000),SUM($O114,EB$4/1000)),3),CMB[[Cmb_ID]:[Cmb_ID]],0),SUM(N(EB$1),N($R114),1)),CHOOSE(AC[[M]:[M]],1,1,0,AC[[AB]:[AB]])),PRODUCT(INDEX(CMB[[BD_0O]:[BD_2O]],MATCH(ROUND(MIN(SUM(EB$4,$O114/1000),SUM($O114,EB$4/1000)),3),CMB[[Cmb_ID]:[Cmb_ID]],0),SUM(N(EB$1),N($R114),1)),CHOOSE(AC[[M]:[M]],1,0,1,AC[[DB]:[DB]])),PRODUCT(SUM(ROUND(AVERAGE(VALUE(EB$3),VALUE($P114)),0),CHOOSE(IF(OR(EB$1,$R114),4,INDEX(CMB[[Res_Rare]:[Res_Rare]],MATCH(ROUND(MIN(SUM(EB$4,$O114/1000),SUM($O114,EB$4/1000)),3),CMB[[Cmb_ID]:[Cmb_ID]],0))),-1,-1,0,0)),IF(OR(EB$1,$R114),4,INDEX(CMB[[Cmb_Rare]:[Cmb_Rare]],MATCH(ROUND(MIN(SUM(EB$4,$O114/1000),SUM($O114,EB$4/1000)),3),CMB[[Cmb_ID]:[Cmb_ID]],0))),CHOOSE(AC[[M]:[M]],2,1,1,SUM(AC[[AB]:[DB]])))),""))</f>
        <v/>
      </c>
      <c r="EC114" t="str">
        <f>IF(OR(EC$5="",$S114=""),"",IFERROR(SUM(PRODUCT(INDEX(CMB[[BA_0O]:[BA_2O]],MATCH(ROUND(MIN(SUM(EC$4,$O114/1000),SUM($O114,EC$4/1000)),3),CMB[[Cmb_ID]:[Cmb_ID]],0),SUM(N(EC$1),N($R114),1)),CHOOSE(AC[[M]:[M]],1,1,0,AC[[AB]:[AB]])),PRODUCT(INDEX(CMB[[BD_0O]:[BD_2O]],MATCH(ROUND(MIN(SUM(EC$4,$O114/1000),SUM($O114,EC$4/1000)),3),CMB[[Cmb_ID]:[Cmb_ID]],0),SUM(N(EC$1),N($R114),1)),CHOOSE(AC[[M]:[M]],1,0,1,AC[[DB]:[DB]])),PRODUCT(SUM(ROUND(AVERAGE(VALUE(EC$3),VALUE($P114)),0),CHOOSE(IF(OR(EC$1,$R114),4,INDEX(CMB[[Res_Rare]:[Res_Rare]],MATCH(ROUND(MIN(SUM(EC$4,$O114/1000),SUM($O114,EC$4/1000)),3),CMB[[Cmb_ID]:[Cmb_ID]],0))),-1,-1,0,0)),IF(OR(EC$1,$R114),4,INDEX(CMB[[Cmb_Rare]:[Cmb_Rare]],MATCH(ROUND(MIN(SUM(EC$4,$O114/1000),SUM($O114,EC$4/1000)),3),CMB[[Cmb_ID]:[Cmb_ID]],0))),CHOOSE(AC[[M]:[M]],2,1,1,SUM(AC[[AB]:[DB]])))),""))</f>
        <v/>
      </c>
      <c r="ED114" t="str">
        <f>IF(OR(ED$5="",$S114=""),"",IFERROR(SUM(PRODUCT(INDEX(CMB[[BA_0O]:[BA_2O]],MATCH(ROUND(MIN(SUM(ED$4,$O114/1000),SUM($O114,ED$4/1000)),3),CMB[[Cmb_ID]:[Cmb_ID]],0),SUM(N(ED$1),N($R114),1)),CHOOSE(AC[[M]:[M]],1,1,0,AC[[AB]:[AB]])),PRODUCT(INDEX(CMB[[BD_0O]:[BD_2O]],MATCH(ROUND(MIN(SUM(ED$4,$O114/1000),SUM($O114,ED$4/1000)),3),CMB[[Cmb_ID]:[Cmb_ID]],0),SUM(N(ED$1),N($R114),1)),CHOOSE(AC[[M]:[M]],1,0,1,AC[[DB]:[DB]])),PRODUCT(SUM(ROUND(AVERAGE(VALUE(ED$3),VALUE($P114)),0),CHOOSE(IF(OR(ED$1,$R114),4,INDEX(CMB[[Res_Rare]:[Res_Rare]],MATCH(ROUND(MIN(SUM(ED$4,$O114/1000),SUM($O114,ED$4/1000)),3),CMB[[Cmb_ID]:[Cmb_ID]],0))),-1,-1,0,0)),IF(OR(ED$1,$R114),4,INDEX(CMB[[Cmb_Rare]:[Cmb_Rare]],MATCH(ROUND(MIN(SUM(ED$4,$O114/1000),SUM($O114,ED$4/1000)),3),CMB[[Cmb_ID]:[Cmb_ID]],0))),CHOOSE(AC[[M]:[M]],2,1,1,SUM(AC[[AB]:[DB]])))),""))</f>
        <v/>
      </c>
      <c r="EE114" t="str">
        <f>IF(OR(EE$5="",$S114=""),"",IFERROR(SUM(PRODUCT(INDEX(CMB[[BA_0O]:[BA_2O]],MATCH(ROUND(MIN(SUM(EE$4,$O114/1000),SUM($O114,EE$4/1000)),3),CMB[[Cmb_ID]:[Cmb_ID]],0),SUM(N(EE$1),N($R114),1)),CHOOSE(AC[[M]:[M]],1,1,0,AC[[AB]:[AB]])),PRODUCT(INDEX(CMB[[BD_0O]:[BD_2O]],MATCH(ROUND(MIN(SUM(EE$4,$O114/1000),SUM($O114,EE$4/1000)),3),CMB[[Cmb_ID]:[Cmb_ID]],0),SUM(N(EE$1),N($R114),1)),CHOOSE(AC[[M]:[M]],1,0,1,AC[[DB]:[DB]])),PRODUCT(SUM(ROUND(AVERAGE(VALUE(EE$3),VALUE($P114)),0),CHOOSE(IF(OR(EE$1,$R114),4,INDEX(CMB[[Res_Rare]:[Res_Rare]],MATCH(ROUND(MIN(SUM(EE$4,$O114/1000),SUM($O114,EE$4/1000)),3),CMB[[Cmb_ID]:[Cmb_ID]],0))),-1,-1,0,0)),IF(OR(EE$1,$R114),4,INDEX(CMB[[Cmb_Rare]:[Cmb_Rare]],MATCH(ROUND(MIN(SUM(EE$4,$O114/1000),SUM($O114,EE$4/1000)),3),CMB[[Cmb_ID]:[Cmb_ID]],0))),CHOOSE(AC[[M]:[M]],2,1,1,SUM(AC[[AB]:[DB]])))),""))</f>
        <v/>
      </c>
      <c r="EF114" t="str">
        <f>IF(OR(EF$5="",$S114=""),"",IFERROR(SUM(PRODUCT(INDEX(CMB[[BA_0O]:[BA_2O]],MATCH(ROUND(MIN(SUM(EF$4,$O114/1000),SUM($O114,EF$4/1000)),3),CMB[[Cmb_ID]:[Cmb_ID]],0),SUM(N(EF$1),N($R114),1)),CHOOSE(AC[[M]:[M]],1,1,0,AC[[AB]:[AB]])),PRODUCT(INDEX(CMB[[BD_0O]:[BD_2O]],MATCH(ROUND(MIN(SUM(EF$4,$O114/1000),SUM($O114,EF$4/1000)),3),CMB[[Cmb_ID]:[Cmb_ID]],0),SUM(N(EF$1),N($R114),1)),CHOOSE(AC[[M]:[M]],1,0,1,AC[[DB]:[DB]])),PRODUCT(SUM(ROUND(AVERAGE(VALUE(EF$3),VALUE($P114)),0),CHOOSE(IF(OR(EF$1,$R114),4,INDEX(CMB[[Res_Rare]:[Res_Rare]],MATCH(ROUND(MIN(SUM(EF$4,$O114/1000),SUM($O114,EF$4/1000)),3),CMB[[Cmb_ID]:[Cmb_ID]],0))),-1,-1,0,0)),IF(OR(EF$1,$R114),4,INDEX(CMB[[Cmb_Rare]:[Cmb_Rare]],MATCH(ROUND(MIN(SUM(EF$4,$O114/1000),SUM($O114,EF$4/1000)),3),CMB[[Cmb_ID]:[Cmb_ID]],0))),CHOOSE(AC[[M]:[M]],2,1,1,SUM(AC[[AB]:[DB]])))),""))</f>
        <v/>
      </c>
      <c r="EG114" t="str">
        <f>IF(OR(EG$5="",$S114=""),"",IFERROR(SUM(PRODUCT(INDEX(CMB[[BA_0O]:[BA_2O]],MATCH(ROUND(MIN(SUM(EG$4,$O114/1000),SUM($O114,EG$4/1000)),3),CMB[[Cmb_ID]:[Cmb_ID]],0),SUM(N(EG$1),N($R114),1)),CHOOSE(AC[[M]:[M]],1,1,0,AC[[AB]:[AB]])),PRODUCT(INDEX(CMB[[BD_0O]:[BD_2O]],MATCH(ROUND(MIN(SUM(EG$4,$O114/1000),SUM($O114,EG$4/1000)),3),CMB[[Cmb_ID]:[Cmb_ID]],0),SUM(N(EG$1),N($R114),1)),CHOOSE(AC[[M]:[M]],1,0,1,AC[[DB]:[DB]])),PRODUCT(SUM(ROUND(AVERAGE(VALUE(EG$3),VALUE($P114)),0),CHOOSE(IF(OR(EG$1,$R114),4,INDEX(CMB[[Res_Rare]:[Res_Rare]],MATCH(ROUND(MIN(SUM(EG$4,$O114/1000),SUM($O114,EG$4/1000)),3),CMB[[Cmb_ID]:[Cmb_ID]],0))),-1,-1,0,0)),IF(OR(EG$1,$R114),4,INDEX(CMB[[Cmb_Rare]:[Cmb_Rare]],MATCH(ROUND(MIN(SUM(EG$4,$O114/1000),SUM($O114,EG$4/1000)),3),CMB[[Cmb_ID]:[Cmb_ID]],0))),CHOOSE(AC[[M]:[M]],2,1,1,SUM(AC[[AB]:[DB]])))),""))</f>
        <v/>
      </c>
      <c r="EH114" t="str">
        <f>IF(OR(EH$5="",$S114=""),"",IFERROR(SUM(PRODUCT(INDEX(CMB[[BA_0O]:[BA_2O]],MATCH(ROUND(MIN(SUM(EH$4,$O114/1000),SUM($O114,EH$4/1000)),3),CMB[[Cmb_ID]:[Cmb_ID]],0),SUM(N(EH$1),N($R114),1)),CHOOSE(AC[[M]:[M]],1,1,0,AC[[AB]:[AB]])),PRODUCT(INDEX(CMB[[BD_0O]:[BD_2O]],MATCH(ROUND(MIN(SUM(EH$4,$O114/1000),SUM($O114,EH$4/1000)),3),CMB[[Cmb_ID]:[Cmb_ID]],0),SUM(N(EH$1),N($R114),1)),CHOOSE(AC[[M]:[M]],1,0,1,AC[[DB]:[DB]])),PRODUCT(SUM(ROUND(AVERAGE(VALUE(EH$3),VALUE($P114)),0),CHOOSE(IF(OR(EH$1,$R114),4,INDEX(CMB[[Res_Rare]:[Res_Rare]],MATCH(ROUND(MIN(SUM(EH$4,$O114/1000),SUM($O114,EH$4/1000)),3),CMB[[Cmb_ID]:[Cmb_ID]],0))),-1,-1,0,0)),IF(OR(EH$1,$R114),4,INDEX(CMB[[Cmb_Rare]:[Cmb_Rare]],MATCH(ROUND(MIN(SUM(EH$4,$O114/1000),SUM($O114,EH$4/1000)),3),CMB[[Cmb_ID]:[Cmb_ID]],0))),CHOOSE(AC[[M]:[M]],2,1,1,SUM(AC[[AB]:[DB]])))),""))</f>
        <v/>
      </c>
      <c r="EI114" t="str">
        <f>IF(OR(EI$5="",$S114=""),"",IFERROR(SUM(PRODUCT(INDEX(CMB[[BA_0O]:[BA_2O]],MATCH(ROUND(MIN(SUM(EI$4,$O114/1000),SUM($O114,EI$4/1000)),3),CMB[[Cmb_ID]:[Cmb_ID]],0),SUM(N(EI$1),N($R114),1)),CHOOSE(AC[[M]:[M]],1,1,0,AC[[AB]:[AB]])),PRODUCT(INDEX(CMB[[BD_0O]:[BD_2O]],MATCH(ROUND(MIN(SUM(EI$4,$O114/1000),SUM($O114,EI$4/1000)),3),CMB[[Cmb_ID]:[Cmb_ID]],0),SUM(N(EI$1),N($R114),1)),CHOOSE(AC[[M]:[M]],1,0,1,AC[[DB]:[DB]])),PRODUCT(SUM(ROUND(AVERAGE(VALUE(EI$3),VALUE($P114)),0),CHOOSE(IF(OR(EI$1,$R114),4,INDEX(CMB[[Res_Rare]:[Res_Rare]],MATCH(ROUND(MIN(SUM(EI$4,$O114/1000),SUM($O114,EI$4/1000)),3),CMB[[Cmb_ID]:[Cmb_ID]],0))),-1,-1,0,0)),IF(OR(EI$1,$R114),4,INDEX(CMB[[Cmb_Rare]:[Cmb_Rare]],MATCH(ROUND(MIN(SUM(EI$4,$O114/1000),SUM($O114,EI$4/1000)),3),CMB[[Cmb_ID]:[Cmb_ID]],0))),CHOOSE(AC[[M]:[M]],2,1,1,SUM(AC[[AB]:[DB]])))),""))</f>
        <v/>
      </c>
      <c r="EJ114" t="str">
        <f>IF(OR(EJ$5="",$S114=""),"",IFERROR(SUM(PRODUCT(INDEX(CMB[[BA_0O]:[BA_2O]],MATCH(ROUND(MIN(SUM(EJ$4,$O114/1000),SUM($O114,EJ$4/1000)),3),CMB[[Cmb_ID]:[Cmb_ID]],0),SUM(N(EJ$1),N($R114),1)),CHOOSE(AC[[M]:[M]],1,1,0,AC[[AB]:[AB]])),PRODUCT(INDEX(CMB[[BD_0O]:[BD_2O]],MATCH(ROUND(MIN(SUM(EJ$4,$O114/1000),SUM($O114,EJ$4/1000)),3),CMB[[Cmb_ID]:[Cmb_ID]],0),SUM(N(EJ$1),N($R114),1)),CHOOSE(AC[[M]:[M]],1,0,1,AC[[DB]:[DB]])),PRODUCT(SUM(ROUND(AVERAGE(VALUE(EJ$3),VALUE($P114)),0),CHOOSE(IF(OR(EJ$1,$R114),4,INDEX(CMB[[Res_Rare]:[Res_Rare]],MATCH(ROUND(MIN(SUM(EJ$4,$O114/1000),SUM($O114,EJ$4/1000)),3),CMB[[Cmb_ID]:[Cmb_ID]],0))),-1,-1,0,0)),IF(OR(EJ$1,$R114),4,INDEX(CMB[[Cmb_Rare]:[Cmb_Rare]],MATCH(ROUND(MIN(SUM(EJ$4,$O114/1000),SUM($O114,EJ$4/1000)),3),CMB[[Cmb_ID]:[Cmb_ID]],0))),CHOOSE(AC[[M]:[M]],2,1,1,SUM(AC[[AB]:[DB]])))),""))</f>
        <v/>
      </c>
      <c r="EK114" t="str">
        <f>IF(OR(EK$5="",$S114=""),"",IFERROR(SUM(PRODUCT(INDEX(CMB[[BA_0O]:[BA_2O]],MATCH(ROUND(MIN(SUM(EK$4,$O114/1000),SUM($O114,EK$4/1000)),3),CMB[[Cmb_ID]:[Cmb_ID]],0),SUM(N(EK$1),N($R114),1)),CHOOSE(AC[[M]:[M]],1,1,0,AC[[AB]:[AB]])),PRODUCT(INDEX(CMB[[BD_0O]:[BD_2O]],MATCH(ROUND(MIN(SUM(EK$4,$O114/1000),SUM($O114,EK$4/1000)),3),CMB[[Cmb_ID]:[Cmb_ID]],0),SUM(N(EK$1),N($R114),1)),CHOOSE(AC[[M]:[M]],1,0,1,AC[[DB]:[DB]])),PRODUCT(SUM(ROUND(AVERAGE(VALUE(EK$3),VALUE($P114)),0),CHOOSE(IF(OR(EK$1,$R114),4,INDEX(CMB[[Res_Rare]:[Res_Rare]],MATCH(ROUND(MIN(SUM(EK$4,$O114/1000),SUM($O114,EK$4/1000)),3),CMB[[Cmb_ID]:[Cmb_ID]],0))),-1,-1,0,0)),IF(OR(EK$1,$R114),4,INDEX(CMB[[Cmb_Rare]:[Cmb_Rare]],MATCH(ROUND(MIN(SUM(EK$4,$O114/1000),SUM($O114,EK$4/1000)),3),CMB[[Cmb_ID]:[Cmb_ID]],0))),CHOOSE(AC[[M]:[M]],2,1,1,SUM(AC[[AB]:[DB]])))),""))</f>
        <v/>
      </c>
      <c r="EL114" t="str">
        <f>IF(OR(EL$5="",$S114=""),"",IFERROR(SUM(PRODUCT(INDEX(CMB[[BA_0O]:[BA_2O]],MATCH(ROUND(MIN(SUM(EL$4,$O114/1000),SUM($O114,EL$4/1000)),3),CMB[[Cmb_ID]:[Cmb_ID]],0),SUM(N(EL$1),N($R114),1)),CHOOSE(AC[[M]:[M]],1,1,0,AC[[AB]:[AB]])),PRODUCT(INDEX(CMB[[BD_0O]:[BD_2O]],MATCH(ROUND(MIN(SUM(EL$4,$O114/1000),SUM($O114,EL$4/1000)),3),CMB[[Cmb_ID]:[Cmb_ID]],0),SUM(N(EL$1),N($R114),1)),CHOOSE(AC[[M]:[M]],1,0,1,AC[[DB]:[DB]])),PRODUCT(SUM(ROUND(AVERAGE(VALUE(EL$3),VALUE($P114)),0),CHOOSE(IF(OR(EL$1,$R114),4,INDEX(CMB[[Res_Rare]:[Res_Rare]],MATCH(ROUND(MIN(SUM(EL$4,$O114/1000),SUM($O114,EL$4/1000)),3),CMB[[Cmb_ID]:[Cmb_ID]],0))),-1,-1,0,0)),IF(OR(EL$1,$R114),4,INDEX(CMB[[Cmb_Rare]:[Cmb_Rare]],MATCH(ROUND(MIN(SUM(EL$4,$O114/1000),SUM($O114,EL$4/1000)),3),CMB[[Cmb_ID]:[Cmb_ID]],0))),CHOOSE(AC[[M]:[M]],2,1,1,SUM(AC[[AB]:[DB]])))),""))</f>
        <v/>
      </c>
      <c r="EM114" t="str">
        <f>IF(OR(EM$5="",$S114=""),"",IFERROR(SUM(PRODUCT(INDEX(CMB[[BA_0O]:[BA_2O]],MATCH(ROUND(MIN(SUM(EM$4,$O114/1000),SUM($O114,EM$4/1000)),3),CMB[[Cmb_ID]:[Cmb_ID]],0),SUM(N(EM$1),N($R114),1)),CHOOSE(AC[[M]:[M]],1,1,0,AC[[AB]:[AB]])),PRODUCT(INDEX(CMB[[BD_0O]:[BD_2O]],MATCH(ROUND(MIN(SUM(EM$4,$O114/1000),SUM($O114,EM$4/1000)),3),CMB[[Cmb_ID]:[Cmb_ID]],0),SUM(N(EM$1),N($R114),1)),CHOOSE(AC[[M]:[M]],1,0,1,AC[[DB]:[DB]])),PRODUCT(SUM(ROUND(AVERAGE(VALUE(EM$3),VALUE($P114)),0),CHOOSE(IF(OR(EM$1,$R114),4,INDEX(CMB[[Res_Rare]:[Res_Rare]],MATCH(ROUND(MIN(SUM(EM$4,$O114/1000),SUM($O114,EM$4/1000)),3),CMB[[Cmb_ID]:[Cmb_ID]],0))),-1,-1,0,0)),IF(OR(EM$1,$R114),4,INDEX(CMB[[Cmb_Rare]:[Cmb_Rare]],MATCH(ROUND(MIN(SUM(EM$4,$O114/1000),SUM($O114,EM$4/1000)),3),CMB[[Cmb_ID]:[Cmb_ID]],0))),CHOOSE(AC[[M]:[M]],2,1,1,SUM(AC[[AB]:[DB]])))),""))</f>
        <v/>
      </c>
      <c r="EN114" t="str">
        <f>IF(OR(EN$5="",$S114=""),"",IFERROR(SUM(PRODUCT(INDEX(CMB[[BA_0O]:[BA_2O]],MATCH(ROUND(MIN(SUM(EN$4,$O114/1000),SUM($O114,EN$4/1000)),3),CMB[[Cmb_ID]:[Cmb_ID]],0),SUM(N(EN$1),N($R114),1)),CHOOSE(AC[[M]:[M]],1,1,0,AC[[AB]:[AB]])),PRODUCT(INDEX(CMB[[BD_0O]:[BD_2O]],MATCH(ROUND(MIN(SUM(EN$4,$O114/1000),SUM($O114,EN$4/1000)),3),CMB[[Cmb_ID]:[Cmb_ID]],0),SUM(N(EN$1),N($R114),1)),CHOOSE(AC[[M]:[M]],1,0,1,AC[[DB]:[DB]])),PRODUCT(SUM(ROUND(AVERAGE(VALUE(EN$3),VALUE($P114)),0),CHOOSE(IF(OR(EN$1,$R114),4,INDEX(CMB[[Res_Rare]:[Res_Rare]],MATCH(ROUND(MIN(SUM(EN$4,$O114/1000),SUM($O114,EN$4/1000)),3),CMB[[Cmb_ID]:[Cmb_ID]],0))),-1,-1,0,0)),IF(OR(EN$1,$R114),4,INDEX(CMB[[Cmb_Rare]:[Cmb_Rare]],MATCH(ROUND(MIN(SUM(EN$4,$O114/1000),SUM($O114,EN$4/1000)),3),CMB[[Cmb_ID]:[Cmb_ID]],0))),CHOOSE(AC[[M]:[M]],2,1,1,SUM(AC[[AB]:[DB]])))),""))</f>
        <v/>
      </c>
      <c r="EO114" t="str">
        <f>IF(OR(EO$5="",$S114=""),"",IFERROR(SUM(PRODUCT(INDEX(CMB[[BA_0O]:[BA_2O]],MATCH(ROUND(MIN(SUM(EO$4,$O114/1000),SUM($O114,EO$4/1000)),3),CMB[[Cmb_ID]:[Cmb_ID]],0),SUM(N(EO$1),N($R114),1)),CHOOSE(AC[[M]:[M]],1,1,0,AC[[AB]:[AB]])),PRODUCT(INDEX(CMB[[BD_0O]:[BD_2O]],MATCH(ROUND(MIN(SUM(EO$4,$O114/1000),SUM($O114,EO$4/1000)),3),CMB[[Cmb_ID]:[Cmb_ID]],0),SUM(N(EO$1),N($R114),1)),CHOOSE(AC[[M]:[M]],1,0,1,AC[[DB]:[DB]])),PRODUCT(SUM(ROUND(AVERAGE(VALUE(EO$3),VALUE($P114)),0),CHOOSE(IF(OR(EO$1,$R114),4,INDEX(CMB[[Res_Rare]:[Res_Rare]],MATCH(ROUND(MIN(SUM(EO$4,$O114/1000),SUM($O114,EO$4/1000)),3),CMB[[Cmb_ID]:[Cmb_ID]],0))),-1,-1,0,0)),IF(OR(EO$1,$R114),4,INDEX(CMB[[Cmb_Rare]:[Cmb_Rare]],MATCH(ROUND(MIN(SUM(EO$4,$O114/1000),SUM($O114,EO$4/1000)),3),CMB[[Cmb_ID]:[Cmb_ID]],0))),CHOOSE(AC[[M]:[M]],2,1,1,SUM(AC[[AB]:[DB]])))),""))</f>
        <v/>
      </c>
      <c r="EP114" t="str">
        <f>IF(OR(EP$5="",$S114=""),"",IFERROR(SUM(PRODUCT(INDEX(CMB[[BA_0O]:[BA_2O]],MATCH(ROUND(MIN(SUM(EP$4,$O114/1000),SUM($O114,EP$4/1000)),3),CMB[[Cmb_ID]:[Cmb_ID]],0),SUM(N(EP$1),N($R114),1)),CHOOSE(AC[[M]:[M]],1,1,0,AC[[AB]:[AB]])),PRODUCT(INDEX(CMB[[BD_0O]:[BD_2O]],MATCH(ROUND(MIN(SUM(EP$4,$O114/1000),SUM($O114,EP$4/1000)),3),CMB[[Cmb_ID]:[Cmb_ID]],0),SUM(N(EP$1),N($R114),1)),CHOOSE(AC[[M]:[M]],1,0,1,AC[[DB]:[DB]])),PRODUCT(SUM(ROUND(AVERAGE(VALUE(EP$3),VALUE($P114)),0),CHOOSE(IF(OR(EP$1,$R114),4,INDEX(CMB[[Res_Rare]:[Res_Rare]],MATCH(ROUND(MIN(SUM(EP$4,$O114/1000),SUM($O114,EP$4/1000)),3),CMB[[Cmb_ID]:[Cmb_ID]],0))),-1,-1,0,0)),IF(OR(EP$1,$R114),4,INDEX(CMB[[Cmb_Rare]:[Cmb_Rare]],MATCH(ROUND(MIN(SUM(EP$4,$O114/1000),SUM($O114,EP$4/1000)),3),CMB[[Cmb_ID]:[Cmb_ID]],0))),CHOOSE(AC[[M]:[M]],2,1,1,SUM(AC[[AB]:[DB]])))),""))</f>
        <v/>
      </c>
      <c r="EQ114" t="str">
        <f>IF(OR(EQ$5="",$S114=""),"",IFERROR(SUM(PRODUCT(INDEX(CMB[[BA_0O]:[BA_2O]],MATCH(ROUND(MIN(SUM(EQ$4,$O114/1000),SUM($O114,EQ$4/1000)),3),CMB[[Cmb_ID]:[Cmb_ID]],0),SUM(N(EQ$1),N($R114),1)),CHOOSE(AC[[M]:[M]],1,1,0,AC[[AB]:[AB]])),PRODUCT(INDEX(CMB[[BD_0O]:[BD_2O]],MATCH(ROUND(MIN(SUM(EQ$4,$O114/1000),SUM($O114,EQ$4/1000)),3),CMB[[Cmb_ID]:[Cmb_ID]],0),SUM(N(EQ$1),N($R114),1)),CHOOSE(AC[[M]:[M]],1,0,1,AC[[DB]:[DB]])),PRODUCT(SUM(ROUND(AVERAGE(VALUE(EQ$3),VALUE($P114)),0),CHOOSE(IF(OR(EQ$1,$R114),4,INDEX(CMB[[Res_Rare]:[Res_Rare]],MATCH(ROUND(MIN(SUM(EQ$4,$O114/1000),SUM($O114,EQ$4/1000)),3),CMB[[Cmb_ID]:[Cmb_ID]],0))),-1,-1,0,0)),IF(OR(EQ$1,$R114),4,INDEX(CMB[[Cmb_Rare]:[Cmb_Rare]],MATCH(ROUND(MIN(SUM(EQ$4,$O114/1000),SUM($O114,EQ$4/1000)),3),CMB[[Cmb_ID]:[Cmb_ID]],0))),CHOOSE(AC[[M]:[M]],2,1,1,SUM(AC[[AB]:[DB]])))),""))</f>
        <v/>
      </c>
      <c r="ER114" t="str">
        <f>IF(OR(ER$5="",$S114=""),"",IFERROR(SUM(PRODUCT(INDEX(CMB[[BA_0O]:[BA_2O]],MATCH(ROUND(MIN(SUM(ER$4,$O114/1000),SUM($O114,ER$4/1000)),3),CMB[[Cmb_ID]:[Cmb_ID]],0),SUM(N(ER$1),N($R114),1)),CHOOSE(AC[[M]:[M]],1,1,0,AC[[AB]:[AB]])),PRODUCT(INDEX(CMB[[BD_0O]:[BD_2O]],MATCH(ROUND(MIN(SUM(ER$4,$O114/1000),SUM($O114,ER$4/1000)),3),CMB[[Cmb_ID]:[Cmb_ID]],0),SUM(N(ER$1),N($R114),1)),CHOOSE(AC[[M]:[M]],1,0,1,AC[[DB]:[DB]])),PRODUCT(SUM(ROUND(AVERAGE(VALUE(ER$3),VALUE($P114)),0),CHOOSE(IF(OR(ER$1,$R114),4,INDEX(CMB[[Res_Rare]:[Res_Rare]],MATCH(ROUND(MIN(SUM(ER$4,$O114/1000),SUM($O114,ER$4/1000)),3),CMB[[Cmb_ID]:[Cmb_ID]],0))),-1,-1,0,0)),IF(OR(ER$1,$R114),4,INDEX(CMB[[Cmb_Rare]:[Cmb_Rare]],MATCH(ROUND(MIN(SUM(ER$4,$O114/1000),SUM($O114,ER$4/1000)),3),CMB[[Cmb_ID]:[Cmb_ID]],0))),CHOOSE(AC[[M]:[M]],2,1,1,SUM(AC[[AB]:[DB]])))),""))</f>
        <v/>
      </c>
      <c r="ES114" t="str">
        <f>IF(OR(ES$5="",$S114=""),"",IFERROR(SUM(PRODUCT(INDEX(CMB[[BA_0O]:[BA_2O]],MATCH(ROUND(MIN(SUM(ES$4,$O114/1000),SUM($O114,ES$4/1000)),3),CMB[[Cmb_ID]:[Cmb_ID]],0),SUM(N(ES$1),N($R114),1)),CHOOSE(AC[[M]:[M]],1,1,0,AC[[AB]:[AB]])),PRODUCT(INDEX(CMB[[BD_0O]:[BD_2O]],MATCH(ROUND(MIN(SUM(ES$4,$O114/1000),SUM($O114,ES$4/1000)),3),CMB[[Cmb_ID]:[Cmb_ID]],0),SUM(N(ES$1),N($R114),1)),CHOOSE(AC[[M]:[M]],1,0,1,AC[[DB]:[DB]])),PRODUCT(SUM(ROUND(AVERAGE(VALUE(ES$3),VALUE($P114)),0),CHOOSE(IF(OR(ES$1,$R114),4,INDEX(CMB[[Res_Rare]:[Res_Rare]],MATCH(ROUND(MIN(SUM(ES$4,$O114/1000),SUM($O114,ES$4/1000)),3),CMB[[Cmb_ID]:[Cmb_ID]],0))),-1,-1,0,0)),IF(OR(ES$1,$R114),4,INDEX(CMB[[Cmb_Rare]:[Cmb_Rare]],MATCH(ROUND(MIN(SUM(ES$4,$O114/1000),SUM($O114,ES$4/1000)),3),CMB[[Cmb_ID]:[Cmb_ID]],0))),CHOOSE(AC[[M]:[M]],2,1,1,SUM(AC[[AB]:[DB]])))),""))</f>
        <v/>
      </c>
      <c r="ET114" t="str">
        <f>IF(OR(ET$5="",$S114=""),"",IFERROR(SUM(PRODUCT(INDEX(CMB[[BA_0O]:[BA_2O]],MATCH(ROUND(MIN(SUM(ET$4,$O114/1000),SUM($O114,ET$4/1000)),3),CMB[[Cmb_ID]:[Cmb_ID]],0),SUM(N(ET$1),N($R114),1)),CHOOSE(AC[[M]:[M]],1,1,0,AC[[AB]:[AB]])),PRODUCT(INDEX(CMB[[BD_0O]:[BD_2O]],MATCH(ROUND(MIN(SUM(ET$4,$O114/1000),SUM($O114,ET$4/1000)),3),CMB[[Cmb_ID]:[Cmb_ID]],0),SUM(N(ET$1),N($R114),1)),CHOOSE(AC[[M]:[M]],1,0,1,AC[[DB]:[DB]])),PRODUCT(SUM(ROUND(AVERAGE(VALUE(ET$3),VALUE($P114)),0),CHOOSE(IF(OR(ET$1,$R114),4,INDEX(CMB[[Res_Rare]:[Res_Rare]],MATCH(ROUND(MIN(SUM(ET$4,$O114/1000),SUM($O114,ET$4/1000)),3),CMB[[Cmb_ID]:[Cmb_ID]],0))),-1,-1,0,0)),IF(OR(ET$1,$R114),4,INDEX(CMB[[Cmb_Rare]:[Cmb_Rare]],MATCH(ROUND(MIN(SUM(ET$4,$O114/1000),SUM($O114,ET$4/1000)),3),CMB[[Cmb_ID]:[Cmb_ID]],0))),CHOOSE(AC[[M]:[M]],2,1,1,SUM(AC[[AB]:[DB]])))),""))</f>
        <v/>
      </c>
      <c r="EU114" t="str">
        <f>IF(OR(EU$5="",$S114=""),"",IFERROR(SUM(PRODUCT(INDEX(CMB[[BA_0O]:[BA_2O]],MATCH(ROUND(MIN(SUM(EU$4,$O114/1000),SUM($O114,EU$4/1000)),3),CMB[[Cmb_ID]:[Cmb_ID]],0),SUM(N(EU$1),N($R114),1)),CHOOSE(AC[[M]:[M]],1,1,0,AC[[AB]:[AB]])),PRODUCT(INDEX(CMB[[BD_0O]:[BD_2O]],MATCH(ROUND(MIN(SUM(EU$4,$O114/1000),SUM($O114,EU$4/1000)),3),CMB[[Cmb_ID]:[Cmb_ID]],0),SUM(N(EU$1),N($R114),1)),CHOOSE(AC[[M]:[M]],1,0,1,AC[[DB]:[DB]])),PRODUCT(SUM(ROUND(AVERAGE(VALUE(EU$3),VALUE($P114)),0),CHOOSE(IF(OR(EU$1,$R114),4,INDEX(CMB[[Res_Rare]:[Res_Rare]],MATCH(ROUND(MIN(SUM(EU$4,$O114/1000),SUM($O114,EU$4/1000)),3),CMB[[Cmb_ID]:[Cmb_ID]],0))),-1,-1,0,0)),IF(OR(EU$1,$R114),4,INDEX(CMB[[Cmb_Rare]:[Cmb_Rare]],MATCH(ROUND(MIN(SUM(EU$4,$O114/1000),SUM($O114,EU$4/1000)),3),CMB[[Cmb_ID]:[Cmb_ID]],0))),CHOOSE(AC[[M]:[M]],2,1,1,SUM(AC[[AB]:[DB]])))),""))</f>
        <v/>
      </c>
      <c r="EV114" t="str">
        <f>IF(OR(EV$5="",$S114=""),"",IFERROR(SUM(PRODUCT(INDEX(CMB[[BA_0O]:[BA_2O]],MATCH(ROUND(MIN(SUM(EV$4,$O114/1000),SUM($O114,EV$4/1000)),3),CMB[[Cmb_ID]:[Cmb_ID]],0),SUM(N(EV$1),N($R114),1)),CHOOSE(AC[[M]:[M]],1,1,0,AC[[AB]:[AB]])),PRODUCT(INDEX(CMB[[BD_0O]:[BD_2O]],MATCH(ROUND(MIN(SUM(EV$4,$O114/1000),SUM($O114,EV$4/1000)),3),CMB[[Cmb_ID]:[Cmb_ID]],0),SUM(N(EV$1),N($R114),1)),CHOOSE(AC[[M]:[M]],1,0,1,AC[[DB]:[DB]])),PRODUCT(SUM(ROUND(AVERAGE(VALUE(EV$3),VALUE($P114)),0),CHOOSE(IF(OR(EV$1,$R114),4,INDEX(CMB[[Res_Rare]:[Res_Rare]],MATCH(ROUND(MIN(SUM(EV$4,$O114/1000),SUM($O114,EV$4/1000)),3),CMB[[Cmb_ID]:[Cmb_ID]],0))),-1,-1,0,0)),IF(OR(EV$1,$R114),4,INDEX(CMB[[Cmb_Rare]:[Cmb_Rare]],MATCH(ROUND(MIN(SUM(EV$4,$O114/1000),SUM($O114,EV$4/1000)),3),CMB[[Cmb_ID]:[Cmb_ID]],0))),CHOOSE(AC[[M]:[M]],2,1,1,SUM(AC[[AB]:[DB]])))),""))</f>
        <v/>
      </c>
      <c r="EW114" t="str">
        <f>IF(OR(EW$5="",$S114=""),"",IFERROR(SUM(PRODUCT(INDEX(CMB[[BA_0O]:[BA_2O]],MATCH(ROUND(MIN(SUM(EW$4,$O114/1000),SUM($O114,EW$4/1000)),3),CMB[[Cmb_ID]:[Cmb_ID]],0),SUM(N(EW$1),N($R114),1)),CHOOSE(AC[[M]:[M]],1,1,0,AC[[AB]:[AB]])),PRODUCT(INDEX(CMB[[BD_0O]:[BD_2O]],MATCH(ROUND(MIN(SUM(EW$4,$O114/1000),SUM($O114,EW$4/1000)),3),CMB[[Cmb_ID]:[Cmb_ID]],0),SUM(N(EW$1),N($R114),1)),CHOOSE(AC[[M]:[M]],1,0,1,AC[[DB]:[DB]])),PRODUCT(SUM(ROUND(AVERAGE(VALUE(EW$3),VALUE($P114)),0),CHOOSE(IF(OR(EW$1,$R114),4,INDEX(CMB[[Res_Rare]:[Res_Rare]],MATCH(ROUND(MIN(SUM(EW$4,$O114/1000),SUM($O114,EW$4/1000)),3),CMB[[Cmb_ID]:[Cmb_ID]],0))),-1,-1,0,0)),IF(OR(EW$1,$R114),4,INDEX(CMB[[Cmb_Rare]:[Cmb_Rare]],MATCH(ROUND(MIN(SUM(EW$4,$O114/1000),SUM($O114,EW$4/1000)),3),CMB[[Cmb_ID]:[Cmb_ID]],0))),CHOOSE(AC[[M]:[M]],2,1,1,SUM(AC[[AB]:[DB]])))),""))</f>
        <v/>
      </c>
      <c r="EX114" t="str">
        <f>IF(OR(EX$5="",$S114=""),"",IFERROR(SUM(PRODUCT(INDEX(CMB[[BA_0O]:[BA_2O]],MATCH(ROUND(MIN(SUM(EX$4,$O114/1000),SUM($O114,EX$4/1000)),3),CMB[[Cmb_ID]:[Cmb_ID]],0),SUM(N(EX$1),N($R114),1)),CHOOSE(AC[[M]:[M]],1,1,0,AC[[AB]:[AB]])),PRODUCT(INDEX(CMB[[BD_0O]:[BD_2O]],MATCH(ROUND(MIN(SUM(EX$4,$O114/1000),SUM($O114,EX$4/1000)),3),CMB[[Cmb_ID]:[Cmb_ID]],0),SUM(N(EX$1),N($R114),1)),CHOOSE(AC[[M]:[M]],1,0,1,AC[[DB]:[DB]])),PRODUCT(SUM(ROUND(AVERAGE(VALUE(EX$3),VALUE($P114)),0),CHOOSE(IF(OR(EX$1,$R114),4,INDEX(CMB[[Res_Rare]:[Res_Rare]],MATCH(ROUND(MIN(SUM(EX$4,$O114/1000),SUM($O114,EX$4/1000)),3),CMB[[Cmb_ID]:[Cmb_ID]],0))),-1,-1,0,0)),IF(OR(EX$1,$R114),4,INDEX(CMB[[Cmb_Rare]:[Cmb_Rare]],MATCH(ROUND(MIN(SUM(EX$4,$O114/1000),SUM($O114,EX$4/1000)),3),CMB[[Cmb_ID]:[Cmb_ID]],0))),CHOOSE(AC[[M]:[M]],2,1,1,SUM(AC[[AB]:[DB]])))),""))</f>
        <v/>
      </c>
      <c r="EY114" t="str">
        <f>IF(OR(EY$5="",$S114=""),"",IFERROR(SUM(PRODUCT(INDEX(CMB[[BA_0O]:[BA_2O]],MATCH(ROUND(MIN(SUM(EY$4,$O114/1000),SUM($O114,EY$4/1000)),3),CMB[[Cmb_ID]:[Cmb_ID]],0),SUM(N(EY$1),N($R114),1)),CHOOSE(AC[[M]:[M]],1,1,0,AC[[AB]:[AB]])),PRODUCT(INDEX(CMB[[BD_0O]:[BD_2O]],MATCH(ROUND(MIN(SUM(EY$4,$O114/1000),SUM($O114,EY$4/1000)),3),CMB[[Cmb_ID]:[Cmb_ID]],0),SUM(N(EY$1),N($R114),1)),CHOOSE(AC[[M]:[M]],1,0,1,AC[[DB]:[DB]])),PRODUCT(SUM(ROUND(AVERAGE(VALUE(EY$3),VALUE($P114)),0),CHOOSE(IF(OR(EY$1,$R114),4,INDEX(CMB[[Res_Rare]:[Res_Rare]],MATCH(ROUND(MIN(SUM(EY$4,$O114/1000),SUM($O114,EY$4/1000)),3),CMB[[Cmb_ID]:[Cmb_ID]],0))),-1,-1,0,0)),IF(OR(EY$1,$R114),4,INDEX(CMB[[Cmb_Rare]:[Cmb_Rare]],MATCH(ROUND(MIN(SUM(EY$4,$O114/1000),SUM($O114,EY$4/1000)),3),CMB[[Cmb_ID]:[Cmb_ID]],0))),CHOOSE(AC[[M]:[M]],2,1,1,SUM(AC[[AB]:[DB]])))),""))</f>
        <v/>
      </c>
      <c r="EZ114" t="str">
        <f>IF(OR(EZ$5="",$S114=""),"",IFERROR(SUM(PRODUCT(INDEX(CMB[[BA_0O]:[BA_2O]],MATCH(ROUND(MIN(SUM(EZ$4,$O114/1000),SUM($O114,EZ$4/1000)),3),CMB[[Cmb_ID]:[Cmb_ID]],0),SUM(N(EZ$1),N($R114),1)),CHOOSE(AC[[M]:[M]],1,1,0,AC[[AB]:[AB]])),PRODUCT(INDEX(CMB[[BD_0O]:[BD_2O]],MATCH(ROUND(MIN(SUM(EZ$4,$O114/1000),SUM($O114,EZ$4/1000)),3),CMB[[Cmb_ID]:[Cmb_ID]],0),SUM(N(EZ$1),N($R114),1)),CHOOSE(AC[[M]:[M]],1,0,1,AC[[DB]:[DB]])),PRODUCT(SUM(ROUND(AVERAGE(VALUE(EZ$3),VALUE($P114)),0),CHOOSE(IF(OR(EZ$1,$R114),4,INDEX(CMB[[Res_Rare]:[Res_Rare]],MATCH(ROUND(MIN(SUM(EZ$4,$O114/1000),SUM($O114,EZ$4/1000)),3),CMB[[Cmb_ID]:[Cmb_ID]],0))),-1,-1,0,0)),IF(OR(EZ$1,$R114),4,INDEX(CMB[[Cmb_Rare]:[Cmb_Rare]],MATCH(ROUND(MIN(SUM(EZ$4,$O114/1000),SUM($O114,EZ$4/1000)),3),CMB[[Cmb_ID]:[Cmb_ID]],0))),CHOOSE(AC[[M]:[M]],2,1,1,SUM(AC[[AB]:[DB]])))),""))</f>
        <v/>
      </c>
      <c r="FA114" t="str">
        <f>IF(OR(FA$5="",$S114=""),"",IFERROR(SUM(PRODUCT(INDEX(CMB[[BA_0O]:[BA_2O]],MATCH(ROUND(MIN(SUM(FA$4,$O114/1000),SUM($O114,FA$4/1000)),3),CMB[[Cmb_ID]:[Cmb_ID]],0),SUM(N(FA$1),N($R114),1)),CHOOSE(AC[[M]:[M]],1,1,0,AC[[AB]:[AB]])),PRODUCT(INDEX(CMB[[BD_0O]:[BD_2O]],MATCH(ROUND(MIN(SUM(FA$4,$O114/1000),SUM($O114,FA$4/1000)),3),CMB[[Cmb_ID]:[Cmb_ID]],0),SUM(N(FA$1),N($R114),1)),CHOOSE(AC[[M]:[M]],1,0,1,AC[[DB]:[DB]])),PRODUCT(SUM(ROUND(AVERAGE(VALUE(FA$3),VALUE($P114)),0),CHOOSE(IF(OR(FA$1,$R114),4,INDEX(CMB[[Res_Rare]:[Res_Rare]],MATCH(ROUND(MIN(SUM(FA$4,$O114/1000),SUM($O114,FA$4/1000)),3),CMB[[Cmb_ID]:[Cmb_ID]],0))),-1,-1,0,0)),IF(OR(FA$1,$R114),4,INDEX(CMB[[Cmb_Rare]:[Cmb_Rare]],MATCH(ROUND(MIN(SUM(FA$4,$O114/1000),SUM($O114,FA$4/1000)),3),CMB[[Cmb_ID]:[Cmb_ID]],0))),CHOOSE(AC[[M]:[M]],2,1,1,SUM(AC[[AB]:[DB]])))),""))</f>
        <v/>
      </c>
      <c r="FB114" t="str">
        <f>IF(OR(FB$5="",$S114=""),"",IFERROR(SUM(PRODUCT(INDEX(CMB[[BA_0O]:[BA_2O]],MATCH(ROUND(MIN(SUM(FB$4,$O114/1000),SUM($O114,FB$4/1000)),3),CMB[[Cmb_ID]:[Cmb_ID]],0),SUM(N(FB$1),N($R114),1)),CHOOSE(AC[[M]:[M]],1,1,0,AC[[AB]:[AB]])),PRODUCT(INDEX(CMB[[BD_0O]:[BD_2O]],MATCH(ROUND(MIN(SUM(FB$4,$O114/1000),SUM($O114,FB$4/1000)),3),CMB[[Cmb_ID]:[Cmb_ID]],0),SUM(N(FB$1),N($R114),1)),CHOOSE(AC[[M]:[M]],1,0,1,AC[[DB]:[DB]])),PRODUCT(SUM(ROUND(AVERAGE(VALUE(FB$3),VALUE($P114)),0),CHOOSE(IF(OR(FB$1,$R114),4,INDEX(CMB[[Res_Rare]:[Res_Rare]],MATCH(ROUND(MIN(SUM(FB$4,$O114/1000),SUM($O114,FB$4/1000)),3),CMB[[Cmb_ID]:[Cmb_ID]],0))),-1,-1,0,0)),IF(OR(FB$1,$R114),4,INDEX(CMB[[Cmb_Rare]:[Cmb_Rare]],MATCH(ROUND(MIN(SUM(FB$4,$O114/1000),SUM($O114,FB$4/1000)),3),CMB[[Cmb_ID]:[Cmb_ID]],0))),CHOOSE(AC[[M]:[M]],2,1,1,SUM(AC[[AB]:[DB]])))),""))</f>
        <v/>
      </c>
      <c r="FC114" t="str">
        <f>IF(OR(FC$5="",$S114=""),"",IFERROR(SUM(PRODUCT(INDEX(CMB[[BA_0O]:[BA_2O]],MATCH(ROUND(MIN(SUM(FC$4,$O114/1000),SUM($O114,FC$4/1000)),3),CMB[[Cmb_ID]:[Cmb_ID]],0),SUM(N(FC$1),N($R114),1)),CHOOSE(AC[[M]:[M]],1,1,0,AC[[AB]:[AB]])),PRODUCT(INDEX(CMB[[BD_0O]:[BD_2O]],MATCH(ROUND(MIN(SUM(FC$4,$O114/1000),SUM($O114,FC$4/1000)),3),CMB[[Cmb_ID]:[Cmb_ID]],0),SUM(N(FC$1),N($R114),1)),CHOOSE(AC[[M]:[M]],1,0,1,AC[[DB]:[DB]])),PRODUCT(SUM(ROUND(AVERAGE(VALUE(FC$3),VALUE($P114)),0),CHOOSE(IF(OR(FC$1,$R114),4,INDEX(CMB[[Res_Rare]:[Res_Rare]],MATCH(ROUND(MIN(SUM(FC$4,$O114/1000),SUM($O114,FC$4/1000)),3),CMB[[Cmb_ID]:[Cmb_ID]],0))),-1,-1,0,0)),IF(OR(FC$1,$R114),4,INDEX(CMB[[Cmb_Rare]:[Cmb_Rare]],MATCH(ROUND(MIN(SUM(FC$4,$O114/1000),SUM($O114,FC$4/1000)),3),CMB[[Cmb_ID]:[Cmb_ID]],0))),CHOOSE(AC[[M]:[M]],2,1,1,SUM(AC[[AB]:[DB]])))),""))</f>
        <v/>
      </c>
      <c r="FD114" t="str">
        <f>IF(OR(FD$5="",$S114=""),"",IFERROR(SUM(PRODUCT(INDEX(CMB[[BA_0O]:[BA_2O]],MATCH(ROUND(MIN(SUM(FD$4,$O114/1000),SUM($O114,FD$4/1000)),3),CMB[[Cmb_ID]:[Cmb_ID]],0),SUM(N(FD$1),N($R114),1)),CHOOSE(AC[[M]:[M]],1,1,0,AC[[AB]:[AB]])),PRODUCT(INDEX(CMB[[BD_0O]:[BD_2O]],MATCH(ROUND(MIN(SUM(FD$4,$O114/1000),SUM($O114,FD$4/1000)),3),CMB[[Cmb_ID]:[Cmb_ID]],0),SUM(N(FD$1),N($R114),1)),CHOOSE(AC[[M]:[M]],1,0,1,AC[[DB]:[DB]])),PRODUCT(SUM(ROUND(AVERAGE(VALUE(FD$3),VALUE($P114)),0),CHOOSE(IF(OR(FD$1,$R114),4,INDEX(CMB[[Res_Rare]:[Res_Rare]],MATCH(ROUND(MIN(SUM(FD$4,$O114/1000),SUM($O114,FD$4/1000)),3),CMB[[Cmb_ID]:[Cmb_ID]],0))),-1,-1,0,0)),IF(OR(FD$1,$R114),4,INDEX(CMB[[Cmb_Rare]:[Cmb_Rare]],MATCH(ROUND(MIN(SUM(FD$4,$O114/1000),SUM($O114,FD$4/1000)),3),CMB[[Cmb_ID]:[Cmb_ID]],0))),CHOOSE(AC[[M]:[M]],2,1,1,SUM(AC[[AB]:[DB]])))),""))</f>
        <v/>
      </c>
      <c r="FE114" t="str">
        <f>IF(OR(FE$5="",$S114=""),"",IFERROR(SUM(PRODUCT(INDEX(CMB[[BA_0O]:[BA_2O]],MATCH(ROUND(MIN(SUM(FE$4,$O114/1000),SUM($O114,FE$4/1000)),3),CMB[[Cmb_ID]:[Cmb_ID]],0),SUM(N(FE$1),N($R114),1)),CHOOSE(AC[[M]:[M]],1,1,0,AC[[AB]:[AB]])),PRODUCT(INDEX(CMB[[BD_0O]:[BD_2O]],MATCH(ROUND(MIN(SUM(FE$4,$O114/1000),SUM($O114,FE$4/1000)),3),CMB[[Cmb_ID]:[Cmb_ID]],0),SUM(N(FE$1),N($R114),1)),CHOOSE(AC[[M]:[M]],1,0,1,AC[[DB]:[DB]])),PRODUCT(SUM(ROUND(AVERAGE(VALUE(FE$3),VALUE($P114)),0),CHOOSE(IF(OR(FE$1,$R114),4,INDEX(CMB[[Res_Rare]:[Res_Rare]],MATCH(ROUND(MIN(SUM(FE$4,$O114/1000),SUM($O114,FE$4/1000)),3),CMB[[Cmb_ID]:[Cmb_ID]],0))),-1,-1,0,0)),IF(OR(FE$1,$R114),4,INDEX(CMB[[Cmb_Rare]:[Cmb_Rare]],MATCH(ROUND(MIN(SUM(FE$4,$O114/1000),SUM($O114,FE$4/1000)),3),CMB[[Cmb_ID]:[Cmb_ID]],0))),CHOOSE(AC[[M]:[M]],2,1,1,SUM(AC[[AB]:[DB]])))),""))</f>
        <v/>
      </c>
      <c r="FF114" t="str">
        <f>IF(OR(FF$5="",$S114=""),"",IFERROR(SUM(PRODUCT(INDEX(CMB[[BA_0O]:[BA_2O]],MATCH(ROUND(MIN(SUM(FF$4,$O114/1000),SUM($O114,FF$4/1000)),3),CMB[[Cmb_ID]:[Cmb_ID]],0),SUM(N(FF$1),N($R114),1)),CHOOSE(AC[[M]:[M]],1,1,0,AC[[AB]:[AB]])),PRODUCT(INDEX(CMB[[BD_0O]:[BD_2O]],MATCH(ROUND(MIN(SUM(FF$4,$O114/1000),SUM($O114,FF$4/1000)),3),CMB[[Cmb_ID]:[Cmb_ID]],0),SUM(N(FF$1),N($R114),1)),CHOOSE(AC[[M]:[M]],1,0,1,AC[[DB]:[DB]])),PRODUCT(SUM(ROUND(AVERAGE(VALUE(FF$3),VALUE($P114)),0),CHOOSE(IF(OR(FF$1,$R114),4,INDEX(CMB[[Res_Rare]:[Res_Rare]],MATCH(ROUND(MIN(SUM(FF$4,$O114/1000),SUM($O114,FF$4/1000)),3),CMB[[Cmb_ID]:[Cmb_ID]],0))),-1,-1,0,0)),IF(OR(FF$1,$R114),4,INDEX(CMB[[Cmb_Rare]:[Cmb_Rare]],MATCH(ROUND(MIN(SUM(FF$4,$O114/1000),SUM($O114,FF$4/1000)),3),CMB[[Cmb_ID]:[Cmb_ID]],0))),CHOOSE(AC[[M]:[M]],2,1,1,SUM(AC[[AB]:[DB]])))),""))</f>
        <v/>
      </c>
      <c r="FG114" t="str">
        <f>IF(OR(FG$5="",$S114=""),"",IFERROR(SUM(PRODUCT(INDEX(CMB[[BA_0O]:[BA_2O]],MATCH(ROUND(MIN(SUM(FG$4,$O114/1000),SUM($O114,FG$4/1000)),3),CMB[[Cmb_ID]:[Cmb_ID]],0),SUM(N(FG$1),N($R114),1)),CHOOSE(AC[[M]:[M]],1,1,0,AC[[AB]:[AB]])),PRODUCT(INDEX(CMB[[BD_0O]:[BD_2O]],MATCH(ROUND(MIN(SUM(FG$4,$O114/1000),SUM($O114,FG$4/1000)),3),CMB[[Cmb_ID]:[Cmb_ID]],0),SUM(N(FG$1),N($R114),1)),CHOOSE(AC[[M]:[M]],1,0,1,AC[[DB]:[DB]])),PRODUCT(SUM(ROUND(AVERAGE(VALUE(FG$3),VALUE($P114)),0),CHOOSE(IF(OR(FG$1,$R114),4,INDEX(CMB[[Res_Rare]:[Res_Rare]],MATCH(ROUND(MIN(SUM(FG$4,$O114/1000),SUM($O114,FG$4/1000)),3),CMB[[Cmb_ID]:[Cmb_ID]],0))),-1,-1,0,0)),IF(OR(FG$1,$R114),4,INDEX(CMB[[Cmb_Rare]:[Cmb_Rare]],MATCH(ROUND(MIN(SUM(FG$4,$O114/1000),SUM($O114,FG$4/1000)),3),CMB[[Cmb_ID]:[Cmb_ID]],0))),CHOOSE(AC[[M]:[M]],2,1,1,SUM(AC[[AB]:[DB]])))),""))</f>
        <v/>
      </c>
      <c r="FH114" t="str">
        <f>IF(OR(FH$5="",$S114=""),"",IFERROR(SUM(PRODUCT(INDEX(CMB[[BA_0O]:[BA_2O]],MATCH(ROUND(MIN(SUM(FH$4,$O114/1000),SUM($O114,FH$4/1000)),3),CMB[[Cmb_ID]:[Cmb_ID]],0),SUM(N(FH$1),N($R114),1)),CHOOSE(AC[[M]:[M]],1,1,0,AC[[AB]:[AB]])),PRODUCT(INDEX(CMB[[BD_0O]:[BD_2O]],MATCH(ROUND(MIN(SUM(FH$4,$O114/1000),SUM($O114,FH$4/1000)),3),CMB[[Cmb_ID]:[Cmb_ID]],0),SUM(N(FH$1),N($R114),1)),CHOOSE(AC[[M]:[M]],1,0,1,AC[[DB]:[DB]])),PRODUCT(SUM(ROUND(AVERAGE(VALUE(FH$3),VALUE($P114)),0),CHOOSE(IF(OR(FH$1,$R114),4,INDEX(CMB[[Res_Rare]:[Res_Rare]],MATCH(ROUND(MIN(SUM(FH$4,$O114/1000),SUM($O114,FH$4/1000)),3),CMB[[Cmb_ID]:[Cmb_ID]],0))),-1,-1,0,0)),IF(OR(FH$1,$R114),4,INDEX(CMB[[Cmb_Rare]:[Cmb_Rare]],MATCH(ROUND(MIN(SUM(FH$4,$O114/1000),SUM($O114,FH$4/1000)),3),CMB[[Cmb_ID]:[Cmb_ID]],0))),CHOOSE(AC[[M]:[M]],2,1,1,SUM(AC[[AB]:[DB]])))),""))</f>
        <v/>
      </c>
      <c r="FI114" t="str">
        <f>IF(OR(FI$5="",$S114=""),"",IFERROR(SUM(PRODUCT(INDEX(CMB[[BA_0O]:[BA_2O]],MATCH(ROUND(MIN(SUM(FI$4,$O114/1000),SUM($O114,FI$4/1000)),3),CMB[[Cmb_ID]:[Cmb_ID]],0),SUM(N(FI$1),N($R114),1)),CHOOSE(AC[[M]:[M]],1,1,0,AC[[AB]:[AB]])),PRODUCT(INDEX(CMB[[BD_0O]:[BD_2O]],MATCH(ROUND(MIN(SUM(FI$4,$O114/1000),SUM($O114,FI$4/1000)),3),CMB[[Cmb_ID]:[Cmb_ID]],0),SUM(N(FI$1),N($R114),1)),CHOOSE(AC[[M]:[M]],1,0,1,AC[[DB]:[DB]])),PRODUCT(SUM(ROUND(AVERAGE(VALUE(FI$3),VALUE($P114)),0),CHOOSE(IF(OR(FI$1,$R114),4,INDEX(CMB[[Res_Rare]:[Res_Rare]],MATCH(ROUND(MIN(SUM(FI$4,$O114/1000),SUM($O114,FI$4/1000)),3),CMB[[Cmb_ID]:[Cmb_ID]],0))),-1,-1,0,0)),IF(OR(FI$1,$R114),4,INDEX(CMB[[Cmb_Rare]:[Cmb_Rare]],MATCH(ROUND(MIN(SUM(FI$4,$O114/1000),SUM($O114,FI$4/1000)),3),CMB[[Cmb_ID]:[Cmb_ID]],0))),CHOOSE(AC[[M]:[M]],2,1,1,SUM(AC[[AB]:[DB]])))),""))</f>
        <v/>
      </c>
      <c r="FJ114" t="str">
        <f>IF(OR(FJ$5="",$S114=""),"",IFERROR(SUM(PRODUCT(INDEX(CMB[[BA_0O]:[BA_2O]],MATCH(ROUND(MIN(SUM(FJ$4,$O114/1000),SUM($O114,FJ$4/1000)),3),CMB[[Cmb_ID]:[Cmb_ID]],0),SUM(N(FJ$1),N($R114),1)),CHOOSE(AC[[M]:[M]],1,1,0,AC[[AB]:[AB]])),PRODUCT(INDEX(CMB[[BD_0O]:[BD_2O]],MATCH(ROUND(MIN(SUM(FJ$4,$O114/1000),SUM($O114,FJ$4/1000)),3),CMB[[Cmb_ID]:[Cmb_ID]],0),SUM(N(FJ$1),N($R114),1)),CHOOSE(AC[[M]:[M]],1,0,1,AC[[DB]:[DB]])),PRODUCT(SUM(ROUND(AVERAGE(VALUE(FJ$3),VALUE($P114)),0),CHOOSE(IF(OR(FJ$1,$R114),4,INDEX(CMB[[Res_Rare]:[Res_Rare]],MATCH(ROUND(MIN(SUM(FJ$4,$O114/1000),SUM($O114,FJ$4/1000)),3),CMB[[Cmb_ID]:[Cmb_ID]],0))),-1,-1,0,0)),IF(OR(FJ$1,$R114),4,INDEX(CMB[[Cmb_Rare]:[Cmb_Rare]],MATCH(ROUND(MIN(SUM(FJ$4,$O114/1000),SUM($O114,FJ$4/1000)),3),CMB[[Cmb_ID]:[Cmb_ID]],0))),CHOOSE(AC[[M]:[M]],2,1,1,SUM(AC[[AB]:[DB]])))),""))</f>
        <v/>
      </c>
      <c r="FK114" t="str">
        <f>IF(OR(FK$5="",$S114=""),"",IFERROR(SUM(PRODUCT(INDEX(CMB[[BA_0O]:[BA_2O]],MATCH(ROUND(MIN(SUM(FK$4,$O114/1000),SUM($O114,FK$4/1000)),3),CMB[[Cmb_ID]:[Cmb_ID]],0),SUM(N(FK$1),N($R114),1)),CHOOSE(AC[[M]:[M]],1,1,0,AC[[AB]:[AB]])),PRODUCT(INDEX(CMB[[BD_0O]:[BD_2O]],MATCH(ROUND(MIN(SUM(FK$4,$O114/1000),SUM($O114,FK$4/1000)),3),CMB[[Cmb_ID]:[Cmb_ID]],0),SUM(N(FK$1),N($R114),1)),CHOOSE(AC[[M]:[M]],1,0,1,AC[[DB]:[DB]])),PRODUCT(SUM(ROUND(AVERAGE(VALUE(FK$3),VALUE($P114)),0),CHOOSE(IF(OR(FK$1,$R114),4,INDEX(CMB[[Res_Rare]:[Res_Rare]],MATCH(ROUND(MIN(SUM(FK$4,$O114/1000),SUM($O114,FK$4/1000)),3),CMB[[Cmb_ID]:[Cmb_ID]],0))),-1,-1,0,0)),IF(OR(FK$1,$R114),4,INDEX(CMB[[Cmb_Rare]:[Cmb_Rare]],MATCH(ROUND(MIN(SUM(FK$4,$O114/1000),SUM($O114,FK$4/1000)),3),CMB[[Cmb_ID]:[Cmb_ID]],0))),CHOOSE(AC[[M]:[M]],2,1,1,SUM(AC[[AB]:[DB]])))),""))</f>
        <v/>
      </c>
      <c r="FL114" t="str">
        <f>IF(OR(FL$5="",$S114=""),"",IFERROR(SUM(PRODUCT(INDEX(CMB[[BA_0O]:[BA_2O]],MATCH(ROUND(MIN(SUM(FL$4,$O114/1000),SUM($O114,FL$4/1000)),3),CMB[[Cmb_ID]:[Cmb_ID]],0),SUM(N(FL$1),N($R114),1)),CHOOSE(AC[[M]:[M]],1,1,0,AC[[AB]:[AB]])),PRODUCT(INDEX(CMB[[BD_0O]:[BD_2O]],MATCH(ROUND(MIN(SUM(FL$4,$O114/1000),SUM($O114,FL$4/1000)),3),CMB[[Cmb_ID]:[Cmb_ID]],0),SUM(N(FL$1),N($R114),1)),CHOOSE(AC[[M]:[M]],1,0,1,AC[[DB]:[DB]])),PRODUCT(SUM(ROUND(AVERAGE(VALUE(FL$3),VALUE($P114)),0),CHOOSE(IF(OR(FL$1,$R114),4,INDEX(CMB[[Res_Rare]:[Res_Rare]],MATCH(ROUND(MIN(SUM(FL$4,$O114/1000),SUM($O114,FL$4/1000)),3),CMB[[Cmb_ID]:[Cmb_ID]],0))),-1,-1,0,0)),IF(OR(FL$1,$R114),4,INDEX(CMB[[Cmb_Rare]:[Cmb_Rare]],MATCH(ROUND(MIN(SUM(FL$4,$O114/1000),SUM($O114,FL$4/1000)),3),CMB[[Cmb_ID]:[Cmb_ID]],0))),CHOOSE(AC[[M]:[M]],2,1,1,SUM(AC[[AB]:[DB]])))),""))</f>
        <v/>
      </c>
      <c r="FM114" t="str">
        <f>IF(OR(FM$5="",$S114=""),"",IFERROR(SUM(PRODUCT(INDEX(CMB[[BA_0O]:[BA_2O]],MATCH(ROUND(MIN(SUM(FM$4,$O114/1000),SUM($O114,FM$4/1000)),3),CMB[[Cmb_ID]:[Cmb_ID]],0),SUM(N(FM$1),N($R114),1)),CHOOSE(AC[[M]:[M]],1,1,0,AC[[AB]:[AB]])),PRODUCT(INDEX(CMB[[BD_0O]:[BD_2O]],MATCH(ROUND(MIN(SUM(FM$4,$O114/1000),SUM($O114,FM$4/1000)),3),CMB[[Cmb_ID]:[Cmb_ID]],0),SUM(N(FM$1),N($R114),1)),CHOOSE(AC[[M]:[M]],1,0,1,AC[[DB]:[DB]])),PRODUCT(SUM(ROUND(AVERAGE(VALUE(FM$3),VALUE($P114)),0),CHOOSE(IF(OR(FM$1,$R114),4,INDEX(CMB[[Res_Rare]:[Res_Rare]],MATCH(ROUND(MIN(SUM(FM$4,$O114/1000),SUM($O114,FM$4/1000)),3),CMB[[Cmb_ID]:[Cmb_ID]],0))),-1,-1,0,0)),IF(OR(FM$1,$R114),4,INDEX(CMB[[Cmb_Rare]:[Cmb_Rare]],MATCH(ROUND(MIN(SUM(FM$4,$O114/1000),SUM($O114,FM$4/1000)),3),CMB[[Cmb_ID]:[Cmb_ID]],0))),CHOOSE(AC[[M]:[M]],2,1,1,SUM(AC[[AB]:[DB]])))),""))</f>
        <v/>
      </c>
      <c r="FN114" s="7">
        <f t="shared" si="60"/>
        <v>0</v>
      </c>
      <c r="FO114" s="7">
        <f t="shared" si="60"/>
        <v>0</v>
      </c>
      <c r="FP114" s="7">
        <f t="shared" si="60"/>
        <v>0</v>
      </c>
      <c r="FQ114" s="7">
        <f t="shared" si="60"/>
        <v>0</v>
      </c>
      <c r="FR114" s="7">
        <f t="shared" si="60"/>
        <v>0</v>
      </c>
      <c r="FS114" s="7">
        <f t="shared" si="60"/>
        <v>0</v>
      </c>
      <c r="FT114" s="7">
        <f>SUM(IF(INDEX(LIB[[Quantity]:[Quantity]],MATCH($S114,LIB[[ID]:[ID]],0))&gt;=COLUMN(A$1),TRUNC(PRODUCT(AVERAGE($FN114:$FS114),POWER(AC[[CR]:[CR]],SUM(SUMIFS($D$11:$D113,$A$11:$A113,$A114,$E$11:$E113,"&gt;="&amp;$E114),SUMIFS($D115:$D$161,$A115:$A$161,$A114,$E115:$E$161,"&gt;"&amp;$E114),COLUMN(A$1),-1)),IF($Q114="Yes",AC[[FB]:[FB]],1))),0),ROW(A103)/-VALUE(1&amp;REPT("0",9-PRODUCT(COLUMN(A$1)-1,3))),1)</f>
        <v>0.99999989700000003</v>
      </c>
      <c r="FU114" s="7">
        <f>SUM(IF(INDEX(LIB[[Quantity]:[Quantity]],MATCH($S114,LIB[[ID]:[ID]],0))&gt;=COLUMN(B$1),TRUNC(PRODUCT(AVERAGE($FN114:$FS114),POWER(AC[[CR]:[CR]],SUM(SUMIFS($D$11:$D113,$A$11:$A113,$A114,$E$11:$E113,"&gt;="&amp;$E114),SUMIFS($D115:$D$161,$A115:$A$161,$A114,$E115:$E$161,"&gt;"&amp;$E114),COLUMN(B$1),-1)),IF($Q114="Yes",AC[[FB]:[FB]],1))),0),ROW(B103)/-VALUE(1&amp;REPT("0",9-PRODUCT(COLUMN(B$1)-1,3))),1)</f>
        <v>0.99989700000000004</v>
      </c>
      <c r="FV114" s="7">
        <f>SUM(IF(INDEX(LIB[[Quantity]:[Quantity]],MATCH($S114,LIB[[ID]:[ID]],0))&gt;=COLUMN(C$1),TRUNC(PRODUCT(AVERAGE($FN114:$FS114),POWER(AC[[CR]:[CR]],SUM(SUMIFS($D$11:$D113,$A$11:$A113,$A114,$E$11:$E113,"&gt;="&amp;$E114),SUMIFS($D115:$D$161,$A115:$A$161,$A114,$E115:$E$161,"&gt;"&amp;$E114),COLUMN(C$1),-1)),IF($Q114="Yes",AC[[FB]:[FB]],1))),0),ROW(C103)/-VALUE(1&amp;REPT("0",9-PRODUCT(COLUMN(C$1)-1,3))),1)</f>
        <v>0.89700000000000002</v>
      </c>
      <c r="FW114">
        <f t="shared" si="43"/>
        <v>176</v>
      </c>
      <c r="FX114">
        <f t="shared" si="44"/>
        <v>0</v>
      </c>
      <c r="FY114">
        <f t="shared" si="45"/>
        <v>0</v>
      </c>
      <c r="GC114">
        <f t="shared" si="46"/>
        <v>68</v>
      </c>
      <c r="GD114" t="str">
        <f>IFERROR(SUBSTITUTE(SUBSTITUTE(INDEX(SUG[Card],MATCH(ROW(A103),GC$12:GC$161,0))," #2","")," #3",""),"")</f>
        <v/>
      </c>
      <c r="GE114">
        <f>SUM(GE113,IF(IFERROR(MATCH(GD114,GD$11:GD113,0)&lt;0,TRUE()),1,0))</f>
        <v>35</v>
      </c>
      <c r="GF114" t="str">
        <f t="shared" si="47"/>
        <v/>
      </c>
      <c r="GI114">
        <f>SUM(SUMIFS(D$11:D113,A$11:A113,A114,B$11:B113,"&gt;="&amp;B114),SUMIFS(D115:D$161,A115:A$161,A114,B115:B$161,"&gt;"&amp;B114),SUMIFS(D$11:D113,A$11:A113,A114&amp;":Onyx"),SUMIFS(D115:D$161,A115:A$161,A114&amp;":Onyx"))</f>
        <v>0</v>
      </c>
      <c r="GP114" t="str">
        <f t="shared" si="55"/>
        <v>Vampire (5) #3</v>
      </c>
      <c r="GQ114">
        <f t="shared" si="56"/>
        <v>154</v>
      </c>
      <c r="GR114" t="b">
        <f>COUNTIF(DECK[Card],IFERROR(MID($L114,1,FIND(" #",SUG_Helper[[#This Row],[Card]])-1),SUG_Helper[[#This Row],[Card]]))&gt;=IFERROR(VALUE(RIGHT(SUG_Helper[[#This Row],[Card]])),1)</f>
        <v>0</v>
      </c>
    </row>
    <row r="115" spans="1:200" x14ac:dyDescent="0.35">
      <c r="A115" s="17"/>
      <c r="B115" s="4"/>
      <c r="C115" s="4"/>
      <c r="D115" s="4"/>
      <c r="E115" t="str">
        <f>IF(INDEX(LIB[Card],ROW(A104))="","",INDEX(LIB[Card],ROW(A104))&amp;" ("&amp;INDEX(LIB[Level],ROW(A104))&amp;")"&amp;IF(INDEX(LIB[Fused],ROW(A104))="Yes","ƒ",""))</f>
        <v/>
      </c>
      <c r="F115">
        <v>104</v>
      </c>
      <c r="H115" t="str">
        <f>IF(DECK[[#This Row],[Card]]="","",MID(DECK[[#This Row],[Card]],1,FIND(" (",DECK[[#This Row],[Card]])-1))</f>
        <v/>
      </c>
      <c r="I115" t="str">
        <f>IF(DECK[[#This Row],[Card]]="","",MID(DECK[[#This Row],[Card]],FIND("(",DECK[[#This Row],[Card]])+1,1))</f>
        <v/>
      </c>
      <c r="J115" t="str">
        <f>IF(DECK[[#This Row],[Card]]="","",IF(RIGHT(DECK[[#This Row],[Card]])="ƒ","Yes","No"))</f>
        <v/>
      </c>
      <c r="L115" t="str">
        <f t="shared" si="51"/>
        <v>Fire (5) #2</v>
      </c>
      <c r="M115">
        <f t="shared" si="52"/>
        <v>153</v>
      </c>
      <c r="O115" s="6" t="str">
        <f>IF(S115="","",MATCH(MID(S115,1,MIN(FIND(" (",S115),IFERROR(FIND(":",S115),50))-1),CC[CC_Name],0))</f>
        <v/>
      </c>
      <c r="P115" s="5" t="str">
        <f t="shared" si="57"/>
        <v/>
      </c>
      <c r="Q115" s="5" t="str">
        <f t="shared" si="58"/>
        <v/>
      </c>
      <c r="R115" s="5" t="str">
        <f t="shared" si="59"/>
        <v/>
      </c>
      <c r="S115" t="str">
        <f>(INDEX(LIB[ID],ROW(A104)))</f>
        <v/>
      </c>
      <c r="T115" t="str">
        <f>IF(OR(T$5="",$S115=""),"",IFERROR(SUM(PRODUCT(INDEX(CMB[[BA_0O]:[BA_2O]],MATCH(ROUND(MIN(SUM(T$4,$O115/1000),SUM($O115,T$4/1000)),3),CMB[[Cmb_ID]:[Cmb_ID]],0),SUM(N(T$1),N($R115),1)),CHOOSE(AC[[M]:[M]],1,1,0,AC[[AB]:[AB]])),PRODUCT(INDEX(CMB[[BD_0O]:[BD_2O]],MATCH(ROUND(MIN(SUM(T$4,$O115/1000),SUM($O115,T$4/1000)),3),CMB[[Cmb_ID]:[Cmb_ID]],0),SUM(N(T$1),N($R115),1)),CHOOSE(AC[[M]:[M]],1,0,1,AC[[DB]:[DB]])),PRODUCT(SUM(ROUND(AVERAGE(VALUE(T$3),VALUE($P115)),0),CHOOSE(IF(OR(T$1,$R115),4,INDEX(CMB[[Res_Rare]:[Res_Rare]],MATCH(ROUND(MIN(SUM(T$4,$O115/1000),SUM($O115,T$4/1000)),3),CMB[[Cmb_ID]:[Cmb_ID]],0))),-1,-1,0,0)),IF(OR(T$1,$R115),4,INDEX(CMB[[Cmb_Rare]:[Cmb_Rare]],MATCH(ROUND(MIN(SUM(T$4,$O115/1000),SUM($O115,T$4/1000)),3),CMB[[Cmb_ID]:[Cmb_ID]],0))),CHOOSE(AC[[M]:[M]],2,1,1,SUM(AC[[AB]:[DB]])))),""))</f>
        <v/>
      </c>
      <c r="U115" t="str">
        <f>IF(OR(U$5="",$S115=""),"",IFERROR(SUM(PRODUCT(INDEX(CMB[[BA_0O]:[BA_2O]],MATCH(ROUND(MIN(SUM(U$4,$O115/1000),SUM($O115,U$4/1000)),3),CMB[[Cmb_ID]:[Cmb_ID]],0),SUM(N(U$1),N($R115),1)),CHOOSE(AC[[M]:[M]],1,1,0,AC[[AB]:[AB]])),PRODUCT(INDEX(CMB[[BD_0O]:[BD_2O]],MATCH(ROUND(MIN(SUM(U$4,$O115/1000),SUM($O115,U$4/1000)),3),CMB[[Cmb_ID]:[Cmb_ID]],0),SUM(N(U$1),N($R115),1)),CHOOSE(AC[[M]:[M]],1,0,1,AC[[DB]:[DB]])),PRODUCT(SUM(ROUND(AVERAGE(VALUE(U$3),VALUE($P115)),0),CHOOSE(IF(OR(U$1,$R115),4,INDEX(CMB[[Res_Rare]:[Res_Rare]],MATCH(ROUND(MIN(SUM(U$4,$O115/1000),SUM($O115,U$4/1000)),3),CMB[[Cmb_ID]:[Cmb_ID]],0))),-1,-1,0,0)),IF(OR(U$1,$R115),4,INDEX(CMB[[Cmb_Rare]:[Cmb_Rare]],MATCH(ROUND(MIN(SUM(U$4,$O115/1000),SUM($O115,U$4/1000)),3),CMB[[Cmb_ID]:[Cmb_ID]],0))),CHOOSE(AC[[M]:[M]],2,1,1,SUM(AC[[AB]:[DB]])))),""))</f>
        <v/>
      </c>
      <c r="V115" t="str">
        <f>IF(OR(V$5="",$S115=""),"",IFERROR(SUM(PRODUCT(INDEX(CMB[[BA_0O]:[BA_2O]],MATCH(ROUND(MIN(SUM(V$4,$O115/1000),SUM($O115,V$4/1000)),3),CMB[[Cmb_ID]:[Cmb_ID]],0),SUM(N(V$1),N($R115),1)),CHOOSE(AC[[M]:[M]],1,1,0,AC[[AB]:[AB]])),PRODUCT(INDEX(CMB[[BD_0O]:[BD_2O]],MATCH(ROUND(MIN(SUM(V$4,$O115/1000),SUM($O115,V$4/1000)),3),CMB[[Cmb_ID]:[Cmb_ID]],0),SUM(N(V$1),N($R115),1)),CHOOSE(AC[[M]:[M]],1,0,1,AC[[DB]:[DB]])),PRODUCT(SUM(ROUND(AVERAGE(VALUE(V$3),VALUE($P115)),0),CHOOSE(IF(OR(V$1,$R115),4,INDEX(CMB[[Res_Rare]:[Res_Rare]],MATCH(ROUND(MIN(SUM(V$4,$O115/1000),SUM($O115,V$4/1000)),3),CMB[[Cmb_ID]:[Cmb_ID]],0))),-1,-1,0,0)),IF(OR(V$1,$R115),4,INDEX(CMB[[Cmb_Rare]:[Cmb_Rare]],MATCH(ROUND(MIN(SUM(V$4,$O115/1000),SUM($O115,V$4/1000)),3),CMB[[Cmb_ID]:[Cmb_ID]],0))),CHOOSE(AC[[M]:[M]],2,1,1,SUM(AC[[AB]:[DB]])))),""))</f>
        <v/>
      </c>
      <c r="W115" t="str">
        <f>IF(OR(W$5="",$S115=""),"",IFERROR(SUM(PRODUCT(INDEX(CMB[[BA_0O]:[BA_2O]],MATCH(ROUND(MIN(SUM(W$4,$O115/1000),SUM($O115,W$4/1000)),3),CMB[[Cmb_ID]:[Cmb_ID]],0),SUM(N(W$1),N($R115),1)),CHOOSE(AC[[M]:[M]],1,1,0,AC[[AB]:[AB]])),PRODUCT(INDEX(CMB[[BD_0O]:[BD_2O]],MATCH(ROUND(MIN(SUM(W$4,$O115/1000),SUM($O115,W$4/1000)),3),CMB[[Cmb_ID]:[Cmb_ID]],0),SUM(N(W$1),N($R115),1)),CHOOSE(AC[[M]:[M]],1,0,1,AC[[DB]:[DB]])),PRODUCT(SUM(ROUND(AVERAGE(VALUE(W$3),VALUE($P115)),0),CHOOSE(IF(OR(W$1,$R115),4,INDEX(CMB[[Res_Rare]:[Res_Rare]],MATCH(ROUND(MIN(SUM(W$4,$O115/1000),SUM($O115,W$4/1000)),3),CMB[[Cmb_ID]:[Cmb_ID]],0))),-1,-1,0,0)),IF(OR(W$1,$R115),4,INDEX(CMB[[Cmb_Rare]:[Cmb_Rare]],MATCH(ROUND(MIN(SUM(W$4,$O115/1000),SUM($O115,W$4/1000)),3),CMB[[Cmb_ID]:[Cmb_ID]],0))),CHOOSE(AC[[M]:[M]],2,1,1,SUM(AC[[AB]:[DB]])))),""))</f>
        <v/>
      </c>
      <c r="X115" t="str">
        <f>IF(OR(X$5="",$S115=""),"",IFERROR(SUM(PRODUCT(INDEX(CMB[[BA_0O]:[BA_2O]],MATCH(ROUND(MIN(SUM(X$4,$O115/1000),SUM($O115,X$4/1000)),3),CMB[[Cmb_ID]:[Cmb_ID]],0),SUM(N(X$1),N($R115),1)),CHOOSE(AC[[M]:[M]],1,1,0,AC[[AB]:[AB]])),PRODUCT(INDEX(CMB[[BD_0O]:[BD_2O]],MATCH(ROUND(MIN(SUM(X$4,$O115/1000),SUM($O115,X$4/1000)),3),CMB[[Cmb_ID]:[Cmb_ID]],0),SUM(N(X$1),N($R115),1)),CHOOSE(AC[[M]:[M]],1,0,1,AC[[DB]:[DB]])),PRODUCT(SUM(ROUND(AVERAGE(VALUE(X$3),VALUE($P115)),0),CHOOSE(IF(OR(X$1,$R115),4,INDEX(CMB[[Res_Rare]:[Res_Rare]],MATCH(ROUND(MIN(SUM(X$4,$O115/1000),SUM($O115,X$4/1000)),3),CMB[[Cmb_ID]:[Cmb_ID]],0))),-1,-1,0,0)),IF(OR(X$1,$R115),4,INDEX(CMB[[Cmb_Rare]:[Cmb_Rare]],MATCH(ROUND(MIN(SUM(X$4,$O115/1000),SUM($O115,X$4/1000)),3),CMB[[Cmb_ID]:[Cmb_ID]],0))),CHOOSE(AC[[M]:[M]],2,1,1,SUM(AC[[AB]:[DB]])))),""))</f>
        <v/>
      </c>
      <c r="Y115" t="str">
        <f>IF(OR(Y$5="",$S115=""),"",IFERROR(SUM(PRODUCT(INDEX(CMB[[BA_0O]:[BA_2O]],MATCH(ROUND(MIN(SUM(Y$4,$O115/1000),SUM($O115,Y$4/1000)),3),CMB[[Cmb_ID]:[Cmb_ID]],0),SUM(N(Y$1),N($R115),1)),CHOOSE(AC[[M]:[M]],1,1,0,AC[[AB]:[AB]])),PRODUCT(INDEX(CMB[[BD_0O]:[BD_2O]],MATCH(ROUND(MIN(SUM(Y$4,$O115/1000),SUM($O115,Y$4/1000)),3),CMB[[Cmb_ID]:[Cmb_ID]],0),SUM(N(Y$1),N($R115),1)),CHOOSE(AC[[M]:[M]],1,0,1,AC[[DB]:[DB]])),PRODUCT(SUM(ROUND(AVERAGE(VALUE(Y$3),VALUE($P115)),0),CHOOSE(IF(OR(Y$1,$R115),4,INDEX(CMB[[Res_Rare]:[Res_Rare]],MATCH(ROUND(MIN(SUM(Y$4,$O115/1000),SUM($O115,Y$4/1000)),3),CMB[[Cmb_ID]:[Cmb_ID]],0))),-1,-1,0,0)),IF(OR(Y$1,$R115),4,INDEX(CMB[[Cmb_Rare]:[Cmb_Rare]],MATCH(ROUND(MIN(SUM(Y$4,$O115/1000),SUM($O115,Y$4/1000)),3),CMB[[Cmb_ID]:[Cmb_ID]],0))),CHOOSE(AC[[M]:[M]],2,1,1,SUM(AC[[AB]:[DB]])))),""))</f>
        <v/>
      </c>
      <c r="Z115" t="str">
        <f>IF(OR(Z$5="",$S115=""),"",IFERROR(SUM(PRODUCT(INDEX(CMB[[BA_0O]:[BA_2O]],MATCH(ROUND(MIN(SUM(Z$4,$O115/1000),SUM($O115,Z$4/1000)),3),CMB[[Cmb_ID]:[Cmb_ID]],0),SUM(N(Z$1),N($R115),1)),CHOOSE(AC[[M]:[M]],1,1,0,AC[[AB]:[AB]])),PRODUCT(INDEX(CMB[[BD_0O]:[BD_2O]],MATCH(ROUND(MIN(SUM(Z$4,$O115/1000),SUM($O115,Z$4/1000)),3),CMB[[Cmb_ID]:[Cmb_ID]],0),SUM(N(Z$1),N($R115),1)),CHOOSE(AC[[M]:[M]],1,0,1,AC[[DB]:[DB]])),PRODUCT(SUM(ROUND(AVERAGE(VALUE(Z$3),VALUE($P115)),0),CHOOSE(IF(OR(Z$1,$R115),4,INDEX(CMB[[Res_Rare]:[Res_Rare]],MATCH(ROUND(MIN(SUM(Z$4,$O115/1000),SUM($O115,Z$4/1000)),3),CMB[[Cmb_ID]:[Cmb_ID]],0))),-1,-1,0,0)),IF(OR(Z$1,$R115),4,INDEX(CMB[[Cmb_Rare]:[Cmb_Rare]],MATCH(ROUND(MIN(SUM(Z$4,$O115/1000),SUM($O115,Z$4/1000)),3),CMB[[Cmb_ID]:[Cmb_ID]],0))),CHOOSE(AC[[M]:[M]],2,1,1,SUM(AC[[AB]:[DB]])))),""))</f>
        <v/>
      </c>
      <c r="AA115" t="str">
        <f>IF(OR(AA$5="",$S115=""),"",IFERROR(SUM(PRODUCT(INDEX(CMB[[BA_0O]:[BA_2O]],MATCH(ROUND(MIN(SUM(AA$4,$O115/1000),SUM($O115,AA$4/1000)),3),CMB[[Cmb_ID]:[Cmb_ID]],0),SUM(N(AA$1),N($R115),1)),CHOOSE(AC[[M]:[M]],1,1,0,AC[[AB]:[AB]])),PRODUCT(INDEX(CMB[[BD_0O]:[BD_2O]],MATCH(ROUND(MIN(SUM(AA$4,$O115/1000),SUM($O115,AA$4/1000)),3),CMB[[Cmb_ID]:[Cmb_ID]],0),SUM(N(AA$1),N($R115),1)),CHOOSE(AC[[M]:[M]],1,0,1,AC[[DB]:[DB]])),PRODUCT(SUM(ROUND(AVERAGE(VALUE(AA$3),VALUE($P115)),0),CHOOSE(IF(OR(AA$1,$R115),4,INDEX(CMB[[Res_Rare]:[Res_Rare]],MATCH(ROUND(MIN(SUM(AA$4,$O115/1000),SUM($O115,AA$4/1000)),3),CMB[[Cmb_ID]:[Cmb_ID]],0))),-1,-1,0,0)),IF(OR(AA$1,$R115),4,INDEX(CMB[[Cmb_Rare]:[Cmb_Rare]],MATCH(ROUND(MIN(SUM(AA$4,$O115/1000),SUM($O115,AA$4/1000)),3),CMB[[Cmb_ID]:[Cmb_ID]],0))),CHOOSE(AC[[M]:[M]],2,1,1,SUM(AC[[AB]:[DB]])))),""))</f>
        <v/>
      </c>
      <c r="AB115" t="str">
        <f>IF(OR(AB$5="",$S115=""),"",IFERROR(SUM(PRODUCT(INDEX(CMB[[BA_0O]:[BA_2O]],MATCH(ROUND(MIN(SUM(AB$4,$O115/1000),SUM($O115,AB$4/1000)),3),CMB[[Cmb_ID]:[Cmb_ID]],0),SUM(N(AB$1),N($R115),1)),CHOOSE(AC[[M]:[M]],1,1,0,AC[[AB]:[AB]])),PRODUCT(INDEX(CMB[[BD_0O]:[BD_2O]],MATCH(ROUND(MIN(SUM(AB$4,$O115/1000),SUM($O115,AB$4/1000)),3),CMB[[Cmb_ID]:[Cmb_ID]],0),SUM(N(AB$1),N($R115),1)),CHOOSE(AC[[M]:[M]],1,0,1,AC[[DB]:[DB]])),PRODUCT(SUM(ROUND(AVERAGE(VALUE(AB$3),VALUE($P115)),0),CHOOSE(IF(OR(AB$1,$R115),4,INDEX(CMB[[Res_Rare]:[Res_Rare]],MATCH(ROUND(MIN(SUM(AB$4,$O115/1000),SUM($O115,AB$4/1000)),3),CMB[[Cmb_ID]:[Cmb_ID]],0))),-1,-1,0,0)),IF(OR(AB$1,$R115),4,INDEX(CMB[[Cmb_Rare]:[Cmb_Rare]],MATCH(ROUND(MIN(SUM(AB$4,$O115/1000),SUM($O115,AB$4/1000)),3),CMB[[Cmb_ID]:[Cmb_ID]],0))),CHOOSE(AC[[M]:[M]],2,1,1,SUM(AC[[AB]:[DB]])))),""))</f>
        <v/>
      </c>
      <c r="AC115" t="str">
        <f>IF(OR(AC$5="",$S115=""),"",IFERROR(SUM(PRODUCT(INDEX(CMB[[BA_0O]:[BA_2O]],MATCH(ROUND(MIN(SUM(AC$4,$O115/1000),SUM($O115,AC$4/1000)),3),CMB[[Cmb_ID]:[Cmb_ID]],0),SUM(N(AC$1),N($R115),1)),CHOOSE(AC[[M]:[M]],1,1,0,AC[[AB]:[AB]])),PRODUCT(INDEX(CMB[[BD_0O]:[BD_2O]],MATCH(ROUND(MIN(SUM(AC$4,$O115/1000),SUM($O115,AC$4/1000)),3),CMB[[Cmb_ID]:[Cmb_ID]],0),SUM(N(AC$1),N($R115),1)),CHOOSE(AC[[M]:[M]],1,0,1,AC[[DB]:[DB]])),PRODUCT(SUM(ROUND(AVERAGE(VALUE(AC$3),VALUE($P115)),0),CHOOSE(IF(OR(AC$1,$R115),4,INDEX(CMB[[Res_Rare]:[Res_Rare]],MATCH(ROUND(MIN(SUM(AC$4,$O115/1000),SUM($O115,AC$4/1000)),3),CMB[[Cmb_ID]:[Cmb_ID]],0))),-1,-1,0,0)),IF(OR(AC$1,$R115),4,INDEX(CMB[[Cmb_Rare]:[Cmb_Rare]],MATCH(ROUND(MIN(SUM(AC$4,$O115/1000),SUM($O115,AC$4/1000)),3),CMB[[Cmb_ID]:[Cmb_ID]],0))),CHOOSE(AC[[M]:[M]],2,1,1,SUM(AC[[AB]:[DB]])))),""))</f>
        <v/>
      </c>
      <c r="AD115" t="str">
        <f>IF(OR(AD$5="",$S115=""),"",IFERROR(SUM(PRODUCT(INDEX(CMB[[BA_0O]:[BA_2O]],MATCH(ROUND(MIN(SUM(AD$4,$O115/1000),SUM($O115,AD$4/1000)),3),CMB[[Cmb_ID]:[Cmb_ID]],0),SUM(N(AD$1),N($R115),1)),CHOOSE(AC[[M]:[M]],1,1,0,AC[[AB]:[AB]])),PRODUCT(INDEX(CMB[[BD_0O]:[BD_2O]],MATCH(ROUND(MIN(SUM(AD$4,$O115/1000),SUM($O115,AD$4/1000)),3),CMB[[Cmb_ID]:[Cmb_ID]],0),SUM(N(AD$1),N($R115),1)),CHOOSE(AC[[M]:[M]],1,0,1,AC[[DB]:[DB]])),PRODUCT(SUM(ROUND(AVERAGE(VALUE(AD$3),VALUE($P115)),0),CHOOSE(IF(OR(AD$1,$R115),4,INDEX(CMB[[Res_Rare]:[Res_Rare]],MATCH(ROUND(MIN(SUM(AD$4,$O115/1000),SUM($O115,AD$4/1000)),3),CMB[[Cmb_ID]:[Cmb_ID]],0))),-1,-1,0,0)),IF(OR(AD$1,$R115),4,INDEX(CMB[[Cmb_Rare]:[Cmb_Rare]],MATCH(ROUND(MIN(SUM(AD$4,$O115/1000),SUM($O115,AD$4/1000)),3),CMB[[Cmb_ID]:[Cmb_ID]],0))),CHOOSE(AC[[M]:[M]],2,1,1,SUM(AC[[AB]:[DB]])))),""))</f>
        <v/>
      </c>
      <c r="AE115" t="str">
        <f>IF(OR(AE$5="",$S115=""),"",IFERROR(SUM(PRODUCT(INDEX(CMB[[BA_0O]:[BA_2O]],MATCH(ROUND(MIN(SUM(AE$4,$O115/1000),SUM($O115,AE$4/1000)),3),CMB[[Cmb_ID]:[Cmb_ID]],0),SUM(N(AE$1),N($R115),1)),CHOOSE(AC[[M]:[M]],1,1,0,AC[[AB]:[AB]])),PRODUCT(INDEX(CMB[[BD_0O]:[BD_2O]],MATCH(ROUND(MIN(SUM(AE$4,$O115/1000),SUM($O115,AE$4/1000)),3),CMB[[Cmb_ID]:[Cmb_ID]],0),SUM(N(AE$1),N($R115),1)),CHOOSE(AC[[M]:[M]],1,0,1,AC[[DB]:[DB]])),PRODUCT(SUM(ROUND(AVERAGE(VALUE(AE$3),VALUE($P115)),0),CHOOSE(IF(OR(AE$1,$R115),4,INDEX(CMB[[Res_Rare]:[Res_Rare]],MATCH(ROUND(MIN(SUM(AE$4,$O115/1000),SUM($O115,AE$4/1000)),3),CMB[[Cmb_ID]:[Cmb_ID]],0))),-1,-1,0,0)),IF(OR(AE$1,$R115),4,INDEX(CMB[[Cmb_Rare]:[Cmb_Rare]],MATCH(ROUND(MIN(SUM(AE$4,$O115/1000),SUM($O115,AE$4/1000)),3),CMB[[Cmb_ID]:[Cmb_ID]],0))),CHOOSE(AC[[M]:[M]],2,1,1,SUM(AC[[AB]:[DB]])))),""))</f>
        <v/>
      </c>
      <c r="AF115" t="str">
        <f>IF(OR(AF$5="",$S115=""),"",IFERROR(SUM(PRODUCT(INDEX(CMB[[BA_0O]:[BA_2O]],MATCH(ROUND(MIN(SUM(AF$4,$O115/1000),SUM($O115,AF$4/1000)),3),CMB[[Cmb_ID]:[Cmb_ID]],0),SUM(N(AF$1),N($R115),1)),CHOOSE(AC[[M]:[M]],1,1,0,AC[[AB]:[AB]])),PRODUCT(INDEX(CMB[[BD_0O]:[BD_2O]],MATCH(ROUND(MIN(SUM(AF$4,$O115/1000),SUM($O115,AF$4/1000)),3),CMB[[Cmb_ID]:[Cmb_ID]],0),SUM(N(AF$1),N($R115),1)),CHOOSE(AC[[M]:[M]],1,0,1,AC[[DB]:[DB]])),PRODUCT(SUM(ROUND(AVERAGE(VALUE(AF$3),VALUE($P115)),0),CHOOSE(IF(OR(AF$1,$R115),4,INDEX(CMB[[Res_Rare]:[Res_Rare]],MATCH(ROUND(MIN(SUM(AF$4,$O115/1000),SUM($O115,AF$4/1000)),3),CMB[[Cmb_ID]:[Cmb_ID]],0))),-1,-1,0,0)),IF(OR(AF$1,$R115),4,INDEX(CMB[[Cmb_Rare]:[Cmb_Rare]],MATCH(ROUND(MIN(SUM(AF$4,$O115/1000),SUM($O115,AF$4/1000)),3),CMB[[Cmb_ID]:[Cmb_ID]],0))),CHOOSE(AC[[M]:[M]],2,1,1,SUM(AC[[AB]:[DB]])))),""))</f>
        <v/>
      </c>
      <c r="AG115" t="str">
        <f>IF(OR(AG$5="",$S115=""),"",IFERROR(SUM(PRODUCT(INDEX(CMB[[BA_0O]:[BA_2O]],MATCH(ROUND(MIN(SUM(AG$4,$O115/1000),SUM($O115,AG$4/1000)),3),CMB[[Cmb_ID]:[Cmb_ID]],0),SUM(N(AG$1),N($R115),1)),CHOOSE(AC[[M]:[M]],1,1,0,AC[[AB]:[AB]])),PRODUCT(INDEX(CMB[[BD_0O]:[BD_2O]],MATCH(ROUND(MIN(SUM(AG$4,$O115/1000),SUM($O115,AG$4/1000)),3),CMB[[Cmb_ID]:[Cmb_ID]],0),SUM(N(AG$1),N($R115),1)),CHOOSE(AC[[M]:[M]],1,0,1,AC[[DB]:[DB]])),PRODUCT(SUM(ROUND(AVERAGE(VALUE(AG$3),VALUE($P115)),0),CHOOSE(IF(OR(AG$1,$R115),4,INDEX(CMB[[Res_Rare]:[Res_Rare]],MATCH(ROUND(MIN(SUM(AG$4,$O115/1000),SUM($O115,AG$4/1000)),3),CMB[[Cmb_ID]:[Cmb_ID]],0))),-1,-1,0,0)),IF(OR(AG$1,$R115),4,INDEX(CMB[[Cmb_Rare]:[Cmb_Rare]],MATCH(ROUND(MIN(SUM(AG$4,$O115/1000),SUM($O115,AG$4/1000)),3),CMB[[Cmb_ID]:[Cmb_ID]],0))),CHOOSE(AC[[M]:[M]],2,1,1,SUM(AC[[AB]:[DB]])))),""))</f>
        <v/>
      </c>
      <c r="AH115" t="str">
        <f>IF(OR(AH$5="",$S115=""),"",IFERROR(SUM(PRODUCT(INDEX(CMB[[BA_0O]:[BA_2O]],MATCH(ROUND(MIN(SUM(AH$4,$O115/1000),SUM($O115,AH$4/1000)),3),CMB[[Cmb_ID]:[Cmb_ID]],0),SUM(N(AH$1),N($R115),1)),CHOOSE(AC[[M]:[M]],1,1,0,AC[[AB]:[AB]])),PRODUCT(INDEX(CMB[[BD_0O]:[BD_2O]],MATCH(ROUND(MIN(SUM(AH$4,$O115/1000),SUM($O115,AH$4/1000)),3),CMB[[Cmb_ID]:[Cmb_ID]],0),SUM(N(AH$1),N($R115),1)),CHOOSE(AC[[M]:[M]],1,0,1,AC[[DB]:[DB]])),PRODUCT(SUM(ROUND(AVERAGE(VALUE(AH$3),VALUE($P115)),0),CHOOSE(IF(OR(AH$1,$R115),4,INDEX(CMB[[Res_Rare]:[Res_Rare]],MATCH(ROUND(MIN(SUM(AH$4,$O115/1000),SUM($O115,AH$4/1000)),3),CMB[[Cmb_ID]:[Cmb_ID]],0))),-1,-1,0,0)),IF(OR(AH$1,$R115),4,INDEX(CMB[[Cmb_Rare]:[Cmb_Rare]],MATCH(ROUND(MIN(SUM(AH$4,$O115/1000),SUM($O115,AH$4/1000)),3),CMB[[Cmb_ID]:[Cmb_ID]],0))),CHOOSE(AC[[M]:[M]],2,1,1,SUM(AC[[AB]:[DB]])))),""))</f>
        <v/>
      </c>
      <c r="AI115" t="str">
        <f>IF(OR(AI$5="",$S115=""),"",IFERROR(SUM(PRODUCT(INDEX(CMB[[BA_0O]:[BA_2O]],MATCH(ROUND(MIN(SUM(AI$4,$O115/1000),SUM($O115,AI$4/1000)),3),CMB[[Cmb_ID]:[Cmb_ID]],0),SUM(N(AI$1),N($R115),1)),CHOOSE(AC[[M]:[M]],1,1,0,AC[[AB]:[AB]])),PRODUCT(INDEX(CMB[[BD_0O]:[BD_2O]],MATCH(ROUND(MIN(SUM(AI$4,$O115/1000),SUM($O115,AI$4/1000)),3),CMB[[Cmb_ID]:[Cmb_ID]],0),SUM(N(AI$1),N($R115),1)),CHOOSE(AC[[M]:[M]],1,0,1,AC[[DB]:[DB]])),PRODUCT(SUM(ROUND(AVERAGE(VALUE(AI$3),VALUE($P115)),0),CHOOSE(IF(OR(AI$1,$R115),4,INDEX(CMB[[Res_Rare]:[Res_Rare]],MATCH(ROUND(MIN(SUM(AI$4,$O115/1000),SUM($O115,AI$4/1000)),3),CMB[[Cmb_ID]:[Cmb_ID]],0))),-1,-1,0,0)),IF(OR(AI$1,$R115),4,INDEX(CMB[[Cmb_Rare]:[Cmb_Rare]],MATCH(ROUND(MIN(SUM(AI$4,$O115/1000),SUM($O115,AI$4/1000)),3),CMB[[Cmb_ID]:[Cmb_ID]],0))),CHOOSE(AC[[M]:[M]],2,1,1,SUM(AC[[AB]:[DB]])))),""))</f>
        <v/>
      </c>
      <c r="AJ115" t="str">
        <f>IF(OR(AJ$5="",$S115=""),"",IFERROR(SUM(PRODUCT(INDEX(CMB[[BA_0O]:[BA_2O]],MATCH(ROUND(MIN(SUM(AJ$4,$O115/1000),SUM($O115,AJ$4/1000)),3),CMB[[Cmb_ID]:[Cmb_ID]],0),SUM(N(AJ$1),N($R115),1)),CHOOSE(AC[[M]:[M]],1,1,0,AC[[AB]:[AB]])),PRODUCT(INDEX(CMB[[BD_0O]:[BD_2O]],MATCH(ROUND(MIN(SUM(AJ$4,$O115/1000),SUM($O115,AJ$4/1000)),3),CMB[[Cmb_ID]:[Cmb_ID]],0),SUM(N(AJ$1),N($R115),1)),CHOOSE(AC[[M]:[M]],1,0,1,AC[[DB]:[DB]])),PRODUCT(SUM(ROUND(AVERAGE(VALUE(AJ$3),VALUE($P115)),0),CHOOSE(IF(OR(AJ$1,$R115),4,INDEX(CMB[[Res_Rare]:[Res_Rare]],MATCH(ROUND(MIN(SUM(AJ$4,$O115/1000),SUM($O115,AJ$4/1000)),3),CMB[[Cmb_ID]:[Cmb_ID]],0))),-1,-1,0,0)),IF(OR(AJ$1,$R115),4,INDEX(CMB[[Cmb_Rare]:[Cmb_Rare]],MATCH(ROUND(MIN(SUM(AJ$4,$O115/1000),SUM($O115,AJ$4/1000)),3),CMB[[Cmb_ID]:[Cmb_ID]],0))),CHOOSE(AC[[M]:[M]],2,1,1,SUM(AC[[AB]:[DB]])))),""))</f>
        <v/>
      </c>
      <c r="AK115" t="str">
        <f>IF(OR(AK$5="",$S115=""),"",IFERROR(SUM(PRODUCT(INDEX(CMB[[BA_0O]:[BA_2O]],MATCH(ROUND(MIN(SUM(AK$4,$O115/1000),SUM($O115,AK$4/1000)),3),CMB[[Cmb_ID]:[Cmb_ID]],0),SUM(N(AK$1),N($R115),1)),CHOOSE(AC[[M]:[M]],1,1,0,AC[[AB]:[AB]])),PRODUCT(INDEX(CMB[[BD_0O]:[BD_2O]],MATCH(ROUND(MIN(SUM(AK$4,$O115/1000),SUM($O115,AK$4/1000)),3),CMB[[Cmb_ID]:[Cmb_ID]],0),SUM(N(AK$1),N($R115),1)),CHOOSE(AC[[M]:[M]],1,0,1,AC[[DB]:[DB]])),PRODUCT(SUM(ROUND(AVERAGE(VALUE(AK$3),VALUE($P115)),0),CHOOSE(IF(OR(AK$1,$R115),4,INDEX(CMB[[Res_Rare]:[Res_Rare]],MATCH(ROUND(MIN(SUM(AK$4,$O115/1000),SUM($O115,AK$4/1000)),3),CMB[[Cmb_ID]:[Cmb_ID]],0))),-1,-1,0,0)),IF(OR(AK$1,$R115),4,INDEX(CMB[[Cmb_Rare]:[Cmb_Rare]],MATCH(ROUND(MIN(SUM(AK$4,$O115/1000),SUM($O115,AK$4/1000)),3),CMB[[Cmb_ID]:[Cmb_ID]],0))),CHOOSE(AC[[M]:[M]],2,1,1,SUM(AC[[AB]:[DB]])))),""))</f>
        <v/>
      </c>
      <c r="AL115" t="str">
        <f>IF(OR(AL$5="",$S115=""),"",IFERROR(SUM(PRODUCT(INDEX(CMB[[BA_0O]:[BA_2O]],MATCH(ROUND(MIN(SUM(AL$4,$O115/1000),SUM($O115,AL$4/1000)),3),CMB[[Cmb_ID]:[Cmb_ID]],0),SUM(N(AL$1),N($R115),1)),CHOOSE(AC[[M]:[M]],1,1,0,AC[[AB]:[AB]])),PRODUCT(INDEX(CMB[[BD_0O]:[BD_2O]],MATCH(ROUND(MIN(SUM(AL$4,$O115/1000),SUM($O115,AL$4/1000)),3),CMB[[Cmb_ID]:[Cmb_ID]],0),SUM(N(AL$1),N($R115),1)),CHOOSE(AC[[M]:[M]],1,0,1,AC[[DB]:[DB]])),PRODUCT(SUM(ROUND(AVERAGE(VALUE(AL$3),VALUE($P115)),0),CHOOSE(IF(OR(AL$1,$R115),4,INDEX(CMB[[Res_Rare]:[Res_Rare]],MATCH(ROUND(MIN(SUM(AL$4,$O115/1000),SUM($O115,AL$4/1000)),3),CMB[[Cmb_ID]:[Cmb_ID]],0))),-1,-1,0,0)),IF(OR(AL$1,$R115),4,INDEX(CMB[[Cmb_Rare]:[Cmb_Rare]],MATCH(ROUND(MIN(SUM(AL$4,$O115/1000),SUM($O115,AL$4/1000)),3),CMB[[Cmb_ID]:[Cmb_ID]],0))),CHOOSE(AC[[M]:[M]],2,1,1,SUM(AC[[AB]:[DB]])))),""))</f>
        <v/>
      </c>
      <c r="AM115" t="str">
        <f>IF(OR(AM$5="",$S115=""),"",IFERROR(SUM(PRODUCT(INDEX(CMB[[BA_0O]:[BA_2O]],MATCH(ROUND(MIN(SUM(AM$4,$O115/1000),SUM($O115,AM$4/1000)),3),CMB[[Cmb_ID]:[Cmb_ID]],0),SUM(N(AM$1),N($R115),1)),CHOOSE(AC[[M]:[M]],1,1,0,AC[[AB]:[AB]])),PRODUCT(INDEX(CMB[[BD_0O]:[BD_2O]],MATCH(ROUND(MIN(SUM(AM$4,$O115/1000),SUM($O115,AM$4/1000)),3),CMB[[Cmb_ID]:[Cmb_ID]],0),SUM(N(AM$1),N($R115),1)),CHOOSE(AC[[M]:[M]],1,0,1,AC[[DB]:[DB]])),PRODUCT(SUM(ROUND(AVERAGE(VALUE(AM$3),VALUE($P115)),0),CHOOSE(IF(OR(AM$1,$R115),4,INDEX(CMB[[Res_Rare]:[Res_Rare]],MATCH(ROUND(MIN(SUM(AM$4,$O115/1000),SUM($O115,AM$4/1000)),3),CMB[[Cmb_ID]:[Cmb_ID]],0))),-1,-1,0,0)),IF(OR(AM$1,$R115),4,INDEX(CMB[[Cmb_Rare]:[Cmb_Rare]],MATCH(ROUND(MIN(SUM(AM$4,$O115/1000),SUM($O115,AM$4/1000)),3),CMB[[Cmb_ID]:[Cmb_ID]],0))),CHOOSE(AC[[M]:[M]],2,1,1,SUM(AC[[AB]:[DB]])))),""))</f>
        <v/>
      </c>
      <c r="AN115" t="str">
        <f>IF(OR(AN$5="",$S115=""),"",IFERROR(SUM(PRODUCT(INDEX(CMB[[BA_0O]:[BA_2O]],MATCH(ROUND(MIN(SUM(AN$4,$O115/1000),SUM($O115,AN$4/1000)),3),CMB[[Cmb_ID]:[Cmb_ID]],0),SUM(N(AN$1),N($R115),1)),CHOOSE(AC[[M]:[M]],1,1,0,AC[[AB]:[AB]])),PRODUCT(INDEX(CMB[[BD_0O]:[BD_2O]],MATCH(ROUND(MIN(SUM(AN$4,$O115/1000),SUM($O115,AN$4/1000)),3),CMB[[Cmb_ID]:[Cmb_ID]],0),SUM(N(AN$1),N($R115),1)),CHOOSE(AC[[M]:[M]],1,0,1,AC[[DB]:[DB]])),PRODUCT(SUM(ROUND(AVERAGE(VALUE(AN$3),VALUE($P115)),0),CHOOSE(IF(OR(AN$1,$R115),4,INDEX(CMB[[Res_Rare]:[Res_Rare]],MATCH(ROUND(MIN(SUM(AN$4,$O115/1000),SUM($O115,AN$4/1000)),3),CMB[[Cmb_ID]:[Cmb_ID]],0))),-1,-1,0,0)),IF(OR(AN$1,$R115),4,INDEX(CMB[[Cmb_Rare]:[Cmb_Rare]],MATCH(ROUND(MIN(SUM(AN$4,$O115/1000),SUM($O115,AN$4/1000)),3),CMB[[Cmb_ID]:[Cmb_ID]],0))),CHOOSE(AC[[M]:[M]],2,1,1,SUM(AC[[AB]:[DB]])))),""))</f>
        <v/>
      </c>
      <c r="AO115" t="str">
        <f>IF(OR(AO$5="",$S115=""),"",IFERROR(SUM(PRODUCT(INDEX(CMB[[BA_0O]:[BA_2O]],MATCH(ROUND(MIN(SUM(AO$4,$O115/1000),SUM($O115,AO$4/1000)),3),CMB[[Cmb_ID]:[Cmb_ID]],0),SUM(N(AO$1),N($R115),1)),CHOOSE(AC[[M]:[M]],1,1,0,AC[[AB]:[AB]])),PRODUCT(INDEX(CMB[[BD_0O]:[BD_2O]],MATCH(ROUND(MIN(SUM(AO$4,$O115/1000),SUM($O115,AO$4/1000)),3),CMB[[Cmb_ID]:[Cmb_ID]],0),SUM(N(AO$1),N($R115),1)),CHOOSE(AC[[M]:[M]],1,0,1,AC[[DB]:[DB]])),PRODUCT(SUM(ROUND(AVERAGE(VALUE(AO$3),VALUE($P115)),0),CHOOSE(IF(OR(AO$1,$R115),4,INDEX(CMB[[Res_Rare]:[Res_Rare]],MATCH(ROUND(MIN(SUM(AO$4,$O115/1000),SUM($O115,AO$4/1000)),3),CMB[[Cmb_ID]:[Cmb_ID]],0))),-1,-1,0,0)),IF(OR(AO$1,$R115),4,INDEX(CMB[[Cmb_Rare]:[Cmb_Rare]],MATCH(ROUND(MIN(SUM(AO$4,$O115/1000),SUM($O115,AO$4/1000)),3),CMB[[Cmb_ID]:[Cmb_ID]],0))),CHOOSE(AC[[M]:[M]],2,1,1,SUM(AC[[AB]:[DB]])))),""))</f>
        <v/>
      </c>
      <c r="AP115" t="str">
        <f>IF(OR(AP$5="",$S115=""),"",IFERROR(SUM(PRODUCT(INDEX(CMB[[BA_0O]:[BA_2O]],MATCH(ROUND(MIN(SUM(AP$4,$O115/1000),SUM($O115,AP$4/1000)),3),CMB[[Cmb_ID]:[Cmb_ID]],0),SUM(N(AP$1),N($R115),1)),CHOOSE(AC[[M]:[M]],1,1,0,AC[[AB]:[AB]])),PRODUCT(INDEX(CMB[[BD_0O]:[BD_2O]],MATCH(ROUND(MIN(SUM(AP$4,$O115/1000),SUM($O115,AP$4/1000)),3),CMB[[Cmb_ID]:[Cmb_ID]],0),SUM(N(AP$1),N($R115),1)),CHOOSE(AC[[M]:[M]],1,0,1,AC[[DB]:[DB]])),PRODUCT(SUM(ROUND(AVERAGE(VALUE(AP$3),VALUE($P115)),0),CHOOSE(IF(OR(AP$1,$R115),4,INDEX(CMB[[Res_Rare]:[Res_Rare]],MATCH(ROUND(MIN(SUM(AP$4,$O115/1000),SUM($O115,AP$4/1000)),3),CMB[[Cmb_ID]:[Cmb_ID]],0))),-1,-1,0,0)),IF(OR(AP$1,$R115),4,INDEX(CMB[[Cmb_Rare]:[Cmb_Rare]],MATCH(ROUND(MIN(SUM(AP$4,$O115/1000),SUM($O115,AP$4/1000)),3),CMB[[Cmb_ID]:[Cmb_ID]],0))),CHOOSE(AC[[M]:[M]],2,1,1,SUM(AC[[AB]:[DB]])))),""))</f>
        <v/>
      </c>
      <c r="AQ115" t="str">
        <f>IF(OR(AQ$5="",$S115=""),"",IFERROR(SUM(PRODUCT(INDEX(CMB[[BA_0O]:[BA_2O]],MATCH(ROUND(MIN(SUM(AQ$4,$O115/1000),SUM($O115,AQ$4/1000)),3),CMB[[Cmb_ID]:[Cmb_ID]],0),SUM(N(AQ$1),N($R115),1)),CHOOSE(AC[[M]:[M]],1,1,0,AC[[AB]:[AB]])),PRODUCT(INDEX(CMB[[BD_0O]:[BD_2O]],MATCH(ROUND(MIN(SUM(AQ$4,$O115/1000),SUM($O115,AQ$4/1000)),3),CMB[[Cmb_ID]:[Cmb_ID]],0),SUM(N(AQ$1),N($R115),1)),CHOOSE(AC[[M]:[M]],1,0,1,AC[[DB]:[DB]])),PRODUCT(SUM(ROUND(AVERAGE(VALUE(AQ$3),VALUE($P115)),0),CHOOSE(IF(OR(AQ$1,$R115),4,INDEX(CMB[[Res_Rare]:[Res_Rare]],MATCH(ROUND(MIN(SUM(AQ$4,$O115/1000),SUM($O115,AQ$4/1000)),3),CMB[[Cmb_ID]:[Cmb_ID]],0))),-1,-1,0,0)),IF(OR(AQ$1,$R115),4,INDEX(CMB[[Cmb_Rare]:[Cmb_Rare]],MATCH(ROUND(MIN(SUM(AQ$4,$O115/1000),SUM($O115,AQ$4/1000)),3),CMB[[Cmb_ID]:[Cmb_ID]],0))),CHOOSE(AC[[M]:[M]],2,1,1,SUM(AC[[AB]:[DB]])))),""))</f>
        <v/>
      </c>
      <c r="AR115" t="str">
        <f>IF(OR(AR$5="",$S115=""),"",IFERROR(SUM(PRODUCT(INDEX(CMB[[BA_0O]:[BA_2O]],MATCH(ROUND(MIN(SUM(AR$4,$O115/1000),SUM($O115,AR$4/1000)),3),CMB[[Cmb_ID]:[Cmb_ID]],0),SUM(N(AR$1),N($R115),1)),CHOOSE(AC[[M]:[M]],1,1,0,AC[[AB]:[AB]])),PRODUCT(INDEX(CMB[[BD_0O]:[BD_2O]],MATCH(ROUND(MIN(SUM(AR$4,$O115/1000),SUM($O115,AR$4/1000)),3),CMB[[Cmb_ID]:[Cmb_ID]],0),SUM(N(AR$1),N($R115),1)),CHOOSE(AC[[M]:[M]],1,0,1,AC[[DB]:[DB]])),PRODUCT(SUM(ROUND(AVERAGE(VALUE(AR$3),VALUE($P115)),0),CHOOSE(IF(OR(AR$1,$R115),4,INDEX(CMB[[Res_Rare]:[Res_Rare]],MATCH(ROUND(MIN(SUM(AR$4,$O115/1000),SUM($O115,AR$4/1000)),3),CMB[[Cmb_ID]:[Cmb_ID]],0))),-1,-1,0,0)),IF(OR(AR$1,$R115),4,INDEX(CMB[[Cmb_Rare]:[Cmb_Rare]],MATCH(ROUND(MIN(SUM(AR$4,$O115/1000),SUM($O115,AR$4/1000)),3),CMB[[Cmb_ID]:[Cmb_ID]],0))),CHOOSE(AC[[M]:[M]],2,1,1,SUM(AC[[AB]:[DB]])))),""))</f>
        <v/>
      </c>
      <c r="AS115" t="str">
        <f>IF(OR(AS$5="",$S115=""),"",IFERROR(SUM(PRODUCT(INDEX(CMB[[BA_0O]:[BA_2O]],MATCH(ROUND(MIN(SUM(AS$4,$O115/1000),SUM($O115,AS$4/1000)),3),CMB[[Cmb_ID]:[Cmb_ID]],0),SUM(N(AS$1),N($R115),1)),CHOOSE(AC[[M]:[M]],1,1,0,AC[[AB]:[AB]])),PRODUCT(INDEX(CMB[[BD_0O]:[BD_2O]],MATCH(ROUND(MIN(SUM(AS$4,$O115/1000),SUM($O115,AS$4/1000)),3),CMB[[Cmb_ID]:[Cmb_ID]],0),SUM(N(AS$1),N($R115),1)),CHOOSE(AC[[M]:[M]],1,0,1,AC[[DB]:[DB]])),PRODUCT(SUM(ROUND(AVERAGE(VALUE(AS$3),VALUE($P115)),0),CHOOSE(IF(OR(AS$1,$R115),4,INDEX(CMB[[Res_Rare]:[Res_Rare]],MATCH(ROUND(MIN(SUM(AS$4,$O115/1000),SUM($O115,AS$4/1000)),3),CMB[[Cmb_ID]:[Cmb_ID]],0))),-1,-1,0,0)),IF(OR(AS$1,$R115),4,INDEX(CMB[[Cmb_Rare]:[Cmb_Rare]],MATCH(ROUND(MIN(SUM(AS$4,$O115/1000),SUM($O115,AS$4/1000)),3),CMB[[Cmb_ID]:[Cmb_ID]],0))),CHOOSE(AC[[M]:[M]],2,1,1,SUM(AC[[AB]:[DB]])))),""))</f>
        <v/>
      </c>
      <c r="AT115" t="str">
        <f>IF(OR(AT$5="",$S115=""),"",IFERROR(SUM(PRODUCT(INDEX(CMB[[BA_0O]:[BA_2O]],MATCH(ROUND(MIN(SUM(AT$4,$O115/1000),SUM($O115,AT$4/1000)),3),CMB[[Cmb_ID]:[Cmb_ID]],0),SUM(N(AT$1),N($R115),1)),CHOOSE(AC[[M]:[M]],1,1,0,AC[[AB]:[AB]])),PRODUCT(INDEX(CMB[[BD_0O]:[BD_2O]],MATCH(ROUND(MIN(SUM(AT$4,$O115/1000),SUM($O115,AT$4/1000)),3),CMB[[Cmb_ID]:[Cmb_ID]],0),SUM(N(AT$1),N($R115),1)),CHOOSE(AC[[M]:[M]],1,0,1,AC[[DB]:[DB]])),PRODUCT(SUM(ROUND(AVERAGE(VALUE(AT$3),VALUE($P115)),0),CHOOSE(IF(OR(AT$1,$R115),4,INDEX(CMB[[Res_Rare]:[Res_Rare]],MATCH(ROUND(MIN(SUM(AT$4,$O115/1000),SUM($O115,AT$4/1000)),3),CMB[[Cmb_ID]:[Cmb_ID]],0))),-1,-1,0,0)),IF(OR(AT$1,$R115),4,INDEX(CMB[[Cmb_Rare]:[Cmb_Rare]],MATCH(ROUND(MIN(SUM(AT$4,$O115/1000),SUM($O115,AT$4/1000)),3),CMB[[Cmb_ID]:[Cmb_ID]],0))),CHOOSE(AC[[M]:[M]],2,1,1,SUM(AC[[AB]:[DB]])))),""))</f>
        <v/>
      </c>
      <c r="AU115" t="str">
        <f>IF(OR(AU$5="",$S115=""),"",IFERROR(SUM(PRODUCT(INDEX(CMB[[BA_0O]:[BA_2O]],MATCH(ROUND(MIN(SUM(AU$4,$O115/1000),SUM($O115,AU$4/1000)),3),CMB[[Cmb_ID]:[Cmb_ID]],0),SUM(N(AU$1),N($R115),1)),CHOOSE(AC[[M]:[M]],1,1,0,AC[[AB]:[AB]])),PRODUCT(INDEX(CMB[[BD_0O]:[BD_2O]],MATCH(ROUND(MIN(SUM(AU$4,$O115/1000),SUM($O115,AU$4/1000)),3),CMB[[Cmb_ID]:[Cmb_ID]],0),SUM(N(AU$1),N($R115),1)),CHOOSE(AC[[M]:[M]],1,0,1,AC[[DB]:[DB]])),PRODUCT(SUM(ROUND(AVERAGE(VALUE(AU$3),VALUE($P115)),0),CHOOSE(IF(OR(AU$1,$R115),4,INDEX(CMB[[Res_Rare]:[Res_Rare]],MATCH(ROUND(MIN(SUM(AU$4,$O115/1000),SUM($O115,AU$4/1000)),3),CMB[[Cmb_ID]:[Cmb_ID]],0))),-1,-1,0,0)),IF(OR(AU$1,$R115),4,INDEX(CMB[[Cmb_Rare]:[Cmb_Rare]],MATCH(ROUND(MIN(SUM(AU$4,$O115/1000),SUM($O115,AU$4/1000)),3),CMB[[Cmb_ID]:[Cmb_ID]],0))),CHOOSE(AC[[M]:[M]],2,1,1,SUM(AC[[AB]:[DB]])))),""))</f>
        <v/>
      </c>
      <c r="AV115" t="str">
        <f>IF(OR(AV$5="",$S115=""),"",IFERROR(SUM(PRODUCT(INDEX(CMB[[BA_0O]:[BA_2O]],MATCH(ROUND(MIN(SUM(AV$4,$O115/1000),SUM($O115,AV$4/1000)),3),CMB[[Cmb_ID]:[Cmb_ID]],0),SUM(N(AV$1),N($R115),1)),CHOOSE(AC[[M]:[M]],1,1,0,AC[[AB]:[AB]])),PRODUCT(INDEX(CMB[[BD_0O]:[BD_2O]],MATCH(ROUND(MIN(SUM(AV$4,$O115/1000),SUM($O115,AV$4/1000)),3),CMB[[Cmb_ID]:[Cmb_ID]],0),SUM(N(AV$1),N($R115),1)),CHOOSE(AC[[M]:[M]],1,0,1,AC[[DB]:[DB]])),PRODUCT(SUM(ROUND(AVERAGE(VALUE(AV$3),VALUE($P115)),0),CHOOSE(IF(OR(AV$1,$R115),4,INDEX(CMB[[Res_Rare]:[Res_Rare]],MATCH(ROUND(MIN(SUM(AV$4,$O115/1000),SUM($O115,AV$4/1000)),3),CMB[[Cmb_ID]:[Cmb_ID]],0))),-1,-1,0,0)),IF(OR(AV$1,$R115),4,INDEX(CMB[[Cmb_Rare]:[Cmb_Rare]],MATCH(ROUND(MIN(SUM(AV$4,$O115/1000),SUM($O115,AV$4/1000)),3),CMB[[Cmb_ID]:[Cmb_ID]],0))),CHOOSE(AC[[M]:[M]],2,1,1,SUM(AC[[AB]:[DB]])))),""))</f>
        <v/>
      </c>
      <c r="AW115" t="str">
        <f>IF(OR(AW$5="",$S115=""),"",IFERROR(SUM(PRODUCT(INDEX(CMB[[BA_0O]:[BA_2O]],MATCH(ROUND(MIN(SUM(AW$4,$O115/1000),SUM($O115,AW$4/1000)),3),CMB[[Cmb_ID]:[Cmb_ID]],0),SUM(N(AW$1),N($R115),1)),CHOOSE(AC[[M]:[M]],1,1,0,AC[[AB]:[AB]])),PRODUCT(INDEX(CMB[[BD_0O]:[BD_2O]],MATCH(ROUND(MIN(SUM(AW$4,$O115/1000),SUM($O115,AW$4/1000)),3),CMB[[Cmb_ID]:[Cmb_ID]],0),SUM(N(AW$1),N($R115),1)),CHOOSE(AC[[M]:[M]],1,0,1,AC[[DB]:[DB]])),PRODUCT(SUM(ROUND(AVERAGE(VALUE(AW$3),VALUE($P115)),0),CHOOSE(IF(OR(AW$1,$R115),4,INDEX(CMB[[Res_Rare]:[Res_Rare]],MATCH(ROUND(MIN(SUM(AW$4,$O115/1000),SUM($O115,AW$4/1000)),3),CMB[[Cmb_ID]:[Cmb_ID]],0))),-1,-1,0,0)),IF(OR(AW$1,$R115),4,INDEX(CMB[[Cmb_Rare]:[Cmb_Rare]],MATCH(ROUND(MIN(SUM(AW$4,$O115/1000),SUM($O115,AW$4/1000)),3),CMB[[Cmb_ID]:[Cmb_ID]],0))),CHOOSE(AC[[M]:[M]],2,1,1,SUM(AC[[AB]:[DB]])))),""))</f>
        <v/>
      </c>
      <c r="AX115" t="str">
        <f>IF(OR(AX$5="",$S115=""),"",IFERROR(SUM(PRODUCT(INDEX(CMB[[BA_0O]:[BA_2O]],MATCH(ROUND(MIN(SUM(AX$4,$O115/1000),SUM($O115,AX$4/1000)),3),CMB[[Cmb_ID]:[Cmb_ID]],0),SUM(N(AX$1),N($R115),1)),CHOOSE(AC[[M]:[M]],1,1,0,AC[[AB]:[AB]])),PRODUCT(INDEX(CMB[[BD_0O]:[BD_2O]],MATCH(ROUND(MIN(SUM(AX$4,$O115/1000),SUM($O115,AX$4/1000)),3),CMB[[Cmb_ID]:[Cmb_ID]],0),SUM(N(AX$1),N($R115),1)),CHOOSE(AC[[M]:[M]],1,0,1,AC[[DB]:[DB]])),PRODUCT(SUM(ROUND(AVERAGE(VALUE(AX$3),VALUE($P115)),0),CHOOSE(IF(OR(AX$1,$R115),4,INDEX(CMB[[Res_Rare]:[Res_Rare]],MATCH(ROUND(MIN(SUM(AX$4,$O115/1000),SUM($O115,AX$4/1000)),3),CMB[[Cmb_ID]:[Cmb_ID]],0))),-1,-1,0,0)),IF(OR(AX$1,$R115),4,INDEX(CMB[[Cmb_Rare]:[Cmb_Rare]],MATCH(ROUND(MIN(SUM(AX$4,$O115/1000),SUM($O115,AX$4/1000)),3),CMB[[Cmb_ID]:[Cmb_ID]],0))),CHOOSE(AC[[M]:[M]],2,1,1,SUM(AC[[AB]:[DB]])))),""))</f>
        <v/>
      </c>
      <c r="AY115" t="str">
        <f>IF(OR(AY$5="",$S115=""),"",IFERROR(SUM(PRODUCT(INDEX(CMB[[BA_0O]:[BA_2O]],MATCH(ROUND(MIN(SUM(AY$4,$O115/1000),SUM($O115,AY$4/1000)),3),CMB[[Cmb_ID]:[Cmb_ID]],0),SUM(N(AY$1),N($R115),1)),CHOOSE(AC[[M]:[M]],1,1,0,AC[[AB]:[AB]])),PRODUCT(INDEX(CMB[[BD_0O]:[BD_2O]],MATCH(ROUND(MIN(SUM(AY$4,$O115/1000),SUM($O115,AY$4/1000)),3),CMB[[Cmb_ID]:[Cmb_ID]],0),SUM(N(AY$1),N($R115),1)),CHOOSE(AC[[M]:[M]],1,0,1,AC[[DB]:[DB]])),PRODUCT(SUM(ROUND(AVERAGE(VALUE(AY$3),VALUE($P115)),0),CHOOSE(IF(OR(AY$1,$R115),4,INDEX(CMB[[Res_Rare]:[Res_Rare]],MATCH(ROUND(MIN(SUM(AY$4,$O115/1000),SUM($O115,AY$4/1000)),3),CMB[[Cmb_ID]:[Cmb_ID]],0))),-1,-1,0,0)),IF(OR(AY$1,$R115),4,INDEX(CMB[[Cmb_Rare]:[Cmb_Rare]],MATCH(ROUND(MIN(SUM(AY$4,$O115/1000),SUM($O115,AY$4/1000)),3),CMB[[Cmb_ID]:[Cmb_ID]],0))),CHOOSE(AC[[M]:[M]],2,1,1,SUM(AC[[AB]:[DB]])))),""))</f>
        <v/>
      </c>
      <c r="AZ115" t="str">
        <f>IF(OR(AZ$5="",$S115=""),"",IFERROR(SUM(PRODUCT(INDEX(CMB[[BA_0O]:[BA_2O]],MATCH(ROUND(MIN(SUM(AZ$4,$O115/1000),SUM($O115,AZ$4/1000)),3),CMB[[Cmb_ID]:[Cmb_ID]],0),SUM(N(AZ$1),N($R115),1)),CHOOSE(AC[[M]:[M]],1,1,0,AC[[AB]:[AB]])),PRODUCT(INDEX(CMB[[BD_0O]:[BD_2O]],MATCH(ROUND(MIN(SUM(AZ$4,$O115/1000),SUM($O115,AZ$4/1000)),3),CMB[[Cmb_ID]:[Cmb_ID]],0),SUM(N(AZ$1),N($R115),1)),CHOOSE(AC[[M]:[M]],1,0,1,AC[[DB]:[DB]])),PRODUCT(SUM(ROUND(AVERAGE(VALUE(AZ$3),VALUE($P115)),0),CHOOSE(IF(OR(AZ$1,$R115),4,INDEX(CMB[[Res_Rare]:[Res_Rare]],MATCH(ROUND(MIN(SUM(AZ$4,$O115/1000),SUM($O115,AZ$4/1000)),3),CMB[[Cmb_ID]:[Cmb_ID]],0))),-1,-1,0,0)),IF(OR(AZ$1,$R115),4,INDEX(CMB[[Cmb_Rare]:[Cmb_Rare]],MATCH(ROUND(MIN(SUM(AZ$4,$O115/1000),SUM($O115,AZ$4/1000)),3),CMB[[Cmb_ID]:[Cmb_ID]],0))),CHOOSE(AC[[M]:[M]],2,1,1,SUM(AC[[AB]:[DB]])))),""))</f>
        <v/>
      </c>
      <c r="BA115" t="str">
        <f>IF(OR(BA$5="",$S115=""),"",IFERROR(SUM(PRODUCT(INDEX(CMB[[BA_0O]:[BA_2O]],MATCH(ROUND(MIN(SUM(BA$4,$O115/1000),SUM($O115,BA$4/1000)),3),CMB[[Cmb_ID]:[Cmb_ID]],0),SUM(N(BA$1),N($R115),1)),CHOOSE(AC[[M]:[M]],1,1,0,AC[[AB]:[AB]])),PRODUCT(INDEX(CMB[[BD_0O]:[BD_2O]],MATCH(ROUND(MIN(SUM(BA$4,$O115/1000),SUM($O115,BA$4/1000)),3),CMB[[Cmb_ID]:[Cmb_ID]],0),SUM(N(BA$1),N($R115),1)),CHOOSE(AC[[M]:[M]],1,0,1,AC[[DB]:[DB]])),PRODUCT(SUM(ROUND(AVERAGE(VALUE(BA$3),VALUE($P115)),0),CHOOSE(IF(OR(BA$1,$R115),4,INDEX(CMB[[Res_Rare]:[Res_Rare]],MATCH(ROUND(MIN(SUM(BA$4,$O115/1000),SUM($O115,BA$4/1000)),3),CMB[[Cmb_ID]:[Cmb_ID]],0))),-1,-1,0,0)),IF(OR(BA$1,$R115),4,INDEX(CMB[[Cmb_Rare]:[Cmb_Rare]],MATCH(ROUND(MIN(SUM(BA$4,$O115/1000),SUM($O115,BA$4/1000)),3),CMB[[Cmb_ID]:[Cmb_ID]],0))),CHOOSE(AC[[M]:[M]],2,1,1,SUM(AC[[AB]:[DB]])))),""))</f>
        <v/>
      </c>
      <c r="BB115" t="str">
        <f>IF(OR(BB$5="",$S115=""),"",IFERROR(SUM(PRODUCT(INDEX(CMB[[BA_0O]:[BA_2O]],MATCH(ROUND(MIN(SUM(BB$4,$O115/1000),SUM($O115,BB$4/1000)),3),CMB[[Cmb_ID]:[Cmb_ID]],0),SUM(N(BB$1),N($R115),1)),CHOOSE(AC[[M]:[M]],1,1,0,AC[[AB]:[AB]])),PRODUCT(INDEX(CMB[[BD_0O]:[BD_2O]],MATCH(ROUND(MIN(SUM(BB$4,$O115/1000),SUM($O115,BB$4/1000)),3),CMB[[Cmb_ID]:[Cmb_ID]],0),SUM(N(BB$1),N($R115),1)),CHOOSE(AC[[M]:[M]],1,0,1,AC[[DB]:[DB]])),PRODUCT(SUM(ROUND(AVERAGE(VALUE(BB$3),VALUE($P115)),0),CHOOSE(IF(OR(BB$1,$R115),4,INDEX(CMB[[Res_Rare]:[Res_Rare]],MATCH(ROUND(MIN(SUM(BB$4,$O115/1000),SUM($O115,BB$4/1000)),3),CMB[[Cmb_ID]:[Cmb_ID]],0))),-1,-1,0,0)),IF(OR(BB$1,$R115),4,INDEX(CMB[[Cmb_Rare]:[Cmb_Rare]],MATCH(ROUND(MIN(SUM(BB$4,$O115/1000),SUM($O115,BB$4/1000)),3),CMB[[Cmb_ID]:[Cmb_ID]],0))),CHOOSE(AC[[M]:[M]],2,1,1,SUM(AC[[AB]:[DB]])))),""))</f>
        <v/>
      </c>
      <c r="BC115" t="str">
        <f>IF(OR(BC$5="",$S115=""),"",IFERROR(SUM(PRODUCT(INDEX(CMB[[BA_0O]:[BA_2O]],MATCH(ROUND(MIN(SUM(BC$4,$O115/1000),SUM($O115,BC$4/1000)),3),CMB[[Cmb_ID]:[Cmb_ID]],0),SUM(N(BC$1),N($R115),1)),CHOOSE(AC[[M]:[M]],1,1,0,AC[[AB]:[AB]])),PRODUCT(INDEX(CMB[[BD_0O]:[BD_2O]],MATCH(ROUND(MIN(SUM(BC$4,$O115/1000),SUM($O115,BC$4/1000)),3),CMB[[Cmb_ID]:[Cmb_ID]],0),SUM(N(BC$1),N($R115),1)),CHOOSE(AC[[M]:[M]],1,0,1,AC[[DB]:[DB]])),PRODUCT(SUM(ROUND(AVERAGE(VALUE(BC$3),VALUE($P115)),0),CHOOSE(IF(OR(BC$1,$R115),4,INDEX(CMB[[Res_Rare]:[Res_Rare]],MATCH(ROUND(MIN(SUM(BC$4,$O115/1000),SUM($O115,BC$4/1000)),3),CMB[[Cmb_ID]:[Cmb_ID]],0))),-1,-1,0,0)),IF(OR(BC$1,$R115),4,INDEX(CMB[[Cmb_Rare]:[Cmb_Rare]],MATCH(ROUND(MIN(SUM(BC$4,$O115/1000),SUM($O115,BC$4/1000)),3),CMB[[Cmb_ID]:[Cmb_ID]],0))),CHOOSE(AC[[M]:[M]],2,1,1,SUM(AC[[AB]:[DB]])))),""))</f>
        <v/>
      </c>
      <c r="BD115" t="str">
        <f>IF(OR(BD$5="",$S115=""),"",IFERROR(SUM(PRODUCT(INDEX(CMB[[BA_0O]:[BA_2O]],MATCH(ROUND(MIN(SUM(BD$4,$O115/1000),SUM($O115,BD$4/1000)),3),CMB[[Cmb_ID]:[Cmb_ID]],0),SUM(N(BD$1),N($R115),1)),CHOOSE(AC[[M]:[M]],1,1,0,AC[[AB]:[AB]])),PRODUCT(INDEX(CMB[[BD_0O]:[BD_2O]],MATCH(ROUND(MIN(SUM(BD$4,$O115/1000),SUM($O115,BD$4/1000)),3),CMB[[Cmb_ID]:[Cmb_ID]],0),SUM(N(BD$1),N($R115),1)),CHOOSE(AC[[M]:[M]],1,0,1,AC[[DB]:[DB]])),PRODUCT(SUM(ROUND(AVERAGE(VALUE(BD$3),VALUE($P115)),0),CHOOSE(IF(OR(BD$1,$R115),4,INDEX(CMB[[Res_Rare]:[Res_Rare]],MATCH(ROUND(MIN(SUM(BD$4,$O115/1000),SUM($O115,BD$4/1000)),3),CMB[[Cmb_ID]:[Cmb_ID]],0))),-1,-1,0,0)),IF(OR(BD$1,$R115),4,INDEX(CMB[[Cmb_Rare]:[Cmb_Rare]],MATCH(ROUND(MIN(SUM(BD$4,$O115/1000),SUM($O115,BD$4/1000)),3),CMB[[Cmb_ID]:[Cmb_ID]],0))),CHOOSE(AC[[M]:[M]],2,1,1,SUM(AC[[AB]:[DB]])))),""))</f>
        <v/>
      </c>
      <c r="BE115" t="str">
        <f>IF(OR(BE$5="",$S115=""),"",IFERROR(SUM(PRODUCT(INDEX(CMB[[BA_0O]:[BA_2O]],MATCH(ROUND(MIN(SUM(BE$4,$O115/1000),SUM($O115,BE$4/1000)),3),CMB[[Cmb_ID]:[Cmb_ID]],0),SUM(N(BE$1),N($R115),1)),CHOOSE(AC[[M]:[M]],1,1,0,AC[[AB]:[AB]])),PRODUCT(INDEX(CMB[[BD_0O]:[BD_2O]],MATCH(ROUND(MIN(SUM(BE$4,$O115/1000),SUM($O115,BE$4/1000)),3),CMB[[Cmb_ID]:[Cmb_ID]],0),SUM(N(BE$1),N($R115),1)),CHOOSE(AC[[M]:[M]],1,0,1,AC[[DB]:[DB]])),PRODUCT(SUM(ROUND(AVERAGE(VALUE(BE$3),VALUE($P115)),0),CHOOSE(IF(OR(BE$1,$R115),4,INDEX(CMB[[Res_Rare]:[Res_Rare]],MATCH(ROUND(MIN(SUM(BE$4,$O115/1000),SUM($O115,BE$4/1000)),3),CMB[[Cmb_ID]:[Cmb_ID]],0))),-1,-1,0,0)),IF(OR(BE$1,$R115),4,INDEX(CMB[[Cmb_Rare]:[Cmb_Rare]],MATCH(ROUND(MIN(SUM(BE$4,$O115/1000),SUM($O115,BE$4/1000)),3),CMB[[Cmb_ID]:[Cmb_ID]],0))),CHOOSE(AC[[M]:[M]],2,1,1,SUM(AC[[AB]:[DB]])))),""))</f>
        <v/>
      </c>
      <c r="BF115" t="str">
        <f>IF(OR(BF$5="",$S115=""),"",IFERROR(SUM(PRODUCT(INDEX(CMB[[BA_0O]:[BA_2O]],MATCH(ROUND(MIN(SUM(BF$4,$O115/1000),SUM($O115,BF$4/1000)),3),CMB[[Cmb_ID]:[Cmb_ID]],0),SUM(N(BF$1),N($R115),1)),CHOOSE(AC[[M]:[M]],1,1,0,AC[[AB]:[AB]])),PRODUCT(INDEX(CMB[[BD_0O]:[BD_2O]],MATCH(ROUND(MIN(SUM(BF$4,$O115/1000),SUM($O115,BF$4/1000)),3),CMB[[Cmb_ID]:[Cmb_ID]],0),SUM(N(BF$1),N($R115),1)),CHOOSE(AC[[M]:[M]],1,0,1,AC[[DB]:[DB]])),PRODUCT(SUM(ROUND(AVERAGE(VALUE(BF$3),VALUE($P115)),0),CHOOSE(IF(OR(BF$1,$R115),4,INDEX(CMB[[Res_Rare]:[Res_Rare]],MATCH(ROUND(MIN(SUM(BF$4,$O115/1000),SUM($O115,BF$4/1000)),3),CMB[[Cmb_ID]:[Cmb_ID]],0))),-1,-1,0,0)),IF(OR(BF$1,$R115),4,INDEX(CMB[[Cmb_Rare]:[Cmb_Rare]],MATCH(ROUND(MIN(SUM(BF$4,$O115/1000),SUM($O115,BF$4/1000)),3),CMB[[Cmb_ID]:[Cmb_ID]],0))),CHOOSE(AC[[M]:[M]],2,1,1,SUM(AC[[AB]:[DB]])))),""))</f>
        <v/>
      </c>
      <c r="BG115" t="str">
        <f>IF(OR(BG$5="",$S115=""),"",IFERROR(SUM(PRODUCT(INDEX(CMB[[BA_0O]:[BA_2O]],MATCH(ROUND(MIN(SUM(BG$4,$O115/1000),SUM($O115,BG$4/1000)),3),CMB[[Cmb_ID]:[Cmb_ID]],0),SUM(N(BG$1),N($R115),1)),CHOOSE(AC[[M]:[M]],1,1,0,AC[[AB]:[AB]])),PRODUCT(INDEX(CMB[[BD_0O]:[BD_2O]],MATCH(ROUND(MIN(SUM(BG$4,$O115/1000),SUM($O115,BG$4/1000)),3),CMB[[Cmb_ID]:[Cmb_ID]],0),SUM(N(BG$1),N($R115),1)),CHOOSE(AC[[M]:[M]],1,0,1,AC[[DB]:[DB]])),PRODUCT(SUM(ROUND(AVERAGE(VALUE(BG$3),VALUE($P115)),0),CHOOSE(IF(OR(BG$1,$R115),4,INDEX(CMB[[Res_Rare]:[Res_Rare]],MATCH(ROUND(MIN(SUM(BG$4,$O115/1000),SUM($O115,BG$4/1000)),3),CMB[[Cmb_ID]:[Cmb_ID]],0))),-1,-1,0,0)),IF(OR(BG$1,$R115),4,INDEX(CMB[[Cmb_Rare]:[Cmb_Rare]],MATCH(ROUND(MIN(SUM(BG$4,$O115/1000),SUM($O115,BG$4/1000)),3),CMB[[Cmb_ID]:[Cmb_ID]],0))),CHOOSE(AC[[M]:[M]],2,1,1,SUM(AC[[AB]:[DB]])))),""))</f>
        <v/>
      </c>
      <c r="BH115" t="str">
        <f>IF(OR(BH$5="",$S115=""),"",IFERROR(SUM(PRODUCT(INDEX(CMB[[BA_0O]:[BA_2O]],MATCH(ROUND(MIN(SUM(BH$4,$O115/1000),SUM($O115,BH$4/1000)),3),CMB[[Cmb_ID]:[Cmb_ID]],0),SUM(N(BH$1),N($R115),1)),CHOOSE(AC[[M]:[M]],1,1,0,AC[[AB]:[AB]])),PRODUCT(INDEX(CMB[[BD_0O]:[BD_2O]],MATCH(ROUND(MIN(SUM(BH$4,$O115/1000),SUM($O115,BH$4/1000)),3),CMB[[Cmb_ID]:[Cmb_ID]],0),SUM(N(BH$1),N($R115),1)),CHOOSE(AC[[M]:[M]],1,0,1,AC[[DB]:[DB]])),PRODUCT(SUM(ROUND(AVERAGE(VALUE(BH$3),VALUE($P115)),0),CHOOSE(IF(OR(BH$1,$R115),4,INDEX(CMB[[Res_Rare]:[Res_Rare]],MATCH(ROUND(MIN(SUM(BH$4,$O115/1000),SUM($O115,BH$4/1000)),3),CMB[[Cmb_ID]:[Cmb_ID]],0))),-1,-1,0,0)),IF(OR(BH$1,$R115),4,INDEX(CMB[[Cmb_Rare]:[Cmb_Rare]],MATCH(ROUND(MIN(SUM(BH$4,$O115/1000),SUM($O115,BH$4/1000)),3),CMB[[Cmb_ID]:[Cmb_ID]],0))),CHOOSE(AC[[M]:[M]],2,1,1,SUM(AC[[AB]:[DB]])))),""))</f>
        <v/>
      </c>
      <c r="BI115" t="str">
        <f>IF(OR(BI$5="",$S115=""),"",IFERROR(SUM(PRODUCT(INDEX(CMB[[BA_0O]:[BA_2O]],MATCH(ROUND(MIN(SUM(BI$4,$O115/1000),SUM($O115,BI$4/1000)),3),CMB[[Cmb_ID]:[Cmb_ID]],0),SUM(N(BI$1),N($R115),1)),CHOOSE(AC[[M]:[M]],1,1,0,AC[[AB]:[AB]])),PRODUCT(INDEX(CMB[[BD_0O]:[BD_2O]],MATCH(ROUND(MIN(SUM(BI$4,$O115/1000),SUM($O115,BI$4/1000)),3),CMB[[Cmb_ID]:[Cmb_ID]],0),SUM(N(BI$1),N($R115),1)),CHOOSE(AC[[M]:[M]],1,0,1,AC[[DB]:[DB]])),PRODUCT(SUM(ROUND(AVERAGE(VALUE(BI$3),VALUE($P115)),0),CHOOSE(IF(OR(BI$1,$R115),4,INDEX(CMB[[Res_Rare]:[Res_Rare]],MATCH(ROUND(MIN(SUM(BI$4,$O115/1000),SUM($O115,BI$4/1000)),3),CMB[[Cmb_ID]:[Cmb_ID]],0))),-1,-1,0,0)),IF(OR(BI$1,$R115),4,INDEX(CMB[[Cmb_Rare]:[Cmb_Rare]],MATCH(ROUND(MIN(SUM(BI$4,$O115/1000),SUM($O115,BI$4/1000)),3),CMB[[Cmb_ID]:[Cmb_ID]],0))),CHOOSE(AC[[M]:[M]],2,1,1,SUM(AC[[AB]:[DB]])))),""))</f>
        <v/>
      </c>
      <c r="BJ115" t="str">
        <f>IF(OR(BJ$5="",$S115=""),"",IFERROR(SUM(PRODUCT(INDEX(CMB[[BA_0O]:[BA_2O]],MATCH(ROUND(MIN(SUM(BJ$4,$O115/1000),SUM($O115,BJ$4/1000)),3),CMB[[Cmb_ID]:[Cmb_ID]],0),SUM(N(BJ$1),N($R115),1)),CHOOSE(AC[[M]:[M]],1,1,0,AC[[AB]:[AB]])),PRODUCT(INDEX(CMB[[BD_0O]:[BD_2O]],MATCH(ROUND(MIN(SUM(BJ$4,$O115/1000),SUM($O115,BJ$4/1000)),3),CMB[[Cmb_ID]:[Cmb_ID]],0),SUM(N(BJ$1),N($R115),1)),CHOOSE(AC[[M]:[M]],1,0,1,AC[[DB]:[DB]])),PRODUCT(SUM(ROUND(AVERAGE(VALUE(BJ$3),VALUE($P115)),0),CHOOSE(IF(OR(BJ$1,$R115),4,INDEX(CMB[[Res_Rare]:[Res_Rare]],MATCH(ROUND(MIN(SUM(BJ$4,$O115/1000),SUM($O115,BJ$4/1000)),3),CMB[[Cmb_ID]:[Cmb_ID]],0))),-1,-1,0,0)),IF(OR(BJ$1,$R115),4,INDEX(CMB[[Cmb_Rare]:[Cmb_Rare]],MATCH(ROUND(MIN(SUM(BJ$4,$O115/1000),SUM($O115,BJ$4/1000)),3),CMB[[Cmb_ID]:[Cmb_ID]],0))),CHOOSE(AC[[M]:[M]],2,1,1,SUM(AC[[AB]:[DB]])))),""))</f>
        <v/>
      </c>
      <c r="BK115" t="str">
        <f>IF(OR(BK$5="",$S115=""),"",IFERROR(SUM(PRODUCT(INDEX(CMB[[BA_0O]:[BA_2O]],MATCH(ROUND(MIN(SUM(BK$4,$O115/1000),SUM($O115,BK$4/1000)),3),CMB[[Cmb_ID]:[Cmb_ID]],0),SUM(N(BK$1),N($R115),1)),CHOOSE(AC[[M]:[M]],1,1,0,AC[[AB]:[AB]])),PRODUCT(INDEX(CMB[[BD_0O]:[BD_2O]],MATCH(ROUND(MIN(SUM(BK$4,$O115/1000),SUM($O115,BK$4/1000)),3),CMB[[Cmb_ID]:[Cmb_ID]],0),SUM(N(BK$1),N($R115),1)),CHOOSE(AC[[M]:[M]],1,0,1,AC[[DB]:[DB]])),PRODUCT(SUM(ROUND(AVERAGE(VALUE(BK$3),VALUE($P115)),0),CHOOSE(IF(OR(BK$1,$R115),4,INDEX(CMB[[Res_Rare]:[Res_Rare]],MATCH(ROUND(MIN(SUM(BK$4,$O115/1000),SUM($O115,BK$4/1000)),3),CMB[[Cmb_ID]:[Cmb_ID]],0))),-1,-1,0,0)),IF(OR(BK$1,$R115),4,INDEX(CMB[[Cmb_Rare]:[Cmb_Rare]],MATCH(ROUND(MIN(SUM(BK$4,$O115/1000),SUM($O115,BK$4/1000)),3),CMB[[Cmb_ID]:[Cmb_ID]],0))),CHOOSE(AC[[M]:[M]],2,1,1,SUM(AC[[AB]:[DB]])))),""))</f>
        <v/>
      </c>
      <c r="BL115" t="str">
        <f>IF(OR(BL$5="",$S115=""),"",IFERROR(SUM(PRODUCT(INDEX(CMB[[BA_0O]:[BA_2O]],MATCH(ROUND(MIN(SUM(BL$4,$O115/1000),SUM($O115,BL$4/1000)),3),CMB[[Cmb_ID]:[Cmb_ID]],0),SUM(N(BL$1),N($R115),1)),CHOOSE(AC[[M]:[M]],1,1,0,AC[[AB]:[AB]])),PRODUCT(INDEX(CMB[[BD_0O]:[BD_2O]],MATCH(ROUND(MIN(SUM(BL$4,$O115/1000),SUM($O115,BL$4/1000)),3),CMB[[Cmb_ID]:[Cmb_ID]],0),SUM(N(BL$1),N($R115),1)),CHOOSE(AC[[M]:[M]],1,0,1,AC[[DB]:[DB]])),PRODUCT(SUM(ROUND(AVERAGE(VALUE(BL$3),VALUE($P115)),0),CHOOSE(IF(OR(BL$1,$R115),4,INDEX(CMB[[Res_Rare]:[Res_Rare]],MATCH(ROUND(MIN(SUM(BL$4,$O115/1000),SUM($O115,BL$4/1000)),3),CMB[[Cmb_ID]:[Cmb_ID]],0))),-1,-1,0,0)),IF(OR(BL$1,$R115),4,INDEX(CMB[[Cmb_Rare]:[Cmb_Rare]],MATCH(ROUND(MIN(SUM(BL$4,$O115/1000),SUM($O115,BL$4/1000)),3),CMB[[Cmb_ID]:[Cmb_ID]],0))),CHOOSE(AC[[M]:[M]],2,1,1,SUM(AC[[AB]:[DB]])))),""))</f>
        <v/>
      </c>
      <c r="BM115" t="str">
        <f>IF(OR(BM$5="",$S115=""),"",IFERROR(SUM(PRODUCT(INDEX(CMB[[BA_0O]:[BA_2O]],MATCH(ROUND(MIN(SUM(BM$4,$O115/1000),SUM($O115,BM$4/1000)),3),CMB[[Cmb_ID]:[Cmb_ID]],0),SUM(N(BM$1),N($R115),1)),CHOOSE(AC[[M]:[M]],1,1,0,AC[[AB]:[AB]])),PRODUCT(INDEX(CMB[[BD_0O]:[BD_2O]],MATCH(ROUND(MIN(SUM(BM$4,$O115/1000),SUM($O115,BM$4/1000)),3),CMB[[Cmb_ID]:[Cmb_ID]],0),SUM(N(BM$1),N($R115),1)),CHOOSE(AC[[M]:[M]],1,0,1,AC[[DB]:[DB]])),PRODUCT(SUM(ROUND(AVERAGE(VALUE(BM$3),VALUE($P115)),0),CHOOSE(IF(OR(BM$1,$R115),4,INDEX(CMB[[Res_Rare]:[Res_Rare]],MATCH(ROUND(MIN(SUM(BM$4,$O115/1000),SUM($O115,BM$4/1000)),3),CMB[[Cmb_ID]:[Cmb_ID]],0))),-1,-1,0,0)),IF(OR(BM$1,$R115),4,INDEX(CMB[[Cmb_Rare]:[Cmb_Rare]],MATCH(ROUND(MIN(SUM(BM$4,$O115/1000),SUM($O115,BM$4/1000)),3),CMB[[Cmb_ID]:[Cmb_ID]],0))),CHOOSE(AC[[M]:[M]],2,1,1,SUM(AC[[AB]:[DB]])))),""))</f>
        <v/>
      </c>
      <c r="BN115" t="str">
        <f>IF(OR(BN$5="",$S115=""),"",IFERROR(SUM(PRODUCT(INDEX(CMB[[BA_0O]:[BA_2O]],MATCH(ROUND(MIN(SUM(BN$4,$O115/1000),SUM($O115,BN$4/1000)),3),CMB[[Cmb_ID]:[Cmb_ID]],0),SUM(N(BN$1),N($R115),1)),CHOOSE(AC[[M]:[M]],1,1,0,AC[[AB]:[AB]])),PRODUCT(INDEX(CMB[[BD_0O]:[BD_2O]],MATCH(ROUND(MIN(SUM(BN$4,$O115/1000),SUM($O115,BN$4/1000)),3),CMB[[Cmb_ID]:[Cmb_ID]],0),SUM(N(BN$1),N($R115),1)),CHOOSE(AC[[M]:[M]],1,0,1,AC[[DB]:[DB]])),PRODUCT(SUM(ROUND(AVERAGE(VALUE(BN$3),VALUE($P115)),0),CHOOSE(IF(OR(BN$1,$R115),4,INDEX(CMB[[Res_Rare]:[Res_Rare]],MATCH(ROUND(MIN(SUM(BN$4,$O115/1000),SUM($O115,BN$4/1000)),3),CMB[[Cmb_ID]:[Cmb_ID]],0))),-1,-1,0,0)),IF(OR(BN$1,$R115),4,INDEX(CMB[[Cmb_Rare]:[Cmb_Rare]],MATCH(ROUND(MIN(SUM(BN$4,$O115/1000),SUM($O115,BN$4/1000)),3),CMB[[Cmb_ID]:[Cmb_ID]],0))),CHOOSE(AC[[M]:[M]],2,1,1,SUM(AC[[AB]:[DB]])))),""))</f>
        <v/>
      </c>
      <c r="BO115" t="str">
        <f>IF(OR(BO$5="",$S115=""),"",IFERROR(SUM(PRODUCT(INDEX(CMB[[BA_0O]:[BA_2O]],MATCH(ROUND(MIN(SUM(BO$4,$O115/1000),SUM($O115,BO$4/1000)),3),CMB[[Cmb_ID]:[Cmb_ID]],0),SUM(N(BO$1),N($R115),1)),CHOOSE(AC[[M]:[M]],1,1,0,AC[[AB]:[AB]])),PRODUCT(INDEX(CMB[[BD_0O]:[BD_2O]],MATCH(ROUND(MIN(SUM(BO$4,$O115/1000),SUM($O115,BO$4/1000)),3),CMB[[Cmb_ID]:[Cmb_ID]],0),SUM(N(BO$1),N($R115),1)),CHOOSE(AC[[M]:[M]],1,0,1,AC[[DB]:[DB]])),PRODUCT(SUM(ROUND(AVERAGE(VALUE(BO$3),VALUE($P115)),0),CHOOSE(IF(OR(BO$1,$R115),4,INDEX(CMB[[Res_Rare]:[Res_Rare]],MATCH(ROUND(MIN(SUM(BO$4,$O115/1000),SUM($O115,BO$4/1000)),3),CMB[[Cmb_ID]:[Cmb_ID]],0))),-1,-1,0,0)),IF(OR(BO$1,$R115),4,INDEX(CMB[[Cmb_Rare]:[Cmb_Rare]],MATCH(ROUND(MIN(SUM(BO$4,$O115/1000),SUM($O115,BO$4/1000)),3),CMB[[Cmb_ID]:[Cmb_ID]],0))),CHOOSE(AC[[M]:[M]],2,1,1,SUM(AC[[AB]:[DB]])))),""))</f>
        <v/>
      </c>
      <c r="BP115" t="str">
        <f>IF(OR(BP$5="",$S115=""),"",IFERROR(SUM(PRODUCT(INDEX(CMB[[BA_0O]:[BA_2O]],MATCH(ROUND(MIN(SUM(BP$4,$O115/1000),SUM($O115,BP$4/1000)),3),CMB[[Cmb_ID]:[Cmb_ID]],0),SUM(N(BP$1),N($R115),1)),CHOOSE(AC[[M]:[M]],1,1,0,AC[[AB]:[AB]])),PRODUCT(INDEX(CMB[[BD_0O]:[BD_2O]],MATCH(ROUND(MIN(SUM(BP$4,$O115/1000),SUM($O115,BP$4/1000)),3),CMB[[Cmb_ID]:[Cmb_ID]],0),SUM(N(BP$1),N($R115),1)),CHOOSE(AC[[M]:[M]],1,0,1,AC[[DB]:[DB]])),PRODUCT(SUM(ROUND(AVERAGE(VALUE(BP$3),VALUE($P115)),0),CHOOSE(IF(OR(BP$1,$R115),4,INDEX(CMB[[Res_Rare]:[Res_Rare]],MATCH(ROUND(MIN(SUM(BP$4,$O115/1000),SUM($O115,BP$4/1000)),3),CMB[[Cmb_ID]:[Cmb_ID]],0))),-1,-1,0,0)),IF(OR(BP$1,$R115),4,INDEX(CMB[[Cmb_Rare]:[Cmb_Rare]],MATCH(ROUND(MIN(SUM(BP$4,$O115/1000),SUM($O115,BP$4/1000)),3),CMB[[Cmb_ID]:[Cmb_ID]],0))),CHOOSE(AC[[M]:[M]],2,1,1,SUM(AC[[AB]:[DB]])))),""))</f>
        <v/>
      </c>
      <c r="BQ115" t="str">
        <f>IF(OR(BQ$5="",$S115=""),"",IFERROR(SUM(PRODUCT(INDEX(CMB[[BA_0O]:[BA_2O]],MATCH(ROUND(MIN(SUM(BQ$4,$O115/1000),SUM($O115,BQ$4/1000)),3),CMB[[Cmb_ID]:[Cmb_ID]],0),SUM(N(BQ$1),N($R115),1)),CHOOSE(AC[[M]:[M]],1,1,0,AC[[AB]:[AB]])),PRODUCT(INDEX(CMB[[BD_0O]:[BD_2O]],MATCH(ROUND(MIN(SUM(BQ$4,$O115/1000),SUM($O115,BQ$4/1000)),3),CMB[[Cmb_ID]:[Cmb_ID]],0),SUM(N(BQ$1),N($R115),1)),CHOOSE(AC[[M]:[M]],1,0,1,AC[[DB]:[DB]])),PRODUCT(SUM(ROUND(AVERAGE(VALUE(BQ$3),VALUE($P115)),0),CHOOSE(IF(OR(BQ$1,$R115),4,INDEX(CMB[[Res_Rare]:[Res_Rare]],MATCH(ROUND(MIN(SUM(BQ$4,$O115/1000),SUM($O115,BQ$4/1000)),3),CMB[[Cmb_ID]:[Cmb_ID]],0))),-1,-1,0,0)),IF(OR(BQ$1,$R115),4,INDEX(CMB[[Cmb_Rare]:[Cmb_Rare]],MATCH(ROUND(MIN(SUM(BQ$4,$O115/1000),SUM($O115,BQ$4/1000)),3),CMB[[Cmb_ID]:[Cmb_ID]],0))),CHOOSE(AC[[M]:[M]],2,1,1,SUM(AC[[AB]:[DB]])))),""))</f>
        <v/>
      </c>
      <c r="BR115" t="str">
        <f>IF(OR(BR$5="",$S115=""),"",IFERROR(SUM(PRODUCT(INDEX(CMB[[BA_0O]:[BA_2O]],MATCH(ROUND(MIN(SUM(BR$4,$O115/1000),SUM($O115,BR$4/1000)),3),CMB[[Cmb_ID]:[Cmb_ID]],0),SUM(N(BR$1),N($R115),1)),CHOOSE(AC[[M]:[M]],1,1,0,AC[[AB]:[AB]])),PRODUCT(INDEX(CMB[[BD_0O]:[BD_2O]],MATCH(ROUND(MIN(SUM(BR$4,$O115/1000),SUM($O115,BR$4/1000)),3),CMB[[Cmb_ID]:[Cmb_ID]],0),SUM(N(BR$1),N($R115),1)),CHOOSE(AC[[M]:[M]],1,0,1,AC[[DB]:[DB]])),PRODUCT(SUM(ROUND(AVERAGE(VALUE(BR$3),VALUE($P115)),0),CHOOSE(IF(OR(BR$1,$R115),4,INDEX(CMB[[Res_Rare]:[Res_Rare]],MATCH(ROUND(MIN(SUM(BR$4,$O115/1000),SUM($O115,BR$4/1000)),3),CMB[[Cmb_ID]:[Cmb_ID]],0))),-1,-1,0,0)),IF(OR(BR$1,$R115),4,INDEX(CMB[[Cmb_Rare]:[Cmb_Rare]],MATCH(ROUND(MIN(SUM(BR$4,$O115/1000),SUM($O115,BR$4/1000)),3),CMB[[Cmb_ID]:[Cmb_ID]],0))),CHOOSE(AC[[M]:[M]],2,1,1,SUM(AC[[AB]:[DB]])))),""))</f>
        <v/>
      </c>
      <c r="BS115" t="str">
        <f>IF(OR(BS$5="",$S115=""),"",IFERROR(SUM(PRODUCT(INDEX(CMB[[BA_0O]:[BA_2O]],MATCH(ROUND(MIN(SUM(BS$4,$O115/1000),SUM($O115,BS$4/1000)),3),CMB[[Cmb_ID]:[Cmb_ID]],0),SUM(N(BS$1),N($R115),1)),CHOOSE(AC[[M]:[M]],1,1,0,AC[[AB]:[AB]])),PRODUCT(INDEX(CMB[[BD_0O]:[BD_2O]],MATCH(ROUND(MIN(SUM(BS$4,$O115/1000),SUM($O115,BS$4/1000)),3),CMB[[Cmb_ID]:[Cmb_ID]],0),SUM(N(BS$1),N($R115),1)),CHOOSE(AC[[M]:[M]],1,0,1,AC[[DB]:[DB]])),PRODUCT(SUM(ROUND(AVERAGE(VALUE(BS$3),VALUE($P115)),0),CHOOSE(IF(OR(BS$1,$R115),4,INDEX(CMB[[Res_Rare]:[Res_Rare]],MATCH(ROUND(MIN(SUM(BS$4,$O115/1000),SUM($O115,BS$4/1000)),3),CMB[[Cmb_ID]:[Cmb_ID]],0))),-1,-1,0,0)),IF(OR(BS$1,$R115),4,INDEX(CMB[[Cmb_Rare]:[Cmb_Rare]],MATCH(ROUND(MIN(SUM(BS$4,$O115/1000),SUM($O115,BS$4/1000)),3),CMB[[Cmb_ID]:[Cmb_ID]],0))),CHOOSE(AC[[M]:[M]],2,1,1,SUM(AC[[AB]:[DB]])))),""))</f>
        <v/>
      </c>
      <c r="BT115" t="str">
        <f>IF(OR(BT$5="",$S115=""),"",IFERROR(SUM(PRODUCT(INDEX(CMB[[BA_0O]:[BA_2O]],MATCH(ROUND(MIN(SUM(BT$4,$O115/1000),SUM($O115,BT$4/1000)),3),CMB[[Cmb_ID]:[Cmb_ID]],0),SUM(N(BT$1),N($R115),1)),CHOOSE(AC[[M]:[M]],1,1,0,AC[[AB]:[AB]])),PRODUCT(INDEX(CMB[[BD_0O]:[BD_2O]],MATCH(ROUND(MIN(SUM(BT$4,$O115/1000),SUM($O115,BT$4/1000)),3),CMB[[Cmb_ID]:[Cmb_ID]],0),SUM(N(BT$1),N($R115),1)),CHOOSE(AC[[M]:[M]],1,0,1,AC[[DB]:[DB]])),PRODUCT(SUM(ROUND(AVERAGE(VALUE(BT$3),VALUE($P115)),0),CHOOSE(IF(OR(BT$1,$R115),4,INDEX(CMB[[Res_Rare]:[Res_Rare]],MATCH(ROUND(MIN(SUM(BT$4,$O115/1000),SUM($O115,BT$4/1000)),3),CMB[[Cmb_ID]:[Cmb_ID]],0))),-1,-1,0,0)),IF(OR(BT$1,$R115),4,INDEX(CMB[[Cmb_Rare]:[Cmb_Rare]],MATCH(ROUND(MIN(SUM(BT$4,$O115/1000),SUM($O115,BT$4/1000)),3),CMB[[Cmb_ID]:[Cmb_ID]],0))),CHOOSE(AC[[M]:[M]],2,1,1,SUM(AC[[AB]:[DB]])))),""))</f>
        <v/>
      </c>
      <c r="BU115" t="str">
        <f>IF(OR(BU$5="",$S115=""),"",IFERROR(SUM(PRODUCT(INDEX(CMB[[BA_0O]:[BA_2O]],MATCH(ROUND(MIN(SUM(BU$4,$O115/1000),SUM($O115,BU$4/1000)),3),CMB[[Cmb_ID]:[Cmb_ID]],0),SUM(N(BU$1),N($R115),1)),CHOOSE(AC[[M]:[M]],1,1,0,AC[[AB]:[AB]])),PRODUCT(INDEX(CMB[[BD_0O]:[BD_2O]],MATCH(ROUND(MIN(SUM(BU$4,$O115/1000),SUM($O115,BU$4/1000)),3),CMB[[Cmb_ID]:[Cmb_ID]],0),SUM(N(BU$1),N($R115),1)),CHOOSE(AC[[M]:[M]],1,0,1,AC[[DB]:[DB]])),PRODUCT(SUM(ROUND(AVERAGE(VALUE(BU$3),VALUE($P115)),0),CHOOSE(IF(OR(BU$1,$R115),4,INDEX(CMB[[Res_Rare]:[Res_Rare]],MATCH(ROUND(MIN(SUM(BU$4,$O115/1000),SUM($O115,BU$4/1000)),3),CMB[[Cmb_ID]:[Cmb_ID]],0))),-1,-1,0,0)),IF(OR(BU$1,$R115),4,INDEX(CMB[[Cmb_Rare]:[Cmb_Rare]],MATCH(ROUND(MIN(SUM(BU$4,$O115/1000),SUM($O115,BU$4/1000)),3),CMB[[Cmb_ID]:[Cmb_ID]],0))),CHOOSE(AC[[M]:[M]],2,1,1,SUM(AC[[AB]:[DB]])))),""))</f>
        <v/>
      </c>
      <c r="BV115" t="str">
        <f>IF(OR(BV$5="",$S115=""),"",IFERROR(SUM(PRODUCT(INDEX(CMB[[BA_0O]:[BA_2O]],MATCH(ROUND(MIN(SUM(BV$4,$O115/1000),SUM($O115,BV$4/1000)),3),CMB[[Cmb_ID]:[Cmb_ID]],0),SUM(N(BV$1),N($R115),1)),CHOOSE(AC[[M]:[M]],1,1,0,AC[[AB]:[AB]])),PRODUCT(INDEX(CMB[[BD_0O]:[BD_2O]],MATCH(ROUND(MIN(SUM(BV$4,$O115/1000),SUM($O115,BV$4/1000)),3),CMB[[Cmb_ID]:[Cmb_ID]],0),SUM(N(BV$1),N($R115),1)),CHOOSE(AC[[M]:[M]],1,0,1,AC[[DB]:[DB]])),PRODUCT(SUM(ROUND(AVERAGE(VALUE(BV$3),VALUE($P115)),0),CHOOSE(IF(OR(BV$1,$R115),4,INDEX(CMB[[Res_Rare]:[Res_Rare]],MATCH(ROUND(MIN(SUM(BV$4,$O115/1000),SUM($O115,BV$4/1000)),3),CMB[[Cmb_ID]:[Cmb_ID]],0))),-1,-1,0,0)),IF(OR(BV$1,$R115),4,INDEX(CMB[[Cmb_Rare]:[Cmb_Rare]],MATCH(ROUND(MIN(SUM(BV$4,$O115/1000),SUM($O115,BV$4/1000)),3),CMB[[Cmb_ID]:[Cmb_ID]],0))),CHOOSE(AC[[M]:[M]],2,1,1,SUM(AC[[AB]:[DB]])))),""))</f>
        <v/>
      </c>
      <c r="BW115" t="str">
        <f>IF(OR(BW$5="",$S115=""),"",IFERROR(SUM(PRODUCT(INDEX(CMB[[BA_0O]:[BA_2O]],MATCH(ROUND(MIN(SUM(BW$4,$O115/1000),SUM($O115,BW$4/1000)),3),CMB[[Cmb_ID]:[Cmb_ID]],0),SUM(N(BW$1),N($R115),1)),CHOOSE(AC[[M]:[M]],1,1,0,AC[[AB]:[AB]])),PRODUCT(INDEX(CMB[[BD_0O]:[BD_2O]],MATCH(ROUND(MIN(SUM(BW$4,$O115/1000),SUM($O115,BW$4/1000)),3),CMB[[Cmb_ID]:[Cmb_ID]],0),SUM(N(BW$1),N($R115),1)),CHOOSE(AC[[M]:[M]],1,0,1,AC[[DB]:[DB]])),PRODUCT(SUM(ROUND(AVERAGE(VALUE(BW$3),VALUE($P115)),0),CHOOSE(IF(OR(BW$1,$R115),4,INDEX(CMB[[Res_Rare]:[Res_Rare]],MATCH(ROUND(MIN(SUM(BW$4,$O115/1000),SUM($O115,BW$4/1000)),3),CMB[[Cmb_ID]:[Cmb_ID]],0))),-1,-1,0,0)),IF(OR(BW$1,$R115),4,INDEX(CMB[[Cmb_Rare]:[Cmb_Rare]],MATCH(ROUND(MIN(SUM(BW$4,$O115/1000),SUM($O115,BW$4/1000)),3),CMB[[Cmb_ID]:[Cmb_ID]],0))),CHOOSE(AC[[M]:[M]],2,1,1,SUM(AC[[AB]:[DB]])))),""))</f>
        <v/>
      </c>
      <c r="BX115" t="str">
        <f>IF(OR(BX$5="",$S115=""),"",IFERROR(SUM(PRODUCT(INDEX(CMB[[BA_0O]:[BA_2O]],MATCH(ROUND(MIN(SUM(BX$4,$O115/1000),SUM($O115,BX$4/1000)),3),CMB[[Cmb_ID]:[Cmb_ID]],0),SUM(N(BX$1),N($R115),1)),CHOOSE(AC[[M]:[M]],1,1,0,AC[[AB]:[AB]])),PRODUCT(INDEX(CMB[[BD_0O]:[BD_2O]],MATCH(ROUND(MIN(SUM(BX$4,$O115/1000),SUM($O115,BX$4/1000)),3),CMB[[Cmb_ID]:[Cmb_ID]],0),SUM(N(BX$1),N($R115),1)),CHOOSE(AC[[M]:[M]],1,0,1,AC[[DB]:[DB]])),PRODUCT(SUM(ROUND(AVERAGE(VALUE(BX$3),VALUE($P115)),0),CHOOSE(IF(OR(BX$1,$R115),4,INDEX(CMB[[Res_Rare]:[Res_Rare]],MATCH(ROUND(MIN(SUM(BX$4,$O115/1000),SUM($O115,BX$4/1000)),3),CMB[[Cmb_ID]:[Cmb_ID]],0))),-1,-1,0,0)),IF(OR(BX$1,$R115),4,INDEX(CMB[[Cmb_Rare]:[Cmb_Rare]],MATCH(ROUND(MIN(SUM(BX$4,$O115/1000),SUM($O115,BX$4/1000)),3),CMB[[Cmb_ID]:[Cmb_ID]],0))),CHOOSE(AC[[M]:[M]],2,1,1,SUM(AC[[AB]:[DB]])))),""))</f>
        <v/>
      </c>
      <c r="BY115" t="str">
        <f>IF(OR(BY$5="",$S115=""),"",IFERROR(SUM(PRODUCT(INDEX(CMB[[BA_0O]:[BA_2O]],MATCH(ROUND(MIN(SUM(BY$4,$O115/1000),SUM($O115,BY$4/1000)),3),CMB[[Cmb_ID]:[Cmb_ID]],0),SUM(N(BY$1),N($R115),1)),CHOOSE(AC[[M]:[M]],1,1,0,AC[[AB]:[AB]])),PRODUCT(INDEX(CMB[[BD_0O]:[BD_2O]],MATCH(ROUND(MIN(SUM(BY$4,$O115/1000),SUM($O115,BY$4/1000)),3),CMB[[Cmb_ID]:[Cmb_ID]],0),SUM(N(BY$1),N($R115),1)),CHOOSE(AC[[M]:[M]],1,0,1,AC[[DB]:[DB]])),PRODUCT(SUM(ROUND(AVERAGE(VALUE(BY$3),VALUE($P115)),0),CHOOSE(IF(OR(BY$1,$R115),4,INDEX(CMB[[Res_Rare]:[Res_Rare]],MATCH(ROUND(MIN(SUM(BY$4,$O115/1000),SUM($O115,BY$4/1000)),3),CMB[[Cmb_ID]:[Cmb_ID]],0))),-1,-1,0,0)),IF(OR(BY$1,$R115),4,INDEX(CMB[[Cmb_Rare]:[Cmb_Rare]],MATCH(ROUND(MIN(SUM(BY$4,$O115/1000),SUM($O115,BY$4/1000)),3),CMB[[Cmb_ID]:[Cmb_ID]],0))),CHOOSE(AC[[M]:[M]],2,1,1,SUM(AC[[AB]:[DB]])))),""))</f>
        <v/>
      </c>
      <c r="BZ115" t="str">
        <f>IF(OR(BZ$5="",$S115=""),"",IFERROR(SUM(PRODUCT(INDEX(CMB[[BA_0O]:[BA_2O]],MATCH(ROUND(MIN(SUM(BZ$4,$O115/1000),SUM($O115,BZ$4/1000)),3),CMB[[Cmb_ID]:[Cmb_ID]],0),SUM(N(BZ$1),N($R115),1)),CHOOSE(AC[[M]:[M]],1,1,0,AC[[AB]:[AB]])),PRODUCT(INDEX(CMB[[BD_0O]:[BD_2O]],MATCH(ROUND(MIN(SUM(BZ$4,$O115/1000),SUM($O115,BZ$4/1000)),3),CMB[[Cmb_ID]:[Cmb_ID]],0),SUM(N(BZ$1),N($R115),1)),CHOOSE(AC[[M]:[M]],1,0,1,AC[[DB]:[DB]])),PRODUCT(SUM(ROUND(AVERAGE(VALUE(BZ$3),VALUE($P115)),0),CHOOSE(IF(OR(BZ$1,$R115),4,INDEX(CMB[[Res_Rare]:[Res_Rare]],MATCH(ROUND(MIN(SUM(BZ$4,$O115/1000),SUM($O115,BZ$4/1000)),3),CMB[[Cmb_ID]:[Cmb_ID]],0))),-1,-1,0,0)),IF(OR(BZ$1,$R115),4,INDEX(CMB[[Cmb_Rare]:[Cmb_Rare]],MATCH(ROUND(MIN(SUM(BZ$4,$O115/1000),SUM($O115,BZ$4/1000)),3),CMB[[Cmb_ID]:[Cmb_ID]],0))),CHOOSE(AC[[M]:[M]],2,1,1,SUM(AC[[AB]:[DB]])))),""))</f>
        <v/>
      </c>
      <c r="CA115" t="str">
        <f>IF(OR(CA$5="",$S115=""),"",IFERROR(SUM(PRODUCT(INDEX(CMB[[BA_0O]:[BA_2O]],MATCH(ROUND(MIN(SUM(CA$4,$O115/1000),SUM($O115,CA$4/1000)),3),CMB[[Cmb_ID]:[Cmb_ID]],0),SUM(N(CA$1),N($R115),1)),CHOOSE(AC[[M]:[M]],1,1,0,AC[[AB]:[AB]])),PRODUCT(INDEX(CMB[[BD_0O]:[BD_2O]],MATCH(ROUND(MIN(SUM(CA$4,$O115/1000),SUM($O115,CA$4/1000)),3),CMB[[Cmb_ID]:[Cmb_ID]],0),SUM(N(CA$1),N($R115),1)),CHOOSE(AC[[M]:[M]],1,0,1,AC[[DB]:[DB]])),PRODUCT(SUM(ROUND(AVERAGE(VALUE(CA$3),VALUE($P115)),0),CHOOSE(IF(OR(CA$1,$R115),4,INDEX(CMB[[Res_Rare]:[Res_Rare]],MATCH(ROUND(MIN(SUM(CA$4,$O115/1000),SUM($O115,CA$4/1000)),3),CMB[[Cmb_ID]:[Cmb_ID]],0))),-1,-1,0,0)),IF(OR(CA$1,$R115),4,INDEX(CMB[[Cmb_Rare]:[Cmb_Rare]],MATCH(ROUND(MIN(SUM(CA$4,$O115/1000),SUM($O115,CA$4/1000)),3),CMB[[Cmb_ID]:[Cmb_ID]],0))),CHOOSE(AC[[M]:[M]],2,1,1,SUM(AC[[AB]:[DB]])))),""))</f>
        <v/>
      </c>
      <c r="CB115" t="str">
        <f>IF(OR(CB$5="",$S115=""),"",IFERROR(SUM(PRODUCT(INDEX(CMB[[BA_0O]:[BA_2O]],MATCH(ROUND(MIN(SUM(CB$4,$O115/1000),SUM($O115,CB$4/1000)),3),CMB[[Cmb_ID]:[Cmb_ID]],0),SUM(N(CB$1),N($R115),1)),CHOOSE(AC[[M]:[M]],1,1,0,AC[[AB]:[AB]])),PRODUCT(INDEX(CMB[[BD_0O]:[BD_2O]],MATCH(ROUND(MIN(SUM(CB$4,$O115/1000),SUM($O115,CB$4/1000)),3),CMB[[Cmb_ID]:[Cmb_ID]],0),SUM(N(CB$1),N($R115),1)),CHOOSE(AC[[M]:[M]],1,0,1,AC[[DB]:[DB]])),PRODUCT(SUM(ROUND(AVERAGE(VALUE(CB$3),VALUE($P115)),0),CHOOSE(IF(OR(CB$1,$R115),4,INDEX(CMB[[Res_Rare]:[Res_Rare]],MATCH(ROUND(MIN(SUM(CB$4,$O115/1000),SUM($O115,CB$4/1000)),3),CMB[[Cmb_ID]:[Cmb_ID]],0))),-1,-1,0,0)),IF(OR(CB$1,$R115),4,INDEX(CMB[[Cmb_Rare]:[Cmb_Rare]],MATCH(ROUND(MIN(SUM(CB$4,$O115/1000),SUM($O115,CB$4/1000)),3),CMB[[Cmb_ID]:[Cmb_ID]],0))),CHOOSE(AC[[M]:[M]],2,1,1,SUM(AC[[AB]:[DB]])))),""))</f>
        <v/>
      </c>
      <c r="CC115" t="str">
        <f>IF(OR(CC$5="",$S115=""),"",IFERROR(SUM(PRODUCT(INDEX(CMB[[BA_0O]:[BA_2O]],MATCH(ROUND(MIN(SUM(CC$4,$O115/1000),SUM($O115,CC$4/1000)),3),CMB[[Cmb_ID]:[Cmb_ID]],0),SUM(N(CC$1),N($R115),1)),CHOOSE(AC[[M]:[M]],1,1,0,AC[[AB]:[AB]])),PRODUCT(INDEX(CMB[[BD_0O]:[BD_2O]],MATCH(ROUND(MIN(SUM(CC$4,$O115/1000),SUM($O115,CC$4/1000)),3),CMB[[Cmb_ID]:[Cmb_ID]],0),SUM(N(CC$1),N($R115),1)),CHOOSE(AC[[M]:[M]],1,0,1,AC[[DB]:[DB]])),PRODUCT(SUM(ROUND(AVERAGE(VALUE(CC$3),VALUE($P115)),0),CHOOSE(IF(OR(CC$1,$R115),4,INDEX(CMB[[Res_Rare]:[Res_Rare]],MATCH(ROUND(MIN(SUM(CC$4,$O115/1000),SUM($O115,CC$4/1000)),3),CMB[[Cmb_ID]:[Cmb_ID]],0))),-1,-1,0,0)),IF(OR(CC$1,$R115),4,INDEX(CMB[[Cmb_Rare]:[Cmb_Rare]],MATCH(ROUND(MIN(SUM(CC$4,$O115/1000),SUM($O115,CC$4/1000)),3),CMB[[Cmb_ID]:[Cmb_ID]],0))),CHOOSE(AC[[M]:[M]],2,1,1,SUM(AC[[AB]:[DB]])))),""))</f>
        <v/>
      </c>
      <c r="CD115" t="str">
        <f>IF(OR(CD$5="",$S115=""),"",IFERROR(SUM(PRODUCT(INDEX(CMB[[BA_0O]:[BA_2O]],MATCH(ROUND(MIN(SUM(CD$4,$O115/1000),SUM($O115,CD$4/1000)),3),CMB[[Cmb_ID]:[Cmb_ID]],0),SUM(N(CD$1),N($R115),1)),CHOOSE(AC[[M]:[M]],1,1,0,AC[[AB]:[AB]])),PRODUCT(INDEX(CMB[[BD_0O]:[BD_2O]],MATCH(ROUND(MIN(SUM(CD$4,$O115/1000),SUM($O115,CD$4/1000)),3),CMB[[Cmb_ID]:[Cmb_ID]],0),SUM(N(CD$1),N($R115),1)),CHOOSE(AC[[M]:[M]],1,0,1,AC[[DB]:[DB]])),PRODUCT(SUM(ROUND(AVERAGE(VALUE(CD$3),VALUE($P115)),0),CHOOSE(IF(OR(CD$1,$R115),4,INDEX(CMB[[Res_Rare]:[Res_Rare]],MATCH(ROUND(MIN(SUM(CD$4,$O115/1000),SUM($O115,CD$4/1000)),3),CMB[[Cmb_ID]:[Cmb_ID]],0))),-1,-1,0,0)),IF(OR(CD$1,$R115),4,INDEX(CMB[[Cmb_Rare]:[Cmb_Rare]],MATCH(ROUND(MIN(SUM(CD$4,$O115/1000),SUM($O115,CD$4/1000)),3),CMB[[Cmb_ID]:[Cmb_ID]],0))),CHOOSE(AC[[M]:[M]],2,1,1,SUM(AC[[AB]:[DB]])))),""))</f>
        <v/>
      </c>
      <c r="CE115" t="str">
        <f>IF(OR(CE$5="",$S115=""),"",IFERROR(SUM(PRODUCT(INDEX(CMB[[BA_0O]:[BA_2O]],MATCH(ROUND(MIN(SUM(CE$4,$O115/1000),SUM($O115,CE$4/1000)),3),CMB[[Cmb_ID]:[Cmb_ID]],0),SUM(N(CE$1),N($R115),1)),CHOOSE(AC[[M]:[M]],1,1,0,AC[[AB]:[AB]])),PRODUCT(INDEX(CMB[[BD_0O]:[BD_2O]],MATCH(ROUND(MIN(SUM(CE$4,$O115/1000),SUM($O115,CE$4/1000)),3),CMB[[Cmb_ID]:[Cmb_ID]],0),SUM(N(CE$1),N($R115),1)),CHOOSE(AC[[M]:[M]],1,0,1,AC[[DB]:[DB]])),PRODUCT(SUM(ROUND(AVERAGE(VALUE(CE$3),VALUE($P115)),0),CHOOSE(IF(OR(CE$1,$R115),4,INDEX(CMB[[Res_Rare]:[Res_Rare]],MATCH(ROUND(MIN(SUM(CE$4,$O115/1000),SUM($O115,CE$4/1000)),3),CMB[[Cmb_ID]:[Cmb_ID]],0))),-1,-1,0,0)),IF(OR(CE$1,$R115),4,INDEX(CMB[[Cmb_Rare]:[Cmb_Rare]],MATCH(ROUND(MIN(SUM(CE$4,$O115/1000),SUM($O115,CE$4/1000)),3),CMB[[Cmb_ID]:[Cmb_ID]],0))),CHOOSE(AC[[M]:[M]],2,1,1,SUM(AC[[AB]:[DB]])))),""))</f>
        <v/>
      </c>
      <c r="CF115" t="str">
        <f>IF(OR(CF$5="",$S115=""),"",IFERROR(SUM(PRODUCT(INDEX(CMB[[BA_0O]:[BA_2O]],MATCH(ROUND(MIN(SUM(CF$4,$O115/1000),SUM($O115,CF$4/1000)),3),CMB[[Cmb_ID]:[Cmb_ID]],0),SUM(N(CF$1),N($R115),1)),CHOOSE(AC[[M]:[M]],1,1,0,AC[[AB]:[AB]])),PRODUCT(INDEX(CMB[[BD_0O]:[BD_2O]],MATCH(ROUND(MIN(SUM(CF$4,$O115/1000),SUM($O115,CF$4/1000)),3),CMB[[Cmb_ID]:[Cmb_ID]],0),SUM(N(CF$1),N($R115),1)),CHOOSE(AC[[M]:[M]],1,0,1,AC[[DB]:[DB]])),PRODUCT(SUM(ROUND(AVERAGE(VALUE(CF$3),VALUE($P115)),0),CHOOSE(IF(OR(CF$1,$R115),4,INDEX(CMB[[Res_Rare]:[Res_Rare]],MATCH(ROUND(MIN(SUM(CF$4,$O115/1000),SUM($O115,CF$4/1000)),3),CMB[[Cmb_ID]:[Cmb_ID]],0))),-1,-1,0,0)),IF(OR(CF$1,$R115),4,INDEX(CMB[[Cmb_Rare]:[Cmb_Rare]],MATCH(ROUND(MIN(SUM(CF$4,$O115/1000),SUM($O115,CF$4/1000)),3),CMB[[Cmb_ID]:[Cmb_ID]],0))),CHOOSE(AC[[M]:[M]],2,1,1,SUM(AC[[AB]:[DB]])))),""))</f>
        <v/>
      </c>
      <c r="CG115" t="str">
        <f>IF(OR(CG$5="",$S115=""),"",IFERROR(SUM(PRODUCT(INDEX(CMB[[BA_0O]:[BA_2O]],MATCH(ROUND(MIN(SUM(CG$4,$O115/1000),SUM($O115,CG$4/1000)),3),CMB[[Cmb_ID]:[Cmb_ID]],0),SUM(N(CG$1),N($R115),1)),CHOOSE(AC[[M]:[M]],1,1,0,AC[[AB]:[AB]])),PRODUCT(INDEX(CMB[[BD_0O]:[BD_2O]],MATCH(ROUND(MIN(SUM(CG$4,$O115/1000),SUM($O115,CG$4/1000)),3),CMB[[Cmb_ID]:[Cmb_ID]],0),SUM(N(CG$1),N($R115),1)),CHOOSE(AC[[M]:[M]],1,0,1,AC[[DB]:[DB]])),PRODUCT(SUM(ROUND(AVERAGE(VALUE(CG$3),VALUE($P115)),0),CHOOSE(IF(OR(CG$1,$R115),4,INDEX(CMB[[Res_Rare]:[Res_Rare]],MATCH(ROUND(MIN(SUM(CG$4,$O115/1000),SUM($O115,CG$4/1000)),3),CMB[[Cmb_ID]:[Cmb_ID]],0))),-1,-1,0,0)),IF(OR(CG$1,$R115),4,INDEX(CMB[[Cmb_Rare]:[Cmb_Rare]],MATCH(ROUND(MIN(SUM(CG$4,$O115/1000),SUM($O115,CG$4/1000)),3),CMB[[Cmb_ID]:[Cmb_ID]],0))),CHOOSE(AC[[M]:[M]],2,1,1,SUM(AC[[AB]:[DB]])))),""))</f>
        <v/>
      </c>
      <c r="CH115" t="str">
        <f>IF(OR(CH$5="",$S115=""),"",IFERROR(SUM(PRODUCT(INDEX(CMB[[BA_0O]:[BA_2O]],MATCH(ROUND(MIN(SUM(CH$4,$O115/1000),SUM($O115,CH$4/1000)),3),CMB[[Cmb_ID]:[Cmb_ID]],0),SUM(N(CH$1),N($R115),1)),CHOOSE(AC[[M]:[M]],1,1,0,AC[[AB]:[AB]])),PRODUCT(INDEX(CMB[[BD_0O]:[BD_2O]],MATCH(ROUND(MIN(SUM(CH$4,$O115/1000),SUM($O115,CH$4/1000)),3),CMB[[Cmb_ID]:[Cmb_ID]],0),SUM(N(CH$1),N($R115),1)),CHOOSE(AC[[M]:[M]],1,0,1,AC[[DB]:[DB]])),PRODUCT(SUM(ROUND(AVERAGE(VALUE(CH$3),VALUE($P115)),0),CHOOSE(IF(OR(CH$1,$R115),4,INDEX(CMB[[Res_Rare]:[Res_Rare]],MATCH(ROUND(MIN(SUM(CH$4,$O115/1000),SUM($O115,CH$4/1000)),3),CMB[[Cmb_ID]:[Cmb_ID]],0))),-1,-1,0,0)),IF(OR(CH$1,$R115),4,INDEX(CMB[[Cmb_Rare]:[Cmb_Rare]],MATCH(ROUND(MIN(SUM(CH$4,$O115/1000),SUM($O115,CH$4/1000)),3),CMB[[Cmb_ID]:[Cmb_ID]],0))),CHOOSE(AC[[M]:[M]],2,1,1,SUM(AC[[AB]:[DB]])))),""))</f>
        <v/>
      </c>
      <c r="CI115" t="str">
        <f>IF(OR(CI$5="",$S115=""),"",IFERROR(SUM(PRODUCT(INDEX(CMB[[BA_0O]:[BA_2O]],MATCH(ROUND(MIN(SUM(CI$4,$O115/1000),SUM($O115,CI$4/1000)),3),CMB[[Cmb_ID]:[Cmb_ID]],0),SUM(N(CI$1),N($R115),1)),CHOOSE(AC[[M]:[M]],1,1,0,AC[[AB]:[AB]])),PRODUCT(INDEX(CMB[[BD_0O]:[BD_2O]],MATCH(ROUND(MIN(SUM(CI$4,$O115/1000),SUM($O115,CI$4/1000)),3),CMB[[Cmb_ID]:[Cmb_ID]],0),SUM(N(CI$1),N($R115),1)),CHOOSE(AC[[M]:[M]],1,0,1,AC[[DB]:[DB]])),PRODUCT(SUM(ROUND(AVERAGE(VALUE(CI$3),VALUE($P115)),0),CHOOSE(IF(OR(CI$1,$R115),4,INDEX(CMB[[Res_Rare]:[Res_Rare]],MATCH(ROUND(MIN(SUM(CI$4,$O115/1000),SUM($O115,CI$4/1000)),3),CMB[[Cmb_ID]:[Cmb_ID]],0))),-1,-1,0,0)),IF(OR(CI$1,$R115),4,INDEX(CMB[[Cmb_Rare]:[Cmb_Rare]],MATCH(ROUND(MIN(SUM(CI$4,$O115/1000),SUM($O115,CI$4/1000)),3),CMB[[Cmb_ID]:[Cmb_ID]],0))),CHOOSE(AC[[M]:[M]],2,1,1,SUM(AC[[AB]:[DB]])))),""))</f>
        <v/>
      </c>
      <c r="CJ115" t="str">
        <f>IF(OR(CJ$5="",$S115=""),"",IFERROR(SUM(PRODUCT(INDEX(CMB[[BA_0O]:[BA_2O]],MATCH(ROUND(MIN(SUM(CJ$4,$O115/1000),SUM($O115,CJ$4/1000)),3),CMB[[Cmb_ID]:[Cmb_ID]],0),SUM(N(CJ$1),N($R115),1)),CHOOSE(AC[[M]:[M]],1,1,0,AC[[AB]:[AB]])),PRODUCT(INDEX(CMB[[BD_0O]:[BD_2O]],MATCH(ROUND(MIN(SUM(CJ$4,$O115/1000),SUM($O115,CJ$4/1000)),3),CMB[[Cmb_ID]:[Cmb_ID]],0),SUM(N(CJ$1),N($R115),1)),CHOOSE(AC[[M]:[M]],1,0,1,AC[[DB]:[DB]])),PRODUCT(SUM(ROUND(AVERAGE(VALUE(CJ$3),VALUE($P115)),0),CHOOSE(IF(OR(CJ$1,$R115),4,INDEX(CMB[[Res_Rare]:[Res_Rare]],MATCH(ROUND(MIN(SUM(CJ$4,$O115/1000),SUM($O115,CJ$4/1000)),3),CMB[[Cmb_ID]:[Cmb_ID]],0))),-1,-1,0,0)),IF(OR(CJ$1,$R115),4,INDEX(CMB[[Cmb_Rare]:[Cmb_Rare]],MATCH(ROUND(MIN(SUM(CJ$4,$O115/1000),SUM($O115,CJ$4/1000)),3),CMB[[Cmb_ID]:[Cmb_ID]],0))),CHOOSE(AC[[M]:[M]],2,1,1,SUM(AC[[AB]:[DB]])))),""))</f>
        <v/>
      </c>
      <c r="CK115" t="str">
        <f>IF(OR(CK$5="",$S115=""),"",IFERROR(SUM(PRODUCT(INDEX(CMB[[BA_0O]:[BA_2O]],MATCH(ROUND(MIN(SUM(CK$4,$O115/1000),SUM($O115,CK$4/1000)),3),CMB[[Cmb_ID]:[Cmb_ID]],0),SUM(N(CK$1),N($R115),1)),CHOOSE(AC[[M]:[M]],1,1,0,AC[[AB]:[AB]])),PRODUCT(INDEX(CMB[[BD_0O]:[BD_2O]],MATCH(ROUND(MIN(SUM(CK$4,$O115/1000),SUM($O115,CK$4/1000)),3),CMB[[Cmb_ID]:[Cmb_ID]],0),SUM(N(CK$1),N($R115),1)),CHOOSE(AC[[M]:[M]],1,0,1,AC[[DB]:[DB]])),PRODUCT(SUM(ROUND(AVERAGE(VALUE(CK$3),VALUE($P115)),0),CHOOSE(IF(OR(CK$1,$R115),4,INDEX(CMB[[Res_Rare]:[Res_Rare]],MATCH(ROUND(MIN(SUM(CK$4,$O115/1000),SUM($O115,CK$4/1000)),3),CMB[[Cmb_ID]:[Cmb_ID]],0))),-1,-1,0,0)),IF(OR(CK$1,$R115),4,INDEX(CMB[[Cmb_Rare]:[Cmb_Rare]],MATCH(ROUND(MIN(SUM(CK$4,$O115/1000),SUM($O115,CK$4/1000)),3),CMB[[Cmb_ID]:[Cmb_ID]],0))),CHOOSE(AC[[M]:[M]],2,1,1,SUM(AC[[AB]:[DB]])))),""))</f>
        <v/>
      </c>
      <c r="CL115" t="str">
        <f>IF(OR(CL$5="",$S115=""),"",IFERROR(SUM(PRODUCT(INDEX(CMB[[BA_0O]:[BA_2O]],MATCH(ROUND(MIN(SUM(CL$4,$O115/1000),SUM($O115,CL$4/1000)),3),CMB[[Cmb_ID]:[Cmb_ID]],0),SUM(N(CL$1),N($R115),1)),CHOOSE(AC[[M]:[M]],1,1,0,AC[[AB]:[AB]])),PRODUCT(INDEX(CMB[[BD_0O]:[BD_2O]],MATCH(ROUND(MIN(SUM(CL$4,$O115/1000),SUM($O115,CL$4/1000)),3),CMB[[Cmb_ID]:[Cmb_ID]],0),SUM(N(CL$1),N($R115),1)),CHOOSE(AC[[M]:[M]],1,0,1,AC[[DB]:[DB]])),PRODUCT(SUM(ROUND(AVERAGE(VALUE(CL$3),VALUE($P115)),0),CHOOSE(IF(OR(CL$1,$R115),4,INDEX(CMB[[Res_Rare]:[Res_Rare]],MATCH(ROUND(MIN(SUM(CL$4,$O115/1000),SUM($O115,CL$4/1000)),3),CMB[[Cmb_ID]:[Cmb_ID]],0))),-1,-1,0,0)),IF(OR(CL$1,$R115),4,INDEX(CMB[[Cmb_Rare]:[Cmb_Rare]],MATCH(ROUND(MIN(SUM(CL$4,$O115/1000),SUM($O115,CL$4/1000)),3),CMB[[Cmb_ID]:[Cmb_ID]],0))),CHOOSE(AC[[M]:[M]],2,1,1,SUM(AC[[AB]:[DB]])))),""))</f>
        <v/>
      </c>
      <c r="CM115" t="str">
        <f>IF(OR(CM$5="",$S115=""),"",IFERROR(SUM(PRODUCT(INDEX(CMB[[BA_0O]:[BA_2O]],MATCH(ROUND(MIN(SUM(CM$4,$O115/1000),SUM($O115,CM$4/1000)),3),CMB[[Cmb_ID]:[Cmb_ID]],0),SUM(N(CM$1),N($R115),1)),CHOOSE(AC[[M]:[M]],1,1,0,AC[[AB]:[AB]])),PRODUCT(INDEX(CMB[[BD_0O]:[BD_2O]],MATCH(ROUND(MIN(SUM(CM$4,$O115/1000),SUM($O115,CM$4/1000)),3),CMB[[Cmb_ID]:[Cmb_ID]],0),SUM(N(CM$1),N($R115),1)),CHOOSE(AC[[M]:[M]],1,0,1,AC[[DB]:[DB]])),PRODUCT(SUM(ROUND(AVERAGE(VALUE(CM$3),VALUE($P115)),0),CHOOSE(IF(OR(CM$1,$R115),4,INDEX(CMB[[Res_Rare]:[Res_Rare]],MATCH(ROUND(MIN(SUM(CM$4,$O115/1000),SUM($O115,CM$4/1000)),3),CMB[[Cmb_ID]:[Cmb_ID]],0))),-1,-1,0,0)),IF(OR(CM$1,$R115),4,INDEX(CMB[[Cmb_Rare]:[Cmb_Rare]],MATCH(ROUND(MIN(SUM(CM$4,$O115/1000),SUM($O115,CM$4/1000)),3),CMB[[Cmb_ID]:[Cmb_ID]],0))),CHOOSE(AC[[M]:[M]],2,1,1,SUM(AC[[AB]:[DB]])))),""))</f>
        <v/>
      </c>
      <c r="CN115" t="str">
        <f>IF(OR(CN$5="",$S115=""),"",IFERROR(SUM(PRODUCT(INDEX(CMB[[BA_0O]:[BA_2O]],MATCH(ROUND(MIN(SUM(CN$4,$O115/1000),SUM($O115,CN$4/1000)),3),CMB[[Cmb_ID]:[Cmb_ID]],0),SUM(N(CN$1),N($R115),1)),CHOOSE(AC[[M]:[M]],1,1,0,AC[[AB]:[AB]])),PRODUCT(INDEX(CMB[[BD_0O]:[BD_2O]],MATCH(ROUND(MIN(SUM(CN$4,$O115/1000),SUM($O115,CN$4/1000)),3),CMB[[Cmb_ID]:[Cmb_ID]],0),SUM(N(CN$1),N($R115),1)),CHOOSE(AC[[M]:[M]],1,0,1,AC[[DB]:[DB]])),PRODUCT(SUM(ROUND(AVERAGE(VALUE(CN$3),VALUE($P115)),0),CHOOSE(IF(OR(CN$1,$R115),4,INDEX(CMB[[Res_Rare]:[Res_Rare]],MATCH(ROUND(MIN(SUM(CN$4,$O115/1000),SUM($O115,CN$4/1000)),3),CMB[[Cmb_ID]:[Cmb_ID]],0))),-1,-1,0,0)),IF(OR(CN$1,$R115),4,INDEX(CMB[[Cmb_Rare]:[Cmb_Rare]],MATCH(ROUND(MIN(SUM(CN$4,$O115/1000),SUM($O115,CN$4/1000)),3),CMB[[Cmb_ID]:[Cmb_ID]],0))),CHOOSE(AC[[M]:[M]],2,1,1,SUM(AC[[AB]:[DB]])))),""))</f>
        <v/>
      </c>
      <c r="CO115" t="str">
        <f>IF(OR(CO$5="",$S115=""),"",IFERROR(SUM(PRODUCT(INDEX(CMB[[BA_0O]:[BA_2O]],MATCH(ROUND(MIN(SUM(CO$4,$O115/1000),SUM($O115,CO$4/1000)),3),CMB[[Cmb_ID]:[Cmb_ID]],0),SUM(N(CO$1),N($R115),1)),CHOOSE(AC[[M]:[M]],1,1,0,AC[[AB]:[AB]])),PRODUCT(INDEX(CMB[[BD_0O]:[BD_2O]],MATCH(ROUND(MIN(SUM(CO$4,$O115/1000),SUM($O115,CO$4/1000)),3),CMB[[Cmb_ID]:[Cmb_ID]],0),SUM(N(CO$1),N($R115),1)),CHOOSE(AC[[M]:[M]],1,0,1,AC[[DB]:[DB]])),PRODUCT(SUM(ROUND(AVERAGE(VALUE(CO$3),VALUE($P115)),0),CHOOSE(IF(OR(CO$1,$R115),4,INDEX(CMB[[Res_Rare]:[Res_Rare]],MATCH(ROUND(MIN(SUM(CO$4,$O115/1000),SUM($O115,CO$4/1000)),3),CMB[[Cmb_ID]:[Cmb_ID]],0))),-1,-1,0,0)),IF(OR(CO$1,$R115),4,INDEX(CMB[[Cmb_Rare]:[Cmb_Rare]],MATCH(ROUND(MIN(SUM(CO$4,$O115/1000),SUM($O115,CO$4/1000)),3),CMB[[Cmb_ID]:[Cmb_ID]],0))),CHOOSE(AC[[M]:[M]],2,1,1,SUM(AC[[AB]:[DB]])))),""))</f>
        <v/>
      </c>
      <c r="CP115" t="str">
        <f>IF(OR(CP$5="",$S115=""),"",IFERROR(SUM(PRODUCT(INDEX(CMB[[BA_0O]:[BA_2O]],MATCH(ROUND(MIN(SUM(CP$4,$O115/1000),SUM($O115,CP$4/1000)),3),CMB[[Cmb_ID]:[Cmb_ID]],0),SUM(N(CP$1),N($R115),1)),CHOOSE(AC[[M]:[M]],1,1,0,AC[[AB]:[AB]])),PRODUCT(INDEX(CMB[[BD_0O]:[BD_2O]],MATCH(ROUND(MIN(SUM(CP$4,$O115/1000),SUM($O115,CP$4/1000)),3),CMB[[Cmb_ID]:[Cmb_ID]],0),SUM(N(CP$1),N($R115),1)),CHOOSE(AC[[M]:[M]],1,0,1,AC[[DB]:[DB]])),PRODUCT(SUM(ROUND(AVERAGE(VALUE(CP$3),VALUE($P115)),0),CHOOSE(IF(OR(CP$1,$R115),4,INDEX(CMB[[Res_Rare]:[Res_Rare]],MATCH(ROUND(MIN(SUM(CP$4,$O115/1000),SUM($O115,CP$4/1000)),3),CMB[[Cmb_ID]:[Cmb_ID]],0))),-1,-1,0,0)),IF(OR(CP$1,$R115),4,INDEX(CMB[[Cmb_Rare]:[Cmb_Rare]],MATCH(ROUND(MIN(SUM(CP$4,$O115/1000),SUM($O115,CP$4/1000)),3),CMB[[Cmb_ID]:[Cmb_ID]],0))),CHOOSE(AC[[M]:[M]],2,1,1,SUM(AC[[AB]:[DB]])))),""))</f>
        <v/>
      </c>
      <c r="CQ115" t="str">
        <f>IF(OR(CQ$5="",$S115=""),"",IFERROR(SUM(PRODUCT(INDEX(CMB[[BA_0O]:[BA_2O]],MATCH(ROUND(MIN(SUM(CQ$4,$O115/1000),SUM($O115,CQ$4/1000)),3),CMB[[Cmb_ID]:[Cmb_ID]],0),SUM(N(CQ$1),N($R115),1)),CHOOSE(AC[[M]:[M]],1,1,0,AC[[AB]:[AB]])),PRODUCT(INDEX(CMB[[BD_0O]:[BD_2O]],MATCH(ROUND(MIN(SUM(CQ$4,$O115/1000),SUM($O115,CQ$4/1000)),3),CMB[[Cmb_ID]:[Cmb_ID]],0),SUM(N(CQ$1),N($R115),1)),CHOOSE(AC[[M]:[M]],1,0,1,AC[[DB]:[DB]])),PRODUCT(SUM(ROUND(AVERAGE(VALUE(CQ$3),VALUE($P115)),0),CHOOSE(IF(OR(CQ$1,$R115),4,INDEX(CMB[[Res_Rare]:[Res_Rare]],MATCH(ROUND(MIN(SUM(CQ$4,$O115/1000),SUM($O115,CQ$4/1000)),3),CMB[[Cmb_ID]:[Cmb_ID]],0))),-1,-1,0,0)),IF(OR(CQ$1,$R115),4,INDEX(CMB[[Cmb_Rare]:[Cmb_Rare]],MATCH(ROUND(MIN(SUM(CQ$4,$O115/1000),SUM($O115,CQ$4/1000)),3),CMB[[Cmb_ID]:[Cmb_ID]],0))),CHOOSE(AC[[M]:[M]],2,1,1,SUM(AC[[AB]:[DB]])))),""))</f>
        <v/>
      </c>
      <c r="CR115" t="str">
        <f>IF(OR(CR$5="",$S115=""),"",IFERROR(SUM(PRODUCT(INDEX(CMB[[BA_0O]:[BA_2O]],MATCH(ROUND(MIN(SUM(CR$4,$O115/1000),SUM($O115,CR$4/1000)),3),CMB[[Cmb_ID]:[Cmb_ID]],0),SUM(N(CR$1),N($R115),1)),CHOOSE(AC[[M]:[M]],1,1,0,AC[[AB]:[AB]])),PRODUCT(INDEX(CMB[[BD_0O]:[BD_2O]],MATCH(ROUND(MIN(SUM(CR$4,$O115/1000),SUM($O115,CR$4/1000)),3),CMB[[Cmb_ID]:[Cmb_ID]],0),SUM(N(CR$1),N($R115),1)),CHOOSE(AC[[M]:[M]],1,0,1,AC[[DB]:[DB]])),PRODUCT(SUM(ROUND(AVERAGE(VALUE(CR$3),VALUE($P115)),0),CHOOSE(IF(OR(CR$1,$R115),4,INDEX(CMB[[Res_Rare]:[Res_Rare]],MATCH(ROUND(MIN(SUM(CR$4,$O115/1000),SUM($O115,CR$4/1000)),3),CMB[[Cmb_ID]:[Cmb_ID]],0))),-1,-1,0,0)),IF(OR(CR$1,$R115),4,INDEX(CMB[[Cmb_Rare]:[Cmb_Rare]],MATCH(ROUND(MIN(SUM(CR$4,$O115/1000),SUM($O115,CR$4/1000)),3),CMB[[Cmb_ID]:[Cmb_ID]],0))),CHOOSE(AC[[M]:[M]],2,1,1,SUM(AC[[AB]:[DB]])))),""))</f>
        <v/>
      </c>
      <c r="CS115" t="str">
        <f>IF(OR(CS$5="",$S115=""),"",IFERROR(SUM(PRODUCT(INDEX(CMB[[BA_0O]:[BA_2O]],MATCH(ROUND(MIN(SUM(CS$4,$O115/1000),SUM($O115,CS$4/1000)),3),CMB[[Cmb_ID]:[Cmb_ID]],0),SUM(N(CS$1),N($R115),1)),CHOOSE(AC[[M]:[M]],1,1,0,AC[[AB]:[AB]])),PRODUCT(INDEX(CMB[[BD_0O]:[BD_2O]],MATCH(ROUND(MIN(SUM(CS$4,$O115/1000),SUM($O115,CS$4/1000)),3),CMB[[Cmb_ID]:[Cmb_ID]],0),SUM(N(CS$1),N($R115),1)),CHOOSE(AC[[M]:[M]],1,0,1,AC[[DB]:[DB]])),PRODUCT(SUM(ROUND(AVERAGE(VALUE(CS$3),VALUE($P115)),0),CHOOSE(IF(OR(CS$1,$R115),4,INDEX(CMB[[Res_Rare]:[Res_Rare]],MATCH(ROUND(MIN(SUM(CS$4,$O115/1000),SUM($O115,CS$4/1000)),3),CMB[[Cmb_ID]:[Cmb_ID]],0))),-1,-1,0,0)),IF(OR(CS$1,$R115),4,INDEX(CMB[[Cmb_Rare]:[Cmb_Rare]],MATCH(ROUND(MIN(SUM(CS$4,$O115/1000),SUM($O115,CS$4/1000)),3),CMB[[Cmb_ID]:[Cmb_ID]],0))),CHOOSE(AC[[M]:[M]],2,1,1,SUM(AC[[AB]:[DB]])))),""))</f>
        <v/>
      </c>
      <c r="CT115" t="str">
        <f>IF(OR(CT$5="",$S115=""),"",IFERROR(SUM(PRODUCT(INDEX(CMB[[BA_0O]:[BA_2O]],MATCH(ROUND(MIN(SUM(CT$4,$O115/1000),SUM($O115,CT$4/1000)),3),CMB[[Cmb_ID]:[Cmb_ID]],0),SUM(N(CT$1),N($R115),1)),CHOOSE(AC[[M]:[M]],1,1,0,AC[[AB]:[AB]])),PRODUCT(INDEX(CMB[[BD_0O]:[BD_2O]],MATCH(ROUND(MIN(SUM(CT$4,$O115/1000),SUM($O115,CT$4/1000)),3),CMB[[Cmb_ID]:[Cmb_ID]],0),SUM(N(CT$1),N($R115),1)),CHOOSE(AC[[M]:[M]],1,0,1,AC[[DB]:[DB]])),PRODUCT(SUM(ROUND(AVERAGE(VALUE(CT$3),VALUE($P115)),0),CHOOSE(IF(OR(CT$1,$R115),4,INDEX(CMB[[Res_Rare]:[Res_Rare]],MATCH(ROUND(MIN(SUM(CT$4,$O115/1000),SUM($O115,CT$4/1000)),3),CMB[[Cmb_ID]:[Cmb_ID]],0))),-1,-1,0,0)),IF(OR(CT$1,$R115),4,INDEX(CMB[[Cmb_Rare]:[Cmb_Rare]],MATCH(ROUND(MIN(SUM(CT$4,$O115/1000),SUM($O115,CT$4/1000)),3),CMB[[Cmb_ID]:[Cmb_ID]],0))),CHOOSE(AC[[M]:[M]],2,1,1,SUM(AC[[AB]:[DB]])))),""))</f>
        <v/>
      </c>
      <c r="CU115" t="str">
        <f>IF(OR(CU$5="",$S115=""),"",IFERROR(SUM(PRODUCT(INDEX(CMB[[BA_0O]:[BA_2O]],MATCH(ROUND(MIN(SUM(CU$4,$O115/1000),SUM($O115,CU$4/1000)),3),CMB[[Cmb_ID]:[Cmb_ID]],0),SUM(N(CU$1),N($R115),1)),CHOOSE(AC[[M]:[M]],1,1,0,AC[[AB]:[AB]])),PRODUCT(INDEX(CMB[[BD_0O]:[BD_2O]],MATCH(ROUND(MIN(SUM(CU$4,$O115/1000),SUM($O115,CU$4/1000)),3),CMB[[Cmb_ID]:[Cmb_ID]],0),SUM(N(CU$1),N($R115),1)),CHOOSE(AC[[M]:[M]],1,0,1,AC[[DB]:[DB]])),PRODUCT(SUM(ROUND(AVERAGE(VALUE(CU$3),VALUE($P115)),0),CHOOSE(IF(OR(CU$1,$R115),4,INDEX(CMB[[Res_Rare]:[Res_Rare]],MATCH(ROUND(MIN(SUM(CU$4,$O115/1000),SUM($O115,CU$4/1000)),3),CMB[[Cmb_ID]:[Cmb_ID]],0))),-1,-1,0,0)),IF(OR(CU$1,$R115),4,INDEX(CMB[[Cmb_Rare]:[Cmb_Rare]],MATCH(ROUND(MIN(SUM(CU$4,$O115/1000),SUM($O115,CU$4/1000)),3),CMB[[Cmb_ID]:[Cmb_ID]],0))),CHOOSE(AC[[M]:[M]],2,1,1,SUM(AC[[AB]:[DB]])))),""))</f>
        <v/>
      </c>
      <c r="CV115" t="str">
        <f>IF(OR(CV$5="",$S115=""),"",IFERROR(SUM(PRODUCT(INDEX(CMB[[BA_0O]:[BA_2O]],MATCH(ROUND(MIN(SUM(CV$4,$O115/1000),SUM($O115,CV$4/1000)),3),CMB[[Cmb_ID]:[Cmb_ID]],0),SUM(N(CV$1),N($R115),1)),CHOOSE(AC[[M]:[M]],1,1,0,AC[[AB]:[AB]])),PRODUCT(INDEX(CMB[[BD_0O]:[BD_2O]],MATCH(ROUND(MIN(SUM(CV$4,$O115/1000),SUM($O115,CV$4/1000)),3),CMB[[Cmb_ID]:[Cmb_ID]],0),SUM(N(CV$1),N($R115),1)),CHOOSE(AC[[M]:[M]],1,0,1,AC[[DB]:[DB]])),PRODUCT(SUM(ROUND(AVERAGE(VALUE(CV$3),VALUE($P115)),0),CHOOSE(IF(OR(CV$1,$R115),4,INDEX(CMB[[Res_Rare]:[Res_Rare]],MATCH(ROUND(MIN(SUM(CV$4,$O115/1000),SUM($O115,CV$4/1000)),3),CMB[[Cmb_ID]:[Cmb_ID]],0))),-1,-1,0,0)),IF(OR(CV$1,$R115),4,INDEX(CMB[[Cmb_Rare]:[Cmb_Rare]],MATCH(ROUND(MIN(SUM(CV$4,$O115/1000),SUM($O115,CV$4/1000)),3),CMB[[Cmb_ID]:[Cmb_ID]],0))),CHOOSE(AC[[M]:[M]],2,1,1,SUM(AC[[AB]:[DB]])))),""))</f>
        <v/>
      </c>
      <c r="CW115" t="str">
        <f>IF(OR(CW$5="",$S115=""),"",IFERROR(SUM(PRODUCT(INDEX(CMB[[BA_0O]:[BA_2O]],MATCH(ROUND(MIN(SUM(CW$4,$O115/1000),SUM($O115,CW$4/1000)),3),CMB[[Cmb_ID]:[Cmb_ID]],0),SUM(N(CW$1),N($R115),1)),CHOOSE(AC[[M]:[M]],1,1,0,AC[[AB]:[AB]])),PRODUCT(INDEX(CMB[[BD_0O]:[BD_2O]],MATCH(ROUND(MIN(SUM(CW$4,$O115/1000),SUM($O115,CW$4/1000)),3),CMB[[Cmb_ID]:[Cmb_ID]],0),SUM(N(CW$1),N($R115),1)),CHOOSE(AC[[M]:[M]],1,0,1,AC[[DB]:[DB]])),PRODUCT(SUM(ROUND(AVERAGE(VALUE(CW$3),VALUE($P115)),0),CHOOSE(IF(OR(CW$1,$R115),4,INDEX(CMB[[Res_Rare]:[Res_Rare]],MATCH(ROUND(MIN(SUM(CW$4,$O115/1000),SUM($O115,CW$4/1000)),3),CMB[[Cmb_ID]:[Cmb_ID]],0))),-1,-1,0,0)),IF(OR(CW$1,$R115),4,INDEX(CMB[[Cmb_Rare]:[Cmb_Rare]],MATCH(ROUND(MIN(SUM(CW$4,$O115/1000),SUM($O115,CW$4/1000)),3),CMB[[Cmb_ID]:[Cmb_ID]],0))),CHOOSE(AC[[M]:[M]],2,1,1,SUM(AC[[AB]:[DB]])))),""))</f>
        <v/>
      </c>
      <c r="CX115" t="str">
        <f>IF(OR(CX$5="",$S115=""),"",IFERROR(SUM(PRODUCT(INDEX(CMB[[BA_0O]:[BA_2O]],MATCH(ROUND(MIN(SUM(CX$4,$O115/1000),SUM($O115,CX$4/1000)),3),CMB[[Cmb_ID]:[Cmb_ID]],0),SUM(N(CX$1),N($R115),1)),CHOOSE(AC[[M]:[M]],1,1,0,AC[[AB]:[AB]])),PRODUCT(INDEX(CMB[[BD_0O]:[BD_2O]],MATCH(ROUND(MIN(SUM(CX$4,$O115/1000),SUM($O115,CX$4/1000)),3),CMB[[Cmb_ID]:[Cmb_ID]],0),SUM(N(CX$1),N($R115),1)),CHOOSE(AC[[M]:[M]],1,0,1,AC[[DB]:[DB]])),PRODUCT(SUM(ROUND(AVERAGE(VALUE(CX$3),VALUE($P115)),0),CHOOSE(IF(OR(CX$1,$R115),4,INDEX(CMB[[Res_Rare]:[Res_Rare]],MATCH(ROUND(MIN(SUM(CX$4,$O115/1000),SUM($O115,CX$4/1000)),3),CMB[[Cmb_ID]:[Cmb_ID]],0))),-1,-1,0,0)),IF(OR(CX$1,$R115),4,INDEX(CMB[[Cmb_Rare]:[Cmb_Rare]],MATCH(ROUND(MIN(SUM(CX$4,$O115/1000),SUM($O115,CX$4/1000)),3),CMB[[Cmb_ID]:[Cmb_ID]],0))),CHOOSE(AC[[M]:[M]],2,1,1,SUM(AC[[AB]:[DB]])))),""))</f>
        <v/>
      </c>
      <c r="CY115" t="str">
        <f>IF(OR(CY$5="",$S115=""),"",IFERROR(SUM(PRODUCT(INDEX(CMB[[BA_0O]:[BA_2O]],MATCH(ROUND(MIN(SUM(CY$4,$O115/1000),SUM($O115,CY$4/1000)),3),CMB[[Cmb_ID]:[Cmb_ID]],0),SUM(N(CY$1),N($R115),1)),CHOOSE(AC[[M]:[M]],1,1,0,AC[[AB]:[AB]])),PRODUCT(INDEX(CMB[[BD_0O]:[BD_2O]],MATCH(ROUND(MIN(SUM(CY$4,$O115/1000),SUM($O115,CY$4/1000)),3),CMB[[Cmb_ID]:[Cmb_ID]],0),SUM(N(CY$1),N($R115),1)),CHOOSE(AC[[M]:[M]],1,0,1,AC[[DB]:[DB]])),PRODUCT(SUM(ROUND(AVERAGE(VALUE(CY$3),VALUE($P115)),0),CHOOSE(IF(OR(CY$1,$R115),4,INDEX(CMB[[Res_Rare]:[Res_Rare]],MATCH(ROUND(MIN(SUM(CY$4,$O115/1000),SUM($O115,CY$4/1000)),3),CMB[[Cmb_ID]:[Cmb_ID]],0))),-1,-1,0,0)),IF(OR(CY$1,$R115),4,INDEX(CMB[[Cmb_Rare]:[Cmb_Rare]],MATCH(ROUND(MIN(SUM(CY$4,$O115/1000),SUM($O115,CY$4/1000)),3),CMB[[Cmb_ID]:[Cmb_ID]],0))),CHOOSE(AC[[M]:[M]],2,1,1,SUM(AC[[AB]:[DB]])))),""))</f>
        <v/>
      </c>
      <c r="CZ115" t="str">
        <f>IF(OR(CZ$5="",$S115=""),"",IFERROR(SUM(PRODUCT(INDEX(CMB[[BA_0O]:[BA_2O]],MATCH(ROUND(MIN(SUM(CZ$4,$O115/1000),SUM($O115,CZ$4/1000)),3),CMB[[Cmb_ID]:[Cmb_ID]],0),SUM(N(CZ$1),N($R115),1)),CHOOSE(AC[[M]:[M]],1,1,0,AC[[AB]:[AB]])),PRODUCT(INDEX(CMB[[BD_0O]:[BD_2O]],MATCH(ROUND(MIN(SUM(CZ$4,$O115/1000),SUM($O115,CZ$4/1000)),3),CMB[[Cmb_ID]:[Cmb_ID]],0),SUM(N(CZ$1),N($R115),1)),CHOOSE(AC[[M]:[M]],1,0,1,AC[[DB]:[DB]])),PRODUCT(SUM(ROUND(AVERAGE(VALUE(CZ$3),VALUE($P115)),0),CHOOSE(IF(OR(CZ$1,$R115),4,INDEX(CMB[[Res_Rare]:[Res_Rare]],MATCH(ROUND(MIN(SUM(CZ$4,$O115/1000),SUM($O115,CZ$4/1000)),3),CMB[[Cmb_ID]:[Cmb_ID]],0))),-1,-1,0,0)),IF(OR(CZ$1,$R115),4,INDEX(CMB[[Cmb_Rare]:[Cmb_Rare]],MATCH(ROUND(MIN(SUM(CZ$4,$O115/1000),SUM($O115,CZ$4/1000)),3),CMB[[Cmb_ID]:[Cmb_ID]],0))),CHOOSE(AC[[M]:[M]],2,1,1,SUM(AC[[AB]:[DB]])))),""))</f>
        <v/>
      </c>
      <c r="DA115" t="str">
        <f>IF(OR(DA$5="",$S115=""),"",IFERROR(SUM(PRODUCT(INDEX(CMB[[BA_0O]:[BA_2O]],MATCH(ROUND(MIN(SUM(DA$4,$O115/1000),SUM($O115,DA$4/1000)),3),CMB[[Cmb_ID]:[Cmb_ID]],0),SUM(N(DA$1),N($R115),1)),CHOOSE(AC[[M]:[M]],1,1,0,AC[[AB]:[AB]])),PRODUCT(INDEX(CMB[[BD_0O]:[BD_2O]],MATCH(ROUND(MIN(SUM(DA$4,$O115/1000),SUM($O115,DA$4/1000)),3),CMB[[Cmb_ID]:[Cmb_ID]],0),SUM(N(DA$1),N($R115),1)),CHOOSE(AC[[M]:[M]],1,0,1,AC[[DB]:[DB]])),PRODUCT(SUM(ROUND(AVERAGE(VALUE(DA$3),VALUE($P115)),0),CHOOSE(IF(OR(DA$1,$R115),4,INDEX(CMB[[Res_Rare]:[Res_Rare]],MATCH(ROUND(MIN(SUM(DA$4,$O115/1000),SUM($O115,DA$4/1000)),3),CMB[[Cmb_ID]:[Cmb_ID]],0))),-1,-1,0,0)),IF(OR(DA$1,$R115),4,INDEX(CMB[[Cmb_Rare]:[Cmb_Rare]],MATCH(ROUND(MIN(SUM(DA$4,$O115/1000),SUM($O115,DA$4/1000)),3),CMB[[Cmb_ID]:[Cmb_ID]],0))),CHOOSE(AC[[M]:[M]],2,1,1,SUM(AC[[AB]:[DB]])))),""))</f>
        <v/>
      </c>
      <c r="DB115" t="str">
        <f>IF(OR(DB$5="",$S115=""),"",IFERROR(SUM(PRODUCT(INDEX(CMB[[BA_0O]:[BA_2O]],MATCH(ROUND(MIN(SUM(DB$4,$O115/1000),SUM($O115,DB$4/1000)),3),CMB[[Cmb_ID]:[Cmb_ID]],0),SUM(N(DB$1),N($R115),1)),CHOOSE(AC[[M]:[M]],1,1,0,AC[[AB]:[AB]])),PRODUCT(INDEX(CMB[[BD_0O]:[BD_2O]],MATCH(ROUND(MIN(SUM(DB$4,$O115/1000),SUM($O115,DB$4/1000)),3),CMB[[Cmb_ID]:[Cmb_ID]],0),SUM(N(DB$1),N($R115),1)),CHOOSE(AC[[M]:[M]],1,0,1,AC[[DB]:[DB]])),PRODUCT(SUM(ROUND(AVERAGE(VALUE(DB$3),VALUE($P115)),0),CHOOSE(IF(OR(DB$1,$R115),4,INDEX(CMB[[Res_Rare]:[Res_Rare]],MATCH(ROUND(MIN(SUM(DB$4,$O115/1000),SUM($O115,DB$4/1000)),3),CMB[[Cmb_ID]:[Cmb_ID]],0))),-1,-1,0,0)),IF(OR(DB$1,$R115),4,INDEX(CMB[[Cmb_Rare]:[Cmb_Rare]],MATCH(ROUND(MIN(SUM(DB$4,$O115/1000),SUM($O115,DB$4/1000)),3),CMB[[Cmb_ID]:[Cmb_ID]],0))),CHOOSE(AC[[M]:[M]],2,1,1,SUM(AC[[AB]:[DB]])))),""))</f>
        <v/>
      </c>
      <c r="DC115" t="str">
        <f>IF(OR(DC$5="",$S115=""),"",IFERROR(SUM(PRODUCT(INDEX(CMB[[BA_0O]:[BA_2O]],MATCH(ROUND(MIN(SUM(DC$4,$O115/1000),SUM($O115,DC$4/1000)),3),CMB[[Cmb_ID]:[Cmb_ID]],0),SUM(N(DC$1),N($R115),1)),CHOOSE(AC[[M]:[M]],1,1,0,AC[[AB]:[AB]])),PRODUCT(INDEX(CMB[[BD_0O]:[BD_2O]],MATCH(ROUND(MIN(SUM(DC$4,$O115/1000),SUM($O115,DC$4/1000)),3),CMB[[Cmb_ID]:[Cmb_ID]],0),SUM(N(DC$1),N($R115),1)),CHOOSE(AC[[M]:[M]],1,0,1,AC[[DB]:[DB]])),PRODUCT(SUM(ROUND(AVERAGE(VALUE(DC$3),VALUE($P115)),0),CHOOSE(IF(OR(DC$1,$R115),4,INDEX(CMB[[Res_Rare]:[Res_Rare]],MATCH(ROUND(MIN(SUM(DC$4,$O115/1000),SUM($O115,DC$4/1000)),3),CMB[[Cmb_ID]:[Cmb_ID]],0))),-1,-1,0,0)),IF(OR(DC$1,$R115),4,INDEX(CMB[[Cmb_Rare]:[Cmb_Rare]],MATCH(ROUND(MIN(SUM(DC$4,$O115/1000),SUM($O115,DC$4/1000)),3),CMB[[Cmb_ID]:[Cmb_ID]],0))),CHOOSE(AC[[M]:[M]],2,1,1,SUM(AC[[AB]:[DB]])))),""))</f>
        <v/>
      </c>
      <c r="DD115" t="str">
        <f>IF(OR(DD$5="",$S115=""),"",IFERROR(SUM(PRODUCT(INDEX(CMB[[BA_0O]:[BA_2O]],MATCH(ROUND(MIN(SUM(DD$4,$O115/1000),SUM($O115,DD$4/1000)),3),CMB[[Cmb_ID]:[Cmb_ID]],0),SUM(N(DD$1),N($R115),1)),CHOOSE(AC[[M]:[M]],1,1,0,AC[[AB]:[AB]])),PRODUCT(INDEX(CMB[[BD_0O]:[BD_2O]],MATCH(ROUND(MIN(SUM(DD$4,$O115/1000),SUM($O115,DD$4/1000)),3),CMB[[Cmb_ID]:[Cmb_ID]],0),SUM(N(DD$1),N($R115),1)),CHOOSE(AC[[M]:[M]],1,0,1,AC[[DB]:[DB]])),PRODUCT(SUM(ROUND(AVERAGE(VALUE(DD$3),VALUE($P115)),0),CHOOSE(IF(OR(DD$1,$R115),4,INDEX(CMB[[Res_Rare]:[Res_Rare]],MATCH(ROUND(MIN(SUM(DD$4,$O115/1000),SUM($O115,DD$4/1000)),3),CMB[[Cmb_ID]:[Cmb_ID]],0))),-1,-1,0,0)),IF(OR(DD$1,$R115),4,INDEX(CMB[[Cmb_Rare]:[Cmb_Rare]],MATCH(ROUND(MIN(SUM(DD$4,$O115/1000),SUM($O115,DD$4/1000)),3),CMB[[Cmb_ID]:[Cmb_ID]],0))),CHOOSE(AC[[M]:[M]],2,1,1,SUM(AC[[AB]:[DB]])))),""))</f>
        <v/>
      </c>
      <c r="DE115" t="str">
        <f>IF(OR(DE$5="",$S115=""),"",IFERROR(SUM(PRODUCT(INDEX(CMB[[BA_0O]:[BA_2O]],MATCH(ROUND(MIN(SUM(DE$4,$O115/1000),SUM($O115,DE$4/1000)),3),CMB[[Cmb_ID]:[Cmb_ID]],0),SUM(N(DE$1),N($R115),1)),CHOOSE(AC[[M]:[M]],1,1,0,AC[[AB]:[AB]])),PRODUCT(INDEX(CMB[[BD_0O]:[BD_2O]],MATCH(ROUND(MIN(SUM(DE$4,$O115/1000),SUM($O115,DE$4/1000)),3),CMB[[Cmb_ID]:[Cmb_ID]],0),SUM(N(DE$1),N($R115),1)),CHOOSE(AC[[M]:[M]],1,0,1,AC[[DB]:[DB]])),PRODUCT(SUM(ROUND(AVERAGE(VALUE(DE$3),VALUE($P115)),0),CHOOSE(IF(OR(DE$1,$R115),4,INDEX(CMB[[Res_Rare]:[Res_Rare]],MATCH(ROUND(MIN(SUM(DE$4,$O115/1000),SUM($O115,DE$4/1000)),3),CMB[[Cmb_ID]:[Cmb_ID]],0))),-1,-1,0,0)),IF(OR(DE$1,$R115),4,INDEX(CMB[[Cmb_Rare]:[Cmb_Rare]],MATCH(ROUND(MIN(SUM(DE$4,$O115/1000),SUM($O115,DE$4/1000)),3),CMB[[Cmb_ID]:[Cmb_ID]],0))),CHOOSE(AC[[M]:[M]],2,1,1,SUM(AC[[AB]:[DB]])))),""))</f>
        <v/>
      </c>
      <c r="DF115" t="str">
        <f>IF(OR(DF$5="",$S115=""),"",IFERROR(SUM(PRODUCT(INDEX(CMB[[BA_0O]:[BA_2O]],MATCH(ROUND(MIN(SUM(DF$4,$O115/1000),SUM($O115,DF$4/1000)),3),CMB[[Cmb_ID]:[Cmb_ID]],0),SUM(N(DF$1),N($R115),1)),CHOOSE(AC[[M]:[M]],1,1,0,AC[[AB]:[AB]])),PRODUCT(INDEX(CMB[[BD_0O]:[BD_2O]],MATCH(ROUND(MIN(SUM(DF$4,$O115/1000),SUM($O115,DF$4/1000)),3),CMB[[Cmb_ID]:[Cmb_ID]],0),SUM(N(DF$1),N($R115),1)),CHOOSE(AC[[M]:[M]],1,0,1,AC[[DB]:[DB]])),PRODUCT(SUM(ROUND(AVERAGE(VALUE(DF$3),VALUE($P115)),0),CHOOSE(IF(OR(DF$1,$R115),4,INDEX(CMB[[Res_Rare]:[Res_Rare]],MATCH(ROUND(MIN(SUM(DF$4,$O115/1000),SUM($O115,DF$4/1000)),3),CMB[[Cmb_ID]:[Cmb_ID]],0))),-1,-1,0,0)),IF(OR(DF$1,$R115),4,INDEX(CMB[[Cmb_Rare]:[Cmb_Rare]],MATCH(ROUND(MIN(SUM(DF$4,$O115/1000),SUM($O115,DF$4/1000)),3),CMB[[Cmb_ID]:[Cmb_ID]],0))),CHOOSE(AC[[M]:[M]],2,1,1,SUM(AC[[AB]:[DB]])))),""))</f>
        <v/>
      </c>
      <c r="DG115" t="str">
        <f>IF(OR(DG$5="",$S115=""),"",IFERROR(SUM(PRODUCT(INDEX(CMB[[BA_0O]:[BA_2O]],MATCH(ROUND(MIN(SUM(DG$4,$O115/1000),SUM($O115,DG$4/1000)),3),CMB[[Cmb_ID]:[Cmb_ID]],0),SUM(N(DG$1),N($R115),1)),CHOOSE(AC[[M]:[M]],1,1,0,AC[[AB]:[AB]])),PRODUCT(INDEX(CMB[[BD_0O]:[BD_2O]],MATCH(ROUND(MIN(SUM(DG$4,$O115/1000),SUM($O115,DG$4/1000)),3),CMB[[Cmb_ID]:[Cmb_ID]],0),SUM(N(DG$1),N($R115),1)),CHOOSE(AC[[M]:[M]],1,0,1,AC[[DB]:[DB]])),PRODUCT(SUM(ROUND(AVERAGE(VALUE(DG$3),VALUE($P115)),0),CHOOSE(IF(OR(DG$1,$R115),4,INDEX(CMB[[Res_Rare]:[Res_Rare]],MATCH(ROUND(MIN(SUM(DG$4,$O115/1000),SUM($O115,DG$4/1000)),3),CMB[[Cmb_ID]:[Cmb_ID]],0))),-1,-1,0,0)),IF(OR(DG$1,$R115),4,INDEX(CMB[[Cmb_Rare]:[Cmb_Rare]],MATCH(ROUND(MIN(SUM(DG$4,$O115/1000),SUM($O115,DG$4/1000)),3),CMB[[Cmb_ID]:[Cmb_ID]],0))),CHOOSE(AC[[M]:[M]],2,1,1,SUM(AC[[AB]:[DB]])))),""))</f>
        <v/>
      </c>
      <c r="DH115" t="str">
        <f>IF(OR(DH$5="",$S115=""),"",IFERROR(SUM(PRODUCT(INDEX(CMB[[BA_0O]:[BA_2O]],MATCH(ROUND(MIN(SUM(DH$4,$O115/1000),SUM($O115,DH$4/1000)),3),CMB[[Cmb_ID]:[Cmb_ID]],0),SUM(N(DH$1),N($R115),1)),CHOOSE(AC[[M]:[M]],1,1,0,AC[[AB]:[AB]])),PRODUCT(INDEX(CMB[[BD_0O]:[BD_2O]],MATCH(ROUND(MIN(SUM(DH$4,$O115/1000),SUM($O115,DH$4/1000)),3),CMB[[Cmb_ID]:[Cmb_ID]],0),SUM(N(DH$1),N($R115),1)),CHOOSE(AC[[M]:[M]],1,0,1,AC[[DB]:[DB]])),PRODUCT(SUM(ROUND(AVERAGE(VALUE(DH$3),VALUE($P115)),0),CHOOSE(IF(OR(DH$1,$R115),4,INDEX(CMB[[Res_Rare]:[Res_Rare]],MATCH(ROUND(MIN(SUM(DH$4,$O115/1000),SUM($O115,DH$4/1000)),3),CMB[[Cmb_ID]:[Cmb_ID]],0))),-1,-1,0,0)),IF(OR(DH$1,$R115),4,INDEX(CMB[[Cmb_Rare]:[Cmb_Rare]],MATCH(ROUND(MIN(SUM(DH$4,$O115/1000),SUM($O115,DH$4/1000)),3),CMB[[Cmb_ID]:[Cmb_ID]],0))),CHOOSE(AC[[M]:[M]],2,1,1,SUM(AC[[AB]:[DB]])))),""))</f>
        <v/>
      </c>
      <c r="DI115" t="str">
        <f>IF(OR(DI$5="",$S115=""),"",IFERROR(SUM(PRODUCT(INDEX(CMB[[BA_0O]:[BA_2O]],MATCH(ROUND(MIN(SUM(DI$4,$O115/1000),SUM($O115,DI$4/1000)),3),CMB[[Cmb_ID]:[Cmb_ID]],0),SUM(N(DI$1),N($R115),1)),CHOOSE(AC[[M]:[M]],1,1,0,AC[[AB]:[AB]])),PRODUCT(INDEX(CMB[[BD_0O]:[BD_2O]],MATCH(ROUND(MIN(SUM(DI$4,$O115/1000),SUM($O115,DI$4/1000)),3),CMB[[Cmb_ID]:[Cmb_ID]],0),SUM(N(DI$1),N($R115),1)),CHOOSE(AC[[M]:[M]],1,0,1,AC[[DB]:[DB]])),PRODUCT(SUM(ROUND(AVERAGE(VALUE(DI$3),VALUE($P115)),0),CHOOSE(IF(OR(DI$1,$R115),4,INDEX(CMB[[Res_Rare]:[Res_Rare]],MATCH(ROUND(MIN(SUM(DI$4,$O115/1000),SUM($O115,DI$4/1000)),3),CMB[[Cmb_ID]:[Cmb_ID]],0))),-1,-1,0,0)),IF(OR(DI$1,$R115),4,INDEX(CMB[[Cmb_Rare]:[Cmb_Rare]],MATCH(ROUND(MIN(SUM(DI$4,$O115/1000),SUM($O115,DI$4/1000)),3),CMB[[Cmb_ID]:[Cmb_ID]],0))),CHOOSE(AC[[M]:[M]],2,1,1,SUM(AC[[AB]:[DB]])))),""))</f>
        <v/>
      </c>
      <c r="DJ115" t="str">
        <f>IF(OR(DJ$5="",$S115=""),"",IFERROR(SUM(PRODUCT(INDEX(CMB[[BA_0O]:[BA_2O]],MATCH(ROUND(MIN(SUM(DJ$4,$O115/1000),SUM($O115,DJ$4/1000)),3),CMB[[Cmb_ID]:[Cmb_ID]],0),SUM(N(DJ$1),N($R115),1)),CHOOSE(AC[[M]:[M]],1,1,0,AC[[AB]:[AB]])),PRODUCT(INDEX(CMB[[BD_0O]:[BD_2O]],MATCH(ROUND(MIN(SUM(DJ$4,$O115/1000),SUM($O115,DJ$4/1000)),3),CMB[[Cmb_ID]:[Cmb_ID]],0),SUM(N(DJ$1),N($R115),1)),CHOOSE(AC[[M]:[M]],1,0,1,AC[[DB]:[DB]])),PRODUCT(SUM(ROUND(AVERAGE(VALUE(DJ$3),VALUE($P115)),0),CHOOSE(IF(OR(DJ$1,$R115),4,INDEX(CMB[[Res_Rare]:[Res_Rare]],MATCH(ROUND(MIN(SUM(DJ$4,$O115/1000),SUM($O115,DJ$4/1000)),3),CMB[[Cmb_ID]:[Cmb_ID]],0))),-1,-1,0,0)),IF(OR(DJ$1,$R115),4,INDEX(CMB[[Cmb_Rare]:[Cmb_Rare]],MATCH(ROUND(MIN(SUM(DJ$4,$O115/1000),SUM($O115,DJ$4/1000)),3),CMB[[Cmb_ID]:[Cmb_ID]],0))),CHOOSE(AC[[M]:[M]],2,1,1,SUM(AC[[AB]:[DB]])))),""))</f>
        <v/>
      </c>
      <c r="DK115" t="str">
        <f>IF(OR(DK$5="",$S115=""),"",IFERROR(SUM(PRODUCT(INDEX(CMB[[BA_0O]:[BA_2O]],MATCH(ROUND(MIN(SUM(DK$4,$O115/1000),SUM($O115,DK$4/1000)),3),CMB[[Cmb_ID]:[Cmb_ID]],0),SUM(N(DK$1),N($R115),1)),CHOOSE(AC[[M]:[M]],1,1,0,AC[[AB]:[AB]])),PRODUCT(INDEX(CMB[[BD_0O]:[BD_2O]],MATCH(ROUND(MIN(SUM(DK$4,$O115/1000),SUM($O115,DK$4/1000)),3),CMB[[Cmb_ID]:[Cmb_ID]],0),SUM(N(DK$1),N($R115),1)),CHOOSE(AC[[M]:[M]],1,0,1,AC[[DB]:[DB]])),PRODUCT(SUM(ROUND(AVERAGE(VALUE(DK$3),VALUE($P115)),0),CHOOSE(IF(OR(DK$1,$R115),4,INDEX(CMB[[Res_Rare]:[Res_Rare]],MATCH(ROUND(MIN(SUM(DK$4,$O115/1000),SUM($O115,DK$4/1000)),3),CMB[[Cmb_ID]:[Cmb_ID]],0))),-1,-1,0,0)),IF(OR(DK$1,$R115),4,INDEX(CMB[[Cmb_Rare]:[Cmb_Rare]],MATCH(ROUND(MIN(SUM(DK$4,$O115/1000),SUM($O115,DK$4/1000)),3),CMB[[Cmb_ID]:[Cmb_ID]],0))),CHOOSE(AC[[M]:[M]],2,1,1,SUM(AC[[AB]:[DB]])))),""))</f>
        <v/>
      </c>
      <c r="DL115" t="str">
        <f>IF(OR(DL$5="",$S115=""),"",IFERROR(SUM(PRODUCT(INDEX(CMB[[BA_0O]:[BA_2O]],MATCH(ROUND(MIN(SUM(DL$4,$O115/1000),SUM($O115,DL$4/1000)),3),CMB[[Cmb_ID]:[Cmb_ID]],0),SUM(N(DL$1),N($R115),1)),CHOOSE(AC[[M]:[M]],1,1,0,AC[[AB]:[AB]])),PRODUCT(INDEX(CMB[[BD_0O]:[BD_2O]],MATCH(ROUND(MIN(SUM(DL$4,$O115/1000),SUM($O115,DL$4/1000)),3),CMB[[Cmb_ID]:[Cmb_ID]],0),SUM(N(DL$1),N($R115),1)),CHOOSE(AC[[M]:[M]],1,0,1,AC[[DB]:[DB]])),PRODUCT(SUM(ROUND(AVERAGE(VALUE(DL$3),VALUE($P115)),0),CHOOSE(IF(OR(DL$1,$R115),4,INDEX(CMB[[Res_Rare]:[Res_Rare]],MATCH(ROUND(MIN(SUM(DL$4,$O115/1000),SUM($O115,DL$4/1000)),3),CMB[[Cmb_ID]:[Cmb_ID]],0))),-1,-1,0,0)),IF(OR(DL$1,$R115),4,INDEX(CMB[[Cmb_Rare]:[Cmb_Rare]],MATCH(ROUND(MIN(SUM(DL$4,$O115/1000),SUM($O115,DL$4/1000)),3),CMB[[Cmb_ID]:[Cmb_ID]],0))),CHOOSE(AC[[M]:[M]],2,1,1,SUM(AC[[AB]:[DB]])))),""))</f>
        <v/>
      </c>
      <c r="DM115" t="str">
        <f>IF(OR(DM$5="",$S115=""),"",IFERROR(SUM(PRODUCT(INDEX(CMB[[BA_0O]:[BA_2O]],MATCH(ROUND(MIN(SUM(DM$4,$O115/1000),SUM($O115,DM$4/1000)),3),CMB[[Cmb_ID]:[Cmb_ID]],0),SUM(N(DM$1),N($R115),1)),CHOOSE(AC[[M]:[M]],1,1,0,AC[[AB]:[AB]])),PRODUCT(INDEX(CMB[[BD_0O]:[BD_2O]],MATCH(ROUND(MIN(SUM(DM$4,$O115/1000),SUM($O115,DM$4/1000)),3),CMB[[Cmb_ID]:[Cmb_ID]],0),SUM(N(DM$1),N($R115),1)),CHOOSE(AC[[M]:[M]],1,0,1,AC[[DB]:[DB]])),PRODUCT(SUM(ROUND(AVERAGE(VALUE(DM$3),VALUE($P115)),0),CHOOSE(IF(OR(DM$1,$R115),4,INDEX(CMB[[Res_Rare]:[Res_Rare]],MATCH(ROUND(MIN(SUM(DM$4,$O115/1000),SUM($O115,DM$4/1000)),3),CMB[[Cmb_ID]:[Cmb_ID]],0))),-1,-1,0,0)),IF(OR(DM$1,$R115),4,INDEX(CMB[[Cmb_Rare]:[Cmb_Rare]],MATCH(ROUND(MIN(SUM(DM$4,$O115/1000),SUM($O115,DM$4/1000)),3),CMB[[Cmb_ID]:[Cmb_ID]],0))),CHOOSE(AC[[M]:[M]],2,1,1,SUM(AC[[AB]:[DB]])))),""))</f>
        <v/>
      </c>
      <c r="DN115" t="str">
        <f>IF(OR(DN$5="",$S115=""),"",IFERROR(SUM(PRODUCT(INDEX(CMB[[BA_0O]:[BA_2O]],MATCH(ROUND(MIN(SUM(DN$4,$O115/1000),SUM($O115,DN$4/1000)),3),CMB[[Cmb_ID]:[Cmb_ID]],0),SUM(N(DN$1),N($R115),1)),CHOOSE(AC[[M]:[M]],1,1,0,AC[[AB]:[AB]])),PRODUCT(INDEX(CMB[[BD_0O]:[BD_2O]],MATCH(ROUND(MIN(SUM(DN$4,$O115/1000),SUM($O115,DN$4/1000)),3),CMB[[Cmb_ID]:[Cmb_ID]],0),SUM(N(DN$1),N($R115),1)),CHOOSE(AC[[M]:[M]],1,0,1,AC[[DB]:[DB]])),PRODUCT(SUM(ROUND(AVERAGE(VALUE(DN$3),VALUE($P115)),0),CHOOSE(IF(OR(DN$1,$R115),4,INDEX(CMB[[Res_Rare]:[Res_Rare]],MATCH(ROUND(MIN(SUM(DN$4,$O115/1000),SUM($O115,DN$4/1000)),3),CMB[[Cmb_ID]:[Cmb_ID]],0))),-1,-1,0,0)),IF(OR(DN$1,$R115),4,INDEX(CMB[[Cmb_Rare]:[Cmb_Rare]],MATCH(ROUND(MIN(SUM(DN$4,$O115/1000),SUM($O115,DN$4/1000)),3),CMB[[Cmb_ID]:[Cmb_ID]],0))),CHOOSE(AC[[M]:[M]],2,1,1,SUM(AC[[AB]:[DB]])))),""))</f>
        <v/>
      </c>
      <c r="DO115" t="str">
        <f>IF(OR(DO$5="",$S115=""),"",IFERROR(SUM(PRODUCT(INDEX(CMB[[BA_0O]:[BA_2O]],MATCH(ROUND(MIN(SUM(DO$4,$O115/1000),SUM($O115,DO$4/1000)),3),CMB[[Cmb_ID]:[Cmb_ID]],0),SUM(N(DO$1),N($R115),1)),CHOOSE(AC[[M]:[M]],1,1,0,AC[[AB]:[AB]])),PRODUCT(INDEX(CMB[[BD_0O]:[BD_2O]],MATCH(ROUND(MIN(SUM(DO$4,$O115/1000),SUM($O115,DO$4/1000)),3),CMB[[Cmb_ID]:[Cmb_ID]],0),SUM(N(DO$1),N($R115),1)),CHOOSE(AC[[M]:[M]],1,0,1,AC[[DB]:[DB]])),PRODUCT(SUM(ROUND(AVERAGE(VALUE(DO$3),VALUE($P115)),0),CHOOSE(IF(OR(DO$1,$R115),4,INDEX(CMB[[Res_Rare]:[Res_Rare]],MATCH(ROUND(MIN(SUM(DO$4,$O115/1000),SUM($O115,DO$4/1000)),3),CMB[[Cmb_ID]:[Cmb_ID]],0))),-1,-1,0,0)),IF(OR(DO$1,$R115),4,INDEX(CMB[[Cmb_Rare]:[Cmb_Rare]],MATCH(ROUND(MIN(SUM(DO$4,$O115/1000),SUM($O115,DO$4/1000)),3),CMB[[Cmb_ID]:[Cmb_ID]],0))),CHOOSE(AC[[M]:[M]],2,1,1,SUM(AC[[AB]:[DB]])))),""))</f>
        <v/>
      </c>
      <c r="DP115" t="str">
        <f>IF(OR(DP$5="",$S115=""),"",IFERROR(SUM(PRODUCT(INDEX(CMB[[BA_0O]:[BA_2O]],MATCH(ROUND(MIN(SUM(DP$4,$O115/1000),SUM($O115,DP$4/1000)),3),CMB[[Cmb_ID]:[Cmb_ID]],0),SUM(N(DP$1),N($R115),1)),CHOOSE(AC[[M]:[M]],1,1,0,AC[[AB]:[AB]])),PRODUCT(INDEX(CMB[[BD_0O]:[BD_2O]],MATCH(ROUND(MIN(SUM(DP$4,$O115/1000),SUM($O115,DP$4/1000)),3),CMB[[Cmb_ID]:[Cmb_ID]],0),SUM(N(DP$1),N($R115),1)),CHOOSE(AC[[M]:[M]],1,0,1,AC[[DB]:[DB]])),PRODUCT(SUM(ROUND(AVERAGE(VALUE(DP$3),VALUE($P115)),0),CHOOSE(IF(OR(DP$1,$R115),4,INDEX(CMB[[Res_Rare]:[Res_Rare]],MATCH(ROUND(MIN(SUM(DP$4,$O115/1000),SUM($O115,DP$4/1000)),3),CMB[[Cmb_ID]:[Cmb_ID]],0))),-1,-1,0,0)),IF(OR(DP$1,$R115),4,INDEX(CMB[[Cmb_Rare]:[Cmb_Rare]],MATCH(ROUND(MIN(SUM(DP$4,$O115/1000),SUM($O115,DP$4/1000)),3),CMB[[Cmb_ID]:[Cmb_ID]],0))),CHOOSE(AC[[M]:[M]],2,1,1,SUM(AC[[AB]:[DB]])))),""))</f>
        <v/>
      </c>
      <c r="DQ115" t="str">
        <f>IF(OR(DQ$5="",$S115=""),"",IFERROR(SUM(PRODUCT(INDEX(CMB[[BA_0O]:[BA_2O]],MATCH(ROUND(MIN(SUM(DQ$4,$O115/1000),SUM($O115,DQ$4/1000)),3),CMB[[Cmb_ID]:[Cmb_ID]],0),SUM(N(DQ$1),N($R115),1)),CHOOSE(AC[[M]:[M]],1,1,0,AC[[AB]:[AB]])),PRODUCT(INDEX(CMB[[BD_0O]:[BD_2O]],MATCH(ROUND(MIN(SUM(DQ$4,$O115/1000),SUM($O115,DQ$4/1000)),3),CMB[[Cmb_ID]:[Cmb_ID]],0),SUM(N(DQ$1),N($R115),1)),CHOOSE(AC[[M]:[M]],1,0,1,AC[[DB]:[DB]])),PRODUCT(SUM(ROUND(AVERAGE(VALUE(DQ$3),VALUE($P115)),0),CHOOSE(IF(OR(DQ$1,$R115),4,INDEX(CMB[[Res_Rare]:[Res_Rare]],MATCH(ROUND(MIN(SUM(DQ$4,$O115/1000),SUM($O115,DQ$4/1000)),3),CMB[[Cmb_ID]:[Cmb_ID]],0))),-1,-1,0,0)),IF(OR(DQ$1,$R115),4,INDEX(CMB[[Cmb_Rare]:[Cmb_Rare]],MATCH(ROUND(MIN(SUM(DQ$4,$O115/1000),SUM($O115,DQ$4/1000)),3),CMB[[Cmb_ID]:[Cmb_ID]],0))),CHOOSE(AC[[M]:[M]],2,1,1,SUM(AC[[AB]:[DB]])))),""))</f>
        <v/>
      </c>
      <c r="DR115" t="str">
        <f>IF(OR(DR$5="",$S115=""),"",IFERROR(SUM(PRODUCT(INDEX(CMB[[BA_0O]:[BA_2O]],MATCH(ROUND(MIN(SUM(DR$4,$O115/1000),SUM($O115,DR$4/1000)),3),CMB[[Cmb_ID]:[Cmb_ID]],0),SUM(N(DR$1),N($R115),1)),CHOOSE(AC[[M]:[M]],1,1,0,AC[[AB]:[AB]])),PRODUCT(INDEX(CMB[[BD_0O]:[BD_2O]],MATCH(ROUND(MIN(SUM(DR$4,$O115/1000),SUM($O115,DR$4/1000)),3),CMB[[Cmb_ID]:[Cmb_ID]],0),SUM(N(DR$1),N($R115),1)),CHOOSE(AC[[M]:[M]],1,0,1,AC[[DB]:[DB]])),PRODUCT(SUM(ROUND(AVERAGE(VALUE(DR$3),VALUE($P115)),0),CHOOSE(IF(OR(DR$1,$R115),4,INDEX(CMB[[Res_Rare]:[Res_Rare]],MATCH(ROUND(MIN(SUM(DR$4,$O115/1000),SUM($O115,DR$4/1000)),3),CMB[[Cmb_ID]:[Cmb_ID]],0))),-1,-1,0,0)),IF(OR(DR$1,$R115),4,INDEX(CMB[[Cmb_Rare]:[Cmb_Rare]],MATCH(ROUND(MIN(SUM(DR$4,$O115/1000),SUM($O115,DR$4/1000)),3),CMB[[Cmb_ID]:[Cmb_ID]],0))),CHOOSE(AC[[M]:[M]],2,1,1,SUM(AC[[AB]:[DB]])))),""))</f>
        <v/>
      </c>
      <c r="DS115" t="str">
        <f>IF(OR(DS$5="",$S115=""),"",IFERROR(SUM(PRODUCT(INDEX(CMB[[BA_0O]:[BA_2O]],MATCH(ROUND(MIN(SUM(DS$4,$O115/1000),SUM($O115,DS$4/1000)),3),CMB[[Cmb_ID]:[Cmb_ID]],0),SUM(N(DS$1),N($R115),1)),CHOOSE(AC[[M]:[M]],1,1,0,AC[[AB]:[AB]])),PRODUCT(INDEX(CMB[[BD_0O]:[BD_2O]],MATCH(ROUND(MIN(SUM(DS$4,$O115/1000),SUM($O115,DS$4/1000)),3),CMB[[Cmb_ID]:[Cmb_ID]],0),SUM(N(DS$1),N($R115),1)),CHOOSE(AC[[M]:[M]],1,0,1,AC[[DB]:[DB]])),PRODUCT(SUM(ROUND(AVERAGE(VALUE(DS$3),VALUE($P115)),0),CHOOSE(IF(OR(DS$1,$R115),4,INDEX(CMB[[Res_Rare]:[Res_Rare]],MATCH(ROUND(MIN(SUM(DS$4,$O115/1000),SUM($O115,DS$4/1000)),3),CMB[[Cmb_ID]:[Cmb_ID]],0))),-1,-1,0,0)),IF(OR(DS$1,$R115),4,INDEX(CMB[[Cmb_Rare]:[Cmb_Rare]],MATCH(ROUND(MIN(SUM(DS$4,$O115/1000),SUM($O115,DS$4/1000)),3),CMB[[Cmb_ID]:[Cmb_ID]],0))),CHOOSE(AC[[M]:[M]],2,1,1,SUM(AC[[AB]:[DB]])))),""))</f>
        <v/>
      </c>
      <c r="DT115" t="str">
        <f>IF(OR(DT$5="",$S115=""),"",IFERROR(SUM(PRODUCT(INDEX(CMB[[BA_0O]:[BA_2O]],MATCH(ROUND(MIN(SUM(DT$4,$O115/1000),SUM($O115,DT$4/1000)),3),CMB[[Cmb_ID]:[Cmb_ID]],0),SUM(N(DT$1),N($R115),1)),CHOOSE(AC[[M]:[M]],1,1,0,AC[[AB]:[AB]])),PRODUCT(INDEX(CMB[[BD_0O]:[BD_2O]],MATCH(ROUND(MIN(SUM(DT$4,$O115/1000),SUM($O115,DT$4/1000)),3),CMB[[Cmb_ID]:[Cmb_ID]],0),SUM(N(DT$1),N($R115),1)),CHOOSE(AC[[M]:[M]],1,0,1,AC[[DB]:[DB]])),PRODUCT(SUM(ROUND(AVERAGE(VALUE(DT$3),VALUE($P115)),0),CHOOSE(IF(OR(DT$1,$R115),4,INDEX(CMB[[Res_Rare]:[Res_Rare]],MATCH(ROUND(MIN(SUM(DT$4,$O115/1000),SUM($O115,DT$4/1000)),3),CMB[[Cmb_ID]:[Cmb_ID]],0))),-1,-1,0,0)),IF(OR(DT$1,$R115),4,INDEX(CMB[[Cmb_Rare]:[Cmb_Rare]],MATCH(ROUND(MIN(SUM(DT$4,$O115/1000),SUM($O115,DT$4/1000)),3),CMB[[Cmb_ID]:[Cmb_ID]],0))),CHOOSE(AC[[M]:[M]],2,1,1,SUM(AC[[AB]:[DB]])))),""))</f>
        <v/>
      </c>
      <c r="DU115" t="str">
        <f>IF(OR(DU$5="",$S115=""),"",IFERROR(SUM(PRODUCT(INDEX(CMB[[BA_0O]:[BA_2O]],MATCH(ROUND(MIN(SUM(DU$4,$O115/1000),SUM($O115,DU$4/1000)),3),CMB[[Cmb_ID]:[Cmb_ID]],0),SUM(N(DU$1),N($R115),1)),CHOOSE(AC[[M]:[M]],1,1,0,AC[[AB]:[AB]])),PRODUCT(INDEX(CMB[[BD_0O]:[BD_2O]],MATCH(ROUND(MIN(SUM(DU$4,$O115/1000),SUM($O115,DU$4/1000)),3),CMB[[Cmb_ID]:[Cmb_ID]],0),SUM(N(DU$1),N($R115),1)),CHOOSE(AC[[M]:[M]],1,0,1,AC[[DB]:[DB]])),PRODUCT(SUM(ROUND(AVERAGE(VALUE(DU$3),VALUE($P115)),0),CHOOSE(IF(OR(DU$1,$R115),4,INDEX(CMB[[Res_Rare]:[Res_Rare]],MATCH(ROUND(MIN(SUM(DU$4,$O115/1000),SUM($O115,DU$4/1000)),3),CMB[[Cmb_ID]:[Cmb_ID]],0))),-1,-1,0,0)),IF(OR(DU$1,$R115),4,INDEX(CMB[[Cmb_Rare]:[Cmb_Rare]],MATCH(ROUND(MIN(SUM(DU$4,$O115/1000),SUM($O115,DU$4/1000)),3),CMB[[Cmb_ID]:[Cmb_ID]],0))),CHOOSE(AC[[M]:[M]],2,1,1,SUM(AC[[AB]:[DB]])))),""))</f>
        <v/>
      </c>
      <c r="DV115" t="str">
        <f>IF(OR(DV$5="",$S115=""),"",IFERROR(SUM(PRODUCT(INDEX(CMB[[BA_0O]:[BA_2O]],MATCH(ROUND(MIN(SUM(DV$4,$O115/1000),SUM($O115,DV$4/1000)),3),CMB[[Cmb_ID]:[Cmb_ID]],0),SUM(N(DV$1),N($R115),1)),CHOOSE(AC[[M]:[M]],1,1,0,AC[[AB]:[AB]])),PRODUCT(INDEX(CMB[[BD_0O]:[BD_2O]],MATCH(ROUND(MIN(SUM(DV$4,$O115/1000),SUM($O115,DV$4/1000)),3),CMB[[Cmb_ID]:[Cmb_ID]],0),SUM(N(DV$1),N($R115),1)),CHOOSE(AC[[M]:[M]],1,0,1,AC[[DB]:[DB]])),PRODUCT(SUM(ROUND(AVERAGE(VALUE(DV$3),VALUE($P115)),0),CHOOSE(IF(OR(DV$1,$R115),4,INDEX(CMB[[Res_Rare]:[Res_Rare]],MATCH(ROUND(MIN(SUM(DV$4,$O115/1000),SUM($O115,DV$4/1000)),3),CMB[[Cmb_ID]:[Cmb_ID]],0))),-1,-1,0,0)),IF(OR(DV$1,$R115),4,INDEX(CMB[[Cmb_Rare]:[Cmb_Rare]],MATCH(ROUND(MIN(SUM(DV$4,$O115/1000),SUM($O115,DV$4/1000)),3),CMB[[Cmb_ID]:[Cmb_ID]],0))),CHOOSE(AC[[M]:[M]],2,1,1,SUM(AC[[AB]:[DB]])))),""))</f>
        <v/>
      </c>
      <c r="DW115" t="str">
        <f>IF(OR(DW$5="",$S115=""),"",IFERROR(SUM(PRODUCT(INDEX(CMB[[BA_0O]:[BA_2O]],MATCH(ROUND(MIN(SUM(DW$4,$O115/1000),SUM($O115,DW$4/1000)),3),CMB[[Cmb_ID]:[Cmb_ID]],0),SUM(N(DW$1),N($R115),1)),CHOOSE(AC[[M]:[M]],1,1,0,AC[[AB]:[AB]])),PRODUCT(INDEX(CMB[[BD_0O]:[BD_2O]],MATCH(ROUND(MIN(SUM(DW$4,$O115/1000),SUM($O115,DW$4/1000)),3),CMB[[Cmb_ID]:[Cmb_ID]],0),SUM(N(DW$1),N($R115),1)),CHOOSE(AC[[M]:[M]],1,0,1,AC[[DB]:[DB]])),PRODUCT(SUM(ROUND(AVERAGE(VALUE(DW$3),VALUE($P115)),0),CHOOSE(IF(OR(DW$1,$R115),4,INDEX(CMB[[Res_Rare]:[Res_Rare]],MATCH(ROUND(MIN(SUM(DW$4,$O115/1000),SUM($O115,DW$4/1000)),3),CMB[[Cmb_ID]:[Cmb_ID]],0))),-1,-1,0,0)),IF(OR(DW$1,$R115),4,INDEX(CMB[[Cmb_Rare]:[Cmb_Rare]],MATCH(ROUND(MIN(SUM(DW$4,$O115/1000),SUM($O115,DW$4/1000)),3),CMB[[Cmb_ID]:[Cmb_ID]],0))),CHOOSE(AC[[M]:[M]],2,1,1,SUM(AC[[AB]:[DB]])))),""))</f>
        <v/>
      </c>
      <c r="DX115" t="str">
        <f>IF(OR(DX$5="",$S115=""),"",IFERROR(SUM(PRODUCT(INDEX(CMB[[BA_0O]:[BA_2O]],MATCH(ROUND(MIN(SUM(DX$4,$O115/1000),SUM($O115,DX$4/1000)),3),CMB[[Cmb_ID]:[Cmb_ID]],0),SUM(N(DX$1),N($R115),1)),CHOOSE(AC[[M]:[M]],1,1,0,AC[[AB]:[AB]])),PRODUCT(INDEX(CMB[[BD_0O]:[BD_2O]],MATCH(ROUND(MIN(SUM(DX$4,$O115/1000),SUM($O115,DX$4/1000)),3),CMB[[Cmb_ID]:[Cmb_ID]],0),SUM(N(DX$1),N($R115),1)),CHOOSE(AC[[M]:[M]],1,0,1,AC[[DB]:[DB]])),PRODUCT(SUM(ROUND(AVERAGE(VALUE(DX$3),VALUE($P115)),0),CHOOSE(IF(OR(DX$1,$R115),4,INDEX(CMB[[Res_Rare]:[Res_Rare]],MATCH(ROUND(MIN(SUM(DX$4,$O115/1000),SUM($O115,DX$4/1000)),3),CMB[[Cmb_ID]:[Cmb_ID]],0))),-1,-1,0,0)),IF(OR(DX$1,$R115),4,INDEX(CMB[[Cmb_Rare]:[Cmb_Rare]],MATCH(ROUND(MIN(SUM(DX$4,$O115/1000),SUM($O115,DX$4/1000)),3),CMB[[Cmb_ID]:[Cmb_ID]],0))),CHOOSE(AC[[M]:[M]],2,1,1,SUM(AC[[AB]:[DB]])))),""))</f>
        <v/>
      </c>
      <c r="DY115" t="str">
        <f>IF(OR(DY$5="",$S115=""),"",IFERROR(SUM(PRODUCT(INDEX(CMB[[BA_0O]:[BA_2O]],MATCH(ROUND(MIN(SUM(DY$4,$O115/1000),SUM($O115,DY$4/1000)),3),CMB[[Cmb_ID]:[Cmb_ID]],0),SUM(N(DY$1),N($R115),1)),CHOOSE(AC[[M]:[M]],1,1,0,AC[[AB]:[AB]])),PRODUCT(INDEX(CMB[[BD_0O]:[BD_2O]],MATCH(ROUND(MIN(SUM(DY$4,$O115/1000),SUM($O115,DY$4/1000)),3),CMB[[Cmb_ID]:[Cmb_ID]],0),SUM(N(DY$1),N($R115),1)),CHOOSE(AC[[M]:[M]],1,0,1,AC[[DB]:[DB]])),PRODUCT(SUM(ROUND(AVERAGE(VALUE(DY$3),VALUE($P115)),0),CHOOSE(IF(OR(DY$1,$R115),4,INDEX(CMB[[Res_Rare]:[Res_Rare]],MATCH(ROUND(MIN(SUM(DY$4,$O115/1000),SUM($O115,DY$4/1000)),3),CMB[[Cmb_ID]:[Cmb_ID]],0))),-1,-1,0,0)),IF(OR(DY$1,$R115),4,INDEX(CMB[[Cmb_Rare]:[Cmb_Rare]],MATCH(ROUND(MIN(SUM(DY$4,$O115/1000),SUM($O115,DY$4/1000)),3),CMB[[Cmb_ID]:[Cmb_ID]],0))),CHOOSE(AC[[M]:[M]],2,1,1,SUM(AC[[AB]:[DB]])))),""))</f>
        <v/>
      </c>
      <c r="DZ115" t="str">
        <f>IF(OR(DZ$5="",$S115=""),"",IFERROR(SUM(PRODUCT(INDEX(CMB[[BA_0O]:[BA_2O]],MATCH(ROUND(MIN(SUM(DZ$4,$O115/1000),SUM($O115,DZ$4/1000)),3),CMB[[Cmb_ID]:[Cmb_ID]],0),SUM(N(DZ$1),N($R115),1)),CHOOSE(AC[[M]:[M]],1,1,0,AC[[AB]:[AB]])),PRODUCT(INDEX(CMB[[BD_0O]:[BD_2O]],MATCH(ROUND(MIN(SUM(DZ$4,$O115/1000),SUM($O115,DZ$4/1000)),3),CMB[[Cmb_ID]:[Cmb_ID]],0),SUM(N(DZ$1),N($R115),1)),CHOOSE(AC[[M]:[M]],1,0,1,AC[[DB]:[DB]])),PRODUCT(SUM(ROUND(AVERAGE(VALUE(DZ$3),VALUE($P115)),0),CHOOSE(IF(OR(DZ$1,$R115),4,INDEX(CMB[[Res_Rare]:[Res_Rare]],MATCH(ROUND(MIN(SUM(DZ$4,$O115/1000),SUM($O115,DZ$4/1000)),3),CMB[[Cmb_ID]:[Cmb_ID]],0))),-1,-1,0,0)),IF(OR(DZ$1,$R115),4,INDEX(CMB[[Cmb_Rare]:[Cmb_Rare]],MATCH(ROUND(MIN(SUM(DZ$4,$O115/1000),SUM($O115,DZ$4/1000)),3),CMB[[Cmb_ID]:[Cmb_ID]],0))),CHOOSE(AC[[M]:[M]],2,1,1,SUM(AC[[AB]:[DB]])))),""))</f>
        <v/>
      </c>
      <c r="EA115" t="str">
        <f>IF(OR(EA$5="",$S115=""),"",IFERROR(SUM(PRODUCT(INDEX(CMB[[BA_0O]:[BA_2O]],MATCH(ROUND(MIN(SUM(EA$4,$O115/1000),SUM($O115,EA$4/1000)),3),CMB[[Cmb_ID]:[Cmb_ID]],0),SUM(N(EA$1),N($R115),1)),CHOOSE(AC[[M]:[M]],1,1,0,AC[[AB]:[AB]])),PRODUCT(INDEX(CMB[[BD_0O]:[BD_2O]],MATCH(ROUND(MIN(SUM(EA$4,$O115/1000),SUM($O115,EA$4/1000)),3),CMB[[Cmb_ID]:[Cmb_ID]],0),SUM(N(EA$1),N($R115),1)),CHOOSE(AC[[M]:[M]],1,0,1,AC[[DB]:[DB]])),PRODUCT(SUM(ROUND(AVERAGE(VALUE(EA$3),VALUE($P115)),0),CHOOSE(IF(OR(EA$1,$R115),4,INDEX(CMB[[Res_Rare]:[Res_Rare]],MATCH(ROUND(MIN(SUM(EA$4,$O115/1000),SUM($O115,EA$4/1000)),3),CMB[[Cmb_ID]:[Cmb_ID]],0))),-1,-1,0,0)),IF(OR(EA$1,$R115),4,INDEX(CMB[[Cmb_Rare]:[Cmb_Rare]],MATCH(ROUND(MIN(SUM(EA$4,$O115/1000),SUM($O115,EA$4/1000)),3),CMB[[Cmb_ID]:[Cmb_ID]],0))),CHOOSE(AC[[M]:[M]],2,1,1,SUM(AC[[AB]:[DB]])))),""))</f>
        <v/>
      </c>
      <c r="EB115" t="str">
        <f>IF(OR(EB$5="",$S115=""),"",IFERROR(SUM(PRODUCT(INDEX(CMB[[BA_0O]:[BA_2O]],MATCH(ROUND(MIN(SUM(EB$4,$O115/1000),SUM($O115,EB$4/1000)),3),CMB[[Cmb_ID]:[Cmb_ID]],0),SUM(N(EB$1),N($R115),1)),CHOOSE(AC[[M]:[M]],1,1,0,AC[[AB]:[AB]])),PRODUCT(INDEX(CMB[[BD_0O]:[BD_2O]],MATCH(ROUND(MIN(SUM(EB$4,$O115/1000),SUM($O115,EB$4/1000)),3),CMB[[Cmb_ID]:[Cmb_ID]],0),SUM(N(EB$1),N($R115),1)),CHOOSE(AC[[M]:[M]],1,0,1,AC[[DB]:[DB]])),PRODUCT(SUM(ROUND(AVERAGE(VALUE(EB$3),VALUE($P115)),0),CHOOSE(IF(OR(EB$1,$R115),4,INDEX(CMB[[Res_Rare]:[Res_Rare]],MATCH(ROUND(MIN(SUM(EB$4,$O115/1000),SUM($O115,EB$4/1000)),3),CMB[[Cmb_ID]:[Cmb_ID]],0))),-1,-1,0,0)),IF(OR(EB$1,$R115),4,INDEX(CMB[[Cmb_Rare]:[Cmb_Rare]],MATCH(ROUND(MIN(SUM(EB$4,$O115/1000),SUM($O115,EB$4/1000)),3),CMB[[Cmb_ID]:[Cmb_ID]],0))),CHOOSE(AC[[M]:[M]],2,1,1,SUM(AC[[AB]:[DB]])))),""))</f>
        <v/>
      </c>
      <c r="EC115" t="str">
        <f>IF(OR(EC$5="",$S115=""),"",IFERROR(SUM(PRODUCT(INDEX(CMB[[BA_0O]:[BA_2O]],MATCH(ROUND(MIN(SUM(EC$4,$O115/1000),SUM($O115,EC$4/1000)),3),CMB[[Cmb_ID]:[Cmb_ID]],0),SUM(N(EC$1),N($R115),1)),CHOOSE(AC[[M]:[M]],1,1,0,AC[[AB]:[AB]])),PRODUCT(INDEX(CMB[[BD_0O]:[BD_2O]],MATCH(ROUND(MIN(SUM(EC$4,$O115/1000),SUM($O115,EC$4/1000)),3),CMB[[Cmb_ID]:[Cmb_ID]],0),SUM(N(EC$1),N($R115),1)),CHOOSE(AC[[M]:[M]],1,0,1,AC[[DB]:[DB]])),PRODUCT(SUM(ROUND(AVERAGE(VALUE(EC$3),VALUE($P115)),0),CHOOSE(IF(OR(EC$1,$R115),4,INDEX(CMB[[Res_Rare]:[Res_Rare]],MATCH(ROUND(MIN(SUM(EC$4,$O115/1000),SUM($O115,EC$4/1000)),3),CMB[[Cmb_ID]:[Cmb_ID]],0))),-1,-1,0,0)),IF(OR(EC$1,$R115),4,INDEX(CMB[[Cmb_Rare]:[Cmb_Rare]],MATCH(ROUND(MIN(SUM(EC$4,$O115/1000),SUM($O115,EC$4/1000)),3),CMB[[Cmb_ID]:[Cmb_ID]],0))),CHOOSE(AC[[M]:[M]],2,1,1,SUM(AC[[AB]:[DB]])))),""))</f>
        <v/>
      </c>
      <c r="ED115" t="str">
        <f>IF(OR(ED$5="",$S115=""),"",IFERROR(SUM(PRODUCT(INDEX(CMB[[BA_0O]:[BA_2O]],MATCH(ROUND(MIN(SUM(ED$4,$O115/1000),SUM($O115,ED$4/1000)),3),CMB[[Cmb_ID]:[Cmb_ID]],0),SUM(N(ED$1),N($R115),1)),CHOOSE(AC[[M]:[M]],1,1,0,AC[[AB]:[AB]])),PRODUCT(INDEX(CMB[[BD_0O]:[BD_2O]],MATCH(ROUND(MIN(SUM(ED$4,$O115/1000),SUM($O115,ED$4/1000)),3),CMB[[Cmb_ID]:[Cmb_ID]],0),SUM(N(ED$1),N($R115),1)),CHOOSE(AC[[M]:[M]],1,0,1,AC[[DB]:[DB]])),PRODUCT(SUM(ROUND(AVERAGE(VALUE(ED$3),VALUE($P115)),0),CHOOSE(IF(OR(ED$1,$R115),4,INDEX(CMB[[Res_Rare]:[Res_Rare]],MATCH(ROUND(MIN(SUM(ED$4,$O115/1000),SUM($O115,ED$4/1000)),3),CMB[[Cmb_ID]:[Cmb_ID]],0))),-1,-1,0,0)),IF(OR(ED$1,$R115),4,INDEX(CMB[[Cmb_Rare]:[Cmb_Rare]],MATCH(ROUND(MIN(SUM(ED$4,$O115/1000),SUM($O115,ED$4/1000)),3),CMB[[Cmb_ID]:[Cmb_ID]],0))),CHOOSE(AC[[M]:[M]],2,1,1,SUM(AC[[AB]:[DB]])))),""))</f>
        <v/>
      </c>
      <c r="EE115" t="str">
        <f>IF(OR(EE$5="",$S115=""),"",IFERROR(SUM(PRODUCT(INDEX(CMB[[BA_0O]:[BA_2O]],MATCH(ROUND(MIN(SUM(EE$4,$O115/1000),SUM($O115,EE$4/1000)),3),CMB[[Cmb_ID]:[Cmb_ID]],0),SUM(N(EE$1),N($R115),1)),CHOOSE(AC[[M]:[M]],1,1,0,AC[[AB]:[AB]])),PRODUCT(INDEX(CMB[[BD_0O]:[BD_2O]],MATCH(ROUND(MIN(SUM(EE$4,$O115/1000),SUM($O115,EE$4/1000)),3),CMB[[Cmb_ID]:[Cmb_ID]],0),SUM(N(EE$1),N($R115),1)),CHOOSE(AC[[M]:[M]],1,0,1,AC[[DB]:[DB]])),PRODUCT(SUM(ROUND(AVERAGE(VALUE(EE$3),VALUE($P115)),0),CHOOSE(IF(OR(EE$1,$R115),4,INDEX(CMB[[Res_Rare]:[Res_Rare]],MATCH(ROUND(MIN(SUM(EE$4,$O115/1000),SUM($O115,EE$4/1000)),3),CMB[[Cmb_ID]:[Cmb_ID]],0))),-1,-1,0,0)),IF(OR(EE$1,$R115),4,INDEX(CMB[[Cmb_Rare]:[Cmb_Rare]],MATCH(ROUND(MIN(SUM(EE$4,$O115/1000),SUM($O115,EE$4/1000)),3),CMB[[Cmb_ID]:[Cmb_ID]],0))),CHOOSE(AC[[M]:[M]],2,1,1,SUM(AC[[AB]:[DB]])))),""))</f>
        <v/>
      </c>
      <c r="EF115" t="str">
        <f>IF(OR(EF$5="",$S115=""),"",IFERROR(SUM(PRODUCT(INDEX(CMB[[BA_0O]:[BA_2O]],MATCH(ROUND(MIN(SUM(EF$4,$O115/1000),SUM($O115,EF$4/1000)),3),CMB[[Cmb_ID]:[Cmb_ID]],0),SUM(N(EF$1),N($R115),1)),CHOOSE(AC[[M]:[M]],1,1,0,AC[[AB]:[AB]])),PRODUCT(INDEX(CMB[[BD_0O]:[BD_2O]],MATCH(ROUND(MIN(SUM(EF$4,$O115/1000),SUM($O115,EF$4/1000)),3),CMB[[Cmb_ID]:[Cmb_ID]],0),SUM(N(EF$1),N($R115),1)),CHOOSE(AC[[M]:[M]],1,0,1,AC[[DB]:[DB]])),PRODUCT(SUM(ROUND(AVERAGE(VALUE(EF$3),VALUE($P115)),0),CHOOSE(IF(OR(EF$1,$R115),4,INDEX(CMB[[Res_Rare]:[Res_Rare]],MATCH(ROUND(MIN(SUM(EF$4,$O115/1000),SUM($O115,EF$4/1000)),3),CMB[[Cmb_ID]:[Cmb_ID]],0))),-1,-1,0,0)),IF(OR(EF$1,$R115),4,INDEX(CMB[[Cmb_Rare]:[Cmb_Rare]],MATCH(ROUND(MIN(SUM(EF$4,$O115/1000),SUM($O115,EF$4/1000)),3),CMB[[Cmb_ID]:[Cmb_ID]],0))),CHOOSE(AC[[M]:[M]],2,1,1,SUM(AC[[AB]:[DB]])))),""))</f>
        <v/>
      </c>
      <c r="EG115" t="str">
        <f>IF(OR(EG$5="",$S115=""),"",IFERROR(SUM(PRODUCT(INDEX(CMB[[BA_0O]:[BA_2O]],MATCH(ROUND(MIN(SUM(EG$4,$O115/1000),SUM($O115,EG$4/1000)),3),CMB[[Cmb_ID]:[Cmb_ID]],0),SUM(N(EG$1),N($R115),1)),CHOOSE(AC[[M]:[M]],1,1,0,AC[[AB]:[AB]])),PRODUCT(INDEX(CMB[[BD_0O]:[BD_2O]],MATCH(ROUND(MIN(SUM(EG$4,$O115/1000),SUM($O115,EG$4/1000)),3),CMB[[Cmb_ID]:[Cmb_ID]],0),SUM(N(EG$1),N($R115),1)),CHOOSE(AC[[M]:[M]],1,0,1,AC[[DB]:[DB]])),PRODUCT(SUM(ROUND(AVERAGE(VALUE(EG$3),VALUE($P115)),0),CHOOSE(IF(OR(EG$1,$R115),4,INDEX(CMB[[Res_Rare]:[Res_Rare]],MATCH(ROUND(MIN(SUM(EG$4,$O115/1000),SUM($O115,EG$4/1000)),3),CMB[[Cmb_ID]:[Cmb_ID]],0))),-1,-1,0,0)),IF(OR(EG$1,$R115),4,INDEX(CMB[[Cmb_Rare]:[Cmb_Rare]],MATCH(ROUND(MIN(SUM(EG$4,$O115/1000),SUM($O115,EG$4/1000)),3),CMB[[Cmb_ID]:[Cmb_ID]],0))),CHOOSE(AC[[M]:[M]],2,1,1,SUM(AC[[AB]:[DB]])))),""))</f>
        <v/>
      </c>
      <c r="EH115" t="str">
        <f>IF(OR(EH$5="",$S115=""),"",IFERROR(SUM(PRODUCT(INDEX(CMB[[BA_0O]:[BA_2O]],MATCH(ROUND(MIN(SUM(EH$4,$O115/1000),SUM($O115,EH$4/1000)),3),CMB[[Cmb_ID]:[Cmb_ID]],0),SUM(N(EH$1),N($R115),1)),CHOOSE(AC[[M]:[M]],1,1,0,AC[[AB]:[AB]])),PRODUCT(INDEX(CMB[[BD_0O]:[BD_2O]],MATCH(ROUND(MIN(SUM(EH$4,$O115/1000),SUM($O115,EH$4/1000)),3),CMB[[Cmb_ID]:[Cmb_ID]],0),SUM(N(EH$1),N($R115),1)),CHOOSE(AC[[M]:[M]],1,0,1,AC[[DB]:[DB]])),PRODUCT(SUM(ROUND(AVERAGE(VALUE(EH$3),VALUE($P115)),0),CHOOSE(IF(OR(EH$1,$R115),4,INDEX(CMB[[Res_Rare]:[Res_Rare]],MATCH(ROUND(MIN(SUM(EH$4,$O115/1000),SUM($O115,EH$4/1000)),3),CMB[[Cmb_ID]:[Cmb_ID]],0))),-1,-1,0,0)),IF(OR(EH$1,$R115),4,INDEX(CMB[[Cmb_Rare]:[Cmb_Rare]],MATCH(ROUND(MIN(SUM(EH$4,$O115/1000),SUM($O115,EH$4/1000)),3),CMB[[Cmb_ID]:[Cmb_ID]],0))),CHOOSE(AC[[M]:[M]],2,1,1,SUM(AC[[AB]:[DB]])))),""))</f>
        <v/>
      </c>
      <c r="EI115" t="str">
        <f>IF(OR(EI$5="",$S115=""),"",IFERROR(SUM(PRODUCT(INDEX(CMB[[BA_0O]:[BA_2O]],MATCH(ROUND(MIN(SUM(EI$4,$O115/1000),SUM($O115,EI$4/1000)),3),CMB[[Cmb_ID]:[Cmb_ID]],0),SUM(N(EI$1),N($R115),1)),CHOOSE(AC[[M]:[M]],1,1,0,AC[[AB]:[AB]])),PRODUCT(INDEX(CMB[[BD_0O]:[BD_2O]],MATCH(ROUND(MIN(SUM(EI$4,$O115/1000),SUM($O115,EI$4/1000)),3),CMB[[Cmb_ID]:[Cmb_ID]],0),SUM(N(EI$1),N($R115),1)),CHOOSE(AC[[M]:[M]],1,0,1,AC[[DB]:[DB]])),PRODUCT(SUM(ROUND(AVERAGE(VALUE(EI$3),VALUE($P115)),0),CHOOSE(IF(OR(EI$1,$R115),4,INDEX(CMB[[Res_Rare]:[Res_Rare]],MATCH(ROUND(MIN(SUM(EI$4,$O115/1000),SUM($O115,EI$4/1000)),3),CMB[[Cmb_ID]:[Cmb_ID]],0))),-1,-1,0,0)),IF(OR(EI$1,$R115),4,INDEX(CMB[[Cmb_Rare]:[Cmb_Rare]],MATCH(ROUND(MIN(SUM(EI$4,$O115/1000),SUM($O115,EI$4/1000)),3),CMB[[Cmb_ID]:[Cmb_ID]],0))),CHOOSE(AC[[M]:[M]],2,1,1,SUM(AC[[AB]:[DB]])))),""))</f>
        <v/>
      </c>
      <c r="EJ115" t="str">
        <f>IF(OR(EJ$5="",$S115=""),"",IFERROR(SUM(PRODUCT(INDEX(CMB[[BA_0O]:[BA_2O]],MATCH(ROUND(MIN(SUM(EJ$4,$O115/1000),SUM($O115,EJ$4/1000)),3),CMB[[Cmb_ID]:[Cmb_ID]],0),SUM(N(EJ$1),N($R115),1)),CHOOSE(AC[[M]:[M]],1,1,0,AC[[AB]:[AB]])),PRODUCT(INDEX(CMB[[BD_0O]:[BD_2O]],MATCH(ROUND(MIN(SUM(EJ$4,$O115/1000),SUM($O115,EJ$4/1000)),3),CMB[[Cmb_ID]:[Cmb_ID]],0),SUM(N(EJ$1),N($R115),1)),CHOOSE(AC[[M]:[M]],1,0,1,AC[[DB]:[DB]])),PRODUCT(SUM(ROUND(AVERAGE(VALUE(EJ$3),VALUE($P115)),0),CHOOSE(IF(OR(EJ$1,$R115),4,INDEX(CMB[[Res_Rare]:[Res_Rare]],MATCH(ROUND(MIN(SUM(EJ$4,$O115/1000),SUM($O115,EJ$4/1000)),3),CMB[[Cmb_ID]:[Cmb_ID]],0))),-1,-1,0,0)),IF(OR(EJ$1,$R115),4,INDEX(CMB[[Cmb_Rare]:[Cmb_Rare]],MATCH(ROUND(MIN(SUM(EJ$4,$O115/1000),SUM($O115,EJ$4/1000)),3),CMB[[Cmb_ID]:[Cmb_ID]],0))),CHOOSE(AC[[M]:[M]],2,1,1,SUM(AC[[AB]:[DB]])))),""))</f>
        <v/>
      </c>
      <c r="EK115" t="str">
        <f>IF(OR(EK$5="",$S115=""),"",IFERROR(SUM(PRODUCT(INDEX(CMB[[BA_0O]:[BA_2O]],MATCH(ROUND(MIN(SUM(EK$4,$O115/1000),SUM($O115,EK$4/1000)),3),CMB[[Cmb_ID]:[Cmb_ID]],0),SUM(N(EK$1),N($R115),1)),CHOOSE(AC[[M]:[M]],1,1,0,AC[[AB]:[AB]])),PRODUCT(INDEX(CMB[[BD_0O]:[BD_2O]],MATCH(ROUND(MIN(SUM(EK$4,$O115/1000),SUM($O115,EK$4/1000)),3),CMB[[Cmb_ID]:[Cmb_ID]],0),SUM(N(EK$1),N($R115),1)),CHOOSE(AC[[M]:[M]],1,0,1,AC[[DB]:[DB]])),PRODUCT(SUM(ROUND(AVERAGE(VALUE(EK$3),VALUE($P115)),0),CHOOSE(IF(OR(EK$1,$R115),4,INDEX(CMB[[Res_Rare]:[Res_Rare]],MATCH(ROUND(MIN(SUM(EK$4,$O115/1000),SUM($O115,EK$4/1000)),3),CMB[[Cmb_ID]:[Cmb_ID]],0))),-1,-1,0,0)),IF(OR(EK$1,$R115),4,INDEX(CMB[[Cmb_Rare]:[Cmb_Rare]],MATCH(ROUND(MIN(SUM(EK$4,$O115/1000),SUM($O115,EK$4/1000)),3),CMB[[Cmb_ID]:[Cmb_ID]],0))),CHOOSE(AC[[M]:[M]],2,1,1,SUM(AC[[AB]:[DB]])))),""))</f>
        <v/>
      </c>
      <c r="EL115" t="str">
        <f>IF(OR(EL$5="",$S115=""),"",IFERROR(SUM(PRODUCT(INDEX(CMB[[BA_0O]:[BA_2O]],MATCH(ROUND(MIN(SUM(EL$4,$O115/1000),SUM($O115,EL$4/1000)),3),CMB[[Cmb_ID]:[Cmb_ID]],0),SUM(N(EL$1),N($R115),1)),CHOOSE(AC[[M]:[M]],1,1,0,AC[[AB]:[AB]])),PRODUCT(INDEX(CMB[[BD_0O]:[BD_2O]],MATCH(ROUND(MIN(SUM(EL$4,$O115/1000),SUM($O115,EL$4/1000)),3),CMB[[Cmb_ID]:[Cmb_ID]],0),SUM(N(EL$1),N($R115),1)),CHOOSE(AC[[M]:[M]],1,0,1,AC[[DB]:[DB]])),PRODUCT(SUM(ROUND(AVERAGE(VALUE(EL$3),VALUE($P115)),0),CHOOSE(IF(OR(EL$1,$R115),4,INDEX(CMB[[Res_Rare]:[Res_Rare]],MATCH(ROUND(MIN(SUM(EL$4,$O115/1000),SUM($O115,EL$4/1000)),3),CMB[[Cmb_ID]:[Cmb_ID]],0))),-1,-1,0,0)),IF(OR(EL$1,$R115),4,INDEX(CMB[[Cmb_Rare]:[Cmb_Rare]],MATCH(ROUND(MIN(SUM(EL$4,$O115/1000),SUM($O115,EL$4/1000)),3),CMB[[Cmb_ID]:[Cmb_ID]],0))),CHOOSE(AC[[M]:[M]],2,1,1,SUM(AC[[AB]:[DB]])))),""))</f>
        <v/>
      </c>
      <c r="EM115" t="str">
        <f>IF(OR(EM$5="",$S115=""),"",IFERROR(SUM(PRODUCT(INDEX(CMB[[BA_0O]:[BA_2O]],MATCH(ROUND(MIN(SUM(EM$4,$O115/1000),SUM($O115,EM$4/1000)),3),CMB[[Cmb_ID]:[Cmb_ID]],0),SUM(N(EM$1),N($R115),1)),CHOOSE(AC[[M]:[M]],1,1,0,AC[[AB]:[AB]])),PRODUCT(INDEX(CMB[[BD_0O]:[BD_2O]],MATCH(ROUND(MIN(SUM(EM$4,$O115/1000),SUM($O115,EM$4/1000)),3),CMB[[Cmb_ID]:[Cmb_ID]],0),SUM(N(EM$1),N($R115),1)),CHOOSE(AC[[M]:[M]],1,0,1,AC[[DB]:[DB]])),PRODUCT(SUM(ROUND(AVERAGE(VALUE(EM$3),VALUE($P115)),0),CHOOSE(IF(OR(EM$1,$R115),4,INDEX(CMB[[Res_Rare]:[Res_Rare]],MATCH(ROUND(MIN(SUM(EM$4,$O115/1000),SUM($O115,EM$4/1000)),3),CMB[[Cmb_ID]:[Cmb_ID]],0))),-1,-1,0,0)),IF(OR(EM$1,$R115),4,INDEX(CMB[[Cmb_Rare]:[Cmb_Rare]],MATCH(ROUND(MIN(SUM(EM$4,$O115/1000),SUM($O115,EM$4/1000)),3),CMB[[Cmb_ID]:[Cmb_ID]],0))),CHOOSE(AC[[M]:[M]],2,1,1,SUM(AC[[AB]:[DB]])))),""))</f>
        <v/>
      </c>
      <c r="EN115" t="str">
        <f>IF(OR(EN$5="",$S115=""),"",IFERROR(SUM(PRODUCT(INDEX(CMB[[BA_0O]:[BA_2O]],MATCH(ROUND(MIN(SUM(EN$4,$O115/1000),SUM($O115,EN$4/1000)),3),CMB[[Cmb_ID]:[Cmb_ID]],0),SUM(N(EN$1),N($R115),1)),CHOOSE(AC[[M]:[M]],1,1,0,AC[[AB]:[AB]])),PRODUCT(INDEX(CMB[[BD_0O]:[BD_2O]],MATCH(ROUND(MIN(SUM(EN$4,$O115/1000),SUM($O115,EN$4/1000)),3),CMB[[Cmb_ID]:[Cmb_ID]],0),SUM(N(EN$1),N($R115),1)),CHOOSE(AC[[M]:[M]],1,0,1,AC[[DB]:[DB]])),PRODUCT(SUM(ROUND(AVERAGE(VALUE(EN$3),VALUE($P115)),0),CHOOSE(IF(OR(EN$1,$R115),4,INDEX(CMB[[Res_Rare]:[Res_Rare]],MATCH(ROUND(MIN(SUM(EN$4,$O115/1000),SUM($O115,EN$4/1000)),3),CMB[[Cmb_ID]:[Cmb_ID]],0))),-1,-1,0,0)),IF(OR(EN$1,$R115),4,INDEX(CMB[[Cmb_Rare]:[Cmb_Rare]],MATCH(ROUND(MIN(SUM(EN$4,$O115/1000),SUM($O115,EN$4/1000)),3),CMB[[Cmb_ID]:[Cmb_ID]],0))),CHOOSE(AC[[M]:[M]],2,1,1,SUM(AC[[AB]:[DB]])))),""))</f>
        <v/>
      </c>
      <c r="EO115" t="str">
        <f>IF(OR(EO$5="",$S115=""),"",IFERROR(SUM(PRODUCT(INDEX(CMB[[BA_0O]:[BA_2O]],MATCH(ROUND(MIN(SUM(EO$4,$O115/1000),SUM($O115,EO$4/1000)),3),CMB[[Cmb_ID]:[Cmb_ID]],0),SUM(N(EO$1),N($R115),1)),CHOOSE(AC[[M]:[M]],1,1,0,AC[[AB]:[AB]])),PRODUCT(INDEX(CMB[[BD_0O]:[BD_2O]],MATCH(ROUND(MIN(SUM(EO$4,$O115/1000),SUM($O115,EO$4/1000)),3),CMB[[Cmb_ID]:[Cmb_ID]],0),SUM(N(EO$1),N($R115),1)),CHOOSE(AC[[M]:[M]],1,0,1,AC[[DB]:[DB]])),PRODUCT(SUM(ROUND(AVERAGE(VALUE(EO$3),VALUE($P115)),0),CHOOSE(IF(OR(EO$1,$R115),4,INDEX(CMB[[Res_Rare]:[Res_Rare]],MATCH(ROUND(MIN(SUM(EO$4,$O115/1000),SUM($O115,EO$4/1000)),3),CMB[[Cmb_ID]:[Cmb_ID]],0))),-1,-1,0,0)),IF(OR(EO$1,$R115),4,INDEX(CMB[[Cmb_Rare]:[Cmb_Rare]],MATCH(ROUND(MIN(SUM(EO$4,$O115/1000),SUM($O115,EO$4/1000)),3),CMB[[Cmb_ID]:[Cmb_ID]],0))),CHOOSE(AC[[M]:[M]],2,1,1,SUM(AC[[AB]:[DB]])))),""))</f>
        <v/>
      </c>
      <c r="EP115" t="str">
        <f>IF(OR(EP$5="",$S115=""),"",IFERROR(SUM(PRODUCT(INDEX(CMB[[BA_0O]:[BA_2O]],MATCH(ROUND(MIN(SUM(EP$4,$O115/1000),SUM($O115,EP$4/1000)),3),CMB[[Cmb_ID]:[Cmb_ID]],0),SUM(N(EP$1),N($R115),1)),CHOOSE(AC[[M]:[M]],1,1,0,AC[[AB]:[AB]])),PRODUCT(INDEX(CMB[[BD_0O]:[BD_2O]],MATCH(ROUND(MIN(SUM(EP$4,$O115/1000),SUM($O115,EP$4/1000)),3),CMB[[Cmb_ID]:[Cmb_ID]],0),SUM(N(EP$1),N($R115),1)),CHOOSE(AC[[M]:[M]],1,0,1,AC[[DB]:[DB]])),PRODUCT(SUM(ROUND(AVERAGE(VALUE(EP$3),VALUE($P115)),0),CHOOSE(IF(OR(EP$1,$R115),4,INDEX(CMB[[Res_Rare]:[Res_Rare]],MATCH(ROUND(MIN(SUM(EP$4,$O115/1000),SUM($O115,EP$4/1000)),3),CMB[[Cmb_ID]:[Cmb_ID]],0))),-1,-1,0,0)),IF(OR(EP$1,$R115),4,INDEX(CMB[[Cmb_Rare]:[Cmb_Rare]],MATCH(ROUND(MIN(SUM(EP$4,$O115/1000),SUM($O115,EP$4/1000)),3),CMB[[Cmb_ID]:[Cmb_ID]],0))),CHOOSE(AC[[M]:[M]],2,1,1,SUM(AC[[AB]:[DB]])))),""))</f>
        <v/>
      </c>
      <c r="EQ115" t="str">
        <f>IF(OR(EQ$5="",$S115=""),"",IFERROR(SUM(PRODUCT(INDEX(CMB[[BA_0O]:[BA_2O]],MATCH(ROUND(MIN(SUM(EQ$4,$O115/1000),SUM($O115,EQ$4/1000)),3),CMB[[Cmb_ID]:[Cmb_ID]],0),SUM(N(EQ$1),N($R115),1)),CHOOSE(AC[[M]:[M]],1,1,0,AC[[AB]:[AB]])),PRODUCT(INDEX(CMB[[BD_0O]:[BD_2O]],MATCH(ROUND(MIN(SUM(EQ$4,$O115/1000),SUM($O115,EQ$4/1000)),3),CMB[[Cmb_ID]:[Cmb_ID]],0),SUM(N(EQ$1),N($R115),1)),CHOOSE(AC[[M]:[M]],1,0,1,AC[[DB]:[DB]])),PRODUCT(SUM(ROUND(AVERAGE(VALUE(EQ$3),VALUE($P115)),0),CHOOSE(IF(OR(EQ$1,$R115),4,INDEX(CMB[[Res_Rare]:[Res_Rare]],MATCH(ROUND(MIN(SUM(EQ$4,$O115/1000),SUM($O115,EQ$4/1000)),3),CMB[[Cmb_ID]:[Cmb_ID]],0))),-1,-1,0,0)),IF(OR(EQ$1,$R115),4,INDEX(CMB[[Cmb_Rare]:[Cmb_Rare]],MATCH(ROUND(MIN(SUM(EQ$4,$O115/1000),SUM($O115,EQ$4/1000)),3),CMB[[Cmb_ID]:[Cmb_ID]],0))),CHOOSE(AC[[M]:[M]],2,1,1,SUM(AC[[AB]:[DB]])))),""))</f>
        <v/>
      </c>
      <c r="ER115" t="str">
        <f>IF(OR(ER$5="",$S115=""),"",IFERROR(SUM(PRODUCT(INDEX(CMB[[BA_0O]:[BA_2O]],MATCH(ROUND(MIN(SUM(ER$4,$O115/1000),SUM($O115,ER$4/1000)),3),CMB[[Cmb_ID]:[Cmb_ID]],0),SUM(N(ER$1),N($R115),1)),CHOOSE(AC[[M]:[M]],1,1,0,AC[[AB]:[AB]])),PRODUCT(INDEX(CMB[[BD_0O]:[BD_2O]],MATCH(ROUND(MIN(SUM(ER$4,$O115/1000),SUM($O115,ER$4/1000)),3),CMB[[Cmb_ID]:[Cmb_ID]],0),SUM(N(ER$1),N($R115),1)),CHOOSE(AC[[M]:[M]],1,0,1,AC[[DB]:[DB]])),PRODUCT(SUM(ROUND(AVERAGE(VALUE(ER$3),VALUE($P115)),0),CHOOSE(IF(OR(ER$1,$R115),4,INDEX(CMB[[Res_Rare]:[Res_Rare]],MATCH(ROUND(MIN(SUM(ER$4,$O115/1000),SUM($O115,ER$4/1000)),3),CMB[[Cmb_ID]:[Cmb_ID]],0))),-1,-1,0,0)),IF(OR(ER$1,$R115),4,INDEX(CMB[[Cmb_Rare]:[Cmb_Rare]],MATCH(ROUND(MIN(SUM(ER$4,$O115/1000),SUM($O115,ER$4/1000)),3),CMB[[Cmb_ID]:[Cmb_ID]],0))),CHOOSE(AC[[M]:[M]],2,1,1,SUM(AC[[AB]:[DB]])))),""))</f>
        <v/>
      </c>
      <c r="ES115" t="str">
        <f>IF(OR(ES$5="",$S115=""),"",IFERROR(SUM(PRODUCT(INDEX(CMB[[BA_0O]:[BA_2O]],MATCH(ROUND(MIN(SUM(ES$4,$O115/1000),SUM($O115,ES$4/1000)),3),CMB[[Cmb_ID]:[Cmb_ID]],0),SUM(N(ES$1),N($R115),1)),CHOOSE(AC[[M]:[M]],1,1,0,AC[[AB]:[AB]])),PRODUCT(INDEX(CMB[[BD_0O]:[BD_2O]],MATCH(ROUND(MIN(SUM(ES$4,$O115/1000),SUM($O115,ES$4/1000)),3),CMB[[Cmb_ID]:[Cmb_ID]],0),SUM(N(ES$1),N($R115),1)),CHOOSE(AC[[M]:[M]],1,0,1,AC[[DB]:[DB]])),PRODUCT(SUM(ROUND(AVERAGE(VALUE(ES$3),VALUE($P115)),0),CHOOSE(IF(OR(ES$1,$R115),4,INDEX(CMB[[Res_Rare]:[Res_Rare]],MATCH(ROUND(MIN(SUM(ES$4,$O115/1000),SUM($O115,ES$4/1000)),3),CMB[[Cmb_ID]:[Cmb_ID]],0))),-1,-1,0,0)),IF(OR(ES$1,$R115),4,INDEX(CMB[[Cmb_Rare]:[Cmb_Rare]],MATCH(ROUND(MIN(SUM(ES$4,$O115/1000),SUM($O115,ES$4/1000)),3),CMB[[Cmb_ID]:[Cmb_ID]],0))),CHOOSE(AC[[M]:[M]],2,1,1,SUM(AC[[AB]:[DB]])))),""))</f>
        <v/>
      </c>
      <c r="ET115" t="str">
        <f>IF(OR(ET$5="",$S115=""),"",IFERROR(SUM(PRODUCT(INDEX(CMB[[BA_0O]:[BA_2O]],MATCH(ROUND(MIN(SUM(ET$4,$O115/1000),SUM($O115,ET$4/1000)),3),CMB[[Cmb_ID]:[Cmb_ID]],0),SUM(N(ET$1),N($R115),1)),CHOOSE(AC[[M]:[M]],1,1,0,AC[[AB]:[AB]])),PRODUCT(INDEX(CMB[[BD_0O]:[BD_2O]],MATCH(ROUND(MIN(SUM(ET$4,$O115/1000),SUM($O115,ET$4/1000)),3),CMB[[Cmb_ID]:[Cmb_ID]],0),SUM(N(ET$1),N($R115),1)),CHOOSE(AC[[M]:[M]],1,0,1,AC[[DB]:[DB]])),PRODUCT(SUM(ROUND(AVERAGE(VALUE(ET$3),VALUE($P115)),0),CHOOSE(IF(OR(ET$1,$R115),4,INDEX(CMB[[Res_Rare]:[Res_Rare]],MATCH(ROUND(MIN(SUM(ET$4,$O115/1000),SUM($O115,ET$4/1000)),3),CMB[[Cmb_ID]:[Cmb_ID]],0))),-1,-1,0,0)),IF(OR(ET$1,$R115),4,INDEX(CMB[[Cmb_Rare]:[Cmb_Rare]],MATCH(ROUND(MIN(SUM(ET$4,$O115/1000),SUM($O115,ET$4/1000)),3),CMB[[Cmb_ID]:[Cmb_ID]],0))),CHOOSE(AC[[M]:[M]],2,1,1,SUM(AC[[AB]:[DB]])))),""))</f>
        <v/>
      </c>
      <c r="EU115" t="str">
        <f>IF(OR(EU$5="",$S115=""),"",IFERROR(SUM(PRODUCT(INDEX(CMB[[BA_0O]:[BA_2O]],MATCH(ROUND(MIN(SUM(EU$4,$O115/1000),SUM($O115,EU$4/1000)),3),CMB[[Cmb_ID]:[Cmb_ID]],0),SUM(N(EU$1),N($R115),1)),CHOOSE(AC[[M]:[M]],1,1,0,AC[[AB]:[AB]])),PRODUCT(INDEX(CMB[[BD_0O]:[BD_2O]],MATCH(ROUND(MIN(SUM(EU$4,$O115/1000),SUM($O115,EU$4/1000)),3),CMB[[Cmb_ID]:[Cmb_ID]],0),SUM(N(EU$1),N($R115),1)),CHOOSE(AC[[M]:[M]],1,0,1,AC[[DB]:[DB]])),PRODUCT(SUM(ROUND(AVERAGE(VALUE(EU$3),VALUE($P115)),0),CHOOSE(IF(OR(EU$1,$R115),4,INDEX(CMB[[Res_Rare]:[Res_Rare]],MATCH(ROUND(MIN(SUM(EU$4,$O115/1000),SUM($O115,EU$4/1000)),3),CMB[[Cmb_ID]:[Cmb_ID]],0))),-1,-1,0,0)),IF(OR(EU$1,$R115),4,INDEX(CMB[[Cmb_Rare]:[Cmb_Rare]],MATCH(ROUND(MIN(SUM(EU$4,$O115/1000),SUM($O115,EU$4/1000)),3),CMB[[Cmb_ID]:[Cmb_ID]],0))),CHOOSE(AC[[M]:[M]],2,1,1,SUM(AC[[AB]:[DB]])))),""))</f>
        <v/>
      </c>
      <c r="EV115" t="str">
        <f>IF(OR(EV$5="",$S115=""),"",IFERROR(SUM(PRODUCT(INDEX(CMB[[BA_0O]:[BA_2O]],MATCH(ROUND(MIN(SUM(EV$4,$O115/1000),SUM($O115,EV$4/1000)),3),CMB[[Cmb_ID]:[Cmb_ID]],0),SUM(N(EV$1),N($R115),1)),CHOOSE(AC[[M]:[M]],1,1,0,AC[[AB]:[AB]])),PRODUCT(INDEX(CMB[[BD_0O]:[BD_2O]],MATCH(ROUND(MIN(SUM(EV$4,$O115/1000),SUM($O115,EV$4/1000)),3),CMB[[Cmb_ID]:[Cmb_ID]],0),SUM(N(EV$1),N($R115),1)),CHOOSE(AC[[M]:[M]],1,0,1,AC[[DB]:[DB]])),PRODUCT(SUM(ROUND(AVERAGE(VALUE(EV$3),VALUE($P115)),0),CHOOSE(IF(OR(EV$1,$R115),4,INDEX(CMB[[Res_Rare]:[Res_Rare]],MATCH(ROUND(MIN(SUM(EV$4,$O115/1000),SUM($O115,EV$4/1000)),3),CMB[[Cmb_ID]:[Cmb_ID]],0))),-1,-1,0,0)),IF(OR(EV$1,$R115),4,INDEX(CMB[[Cmb_Rare]:[Cmb_Rare]],MATCH(ROUND(MIN(SUM(EV$4,$O115/1000),SUM($O115,EV$4/1000)),3),CMB[[Cmb_ID]:[Cmb_ID]],0))),CHOOSE(AC[[M]:[M]],2,1,1,SUM(AC[[AB]:[DB]])))),""))</f>
        <v/>
      </c>
      <c r="EW115" t="str">
        <f>IF(OR(EW$5="",$S115=""),"",IFERROR(SUM(PRODUCT(INDEX(CMB[[BA_0O]:[BA_2O]],MATCH(ROUND(MIN(SUM(EW$4,$O115/1000),SUM($O115,EW$4/1000)),3),CMB[[Cmb_ID]:[Cmb_ID]],0),SUM(N(EW$1),N($R115),1)),CHOOSE(AC[[M]:[M]],1,1,0,AC[[AB]:[AB]])),PRODUCT(INDEX(CMB[[BD_0O]:[BD_2O]],MATCH(ROUND(MIN(SUM(EW$4,$O115/1000),SUM($O115,EW$4/1000)),3),CMB[[Cmb_ID]:[Cmb_ID]],0),SUM(N(EW$1),N($R115),1)),CHOOSE(AC[[M]:[M]],1,0,1,AC[[DB]:[DB]])),PRODUCT(SUM(ROUND(AVERAGE(VALUE(EW$3),VALUE($P115)),0),CHOOSE(IF(OR(EW$1,$R115),4,INDEX(CMB[[Res_Rare]:[Res_Rare]],MATCH(ROUND(MIN(SUM(EW$4,$O115/1000),SUM($O115,EW$4/1000)),3),CMB[[Cmb_ID]:[Cmb_ID]],0))),-1,-1,0,0)),IF(OR(EW$1,$R115),4,INDEX(CMB[[Cmb_Rare]:[Cmb_Rare]],MATCH(ROUND(MIN(SUM(EW$4,$O115/1000),SUM($O115,EW$4/1000)),3),CMB[[Cmb_ID]:[Cmb_ID]],0))),CHOOSE(AC[[M]:[M]],2,1,1,SUM(AC[[AB]:[DB]])))),""))</f>
        <v/>
      </c>
      <c r="EX115" t="str">
        <f>IF(OR(EX$5="",$S115=""),"",IFERROR(SUM(PRODUCT(INDEX(CMB[[BA_0O]:[BA_2O]],MATCH(ROUND(MIN(SUM(EX$4,$O115/1000),SUM($O115,EX$4/1000)),3),CMB[[Cmb_ID]:[Cmb_ID]],0),SUM(N(EX$1),N($R115),1)),CHOOSE(AC[[M]:[M]],1,1,0,AC[[AB]:[AB]])),PRODUCT(INDEX(CMB[[BD_0O]:[BD_2O]],MATCH(ROUND(MIN(SUM(EX$4,$O115/1000),SUM($O115,EX$4/1000)),3),CMB[[Cmb_ID]:[Cmb_ID]],0),SUM(N(EX$1),N($R115),1)),CHOOSE(AC[[M]:[M]],1,0,1,AC[[DB]:[DB]])),PRODUCT(SUM(ROUND(AVERAGE(VALUE(EX$3),VALUE($P115)),0),CHOOSE(IF(OR(EX$1,$R115),4,INDEX(CMB[[Res_Rare]:[Res_Rare]],MATCH(ROUND(MIN(SUM(EX$4,$O115/1000),SUM($O115,EX$4/1000)),3),CMB[[Cmb_ID]:[Cmb_ID]],0))),-1,-1,0,0)),IF(OR(EX$1,$R115),4,INDEX(CMB[[Cmb_Rare]:[Cmb_Rare]],MATCH(ROUND(MIN(SUM(EX$4,$O115/1000),SUM($O115,EX$4/1000)),3),CMB[[Cmb_ID]:[Cmb_ID]],0))),CHOOSE(AC[[M]:[M]],2,1,1,SUM(AC[[AB]:[DB]])))),""))</f>
        <v/>
      </c>
      <c r="EY115" t="str">
        <f>IF(OR(EY$5="",$S115=""),"",IFERROR(SUM(PRODUCT(INDEX(CMB[[BA_0O]:[BA_2O]],MATCH(ROUND(MIN(SUM(EY$4,$O115/1000),SUM($O115,EY$4/1000)),3),CMB[[Cmb_ID]:[Cmb_ID]],0),SUM(N(EY$1),N($R115),1)),CHOOSE(AC[[M]:[M]],1,1,0,AC[[AB]:[AB]])),PRODUCT(INDEX(CMB[[BD_0O]:[BD_2O]],MATCH(ROUND(MIN(SUM(EY$4,$O115/1000),SUM($O115,EY$4/1000)),3),CMB[[Cmb_ID]:[Cmb_ID]],0),SUM(N(EY$1),N($R115),1)),CHOOSE(AC[[M]:[M]],1,0,1,AC[[DB]:[DB]])),PRODUCT(SUM(ROUND(AVERAGE(VALUE(EY$3),VALUE($P115)),0),CHOOSE(IF(OR(EY$1,$R115),4,INDEX(CMB[[Res_Rare]:[Res_Rare]],MATCH(ROUND(MIN(SUM(EY$4,$O115/1000),SUM($O115,EY$4/1000)),3),CMB[[Cmb_ID]:[Cmb_ID]],0))),-1,-1,0,0)),IF(OR(EY$1,$R115),4,INDEX(CMB[[Cmb_Rare]:[Cmb_Rare]],MATCH(ROUND(MIN(SUM(EY$4,$O115/1000),SUM($O115,EY$4/1000)),3),CMB[[Cmb_ID]:[Cmb_ID]],0))),CHOOSE(AC[[M]:[M]],2,1,1,SUM(AC[[AB]:[DB]])))),""))</f>
        <v/>
      </c>
      <c r="EZ115" t="str">
        <f>IF(OR(EZ$5="",$S115=""),"",IFERROR(SUM(PRODUCT(INDEX(CMB[[BA_0O]:[BA_2O]],MATCH(ROUND(MIN(SUM(EZ$4,$O115/1000),SUM($O115,EZ$4/1000)),3),CMB[[Cmb_ID]:[Cmb_ID]],0),SUM(N(EZ$1),N($R115),1)),CHOOSE(AC[[M]:[M]],1,1,0,AC[[AB]:[AB]])),PRODUCT(INDEX(CMB[[BD_0O]:[BD_2O]],MATCH(ROUND(MIN(SUM(EZ$4,$O115/1000),SUM($O115,EZ$4/1000)),3),CMB[[Cmb_ID]:[Cmb_ID]],0),SUM(N(EZ$1),N($R115),1)),CHOOSE(AC[[M]:[M]],1,0,1,AC[[DB]:[DB]])),PRODUCT(SUM(ROUND(AVERAGE(VALUE(EZ$3),VALUE($P115)),0),CHOOSE(IF(OR(EZ$1,$R115),4,INDEX(CMB[[Res_Rare]:[Res_Rare]],MATCH(ROUND(MIN(SUM(EZ$4,$O115/1000),SUM($O115,EZ$4/1000)),3),CMB[[Cmb_ID]:[Cmb_ID]],0))),-1,-1,0,0)),IF(OR(EZ$1,$R115),4,INDEX(CMB[[Cmb_Rare]:[Cmb_Rare]],MATCH(ROUND(MIN(SUM(EZ$4,$O115/1000),SUM($O115,EZ$4/1000)),3),CMB[[Cmb_ID]:[Cmb_ID]],0))),CHOOSE(AC[[M]:[M]],2,1,1,SUM(AC[[AB]:[DB]])))),""))</f>
        <v/>
      </c>
      <c r="FA115" t="str">
        <f>IF(OR(FA$5="",$S115=""),"",IFERROR(SUM(PRODUCT(INDEX(CMB[[BA_0O]:[BA_2O]],MATCH(ROUND(MIN(SUM(FA$4,$O115/1000),SUM($O115,FA$4/1000)),3),CMB[[Cmb_ID]:[Cmb_ID]],0),SUM(N(FA$1),N($R115),1)),CHOOSE(AC[[M]:[M]],1,1,0,AC[[AB]:[AB]])),PRODUCT(INDEX(CMB[[BD_0O]:[BD_2O]],MATCH(ROUND(MIN(SUM(FA$4,$O115/1000),SUM($O115,FA$4/1000)),3),CMB[[Cmb_ID]:[Cmb_ID]],0),SUM(N(FA$1),N($R115),1)),CHOOSE(AC[[M]:[M]],1,0,1,AC[[DB]:[DB]])),PRODUCT(SUM(ROUND(AVERAGE(VALUE(FA$3),VALUE($P115)),0),CHOOSE(IF(OR(FA$1,$R115),4,INDEX(CMB[[Res_Rare]:[Res_Rare]],MATCH(ROUND(MIN(SUM(FA$4,$O115/1000),SUM($O115,FA$4/1000)),3),CMB[[Cmb_ID]:[Cmb_ID]],0))),-1,-1,0,0)),IF(OR(FA$1,$R115),4,INDEX(CMB[[Cmb_Rare]:[Cmb_Rare]],MATCH(ROUND(MIN(SUM(FA$4,$O115/1000),SUM($O115,FA$4/1000)),3),CMB[[Cmb_ID]:[Cmb_ID]],0))),CHOOSE(AC[[M]:[M]],2,1,1,SUM(AC[[AB]:[DB]])))),""))</f>
        <v/>
      </c>
      <c r="FB115" t="str">
        <f>IF(OR(FB$5="",$S115=""),"",IFERROR(SUM(PRODUCT(INDEX(CMB[[BA_0O]:[BA_2O]],MATCH(ROUND(MIN(SUM(FB$4,$O115/1000),SUM($O115,FB$4/1000)),3),CMB[[Cmb_ID]:[Cmb_ID]],0),SUM(N(FB$1),N($R115),1)),CHOOSE(AC[[M]:[M]],1,1,0,AC[[AB]:[AB]])),PRODUCT(INDEX(CMB[[BD_0O]:[BD_2O]],MATCH(ROUND(MIN(SUM(FB$4,$O115/1000),SUM($O115,FB$4/1000)),3),CMB[[Cmb_ID]:[Cmb_ID]],0),SUM(N(FB$1),N($R115),1)),CHOOSE(AC[[M]:[M]],1,0,1,AC[[DB]:[DB]])),PRODUCT(SUM(ROUND(AVERAGE(VALUE(FB$3),VALUE($P115)),0),CHOOSE(IF(OR(FB$1,$R115),4,INDEX(CMB[[Res_Rare]:[Res_Rare]],MATCH(ROUND(MIN(SUM(FB$4,$O115/1000),SUM($O115,FB$4/1000)),3),CMB[[Cmb_ID]:[Cmb_ID]],0))),-1,-1,0,0)),IF(OR(FB$1,$R115),4,INDEX(CMB[[Cmb_Rare]:[Cmb_Rare]],MATCH(ROUND(MIN(SUM(FB$4,$O115/1000),SUM($O115,FB$4/1000)),3),CMB[[Cmb_ID]:[Cmb_ID]],0))),CHOOSE(AC[[M]:[M]],2,1,1,SUM(AC[[AB]:[DB]])))),""))</f>
        <v/>
      </c>
      <c r="FC115" t="str">
        <f>IF(OR(FC$5="",$S115=""),"",IFERROR(SUM(PRODUCT(INDEX(CMB[[BA_0O]:[BA_2O]],MATCH(ROUND(MIN(SUM(FC$4,$O115/1000),SUM($O115,FC$4/1000)),3),CMB[[Cmb_ID]:[Cmb_ID]],0),SUM(N(FC$1),N($R115),1)),CHOOSE(AC[[M]:[M]],1,1,0,AC[[AB]:[AB]])),PRODUCT(INDEX(CMB[[BD_0O]:[BD_2O]],MATCH(ROUND(MIN(SUM(FC$4,$O115/1000),SUM($O115,FC$4/1000)),3),CMB[[Cmb_ID]:[Cmb_ID]],0),SUM(N(FC$1),N($R115),1)),CHOOSE(AC[[M]:[M]],1,0,1,AC[[DB]:[DB]])),PRODUCT(SUM(ROUND(AVERAGE(VALUE(FC$3),VALUE($P115)),0),CHOOSE(IF(OR(FC$1,$R115),4,INDEX(CMB[[Res_Rare]:[Res_Rare]],MATCH(ROUND(MIN(SUM(FC$4,$O115/1000),SUM($O115,FC$4/1000)),3),CMB[[Cmb_ID]:[Cmb_ID]],0))),-1,-1,0,0)),IF(OR(FC$1,$R115),4,INDEX(CMB[[Cmb_Rare]:[Cmb_Rare]],MATCH(ROUND(MIN(SUM(FC$4,$O115/1000),SUM($O115,FC$4/1000)),3),CMB[[Cmb_ID]:[Cmb_ID]],0))),CHOOSE(AC[[M]:[M]],2,1,1,SUM(AC[[AB]:[DB]])))),""))</f>
        <v/>
      </c>
      <c r="FD115" t="str">
        <f>IF(OR(FD$5="",$S115=""),"",IFERROR(SUM(PRODUCT(INDEX(CMB[[BA_0O]:[BA_2O]],MATCH(ROUND(MIN(SUM(FD$4,$O115/1000),SUM($O115,FD$4/1000)),3),CMB[[Cmb_ID]:[Cmb_ID]],0),SUM(N(FD$1),N($R115),1)),CHOOSE(AC[[M]:[M]],1,1,0,AC[[AB]:[AB]])),PRODUCT(INDEX(CMB[[BD_0O]:[BD_2O]],MATCH(ROUND(MIN(SUM(FD$4,$O115/1000),SUM($O115,FD$4/1000)),3),CMB[[Cmb_ID]:[Cmb_ID]],0),SUM(N(FD$1),N($R115),1)),CHOOSE(AC[[M]:[M]],1,0,1,AC[[DB]:[DB]])),PRODUCT(SUM(ROUND(AVERAGE(VALUE(FD$3),VALUE($P115)),0),CHOOSE(IF(OR(FD$1,$R115),4,INDEX(CMB[[Res_Rare]:[Res_Rare]],MATCH(ROUND(MIN(SUM(FD$4,$O115/1000),SUM($O115,FD$4/1000)),3),CMB[[Cmb_ID]:[Cmb_ID]],0))),-1,-1,0,0)),IF(OR(FD$1,$R115),4,INDEX(CMB[[Cmb_Rare]:[Cmb_Rare]],MATCH(ROUND(MIN(SUM(FD$4,$O115/1000),SUM($O115,FD$4/1000)),3),CMB[[Cmb_ID]:[Cmb_ID]],0))),CHOOSE(AC[[M]:[M]],2,1,1,SUM(AC[[AB]:[DB]])))),""))</f>
        <v/>
      </c>
      <c r="FE115" t="str">
        <f>IF(OR(FE$5="",$S115=""),"",IFERROR(SUM(PRODUCT(INDEX(CMB[[BA_0O]:[BA_2O]],MATCH(ROUND(MIN(SUM(FE$4,$O115/1000),SUM($O115,FE$4/1000)),3),CMB[[Cmb_ID]:[Cmb_ID]],0),SUM(N(FE$1),N($R115),1)),CHOOSE(AC[[M]:[M]],1,1,0,AC[[AB]:[AB]])),PRODUCT(INDEX(CMB[[BD_0O]:[BD_2O]],MATCH(ROUND(MIN(SUM(FE$4,$O115/1000),SUM($O115,FE$4/1000)),3),CMB[[Cmb_ID]:[Cmb_ID]],0),SUM(N(FE$1),N($R115),1)),CHOOSE(AC[[M]:[M]],1,0,1,AC[[DB]:[DB]])),PRODUCT(SUM(ROUND(AVERAGE(VALUE(FE$3),VALUE($P115)),0),CHOOSE(IF(OR(FE$1,$R115),4,INDEX(CMB[[Res_Rare]:[Res_Rare]],MATCH(ROUND(MIN(SUM(FE$4,$O115/1000),SUM($O115,FE$4/1000)),3),CMB[[Cmb_ID]:[Cmb_ID]],0))),-1,-1,0,0)),IF(OR(FE$1,$R115),4,INDEX(CMB[[Cmb_Rare]:[Cmb_Rare]],MATCH(ROUND(MIN(SUM(FE$4,$O115/1000),SUM($O115,FE$4/1000)),3),CMB[[Cmb_ID]:[Cmb_ID]],0))),CHOOSE(AC[[M]:[M]],2,1,1,SUM(AC[[AB]:[DB]])))),""))</f>
        <v/>
      </c>
      <c r="FF115" t="str">
        <f>IF(OR(FF$5="",$S115=""),"",IFERROR(SUM(PRODUCT(INDEX(CMB[[BA_0O]:[BA_2O]],MATCH(ROUND(MIN(SUM(FF$4,$O115/1000),SUM($O115,FF$4/1000)),3),CMB[[Cmb_ID]:[Cmb_ID]],0),SUM(N(FF$1),N($R115),1)),CHOOSE(AC[[M]:[M]],1,1,0,AC[[AB]:[AB]])),PRODUCT(INDEX(CMB[[BD_0O]:[BD_2O]],MATCH(ROUND(MIN(SUM(FF$4,$O115/1000),SUM($O115,FF$4/1000)),3),CMB[[Cmb_ID]:[Cmb_ID]],0),SUM(N(FF$1),N($R115),1)),CHOOSE(AC[[M]:[M]],1,0,1,AC[[DB]:[DB]])),PRODUCT(SUM(ROUND(AVERAGE(VALUE(FF$3),VALUE($P115)),0),CHOOSE(IF(OR(FF$1,$R115),4,INDEX(CMB[[Res_Rare]:[Res_Rare]],MATCH(ROUND(MIN(SUM(FF$4,$O115/1000),SUM($O115,FF$4/1000)),3),CMB[[Cmb_ID]:[Cmb_ID]],0))),-1,-1,0,0)),IF(OR(FF$1,$R115),4,INDEX(CMB[[Cmb_Rare]:[Cmb_Rare]],MATCH(ROUND(MIN(SUM(FF$4,$O115/1000),SUM($O115,FF$4/1000)),3),CMB[[Cmb_ID]:[Cmb_ID]],0))),CHOOSE(AC[[M]:[M]],2,1,1,SUM(AC[[AB]:[DB]])))),""))</f>
        <v/>
      </c>
      <c r="FG115" t="str">
        <f>IF(OR(FG$5="",$S115=""),"",IFERROR(SUM(PRODUCT(INDEX(CMB[[BA_0O]:[BA_2O]],MATCH(ROUND(MIN(SUM(FG$4,$O115/1000),SUM($O115,FG$4/1000)),3),CMB[[Cmb_ID]:[Cmb_ID]],0),SUM(N(FG$1),N($R115),1)),CHOOSE(AC[[M]:[M]],1,1,0,AC[[AB]:[AB]])),PRODUCT(INDEX(CMB[[BD_0O]:[BD_2O]],MATCH(ROUND(MIN(SUM(FG$4,$O115/1000),SUM($O115,FG$4/1000)),3),CMB[[Cmb_ID]:[Cmb_ID]],0),SUM(N(FG$1),N($R115),1)),CHOOSE(AC[[M]:[M]],1,0,1,AC[[DB]:[DB]])),PRODUCT(SUM(ROUND(AVERAGE(VALUE(FG$3),VALUE($P115)),0),CHOOSE(IF(OR(FG$1,$R115),4,INDEX(CMB[[Res_Rare]:[Res_Rare]],MATCH(ROUND(MIN(SUM(FG$4,$O115/1000),SUM($O115,FG$4/1000)),3),CMB[[Cmb_ID]:[Cmb_ID]],0))),-1,-1,0,0)),IF(OR(FG$1,$R115),4,INDEX(CMB[[Cmb_Rare]:[Cmb_Rare]],MATCH(ROUND(MIN(SUM(FG$4,$O115/1000),SUM($O115,FG$4/1000)),3),CMB[[Cmb_ID]:[Cmb_ID]],0))),CHOOSE(AC[[M]:[M]],2,1,1,SUM(AC[[AB]:[DB]])))),""))</f>
        <v/>
      </c>
      <c r="FH115" t="str">
        <f>IF(OR(FH$5="",$S115=""),"",IFERROR(SUM(PRODUCT(INDEX(CMB[[BA_0O]:[BA_2O]],MATCH(ROUND(MIN(SUM(FH$4,$O115/1000),SUM($O115,FH$4/1000)),3),CMB[[Cmb_ID]:[Cmb_ID]],0),SUM(N(FH$1),N($R115),1)),CHOOSE(AC[[M]:[M]],1,1,0,AC[[AB]:[AB]])),PRODUCT(INDEX(CMB[[BD_0O]:[BD_2O]],MATCH(ROUND(MIN(SUM(FH$4,$O115/1000),SUM($O115,FH$4/1000)),3),CMB[[Cmb_ID]:[Cmb_ID]],0),SUM(N(FH$1),N($R115),1)),CHOOSE(AC[[M]:[M]],1,0,1,AC[[DB]:[DB]])),PRODUCT(SUM(ROUND(AVERAGE(VALUE(FH$3),VALUE($P115)),0),CHOOSE(IF(OR(FH$1,$R115),4,INDEX(CMB[[Res_Rare]:[Res_Rare]],MATCH(ROUND(MIN(SUM(FH$4,$O115/1000),SUM($O115,FH$4/1000)),3),CMB[[Cmb_ID]:[Cmb_ID]],0))),-1,-1,0,0)),IF(OR(FH$1,$R115),4,INDEX(CMB[[Cmb_Rare]:[Cmb_Rare]],MATCH(ROUND(MIN(SUM(FH$4,$O115/1000),SUM($O115,FH$4/1000)),3),CMB[[Cmb_ID]:[Cmb_ID]],0))),CHOOSE(AC[[M]:[M]],2,1,1,SUM(AC[[AB]:[DB]])))),""))</f>
        <v/>
      </c>
      <c r="FI115" t="str">
        <f>IF(OR(FI$5="",$S115=""),"",IFERROR(SUM(PRODUCT(INDEX(CMB[[BA_0O]:[BA_2O]],MATCH(ROUND(MIN(SUM(FI$4,$O115/1000),SUM($O115,FI$4/1000)),3),CMB[[Cmb_ID]:[Cmb_ID]],0),SUM(N(FI$1),N($R115),1)),CHOOSE(AC[[M]:[M]],1,1,0,AC[[AB]:[AB]])),PRODUCT(INDEX(CMB[[BD_0O]:[BD_2O]],MATCH(ROUND(MIN(SUM(FI$4,$O115/1000),SUM($O115,FI$4/1000)),3),CMB[[Cmb_ID]:[Cmb_ID]],0),SUM(N(FI$1),N($R115),1)),CHOOSE(AC[[M]:[M]],1,0,1,AC[[DB]:[DB]])),PRODUCT(SUM(ROUND(AVERAGE(VALUE(FI$3),VALUE($P115)),0),CHOOSE(IF(OR(FI$1,$R115),4,INDEX(CMB[[Res_Rare]:[Res_Rare]],MATCH(ROUND(MIN(SUM(FI$4,$O115/1000),SUM($O115,FI$4/1000)),3),CMB[[Cmb_ID]:[Cmb_ID]],0))),-1,-1,0,0)),IF(OR(FI$1,$R115),4,INDEX(CMB[[Cmb_Rare]:[Cmb_Rare]],MATCH(ROUND(MIN(SUM(FI$4,$O115/1000),SUM($O115,FI$4/1000)),3),CMB[[Cmb_ID]:[Cmb_ID]],0))),CHOOSE(AC[[M]:[M]],2,1,1,SUM(AC[[AB]:[DB]])))),""))</f>
        <v/>
      </c>
      <c r="FJ115" t="str">
        <f>IF(OR(FJ$5="",$S115=""),"",IFERROR(SUM(PRODUCT(INDEX(CMB[[BA_0O]:[BA_2O]],MATCH(ROUND(MIN(SUM(FJ$4,$O115/1000),SUM($O115,FJ$4/1000)),3),CMB[[Cmb_ID]:[Cmb_ID]],0),SUM(N(FJ$1),N($R115),1)),CHOOSE(AC[[M]:[M]],1,1,0,AC[[AB]:[AB]])),PRODUCT(INDEX(CMB[[BD_0O]:[BD_2O]],MATCH(ROUND(MIN(SUM(FJ$4,$O115/1000),SUM($O115,FJ$4/1000)),3),CMB[[Cmb_ID]:[Cmb_ID]],0),SUM(N(FJ$1),N($R115),1)),CHOOSE(AC[[M]:[M]],1,0,1,AC[[DB]:[DB]])),PRODUCT(SUM(ROUND(AVERAGE(VALUE(FJ$3),VALUE($P115)),0),CHOOSE(IF(OR(FJ$1,$R115),4,INDEX(CMB[[Res_Rare]:[Res_Rare]],MATCH(ROUND(MIN(SUM(FJ$4,$O115/1000),SUM($O115,FJ$4/1000)),3),CMB[[Cmb_ID]:[Cmb_ID]],0))),-1,-1,0,0)),IF(OR(FJ$1,$R115),4,INDEX(CMB[[Cmb_Rare]:[Cmb_Rare]],MATCH(ROUND(MIN(SUM(FJ$4,$O115/1000),SUM($O115,FJ$4/1000)),3),CMB[[Cmb_ID]:[Cmb_ID]],0))),CHOOSE(AC[[M]:[M]],2,1,1,SUM(AC[[AB]:[DB]])))),""))</f>
        <v/>
      </c>
      <c r="FK115" t="str">
        <f>IF(OR(FK$5="",$S115=""),"",IFERROR(SUM(PRODUCT(INDEX(CMB[[BA_0O]:[BA_2O]],MATCH(ROUND(MIN(SUM(FK$4,$O115/1000),SUM($O115,FK$4/1000)),3),CMB[[Cmb_ID]:[Cmb_ID]],0),SUM(N(FK$1),N($R115),1)),CHOOSE(AC[[M]:[M]],1,1,0,AC[[AB]:[AB]])),PRODUCT(INDEX(CMB[[BD_0O]:[BD_2O]],MATCH(ROUND(MIN(SUM(FK$4,$O115/1000),SUM($O115,FK$4/1000)),3),CMB[[Cmb_ID]:[Cmb_ID]],0),SUM(N(FK$1),N($R115),1)),CHOOSE(AC[[M]:[M]],1,0,1,AC[[DB]:[DB]])),PRODUCT(SUM(ROUND(AVERAGE(VALUE(FK$3),VALUE($P115)),0),CHOOSE(IF(OR(FK$1,$R115),4,INDEX(CMB[[Res_Rare]:[Res_Rare]],MATCH(ROUND(MIN(SUM(FK$4,$O115/1000),SUM($O115,FK$4/1000)),3),CMB[[Cmb_ID]:[Cmb_ID]],0))),-1,-1,0,0)),IF(OR(FK$1,$R115),4,INDEX(CMB[[Cmb_Rare]:[Cmb_Rare]],MATCH(ROUND(MIN(SUM(FK$4,$O115/1000),SUM($O115,FK$4/1000)),3),CMB[[Cmb_ID]:[Cmb_ID]],0))),CHOOSE(AC[[M]:[M]],2,1,1,SUM(AC[[AB]:[DB]])))),""))</f>
        <v/>
      </c>
      <c r="FL115" t="str">
        <f>IF(OR(FL$5="",$S115=""),"",IFERROR(SUM(PRODUCT(INDEX(CMB[[BA_0O]:[BA_2O]],MATCH(ROUND(MIN(SUM(FL$4,$O115/1000),SUM($O115,FL$4/1000)),3),CMB[[Cmb_ID]:[Cmb_ID]],0),SUM(N(FL$1),N($R115),1)),CHOOSE(AC[[M]:[M]],1,1,0,AC[[AB]:[AB]])),PRODUCT(INDEX(CMB[[BD_0O]:[BD_2O]],MATCH(ROUND(MIN(SUM(FL$4,$O115/1000),SUM($O115,FL$4/1000)),3),CMB[[Cmb_ID]:[Cmb_ID]],0),SUM(N(FL$1),N($R115),1)),CHOOSE(AC[[M]:[M]],1,0,1,AC[[DB]:[DB]])),PRODUCT(SUM(ROUND(AVERAGE(VALUE(FL$3),VALUE($P115)),0),CHOOSE(IF(OR(FL$1,$R115),4,INDEX(CMB[[Res_Rare]:[Res_Rare]],MATCH(ROUND(MIN(SUM(FL$4,$O115/1000),SUM($O115,FL$4/1000)),3),CMB[[Cmb_ID]:[Cmb_ID]],0))),-1,-1,0,0)),IF(OR(FL$1,$R115),4,INDEX(CMB[[Cmb_Rare]:[Cmb_Rare]],MATCH(ROUND(MIN(SUM(FL$4,$O115/1000),SUM($O115,FL$4/1000)),3),CMB[[Cmb_ID]:[Cmb_ID]],0))),CHOOSE(AC[[M]:[M]],2,1,1,SUM(AC[[AB]:[DB]])))),""))</f>
        <v/>
      </c>
      <c r="FM115" t="str">
        <f>IF(OR(FM$5="",$S115=""),"",IFERROR(SUM(PRODUCT(INDEX(CMB[[BA_0O]:[BA_2O]],MATCH(ROUND(MIN(SUM(FM$4,$O115/1000),SUM($O115,FM$4/1000)),3),CMB[[Cmb_ID]:[Cmb_ID]],0),SUM(N(FM$1),N($R115),1)),CHOOSE(AC[[M]:[M]],1,1,0,AC[[AB]:[AB]])),PRODUCT(INDEX(CMB[[BD_0O]:[BD_2O]],MATCH(ROUND(MIN(SUM(FM$4,$O115/1000),SUM($O115,FM$4/1000)),3),CMB[[Cmb_ID]:[Cmb_ID]],0),SUM(N(FM$1),N($R115),1)),CHOOSE(AC[[M]:[M]],1,0,1,AC[[DB]:[DB]])),PRODUCT(SUM(ROUND(AVERAGE(VALUE(FM$3),VALUE($P115)),0),CHOOSE(IF(OR(FM$1,$R115),4,INDEX(CMB[[Res_Rare]:[Res_Rare]],MATCH(ROUND(MIN(SUM(FM$4,$O115/1000),SUM($O115,FM$4/1000)),3),CMB[[Cmb_ID]:[Cmb_ID]],0))),-1,-1,0,0)),IF(OR(FM$1,$R115),4,INDEX(CMB[[Cmb_Rare]:[Cmb_Rare]],MATCH(ROUND(MIN(SUM(FM$4,$O115/1000),SUM($O115,FM$4/1000)),3),CMB[[Cmb_ID]:[Cmb_ID]],0))),CHOOSE(AC[[M]:[M]],2,1,1,SUM(AC[[AB]:[DB]])))),""))</f>
        <v/>
      </c>
      <c r="FN115" s="7">
        <f t="shared" si="60"/>
        <v>0</v>
      </c>
      <c r="FO115" s="7">
        <f t="shared" si="60"/>
        <v>0</v>
      </c>
      <c r="FP115" s="7">
        <f t="shared" si="60"/>
        <v>0</v>
      </c>
      <c r="FQ115" s="7">
        <f t="shared" si="60"/>
        <v>0</v>
      </c>
      <c r="FR115" s="7">
        <f t="shared" si="60"/>
        <v>0</v>
      </c>
      <c r="FS115" s="7">
        <f t="shared" si="60"/>
        <v>0</v>
      </c>
      <c r="FT115" s="7">
        <f>SUM(IF(INDEX(LIB[[Quantity]:[Quantity]],MATCH($S115,LIB[[ID]:[ID]],0))&gt;=COLUMN(A$1),TRUNC(PRODUCT(AVERAGE($FN115:$FS115),POWER(AC[[CR]:[CR]],SUM(SUMIFS($D$11:$D114,$A$11:$A114,$A115,$E$11:$E114,"&gt;="&amp;$E115),SUMIFS($D116:$D$161,$A116:$A$161,$A115,$E116:$E$161,"&gt;"&amp;$E115),COLUMN(A$1),-1)),IF($Q115="Yes",AC[[FB]:[FB]],1))),0),ROW(A104)/-VALUE(1&amp;REPT("0",9-PRODUCT(COLUMN(A$1)-1,3))),1)</f>
        <v>0.99999989600000005</v>
      </c>
      <c r="FU115" s="7">
        <f>SUM(IF(INDEX(LIB[[Quantity]:[Quantity]],MATCH($S115,LIB[[ID]:[ID]],0))&gt;=COLUMN(B$1),TRUNC(PRODUCT(AVERAGE($FN115:$FS115),POWER(AC[[CR]:[CR]],SUM(SUMIFS($D$11:$D114,$A$11:$A114,$A115,$E$11:$E114,"&gt;="&amp;$E115),SUMIFS($D116:$D$161,$A116:$A$161,$A115,$E116:$E$161,"&gt;"&amp;$E115),COLUMN(B$1),-1)),IF($Q115="Yes",AC[[FB]:[FB]],1))),0),ROW(B104)/-VALUE(1&amp;REPT("0",9-PRODUCT(COLUMN(B$1)-1,3))),1)</f>
        <v>0.99989600000000001</v>
      </c>
      <c r="FV115" s="7">
        <f>SUM(IF(INDEX(LIB[[Quantity]:[Quantity]],MATCH($S115,LIB[[ID]:[ID]],0))&gt;=COLUMN(C$1),TRUNC(PRODUCT(AVERAGE($FN115:$FS115),POWER(AC[[CR]:[CR]],SUM(SUMIFS($D$11:$D114,$A$11:$A114,$A115,$E$11:$E114,"&gt;="&amp;$E115),SUMIFS($D116:$D$161,$A116:$A$161,$A115,$E116:$E$161,"&gt;"&amp;$E115),COLUMN(C$1),-1)),IF($Q115="Yes",AC[[FB]:[FB]],1))),0),ROW(C104)/-VALUE(1&amp;REPT("0",9-PRODUCT(COLUMN(C$1)-1,3))),1)</f>
        <v>0.89600000000000002</v>
      </c>
      <c r="FW115">
        <f t="shared" si="43"/>
        <v>177</v>
      </c>
      <c r="FX115">
        <f t="shared" si="44"/>
        <v>0</v>
      </c>
      <c r="FY115">
        <f t="shared" si="45"/>
        <v>0</v>
      </c>
      <c r="GC115">
        <f t="shared" si="46"/>
        <v>69</v>
      </c>
      <c r="GD115" t="str">
        <f>IFERROR(SUBSTITUTE(SUBSTITUTE(INDEX(SUG[Card],MATCH(ROW(A104),GC$12:GC$161,0))," #2","")," #3",""),"")</f>
        <v/>
      </c>
      <c r="GE115">
        <f>SUM(GE114,IF(IFERROR(MATCH(GD115,GD$11:GD114,0)&lt;0,TRUE()),1,0))</f>
        <v>35</v>
      </c>
      <c r="GF115" t="str">
        <f t="shared" si="47"/>
        <v/>
      </c>
      <c r="GI115">
        <f>SUM(SUMIFS(D$11:D114,A$11:A114,A115,B$11:B114,"&gt;="&amp;B115),SUMIFS(D116:D$161,A116:A$161,A115,B116:B$161,"&gt;"&amp;B115),SUMIFS(D$11:D114,A$11:A114,A115&amp;":Onyx"),SUMIFS(D116:D$161,A116:A$161,A115&amp;":Onyx"))</f>
        <v>0</v>
      </c>
      <c r="GP115" t="str">
        <f t="shared" si="55"/>
        <v>Fire (5) #2</v>
      </c>
      <c r="GQ115">
        <f t="shared" si="56"/>
        <v>153</v>
      </c>
      <c r="GR115" t="b">
        <f>COUNTIF(DECK[Card],IFERROR(MID($L115,1,FIND(" #",SUG_Helper[[#This Row],[Card]])-1),SUG_Helper[[#This Row],[Card]]))&gt;=IFERROR(VALUE(RIGHT(SUG_Helper[[#This Row],[Card]])),1)</f>
        <v>0</v>
      </c>
    </row>
    <row r="116" spans="1:200" x14ac:dyDescent="0.35">
      <c r="B116" s="4"/>
      <c r="C116" s="4"/>
      <c r="D116" s="4"/>
      <c r="E116" t="str">
        <f>IF(INDEX(LIB[Card],ROW(A105))="","",INDEX(LIB[Card],ROW(A105))&amp;" ("&amp;INDEX(LIB[Level],ROW(A105))&amp;")"&amp;IF(INDEX(LIB[Fused],ROW(A105))="Yes","ƒ",""))</f>
        <v/>
      </c>
      <c r="F116">
        <v>105</v>
      </c>
      <c r="H116" t="str">
        <f>IF(DECK[[#This Row],[Card]]="","",MID(DECK[[#This Row],[Card]],1,FIND(" (",DECK[[#This Row],[Card]])-1))</f>
        <v/>
      </c>
      <c r="I116" t="str">
        <f>IF(DECK[[#This Row],[Card]]="","",MID(DECK[[#This Row],[Card]],FIND("(",DECK[[#This Row],[Card]])+1,1))</f>
        <v/>
      </c>
      <c r="J116" t="str">
        <f>IF(DECK[[#This Row],[Card]]="","",IF(RIGHT(DECK[[#This Row],[Card]])="ƒ","Yes","No"))</f>
        <v/>
      </c>
      <c r="L116" t="str">
        <f t="shared" si="51"/>
        <v>Horse (5)</v>
      </c>
      <c r="M116">
        <f t="shared" si="52"/>
        <v>138</v>
      </c>
      <c r="O116" s="6" t="str">
        <f>IF(S116="","",MATCH(MID(S116,1,MIN(FIND(" (",S116),IFERROR(FIND(":",S116),50))-1),CC[CC_Name],0))</f>
        <v/>
      </c>
      <c r="P116" s="5" t="str">
        <f t="shared" si="57"/>
        <v/>
      </c>
      <c r="Q116" s="5" t="str">
        <f t="shared" si="58"/>
        <v/>
      </c>
      <c r="R116" s="5" t="str">
        <f t="shared" si="59"/>
        <v/>
      </c>
      <c r="S116" t="str">
        <f>(INDEX(LIB[ID],ROW(A105)))</f>
        <v/>
      </c>
      <c r="T116" t="str">
        <f>IF(OR(T$5="",$S116=""),"",IFERROR(SUM(PRODUCT(INDEX(CMB[[BA_0O]:[BA_2O]],MATCH(ROUND(MIN(SUM(T$4,$O116/1000),SUM($O116,T$4/1000)),3),CMB[[Cmb_ID]:[Cmb_ID]],0),SUM(N(T$1),N($R116),1)),CHOOSE(AC[[M]:[M]],1,1,0,AC[[AB]:[AB]])),PRODUCT(INDEX(CMB[[BD_0O]:[BD_2O]],MATCH(ROUND(MIN(SUM(T$4,$O116/1000),SUM($O116,T$4/1000)),3),CMB[[Cmb_ID]:[Cmb_ID]],0),SUM(N(T$1),N($R116),1)),CHOOSE(AC[[M]:[M]],1,0,1,AC[[DB]:[DB]])),PRODUCT(SUM(ROUND(AVERAGE(VALUE(T$3),VALUE($P116)),0),CHOOSE(IF(OR(T$1,$R116),4,INDEX(CMB[[Res_Rare]:[Res_Rare]],MATCH(ROUND(MIN(SUM(T$4,$O116/1000),SUM($O116,T$4/1000)),3),CMB[[Cmb_ID]:[Cmb_ID]],0))),-1,-1,0,0)),IF(OR(T$1,$R116),4,INDEX(CMB[[Cmb_Rare]:[Cmb_Rare]],MATCH(ROUND(MIN(SUM(T$4,$O116/1000),SUM($O116,T$4/1000)),3),CMB[[Cmb_ID]:[Cmb_ID]],0))),CHOOSE(AC[[M]:[M]],2,1,1,SUM(AC[[AB]:[DB]])))),""))</f>
        <v/>
      </c>
      <c r="U116" t="str">
        <f>IF(OR(U$5="",$S116=""),"",IFERROR(SUM(PRODUCT(INDEX(CMB[[BA_0O]:[BA_2O]],MATCH(ROUND(MIN(SUM(U$4,$O116/1000),SUM($O116,U$4/1000)),3),CMB[[Cmb_ID]:[Cmb_ID]],0),SUM(N(U$1),N($R116),1)),CHOOSE(AC[[M]:[M]],1,1,0,AC[[AB]:[AB]])),PRODUCT(INDEX(CMB[[BD_0O]:[BD_2O]],MATCH(ROUND(MIN(SUM(U$4,$O116/1000),SUM($O116,U$4/1000)),3),CMB[[Cmb_ID]:[Cmb_ID]],0),SUM(N(U$1),N($R116),1)),CHOOSE(AC[[M]:[M]],1,0,1,AC[[DB]:[DB]])),PRODUCT(SUM(ROUND(AVERAGE(VALUE(U$3),VALUE($P116)),0),CHOOSE(IF(OR(U$1,$R116),4,INDEX(CMB[[Res_Rare]:[Res_Rare]],MATCH(ROUND(MIN(SUM(U$4,$O116/1000),SUM($O116,U$4/1000)),3),CMB[[Cmb_ID]:[Cmb_ID]],0))),-1,-1,0,0)),IF(OR(U$1,$R116),4,INDEX(CMB[[Cmb_Rare]:[Cmb_Rare]],MATCH(ROUND(MIN(SUM(U$4,$O116/1000),SUM($O116,U$4/1000)),3),CMB[[Cmb_ID]:[Cmb_ID]],0))),CHOOSE(AC[[M]:[M]],2,1,1,SUM(AC[[AB]:[DB]])))),""))</f>
        <v/>
      </c>
      <c r="V116" t="str">
        <f>IF(OR(V$5="",$S116=""),"",IFERROR(SUM(PRODUCT(INDEX(CMB[[BA_0O]:[BA_2O]],MATCH(ROUND(MIN(SUM(V$4,$O116/1000),SUM($O116,V$4/1000)),3),CMB[[Cmb_ID]:[Cmb_ID]],0),SUM(N(V$1),N($R116),1)),CHOOSE(AC[[M]:[M]],1,1,0,AC[[AB]:[AB]])),PRODUCT(INDEX(CMB[[BD_0O]:[BD_2O]],MATCH(ROUND(MIN(SUM(V$4,$O116/1000),SUM($O116,V$4/1000)),3),CMB[[Cmb_ID]:[Cmb_ID]],0),SUM(N(V$1),N($R116),1)),CHOOSE(AC[[M]:[M]],1,0,1,AC[[DB]:[DB]])),PRODUCT(SUM(ROUND(AVERAGE(VALUE(V$3),VALUE($P116)),0),CHOOSE(IF(OR(V$1,$R116),4,INDEX(CMB[[Res_Rare]:[Res_Rare]],MATCH(ROUND(MIN(SUM(V$4,$O116/1000),SUM($O116,V$4/1000)),3),CMB[[Cmb_ID]:[Cmb_ID]],0))),-1,-1,0,0)),IF(OR(V$1,$R116),4,INDEX(CMB[[Cmb_Rare]:[Cmb_Rare]],MATCH(ROUND(MIN(SUM(V$4,$O116/1000),SUM($O116,V$4/1000)),3),CMB[[Cmb_ID]:[Cmb_ID]],0))),CHOOSE(AC[[M]:[M]],2,1,1,SUM(AC[[AB]:[DB]])))),""))</f>
        <v/>
      </c>
      <c r="W116" t="str">
        <f>IF(OR(W$5="",$S116=""),"",IFERROR(SUM(PRODUCT(INDEX(CMB[[BA_0O]:[BA_2O]],MATCH(ROUND(MIN(SUM(W$4,$O116/1000),SUM($O116,W$4/1000)),3),CMB[[Cmb_ID]:[Cmb_ID]],0),SUM(N(W$1),N($R116),1)),CHOOSE(AC[[M]:[M]],1,1,0,AC[[AB]:[AB]])),PRODUCT(INDEX(CMB[[BD_0O]:[BD_2O]],MATCH(ROUND(MIN(SUM(W$4,$O116/1000),SUM($O116,W$4/1000)),3),CMB[[Cmb_ID]:[Cmb_ID]],0),SUM(N(W$1),N($R116),1)),CHOOSE(AC[[M]:[M]],1,0,1,AC[[DB]:[DB]])),PRODUCT(SUM(ROUND(AVERAGE(VALUE(W$3),VALUE($P116)),0),CHOOSE(IF(OR(W$1,$R116),4,INDEX(CMB[[Res_Rare]:[Res_Rare]],MATCH(ROUND(MIN(SUM(W$4,$O116/1000),SUM($O116,W$4/1000)),3),CMB[[Cmb_ID]:[Cmb_ID]],0))),-1,-1,0,0)),IF(OR(W$1,$R116),4,INDEX(CMB[[Cmb_Rare]:[Cmb_Rare]],MATCH(ROUND(MIN(SUM(W$4,$O116/1000),SUM($O116,W$4/1000)),3),CMB[[Cmb_ID]:[Cmb_ID]],0))),CHOOSE(AC[[M]:[M]],2,1,1,SUM(AC[[AB]:[DB]])))),""))</f>
        <v/>
      </c>
      <c r="X116" t="str">
        <f>IF(OR(X$5="",$S116=""),"",IFERROR(SUM(PRODUCT(INDEX(CMB[[BA_0O]:[BA_2O]],MATCH(ROUND(MIN(SUM(X$4,$O116/1000),SUM($O116,X$4/1000)),3),CMB[[Cmb_ID]:[Cmb_ID]],0),SUM(N(X$1),N($R116),1)),CHOOSE(AC[[M]:[M]],1,1,0,AC[[AB]:[AB]])),PRODUCT(INDEX(CMB[[BD_0O]:[BD_2O]],MATCH(ROUND(MIN(SUM(X$4,$O116/1000),SUM($O116,X$4/1000)),3),CMB[[Cmb_ID]:[Cmb_ID]],0),SUM(N(X$1),N($R116),1)),CHOOSE(AC[[M]:[M]],1,0,1,AC[[DB]:[DB]])),PRODUCT(SUM(ROUND(AVERAGE(VALUE(X$3),VALUE($P116)),0),CHOOSE(IF(OR(X$1,$R116),4,INDEX(CMB[[Res_Rare]:[Res_Rare]],MATCH(ROUND(MIN(SUM(X$4,$O116/1000),SUM($O116,X$4/1000)),3),CMB[[Cmb_ID]:[Cmb_ID]],0))),-1,-1,0,0)),IF(OR(X$1,$R116),4,INDEX(CMB[[Cmb_Rare]:[Cmb_Rare]],MATCH(ROUND(MIN(SUM(X$4,$O116/1000),SUM($O116,X$4/1000)),3),CMB[[Cmb_ID]:[Cmb_ID]],0))),CHOOSE(AC[[M]:[M]],2,1,1,SUM(AC[[AB]:[DB]])))),""))</f>
        <v/>
      </c>
      <c r="Y116" t="str">
        <f>IF(OR(Y$5="",$S116=""),"",IFERROR(SUM(PRODUCT(INDEX(CMB[[BA_0O]:[BA_2O]],MATCH(ROUND(MIN(SUM(Y$4,$O116/1000),SUM($O116,Y$4/1000)),3),CMB[[Cmb_ID]:[Cmb_ID]],0),SUM(N(Y$1),N($R116),1)),CHOOSE(AC[[M]:[M]],1,1,0,AC[[AB]:[AB]])),PRODUCT(INDEX(CMB[[BD_0O]:[BD_2O]],MATCH(ROUND(MIN(SUM(Y$4,$O116/1000),SUM($O116,Y$4/1000)),3),CMB[[Cmb_ID]:[Cmb_ID]],0),SUM(N(Y$1),N($R116),1)),CHOOSE(AC[[M]:[M]],1,0,1,AC[[DB]:[DB]])),PRODUCT(SUM(ROUND(AVERAGE(VALUE(Y$3),VALUE($P116)),0),CHOOSE(IF(OR(Y$1,$R116),4,INDEX(CMB[[Res_Rare]:[Res_Rare]],MATCH(ROUND(MIN(SUM(Y$4,$O116/1000),SUM($O116,Y$4/1000)),3),CMB[[Cmb_ID]:[Cmb_ID]],0))),-1,-1,0,0)),IF(OR(Y$1,$R116),4,INDEX(CMB[[Cmb_Rare]:[Cmb_Rare]],MATCH(ROUND(MIN(SUM(Y$4,$O116/1000),SUM($O116,Y$4/1000)),3),CMB[[Cmb_ID]:[Cmb_ID]],0))),CHOOSE(AC[[M]:[M]],2,1,1,SUM(AC[[AB]:[DB]])))),""))</f>
        <v/>
      </c>
      <c r="Z116" t="str">
        <f>IF(OR(Z$5="",$S116=""),"",IFERROR(SUM(PRODUCT(INDEX(CMB[[BA_0O]:[BA_2O]],MATCH(ROUND(MIN(SUM(Z$4,$O116/1000),SUM($O116,Z$4/1000)),3),CMB[[Cmb_ID]:[Cmb_ID]],0),SUM(N(Z$1),N($R116),1)),CHOOSE(AC[[M]:[M]],1,1,0,AC[[AB]:[AB]])),PRODUCT(INDEX(CMB[[BD_0O]:[BD_2O]],MATCH(ROUND(MIN(SUM(Z$4,$O116/1000),SUM($O116,Z$4/1000)),3),CMB[[Cmb_ID]:[Cmb_ID]],0),SUM(N(Z$1),N($R116),1)),CHOOSE(AC[[M]:[M]],1,0,1,AC[[DB]:[DB]])),PRODUCT(SUM(ROUND(AVERAGE(VALUE(Z$3),VALUE($P116)),0),CHOOSE(IF(OR(Z$1,$R116),4,INDEX(CMB[[Res_Rare]:[Res_Rare]],MATCH(ROUND(MIN(SUM(Z$4,$O116/1000),SUM($O116,Z$4/1000)),3),CMB[[Cmb_ID]:[Cmb_ID]],0))),-1,-1,0,0)),IF(OR(Z$1,$R116),4,INDEX(CMB[[Cmb_Rare]:[Cmb_Rare]],MATCH(ROUND(MIN(SUM(Z$4,$O116/1000),SUM($O116,Z$4/1000)),3),CMB[[Cmb_ID]:[Cmb_ID]],0))),CHOOSE(AC[[M]:[M]],2,1,1,SUM(AC[[AB]:[DB]])))),""))</f>
        <v/>
      </c>
      <c r="AA116" t="str">
        <f>IF(OR(AA$5="",$S116=""),"",IFERROR(SUM(PRODUCT(INDEX(CMB[[BA_0O]:[BA_2O]],MATCH(ROUND(MIN(SUM(AA$4,$O116/1000),SUM($O116,AA$4/1000)),3),CMB[[Cmb_ID]:[Cmb_ID]],0),SUM(N(AA$1),N($R116),1)),CHOOSE(AC[[M]:[M]],1,1,0,AC[[AB]:[AB]])),PRODUCT(INDEX(CMB[[BD_0O]:[BD_2O]],MATCH(ROUND(MIN(SUM(AA$4,$O116/1000),SUM($O116,AA$4/1000)),3),CMB[[Cmb_ID]:[Cmb_ID]],0),SUM(N(AA$1),N($R116),1)),CHOOSE(AC[[M]:[M]],1,0,1,AC[[DB]:[DB]])),PRODUCT(SUM(ROUND(AVERAGE(VALUE(AA$3),VALUE($P116)),0),CHOOSE(IF(OR(AA$1,$R116),4,INDEX(CMB[[Res_Rare]:[Res_Rare]],MATCH(ROUND(MIN(SUM(AA$4,$O116/1000),SUM($O116,AA$4/1000)),3),CMB[[Cmb_ID]:[Cmb_ID]],0))),-1,-1,0,0)),IF(OR(AA$1,$R116),4,INDEX(CMB[[Cmb_Rare]:[Cmb_Rare]],MATCH(ROUND(MIN(SUM(AA$4,$O116/1000),SUM($O116,AA$4/1000)),3),CMB[[Cmb_ID]:[Cmb_ID]],0))),CHOOSE(AC[[M]:[M]],2,1,1,SUM(AC[[AB]:[DB]])))),""))</f>
        <v/>
      </c>
      <c r="AB116" t="str">
        <f>IF(OR(AB$5="",$S116=""),"",IFERROR(SUM(PRODUCT(INDEX(CMB[[BA_0O]:[BA_2O]],MATCH(ROUND(MIN(SUM(AB$4,$O116/1000),SUM($O116,AB$4/1000)),3),CMB[[Cmb_ID]:[Cmb_ID]],0),SUM(N(AB$1),N($R116),1)),CHOOSE(AC[[M]:[M]],1,1,0,AC[[AB]:[AB]])),PRODUCT(INDEX(CMB[[BD_0O]:[BD_2O]],MATCH(ROUND(MIN(SUM(AB$4,$O116/1000),SUM($O116,AB$4/1000)),3),CMB[[Cmb_ID]:[Cmb_ID]],0),SUM(N(AB$1),N($R116),1)),CHOOSE(AC[[M]:[M]],1,0,1,AC[[DB]:[DB]])),PRODUCT(SUM(ROUND(AVERAGE(VALUE(AB$3),VALUE($P116)),0),CHOOSE(IF(OR(AB$1,$R116),4,INDEX(CMB[[Res_Rare]:[Res_Rare]],MATCH(ROUND(MIN(SUM(AB$4,$O116/1000),SUM($O116,AB$4/1000)),3),CMB[[Cmb_ID]:[Cmb_ID]],0))),-1,-1,0,0)),IF(OR(AB$1,$R116),4,INDEX(CMB[[Cmb_Rare]:[Cmb_Rare]],MATCH(ROUND(MIN(SUM(AB$4,$O116/1000),SUM($O116,AB$4/1000)),3),CMB[[Cmb_ID]:[Cmb_ID]],0))),CHOOSE(AC[[M]:[M]],2,1,1,SUM(AC[[AB]:[DB]])))),""))</f>
        <v/>
      </c>
      <c r="AC116" t="str">
        <f>IF(OR(AC$5="",$S116=""),"",IFERROR(SUM(PRODUCT(INDEX(CMB[[BA_0O]:[BA_2O]],MATCH(ROUND(MIN(SUM(AC$4,$O116/1000),SUM($O116,AC$4/1000)),3),CMB[[Cmb_ID]:[Cmb_ID]],0),SUM(N(AC$1),N($R116),1)),CHOOSE(AC[[M]:[M]],1,1,0,AC[[AB]:[AB]])),PRODUCT(INDEX(CMB[[BD_0O]:[BD_2O]],MATCH(ROUND(MIN(SUM(AC$4,$O116/1000),SUM($O116,AC$4/1000)),3),CMB[[Cmb_ID]:[Cmb_ID]],0),SUM(N(AC$1),N($R116),1)),CHOOSE(AC[[M]:[M]],1,0,1,AC[[DB]:[DB]])),PRODUCT(SUM(ROUND(AVERAGE(VALUE(AC$3),VALUE($P116)),0),CHOOSE(IF(OR(AC$1,$R116),4,INDEX(CMB[[Res_Rare]:[Res_Rare]],MATCH(ROUND(MIN(SUM(AC$4,$O116/1000),SUM($O116,AC$4/1000)),3),CMB[[Cmb_ID]:[Cmb_ID]],0))),-1,-1,0,0)),IF(OR(AC$1,$R116),4,INDEX(CMB[[Cmb_Rare]:[Cmb_Rare]],MATCH(ROUND(MIN(SUM(AC$4,$O116/1000),SUM($O116,AC$4/1000)),3),CMB[[Cmb_ID]:[Cmb_ID]],0))),CHOOSE(AC[[M]:[M]],2,1,1,SUM(AC[[AB]:[DB]])))),""))</f>
        <v/>
      </c>
      <c r="AD116" t="str">
        <f>IF(OR(AD$5="",$S116=""),"",IFERROR(SUM(PRODUCT(INDEX(CMB[[BA_0O]:[BA_2O]],MATCH(ROUND(MIN(SUM(AD$4,$O116/1000),SUM($O116,AD$4/1000)),3),CMB[[Cmb_ID]:[Cmb_ID]],0),SUM(N(AD$1),N($R116),1)),CHOOSE(AC[[M]:[M]],1,1,0,AC[[AB]:[AB]])),PRODUCT(INDEX(CMB[[BD_0O]:[BD_2O]],MATCH(ROUND(MIN(SUM(AD$4,$O116/1000),SUM($O116,AD$4/1000)),3),CMB[[Cmb_ID]:[Cmb_ID]],0),SUM(N(AD$1),N($R116),1)),CHOOSE(AC[[M]:[M]],1,0,1,AC[[DB]:[DB]])),PRODUCT(SUM(ROUND(AVERAGE(VALUE(AD$3),VALUE($P116)),0),CHOOSE(IF(OR(AD$1,$R116),4,INDEX(CMB[[Res_Rare]:[Res_Rare]],MATCH(ROUND(MIN(SUM(AD$4,$O116/1000),SUM($O116,AD$4/1000)),3),CMB[[Cmb_ID]:[Cmb_ID]],0))),-1,-1,0,0)),IF(OR(AD$1,$R116),4,INDEX(CMB[[Cmb_Rare]:[Cmb_Rare]],MATCH(ROUND(MIN(SUM(AD$4,$O116/1000),SUM($O116,AD$4/1000)),3),CMB[[Cmb_ID]:[Cmb_ID]],0))),CHOOSE(AC[[M]:[M]],2,1,1,SUM(AC[[AB]:[DB]])))),""))</f>
        <v/>
      </c>
      <c r="AE116" t="str">
        <f>IF(OR(AE$5="",$S116=""),"",IFERROR(SUM(PRODUCT(INDEX(CMB[[BA_0O]:[BA_2O]],MATCH(ROUND(MIN(SUM(AE$4,$O116/1000),SUM($O116,AE$4/1000)),3),CMB[[Cmb_ID]:[Cmb_ID]],0),SUM(N(AE$1),N($R116),1)),CHOOSE(AC[[M]:[M]],1,1,0,AC[[AB]:[AB]])),PRODUCT(INDEX(CMB[[BD_0O]:[BD_2O]],MATCH(ROUND(MIN(SUM(AE$4,$O116/1000),SUM($O116,AE$4/1000)),3),CMB[[Cmb_ID]:[Cmb_ID]],0),SUM(N(AE$1),N($R116),1)),CHOOSE(AC[[M]:[M]],1,0,1,AC[[DB]:[DB]])),PRODUCT(SUM(ROUND(AVERAGE(VALUE(AE$3),VALUE($P116)),0),CHOOSE(IF(OR(AE$1,$R116),4,INDEX(CMB[[Res_Rare]:[Res_Rare]],MATCH(ROUND(MIN(SUM(AE$4,$O116/1000),SUM($O116,AE$4/1000)),3),CMB[[Cmb_ID]:[Cmb_ID]],0))),-1,-1,0,0)),IF(OR(AE$1,$R116),4,INDEX(CMB[[Cmb_Rare]:[Cmb_Rare]],MATCH(ROUND(MIN(SUM(AE$4,$O116/1000),SUM($O116,AE$4/1000)),3),CMB[[Cmb_ID]:[Cmb_ID]],0))),CHOOSE(AC[[M]:[M]],2,1,1,SUM(AC[[AB]:[DB]])))),""))</f>
        <v/>
      </c>
      <c r="AF116" t="str">
        <f>IF(OR(AF$5="",$S116=""),"",IFERROR(SUM(PRODUCT(INDEX(CMB[[BA_0O]:[BA_2O]],MATCH(ROUND(MIN(SUM(AF$4,$O116/1000),SUM($O116,AF$4/1000)),3),CMB[[Cmb_ID]:[Cmb_ID]],0),SUM(N(AF$1),N($R116),1)),CHOOSE(AC[[M]:[M]],1,1,0,AC[[AB]:[AB]])),PRODUCT(INDEX(CMB[[BD_0O]:[BD_2O]],MATCH(ROUND(MIN(SUM(AF$4,$O116/1000),SUM($O116,AF$4/1000)),3),CMB[[Cmb_ID]:[Cmb_ID]],0),SUM(N(AF$1),N($R116),1)),CHOOSE(AC[[M]:[M]],1,0,1,AC[[DB]:[DB]])),PRODUCT(SUM(ROUND(AVERAGE(VALUE(AF$3),VALUE($P116)),0),CHOOSE(IF(OR(AF$1,$R116),4,INDEX(CMB[[Res_Rare]:[Res_Rare]],MATCH(ROUND(MIN(SUM(AF$4,$O116/1000),SUM($O116,AF$4/1000)),3),CMB[[Cmb_ID]:[Cmb_ID]],0))),-1,-1,0,0)),IF(OR(AF$1,$R116),4,INDEX(CMB[[Cmb_Rare]:[Cmb_Rare]],MATCH(ROUND(MIN(SUM(AF$4,$O116/1000),SUM($O116,AF$4/1000)),3),CMB[[Cmb_ID]:[Cmb_ID]],0))),CHOOSE(AC[[M]:[M]],2,1,1,SUM(AC[[AB]:[DB]])))),""))</f>
        <v/>
      </c>
      <c r="AG116" t="str">
        <f>IF(OR(AG$5="",$S116=""),"",IFERROR(SUM(PRODUCT(INDEX(CMB[[BA_0O]:[BA_2O]],MATCH(ROUND(MIN(SUM(AG$4,$O116/1000),SUM($O116,AG$4/1000)),3),CMB[[Cmb_ID]:[Cmb_ID]],0),SUM(N(AG$1),N($R116),1)),CHOOSE(AC[[M]:[M]],1,1,0,AC[[AB]:[AB]])),PRODUCT(INDEX(CMB[[BD_0O]:[BD_2O]],MATCH(ROUND(MIN(SUM(AG$4,$O116/1000),SUM($O116,AG$4/1000)),3),CMB[[Cmb_ID]:[Cmb_ID]],0),SUM(N(AG$1),N($R116),1)),CHOOSE(AC[[M]:[M]],1,0,1,AC[[DB]:[DB]])),PRODUCT(SUM(ROUND(AVERAGE(VALUE(AG$3),VALUE($P116)),0),CHOOSE(IF(OR(AG$1,$R116),4,INDEX(CMB[[Res_Rare]:[Res_Rare]],MATCH(ROUND(MIN(SUM(AG$4,$O116/1000),SUM($O116,AG$4/1000)),3),CMB[[Cmb_ID]:[Cmb_ID]],0))),-1,-1,0,0)),IF(OR(AG$1,$R116),4,INDEX(CMB[[Cmb_Rare]:[Cmb_Rare]],MATCH(ROUND(MIN(SUM(AG$4,$O116/1000),SUM($O116,AG$4/1000)),3),CMB[[Cmb_ID]:[Cmb_ID]],0))),CHOOSE(AC[[M]:[M]],2,1,1,SUM(AC[[AB]:[DB]])))),""))</f>
        <v/>
      </c>
      <c r="AH116" t="str">
        <f>IF(OR(AH$5="",$S116=""),"",IFERROR(SUM(PRODUCT(INDEX(CMB[[BA_0O]:[BA_2O]],MATCH(ROUND(MIN(SUM(AH$4,$O116/1000),SUM($O116,AH$4/1000)),3),CMB[[Cmb_ID]:[Cmb_ID]],0),SUM(N(AH$1),N($R116),1)),CHOOSE(AC[[M]:[M]],1,1,0,AC[[AB]:[AB]])),PRODUCT(INDEX(CMB[[BD_0O]:[BD_2O]],MATCH(ROUND(MIN(SUM(AH$4,$O116/1000),SUM($O116,AH$4/1000)),3),CMB[[Cmb_ID]:[Cmb_ID]],0),SUM(N(AH$1),N($R116),1)),CHOOSE(AC[[M]:[M]],1,0,1,AC[[DB]:[DB]])),PRODUCT(SUM(ROUND(AVERAGE(VALUE(AH$3),VALUE($P116)),0),CHOOSE(IF(OR(AH$1,$R116),4,INDEX(CMB[[Res_Rare]:[Res_Rare]],MATCH(ROUND(MIN(SUM(AH$4,$O116/1000),SUM($O116,AH$4/1000)),3),CMB[[Cmb_ID]:[Cmb_ID]],0))),-1,-1,0,0)),IF(OR(AH$1,$R116),4,INDEX(CMB[[Cmb_Rare]:[Cmb_Rare]],MATCH(ROUND(MIN(SUM(AH$4,$O116/1000),SUM($O116,AH$4/1000)),3),CMB[[Cmb_ID]:[Cmb_ID]],0))),CHOOSE(AC[[M]:[M]],2,1,1,SUM(AC[[AB]:[DB]])))),""))</f>
        <v/>
      </c>
      <c r="AI116" t="str">
        <f>IF(OR(AI$5="",$S116=""),"",IFERROR(SUM(PRODUCT(INDEX(CMB[[BA_0O]:[BA_2O]],MATCH(ROUND(MIN(SUM(AI$4,$O116/1000),SUM($O116,AI$4/1000)),3),CMB[[Cmb_ID]:[Cmb_ID]],0),SUM(N(AI$1),N($R116),1)),CHOOSE(AC[[M]:[M]],1,1,0,AC[[AB]:[AB]])),PRODUCT(INDEX(CMB[[BD_0O]:[BD_2O]],MATCH(ROUND(MIN(SUM(AI$4,$O116/1000),SUM($O116,AI$4/1000)),3),CMB[[Cmb_ID]:[Cmb_ID]],0),SUM(N(AI$1),N($R116),1)),CHOOSE(AC[[M]:[M]],1,0,1,AC[[DB]:[DB]])),PRODUCT(SUM(ROUND(AVERAGE(VALUE(AI$3),VALUE($P116)),0),CHOOSE(IF(OR(AI$1,$R116),4,INDEX(CMB[[Res_Rare]:[Res_Rare]],MATCH(ROUND(MIN(SUM(AI$4,$O116/1000),SUM($O116,AI$4/1000)),3),CMB[[Cmb_ID]:[Cmb_ID]],0))),-1,-1,0,0)),IF(OR(AI$1,$R116),4,INDEX(CMB[[Cmb_Rare]:[Cmb_Rare]],MATCH(ROUND(MIN(SUM(AI$4,$O116/1000),SUM($O116,AI$4/1000)),3),CMB[[Cmb_ID]:[Cmb_ID]],0))),CHOOSE(AC[[M]:[M]],2,1,1,SUM(AC[[AB]:[DB]])))),""))</f>
        <v/>
      </c>
      <c r="AJ116" t="str">
        <f>IF(OR(AJ$5="",$S116=""),"",IFERROR(SUM(PRODUCT(INDEX(CMB[[BA_0O]:[BA_2O]],MATCH(ROUND(MIN(SUM(AJ$4,$O116/1000),SUM($O116,AJ$4/1000)),3),CMB[[Cmb_ID]:[Cmb_ID]],0),SUM(N(AJ$1),N($R116),1)),CHOOSE(AC[[M]:[M]],1,1,0,AC[[AB]:[AB]])),PRODUCT(INDEX(CMB[[BD_0O]:[BD_2O]],MATCH(ROUND(MIN(SUM(AJ$4,$O116/1000),SUM($O116,AJ$4/1000)),3),CMB[[Cmb_ID]:[Cmb_ID]],0),SUM(N(AJ$1),N($R116),1)),CHOOSE(AC[[M]:[M]],1,0,1,AC[[DB]:[DB]])),PRODUCT(SUM(ROUND(AVERAGE(VALUE(AJ$3),VALUE($P116)),0),CHOOSE(IF(OR(AJ$1,$R116),4,INDEX(CMB[[Res_Rare]:[Res_Rare]],MATCH(ROUND(MIN(SUM(AJ$4,$O116/1000),SUM($O116,AJ$4/1000)),3),CMB[[Cmb_ID]:[Cmb_ID]],0))),-1,-1,0,0)),IF(OR(AJ$1,$R116),4,INDEX(CMB[[Cmb_Rare]:[Cmb_Rare]],MATCH(ROUND(MIN(SUM(AJ$4,$O116/1000),SUM($O116,AJ$4/1000)),3),CMB[[Cmb_ID]:[Cmb_ID]],0))),CHOOSE(AC[[M]:[M]],2,1,1,SUM(AC[[AB]:[DB]])))),""))</f>
        <v/>
      </c>
      <c r="AK116" t="str">
        <f>IF(OR(AK$5="",$S116=""),"",IFERROR(SUM(PRODUCT(INDEX(CMB[[BA_0O]:[BA_2O]],MATCH(ROUND(MIN(SUM(AK$4,$O116/1000),SUM($O116,AK$4/1000)),3),CMB[[Cmb_ID]:[Cmb_ID]],0),SUM(N(AK$1),N($R116),1)),CHOOSE(AC[[M]:[M]],1,1,0,AC[[AB]:[AB]])),PRODUCT(INDEX(CMB[[BD_0O]:[BD_2O]],MATCH(ROUND(MIN(SUM(AK$4,$O116/1000),SUM($O116,AK$4/1000)),3),CMB[[Cmb_ID]:[Cmb_ID]],0),SUM(N(AK$1),N($R116),1)),CHOOSE(AC[[M]:[M]],1,0,1,AC[[DB]:[DB]])),PRODUCT(SUM(ROUND(AVERAGE(VALUE(AK$3),VALUE($P116)),0),CHOOSE(IF(OR(AK$1,$R116),4,INDEX(CMB[[Res_Rare]:[Res_Rare]],MATCH(ROUND(MIN(SUM(AK$4,$O116/1000),SUM($O116,AK$4/1000)),3),CMB[[Cmb_ID]:[Cmb_ID]],0))),-1,-1,0,0)),IF(OR(AK$1,$R116),4,INDEX(CMB[[Cmb_Rare]:[Cmb_Rare]],MATCH(ROUND(MIN(SUM(AK$4,$O116/1000),SUM($O116,AK$4/1000)),3),CMB[[Cmb_ID]:[Cmb_ID]],0))),CHOOSE(AC[[M]:[M]],2,1,1,SUM(AC[[AB]:[DB]])))),""))</f>
        <v/>
      </c>
      <c r="AL116" t="str">
        <f>IF(OR(AL$5="",$S116=""),"",IFERROR(SUM(PRODUCT(INDEX(CMB[[BA_0O]:[BA_2O]],MATCH(ROUND(MIN(SUM(AL$4,$O116/1000),SUM($O116,AL$4/1000)),3),CMB[[Cmb_ID]:[Cmb_ID]],0),SUM(N(AL$1),N($R116),1)),CHOOSE(AC[[M]:[M]],1,1,0,AC[[AB]:[AB]])),PRODUCT(INDEX(CMB[[BD_0O]:[BD_2O]],MATCH(ROUND(MIN(SUM(AL$4,$O116/1000),SUM($O116,AL$4/1000)),3),CMB[[Cmb_ID]:[Cmb_ID]],0),SUM(N(AL$1),N($R116),1)),CHOOSE(AC[[M]:[M]],1,0,1,AC[[DB]:[DB]])),PRODUCT(SUM(ROUND(AVERAGE(VALUE(AL$3),VALUE($P116)),0),CHOOSE(IF(OR(AL$1,$R116),4,INDEX(CMB[[Res_Rare]:[Res_Rare]],MATCH(ROUND(MIN(SUM(AL$4,$O116/1000),SUM($O116,AL$4/1000)),3),CMB[[Cmb_ID]:[Cmb_ID]],0))),-1,-1,0,0)),IF(OR(AL$1,$R116),4,INDEX(CMB[[Cmb_Rare]:[Cmb_Rare]],MATCH(ROUND(MIN(SUM(AL$4,$O116/1000),SUM($O116,AL$4/1000)),3),CMB[[Cmb_ID]:[Cmb_ID]],0))),CHOOSE(AC[[M]:[M]],2,1,1,SUM(AC[[AB]:[DB]])))),""))</f>
        <v/>
      </c>
      <c r="AM116" t="str">
        <f>IF(OR(AM$5="",$S116=""),"",IFERROR(SUM(PRODUCT(INDEX(CMB[[BA_0O]:[BA_2O]],MATCH(ROUND(MIN(SUM(AM$4,$O116/1000),SUM($O116,AM$4/1000)),3),CMB[[Cmb_ID]:[Cmb_ID]],0),SUM(N(AM$1),N($R116),1)),CHOOSE(AC[[M]:[M]],1,1,0,AC[[AB]:[AB]])),PRODUCT(INDEX(CMB[[BD_0O]:[BD_2O]],MATCH(ROUND(MIN(SUM(AM$4,$O116/1000),SUM($O116,AM$4/1000)),3),CMB[[Cmb_ID]:[Cmb_ID]],0),SUM(N(AM$1),N($R116),1)),CHOOSE(AC[[M]:[M]],1,0,1,AC[[DB]:[DB]])),PRODUCT(SUM(ROUND(AVERAGE(VALUE(AM$3),VALUE($P116)),0),CHOOSE(IF(OR(AM$1,$R116),4,INDEX(CMB[[Res_Rare]:[Res_Rare]],MATCH(ROUND(MIN(SUM(AM$4,$O116/1000),SUM($O116,AM$4/1000)),3),CMB[[Cmb_ID]:[Cmb_ID]],0))),-1,-1,0,0)),IF(OR(AM$1,$R116),4,INDEX(CMB[[Cmb_Rare]:[Cmb_Rare]],MATCH(ROUND(MIN(SUM(AM$4,$O116/1000),SUM($O116,AM$4/1000)),3),CMB[[Cmb_ID]:[Cmb_ID]],0))),CHOOSE(AC[[M]:[M]],2,1,1,SUM(AC[[AB]:[DB]])))),""))</f>
        <v/>
      </c>
      <c r="AN116" t="str">
        <f>IF(OR(AN$5="",$S116=""),"",IFERROR(SUM(PRODUCT(INDEX(CMB[[BA_0O]:[BA_2O]],MATCH(ROUND(MIN(SUM(AN$4,$O116/1000),SUM($O116,AN$4/1000)),3),CMB[[Cmb_ID]:[Cmb_ID]],0),SUM(N(AN$1),N($R116),1)),CHOOSE(AC[[M]:[M]],1,1,0,AC[[AB]:[AB]])),PRODUCT(INDEX(CMB[[BD_0O]:[BD_2O]],MATCH(ROUND(MIN(SUM(AN$4,$O116/1000),SUM($O116,AN$4/1000)),3),CMB[[Cmb_ID]:[Cmb_ID]],0),SUM(N(AN$1),N($R116),1)),CHOOSE(AC[[M]:[M]],1,0,1,AC[[DB]:[DB]])),PRODUCT(SUM(ROUND(AVERAGE(VALUE(AN$3),VALUE($P116)),0),CHOOSE(IF(OR(AN$1,$R116),4,INDEX(CMB[[Res_Rare]:[Res_Rare]],MATCH(ROUND(MIN(SUM(AN$4,$O116/1000),SUM($O116,AN$4/1000)),3),CMB[[Cmb_ID]:[Cmb_ID]],0))),-1,-1,0,0)),IF(OR(AN$1,$R116),4,INDEX(CMB[[Cmb_Rare]:[Cmb_Rare]],MATCH(ROUND(MIN(SUM(AN$4,$O116/1000),SUM($O116,AN$4/1000)),3),CMB[[Cmb_ID]:[Cmb_ID]],0))),CHOOSE(AC[[M]:[M]],2,1,1,SUM(AC[[AB]:[DB]])))),""))</f>
        <v/>
      </c>
      <c r="AO116" t="str">
        <f>IF(OR(AO$5="",$S116=""),"",IFERROR(SUM(PRODUCT(INDEX(CMB[[BA_0O]:[BA_2O]],MATCH(ROUND(MIN(SUM(AO$4,$O116/1000),SUM($O116,AO$4/1000)),3),CMB[[Cmb_ID]:[Cmb_ID]],0),SUM(N(AO$1),N($R116),1)),CHOOSE(AC[[M]:[M]],1,1,0,AC[[AB]:[AB]])),PRODUCT(INDEX(CMB[[BD_0O]:[BD_2O]],MATCH(ROUND(MIN(SUM(AO$4,$O116/1000),SUM($O116,AO$4/1000)),3),CMB[[Cmb_ID]:[Cmb_ID]],0),SUM(N(AO$1),N($R116),1)),CHOOSE(AC[[M]:[M]],1,0,1,AC[[DB]:[DB]])),PRODUCT(SUM(ROUND(AVERAGE(VALUE(AO$3),VALUE($P116)),0),CHOOSE(IF(OR(AO$1,$R116),4,INDEX(CMB[[Res_Rare]:[Res_Rare]],MATCH(ROUND(MIN(SUM(AO$4,$O116/1000),SUM($O116,AO$4/1000)),3),CMB[[Cmb_ID]:[Cmb_ID]],0))),-1,-1,0,0)),IF(OR(AO$1,$R116),4,INDEX(CMB[[Cmb_Rare]:[Cmb_Rare]],MATCH(ROUND(MIN(SUM(AO$4,$O116/1000),SUM($O116,AO$4/1000)),3),CMB[[Cmb_ID]:[Cmb_ID]],0))),CHOOSE(AC[[M]:[M]],2,1,1,SUM(AC[[AB]:[DB]])))),""))</f>
        <v/>
      </c>
      <c r="AP116" t="str">
        <f>IF(OR(AP$5="",$S116=""),"",IFERROR(SUM(PRODUCT(INDEX(CMB[[BA_0O]:[BA_2O]],MATCH(ROUND(MIN(SUM(AP$4,$O116/1000),SUM($O116,AP$4/1000)),3),CMB[[Cmb_ID]:[Cmb_ID]],0),SUM(N(AP$1),N($R116),1)),CHOOSE(AC[[M]:[M]],1,1,0,AC[[AB]:[AB]])),PRODUCT(INDEX(CMB[[BD_0O]:[BD_2O]],MATCH(ROUND(MIN(SUM(AP$4,$O116/1000),SUM($O116,AP$4/1000)),3),CMB[[Cmb_ID]:[Cmb_ID]],0),SUM(N(AP$1),N($R116),1)),CHOOSE(AC[[M]:[M]],1,0,1,AC[[DB]:[DB]])),PRODUCT(SUM(ROUND(AVERAGE(VALUE(AP$3),VALUE($P116)),0),CHOOSE(IF(OR(AP$1,$R116),4,INDEX(CMB[[Res_Rare]:[Res_Rare]],MATCH(ROUND(MIN(SUM(AP$4,$O116/1000),SUM($O116,AP$4/1000)),3),CMB[[Cmb_ID]:[Cmb_ID]],0))),-1,-1,0,0)),IF(OR(AP$1,$R116),4,INDEX(CMB[[Cmb_Rare]:[Cmb_Rare]],MATCH(ROUND(MIN(SUM(AP$4,$O116/1000),SUM($O116,AP$4/1000)),3),CMB[[Cmb_ID]:[Cmb_ID]],0))),CHOOSE(AC[[M]:[M]],2,1,1,SUM(AC[[AB]:[DB]])))),""))</f>
        <v/>
      </c>
      <c r="AQ116" t="str">
        <f>IF(OR(AQ$5="",$S116=""),"",IFERROR(SUM(PRODUCT(INDEX(CMB[[BA_0O]:[BA_2O]],MATCH(ROUND(MIN(SUM(AQ$4,$O116/1000),SUM($O116,AQ$4/1000)),3),CMB[[Cmb_ID]:[Cmb_ID]],0),SUM(N(AQ$1),N($R116),1)),CHOOSE(AC[[M]:[M]],1,1,0,AC[[AB]:[AB]])),PRODUCT(INDEX(CMB[[BD_0O]:[BD_2O]],MATCH(ROUND(MIN(SUM(AQ$4,$O116/1000),SUM($O116,AQ$4/1000)),3),CMB[[Cmb_ID]:[Cmb_ID]],0),SUM(N(AQ$1),N($R116),1)),CHOOSE(AC[[M]:[M]],1,0,1,AC[[DB]:[DB]])),PRODUCT(SUM(ROUND(AVERAGE(VALUE(AQ$3),VALUE($P116)),0),CHOOSE(IF(OR(AQ$1,$R116),4,INDEX(CMB[[Res_Rare]:[Res_Rare]],MATCH(ROUND(MIN(SUM(AQ$4,$O116/1000),SUM($O116,AQ$4/1000)),3),CMB[[Cmb_ID]:[Cmb_ID]],0))),-1,-1,0,0)),IF(OR(AQ$1,$R116),4,INDEX(CMB[[Cmb_Rare]:[Cmb_Rare]],MATCH(ROUND(MIN(SUM(AQ$4,$O116/1000),SUM($O116,AQ$4/1000)),3),CMB[[Cmb_ID]:[Cmb_ID]],0))),CHOOSE(AC[[M]:[M]],2,1,1,SUM(AC[[AB]:[DB]])))),""))</f>
        <v/>
      </c>
      <c r="AR116" t="str">
        <f>IF(OR(AR$5="",$S116=""),"",IFERROR(SUM(PRODUCT(INDEX(CMB[[BA_0O]:[BA_2O]],MATCH(ROUND(MIN(SUM(AR$4,$O116/1000),SUM($O116,AR$4/1000)),3),CMB[[Cmb_ID]:[Cmb_ID]],0),SUM(N(AR$1),N($R116),1)),CHOOSE(AC[[M]:[M]],1,1,0,AC[[AB]:[AB]])),PRODUCT(INDEX(CMB[[BD_0O]:[BD_2O]],MATCH(ROUND(MIN(SUM(AR$4,$O116/1000),SUM($O116,AR$4/1000)),3),CMB[[Cmb_ID]:[Cmb_ID]],0),SUM(N(AR$1),N($R116),1)),CHOOSE(AC[[M]:[M]],1,0,1,AC[[DB]:[DB]])),PRODUCT(SUM(ROUND(AVERAGE(VALUE(AR$3),VALUE($P116)),0),CHOOSE(IF(OR(AR$1,$R116),4,INDEX(CMB[[Res_Rare]:[Res_Rare]],MATCH(ROUND(MIN(SUM(AR$4,$O116/1000),SUM($O116,AR$4/1000)),3),CMB[[Cmb_ID]:[Cmb_ID]],0))),-1,-1,0,0)),IF(OR(AR$1,$R116),4,INDEX(CMB[[Cmb_Rare]:[Cmb_Rare]],MATCH(ROUND(MIN(SUM(AR$4,$O116/1000),SUM($O116,AR$4/1000)),3),CMB[[Cmb_ID]:[Cmb_ID]],0))),CHOOSE(AC[[M]:[M]],2,1,1,SUM(AC[[AB]:[DB]])))),""))</f>
        <v/>
      </c>
      <c r="AS116" t="str">
        <f>IF(OR(AS$5="",$S116=""),"",IFERROR(SUM(PRODUCT(INDEX(CMB[[BA_0O]:[BA_2O]],MATCH(ROUND(MIN(SUM(AS$4,$O116/1000),SUM($O116,AS$4/1000)),3),CMB[[Cmb_ID]:[Cmb_ID]],0),SUM(N(AS$1),N($R116),1)),CHOOSE(AC[[M]:[M]],1,1,0,AC[[AB]:[AB]])),PRODUCT(INDEX(CMB[[BD_0O]:[BD_2O]],MATCH(ROUND(MIN(SUM(AS$4,$O116/1000),SUM($O116,AS$4/1000)),3),CMB[[Cmb_ID]:[Cmb_ID]],0),SUM(N(AS$1),N($R116),1)),CHOOSE(AC[[M]:[M]],1,0,1,AC[[DB]:[DB]])),PRODUCT(SUM(ROUND(AVERAGE(VALUE(AS$3),VALUE($P116)),0),CHOOSE(IF(OR(AS$1,$R116),4,INDEX(CMB[[Res_Rare]:[Res_Rare]],MATCH(ROUND(MIN(SUM(AS$4,$O116/1000),SUM($O116,AS$4/1000)),3),CMB[[Cmb_ID]:[Cmb_ID]],0))),-1,-1,0,0)),IF(OR(AS$1,$R116),4,INDEX(CMB[[Cmb_Rare]:[Cmb_Rare]],MATCH(ROUND(MIN(SUM(AS$4,$O116/1000),SUM($O116,AS$4/1000)),3),CMB[[Cmb_ID]:[Cmb_ID]],0))),CHOOSE(AC[[M]:[M]],2,1,1,SUM(AC[[AB]:[DB]])))),""))</f>
        <v/>
      </c>
      <c r="AT116" t="str">
        <f>IF(OR(AT$5="",$S116=""),"",IFERROR(SUM(PRODUCT(INDEX(CMB[[BA_0O]:[BA_2O]],MATCH(ROUND(MIN(SUM(AT$4,$O116/1000),SUM($O116,AT$4/1000)),3),CMB[[Cmb_ID]:[Cmb_ID]],0),SUM(N(AT$1),N($R116),1)),CHOOSE(AC[[M]:[M]],1,1,0,AC[[AB]:[AB]])),PRODUCT(INDEX(CMB[[BD_0O]:[BD_2O]],MATCH(ROUND(MIN(SUM(AT$4,$O116/1000),SUM($O116,AT$4/1000)),3),CMB[[Cmb_ID]:[Cmb_ID]],0),SUM(N(AT$1),N($R116),1)),CHOOSE(AC[[M]:[M]],1,0,1,AC[[DB]:[DB]])),PRODUCT(SUM(ROUND(AVERAGE(VALUE(AT$3),VALUE($P116)),0),CHOOSE(IF(OR(AT$1,$R116),4,INDEX(CMB[[Res_Rare]:[Res_Rare]],MATCH(ROUND(MIN(SUM(AT$4,$O116/1000),SUM($O116,AT$4/1000)),3),CMB[[Cmb_ID]:[Cmb_ID]],0))),-1,-1,0,0)),IF(OR(AT$1,$R116),4,INDEX(CMB[[Cmb_Rare]:[Cmb_Rare]],MATCH(ROUND(MIN(SUM(AT$4,$O116/1000),SUM($O116,AT$4/1000)),3),CMB[[Cmb_ID]:[Cmb_ID]],0))),CHOOSE(AC[[M]:[M]],2,1,1,SUM(AC[[AB]:[DB]])))),""))</f>
        <v/>
      </c>
      <c r="AU116" t="str">
        <f>IF(OR(AU$5="",$S116=""),"",IFERROR(SUM(PRODUCT(INDEX(CMB[[BA_0O]:[BA_2O]],MATCH(ROUND(MIN(SUM(AU$4,$O116/1000),SUM($O116,AU$4/1000)),3),CMB[[Cmb_ID]:[Cmb_ID]],0),SUM(N(AU$1),N($R116),1)),CHOOSE(AC[[M]:[M]],1,1,0,AC[[AB]:[AB]])),PRODUCT(INDEX(CMB[[BD_0O]:[BD_2O]],MATCH(ROUND(MIN(SUM(AU$4,$O116/1000),SUM($O116,AU$4/1000)),3),CMB[[Cmb_ID]:[Cmb_ID]],0),SUM(N(AU$1),N($R116),1)),CHOOSE(AC[[M]:[M]],1,0,1,AC[[DB]:[DB]])),PRODUCT(SUM(ROUND(AVERAGE(VALUE(AU$3),VALUE($P116)),0),CHOOSE(IF(OR(AU$1,$R116),4,INDEX(CMB[[Res_Rare]:[Res_Rare]],MATCH(ROUND(MIN(SUM(AU$4,$O116/1000),SUM($O116,AU$4/1000)),3),CMB[[Cmb_ID]:[Cmb_ID]],0))),-1,-1,0,0)),IF(OR(AU$1,$R116),4,INDEX(CMB[[Cmb_Rare]:[Cmb_Rare]],MATCH(ROUND(MIN(SUM(AU$4,$O116/1000),SUM($O116,AU$4/1000)),3),CMB[[Cmb_ID]:[Cmb_ID]],0))),CHOOSE(AC[[M]:[M]],2,1,1,SUM(AC[[AB]:[DB]])))),""))</f>
        <v/>
      </c>
      <c r="AV116" t="str">
        <f>IF(OR(AV$5="",$S116=""),"",IFERROR(SUM(PRODUCT(INDEX(CMB[[BA_0O]:[BA_2O]],MATCH(ROUND(MIN(SUM(AV$4,$O116/1000),SUM($O116,AV$4/1000)),3),CMB[[Cmb_ID]:[Cmb_ID]],0),SUM(N(AV$1),N($R116),1)),CHOOSE(AC[[M]:[M]],1,1,0,AC[[AB]:[AB]])),PRODUCT(INDEX(CMB[[BD_0O]:[BD_2O]],MATCH(ROUND(MIN(SUM(AV$4,$O116/1000),SUM($O116,AV$4/1000)),3),CMB[[Cmb_ID]:[Cmb_ID]],0),SUM(N(AV$1),N($R116),1)),CHOOSE(AC[[M]:[M]],1,0,1,AC[[DB]:[DB]])),PRODUCT(SUM(ROUND(AVERAGE(VALUE(AV$3),VALUE($P116)),0),CHOOSE(IF(OR(AV$1,$R116),4,INDEX(CMB[[Res_Rare]:[Res_Rare]],MATCH(ROUND(MIN(SUM(AV$4,$O116/1000),SUM($O116,AV$4/1000)),3),CMB[[Cmb_ID]:[Cmb_ID]],0))),-1,-1,0,0)),IF(OR(AV$1,$R116),4,INDEX(CMB[[Cmb_Rare]:[Cmb_Rare]],MATCH(ROUND(MIN(SUM(AV$4,$O116/1000),SUM($O116,AV$4/1000)),3),CMB[[Cmb_ID]:[Cmb_ID]],0))),CHOOSE(AC[[M]:[M]],2,1,1,SUM(AC[[AB]:[DB]])))),""))</f>
        <v/>
      </c>
      <c r="AW116" t="str">
        <f>IF(OR(AW$5="",$S116=""),"",IFERROR(SUM(PRODUCT(INDEX(CMB[[BA_0O]:[BA_2O]],MATCH(ROUND(MIN(SUM(AW$4,$O116/1000),SUM($O116,AW$4/1000)),3),CMB[[Cmb_ID]:[Cmb_ID]],0),SUM(N(AW$1),N($R116),1)),CHOOSE(AC[[M]:[M]],1,1,0,AC[[AB]:[AB]])),PRODUCT(INDEX(CMB[[BD_0O]:[BD_2O]],MATCH(ROUND(MIN(SUM(AW$4,$O116/1000),SUM($O116,AW$4/1000)),3),CMB[[Cmb_ID]:[Cmb_ID]],0),SUM(N(AW$1),N($R116),1)),CHOOSE(AC[[M]:[M]],1,0,1,AC[[DB]:[DB]])),PRODUCT(SUM(ROUND(AVERAGE(VALUE(AW$3),VALUE($P116)),0),CHOOSE(IF(OR(AW$1,$R116),4,INDEX(CMB[[Res_Rare]:[Res_Rare]],MATCH(ROUND(MIN(SUM(AW$4,$O116/1000),SUM($O116,AW$4/1000)),3),CMB[[Cmb_ID]:[Cmb_ID]],0))),-1,-1,0,0)),IF(OR(AW$1,$R116),4,INDEX(CMB[[Cmb_Rare]:[Cmb_Rare]],MATCH(ROUND(MIN(SUM(AW$4,$O116/1000),SUM($O116,AW$4/1000)),3),CMB[[Cmb_ID]:[Cmb_ID]],0))),CHOOSE(AC[[M]:[M]],2,1,1,SUM(AC[[AB]:[DB]])))),""))</f>
        <v/>
      </c>
      <c r="AX116" t="str">
        <f>IF(OR(AX$5="",$S116=""),"",IFERROR(SUM(PRODUCT(INDEX(CMB[[BA_0O]:[BA_2O]],MATCH(ROUND(MIN(SUM(AX$4,$O116/1000),SUM($O116,AX$4/1000)),3),CMB[[Cmb_ID]:[Cmb_ID]],0),SUM(N(AX$1),N($R116),1)),CHOOSE(AC[[M]:[M]],1,1,0,AC[[AB]:[AB]])),PRODUCT(INDEX(CMB[[BD_0O]:[BD_2O]],MATCH(ROUND(MIN(SUM(AX$4,$O116/1000),SUM($O116,AX$4/1000)),3),CMB[[Cmb_ID]:[Cmb_ID]],0),SUM(N(AX$1),N($R116),1)),CHOOSE(AC[[M]:[M]],1,0,1,AC[[DB]:[DB]])),PRODUCT(SUM(ROUND(AVERAGE(VALUE(AX$3),VALUE($P116)),0),CHOOSE(IF(OR(AX$1,$R116),4,INDEX(CMB[[Res_Rare]:[Res_Rare]],MATCH(ROUND(MIN(SUM(AX$4,$O116/1000),SUM($O116,AX$4/1000)),3),CMB[[Cmb_ID]:[Cmb_ID]],0))),-1,-1,0,0)),IF(OR(AX$1,$R116),4,INDEX(CMB[[Cmb_Rare]:[Cmb_Rare]],MATCH(ROUND(MIN(SUM(AX$4,$O116/1000),SUM($O116,AX$4/1000)),3),CMB[[Cmb_ID]:[Cmb_ID]],0))),CHOOSE(AC[[M]:[M]],2,1,1,SUM(AC[[AB]:[DB]])))),""))</f>
        <v/>
      </c>
      <c r="AY116" t="str">
        <f>IF(OR(AY$5="",$S116=""),"",IFERROR(SUM(PRODUCT(INDEX(CMB[[BA_0O]:[BA_2O]],MATCH(ROUND(MIN(SUM(AY$4,$O116/1000),SUM($O116,AY$4/1000)),3),CMB[[Cmb_ID]:[Cmb_ID]],0),SUM(N(AY$1),N($R116),1)),CHOOSE(AC[[M]:[M]],1,1,0,AC[[AB]:[AB]])),PRODUCT(INDEX(CMB[[BD_0O]:[BD_2O]],MATCH(ROUND(MIN(SUM(AY$4,$O116/1000),SUM($O116,AY$4/1000)),3),CMB[[Cmb_ID]:[Cmb_ID]],0),SUM(N(AY$1),N($R116),1)),CHOOSE(AC[[M]:[M]],1,0,1,AC[[DB]:[DB]])),PRODUCT(SUM(ROUND(AVERAGE(VALUE(AY$3),VALUE($P116)),0),CHOOSE(IF(OR(AY$1,$R116),4,INDEX(CMB[[Res_Rare]:[Res_Rare]],MATCH(ROUND(MIN(SUM(AY$4,$O116/1000),SUM($O116,AY$4/1000)),3),CMB[[Cmb_ID]:[Cmb_ID]],0))),-1,-1,0,0)),IF(OR(AY$1,$R116),4,INDEX(CMB[[Cmb_Rare]:[Cmb_Rare]],MATCH(ROUND(MIN(SUM(AY$4,$O116/1000),SUM($O116,AY$4/1000)),3),CMB[[Cmb_ID]:[Cmb_ID]],0))),CHOOSE(AC[[M]:[M]],2,1,1,SUM(AC[[AB]:[DB]])))),""))</f>
        <v/>
      </c>
      <c r="AZ116" t="str">
        <f>IF(OR(AZ$5="",$S116=""),"",IFERROR(SUM(PRODUCT(INDEX(CMB[[BA_0O]:[BA_2O]],MATCH(ROUND(MIN(SUM(AZ$4,$O116/1000),SUM($O116,AZ$4/1000)),3),CMB[[Cmb_ID]:[Cmb_ID]],0),SUM(N(AZ$1),N($R116),1)),CHOOSE(AC[[M]:[M]],1,1,0,AC[[AB]:[AB]])),PRODUCT(INDEX(CMB[[BD_0O]:[BD_2O]],MATCH(ROUND(MIN(SUM(AZ$4,$O116/1000),SUM($O116,AZ$4/1000)),3),CMB[[Cmb_ID]:[Cmb_ID]],0),SUM(N(AZ$1),N($R116),1)),CHOOSE(AC[[M]:[M]],1,0,1,AC[[DB]:[DB]])),PRODUCT(SUM(ROUND(AVERAGE(VALUE(AZ$3),VALUE($P116)),0),CHOOSE(IF(OR(AZ$1,$R116),4,INDEX(CMB[[Res_Rare]:[Res_Rare]],MATCH(ROUND(MIN(SUM(AZ$4,$O116/1000),SUM($O116,AZ$4/1000)),3),CMB[[Cmb_ID]:[Cmb_ID]],0))),-1,-1,0,0)),IF(OR(AZ$1,$R116),4,INDEX(CMB[[Cmb_Rare]:[Cmb_Rare]],MATCH(ROUND(MIN(SUM(AZ$4,$O116/1000),SUM($O116,AZ$4/1000)),3),CMB[[Cmb_ID]:[Cmb_ID]],0))),CHOOSE(AC[[M]:[M]],2,1,1,SUM(AC[[AB]:[DB]])))),""))</f>
        <v/>
      </c>
      <c r="BA116" t="str">
        <f>IF(OR(BA$5="",$S116=""),"",IFERROR(SUM(PRODUCT(INDEX(CMB[[BA_0O]:[BA_2O]],MATCH(ROUND(MIN(SUM(BA$4,$O116/1000),SUM($O116,BA$4/1000)),3),CMB[[Cmb_ID]:[Cmb_ID]],0),SUM(N(BA$1),N($R116),1)),CHOOSE(AC[[M]:[M]],1,1,0,AC[[AB]:[AB]])),PRODUCT(INDEX(CMB[[BD_0O]:[BD_2O]],MATCH(ROUND(MIN(SUM(BA$4,$O116/1000),SUM($O116,BA$4/1000)),3),CMB[[Cmb_ID]:[Cmb_ID]],0),SUM(N(BA$1),N($R116),1)),CHOOSE(AC[[M]:[M]],1,0,1,AC[[DB]:[DB]])),PRODUCT(SUM(ROUND(AVERAGE(VALUE(BA$3),VALUE($P116)),0),CHOOSE(IF(OR(BA$1,$R116),4,INDEX(CMB[[Res_Rare]:[Res_Rare]],MATCH(ROUND(MIN(SUM(BA$4,$O116/1000),SUM($O116,BA$4/1000)),3),CMB[[Cmb_ID]:[Cmb_ID]],0))),-1,-1,0,0)),IF(OR(BA$1,$R116),4,INDEX(CMB[[Cmb_Rare]:[Cmb_Rare]],MATCH(ROUND(MIN(SUM(BA$4,$O116/1000),SUM($O116,BA$4/1000)),3),CMB[[Cmb_ID]:[Cmb_ID]],0))),CHOOSE(AC[[M]:[M]],2,1,1,SUM(AC[[AB]:[DB]])))),""))</f>
        <v/>
      </c>
      <c r="BB116" t="str">
        <f>IF(OR(BB$5="",$S116=""),"",IFERROR(SUM(PRODUCT(INDEX(CMB[[BA_0O]:[BA_2O]],MATCH(ROUND(MIN(SUM(BB$4,$O116/1000),SUM($O116,BB$4/1000)),3),CMB[[Cmb_ID]:[Cmb_ID]],0),SUM(N(BB$1),N($R116),1)),CHOOSE(AC[[M]:[M]],1,1,0,AC[[AB]:[AB]])),PRODUCT(INDEX(CMB[[BD_0O]:[BD_2O]],MATCH(ROUND(MIN(SUM(BB$4,$O116/1000),SUM($O116,BB$4/1000)),3),CMB[[Cmb_ID]:[Cmb_ID]],0),SUM(N(BB$1),N($R116),1)),CHOOSE(AC[[M]:[M]],1,0,1,AC[[DB]:[DB]])),PRODUCT(SUM(ROUND(AVERAGE(VALUE(BB$3),VALUE($P116)),0),CHOOSE(IF(OR(BB$1,$R116),4,INDEX(CMB[[Res_Rare]:[Res_Rare]],MATCH(ROUND(MIN(SUM(BB$4,$O116/1000),SUM($O116,BB$4/1000)),3),CMB[[Cmb_ID]:[Cmb_ID]],0))),-1,-1,0,0)),IF(OR(BB$1,$R116),4,INDEX(CMB[[Cmb_Rare]:[Cmb_Rare]],MATCH(ROUND(MIN(SUM(BB$4,$O116/1000),SUM($O116,BB$4/1000)),3),CMB[[Cmb_ID]:[Cmb_ID]],0))),CHOOSE(AC[[M]:[M]],2,1,1,SUM(AC[[AB]:[DB]])))),""))</f>
        <v/>
      </c>
      <c r="BC116" t="str">
        <f>IF(OR(BC$5="",$S116=""),"",IFERROR(SUM(PRODUCT(INDEX(CMB[[BA_0O]:[BA_2O]],MATCH(ROUND(MIN(SUM(BC$4,$O116/1000),SUM($O116,BC$4/1000)),3),CMB[[Cmb_ID]:[Cmb_ID]],0),SUM(N(BC$1),N($R116),1)),CHOOSE(AC[[M]:[M]],1,1,0,AC[[AB]:[AB]])),PRODUCT(INDEX(CMB[[BD_0O]:[BD_2O]],MATCH(ROUND(MIN(SUM(BC$4,$O116/1000),SUM($O116,BC$4/1000)),3),CMB[[Cmb_ID]:[Cmb_ID]],0),SUM(N(BC$1),N($R116),1)),CHOOSE(AC[[M]:[M]],1,0,1,AC[[DB]:[DB]])),PRODUCT(SUM(ROUND(AVERAGE(VALUE(BC$3),VALUE($P116)),0),CHOOSE(IF(OR(BC$1,$R116),4,INDEX(CMB[[Res_Rare]:[Res_Rare]],MATCH(ROUND(MIN(SUM(BC$4,$O116/1000),SUM($O116,BC$4/1000)),3),CMB[[Cmb_ID]:[Cmb_ID]],0))),-1,-1,0,0)),IF(OR(BC$1,$R116),4,INDEX(CMB[[Cmb_Rare]:[Cmb_Rare]],MATCH(ROUND(MIN(SUM(BC$4,$O116/1000),SUM($O116,BC$4/1000)),3),CMB[[Cmb_ID]:[Cmb_ID]],0))),CHOOSE(AC[[M]:[M]],2,1,1,SUM(AC[[AB]:[DB]])))),""))</f>
        <v/>
      </c>
      <c r="BD116" t="str">
        <f>IF(OR(BD$5="",$S116=""),"",IFERROR(SUM(PRODUCT(INDEX(CMB[[BA_0O]:[BA_2O]],MATCH(ROUND(MIN(SUM(BD$4,$O116/1000),SUM($O116,BD$4/1000)),3),CMB[[Cmb_ID]:[Cmb_ID]],0),SUM(N(BD$1),N($R116),1)),CHOOSE(AC[[M]:[M]],1,1,0,AC[[AB]:[AB]])),PRODUCT(INDEX(CMB[[BD_0O]:[BD_2O]],MATCH(ROUND(MIN(SUM(BD$4,$O116/1000),SUM($O116,BD$4/1000)),3),CMB[[Cmb_ID]:[Cmb_ID]],0),SUM(N(BD$1),N($R116),1)),CHOOSE(AC[[M]:[M]],1,0,1,AC[[DB]:[DB]])),PRODUCT(SUM(ROUND(AVERAGE(VALUE(BD$3),VALUE($P116)),0),CHOOSE(IF(OR(BD$1,$R116),4,INDEX(CMB[[Res_Rare]:[Res_Rare]],MATCH(ROUND(MIN(SUM(BD$4,$O116/1000),SUM($O116,BD$4/1000)),3),CMB[[Cmb_ID]:[Cmb_ID]],0))),-1,-1,0,0)),IF(OR(BD$1,$R116),4,INDEX(CMB[[Cmb_Rare]:[Cmb_Rare]],MATCH(ROUND(MIN(SUM(BD$4,$O116/1000),SUM($O116,BD$4/1000)),3),CMB[[Cmb_ID]:[Cmb_ID]],0))),CHOOSE(AC[[M]:[M]],2,1,1,SUM(AC[[AB]:[DB]])))),""))</f>
        <v/>
      </c>
      <c r="BE116" t="str">
        <f>IF(OR(BE$5="",$S116=""),"",IFERROR(SUM(PRODUCT(INDEX(CMB[[BA_0O]:[BA_2O]],MATCH(ROUND(MIN(SUM(BE$4,$O116/1000),SUM($O116,BE$4/1000)),3),CMB[[Cmb_ID]:[Cmb_ID]],0),SUM(N(BE$1),N($R116),1)),CHOOSE(AC[[M]:[M]],1,1,0,AC[[AB]:[AB]])),PRODUCT(INDEX(CMB[[BD_0O]:[BD_2O]],MATCH(ROUND(MIN(SUM(BE$4,$O116/1000),SUM($O116,BE$4/1000)),3),CMB[[Cmb_ID]:[Cmb_ID]],0),SUM(N(BE$1),N($R116),1)),CHOOSE(AC[[M]:[M]],1,0,1,AC[[DB]:[DB]])),PRODUCT(SUM(ROUND(AVERAGE(VALUE(BE$3),VALUE($P116)),0),CHOOSE(IF(OR(BE$1,$R116),4,INDEX(CMB[[Res_Rare]:[Res_Rare]],MATCH(ROUND(MIN(SUM(BE$4,$O116/1000),SUM($O116,BE$4/1000)),3),CMB[[Cmb_ID]:[Cmb_ID]],0))),-1,-1,0,0)),IF(OR(BE$1,$R116),4,INDEX(CMB[[Cmb_Rare]:[Cmb_Rare]],MATCH(ROUND(MIN(SUM(BE$4,$O116/1000),SUM($O116,BE$4/1000)),3),CMB[[Cmb_ID]:[Cmb_ID]],0))),CHOOSE(AC[[M]:[M]],2,1,1,SUM(AC[[AB]:[DB]])))),""))</f>
        <v/>
      </c>
      <c r="BF116" t="str">
        <f>IF(OR(BF$5="",$S116=""),"",IFERROR(SUM(PRODUCT(INDEX(CMB[[BA_0O]:[BA_2O]],MATCH(ROUND(MIN(SUM(BF$4,$O116/1000),SUM($O116,BF$4/1000)),3),CMB[[Cmb_ID]:[Cmb_ID]],0),SUM(N(BF$1),N($R116),1)),CHOOSE(AC[[M]:[M]],1,1,0,AC[[AB]:[AB]])),PRODUCT(INDEX(CMB[[BD_0O]:[BD_2O]],MATCH(ROUND(MIN(SUM(BF$4,$O116/1000),SUM($O116,BF$4/1000)),3),CMB[[Cmb_ID]:[Cmb_ID]],0),SUM(N(BF$1),N($R116),1)),CHOOSE(AC[[M]:[M]],1,0,1,AC[[DB]:[DB]])),PRODUCT(SUM(ROUND(AVERAGE(VALUE(BF$3),VALUE($P116)),0),CHOOSE(IF(OR(BF$1,$R116),4,INDEX(CMB[[Res_Rare]:[Res_Rare]],MATCH(ROUND(MIN(SUM(BF$4,$O116/1000),SUM($O116,BF$4/1000)),3),CMB[[Cmb_ID]:[Cmb_ID]],0))),-1,-1,0,0)),IF(OR(BF$1,$R116),4,INDEX(CMB[[Cmb_Rare]:[Cmb_Rare]],MATCH(ROUND(MIN(SUM(BF$4,$O116/1000),SUM($O116,BF$4/1000)),3),CMB[[Cmb_ID]:[Cmb_ID]],0))),CHOOSE(AC[[M]:[M]],2,1,1,SUM(AC[[AB]:[DB]])))),""))</f>
        <v/>
      </c>
      <c r="BG116" t="str">
        <f>IF(OR(BG$5="",$S116=""),"",IFERROR(SUM(PRODUCT(INDEX(CMB[[BA_0O]:[BA_2O]],MATCH(ROUND(MIN(SUM(BG$4,$O116/1000),SUM($O116,BG$4/1000)),3),CMB[[Cmb_ID]:[Cmb_ID]],0),SUM(N(BG$1),N($R116),1)),CHOOSE(AC[[M]:[M]],1,1,0,AC[[AB]:[AB]])),PRODUCT(INDEX(CMB[[BD_0O]:[BD_2O]],MATCH(ROUND(MIN(SUM(BG$4,$O116/1000),SUM($O116,BG$4/1000)),3),CMB[[Cmb_ID]:[Cmb_ID]],0),SUM(N(BG$1),N($R116),1)),CHOOSE(AC[[M]:[M]],1,0,1,AC[[DB]:[DB]])),PRODUCT(SUM(ROUND(AVERAGE(VALUE(BG$3),VALUE($P116)),0),CHOOSE(IF(OR(BG$1,$R116),4,INDEX(CMB[[Res_Rare]:[Res_Rare]],MATCH(ROUND(MIN(SUM(BG$4,$O116/1000),SUM($O116,BG$4/1000)),3),CMB[[Cmb_ID]:[Cmb_ID]],0))),-1,-1,0,0)),IF(OR(BG$1,$R116),4,INDEX(CMB[[Cmb_Rare]:[Cmb_Rare]],MATCH(ROUND(MIN(SUM(BG$4,$O116/1000),SUM($O116,BG$4/1000)),3),CMB[[Cmb_ID]:[Cmb_ID]],0))),CHOOSE(AC[[M]:[M]],2,1,1,SUM(AC[[AB]:[DB]])))),""))</f>
        <v/>
      </c>
      <c r="BH116" t="str">
        <f>IF(OR(BH$5="",$S116=""),"",IFERROR(SUM(PRODUCT(INDEX(CMB[[BA_0O]:[BA_2O]],MATCH(ROUND(MIN(SUM(BH$4,$O116/1000),SUM($O116,BH$4/1000)),3),CMB[[Cmb_ID]:[Cmb_ID]],0),SUM(N(BH$1),N($R116),1)),CHOOSE(AC[[M]:[M]],1,1,0,AC[[AB]:[AB]])),PRODUCT(INDEX(CMB[[BD_0O]:[BD_2O]],MATCH(ROUND(MIN(SUM(BH$4,$O116/1000),SUM($O116,BH$4/1000)),3),CMB[[Cmb_ID]:[Cmb_ID]],0),SUM(N(BH$1),N($R116),1)),CHOOSE(AC[[M]:[M]],1,0,1,AC[[DB]:[DB]])),PRODUCT(SUM(ROUND(AVERAGE(VALUE(BH$3),VALUE($P116)),0),CHOOSE(IF(OR(BH$1,$R116),4,INDEX(CMB[[Res_Rare]:[Res_Rare]],MATCH(ROUND(MIN(SUM(BH$4,$O116/1000),SUM($O116,BH$4/1000)),3),CMB[[Cmb_ID]:[Cmb_ID]],0))),-1,-1,0,0)),IF(OR(BH$1,$R116),4,INDEX(CMB[[Cmb_Rare]:[Cmb_Rare]],MATCH(ROUND(MIN(SUM(BH$4,$O116/1000),SUM($O116,BH$4/1000)),3),CMB[[Cmb_ID]:[Cmb_ID]],0))),CHOOSE(AC[[M]:[M]],2,1,1,SUM(AC[[AB]:[DB]])))),""))</f>
        <v/>
      </c>
      <c r="BI116" t="str">
        <f>IF(OR(BI$5="",$S116=""),"",IFERROR(SUM(PRODUCT(INDEX(CMB[[BA_0O]:[BA_2O]],MATCH(ROUND(MIN(SUM(BI$4,$O116/1000),SUM($O116,BI$4/1000)),3),CMB[[Cmb_ID]:[Cmb_ID]],0),SUM(N(BI$1),N($R116),1)),CHOOSE(AC[[M]:[M]],1,1,0,AC[[AB]:[AB]])),PRODUCT(INDEX(CMB[[BD_0O]:[BD_2O]],MATCH(ROUND(MIN(SUM(BI$4,$O116/1000),SUM($O116,BI$4/1000)),3),CMB[[Cmb_ID]:[Cmb_ID]],0),SUM(N(BI$1),N($R116),1)),CHOOSE(AC[[M]:[M]],1,0,1,AC[[DB]:[DB]])),PRODUCT(SUM(ROUND(AVERAGE(VALUE(BI$3),VALUE($P116)),0),CHOOSE(IF(OR(BI$1,$R116),4,INDEX(CMB[[Res_Rare]:[Res_Rare]],MATCH(ROUND(MIN(SUM(BI$4,$O116/1000),SUM($O116,BI$4/1000)),3),CMB[[Cmb_ID]:[Cmb_ID]],0))),-1,-1,0,0)),IF(OR(BI$1,$R116),4,INDEX(CMB[[Cmb_Rare]:[Cmb_Rare]],MATCH(ROUND(MIN(SUM(BI$4,$O116/1000),SUM($O116,BI$4/1000)),3),CMB[[Cmb_ID]:[Cmb_ID]],0))),CHOOSE(AC[[M]:[M]],2,1,1,SUM(AC[[AB]:[DB]])))),""))</f>
        <v/>
      </c>
      <c r="BJ116" t="str">
        <f>IF(OR(BJ$5="",$S116=""),"",IFERROR(SUM(PRODUCT(INDEX(CMB[[BA_0O]:[BA_2O]],MATCH(ROUND(MIN(SUM(BJ$4,$O116/1000),SUM($O116,BJ$4/1000)),3),CMB[[Cmb_ID]:[Cmb_ID]],0),SUM(N(BJ$1),N($R116),1)),CHOOSE(AC[[M]:[M]],1,1,0,AC[[AB]:[AB]])),PRODUCT(INDEX(CMB[[BD_0O]:[BD_2O]],MATCH(ROUND(MIN(SUM(BJ$4,$O116/1000),SUM($O116,BJ$4/1000)),3),CMB[[Cmb_ID]:[Cmb_ID]],0),SUM(N(BJ$1),N($R116),1)),CHOOSE(AC[[M]:[M]],1,0,1,AC[[DB]:[DB]])),PRODUCT(SUM(ROUND(AVERAGE(VALUE(BJ$3),VALUE($P116)),0),CHOOSE(IF(OR(BJ$1,$R116),4,INDEX(CMB[[Res_Rare]:[Res_Rare]],MATCH(ROUND(MIN(SUM(BJ$4,$O116/1000),SUM($O116,BJ$4/1000)),3),CMB[[Cmb_ID]:[Cmb_ID]],0))),-1,-1,0,0)),IF(OR(BJ$1,$R116),4,INDEX(CMB[[Cmb_Rare]:[Cmb_Rare]],MATCH(ROUND(MIN(SUM(BJ$4,$O116/1000),SUM($O116,BJ$4/1000)),3),CMB[[Cmb_ID]:[Cmb_ID]],0))),CHOOSE(AC[[M]:[M]],2,1,1,SUM(AC[[AB]:[DB]])))),""))</f>
        <v/>
      </c>
      <c r="BK116" t="str">
        <f>IF(OR(BK$5="",$S116=""),"",IFERROR(SUM(PRODUCT(INDEX(CMB[[BA_0O]:[BA_2O]],MATCH(ROUND(MIN(SUM(BK$4,$O116/1000),SUM($O116,BK$4/1000)),3),CMB[[Cmb_ID]:[Cmb_ID]],0),SUM(N(BK$1),N($R116),1)),CHOOSE(AC[[M]:[M]],1,1,0,AC[[AB]:[AB]])),PRODUCT(INDEX(CMB[[BD_0O]:[BD_2O]],MATCH(ROUND(MIN(SUM(BK$4,$O116/1000),SUM($O116,BK$4/1000)),3),CMB[[Cmb_ID]:[Cmb_ID]],0),SUM(N(BK$1),N($R116),1)),CHOOSE(AC[[M]:[M]],1,0,1,AC[[DB]:[DB]])),PRODUCT(SUM(ROUND(AVERAGE(VALUE(BK$3),VALUE($P116)),0),CHOOSE(IF(OR(BK$1,$R116),4,INDEX(CMB[[Res_Rare]:[Res_Rare]],MATCH(ROUND(MIN(SUM(BK$4,$O116/1000),SUM($O116,BK$4/1000)),3),CMB[[Cmb_ID]:[Cmb_ID]],0))),-1,-1,0,0)),IF(OR(BK$1,$R116),4,INDEX(CMB[[Cmb_Rare]:[Cmb_Rare]],MATCH(ROUND(MIN(SUM(BK$4,$O116/1000),SUM($O116,BK$4/1000)),3),CMB[[Cmb_ID]:[Cmb_ID]],0))),CHOOSE(AC[[M]:[M]],2,1,1,SUM(AC[[AB]:[DB]])))),""))</f>
        <v/>
      </c>
      <c r="BL116" t="str">
        <f>IF(OR(BL$5="",$S116=""),"",IFERROR(SUM(PRODUCT(INDEX(CMB[[BA_0O]:[BA_2O]],MATCH(ROUND(MIN(SUM(BL$4,$O116/1000),SUM($O116,BL$4/1000)),3),CMB[[Cmb_ID]:[Cmb_ID]],0),SUM(N(BL$1),N($R116),1)),CHOOSE(AC[[M]:[M]],1,1,0,AC[[AB]:[AB]])),PRODUCT(INDEX(CMB[[BD_0O]:[BD_2O]],MATCH(ROUND(MIN(SUM(BL$4,$O116/1000),SUM($O116,BL$4/1000)),3),CMB[[Cmb_ID]:[Cmb_ID]],0),SUM(N(BL$1),N($R116),1)),CHOOSE(AC[[M]:[M]],1,0,1,AC[[DB]:[DB]])),PRODUCT(SUM(ROUND(AVERAGE(VALUE(BL$3),VALUE($P116)),0),CHOOSE(IF(OR(BL$1,$R116),4,INDEX(CMB[[Res_Rare]:[Res_Rare]],MATCH(ROUND(MIN(SUM(BL$4,$O116/1000),SUM($O116,BL$4/1000)),3),CMB[[Cmb_ID]:[Cmb_ID]],0))),-1,-1,0,0)),IF(OR(BL$1,$R116),4,INDEX(CMB[[Cmb_Rare]:[Cmb_Rare]],MATCH(ROUND(MIN(SUM(BL$4,$O116/1000),SUM($O116,BL$4/1000)),3),CMB[[Cmb_ID]:[Cmb_ID]],0))),CHOOSE(AC[[M]:[M]],2,1,1,SUM(AC[[AB]:[DB]])))),""))</f>
        <v/>
      </c>
      <c r="BM116" t="str">
        <f>IF(OR(BM$5="",$S116=""),"",IFERROR(SUM(PRODUCT(INDEX(CMB[[BA_0O]:[BA_2O]],MATCH(ROUND(MIN(SUM(BM$4,$O116/1000),SUM($O116,BM$4/1000)),3),CMB[[Cmb_ID]:[Cmb_ID]],0),SUM(N(BM$1),N($R116),1)),CHOOSE(AC[[M]:[M]],1,1,0,AC[[AB]:[AB]])),PRODUCT(INDEX(CMB[[BD_0O]:[BD_2O]],MATCH(ROUND(MIN(SUM(BM$4,$O116/1000),SUM($O116,BM$4/1000)),3),CMB[[Cmb_ID]:[Cmb_ID]],0),SUM(N(BM$1),N($R116),1)),CHOOSE(AC[[M]:[M]],1,0,1,AC[[DB]:[DB]])),PRODUCT(SUM(ROUND(AVERAGE(VALUE(BM$3),VALUE($P116)),0),CHOOSE(IF(OR(BM$1,$R116),4,INDEX(CMB[[Res_Rare]:[Res_Rare]],MATCH(ROUND(MIN(SUM(BM$4,$O116/1000),SUM($O116,BM$4/1000)),3),CMB[[Cmb_ID]:[Cmb_ID]],0))),-1,-1,0,0)),IF(OR(BM$1,$R116),4,INDEX(CMB[[Cmb_Rare]:[Cmb_Rare]],MATCH(ROUND(MIN(SUM(BM$4,$O116/1000),SUM($O116,BM$4/1000)),3),CMB[[Cmb_ID]:[Cmb_ID]],0))),CHOOSE(AC[[M]:[M]],2,1,1,SUM(AC[[AB]:[DB]])))),""))</f>
        <v/>
      </c>
      <c r="BN116" t="str">
        <f>IF(OR(BN$5="",$S116=""),"",IFERROR(SUM(PRODUCT(INDEX(CMB[[BA_0O]:[BA_2O]],MATCH(ROUND(MIN(SUM(BN$4,$O116/1000),SUM($O116,BN$4/1000)),3),CMB[[Cmb_ID]:[Cmb_ID]],0),SUM(N(BN$1),N($R116),1)),CHOOSE(AC[[M]:[M]],1,1,0,AC[[AB]:[AB]])),PRODUCT(INDEX(CMB[[BD_0O]:[BD_2O]],MATCH(ROUND(MIN(SUM(BN$4,$O116/1000),SUM($O116,BN$4/1000)),3),CMB[[Cmb_ID]:[Cmb_ID]],0),SUM(N(BN$1),N($R116),1)),CHOOSE(AC[[M]:[M]],1,0,1,AC[[DB]:[DB]])),PRODUCT(SUM(ROUND(AVERAGE(VALUE(BN$3),VALUE($P116)),0),CHOOSE(IF(OR(BN$1,$R116),4,INDEX(CMB[[Res_Rare]:[Res_Rare]],MATCH(ROUND(MIN(SUM(BN$4,$O116/1000),SUM($O116,BN$4/1000)),3),CMB[[Cmb_ID]:[Cmb_ID]],0))),-1,-1,0,0)),IF(OR(BN$1,$R116),4,INDEX(CMB[[Cmb_Rare]:[Cmb_Rare]],MATCH(ROUND(MIN(SUM(BN$4,$O116/1000),SUM($O116,BN$4/1000)),3),CMB[[Cmb_ID]:[Cmb_ID]],0))),CHOOSE(AC[[M]:[M]],2,1,1,SUM(AC[[AB]:[DB]])))),""))</f>
        <v/>
      </c>
      <c r="BO116" t="str">
        <f>IF(OR(BO$5="",$S116=""),"",IFERROR(SUM(PRODUCT(INDEX(CMB[[BA_0O]:[BA_2O]],MATCH(ROUND(MIN(SUM(BO$4,$O116/1000),SUM($O116,BO$4/1000)),3),CMB[[Cmb_ID]:[Cmb_ID]],0),SUM(N(BO$1),N($R116),1)),CHOOSE(AC[[M]:[M]],1,1,0,AC[[AB]:[AB]])),PRODUCT(INDEX(CMB[[BD_0O]:[BD_2O]],MATCH(ROUND(MIN(SUM(BO$4,$O116/1000),SUM($O116,BO$4/1000)),3),CMB[[Cmb_ID]:[Cmb_ID]],0),SUM(N(BO$1),N($R116),1)),CHOOSE(AC[[M]:[M]],1,0,1,AC[[DB]:[DB]])),PRODUCT(SUM(ROUND(AVERAGE(VALUE(BO$3),VALUE($P116)),0),CHOOSE(IF(OR(BO$1,$R116),4,INDEX(CMB[[Res_Rare]:[Res_Rare]],MATCH(ROUND(MIN(SUM(BO$4,$O116/1000),SUM($O116,BO$4/1000)),3),CMB[[Cmb_ID]:[Cmb_ID]],0))),-1,-1,0,0)),IF(OR(BO$1,$R116),4,INDEX(CMB[[Cmb_Rare]:[Cmb_Rare]],MATCH(ROUND(MIN(SUM(BO$4,$O116/1000),SUM($O116,BO$4/1000)),3),CMB[[Cmb_ID]:[Cmb_ID]],0))),CHOOSE(AC[[M]:[M]],2,1,1,SUM(AC[[AB]:[DB]])))),""))</f>
        <v/>
      </c>
      <c r="BP116" t="str">
        <f>IF(OR(BP$5="",$S116=""),"",IFERROR(SUM(PRODUCT(INDEX(CMB[[BA_0O]:[BA_2O]],MATCH(ROUND(MIN(SUM(BP$4,$O116/1000),SUM($O116,BP$4/1000)),3),CMB[[Cmb_ID]:[Cmb_ID]],0),SUM(N(BP$1),N($R116),1)),CHOOSE(AC[[M]:[M]],1,1,0,AC[[AB]:[AB]])),PRODUCT(INDEX(CMB[[BD_0O]:[BD_2O]],MATCH(ROUND(MIN(SUM(BP$4,$O116/1000),SUM($O116,BP$4/1000)),3),CMB[[Cmb_ID]:[Cmb_ID]],0),SUM(N(BP$1),N($R116),1)),CHOOSE(AC[[M]:[M]],1,0,1,AC[[DB]:[DB]])),PRODUCT(SUM(ROUND(AVERAGE(VALUE(BP$3),VALUE($P116)),0),CHOOSE(IF(OR(BP$1,$R116),4,INDEX(CMB[[Res_Rare]:[Res_Rare]],MATCH(ROUND(MIN(SUM(BP$4,$O116/1000),SUM($O116,BP$4/1000)),3),CMB[[Cmb_ID]:[Cmb_ID]],0))),-1,-1,0,0)),IF(OR(BP$1,$R116),4,INDEX(CMB[[Cmb_Rare]:[Cmb_Rare]],MATCH(ROUND(MIN(SUM(BP$4,$O116/1000),SUM($O116,BP$4/1000)),3),CMB[[Cmb_ID]:[Cmb_ID]],0))),CHOOSE(AC[[M]:[M]],2,1,1,SUM(AC[[AB]:[DB]])))),""))</f>
        <v/>
      </c>
      <c r="BQ116" t="str">
        <f>IF(OR(BQ$5="",$S116=""),"",IFERROR(SUM(PRODUCT(INDEX(CMB[[BA_0O]:[BA_2O]],MATCH(ROUND(MIN(SUM(BQ$4,$O116/1000),SUM($O116,BQ$4/1000)),3),CMB[[Cmb_ID]:[Cmb_ID]],0),SUM(N(BQ$1),N($R116),1)),CHOOSE(AC[[M]:[M]],1,1,0,AC[[AB]:[AB]])),PRODUCT(INDEX(CMB[[BD_0O]:[BD_2O]],MATCH(ROUND(MIN(SUM(BQ$4,$O116/1000),SUM($O116,BQ$4/1000)),3),CMB[[Cmb_ID]:[Cmb_ID]],0),SUM(N(BQ$1),N($R116),1)),CHOOSE(AC[[M]:[M]],1,0,1,AC[[DB]:[DB]])),PRODUCT(SUM(ROUND(AVERAGE(VALUE(BQ$3),VALUE($P116)),0),CHOOSE(IF(OR(BQ$1,$R116),4,INDEX(CMB[[Res_Rare]:[Res_Rare]],MATCH(ROUND(MIN(SUM(BQ$4,$O116/1000),SUM($O116,BQ$4/1000)),3),CMB[[Cmb_ID]:[Cmb_ID]],0))),-1,-1,0,0)),IF(OR(BQ$1,$R116),4,INDEX(CMB[[Cmb_Rare]:[Cmb_Rare]],MATCH(ROUND(MIN(SUM(BQ$4,$O116/1000),SUM($O116,BQ$4/1000)),3),CMB[[Cmb_ID]:[Cmb_ID]],0))),CHOOSE(AC[[M]:[M]],2,1,1,SUM(AC[[AB]:[DB]])))),""))</f>
        <v/>
      </c>
      <c r="BR116" t="str">
        <f>IF(OR(BR$5="",$S116=""),"",IFERROR(SUM(PRODUCT(INDEX(CMB[[BA_0O]:[BA_2O]],MATCH(ROUND(MIN(SUM(BR$4,$O116/1000),SUM($O116,BR$4/1000)),3),CMB[[Cmb_ID]:[Cmb_ID]],0),SUM(N(BR$1),N($R116),1)),CHOOSE(AC[[M]:[M]],1,1,0,AC[[AB]:[AB]])),PRODUCT(INDEX(CMB[[BD_0O]:[BD_2O]],MATCH(ROUND(MIN(SUM(BR$4,$O116/1000),SUM($O116,BR$4/1000)),3),CMB[[Cmb_ID]:[Cmb_ID]],0),SUM(N(BR$1),N($R116),1)),CHOOSE(AC[[M]:[M]],1,0,1,AC[[DB]:[DB]])),PRODUCT(SUM(ROUND(AVERAGE(VALUE(BR$3),VALUE($P116)),0),CHOOSE(IF(OR(BR$1,$R116),4,INDEX(CMB[[Res_Rare]:[Res_Rare]],MATCH(ROUND(MIN(SUM(BR$4,$O116/1000),SUM($O116,BR$4/1000)),3),CMB[[Cmb_ID]:[Cmb_ID]],0))),-1,-1,0,0)),IF(OR(BR$1,$R116),4,INDEX(CMB[[Cmb_Rare]:[Cmb_Rare]],MATCH(ROUND(MIN(SUM(BR$4,$O116/1000),SUM($O116,BR$4/1000)),3),CMB[[Cmb_ID]:[Cmb_ID]],0))),CHOOSE(AC[[M]:[M]],2,1,1,SUM(AC[[AB]:[DB]])))),""))</f>
        <v/>
      </c>
      <c r="BS116" t="str">
        <f>IF(OR(BS$5="",$S116=""),"",IFERROR(SUM(PRODUCT(INDEX(CMB[[BA_0O]:[BA_2O]],MATCH(ROUND(MIN(SUM(BS$4,$O116/1000),SUM($O116,BS$4/1000)),3),CMB[[Cmb_ID]:[Cmb_ID]],0),SUM(N(BS$1),N($R116),1)),CHOOSE(AC[[M]:[M]],1,1,0,AC[[AB]:[AB]])),PRODUCT(INDEX(CMB[[BD_0O]:[BD_2O]],MATCH(ROUND(MIN(SUM(BS$4,$O116/1000),SUM($O116,BS$4/1000)),3),CMB[[Cmb_ID]:[Cmb_ID]],0),SUM(N(BS$1),N($R116),1)),CHOOSE(AC[[M]:[M]],1,0,1,AC[[DB]:[DB]])),PRODUCT(SUM(ROUND(AVERAGE(VALUE(BS$3),VALUE($P116)),0),CHOOSE(IF(OR(BS$1,$R116),4,INDEX(CMB[[Res_Rare]:[Res_Rare]],MATCH(ROUND(MIN(SUM(BS$4,$O116/1000),SUM($O116,BS$4/1000)),3),CMB[[Cmb_ID]:[Cmb_ID]],0))),-1,-1,0,0)),IF(OR(BS$1,$R116),4,INDEX(CMB[[Cmb_Rare]:[Cmb_Rare]],MATCH(ROUND(MIN(SUM(BS$4,$O116/1000),SUM($O116,BS$4/1000)),3),CMB[[Cmb_ID]:[Cmb_ID]],0))),CHOOSE(AC[[M]:[M]],2,1,1,SUM(AC[[AB]:[DB]])))),""))</f>
        <v/>
      </c>
      <c r="BT116" t="str">
        <f>IF(OR(BT$5="",$S116=""),"",IFERROR(SUM(PRODUCT(INDEX(CMB[[BA_0O]:[BA_2O]],MATCH(ROUND(MIN(SUM(BT$4,$O116/1000),SUM($O116,BT$4/1000)),3),CMB[[Cmb_ID]:[Cmb_ID]],0),SUM(N(BT$1),N($R116),1)),CHOOSE(AC[[M]:[M]],1,1,0,AC[[AB]:[AB]])),PRODUCT(INDEX(CMB[[BD_0O]:[BD_2O]],MATCH(ROUND(MIN(SUM(BT$4,$O116/1000),SUM($O116,BT$4/1000)),3),CMB[[Cmb_ID]:[Cmb_ID]],0),SUM(N(BT$1),N($R116),1)),CHOOSE(AC[[M]:[M]],1,0,1,AC[[DB]:[DB]])),PRODUCT(SUM(ROUND(AVERAGE(VALUE(BT$3),VALUE($P116)),0),CHOOSE(IF(OR(BT$1,$R116),4,INDEX(CMB[[Res_Rare]:[Res_Rare]],MATCH(ROUND(MIN(SUM(BT$4,$O116/1000),SUM($O116,BT$4/1000)),3),CMB[[Cmb_ID]:[Cmb_ID]],0))),-1,-1,0,0)),IF(OR(BT$1,$R116),4,INDEX(CMB[[Cmb_Rare]:[Cmb_Rare]],MATCH(ROUND(MIN(SUM(BT$4,$O116/1000),SUM($O116,BT$4/1000)),3),CMB[[Cmb_ID]:[Cmb_ID]],0))),CHOOSE(AC[[M]:[M]],2,1,1,SUM(AC[[AB]:[DB]])))),""))</f>
        <v/>
      </c>
      <c r="BU116" t="str">
        <f>IF(OR(BU$5="",$S116=""),"",IFERROR(SUM(PRODUCT(INDEX(CMB[[BA_0O]:[BA_2O]],MATCH(ROUND(MIN(SUM(BU$4,$O116/1000),SUM($O116,BU$4/1000)),3),CMB[[Cmb_ID]:[Cmb_ID]],0),SUM(N(BU$1),N($R116),1)),CHOOSE(AC[[M]:[M]],1,1,0,AC[[AB]:[AB]])),PRODUCT(INDEX(CMB[[BD_0O]:[BD_2O]],MATCH(ROUND(MIN(SUM(BU$4,$O116/1000),SUM($O116,BU$4/1000)),3),CMB[[Cmb_ID]:[Cmb_ID]],0),SUM(N(BU$1),N($R116),1)),CHOOSE(AC[[M]:[M]],1,0,1,AC[[DB]:[DB]])),PRODUCT(SUM(ROUND(AVERAGE(VALUE(BU$3),VALUE($P116)),0),CHOOSE(IF(OR(BU$1,$R116),4,INDEX(CMB[[Res_Rare]:[Res_Rare]],MATCH(ROUND(MIN(SUM(BU$4,$O116/1000),SUM($O116,BU$4/1000)),3),CMB[[Cmb_ID]:[Cmb_ID]],0))),-1,-1,0,0)),IF(OR(BU$1,$R116),4,INDEX(CMB[[Cmb_Rare]:[Cmb_Rare]],MATCH(ROUND(MIN(SUM(BU$4,$O116/1000),SUM($O116,BU$4/1000)),3),CMB[[Cmb_ID]:[Cmb_ID]],0))),CHOOSE(AC[[M]:[M]],2,1,1,SUM(AC[[AB]:[DB]])))),""))</f>
        <v/>
      </c>
      <c r="BV116" t="str">
        <f>IF(OR(BV$5="",$S116=""),"",IFERROR(SUM(PRODUCT(INDEX(CMB[[BA_0O]:[BA_2O]],MATCH(ROUND(MIN(SUM(BV$4,$O116/1000),SUM($O116,BV$4/1000)),3),CMB[[Cmb_ID]:[Cmb_ID]],0),SUM(N(BV$1),N($R116),1)),CHOOSE(AC[[M]:[M]],1,1,0,AC[[AB]:[AB]])),PRODUCT(INDEX(CMB[[BD_0O]:[BD_2O]],MATCH(ROUND(MIN(SUM(BV$4,$O116/1000),SUM($O116,BV$4/1000)),3),CMB[[Cmb_ID]:[Cmb_ID]],0),SUM(N(BV$1),N($R116),1)),CHOOSE(AC[[M]:[M]],1,0,1,AC[[DB]:[DB]])),PRODUCT(SUM(ROUND(AVERAGE(VALUE(BV$3),VALUE($P116)),0),CHOOSE(IF(OR(BV$1,$R116),4,INDEX(CMB[[Res_Rare]:[Res_Rare]],MATCH(ROUND(MIN(SUM(BV$4,$O116/1000),SUM($O116,BV$4/1000)),3),CMB[[Cmb_ID]:[Cmb_ID]],0))),-1,-1,0,0)),IF(OR(BV$1,$R116),4,INDEX(CMB[[Cmb_Rare]:[Cmb_Rare]],MATCH(ROUND(MIN(SUM(BV$4,$O116/1000),SUM($O116,BV$4/1000)),3),CMB[[Cmb_ID]:[Cmb_ID]],0))),CHOOSE(AC[[M]:[M]],2,1,1,SUM(AC[[AB]:[DB]])))),""))</f>
        <v/>
      </c>
      <c r="BW116" t="str">
        <f>IF(OR(BW$5="",$S116=""),"",IFERROR(SUM(PRODUCT(INDEX(CMB[[BA_0O]:[BA_2O]],MATCH(ROUND(MIN(SUM(BW$4,$O116/1000),SUM($O116,BW$4/1000)),3),CMB[[Cmb_ID]:[Cmb_ID]],0),SUM(N(BW$1),N($R116),1)),CHOOSE(AC[[M]:[M]],1,1,0,AC[[AB]:[AB]])),PRODUCT(INDEX(CMB[[BD_0O]:[BD_2O]],MATCH(ROUND(MIN(SUM(BW$4,$O116/1000),SUM($O116,BW$4/1000)),3),CMB[[Cmb_ID]:[Cmb_ID]],0),SUM(N(BW$1),N($R116),1)),CHOOSE(AC[[M]:[M]],1,0,1,AC[[DB]:[DB]])),PRODUCT(SUM(ROUND(AVERAGE(VALUE(BW$3),VALUE($P116)),0),CHOOSE(IF(OR(BW$1,$R116),4,INDEX(CMB[[Res_Rare]:[Res_Rare]],MATCH(ROUND(MIN(SUM(BW$4,$O116/1000),SUM($O116,BW$4/1000)),3),CMB[[Cmb_ID]:[Cmb_ID]],0))),-1,-1,0,0)),IF(OR(BW$1,$R116),4,INDEX(CMB[[Cmb_Rare]:[Cmb_Rare]],MATCH(ROUND(MIN(SUM(BW$4,$O116/1000),SUM($O116,BW$4/1000)),3),CMB[[Cmb_ID]:[Cmb_ID]],0))),CHOOSE(AC[[M]:[M]],2,1,1,SUM(AC[[AB]:[DB]])))),""))</f>
        <v/>
      </c>
      <c r="BX116" t="str">
        <f>IF(OR(BX$5="",$S116=""),"",IFERROR(SUM(PRODUCT(INDEX(CMB[[BA_0O]:[BA_2O]],MATCH(ROUND(MIN(SUM(BX$4,$O116/1000),SUM($O116,BX$4/1000)),3),CMB[[Cmb_ID]:[Cmb_ID]],0),SUM(N(BX$1),N($R116),1)),CHOOSE(AC[[M]:[M]],1,1,0,AC[[AB]:[AB]])),PRODUCT(INDEX(CMB[[BD_0O]:[BD_2O]],MATCH(ROUND(MIN(SUM(BX$4,$O116/1000),SUM($O116,BX$4/1000)),3),CMB[[Cmb_ID]:[Cmb_ID]],0),SUM(N(BX$1),N($R116),1)),CHOOSE(AC[[M]:[M]],1,0,1,AC[[DB]:[DB]])),PRODUCT(SUM(ROUND(AVERAGE(VALUE(BX$3),VALUE($P116)),0),CHOOSE(IF(OR(BX$1,$R116),4,INDEX(CMB[[Res_Rare]:[Res_Rare]],MATCH(ROUND(MIN(SUM(BX$4,$O116/1000),SUM($O116,BX$4/1000)),3),CMB[[Cmb_ID]:[Cmb_ID]],0))),-1,-1,0,0)),IF(OR(BX$1,$R116),4,INDEX(CMB[[Cmb_Rare]:[Cmb_Rare]],MATCH(ROUND(MIN(SUM(BX$4,$O116/1000),SUM($O116,BX$4/1000)),3),CMB[[Cmb_ID]:[Cmb_ID]],0))),CHOOSE(AC[[M]:[M]],2,1,1,SUM(AC[[AB]:[DB]])))),""))</f>
        <v/>
      </c>
      <c r="BY116" t="str">
        <f>IF(OR(BY$5="",$S116=""),"",IFERROR(SUM(PRODUCT(INDEX(CMB[[BA_0O]:[BA_2O]],MATCH(ROUND(MIN(SUM(BY$4,$O116/1000),SUM($O116,BY$4/1000)),3),CMB[[Cmb_ID]:[Cmb_ID]],0),SUM(N(BY$1),N($R116),1)),CHOOSE(AC[[M]:[M]],1,1,0,AC[[AB]:[AB]])),PRODUCT(INDEX(CMB[[BD_0O]:[BD_2O]],MATCH(ROUND(MIN(SUM(BY$4,$O116/1000),SUM($O116,BY$4/1000)),3),CMB[[Cmb_ID]:[Cmb_ID]],0),SUM(N(BY$1),N($R116),1)),CHOOSE(AC[[M]:[M]],1,0,1,AC[[DB]:[DB]])),PRODUCT(SUM(ROUND(AVERAGE(VALUE(BY$3),VALUE($P116)),0),CHOOSE(IF(OR(BY$1,$R116),4,INDEX(CMB[[Res_Rare]:[Res_Rare]],MATCH(ROUND(MIN(SUM(BY$4,$O116/1000),SUM($O116,BY$4/1000)),3),CMB[[Cmb_ID]:[Cmb_ID]],0))),-1,-1,0,0)),IF(OR(BY$1,$R116),4,INDEX(CMB[[Cmb_Rare]:[Cmb_Rare]],MATCH(ROUND(MIN(SUM(BY$4,$O116/1000),SUM($O116,BY$4/1000)),3),CMB[[Cmb_ID]:[Cmb_ID]],0))),CHOOSE(AC[[M]:[M]],2,1,1,SUM(AC[[AB]:[DB]])))),""))</f>
        <v/>
      </c>
      <c r="BZ116" t="str">
        <f>IF(OR(BZ$5="",$S116=""),"",IFERROR(SUM(PRODUCT(INDEX(CMB[[BA_0O]:[BA_2O]],MATCH(ROUND(MIN(SUM(BZ$4,$O116/1000),SUM($O116,BZ$4/1000)),3),CMB[[Cmb_ID]:[Cmb_ID]],0),SUM(N(BZ$1),N($R116),1)),CHOOSE(AC[[M]:[M]],1,1,0,AC[[AB]:[AB]])),PRODUCT(INDEX(CMB[[BD_0O]:[BD_2O]],MATCH(ROUND(MIN(SUM(BZ$4,$O116/1000),SUM($O116,BZ$4/1000)),3),CMB[[Cmb_ID]:[Cmb_ID]],0),SUM(N(BZ$1),N($R116),1)),CHOOSE(AC[[M]:[M]],1,0,1,AC[[DB]:[DB]])),PRODUCT(SUM(ROUND(AVERAGE(VALUE(BZ$3),VALUE($P116)),0),CHOOSE(IF(OR(BZ$1,$R116),4,INDEX(CMB[[Res_Rare]:[Res_Rare]],MATCH(ROUND(MIN(SUM(BZ$4,$O116/1000),SUM($O116,BZ$4/1000)),3),CMB[[Cmb_ID]:[Cmb_ID]],0))),-1,-1,0,0)),IF(OR(BZ$1,$R116),4,INDEX(CMB[[Cmb_Rare]:[Cmb_Rare]],MATCH(ROUND(MIN(SUM(BZ$4,$O116/1000),SUM($O116,BZ$4/1000)),3),CMB[[Cmb_ID]:[Cmb_ID]],0))),CHOOSE(AC[[M]:[M]],2,1,1,SUM(AC[[AB]:[DB]])))),""))</f>
        <v/>
      </c>
      <c r="CA116" t="str">
        <f>IF(OR(CA$5="",$S116=""),"",IFERROR(SUM(PRODUCT(INDEX(CMB[[BA_0O]:[BA_2O]],MATCH(ROUND(MIN(SUM(CA$4,$O116/1000),SUM($O116,CA$4/1000)),3),CMB[[Cmb_ID]:[Cmb_ID]],0),SUM(N(CA$1),N($R116),1)),CHOOSE(AC[[M]:[M]],1,1,0,AC[[AB]:[AB]])),PRODUCT(INDEX(CMB[[BD_0O]:[BD_2O]],MATCH(ROUND(MIN(SUM(CA$4,$O116/1000),SUM($O116,CA$4/1000)),3),CMB[[Cmb_ID]:[Cmb_ID]],0),SUM(N(CA$1),N($R116),1)),CHOOSE(AC[[M]:[M]],1,0,1,AC[[DB]:[DB]])),PRODUCT(SUM(ROUND(AVERAGE(VALUE(CA$3),VALUE($P116)),0),CHOOSE(IF(OR(CA$1,$R116),4,INDEX(CMB[[Res_Rare]:[Res_Rare]],MATCH(ROUND(MIN(SUM(CA$4,$O116/1000),SUM($O116,CA$4/1000)),3),CMB[[Cmb_ID]:[Cmb_ID]],0))),-1,-1,0,0)),IF(OR(CA$1,$R116),4,INDEX(CMB[[Cmb_Rare]:[Cmb_Rare]],MATCH(ROUND(MIN(SUM(CA$4,$O116/1000),SUM($O116,CA$4/1000)),3),CMB[[Cmb_ID]:[Cmb_ID]],0))),CHOOSE(AC[[M]:[M]],2,1,1,SUM(AC[[AB]:[DB]])))),""))</f>
        <v/>
      </c>
      <c r="CB116" t="str">
        <f>IF(OR(CB$5="",$S116=""),"",IFERROR(SUM(PRODUCT(INDEX(CMB[[BA_0O]:[BA_2O]],MATCH(ROUND(MIN(SUM(CB$4,$O116/1000),SUM($O116,CB$4/1000)),3),CMB[[Cmb_ID]:[Cmb_ID]],0),SUM(N(CB$1),N($R116),1)),CHOOSE(AC[[M]:[M]],1,1,0,AC[[AB]:[AB]])),PRODUCT(INDEX(CMB[[BD_0O]:[BD_2O]],MATCH(ROUND(MIN(SUM(CB$4,$O116/1000),SUM($O116,CB$4/1000)),3),CMB[[Cmb_ID]:[Cmb_ID]],0),SUM(N(CB$1),N($R116),1)),CHOOSE(AC[[M]:[M]],1,0,1,AC[[DB]:[DB]])),PRODUCT(SUM(ROUND(AVERAGE(VALUE(CB$3),VALUE($P116)),0),CHOOSE(IF(OR(CB$1,$R116),4,INDEX(CMB[[Res_Rare]:[Res_Rare]],MATCH(ROUND(MIN(SUM(CB$4,$O116/1000),SUM($O116,CB$4/1000)),3),CMB[[Cmb_ID]:[Cmb_ID]],0))),-1,-1,0,0)),IF(OR(CB$1,$R116),4,INDEX(CMB[[Cmb_Rare]:[Cmb_Rare]],MATCH(ROUND(MIN(SUM(CB$4,$O116/1000),SUM($O116,CB$4/1000)),3),CMB[[Cmb_ID]:[Cmb_ID]],0))),CHOOSE(AC[[M]:[M]],2,1,1,SUM(AC[[AB]:[DB]])))),""))</f>
        <v/>
      </c>
      <c r="CC116" t="str">
        <f>IF(OR(CC$5="",$S116=""),"",IFERROR(SUM(PRODUCT(INDEX(CMB[[BA_0O]:[BA_2O]],MATCH(ROUND(MIN(SUM(CC$4,$O116/1000),SUM($O116,CC$4/1000)),3),CMB[[Cmb_ID]:[Cmb_ID]],0),SUM(N(CC$1),N($R116),1)),CHOOSE(AC[[M]:[M]],1,1,0,AC[[AB]:[AB]])),PRODUCT(INDEX(CMB[[BD_0O]:[BD_2O]],MATCH(ROUND(MIN(SUM(CC$4,$O116/1000),SUM($O116,CC$4/1000)),3),CMB[[Cmb_ID]:[Cmb_ID]],0),SUM(N(CC$1),N($R116),1)),CHOOSE(AC[[M]:[M]],1,0,1,AC[[DB]:[DB]])),PRODUCT(SUM(ROUND(AVERAGE(VALUE(CC$3),VALUE($P116)),0),CHOOSE(IF(OR(CC$1,$R116),4,INDEX(CMB[[Res_Rare]:[Res_Rare]],MATCH(ROUND(MIN(SUM(CC$4,$O116/1000),SUM($O116,CC$4/1000)),3),CMB[[Cmb_ID]:[Cmb_ID]],0))),-1,-1,0,0)),IF(OR(CC$1,$R116),4,INDEX(CMB[[Cmb_Rare]:[Cmb_Rare]],MATCH(ROUND(MIN(SUM(CC$4,$O116/1000),SUM($O116,CC$4/1000)),3),CMB[[Cmb_ID]:[Cmb_ID]],0))),CHOOSE(AC[[M]:[M]],2,1,1,SUM(AC[[AB]:[DB]])))),""))</f>
        <v/>
      </c>
      <c r="CD116" t="str">
        <f>IF(OR(CD$5="",$S116=""),"",IFERROR(SUM(PRODUCT(INDEX(CMB[[BA_0O]:[BA_2O]],MATCH(ROUND(MIN(SUM(CD$4,$O116/1000),SUM($O116,CD$4/1000)),3),CMB[[Cmb_ID]:[Cmb_ID]],0),SUM(N(CD$1),N($R116),1)),CHOOSE(AC[[M]:[M]],1,1,0,AC[[AB]:[AB]])),PRODUCT(INDEX(CMB[[BD_0O]:[BD_2O]],MATCH(ROUND(MIN(SUM(CD$4,$O116/1000),SUM($O116,CD$4/1000)),3),CMB[[Cmb_ID]:[Cmb_ID]],0),SUM(N(CD$1),N($R116),1)),CHOOSE(AC[[M]:[M]],1,0,1,AC[[DB]:[DB]])),PRODUCT(SUM(ROUND(AVERAGE(VALUE(CD$3),VALUE($P116)),0),CHOOSE(IF(OR(CD$1,$R116),4,INDEX(CMB[[Res_Rare]:[Res_Rare]],MATCH(ROUND(MIN(SUM(CD$4,$O116/1000),SUM($O116,CD$4/1000)),3),CMB[[Cmb_ID]:[Cmb_ID]],0))),-1,-1,0,0)),IF(OR(CD$1,$R116),4,INDEX(CMB[[Cmb_Rare]:[Cmb_Rare]],MATCH(ROUND(MIN(SUM(CD$4,$O116/1000),SUM($O116,CD$4/1000)),3),CMB[[Cmb_ID]:[Cmb_ID]],0))),CHOOSE(AC[[M]:[M]],2,1,1,SUM(AC[[AB]:[DB]])))),""))</f>
        <v/>
      </c>
      <c r="CE116" t="str">
        <f>IF(OR(CE$5="",$S116=""),"",IFERROR(SUM(PRODUCT(INDEX(CMB[[BA_0O]:[BA_2O]],MATCH(ROUND(MIN(SUM(CE$4,$O116/1000),SUM($O116,CE$4/1000)),3),CMB[[Cmb_ID]:[Cmb_ID]],0),SUM(N(CE$1),N($R116),1)),CHOOSE(AC[[M]:[M]],1,1,0,AC[[AB]:[AB]])),PRODUCT(INDEX(CMB[[BD_0O]:[BD_2O]],MATCH(ROUND(MIN(SUM(CE$4,$O116/1000),SUM($O116,CE$4/1000)),3),CMB[[Cmb_ID]:[Cmb_ID]],0),SUM(N(CE$1),N($R116),1)),CHOOSE(AC[[M]:[M]],1,0,1,AC[[DB]:[DB]])),PRODUCT(SUM(ROUND(AVERAGE(VALUE(CE$3),VALUE($P116)),0),CHOOSE(IF(OR(CE$1,$R116),4,INDEX(CMB[[Res_Rare]:[Res_Rare]],MATCH(ROUND(MIN(SUM(CE$4,$O116/1000),SUM($O116,CE$4/1000)),3),CMB[[Cmb_ID]:[Cmb_ID]],0))),-1,-1,0,0)),IF(OR(CE$1,$R116),4,INDEX(CMB[[Cmb_Rare]:[Cmb_Rare]],MATCH(ROUND(MIN(SUM(CE$4,$O116/1000),SUM($O116,CE$4/1000)),3),CMB[[Cmb_ID]:[Cmb_ID]],0))),CHOOSE(AC[[M]:[M]],2,1,1,SUM(AC[[AB]:[DB]])))),""))</f>
        <v/>
      </c>
      <c r="CF116" t="str">
        <f>IF(OR(CF$5="",$S116=""),"",IFERROR(SUM(PRODUCT(INDEX(CMB[[BA_0O]:[BA_2O]],MATCH(ROUND(MIN(SUM(CF$4,$O116/1000),SUM($O116,CF$4/1000)),3),CMB[[Cmb_ID]:[Cmb_ID]],0),SUM(N(CF$1),N($R116),1)),CHOOSE(AC[[M]:[M]],1,1,0,AC[[AB]:[AB]])),PRODUCT(INDEX(CMB[[BD_0O]:[BD_2O]],MATCH(ROUND(MIN(SUM(CF$4,$O116/1000),SUM($O116,CF$4/1000)),3),CMB[[Cmb_ID]:[Cmb_ID]],0),SUM(N(CF$1),N($R116),1)),CHOOSE(AC[[M]:[M]],1,0,1,AC[[DB]:[DB]])),PRODUCT(SUM(ROUND(AVERAGE(VALUE(CF$3),VALUE($P116)),0),CHOOSE(IF(OR(CF$1,$R116),4,INDEX(CMB[[Res_Rare]:[Res_Rare]],MATCH(ROUND(MIN(SUM(CF$4,$O116/1000),SUM($O116,CF$4/1000)),3),CMB[[Cmb_ID]:[Cmb_ID]],0))),-1,-1,0,0)),IF(OR(CF$1,$R116),4,INDEX(CMB[[Cmb_Rare]:[Cmb_Rare]],MATCH(ROUND(MIN(SUM(CF$4,$O116/1000),SUM($O116,CF$4/1000)),3),CMB[[Cmb_ID]:[Cmb_ID]],0))),CHOOSE(AC[[M]:[M]],2,1,1,SUM(AC[[AB]:[DB]])))),""))</f>
        <v/>
      </c>
      <c r="CG116" t="str">
        <f>IF(OR(CG$5="",$S116=""),"",IFERROR(SUM(PRODUCT(INDEX(CMB[[BA_0O]:[BA_2O]],MATCH(ROUND(MIN(SUM(CG$4,$O116/1000),SUM($O116,CG$4/1000)),3),CMB[[Cmb_ID]:[Cmb_ID]],0),SUM(N(CG$1),N($R116),1)),CHOOSE(AC[[M]:[M]],1,1,0,AC[[AB]:[AB]])),PRODUCT(INDEX(CMB[[BD_0O]:[BD_2O]],MATCH(ROUND(MIN(SUM(CG$4,$O116/1000),SUM($O116,CG$4/1000)),3),CMB[[Cmb_ID]:[Cmb_ID]],0),SUM(N(CG$1),N($R116),1)),CHOOSE(AC[[M]:[M]],1,0,1,AC[[DB]:[DB]])),PRODUCT(SUM(ROUND(AVERAGE(VALUE(CG$3),VALUE($P116)),0),CHOOSE(IF(OR(CG$1,$R116),4,INDEX(CMB[[Res_Rare]:[Res_Rare]],MATCH(ROUND(MIN(SUM(CG$4,$O116/1000),SUM($O116,CG$4/1000)),3),CMB[[Cmb_ID]:[Cmb_ID]],0))),-1,-1,0,0)),IF(OR(CG$1,$R116),4,INDEX(CMB[[Cmb_Rare]:[Cmb_Rare]],MATCH(ROUND(MIN(SUM(CG$4,$O116/1000),SUM($O116,CG$4/1000)),3),CMB[[Cmb_ID]:[Cmb_ID]],0))),CHOOSE(AC[[M]:[M]],2,1,1,SUM(AC[[AB]:[DB]])))),""))</f>
        <v/>
      </c>
      <c r="CH116" t="str">
        <f>IF(OR(CH$5="",$S116=""),"",IFERROR(SUM(PRODUCT(INDEX(CMB[[BA_0O]:[BA_2O]],MATCH(ROUND(MIN(SUM(CH$4,$O116/1000),SUM($O116,CH$4/1000)),3),CMB[[Cmb_ID]:[Cmb_ID]],0),SUM(N(CH$1),N($R116),1)),CHOOSE(AC[[M]:[M]],1,1,0,AC[[AB]:[AB]])),PRODUCT(INDEX(CMB[[BD_0O]:[BD_2O]],MATCH(ROUND(MIN(SUM(CH$4,$O116/1000),SUM($O116,CH$4/1000)),3),CMB[[Cmb_ID]:[Cmb_ID]],0),SUM(N(CH$1),N($R116),1)),CHOOSE(AC[[M]:[M]],1,0,1,AC[[DB]:[DB]])),PRODUCT(SUM(ROUND(AVERAGE(VALUE(CH$3),VALUE($P116)),0),CHOOSE(IF(OR(CH$1,$R116),4,INDEX(CMB[[Res_Rare]:[Res_Rare]],MATCH(ROUND(MIN(SUM(CH$4,$O116/1000),SUM($O116,CH$4/1000)),3),CMB[[Cmb_ID]:[Cmb_ID]],0))),-1,-1,0,0)),IF(OR(CH$1,$R116),4,INDEX(CMB[[Cmb_Rare]:[Cmb_Rare]],MATCH(ROUND(MIN(SUM(CH$4,$O116/1000),SUM($O116,CH$4/1000)),3),CMB[[Cmb_ID]:[Cmb_ID]],0))),CHOOSE(AC[[M]:[M]],2,1,1,SUM(AC[[AB]:[DB]])))),""))</f>
        <v/>
      </c>
      <c r="CI116" t="str">
        <f>IF(OR(CI$5="",$S116=""),"",IFERROR(SUM(PRODUCT(INDEX(CMB[[BA_0O]:[BA_2O]],MATCH(ROUND(MIN(SUM(CI$4,$O116/1000),SUM($O116,CI$4/1000)),3),CMB[[Cmb_ID]:[Cmb_ID]],0),SUM(N(CI$1),N($R116),1)),CHOOSE(AC[[M]:[M]],1,1,0,AC[[AB]:[AB]])),PRODUCT(INDEX(CMB[[BD_0O]:[BD_2O]],MATCH(ROUND(MIN(SUM(CI$4,$O116/1000),SUM($O116,CI$4/1000)),3),CMB[[Cmb_ID]:[Cmb_ID]],0),SUM(N(CI$1),N($R116),1)),CHOOSE(AC[[M]:[M]],1,0,1,AC[[DB]:[DB]])),PRODUCT(SUM(ROUND(AVERAGE(VALUE(CI$3),VALUE($P116)),0),CHOOSE(IF(OR(CI$1,$R116),4,INDEX(CMB[[Res_Rare]:[Res_Rare]],MATCH(ROUND(MIN(SUM(CI$4,$O116/1000),SUM($O116,CI$4/1000)),3),CMB[[Cmb_ID]:[Cmb_ID]],0))),-1,-1,0,0)),IF(OR(CI$1,$R116),4,INDEX(CMB[[Cmb_Rare]:[Cmb_Rare]],MATCH(ROUND(MIN(SUM(CI$4,$O116/1000),SUM($O116,CI$4/1000)),3),CMB[[Cmb_ID]:[Cmb_ID]],0))),CHOOSE(AC[[M]:[M]],2,1,1,SUM(AC[[AB]:[DB]])))),""))</f>
        <v/>
      </c>
      <c r="CJ116" t="str">
        <f>IF(OR(CJ$5="",$S116=""),"",IFERROR(SUM(PRODUCT(INDEX(CMB[[BA_0O]:[BA_2O]],MATCH(ROUND(MIN(SUM(CJ$4,$O116/1000),SUM($O116,CJ$4/1000)),3),CMB[[Cmb_ID]:[Cmb_ID]],0),SUM(N(CJ$1),N($R116),1)),CHOOSE(AC[[M]:[M]],1,1,0,AC[[AB]:[AB]])),PRODUCT(INDEX(CMB[[BD_0O]:[BD_2O]],MATCH(ROUND(MIN(SUM(CJ$4,$O116/1000),SUM($O116,CJ$4/1000)),3),CMB[[Cmb_ID]:[Cmb_ID]],0),SUM(N(CJ$1),N($R116),1)),CHOOSE(AC[[M]:[M]],1,0,1,AC[[DB]:[DB]])),PRODUCT(SUM(ROUND(AVERAGE(VALUE(CJ$3),VALUE($P116)),0),CHOOSE(IF(OR(CJ$1,$R116),4,INDEX(CMB[[Res_Rare]:[Res_Rare]],MATCH(ROUND(MIN(SUM(CJ$4,$O116/1000),SUM($O116,CJ$4/1000)),3),CMB[[Cmb_ID]:[Cmb_ID]],0))),-1,-1,0,0)),IF(OR(CJ$1,$R116),4,INDEX(CMB[[Cmb_Rare]:[Cmb_Rare]],MATCH(ROUND(MIN(SUM(CJ$4,$O116/1000),SUM($O116,CJ$4/1000)),3),CMB[[Cmb_ID]:[Cmb_ID]],0))),CHOOSE(AC[[M]:[M]],2,1,1,SUM(AC[[AB]:[DB]])))),""))</f>
        <v/>
      </c>
      <c r="CK116" t="str">
        <f>IF(OR(CK$5="",$S116=""),"",IFERROR(SUM(PRODUCT(INDEX(CMB[[BA_0O]:[BA_2O]],MATCH(ROUND(MIN(SUM(CK$4,$O116/1000),SUM($O116,CK$4/1000)),3),CMB[[Cmb_ID]:[Cmb_ID]],0),SUM(N(CK$1),N($R116),1)),CHOOSE(AC[[M]:[M]],1,1,0,AC[[AB]:[AB]])),PRODUCT(INDEX(CMB[[BD_0O]:[BD_2O]],MATCH(ROUND(MIN(SUM(CK$4,$O116/1000),SUM($O116,CK$4/1000)),3),CMB[[Cmb_ID]:[Cmb_ID]],0),SUM(N(CK$1),N($R116),1)),CHOOSE(AC[[M]:[M]],1,0,1,AC[[DB]:[DB]])),PRODUCT(SUM(ROUND(AVERAGE(VALUE(CK$3),VALUE($P116)),0),CHOOSE(IF(OR(CK$1,$R116),4,INDEX(CMB[[Res_Rare]:[Res_Rare]],MATCH(ROUND(MIN(SUM(CK$4,$O116/1000),SUM($O116,CK$4/1000)),3),CMB[[Cmb_ID]:[Cmb_ID]],0))),-1,-1,0,0)),IF(OR(CK$1,$R116),4,INDEX(CMB[[Cmb_Rare]:[Cmb_Rare]],MATCH(ROUND(MIN(SUM(CK$4,$O116/1000),SUM($O116,CK$4/1000)),3),CMB[[Cmb_ID]:[Cmb_ID]],0))),CHOOSE(AC[[M]:[M]],2,1,1,SUM(AC[[AB]:[DB]])))),""))</f>
        <v/>
      </c>
      <c r="CL116" t="str">
        <f>IF(OR(CL$5="",$S116=""),"",IFERROR(SUM(PRODUCT(INDEX(CMB[[BA_0O]:[BA_2O]],MATCH(ROUND(MIN(SUM(CL$4,$O116/1000),SUM($O116,CL$4/1000)),3),CMB[[Cmb_ID]:[Cmb_ID]],0),SUM(N(CL$1),N($R116),1)),CHOOSE(AC[[M]:[M]],1,1,0,AC[[AB]:[AB]])),PRODUCT(INDEX(CMB[[BD_0O]:[BD_2O]],MATCH(ROUND(MIN(SUM(CL$4,$O116/1000),SUM($O116,CL$4/1000)),3),CMB[[Cmb_ID]:[Cmb_ID]],0),SUM(N(CL$1),N($R116),1)),CHOOSE(AC[[M]:[M]],1,0,1,AC[[DB]:[DB]])),PRODUCT(SUM(ROUND(AVERAGE(VALUE(CL$3),VALUE($P116)),0),CHOOSE(IF(OR(CL$1,$R116),4,INDEX(CMB[[Res_Rare]:[Res_Rare]],MATCH(ROUND(MIN(SUM(CL$4,$O116/1000),SUM($O116,CL$4/1000)),3),CMB[[Cmb_ID]:[Cmb_ID]],0))),-1,-1,0,0)),IF(OR(CL$1,$R116),4,INDEX(CMB[[Cmb_Rare]:[Cmb_Rare]],MATCH(ROUND(MIN(SUM(CL$4,$O116/1000),SUM($O116,CL$4/1000)),3),CMB[[Cmb_ID]:[Cmb_ID]],0))),CHOOSE(AC[[M]:[M]],2,1,1,SUM(AC[[AB]:[DB]])))),""))</f>
        <v/>
      </c>
      <c r="CM116" t="str">
        <f>IF(OR(CM$5="",$S116=""),"",IFERROR(SUM(PRODUCT(INDEX(CMB[[BA_0O]:[BA_2O]],MATCH(ROUND(MIN(SUM(CM$4,$O116/1000),SUM($O116,CM$4/1000)),3),CMB[[Cmb_ID]:[Cmb_ID]],0),SUM(N(CM$1),N($R116),1)),CHOOSE(AC[[M]:[M]],1,1,0,AC[[AB]:[AB]])),PRODUCT(INDEX(CMB[[BD_0O]:[BD_2O]],MATCH(ROUND(MIN(SUM(CM$4,$O116/1000),SUM($O116,CM$4/1000)),3),CMB[[Cmb_ID]:[Cmb_ID]],0),SUM(N(CM$1),N($R116),1)),CHOOSE(AC[[M]:[M]],1,0,1,AC[[DB]:[DB]])),PRODUCT(SUM(ROUND(AVERAGE(VALUE(CM$3),VALUE($P116)),0),CHOOSE(IF(OR(CM$1,$R116),4,INDEX(CMB[[Res_Rare]:[Res_Rare]],MATCH(ROUND(MIN(SUM(CM$4,$O116/1000),SUM($O116,CM$4/1000)),3),CMB[[Cmb_ID]:[Cmb_ID]],0))),-1,-1,0,0)),IF(OR(CM$1,$R116),4,INDEX(CMB[[Cmb_Rare]:[Cmb_Rare]],MATCH(ROUND(MIN(SUM(CM$4,$O116/1000),SUM($O116,CM$4/1000)),3),CMB[[Cmb_ID]:[Cmb_ID]],0))),CHOOSE(AC[[M]:[M]],2,1,1,SUM(AC[[AB]:[DB]])))),""))</f>
        <v/>
      </c>
      <c r="CN116" t="str">
        <f>IF(OR(CN$5="",$S116=""),"",IFERROR(SUM(PRODUCT(INDEX(CMB[[BA_0O]:[BA_2O]],MATCH(ROUND(MIN(SUM(CN$4,$O116/1000),SUM($O116,CN$4/1000)),3),CMB[[Cmb_ID]:[Cmb_ID]],0),SUM(N(CN$1),N($R116),1)),CHOOSE(AC[[M]:[M]],1,1,0,AC[[AB]:[AB]])),PRODUCT(INDEX(CMB[[BD_0O]:[BD_2O]],MATCH(ROUND(MIN(SUM(CN$4,$O116/1000),SUM($O116,CN$4/1000)),3),CMB[[Cmb_ID]:[Cmb_ID]],0),SUM(N(CN$1),N($R116),1)),CHOOSE(AC[[M]:[M]],1,0,1,AC[[DB]:[DB]])),PRODUCT(SUM(ROUND(AVERAGE(VALUE(CN$3),VALUE($P116)),0),CHOOSE(IF(OR(CN$1,$R116),4,INDEX(CMB[[Res_Rare]:[Res_Rare]],MATCH(ROUND(MIN(SUM(CN$4,$O116/1000),SUM($O116,CN$4/1000)),3),CMB[[Cmb_ID]:[Cmb_ID]],0))),-1,-1,0,0)),IF(OR(CN$1,$R116),4,INDEX(CMB[[Cmb_Rare]:[Cmb_Rare]],MATCH(ROUND(MIN(SUM(CN$4,$O116/1000),SUM($O116,CN$4/1000)),3),CMB[[Cmb_ID]:[Cmb_ID]],0))),CHOOSE(AC[[M]:[M]],2,1,1,SUM(AC[[AB]:[DB]])))),""))</f>
        <v/>
      </c>
      <c r="CO116" t="str">
        <f>IF(OR(CO$5="",$S116=""),"",IFERROR(SUM(PRODUCT(INDEX(CMB[[BA_0O]:[BA_2O]],MATCH(ROUND(MIN(SUM(CO$4,$O116/1000),SUM($O116,CO$4/1000)),3),CMB[[Cmb_ID]:[Cmb_ID]],0),SUM(N(CO$1),N($R116),1)),CHOOSE(AC[[M]:[M]],1,1,0,AC[[AB]:[AB]])),PRODUCT(INDEX(CMB[[BD_0O]:[BD_2O]],MATCH(ROUND(MIN(SUM(CO$4,$O116/1000),SUM($O116,CO$4/1000)),3),CMB[[Cmb_ID]:[Cmb_ID]],0),SUM(N(CO$1),N($R116),1)),CHOOSE(AC[[M]:[M]],1,0,1,AC[[DB]:[DB]])),PRODUCT(SUM(ROUND(AVERAGE(VALUE(CO$3),VALUE($P116)),0),CHOOSE(IF(OR(CO$1,$R116),4,INDEX(CMB[[Res_Rare]:[Res_Rare]],MATCH(ROUND(MIN(SUM(CO$4,$O116/1000),SUM($O116,CO$4/1000)),3),CMB[[Cmb_ID]:[Cmb_ID]],0))),-1,-1,0,0)),IF(OR(CO$1,$R116),4,INDEX(CMB[[Cmb_Rare]:[Cmb_Rare]],MATCH(ROUND(MIN(SUM(CO$4,$O116/1000),SUM($O116,CO$4/1000)),3),CMB[[Cmb_ID]:[Cmb_ID]],0))),CHOOSE(AC[[M]:[M]],2,1,1,SUM(AC[[AB]:[DB]])))),""))</f>
        <v/>
      </c>
      <c r="CP116" t="str">
        <f>IF(OR(CP$5="",$S116=""),"",IFERROR(SUM(PRODUCT(INDEX(CMB[[BA_0O]:[BA_2O]],MATCH(ROUND(MIN(SUM(CP$4,$O116/1000),SUM($O116,CP$4/1000)),3),CMB[[Cmb_ID]:[Cmb_ID]],0),SUM(N(CP$1),N($R116),1)),CHOOSE(AC[[M]:[M]],1,1,0,AC[[AB]:[AB]])),PRODUCT(INDEX(CMB[[BD_0O]:[BD_2O]],MATCH(ROUND(MIN(SUM(CP$4,$O116/1000),SUM($O116,CP$4/1000)),3),CMB[[Cmb_ID]:[Cmb_ID]],0),SUM(N(CP$1),N($R116),1)),CHOOSE(AC[[M]:[M]],1,0,1,AC[[DB]:[DB]])),PRODUCT(SUM(ROUND(AVERAGE(VALUE(CP$3),VALUE($P116)),0),CHOOSE(IF(OR(CP$1,$R116),4,INDEX(CMB[[Res_Rare]:[Res_Rare]],MATCH(ROUND(MIN(SUM(CP$4,$O116/1000),SUM($O116,CP$4/1000)),3),CMB[[Cmb_ID]:[Cmb_ID]],0))),-1,-1,0,0)),IF(OR(CP$1,$R116),4,INDEX(CMB[[Cmb_Rare]:[Cmb_Rare]],MATCH(ROUND(MIN(SUM(CP$4,$O116/1000),SUM($O116,CP$4/1000)),3),CMB[[Cmb_ID]:[Cmb_ID]],0))),CHOOSE(AC[[M]:[M]],2,1,1,SUM(AC[[AB]:[DB]])))),""))</f>
        <v/>
      </c>
      <c r="CQ116" t="str">
        <f>IF(OR(CQ$5="",$S116=""),"",IFERROR(SUM(PRODUCT(INDEX(CMB[[BA_0O]:[BA_2O]],MATCH(ROUND(MIN(SUM(CQ$4,$O116/1000),SUM($O116,CQ$4/1000)),3),CMB[[Cmb_ID]:[Cmb_ID]],0),SUM(N(CQ$1),N($R116),1)),CHOOSE(AC[[M]:[M]],1,1,0,AC[[AB]:[AB]])),PRODUCT(INDEX(CMB[[BD_0O]:[BD_2O]],MATCH(ROUND(MIN(SUM(CQ$4,$O116/1000),SUM($O116,CQ$4/1000)),3),CMB[[Cmb_ID]:[Cmb_ID]],0),SUM(N(CQ$1),N($R116),1)),CHOOSE(AC[[M]:[M]],1,0,1,AC[[DB]:[DB]])),PRODUCT(SUM(ROUND(AVERAGE(VALUE(CQ$3),VALUE($P116)),0),CHOOSE(IF(OR(CQ$1,$R116),4,INDEX(CMB[[Res_Rare]:[Res_Rare]],MATCH(ROUND(MIN(SUM(CQ$4,$O116/1000),SUM($O116,CQ$4/1000)),3),CMB[[Cmb_ID]:[Cmb_ID]],0))),-1,-1,0,0)),IF(OR(CQ$1,$R116),4,INDEX(CMB[[Cmb_Rare]:[Cmb_Rare]],MATCH(ROUND(MIN(SUM(CQ$4,$O116/1000),SUM($O116,CQ$4/1000)),3),CMB[[Cmb_ID]:[Cmb_ID]],0))),CHOOSE(AC[[M]:[M]],2,1,1,SUM(AC[[AB]:[DB]])))),""))</f>
        <v/>
      </c>
      <c r="CR116" t="str">
        <f>IF(OR(CR$5="",$S116=""),"",IFERROR(SUM(PRODUCT(INDEX(CMB[[BA_0O]:[BA_2O]],MATCH(ROUND(MIN(SUM(CR$4,$O116/1000),SUM($O116,CR$4/1000)),3),CMB[[Cmb_ID]:[Cmb_ID]],0),SUM(N(CR$1),N($R116),1)),CHOOSE(AC[[M]:[M]],1,1,0,AC[[AB]:[AB]])),PRODUCT(INDEX(CMB[[BD_0O]:[BD_2O]],MATCH(ROUND(MIN(SUM(CR$4,$O116/1000),SUM($O116,CR$4/1000)),3),CMB[[Cmb_ID]:[Cmb_ID]],0),SUM(N(CR$1),N($R116),1)),CHOOSE(AC[[M]:[M]],1,0,1,AC[[DB]:[DB]])),PRODUCT(SUM(ROUND(AVERAGE(VALUE(CR$3),VALUE($P116)),0),CHOOSE(IF(OR(CR$1,$R116),4,INDEX(CMB[[Res_Rare]:[Res_Rare]],MATCH(ROUND(MIN(SUM(CR$4,$O116/1000),SUM($O116,CR$4/1000)),3),CMB[[Cmb_ID]:[Cmb_ID]],0))),-1,-1,0,0)),IF(OR(CR$1,$R116),4,INDEX(CMB[[Cmb_Rare]:[Cmb_Rare]],MATCH(ROUND(MIN(SUM(CR$4,$O116/1000),SUM($O116,CR$4/1000)),3),CMB[[Cmb_ID]:[Cmb_ID]],0))),CHOOSE(AC[[M]:[M]],2,1,1,SUM(AC[[AB]:[DB]])))),""))</f>
        <v/>
      </c>
      <c r="CS116" t="str">
        <f>IF(OR(CS$5="",$S116=""),"",IFERROR(SUM(PRODUCT(INDEX(CMB[[BA_0O]:[BA_2O]],MATCH(ROUND(MIN(SUM(CS$4,$O116/1000),SUM($O116,CS$4/1000)),3),CMB[[Cmb_ID]:[Cmb_ID]],0),SUM(N(CS$1),N($R116),1)),CHOOSE(AC[[M]:[M]],1,1,0,AC[[AB]:[AB]])),PRODUCT(INDEX(CMB[[BD_0O]:[BD_2O]],MATCH(ROUND(MIN(SUM(CS$4,$O116/1000),SUM($O116,CS$4/1000)),3),CMB[[Cmb_ID]:[Cmb_ID]],0),SUM(N(CS$1),N($R116),1)),CHOOSE(AC[[M]:[M]],1,0,1,AC[[DB]:[DB]])),PRODUCT(SUM(ROUND(AVERAGE(VALUE(CS$3),VALUE($P116)),0),CHOOSE(IF(OR(CS$1,$R116),4,INDEX(CMB[[Res_Rare]:[Res_Rare]],MATCH(ROUND(MIN(SUM(CS$4,$O116/1000),SUM($O116,CS$4/1000)),3),CMB[[Cmb_ID]:[Cmb_ID]],0))),-1,-1,0,0)),IF(OR(CS$1,$R116),4,INDEX(CMB[[Cmb_Rare]:[Cmb_Rare]],MATCH(ROUND(MIN(SUM(CS$4,$O116/1000),SUM($O116,CS$4/1000)),3),CMB[[Cmb_ID]:[Cmb_ID]],0))),CHOOSE(AC[[M]:[M]],2,1,1,SUM(AC[[AB]:[DB]])))),""))</f>
        <v/>
      </c>
      <c r="CT116" t="str">
        <f>IF(OR(CT$5="",$S116=""),"",IFERROR(SUM(PRODUCT(INDEX(CMB[[BA_0O]:[BA_2O]],MATCH(ROUND(MIN(SUM(CT$4,$O116/1000),SUM($O116,CT$4/1000)),3),CMB[[Cmb_ID]:[Cmb_ID]],0),SUM(N(CT$1),N($R116),1)),CHOOSE(AC[[M]:[M]],1,1,0,AC[[AB]:[AB]])),PRODUCT(INDEX(CMB[[BD_0O]:[BD_2O]],MATCH(ROUND(MIN(SUM(CT$4,$O116/1000),SUM($O116,CT$4/1000)),3),CMB[[Cmb_ID]:[Cmb_ID]],0),SUM(N(CT$1),N($R116),1)),CHOOSE(AC[[M]:[M]],1,0,1,AC[[DB]:[DB]])),PRODUCT(SUM(ROUND(AVERAGE(VALUE(CT$3),VALUE($P116)),0),CHOOSE(IF(OR(CT$1,$R116),4,INDEX(CMB[[Res_Rare]:[Res_Rare]],MATCH(ROUND(MIN(SUM(CT$4,$O116/1000),SUM($O116,CT$4/1000)),3),CMB[[Cmb_ID]:[Cmb_ID]],0))),-1,-1,0,0)),IF(OR(CT$1,$R116),4,INDEX(CMB[[Cmb_Rare]:[Cmb_Rare]],MATCH(ROUND(MIN(SUM(CT$4,$O116/1000),SUM($O116,CT$4/1000)),3),CMB[[Cmb_ID]:[Cmb_ID]],0))),CHOOSE(AC[[M]:[M]],2,1,1,SUM(AC[[AB]:[DB]])))),""))</f>
        <v/>
      </c>
      <c r="CU116" t="str">
        <f>IF(OR(CU$5="",$S116=""),"",IFERROR(SUM(PRODUCT(INDEX(CMB[[BA_0O]:[BA_2O]],MATCH(ROUND(MIN(SUM(CU$4,$O116/1000),SUM($O116,CU$4/1000)),3),CMB[[Cmb_ID]:[Cmb_ID]],0),SUM(N(CU$1),N($R116),1)),CHOOSE(AC[[M]:[M]],1,1,0,AC[[AB]:[AB]])),PRODUCT(INDEX(CMB[[BD_0O]:[BD_2O]],MATCH(ROUND(MIN(SUM(CU$4,$O116/1000),SUM($O116,CU$4/1000)),3),CMB[[Cmb_ID]:[Cmb_ID]],0),SUM(N(CU$1),N($R116),1)),CHOOSE(AC[[M]:[M]],1,0,1,AC[[DB]:[DB]])),PRODUCT(SUM(ROUND(AVERAGE(VALUE(CU$3),VALUE($P116)),0),CHOOSE(IF(OR(CU$1,$R116),4,INDEX(CMB[[Res_Rare]:[Res_Rare]],MATCH(ROUND(MIN(SUM(CU$4,$O116/1000),SUM($O116,CU$4/1000)),3),CMB[[Cmb_ID]:[Cmb_ID]],0))),-1,-1,0,0)),IF(OR(CU$1,$R116),4,INDEX(CMB[[Cmb_Rare]:[Cmb_Rare]],MATCH(ROUND(MIN(SUM(CU$4,$O116/1000),SUM($O116,CU$4/1000)),3),CMB[[Cmb_ID]:[Cmb_ID]],0))),CHOOSE(AC[[M]:[M]],2,1,1,SUM(AC[[AB]:[DB]])))),""))</f>
        <v/>
      </c>
      <c r="CV116" t="str">
        <f>IF(OR(CV$5="",$S116=""),"",IFERROR(SUM(PRODUCT(INDEX(CMB[[BA_0O]:[BA_2O]],MATCH(ROUND(MIN(SUM(CV$4,$O116/1000),SUM($O116,CV$4/1000)),3),CMB[[Cmb_ID]:[Cmb_ID]],0),SUM(N(CV$1),N($R116),1)),CHOOSE(AC[[M]:[M]],1,1,0,AC[[AB]:[AB]])),PRODUCT(INDEX(CMB[[BD_0O]:[BD_2O]],MATCH(ROUND(MIN(SUM(CV$4,$O116/1000),SUM($O116,CV$4/1000)),3),CMB[[Cmb_ID]:[Cmb_ID]],0),SUM(N(CV$1),N($R116),1)),CHOOSE(AC[[M]:[M]],1,0,1,AC[[DB]:[DB]])),PRODUCT(SUM(ROUND(AVERAGE(VALUE(CV$3),VALUE($P116)),0),CHOOSE(IF(OR(CV$1,$R116),4,INDEX(CMB[[Res_Rare]:[Res_Rare]],MATCH(ROUND(MIN(SUM(CV$4,$O116/1000),SUM($O116,CV$4/1000)),3),CMB[[Cmb_ID]:[Cmb_ID]],0))),-1,-1,0,0)),IF(OR(CV$1,$R116),4,INDEX(CMB[[Cmb_Rare]:[Cmb_Rare]],MATCH(ROUND(MIN(SUM(CV$4,$O116/1000),SUM($O116,CV$4/1000)),3),CMB[[Cmb_ID]:[Cmb_ID]],0))),CHOOSE(AC[[M]:[M]],2,1,1,SUM(AC[[AB]:[DB]])))),""))</f>
        <v/>
      </c>
      <c r="CW116" t="str">
        <f>IF(OR(CW$5="",$S116=""),"",IFERROR(SUM(PRODUCT(INDEX(CMB[[BA_0O]:[BA_2O]],MATCH(ROUND(MIN(SUM(CW$4,$O116/1000),SUM($O116,CW$4/1000)),3),CMB[[Cmb_ID]:[Cmb_ID]],0),SUM(N(CW$1),N($R116),1)),CHOOSE(AC[[M]:[M]],1,1,0,AC[[AB]:[AB]])),PRODUCT(INDEX(CMB[[BD_0O]:[BD_2O]],MATCH(ROUND(MIN(SUM(CW$4,$O116/1000),SUM($O116,CW$4/1000)),3),CMB[[Cmb_ID]:[Cmb_ID]],0),SUM(N(CW$1),N($R116),1)),CHOOSE(AC[[M]:[M]],1,0,1,AC[[DB]:[DB]])),PRODUCT(SUM(ROUND(AVERAGE(VALUE(CW$3),VALUE($P116)),0),CHOOSE(IF(OR(CW$1,$R116),4,INDEX(CMB[[Res_Rare]:[Res_Rare]],MATCH(ROUND(MIN(SUM(CW$4,$O116/1000),SUM($O116,CW$4/1000)),3),CMB[[Cmb_ID]:[Cmb_ID]],0))),-1,-1,0,0)),IF(OR(CW$1,$R116),4,INDEX(CMB[[Cmb_Rare]:[Cmb_Rare]],MATCH(ROUND(MIN(SUM(CW$4,$O116/1000),SUM($O116,CW$4/1000)),3),CMB[[Cmb_ID]:[Cmb_ID]],0))),CHOOSE(AC[[M]:[M]],2,1,1,SUM(AC[[AB]:[DB]])))),""))</f>
        <v/>
      </c>
      <c r="CX116" t="str">
        <f>IF(OR(CX$5="",$S116=""),"",IFERROR(SUM(PRODUCT(INDEX(CMB[[BA_0O]:[BA_2O]],MATCH(ROUND(MIN(SUM(CX$4,$O116/1000),SUM($O116,CX$4/1000)),3),CMB[[Cmb_ID]:[Cmb_ID]],0),SUM(N(CX$1),N($R116),1)),CHOOSE(AC[[M]:[M]],1,1,0,AC[[AB]:[AB]])),PRODUCT(INDEX(CMB[[BD_0O]:[BD_2O]],MATCH(ROUND(MIN(SUM(CX$4,$O116/1000),SUM($O116,CX$4/1000)),3),CMB[[Cmb_ID]:[Cmb_ID]],0),SUM(N(CX$1),N($R116),1)),CHOOSE(AC[[M]:[M]],1,0,1,AC[[DB]:[DB]])),PRODUCT(SUM(ROUND(AVERAGE(VALUE(CX$3),VALUE($P116)),0),CHOOSE(IF(OR(CX$1,$R116),4,INDEX(CMB[[Res_Rare]:[Res_Rare]],MATCH(ROUND(MIN(SUM(CX$4,$O116/1000),SUM($O116,CX$4/1000)),3),CMB[[Cmb_ID]:[Cmb_ID]],0))),-1,-1,0,0)),IF(OR(CX$1,$R116),4,INDEX(CMB[[Cmb_Rare]:[Cmb_Rare]],MATCH(ROUND(MIN(SUM(CX$4,$O116/1000),SUM($O116,CX$4/1000)),3),CMB[[Cmb_ID]:[Cmb_ID]],0))),CHOOSE(AC[[M]:[M]],2,1,1,SUM(AC[[AB]:[DB]])))),""))</f>
        <v/>
      </c>
      <c r="CY116" t="str">
        <f>IF(OR(CY$5="",$S116=""),"",IFERROR(SUM(PRODUCT(INDEX(CMB[[BA_0O]:[BA_2O]],MATCH(ROUND(MIN(SUM(CY$4,$O116/1000),SUM($O116,CY$4/1000)),3),CMB[[Cmb_ID]:[Cmb_ID]],0),SUM(N(CY$1),N($R116),1)),CHOOSE(AC[[M]:[M]],1,1,0,AC[[AB]:[AB]])),PRODUCT(INDEX(CMB[[BD_0O]:[BD_2O]],MATCH(ROUND(MIN(SUM(CY$4,$O116/1000),SUM($O116,CY$4/1000)),3),CMB[[Cmb_ID]:[Cmb_ID]],0),SUM(N(CY$1),N($R116),1)),CHOOSE(AC[[M]:[M]],1,0,1,AC[[DB]:[DB]])),PRODUCT(SUM(ROUND(AVERAGE(VALUE(CY$3),VALUE($P116)),0),CHOOSE(IF(OR(CY$1,$R116),4,INDEX(CMB[[Res_Rare]:[Res_Rare]],MATCH(ROUND(MIN(SUM(CY$4,$O116/1000),SUM($O116,CY$4/1000)),3),CMB[[Cmb_ID]:[Cmb_ID]],0))),-1,-1,0,0)),IF(OR(CY$1,$R116),4,INDEX(CMB[[Cmb_Rare]:[Cmb_Rare]],MATCH(ROUND(MIN(SUM(CY$4,$O116/1000),SUM($O116,CY$4/1000)),3),CMB[[Cmb_ID]:[Cmb_ID]],0))),CHOOSE(AC[[M]:[M]],2,1,1,SUM(AC[[AB]:[DB]])))),""))</f>
        <v/>
      </c>
      <c r="CZ116" t="str">
        <f>IF(OR(CZ$5="",$S116=""),"",IFERROR(SUM(PRODUCT(INDEX(CMB[[BA_0O]:[BA_2O]],MATCH(ROUND(MIN(SUM(CZ$4,$O116/1000),SUM($O116,CZ$4/1000)),3),CMB[[Cmb_ID]:[Cmb_ID]],0),SUM(N(CZ$1),N($R116),1)),CHOOSE(AC[[M]:[M]],1,1,0,AC[[AB]:[AB]])),PRODUCT(INDEX(CMB[[BD_0O]:[BD_2O]],MATCH(ROUND(MIN(SUM(CZ$4,$O116/1000),SUM($O116,CZ$4/1000)),3),CMB[[Cmb_ID]:[Cmb_ID]],0),SUM(N(CZ$1),N($R116),1)),CHOOSE(AC[[M]:[M]],1,0,1,AC[[DB]:[DB]])),PRODUCT(SUM(ROUND(AVERAGE(VALUE(CZ$3),VALUE($P116)),0),CHOOSE(IF(OR(CZ$1,$R116),4,INDEX(CMB[[Res_Rare]:[Res_Rare]],MATCH(ROUND(MIN(SUM(CZ$4,$O116/1000),SUM($O116,CZ$4/1000)),3),CMB[[Cmb_ID]:[Cmb_ID]],0))),-1,-1,0,0)),IF(OR(CZ$1,$R116),4,INDEX(CMB[[Cmb_Rare]:[Cmb_Rare]],MATCH(ROUND(MIN(SUM(CZ$4,$O116/1000),SUM($O116,CZ$4/1000)),3),CMB[[Cmb_ID]:[Cmb_ID]],0))),CHOOSE(AC[[M]:[M]],2,1,1,SUM(AC[[AB]:[DB]])))),""))</f>
        <v/>
      </c>
      <c r="DA116" t="str">
        <f>IF(OR(DA$5="",$S116=""),"",IFERROR(SUM(PRODUCT(INDEX(CMB[[BA_0O]:[BA_2O]],MATCH(ROUND(MIN(SUM(DA$4,$O116/1000),SUM($O116,DA$4/1000)),3),CMB[[Cmb_ID]:[Cmb_ID]],0),SUM(N(DA$1),N($R116),1)),CHOOSE(AC[[M]:[M]],1,1,0,AC[[AB]:[AB]])),PRODUCT(INDEX(CMB[[BD_0O]:[BD_2O]],MATCH(ROUND(MIN(SUM(DA$4,$O116/1000),SUM($O116,DA$4/1000)),3),CMB[[Cmb_ID]:[Cmb_ID]],0),SUM(N(DA$1),N($R116),1)),CHOOSE(AC[[M]:[M]],1,0,1,AC[[DB]:[DB]])),PRODUCT(SUM(ROUND(AVERAGE(VALUE(DA$3),VALUE($P116)),0),CHOOSE(IF(OR(DA$1,$R116),4,INDEX(CMB[[Res_Rare]:[Res_Rare]],MATCH(ROUND(MIN(SUM(DA$4,$O116/1000),SUM($O116,DA$4/1000)),3),CMB[[Cmb_ID]:[Cmb_ID]],0))),-1,-1,0,0)),IF(OR(DA$1,$R116),4,INDEX(CMB[[Cmb_Rare]:[Cmb_Rare]],MATCH(ROUND(MIN(SUM(DA$4,$O116/1000),SUM($O116,DA$4/1000)),3),CMB[[Cmb_ID]:[Cmb_ID]],0))),CHOOSE(AC[[M]:[M]],2,1,1,SUM(AC[[AB]:[DB]])))),""))</f>
        <v/>
      </c>
      <c r="DB116" t="str">
        <f>IF(OR(DB$5="",$S116=""),"",IFERROR(SUM(PRODUCT(INDEX(CMB[[BA_0O]:[BA_2O]],MATCH(ROUND(MIN(SUM(DB$4,$O116/1000),SUM($O116,DB$4/1000)),3),CMB[[Cmb_ID]:[Cmb_ID]],0),SUM(N(DB$1),N($R116),1)),CHOOSE(AC[[M]:[M]],1,1,0,AC[[AB]:[AB]])),PRODUCT(INDEX(CMB[[BD_0O]:[BD_2O]],MATCH(ROUND(MIN(SUM(DB$4,$O116/1000),SUM($O116,DB$4/1000)),3),CMB[[Cmb_ID]:[Cmb_ID]],0),SUM(N(DB$1),N($R116),1)),CHOOSE(AC[[M]:[M]],1,0,1,AC[[DB]:[DB]])),PRODUCT(SUM(ROUND(AVERAGE(VALUE(DB$3),VALUE($P116)),0),CHOOSE(IF(OR(DB$1,$R116),4,INDEX(CMB[[Res_Rare]:[Res_Rare]],MATCH(ROUND(MIN(SUM(DB$4,$O116/1000),SUM($O116,DB$4/1000)),3),CMB[[Cmb_ID]:[Cmb_ID]],0))),-1,-1,0,0)),IF(OR(DB$1,$R116),4,INDEX(CMB[[Cmb_Rare]:[Cmb_Rare]],MATCH(ROUND(MIN(SUM(DB$4,$O116/1000),SUM($O116,DB$4/1000)),3),CMB[[Cmb_ID]:[Cmb_ID]],0))),CHOOSE(AC[[M]:[M]],2,1,1,SUM(AC[[AB]:[DB]])))),""))</f>
        <v/>
      </c>
      <c r="DC116" t="str">
        <f>IF(OR(DC$5="",$S116=""),"",IFERROR(SUM(PRODUCT(INDEX(CMB[[BA_0O]:[BA_2O]],MATCH(ROUND(MIN(SUM(DC$4,$O116/1000),SUM($O116,DC$4/1000)),3),CMB[[Cmb_ID]:[Cmb_ID]],0),SUM(N(DC$1),N($R116),1)),CHOOSE(AC[[M]:[M]],1,1,0,AC[[AB]:[AB]])),PRODUCT(INDEX(CMB[[BD_0O]:[BD_2O]],MATCH(ROUND(MIN(SUM(DC$4,$O116/1000),SUM($O116,DC$4/1000)),3),CMB[[Cmb_ID]:[Cmb_ID]],0),SUM(N(DC$1),N($R116),1)),CHOOSE(AC[[M]:[M]],1,0,1,AC[[DB]:[DB]])),PRODUCT(SUM(ROUND(AVERAGE(VALUE(DC$3),VALUE($P116)),0),CHOOSE(IF(OR(DC$1,$R116),4,INDEX(CMB[[Res_Rare]:[Res_Rare]],MATCH(ROUND(MIN(SUM(DC$4,$O116/1000),SUM($O116,DC$4/1000)),3),CMB[[Cmb_ID]:[Cmb_ID]],0))),-1,-1,0,0)),IF(OR(DC$1,$R116),4,INDEX(CMB[[Cmb_Rare]:[Cmb_Rare]],MATCH(ROUND(MIN(SUM(DC$4,$O116/1000),SUM($O116,DC$4/1000)),3),CMB[[Cmb_ID]:[Cmb_ID]],0))),CHOOSE(AC[[M]:[M]],2,1,1,SUM(AC[[AB]:[DB]])))),""))</f>
        <v/>
      </c>
      <c r="DD116" t="str">
        <f>IF(OR(DD$5="",$S116=""),"",IFERROR(SUM(PRODUCT(INDEX(CMB[[BA_0O]:[BA_2O]],MATCH(ROUND(MIN(SUM(DD$4,$O116/1000),SUM($O116,DD$4/1000)),3),CMB[[Cmb_ID]:[Cmb_ID]],0),SUM(N(DD$1),N($R116),1)),CHOOSE(AC[[M]:[M]],1,1,0,AC[[AB]:[AB]])),PRODUCT(INDEX(CMB[[BD_0O]:[BD_2O]],MATCH(ROUND(MIN(SUM(DD$4,$O116/1000),SUM($O116,DD$4/1000)),3),CMB[[Cmb_ID]:[Cmb_ID]],0),SUM(N(DD$1),N($R116),1)),CHOOSE(AC[[M]:[M]],1,0,1,AC[[DB]:[DB]])),PRODUCT(SUM(ROUND(AVERAGE(VALUE(DD$3),VALUE($P116)),0),CHOOSE(IF(OR(DD$1,$R116),4,INDEX(CMB[[Res_Rare]:[Res_Rare]],MATCH(ROUND(MIN(SUM(DD$4,$O116/1000),SUM($O116,DD$4/1000)),3),CMB[[Cmb_ID]:[Cmb_ID]],0))),-1,-1,0,0)),IF(OR(DD$1,$R116),4,INDEX(CMB[[Cmb_Rare]:[Cmb_Rare]],MATCH(ROUND(MIN(SUM(DD$4,$O116/1000),SUM($O116,DD$4/1000)),3),CMB[[Cmb_ID]:[Cmb_ID]],0))),CHOOSE(AC[[M]:[M]],2,1,1,SUM(AC[[AB]:[DB]])))),""))</f>
        <v/>
      </c>
      <c r="DE116" t="str">
        <f>IF(OR(DE$5="",$S116=""),"",IFERROR(SUM(PRODUCT(INDEX(CMB[[BA_0O]:[BA_2O]],MATCH(ROUND(MIN(SUM(DE$4,$O116/1000),SUM($O116,DE$4/1000)),3),CMB[[Cmb_ID]:[Cmb_ID]],0),SUM(N(DE$1),N($R116),1)),CHOOSE(AC[[M]:[M]],1,1,0,AC[[AB]:[AB]])),PRODUCT(INDEX(CMB[[BD_0O]:[BD_2O]],MATCH(ROUND(MIN(SUM(DE$4,$O116/1000),SUM($O116,DE$4/1000)),3),CMB[[Cmb_ID]:[Cmb_ID]],0),SUM(N(DE$1),N($R116),1)),CHOOSE(AC[[M]:[M]],1,0,1,AC[[DB]:[DB]])),PRODUCT(SUM(ROUND(AVERAGE(VALUE(DE$3),VALUE($P116)),0),CHOOSE(IF(OR(DE$1,$R116),4,INDEX(CMB[[Res_Rare]:[Res_Rare]],MATCH(ROUND(MIN(SUM(DE$4,$O116/1000),SUM($O116,DE$4/1000)),3),CMB[[Cmb_ID]:[Cmb_ID]],0))),-1,-1,0,0)),IF(OR(DE$1,$R116),4,INDEX(CMB[[Cmb_Rare]:[Cmb_Rare]],MATCH(ROUND(MIN(SUM(DE$4,$O116/1000),SUM($O116,DE$4/1000)),3),CMB[[Cmb_ID]:[Cmb_ID]],0))),CHOOSE(AC[[M]:[M]],2,1,1,SUM(AC[[AB]:[DB]])))),""))</f>
        <v/>
      </c>
      <c r="DF116" t="str">
        <f>IF(OR(DF$5="",$S116=""),"",IFERROR(SUM(PRODUCT(INDEX(CMB[[BA_0O]:[BA_2O]],MATCH(ROUND(MIN(SUM(DF$4,$O116/1000),SUM($O116,DF$4/1000)),3),CMB[[Cmb_ID]:[Cmb_ID]],0),SUM(N(DF$1),N($R116),1)),CHOOSE(AC[[M]:[M]],1,1,0,AC[[AB]:[AB]])),PRODUCT(INDEX(CMB[[BD_0O]:[BD_2O]],MATCH(ROUND(MIN(SUM(DF$4,$O116/1000),SUM($O116,DF$4/1000)),3),CMB[[Cmb_ID]:[Cmb_ID]],0),SUM(N(DF$1),N($R116),1)),CHOOSE(AC[[M]:[M]],1,0,1,AC[[DB]:[DB]])),PRODUCT(SUM(ROUND(AVERAGE(VALUE(DF$3),VALUE($P116)),0),CHOOSE(IF(OR(DF$1,$R116),4,INDEX(CMB[[Res_Rare]:[Res_Rare]],MATCH(ROUND(MIN(SUM(DF$4,$O116/1000),SUM($O116,DF$4/1000)),3),CMB[[Cmb_ID]:[Cmb_ID]],0))),-1,-1,0,0)),IF(OR(DF$1,$R116),4,INDEX(CMB[[Cmb_Rare]:[Cmb_Rare]],MATCH(ROUND(MIN(SUM(DF$4,$O116/1000),SUM($O116,DF$4/1000)),3),CMB[[Cmb_ID]:[Cmb_ID]],0))),CHOOSE(AC[[M]:[M]],2,1,1,SUM(AC[[AB]:[DB]])))),""))</f>
        <v/>
      </c>
      <c r="DG116" t="str">
        <f>IF(OR(DG$5="",$S116=""),"",IFERROR(SUM(PRODUCT(INDEX(CMB[[BA_0O]:[BA_2O]],MATCH(ROUND(MIN(SUM(DG$4,$O116/1000),SUM($O116,DG$4/1000)),3),CMB[[Cmb_ID]:[Cmb_ID]],0),SUM(N(DG$1),N($R116),1)),CHOOSE(AC[[M]:[M]],1,1,0,AC[[AB]:[AB]])),PRODUCT(INDEX(CMB[[BD_0O]:[BD_2O]],MATCH(ROUND(MIN(SUM(DG$4,$O116/1000),SUM($O116,DG$4/1000)),3),CMB[[Cmb_ID]:[Cmb_ID]],0),SUM(N(DG$1),N($R116),1)),CHOOSE(AC[[M]:[M]],1,0,1,AC[[DB]:[DB]])),PRODUCT(SUM(ROUND(AVERAGE(VALUE(DG$3),VALUE($P116)),0),CHOOSE(IF(OR(DG$1,$R116),4,INDEX(CMB[[Res_Rare]:[Res_Rare]],MATCH(ROUND(MIN(SUM(DG$4,$O116/1000),SUM($O116,DG$4/1000)),3),CMB[[Cmb_ID]:[Cmb_ID]],0))),-1,-1,0,0)),IF(OR(DG$1,$R116),4,INDEX(CMB[[Cmb_Rare]:[Cmb_Rare]],MATCH(ROUND(MIN(SUM(DG$4,$O116/1000),SUM($O116,DG$4/1000)),3),CMB[[Cmb_ID]:[Cmb_ID]],0))),CHOOSE(AC[[M]:[M]],2,1,1,SUM(AC[[AB]:[DB]])))),""))</f>
        <v/>
      </c>
      <c r="DH116" t="str">
        <f>IF(OR(DH$5="",$S116=""),"",IFERROR(SUM(PRODUCT(INDEX(CMB[[BA_0O]:[BA_2O]],MATCH(ROUND(MIN(SUM(DH$4,$O116/1000),SUM($O116,DH$4/1000)),3),CMB[[Cmb_ID]:[Cmb_ID]],0),SUM(N(DH$1),N($R116),1)),CHOOSE(AC[[M]:[M]],1,1,0,AC[[AB]:[AB]])),PRODUCT(INDEX(CMB[[BD_0O]:[BD_2O]],MATCH(ROUND(MIN(SUM(DH$4,$O116/1000),SUM($O116,DH$4/1000)),3),CMB[[Cmb_ID]:[Cmb_ID]],0),SUM(N(DH$1),N($R116),1)),CHOOSE(AC[[M]:[M]],1,0,1,AC[[DB]:[DB]])),PRODUCT(SUM(ROUND(AVERAGE(VALUE(DH$3),VALUE($P116)),0),CHOOSE(IF(OR(DH$1,$R116),4,INDEX(CMB[[Res_Rare]:[Res_Rare]],MATCH(ROUND(MIN(SUM(DH$4,$O116/1000),SUM($O116,DH$4/1000)),3),CMB[[Cmb_ID]:[Cmb_ID]],0))),-1,-1,0,0)),IF(OR(DH$1,$R116),4,INDEX(CMB[[Cmb_Rare]:[Cmb_Rare]],MATCH(ROUND(MIN(SUM(DH$4,$O116/1000),SUM($O116,DH$4/1000)),3),CMB[[Cmb_ID]:[Cmb_ID]],0))),CHOOSE(AC[[M]:[M]],2,1,1,SUM(AC[[AB]:[DB]])))),""))</f>
        <v/>
      </c>
      <c r="DI116" t="str">
        <f>IF(OR(DI$5="",$S116=""),"",IFERROR(SUM(PRODUCT(INDEX(CMB[[BA_0O]:[BA_2O]],MATCH(ROUND(MIN(SUM(DI$4,$O116/1000),SUM($O116,DI$4/1000)),3),CMB[[Cmb_ID]:[Cmb_ID]],0),SUM(N(DI$1),N($R116),1)),CHOOSE(AC[[M]:[M]],1,1,0,AC[[AB]:[AB]])),PRODUCT(INDEX(CMB[[BD_0O]:[BD_2O]],MATCH(ROUND(MIN(SUM(DI$4,$O116/1000),SUM($O116,DI$4/1000)),3),CMB[[Cmb_ID]:[Cmb_ID]],0),SUM(N(DI$1),N($R116),1)),CHOOSE(AC[[M]:[M]],1,0,1,AC[[DB]:[DB]])),PRODUCT(SUM(ROUND(AVERAGE(VALUE(DI$3),VALUE($P116)),0),CHOOSE(IF(OR(DI$1,$R116),4,INDEX(CMB[[Res_Rare]:[Res_Rare]],MATCH(ROUND(MIN(SUM(DI$4,$O116/1000),SUM($O116,DI$4/1000)),3),CMB[[Cmb_ID]:[Cmb_ID]],0))),-1,-1,0,0)),IF(OR(DI$1,$R116),4,INDEX(CMB[[Cmb_Rare]:[Cmb_Rare]],MATCH(ROUND(MIN(SUM(DI$4,$O116/1000),SUM($O116,DI$4/1000)),3),CMB[[Cmb_ID]:[Cmb_ID]],0))),CHOOSE(AC[[M]:[M]],2,1,1,SUM(AC[[AB]:[DB]])))),""))</f>
        <v/>
      </c>
      <c r="DJ116" t="str">
        <f>IF(OR(DJ$5="",$S116=""),"",IFERROR(SUM(PRODUCT(INDEX(CMB[[BA_0O]:[BA_2O]],MATCH(ROUND(MIN(SUM(DJ$4,$O116/1000),SUM($O116,DJ$4/1000)),3),CMB[[Cmb_ID]:[Cmb_ID]],0),SUM(N(DJ$1),N($R116),1)),CHOOSE(AC[[M]:[M]],1,1,0,AC[[AB]:[AB]])),PRODUCT(INDEX(CMB[[BD_0O]:[BD_2O]],MATCH(ROUND(MIN(SUM(DJ$4,$O116/1000),SUM($O116,DJ$4/1000)),3),CMB[[Cmb_ID]:[Cmb_ID]],0),SUM(N(DJ$1),N($R116),1)),CHOOSE(AC[[M]:[M]],1,0,1,AC[[DB]:[DB]])),PRODUCT(SUM(ROUND(AVERAGE(VALUE(DJ$3),VALUE($P116)),0),CHOOSE(IF(OR(DJ$1,$R116),4,INDEX(CMB[[Res_Rare]:[Res_Rare]],MATCH(ROUND(MIN(SUM(DJ$4,$O116/1000),SUM($O116,DJ$4/1000)),3),CMB[[Cmb_ID]:[Cmb_ID]],0))),-1,-1,0,0)),IF(OR(DJ$1,$R116),4,INDEX(CMB[[Cmb_Rare]:[Cmb_Rare]],MATCH(ROUND(MIN(SUM(DJ$4,$O116/1000),SUM($O116,DJ$4/1000)),3),CMB[[Cmb_ID]:[Cmb_ID]],0))),CHOOSE(AC[[M]:[M]],2,1,1,SUM(AC[[AB]:[DB]])))),""))</f>
        <v/>
      </c>
      <c r="DK116" t="str">
        <f>IF(OR(DK$5="",$S116=""),"",IFERROR(SUM(PRODUCT(INDEX(CMB[[BA_0O]:[BA_2O]],MATCH(ROUND(MIN(SUM(DK$4,$O116/1000),SUM($O116,DK$4/1000)),3),CMB[[Cmb_ID]:[Cmb_ID]],0),SUM(N(DK$1),N($R116),1)),CHOOSE(AC[[M]:[M]],1,1,0,AC[[AB]:[AB]])),PRODUCT(INDEX(CMB[[BD_0O]:[BD_2O]],MATCH(ROUND(MIN(SUM(DK$4,$O116/1000),SUM($O116,DK$4/1000)),3),CMB[[Cmb_ID]:[Cmb_ID]],0),SUM(N(DK$1),N($R116),1)),CHOOSE(AC[[M]:[M]],1,0,1,AC[[DB]:[DB]])),PRODUCT(SUM(ROUND(AVERAGE(VALUE(DK$3),VALUE($P116)),0),CHOOSE(IF(OR(DK$1,$R116),4,INDEX(CMB[[Res_Rare]:[Res_Rare]],MATCH(ROUND(MIN(SUM(DK$4,$O116/1000),SUM($O116,DK$4/1000)),3),CMB[[Cmb_ID]:[Cmb_ID]],0))),-1,-1,0,0)),IF(OR(DK$1,$R116),4,INDEX(CMB[[Cmb_Rare]:[Cmb_Rare]],MATCH(ROUND(MIN(SUM(DK$4,$O116/1000),SUM($O116,DK$4/1000)),3),CMB[[Cmb_ID]:[Cmb_ID]],0))),CHOOSE(AC[[M]:[M]],2,1,1,SUM(AC[[AB]:[DB]])))),""))</f>
        <v/>
      </c>
      <c r="DL116" t="str">
        <f>IF(OR(DL$5="",$S116=""),"",IFERROR(SUM(PRODUCT(INDEX(CMB[[BA_0O]:[BA_2O]],MATCH(ROUND(MIN(SUM(DL$4,$O116/1000),SUM($O116,DL$4/1000)),3),CMB[[Cmb_ID]:[Cmb_ID]],0),SUM(N(DL$1),N($R116),1)),CHOOSE(AC[[M]:[M]],1,1,0,AC[[AB]:[AB]])),PRODUCT(INDEX(CMB[[BD_0O]:[BD_2O]],MATCH(ROUND(MIN(SUM(DL$4,$O116/1000),SUM($O116,DL$4/1000)),3),CMB[[Cmb_ID]:[Cmb_ID]],0),SUM(N(DL$1),N($R116),1)),CHOOSE(AC[[M]:[M]],1,0,1,AC[[DB]:[DB]])),PRODUCT(SUM(ROUND(AVERAGE(VALUE(DL$3),VALUE($P116)),0),CHOOSE(IF(OR(DL$1,$R116),4,INDEX(CMB[[Res_Rare]:[Res_Rare]],MATCH(ROUND(MIN(SUM(DL$4,$O116/1000),SUM($O116,DL$4/1000)),3),CMB[[Cmb_ID]:[Cmb_ID]],0))),-1,-1,0,0)),IF(OR(DL$1,$R116),4,INDEX(CMB[[Cmb_Rare]:[Cmb_Rare]],MATCH(ROUND(MIN(SUM(DL$4,$O116/1000),SUM($O116,DL$4/1000)),3),CMB[[Cmb_ID]:[Cmb_ID]],0))),CHOOSE(AC[[M]:[M]],2,1,1,SUM(AC[[AB]:[DB]])))),""))</f>
        <v/>
      </c>
      <c r="DM116" t="str">
        <f>IF(OR(DM$5="",$S116=""),"",IFERROR(SUM(PRODUCT(INDEX(CMB[[BA_0O]:[BA_2O]],MATCH(ROUND(MIN(SUM(DM$4,$O116/1000),SUM($O116,DM$4/1000)),3),CMB[[Cmb_ID]:[Cmb_ID]],0),SUM(N(DM$1),N($R116),1)),CHOOSE(AC[[M]:[M]],1,1,0,AC[[AB]:[AB]])),PRODUCT(INDEX(CMB[[BD_0O]:[BD_2O]],MATCH(ROUND(MIN(SUM(DM$4,$O116/1000),SUM($O116,DM$4/1000)),3),CMB[[Cmb_ID]:[Cmb_ID]],0),SUM(N(DM$1),N($R116),1)),CHOOSE(AC[[M]:[M]],1,0,1,AC[[DB]:[DB]])),PRODUCT(SUM(ROUND(AVERAGE(VALUE(DM$3),VALUE($P116)),0),CHOOSE(IF(OR(DM$1,$R116),4,INDEX(CMB[[Res_Rare]:[Res_Rare]],MATCH(ROUND(MIN(SUM(DM$4,$O116/1000),SUM($O116,DM$4/1000)),3),CMB[[Cmb_ID]:[Cmb_ID]],0))),-1,-1,0,0)),IF(OR(DM$1,$R116),4,INDEX(CMB[[Cmb_Rare]:[Cmb_Rare]],MATCH(ROUND(MIN(SUM(DM$4,$O116/1000),SUM($O116,DM$4/1000)),3),CMB[[Cmb_ID]:[Cmb_ID]],0))),CHOOSE(AC[[M]:[M]],2,1,1,SUM(AC[[AB]:[DB]])))),""))</f>
        <v/>
      </c>
      <c r="DN116" t="str">
        <f>IF(OR(DN$5="",$S116=""),"",IFERROR(SUM(PRODUCT(INDEX(CMB[[BA_0O]:[BA_2O]],MATCH(ROUND(MIN(SUM(DN$4,$O116/1000),SUM($O116,DN$4/1000)),3),CMB[[Cmb_ID]:[Cmb_ID]],0),SUM(N(DN$1),N($R116),1)),CHOOSE(AC[[M]:[M]],1,1,0,AC[[AB]:[AB]])),PRODUCT(INDEX(CMB[[BD_0O]:[BD_2O]],MATCH(ROUND(MIN(SUM(DN$4,$O116/1000),SUM($O116,DN$4/1000)),3),CMB[[Cmb_ID]:[Cmb_ID]],0),SUM(N(DN$1),N($R116),1)),CHOOSE(AC[[M]:[M]],1,0,1,AC[[DB]:[DB]])),PRODUCT(SUM(ROUND(AVERAGE(VALUE(DN$3),VALUE($P116)),0),CHOOSE(IF(OR(DN$1,$R116),4,INDEX(CMB[[Res_Rare]:[Res_Rare]],MATCH(ROUND(MIN(SUM(DN$4,$O116/1000),SUM($O116,DN$4/1000)),3),CMB[[Cmb_ID]:[Cmb_ID]],0))),-1,-1,0,0)),IF(OR(DN$1,$R116),4,INDEX(CMB[[Cmb_Rare]:[Cmb_Rare]],MATCH(ROUND(MIN(SUM(DN$4,$O116/1000),SUM($O116,DN$4/1000)),3),CMB[[Cmb_ID]:[Cmb_ID]],0))),CHOOSE(AC[[M]:[M]],2,1,1,SUM(AC[[AB]:[DB]])))),""))</f>
        <v/>
      </c>
      <c r="DO116" t="str">
        <f>IF(OR(DO$5="",$S116=""),"",IFERROR(SUM(PRODUCT(INDEX(CMB[[BA_0O]:[BA_2O]],MATCH(ROUND(MIN(SUM(DO$4,$O116/1000),SUM($O116,DO$4/1000)),3),CMB[[Cmb_ID]:[Cmb_ID]],0),SUM(N(DO$1),N($R116),1)),CHOOSE(AC[[M]:[M]],1,1,0,AC[[AB]:[AB]])),PRODUCT(INDEX(CMB[[BD_0O]:[BD_2O]],MATCH(ROUND(MIN(SUM(DO$4,$O116/1000),SUM($O116,DO$4/1000)),3),CMB[[Cmb_ID]:[Cmb_ID]],0),SUM(N(DO$1),N($R116),1)),CHOOSE(AC[[M]:[M]],1,0,1,AC[[DB]:[DB]])),PRODUCT(SUM(ROUND(AVERAGE(VALUE(DO$3),VALUE($P116)),0),CHOOSE(IF(OR(DO$1,$R116),4,INDEX(CMB[[Res_Rare]:[Res_Rare]],MATCH(ROUND(MIN(SUM(DO$4,$O116/1000),SUM($O116,DO$4/1000)),3),CMB[[Cmb_ID]:[Cmb_ID]],0))),-1,-1,0,0)),IF(OR(DO$1,$R116),4,INDEX(CMB[[Cmb_Rare]:[Cmb_Rare]],MATCH(ROUND(MIN(SUM(DO$4,$O116/1000),SUM($O116,DO$4/1000)),3),CMB[[Cmb_ID]:[Cmb_ID]],0))),CHOOSE(AC[[M]:[M]],2,1,1,SUM(AC[[AB]:[DB]])))),""))</f>
        <v/>
      </c>
      <c r="DP116" t="str">
        <f>IF(OR(DP$5="",$S116=""),"",IFERROR(SUM(PRODUCT(INDEX(CMB[[BA_0O]:[BA_2O]],MATCH(ROUND(MIN(SUM(DP$4,$O116/1000),SUM($O116,DP$4/1000)),3),CMB[[Cmb_ID]:[Cmb_ID]],0),SUM(N(DP$1),N($R116),1)),CHOOSE(AC[[M]:[M]],1,1,0,AC[[AB]:[AB]])),PRODUCT(INDEX(CMB[[BD_0O]:[BD_2O]],MATCH(ROUND(MIN(SUM(DP$4,$O116/1000),SUM($O116,DP$4/1000)),3),CMB[[Cmb_ID]:[Cmb_ID]],0),SUM(N(DP$1),N($R116),1)),CHOOSE(AC[[M]:[M]],1,0,1,AC[[DB]:[DB]])),PRODUCT(SUM(ROUND(AVERAGE(VALUE(DP$3),VALUE($P116)),0),CHOOSE(IF(OR(DP$1,$R116),4,INDEX(CMB[[Res_Rare]:[Res_Rare]],MATCH(ROUND(MIN(SUM(DP$4,$O116/1000),SUM($O116,DP$4/1000)),3),CMB[[Cmb_ID]:[Cmb_ID]],0))),-1,-1,0,0)),IF(OR(DP$1,$R116),4,INDEX(CMB[[Cmb_Rare]:[Cmb_Rare]],MATCH(ROUND(MIN(SUM(DP$4,$O116/1000),SUM($O116,DP$4/1000)),3),CMB[[Cmb_ID]:[Cmb_ID]],0))),CHOOSE(AC[[M]:[M]],2,1,1,SUM(AC[[AB]:[DB]])))),""))</f>
        <v/>
      </c>
      <c r="DQ116" t="str">
        <f>IF(OR(DQ$5="",$S116=""),"",IFERROR(SUM(PRODUCT(INDEX(CMB[[BA_0O]:[BA_2O]],MATCH(ROUND(MIN(SUM(DQ$4,$O116/1000),SUM($O116,DQ$4/1000)),3),CMB[[Cmb_ID]:[Cmb_ID]],0),SUM(N(DQ$1),N($R116),1)),CHOOSE(AC[[M]:[M]],1,1,0,AC[[AB]:[AB]])),PRODUCT(INDEX(CMB[[BD_0O]:[BD_2O]],MATCH(ROUND(MIN(SUM(DQ$4,$O116/1000),SUM($O116,DQ$4/1000)),3),CMB[[Cmb_ID]:[Cmb_ID]],0),SUM(N(DQ$1),N($R116),1)),CHOOSE(AC[[M]:[M]],1,0,1,AC[[DB]:[DB]])),PRODUCT(SUM(ROUND(AVERAGE(VALUE(DQ$3),VALUE($P116)),0),CHOOSE(IF(OR(DQ$1,$R116),4,INDEX(CMB[[Res_Rare]:[Res_Rare]],MATCH(ROUND(MIN(SUM(DQ$4,$O116/1000),SUM($O116,DQ$4/1000)),3),CMB[[Cmb_ID]:[Cmb_ID]],0))),-1,-1,0,0)),IF(OR(DQ$1,$R116),4,INDEX(CMB[[Cmb_Rare]:[Cmb_Rare]],MATCH(ROUND(MIN(SUM(DQ$4,$O116/1000),SUM($O116,DQ$4/1000)),3),CMB[[Cmb_ID]:[Cmb_ID]],0))),CHOOSE(AC[[M]:[M]],2,1,1,SUM(AC[[AB]:[DB]])))),""))</f>
        <v/>
      </c>
      <c r="DR116" t="str">
        <f>IF(OR(DR$5="",$S116=""),"",IFERROR(SUM(PRODUCT(INDEX(CMB[[BA_0O]:[BA_2O]],MATCH(ROUND(MIN(SUM(DR$4,$O116/1000),SUM($O116,DR$4/1000)),3),CMB[[Cmb_ID]:[Cmb_ID]],0),SUM(N(DR$1),N($R116),1)),CHOOSE(AC[[M]:[M]],1,1,0,AC[[AB]:[AB]])),PRODUCT(INDEX(CMB[[BD_0O]:[BD_2O]],MATCH(ROUND(MIN(SUM(DR$4,$O116/1000),SUM($O116,DR$4/1000)),3),CMB[[Cmb_ID]:[Cmb_ID]],0),SUM(N(DR$1),N($R116),1)),CHOOSE(AC[[M]:[M]],1,0,1,AC[[DB]:[DB]])),PRODUCT(SUM(ROUND(AVERAGE(VALUE(DR$3),VALUE($P116)),0),CHOOSE(IF(OR(DR$1,$R116),4,INDEX(CMB[[Res_Rare]:[Res_Rare]],MATCH(ROUND(MIN(SUM(DR$4,$O116/1000),SUM($O116,DR$4/1000)),3),CMB[[Cmb_ID]:[Cmb_ID]],0))),-1,-1,0,0)),IF(OR(DR$1,$R116),4,INDEX(CMB[[Cmb_Rare]:[Cmb_Rare]],MATCH(ROUND(MIN(SUM(DR$4,$O116/1000),SUM($O116,DR$4/1000)),3),CMB[[Cmb_ID]:[Cmb_ID]],0))),CHOOSE(AC[[M]:[M]],2,1,1,SUM(AC[[AB]:[DB]])))),""))</f>
        <v/>
      </c>
      <c r="DS116" t="str">
        <f>IF(OR(DS$5="",$S116=""),"",IFERROR(SUM(PRODUCT(INDEX(CMB[[BA_0O]:[BA_2O]],MATCH(ROUND(MIN(SUM(DS$4,$O116/1000),SUM($O116,DS$4/1000)),3),CMB[[Cmb_ID]:[Cmb_ID]],0),SUM(N(DS$1),N($R116),1)),CHOOSE(AC[[M]:[M]],1,1,0,AC[[AB]:[AB]])),PRODUCT(INDEX(CMB[[BD_0O]:[BD_2O]],MATCH(ROUND(MIN(SUM(DS$4,$O116/1000),SUM($O116,DS$4/1000)),3),CMB[[Cmb_ID]:[Cmb_ID]],0),SUM(N(DS$1),N($R116),1)),CHOOSE(AC[[M]:[M]],1,0,1,AC[[DB]:[DB]])),PRODUCT(SUM(ROUND(AVERAGE(VALUE(DS$3),VALUE($P116)),0),CHOOSE(IF(OR(DS$1,$R116),4,INDEX(CMB[[Res_Rare]:[Res_Rare]],MATCH(ROUND(MIN(SUM(DS$4,$O116/1000),SUM($O116,DS$4/1000)),3),CMB[[Cmb_ID]:[Cmb_ID]],0))),-1,-1,0,0)),IF(OR(DS$1,$R116),4,INDEX(CMB[[Cmb_Rare]:[Cmb_Rare]],MATCH(ROUND(MIN(SUM(DS$4,$O116/1000),SUM($O116,DS$4/1000)),3),CMB[[Cmb_ID]:[Cmb_ID]],0))),CHOOSE(AC[[M]:[M]],2,1,1,SUM(AC[[AB]:[DB]])))),""))</f>
        <v/>
      </c>
      <c r="DT116" t="str">
        <f>IF(OR(DT$5="",$S116=""),"",IFERROR(SUM(PRODUCT(INDEX(CMB[[BA_0O]:[BA_2O]],MATCH(ROUND(MIN(SUM(DT$4,$O116/1000),SUM($O116,DT$4/1000)),3),CMB[[Cmb_ID]:[Cmb_ID]],0),SUM(N(DT$1),N($R116),1)),CHOOSE(AC[[M]:[M]],1,1,0,AC[[AB]:[AB]])),PRODUCT(INDEX(CMB[[BD_0O]:[BD_2O]],MATCH(ROUND(MIN(SUM(DT$4,$O116/1000),SUM($O116,DT$4/1000)),3),CMB[[Cmb_ID]:[Cmb_ID]],0),SUM(N(DT$1),N($R116),1)),CHOOSE(AC[[M]:[M]],1,0,1,AC[[DB]:[DB]])),PRODUCT(SUM(ROUND(AVERAGE(VALUE(DT$3),VALUE($P116)),0),CHOOSE(IF(OR(DT$1,$R116),4,INDEX(CMB[[Res_Rare]:[Res_Rare]],MATCH(ROUND(MIN(SUM(DT$4,$O116/1000),SUM($O116,DT$4/1000)),3),CMB[[Cmb_ID]:[Cmb_ID]],0))),-1,-1,0,0)),IF(OR(DT$1,$R116),4,INDEX(CMB[[Cmb_Rare]:[Cmb_Rare]],MATCH(ROUND(MIN(SUM(DT$4,$O116/1000),SUM($O116,DT$4/1000)),3),CMB[[Cmb_ID]:[Cmb_ID]],0))),CHOOSE(AC[[M]:[M]],2,1,1,SUM(AC[[AB]:[DB]])))),""))</f>
        <v/>
      </c>
      <c r="DU116" t="str">
        <f>IF(OR(DU$5="",$S116=""),"",IFERROR(SUM(PRODUCT(INDEX(CMB[[BA_0O]:[BA_2O]],MATCH(ROUND(MIN(SUM(DU$4,$O116/1000),SUM($O116,DU$4/1000)),3),CMB[[Cmb_ID]:[Cmb_ID]],0),SUM(N(DU$1),N($R116),1)),CHOOSE(AC[[M]:[M]],1,1,0,AC[[AB]:[AB]])),PRODUCT(INDEX(CMB[[BD_0O]:[BD_2O]],MATCH(ROUND(MIN(SUM(DU$4,$O116/1000),SUM($O116,DU$4/1000)),3),CMB[[Cmb_ID]:[Cmb_ID]],0),SUM(N(DU$1),N($R116),1)),CHOOSE(AC[[M]:[M]],1,0,1,AC[[DB]:[DB]])),PRODUCT(SUM(ROUND(AVERAGE(VALUE(DU$3),VALUE($P116)),0),CHOOSE(IF(OR(DU$1,$R116),4,INDEX(CMB[[Res_Rare]:[Res_Rare]],MATCH(ROUND(MIN(SUM(DU$4,$O116/1000),SUM($O116,DU$4/1000)),3),CMB[[Cmb_ID]:[Cmb_ID]],0))),-1,-1,0,0)),IF(OR(DU$1,$R116),4,INDEX(CMB[[Cmb_Rare]:[Cmb_Rare]],MATCH(ROUND(MIN(SUM(DU$4,$O116/1000),SUM($O116,DU$4/1000)),3),CMB[[Cmb_ID]:[Cmb_ID]],0))),CHOOSE(AC[[M]:[M]],2,1,1,SUM(AC[[AB]:[DB]])))),""))</f>
        <v/>
      </c>
      <c r="DV116" t="str">
        <f>IF(OR(DV$5="",$S116=""),"",IFERROR(SUM(PRODUCT(INDEX(CMB[[BA_0O]:[BA_2O]],MATCH(ROUND(MIN(SUM(DV$4,$O116/1000),SUM($O116,DV$4/1000)),3),CMB[[Cmb_ID]:[Cmb_ID]],0),SUM(N(DV$1),N($R116),1)),CHOOSE(AC[[M]:[M]],1,1,0,AC[[AB]:[AB]])),PRODUCT(INDEX(CMB[[BD_0O]:[BD_2O]],MATCH(ROUND(MIN(SUM(DV$4,$O116/1000),SUM($O116,DV$4/1000)),3),CMB[[Cmb_ID]:[Cmb_ID]],0),SUM(N(DV$1),N($R116),1)),CHOOSE(AC[[M]:[M]],1,0,1,AC[[DB]:[DB]])),PRODUCT(SUM(ROUND(AVERAGE(VALUE(DV$3),VALUE($P116)),0),CHOOSE(IF(OR(DV$1,$R116),4,INDEX(CMB[[Res_Rare]:[Res_Rare]],MATCH(ROUND(MIN(SUM(DV$4,$O116/1000),SUM($O116,DV$4/1000)),3),CMB[[Cmb_ID]:[Cmb_ID]],0))),-1,-1,0,0)),IF(OR(DV$1,$R116),4,INDEX(CMB[[Cmb_Rare]:[Cmb_Rare]],MATCH(ROUND(MIN(SUM(DV$4,$O116/1000),SUM($O116,DV$4/1000)),3),CMB[[Cmb_ID]:[Cmb_ID]],0))),CHOOSE(AC[[M]:[M]],2,1,1,SUM(AC[[AB]:[DB]])))),""))</f>
        <v/>
      </c>
      <c r="DW116" t="str">
        <f>IF(OR(DW$5="",$S116=""),"",IFERROR(SUM(PRODUCT(INDEX(CMB[[BA_0O]:[BA_2O]],MATCH(ROUND(MIN(SUM(DW$4,$O116/1000),SUM($O116,DW$4/1000)),3),CMB[[Cmb_ID]:[Cmb_ID]],0),SUM(N(DW$1),N($R116),1)),CHOOSE(AC[[M]:[M]],1,1,0,AC[[AB]:[AB]])),PRODUCT(INDEX(CMB[[BD_0O]:[BD_2O]],MATCH(ROUND(MIN(SUM(DW$4,$O116/1000),SUM($O116,DW$4/1000)),3),CMB[[Cmb_ID]:[Cmb_ID]],0),SUM(N(DW$1),N($R116),1)),CHOOSE(AC[[M]:[M]],1,0,1,AC[[DB]:[DB]])),PRODUCT(SUM(ROUND(AVERAGE(VALUE(DW$3),VALUE($P116)),0),CHOOSE(IF(OR(DW$1,$R116),4,INDEX(CMB[[Res_Rare]:[Res_Rare]],MATCH(ROUND(MIN(SUM(DW$4,$O116/1000),SUM($O116,DW$4/1000)),3),CMB[[Cmb_ID]:[Cmb_ID]],0))),-1,-1,0,0)),IF(OR(DW$1,$R116),4,INDEX(CMB[[Cmb_Rare]:[Cmb_Rare]],MATCH(ROUND(MIN(SUM(DW$4,$O116/1000),SUM($O116,DW$4/1000)),3),CMB[[Cmb_ID]:[Cmb_ID]],0))),CHOOSE(AC[[M]:[M]],2,1,1,SUM(AC[[AB]:[DB]])))),""))</f>
        <v/>
      </c>
      <c r="DX116" t="str">
        <f>IF(OR(DX$5="",$S116=""),"",IFERROR(SUM(PRODUCT(INDEX(CMB[[BA_0O]:[BA_2O]],MATCH(ROUND(MIN(SUM(DX$4,$O116/1000),SUM($O116,DX$4/1000)),3),CMB[[Cmb_ID]:[Cmb_ID]],0),SUM(N(DX$1),N($R116),1)),CHOOSE(AC[[M]:[M]],1,1,0,AC[[AB]:[AB]])),PRODUCT(INDEX(CMB[[BD_0O]:[BD_2O]],MATCH(ROUND(MIN(SUM(DX$4,$O116/1000),SUM($O116,DX$4/1000)),3),CMB[[Cmb_ID]:[Cmb_ID]],0),SUM(N(DX$1),N($R116),1)),CHOOSE(AC[[M]:[M]],1,0,1,AC[[DB]:[DB]])),PRODUCT(SUM(ROUND(AVERAGE(VALUE(DX$3),VALUE($P116)),0),CHOOSE(IF(OR(DX$1,$R116),4,INDEX(CMB[[Res_Rare]:[Res_Rare]],MATCH(ROUND(MIN(SUM(DX$4,$O116/1000),SUM($O116,DX$4/1000)),3),CMB[[Cmb_ID]:[Cmb_ID]],0))),-1,-1,0,0)),IF(OR(DX$1,$R116),4,INDEX(CMB[[Cmb_Rare]:[Cmb_Rare]],MATCH(ROUND(MIN(SUM(DX$4,$O116/1000),SUM($O116,DX$4/1000)),3),CMB[[Cmb_ID]:[Cmb_ID]],0))),CHOOSE(AC[[M]:[M]],2,1,1,SUM(AC[[AB]:[DB]])))),""))</f>
        <v/>
      </c>
      <c r="DY116" t="str">
        <f>IF(OR(DY$5="",$S116=""),"",IFERROR(SUM(PRODUCT(INDEX(CMB[[BA_0O]:[BA_2O]],MATCH(ROUND(MIN(SUM(DY$4,$O116/1000),SUM($O116,DY$4/1000)),3),CMB[[Cmb_ID]:[Cmb_ID]],0),SUM(N(DY$1),N($R116),1)),CHOOSE(AC[[M]:[M]],1,1,0,AC[[AB]:[AB]])),PRODUCT(INDEX(CMB[[BD_0O]:[BD_2O]],MATCH(ROUND(MIN(SUM(DY$4,$O116/1000),SUM($O116,DY$4/1000)),3),CMB[[Cmb_ID]:[Cmb_ID]],0),SUM(N(DY$1),N($R116),1)),CHOOSE(AC[[M]:[M]],1,0,1,AC[[DB]:[DB]])),PRODUCT(SUM(ROUND(AVERAGE(VALUE(DY$3),VALUE($P116)),0),CHOOSE(IF(OR(DY$1,$R116),4,INDEX(CMB[[Res_Rare]:[Res_Rare]],MATCH(ROUND(MIN(SUM(DY$4,$O116/1000),SUM($O116,DY$4/1000)),3),CMB[[Cmb_ID]:[Cmb_ID]],0))),-1,-1,0,0)),IF(OR(DY$1,$R116),4,INDEX(CMB[[Cmb_Rare]:[Cmb_Rare]],MATCH(ROUND(MIN(SUM(DY$4,$O116/1000),SUM($O116,DY$4/1000)),3),CMB[[Cmb_ID]:[Cmb_ID]],0))),CHOOSE(AC[[M]:[M]],2,1,1,SUM(AC[[AB]:[DB]])))),""))</f>
        <v/>
      </c>
      <c r="DZ116" t="str">
        <f>IF(OR(DZ$5="",$S116=""),"",IFERROR(SUM(PRODUCT(INDEX(CMB[[BA_0O]:[BA_2O]],MATCH(ROUND(MIN(SUM(DZ$4,$O116/1000),SUM($O116,DZ$4/1000)),3),CMB[[Cmb_ID]:[Cmb_ID]],0),SUM(N(DZ$1),N($R116),1)),CHOOSE(AC[[M]:[M]],1,1,0,AC[[AB]:[AB]])),PRODUCT(INDEX(CMB[[BD_0O]:[BD_2O]],MATCH(ROUND(MIN(SUM(DZ$4,$O116/1000),SUM($O116,DZ$4/1000)),3),CMB[[Cmb_ID]:[Cmb_ID]],0),SUM(N(DZ$1),N($R116),1)),CHOOSE(AC[[M]:[M]],1,0,1,AC[[DB]:[DB]])),PRODUCT(SUM(ROUND(AVERAGE(VALUE(DZ$3),VALUE($P116)),0),CHOOSE(IF(OR(DZ$1,$R116),4,INDEX(CMB[[Res_Rare]:[Res_Rare]],MATCH(ROUND(MIN(SUM(DZ$4,$O116/1000),SUM($O116,DZ$4/1000)),3),CMB[[Cmb_ID]:[Cmb_ID]],0))),-1,-1,0,0)),IF(OR(DZ$1,$R116),4,INDEX(CMB[[Cmb_Rare]:[Cmb_Rare]],MATCH(ROUND(MIN(SUM(DZ$4,$O116/1000),SUM($O116,DZ$4/1000)),3),CMB[[Cmb_ID]:[Cmb_ID]],0))),CHOOSE(AC[[M]:[M]],2,1,1,SUM(AC[[AB]:[DB]])))),""))</f>
        <v/>
      </c>
      <c r="EA116" t="str">
        <f>IF(OR(EA$5="",$S116=""),"",IFERROR(SUM(PRODUCT(INDEX(CMB[[BA_0O]:[BA_2O]],MATCH(ROUND(MIN(SUM(EA$4,$O116/1000),SUM($O116,EA$4/1000)),3),CMB[[Cmb_ID]:[Cmb_ID]],0),SUM(N(EA$1),N($R116),1)),CHOOSE(AC[[M]:[M]],1,1,0,AC[[AB]:[AB]])),PRODUCT(INDEX(CMB[[BD_0O]:[BD_2O]],MATCH(ROUND(MIN(SUM(EA$4,$O116/1000),SUM($O116,EA$4/1000)),3),CMB[[Cmb_ID]:[Cmb_ID]],0),SUM(N(EA$1),N($R116),1)),CHOOSE(AC[[M]:[M]],1,0,1,AC[[DB]:[DB]])),PRODUCT(SUM(ROUND(AVERAGE(VALUE(EA$3),VALUE($P116)),0),CHOOSE(IF(OR(EA$1,$R116),4,INDEX(CMB[[Res_Rare]:[Res_Rare]],MATCH(ROUND(MIN(SUM(EA$4,$O116/1000),SUM($O116,EA$4/1000)),3),CMB[[Cmb_ID]:[Cmb_ID]],0))),-1,-1,0,0)),IF(OR(EA$1,$R116),4,INDEX(CMB[[Cmb_Rare]:[Cmb_Rare]],MATCH(ROUND(MIN(SUM(EA$4,$O116/1000),SUM($O116,EA$4/1000)),3),CMB[[Cmb_ID]:[Cmb_ID]],0))),CHOOSE(AC[[M]:[M]],2,1,1,SUM(AC[[AB]:[DB]])))),""))</f>
        <v/>
      </c>
      <c r="EB116" t="str">
        <f>IF(OR(EB$5="",$S116=""),"",IFERROR(SUM(PRODUCT(INDEX(CMB[[BA_0O]:[BA_2O]],MATCH(ROUND(MIN(SUM(EB$4,$O116/1000),SUM($O116,EB$4/1000)),3),CMB[[Cmb_ID]:[Cmb_ID]],0),SUM(N(EB$1),N($R116),1)),CHOOSE(AC[[M]:[M]],1,1,0,AC[[AB]:[AB]])),PRODUCT(INDEX(CMB[[BD_0O]:[BD_2O]],MATCH(ROUND(MIN(SUM(EB$4,$O116/1000),SUM($O116,EB$4/1000)),3),CMB[[Cmb_ID]:[Cmb_ID]],0),SUM(N(EB$1),N($R116),1)),CHOOSE(AC[[M]:[M]],1,0,1,AC[[DB]:[DB]])),PRODUCT(SUM(ROUND(AVERAGE(VALUE(EB$3),VALUE($P116)),0),CHOOSE(IF(OR(EB$1,$R116),4,INDEX(CMB[[Res_Rare]:[Res_Rare]],MATCH(ROUND(MIN(SUM(EB$4,$O116/1000),SUM($O116,EB$4/1000)),3),CMB[[Cmb_ID]:[Cmb_ID]],0))),-1,-1,0,0)),IF(OR(EB$1,$R116),4,INDEX(CMB[[Cmb_Rare]:[Cmb_Rare]],MATCH(ROUND(MIN(SUM(EB$4,$O116/1000),SUM($O116,EB$4/1000)),3),CMB[[Cmb_ID]:[Cmb_ID]],0))),CHOOSE(AC[[M]:[M]],2,1,1,SUM(AC[[AB]:[DB]])))),""))</f>
        <v/>
      </c>
      <c r="EC116" t="str">
        <f>IF(OR(EC$5="",$S116=""),"",IFERROR(SUM(PRODUCT(INDEX(CMB[[BA_0O]:[BA_2O]],MATCH(ROUND(MIN(SUM(EC$4,$O116/1000),SUM($O116,EC$4/1000)),3),CMB[[Cmb_ID]:[Cmb_ID]],0),SUM(N(EC$1),N($R116),1)),CHOOSE(AC[[M]:[M]],1,1,0,AC[[AB]:[AB]])),PRODUCT(INDEX(CMB[[BD_0O]:[BD_2O]],MATCH(ROUND(MIN(SUM(EC$4,$O116/1000),SUM($O116,EC$4/1000)),3),CMB[[Cmb_ID]:[Cmb_ID]],0),SUM(N(EC$1),N($R116),1)),CHOOSE(AC[[M]:[M]],1,0,1,AC[[DB]:[DB]])),PRODUCT(SUM(ROUND(AVERAGE(VALUE(EC$3),VALUE($P116)),0),CHOOSE(IF(OR(EC$1,$R116),4,INDEX(CMB[[Res_Rare]:[Res_Rare]],MATCH(ROUND(MIN(SUM(EC$4,$O116/1000),SUM($O116,EC$4/1000)),3),CMB[[Cmb_ID]:[Cmb_ID]],0))),-1,-1,0,0)),IF(OR(EC$1,$R116),4,INDEX(CMB[[Cmb_Rare]:[Cmb_Rare]],MATCH(ROUND(MIN(SUM(EC$4,$O116/1000),SUM($O116,EC$4/1000)),3),CMB[[Cmb_ID]:[Cmb_ID]],0))),CHOOSE(AC[[M]:[M]],2,1,1,SUM(AC[[AB]:[DB]])))),""))</f>
        <v/>
      </c>
      <c r="ED116" t="str">
        <f>IF(OR(ED$5="",$S116=""),"",IFERROR(SUM(PRODUCT(INDEX(CMB[[BA_0O]:[BA_2O]],MATCH(ROUND(MIN(SUM(ED$4,$O116/1000),SUM($O116,ED$4/1000)),3),CMB[[Cmb_ID]:[Cmb_ID]],0),SUM(N(ED$1),N($R116),1)),CHOOSE(AC[[M]:[M]],1,1,0,AC[[AB]:[AB]])),PRODUCT(INDEX(CMB[[BD_0O]:[BD_2O]],MATCH(ROUND(MIN(SUM(ED$4,$O116/1000),SUM($O116,ED$4/1000)),3),CMB[[Cmb_ID]:[Cmb_ID]],0),SUM(N(ED$1),N($R116),1)),CHOOSE(AC[[M]:[M]],1,0,1,AC[[DB]:[DB]])),PRODUCT(SUM(ROUND(AVERAGE(VALUE(ED$3),VALUE($P116)),0),CHOOSE(IF(OR(ED$1,$R116),4,INDEX(CMB[[Res_Rare]:[Res_Rare]],MATCH(ROUND(MIN(SUM(ED$4,$O116/1000),SUM($O116,ED$4/1000)),3),CMB[[Cmb_ID]:[Cmb_ID]],0))),-1,-1,0,0)),IF(OR(ED$1,$R116),4,INDEX(CMB[[Cmb_Rare]:[Cmb_Rare]],MATCH(ROUND(MIN(SUM(ED$4,$O116/1000),SUM($O116,ED$4/1000)),3),CMB[[Cmb_ID]:[Cmb_ID]],0))),CHOOSE(AC[[M]:[M]],2,1,1,SUM(AC[[AB]:[DB]])))),""))</f>
        <v/>
      </c>
      <c r="EE116" t="str">
        <f>IF(OR(EE$5="",$S116=""),"",IFERROR(SUM(PRODUCT(INDEX(CMB[[BA_0O]:[BA_2O]],MATCH(ROUND(MIN(SUM(EE$4,$O116/1000),SUM($O116,EE$4/1000)),3),CMB[[Cmb_ID]:[Cmb_ID]],0),SUM(N(EE$1),N($R116),1)),CHOOSE(AC[[M]:[M]],1,1,0,AC[[AB]:[AB]])),PRODUCT(INDEX(CMB[[BD_0O]:[BD_2O]],MATCH(ROUND(MIN(SUM(EE$4,$O116/1000),SUM($O116,EE$4/1000)),3),CMB[[Cmb_ID]:[Cmb_ID]],0),SUM(N(EE$1),N($R116),1)),CHOOSE(AC[[M]:[M]],1,0,1,AC[[DB]:[DB]])),PRODUCT(SUM(ROUND(AVERAGE(VALUE(EE$3),VALUE($P116)),0),CHOOSE(IF(OR(EE$1,$R116),4,INDEX(CMB[[Res_Rare]:[Res_Rare]],MATCH(ROUND(MIN(SUM(EE$4,$O116/1000),SUM($O116,EE$4/1000)),3),CMB[[Cmb_ID]:[Cmb_ID]],0))),-1,-1,0,0)),IF(OR(EE$1,$R116),4,INDEX(CMB[[Cmb_Rare]:[Cmb_Rare]],MATCH(ROUND(MIN(SUM(EE$4,$O116/1000),SUM($O116,EE$4/1000)),3),CMB[[Cmb_ID]:[Cmb_ID]],0))),CHOOSE(AC[[M]:[M]],2,1,1,SUM(AC[[AB]:[DB]])))),""))</f>
        <v/>
      </c>
      <c r="EF116" t="str">
        <f>IF(OR(EF$5="",$S116=""),"",IFERROR(SUM(PRODUCT(INDEX(CMB[[BA_0O]:[BA_2O]],MATCH(ROUND(MIN(SUM(EF$4,$O116/1000),SUM($O116,EF$4/1000)),3),CMB[[Cmb_ID]:[Cmb_ID]],0),SUM(N(EF$1),N($R116),1)),CHOOSE(AC[[M]:[M]],1,1,0,AC[[AB]:[AB]])),PRODUCT(INDEX(CMB[[BD_0O]:[BD_2O]],MATCH(ROUND(MIN(SUM(EF$4,$O116/1000),SUM($O116,EF$4/1000)),3),CMB[[Cmb_ID]:[Cmb_ID]],0),SUM(N(EF$1),N($R116),1)),CHOOSE(AC[[M]:[M]],1,0,1,AC[[DB]:[DB]])),PRODUCT(SUM(ROUND(AVERAGE(VALUE(EF$3),VALUE($P116)),0),CHOOSE(IF(OR(EF$1,$R116),4,INDEX(CMB[[Res_Rare]:[Res_Rare]],MATCH(ROUND(MIN(SUM(EF$4,$O116/1000),SUM($O116,EF$4/1000)),3),CMB[[Cmb_ID]:[Cmb_ID]],0))),-1,-1,0,0)),IF(OR(EF$1,$R116),4,INDEX(CMB[[Cmb_Rare]:[Cmb_Rare]],MATCH(ROUND(MIN(SUM(EF$4,$O116/1000),SUM($O116,EF$4/1000)),3),CMB[[Cmb_ID]:[Cmb_ID]],0))),CHOOSE(AC[[M]:[M]],2,1,1,SUM(AC[[AB]:[DB]])))),""))</f>
        <v/>
      </c>
      <c r="EG116" t="str">
        <f>IF(OR(EG$5="",$S116=""),"",IFERROR(SUM(PRODUCT(INDEX(CMB[[BA_0O]:[BA_2O]],MATCH(ROUND(MIN(SUM(EG$4,$O116/1000),SUM($O116,EG$4/1000)),3),CMB[[Cmb_ID]:[Cmb_ID]],0),SUM(N(EG$1),N($R116),1)),CHOOSE(AC[[M]:[M]],1,1,0,AC[[AB]:[AB]])),PRODUCT(INDEX(CMB[[BD_0O]:[BD_2O]],MATCH(ROUND(MIN(SUM(EG$4,$O116/1000),SUM($O116,EG$4/1000)),3),CMB[[Cmb_ID]:[Cmb_ID]],0),SUM(N(EG$1),N($R116),1)),CHOOSE(AC[[M]:[M]],1,0,1,AC[[DB]:[DB]])),PRODUCT(SUM(ROUND(AVERAGE(VALUE(EG$3),VALUE($P116)),0),CHOOSE(IF(OR(EG$1,$R116),4,INDEX(CMB[[Res_Rare]:[Res_Rare]],MATCH(ROUND(MIN(SUM(EG$4,$O116/1000),SUM($O116,EG$4/1000)),3),CMB[[Cmb_ID]:[Cmb_ID]],0))),-1,-1,0,0)),IF(OR(EG$1,$R116),4,INDEX(CMB[[Cmb_Rare]:[Cmb_Rare]],MATCH(ROUND(MIN(SUM(EG$4,$O116/1000),SUM($O116,EG$4/1000)),3),CMB[[Cmb_ID]:[Cmb_ID]],0))),CHOOSE(AC[[M]:[M]],2,1,1,SUM(AC[[AB]:[DB]])))),""))</f>
        <v/>
      </c>
      <c r="EH116" t="str">
        <f>IF(OR(EH$5="",$S116=""),"",IFERROR(SUM(PRODUCT(INDEX(CMB[[BA_0O]:[BA_2O]],MATCH(ROUND(MIN(SUM(EH$4,$O116/1000),SUM($O116,EH$4/1000)),3),CMB[[Cmb_ID]:[Cmb_ID]],0),SUM(N(EH$1),N($R116),1)),CHOOSE(AC[[M]:[M]],1,1,0,AC[[AB]:[AB]])),PRODUCT(INDEX(CMB[[BD_0O]:[BD_2O]],MATCH(ROUND(MIN(SUM(EH$4,$O116/1000),SUM($O116,EH$4/1000)),3),CMB[[Cmb_ID]:[Cmb_ID]],0),SUM(N(EH$1),N($R116),1)),CHOOSE(AC[[M]:[M]],1,0,1,AC[[DB]:[DB]])),PRODUCT(SUM(ROUND(AVERAGE(VALUE(EH$3),VALUE($P116)),0),CHOOSE(IF(OR(EH$1,$R116),4,INDEX(CMB[[Res_Rare]:[Res_Rare]],MATCH(ROUND(MIN(SUM(EH$4,$O116/1000),SUM($O116,EH$4/1000)),3),CMB[[Cmb_ID]:[Cmb_ID]],0))),-1,-1,0,0)),IF(OR(EH$1,$R116),4,INDEX(CMB[[Cmb_Rare]:[Cmb_Rare]],MATCH(ROUND(MIN(SUM(EH$4,$O116/1000),SUM($O116,EH$4/1000)),3),CMB[[Cmb_ID]:[Cmb_ID]],0))),CHOOSE(AC[[M]:[M]],2,1,1,SUM(AC[[AB]:[DB]])))),""))</f>
        <v/>
      </c>
      <c r="EI116" t="str">
        <f>IF(OR(EI$5="",$S116=""),"",IFERROR(SUM(PRODUCT(INDEX(CMB[[BA_0O]:[BA_2O]],MATCH(ROUND(MIN(SUM(EI$4,$O116/1000),SUM($O116,EI$4/1000)),3),CMB[[Cmb_ID]:[Cmb_ID]],0),SUM(N(EI$1),N($R116),1)),CHOOSE(AC[[M]:[M]],1,1,0,AC[[AB]:[AB]])),PRODUCT(INDEX(CMB[[BD_0O]:[BD_2O]],MATCH(ROUND(MIN(SUM(EI$4,$O116/1000),SUM($O116,EI$4/1000)),3),CMB[[Cmb_ID]:[Cmb_ID]],0),SUM(N(EI$1),N($R116),1)),CHOOSE(AC[[M]:[M]],1,0,1,AC[[DB]:[DB]])),PRODUCT(SUM(ROUND(AVERAGE(VALUE(EI$3),VALUE($P116)),0),CHOOSE(IF(OR(EI$1,$R116),4,INDEX(CMB[[Res_Rare]:[Res_Rare]],MATCH(ROUND(MIN(SUM(EI$4,$O116/1000),SUM($O116,EI$4/1000)),3),CMB[[Cmb_ID]:[Cmb_ID]],0))),-1,-1,0,0)),IF(OR(EI$1,$R116),4,INDEX(CMB[[Cmb_Rare]:[Cmb_Rare]],MATCH(ROUND(MIN(SUM(EI$4,$O116/1000),SUM($O116,EI$4/1000)),3),CMB[[Cmb_ID]:[Cmb_ID]],0))),CHOOSE(AC[[M]:[M]],2,1,1,SUM(AC[[AB]:[DB]])))),""))</f>
        <v/>
      </c>
      <c r="EJ116" t="str">
        <f>IF(OR(EJ$5="",$S116=""),"",IFERROR(SUM(PRODUCT(INDEX(CMB[[BA_0O]:[BA_2O]],MATCH(ROUND(MIN(SUM(EJ$4,$O116/1000),SUM($O116,EJ$4/1000)),3),CMB[[Cmb_ID]:[Cmb_ID]],0),SUM(N(EJ$1),N($R116),1)),CHOOSE(AC[[M]:[M]],1,1,0,AC[[AB]:[AB]])),PRODUCT(INDEX(CMB[[BD_0O]:[BD_2O]],MATCH(ROUND(MIN(SUM(EJ$4,$O116/1000),SUM($O116,EJ$4/1000)),3),CMB[[Cmb_ID]:[Cmb_ID]],0),SUM(N(EJ$1),N($R116),1)),CHOOSE(AC[[M]:[M]],1,0,1,AC[[DB]:[DB]])),PRODUCT(SUM(ROUND(AVERAGE(VALUE(EJ$3),VALUE($P116)),0),CHOOSE(IF(OR(EJ$1,$R116),4,INDEX(CMB[[Res_Rare]:[Res_Rare]],MATCH(ROUND(MIN(SUM(EJ$4,$O116/1000),SUM($O116,EJ$4/1000)),3),CMB[[Cmb_ID]:[Cmb_ID]],0))),-1,-1,0,0)),IF(OR(EJ$1,$R116),4,INDEX(CMB[[Cmb_Rare]:[Cmb_Rare]],MATCH(ROUND(MIN(SUM(EJ$4,$O116/1000),SUM($O116,EJ$4/1000)),3),CMB[[Cmb_ID]:[Cmb_ID]],0))),CHOOSE(AC[[M]:[M]],2,1,1,SUM(AC[[AB]:[DB]])))),""))</f>
        <v/>
      </c>
      <c r="EK116" t="str">
        <f>IF(OR(EK$5="",$S116=""),"",IFERROR(SUM(PRODUCT(INDEX(CMB[[BA_0O]:[BA_2O]],MATCH(ROUND(MIN(SUM(EK$4,$O116/1000),SUM($O116,EK$4/1000)),3),CMB[[Cmb_ID]:[Cmb_ID]],0),SUM(N(EK$1),N($R116),1)),CHOOSE(AC[[M]:[M]],1,1,0,AC[[AB]:[AB]])),PRODUCT(INDEX(CMB[[BD_0O]:[BD_2O]],MATCH(ROUND(MIN(SUM(EK$4,$O116/1000),SUM($O116,EK$4/1000)),3),CMB[[Cmb_ID]:[Cmb_ID]],0),SUM(N(EK$1),N($R116),1)),CHOOSE(AC[[M]:[M]],1,0,1,AC[[DB]:[DB]])),PRODUCT(SUM(ROUND(AVERAGE(VALUE(EK$3),VALUE($P116)),0),CHOOSE(IF(OR(EK$1,$R116),4,INDEX(CMB[[Res_Rare]:[Res_Rare]],MATCH(ROUND(MIN(SUM(EK$4,$O116/1000),SUM($O116,EK$4/1000)),3),CMB[[Cmb_ID]:[Cmb_ID]],0))),-1,-1,0,0)),IF(OR(EK$1,$R116),4,INDEX(CMB[[Cmb_Rare]:[Cmb_Rare]],MATCH(ROUND(MIN(SUM(EK$4,$O116/1000),SUM($O116,EK$4/1000)),3),CMB[[Cmb_ID]:[Cmb_ID]],0))),CHOOSE(AC[[M]:[M]],2,1,1,SUM(AC[[AB]:[DB]])))),""))</f>
        <v/>
      </c>
      <c r="EL116" t="str">
        <f>IF(OR(EL$5="",$S116=""),"",IFERROR(SUM(PRODUCT(INDEX(CMB[[BA_0O]:[BA_2O]],MATCH(ROUND(MIN(SUM(EL$4,$O116/1000),SUM($O116,EL$4/1000)),3),CMB[[Cmb_ID]:[Cmb_ID]],0),SUM(N(EL$1),N($R116),1)),CHOOSE(AC[[M]:[M]],1,1,0,AC[[AB]:[AB]])),PRODUCT(INDEX(CMB[[BD_0O]:[BD_2O]],MATCH(ROUND(MIN(SUM(EL$4,$O116/1000),SUM($O116,EL$4/1000)),3),CMB[[Cmb_ID]:[Cmb_ID]],0),SUM(N(EL$1),N($R116),1)),CHOOSE(AC[[M]:[M]],1,0,1,AC[[DB]:[DB]])),PRODUCT(SUM(ROUND(AVERAGE(VALUE(EL$3),VALUE($P116)),0),CHOOSE(IF(OR(EL$1,$R116),4,INDEX(CMB[[Res_Rare]:[Res_Rare]],MATCH(ROUND(MIN(SUM(EL$4,$O116/1000),SUM($O116,EL$4/1000)),3),CMB[[Cmb_ID]:[Cmb_ID]],0))),-1,-1,0,0)),IF(OR(EL$1,$R116),4,INDEX(CMB[[Cmb_Rare]:[Cmb_Rare]],MATCH(ROUND(MIN(SUM(EL$4,$O116/1000),SUM($O116,EL$4/1000)),3),CMB[[Cmb_ID]:[Cmb_ID]],0))),CHOOSE(AC[[M]:[M]],2,1,1,SUM(AC[[AB]:[DB]])))),""))</f>
        <v/>
      </c>
      <c r="EM116" t="str">
        <f>IF(OR(EM$5="",$S116=""),"",IFERROR(SUM(PRODUCT(INDEX(CMB[[BA_0O]:[BA_2O]],MATCH(ROUND(MIN(SUM(EM$4,$O116/1000),SUM($O116,EM$4/1000)),3),CMB[[Cmb_ID]:[Cmb_ID]],0),SUM(N(EM$1),N($R116),1)),CHOOSE(AC[[M]:[M]],1,1,0,AC[[AB]:[AB]])),PRODUCT(INDEX(CMB[[BD_0O]:[BD_2O]],MATCH(ROUND(MIN(SUM(EM$4,$O116/1000),SUM($O116,EM$4/1000)),3),CMB[[Cmb_ID]:[Cmb_ID]],0),SUM(N(EM$1),N($R116),1)),CHOOSE(AC[[M]:[M]],1,0,1,AC[[DB]:[DB]])),PRODUCT(SUM(ROUND(AVERAGE(VALUE(EM$3),VALUE($P116)),0),CHOOSE(IF(OR(EM$1,$R116),4,INDEX(CMB[[Res_Rare]:[Res_Rare]],MATCH(ROUND(MIN(SUM(EM$4,$O116/1000),SUM($O116,EM$4/1000)),3),CMB[[Cmb_ID]:[Cmb_ID]],0))),-1,-1,0,0)),IF(OR(EM$1,$R116),4,INDEX(CMB[[Cmb_Rare]:[Cmb_Rare]],MATCH(ROUND(MIN(SUM(EM$4,$O116/1000),SUM($O116,EM$4/1000)),3),CMB[[Cmb_ID]:[Cmb_ID]],0))),CHOOSE(AC[[M]:[M]],2,1,1,SUM(AC[[AB]:[DB]])))),""))</f>
        <v/>
      </c>
      <c r="EN116" t="str">
        <f>IF(OR(EN$5="",$S116=""),"",IFERROR(SUM(PRODUCT(INDEX(CMB[[BA_0O]:[BA_2O]],MATCH(ROUND(MIN(SUM(EN$4,$O116/1000),SUM($O116,EN$4/1000)),3),CMB[[Cmb_ID]:[Cmb_ID]],0),SUM(N(EN$1),N($R116),1)),CHOOSE(AC[[M]:[M]],1,1,0,AC[[AB]:[AB]])),PRODUCT(INDEX(CMB[[BD_0O]:[BD_2O]],MATCH(ROUND(MIN(SUM(EN$4,$O116/1000),SUM($O116,EN$4/1000)),3),CMB[[Cmb_ID]:[Cmb_ID]],0),SUM(N(EN$1),N($R116),1)),CHOOSE(AC[[M]:[M]],1,0,1,AC[[DB]:[DB]])),PRODUCT(SUM(ROUND(AVERAGE(VALUE(EN$3),VALUE($P116)),0),CHOOSE(IF(OR(EN$1,$R116),4,INDEX(CMB[[Res_Rare]:[Res_Rare]],MATCH(ROUND(MIN(SUM(EN$4,$O116/1000),SUM($O116,EN$4/1000)),3),CMB[[Cmb_ID]:[Cmb_ID]],0))),-1,-1,0,0)),IF(OR(EN$1,$R116),4,INDEX(CMB[[Cmb_Rare]:[Cmb_Rare]],MATCH(ROUND(MIN(SUM(EN$4,$O116/1000),SUM($O116,EN$4/1000)),3),CMB[[Cmb_ID]:[Cmb_ID]],0))),CHOOSE(AC[[M]:[M]],2,1,1,SUM(AC[[AB]:[DB]])))),""))</f>
        <v/>
      </c>
      <c r="EO116" t="str">
        <f>IF(OR(EO$5="",$S116=""),"",IFERROR(SUM(PRODUCT(INDEX(CMB[[BA_0O]:[BA_2O]],MATCH(ROUND(MIN(SUM(EO$4,$O116/1000),SUM($O116,EO$4/1000)),3),CMB[[Cmb_ID]:[Cmb_ID]],0),SUM(N(EO$1),N($R116),1)),CHOOSE(AC[[M]:[M]],1,1,0,AC[[AB]:[AB]])),PRODUCT(INDEX(CMB[[BD_0O]:[BD_2O]],MATCH(ROUND(MIN(SUM(EO$4,$O116/1000),SUM($O116,EO$4/1000)),3),CMB[[Cmb_ID]:[Cmb_ID]],0),SUM(N(EO$1),N($R116),1)),CHOOSE(AC[[M]:[M]],1,0,1,AC[[DB]:[DB]])),PRODUCT(SUM(ROUND(AVERAGE(VALUE(EO$3),VALUE($P116)),0),CHOOSE(IF(OR(EO$1,$R116),4,INDEX(CMB[[Res_Rare]:[Res_Rare]],MATCH(ROUND(MIN(SUM(EO$4,$O116/1000),SUM($O116,EO$4/1000)),3),CMB[[Cmb_ID]:[Cmb_ID]],0))),-1,-1,0,0)),IF(OR(EO$1,$R116),4,INDEX(CMB[[Cmb_Rare]:[Cmb_Rare]],MATCH(ROUND(MIN(SUM(EO$4,$O116/1000),SUM($O116,EO$4/1000)),3),CMB[[Cmb_ID]:[Cmb_ID]],0))),CHOOSE(AC[[M]:[M]],2,1,1,SUM(AC[[AB]:[DB]])))),""))</f>
        <v/>
      </c>
      <c r="EP116" t="str">
        <f>IF(OR(EP$5="",$S116=""),"",IFERROR(SUM(PRODUCT(INDEX(CMB[[BA_0O]:[BA_2O]],MATCH(ROUND(MIN(SUM(EP$4,$O116/1000),SUM($O116,EP$4/1000)),3),CMB[[Cmb_ID]:[Cmb_ID]],0),SUM(N(EP$1),N($R116),1)),CHOOSE(AC[[M]:[M]],1,1,0,AC[[AB]:[AB]])),PRODUCT(INDEX(CMB[[BD_0O]:[BD_2O]],MATCH(ROUND(MIN(SUM(EP$4,$O116/1000),SUM($O116,EP$4/1000)),3),CMB[[Cmb_ID]:[Cmb_ID]],0),SUM(N(EP$1),N($R116),1)),CHOOSE(AC[[M]:[M]],1,0,1,AC[[DB]:[DB]])),PRODUCT(SUM(ROUND(AVERAGE(VALUE(EP$3),VALUE($P116)),0),CHOOSE(IF(OR(EP$1,$R116),4,INDEX(CMB[[Res_Rare]:[Res_Rare]],MATCH(ROUND(MIN(SUM(EP$4,$O116/1000),SUM($O116,EP$4/1000)),3),CMB[[Cmb_ID]:[Cmb_ID]],0))),-1,-1,0,0)),IF(OR(EP$1,$R116),4,INDEX(CMB[[Cmb_Rare]:[Cmb_Rare]],MATCH(ROUND(MIN(SUM(EP$4,$O116/1000),SUM($O116,EP$4/1000)),3),CMB[[Cmb_ID]:[Cmb_ID]],0))),CHOOSE(AC[[M]:[M]],2,1,1,SUM(AC[[AB]:[DB]])))),""))</f>
        <v/>
      </c>
      <c r="EQ116" t="str">
        <f>IF(OR(EQ$5="",$S116=""),"",IFERROR(SUM(PRODUCT(INDEX(CMB[[BA_0O]:[BA_2O]],MATCH(ROUND(MIN(SUM(EQ$4,$O116/1000),SUM($O116,EQ$4/1000)),3),CMB[[Cmb_ID]:[Cmb_ID]],0),SUM(N(EQ$1),N($R116),1)),CHOOSE(AC[[M]:[M]],1,1,0,AC[[AB]:[AB]])),PRODUCT(INDEX(CMB[[BD_0O]:[BD_2O]],MATCH(ROUND(MIN(SUM(EQ$4,$O116/1000),SUM($O116,EQ$4/1000)),3),CMB[[Cmb_ID]:[Cmb_ID]],0),SUM(N(EQ$1),N($R116),1)),CHOOSE(AC[[M]:[M]],1,0,1,AC[[DB]:[DB]])),PRODUCT(SUM(ROUND(AVERAGE(VALUE(EQ$3),VALUE($P116)),0),CHOOSE(IF(OR(EQ$1,$R116),4,INDEX(CMB[[Res_Rare]:[Res_Rare]],MATCH(ROUND(MIN(SUM(EQ$4,$O116/1000),SUM($O116,EQ$4/1000)),3),CMB[[Cmb_ID]:[Cmb_ID]],0))),-1,-1,0,0)),IF(OR(EQ$1,$R116),4,INDEX(CMB[[Cmb_Rare]:[Cmb_Rare]],MATCH(ROUND(MIN(SUM(EQ$4,$O116/1000),SUM($O116,EQ$4/1000)),3),CMB[[Cmb_ID]:[Cmb_ID]],0))),CHOOSE(AC[[M]:[M]],2,1,1,SUM(AC[[AB]:[DB]])))),""))</f>
        <v/>
      </c>
      <c r="ER116" t="str">
        <f>IF(OR(ER$5="",$S116=""),"",IFERROR(SUM(PRODUCT(INDEX(CMB[[BA_0O]:[BA_2O]],MATCH(ROUND(MIN(SUM(ER$4,$O116/1000),SUM($O116,ER$4/1000)),3),CMB[[Cmb_ID]:[Cmb_ID]],0),SUM(N(ER$1),N($R116),1)),CHOOSE(AC[[M]:[M]],1,1,0,AC[[AB]:[AB]])),PRODUCT(INDEX(CMB[[BD_0O]:[BD_2O]],MATCH(ROUND(MIN(SUM(ER$4,$O116/1000),SUM($O116,ER$4/1000)),3),CMB[[Cmb_ID]:[Cmb_ID]],0),SUM(N(ER$1),N($R116),1)),CHOOSE(AC[[M]:[M]],1,0,1,AC[[DB]:[DB]])),PRODUCT(SUM(ROUND(AVERAGE(VALUE(ER$3),VALUE($P116)),0),CHOOSE(IF(OR(ER$1,$R116),4,INDEX(CMB[[Res_Rare]:[Res_Rare]],MATCH(ROUND(MIN(SUM(ER$4,$O116/1000),SUM($O116,ER$4/1000)),3),CMB[[Cmb_ID]:[Cmb_ID]],0))),-1,-1,0,0)),IF(OR(ER$1,$R116),4,INDEX(CMB[[Cmb_Rare]:[Cmb_Rare]],MATCH(ROUND(MIN(SUM(ER$4,$O116/1000),SUM($O116,ER$4/1000)),3),CMB[[Cmb_ID]:[Cmb_ID]],0))),CHOOSE(AC[[M]:[M]],2,1,1,SUM(AC[[AB]:[DB]])))),""))</f>
        <v/>
      </c>
      <c r="ES116" t="str">
        <f>IF(OR(ES$5="",$S116=""),"",IFERROR(SUM(PRODUCT(INDEX(CMB[[BA_0O]:[BA_2O]],MATCH(ROUND(MIN(SUM(ES$4,$O116/1000),SUM($O116,ES$4/1000)),3),CMB[[Cmb_ID]:[Cmb_ID]],0),SUM(N(ES$1),N($R116),1)),CHOOSE(AC[[M]:[M]],1,1,0,AC[[AB]:[AB]])),PRODUCT(INDEX(CMB[[BD_0O]:[BD_2O]],MATCH(ROUND(MIN(SUM(ES$4,$O116/1000),SUM($O116,ES$4/1000)),3),CMB[[Cmb_ID]:[Cmb_ID]],0),SUM(N(ES$1),N($R116),1)),CHOOSE(AC[[M]:[M]],1,0,1,AC[[DB]:[DB]])),PRODUCT(SUM(ROUND(AVERAGE(VALUE(ES$3),VALUE($P116)),0),CHOOSE(IF(OR(ES$1,$R116),4,INDEX(CMB[[Res_Rare]:[Res_Rare]],MATCH(ROUND(MIN(SUM(ES$4,$O116/1000),SUM($O116,ES$4/1000)),3),CMB[[Cmb_ID]:[Cmb_ID]],0))),-1,-1,0,0)),IF(OR(ES$1,$R116),4,INDEX(CMB[[Cmb_Rare]:[Cmb_Rare]],MATCH(ROUND(MIN(SUM(ES$4,$O116/1000),SUM($O116,ES$4/1000)),3),CMB[[Cmb_ID]:[Cmb_ID]],0))),CHOOSE(AC[[M]:[M]],2,1,1,SUM(AC[[AB]:[DB]])))),""))</f>
        <v/>
      </c>
      <c r="ET116" t="str">
        <f>IF(OR(ET$5="",$S116=""),"",IFERROR(SUM(PRODUCT(INDEX(CMB[[BA_0O]:[BA_2O]],MATCH(ROUND(MIN(SUM(ET$4,$O116/1000),SUM($O116,ET$4/1000)),3),CMB[[Cmb_ID]:[Cmb_ID]],0),SUM(N(ET$1),N($R116),1)),CHOOSE(AC[[M]:[M]],1,1,0,AC[[AB]:[AB]])),PRODUCT(INDEX(CMB[[BD_0O]:[BD_2O]],MATCH(ROUND(MIN(SUM(ET$4,$O116/1000),SUM($O116,ET$4/1000)),3),CMB[[Cmb_ID]:[Cmb_ID]],0),SUM(N(ET$1),N($R116),1)),CHOOSE(AC[[M]:[M]],1,0,1,AC[[DB]:[DB]])),PRODUCT(SUM(ROUND(AVERAGE(VALUE(ET$3),VALUE($P116)),0),CHOOSE(IF(OR(ET$1,$R116),4,INDEX(CMB[[Res_Rare]:[Res_Rare]],MATCH(ROUND(MIN(SUM(ET$4,$O116/1000),SUM($O116,ET$4/1000)),3),CMB[[Cmb_ID]:[Cmb_ID]],0))),-1,-1,0,0)),IF(OR(ET$1,$R116),4,INDEX(CMB[[Cmb_Rare]:[Cmb_Rare]],MATCH(ROUND(MIN(SUM(ET$4,$O116/1000),SUM($O116,ET$4/1000)),3),CMB[[Cmb_ID]:[Cmb_ID]],0))),CHOOSE(AC[[M]:[M]],2,1,1,SUM(AC[[AB]:[DB]])))),""))</f>
        <v/>
      </c>
      <c r="EU116" t="str">
        <f>IF(OR(EU$5="",$S116=""),"",IFERROR(SUM(PRODUCT(INDEX(CMB[[BA_0O]:[BA_2O]],MATCH(ROUND(MIN(SUM(EU$4,$O116/1000),SUM($O116,EU$4/1000)),3),CMB[[Cmb_ID]:[Cmb_ID]],0),SUM(N(EU$1),N($R116),1)),CHOOSE(AC[[M]:[M]],1,1,0,AC[[AB]:[AB]])),PRODUCT(INDEX(CMB[[BD_0O]:[BD_2O]],MATCH(ROUND(MIN(SUM(EU$4,$O116/1000),SUM($O116,EU$4/1000)),3),CMB[[Cmb_ID]:[Cmb_ID]],0),SUM(N(EU$1),N($R116),1)),CHOOSE(AC[[M]:[M]],1,0,1,AC[[DB]:[DB]])),PRODUCT(SUM(ROUND(AVERAGE(VALUE(EU$3),VALUE($P116)),0),CHOOSE(IF(OR(EU$1,$R116),4,INDEX(CMB[[Res_Rare]:[Res_Rare]],MATCH(ROUND(MIN(SUM(EU$4,$O116/1000),SUM($O116,EU$4/1000)),3),CMB[[Cmb_ID]:[Cmb_ID]],0))),-1,-1,0,0)),IF(OR(EU$1,$R116),4,INDEX(CMB[[Cmb_Rare]:[Cmb_Rare]],MATCH(ROUND(MIN(SUM(EU$4,$O116/1000),SUM($O116,EU$4/1000)),3),CMB[[Cmb_ID]:[Cmb_ID]],0))),CHOOSE(AC[[M]:[M]],2,1,1,SUM(AC[[AB]:[DB]])))),""))</f>
        <v/>
      </c>
      <c r="EV116" t="str">
        <f>IF(OR(EV$5="",$S116=""),"",IFERROR(SUM(PRODUCT(INDEX(CMB[[BA_0O]:[BA_2O]],MATCH(ROUND(MIN(SUM(EV$4,$O116/1000),SUM($O116,EV$4/1000)),3),CMB[[Cmb_ID]:[Cmb_ID]],0),SUM(N(EV$1),N($R116),1)),CHOOSE(AC[[M]:[M]],1,1,0,AC[[AB]:[AB]])),PRODUCT(INDEX(CMB[[BD_0O]:[BD_2O]],MATCH(ROUND(MIN(SUM(EV$4,$O116/1000),SUM($O116,EV$4/1000)),3),CMB[[Cmb_ID]:[Cmb_ID]],0),SUM(N(EV$1),N($R116),1)),CHOOSE(AC[[M]:[M]],1,0,1,AC[[DB]:[DB]])),PRODUCT(SUM(ROUND(AVERAGE(VALUE(EV$3),VALUE($P116)),0),CHOOSE(IF(OR(EV$1,$R116),4,INDEX(CMB[[Res_Rare]:[Res_Rare]],MATCH(ROUND(MIN(SUM(EV$4,$O116/1000),SUM($O116,EV$4/1000)),3),CMB[[Cmb_ID]:[Cmb_ID]],0))),-1,-1,0,0)),IF(OR(EV$1,$R116),4,INDEX(CMB[[Cmb_Rare]:[Cmb_Rare]],MATCH(ROUND(MIN(SUM(EV$4,$O116/1000),SUM($O116,EV$4/1000)),3),CMB[[Cmb_ID]:[Cmb_ID]],0))),CHOOSE(AC[[M]:[M]],2,1,1,SUM(AC[[AB]:[DB]])))),""))</f>
        <v/>
      </c>
      <c r="EW116" t="str">
        <f>IF(OR(EW$5="",$S116=""),"",IFERROR(SUM(PRODUCT(INDEX(CMB[[BA_0O]:[BA_2O]],MATCH(ROUND(MIN(SUM(EW$4,$O116/1000),SUM($O116,EW$4/1000)),3),CMB[[Cmb_ID]:[Cmb_ID]],0),SUM(N(EW$1),N($R116),1)),CHOOSE(AC[[M]:[M]],1,1,0,AC[[AB]:[AB]])),PRODUCT(INDEX(CMB[[BD_0O]:[BD_2O]],MATCH(ROUND(MIN(SUM(EW$4,$O116/1000),SUM($O116,EW$4/1000)),3),CMB[[Cmb_ID]:[Cmb_ID]],0),SUM(N(EW$1),N($R116),1)),CHOOSE(AC[[M]:[M]],1,0,1,AC[[DB]:[DB]])),PRODUCT(SUM(ROUND(AVERAGE(VALUE(EW$3),VALUE($P116)),0),CHOOSE(IF(OR(EW$1,$R116),4,INDEX(CMB[[Res_Rare]:[Res_Rare]],MATCH(ROUND(MIN(SUM(EW$4,$O116/1000),SUM($O116,EW$4/1000)),3),CMB[[Cmb_ID]:[Cmb_ID]],0))),-1,-1,0,0)),IF(OR(EW$1,$R116),4,INDEX(CMB[[Cmb_Rare]:[Cmb_Rare]],MATCH(ROUND(MIN(SUM(EW$4,$O116/1000),SUM($O116,EW$4/1000)),3),CMB[[Cmb_ID]:[Cmb_ID]],0))),CHOOSE(AC[[M]:[M]],2,1,1,SUM(AC[[AB]:[DB]])))),""))</f>
        <v/>
      </c>
      <c r="EX116" t="str">
        <f>IF(OR(EX$5="",$S116=""),"",IFERROR(SUM(PRODUCT(INDEX(CMB[[BA_0O]:[BA_2O]],MATCH(ROUND(MIN(SUM(EX$4,$O116/1000),SUM($O116,EX$4/1000)),3),CMB[[Cmb_ID]:[Cmb_ID]],0),SUM(N(EX$1),N($R116),1)),CHOOSE(AC[[M]:[M]],1,1,0,AC[[AB]:[AB]])),PRODUCT(INDEX(CMB[[BD_0O]:[BD_2O]],MATCH(ROUND(MIN(SUM(EX$4,$O116/1000),SUM($O116,EX$4/1000)),3),CMB[[Cmb_ID]:[Cmb_ID]],0),SUM(N(EX$1),N($R116),1)),CHOOSE(AC[[M]:[M]],1,0,1,AC[[DB]:[DB]])),PRODUCT(SUM(ROUND(AVERAGE(VALUE(EX$3),VALUE($P116)),0),CHOOSE(IF(OR(EX$1,$R116),4,INDEX(CMB[[Res_Rare]:[Res_Rare]],MATCH(ROUND(MIN(SUM(EX$4,$O116/1000),SUM($O116,EX$4/1000)),3),CMB[[Cmb_ID]:[Cmb_ID]],0))),-1,-1,0,0)),IF(OR(EX$1,$R116),4,INDEX(CMB[[Cmb_Rare]:[Cmb_Rare]],MATCH(ROUND(MIN(SUM(EX$4,$O116/1000),SUM($O116,EX$4/1000)),3),CMB[[Cmb_ID]:[Cmb_ID]],0))),CHOOSE(AC[[M]:[M]],2,1,1,SUM(AC[[AB]:[DB]])))),""))</f>
        <v/>
      </c>
      <c r="EY116" t="str">
        <f>IF(OR(EY$5="",$S116=""),"",IFERROR(SUM(PRODUCT(INDEX(CMB[[BA_0O]:[BA_2O]],MATCH(ROUND(MIN(SUM(EY$4,$O116/1000),SUM($O116,EY$4/1000)),3),CMB[[Cmb_ID]:[Cmb_ID]],0),SUM(N(EY$1),N($R116),1)),CHOOSE(AC[[M]:[M]],1,1,0,AC[[AB]:[AB]])),PRODUCT(INDEX(CMB[[BD_0O]:[BD_2O]],MATCH(ROUND(MIN(SUM(EY$4,$O116/1000),SUM($O116,EY$4/1000)),3),CMB[[Cmb_ID]:[Cmb_ID]],0),SUM(N(EY$1),N($R116),1)),CHOOSE(AC[[M]:[M]],1,0,1,AC[[DB]:[DB]])),PRODUCT(SUM(ROUND(AVERAGE(VALUE(EY$3),VALUE($P116)),0),CHOOSE(IF(OR(EY$1,$R116),4,INDEX(CMB[[Res_Rare]:[Res_Rare]],MATCH(ROUND(MIN(SUM(EY$4,$O116/1000),SUM($O116,EY$4/1000)),3),CMB[[Cmb_ID]:[Cmb_ID]],0))),-1,-1,0,0)),IF(OR(EY$1,$R116),4,INDEX(CMB[[Cmb_Rare]:[Cmb_Rare]],MATCH(ROUND(MIN(SUM(EY$4,$O116/1000),SUM($O116,EY$4/1000)),3),CMB[[Cmb_ID]:[Cmb_ID]],0))),CHOOSE(AC[[M]:[M]],2,1,1,SUM(AC[[AB]:[DB]])))),""))</f>
        <v/>
      </c>
      <c r="EZ116" t="str">
        <f>IF(OR(EZ$5="",$S116=""),"",IFERROR(SUM(PRODUCT(INDEX(CMB[[BA_0O]:[BA_2O]],MATCH(ROUND(MIN(SUM(EZ$4,$O116/1000),SUM($O116,EZ$4/1000)),3),CMB[[Cmb_ID]:[Cmb_ID]],0),SUM(N(EZ$1),N($R116),1)),CHOOSE(AC[[M]:[M]],1,1,0,AC[[AB]:[AB]])),PRODUCT(INDEX(CMB[[BD_0O]:[BD_2O]],MATCH(ROUND(MIN(SUM(EZ$4,$O116/1000),SUM($O116,EZ$4/1000)),3),CMB[[Cmb_ID]:[Cmb_ID]],0),SUM(N(EZ$1),N($R116),1)),CHOOSE(AC[[M]:[M]],1,0,1,AC[[DB]:[DB]])),PRODUCT(SUM(ROUND(AVERAGE(VALUE(EZ$3),VALUE($P116)),0),CHOOSE(IF(OR(EZ$1,$R116),4,INDEX(CMB[[Res_Rare]:[Res_Rare]],MATCH(ROUND(MIN(SUM(EZ$4,$O116/1000),SUM($O116,EZ$4/1000)),3),CMB[[Cmb_ID]:[Cmb_ID]],0))),-1,-1,0,0)),IF(OR(EZ$1,$R116),4,INDEX(CMB[[Cmb_Rare]:[Cmb_Rare]],MATCH(ROUND(MIN(SUM(EZ$4,$O116/1000),SUM($O116,EZ$4/1000)),3),CMB[[Cmb_ID]:[Cmb_ID]],0))),CHOOSE(AC[[M]:[M]],2,1,1,SUM(AC[[AB]:[DB]])))),""))</f>
        <v/>
      </c>
      <c r="FA116" t="str">
        <f>IF(OR(FA$5="",$S116=""),"",IFERROR(SUM(PRODUCT(INDEX(CMB[[BA_0O]:[BA_2O]],MATCH(ROUND(MIN(SUM(FA$4,$O116/1000),SUM($O116,FA$4/1000)),3),CMB[[Cmb_ID]:[Cmb_ID]],0),SUM(N(FA$1),N($R116),1)),CHOOSE(AC[[M]:[M]],1,1,0,AC[[AB]:[AB]])),PRODUCT(INDEX(CMB[[BD_0O]:[BD_2O]],MATCH(ROUND(MIN(SUM(FA$4,$O116/1000),SUM($O116,FA$4/1000)),3),CMB[[Cmb_ID]:[Cmb_ID]],0),SUM(N(FA$1),N($R116),1)),CHOOSE(AC[[M]:[M]],1,0,1,AC[[DB]:[DB]])),PRODUCT(SUM(ROUND(AVERAGE(VALUE(FA$3),VALUE($P116)),0),CHOOSE(IF(OR(FA$1,$R116),4,INDEX(CMB[[Res_Rare]:[Res_Rare]],MATCH(ROUND(MIN(SUM(FA$4,$O116/1000),SUM($O116,FA$4/1000)),3),CMB[[Cmb_ID]:[Cmb_ID]],0))),-1,-1,0,0)),IF(OR(FA$1,$R116),4,INDEX(CMB[[Cmb_Rare]:[Cmb_Rare]],MATCH(ROUND(MIN(SUM(FA$4,$O116/1000),SUM($O116,FA$4/1000)),3),CMB[[Cmb_ID]:[Cmb_ID]],0))),CHOOSE(AC[[M]:[M]],2,1,1,SUM(AC[[AB]:[DB]])))),""))</f>
        <v/>
      </c>
      <c r="FB116" t="str">
        <f>IF(OR(FB$5="",$S116=""),"",IFERROR(SUM(PRODUCT(INDEX(CMB[[BA_0O]:[BA_2O]],MATCH(ROUND(MIN(SUM(FB$4,$O116/1000),SUM($O116,FB$4/1000)),3),CMB[[Cmb_ID]:[Cmb_ID]],0),SUM(N(FB$1),N($R116),1)),CHOOSE(AC[[M]:[M]],1,1,0,AC[[AB]:[AB]])),PRODUCT(INDEX(CMB[[BD_0O]:[BD_2O]],MATCH(ROUND(MIN(SUM(FB$4,$O116/1000),SUM($O116,FB$4/1000)),3),CMB[[Cmb_ID]:[Cmb_ID]],0),SUM(N(FB$1),N($R116),1)),CHOOSE(AC[[M]:[M]],1,0,1,AC[[DB]:[DB]])),PRODUCT(SUM(ROUND(AVERAGE(VALUE(FB$3),VALUE($P116)),0),CHOOSE(IF(OR(FB$1,$R116),4,INDEX(CMB[[Res_Rare]:[Res_Rare]],MATCH(ROUND(MIN(SUM(FB$4,$O116/1000),SUM($O116,FB$4/1000)),3),CMB[[Cmb_ID]:[Cmb_ID]],0))),-1,-1,0,0)),IF(OR(FB$1,$R116),4,INDEX(CMB[[Cmb_Rare]:[Cmb_Rare]],MATCH(ROUND(MIN(SUM(FB$4,$O116/1000),SUM($O116,FB$4/1000)),3),CMB[[Cmb_ID]:[Cmb_ID]],0))),CHOOSE(AC[[M]:[M]],2,1,1,SUM(AC[[AB]:[DB]])))),""))</f>
        <v/>
      </c>
      <c r="FC116" t="str">
        <f>IF(OR(FC$5="",$S116=""),"",IFERROR(SUM(PRODUCT(INDEX(CMB[[BA_0O]:[BA_2O]],MATCH(ROUND(MIN(SUM(FC$4,$O116/1000),SUM($O116,FC$4/1000)),3),CMB[[Cmb_ID]:[Cmb_ID]],0),SUM(N(FC$1),N($R116),1)),CHOOSE(AC[[M]:[M]],1,1,0,AC[[AB]:[AB]])),PRODUCT(INDEX(CMB[[BD_0O]:[BD_2O]],MATCH(ROUND(MIN(SUM(FC$4,$O116/1000),SUM($O116,FC$4/1000)),3),CMB[[Cmb_ID]:[Cmb_ID]],0),SUM(N(FC$1),N($R116),1)),CHOOSE(AC[[M]:[M]],1,0,1,AC[[DB]:[DB]])),PRODUCT(SUM(ROUND(AVERAGE(VALUE(FC$3),VALUE($P116)),0),CHOOSE(IF(OR(FC$1,$R116),4,INDEX(CMB[[Res_Rare]:[Res_Rare]],MATCH(ROUND(MIN(SUM(FC$4,$O116/1000),SUM($O116,FC$4/1000)),3),CMB[[Cmb_ID]:[Cmb_ID]],0))),-1,-1,0,0)),IF(OR(FC$1,$R116),4,INDEX(CMB[[Cmb_Rare]:[Cmb_Rare]],MATCH(ROUND(MIN(SUM(FC$4,$O116/1000),SUM($O116,FC$4/1000)),3),CMB[[Cmb_ID]:[Cmb_ID]],0))),CHOOSE(AC[[M]:[M]],2,1,1,SUM(AC[[AB]:[DB]])))),""))</f>
        <v/>
      </c>
      <c r="FD116" t="str">
        <f>IF(OR(FD$5="",$S116=""),"",IFERROR(SUM(PRODUCT(INDEX(CMB[[BA_0O]:[BA_2O]],MATCH(ROUND(MIN(SUM(FD$4,$O116/1000),SUM($O116,FD$4/1000)),3),CMB[[Cmb_ID]:[Cmb_ID]],0),SUM(N(FD$1),N($R116),1)),CHOOSE(AC[[M]:[M]],1,1,0,AC[[AB]:[AB]])),PRODUCT(INDEX(CMB[[BD_0O]:[BD_2O]],MATCH(ROUND(MIN(SUM(FD$4,$O116/1000),SUM($O116,FD$4/1000)),3),CMB[[Cmb_ID]:[Cmb_ID]],0),SUM(N(FD$1),N($R116),1)),CHOOSE(AC[[M]:[M]],1,0,1,AC[[DB]:[DB]])),PRODUCT(SUM(ROUND(AVERAGE(VALUE(FD$3),VALUE($P116)),0),CHOOSE(IF(OR(FD$1,$R116),4,INDEX(CMB[[Res_Rare]:[Res_Rare]],MATCH(ROUND(MIN(SUM(FD$4,$O116/1000),SUM($O116,FD$4/1000)),3),CMB[[Cmb_ID]:[Cmb_ID]],0))),-1,-1,0,0)),IF(OR(FD$1,$R116),4,INDEX(CMB[[Cmb_Rare]:[Cmb_Rare]],MATCH(ROUND(MIN(SUM(FD$4,$O116/1000),SUM($O116,FD$4/1000)),3),CMB[[Cmb_ID]:[Cmb_ID]],0))),CHOOSE(AC[[M]:[M]],2,1,1,SUM(AC[[AB]:[DB]])))),""))</f>
        <v/>
      </c>
      <c r="FE116" t="str">
        <f>IF(OR(FE$5="",$S116=""),"",IFERROR(SUM(PRODUCT(INDEX(CMB[[BA_0O]:[BA_2O]],MATCH(ROUND(MIN(SUM(FE$4,$O116/1000),SUM($O116,FE$4/1000)),3),CMB[[Cmb_ID]:[Cmb_ID]],0),SUM(N(FE$1),N($R116),1)),CHOOSE(AC[[M]:[M]],1,1,0,AC[[AB]:[AB]])),PRODUCT(INDEX(CMB[[BD_0O]:[BD_2O]],MATCH(ROUND(MIN(SUM(FE$4,$O116/1000),SUM($O116,FE$4/1000)),3),CMB[[Cmb_ID]:[Cmb_ID]],0),SUM(N(FE$1),N($R116),1)),CHOOSE(AC[[M]:[M]],1,0,1,AC[[DB]:[DB]])),PRODUCT(SUM(ROUND(AVERAGE(VALUE(FE$3),VALUE($P116)),0),CHOOSE(IF(OR(FE$1,$R116),4,INDEX(CMB[[Res_Rare]:[Res_Rare]],MATCH(ROUND(MIN(SUM(FE$4,$O116/1000),SUM($O116,FE$4/1000)),3),CMB[[Cmb_ID]:[Cmb_ID]],0))),-1,-1,0,0)),IF(OR(FE$1,$R116),4,INDEX(CMB[[Cmb_Rare]:[Cmb_Rare]],MATCH(ROUND(MIN(SUM(FE$4,$O116/1000),SUM($O116,FE$4/1000)),3),CMB[[Cmb_ID]:[Cmb_ID]],0))),CHOOSE(AC[[M]:[M]],2,1,1,SUM(AC[[AB]:[DB]])))),""))</f>
        <v/>
      </c>
      <c r="FF116" t="str">
        <f>IF(OR(FF$5="",$S116=""),"",IFERROR(SUM(PRODUCT(INDEX(CMB[[BA_0O]:[BA_2O]],MATCH(ROUND(MIN(SUM(FF$4,$O116/1000),SUM($O116,FF$4/1000)),3),CMB[[Cmb_ID]:[Cmb_ID]],0),SUM(N(FF$1),N($R116),1)),CHOOSE(AC[[M]:[M]],1,1,0,AC[[AB]:[AB]])),PRODUCT(INDEX(CMB[[BD_0O]:[BD_2O]],MATCH(ROUND(MIN(SUM(FF$4,$O116/1000),SUM($O116,FF$4/1000)),3),CMB[[Cmb_ID]:[Cmb_ID]],0),SUM(N(FF$1),N($R116),1)),CHOOSE(AC[[M]:[M]],1,0,1,AC[[DB]:[DB]])),PRODUCT(SUM(ROUND(AVERAGE(VALUE(FF$3),VALUE($P116)),0),CHOOSE(IF(OR(FF$1,$R116),4,INDEX(CMB[[Res_Rare]:[Res_Rare]],MATCH(ROUND(MIN(SUM(FF$4,$O116/1000),SUM($O116,FF$4/1000)),3),CMB[[Cmb_ID]:[Cmb_ID]],0))),-1,-1,0,0)),IF(OR(FF$1,$R116),4,INDEX(CMB[[Cmb_Rare]:[Cmb_Rare]],MATCH(ROUND(MIN(SUM(FF$4,$O116/1000),SUM($O116,FF$4/1000)),3),CMB[[Cmb_ID]:[Cmb_ID]],0))),CHOOSE(AC[[M]:[M]],2,1,1,SUM(AC[[AB]:[DB]])))),""))</f>
        <v/>
      </c>
      <c r="FG116" t="str">
        <f>IF(OR(FG$5="",$S116=""),"",IFERROR(SUM(PRODUCT(INDEX(CMB[[BA_0O]:[BA_2O]],MATCH(ROUND(MIN(SUM(FG$4,$O116/1000),SUM($O116,FG$4/1000)),3),CMB[[Cmb_ID]:[Cmb_ID]],0),SUM(N(FG$1),N($R116),1)),CHOOSE(AC[[M]:[M]],1,1,0,AC[[AB]:[AB]])),PRODUCT(INDEX(CMB[[BD_0O]:[BD_2O]],MATCH(ROUND(MIN(SUM(FG$4,$O116/1000),SUM($O116,FG$4/1000)),3),CMB[[Cmb_ID]:[Cmb_ID]],0),SUM(N(FG$1),N($R116),1)),CHOOSE(AC[[M]:[M]],1,0,1,AC[[DB]:[DB]])),PRODUCT(SUM(ROUND(AVERAGE(VALUE(FG$3),VALUE($P116)),0),CHOOSE(IF(OR(FG$1,$R116),4,INDEX(CMB[[Res_Rare]:[Res_Rare]],MATCH(ROUND(MIN(SUM(FG$4,$O116/1000),SUM($O116,FG$4/1000)),3),CMB[[Cmb_ID]:[Cmb_ID]],0))),-1,-1,0,0)),IF(OR(FG$1,$R116),4,INDEX(CMB[[Cmb_Rare]:[Cmb_Rare]],MATCH(ROUND(MIN(SUM(FG$4,$O116/1000),SUM($O116,FG$4/1000)),3),CMB[[Cmb_ID]:[Cmb_ID]],0))),CHOOSE(AC[[M]:[M]],2,1,1,SUM(AC[[AB]:[DB]])))),""))</f>
        <v/>
      </c>
      <c r="FH116" t="str">
        <f>IF(OR(FH$5="",$S116=""),"",IFERROR(SUM(PRODUCT(INDEX(CMB[[BA_0O]:[BA_2O]],MATCH(ROUND(MIN(SUM(FH$4,$O116/1000),SUM($O116,FH$4/1000)),3),CMB[[Cmb_ID]:[Cmb_ID]],0),SUM(N(FH$1),N($R116),1)),CHOOSE(AC[[M]:[M]],1,1,0,AC[[AB]:[AB]])),PRODUCT(INDEX(CMB[[BD_0O]:[BD_2O]],MATCH(ROUND(MIN(SUM(FH$4,$O116/1000),SUM($O116,FH$4/1000)),3),CMB[[Cmb_ID]:[Cmb_ID]],0),SUM(N(FH$1),N($R116),1)),CHOOSE(AC[[M]:[M]],1,0,1,AC[[DB]:[DB]])),PRODUCT(SUM(ROUND(AVERAGE(VALUE(FH$3),VALUE($P116)),0),CHOOSE(IF(OR(FH$1,$R116),4,INDEX(CMB[[Res_Rare]:[Res_Rare]],MATCH(ROUND(MIN(SUM(FH$4,$O116/1000),SUM($O116,FH$4/1000)),3),CMB[[Cmb_ID]:[Cmb_ID]],0))),-1,-1,0,0)),IF(OR(FH$1,$R116),4,INDEX(CMB[[Cmb_Rare]:[Cmb_Rare]],MATCH(ROUND(MIN(SUM(FH$4,$O116/1000),SUM($O116,FH$4/1000)),3),CMB[[Cmb_ID]:[Cmb_ID]],0))),CHOOSE(AC[[M]:[M]],2,1,1,SUM(AC[[AB]:[DB]])))),""))</f>
        <v/>
      </c>
      <c r="FI116" t="str">
        <f>IF(OR(FI$5="",$S116=""),"",IFERROR(SUM(PRODUCT(INDEX(CMB[[BA_0O]:[BA_2O]],MATCH(ROUND(MIN(SUM(FI$4,$O116/1000),SUM($O116,FI$4/1000)),3),CMB[[Cmb_ID]:[Cmb_ID]],0),SUM(N(FI$1),N($R116),1)),CHOOSE(AC[[M]:[M]],1,1,0,AC[[AB]:[AB]])),PRODUCT(INDEX(CMB[[BD_0O]:[BD_2O]],MATCH(ROUND(MIN(SUM(FI$4,$O116/1000),SUM($O116,FI$4/1000)),3),CMB[[Cmb_ID]:[Cmb_ID]],0),SUM(N(FI$1),N($R116),1)),CHOOSE(AC[[M]:[M]],1,0,1,AC[[DB]:[DB]])),PRODUCT(SUM(ROUND(AVERAGE(VALUE(FI$3),VALUE($P116)),0),CHOOSE(IF(OR(FI$1,$R116),4,INDEX(CMB[[Res_Rare]:[Res_Rare]],MATCH(ROUND(MIN(SUM(FI$4,$O116/1000),SUM($O116,FI$4/1000)),3),CMB[[Cmb_ID]:[Cmb_ID]],0))),-1,-1,0,0)),IF(OR(FI$1,$R116),4,INDEX(CMB[[Cmb_Rare]:[Cmb_Rare]],MATCH(ROUND(MIN(SUM(FI$4,$O116/1000),SUM($O116,FI$4/1000)),3),CMB[[Cmb_ID]:[Cmb_ID]],0))),CHOOSE(AC[[M]:[M]],2,1,1,SUM(AC[[AB]:[DB]])))),""))</f>
        <v/>
      </c>
      <c r="FJ116" t="str">
        <f>IF(OR(FJ$5="",$S116=""),"",IFERROR(SUM(PRODUCT(INDEX(CMB[[BA_0O]:[BA_2O]],MATCH(ROUND(MIN(SUM(FJ$4,$O116/1000),SUM($O116,FJ$4/1000)),3),CMB[[Cmb_ID]:[Cmb_ID]],0),SUM(N(FJ$1),N($R116),1)),CHOOSE(AC[[M]:[M]],1,1,0,AC[[AB]:[AB]])),PRODUCT(INDEX(CMB[[BD_0O]:[BD_2O]],MATCH(ROUND(MIN(SUM(FJ$4,$O116/1000),SUM($O116,FJ$4/1000)),3),CMB[[Cmb_ID]:[Cmb_ID]],0),SUM(N(FJ$1),N($R116),1)),CHOOSE(AC[[M]:[M]],1,0,1,AC[[DB]:[DB]])),PRODUCT(SUM(ROUND(AVERAGE(VALUE(FJ$3),VALUE($P116)),0),CHOOSE(IF(OR(FJ$1,$R116),4,INDEX(CMB[[Res_Rare]:[Res_Rare]],MATCH(ROUND(MIN(SUM(FJ$4,$O116/1000),SUM($O116,FJ$4/1000)),3),CMB[[Cmb_ID]:[Cmb_ID]],0))),-1,-1,0,0)),IF(OR(FJ$1,$R116),4,INDEX(CMB[[Cmb_Rare]:[Cmb_Rare]],MATCH(ROUND(MIN(SUM(FJ$4,$O116/1000),SUM($O116,FJ$4/1000)),3),CMB[[Cmb_ID]:[Cmb_ID]],0))),CHOOSE(AC[[M]:[M]],2,1,1,SUM(AC[[AB]:[DB]])))),""))</f>
        <v/>
      </c>
      <c r="FK116" t="str">
        <f>IF(OR(FK$5="",$S116=""),"",IFERROR(SUM(PRODUCT(INDEX(CMB[[BA_0O]:[BA_2O]],MATCH(ROUND(MIN(SUM(FK$4,$O116/1000),SUM($O116,FK$4/1000)),3),CMB[[Cmb_ID]:[Cmb_ID]],0),SUM(N(FK$1),N($R116),1)),CHOOSE(AC[[M]:[M]],1,1,0,AC[[AB]:[AB]])),PRODUCT(INDEX(CMB[[BD_0O]:[BD_2O]],MATCH(ROUND(MIN(SUM(FK$4,$O116/1000),SUM($O116,FK$4/1000)),3),CMB[[Cmb_ID]:[Cmb_ID]],0),SUM(N(FK$1),N($R116),1)),CHOOSE(AC[[M]:[M]],1,0,1,AC[[DB]:[DB]])),PRODUCT(SUM(ROUND(AVERAGE(VALUE(FK$3),VALUE($P116)),0),CHOOSE(IF(OR(FK$1,$R116),4,INDEX(CMB[[Res_Rare]:[Res_Rare]],MATCH(ROUND(MIN(SUM(FK$4,$O116/1000),SUM($O116,FK$4/1000)),3),CMB[[Cmb_ID]:[Cmb_ID]],0))),-1,-1,0,0)),IF(OR(FK$1,$R116),4,INDEX(CMB[[Cmb_Rare]:[Cmb_Rare]],MATCH(ROUND(MIN(SUM(FK$4,$O116/1000),SUM($O116,FK$4/1000)),3),CMB[[Cmb_ID]:[Cmb_ID]],0))),CHOOSE(AC[[M]:[M]],2,1,1,SUM(AC[[AB]:[DB]])))),""))</f>
        <v/>
      </c>
      <c r="FL116" t="str">
        <f>IF(OR(FL$5="",$S116=""),"",IFERROR(SUM(PRODUCT(INDEX(CMB[[BA_0O]:[BA_2O]],MATCH(ROUND(MIN(SUM(FL$4,$O116/1000),SUM($O116,FL$4/1000)),3),CMB[[Cmb_ID]:[Cmb_ID]],0),SUM(N(FL$1),N($R116),1)),CHOOSE(AC[[M]:[M]],1,1,0,AC[[AB]:[AB]])),PRODUCT(INDEX(CMB[[BD_0O]:[BD_2O]],MATCH(ROUND(MIN(SUM(FL$4,$O116/1000),SUM($O116,FL$4/1000)),3),CMB[[Cmb_ID]:[Cmb_ID]],0),SUM(N(FL$1),N($R116),1)),CHOOSE(AC[[M]:[M]],1,0,1,AC[[DB]:[DB]])),PRODUCT(SUM(ROUND(AVERAGE(VALUE(FL$3),VALUE($P116)),0),CHOOSE(IF(OR(FL$1,$R116),4,INDEX(CMB[[Res_Rare]:[Res_Rare]],MATCH(ROUND(MIN(SUM(FL$4,$O116/1000),SUM($O116,FL$4/1000)),3),CMB[[Cmb_ID]:[Cmb_ID]],0))),-1,-1,0,0)),IF(OR(FL$1,$R116),4,INDEX(CMB[[Cmb_Rare]:[Cmb_Rare]],MATCH(ROUND(MIN(SUM(FL$4,$O116/1000),SUM($O116,FL$4/1000)),3),CMB[[Cmb_ID]:[Cmb_ID]],0))),CHOOSE(AC[[M]:[M]],2,1,1,SUM(AC[[AB]:[DB]])))),""))</f>
        <v/>
      </c>
      <c r="FM116" t="str">
        <f>IF(OR(FM$5="",$S116=""),"",IFERROR(SUM(PRODUCT(INDEX(CMB[[BA_0O]:[BA_2O]],MATCH(ROUND(MIN(SUM(FM$4,$O116/1000),SUM($O116,FM$4/1000)),3),CMB[[Cmb_ID]:[Cmb_ID]],0),SUM(N(FM$1),N($R116),1)),CHOOSE(AC[[M]:[M]],1,1,0,AC[[AB]:[AB]])),PRODUCT(INDEX(CMB[[BD_0O]:[BD_2O]],MATCH(ROUND(MIN(SUM(FM$4,$O116/1000),SUM($O116,FM$4/1000)),3),CMB[[Cmb_ID]:[Cmb_ID]],0),SUM(N(FM$1),N($R116),1)),CHOOSE(AC[[M]:[M]],1,0,1,AC[[DB]:[DB]])),PRODUCT(SUM(ROUND(AVERAGE(VALUE(FM$3),VALUE($P116)),0),CHOOSE(IF(OR(FM$1,$R116),4,INDEX(CMB[[Res_Rare]:[Res_Rare]],MATCH(ROUND(MIN(SUM(FM$4,$O116/1000),SUM($O116,FM$4/1000)),3),CMB[[Cmb_ID]:[Cmb_ID]],0))),-1,-1,0,0)),IF(OR(FM$1,$R116),4,INDEX(CMB[[Cmb_Rare]:[Cmb_Rare]],MATCH(ROUND(MIN(SUM(FM$4,$O116/1000),SUM($O116,FM$4/1000)),3),CMB[[Cmb_ID]:[Cmb_ID]],0))),CHOOSE(AC[[M]:[M]],2,1,1,SUM(AC[[AB]:[DB]])))),""))</f>
        <v/>
      </c>
      <c r="FN116" s="7">
        <f t="shared" si="60"/>
        <v>0</v>
      </c>
      <c r="FO116" s="7">
        <f t="shared" si="60"/>
        <v>0</v>
      </c>
      <c r="FP116" s="7">
        <f t="shared" si="60"/>
        <v>0</v>
      </c>
      <c r="FQ116" s="7">
        <f t="shared" si="60"/>
        <v>0</v>
      </c>
      <c r="FR116" s="7">
        <f t="shared" si="60"/>
        <v>0</v>
      </c>
      <c r="FS116" s="7">
        <f t="shared" si="60"/>
        <v>0</v>
      </c>
      <c r="FT116" s="7">
        <f>SUM(IF(INDEX(LIB[[Quantity]:[Quantity]],MATCH($S116,LIB[[ID]:[ID]],0))&gt;=COLUMN(A$1),TRUNC(PRODUCT(AVERAGE($FN116:$FS116),POWER(AC[[CR]:[CR]],SUM(SUMIFS($D$11:$D115,$A$11:$A115,$A116,$E$11:$E115,"&gt;="&amp;$E116),SUMIFS($D117:$D$161,$A117:$A$161,$A116,$E117:$E$161,"&gt;"&amp;$E116),COLUMN(A$1),-1)),IF($Q116="Yes",AC[[FB]:[FB]],1))),0),ROW(A105)/-VALUE(1&amp;REPT("0",9-PRODUCT(COLUMN(A$1)-1,3))),1)</f>
        <v>0.99999989499999997</v>
      </c>
      <c r="FU116" s="7">
        <f>SUM(IF(INDEX(LIB[[Quantity]:[Quantity]],MATCH($S116,LIB[[ID]:[ID]],0))&gt;=COLUMN(B$1),TRUNC(PRODUCT(AVERAGE($FN116:$FS116),POWER(AC[[CR]:[CR]],SUM(SUMIFS($D$11:$D115,$A$11:$A115,$A116,$E$11:$E115,"&gt;="&amp;$E116),SUMIFS($D117:$D$161,$A117:$A$161,$A116,$E117:$E$161,"&gt;"&amp;$E116),COLUMN(B$1),-1)),IF($Q116="Yes",AC[[FB]:[FB]],1))),0),ROW(B105)/-VALUE(1&amp;REPT("0",9-PRODUCT(COLUMN(B$1)-1,3))),1)</f>
        <v>0.99989499999999998</v>
      </c>
      <c r="FV116" s="7">
        <f>SUM(IF(INDEX(LIB[[Quantity]:[Quantity]],MATCH($S116,LIB[[ID]:[ID]],0))&gt;=COLUMN(C$1),TRUNC(PRODUCT(AVERAGE($FN116:$FS116),POWER(AC[[CR]:[CR]],SUM(SUMIFS($D$11:$D115,$A$11:$A115,$A116,$E$11:$E115,"&gt;="&amp;$E116),SUMIFS($D117:$D$161,$A117:$A$161,$A116,$E117:$E$161,"&gt;"&amp;$E116),COLUMN(C$1),-1)),IF($Q116="Yes",AC[[FB]:[FB]],1))),0),ROW(C105)/-VALUE(1&amp;REPT("0",9-PRODUCT(COLUMN(C$1)-1,3))),1)</f>
        <v>0.89500000000000002</v>
      </c>
      <c r="FW116">
        <f t="shared" si="43"/>
        <v>178</v>
      </c>
      <c r="FX116">
        <f t="shared" si="44"/>
        <v>0</v>
      </c>
      <c r="FY116">
        <f t="shared" si="45"/>
        <v>0</v>
      </c>
      <c r="GC116">
        <f t="shared" si="46"/>
        <v>70</v>
      </c>
      <c r="GD116" t="str">
        <f>IFERROR(SUBSTITUTE(SUBSTITUTE(INDEX(SUG[Card],MATCH(ROW(A105),GC$12:GC$161,0))," #2","")," #3",""),"")</f>
        <v/>
      </c>
      <c r="GE116">
        <f>SUM(GE115,IF(IFERROR(MATCH(GD116,GD$11:GD115,0)&lt;0,TRUE()),1,0))</f>
        <v>35</v>
      </c>
      <c r="GF116" t="str">
        <f t="shared" si="47"/>
        <v/>
      </c>
      <c r="GI116">
        <f>SUM(SUMIFS(D$11:D115,A$11:A115,A116,B$11:B115,"&gt;="&amp;B116),SUMIFS(D117:D$161,A117:A$161,A116,B117:B$161,"&gt;"&amp;B116),SUMIFS(D$11:D115,A$11:A115,A116&amp;":Onyx"),SUMIFS(D117:D$161,A117:A$161,A116&amp;":Onyx"))</f>
        <v>0</v>
      </c>
      <c r="GP116" t="str">
        <f t="shared" si="55"/>
        <v>Horse (5)</v>
      </c>
      <c r="GQ116">
        <f t="shared" si="56"/>
        <v>138</v>
      </c>
      <c r="GR116" t="b">
        <f>COUNTIF(DECK[Card],IFERROR(MID($L116,1,FIND(" #",SUG_Helper[[#This Row],[Card]])-1),SUG_Helper[[#This Row],[Card]]))&gt;=IFERROR(VALUE(RIGHT(SUG_Helper[[#This Row],[Card]])),1)</f>
        <v>0</v>
      </c>
    </row>
    <row r="117" spans="1:200" x14ac:dyDescent="0.35">
      <c r="B117" s="4"/>
      <c r="C117" s="4"/>
      <c r="D117" s="4"/>
      <c r="E117" t="str">
        <f>IF(INDEX(LIB[Card],ROW(A106))="","",INDEX(LIB[Card],ROW(A106))&amp;" ("&amp;INDEX(LIB[Level],ROW(A106))&amp;")"&amp;IF(INDEX(LIB[Fused],ROW(A106))="Yes","ƒ",""))</f>
        <v/>
      </c>
      <c r="F117">
        <v>106</v>
      </c>
      <c r="H117" t="str">
        <f>IF(DECK[[#This Row],[Card]]="","",MID(DECK[[#This Row],[Card]],1,FIND(" (",DECK[[#This Row],[Card]])-1))</f>
        <v/>
      </c>
      <c r="I117" t="str">
        <f>IF(DECK[[#This Row],[Card]]="","",MID(DECK[[#This Row],[Card]],FIND("(",DECK[[#This Row],[Card]])+1,1))</f>
        <v/>
      </c>
      <c r="J117" t="str">
        <f>IF(DECK[[#This Row],[Card]]="","",IF(RIGHT(DECK[[#This Row],[Card]])="ƒ","Yes","No"))</f>
        <v/>
      </c>
      <c r="L117" t="str">
        <f t="shared" si="51"/>
        <v>Human (5)</v>
      </c>
      <c r="M117">
        <f t="shared" si="52"/>
        <v>125</v>
      </c>
      <c r="O117" s="6" t="str">
        <f>IF(S117="","",MATCH(MID(S117,1,MIN(FIND(" (",S117),IFERROR(FIND(":",S117),50))-1),CC[CC_Name],0))</f>
        <v/>
      </c>
      <c r="P117" s="5" t="str">
        <f t="shared" si="57"/>
        <v/>
      </c>
      <c r="Q117" s="5" t="str">
        <f t="shared" si="58"/>
        <v/>
      </c>
      <c r="R117" s="5" t="str">
        <f t="shared" si="59"/>
        <v/>
      </c>
      <c r="S117" t="str">
        <f>(INDEX(LIB[ID],ROW(A106)))</f>
        <v/>
      </c>
      <c r="T117" t="str">
        <f>IF(OR(T$5="",$S117=""),"",IFERROR(SUM(PRODUCT(INDEX(CMB[[BA_0O]:[BA_2O]],MATCH(ROUND(MIN(SUM(T$4,$O117/1000),SUM($O117,T$4/1000)),3),CMB[[Cmb_ID]:[Cmb_ID]],0),SUM(N(T$1),N($R117),1)),CHOOSE(AC[[M]:[M]],1,1,0,AC[[AB]:[AB]])),PRODUCT(INDEX(CMB[[BD_0O]:[BD_2O]],MATCH(ROUND(MIN(SUM(T$4,$O117/1000),SUM($O117,T$4/1000)),3),CMB[[Cmb_ID]:[Cmb_ID]],0),SUM(N(T$1),N($R117),1)),CHOOSE(AC[[M]:[M]],1,0,1,AC[[DB]:[DB]])),PRODUCT(SUM(ROUND(AVERAGE(VALUE(T$3),VALUE($P117)),0),CHOOSE(IF(OR(T$1,$R117),4,INDEX(CMB[[Res_Rare]:[Res_Rare]],MATCH(ROUND(MIN(SUM(T$4,$O117/1000),SUM($O117,T$4/1000)),3),CMB[[Cmb_ID]:[Cmb_ID]],0))),-1,-1,0,0)),IF(OR(T$1,$R117),4,INDEX(CMB[[Cmb_Rare]:[Cmb_Rare]],MATCH(ROUND(MIN(SUM(T$4,$O117/1000),SUM($O117,T$4/1000)),3),CMB[[Cmb_ID]:[Cmb_ID]],0))),CHOOSE(AC[[M]:[M]],2,1,1,SUM(AC[[AB]:[DB]])))),""))</f>
        <v/>
      </c>
      <c r="U117" t="str">
        <f>IF(OR(U$5="",$S117=""),"",IFERROR(SUM(PRODUCT(INDEX(CMB[[BA_0O]:[BA_2O]],MATCH(ROUND(MIN(SUM(U$4,$O117/1000),SUM($O117,U$4/1000)),3),CMB[[Cmb_ID]:[Cmb_ID]],0),SUM(N(U$1),N($R117),1)),CHOOSE(AC[[M]:[M]],1,1,0,AC[[AB]:[AB]])),PRODUCT(INDEX(CMB[[BD_0O]:[BD_2O]],MATCH(ROUND(MIN(SUM(U$4,$O117/1000),SUM($O117,U$4/1000)),3),CMB[[Cmb_ID]:[Cmb_ID]],0),SUM(N(U$1),N($R117),1)),CHOOSE(AC[[M]:[M]],1,0,1,AC[[DB]:[DB]])),PRODUCT(SUM(ROUND(AVERAGE(VALUE(U$3),VALUE($P117)),0),CHOOSE(IF(OR(U$1,$R117),4,INDEX(CMB[[Res_Rare]:[Res_Rare]],MATCH(ROUND(MIN(SUM(U$4,$O117/1000),SUM($O117,U$4/1000)),3),CMB[[Cmb_ID]:[Cmb_ID]],0))),-1,-1,0,0)),IF(OR(U$1,$R117),4,INDEX(CMB[[Cmb_Rare]:[Cmb_Rare]],MATCH(ROUND(MIN(SUM(U$4,$O117/1000),SUM($O117,U$4/1000)),3),CMB[[Cmb_ID]:[Cmb_ID]],0))),CHOOSE(AC[[M]:[M]],2,1,1,SUM(AC[[AB]:[DB]])))),""))</f>
        <v/>
      </c>
      <c r="V117" t="str">
        <f>IF(OR(V$5="",$S117=""),"",IFERROR(SUM(PRODUCT(INDEX(CMB[[BA_0O]:[BA_2O]],MATCH(ROUND(MIN(SUM(V$4,$O117/1000),SUM($O117,V$4/1000)),3),CMB[[Cmb_ID]:[Cmb_ID]],0),SUM(N(V$1),N($R117),1)),CHOOSE(AC[[M]:[M]],1,1,0,AC[[AB]:[AB]])),PRODUCT(INDEX(CMB[[BD_0O]:[BD_2O]],MATCH(ROUND(MIN(SUM(V$4,$O117/1000),SUM($O117,V$4/1000)),3),CMB[[Cmb_ID]:[Cmb_ID]],0),SUM(N(V$1),N($R117),1)),CHOOSE(AC[[M]:[M]],1,0,1,AC[[DB]:[DB]])),PRODUCT(SUM(ROUND(AVERAGE(VALUE(V$3),VALUE($P117)),0),CHOOSE(IF(OR(V$1,$R117),4,INDEX(CMB[[Res_Rare]:[Res_Rare]],MATCH(ROUND(MIN(SUM(V$4,$O117/1000),SUM($O117,V$4/1000)),3),CMB[[Cmb_ID]:[Cmb_ID]],0))),-1,-1,0,0)),IF(OR(V$1,$R117),4,INDEX(CMB[[Cmb_Rare]:[Cmb_Rare]],MATCH(ROUND(MIN(SUM(V$4,$O117/1000),SUM($O117,V$4/1000)),3),CMB[[Cmb_ID]:[Cmb_ID]],0))),CHOOSE(AC[[M]:[M]],2,1,1,SUM(AC[[AB]:[DB]])))),""))</f>
        <v/>
      </c>
      <c r="W117" t="str">
        <f>IF(OR(W$5="",$S117=""),"",IFERROR(SUM(PRODUCT(INDEX(CMB[[BA_0O]:[BA_2O]],MATCH(ROUND(MIN(SUM(W$4,$O117/1000),SUM($O117,W$4/1000)),3),CMB[[Cmb_ID]:[Cmb_ID]],0),SUM(N(W$1),N($R117),1)),CHOOSE(AC[[M]:[M]],1,1,0,AC[[AB]:[AB]])),PRODUCT(INDEX(CMB[[BD_0O]:[BD_2O]],MATCH(ROUND(MIN(SUM(W$4,$O117/1000),SUM($O117,W$4/1000)),3),CMB[[Cmb_ID]:[Cmb_ID]],0),SUM(N(W$1),N($R117),1)),CHOOSE(AC[[M]:[M]],1,0,1,AC[[DB]:[DB]])),PRODUCT(SUM(ROUND(AVERAGE(VALUE(W$3),VALUE($P117)),0),CHOOSE(IF(OR(W$1,$R117),4,INDEX(CMB[[Res_Rare]:[Res_Rare]],MATCH(ROUND(MIN(SUM(W$4,$O117/1000),SUM($O117,W$4/1000)),3),CMB[[Cmb_ID]:[Cmb_ID]],0))),-1,-1,0,0)),IF(OR(W$1,$R117),4,INDEX(CMB[[Cmb_Rare]:[Cmb_Rare]],MATCH(ROUND(MIN(SUM(W$4,$O117/1000),SUM($O117,W$4/1000)),3),CMB[[Cmb_ID]:[Cmb_ID]],0))),CHOOSE(AC[[M]:[M]],2,1,1,SUM(AC[[AB]:[DB]])))),""))</f>
        <v/>
      </c>
      <c r="X117" t="str">
        <f>IF(OR(X$5="",$S117=""),"",IFERROR(SUM(PRODUCT(INDEX(CMB[[BA_0O]:[BA_2O]],MATCH(ROUND(MIN(SUM(X$4,$O117/1000),SUM($O117,X$4/1000)),3),CMB[[Cmb_ID]:[Cmb_ID]],0),SUM(N(X$1),N($R117),1)),CHOOSE(AC[[M]:[M]],1,1,0,AC[[AB]:[AB]])),PRODUCT(INDEX(CMB[[BD_0O]:[BD_2O]],MATCH(ROUND(MIN(SUM(X$4,$O117/1000),SUM($O117,X$4/1000)),3),CMB[[Cmb_ID]:[Cmb_ID]],0),SUM(N(X$1),N($R117),1)),CHOOSE(AC[[M]:[M]],1,0,1,AC[[DB]:[DB]])),PRODUCT(SUM(ROUND(AVERAGE(VALUE(X$3),VALUE($P117)),0),CHOOSE(IF(OR(X$1,$R117),4,INDEX(CMB[[Res_Rare]:[Res_Rare]],MATCH(ROUND(MIN(SUM(X$4,$O117/1000),SUM($O117,X$4/1000)),3),CMB[[Cmb_ID]:[Cmb_ID]],0))),-1,-1,0,0)),IF(OR(X$1,$R117),4,INDEX(CMB[[Cmb_Rare]:[Cmb_Rare]],MATCH(ROUND(MIN(SUM(X$4,$O117/1000),SUM($O117,X$4/1000)),3),CMB[[Cmb_ID]:[Cmb_ID]],0))),CHOOSE(AC[[M]:[M]],2,1,1,SUM(AC[[AB]:[DB]])))),""))</f>
        <v/>
      </c>
      <c r="Y117" t="str">
        <f>IF(OR(Y$5="",$S117=""),"",IFERROR(SUM(PRODUCT(INDEX(CMB[[BA_0O]:[BA_2O]],MATCH(ROUND(MIN(SUM(Y$4,$O117/1000),SUM($O117,Y$4/1000)),3),CMB[[Cmb_ID]:[Cmb_ID]],0),SUM(N(Y$1),N($R117),1)),CHOOSE(AC[[M]:[M]],1,1,0,AC[[AB]:[AB]])),PRODUCT(INDEX(CMB[[BD_0O]:[BD_2O]],MATCH(ROUND(MIN(SUM(Y$4,$O117/1000),SUM($O117,Y$4/1000)),3),CMB[[Cmb_ID]:[Cmb_ID]],0),SUM(N(Y$1),N($R117),1)),CHOOSE(AC[[M]:[M]],1,0,1,AC[[DB]:[DB]])),PRODUCT(SUM(ROUND(AVERAGE(VALUE(Y$3),VALUE($P117)),0),CHOOSE(IF(OR(Y$1,$R117),4,INDEX(CMB[[Res_Rare]:[Res_Rare]],MATCH(ROUND(MIN(SUM(Y$4,$O117/1000),SUM($O117,Y$4/1000)),3),CMB[[Cmb_ID]:[Cmb_ID]],0))),-1,-1,0,0)),IF(OR(Y$1,$R117),4,INDEX(CMB[[Cmb_Rare]:[Cmb_Rare]],MATCH(ROUND(MIN(SUM(Y$4,$O117/1000),SUM($O117,Y$4/1000)),3),CMB[[Cmb_ID]:[Cmb_ID]],0))),CHOOSE(AC[[M]:[M]],2,1,1,SUM(AC[[AB]:[DB]])))),""))</f>
        <v/>
      </c>
      <c r="Z117" t="str">
        <f>IF(OR(Z$5="",$S117=""),"",IFERROR(SUM(PRODUCT(INDEX(CMB[[BA_0O]:[BA_2O]],MATCH(ROUND(MIN(SUM(Z$4,$O117/1000),SUM($O117,Z$4/1000)),3),CMB[[Cmb_ID]:[Cmb_ID]],0),SUM(N(Z$1),N($R117),1)),CHOOSE(AC[[M]:[M]],1,1,0,AC[[AB]:[AB]])),PRODUCT(INDEX(CMB[[BD_0O]:[BD_2O]],MATCH(ROUND(MIN(SUM(Z$4,$O117/1000),SUM($O117,Z$4/1000)),3),CMB[[Cmb_ID]:[Cmb_ID]],0),SUM(N(Z$1),N($R117),1)),CHOOSE(AC[[M]:[M]],1,0,1,AC[[DB]:[DB]])),PRODUCT(SUM(ROUND(AVERAGE(VALUE(Z$3),VALUE($P117)),0),CHOOSE(IF(OR(Z$1,$R117),4,INDEX(CMB[[Res_Rare]:[Res_Rare]],MATCH(ROUND(MIN(SUM(Z$4,$O117/1000),SUM($O117,Z$4/1000)),3),CMB[[Cmb_ID]:[Cmb_ID]],0))),-1,-1,0,0)),IF(OR(Z$1,$R117),4,INDEX(CMB[[Cmb_Rare]:[Cmb_Rare]],MATCH(ROUND(MIN(SUM(Z$4,$O117/1000),SUM($O117,Z$4/1000)),3),CMB[[Cmb_ID]:[Cmb_ID]],0))),CHOOSE(AC[[M]:[M]],2,1,1,SUM(AC[[AB]:[DB]])))),""))</f>
        <v/>
      </c>
      <c r="AA117" t="str">
        <f>IF(OR(AA$5="",$S117=""),"",IFERROR(SUM(PRODUCT(INDEX(CMB[[BA_0O]:[BA_2O]],MATCH(ROUND(MIN(SUM(AA$4,$O117/1000),SUM($O117,AA$4/1000)),3),CMB[[Cmb_ID]:[Cmb_ID]],0),SUM(N(AA$1),N($R117),1)),CHOOSE(AC[[M]:[M]],1,1,0,AC[[AB]:[AB]])),PRODUCT(INDEX(CMB[[BD_0O]:[BD_2O]],MATCH(ROUND(MIN(SUM(AA$4,$O117/1000),SUM($O117,AA$4/1000)),3),CMB[[Cmb_ID]:[Cmb_ID]],0),SUM(N(AA$1),N($R117),1)),CHOOSE(AC[[M]:[M]],1,0,1,AC[[DB]:[DB]])),PRODUCT(SUM(ROUND(AVERAGE(VALUE(AA$3),VALUE($P117)),0),CHOOSE(IF(OR(AA$1,$R117),4,INDEX(CMB[[Res_Rare]:[Res_Rare]],MATCH(ROUND(MIN(SUM(AA$4,$O117/1000),SUM($O117,AA$4/1000)),3),CMB[[Cmb_ID]:[Cmb_ID]],0))),-1,-1,0,0)),IF(OR(AA$1,$R117),4,INDEX(CMB[[Cmb_Rare]:[Cmb_Rare]],MATCH(ROUND(MIN(SUM(AA$4,$O117/1000),SUM($O117,AA$4/1000)),3),CMB[[Cmb_ID]:[Cmb_ID]],0))),CHOOSE(AC[[M]:[M]],2,1,1,SUM(AC[[AB]:[DB]])))),""))</f>
        <v/>
      </c>
      <c r="AB117" t="str">
        <f>IF(OR(AB$5="",$S117=""),"",IFERROR(SUM(PRODUCT(INDEX(CMB[[BA_0O]:[BA_2O]],MATCH(ROUND(MIN(SUM(AB$4,$O117/1000),SUM($O117,AB$4/1000)),3),CMB[[Cmb_ID]:[Cmb_ID]],0),SUM(N(AB$1),N($R117),1)),CHOOSE(AC[[M]:[M]],1,1,0,AC[[AB]:[AB]])),PRODUCT(INDEX(CMB[[BD_0O]:[BD_2O]],MATCH(ROUND(MIN(SUM(AB$4,$O117/1000),SUM($O117,AB$4/1000)),3),CMB[[Cmb_ID]:[Cmb_ID]],0),SUM(N(AB$1),N($R117),1)),CHOOSE(AC[[M]:[M]],1,0,1,AC[[DB]:[DB]])),PRODUCT(SUM(ROUND(AVERAGE(VALUE(AB$3),VALUE($P117)),0),CHOOSE(IF(OR(AB$1,$R117),4,INDEX(CMB[[Res_Rare]:[Res_Rare]],MATCH(ROUND(MIN(SUM(AB$4,$O117/1000),SUM($O117,AB$4/1000)),3),CMB[[Cmb_ID]:[Cmb_ID]],0))),-1,-1,0,0)),IF(OR(AB$1,$R117),4,INDEX(CMB[[Cmb_Rare]:[Cmb_Rare]],MATCH(ROUND(MIN(SUM(AB$4,$O117/1000),SUM($O117,AB$4/1000)),3),CMB[[Cmb_ID]:[Cmb_ID]],0))),CHOOSE(AC[[M]:[M]],2,1,1,SUM(AC[[AB]:[DB]])))),""))</f>
        <v/>
      </c>
      <c r="AC117" t="str">
        <f>IF(OR(AC$5="",$S117=""),"",IFERROR(SUM(PRODUCT(INDEX(CMB[[BA_0O]:[BA_2O]],MATCH(ROUND(MIN(SUM(AC$4,$O117/1000),SUM($O117,AC$4/1000)),3),CMB[[Cmb_ID]:[Cmb_ID]],0),SUM(N(AC$1),N($R117),1)),CHOOSE(AC[[M]:[M]],1,1,0,AC[[AB]:[AB]])),PRODUCT(INDEX(CMB[[BD_0O]:[BD_2O]],MATCH(ROUND(MIN(SUM(AC$4,$O117/1000),SUM($O117,AC$4/1000)),3),CMB[[Cmb_ID]:[Cmb_ID]],0),SUM(N(AC$1),N($R117),1)),CHOOSE(AC[[M]:[M]],1,0,1,AC[[DB]:[DB]])),PRODUCT(SUM(ROUND(AVERAGE(VALUE(AC$3),VALUE($P117)),0),CHOOSE(IF(OR(AC$1,$R117),4,INDEX(CMB[[Res_Rare]:[Res_Rare]],MATCH(ROUND(MIN(SUM(AC$4,$O117/1000),SUM($O117,AC$4/1000)),3),CMB[[Cmb_ID]:[Cmb_ID]],0))),-1,-1,0,0)),IF(OR(AC$1,$R117),4,INDEX(CMB[[Cmb_Rare]:[Cmb_Rare]],MATCH(ROUND(MIN(SUM(AC$4,$O117/1000),SUM($O117,AC$4/1000)),3),CMB[[Cmb_ID]:[Cmb_ID]],0))),CHOOSE(AC[[M]:[M]],2,1,1,SUM(AC[[AB]:[DB]])))),""))</f>
        <v/>
      </c>
      <c r="AD117" t="str">
        <f>IF(OR(AD$5="",$S117=""),"",IFERROR(SUM(PRODUCT(INDEX(CMB[[BA_0O]:[BA_2O]],MATCH(ROUND(MIN(SUM(AD$4,$O117/1000),SUM($O117,AD$4/1000)),3),CMB[[Cmb_ID]:[Cmb_ID]],0),SUM(N(AD$1),N($R117),1)),CHOOSE(AC[[M]:[M]],1,1,0,AC[[AB]:[AB]])),PRODUCT(INDEX(CMB[[BD_0O]:[BD_2O]],MATCH(ROUND(MIN(SUM(AD$4,$O117/1000),SUM($O117,AD$4/1000)),3),CMB[[Cmb_ID]:[Cmb_ID]],0),SUM(N(AD$1),N($R117),1)),CHOOSE(AC[[M]:[M]],1,0,1,AC[[DB]:[DB]])),PRODUCT(SUM(ROUND(AVERAGE(VALUE(AD$3),VALUE($P117)),0),CHOOSE(IF(OR(AD$1,$R117),4,INDEX(CMB[[Res_Rare]:[Res_Rare]],MATCH(ROUND(MIN(SUM(AD$4,$O117/1000),SUM($O117,AD$4/1000)),3),CMB[[Cmb_ID]:[Cmb_ID]],0))),-1,-1,0,0)),IF(OR(AD$1,$R117),4,INDEX(CMB[[Cmb_Rare]:[Cmb_Rare]],MATCH(ROUND(MIN(SUM(AD$4,$O117/1000),SUM($O117,AD$4/1000)),3),CMB[[Cmb_ID]:[Cmb_ID]],0))),CHOOSE(AC[[M]:[M]],2,1,1,SUM(AC[[AB]:[DB]])))),""))</f>
        <v/>
      </c>
      <c r="AE117" t="str">
        <f>IF(OR(AE$5="",$S117=""),"",IFERROR(SUM(PRODUCT(INDEX(CMB[[BA_0O]:[BA_2O]],MATCH(ROUND(MIN(SUM(AE$4,$O117/1000),SUM($O117,AE$4/1000)),3),CMB[[Cmb_ID]:[Cmb_ID]],0),SUM(N(AE$1),N($R117),1)),CHOOSE(AC[[M]:[M]],1,1,0,AC[[AB]:[AB]])),PRODUCT(INDEX(CMB[[BD_0O]:[BD_2O]],MATCH(ROUND(MIN(SUM(AE$4,$O117/1000),SUM($O117,AE$4/1000)),3),CMB[[Cmb_ID]:[Cmb_ID]],0),SUM(N(AE$1),N($R117),1)),CHOOSE(AC[[M]:[M]],1,0,1,AC[[DB]:[DB]])),PRODUCT(SUM(ROUND(AVERAGE(VALUE(AE$3),VALUE($P117)),0),CHOOSE(IF(OR(AE$1,$R117),4,INDEX(CMB[[Res_Rare]:[Res_Rare]],MATCH(ROUND(MIN(SUM(AE$4,$O117/1000),SUM($O117,AE$4/1000)),3),CMB[[Cmb_ID]:[Cmb_ID]],0))),-1,-1,0,0)),IF(OR(AE$1,$R117),4,INDEX(CMB[[Cmb_Rare]:[Cmb_Rare]],MATCH(ROUND(MIN(SUM(AE$4,$O117/1000),SUM($O117,AE$4/1000)),3),CMB[[Cmb_ID]:[Cmb_ID]],0))),CHOOSE(AC[[M]:[M]],2,1,1,SUM(AC[[AB]:[DB]])))),""))</f>
        <v/>
      </c>
      <c r="AF117" t="str">
        <f>IF(OR(AF$5="",$S117=""),"",IFERROR(SUM(PRODUCT(INDEX(CMB[[BA_0O]:[BA_2O]],MATCH(ROUND(MIN(SUM(AF$4,$O117/1000),SUM($O117,AF$4/1000)),3),CMB[[Cmb_ID]:[Cmb_ID]],0),SUM(N(AF$1),N($R117),1)),CHOOSE(AC[[M]:[M]],1,1,0,AC[[AB]:[AB]])),PRODUCT(INDEX(CMB[[BD_0O]:[BD_2O]],MATCH(ROUND(MIN(SUM(AF$4,$O117/1000),SUM($O117,AF$4/1000)),3),CMB[[Cmb_ID]:[Cmb_ID]],0),SUM(N(AF$1),N($R117),1)),CHOOSE(AC[[M]:[M]],1,0,1,AC[[DB]:[DB]])),PRODUCT(SUM(ROUND(AVERAGE(VALUE(AF$3),VALUE($P117)),0),CHOOSE(IF(OR(AF$1,$R117),4,INDEX(CMB[[Res_Rare]:[Res_Rare]],MATCH(ROUND(MIN(SUM(AF$4,$O117/1000),SUM($O117,AF$4/1000)),3),CMB[[Cmb_ID]:[Cmb_ID]],0))),-1,-1,0,0)),IF(OR(AF$1,$R117),4,INDEX(CMB[[Cmb_Rare]:[Cmb_Rare]],MATCH(ROUND(MIN(SUM(AF$4,$O117/1000),SUM($O117,AF$4/1000)),3),CMB[[Cmb_ID]:[Cmb_ID]],0))),CHOOSE(AC[[M]:[M]],2,1,1,SUM(AC[[AB]:[DB]])))),""))</f>
        <v/>
      </c>
      <c r="AG117" t="str">
        <f>IF(OR(AG$5="",$S117=""),"",IFERROR(SUM(PRODUCT(INDEX(CMB[[BA_0O]:[BA_2O]],MATCH(ROUND(MIN(SUM(AG$4,$O117/1000),SUM($O117,AG$4/1000)),3),CMB[[Cmb_ID]:[Cmb_ID]],0),SUM(N(AG$1),N($R117),1)),CHOOSE(AC[[M]:[M]],1,1,0,AC[[AB]:[AB]])),PRODUCT(INDEX(CMB[[BD_0O]:[BD_2O]],MATCH(ROUND(MIN(SUM(AG$4,$O117/1000),SUM($O117,AG$4/1000)),3),CMB[[Cmb_ID]:[Cmb_ID]],0),SUM(N(AG$1),N($R117),1)),CHOOSE(AC[[M]:[M]],1,0,1,AC[[DB]:[DB]])),PRODUCT(SUM(ROUND(AVERAGE(VALUE(AG$3),VALUE($P117)),0),CHOOSE(IF(OR(AG$1,$R117),4,INDEX(CMB[[Res_Rare]:[Res_Rare]],MATCH(ROUND(MIN(SUM(AG$4,$O117/1000),SUM($O117,AG$4/1000)),3),CMB[[Cmb_ID]:[Cmb_ID]],0))),-1,-1,0,0)),IF(OR(AG$1,$R117),4,INDEX(CMB[[Cmb_Rare]:[Cmb_Rare]],MATCH(ROUND(MIN(SUM(AG$4,$O117/1000),SUM($O117,AG$4/1000)),3),CMB[[Cmb_ID]:[Cmb_ID]],0))),CHOOSE(AC[[M]:[M]],2,1,1,SUM(AC[[AB]:[DB]])))),""))</f>
        <v/>
      </c>
      <c r="AH117" t="str">
        <f>IF(OR(AH$5="",$S117=""),"",IFERROR(SUM(PRODUCT(INDEX(CMB[[BA_0O]:[BA_2O]],MATCH(ROUND(MIN(SUM(AH$4,$O117/1000),SUM($O117,AH$4/1000)),3),CMB[[Cmb_ID]:[Cmb_ID]],0),SUM(N(AH$1),N($R117),1)),CHOOSE(AC[[M]:[M]],1,1,0,AC[[AB]:[AB]])),PRODUCT(INDEX(CMB[[BD_0O]:[BD_2O]],MATCH(ROUND(MIN(SUM(AH$4,$O117/1000),SUM($O117,AH$4/1000)),3),CMB[[Cmb_ID]:[Cmb_ID]],0),SUM(N(AH$1),N($R117),1)),CHOOSE(AC[[M]:[M]],1,0,1,AC[[DB]:[DB]])),PRODUCT(SUM(ROUND(AVERAGE(VALUE(AH$3),VALUE($P117)),0),CHOOSE(IF(OR(AH$1,$R117),4,INDEX(CMB[[Res_Rare]:[Res_Rare]],MATCH(ROUND(MIN(SUM(AH$4,$O117/1000),SUM($O117,AH$4/1000)),3),CMB[[Cmb_ID]:[Cmb_ID]],0))),-1,-1,0,0)),IF(OR(AH$1,$R117),4,INDEX(CMB[[Cmb_Rare]:[Cmb_Rare]],MATCH(ROUND(MIN(SUM(AH$4,$O117/1000),SUM($O117,AH$4/1000)),3),CMB[[Cmb_ID]:[Cmb_ID]],0))),CHOOSE(AC[[M]:[M]],2,1,1,SUM(AC[[AB]:[DB]])))),""))</f>
        <v/>
      </c>
      <c r="AI117" t="str">
        <f>IF(OR(AI$5="",$S117=""),"",IFERROR(SUM(PRODUCT(INDEX(CMB[[BA_0O]:[BA_2O]],MATCH(ROUND(MIN(SUM(AI$4,$O117/1000),SUM($O117,AI$4/1000)),3),CMB[[Cmb_ID]:[Cmb_ID]],0),SUM(N(AI$1),N($R117),1)),CHOOSE(AC[[M]:[M]],1,1,0,AC[[AB]:[AB]])),PRODUCT(INDEX(CMB[[BD_0O]:[BD_2O]],MATCH(ROUND(MIN(SUM(AI$4,$O117/1000),SUM($O117,AI$4/1000)),3),CMB[[Cmb_ID]:[Cmb_ID]],0),SUM(N(AI$1),N($R117),1)),CHOOSE(AC[[M]:[M]],1,0,1,AC[[DB]:[DB]])),PRODUCT(SUM(ROUND(AVERAGE(VALUE(AI$3),VALUE($P117)),0),CHOOSE(IF(OR(AI$1,$R117),4,INDEX(CMB[[Res_Rare]:[Res_Rare]],MATCH(ROUND(MIN(SUM(AI$4,$O117/1000),SUM($O117,AI$4/1000)),3),CMB[[Cmb_ID]:[Cmb_ID]],0))),-1,-1,0,0)),IF(OR(AI$1,$R117),4,INDEX(CMB[[Cmb_Rare]:[Cmb_Rare]],MATCH(ROUND(MIN(SUM(AI$4,$O117/1000),SUM($O117,AI$4/1000)),3),CMB[[Cmb_ID]:[Cmb_ID]],0))),CHOOSE(AC[[M]:[M]],2,1,1,SUM(AC[[AB]:[DB]])))),""))</f>
        <v/>
      </c>
      <c r="AJ117" t="str">
        <f>IF(OR(AJ$5="",$S117=""),"",IFERROR(SUM(PRODUCT(INDEX(CMB[[BA_0O]:[BA_2O]],MATCH(ROUND(MIN(SUM(AJ$4,$O117/1000),SUM($O117,AJ$4/1000)),3),CMB[[Cmb_ID]:[Cmb_ID]],0),SUM(N(AJ$1),N($R117),1)),CHOOSE(AC[[M]:[M]],1,1,0,AC[[AB]:[AB]])),PRODUCT(INDEX(CMB[[BD_0O]:[BD_2O]],MATCH(ROUND(MIN(SUM(AJ$4,$O117/1000),SUM($O117,AJ$4/1000)),3),CMB[[Cmb_ID]:[Cmb_ID]],0),SUM(N(AJ$1),N($R117),1)),CHOOSE(AC[[M]:[M]],1,0,1,AC[[DB]:[DB]])),PRODUCT(SUM(ROUND(AVERAGE(VALUE(AJ$3),VALUE($P117)),0),CHOOSE(IF(OR(AJ$1,$R117),4,INDEX(CMB[[Res_Rare]:[Res_Rare]],MATCH(ROUND(MIN(SUM(AJ$4,$O117/1000),SUM($O117,AJ$4/1000)),3),CMB[[Cmb_ID]:[Cmb_ID]],0))),-1,-1,0,0)),IF(OR(AJ$1,$R117),4,INDEX(CMB[[Cmb_Rare]:[Cmb_Rare]],MATCH(ROUND(MIN(SUM(AJ$4,$O117/1000),SUM($O117,AJ$4/1000)),3),CMB[[Cmb_ID]:[Cmb_ID]],0))),CHOOSE(AC[[M]:[M]],2,1,1,SUM(AC[[AB]:[DB]])))),""))</f>
        <v/>
      </c>
      <c r="AK117" t="str">
        <f>IF(OR(AK$5="",$S117=""),"",IFERROR(SUM(PRODUCT(INDEX(CMB[[BA_0O]:[BA_2O]],MATCH(ROUND(MIN(SUM(AK$4,$O117/1000),SUM($O117,AK$4/1000)),3),CMB[[Cmb_ID]:[Cmb_ID]],0),SUM(N(AK$1),N($R117),1)),CHOOSE(AC[[M]:[M]],1,1,0,AC[[AB]:[AB]])),PRODUCT(INDEX(CMB[[BD_0O]:[BD_2O]],MATCH(ROUND(MIN(SUM(AK$4,$O117/1000),SUM($O117,AK$4/1000)),3),CMB[[Cmb_ID]:[Cmb_ID]],0),SUM(N(AK$1),N($R117),1)),CHOOSE(AC[[M]:[M]],1,0,1,AC[[DB]:[DB]])),PRODUCT(SUM(ROUND(AVERAGE(VALUE(AK$3),VALUE($P117)),0),CHOOSE(IF(OR(AK$1,$R117),4,INDEX(CMB[[Res_Rare]:[Res_Rare]],MATCH(ROUND(MIN(SUM(AK$4,$O117/1000),SUM($O117,AK$4/1000)),3),CMB[[Cmb_ID]:[Cmb_ID]],0))),-1,-1,0,0)),IF(OR(AK$1,$R117),4,INDEX(CMB[[Cmb_Rare]:[Cmb_Rare]],MATCH(ROUND(MIN(SUM(AK$4,$O117/1000),SUM($O117,AK$4/1000)),3),CMB[[Cmb_ID]:[Cmb_ID]],0))),CHOOSE(AC[[M]:[M]],2,1,1,SUM(AC[[AB]:[DB]])))),""))</f>
        <v/>
      </c>
      <c r="AL117" t="str">
        <f>IF(OR(AL$5="",$S117=""),"",IFERROR(SUM(PRODUCT(INDEX(CMB[[BA_0O]:[BA_2O]],MATCH(ROUND(MIN(SUM(AL$4,$O117/1000),SUM($O117,AL$4/1000)),3),CMB[[Cmb_ID]:[Cmb_ID]],0),SUM(N(AL$1),N($R117),1)),CHOOSE(AC[[M]:[M]],1,1,0,AC[[AB]:[AB]])),PRODUCT(INDEX(CMB[[BD_0O]:[BD_2O]],MATCH(ROUND(MIN(SUM(AL$4,$O117/1000),SUM($O117,AL$4/1000)),3),CMB[[Cmb_ID]:[Cmb_ID]],0),SUM(N(AL$1),N($R117),1)),CHOOSE(AC[[M]:[M]],1,0,1,AC[[DB]:[DB]])),PRODUCT(SUM(ROUND(AVERAGE(VALUE(AL$3),VALUE($P117)),0),CHOOSE(IF(OR(AL$1,$R117),4,INDEX(CMB[[Res_Rare]:[Res_Rare]],MATCH(ROUND(MIN(SUM(AL$4,$O117/1000),SUM($O117,AL$4/1000)),3),CMB[[Cmb_ID]:[Cmb_ID]],0))),-1,-1,0,0)),IF(OR(AL$1,$R117),4,INDEX(CMB[[Cmb_Rare]:[Cmb_Rare]],MATCH(ROUND(MIN(SUM(AL$4,$O117/1000),SUM($O117,AL$4/1000)),3),CMB[[Cmb_ID]:[Cmb_ID]],0))),CHOOSE(AC[[M]:[M]],2,1,1,SUM(AC[[AB]:[DB]])))),""))</f>
        <v/>
      </c>
      <c r="AM117" t="str">
        <f>IF(OR(AM$5="",$S117=""),"",IFERROR(SUM(PRODUCT(INDEX(CMB[[BA_0O]:[BA_2O]],MATCH(ROUND(MIN(SUM(AM$4,$O117/1000),SUM($O117,AM$4/1000)),3),CMB[[Cmb_ID]:[Cmb_ID]],0),SUM(N(AM$1),N($R117),1)),CHOOSE(AC[[M]:[M]],1,1,0,AC[[AB]:[AB]])),PRODUCT(INDEX(CMB[[BD_0O]:[BD_2O]],MATCH(ROUND(MIN(SUM(AM$4,$O117/1000),SUM($O117,AM$4/1000)),3),CMB[[Cmb_ID]:[Cmb_ID]],0),SUM(N(AM$1),N($R117),1)),CHOOSE(AC[[M]:[M]],1,0,1,AC[[DB]:[DB]])),PRODUCT(SUM(ROUND(AVERAGE(VALUE(AM$3),VALUE($P117)),0),CHOOSE(IF(OR(AM$1,$R117),4,INDEX(CMB[[Res_Rare]:[Res_Rare]],MATCH(ROUND(MIN(SUM(AM$4,$O117/1000),SUM($O117,AM$4/1000)),3),CMB[[Cmb_ID]:[Cmb_ID]],0))),-1,-1,0,0)),IF(OR(AM$1,$R117),4,INDEX(CMB[[Cmb_Rare]:[Cmb_Rare]],MATCH(ROUND(MIN(SUM(AM$4,$O117/1000),SUM($O117,AM$4/1000)),3),CMB[[Cmb_ID]:[Cmb_ID]],0))),CHOOSE(AC[[M]:[M]],2,1,1,SUM(AC[[AB]:[DB]])))),""))</f>
        <v/>
      </c>
      <c r="AN117" t="str">
        <f>IF(OR(AN$5="",$S117=""),"",IFERROR(SUM(PRODUCT(INDEX(CMB[[BA_0O]:[BA_2O]],MATCH(ROUND(MIN(SUM(AN$4,$O117/1000),SUM($O117,AN$4/1000)),3),CMB[[Cmb_ID]:[Cmb_ID]],0),SUM(N(AN$1),N($R117),1)),CHOOSE(AC[[M]:[M]],1,1,0,AC[[AB]:[AB]])),PRODUCT(INDEX(CMB[[BD_0O]:[BD_2O]],MATCH(ROUND(MIN(SUM(AN$4,$O117/1000),SUM($O117,AN$4/1000)),3),CMB[[Cmb_ID]:[Cmb_ID]],0),SUM(N(AN$1),N($R117),1)),CHOOSE(AC[[M]:[M]],1,0,1,AC[[DB]:[DB]])),PRODUCT(SUM(ROUND(AVERAGE(VALUE(AN$3),VALUE($P117)),0),CHOOSE(IF(OR(AN$1,$R117),4,INDEX(CMB[[Res_Rare]:[Res_Rare]],MATCH(ROUND(MIN(SUM(AN$4,$O117/1000),SUM($O117,AN$4/1000)),3),CMB[[Cmb_ID]:[Cmb_ID]],0))),-1,-1,0,0)),IF(OR(AN$1,$R117),4,INDEX(CMB[[Cmb_Rare]:[Cmb_Rare]],MATCH(ROUND(MIN(SUM(AN$4,$O117/1000),SUM($O117,AN$4/1000)),3),CMB[[Cmb_ID]:[Cmb_ID]],0))),CHOOSE(AC[[M]:[M]],2,1,1,SUM(AC[[AB]:[DB]])))),""))</f>
        <v/>
      </c>
      <c r="AO117" t="str">
        <f>IF(OR(AO$5="",$S117=""),"",IFERROR(SUM(PRODUCT(INDEX(CMB[[BA_0O]:[BA_2O]],MATCH(ROUND(MIN(SUM(AO$4,$O117/1000),SUM($O117,AO$4/1000)),3),CMB[[Cmb_ID]:[Cmb_ID]],0),SUM(N(AO$1),N($R117),1)),CHOOSE(AC[[M]:[M]],1,1,0,AC[[AB]:[AB]])),PRODUCT(INDEX(CMB[[BD_0O]:[BD_2O]],MATCH(ROUND(MIN(SUM(AO$4,$O117/1000),SUM($O117,AO$4/1000)),3),CMB[[Cmb_ID]:[Cmb_ID]],0),SUM(N(AO$1),N($R117),1)),CHOOSE(AC[[M]:[M]],1,0,1,AC[[DB]:[DB]])),PRODUCT(SUM(ROUND(AVERAGE(VALUE(AO$3),VALUE($P117)),0),CHOOSE(IF(OR(AO$1,$R117),4,INDEX(CMB[[Res_Rare]:[Res_Rare]],MATCH(ROUND(MIN(SUM(AO$4,$O117/1000),SUM($O117,AO$4/1000)),3),CMB[[Cmb_ID]:[Cmb_ID]],0))),-1,-1,0,0)),IF(OR(AO$1,$R117),4,INDEX(CMB[[Cmb_Rare]:[Cmb_Rare]],MATCH(ROUND(MIN(SUM(AO$4,$O117/1000),SUM($O117,AO$4/1000)),3),CMB[[Cmb_ID]:[Cmb_ID]],0))),CHOOSE(AC[[M]:[M]],2,1,1,SUM(AC[[AB]:[DB]])))),""))</f>
        <v/>
      </c>
      <c r="AP117" t="str">
        <f>IF(OR(AP$5="",$S117=""),"",IFERROR(SUM(PRODUCT(INDEX(CMB[[BA_0O]:[BA_2O]],MATCH(ROUND(MIN(SUM(AP$4,$O117/1000),SUM($O117,AP$4/1000)),3),CMB[[Cmb_ID]:[Cmb_ID]],0),SUM(N(AP$1),N($R117),1)),CHOOSE(AC[[M]:[M]],1,1,0,AC[[AB]:[AB]])),PRODUCT(INDEX(CMB[[BD_0O]:[BD_2O]],MATCH(ROUND(MIN(SUM(AP$4,$O117/1000),SUM($O117,AP$4/1000)),3),CMB[[Cmb_ID]:[Cmb_ID]],0),SUM(N(AP$1),N($R117),1)),CHOOSE(AC[[M]:[M]],1,0,1,AC[[DB]:[DB]])),PRODUCT(SUM(ROUND(AVERAGE(VALUE(AP$3),VALUE($P117)),0),CHOOSE(IF(OR(AP$1,$R117),4,INDEX(CMB[[Res_Rare]:[Res_Rare]],MATCH(ROUND(MIN(SUM(AP$4,$O117/1000),SUM($O117,AP$4/1000)),3),CMB[[Cmb_ID]:[Cmb_ID]],0))),-1,-1,0,0)),IF(OR(AP$1,$R117),4,INDEX(CMB[[Cmb_Rare]:[Cmb_Rare]],MATCH(ROUND(MIN(SUM(AP$4,$O117/1000),SUM($O117,AP$4/1000)),3),CMB[[Cmb_ID]:[Cmb_ID]],0))),CHOOSE(AC[[M]:[M]],2,1,1,SUM(AC[[AB]:[DB]])))),""))</f>
        <v/>
      </c>
      <c r="AQ117" t="str">
        <f>IF(OR(AQ$5="",$S117=""),"",IFERROR(SUM(PRODUCT(INDEX(CMB[[BA_0O]:[BA_2O]],MATCH(ROUND(MIN(SUM(AQ$4,$O117/1000),SUM($O117,AQ$4/1000)),3),CMB[[Cmb_ID]:[Cmb_ID]],0),SUM(N(AQ$1),N($R117),1)),CHOOSE(AC[[M]:[M]],1,1,0,AC[[AB]:[AB]])),PRODUCT(INDEX(CMB[[BD_0O]:[BD_2O]],MATCH(ROUND(MIN(SUM(AQ$4,$O117/1000),SUM($O117,AQ$4/1000)),3),CMB[[Cmb_ID]:[Cmb_ID]],0),SUM(N(AQ$1),N($R117),1)),CHOOSE(AC[[M]:[M]],1,0,1,AC[[DB]:[DB]])),PRODUCT(SUM(ROUND(AVERAGE(VALUE(AQ$3),VALUE($P117)),0),CHOOSE(IF(OR(AQ$1,$R117),4,INDEX(CMB[[Res_Rare]:[Res_Rare]],MATCH(ROUND(MIN(SUM(AQ$4,$O117/1000),SUM($O117,AQ$4/1000)),3),CMB[[Cmb_ID]:[Cmb_ID]],0))),-1,-1,0,0)),IF(OR(AQ$1,$R117),4,INDEX(CMB[[Cmb_Rare]:[Cmb_Rare]],MATCH(ROUND(MIN(SUM(AQ$4,$O117/1000),SUM($O117,AQ$4/1000)),3),CMB[[Cmb_ID]:[Cmb_ID]],0))),CHOOSE(AC[[M]:[M]],2,1,1,SUM(AC[[AB]:[DB]])))),""))</f>
        <v/>
      </c>
      <c r="AR117" t="str">
        <f>IF(OR(AR$5="",$S117=""),"",IFERROR(SUM(PRODUCT(INDEX(CMB[[BA_0O]:[BA_2O]],MATCH(ROUND(MIN(SUM(AR$4,$O117/1000),SUM($O117,AR$4/1000)),3),CMB[[Cmb_ID]:[Cmb_ID]],0),SUM(N(AR$1),N($R117),1)),CHOOSE(AC[[M]:[M]],1,1,0,AC[[AB]:[AB]])),PRODUCT(INDEX(CMB[[BD_0O]:[BD_2O]],MATCH(ROUND(MIN(SUM(AR$4,$O117/1000),SUM($O117,AR$4/1000)),3),CMB[[Cmb_ID]:[Cmb_ID]],0),SUM(N(AR$1),N($R117),1)),CHOOSE(AC[[M]:[M]],1,0,1,AC[[DB]:[DB]])),PRODUCT(SUM(ROUND(AVERAGE(VALUE(AR$3),VALUE($P117)),0),CHOOSE(IF(OR(AR$1,$R117),4,INDEX(CMB[[Res_Rare]:[Res_Rare]],MATCH(ROUND(MIN(SUM(AR$4,$O117/1000),SUM($O117,AR$4/1000)),3),CMB[[Cmb_ID]:[Cmb_ID]],0))),-1,-1,0,0)),IF(OR(AR$1,$R117),4,INDEX(CMB[[Cmb_Rare]:[Cmb_Rare]],MATCH(ROUND(MIN(SUM(AR$4,$O117/1000),SUM($O117,AR$4/1000)),3),CMB[[Cmb_ID]:[Cmb_ID]],0))),CHOOSE(AC[[M]:[M]],2,1,1,SUM(AC[[AB]:[DB]])))),""))</f>
        <v/>
      </c>
      <c r="AS117" t="str">
        <f>IF(OR(AS$5="",$S117=""),"",IFERROR(SUM(PRODUCT(INDEX(CMB[[BA_0O]:[BA_2O]],MATCH(ROUND(MIN(SUM(AS$4,$O117/1000),SUM($O117,AS$4/1000)),3),CMB[[Cmb_ID]:[Cmb_ID]],0),SUM(N(AS$1),N($R117),1)),CHOOSE(AC[[M]:[M]],1,1,0,AC[[AB]:[AB]])),PRODUCT(INDEX(CMB[[BD_0O]:[BD_2O]],MATCH(ROUND(MIN(SUM(AS$4,$O117/1000),SUM($O117,AS$4/1000)),3),CMB[[Cmb_ID]:[Cmb_ID]],0),SUM(N(AS$1),N($R117),1)),CHOOSE(AC[[M]:[M]],1,0,1,AC[[DB]:[DB]])),PRODUCT(SUM(ROUND(AVERAGE(VALUE(AS$3),VALUE($P117)),0),CHOOSE(IF(OR(AS$1,$R117),4,INDEX(CMB[[Res_Rare]:[Res_Rare]],MATCH(ROUND(MIN(SUM(AS$4,$O117/1000),SUM($O117,AS$4/1000)),3),CMB[[Cmb_ID]:[Cmb_ID]],0))),-1,-1,0,0)),IF(OR(AS$1,$R117),4,INDEX(CMB[[Cmb_Rare]:[Cmb_Rare]],MATCH(ROUND(MIN(SUM(AS$4,$O117/1000),SUM($O117,AS$4/1000)),3),CMB[[Cmb_ID]:[Cmb_ID]],0))),CHOOSE(AC[[M]:[M]],2,1,1,SUM(AC[[AB]:[DB]])))),""))</f>
        <v/>
      </c>
      <c r="AT117" t="str">
        <f>IF(OR(AT$5="",$S117=""),"",IFERROR(SUM(PRODUCT(INDEX(CMB[[BA_0O]:[BA_2O]],MATCH(ROUND(MIN(SUM(AT$4,$O117/1000),SUM($O117,AT$4/1000)),3),CMB[[Cmb_ID]:[Cmb_ID]],0),SUM(N(AT$1),N($R117),1)),CHOOSE(AC[[M]:[M]],1,1,0,AC[[AB]:[AB]])),PRODUCT(INDEX(CMB[[BD_0O]:[BD_2O]],MATCH(ROUND(MIN(SUM(AT$4,$O117/1000),SUM($O117,AT$4/1000)),3),CMB[[Cmb_ID]:[Cmb_ID]],0),SUM(N(AT$1),N($R117),1)),CHOOSE(AC[[M]:[M]],1,0,1,AC[[DB]:[DB]])),PRODUCT(SUM(ROUND(AVERAGE(VALUE(AT$3),VALUE($P117)),0),CHOOSE(IF(OR(AT$1,$R117),4,INDEX(CMB[[Res_Rare]:[Res_Rare]],MATCH(ROUND(MIN(SUM(AT$4,$O117/1000),SUM($O117,AT$4/1000)),3),CMB[[Cmb_ID]:[Cmb_ID]],0))),-1,-1,0,0)),IF(OR(AT$1,$R117),4,INDEX(CMB[[Cmb_Rare]:[Cmb_Rare]],MATCH(ROUND(MIN(SUM(AT$4,$O117/1000),SUM($O117,AT$4/1000)),3),CMB[[Cmb_ID]:[Cmb_ID]],0))),CHOOSE(AC[[M]:[M]],2,1,1,SUM(AC[[AB]:[DB]])))),""))</f>
        <v/>
      </c>
      <c r="AU117" t="str">
        <f>IF(OR(AU$5="",$S117=""),"",IFERROR(SUM(PRODUCT(INDEX(CMB[[BA_0O]:[BA_2O]],MATCH(ROUND(MIN(SUM(AU$4,$O117/1000),SUM($O117,AU$4/1000)),3),CMB[[Cmb_ID]:[Cmb_ID]],0),SUM(N(AU$1),N($R117),1)),CHOOSE(AC[[M]:[M]],1,1,0,AC[[AB]:[AB]])),PRODUCT(INDEX(CMB[[BD_0O]:[BD_2O]],MATCH(ROUND(MIN(SUM(AU$4,$O117/1000),SUM($O117,AU$4/1000)),3),CMB[[Cmb_ID]:[Cmb_ID]],0),SUM(N(AU$1),N($R117),1)),CHOOSE(AC[[M]:[M]],1,0,1,AC[[DB]:[DB]])),PRODUCT(SUM(ROUND(AVERAGE(VALUE(AU$3),VALUE($P117)),0),CHOOSE(IF(OR(AU$1,$R117),4,INDEX(CMB[[Res_Rare]:[Res_Rare]],MATCH(ROUND(MIN(SUM(AU$4,$O117/1000),SUM($O117,AU$4/1000)),3),CMB[[Cmb_ID]:[Cmb_ID]],0))),-1,-1,0,0)),IF(OR(AU$1,$R117),4,INDEX(CMB[[Cmb_Rare]:[Cmb_Rare]],MATCH(ROUND(MIN(SUM(AU$4,$O117/1000),SUM($O117,AU$4/1000)),3),CMB[[Cmb_ID]:[Cmb_ID]],0))),CHOOSE(AC[[M]:[M]],2,1,1,SUM(AC[[AB]:[DB]])))),""))</f>
        <v/>
      </c>
      <c r="AV117" t="str">
        <f>IF(OR(AV$5="",$S117=""),"",IFERROR(SUM(PRODUCT(INDEX(CMB[[BA_0O]:[BA_2O]],MATCH(ROUND(MIN(SUM(AV$4,$O117/1000),SUM($O117,AV$4/1000)),3),CMB[[Cmb_ID]:[Cmb_ID]],0),SUM(N(AV$1),N($R117),1)),CHOOSE(AC[[M]:[M]],1,1,0,AC[[AB]:[AB]])),PRODUCT(INDEX(CMB[[BD_0O]:[BD_2O]],MATCH(ROUND(MIN(SUM(AV$4,$O117/1000),SUM($O117,AV$4/1000)),3),CMB[[Cmb_ID]:[Cmb_ID]],0),SUM(N(AV$1),N($R117),1)),CHOOSE(AC[[M]:[M]],1,0,1,AC[[DB]:[DB]])),PRODUCT(SUM(ROUND(AVERAGE(VALUE(AV$3),VALUE($P117)),0),CHOOSE(IF(OR(AV$1,$R117),4,INDEX(CMB[[Res_Rare]:[Res_Rare]],MATCH(ROUND(MIN(SUM(AV$4,$O117/1000),SUM($O117,AV$4/1000)),3),CMB[[Cmb_ID]:[Cmb_ID]],0))),-1,-1,0,0)),IF(OR(AV$1,$R117),4,INDEX(CMB[[Cmb_Rare]:[Cmb_Rare]],MATCH(ROUND(MIN(SUM(AV$4,$O117/1000),SUM($O117,AV$4/1000)),3),CMB[[Cmb_ID]:[Cmb_ID]],0))),CHOOSE(AC[[M]:[M]],2,1,1,SUM(AC[[AB]:[DB]])))),""))</f>
        <v/>
      </c>
      <c r="AW117" t="str">
        <f>IF(OR(AW$5="",$S117=""),"",IFERROR(SUM(PRODUCT(INDEX(CMB[[BA_0O]:[BA_2O]],MATCH(ROUND(MIN(SUM(AW$4,$O117/1000),SUM($O117,AW$4/1000)),3),CMB[[Cmb_ID]:[Cmb_ID]],0),SUM(N(AW$1),N($R117),1)),CHOOSE(AC[[M]:[M]],1,1,0,AC[[AB]:[AB]])),PRODUCT(INDEX(CMB[[BD_0O]:[BD_2O]],MATCH(ROUND(MIN(SUM(AW$4,$O117/1000),SUM($O117,AW$4/1000)),3),CMB[[Cmb_ID]:[Cmb_ID]],0),SUM(N(AW$1),N($R117),1)),CHOOSE(AC[[M]:[M]],1,0,1,AC[[DB]:[DB]])),PRODUCT(SUM(ROUND(AVERAGE(VALUE(AW$3),VALUE($P117)),0),CHOOSE(IF(OR(AW$1,$R117),4,INDEX(CMB[[Res_Rare]:[Res_Rare]],MATCH(ROUND(MIN(SUM(AW$4,$O117/1000),SUM($O117,AW$4/1000)),3),CMB[[Cmb_ID]:[Cmb_ID]],0))),-1,-1,0,0)),IF(OR(AW$1,$R117),4,INDEX(CMB[[Cmb_Rare]:[Cmb_Rare]],MATCH(ROUND(MIN(SUM(AW$4,$O117/1000),SUM($O117,AW$4/1000)),3),CMB[[Cmb_ID]:[Cmb_ID]],0))),CHOOSE(AC[[M]:[M]],2,1,1,SUM(AC[[AB]:[DB]])))),""))</f>
        <v/>
      </c>
      <c r="AX117" t="str">
        <f>IF(OR(AX$5="",$S117=""),"",IFERROR(SUM(PRODUCT(INDEX(CMB[[BA_0O]:[BA_2O]],MATCH(ROUND(MIN(SUM(AX$4,$O117/1000),SUM($O117,AX$4/1000)),3),CMB[[Cmb_ID]:[Cmb_ID]],0),SUM(N(AX$1),N($R117),1)),CHOOSE(AC[[M]:[M]],1,1,0,AC[[AB]:[AB]])),PRODUCT(INDEX(CMB[[BD_0O]:[BD_2O]],MATCH(ROUND(MIN(SUM(AX$4,$O117/1000),SUM($O117,AX$4/1000)),3),CMB[[Cmb_ID]:[Cmb_ID]],0),SUM(N(AX$1),N($R117),1)),CHOOSE(AC[[M]:[M]],1,0,1,AC[[DB]:[DB]])),PRODUCT(SUM(ROUND(AVERAGE(VALUE(AX$3),VALUE($P117)),0),CHOOSE(IF(OR(AX$1,$R117),4,INDEX(CMB[[Res_Rare]:[Res_Rare]],MATCH(ROUND(MIN(SUM(AX$4,$O117/1000),SUM($O117,AX$4/1000)),3),CMB[[Cmb_ID]:[Cmb_ID]],0))),-1,-1,0,0)),IF(OR(AX$1,$R117),4,INDEX(CMB[[Cmb_Rare]:[Cmb_Rare]],MATCH(ROUND(MIN(SUM(AX$4,$O117/1000),SUM($O117,AX$4/1000)),3),CMB[[Cmb_ID]:[Cmb_ID]],0))),CHOOSE(AC[[M]:[M]],2,1,1,SUM(AC[[AB]:[DB]])))),""))</f>
        <v/>
      </c>
      <c r="AY117" t="str">
        <f>IF(OR(AY$5="",$S117=""),"",IFERROR(SUM(PRODUCT(INDEX(CMB[[BA_0O]:[BA_2O]],MATCH(ROUND(MIN(SUM(AY$4,$O117/1000),SUM($O117,AY$4/1000)),3),CMB[[Cmb_ID]:[Cmb_ID]],0),SUM(N(AY$1),N($R117),1)),CHOOSE(AC[[M]:[M]],1,1,0,AC[[AB]:[AB]])),PRODUCT(INDEX(CMB[[BD_0O]:[BD_2O]],MATCH(ROUND(MIN(SUM(AY$4,$O117/1000),SUM($O117,AY$4/1000)),3),CMB[[Cmb_ID]:[Cmb_ID]],0),SUM(N(AY$1),N($R117),1)),CHOOSE(AC[[M]:[M]],1,0,1,AC[[DB]:[DB]])),PRODUCT(SUM(ROUND(AVERAGE(VALUE(AY$3),VALUE($P117)),0),CHOOSE(IF(OR(AY$1,$R117),4,INDEX(CMB[[Res_Rare]:[Res_Rare]],MATCH(ROUND(MIN(SUM(AY$4,$O117/1000),SUM($O117,AY$4/1000)),3),CMB[[Cmb_ID]:[Cmb_ID]],0))),-1,-1,0,0)),IF(OR(AY$1,$R117),4,INDEX(CMB[[Cmb_Rare]:[Cmb_Rare]],MATCH(ROUND(MIN(SUM(AY$4,$O117/1000),SUM($O117,AY$4/1000)),3),CMB[[Cmb_ID]:[Cmb_ID]],0))),CHOOSE(AC[[M]:[M]],2,1,1,SUM(AC[[AB]:[DB]])))),""))</f>
        <v/>
      </c>
      <c r="AZ117" t="str">
        <f>IF(OR(AZ$5="",$S117=""),"",IFERROR(SUM(PRODUCT(INDEX(CMB[[BA_0O]:[BA_2O]],MATCH(ROUND(MIN(SUM(AZ$4,$O117/1000),SUM($O117,AZ$4/1000)),3),CMB[[Cmb_ID]:[Cmb_ID]],0),SUM(N(AZ$1),N($R117),1)),CHOOSE(AC[[M]:[M]],1,1,0,AC[[AB]:[AB]])),PRODUCT(INDEX(CMB[[BD_0O]:[BD_2O]],MATCH(ROUND(MIN(SUM(AZ$4,$O117/1000),SUM($O117,AZ$4/1000)),3),CMB[[Cmb_ID]:[Cmb_ID]],0),SUM(N(AZ$1),N($R117),1)),CHOOSE(AC[[M]:[M]],1,0,1,AC[[DB]:[DB]])),PRODUCT(SUM(ROUND(AVERAGE(VALUE(AZ$3),VALUE($P117)),0),CHOOSE(IF(OR(AZ$1,$R117),4,INDEX(CMB[[Res_Rare]:[Res_Rare]],MATCH(ROUND(MIN(SUM(AZ$4,$O117/1000),SUM($O117,AZ$4/1000)),3),CMB[[Cmb_ID]:[Cmb_ID]],0))),-1,-1,0,0)),IF(OR(AZ$1,$R117),4,INDEX(CMB[[Cmb_Rare]:[Cmb_Rare]],MATCH(ROUND(MIN(SUM(AZ$4,$O117/1000),SUM($O117,AZ$4/1000)),3),CMB[[Cmb_ID]:[Cmb_ID]],0))),CHOOSE(AC[[M]:[M]],2,1,1,SUM(AC[[AB]:[DB]])))),""))</f>
        <v/>
      </c>
      <c r="BA117" t="str">
        <f>IF(OR(BA$5="",$S117=""),"",IFERROR(SUM(PRODUCT(INDEX(CMB[[BA_0O]:[BA_2O]],MATCH(ROUND(MIN(SUM(BA$4,$O117/1000),SUM($O117,BA$4/1000)),3),CMB[[Cmb_ID]:[Cmb_ID]],0),SUM(N(BA$1),N($R117),1)),CHOOSE(AC[[M]:[M]],1,1,0,AC[[AB]:[AB]])),PRODUCT(INDEX(CMB[[BD_0O]:[BD_2O]],MATCH(ROUND(MIN(SUM(BA$4,$O117/1000),SUM($O117,BA$4/1000)),3),CMB[[Cmb_ID]:[Cmb_ID]],0),SUM(N(BA$1),N($R117),1)),CHOOSE(AC[[M]:[M]],1,0,1,AC[[DB]:[DB]])),PRODUCT(SUM(ROUND(AVERAGE(VALUE(BA$3),VALUE($P117)),0),CHOOSE(IF(OR(BA$1,$R117),4,INDEX(CMB[[Res_Rare]:[Res_Rare]],MATCH(ROUND(MIN(SUM(BA$4,$O117/1000),SUM($O117,BA$4/1000)),3),CMB[[Cmb_ID]:[Cmb_ID]],0))),-1,-1,0,0)),IF(OR(BA$1,$R117),4,INDEX(CMB[[Cmb_Rare]:[Cmb_Rare]],MATCH(ROUND(MIN(SUM(BA$4,$O117/1000),SUM($O117,BA$4/1000)),3),CMB[[Cmb_ID]:[Cmb_ID]],0))),CHOOSE(AC[[M]:[M]],2,1,1,SUM(AC[[AB]:[DB]])))),""))</f>
        <v/>
      </c>
      <c r="BB117" t="str">
        <f>IF(OR(BB$5="",$S117=""),"",IFERROR(SUM(PRODUCT(INDEX(CMB[[BA_0O]:[BA_2O]],MATCH(ROUND(MIN(SUM(BB$4,$O117/1000),SUM($O117,BB$4/1000)),3),CMB[[Cmb_ID]:[Cmb_ID]],0),SUM(N(BB$1),N($R117),1)),CHOOSE(AC[[M]:[M]],1,1,0,AC[[AB]:[AB]])),PRODUCT(INDEX(CMB[[BD_0O]:[BD_2O]],MATCH(ROUND(MIN(SUM(BB$4,$O117/1000),SUM($O117,BB$4/1000)),3),CMB[[Cmb_ID]:[Cmb_ID]],0),SUM(N(BB$1),N($R117),1)),CHOOSE(AC[[M]:[M]],1,0,1,AC[[DB]:[DB]])),PRODUCT(SUM(ROUND(AVERAGE(VALUE(BB$3),VALUE($P117)),0),CHOOSE(IF(OR(BB$1,$R117),4,INDEX(CMB[[Res_Rare]:[Res_Rare]],MATCH(ROUND(MIN(SUM(BB$4,$O117/1000),SUM($O117,BB$4/1000)),3),CMB[[Cmb_ID]:[Cmb_ID]],0))),-1,-1,0,0)),IF(OR(BB$1,$R117),4,INDEX(CMB[[Cmb_Rare]:[Cmb_Rare]],MATCH(ROUND(MIN(SUM(BB$4,$O117/1000),SUM($O117,BB$4/1000)),3),CMB[[Cmb_ID]:[Cmb_ID]],0))),CHOOSE(AC[[M]:[M]],2,1,1,SUM(AC[[AB]:[DB]])))),""))</f>
        <v/>
      </c>
      <c r="BC117" t="str">
        <f>IF(OR(BC$5="",$S117=""),"",IFERROR(SUM(PRODUCT(INDEX(CMB[[BA_0O]:[BA_2O]],MATCH(ROUND(MIN(SUM(BC$4,$O117/1000),SUM($O117,BC$4/1000)),3),CMB[[Cmb_ID]:[Cmb_ID]],0),SUM(N(BC$1),N($R117),1)),CHOOSE(AC[[M]:[M]],1,1,0,AC[[AB]:[AB]])),PRODUCT(INDEX(CMB[[BD_0O]:[BD_2O]],MATCH(ROUND(MIN(SUM(BC$4,$O117/1000),SUM($O117,BC$4/1000)),3),CMB[[Cmb_ID]:[Cmb_ID]],0),SUM(N(BC$1),N($R117),1)),CHOOSE(AC[[M]:[M]],1,0,1,AC[[DB]:[DB]])),PRODUCT(SUM(ROUND(AVERAGE(VALUE(BC$3),VALUE($P117)),0),CHOOSE(IF(OR(BC$1,$R117),4,INDEX(CMB[[Res_Rare]:[Res_Rare]],MATCH(ROUND(MIN(SUM(BC$4,$O117/1000),SUM($O117,BC$4/1000)),3),CMB[[Cmb_ID]:[Cmb_ID]],0))),-1,-1,0,0)),IF(OR(BC$1,$R117),4,INDEX(CMB[[Cmb_Rare]:[Cmb_Rare]],MATCH(ROUND(MIN(SUM(BC$4,$O117/1000),SUM($O117,BC$4/1000)),3),CMB[[Cmb_ID]:[Cmb_ID]],0))),CHOOSE(AC[[M]:[M]],2,1,1,SUM(AC[[AB]:[DB]])))),""))</f>
        <v/>
      </c>
      <c r="BD117" t="str">
        <f>IF(OR(BD$5="",$S117=""),"",IFERROR(SUM(PRODUCT(INDEX(CMB[[BA_0O]:[BA_2O]],MATCH(ROUND(MIN(SUM(BD$4,$O117/1000),SUM($O117,BD$4/1000)),3),CMB[[Cmb_ID]:[Cmb_ID]],0),SUM(N(BD$1),N($R117),1)),CHOOSE(AC[[M]:[M]],1,1,0,AC[[AB]:[AB]])),PRODUCT(INDEX(CMB[[BD_0O]:[BD_2O]],MATCH(ROUND(MIN(SUM(BD$4,$O117/1000),SUM($O117,BD$4/1000)),3),CMB[[Cmb_ID]:[Cmb_ID]],0),SUM(N(BD$1),N($R117),1)),CHOOSE(AC[[M]:[M]],1,0,1,AC[[DB]:[DB]])),PRODUCT(SUM(ROUND(AVERAGE(VALUE(BD$3),VALUE($P117)),0),CHOOSE(IF(OR(BD$1,$R117),4,INDEX(CMB[[Res_Rare]:[Res_Rare]],MATCH(ROUND(MIN(SUM(BD$4,$O117/1000),SUM($O117,BD$4/1000)),3),CMB[[Cmb_ID]:[Cmb_ID]],0))),-1,-1,0,0)),IF(OR(BD$1,$R117),4,INDEX(CMB[[Cmb_Rare]:[Cmb_Rare]],MATCH(ROUND(MIN(SUM(BD$4,$O117/1000),SUM($O117,BD$4/1000)),3),CMB[[Cmb_ID]:[Cmb_ID]],0))),CHOOSE(AC[[M]:[M]],2,1,1,SUM(AC[[AB]:[DB]])))),""))</f>
        <v/>
      </c>
      <c r="BE117" t="str">
        <f>IF(OR(BE$5="",$S117=""),"",IFERROR(SUM(PRODUCT(INDEX(CMB[[BA_0O]:[BA_2O]],MATCH(ROUND(MIN(SUM(BE$4,$O117/1000),SUM($O117,BE$4/1000)),3),CMB[[Cmb_ID]:[Cmb_ID]],0),SUM(N(BE$1),N($R117),1)),CHOOSE(AC[[M]:[M]],1,1,0,AC[[AB]:[AB]])),PRODUCT(INDEX(CMB[[BD_0O]:[BD_2O]],MATCH(ROUND(MIN(SUM(BE$4,$O117/1000),SUM($O117,BE$4/1000)),3),CMB[[Cmb_ID]:[Cmb_ID]],0),SUM(N(BE$1),N($R117),1)),CHOOSE(AC[[M]:[M]],1,0,1,AC[[DB]:[DB]])),PRODUCT(SUM(ROUND(AVERAGE(VALUE(BE$3),VALUE($P117)),0),CHOOSE(IF(OR(BE$1,$R117),4,INDEX(CMB[[Res_Rare]:[Res_Rare]],MATCH(ROUND(MIN(SUM(BE$4,$O117/1000),SUM($O117,BE$4/1000)),3),CMB[[Cmb_ID]:[Cmb_ID]],0))),-1,-1,0,0)),IF(OR(BE$1,$R117),4,INDEX(CMB[[Cmb_Rare]:[Cmb_Rare]],MATCH(ROUND(MIN(SUM(BE$4,$O117/1000),SUM($O117,BE$4/1000)),3),CMB[[Cmb_ID]:[Cmb_ID]],0))),CHOOSE(AC[[M]:[M]],2,1,1,SUM(AC[[AB]:[DB]])))),""))</f>
        <v/>
      </c>
      <c r="BF117" t="str">
        <f>IF(OR(BF$5="",$S117=""),"",IFERROR(SUM(PRODUCT(INDEX(CMB[[BA_0O]:[BA_2O]],MATCH(ROUND(MIN(SUM(BF$4,$O117/1000),SUM($O117,BF$4/1000)),3),CMB[[Cmb_ID]:[Cmb_ID]],0),SUM(N(BF$1),N($R117),1)),CHOOSE(AC[[M]:[M]],1,1,0,AC[[AB]:[AB]])),PRODUCT(INDEX(CMB[[BD_0O]:[BD_2O]],MATCH(ROUND(MIN(SUM(BF$4,$O117/1000),SUM($O117,BF$4/1000)),3),CMB[[Cmb_ID]:[Cmb_ID]],0),SUM(N(BF$1),N($R117),1)),CHOOSE(AC[[M]:[M]],1,0,1,AC[[DB]:[DB]])),PRODUCT(SUM(ROUND(AVERAGE(VALUE(BF$3),VALUE($P117)),0),CHOOSE(IF(OR(BF$1,$R117),4,INDEX(CMB[[Res_Rare]:[Res_Rare]],MATCH(ROUND(MIN(SUM(BF$4,$O117/1000),SUM($O117,BF$4/1000)),3),CMB[[Cmb_ID]:[Cmb_ID]],0))),-1,-1,0,0)),IF(OR(BF$1,$R117),4,INDEX(CMB[[Cmb_Rare]:[Cmb_Rare]],MATCH(ROUND(MIN(SUM(BF$4,$O117/1000),SUM($O117,BF$4/1000)),3),CMB[[Cmb_ID]:[Cmb_ID]],0))),CHOOSE(AC[[M]:[M]],2,1,1,SUM(AC[[AB]:[DB]])))),""))</f>
        <v/>
      </c>
      <c r="BG117" t="str">
        <f>IF(OR(BG$5="",$S117=""),"",IFERROR(SUM(PRODUCT(INDEX(CMB[[BA_0O]:[BA_2O]],MATCH(ROUND(MIN(SUM(BG$4,$O117/1000),SUM($O117,BG$4/1000)),3),CMB[[Cmb_ID]:[Cmb_ID]],0),SUM(N(BG$1),N($R117),1)),CHOOSE(AC[[M]:[M]],1,1,0,AC[[AB]:[AB]])),PRODUCT(INDEX(CMB[[BD_0O]:[BD_2O]],MATCH(ROUND(MIN(SUM(BG$4,$O117/1000),SUM($O117,BG$4/1000)),3),CMB[[Cmb_ID]:[Cmb_ID]],0),SUM(N(BG$1),N($R117),1)),CHOOSE(AC[[M]:[M]],1,0,1,AC[[DB]:[DB]])),PRODUCT(SUM(ROUND(AVERAGE(VALUE(BG$3),VALUE($P117)),0),CHOOSE(IF(OR(BG$1,$R117),4,INDEX(CMB[[Res_Rare]:[Res_Rare]],MATCH(ROUND(MIN(SUM(BG$4,$O117/1000),SUM($O117,BG$4/1000)),3),CMB[[Cmb_ID]:[Cmb_ID]],0))),-1,-1,0,0)),IF(OR(BG$1,$R117),4,INDEX(CMB[[Cmb_Rare]:[Cmb_Rare]],MATCH(ROUND(MIN(SUM(BG$4,$O117/1000),SUM($O117,BG$4/1000)),3),CMB[[Cmb_ID]:[Cmb_ID]],0))),CHOOSE(AC[[M]:[M]],2,1,1,SUM(AC[[AB]:[DB]])))),""))</f>
        <v/>
      </c>
      <c r="BH117" t="str">
        <f>IF(OR(BH$5="",$S117=""),"",IFERROR(SUM(PRODUCT(INDEX(CMB[[BA_0O]:[BA_2O]],MATCH(ROUND(MIN(SUM(BH$4,$O117/1000),SUM($O117,BH$4/1000)),3),CMB[[Cmb_ID]:[Cmb_ID]],0),SUM(N(BH$1),N($R117),1)),CHOOSE(AC[[M]:[M]],1,1,0,AC[[AB]:[AB]])),PRODUCT(INDEX(CMB[[BD_0O]:[BD_2O]],MATCH(ROUND(MIN(SUM(BH$4,$O117/1000),SUM($O117,BH$4/1000)),3),CMB[[Cmb_ID]:[Cmb_ID]],0),SUM(N(BH$1),N($R117),1)),CHOOSE(AC[[M]:[M]],1,0,1,AC[[DB]:[DB]])),PRODUCT(SUM(ROUND(AVERAGE(VALUE(BH$3),VALUE($P117)),0),CHOOSE(IF(OR(BH$1,$R117),4,INDEX(CMB[[Res_Rare]:[Res_Rare]],MATCH(ROUND(MIN(SUM(BH$4,$O117/1000),SUM($O117,BH$4/1000)),3),CMB[[Cmb_ID]:[Cmb_ID]],0))),-1,-1,0,0)),IF(OR(BH$1,$R117),4,INDEX(CMB[[Cmb_Rare]:[Cmb_Rare]],MATCH(ROUND(MIN(SUM(BH$4,$O117/1000),SUM($O117,BH$4/1000)),3),CMB[[Cmb_ID]:[Cmb_ID]],0))),CHOOSE(AC[[M]:[M]],2,1,1,SUM(AC[[AB]:[DB]])))),""))</f>
        <v/>
      </c>
      <c r="BI117" t="str">
        <f>IF(OR(BI$5="",$S117=""),"",IFERROR(SUM(PRODUCT(INDEX(CMB[[BA_0O]:[BA_2O]],MATCH(ROUND(MIN(SUM(BI$4,$O117/1000),SUM($O117,BI$4/1000)),3),CMB[[Cmb_ID]:[Cmb_ID]],0),SUM(N(BI$1),N($R117),1)),CHOOSE(AC[[M]:[M]],1,1,0,AC[[AB]:[AB]])),PRODUCT(INDEX(CMB[[BD_0O]:[BD_2O]],MATCH(ROUND(MIN(SUM(BI$4,$O117/1000),SUM($O117,BI$4/1000)),3),CMB[[Cmb_ID]:[Cmb_ID]],0),SUM(N(BI$1),N($R117),1)),CHOOSE(AC[[M]:[M]],1,0,1,AC[[DB]:[DB]])),PRODUCT(SUM(ROUND(AVERAGE(VALUE(BI$3),VALUE($P117)),0),CHOOSE(IF(OR(BI$1,$R117),4,INDEX(CMB[[Res_Rare]:[Res_Rare]],MATCH(ROUND(MIN(SUM(BI$4,$O117/1000),SUM($O117,BI$4/1000)),3),CMB[[Cmb_ID]:[Cmb_ID]],0))),-1,-1,0,0)),IF(OR(BI$1,$R117),4,INDEX(CMB[[Cmb_Rare]:[Cmb_Rare]],MATCH(ROUND(MIN(SUM(BI$4,$O117/1000),SUM($O117,BI$4/1000)),3),CMB[[Cmb_ID]:[Cmb_ID]],0))),CHOOSE(AC[[M]:[M]],2,1,1,SUM(AC[[AB]:[DB]])))),""))</f>
        <v/>
      </c>
      <c r="BJ117" t="str">
        <f>IF(OR(BJ$5="",$S117=""),"",IFERROR(SUM(PRODUCT(INDEX(CMB[[BA_0O]:[BA_2O]],MATCH(ROUND(MIN(SUM(BJ$4,$O117/1000),SUM($O117,BJ$4/1000)),3),CMB[[Cmb_ID]:[Cmb_ID]],0),SUM(N(BJ$1),N($R117),1)),CHOOSE(AC[[M]:[M]],1,1,0,AC[[AB]:[AB]])),PRODUCT(INDEX(CMB[[BD_0O]:[BD_2O]],MATCH(ROUND(MIN(SUM(BJ$4,$O117/1000),SUM($O117,BJ$4/1000)),3),CMB[[Cmb_ID]:[Cmb_ID]],0),SUM(N(BJ$1),N($R117),1)),CHOOSE(AC[[M]:[M]],1,0,1,AC[[DB]:[DB]])),PRODUCT(SUM(ROUND(AVERAGE(VALUE(BJ$3),VALUE($P117)),0),CHOOSE(IF(OR(BJ$1,$R117),4,INDEX(CMB[[Res_Rare]:[Res_Rare]],MATCH(ROUND(MIN(SUM(BJ$4,$O117/1000),SUM($O117,BJ$4/1000)),3),CMB[[Cmb_ID]:[Cmb_ID]],0))),-1,-1,0,0)),IF(OR(BJ$1,$R117),4,INDEX(CMB[[Cmb_Rare]:[Cmb_Rare]],MATCH(ROUND(MIN(SUM(BJ$4,$O117/1000),SUM($O117,BJ$4/1000)),3),CMB[[Cmb_ID]:[Cmb_ID]],0))),CHOOSE(AC[[M]:[M]],2,1,1,SUM(AC[[AB]:[DB]])))),""))</f>
        <v/>
      </c>
      <c r="BK117" t="str">
        <f>IF(OR(BK$5="",$S117=""),"",IFERROR(SUM(PRODUCT(INDEX(CMB[[BA_0O]:[BA_2O]],MATCH(ROUND(MIN(SUM(BK$4,$O117/1000),SUM($O117,BK$4/1000)),3),CMB[[Cmb_ID]:[Cmb_ID]],0),SUM(N(BK$1),N($R117),1)),CHOOSE(AC[[M]:[M]],1,1,0,AC[[AB]:[AB]])),PRODUCT(INDEX(CMB[[BD_0O]:[BD_2O]],MATCH(ROUND(MIN(SUM(BK$4,$O117/1000),SUM($O117,BK$4/1000)),3),CMB[[Cmb_ID]:[Cmb_ID]],0),SUM(N(BK$1),N($R117),1)),CHOOSE(AC[[M]:[M]],1,0,1,AC[[DB]:[DB]])),PRODUCT(SUM(ROUND(AVERAGE(VALUE(BK$3),VALUE($P117)),0),CHOOSE(IF(OR(BK$1,$R117),4,INDEX(CMB[[Res_Rare]:[Res_Rare]],MATCH(ROUND(MIN(SUM(BK$4,$O117/1000),SUM($O117,BK$4/1000)),3),CMB[[Cmb_ID]:[Cmb_ID]],0))),-1,-1,0,0)),IF(OR(BK$1,$R117),4,INDEX(CMB[[Cmb_Rare]:[Cmb_Rare]],MATCH(ROUND(MIN(SUM(BK$4,$O117/1000),SUM($O117,BK$4/1000)),3),CMB[[Cmb_ID]:[Cmb_ID]],0))),CHOOSE(AC[[M]:[M]],2,1,1,SUM(AC[[AB]:[DB]])))),""))</f>
        <v/>
      </c>
      <c r="BL117" t="str">
        <f>IF(OR(BL$5="",$S117=""),"",IFERROR(SUM(PRODUCT(INDEX(CMB[[BA_0O]:[BA_2O]],MATCH(ROUND(MIN(SUM(BL$4,$O117/1000),SUM($O117,BL$4/1000)),3),CMB[[Cmb_ID]:[Cmb_ID]],0),SUM(N(BL$1),N($R117),1)),CHOOSE(AC[[M]:[M]],1,1,0,AC[[AB]:[AB]])),PRODUCT(INDEX(CMB[[BD_0O]:[BD_2O]],MATCH(ROUND(MIN(SUM(BL$4,$O117/1000),SUM($O117,BL$4/1000)),3),CMB[[Cmb_ID]:[Cmb_ID]],0),SUM(N(BL$1),N($R117),1)),CHOOSE(AC[[M]:[M]],1,0,1,AC[[DB]:[DB]])),PRODUCT(SUM(ROUND(AVERAGE(VALUE(BL$3),VALUE($P117)),0),CHOOSE(IF(OR(BL$1,$R117),4,INDEX(CMB[[Res_Rare]:[Res_Rare]],MATCH(ROUND(MIN(SUM(BL$4,$O117/1000),SUM($O117,BL$4/1000)),3),CMB[[Cmb_ID]:[Cmb_ID]],0))),-1,-1,0,0)),IF(OR(BL$1,$R117),4,INDEX(CMB[[Cmb_Rare]:[Cmb_Rare]],MATCH(ROUND(MIN(SUM(BL$4,$O117/1000),SUM($O117,BL$4/1000)),3),CMB[[Cmb_ID]:[Cmb_ID]],0))),CHOOSE(AC[[M]:[M]],2,1,1,SUM(AC[[AB]:[DB]])))),""))</f>
        <v/>
      </c>
      <c r="BM117" t="str">
        <f>IF(OR(BM$5="",$S117=""),"",IFERROR(SUM(PRODUCT(INDEX(CMB[[BA_0O]:[BA_2O]],MATCH(ROUND(MIN(SUM(BM$4,$O117/1000),SUM($O117,BM$4/1000)),3),CMB[[Cmb_ID]:[Cmb_ID]],0),SUM(N(BM$1),N($R117),1)),CHOOSE(AC[[M]:[M]],1,1,0,AC[[AB]:[AB]])),PRODUCT(INDEX(CMB[[BD_0O]:[BD_2O]],MATCH(ROUND(MIN(SUM(BM$4,$O117/1000),SUM($O117,BM$4/1000)),3),CMB[[Cmb_ID]:[Cmb_ID]],0),SUM(N(BM$1),N($R117),1)),CHOOSE(AC[[M]:[M]],1,0,1,AC[[DB]:[DB]])),PRODUCT(SUM(ROUND(AVERAGE(VALUE(BM$3),VALUE($P117)),0),CHOOSE(IF(OR(BM$1,$R117),4,INDEX(CMB[[Res_Rare]:[Res_Rare]],MATCH(ROUND(MIN(SUM(BM$4,$O117/1000),SUM($O117,BM$4/1000)),3),CMB[[Cmb_ID]:[Cmb_ID]],0))),-1,-1,0,0)),IF(OR(BM$1,$R117),4,INDEX(CMB[[Cmb_Rare]:[Cmb_Rare]],MATCH(ROUND(MIN(SUM(BM$4,$O117/1000),SUM($O117,BM$4/1000)),3),CMB[[Cmb_ID]:[Cmb_ID]],0))),CHOOSE(AC[[M]:[M]],2,1,1,SUM(AC[[AB]:[DB]])))),""))</f>
        <v/>
      </c>
      <c r="BN117" t="str">
        <f>IF(OR(BN$5="",$S117=""),"",IFERROR(SUM(PRODUCT(INDEX(CMB[[BA_0O]:[BA_2O]],MATCH(ROUND(MIN(SUM(BN$4,$O117/1000),SUM($O117,BN$4/1000)),3),CMB[[Cmb_ID]:[Cmb_ID]],0),SUM(N(BN$1),N($R117),1)),CHOOSE(AC[[M]:[M]],1,1,0,AC[[AB]:[AB]])),PRODUCT(INDEX(CMB[[BD_0O]:[BD_2O]],MATCH(ROUND(MIN(SUM(BN$4,$O117/1000),SUM($O117,BN$4/1000)),3),CMB[[Cmb_ID]:[Cmb_ID]],0),SUM(N(BN$1),N($R117),1)),CHOOSE(AC[[M]:[M]],1,0,1,AC[[DB]:[DB]])),PRODUCT(SUM(ROUND(AVERAGE(VALUE(BN$3),VALUE($P117)),0),CHOOSE(IF(OR(BN$1,$R117),4,INDEX(CMB[[Res_Rare]:[Res_Rare]],MATCH(ROUND(MIN(SUM(BN$4,$O117/1000),SUM($O117,BN$4/1000)),3),CMB[[Cmb_ID]:[Cmb_ID]],0))),-1,-1,0,0)),IF(OR(BN$1,$R117),4,INDEX(CMB[[Cmb_Rare]:[Cmb_Rare]],MATCH(ROUND(MIN(SUM(BN$4,$O117/1000),SUM($O117,BN$4/1000)),3),CMB[[Cmb_ID]:[Cmb_ID]],0))),CHOOSE(AC[[M]:[M]],2,1,1,SUM(AC[[AB]:[DB]])))),""))</f>
        <v/>
      </c>
      <c r="BO117" t="str">
        <f>IF(OR(BO$5="",$S117=""),"",IFERROR(SUM(PRODUCT(INDEX(CMB[[BA_0O]:[BA_2O]],MATCH(ROUND(MIN(SUM(BO$4,$O117/1000),SUM($O117,BO$4/1000)),3),CMB[[Cmb_ID]:[Cmb_ID]],0),SUM(N(BO$1),N($R117),1)),CHOOSE(AC[[M]:[M]],1,1,0,AC[[AB]:[AB]])),PRODUCT(INDEX(CMB[[BD_0O]:[BD_2O]],MATCH(ROUND(MIN(SUM(BO$4,$O117/1000),SUM($O117,BO$4/1000)),3),CMB[[Cmb_ID]:[Cmb_ID]],0),SUM(N(BO$1),N($R117),1)),CHOOSE(AC[[M]:[M]],1,0,1,AC[[DB]:[DB]])),PRODUCT(SUM(ROUND(AVERAGE(VALUE(BO$3),VALUE($P117)),0),CHOOSE(IF(OR(BO$1,$R117),4,INDEX(CMB[[Res_Rare]:[Res_Rare]],MATCH(ROUND(MIN(SUM(BO$4,$O117/1000),SUM($O117,BO$4/1000)),3),CMB[[Cmb_ID]:[Cmb_ID]],0))),-1,-1,0,0)),IF(OR(BO$1,$R117),4,INDEX(CMB[[Cmb_Rare]:[Cmb_Rare]],MATCH(ROUND(MIN(SUM(BO$4,$O117/1000),SUM($O117,BO$4/1000)),3),CMB[[Cmb_ID]:[Cmb_ID]],0))),CHOOSE(AC[[M]:[M]],2,1,1,SUM(AC[[AB]:[DB]])))),""))</f>
        <v/>
      </c>
      <c r="BP117" t="str">
        <f>IF(OR(BP$5="",$S117=""),"",IFERROR(SUM(PRODUCT(INDEX(CMB[[BA_0O]:[BA_2O]],MATCH(ROUND(MIN(SUM(BP$4,$O117/1000),SUM($O117,BP$4/1000)),3),CMB[[Cmb_ID]:[Cmb_ID]],0),SUM(N(BP$1),N($R117),1)),CHOOSE(AC[[M]:[M]],1,1,0,AC[[AB]:[AB]])),PRODUCT(INDEX(CMB[[BD_0O]:[BD_2O]],MATCH(ROUND(MIN(SUM(BP$4,$O117/1000),SUM($O117,BP$4/1000)),3),CMB[[Cmb_ID]:[Cmb_ID]],0),SUM(N(BP$1),N($R117),1)),CHOOSE(AC[[M]:[M]],1,0,1,AC[[DB]:[DB]])),PRODUCT(SUM(ROUND(AVERAGE(VALUE(BP$3),VALUE($P117)),0),CHOOSE(IF(OR(BP$1,$R117),4,INDEX(CMB[[Res_Rare]:[Res_Rare]],MATCH(ROUND(MIN(SUM(BP$4,$O117/1000),SUM($O117,BP$4/1000)),3),CMB[[Cmb_ID]:[Cmb_ID]],0))),-1,-1,0,0)),IF(OR(BP$1,$R117),4,INDEX(CMB[[Cmb_Rare]:[Cmb_Rare]],MATCH(ROUND(MIN(SUM(BP$4,$O117/1000),SUM($O117,BP$4/1000)),3),CMB[[Cmb_ID]:[Cmb_ID]],0))),CHOOSE(AC[[M]:[M]],2,1,1,SUM(AC[[AB]:[DB]])))),""))</f>
        <v/>
      </c>
      <c r="BQ117" t="str">
        <f>IF(OR(BQ$5="",$S117=""),"",IFERROR(SUM(PRODUCT(INDEX(CMB[[BA_0O]:[BA_2O]],MATCH(ROUND(MIN(SUM(BQ$4,$O117/1000),SUM($O117,BQ$4/1000)),3),CMB[[Cmb_ID]:[Cmb_ID]],0),SUM(N(BQ$1),N($R117),1)),CHOOSE(AC[[M]:[M]],1,1,0,AC[[AB]:[AB]])),PRODUCT(INDEX(CMB[[BD_0O]:[BD_2O]],MATCH(ROUND(MIN(SUM(BQ$4,$O117/1000),SUM($O117,BQ$4/1000)),3),CMB[[Cmb_ID]:[Cmb_ID]],0),SUM(N(BQ$1),N($R117),1)),CHOOSE(AC[[M]:[M]],1,0,1,AC[[DB]:[DB]])),PRODUCT(SUM(ROUND(AVERAGE(VALUE(BQ$3),VALUE($P117)),0),CHOOSE(IF(OR(BQ$1,$R117),4,INDEX(CMB[[Res_Rare]:[Res_Rare]],MATCH(ROUND(MIN(SUM(BQ$4,$O117/1000),SUM($O117,BQ$4/1000)),3),CMB[[Cmb_ID]:[Cmb_ID]],0))),-1,-1,0,0)),IF(OR(BQ$1,$R117),4,INDEX(CMB[[Cmb_Rare]:[Cmb_Rare]],MATCH(ROUND(MIN(SUM(BQ$4,$O117/1000),SUM($O117,BQ$4/1000)),3),CMB[[Cmb_ID]:[Cmb_ID]],0))),CHOOSE(AC[[M]:[M]],2,1,1,SUM(AC[[AB]:[DB]])))),""))</f>
        <v/>
      </c>
      <c r="BR117" t="str">
        <f>IF(OR(BR$5="",$S117=""),"",IFERROR(SUM(PRODUCT(INDEX(CMB[[BA_0O]:[BA_2O]],MATCH(ROUND(MIN(SUM(BR$4,$O117/1000),SUM($O117,BR$4/1000)),3),CMB[[Cmb_ID]:[Cmb_ID]],0),SUM(N(BR$1),N($R117),1)),CHOOSE(AC[[M]:[M]],1,1,0,AC[[AB]:[AB]])),PRODUCT(INDEX(CMB[[BD_0O]:[BD_2O]],MATCH(ROUND(MIN(SUM(BR$4,$O117/1000),SUM($O117,BR$4/1000)),3),CMB[[Cmb_ID]:[Cmb_ID]],0),SUM(N(BR$1),N($R117),1)),CHOOSE(AC[[M]:[M]],1,0,1,AC[[DB]:[DB]])),PRODUCT(SUM(ROUND(AVERAGE(VALUE(BR$3),VALUE($P117)),0),CHOOSE(IF(OR(BR$1,$R117),4,INDEX(CMB[[Res_Rare]:[Res_Rare]],MATCH(ROUND(MIN(SUM(BR$4,$O117/1000),SUM($O117,BR$4/1000)),3),CMB[[Cmb_ID]:[Cmb_ID]],0))),-1,-1,0,0)),IF(OR(BR$1,$R117),4,INDEX(CMB[[Cmb_Rare]:[Cmb_Rare]],MATCH(ROUND(MIN(SUM(BR$4,$O117/1000),SUM($O117,BR$4/1000)),3),CMB[[Cmb_ID]:[Cmb_ID]],0))),CHOOSE(AC[[M]:[M]],2,1,1,SUM(AC[[AB]:[DB]])))),""))</f>
        <v/>
      </c>
      <c r="BS117" t="str">
        <f>IF(OR(BS$5="",$S117=""),"",IFERROR(SUM(PRODUCT(INDEX(CMB[[BA_0O]:[BA_2O]],MATCH(ROUND(MIN(SUM(BS$4,$O117/1000),SUM($O117,BS$4/1000)),3),CMB[[Cmb_ID]:[Cmb_ID]],0),SUM(N(BS$1),N($R117),1)),CHOOSE(AC[[M]:[M]],1,1,0,AC[[AB]:[AB]])),PRODUCT(INDEX(CMB[[BD_0O]:[BD_2O]],MATCH(ROUND(MIN(SUM(BS$4,$O117/1000),SUM($O117,BS$4/1000)),3),CMB[[Cmb_ID]:[Cmb_ID]],0),SUM(N(BS$1),N($R117),1)),CHOOSE(AC[[M]:[M]],1,0,1,AC[[DB]:[DB]])),PRODUCT(SUM(ROUND(AVERAGE(VALUE(BS$3),VALUE($P117)),0),CHOOSE(IF(OR(BS$1,$R117),4,INDEX(CMB[[Res_Rare]:[Res_Rare]],MATCH(ROUND(MIN(SUM(BS$4,$O117/1000),SUM($O117,BS$4/1000)),3),CMB[[Cmb_ID]:[Cmb_ID]],0))),-1,-1,0,0)),IF(OR(BS$1,$R117),4,INDEX(CMB[[Cmb_Rare]:[Cmb_Rare]],MATCH(ROUND(MIN(SUM(BS$4,$O117/1000),SUM($O117,BS$4/1000)),3),CMB[[Cmb_ID]:[Cmb_ID]],0))),CHOOSE(AC[[M]:[M]],2,1,1,SUM(AC[[AB]:[DB]])))),""))</f>
        <v/>
      </c>
      <c r="BT117" t="str">
        <f>IF(OR(BT$5="",$S117=""),"",IFERROR(SUM(PRODUCT(INDEX(CMB[[BA_0O]:[BA_2O]],MATCH(ROUND(MIN(SUM(BT$4,$O117/1000),SUM($O117,BT$4/1000)),3),CMB[[Cmb_ID]:[Cmb_ID]],0),SUM(N(BT$1),N($R117),1)),CHOOSE(AC[[M]:[M]],1,1,0,AC[[AB]:[AB]])),PRODUCT(INDEX(CMB[[BD_0O]:[BD_2O]],MATCH(ROUND(MIN(SUM(BT$4,$O117/1000),SUM($O117,BT$4/1000)),3),CMB[[Cmb_ID]:[Cmb_ID]],0),SUM(N(BT$1),N($R117),1)),CHOOSE(AC[[M]:[M]],1,0,1,AC[[DB]:[DB]])),PRODUCT(SUM(ROUND(AVERAGE(VALUE(BT$3),VALUE($P117)),0),CHOOSE(IF(OR(BT$1,$R117),4,INDEX(CMB[[Res_Rare]:[Res_Rare]],MATCH(ROUND(MIN(SUM(BT$4,$O117/1000),SUM($O117,BT$4/1000)),3),CMB[[Cmb_ID]:[Cmb_ID]],0))),-1,-1,0,0)),IF(OR(BT$1,$R117),4,INDEX(CMB[[Cmb_Rare]:[Cmb_Rare]],MATCH(ROUND(MIN(SUM(BT$4,$O117/1000),SUM($O117,BT$4/1000)),3),CMB[[Cmb_ID]:[Cmb_ID]],0))),CHOOSE(AC[[M]:[M]],2,1,1,SUM(AC[[AB]:[DB]])))),""))</f>
        <v/>
      </c>
      <c r="BU117" t="str">
        <f>IF(OR(BU$5="",$S117=""),"",IFERROR(SUM(PRODUCT(INDEX(CMB[[BA_0O]:[BA_2O]],MATCH(ROUND(MIN(SUM(BU$4,$O117/1000),SUM($O117,BU$4/1000)),3),CMB[[Cmb_ID]:[Cmb_ID]],0),SUM(N(BU$1),N($R117),1)),CHOOSE(AC[[M]:[M]],1,1,0,AC[[AB]:[AB]])),PRODUCT(INDEX(CMB[[BD_0O]:[BD_2O]],MATCH(ROUND(MIN(SUM(BU$4,$O117/1000),SUM($O117,BU$4/1000)),3),CMB[[Cmb_ID]:[Cmb_ID]],0),SUM(N(BU$1),N($R117),1)),CHOOSE(AC[[M]:[M]],1,0,1,AC[[DB]:[DB]])),PRODUCT(SUM(ROUND(AVERAGE(VALUE(BU$3),VALUE($P117)),0),CHOOSE(IF(OR(BU$1,$R117),4,INDEX(CMB[[Res_Rare]:[Res_Rare]],MATCH(ROUND(MIN(SUM(BU$4,$O117/1000),SUM($O117,BU$4/1000)),3),CMB[[Cmb_ID]:[Cmb_ID]],0))),-1,-1,0,0)),IF(OR(BU$1,$R117),4,INDEX(CMB[[Cmb_Rare]:[Cmb_Rare]],MATCH(ROUND(MIN(SUM(BU$4,$O117/1000),SUM($O117,BU$4/1000)),3),CMB[[Cmb_ID]:[Cmb_ID]],0))),CHOOSE(AC[[M]:[M]],2,1,1,SUM(AC[[AB]:[DB]])))),""))</f>
        <v/>
      </c>
      <c r="BV117" t="str">
        <f>IF(OR(BV$5="",$S117=""),"",IFERROR(SUM(PRODUCT(INDEX(CMB[[BA_0O]:[BA_2O]],MATCH(ROUND(MIN(SUM(BV$4,$O117/1000),SUM($O117,BV$4/1000)),3),CMB[[Cmb_ID]:[Cmb_ID]],0),SUM(N(BV$1),N($R117),1)),CHOOSE(AC[[M]:[M]],1,1,0,AC[[AB]:[AB]])),PRODUCT(INDEX(CMB[[BD_0O]:[BD_2O]],MATCH(ROUND(MIN(SUM(BV$4,$O117/1000),SUM($O117,BV$4/1000)),3),CMB[[Cmb_ID]:[Cmb_ID]],0),SUM(N(BV$1),N($R117),1)),CHOOSE(AC[[M]:[M]],1,0,1,AC[[DB]:[DB]])),PRODUCT(SUM(ROUND(AVERAGE(VALUE(BV$3),VALUE($P117)),0),CHOOSE(IF(OR(BV$1,$R117),4,INDEX(CMB[[Res_Rare]:[Res_Rare]],MATCH(ROUND(MIN(SUM(BV$4,$O117/1000),SUM($O117,BV$4/1000)),3),CMB[[Cmb_ID]:[Cmb_ID]],0))),-1,-1,0,0)),IF(OR(BV$1,$R117),4,INDEX(CMB[[Cmb_Rare]:[Cmb_Rare]],MATCH(ROUND(MIN(SUM(BV$4,$O117/1000),SUM($O117,BV$4/1000)),3),CMB[[Cmb_ID]:[Cmb_ID]],0))),CHOOSE(AC[[M]:[M]],2,1,1,SUM(AC[[AB]:[DB]])))),""))</f>
        <v/>
      </c>
      <c r="BW117" t="str">
        <f>IF(OR(BW$5="",$S117=""),"",IFERROR(SUM(PRODUCT(INDEX(CMB[[BA_0O]:[BA_2O]],MATCH(ROUND(MIN(SUM(BW$4,$O117/1000),SUM($O117,BW$4/1000)),3),CMB[[Cmb_ID]:[Cmb_ID]],0),SUM(N(BW$1),N($R117),1)),CHOOSE(AC[[M]:[M]],1,1,0,AC[[AB]:[AB]])),PRODUCT(INDEX(CMB[[BD_0O]:[BD_2O]],MATCH(ROUND(MIN(SUM(BW$4,$O117/1000),SUM($O117,BW$4/1000)),3),CMB[[Cmb_ID]:[Cmb_ID]],0),SUM(N(BW$1),N($R117),1)),CHOOSE(AC[[M]:[M]],1,0,1,AC[[DB]:[DB]])),PRODUCT(SUM(ROUND(AVERAGE(VALUE(BW$3),VALUE($P117)),0),CHOOSE(IF(OR(BW$1,$R117),4,INDEX(CMB[[Res_Rare]:[Res_Rare]],MATCH(ROUND(MIN(SUM(BW$4,$O117/1000),SUM($O117,BW$4/1000)),3),CMB[[Cmb_ID]:[Cmb_ID]],0))),-1,-1,0,0)),IF(OR(BW$1,$R117),4,INDEX(CMB[[Cmb_Rare]:[Cmb_Rare]],MATCH(ROUND(MIN(SUM(BW$4,$O117/1000),SUM($O117,BW$4/1000)),3),CMB[[Cmb_ID]:[Cmb_ID]],0))),CHOOSE(AC[[M]:[M]],2,1,1,SUM(AC[[AB]:[DB]])))),""))</f>
        <v/>
      </c>
      <c r="BX117" t="str">
        <f>IF(OR(BX$5="",$S117=""),"",IFERROR(SUM(PRODUCT(INDEX(CMB[[BA_0O]:[BA_2O]],MATCH(ROUND(MIN(SUM(BX$4,$O117/1000),SUM($O117,BX$4/1000)),3),CMB[[Cmb_ID]:[Cmb_ID]],0),SUM(N(BX$1),N($R117),1)),CHOOSE(AC[[M]:[M]],1,1,0,AC[[AB]:[AB]])),PRODUCT(INDEX(CMB[[BD_0O]:[BD_2O]],MATCH(ROUND(MIN(SUM(BX$4,$O117/1000),SUM($O117,BX$4/1000)),3),CMB[[Cmb_ID]:[Cmb_ID]],0),SUM(N(BX$1),N($R117),1)),CHOOSE(AC[[M]:[M]],1,0,1,AC[[DB]:[DB]])),PRODUCT(SUM(ROUND(AVERAGE(VALUE(BX$3),VALUE($P117)),0),CHOOSE(IF(OR(BX$1,$R117),4,INDEX(CMB[[Res_Rare]:[Res_Rare]],MATCH(ROUND(MIN(SUM(BX$4,$O117/1000),SUM($O117,BX$4/1000)),3),CMB[[Cmb_ID]:[Cmb_ID]],0))),-1,-1,0,0)),IF(OR(BX$1,$R117),4,INDEX(CMB[[Cmb_Rare]:[Cmb_Rare]],MATCH(ROUND(MIN(SUM(BX$4,$O117/1000),SUM($O117,BX$4/1000)),3),CMB[[Cmb_ID]:[Cmb_ID]],0))),CHOOSE(AC[[M]:[M]],2,1,1,SUM(AC[[AB]:[DB]])))),""))</f>
        <v/>
      </c>
      <c r="BY117" t="str">
        <f>IF(OR(BY$5="",$S117=""),"",IFERROR(SUM(PRODUCT(INDEX(CMB[[BA_0O]:[BA_2O]],MATCH(ROUND(MIN(SUM(BY$4,$O117/1000),SUM($O117,BY$4/1000)),3),CMB[[Cmb_ID]:[Cmb_ID]],0),SUM(N(BY$1),N($R117),1)),CHOOSE(AC[[M]:[M]],1,1,0,AC[[AB]:[AB]])),PRODUCT(INDEX(CMB[[BD_0O]:[BD_2O]],MATCH(ROUND(MIN(SUM(BY$4,$O117/1000),SUM($O117,BY$4/1000)),3),CMB[[Cmb_ID]:[Cmb_ID]],0),SUM(N(BY$1),N($R117),1)),CHOOSE(AC[[M]:[M]],1,0,1,AC[[DB]:[DB]])),PRODUCT(SUM(ROUND(AVERAGE(VALUE(BY$3),VALUE($P117)),0),CHOOSE(IF(OR(BY$1,$R117),4,INDEX(CMB[[Res_Rare]:[Res_Rare]],MATCH(ROUND(MIN(SUM(BY$4,$O117/1000),SUM($O117,BY$4/1000)),3),CMB[[Cmb_ID]:[Cmb_ID]],0))),-1,-1,0,0)),IF(OR(BY$1,$R117),4,INDEX(CMB[[Cmb_Rare]:[Cmb_Rare]],MATCH(ROUND(MIN(SUM(BY$4,$O117/1000),SUM($O117,BY$4/1000)),3),CMB[[Cmb_ID]:[Cmb_ID]],0))),CHOOSE(AC[[M]:[M]],2,1,1,SUM(AC[[AB]:[DB]])))),""))</f>
        <v/>
      </c>
      <c r="BZ117" t="str">
        <f>IF(OR(BZ$5="",$S117=""),"",IFERROR(SUM(PRODUCT(INDEX(CMB[[BA_0O]:[BA_2O]],MATCH(ROUND(MIN(SUM(BZ$4,$O117/1000),SUM($O117,BZ$4/1000)),3),CMB[[Cmb_ID]:[Cmb_ID]],0),SUM(N(BZ$1),N($R117),1)),CHOOSE(AC[[M]:[M]],1,1,0,AC[[AB]:[AB]])),PRODUCT(INDEX(CMB[[BD_0O]:[BD_2O]],MATCH(ROUND(MIN(SUM(BZ$4,$O117/1000),SUM($O117,BZ$4/1000)),3),CMB[[Cmb_ID]:[Cmb_ID]],0),SUM(N(BZ$1),N($R117),1)),CHOOSE(AC[[M]:[M]],1,0,1,AC[[DB]:[DB]])),PRODUCT(SUM(ROUND(AVERAGE(VALUE(BZ$3),VALUE($P117)),0),CHOOSE(IF(OR(BZ$1,$R117),4,INDEX(CMB[[Res_Rare]:[Res_Rare]],MATCH(ROUND(MIN(SUM(BZ$4,$O117/1000),SUM($O117,BZ$4/1000)),3),CMB[[Cmb_ID]:[Cmb_ID]],0))),-1,-1,0,0)),IF(OR(BZ$1,$R117),4,INDEX(CMB[[Cmb_Rare]:[Cmb_Rare]],MATCH(ROUND(MIN(SUM(BZ$4,$O117/1000),SUM($O117,BZ$4/1000)),3),CMB[[Cmb_ID]:[Cmb_ID]],0))),CHOOSE(AC[[M]:[M]],2,1,1,SUM(AC[[AB]:[DB]])))),""))</f>
        <v/>
      </c>
      <c r="CA117" t="str">
        <f>IF(OR(CA$5="",$S117=""),"",IFERROR(SUM(PRODUCT(INDEX(CMB[[BA_0O]:[BA_2O]],MATCH(ROUND(MIN(SUM(CA$4,$O117/1000),SUM($O117,CA$4/1000)),3),CMB[[Cmb_ID]:[Cmb_ID]],0),SUM(N(CA$1),N($R117),1)),CHOOSE(AC[[M]:[M]],1,1,0,AC[[AB]:[AB]])),PRODUCT(INDEX(CMB[[BD_0O]:[BD_2O]],MATCH(ROUND(MIN(SUM(CA$4,$O117/1000),SUM($O117,CA$4/1000)),3),CMB[[Cmb_ID]:[Cmb_ID]],0),SUM(N(CA$1),N($R117),1)),CHOOSE(AC[[M]:[M]],1,0,1,AC[[DB]:[DB]])),PRODUCT(SUM(ROUND(AVERAGE(VALUE(CA$3),VALUE($P117)),0),CHOOSE(IF(OR(CA$1,$R117),4,INDEX(CMB[[Res_Rare]:[Res_Rare]],MATCH(ROUND(MIN(SUM(CA$4,$O117/1000),SUM($O117,CA$4/1000)),3),CMB[[Cmb_ID]:[Cmb_ID]],0))),-1,-1,0,0)),IF(OR(CA$1,$R117),4,INDEX(CMB[[Cmb_Rare]:[Cmb_Rare]],MATCH(ROUND(MIN(SUM(CA$4,$O117/1000),SUM($O117,CA$4/1000)),3),CMB[[Cmb_ID]:[Cmb_ID]],0))),CHOOSE(AC[[M]:[M]],2,1,1,SUM(AC[[AB]:[DB]])))),""))</f>
        <v/>
      </c>
      <c r="CB117" t="str">
        <f>IF(OR(CB$5="",$S117=""),"",IFERROR(SUM(PRODUCT(INDEX(CMB[[BA_0O]:[BA_2O]],MATCH(ROUND(MIN(SUM(CB$4,$O117/1000),SUM($O117,CB$4/1000)),3),CMB[[Cmb_ID]:[Cmb_ID]],0),SUM(N(CB$1),N($R117),1)),CHOOSE(AC[[M]:[M]],1,1,0,AC[[AB]:[AB]])),PRODUCT(INDEX(CMB[[BD_0O]:[BD_2O]],MATCH(ROUND(MIN(SUM(CB$4,$O117/1000),SUM($O117,CB$4/1000)),3),CMB[[Cmb_ID]:[Cmb_ID]],0),SUM(N(CB$1),N($R117),1)),CHOOSE(AC[[M]:[M]],1,0,1,AC[[DB]:[DB]])),PRODUCT(SUM(ROUND(AVERAGE(VALUE(CB$3),VALUE($P117)),0),CHOOSE(IF(OR(CB$1,$R117),4,INDEX(CMB[[Res_Rare]:[Res_Rare]],MATCH(ROUND(MIN(SUM(CB$4,$O117/1000),SUM($O117,CB$4/1000)),3),CMB[[Cmb_ID]:[Cmb_ID]],0))),-1,-1,0,0)),IF(OR(CB$1,$R117),4,INDEX(CMB[[Cmb_Rare]:[Cmb_Rare]],MATCH(ROUND(MIN(SUM(CB$4,$O117/1000),SUM($O117,CB$4/1000)),3),CMB[[Cmb_ID]:[Cmb_ID]],0))),CHOOSE(AC[[M]:[M]],2,1,1,SUM(AC[[AB]:[DB]])))),""))</f>
        <v/>
      </c>
      <c r="CC117" t="str">
        <f>IF(OR(CC$5="",$S117=""),"",IFERROR(SUM(PRODUCT(INDEX(CMB[[BA_0O]:[BA_2O]],MATCH(ROUND(MIN(SUM(CC$4,$O117/1000),SUM($O117,CC$4/1000)),3),CMB[[Cmb_ID]:[Cmb_ID]],0),SUM(N(CC$1),N($R117),1)),CHOOSE(AC[[M]:[M]],1,1,0,AC[[AB]:[AB]])),PRODUCT(INDEX(CMB[[BD_0O]:[BD_2O]],MATCH(ROUND(MIN(SUM(CC$4,$O117/1000),SUM($O117,CC$4/1000)),3),CMB[[Cmb_ID]:[Cmb_ID]],0),SUM(N(CC$1),N($R117),1)),CHOOSE(AC[[M]:[M]],1,0,1,AC[[DB]:[DB]])),PRODUCT(SUM(ROUND(AVERAGE(VALUE(CC$3),VALUE($P117)),0),CHOOSE(IF(OR(CC$1,$R117),4,INDEX(CMB[[Res_Rare]:[Res_Rare]],MATCH(ROUND(MIN(SUM(CC$4,$O117/1000),SUM($O117,CC$4/1000)),3),CMB[[Cmb_ID]:[Cmb_ID]],0))),-1,-1,0,0)),IF(OR(CC$1,$R117),4,INDEX(CMB[[Cmb_Rare]:[Cmb_Rare]],MATCH(ROUND(MIN(SUM(CC$4,$O117/1000),SUM($O117,CC$4/1000)),3),CMB[[Cmb_ID]:[Cmb_ID]],0))),CHOOSE(AC[[M]:[M]],2,1,1,SUM(AC[[AB]:[DB]])))),""))</f>
        <v/>
      </c>
      <c r="CD117" t="str">
        <f>IF(OR(CD$5="",$S117=""),"",IFERROR(SUM(PRODUCT(INDEX(CMB[[BA_0O]:[BA_2O]],MATCH(ROUND(MIN(SUM(CD$4,$O117/1000),SUM($O117,CD$4/1000)),3),CMB[[Cmb_ID]:[Cmb_ID]],0),SUM(N(CD$1),N($R117),1)),CHOOSE(AC[[M]:[M]],1,1,0,AC[[AB]:[AB]])),PRODUCT(INDEX(CMB[[BD_0O]:[BD_2O]],MATCH(ROUND(MIN(SUM(CD$4,$O117/1000),SUM($O117,CD$4/1000)),3),CMB[[Cmb_ID]:[Cmb_ID]],0),SUM(N(CD$1),N($R117),1)),CHOOSE(AC[[M]:[M]],1,0,1,AC[[DB]:[DB]])),PRODUCT(SUM(ROUND(AVERAGE(VALUE(CD$3),VALUE($P117)),0),CHOOSE(IF(OR(CD$1,$R117),4,INDEX(CMB[[Res_Rare]:[Res_Rare]],MATCH(ROUND(MIN(SUM(CD$4,$O117/1000),SUM($O117,CD$4/1000)),3),CMB[[Cmb_ID]:[Cmb_ID]],0))),-1,-1,0,0)),IF(OR(CD$1,$R117),4,INDEX(CMB[[Cmb_Rare]:[Cmb_Rare]],MATCH(ROUND(MIN(SUM(CD$4,$O117/1000),SUM($O117,CD$4/1000)),3),CMB[[Cmb_ID]:[Cmb_ID]],0))),CHOOSE(AC[[M]:[M]],2,1,1,SUM(AC[[AB]:[DB]])))),""))</f>
        <v/>
      </c>
      <c r="CE117" t="str">
        <f>IF(OR(CE$5="",$S117=""),"",IFERROR(SUM(PRODUCT(INDEX(CMB[[BA_0O]:[BA_2O]],MATCH(ROUND(MIN(SUM(CE$4,$O117/1000),SUM($O117,CE$4/1000)),3),CMB[[Cmb_ID]:[Cmb_ID]],0),SUM(N(CE$1),N($R117),1)),CHOOSE(AC[[M]:[M]],1,1,0,AC[[AB]:[AB]])),PRODUCT(INDEX(CMB[[BD_0O]:[BD_2O]],MATCH(ROUND(MIN(SUM(CE$4,$O117/1000),SUM($O117,CE$4/1000)),3),CMB[[Cmb_ID]:[Cmb_ID]],0),SUM(N(CE$1),N($R117),1)),CHOOSE(AC[[M]:[M]],1,0,1,AC[[DB]:[DB]])),PRODUCT(SUM(ROUND(AVERAGE(VALUE(CE$3),VALUE($P117)),0),CHOOSE(IF(OR(CE$1,$R117),4,INDEX(CMB[[Res_Rare]:[Res_Rare]],MATCH(ROUND(MIN(SUM(CE$4,$O117/1000),SUM($O117,CE$4/1000)),3),CMB[[Cmb_ID]:[Cmb_ID]],0))),-1,-1,0,0)),IF(OR(CE$1,$R117),4,INDEX(CMB[[Cmb_Rare]:[Cmb_Rare]],MATCH(ROUND(MIN(SUM(CE$4,$O117/1000),SUM($O117,CE$4/1000)),3),CMB[[Cmb_ID]:[Cmb_ID]],0))),CHOOSE(AC[[M]:[M]],2,1,1,SUM(AC[[AB]:[DB]])))),""))</f>
        <v/>
      </c>
      <c r="CF117" t="str">
        <f>IF(OR(CF$5="",$S117=""),"",IFERROR(SUM(PRODUCT(INDEX(CMB[[BA_0O]:[BA_2O]],MATCH(ROUND(MIN(SUM(CF$4,$O117/1000),SUM($O117,CF$4/1000)),3),CMB[[Cmb_ID]:[Cmb_ID]],0),SUM(N(CF$1),N($R117),1)),CHOOSE(AC[[M]:[M]],1,1,0,AC[[AB]:[AB]])),PRODUCT(INDEX(CMB[[BD_0O]:[BD_2O]],MATCH(ROUND(MIN(SUM(CF$4,$O117/1000),SUM($O117,CF$4/1000)),3),CMB[[Cmb_ID]:[Cmb_ID]],0),SUM(N(CF$1),N($R117),1)),CHOOSE(AC[[M]:[M]],1,0,1,AC[[DB]:[DB]])),PRODUCT(SUM(ROUND(AVERAGE(VALUE(CF$3),VALUE($P117)),0),CHOOSE(IF(OR(CF$1,$R117),4,INDEX(CMB[[Res_Rare]:[Res_Rare]],MATCH(ROUND(MIN(SUM(CF$4,$O117/1000),SUM($O117,CF$4/1000)),3),CMB[[Cmb_ID]:[Cmb_ID]],0))),-1,-1,0,0)),IF(OR(CF$1,$R117),4,INDEX(CMB[[Cmb_Rare]:[Cmb_Rare]],MATCH(ROUND(MIN(SUM(CF$4,$O117/1000),SUM($O117,CF$4/1000)),3),CMB[[Cmb_ID]:[Cmb_ID]],0))),CHOOSE(AC[[M]:[M]],2,1,1,SUM(AC[[AB]:[DB]])))),""))</f>
        <v/>
      </c>
      <c r="CG117" t="str">
        <f>IF(OR(CG$5="",$S117=""),"",IFERROR(SUM(PRODUCT(INDEX(CMB[[BA_0O]:[BA_2O]],MATCH(ROUND(MIN(SUM(CG$4,$O117/1000),SUM($O117,CG$4/1000)),3),CMB[[Cmb_ID]:[Cmb_ID]],0),SUM(N(CG$1),N($R117),1)),CHOOSE(AC[[M]:[M]],1,1,0,AC[[AB]:[AB]])),PRODUCT(INDEX(CMB[[BD_0O]:[BD_2O]],MATCH(ROUND(MIN(SUM(CG$4,$O117/1000),SUM($O117,CG$4/1000)),3),CMB[[Cmb_ID]:[Cmb_ID]],0),SUM(N(CG$1),N($R117),1)),CHOOSE(AC[[M]:[M]],1,0,1,AC[[DB]:[DB]])),PRODUCT(SUM(ROUND(AVERAGE(VALUE(CG$3),VALUE($P117)),0),CHOOSE(IF(OR(CG$1,$R117),4,INDEX(CMB[[Res_Rare]:[Res_Rare]],MATCH(ROUND(MIN(SUM(CG$4,$O117/1000),SUM($O117,CG$4/1000)),3),CMB[[Cmb_ID]:[Cmb_ID]],0))),-1,-1,0,0)),IF(OR(CG$1,$R117),4,INDEX(CMB[[Cmb_Rare]:[Cmb_Rare]],MATCH(ROUND(MIN(SUM(CG$4,$O117/1000),SUM($O117,CG$4/1000)),3),CMB[[Cmb_ID]:[Cmb_ID]],0))),CHOOSE(AC[[M]:[M]],2,1,1,SUM(AC[[AB]:[DB]])))),""))</f>
        <v/>
      </c>
      <c r="CH117" t="str">
        <f>IF(OR(CH$5="",$S117=""),"",IFERROR(SUM(PRODUCT(INDEX(CMB[[BA_0O]:[BA_2O]],MATCH(ROUND(MIN(SUM(CH$4,$O117/1000),SUM($O117,CH$4/1000)),3),CMB[[Cmb_ID]:[Cmb_ID]],0),SUM(N(CH$1),N($R117),1)),CHOOSE(AC[[M]:[M]],1,1,0,AC[[AB]:[AB]])),PRODUCT(INDEX(CMB[[BD_0O]:[BD_2O]],MATCH(ROUND(MIN(SUM(CH$4,$O117/1000),SUM($O117,CH$4/1000)),3),CMB[[Cmb_ID]:[Cmb_ID]],0),SUM(N(CH$1),N($R117),1)),CHOOSE(AC[[M]:[M]],1,0,1,AC[[DB]:[DB]])),PRODUCT(SUM(ROUND(AVERAGE(VALUE(CH$3),VALUE($P117)),0),CHOOSE(IF(OR(CH$1,$R117),4,INDEX(CMB[[Res_Rare]:[Res_Rare]],MATCH(ROUND(MIN(SUM(CH$4,$O117/1000),SUM($O117,CH$4/1000)),3),CMB[[Cmb_ID]:[Cmb_ID]],0))),-1,-1,0,0)),IF(OR(CH$1,$R117),4,INDEX(CMB[[Cmb_Rare]:[Cmb_Rare]],MATCH(ROUND(MIN(SUM(CH$4,$O117/1000),SUM($O117,CH$4/1000)),3),CMB[[Cmb_ID]:[Cmb_ID]],0))),CHOOSE(AC[[M]:[M]],2,1,1,SUM(AC[[AB]:[DB]])))),""))</f>
        <v/>
      </c>
      <c r="CI117" t="str">
        <f>IF(OR(CI$5="",$S117=""),"",IFERROR(SUM(PRODUCT(INDEX(CMB[[BA_0O]:[BA_2O]],MATCH(ROUND(MIN(SUM(CI$4,$O117/1000),SUM($O117,CI$4/1000)),3),CMB[[Cmb_ID]:[Cmb_ID]],0),SUM(N(CI$1),N($R117),1)),CHOOSE(AC[[M]:[M]],1,1,0,AC[[AB]:[AB]])),PRODUCT(INDEX(CMB[[BD_0O]:[BD_2O]],MATCH(ROUND(MIN(SUM(CI$4,$O117/1000),SUM($O117,CI$4/1000)),3),CMB[[Cmb_ID]:[Cmb_ID]],0),SUM(N(CI$1),N($R117),1)),CHOOSE(AC[[M]:[M]],1,0,1,AC[[DB]:[DB]])),PRODUCT(SUM(ROUND(AVERAGE(VALUE(CI$3),VALUE($P117)),0),CHOOSE(IF(OR(CI$1,$R117),4,INDEX(CMB[[Res_Rare]:[Res_Rare]],MATCH(ROUND(MIN(SUM(CI$4,$O117/1000),SUM($O117,CI$4/1000)),3),CMB[[Cmb_ID]:[Cmb_ID]],0))),-1,-1,0,0)),IF(OR(CI$1,$R117),4,INDEX(CMB[[Cmb_Rare]:[Cmb_Rare]],MATCH(ROUND(MIN(SUM(CI$4,$O117/1000),SUM($O117,CI$4/1000)),3),CMB[[Cmb_ID]:[Cmb_ID]],0))),CHOOSE(AC[[M]:[M]],2,1,1,SUM(AC[[AB]:[DB]])))),""))</f>
        <v/>
      </c>
      <c r="CJ117" t="str">
        <f>IF(OR(CJ$5="",$S117=""),"",IFERROR(SUM(PRODUCT(INDEX(CMB[[BA_0O]:[BA_2O]],MATCH(ROUND(MIN(SUM(CJ$4,$O117/1000),SUM($O117,CJ$4/1000)),3),CMB[[Cmb_ID]:[Cmb_ID]],0),SUM(N(CJ$1),N($R117),1)),CHOOSE(AC[[M]:[M]],1,1,0,AC[[AB]:[AB]])),PRODUCT(INDEX(CMB[[BD_0O]:[BD_2O]],MATCH(ROUND(MIN(SUM(CJ$4,$O117/1000),SUM($O117,CJ$4/1000)),3),CMB[[Cmb_ID]:[Cmb_ID]],0),SUM(N(CJ$1),N($R117),1)),CHOOSE(AC[[M]:[M]],1,0,1,AC[[DB]:[DB]])),PRODUCT(SUM(ROUND(AVERAGE(VALUE(CJ$3),VALUE($P117)),0),CHOOSE(IF(OR(CJ$1,$R117),4,INDEX(CMB[[Res_Rare]:[Res_Rare]],MATCH(ROUND(MIN(SUM(CJ$4,$O117/1000),SUM($O117,CJ$4/1000)),3),CMB[[Cmb_ID]:[Cmb_ID]],0))),-1,-1,0,0)),IF(OR(CJ$1,$R117),4,INDEX(CMB[[Cmb_Rare]:[Cmb_Rare]],MATCH(ROUND(MIN(SUM(CJ$4,$O117/1000),SUM($O117,CJ$4/1000)),3),CMB[[Cmb_ID]:[Cmb_ID]],0))),CHOOSE(AC[[M]:[M]],2,1,1,SUM(AC[[AB]:[DB]])))),""))</f>
        <v/>
      </c>
      <c r="CK117" t="str">
        <f>IF(OR(CK$5="",$S117=""),"",IFERROR(SUM(PRODUCT(INDEX(CMB[[BA_0O]:[BA_2O]],MATCH(ROUND(MIN(SUM(CK$4,$O117/1000),SUM($O117,CK$4/1000)),3),CMB[[Cmb_ID]:[Cmb_ID]],0),SUM(N(CK$1),N($R117),1)),CHOOSE(AC[[M]:[M]],1,1,0,AC[[AB]:[AB]])),PRODUCT(INDEX(CMB[[BD_0O]:[BD_2O]],MATCH(ROUND(MIN(SUM(CK$4,$O117/1000),SUM($O117,CK$4/1000)),3),CMB[[Cmb_ID]:[Cmb_ID]],0),SUM(N(CK$1),N($R117),1)),CHOOSE(AC[[M]:[M]],1,0,1,AC[[DB]:[DB]])),PRODUCT(SUM(ROUND(AVERAGE(VALUE(CK$3),VALUE($P117)),0),CHOOSE(IF(OR(CK$1,$R117),4,INDEX(CMB[[Res_Rare]:[Res_Rare]],MATCH(ROUND(MIN(SUM(CK$4,$O117/1000),SUM($O117,CK$4/1000)),3),CMB[[Cmb_ID]:[Cmb_ID]],0))),-1,-1,0,0)),IF(OR(CK$1,$R117),4,INDEX(CMB[[Cmb_Rare]:[Cmb_Rare]],MATCH(ROUND(MIN(SUM(CK$4,$O117/1000),SUM($O117,CK$4/1000)),3),CMB[[Cmb_ID]:[Cmb_ID]],0))),CHOOSE(AC[[M]:[M]],2,1,1,SUM(AC[[AB]:[DB]])))),""))</f>
        <v/>
      </c>
      <c r="CL117" t="str">
        <f>IF(OR(CL$5="",$S117=""),"",IFERROR(SUM(PRODUCT(INDEX(CMB[[BA_0O]:[BA_2O]],MATCH(ROUND(MIN(SUM(CL$4,$O117/1000),SUM($O117,CL$4/1000)),3),CMB[[Cmb_ID]:[Cmb_ID]],0),SUM(N(CL$1),N($R117),1)),CHOOSE(AC[[M]:[M]],1,1,0,AC[[AB]:[AB]])),PRODUCT(INDEX(CMB[[BD_0O]:[BD_2O]],MATCH(ROUND(MIN(SUM(CL$4,$O117/1000),SUM($O117,CL$4/1000)),3),CMB[[Cmb_ID]:[Cmb_ID]],0),SUM(N(CL$1),N($R117),1)),CHOOSE(AC[[M]:[M]],1,0,1,AC[[DB]:[DB]])),PRODUCT(SUM(ROUND(AVERAGE(VALUE(CL$3),VALUE($P117)),0),CHOOSE(IF(OR(CL$1,$R117),4,INDEX(CMB[[Res_Rare]:[Res_Rare]],MATCH(ROUND(MIN(SUM(CL$4,$O117/1000),SUM($O117,CL$4/1000)),3),CMB[[Cmb_ID]:[Cmb_ID]],0))),-1,-1,0,0)),IF(OR(CL$1,$R117),4,INDEX(CMB[[Cmb_Rare]:[Cmb_Rare]],MATCH(ROUND(MIN(SUM(CL$4,$O117/1000),SUM($O117,CL$4/1000)),3),CMB[[Cmb_ID]:[Cmb_ID]],0))),CHOOSE(AC[[M]:[M]],2,1,1,SUM(AC[[AB]:[DB]])))),""))</f>
        <v/>
      </c>
      <c r="CM117" t="str">
        <f>IF(OR(CM$5="",$S117=""),"",IFERROR(SUM(PRODUCT(INDEX(CMB[[BA_0O]:[BA_2O]],MATCH(ROUND(MIN(SUM(CM$4,$O117/1000),SUM($O117,CM$4/1000)),3),CMB[[Cmb_ID]:[Cmb_ID]],0),SUM(N(CM$1),N($R117),1)),CHOOSE(AC[[M]:[M]],1,1,0,AC[[AB]:[AB]])),PRODUCT(INDEX(CMB[[BD_0O]:[BD_2O]],MATCH(ROUND(MIN(SUM(CM$4,$O117/1000),SUM($O117,CM$4/1000)),3),CMB[[Cmb_ID]:[Cmb_ID]],0),SUM(N(CM$1),N($R117),1)),CHOOSE(AC[[M]:[M]],1,0,1,AC[[DB]:[DB]])),PRODUCT(SUM(ROUND(AVERAGE(VALUE(CM$3),VALUE($P117)),0),CHOOSE(IF(OR(CM$1,$R117),4,INDEX(CMB[[Res_Rare]:[Res_Rare]],MATCH(ROUND(MIN(SUM(CM$4,$O117/1000),SUM($O117,CM$4/1000)),3),CMB[[Cmb_ID]:[Cmb_ID]],0))),-1,-1,0,0)),IF(OR(CM$1,$R117),4,INDEX(CMB[[Cmb_Rare]:[Cmb_Rare]],MATCH(ROUND(MIN(SUM(CM$4,$O117/1000),SUM($O117,CM$4/1000)),3),CMB[[Cmb_ID]:[Cmb_ID]],0))),CHOOSE(AC[[M]:[M]],2,1,1,SUM(AC[[AB]:[DB]])))),""))</f>
        <v/>
      </c>
      <c r="CN117" t="str">
        <f>IF(OR(CN$5="",$S117=""),"",IFERROR(SUM(PRODUCT(INDEX(CMB[[BA_0O]:[BA_2O]],MATCH(ROUND(MIN(SUM(CN$4,$O117/1000),SUM($O117,CN$4/1000)),3),CMB[[Cmb_ID]:[Cmb_ID]],0),SUM(N(CN$1),N($R117),1)),CHOOSE(AC[[M]:[M]],1,1,0,AC[[AB]:[AB]])),PRODUCT(INDEX(CMB[[BD_0O]:[BD_2O]],MATCH(ROUND(MIN(SUM(CN$4,$O117/1000),SUM($O117,CN$4/1000)),3),CMB[[Cmb_ID]:[Cmb_ID]],0),SUM(N(CN$1),N($R117),1)),CHOOSE(AC[[M]:[M]],1,0,1,AC[[DB]:[DB]])),PRODUCT(SUM(ROUND(AVERAGE(VALUE(CN$3),VALUE($P117)),0),CHOOSE(IF(OR(CN$1,$R117),4,INDEX(CMB[[Res_Rare]:[Res_Rare]],MATCH(ROUND(MIN(SUM(CN$4,$O117/1000),SUM($O117,CN$4/1000)),3),CMB[[Cmb_ID]:[Cmb_ID]],0))),-1,-1,0,0)),IF(OR(CN$1,$R117),4,INDEX(CMB[[Cmb_Rare]:[Cmb_Rare]],MATCH(ROUND(MIN(SUM(CN$4,$O117/1000),SUM($O117,CN$4/1000)),3),CMB[[Cmb_ID]:[Cmb_ID]],0))),CHOOSE(AC[[M]:[M]],2,1,1,SUM(AC[[AB]:[DB]])))),""))</f>
        <v/>
      </c>
      <c r="CO117" t="str">
        <f>IF(OR(CO$5="",$S117=""),"",IFERROR(SUM(PRODUCT(INDEX(CMB[[BA_0O]:[BA_2O]],MATCH(ROUND(MIN(SUM(CO$4,$O117/1000),SUM($O117,CO$4/1000)),3),CMB[[Cmb_ID]:[Cmb_ID]],0),SUM(N(CO$1),N($R117),1)),CHOOSE(AC[[M]:[M]],1,1,0,AC[[AB]:[AB]])),PRODUCT(INDEX(CMB[[BD_0O]:[BD_2O]],MATCH(ROUND(MIN(SUM(CO$4,$O117/1000),SUM($O117,CO$4/1000)),3),CMB[[Cmb_ID]:[Cmb_ID]],0),SUM(N(CO$1),N($R117),1)),CHOOSE(AC[[M]:[M]],1,0,1,AC[[DB]:[DB]])),PRODUCT(SUM(ROUND(AVERAGE(VALUE(CO$3),VALUE($P117)),0),CHOOSE(IF(OR(CO$1,$R117),4,INDEX(CMB[[Res_Rare]:[Res_Rare]],MATCH(ROUND(MIN(SUM(CO$4,$O117/1000),SUM($O117,CO$4/1000)),3),CMB[[Cmb_ID]:[Cmb_ID]],0))),-1,-1,0,0)),IF(OR(CO$1,$R117),4,INDEX(CMB[[Cmb_Rare]:[Cmb_Rare]],MATCH(ROUND(MIN(SUM(CO$4,$O117/1000),SUM($O117,CO$4/1000)),3),CMB[[Cmb_ID]:[Cmb_ID]],0))),CHOOSE(AC[[M]:[M]],2,1,1,SUM(AC[[AB]:[DB]])))),""))</f>
        <v/>
      </c>
      <c r="CP117" t="str">
        <f>IF(OR(CP$5="",$S117=""),"",IFERROR(SUM(PRODUCT(INDEX(CMB[[BA_0O]:[BA_2O]],MATCH(ROUND(MIN(SUM(CP$4,$O117/1000),SUM($O117,CP$4/1000)),3),CMB[[Cmb_ID]:[Cmb_ID]],0),SUM(N(CP$1),N($R117),1)),CHOOSE(AC[[M]:[M]],1,1,0,AC[[AB]:[AB]])),PRODUCT(INDEX(CMB[[BD_0O]:[BD_2O]],MATCH(ROUND(MIN(SUM(CP$4,$O117/1000),SUM($O117,CP$4/1000)),3),CMB[[Cmb_ID]:[Cmb_ID]],0),SUM(N(CP$1),N($R117),1)),CHOOSE(AC[[M]:[M]],1,0,1,AC[[DB]:[DB]])),PRODUCT(SUM(ROUND(AVERAGE(VALUE(CP$3),VALUE($P117)),0),CHOOSE(IF(OR(CP$1,$R117),4,INDEX(CMB[[Res_Rare]:[Res_Rare]],MATCH(ROUND(MIN(SUM(CP$4,$O117/1000),SUM($O117,CP$4/1000)),3),CMB[[Cmb_ID]:[Cmb_ID]],0))),-1,-1,0,0)),IF(OR(CP$1,$R117),4,INDEX(CMB[[Cmb_Rare]:[Cmb_Rare]],MATCH(ROUND(MIN(SUM(CP$4,$O117/1000),SUM($O117,CP$4/1000)),3),CMB[[Cmb_ID]:[Cmb_ID]],0))),CHOOSE(AC[[M]:[M]],2,1,1,SUM(AC[[AB]:[DB]])))),""))</f>
        <v/>
      </c>
      <c r="CQ117" t="str">
        <f>IF(OR(CQ$5="",$S117=""),"",IFERROR(SUM(PRODUCT(INDEX(CMB[[BA_0O]:[BA_2O]],MATCH(ROUND(MIN(SUM(CQ$4,$O117/1000),SUM($O117,CQ$4/1000)),3),CMB[[Cmb_ID]:[Cmb_ID]],0),SUM(N(CQ$1),N($R117),1)),CHOOSE(AC[[M]:[M]],1,1,0,AC[[AB]:[AB]])),PRODUCT(INDEX(CMB[[BD_0O]:[BD_2O]],MATCH(ROUND(MIN(SUM(CQ$4,$O117/1000),SUM($O117,CQ$4/1000)),3),CMB[[Cmb_ID]:[Cmb_ID]],0),SUM(N(CQ$1),N($R117),1)),CHOOSE(AC[[M]:[M]],1,0,1,AC[[DB]:[DB]])),PRODUCT(SUM(ROUND(AVERAGE(VALUE(CQ$3),VALUE($P117)),0),CHOOSE(IF(OR(CQ$1,$R117),4,INDEX(CMB[[Res_Rare]:[Res_Rare]],MATCH(ROUND(MIN(SUM(CQ$4,$O117/1000),SUM($O117,CQ$4/1000)),3),CMB[[Cmb_ID]:[Cmb_ID]],0))),-1,-1,0,0)),IF(OR(CQ$1,$R117),4,INDEX(CMB[[Cmb_Rare]:[Cmb_Rare]],MATCH(ROUND(MIN(SUM(CQ$4,$O117/1000),SUM($O117,CQ$4/1000)),3),CMB[[Cmb_ID]:[Cmb_ID]],0))),CHOOSE(AC[[M]:[M]],2,1,1,SUM(AC[[AB]:[DB]])))),""))</f>
        <v/>
      </c>
      <c r="CR117" t="str">
        <f>IF(OR(CR$5="",$S117=""),"",IFERROR(SUM(PRODUCT(INDEX(CMB[[BA_0O]:[BA_2O]],MATCH(ROUND(MIN(SUM(CR$4,$O117/1000),SUM($O117,CR$4/1000)),3),CMB[[Cmb_ID]:[Cmb_ID]],0),SUM(N(CR$1),N($R117),1)),CHOOSE(AC[[M]:[M]],1,1,0,AC[[AB]:[AB]])),PRODUCT(INDEX(CMB[[BD_0O]:[BD_2O]],MATCH(ROUND(MIN(SUM(CR$4,$O117/1000),SUM($O117,CR$4/1000)),3),CMB[[Cmb_ID]:[Cmb_ID]],0),SUM(N(CR$1),N($R117),1)),CHOOSE(AC[[M]:[M]],1,0,1,AC[[DB]:[DB]])),PRODUCT(SUM(ROUND(AVERAGE(VALUE(CR$3),VALUE($P117)),0),CHOOSE(IF(OR(CR$1,$R117),4,INDEX(CMB[[Res_Rare]:[Res_Rare]],MATCH(ROUND(MIN(SUM(CR$4,$O117/1000),SUM($O117,CR$4/1000)),3),CMB[[Cmb_ID]:[Cmb_ID]],0))),-1,-1,0,0)),IF(OR(CR$1,$R117),4,INDEX(CMB[[Cmb_Rare]:[Cmb_Rare]],MATCH(ROUND(MIN(SUM(CR$4,$O117/1000),SUM($O117,CR$4/1000)),3),CMB[[Cmb_ID]:[Cmb_ID]],0))),CHOOSE(AC[[M]:[M]],2,1,1,SUM(AC[[AB]:[DB]])))),""))</f>
        <v/>
      </c>
      <c r="CS117" t="str">
        <f>IF(OR(CS$5="",$S117=""),"",IFERROR(SUM(PRODUCT(INDEX(CMB[[BA_0O]:[BA_2O]],MATCH(ROUND(MIN(SUM(CS$4,$O117/1000),SUM($O117,CS$4/1000)),3),CMB[[Cmb_ID]:[Cmb_ID]],0),SUM(N(CS$1),N($R117),1)),CHOOSE(AC[[M]:[M]],1,1,0,AC[[AB]:[AB]])),PRODUCT(INDEX(CMB[[BD_0O]:[BD_2O]],MATCH(ROUND(MIN(SUM(CS$4,$O117/1000),SUM($O117,CS$4/1000)),3),CMB[[Cmb_ID]:[Cmb_ID]],0),SUM(N(CS$1),N($R117),1)),CHOOSE(AC[[M]:[M]],1,0,1,AC[[DB]:[DB]])),PRODUCT(SUM(ROUND(AVERAGE(VALUE(CS$3),VALUE($P117)),0),CHOOSE(IF(OR(CS$1,$R117),4,INDEX(CMB[[Res_Rare]:[Res_Rare]],MATCH(ROUND(MIN(SUM(CS$4,$O117/1000),SUM($O117,CS$4/1000)),3),CMB[[Cmb_ID]:[Cmb_ID]],0))),-1,-1,0,0)),IF(OR(CS$1,$R117),4,INDEX(CMB[[Cmb_Rare]:[Cmb_Rare]],MATCH(ROUND(MIN(SUM(CS$4,$O117/1000),SUM($O117,CS$4/1000)),3),CMB[[Cmb_ID]:[Cmb_ID]],0))),CHOOSE(AC[[M]:[M]],2,1,1,SUM(AC[[AB]:[DB]])))),""))</f>
        <v/>
      </c>
      <c r="CT117" t="str">
        <f>IF(OR(CT$5="",$S117=""),"",IFERROR(SUM(PRODUCT(INDEX(CMB[[BA_0O]:[BA_2O]],MATCH(ROUND(MIN(SUM(CT$4,$O117/1000),SUM($O117,CT$4/1000)),3),CMB[[Cmb_ID]:[Cmb_ID]],0),SUM(N(CT$1),N($R117),1)),CHOOSE(AC[[M]:[M]],1,1,0,AC[[AB]:[AB]])),PRODUCT(INDEX(CMB[[BD_0O]:[BD_2O]],MATCH(ROUND(MIN(SUM(CT$4,$O117/1000),SUM($O117,CT$4/1000)),3),CMB[[Cmb_ID]:[Cmb_ID]],0),SUM(N(CT$1),N($R117),1)),CHOOSE(AC[[M]:[M]],1,0,1,AC[[DB]:[DB]])),PRODUCT(SUM(ROUND(AVERAGE(VALUE(CT$3),VALUE($P117)),0),CHOOSE(IF(OR(CT$1,$R117),4,INDEX(CMB[[Res_Rare]:[Res_Rare]],MATCH(ROUND(MIN(SUM(CT$4,$O117/1000),SUM($O117,CT$4/1000)),3),CMB[[Cmb_ID]:[Cmb_ID]],0))),-1,-1,0,0)),IF(OR(CT$1,$R117),4,INDEX(CMB[[Cmb_Rare]:[Cmb_Rare]],MATCH(ROUND(MIN(SUM(CT$4,$O117/1000),SUM($O117,CT$4/1000)),3),CMB[[Cmb_ID]:[Cmb_ID]],0))),CHOOSE(AC[[M]:[M]],2,1,1,SUM(AC[[AB]:[DB]])))),""))</f>
        <v/>
      </c>
      <c r="CU117" t="str">
        <f>IF(OR(CU$5="",$S117=""),"",IFERROR(SUM(PRODUCT(INDEX(CMB[[BA_0O]:[BA_2O]],MATCH(ROUND(MIN(SUM(CU$4,$O117/1000),SUM($O117,CU$4/1000)),3),CMB[[Cmb_ID]:[Cmb_ID]],0),SUM(N(CU$1),N($R117),1)),CHOOSE(AC[[M]:[M]],1,1,0,AC[[AB]:[AB]])),PRODUCT(INDEX(CMB[[BD_0O]:[BD_2O]],MATCH(ROUND(MIN(SUM(CU$4,$O117/1000),SUM($O117,CU$4/1000)),3),CMB[[Cmb_ID]:[Cmb_ID]],0),SUM(N(CU$1),N($R117),1)),CHOOSE(AC[[M]:[M]],1,0,1,AC[[DB]:[DB]])),PRODUCT(SUM(ROUND(AVERAGE(VALUE(CU$3),VALUE($P117)),0),CHOOSE(IF(OR(CU$1,$R117),4,INDEX(CMB[[Res_Rare]:[Res_Rare]],MATCH(ROUND(MIN(SUM(CU$4,$O117/1000),SUM($O117,CU$4/1000)),3),CMB[[Cmb_ID]:[Cmb_ID]],0))),-1,-1,0,0)),IF(OR(CU$1,$R117),4,INDEX(CMB[[Cmb_Rare]:[Cmb_Rare]],MATCH(ROUND(MIN(SUM(CU$4,$O117/1000),SUM($O117,CU$4/1000)),3),CMB[[Cmb_ID]:[Cmb_ID]],0))),CHOOSE(AC[[M]:[M]],2,1,1,SUM(AC[[AB]:[DB]])))),""))</f>
        <v/>
      </c>
      <c r="CV117" t="str">
        <f>IF(OR(CV$5="",$S117=""),"",IFERROR(SUM(PRODUCT(INDEX(CMB[[BA_0O]:[BA_2O]],MATCH(ROUND(MIN(SUM(CV$4,$O117/1000),SUM($O117,CV$4/1000)),3),CMB[[Cmb_ID]:[Cmb_ID]],0),SUM(N(CV$1),N($R117),1)),CHOOSE(AC[[M]:[M]],1,1,0,AC[[AB]:[AB]])),PRODUCT(INDEX(CMB[[BD_0O]:[BD_2O]],MATCH(ROUND(MIN(SUM(CV$4,$O117/1000),SUM($O117,CV$4/1000)),3),CMB[[Cmb_ID]:[Cmb_ID]],0),SUM(N(CV$1),N($R117),1)),CHOOSE(AC[[M]:[M]],1,0,1,AC[[DB]:[DB]])),PRODUCT(SUM(ROUND(AVERAGE(VALUE(CV$3),VALUE($P117)),0),CHOOSE(IF(OR(CV$1,$R117),4,INDEX(CMB[[Res_Rare]:[Res_Rare]],MATCH(ROUND(MIN(SUM(CV$4,$O117/1000),SUM($O117,CV$4/1000)),3),CMB[[Cmb_ID]:[Cmb_ID]],0))),-1,-1,0,0)),IF(OR(CV$1,$R117),4,INDEX(CMB[[Cmb_Rare]:[Cmb_Rare]],MATCH(ROUND(MIN(SUM(CV$4,$O117/1000),SUM($O117,CV$4/1000)),3),CMB[[Cmb_ID]:[Cmb_ID]],0))),CHOOSE(AC[[M]:[M]],2,1,1,SUM(AC[[AB]:[DB]])))),""))</f>
        <v/>
      </c>
      <c r="CW117" t="str">
        <f>IF(OR(CW$5="",$S117=""),"",IFERROR(SUM(PRODUCT(INDEX(CMB[[BA_0O]:[BA_2O]],MATCH(ROUND(MIN(SUM(CW$4,$O117/1000),SUM($O117,CW$4/1000)),3),CMB[[Cmb_ID]:[Cmb_ID]],0),SUM(N(CW$1),N($R117),1)),CHOOSE(AC[[M]:[M]],1,1,0,AC[[AB]:[AB]])),PRODUCT(INDEX(CMB[[BD_0O]:[BD_2O]],MATCH(ROUND(MIN(SUM(CW$4,$O117/1000),SUM($O117,CW$4/1000)),3),CMB[[Cmb_ID]:[Cmb_ID]],0),SUM(N(CW$1),N($R117),1)),CHOOSE(AC[[M]:[M]],1,0,1,AC[[DB]:[DB]])),PRODUCT(SUM(ROUND(AVERAGE(VALUE(CW$3),VALUE($P117)),0),CHOOSE(IF(OR(CW$1,$R117),4,INDEX(CMB[[Res_Rare]:[Res_Rare]],MATCH(ROUND(MIN(SUM(CW$4,$O117/1000),SUM($O117,CW$4/1000)),3),CMB[[Cmb_ID]:[Cmb_ID]],0))),-1,-1,0,0)),IF(OR(CW$1,$R117),4,INDEX(CMB[[Cmb_Rare]:[Cmb_Rare]],MATCH(ROUND(MIN(SUM(CW$4,$O117/1000),SUM($O117,CW$4/1000)),3),CMB[[Cmb_ID]:[Cmb_ID]],0))),CHOOSE(AC[[M]:[M]],2,1,1,SUM(AC[[AB]:[DB]])))),""))</f>
        <v/>
      </c>
      <c r="CX117" t="str">
        <f>IF(OR(CX$5="",$S117=""),"",IFERROR(SUM(PRODUCT(INDEX(CMB[[BA_0O]:[BA_2O]],MATCH(ROUND(MIN(SUM(CX$4,$O117/1000),SUM($O117,CX$4/1000)),3),CMB[[Cmb_ID]:[Cmb_ID]],0),SUM(N(CX$1),N($R117),1)),CHOOSE(AC[[M]:[M]],1,1,0,AC[[AB]:[AB]])),PRODUCT(INDEX(CMB[[BD_0O]:[BD_2O]],MATCH(ROUND(MIN(SUM(CX$4,$O117/1000),SUM($O117,CX$4/1000)),3),CMB[[Cmb_ID]:[Cmb_ID]],0),SUM(N(CX$1),N($R117),1)),CHOOSE(AC[[M]:[M]],1,0,1,AC[[DB]:[DB]])),PRODUCT(SUM(ROUND(AVERAGE(VALUE(CX$3),VALUE($P117)),0),CHOOSE(IF(OR(CX$1,$R117),4,INDEX(CMB[[Res_Rare]:[Res_Rare]],MATCH(ROUND(MIN(SUM(CX$4,$O117/1000),SUM($O117,CX$4/1000)),3),CMB[[Cmb_ID]:[Cmb_ID]],0))),-1,-1,0,0)),IF(OR(CX$1,$R117),4,INDEX(CMB[[Cmb_Rare]:[Cmb_Rare]],MATCH(ROUND(MIN(SUM(CX$4,$O117/1000),SUM($O117,CX$4/1000)),3),CMB[[Cmb_ID]:[Cmb_ID]],0))),CHOOSE(AC[[M]:[M]],2,1,1,SUM(AC[[AB]:[DB]])))),""))</f>
        <v/>
      </c>
      <c r="CY117" t="str">
        <f>IF(OR(CY$5="",$S117=""),"",IFERROR(SUM(PRODUCT(INDEX(CMB[[BA_0O]:[BA_2O]],MATCH(ROUND(MIN(SUM(CY$4,$O117/1000),SUM($O117,CY$4/1000)),3),CMB[[Cmb_ID]:[Cmb_ID]],0),SUM(N(CY$1),N($R117),1)),CHOOSE(AC[[M]:[M]],1,1,0,AC[[AB]:[AB]])),PRODUCT(INDEX(CMB[[BD_0O]:[BD_2O]],MATCH(ROUND(MIN(SUM(CY$4,$O117/1000),SUM($O117,CY$4/1000)),3),CMB[[Cmb_ID]:[Cmb_ID]],0),SUM(N(CY$1),N($R117),1)),CHOOSE(AC[[M]:[M]],1,0,1,AC[[DB]:[DB]])),PRODUCT(SUM(ROUND(AVERAGE(VALUE(CY$3),VALUE($P117)),0),CHOOSE(IF(OR(CY$1,$R117),4,INDEX(CMB[[Res_Rare]:[Res_Rare]],MATCH(ROUND(MIN(SUM(CY$4,$O117/1000),SUM($O117,CY$4/1000)),3),CMB[[Cmb_ID]:[Cmb_ID]],0))),-1,-1,0,0)),IF(OR(CY$1,$R117),4,INDEX(CMB[[Cmb_Rare]:[Cmb_Rare]],MATCH(ROUND(MIN(SUM(CY$4,$O117/1000),SUM($O117,CY$4/1000)),3),CMB[[Cmb_ID]:[Cmb_ID]],0))),CHOOSE(AC[[M]:[M]],2,1,1,SUM(AC[[AB]:[DB]])))),""))</f>
        <v/>
      </c>
      <c r="CZ117" t="str">
        <f>IF(OR(CZ$5="",$S117=""),"",IFERROR(SUM(PRODUCT(INDEX(CMB[[BA_0O]:[BA_2O]],MATCH(ROUND(MIN(SUM(CZ$4,$O117/1000),SUM($O117,CZ$4/1000)),3),CMB[[Cmb_ID]:[Cmb_ID]],0),SUM(N(CZ$1),N($R117),1)),CHOOSE(AC[[M]:[M]],1,1,0,AC[[AB]:[AB]])),PRODUCT(INDEX(CMB[[BD_0O]:[BD_2O]],MATCH(ROUND(MIN(SUM(CZ$4,$O117/1000),SUM($O117,CZ$4/1000)),3),CMB[[Cmb_ID]:[Cmb_ID]],0),SUM(N(CZ$1),N($R117),1)),CHOOSE(AC[[M]:[M]],1,0,1,AC[[DB]:[DB]])),PRODUCT(SUM(ROUND(AVERAGE(VALUE(CZ$3),VALUE($P117)),0),CHOOSE(IF(OR(CZ$1,$R117),4,INDEX(CMB[[Res_Rare]:[Res_Rare]],MATCH(ROUND(MIN(SUM(CZ$4,$O117/1000),SUM($O117,CZ$4/1000)),3),CMB[[Cmb_ID]:[Cmb_ID]],0))),-1,-1,0,0)),IF(OR(CZ$1,$R117),4,INDEX(CMB[[Cmb_Rare]:[Cmb_Rare]],MATCH(ROUND(MIN(SUM(CZ$4,$O117/1000),SUM($O117,CZ$4/1000)),3),CMB[[Cmb_ID]:[Cmb_ID]],0))),CHOOSE(AC[[M]:[M]],2,1,1,SUM(AC[[AB]:[DB]])))),""))</f>
        <v/>
      </c>
      <c r="DA117" t="str">
        <f>IF(OR(DA$5="",$S117=""),"",IFERROR(SUM(PRODUCT(INDEX(CMB[[BA_0O]:[BA_2O]],MATCH(ROUND(MIN(SUM(DA$4,$O117/1000),SUM($O117,DA$4/1000)),3),CMB[[Cmb_ID]:[Cmb_ID]],0),SUM(N(DA$1),N($R117),1)),CHOOSE(AC[[M]:[M]],1,1,0,AC[[AB]:[AB]])),PRODUCT(INDEX(CMB[[BD_0O]:[BD_2O]],MATCH(ROUND(MIN(SUM(DA$4,$O117/1000),SUM($O117,DA$4/1000)),3),CMB[[Cmb_ID]:[Cmb_ID]],0),SUM(N(DA$1),N($R117),1)),CHOOSE(AC[[M]:[M]],1,0,1,AC[[DB]:[DB]])),PRODUCT(SUM(ROUND(AVERAGE(VALUE(DA$3),VALUE($P117)),0),CHOOSE(IF(OR(DA$1,$R117),4,INDEX(CMB[[Res_Rare]:[Res_Rare]],MATCH(ROUND(MIN(SUM(DA$4,$O117/1000),SUM($O117,DA$4/1000)),3),CMB[[Cmb_ID]:[Cmb_ID]],0))),-1,-1,0,0)),IF(OR(DA$1,$R117),4,INDEX(CMB[[Cmb_Rare]:[Cmb_Rare]],MATCH(ROUND(MIN(SUM(DA$4,$O117/1000),SUM($O117,DA$4/1000)),3),CMB[[Cmb_ID]:[Cmb_ID]],0))),CHOOSE(AC[[M]:[M]],2,1,1,SUM(AC[[AB]:[DB]])))),""))</f>
        <v/>
      </c>
      <c r="DB117" t="str">
        <f>IF(OR(DB$5="",$S117=""),"",IFERROR(SUM(PRODUCT(INDEX(CMB[[BA_0O]:[BA_2O]],MATCH(ROUND(MIN(SUM(DB$4,$O117/1000),SUM($O117,DB$4/1000)),3),CMB[[Cmb_ID]:[Cmb_ID]],0),SUM(N(DB$1),N($R117),1)),CHOOSE(AC[[M]:[M]],1,1,0,AC[[AB]:[AB]])),PRODUCT(INDEX(CMB[[BD_0O]:[BD_2O]],MATCH(ROUND(MIN(SUM(DB$4,$O117/1000),SUM($O117,DB$4/1000)),3),CMB[[Cmb_ID]:[Cmb_ID]],0),SUM(N(DB$1),N($R117),1)),CHOOSE(AC[[M]:[M]],1,0,1,AC[[DB]:[DB]])),PRODUCT(SUM(ROUND(AVERAGE(VALUE(DB$3),VALUE($P117)),0),CHOOSE(IF(OR(DB$1,$R117),4,INDEX(CMB[[Res_Rare]:[Res_Rare]],MATCH(ROUND(MIN(SUM(DB$4,$O117/1000),SUM($O117,DB$4/1000)),3),CMB[[Cmb_ID]:[Cmb_ID]],0))),-1,-1,0,0)),IF(OR(DB$1,$R117),4,INDEX(CMB[[Cmb_Rare]:[Cmb_Rare]],MATCH(ROUND(MIN(SUM(DB$4,$O117/1000),SUM($O117,DB$4/1000)),3),CMB[[Cmb_ID]:[Cmb_ID]],0))),CHOOSE(AC[[M]:[M]],2,1,1,SUM(AC[[AB]:[DB]])))),""))</f>
        <v/>
      </c>
      <c r="DC117" t="str">
        <f>IF(OR(DC$5="",$S117=""),"",IFERROR(SUM(PRODUCT(INDEX(CMB[[BA_0O]:[BA_2O]],MATCH(ROUND(MIN(SUM(DC$4,$O117/1000),SUM($O117,DC$4/1000)),3),CMB[[Cmb_ID]:[Cmb_ID]],0),SUM(N(DC$1),N($R117),1)),CHOOSE(AC[[M]:[M]],1,1,0,AC[[AB]:[AB]])),PRODUCT(INDEX(CMB[[BD_0O]:[BD_2O]],MATCH(ROUND(MIN(SUM(DC$4,$O117/1000),SUM($O117,DC$4/1000)),3),CMB[[Cmb_ID]:[Cmb_ID]],0),SUM(N(DC$1),N($R117),1)),CHOOSE(AC[[M]:[M]],1,0,1,AC[[DB]:[DB]])),PRODUCT(SUM(ROUND(AVERAGE(VALUE(DC$3),VALUE($P117)),0),CHOOSE(IF(OR(DC$1,$R117),4,INDEX(CMB[[Res_Rare]:[Res_Rare]],MATCH(ROUND(MIN(SUM(DC$4,$O117/1000),SUM($O117,DC$4/1000)),3),CMB[[Cmb_ID]:[Cmb_ID]],0))),-1,-1,0,0)),IF(OR(DC$1,$R117),4,INDEX(CMB[[Cmb_Rare]:[Cmb_Rare]],MATCH(ROUND(MIN(SUM(DC$4,$O117/1000),SUM($O117,DC$4/1000)),3),CMB[[Cmb_ID]:[Cmb_ID]],0))),CHOOSE(AC[[M]:[M]],2,1,1,SUM(AC[[AB]:[DB]])))),""))</f>
        <v/>
      </c>
      <c r="DD117" t="str">
        <f>IF(OR(DD$5="",$S117=""),"",IFERROR(SUM(PRODUCT(INDEX(CMB[[BA_0O]:[BA_2O]],MATCH(ROUND(MIN(SUM(DD$4,$O117/1000),SUM($O117,DD$4/1000)),3),CMB[[Cmb_ID]:[Cmb_ID]],0),SUM(N(DD$1),N($R117),1)),CHOOSE(AC[[M]:[M]],1,1,0,AC[[AB]:[AB]])),PRODUCT(INDEX(CMB[[BD_0O]:[BD_2O]],MATCH(ROUND(MIN(SUM(DD$4,$O117/1000),SUM($O117,DD$4/1000)),3),CMB[[Cmb_ID]:[Cmb_ID]],0),SUM(N(DD$1),N($R117),1)),CHOOSE(AC[[M]:[M]],1,0,1,AC[[DB]:[DB]])),PRODUCT(SUM(ROUND(AVERAGE(VALUE(DD$3),VALUE($P117)),0),CHOOSE(IF(OR(DD$1,$R117),4,INDEX(CMB[[Res_Rare]:[Res_Rare]],MATCH(ROUND(MIN(SUM(DD$4,$O117/1000),SUM($O117,DD$4/1000)),3),CMB[[Cmb_ID]:[Cmb_ID]],0))),-1,-1,0,0)),IF(OR(DD$1,$R117),4,INDEX(CMB[[Cmb_Rare]:[Cmb_Rare]],MATCH(ROUND(MIN(SUM(DD$4,$O117/1000),SUM($O117,DD$4/1000)),3),CMB[[Cmb_ID]:[Cmb_ID]],0))),CHOOSE(AC[[M]:[M]],2,1,1,SUM(AC[[AB]:[DB]])))),""))</f>
        <v/>
      </c>
      <c r="DE117" t="str">
        <f>IF(OR(DE$5="",$S117=""),"",IFERROR(SUM(PRODUCT(INDEX(CMB[[BA_0O]:[BA_2O]],MATCH(ROUND(MIN(SUM(DE$4,$O117/1000),SUM($O117,DE$4/1000)),3),CMB[[Cmb_ID]:[Cmb_ID]],0),SUM(N(DE$1),N($R117),1)),CHOOSE(AC[[M]:[M]],1,1,0,AC[[AB]:[AB]])),PRODUCT(INDEX(CMB[[BD_0O]:[BD_2O]],MATCH(ROUND(MIN(SUM(DE$4,$O117/1000),SUM($O117,DE$4/1000)),3),CMB[[Cmb_ID]:[Cmb_ID]],0),SUM(N(DE$1),N($R117),1)),CHOOSE(AC[[M]:[M]],1,0,1,AC[[DB]:[DB]])),PRODUCT(SUM(ROUND(AVERAGE(VALUE(DE$3),VALUE($P117)),0),CHOOSE(IF(OR(DE$1,$R117),4,INDEX(CMB[[Res_Rare]:[Res_Rare]],MATCH(ROUND(MIN(SUM(DE$4,$O117/1000),SUM($O117,DE$4/1000)),3),CMB[[Cmb_ID]:[Cmb_ID]],0))),-1,-1,0,0)),IF(OR(DE$1,$R117),4,INDEX(CMB[[Cmb_Rare]:[Cmb_Rare]],MATCH(ROUND(MIN(SUM(DE$4,$O117/1000),SUM($O117,DE$4/1000)),3),CMB[[Cmb_ID]:[Cmb_ID]],0))),CHOOSE(AC[[M]:[M]],2,1,1,SUM(AC[[AB]:[DB]])))),""))</f>
        <v/>
      </c>
      <c r="DF117" t="str">
        <f>IF(OR(DF$5="",$S117=""),"",IFERROR(SUM(PRODUCT(INDEX(CMB[[BA_0O]:[BA_2O]],MATCH(ROUND(MIN(SUM(DF$4,$O117/1000),SUM($O117,DF$4/1000)),3),CMB[[Cmb_ID]:[Cmb_ID]],0),SUM(N(DF$1),N($R117),1)),CHOOSE(AC[[M]:[M]],1,1,0,AC[[AB]:[AB]])),PRODUCT(INDEX(CMB[[BD_0O]:[BD_2O]],MATCH(ROUND(MIN(SUM(DF$4,$O117/1000),SUM($O117,DF$4/1000)),3),CMB[[Cmb_ID]:[Cmb_ID]],0),SUM(N(DF$1),N($R117),1)),CHOOSE(AC[[M]:[M]],1,0,1,AC[[DB]:[DB]])),PRODUCT(SUM(ROUND(AVERAGE(VALUE(DF$3),VALUE($P117)),0),CHOOSE(IF(OR(DF$1,$R117),4,INDEX(CMB[[Res_Rare]:[Res_Rare]],MATCH(ROUND(MIN(SUM(DF$4,$O117/1000),SUM($O117,DF$4/1000)),3),CMB[[Cmb_ID]:[Cmb_ID]],0))),-1,-1,0,0)),IF(OR(DF$1,$R117),4,INDEX(CMB[[Cmb_Rare]:[Cmb_Rare]],MATCH(ROUND(MIN(SUM(DF$4,$O117/1000),SUM($O117,DF$4/1000)),3),CMB[[Cmb_ID]:[Cmb_ID]],0))),CHOOSE(AC[[M]:[M]],2,1,1,SUM(AC[[AB]:[DB]])))),""))</f>
        <v/>
      </c>
      <c r="DG117" t="str">
        <f>IF(OR(DG$5="",$S117=""),"",IFERROR(SUM(PRODUCT(INDEX(CMB[[BA_0O]:[BA_2O]],MATCH(ROUND(MIN(SUM(DG$4,$O117/1000),SUM($O117,DG$4/1000)),3),CMB[[Cmb_ID]:[Cmb_ID]],0),SUM(N(DG$1),N($R117),1)),CHOOSE(AC[[M]:[M]],1,1,0,AC[[AB]:[AB]])),PRODUCT(INDEX(CMB[[BD_0O]:[BD_2O]],MATCH(ROUND(MIN(SUM(DG$4,$O117/1000),SUM($O117,DG$4/1000)),3),CMB[[Cmb_ID]:[Cmb_ID]],0),SUM(N(DG$1),N($R117),1)),CHOOSE(AC[[M]:[M]],1,0,1,AC[[DB]:[DB]])),PRODUCT(SUM(ROUND(AVERAGE(VALUE(DG$3),VALUE($P117)),0),CHOOSE(IF(OR(DG$1,$R117),4,INDEX(CMB[[Res_Rare]:[Res_Rare]],MATCH(ROUND(MIN(SUM(DG$4,$O117/1000),SUM($O117,DG$4/1000)),3),CMB[[Cmb_ID]:[Cmb_ID]],0))),-1,-1,0,0)),IF(OR(DG$1,$R117),4,INDEX(CMB[[Cmb_Rare]:[Cmb_Rare]],MATCH(ROUND(MIN(SUM(DG$4,$O117/1000),SUM($O117,DG$4/1000)),3),CMB[[Cmb_ID]:[Cmb_ID]],0))),CHOOSE(AC[[M]:[M]],2,1,1,SUM(AC[[AB]:[DB]])))),""))</f>
        <v/>
      </c>
      <c r="DH117" t="str">
        <f>IF(OR(DH$5="",$S117=""),"",IFERROR(SUM(PRODUCT(INDEX(CMB[[BA_0O]:[BA_2O]],MATCH(ROUND(MIN(SUM(DH$4,$O117/1000),SUM($O117,DH$4/1000)),3),CMB[[Cmb_ID]:[Cmb_ID]],0),SUM(N(DH$1),N($R117),1)),CHOOSE(AC[[M]:[M]],1,1,0,AC[[AB]:[AB]])),PRODUCT(INDEX(CMB[[BD_0O]:[BD_2O]],MATCH(ROUND(MIN(SUM(DH$4,$O117/1000),SUM($O117,DH$4/1000)),3),CMB[[Cmb_ID]:[Cmb_ID]],0),SUM(N(DH$1),N($R117),1)),CHOOSE(AC[[M]:[M]],1,0,1,AC[[DB]:[DB]])),PRODUCT(SUM(ROUND(AVERAGE(VALUE(DH$3),VALUE($P117)),0),CHOOSE(IF(OR(DH$1,$R117),4,INDEX(CMB[[Res_Rare]:[Res_Rare]],MATCH(ROUND(MIN(SUM(DH$4,$O117/1000),SUM($O117,DH$4/1000)),3),CMB[[Cmb_ID]:[Cmb_ID]],0))),-1,-1,0,0)),IF(OR(DH$1,$R117),4,INDEX(CMB[[Cmb_Rare]:[Cmb_Rare]],MATCH(ROUND(MIN(SUM(DH$4,$O117/1000),SUM($O117,DH$4/1000)),3),CMB[[Cmb_ID]:[Cmb_ID]],0))),CHOOSE(AC[[M]:[M]],2,1,1,SUM(AC[[AB]:[DB]])))),""))</f>
        <v/>
      </c>
      <c r="DI117" t="str">
        <f>IF(OR(DI$5="",$S117=""),"",IFERROR(SUM(PRODUCT(INDEX(CMB[[BA_0O]:[BA_2O]],MATCH(ROUND(MIN(SUM(DI$4,$O117/1000),SUM($O117,DI$4/1000)),3),CMB[[Cmb_ID]:[Cmb_ID]],0),SUM(N(DI$1),N($R117),1)),CHOOSE(AC[[M]:[M]],1,1,0,AC[[AB]:[AB]])),PRODUCT(INDEX(CMB[[BD_0O]:[BD_2O]],MATCH(ROUND(MIN(SUM(DI$4,$O117/1000),SUM($O117,DI$4/1000)),3),CMB[[Cmb_ID]:[Cmb_ID]],0),SUM(N(DI$1),N($R117),1)),CHOOSE(AC[[M]:[M]],1,0,1,AC[[DB]:[DB]])),PRODUCT(SUM(ROUND(AVERAGE(VALUE(DI$3),VALUE($P117)),0),CHOOSE(IF(OR(DI$1,$R117),4,INDEX(CMB[[Res_Rare]:[Res_Rare]],MATCH(ROUND(MIN(SUM(DI$4,$O117/1000),SUM($O117,DI$4/1000)),3),CMB[[Cmb_ID]:[Cmb_ID]],0))),-1,-1,0,0)),IF(OR(DI$1,$R117),4,INDEX(CMB[[Cmb_Rare]:[Cmb_Rare]],MATCH(ROUND(MIN(SUM(DI$4,$O117/1000),SUM($O117,DI$4/1000)),3),CMB[[Cmb_ID]:[Cmb_ID]],0))),CHOOSE(AC[[M]:[M]],2,1,1,SUM(AC[[AB]:[DB]])))),""))</f>
        <v/>
      </c>
      <c r="DJ117" t="str">
        <f>IF(OR(DJ$5="",$S117=""),"",IFERROR(SUM(PRODUCT(INDEX(CMB[[BA_0O]:[BA_2O]],MATCH(ROUND(MIN(SUM(DJ$4,$O117/1000),SUM($O117,DJ$4/1000)),3),CMB[[Cmb_ID]:[Cmb_ID]],0),SUM(N(DJ$1),N($R117),1)),CHOOSE(AC[[M]:[M]],1,1,0,AC[[AB]:[AB]])),PRODUCT(INDEX(CMB[[BD_0O]:[BD_2O]],MATCH(ROUND(MIN(SUM(DJ$4,$O117/1000),SUM($O117,DJ$4/1000)),3),CMB[[Cmb_ID]:[Cmb_ID]],0),SUM(N(DJ$1),N($R117),1)),CHOOSE(AC[[M]:[M]],1,0,1,AC[[DB]:[DB]])),PRODUCT(SUM(ROUND(AVERAGE(VALUE(DJ$3),VALUE($P117)),0),CHOOSE(IF(OR(DJ$1,$R117),4,INDEX(CMB[[Res_Rare]:[Res_Rare]],MATCH(ROUND(MIN(SUM(DJ$4,$O117/1000),SUM($O117,DJ$4/1000)),3),CMB[[Cmb_ID]:[Cmb_ID]],0))),-1,-1,0,0)),IF(OR(DJ$1,$R117),4,INDEX(CMB[[Cmb_Rare]:[Cmb_Rare]],MATCH(ROUND(MIN(SUM(DJ$4,$O117/1000),SUM($O117,DJ$4/1000)),3),CMB[[Cmb_ID]:[Cmb_ID]],0))),CHOOSE(AC[[M]:[M]],2,1,1,SUM(AC[[AB]:[DB]])))),""))</f>
        <v/>
      </c>
      <c r="DK117" t="str">
        <f>IF(OR(DK$5="",$S117=""),"",IFERROR(SUM(PRODUCT(INDEX(CMB[[BA_0O]:[BA_2O]],MATCH(ROUND(MIN(SUM(DK$4,$O117/1000),SUM($O117,DK$4/1000)),3),CMB[[Cmb_ID]:[Cmb_ID]],0),SUM(N(DK$1),N($R117),1)),CHOOSE(AC[[M]:[M]],1,1,0,AC[[AB]:[AB]])),PRODUCT(INDEX(CMB[[BD_0O]:[BD_2O]],MATCH(ROUND(MIN(SUM(DK$4,$O117/1000),SUM($O117,DK$4/1000)),3),CMB[[Cmb_ID]:[Cmb_ID]],0),SUM(N(DK$1),N($R117),1)),CHOOSE(AC[[M]:[M]],1,0,1,AC[[DB]:[DB]])),PRODUCT(SUM(ROUND(AVERAGE(VALUE(DK$3),VALUE($P117)),0),CHOOSE(IF(OR(DK$1,$R117),4,INDEX(CMB[[Res_Rare]:[Res_Rare]],MATCH(ROUND(MIN(SUM(DK$4,$O117/1000),SUM($O117,DK$4/1000)),3),CMB[[Cmb_ID]:[Cmb_ID]],0))),-1,-1,0,0)),IF(OR(DK$1,$R117),4,INDEX(CMB[[Cmb_Rare]:[Cmb_Rare]],MATCH(ROUND(MIN(SUM(DK$4,$O117/1000),SUM($O117,DK$4/1000)),3),CMB[[Cmb_ID]:[Cmb_ID]],0))),CHOOSE(AC[[M]:[M]],2,1,1,SUM(AC[[AB]:[DB]])))),""))</f>
        <v/>
      </c>
      <c r="DL117" t="str">
        <f>IF(OR(DL$5="",$S117=""),"",IFERROR(SUM(PRODUCT(INDEX(CMB[[BA_0O]:[BA_2O]],MATCH(ROUND(MIN(SUM(DL$4,$O117/1000),SUM($O117,DL$4/1000)),3),CMB[[Cmb_ID]:[Cmb_ID]],0),SUM(N(DL$1),N($R117),1)),CHOOSE(AC[[M]:[M]],1,1,0,AC[[AB]:[AB]])),PRODUCT(INDEX(CMB[[BD_0O]:[BD_2O]],MATCH(ROUND(MIN(SUM(DL$4,$O117/1000),SUM($O117,DL$4/1000)),3),CMB[[Cmb_ID]:[Cmb_ID]],0),SUM(N(DL$1),N($R117),1)),CHOOSE(AC[[M]:[M]],1,0,1,AC[[DB]:[DB]])),PRODUCT(SUM(ROUND(AVERAGE(VALUE(DL$3),VALUE($P117)),0),CHOOSE(IF(OR(DL$1,$R117),4,INDEX(CMB[[Res_Rare]:[Res_Rare]],MATCH(ROUND(MIN(SUM(DL$4,$O117/1000),SUM($O117,DL$4/1000)),3),CMB[[Cmb_ID]:[Cmb_ID]],0))),-1,-1,0,0)),IF(OR(DL$1,$R117),4,INDEX(CMB[[Cmb_Rare]:[Cmb_Rare]],MATCH(ROUND(MIN(SUM(DL$4,$O117/1000),SUM($O117,DL$4/1000)),3),CMB[[Cmb_ID]:[Cmb_ID]],0))),CHOOSE(AC[[M]:[M]],2,1,1,SUM(AC[[AB]:[DB]])))),""))</f>
        <v/>
      </c>
      <c r="DM117" t="str">
        <f>IF(OR(DM$5="",$S117=""),"",IFERROR(SUM(PRODUCT(INDEX(CMB[[BA_0O]:[BA_2O]],MATCH(ROUND(MIN(SUM(DM$4,$O117/1000),SUM($O117,DM$4/1000)),3),CMB[[Cmb_ID]:[Cmb_ID]],0),SUM(N(DM$1),N($R117),1)),CHOOSE(AC[[M]:[M]],1,1,0,AC[[AB]:[AB]])),PRODUCT(INDEX(CMB[[BD_0O]:[BD_2O]],MATCH(ROUND(MIN(SUM(DM$4,$O117/1000),SUM($O117,DM$4/1000)),3),CMB[[Cmb_ID]:[Cmb_ID]],0),SUM(N(DM$1),N($R117),1)),CHOOSE(AC[[M]:[M]],1,0,1,AC[[DB]:[DB]])),PRODUCT(SUM(ROUND(AVERAGE(VALUE(DM$3),VALUE($P117)),0),CHOOSE(IF(OR(DM$1,$R117),4,INDEX(CMB[[Res_Rare]:[Res_Rare]],MATCH(ROUND(MIN(SUM(DM$4,$O117/1000),SUM($O117,DM$4/1000)),3),CMB[[Cmb_ID]:[Cmb_ID]],0))),-1,-1,0,0)),IF(OR(DM$1,$R117),4,INDEX(CMB[[Cmb_Rare]:[Cmb_Rare]],MATCH(ROUND(MIN(SUM(DM$4,$O117/1000),SUM($O117,DM$4/1000)),3),CMB[[Cmb_ID]:[Cmb_ID]],0))),CHOOSE(AC[[M]:[M]],2,1,1,SUM(AC[[AB]:[DB]])))),""))</f>
        <v/>
      </c>
      <c r="DN117" t="str">
        <f>IF(OR(DN$5="",$S117=""),"",IFERROR(SUM(PRODUCT(INDEX(CMB[[BA_0O]:[BA_2O]],MATCH(ROUND(MIN(SUM(DN$4,$O117/1000),SUM($O117,DN$4/1000)),3),CMB[[Cmb_ID]:[Cmb_ID]],0),SUM(N(DN$1),N($R117),1)),CHOOSE(AC[[M]:[M]],1,1,0,AC[[AB]:[AB]])),PRODUCT(INDEX(CMB[[BD_0O]:[BD_2O]],MATCH(ROUND(MIN(SUM(DN$4,$O117/1000),SUM($O117,DN$4/1000)),3),CMB[[Cmb_ID]:[Cmb_ID]],0),SUM(N(DN$1),N($R117),1)),CHOOSE(AC[[M]:[M]],1,0,1,AC[[DB]:[DB]])),PRODUCT(SUM(ROUND(AVERAGE(VALUE(DN$3),VALUE($P117)),0),CHOOSE(IF(OR(DN$1,$R117),4,INDEX(CMB[[Res_Rare]:[Res_Rare]],MATCH(ROUND(MIN(SUM(DN$4,$O117/1000),SUM($O117,DN$4/1000)),3),CMB[[Cmb_ID]:[Cmb_ID]],0))),-1,-1,0,0)),IF(OR(DN$1,$R117),4,INDEX(CMB[[Cmb_Rare]:[Cmb_Rare]],MATCH(ROUND(MIN(SUM(DN$4,$O117/1000),SUM($O117,DN$4/1000)),3),CMB[[Cmb_ID]:[Cmb_ID]],0))),CHOOSE(AC[[M]:[M]],2,1,1,SUM(AC[[AB]:[DB]])))),""))</f>
        <v/>
      </c>
      <c r="DO117" t="str">
        <f>IF(OR(DO$5="",$S117=""),"",IFERROR(SUM(PRODUCT(INDEX(CMB[[BA_0O]:[BA_2O]],MATCH(ROUND(MIN(SUM(DO$4,$O117/1000),SUM($O117,DO$4/1000)),3),CMB[[Cmb_ID]:[Cmb_ID]],0),SUM(N(DO$1),N($R117),1)),CHOOSE(AC[[M]:[M]],1,1,0,AC[[AB]:[AB]])),PRODUCT(INDEX(CMB[[BD_0O]:[BD_2O]],MATCH(ROUND(MIN(SUM(DO$4,$O117/1000),SUM($O117,DO$4/1000)),3),CMB[[Cmb_ID]:[Cmb_ID]],0),SUM(N(DO$1),N($R117),1)),CHOOSE(AC[[M]:[M]],1,0,1,AC[[DB]:[DB]])),PRODUCT(SUM(ROUND(AVERAGE(VALUE(DO$3),VALUE($P117)),0),CHOOSE(IF(OR(DO$1,$R117),4,INDEX(CMB[[Res_Rare]:[Res_Rare]],MATCH(ROUND(MIN(SUM(DO$4,$O117/1000),SUM($O117,DO$4/1000)),3),CMB[[Cmb_ID]:[Cmb_ID]],0))),-1,-1,0,0)),IF(OR(DO$1,$R117),4,INDEX(CMB[[Cmb_Rare]:[Cmb_Rare]],MATCH(ROUND(MIN(SUM(DO$4,$O117/1000),SUM($O117,DO$4/1000)),3),CMB[[Cmb_ID]:[Cmb_ID]],0))),CHOOSE(AC[[M]:[M]],2,1,1,SUM(AC[[AB]:[DB]])))),""))</f>
        <v/>
      </c>
      <c r="DP117" t="str">
        <f>IF(OR(DP$5="",$S117=""),"",IFERROR(SUM(PRODUCT(INDEX(CMB[[BA_0O]:[BA_2O]],MATCH(ROUND(MIN(SUM(DP$4,$O117/1000),SUM($O117,DP$4/1000)),3),CMB[[Cmb_ID]:[Cmb_ID]],0),SUM(N(DP$1),N($R117),1)),CHOOSE(AC[[M]:[M]],1,1,0,AC[[AB]:[AB]])),PRODUCT(INDEX(CMB[[BD_0O]:[BD_2O]],MATCH(ROUND(MIN(SUM(DP$4,$O117/1000),SUM($O117,DP$4/1000)),3),CMB[[Cmb_ID]:[Cmb_ID]],0),SUM(N(DP$1),N($R117),1)),CHOOSE(AC[[M]:[M]],1,0,1,AC[[DB]:[DB]])),PRODUCT(SUM(ROUND(AVERAGE(VALUE(DP$3),VALUE($P117)),0),CHOOSE(IF(OR(DP$1,$R117),4,INDEX(CMB[[Res_Rare]:[Res_Rare]],MATCH(ROUND(MIN(SUM(DP$4,$O117/1000),SUM($O117,DP$4/1000)),3),CMB[[Cmb_ID]:[Cmb_ID]],0))),-1,-1,0,0)),IF(OR(DP$1,$R117),4,INDEX(CMB[[Cmb_Rare]:[Cmb_Rare]],MATCH(ROUND(MIN(SUM(DP$4,$O117/1000),SUM($O117,DP$4/1000)),3),CMB[[Cmb_ID]:[Cmb_ID]],0))),CHOOSE(AC[[M]:[M]],2,1,1,SUM(AC[[AB]:[DB]])))),""))</f>
        <v/>
      </c>
      <c r="DQ117" t="str">
        <f>IF(OR(DQ$5="",$S117=""),"",IFERROR(SUM(PRODUCT(INDEX(CMB[[BA_0O]:[BA_2O]],MATCH(ROUND(MIN(SUM(DQ$4,$O117/1000),SUM($O117,DQ$4/1000)),3),CMB[[Cmb_ID]:[Cmb_ID]],0),SUM(N(DQ$1),N($R117),1)),CHOOSE(AC[[M]:[M]],1,1,0,AC[[AB]:[AB]])),PRODUCT(INDEX(CMB[[BD_0O]:[BD_2O]],MATCH(ROUND(MIN(SUM(DQ$4,$O117/1000),SUM($O117,DQ$4/1000)),3),CMB[[Cmb_ID]:[Cmb_ID]],0),SUM(N(DQ$1),N($R117),1)),CHOOSE(AC[[M]:[M]],1,0,1,AC[[DB]:[DB]])),PRODUCT(SUM(ROUND(AVERAGE(VALUE(DQ$3),VALUE($P117)),0),CHOOSE(IF(OR(DQ$1,$R117),4,INDEX(CMB[[Res_Rare]:[Res_Rare]],MATCH(ROUND(MIN(SUM(DQ$4,$O117/1000),SUM($O117,DQ$4/1000)),3),CMB[[Cmb_ID]:[Cmb_ID]],0))),-1,-1,0,0)),IF(OR(DQ$1,$R117),4,INDEX(CMB[[Cmb_Rare]:[Cmb_Rare]],MATCH(ROUND(MIN(SUM(DQ$4,$O117/1000),SUM($O117,DQ$4/1000)),3),CMB[[Cmb_ID]:[Cmb_ID]],0))),CHOOSE(AC[[M]:[M]],2,1,1,SUM(AC[[AB]:[DB]])))),""))</f>
        <v/>
      </c>
      <c r="DR117" t="str">
        <f>IF(OR(DR$5="",$S117=""),"",IFERROR(SUM(PRODUCT(INDEX(CMB[[BA_0O]:[BA_2O]],MATCH(ROUND(MIN(SUM(DR$4,$O117/1000),SUM($O117,DR$4/1000)),3),CMB[[Cmb_ID]:[Cmb_ID]],0),SUM(N(DR$1),N($R117),1)),CHOOSE(AC[[M]:[M]],1,1,0,AC[[AB]:[AB]])),PRODUCT(INDEX(CMB[[BD_0O]:[BD_2O]],MATCH(ROUND(MIN(SUM(DR$4,$O117/1000),SUM($O117,DR$4/1000)),3),CMB[[Cmb_ID]:[Cmb_ID]],0),SUM(N(DR$1),N($R117),1)),CHOOSE(AC[[M]:[M]],1,0,1,AC[[DB]:[DB]])),PRODUCT(SUM(ROUND(AVERAGE(VALUE(DR$3),VALUE($P117)),0),CHOOSE(IF(OR(DR$1,$R117),4,INDEX(CMB[[Res_Rare]:[Res_Rare]],MATCH(ROUND(MIN(SUM(DR$4,$O117/1000),SUM($O117,DR$4/1000)),3),CMB[[Cmb_ID]:[Cmb_ID]],0))),-1,-1,0,0)),IF(OR(DR$1,$R117),4,INDEX(CMB[[Cmb_Rare]:[Cmb_Rare]],MATCH(ROUND(MIN(SUM(DR$4,$O117/1000),SUM($O117,DR$4/1000)),3),CMB[[Cmb_ID]:[Cmb_ID]],0))),CHOOSE(AC[[M]:[M]],2,1,1,SUM(AC[[AB]:[DB]])))),""))</f>
        <v/>
      </c>
      <c r="DS117" t="str">
        <f>IF(OR(DS$5="",$S117=""),"",IFERROR(SUM(PRODUCT(INDEX(CMB[[BA_0O]:[BA_2O]],MATCH(ROUND(MIN(SUM(DS$4,$O117/1000),SUM($O117,DS$4/1000)),3),CMB[[Cmb_ID]:[Cmb_ID]],0),SUM(N(DS$1),N($R117),1)),CHOOSE(AC[[M]:[M]],1,1,0,AC[[AB]:[AB]])),PRODUCT(INDEX(CMB[[BD_0O]:[BD_2O]],MATCH(ROUND(MIN(SUM(DS$4,$O117/1000),SUM($O117,DS$4/1000)),3),CMB[[Cmb_ID]:[Cmb_ID]],0),SUM(N(DS$1),N($R117),1)),CHOOSE(AC[[M]:[M]],1,0,1,AC[[DB]:[DB]])),PRODUCT(SUM(ROUND(AVERAGE(VALUE(DS$3),VALUE($P117)),0),CHOOSE(IF(OR(DS$1,$R117),4,INDEX(CMB[[Res_Rare]:[Res_Rare]],MATCH(ROUND(MIN(SUM(DS$4,$O117/1000),SUM($O117,DS$4/1000)),3),CMB[[Cmb_ID]:[Cmb_ID]],0))),-1,-1,0,0)),IF(OR(DS$1,$R117),4,INDEX(CMB[[Cmb_Rare]:[Cmb_Rare]],MATCH(ROUND(MIN(SUM(DS$4,$O117/1000),SUM($O117,DS$4/1000)),3),CMB[[Cmb_ID]:[Cmb_ID]],0))),CHOOSE(AC[[M]:[M]],2,1,1,SUM(AC[[AB]:[DB]])))),""))</f>
        <v/>
      </c>
      <c r="DT117" t="str">
        <f>IF(OR(DT$5="",$S117=""),"",IFERROR(SUM(PRODUCT(INDEX(CMB[[BA_0O]:[BA_2O]],MATCH(ROUND(MIN(SUM(DT$4,$O117/1000),SUM($O117,DT$4/1000)),3),CMB[[Cmb_ID]:[Cmb_ID]],0),SUM(N(DT$1),N($R117),1)),CHOOSE(AC[[M]:[M]],1,1,0,AC[[AB]:[AB]])),PRODUCT(INDEX(CMB[[BD_0O]:[BD_2O]],MATCH(ROUND(MIN(SUM(DT$4,$O117/1000),SUM($O117,DT$4/1000)),3),CMB[[Cmb_ID]:[Cmb_ID]],0),SUM(N(DT$1),N($R117),1)),CHOOSE(AC[[M]:[M]],1,0,1,AC[[DB]:[DB]])),PRODUCT(SUM(ROUND(AVERAGE(VALUE(DT$3),VALUE($P117)),0),CHOOSE(IF(OR(DT$1,$R117),4,INDEX(CMB[[Res_Rare]:[Res_Rare]],MATCH(ROUND(MIN(SUM(DT$4,$O117/1000),SUM($O117,DT$4/1000)),3),CMB[[Cmb_ID]:[Cmb_ID]],0))),-1,-1,0,0)),IF(OR(DT$1,$R117),4,INDEX(CMB[[Cmb_Rare]:[Cmb_Rare]],MATCH(ROUND(MIN(SUM(DT$4,$O117/1000),SUM($O117,DT$4/1000)),3),CMB[[Cmb_ID]:[Cmb_ID]],0))),CHOOSE(AC[[M]:[M]],2,1,1,SUM(AC[[AB]:[DB]])))),""))</f>
        <v/>
      </c>
      <c r="DU117" t="str">
        <f>IF(OR(DU$5="",$S117=""),"",IFERROR(SUM(PRODUCT(INDEX(CMB[[BA_0O]:[BA_2O]],MATCH(ROUND(MIN(SUM(DU$4,$O117/1000),SUM($O117,DU$4/1000)),3),CMB[[Cmb_ID]:[Cmb_ID]],0),SUM(N(DU$1),N($R117),1)),CHOOSE(AC[[M]:[M]],1,1,0,AC[[AB]:[AB]])),PRODUCT(INDEX(CMB[[BD_0O]:[BD_2O]],MATCH(ROUND(MIN(SUM(DU$4,$O117/1000),SUM($O117,DU$4/1000)),3),CMB[[Cmb_ID]:[Cmb_ID]],0),SUM(N(DU$1),N($R117),1)),CHOOSE(AC[[M]:[M]],1,0,1,AC[[DB]:[DB]])),PRODUCT(SUM(ROUND(AVERAGE(VALUE(DU$3),VALUE($P117)),0),CHOOSE(IF(OR(DU$1,$R117),4,INDEX(CMB[[Res_Rare]:[Res_Rare]],MATCH(ROUND(MIN(SUM(DU$4,$O117/1000),SUM($O117,DU$4/1000)),3),CMB[[Cmb_ID]:[Cmb_ID]],0))),-1,-1,0,0)),IF(OR(DU$1,$R117),4,INDEX(CMB[[Cmb_Rare]:[Cmb_Rare]],MATCH(ROUND(MIN(SUM(DU$4,$O117/1000),SUM($O117,DU$4/1000)),3),CMB[[Cmb_ID]:[Cmb_ID]],0))),CHOOSE(AC[[M]:[M]],2,1,1,SUM(AC[[AB]:[DB]])))),""))</f>
        <v/>
      </c>
      <c r="DV117" t="str">
        <f>IF(OR(DV$5="",$S117=""),"",IFERROR(SUM(PRODUCT(INDEX(CMB[[BA_0O]:[BA_2O]],MATCH(ROUND(MIN(SUM(DV$4,$O117/1000),SUM($O117,DV$4/1000)),3),CMB[[Cmb_ID]:[Cmb_ID]],0),SUM(N(DV$1),N($R117),1)),CHOOSE(AC[[M]:[M]],1,1,0,AC[[AB]:[AB]])),PRODUCT(INDEX(CMB[[BD_0O]:[BD_2O]],MATCH(ROUND(MIN(SUM(DV$4,$O117/1000),SUM($O117,DV$4/1000)),3),CMB[[Cmb_ID]:[Cmb_ID]],0),SUM(N(DV$1),N($R117),1)),CHOOSE(AC[[M]:[M]],1,0,1,AC[[DB]:[DB]])),PRODUCT(SUM(ROUND(AVERAGE(VALUE(DV$3),VALUE($P117)),0),CHOOSE(IF(OR(DV$1,$R117),4,INDEX(CMB[[Res_Rare]:[Res_Rare]],MATCH(ROUND(MIN(SUM(DV$4,$O117/1000),SUM($O117,DV$4/1000)),3),CMB[[Cmb_ID]:[Cmb_ID]],0))),-1,-1,0,0)),IF(OR(DV$1,$R117),4,INDEX(CMB[[Cmb_Rare]:[Cmb_Rare]],MATCH(ROUND(MIN(SUM(DV$4,$O117/1000),SUM($O117,DV$4/1000)),3),CMB[[Cmb_ID]:[Cmb_ID]],0))),CHOOSE(AC[[M]:[M]],2,1,1,SUM(AC[[AB]:[DB]])))),""))</f>
        <v/>
      </c>
      <c r="DW117" t="str">
        <f>IF(OR(DW$5="",$S117=""),"",IFERROR(SUM(PRODUCT(INDEX(CMB[[BA_0O]:[BA_2O]],MATCH(ROUND(MIN(SUM(DW$4,$O117/1000),SUM($O117,DW$4/1000)),3),CMB[[Cmb_ID]:[Cmb_ID]],0),SUM(N(DW$1),N($R117),1)),CHOOSE(AC[[M]:[M]],1,1,0,AC[[AB]:[AB]])),PRODUCT(INDEX(CMB[[BD_0O]:[BD_2O]],MATCH(ROUND(MIN(SUM(DW$4,$O117/1000),SUM($O117,DW$4/1000)),3),CMB[[Cmb_ID]:[Cmb_ID]],0),SUM(N(DW$1),N($R117),1)),CHOOSE(AC[[M]:[M]],1,0,1,AC[[DB]:[DB]])),PRODUCT(SUM(ROUND(AVERAGE(VALUE(DW$3),VALUE($P117)),0),CHOOSE(IF(OR(DW$1,$R117),4,INDEX(CMB[[Res_Rare]:[Res_Rare]],MATCH(ROUND(MIN(SUM(DW$4,$O117/1000),SUM($O117,DW$4/1000)),3),CMB[[Cmb_ID]:[Cmb_ID]],0))),-1,-1,0,0)),IF(OR(DW$1,$R117),4,INDEX(CMB[[Cmb_Rare]:[Cmb_Rare]],MATCH(ROUND(MIN(SUM(DW$4,$O117/1000),SUM($O117,DW$4/1000)),3),CMB[[Cmb_ID]:[Cmb_ID]],0))),CHOOSE(AC[[M]:[M]],2,1,1,SUM(AC[[AB]:[DB]])))),""))</f>
        <v/>
      </c>
      <c r="DX117" t="str">
        <f>IF(OR(DX$5="",$S117=""),"",IFERROR(SUM(PRODUCT(INDEX(CMB[[BA_0O]:[BA_2O]],MATCH(ROUND(MIN(SUM(DX$4,$O117/1000),SUM($O117,DX$4/1000)),3),CMB[[Cmb_ID]:[Cmb_ID]],0),SUM(N(DX$1),N($R117),1)),CHOOSE(AC[[M]:[M]],1,1,0,AC[[AB]:[AB]])),PRODUCT(INDEX(CMB[[BD_0O]:[BD_2O]],MATCH(ROUND(MIN(SUM(DX$4,$O117/1000),SUM($O117,DX$4/1000)),3),CMB[[Cmb_ID]:[Cmb_ID]],0),SUM(N(DX$1),N($R117),1)),CHOOSE(AC[[M]:[M]],1,0,1,AC[[DB]:[DB]])),PRODUCT(SUM(ROUND(AVERAGE(VALUE(DX$3),VALUE($P117)),0),CHOOSE(IF(OR(DX$1,$R117),4,INDEX(CMB[[Res_Rare]:[Res_Rare]],MATCH(ROUND(MIN(SUM(DX$4,$O117/1000),SUM($O117,DX$4/1000)),3),CMB[[Cmb_ID]:[Cmb_ID]],0))),-1,-1,0,0)),IF(OR(DX$1,$R117),4,INDEX(CMB[[Cmb_Rare]:[Cmb_Rare]],MATCH(ROUND(MIN(SUM(DX$4,$O117/1000),SUM($O117,DX$4/1000)),3),CMB[[Cmb_ID]:[Cmb_ID]],0))),CHOOSE(AC[[M]:[M]],2,1,1,SUM(AC[[AB]:[DB]])))),""))</f>
        <v/>
      </c>
      <c r="DY117" t="str">
        <f>IF(OR(DY$5="",$S117=""),"",IFERROR(SUM(PRODUCT(INDEX(CMB[[BA_0O]:[BA_2O]],MATCH(ROUND(MIN(SUM(DY$4,$O117/1000),SUM($O117,DY$4/1000)),3),CMB[[Cmb_ID]:[Cmb_ID]],0),SUM(N(DY$1),N($R117),1)),CHOOSE(AC[[M]:[M]],1,1,0,AC[[AB]:[AB]])),PRODUCT(INDEX(CMB[[BD_0O]:[BD_2O]],MATCH(ROUND(MIN(SUM(DY$4,$O117/1000),SUM($O117,DY$4/1000)),3),CMB[[Cmb_ID]:[Cmb_ID]],0),SUM(N(DY$1),N($R117),1)),CHOOSE(AC[[M]:[M]],1,0,1,AC[[DB]:[DB]])),PRODUCT(SUM(ROUND(AVERAGE(VALUE(DY$3),VALUE($P117)),0),CHOOSE(IF(OR(DY$1,$R117),4,INDEX(CMB[[Res_Rare]:[Res_Rare]],MATCH(ROUND(MIN(SUM(DY$4,$O117/1000),SUM($O117,DY$4/1000)),3),CMB[[Cmb_ID]:[Cmb_ID]],0))),-1,-1,0,0)),IF(OR(DY$1,$R117),4,INDEX(CMB[[Cmb_Rare]:[Cmb_Rare]],MATCH(ROUND(MIN(SUM(DY$4,$O117/1000),SUM($O117,DY$4/1000)),3),CMB[[Cmb_ID]:[Cmb_ID]],0))),CHOOSE(AC[[M]:[M]],2,1,1,SUM(AC[[AB]:[DB]])))),""))</f>
        <v/>
      </c>
      <c r="DZ117" t="str">
        <f>IF(OR(DZ$5="",$S117=""),"",IFERROR(SUM(PRODUCT(INDEX(CMB[[BA_0O]:[BA_2O]],MATCH(ROUND(MIN(SUM(DZ$4,$O117/1000),SUM($O117,DZ$4/1000)),3),CMB[[Cmb_ID]:[Cmb_ID]],0),SUM(N(DZ$1),N($R117),1)),CHOOSE(AC[[M]:[M]],1,1,0,AC[[AB]:[AB]])),PRODUCT(INDEX(CMB[[BD_0O]:[BD_2O]],MATCH(ROUND(MIN(SUM(DZ$4,$O117/1000),SUM($O117,DZ$4/1000)),3),CMB[[Cmb_ID]:[Cmb_ID]],0),SUM(N(DZ$1),N($R117),1)),CHOOSE(AC[[M]:[M]],1,0,1,AC[[DB]:[DB]])),PRODUCT(SUM(ROUND(AVERAGE(VALUE(DZ$3),VALUE($P117)),0),CHOOSE(IF(OR(DZ$1,$R117),4,INDEX(CMB[[Res_Rare]:[Res_Rare]],MATCH(ROUND(MIN(SUM(DZ$4,$O117/1000),SUM($O117,DZ$4/1000)),3),CMB[[Cmb_ID]:[Cmb_ID]],0))),-1,-1,0,0)),IF(OR(DZ$1,$R117),4,INDEX(CMB[[Cmb_Rare]:[Cmb_Rare]],MATCH(ROUND(MIN(SUM(DZ$4,$O117/1000),SUM($O117,DZ$4/1000)),3),CMB[[Cmb_ID]:[Cmb_ID]],0))),CHOOSE(AC[[M]:[M]],2,1,1,SUM(AC[[AB]:[DB]])))),""))</f>
        <v/>
      </c>
      <c r="EA117" t="str">
        <f>IF(OR(EA$5="",$S117=""),"",IFERROR(SUM(PRODUCT(INDEX(CMB[[BA_0O]:[BA_2O]],MATCH(ROUND(MIN(SUM(EA$4,$O117/1000),SUM($O117,EA$4/1000)),3),CMB[[Cmb_ID]:[Cmb_ID]],0),SUM(N(EA$1),N($R117),1)),CHOOSE(AC[[M]:[M]],1,1,0,AC[[AB]:[AB]])),PRODUCT(INDEX(CMB[[BD_0O]:[BD_2O]],MATCH(ROUND(MIN(SUM(EA$4,$O117/1000),SUM($O117,EA$4/1000)),3),CMB[[Cmb_ID]:[Cmb_ID]],0),SUM(N(EA$1),N($R117),1)),CHOOSE(AC[[M]:[M]],1,0,1,AC[[DB]:[DB]])),PRODUCT(SUM(ROUND(AVERAGE(VALUE(EA$3),VALUE($P117)),0),CHOOSE(IF(OR(EA$1,$R117),4,INDEX(CMB[[Res_Rare]:[Res_Rare]],MATCH(ROUND(MIN(SUM(EA$4,$O117/1000),SUM($O117,EA$4/1000)),3),CMB[[Cmb_ID]:[Cmb_ID]],0))),-1,-1,0,0)),IF(OR(EA$1,$R117),4,INDEX(CMB[[Cmb_Rare]:[Cmb_Rare]],MATCH(ROUND(MIN(SUM(EA$4,$O117/1000),SUM($O117,EA$4/1000)),3),CMB[[Cmb_ID]:[Cmb_ID]],0))),CHOOSE(AC[[M]:[M]],2,1,1,SUM(AC[[AB]:[DB]])))),""))</f>
        <v/>
      </c>
      <c r="EB117" t="str">
        <f>IF(OR(EB$5="",$S117=""),"",IFERROR(SUM(PRODUCT(INDEX(CMB[[BA_0O]:[BA_2O]],MATCH(ROUND(MIN(SUM(EB$4,$O117/1000),SUM($O117,EB$4/1000)),3),CMB[[Cmb_ID]:[Cmb_ID]],0),SUM(N(EB$1),N($R117),1)),CHOOSE(AC[[M]:[M]],1,1,0,AC[[AB]:[AB]])),PRODUCT(INDEX(CMB[[BD_0O]:[BD_2O]],MATCH(ROUND(MIN(SUM(EB$4,$O117/1000),SUM($O117,EB$4/1000)),3),CMB[[Cmb_ID]:[Cmb_ID]],0),SUM(N(EB$1),N($R117),1)),CHOOSE(AC[[M]:[M]],1,0,1,AC[[DB]:[DB]])),PRODUCT(SUM(ROUND(AVERAGE(VALUE(EB$3),VALUE($P117)),0),CHOOSE(IF(OR(EB$1,$R117),4,INDEX(CMB[[Res_Rare]:[Res_Rare]],MATCH(ROUND(MIN(SUM(EB$4,$O117/1000),SUM($O117,EB$4/1000)),3),CMB[[Cmb_ID]:[Cmb_ID]],0))),-1,-1,0,0)),IF(OR(EB$1,$R117),4,INDEX(CMB[[Cmb_Rare]:[Cmb_Rare]],MATCH(ROUND(MIN(SUM(EB$4,$O117/1000),SUM($O117,EB$4/1000)),3),CMB[[Cmb_ID]:[Cmb_ID]],0))),CHOOSE(AC[[M]:[M]],2,1,1,SUM(AC[[AB]:[DB]])))),""))</f>
        <v/>
      </c>
      <c r="EC117" t="str">
        <f>IF(OR(EC$5="",$S117=""),"",IFERROR(SUM(PRODUCT(INDEX(CMB[[BA_0O]:[BA_2O]],MATCH(ROUND(MIN(SUM(EC$4,$O117/1000),SUM($O117,EC$4/1000)),3),CMB[[Cmb_ID]:[Cmb_ID]],0),SUM(N(EC$1),N($R117),1)),CHOOSE(AC[[M]:[M]],1,1,0,AC[[AB]:[AB]])),PRODUCT(INDEX(CMB[[BD_0O]:[BD_2O]],MATCH(ROUND(MIN(SUM(EC$4,$O117/1000),SUM($O117,EC$4/1000)),3),CMB[[Cmb_ID]:[Cmb_ID]],0),SUM(N(EC$1),N($R117),1)),CHOOSE(AC[[M]:[M]],1,0,1,AC[[DB]:[DB]])),PRODUCT(SUM(ROUND(AVERAGE(VALUE(EC$3),VALUE($P117)),0),CHOOSE(IF(OR(EC$1,$R117),4,INDEX(CMB[[Res_Rare]:[Res_Rare]],MATCH(ROUND(MIN(SUM(EC$4,$O117/1000),SUM($O117,EC$4/1000)),3),CMB[[Cmb_ID]:[Cmb_ID]],0))),-1,-1,0,0)),IF(OR(EC$1,$R117),4,INDEX(CMB[[Cmb_Rare]:[Cmb_Rare]],MATCH(ROUND(MIN(SUM(EC$4,$O117/1000),SUM($O117,EC$4/1000)),3),CMB[[Cmb_ID]:[Cmb_ID]],0))),CHOOSE(AC[[M]:[M]],2,1,1,SUM(AC[[AB]:[DB]])))),""))</f>
        <v/>
      </c>
      <c r="ED117" t="str">
        <f>IF(OR(ED$5="",$S117=""),"",IFERROR(SUM(PRODUCT(INDEX(CMB[[BA_0O]:[BA_2O]],MATCH(ROUND(MIN(SUM(ED$4,$O117/1000),SUM($O117,ED$4/1000)),3),CMB[[Cmb_ID]:[Cmb_ID]],0),SUM(N(ED$1),N($R117),1)),CHOOSE(AC[[M]:[M]],1,1,0,AC[[AB]:[AB]])),PRODUCT(INDEX(CMB[[BD_0O]:[BD_2O]],MATCH(ROUND(MIN(SUM(ED$4,$O117/1000),SUM($O117,ED$4/1000)),3),CMB[[Cmb_ID]:[Cmb_ID]],0),SUM(N(ED$1),N($R117),1)),CHOOSE(AC[[M]:[M]],1,0,1,AC[[DB]:[DB]])),PRODUCT(SUM(ROUND(AVERAGE(VALUE(ED$3),VALUE($P117)),0),CHOOSE(IF(OR(ED$1,$R117),4,INDEX(CMB[[Res_Rare]:[Res_Rare]],MATCH(ROUND(MIN(SUM(ED$4,$O117/1000),SUM($O117,ED$4/1000)),3),CMB[[Cmb_ID]:[Cmb_ID]],0))),-1,-1,0,0)),IF(OR(ED$1,$R117),4,INDEX(CMB[[Cmb_Rare]:[Cmb_Rare]],MATCH(ROUND(MIN(SUM(ED$4,$O117/1000),SUM($O117,ED$4/1000)),3),CMB[[Cmb_ID]:[Cmb_ID]],0))),CHOOSE(AC[[M]:[M]],2,1,1,SUM(AC[[AB]:[DB]])))),""))</f>
        <v/>
      </c>
      <c r="EE117" t="str">
        <f>IF(OR(EE$5="",$S117=""),"",IFERROR(SUM(PRODUCT(INDEX(CMB[[BA_0O]:[BA_2O]],MATCH(ROUND(MIN(SUM(EE$4,$O117/1000),SUM($O117,EE$4/1000)),3),CMB[[Cmb_ID]:[Cmb_ID]],0),SUM(N(EE$1),N($R117),1)),CHOOSE(AC[[M]:[M]],1,1,0,AC[[AB]:[AB]])),PRODUCT(INDEX(CMB[[BD_0O]:[BD_2O]],MATCH(ROUND(MIN(SUM(EE$4,$O117/1000),SUM($O117,EE$4/1000)),3),CMB[[Cmb_ID]:[Cmb_ID]],0),SUM(N(EE$1),N($R117),1)),CHOOSE(AC[[M]:[M]],1,0,1,AC[[DB]:[DB]])),PRODUCT(SUM(ROUND(AVERAGE(VALUE(EE$3),VALUE($P117)),0),CHOOSE(IF(OR(EE$1,$R117),4,INDEX(CMB[[Res_Rare]:[Res_Rare]],MATCH(ROUND(MIN(SUM(EE$4,$O117/1000),SUM($O117,EE$4/1000)),3),CMB[[Cmb_ID]:[Cmb_ID]],0))),-1,-1,0,0)),IF(OR(EE$1,$R117),4,INDEX(CMB[[Cmb_Rare]:[Cmb_Rare]],MATCH(ROUND(MIN(SUM(EE$4,$O117/1000),SUM($O117,EE$4/1000)),3),CMB[[Cmb_ID]:[Cmb_ID]],0))),CHOOSE(AC[[M]:[M]],2,1,1,SUM(AC[[AB]:[DB]])))),""))</f>
        <v/>
      </c>
      <c r="EF117" t="str">
        <f>IF(OR(EF$5="",$S117=""),"",IFERROR(SUM(PRODUCT(INDEX(CMB[[BA_0O]:[BA_2O]],MATCH(ROUND(MIN(SUM(EF$4,$O117/1000),SUM($O117,EF$4/1000)),3),CMB[[Cmb_ID]:[Cmb_ID]],0),SUM(N(EF$1),N($R117),1)),CHOOSE(AC[[M]:[M]],1,1,0,AC[[AB]:[AB]])),PRODUCT(INDEX(CMB[[BD_0O]:[BD_2O]],MATCH(ROUND(MIN(SUM(EF$4,$O117/1000),SUM($O117,EF$4/1000)),3),CMB[[Cmb_ID]:[Cmb_ID]],0),SUM(N(EF$1),N($R117),1)),CHOOSE(AC[[M]:[M]],1,0,1,AC[[DB]:[DB]])),PRODUCT(SUM(ROUND(AVERAGE(VALUE(EF$3),VALUE($P117)),0),CHOOSE(IF(OR(EF$1,$R117),4,INDEX(CMB[[Res_Rare]:[Res_Rare]],MATCH(ROUND(MIN(SUM(EF$4,$O117/1000),SUM($O117,EF$4/1000)),3),CMB[[Cmb_ID]:[Cmb_ID]],0))),-1,-1,0,0)),IF(OR(EF$1,$R117),4,INDEX(CMB[[Cmb_Rare]:[Cmb_Rare]],MATCH(ROUND(MIN(SUM(EF$4,$O117/1000),SUM($O117,EF$4/1000)),3),CMB[[Cmb_ID]:[Cmb_ID]],0))),CHOOSE(AC[[M]:[M]],2,1,1,SUM(AC[[AB]:[DB]])))),""))</f>
        <v/>
      </c>
      <c r="EG117" t="str">
        <f>IF(OR(EG$5="",$S117=""),"",IFERROR(SUM(PRODUCT(INDEX(CMB[[BA_0O]:[BA_2O]],MATCH(ROUND(MIN(SUM(EG$4,$O117/1000),SUM($O117,EG$4/1000)),3),CMB[[Cmb_ID]:[Cmb_ID]],0),SUM(N(EG$1),N($R117),1)),CHOOSE(AC[[M]:[M]],1,1,0,AC[[AB]:[AB]])),PRODUCT(INDEX(CMB[[BD_0O]:[BD_2O]],MATCH(ROUND(MIN(SUM(EG$4,$O117/1000),SUM($O117,EG$4/1000)),3),CMB[[Cmb_ID]:[Cmb_ID]],0),SUM(N(EG$1),N($R117),1)),CHOOSE(AC[[M]:[M]],1,0,1,AC[[DB]:[DB]])),PRODUCT(SUM(ROUND(AVERAGE(VALUE(EG$3),VALUE($P117)),0),CHOOSE(IF(OR(EG$1,$R117),4,INDEX(CMB[[Res_Rare]:[Res_Rare]],MATCH(ROUND(MIN(SUM(EG$4,$O117/1000),SUM($O117,EG$4/1000)),3),CMB[[Cmb_ID]:[Cmb_ID]],0))),-1,-1,0,0)),IF(OR(EG$1,$R117),4,INDEX(CMB[[Cmb_Rare]:[Cmb_Rare]],MATCH(ROUND(MIN(SUM(EG$4,$O117/1000),SUM($O117,EG$4/1000)),3),CMB[[Cmb_ID]:[Cmb_ID]],0))),CHOOSE(AC[[M]:[M]],2,1,1,SUM(AC[[AB]:[DB]])))),""))</f>
        <v/>
      </c>
      <c r="EH117" t="str">
        <f>IF(OR(EH$5="",$S117=""),"",IFERROR(SUM(PRODUCT(INDEX(CMB[[BA_0O]:[BA_2O]],MATCH(ROUND(MIN(SUM(EH$4,$O117/1000),SUM($O117,EH$4/1000)),3),CMB[[Cmb_ID]:[Cmb_ID]],0),SUM(N(EH$1),N($R117),1)),CHOOSE(AC[[M]:[M]],1,1,0,AC[[AB]:[AB]])),PRODUCT(INDEX(CMB[[BD_0O]:[BD_2O]],MATCH(ROUND(MIN(SUM(EH$4,$O117/1000),SUM($O117,EH$4/1000)),3),CMB[[Cmb_ID]:[Cmb_ID]],0),SUM(N(EH$1),N($R117),1)),CHOOSE(AC[[M]:[M]],1,0,1,AC[[DB]:[DB]])),PRODUCT(SUM(ROUND(AVERAGE(VALUE(EH$3),VALUE($P117)),0),CHOOSE(IF(OR(EH$1,$R117),4,INDEX(CMB[[Res_Rare]:[Res_Rare]],MATCH(ROUND(MIN(SUM(EH$4,$O117/1000),SUM($O117,EH$4/1000)),3),CMB[[Cmb_ID]:[Cmb_ID]],0))),-1,-1,0,0)),IF(OR(EH$1,$R117),4,INDEX(CMB[[Cmb_Rare]:[Cmb_Rare]],MATCH(ROUND(MIN(SUM(EH$4,$O117/1000),SUM($O117,EH$4/1000)),3),CMB[[Cmb_ID]:[Cmb_ID]],0))),CHOOSE(AC[[M]:[M]],2,1,1,SUM(AC[[AB]:[DB]])))),""))</f>
        <v/>
      </c>
      <c r="EI117" t="str">
        <f>IF(OR(EI$5="",$S117=""),"",IFERROR(SUM(PRODUCT(INDEX(CMB[[BA_0O]:[BA_2O]],MATCH(ROUND(MIN(SUM(EI$4,$O117/1000),SUM($O117,EI$4/1000)),3),CMB[[Cmb_ID]:[Cmb_ID]],0),SUM(N(EI$1),N($R117),1)),CHOOSE(AC[[M]:[M]],1,1,0,AC[[AB]:[AB]])),PRODUCT(INDEX(CMB[[BD_0O]:[BD_2O]],MATCH(ROUND(MIN(SUM(EI$4,$O117/1000),SUM($O117,EI$4/1000)),3),CMB[[Cmb_ID]:[Cmb_ID]],0),SUM(N(EI$1),N($R117),1)),CHOOSE(AC[[M]:[M]],1,0,1,AC[[DB]:[DB]])),PRODUCT(SUM(ROUND(AVERAGE(VALUE(EI$3),VALUE($P117)),0),CHOOSE(IF(OR(EI$1,$R117),4,INDEX(CMB[[Res_Rare]:[Res_Rare]],MATCH(ROUND(MIN(SUM(EI$4,$O117/1000),SUM($O117,EI$4/1000)),3),CMB[[Cmb_ID]:[Cmb_ID]],0))),-1,-1,0,0)),IF(OR(EI$1,$R117),4,INDEX(CMB[[Cmb_Rare]:[Cmb_Rare]],MATCH(ROUND(MIN(SUM(EI$4,$O117/1000),SUM($O117,EI$4/1000)),3),CMB[[Cmb_ID]:[Cmb_ID]],0))),CHOOSE(AC[[M]:[M]],2,1,1,SUM(AC[[AB]:[DB]])))),""))</f>
        <v/>
      </c>
      <c r="EJ117" t="str">
        <f>IF(OR(EJ$5="",$S117=""),"",IFERROR(SUM(PRODUCT(INDEX(CMB[[BA_0O]:[BA_2O]],MATCH(ROUND(MIN(SUM(EJ$4,$O117/1000),SUM($O117,EJ$4/1000)),3),CMB[[Cmb_ID]:[Cmb_ID]],0),SUM(N(EJ$1),N($R117),1)),CHOOSE(AC[[M]:[M]],1,1,0,AC[[AB]:[AB]])),PRODUCT(INDEX(CMB[[BD_0O]:[BD_2O]],MATCH(ROUND(MIN(SUM(EJ$4,$O117/1000),SUM($O117,EJ$4/1000)),3),CMB[[Cmb_ID]:[Cmb_ID]],0),SUM(N(EJ$1),N($R117),1)),CHOOSE(AC[[M]:[M]],1,0,1,AC[[DB]:[DB]])),PRODUCT(SUM(ROUND(AVERAGE(VALUE(EJ$3),VALUE($P117)),0),CHOOSE(IF(OR(EJ$1,$R117),4,INDEX(CMB[[Res_Rare]:[Res_Rare]],MATCH(ROUND(MIN(SUM(EJ$4,$O117/1000),SUM($O117,EJ$4/1000)),3),CMB[[Cmb_ID]:[Cmb_ID]],0))),-1,-1,0,0)),IF(OR(EJ$1,$R117),4,INDEX(CMB[[Cmb_Rare]:[Cmb_Rare]],MATCH(ROUND(MIN(SUM(EJ$4,$O117/1000),SUM($O117,EJ$4/1000)),3),CMB[[Cmb_ID]:[Cmb_ID]],0))),CHOOSE(AC[[M]:[M]],2,1,1,SUM(AC[[AB]:[DB]])))),""))</f>
        <v/>
      </c>
      <c r="EK117" t="str">
        <f>IF(OR(EK$5="",$S117=""),"",IFERROR(SUM(PRODUCT(INDEX(CMB[[BA_0O]:[BA_2O]],MATCH(ROUND(MIN(SUM(EK$4,$O117/1000),SUM($O117,EK$4/1000)),3),CMB[[Cmb_ID]:[Cmb_ID]],0),SUM(N(EK$1),N($R117),1)),CHOOSE(AC[[M]:[M]],1,1,0,AC[[AB]:[AB]])),PRODUCT(INDEX(CMB[[BD_0O]:[BD_2O]],MATCH(ROUND(MIN(SUM(EK$4,$O117/1000),SUM($O117,EK$4/1000)),3),CMB[[Cmb_ID]:[Cmb_ID]],0),SUM(N(EK$1),N($R117),1)),CHOOSE(AC[[M]:[M]],1,0,1,AC[[DB]:[DB]])),PRODUCT(SUM(ROUND(AVERAGE(VALUE(EK$3),VALUE($P117)),0),CHOOSE(IF(OR(EK$1,$R117),4,INDEX(CMB[[Res_Rare]:[Res_Rare]],MATCH(ROUND(MIN(SUM(EK$4,$O117/1000),SUM($O117,EK$4/1000)),3),CMB[[Cmb_ID]:[Cmb_ID]],0))),-1,-1,0,0)),IF(OR(EK$1,$R117),4,INDEX(CMB[[Cmb_Rare]:[Cmb_Rare]],MATCH(ROUND(MIN(SUM(EK$4,$O117/1000),SUM($O117,EK$4/1000)),3),CMB[[Cmb_ID]:[Cmb_ID]],0))),CHOOSE(AC[[M]:[M]],2,1,1,SUM(AC[[AB]:[DB]])))),""))</f>
        <v/>
      </c>
      <c r="EL117" t="str">
        <f>IF(OR(EL$5="",$S117=""),"",IFERROR(SUM(PRODUCT(INDEX(CMB[[BA_0O]:[BA_2O]],MATCH(ROUND(MIN(SUM(EL$4,$O117/1000),SUM($O117,EL$4/1000)),3),CMB[[Cmb_ID]:[Cmb_ID]],0),SUM(N(EL$1),N($R117),1)),CHOOSE(AC[[M]:[M]],1,1,0,AC[[AB]:[AB]])),PRODUCT(INDEX(CMB[[BD_0O]:[BD_2O]],MATCH(ROUND(MIN(SUM(EL$4,$O117/1000),SUM($O117,EL$4/1000)),3),CMB[[Cmb_ID]:[Cmb_ID]],0),SUM(N(EL$1),N($R117),1)),CHOOSE(AC[[M]:[M]],1,0,1,AC[[DB]:[DB]])),PRODUCT(SUM(ROUND(AVERAGE(VALUE(EL$3),VALUE($P117)),0),CHOOSE(IF(OR(EL$1,$R117),4,INDEX(CMB[[Res_Rare]:[Res_Rare]],MATCH(ROUND(MIN(SUM(EL$4,$O117/1000),SUM($O117,EL$4/1000)),3),CMB[[Cmb_ID]:[Cmb_ID]],0))),-1,-1,0,0)),IF(OR(EL$1,$R117),4,INDEX(CMB[[Cmb_Rare]:[Cmb_Rare]],MATCH(ROUND(MIN(SUM(EL$4,$O117/1000),SUM($O117,EL$4/1000)),3),CMB[[Cmb_ID]:[Cmb_ID]],0))),CHOOSE(AC[[M]:[M]],2,1,1,SUM(AC[[AB]:[DB]])))),""))</f>
        <v/>
      </c>
      <c r="EM117" t="str">
        <f>IF(OR(EM$5="",$S117=""),"",IFERROR(SUM(PRODUCT(INDEX(CMB[[BA_0O]:[BA_2O]],MATCH(ROUND(MIN(SUM(EM$4,$O117/1000),SUM($O117,EM$4/1000)),3),CMB[[Cmb_ID]:[Cmb_ID]],0),SUM(N(EM$1),N($R117),1)),CHOOSE(AC[[M]:[M]],1,1,0,AC[[AB]:[AB]])),PRODUCT(INDEX(CMB[[BD_0O]:[BD_2O]],MATCH(ROUND(MIN(SUM(EM$4,$O117/1000),SUM($O117,EM$4/1000)),3),CMB[[Cmb_ID]:[Cmb_ID]],0),SUM(N(EM$1),N($R117),1)),CHOOSE(AC[[M]:[M]],1,0,1,AC[[DB]:[DB]])),PRODUCT(SUM(ROUND(AVERAGE(VALUE(EM$3),VALUE($P117)),0),CHOOSE(IF(OR(EM$1,$R117),4,INDEX(CMB[[Res_Rare]:[Res_Rare]],MATCH(ROUND(MIN(SUM(EM$4,$O117/1000),SUM($O117,EM$4/1000)),3),CMB[[Cmb_ID]:[Cmb_ID]],0))),-1,-1,0,0)),IF(OR(EM$1,$R117),4,INDEX(CMB[[Cmb_Rare]:[Cmb_Rare]],MATCH(ROUND(MIN(SUM(EM$4,$O117/1000),SUM($O117,EM$4/1000)),3),CMB[[Cmb_ID]:[Cmb_ID]],0))),CHOOSE(AC[[M]:[M]],2,1,1,SUM(AC[[AB]:[DB]])))),""))</f>
        <v/>
      </c>
      <c r="EN117" t="str">
        <f>IF(OR(EN$5="",$S117=""),"",IFERROR(SUM(PRODUCT(INDEX(CMB[[BA_0O]:[BA_2O]],MATCH(ROUND(MIN(SUM(EN$4,$O117/1000),SUM($O117,EN$4/1000)),3),CMB[[Cmb_ID]:[Cmb_ID]],0),SUM(N(EN$1),N($R117),1)),CHOOSE(AC[[M]:[M]],1,1,0,AC[[AB]:[AB]])),PRODUCT(INDEX(CMB[[BD_0O]:[BD_2O]],MATCH(ROUND(MIN(SUM(EN$4,$O117/1000),SUM($O117,EN$4/1000)),3),CMB[[Cmb_ID]:[Cmb_ID]],0),SUM(N(EN$1),N($R117),1)),CHOOSE(AC[[M]:[M]],1,0,1,AC[[DB]:[DB]])),PRODUCT(SUM(ROUND(AVERAGE(VALUE(EN$3),VALUE($P117)),0),CHOOSE(IF(OR(EN$1,$R117),4,INDEX(CMB[[Res_Rare]:[Res_Rare]],MATCH(ROUND(MIN(SUM(EN$4,$O117/1000),SUM($O117,EN$4/1000)),3),CMB[[Cmb_ID]:[Cmb_ID]],0))),-1,-1,0,0)),IF(OR(EN$1,$R117),4,INDEX(CMB[[Cmb_Rare]:[Cmb_Rare]],MATCH(ROUND(MIN(SUM(EN$4,$O117/1000),SUM($O117,EN$4/1000)),3),CMB[[Cmb_ID]:[Cmb_ID]],0))),CHOOSE(AC[[M]:[M]],2,1,1,SUM(AC[[AB]:[DB]])))),""))</f>
        <v/>
      </c>
      <c r="EO117" t="str">
        <f>IF(OR(EO$5="",$S117=""),"",IFERROR(SUM(PRODUCT(INDEX(CMB[[BA_0O]:[BA_2O]],MATCH(ROUND(MIN(SUM(EO$4,$O117/1000),SUM($O117,EO$4/1000)),3),CMB[[Cmb_ID]:[Cmb_ID]],0),SUM(N(EO$1),N($R117),1)),CHOOSE(AC[[M]:[M]],1,1,0,AC[[AB]:[AB]])),PRODUCT(INDEX(CMB[[BD_0O]:[BD_2O]],MATCH(ROUND(MIN(SUM(EO$4,$O117/1000),SUM($O117,EO$4/1000)),3),CMB[[Cmb_ID]:[Cmb_ID]],0),SUM(N(EO$1),N($R117),1)),CHOOSE(AC[[M]:[M]],1,0,1,AC[[DB]:[DB]])),PRODUCT(SUM(ROUND(AVERAGE(VALUE(EO$3),VALUE($P117)),0),CHOOSE(IF(OR(EO$1,$R117),4,INDEX(CMB[[Res_Rare]:[Res_Rare]],MATCH(ROUND(MIN(SUM(EO$4,$O117/1000),SUM($O117,EO$4/1000)),3),CMB[[Cmb_ID]:[Cmb_ID]],0))),-1,-1,0,0)),IF(OR(EO$1,$R117),4,INDEX(CMB[[Cmb_Rare]:[Cmb_Rare]],MATCH(ROUND(MIN(SUM(EO$4,$O117/1000),SUM($O117,EO$4/1000)),3),CMB[[Cmb_ID]:[Cmb_ID]],0))),CHOOSE(AC[[M]:[M]],2,1,1,SUM(AC[[AB]:[DB]])))),""))</f>
        <v/>
      </c>
      <c r="EP117" t="str">
        <f>IF(OR(EP$5="",$S117=""),"",IFERROR(SUM(PRODUCT(INDEX(CMB[[BA_0O]:[BA_2O]],MATCH(ROUND(MIN(SUM(EP$4,$O117/1000),SUM($O117,EP$4/1000)),3),CMB[[Cmb_ID]:[Cmb_ID]],0),SUM(N(EP$1),N($R117),1)),CHOOSE(AC[[M]:[M]],1,1,0,AC[[AB]:[AB]])),PRODUCT(INDEX(CMB[[BD_0O]:[BD_2O]],MATCH(ROUND(MIN(SUM(EP$4,$O117/1000),SUM($O117,EP$4/1000)),3),CMB[[Cmb_ID]:[Cmb_ID]],0),SUM(N(EP$1),N($R117),1)),CHOOSE(AC[[M]:[M]],1,0,1,AC[[DB]:[DB]])),PRODUCT(SUM(ROUND(AVERAGE(VALUE(EP$3),VALUE($P117)),0),CHOOSE(IF(OR(EP$1,$R117),4,INDEX(CMB[[Res_Rare]:[Res_Rare]],MATCH(ROUND(MIN(SUM(EP$4,$O117/1000),SUM($O117,EP$4/1000)),3),CMB[[Cmb_ID]:[Cmb_ID]],0))),-1,-1,0,0)),IF(OR(EP$1,$R117),4,INDEX(CMB[[Cmb_Rare]:[Cmb_Rare]],MATCH(ROUND(MIN(SUM(EP$4,$O117/1000),SUM($O117,EP$4/1000)),3),CMB[[Cmb_ID]:[Cmb_ID]],0))),CHOOSE(AC[[M]:[M]],2,1,1,SUM(AC[[AB]:[DB]])))),""))</f>
        <v/>
      </c>
      <c r="EQ117" t="str">
        <f>IF(OR(EQ$5="",$S117=""),"",IFERROR(SUM(PRODUCT(INDEX(CMB[[BA_0O]:[BA_2O]],MATCH(ROUND(MIN(SUM(EQ$4,$O117/1000),SUM($O117,EQ$4/1000)),3),CMB[[Cmb_ID]:[Cmb_ID]],0),SUM(N(EQ$1),N($R117),1)),CHOOSE(AC[[M]:[M]],1,1,0,AC[[AB]:[AB]])),PRODUCT(INDEX(CMB[[BD_0O]:[BD_2O]],MATCH(ROUND(MIN(SUM(EQ$4,$O117/1000),SUM($O117,EQ$4/1000)),3),CMB[[Cmb_ID]:[Cmb_ID]],0),SUM(N(EQ$1),N($R117),1)),CHOOSE(AC[[M]:[M]],1,0,1,AC[[DB]:[DB]])),PRODUCT(SUM(ROUND(AVERAGE(VALUE(EQ$3),VALUE($P117)),0),CHOOSE(IF(OR(EQ$1,$R117),4,INDEX(CMB[[Res_Rare]:[Res_Rare]],MATCH(ROUND(MIN(SUM(EQ$4,$O117/1000),SUM($O117,EQ$4/1000)),3),CMB[[Cmb_ID]:[Cmb_ID]],0))),-1,-1,0,0)),IF(OR(EQ$1,$R117),4,INDEX(CMB[[Cmb_Rare]:[Cmb_Rare]],MATCH(ROUND(MIN(SUM(EQ$4,$O117/1000),SUM($O117,EQ$4/1000)),3),CMB[[Cmb_ID]:[Cmb_ID]],0))),CHOOSE(AC[[M]:[M]],2,1,1,SUM(AC[[AB]:[DB]])))),""))</f>
        <v/>
      </c>
      <c r="ER117" t="str">
        <f>IF(OR(ER$5="",$S117=""),"",IFERROR(SUM(PRODUCT(INDEX(CMB[[BA_0O]:[BA_2O]],MATCH(ROUND(MIN(SUM(ER$4,$O117/1000),SUM($O117,ER$4/1000)),3),CMB[[Cmb_ID]:[Cmb_ID]],0),SUM(N(ER$1),N($R117),1)),CHOOSE(AC[[M]:[M]],1,1,0,AC[[AB]:[AB]])),PRODUCT(INDEX(CMB[[BD_0O]:[BD_2O]],MATCH(ROUND(MIN(SUM(ER$4,$O117/1000),SUM($O117,ER$4/1000)),3),CMB[[Cmb_ID]:[Cmb_ID]],0),SUM(N(ER$1),N($R117),1)),CHOOSE(AC[[M]:[M]],1,0,1,AC[[DB]:[DB]])),PRODUCT(SUM(ROUND(AVERAGE(VALUE(ER$3),VALUE($P117)),0),CHOOSE(IF(OR(ER$1,$R117),4,INDEX(CMB[[Res_Rare]:[Res_Rare]],MATCH(ROUND(MIN(SUM(ER$4,$O117/1000),SUM($O117,ER$4/1000)),3),CMB[[Cmb_ID]:[Cmb_ID]],0))),-1,-1,0,0)),IF(OR(ER$1,$R117),4,INDEX(CMB[[Cmb_Rare]:[Cmb_Rare]],MATCH(ROUND(MIN(SUM(ER$4,$O117/1000),SUM($O117,ER$4/1000)),3),CMB[[Cmb_ID]:[Cmb_ID]],0))),CHOOSE(AC[[M]:[M]],2,1,1,SUM(AC[[AB]:[DB]])))),""))</f>
        <v/>
      </c>
      <c r="ES117" t="str">
        <f>IF(OR(ES$5="",$S117=""),"",IFERROR(SUM(PRODUCT(INDEX(CMB[[BA_0O]:[BA_2O]],MATCH(ROUND(MIN(SUM(ES$4,$O117/1000),SUM($O117,ES$4/1000)),3),CMB[[Cmb_ID]:[Cmb_ID]],0),SUM(N(ES$1),N($R117),1)),CHOOSE(AC[[M]:[M]],1,1,0,AC[[AB]:[AB]])),PRODUCT(INDEX(CMB[[BD_0O]:[BD_2O]],MATCH(ROUND(MIN(SUM(ES$4,$O117/1000),SUM($O117,ES$4/1000)),3),CMB[[Cmb_ID]:[Cmb_ID]],0),SUM(N(ES$1),N($R117),1)),CHOOSE(AC[[M]:[M]],1,0,1,AC[[DB]:[DB]])),PRODUCT(SUM(ROUND(AVERAGE(VALUE(ES$3),VALUE($P117)),0),CHOOSE(IF(OR(ES$1,$R117),4,INDEX(CMB[[Res_Rare]:[Res_Rare]],MATCH(ROUND(MIN(SUM(ES$4,$O117/1000),SUM($O117,ES$4/1000)),3),CMB[[Cmb_ID]:[Cmb_ID]],0))),-1,-1,0,0)),IF(OR(ES$1,$R117),4,INDEX(CMB[[Cmb_Rare]:[Cmb_Rare]],MATCH(ROUND(MIN(SUM(ES$4,$O117/1000),SUM($O117,ES$4/1000)),3),CMB[[Cmb_ID]:[Cmb_ID]],0))),CHOOSE(AC[[M]:[M]],2,1,1,SUM(AC[[AB]:[DB]])))),""))</f>
        <v/>
      </c>
      <c r="ET117" t="str">
        <f>IF(OR(ET$5="",$S117=""),"",IFERROR(SUM(PRODUCT(INDEX(CMB[[BA_0O]:[BA_2O]],MATCH(ROUND(MIN(SUM(ET$4,$O117/1000),SUM($O117,ET$4/1000)),3),CMB[[Cmb_ID]:[Cmb_ID]],0),SUM(N(ET$1),N($R117),1)),CHOOSE(AC[[M]:[M]],1,1,0,AC[[AB]:[AB]])),PRODUCT(INDEX(CMB[[BD_0O]:[BD_2O]],MATCH(ROUND(MIN(SUM(ET$4,$O117/1000),SUM($O117,ET$4/1000)),3),CMB[[Cmb_ID]:[Cmb_ID]],0),SUM(N(ET$1),N($R117),1)),CHOOSE(AC[[M]:[M]],1,0,1,AC[[DB]:[DB]])),PRODUCT(SUM(ROUND(AVERAGE(VALUE(ET$3),VALUE($P117)),0),CHOOSE(IF(OR(ET$1,$R117),4,INDEX(CMB[[Res_Rare]:[Res_Rare]],MATCH(ROUND(MIN(SUM(ET$4,$O117/1000),SUM($O117,ET$4/1000)),3),CMB[[Cmb_ID]:[Cmb_ID]],0))),-1,-1,0,0)),IF(OR(ET$1,$R117),4,INDEX(CMB[[Cmb_Rare]:[Cmb_Rare]],MATCH(ROUND(MIN(SUM(ET$4,$O117/1000),SUM($O117,ET$4/1000)),3),CMB[[Cmb_ID]:[Cmb_ID]],0))),CHOOSE(AC[[M]:[M]],2,1,1,SUM(AC[[AB]:[DB]])))),""))</f>
        <v/>
      </c>
      <c r="EU117" t="str">
        <f>IF(OR(EU$5="",$S117=""),"",IFERROR(SUM(PRODUCT(INDEX(CMB[[BA_0O]:[BA_2O]],MATCH(ROUND(MIN(SUM(EU$4,$O117/1000),SUM($O117,EU$4/1000)),3),CMB[[Cmb_ID]:[Cmb_ID]],0),SUM(N(EU$1),N($R117),1)),CHOOSE(AC[[M]:[M]],1,1,0,AC[[AB]:[AB]])),PRODUCT(INDEX(CMB[[BD_0O]:[BD_2O]],MATCH(ROUND(MIN(SUM(EU$4,$O117/1000),SUM($O117,EU$4/1000)),3),CMB[[Cmb_ID]:[Cmb_ID]],0),SUM(N(EU$1),N($R117),1)),CHOOSE(AC[[M]:[M]],1,0,1,AC[[DB]:[DB]])),PRODUCT(SUM(ROUND(AVERAGE(VALUE(EU$3),VALUE($P117)),0),CHOOSE(IF(OR(EU$1,$R117),4,INDEX(CMB[[Res_Rare]:[Res_Rare]],MATCH(ROUND(MIN(SUM(EU$4,$O117/1000),SUM($O117,EU$4/1000)),3),CMB[[Cmb_ID]:[Cmb_ID]],0))),-1,-1,0,0)),IF(OR(EU$1,$R117),4,INDEX(CMB[[Cmb_Rare]:[Cmb_Rare]],MATCH(ROUND(MIN(SUM(EU$4,$O117/1000),SUM($O117,EU$4/1000)),3),CMB[[Cmb_ID]:[Cmb_ID]],0))),CHOOSE(AC[[M]:[M]],2,1,1,SUM(AC[[AB]:[DB]])))),""))</f>
        <v/>
      </c>
      <c r="EV117" t="str">
        <f>IF(OR(EV$5="",$S117=""),"",IFERROR(SUM(PRODUCT(INDEX(CMB[[BA_0O]:[BA_2O]],MATCH(ROUND(MIN(SUM(EV$4,$O117/1000),SUM($O117,EV$4/1000)),3),CMB[[Cmb_ID]:[Cmb_ID]],0),SUM(N(EV$1),N($R117),1)),CHOOSE(AC[[M]:[M]],1,1,0,AC[[AB]:[AB]])),PRODUCT(INDEX(CMB[[BD_0O]:[BD_2O]],MATCH(ROUND(MIN(SUM(EV$4,$O117/1000),SUM($O117,EV$4/1000)),3),CMB[[Cmb_ID]:[Cmb_ID]],0),SUM(N(EV$1),N($R117),1)),CHOOSE(AC[[M]:[M]],1,0,1,AC[[DB]:[DB]])),PRODUCT(SUM(ROUND(AVERAGE(VALUE(EV$3),VALUE($P117)),0),CHOOSE(IF(OR(EV$1,$R117),4,INDEX(CMB[[Res_Rare]:[Res_Rare]],MATCH(ROUND(MIN(SUM(EV$4,$O117/1000),SUM($O117,EV$4/1000)),3),CMB[[Cmb_ID]:[Cmb_ID]],0))),-1,-1,0,0)),IF(OR(EV$1,$R117),4,INDEX(CMB[[Cmb_Rare]:[Cmb_Rare]],MATCH(ROUND(MIN(SUM(EV$4,$O117/1000),SUM($O117,EV$4/1000)),3),CMB[[Cmb_ID]:[Cmb_ID]],0))),CHOOSE(AC[[M]:[M]],2,1,1,SUM(AC[[AB]:[DB]])))),""))</f>
        <v/>
      </c>
      <c r="EW117" t="str">
        <f>IF(OR(EW$5="",$S117=""),"",IFERROR(SUM(PRODUCT(INDEX(CMB[[BA_0O]:[BA_2O]],MATCH(ROUND(MIN(SUM(EW$4,$O117/1000),SUM($O117,EW$4/1000)),3),CMB[[Cmb_ID]:[Cmb_ID]],0),SUM(N(EW$1),N($R117),1)),CHOOSE(AC[[M]:[M]],1,1,0,AC[[AB]:[AB]])),PRODUCT(INDEX(CMB[[BD_0O]:[BD_2O]],MATCH(ROUND(MIN(SUM(EW$4,$O117/1000),SUM($O117,EW$4/1000)),3),CMB[[Cmb_ID]:[Cmb_ID]],0),SUM(N(EW$1),N($R117),1)),CHOOSE(AC[[M]:[M]],1,0,1,AC[[DB]:[DB]])),PRODUCT(SUM(ROUND(AVERAGE(VALUE(EW$3),VALUE($P117)),0),CHOOSE(IF(OR(EW$1,$R117),4,INDEX(CMB[[Res_Rare]:[Res_Rare]],MATCH(ROUND(MIN(SUM(EW$4,$O117/1000),SUM($O117,EW$4/1000)),3),CMB[[Cmb_ID]:[Cmb_ID]],0))),-1,-1,0,0)),IF(OR(EW$1,$R117),4,INDEX(CMB[[Cmb_Rare]:[Cmb_Rare]],MATCH(ROUND(MIN(SUM(EW$4,$O117/1000),SUM($O117,EW$4/1000)),3),CMB[[Cmb_ID]:[Cmb_ID]],0))),CHOOSE(AC[[M]:[M]],2,1,1,SUM(AC[[AB]:[DB]])))),""))</f>
        <v/>
      </c>
      <c r="EX117" t="str">
        <f>IF(OR(EX$5="",$S117=""),"",IFERROR(SUM(PRODUCT(INDEX(CMB[[BA_0O]:[BA_2O]],MATCH(ROUND(MIN(SUM(EX$4,$O117/1000),SUM($O117,EX$4/1000)),3),CMB[[Cmb_ID]:[Cmb_ID]],0),SUM(N(EX$1),N($R117),1)),CHOOSE(AC[[M]:[M]],1,1,0,AC[[AB]:[AB]])),PRODUCT(INDEX(CMB[[BD_0O]:[BD_2O]],MATCH(ROUND(MIN(SUM(EX$4,$O117/1000),SUM($O117,EX$4/1000)),3),CMB[[Cmb_ID]:[Cmb_ID]],0),SUM(N(EX$1),N($R117),1)),CHOOSE(AC[[M]:[M]],1,0,1,AC[[DB]:[DB]])),PRODUCT(SUM(ROUND(AVERAGE(VALUE(EX$3),VALUE($P117)),0),CHOOSE(IF(OR(EX$1,$R117),4,INDEX(CMB[[Res_Rare]:[Res_Rare]],MATCH(ROUND(MIN(SUM(EX$4,$O117/1000),SUM($O117,EX$4/1000)),3),CMB[[Cmb_ID]:[Cmb_ID]],0))),-1,-1,0,0)),IF(OR(EX$1,$R117),4,INDEX(CMB[[Cmb_Rare]:[Cmb_Rare]],MATCH(ROUND(MIN(SUM(EX$4,$O117/1000),SUM($O117,EX$4/1000)),3),CMB[[Cmb_ID]:[Cmb_ID]],0))),CHOOSE(AC[[M]:[M]],2,1,1,SUM(AC[[AB]:[DB]])))),""))</f>
        <v/>
      </c>
      <c r="EY117" t="str">
        <f>IF(OR(EY$5="",$S117=""),"",IFERROR(SUM(PRODUCT(INDEX(CMB[[BA_0O]:[BA_2O]],MATCH(ROUND(MIN(SUM(EY$4,$O117/1000),SUM($O117,EY$4/1000)),3),CMB[[Cmb_ID]:[Cmb_ID]],0),SUM(N(EY$1),N($R117),1)),CHOOSE(AC[[M]:[M]],1,1,0,AC[[AB]:[AB]])),PRODUCT(INDEX(CMB[[BD_0O]:[BD_2O]],MATCH(ROUND(MIN(SUM(EY$4,$O117/1000),SUM($O117,EY$4/1000)),3),CMB[[Cmb_ID]:[Cmb_ID]],0),SUM(N(EY$1),N($R117),1)),CHOOSE(AC[[M]:[M]],1,0,1,AC[[DB]:[DB]])),PRODUCT(SUM(ROUND(AVERAGE(VALUE(EY$3),VALUE($P117)),0),CHOOSE(IF(OR(EY$1,$R117),4,INDEX(CMB[[Res_Rare]:[Res_Rare]],MATCH(ROUND(MIN(SUM(EY$4,$O117/1000),SUM($O117,EY$4/1000)),3),CMB[[Cmb_ID]:[Cmb_ID]],0))),-1,-1,0,0)),IF(OR(EY$1,$R117),4,INDEX(CMB[[Cmb_Rare]:[Cmb_Rare]],MATCH(ROUND(MIN(SUM(EY$4,$O117/1000),SUM($O117,EY$4/1000)),3),CMB[[Cmb_ID]:[Cmb_ID]],0))),CHOOSE(AC[[M]:[M]],2,1,1,SUM(AC[[AB]:[DB]])))),""))</f>
        <v/>
      </c>
      <c r="EZ117" t="str">
        <f>IF(OR(EZ$5="",$S117=""),"",IFERROR(SUM(PRODUCT(INDEX(CMB[[BA_0O]:[BA_2O]],MATCH(ROUND(MIN(SUM(EZ$4,$O117/1000),SUM($O117,EZ$4/1000)),3),CMB[[Cmb_ID]:[Cmb_ID]],0),SUM(N(EZ$1),N($R117),1)),CHOOSE(AC[[M]:[M]],1,1,0,AC[[AB]:[AB]])),PRODUCT(INDEX(CMB[[BD_0O]:[BD_2O]],MATCH(ROUND(MIN(SUM(EZ$4,$O117/1000),SUM($O117,EZ$4/1000)),3),CMB[[Cmb_ID]:[Cmb_ID]],0),SUM(N(EZ$1),N($R117),1)),CHOOSE(AC[[M]:[M]],1,0,1,AC[[DB]:[DB]])),PRODUCT(SUM(ROUND(AVERAGE(VALUE(EZ$3),VALUE($P117)),0),CHOOSE(IF(OR(EZ$1,$R117),4,INDEX(CMB[[Res_Rare]:[Res_Rare]],MATCH(ROUND(MIN(SUM(EZ$4,$O117/1000),SUM($O117,EZ$4/1000)),3),CMB[[Cmb_ID]:[Cmb_ID]],0))),-1,-1,0,0)),IF(OR(EZ$1,$R117),4,INDEX(CMB[[Cmb_Rare]:[Cmb_Rare]],MATCH(ROUND(MIN(SUM(EZ$4,$O117/1000),SUM($O117,EZ$4/1000)),3),CMB[[Cmb_ID]:[Cmb_ID]],0))),CHOOSE(AC[[M]:[M]],2,1,1,SUM(AC[[AB]:[DB]])))),""))</f>
        <v/>
      </c>
      <c r="FA117" t="str">
        <f>IF(OR(FA$5="",$S117=""),"",IFERROR(SUM(PRODUCT(INDEX(CMB[[BA_0O]:[BA_2O]],MATCH(ROUND(MIN(SUM(FA$4,$O117/1000),SUM($O117,FA$4/1000)),3),CMB[[Cmb_ID]:[Cmb_ID]],0),SUM(N(FA$1),N($R117),1)),CHOOSE(AC[[M]:[M]],1,1,0,AC[[AB]:[AB]])),PRODUCT(INDEX(CMB[[BD_0O]:[BD_2O]],MATCH(ROUND(MIN(SUM(FA$4,$O117/1000),SUM($O117,FA$4/1000)),3),CMB[[Cmb_ID]:[Cmb_ID]],0),SUM(N(FA$1),N($R117),1)),CHOOSE(AC[[M]:[M]],1,0,1,AC[[DB]:[DB]])),PRODUCT(SUM(ROUND(AVERAGE(VALUE(FA$3),VALUE($P117)),0),CHOOSE(IF(OR(FA$1,$R117),4,INDEX(CMB[[Res_Rare]:[Res_Rare]],MATCH(ROUND(MIN(SUM(FA$4,$O117/1000),SUM($O117,FA$4/1000)),3),CMB[[Cmb_ID]:[Cmb_ID]],0))),-1,-1,0,0)),IF(OR(FA$1,$R117),4,INDEX(CMB[[Cmb_Rare]:[Cmb_Rare]],MATCH(ROUND(MIN(SUM(FA$4,$O117/1000),SUM($O117,FA$4/1000)),3),CMB[[Cmb_ID]:[Cmb_ID]],0))),CHOOSE(AC[[M]:[M]],2,1,1,SUM(AC[[AB]:[DB]])))),""))</f>
        <v/>
      </c>
      <c r="FB117" t="str">
        <f>IF(OR(FB$5="",$S117=""),"",IFERROR(SUM(PRODUCT(INDEX(CMB[[BA_0O]:[BA_2O]],MATCH(ROUND(MIN(SUM(FB$4,$O117/1000),SUM($O117,FB$4/1000)),3),CMB[[Cmb_ID]:[Cmb_ID]],0),SUM(N(FB$1),N($R117),1)),CHOOSE(AC[[M]:[M]],1,1,0,AC[[AB]:[AB]])),PRODUCT(INDEX(CMB[[BD_0O]:[BD_2O]],MATCH(ROUND(MIN(SUM(FB$4,$O117/1000),SUM($O117,FB$4/1000)),3),CMB[[Cmb_ID]:[Cmb_ID]],0),SUM(N(FB$1),N($R117),1)),CHOOSE(AC[[M]:[M]],1,0,1,AC[[DB]:[DB]])),PRODUCT(SUM(ROUND(AVERAGE(VALUE(FB$3),VALUE($P117)),0),CHOOSE(IF(OR(FB$1,$R117),4,INDEX(CMB[[Res_Rare]:[Res_Rare]],MATCH(ROUND(MIN(SUM(FB$4,$O117/1000),SUM($O117,FB$4/1000)),3),CMB[[Cmb_ID]:[Cmb_ID]],0))),-1,-1,0,0)),IF(OR(FB$1,$R117),4,INDEX(CMB[[Cmb_Rare]:[Cmb_Rare]],MATCH(ROUND(MIN(SUM(FB$4,$O117/1000),SUM($O117,FB$4/1000)),3),CMB[[Cmb_ID]:[Cmb_ID]],0))),CHOOSE(AC[[M]:[M]],2,1,1,SUM(AC[[AB]:[DB]])))),""))</f>
        <v/>
      </c>
      <c r="FC117" t="str">
        <f>IF(OR(FC$5="",$S117=""),"",IFERROR(SUM(PRODUCT(INDEX(CMB[[BA_0O]:[BA_2O]],MATCH(ROUND(MIN(SUM(FC$4,$O117/1000),SUM($O117,FC$4/1000)),3),CMB[[Cmb_ID]:[Cmb_ID]],0),SUM(N(FC$1),N($R117),1)),CHOOSE(AC[[M]:[M]],1,1,0,AC[[AB]:[AB]])),PRODUCT(INDEX(CMB[[BD_0O]:[BD_2O]],MATCH(ROUND(MIN(SUM(FC$4,$O117/1000),SUM($O117,FC$4/1000)),3),CMB[[Cmb_ID]:[Cmb_ID]],0),SUM(N(FC$1),N($R117),1)),CHOOSE(AC[[M]:[M]],1,0,1,AC[[DB]:[DB]])),PRODUCT(SUM(ROUND(AVERAGE(VALUE(FC$3),VALUE($P117)),0),CHOOSE(IF(OR(FC$1,$R117),4,INDEX(CMB[[Res_Rare]:[Res_Rare]],MATCH(ROUND(MIN(SUM(FC$4,$O117/1000),SUM($O117,FC$4/1000)),3),CMB[[Cmb_ID]:[Cmb_ID]],0))),-1,-1,0,0)),IF(OR(FC$1,$R117),4,INDEX(CMB[[Cmb_Rare]:[Cmb_Rare]],MATCH(ROUND(MIN(SUM(FC$4,$O117/1000),SUM($O117,FC$4/1000)),3),CMB[[Cmb_ID]:[Cmb_ID]],0))),CHOOSE(AC[[M]:[M]],2,1,1,SUM(AC[[AB]:[DB]])))),""))</f>
        <v/>
      </c>
      <c r="FD117" t="str">
        <f>IF(OR(FD$5="",$S117=""),"",IFERROR(SUM(PRODUCT(INDEX(CMB[[BA_0O]:[BA_2O]],MATCH(ROUND(MIN(SUM(FD$4,$O117/1000),SUM($O117,FD$4/1000)),3),CMB[[Cmb_ID]:[Cmb_ID]],0),SUM(N(FD$1),N($R117),1)),CHOOSE(AC[[M]:[M]],1,1,0,AC[[AB]:[AB]])),PRODUCT(INDEX(CMB[[BD_0O]:[BD_2O]],MATCH(ROUND(MIN(SUM(FD$4,$O117/1000),SUM($O117,FD$4/1000)),3),CMB[[Cmb_ID]:[Cmb_ID]],0),SUM(N(FD$1),N($R117),1)),CHOOSE(AC[[M]:[M]],1,0,1,AC[[DB]:[DB]])),PRODUCT(SUM(ROUND(AVERAGE(VALUE(FD$3),VALUE($P117)),0),CHOOSE(IF(OR(FD$1,$R117),4,INDEX(CMB[[Res_Rare]:[Res_Rare]],MATCH(ROUND(MIN(SUM(FD$4,$O117/1000),SUM($O117,FD$4/1000)),3),CMB[[Cmb_ID]:[Cmb_ID]],0))),-1,-1,0,0)),IF(OR(FD$1,$R117),4,INDEX(CMB[[Cmb_Rare]:[Cmb_Rare]],MATCH(ROUND(MIN(SUM(FD$4,$O117/1000),SUM($O117,FD$4/1000)),3),CMB[[Cmb_ID]:[Cmb_ID]],0))),CHOOSE(AC[[M]:[M]],2,1,1,SUM(AC[[AB]:[DB]])))),""))</f>
        <v/>
      </c>
      <c r="FE117" t="str">
        <f>IF(OR(FE$5="",$S117=""),"",IFERROR(SUM(PRODUCT(INDEX(CMB[[BA_0O]:[BA_2O]],MATCH(ROUND(MIN(SUM(FE$4,$O117/1000),SUM($O117,FE$4/1000)),3),CMB[[Cmb_ID]:[Cmb_ID]],0),SUM(N(FE$1),N($R117),1)),CHOOSE(AC[[M]:[M]],1,1,0,AC[[AB]:[AB]])),PRODUCT(INDEX(CMB[[BD_0O]:[BD_2O]],MATCH(ROUND(MIN(SUM(FE$4,$O117/1000),SUM($O117,FE$4/1000)),3),CMB[[Cmb_ID]:[Cmb_ID]],0),SUM(N(FE$1),N($R117),1)),CHOOSE(AC[[M]:[M]],1,0,1,AC[[DB]:[DB]])),PRODUCT(SUM(ROUND(AVERAGE(VALUE(FE$3),VALUE($P117)),0),CHOOSE(IF(OR(FE$1,$R117),4,INDEX(CMB[[Res_Rare]:[Res_Rare]],MATCH(ROUND(MIN(SUM(FE$4,$O117/1000),SUM($O117,FE$4/1000)),3),CMB[[Cmb_ID]:[Cmb_ID]],0))),-1,-1,0,0)),IF(OR(FE$1,$R117),4,INDEX(CMB[[Cmb_Rare]:[Cmb_Rare]],MATCH(ROUND(MIN(SUM(FE$4,$O117/1000),SUM($O117,FE$4/1000)),3),CMB[[Cmb_ID]:[Cmb_ID]],0))),CHOOSE(AC[[M]:[M]],2,1,1,SUM(AC[[AB]:[DB]])))),""))</f>
        <v/>
      </c>
      <c r="FF117" t="str">
        <f>IF(OR(FF$5="",$S117=""),"",IFERROR(SUM(PRODUCT(INDEX(CMB[[BA_0O]:[BA_2O]],MATCH(ROUND(MIN(SUM(FF$4,$O117/1000),SUM($O117,FF$4/1000)),3),CMB[[Cmb_ID]:[Cmb_ID]],0),SUM(N(FF$1),N($R117),1)),CHOOSE(AC[[M]:[M]],1,1,0,AC[[AB]:[AB]])),PRODUCT(INDEX(CMB[[BD_0O]:[BD_2O]],MATCH(ROUND(MIN(SUM(FF$4,$O117/1000),SUM($O117,FF$4/1000)),3),CMB[[Cmb_ID]:[Cmb_ID]],0),SUM(N(FF$1),N($R117),1)),CHOOSE(AC[[M]:[M]],1,0,1,AC[[DB]:[DB]])),PRODUCT(SUM(ROUND(AVERAGE(VALUE(FF$3),VALUE($P117)),0),CHOOSE(IF(OR(FF$1,$R117),4,INDEX(CMB[[Res_Rare]:[Res_Rare]],MATCH(ROUND(MIN(SUM(FF$4,$O117/1000),SUM($O117,FF$4/1000)),3),CMB[[Cmb_ID]:[Cmb_ID]],0))),-1,-1,0,0)),IF(OR(FF$1,$R117),4,INDEX(CMB[[Cmb_Rare]:[Cmb_Rare]],MATCH(ROUND(MIN(SUM(FF$4,$O117/1000),SUM($O117,FF$4/1000)),3),CMB[[Cmb_ID]:[Cmb_ID]],0))),CHOOSE(AC[[M]:[M]],2,1,1,SUM(AC[[AB]:[DB]])))),""))</f>
        <v/>
      </c>
      <c r="FG117" t="str">
        <f>IF(OR(FG$5="",$S117=""),"",IFERROR(SUM(PRODUCT(INDEX(CMB[[BA_0O]:[BA_2O]],MATCH(ROUND(MIN(SUM(FG$4,$O117/1000),SUM($O117,FG$4/1000)),3),CMB[[Cmb_ID]:[Cmb_ID]],0),SUM(N(FG$1),N($R117),1)),CHOOSE(AC[[M]:[M]],1,1,0,AC[[AB]:[AB]])),PRODUCT(INDEX(CMB[[BD_0O]:[BD_2O]],MATCH(ROUND(MIN(SUM(FG$4,$O117/1000),SUM($O117,FG$4/1000)),3),CMB[[Cmb_ID]:[Cmb_ID]],0),SUM(N(FG$1),N($R117),1)),CHOOSE(AC[[M]:[M]],1,0,1,AC[[DB]:[DB]])),PRODUCT(SUM(ROUND(AVERAGE(VALUE(FG$3),VALUE($P117)),0),CHOOSE(IF(OR(FG$1,$R117),4,INDEX(CMB[[Res_Rare]:[Res_Rare]],MATCH(ROUND(MIN(SUM(FG$4,$O117/1000),SUM($O117,FG$4/1000)),3),CMB[[Cmb_ID]:[Cmb_ID]],0))),-1,-1,0,0)),IF(OR(FG$1,$R117),4,INDEX(CMB[[Cmb_Rare]:[Cmb_Rare]],MATCH(ROUND(MIN(SUM(FG$4,$O117/1000),SUM($O117,FG$4/1000)),3),CMB[[Cmb_ID]:[Cmb_ID]],0))),CHOOSE(AC[[M]:[M]],2,1,1,SUM(AC[[AB]:[DB]])))),""))</f>
        <v/>
      </c>
      <c r="FH117" t="str">
        <f>IF(OR(FH$5="",$S117=""),"",IFERROR(SUM(PRODUCT(INDEX(CMB[[BA_0O]:[BA_2O]],MATCH(ROUND(MIN(SUM(FH$4,$O117/1000),SUM($O117,FH$4/1000)),3),CMB[[Cmb_ID]:[Cmb_ID]],0),SUM(N(FH$1),N($R117),1)),CHOOSE(AC[[M]:[M]],1,1,0,AC[[AB]:[AB]])),PRODUCT(INDEX(CMB[[BD_0O]:[BD_2O]],MATCH(ROUND(MIN(SUM(FH$4,$O117/1000),SUM($O117,FH$4/1000)),3),CMB[[Cmb_ID]:[Cmb_ID]],0),SUM(N(FH$1),N($R117),1)),CHOOSE(AC[[M]:[M]],1,0,1,AC[[DB]:[DB]])),PRODUCT(SUM(ROUND(AVERAGE(VALUE(FH$3),VALUE($P117)),0),CHOOSE(IF(OR(FH$1,$R117),4,INDEX(CMB[[Res_Rare]:[Res_Rare]],MATCH(ROUND(MIN(SUM(FH$4,$O117/1000),SUM($O117,FH$4/1000)),3),CMB[[Cmb_ID]:[Cmb_ID]],0))),-1,-1,0,0)),IF(OR(FH$1,$R117),4,INDEX(CMB[[Cmb_Rare]:[Cmb_Rare]],MATCH(ROUND(MIN(SUM(FH$4,$O117/1000),SUM($O117,FH$4/1000)),3),CMB[[Cmb_ID]:[Cmb_ID]],0))),CHOOSE(AC[[M]:[M]],2,1,1,SUM(AC[[AB]:[DB]])))),""))</f>
        <v/>
      </c>
      <c r="FI117" t="str">
        <f>IF(OR(FI$5="",$S117=""),"",IFERROR(SUM(PRODUCT(INDEX(CMB[[BA_0O]:[BA_2O]],MATCH(ROUND(MIN(SUM(FI$4,$O117/1000),SUM($O117,FI$4/1000)),3),CMB[[Cmb_ID]:[Cmb_ID]],0),SUM(N(FI$1),N($R117),1)),CHOOSE(AC[[M]:[M]],1,1,0,AC[[AB]:[AB]])),PRODUCT(INDEX(CMB[[BD_0O]:[BD_2O]],MATCH(ROUND(MIN(SUM(FI$4,$O117/1000),SUM($O117,FI$4/1000)),3),CMB[[Cmb_ID]:[Cmb_ID]],0),SUM(N(FI$1),N($R117),1)),CHOOSE(AC[[M]:[M]],1,0,1,AC[[DB]:[DB]])),PRODUCT(SUM(ROUND(AVERAGE(VALUE(FI$3),VALUE($P117)),0),CHOOSE(IF(OR(FI$1,$R117),4,INDEX(CMB[[Res_Rare]:[Res_Rare]],MATCH(ROUND(MIN(SUM(FI$4,$O117/1000),SUM($O117,FI$4/1000)),3),CMB[[Cmb_ID]:[Cmb_ID]],0))),-1,-1,0,0)),IF(OR(FI$1,$R117),4,INDEX(CMB[[Cmb_Rare]:[Cmb_Rare]],MATCH(ROUND(MIN(SUM(FI$4,$O117/1000),SUM($O117,FI$4/1000)),3),CMB[[Cmb_ID]:[Cmb_ID]],0))),CHOOSE(AC[[M]:[M]],2,1,1,SUM(AC[[AB]:[DB]])))),""))</f>
        <v/>
      </c>
      <c r="FJ117" t="str">
        <f>IF(OR(FJ$5="",$S117=""),"",IFERROR(SUM(PRODUCT(INDEX(CMB[[BA_0O]:[BA_2O]],MATCH(ROUND(MIN(SUM(FJ$4,$O117/1000),SUM($O117,FJ$4/1000)),3),CMB[[Cmb_ID]:[Cmb_ID]],0),SUM(N(FJ$1),N($R117),1)),CHOOSE(AC[[M]:[M]],1,1,0,AC[[AB]:[AB]])),PRODUCT(INDEX(CMB[[BD_0O]:[BD_2O]],MATCH(ROUND(MIN(SUM(FJ$4,$O117/1000),SUM($O117,FJ$4/1000)),3),CMB[[Cmb_ID]:[Cmb_ID]],0),SUM(N(FJ$1),N($R117),1)),CHOOSE(AC[[M]:[M]],1,0,1,AC[[DB]:[DB]])),PRODUCT(SUM(ROUND(AVERAGE(VALUE(FJ$3),VALUE($P117)),0),CHOOSE(IF(OR(FJ$1,$R117),4,INDEX(CMB[[Res_Rare]:[Res_Rare]],MATCH(ROUND(MIN(SUM(FJ$4,$O117/1000),SUM($O117,FJ$4/1000)),3),CMB[[Cmb_ID]:[Cmb_ID]],0))),-1,-1,0,0)),IF(OR(FJ$1,$R117),4,INDEX(CMB[[Cmb_Rare]:[Cmb_Rare]],MATCH(ROUND(MIN(SUM(FJ$4,$O117/1000),SUM($O117,FJ$4/1000)),3),CMB[[Cmb_ID]:[Cmb_ID]],0))),CHOOSE(AC[[M]:[M]],2,1,1,SUM(AC[[AB]:[DB]])))),""))</f>
        <v/>
      </c>
      <c r="FK117" t="str">
        <f>IF(OR(FK$5="",$S117=""),"",IFERROR(SUM(PRODUCT(INDEX(CMB[[BA_0O]:[BA_2O]],MATCH(ROUND(MIN(SUM(FK$4,$O117/1000),SUM($O117,FK$4/1000)),3),CMB[[Cmb_ID]:[Cmb_ID]],0),SUM(N(FK$1),N($R117),1)),CHOOSE(AC[[M]:[M]],1,1,0,AC[[AB]:[AB]])),PRODUCT(INDEX(CMB[[BD_0O]:[BD_2O]],MATCH(ROUND(MIN(SUM(FK$4,$O117/1000),SUM($O117,FK$4/1000)),3),CMB[[Cmb_ID]:[Cmb_ID]],0),SUM(N(FK$1),N($R117),1)),CHOOSE(AC[[M]:[M]],1,0,1,AC[[DB]:[DB]])),PRODUCT(SUM(ROUND(AVERAGE(VALUE(FK$3),VALUE($P117)),0),CHOOSE(IF(OR(FK$1,$R117),4,INDEX(CMB[[Res_Rare]:[Res_Rare]],MATCH(ROUND(MIN(SUM(FK$4,$O117/1000),SUM($O117,FK$4/1000)),3),CMB[[Cmb_ID]:[Cmb_ID]],0))),-1,-1,0,0)),IF(OR(FK$1,$R117),4,INDEX(CMB[[Cmb_Rare]:[Cmb_Rare]],MATCH(ROUND(MIN(SUM(FK$4,$O117/1000),SUM($O117,FK$4/1000)),3),CMB[[Cmb_ID]:[Cmb_ID]],0))),CHOOSE(AC[[M]:[M]],2,1,1,SUM(AC[[AB]:[DB]])))),""))</f>
        <v/>
      </c>
      <c r="FL117" t="str">
        <f>IF(OR(FL$5="",$S117=""),"",IFERROR(SUM(PRODUCT(INDEX(CMB[[BA_0O]:[BA_2O]],MATCH(ROUND(MIN(SUM(FL$4,$O117/1000),SUM($O117,FL$4/1000)),3),CMB[[Cmb_ID]:[Cmb_ID]],0),SUM(N(FL$1),N($R117),1)),CHOOSE(AC[[M]:[M]],1,1,0,AC[[AB]:[AB]])),PRODUCT(INDEX(CMB[[BD_0O]:[BD_2O]],MATCH(ROUND(MIN(SUM(FL$4,$O117/1000),SUM($O117,FL$4/1000)),3),CMB[[Cmb_ID]:[Cmb_ID]],0),SUM(N(FL$1),N($R117),1)),CHOOSE(AC[[M]:[M]],1,0,1,AC[[DB]:[DB]])),PRODUCT(SUM(ROUND(AVERAGE(VALUE(FL$3),VALUE($P117)),0),CHOOSE(IF(OR(FL$1,$R117),4,INDEX(CMB[[Res_Rare]:[Res_Rare]],MATCH(ROUND(MIN(SUM(FL$4,$O117/1000),SUM($O117,FL$4/1000)),3),CMB[[Cmb_ID]:[Cmb_ID]],0))),-1,-1,0,0)),IF(OR(FL$1,$R117),4,INDEX(CMB[[Cmb_Rare]:[Cmb_Rare]],MATCH(ROUND(MIN(SUM(FL$4,$O117/1000),SUM($O117,FL$4/1000)),3),CMB[[Cmb_ID]:[Cmb_ID]],0))),CHOOSE(AC[[M]:[M]],2,1,1,SUM(AC[[AB]:[DB]])))),""))</f>
        <v/>
      </c>
      <c r="FM117" t="str">
        <f>IF(OR(FM$5="",$S117=""),"",IFERROR(SUM(PRODUCT(INDEX(CMB[[BA_0O]:[BA_2O]],MATCH(ROUND(MIN(SUM(FM$4,$O117/1000),SUM($O117,FM$4/1000)),3),CMB[[Cmb_ID]:[Cmb_ID]],0),SUM(N(FM$1),N($R117),1)),CHOOSE(AC[[M]:[M]],1,1,0,AC[[AB]:[AB]])),PRODUCT(INDEX(CMB[[BD_0O]:[BD_2O]],MATCH(ROUND(MIN(SUM(FM$4,$O117/1000),SUM($O117,FM$4/1000)),3),CMB[[Cmb_ID]:[Cmb_ID]],0),SUM(N(FM$1),N($R117),1)),CHOOSE(AC[[M]:[M]],1,0,1,AC[[DB]:[DB]])),PRODUCT(SUM(ROUND(AVERAGE(VALUE(FM$3),VALUE($P117)),0),CHOOSE(IF(OR(FM$1,$R117),4,INDEX(CMB[[Res_Rare]:[Res_Rare]],MATCH(ROUND(MIN(SUM(FM$4,$O117/1000),SUM($O117,FM$4/1000)),3),CMB[[Cmb_ID]:[Cmb_ID]],0))),-1,-1,0,0)),IF(OR(FM$1,$R117),4,INDEX(CMB[[Cmb_Rare]:[Cmb_Rare]],MATCH(ROUND(MIN(SUM(FM$4,$O117/1000),SUM($O117,FM$4/1000)),3),CMB[[Cmb_ID]:[Cmb_ID]],0))),CHOOSE(AC[[M]:[M]],2,1,1,SUM(AC[[AB]:[DB]])))),""))</f>
        <v/>
      </c>
      <c r="FN117" s="7">
        <f t="shared" si="60"/>
        <v>0</v>
      </c>
      <c r="FO117" s="7">
        <f t="shared" si="60"/>
        <v>0</v>
      </c>
      <c r="FP117" s="7">
        <f t="shared" si="60"/>
        <v>0</v>
      </c>
      <c r="FQ117" s="7">
        <f t="shared" si="60"/>
        <v>0</v>
      </c>
      <c r="FR117" s="7">
        <f t="shared" si="60"/>
        <v>0</v>
      </c>
      <c r="FS117" s="7">
        <f t="shared" si="60"/>
        <v>0</v>
      </c>
      <c r="FT117" s="7">
        <f>SUM(IF(INDEX(LIB[[Quantity]:[Quantity]],MATCH($S117,LIB[[ID]:[ID]],0))&gt;=COLUMN(A$1),TRUNC(PRODUCT(AVERAGE($FN117:$FS117),POWER(AC[[CR]:[CR]],SUM(SUMIFS($D$11:$D116,$A$11:$A116,$A117,$E$11:$E116,"&gt;="&amp;$E117),SUMIFS($D118:$D$161,$A118:$A$161,$A117,$E118:$E$161,"&gt;"&amp;$E117),COLUMN(A$1),-1)),IF($Q117="Yes",AC[[FB]:[FB]],1))),0),ROW(A106)/-VALUE(1&amp;REPT("0",9-PRODUCT(COLUMN(A$1)-1,3))),1)</f>
        <v>0.999999894</v>
      </c>
      <c r="FU117" s="7">
        <f>SUM(IF(INDEX(LIB[[Quantity]:[Quantity]],MATCH($S117,LIB[[ID]:[ID]],0))&gt;=COLUMN(B$1),TRUNC(PRODUCT(AVERAGE($FN117:$FS117),POWER(AC[[CR]:[CR]],SUM(SUMIFS($D$11:$D116,$A$11:$A116,$A117,$E$11:$E116,"&gt;="&amp;$E117),SUMIFS($D118:$D$161,$A118:$A$161,$A117,$E118:$E$161,"&gt;"&amp;$E117),COLUMN(B$1),-1)),IF($Q117="Yes",AC[[FB]:[FB]],1))),0),ROW(B106)/-VALUE(1&amp;REPT("0",9-PRODUCT(COLUMN(B$1)-1,3))),1)</f>
        <v>0.99989399999999995</v>
      </c>
      <c r="FV117" s="7">
        <f>SUM(IF(INDEX(LIB[[Quantity]:[Quantity]],MATCH($S117,LIB[[ID]:[ID]],0))&gt;=COLUMN(C$1),TRUNC(PRODUCT(AVERAGE($FN117:$FS117),POWER(AC[[CR]:[CR]],SUM(SUMIFS($D$11:$D116,$A$11:$A116,$A117,$E$11:$E116,"&gt;="&amp;$E117),SUMIFS($D118:$D$161,$A118:$A$161,$A117,$E118:$E$161,"&gt;"&amp;$E117),COLUMN(C$1),-1)),IF($Q117="Yes",AC[[FB]:[FB]],1))),0),ROW(C106)/-VALUE(1&amp;REPT("0",9-PRODUCT(COLUMN(C$1)-1,3))),1)</f>
        <v>0.89400000000000002</v>
      </c>
      <c r="FW117">
        <f t="shared" si="43"/>
        <v>179</v>
      </c>
      <c r="FX117">
        <f t="shared" si="44"/>
        <v>0</v>
      </c>
      <c r="FY117">
        <f t="shared" si="45"/>
        <v>0</v>
      </c>
      <c r="GC117">
        <f t="shared" si="46"/>
        <v>71</v>
      </c>
      <c r="GD117" t="str">
        <f>IFERROR(SUBSTITUTE(SUBSTITUTE(INDEX(SUG[Card],MATCH(ROW(A106),GC$12:GC$161,0))," #2","")," #3",""),"")</f>
        <v/>
      </c>
      <c r="GE117">
        <f>SUM(GE116,IF(IFERROR(MATCH(GD117,GD$11:GD116,0)&lt;0,TRUE()),1,0))</f>
        <v>35</v>
      </c>
      <c r="GF117" t="str">
        <f t="shared" si="47"/>
        <v/>
      </c>
      <c r="GI117">
        <f>SUM(SUMIFS(D$11:D116,A$11:A116,A117,B$11:B116,"&gt;="&amp;B117),SUMIFS(D118:D$161,A118:A$161,A117,B118:B$161,"&gt;"&amp;B117),SUMIFS(D$11:D116,A$11:A116,A117&amp;":Onyx"),SUMIFS(D118:D$161,A118:A$161,A117&amp;":Onyx"))</f>
        <v>0</v>
      </c>
      <c r="GP117" t="str">
        <f t="shared" si="55"/>
        <v>Human (5)</v>
      </c>
      <c r="GQ117">
        <f t="shared" si="56"/>
        <v>125</v>
      </c>
      <c r="GR117" t="b">
        <f>COUNTIF(DECK[Card],IFERROR(MID($L117,1,FIND(" #",SUG_Helper[[#This Row],[Card]])-1),SUG_Helper[[#This Row],[Card]]))&gt;=IFERROR(VALUE(RIGHT(SUG_Helper[[#This Row],[Card]])),1)</f>
        <v>0</v>
      </c>
    </row>
    <row r="118" spans="1:200" x14ac:dyDescent="0.35">
      <c r="B118" s="4"/>
      <c r="C118" s="4"/>
      <c r="D118" s="4"/>
      <c r="E118" t="str">
        <f>IF(INDEX(LIB[Card],ROW(A107))="","",INDEX(LIB[Card],ROW(A107))&amp;" ("&amp;INDEX(LIB[Level],ROW(A107))&amp;")"&amp;IF(INDEX(LIB[Fused],ROW(A107))="Yes","ƒ",""))</f>
        <v/>
      </c>
      <c r="F118">
        <v>107</v>
      </c>
      <c r="H118" t="str">
        <f>IF(DECK[[#This Row],[Card]]="","",MID(DECK[[#This Row],[Card]],1,FIND(" (",DECK[[#This Row],[Card]])-1))</f>
        <v/>
      </c>
      <c r="I118" t="str">
        <f>IF(DECK[[#This Row],[Card]]="","",MID(DECK[[#This Row],[Card]],FIND("(",DECK[[#This Row],[Card]])+1,1))</f>
        <v/>
      </c>
      <c r="J118" t="str">
        <f>IF(DECK[[#This Row],[Card]]="","",IF(RIGHT(DECK[[#This Row],[Card]])="ƒ","Yes","No"))</f>
        <v/>
      </c>
      <c r="L118" t="str">
        <f t="shared" si="51"/>
        <v>Death (5) #3</v>
      </c>
      <c r="M118">
        <f t="shared" si="52"/>
        <v>123</v>
      </c>
      <c r="O118" s="6" t="str">
        <f>IF(S118="","",MATCH(MID(S118,1,MIN(FIND(" (",S118),IFERROR(FIND(":",S118),50))-1),CC[CC_Name],0))</f>
        <v/>
      </c>
      <c r="P118" s="5" t="str">
        <f t="shared" si="57"/>
        <v/>
      </c>
      <c r="Q118" s="5" t="str">
        <f t="shared" si="58"/>
        <v/>
      </c>
      <c r="R118" s="5" t="str">
        <f t="shared" si="59"/>
        <v/>
      </c>
      <c r="S118" t="str">
        <f>(INDEX(LIB[ID],ROW(A107)))</f>
        <v/>
      </c>
      <c r="T118" t="str">
        <f>IF(OR(T$5="",$S118=""),"",IFERROR(SUM(PRODUCT(INDEX(CMB[[BA_0O]:[BA_2O]],MATCH(ROUND(MIN(SUM(T$4,$O118/1000),SUM($O118,T$4/1000)),3),CMB[[Cmb_ID]:[Cmb_ID]],0),SUM(N(T$1),N($R118),1)),CHOOSE(AC[[M]:[M]],1,1,0,AC[[AB]:[AB]])),PRODUCT(INDEX(CMB[[BD_0O]:[BD_2O]],MATCH(ROUND(MIN(SUM(T$4,$O118/1000),SUM($O118,T$4/1000)),3),CMB[[Cmb_ID]:[Cmb_ID]],0),SUM(N(T$1),N($R118),1)),CHOOSE(AC[[M]:[M]],1,0,1,AC[[DB]:[DB]])),PRODUCT(SUM(ROUND(AVERAGE(VALUE(T$3),VALUE($P118)),0),CHOOSE(IF(OR(T$1,$R118),4,INDEX(CMB[[Res_Rare]:[Res_Rare]],MATCH(ROUND(MIN(SUM(T$4,$O118/1000),SUM($O118,T$4/1000)),3),CMB[[Cmb_ID]:[Cmb_ID]],0))),-1,-1,0,0)),IF(OR(T$1,$R118),4,INDEX(CMB[[Cmb_Rare]:[Cmb_Rare]],MATCH(ROUND(MIN(SUM(T$4,$O118/1000),SUM($O118,T$4/1000)),3),CMB[[Cmb_ID]:[Cmb_ID]],0))),CHOOSE(AC[[M]:[M]],2,1,1,SUM(AC[[AB]:[DB]])))),""))</f>
        <v/>
      </c>
      <c r="U118" t="str">
        <f>IF(OR(U$5="",$S118=""),"",IFERROR(SUM(PRODUCT(INDEX(CMB[[BA_0O]:[BA_2O]],MATCH(ROUND(MIN(SUM(U$4,$O118/1000),SUM($O118,U$4/1000)),3),CMB[[Cmb_ID]:[Cmb_ID]],0),SUM(N(U$1),N($R118),1)),CHOOSE(AC[[M]:[M]],1,1,0,AC[[AB]:[AB]])),PRODUCT(INDEX(CMB[[BD_0O]:[BD_2O]],MATCH(ROUND(MIN(SUM(U$4,$O118/1000),SUM($O118,U$4/1000)),3),CMB[[Cmb_ID]:[Cmb_ID]],0),SUM(N(U$1),N($R118),1)),CHOOSE(AC[[M]:[M]],1,0,1,AC[[DB]:[DB]])),PRODUCT(SUM(ROUND(AVERAGE(VALUE(U$3),VALUE($P118)),0),CHOOSE(IF(OR(U$1,$R118),4,INDEX(CMB[[Res_Rare]:[Res_Rare]],MATCH(ROUND(MIN(SUM(U$4,$O118/1000),SUM($O118,U$4/1000)),3),CMB[[Cmb_ID]:[Cmb_ID]],0))),-1,-1,0,0)),IF(OR(U$1,$R118),4,INDEX(CMB[[Cmb_Rare]:[Cmb_Rare]],MATCH(ROUND(MIN(SUM(U$4,$O118/1000),SUM($O118,U$4/1000)),3),CMB[[Cmb_ID]:[Cmb_ID]],0))),CHOOSE(AC[[M]:[M]],2,1,1,SUM(AC[[AB]:[DB]])))),""))</f>
        <v/>
      </c>
      <c r="V118" t="str">
        <f>IF(OR(V$5="",$S118=""),"",IFERROR(SUM(PRODUCT(INDEX(CMB[[BA_0O]:[BA_2O]],MATCH(ROUND(MIN(SUM(V$4,$O118/1000),SUM($O118,V$4/1000)),3),CMB[[Cmb_ID]:[Cmb_ID]],0),SUM(N(V$1),N($R118),1)),CHOOSE(AC[[M]:[M]],1,1,0,AC[[AB]:[AB]])),PRODUCT(INDEX(CMB[[BD_0O]:[BD_2O]],MATCH(ROUND(MIN(SUM(V$4,$O118/1000),SUM($O118,V$4/1000)),3),CMB[[Cmb_ID]:[Cmb_ID]],0),SUM(N(V$1),N($R118),1)),CHOOSE(AC[[M]:[M]],1,0,1,AC[[DB]:[DB]])),PRODUCT(SUM(ROUND(AVERAGE(VALUE(V$3),VALUE($P118)),0),CHOOSE(IF(OR(V$1,$R118),4,INDEX(CMB[[Res_Rare]:[Res_Rare]],MATCH(ROUND(MIN(SUM(V$4,$O118/1000),SUM($O118,V$4/1000)),3),CMB[[Cmb_ID]:[Cmb_ID]],0))),-1,-1,0,0)),IF(OR(V$1,$R118),4,INDEX(CMB[[Cmb_Rare]:[Cmb_Rare]],MATCH(ROUND(MIN(SUM(V$4,$O118/1000),SUM($O118,V$4/1000)),3),CMB[[Cmb_ID]:[Cmb_ID]],0))),CHOOSE(AC[[M]:[M]],2,1,1,SUM(AC[[AB]:[DB]])))),""))</f>
        <v/>
      </c>
      <c r="W118" t="str">
        <f>IF(OR(W$5="",$S118=""),"",IFERROR(SUM(PRODUCT(INDEX(CMB[[BA_0O]:[BA_2O]],MATCH(ROUND(MIN(SUM(W$4,$O118/1000),SUM($O118,W$4/1000)),3),CMB[[Cmb_ID]:[Cmb_ID]],0),SUM(N(W$1),N($R118),1)),CHOOSE(AC[[M]:[M]],1,1,0,AC[[AB]:[AB]])),PRODUCT(INDEX(CMB[[BD_0O]:[BD_2O]],MATCH(ROUND(MIN(SUM(W$4,$O118/1000),SUM($O118,W$4/1000)),3),CMB[[Cmb_ID]:[Cmb_ID]],0),SUM(N(W$1),N($R118),1)),CHOOSE(AC[[M]:[M]],1,0,1,AC[[DB]:[DB]])),PRODUCT(SUM(ROUND(AVERAGE(VALUE(W$3),VALUE($P118)),0),CHOOSE(IF(OR(W$1,$R118),4,INDEX(CMB[[Res_Rare]:[Res_Rare]],MATCH(ROUND(MIN(SUM(W$4,$O118/1000),SUM($O118,W$4/1000)),3),CMB[[Cmb_ID]:[Cmb_ID]],0))),-1,-1,0,0)),IF(OR(W$1,$R118),4,INDEX(CMB[[Cmb_Rare]:[Cmb_Rare]],MATCH(ROUND(MIN(SUM(W$4,$O118/1000),SUM($O118,W$4/1000)),3),CMB[[Cmb_ID]:[Cmb_ID]],0))),CHOOSE(AC[[M]:[M]],2,1,1,SUM(AC[[AB]:[DB]])))),""))</f>
        <v/>
      </c>
      <c r="X118" t="str">
        <f>IF(OR(X$5="",$S118=""),"",IFERROR(SUM(PRODUCT(INDEX(CMB[[BA_0O]:[BA_2O]],MATCH(ROUND(MIN(SUM(X$4,$O118/1000),SUM($O118,X$4/1000)),3),CMB[[Cmb_ID]:[Cmb_ID]],0),SUM(N(X$1),N($R118),1)),CHOOSE(AC[[M]:[M]],1,1,0,AC[[AB]:[AB]])),PRODUCT(INDEX(CMB[[BD_0O]:[BD_2O]],MATCH(ROUND(MIN(SUM(X$4,$O118/1000),SUM($O118,X$4/1000)),3),CMB[[Cmb_ID]:[Cmb_ID]],0),SUM(N(X$1),N($R118),1)),CHOOSE(AC[[M]:[M]],1,0,1,AC[[DB]:[DB]])),PRODUCT(SUM(ROUND(AVERAGE(VALUE(X$3),VALUE($P118)),0),CHOOSE(IF(OR(X$1,$R118),4,INDEX(CMB[[Res_Rare]:[Res_Rare]],MATCH(ROUND(MIN(SUM(X$4,$O118/1000),SUM($O118,X$4/1000)),3),CMB[[Cmb_ID]:[Cmb_ID]],0))),-1,-1,0,0)),IF(OR(X$1,$R118),4,INDEX(CMB[[Cmb_Rare]:[Cmb_Rare]],MATCH(ROUND(MIN(SUM(X$4,$O118/1000),SUM($O118,X$4/1000)),3),CMB[[Cmb_ID]:[Cmb_ID]],0))),CHOOSE(AC[[M]:[M]],2,1,1,SUM(AC[[AB]:[DB]])))),""))</f>
        <v/>
      </c>
      <c r="Y118" t="str">
        <f>IF(OR(Y$5="",$S118=""),"",IFERROR(SUM(PRODUCT(INDEX(CMB[[BA_0O]:[BA_2O]],MATCH(ROUND(MIN(SUM(Y$4,$O118/1000),SUM($O118,Y$4/1000)),3),CMB[[Cmb_ID]:[Cmb_ID]],0),SUM(N(Y$1),N($R118),1)),CHOOSE(AC[[M]:[M]],1,1,0,AC[[AB]:[AB]])),PRODUCT(INDEX(CMB[[BD_0O]:[BD_2O]],MATCH(ROUND(MIN(SUM(Y$4,$O118/1000),SUM($O118,Y$4/1000)),3),CMB[[Cmb_ID]:[Cmb_ID]],0),SUM(N(Y$1),N($R118),1)),CHOOSE(AC[[M]:[M]],1,0,1,AC[[DB]:[DB]])),PRODUCT(SUM(ROUND(AVERAGE(VALUE(Y$3),VALUE($P118)),0),CHOOSE(IF(OR(Y$1,$R118),4,INDEX(CMB[[Res_Rare]:[Res_Rare]],MATCH(ROUND(MIN(SUM(Y$4,$O118/1000),SUM($O118,Y$4/1000)),3),CMB[[Cmb_ID]:[Cmb_ID]],0))),-1,-1,0,0)),IF(OR(Y$1,$R118),4,INDEX(CMB[[Cmb_Rare]:[Cmb_Rare]],MATCH(ROUND(MIN(SUM(Y$4,$O118/1000),SUM($O118,Y$4/1000)),3),CMB[[Cmb_ID]:[Cmb_ID]],0))),CHOOSE(AC[[M]:[M]],2,1,1,SUM(AC[[AB]:[DB]])))),""))</f>
        <v/>
      </c>
      <c r="Z118" t="str">
        <f>IF(OR(Z$5="",$S118=""),"",IFERROR(SUM(PRODUCT(INDEX(CMB[[BA_0O]:[BA_2O]],MATCH(ROUND(MIN(SUM(Z$4,$O118/1000),SUM($O118,Z$4/1000)),3),CMB[[Cmb_ID]:[Cmb_ID]],0),SUM(N(Z$1),N($R118),1)),CHOOSE(AC[[M]:[M]],1,1,0,AC[[AB]:[AB]])),PRODUCT(INDEX(CMB[[BD_0O]:[BD_2O]],MATCH(ROUND(MIN(SUM(Z$4,$O118/1000),SUM($O118,Z$4/1000)),3),CMB[[Cmb_ID]:[Cmb_ID]],0),SUM(N(Z$1),N($R118),1)),CHOOSE(AC[[M]:[M]],1,0,1,AC[[DB]:[DB]])),PRODUCT(SUM(ROUND(AVERAGE(VALUE(Z$3),VALUE($P118)),0),CHOOSE(IF(OR(Z$1,$R118),4,INDEX(CMB[[Res_Rare]:[Res_Rare]],MATCH(ROUND(MIN(SUM(Z$4,$O118/1000),SUM($O118,Z$4/1000)),3),CMB[[Cmb_ID]:[Cmb_ID]],0))),-1,-1,0,0)),IF(OR(Z$1,$R118),4,INDEX(CMB[[Cmb_Rare]:[Cmb_Rare]],MATCH(ROUND(MIN(SUM(Z$4,$O118/1000),SUM($O118,Z$4/1000)),3),CMB[[Cmb_ID]:[Cmb_ID]],0))),CHOOSE(AC[[M]:[M]],2,1,1,SUM(AC[[AB]:[DB]])))),""))</f>
        <v/>
      </c>
      <c r="AA118" t="str">
        <f>IF(OR(AA$5="",$S118=""),"",IFERROR(SUM(PRODUCT(INDEX(CMB[[BA_0O]:[BA_2O]],MATCH(ROUND(MIN(SUM(AA$4,$O118/1000),SUM($O118,AA$4/1000)),3),CMB[[Cmb_ID]:[Cmb_ID]],0),SUM(N(AA$1),N($R118),1)),CHOOSE(AC[[M]:[M]],1,1,0,AC[[AB]:[AB]])),PRODUCT(INDEX(CMB[[BD_0O]:[BD_2O]],MATCH(ROUND(MIN(SUM(AA$4,$O118/1000),SUM($O118,AA$4/1000)),3),CMB[[Cmb_ID]:[Cmb_ID]],0),SUM(N(AA$1),N($R118),1)),CHOOSE(AC[[M]:[M]],1,0,1,AC[[DB]:[DB]])),PRODUCT(SUM(ROUND(AVERAGE(VALUE(AA$3),VALUE($P118)),0),CHOOSE(IF(OR(AA$1,$R118),4,INDEX(CMB[[Res_Rare]:[Res_Rare]],MATCH(ROUND(MIN(SUM(AA$4,$O118/1000),SUM($O118,AA$4/1000)),3),CMB[[Cmb_ID]:[Cmb_ID]],0))),-1,-1,0,0)),IF(OR(AA$1,$R118),4,INDEX(CMB[[Cmb_Rare]:[Cmb_Rare]],MATCH(ROUND(MIN(SUM(AA$4,$O118/1000),SUM($O118,AA$4/1000)),3),CMB[[Cmb_ID]:[Cmb_ID]],0))),CHOOSE(AC[[M]:[M]],2,1,1,SUM(AC[[AB]:[DB]])))),""))</f>
        <v/>
      </c>
      <c r="AB118" t="str">
        <f>IF(OR(AB$5="",$S118=""),"",IFERROR(SUM(PRODUCT(INDEX(CMB[[BA_0O]:[BA_2O]],MATCH(ROUND(MIN(SUM(AB$4,$O118/1000),SUM($O118,AB$4/1000)),3),CMB[[Cmb_ID]:[Cmb_ID]],0),SUM(N(AB$1),N($R118),1)),CHOOSE(AC[[M]:[M]],1,1,0,AC[[AB]:[AB]])),PRODUCT(INDEX(CMB[[BD_0O]:[BD_2O]],MATCH(ROUND(MIN(SUM(AB$4,$O118/1000),SUM($O118,AB$4/1000)),3),CMB[[Cmb_ID]:[Cmb_ID]],0),SUM(N(AB$1),N($R118),1)),CHOOSE(AC[[M]:[M]],1,0,1,AC[[DB]:[DB]])),PRODUCT(SUM(ROUND(AVERAGE(VALUE(AB$3),VALUE($P118)),0),CHOOSE(IF(OR(AB$1,$R118),4,INDEX(CMB[[Res_Rare]:[Res_Rare]],MATCH(ROUND(MIN(SUM(AB$4,$O118/1000),SUM($O118,AB$4/1000)),3),CMB[[Cmb_ID]:[Cmb_ID]],0))),-1,-1,0,0)),IF(OR(AB$1,$R118),4,INDEX(CMB[[Cmb_Rare]:[Cmb_Rare]],MATCH(ROUND(MIN(SUM(AB$4,$O118/1000),SUM($O118,AB$4/1000)),3),CMB[[Cmb_ID]:[Cmb_ID]],0))),CHOOSE(AC[[M]:[M]],2,1,1,SUM(AC[[AB]:[DB]])))),""))</f>
        <v/>
      </c>
      <c r="AC118" t="str">
        <f>IF(OR(AC$5="",$S118=""),"",IFERROR(SUM(PRODUCT(INDEX(CMB[[BA_0O]:[BA_2O]],MATCH(ROUND(MIN(SUM(AC$4,$O118/1000),SUM($O118,AC$4/1000)),3),CMB[[Cmb_ID]:[Cmb_ID]],0),SUM(N(AC$1),N($R118),1)),CHOOSE(AC[[M]:[M]],1,1,0,AC[[AB]:[AB]])),PRODUCT(INDEX(CMB[[BD_0O]:[BD_2O]],MATCH(ROUND(MIN(SUM(AC$4,$O118/1000),SUM($O118,AC$4/1000)),3),CMB[[Cmb_ID]:[Cmb_ID]],0),SUM(N(AC$1),N($R118),1)),CHOOSE(AC[[M]:[M]],1,0,1,AC[[DB]:[DB]])),PRODUCT(SUM(ROUND(AVERAGE(VALUE(AC$3),VALUE($P118)),0),CHOOSE(IF(OR(AC$1,$R118),4,INDEX(CMB[[Res_Rare]:[Res_Rare]],MATCH(ROUND(MIN(SUM(AC$4,$O118/1000),SUM($O118,AC$4/1000)),3),CMB[[Cmb_ID]:[Cmb_ID]],0))),-1,-1,0,0)),IF(OR(AC$1,$R118),4,INDEX(CMB[[Cmb_Rare]:[Cmb_Rare]],MATCH(ROUND(MIN(SUM(AC$4,$O118/1000),SUM($O118,AC$4/1000)),3),CMB[[Cmb_ID]:[Cmb_ID]],0))),CHOOSE(AC[[M]:[M]],2,1,1,SUM(AC[[AB]:[DB]])))),""))</f>
        <v/>
      </c>
      <c r="AD118" t="str">
        <f>IF(OR(AD$5="",$S118=""),"",IFERROR(SUM(PRODUCT(INDEX(CMB[[BA_0O]:[BA_2O]],MATCH(ROUND(MIN(SUM(AD$4,$O118/1000),SUM($O118,AD$4/1000)),3),CMB[[Cmb_ID]:[Cmb_ID]],0),SUM(N(AD$1),N($R118),1)),CHOOSE(AC[[M]:[M]],1,1,0,AC[[AB]:[AB]])),PRODUCT(INDEX(CMB[[BD_0O]:[BD_2O]],MATCH(ROUND(MIN(SUM(AD$4,$O118/1000),SUM($O118,AD$4/1000)),3),CMB[[Cmb_ID]:[Cmb_ID]],0),SUM(N(AD$1),N($R118),1)),CHOOSE(AC[[M]:[M]],1,0,1,AC[[DB]:[DB]])),PRODUCT(SUM(ROUND(AVERAGE(VALUE(AD$3),VALUE($P118)),0),CHOOSE(IF(OR(AD$1,$R118),4,INDEX(CMB[[Res_Rare]:[Res_Rare]],MATCH(ROUND(MIN(SUM(AD$4,$O118/1000),SUM($O118,AD$4/1000)),3),CMB[[Cmb_ID]:[Cmb_ID]],0))),-1,-1,0,0)),IF(OR(AD$1,$R118),4,INDEX(CMB[[Cmb_Rare]:[Cmb_Rare]],MATCH(ROUND(MIN(SUM(AD$4,$O118/1000),SUM($O118,AD$4/1000)),3),CMB[[Cmb_ID]:[Cmb_ID]],0))),CHOOSE(AC[[M]:[M]],2,1,1,SUM(AC[[AB]:[DB]])))),""))</f>
        <v/>
      </c>
      <c r="AE118" t="str">
        <f>IF(OR(AE$5="",$S118=""),"",IFERROR(SUM(PRODUCT(INDEX(CMB[[BA_0O]:[BA_2O]],MATCH(ROUND(MIN(SUM(AE$4,$O118/1000),SUM($O118,AE$4/1000)),3),CMB[[Cmb_ID]:[Cmb_ID]],0),SUM(N(AE$1),N($R118),1)),CHOOSE(AC[[M]:[M]],1,1,0,AC[[AB]:[AB]])),PRODUCT(INDEX(CMB[[BD_0O]:[BD_2O]],MATCH(ROUND(MIN(SUM(AE$4,$O118/1000),SUM($O118,AE$4/1000)),3),CMB[[Cmb_ID]:[Cmb_ID]],0),SUM(N(AE$1),N($R118),1)),CHOOSE(AC[[M]:[M]],1,0,1,AC[[DB]:[DB]])),PRODUCT(SUM(ROUND(AVERAGE(VALUE(AE$3),VALUE($P118)),0),CHOOSE(IF(OR(AE$1,$R118),4,INDEX(CMB[[Res_Rare]:[Res_Rare]],MATCH(ROUND(MIN(SUM(AE$4,$O118/1000),SUM($O118,AE$4/1000)),3),CMB[[Cmb_ID]:[Cmb_ID]],0))),-1,-1,0,0)),IF(OR(AE$1,$R118),4,INDEX(CMB[[Cmb_Rare]:[Cmb_Rare]],MATCH(ROUND(MIN(SUM(AE$4,$O118/1000),SUM($O118,AE$4/1000)),3),CMB[[Cmb_ID]:[Cmb_ID]],0))),CHOOSE(AC[[M]:[M]],2,1,1,SUM(AC[[AB]:[DB]])))),""))</f>
        <v/>
      </c>
      <c r="AF118" t="str">
        <f>IF(OR(AF$5="",$S118=""),"",IFERROR(SUM(PRODUCT(INDEX(CMB[[BA_0O]:[BA_2O]],MATCH(ROUND(MIN(SUM(AF$4,$O118/1000),SUM($O118,AF$4/1000)),3),CMB[[Cmb_ID]:[Cmb_ID]],0),SUM(N(AF$1),N($R118),1)),CHOOSE(AC[[M]:[M]],1,1,0,AC[[AB]:[AB]])),PRODUCT(INDEX(CMB[[BD_0O]:[BD_2O]],MATCH(ROUND(MIN(SUM(AF$4,$O118/1000),SUM($O118,AF$4/1000)),3),CMB[[Cmb_ID]:[Cmb_ID]],0),SUM(N(AF$1),N($R118),1)),CHOOSE(AC[[M]:[M]],1,0,1,AC[[DB]:[DB]])),PRODUCT(SUM(ROUND(AVERAGE(VALUE(AF$3),VALUE($P118)),0),CHOOSE(IF(OR(AF$1,$R118),4,INDEX(CMB[[Res_Rare]:[Res_Rare]],MATCH(ROUND(MIN(SUM(AF$4,$O118/1000),SUM($O118,AF$4/1000)),3),CMB[[Cmb_ID]:[Cmb_ID]],0))),-1,-1,0,0)),IF(OR(AF$1,$R118),4,INDEX(CMB[[Cmb_Rare]:[Cmb_Rare]],MATCH(ROUND(MIN(SUM(AF$4,$O118/1000),SUM($O118,AF$4/1000)),3),CMB[[Cmb_ID]:[Cmb_ID]],0))),CHOOSE(AC[[M]:[M]],2,1,1,SUM(AC[[AB]:[DB]])))),""))</f>
        <v/>
      </c>
      <c r="AG118" t="str">
        <f>IF(OR(AG$5="",$S118=""),"",IFERROR(SUM(PRODUCT(INDEX(CMB[[BA_0O]:[BA_2O]],MATCH(ROUND(MIN(SUM(AG$4,$O118/1000),SUM($O118,AG$4/1000)),3),CMB[[Cmb_ID]:[Cmb_ID]],0),SUM(N(AG$1),N($R118),1)),CHOOSE(AC[[M]:[M]],1,1,0,AC[[AB]:[AB]])),PRODUCT(INDEX(CMB[[BD_0O]:[BD_2O]],MATCH(ROUND(MIN(SUM(AG$4,$O118/1000),SUM($O118,AG$4/1000)),3),CMB[[Cmb_ID]:[Cmb_ID]],0),SUM(N(AG$1),N($R118),1)),CHOOSE(AC[[M]:[M]],1,0,1,AC[[DB]:[DB]])),PRODUCT(SUM(ROUND(AVERAGE(VALUE(AG$3),VALUE($P118)),0),CHOOSE(IF(OR(AG$1,$R118),4,INDEX(CMB[[Res_Rare]:[Res_Rare]],MATCH(ROUND(MIN(SUM(AG$4,$O118/1000),SUM($O118,AG$4/1000)),3),CMB[[Cmb_ID]:[Cmb_ID]],0))),-1,-1,0,0)),IF(OR(AG$1,$R118),4,INDEX(CMB[[Cmb_Rare]:[Cmb_Rare]],MATCH(ROUND(MIN(SUM(AG$4,$O118/1000),SUM($O118,AG$4/1000)),3),CMB[[Cmb_ID]:[Cmb_ID]],0))),CHOOSE(AC[[M]:[M]],2,1,1,SUM(AC[[AB]:[DB]])))),""))</f>
        <v/>
      </c>
      <c r="AH118" t="str">
        <f>IF(OR(AH$5="",$S118=""),"",IFERROR(SUM(PRODUCT(INDEX(CMB[[BA_0O]:[BA_2O]],MATCH(ROUND(MIN(SUM(AH$4,$O118/1000),SUM($O118,AH$4/1000)),3),CMB[[Cmb_ID]:[Cmb_ID]],0),SUM(N(AH$1),N($R118),1)),CHOOSE(AC[[M]:[M]],1,1,0,AC[[AB]:[AB]])),PRODUCT(INDEX(CMB[[BD_0O]:[BD_2O]],MATCH(ROUND(MIN(SUM(AH$4,$O118/1000),SUM($O118,AH$4/1000)),3),CMB[[Cmb_ID]:[Cmb_ID]],0),SUM(N(AH$1),N($R118),1)),CHOOSE(AC[[M]:[M]],1,0,1,AC[[DB]:[DB]])),PRODUCT(SUM(ROUND(AVERAGE(VALUE(AH$3),VALUE($P118)),0),CHOOSE(IF(OR(AH$1,$R118),4,INDEX(CMB[[Res_Rare]:[Res_Rare]],MATCH(ROUND(MIN(SUM(AH$4,$O118/1000),SUM($O118,AH$4/1000)),3),CMB[[Cmb_ID]:[Cmb_ID]],0))),-1,-1,0,0)),IF(OR(AH$1,$R118),4,INDEX(CMB[[Cmb_Rare]:[Cmb_Rare]],MATCH(ROUND(MIN(SUM(AH$4,$O118/1000),SUM($O118,AH$4/1000)),3),CMB[[Cmb_ID]:[Cmb_ID]],0))),CHOOSE(AC[[M]:[M]],2,1,1,SUM(AC[[AB]:[DB]])))),""))</f>
        <v/>
      </c>
      <c r="AI118" t="str">
        <f>IF(OR(AI$5="",$S118=""),"",IFERROR(SUM(PRODUCT(INDEX(CMB[[BA_0O]:[BA_2O]],MATCH(ROUND(MIN(SUM(AI$4,$O118/1000),SUM($O118,AI$4/1000)),3),CMB[[Cmb_ID]:[Cmb_ID]],0),SUM(N(AI$1),N($R118),1)),CHOOSE(AC[[M]:[M]],1,1,0,AC[[AB]:[AB]])),PRODUCT(INDEX(CMB[[BD_0O]:[BD_2O]],MATCH(ROUND(MIN(SUM(AI$4,$O118/1000),SUM($O118,AI$4/1000)),3),CMB[[Cmb_ID]:[Cmb_ID]],0),SUM(N(AI$1),N($R118),1)),CHOOSE(AC[[M]:[M]],1,0,1,AC[[DB]:[DB]])),PRODUCT(SUM(ROUND(AVERAGE(VALUE(AI$3),VALUE($P118)),0),CHOOSE(IF(OR(AI$1,$R118),4,INDEX(CMB[[Res_Rare]:[Res_Rare]],MATCH(ROUND(MIN(SUM(AI$4,$O118/1000),SUM($O118,AI$4/1000)),3),CMB[[Cmb_ID]:[Cmb_ID]],0))),-1,-1,0,0)),IF(OR(AI$1,$R118),4,INDEX(CMB[[Cmb_Rare]:[Cmb_Rare]],MATCH(ROUND(MIN(SUM(AI$4,$O118/1000),SUM($O118,AI$4/1000)),3),CMB[[Cmb_ID]:[Cmb_ID]],0))),CHOOSE(AC[[M]:[M]],2,1,1,SUM(AC[[AB]:[DB]])))),""))</f>
        <v/>
      </c>
      <c r="AJ118" t="str">
        <f>IF(OR(AJ$5="",$S118=""),"",IFERROR(SUM(PRODUCT(INDEX(CMB[[BA_0O]:[BA_2O]],MATCH(ROUND(MIN(SUM(AJ$4,$O118/1000),SUM($O118,AJ$4/1000)),3),CMB[[Cmb_ID]:[Cmb_ID]],0),SUM(N(AJ$1),N($R118),1)),CHOOSE(AC[[M]:[M]],1,1,0,AC[[AB]:[AB]])),PRODUCT(INDEX(CMB[[BD_0O]:[BD_2O]],MATCH(ROUND(MIN(SUM(AJ$4,$O118/1000),SUM($O118,AJ$4/1000)),3),CMB[[Cmb_ID]:[Cmb_ID]],0),SUM(N(AJ$1),N($R118),1)),CHOOSE(AC[[M]:[M]],1,0,1,AC[[DB]:[DB]])),PRODUCT(SUM(ROUND(AVERAGE(VALUE(AJ$3),VALUE($P118)),0),CHOOSE(IF(OR(AJ$1,$R118),4,INDEX(CMB[[Res_Rare]:[Res_Rare]],MATCH(ROUND(MIN(SUM(AJ$4,$O118/1000),SUM($O118,AJ$4/1000)),3),CMB[[Cmb_ID]:[Cmb_ID]],0))),-1,-1,0,0)),IF(OR(AJ$1,$R118),4,INDEX(CMB[[Cmb_Rare]:[Cmb_Rare]],MATCH(ROUND(MIN(SUM(AJ$4,$O118/1000),SUM($O118,AJ$4/1000)),3),CMB[[Cmb_ID]:[Cmb_ID]],0))),CHOOSE(AC[[M]:[M]],2,1,1,SUM(AC[[AB]:[DB]])))),""))</f>
        <v/>
      </c>
      <c r="AK118" t="str">
        <f>IF(OR(AK$5="",$S118=""),"",IFERROR(SUM(PRODUCT(INDEX(CMB[[BA_0O]:[BA_2O]],MATCH(ROUND(MIN(SUM(AK$4,$O118/1000),SUM($O118,AK$4/1000)),3),CMB[[Cmb_ID]:[Cmb_ID]],0),SUM(N(AK$1),N($R118),1)),CHOOSE(AC[[M]:[M]],1,1,0,AC[[AB]:[AB]])),PRODUCT(INDEX(CMB[[BD_0O]:[BD_2O]],MATCH(ROUND(MIN(SUM(AK$4,$O118/1000),SUM($O118,AK$4/1000)),3),CMB[[Cmb_ID]:[Cmb_ID]],0),SUM(N(AK$1),N($R118),1)),CHOOSE(AC[[M]:[M]],1,0,1,AC[[DB]:[DB]])),PRODUCT(SUM(ROUND(AVERAGE(VALUE(AK$3),VALUE($P118)),0),CHOOSE(IF(OR(AK$1,$R118),4,INDEX(CMB[[Res_Rare]:[Res_Rare]],MATCH(ROUND(MIN(SUM(AK$4,$O118/1000),SUM($O118,AK$4/1000)),3),CMB[[Cmb_ID]:[Cmb_ID]],0))),-1,-1,0,0)),IF(OR(AK$1,$R118),4,INDEX(CMB[[Cmb_Rare]:[Cmb_Rare]],MATCH(ROUND(MIN(SUM(AK$4,$O118/1000),SUM($O118,AK$4/1000)),3),CMB[[Cmb_ID]:[Cmb_ID]],0))),CHOOSE(AC[[M]:[M]],2,1,1,SUM(AC[[AB]:[DB]])))),""))</f>
        <v/>
      </c>
      <c r="AL118" t="str">
        <f>IF(OR(AL$5="",$S118=""),"",IFERROR(SUM(PRODUCT(INDEX(CMB[[BA_0O]:[BA_2O]],MATCH(ROUND(MIN(SUM(AL$4,$O118/1000),SUM($O118,AL$4/1000)),3),CMB[[Cmb_ID]:[Cmb_ID]],0),SUM(N(AL$1),N($R118),1)),CHOOSE(AC[[M]:[M]],1,1,0,AC[[AB]:[AB]])),PRODUCT(INDEX(CMB[[BD_0O]:[BD_2O]],MATCH(ROUND(MIN(SUM(AL$4,$O118/1000),SUM($O118,AL$4/1000)),3),CMB[[Cmb_ID]:[Cmb_ID]],0),SUM(N(AL$1),N($R118),1)),CHOOSE(AC[[M]:[M]],1,0,1,AC[[DB]:[DB]])),PRODUCT(SUM(ROUND(AVERAGE(VALUE(AL$3),VALUE($P118)),0),CHOOSE(IF(OR(AL$1,$R118),4,INDEX(CMB[[Res_Rare]:[Res_Rare]],MATCH(ROUND(MIN(SUM(AL$4,$O118/1000),SUM($O118,AL$4/1000)),3),CMB[[Cmb_ID]:[Cmb_ID]],0))),-1,-1,0,0)),IF(OR(AL$1,$R118),4,INDEX(CMB[[Cmb_Rare]:[Cmb_Rare]],MATCH(ROUND(MIN(SUM(AL$4,$O118/1000),SUM($O118,AL$4/1000)),3),CMB[[Cmb_ID]:[Cmb_ID]],0))),CHOOSE(AC[[M]:[M]],2,1,1,SUM(AC[[AB]:[DB]])))),""))</f>
        <v/>
      </c>
      <c r="AM118" t="str">
        <f>IF(OR(AM$5="",$S118=""),"",IFERROR(SUM(PRODUCT(INDEX(CMB[[BA_0O]:[BA_2O]],MATCH(ROUND(MIN(SUM(AM$4,$O118/1000),SUM($O118,AM$4/1000)),3),CMB[[Cmb_ID]:[Cmb_ID]],0),SUM(N(AM$1),N($R118),1)),CHOOSE(AC[[M]:[M]],1,1,0,AC[[AB]:[AB]])),PRODUCT(INDEX(CMB[[BD_0O]:[BD_2O]],MATCH(ROUND(MIN(SUM(AM$4,$O118/1000),SUM($O118,AM$4/1000)),3),CMB[[Cmb_ID]:[Cmb_ID]],0),SUM(N(AM$1),N($R118),1)),CHOOSE(AC[[M]:[M]],1,0,1,AC[[DB]:[DB]])),PRODUCT(SUM(ROUND(AVERAGE(VALUE(AM$3),VALUE($P118)),0),CHOOSE(IF(OR(AM$1,$R118),4,INDEX(CMB[[Res_Rare]:[Res_Rare]],MATCH(ROUND(MIN(SUM(AM$4,$O118/1000),SUM($O118,AM$4/1000)),3),CMB[[Cmb_ID]:[Cmb_ID]],0))),-1,-1,0,0)),IF(OR(AM$1,$R118),4,INDEX(CMB[[Cmb_Rare]:[Cmb_Rare]],MATCH(ROUND(MIN(SUM(AM$4,$O118/1000),SUM($O118,AM$4/1000)),3),CMB[[Cmb_ID]:[Cmb_ID]],0))),CHOOSE(AC[[M]:[M]],2,1,1,SUM(AC[[AB]:[DB]])))),""))</f>
        <v/>
      </c>
      <c r="AN118" t="str">
        <f>IF(OR(AN$5="",$S118=""),"",IFERROR(SUM(PRODUCT(INDEX(CMB[[BA_0O]:[BA_2O]],MATCH(ROUND(MIN(SUM(AN$4,$O118/1000),SUM($O118,AN$4/1000)),3),CMB[[Cmb_ID]:[Cmb_ID]],0),SUM(N(AN$1),N($R118),1)),CHOOSE(AC[[M]:[M]],1,1,0,AC[[AB]:[AB]])),PRODUCT(INDEX(CMB[[BD_0O]:[BD_2O]],MATCH(ROUND(MIN(SUM(AN$4,$O118/1000),SUM($O118,AN$4/1000)),3),CMB[[Cmb_ID]:[Cmb_ID]],0),SUM(N(AN$1),N($R118),1)),CHOOSE(AC[[M]:[M]],1,0,1,AC[[DB]:[DB]])),PRODUCT(SUM(ROUND(AVERAGE(VALUE(AN$3),VALUE($P118)),0),CHOOSE(IF(OR(AN$1,$R118),4,INDEX(CMB[[Res_Rare]:[Res_Rare]],MATCH(ROUND(MIN(SUM(AN$4,$O118/1000),SUM($O118,AN$4/1000)),3),CMB[[Cmb_ID]:[Cmb_ID]],0))),-1,-1,0,0)),IF(OR(AN$1,$R118),4,INDEX(CMB[[Cmb_Rare]:[Cmb_Rare]],MATCH(ROUND(MIN(SUM(AN$4,$O118/1000),SUM($O118,AN$4/1000)),3),CMB[[Cmb_ID]:[Cmb_ID]],0))),CHOOSE(AC[[M]:[M]],2,1,1,SUM(AC[[AB]:[DB]])))),""))</f>
        <v/>
      </c>
      <c r="AO118" t="str">
        <f>IF(OR(AO$5="",$S118=""),"",IFERROR(SUM(PRODUCT(INDEX(CMB[[BA_0O]:[BA_2O]],MATCH(ROUND(MIN(SUM(AO$4,$O118/1000),SUM($O118,AO$4/1000)),3),CMB[[Cmb_ID]:[Cmb_ID]],0),SUM(N(AO$1),N($R118),1)),CHOOSE(AC[[M]:[M]],1,1,0,AC[[AB]:[AB]])),PRODUCT(INDEX(CMB[[BD_0O]:[BD_2O]],MATCH(ROUND(MIN(SUM(AO$4,$O118/1000),SUM($O118,AO$4/1000)),3),CMB[[Cmb_ID]:[Cmb_ID]],0),SUM(N(AO$1),N($R118),1)),CHOOSE(AC[[M]:[M]],1,0,1,AC[[DB]:[DB]])),PRODUCT(SUM(ROUND(AVERAGE(VALUE(AO$3),VALUE($P118)),0),CHOOSE(IF(OR(AO$1,$R118),4,INDEX(CMB[[Res_Rare]:[Res_Rare]],MATCH(ROUND(MIN(SUM(AO$4,$O118/1000),SUM($O118,AO$4/1000)),3),CMB[[Cmb_ID]:[Cmb_ID]],0))),-1,-1,0,0)),IF(OR(AO$1,$R118),4,INDEX(CMB[[Cmb_Rare]:[Cmb_Rare]],MATCH(ROUND(MIN(SUM(AO$4,$O118/1000),SUM($O118,AO$4/1000)),3),CMB[[Cmb_ID]:[Cmb_ID]],0))),CHOOSE(AC[[M]:[M]],2,1,1,SUM(AC[[AB]:[DB]])))),""))</f>
        <v/>
      </c>
      <c r="AP118" t="str">
        <f>IF(OR(AP$5="",$S118=""),"",IFERROR(SUM(PRODUCT(INDEX(CMB[[BA_0O]:[BA_2O]],MATCH(ROUND(MIN(SUM(AP$4,$O118/1000),SUM($O118,AP$4/1000)),3),CMB[[Cmb_ID]:[Cmb_ID]],0),SUM(N(AP$1),N($R118),1)),CHOOSE(AC[[M]:[M]],1,1,0,AC[[AB]:[AB]])),PRODUCT(INDEX(CMB[[BD_0O]:[BD_2O]],MATCH(ROUND(MIN(SUM(AP$4,$O118/1000),SUM($O118,AP$4/1000)),3),CMB[[Cmb_ID]:[Cmb_ID]],0),SUM(N(AP$1),N($R118),1)),CHOOSE(AC[[M]:[M]],1,0,1,AC[[DB]:[DB]])),PRODUCT(SUM(ROUND(AVERAGE(VALUE(AP$3),VALUE($P118)),0),CHOOSE(IF(OR(AP$1,$R118),4,INDEX(CMB[[Res_Rare]:[Res_Rare]],MATCH(ROUND(MIN(SUM(AP$4,$O118/1000),SUM($O118,AP$4/1000)),3),CMB[[Cmb_ID]:[Cmb_ID]],0))),-1,-1,0,0)),IF(OR(AP$1,$R118),4,INDEX(CMB[[Cmb_Rare]:[Cmb_Rare]],MATCH(ROUND(MIN(SUM(AP$4,$O118/1000),SUM($O118,AP$4/1000)),3),CMB[[Cmb_ID]:[Cmb_ID]],0))),CHOOSE(AC[[M]:[M]],2,1,1,SUM(AC[[AB]:[DB]])))),""))</f>
        <v/>
      </c>
      <c r="AQ118" t="str">
        <f>IF(OR(AQ$5="",$S118=""),"",IFERROR(SUM(PRODUCT(INDEX(CMB[[BA_0O]:[BA_2O]],MATCH(ROUND(MIN(SUM(AQ$4,$O118/1000),SUM($O118,AQ$4/1000)),3),CMB[[Cmb_ID]:[Cmb_ID]],0),SUM(N(AQ$1),N($R118),1)),CHOOSE(AC[[M]:[M]],1,1,0,AC[[AB]:[AB]])),PRODUCT(INDEX(CMB[[BD_0O]:[BD_2O]],MATCH(ROUND(MIN(SUM(AQ$4,$O118/1000),SUM($O118,AQ$4/1000)),3),CMB[[Cmb_ID]:[Cmb_ID]],0),SUM(N(AQ$1),N($R118),1)),CHOOSE(AC[[M]:[M]],1,0,1,AC[[DB]:[DB]])),PRODUCT(SUM(ROUND(AVERAGE(VALUE(AQ$3),VALUE($P118)),0),CHOOSE(IF(OR(AQ$1,$R118),4,INDEX(CMB[[Res_Rare]:[Res_Rare]],MATCH(ROUND(MIN(SUM(AQ$4,$O118/1000),SUM($O118,AQ$4/1000)),3),CMB[[Cmb_ID]:[Cmb_ID]],0))),-1,-1,0,0)),IF(OR(AQ$1,$R118),4,INDEX(CMB[[Cmb_Rare]:[Cmb_Rare]],MATCH(ROUND(MIN(SUM(AQ$4,$O118/1000),SUM($O118,AQ$4/1000)),3),CMB[[Cmb_ID]:[Cmb_ID]],0))),CHOOSE(AC[[M]:[M]],2,1,1,SUM(AC[[AB]:[DB]])))),""))</f>
        <v/>
      </c>
      <c r="AR118" t="str">
        <f>IF(OR(AR$5="",$S118=""),"",IFERROR(SUM(PRODUCT(INDEX(CMB[[BA_0O]:[BA_2O]],MATCH(ROUND(MIN(SUM(AR$4,$O118/1000),SUM($O118,AR$4/1000)),3),CMB[[Cmb_ID]:[Cmb_ID]],0),SUM(N(AR$1),N($R118),1)),CHOOSE(AC[[M]:[M]],1,1,0,AC[[AB]:[AB]])),PRODUCT(INDEX(CMB[[BD_0O]:[BD_2O]],MATCH(ROUND(MIN(SUM(AR$4,$O118/1000),SUM($O118,AR$4/1000)),3),CMB[[Cmb_ID]:[Cmb_ID]],0),SUM(N(AR$1),N($R118),1)),CHOOSE(AC[[M]:[M]],1,0,1,AC[[DB]:[DB]])),PRODUCT(SUM(ROUND(AVERAGE(VALUE(AR$3),VALUE($P118)),0),CHOOSE(IF(OR(AR$1,$R118),4,INDEX(CMB[[Res_Rare]:[Res_Rare]],MATCH(ROUND(MIN(SUM(AR$4,$O118/1000),SUM($O118,AR$4/1000)),3),CMB[[Cmb_ID]:[Cmb_ID]],0))),-1,-1,0,0)),IF(OR(AR$1,$R118),4,INDEX(CMB[[Cmb_Rare]:[Cmb_Rare]],MATCH(ROUND(MIN(SUM(AR$4,$O118/1000),SUM($O118,AR$4/1000)),3),CMB[[Cmb_ID]:[Cmb_ID]],0))),CHOOSE(AC[[M]:[M]],2,1,1,SUM(AC[[AB]:[DB]])))),""))</f>
        <v/>
      </c>
      <c r="AS118" t="str">
        <f>IF(OR(AS$5="",$S118=""),"",IFERROR(SUM(PRODUCT(INDEX(CMB[[BA_0O]:[BA_2O]],MATCH(ROUND(MIN(SUM(AS$4,$O118/1000),SUM($O118,AS$4/1000)),3),CMB[[Cmb_ID]:[Cmb_ID]],0),SUM(N(AS$1),N($R118),1)),CHOOSE(AC[[M]:[M]],1,1,0,AC[[AB]:[AB]])),PRODUCT(INDEX(CMB[[BD_0O]:[BD_2O]],MATCH(ROUND(MIN(SUM(AS$4,$O118/1000),SUM($O118,AS$4/1000)),3),CMB[[Cmb_ID]:[Cmb_ID]],0),SUM(N(AS$1),N($R118),1)),CHOOSE(AC[[M]:[M]],1,0,1,AC[[DB]:[DB]])),PRODUCT(SUM(ROUND(AVERAGE(VALUE(AS$3),VALUE($P118)),0),CHOOSE(IF(OR(AS$1,$R118),4,INDEX(CMB[[Res_Rare]:[Res_Rare]],MATCH(ROUND(MIN(SUM(AS$4,$O118/1000),SUM($O118,AS$4/1000)),3),CMB[[Cmb_ID]:[Cmb_ID]],0))),-1,-1,0,0)),IF(OR(AS$1,$R118),4,INDEX(CMB[[Cmb_Rare]:[Cmb_Rare]],MATCH(ROUND(MIN(SUM(AS$4,$O118/1000),SUM($O118,AS$4/1000)),3),CMB[[Cmb_ID]:[Cmb_ID]],0))),CHOOSE(AC[[M]:[M]],2,1,1,SUM(AC[[AB]:[DB]])))),""))</f>
        <v/>
      </c>
      <c r="AT118" t="str">
        <f>IF(OR(AT$5="",$S118=""),"",IFERROR(SUM(PRODUCT(INDEX(CMB[[BA_0O]:[BA_2O]],MATCH(ROUND(MIN(SUM(AT$4,$O118/1000),SUM($O118,AT$4/1000)),3),CMB[[Cmb_ID]:[Cmb_ID]],0),SUM(N(AT$1),N($R118),1)),CHOOSE(AC[[M]:[M]],1,1,0,AC[[AB]:[AB]])),PRODUCT(INDEX(CMB[[BD_0O]:[BD_2O]],MATCH(ROUND(MIN(SUM(AT$4,$O118/1000),SUM($O118,AT$4/1000)),3),CMB[[Cmb_ID]:[Cmb_ID]],0),SUM(N(AT$1),N($R118),1)),CHOOSE(AC[[M]:[M]],1,0,1,AC[[DB]:[DB]])),PRODUCT(SUM(ROUND(AVERAGE(VALUE(AT$3),VALUE($P118)),0),CHOOSE(IF(OR(AT$1,$R118),4,INDEX(CMB[[Res_Rare]:[Res_Rare]],MATCH(ROUND(MIN(SUM(AT$4,$O118/1000),SUM($O118,AT$4/1000)),3),CMB[[Cmb_ID]:[Cmb_ID]],0))),-1,-1,0,0)),IF(OR(AT$1,$R118),4,INDEX(CMB[[Cmb_Rare]:[Cmb_Rare]],MATCH(ROUND(MIN(SUM(AT$4,$O118/1000),SUM($O118,AT$4/1000)),3),CMB[[Cmb_ID]:[Cmb_ID]],0))),CHOOSE(AC[[M]:[M]],2,1,1,SUM(AC[[AB]:[DB]])))),""))</f>
        <v/>
      </c>
      <c r="AU118" t="str">
        <f>IF(OR(AU$5="",$S118=""),"",IFERROR(SUM(PRODUCT(INDEX(CMB[[BA_0O]:[BA_2O]],MATCH(ROUND(MIN(SUM(AU$4,$O118/1000),SUM($O118,AU$4/1000)),3),CMB[[Cmb_ID]:[Cmb_ID]],0),SUM(N(AU$1),N($R118),1)),CHOOSE(AC[[M]:[M]],1,1,0,AC[[AB]:[AB]])),PRODUCT(INDEX(CMB[[BD_0O]:[BD_2O]],MATCH(ROUND(MIN(SUM(AU$4,$O118/1000),SUM($O118,AU$4/1000)),3),CMB[[Cmb_ID]:[Cmb_ID]],0),SUM(N(AU$1),N($R118),1)),CHOOSE(AC[[M]:[M]],1,0,1,AC[[DB]:[DB]])),PRODUCT(SUM(ROUND(AVERAGE(VALUE(AU$3),VALUE($P118)),0),CHOOSE(IF(OR(AU$1,$R118),4,INDEX(CMB[[Res_Rare]:[Res_Rare]],MATCH(ROUND(MIN(SUM(AU$4,$O118/1000),SUM($O118,AU$4/1000)),3),CMB[[Cmb_ID]:[Cmb_ID]],0))),-1,-1,0,0)),IF(OR(AU$1,$R118),4,INDEX(CMB[[Cmb_Rare]:[Cmb_Rare]],MATCH(ROUND(MIN(SUM(AU$4,$O118/1000),SUM($O118,AU$4/1000)),3),CMB[[Cmb_ID]:[Cmb_ID]],0))),CHOOSE(AC[[M]:[M]],2,1,1,SUM(AC[[AB]:[DB]])))),""))</f>
        <v/>
      </c>
      <c r="AV118" t="str">
        <f>IF(OR(AV$5="",$S118=""),"",IFERROR(SUM(PRODUCT(INDEX(CMB[[BA_0O]:[BA_2O]],MATCH(ROUND(MIN(SUM(AV$4,$O118/1000),SUM($O118,AV$4/1000)),3),CMB[[Cmb_ID]:[Cmb_ID]],0),SUM(N(AV$1),N($R118),1)),CHOOSE(AC[[M]:[M]],1,1,0,AC[[AB]:[AB]])),PRODUCT(INDEX(CMB[[BD_0O]:[BD_2O]],MATCH(ROUND(MIN(SUM(AV$4,$O118/1000),SUM($O118,AV$4/1000)),3),CMB[[Cmb_ID]:[Cmb_ID]],0),SUM(N(AV$1),N($R118),1)),CHOOSE(AC[[M]:[M]],1,0,1,AC[[DB]:[DB]])),PRODUCT(SUM(ROUND(AVERAGE(VALUE(AV$3),VALUE($P118)),0),CHOOSE(IF(OR(AV$1,$R118),4,INDEX(CMB[[Res_Rare]:[Res_Rare]],MATCH(ROUND(MIN(SUM(AV$4,$O118/1000),SUM($O118,AV$4/1000)),3),CMB[[Cmb_ID]:[Cmb_ID]],0))),-1,-1,0,0)),IF(OR(AV$1,$R118),4,INDEX(CMB[[Cmb_Rare]:[Cmb_Rare]],MATCH(ROUND(MIN(SUM(AV$4,$O118/1000),SUM($O118,AV$4/1000)),3),CMB[[Cmb_ID]:[Cmb_ID]],0))),CHOOSE(AC[[M]:[M]],2,1,1,SUM(AC[[AB]:[DB]])))),""))</f>
        <v/>
      </c>
      <c r="AW118" t="str">
        <f>IF(OR(AW$5="",$S118=""),"",IFERROR(SUM(PRODUCT(INDEX(CMB[[BA_0O]:[BA_2O]],MATCH(ROUND(MIN(SUM(AW$4,$O118/1000),SUM($O118,AW$4/1000)),3),CMB[[Cmb_ID]:[Cmb_ID]],0),SUM(N(AW$1),N($R118),1)),CHOOSE(AC[[M]:[M]],1,1,0,AC[[AB]:[AB]])),PRODUCT(INDEX(CMB[[BD_0O]:[BD_2O]],MATCH(ROUND(MIN(SUM(AW$4,$O118/1000),SUM($O118,AW$4/1000)),3),CMB[[Cmb_ID]:[Cmb_ID]],0),SUM(N(AW$1),N($R118),1)),CHOOSE(AC[[M]:[M]],1,0,1,AC[[DB]:[DB]])),PRODUCT(SUM(ROUND(AVERAGE(VALUE(AW$3),VALUE($P118)),0),CHOOSE(IF(OR(AW$1,$R118),4,INDEX(CMB[[Res_Rare]:[Res_Rare]],MATCH(ROUND(MIN(SUM(AW$4,$O118/1000),SUM($O118,AW$4/1000)),3),CMB[[Cmb_ID]:[Cmb_ID]],0))),-1,-1,0,0)),IF(OR(AW$1,$R118),4,INDEX(CMB[[Cmb_Rare]:[Cmb_Rare]],MATCH(ROUND(MIN(SUM(AW$4,$O118/1000),SUM($O118,AW$4/1000)),3),CMB[[Cmb_ID]:[Cmb_ID]],0))),CHOOSE(AC[[M]:[M]],2,1,1,SUM(AC[[AB]:[DB]])))),""))</f>
        <v/>
      </c>
      <c r="AX118" t="str">
        <f>IF(OR(AX$5="",$S118=""),"",IFERROR(SUM(PRODUCT(INDEX(CMB[[BA_0O]:[BA_2O]],MATCH(ROUND(MIN(SUM(AX$4,$O118/1000),SUM($O118,AX$4/1000)),3),CMB[[Cmb_ID]:[Cmb_ID]],0),SUM(N(AX$1),N($R118),1)),CHOOSE(AC[[M]:[M]],1,1,0,AC[[AB]:[AB]])),PRODUCT(INDEX(CMB[[BD_0O]:[BD_2O]],MATCH(ROUND(MIN(SUM(AX$4,$O118/1000),SUM($O118,AX$4/1000)),3),CMB[[Cmb_ID]:[Cmb_ID]],0),SUM(N(AX$1),N($R118),1)),CHOOSE(AC[[M]:[M]],1,0,1,AC[[DB]:[DB]])),PRODUCT(SUM(ROUND(AVERAGE(VALUE(AX$3),VALUE($P118)),0),CHOOSE(IF(OR(AX$1,$R118),4,INDEX(CMB[[Res_Rare]:[Res_Rare]],MATCH(ROUND(MIN(SUM(AX$4,$O118/1000),SUM($O118,AX$4/1000)),3),CMB[[Cmb_ID]:[Cmb_ID]],0))),-1,-1,0,0)),IF(OR(AX$1,$R118),4,INDEX(CMB[[Cmb_Rare]:[Cmb_Rare]],MATCH(ROUND(MIN(SUM(AX$4,$O118/1000),SUM($O118,AX$4/1000)),3),CMB[[Cmb_ID]:[Cmb_ID]],0))),CHOOSE(AC[[M]:[M]],2,1,1,SUM(AC[[AB]:[DB]])))),""))</f>
        <v/>
      </c>
      <c r="AY118" t="str">
        <f>IF(OR(AY$5="",$S118=""),"",IFERROR(SUM(PRODUCT(INDEX(CMB[[BA_0O]:[BA_2O]],MATCH(ROUND(MIN(SUM(AY$4,$O118/1000),SUM($O118,AY$4/1000)),3),CMB[[Cmb_ID]:[Cmb_ID]],0),SUM(N(AY$1),N($R118),1)),CHOOSE(AC[[M]:[M]],1,1,0,AC[[AB]:[AB]])),PRODUCT(INDEX(CMB[[BD_0O]:[BD_2O]],MATCH(ROUND(MIN(SUM(AY$4,$O118/1000),SUM($O118,AY$4/1000)),3),CMB[[Cmb_ID]:[Cmb_ID]],0),SUM(N(AY$1),N($R118),1)),CHOOSE(AC[[M]:[M]],1,0,1,AC[[DB]:[DB]])),PRODUCT(SUM(ROUND(AVERAGE(VALUE(AY$3),VALUE($P118)),0),CHOOSE(IF(OR(AY$1,$R118),4,INDEX(CMB[[Res_Rare]:[Res_Rare]],MATCH(ROUND(MIN(SUM(AY$4,$O118/1000),SUM($O118,AY$4/1000)),3),CMB[[Cmb_ID]:[Cmb_ID]],0))),-1,-1,0,0)),IF(OR(AY$1,$R118),4,INDEX(CMB[[Cmb_Rare]:[Cmb_Rare]],MATCH(ROUND(MIN(SUM(AY$4,$O118/1000),SUM($O118,AY$4/1000)),3),CMB[[Cmb_ID]:[Cmb_ID]],0))),CHOOSE(AC[[M]:[M]],2,1,1,SUM(AC[[AB]:[DB]])))),""))</f>
        <v/>
      </c>
      <c r="AZ118" t="str">
        <f>IF(OR(AZ$5="",$S118=""),"",IFERROR(SUM(PRODUCT(INDEX(CMB[[BA_0O]:[BA_2O]],MATCH(ROUND(MIN(SUM(AZ$4,$O118/1000),SUM($O118,AZ$4/1000)),3),CMB[[Cmb_ID]:[Cmb_ID]],0),SUM(N(AZ$1),N($R118),1)),CHOOSE(AC[[M]:[M]],1,1,0,AC[[AB]:[AB]])),PRODUCT(INDEX(CMB[[BD_0O]:[BD_2O]],MATCH(ROUND(MIN(SUM(AZ$4,$O118/1000),SUM($O118,AZ$4/1000)),3),CMB[[Cmb_ID]:[Cmb_ID]],0),SUM(N(AZ$1),N($R118),1)),CHOOSE(AC[[M]:[M]],1,0,1,AC[[DB]:[DB]])),PRODUCT(SUM(ROUND(AVERAGE(VALUE(AZ$3),VALUE($P118)),0),CHOOSE(IF(OR(AZ$1,$R118),4,INDEX(CMB[[Res_Rare]:[Res_Rare]],MATCH(ROUND(MIN(SUM(AZ$4,$O118/1000),SUM($O118,AZ$4/1000)),3),CMB[[Cmb_ID]:[Cmb_ID]],0))),-1,-1,0,0)),IF(OR(AZ$1,$R118),4,INDEX(CMB[[Cmb_Rare]:[Cmb_Rare]],MATCH(ROUND(MIN(SUM(AZ$4,$O118/1000),SUM($O118,AZ$4/1000)),3),CMB[[Cmb_ID]:[Cmb_ID]],0))),CHOOSE(AC[[M]:[M]],2,1,1,SUM(AC[[AB]:[DB]])))),""))</f>
        <v/>
      </c>
      <c r="BA118" t="str">
        <f>IF(OR(BA$5="",$S118=""),"",IFERROR(SUM(PRODUCT(INDEX(CMB[[BA_0O]:[BA_2O]],MATCH(ROUND(MIN(SUM(BA$4,$O118/1000),SUM($O118,BA$4/1000)),3),CMB[[Cmb_ID]:[Cmb_ID]],0),SUM(N(BA$1),N($R118),1)),CHOOSE(AC[[M]:[M]],1,1,0,AC[[AB]:[AB]])),PRODUCT(INDEX(CMB[[BD_0O]:[BD_2O]],MATCH(ROUND(MIN(SUM(BA$4,$O118/1000),SUM($O118,BA$4/1000)),3),CMB[[Cmb_ID]:[Cmb_ID]],0),SUM(N(BA$1),N($R118),1)),CHOOSE(AC[[M]:[M]],1,0,1,AC[[DB]:[DB]])),PRODUCT(SUM(ROUND(AVERAGE(VALUE(BA$3),VALUE($P118)),0),CHOOSE(IF(OR(BA$1,$R118),4,INDEX(CMB[[Res_Rare]:[Res_Rare]],MATCH(ROUND(MIN(SUM(BA$4,$O118/1000),SUM($O118,BA$4/1000)),3),CMB[[Cmb_ID]:[Cmb_ID]],0))),-1,-1,0,0)),IF(OR(BA$1,$R118),4,INDEX(CMB[[Cmb_Rare]:[Cmb_Rare]],MATCH(ROUND(MIN(SUM(BA$4,$O118/1000),SUM($O118,BA$4/1000)),3),CMB[[Cmb_ID]:[Cmb_ID]],0))),CHOOSE(AC[[M]:[M]],2,1,1,SUM(AC[[AB]:[DB]])))),""))</f>
        <v/>
      </c>
      <c r="BB118" t="str">
        <f>IF(OR(BB$5="",$S118=""),"",IFERROR(SUM(PRODUCT(INDEX(CMB[[BA_0O]:[BA_2O]],MATCH(ROUND(MIN(SUM(BB$4,$O118/1000),SUM($O118,BB$4/1000)),3),CMB[[Cmb_ID]:[Cmb_ID]],0),SUM(N(BB$1),N($R118),1)),CHOOSE(AC[[M]:[M]],1,1,0,AC[[AB]:[AB]])),PRODUCT(INDEX(CMB[[BD_0O]:[BD_2O]],MATCH(ROUND(MIN(SUM(BB$4,$O118/1000),SUM($O118,BB$4/1000)),3),CMB[[Cmb_ID]:[Cmb_ID]],0),SUM(N(BB$1),N($R118),1)),CHOOSE(AC[[M]:[M]],1,0,1,AC[[DB]:[DB]])),PRODUCT(SUM(ROUND(AVERAGE(VALUE(BB$3),VALUE($P118)),0),CHOOSE(IF(OR(BB$1,$R118),4,INDEX(CMB[[Res_Rare]:[Res_Rare]],MATCH(ROUND(MIN(SUM(BB$4,$O118/1000),SUM($O118,BB$4/1000)),3),CMB[[Cmb_ID]:[Cmb_ID]],0))),-1,-1,0,0)),IF(OR(BB$1,$R118),4,INDEX(CMB[[Cmb_Rare]:[Cmb_Rare]],MATCH(ROUND(MIN(SUM(BB$4,$O118/1000),SUM($O118,BB$4/1000)),3),CMB[[Cmb_ID]:[Cmb_ID]],0))),CHOOSE(AC[[M]:[M]],2,1,1,SUM(AC[[AB]:[DB]])))),""))</f>
        <v/>
      </c>
      <c r="BC118" t="str">
        <f>IF(OR(BC$5="",$S118=""),"",IFERROR(SUM(PRODUCT(INDEX(CMB[[BA_0O]:[BA_2O]],MATCH(ROUND(MIN(SUM(BC$4,$O118/1000),SUM($O118,BC$4/1000)),3),CMB[[Cmb_ID]:[Cmb_ID]],0),SUM(N(BC$1),N($R118),1)),CHOOSE(AC[[M]:[M]],1,1,0,AC[[AB]:[AB]])),PRODUCT(INDEX(CMB[[BD_0O]:[BD_2O]],MATCH(ROUND(MIN(SUM(BC$4,$O118/1000),SUM($O118,BC$4/1000)),3),CMB[[Cmb_ID]:[Cmb_ID]],0),SUM(N(BC$1),N($R118),1)),CHOOSE(AC[[M]:[M]],1,0,1,AC[[DB]:[DB]])),PRODUCT(SUM(ROUND(AVERAGE(VALUE(BC$3),VALUE($P118)),0),CHOOSE(IF(OR(BC$1,$R118),4,INDEX(CMB[[Res_Rare]:[Res_Rare]],MATCH(ROUND(MIN(SUM(BC$4,$O118/1000),SUM($O118,BC$4/1000)),3),CMB[[Cmb_ID]:[Cmb_ID]],0))),-1,-1,0,0)),IF(OR(BC$1,$R118),4,INDEX(CMB[[Cmb_Rare]:[Cmb_Rare]],MATCH(ROUND(MIN(SUM(BC$4,$O118/1000),SUM($O118,BC$4/1000)),3),CMB[[Cmb_ID]:[Cmb_ID]],0))),CHOOSE(AC[[M]:[M]],2,1,1,SUM(AC[[AB]:[DB]])))),""))</f>
        <v/>
      </c>
      <c r="BD118" t="str">
        <f>IF(OR(BD$5="",$S118=""),"",IFERROR(SUM(PRODUCT(INDEX(CMB[[BA_0O]:[BA_2O]],MATCH(ROUND(MIN(SUM(BD$4,$O118/1000),SUM($O118,BD$4/1000)),3),CMB[[Cmb_ID]:[Cmb_ID]],0),SUM(N(BD$1),N($R118),1)),CHOOSE(AC[[M]:[M]],1,1,0,AC[[AB]:[AB]])),PRODUCT(INDEX(CMB[[BD_0O]:[BD_2O]],MATCH(ROUND(MIN(SUM(BD$4,$O118/1000),SUM($O118,BD$4/1000)),3),CMB[[Cmb_ID]:[Cmb_ID]],0),SUM(N(BD$1),N($R118),1)),CHOOSE(AC[[M]:[M]],1,0,1,AC[[DB]:[DB]])),PRODUCT(SUM(ROUND(AVERAGE(VALUE(BD$3),VALUE($P118)),0),CHOOSE(IF(OR(BD$1,$R118),4,INDEX(CMB[[Res_Rare]:[Res_Rare]],MATCH(ROUND(MIN(SUM(BD$4,$O118/1000),SUM($O118,BD$4/1000)),3),CMB[[Cmb_ID]:[Cmb_ID]],0))),-1,-1,0,0)),IF(OR(BD$1,$R118),4,INDEX(CMB[[Cmb_Rare]:[Cmb_Rare]],MATCH(ROUND(MIN(SUM(BD$4,$O118/1000),SUM($O118,BD$4/1000)),3),CMB[[Cmb_ID]:[Cmb_ID]],0))),CHOOSE(AC[[M]:[M]],2,1,1,SUM(AC[[AB]:[DB]])))),""))</f>
        <v/>
      </c>
      <c r="BE118" t="str">
        <f>IF(OR(BE$5="",$S118=""),"",IFERROR(SUM(PRODUCT(INDEX(CMB[[BA_0O]:[BA_2O]],MATCH(ROUND(MIN(SUM(BE$4,$O118/1000),SUM($O118,BE$4/1000)),3),CMB[[Cmb_ID]:[Cmb_ID]],0),SUM(N(BE$1),N($R118),1)),CHOOSE(AC[[M]:[M]],1,1,0,AC[[AB]:[AB]])),PRODUCT(INDEX(CMB[[BD_0O]:[BD_2O]],MATCH(ROUND(MIN(SUM(BE$4,$O118/1000),SUM($O118,BE$4/1000)),3),CMB[[Cmb_ID]:[Cmb_ID]],0),SUM(N(BE$1),N($R118),1)),CHOOSE(AC[[M]:[M]],1,0,1,AC[[DB]:[DB]])),PRODUCT(SUM(ROUND(AVERAGE(VALUE(BE$3),VALUE($P118)),0),CHOOSE(IF(OR(BE$1,$R118),4,INDEX(CMB[[Res_Rare]:[Res_Rare]],MATCH(ROUND(MIN(SUM(BE$4,$O118/1000),SUM($O118,BE$4/1000)),3),CMB[[Cmb_ID]:[Cmb_ID]],0))),-1,-1,0,0)),IF(OR(BE$1,$R118),4,INDEX(CMB[[Cmb_Rare]:[Cmb_Rare]],MATCH(ROUND(MIN(SUM(BE$4,$O118/1000),SUM($O118,BE$4/1000)),3),CMB[[Cmb_ID]:[Cmb_ID]],0))),CHOOSE(AC[[M]:[M]],2,1,1,SUM(AC[[AB]:[DB]])))),""))</f>
        <v/>
      </c>
      <c r="BF118" t="str">
        <f>IF(OR(BF$5="",$S118=""),"",IFERROR(SUM(PRODUCT(INDEX(CMB[[BA_0O]:[BA_2O]],MATCH(ROUND(MIN(SUM(BF$4,$O118/1000),SUM($O118,BF$4/1000)),3),CMB[[Cmb_ID]:[Cmb_ID]],0),SUM(N(BF$1),N($R118),1)),CHOOSE(AC[[M]:[M]],1,1,0,AC[[AB]:[AB]])),PRODUCT(INDEX(CMB[[BD_0O]:[BD_2O]],MATCH(ROUND(MIN(SUM(BF$4,$O118/1000),SUM($O118,BF$4/1000)),3),CMB[[Cmb_ID]:[Cmb_ID]],0),SUM(N(BF$1),N($R118),1)),CHOOSE(AC[[M]:[M]],1,0,1,AC[[DB]:[DB]])),PRODUCT(SUM(ROUND(AVERAGE(VALUE(BF$3),VALUE($P118)),0),CHOOSE(IF(OR(BF$1,$R118),4,INDEX(CMB[[Res_Rare]:[Res_Rare]],MATCH(ROUND(MIN(SUM(BF$4,$O118/1000),SUM($O118,BF$4/1000)),3),CMB[[Cmb_ID]:[Cmb_ID]],0))),-1,-1,0,0)),IF(OR(BF$1,$R118),4,INDEX(CMB[[Cmb_Rare]:[Cmb_Rare]],MATCH(ROUND(MIN(SUM(BF$4,$O118/1000),SUM($O118,BF$4/1000)),3),CMB[[Cmb_ID]:[Cmb_ID]],0))),CHOOSE(AC[[M]:[M]],2,1,1,SUM(AC[[AB]:[DB]])))),""))</f>
        <v/>
      </c>
      <c r="BG118" t="str">
        <f>IF(OR(BG$5="",$S118=""),"",IFERROR(SUM(PRODUCT(INDEX(CMB[[BA_0O]:[BA_2O]],MATCH(ROUND(MIN(SUM(BG$4,$O118/1000),SUM($O118,BG$4/1000)),3),CMB[[Cmb_ID]:[Cmb_ID]],0),SUM(N(BG$1),N($R118),1)),CHOOSE(AC[[M]:[M]],1,1,0,AC[[AB]:[AB]])),PRODUCT(INDEX(CMB[[BD_0O]:[BD_2O]],MATCH(ROUND(MIN(SUM(BG$4,$O118/1000),SUM($O118,BG$4/1000)),3),CMB[[Cmb_ID]:[Cmb_ID]],0),SUM(N(BG$1),N($R118),1)),CHOOSE(AC[[M]:[M]],1,0,1,AC[[DB]:[DB]])),PRODUCT(SUM(ROUND(AVERAGE(VALUE(BG$3),VALUE($P118)),0),CHOOSE(IF(OR(BG$1,$R118),4,INDEX(CMB[[Res_Rare]:[Res_Rare]],MATCH(ROUND(MIN(SUM(BG$4,$O118/1000),SUM($O118,BG$4/1000)),3),CMB[[Cmb_ID]:[Cmb_ID]],0))),-1,-1,0,0)),IF(OR(BG$1,$R118),4,INDEX(CMB[[Cmb_Rare]:[Cmb_Rare]],MATCH(ROUND(MIN(SUM(BG$4,$O118/1000),SUM($O118,BG$4/1000)),3),CMB[[Cmb_ID]:[Cmb_ID]],0))),CHOOSE(AC[[M]:[M]],2,1,1,SUM(AC[[AB]:[DB]])))),""))</f>
        <v/>
      </c>
      <c r="BH118" t="str">
        <f>IF(OR(BH$5="",$S118=""),"",IFERROR(SUM(PRODUCT(INDEX(CMB[[BA_0O]:[BA_2O]],MATCH(ROUND(MIN(SUM(BH$4,$O118/1000),SUM($O118,BH$4/1000)),3),CMB[[Cmb_ID]:[Cmb_ID]],0),SUM(N(BH$1),N($R118),1)),CHOOSE(AC[[M]:[M]],1,1,0,AC[[AB]:[AB]])),PRODUCT(INDEX(CMB[[BD_0O]:[BD_2O]],MATCH(ROUND(MIN(SUM(BH$4,$O118/1000),SUM($O118,BH$4/1000)),3),CMB[[Cmb_ID]:[Cmb_ID]],0),SUM(N(BH$1),N($R118),1)),CHOOSE(AC[[M]:[M]],1,0,1,AC[[DB]:[DB]])),PRODUCT(SUM(ROUND(AVERAGE(VALUE(BH$3),VALUE($P118)),0),CHOOSE(IF(OR(BH$1,$R118),4,INDEX(CMB[[Res_Rare]:[Res_Rare]],MATCH(ROUND(MIN(SUM(BH$4,$O118/1000),SUM($O118,BH$4/1000)),3),CMB[[Cmb_ID]:[Cmb_ID]],0))),-1,-1,0,0)),IF(OR(BH$1,$R118),4,INDEX(CMB[[Cmb_Rare]:[Cmb_Rare]],MATCH(ROUND(MIN(SUM(BH$4,$O118/1000),SUM($O118,BH$4/1000)),3),CMB[[Cmb_ID]:[Cmb_ID]],0))),CHOOSE(AC[[M]:[M]],2,1,1,SUM(AC[[AB]:[DB]])))),""))</f>
        <v/>
      </c>
      <c r="BI118" t="str">
        <f>IF(OR(BI$5="",$S118=""),"",IFERROR(SUM(PRODUCT(INDEX(CMB[[BA_0O]:[BA_2O]],MATCH(ROUND(MIN(SUM(BI$4,$O118/1000),SUM($O118,BI$4/1000)),3),CMB[[Cmb_ID]:[Cmb_ID]],0),SUM(N(BI$1),N($R118),1)),CHOOSE(AC[[M]:[M]],1,1,0,AC[[AB]:[AB]])),PRODUCT(INDEX(CMB[[BD_0O]:[BD_2O]],MATCH(ROUND(MIN(SUM(BI$4,$O118/1000),SUM($O118,BI$4/1000)),3),CMB[[Cmb_ID]:[Cmb_ID]],0),SUM(N(BI$1),N($R118),1)),CHOOSE(AC[[M]:[M]],1,0,1,AC[[DB]:[DB]])),PRODUCT(SUM(ROUND(AVERAGE(VALUE(BI$3),VALUE($P118)),0),CHOOSE(IF(OR(BI$1,$R118),4,INDEX(CMB[[Res_Rare]:[Res_Rare]],MATCH(ROUND(MIN(SUM(BI$4,$O118/1000),SUM($O118,BI$4/1000)),3),CMB[[Cmb_ID]:[Cmb_ID]],0))),-1,-1,0,0)),IF(OR(BI$1,$R118),4,INDEX(CMB[[Cmb_Rare]:[Cmb_Rare]],MATCH(ROUND(MIN(SUM(BI$4,$O118/1000),SUM($O118,BI$4/1000)),3),CMB[[Cmb_ID]:[Cmb_ID]],0))),CHOOSE(AC[[M]:[M]],2,1,1,SUM(AC[[AB]:[DB]])))),""))</f>
        <v/>
      </c>
      <c r="BJ118" t="str">
        <f>IF(OR(BJ$5="",$S118=""),"",IFERROR(SUM(PRODUCT(INDEX(CMB[[BA_0O]:[BA_2O]],MATCH(ROUND(MIN(SUM(BJ$4,$O118/1000),SUM($O118,BJ$4/1000)),3),CMB[[Cmb_ID]:[Cmb_ID]],0),SUM(N(BJ$1),N($R118),1)),CHOOSE(AC[[M]:[M]],1,1,0,AC[[AB]:[AB]])),PRODUCT(INDEX(CMB[[BD_0O]:[BD_2O]],MATCH(ROUND(MIN(SUM(BJ$4,$O118/1000),SUM($O118,BJ$4/1000)),3),CMB[[Cmb_ID]:[Cmb_ID]],0),SUM(N(BJ$1),N($R118),1)),CHOOSE(AC[[M]:[M]],1,0,1,AC[[DB]:[DB]])),PRODUCT(SUM(ROUND(AVERAGE(VALUE(BJ$3),VALUE($P118)),0),CHOOSE(IF(OR(BJ$1,$R118),4,INDEX(CMB[[Res_Rare]:[Res_Rare]],MATCH(ROUND(MIN(SUM(BJ$4,$O118/1000),SUM($O118,BJ$4/1000)),3),CMB[[Cmb_ID]:[Cmb_ID]],0))),-1,-1,0,0)),IF(OR(BJ$1,$R118),4,INDEX(CMB[[Cmb_Rare]:[Cmb_Rare]],MATCH(ROUND(MIN(SUM(BJ$4,$O118/1000),SUM($O118,BJ$4/1000)),3),CMB[[Cmb_ID]:[Cmb_ID]],0))),CHOOSE(AC[[M]:[M]],2,1,1,SUM(AC[[AB]:[DB]])))),""))</f>
        <v/>
      </c>
      <c r="BK118" t="str">
        <f>IF(OR(BK$5="",$S118=""),"",IFERROR(SUM(PRODUCT(INDEX(CMB[[BA_0O]:[BA_2O]],MATCH(ROUND(MIN(SUM(BK$4,$O118/1000),SUM($O118,BK$4/1000)),3),CMB[[Cmb_ID]:[Cmb_ID]],0),SUM(N(BK$1),N($R118),1)),CHOOSE(AC[[M]:[M]],1,1,0,AC[[AB]:[AB]])),PRODUCT(INDEX(CMB[[BD_0O]:[BD_2O]],MATCH(ROUND(MIN(SUM(BK$4,$O118/1000),SUM($O118,BK$4/1000)),3),CMB[[Cmb_ID]:[Cmb_ID]],0),SUM(N(BK$1),N($R118),1)),CHOOSE(AC[[M]:[M]],1,0,1,AC[[DB]:[DB]])),PRODUCT(SUM(ROUND(AVERAGE(VALUE(BK$3),VALUE($P118)),0),CHOOSE(IF(OR(BK$1,$R118),4,INDEX(CMB[[Res_Rare]:[Res_Rare]],MATCH(ROUND(MIN(SUM(BK$4,$O118/1000),SUM($O118,BK$4/1000)),3),CMB[[Cmb_ID]:[Cmb_ID]],0))),-1,-1,0,0)),IF(OR(BK$1,$R118),4,INDEX(CMB[[Cmb_Rare]:[Cmb_Rare]],MATCH(ROUND(MIN(SUM(BK$4,$O118/1000),SUM($O118,BK$4/1000)),3),CMB[[Cmb_ID]:[Cmb_ID]],0))),CHOOSE(AC[[M]:[M]],2,1,1,SUM(AC[[AB]:[DB]])))),""))</f>
        <v/>
      </c>
      <c r="BL118" t="str">
        <f>IF(OR(BL$5="",$S118=""),"",IFERROR(SUM(PRODUCT(INDEX(CMB[[BA_0O]:[BA_2O]],MATCH(ROUND(MIN(SUM(BL$4,$O118/1000),SUM($O118,BL$4/1000)),3),CMB[[Cmb_ID]:[Cmb_ID]],0),SUM(N(BL$1),N($R118),1)),CHOOSE(AC[[M]:[M]],1,1,0,AC[[AB]:[AB]])),PRODUCT(INDEX(CMB[[BD_0O]:[BD_2O]],MATCH(ROUND(MIN(SUM(BL$4,$O118/1000),SUM($O118,BL$4/1000)),3),CMB[[Cmb_ID]:[Cmb_ID]],0),SUM(N(BL$1),N($R118),1)),CHOOSE(AC[[M]:[M]],1,0,1,AC[[DB]:[DB]])),PRODUCT(SUM(ROUND(AVERAGE(VALUE(BL$3),VALUE($P118)),0),CHOOSE(IF(OR(BL$1,$R118),4,INDEX(CMB[[Res_Rare]:[Res_Rare]],MATCH(ROUND(MIN(SUM(BL$4,$O118/1000),SUM($O118,BL$4/1000)),3),CMB[[Cmb_ID]:[Cmb_ID]],0))),-1,-1,0,0)),IF(OR(BL$1,$R118),4,INDEX(CMB[[Cmb_Rare]:[Cmb_Rare]],MATCH(ROUND(MIN(SUM(BL$4,$O118/1000),SUM($O118,BL$4/1000)),3),CMB[[Cmb_ID]:[Cmb_ID]],0))),CHOOSE(AC[[M]:[M]],2,1,1,SUM(AC[[AB]:[DB]])))),""))</f>
        <v/>
      </c>
      <c r="BM118" t="str">
        <f>IF(OR(BM$5="",$S118=""),"",IFERROR(SUM(PRODUCT(INDEX(CMB[[BA_0O]:[BA_2O]],MATCH(ROUND(MIN(SUM(BM$4,$O118/1000),SUM($O118,BM$4/1000)),3),CMB[[Cmb_ID]:[Cmb_ID]],0),SUM(N(BM$1),N($R118),1)),CHOOSE(AC[[M]:[M]],1,1,0,AC[[AB]:[AB]])),PRODUCT(INDEX(CMB[[BD_0O]:[BD_2O]],MATCH(ROUND(MIN(SUM(BM$4,$O118/1000),SUM($O118,BM$4/1000)),3),CMB[[Cmb_ID]:[Cmb_ID]],0),SUM(N(BM$1),N($R118),1)),CHOOSE(AC[[M]:[M]],1,0,1,AC[[DB]:[DB]])),PRODUCT(SUM(ROUND(AVERAGE(VALUE(BM$3),VALUE($P118)),0),CHOOSE(IF(OR(BM$1,$R118),4,INDEX(CMB[[Res_Rare]:[Res_Rare]],MATCH(ROUND(MIN(SUM(BM$4,$O118/1000),SUM($O118,BM$4/1000)),3),CMB[[Cmb_ID]:[Cmb_ID]],0))),-1,-1,0,0)),IF(OR(BM$1,$R118),4,INDEX(CMB[[Cmb_Rare]:[Cmb_Rare]],MATCH(ROUND(MIN(SUM(BM$4,$O118/1000),SUM($O118,BM$4/1000)),3),CMB[[Cmb_ID]:[Cmb_ID]],0))),CHOOSE(AC[[M]:[M]],2,1,1,SUM(AC[[AB]:[DB]])))),""))</f>
        <v/>
      </c>
      <c r="BN118" t="str">
        <f>IF(OR(BN$5="",$S118=""),"",IFERROR(SUM(PRODUCT(INDEX(CMB[[BA_0O]:[BA_2O]],MATCH(ROUND(MIN(SUM(BN$4,$O118/1000),SUM($O118,BN$4/1000)),3),CMB[[Cmb_ID]:[Cmb_ID]],0),SUM(N(BN$1),N($R118),1)),CHOOSE(AC[[M]:[M]],1,1,0,AC[[AB]:[AB]])),PRODUCT(INDEX(CMB[[BD_0O]:[BD_2O]],MATCH(ROUND(MIN(SUM(BN$4,$O118/1000),SUM($O118,BN$4/1000)),3),CMB[[Cmb_ID]:[Cmb_ID]],0),SUM(N(BN$1),N($R118),1)),CHOOSE(AC[[M]:[M]],1,0,1,AC[[DB]:[DB]])),PRODUCT(SUM(ROUND(AVERAGE(VALUE(BN$3),VALUE($P118)),0),CHOOSE(IF(OR(BN$1,$R118),4,INDEX(CMB[[Res_Rare]:[Res_Rare]],MATCH(ROUND(MIN(SUM(BN$4,$O118/1000),SUM($O118,BN$4/1000)),3),CMB[[Cmb_ID]:[Cmb_ID]],0))),-1,-1,0,0)),IF(OR(BN$1,$R118),4,INDEX(CMB[[Cmb_Rare]:[Cmb_Rare]],MATCH(ROUND(MIN(SUM(BN$4,$O118/1000),SUM($O118,BN$4/1000)),3),CMB[[Cmb_ID]:[Cmb_ID]],0))),CHOOSE(AC[[M]:[M]],2,1,1,SUM(AC[[AB]:[DB]])))),""))</f>
        <v/>
      </c>
      <c r="BO118" t="str">
        <f>IF(OR(BO$5="",$S118=""),"",IFERROR(SUM(PRODUCT(INDEX(CMB[[BA_0O]:[BA_2O]],MATCH(ROUND(MIN(SUM(BO$4,$O118/1000),SUM($O118,BO$4/1000)),3),CMB[[Cmb_ID]:[Cmb_ID]],0),SUM(N(BO$1),N($R118),1)),CHOOSE(AC[[M]:[M]],1,1,0,AC[[AB]:[AB]])),PRODUCT(INDEX(CMB[[BD_0O]:[BD_2O]],MATCH(ROUND(MIN(SUM(BO$4,$O118/1000),SUM($O118,BO$4/1000)),3),CMB[[Cmb_ID]:[Cmb_ID]],0),SUM(N(BO$1),N($R118),1)),CHOOSE(AC[[M]:[M]],1,0,1,AC[[DB]:[DB]])),PRODUCT(SUM(ROUND(AVERAGE(VALUE(BO$3),VALUE($P118)),0),CHOOSE(IF(OR(BO$1,$R118),4,INDEX(CMB[[Res_Rare]:[Res_Rare]],MATCH(ROUND(MIN(SUM(BO$4,$O118/1000),SUM($O118,BO$4/1000)),3),CMB[[Cmb_ID]:[Cmb_ID]],0))),-1,-1,0,0)),IF(OR(BO$1,$R118),4,INDEX(CMB[[Cmb_Rare]:[Cmb_Rare]],MATCH(ROUND(MIN(SUM(BO$4,$O118/1000),SUM($O118,BO$4/1000)),3),CMB[[Cmb_ID]:[Cmb_ID]],0))),CHOOSE(AC[[M]:[M]],2,1,1,SUM(AC[[AB]:[DB]])))),""))</f>
        <v/>
      </c>
      <c r="BP118" t="str">
        <f>IF(OR(BP$5="",$S118=""),"",IFERROR(SUM(PRODUCT(INDEX(CMB[[BA_0O]:[BA_2O]],MATCH(ROUND(MIN(SUM(BP$4,$O118/1000),SUM($O118,BP$4/1000)),3),CMB[[Cmb_ID]:[Cmb_ID]],0),SUM(N(BP$1),N($R118),1)),CHOOSE(AC[[M]:[M]],1,1,0,AC[[AB]:[AB]])),PRODUCT(INDEX(CMB[[BD_0O]:[BD_2O]],MATCH(ROUND(MIN(SUM(BP$4,$O118/1000),SUM($O118,BP$4/1000)),3),CMB[[Cmb_ID]:[Cmb_ID]],0),SUM(N(BP$1),N($R118),1)),CHOOSE(AC[[M]:[M]],1,0,1,AC[[DB]:[DB]])),PRODUCT(SUM(ROUND(AVERAGE(VALUE(BP$3),VALUE($P118)),0),CHOOSE(IF(OR(BP$1,$R118),4,INDEX(CMB[[Res_Rare]:[Res_Rare]],MATCH(ROUND(MIN(SUM(BP$4,$O118/1000),SUM($O118,BP$4/1000)),3),CMB[[Cmb_ID]:[Cmb_ID]],0))),-1,-1,0,0)),IF(OR(BP$1,$R118),4,INDEX(CMB[[Cmb_Rare]:[Cmb_Rare]],MATCH(ROUND(MIN(SUM(BP$4,$O118/1000),SUM($O118,BP$4/1000)),3),CMB[[Cmb_ID]:[Cmb_ID]],0))),CHOOSE(AC[[M]:[M]],2,1,1,SUM(AC[[AB]:[DB]])))),""))</f>
        <v/>
      </c>
      <c r="BQ118" t="str">
        <f>IF(OR(BQ$5="",$S118=""),"",IFERROR(SUM(PRODUCT(INDEX(CMB[[BA_0O]:[BA_2O]],MATCH(ROUND(MIN(SUM(BQ$4,$O118/1000),SUM($O118,BQ$4/1000)),3),CMB[[Cmb_ID]:[Cmb_ID]],0),SUM(N(BQ$1),N($R118),1)),CHOOSE(AC[[M]:[M]],1,1,0,AC[[AB]:[AB]])),PRODUCT(INDEX(CMB[[BD_0O]:[BD_2O]],MATCH(ROUND(MIN(SUM(BQ$4,$O118/1000),SUM($O118,BQ$4/1000)),3),CMB[[Cmb_ID]:[Cmb_ID]],0),SUM(N(BQ$1),N($R118),1)),CHOOSE(AC[[M]:[M]],1,0,1,AC[[DB]:[DB]])),PRODUCT(SUM(ROUND(AVERAGE(VALUE(BQ$3),VALUE($P118)),0),CHOOSE(IF(OR(BQ$1,$R118),4,INDEX(CMB[[Res_Rare]:[Res_Rare]],MATCH(ROUND(MIN(SUM(BQ$4,$O118/1000),SUM($O118,BQ$4/1000)),3),CMB[[Cmb_ID]:[Cmb_ID]],0))),-1,-1,0,0)),IF(OR(BQ$1,$R118),4,INDEX(CMB[[Cmb_Rare]:[Cmb_Rare]],MATCH(ROUND(MIN(SUM(BQ$4,$O118/1000),SUM($O118,BQ$4/1000)),3),CMB[[Cmb_ID]:[Cmb_ID]],0))),CHOOSE(AC[[M]:[M]],2,1,1,SUM(AC[[AB]:[DB]])))),""))</f>
        <v/>
      </c>
      <c r="BR118" t="str">
        <f>IF(OR(BR$5="",$S118=""),"",IFERROR(SUM(PRODUCT(INDEX(CMB[[BA_0O]:[BA_2O]],MATCH(ROUND(MIN(SUM(BR$4,$O118/1000),SUM($O118,BR$4/1000)),3),CMB[[Cmb_ID]:[Cmb_ID]],0),SUM(N(BR$1),N($R118),1)),CHOOSE(AC[[M]:[M]],1,1,0,AC[[AB]:[AB]])),PRODUCT(INDEX(CMB[[BD_0O]:[BD_2O]],MATCH(ROUND(MIN(SUM(BR$4,$O118/1000),SUM($O118,BR$4/1000)),3),CMB[[Cmb_ID]:[Cmb_ID]],0),SUM(N(BR$1),N($R118),1)),CHOOSE(AC[[M]:[M]],1,0,1,AC[[DB]:[DB]])),PRODUCT(SUM(ROUND(AVERAGE(VALUE(BR$3),VALUE($P118)),0),CHOOSE(IF(OR(BR$1,$R118),4,INDEX(CMB[[Res_Rare]:[Res_Rare]],MATCH(ROUND(MIN(SUM(BR$4,$O118/1000),SUM($O118,BR$4/1000)),3),CMB[[Cmb_ID]:[Cmb_ID]],0))),-1,-1,0,0)),IF(OR(BR$1,$R118),4,INDEX(CMB[[Cmb_Rare]:[Cmb_Rare]],MATCH(ROUND(MIN(SUM(BR$4,$O118/1000),SUM($O118,BR$4/1000)),3),CMB[[Cmb_ID]:[Cmb_ID]],0))),CHOOSE(AC[[M]:[M]],2,1,1,SUM(AC[[AB]:[DB]])))),""))</f>
        <v/>
      </c>
      <c r="BS118" t="str">
        <f>IF(OR(BS$5="",$S118=""),"",IFERROR(SUM(PRODUCT(INDEX(CMB[[BA_0O]:[BA_2O]],MATCH(ROUND(MIN(SUM(BS$4,$O118/1000),SUM($O118,BS$4/1000)),3),CMB[[Cmb_ID]:[Cmb_ID]],0),SUM(N(BS$1),N($R118),1)),CHOOSE(AC[[M]:[M]],1,1,0,AC[[AB]:[AB]])),PRODUCT(INDEX(CMB[[BD_0O]:[BD_2O]],MATCH(ROUND(MIN(SUM(BS$4,$O118/1000),SUM($O118,BS$4/1000)),3),CMB[[Cmb_ID]:[Cmb_ID]],0),SUM(N(BS$1),N($R118),1)),CHOOSE(AC[[M]:[M]],1,0,1,AC[[DB]:[DB]])),PRODUCT(SUM(ROUND(AVERAGE(VALUE(BS$3),VALUE($P118)),0),CHOOSE(IF(OR(BS$1,$R118),4,INDEX(CMB[[Res_Rare]:[Res_Rare]],MATCH(ROUND(MIN(SUM(BS$4,$O118/1000),SUM($O118,BS$4/1000)),3),CMB[[Cmb_ID]:[Cmb_ID]],0))),-1,-1,0,0)),IF(OR(BS$1,$R118),4,INDEX(CMB[[Cmb_Rare]:[Cmb_Rare]],MATCH(ROUND(MIN(SUM(BS$4,$O118/1000),SUM($O118,BS$4/1000)),3),CMB[[Cmb_ID]:[Cmb_ID]],0))),CHOOSE(AC[[M]:[M]],2,1,1,SUM(AC[[AB]:[DB]])))),""))</f>
        <v/>
      </c>
      <c r="BT118" t="str">
        <f>IF(OR(BT$5="",$S118=""),"",IFERROR(SUM(PRODUCT(INDEX(CMB[[BA_0O]:[BA_2O]],MATCH(ROUND(MIN(SUM(BT$4,$O118/1000),SUM($O118,BT$4/1000)),3),CMB[[Cmb_ID]:[Cmb_ID]],0),SUM(N(BT$1),N($R118),1)),CHOOSE(AC[[M]:[M]],1,1,0,AC[[AB]:[AB]])),PRODUCT(INDEX(CMB[[BD_0O]:[BD_2O]],MATCH(ROUND(MIN(SUM(BT$4,$O118/1000),SUM($O118,BT$4/1000)),3),CMB[[Cmb_ID]:[Cmb_ID]],0),SUM(N(BT$1),N($R118),1)),CHOOSE(AC[[M]:[M]],1,0,1,AC[[DB]:[DB]])),PRODUCT(SUM(ROUND(AVERAGE(VALUE(BT$3),VALUE($P118)),0),CHOOSE(IF(OR(BT$1,$R118),4,INDEX(CMB[[Res_Rare]:[Res_Rare]],MATCH(ROUND(MIN(SUM(BT$4,$O118/1000),SUM($O118,BT$4/1000)),3),CMB[[Cmb_ID]:[Cmb_ID]],0))),-1,-1,0,0)),IF(OR(BT$1,$R118),4,INDEX(CMB[[Cmb_Rare]:[Cmb_Rare]],MATCH(ROUND(MIN(SUM(BT$4,$O118/1000),SUM($O118,BT$4/1000)),3),CMB[[Cmb_ID]:[Cmb_ID]],0))),CHOOSE(AC[[M]:[M]],2,1,1,SUM(AC[[AB]:[DB]])))),""))</f>
        <v/>
      </c>
      <c r="BU118" t="str">
        <f>IF(OR(BU$5="",$S118=""),"",IFERROR(SUM(PRODUCT(INDEX(CMB[[BA_0O]:[BA_2O]],MATCH(ROUND(MIN(SUM(BU$4,$O118/1000),SUM($O118,BU$4/1000)),3),CMB[[Cmb_ID]:[Cmb_ID]],0),SUM(N(BU$1),N($R118),1)),CHOOSE(AC[[M]:[M]],1,1,0,AC[[AB]:[AB]])),PRODUCT(INDEX(CMB[[BD_0O]:[BD_2O]],MATCH(ROUND(MIN(SUM(BU$4,$O118/1000),SUM($O118,BU$4/1000)),3),CMB[[Cmb_ID]:[Cmb_ID]],0),SUM(N(BU$1),N($R118),1)),CHOOSE(AC[[M]:[M]],1,0,1,AC[[DB]:[DB]])),PRODUCT(SUM(ROUND(AVERAGE(VALUE(BU$3),VALUE($P118)),0),CHOOSE(IF(OR(BU$1,$R118),4,INDEX(CMB[[Res_Rare]:[Res_Rare]],MATCH(ROUND(MIN(SUM(BU$4,$O118/1000),SUM($O118,BU$4/1000)),3),CMB[[Cmb_ID]:[Cmb_ID]],0))),-1,-1,0,0)),IF(OR(BU$1,$R118),4,INDEX(CMB[[Cmb_Rare]:[Cmb_Rare]],MATCH(ROUND(MIN(SUM(BU$4,$O118/1000),SUM($O118,BU$4/1000)),3),CMB[[Cmb_ID]:[Cmb_ID]],0))),CHOOSE(AC[[M]:[M]],2,1,1,SUM(AC[[AB]:[DB]])))),""))</f>
        <v/>
      </c>
      <c r="BV118" t="str">
        <f>IF(OR(BV$5="",$S118=""),"",IFERROR(SUM(PRODUCT(INDEX(CMB[[BA_0O]:[BA_2O]],MATCH(ROUND(MIN(SUM(BV$4,$O118/1000),SUM($O118,BV$4/1000)),3),CMB[[Cmb_ID]:[Cmb_ID]],0),SUM(N(BV$1),N($R118),1)),CHOOSE(AC[[M]:[M]],1,1,0,AC[[AB]:[AB]])),PRODUCT(INDEX(CMB[[BD_0O]:[BD_2O]],MATCH(ROUND(MIN(SUM(BV$4,$O118/1000),SUM($O118,BV$4/1000)),3),CMB[[Cmb_ID]:[Cmb_ID]],0),SUM(N(BV$1),N($R118),1)),CHOOSE(AC[[M]:[M]],1,0,1,AC[[DB]:[DB]])),PRODUCT(SUM(ROUND(AVERAGE(VALUE(BV$3),VALUE($P118)),0),CHOOSE(IF(OR(BV$1,$R118),4,INDEX(CMB[[Res_Rare]:[Res_Rare]],MATCH(ROUND(MIN(SUM(BV$4,$O118/1000),SUM($O118,BV$4/1000)),3),CMB[[Cmb_ID]:[Cmb_ID]],0))),-1,-1,0,0)),IF(OR(BV$1,$R118),4,INDEX(CMB[[Cmb_Rare]:[Cmb_Rare]],MATCH(ROUND(MIN(SUM(BV$4,$O118/1000),SUM($O118,BV$4/1000)),3),CMB[[Cmb_ID]:[Cmb_ID]],0))),CHOOSE(AC[[M]:[M]],2,1,1,SUM(AC[[AB]:[DB]])))),""))</f>
        <v/>
      </c>
      <c r="BW118" t="str">
        <f>IF(OR(BW$5="",$S118=""),"",IFERROR(SUM(PRODUCT(INDEX(CMB[[BA_0O]:[BA_2O]],MATCH(ROUND(MIN(SUM(BW$4,$O118/1000),SUM($O118,BW$4/1000)),3),CMB[[Cmb_ID]:[Cmb_ID]],0),SUM(N(BW$1),N($R118),1)),CHOOSE(AC[[M]:[M]],1,1,0,AC[[AB]:[AB]])),PRODUCT(INDEX(CMB[[BD_0O]:[BD_2O]],MATCH(ROUND(MIN(SUM(BW$4,$O118/1000),SUM($O118,BW$4/1000)),3),CMB[[Cmb_ID]:[Cmb_ID]],0),SUM(N(BW$1),N($R118),1)),CHOOSE(AC[[M]:[M]],1,0,1,AC[[DB]:[DB]])),PRODUCT(SUM(ROUND(AVERAGE(VALUE(BW$3),VALUE($P118)),0),CHOOSE(IF(OR(BW$1,$R118),4,INDEX(CMB[[Res_Rare]:[Res_Rare]],MATCH(ROUND(MIN(SUM(BW$4,$O118/1000),SUM($O118,BW$4/1000)),3),CMB[[Cmb_ID]:[Cmb_ID]],0))),-1,-1,0,0)),IF(OR(BW$1,$R118),4,INDEX(CMB[[Cmb_Rare]:[Cmb_Rare]],MATCH(ROUND(MIN(SUM(BW$4,$O118/1000),SUM($O118,BW$4/1000)),3),CMB[[Cmb_ID]:[Cmb_ID]],0))),CHOOSE(AC[[M]:[M]],2,1,1,SUM(AC[[AB]:[DB]])))),""))</f>
        <v/>
      </c>
      <c r="BX118" t="str">
        <f>IF(OR(BX$5="",$S118=""),"",IFERROR(SUM(PRODUCT(INDEX(CMB[[BA_0O]:[BA_2O]],MATCH(ROUND(MIN(SUM(BX$4,$O118/1000),SUM($O118,BX$4/1000)),3),CMB[[Cmb_ID]:[Cmb_ID]],0),SUM(N(BX$1),N($R118),1)),CHOOSE(AC[[M]:[M]],1,1,0,AC[[AB]:[AB]])),PRODUCT(INDEX(CMB[[BD_0O]:[BD_2O]],MATCH(ROUND(MIN(SUM(BX$4,$O118/1000),SUM($O118,BX$4/1000)),3),CMB[[Cmb_ID]:[Cmb_ID]],0),SUM(N(BX$1),N($R118),1)),CHOOSE(AC[[M]:[M]],1,0,1,AC[[DB]:[DB]])),PRODUCT(SUM(ROUND(AVERAGE(VALUE(BX$3),VALUE($P118)),0),CHOOSE(IF(OR(BX$1,$R118),4,INDEX(CMB[[Res_Rare]:[Res_Rare]],MATCH(ROUND(MIN(SUM(BX$4,$O118/1000),SUM($O118,BX$4/1000)),3),CMB[[Cmb_ID]:[Cmb_ID]],0))),-1,-1,0,0)),IF(OR(BX$1,$R118),4,INDEX(CMB[[Cmb_Rare]:[Cmb_Rare]],MATCH(ROUND(MIN(SUM(BX$4,$O118/1000),SUM($O118,BX$4/1000)),3),CMB[[Cmb_ID]:[Cmb_ID]],0))),CHOOSE(AC[[M]:[M]],2,1,1,SUM(AC[[AB]:[DB]])))),""))</f>
        <v/>
      </c>
      <c r="BY118" t="str">
        <f>IF(OR(BY$5="",$S118=""),"",IFERROR(SUM(PRODUCT(INDEX(CMB[[BA_0O]:[BA_2O]],MATCH(ROUND(MIN(SUM(BY$4,$O118/1000),SUM($O118,BY$4/1000)),3),CMB[[Cmb_ID]:[Cmb_ID]],0),SUM(N(BY$1),N($R118),1)),CHOOSE(AC[[M]:[M]],1,1,0,AC[[AB]:[AB]])),PRODUCT(INDEX(CMB[[BD_0O]:[BD_2O]],MATCH(ROUND(MIN(SUM(BY$4,$O118/1000),SUM($O118,BY$4/1000)),3),CMB[[Cmb_ID]:[Cmb_ID]],0),SUM(N(BY$1),N($R118),1)),CHOOSE(AC[[M]:[M]],1,0,1,AC[[DB]:[DB]])),PRODUCT(SUM(ROUND(AVERAGE(VALUE(BY$3),VALUE($P118)),0),CHOOSE(IF(OR(BY$1,$R118),4,INDEX(CMB[[Res_Rare]:[Res_Rare]],MATCH(ROUND(MIN(SUM(BY$4,$O118/1000),SUM($O118,BY$4/1000)),3),CMB[[Cmb_ID]:[Cmb_ID]],0))),-1,-1,0,0)),IF(OR(BY$1,$R118),4,INDEX(CMB[[Cmb_Rare]:[Cmb_Rare]],MATCH(ROUND(MIN(SUM(BY$4,$O118/1000),SUM($O118,BY$4/1000)),3),CMB[[Cmb_ID]:[Cmb_ID]],0))),CHOOSE(AC[[M]:[M]],2,1,1,SUM(AC[[AB]:[DB]])))),""))</f>
        <v/>
      </c>
      <c r="BZ118" t="str">
        <f>IF(OR(BZ$5="",$S118=""),"",IFERROR(SUM(PRODUCT(INDEX(CMB[[BA_0O]:[BA_2O]],MATCH(ROUND(MIN(SUM(BZ$4,$O118/1000),SUM($O118,BZ$4/1000)),3),CMB[[Cmb_ID]:[Cmb_ID]],0),SUM(N(BZ$1),N($R118),1)),CHOOSE(AC[[M]:[M]],1,1,0,AC[[AB]:[AB]])),PRODUCT(INDEX(CMB[[BD_0O]:[BD_2O]],MATCH(ROUND(MIN(SUM(BZ$4,$O118/1000),SUM($O118,BZ$4/1000)),3),CMB[[Cmb_ID]:[Cmb_ID]],0),SUM(N(BZ$1),N($R118),1)),CHOOSE(AC[[M]:[M]],1,0,1,AC[[DB]:[DB]])),PRODUCT(SUM(ROUND(AVERAGE(VALUE(BZ$3),VALUE($P118)),0),CHOOSE(IF(OR(BZ$1,$R118),4,INDEX(CMB[[Res_Rare]:[Res_Rare]],MATCH(ROUND(MIN(SUM(BZ$4,$O118/1000),SUM($O118,BZ$4/1000)),3),CMB[[Cmb_ID]:[Cmb_ID]],0))),-1,-1,0,0)),IF(OR(BZ$1,$R118),4,INDEX(CMB[[Cmb_Rare]:[Cmb_Rare]],MATCH(ROUND(MIN(SUM(BZ$4,$O118/1000),SUM($O118,BZ$4/1000)),3),CMB[[Cmb_ID]:[Cmb_ID]],0))),CHOOSE(AC[[M]:[M]],2,1,1,SUM(AC[[AB]:[DB]])))),""))</f>
        <v/>
      </c>
      <c r="CA118" t="str">
        <f>IF(OR(CA$5="",$S118=""),"",IFERROR(SUM(PRODUCT(INDEX(CMB[[BA_0O]:[BA_2O]],MATCH(ROUND(MIN(SUM(CA$4,$O118/1000),SUM($O118,CA$4/1000)),3),CMB[[Cmb_ID]:[Cmb_ID]],0),SUM(N(CA$1),N($R118),1)),CHOOSE(AC[[M]:[M]],1,1,0,AC[[AB]:[AB]])),PRODUCT(INDEX(CMB[[BD_0O]:[BD_2O]],MATCH(ROUND(MIN(SUM(CA$4,$O118/1000),SUM($O118,CA$4/1000)),3),CMB[[Cmb_ID]:[Cmb_ID]],0),SUM(N(CA$1),N($R118),1)),CHOOSE(AC[[M]:[M]],1,0,1,AC[[DB]:[DB]])),PRODUCT(SUM(ROUND(AVERAGE(VALUE(CA$3),VALUE($P118)),0),CHOOSE(IF(OR(CA$1,$R118),4,INDEX(CMB[[Res_Rare]:[Res_Rare]],MATCH(ROUND(MIN(SUM(CA$4,$O118/1000),SUM($O118,CA$4/1000)),3),CMB[[Cmb_ID]:[Cmb_ID]],0))),-1,-1,0,0)),IF(OR(CA$1,$R118),4,INDEX(CMB[[Cmb_Rare]:[Cmb_Rare]],MATCH(ROUND(MIN(SUM(CA$4,$O118/1000),SUM($O118,CA$4/1000)),3),CMB[[Cmb_ID]:[Cmb_ID]],0))),CHOOSE(AC[[M]:[M]],2,1,1,SUM(AC[[AB]:[DB]])))),""))</f>
        <v/>
      </c>
      <c r="CB118" t="str">
        <f>IF(OR(CB$5="",$S118=""),"",IFERROR(SUM(PRODUCT(INDEX(CMB[[BA_0O]:[BA_2O]],MATCH(ROUND(MIN(SUM(CB$4,$O118/1000),SUM($O118,CB$4/1000)),3),CMB[[Cmb_ID]:[Cmb_ID]],0),SUM(N(CB$1),N($R118),1)),CHOOSE(AC[[M]:[M]],1,1,0,AC[[AB]:[AB]])),PRODUCT(INDEX(CMB[[BD_0O]:[BD_2O]],MATCH(ROUND(MIN(SUM(CB$4,$O118/1000),SUM($O118,CB$4/1000)),3),CMB[[Cmb_ID]:[Cmb_ID]],0),SUM(N(CB$1),N($R118),1)),CHOOSE(AC[[M]:[M]],1,0,1,AC[[DB]:[DB]])),PRODUCT(SUM(ROUND(AVERAGE(VALUE(CB$3),VALUE($P118)),0),CHOOSE(IF(OR(CB$1,$R118),4,INDEX(CMB[[Res_Rare]:[Res_Rare]],MATCH(ROUND(MIN(SUM(CB$4,$O118/1000),SUM($O118,CB$4/1000)),3),CMB[[Cmb_ID]:[Cmb_ID]],0))),-1,-1,0,0)),IF(OR(CB$1,$R118),4,INDEX(CMB[[Cmb_Rare]:[Cmb_Rare]],MATCH(ROUND(MIN(SUM(CB$4,$O118/1000),SUM($O118,CB$4/1000)),3),CMB[[Cmb_ID]:[Cmb_ID]],0))),CHOOSE(AC[[M]:[M]],2,1,1,SUM(AC[[AB]:[DB]])))),""))</f>
        <v/>
      </c>
      <c r="CC118" t="str">
        <f>IF(OR(CC$5="",$S118=""),"",IFERROR(SUM(PRODUCT(INDEX(CMB[[BA_0O]:[BA_2O]],MATCH(ROUND(MIN(SUM(CC$4,$O118/1000),SUM($O118,CC$4/1000)),3),CMB[[Cmb_ID]:[Cmb_ID]],0),SUM(N(CC$1),N($R118),1)),CHOOSE(AC[[M]:[M]],1,1,0,AC[[AB]:[AB]])),PRODUCT(INDEX(CMB[[BD_0O]:[BD_2O]],MATCH(ROUND(MIN(SUM(CC$4,$O118/1000),SUM($O118,CC$4/1000)),3),CMB[[Cmb_ID]:[Cmb_ID]],0),SUM(N(CC$1),N($R118),1)),CHOOSE(AC[[M]:[M]],1,0,1,AC[[DB]:[DB]])),PRODUCT(SUM(ROUND(AVERAGE(VALUE(CC$3),VALUE($P118)),0),CHOOSE(IF(OR(CC$1,$R118),4,INDEX(CMB[[Res_Rare]:[Res_Rare]],MATCH(ROUND(MIN(SUM(CC$4,$O118/1000),SUM($O118,CC$4/1000)),3),CMB[[Cmb_ID]:[Cmb_ID]],0))),-1,-1,0,0)),IF(OR(CC$1,$R118),4,INDEX(CMB[[Cmb_Rare]:[Cmb_Rare]],MATCH(ROUND(MIN(SUM(CC$4,$O118/1000),SUM($O118,CC$4/1000)),3),CMB[[Cmb_ID]:[Cmb_ID]],0))),CHOOSE(AC[[M]:[M]],2,1,1,SUM(AC[[AB]:[DB]])))),""))</f>
        <v/>
      </c>
      <c r="CD118" t="str">
        <f>IF(OR(CD$5="",$S118=""),"",IFERROR(SUM(PRODUCT(INDEX(CMB[[BA_0O]:[BA_2O]],MATCH(ROUND(MIN(SUM(CD$4,$O118/1000),SUM($O118,CD$4/1000)),3),CMB[[Cmb_ID]:[Cmb_ID]],0),SUM(N(CD$1),N($R118),1)),CHOOSE(AC[[M]:[M]],1,1,0,AC[[AB]:[AB]])),PRODUCT(INDEX(CMB[[BD_0O]:[BD_2O]],MATCH(ROUND(MIN(SUM(CD$4,$O118/1000),SUM($O118,CD$4/1000)),3),CMB[[Cmb_ID]:[Cmb_ID]],0),SUM(N(CD$1),N($R118),1)),CHOOSE(AC[[M]:[M]],1,0,1,AC[[DB]:[DB]])),PRODUCT(SUM(ROUND(AVERAGE(VALUE(CD$3),VALUE($P118)),0),CHOOSE(IF(OR(CD$1,$R118),4,INDEX(CMB[[Res_Rare]:[Res_Rare]],MATCH(ROUND(MIN(SUM(CD$4,$O118/1000),SUM($O118,CD$4/1000)),3),CMB[[Cmb_ID]:[Cmb_ID]],0))),-1,-1,0,0)),IF(OR(CD$1,$R118),4,INDEX(CMB[[Cmb_Rare]:[Cmb_Rare]],MATCH(ROUND(MIN(SUM(CD$4,$O118/1000),SUM($O118,CD$4/1000)),3),CMB[[Cmb_ID]:[Cmb_ID]],0))),CHOOSE(AC[[M]:[M]],2,1,1,SUM(AC[[AB]:[DB]])))),""))</f>
        <v/>
      </c>
      <c r="CE118" t="str">
        <f>IF(OR(CE$5="",$S118=""),"",IFERROR(SUM(PRODUCT(INDEX(CMB[[BA_0O]:[BA_2O]],MATCH(ROUND(MIN(SUM(CE$4,$O118/1000),SUM($O118,CE$4/1000)),3),CMB[[Cmb_ID]:[Cmb_ID]],0),SUM(N(CE$1),N($R118),1)),CHOOSE(AC[[M]:[M]],1,1,0,AC[[AB]:[AB]])),PRODUCT(INDEX(CMB[[BD_0O]:[BD_2O]],MATCH(ROUND(MIN(SUM(CE$4,$O118/1000),SUM($O118,CE$4/1000)),3),CMB[[Cmb_ID]:[Cmb_ID]],0),SUM(N(CE$1),N($R118),1)),CHOOSE(AC[[M]:[M]],1,0,1,AC[[DB]:[DB]])),PRODUCT(SUM(ROUND(AVERAGE(VALUE(CE$3),VALUE($P118)),0),CHOOSE(IF(OR(CE$1,$R118),4,INDEX(CMB[[Res_Rare]:[Res_Rare]],MATCH(ROUND(MIN(SUM(CE$4,$O118/1000),SUM($O118,CE$4/1000)),3),CMB[[Cmb_ID]:[Cmb_ID]],0))),-1,-1,0,0)),IF(OR(CE$1,$R118),4,INDEX(CMB[[Cmb_Rare]:[Cmb_Rare]],MATCH(ROUND(MIN(SUM(CE$4,$O118/1000),SUM($O118,CE$4/1000)),3),CMB[[Cmb_ID]:[Cmb_ID]],0))),CHOOSE(AC[[M]:[M]],2,1,1,SUM(AC[[AB]:[DB]])))),""))</f>
        <v/>
      </c>
      <c r="CF118" t="str">
        <f>IF(OR(CF$5="",$S118=""),"",IFERROR(SUM(PRODUCT(INDEX(CMB[[BA_0O]:[BA_2O]],MATCH(ROUND(MIN(SUM(CF$4,$O118/1000),SUM($O118,CF$4/1000)),3),CMB[[Cmb_ID]:[Cmb_ID]],0),SUM(N(CF$1),N($R118),1)),CHOOSE(AC[[M]:[M]],1,1,0,AC[[AB]:[AB]])),PRODUCT(INDEX(CMB[[BD_0O]:[BD_2O]],MATCH(ROUND(MIN(SUM(CF$4,$O118/1000),SUM($O118,CF$4/1000)),3),CMB[[Cmb_ID]:[Cmb_ID]],0),SUM(N(CF$1),N($R118),1)),CHOOSE(AC[[M]:[M]],1,0,1,AC[[DB]:[DB]])),PRODUCT(SUM(ROUND(AVERAGE(VALUE(CF$3),VALUE($P118)),0),CHOOSE(IF(OR(CF$1,$R118),4,INDEX(CMB[[Res_Rare]:[Res_Rare]],MATCH(ROUND(MIN(SUM(CF$4,$O118/1000),SUM($O118,CF$4/1000)),3),CMB[[Cmb_ID]:[Cmb_ID]],0))),-1,-1,0,0)),IF(OR(CF$1,$R118),4,INDEX(CMB[[Cmb_Rare]:[Cmb_Rare]],MATCH(ROUND(MIN(SUM(CF$4,$O118/1000),SUM($O118,CF$4/1000)),3),CMB[[Cmb_ID]:[Cmb_ID]],0))),CHOOSE(AC[[M]:[M]],2,1,1,SUM(AC[[AB]:[DB]])))),""))</f>
        <v/>
      </c>
      <c r="CG118" t="str">
        <f>IF(OR(CG$5="",$S118=""),"",IFERROR(SUM(PRODUCT(INDEX(CMB[[BA_0O]:[BA_2O]],MATCH(ROUND(MIN(SUM(CG$4,$O118/1000),SUM($O118,CG$4/1000)),3),CMB[[Cmb_ID]:[Cmb_ID]],0),SUM(N(CG$1),N($R118),1)),CHOOSE(AC[[M]:[M]],1,1,0,AC[[AB]:[AB]])),PRODUCT(INDEX(CMB[[BD_0O]:[BD_2O]],MATCH(ROUND(MIN(SUM(CG$4,$O118/1000),SUM($O118,CG$4/1000)),3),CMB[[Cmb_ID]:[Cmb_ID]],0),SUM(N(CG$1),N($R118),1)),CHOOSE(AC[[M]:[M]],1,0,1,AC[[DB]:[DB]])),PRODUCT(SUM(ROUND(AVERAGE(VALUE(CG$3),VALUE($P118)),0),CHOOSE(IF(OR(CG$1,$R118),4,INDEX(CMB[[Res_Rare]:[Res_Rare]],MATCH(ROUND(MIN(SUM(CG$4,$O118/1000),SUM($O118,CG$4/1000)),3),CMB[[Cmb_ID]:[Cmb_ID]],0))),-1,-1,0,0)),IF(OR(CG$1,$R118),4,INDEX(CMB[[Cmb_Rare]:[Cmb_Rare]],MATCH(ROUND(MIN(SUM(CG$4,$O118/1000),SUM($O118,CG$4/1000)),3),CMB[[Cmb_ID]:[Cmb_ID]],0))),CHOOSE(AC[[M]:[M]],2,1,1,SUM(AC[[AB]:[DB]])))),""))</f>
        <v/>
      </c>
      <c r="CH118" t="str">
        <f>IF(OR(CH$5="",$S118=""),"",IFERROR(SUM(PRODUCT(INDEX(CMB[[BA_0O]:[BA_2O]],MATCH(ROUND(MIN(SUM(CH$4,$O118/1000),SUM($O118,CH$4/1000)),3),CMB[[Cmb_ID]:[Cmb_ID]],0),SUM(N(CH$1),N($R118),1)),CHOOSE(AC[[M]:[M]],1,1,0,AC[[AB]:[AB]])),PRODUCT(INDEX(CMB[[BD_0O]:[BD_2O]],MATCH(ROUND(MIN(SUM(CH$4,$O118/1000),SUM($O118,CH$4/1000)),3),CMB[[Cmb_ID]:[Cmb_ID]],0),SUM(N(CH$1),N($R118),1)),CHOOSE(AC[[M]:[M]],1,0,1,AC[[DB]:[DB]])),PRODUCT(SUM(ROUND(AVERAGE(VALUE(CH$3),VALUE($P118)),0),CHOOSE(IF(OR(CH$1,$R118),4,INDEX(CMB[[Res_Rare]:[Res_Rare]],MATCH(ROUND(MIN(SUM(CH$4,$O118/1000),SUM($O118,CH$4/1000)),3),CMB[[Cmb_ID]:[Cmb_ID]],0))),-1,-1,0,0)),IF(OR(CH$1,$R118),4,INDEX(CMB[[Cmb_Rare]:[Cmb_Rare]],MATCH(ROUND(MIN(SUM(CH$4,$O118/1000),SUM($O118,CH$4/1000)),3),CMB[[Cmb_ID]:[Cmb_ID]],0))),CHOOSE(AC[[M]:[M]],2,1,1,SUM(AC[[AB]:[DB]])))),""))</f>
        <v/>
      </c>
      <c r="CI118" t="str">
        <f>IF(OR(CI$5="",$S118=""),"",IFERROR(SUM(PRODUCT(INDEX(CMB[[BA_0O]:[BA_2O]],MATCH(ROUND(MIN(SUM(CI$4,$O118/1000),SUM($O118,CI$4/1000)),3),CMB[[Cmb_ID]:[Cmb_ID]],0),SUM(N(CI$1),N($R118),1)),CHOOSE(AC[[M]:[M]],1,1,0,AC[[AB]:[AB]])),PRODUCT(INDEX(CMB[[BD_0O]:[BD_2O]],MATCH(ROUND(MIN(SUM(CI$4,$O118/1000),SUM($O118,CI$4/1000)),3),CMB[[Cmb_ID]:[Cmb_ID]],0),SUM(N(CI$1),N($R118),1)),CHOOSE(AC[[M]:[M]],1,0,1,AC[[DB]:[DB]])),PRODUCT(SUM(ROUND(AVERAGE(VALUE(CI$3),VALUE($P118)),0),CHOOSE(IF(OR(CI$1,$R118),4,INDEX(CMB[[Res_Rare]:[Res_Rare]],MATCH(ROUND(MIN(SUM(CI$4,$O118/1000),SUM($O118,CI$4/1000)),3),CMB[[Cmb_ID]:[Cmb_ID]],0))),-1,-1,0,0)),IF(OR(CI$1,$R118),4,INDEX(CMB[[Cmb_Rare]:[Cmb_Rare]],MATCH(ROUND(MIN(SUM(CI$4,$O118/1000),SUM($O118,CI$4/1000)),3),CMB[[Cmb_ID]:[Cmb_ID]],0))),CHOOSE(AC[[M]:[M]],2,1,1,SUM(AC[[AB]:[DB]])))),""))</f>
        <v/>
      </c>
      <c r="CJ118" t="str">
        <f>IF(OR(CJ$5="",$S118=""),"",IFERROR(SUM(PRODUCT(INDEX(CMB[[BA_0O]:[BA_2O]],MATCH(ROUND(MIN(SUM(CJ$4,$O118/1000),SUM($O118,CJ$4/1000)),3),CMB[[Cmb_ID]:[Cmb_ID]],0),SUM(N(CJ$1),N($R118),1)),CHOOSE(AC[[M]:[M]],1,1,0,AC[[AB]:[AB]])),PRODUCT(INDEX(CMB[[BD_0O]:[BD_2O]],MATCH(ROUND(MIN(SUM(CJ$4,$O118/1000),SUM($O118,CJ$4/1000)),3),CMB[[Cmb_ID]:[Cmb_ID]],0),SUM(N(CJ$1),N($R118),1)),CHOOSE(AC[[M]:[M]],1,0,1,AC[[DB]:[DB]])),PRODUCT(SUM(ROUND(AVERAGE(VALUE(CJ$3),VALUE($P118)),0),CHOOSE(IF(OR(CJ$1,$R118),4,INDEX(CMB[[Res_Rare]:[Res_Rare]],MATCH(ROUND(MIN(SUM(CJ$4,$O118/1000),SUM($O118,CJ$4/1000)),3),CMB[[Cmb_ID]:[Cmb_ID]],0))),-1,-1,0,0)),IF(OR(CJ$1,$R118),4,INDEX(CMB[[Cmb_Rare]:[Cmb_Rare]],MATCH(ROUND(MIN(SUM(CJ$4,$O118/1000),SUM($O118,CJ$4/1000)),3),CMB[[Cmb_ID]:[Cmb_ID]],0))),CHOOSE(AC[[M]:[M]],2,1,1,SUM(AC[[AB]:[DB]])))),""))</f>
        <v/>
      </c>
      <c r="CK118" t="str">
        <f>IF(OR(CK$5="",$S118=""),"",IFERROR(SUM(PRODUCT(INDEX(CMB[[BA_0O]:[BA_2O]],MATCH(ROUND(MIN(SUM(CK$4,$O118/1000),SUM($O118,CK$4/1000)),3),CMB[[Cmb_ID]:[Cmb_ID]],0),SUM(N(CK$1),N($R118),1)),CHOOSE(AC[[M]:[M]],1,1,0,AC[[AB]:[AB]])),PRODUCT(INDEX(CMB[[BD_0O]:[BD_2O]],MATCH(ROUND(MIN(SUM(CK$4,$O118/1000),SUM($O118,CK$4/1000)),3),CMB[[Cmb_ID]:[Cmb_ID]],0),SUM(N(CK$1),N($R118),1)),CHOOSE(AC[[M]:[M]],1,0,1,AC[[DB]:[DB]])),PRODUCT(SUM(ROUND(AVERAGE(VALUE(CK$3),VALUE($P118)),0),CHOOSE(IF(OR(CK$1,$R118),4,INDEX(CMB[[Res_Rare]:[Res_Rare]],MATCH(ROUND(MIN(SUM(CK$4,$O118/1000),SUM($O118,CK$4/1000)),3),CMB[[Cmb_ID]:[Cmb_ID]],0))),-1,-1,0,0)),IF(OR(CK$1,$R118),4,INDEX(CMB[[Cmb_Rare]:[Cmb_Rare]],MATCH(ROUND(MIN(SUM(CK$4,$O118/1000),SUM($O118,CK$4/1000)),3),CMB[[Cmb_ID]:[Cmb_ID]],0))),CHOOSE(AC[[M]:[M]],2,1,1,SUM(AC[[AB]:[DB]])))),""))</f>
        <v/>
      </c>
      <c r="CL118" t="str">
        <f>IF(OR(CL$5="",$S118=""),"",IFERROR(SUM(PRODUCT(INDEX(CMB[[BA_0O]:[BA_2O]],MATCH(ROUND(MIN(SUM(CL$4,$O118/1000),SUM($O118,CL$4/1000)),3),CMB[[Cmb_ID]:[Cmb_ID]],0),SUM(N(CL$1),N($R118),1)),CHOOSE(AC[[M]:[M]],1,1,0,AC[[AB]:[AB]])),PRODUCT(INDEX(CMB[[BD_0O]:[BD_2O]],MATCH(ROUND(MIN(SUM(CL$4,$O118/1000),SUM($O118,CL$4/1000)),3),CMB[[Cmb_ID]:[Cmb_ID]],0),SUM(N(CL$1),N($R118),1)),CHOOSE(AC[[M]:[M]],1,0,1,AC[[DB]:[DB]])),PRODUCT(SUM(ROUND(AVERAGE(VALUE(CL$3),VALUE($P118)),0),CHOOSE(IF(OR(CL$1,$R118),4,INDEX(CMB[[Res_Rare]:[Res_Rare]],MATCH(ROUND(MIN(SUM(CL$4,$O118/1000),SUM($O118,CL$4/1000)),3),CMB[[Cmb_ID]:[Cmb_ID]],0))),-1,-1,0,0)),IF(OR(CL$1,$R118),4,INDEX(CMB[[Cmb_Rare]:[Cmb_Rare]],MATCH(ROUND(MIN(SUM(CL$4,$O118/1000),SUM($O118,CL$4/1000)),3),CMB[[Cmb_ID]:[Cmb_ID]],0))),CHOOSE(AC[[M]:[M]],2,1,1,SUM(AC[[AB]:[DB]])))),""))</f>
        <v/>
      </c>
      <c r="CM118" t="str">
        <f>IF(OR(CM$5="",$S118=""),"",IFERROR(SUM(PRODUCT(INDEX(CMB[[BA_0O]:[BA_2O]],MATCH(ROUND(MIN(SUM(CM$4,$O118/1000),SUM($O118,CM$4/1000)),3),CMB[[Cmb_ID]:[Cmb_ID]],0),SUM(N(CM$1),N($R118),1)),CHOOSE(AC[[M]:[M]],1,1,0,AC[[AB]:[AB]])),PRODUCT(INDEX(CMB[[BD_0O]:[BD_2O]],MATCH(ROUND(MIN(SUM(CM$4,$O118/1000),SUM($O118,CM$4/1000)),3),CMB[[Cmb_ID]:[Cmb_ID]],0),SUM(N(CM$1),N($R118),1)),CHOOSE(AC[[M]:[M]],1,0,1,AC[[DB]:[DB]])),PRODUCT(SUM(ROUND(AVERAGE(VALUE(CM$3),VALUE($P118)),0),CHOOSE(IF(OR(CM$1,$R118),4,INDEX(CMB[[Res_Rare]:[Res_Rare]],MATCH(ROUND(MIN(SUM(CM$4,$O118/1000),SUM($O118,CM$4/1000)),3),CMB[[Cmb_ID]:[Cmb_ID]],0))),-1,-1,0,0)),IF(OR(CM$1,$R118),4,INDEX(CMB[[Cmb_Rare]:[Cmb_Rare]],MATCH(ROUND(MIN(SUM(CM$4,$O118/1000),SUM($O118,CM$4/1000)),3),CMB[[Cmb_ID]:[Cmb_ID]],0))),CHOOSE(AC[[M]:[M]],2,1,1,SUM(AC[[AB]:[DB]])))),""))</f>
        <v/>
      </c>
      <c r="CN118" t="str">
        <f>IF(OR(CN$5="",$S118=""),"",IFERROR(SUM(PRODUCT(INDEX(CMB[[BA_0O]:[BA_2O]],MATCH(ROUND(MIN(SUM(CN$4,$O118/1000),SUM($O118,CN$4/1000)),3),CMB[[Cmb_ID]:[Cmb_ID]],0),SUM(N(CN$1),N($R118),1)),CHOOSE(AC[[M]:[M]],1,1,0,AC[[AB]:[AB]])),PRODUCT(INDEX(CMB[[BD_0O]:[BD_2O]],MATCH(ROUND(MIN(SUM(CN$4,$O118/1000),SUM($O118,CN$4/1000)),3),CMB[[Cmb_ID]:[Cmb_ID]],0),SUM(N(CN$1),N($R118),1)),CHOOSE(AC[[M]:[M]],1,0,1,AC[[DB]:[DB]])),PRODUCT(SUM(ROUND(AVERAGE(VALUE(CN$3),VALUE($P118)),0),CHOOSE(IF(OR(CN$1,$R118),4,INDEX(CMB[[Res_Rare]:[Res_Rare]],MATCH(ROUND(MIN(SUM(CN$4,$O118/1000),SUM($O118,CN$4/1000)),3),CMB[[Cmb_ID]:[Cmb_ID]],0))),-1,-1,0,0)),IF(OR(CN$1,$R118),4,INDEX(CMB[[Cmb_Rare]:[Cmb_Rare]],MATCH(ROUND(MIN(SUM(CN$4,$O118/1000),SUM($O118,CN$4/1000)),3),CMB[[Cmb_ID]:[Cmb_ID]],0))),CHOOSE(AC[[M]:[M]],2,1,1,SUM(AC[[AB]:[DB]])))),""))</f>
        <v/>
      </c>
      <c r="CO118" t="str">
        <f>IF(OR(CO$5="",$S118=""),"",IFERROR(SUM(PRODUCT(INDEX(CMB[[BA_0O]:[BA_2O]],MATCH(ROUND(MIN(SUM(CO$4,$O118/1000),SUM($O118,CO$4/1000)),3),CMB[[Cmb_ID]:[Cmb_ID]],0),SUM(N(CO$1),N($R118),1)),CHOOSE(AC[[M]:[M]],1,1,0,AC[[AB]:[AB]])),PRODUCT(INDEX(CMB[[BD_0O]:[BD_2O]],MATCH(ROUND(MIN(SUM(CO$4,$O118/1000),SUM($O118,CO$4/1000)),3),CMB[[Cmb_ID]:[Cmb_ID]],0),SUM(N(CO$1),N($R118),1)),CHOOSE(AC[[M]:[M]],1,0,1,AC[[DB]:[DB]])),PRODUCT(SUM(ROUND(AVERAGE(VALUE(CO$3),VALUE($P118)),0),CHOOSE(IF(OR(CO$1,$R118),4,INDEX(CMB[[Res_Rare]:[Res_Rare]],MATCH(ROUND(MIN(SUM(CO$4,$O118/1000),SUM($O118,CO$4/1000)),3),CMB[[Cmb_ID]:[Cmb_ID]],0))),-1,-1,0,0)),IF(OR(CO$1,$R118),4,INDEX(CMB[[Cmb_Rare]:[Cmb_Rare]],MATCH(ROUND(MIN(SUM(CO$4,$O118/1000),SUM($O118,CO$4/1000)),3),CMB[[Cmb_ID]:[Cmb_ID]],0))),CHOOSE(AC[[M]:[M]],2,1,1,SUM(AC[[AB]:[DB]])))),""))</f>
        <v/>
      </c>
      <c r="CP118" t="str">
        <f>IF(OR(CP$5="",$S118=""),"",IFERROR(SUM(PRODUCT(INDEX(CMB[[BA_0O]:[BA_2O]],MATCH(ROUND(MIN(SUM(CP$4,$O118/1000),SUM($O118,CP$4/1000)),3),CMB[[Cmb_ID]:[Cmb_ID]],0),SUM(N(CP$1),N($R118),1)),CHOOSE(AC[[M]:[M]],1,1,0,AC[[AB]:[AB]])),PRODUCT(INDEX(CMB[[BD_0O]:[BD_2O]],MATCH(ROUND(MIN(SUM(CP$4,$O118/1000),SUM($O118,CP$4/1000)),3),CMB[[Cmb_ID]:[Cmb_ID]],0),SUM(N(CP$1),N($R118),1)),CHOOSE(AC[[M]:[M]],1,0,1,AC[[DB]:[DB]])),PRODUCT(SUM(ROUND(AVERAGE(VALUE(CP$3),VALUE($P118)),0),CHOOSE(IF(OR(CP$1,$R118),4,INDEX(CMB[[Res_Rare]:[Res_Rare]],MATCH(ROUND(MIN(SUM(CP$4,$O118/1000),SUM($O118,CP$4/1000)),3),CMB[[Cmb_ID]:[Cmb_ID]],0))),-1,-1,0,0)),IF(OR(CP$1,$R118),4,INDEX(CMB[[Cmb_Rare]:[Cmb_Rare]],MATCH(ROUND(MIN(SUM(CP$4,$O118/1000),SUM($O118,CP$4/1000)),3),CMB[[Cmb_ID]:[Cmb_ID]],0))),CHOOSE(AC[[M]:[M]],2,1,1,SUM(AC[[AB]:[DB]])))),""))</f>
        <v/>
      </c>
      <c r="CQ118" t="str">
        <f>IF(OR(CQ$5="",$S118=""),"",IFERROR(SUM(PRODUCT(INDEX(CMB[[BA_0O]:[BA_2O]],MATCH(ROUND(MIN(SUM(CQ$4,$O118/1000),SUM($O118,CQ$4/1000)),3),CMB[[Cmb_ID]:[Cmb_ID]],0),SUM(N(CQ$1),N($R118),1)),CHOOSE(AC[[M]:[M]],1,1,0,AC[[AB]:[AB]])),PRODUCT(INDEX(CMB[[BD_0O]:[BD_2O]],MATCH(ROUND(MIN(SUM(CQ$4,$O118/1000),SUM($O118,CQ$4/1000)),3),CMB[[Cmb_ID]:[Cmb_ID]],0),SUM(N(CQ$1),N($R118),1)),CHOOSE(AC[[M]:[M]],1,0,1,AC[[DB]:[DB]])),PRODUCT(SUM(ROUND(AVERAGE(VALUE(CQ$3),VALUE($P118)),0),CHOOSE(IF(OR(CQ$1,$R118),4,INDEX(CMB[[Res_Rare]:[Res_Rare]],MATCH(ROUND(MIN(SUM(CQ$4,$O118/1000),SUM($O118,CQ$4/1000)),3),CMB[[Cmb_ID]:[Cmb_ID]],0))),-1,-1,0,0)),IF(OR(CQ$1,$R118),4,INDEX(CMB[[Cmb_Rare]:[Cmb_Rare]],MATCH(ROUND(MIN(SUM(CQ$4,$O118/1000),SUM($O118,CQ$4/1000)),3),CMB[[Cmb_ID]:[Cmb_ID]],0))),CHOOSE(AC[[M]:[M]],2,1,1,SUM(AC[[AB]:[DB]])))),""))</f>
        <v/>
      </c>
      <c r="CR118" t="str">
        <f>IF(OR(CR$5="",$S118=""),"",IFERROR(SUM(PRODUCT(INDEX(CMB[[BA_0O]:[BA_2O]],MATCH(ROUND(MIN(SUM(CR$4,$O118/1000),SUM($O118,CR$4/1000)),3),CMB[[Cmb_ID]:[Cmb_ID]],0),SUM(N(CR$1),N($R118),1)),CHOOSE(AC[[M]:[M]],1,1,0,AC[[AB]:[AB]])),PRODUCT(INDEX(CMB[[BD_0O]:[BD_2O]],MATCH(ROUND(MIN(SUM(CR$4,$O118/1000),SUM($O118,CR$4/1000)),3),CMB[[Cmb_ID]:[Cmb_ID]],0),SUM(N(CR$1),N($R118),1)),CHOOSE(AC[[M]:[M]],1,0,1,AC[[DB]:[DB]])),PRODUCT(SUM(ROUND(AVERAGE(VALUE(CR$3),VALUE($P118)),0),CHOOSE(IF(OR(CR$1,$R118),4,INDEX(CMB[[Res_Rare]:[Res_Rare]],MATCH(ROUND(MIN(SUM(CR$4,$O118/1000),SUM($O118,CR$4/1000)),3),CMB[[Cmb_ID]:[Cmb_ID]],0))),-1,-1,0,0)),IF(OR(CR$1,$R118),4,INDEX(CMB[[Cmb_Rare]:[Cmb_Rare]],MATCH(ROUND(MIN(SUM(CR$4,$O118/1000),SUM($O118,CR$4/1000)),3),CMB[[Cmb_ID]:[Cmb_ID]],0))),CHOOSE(AC[[M]:[M]],2,1,1,SUM(AC[[AB]:[DB]])))),""))</f>
        <v/>
      </c>
      <c r="CS118" t="str">
        <f>IF(OR(CS$5="",$S118=""),"",IFERROR(SUM(PRODUCT(INDEX(CMB[[BA_0O]:[BA_2O]],MATCH(ROUND(MIN(SUM(CS$4,$O118/1000),SUM($O118,CS$4/1000)),3),CMB[[Cmb_ID]:[Cmb_ID]],0),SUM(N(CS$1),N($R118),1)),CHOOSE(AC[[M]:[M]],1,1,0,AC[[AB]:[AB]])),PRODUCT(INDEX(CMB[[BD_0O]:[BD_2O]],MATCH(ROUND(MIN(SUM(CS$4,$O118/1000),SUM($O118,CS$4/1000)),3),CMB[[Cmb_ID]:[Cmb_ID]],0),SUM(N(CS$1),N($R118),1)),CHOOSE(AC[[M]:[M]],1,0,1,AC[[DB]:[DB]])),PRODUCT(SUM(ROUND(AVERAGE(VALUE(CS$3),VALUE($P118)),0),CHOOSE(IF(OR(CS$1,$R118),4,INDEX(CMB[[Res_Rare]:[Res_Rare]],MATCH(ROUND(MIN(SUM(CS$4,$O118/1000),SUM($O118,CS$4/1000)),3),CMB[[Cmb_ID]:[Cmb_ID]],0))),-1,-1,0,0)),IF(OR(CS$1,$R118),4,INDEX(CMB[[Cmb_Rare]:[Cmb_Rare]],MATCH(ROUND(MIN(SUM(CS$4,$O118/1000),SUM($O118,CS$4/1000)),3),CMB[[Cmb_ID]:[Cmb_ID]],0))),CHOOSE(AC[[M]:[M]],2,1,1,SUM(AC[[AB]:[DB]])))),""))</f>
        <v/>
      </c>
      <c r="CT118" t="str">
        <f>IF(OR(CT$5="",$S118=""),"",IFERROR(SUM(PRODUCT(INDEX(CMB[[BA_0O]:[BA_2O]],MATCH(ROUND(MIN(SUM(CT$4,$O118/1000),SUM($O118,CT$4/1000)),3),CMB[[Cmb_ID]:[Cmb_ID]],0),SUM(N(CT$1),N($R118),1)),CHOOSE(AC[[M]:[M]],1,1,0,AC[[AB]:[AB]])),PRODUCT(INDEX(CMB[[BD_0O]:[BD_2O]],MATCH(ROUND(MIN(SUM(CT$4,$O118/1000),SUM($O118,CT$4/1000)),3),CMB[[Cmb_ID]:[Cmb_ID]],0),SUM(N(CT$1),N($R118),1)),CHOOSE(AC[[M]:[M]],1,0,1,AC[[DB]:[DB]])),PRODUCT(SUM(ROUND(AVERAGE(VALUE(CT$3),VALUE($P118)),0),CHOOSE(IF(OR(CT$1,$R118),4,INDEX(CMB[[Res_Rare]:[Res_Rare]],MATCH(ROUND(MIN(SUM(CT$4,$O118/1000),SUM($O118,CT$4/1000)),3),CMB[[Cmb_ID]:[Cmb_ID]],0))),-1,-1,0,0)),IF(OR(CT$1,$R118),4,INDEX(CMB[[Cmb_Rare]:[Cmb_Rare]],MATCH(ROUND(MIN(SUM(CT$4,$O118/1000),SUM($O118,CT$4/1000)),3),CMB[[Cmb_ID]:[Cmb_ID]],0))),CHOOSE(AC[[M]:[M]],2,1,1,SUM(AC[[AB]:[DB]])))),""))</f>
        <v/>
      </c>
      <c r="CU118" t="str">
        <f>IF(OR(CU$5="",$S118=""),"",IFERROR(SUM(PRODUCT(INDEX(CMB[[BA_0O]:[BA_2O]],MATCH(ROUND(MIN(SUM(CU$4,$O118/1000),SUM($O118,CU$4/1000)),3),CMB[[Cmb_ID]:[Cmb_ID]],0),SUM(N(CU$1),N($R118),1)),CHOOSE(AC[[M]:[M]],1,1,0,AC[[AB]:[AB]])),PRODUCT(INDEX(CMB[[BD_0O]:[BD_2O]],MATCH(ROUND(MIN(SUM(CU$4,$O118/1000),SUM($O118,CU$4/1000)),3),CMB[[Cmb_ID]:[Cmb_ID]],0),SUM(N(CU$1),N($R118),1)),CHOOSE(AC[[M]:[M]],1,0,1,AC[[DB]:[DB]])),PRODUCT(SUM(ROUND(AVERAGE(VALUE(CU$3),VALUE($P118)),0),CHOOSE(IF(OR(CU$1,$R118),4,INDEX(CMB[[Res_Rare]:[Res_Rare]],MATCH(ROUND(MIN(SUM(CU$4,$O118/1000),SUM($O118,CU$4/1000)),3),CMB[[Cmb_ID]:[Cmb_ID]],0))),-1,-1,0,0)),IF(OR(CU$1,$R118),4,INDEX(CMB[[Cmb_Rare]:[Cmb_Rare]],MATCH(ROUND(MIN(SUM(CU$4,$O118/1000),SUM($O118,CU$4/1000)),3),CMB[[Cmb_ID]:[Cmb_ID]],0))),CHOOSE(AC[[M]:[M]],2,1,1,SUM(AC[[AB]:[DB]])))),""))</f>
        <v/>
      </c>
      <c r="CV118" t="str">
        <f>IF(OR(CV$5="",$S118=""),"",IFERROR(SUM(PRODUCT(INDEX(CMB[[BA_0O]:[BA_2O]],MATCH(ROUND(MIN(SUM(CV$4,$O118/1000),SUM($O118,CV$4/1000)),3),CMB[[Cmb_ID]:[Cmb_ID]],0),SUM(N(CV$1),N($R118),1)),CHOOSE(AC[[M]:[M]],1,1,0,AC[[AB]:[AB]])),PRODUCT(INDEX(CMB[[BD_0O]:[BD_2O]],MATCH(ROUND(MIN(SUM(CV$4,$O118/1000),SUM($O118,CV$4/1000)),3),CMB[[Cmb_ID]:[Cmb_ID]],0),SUM(N(CV$1),N($R118),1)),CHOOSE(AC[[M]:[M]],1,0,1,AC[[DB]:[DB]])),PRODUCT(SUM(ROUND(AVERAGE(VALUE(CV$3),VALUE($P118)),0),CHOOSE(IF(OR(CV$1,$R118),4,INDEX(CMB[[Res_Rare]:[Res_Rare]],MATCH(ROUND(MIN(SUM(CV$4,$O118/1000),SUM($O118,CV$4/1000)),3),CMB[[Cmb_ID]:[Cmb_ID]],0))),-1,-1,0,0)),IF(OR(CV$1,$R118),4,INDEX(CMB[[Cmb_Rare]:[Cmb_Rare]],MATCH(ROUND(MIN(SUM(CV$4,$O118/1000),SUM($O118,CV$4/1000)),3),CMB[[Cmb_ID]:[Cmb_ID]],0))),CHOOSE(AC[[M]:[M]],2,1,1,SUM(AC[[AB]:[DB]])))),""))</f>
        <v/>
      </c>
      <c r="CW118" t="str">
        <f>IF(OR(CW$5="",$S118=""),"",IFERROR(SUM(PRODUCT(INDEX(CMB[[BA_0O]:[BA_2O]],MATCH(ROUND(MIN(SUM(CW$4,$O118/1000),SUM($O118,CW$4/1000)),3),CMB[[Cmb_ID]:[Cmb_ID]],0),SUM(N(CW$1),N($R118),1)),CHOOSE(AC[[M]:[M]],1,1,0,AC[[AB]:[AB]])),PRODUCT(INDEX(CMB[[BD_0O]:[BD_2O]],MATCH(ROUND(MIN(SUM(CW$4,$O118/1000),SUM($O118,CW$4/1000)),3),CMB[[Cmb_ID]:[Cmb_ID]],0),SUM(N(CW$1),N($R118),1)),CHOOSE(AC[[M]:[M]],1,0,1,AC[[DB]:[DB]])),PRODUCT(SUM(ROUND(AVERAGE(VALUE(CW$3),VALUE($P118)),0),CHOOSE(IF(OR(CW$1,$R118),4,INDEX(CMB[[Res_Rare]:[Res_Rare]],MATCH(ROUND(MIN(SUM(CW$4,$O118/1000),SUM($O118,CW$4/1000)),3),CMB[[Cmb_ID]:[Cmb_ID]],0))),-1,-1,0,0)),IF(OR(CW$1,$R118),4,INDEX(CMB[[Cmb_Rare]:[Cmb_Rare]],MATCH(ROUND(MIN(SUM(CW$4,$O118/1000),SUM($O118,CW$4/1000)),3),CMB[[Cmb_ID]:[Cmb_ID]],0))),CHOOSE(AC[[M]:[M]],2,1,1,SUM(AC[[AB]:[DB]])))),""))</f>
        <v/>
      </c>
      <c r="CX118" t="str">
        <f>IF(OR(CX$5="",$S118=""),"",IFERROR(SUM(PRODUCT(INDEX(CMB[[BA_0O]:[BA_2O]],MATCH(ROUND(MIN(SUM(CX$4,$O118/1000),SUM($O118,CX$4/1000)),3),CMB[[Cmb_ID]:[Cmb_ID]],0),SUM(N(CX$1),N($R118),1)),CHOOSE(AC[[M]:[M]],1,1,0,AC[[AB]:[AB]])),PRODUCT(INDEX(CMB[[BD_0O]:[BD_2O]],MATCH(ROUND(MIN(SUM(CX$4,$O118/1000),SUM($O118,CX$4/1000)),3),CMB[[Cmb_ID]:[Cmb_ID]],0),SUM(N(CX$1),N($R118),1)),CHOOSE(AC[[M]:[M]],1,0,1,AC[[DB]:[DB]])),PRODUCT(SUM(ROUND(AVERAGE(VALUE(CX$3),VALUE($P118)),0),CHOOSE(IF(OR(CX$1,$R118),4,INDEX(CMB[[Res_Rare]:[Res_Rare]],MATCH(ROUND(MIN(SUM(CX$4,$O118/1000),SUM($O118,CX$4/1000)),3),CMB[[Cmb_ID]:[Cmb_ID]],0))),-1,-1,0,0)),IF(OR(CX$1,$R118),4,INDEX(CMB[[Cmb_Rare]:[Cmb_Rare]],MATCH(ROUND(MIN(SUM(CX$4,$O118/1000),SUM($O118,CX$4/1000)),3),CMB[[Cmb_ID]:[Cmb_ID]],0))),CHOOSE(AC[[M]:[M]],2,1,1,SUM(AC[[AB]:[DB]])))),""))</f>
        <v/>
      </c>
      <c r="CY118" t="str">
        <f>IF(OR(CY$5="",$S118=""),"",IFERROR(SUM(PRODUCT(INDEX(CMB[[BA_0O]:[BA_2O]],MATCH(ROUND(MIN(SUM(CY$4,$O118/1000),SUM($O118,CY$4/1000)),3),CMB[[Cmb_ID]:[Cmb_ID]],0),SUM(N(CY$1),N($R118),1)),CHOOSE(AC[[M]:[M]],1,1,0,AC[[AB]:[AB]])),PRODUCT(INDEX(CMB[[BD_0O]:[BD_2O]],MATCH(ROUND(MIN(SUM(CY$4,$O118/1000),SUM($O118,CY$4/1000)),3),CMB[[Cmb_ID]:[Cmb_ID]],0),SUM(N(CY$1),N($R118),1)),CHOOSE(AC[[M]:[M]],1,0,1,AC[[DB]:[DB]])),PRODUCT(SUM(ROUND(AVERAGE(VALUE(CY$3),VALUE($P118)),0),CHOOSE(IF(OR(CY$1,$R118),4,INDEX(CMB[[Res_Rare]:[Res_Rare]],MATCH(ROUND(MIN(SUM(CY$4,$O118/1000),SUM($O118,CY$4/1000)),3),CMB[[Cmb_ID]:[Cmb_ID]],0))),-1,-1,0,0)),IF(OR(CY$1,$R118),4,INDEX(CMB[[Cmb_Rare]:[Cmb_Rare]],MATCH(ROUND(MIN(SUM(CY$4,$O118/1000),SUM($O118,CY$4/1000)),3),CMB[[Cmb_ID]:[Cmb_ID]],0))),CHOOSE(AC[[M]:[M]],2,1,1,SUM(AC[[AB]:[DB]])))),""))</f>
        <v/>
      </c>
      <c r="CZ118" t="str">
        <f>IF(OR(CZ$5="",$S118=""),"",IFERROR(SUM(PRODUCT(INDEX(CMB[[BA_0O]:[BA_2O]],MATCH(ROUND(MIN(SUM(CZ$4,$O118/1000),SUM($O118,CZ$4/1000)),3),CMB[[Cmb_ID]:[Cmb_ID]],0),SUM(N(CZ$1),N($R118),1)),CHOOSE(AC[[M]:[M]],1,1,0,AC[[AB]:[AB]])),PRODUCT(INDEX(CMB[[BD_0O]:[BD_2O]],MATCH(ROUND(MIN(SUM(CZ$4,$O118/1000),SUM($O118,CZ$4/1000)),3),CMB[[Cmb_ID]:[Cmb_ID]],0),SUM(N(CZ$1),N($R118),1)),CHOOSE(AC[[M]:[M]],1,0,1,AC[[DB]:[DB]])),PRODUCT(SUM(ROUND(AVERAGE(VALUE(CZ$3),VALUE($P118)),0),CHOOSE(IF(OR(CZ$1,$R118),4,INDEX(CMB[[Res_Rare]:[Res_Rare]],MATCH(ROUND(MIN(SUM(CZ$4,$O118/1000),SUM($O118,CZ$4/1000)),3),CMB[[Cmb_ID]:[Cmb_ID]],0))),-1,-1,0,0)),IF(OR(CZ$1,$R118),4,INDEX(CMB[[Cmb_Rare]:[Cmb_Rare]],MATCH(ROUND(MIN(SUM(CZ$4,$O118/1000),SUM($O118,CZ$4/1000)),3),CMB[[Cmb_ID]:[Cmb_ID]],0))),CHOOSE(AC[[M]:[M]],2,1,1,SUM(AC[[AB]:[DB]])))),""))</f>
        <v/>
      </c>
      <c r="DA118" t="str">
        <f>IF(OR(DA$5="",$S118=""),"",IFERROR(SUM(PRODUCT(INDEX(CMB[[BA_0O]:[BA_2O]],MATCH(ROUND(MIN(SUM(DA$4,$O118/1000),SUM($O118,DA$4/1000)),3),CMB[[Cmb_ID]:[Cmb_ID]],0),SUM(N(DA$1),N($R118),1)),CHOOSE(AC[[M]:[M]],1,1,0,AC[[AB]:[AB]])),PRODUCT(INDEX(CMB[[BD_0O]:[BD_2O]],MATCH(ROUND(MIN(SUM(DA$4,$O118/1000),SUM($O118,DA$4/1000)),3),CMB[[Cmb_ID]:[Cmb_ID]],0),SUM(N(DA$1),N($R118),1)),CHOOSE(AC[[M]:[M]],1,0,1,AC[[DB]:[DB]])),PRODUCT(SUM(ROUND(AVERAGE(VALUE(DA$3),VALUE($P118)),0),CHOOSE(IF(OR(DA$1,$R118),4,INDEX(CMB[[Res_Rare]:[Res_Rare]],MATCH(ROUND(MIN(SUM(DA$4,$O118/1000),SUM($O118,DA$4/1000)),3),CMB[[Cmb_ID]:[Cmb_ID]],0))),-1,-1,0,0)),IF(OR(DA$1,$R118),4,INDEX(CMB[[Cmb_Rare]:[Cmb_Rare]],MATCH(ROUND(MIN(SUM(DA$4,$O118/1000),SUM($O118,DA$4/1000)),3),CMB[[Cmb_ID]:[Cmb_ID]],0))),CHOOSE(AC[[M]:[M]],2,1,1,SUM(AC[[AB]:[DB]])))),""))</f>
        <v/>
      </c>
      <c r="DB118" t="str">
        <f>IF(OR(DB$5="",$S118=""),"",IFERROR(SUM(PRODUCT(INDEX(CMB[[BA_0O]:[BA_2O]],MATCH(ROUND(MIN(SUM(DB$4,$O118/1000),SUM($O118,DB$4/1000)),3),CMB[[Cmb_ID]:[Cmb_ID]],0),SUM(N(DB$1),N($R118),1)),CHOOSE(AC[[M]:[M]],1,1,0,AC[[AB]:[AB]])),PRODUCT(INDEX(CMB[[BD_0O]:[BD_2O]],MATCH(ROUND(MIN(SUM(DB$4,$O118/1000),SUM($O118,DB$4/1000)),3),CMB[[Cmb_ID]:[Cmb_ID]],0),SUM(N(DB$1),N($R118),1)),CHOOSE(AC[[M]:[M]],1,0,1,AC[[DB]:[DB]])),PRODUCT(SUM(ROUND(AVERAGE(VALUE(DB$3),VALUE($P118)),0),CHOOSE(IF(OR(DB$1,$R118),4,INDEX(CMB[[Res_Rare]:[Res_Rare]],MATCH(ROUND(MIN(SUM(DB$4,$O118/1000),SUM($O118,DB$4/1000)),3),CMB[[Cmb_ID]:[Cmb_ID]],0))),-1,-1,0,0)),IF(OR(DB$1,$R118),4,INDEX(CMB[[Cmb_Rare]:[Cmb_Rare]],MATCH(ROUND(MIN(SUM(DB$4,$O118/1000),SUM($O118,DB$4/1000)),3),CMB[[Cmb_ID]:[Cmb_ID]],0))),CHOOSE(AC[[M]:[M]],2,1,1,SUM(AC[[AB]:[DB]])))),""))</f>
        <v/>
      </c>
      <c r="DC118" t="str">
        <f>IF(OR(DC$5="",$S118=""),"",IFERROR(SUM(PRODUCT(INDEX(CMB[[BA_0O]:[BA_2O]],MATCH(ROUND(MIN(SUM(DC$4,$O118/1000),SUM($O118,DC$4/1000)),3),CMB[[Cmb_ID]:[Cmb_ID]],0),SUM(N(DC$1),N($R118),1)),CHOOSE(AC[[M]:[M]],1,1,0,AC[[AB]:[AB]])),PRODUCT(INDEX(CMB[[BD_0O]:[BD_2O]],MATCH(ROUND(MIN(SUM(DC$4,$O118/1000),SUM($O118,DC$4/1000)),3),CMB[[Cmb_ID]:[Cmb_ID]],0),SUM(N(DC$1),N($R118),1)),CHOOSE(AC[[M]:[M]],1,0,1,AC[[DB]:[DB]])),PRODUCT(SUM(ROUND(AVERAGE(VALUE(DC$3),VALUE($P118)),0),CHOOSE(IF(OR(DC$1,$R118),4,INDEX(CMB[[Res_Rare]:[Res_Rare]],MATCH(ROUND(MIN(SUM(DC$4,$O118/1000),SUM($O118,DC$4/1000)),3),CMB[[Cmb_ID]:[Cmb_ID]],0))),-1,-1,0,0)),IF(OR(DC$1,$R118),4,INDEX(CMB[[Cmb_Rare]:[Cmb_Rare]],MATCH(ROUND(MIN(SUM(DC$4,$O118/1000),SUM($O118,DC$4/1000)),3),CMB[[Cmb_ID]:[Cmb_ID]],0))),CHOOSE(AC[[M]:[M]],2,1,1,SUM(AC[[AB]:[DB]])))),""))</f>
        <v/>
      </c>
      <c r="DD118" t="str">
        <f>IF(OR(DD$5="",$S118=""),"",IFERROR(SUM(PRODUCT(INDEX(CMB[[BA_0O]:[BA_2O]],MATCH(ROUND(MIN(SUM(DD$4,$O118/1000),SUM($O118,DD$4/1000)),3),CMB[[Cmb_ID]:[Cmb_ID]],0),SUM(N(DD$1),N($R118),1)),CHOOSE(AC[[M]:[M]],1,1,0,AC[[AB]:[AB]])),PRODUCT(INDEX(CMB[[BD_0O]:[BD_2O]],MATCH(ROUND(MIN(SUM(DD$4,$O118/1000),SUM($O118,DD$4/1000)),3),CMB[[Cmb_ID]:[Cmb_ID]],0),SUM(N(DD$1),N($R118),1)),CHOOSE(AC[[M]:[M]],1,0,1,AC[[DB]:[DB]])),PRODUCT(SUM(ROUND(AVERAGE(VALUE(DD$3),VALUE($P118)),0),CHOOSE(IF(OR(DD$1,$R118),4,INDEX(CMB[[Res_Rare]:[Res_Rare]],MATCH(ROUND(MIN(SUM(DD$4,$O118/1000),SUM($O118,DD$4/1000)),3),CMB[[Cmb_ID]:[Cmb_ID]],0))),-1,-1,0,0)),IF(OR(DD$1,$R118),4,INDEX(CMB[[Cmb_Rare]:[Cmb_Rare]],MATCH(ROUND(MIN(SUM(DD$4,$O118/1000),SUM($O118,DD$4/1000)),3),CMB[[Cmb_ID]:[Cmb_ID]],0))),CHOOSE(AC[[M]:[M]],2,1,1,SUM(AC[[AB]:[DB]])))),""))</f>
        <v/>
      </c>
      <c r="DE118" t="str">
        <f>IF(OR(DE$5="",$S118=""),"",IFERROR(SUM(PRODUCT(INDEX(CMB[[BA_0O]:[BA_2O]],MATCH(ROUND(MIN(SUM(DE$4,$O118/1000),SUM($O118,DE$4/1000)),3),CMB[[Cmb_ID]:[Cmb_ID]],0),SUM(N(DE$1),N($R118),1)),CHOOSE(AC[[M]:[M]],1,1,0,AC[[AB]:[AB]])),PRODUCT(INDEX(CMB[[BD_0O]:[BD_2O]],MATCH(ROUND(MIN(SUM(DE$4,$O118/1000),SUM($O118,DE$4/1000)),3),CMB[[Cmb_ID]:[Cmb_ID]],0),SUM(N(DE$1),N($R118),1)),CHOOSE(AC[[M]:[M]],1,0,1,AC[[DB]:[DB]])),PRODUCT(SUM(ROUND(AVERAGE(VALUE(DE$3),VALUE($P118)),0),CHOOSE(IF(OR(DE$1,$R118),4,INDEX(CMB[[Res_Rare]:[Res_Rare]],MATCH(ROUND(MIN(SUM(DE$4,$O118/1000),SUM($O118,DE$4/1000)),3),CMB[[Cmb_ID]:[Cmb_ID]],0))),-1,-1,0,0)),IF(OR(DE$1,$R118),4,INDEX(CMB[[Cmb_Rare]:[Cmb_Rare]],MATCH(ROUND(MIN(SUM(DE$4,$O118/1000),SUM($O118,DE$4/1000)),3),CMB[[Cmb_ID]:[Cmb_ID]],0))),CHOOSE(AC[[M]:[M]],2,1,1,SUM(AC[[AB]:[DB]])))),""))</f>
        <v/>
      </c>
      <c r="DF118" t="str">
        <f>IF(OR(DF$5="",$S118=""),"",IFERROR(SUM(PRODUCT(INDEX(CMB[[BA_0O]:[BA_2O]],MATCH(ROUND(MIN(SUM(DF$4,$O118/1000),SUM($O118,DF$4/1000)),3),CMB[[Cmb_ID]:[Cmb_ID]],0),SUM(N(DF$1),N($R118),1)),CHOOSE(AC[[M]:[M]],1,1,0,AC[[AB]:[AB]])),PRODUCT(INDEX(CMB[[BD_0O]:[BD_2O]],MATCH(ROUND(MIN(SUM(DF$4,$O118/1000),SUM($O118,DF$4/1000)),3),CMB[[Cmb_ID]:[Cmb_ID]],0),SUM(N(DF$1),N($R118),1)),CHOOSE(AC[[M]:[M]],1,0,1,AC[[DB]:[DB]])),PRODUCT(SUM(ROUND(AVERAGE(VALUE(DF$3),VALUE($P118)),0),CHOOSE(IF(OR(DF$1,$R118),4,INDEX(CMB[[Res_Rare]:[Res_Rare]],MATCH(ROUND(MIN(SUM(DF$4,$O118/1000),SUM($O118,DF$4/1000)),3),CMB[[Cmb_ID]:[Cmb_ID]],0))),-1,-1,0,0)),IF(OR(DF$1,$R118),4,INDEX(CMB[[Cmb_Rare]:[Cmb_Rare]],MATCH(ROUND(MIN(SUM(DF$4,$O118/1000),SUM($O118,DF$4/1000)),3),CMB[[Cmb_ID]:[Cmb_ID]],0))),CHOOSE(AC[[M]:[M]],2,1,1,SUM(AC[[AB]:[DB]])))),""))</f>
        <v/>
      </c>
      <c r="DG118" t="str">
        <f>IF(OR(DG$5="",$S118=""),"",IFERROR(SUM(PRODUCT(INDEX(CMB[[BA_0O]:[BA_2O]],MATCH(ROUND(MIN(SUM(DG$4,$O118/1000),SUM($O118,DG$4/1000)),3),CMB[[Cmb_ID]:[Cmb_ID]],0),SUM(N(DG$1),N($R118),1)),CHOOSE(AC[[M]:[M]],1,1,0,AC[[AB]:[AB]])),PRODUCT(INDEX(CMB[[BD_0O]:[BD_2O]],MATCH(ROUND(MIN(SUM(DG$4,$O118/1000),SUM($O118,DG$4/1000)),3),CMB[[Cmb_ID]:[Cmb_ID]],0),SUM(N(DG$1),N($R118),1)),CHOOSE(AC[[M]:[M]],1,0,1,AC[[DB]:[DB]])),PRODUCT(SUM(ROUND(AVERAGE(VALUE(DG$3),VALUE($P118)),0),CHOOSE(IF(OR(DG$1,$R118),4,INDEX(CMB[[Res_Rare]:[Res_Rare]],MATCH(ROUND(MIN(SUM(DG$4,$O118/1000),SUM($O118,DG$4/1000)),3),CMB[[Cmb_ID]:[Cmb_ID]],0))),-1,-1,0,0)),IF(OR(DG$1,$R118),4,INDEX(CMB[[Cmb_Rare]:[Cmb_Rare]],MATCH(ROUND(MIN(SUM(DG$4,$O118/1000),SUM($O118,DG$4/1000)),3),CMB[[Cmb_ID]:[Cmb_ID]],0))),CHOOSE(AC[[M]:[M]],2,1,1,SUM(AC[[AB]:[DB]])))),""))</f>
        <v/>
      </c>
      <c r="DH118" t="str">
        <f>IF(OR(DH$5="",$S118=""),"",IFERROR(SUM(PRODUCT(INDEX(CMB[[BA_0O]:[BA_2O]],MATCH(ROUND(MIN(SUM(DH$4,$O118/1000),SUM($O118,DH$4/1000)),3),CMB[[Cmb_ID]:[Cmb_ID]],0),SUM(N(DH$1),N($R118),1)),CHOOSE(AC[[M]:[M]],1,1,0,AC[[AB]:[AB]])),PRODUCT(INDEX(CMB[[BD_0O]:[BD_2O]],MATCH(ROUND(MIN(SUM(DH$4,$O118/1000),SUM($O118,DH$4/1000)),3),CMB[[Cmb_ID]:[Cmb_ID]],0),SUM(N(DH$1),N($R118),1)),CHOOSE(AC[[M]:[M]],1,0,1,AC[[DB]:[DB]])),PRODUCT(SUM(ROUND(AVERAGE(VALUE(DH$3),VALUE($P118)),0),CHOOSE(IF(OR(DH$1,$R118),4,INDEX(CMB[[Res_Rare]:[Res_Rare]],MATCH(ROUND(MIN(SUM(DH$4,$O118/1000),SUM($O118,DH$4/1000)),3),CMB[[Cmb_ID]:[Cmb_ID]],0))),-1,-1,0,0)),IF(OR(DH$1,$R118),4,INDEX(CMB[[Cmb_Rare]:[Cmb_Rare]],MATCH(ROUND(MIN(SUM(DH$4,$O118/1000),SUM($O118,DH$4/1000)),3),CMB[[Cmb_ID]:[Cmb_ID]],0))),CHOOSE(AC[[M]:[M]],2,1,1,SUM(AC[[AB]:[DB]])))),""))</f>
        <v/>
      </c>
      <c r="DI118" t="str">
        <f>IF(OR(DI$5="",$S118=""),"",IFERROR(SUM(PRODUCT(INDEX(CMB[[BA_0O]:[BA_2O]],MATCH(ROUND(MIN(SUM(DI$4,$O118/1000),SUM($O118,DI$4/1000)),3),CMB[[Cmb_ID]:[Cmb_ID]],0),SUM(N(DI$1),N($R118),1)),CHOOSE(AC[[M]:[M]],1,1,0,AC[[AB]:[AB]])),PRODUCT(INDEX(CMB[[BD_0O]:[BD_2O]],MATCH(ROUND(MIN(SUM(DI$4,$O118/1000),SUM($O118,DI$4/1000)),3),CMB[[Cmb_ID]:[Cmb_ID]],0),SUM(N(DI$1),N($R118),1)),CHOOSE(AC[[M]:[M]],1,0,1,AC[[DB]:[DB]])),PRODUCT(SUM(ROUND(AVERAGE(VALUE(DI$3),VALUE($P118)),0),CHOOSE(IF(OR(DI$1,$R118),4,INDEX(CMB[[Res_Rare]:[Res_Rare]],MATCH(ROUND(MIN(SUM(DI$4,$O118/1000),SUM($O118,DI$4/1000)),3),CMB[[Cmb_ID]:[Cmb_ID]],0))),-1,-1,0,0)),IF(OR(DI$1,$R118),4,INDEX(CMB[[Cmb_Rare]:[Cmb_Rare]],MATCH(ROUND(MIN(SUM(DI$4,$O118/1000),SUM($O118,DI$4/1000)),3),CMB[[Cmb_ID]:[Cmb_ID]],0))),CHOOSE(AC[[M]:[M]],2,1,1,SUM(AC[[AB]:[DB]])))),""))</f>
        <v/>
      </c>
      <c r="DJ118" t="str">
        <f>IF(OR(DJ$5="",$S118=""),"",IFERROR(SUM(PRODUCT(INDEX(CMB[[BA_0O]:[BA_2O]],MATCH(ROUND(MIN(SUM(DJ$4,$O118/1000),SUM($O118,DJ$4/1000)),3),CMB[[Cmb_ID]:[Cmb_ID]],0),SUM(N(DJ$1),N($R118),1)),CHOOSE(AC[[M]:[M]],1,1,0,AC[[AB]:[AB]])),PRODUCT(INDEX(CMB[[BD_0O]:[BD_2O]],MATCH(ROUND(MIN(SUM(DJ$4,$O118/1000),SUM($O118,DJ$4/1000)),3),CMB[[Cmb_ID]:[Cmb_ID]],0),SUM(N(DJ$1),N($R118),1)),CHOOSE(AC[[M]:[M]],1,0,1,AC[[DB]:[DB]])),PRODUCT(SUM(ROUND(AVERAGE(VALUE(DJ$3),VALUE($P118)),0),CHOOSE(IF(OR(DJ$1,$R118),4,INDEX(CMB[[Res_Rare]:[Res_Rare]],MATCH(ROUND(MIN(SUM(DJ$4,$O118/1000),SUM($O118,DJ$4/1000)),3),CMB[[Cmb_ID]:[Cmb_ID]],0))),-1,-1,0,0)),IF(OR(DJ$1,$R118),4,INDEX(CMB[[Cmb_Rare]:[Cmb_Rare]],MATCH(ROUND(MIN(SUM(DJ$4,$O118/1000),SUM($O118,DJ$4/1000)),3),CMB[[Cmb_ID]:[Cmb_ID]],0))),CHOOSE(AC[[M]:[M]],2,1,1,SUM(AC[[AB]:[DB]])))),""))</f>
        <v/>
      </c>
      <c r="DK118" t="str">
        <f>IF(OR(DK$5="",$S118=""),"",IFERROR(SUM(PRODUCT(INDEX(CMB[[BA_0O]:[BA_2O]],MATCH(ROUND(MIN(SUM(DK$4,$O118/1000),SUM($O118,DK$4/1000)),3),CMB[[Cmb_ID]:[Cmb_ID]],0),SUM(N(DK$1),N($R118),1)),CHOOSE(AC[[M]:[M]],1,1,0,AC[[AB]:[AB]])),PRODUCT(INDEX(CMB[[BD_0O]:[BD_2O]],MATCH(ROUND(MIN(SUM(DK$4,$O118/1000),SUM($O118,DK$4/1000)),3),CMB[[Cmb_ID]:[Cmb_ID]],0),SUM(N(DK$1),N($R118),1)),CHOOSE(AC[[M]:[M]],1,0,1,AC[[DB]:[DB]])),PRODUCT(SUM(ROUND(AVERAGE(VALUE(DK$3),VALUE($P118)),0),CHOOSE(IF(OR(DK$1,$R118),4,INDEX(CMB[[Res_Rare]:[Res_Rare]],MATCH(ROUND(MIN(SUM(DK$4,$O118/1000),SUM($O118,DK$4/1000)),3),CMB[[Cmb_ID]:[Cmb_ID]],0))),-1,-1,0,0)),IF(OR(DK$1,$R118),4,INDEX(CMB[[Cmb_Rare]:[Cmb_Rare]],MATCH(ROUND(MIN(SUM(DK$4,$O118/1000),SUM($O118,DK$4/1000)),3),CMB[[Cmb_ID]:[Cmb_ID]],0))),CHOOSE(AC[[M]:[M]],2,1,1,SUM(AC[[AB]:[DB]])))),""))</f>
        <v/>
      </c>
      <c r="DL118" t="str">
        <f>IF(OR(DL$5="",$S118=""),"",IFERROR(SUM(PRODUCT(INDEX(CMB[[BA_0O]:[BA_2O]],MATCH(ROUND(MIN(SUM(DL$4,$O118/1000),SUM($O118,DL$4/1000)),3),CMB[[Cmb_ID]:[Cmb_ID]],0),SUM(N(DL$1),N($R118),1)),CHOOSE(AC[[M]:[M]],1,1,0,AC[[AB]:[AB]])),PRODUCT(INDEX(CMB[[BD_0O]:[BD_2O]],MATCH(ROUND(MIN(SUM(DL$4,$O118/1000),SUM($O118,DL$4/1000)),3),CMB[[Cmb_ID]:[Cmb_ID]],0),SUM(N(DL$1),N($R118),1)),CHOOSE(AC[[M]:[M]],1,0,1,AC[[DB]:[DB]])),PRODUCT(SUM(ROUND(AVERAGE(VALUE(DL$3),VALUE($P118)),0),CHOOSE(IF(OR(DL$1,$R118),4,INDEX(CMB[[Res_Rare]:[Res_Rare]],MATCH(ROUND(MIN(SUM(DL$4,$O118/1000),SUM($O118,DL$4/1000)),3),CMB[[Cmb_ID]:[Cmb_ID]],0))),-1,-1,0,0)),IF(OR(DL$1,$R118),4,INDEX(CMB[[Cmb_Rare]:[Cmb_Rare]],MATCH(ROUND(MIN(SUM(DL$4,$O118/1000),SUM($O118,DL$4/1000)),3),CMB[[Cmb_ID]:[Cmb_ID]],0))),CHOOSE(AC[[M]:[M]],2,1,1,SUM(AC[[AB]:[DB]])))),""))</f>
        <v/>
      </c>
      <c r="DM118" t="str">
        <f>IF(OR(DM$5="",$S118=""),"",IFERROR(SUM(PRODUCT(INDEX(CMB[[BA_0O]:[BA_2O]],MATCH(ROUND(MIN(SUM(DM$4,$O118/1000),SUM($O118,DM$4/1000)),3),CMB[[Cmb_ID]:[Cmb_ID]],0),SUM(N(DM$1),N($R118),1)),CHOOSE(AC[[M]:[M]],1,1,0,AC[[AB]:[AB]])),PRODUCT(INDEX(CMB[[BD_0O]:[BD_2O]],MATCH(ROUND(MIN(SUM(DM$4,$O118/1000),SUM($O118,DM$4/1000)),3),CMB[[Cmb_ID]:[Cmb_ID]],0),SUM(N(DM$1),N($R118),1)),CHOOSE(AC[[M]:[M]],1,0,1,AC[[DB]:[DB]])),PRODUCT(SUM(ROUND(AVERAGE(VALUE(DM$3),VALUE($P118)),0),CHOOSE(IF(OR(DM$1,$R118),4,INDEX(CMB[[Res_Rare]:[Res_Rare]],MATCH(ROUND(MIN(SUM(DM$4,$O118/1000),SUM($O118,DM$4/1000)),3),CMB[[Cmb_ID]:[Cmb_ID]],0))),-1,-1,0,0)),IF(OR(DM$1,$R118),4,INDEX(CMB[[Cmb_Rare]:[Cmb_Rare]],MATCH(ROUND(MIN(SUM(DM$4,$O118/1000),SUM($O118,DM$4/1000)),3),CMB[[Cmb_ID]:[Cmb_ID]],0))),CHOOSE(AC[[M]:[M]],2,1,1,SUM(AC[[AB]:[DB]])))),""))</f>
        <v/>
      </c>
      <c r="DN118" t="str">
        <f>IF(OR(DN$5="",$S118=""),"",IFERROR(SUM(PRODUCT(INDEX(CMB[[BA_0O]:[BA_2O]],MATCH(ROUND(MIN(SUM(DN$4,$O118/1000),SUM($O118,DN$4/1000)),3),CMB[[Cmb_ID]:[Cmb_ID]],0),SUM(N(DN$1),N($R118),1)),CHOOSE(AC[[M]:[M]],1,1,0,AC[[AB]:[AB]])),PRODUCT(INDEX(CMB[[BD_0O]:[BD_2O]],MATCH(ROUND(MIN(SUM(DN$4,$O118/1000),SUM($O118,DN$4/1000)),3),CMB[[Cmb_ID]:[Cmb_ID]],0),SUM(N(DN$1),N($R118),1)),CHOOSE(AC[[M]:[M]],1,0,1,AC[[DB]:[DB]])),PRODUCT(SUM(ROUND(AVERAGE(VALUE(DN$3),VALUE($P118)),0),CHOOSE(IF(OR(DN$1,$R118),4,INDEX(CMB[[Res_Rare]:[Res_Rare]],MATCH(ROUND(MIN(SUM(DN$4,$O118/1000),SUM($O118,DN$4/1000)),3),CMB[[Cmb_ID]:[Cmb_ID]],0))),-1,-1,0,0)),IF(OR(DN$1,$R118),4,INDEX(CMB[[Cmb_Rare]:[Cmb_Rare]],MATCH(ROUND(MIN(SUM(DN$4,$O118/1000),SUM($O118,DN$4/1000)),3),CMB[[Cmb_ID]:[Cmb_ID]],0))),CHOOSE(AC[[M]:[M]],2,1,1,SUM(AC[[AB]:[DB]])))),""))</f>
        <v/>
      </c>
      <c r="DO118" t="str">
        <f>IF(OR(DO$5="",$S118=""),"",IFERROR(SUM(PRODUCT(INDEX(CMB[[BA_0O]:[BA_2O]],MATCH(ROUND(MIN(SUM(DO$4,$O118/1000),SUM($O118,DO$4/1000)),3),CMB[[Cmb_ID]:[Cmb_ID]],0),SUM(N(DO$1),N($R118),1)),CHOOSE(AC[[M]:[M]],1,1,0,AC[[AB]:[AB]])),PRODUCT(INDEX(CMB[[BD_0O]:[BD_2O]],MATCH(ROUND(MIN(SUM(DO$4,$O118/1000),SUM($O118,DO$4/1000)),3),CMB[[Cmb_ID]:[Cmb_ID]],0),SUM(N(DO$1),N($R118),1)),CHOOSE(AC[[M]:[M]],1,0,1,AC[[DB]:[DB]])),PRODUCT(SUM(ROUND(AVERAGE(VALUE(DO$3),VALUE($P118)),0),CHOOSE(IF(OR(DO$1,$R118),4,INDEX(CMB[[Res_Rare]:[Res_Rare]],MATCH(ROUND(MIN(SUM(DO$4,$O118/1000),SUM($O118,DO$4/1000)),3),CMB[[Cmb_ID]:[Cmb_ID]],0))),-1,-1,0,0)),IF(OR(DO$1,$R118),4,INDEX(CMB[[Cmb_Rare]:[Cmb_Rare]],MATCH(ROUND(MIN(SUM(DO$4,$O118/1000),SUM($O118,DO$4/1000)),3),CMB[[Cmb_ID]:[Cmb_ID]],0))),CHOOSE(AC[[M]:[M]],2,1,1,SUM(AC[[AB]:[DB]])))),""))</f>
        <v/>
      </c>
      <c r="DP118" t="str">
        <f>IF(OR(DP$5="",$S118=""),"",IFERROR(SUM(PRODUCT(INDEX(CMB[[BA_0O]:[BA_2O]],MATCH(ROUND(MIN(SUM(DP$4,$O118/1000),SUM($O118,DP$4/1000)),3),CMB[[Cmb_ID]:[Cmb_ID]],0),SUM(N(DP$1),N($R118),1)),CHOOSE(AC[[M]:[M]],1,1,0,AC[[AB]:[AB]])),PRODUCT(INDEX(CMB[[BD_0O]:[BD_2O]],MATCH(ROUND(MIN(SUM(DP$4,$O118/1000),SUM($O118,DP$4/1000)),3),CMB[[Cmb_ID]:[Cmb_ID]],0),SUM(N(DP$1),N($R118),1)),CHOOSE(AC[[M]:[M]],1,0,1,AC[[DB]:[DB]])),PRODUCT(SUM(ROUND(AVERAGE(VALUE(DP$3),VALUE($P118)),0),CHOOSE(IF(OR(DP$1,$R118),4,INDEX(CMB[[Res_Rare]:[Res_Rare]],MATCH(ROUND(MIN(SUM(DP$4,$O118/1000),SUM($O118,DP$4/1000)),3),CMB[[Cmb_ID]:[Cmb_ID]],0))),-1,-1,0,0)),IF(OR(DP$1,$R118),4,INDEX(CMB[[Cmb_Rare]:[Cmb_Rare]],MATCH(ROUND(MIN(SUM(DP$4,$O118/1000),SUM($O118,DP$4/1000)),3),CMB[[Cmb_ID]:[Cmb_ID]],0))),CHOOSE(AC[[M]:[M]],2,1,1,SUM(AC[[AB]:[DB]])))),""))</f>
        <v/>
      </c>
      <c r="DQ118" t="str">
        <f>IF(OR(DQ$5="",$S118=""),"",IFERROR(SUM(PRODUCT(INDEX(CMB[[BA_0O]:[BA_2O]],MATCH(ROUND(MIN(SUM(DQ$4,$O118/1000),SUM($O118,DQ$4/1000)),3),CMB[[Cmb_ID]:[Cmb_ID]],0),SUM(N(DQ$1),N($R118),1)),CHOOSE(AC[[M]:[M]],1,1,0,AC[[AB]:[AB]])),PRODUCT(INDEX(CMB[[BD_0O]:[BD_2O]],MATCH(ROUND(MIN(SUM(DQ$4,$O118/1000),SUM($O118,DQ$4/1000)),3),CMB[[Cmb_ID]:[Cmb_ID]],0),SUM(N(DQ$1),N($R118),1)),CHOOSE(AC[[M]:[M]],1,0,1,AC[[DB]:[DB]])),PRODUCT(SUM(ROUND(AVERAGE(VALUE(DQ$3),VALUE($P118)),0),CHOOSE(IF(OR(DQ$1,$R118),4,INDEX(CMB[[Res_Rare]:[Res_Rare]],MATCH(ROUND(MIN(SUM(DQ$4,$O118/1000),SUM($O118,DQ$4/1000)),3),CMB[[Cmb_ID]:[Cmb_ID]],0))),-1,-1,0,0)),IF(OR(DQ$1,$R118),4,INDEX(CMB[[Cmb_Rare]:[Cmb_Rare]],MATCH(ROUND(MIN(SUM(DQ$4,$O118/1000),SUM($O118,DQ$4/1000)),3),CMB[[Cmb_ID]:[Cmb_ID]],0))),CHOOSE(AC[[M]:[M]],2,1,1,SUM(AC[[AB]:[DB]])))),""))</f>
        <v/>
      </c>
      <c r="DR118" t="str">
        <f>IF(OR(DR$5="",$S118=""),"",IFERROR(SUM(PRODUCT(INDEX(CMB[[BA_0O]:[BA_2O]],MATCH(ROUND(MIN(SUM(DR$4,$O118/1000),SUM($O118,DR$4/1000)),3),CMB[[Cmb_ID]:[Cmb_ID]],0),SUM(N(DR$1),N($R118),1)),CHOOSE(AC[[M]:[M]],1,1,0,AC[[AB]:[AB]])),PRODUCT(INDEX(CMB[[BD_0O]:[BD_2O]],MATCH(ROUND(MIN(SUM(DR$4,$O118/1000),SUM($O118,DR$4/1000)),3),CMB[[Cmb_ID]:[Cmb_ID]],0),SUM(N(DR$1),N($R118),1)),CHOOSE(AC[[M]:[M]],1,0,1,AC[[DB]:[DB]])),PRODUCT(SUM(ROUND(AVERAGE(VALUE(DR$3),VALUE($P118)),0),CHOOSE(IF(OR(DR$1,$R118),4,INDEX(CMB[[Res_Rare]:[Res_Rare]],MATCH(ROUND(MIN(SUM(DR$4,$O118/1000),SUM($O118,DR$4/1000)),3),CMB[[Cmb_ID]:[Cmb_ID]],0))),-1,-1,0,0)),IF(OR(DR$1,$R118),4,INDEX(CMB[[Cmb_Rare]:[Cmb_Rare]],MATCH(ROUND(MIN(SUM(DR$4,$O118/1000),SUM($O118,DR$4/1000)),3),CMB[[Cmb_ID]:[Cmb_ID]],0))),CHOOSE(AC[[M]:[M]],2,1,1,SUM(AC[[AB]:[DB]])))),""))</f>
        <v/>
      </c>
      <c r="DS118" t="str">
        <f>IF(OR(DS$5="",$S118=""),"",IFERROR(SUM(PRODUCT(INDEX(CMB[[BA_0O]:[BA_2O]],MATCH(ROUND(MIN(SUM(DS$4,$O118/1000),SUM($O118,DS$4/1000)),3),CMB[[Cmb_ID]:[Cmb_ID]],0),SUM(N(DS$1),N($R118),1)),CHOOSE(AC[[M]:[M]],1,1,0,AC[[AB]:[AB]])),PRODUCT(INDEX(CMB[[BD_0O]:[BD_2O]],MATCH(ROUND(MIN(SUM(DS$4,$O118/1000),SUM($O118,DS$4/1000)),3),CMB[[Cmb_ID]:[Cmb_ID]],0),SUM(N(DS$1),N($R118),1)),CHOOSE(AC[[M]:[M]],1,0,1,AC[[DB]:[DB]])),PRODUCT(SUM(ROUND(AVERAGE(VALUE(DS$3),VALUE($P118)),0),CHOOSE(IF(OR(DS$1,$R118),4,INDEX(CMB[[Res_Rare]:[Res_Rare]],MATCH(ROUND(MIN(SUM(DS$4,$O118/1000),SUM($O118,DS$4/1000)),3),CMB[[Cmb_ID]:[Cmb_ID]],0))),-1,-1,0,0)),IF(OR(DS$1,$R118),4,INDEX(CMB[[Cmb_Rare]:[Cmb_Rare]],MATCH(ROUND(MIN(SUM(DS$4,$O118/1000),SUM($O118,DS$4/1000)),3),CMB[[Cmb_ID]:[Cmb_ID]],0))),CHOOSE(AC[[M]:[M]],2,1,1,SUM(AC[[AB]:[DB]])))),""))</f>
        <v/>
      </c>
      <c r="DT118" t="str">
        <f>IF(OR(DT$5="",$S118=""),"",IFERROR(SUM(PRODUCT(INDEX(CMB[[BA_0O]:[BA_2O]],MATCH(ROUND(MIN(SUM(DT$4,$O118/1000),SUM($O118,DT$4/1000)),3),CMB[[Cmb_ID]:[Cmb_ID]],0),SUM(N(DT$1),N($R118),1)),CHOOSE(AC[[M]:[M]],1,1,0,AC[[AB]:[AB]])),PRODUCT(INDEX(CMB[[BD_0O]:[BD_2O]],MATCH(ROUND(MIN(SUM(DT$4,$O118/1000),SUM($O118,DT$4/1000)),3),CMB[[Cmb_ID]:[Cmb_ID]],0),SUM(N(DT$1),N($R118),1)),CHOOSE(AC[[M]:[M]],1,0,1,AC[[DB]:[DB]])),PRODUCT(SUM(ROUND(AVERAGE(VALUE(DT$3),VALUE($P118)),0),CHOOSE(IF(OR(DT$1,$R118),4,INDEX(CMB[[Res_Rare]:[Res_Rare]],MATCH(ROUND(MIN(SUM(DT$4,$O118/1000),SUM($O118,DT$4/1000)),3),CMB[[Cmb_ID]:[Cmb_ID]],0))),-1,-1,0,0)),IF(OR(DT$1,$R118),4,INDEX(CMB[[Cmb_Rare]:[Cmb_Rare]],MATCH(ROUND(MIN(SUM(DT$4,$O118/1000),SUM($O118,DT$4/1000)),3),CMB[[Cmb_ID]:[Cmb_ID]],0))),CHOOSE(AC[[M]:[M]],2,1,1,SUM(AC[[AB]:[DB]])))),""))</f>
        <v/>
      </c>
      <c r="DU118" t="str">
        <f>IF(OR(DU$5="",$S118=""),"",IFERROR(SUM(PRODUCT(INDEX(CMB[[BA_0O]:[BA_2O]],MATCH(ROUND(MIN(SUM(DU$4,$O118/1000),SUM($O118,DU$4/1000)),3),CMB[[Cmb_ID]:[Cmb_ID]],0),SUM(N(DU$1),N($R118),1)),CHOOSE(AC[[M]:[M]],1,1,0,AC[[AB]:[AB]])),PRODUCT(INDEX(CMB[[BD_0O]:[BD_2O]],MATCH(ROUND(MIN(SUM(DU$4,$O118/1000),SUM($O118,DU$4/1000)),3),CMB[[Cmb_ID]:[Cmb_ID]],0),SUM(N(DU$1),N($R118),1)),CHOOSE(AC[[M]:[M]],1,0,1,AC[[DB]:[DB]])),PRODUCT(SUM(ROUND(AVERAGE(VALUE(DU$3),VALUE($P118)),0),CHOOSE(IF(OR(DU$1,$R118),4,INDEX(CMB[[Res_Rare]:[Res_Rare]],MATCH(ROUND(MIN(SUM(DU$4,$O118/1000),SUM($O118,DU$4/1000)),3),CMB[[Cmb_ID]:[Cmb_ID]],0))),-1,-1,0,0)),IF(OR(DU$1,$R118),4,INDEX(CMB[[Cmb_Rare]:[Cmb_Rare]],MATCH(ROUND(MIN(SUM(DU$4,$O118/1000),SUM($O118,DU$4/1000)),3),CMB[[Cmb_ID]:[Cmb_ID]],0))),CHOOSE(AC[[M]:[M]],2,1,1,SUM(AC[[AB]:[DB]])))),""))</f>
        <v/>
      </c>
      <c r="DV118" t="str">
        <f>IF(OR(DV$5="",$S118=""),"",IFERROR(SUM(PRODUCT(INDEX(CMB[[BA_0O]:[BA_2O]],MATCH(ROUND(MIN(SUM(DV$4,$O118/1000),SUM($O118,DV$4/1000)),3),CMB[[Cmb_ID]:[Cmb_ID]],0),SUM(N(DV$1),N($R118),1)),CHOOSE(AC[[M]:[M]],1,1,0,AC[[AB]:[AB]])),PRODUCT(INDEX(CMB[[BD_0O]:[BD_2O]],MATCH(ROUND(MIN(SUM(DV$4,$O118/1000),SUM($O118,DV$4/1000)),3),CMB[[Cmb_ID]:[Cmb_ID]],0),SUM(N(DV$1),N($R118),1)),CHOOSE(AC[[M]:[M]],1,0,1,AC[[DB]:[DB]])),PRODUCT(SUM(ROUND(AVERAGE(VALUE(DV$3),VALUE($P118)),0),CHOOSE(IF(OR(DV$1,$R118),4,INDEX(CMB[[Res_Rare]:[Res_Rare]],MATCH(ROUND(MIN(SUM(DV$4,$O118/1000),SUM($O118,DV$4/1000)),3),CMB[[Cmb_ID]:[Cmb_ID]],0))),-1,-1,0,0)),IF(OR(DV$1,$R118),4,INDEX(CMB[[Cmb_Rare]:[Cmb_Rare]],MATCH(ROUND(MIN(SUM(DV$4,$O118/1000),SUM($O118,DV$4/1000)),3),CMB[[Cmb_ID]:[Cmb_ID]],0))),CHOOSE(AC[[M]:[M]],2,1,1,SUM(AC[[AB]:[DB]])))),""))</f>
        <v/>
      </c>
      <c r="DW118" t="str">
        <f>IF(OR(DW$5="",$S118=""),"",IFERROR(SUM(PRODUCT(INDEX(CMB[[BA_0O]:[BA_2O]],MATCH(ROUND(MIN(SUM(DW$4,$O118/1000),SUM($O118,DW$4/1000)),3),CMB[[Cmb_ID]:[Cmb_ID]],0),SUM(N(DW$1),N($R118),1)),CHOOSE(AC[[M]:[M]],1,1,0,AC[[AB]:[AB]])),PRODUCT(INDEX(CMB[[BD_0O]:[BD_2O]],MATCH(ROUND(MIN(SUM(DW$4,$O118/1000),SUM($O118,DW$4/1000)),3),CMB[[Cmb_ID]:[Cmb_ID]],0),SUM(N(DW$1),N($R118),1)),CHOOSE(AC[[M]:[M]],1,0,1,AC[[DB]:[DB]])),PRODUCT(SUM(ROUND(AVERAGE(VALUE(DW$3),VALUE($P118)),0),CHOOSE(IF(OR(DW$1,$R118),4,INDEX(CMB[[Res_Rare]:[Res_Rare]],MATCH(ROUND(MIN(SUM(DW$4,$O118/1000),SUM($O118,DW$4/1000)),3),CMB[[Cmb_ID]:[Cmb_ID]],0))),-1,-1,0,0)),IF(OR(DW$1,$R118),4,INDEX(CMB[[Cmb_Rare]:[Cmb_Rare]],MATCH(ROUND(MIN(SUM(DW$4,$O118/1000),SUM($O118,DW$4/1000)),3),CMB[[Cmb_ID]:[Cmb_ID]],0))),CHOOSE(AC[[M]:[M]],2,1,1,SUM(AC[[AB]:[DB]])))),""))</f>
        <v/>
      </c>
      <c r="DX118" t="str">
        <f>IF(OR(DX$5="",$S118=""),"",IFERROR(SUM(PRODUCT(INDEX(CMB[[BA_0O]:[BA_2O]],MATCH(ROUND(MIN(SUM(DX$4,$O118/1000),SUM($O118,DX$4/1000)),3),CMB[[Cmb_ID]:[Cmb_ID]],0),SUM(N(DX$1),N($R118),1)),CHOOSE(AC[[M]:[M]],1,1,0,AC[[AB]:[AB]])),PRODUCT(INDEX(CMB[[BD_0O]:[BD_2O]],MATCH(ROUND(MIN(SUM(DX$4,$O118/1000),SUM($O118,DX$4/1000)),3),CMB[[Cmb_ID]:[Cmb_ID]],0),SUM(N(DX$1),N($R118),1)),CHOOSE(AC[[M]:[M]],1,0,1,AC[[DB]:[DB]])),PRODUCT(SUM(ROUND(AVERAGE(VALUE(DX$3),VALUE($P118)),0),CHOOSE(IF(OR(DX$1,$R118),4,INDEX(CMB[[Res_Rare]:[Res_Rare]],MATCH(ROUND(MIN(SUM(DX$4,$O118/1000),SUM($O118,DX$4/1000)),3),CMB[[Cmb_ID]:[Cmb_ID]],0))),-1,-1,0,0)),IF(OR(DX$1,$R118),4,INDEX(CMB[[Cmb_Rare]:[Cmb_Rare]],MATCH(ROUND(MIN(SUM(DX$4,$O118/1000),SUM($O118,DX$4/1000)),3),CMB[[Cmb_ID]:[Cmb_ID]],0))),CHOOSE(AC[[M]:[M]],2,1,1,SUM(AC[[AB]:[DB]])))),""))</f>
        <v/>
      </c>
      <c r="DY118" t="str">
        <f>IF(OR(DY$5="",$S118=""),"",IFERROR(SUM(PRODUCT(INDEX(CMB[[BA_0O]:[BA_2O]],MATCH(ROUND(MIN(SUM(DY$4,$O118/1000),SUM($O118,DY$4/1000)),3),CMB[[Cmb_ID]:[Cmb_ID]],0),SUM(N(DY$1),N($R118),1)),CHOOSE(AC[[M]:[M]],1,1,0,AC[[AB]:[AB]])),PRODUCT(INDEX(CMB[[BD_0O]:[BD_2O]],MATCH(ROUND(MIN(SUM(DY$4,$O118/1000),SUM($O118,DY$4/1000)),3),CMB[[Cmb_ID]:[Cmb_ID]],0),SUM(N(DY$1),N($R118),1)),CHOOSE(AC[[M]:[M]],1,0,1,AC[[DB]:[DB]])),PRODUCT(SUM(ROUND(AVERAGE(VALUE(DY$3),VALUE($P118)),0),CHOOSE(IF(OR(DY$1,$R118),4,INDEX(CMB[[Res_Rare]:[Res_Rare]],MATCH(ROUND(MIN(SUM(DY$4,$O118/1000),SUM($O118,DY$4/1000)),3),CMB[[Cmb_ID]:[Cmb_ID]],0))),-1,-1,0,0)),IF(OR(DY$1,$R118),4,INDEX(CMB[[Cmb_Rare]:[Cmb_Rare]],MATCH(ROUND(MIN(SUM(DY$4,$O118/1000),SUM($O118,DY$4/1000)),3),CMB[[Cmb_ID]:[Cmb_ID]],0))),CHOOSE(AC[[M]:[M]],2,1,1,SUM(AC[[AB]:[DB]])))),""))</f>
        <v/>
      </c>
      <c r="DZ118" t="str">
        <f>IF(OR(DZ$5="",$S118=""),"",IFERROR(SUM(PRODUCT(INDEX(CMB[[BA_0O]:[BA_2O]],MATCH(ROUND(MIN(SUM(DZ$4,$O118/1000),SUM($O118,DZ$4/1000)),3),CMB[[Cmb_ID]:[Cmb_ID]],0),SUM(N(DZ$1),N($R118),1)),CHOOSE(AC[[M]:[M]],1,1,0,AC[[AB]:[AB]])),PRODUCT(INDEX(CMB[[BD_0O]:[BD_2O]],MATCH(ROUND(MIN(SUM(DZ$4,$O118/1000),SUM($O118,DZ$4/1000)),3),CMB[[Cmb_ID]:[Cmb_ID]],0),SUM(N(DZ$1),N($R118),1)),CHOOSE(AC[[M]:[M]],1,0,1,AC[[DB]:[DB]])),PRODUCT(SUM(ROUND(AVERAGE(VALUE(DZ$3),VALUE($P118)),0),CHOOSE(IF(OR(DZ$1,$R118),4,INDEX(CMB[[Res_Rare]:[Res_Rare]],MATCH(ROUND(MIN(SUM(DZ$4,$O118/1000),SUM($O118,DZ$4/1000)),3),CMB[[Cmb_ID]:[Cmb_ID]],0))),-1,-1,0,0)),IF(OR(DZ$1,$R118),4,INDEX(CMB[[Cmb_Rare]:[Cmb_Rare]],MATCH(ROUND(MIN(SUM(DZ$4,$O118/1000),SUM($O118,DZ$4/1000)),3),CMB[[Cmb_ID]:[Cmb_ID]],0))),CHOOSE(AC[[M]:[M]],2,1,1,SUM(AC[[AB]:[DB]])))),""))</f>
        <v/>
      </c>
      <c r="EA118" t="str">
        <f>IF(OR(EA$5="",$S118=""),"",IFERROR(SUM(PRODUCT(INDEX(CMB[[BA_0O]:[BA_2O]],MATCH(ROUND(MIN(SUM(EA$4,$O118/1000),SUM($O118,EA$4/1000)),3),CMB[[Cmb_ID]:[Cmb_ID]],0),SUM(N(EA$1),N($R118),1)),CHOOSE(AC[[M]:[M]],1,1,0,AC[[AB]:[AB]])),PRODUCT(INDEX(CMB[[BD_0O]:[BD_2O]],MATCH(ROUND(MIN(SUM(EA$4,$O118/1000),SUM($O118,EA$4/1000)),3),CMB[[Cmb_ID]:[Cmb_ID]],0),SUM(N(EA$1),N($R118),1)),CHOOSE(AC[[M]:[M]],1,0,1,AC[[DB]:[DB]])),PRODUCT(SUM(ROUND(AVERAGE(VALUE(EA$3),VALUE($P118)),0),CHOOSE(IF(OR(EA$1,$R118),4,INDEX(CMB[[Res_Rare]:[Res_Rare]],MATCH(ROUND(MIN(SUM(EA$4,$O118/1000),SUM($O118,EA$4/1000)),3),CMB[[Cmb_ID]:[Cmb_ID]],0))),-1,-1,0,0)),IF(OR(EA$1,$R118),4,INDEX(CMB[[Cmb_Rare]:[Cmb_Rare]],MATCH(ROUND(MIN(SUM(EA$4,$O118/1000),SUM($O118,EA$4/1000)),3),CMB[[Cmb_ID]:[Cmb_ID]],0))),CHOOSE(AC[[M]:[M]],2,1,1,SUM(AC[[AB]:[DB]])))),""))</f>
        <v/>
      </c>
      <c r="EB118" t="str">
        <f>IF(OR(EB$5="",$S118=""),"",IFERROR(SUM(PRODUCT(INDEX(CMB[[BA_0O]:[BA_2O]],MATCH(ROUND(MIN(SUM(EB$4,$O118/1000),SUM($O118,EB$4/1000)),3),CMB[[Cmb_ID]:[Cmb_ID]],0),SUM(N(EB$1),N($R118),1)),CHOOSE(AC[[M]:[M]],1,1,0,AC[[AB]:[AB]])),PRODUCT(INDEX(CMB[[BD_0O]:[BD_2O]],MATCH(ROUND(MIN(SUM(EB$4,$O118/1000),SUM($O118,EB$4/1000)),3),CMB[[Cmb_ID]:[Cmb_ID]],0),SUM(N(EB$1),N($R118),1)),CHOOSE(AC[[M]:[M]],1,0,1,AC[[DB]:[DB]])),PRODUCT(SUM(ROUND(AVERAGE(VALUE(EB$3),VALUE($P118)),0),CHOOSE(IF(OR(EB$1,$R118),4,INDEX(CMB[[Res_Rare]:[Res_Rare]],MATCH(ROUND(MIN(SUM(EB$4,$O118/1000),SUM($O118,EB$4/1000)),3),CMB[[Cmb_ID]:[Cmb_ID]],0))),-1,-1,0,0)),IF(OR(EB$1,$R118),4,INDEX(CMB[[Cmb_Rare]:[Cmb_Rare]],MATCH(ROUND(MIN(SUM(EB$4,$O118/1000),SUM($O118,EB$4/1000)),3),CMB[[Cmb_ID]:[Cmb_ID]],0))),CHOOSE(AC[[M]:[M]],2,1,1,SUM(AC[[AB]:[DB]])))),""))</f>
        <v/>
      </c>
      <c r="EC118" t="str">
        <f>IF(OR(EC$5="",$S118=""),"",IFERROR(SUM(PRODUCT(INDEX(CMB[[BA_0O]:[BA_2O]],MATCH(ROUND(MIN(SUM(EC$4,$O118/1000),SUM($O118,EC$4/1000)),3),CMB[[Cmb_ID]:[Cmb_ID]],0),SUM(N(EC$1),N($R118),1)),CHOOSE(AC[[M]:[M]],1,1,0,AC[[AB]:[AB]])),PRODUCT(INDEX(CMB[[BD_0O]:[BD_2O]],MATCH(ROUND(MIN(SUM(EC$4,$O118/1000),SUM($O118,EC$4/1000)),3),CMB[[Cmb_ID]:[Cmb_ID]],0),SUM(N(EC$1),N($R118),1)),CHOOSE(AC[[M]:[M]],1,0,1,AC[[DB]:[DB]])),PRODUCT(SUM(ROUND(AVERAGE(VALUE(EC$3),VALUE($P118)),0),CHOOSE(IF(OR(EC$1,$R118),4,INDEX(CMB[[Res_Rare]:[Res_Rare]],MATCH(ROUND(MIN(SUM(EC$4,$O118/1000),SUM($O118,EC$4/1000)),3),CMB[[Cmb_ID]:[Cmb_ID]],0))),-1,-1,0,0)),IF(OR(EC$1,$R118),4,INDEX(CMB[[Cmb_Rare]:[Cmb_Rare]],MATCH(ROUND(MIN(SUM(EC$4,$O118/1000),SUM($O118,EC$4/1000)),3),CMB[[Cmb_ID]:[Cmb_ID]],0))),CHOOSE(AC[[M]:[M]],2,1,1,SUM(AC[[AB]:[DB]])))),""))</f>
        <v/>
      </c>
      <c r="ED118" t="str">
        <f>IF(OR(ED$5="",$S118=""),"",IFERROR(SUM(PRODUCT(INDEX(CMB[[BA_0O]:[BA_2O]],MATCH(ROUND(MIN(SUM(ED$4,$O118/1000),SUM($O118,ED$4/1000)),3),CMB[[Cmb_ID]:[Cmb_ID]],0),SUM(N(ED$1),N($R118),1)),CHOOSE(AC[[M]:[M]],1,1,0,AC[[AB]:[AB]])),PRODUCT(INDEX(CMB[[BD_0O]:[BD_2O]],MATCH(ROUND(MIN(SUM(ED$4,$O118/1000),SUM($O118,ED$4/1000)),3),CMB[[Cmb_ID]:[Cmb_ID]],0),SUM(N(ED$1),N($R118),1)),CHOOSE(AC[[M]:[M]],1,0,1,AC[[DB]:[DB]])),PRODUCT(SUM(ROUND(AVERAGE(VALUE(ED$3),VALUE($P118)),0),CHOOSE(IF(OR(ED$1,$R118),4,INDEX(CMB[[Res_Rare]:[Res_Rare]],MATCH(ROUND(MIN(SUM(ED$4,$O118/1000),SUM($O118,ED$4/1000)),3),CMB[[Cmb_ID]:[Cmb_ID]],0))),-1,-1,0,0)),IF(OR(ED$1,$R118),4,INDEX(CMB[[Cmb_Rare]:[Cmb_Rare]],MATCH(ROUND(MIN(SUM(ED$4,$O118/1000),SUM($O118,ED$4/1000)),3),CMB[[Cmb_ID]:[Cmb_ID]],0))),CHOOSE(AC[[M]:[M]],2,1,1,SUM(AC[[AB]:[DB]])))),""))</f>
        <v/>
      </c>
      <c r="EE118" t="str">
        <f>IF(OR(EE$5="",$S118=""),"",IFERROR(SUM(PRODUCT(INDEX(CMB[[BA_0O]:[BA_2O]],MATCH(ROUND(MIN(SUM(EE$4,$O118/1000),SUM($O118,EE$4/1000)),3),CMB[[Cmb_ID]:[Cmb_ID]],0),SUM(N(EE$1),N($R118),1)),CHOOSE(AC[[M]:[M]],1,1,0,AC[[AB]:[AB]])),PRODUCT(INDEX(CMB[[BD_0O]:[BD_2O]],MATCH(ROUND(MIN(SUM(EE$4,$O118/1000),SUM($O118,EE$4/1000)),3),CMB[[Cmb_ID]:[Cmb_ID]],0),SUM(N(EE$1),N($R118),1)),CHOOSE(AC[[M]:[M]],1,0,1,AC[[DB]:[DB]])),PRODUCT(SUM(ROUND(AVERAGE(VALUE(EE$3),VALUE($P118)),0),CHOOSE(IF(OR(EE$1,$R118),4,INDEX(CMB[[Res_Rare]:[Res_Rare]],MATCH(ROUND(MIN(SUM(EE$4,$O118/1000),SUM($O118,EE$4/1000)),3),CMB[[Cmb_ID]:[Cmb_ID]],0))),-1,-1,0,0)),IF(OR(EE$1,$R118),4,INDEX(CMB[[Cmb_Rare]:[Cmb_Rare]],MATCH(ROUND(MIN(SUM(EE$4,$O118/1000),SUM($O118,EE$4/1000)),3),CMB[[Cmb_ID]:[Cmb_ID]],0))),CHOOSE(AC[[M]:[M]],2,1,1,SUM(AC[[AB]:[DB]])))),""))</f>
        <v/>
      </c>
      <c r="EF118" t="str">
        <f>IF(OR(EF$5="",$S118=""),"",IFERROR(SUM(PRODUCT(INDEX(CMB[[BA_0O]:[BA_2O]],MATCH(ROUND(MIN(SUM(EF$4,$O118/1000),SUM($O118,EF$4/1000)),3),CMB[[Cmb_ID]:[Cmb_ID]],0),SUM(N(EF$1),N($R118),1)),CHOOSE(AC[[M]:[M]],1,1,0,AC[[AB]:[AB]])),PRODUCT(INDEX(CMB[[BD_0O]:[BD_2O]],MATCH(ROUND(MIN(SUM(EF$4,$O118/1000),SUM($O118,EF$4/1000)),3),CMB[[Cmb_ID]:[Cmb_ID]],0),SUM(N(EF$1),N($R118),1)),CHOOSE(AC[[M]:[M]],1,0,1,AC[[DB]:[DB]])),PRODUCT(SUM(ROUND(AVERAGE(VALUE(EF$3),VALUE($P118)),0),CHOOSE(IF(OR(EF$1,$R118),4,INDEX(CMB[[Res_Rare]:[Res_Rare]],MATCH(ROUND(MIN(SUM(EF$4,$O118/1000),SUM($O118,EF$4/1000)),3),CMB[[Cmb_ID]:[Cmb_ID]],0))),-1,-1,0,0)),IF(OR(EF$1,$R118),4,INDEX(CMB[[Cmb_Rare]:[Cmb_Rare]],MATCH(ROUND(MIN(SUM(EF$4,$O118/1000),SUM($O118,EF$4/1000)),3),CMB[[Cmb_ID]:[Cmb_ID]],0))),CHOOSE(AC[[M]:[M]],2,1,1,SUM(AC[[AB]:[DB]])))),""))</f>
        <v/>
      </c>
      <c r="EG118" t="str">
        <f>IF(OR(EG$5="",$S118=""),"",IFERROR(SUM(PRODUCT(INDEX(CMB[[BA_0O]:[BA_2O]],MATCH(ROUND(MIN(SUM(EG$4,$O118/1000),SUM($O118,EG$4/1000)),3),CMB[[Cmb_ID]:[Cmb_ID]],0),SUM(N(EG$1),N($R118),1)),CHOOSE(AC[[M]:[M]],1,1,0,AC[[AB]:[AB]])),PRODUCT(INDEX(CMB[[BD_0O]:[BD_2O]],MATCH(ROUND(MIN(SUM(EG$4,$O118/1000),SUM($O118,EG$4/1000)),3),CMB[[Cmb_ID]:[Cmb_ID]],0),SUM(N(EG$1),N($R118),1)),CHOOSE(AC[[M]:[M]],1,0,1,AC[[DB]:[DB]])),PRODUCT(SUM(ROUND(AVERAGE(VALUE(EG$3),VALUE($P118)),0),CHOOSE(IF(OR(EG$1,$R118),4,INDEX(CMB[[Res_Rare]:[Res_Rare]],MATCH(ROUND(MIN(SUM(EG$4,$O118/1000),SUM($O118,EG$4/1000)),3),CMB[[Cmb_ID]:[Cmb_ID]],0))),-1,-1,0,0)),IF(OR(EG$1,$R118),4,INDEX(CMB[[Cmb_Rare]:[Cmb_Rare]],MATCH(ROUND(MIN(SUM(EG$4,$O118/1000),SUM($O118,EG$4/1000)),3),CMB[[Cmb_ID]:[Cmb_ID]],0))),CHOOSE(AC[[M]:[M]],2,1,1,SUM(AC[[AB]:[DB]])))),""))</f>
        <v/>
      </c>
      <c r="EH118" t="str">
        <f>IF(OR(EH$5="",$S118=""),"",IFERROR(SUM(PRODUCT(INDEX(CMB[[BA_0O]:[BA_2O]],MATCH(ROUND(MIN(SUM(EH$4,$O118/1000),SUM($O118,EH$4/1000)),3),CMB[[Cmb_ID]:[Cmb_ID]],0),SUM(N(EH$1),N($R118),1)),CHOOSE(AC[[M]:[M]],1,1,0,AC[[AB]:[AB]])),PRODUCT(INDEX(CMB[[BD_0O]:[BD_2O]],MATCH(ROUND(MIN(SUM(EH$4,$O118/1000),SUM($O118,EH$4/1000)),3),CMB[[Cmb_ID]:[Cmb_ID]],0),SUM(N(EH$1),N($R118),1)),CHOOSE(AC[[M]:[M]],1,0,1,AC[[DB]:[DB]])),PRODUCT(SUM(ROUND(AVERAGE(VALUE(EH$3),VALUE($P118)),0),CHOOSE(IF(OR(EH$1,$R118),4,INDEX(CMB[[Res_Rare]:[Res_Rare]],MATCH(ROUND(MIN(SUM(EH$4,$O118/1000),SUM($O118,EH$4/1000)),3),CMB[[Cmb_ID]:[Cmb_ID]],0))),-1,-1,0,0)),IF(OR(EH$1,$R118),4,INDEX(CMB[[Cmb_Rare]:[Cmb_Rare]],MATCH(ROUND(MIN(SUM(EH$4,$O118/1000),SUM($O118,EH$4/1000)),3),CMB[[Cmb_ID]:[Cmb_ID]],0))),CHOOSE(AC[[M]:[M]],2,1,1,SUM(AC[[AB]:[DB]])))),""))</f>
        <v/>
      </c>
      <c r="EI118" t="str">
        <f>IF(OR(EI$5="",$S118=""),"",IFERROR(SUM(PRODUCT(INDEX(CMB[[BA_0O]:[BA_2O]],MATCH(ROUND(MIN(SUM(EI$4,$O118/1000),SUM($O118,EI$4/1000)),3),CMB[[Cmb_ID]:[Cmb_ID]],0),SUM(N(EI$1),N($R118),1)),CHOOSE(AC[[M]:[M]],1,1,0,AC[[AB]:[AB]])),PRODUCT(INDEX(CMB[[BD_0O]:[BD_2O]],MATCH(ROUND(MIN(SUM(EI$4,$O118/1000),SUM($O118,EI$4/1000)),3),CMB[[Cmb_ID]:[Cmb_ID]],0),SUM(N(EI$1),N($R118),1)),CHOOSE(AC[[M]:[M]],1,0,1,AC[[DB]:[DB]])),PRODUCT(SUM(ROUND(AVERAGE(VALUE(EI$3),VALUE($P118)),0),CHOOSE(IF(OR(EI$1,$R118),4,INDEX(CMB[[Res_Rare]:[Res_Rare]],MATCH(ROUND(MIN(SUM(EI$4,$O118/1000),SUM($O118,EI$4/1000)),3),CMB[[Cmb_ID]:[Cmb_ID]],0))),-1,-1,0,0)),IF(OR(EI$1,$R118),4,INDEX(CMB[[Cmb_Rare]:[Cmb_Rare]],MATCH(ROUND(MIN(SUM(EI$4,$O118/1000),SUM($O118,EI$4/1000)),3),CMB[[Cmb_ID]:[Cmb_ID]],0))),CHOOSE(AC[[M]:[M]],2,1,1,SUM(AC[[AB]:[DB]])))),""))</f>
        <v/>
      </c>
      <c r="EJ118" t="str">
        <f>IF(OR(EJ$5="",$S118=""),"",IFERROR(SUM(PRODUCT(INDEX(CMB[[BA_0O]:[BA_2O]],MATCH(ROUND(MIN(SUM(EJ$4,$O118/1000),SUM($O118,EJ$4/1000)),3),CMB[[Cmb_ID]:[Cmb_ID]],0),SUM(N(EJ$1),N($R118),1)),CHOOSE(AC[[M]:[M]],1,1,0,AC[[AB]:[AB]])),PRODUCT(INDEX(CMB[[BD_0O]:[BD_2O]],MATCH(ROUND(MIN(SUM(EJ$4,$O118/1000),SUM($O118,EJ$4/1000)),3),CMB[[Cmb_ID]:[Cmb_ID]],0),SUM(N(EJ$1),N($R118),1)),CHOOSE(AC[[M]:[M]],1,0,1,AC[[DB]:[DB]])),PRODUCT(SUM(ROUND(AVERAGE(VALUE(EJ$3),VALUE($P118)),0),CHOOSE(IF(OR(EJ$1,$R118),4,INDEX(CMB[[Res_Rare]:[Res_Rare]],MATCH(ROUND(MIN(SUM(EJ$4,$O118/1000),SUM($O118,EJ$4/1000)),3),CMB[[Cmb_ID]:[Cmb_ID]],0))),-1,-1,0,0)),IF(OR(EJ$1,$R118),4,INDEX(CMB[[Cmb_Rare]:[Cmb_Rare]],MATCH(ROUND(MIN(SUM(EJ$4,$O118/1000),SUM($O118,EJ$4/1000)),3),CMB[[Cmb_ID]:[Cmb_ID]],0))),CHOOSE(AC[[M]:[M]],2,1,1,SUM(AC[[AB]:[DB]])))),""))</f>
        <v/>
      </c>
      <c r="EK118" t="str">
        <f>IF(OR(EK$5="",$S118=""),"",IFERROR(SUM(PRODUCT(INDEX(CMB[[BA_0O]:[BA_2O]],MATCH(ROUND(MIN(SUM(EK$4,$O118/1000),SUM($O118,EK$4/1000)),3),CMB[[Cmb_ID]:[Cmb_ID]],0),SUM(N(EK$1),N($R118),1)),CHOOSE(AC[[M]:[M]],1,1,0,AC[[AB]:[AB]])),PRODUCT(INDEX(CMB[[BD_0O]:[BD_2O]],MATCH(ROUND(MIN(SUM(EK$4,$O118/1000),SUM($O118,EK$4/1000)),3),CMB[[Cmb_ID]:[Cmb_ID]],0),SUM(N(EK$1),N($R118),1)),CHOOSE(AC[[M]:[M]],1,0,1,AC[[DB]:[DB]])),PRODUCT(SUM(ROUND(AVERAGE(VALUE(EK$3),VALUE($P118)),0),CHOOSE(IF(OR(EK$1,$R118),4,INDEX(CMB[[Res_Rare]:[Res_Rare]],MATCH(ROUND(MIN(SUM(EK$4,$O118/1000),SUM($O118,EK$4/1000)),3),CMB[[Cmb_ID]:[Cmb_ID]],0))),-1,-1,0,0)),IF(OR(EK$1,$R118),4,INDEX(CMB[[Cmb_Rare]:[Cmb_Rare]],MATCH(ROUND(MIN(SUM(EK$4,$O118/1000),SUM($O118,EK$4/1000)),3),CMB[[Cmb_ID]:[Cmb_ID]],0))),CHOOSE(AC[[M]:[M]],2,1,1,SUM(AC[[AB]:[DB]])))),""))</f>
        <v/>
      </c>
      <c r="EL118" t="str">
        <f>IF(OR(EL$5="",$S118=""),"",IFERROR(SUM(PRODUCT(INDEX(CMB[[BA_0O]:[BA_2O]],MATCH(ROUND(MIN(SUM(EL$4,$O118/1000),SUM($O118,EL$4/1000)),3),CMB[[Cmb_ID]:[Cmb_ID]],0),SUM(N(EL$1),N($R118),1)),CHOOSE(AC[[M]:[M]],1,1,0,AC[[AB]:[AB]])),PRODUCT(INDEX(CMB[[BD_0O]:[BD_2O]],MATCH(ROUND(MIN(SUM(EL$4,$O118/1000),SUM($O118,EL$4/1000)),3),CMB[[Cmb_ID]:[Cmb_ID]],0),SUM(N(EL$1),N($R118),1)),CHOOSE(AC[[M]:[M]],1,0,1,AC[[DB]:[DB]])),PRODUCT(SUM(ROUND(AVERAGE(VALUE(EL$3),VALUE($P118)),0),CHOOSE(IF(OR(EL$1,$R118),4,INDEX(CMB[[Res_Rare]:[Res_Rare]],MATCH(ROUND(MIN(SUM(EL$4,$O118/1000),SUM($O118,EL$4/1000)),3),CMB[[Cmb_ID]:[Cmb_ID]],0))),-1,-1,0,0)),IF(OR(EL$1,$R118),4,INDEX(CMB[[Cmb_Rare]:[Cmb_Rare]],MATCH(ROUND(MIN(SUM(EL$4,$O118/1000),SUM($O118,EL$4/1000)),3),CMB[[Cmb_ID]:[Cmb_ID]],0))),CHOOSE(AC[[M]:[M]],2,1,1,SUM(AC[[AB]:[DB]])))),""))</f>
        <v/>
      </c>
      <c r="EM118" t="str">
        <f>IF(OR(EM$5="",$S118=""),"",IFERROR(SUM(PRODUCT(INDEX(CMB[[BA_0O]:[BA_2O]],MATCH(ROUND(MIN(SUM(EM$4,$O118/1000),SUM($O118,EM$4/1000)),3),CMB[[Cmb_ID]:[Cmb_ID]],0),SUM(N(EM$1),N($R118),1)),CHOOSE(AC[[M]:[M]],1,1,0,AC[[AB]:[AB]])),PRODUCT(INDEX(CMB[[BD_0O]:[BD_2O]],MATCH(ROUND(MIN(SUM(EM$4,$O118/1000),SUM($O118,EM$4/1000)),3),CMB[[Cmb_ID]:[Cmb_ID]],0),SUM(N(EM$1),N($R118),1)),CHOOSE(AC[[M]:[M]],1,0,1,AC[[DB]:[DB]])),PRODUCT(SUM(ROUND(AVERAGE(VALUE(EM$3),VALUE($P118)),0),CHOOSE(IF(OR(EM$1,$R118),4,INDEX(CMB[[Res_Rare]:[Res_Rare]],MATCH(ROUND(MIN(SUM(EM$4,$O118/1000),SUM($O118,EM$4/1000)),3),CMB[[Cmb_ID]:[Cmb_ID]],0))),-1,-1,0,0)),IF(OR(EM$1,$R118),4,INDEX(CMB[[Cmb_Rare]:[Cmb_Rare]],MATCH(ROUND(MIN(SUM(EM$4,$O118/1000),SUM($O118,EM$4/1000)),3),CMB[[Cmb_ID]:[Cmb_ID]],0))),CHOOSE(AC[[M]:[M]],2,1,1,SUM(AC[[AB]:[DB]])))),""))</f>
        <v/>
      </c>
      <c r="EN118" t="str">
        <f>IF(OR(EN$5="",$S118=""),"",IFERROR(SUM(PRODUCT(INDEX(CMB[[BA_0O]:[BA_2O]],MATCH(ROUND(MIN(SUM(EN$4,$O118/1000),SUM($O118,EN$4/1000)),3),CMB[[Cmb_ID]:[Cmb_ID]],0),SUM(N(EN$1),N($R118),1)),CHOOSE(AC[[M]:[M]],1,1,0,AC[[AB]:[AB]])),PRODUCT(INDEX(CMB[[BD_0O]:[BD_2O]],MATCH(ROUND(MIN(SUM(EN$4,$O118/1000),SUM($O118,EN$4/1000)),3),CMB[[Cmb_ID]:[Cmb_ID]],0),SUM(N(EN$1),N($R118),1)),CHOOSE(AC[[M]:[M]],1,0,1,AC[[DB]:[DB]])),PRODUCT(SUM(ROUND(AVERAGE(VALUE(EN$3),VALUE($P118)),0),CHOOSE(IF(OR(EN$1,$R118),4,INDEX(CMB[[Res_Rare]:[Res_Rare]],MATCH(ROUND(MIN(SUM(EN$4,$O118/1000),SUM($O118,EN$4/1000)),3),CMB[[Cmb_ID]:[Cmb_ID]],0))),-1,-1,0,0)),IF(OR(EN$1,$R118),4,INDEX(CMB[[Cmb_Rare]:[Cmb_Rare]],MATCH(ROUND(MIN(SUM(EN$4,$O118/1000),SUM($O118,EN$4/1000)),3),CMB[[Cmb_ID]:[Cmb_ID]],0))),CHOOSE(AC[[M]:[M]],2,1,1,SUM(AC[[AB]:[DB]])))),""))</f>
        <v/>
      </c>
      <c r="EO118" t="str">
        <f>IF(OR(EO$5="",$S118=""),"",IFERROR(SUM(PRODUCT(INDEX(CMB[[BA_0O]:[BA_2O]],MATCH(ROUND(MIN(SUM(EO$4,$O118/1000),SUM($O118,EO$4/1000)),3),CMB[[Cmb_ID]:[Cmb_ID]],0),SUM(N(EO$1),N($R118),1)),CHOOSE(AC[[M]:[M]],1,1,0,AC[[AB]:[AB]])),PRODUCT(INDEX(CMB[[BD_0O]:[BD_2O]],MATCH(ROUND(MIN(SUM(EO$4,$O118/1000),SUM($O118,EO$4/1000)),3),CMB[[Cmb_ID]:[Cmb_ID]],0),SUM(N(EO$1),N($R118),1)),CHOOSE(AC[[M]:[M]],1,0,1,AC[[DB]:[DB]])),PRODUCT(SUM(ROUND(AVERAGE(VALUE(EO$3),VALUE($P118)),0),CHOOSE(IF(OR(EO$1,$R118),4,INDEX(CMB[[Res_Rare]:[Res_Rare]],MATCH(ROUND(MIN(SUM(EO$4,$O118/1000),SUM($O118,EO$4/1000)),3),CMB[[Cmb_ID]:[Cmb_ID]],0))),-1,-1,0,0)),IF(OR(EO$1,$R118),4,INDEX(CMB[[Cmb_Rare]:[Cmb_Rare]],MATCH(ROUND(MIN(SUM(EO$4,$O118/1000),SUM($O118,EO$4/1000)),3),CMB[[Cmb_ID]:[Cmb_ID]],0))),CHOOSE(AC[[M]:[M]],2,1,1,SUM(AC[[AB]:[DB]])))),""))</f>
        <v/>
      </c>
      <c r="EP118" t="str">
        <f>IF(OR(EP$5="",$S118=""),"",IFERROR(SUM(PRODUCT(INDEX(CMB[[BA_0O]:[BA_2O]],MATCH(ROUND(MIN(SUM(EP$4,$O118/1000),SUM($O118,EP$4/1000)),3),CMB[[Cmb_ID]:[Cmb_ID]],0),SUM(N(EP$1),N($R118),1)),CHOOSE(AC[[M]:[M]],1,1,0,AC[[AB]:[AB]])),PRODUCT(INDEX(CMB[[BD_0O]:[BD_2O]],MATCH(ROUND(MIN(SUM(EP$4,$O118/1000),SUM($O118,EP$4/1000)),3),CMB[[Cmb_ID]:[Cmb_ID]],0),SUM(N(EP$1),N($R118),1)),CHOOSE(AC[[M]:[M]],1,0,1,AC[[DB]:[DB]])),PRODUCT(SUM(ROUND(AVERAGE(VALUE(EP$3),VALUE($P118)),0),CHOOSE(IF(OR(EP$1,$R118),4,INDEX(CMB[[Res_Rare]:[Res_Rare]],MATCH(ROUND(MIN(SUM(EP$4,$O118/1000),SUM($O118,EP$4/1000)),3),CMB[[Cmb_ID]:[Cmb_ID]],0))),-1,-1,0,0)),IF(OR(EP$1,$R118),4,INDEX(CMB[[Cmb_Rare]:[Cmb_Rare]],MATCH(ROUND(MIN(SUM(EP$4,$O118/1000),SUM($O118,EP$4/1000)),3),CMB[[Cmb_ID]:[Cmb_ID]],0))),CHOOSE(AC[[M]:[M]],2,1,1,SUM(AC[[AB]:[DB]])))),""))</f>
        <v/>
      </c>
      <c r="EQ118" t="str">
        <f>IF(OR(EQ$5="",$S118=""),"",IFERROR(SUM(PRODUCT(INDEX(CMB[[BA_0O]:[BA_2O]],MATCH(ROUND(MIN(SUM(EQ$4,$O118/1000),SUM($O118,EQ$4/1000)),3),CMB[[Cmb_ID]:[Cmb_ID]],0),SUM(N(EQ$1),N($R118),1)),CHOOSE(AC[[M]:[M]],1,1,0,AC[[AB]:[AB]])),PRODUCT(INDEX(CMB[[BD_0O]:[BD_2O]],MATCH(ROUND(MIN(SUM(EQ$4,$O118/1000),SUM($O118,EQ$4/1000)),3),CMB[[Cmb_ID]:[Cmb_ID]],0),SUM(N(EQ$1),N($R118),1)),CHOOSE(AC[[M]:[M]],1,0,1,AC[[DB]:[DB]])),PRODUCT(SUM(ROUND(AVERAGE(VALUE(EQ$3),VALUE($P118)),0),CHOOSE(IF(OR(EQ$1,$R118),4,INDEX(CMB[[Res_Rare]:[Res_Rare]],MATCH(ROUND(MIN(SUM(EQ$4,$O118/1000),SUM($O118,EQ$4/1000)),3),CMB[[Cmb_ID]:[Cmb_ID]],0))),-1,-1,0,0)),IF(OR(EQ$1,$R118),4,INDEX(CMB[[Cmb_Rare]:[Cmb_Rare]],MATCH(ROUND(MIN(SUM(EQ$4,$O118/1000),SUM($O118,EQ$4/1000)),3),CMB[[Cmb_ID]:[Cmb_ID]],0))),CHOOSE(AC[[M]:[M]],2,1,1,SUM(AC[[AB]:[DB]])))),""))</f>
        <v/>
      </c>
      <c r="ER118" t="str">
        <f>IF(OR(ER$5="",$S118=""),"",IFERROR(SUM(PRODUCT(INDEX(CMB[[BA_0O]:[BA_2O]],MATCH(ROUND(MIN(SUM(ER$4,$O118/1000),SUM($O118,ER$4/1000)),3),CMB[[Cmb_ID]:[Cmb_ID]],0),SUM(N(ER$1),N($R118),1)),CHOOSE(AC[[M]:[M]],1,1,0,AC[[AB]:[AB]])),PRODUCT(INDEX(CMB[[BD_0O]:[BD_2O]],MATCH(ROUND(MIN(SUM(ER$4,$O118/1000),SUM($O118,ER$4/1000)),3),CMB[[Cmb_ID]:[Cmb_ID]],0),SUM(N(ER$1),N($R118),1)),CHOOSE(AC[[M]:[M]],1,0,1,AC[[DB]:[DB]])),PRODUCT(SUM(ROUND(AVERAGE(VALUE(ER$3),VALUE($P118)),0),CHOOSE(IF(OR(ER$1,$R118),4,INDEX(CMB[[Res_Rare]:[Res_Rare]],MATCH(ROUND(MIN(SUM(ER$4,$O118/1000),SUM($O118,ER$4/1000)),3),CMB[[Cmb_ID]:[Cmb_ID]],0))),-1,-1,0,0)),IF(OR(ER$1,$R118),4,INDEX(CMB[[Cmb_Rare]:[Cmb_Rare]],MATCH(ROUND(MIN(SUM(ER$4,$O118/1000),SUM($O118,ER$4/1000)),3),CMB[[Cmb_ID]:[Cmb_ID]],0))),CHOOSE(AC[[M]:[M]],2,1,1,SUM(AC[[AB]:[DB]])))),""))</f>
        <v/>
      </c>
      <c r="ES118" t="str">
        <f>IF(OR(ES$5="",$S118=""),"",IFERROR(SUM(PRODUCT(INDEX(CMB[[BA_0O]:[BA_2O]],MATCH(ROUND(MIN(SUM(ES$4,$O118/1000),SUM($O118,ES$4/1000)),3),CMB[[Cmb_ID]:[Cmb_ID]],0),SUM(N(ES$1),N($R118),1)),CHOOSE(AC[[M]:[M]],1,1,0,AC[[AB]:[AB]])),PRODUCT(INDEX(CMB[[BD_0O]:[BD_2O]],MATCH(ROUND(MIN(SUM(ES$4,$O118/1000),SUM($O118,ES$4/1000)),3),CMB[[Cmb_ID]:[Cmb_ID]],0),SUM(N(ES$1),N($R118),1)),CHOOSE(AC[[M]:[M]],1,0,1,AC[[DB]:[DB]])),PRODUCT(SUM(ROUND(AVERAGE(VALUE(ES$3),VALUE($P118)),0),CHOOSE(IF(OR(ES$1,$R118),4,INDEX(CMB[[Res_Rare]:[Res_Rare]],MATCH(ROUND(MIN(SUM(ES$4,$O118/1000),SUM($O118,ES$4/1000)),3),CMB[[Cmb_ID]:[Cmb_ID]],0))),-1,-1,0,0)),IF(OR(ES$1,$R118),4,INDEX(CMB[[Cmb_Rare]:[Cmb_Rare]],MATCH(ROUND(MIN(SUM(ES$4,$O118/1000),SUM($O118,ES$4/1000)),3),CMB[[Cmb_ID]:[Cmb_ID]],0))),CHOOSE(AC[[M]:[M]],2,1,1,SUM(AC[[AB]:[DB]])))),""))</f>
        <v/>
      </c>
      <c r="ET118" t="str">
        <f>IF(OR(ET$5="",$S118=""),"",IFERROR(SUM(PRODUCT(INDEX(CMB[[BA_0O]:[BA_2O]],MATCH(ROUND(MIN(SUM(ET$4,$O118/1000),SUM($O118,ET$4/1000)),3),CMB[[Cmb_ID]:[Cmb_ID]],0),SUM(N(ET$1),N($R118),1)),CHOOSE(AC[[M]:[M]],1,1,0,AC[[AB]:[AB]])),PRODUCT(INDEX(CMB[[BD_0O]:[BD_2O]],MATCH(ROUND(MIN(SUM(ET$4,$O118/1000),SUM($O118,ET$4/1000)),3),CMB[[Cmb_ID]:[Cmb_ID]],0),SUM(N(ET$1),N($R118),1)),CHOOSE(AC[[M]:[M]],1,0,1,AC[[DB]:[DB]])),PRODUCT(SUM(ROUND(AVERAGE(VALUE(ET$3),VALUE($P118)),0),CHOOSE(IF(OR(ET$1,$R118),4,INDEX(CMB[[Res_Rare]:[Res_Rare]],MATCH(ROUND(MIN(SUM(ET$4,$O118/1000),SUM($O118,ET$4/1000)),3),CMB[[Cmb_ID]:[Cmb_ID]],0))),-1,-1,0,0)),IF(OR(ET$1,$R118),4,INDEX(CMB[[Cmb_Rare]:[Cmb_Rare]],MATCH(ROUND(MIN(SUM(ET$4,$O118/1000),SUM($O118,ET$4/1000)),3),CMB[[Cmb_ID]:[Cmb_ID]],0))),CHOOSE(AC[[M]:[M]],2,1,1,SUM(AC[[AB]:[DB]])))),""))</f>
        <v/>
      </c>
      <c r="EU118" t="str">
        <f>IF(OR(EU$5="",$S118=""),"",IFERROR(SUM(PRODUCT(INDEX(CMB[[BA_0O]:[BA_2O]],MATCH(ROUND(MIN(SUM(EU$4,$O118/1000),SUM($O118,EU$4/1000)),3),CMB[[Cmb_ID]:[Cmb_ID]],0),SUM(N(EU$1),N($R118),1)),CHOOSE(AC[[M]:[M]],1,1,0,AC[[AB]:[AB]])),PRODUCT(INDEX(CMB[[BD_0O]:[BD_2O]],MATCH(ROUND(MIN(SUM(EU$4,$O118/1000),SUM($O118,EU$4/1000)),3),CMB[[Cmb_ID]:[Cmb_ID]],0),SUM(N(EU$1),N($R118),1)),CHOOSE(AC[[M]:[M]],1,0,1,AC[[DB]:[DB]])),PRODUCT(SUM(ROUND(AVERAGE(VALUE(EU$3),VALUE($P118)),0),CHOOSE(IF(OR(EU$1,$R118),4,INDEX(CMB[[Res_Rare]:[Res_Rare]],MATCH(ROUND(MIN(SUM(EU$4,$O118/1000),SUM($O118,EU$4/1000)),3),CMB[[Cmb_ID]:[Cmb_ID]],0))),-1,-1,0,0)),IF(OR(EU$1,$R118),4,INDEX(CMB[[Cmb_Rare]:[Cmb_Rare]],MATCH(ROUND(MIN(SUM(EU$4,$O118/1000),SUM($O118,EU$4/1000)),3),CMB[[Cmb_ID]:[Cmb_ID]],0))),CHOOSE(AC[[M]:[M]],2,1,1,SUM(AC[[AB]:[DB]])))),""))</f>
        <v/>
      </c>
      <c r="EV118" t="str">
        <f>IF(OR(EV$5="",$S118=""),"",IFERROR(SUM(PRODUCT(INDEX(CMB[[BA_0O]:[BA_2O]],MATCH(ROUND(MIN(SUM(EV$4,$O118/1000),SUM($O118,EV$4/1000)),3),CMB[[Cmb_ID]:[Cmb_ID]],0),SUM(N(EV$1),N($R118),1)),CHOOSE(AC[[M]:[M]],1,1,0,AC[[AB]:[AB]])),PRODUCT(INDEX(CMB[[BD_0O]:[BD_2O]],MATCH(ROUND(MIN(SUM(EV$4,$O118/1000),SUM($O118,EV$4/1000)),3),CMB[[Cmb_ID]:[Cmb_ID]],0),SUM(N(EV$1),N($R118),1)),CHOOSE(AC[[M]:[M]],1,0,1,AC[[DB]:[DB]])),PRODUCT(SUM(ROUND(AVERAGE(VALUE(EV$3),VALUE($P118)),0),CHOOSE(IF(OR(EV$1,$R118),4,INDEX(CMB[[Res_Rare]:[Res_Rare]],MATCH(ROUND(MIN(SUM(EV$4,$O118/1000),SUM($O118,EV$4/1000)),3),CMB[[Cmb_ID]:[Cmb_ID]],0))),-1,-1,0,0)),IF(OR(EV$1,$R118),4,INDEX(CMB[[Cmb_Rare]:[Cmb_Rare]],MATCH(ROUND(MIN(SUM(EV$4,$O118/1000),SUM($O118,EV$4/1000)),3),CMB[[Cmb_ID]:[Cmb_ID]],0))),CHOOSE(AC[[M]:[M]],2,1,1,SUM(AC[[AB]:[DB]])))),""))</f>
        <v/>
      </c>
      <c r="EW118" t="str">
        <f>IF(OR(EW$5="",$S118=""),"",IFERROR(SUM(PRODUCT(INDEX(CMB[[BA_0O]:[BA_2O]],MATCH(ROUND(MIN(SUM(EW$4,$O118/1000),SUM($O118,EW$4/1000)),3),CMB[[Cmb_ID]:[Cmb_ID]],0),SUM(N(EW$1),N($R118),1)),CHOOSE(AC[[M]:[M]],1,1,0,AC[[AB]:[AB]])),PRODUCT(INDEX(CMB[[BD_0O]:[BD_2O]],MATCH(ROUND(MIN(SUM(EW$4,$O118/1000),SUM($O118,EW$4/1000)),3),CMB[[Cmb_ID]:[Cmb_ID]],0),SUM(N(EW$1),N($R118),1)),CHOOSE(AC[[M]:[M]],1,0,1,AC[[DB]:[DB]])),PRODUCT(SUM(ROUND(AVERAGE(VALUE(EW$3),VALUE($P118)),0),CHOOSE(IF(OR(EW$1,$R118),4,INDEX(CMB[[Res_Rare]:[Res_Rare]],MATCH(ROUND(MIN(SUM(EW$4,$O118/1000),SUM($O118,EW$4/1000)),3),CMB[[Cmb_ID]:[Cmb_ID]],0))),-1,-1,0,0)),IF(OR(EW$1,$R118),4,INDEX(CMB[[Cmb_Rare]:[Cmb_Rare]],MATCH(ROUND(MIN(SUM(EW$4,$O118/1000),SUM($O118,EW$4/1000)),3),CMB[[Cmb_ID]:[Cmb_ID]],0))),CHOOSE(AC[[M]:[M]],2,1,1,SUM(AC[[AB]:[DB]])))),""))</f>
        <v/>
      </c>
      <c r="EX118" t="str">
        <f>IF(OR(EX$5="",$S118=""),"",IFERROR(SUM(PRODUCT(INDEX(CMB[[BA_0O]:[BA_2O]],MATCH(ROUND(MIN(SUM(EX$4,$O118/1000),SUM($O118,EX$4/1000)),3),CMB[[Cmb_ID]:[Cmb_ID]],0),SUM(N(EX$1),N($R118),1)),CHOOSE(AC[[M]:[M]],1,1,0,AC[[AB]:[AB]])),PRODUCT(INDEX(CMB[[BD_0O]:[BD_2O]],MATCH(ROUND(MIN(SUM(EX$4,$O118/1000),SUM($O118,EX$4/1000)),3),CMB[[Cmb_ID]:[Cmb_ID]],0),SUM(N(EX$1),N($R118),1)),CHOOSE(AC[[M]:[M]],1,0,1,AC[[DB]:[DB]])),PRODUCT(SUM(ROUND(AVERAGE(VALUE(EX$3),VALUE($P118)),0),CHOOSE(IF(OR(EX$1,$R118),4,INDEX(CMB[[Res_Rare]:[Res_Rare]],MATCH(ROUND(MIN(SUM(EX$4,$O118/1000),SUM($O118,EX$4/1000)),3),CMB[[Cmb_ID]:[Cmb_ID]],0))),-1,-1,0,0)),IF(OR(EX$1,$R118),4,INDEX(CMB[[Cmb_Rare]:[Cmb_Rare]],MATCH(ROUND(MIN(SUM(EX$4,$O118/1000),SUM($O118,EX$4/1000)),3),CMB[[Cmb_ID]:[Cmb_ID]],0))),CHOOSE(AC[[M]:[M]],2,1,1,SUM(AC[[AB]:[DB]])))),""))</f>
        <v/>
      </c>
      <c r="EY118" t="str">
        <f>IF(OR(EY$5="",$S118=""),"",IFERROR(SUM(PRODUCT(INDEX(CMB[[BA_0O]:[BA_2O]],MATCH(ROUND(MIN(SUM(EY$4,$O118/1000),SUM($O118,EY$4/1000)),3),CMB[[Cmb_ID]:[Cmb_ID]],0),SUM(N(EY$1),N($R118),1)),CHOOSE(AC[[M]:[M]],1,1,0,AC[[AB]:[AB]])),PRODUCT(INDEX(CMB[[BD_0O]:[BD_2O]],MATCH(ROUND(MIN(SUM(EY$4,$O118/1000),SUM($O118,EY$4/1000)),3),CMB[[Cmb_ID]:[Cmb_ID]],0),SUM(N(EY$1),N($R118),1)),CHOOSE(AC[[M]:[M]],1,0,1,AC[[DB]:[DB]])),PRODUCT(SUM(ROUND(AVERAGE(VALUE(EY$3),VALUE($P118)),0),CHOOSE(IF(OR(EY$1,$R118),4,INDEX(CMB[[Res_Rare]:[Res_Rare]],MATCH(ROUND(MIN(SUM(EY$4,$O118/1000),SUM($O118,EY$4/1000)),3),CMB[[Cmb_ID]:[Cmb_ID]],0))),-1,-1,0,0)),IF(OR(EY$1,$R118),4,INDEX(CMB[[Cmb_Rare]:[Cmb_Rare]],MATCH(ROUND(MIN(SUM(EY$4,$O118/1000),SUM($O118,EY$4/1000)),3),CMB[[Cmb_ID]:[Cmb_ID]],0))),CHOOSE(AC[[M]:[M]],2,1,1,SUM(AC[[AB]:[DB]])))),""))</f>
        <v/>
      </c>
      <c r="EZ118" t="str">
        <f>IF(OR(EZ$5="",$S118=""),"",IFERROR(SUM(PRODUCT(INDEX(CMB[[BA_0O]:[BA_2O]],MATCH(ROUND(MIN(SUM(EZ$4,$O118/1000),SUM($O118,EZ$4/1000)),3),CMB[[Cmb_ID]:[Cmb_ID]],0),SUM(N(EZ$1),N($R118),1)),CHOOSE(AC[[M]:[M]],1,1,0,AC[[AB]:[AB]])),PRODUCT(INDEX(CMB[[BD_0O]:[BD_2O]],MATCH(ROUND(MIN(SUM(EZ$4,$O118/1000),SUM($O118,EZ$4/1000)),3),CMB[[Cmb_ID]:[Cmb_ID]],0),SUM(N(EZ$1),N($R118),1)),CHOOSE(AC[[M]:[M]],1,0,1,AC[[DB]:[DB]])),PRODUCT(SUM(ROUND(AVERAGE(VALUE(EZ$3),VALUE($P118)),0),CHOOSE(IF(OR(EZ$1,$R118),4,INDEX(CMB[[Res_Rare]:[Res_Rare]],MATCH(ROUND(MIN(SUM(EZ$4,$O118/1000),SUM($O118,EZ$4/1000)),3),CMB[[Cmb_ID]:[Cmb_ID]],0))),-1,-1,0,0)),IF(OR(EZ$1,$R118),4,INDEX(CMB[[Cmb_Rare]:[Cmb_Rare]],MATCH(ROUND(MIN(SUM(EZ$4,$O118/1000),SUM($O118,EZ$4/1000)),3),CMB[[Cmb_ID]:[Cmb_ID]],0))),CHOOSE(AC[[M]:[M]],2,1,1,SUM(AC[[AB]:[DB]])))),""))</f>
        <v/>
      </c>
      <c r="FA118" t="str">
        <f>IF(OR(FA$5="",$S118=""),"",IFERROR(SUM(PRODUCT(INDEX(CMB[[BA_0O]:[BA_2O]],MATCH(ROUND(MIN(SUM(FA$4,$O118/1000),SUM($O118,FA$4/1000)),3),CMB[[Cmb_ID]:[Cmb_ID]],0),SUM(N(FA$1),N($R118),1)),CHOOSE(AC[[M]:[M]],1,1,0,AC[[AB]:[AB]])),PRODUCT(INDEX(CMB[[BD_0O]:[BD_2O]],MATCH(ROUND(MIN(SUM(FA$4,$O118/1000),SUM($O118,FA$4/1000)),3),CMB[[Cmb_ID]:[Cmb_ID]],0),SUM(N(FA$1),N($R118),1)),CHOOSE(AC[[M]:[M]],1,0,1,AC[[DB]:[DB]])),PRODUCT(SUM(ROUND(AVERAGE(VALUE(FA$3),VALUE($P118)),0),CHOOSE(IF(OR(FA$1,$R118),4,INDEX(CMB[[Res_Rare]:[Res_Rare]],MATCH(ROUND(MIN(SUM(FA$4,$O118/1000),SUM($O118,FA$4/1000)),3),CMB[[Cmb_ID]:[Cmb_ID]],0))),-1,-1,0,0)),IF(OR(FA$1,$R118),4,INDEX(CMB[[Cmb_Rare]:[Cmb_Rare]],MATCH(ROUND(MIN(SUM(FA$4,$O118/1000),SUM($O118,FA$4/1000)),3),CMB[[Cmb_ID]:[Cmb_ID]],0))),CHOOSE(AC[[M]:[M]],2,1,1,SUM(AC[[AB]:[DB]])))),""))</f>
        <v/>
      </c>
      <c r="FB118" t="str">
        <f>IF(OR(FB$5="",$S118=""),"",IFERROR(SUM(PRODUCT(INDEX(CMB[[BA_0O]:[BA_2O]],MATCH(ROUND(MIN(SUM(FB$4,$O118/1000),SUM($O118,FB$4/1000)),3),CMB[[Cmb_ID]:[Cmb_ID]],0),SUM(N(FB$1),N($R118),1)),CHOOSE(AC[[M]:[M]],1,1,0,AC[[AB]:[AB]])),PRODUCT(INDEX(CMB[[BD_0O]:[BD_2O]],MATCH(ROUND(MIN(SUM(FB$4,$O118/1000),SUM($O118,FB$4/1000)),3),CMB[[Cmb_ID]:[Cmb_ID]],0),SUM(N(FB$1),N($R118),1)),CHOOSE(AC[[M]:[M]],1,0,1,AC[[DB]:[DB]])),PRODUCT(SUM(ROUND(AVERAGE(VALUE(FB$3),VALUE($P118)),0),CHOOSE(IF(OR(FB$1,$R118),4,INDEX(CMB[[Res_Rare]:[Res_Rare]],MATCH(ROUND(MIN(SUM(FB$4,$O118/1000),SUM($O118,FB$4/1000)),3),CMB[[Cmb_ID]:[Cmb_ID]],0))),-1,-1,0,0)),IF(OR(FB$1,$R118),4,INDEX(CMB[[Cmb_Rare]:[Cmb_Rare]],MATCH(ROUND(MIN(SUM(FB$4,$O118/1000),SUM($O118,FB$4/1000)),3),CMB[[Cmb_ID]:[Cmb_ID]],0))),CHOOSE(AC[[M]:[M]],2,1,1,SUM(AC[[AB]:[DB]])))),""))</f>
        <v/>
      </c>
      <c r="FC118" t="str">
        <f>IF(OR(FC$5="",$S118=""),"",IFERROR(SUM(PRODUCT(INDEX(CMB[[BA_0O]:[BA_2O]],MATCH(ROUND(MIN(SUM(FC$4,$O118/1000),SUM($O118,FC$4/1000)),3),CMB[[Cmb_ID]:[Cmb_ID]],0),SUM(N(FC$1),N($R118),1)),CHOOSE(AC[[M]:[M]],1,1,0,AC[[AB]:[AB]])),PRODUCT(INDEX(CMB[[BD_0O]:[BD_2O]],MATCH(ROUND(MIN(SUM(FC$4,$O118/1000),SUM($O118,FC$4/1000)),3),CMB[[Cmb_ID]:[Cmb_ID]],0),SUM(N(FC$1),N($R118),1)),CHOOSE(AC[[M]:[M]],1,0,1,AC[[DB]:[DB]])),PRODUCT(SUM(ROUND(AVERAGE(VALUE(FC$3),VALUE($P118)),0),CHOOSE(IF(OR(FC$1,$R118),4,INDEX(CMB[[Res_Rare]:[Res_Rare]],MATCH(ROUND(MIN(SUM(FC$4,$O118/1000),SUM($O118,FC$4/1000)),3),CMB[[Cmb_ID]:[Cmb_ID]],0))),-1,-1,0,0)),IF(OR(FC$1,$R118),4,INDEX(CMB[[Cmb_Rare]:[Cmb_Rare]],MATCH(ROUND(MIN(SUM(FC$4,$O118/1000),SUM($O118,FC$4/1000)),3),CMB[[Cmb_ID]:[Cmb_ID]],0))),CHOOSE(AC[[M]:[M]],2,1,1,SUM(AC[[AB]:[DB]])))),""))</f>
        <v/>
      </c>
      <c r="FD118" t="str">
        <f>IF(OR(FD$5="",$S118=""),"",IFERROR(SUM(PRODUCT(INDEX(CMB[[BA_0O]:[BA_2O]],MATCH(ROUND(MIN(SUM(FD$4,$O118/1000),SUM($O118,FD$4/1000)),3),CMB[[Cmb_ID]:[Cmb_ID]],0),SUM(N(FD$1),N($R118),1)),CHOOSE(AC[[M]:[M]],1,1,0,AC[[AB]:[AB]])),PRODUCT(INDEX(CMB[[BD_0O]:[BD_2O]],MATCH(ROUND(MIN(SUM(FD$4,$O118/1000),SUM($O118,FD$4/1000)),3),CMB[[Cmb_ID]:[Cmb_ID]],0),SUM(N(FD$1),N($R118),1)),CHOOSE(AC[[M]:[M]],1,0,1,AC[[DB]:[DB]])),PRODUCT(SUM(ROUND(AVERAGE(VALUE(FD$3),VALUE($P118)),0),CHOOSE(IF(OR(FD$1,$R118),4,INDEX(CMB[[Res_Rare]:[Res_Rare]],MATCH(ROUND(MIN(SUM(FD$4,$O118/1000),SUM($O118,FD$4/1000)),3),CMB[[Cmb_ID]:[Cmb_ID]],0))),-1,-1,0,0)),IF(OR(FD$1,$R118),4,INDEX(CMB[[Cmb_Rare]:[Cmb_Rare]],MATCH(ROUND(MIN(SUM(FD$4,$O118/1000),SUM($O118,FD$4/1000)),3),CMB[[Cmb_ID]:[Cmb_ID]],0))),CHOOSE(AC[[M]:[M]],2,1,1,SUM(AC[[AB]:[DB]])))),""))</f>
        <v/>
      </c>
      <c r="FE118" t="str">
        <f>IF(OR(FE$5="",$S118=""),"",IFERROR(SUM(PRODUCT(INDEX(CMB[[BA_0O]:[BA_2O]],MATCH(ROUND(MIN(SUM(FE$4,$O118/1000),SUM($O118,FE$4/1000)),3),CMB[[Cmb_ID]:[Cmb_ID]],0),SUM(N(FE$1),N($R118),1)),CHOOSE(AC[[M]:[M]],1,1,0,AC[[AB]:[AB]])),PRODUCT(INDEX(CMB[[BD_0O]:[BD_2O]],MATCH(ROUND(MIN(SUM(FE$4,$O118/1000),SUM($O118,FE$4/1000)),3),CMB[[Cmb_ID]:[Cmb_ID]],0),SUM(N(FE$1),N($R118),1)),CHOOSE(AC[[M]:[M]],1,0,1,AC[[DB]:[DB]])),PRODUCT(SUM(ROUND(AVERAGE(VALUE(FE$3),VALUE($P118)),0),CHOOSE(IF(OR(FE$1,$R118),4,INDEX(CMB[[Res_Rare]:[Res_Rare]],MATCH(ROUND(MIN(SUM(FE$4,$O118/1000),SUM($O118,FE$4/1000)),3),CMB[[Cmb_ID]:[Cmb_ID]],0))),-1,-1,0,0)),IF(OR(FE$1,$R118),4,INDEX(CMB[[Cmb_Rare]:[Cmb_Rare]],MATCH(ROUND(MIN(SUM(FE$4,$O118/1000),SUM($O118,FE$4/1000)),3),CMB[[Cmb_ID]:[Cmb_ID]],0))),CHOOSE(AC[[M]:[M]],2,1,1,SUM(AC[[AB]:[DB]])))),""))</f>
        <v/>
      </c>
      <c r="FF118" t="str">
        <f>IF(OR(FF$5="",$S118=""),"",IFERROR(SUM(PRODUCT(INDEX(CMB[[BA_0O]:[BA_2O]],MATCH(ROUND(MIN(SUM(FF$4,$O118/1000),SUM($O118,FF$4/1000)),3),CMB[[Cmb_ID]:[Cmb_ID]],0),SUM(N(FF$1),N($R118),1)),CHOOSE(AC[[M]:[M]],1,1,0,AC[[AB]:[AB]])),PRODUCT(INDEX(CMB[[BD_0O]:[BD_2O]],MATCH(ROUND(MIN(SUM(FF$4,$O118/1000),SUM($O118,FF$4/1000)),3),CMB[[Cmb_ID]:[Cmb_ID]],0),SUM(N(FF$1),N($R118),1)),CHOOSE(AC[[M]:[M]],1,0,1,AC[[DB]:[DB]])),PRODUCT(SUM(ROUND(AVERAGE(VALUE(FF$3),VALUE($P118)),0),CHOOSE(IF(OR(FF$1,$R118),4,INDEX(CMB[[Res_Rare]:[Res_Rare]],MATCH(ROUND(MIN(SUM(FF$4,$O118/1000),SUM($O118,FF$4/1000)),3),CMB[[Cmb_ID]:[Cmb_ID]],0))),-1,-1,0,0)),IF(OR(FF$1,$R118),4,INDEX(CMB[[Cmb_Rare]:[Cmb_Rare]],MATCH(ROUND(MIN(SUM(FF$4,$O118/1000),SUM($O118,FF$4/1000)),3),CMB[[Cmb_ID]:[Cmb_ID]],0))),CHOOSE(AC[[M]:[M]],2,1,1,SUM(AC[[AB]:[DB]])))),""))</f>
        <v/>
      </c>
      <c r="FG118" t="str">
        <f>IF(OR(FG$5="",$S118=""),"",IFERROR(SUM(PRODUCT(INDEX(CMB[[BA_0O]:[BA_2O]],MATCH(ROUND(MIN(SUM(FG$4,$O118/1000),SUM($O118,FG$4/1000)),3),CMB[[Cmb_ID]:[Cmb_ID]],0),SUM(N(FG$1),N($R118),1)),CHOOSE(AC[[M]:[M]],1,1,0,AC[[AB]:[AB]])),PRODUCT(INDEX(CMB[[BD_0O]:[BD_2O]],MATCH(ROUND(MIN(SUM(FG$4,$O118/1000),SUM($O118,FG$4/1000)),3),CMB[[Cmb_ID]:[Cmb_ID]],0),SUM(N(FG$1),N($R118),1)),CHOOSE(AC[[M]:[M]],1,0,1,AC[[DB]:[DB]])),PRODUCT(SUM(ROUND(AVERAGE(VALUE(FG$3),VALUE($P118)),0),CHOOSE(IF(OR(FG$1,$R118),4,INDEX(CMB[[Res_Rare]:[Res_Rare]],MATCH(ROUND(MIN(SUM(FG$4,$O118/1000),SUM($O118,FG$4/1000)),3),CMB[[Cmb_ID]:[Cmb_ID]],0))),-1,-1,0,0)),IF(OR(FG$1,$R118),4,INDEX(CMB[[Cmb_Rare]:[Cmb_Rare]],MATCH(ROUND(MIN(SUM(FG$4,$O118/1000),SUM($O118,FG$4/1000)),3),CMB[[Cmb_ID]:[Cmb_ID]],0))),CHOOSE(AC[[M]:[M]],2,1,1,SUM(AC[[AB]:[DB]])))),""))</f>
        <v/>
      </c>
      <c r="FH118" t="str">
        <f>IF(OR(FH$5="",$S118=""),"",IFERROR(SUM(PRODUCT(INDEX(CMB[[BA_0O]:[BA_2O]],MATCH(ROUND(MIN(SUM(FH$4,$O118/1000),SUM($O118,FH$4/1000)),3),CMB[[Cmb_ID]:[Cmb_ID]],0),SUM(N(FH$1),N($R118),1)),CHOOSE(AC[[M]:[M]],1,1,0,AC[[AB]:[AB]])),PRODUCT(INDEX(CMB[[BD_0O]:[BD_2O]],MATCH(ROUND(MIN(SUM(FH$4,$O118/1000),SUM($O118,FH$4/1000)),3),CMB[[Cmb_ID]:[Cmb_ID]],0),SUM(N(FH$1),N($R118),1)),CHOOSE(AC[[M]:[M]],1,0,1,AC[[DB]:[DB]])),PRODUCT(SUM(ROUND(AVERAGE(VALUE(FH$3),VALUE($P118)),0),CHOOSE(IF(OR(FH$1,$R118),4,INDEX(CMB[[Res_Rare]:[Res_Rare]],MATCH(ROUND(MIN(SUM(FH$4,$O118/1000),SUM($O118,FH$4/1000)),3),CMB[[Cmb_ID]:[Cmb_ID]],0))),-1,-1,0,0)),IF(OR(FH$1,$R118),4,INDEX(CMB[[Cmb_Rare]:[Cmb_Rare]],MATCH(ROUND(MIN(SUM(FH$4,$O118/1000),SUM($O118,FH$4/1000)),3),CMB[[Cmb_ID]:[Cmb_ID]],0))),CHOOSE(AC[[M]:[M]],2,1,1,SUM(AC[[AB]:[DB]])))),""))</f>
        <v/>
      </c>
      <c r="FI118" t="str">
        <f>IF(OR(FI$5="",$S118=""),"",IFERROR(SUM(PRODUCT(INDEX(CMB[[BA_0O]:[BA_2O]],MATCH(ROUND(MIN(SUM(FI$4,$O118/1000),SUM($O118,FI$4/1000)),3),CMB[[Cmb_ID]:[Cmb_ID]],0),SUM(N(FI$1),N($R118),1)),CHOOSE(AC[[M]:[M]],1,1,0,AC[[AB]:[AB]])),PRODUCT(INDEX(CMB[[BD_0O]:[BD_2O]],MATCH(ROUND(MIN(SUM(FI$4,$O118/1000),SUM($O118,FI$4/1000)),3),CMB[[Cmb_ID]:[Cmb_ID]],0),SUM(N(FI$1),N($R118),1)),CHOOSE(AC[[M]:[M]],1,0,1,AC[[DB]:[DB]])),PRODUCT(SUM(ROUND(AVERAGE(VALUE(FI$3),VALUE($P118)),0),CHOOSE(IF(OR(FI$1,$R118),4,INDEX(CMB[[Res_Rare]:[Res_Rare]],MATCH(ROUND(MIN(SUM(FI$4,$O118/1000),SUM($O118,FI$4/1000)),3),CMB[[Cmb_ID]:[Cmb_ID]],0))),-1,-1,0,0)),IF(OR(FI$1,$R118),4,INDEX(CMB[[Cmb_Rare]:[Cmb_Rare]],MATCH(ROUND(MIN(SUM(FI$4,$O118/1000),SUM($O118,FI$4/1000)),3),CMB[[Cmb_ID]:[Cmb_ID]],0))),CHOOSE(AC[[M]:[M]],2,1,1,SUM(AC[[AB]:[DB]])))),""))</f>
        <v/>
      </c>
      <c r="FJ118" t="str">
        <f>IF(OR(FJ$5="",$S118=""),"",IFERROR(SUM(PRODUCT(INDEX(CMB[[BA_0O]:[BA_2O]],MATCH(ROUND(MIN(SUM(FJ$4,$O118/1000),SUM($O118,FJ$4/1000)),3),CMB[[Cmb_ID]:[Cmb_ID]],0),SUM(N(FJ$1),N($R118),1)),CHOOSE(AC[[M]:[M]],1,1,0,AC[[AB]:[AB]])),PRODUCT(INDEX(CMB[[BD_0O]:[BD_2O]],MATCH(ROUND(MIN(SUM(FJ$4,$O118/1000),SUM($O118,FJ$4/1000)),3),CMB[[Cmb_ID]:[Cmb_ID]],0),SUM(N(FJ$1),N($R118),1)),CHOOSE(AC[[M]:[M]],1,0,1,AC[[DB]:[DB]])),PRODUCT(SUM(ROUND(AVERAGE(VALUE(FJ$3),VALUE($P118)),0),CHOOSE(IF(OR(FJ$1,$R118),4,INDEX(CMB[[Res_Rare]:[Res_Rare]],MATCH(ROUND(MIN(SUM(FJ$4,$O118/1000),SUM($O118,FJ$4/1000)),3),CMB[[Cmb_ID]:[Cmb_ID]],0))),-1,-1,0,0)),IF(OR(FJ$1,$R118),4,INDEX(CMB[[Cmb_Rare]:[Cmb_Rare]],MATCH(ROUND(MIN(SUM(FJ$4,$O118/1000),SUM($O118,FJ$4/1000)),3),CMB[[Cmb_ID]:[Cmb_ID]],0))),CHOOSE(AC[[M]:[M]],2,1,1,SUM(AC[[AB]:[DB]])))),""))</f>
        <v/>
      </c>
      <c r="FK118" t="str">
        <f>IF(OR(FK$5="",$S118=""),"",IFERROR(SUM(PRODUCT(INDEX(CMB[[BA_0O]:[BA_2O]],MATCH(ROUND(MIN(SUM(FK$4,$O118/1000),SUM($O118,FK$4/1000)),3),CMB[[Cmb_ID]:[Cmb_ID]],0),SUM(N(FK$1),N($R118),1)),CHOOSE(AC[[M]:[M]],1,1,0,AC[[AB]:[AB]])),PRODUCT(INDEX(CMB[[BD_0O]:[BD_2O]],MATCH(ROUND(MIN(SUM(FK$4,$O118/1000),SUM($O118,FK$4/1000)),3),CMB[[Cmb_ID]:[Cmb_ID]],0),SUM(N(FK$1),N($R118),1)),CHOOSE(AC[[M]:[M]],1,0,1,AC[[DB]:[DB]])),PRODUCT(SUM(ROUND(AVERAGE(VALUE(FK$3),VALUE($P118)),0),CHOOSE(IF(OR(FK$1,$R118),4,INDEX(CMB[[Res_Rare]:[Res_Rare]],MATCH(ROUND(MIN(SUM(FK$4,$O118/1000),SUM($O118,FK$4/1000)),3),CMB[[Cmb_ID]:[Cmb_ID]],0))),-1,-1,0,0)),IF(OR(FK$1,$R118),4,INDEX(CMB[[Cmb_Rare]:[Cmb_Rare]],MATCH(ROUND(MIN(SUM(FK$4,$O118/1000),SUM($O118,FK$4/1000)),3),CMB[[Cmb_ID]:[Cmb_ID]],0))),CHOOSE(AC[[M]:[M]],2,1,1,SUM(AC[[AB]:[DB]])))),""))</f>
        <v/>
      </c>
      <c r="FL118" t="str">
        <f>IF(OR(FL$5="",$S118=""),"",IFERROR(SUM(PRODUCT(INDEX(CMB[[BA_0O]:[BA_2O]],MATCH(ROUND(MIN(SUM(FL$4,$O118/1000),SUM($O118,FL$4/1000)),3),CMB[[Cmb_ID]:[Cmb_ID]],0),SUM(N(FL$1),N($R118),1)),CHOOSE(AC[[M]:[M]],1,1,0,AC[[AB]:[AB]])),PRODUCT(INDEX(CMB[[BD_0O]:[BD_2O]],MATCH(ROUND(MIN(SUM(FL$4,$O118/1000),SUM($O118,FL$4/1000)),3),CMB[[Cmb_ID]:[Cmb_ID]],0),SUM(N(FL$1),N($R118),1)),CHOOSE(AC[[M]:[M]],1,0,1,AC[[DB]:[DB]])),PRODUCT(SUM(ROUND(AVERAGE(VALUE(FL$3),VALUE($P118)),0),CHOOSE(IF(OR(FL$1,$R118),4,INDEX(CMB[[Res_Rare]:[Res_Rare]],MATCH(ROUND(MIN(SUM(FL$4,$O118/1000),SUM($O118,FL$4/1000)),3),CMB[[Cmb_ID]:[Cmb_ID]],0))),-1,-1,0,0)),IF(OR(FL$1,$R118),4,INDEX(CMB[[Cmb_Rare]:[Cmb_Rare]],MATCH(ROUND(MIN(SUM(FL$4,$O118/1000),SUM($O118,FL$4/1000)),3),CMB[[Cmb_ID]:[Cmb_ID]],0))),CHOOSE(AC[[M]:[M]],2,1,1,SUM(AC[[AB]:[DB]])))),""))</f>
        <v/>
      </c>
      <c r="FM118" t="str">
        <f>IF(OR(FM$5="",$S118=""),"",IFERROR(SUM(PRODUCT(INDEX(CMB[[BA_0O]:[BA_2O]],MATCH(ROUND(MIN(SUM(FM$4,$O118/1000),SUM($O118,FM$4/1000)),3),CMB[[Cmb_ID]:[Cmb_ID]],0),SUM(N(FM$1),N($R118),1)),CHOOSE(AC[[M]:[M]],1,1,0,AC[[AB]:[AB]])),PRODUCT(INDEX(CMB[[BD_0O]:[BD_2O]],MATCH(ROUND(MIN(SUM(FM$4,$O118/1000),SUM($O118,FM$4/1000)),3),CMB[[Cmb_ID]:[Cmb_ID]],0),SUM(N(FM$1),N($R118),1)),CHOOSE(AC[[M]:[M]],1,0,1,AC[[DB]:[DB]])),PRODUCT(SUM(ROUND(AVERAGE(VALUE(FM$3),VALUE($P118)),0),CHOOSE(IF(OR(FM$1,$R118),4,INDEX(CMB[[Res_Rare]:[Res_Rare]],MATCH(ROUND(MIN(SUM(FM$4,$O118/1000),SUM($O118,FM$4/1000)),3),CMB[[Cmb_ID]:[Cmb_ID]],0))),-1,-1,0,0)),IF(OR(FM$1,$R118),4,INDEX(CMB[[Cmb_Rare]:[Cmb_Rare]],MATCH(ROUND(MIN(SUM(FM$4,$O118/1000),SUM($O118,FM$4/1000)),3),CMB[[Cmb_ID]:[Cmb_ID]],0))),CHOOSE(AC[[M]:[M]],2,1,1,SUM(AC[[AB]:[DB]])))),""))</f>
        <v/>
      </c>
      <c r="FN118" s="7">
        <f t="shared" si="60"/>
        <v>0</v>
      </c>
      <c r="FO118" s="7">
        <f t="shared" si="60"/>
        <v>0</v>
      </c>
      <c r="FP118" s="7">
        <f t="shared" si="60"/>
        <v>0</v>
      </c>
      <c r="FQ118" s="7">
        <f t="shared" si="60"/>
        <v>0</v>
      </c>
      <c r="FR118" s="7">
        <f t="shared" si="60"/>
        <v>0</v>
      </c>
      <c r="FS118" s="7">
        <f t="shared" si="60"/>
        <v>0</v>
      </c>
      <c r="FT118" s="7">
        <f>SUM(IF(INDEX(LIB[[Quantity]:[Quantity]],MATCH($S118,LIB[[ID]:[ID]],0))&gt;=COLUMN(A$1),TRUNC(PRODUCT(AVERAGE($FN118:$FS118),POWER(AC[[CR]:[CR]],SUM(SUMIFS($D$11:$D117,$A$11:$A117,$A118,$E$11:$E117,"&gt;="&amp;$E118),SUMIFS($D119:$D$161,$A119:$A$161,$A118,$E119:$E$161,"&gt;"&amp;$E118),COLUMN(A$1),-1)),IF($Q118="Yes",AC[[FB]:[FB]],1))),0),ROW(A107)/-VALUE(1&amp;REPT("0",9-PRODUCT(COLUMN(A$1)-1,3))),1)</f>
        <v>0.99999989300000003</v>
      </c>
      <c r="FU118" s="7">
        <f>SUM(IF(INDEX(LIB[[Quantity]:[Quantity]],MATCH($S118,LIB[[ID]:[ID]],0))&gt;=COLUMN(B$1),TRUNC(PRODUCT(AVERAGE($FN118:$FS118),POWER(AC[[CR]:[CR]],SUM(SUMIFS($D$11:$D117,$A$11:$A117,$A118,$E$11:$E117,"&gt;="&amp;$E118),SUMIFS($D119:$D$161,$A119:$A$161,$A118,$E119:$E$161,"&gt;"&amp;$E118),COLUMN(B$1),-1)),IF($Q118="Yes",AC[[FB]:[FB]],1))),0),ROW(B107)/-VALUE(1&amp;REPT("0",9-PRODUCT(COLUMN(B$1)-1,3))),1)</f>
        <v>0.99989300000000003</v>
      </c>
      <c r="FV118" s="7">
        <f>SUM(IF(INDEX(LIB[[Quantity]:[Quantity]],MATCH($S118,LIB[[ID]:[ID]],0))&gt;=COLUMN(C$1),TRUNC(PRODUCT(AVERAGE($FN118:$FS118),POWER(AC[[CR]:[CR]],SUM(SUMIFS($D$11:$D117,$A$11:$A117,$A118,$E$11:$E117,"&gt;="&amp;$E118),SUMIFS($D119:$D$161,$A119:$A$161,$A118,$E119:$E$161,"&gt;"&amp;$E118),COLUMN(C$1),-1)),IF($Q118="Yes",AC[[FB]:[FB]],1))),0),ROW(C107)/-VALUE(1&amp;REPT("0",9-PRODUCT(COLUMN(C$1)-1,3))),1)</f>
        <v>0.89300000000000002</v>
      </c>
      <c r="FW118">
        <f t="shared" si="43"/>
        <v>180</v>
      </c>
      <c r="FX118">
        <f t="shared" si="44"/>
        <v>0</v>
      </c>
      <c r="FY118">
        <f t="shared" si="45"/>
        <v>0</v>
      </c>
      <c r="GC118">
        <f t="shared" si="46"/>
        <v>72</v>
      </c>
      <c r="GD118" t="str">
        <f>IFERROR(SUBSTITUTE(SUBSTITUTE(INDEX(SUG[Card],MATCH(ROW(A107),GC$12:GC$161,0))," #2","")," #3",""),"")</f>
        <v/>
      </c>
      <c r="GE118">
        <f>SUM(GE117,IF(IFERROR(MATCH(GD118,GD$11:GD117,0)&lt;0,TRUE()),1,0))</f>
        <v>35</v>
      </c>
      <c r="GF118" t="str">
        <f t="shared" si="47"/>
        <v/>
      </c>
      <c r="GI118">
        <f>SUM(SUMIFS(D$11:D117,A$11:A117,A118,B$11:B117,"&gt;="&amp;B118),SUMIFS(D119:D$161,A119:A$161,A118,B119:B$161,"&gt;"&amp;B118),SUMIFS(D$11:D117,A$11:A117,A118&amp;":Onyx"),SUMIFS(D119:D$161,A119:A$161,A118&amp;":Onyx"))</f>
        <v>0</v>
      </c>
      <c r="GP118" t="str">
        <f t="shared" si="55"/>
        <v>Death (5) #3</v>
      </c>
      <c r="GQ118">
        <f t="shared" si="56"/>
        <v>123</v>
      </c>
      <c r="GR118" t="b">
        <f>COUNTIF(DECK[Card],IFERROR(MID($L118,1,FIND(" #",SUG_Helper[[#This Row],[Card]])-1),SUG_Helper[[#This Row],[Card]]))&gt;=IFERROR(VALUE(RIGHT(SUG_Helper[[#This Row],[Card]])),1)</f>
        <v>0</v>
      </c>
    </row>
    <row r="119" spans="1:200" x14ac:dyDescent="0.35">
      <c r="B119" s="4"/>
      <c r="C119" s="4"/>
      <c r="D119" s="4"/>
      <c r="E119" t="str">
        <f>IF(INDEX(LIB[Card],ROW(A108))="","",INDEX(LIB[Card],ROW(A108))&amp;" ("&amp;INDEX(LIB[Level],ROW(A108))&amp;")"&amp;IF(INDEX(LIB[Fused],ROW(A108))="Yes","ƒ",""))</f>
        <v/>
      </c>
      <c r="F119">
        <v>108</v>
      </c>
      <c r="H119" t="str">
        <f>IF(DECK[[#This Row],[Card]]="","",MID(DECK[[#This Row],[Card]],1,FIND(" (",DECK[[#This Row],[Card]])-1))</f>
        <v/>
      </c>
      <c r="I119" t="str">
        <f>IF(DECK[[#This Row],[Card]]="","",MID(DECK[[#This Row],[Card]],FIND("(",DECK[[#This Row],[Card]])+1,1))</f>
        <v/>
      </c>
      <c r="J119" t="str">
        <f>IF(DECK[[#This Row],[Card]]="","",IF(RIGHT(DECK[[#This Row],[Card]])="ƒ","Yes","No"))</f>
        <v/>
      </c>
      <c r="L119" t="str">
        <f t="shared" si="51"/>
        <v>Fire (5) #3</v>
      </c>
      <c r="M119">
        <f t="shared" si="52"/>
        <v>122</v>
      </c>
      <c r="O119" s="6" t="str">
        <f>IF(S119="","",MATCH(MID(S119,1,MIN(FIND(" (",S119),IFERROR(FIND(":",S119),50))-1),CC[CC_Name],0))</f>
        <v/>
      </c>
      <c r="P119" s="5" t="str">
        <f t="shared" si="57"/>
        <v/>
      </c>
      <c r="Q119" s="5" t="str">
        <f t="shared" si="58"/>
        <v/>
      </c>
      <c r="R119" s="5" t="str">
        <f t="shared" si="59"/>
        <v/>
      </c>
      <c r="S119" t="str">
        <f>(INDEX(LIB[ID],ROW(A108)))</f>
        <v/>
      </c>
      <c r="T119" t="str">
        <f>IF(OR(T$5="",$S119=""),"",IFERROR(SUM(PRODUCT(INDEX(CMB[[BA_0O]:[BA_2O]],MATCH(ROUND(MIN(SUM(T$4,$O119/1000),SUM($O119,T$4/1000)),3),CMB[[Cmb_ID]:[Cmb_ID]],0),SUM(N(T$1),N($R119),1)),CHOOSE(AC[[M]:[M]],1,1,0,AC[[AB]:[AB]])),PRODUCT(INDEX(CMB[[BD_0O]:[BD_2O]],MATCH(ROUND(MIN(SUM(T$4,$O119/1000),SUM($O119,T$4/1000)),3),CMB[[Cmb_ID]:[Cmb_ID]],0),SUM(N(T$1),N($R119),1)),CHOOSE(AC[[M]:[M]],1,0,1,AC[[DB]:[DB]])),PRODUCT(SUM(ROUND(AVERAGE(VALUE(T$3),VALUE($P119)),0),CHOOSE(IF(OR(T$1,$R119),4,INDEX(CMB[[Res_Rare]:[Res_Rare]],MATCH(ROUND(MIN(SUM(T$4,$O119/1000),SUM($O119,T$4/1000)),3),CMB[[Cmb_ID]:[Cmb_ID]],0))),-1,-1,0,0)),IF(OR(T$1,$R119),4,INDEX(CMB[[Cmb_Rare]:[Cmb_Rare]],MATCH(ROUND(MIN(SUM(T$4,$O119/1000),SUM($O119,T$4/1000)),3),CMB[[Cmb_ID]:[Cmb_ID]],0))),CHOOSE(AC[[M]:[M]],2,1,1,SUM(AC[[AB]:[DB]])))),""))</f>
        <v/>
      </c>
      <c r="U119" t="str">
        <f>IF(OR(U$5="",$S119=""),"",IFERROR(SUM(PRODUCT(INDEX(CMB[[BA_0O]:[BA_2O]],MATCH(ROUND(MIN(SUM(U$4,$O119/1000),SUM($O119,U$4/1000)),3),CMB[[Cmb_ID]:[Cmb_ID]],0),SUM(N(U$1),N($R119),1)),CHOOSE(AC[[M]:[M]],1,1,0,AC[[AB]:[AB]])),PRODUCT(INDEX(CMB[[BD_0O]:[BD_2O]],MATCH(ROUND(MIN(SUM(U$4,$O119/1000),SUM($O119,U$4/1000)),3),CMB[[Cmb_ID]:[Cmb_ID]],0),SUM(N(U$1),N($R119),1)),CHOOSE(AC[[M]:[M]],1,0,1,AC[[DB]:[DB]])),PRODUCT(SUM(ROUND(AVERAGE(VALUE(U$3),VALUE($P119)),0),CHOOSE(IF(OR(U$1,$R119),4,INDEX(CMB[[Res_Rare]:[Res_Rare]],MATCH(ROUND(MIN(SUM(U$4,$O119/1000),SUM($O119,U$4/1000)),3),CMB[[Cmb_ID]:[Cmb_ID]],0))),-1,-1,0,0)),IF(OR(U$1,$R119),4,INDEX(CMB[[Cmb_Rare]:[Cmb_Rare]],MATCH(ROUND(MIN(SUM(U$4,$O119/1000),SUM($O119,U$4/1000)),3),CMB[[Cmb_ID]:[Cmb_ID]],0))),CHOOSE(AC[[M]:[M]],2,1,1,SUM(AC[[AB]:[DB]])))),""))</f>
        <v/>
      </c>
      <c r="V119" t="str">
        <f>IF(OR(V$5="",$S119=""),"",IFERROR(SUM(PRODUCT(INDEX(CMB[[BA_0O]:[BA_2O]],MATCH(ROUND(MIN(SUM(V$4,$O119/1000),SUM($O119,V$4/1000)),3),CMB[[Cmb_ID]:[Cmb_ID]],0),SUM(N(V$1),N($R119),1)),CHOOSE(AC[[M]:[M]],1,1,0,AC[[AB]:[AB]])),PRODUCT(INDEX(CMB[[BD_0O]:[BD_2O]],MATCH(ROUND(MIN(SUM(V$4,$O119/1000),SUM($O119,V$4/1000)),3),CMB[[Cmb_ID]:[Cmb_ID]],0),SUM(N(V$1),N($R119),1)),CHOOSE(AC[[M]:[M]],1,0,1,AC[[DB]:[DB]])),PRODUCT(SUM(ROUND(AVERAGE(VALUE(V$3),VALUE($P119)),0),CHOOSE(IF(OR(V$1,$R119),4,INDEX(CMB[[Res_Rare]:[Res_Rare]],MATCH(ROUND(MIN(SUM(V$4,$O119/1000),SUM($O119,V$4/1000)),3),CMB[[Cmb_ID]:[Cmb_ID]],0))),-1,-1,0,0)),IF(OR(V$1,$R119),4,INDEX(CMB[[Cmb_Rare]:[Cmb_Rare]],MATCH(ROUND(MIN(SUM(V$4,$O119/1000),SUM($O119,V$4/1000)),3),CMB[[Cmb_ID]:[Cmb_ID]],0))),CHOOSE(AC[[M]:[M]],2,1,1,SUM(AC[[AB]:[DB]])))),""))</f>
        <v/>
      </c>
      <c r="W119" t="str">
        <f>IF(OR(W$5="",$S119=""),"",IFERROR(SUM(PRODUCT(INDEX(CMB[[BA_0O]:[BA_2O]],MATCH(ROUND(MIN(SUM(W$4,$O119/1000),SUM($O119,W$4/1000)),3),CMB[[Cmb_ID]:[Cmb_ID]],0),SUM(N(W$1),N($R119),1)),CHOOSE(AC[[M]:[M]],1,1,0,AC[[AB]:[AB]])),PRODUCT(INDEX(CMB[[BD_0O]:[BD_2O]],MATCH(ROUND(MIN(SUM(W$4,$O119/1000),SUM($O119,W$4/1000)),3),CMB[[Cmb_ID]:[Cmb_ID]],0),SUM(N(W$1),N($R119),1)),CHOOSE(AC[[M]:[M]],1,0,1,AC[[DB]:[DB]])),PRODUCT(SUM(ROUND(AVERAGE(VALUE(W$3),VALUE($P119)),0),CHOOSE(IF(OR(W$1,$R119),4,INDEX(CMB[[Res_Rare]:[Res_Rare]],MATCH(ROUND(MIN(SUM(W$4,$O119/1000),SUM($O119,W$4/1000)),3),CMB[[Cmb_ID]:[Cmb_ID]],0))),-1,-1,0,0)),IF(OR(W$1,$R119),4,INDEX(CMB[[Cmb_Rare]:[Cmb_Rare]],MATCH(ROUND(MIN(SUM(W$4,$O119/1000),SUM($O119,W$4/1000)),3),CMB[[Cmb_ID]:[Cmb_ID]],0))),CHOOSE(AC[[M]:[M]],2,1,1,SUM(AC[[AB]:[DB]])))),""))</f>
        <v/>
      </c>
      <c r="X119" t="str">
        <f>IF(OR(X$5="",$S119=""),"",IFERROR(SUM(PRODUCT(INDEX(CMB[[BA_0O]:[BA_2O]],MATCH(ROUND(MIN(SUM(X$4,$O119/1000),SUM($O119,X$4/1000)),3),CMB[[Cmb_ID]:[Cmb_ID]],0),SUM(N(X$1),N($R119),1)),CHOOSE(AC[[M]:[M]],1,1,0,AC[[AB]:[AB]])),PRODUCT(INDEX(CMB[[BD_0O]:[BD_2O]],MATCH(ROUND(MIN(SUM(X$4,$O119/1000),SUM($O119,X$4/1000)),3),CMB[[Cmb_ID]:[Cmb_ID]],0),SUM(N(X$1),N($R119),1)),CHOOSE(AC[[M]:[M]],1,0,1,AC[[DB]:[DB]])),PRODUCT(SUM(ROUND(AVERAGE(VALUE(X$3),VALUE($P119)),0),CHOOSE(IF(OR(X$1,$R119),4,INDEX(CMB[[Res_Rare]:[Res_Rare]],MATCH(ROUND(MIN(SUM(X$4,$O119/1000),SUM($O119,X$4/1000)),3),CMB[[Cmb_ID]:[Cmb_ID]],0))),-1,-1,0,0)),IF(OR(X$1,$R119),4,INDEX(CMB[[Cmb_Rare]:[Cmb_Rare]],MATCH(ROUND(MIN(SUM(X$4,$O119/1000),SUM($O119,X$4/1000)),3),CMB[[Cmb_ID]:[Cmb_ID]],0))),CHOOSE(AC[[M]:[M]],2,1,1,SUM(AC[[AB]:[DB]])))),""))</f>
        <v/>
      </c>
      <c r="Y119" t="str">
        <f>IF(OR(Y$5="",$S119=""),"",IFERROR(SUM(PRODUCT(INDEX(CMB[[BA_0O]:[BA_2O]],MATCH(ROUND(MIN(SUM(Y$4,$O119/1000),SUM($O119,Y$4/1000)),3),CMB[[Cmb_ID]:[Cmb_ID]],0),SUM(N(Y$1),N($R119),1)),CHOOSE(AC[[M]:[M]],1,1,0,AC[[AB]:[AB]])),PRODUCT(INDEX(CMB[[BD_0O]:[BD_2O]],MATCH(ROUND(MIN(SUM(Y$4,$O119/1000),SUM($O119,Y$4/1000)),3),CMB[[Cmb_ID]:[Cmb_ID]],0),SUM(N(Y$1),N($R119),1)),CHOOSE(AC[[M]:[M]],1,0,1,AC[[DB]:[DB]])),PRODUCT(SUM(ROUND(AVERAGE(VALUE(Y$3),VALUE($P119)),0),CHOOSE(IF(OR(Y$1,$R119),4,INDEX(CMB[[Res_Rare]:[Res_Rare]],MATCH(ROUND(MIN(SUM(Y$4,$O119/1000),SUM($O119,Y$4/1000)),3),CMB[[Cmb_ID]:[Cmb_ID]],0))),-1,-1,0,0)),IF(OR(Y$1,$R119),4,INDEX(CMB[[Cmb_Rare]:[Cmb_Rare]],MATCH(ROUND(MIN(SUM(Y$4,$O119/1000),SUM($O119,Y$4/1000)),3),CMB[[Cmb_ID]:[Cmb_ID]],0))),CHOOSE(AC[[M]:[M]],2,1,1,SUM(AC[[AB]:[DB]])))),""))</f>
        <v/>
      </c>
      <c r="Z119" t="str">
        <f>IF(OR(Z$5="",$S119=""),"",IFERROR(SUM(PRODUCT(INDEX(CMB[[BA_0O]:[BA_2O]],MATCH(ROUND(MIN(SUM(Z$4,$O119/1000),SUM($O119,Z$4/1000)),3),CMB[[Cmb_ID]:[Cmb_ID]],0),SUM(N(Z$1),N($R119),1)),CHOOSE(AC[[M]:[M]],1,1,0,AC[[AB]:[AB]])),PRODUCT(INDEX(CMB[[BD_0O]:[BD_2O]],MATCH(ROUND(MIN(SUM(Z$4,$O119/1000),SUM($O119,Z$4/1000)),3),CMB[[Cmb_ID]:[Cmb_ID]],0),SUM(N(Z$1),N($R119),1)),CHOOSE(AC[[M]:[M]],1,0,1,AC[[DB]:[DB]])),PRODUCT(SUM(ROUND(AVERAGE(VALUE(Z$3),VALUE($P119)),0),CHOOSE(IF(OR(Z$1,$R119),4,INDEX(CMB[[Res_Rare]:[Res_Rare]],MATCH(ROUND(MIN(SUM(Z$4,$O119/1000),SUM($O119,Z$4/1000)),3),CMB[[Cmb_ID]:[Cmb_ID]],0))),-1,-1,0,0)),IF(OR(Z$1,$R119),4,INDEX(CMB[[Cmb_Rare]:[Cmb_Rare]],MATCH(ROUND(MIN(SUM(Z$4,$O119/1000),SUM($O119,Z$4/1000)),3),CMB[[Cmb_ID]:[Cmb_ID]],0))),CHOOSE(AC[[M]:[M]],2,1,1,SUM(AC[[AB]:[DB]])))),""))</f>
        <v/>
      </c>
      <c r="AA119" t="str">
        <f>IF(OR(AA$5="",$S119=""),"",IFERROR(SUM(PRODUCT(INDEX(CMB[[BA_0O]:[BA_2O]],MATCH(ROUND(MIN(SUM(AA$4,$O119/1000),SUM($O119,AA$4/1000)),3),CMB[[Cmb_ID]:[Cmb_ID]],0),SUM(N(AA$1),N($R119),1)),CHOOSE(AC[[M]:[M]],1,1,0,AC[[AB]:[AB]])),PRODUCT(INDEX(CMB[[BD_0O]:[BD_2O]],MATCH(ROUND(MIN(SUM(AA$4,$O119/1000),SUM($O119,AA$4/1000)),3),CMB[[Cmb_ID]:[Cmb_ID]],0),SUM(N(AA$1),N($R119),1)),CHOOSE(AC[[M]:[M]],1,0,1,AC[[DB]:[DB]])),PRODUCT(SUM(ROUND(AVERAGE(VALUE(AA$3),VALUE($P119)),0),CHOOSE(IF(OR(AA$1,$R119),4,INDEX(CMB[[Res_Rare]:[Res_Rare]],MATCH(ROUND(MIN(SUM(AA$4,$O119/1000),SUM($O119,AA$4/1000)),3),CMB[[Cmb_ID]:[Cmb_ID]],0))),-1,-1,0,0)),IF(OR(AA$1,$R119),4,INDEX(CMB[[Cmb_Rare]:[Cmb_Rare]],MATCH(ROUND(MIN(SUM(AA$4,$O119/1000),SUM($O119,AA$4/1000)),3),CMB[[Cmb_ID]:[Cmb_ID]],0))),CHOOSE(AC[[M]:[M]],2,1,1,SUM(AC[[AB]:[DB]])))),""))</f>
        <v/>
      </c>
      <c r="AB119" t="str">
        <f>IF(OR(AB$5="",$S119=""),"",IFERROR(SUM(PRODUCT(INDEX(CMB[[BA_0O]:[BA_2O]],MATCH(ROUND(MIN(SUM(AB$4,$O119/1000),SUM($O119,AB$4/1000)),3),CMB[[Cmb_ID]:[Cmb_ID]],0),SUM(N(AB$1),N($R119),1)),CHOOSE(AC[[M]:[M]],1,1,0,AC[[AB]:[AB]])),PRODUCT(INDEX(CMB[[BD_0O]:[BD_2O]],MATCH(ROUND(MIN(SUM(AB$4,$O119/1000),SUM($O119,AB$4/1000)),3),CMB[[Cmb_ID]:[Cmb_ID]],0),SUM(N(AB$1),N($R119),1)),CHOOSE(AC[[M]:[M]],1,0,1,AC[[DB]:[DB]])),PRODUCT(SUM(ROUND(AVERAGE(VALUE(AB$3),VALUE($P119)),0),CHOOSE(IF(OR(AB$1,$R119),4,INDEX(CMB[[Res_Rare]:[Res_Rare]],MATCH(ROUND(MIN(SUM(AB$4,$O119/1000),SUM($O119,AB$4/1000)),3),CMB[[Cmb_ID]:[Cmb_ID]],0))),-1,-1,0,0)),IF(OR(AB$1,$R119),4,INDEX(CMB[[Cmb_Rare]:[Cmb_Rare]],MATCH(ROUND(MIN(SUM(AB$4,$O119/1000),SUM($O119,AB$4/1000)),3),CMB[[Cmb_ID]:[Cmb_ID]],0))),CHOOSE(AC[[M]:[M]],2,1,1,SUM(AC[[AB]:[DB]])))),""))</f>
        <v/>
      </c>
      <c r="AC119" t="str">
        <f>IF(OR(AC$5="",$S119=""),"",IFERROR(SUM(PRODUCT(INDEX(CMB[[BA_0O]:[BA_2O]],MATCH(ROUND(MIN(SUM(AC$4,$O119/1000),SUM($O119,AC$4/1000)),3),CMB[[Cmb_ID]:[Cmb_ID]],0),SUM(N(AC$1),N($R119),1)),CHOOSE(AC[[M]:[M]],1,1,0,AC[[AB]:[AB]])),PRODUCT(INDEX(CMB[[BD_0O]:[BD_2O]],MATCH(ROUND(MIN(SUM(AC$4,$O119/1000),SUM($O119,AC$4/1000)),3),CMB[[Cmb_ID]:[Cmb_ID]],0),SUM(N(AC$1),N($R119),1)),CHOOSE(AC[[M]:[M]],1,0,1,AC[[DB]:[DB]])),PRODUCT(SUM(ROUND(AVERAGE(VALUE(AC$3),VALUE($P119)),0),CHOOSE(IF(OR(AC$1,$R119),4,INDEX(CMB[[Res_Rare]:[Res_Rare]],MATCH(ROUND(MIN(SUM(AC$4,$O119/1000),SUM($O119,AC$4/1000)),3),CMB[[Cmb_ID]:[Cmb_ID]],0))),-1,-1,0,0)),IF(OR(AC$1,$R119),4,INDEX(CMB[[Cmb_Rare]:[Cmb_Rare]],MATCH(ROUND(MIN(SUM(AC$4,$O119/1000),SUM($O119,AC$4/1000)),3),CMB[[Cmb_ID]:[Cmb_ID]],0))),CHOOSE(AC[[M]:[M]],2,1,1,SUM(AC[[AB]:[DB]])))),""))</f>
        <v/>
      </c>
      <c r="AD119" t="str">
        <f>IF(OR(AD$5="",$S119=""),"",IFERROR(SUM(PRODUCT(INDEX(CMB[[BA_0O]:[BA_2O]],MATCH(ROUND(MIN(SUM(AD$4,$O119/1000),SUM($O119,AD$4/1000)),3),CMB[[Cmb_ID]:[Cmb_ID]],0),SUM(N(AD$1),N($R119),1)),CHOOSE(AC[[M]:[M]],1,1,0,AC[[AB]:[AB]])),PRODUCT(INDEX(CMB[[BD_0O]:[BD_2O]],MATCH(ROUND(MIN(SUM(AD$4,$O119/1000),SUM($O119,AD$4/1000)),3),CMB[[Cmb_ID]:[Cmb_ID]],0),SUM(N(AD$1),N($R119),1)),CHOOSE(AC[[M]:[M]],1,0,1,AC[[DB]:[DB]])),PRODUCT(SUM(ROUND(AVERAGE(VALUE(AD$3),VALUE($P119)),0),CHOOSE(IF(OR(AD$1,$R119),4,INDEX(CMB[[Res_Rare]:[Res_Rare]],MATCH(ROUND(MIN(SUM(AD$4,$O119/1000),SUM($O119,AD$4/1000)),3),CMB[[Cmb_ID]:[Cmb_ID]],0))),-1,-1,0,0)),IF(OR(AD$1,$R119),4,INDEX(CMB[[Cmb_Rare]:[Cmb_Rare]],MATCH(ROUND(MIN(SUM(AD$4,$O119/1000),SUM($O119,AD$4/1000)),3),CMB[[Cmb_ID]:[Cmb_ID]],0))),CHOOSE(AC[[M]:[M]],2,1,1,SUM(AC[[AB]:[DB]])))),""))</f>
        <v/>
      </c>
      <c r="AE119" t="str">
        <f>IF(OR(AE$5="",$S119=""),"",IFERROR(SUM(PRODUCT(INDEX(CMB[[BA_0O]:[BA_2O]],MATCH(ROUND(MIN(SUM(AE$4,$O119/1000),SUM($O119,AE$4/1000)),3),CMB[[Cmb_ID]:[Cmb_ID]],0),SUM(N(AE$1),N($R119),1)),CHOOSE(AC[[M]:[M]],1,1,0,AC[[AB]:[AB]])),PRODUCT(INDEX(CMB[[BD_0O]:[BD_2O]],MATCH(ROUND(MIN(SUM(AE$4,$O119/1000),SUM($O119,AE$4/1000)),3),CMB[[Cmb_ID]:[Cmb_ID]],0),SUM(N(AE$1),N($R119),1)),CHOOSE(AC[[M]:[M]],1,0,1,AC[[DB]:[DB]])),PRODUCT(SUM(ROUND(AVERAGE(VALUE(AE$3),VALUE($P119)),0),CHOOSE(IF(OR(AE$1,$R119),4,INDEX(CMB[[Res_Rare]:[Res_Rare]],MATCH(ROUND(MIN(SUM(AE$4,$O119/1000),SUM($O119,AE$4/1000)),3),CMB[[Cmb_ID]:[Cmb_ID]],0))),-1,-1,0,0)),IF(OR(AE$1,$R119),4,INDEX(CMB[[Cmb_Rare]:[Cmb_Rare]],MATCH(ROUND(MIN(SUM(AE$4,$O119/1000),SUM($O119,AE$4/1000)),3),CMB[[Cmb_ID]:[Cmb_ID]],0))),CHOOSE(AC[[M]:[M]],2,1,1,SUM(AC[[AB]:[DB]])))),""))</f>
        <v/>
      </c>
      <c r="AF119" t="str">
        <f>IF(OR(AF$5="",$S119=""),"",IFERROR(SUM(PRODUCT(INDEX(CMB[[BA_0O]:[BA_2O]],MATCH(ROUND(MIN(SUM(AF$4,$O119/1000),SUM($O119,AF$4/1000)),3),CMB[[Cmb_ID]:[Cmb_ID]],0),SUM(N(AF$1),N($R119),1)),CHOOSE(AC[[M]:[M]],1,1,0,AC[[AB]:[AB]])),PRODUCT(INDEX(CMB[[BD_0O]:[BD_2O]],MATCH(ROUND(MIN(SUM(AF$4,$O119/1000),SUM($O119,AF$4/1000)),3),CMB[[Cmb_ID]:[Cmb_ID]],0),SUM(N(AF$1),N($R119),1)),CHOOSE(AC[[M]:[M]],1,0,1,AC[[DB]:[DB]])),PRODUCT(SUM(ROUND(AVERAGE(VALUE(AF$3),VALUE($P119)),0),CHOOSE(IF(OR(AF$1,$R119),4,INDEX(CMB[[Res_Rare]:[Res_Rare]],MATCH(ROUND(MIN(SUM(AF$4,$O119/1000),SUM($O119,AF$4/1000)),3),CMB[[Cmb_ID]:[Cmb_ID]],0))),-1,-1,0,0)),IF(OR(AF$1,$R119),4,INDEX(CMB[[Cmb_Rare]:[Cmb_Rare]],MATCH(ROUND(MIN(SUM(AF$4,$O119/1000),SUM($O119,AF$4/1000)),3),CMB[[Cmb_ID]:[Cmb_ID]],0))),CHOOSE(AC[[M]:[M]],2,1,1,SUM(AC[[AB]:[DB]])))),""))</f>
        <v/>
      </c>
      <c r="AG119" t="str">
        <f>IF(OR(AG$5="",$S119=""),"",IFERROR(SUM(PRODUCT(INDEX(CMB[[BA_0O]:[BA_2O]],MATCH(ROUND(MIN(SUM(AG$4,$O119/1000),SUM($O119,AG$4/1000)),3),CMB[[Cmb_ID]:[Cmb_ID]],0),SUM(N(AG$1),N($R119),1)),CHOOSE(AC[[M]:[M]],1,1,0,AC[[AB]:[AB]])),PRODUCT(INDEX(CMB[[BD_0O]:[BD_2O]],MATCH(ROUND(MIN(SUM(AG$4,$O119/1000),SUM($O119,AG$4/1000)),3),CMB[[Cmb_ID]:[Cmb_ID]],0),SUM(N(AG$1),N($R119),1)),CHOOSE(AC[[M]:[M]],1,0,1,AC[[DB]:[DB]])),PRODUCT(SUM(ROUND(AVERAGE(VALUE(AG$3),VALUE($P119)),0),CHOOSE(IF(OR(AG$1,$R119),4,INDEX(CMB[[Res_Rare]:[Res_Rare]],MATCH(ROUND(MIN(SUM(AG$4,$O119/1000),SUM($O119,AG$4/1000)),3),CMB[[Cmb_ID]:[Cmb_ID]],0))),-1,-1,0,0)),IF(OR(AG$1,$R119),4,INDEX(CMB[[Cmb_Rare]:[Cmb_Rare]],MATCH(ROUND(MIN(SUM(AG$4,$O119/1000),SUM($O119,AG$4/1000)),3),CMB[[Cmb_ID]:[Cmb_ID]],0))),CHOOSE(AC[[M]:[M]],2,1,1,SUM(AC[[AB]:[DB]])))),""))</f>
        <v/>
      </c>
      <c r="AH119" t="str">
        <f>IF(OR(AH$5="",$S119=""),"",IFERROR(SUM(PRODUCT(INDEX(CMB[[BA_0O]:[BA_2O]],MATCH(ROUND(MIN(SUM(AH$4,$O119/1000),SUM($O119,AH$4/1000)),3),CMB[[Cmb_ID]:[Cmb_ID]],0),SUM(N(AH$1),N($R119),1)),CHOOSE(AC[[M]:[M]],1,1,0,AC[[AB]:[AB]])),PRODUCT(INDEX(CMB[[BD_0O]:[BD_2O]],MATCH(ROUND(MIN(SUM(AH$4,$O119/1000),SUM($O119,AH$4/1000)),3),CMB[[Cmb_ID]:[Cmb_ID]],0),SUM(N(AH$1),N($R119),1)),CHOOSE(AC[[M]:[M]],1,0,1,AC[[DB]:[DB]])),PRODUCT(SUM(ROUND(AVERAGE(VALUE(AH$3),VALUE($P119)),0),CHOOSE(IF(OR(AH$1,$R119),4,INDEX(CMB[[Res_Rare]:[Res_Rare]],MATCH(ROUND(MIN(SUM(AH$4,$O119/1000),SUM($O119,AH$4/1000)),3),CMB[[Cmb_ID]:[Cmb_ID]],0))),-1,-1,0,0)),IF(OR(AH$1,$R119),4,INDEX(CMB[[Cmb_Rare]:[Cmb_Rare]],MATCH(ROUND(MIN(SUM(AH$4,$O119/1000),SUM($O119,AH$4/1000)),3),CMB[[Cmb_ID]:[Cmb_ID]],0))),CHOOSE(AC[[M]:[M]],2,1,1,SUM(AC[[AB]:[DB]])))),""))</f>
        <v/>
      </c>
      <c r="AI119" t="str">
        <f>IF(OR(AI$5="",$S119=""),"",IFERROR(SUM(PRODUCT(INDEX(CMB[[BA_0O]:[BA_2O]],MATCH(ROUND(MIN(SUM(AI$4,$O119/1000),SUM($O119,AI$4/1000)),3),CMB[[Cmb_ID]:[Cmb_ID]],0),SUM(N(AI$1),N($R119),1)),CHOOSE(AC[[M]:[M]],1,1,0,AC[[AB]:[AB]])),PRODUCT(INDEX(CMB[[BD_0O]:[BD_2O]],MATCH(ROUND(MIN(SUM(AI$4,$O119/1000),SUM($O119,AI$4/1000)),3),CMB[[Cmb_ID]:[Cmb_ID]],0),SUM(N(AI$1),N($R119),1)),CHOOSE(AC[[M]:[M]],1,0,1,AC[[DB]:[DB]])),PRODUCT(SUM(ROUND(AVERAGE(VALUE(AI$3),VALUE($P119)),0),CHOOSE(IF(OR(AI$1,$R119),4,INDEX(CMB[[Res_Rare]:[Res_Rare]],MATCH(ROUND(MIN(SUM(AI$4,$O119/1000),SUM($O119,AI$4/1000)),3),CMB[[Cmb_ID]:[Cmb_ID]],0))),-1,-1,0,0)),IF(OR(AI$1,$R119),4,INDEX(CMB[[Cmb_Rare]:[Cmb_Rare]],MATCH(ROUND(MIN(SUM(AI$4,$O119/1000),SUM($O119,AI$4/1000)),3),CMB[[Cmb_ID]:[Cmb_ID]],0))),CHOOSE(AC[[M]:[M]],2,1,1,SUM(AC[[AB]:[DB]])))),""))</f>
        <v/>
      </c>
      <c r="AJ119" t="str">
        <f>IF(OR(AJ$5="",$S119=""),"",IFERROR(SUM(PRODUCT(INDEX(CMB[[BA_0O]:[BA_2O]],MATCH(ROUND(MIN(SUM(AJ$4,$O119/1000),SUM($O119,AJ$4/1000)),3),CMB[[Cmb_ID]:[Cmb_ID]],0),SUM(N(AJ$1),N($R119),1)),CHOOSE(AC[[M]:[M]],1,1,0,AC[[AB]:[AB]])),PRODUCT(INDEX(CMB[[BD_0O]:[BD_2O]],MATCH(ROUND(MIN(SUM(AJ$4,$O119/1000),SUM($O119,AJ$4/1000)),3),CMB[[Cmb_ID]:[Cmb_ID]],0),SUM(N(AJ$1),N($R119),1)),CHOOSE(AC[[M]:[M]],1,0,1,AC[[DB]:[DB]])),PRODUCT(SUM(ROUND(AVERAGE(VALUE(AJ$3),VALUE($P119)),0),CHOOSE(IF(OR(AJ$1,$R119),4,INDEX(CMB[[Res_Rare]:[Res_Rare]],MATCH(ROUND(MIN(SUM(AJ$4,$O119/1000),SUM($O119,AJ$4/1000)),3),CMB[[Cmb_ID]:[Cmb_ID]],0))),-1,-1,0,0)),IF(OR(AJ$1,$R119),4,INDEX(CMB[[Cmb_Rare]:[Cmb_Rare]],MATCH(ROUND(MIN(SUM(AJ$4,$O119/1000),SUM($O119,AJ$4/1000)),3),CMB[[Cmb_ID]:[Cmb_ID]],0))),CHOOSE(AC[[M]:[M]],2,1,1,SUM(AC[[AB]:[DB]])))),""))</f>
        <v/>
      </c>
      <c r="AK119" t="str">
        <f>IF(OR(AK$5="",$S119=""),"",IFERROR(SUM(PRODUCT(INDEX(CMB[[BA_0O]:[BA_2O]],MATCH(ROUND(MIN(SUM(AK$4,$O119/1000),SUM($O119,AK$4/1000)),3),CMB[[Cmb_ID]:[Cmb_ID]],0),SUM(N(AK$1),N($R119),1)),CHOOSE(AC[[M]:[M]],1,1,0,AC[[AB]:[AB]])),PRODUCT(INDEX(CMB[[BD_0O]:[BD_2O]],MATCH(ROUND(MIN(SUM(AK$4,$O119/1000),SUM($O119,AK$4/1000)),3),CMB[[Cmb_ID]:[Cmb_ID]],0),SUM(N(AK$1),N($R119),1)),CHOOSE(AC[[M]:[M]],1,0,1,AC[[DB]:[DB]])),PRODUCT(SUM(ROUND(AVERAGE(VALUE(AK$3),VALUE($P119)),0),CHOOSE(IF(OR(AK$1,$R119),4,INDEX(CMB[[Res_Rare]:[Res_Rare]],MATCH(ROUND(MIN(SUM(AK$4,$O119/1000),SUM($O119,AK$4/1000)),3),CMB[[Cmb_ID]:[Cmb_ID]],0))),-1,-1,0,0)),IF(OR(AK$1,$R119),4,INDEX(CMB[[Cmb_Rare]:[Cmb_Rare]],MATCH(ROUND(MIN(SUM(AK$4,$O119/1000),SUM($O119,AK$4/1000)),3),CMB[[Cmb_ID]:[Cmb_ID]],0))),CHOOSE(AC[[M]:[M]],2,1,1,SUM(AC[[AB]:[DB]])))),""))</f>
        <v/>
      </c>
      <c r="AL119" t="str">
        <f>IF(OR(AL$5="",$S119=""),"",IFERROR(SUM(PRODUCT(INDEX(CMB[[BA_0O]:[BA_2O]],MATCH(ROUND(MIN(SUM(AL$4,$O119/1000),SUM($O119,AL$4/1000)),3),CMB[[Cmb_ID]:[Cmb_ID]],0),SUM(N(AL$1),N($R119),1)),CHOOSE(AC[[M]:[M]],1,1,0,AC[[AB]:[AB]])),PRODUCT(INDEX(CMB[[BD_0O]:[BD_2O]],MATCH(ROUND(MIN(SUM(AL$4,$O119/1000),SUM($O119,AL$4/1000)),3),CMB[[Cmb_ID]:[Cmb_ID]],0),SUM(N(AL$1),N($R119),1)),CHOOSE(AC[[M]:[M]],1,0,1,AC[[DB]:[DB]])),PRODUCT(SUM(ROUND(AVERAGE(VALUE(AL$3),VALUE($P119)),0),CHOOSE(IF(OR(AL$1,$R119),4,INDEX(CMB[[Res_Rare]:[Res_Rare]],MATCH(ROUND(MIN(SUM(AL$4,$O119/1000),SUM($O119,AL$4/1000)),3),CMB[[Cmb_ID]:[Cmb_ID]],0))),-1,-1,0,0)),IF(OR(AL$1,$R119),4,INDEX(CMB[[Cmb_Rare]:[Cmb_Rare]],MATCH(ROUND(MIN(SUM(AL$4,$O119/1000),SUM($O119,AL$4/1000)),3),CMB[[Cmb_ID]:[Cmb_ID]],0))),CHOOSE(AC[[M]:[M]],2,1,1,SUM(AC[[AB]:[DB]])))),""))</f>
        <v/>
      </c>
      <c r="AM119" t="str">
        <f>IF(OR(AM$5="",$S119=""),"",IFERROR(SUM(PRODUCT(INDEX(CMB[[BA_0O]:[BA_2O]],MATCH(ROUND(MIN(SUM(AM$4,$O119/1000),SUM($O119,AM$4/1000)),3),CMB[[Cmb_ID]:[Cmb_ID]],0),SUM(N(AM$1),N($R119),1)),CHOOSE(AC[[M]:[M]],1,1,0,AC[[AB]:[AB]])),PRODUCT(INDEX(CMB[[BD_0O]:[BD_2O]],MATCH(ROUND(MIN(SUM(AM$4,$O119/1000),SUM($O119,AM$4/1000)),3),CMB[[Cmb_ID]:[Cmb_ID]],0),SUM(N(AM$1),N($R119),1)),CHOOSE(AC[[M]:[M]],1,0,1,AC[[DB]:[DB]])),PRODUCT(SUM(ROUND(AVERAGE(VALUE(AM$3),VALUE($P119)),0),CHOOSE(IF(OR(AM$1,$R119),4,INDEX(CMB[[Res_Rare]:[Res_Rare]],MATCH(ROUND(MIN(SUM(AM$4,$O119/1000),SUM($O119,AM$4/1000)),3),CMB[[Cmb_ID]:[Cmb_ID]],0))),-1,-1,0,0)),IF(OR(AM$1,$R119),4,INDEX(CMB[[Cmb_Rare]:[Cmb_Rare]],MATCH(ROUND(MIN(SUM(AM$4,$O119/1000),SUM($O119,AM$4/1000)),3),CMB[[Cmb_ID]:[Cmb_ID]],0))),CHOOSE(AC[[M]:[M]],2,1,1,SUM(AC[[AB]:[DB]])))),""))</f>
        <v/>
      </c>
      <c r="AN119" t="str">
        <f>IF(OR(AN$5="",$S119=""),"",IFERROR(SUM(PRODUCT(INDEX(CMB[[BA_0O]:[BA_2O]],MATCH(ROUND(MIN(SUM(AN$4,$O119/1000),SUM($O119,AN$4/1000)),3),CMB[[Cmb_ID]:[Cmb_ID]],0),SUM(N(AN$1),N($R119),1)),CHOOSE(AC[[M]:[M]],1,1,0,AC[[AB]:[AB]])),PRODUCT(INDEX(CMB[[BD_0O]:[BD_2O]],MATCH(ROUND(MIN(SUM(AN$4,$O119/1000),SUM($O119,AN$4/1000)),3),CMB[[Cmb_ID]:[Cmb_ID]],0),SUM(N(AN$1),N($R119),1)),CHOOSE(AC[[M]:[M]],1,0,1,AC[[DB]:[DB]])),PRODUCT(SUM(ROUND(AVERAGE(VALUE(AN$3),VALUE($P119)),0),CHOOSE(IF(OR(AN$1,$R119),4,INDEX(CMB[[Res_Rare]:[Res_Rare]],MATCH(ROUND(MIN(SUM(AN$4,$O119/1000),SUM($O119,AN$4/1000)),3),CMB[[Cmb_ID]:[Cmb_ID]],0))),-1,-1,0,0)),IF(OR(AN$1,$R119),4,INDEX(CMB[[Cmb_Rare]:[Cmb_Rare]],MATCH(ROUND(MIN(SUM(AN$4,$O119/1000),SUM($O119,AN$4/1000)),3),CMB[[Cmb_ID]:[Cmb_ID]],0))),CHOOSE(AC[[M]:[M]],2,1,1,SUM(AC[[AB]:[DB]])))),""))</f>
        <v/>
      </c>
      <c r="AO119" t="str">
        <f>IF(OR(AO$5="",$S119=""),"",IFERROR(SUM(PRODUCT(INDEX(CMB[[BA_0O]:[BA_2O]],MATCH(ROUND(MIN(SUM(AO$4,$O119/1000),SUM($O119,AO$4/1000)),3),CMB[[Cmb_ID]:[Cmb_ID]],0),SUM(N(AO$1),N($R119),1)),CHOOSE(AC[[M]:[M]],1,1,0,AC[[AB]:[AB]])),PRODUCT(INDEX(CMB[[BD_0O]:[BD_2O]],MATCH(ROUND(MIN(SUM(AO$4,$O119/1000),SUM($O119,AO$4/1000)),3),CMB[[Cmb_ID]:[Cmb_ID]],0),SUM(N(AO$1),N($R119),1)),CHOOSE(AC[[M]:[M]],1,0,1,AC[[DB]:[DB]])),PRODUCT(SUM(ROUND(AVERAGE(VALUE(AO$3),VALUE($P119)),0),CHOOSE(IF(OR(AO$1,$R119),4,INDEX(CMB[[Res_Rare]:[Res_Rare]],MATCH(ROUND(MIN(SUM(AO$4,$O119/1000),SUM($O119,AO$4/1000)),3),CMB[[Cmb_ID]:[Cmb_ID]],0))),-1,-1,0,0)),IF(OR(AO$1,$R119),4,INDEX(CMB[[Cmb_Rare]:[Cmb_Rare]],MATCH(ROUND(MIN(SUM(AO$4,$O119/1000),SUM($O119,AO$4/1000)),3),CMB[[Cmb_ID]:[Cmb_ID]],0))),CHOOSE(AC[[M]:[M]],2,1,1,SUM(AC[[AB]:[DB]])))),""))</f>
        <v/>
      </c>
      <c r="AP119" t="str">
        <f>IF(OR(AP$5="",$S119=""),"",IFERROR(SUM(PRODUCT(INDEX(CMB[[BA_0O]:[BA_2O]],MATCH(ROUND(MIN(SUM(AP$4,$O119/1000),SUM($O119,AP$4/1000)),3),CMB[[Cmb_ID]:[Cmb_ID]],0),SUM(N(AP$1),N($R119),1)),CHOOSE(AC[[M]:[M]],1,1,0,AC[[AB]:[AB]])),PRODUCT(INDEX(CMB[[BD_0O]:[BD_2O]],MATCH(ROUND(MIN(SUM(AP$4,$O119/1000),SUM($O119,AP$4/1000)),3),CMB[[Cmb_ID]:[Cmb_ID]],0),SUM(N(AP$1),N($R119),1)),CHOOSE(AC[[M]:[M]],1,0,1,AC[[DB]:[DB]])),PRODUCT(SUM(ROUND(AVERAGE(VALUE(AP$3),VALUE($P119)),0),CHOOSE(IF(OR(AP$1,$R119),4,INDEX(CMB[[Res_Rare]:[Res_Rare]],MATCH(ROUND(MIN(SUM(AP$4,$O119/1000),SUM($O119,AP$4/1000)),3),CMB[[Cmb_ID]:[Cmb_ID]],0))),-1,-1,0,0)),IF(OR(AP$1,$R119),4,INDEX(CMB[[Cmb_Rare]:[Cmb_Rare]],MATCH(ROUND(MIN(SUM(AP$4,$O119/1000),SUM($O119,AP$4/1000)),3),CMB[[Cmb_ID]:[Cmb_ID]],0))),CHOOSE(AC[[M]:[M]],2,1,1,SUM(AC[[AB]:[DB]])))),""))</f>
        <v/>
      </c>
      <c r="AQ119" t="str">
        <f>IF(OR(AQ$5="",$S119=""),"",IFERROR(SUM(PRODUCT(INDEX(CMB[[BA_0O]:[BA_2O]],MATCH(ROUND(MIN(SUM(AQ$4,$O119/1000),SUM($O119,AQ$4/1000)),3),CMB[[Cmb_ID]:[Cmb_ID]],0),SUM(N(AQ$1),N($R119),1)),CHOOSE(AC[[M]:[M]],1,1,0,AC[[AB]:[AB]])),PRODUCT(INDEX(CMB[[BD_0O]:[BD_2O]],MATCH(ROUND(MIN(SUM(AQ$4,$O119/1000),SUM($O119,AQ$4/1000)),3),CMB[[Cmb_ID]:[Cmb_ID]],0),SUM(N(AQ$1),N($R119),1)),CHOOSE(AC[[M]:[M]],1,0,1,AC[[DB]:[DB]])),PRODUCT(SUM(ROUND(AVERAGE(VALUE(AQ$3),VALUE($P119)),0),CHOOSE(IF(OR(AQ$1,$R119),4,INDEX(CMB[[Res_Rare]:[Res_Rare]],MATCH(ROUND(MIN(SUM(AQ$4,$O119/1000),SUM($O119,AQ$4/1000)),3),CMB[[Cmb_ID]:[Cmb_ID]],0))),-1,-1,0,0)),IF(OR(AQ$1,$R119),4,INDEX(CMB[[Cmb_Rare]:[Cmb_Rare]],MATCH(ROUND(MIN(SUM(AQ$4,$O119/1000),SUM($O119,AQ$4/1000)),3),CMB[[Cmb_ID]:[Cmb_ID]],0))),CHOOSE(AC[[M]:[M]],2,1,1,SUM(AC[[AB]:[DB]])))),""))</f>
        <v/>
      </c>
      <c r="AR119" t="str">
        <f>IF(OR(AR$5="",$S119=""),"",IFERROR(SUM(PRODUCT(INDEX(CMB[[BA_0O]:[BA_2O]],MATCH(ROUND(MIN(SUM(AR$4,$O119/1000),SUM($O119,AR$4/1000)),3),CMB[[Cmb_ID]:[Cmb_ID]],0),SUM(N(AR$1),N($R119),1)),CHOOSE(AC[[M]:[M]],1,1,0,AC[[AB]:[AB]])),PRODUCT(INDEX(CMB[[BD_0O]:[BD_2O]],MATCH(ROUND(MIN(SUM(AR$4,$O119/1000),SUM($O119,AR$4/1000)),3),CMB[[Cmb_ID]:[Cmb_ID]],0),SUM(N(AR$1),N($R119),1)),CHOOSE(AC[[M]:[M]],1,0,1,AC[[DB]:[DB]])),PRODUCT(SUM(ROUND(AVERAGE(VALUE(AR$3),VALUE($P119)),0),CHOOSE(IF(OR(AR$1,$R119),4,INDEX(CMB[[Res_Rare]:[Res_Rare]],MATCH(ROUND(MIN(SUM(AR$4,$O119/1000),SUM($O119,AR$4/1000)),3),CMB[[Cmb_ID]:[Cmb_ID]],0))),-1,-1,0,0)),IF(OR(AR$1,$R119),4,INDEX(CMB[[Cmb_Rare]:[Cmb_Rare]],MATCH(ROUND(MIN(SUM(AR$4,$O119/1000),SUM($O119,AR$4/1000)),3),CMB[[Cmb_ID]:[Cmb_ID]],0))),CHOOSE(AC[[M]:[M]],2,1,1,SUM(AC[[AB]:[DB]])))),""))</f>
        <v/>
      </c>
      <c r="AS119" t="str">
        <f>IF(OR(AS$5="",$S119=""),"",IFERROR(SUM(PRODUCT(INDEX(CMB[[BA_0O]:[BA_2O]],MATCH(ROUND(MIN(SUM(AS$4,$O119/1000),SUM($O119,AS$4/1000)),3),CMB[[Cmb_ID]:[Cmb_ID]],0),SUM(N(AS$1),N($R119),1)),CHOOSE(AC[[M]:[M]],1,1,0,AC[[AB]:[AB]])),PRODUCT(INDEX(CMB[[BD_0O]:[BD_2O]],MATCH(ROUND(MIN(SUM(AS$4,$O119/1000),SUM($O119,AS$4/1000)),3),CMB[[Cmb_ID]:[Cmb_ID]],0),SUM(N(AS$1),N($R119),1)),CHOOSE(AC[[M]:[M]],1,0,1,AC[[DB]:[DB]])),PRODUCT(SUM(ROUND(AVERAGE(VALUE(AS$3),VALUE($P119)),0),CHOOSE(IF(OR(AS$1,$R119),4,INDEX(CMB[[Res_Rare]:[Res_Rare]],MATCH(ROUND(MIN(SUM(AS$4,$O119/1000),SUM($O119,AS$4/1000)),3),CMB[[Cmb_ID]:[Cmb_ID]],0))),-1,-1,0,0)),IF(OR(AS$1,$R119),4,INDEX(CMB[[Cmb_Rare]:[Cmb_Rare]],MATCH(ROUND(MIN(SUM(AS$4,$O119/1000),SUM($O119,AS$4/1000)),3),CMB[[Cmb_ID]:[Cmb_ID]],0))),CHOOSE(AC[[M]:[M]],2,1,1,SUM(AC[[AB]:[DB]])))),""))</f>
        <v/>
      </c>
      <c r="AT119" t="str">
        <f>IF(OR(AT$5="",$S119=""),"",IFERROR(SUM(PRODUCT(INDEX(CMB[[BA_0O]:[BA_2O]],MATCH(ROUND(MIN(SUM(AT$4,$O119/1000),SUM($O119,AT$4/1000)),3),CMB[[Cmb_ID]:[Cmb_ID]],0),SUM(N(AT$1),N($R119),1)),CHOOSE(AC[[M]:[M]],1,1,0,AC[[AB]:[AB]])),PRODUCT(INDEX(CMB[[BD_0O]:[BD_2O]],MATCH(ROUND(MIN(SUM(AT$4,$O119/1000),SUM($O119,AT$4/1000)),3),CMB[[Cmb_ID]:[Cmb_ID]],0),SUM(N(AT$1),N($R119),1)),CHOOSE(AC[[M]:[M]],1,0,1,AC[[DB]:[DB]])),PRODUCT(SUM(ROUND(AVERAGE(VALUE(AT$3),VALUE($P119)),0),CHOOSE(IF(OR(AT$1,$R119),4,INDEX(CMB[[Res_Rare]:[Res_Rare]],MATCH(ROUND(MIN(SUM(AT$4,$O119/1000),SUM($O119,AT$4/1000)),3),CMB[[Cmb_ID]:[Cmb_ID]],0))),-1,-1,0,0)),IF(OR(AT$1,$R119),4,INDEX(CMB[[Cmb_Rare]:[Cmb_Rare]],MATCH(ROUND(MIN(SUM(AT$4,$O119/1000),SUM($O119,AT$4/1000)),3),CMB[[Cmb_ID]:[Cmb_ID]],0))),CHOOSE(AC[[M]:[M]],2,1,1,SUM(AC[[AB]:[DB]])))),""))</f>
        <v/>
      </c>
      <c r="AU119" t="str">
        <f>IF(OR(AU$5="",$S119=""),"",IFERROR(SUM(PRODUCT(INDEX(CMB[[BA_0O]:[BA_2O]],MATCH(ROUND(MIN(SUM(AU$4,$O119/1000),SUM($O119,AU$4/1000)),3),CMB[[Cmb_ID]:[Cmb_ID]],0),SUM(N(AU$1),N($R119),1)),CHOOSE(AC[[M]:[M]],1,1,0,AC[[AB]:[AB]])),PRODUCT(INDEX(CMB[[BD_0O]:[BD_2O]],MATCH(ROUND(MIN(SUM(AU$4,$O119/1000),SUM($O119,AU$4/1000)),3),CMB[[Cmb_ID]:[Cmb_ID]],0),SUM(N(AU$1),N($R119),1)),CHOOSE(AC[[M]:[M]],1,0,1,AC[[DB]:[DB]])),PRODUCT(SUM(ROUND(AVERAGE(VALUE(AU$3),VALUE($P119)),0),CHOOSE(IF(OR(AU$1,$R119),4,INDEX(CMB[[Res_Rare]:[Res_Rare]],MATCH(ROUND(MIN(SUM(AU$4,$O119/1000),SUM($O119,AU$4/1000)),3),CMB[[Cmb_ID]:[Cmb_ID]],0))),-1,-1,0,0)),IF(OR(AU$1,$R119),4,INDEX(CMB[[Cmb_Rare]:[Cmb_Rare]],MATCH(ROUND(MIN(SUM(AU$4,$O119/1000),SUM($O119,AU$4/1000)),3),CMB[[Cmb_ID]:[Cmb_ID]],0))),CHOOSE(AC[[M]:[M]],2,1,1,SUM(AC[[AB]:[DB]])))),""))</f>
        <v/>
      </c>
      <c r="AV119" t="str">
        <f>IF(OR(AV$5="",$S119=""),"",IFERROR(SUM(PRODUCT(INDEX(CMB[[BA_0O]:[BA_2O]],MATCH(ROUND(MIN(SUM(AV$4,$O119/1000),SUM($O119,AV$4/1000)),3),CMB[[Cmb_ID]:[Cmb_ID]],0),SUM(N(AV$1),N($R119),1)),CHOOSE(AC[[M]:[M]],1,1,0,AC[[AB]:[AB]])),PRODUCT(INDEX(CMB[[BD_0O]:[BD_2O]],MATCH(ROUND(MIN(SUM(AV$4,$O119/1000),SUM($O119,AV$4/1000)),3),CMB[[Cmb_ID]:[Cmb_ID]],0),SUM(N(AV$1),N($R119),1)),CHOOSE(AC[[M]:[M]],1,0,1,AC[[DB]:[DB]])),PRODUCT(SUM(ROUND(AVERAGE(VALUE(AV$3),VALUE($P119)),0),CHOOSE(IF(OR(AV$1,$R119),4,INDEX(CMB[[Res_Rare]:[Res_Rare]],MATCH(ROUND(MIN(SUM(AV$4,$O119/1000),SUM($O119,AV$4/1000)),3),CMB[[Cmb_ID]:[Cmb_ID]],0))),-1,-1,0,0)),IF(OR(AV$1,$R119),4,INDEX(CMB[[Cmb_Rare]:[Cmb_Rare]],MATCH(ROUND(MIN(SUM(AV$4,$O119/1000),SUM($O119,AV$4/1000)),3),CMB[[Cmb_ID]:[Cmb_ID]],0))),CHOOSE(AC[[M]:[M]],2,1,1,SUM(AC[[AB]:[DB]])))),""))</f>
        <v/>
      </c>
      <c r="AW119" t="str">
        <f>IF(OR(AW$5="",$S119=""),"",IFERROR(SUM(PRODUCT(INDEX(CMB[[BA_0O]:[BA_2O]],MATCH(ROUND(MIN(SUM(AW$4,$O119/1000),SUM($O119,AW$4/1000)),3),CMB[[Cmb_ID]:[Cmb_ID]],0),SUM(N(AW$1),N($R119),1)),CHOOSE(AC[[M]:[M]],1,1,0,AC[[AB]:[AB]])),PRODUCT(INDEX(CMB[[BD_0O]:[BD_2O]],MATCH(ROUND(MIN(SUM(AW$4,$O119/1000),SUM($O119,AW$4/1000)),3),CMB[[Cmb_ID]:[Cmb_ID]],0),SUM(N(AW$1),N($R119),1)),CHOOSE(AC[[M]:[M]],1,0,1,AC[[DB]:[DB]])),PRODUCT(SUM(ROUND(AVERAGE(VALUE(AW$3),VALUE($P119)),0),CHOOSE(IF(OR(AW$1,$R119),4,INDEX(CMB[[Res_Rare]:[Res_Rare]],MATCH(ROUND(MIN(SUM(AW$4,$O119/1000),SUM($O119,AW$4/1000)),3),CMB[[Cmb_ID]:[Cmb_ID]],0))),-1,-1,0,0)),IF(OR(AW$1,$R119),4,INDEX(CMB[[Cmb_Rare]:[Cmb_Rare]],MATCH(ROUND(MIN(SUM(AW$4,$O119/1000),SUM($O119,AW$4/1000)),3),CMB[[Cmb_ID]:[Cmb_ID]],0))),CHOOSE(AC[[M]:[M]],2,1,1,SUM(AC[[AB]:[DB]])))),""))</f>
        <v/>
      </c>
      <c r="AX119" t="str">
        <f>IF(OR(AX$5="",$S119=""),"",IFERROR(SUM(PRODUCT(INDEX(CMB[[BA_0O]:[BA_2O]],MATCH(ROUND(MIN(SUM(AX$4,$O119/1000),SUM($O119,AX$4/1000)),3),CMB[[Cmb_ID]:[Cmb_ID]],0),SUM(N(AX$1),N($R119),1)),CHOOSE(AC[[M]:[M]],1,1,0,AC[[AB]:[AB]])),PRODUCT(INDEX(CMB[[BD_0O]:[BD_2O]],MATCH(ROUND(MIN(SUM(AX$4,$O119/1000),SUM($O119,AX$4/1000)),3),CMB[[Cmb_ID]:[Cmb_ID]],0),SUM(N(AX$1),N($R119),1)),CHOOSE(AC[[M]:[M]],1,0,1,AC[[DB]:[DB]])),PRODUCT(SUM(ROUND(AVERAGE(VALUE(AX$3),VALUE($P119)),0),CHOOSE(IF(OR(AX$1,$R119),4,INDEX(CMB[[Res_Rare]:[Res_Rare]],MATCH(ROUND(MIN(SUM(AX$4,$O119/1000),SUM($O119,AX$4/1000)),3),CMB[[Cmb_ID]:[Cmb_ID]],0))),-1,-1,0,0)),IF(OR(AX$1,$R119),4,INDEX(CMB[[Cmb_Rare]:[Cmb_Rare]],MATCH(ROUND(MIN(SUM(AX$4,$O119/1000),SUM($O119,AX$4/1000)),3),CMB[[Cmb_ID]:[Cmb_ID]],0))),CHOOSE(AC[[M]:[M]],2,1,1,SUM(AC[[AB]:[DB]])))),""))</f>
        <v/>
      </c>
      <c r="AY119" t="str">
        <f>IF(OR(AY$5="",$S119=""),"",IFERROR(SUM(PRODUCT(INDEX(CMB[[BA_0O]:[BA_2O]],MATCH(ROUND(MIN(SUM(AY$4,$O119/1000),SUM($O119,AY$4/1000)),3),CMB[[Cmb_ID]:[Cmb_ID]],0),SUM(N(AY$1),N($R119),1)),CHOOSE(AC[[M]:[M]],1,1,0,AC[[AB]:[AB]])),PRODUCT(INDEX(CMB[[BD_0O]:[BD_2O]],MATCH(ROUND(MIN(SUM(AY$4,$O119/1000),SUM($O119,AY$4/1000)),3),CMB[[Cmb_ID]:[Cmb_ID]],0),SUM(N(AY$1),N($R119),1)),CHOOSE(AC[[M]:[M]],1,0,1,AC[[DB]:[DB]])),PRODUCT(SUM(ROUND(AVERAGE(VALUE(AY$3),VALUE($P119)),0),CHOOSE(IF(OR(AY$1,$R119),4,INDEX(CMB[[Res_Rare]:[Res_Rare]],MATCH(ROUND(MIN(SUM(AY$4,$O119/1000),SUM($O119,AY$4/1000)),3),CMB[[Cmb_ID]:[Cmb_ID]],0))),-1,-1,0,0)),IF(OR(AY$1,$R119),4,INDEX(CMB[[Cmb_Rare]:[Cmb_Rare]],MATCH(ROUND(MIN(SUM(AY$4,$O119/1000),SUM($O119,AY$4/1000)),3),CMB[[Cmb_ID]:[Cmb_ID]],0))),CHOOSE(AC[[M]:[M]],2,1,1,SUM(AC[[AB]:[DB]])))),""))</f>
        <v/>
      </c>
      <c r="AZ119" t="str">
        <f>IF(OR(AZ$5="",$S119=""),"",IFERROR(SUM(PRODUCT(INDEX(CMB[[BA_0O]:[BA_2O]],MATCH(ROUND(MIN(SUM(AZ$4,$O119/1000),SUM($O119,AZ$4/1000)),3),CMB[[Cmb_ID]:[Cmb_ID]],0),SUM(N(AZ$1),N($R119),1)),CHOOSE(AC[[M]:[M]],1,1,0,AC[[AB]:[AB]])),PRODUCT(INDEX(CMB[[BD_0O]:[BD_2O]],MATCH(ROUND(MIN(SUM(AZ$4,$O119/1000),SUM($O119,AZ$4/1000)),3),CMB[[Cmb_ID]:[Cmb_ID]],0),SUM(N(AZ$1),N($R119),1)),CHOOSE(AC[[M]:[M]],1,0,1,AC[[DB]:[DB]])),PRODUCT(SUM(ROUND(AVERAGE(VALUE(AZ$3),VALUE($P119)),0),CHOOSE(IF(OR(AZ$1,$R119),4,INDEX(CMB[[Res_Rare]:[Res_Rare]],MATCH(ROUND(MIN(SUM(AZ$4,$O119/1000),SUM($O119,AZ$4/1000)),3),CMB[[Cmb_ID]:[Cmb_ID]],0))),-1,-1,0,0)),IF(OR(AZ$1,$R119),4,INDEX(CMB[[Cmb_Rare]:[Cmb_Rare]],MATCH(ROUND(MIN(SUM(AZ$4,$O119/1000),SUM($O119,AZ$4/1000)),3),CMB[[Cmb_ID]:[Cmb_ID]],0))),CHOOSE(AC[[M]:[M]],2,1,1,SUM(AC[[AB]:[DB]])))),""))</f>
        <v/>
      </c>
      <c r="BA119" t="str">
        <f>IF(OR(BA$5="",$S119=""),"",IFERROR(SUM(PRODUCT(INDEX(CMB[[BA_0O]:[BA_2O]],MATCH(ROUND(MIN(SUM(BA$4,$O119/1000),SUM($O119,BA$4/1000)),3),CMB[[Cmb_ID]:[Cmb_ID]],0),SUM(N(BA$1),N($R119),1)),CHOOSE(AC[[M]:[M]],1,1,0,AC[[AB]:[AB]])),PRODUCT(INDEX(CMB[[BD_0O]:[BD_2O]],MATCH(ROUND(MIN(SUM(BA$4,$O119/1000),SUM($O119,BA$4/1000)),3),CMB[[Cmb_ID]:[Cmb_ID]],0),SUM(N(BA$1),N($R119),1)),CHOOSE(AC[[M]:[M]],1,0,1,AC[[DB]:[DB]])),PRODUCT(SUM(ROUND(AVERAGE(VALUE(BA$3),VALUE($P119)),0),CHOOSE(IF(OR(BA$1,$R119),4,INDEX(CMB[[Res_Rare]:[Res_Rare]],MATCH(ROUND(MIN(SUM(BA$4,$O119/1000),SUM($O119,BA$4/1000)),3),CMB[[Cmb_ID]:[Cmb_ID]],0))),-1,-1,0,0)),IF(OR(BA$1,$R119),4,INDEX(CMB[[Cmb_Rare]:[Cmb_Rare]],MATCH(ROUND(MIN(SUM(BA$4,$O119/1000),SUM($O119,BA$4/1000)),3),CMB[[Cmb_ID]:[Cmb_ID]],0))),CHOOSE(AC[[M]:[M]],2,1,1,SUM(AC[[AB]:[DB]])))),""))</f>
        <v/>
      </c>
      <c r="BB119" t="str">
        <f>IF(OR(BB$5="",$S119=""),"",IFERROR(SUM(PRODUCT(INDEX(CMB[[BA_0O]:[BA_2O]],MATCH(ROUND(MIN(SUM(BB$4,$O119/1000),SUM($O119,BB$4/1000)),3),CMB[[Cmb_ID]:[Cmb_ID]],0),SUM(N(BB$1),N($R119),1)),CHOOSE(AC[[M]:[M]],1,1,0,AC[[AB]:[AB]])),PRODUCT(INDEX(CMB[[BD_0O]:[BD_2O]],MATCH(ROUND(MIN(SUM(BB$4,$O119/1000),SUM($O119,BB$4/1000)),3),CMB[[Cmb_ID]:[Cmb_ID]],0),SUM(N(BB$1),N($R119),1)),CHOOSE(AC[[M]:[M]],1,0,1,AC[[DB]:[DB]])),PRODUCT(SUM(ROUND(AVERAGE(VALUE(BB$3),VALUE($P119)),0),CHOOSE(IF(OR(BB$1,$R119),4,INDEX(CMB[[Res_Rare]:[Res_Rare]],MATCH(ROUND(MIN(SUM(BB$4,$O119/1000),SUM($O119,BB$4/1000)),3),CMB[[Cmb_ID]:[Cmb_ID]],0))),-1,-1,0,0)),IF(OR(BB$1,$R119),4,INDEX(CMB[[Cmb_Rare]:[Cmb_Rare]],MATCH(ROUND(MIN(SUM(BB$4,$O119/1000),SUM($O119,BB$4/1000)),3),CMB[[Cmb_ID]:[Cmb_ID]],0))),CHOOSE(AC[[M]:[M]],2,1,1,SUM(AC[[AB]:[DB]])))),""))</f>
        <v/>
      </c>
      <c r="BC119" t="str">
        <f>IF(OR(BC$5="",$S119=""),"",IFERROR(SUM(PRODUCT(INDEX(CMB[[BA_0O]:[BA_2O]],MATCH(ROUND(MIN(SUM(BC$4,$O119/1000),SUM($O119,BC$4/1000)),3),CMB[[Cmb_ID]:[Cmb_ID]],0),SUM(N(BC$1),N($R119),1)),CHOOSE(AC[[M]:[M]],1,1,0,AC[[AB]:[AB]])),PRODUCT(INDEX(CMB[[BD_0O]:[BD_2O]],MATCH(ROUND(MIN(SUM(BC$4,$O119/1000),SUM($O119,BC$4/1000)),3),CMB[[Cmb_ID]:[Cmb_ID]],0),SUM(N(BC$1),N($R119),1)),CHOOSE(AC[[M]:[M]],1,0,1,AC[[DB]:[DB]])),PRODUCT(SUM(ROUND(AVERAGE(VALUE(BC$3),VALUE($P119)),0),CHOOSE(IF(OR(BC$1,$R119),4,INDEX(CMB[[Res_Rare]:[Res_Rare]],MATCH(ROUND(MIN(SUM(BC$4,$O119/1000),SUM($O119,BC$4/1000)),3),CMB[[Cmb_ID]:[Cmb_ID]],0))),-1,-1,0,0)),IF(OR(BC$1,$R119),4,INDEX(CMB[[Cmb_Rare]:[Cmb_Rare]],MATCH(ROUND(MIN(SUM(BC$4,$O119/1000),SUM($O119,BC$4/1000)),3),CMB[[Cmb_ID]:[Cmb_ID]],0))),CHOOSE(AC[[M]:[M]],2,1,1,SUM(AC[[AB]:[DB]])))),""))</f>
        <v/>
      </c>
      <c r="BD119" t="str">
        <f>IF(OR(BD$5="",$S119=""),"",IFERROR(SUM(PRODUCT(INDEX(CMB[[BA_0O]:[BA_2O]],MATCH(ROUND(MIN(SUM(BD$4,$O119/1000),SUM($O119,BD$4/1000)),3),CMB[[Cmb_ID]:[Cmb_ID]],0),SUM(N(BD$1),N($R119),1)),CHOOSE(AC[[M]:[M]],1,1,0,AC[[AB]:[AB]])),PRODUCT(INDEX(CMB[[BD_0O]:[BD_2O]],MATCH(ROUND(MIN(SUM(BD$4,$O119/1000),SUM($O119,BD$4/1000)),3),CMB[[Cmb_ID]:[Cmb_ID]],0),SUM(N(BD$1),N($R119),1)),CHOOSE(AC[[M]:[M]],1,0,1,AC[[DB]:[DB]])),PRODUCT(SUM(ROUND(AVERAGE(VALUE(BD$3),VALUE($P119)),0),CHOOSE(IF(OR(BD$1,$R119),4,INDEX(CMB[[Res_Rare]:[Res_Rare]],MATCH(ROUND(MIN(SUM(BD$4,$O119/1000),SUM($O119,BD$4/1000)),3),CMB[[Cmb_ID]:[Cmb_ID]],0))),-1,-1,0,0)),IF(OR(BD$1,$R119),4,INDEX(CMB[[Cmb_Rare]:[Cmb_Rare]],MATCH(ROUND(MIN(SUM(BD$4,$O119/1000),SUM($O119,BD$4/1000)),3),CMB[[Cmb_ID]:[Cmb_ID]],0))),CHOOSE(AC[[M]:[M]],2,1,1,SUM(AC[[AB]:[DB]])))),""))</f>
        <v/>
      </c>
      <c r="BE119" t="str">
        <f>IF(OR(BE$5="",$S119=""),"",IFERROR(SUM(PRODUCT(INDEX(CMB[[BA_0O]:[BA_2O]],MATCH(ROUND(MIN(SUM(BE$4,$O119/1000),SUM($O119,BE$4/1000)),3),CMB[[Cmb_ID]:[Cmb_ID]],0),SUM(N(BE$1),N($R119),1)),CHOOSE(AC[[M]:[M]],1,1,0,AC[[AB]:[AB]])),PRODUCT(INDEX(CMB[[BD_0O]:[BD_2O]],MATCH(ROUND(MIN(SUM(BE$4,$O119/1000),SUM($O119,BE$4/1000)),3),CMB[[Cmb_ID]:[Cmb_ID]],0),SUM(N(BE$1),N($R119),1)),CHOOSE(AC[[M]:[M]],1,0,1,AC[[DB]:[DB]])),PRODUCT(SUM(ROUND(AVERAGE(VALUE(BE$3),VALUE($P119)),0),CHOOSE(IF(OR(BE$1,$R119),4,INDEX(CMB[[Res_Rare]:[Res_Rare]],MATCH(ROUND(MIN(SUM(BE$4,$O119/1000),SUM($O119,BE$4/1000)),3),CMB[[Cmb_ID]:[Cmb_ID]],0))),-1,-1,0,0)),IF(OR(BE$1,$R119),4,INDEX(CMB[[Cmb_Rare]:[Cmb_Rare]],MATCH(ROUND(MIN(SUM(BE$4,$O119/1000),SUM($O119,BE$4/1000)),3),CMB[[Cmb_ID]:[Cmb_ID]],0))),CHOOSE(AC[[M]:[M]],2,1,1,SUM(AC[[AB]:[DB]])))),""))</f>
        <v/>
      </c>
      <c r="BF119" t="str">
        <f>IF(OR(BF$5="",$S119=""),"",IFERROR(SUM(PRODUCT(INDEX(CMB[[BA_0O]:[BA_2O]],MATCH(ROUND(MIN(SUM(BF$4,$O119/1000),SUM($O119,BF$4/1000)),3),CMB[[Cmb_ID]:[Cmb_ID]],0),SUM(N(BF$1),N($R119),1)),CHOOSE(AC[[M]:[M]],1,1,0,AC[[AB]:[AB]])),PRODUCT(INDEX(CMB[[BD_0O]:[BD_2O]],MATCH(ROUND(MIN(SUM(BF$4,$O119/1000),SUM($O119,BF$4/1000)),3),CMB[[Cmb_ID]:[Cmb_ID]],0),SUM(N(BF$1),N($R119),1)),CHOOSE(AC[[M]:[M]],1,0,1,AC[[DB]:[DB]])),PRODUCT(SUM(ROUND(AVERAGE(VALUE(BF$3),VALUE($P119)),0),CHOOSE(IF(OR(BF$1,$R119),4,INDEX(CMB[[Res_Rare]:[Res_Rare]],MATCH(ROUND(MIN(SUM(BF$4,$O119/1000),SUM($O119,BF$4/1000)),3),CMB[[Cmb_ID]:[Cmb_ID]],0))),-1,-1,0,0)),IF(OR(BF$1,$R119),4,INDEX(CMB[[Cmb_Rare]:[Cmb_Rare]],MATCH(ROUND(MIN(SUM(BF$4,$O119/1000),SUM($O119,BF$4/1000)),3),CMB[[Cmb_ID]:[Cmb_ID]],0))),CHOOSE(AC[[M]:[M]],2,1,1,SUM(AC[[AB]:[DB]])))),""))</f>
        <v/>
      </c>
      <c r="BG119" t="str">
        <f>IF(OR(BG$5="",$S119=""),"",IFERROR(SUM(PRODUCT(INDEX(CMB[[BA_0O]:[BA_2O]],MATCH(ROUND(MIN(SUM(BG$4,$O119/1000),SUM($O119,BG$4/1000)),3),CMB[[Cmb_ID]:[Cmb_ID]],0),SUM(N(BG$1),N($R119),1)),CHOOSE(AC[[M]:[M]],1,1,0,AC[[AB]:[AB]])),PRODUCT(INDEX(CMB[[BD_0O]:[BD_2O]],MATCH(ROUND(MIN(SUM(BG$4,$O119/1000),SUM($O119,BG$4/1000)),3),CMB[[Cmb_ID]:[Cmb_ID]],0),SUM(N(BG$1),N($R119),1)),CHOOSE(AC[[M]:[M]],1,0,1,AC[[DB]:[DB]])),PRODUCT(SUM(ROUND(AVERAGE(VALUE(BG$3),VALUE($P119)),0),CHOOSE(IF(OR(BG$1,$R119),4,INDEX(CMB[[Res_Rare]:[Res_Rare]],MATCH(ROUND(MIN(SUM(BG$4,$O119/1000),SUM($O119,BG$4/1000)),3),CMB[[Cmb_ID]:[Cmb_ID]],0))),-1,-1,0,0)),IF(OR(BG$1,$R119),4,INDEX(CMB[[Cmb_Rare]:[Cmb_Rare]],MATCH(ROUND(MIN(SUM(BG$4,$O119/1000),SUM($O119,BG$4/1000)),3),CMB[[Cmb_ID]:[Cmb_ID]],0))),CHOOSE(AC[[M]:[M]],2,1,1,SUM(AC[[AB]:[DB]])))),""))</f>
        <v/>
      </c>
      <c r="BH119" t="str">
        <f>IF(OR(BH$5="",$S119=""),"",IFERROR(SUM(PRODUCT(INDEX(CMB[[BA_0O]:[BA_2O]],MATCH(ROUND(MIN(SUM(BH$4,$O119/1000),SUM($O119,BH$4/1000)),3),CMB[[Cmb_ID]:[Cmb_ID]],0),SUM(N(BH$1),N($R119),1)),CHOOSE(AC[[M]:[M]],1,1,0,AC[[AB]:[AB]])),PRODUCT(INDEX(CMB[[BD_0O]:[BD_2O]],MATCH(ROUND(MIN(SUM(BH$4,$O119/1000),SUM($O119,BH$4/1000)),3),CMB[[Cmb_ID]:[Cmb_ID]],0),SUM(N(BH$1),N($R119),1)),CHOOSE(AC[[M]:[M]],1,0,1,AC[[DB]:[DB]])),PRODUCT(SUM(ROUND(AVERAGE(VALUE(BH$3),VALUE($P119)),0),CHOOSE(IF(OR(BH$1,$R119),4,INDEX(CMB[[Res_Rare]:[Res_Rare]],MATCH(ROUND(MIN(SUM(BH$4,$O119/1000),SUM($O119,BH$4/1000)),3),CMB[[Cmb_ID]:[Cmb_ID]],0))),-1,-1,0,0)),IF(OR(BH$1,$R119),4,INDEX(CMB[[Cmb_Rare]:[Cmb_Rare]],MATCH(ROUND(MIN(SUM(BH$4,$O119/1000),SUM($O119,BH$4/1000)),3),CMB[[Cmb_ID]:[Cmb_ID]],0))),CHOOSE(AC[[M]:[M]],2,1,1,SUM(AC[[AB]:[DB]])))),""))</f>
        <v/>
      </c>
      <c r="BI119" t="str">
        <f>IF(OR(BI$5="",$S119=""),"",IFERROR(SUM(PRODUCT(INDEX(CMB[[BA_0O]:[BA_2O]],MATCH(ROUND(MIN(SUM(BI$4,$O119/1000),SUM($O119,BI$4/1000)),3),CMB[[Cmb_ID]:[Cmb_ID]],0),SUM(N(BI$1),N($R119),1)),CHOOSE(AC[[M]:[M]],1,1,0,AC[[AB]:[AB]])),PRODUCT(INDEX(CMB[[BD_0O]:[BD_2O]],MATCH(ROUND(MIN(SUM(BI$4,$O119/1000),SUM($O119,BI$4/1000)),3),CMB[[Cmb_ID]:[Cmb_ID]],0),SUM(N(BI$1),N($R119),1)),CHOOSE(AC[[M]:[M]],1,0,1,AC[[DB]:[DB]])),PRODUCT(SUM(ROUND(AVERAGE(VALUE(BI$3),VALUE($P119)),0),CHOOSE(IF(OR(BI$1,$R119),4,INDEX(CMB[[Res_Rare]:[Res_Rare]],MATCH(ROUND(MIN(SUM(BI$4,$O119/1000),SUM($O119,BI$4/1000)),3),CMB[[Cmb_ID]:[Cmb_ID]],0))),-1,-1,0,0)),IF(OR(BI$1,$R119),4,INDEX(CMB[[Cmb_Rare]:[Cmb_Rare]],MATCH(ROUND(MIN(SUM(BI$4,$O119/1000),SUM($O119,BI$4/1000)),3),CMB[[Cmb_ID]:[Cmb_ID]],0))),CHOOSE(AC[[M]:[M]],2,1,1,SUM(AC[[AB]:[DB]])))),""))</f>
        <v/>
      </c>
      <c r="BJ119" t="str">
        <f>IF(OR(BJ$5="",$S119=""),"",IFERROR(SUM(PRODUCT(INDEX(CMB[[BA_0O]:[BA_2O]],MATCH(ROUND(MIN(SUM(BJ$4,$O119/1000),SUM($O119,BJ$4/1000)),3),CMB[[Cmb_ID]:[Cmb_ID]],0),SUM(N(BJ$1),N($R119),1)),CHOOSE(AC[[M]:[M]],1,1,0,AC[[AB]:[AB]])),PRODUCT(INDEX(CMB[[BD_0O]:[BD_2O]],MATCH(ROUND(MIN(SUM(BJ$4,$O119/1000),SUM($O119,BJ$4/1000)),3),CMB[[Cmb_ID]:[Cmb_ID]],0),SUM(N(BJ$1),N($R119),1)),CHOOSE(AC[[M]:[M]],1,0,1,AC[[DB]:[DB]])),PRODUCT(SUM(ROUND(AVERAGE(VALUE(BJ$3),VALUE($P119)),0),CHOOSE(IF(OR(BJ$1,$R119),4,INDEX(CMB[[Res_Rare]:[Res_Rare]],MATCH(ROUND(MIN(SUM(BJ$4,$O119/1000),SUM($O119,BJ$4/1000)),3),CMB[[Cmb_ID]:[Cmb_ID]],0))),-1,-1,0,0)),IF(OR(BJ$1,$R119),4,INDEX(CMB[[Cmb_Rare]:[Cmb_Rare]],MATCH(ROUND(MIN(SUM(BJ$4,$O119/1000),SUM($O119,BJ$4/1000)),3),CMB[[Cmb_ID]:[Cmb_ID]],0))),CHOOSE(AC[[M]:[M]],2,1,1,SUM(AC[[AB]:[DB]])))),""))</f>
        <v/>
      </c>
      <c r="BK119" t="str">
        <f>IF(OR(BK$5="",$S119=""),"",IFERROR(SUM(PRODUCT(INDEX(CMB[[BA_0O]:[BA_2O]],MATCH(ROUND(MIN(SUM(BK$4,$O119/1000),SUM($O119,BK$4/1000)),3),CMB[[Cmb_ID]:[Cmb_ID]],0),SUM(N(BK$1),N($R119),1)),CHOOSE(AC[[M]:[M]],1,1,0,AC[[AB]:[AB]])),PRODUCT(INDEX(CMB[[BD_0O]:[BD_2O]],MATCH(ROUND(MIN(SUM(BK$4,$O119/1000),SUM($O119,BK$4/1000)),3),CMB[[Cmb_ID]:[Cmb_ID]],0),SUM(N(BK$1),N($R119),1)),CHOOSE(AC[[M]:[M]],1,0,1,AC[[DB]:[DB]])),PRODUCT(SUM(ROUND(AVERAGE(VALUE(BK$3),VALUE($P119)),0),CHOOSE(IF(OR(BK$1,$R119),4,INDEX(CMB[[Res_Rare]:[Res_Rare]],MATCH(ROUND(MIN(SUM(BK$4,$O119/1000),SUM($O119,BK$4/1000)),3),CMB[[Cmb_ID]:[Cmb_ID]],0))),-1,-1,0,0)),IF(OR(BK$1,$R119),4,INDEX(CMB[[Cmb_Rare]:[Cmb_Rare]],MATCH(ROUND(MIN(SUM(BK$4,$O119/1000),SUM($O119,BK$4/1000)),3),CMB[[Cmb_ID]:[Cmb_ID]],0))),CHOOSE(AC[[M]:[M]],2,1,1,SUM(AC[[AB]:[DB]])))),""))</f>
        <v/>
      </c>
      <c r="BL119" t="str">
        <f>IF(OR(BL$5="",$S119=""),"",IFERROR(SUM(PRODUCT(INDEX(CMB[[BA_0O]:[BA_2O]],MATCH(ROUND(MIN(SUM(BL$4,$O119/1000),SUM($O119,BL$4/1000)),3),CMB[[Cmb_ID]:[Cmb_ID]],0),SUM(N(BL$1),N($R119),1)),CHOOSE(AC[[M]:[M]],1,1,0,AC[[AB]:[AB]])),PRODUCT(INDEX(CMB[[BD_0O]:[BD_2O]],MATCH(ROUND(MIN(SUM(BL$4,$O119/1000),SUM($O119,BL$4/1000)),3),CMB[[Cmb_ID]:[Cmb_ID]],0),SUM(N(BL$1),N($R119),1)),CHOOSE(AC[[M]:[M]],1,0,1,AC[[DB]:[DB]])),PRODUCT(SUM(ROUND(AVERAGE(VALUE(BL$3),VALUE($P119)),0),CHOOSE(IF(OR(BL$1,$R119),4,INDEX(CMB[[Res_Rare]:[Res_Rare]],MATCH(ROUND(MIN(SUM(BL$4,$O119/1000),SUM($O119,BL$4/1000)),3),CMB[[Cmb_ID]:[Cmb_ID]],0))),-1,-1,0,0)),IF(OR(BL$1,$R119),4,INDEX(CMB[[Cmb_Rare]:[Cmb_Rare]],MATCH(ROUND(MIN(SUM(BL$4,$O119/1000),SUM($O119,BL$4/1000)),3),CMB[[Cmb_ID]:[Cmb_ID]],0))),CHOOSE(AC[[M]:[M]],2,1,1,SUM(AC[[AB]:[DB]])))),""))</f>
        <v/>
      </c>
      <c r="BM119" t="str">
        <f>IF(OR(BM$5="",$S119=""),"",IFERROR(SUM(PRODUCT(INDEX(CMB[[BA_0O]:[BA_2O]],MATCH(ROUND(MIN(SUM(BM$4,$O119/1000),SUM($O119,BM$4/1000)),3),CMB[[Cmb_ID]:[Cmb_ID]],0),SUM(N(BM$1),N($R119),1)),CHOOSE(AC[[M]:[M]],1,1,0,AC[[AB]:[AB]])),PRODUCT(INDEX(CMB[[BD_0O]:[BD_2O]],MATCH(ROUND(MIN(SUM(BM$4,$O119/1000),SUM($O119,BM$4/1000)),3),CMB[[Cmb_ID]:[Cmb_ID]],0),SUM(N(BM$1),N($R119),1)),CHOOSE(AC[[M]:[M]],1,0,1,AC[[DB]:[DB]])),PRODUCT(SUM(ROUND(AVERAGE(VALUE(BM$3),VALUE($P119)),0),CHOOSE(IF(OR(BM$1,$R119),4,INDEX(CMB[[Res_Rare]:[Res_Rare]],MATCH(ROUND(MIN(SUM(BM$4,$O119/1000),SUM($O119,BM$4/1000)),3),CMB[[Cmb_ID]:[Cmb_ID]],0))),-1,-1,0,0)),IF(OR(BM$1,$R119),4,INDEX(CMB[[Cmb_Rare]:[Cmb_Rare]],MATCH(ROUND(MIN(SUM(BM$4,$O119/1000),SUM($O119,BM$4/1000)),3),CMB[[Cmb_ID]:[Cmb_ID]],0))),CHOOSE(AC[[M]:[M]],2,1,1,SUM(AC[[AB]:[DB]])))),""))</f>
        <v/>
      </c>
      <c r="BN119" t="str">
        <f>IF(OR(BN$5="",$S119=""),"",IFERROR(SUM(PRODUCT(INDEX(CMB[[BA_0O]:[BA_2O]],MATCH(ROUND(MIN(SUM(BN$4,$O119/1000),SUM($O119,BN$4/1000)),3),CMB[[Cmb_ID]:[Cmb_ID]],0),SUM(N(BN$1),N($R119),1)),CHOOSE(AC[[M]:[M]],1,1,0,AC[[AB]:[AB]])),PRODUCT(INDEX(CMB[[BD_0O]:[BD_2O]],MATCH(ROUND(MIN(SUM(BN$4,$O119/1000),SUM($O119,BN$4/1000)),3),CMB[[Cmb_ID]:[Cmb_ID]],0),SUM(N(BN$1),N($R119),1)),CHOOSE(AC[[M]:[M]],1,0,1,AC[[DB]:[DB]])),PRODUCT(SUM(ROUND(AVERAGE(VALUE(BN$3),VALUE($P119)),0),CHOOSE(IF(OR(BN$1,$R119),4,INDEX(CMB[[Res_Rare]:[Res_Rare]],MATCH(ROUND(MIN(SUM(BN$4,$O119/1000),SUM($O119,BN$4/1000)),3),CMB[[Cmb_ID]:[Cmb_ID]],0))),-1,-1,0,0)),IF(OR(BN$1,$R119),4,INDEX(CMB[[Cmb_Rare]:[Cmb_Rare]],MATCH(ROUND(MIN(SUM(BN$4,$O119/1000),SUM($O119,BN$4/1000)),3),CMB[[Cmb_ID]:[Cmb_ID]],0))),CHOOSE(AC[[M]:[M]],2,1,1,SUM(AC[[AB]:[DB]])))),""))</f>
        <v/>
      </c>
      <c r="BO119" t="str">
        <f>IF(OR(BO$5="",$S119=""),"",IFERROR(SUM(PRODUCT(INDEX(CMB[[BA_0O]:[BA_2O]],MATCH(ROUND(MIN(SUM(BO$4,$O119/1000),SUM($O119,BO$4/1000)),3),CMB[[Cmb_ID]:[Cmb_ID]],0),SUM(N(BO$1),N($R119),1)),CHOOSE(AC[[M]:[M]],1,1,0,AC[[AB]:[AB]])),PRODUCT(INDEX(CMB[[BD_0O]:[BD_2O]],MATCH(ROUND(MIN(SUM(BO$4,$O119/1000),SUM($O119,BO$4/1000)),3),CMB[[Cmb_ID]:[Cmb_ID]],0),SUM(N(BO$1),N($R119),1)),CHOOSE(AC[[M]:[M]],1,0,1,AC[[DB]:[DB]])),PRODUCT(SUM(ROUND(AVERAGE(VALUE(BO$3),VALUE($P119)),0),CHOOSE(IF(OR(BO$1,$R119),4,INDEX(CMB[[Res_Rare]:[Res_Rare]],MATCH(ROUND(MIN(SUM(BO$4,$O119/1000),SUM($O119,BO$4/1000)),3),CMB[[Cmb_ID]:[Cmb_ID]],0))),-1,-1,0,0)),IF(OR(BO$1,$R119),4,INDEX(CMB[[Cmb_Rare]:[Cmb_Rare]],MATCH(ROUND(MIN(SUM(BO$4,$O119/1000),SUM($O119,BO$4/1000)),3),CMB[[Cmb_ID]:[Cmb_ID]],0))),CHOOSE(AC[[M]:[M]],2,1,1,SUM(AC[[AB]:[DB]])))),""))</f>
        <v/>
      </c>
      <c r="BP119" t="str">
        <f>IF(OR(BP$5="",$S119=""),"",IFERROR(SUM(PRODUCT(INDEX(CMB[[BA_0O]:[BA_2O]],MATCH(ROUND(MIN(SUM(BP$4,$O119/1000),SUM($O119,BP$4/1000)),3),CMB[[Cmb_ID]:[Cmb_ID]],0),SUM(N(BP$1),N($R119),1)),CHOOSE(AC[[M]:[M]],1,1,0,AC[[AB]:[AB]])),PRODUCT(INDEX(CMB[[BD_0O]:[BD_2O]],MATCH(ROUND(MIN(SUM(BP$4,$O119/1000),SUM($O119,BP$4/1000)),3),CMB[[Cmb_ID]:[Cmb_ID]],0),SUM(N(BP$1),N($R119),1)),CHOOSE(AC[[M]:[M]],1,0,1,AC[[DB]:[DB]])),PRODUCT(SUM(ROUND(AVERAGE(VALUE(BP$3),VALUE($P119)),0),CHOOSE(IF(OR(BP$1,$R119),4,INDEX(CMB[[Res_Rare]:[Res_Rare]],MATCH(ROUND(MIN(SUM(BP$4,$O119/1000),SUM($O119,BP$4/1000)),3),CMB[[Cmb_ID]:[Cmb_ID]],0))),-1,-1,0,0)),IF(OR(BP$1,$R119),4,INDEX(CMB[[Cmb_Rare]:[Cmb_Rare]],MATCH(ROUND(MIN(SUM(BP$4,$O119/1000),SUM($O119,BP$4/1000)),3),CMB[[Cmb_ID]:[Cmb_ID]],0))),CHOOSE(AC[[M]:[M]],2,1,1,SUM(AC[[AB]:[DB]])))),""))</f>
        <v/>
      </c>
      <c r="BQ119" t="str">
        <f>IF(OR(BQ$5="",$S119=""),"",IFERROR(SUM(PRODUCT(INDEX(CMB[[BA_0O]:[BA_2O]],MATCH(ROUND(MIN(SUM(BQ$4,$O119/1000),SUM($O119,BQ$4/1000)),3),CMB[[Cmb_ID]:[Cmb_ID]],0),SUM(N(BQ$1),N($R119),1)),CHOOSE(AC[[M]:[M]],1,1,0,AC[[AB]:[AB]])),PRODUCT(INDEX(CMB[[BD_0O]:[BD_2O]],MATCH(ROUND(MIN(SUM(BQ$4,$O119/1000),SUM($O119,BQ$4/1000)),3),CMB[[Cmb_ID]:[Cmb_ID]],0),SUM(N(BQ$1),N($R119),1)),CHOOSE(AC[[M]:[M]],1,0,1,AC[[DB]:[DB]])),PRODUCT(SUM(ROUND(AVERAGE(VALUE(BQ$3),VALUE($P119)),0),CHOOSE(IF(OR(BQ$1,$R119),4,INDEX(CMB[[Res_Rare]:[Res_Rare]],MATCH(ROUND(MIN(SUM(BQ$4,$O119/1000),SUM($O119,BQ$4/1000)),3),CMB[[Cmb_ID]:[Cmb_ID]],0))),-1,-1,0,0)),IF(OR(BQ$1,$R119),4,INDEX(CMB[[Cmb_Rare]:[Cmb_Rare]],MATCH(ROUND(MIN(SUM(BQ$4,$O119/1000),SUM($O119,BQ$4/1000)),3),CMB[[Cmb_ID]:[Cmb_ID]],0))),CHOOSE(AC[[M]:[M]],2,1,1,SUM(AC[[AB]:[DB]])))),""))</f>
        <v/>
      </c>
      <c r="BR119" t="str">
        <f>IF(OR(BR$5="",$S119=""),"",IFERROR(SUM(PRODUCT(INDEX(CMB[[BA_0O]:[BA_2O]],MATCH(ROUND(MIN(SUM(BR$4,$O119/1000),SUM($O119,BR$4/1000)),3),CMB[[Cmb_ID]:[Cmb_ID]],0),SUM(N(BR$1),N($R119),1)),CHOOSE(AC[[M]:[M]],1,1,0,AC[[AB]:[AB]])),PRODUCT(INDEX(CMB[[BD_0O]:[BD_2O]],MATCH(ROUND(MIN(SUM(BR$4,$O119/1000),SUM($O119,BR$4/1000)),3),CMB[[Cmb_ID]:[Cmb_ID]],0),SUM(N(BR$1),N($R119),1)),CHOOSE(AC[[M]:[M]],1,0,1,AC[[DB]:[DB]])),PRODUCT(SUM(ROUND(AVERAGE(VALUE(BR$3),VALUE($P119)),0),CHOOSE(IF(OR(BR$1,$R119),4,INDEX(CMB[[Res_Rare]:[Res_Rare]],MATCH(ROUND(MIN(SUM(BR$4,$O119/1000),SUM($O119,BR$4/1000)),3),CMB[[Cmb_ID]:[Cmb_ID]],0))),-1,-1,0,0)),IF(OR(BR$1,$R119),4,INDEX(CMB[[Cmb_Rare]:[Cmb_Rare]],MATCH(ROUND(MIN(SUM(BR$4,$O119/1000),SUM($O119,BR$4/1000)),3),CMB[[Cmb_ID]:[Cmb_ID]],0))),CHOOSE(AC[[M]:[M]],2,1,1,SUM(AC[[AB]:[DB]])))),""))</f>
        <v/>
      </c>
      <c r="BS119" t="str">
        <f>IF(OR(BS$5="",$S119=""),"",IFERROR(SUM(PRODUCT(INDEX(CMB[[BA_0O]:[BA_2O]],MATCH(ROUND(MIN(SUM(BS$4,$O119/1000),SUM($O119,BS$4/1000)),3),CMB[[Cmb_ID]:[Cmb_ID]],0),SUM(N(BS$1),N($R119),1)),CHOOSE(AC[[M]:[M]],1,1,0,AC[[AB]:[AB]])),PRODUCT(INDEX(CMB[[BD_0O]:[BD_2O]],MATCH(ROUND(MIN(SUM(BS$4,$O119/1000),SUM($O119,BS$4/1000)),3),CMB[[Cmb_ID]:[Cmb_ID]],0),SUM(N(BS$1),N($R119),1)),CHOOSE(AC[[M]:[M]],1,0,1,AC[[DB]:[DB]])),PRODUCT(SUM(ROUND(AVERAGE(VALUE(BS$3),VALUE($P119)),0),CHOOSE(IF(OR(BS$1,$R119),4,INDEX(CMB[[Res_Rare]:[Res_Rare]],MATCH(ROUND(MIN(SUM(BS$4,$O119/1000),SUM($O119,BS$4/1000)),3),CMB[[Cmb_ID]:[Cmb_ID]],0))),-1,-1,0,0)),IF(OR(BS$1,$R119),4,INDEX(CMB[[Cmb_Rare]:[Cmb_Rare]],MATCH(ROUND(MIN(SUM(BS$4,$O119/1000),SUM($O119,BS$4/1000)),3),CMB[[Cmb_ID]:[Cmb_ID]],0))),CHOOSE(AC[[M]:[M]],2,1,1,SUM(AC[[AB]:[DB]])))),""))</f>
        <v/>
      </c>
      <c r="BT119" t="str">
        <f>IF(OR(BT$5="",$S119=""),"",IFERROR(SUM(PRODUCT(INDEX(CMB[[BA_0O]:[BA_2O]],MATCH(ROUND(MIN(SUM(BT$4,$O119/1000),SUM($O119,BT$4/1000)),3),CMB[[Cmb_ID]:[Cmb_ID]],0),SUM(N(BT$1),N($R119),1)),CHOOSE(AC[[M]:[M]],1,1,0,AC[[AB]:[AB]])),PRODUCT(INDEX(CMB[[BD_0O]:[BD_2O]],MATCH(ROUND(MIN(SUM(BT$4,$O119/1000),SUM($O119,BT$4/1000)),3),CMB[[Cmb_ID]:[Cmb_ID]],0),SUM(N(BT$1),N($R119),1)),CHOOSE(AC[[M]:[M]],1,0,1,AC[[DB]:[DB]])),PRODUCT(SUM(ROUND(AVERAGE(VALUE(BT$3),VALUE($P119)),0),CHOOSE(IF(OR(BT$1,$R119),4,INDEX(CMB[[Res_Rare]:[Res_Rare]],MATCH(ROUND(MIN(SUM(BT$4,$O119/1000),SUM($O119,BT$4/1000)),3),CMB[[Cmb_ID]:[Cmb_ID]],0))),-1,-1,0,0)),IF(OR(BT$1,$R119),4,INDEX(CMB[[Cmb_Rare]:[Cmb_Rare]],MATCH(ROUND(MIN(SUM(BT$4,$O119/1000),SUM($O119,BT$4/1000)),3),CMB[[Cmb_ID]:[Cmb_ID]],0))),CHOOSE(AC[[M]:[M]],2,1,1,SUM(AC[[AB]:[DB]])))),""))</f>
        <v/>
      </c>
      <c r="BU119" t="str">
        <f>IF(OR(BU$5="",$S119=""),"",IFERROR(SUM(PRODUCT(INDEX(CMB[[BA_0O]:[BA_2O]],MATCH(ROUND(MIN(SUM(BU$4,$O119/1000),SUM($O119,BU$4/1000)),3),CMB[[Cmb_ID]:[Cmb_ID]],0),SUM(N(BU$1),N($R119),1)),CHOOSE(AC[[M]:[M]],1,1,0,AC[[AB]:[AB]])),PRODUCT(INDEX(CMB[[BD_0O]:[BD_2O]],MATCH(ROUND(MIN(SUM(BU$4,$O119/1000),SUM($O119,BU$4/1000)),3),CMB[[Cmb_ID]:[Cmb_ID]],0),SUM(N(BU$1),N($R119),1)),CHOOSE(AC[[M]:[M]],1,0,1,AC[[DB]:[DB]])),PRODUCT(SUM(ROUND(AVERAGE(VALUE(BU$3),VALUE($P119)),0),CHOOSE(IF(OR(BU$1,$R119),4,INDEX(CMB[[Res_Rare]:[Res_Rare]],MATCH(ROUND(MIN(SUM(BU$4,$O119/1000),SUM($O119,BU$4/1000)),3),CMB[[Cmb_ID]:[Cmb_ID]],0))),-1,-1,0,0)),IF(OR(BU$1,$R119),4,INDEX(CMB[[Cmb_Rare]:[Cmb_Rare]],MATCH(ROUND(MIN(SUM(BU$4,$O119/1000),SUM($O119,BU$4/1000)),3),CMB[[Cmb_ID]:[Cmb_ID]],0))),CHOOSE(AC[[M]:[M]],2,1,1,SUM(AC[[AB]:[DB]])))),""))</f>
        <v/>
      </c>
      <c r="BV119" t="str">
        <f>IF(OR(BV$5="",$S119=""),"",IFERROR(SUM(PRODUCT(INDEX(CMB[[BA_0O]:[BA_2O]],MATCH(ROUND(MIN(SUM(BV$4,$O119/1000),SUM($O119,BV$4/1000)),3),CMB[[Cmb_ID]:[Cmb_ID]],0),SUM(N(BV$1),N($R119),1)),CHOOSE(AC[[M]:[M]],1,1,0,AC[[AB]:[AB]])),PRODUCT(INDEX(CMB[[BD_0O]:[BD_2O]],MATCH(ROUND(MIN(SUM(BV$4,$O119/1000),SUM($O119,BV$4/1000)),3),CMB[[Cmb_ID]:[Cmb_ID]],0),SUM(N(BV$1),N($R119),1)),CHOOSE(AC[[M]:[M]],1,0,1,AC[[DB]:[DB]])),PRODUCT(SUM(ROUND(AVERAGE(VALUE(BV$3),VALUE($P119)),0),CHOOSE(IF(OR(BV$1,$R119),4,INDEX(CMB[[Res_Rare]:[Res_Rare]],MATCH(ROUND(MIN(SUM(BV$4,$O119/1000),SUM($O119,BV$4/1000)),3),CMB[[Cmb_ID]:[Cmb_ID]],0))),-1,-1,0,0)),IF(OR(BV$1,$R119),4,INDEX(CMB[[Cmb_Rare]:[Cmb_Rare]],MATCH(ROUND(MIN(SUM(BV$4,$O119/1000),SUM($O119,BV$4/1000)),3),CMB[[Cmb_ID]:[Cmb_ID]],0))),CHOOSE(AC[[M]:[M]],2,1,1,SUM(AC[[AB]:[DB]])))),""))</f>
        <v/>
      </c>
      <c r="BW119" t="str">
        <f>IF(OR(BW$5="",$S119=""),"",IFERROR(SUM(PRODUCT(INDEX(CMB[[BA_0O]:[BA_2O]],MATCH(ROUND(MIN(SUM(BW$4,$O119/1000),SUM($O119,BW$4/1000)),3),CMB[[Cmb_ID]:[Cmb_ID]],0),SUM(N(BW$1),N($R119),1)),CHOOSE(AC[[M]:[M]],1,1,0,AC[[AB]:[AB]])),PRODUCT(INDEX(CMB[[BD_0O]:[BD_2O]],MATCH(ROUND(MIN(SUM(BW$4,$O119/1000),SUM($O119,BW$4/1000)),3),CMB[[Cmb_ID]:[Cmb_ID]],0),SUM(N(BW$1),N($R119),1)),CHOOSE(AC[[M]:[M]],1,0,1,AC[[DB]:[DB]])),PRODUCT(SUM(ROUND(AVERAGE(VALUE(BW$3),VALUE($P119)),0),CHOOSE(IF(OR(BW$1,$R119),4,INDEX(CMB[[Res_Rare]:[Res_Rare]],MATCH(ROUND(MIN(SUM(BW$4,$O119/1000),SUM($O119,BW$4/1000)),3),CMB[[Cmb_ID]:[Cmb_ID]],0))),-1,-1,0,0)),IF(OR(BW$1,$R119),4,INDEX(CMB[[Cmb_Rare]:[Cmb_Rare]],MATCH(ROUND(MIN(SUM(BW$4,$O119/1000),SUM($O119,BW$4/1000)),3),CMB[[Cmb_ID]:[Cmb_ID]],0))),CHOOSE(AC[[M]:[M]],2,1,1,SUM(AC[[AB]:[DB]])))),""))</f>
        <v/>
      </c>
      <c r="BX119" t="str">
        <f>IF(OR(BX$5="",$S119=""),"",IFERROR(SUM(PRODUCT(INDEX(CMB[[BA_0O]:[BA_2O]],MATCH(ROUND(MIN(SUM(BX$4,$O119/1000),SUM($O119,BX$4/1000)),3),CMB[[Cmb_ID]:[Cmb_ID]],0),SUM(N(BX$1),N($R119),1)),CHOOSE(AC[[M]:[M]],1,1,0,AC[[AB]:[AB]])),PRODUCT(INDEX(CMB[[BD_0O]:[BD_2O]],MATCH(ROUND(MIN(SUM(BX$4,$O119/1000),SUM($O119,BX$4/1000)),3),CMB[[Cmb_ID]:[Cmb_ID]],0),SUM(N(BX$1),N($R119),1)),CHOOSE(AC[[M]:[M]],1,0,1,AC[[DB]:[DB]])),PRODUCT(SUM(ROUND(AVERAGE(VALUE(BX$3),VALUE($P119)),0),CHOOSE(IF(OR(BX$1,$R119),4,INDEX(CMB[[Res_Rare]:[Res_Rare]],MATCH(ROUND(MIN(SUM(BX$4,$O119/1000),SUM($O119,BX$4/1000)),3),CMB[[Cmb_ID]:[Cmb_ID]],0))),-1,-1,0,0)),IF(OR(BX$1,$R119),4,INDEX(CMB[[Cmb_Rare]:[Cmb_Rare]],MATCH(ROUND(MIN(SUM(BX$4,$O119/1000),SUM($O119,BX$4/1000)),3),CMB[[Cmb_ID]:[Cmb_ID]],0))),CHOOSE(AC[[M]:[M]],2,1,1,SUM(AC[[AB]:[DB]])))),""))</f>
        <v/>
      </c>
      <c r="BY119" t="str">
        <f>IF(OR(BY$5="",$S119=""),"",IFERROR(SUM(PRODUCT(INDEX(CMB[[BA_0O]:[BA_2O]],MATCH(ROUND(MIN(SUM(BY$4,$O119/1000),SUM($O119,BY$4/1000)),3),CMB[[Cmb_ID]:[Cmb_ID]],0),SUM(N(BY$1),N($R119),1)),CHOOSE(AC[[M]:[M]],1,1,0,AC[[AB]:[AB]])),PRODUCT(INDEX(CMB[[BD_0O]:[BD_2O]],MATCH(ROUND(MIN(SUM(BY$4,$O119/1000),SUM($O119,BY$4/1000)),3),CMB[[Cmb_ID]:[Cmb_ID]],0),SUM(N(BY$1),N($R119),1)),CHOOSE(AC[[M]:[M]],1,0,1,AC[[DB]:[DB]])),PRODUCT(SUM(ROUND(AVERAGE(VALUE(BY$3),VALUE($P119)),0),CHOOSE(IF(OR(BY$1,$R119),4,INDEX(CMB[[Res_Rare]:[Res_Rare]],MATCH(ROUND(MIN(SUM(BY$4,$O119/1000),SUM($O119,BY$4/1000)),3),CMB[[Cmb_ID]:[Cmb_ID]],0))),-1,-1,0,0)),IF(OR(BY$1,$R119),4,INDEX(CMB[[Cmb_Rare]:[Cmb_Rare]],MATCH(ROUND(MIN(SUM(BY$4,$O119/1000),SUM($O119,BY$4/1000)),3),CMB[[Cmb_ID]:[Cmb_ID]],0))),CHOOSE(AC[[M]:[M]],2,1,1,SUM(AC[[AB]:[DB]])))),""))</f>
        <v/>
      </c>
      <c r="BZ119" t="str">
        <f>IF(OR(BZ$5="",$S119=""),"",IFERROR(SUM(PRODUCT(INDEX(CMB[[BA_0O]:[BA_2O]],MATCH(ROUND(MIN(SUM(BZ$4,$O119/1000),SUM($O119,BZ$4/1000)),3),CMB[[Cmb_ID]:[Cmb_ID]],0),SUM(N(BZ$1),N($R119),1)),CHOOSE(AC[[M]:[M]],1,1,0,AC[[AB]:[AB]])),PRODUCT(INDEX(CMB[[BD_0O]:[BD_2O]],MATCH(ROUND(MIN(SUM(BZ$4,$O119/1000),SUM($O119,BZ$4/1000)),3),CMB[[Cmb_ID]:[Cmb_ID]],0),SUM(N(BZ$1),N($R119),1)),CHOOSE(AC[[M]:[M]],1,0,1,AC[[DB]:[DB]])),PRODUCT(SUM(ROUND(AVERAGE(VALUE(BZ$3),VALUE($P119)),0),CHOOSE(IF(OR(BZ$1,$R119),4,INDEX(CMB[[Res_Rare]:[Res_Rare]],MATCH(ROUND(MIN(SUM(BZ$4,$O119/1000),SUM($O119,BZ$4/1000)),3),CMB[[Cmb_ID]:[Cmb_ID]],0))),-1,-1,0,0)),IF(OR(BZ$1,$R119),4,INDEX(CMB[[Cmb_Rare]:[Cmb_Rare]],MATCH(ROUND(MIN(SUM(BZ$4,$O119/1000),SUM($O119,BZ$4/1000)),3),CMB[[Cmb_ID]:[Cmb_ID]],0))),CHOOSE(AC[[M]:[M]],2,1,1,SUM(AC[[AB]:[DB]])))),""))</f>
        <v/>
      </c>
      <c r="CA119" t="str">
        <f>IF(OR(CA$5="",$S119=""),"",IFERROR(SUM(PRODUCT(INDEX(CMB[[BA_0O]:[BA_2O]],MATCH(ROUND(MIN(SUM(CA$4,$O119/1000),SUM($O119,CA$4/1000)),3),CMB[[Cmb_ID]:[Cmb_ID]],0),SUM(N(CA$1),N($R119),1)),CHOOSE(AC[[M]:[M]],1,1,0,AC[[AB]:[AB]])),PRODUCT(INDEX(CMB[[BD_0O]:[BD_2O]],MATCH(ROUND(MIN(SUM(CA$4,$O119/1000),SUM($O119,CA$4/1000)),3),CMB[[Cmb_ID]:[Cmb_ID]],0),SUM(N(CA$1),N($R119),1)),CHOOSE(AC[[M]:[M]],1,0,1,AC[[DB]:[DB]])),PRODUCT(SUM(ROUND(AVERAGE(VALUE(CA$3),VALUE($P119)),0),CHOOSE(IF(OR(CA$1,$R119),4,INDEX(CMB[[Res_Rare]:[Res_Rare]],MATCH(ROUND(MIN(SUM(CA$4,$O119/1000),SUM($O119,CA$4/1000)),3),CMB[[Cmb_ID]:[Cmb_ID]],0))),-1,-1,0,0)),IF(OR(CA$1,$R119),4,INDEX(CMB[[Cmb_Rare]:[Cmb_Rare]],MATCH(ROUND(MIN(SUM(CA$4,$O119/1000),SUM($O119,CA$4/1000)),3),CMB[[Cmb_ID]:[Cmb_ID]],0))),CHOOSE(AC[[M]:[M]],2,1,1,SUM(AC[[AB]:[DB]])))),""))</f>
        <v/>
      </c>
      <c r="CB119" t="str">
        <f>IF(OR(CB$5="",$S119=""),"",IFERROR(SUM(PRODUCT(INDEX(CMB[[BA_0O]:[BA_2O]],MATCH(ROUND(MIN(SUM(CB$4,$O119/1000),SUM($O119,CB$4/1000)),3),CMB[[Cmb_ID]:[Cmb_ID]],0),SUM(N(CB$1),N($R119),1)),CHOOSE(AC[[M]:[M]],1,1,0,AC[[AB]:[AB]])),PRODUCT(INDEX(CMB[[BD_0O]:[BD_2O]],MATCH(ROUND(MIN(SUM(CB$4,$O119/1000),SUM($O119,CB$4/1000)),3),CMB[[Cmb_ID]:[Cmb_ID]],0),SUM(N(CB$1),N($R119),1)),CHOOSE(AC[[M]:[M]],1,0,1,AC[[DB]:[DB]])),PRODUCT(SUM(ROUND(AVERAGE(VALUE(CB$3),VALUE($P119)),0),CHOOSE(IF(OR(CB$1,$R119),4,INDEX(CMB[[Res_Rare]:[Res_Rare]],MATCH(ROUND(MIN(SUM(CB$4,$O119/1000),SUM($O119,CB$4/1000)),3),CMB[[Cmb_ID]:[Cmb_ID]],0))),-1,-1,0,0)),IF(OR(CB$1,$R119),4,INDEX(CMB[[Cmb_Rare]:[Cmb_Rare]],MATCH(ROUND(MIN(SUM(CB$4,$O119/1000),SUM($O119,CB$4/1000)),3),CMB[[Cmb_ID]:[Cmb_ID]],0))),CHOOSE(AC[[M]:[M]],2,1,1,SUM(AC[[AB]:[DB]])))),""))</f>
        <v/>
      </c>
      <c r="CC119" t="str">
        <f>IF(OR(CC$5="",$S119=""),"",IFERROR(SUM(PRODUCT(INDEX(CMB[[BA_0O]:[BA_2O]],MATCH(ROUND(MIN(SUM(CC$4,$O119/1000),SUM($O119,CC$4/1000)),3),CMB[[Cmb_ID]:[Cmb_ID]],0),SUM(N(CC$1),N($R119),1)),CHOOSE(AC[[M]:[M]],1,1,0,AC[[AB]:[AB]])),PRODUCT(INDEX(CMB[[BD_0O]:[BD_2O]],MATCH(ROUND(MIN(SUM(CC$4,$O119/1000),SUM($O119,CC$4/1000)),3),CMB[[Cmb_ID]:[Cmb_ID]],0),SUM(N(CC$1),N($R119),1)),CHOOSE(AC[[M]:[M]],1,0,1,AC[[DB]:[DB]])),PRODUCT(SUM(ROUND(AVERAGE(VALUE(CC$3),VALUE($P119)),0),CHOOSE(IF(OR(CC$1,$R119),4,INDEX(CMB[[Res_Rare]:[Res_Rare]],MATCH(ROUND(MIN(SUM(CC$4,$O119/1000),SUM($O119,CC$4/1000)),3),CMB[[Cmb_ID]:[Cmb_ID]],0))),-1,-1,0,0)),IF(OR(CC$1,$R119),4,INDEX(CMB[[Cmb_Rare]:[Cmb_Rare]],MATCH(ROUND(MIN(SUM(CC$4,$O119/1000),SUM($O119,CC$4/1000)),3),CMB[[Cmb_ID]:[Cmb_ID]],0))),CHOOSE(AC[[M]:[M]],2,1,1,SUM(AC[[AB]:[DB]])))),""))</f>
        <v/>
      </c>
      <c r="CD119" t="str">
        <f>IF(OR(CD$5="",$S119=""),"",IFERROR(SUM(PRODUCT(INDEX(CMB[[BA_0O]:[BA_2O]],MATCH(ROUND(MIN(SUM(CD$4,$O119/1000),SUM($O119,CD$4/1000)),3),CMB[[Cmb_ID]:[Cmb_ID]],0),SUM(N(CD$1),N($R119),1)),CHOOSE(AC[[M]:[M]],1,1,0,AC[[AB]:[AB]])),PRODUCT(INDEX(CMB[[BD_0O]:[BD_2O]],MATCH(ROUND(MIN(SUM(CD$4,$O119/1000),SUM($O119,CD$4/1000)),3),CMB[[Cmb_ID]:[Cmb_ID]],0),SUM(N(CD$1),N($R119),1)),CHOOSE(AC[[M]:[M]],1,0,1,AC[[DB]:[DB]])),PRODUCT(SUM(ROUND(AVERAGE(VALUE(CD$3),VALUE($P119)),0),CHOOSE(IF(OR(CD$1,$R119),4,INDEX(CMB[[Res_Rare]:[Res_Rare]],MATCH(ROUND(MIN(SUM(CD$4,$O119/1000),SUM($O119,CD$4/1000)),3),CMB[[Cmb_ID]:[Cmb_ID]],0))),-1,-1,0,0)),IF(OR(CD$1,$R119),4,INDEX(CMB[[Cmb_Rare]:[Cmb_Rare]],MATCH(ROUND(MIN(SUM(CD$4,$O119/1000),SUM($O119,CD$4/1000)),3),CMB[[Cmb_ID]:[Cmb_ID]],0))),CHOOSE(AC[[M]:[M]],2,1,1,SUM(AC[[AB]:[DB]])))),""))</f>
        <v/>
      </c>
      <c r="CE119" t="str">
        <f>IF(OR(CE$5="",$S119=""),"",IFERROR(SUM(PRODUCT(INDEX(CMB[[BA_0O]:[BA_2O]],MATCH(ROUND(MIN(SUM(CE$4,$O119/1000),SUM($O119,CE$4/1000)),3),CMB[[Cmb_ID]:[Cmb_ID]],0),SUM(N(CE$1),N($R119),1)),CHOOSE(AC[[M]:[M]],1,1,0,AC[[AB]:[AB]])),PRODUCT(INDEX(CMB[[BD_0O]:[BD_2O]],MATCH(ROUND(MIN(SUM(CE$4,$O119/1000),SUM($O119,CE$4/1000)),3),CMB[[Cmb_ID]:[Cmb_ID]],0),SUM(N(CE$1),N($R119),1)),CHOOSE(AC[[M]:[M]],1,0,1,AC[[DB]:[DB]])),PRODUCT(SUM(ROUND(AVERAGE(VALUE(CE$3),VALUE($P119)),0),CHOOSE(IF(OR(CE$1,$R119),4,INDEX(CMB[[Res_Rare]:[Res_Rare]],MATCH(ROUND(MIN(SUM(CE$4,$O119/1000),SUM($O119,CE$4/1000)),3),CMB[[Cmb_ID]:[Cmb_ID]],0))),-1,-1,0,0)),IF(OR(CE$1,$R119),4,INDEX(CMB[[Cmb_Rare]:[Cmb_Rare]],MATCH(ROUND(MIN(SUM(CE$4,$O119/1000),SUM($O119,CE$4/1000)),3),CMB[[Cmb_ID]:[Cmb_ID]],0))),CHOOSE(AC[[M]:[M]],2,1,1,SUM(AC[[AB]:[DB]])))),""))</f>
        <v/>
      </c>
      <c r="CF119" t="str">
        <f>IF(OR(CF$5="",$S119=""),"",IFERROR(SUM(PRODUCT(INDEX(CMB[[BA_0O]:[BA_2O]],MATCH(ROUND(MIN(SUM(CF$4,$O119/1000),SUM($O119,CF$4/1000)),3),CMB[[Cmb_ID]:[Cmb_ID]],0),SUM(N(CF$1),N($R119),1)),CHOOSE(AC[[M]:[M]],1,1,0,AC[[AB]:[AB]])),PRODUCT(INDEX(CMB[[BD_0O]:[BD_2O]],MATCH(ROUND(MIN(SUM(CF$4,$O119/1000),SUM($O119,CF$4/1000)),3),CMB[[Cmb_ID]:[Cmb_ID]],0),SUM(N(CF$1),N($R119),1)),CHOOSE(AC[[M]:[M]],1,0,1,AC[[DB]:[DB]])),PRODUCT(SUM(ROUND(AVERAGE(VALUE(CF$3),VALUE($P119)),0),CHOOSE(IF(OR(CF$1,$R119),4,INDEX(CMB[[Res_Rare]:[Res_Rare]],MATCH(ROUND(MIN(SUM(CF$4,$O119/1000),SUM($O119,CF$4/1000)),3),CMB[[Cmb_ID]:[Cmb_ID]],0))),-1,-1,0,0)),IF(OR(CF$1,$R119),4,INDEX(CMB[[Cmb_Rare]:[Cmb_Rare]],MATCH(ROUND(MIN(SUM(CF$4,$O119/1000),SUM($O119,CF$4/1000)),3),CMB[[Cmb_ID]:[Cmb_ID]],0))),CHOOSE(AC[[M]:[M]],2,1,1,SUM(AC[[AB]:[DB]])))),""))</f>
        <v/>
      </c>
      <c r="CG119" t="str">
        <f>IF(OR(CG$5="",$S119=""),"",IFERROR(SUM(PRODUCT(INDEX(CMB[[BA_0O]:[BA_2O]],MATCH(ROUND(MIN(SUM(CG$4,$O119/1000),SUM($O119,CG$4/1000)),3),CMB[[Cmb_ID]:[Cmb_ID]],0),SUM(N(CG$1),N($R119),1)),CHOOSE(AC[[M]:[M]],1,1,0,AC[[AB]:[AB]])),PRODUCT(INDEX(CMB[[BD_0O]:[BD_2O]],MATCH(ROUND(MIN(SUM(CG$4,$O119/1000),SUM($O119,CG$4/1000)),3),CMB[[Cmb_ID]:[Cmb_ID]],0),SUM(N(CG$1),N($R119),1)),CHOOSE(AC[[M]:[M]],1,0,1,AC[[DB]:[DB]])),PRODUCT(SUM(ROUND(AVERAGE(VALUE(CG$3),VALUE($P119)),0),CHOOSE(IF(OR(CG$1,$R119),4,INDEX(CMB[[Res_Rare]:[Res_Rare]],MATCH(ROUND(MIN(SUM(CG$4,$O119/1000),SUM($O119,CG$4/1000)),3),CMB[[Cmb_ID]:[Cmb_ID]],0))),-1,-1,0,0)),IF(OR(CG$1,$R119),4,INDEX(CMB[[Cmb_Rare]:[Cmb_Rare]],MATCH(ROUND(MIN(SUM(CG$4,$O119/1000),SUM($O119,CG$4/1000)),3),CMB[[Cmb_ID]:[Cmb_ID]],0))),CHOOSE(AC[[M]:[M]],2,1,1,SUM(AC[[AB]:[DB]])))),""))</f>
        <v/>
      </c>
      <c r="CH119" t="str">
        <f>IF(OR(CH$5="",$S119=""),"",IFERROR(SUM(PRODUCT(INDEX(CMB[[BA_0O]:[BA_2O]],MATCH(ROUND(MIN(SUM(CH$4,$O119/1000),SUM($O119,CH$4/1000)),3),CMB[[Cmb_ID]:[Cmb_ID]],0),SUM(N(CH$1),N($R119),1)),CHOOSE(AC[[M]:[M]],1,1,0,AC[[AB]:[AB]])),PRODUCT(INDEX(CMB[[BD_0O]:[BD_2O]],MATCH(ROUND(MIN(SUM(CH$4,$O119/1000),SUM($O119,CH$4/1000)),3),CMB[[Cmb_ID]:[Cmb_ID]],0),SUM(N(CH$1),N($R119),1)),CHOOSE(AC[[M]:[M]],1,0,1,AC[[DB]:[DB]])),PRODUCT(SUM(ROUND(AVERAGE(VALUE(CH$3),VALUE($P119)),0),CHOOSE(IF(OR(CH$1,$R119),4,INDEX(CMB[[Res_Rare]:[Res_Rare]],MATCH(ROUND(MIN(SUM(CH$4,$O119/1000),SUM($O119,CH$4/1000)),3),CMB[[Cmb_ID]:[Cmb_ID]],0))),-1,-1,0,0)),IF(OR(CH$1,$R119),4,INDEX(CMB[[Cmb_Rare]:[Cmb_Rare]],MATCH(ROUND(MIN(SUM(CH$4,$O119/1000),SUM($O119,CH$4/1000)),3),CMB[[Cmb_ID]:[Cmb_ID]],0))),CHOOSE(AC[[M]:[M]],2,1,1,SUM(AC[[AB]:[DB]])))),""))</f>
        <v/>
      </c>
      <c r="CI119" t="str">
        <f>IF(OR(CI$5="",$S119=""),"",IFERROR(SUM(PRODUCT(INDEX(CMB[[BA_0O]:[BA_2O]],MATCH(ROUND(MIN(SUM(CI$4,$O119/1000),SUM($O119,CI$4/1000)),3),CMB[[Cmb_ID]:[Cmb_ID]],0),SUM(N(CI$1),N($R119),1)),CHOOSE(AC[[M]:[M]],1,1,0,AC[[AB]:[AB]])),PRODUCT(INDEX(CMB[[BD_0O]:[BD_2O]],MATCH(ROUND(MIN(SUM(CI$4,$O119/1000),SUM($O119,CI$4/1000)),3),CMB[[Cmb_ID]:[Cmb_ID]],0),SUM(N(CI$1),N($R119),1)),CHOOSE(AC[[M]:[M]],1,0,1,AC[[DB]:[DB]])),PRODUCT(SUM(ROUND(AVERAGE(VALUE(CI$3),VALUE($P119)),0),CHOOSE(IF(OR(CI$1,$R119),4,INDEX(CMB[[Res_Rare]:[Res_Rare]],MATCH(ROUND(MIN(SUM(CI$4,$O119/1000),SUM($O119,CI$4/1000)),3),CMB[[Cmb_ID]:[Cmb_ID]],0))),-1,-1,0,0)),IF(OR(CI$1,$R119),4,INDEX(CMB[[Cmb_Rare]:[Cmb_Rare]],MATCH(ROUND(MIN(SUM(CI$4,$O119/1000),SUM($O119,CI$4/1000)),3),CMB[[Cmb_ID]:[Cmb_ID]],0))),CHOOSE(AC[[M]:[M]],2,1,1,SUM(AC[[AB]:[DB]])))),""))</f>
        <v/>
      </c>
      <c r="CJ119" t="str">
        <f>IF(OR(CJ$5="",$S119=""),"",IFERROR(SUM(PRODUCT(INDEX(CMB[[BA_0O]:[BA_2O]],MATCH(ROUND(MIN(SUM(CJ$4,$O119/1000),SUM($O119,CJ$4/1000)),3),CMB[[Cmb_ID]:[Cmb_ID]],0),SUM(N(CJ$1),N($R119),1)),CHOOSE(AC[[M]:[M]],1,1,0,AC[[AB]:[AB]])),PRODUCT(INDEX(CMB[[BD_0O]:[BD_2O]],MATCH(ROUND(MIN(SUM(CJ$4,$O119/1000),SUM($O119,CJ$4/1000)),3),CMB[[Cmb_ID]:[Cmb_ID]],0),SUM(N(CJ$1),N($R119),1)),CHOOSE(AC[[M]:[M]],1,0,1,AC[[DB]:[DB]])),PRODUCT(SUM(ROUND(AVERAGE(VALUE(CJ$3),VALUE($P119)),0),CHOOSE(IF(OR(CJ$1,$R119),4,INDEX(CMB[[Res_Rare]:[Res_Rare]],MATCH(ROUND(MIN(SUM(CJ$4,$O119/1000),SUM($O119,CJ$4/1000)),3),CMB[[Cmb_ID]:[Cmb_ID]],0))),-1,-1,0,0)),IF(OR(CJ$1,$R119),4,INDEX(CMB[[Cmb_Rare]:[Cmb_Rare]],MATCH(ROUND(MIN(SUM(CJ$4,$O119/1000),SUM($O119,CJ$4/1000)),3),CMB[[Cmb_ID]:[Cmb_ID]],0))),CHOOSE(AC[[M]:[M]],2,1,1,SUM(AC[[AB]:[DB]])))),""))</f>
        <v/>
      </c>
      <c r="CK119" t="str">
        <f>IF(OR(CK$5="",$S119=""),"",IFERROR(SUM(PRODUCT(INDEX(CMB[[BA_0O]:[BA_2O]],MATCH(ROUND(MIN(SUM(CK$4,$O119/1000),SUM($O119,CK$4/1000)),3),CMB[[Cmb_ID]:[Cmb_ID]],0),SUM(N(CK$1),N($R119),1)),CHOOSE(AC[[M]:[M]],1,1,0,AC[[AB]:[AB]])),PRODUCT(INDEX(CMB[[BD_0O]:[BD_2O]],MATCH(ROUND(MIN(SUM(CK$4,$O119/1000),SUM($O119,CK$4/1000)),3),CMB[[Cmb_ID]:[Cmb_ID]],0),SUM(N(CK$1),N($R119),1)),CHOOSE(AC[[M]:[M]],1,0,1,AC[[DB]:[DB]])),PRODUCT(SUM(ROUND(AVERAGE(VALUE(CK$3),VALUE($P119)),0),CHOOSE(IF(OR(CK$1,$R119),4,INDEX(CMB[[Res_Rare]:[Res_Rare]],MATCH(ROUND(MIN(SUM(CK$4,$O119/1000),SUM($O119,CK$4/1000)),3),CMB[[Cmb_ID]:[Cmb_ID]],0))),-1,-1,0,0)),IF(OR(CK$1,$R119),4,INDEX(CMB[[Cmb_Rare]:[Cmb_Rare]],MATCH(ROUND(MIN(SUM(CK$4,$O119/1000),SUM($O119,CK$4/1000)),3),CMB[[Cmb_ID]:[Cmb_ID]],0))),CHOOSE(AC[[M]:[M]],2,1,1,SUM(AC[[AB]:[DB]])))),""))</f>
        <v/>
      </c>
      <c r="CL119" t="str">
        <f>IF(OR(CL$5="",$S119=""),"",IFERROR(SUM(PRODUCT(INDEX(CMB[[BA_0O]:[BA_2O]],MATCH(ROUND(MIN(SUM(CL$4,$O119/1000),SUM($O119,CL$4/1000)),3),CMB[[Cmb_ID]:[Cmb_ID]],0),SUM(N(CL$1),N($R119),1)),CHOOSE(AC[[M]:[M]],1,1,0,AC[[AB]:[AB]])),PRODUCT(INDEX(CMB[[BD_0O]:[BD_2O]],MATCH(ROUND(MIN(SUM(CL$4,$O119/1000),SUM($O119,CL$4/1000)),3),CMB[[Cmb_ID]:[Cmb_ID]],0),SUM(N(CL$1),N($R119),1)),CHOOSE(AC[[M]:[M]],1,0,1,AC[[DB]:[DB]])),PRODUCT(SUM(ROUND(AVERAGE(VALUE(CL$3),VALUE($P119)),0),CHOOSE(IF(OR(CL$1,$R119),4,INDEX(CMB[[Res_Rare]:[Res_Rare]],MATCH(ROUND(MIN(SUM(CL$4,$O119/1000),SUM($O119,CL$4/1000)),3),CMB[[Cmb_ID]:[Cmb_ID]],0))),-1,-1,0,0)),IF(OR(CL$1,$R119),4,INDEX(CMB[[Cmb_Rare]:[Cmb_Rare]],MATCH(ROUND(MIN(SUM(CL$4,$O119/1000),SUM($O119,CL$4/1000)),3),CMB[[Cmb_ID]:[Cmb_ID]],0))),CHOOSE(AC[[M]:[M]],2,1,1,SUM(AC[[AB]:[DB]])))),""))</f>
        <v/>
      </c>
      <c r="CM119" t="str">
        <f>IF(OR(CM$5="",$S119=""),"",IFERROR(SUM(PRODUCT(INDEX(CMB[[BA_0O]:[BA_2O]],MATCH(ROUND(MIN(SUM(CM$4,$O119/1000),SUM($O119,CM$4/1000)),3),CMB[[Cmb_ID]:[Cmb_ID]],0),SUM(N(CM$1),N($R119),1)),CHOOSE(AC[[M]:[M]],1,1,0,AC[[AB]:[AB]])),PRODUCT(INDEX(CMB[[BD_0O]:[BD_2O]],MATCH(ROUND(MIN(SUM(CM$4,$O119/1000),SUM($O119,CM$4/1000)),3),CMB[[Cmb_ID]:[Cmb_ID]],0),SUM(N(CM$1),N($R119),1)),CHOOSE(AC[[M]:[M]],1,0,1,AC[[DB]:[DB]])),PRODUCT(SUM(ROUND(AVERAGE(VALUE(CM$3),VALUE($P119)),0),CHOOSE(IF(OR(CM$1,$R119),4,INDEX(CMB[[Res_Rare]:[Res_Rare]],MATCH(ROUND(MIN(SUM(CM$4,$O119/1000),SUM($O119,CM$4/1000)),3),CMB[[Cmb_ID]:[Cmb_ID]],0))),-1,-1,0,0)),IF(OR(CM$1,$R119),4,INDEX(CMB[[Cmb_Rare]:[Cmb_Rare]],MATCH(ROUND(MIN(SUM(CM$4,$O119/1000),SUM($O119,CM$4/1000)),3),CMB[[Cmb_ID]:[Cmb_ID]],0))),CHOOSE(AC[[M]:[M]],2,1,1,SUM(AC[[AB]:[DB]])))),""))</f>
        <v/>
      </c>
      <c r="CN119" t="str">
        <f>IF(OR(CN$5="",$S119=""),"",IFERROR(SUM(PRODUCT(INDEX(CMB[[BA_0O]:[BA_2O]],MATCH(ROUND(MIN(SUM(CN$4,$O119/1000),SUM($O119,CN$4/1000)),3),CMB[[Cmb_ID]:[Cmb_ID]],0),SUM(N(CN$1),N($R119),1)),CHOOSE(AC[[M]:[M]],1,1,0,AC[[AB]:[AB]])),PRODUCT(INDEX(CMB[[BD_0O]:[BD_2O]],MATCH(ROUND(MIN(SUM(CN$4,$O119/1000),SUM($O119,CN$4/1000)),3),CMB[[Cmb_ID]:[Cmb_ID]],0),SUM(N(CN$1),N($R119),1)),CHOOSE(AC[[M]:[M]],1,0,1,AC[[DB]:[DB]])),PRODUCT(SUM(ROUND(AVERAGE(VALUE(CN$3),VALUE($P119)),0),CHOOSE(IF(OR(CN$1,$R119),4,INDEX(CMB[[Res_Rare]:[Res_Rare]],MATCH(ROUND(MIN(SUM(CN$4,$O119/1000),SUM($O119,CN$4/1000)),3),CMB[[Cmb_ID]:[Cmb_ID]],0))),-1,-1,0,0)),IF(OR(CN$1,$R119),4,INDEX(CMB[[Cmb_Rare]:[Cmb_Rare]],MATCH(ROUND(MIN(SUM(CN$4,$O119/1000),SUM($O119,CN$4/1000)),3),CMB[[Cmb_ID]:[Cmb_ID]],0))),CHOOSE(AC[[M]:[M]],2,1,1,SUM(AC[[AB]:[DB]])))),""))</f>
        <v/>
      </c>
      <c r="CO119" t="str">
        <f>IF(OR(CO$5="",$S119=""),"",IFERROR(SUM(PRODUCT(INDEX(CMB[[BA_0O]:[BA_2O]],MATCH(ROUND(MIN(SUM(CO$4,$O119/1000),SUM($O119,CO$4/1000)),3),CMB[[Cmb_ID]:[Cmb_ID]],0),SUM(N(CO$1),N($R119),1)),CHOOSE(AC[[M]:[M]],1,1,0,AC[[AB]:[AB]])),PRODUCT(INDEX(CMB[[BD_0O]:[BD_2O]],MATCH(ROUND(MIN(SUM(CO$4,$O119/1000),SUM($O119,CO$4/1000)),3),CMB[[Cmb_ID]:[Cmb_ID]],0),SUM(N(CO$1),N($R119),1)),CHOOSE(AC[[M]:[M]],1,0,1,AC[[DB]:[DB]])),PRODUCT(SUM(ROUND(AVERAGE(VALUE(CO$3),VALUE($P119)),0),CHOOSE(IF(OR(CO$1,$R119),4,INDEX(CMB[[Res_Rare]:[Res_Rare]],MATCH(ROUND(MIN(SUM(CO$4,$O119/1000),SUM($O119,CO$4/1000)),3),CMB[[Cmb_ID]:[Cmb_ID]],0))),-1,-1,0,0)),IF(OR(CO$1,$R119),4,INDEX(CMB[[Cmb_Rare]:[Cmb_Rare]],MATCH(ROUND(MIN(SUM(CO$4,$O119/1000),SUM($O119,CO$4/1000)),3),CMB[[Cmb_ID]:[Cmb_ID]],0))),CHOOSE(AC[[M]:[M]],2,1,1,SUM(AC[[AB]:[DB]])))),""))</f>
        <v/>
      </c>
      <c r="CP119" t="str">
        <f>IF(OR(CP$5="",$S119=""),"",IFERROR(SUM(PRODUCT(INDEX(CMB[[BA_0O]:[BA_2O]],MATCH(ROUND(MIN(SUM(CP$4,$O119/1000),SUM($O119,CP$4/1000)),3),CMB[[Cmb_ID]:[Cmb_ID]],0),SUM(N(CP$1),N($R119),1)),CHOOSE(AC[[M]:[M]],1,1,0,AC[[AB]:[AB]])),PRODUCT(INDEX(CMB[[BD_0O]:[BD_2O]],MATCH(ROUND(MIN(SUM(CP$4,$O119/1000),SUM($O119,CP$4/1000)),3),CMB[[Cmb_ID]:[Cmb_ID]],0),SUM(N(CP$1),N($R119),1)),CHOOSE(AC[[M]:[M]],1,0,1,AC[[DB]:[DB]])),PRODUCT(SUM(ROUND(AVERAGE(VALUE(CP$3),VALUE($P119)),0),CHOOSE(IF(OR(CP$1,$R119),4,INDEX(CMB[[Res_Rare]:[Res_Rare]],MATCH(ROUND(MIN(SUM(CP$4,$O119/1000),SUM($O119,CP$4/1000)),3),CMB[[Cmb_ID]:[Cmb_ID]],0))),-1,-1,0,0)),IF(OR(CP$1,$R119),4,INDEX(CMB[[Cmb_Rare]:[Cmb_Rare]],MATCH(ROUND(MIN(SUM(CP$4,$O119/1000),SUM($O119,CP$4/1000)),3),CMB[[Cmb_ID]:[Cmb_ID]],0))),CHOOSE(AC[[M]:[M]],2,1,1,SUM(AC[[AB]:[DB]])))),""))</f>
        <v/>
      </c>
      <c r="CQ119" t="str">
        <f>IF(OR(CQ$5="",$S119=""),"",IFERROR(SUM(PRODUCT(INDEX(CMB[[BA_0O]:[BA_2O]],MATCH(ROUND(MIN(SUM(CQ$4,$O119/1000),SUM($O119,CQ$4/1000)),3),CMB[[Cmb_ID]:[Cmb_ID]],0),SUM(N(CQ$1),N($R119),1)),CHOOSE(AC[[M]:[M]],1,1,0,AC[[AB]:[AB]])),PRODUCT(INDEX(CMB[[BD_0O]:[BD_2O]],MATCH(ROUND(MIN(SUM(CQ$4,$O119/1000),SUM($O119,CQ$4/1000)),3),CMB[[Cmb_ID]:[Cmb_ID]],0),SUM(N(CQ$1),N($R119),1)),CHOOSE(AC[[M]:[M]],1,0,1,AC[[DB]:[DB]])),PRODUCT(SUM(ROUND(AVERAGE(VALUE(CQ$3),VALUE($P119)),0),CHOOSE(IF(OR(CQ$1,$R119),4,INDEX(CMB[[Res_Rare]:[Res_Rare]],MATCH(ROUND(MIN(SUM(CQ$4,$O119/1000),SUM($O119,CQ$4/1000)),3),CMB[[Cmb_ID]:[Cmb_ID]],0))),-1,-1,0,0)),IF(OR(CQ$1,$R119),4,INDEX(CMB[[Cmb_Rare]:[Cmb_Rare]],MATCH(ROUND(MIN(SUM(CQ$4,$O119/1000),SUM($O119,CQ$4/1000)),3),CMB[[Cmb_ID]:[Cmb_ID]],0))),CHOOSE(AC[[M]:[M]],2,1,1,SUM(AC[[AB]:[DB]])))),""))</f>
        <v/>
      </c>
      <c r="CR119" t="str">
        <f>IF(OR(CR$5="",$S119=""),"",IFERROR(SUM(PRODUCT(INDEX(CMB[[BA_0O]:[BA_2O]],MATCH(ROUND(MIN(SUM(CR$4,$O119/1000),SUM($O119,CR$4/1000)),3),CMB[[Cmb_ID]:[Cmb_ID]],0),SUM(N(CR$1),N($R119),1)),CHOOSE(AC[[M]:[M]],1,1,0,AC[[AB]:[AB]])),PRODUCT(INDEX(CMB[[BD_0O]:[BD_2O]],MATCH(ROUND(MIN(SUM(CR$4,$O119/1000),SUM($O119,CR$4/1000)),3),CMB[[Cmb_ID]:[Cmb_ID]],0),SUM(N(CR$1),N($R119),1)),CHOOSE(AC[[M]:[M]],1,0,1,AC[[DB]:[DB]])),PRODUCT(SUM(ROUND(AVERAGE(VALUE(CR$3),VALUE($P119)),0),CHOOSE(IF(OR(CR$1,$R119),4,INDEX(CMB[[Res_Rare]:[Res_Rare]],MATCH(ROUND(MIN(SUM(CR$4,$O119/1000),SUM($O119,CR$4/1000)),3),CMB[[Cmb_ID]:[Cmb_ID]],0))),-1,-1,0,0)),IF(OR(CR$1,$R119),4,INDEX(CMB[[Cmb_Rare]:[Cmb_Rare]],MATCH(ROUND(MIN(SUM(CR$4,$O119/1000),SUM($O119,CR$4/1000)),3),CMB[[Cmb_ID]:[Cmb_ID]],0))),CHOOSE(AC[[M]:[M]],2,1,1,SUM(AC[[AB]:[DB]])))),""))</f>
        <v/>
      </c>
      <c r="CS119" t="str">
        <f>IF(OR(CS$5="",$S119=""),"",IFERROR(SUM(PRODUCT(INDEX(CMB[[BA_0O]:[BA_2O]],MATCH(ROUND(MIN(SUM(CS$4,$O119/1000),SUM($O119,CS$4/1000)),3),CMB[[Cmb_ID]:[Cmb_ID]],0),SUM(N(CS$1),N($R119),1)),CHOOSE(AC[[M]:[M]],1,1,0,AC[[AB]:[AB]])),PRODUCT(INDEX(CMB[[BD_0O]:[BD_2O]],MATCH(ROUND(MIN(SUM(CS$4,$O119/1000),SUM($O119,CS$4/1000)),3),CMB[[Cmb_ID]:[Cmb_ID]],0),SUM(N(CS$1),N($R119),1)),CHOOSE(AC[[M]:[M]],1,0,1,AC[[DB]:[DB]])),PRODUCT(SUM(ROUND(AVERAGE(VALUE(CS$3),VALUE($P119)),0),CHOOSE(IF(OR(CS$1,$R119),4,INDEX(CMB[[Res_Rare]:[Res_Rare]],MATCH(ROUND(MIN(SUM(CS$4,$O119/1000),SUM($O119,CS$4/1000)),3),CMB[[Cmb_ID]:[Cmb_ID]],0))),-1,-1,0,0)),IF(OR(CS$1,$R119),4,INDEX(CMB[[Cmb_Rare]:[Cmb_Rare]],MATCH(ROUND(MIN(SUM(CS$4,$O119/1000),SUM($O119,CS$4/1000)),3),CMB[[Cmb_ID]:[Cmb_ID]],0))),CHOOSE(AC[[M]:[M]],2,1,1,SUM(AC[[AB]:[DB]])))),""))</f>
        <v/>
      </c>
      <c r="CT119" t="str">
        <f>IF(OR(CT$5="",$S119=""),"",IFERROR(SUM(PRODUCT(INDEX(CMB[[BA_0O]:[BA_2O]],MATCH(ROUND(MIN(SUM(CT$4,$O119/1000),SUM($O119,CT$4/1000)),3),CMB[[Cmb_ID]:[Cmb_ID]],0),SUM(N(CT$1),N($R119),1)),CHOOSE(AC[[M]:[M]],1,1,0,AC[[AB]:[AB]])),PRODUCT(INDEX(CMB[[BD_0O]:[BD_2O]],MATCH(ROUND(MIN(SUM(CT$4,$O119/1000),SUM($O119,CT$4/1000)),3),CMB[[Cmb_ID]:[Cmb_ID]],0),SUM(N(CT$1),N($R119),1)),CHOOSE(AC[[M]:[M]],1,0,1,AC[[DB]:[DB]])),PRODUCT(SUM(ROUND(AVERAGE(VALUE(CT$3),VALUE($P119)),0),CHOOSE(IF(OR(CT$1,$R119),4,INDEX(CMB[[Res_Rare]:[Res_Rare]],MATCH(ROUND(MIN(SUM(CT$4,$O119/1000),SUM($O119,CT$4/1000)),3),CMB[[Cmb_ID]:[Cmb_ID]],0))),-1,-1,0,0)),IF(OR(CT$1,$R119),4,INDEX(CMB[[Cmb_Rare]:[Cmb_Rare]],MATCH(ROUND(MIN(SUM(CT$4,$O119/1000),SUM($O119,CT$4/1000)),3),CMB[[Cmb_ID]:[Cmb_ID]],0))),CHOOSE(AC[[M]:[M]],2,1,1,SUM(AC[[AB]:[DB]])))),""))</f>
        <v/>
      </c>
      <c r="CU119" t="str">
        <f>IF(OR(CU$5="",$S119=""),"",IFERROR(SUM(PRODUCT(INDEX(CMB[[BA_0O]:[BA_2O]],MATCH(ROUND(MIN(SUM(CU$4,$O119/1000),SUM($O119,CU$4/1000)),3),CMB[[Cmb_ID]:[Cmb_ID]],0),SUM(N(CU$1),N($R119),1)),CHOOSE(AC[[M]:[M]],1,1,0,AC[[AB]:[AB]])),PRODUCT(INDEX(CMB[[BD_0O]:[BD_2O]],MATCH(ROUND(MIN(SUM(CU$4,$O119/1000),SUM($O119,CU$4/1000)),3),CMB[[Cmb_ID]:[Cmb_ID]],0),SUM(N(CU$1),N($R119),1)),CHOOSE(AC[[M]:[M]],1,0,1,AC[[DB]:[DB]])),PRODUCT(SUM(ROUND(AVERAGE(VALUE(CU$3),VALUE($P119)),0),CHOOSE(IF(OR(CU$1,$R119),4,INDEX(CMB[[Res_Rare]:[Res_Rare]],MATCH(ROUND(MIN(SUM(CU$4,$O119/1000),SUM($O119,CU$4/1000)),3),CMB[[Cmb_ID]:[Cmb_ID]],0))),-1,-1,0,0)),IF(OR(CU$1,$R119),4,INDEX(CMB[[Cmb_Rare]:[Cmb_Rare]],MATCH(ROUND(MIN(SUM(CU$4,$O119/1000),SUM($O119,CU$4/1000)),3),CMB[[Cmb_ID]:[Cmb_ID]],0))),CHOOSE(AC[[M]:[M]],2,1,1,SUM(AC[[AB]:[DB]])))),""))</f>
        <v/>
      </c>
      <c r="CV119" t="str">
        <f>IF(OR(CV$5="",$S119=""),"",IFERROR(SUM(PRODUCT(INDEX(CMB[[BA_0O]:[BA_2O]],MATCH(ROUND(MIN(SUM(CV$4,$O119/1000),SUM($O119,CV$4/1000)),3),CMB[[Cmb_ID]:[Cmb_ID]],0),SUM(N(CV$1),N($R119),1)),CHOOSE(AC[[M]:[M]],1,1,0,AC[[AB]:[AB]])),PRODUCT(INDEX(CMB[[BD_0O]:[BD_2O]],MATCH(ROUND(MIN(SUM(CV$4,$O119/1000),SUM($O119,CV$4/1000)),3),CMB[[Cmb_ID]:[Cmb_ID]],0),SUM(N(CV$1),N($R119),1)),CHOOSE(AC[[M]:[M]],1,0,1,AC[[DB]:[DB]])),PRODUCT(SUM(ROUND(AVERAGE(VALUE(CV$3),VALUE($P119)),0),CHOOSE(IF(OR(CV$1,$R119),4,INDEX(CMB[[Res_Rare]:[Res_Rare]],MATCH(ROUND(MIN(SUM(CV$4,$O119/1000),SUM($O119,CV$4/1000)),3),CMB[[Cmb_ID]:[Cmb_ID]],0))),-1,-1,0,0)),IF(OR(CV$1,$R119),4,INDEX(CMB[[Cmb_Rare]:[Cmb_Rare]],MATCH(ROUND(MIN(SUM(CV$4,$O119/1000),SUM($O119,CV$4/1000)),3),CMB[[Cmb_ID]:[Cmb_ID]],0))),CHOOSE(AC[[M]:[M]],2,1,1,SUM(AC[[AB]:[DB]])))),""))</f>
        <v/>
      </c>
      <c r="CW119" t="str">
        <f>IF(OR(CW$5="",$S119=""),"",IFERROR(SUM(PRODUCT(INDEX(CMB[[BA_0O]:[BA_2O]],MATCH(ROUND(MIN(SUM(CW$4,$O119/1000),SUM($O119,CW$4/1000)),3),CMB[[Cmb_ID]:[Cmb_ID]],0),SUM(N(CW$1),N($R119),1)),CHOOSE(AC[[M]:[M]],1,1,0,AC[[AB]:[AB]])),PRODUCT(INDEX(CMB[[BD_0O]:[BD_2O]],MATCH(ROUND(MIN(SUM(CW$4,$O119/1000),SUM($O119,CW$4/1000)),3),CMB[[Cmb_ID]:[Cmb_ID]],0),SUM(N(CW$1),N($R119),1)),CHOOSE(AC[[M]:[M]],1,0,1,AC[[DB]:[DB]])),PRODUCT(SUM(ROUND(AVERAGE(VALUE(CW$3),VALUE($P119)),0),CHOOSE(IF(OR(CW$1,$R119),4,INDEX(CMB[[Res_Rare]:[Res_Rare]],MATCH(ROUND(MIN(SUM(CW$4,$O119/1000),SUM($O119,CW$4/1000)),3),CMB[[Cmb_ID]:[Cmb_ID]],0))),-1,-1,0,0)),IF(OR(CW$1,$R119),4,INDEX(CMB[[Cmb_Rare]:[Cmb_Rare]],MATCH(ROUND(MIN(SUM(CW$4,$O119/1000),SUM($O119,CW$4/1000)),3),CMB[[Cmb_ID]:[Cmb_ID]],0))),CHOOSE(AC[[M]:[M]],2,1,1,SUM(AC[[AB]:[DB]])))),""))</f>
        <v/>
      </c>
      <c r="CX119" t="str">
        <f>IF(OR(CX$5="",$S119=""),"",IFERROR(SUM(PRODUCT(INDEX(CMB[[BA_0O]:[BA_2O]],MATCH(ROUND(MIN(SUM(CX$4,$O119/1000),SUM($O119,CX$4/1000)),3),CMB[[Cmb_ID]:[Cmb_ID]],0),SUM(N(CX$1),N($R119),1)),CHOOSE(AC[[M]:[M]],1,1,0,AC[[AB]:[AB]])),PRODUCT(INDEX(CMB[[BD_0O]:[BD_2O]],MATCH(ROUND(MIN(SUM(CX$4,$O119/1000),SUM($O119,CX$4/1000)),3),CMB[[Cmb_ID]:[Cmb_ID]],0),SUM(N(CX$1),N($R119),1)),CHOOSE(AC[[M]:[M]],1,0,1,AC[[DB]:[DB]])),PRODUCT(SUM(ROUND(AVERAGE(VALUE(CX$3),VALUE($P119)),0),CHOOSE(IF(OR(CX$1,$R119),4,INDEX(CMB[[Res_Rare]:[Res_Rare]],MATCH(ROUND(MIN(SUM(CX$4,$O119/1000),SUM($O119,CX$4/1000)),3),CMB[[Cmb_ID]:[Cmb_ID]],0))),-1,-1,0,0)),IF(OR(CX$1,$R119),4,INDEX(CMB[[Cmb_Rare]:[Cmb_Rare]],MATCH(ROUND(MIN(SUM(CX$4,$O119/1000),SUM($O119,CX$4/1000)),3),CMB[[Cmb_ID]:[Cmb_ID]],0))),CHOOSE(AC[[M]:[M]],2,1,1,SUM(AC[[AB]:[DB]])))),""))</f>
        <v/>
      </c>
      <c r="CY119" t="str">
        <f>IF(OR(CY$5="",$S119=""),"",IFERROR(SUM(PRODUCT(INDEX(CMB[[BA_0O]:[BA_2O]],MATCH(ROUND(MIN(SUM(CY$4,$O119/1000),SUM($O119,CY$4/1000)),3),CMB[[Cmb_ID]:[Cmb_ID]],0),SUM(N(CY$1),N($R119),1)),CHOOSE(AC[[M]:[M]],1,1,0,AC[[AB]:[AB]])),PRODUCT(INDEX(CMB[[BD_0O]:[BD_2O]],MATCH(ROUND(MIN(SUM(CY$4,$O119/1000),SUM($O119,CY$4/1000)),3),CMB[[Cmb_ID]:[Cmb_ID]],0),SUM(N(CY$1),N($R119),1)),CHOOSE(AC[[M]:[M]],1,0,1,AC[[DB]:[DB]])),PRODUCT(SUM(ROUND(AVERAGE(VALUE(CY$3),VALUE($P119)),0),CHOOSE(IF(OR(CY$1,$R119),4,INDEX(CMB[[Res_Rare]:[Res_Rare]],MATCH(ROUND(MIN(SUM(CY$4,$O119/1000),SUM($O119,CY$4/1000)),3),CMB[[Cmb_ID]:[Cmb_ID]],0))),-1,-1,0,0)),IF(OR(CY$1,$R119),4,INDEX(CMB[[Cmb_Rare]:[Cmb_Rare]],MATCH(ROUND(MIN(SUM(CY$4,$O119/1000),SUM($O119,CY$4/1000)),3),CMB[[Cmb_ID]:[Cmb_ID]],0))),CHOOSE(AC[[M]:[M]],2,1,1,SUM(AC[[AB]:[DB]])))),""))</f>
        <v/>
      </c>
      <c r="CZ119" t="str">
        <f>IF(OR(CZ$5="",$S119=""),"",IFERROR(SUM(PRODUCT(INDEX(CMB[[BA_0O]:[BA_2O]],MATCH(ROUND(MIN(SUM(CZ$4,$O119/1000),SUM($O119,CZ$4/1000)),3),CMB[[Cmb_ID]:[Cmb_ID]],0),SUM(N(CZ$1),N($R119),1)),CHOOSE(AC[[M]:[M]],1,1,0,AC[[AB]:[AB]])),PRODUCT(INDEX(CMB[[BD_0O]:[BD_2O]],MATCH(ROUND(MIN(SUM(CZ$4,$O119/1000),SUM($O119,CZ$4/1000)),3),CMB[[Cmb_ID]:[Cmb_ID]],0),SUM(N(CZ$1),N($R119),1)),CHOOSE(AC[[M]:[M]],1,0,1,AC[[DB]:[DB]])),PRODUCT(SUM(ROUND(AVERAGE(VALUE(CZ$3),VALUE($P119)),0),CHOOSE(IF(OR(CZ$1,$R119),4,INDEX(CMB[[Res_Rare]:[Res_Rare]],MATCH(ROUND(MIN(SUM(CZ$4,$O119/1000),SUM($O119,CZ$4/1000)),3),CMB[[Cmb_ID]:[Cmb_ID]],0))),-1,-1,0,0)),IF(OR(CZ$1,$R119),4,INDEX(CMB[[Cmb_Rare]:[Cmb_Rare]],MATCH(ROUND(MIN(SUM(CZ$4,$O119/1000),SUM($O119,CZ$4/1000)),3),CMB[[Cmb_ID]:[Cmb_ID]],0))),CHOOSE(AC[[M]:[M]],2,1,1,SUM(AC[[AB]:[DB]])))),""))</f>
        <v/>
      </c>
      <c r="DA119" t="str">
        <f>IF(OR(DA$5="",$S119=""),"",IFERROR(SUM(PRODUCT(INDEX(CMB[[BA_0O]:[BA_2O]],MATCH(ROUND(MIN(SUM(DA$4,$O119/1000),SUM($O119,DA$4/1000)),3),CMB[[Cmb_ID]:[Cmb_ID]],0),SUM(N(DA$1),N($R119),1)),CHOOSE(AC[[M]:[M]],1,1,0,AC[[AB]:[AB]])),PRODUCT(INDEX(CMB[[BD_0O]:[BD_2O]],MATCH(ROUND(MIN(SUM(DA$4,$O119/1000),SUM($O119,DA$4/1000)),3),CMB[[Cmb_ID]:[Cmb_ID]],0),SUM(N(DA$1),N($R119),1)),CHOOSE(AC[[M]:[M]],1,0,1,AC[[DB]:[DB]])),PRODUCT(SUM(ROUND(AVERAGE(VALUE(DA$3),VALUE($P119)),0),CHOOSE(IF(OR(DA$1,$R119),4,INDEX(CMB[[Res_Rare]:[Res_Rare]],MATCH(ROUND(MIN(SUM(DA$4,$O119/1000),SUM($O119,DA$4/1000)),3),CMB[[Cmb_ID]:[Cmb_ID]],0))),-1,-1,0,0)),IF(OR(DA$1,$R119),4,INDEX(CMB[[Cmb_Rare]:[Cmb_Rare]],MATCH(ROUND(MIN(SUM(DA$4,$O119/1000),SUM($O119,DA$4/1000)),3),CMB[[Cmb_ID]:[Cmb_ID]],0))),CHOOSE(AC[[M]:[M]],2,1,1,SUM(AC[[AB]:[DB]])))),""))</f>
        <v/>
      </c>
      <c r="DB119" t="str">
        <f>IF(OR(DB$5="",$S119=""),"",IFERROR(SUM(PRODUCT(INDEX(CMB[[BA_0O]:[BA_2O]],MATCH(ROUND(MIN(SUM(DB$4,$O119/1000),SUM($O119,DB$4/1000)),3),CMB[[Cmb_ID]:[Cmb_ID]],0),SUM(N(DB$1),N($R119),1)),CHOOSE(AC[[M]:[M]],1,1,0,AC[[AB]:[AB]])),PRODUCT(INDEX(CMB[[BD_0O]:[BD_2O]],MATCH(ROUND(MIN(SUM(DB$4,$O119/1000),SUM($O119,DB$4/1000)),3),CMB[[Cmb_ID]:[Cmb_ID]],0),SUM(N(DB$1),N($R119),1)),CHOOSE(AC[[M]:[M]],1,0,1,AC[[DB]:[DB]])),PRODUCT(SUM(ROUND(AVERAGE(VALUE(DB$3),VALUE($P119)),0),CHOOSE(IF(OR(DB$1,$R119),4,INDEX(CMB[[Res_Rare]:[Res_Rare]],MATCH(ROUND(MIN(SUM(DB$4,$O119/1000),SUM($O119,DB$4/1000)),3),CMB[[Cmb_ID]:[Cmb_ID]],0))),-1,-1,0,0)),IF(OR(DB$1,$R119),4,INDEX(CMB[[Cmb_Rare]:[Cmb_Rare]],MATCH(ROUND(MIN(SUM(DB$4,$O119/1000),SUM($O119,DB$4/1000)),3),CMB[[Cmb_ID]:[Cmb_ID]],0))),CHOOSE(AC[[M]:[M]],2,1,1,SUM(AC[[AB]:[DB]])))),""))</f>
        <v/>
      </c>
      <c r="DC119" t="str">
        <f>IF(OR(DC$5="",$S119=""),"",IFERROR(SUM(PRODUCT(INDEX(CMB[[BA_0O]:[BA_2O]],MATCH(ROUND(MIN(SUM(DC$4,$O119/1000),SUM($O119,DC$4/1000)),3),CMB[[Cmb_ID]:[Cmb_ID]],0),SUM(N(DC$1),N($R119),1)),CHOOSE(AC[[M]:[M]],1,1,0,AC[[AB]:[AB]])),PRODUCT(INDEX(CMB[[BD_0O]:[BD_2O]],MATCH(ROUND(MIN(SUM(DC$4,$O119/1000),SUM($O119,DC$4/1000)),3),CMB[[Cmb_ID]:[Cmb_ID]],0),SUM(N(DC$1),N($R119),1)),CHOOSE(AC[[M]:[M]],1,0,1,AC[[DB]:[DB]])),PRODUCT(SUM(ROUND(AVERAGE(VALUE(DC$3),VALUE($P119)),0),CHOOSE(IF(OR(DC$1,$R119),4,INDEX(CMB[[Res_Rare]:[Res_Rare]],MATCH(ROUND(MIN(SUM(DC$4,$O119/1000),SUM($O119,DC$4/1000)),3),CMB[[Cmb_ID]:[Cmb_ID]],0))),-1,-1,0,0)),IF(OR(DC$1,$R119),4,INDEX(CMB[[Cmb_Rare]:[Cmb_Rare]],MATCH(ROUND(MIN(SUM(DC$4,$O119/1000),SUM($O119,DC$4/1000)),3),CMB[[Cmb_ID]:[Cmb_ID]],0))),CHOOSE(AC[[M]:[M]],2,1,1,SUM(AC[[AB]:[DB]])))),""))</f>
        <v/>
      </c>
      <c r="DD119" t="str">
        <f>IF(OR(DD$5="",$S119=""),"",IFERROR(SUM(PRODUCT(INDEX(CMB[[BA_0O]:[BA_2O]],MATCH(ROUND(MIN(SUM(DD$4,$O119/1000),SUM($O119,DD$4/1000)),3),CMB[[Cmb_ID]:[Cmb_ID]],0),SUM(N(DD$1),N($R119),1)),CHOOSE(AC[[M]:[M]],1,1,0,AC[[AB]:[AB]])),PRODUCT(INDEX(CMB[[BD_0O]:[BD_2O]],MATCH(ROUND(MIN(SUM(DD$4,$O119/1000),SUM($O119,DD$4/1000)),3),CMB[[Cmb_ID]:[Cmb_ID]],0),SUM(N(DD$1),N($R119),1)),CHOOSE(AC[[M]:[M]],1,0,1,AC[[DB]:[DB]])),PRODUCT(SUM(ROUND(AVERAGE(VALUE(DD$3),VALUE($P119)),0),CHOOSE(IF(OR(DD$1,$R119),4,INDEX(CMB[[Res_Rare]:[Res_Rare]],MATCH(ROUND(MIN(SUM(DD$4,$O119/1000),SUM($O119,DD$4/1000)),3),CMB[[Cmb_ID]:[Cmb_ID]],0))),-1,-1,0,0)),IF(OR(DD$1,$R119),4,INDEX(CMB[[Cmb_Rare]:[Cmb_Rare]],MATCH(ROUND(MIN(SUM(DD$4,$O119/1000),SUM($O119,DD$4/1000)),3),CMB[[Cmb_ID]:[Cmb_ID]],0))),CHOOSE(AC[[M]:[M]],2,1,1,SUM(AC[[AB]:[DB]])))),""))</f>
        <v/>
      </c>
      <c r="DE119" t="str">
        <f>IF(OR(DE$5="",$S119=""),"",IFERROR(SUM(PRODUCT(INDEX(CMB[[BA_0O]:[BA_2O]],MATCH(ROUND(MIN(SUM(DE$4,$O119/1000),SUM($O119,DE$4/1000)),3),CMB[[Cmb_ID]:[Cmb_ID]],0),SUM(N(DE$1),N($R119),1)),CHOOSE(AC[[M]:[M]],1,1,0,AC[[AB]:[AB]])),PRODUCT(INDEX(CMB[[BD_0O]:[BD_2O]],MATCH(ROUND(MIN(SUM(DE$4,$O119/1000),SUM($O119,DE$4/1000)),3),CMB[[Cmb_ID]:[Cmb_ID]],0),SUM(N(DE$1),N($R119),1)),CHOOSE(AC[[M]:[M]],1,0,1,AC[[DB]:[DB]])),PRODUCT(SUM(ROUND(AVERAGE(VALUE(DE$3),VALUE($P119)),0),CHOOSE(IF(OR(DE$1,$R119),4,INDEX(CMB[[Res_Rare]:[Res_Rare]],MATCH(ROUND(MIN(SUM(DE$4,$O119/1000),SUM($O119,DE$4/1000)),3),CMB[[Cmb_ID]:[Cmb_ID]],0))),-1,-1,0,0)),IF(OR(DE$1,$R119),4,INDEX(CMB[[Cmb_Rare]:[Cmb_Rare]],MATCH(ROUND(MIN(SUM(DE$4,$O119/1000),SUM($O119,DE$4/1000)),3),CMB[[Cmb_ID]:[Cmb_ID]],0))),CHOOSE(AC[[M]:[M]],2,1,1,SUM(AC[[AB]:[DB]])))),""))</f>
        <v/>
      </c>
      <c r="DF119" t="str">
        <f>IF(OR(DF$5="",$S119=""),"",IFERROR(SUM(PRODUCT(INDEX(CMB[[BA_0O]:[BA_2O]],MATCH(ROUND(MIN(SUM(DF$4,$O119/1000),SUM($O119,DF$4/1000)),3),CMB[[Cmb_ID]:[Cmb_ID]],0),SUM(N(DF$1),N($R119),1)),CHOOSE(AC[[M]:[M]],1,1,0,AC[[AB]:[AB]])),PRODUCT(INDEX(CMB[[BD_0O]:[BD_2O]],MATCH(ROUND(MIN(SUM(DF$4,$O119/1000),SUM($O119,DF$4/1000)),3),CMB[[Cmb_ID]:[Cmb_ID]],0),SUM(N(DF$1),N($R119),1)),CHOOSE(AC[[M]:[M]],1,0,1,AC[[DB]:[DB]])),PRODUCT(SUM(ROUND(AVERAGE(VALUE(DF$3),VALUE($P119)),0),CHOOSE(IF(OR(DF$1,$R119),4,INDEX(CMB[[Res_Rare]:[Res_Rare]],MATCH(ROUND(MIN(SUM(DF$4,$O119/1000),SUM($O119,DF$4/1000)),3),CMB[[Cmb_ID]:[Cmb_ID]],0))),-1,-1,0,0)),IF(OR(DF$1,$R119),4,INDEX(CMB[[Cmb_Rare]:[Cmb_Rare]],MATCH(ROUND(MIN(SUM(DF$4,$O119/1000),SUM($O119,DF$4/1000)),3),CMB[[Cmb_ID]:[Cmb_ID]],0))),CHOOSE(AC[[M]:[M]],2,1,1,SUM(AC[[AB]:[DB]])))),""))</f>
        <v/>
      </c>
      <c r="DG119" t="str">
        <f>IF(OR(DG$5="",$S119=""),"",IFERROR(SUM(PRODUCT(INDEX(CMB[[BA_0O]:[BA_2O]],MATCH(ROUND(MIN(SUM(DG$4,$O119/1000),SUM($O119,DG$4/1000)),3),CMB[[Cmb_ID]:[Cmb_ID]],0),SUM(N(DG$1),N($R119),1)),CHOOSE(AC[[M]:[M]],1,1,0,AC[[AB]:[AB]])),PRODUCT(INDEX(CMB[[BD_0O]:[BD_2O]],MATCH(ROUND(MIN(SUM(DG$4,$O119/1000),SUM($O119,DG$4/1000)),3),CMB[[Cmb_ID]:[Cmb_ID]],0),SUM(N(DG$1),N($R119),1)),CHOOSE(AC[[M]:[M]],1,0,1,AC[[DB]:[DB]])),PRODUCT(SUM(ROUND(AVERAGE(VALUE(DG$3),VALUE($P119)),0),CHOOSE(IF(OR(DG$1,$R119),4,INDEX(CMB[[Res_Rare]:[Res_Rare]],MATCH(ROUND(MIN(SUM(DG$4,$O119/1000),SUM($O119,DG$4/1000)),3),CMB[[Cmb_ID]:[Cmb_ID]],0))),-1,-1,0,0)),IF(OR(DG$1,$R119),4,INDEX(CMB[[Cmb_Rare]:[Cmb_Rare]],MATCH(ROUND(MIN(SUM(DG$4,$O119/1000),SUM($O119,DG$4/1000)),3),CMB[[Cmb_ID]:[Cmb_ID]],0))),CHOOSE(AC[[M]:[M]],2,1,1,SUM(AC[[AB]:[DB]])))),""))</f>
        <v/>
      </c>
      <c r="DH119" t="str">
        <f>IF(OR(DH$5="",$S119=""),"",IFERROR(SUM(PRODUCT(INDEX(CMB[[BA_0O]:[BA_2O]],MATCH(ROUND(MIN(SUM(DH$4,$O119/1000),SUM($O119,DH$4/1000)),3),CMB[[Cmb_ID]:[Cmb_ID]],0),SUM(N(DH$1),N($R119),1)),CHOOSE(AC[[M]:[M]],1,1,0,AC[[AB]:[AB]])),PRODUCT(INDEX(CMB[[BD_0O]:[BD_2O]],MATCH(ROUND(MIN(SUM(DH$4,$O119/1000),SUM($O119,DH$4/1000)),3),CMB[[Cmb_ID]:[Cmb_ID]],0),SUM(N(DH$1),N($R119),1)),CHOOSE(AC[[M]:[M]],1,0,1,AC[[DB]:[DB]])),PRODUCT(SUM(ROUND(AVERAGE(VALUE(DH$3),VALUE($P119)),0),CHOOSE(IF(OR(DH$1,$R119),4,INDEX(CMB[[Res_Rare]:[Res_Rare]],MATCH(ROUND(MIN(SUM(DH$4,$O119/1000),SUM($O119,DH$4/1000)),3),CMB[[Cmb_ID]:[Cmb_ID]],0))),-1,-1,0,0)),IF(OR(DH$1,$R119),4,INDEX(CMB[[Cmb_Rare]:[Cmb_Rare]],MATCH(ROUND(MIN(SUM(DH$4,$O119/1000),SUM($O119,DH$4/1000)),3),CMB[[Cmb_ID]:[Cmb_ID]],0))),CHOOSE(AC[[M]:[M]],2,1,1,SUM(AC[[AB]:[DB]])))),""))</f>
        <v/>
      </c>
      <c r="DI119" t="str">
        <f>IF(OR(DI$5="",$S119=""),"",IFERROR(SUM(PRODUCT(INDEX(CMB[[BA_0O]:[BA_2O]],MATCH(ROUND(MIN(SUM(DI$4,$O119/1000),SUM($O119,DI$4/1000)),3),CMB[[Cmb_ID]:[Cmb_ID]],0),SUM(N(DI$1),N($R119),1)),CHOOSE(AC[[M]:[M]],1,1,0,AC[[AB]:[AB]])),PRODUCT(INDEX(CMB[[BD_0O]:[BD_2O]],MATCH(ROUND(MIN(SUM(DI$4,$O119/1000),SUM($O119,DI$4/1000)),3),CMB[[Cmb_ID]:[Cmb_ID]],0),SUM(N(DI$1),N($R119),1)),CHOOSE(AC[[M]:[M]],1,0,1,AC[[DB]:[DB]])),PRODUCT(SUM(ROUND(AVERAGE(VALUE(DI$3),VALUE($P119)),0),CHOOSE(IF(OR(DI$1,$R119),4,INDEX(CMB[[Res_Rare]:[Res_Rare]],MATCH(ROUND(MIN(SUM(DI$4,$O119/1000),SUM($O119,DI$4/1000)),3),CMB[[Cmb_ID]:[Cmb_ID]],0))),-1,-1,0,0)),IF(OR(DI$1,$R119),4,INDEX(CMB[[Cmb_Rare]:[Cmb_Rare]],MATCH(ROUND(MIN(SUM(DI$4,$O119/1000),SUM($O119,DI$4/1000)),3),CMB[[Cmb_ID]:[Cmb_ID]],0))),CHOOSE(AC[[M]:[M]],2,1,1,SUM(AC[[AB]:[DB]])))),""))</f>
        <v/>
      </c>
      <c r="DJ119" t="str">
        <f>IF(OR(DJ$5="",$S119=""),"",IFERROR(SUM(PRODUCT(INDEX(CMB[[BA_0O]:[BA_2O]],MATCH(ROUND(MIN(SUM(DJ$4,$O119/1000),SUM($O119,DJ$4/1000)),3),CMB[[Cmb_ID]:[Cmb_ID]],0),SUM(N(DJ$1),N($R119),1)),CHOOSE(AC[[M]:[M]],1,1,0,AC[[AB]:[AB]])),PRODUCT(INDEX(CMB[[BD_0O]:[BD_2O]],MATCH(ROUND(MIN(SUM(DJ$4,$O119/1000),SUM($O119,DJ$4/1000)),3),CMB[[Cmb_ID]:[Cmb_ID]],0),SUM(N(DJ$1),N($R119),1)),CHOOSE(AC[[M]:[M]],1,0,1,AC[[DB]:[DB]])),PRODUCT(SUM(ROUND(AVERAGE(VALUE(DJ$3),VALUE($P119)),0),CHOOSE(IF(OR(DJ$1,$R119),4,INDEX(CMB[[Res_Rare]:[Res_Rare]],MATCH(ROUND(MIN(SUM(DJ$4,$O119/1000),SUM($O119,DJ$4/1000)),3),CMB[[Cmb_ID]:[Cmb_ID]],0))),-1,-1,0,0)),IF(OR(DJ$1,$R119),4,INDEX(CMB[[Cmb_Rare]:[Cmb_Rare]],MATCH(ROUND(MIN(SUM(DJ$4,$O119/1000),SUM($O119,DJ$4/1000)),3),CMB[[Cmb_ID]:[Cmb_ID]],0))),CHOOSE(AC[[M]:[M]],2,1,1,SUM(AC[[AB]:[DB]])))),""))</f>
        <v/>
      </c>
      <c r="DK119" t="str">
        <f>IF(OR(DK$5="",$S119=""),"",IFERROR(SUM(PRODUCT(INDEX(CMB[[BA_0O]:[BA_2O]],MATCH(ROUND(MIN(SUM(DK$4,$O119/1000),SUM($O119,DK$4/1000)),3),CMB[[Cmb_ID]:[Cmb_ID]],0),SUM(N(DK$1),N($R119),1)),CHOOSE(AC[[M]:[M]],1,1,0,AC[[AB]:[AB]])),PRODUCT(INDEX(CMB[[BD_0O]:[BD_2O]],MATCH(ROUND(MIN(SUM(DK$4,$O119/1000),SUM($O119,DK$4/1000)),3),CMB[[Cmb_ID]:[Cmb_ID]],0),SUM(N(DK$1),N($R119),1)),CHOOSE(AC[[M]:[M]],1,0,1,AC[[DB]:[DB]])),PRODUCT(SUM(ROUND(AVERAGE(VALUE(DK$3),VALUE($P119)),0),CHOOSE(IF(OR(DK$1,$R119),4,INDEX(CMB[[Res_Rare]:[Res_Rare]],MATCH(ROUND(MIN(SUM(DK$4,$O119/1000),SUM($O119,DK$4/1000)),3),CMB[[Cmb_ID]:[Cmb_ID]],0))),-1,-1,0,0)),IF(OR(DK$1,$R119),4,INDEX(CMB[[Cmb_Rare]:[Cmb_Rare]],MATCH(ROUND(MIN(SUM(DK$4,$O119/1000),SUM($O119,DK$4/1000)),3),CMB[[Cmb_ID]:[Cmb_ID]],0))),CHOOSE(AC[[M]:[M]],2,1,1,SUM(AC[[AB]:[DB]])))),""))</f>
        <v/>
      </c>
      <c r="DL119" t="str">
        <f>IF(OR(DL$5="",$S119=""),"",IFERROR(SUM(PRODUCT(INDEX(CMB[[BA_0O]:[BA_2O]],MATCH(ROUND(MIN(SUM(DL$4,$O119/1000),SUM($O119,DL$4/1000)),3),CMB[[Cmb_ID]:[Cmb_ID]],0),SUM(N(DL$1),N($R119),1)),CHOOSE(AC[[M]:[M]],1,1,0,AC[[AB]:[AB]])),PRODUCT(INDEX(CMB[[BD_0O]:[BD_2O]],MATCH(ROUND(MIN(SUM(DL$4,$O119/1000),SUM($O119,DL$4/1000)),3),CMB[[Cmb_ID]:[Cmb_ID]],0),SUM(N(DL$1),N($R119),1)),CHOOSE(AC[[M]:[M]],1,0,1,AC[[DB]:[DB]])),PRODUCT(SUM(ROUND(AVERAGE(VALUE(DL$3),VALUE($P119)),0),CHOOSE(IF(OR(DL$1,$R119),4,INDEX(CMB[[Res_Rare]:[Res_Rare]],MATCH(ROUND(MIN(SUM(DL$4,$O119/1000),SUM($O119,DL$4/1000)),3),CMB[[Cmb_ID]:[Cmb_ID]],0))),-1,-1,0,0)),IF(OR(DL$1,$R119),4,INDEX(CMB[[Cmb_Rare]:[Cmb_Rare]],MATCH(ROUND(MIN(SUM(DL$4,$O119/1000),SUM($O119,DL$4/1000)),3),CMB[[Cmb_ID]:[Cmb_ID]],0))),CHOOSE(AC[[M]:[M]],2,1,1,SUM(AC[[AB]:[DB]])))),""))</f>
        <v/>
      </c>
      <c r="DM119" t="str">
        <f>IF(OR(DM$5="",$S119=""),"",IFERROR(SUM(PRODUCT(INDEX(CMB[[BA_0O]:[BA_2O]],MATCH(ROUND(MIN(SUM(DM$4,$O119/1000),SUM($O119,DM$4/1000)),3),CMB[[Cmb_ID]:[Cmb_ID]],0),SUM(N(DM$1),N($R119),1)),CHOOSE(AC[[M]:[M]],1,1,0,AC[[AB]:[AB]])),PRODUCT(INDEX(CMB[[BD_0O]:[BD_2O]],MATCH(ROUND(MIN(SUM(DM$4,$O119/1000),SUM($O119,DM$4/1000)),3),CMB[[Cmb_ID]:[Cmb_ID]],0),SUM(N(DM$1),N($R119),1)),CHOOSE(AC[[M]:[M]],1,0,1,AC[[DB]:[DB]])),PRODUCT(SUM(ROUND(AVERAGE(VALUE(DM$3),VALUE($P119)),0),CHOOSE(IF(OR(DM$1,$R119),4,INDEX(CMB[[Res_Rare]:[Res_Rare]],MATCH(ROUND(MIN(SUM(DM$4,$O119/1000),SUM($O119,DM$4/1000)),3),CMB[[Cmb_ID]:[Cmb_ID]],0))),-1,-1,0,0)),IF(OR(DM$1,$R119),4,INDEX(CMB[[Cmb_Rare]:[Cmb_Rare]],MATCH(ROUND(MIN(SUM(DM$4,$O119/1000),SUM($O119,DM$4/1000)),3),CMB[[Cmb_ID]:[Cmb_ID]],0))),CHOOSE(AC[[M]:[M]],2,1,1,SUM(AC[[AB]:[DB]])))),""))</f>
        <v/>
      </c>
      <c r="DN119" t="str">
        <f>IF(OR(DN$5="",$S119=""),"",IFERROR(SUM(PRODUCT(INDEX(CMB[[BA_0O]:[BA_2O]],MATCH(ROUND(MIN(SUM(DN$4,$O119/1000),SUM($O119,DN$4/1000)),3),CMB[[Cmb_ID]:[Cmb_ID]],0),SUM(N(DN$1),N($R119),1)),CHOOSE(AC[[M]:[M]],1,1,0,AC[[AB]:[AB]])),PRODUCT(INDEX(CMB[[BD_0O]:[BD_2O]],MATCH(ROUND(MIN(SUM(DN$4,$O119/1000),SUM($O119,DN$4/1000)),3),CMB[[Cmb_ID]:[Cmb_ID]],0),SUM(N(DN$1),N($R119),1)),CHOOSE(AC[[M]:[M]],1,0,1,AC[[DB]:[DB]])),PRODUCT(SUM(ROUND(AVERAGE(VALUE(DN$3),VALUE($P119)),0),CHOOSE(IF(OR(DN$1,$R119),4,INDEX(CMB[[Res_Rare]:[Res_Rare]],MATCH(ROUND(MIN(SUM(DN$4,$O119/1000),SUM($O119,DN$4/1000)),3),CMB[[Cmb_ID]:[Cmb_ID]],0))),-1,-1,0,0)),IF(OR(DN$1,$R119),4,INDEX(CMB[[Cmb_Rare]:[Cmb_Rare]],MATCH(ROUND(MIN(SUM(DN$4,$O119/1000),SUM($O119,DN$4/1000)),3),CMB[[Cmb_ID]:[Cmb_ID]],0))),CHOOSE(AC[[M]:[M]],2,1,1,SUM(AC[[AB]:[DB]])))),""))</f>
        <v/>
      </c>
      <c r="DO119" t="str">
        <f>IF(OR(DO$5="",$S119=""),"",IFERROR(SUM(PRODUCT(INDEX(CMB[[BA_0O]:[BA_2O]],MATCH(ROUND(MIN(SUM(DO$4,$O119/1000),SUM($O119,DO$4/1000)),3),CMB[[Cmb_ID]:[Cmb_ID]],0),SUM(N(DO$1),N($R119),1)),CHOOSE(AC[[M]:[M]],1,1,0,AC[[AB]:[AB]])),PRODUCT(INDEX(CMB[[BD_0O]:[BD_2O]],MATCH(ROUND(MIN(SUM(DO$4,$O119/1000),SUM($O119,DO$4/1000)),3),CMB[[Cmb_ID]:[Cmb_ID]],0),SUM(N(DO$1),N($R119),1)),CHOOSE(AC[[M]:[M]],1,0,1,AC[[DB]:[DB]])),PRODUCT(SUM(ROUND(AVERAGE(VALUE(DO$3),VALUE($P119)),0),CHOOSE(IF(OR(DO$1,$R119),4,INDEX(CMB[[Res_Rare]:[Res_Rare]],MATCH(ROUND(MIN(SUM(DO$4,$O119/1000),SUM($O119,DO$4/1000)),3),CMB[[Cmb_ID]:[Cmb_ID]],0))),-1,-1,0,0)),IF(OR(DO$1,$R119),4,INDEX(CMB[[Cmb_Rare]:[Cmb_Rare]],MATCH(ROUND(MIN(SUM(DO$4,$O119/1000),SUM($O119,DO$4/1000)),3),CMB[[Cmb_ID]:[Cmb_ID]],0))),CHOOSE(AC[[M]:[M]],2,1,1,SUM(AC[[AB]:[DB]])))),""))</f>
        <v/>
      </c>
      <c r="DP119" t="str">
        <f>IF(OR(DP$5="",$S119=""),"",IFERROR(SUM(PRODUCT(INDEX(CMB[[BA_0O]:[BA_2O]],MATCH(ROUND(MIN(SUM(DP$4,$O119/1000),SUM($O119,DP$4/1000)),3),CMB[[Cmb_ID]:[Cmb_ID]],0),SUM(N(DP$1),N($R119),1)),CHOOSE(AC[[M]:[M]],1,1,0,AC[[AB]:[AB]])),PRODUCT(INDEX(CMB[[BD_0O]:[BD_2O]],MATCH(ROUND(MIN(SUM(DP$4,$O119/1000),SUM($O119,DP$4/1000)),3),CMB[[Cmb_ID]:[Cmb_ID]],0),SUM(N(DP$1),N($R119),1)),CHOOSE(AC[[M]:[M]],1,0,1,AC[[DB]:[DB]])),PRODUCT(SUM(ROUND(AVERAGE(VALUE(DP$3),VALUE($P119)),0),CHOOSE(IF(OR(DP$1,$R119),4,INDEX(CMB[[Res_Rare]:[Res_Rare]],MATCH(ROUND(MIN(SUM(DP$4,$O119/1000),SUM($O119,DP$4/1000)),3),CMB[[Cmb_ID]:[Cmb_ID]],0))),-1,-1,0,0)),IF(OR(DP$1,$R119),4,INDEX(CMB[[Cmb_Rare]:[Cmb_Rare]],MATCH(ROUND(MIN(SUM(DP$4,$O119/1000),SUM($O119,DP$4/1000)),3),CMB[[Cmb_ID]:[Cmb_ID]],0))),CHOOSE(AC[[M]:[M]],2,1,1,SUM(AC[[AB]:[DB]])))),""))</f>
        <v/>
      </c>
      <c r="DQ119" t="str">
        <f>IF(OR(DQ$5="",$S119=""),"",IFERROR(SUM(PRODUCT(INDEX(CMB[[BA_0O]:[BA_2O]],MATCH(ROUND(MIN(SUM(DQ$4,$O119/1000),SUM($O119,DQ$4/1000)),3),CMB[[Cmb_ID]:[Cmb_ID]],0),SUM(N(DQ$1),N($R119),1)),CHOOSE(AC[[M]:[M]],1,1,0,AC[[AB]:[AB]])),PRODUCT(INDEX(CMB[[BD_0O]:[BD_2O]],MATCH(ROUND(MIN(SUM(DQ$4,$O119/1000),SUM($O119,DQ$4/1000)),3),CMB[[Cmb_ID]:[Cmb_ID]],0),SUM(N(DQ$1),N($R119),1)),CHOOSE(AC[[M]:[M]],1,0,1,AC[[DB]:[DB]])),PRODUCT(SUM(ROUND(AVERAGE(VALUE(DQ$3),VALUE($P119)),0),CHOOSE(IF(OR(DQ$1,$R119),4,INDEX(CMB[[Res_Rare]:[Res_Rare]],MATCH(ROUND(MIN(SUM(DQ$4,$O119/1000),SUM($O119,DQ$4/1000)),3),CMB[[Cmb_ID]:[Cmb_ID]],0))),-1,-1,0,0)),IF(OR(DQ$1,$R119),4,INDEX(CMB[[Cmb_Rare]:[Cmb_Rare]],MATCH(ROUND(MIN(SUM(DQ$4,$O119/1000),SUM($O119,DQ$4/1000)),3),CMB[[Cmb_ID]:[Cmb_ID]],0))),CHOOSE(AC[[M]:[M]],2,1,1,SUM(AC[[AB]:[DB]])))),""))</f>
        <v/>
      </c>
      <c r="DR119" t="str">
        <f>IF(OR(DR$5="",$S119=""),"",IFERROR(SUM(PRODUCT(INDEX(CMB[[BA_0O]:[BA_2O]],MATCH(ROUND(MIN(SUM(DR$4,$O119/1000),SUM($O119,DR$4/1000)),3),CMB[[Cmb_ID]:[Cmb_ID]],0),SUM(N(DR$1),N($R119),1)),CHOOSE(AC[[M]:[M]],1,1,0,AC[[AB]:[AB]])),PRODUCT(INDEX(CMB[[BD_0O]:[BD_2O]],MATCH(ROUND(MIN(SUM(DR$4,$O119/1000),SUM($O119,DR$4/1000)),3),CMB[[Cmb_ID]:[Cmb_ID]],0),SUM(N(DR$1),N($R119),1)),CHOOSE(AC[[M]:[M]],1,0,1,AC[[DB]:[DB]])),PRODUCT(SUM(ROUND(AVERAGE(VALUE(DR$3),VALUE($P119)),0),CHOOSE(IF(OR(DR$1,$R119),4,INDEX(CMB[[Res_Rare]:[Res_Rare]],MATCH(ROUND(MIN(SUM(DR$4,$O119/1000),SUM($O119,DR$4/1000)),3),CMB[[Cmb_ID]:[Cmb_ID]],0))),-1,-1,0,0)),IF(OR(DR$1,$R119),4,INDEX(CMB[[Cmb_Rare]:[Cmb_Rare]],MATCH(ROUND(MIN(SUM(DR$4,$O119/1000),SUM($O119,DR$4/1000)),3),CMB[[Cmb_ID]:[Cmb_ID]],0))),CHOOSE(AC[[M]:[M]],2,1,1,SUM(AC[[AB]:[DB]])))),""))</f>
        <v/>
      </c>
      <c r="DS119" t="str">
        <f>IF(OR(DS$5="",$S119=""),"",IFERROR(SUM(PRODUCT(INDEX(CMB[[BA_0O]:[BA_2O]],MATCH(ROUND(MIN(SUM(DS$4,$O119/1000),SUM($O119,DS$4/1000)),3),CMB[[Cmb_ID]:[Cmb_ID]],0),SUM(N(DS$1),N($R119),1)),CHOOSE(AC[[M]:[M]],1,1,0,AC[[AB]:[AB]])),PRODUCT(INDEX(CMB[[BD_0O]:[BD_2O]],MATCH(ROUND(MIN(SUM(DS$4,$O119/1000),SUM($O119,DS$4/1000)),3),CMB[[Cmb_ID]:[Cmb_ID]],0),SUM(N(DS$1),N($R119),1)),CHOOSE(AC[[M]:[M]],1,0,1,AC[[DB]:[DB]])),PRODUCT(SUM(ROUND(AVERAGE(VALUE(DS$3),VALUE($P119)),0),CHOOSE(IF(OR(DS$1,$R119),4,INDEX(CMB[[Res_Rare]:[Res_Rare]],MATCH(ROUND(MIN(SUM(DS$4,$O119/1000),SUM($O119,DS$4/1000)),3),CMB[[Cmb_ID]:[Cmb_ID]],0))),-1,-1,0,0)),IF(OR(DS$1,$R119),4,INDEX(CMB[[Cmb_Rare]:[Cmb_Rare]],MATCH(ROUND(MIN(SUM(DS$4,$O119/1000),SUM($O119,DS$4/1000)),3),CMB[[Cmb_ID]:[Cmb_ID]],0))),CHOOSE(AC[[M]:[M]],2,1,1,SUM(AC[[AB]:[DB]])))),""))</f>
        <v/>
      </c>
      <c r="DT119" t="str">
        <f>IF(OR(DT$5="",$S119=""),"",IFERROR(SUM(PRODUCT(INDEX(CMB[[BA_0O]:[BA_2O]],MATCH(ROUND(MIN(SUM(DT$4,$O119/1000),SUM($O119,DT$4/1000)),3),CMB[[Cmb_ID]:[Cmb_ID]],0),SUM(N(DT$1),N($R119),1)),CHOOSE(AC[[M]:[M]],1,1,0,AC[[AB]:[AB]])),PRODUCT(INDEX(CMB[[BD_0O]:[BD_2O]],MATCH(ROUND(MIN(SUM(DT$4,$O119/1000),SUM($O119,DT$4/1000)),3),CMB[[Cmb_ID]:[Cmb_ID]],0),SUM(N(DT$1),N($R119),1)),CHOOSE(AC[[M]:[M]],1,0,1,AC[[DB]:[DB]])),PRODUCT(SUM(ROUND(AVERAGE(VALUE(DT$3),VALUE($P119)),0),CHOOSE(IF(OR(DT$1,$R119),4,INDEX(CMB[[Res_Rare]:[Res_Rare]],MATCH(ROUND(MIN(SUM(DT$4,$O119/1000),SUM($O119,DT$4/1000)),3),CMB[[Cmb_ID]:[Cmb_ID]],0))),-1,-1,0,0)),IF(OR(DT$1,$R119),4,INDEX(CMB[[Cmb_Rare]:[Cmb_Rare]],MATCH(ROUND(MIN(SUM(DT$4,$O119/1000),SUM($O119,DT$4/1000)),3),CMB[[Cmb_ID]:[Cmb_ID]],0))),CHOOSE(AC[[M]:[M]],2,1,1,SUM(AC[[AB]:[DB]])))),""))</f>
        <v/>
      </c>
      <c r="DU119" t="str">
        <f>IF(OR(DU$5="",$S119=""),"",IFERROR(SUM(PRODUCT(INDEX(CMB[[BA_0O]:[BA_2O]],MATCH(ROUND(MIN(SUM(DU$4,$O119/1000),SUM($O119,DU$4/1000)),3),CMB[[Cmb_ID]:[Cmb_ID]],0),SUM(N(DU$1),N($R119),1)),CHOOSE(AC[[M]:[M]],1,1,0,AC[[AB]:[AB]])),PRODUCT(INDEX(CMB[[BD_0O]:[BD_2O]],MATCH(ROUND(MIN(SUM(DU$4,$O119/1000),SUM($O119,DU$4/1000)),3),CMB[[Cmb_ID]:[Cmb_ID]],0),SUM(N(DU$1),N($R119),1)),CHOOSE(AC[[M]:[M]],1,0,1,AC[[DB]:[DB]])),PRODUCT(SUM(ROUND(AVERAGE(VALUE(DU$3),VALUE($P119)),0),CHOOSE(IF(OR(DU$1,$R119),4,INDEX(CMB[[Res_Rare]:[Res_Rare]],MATCH(ROUND(MIN(SUM(DU$4,$O119/1000),SUM($O119,DU$4/1000)),3),CMB[[Cmb_ID]:[Cmb_ID]],0))),-1,-1,0,0)),IF(OR(DU$1,$R119),4,INDEX(CMB[[Cmb_Rare]:[Cmb_Rare]],MATCH(ROUND(MIN(SUM(DU$4,$O119/1000),SUM($O119,DU$4/1000)),3),CMB[[Cmb_ID]:[Cmb_ID]],0))),CHOOSE(AC[[M]:[M]],2,1,1,SUM(AC[[AB]:[DB]])))),""))</f>
        <v/>
      </c>
      <c r="DV119" t="str">
        <f>IF(OR(DV$5="",$S119=""),"",IFERROR(SUM(PRODUCT(INDEX(CMB[[BA_0O]:[BA_2O]],MATCH(ROUND(MIN(SUM(DV$4,$O119/1000),SUM($O119,DV$4/1000)),3),CMB[[Cmb_ID]:[Cmb_ID]],0),SUM(N(DV$1),N($R119),1)),CHOOSE(AC[[M]:[M]],1,1,0,AC[[AB]:[AB]])),PRODUCT(INDEX(CMB[[BD_0O]:[BD_2O]],MATCH(ROUND(MIN(SUM(DV$4,$O119/1000),SUM($O119,DV$4/1000)),3),CMB[[Cmb_ID]:[Cmb_ID]],0),SUM(N(DV$1),N($R119),1)),CHOOSE(AC[[M]:[M]],1,0,1,AC[[DB]:[DB]])),PRODUCT(SUM(ROUND(AVERAGE(VALUE(DV$3),VALUE($P119)),0),CHOOSE(IF(OR(DV$1,$R119),4,INDEX(CMB[[Res_Rare]:[Res_Rare]],MATCH(ROUND(MIN(SUM(DV$4,$O119/1000),SUM($O119,DV$4/1000)),3),CMB[[Cmb_ID]:[Cmb_ID]],0))),-1,-1,0,0)),IF(OR(DV$1,$R119),4,INDEX(CMB[[Cmb_Rare]:[Cmb_Rare]],MATCH(ROUND(MIN(SUM(DV$4,$O119/1000),SUM($O119,DV$4/1000)),3),CMB[[Cmb_ID]:[Cmb_ID]],0))),CHOOSE(AC[[M]:[M]],2,1,1,SUM(AC[[AB]:[DB]])))),""))</f>
        <v/>
      </c>
      <c r="DW119" t="str">
        <f>IF(OR(DW$5="",$S119=""),"",IFERROR(SUM(PRODUCT(INDEX(CMB[[BA_0O]:[BA_2O]],MATCH(ROUND(MIN(SUM(DW$4,$O119/1000),SUM($O119,DW$4/1000)),3),CMB[[Cmb_ID]:[Cmb_ID]],0),SUM(N(DW$1),N($R119),1)),CHOOSE(AC[[M]:[M]],1,1,0,AC[[AB]:[AB]])),PRODUCT(INDEX(CMB[[BD_0O]:[BD_2O]],MATCH(ROUND(MIN(SUM(DW$4,$O119/1000),SUM($O119,DW$4/1000)),3),CMB[[Cmb_ID]:[Cmb_ID]],0),SUM(N(DW$1),N($R119),1)),CHOOSE(AC[[M]:[M]],1,0,1,AC[[DB]:[DB]])),PRODUCT(SUM(ROUND(AVERAGE(VALUE(DW$3),VALUE($P119)),0),CHOOSE(IF(OR(DW$1,$R119),4,INDEX(CMB[[Res_Rare]:[Res_Rare]],MATCH(ROUND(MIN(SUM(DW$4,$O119/1000),SUM($O119,DW$4/1000)),3),CMB[[Cmb_ID]:[Cmb_ID]],0))),-1,-1,0,0)),IF(OR(DW$1,$R119),4,INDEX(CMB[[Cmb_Rare]:[Cmb_Rare]],MATCH(ROUND(MIN(SUM(DW$4,$O119/1000),SUM($O119,DW$4/1000)),3),CMB[[Cmb_ID]:[Cmb_ID]],0))),CHOOSE(AC[[M]:[M]],2,1,1,SUM(AC[[AB]:[DB]])))),""))</f>
        <v/>
      </c>
      <c r="DX119" t="str">
        <f>IF(OR(DX$5="",$S119=""),"",IFERROR(SUM(PRODUCT(INDEX(CMB[[BA_0O]:[BA_2O]],MATCH(ROUND(MIN(SUM(DX$4,$O119/1000),SUM($O119,DX$4/1000)),3),CMB[[Cmb_ID]:[Cmb_ID]],0),SUM(N(DX$1),N($R119),1)),CHOOSE(AC[[M]:[M]],1,1,0,AC[[AB]:[AB]])),PRODUCT(INDEX(CMB[[BD_0O]:[BD_2O]],MATCH(ROUND(MIN(SUM(DX$4,$O119/1000),SUM($O119,DX$4/1000)),3),CMB[[Cmb_ID]:[Cmb_ID]],0),SUM(N(DX$1),N($R119),1)),CHOOSE(AC[[M]:[M]],1,0,1,AC[[DB]:[DB]])),PRODUCT(SUM(ROUND(AVERAGE(VALUE(DX$3),VALUE($P119)),0),CHOOSE(IF(OR(DX$1,$R119),4,INDEX(CMB[[Res_Rare]:[Res_Rare]],MATCH(ROUND(MIN(SUM(DX$4,$O119/1000),SUM($O119,DX$4/1000)),3),CMB[[Cmb_ID]:[Cmb_ID]],0))),-1,-1,0,0)),IF(OR(DX$1,$R119),4,INDEX(CMB[[Cmb_Rare]:[Cmb_Rare]],MATCH(ROUND(MIN(SUM(DX$4,$O119/1000),SUM($O119,DX$4/1000)),3),CMB[[Cmb_ID]:[Cmb_ID]],0))),CHOOSE(AC[[M]:[M]],2,1,1,SUM(AC[[AB]:[DB]])))),""))</f>
        <v/>
      </c>
      <c r="DY119" t="str">
        <f>IF(OR(DY$5="",$S119=""),"",IFERROR(SUM(PRODUCT(INDEX(CMB[[BA_0O]:[BA_2O]],MATCH(ROUND(MIN(SUM(DY$4,$O119/1000),SUM($O119,DY$4/1000)),3),CMB[[Cmb_ID]:[Cmb_ID]],0),SUM(N(DY$1),N($R119),1)),CHOOSE(AC[[M]:[M]],1,1,0,AC[[AB]:[AB]])),PRODUCT(INDEX(CMB[[BD_0O]:[BD_2O]],MATCH(ROUND(MIN(SUM(DY$4,$O119/1000),SUM($O119,DY$4/1000)),3),CMB[[Cmb_ID]:[Cmb_ID]],0),SUM(N(DY$1),N($R119),1)),CHOOSE(AC[[M]:[M]],1,0,1,AC[[DB]:[DB]])),PRODUCT(SUM(ROUND(AVERAGE(VALUE(DY$3),VALUE($P119)),0),CHOOSE(IF(OR(DY$1,$R119),4,INDEX(CMB[[Res_Rare]:[Res_Rare]],MATCH(ROUND(MIN(SUM(DY$4,$O119/1000),SUM($O119,DY$4/1000)),3),CMB[[Cmb_ID]:[Cmb_ID]],0))),-1,-1,0,0)),IF(OR(DY$1,$R119),4,INDEX(CMB[[Cmb_Rare]:[Cmb_Rare]],MATCH(ROUND(MIN(SUM(DY$4,$O119/1000),SUM($O119,DY$4/1000)),3),CMB[[Cmb_ID]:[Cmb_ID]],0))),CHOOSE(AC[[M]:[M]],2,1,1,SUM(AC[[AB]:[DB]])))),""))</f>
        <v/>
      </c>
      <c r="DZ119" t="str">
        <f>IF(OR(DZ$5="",$S119=""),"",IFERROR(SUM(PRODUCT(INDEX(CMB[[BA_0O]:[BA_2O]],MATCH(ROUND(MIN(SUM(DZ$4,$O119/1000),SUM($O119,DZ$4/1000)),3),CMB[[Cmb_ID]:[Cmb_ID]],0),SUM(N(DZ$1),N($R119),1)),CHOOSE(AC[[M]:[M]],1,1,0,AC[[AB]:[AB]])),PRODUCT(INDEX(CMB[[BD_0O]:[BD_2O]],MATCH(ROUND(MIN(SUM(DZ$4,$O119/1000),SUM($O119,DZ$4/1000)),3),CMB[[Cmb_ID]:[Cmb_ID]],0),SUM(N(DZ$1),N($R119),1)),CHOOSE(AC[[M]:[M]],1,0,1,AC[[DB]:[DB]])),PRODUCT(SUM(ROUND(AVERAGE(VALUE(DZ$3),VALUE($P119)),0),CHOOSE(IF(OR(DZ$1,$R119),4,INDEX(CMB[[Res_Rare]:[Res_Rare]],MATCH(ROUND(MIN(SUM(DZ$4,$O119/1000),SUM($O119,DZ$4/1000)),3),CMB[[Cmb_ID]:[Cmb_ID]],0))),-1,-1,0,0)),IF(OR(DZ$1,$R119),4,INDEX(CMB[[Cmb_Rare]:[Cmb_Rare]],MATCH(ROUND(MIN(SUM(DZ$4,$O119/1000),SUM($O119,DZ$4/1000)),3),CMB[[Cmb_ID]:[Cmb_ID]],0))),CHOOSE(AC[[M]:[M]],2,1,1,SUM(AC[[AB]:[DB]])))),""))</f>
        <v/>
      </c>
      <c r="EA119" t="str">
        <f>IF(OR(EA$5="",$S119=""),"",IFERROR(SUM(PRODUCT(INDEX(CMB[[BA_0O]:[BA_2O]],MATCH(ROUND(MIN(SUM(EA$4,$O119/1000),SUM($O119,EA$4/1000)),3),CMB[[Cmb_ID]:[Cmb_ID]],0),SUM(N(EA$1),N($R119),1)),CHOOSE(AC[[M]:[M]],1,1,0,AC[[AB]:[AB]])),PRODUCT(INDEX(CMB[[BD_0O]:[BD_2O]],MATCH(ROUND(MIN(SUM(EA$4,$O119/1000),SUM($O119,EA$4/1000)),3),CMB[[Cmb_ID]:[Cmb_ID]],0),SUM(N(EA$1),N($R119),1)),CHOOSE(AC[[M]:[M]],1,0,1,AC[[DB]:[DB]])),PRODUCT(SUM(ROUND(AVERAGE(VALUE(EA$3),VALUE($P119)),0),CHOOSE(IF(OR(EA$1,$R119),4,INDEX(CMB[[Res_Rare]:[Res_Rare]],MATCH(ROUND(MIN(SUM(EA$4,$O119/1000),SUM($O119,EA$4/1000)),3),CMB[[Cmb_ID]:[Cmb_ID]],0))),-1,-1,0,0)),IF(OR(EA$1,$R119),4,INDEX(CMB[[Cmb_Rare]:[Cmb_Rare]],MATCH(ROUND(MIN(SUM(EA$4,$O119/1000),SUM($O119,EA$4/1000)),3),CMB[[Cmb_ID]:[Cmb_ID]],0))),CHOOSE(AC[[M]:[M]],2,1,1,SUM(AC[[AB]:[DB]])))),""))</f>
        <v/>
      </c>
      <c r="EB119" t="str">
        <f>IF(OR(EB$5="",$S119=""),"",IFERROR(SUM(PRODUCT(INDEX(CMB[[BA_0O]:[BA_2O]],MATCH(ROUND(MIN(SUM(EB$4,$O119/1000),SUM($O119,EB$4/1000)),3),CMB[[Cmb_ID]:[Cmb_ID]],0),SUM(N(EB$1),N($R119),1)),CHOOSE(AC[[M]:[M]],1,1,0,AC[[AB]:[AB]])),PRODUCT(INDEX(CMB[[BD_0O]:[BD_2O]],MATCH(ROUND(MIN(SUM(EB$4,$O119/1000),SUM($O119,EB$4/1000)),3),CMB[[Cmb_ID]:[Cmb_ID]],0),SUM(N(EB$1),N($R119),1)),CHOOSE(AC[[M]:[M]],1,0,1,AC[[DB]:[DB]])),PRODUCT(SUM(ROUND(AVERAGE(VALUE(EB$3),VALUE($P119)),0),CHOOSE(IF(OR(EB$1,$R119),4,INDEX(CMB[[Res_Rare]:[Res_Rare]],MATCH(ROUND(MIN(SUM(EB$4,$O119/1000),SUM($O119,EB$4/1000)),3),CMB[[Cmb_ID]:[Cmb_ID]],0))),-1,-1,0,0)),IF(OR(EB$1,$R119),4,INDEX(CMB[[Cmb_Rare]:[Cmb_Rare]],MATCH(ROUND(MIN(SUM(EB$4,$O119/1000),SUM($O119,EB$4/1000)),3),CMB[[Cmb_ID]:[Cmb_ID]],0))),CHOOSE(AC[[M]:[M]],2,1,1,SUM(AC[[AB]:[DB]])))),""))</f>
        <v/>
      </c>
      <c r="EC119" t="str">
        <f>IF(OR(EC$5="",$S119=""),"",IFERROR(SUM(PRODUCT(INDEX(CMB[[BA_0O]:[BA_2O]],MATCH(ROUND(MIN(SUM(EC$4,$O119/1000),SUM($O119,EC$4/1000)),3),CMB[[Cmb_ID]:[Cmb_ID]],0),SUM(N(EC$1),N($R119),1)),CHOOSE(AC[[M]:[M]],1,1,0,AC[[AB]:[AB]])),PRODUCT(INDEX(CMB[[BD_0O]:[BD_2O]],MATCH(ROUND(MIN(SUM(EC$4,$O119/1000),SUM($O119,EC$4/1000)),3),CMB[[Cmb_ID]:[Cmb_ID]],0),SUM(N(EC$1),N($R119),1)),CHOOSE(AC[[M]:[M]],1,0,1,AC[[DB]:[DB]])),PRODUCT(SUM(ROUND(AVERAGE(VALUE(EC$3),VALUE($P119)),0),CHOOSE(IF(OR(EC$1,$R119),4,INDEX(CMB[[Res_Rare]:[Res_Rare]],MATCH(ROUND(MIN(SUM(EC$4,$O119/1000),SUM($O119,EC$4/1000)),3),CMB[[Cmb_ID]:[Cmb_ID]],0))),-1,-1,0,0)),IF(OR(EC$1,$R119),4,INDEX(CMB[[Cmb_Rare]:[Cmb_Rare]],MATCH(ROUND(MIN(SUM(EC$4,$O119/1000),SUM($O119,EC$4/1000)),3),CMB[[Cmb_ID]:[Cmb_ID]],0))),CHOOSE(AC[[M]:[M]],2,1,1,SUM(AC[[AB]:[DB]])))),""))</f>
        <v/>
      </c>
      <c r="ED119" t="str">
        <f>IF(OR(ED$5="",$S119=""),"",IFERROR(SUM(PRODUCT(INDEX(CMB[[BA_0O]:[BA_2O]],MATCH(ROUND(MIN(SUM(ED$4,$O119/1000),SUM($O119,ED$4/1000)),3),CMB[[Cmb_ID]:[Cmb_ID]],0),SUM(N(ED$1),N($R119),1)),CHOOSE(AC[[M]:[M]],1,1,0,AC[[AB]:[AB]])),PRODUCT(INDEX(CMB[[BD_0O]:[BD_2O]],MATCH(ROUND(MIN(SUM(ED$4,$O119/1000),SUM($O119,ED$4/1000)),3),CMB[[Cmb_ID]:[Cmb_ID]],0),SUM(N(ED$1),N($R119),1)),CHOOSE(AC[[M]:[M]],1,0,1,AC[[DB]:[DB]])),PRODUCT(SUM(ROUND(AVERAGE(VALUE(ED$3),VALUE($P119)),0),CHOOSE(IF(OR(ED$1,$R119),4,INDEX(CMB[[Res_Rare]:[Res_Rare]],MATCH(ROUND(MIN(SUM(ED$4,$O119/1000),SUM($O119,ED$4/1000)),3),CMB[[Cmb_ID]:[Cmb_ID]],0))),-1,-1,0,0)),IF(OR(ED$1,$R119),4,INDEX(CMB[[Cmb_Rare]:[Cmb_Rare]],MATCH(ROUND(MIN(SUM(ED$4,$O119/1000),SUM($O119,ED$4/1000)),3),CMB[[Cmb_ID]:[Cmb_ID]],0))),CHOOSE(AC[[M]:[M]],2,1,1,SUM(AC[[AB]:[DB]])))),""))</f>
        <v/>
      </c>
      <c r="EE119" t="str">
        <f>IF(OR(EE$5="",$S119=""),"",IFERROR(SUM(PRODUCT(INDEX(CMB[[BA_0O]:[BA_2O]],MATCH(ROUND(MIN(SUM(EE$4,$O119/1000),SUM($O119,EE$4/1000)),3),CMB[[Cmb_ID]:[Cmb_ID]],0),SUM(N(EE$1),N($R119),1)),CHOOSE(AC[[M]:[M]],1,1,0,AC[[AB]:[AB]])),PRODUCT(INDEX(CMB[[BD_0O]:[BD_2O]],MATCH(ROUND(MIN(SUM(EE$4,$O119/1000),SUM($O119,EE$4/1000)),3),CMB[[Cmb_ID]:[Cmb_ID]],0),SUM(N(EE$1),N($R119),1)),CHOOSE(AC[[M]:[M]],1,0,1,AC[[DB]:[DB]])),PRODUCT(SUM(ROUND(AVERAGE(VALUE(EE$3),VALUE($P119)),0),CHOOSE(IF(OR(EE$1,$R119),4,INDEX(CMB[[Res_Rare]:[Res_Rare]],MATCH(ROUND(MIN(SUM(EE$4,$O119/1000),SUM($O119,EE$4/1000)),3),CMB[[Cmb_ID]:[Cmb_ID]],0))),-1,-1,0,0)),IF(OR(EE$1,$R119),4,INDEX(CMB[[Cmb_Rare]:[Cmb_Rare]],MATCH(ROUND(MIN(SUM(EE$4,$O119/1000),SUM($O119,EE$4/1000)),3),CMB[[Cmb_ID]:[Cmb_ID]],0))),CHOOSE(AC[[M]:[M]],2,1,1,SUM(AC[[AB]:[DB]])))),""))</f>
        <v/>
      </c>
      <c r="EF119" t="str">
        <f>IF(OR(EF$5="",$S119=""),"",IFERROR(SUM(PRODUCT(INDEX(CMB[[BA_0O]:[BA_2O]],MATCH(ROUND(MIN(SUM(EF$4,$O119/1000),SUM($O119,EF$4/1000)),3),CMB[[Cmb_ID]:[Cmb_ID]],0),SUM(N(EF$1),N($R119),1)),CHOOSE(AC[[M]:[M]],1,1,0,AC[[AB]:[AB]])),PRODUCT(INDEX(CMB[[BD_0O]:[BD_2O]],MATCH(ROUND(MIN(SUM(EF$4,$O119/1000),SUM($O119,EF$4/1000)),3),CMB[[Cmb_ID]:[Cmb_ID]],0),SUM(N(EF$1),N($R119),1)),CHOOSE(AC[[M]:[M]],1,0,1,AC[[DB]:[DB]])),PRODUCT(SUM(ROUND(AVERAGE(VALUE(EF$3),VALUE($P119)),0),CHOOSE(IF(OR(EF$1,$R119),4,INDEX(CMB[[Res_Rare]:[Res_Rare]],MATCH(ROUND(MIN(SUM(EF$4,$O119/1000),SUM($O119,EF$4/1000)),3),CMB[[Cmb_ID]:[Cmb_ID]],0))),-1,-1,0,0)),IF(OR(EF$1,$R119),4,INDEX(CMB[[Cmb_Rare]:[Cmb_Rare]],MATCH(ROUND(MIN(SUM(EF$4,$O119/1000),SUM($O119,EF$4/1000)),3),CMB[[Cmb_ID]:[Cmb_ID]],0))),CHOOSE(AC[[M]:[M]],2,1,1,SUM(AC[[AB]:[DB]])))),""))</f>
        <v/>
      </c>
      <c r="EG119" t="str">
        <f>IF(OR(EG$5="",$S119=""),"",IFERROR(SUM(PRODUCT(INDEX(CMB[[BA_0O]:[BA_2O]],MATCH(ROUND(MIN(SUM(EG$4,$O119/1000),SUM($O119,EG$4/1000)),3),CMB[[Cmb_ID]:[Cmb_ID]],0),SUM(N(EG$1),N($R119),1)),CHOOSE(AC[[M]:[M]],1,1,0,AC[[AB]:[AB]])),PRODUCT(INDEX(CMB[[BD_0O]:[BD_2O]],MATCH(ROUND(MIN(SUM(EG$4,$O119/1000),SUM($O119,EG$4/1000)),3),CMB[[Cmb_ID]:[Cmb_ID]],0),SUM(N(EG$1),N($R119),1)),CHOOSE(AC[[M]:[M]],1,0,1,AC[[DB]:[DB]])),PRODUCT(SUM(ROUND(AVERAGE(VALUE(EG$3),VALUE($P119)),0),CHOOSE(IF(OR(EG$1,$R119),4,INDEX(CMB[[Res_Rare]:[Res_Rare]],MATCH(ROUND(MIN(SUM(EG$4,$O119/1000),SUM($O119,EG$4/1000)),3),CMB[[Cmb_ID]:[Cmb_ID]],0))),-1,-1,0,0)),IF(OR(EG$1,$R119),4,INDEX(CMB[[Cmb_Rare]:[Cmb_Rare]],MATCH(ROUND(MIN(SUM(EG$4,$O119/1000),SUM($O119,EG$4/1000)),3),CMB[[Cmb_ID]:[Cmb_ID]],0))),CHOOSE(AC[[M]:[M]],2,1,1,SUM(AC[[AB]:[DB]])))),""))</f>
        <v/>
      </c>
      <c r="EH119" t="str">
        <f>IF(OR(EH$5="",$S119=""),"",IFERROR(SUM(PRODUCT(INDEX(CMB[[BA_0O]:[BA_2O]],MATCH(ROUND(MIN(SUM(EH$4,$O119/1000),SUM($O119,EH$4/1000)),3),CMB[[Cmb_ID]:[Cmb_ID]],0),SUM(N(EH$1),N($R119),1)),CHOOSE(AC[[M]:[M]],1,1,0,AC[[AB]:[AB]])),PRODUCT(INDEX(CMB[[BD_0O]:[BD_2O]],MATCH(ROUND(MIN(SUM(EH$4,$O119/1000),SUM($O119,EH$4/1000)),3),CMB[[Cmb_ID]:[Cmb_ID]],0),SUM(N(EH$1),N($R119),1)),CHOOSE(AC[[M]:[M]],1,0,1,AC[[DB]:[DB]])),PRODUCT(SUM(ROUND(AVERAGE(VALUE(EH$3),VALUE($P119)),0),CHOOSE(IF(OR(EH$1,$R119),4,INDEX(CMB[[Res_Rare]:[Res_Rare]],MATCH(ROUND(MIN(SUM(EH$4,$O119/1000),SUM($O119,EH$4/1000)),3),CMB[[Cmb_ID]:[Cmb_ID]],0))),-1,-1,0,0)),IF(OR(EH$1,$R119),4,INDEX(CMB[[Cmb_Rare]:[Cmb_Rare]],MATCH(ROUND(MIN(SUM(EH$4,$O119/1000),SUM($O119,EH$4/1000)),3),CMB[[Cmb_ID]:[Cmb_ID]],0))),CHOOSE(AC[[M]:[M]],2,1,1,SUM(AC[[AB]:[DB]])))),""))</f>
        <v/>
      </c>
      <c r="EI119" t="str">
        <f>IF(OR(EI$5="",$S119=""),"",IFERROR(SUM(PRODUCT(INDEX(CMB[[BA_0O]:[BA_2O]],MATCH(ROUND(MIN(SUM(EI$4,$O119/1000),SUM($O119,EI$4/1000)),3),CMB[[Cmb_ID]:[Cmb_ID]],0),SUM(N(EI$1),N($R119),1)),CHOOSE(AC[[M]:[M]],1,1,0,AC[[AB]:[AB]])),PRODUCT(INDEX(CMB[[BD_0O]:[BD_2O]],MATCH(ROUND(MIN(SUM(EI$4,$O119/1000),SUM($O119,EI$4/1000)),3),CMB[[Cmb_ID]:[Cmb_ID]],0),SUM(N(EI$1),N($R119),1)),CHOOSE(AC[[M]:[M]],1,0,1,AC[[DB]:[DB]])),PRODUCT(SUM(ROUND(AVERAGE(VALUE(EI$3),VALUE($P119)),0),CHOOSE(IF(OR(EI$1,$R119),4,INDEX(CMB[[Res_Rare]:[Res_Rare]],MATCH(ROUND(MIN(SUM(EI$4,$O119/1000),SUM($O119,EI$4/1000)),3),CMB[[Cmb_ID]:[Cmb_ID]],0))),-1,-1,0,0)),IF(OR(EI$1,$R119),4,INDEX(CMB[[Cmb_Rare]:[Cmb_Rare]],MATCH(ROUND(MIN(SUM(EI$4,$O119/1000),SUM($O119,EI$4/1000)),3),CMB[[Cmb_ID]:[Cmb_ID]],0))),CHOOSE(AC[[M]:[M]],2,1,1,SUM(AC[[AB]:[DB]])))),""))</f>
        <v/>
      </c>
      <c r="EJ119" t="str">
        <f>IF(OR(EJ$5="",$S119=""),"",IFERROR(SUM(PRODUCT(INDEX(CMB[[BA_0O]:[BA_2O]],MATCH(ROUND(MIN(SUM(EJ$4,$O119/1000),SUM($O119,EJ$4/1000)),3),CMB[[Cmb_ID]:[Cmb_ID]],0),SUM(N(EJ$1),N($R119),1)),CHOOSE(AC[[M]:[M]],1,1,0,AC[[AB]:[AB]])),PRODUCT(INDEX(CMB[[BD_0O]:[BD_2O]],MATCH(ROUND(MIN(SUM(EJ$4,$O119/1000),SUM($O119,EJ$4/1000)),3),CMB[[Cmb_ID]:[Cmb_ID]],0),SUM(N(EJ$1),N($R119),1)),CHOOSE(AC[[M]:[M]],1,0,1,AC[[DB]:[DB]])),PRODUCT(SUM(ROUND(AVERAGE(VALUE(EJ$3),VALUE($P119)),0),CHOOSE(IF(OR(EJ$1,$R119),4,INDEX(CMB[[Res_Rare]:[Res_Rare]],MATCH(ROUND(MIN(SUM(EJ$4,$O119/1000),SUM($O119,EJ$4/1000)),3),CMB[[Cmb_ID]:[Cmb_ID]],0))),-1,-1,0,0)),IF(OR(EJ$1,$R119),4,INDEX(CMB[[Cmb_Rare]:[Cmb_Rare]],MATCH(ROUND(MIN(SUM(EJ$4,$O119/1000),SUM($O119,EJ$4/1000)),3),CMB[[Cmb_ID]:[Cmb_ID]],0))),CHOOSE(AC[[M]:[M]],2,1,1,SUM(AC[[AB]:[DB]])))),""))</f>
        <v/>
      </c>
      <c r="EK119" t="str">
        <f>IF(OR(EK$5="",$S119=""),"",IFERROR(SUM(PRODUCT(INDEX(CMB[[BA_0O]:[BA_2O]],MATCH(ROUND(MIN(SUM(EK$4,$O119/1000),SUM($O119,EK$4/1000)),3),CMB[[Cmb_ID]:[Cmb_ID]],0),SUM(N(EK$1),N($R119),1)),CHOOSE(AC[[M]:[M]],1,1,0,AC[[AB]:[AB]])),PRODUCT(INDEX(CMB[[BD_0O]:[BD_2O]],MATCH(ROUND(MIN(SUM(EK$4,$O119/1000),SUM($O119,EK$4/1000)),3),CMB[[Cmb_ID]:[Cmb_ID]],0),SUM(N(EK$1),N($R119),1)),CHOOSE(AC[[M]:[M]],1,0,1,AC[[DB]:[DB]])),PRODUCT(SUM(ROUND(AVERAGE(VALUE(EK$3),VALUE($P119)),0),CHOOSE(IF(OR(EK$1,$R119),4,INDEX(CMB[[Res_Rare]:[Res_Rare]],MATCH(ROUND(MIN(SUM(EK$4,$O119/1000),SUM($O119,EK$4/1000)),3),CMB[[Cmb_ID]:[Cmb_ID]],0))),-1,-1,0,0)),IF(OR(EK$1,$R119),4,INDEX(CMB[[Cmb_Rare]:[Cmb_Rare]],MATCH(ROUND(MIN(SUM(EK$4,$O119/1000),SUM($O119,EK$4/1000)),3),CMB[[Cmb_ID]:[Cmb_ID]],0))),CHOOSE(AC[[M]:[M]],2,1,1,SUM(AC[[AB]:[DB]])))),""))</f>
        <v/>
      </c>
      <c r="EL119" t="str">
        <f>IF(OR(EL$5="",$S119=""),"",IFERROR(SUM(PRODUCT(INDEX(CMB[[BA_0O]:[BA_2O]],MATCH(ROUND(MIN(SUM(EL$4,$O119/1000),SUM($O119,EL$4/1000)),3),CMB[[Cmb_ID]:[Cmb_ID]],0),SUM(N(EL$1),N($R119),1)),CHOOSE(AC[[M]:[M]],1,1,0,AC[[AB]:[AB]])),PRODUCT(INDEX(CMB[[BD_0O]:[BD_2O]],MATCH(ROUND(MIN(SUM(EL$4,$O119/1000),SUM($O119,EL$4/1000)),3),CMB[[Cmb_ID]:[Cmb_ID]],0),SUM(N(EL$1),N($R119),1)),CHOOSE(AC[[M]:[M]],1,0,1,AC[[DB]:[DB]])),PRODUCT(SUM(ROUND(AVERAGE(VALUE(EL$3),VALUE($P119)),0),CHOOSE(IF(OR(EL$1,$R119),4,INDEX(CMB[[Res_Rare]:[Res_Rare]],MATCH(ROUND(MIN(SUM(EL$4,$O119/1000),SUM($O119,EL$4/1000)),3),CMB[[Cmb_ID]:[Cmb_ID]],0))),-1,-1,0,0)),IF(OR(EL$1,$R119),4,INDEX(CMB[[Cmb_Rare]:[Cmb_Rare]],MATCH(ROUND(MIN(SUM(EL$4,$O119/1000),SUM($O119,EL$4/1000)),3),CMB[[Cmb_ID]:[Cmb_ID]],0))),CHOOSE(AC[[M]:[M]],2,1,1,SUM(AC[[AB]:[DB]])))),""))</f>
        <v/>
      </c>
      <c r="EM119" t="str">
        <f>IF(OR(EM$5="",$S119=""),"",IFERROR(SUM(PRODUCT(INDEX(CMB[[BA_0O]:[BA_2O]],MATCH(ROUND(MIN(SUM(EM$4,$O119/1000),SUM($O119,EM$4/1000)),3),CMB[[Cmb_ID]:[Cmb_ID]],0),SUM(N(EM$1),N($R119),1)),CHOOSE(AC[[M]:[M]],1,1,0,AC[[AB]:[AB]])),PRODUCT(INDEX(CMB[[BD_0O]:[BD_2O]],MATCH(ROUND(MIN(SUM(EM$4,$O119/1000),SUM($O119,EM$4/1000)),3),CMB[[Cmb_ID]:[Cmb_ID]],0),SUM(N(EM$1),N($R119),1)),CHOOSE(AC[[M]:[M]],1,0,1,AC[[DB]:[DB]])),PRODUCT(SUM(ROUND(AVERAGE(VALUE(EM$3),VALUE($P119)),0),CHOOSE(IF(OR(EM$1,$R119),4,INDEX(CMB[[Res_Rare]:[Res_Rare]],MATCH(ROUND(MIN(SUM(EM$4,$O119/1000),SUM($O119,EM$4/1000)),3),CMB[[Cmb_ID]:[Cmb_ID]],0))),-1,-1,0,0)),IF(OR(EM$1,$R119),4,INDEX(CMB[[Cmb_Rare]:[Cmb_Rare]],MATCH(ROUND(MIN(SUM(EM$4,$O119/1000),SUM($O119,EM$4/1000)),3),CMB[[Cmb_ID]:[Cmb_ID]],0))),CHOOSE(AC[[M]:[M]],2,1,1,SUM(AC[[AB]:[DB]])))),""))</f>
        <v/>
      </c>
      <c r="EN119" t="str">
        <f>IF(OR(EN$5="",$S119=""),"",IFERROR(SUM(PRODUCT(INDEX(CMB[[BA_0O]:[BA_2O]],MATCH(ROUND(MIN(SUM(EN$4,$O119/1000),SUM($O119,EN$4/1000)),3),CMB[[Cmb_ID]:[Cmb_ID]],0),SUM(N(EN$1),N($R119),1)),CHOOSE(AC[[M]:[M]],1,1,0,AC[[AB]:[AB]])),PRODUCT(INDEX(CMB[[BD_0O]:[BD_2O]],MATCH(ROUND(MIN(SUM(EN$4,$O119/1000),SUM($O119,EN$4/1000)),3),CMB[[Cmb_ID]:[Cmb_ID]],0),SUM(N(EN$1),N($R119),1)),CHOOSE(AC[[M]:[M]],1,0,1,AC[[DB]:[DB]])),PRODUCT(SUM(ROUND(AVERAGE(VALUE(EN$3),VALUE($P119)),0),CHOOSE(IF(OR(EN$1,$R119),4,INDEX(CMB[[Res_Rare]:[Res_Rare]],MATCH(ROUND(MIN(SUM(EN$4,$O119/1000),SUM($O119,EN$4/1000)),3),CMB[[Cmb_ID]:[Cmb_ID]],0))),-1,-1,0,0)),IF(OR(EN$1,$R119),4,INDEX(CMB[[Cmb_Rare]:[Cmb_Rare]],MATCH(ROUND(MIN(SUM(EN$4,$O119/1000),SUM($O119,EN$4/1000)),3),CMB[[Cmb_ID]:[Cmb_ID]],0))),CHOOSE(AC[[M]:[M]],2,1,1,SUM(AC[[AB]:[DB]])))),""))</f>
        <v/>
      </c>
      <c r="EO119" t="str">
        <f>IF(OR(EO$5="",$S119=""),"",IFERROR(SUM(PRODUCT(INDEX(CMB[[BA_0O]:[BA_2O]],MATCH(ROUND(MIN(SUM(EO$4,$O119/1000),SUM($O119,EO$4/1000)),3),CMB[[Cmb_ID]:[Cmb_ID]],0),SUM(N(EO$1),N($R119),1)),CHOOSE(AC[[M]:[M]],1,1,0,AC[[AB]:[AB]])),PRODUCT(INDEX(CMB[[BD_0O]:[BD_2O]],MATCH(ROUND(MIN(SUM(EO$4,$O119/1000),SUM($O119,EO$4/1000)),3),CMB[[Cmb_ID]:[Cmb_ID]],0),SUM(N(EO$1),N($R119),1)),CHOOSE(AC[[M]:[M]],1,0,1,AC[[DB]:[DB]])),PRODUCT(SUM(ROUND(AVERAGE(VALUE(EO$3),VALUE($P119)),0),CHOOSE(IF(OR(EO$1,$R119),4,INDEX(CMB[[Res_Rare]:[Res_Rare]],MATCH(ROUND(MIN(SUM(EO$4,$O119/1000),SUM($O119,EO$4/1000)),3),CMB[[Cmb_ID]:[Cmb_ID]],0))),-1,-1,0,0)),IF(OR(EO$1,$R119),4,INDEX(CMB[[Cmb_Rare]:[Cmb_Rare]],MATCH(ROUND(MIN(SUM(EO$4,$O119/1000),SUM($O119,EO$4/1000)),3),CMB[[Cmb_ID]:[Cmb_ID]],0))),CHOOSE(AC[[M]:[M]],2,1,1,SUM(AC[[AB]:[DB]])))),""))</f>
        <v/>
      </c>
      <c r="EP119" t="str">
        <f>IF(OR(EP$5="",$S119=""),"",IFERROR(SUM(PRODUCT(INDEX(CMB[[BA_0O]:[BA_2O]],MATCH(ROUND(MIN(SUM(EP$4,$O119/1000),SUM($O119,EP$4/1000)),3),CMB[[Cmb_ID]:[Cmb_ID]],0),SUM(N(EP$1),N($R119),1)),CHOOSE(AC[[M]:[M]],1,1,0,AC[[AB]:[AB]])),PRODUCT(INDEX(CMB[[BD_0O]:[BD_2O]],MATCH(ROUND(MIN(SUM(EP$4,$O119/1000),SUM($O119,EP$4/1000)),3),CMB[[Cmb_ID]:[Cmb_ID]],0),SUM(N(EP$1),N($R119),1)),CHOOSE(AC[[M]:[M]],1,0,1,AC[[DB]:[DB]])),PRODUCT(SUM(ROUND(AVERAGE(VALUE(EP$3),VALUE($P119)),0),CHOOSE(IF(OR(EP$1,$R119),4,INDEX(CMB[[Res_Rare]:[Res_Rare]],MATCH(ROUND(MIN(SUM(EP$4,$O119/1000),SUM($O119,EP$4/1000)),3),CMB[[Cmb_ID]:[Cmb_ID]],0))),-1,-1,0,0)),IF(OR(EP$1,$R119),4,INDEX(CMB[[Cmb_Rare]:[Cmb_Rare]],MATCH(ROUND(MIN(SUM(EP$4,$O119/1000),SUM($O119,EP$4/1000)),3),CMB[[Cmb_ID]:[Cmb_ID]],0))),CHOOSE(AC[[M]:[M]],2,1,1,SUM(AC[[AB]:[DB]])))),""))</f>
        <v/>
      </c>
      <c r="EQ119" t="str">
        <f>IF(OR(EQ$5="",$S119=""),"",IFERROR(SUM(PRODUCT(INDEX(CMB[[BA_0O]:[BA_2O]],MATCH(ROUND(MIN(SUM(EQ$4,$O119/1000),SUM($O119,EQ$4/1000)),3),CMB[[Cmb_ID]:[Cmb_ID]],0),SUM(N(EQ$1),N($R119),1)),CHOOSE(AC[[M]:[M]],1,1,0,AC[[AB]:[AB]])),PRODUCT(INDEX(CMB[[BD_0O]:[BD_2O]],MATCH(ROUND(MIN(SUM(EQ$4,$O119/1000),SUM($O119,EQ$4/1000)),3),CMB[[Cmb_ID]:[Cmb_ID]],0),SUM(N(EQ$1),N($R119),1)),CHOOSE(AC[[M]:[M]],1,0,1,AC[[DB]:[DB]])),PRODUCT(SUM(ROUND(AVERAGE(VALUE(EQ$3),VALUE($P119)),0),CHOOSE(IF(OR(EQ$1,$R119),4,INDEX(CMB[[Res_Rare]:[Res_Rare]],MATCH(ROUND(MIN(SUM(EQ$4,$O119/1000),SUM($O119,EQ$4/1000)),3),CMB[[Cmb_ID]:[Cmb_ID]],0))),-1,-1,0,0)),IF(OR(EQ$1,$R119),4,INDEX(CMB[[Cmb_Rare]:[Cmb_Rare]],MATCH(ROUND(MIN(SUM(EQ$4,$O119/1000),SUM($O119,EQ$4/1000)),3),CMB[[Cmb_ID]:[Cmb_ID]],0))),CHOOSE(AC[[M]:[M]],2,1,1,SUM(AC[[AB]:[DB]])))),""))</f>
        <v/>
      </c>
      <c r="ER119" t="str">
        <f>IF(OR(ER$5="",$S119=""),"",IFERROR(SUM(PRODUCT(INDEX(CMB[[BA_0O]:[BA_2O]],MATCH(ROUND(MIN(SUM(ER$4,$O119/1000),SUM($O119,ER$4/1000)),3),CMB[[Cmb_ID]:[Cmb_ID]],0),SUM(N(ER$1),N($R119),1)),CHOOSE(AC[[M]:[M]],1,1,0,AC[[AB]:[AB]])),PRODUCT(INDEX(CMB[[BD_0O]:[BD_2O]],MATCH(ROUND(MIN(SUM(ER$4,$O119/1000),SUM($O119,ER$4/1000)),3),CMB[[Cmb_ID]:[Cmb_ID]],0),SUM(N(ER$1),N($R119),1)),CHOOSE(AC[[M]:[M]],1,0,1,AC[[DB]:[DB]])),PRODUCT(SUM(ROUND(AVERAGE(VALUE(ER$3),VALUE($P119)),0),CHOOSE(IF(OR(ER$1,$R119),4,INDEX(CMB[[Res_Rare]:[Res_Rare]],MATCH(ROUND(MIN(SUM(ER$4,$O119/1000),SUM($O119,ER$4/1000)),3),CMB[[Cmb_ID]:[Cmb_ID]],0))),-1,-1,0,0)),IF(OR(ER$1,$R119),4,INDEX(CMB[[Cmb_Rare]:[Cmb_Rare]],MATCH(ROUND(MIN(SUM(ER$4,$O119/1000),SUM($O119,ER$4/1000)),3),CMB[[Cmb_ID]:[Cmb_ID]],0))),CHOOSE(AC[[M]:[M]],2,1,1,SUM(AC[[AB]:[DB]])))),""))</f>
        <v/>
      </c>
      <c r="ES119" t="str">
        <f>IF(OR(ES$5="",$S119=""),"",IFERROR(SUM(PRODUCT(INDEX(CMB[[BA_0O]:[BA_2O]],MATCH(ROUND(MIN(SUM(ES$4,$O119/1000),SUM($O119,ES$4/1000)),3),CMB[[Cmb_ID]:[Cmb_ID]],0),SUM(N(ES$1),N($R119),1)),CHOOSE(AC[[M]:[M]],1,1,0,AC[[AB]:[AB]])),PRODUCT(INDEX(CMB[[BD_0O]:[BD_2O]],MATCH(ROUND(MIN(SUM(ES$4,$O119/1000),SUM($O119,ES$4/1000)),3),CMB[[Cmb_ID]:[Cmb_ID]],0),SUM(N(ES$1),N($R119),1)),CHOOSE(AC[[M]:[M]],1,0,1,AC[[DB]:[DB]])),PRODUCT(SUM(ROUND(AVERAGE(VALUE(ES$3),VALUE($P119)),0),CHOOSE(IF(OR(ES$1,$R119),4,INDEX(CMB[[Res_Rare]:[Res_Rare]],MATCH(ROUND(MIN(SUM(ES$4,$O119/1000),SUM($O119,ES$4/1000)),3),CMB[[Cmb_ID]:[Cmb_ID]],0))),-1,-1,0,0)),IF(OR(ES$1,$R119),4,INDEX(CMB[[Cmb_Rare]:[Cmb_Rare]],MATCH(ROUND(MIN(SUM(ES$4,$O119/1000),SUM($O119,ES$4/1000)),3),CMB[[Cmb_ID]:[Cmb_ID]],0))),CHOOSE(AC[[M]:[M]],2,1,1,SUM(AC[[AB]:[DB]])))),""))</f>
        <v/>
      </c>
      <c r="ET119" t="str">
        <f>IF(OR(ET$5="",$S119=""),"",IFERROR(SUM(PRODUCT(INDEX(CMB[[BA_0O]:[BA_2O]],MATCH(ROUND(MIN(SUM(ET$4,$O119/1000),SUM($O119,ET$4/1000)),3),CMB[[Cmb_ID]:[Cmb_ID]],0),SUM(N(ET$1),N($R119),1)),CHOOSE(AC[[M]:[M]],1,1,0,AC[[AB]:[AB]])),PRODUCT(INDEX(CMB[[BD_0O]:[BD_2O]],MATCH(ROUND(MIN(SUM(ET$4,$O119/1000),SUM($O119,ET$4/1000)),3),CMB[[Cmb_ID]:[Cmb_ID]],0),SUM(N(ET$1),N($R119),1)),CHOOSE(AC[[M]:[M]],1,0,1,AC[[DB]:[DB]])),PRODUCT(SUM(ROUND(AVERAGE(VALUE(ET$3),VALUE($P119)),0),CHOOSE(IF(OR(ET$1,$R119),4,INDEX(CMB[[Res_Rare]:[Res_Rare]],MATCH(ROUND(MIN(SUM(ET$4,$O119/1000),SUM($O119,ET$4/1000)),3),CMB[[Cmb_ID]:[Cmb_ID]],0))),-1,-1,0,0)),IF(OR(ET$1,$R119),4,INDEX(CMB[[Cmb_Rare]:[Cmb_Rare]],MATCH(ROUND(MIN(SUM(ET$4,$O119/1000),SUM($O119,ET$4/1000)),3),CMB[[Cmb_ID]:[Cmb_ID]],0))),CHOOSE(AC[[M]:[M]],2,1,1,SUM(AC[[AB]:[DB]])))),""))</f>
        <v/>
      </c>
      <c r="EU119" t="str">
        <f>IF(OR(EU$5="",$S119=""),"",IFERROR(SUM(PRODUCT(INDEX(CMB[[BA_0O]:[BA_2O]],MATCH(ROUND(MIN(SUM(EU$4,$O119/1000),SUM($O119,EU$4/1000)),3),CMB[[Cmb_ID]:[Cmb_ID]],0),SUM(N(EU$1),N($R119),1)),CHOOSE(AC[[M]:[M]],1,1,0,AC[[AB]:[AB]])),PRODUCT(INDEX(CMB[[BD_0O]:[BD_2O]],MATCH(ROUND(MIN(SUM(EU$4,$O119/1000),SUM($O119,EU$4/1000)),3),CMB[[Cmb_ID]:[Cmb_ID]],0),SUM(N(EU$1),N($R119),1)),CHOOSE(AC[[M]:[M]],1,0,1,AC[[DB]:[DB]])),PRODUCT(SUM(ROUND(AVERAGE(VALUE(EU$3),VALUE($P119)),0),CHOOSE(IF(OR(EU$1,$R119),4,INDEX(CMB[[Res_Rare]:[Res_Rare]],MATCH(ROUND(MIN(SUM(EU$4,$O119/1000),SUM($O119,EU$4/1000)),3),CMB[[Cmb_ID]:[Cmb_ID]],0))),-1,-1,0,0)),IF(OR(EU$1,$R119),4,INDEX(CMB[[Cmb_Rare]:[Cmb_Rare]],MATCH(ROUND(MIN(SUM(EU$4,$O119/1000),SUM($O119,EU$4/1000)),3),CMB[[Cmb_ID]:[Cmb_ID]],0))),CHOOSE(AC[[M]:[M]],2,1,1,SUM(AC[[AB]:[DB]])))),""))</f>
        <v/>
      </c>
      <c r="EV119" t="str">
        <f>IF(OR(EV$5="",$S119=""),"",IFERROR(SUM(PRODUCT(INDEX(CMB[[BA_0O]:[BA_2O]],MATCH(ROUND(MIN(SUM(EV$4,$O119/1000),SUM($O119,EV$4/1000)),3),CMB[[Cmb_ID]:[Cmb_ID]],0),SUM(N(EV$1),N($R119),1)),CHOOSE(AC[[M]:[M]],1,1,0,AC[[AB]:[AB]])),PRODUCT(INDEX(CMB[[BD_0O]:[BD_2O]],MATCH(ROUND(MIN(SUM(EV$4,$O119/1000),SUM($O119,EV$4/1000)),3),CMB[[Cmb_ID]:[Cmb_ID]],0),SUM(N(EV$1),N($R119),1)),CHOOSE(AC[[M]:[M]],1,0,1,AC[[DB]:[DB]])),PRODUCT(SUM(ROUND(AVERAGE(VALUE(EV$3),VALUE($P119)),0),CHOOSE(IF(OR(EV$1,$R119),4,INDEX(CMB[[Res_Rare]:[Res_Rare]],MATCH(ROUND(MIN(SUM(EV$4,$O119/1000),SUM($O119,EV$4/1000)),3),CMB[[Cmb_ID]:[Cmb_ID]],0))),-1,-1,0,0)),IF(OR(EV$1,$R119),4,INDEX(CMB[[Cmb_Rare]:[Cmb_Rare]],MATCH(ROUND(MIN(SUM(EV$4,$O119/1000),SUM($O119,EV$4/1000)),3),CMB[[Cmb_ID]:[Cmb_ID]],0))),CHOOSE(AC[[M]:[M]],2,1,1,SUM(AC[[AB]:[DB]])))),""))</f>
        <v/>
      </c>
      <c r="EW119" t="str">
        <f>IF(OR(EW$5="",$S119=""),"",IFERROR(SUM(PRODUCT(INDEX(CMB[[BA_0O]:[BA_2O]],MATCH(ROUND(MIN(SUM(EW$4,$O119/1000),SUM($O119,EW$4/1000)),3),CMB[[Cmb_ID]:[Cmb_ID]],0),SUM(N(EW$1),N($R119),1)),CHOOSE(AC[[M]:[M]],1,1,0,AC[[AB]:[AB]])),PRODUCT(INDEX(CMB[[BD_0O]:[BD_2O]],MATCH(ROUND(MIN(SUM(EW$4,$O119/1000),SUM($O119,EW$4/1000)),3),CMB[[Cmb_ID]:[Cmb_ID]],0),SUM(N(EW$1),N($R119),1)),CHOOSE(AC[[M]:[M]],1,0,1,AC[[DB]:[DB]])),PRODUCT(SUM(ROUND(AVERAGE(VALUE(EW$3),VALUE($P119)),0),CHOOSE(IF(OR(EW$1,$R119),4,INDEX(CMB[[Res_Rare]:[Res_Rare]],MATCH(ROUND(MIN(SUM(EW$4,$O119/1000),SUM($O119,EW$4/1000)),3),CMB[[Cmb_ID]:[Cmb_ID]],0))),-1,-1,0,0)),IF(OR(EW$1,$R119),4,INDEX(CMB[[Cmb_Rare]:[Cmb_Rare]],MATCH(ROUND(MIN(SUM(EW$4,$O119/1000),SUM($O119,EW$4/1000)),3),CMB[[Cmb_ID]:[Cmb_ID]],0))),CHOOSE(AC[[M]:[M]],2,1,1,SUM(AC[[AB]:[DB]])))),""))</f>
        <v/>
      </c>
      <c r="EX119" t="str">
        <f>IF(OR(EX$5="",$S119=""),"",IFERROR(SUM(PRODUCT(INDEX(CMB[[BA_0O]:[BA_2O]],MATCH(ROUND(MIN(SUM(EX$4,$O119/1000),SUM($O119,EX$4/1000)),3),CMB[[Cmb_ID]:[Cmb_ID]],0),SUM(N(EX$1),N($R119),1)),CHOOSE(AC[[M]:[M]],1,1,0,AC[[AB]:[AB]])),PRODUCT(INDEX(CMB[[BD_0O]:[BD_2O]],MATCH(ROUND(MIN(SUM(EX$4,$O119/1000),SUM($O119,EX$4/1000)),3),CMB[[Cmb_ID]:[Cmb_ID]],0),SUM(N(EX$1),N($R119),1)),CHOOSE(AC[[M]:[M]],1,0,1,AC[[DB]:[DB]])),PRODUCT(SUM(ROUND(AVERAGE(VALUE(EX$3),VALUE($P119)),0),CHOOSE(IF(OR(EX$1,$R119),4,INDEX(CMB[[Res_Rare]:[Res_Rare]],MATCH(ROUND(MIN(SUM(EX$4,$O119/1000),SUM($O119,EX$4/1000)),3),CMB[[Cmb_ID]:[Cmb_ID]],0))),-1,-1,0,0)),IF(OR(EX$1,$R119),4,INDEX(CMB[[Cmb_Rare]:[Cmb_Rare]],MATCH(ROUND(MIN(SUM(EX$4,$O119/1000),SUM($O119,EX$4/1000)),3),CMB[[Cmb_ID]:[Cmb_ID]],0))),CHOOSE(AC[[M]:[M]],2,1,1,SUM(AC[[AB]:[DB]])))),""))</f>
        <v/>
      </c>
      <c r="EY119" t="str">
        <f>IF(OR(EY$5="",$S119=""),"",IFERROR(SUM(PRODUCT(INDEX(CMB[[BA_0O]:[BA_2O]],MATCH(ROUND(MIN(SUM(EY$4,$O119/1000),SUM($O119,EY$4/1000)),3),CMB[[Cmb_ID]:[Cmb_ID]],0),SUM(N(EY$1),N($R119),1)),CHOOSE(AC[[M]:[M]],1,1,0,AC[[AB]:[AB]])),PRODUCT(INDEX(CMB[[BD_0O]:[BD_2O]],MATCH(ROUND(MIN(SUM(EY$4,$O119/1000),SUM($O119,EY$4/1000)),3),CMB[[Cmb_ID]:[Cmb_ID]],0),SUM(N(EY$1),N($R119),1)),CHOOSE(AC[[M]:[M]],1,0,1,AC[[DB]:[DB]])),PRODUCT(SUM(ROUND(AVERAGE(VALUE(EY$3),VALUE($P119)),0),CHOOSE(IF(OR(EY$1,$R119),4,INDEX(CMB[[Res_Rare]:[Res_Rare]],MATCH(ROUND(MIN(SUM(EY$4,$O119/1000),SUM($O119,EY$4/1000)),3),CMB[[Cmb_ID]:[Cmb_ID]],0))),-1,-1,0,0)),IF(OR(EY$1,$R119),4,INDEX(CMB[[Cmb_Rare]:[Cmb_Rare]],MATCH(ROUND(MIN(SUM(EY$4,$O119/1000),SUM($O119,EY$4/1000)),3),CMB[[Cmb_ID]:[Cmb_ID]],0))),CHOOSE(AC[[M]:[M]],2,1,1,SUM(AC[[AB]:[DB]])))),""))</f>
        <v/>
      </c>
      <c r="EZ119" t="str">
        <f>IF(OR(EZ$5="",$S119=""),"",IFERROR(SUM(PRODUCT(INDEX(CMB[[BA_0O]:[BA_2O]],MATCH(ROUND(MIN(SUM(EZ$4,$O119/1000),SUM($O119,EZ$4/1000)),3),CMB[[Cmb_ID]:[Cmb_ID]],0),SUM(N(EZ$1),N($R119),1)),CHOOSE(AC[[M]:[M]],1,1,0,AC[[AB]:[AB]])),PRODUCT(INDEX(CMB[[BD_0O]:[BD_2O]],MATCH(ROUND(MIN(SUM(EZ$4,$O119/1000),SUM($O119,EZ$4/1000)),3),CMB[[Cmb_ID]:[Cmb_ID]],0),SUM(N(EZ$1),N($R119),1)),CHOOSE(AC[[M]:[M]],1,0,1,AC[[DB]:[DB]])),PRODUCT(SUM(ROUND(AVERAGE(VALUE(EZ$3),VALUE($P119)),0),CHOOSE(IF(OR(EZ$1,$R119),4,INDEX(CMB[[Res_Rare]:[Res_Rare]],MATCH(ROUND(MIN(SUM(EZ$4,$O119/1000),SUM($O119,EZ$4/1000)),3),CMB[[Cmb_ID]:[Cmb_ID]],0))),-1,-1,0,0)),IF(OR(EZ$1,$R119),4,INDEX(CMB[[Cmb_Rare]:[Cmb_Rare]],MATCH(ROUND(MIN(SUM(EZ$4,$O119/1000),SUM($O119,EZ$4/1000)),3),CMB[[Cmb_ID]:[Cmb_ID]],0))),CHOOSE(AC[[M]:[M]],2,1,1,SUM(AC[[AB]:[DB]])))),""))</f>
        <v/>
      </c>
      <c r="FA119" t="str">
        <f>IF(OR(FA$5="",$S119=""),"",IFERROR(SUM(PRODUCT(INDEX(CMB[[BA_0O]:[BA_2O]],MATCH(ROUND(MIN(SUM(FA$4,$O119/1000),SUM($O119,FA$4/1000)),3),CMB[[Cmb_ID]:[Cmb_ID]],0),SUM(N(FA$1),N($R119),1)),CHOOSE(AC[[M]:[M]],1,1,0,AC[[AB]:[AB]])),PRODUCT(INDEX(CMB[[BD_0O]:[BD_2O]],MATCH(ROUND(MIN(SUM(FA$4,$O119/1000),SUM($O119,FA$4/1000)),3),CMB[[Cmb_ID]:[Cmb_ID]],0),SUM(N(FA$1),N($R119),1)),CHOOSE(AC[[M]:[M]],1,0,1,AC[[DB]:[DB]])),PRODUCT(SUM(ROUND(AVERAGE(VALUE(FA$3),VALUE($P119)),0),CHOOSE(IF(OR(FA$1,$R119),4,INDEX(CMB[[Res_Rare]:[Res_Rare]],MATCH(ROUND(MIN(SUM(FA$4,$O119/1000),SUM($O119,FA$4/1000)),3),CMB[[Cmb_ID]:[Cmb_ID]],0))),-1,-1,0,0)),IF(OR(FA$1,$R119),4,INDEX(CMB[[Cmb_Rare]:[Cmb_Rare]],MATCH(ROUND(MIN(SUM(FA$4,$O119/1000),SUM($O119,FA$4/1000)),3),CMB[[Cmb_ID]:[Cmb_ID]],0))),CHOOSE(AC[[M]:[M]],2,1,1,SUM(AC[[AB]:[DB]])))),""))</f>
        <v/>
      </c>
      <c r="FB119" t="str">
        <f>IF(OR(FB$5="",$S119=""),"",IFERROR(SUM(PRODUCT(INDEX(CMB[[BA_0O]:[BA_2O]],MATCH(ROUND(MIN(SUM(FB$4,$O119/1000),SUM($O119,FB$4/1000)),3),CMB[[Cmb_ID]:[Cmb_ID]],0),SUM(N(FB$1),N($R119),1)),CHOOSE(AC[[M]:[M]],1,1,0,AC[[AB]:[AB]])),PRODUCT(INDEX(CMB[[BD_0O]:[BD_2O]],MATCH(ROUND(MIN(SUM(FB$4,$O119/1000),SUM($O119,FB$4/1000)),3),CMB[[Cmb_ID]:[Cmb_ID]],0),SUM(N(FB$1),N($R119),1)),CHOOSE(AC[[M]:[M]],1,0,1,AC[[DB]:[DB]])),PRODUCT(SUM(ROUND(AVERAGE(VALUE(FB$3),VALUE($P119)),0),CHOOSE(IF(OR(FB$1,$R119),4,INDEX(CMB[[Res_Rare]:[Res_Rare]],MATCH(ROUND(MIN(SUM(FB$4,$O119/1000),SUM($O119,FB$4/1000)),3),CMB[[Cmb_ID]:[Cmb_ID]],0))),-1,-1,0,0)),IF(OR(FB$1,$R119),4,INDEX(CMB[[Cmb_Rare]:[Cmb_Rare]],MATCH(ROUND(MIN(SUM(FB$4,$O119/1000),SUM($O119,FB$4/1000)),3),CMB[[Cmb_ID]:[Cmb_ID]],0))),CHOOSE(AC[[M]:[M]],2,1,1,SUM(AC[[AB]:[DB]])))),""))</f>
        <v/>
      </c>
      <c r="FC119" t="str">
        <f>IF(OR(FC$5="",$S119=""),"",IFERROR(SUM(PRODUCT(INDEX(CMB[[BA_0O]:[BA_2O]],MATCH(ROUND(MIN(SUM(FC$4,$O119/1000),SUM($O119,FC$4/1000)),3),CMB[[Cmb_ID]:[Cmb_ID]],0),SUM(N(FC$1),N($R119),1)),CHOOSE(AC[[M]:[M]],1,1,0,AC[[AB]:[AB]])),PRODUCT(INDEX(CMB[[BD_0O]:[BD_2O]],MATCH(ROUND(MIN(SUM(FC$4,$O119/1000),SUM($O119,FC$4/1000)),3),CMB[[Cmb_ID]:[Cmb_ID]],0),SUM(N(FC$1),N($R119),1)),CHOOSE(AC[[M]:[M]],1,0,1,AC[[DB]:[DB]])),PRODUCT(SUM(ROUND(AVERAGE(VALUE(FC$3),VALUE($P119)),0),CHOOSE(IF(OR(FC$1,$R119),4,INDEX(CMB[[Res_Rare]:[Res_Rare]],MATCH(ROUND(MIN(SUM(FC$4,$O119/1000),SUM($O119,FC$4/1000)),3),CMB[[Cmb_ID]:[Cmb_ID]],0))),-1,-1,0,0)),IF(OR(FC$1,$R119),4,INDEX(CMB[[Cmb_Rare]:[Cmb_Rare]],MATCH(ROUND(MIN(SUM(FC$4,$O119/1000),SUM($O119,FC$4/1000)),3),CMB[[Cmb_ID]:[Cmb_ID]],0))),CHOOSE(AC[[M]:[M]],2,1,1,SUM(AC[[AB]:[DB]])))),""))</f>
        <v/>
      </c>
      <c r="FD119" t="str">
        <f>IF(OR(FD$5="",$S119=""),"",IFERROR(SUM(PRODUCT(INDEX(CMB[[BA_0O]:[BA_2O]],MATCH(ROUND(MIN(SUM(FD$4,$O119/1000),SUM($O119,FD$4/1000)),3),CMB[[Cmb_ID]:[Cmb_ID]],0),SUM(N(FD$1),N($R119),1)),CHOOSE(AC[[M]:[M]],1,1,0,AC[[AB]:[AB]])),PRODUCT(INDEX(CMB[[BD_0O]:[BD_2O]],MATCH(ROUND(MIN(SUM(FD$4,$O119/1000),SUM($O119,FD$4/1000)),3),CMB[[Cmb_ID]:[Cmb_ID]],0),SUM(N(FD$1),N($R119),1)),CHOOSE(AC[[M]:[M]],1,0,1,AC[[DB]:[DB]])),PRODUCT(SUM(ROUND(AVERAGE(VALUE(FD$3),VALUE($P119)),0),CHOOSE(IF(OR(FD$1,$R119),4,INDEX(CMB[[Res_Rare]:[Res_Rare]],MATCH(ROUND(MIN(SUM(FD$4,$O119/1000),SUM($O119,FD$4/1000)),3),CMB[[Cmb_ID]:[Cmb_ID]],0))),-1,-1,0,0)),IF(OR(FD$1,$R119),4,INDEX(CMB[[Cmb_Rare]:[Cmb_Rare]],MATCH(ROUND(MIN(SUM(FD$4,$O119/1000),SUM($O119,FD$4/1000)),3),CMB[[Cmb_ID]:[Cmb_ID]],0))),CHOOSE(AC[[M]:[M]],2,1,1,SUM(AC[[AB]:[DB]])))),""))</f>
        <v/>
      </c>
      <c r="FE119" t="str">
        <f>IF(OR(FE$5="",$S119=""),"",IFERROR(SUM(PRODUCT(INDEX(CMB[[BA_0O]:[BA_2O]],MATCH(ROUND(MIN(SUM(FE$4,$O119/1000),SUM($O119,FE$4/1000)),3),CMB[[Cmb_ID]:[Cmb_ID]],0),SUM(N(FE$1),N($R119),1)),CHOOSE(AC[[M]:[M]],1,1,0,AC[[AB]:[AB]])),PRODUCT(INDEX(CMB[[BD_0O]:[BD_2O]],MATCH(ROUND(MIN(SUM(FE$4,$O119/1000),SUM($O119,FE$4/1000)),3),CMB[[Cmb_ID]:[Cmb_ID]],0),SUM(N(FE$1),N($R119),1)),CHOOSE(AC[[M]:[M]],1,0,1,AC[[DB]:[DB]])),PRODUCT(SUM(ROUND(AVERAGE(VALUE(FE$3),VALUE($P119)),0),CHOOSE(IF(OR(FE$1,$R119),4,INDEX(CMB[[Res_Rare]:[Res_Rare]],MATCH(ROUND(MIN(SUM(FE$4,$O119/1000),SUM($O119,FE$4/1000)),3),CMB[[Cmb_ID]:[Cmb_ID]],0))),-1,-1,0,0)),IF(OR(FE$1,$R119),4,INDEX(CMB[[Cmb_Rare]:[Cmb_Rare]],MATCH(ROUND(MIN(SUM(FE$4,$O119/1000),SUM($O119,FE$4/1000)),3),CMB[[Cmb_ID]:[Cmb_ID]],0))),CHOOSE(AC[[M]:[M]],2,1,1,SUM(AC[[AB]:[DB]])))),""))</f>
        <v/>
      </c>
      <c r="FF119" t="str">
        <f>IF(OR(FF$5="",$S119=""),"",IFERROR(SUM(PRODUCT(INDEX(CMB[[BA_0O]:[BA_2O]],MATCH(ROUND(MIN(SUM(FF$4,$O119/1000),SUM($O119,FF$4/1000)),3),CMB[[Cmb_ID]:[Cmb_ID]],0),SUM(N(FF$1),N($R119),1)),CHOOSE(AC[[M]:[M]],1,1,0,AC[[AB]:[AB]])),PRODUCT(INDEX(CMB[[BD_0O]:[BD_2O]],MATCH(ROUND(MIN(SUM(FF$4,$O119/1000),SUM($O119,FF$4/1000)),3),CMB[[Cmb_ID]:[Cmb_ID]],0),SUM(N(FF$1),N($R119),1)),CHOOSE(AC[[M]:[M]],1,0,1,AC[[DB]:[DB]])),PRODUCT(SUM(ROUND(AVERAGE(VALUE(FF$3),VALUE($P119)),0),CHOOSE(IF(OR(FF$1,$R119),4,INDEX(CMB[[Res_Rare]:[Res_Rare]],MATCH(ROUND(MIN(SUM(FF$4,$O119/1000),SUM($O119,FF$4/1000)),3),CMB[[Cmb_ID]:[Cmb_ID]],0))),-1,-1,0,0)),IF(OR(FF$1,$R119),4,INDEX(CMB[[Cmb_Rare]:[Cmb_Rare]],MATCH(ROUND(MIN(SUM(FF$4,$O119/1000),SUM($O119,FF$4/1000)),3),CMB[[Cmb_ID]:[Cmb_ID]],0))),CHOOSE(AC[[M]:[M]],2,1,1,SUM(AC[[AB]:[DB]])))),""))</f>
        <v/>
      </c>
      <c r="FG119" t="str">
        <f>IF(OR(FG$5="",$S119=""),"",IFERROR(SUM(PRODUCT(INDEX(CMB[[BA_0O]:[BA_2O]],MATCH(ROUND(MIN(SUM(FG$4,$O119/1000),SUM($O119,FG$4/1000)),3),CMB[[Cmb_ID]:[Cmb_ID]],0),SUM(N(FG$1),N($R119),1)),CHOOSE(AC[[M]:[M]],1,1,0,AC[[AB]:[AB]])),PRODUCT(INDEX(CMB[[BD_0O]:[BD_2O]],MATCH(ROUND(MIN(SUM(FG$4,$O119/1000),SUM($O119,FG$4/1000)),3),CMB[[Cmb_ID]:[Cmb_ID]],0),SUM(N(FG$1),N($R119),1)),CHOOSE(AC[[M]:[M]],1,0,1,AC[[DB]:[DB]])),PRODUCT(SUM(ROUND(AVERAGE(VALUE(FG$3),VALUE($P119)),0),CHOOSE(IF(OR(FG$1,$R119),4,INDEX(CMB[[Res_Rare]:[Res_Rare]],MATCH(ROUND(MIN(SUM(FG$4,$O119/1000),SUM($O119,FG$4/1000)),3),CMB[[Cmb_ID]:[Cmb_ID]],0))),-1,-1,0,0)),IF(OR(FG$1,$R119),4,INDEX(CMB[[Cmb_Rare]:[Cmb_Rare]],MATCH(ROUND(MIN(SUM(FG$4,$O119/1000),SUM($O119,FG$4/1000)),3),CMB[[Cmb_ID]:[Cmb_ID]],0))),CHOOSE(AC[[M]:[M]],2,1,1,SUM(AC[[AB]:[DB]])))),""))</f>
        <v/>
      </c>
      <c r="FH119" t="str">
        <f>IF(OR(FH$5="",$S119=""),"",IFERROR(SUM(PRODUCT(INDEX(CMB[[BA_0O]:[BA_2O]],MATCH(ROUND(MIN(SUM(FH$4,$O119/1000),SUM($O119,FH$4/1000)),3),CMB[[Cmb_ID]:[Cmb_ID]],0),SUM(N(FH$1),N($R119),1)),CHOOSE(AC[[M]:[M]],1,1,0,AC[[AB]:[AB]])),PRODUCT(INDEX(CMB[[BD_0O]:[BD_2O]],MATCH(ROUND(MIN(SUM(FH$4,$O119/1000),SUM($O119,FH$4/1000)),3),CMB[[Cmb_ID]:[Cmb_ID]],0),SUM(N(FH$1),N($R119),1)),CHOOSE(AC[[M]:[M]],1,0,1,AC[[DB]:[DB]])),PRODUCT(SUM(ROUND(AVERAGE(VALUE(FH$3),VALUE($P119)),0),CHOOSE(IF(OR(FH$1,$R119),4,INDEX(CMB[[Res_Rare]:[Res_Rare]],MATCH(ROUND(MIN(SUM(FH$4,$O119/1000),SUM($O119,FH$4/1000)),3),CMB[[Cmb_ID]:[Cmb_ID]],0))),-1,-1,0,0)),IF(OR(FH$1,$R119),4,INDEX(CMB[[Cmb_Rare]:[Cmb_Rare]],MATCH(ROUND(MIN(SUM(FH$4,$O119/1000),SUM($O119,FH$4/1000)),3),CMB[[Cmb_ID]:[Cmb_ID]],0))),CHOOSE(AC[[M]:[M]],2,1,1,SUM(AC[[AB]:[DB]])))),""))</f>
        <v/>
      </c>
      <c r="FI119" t="str">
        <f>IF(OR(FI$5="",$S119=""),"",IFERROR(SUM(PRODUCT(INDEX(CMB[[BA_0O]:[BA_2O]],MATCH(ROUND(MIN(SUM(FI$4,$O119/1000),SUM($O119,FI$4/1000)),3),CMB[[Cmb_ID]:[Cmb_ID]],0),SUM(N(FI$1),N($R119),1)),CHOOSE(AC[[M]:[M]],1,1,0,AC[[AB]:[AB]])),PRODUCT(INDEX(CMB[[BD_0O]:[BD_2O]],MATCH(ROUND(MIN(SUM(FI$4,$O119/1000),SUM($O119,FI$4/1000)),3),CMB[[Cmb_ID]:[Cmb_ID]],0),SUM(N(FI$1),N($R119),1)),CHOOSE(AC[[M]:[M]],1,0,1,AC[[DB]:[DB]])),PRODUCT(SUM(ROUND(AVERAGE(VALUE(FI$3),VALUE($P119)),0),CHOOSE(IF(OR(FI$1,$R119),4,INDEX(CMB[[Res_Rare]:[Res_Rare]],MATCH(ROUND(MIN(SUM(FI$4,$O119/1000),SUM($O119,FI$4/1000)),3),CMB[[Cmb_ID]:[Cmb_ID]],0))),-1,-1,0,0)),IF(OR(FI$1,$R119),4,INDEX(CMB[[Cmb_Rare]:[Cmb_Rare]],MATCH(ROUND(MIN(SUM(FI$4,$O119/1000),SUM($O119,FI$4/1000)),3),CMB[[Cmb_ID]:[Cmb_ID]],0))),CHOOSE(AC[[M]:[M]],2,1,1,SUM(AC[[AB]:[DB]])))),""))</f>
        <v/>
      </c>
      <c r="FJ119" t="str">
        <f>IF(OR(FJ$5="",$S119=""),"",IFERROR(SUM(PRODUCT(INDEX(CMB[[BA_0O]:[BA_2O]],MATCH(ROUND(MIN(SUM(FJ$4,$O119/1000),SUM($O119,FJ$4/1000)),3),CMB[[Cmb_ID]:[Cmb_ID]],0),SUM(N(FJ$1),N($R119),1)),CHOOSE(AC[[M]:[M]],1,1,0,AC[[AB]:[AB]])),PRODUCT(INDEX(CMB[[BD_0O]:[BD_2O]],MATCH(ROUND(MIN(SUM(FJ$4,$O119/1000),SUM($O119,FJ$4/1000)),3),CMB[[Cmb_ID]:[Cmb_ID]],0),SUM(N(FJ$1),N($R119),1)),CHOOSE(AC[[M]:[M]],1,0,1,AC[[DB]:[DB]])),PRODUCT(SUM(ROUND(AVERAGE(VALUE(FJ$3),VALUE($P119)),0),CHOOSE(IF(OR(FJ$1,$R119),4,INDEX(CMB[[Res_Rare]:[Res_Rare]],MATCH(ROUND(MIN(SUM(FJ$4,$O119/1000),SUM($O119,FJ$4/1000)),3),CMB[[Cmb_ID]:[Cmb_ID]],0))),-1,-1,0,0)),IF(OR(FJ$1,$R119),4,INDEX(CMB[[Cmb_Rare]:[Cmb_Rare]],MATCH(ROUND(MIN(SUM(FJ$4,$O119/1000),SUM($O119,FJ$4/1000)),3),CMB[[Cmb_ID]:[Cmb_ID]],0))),CHOOSE(AC[[M]:[M]],2,1,1,SUM(AC[[AB]:[DB]])))),""))</f>
        <v/>
      </c>
      <c r="FK119" t="str">
        <f>IF(OR(FK$5="",$S119=""),"",IFERROR(SUM(PRODUCT(INDEX(CMB[[BA_0O]:[BA_2O]],MATCH(ROUND(MIN(SUM(FK$4,$O119/1000),SUM($O119,FK$4/1000)),3),CMB[[Cmb_ID]:[Cmb_ID]],0),SUM(N(FK$1),N($R119),1)),CHOOSE(AC[[M]:[M]],1,1,0,AC[[AB]:[AB]])),PRODUCT(INDEX(CMB[[BD_0O]:[BD_2O]],MATCH(ROUND(MIN(SUM(FK$4,$O119/1000),SUM($O119,FK$4/1000)),3),CMB[[Cmb_ID]:[Cmb_ID]],0),SUM(N(FK$1),N($R119),1)),CHOOSE(AC[[M]:[M]],1,0,1,AC[[DB]:[DB]])),PRODUCT(SUM(ROUND(AVERAGE(VALUE(FK$3),VALUE($P119)),0),CHOOSE(IF(OR(FK$1,$R119),4,INDEX(CMB[[Res_Rare]:[Res_Rare]],MATCH(ROUND(MIN(SUM(FK$4,$O119/1000),SUM($O119,FK$4/1000)),3),CMB[[Cmb_ID]:[Cmb_ID]],0))),-1,-1,0,0)),IF(OR(FK$1,$R119),4,INDEX(CMB[[Cmb_Rare]:[Cmb_Rare]],MATCH(ROUND(MIN(SUM(FK$4,$O119/1000),SUM($O119,FK$4/1000)),3),CMB[[Cmb_ID]:[Cmb_ID]],0))),CHOOSE(AC[[M]:[M]],2,1,1,SUM(AC[[AB]:[DB]])))),""))</f>
        <v/>
      </c>
      <c r="FL119" t="str">
        <f>IF(OR(FL$5="",$S119=""),"",IFERROR(SUM(PRODUCT(INDEX(CMB[[BA_0O]:[BA_2O]],MATCH(ROUND(MIN(SUM(FL$4,$O119/1000),SUM($O119,FL$4/1000)),3),CMB[[Cmb_ID]:[Cmb_ID]],0),SUM(N(FL$1),N($R119),1)),CHOOSE(AC[[M]:[M]],1,1,0,AC[[AB]:[AB]])),PRODUCT(INDEX(CMB[[BD_0O]:[BD_2O]],MATCH(ROUND(MIN(SUM(FL$4,$O119/1000),SUM($O119,FL$4/1000)),3),CMB[[Cmb_ID]:[Cmb_ID]],0),SUM(N(FL$1),N($R119),1)),CHOOSE(AC[[M]:[M]],1,0,1,AC[[DB]:[DB]])),PRODUCT(SUM(ROUND(AVERAGE(VALUE(FL$3),VALUE($P119)),0),CHOOSE(IF(OR(FL$1,$R119),4,INDEX(CMB[[Res_Rare]:[Res_Rare]],MATCH(ROUND(MIN(SUM(FL$4,$O119/1000),SUM($O119,FL$4/1000)),3),CMB[[Cmb_ID]:[Cmb_ID]],0))),-1,-1,0,0)),IF(OR(FL$1,$R119),4,INDEX(CMB[[Cmb_Rare]:[Cmb_Rare]],MATCH(ROUND(MIN(SUM(FL$4,$O119/1000),SUM($O119,FL$4/1000)),3),CMB[[Cmb_ID]:[Cmb_ID]],0))),CHOOSE(AC[[M]:[M]],2,1,1,SUM(AC[[AB]:[DB]])))),""))</f>
        <v/>
      </c>
      <c r="FM119" t="str">
        <f>IF(OR(FM$5="",$S119=""),"",IFERROR(SUM(PRODUCT(INDEX(CMB[[BA_0O]:[BA_2O]],MATCH(ROUND(MIN(SUM(FM$4,$O119/1000),SUM($O119,FM$4/1000)),3),CMB[[Cmb_ID]:[Cmb_ID]],0),SUM(N(FM$1),N($R119),1)),CHOOSE(AC[[M]:[M]],1,1,0,AC[[AB]:[AB]])),PRODUCT(INDEX(CMB[[BD_0O]:[BD_2O]],MATCH(ROUND(MIN(SUM(FM$4,$O119/1000),SUM($O119,FM$4/1000)),3),CMB[[Cmb_ID]:[Cmb_ID]],0),SUM(N(FM$1),N($R119),1)),CHOOSE(AC[[M]:[M]],1,0,1,AC[[DB]:[DB]])),PRODUCT(SUM(ROUND(AVERAGE(VALUE(FM$3),VALUE($P119)),0),CHOOSE(IF(OR(FM$1,$R119),4,INDEX(CMB[[Res_Rare]:[Res_Rare]],MATCH(ROUND(MIN(SUM(FM$4,$O119/1000),SUM($O119,FM$4/1000)),3),CMB[[Cmb_ID]:[Cmb_ID]],0))),-1,-1,0,0)),IF(OR(FM$1,$R119),4,INDEX(CMB[[Cmb_Rare]:[Cmb_Rare]],MATCH(ROUND(MIN(SUM(FM$4,$O119/1000),SUM($O119,FM$4/1000)),3),CMB[[Cmb_ID]:[Cmb_ID]],0))),CHOOSE(AC[[M]:[M]],2,1,1,SUM(AC[[AB]:[DB]])))),""))</f>
        <v/>
      </c>
      <c r="FN119" s="7">
        <f t="shared" si="60"/>
        <v>0</v>
      </c>
      <c r="FO119" s="7">
        <f t="shared" si="60"/>
        <v>0</v>
      </c>
      <c r="FP119" s="7">
        <f t="shared" si="60"/>
        <v>0</v>
      </c>
      <c r="FQ119" s="7">
        <f t="shared" si="60"/>
        <v>0</v>
      </c>
      <c r="FR119" s="7">
        <f t="shared" si="60"/>
        <v>0</v>
      </c>
      <c r="FS119" s="7">
        <f t="shared" si="60"/>
        <v>0</v>
      </c>
      <c r="FT119" s="7">
        <f>SUM(IF(INDEX(LIB[[Quantity]:[Quantity]],MATCH($S119,LIB[[ID]:[ID]],0))&gt;=COLUMN(A$1),TRUNC(PRODUCT(AVERAGE($FN119:$FS119),POWER(AC[[CR]:[CR]],SUM(SUMIFS($D$11:$D118,$A$11:$A118,$A119,$E$11:$E118,"&gt;="&amp;$E119),SUMIFS($D120:$D$161,$A120:$A$161,$A119,$E120:$E$161,"&gt;"&amp;$E119),COLUMN(A$1),-1)),IF($Q119="Yes",AC[[FB]:[FB]],1))),0),ROW(A108)/-VALUE(1&amp;REPT("0",9-PRODUCT(COLUMN(A$1)-1,3))),1)</f>
        <v>0.99999989199999995</v>
      </c>
      <c r="FU119" s="7">
        <f>SUM(IF(INDEX(LIB[[Quantity]:[Quantity]],MATCH($S119,LIB[[ID]:[ID]],0))&gt;=COLUMN(B$1),TRUNC(PRODUCT(AVERAGE($FN119:$FS119),POWER(AC[[CR]:[CR]],SUM(SUMIFS($D$11:$D118,$A$11:$A118,$A119,$E$11:$E118,"&gt;="&amp;$E119),SUMIFS($D120:$D$161,$A120:$A$161,$A119,$E120:$E$161,"&gt;"&amp;$E119),COLUMN(B$1),-1)),IF($Q119="Yes",AC[[FB]:[FB]],1))),0),ROW(B108)/-VALUE(1&amp;REPT("0",9-PRODUCT(COLUMN(B$1)-1,3))),1)</f>
        <v>0.999892</v>
      </c>
      <c r="FV119" s="7">
        <f>SUM(IF(INDEX(LIB[[Quantity]:[Quantity]],MATCH($S119,LIB[[ID]:[ID]],0))&gt;=COLUMN(C$1),TRUNC(PRODUCT(AVERAGE($FN119:$FS119),POWER(AC[[CR]:[CR]],SUM(SUMIFS($D$11:$D118,$A$11:$A118,$A119,$E$11:$E118,"&gt;="&amp;$E119),SUMIFS($D120:$D$161,$A120:$A$161,$A119,$E120:$E$161,"&gt;"&amp;$E119),COLUMN(C$1),-1)),IF($Q119="Yes",AC[[FB]:[FB]],1))),0),ROW(C108)/-VALUE(1&amp;REPT("0",9-PRODUCT(COLUMN(C$1)-1,3))),1)</f>
        <v>0.89200000000000002</v>
      </c>
      <c r="FW119">
        <f t="shared" si="43"/>
        <v>181</v>
      </c>
      <c r="FX119">
        <f t="shared" si="44"/>
        <v>0</v>
      </c>
      <c r="FY119">
        <f t="shared" si="45"/>
        <v>0</v>
      </c>
      <c r="GC119">
        <f t="shared" si="46"/>
        <v>73</v>
      </c>
      <c r="GD119" t="str">
        <f>IFERROR(SUBSTITUTE(SUBSTITUTE(INDEX(SUG[Card],MATCH(ROW(A108),GC$12:GC$161,0))," #2","")," #3",""),"")</f>
        <v/>
      </c>
      <c r="GE119">
        <f>SUM(GE118,IF(IFERROR(MATCH(GD119,GD$11:GD118,0)&lt;0,TRUE()),1,0))</f>
        <v>35</v>
      </c>
      <c r="GF119" t="str">
        <f t="shared" si="47"/>
        <v/>
      </c>
      <c r="GI119">
        <f>SUM(SUMIFS(D$11:D118,A$11:A118,A119,B$11:B118,"&gt;="&amp;B119),SUMIFS(D120:D$161,A120:A$161,A119,B120:B$161,"&gt;"&amp;B119),SUMIFS(D$11:D118,A$11:A118,A119&amp;":Onyx"),SUMIFS(D120:D$161,A120:A$161,A119&amp;":Onyx"))</f>
        <v>0</v>
      </c>
      <c r="GP119" t="str">
        <f t="shared" si="55"/>
        <v>Fire (5) #3</v>
      </c>
      <c r="GQ119">
        <f t="shared" si="56"/>
        <v>122</v>
      </c>
      <c r="GR119" t="b">
        <f>COUNTIF(DECK[Card],IFERROR(MID($L119,1,FIND(" #",SUG_Helper[[#This Row],[Card]])-1),SUG_Helper[[#This Row],[Card]]))&gt;=IFERROR(VALUE(RIGHT(SUG_Helper[[#This Row],[Card]])),1)</f>
        <v>0</v>
      </c>
    </row>
    <row r="120" spans="1:200" x14ac:dyDescent="0.35">
      <c r="A120" s="19"/>
      <c r="B120" s="4"/>
      <c r="C120" s="4"/>
      <c r="D120" s="4"/>
      <c r="E120" t="str">
        <f>IF(INDEX(LIB[Card],ROW(A109))="","",INDEX(LIB[Card],ROW(A109))&amp;" ("&amp;INDEX(LIB[Level],ROW(A109))&amp;")"&amp;IF(INDEX(LIB[Fused],ROW(A109))="Yes","ƒ",""))</f>
        <v/>
      </c>
      <c r="F120">
        <v>109</v>
      </c>
      <c r="H120" t="str">
        <f>IF(DECK[[#This Row],[Card]]="","",MID(DECK[[#This Row],[Card]],1,FIND(" (",DECK[[#This Row],[Card]])-1))</f>
        <v/>
      </c>
      <c r="I120" t="str">
        <f>IF(DECK[[#This Row],[Card]]="","",MID(DECK[[#This Row],[Card]],FIND("(",DECK[[#This Row],[Card]])+1,1))</f>
        <v/>
      </c>
      <c r="J120" t="str">
        <f>IF(DECK[[#This Row],[Card]]="","",IF(RIGHT(DECK[[#This Row],[Card]])="ƒ","Yes","No"))</f>
        <v/>
      </c>
      <c r="L120" t="str">
        <f t="shared" si="51"/>
        <v>Horse (5) #2</v>
      </c>
      <c r="M120">
        <f t="shared" si="52"/>
        <v>110</v>
      </c>
      <c r="O120" s="6" t="str">
        <f>IF(S120="","",MATCH(MID(S120,1,MIN(FIND(" (",S120),IFERROR(FIND(":",S120),50))-1),CC[CC_Name],0))</f>
        <v/>
      </c>
      <c r="P120" s="5" t="str">
        <f t="shared" si="57"/>
        <v/>
      </c>
      <c r="Q120" s="5" t="str">
        <f t="shared" si="58"/>
        <v/>
      </c>
      <c r="R120" s="5" t="str">
        <f t="shared" si="59"/>
        <v/>
      </c>
      <c r="S120" t="str">
        <f>(INDEX(LIB[ID],ROW(A109)))</f>
        <v/>
      </c>
      <c r="T120" t="str">
        <f>IF(OR(T$5="",$S120=""),"",IFERROR(SUM(PRODUCT(INDEX(CMB[[BA_0O]:[BA_2O]],MATCH(ROUND(MIN(SUM(T$4,$O120/1000),SUM($O120,T$4/1000)),3),CMB[[Cmb_ID]:[Cmb_ID]],0),SUM(N(T$1),N($R120),1)),CHOOSE(AC[[M]:[M]],1,1,0,AC[[AB]:[AB]])),PRODUCT(INDEX(CMB[[BD_0O]:[BD_2O]],MATCH(ROUND(MIN(SUM(T$4,$O120/1000),SUM($O120,T$4/1000)),3),CMB[[Cmb_ID]:[Cmb_ID]],0),SUM(N(T$1),N($R120),1)),CHOOSE(AC[[M]:[M]],1,0,1,AC[[DB]:[DB]])),PRODUCT(SUM(ROUND(AVERAGE(VALUE(T$3),VALUE($P120)),0),CHOOSE(IF(OR(T$1,$R120),4,INDEX(CMB[[Res_Rare]:[Res_Rare]],MATCH(ROUND(MIN(SUM(T$4,$O120/1000),SUM($O120,T$4/1000)),3),CMB[[Cmb_ID]:[Cmb_ID]],0))),-1,-1,0,0)),IF(OR(T$1,$R120),4,INDEX(CMB[[Cmb_Rare]:[Cmb_Rare]],MATCH(ROUND(MIN(SUM(T$4,$O120/1000),SUM($O120,T$4/1000)),3),CMB[[Cmb_ID]:[Cmb_ID]],0))),CHOOSE(AC[[M]:[M]],2,1,1,SUM(AC[[AB]:[DB]])))),""))</f>
        <v/>
      </c>
      <c r="U120" t="str">
        <f>IF(OR(U$5="",$S120=""),"",IFERROR(SUM(PRODUCT(INDEX(CMB[[BA_0O]:[BA_2O]],MATCH(ROUND(MIN(SUM(U$4,$O120/1000),SUM($O120,U$4/1000)),3),CMB[[Cmb_ID]:[Cmb_ID]],0),SUM(N(U$1),N($R120),1)),CHOOSE(AC[[M]:[M]],1,1,0,AC[[AB]:[AB]])),PRODUCT(INDEX(CMB[[BD_0O]:[BD_2O]],MATCH(ROUND(MIN(SUM(U$4,$O120/1000),SUM($O120,U$4/1000)),3),CMB[[Cmb_ID]:[Cmb_ID]],0),SUM(N(U$1),N($R120),1)),CHOOSE(AC[[M]:[M]],1,0,1,AC[[DB]:[DB]])),PRODUCT(SUM(ROUND(AVERAGE(VALUE(U$3),VALUE($P120)),0),CHOOSE(IF(OR(U$1,$R120),4,INDEX(CMB[[Res_Rare]:[Res_Rare]],MATCH(ROUND(MIN(SUM(U$4,$O120/1000),SUM($O120,U$4/1000)),3),CMB[[Cmb_ID]:[Cmb_ID]],0))),-1,-1,0,0)),IF(OR(U$1,$R120),4,INDEX(CMB[[Cmb_Rare]:[Cmb_Rare]],MATCH(ROUND(MIN(SUM(U$4,$O120/1000),SUM($O120,U$4/1000)),3),CMB[[Cmb_ID]:[Cmb_ID]],0))),CHOOSE(AC[[M]:[M]],2,1,1,SUM(AC[[AB]:[DB]])))),""))</f>
        <v/>
      </c>
      <c r="V120" t="str">
        <f>IF(OR(V$5="",$S120=""),"",IFERROR(SUM(PRODUCT(INDEX(CMB[[BA_0O]:[BA_2O]],MATCH(ROUND(MIN(SUM(V$4,$O120/1000),SUM($O120,V$4/1000)),3),CMB[[Cmb_ID]:[Cmb_ID]],0),SUM(N(V$1),N($R120),1)),CHOOSE(AC[[M]:[M]],1,1,0,AC[[AB]:[AB]])),PRODUCT(INDEX(CMB[[BD_0O]:[BD_2O]],MATCH(ROUND(MIN(SUM(V$4,$O120/1000),SUM($O120,V$4/1000)),3),CMB[[Cmb_ID]:[Cmb_ID]],0),SUM(N(V$1),N($R120),1)),CHOOSE(AC[[M]:[M]],1,0,1,AC[[DB]:[DB]])),PRODUCT(SUM(ROUND(AVERAGE(VALUE(V$3),VALUE($P120)),0),CHOOSE(IF(OR(V$1,$R120),4,INDEX(CMB[[Res_Rare]:[Res_Rare]],MATCH(ROUND(MIN(SUM(V$4,$O120/1000),SUM($O120,V$4/1000)),3),CMB[[Cmb_ID]:[Cmb_ID]],0))),-1,-1,0,0)),IF(OR(V$1,$R120),4,INDEX(CMB[[Cmb_Rare]:[Cmb_Rare]],MATCH(ROUND(MIN(SUM(V$4,$O120/1000),SUM($O120,V$4/1000)),3),CMB[[Cmb_ID]:[Cmb_ID]],0))),CHOOSE(AC[[M]:[M]],2,1,1,SUM(AC[[AB]:[DB]])))),""))</f>
        <v/>
      </c>
      <c r="W120" t="str">
        <f>IF(OR(W$5="",$S120=""),"",IFERROR(SUM(PRODUCT(INDEX(CMB[[BA_0O]:[BA_2O]],MATCH(ROUND(MIN(SUM(W$4,$O120/1000),SUM($O120,W$4/1000)),3),CMB[[Cmb_ID]:[Cmb_ID]],0),SUM(N(W$1),N($R120),1)),CHOOSE(AC[[M]:[M]],1,1,0,AC[[AB]:[AB]])),PRODUCT(INDEX(CMB[[BD_0O]:[BD_2O]],MATCH(ROUND(MIN(SUM(W$4,$O120/1000),SUM($O120,W$4/1000)),3),CMB[[Cmb_ID]:[Cmb_ID]],0),SUM(N(W$1),N($R120),1)),CHOOSE(AC[[M]:[M]],1,0,1,AC[[DB]:[DB]])),PRODUCT(SUM(ROUND(AVERAGE(VALUE(W$3),VALUE($P120)),0),CHOOSE(IF(OR(W$1,$R120),4,INDEX(CMB[[Res_Rare]:[Res_Rare]],MATCH(ROUND(MIN(SUM(W$4,$O120/1000),SUM($O120,W$4/1000)),3),CMB[[Cmb_ID]:[Cmb_ID]],0))),-1,-1,0,0)),IF(OR(W$1,$R120),4,INDEX(CMB[[Cmb_Rare]:[Cmb_Rare]],MATCH(ROUND(MIN(SUM(W$4,$O120/1000),SUM($O120,W$4/1000)),3),CMB[[Cmb_ID]:[Cmb_ID]],0))),CHOOSE(AC[[M]:[M]],2,1,1,SUM(AC[[AB]:[DB]])))),""))</f>
        <v/>
      </c>
      <c r="X120" t="str">
        <f>IF(OR(X$5="",$S120=""),"",IFERROR(SUM(PRODUCT(INDEX(CMB[[BA_0O]:[BA_2O]],MATCH(ROUND(MIN(SUM(X$4,$O120/1000),SUM($O120,X$4/1000)),3),CMB[[Cmb_ID]:[Cmb_ID]],0),SUM(N(X$1),N($R120),1)),CHOOSE(AC[[M]:[M]],1,1,0,AC[[AB]:[AB]])),PRODUCT(INDEX(CMB[[BD_0O]:[BD_2O]],MATCH(ROUND(MIN(SUM(X$4,$O120/1000),SUM($O120,X$4/1000)),3),CMB[[Cmb_ID]:[Cmb_ID]],0),SUM(N(X$1),N($R120),1)),CHOOSE(AC[[M]:[M]],1,0,1,AC[[DB]:[DB]])),PRODUCT(SUM(ROUND(AVERAGE(VALUE(X$3),VALUE($P120)),0),CHOOSE(IF(OR(X$1,$R120),4,INDEX(CMB[[Res_Rare]:[Res_Rare]],MATCH(ROUND(MIN(SUM(X$4,$O120/1000),SUM($O120,X$4/1000)),3),CMB[[Cmb_ID]:[Cmb_ID]],0))),-1,-1,0,0)),IF(OR(X$1,$R120),4,INDEX(CMB[[Cmb_Rare]:[Cmb_Rare]],MATCH(ROUND(MIN(SUM(X$4,$O120/1000),SUM($O120,X$4/1000)),3),CMB[[Cmb_ID]:[Cmb_ID]],0))),CHOOSE(AC[[M]:[M]],2,1,1,SUM(AC[[AB]:[DB]])))),""))</f>
        <v/>
      </c>
      <c r="Y120" t="str">
        <f>IF(OR(Y$5="",$S120=""),"",IFERROR(SUM(PRODUCT(INDEX(CMB[[BA_0O]:[BA_2O]],MATCH(ROUND(MIN(SUM(Y$4,$O120/1000),SUM($O120,Y$4/1000)),3),CMB[[Cmb_ID]:[Cmb_ID]],0),SUM(N(Y$1),N($R120),1)),CHOOSE(AC[[M]:[M]],1,1,0,AC[[AB]:[AB]])),PRODUCT(INDEX(CMB[[BD_0O]:[BD_2O]],MATCH(ROUND(MIN(SUM(Y$4,$O120/1000),SUM($O120,Y$4/1000)),3),CMB[[Cmb_ID]:[Cmb_ID]],0),SUM(N(Y$1),N($R120),1)),CHOOSE(AC[[M]:[M]],1,0,1,AC[[DB]:[DB]])),PRODUCT(SUM(ROUND(AVERAGE(VALUE(Y$3),VALUE($P120)),0),CHOOSE(IF(OR(Y$1,$R120),4,INDEX(CMB[[Res_Rare]:[Res_Rare]],MATCH(ROUND(MIN(SUM(Y$4,$O120/1000),SUM($O120,Y$4/1000)),3),CMB[[Cmb_ID]:[Cmb_ID]],0))),-1,-1,0,0)),IF(OR(Y$1,$R120),4,INDEX(CMB[[Cmb_Rare]:[Cmb_Rare]],MATCH(ROUND(MIN(SUM(Y$4,$O120/1000),SUM($O120,Y$4/1000)),3),CMB[[Cmb_ID]:[Cmb_ID]],0))),CHOOSE(AC[[M]:[M]],2,1,1,SUM(AC[[AB]:[DB]])))),""))</f>
        <v/>
      </c>
      <c r="Z120" t="str">
        <f>IF(OR(Z$5="",$S120=""),"",IFERROR(SUM(PRODUCT(INDEX(CMB[[BA_0O]:[BA_2O]],MATCH(ROUND(MIN(SUM(Z$4,$O120/1000),SUM($O120,Z$4/1000)),3),CMB[[Cmb_ID]:[Cmb_ID]],0),SUM(N(Z$1),N($R120),1)),CHOOSE(AC[[M]:[M]],1,1,0,AC[[AB]:[AB]])),PRODUCT(INDEX(CMB[[BD_0O]:[BD_2O]],MATCH(ROUND(MIN(SUM(Z$4,$O120/1000),SUM($O120,Z$4/1000)),3),CMB[[Cmb_ID]:[Cmb_ID]],0),SUM(N(Z$1),N($R120),1)),CHOOSE(AC[[M]:[M]],1,0,1,AC[[DB]:[DB]])),PRODUCT(SUM(ROUND(AVERAGE(VALUE(Z$3),VALUE($P120)),0),CHOOSE(IF(OR(Z$1,$R120),4,INDEX(CMB[[Res_Rare]:[Res_Rare]],MATCH(ROUND(MIN(SUM(Z$4,$O120/1000),SUM($O120,Z$4/1000)),3),CMB[[Cmb_ID]:[Cmb_ID]],0))),-1,-1,0,0)),IF(OR(Z$1,$R120),4,INDEX(CMB[[Cmb_Rare]:[Cmb_Rare]],MATCH(ROUND(MIN(SUM(Z$4,$O120/1000),SUM($O120,Z$4/1000)),3),CMB[[Cmb_ID]:[Cmb_ID]],0))),CHOOSE(AC[[M]:[M]],2,1,1,SUM(AC[[AB]:[DB]])))),""))</f>
        <v/>
      </c>
      <c r="AA120" t="str">
        <f>IF(OR(AA$5="",$S120=""),"",IFERROR(SUM(PRODUCT(INDEX(CMB[[BA_0O]:[BA_2O]],MATCH(ROUND(MIN(SUM(AA$4,$O120/1000),SUM($O120,AA$4/1000)),3),CMB[[Cmb_ID]:[Cmb_ID]],0),SUM(N(AA$1),N($R120),1)),CHOOSE(AC[[M]:[M]],1,1,0,AC[[AB]:[AB]])),PRODUCT(INDEX(CMB[[BD_0O]:[BD_2O]],MATCH(ROUND(MIN(SUM(AA$4,$O120/1000),SUM($O120,AA$4/1000)),3),CMB[[Cmb_ID]:[Cmb_ID]],0),SUM(N(AA$1),N($R120),1)),CHOOSE(AC[[M]:[M]],1,0,1,AC[[DB]:[DB]])),PRODUCT(SUM(ROUND(AVERAGE(VALUE(AA$3),VALUE($P120)),0),CHOOSE(IF(OR(AA$1,$R120),4,INDEX(CMB[[Res_Rare]:[Res_Rare]],MATCH(ROUND(MIN(SUM(AA$4,$O120/1000),SUM($O120,AA$4/1000)),3),CMB[[Cmb_ID]:[Cmb_ID]],0))),-1,-1,0,0)),IF(OR(AA$1,$R120),4,INDEX(CMB[[Cmb_Rare]:[Cmb_Rare]],MATCH(ROUND(MIN(SUM(AA$4,$O120/1000),SUM($O120,AA$4/1000)),3),CMB[[Cmb_ID]:[Cmb_ID]],0))),CHOOSE(AC[[M]:[M]],2,1,1,SUM(AC[[AB]:[DB]])))),""))</f>
        <v/>
      </c>
      <c r="AB120" t="str">
        <f>IF(OR(AB$5="",$S120=""),"",IFERROR(SUM(PRODUCT(INDEX(CMB[[BA_0O]:[BA_2O]],MATCH(ROUND(MIN(SUM(AB$4,$O120/1000),SUM($O120,AB$4/1000)),3),CMB[[Cmb_ID]:[Cmb_ID]],0),SUM(N(AB$1),N($R120),1)),CHOOSE(AC[[M]:[M]],1,1,0,AC[[AB]:[AB]])),PRODUCT(INDEX(CMB[[BD_0O]:[BD_2O]],MATCH(ROUND(MIN(SUM(AB$4,$O120/1000),SUM($O120,AB$4/1000)),3),CMB[[Cmb_ID]:[Cmb_ID]],0),SUM(N(AB$1),N($R120),1)),CHOOSE(AC[[M]:[M]],1,0,1,AC[[DB]:[DB]])),PRODUCT(SUM(ROUND(AVERAGE(VALUE(AB$3),VALUE($P120)),0),CHOOSE(IF(OR(AB$1,$R120),4,INDEX(CMB[[Res_Rare]:[Res_Rare]],MATCH(ROUND(MIN(SUM(AB$4,$O120/1000),SUM($O120,AB$4/1000)),3),CMB[[Cmb_ID]:[Cmb_ID]],0))),-1,-1,0,0)),IF(OR(AB$1,$R120),4,INDEX(CMB[[Cmb_Rare]:[Cmb_Rare]],MATCH(ROUND(MIN(SUM(AB$4,$O120/1000),SUM($O120,AB$4/1000)),3),CMB[[Cmb_ID]:[Cmb_ID]],0))),CHOOSE(AC[[M]:[M]],2,1,1,SUM(AC[[AB]:[DB]])))),""))</f>
        <v/>
      </c>
      <c r="AC120" t="str">
        <f>IF(OR(AC$5="",$S120=""),"",IFERROR(SUM(PRODUCT(INDEX(CMB[[BA_0O]:[BA_2O]],MATCH(ROUND(MIN(SUM(AC$4,$O120/1000),SUM($O120,AC$4/1000)),3),CMB[[Cmb_ID]:[Cmb_ID]],0),SUM(N(AC$1),N($R120),1)),CHOOSE(AC[[M]:[M]],1,1,0,AC[[AB]:[AB]])),PRODUCT(INDEX(CMB[[BD_0O]:[BD_2O]],MATCH(ROUND(MIN(SUM(AC$4,$O120/1000),SUM($O120,AC$4/1000)),3),CMB[[Cmb_ID]:[Cmb_ID]],0),SUM(N(AC$1),N($R120),1)),CHOOSE(AC[[M]:[M]],1,0,1,AC[[DB]:[DB]])),PRODUCT(SUM(ROUND(AVERAGE(VALUE(AC$3),VALUE($P120)),0),CHOOSE(IF(OR(AC$1,$R120),4,INDEX(CMB[[Res_Rare]:[Res_Rare]],MATCH(ROUND(MIN(SUM(AC$4,$O120/1000),SUM($O120,AC$4/1000)),3),CMB[[Cmb_ID]:[Cmb_ID]],0))),-1,-1,0,0)),IF(OR(AC$1,$R120),4,INDEX(CMB[[Cmb_Rare]:[Cmb_Rare]],MATCH(ROUND(MIN(SUM(AC$4,$O120/1000),SUM($O120,AC$4/1000)),3),CMB[[Cmb_ID]:[Cmb_ID]],0))),CHOOSE(AC[[M]:[M]],2,1,1,SUM(AC[[AB]:[DB]])))),""))</f>
        <v/>
      </c>
      <c r="AD120" t="str">
        <f>IF(OR(AD$5="",$S120=""),"",IFERROR(SUM(PRODUCT(INDEX(CMB[[BA_0O]:[BA_2O]],MATCH(ROUND(MIN(SUM(AD$4,$O120/1000),SUM($O120,AD$4/1000)),3),CMB[[Cmb_ID]:[Cmb_ID]],0),SUM(N(AD$1),N($R120),1)),CHOOSE(AC[[M]:[M]],1,1,0,AC[[AB]:[AB]])),PRODUCT(INDEX(CMB[[BD_0O]:[BD_2O]],MATCH(ROUND(MIN(SUM(AD$4,$O120/1000),SUM($O120,AD$4/1000)),3),CMB[[Cmb_ID]:[Cmb_ID]],0),SUM(N(AD$1),N($R120),1)),CHOOSE(AC[[M]:[M]],1,0,1,AC[[DB]:[DB]])),PRODUCT(SUM(ROUND(AVERAGE(VALUE(AD$3),VALUE($P120)),0),CHOOSE(IF(OR(AD$1,$R120),4,INDEX(CMB[[Res_Rare]:[Res_Rare]],MATCH(ROUND(MIN(SUM(AD$4,$O120/1000),SUM($O120,AD$4/1000)),3),CMB[[Cmb_ID]:[Cmb_ID]],0))),-1,-1,0,0)),IF(OR(AD$1,$R120),4,INDEX(CMB[[Cmb_Rare]:[Cmb_Rare]],MATCH(ROUND(MIN(SUM(AD$4,$O120/1000),SUM($O120,AD$4/1000)),3),CMB[[Cmb_ID]:[Cmb_ID]],0))),CHOOSE(AC[[M]:[M]],2,1,1,SUM(AC[[AB]:[DB]])))),""))</f>
        <v/>
      </c>
      <c r="AE120" t="str">
        <f>IF(OR(AE$5="",$S120=""),"",IFERROR(SUM(PRODUCT(INDEX(CMB[[BA_0O]:[BA_2O]],MATCH(ROUND(MIN(SUM(AE$4,$O120/1000),SUM($O120,AE$4/1000)),3),CMB[[Cmb_ID]:[Cmb_ID]],0),SUM(N(AE$1),N($R120),1)),CHOOSE(AC[[M]:[M]],1,1,0,AC[[AB]:[AB]])),PRODUCT(INDEX(CMB[[BD_0O]:[BD_2O]],MATCH(ROUND(MIN(SUM(AE$4,$O120/1000),SUM($O120,AE$4/1000)),3),CMB[[Cmb_ID]:[Cmb_ID]],0),SUM(N(AE$1),N($R120),1)),CHOOSE(AC[[M]:[M]],1,0,1,AC[[DB]:[DB]])),PRODUCT(SUM(ROUND(AVERAGE(VALUE(AE$3),VALUE($P120)),0),CHOOSE(IF(OR(AE$1,$R120),4,INDEX(CMB[[Res_Rare]:[Res_Rare]],MATCH(ROUND(MIN(SUM(AE$4,$O120/1000),SUM($O120,AE$4/1000)),3),CMB[[Cmb_ID]:[Cmb_ID]],0))),-1,-1,0,0)),IF(OR(AE$1,$R120),4,INDEX(CMB[[Cmb_Rare]:[Cmb_Rare]],MATCH(ROUND(MIN(SUM(AE$4,$O120/1000),SUM($O120,AE$4/1000)),3),CMB[[Cmb_ID]:[Cmb_ID]],0))),CHOOSE(AC[[M]:[M]],2,1,1,SUM(AC[[AB]:[DB]])))),""))</f>
        <v/>
      </c>
      <c r="AF120" t="str">
        <f>IF(OR(AF$5="",$S120=""),"",IFERROR(SUM(PRODUCT(INDEX(CMB[[BA_0O]:[BA_2O]],MATCH(ROUND(MIN(SUM(AF$4,$O120/1000),SUM($O120,AF$4/1000)),3),CMB[[Cmb_ID]:[Cmb_ID]],0),SUM(N(AF$1),N($R120),1)),CHOOSE(AC[[M]:[M]],1,1,0,AC[[AB]:[AB]])),PRODUCT(INDEX(CMB[[BD_0O]:[BD_2O]],MATCH(ROUND(MIN(SUM(AF$4,$O120/1000),SUM($O120,AF$4/1000)),3),CMB[[Cmb_ID]:[Cmb_ID]],0),SUM(N(AF$1),N($R120),1)),CHOOSE(AC[[M]:[M]],1,0,1,AC[[DB]:[DB]])),PRODUCT(SUM(ROUND(AVERAGE(VALUE(AF$3),VALUE($P120)),0),CHOOSE(IF(OR(AF$1,$R120),4,INDEX(CMB[[Res_Rare]:[Res_Rare]],MATCH(ROUND(MIN(SUM(AF$4,$O120/1000),SUM($O120,AF$4/1000)),3),CMB[[Cmb_ID]:[Cmb_ID]],0))),-1,-1,0,0)),IF(OR(AF$1,$R120),4,INDEX(CMB[[Cmb_Rare]:[Cmb_Rare]],MATCH(ROUND(MIN(SUM(AF$4,$O120/1000),SUM($O120,AF$4/1000)),3),CMB[[Cmb_ID]:[Cmb_ID]],0))),CHOOSE(AC[[M]:[M]],2,1,1,SUM(AC[[AB]:[DB]])))),""))</f>
        <v/>
      </c>
      <c r="AG120" t="str">
        <f>IF(OR(AG$5="",$S120=""),"",IFERROR(SUM(PRODUCT(INDEX(CMB[[BA_0O]:[BA_2O]],MATCH(ROUND(MIN(SUM(AG$4,$O120/1000),SUM($O120,AG$4/1000)),3),CMB[[Cmb_ID]:[Cmb_ID]],0),SUM(N(AG$1),N($R120),1)),CHOOSE(AC[[M]:[M]],1,1,0,AC[[AB]:[AB]])),PRODUCT(INDEX(CMB[[BD_0O]:[BD_2O]],MATCH(ROUND(MIN(SUM(AG$4,$O120/1000),SUM($O120,AG$4/1000)),3),CMB[[Cmb_ID]:[Cmb_ID]],0),SUM(N(AG$1),N($R120),1)),CHOOSE(AC[[M]:[M]],1,0,1,AC[[DB]:[DB]])),PRODUCT(SUM(ROUND(AVERAGE(VALUE(AG$3),VALUE($P120)),0),CHOOSE(IF(OR(AG$1,$R120),4,INDEX(CMB[[Res_Rare]:[Res_Rare]],MATCH(ROUND(MIN(SUM(AG$4,$O120/1000),SUM($O120,AG$4/1000)),3),CMB[[Cmb_ID]:[Cmb_ID]],0))),-1,-1,0,0)),IF(OR(AG$1,$R120),4,INDEX(CMB[[Cmb_Rare]:[Cmb_Rare]],MATCH(ROUND(MIN(SUM(AG$4,$O120/1000),SUM($O120,AG$4/1000)),3),CMB[[Cmb_ID]:[Cmb_ID]],0))),CHOOSE(AC[[M]:[M]],2,1,1,SUM(AC[[AB]:[DB]])))),""))</f>
        <v/>
      </c>
      <c r="AH120" t="str">
        <f>IF(OR(AH$5="",$S120=""),"",IFERROR(SUM(PRODUCT(INDEX(CMB[[BA_0O]:[BA_2O]],MATCH(ROUND(MIN(SUM(AH$4,$O120/1000),SUM($O120,AH$4/1000)),3),CMB[[Cmb_ID]:[Cmb_ID]],0),SUM(N(AH$1),N($R120),1)),CHOOSE(AC[[M]:[M]],1,1,0,AC[[AB]:[AB]])),PRODUCT(INDEX(CMB[[BD_0O]:[BD_2O]],MATCH(ROUND(MIN(SUM(AH$4,$O120/1000),SUM($O120,AH$4/1000)),3),CMB[[Cmb_ID]:[Cmb_ID]],0),SUM(N(AH$1),N($R120),1)),CHOOSE(AC[[M]:[M]],1,0,1,AC[[DB]:[DB]])),PRODUCT(SUM(ROUND(AVERAGE(VALUE(AH$3),VALUE($P120)),0),CHOOSE(IF(OR(AH$1,$R120),4,INDEX(CMB[[Res_Rare]:[Res_Rare]],MATCH(ROUND(MIN(SUM(AH$4,$O120/1000),SUM($O120,AH$4/1000)),3),CMB[[Cmb_ID]:[Cmb_ID]],0))),-1,-1,0,0)),IF(OR(AH$1,$R120),4,INDEX(CMB[[Cmb_Rare]:[Cmb_Rare]],MATCH(ROUND(MIN(SUM(AH$4,$O120/1000),SUM($O120,AH$4/1000)),3),CMB[[Cmb_ID]:[Cmb_ID]],0))),CHOOSE(AC[[M]:[M]],2,1,1,SUM(AC[[AB]:[DB]])))),""))</f>
        <v/>
      </c>
      <c r="AI120" t="str">
        <f>IF(OR(AI$5="",$S120=""),"",IFERROR(SUM(PRODUCT(INDEX(CMB[[BA_0O]:[BA_2O]],MATCH(ROUND(MIN(SUM(AI$4,$O120/1000),SUM($O120,AI$4/1000)),3),CMB[[Cmb_ID]:[Cmb_ID]],0),SUM(N(AI$1),N($R120),1)),CHOOSE(AC[[M]:[M]],1,1,0,AC[[AB]:[AB]])),PRODUCT(INDEX(CMB[[BD_0O]:[BD_2O]],MATCH(ROUND(MIN(SUM(AI$4,$O120/1000),SUM($O120,AI$4/1000)),3),CMB[[Cmb_ID]:[Cmb_ID]],0),SUM(N(AI$1),N($R120),1)),CHOOSE(AC[[M]:[M]],1,0,1,AC[[DB]:[DB]])),PRODUCT(SUM(ROUND(AVERAGE(VALUE(AI$3),VALUE($P120)),0),CHOOSE(IF(OR(AI$1,$R120),4,INDEX(CMB[[Res_Rare]:[Res_Rare]],MATCH(ROUND(MIN(SUM(AI$4,$O120/1000),SUM($O120,AI$4/1000)),3),CMB[[Cmb_ID]:[Cmb_ID]],0))),-1,-1,0,0)),IF(OR(AI$1,$R120),4,INDEX(CMB[[Cmb_Rare]:[Cmb_Rare]],MATCH(ROUND(MIN(SUM(AI$4,$O120/1000),SUM($O120,AI$4/1000)),3),CMB[[Cmb_ID]:[Cmb_ID]],0))),CHOOSE(AC[[M]:[M]],2,1,1,SUM(AC[[AB]:[DB]])))),""))</f>
        <v/>
      </c>
      <c r="AJ120" t="str">
        <f>IF(OR(AJ$5="",$S120=""),"",IFERROR(SUM(PRODUCT(INDEX(CMB[[BA_0O]:[BA_2O]],MATCH(ROUND(MIN(SUM(AJ$4,$O120/1000),SUM($O120,AJ$4/1000)),3),CMB[[Cmb_ID]:[Cmb_ID]],0),SUM(N(AJ$1),N($R120),1)),CHOOSE(AC[[M]:[M]],1,1,0,AC[[AB]:[AB]])),PRODUCT(INDEX(CMB[[BD_0O]:[BD_2O]],MATCH(ROUND(MIN(SUM(AJ$4,$O120/1000),SUM($O120,AJ$4/1000)),3),CMB[[Cmb_ID]:[Cmb_ID]],0),SUM(N(AJ$1),N($R120),1)),CHOOSE(AC[[M]:[M]],1,0,1,AC[[DB]:[DB]])),PRODUCT(SUM(ROUND(AVERAGE(VALUE(AJ$3),VALUE($P120)),0),CHOOSE(IF(OR(AJ$1,$R120),4,INDEX(CMB[[Res_Rare]:[Res_Rare]],MATCH(ROUND(MIN(SUM(AJ$4,$O120/1000),SUM($O120,AJ$4/1000)),3),CMB[[Cmb_ID]:[Cmb_ID]],0))),-1,-1,0,0)),IF(OR(AJ$1,$R120),4,INDEX(CMB[[Cmb_Rare]:[Cmb_Rare]],MATCH(ROUND(MIN(SUM(AJ$4,$O120/1000),SUM($O120,AJ$4/1000)),3),CMB[[Cmb_ID]:[Cmb_ID]],0))),CHOOSE(AC[[M]:[M]],2,1,1,SUM(AC[[AB]:[DB]])))),""))</f>
        <v/>
      </c>
      <c r="AK120" t="str">
        <f>IF(OR(AK$5="",$S120=""),"",IFERROR(SUM(PRODUCT(INDEX(CMB[[BA_0O]:[BA_2O]],MATCH(ROUND(MIN(SUM(AK$4,$O120/1000),SUM($O120,AK$4/1000)),3),CMB[[Cmb_ID]:[Cmb_ID]],0),SUM(N(AK$1),N($R120),1)),CHOOSE(AC[[M]:[M]],1,1,0,AC[[AB]:[AB]])),PRODUCT(INDEX(CMB[[BD_0O]:[BD_2O]],MATCH(ROUND(MIN(SUM(AK$4,$O120/1000),SUM($O120,AK$4/1000)),3),CMB[[Cmb_ID]:[Cmb_ID]],0),SUM(N(AK$1),N($R120),1)),CHOOSE(AC[[M]:[M]],1,0,1,AC[[DB]:[DB]])),PRODUCT(SUM(ROUND(AVERAGE(VALUE(AK$3),VALUE($P120)),0),CHOOSE(IF(OR(AK$1,$R120),4,INDEX(CMB[[Res_Rare]:[Res_Rare]],MATCH(ROUND(MIN(SUM(AK$4,$O120/1000),SUM($O120,AK$4/1000)),3),CMB[[Cmb_ID]:[Cmb_ID]],0))),-1,-1,0,0)),IF(OR(AK$1,$R120),4,INDEX(CMB[[Cmb_Rare]:[Cmb_Rare]],MATCH(ROUND(MIN(SUM(AK$4,$O120/1000),SUM($O120,AK$4/1000)),3),CMB[[Cmb_ID]:[Cmb_ID]],0))),CHOOSE(AC[[M]:[M]],2,1,1,SUM(AC[[AB]:[DB]])))),""))</f>
        <v/>
      </c>
      <c r="AL120" t="str">
        <f>IF(OR(AL$5="",$S120=""),"",IFERROR(SUM(PRODUCT(INDEX(CMB[[BA_0O]:[BA_2O]],MATCH(ROUND(MIN(SUM(AL$4,$O120/1000),SUM($O120,AL$4/1000)),3),CMB[[Cmb_ID]:[Cmb_ID]],0),SUM(N(AL$1),N($R120),1)),CHOOSE(AC[[M]:[M]],1,1,0,AC[[AB]:[AB]])),PRODUCT(INDEX(CMB[[BD_0O]:[BD_2O]],MATCH(ROUND(MIN(SUM(AL$4,$O120/1000),SUM($O120,AL$4/1000)),3),CMB[[Cmb_ID]:[Cmb_ID]],0),SUM(N(AL$1),N($R120),1)),CHOOSE(AC[[M]:[M]],1,0,1,AC[[DB]:[DB]])),PRODUCT(SUM(ROUND(AVERAGE(VALUE(AL$3),VALUE($P120)),0),CHOOSE(IF(OR(AL$1,$R120),4,INDEX(CMB[[Res_Rare]:[Res_Rare]],MATCH(ROUND(MIN(SUM(AL$4,$O120/1000),SUM($O120,AL$4/1000)),3),CMB[[Cmb_ID]:[Cmb_ID]],0))),-1,-1,0,0)),IF(OR(AL$1,$R120),4,INDEX(CMB[[Cmb_Rare]:[Cmb_Rare]],MATCH(ROUND(MIN(SUM(AL$4,$O120/1000),SUM($O120,AL$4/1000)),3),CMB[[Cmb_ID]:[Cmb_ID]],0))),CHOOSE(AC[[M]:[M]],2,1,1,SUM(AC[[AB]:[DB]])))),""))</f>
        <v/>
      </c>
      <c r="AM120" t="str">
        <f>IF(OR(AM$5="",$S120=""),"",IFERROR(SUM(PRODUCT(INDEX(CMB[[BA_0O]:[BA_2O]],MATCH(ROUND(MIN(SUM(AM$4,$O120/1000),SUM($O120,AM$4/1000)),3),CMB[[Cmb_ID]:[Cmb_ID]],0),SUM(N(AM$1),N($R120),1)),CHOOSE(AC[[M]:[M]],1,1,0,AC[[AB]:[AB]])),PRODUCT(INDEX(CMB[[BD_0O]:[BD_2O]],MATCH(ROUND(MIN(SUM(AM$4,$O120/1000),SUM($O120,AM$4/1000)),3),CMB[[Cmb_ID]:[Cmb_ID]],0),SUM(N(AM$1),N($R120),1)),CHOOSE(AC[[M]:[M]],1,0,1,AC[[DB]:[DB]])),PRODUCT(SUM(ROUND(AVERAGE(VALUE(AM$3),VALUE($P120)),0),CHOOSE(IF(OR(AM$1,$R120),4,INDEX(CMB[[Res_Rare]:[Res_Rare]],MATCH(ROUND(MIN(SUM(AM$4,$O120/1000),SUM($O120,AM$4/1000)),3),CMB[[Cmb_ID]:[Cmb_ID]],0))),-1,-1,0,0)),IF(OR(AM$1,$R120),4,INDEX(CMB[[Cmb_Rare]:[Cmb_Rare]],MATCH(ROUND(MIN(SUM(AM$4,$O120/1000),SUM($O120,AM$4/1000)),3),CMB[[Cmb_ID]:[Cmb_ID]],0))),CHOOSE(AC[[M]:[M]],2,1,1,SUM(AC[[AB]:[DB]])))),""))</f>
        <v/>
      </c>
      <c r="AN120" t="str">
        <f>IF(OR(AN$5="",$S120=""),"",IFERROR(SUM(PRODUCT(INDEX(CMB[[BA_0O]:[BA_2O]],MATCH(ROUND(MIN(SUM(AN$4,$O120/1000),SUM($O120,AN$4/1000)),3),CMB[[Cmb_ID]:[Cmb_ID]],0),SUM(N(AN$1),N($R120),1)),CHOOSE(AC[[M]:[M]],1,1,0,AC[[AB]:[AB]])),PRODUCT(INDEX(CMB[[BD_0O]:[BD_2O]],MATCH(ROUND(MIN(SUM(AN$4,$O120/1000),SUM($O120,AN$4/1000)),3),CMB[[Cmb_ID]:[Cmb_ID]],0),SUM(N(AN$1),N($R120),1)),CHOOSE(AC[[M]:[M]],1,0,1,AC[[DB]:[DB]])),PRODUCT(SUM(ROUND(AVERAGE(VALUE(AN$3),VALUE($P120)),0),CHOOSE(IF(OR(AN$1,$R120),4,INDEX(CMB[[Res_Rare]:[Res_Rare]],MATCH(ROUND(MIN(SUM(AN$4,$O120/1000),SUM($O120,AN$4/1000)),3),CMB[[Cmb_ID]:[Cmb_ID]],0))),-1,-1,0,0)),IF(OR(AN$1,$R120),4,INDEX(CMB[[Cmb_Rare]:[Cmb_Rare]],MATCH(ROUND(MIN(SUM(AN$4,$O120/1000),SUM($O120,AN$4/1000)),3),CMB[[Cmb_ID]:[Cmb_ID]],0))),CHOOSE(AC[[M]:[M]],2,1,1,SUM(AC[[AB]:[DB]])))),""))</f>
        <v/>
      </c>
      <c r="AO120" t="str">
        <f>IF(OR(AO$5="",$S120=""),"",IFERROR(SUM(PRODUCT(INDEX(CMB[[BA_0O]:[BA_2O]],MATCH(ROUND(MIN(SUM(AO$4,$O120/1000),SUM($O120,AO$4/1000)),3),CMB[[Cmb_ID]:[Cmb_ID]],0),SUM(N(AO$1),N($R120),1)),CHOOSE(AC[[M]:[M]],1,1,0,AC[[AB]:[AB]])),PRODUCT(INDEX(CMB[[BD_0O]:[BD_2O]],MATCH(ROUND(MIN(SUM(AO$4,$O120/1000),SUM($O120,AO$4/1000)),3),CMB[[Cmb_ID]:[Cmb_ID]],0),SUM(N(AO$1),N($R120),1)),CHOOSE(AC[[M]:[M]],1,0,1,AC[[DB]:[DB]])),PRODUCT(SUM(ROUND(AVERAGE(VALUE(AO$3),VALUE($P120)),0),CHOOSE(IF(OR(AO$1,$R120),4,INDEX(CMB[[Res_Rare]:[Res_Rare]],MATCH(ROUND(MIN(SUM(AO$4,$O120/1000),SUM($O120,AO$4/1000)),3),CMB[[Cmb_ID]:[Cmb_ID]],0))),-1,-1,0,0)),IF(OR(AO$1,$R120),4,INDEX(CMB[[Cmb_Rare]:[Cmb_Rare]],MATCH(ROUND(MIN(SUM(AO$4,$O120/1000),SUM($O120,AO$4/1000)),3),CMB[[Cmb_ID]:[Cmb_ID]],0))),CHOOSE(AC[[M]:[M]],2,1,1,SUM(AC[[AB]:[DB]])))),""))</f>
        <v/>
      </c>
      <c r="AP120" t="str">
        <f>IF(OR(AP$5="",$S120=""),"",IFERROR(SUM(PRODUCT(INDEX(CMB[[BA_0O]:[BA_2O]],MATCH(ROUND(MIN(SUM(AP$4,$O120/1000),SUM($O120,AP$4/1000)),3),CMB[[Cmb_ID]:[Cmb_ID]],0),SUM(N(AP$1),N($R120),1)),CHOOSE(AC[[M]:[M]],1,1,0,AC[[AB]:[AB]])),PRODUCT(INDEX(CMB[[BD_0O]:[BD_2O]],MATCH(ROUND(MIN(SUM(AP$4,$O120/1000),SUM($O120,AP$4/1000)),3),CMB[[Cmb_ID]:[Cmb_ID]],0),SUM(N(AP$1),N($R120),1)),CHOOSE(AC[[M]:[M]],1,0,1,AC[[DB]:[DB]])),PRODUCT(SUM(ROUND(AVERAGE(VALUE(AP$3),VALUE($P120)),0),CHOOSE(IF(OR(AP$1,$R120),4,INDEX(CMB[[Res_Rare]:[Res_Rare]],MATCH(ROUND(MIN(SUM(AP$4,$O120/1000),SUM($O120,AP$4/1000)),3),CMB[[Cmb_ID]:[Cmb_ID]],0))),-1,-1,0,0)),IF(OR(AP$1,$R120),4,INDEX(CMB[[Cmb_Rare]:[Cmb_Rare]],MATCH(ROUND(MIN(SUM(AP$4,$O120/1000),SUM($O120,AP$4/1000)),3),CMB[[Cmb_ID]:[Cmb_ID]],0))),CHOOSE(AC[[M]:[M]],2,1,1,SUM(AC[[AB]:[DB]])))),""))</f>
        <v/>
      </c>
      <c r="AQ120" t="str">
        <f>IF(OR(AQ$5="",$S120=""),"",IFERROR(SUM(PRODUCT(INDEX(CMB[[BA_0O]:[BA_2O]],MATCH(ROUND(MIN(SUM(AQ$4,$O120/1000),SUM($O120,AQ$4/1000)),3),CMB[[Cmb_ID]:[Cmb_ID]],0),SUM(N(AQ$1),N($R120),1)),CHOOSE(AC[[M]:[M]],1,1,0,AC[[AB]:[AB]])),PRODUCT(INDEX(CMB[[BD_0O]:[BD_2O]],MATCH(ROUND(MIN(SUM(AQ$4,$O120/1000),SUM($O120,AQ$4/1000)),3),CMB[[Cmb_ID]:[Cmb_ID]],0),SUM(N(AQ$1),N($R120),1)),CHOOSE(AC[[M]:[M]],1,0,1,AC[[DB]:[DB]])),PRODUCT(SUM(ROUND(AVERAGE(VALUE(AQ$3),VALUE($P120)),0),CHOOSE(IF(OR(AQ$1,$R120),4,INDEX(CMB[[Res_Rare]:[Res_Rare]],MATCH(ROUND(MIN(SUM(AQ$4,$O120/1000),SUM($O120,AQ$4/1000)),3),CMB[[Cmb_ID]:[Cmb_ID]],0))),-1,-1,0,0)),IF(OR(AQ$1,$R120),4,INDEX(CMB[[Cmb_Rare]:[Cmb_Rare]],MATCH(ROUND(MIN(SUM(AQ$4,$O120/1000),SUM($O120,AQ$4/1000)),3),CMB[[Cmb_ID]:[Cmb_ID]],0))),CHOOSE(AC[[M]:[M]],2,1,1,SUM(AC[[AB]:[DB]])))),""))</f>
        <v/>
      </c>
      <c r="AR120" t="str">
        <f>IF(OR(AR$5="",$S120=""),"",IFERROR(SUM(PRODUCT(INDEX(CMB[[BA_0O]:[BA_2O]],MATCH(ROUND(MIN(SUM(AR$4,$O120/1000),SUM($O120,AR$4/1000)),3),CMB[[Cmb_ID]:[Cmb_ID]],0),SUM(N(AR$1),N($R120),1)),CHOOSE(AC[[M]:[M]],1,1,0,AC[[AB]:[AB]])),PRODUCT(INDEX(CMB[[BD_0O]:[BD_2O]],MATCH(ROUND(MIN(SUM(AR$4,$O120/1000),SUM($O120,AR$4/1000)),3),CMB[[Cmb_ID]:[Cmb_ID]],0),SUM(N(AR$1),N($R120),1)),CHOOSE(AC[[M]:[M]],1,0,1,AC[[DB]:[DB]])),PRODUCT(SUM(ROUND(AVERAGE(VALUE(AR$3),VALUE($P120)),0),CHOOSE(IF(OR(AR$1,$R120),4,INDEX(CMB[[Res_Rare]:[Res_Rare]],MATCH(ROUND(MIN(SUM(AR$4,$O120/1000),SUM($O120,AR$4/1000)),3),CMB[[Cmb_ID]:[Cmb_ID]],0))),-1,-1,0,0)),IF(OR(AR$1,$R120),4,INDEX(CMB[[Cmb_Rare]:[Cmb_Rare]],MATCH(ROUND(MIN(SUM(AR$4,$O120/1000),SUM($O120,AR$4/1000)),3),CMB[[Cmb_ID]:[Cmb_ID]],0))),CHOOSE(AC[[M]:[M]],2,1,1,SUM(AC[[AB]:[DB]])))),""))</f>
        <v/>
      </c>
      <c r="AS120" t="str">
        <f>IF(OR(AS$5="",$S120=""),"",IFERROR(SUM(PRODUCT(INDEX(CMB[[BA_0O]:[BA_2O]],MATCH(ROUND(MIN(SUM(AS$4,$O120/1000),SUM($O120,AS$4/1000)),3),CMB[[Cmb_ID]:[Cmb_ID]],0),SUM(N(AS$1),N($R120),1)),CHOOSE(AC[[M]:[M]],1,1,0,AC[[AB]:[AB]])),PRODUCT(INDEX(CMB[[BD_0O]:[BD_2O]],MATCH(ROUND(MIN(SUM(AS$4,$O120/1000),SUM($O120,AS$4/1000)),3),CMB[[Cmb_ID]:[Cmb_ID]],0),SUM(N(AS$1),N($R120),1)),CHOOSE(AC[[M]:[M]],1,0,1,AC[[DB]:[DB]])),PRODUCT(SUM(ROUND(AVERAGE(VALUE(AS$3),VALUE($P120)),0),CHOOSE(IF(OR(AS$1,$R120),4,INDEX(CMB[[Res_Rare]:[Res_Rare]],MATCH(ROUND(MIN(SUM(AS$4,$O120/1000),SUM($O120,AS$4/1000)),3),CMB[[Cmb_ID]:[Cmb_ID]],0))),-1,-1,0,0)),IF(OR(AS$1,$R120),4,INDEX(CMB[[Cmb_Rare]:[Cmb_Rare]],MATCH(ROUND(MIN(SUM(AS$4,$O120/1000),SUM($O120,AS$4/1000)),3),CMB[[Cmb_ID]:[Cmb_ID]],0))),CHOOSE(AC[[M]:[M]],2,1,1,SUM(AC[[AB]:[DB]])))),""))</f>
        <v/>
      </c>
      <c r="AT120" t="str">
        <f>IF(OR(AT$5="",$S120=""),"",IFERROR(SUM(PRODUCT(INDEX(CMB[[BA_0O]:[BA_2O]],MATCH(ROUND(MIN(SUM(AT$4,$O120/1000),SUM($O120,AT$4/1000)),3),CMB[[Cmb_ID]:[Cmb_ID]],0),SUM(N(AT$1),N($R120),1)),CHOOSE(AC[[M]:[M]],1,1,0,AC[[AB]:[AB]])),PRODUCT(INDEX(CMB[[BD_0O]:[BD_2O]],MATCH(ROUND(MIN(SUM(AT$4,$O120/1000),SUM($O120,AT$4/1000)),3),CMB[[Cmb_ID]:[Cmb_ID]],0),SUM(N(AT$1),N($R120),1)),CHOOSE(AC[[M]:[M]],1,0,1,AC[[DB]:[DB]])),PRODUCT(SUM(ROUND(AVERAGE(VALUE(AT$3),VALUE($P120)),0),CHOOSE(IF(OR(AT$1,$R120),4,INDEX(CMB[[Res_Rare]:[Res_Rare]],MATCH(ROUND(MIN(SUM(AT$4,$O120/1000),SUM($O120,AT$4/1000)),3),CMB[[Cmb_ID]:[Cmb_ID]],0))),-1,-1,0,0)),IF(OR(AT$1,$R120),4,INDEX(CMB[[Cmb_Rare]:[Cmb_Rare]],MATCH(ROUND(MIN(SUM(AT$4,$O120/1000),SUM($O120,AT$4/1000)),3),CMB[[Cmb_ID]:[Cmb_ID]],0))),CHOOSE(AC[[M]:[M]],2,1,1,SUM(AC[[AB]:[DB]])))),""))</f>
        <v/>
      </c>
      <c r="AU120" t="str">
        <f>IF(OR(AU$5="",$S120=""),"",IFERROR(SUM(PRODUCT(INDEX(CMB[[BA_0O]:[BA_2O]],MATCH(ROUND(MIN(SUM(AU$4,$O120/1000),SUM($O120,AU$4/1000)),3),CMB[[Cmb_ID]:[Cmb_ID]],0),SUM(N(AU$1),N($R120),1)),CHOOSE(AC[[M]:[M]],1,1,0,AC[[AB]:[AB]])),PRODUCT(INDEX(CMB[[BD_0O]:[BD_2O]],MATCH(ROUND(MIN(SUM(AU$4,$O120/1000),SUM($O120,AU$4/1000)),3),CMB[[Cmb_ID]:[Cmb_ID]],0),SUM(N(AU$1),N($R120),1)),CHOOSE(AC[[M]:[M]],1,0,1,AC[[DB]:[DB]])),PRODUCT(SUM(ROUND(AVERAGE(VALUE(AU$3),VALUE($P120)),0),CHOOSE(IF(OR(AU$1,$R120),4,INDEX(CMB[[Res_Rare]:[Res_Rare]],MATCH(ROUND(MIN(SUM(AU$4,$O120/1000),SUM($O120,AU$4/1000)),3),CMB[[Cmb_ID]:[Cmb_ID]],0))),-1,-1,0,0)),IF(OR(AU$1,$R120),4,INDEX(CMB[[Cmb_Rare]:[Cmb_Rare]],MATCH(ROUND(MIN(SUM(AU$4,$O120/1000),SUM($O120,AU$4/1000)),3),CMB[[Cmb_ID]:[Cmb_ID]],0))),CHOOSE(AC[[M]:[M]],2,1,1,SUM(AC[[AB]:[DB]])))),""))</f>
        <v/>
      </c>
      <c r="AV120" t="str">
        <f>IF(OR(AV$5="",$S120=""),"",IFERROR(SUM(PRODUCT(INDEX(CMB[[BA_0O]:[BA_2O]],MATCH(ROUND(MIN(SUM(AV$4,$O120/1000),SUM($O120,AV$4/1000)),3),CMB[[Cmb_ID]:[Cmb_ID]],0),SUM(N(AV$1),N($R120),1)),CHOOSE(AC[[M]:[M]],1,1,0,AC[[AB]:[AB]])),PRODUCT(INDEX(CMB[[BD_0O]:[BD_2O]],MATCH(ROUND(MIN(SUM(AV$4,$O120/1000),SUM($O120,AV$4/1000)),3),CMB[[Cmb_ID]:[Cmb_ID]],0),SUM(N(AV$1),N($R120),1)),CHOOSE(AC[[M]:[M]],1,0,1,AC[[DB]:[DB]])),PRODUCT(SUM(ROUND(AVERAGE(VALUE(AV$3),VALUE($P120)),0),CHOOSE(IF(OR(AV$1,$R120),4,INDEX(CMB[[Res_Rare]:[Res_Rare]],MATCH(ROUND(MIN(SUM(AV$4,$O120/1000),SUM($O120,AV$4/1000)),3),CMB[[Cmb_ID]:[Cmb_ID]],0))),-1,-1,0,0)),IF(OR(AV$1,$R120),4,INDEX(CMB[[Cmb_Rare]:[Cmb_Rare]],MATCH(ROUND(MIN(SUM(AV$4,$O120/1000),SUM($O120,AV$4/1000)),3),CMB[[Cmb_ID]:[Cmb_ID]],0))),CHOOSE(AC[[M]:[M]],2,1,1,SUM(AC[[AB]:[DB]])))),""))</f>
        <v/>
      </c>
      <c r="AW120" t="str">
        <f>IF(OR(AW$5="",$S120=""),"",IFERROR(SUM(PRODUCT(INDEX(CMB[[BA_0O]:[BA_2O]],MATCH(ROUND(MIN(SUM(AW$4,$O120/1000),SUM($O120,AW$4/1000)),3),CMB[[Cmb_ID]:[Cmb_ID]],0),SUM(N(AW$1),N($R120),1)),CHOOSE(AC[[M]:[M]],1,1,0,AC[[AB]:[AB]])),PRODUCT(INDEX(CMB[[BD_0O]:[BD_2O]],MATCH(ROUND(MIN(SUM(AW$4,$O120/1000),SUM($O120,AW$4/1000)),3),CMB[[Cmb_ID]:[Cmb_ID]],0),SUM(N(AW$1),N($R120),1)),CHOOSE(AC[[M]:[M]],1,0,1,AC[[DB]:[DB]])),PRODUCT(SUM(ROUND(AVERAGE(VALUE(AW$3),VALUE($P120)),0),CHOOSE(IF(OR(AW$1,$R120),4,INDEX(CMB[[Res_Rare]:[Res_Rare]],MATCH(ROUND(MIN(SUM(AW$4,$O120/1000),SUM($O120,AW$4/1000)),3),CMB[[Cmb_ID]:[Cmb_ID]],0))),-1,-1,0,0)),IF(OR(AW$1,$R120),4,INDEX(CMB[[Cmb_Rare]:[Cmb_Rare]],MATCH(ROUND(MIN(SUM(AW$4,$O120/1000),SUM($O120,AW$4/1000)),3),CMB[[Cmb_ID]:[Cmb_ID]],0))),CHOOSE(AC[[M]:[M]],2,1,1,SUM(AC[[AB]:[DB]])))),""))</f>
        <v/>
      </c>
      <c r="AX120" t="str">
        <f>IF(OR(AX$5="",$S120=""),"",IFERROR(SUM(PRODUCT(INDEX(CMB[[BA_0O]:[BA_2O]],MATCH(ROUND(MIN(SUM(AX$4,$O120/1000),SUM($O120,AX$4/1000)),3),CMB[[Cmb_ID]:[Cmb_ID]],0),SUM(N(AX$1),N($R120),1)),CHOOSE(AC[[M]:[M]],1,1,0,AC[[AB]:[AB]])),PRODUCT(INDEX(CMB[[BD_0O]:[BD_2O]],MATCH(ROUND(MIN(SUM(AX$4,$O120/1000),SUM($O120,AX$4/1000)),3),CMB[[Cmb_ID]:[Cmb_ID]],0),SUM(N(AX$1),N($R120),1)),CHOOSE(AC[[M]:[M]],1,0,1,AC[[DB]:[DB]])),PRODUCT(SUM(ROUND(AVERAGE(VALUE(AX$3),VALUE($P120)),0),CHOOSE(IF(OR(AX$1,$R120),4,INDEX(CMB[[Res_Rare]:[Res_Rare]],MATCH(ROUND(MIN(SUM(AX$4,$O120/1000),SUM($O120,AX$4/1000)),3),CMB[[Cmb_ID]:[Cmb_ID]],0))),-1,-1,0,0)),IF(OR(AX$1,$R120),4,INDEX(CMB[[Cmb_Rare]:[Cmb_Rare]],MATCH(ROUND(MIN(SUM(AX$4,$O120/1000),SUM($O120,AX$4/1000)),3),CMB[[Cmb_ID]:[Cmb_ID]],0))),CHOOSE(AC[[M]:[M]],2,1,1,SUM(AC[[AB]:[DB]])))),""))</f>
        <v/>
      </c>
      <c r="AY120" t="str">
        <f>IF(OR(AY$5="",$S120=""),"",IFERROR(SUM(PRODUCT(INDEX(CMB[[BA_0O]:[BA_2O]],MATCH(ROUND(MIN(SUM(AY$4,$O120/1000),SUM($O120,AY$4/1000)),3),CMB[[Cmb_ID]:[Cmb_ID]],0),SUM(N(AY$1),N($R120),1)),CHOOSE(AC[[M]:[M]],1,1,0,AC[[AB]:[AB]])),PRODUCT(INDEX(CMB[[BD_0O]:[BD_2O]],MATCH(ROUND(MIN(SUM(AY$4,$O120/1000),SUM($O120,AY$4/1000)),3),CMB[[Cmb_ID]:[Cmb_ID]],0),SUM(N(AY$1),N($R120),1)),CHOOSE(AC[[M]:[M]],1,0,1,AC[[DB]:[DB]])),PRODUCT(SUM(ROUND(AVERAGE(VALUE(AY$3),VALUE($P120)),0),CHOOSE(IF(OR(AY$1,$R120),4,INDEX(CMB[[Res_Rare]:[Res_Rare]],MATCH(ROUND(MIN(SUM(AY$4,$O120/1000),SUM($O120,AY$4/1000)),3),CMB[[Cmb_ID]:[Cmb_ID]],0))),-1,-1,0,0)),IF(OR(AY$1,$R120),4,INDEX(CMB[[Cmb_Rare]:[Cmb_Rare]],MATCH(ROUND(MIN(SUM(AY$4,$O120/1000),SUM($O120,AY$4/1000)),3),CMB[[Cmb_ID]:[Cmb_ID]],0))),CHOOSE(AC[[M]:[M]],2,1,1,SUM(AC[[AB]:[DB]])))),""))</f>
        <v/>
      </c>
      <c r="AZ120" t="str">
        <f>IF(OR(AZ$5="",$S120=""),"",IFERROR(SUM(PRODUCT(INDEX(CMB[[BA_0O]:[BA_2O]],MATCH(ROUND(MIN(SUM(AZ$4,$O120/1000),SUM($O120,AZ$4/1000)),3),CMB[[Cmb_ID]:[Cmb_ID]],0),SUM(N(AZ$1),N($R120),1)),CHOOSE(AC[[M]:[M]],1,1,0,AC[[AB]:[AB]])),PRODUCT(INDEX(CMB[[BD_0O]:[BD_2O]],MATCH(ROUND(MIN(SUM(AZ$4,$O120/1000),SUM($O120,AZ$4/1000)),3),CMB[[Cmb_ID]:[Cmb_ID]],0),SUM(N(AZ$1),N($R120),1)),CHOOSE(AC[[M]:[M]],1,0,1,AC[[DB]:[DB]])),PRODUCT(SUM(ROUND(AVERAGE(VALUE(AZ$3),VALUE($P120)),0),CHOOSE(IF(OR(AZ$1,$R120),4,INDEX(CMB[[Res_Rare]:[Res_Rare]],MATCH(ROUND(MIN(SUM(AZ$4,$O120/1000),SUM($O120,AZ$4/1000)),3),CMB[[Cmb_ID]:[Cmb_ID]],0))),-1,-1,0,0)),IF(OR(AZ$1,$R120),4,INDEX(CMB[[Cmb_Rare]:[Cmb_Rare]],MATCH(ROUND(MIN(SUM(AZ$4,$O120/1000),SUM($O120,AZ$4/1000)),3),CMB[[Cmb_ID]:[Cmb_ID]],0))),CHOOSE(AC[[M]:[M]],2,1,1,SUM(AC[[AB]:[DB]])))),""))</f>
        <v/>
      </c>
      <c r="BA120" t="str">
        <f>IF(OR(BA$5="",$S120=""),"",IFERROR(SUM(PRODUCT(INDEX(CMB[[BA_0O]:[BA_2O]],MATCH(ROUND(MIN(SUM(BA$4,$O120/1000),SUM($O120,BA$4/1000)),3),CMB[[Cmb_ID]:[Cmb_ID]],0),SUM(N(BA$1),N($R120),1)),CHOOSE(AC[[M]:[M]],1,1,0,AC[[AB]:[AB]])),PRODUCT(INDEX(CMB[[BD_0O]:[BD_2O]],MATCH(ROUND(MIN(SUM(BA$4,$O120/1000),SUM($O120,BA$4/1000)),3),CMB[[Cmb_ID]:[Cmb_ID]],0),SUM(N(BA$1),N($R120),1)),CHOOSE(AC[[M]:[M]],1,0,1,AC[[DB]:[DB]])),PRODUCT(SUM(ROUND(AVERAGE(VALUE(BA$3),VALUE($P120)),0),CHOOSE(IF(OR(BA$1,$R120),4,INDEX(CMB[[Res_Rare]:[Res_Rare]],MATCH(ROUND(MIN(SUM(BA$4,$O120/1000),SUM($O120,BA$4/1000)),3),CMB[[Cmb_ID]:[Cmb_ID]],0))),-1,-1,0,0)),IF(OR(BA$1,$R120),4,INDEX(CMB[[Cmb_Rare]:[Cmb_Rare]],MATCH(ROUND(MIN(SUM(BA$4,$O120/1000),SUM($O120,BA$4/1000)),3),CMB[[Cmb_ID]:[Cmb_ID]],0))),CHOOSE(AC[[M]:[M]],2,1,1,SUM(AC[[AB]:[DB]])))),""))</f>
        <v/>
      </c>
      <c r="BB120" t="str">
        <f>IF(OR(BB$5="",$S120=""),"",IFERROR(SUM(PRODUCT(INDEX(CMB[[BA_0O]:[BA_2O]],MATCH(ROUND(MIN(SUM(BB$4,$O120/1000),SUM($O120,BB$4/1000)),3),CMB[[Cmb_ID]:[Cmb_ID]],0),SUM(N(BB$1),N($R120),1)),CHOOSE(AC[[M]:[M]],1,1,0,AC[[AB]:[AB]])),PRODUCT(INDEX(CMB[[BD_0O]:[BD_2O]],MATCH(ROUND(MIN(SUM(BB$4,$O120/1000),SUM($O120,BB$4/1000)),3),CMB[[Cmb_ID]:[Cmb_ID]],0),SUM(N(BB$1),N($R120),1)),CHOOSE(AC[[M]:[M]],1,0,1,AC[[DB]:[DB]])),PRODUCT(SUM(ROUND(AVERAGE(VALUE(BB$3),VALUE($P120)),0),CHOOSE(IF(OR(BB$1,$R120),4,INDEX(CMB[[Res_Rare]:[Res_Rare]],MATCH(ROUND(MIN(SUM(BB$4,$O120/1000),SUM($O120,BB$4/1000)),3),CMB[[Cmb_ID]:[Cmb_ID]],0))),-1,-1,0,0)),IF(OR(BB$1,$R120),4,INDEX(CMB[[Cmb_Rare]:[Cmb_Rare]],MATCH(ROUND(MIN(SUM(BB$4,$O120/1000),SUM($O120,BB$4/1000)),3),CMB[[Cmb_ID]:[Cmb_ID]],0))),CHOOSE(AC[[M]:[M]],2,1,1,SUM(AC[[AB]:[DB]])))),""))</f>
        <v/>
      </c>
      <c r="BC120" t="str">
        <f>IF(OR(BC$5="",$S120=""),"",IFERROR(SUM(PRODUCT(INDEX(CMB[[BA_0O]:[BA_2O]],MATCH(ROUND(MIN(SUM(BC$4,$O120/1000),SUM($O120,BC$4/1000)),3),CMB[[Cmb_ID]:[Cmb_ID]],0),SUM(N(BC$1),N($R120),1)),CHOOSE(AC[[M]:[M]],1,1,0,AC[[AB]:[AB]])),PRODUCT(INDEX(CMB[[BD_0O]:[BD_2O]],MATCH(ROUND(MIN(SUM(BC$4,$O120/1000),SUM($O120,BC$4/1000)),3),CMB[[Cmb_ID]:[Cmb_ID]],0),SUM(N(BC$1),N($R120),1)),CHOOSE(AC[[M]:[M]],1,0,1,AC[[DB]:[DB]])),PRODUCT(SUM(ROUND(AVERAGE(VALUE(BC$3),VALUE($P120)),0),CHOOSE(IF(OR(BC$1,$R120),4,INDEX(CMB[[Res_Rare]:[Res_Rare]],MATCH(ROUND(MIN(SUM(BC$4,$O120/1000),SUM($O120,BC$4/1000)),3),CMB[[Cmb_ID]:[Cmb_ID]],0))),-1,-1,0,0)),IF(OR(BC$1,$R120),4,INDEX(CMB[[Cmb_Rare]:[Cmb_Rare]],MATCH(ROUND(MIN(SUM(BC$4,$O120/1000),SUM($O120,BC$4/1000)),3),CMB[[Cmb_ID]:[Cmb_ID]],0))),CHOOSE(AC[[M]:[M]],2,1,1,SUM(AC[[AB]:[DB]])))),""))</f>
        <v/>
      </c>
      <c r="BD120" t="str">
        <f>IF(OR(BD$5="",$S120=""),"",IFERROR(SUM(PRODUCT(INDEX(CMB[[BA_0O]:[BA_2O]],MATCH(ROUND(MIN(SUM(BD$4,$O120/1000),SUM($O120,BD$4/1000)),3),CMB[[Cmb_ID]:[Cmb_ID]],0),SUM(N(BD$1),N($R120),1)),CHOOSE(AC[[M]:[M]],1,1,0,AC[[AB]:[AB]])),PRODUCT(INDEX(CMB[[BD_0O]:[BD_2O]],MATCH(ROUND(MIN(SUM(BD$4,$O120/1000),SUM($O120,BD$4/1000)),3),CMB[[Cmb_ID]:[Cmb_ID]],0),SUM(N(BD$1),N($R120),1)),CHOOSE(AC[[M]:[M]],1,0,1,AC[[DB]:[DB]])),PRODUCT(SUM(ROUND(AVERAGE(VALUE(BD$3),VALUE($P120)),0),CHOOSE(IF(OR(BD$1,$R120),4,INDEX(CMB[[Res_Rare]:[Res_Rare]],MATCH(ROUND(MIN(SUM(BD$4,$O120/1000),SUM($O120,BD$4/1000)),3),CMB[[Cmb_ID]:[Cmb_ID]],0))),-1,-1,0,0)),IF(OR(BD$1,$R120),4,INDEX(CMB[[Cmb_Rare]:[Cmb_Rare]],MATCH(ROUND(MIN(SUM(BD$4,$O120/1000),SUM($O120,BD$4/1000)),3),CMB[[Cmb_ID]:[Cmb_ID]],0))),CHOOSE(AC[[M]:[M]],2,1,1,SUM(AC[[AB]:[DB]])))),""))</f>
        <v/>
      </c>
      <c r="BE120" t="str">
        <f>IF(OR(BE$5="",$S120=""),"",IFERROR(SUM(PRODUCT(INDEX(CMB[[BA_0O]:[BA_2O]],MATCH(ROUND(MIN(SUM(BE$4,$O120/1000),SUM($O120,BE$4/1000)),3),CMB[[Cmb_ID]:[Cmb_ID]],0),SUM(N(BE$1),N($R120),1)),CHOOSE(AC[[M]:[M]],1,1,0,AC[[AB]:[AB]])),PRODUCT(INDEX(CMB[[BD_0O]:[BD_2O]],MATCH(ROUND(MIN(SUM(BE$4,$O120/1000),SUM($O120,BE$4/1000)),3),CMB[[Cmb_ID]:[Cmb_ID]],0),SUM(N(BE$1),N($R120),1)),CHOOSE(AC[[M]:[M]],1,0,1,AC[[DB]:[DB]])),PRODUCT(SUM(ROUND(AVERAGE(VALUE(BE$3),VALUE($P120)),0),CHOOSE(IF(OR(BE$1,$R120),4,INDEX(CMB[[Res_Rare]:[Res_Rare]],MATCH(ROUND(MIN(SUM(BE$4,$O120/1000),SUM($O120,BE$4/1000)),3),CMB[[Cmb_ID]:[Cmb_ID]],0))),-1,-1,0,0)),IF(OR(BE$1,$R120),4,INDEX(CMB[[Cmb_Rare]:[Cmb_Rare]],MATCH(ROUND(MIN(SUM(BE$4,$O120/1000),SUM($O120,BE$4/1000)),3),CMB[[Cmb_ID]:[Cmb_ID]],0))),CHOOSE(AC[[M]:[M]],2,1,1,SUM(AC[[AB]:[DB]])))),""))</f>
        <v/>
      </c>
      <c r="BF120" t="str">
        <f>IF(OR(BF$5="",$S120=""),"",IFERROR(SUM(PRODUCT(INDEX(CMB[[BA_0O]:[BA_2O]],MATCH(ROUND(MIN(SUM(BF$4,$O120/1000),SUM($O120,BF$4/1000)),3),CMB[[Cmb_ID]:[Cmb_ID]],0),SUM(N(BF$1),N($R120),1)),CHOOSE(AC[[M]:[M]],1,1,0,AC[[AB]:[AB]])),PRODUCT(INDEX(CMB[[BD_0O]:[BD_2O]],MATCH(ROUND(MIN(SUM(BF$4,$O120/1000),SUM($O120,BF$4/1000)),3),CMB[[Cmb_ID]:[Cmb_ID]],0),SUM(N(BF$1),N($R120),1)),CHOOSE(AC[[M]:[M]],1,0,1,AC[[DB]:[DB]])),PRODUCT(SUM(ROUND(AVERAGE(VALUE(BF$3),VALUE($P120)),0),CHOOSE(IF(OR(BF$1,$R120),4,INDEX(CMB[[Res_Rare]:[Res_Rare]],MATCH(ROUND(MIN(SUM(BF$4,$O120/1000),SUM($O120,BF$4/1000)),3),CMB[[Cmb_ID]:[Cmb_ID]],0))),-1,-1,0,0)),IF(OR(BF$1,$R120),4,INDEX(CMB[[Cmb_Rare]:[Cmb_Rare]],MATCH(ROUND(MIN(SUM(BF$4,$O120/1000),SUM($O120,BF$4/1000)),3),CMB[[Cmb_ID]:[Cmb_ID]],0))),CHOOSE(AC[[M]:[M]],2,1,1,SUM(AC[[AB]:[DB]])))),""))</f>
        <v/>
      </c>
      <c r="BG120" t="str">
        <f>IF(OR(BG$5="",$S120=""),"",IFERROR(SUM(PRODUCT(INDEX(CMB[[BA_0O]:[BA_2O]],MATCH(ROUND(MIN(SUM(BG$4,$O120/1000),SUM($O120,BG$4/1000)),3),CMB[[Cmb_ID]:[Cmb_ID]],0),SUM(N(BG$1),N($R120),1)),CHOOSE(AC[[M]:[M]],1,1,0,AC[[AB]:[AB]])),PRODUCT(INDEX(CMB[[BD_0O]:[BD_2O]],MATCH(ROUND(MIN(SUM(BG$4,$O120/1000),SUM($O120,BG$4/1000)),3),CMB[[Cmb_ID]:[Cmb_ID]],0),SUM(N(BG$1),N($R120),1)),CHOOSE(AC[[M]:[M]],1,0,1,AC[[DB]:[DB]])),PRODUCT(SUM(ROUND(AVERAGE(VALUE(BG$3),VALUE($P120)),0),CHOOSE(IF(OR(BG$1,$R120),4,INDEX(CMB[[Res_Rare]:[Res_Rare]],MATCH(ROUND(MIN(SUM(BG$4,$O120/1000),SUM($O120,BG$4/1000)),3),CMB[[Cmb_ID]:[Cmb_ID]],0))),-1,-1,0,0)),IF(OR(BG$1,$R120),4,INDEX(CMB[[Cmb_Rare]:[Cmb_Rare]],MATCH(ROUND(MIN(SUM(BG$4,$O120/1000),SUM($O120,BG$4/1000)),3),CMB[[Cmb_ID]:[Cmb_ID]],0))),CHOOSE(AC[[M]:[M]],2,1,1,SUM(AC[[AB]:[DB]])))),""))</f>
        <v/>
      </c>
      <c r="BH120" t="str">
        <f>IF(OR(BH$5="",$S120=""),"",IFERROR(SUM(PRODUCT(INDEX(CMB[[BA_0O]:[BA_2O]],MATCH(ROUND(MIN(SUM(BH$4,$O120/1000),SUM($O120,BH$4/1000)),3),CMB[[Cmb_ID]:[Cmb_ID]],0),SUM(N(BH$1),N($R120),1)),CHOOSE(AC[[M]:[M]],1,1,0,AC[[AB]:[AB]])),PRODUCT(INDEX(CMB[[BD_0O]:[BD_2O]],MATCH(ROUND(MIN(SUM(BH$4,$O120/1000),SUM($O120,BH$4/1000)),3),CMB[[Cmb_ID]:[Cmb_ID]],0),SUM(N(BH$1),N($R120),1)),CHOOSE(AC[[M]:[M]],1,0,1,AC[[DB]:[DB]])),PRODUCT(SUM(ROUND(AVERAGE(VALUE(BH$3),VALUE($P120)),0),CHOOSE(IF(OR(BH$1,$R120),4,INDEX(CMB[[Res_Rare]:[Res_Rare]],MATCH(ROUND(MIN(SUM(BH$4,$O120/1000),SUM($O120,BH$4/1000)),3),CMB[[Cmb_ID]:[Cmb_ID]],0))),-1,-1,0,0)),IF(OR(BH$1,$R120),4,INDEX(CMB[[Cmb_Rare]:[Cmb_Rare]],MATCH(ROUND(MIN(SUM(BH$4,$O120/1000),SUM($O120,BH$4/1000)),3),CMB[[Cmb_ID]:[Cmb_ID]],0))),CHOOSE(AC[[M]:[M]],2,1,1,SUM(AC[[AB]:[DB]])))),""))</f>
        <v/>
      </c>
      <c r="BI120" t="str">
        <f>IF(OR(BI$5="",$S120=""),"",IFERROR(SUM(PRODUCT(INDEX(CMB[[BA_0O]:[BA_2O]],MATCH(ROUND(MIN(SUM(BI$4,$O120/1000),SUM($O120,BI$4/1000)),3),CMB[[Cmb_ID]:[Cmb_ID]],0),SUM(N(BI$1),N($R120),1)),CHOOSE(AC[[M]:[M]],1,1,0,AC[[AB]:[AB]])),PRODUCT(INDEX(CMB[[BD_0O]:[BD_2O]],MATCH(ROUND(MIN(SUM(BI$4,$O120/1000),SUM($O120,BI$4/1000)),3),CMB[[Cmb_ID]:[Cmb_ID]],0),SUM(N(BI$1),N($R120),1)),CHOOSE(AC[[M]:[M]],1,0,1,AC[[DB]:[DB]])),PRODUCT(SUM(ROUND(AVERAGE(VALUE(BI$3),VALUE($P120)),0),CHOOSE(IF(OR(BI$1,$R120),4,INDEX(CMB[[Res_Rare]:[Res_Rare]],MATCH(ROUND(MIN(SUM(BI$4,$O120/1000),SUM($O120,BI$4/1000)),3),CMB[[Cmb_ID]:[Cmb_ID]],0))),-1,-1,0,0)),IF(OR(BI$1,$R120),4,INDEX(CMB[[Cmb_Rare]:[Cmb_Rare]],MATCH(ROUND(MIN(SUM(BI$4,$O120/1000),SUM($O120,BI$4/1000)),3),CMB[[Cmb_ID]:[Cmb_ID]],0))),CHOOSE(AC[[M]:[M]],2,1,1,SUM(AC[[AB]:[DB]])))),""))</f>
        <v/>
      </c>
      <c r="BJ120" t="str">
        <f>IF(OR(BJ$5="",$S120=""),"",IFERROR(SUM(PRODUCT(INDEX(CMB[[BA_0O]:[BA_2O]],MATCH(ROUND(MIN(SUM(BJ$4,$O120/1000),SUM($O120,BJ$4/1000)),3),CMB[[Cmb_ID]:[Cmb_ID]],0),SUM(N(BJ$1),N($R120),1)),CHOOSE(AC[[M]:[M]],1,1,0,AC[[AB]:[AB]])),PRODUCT(INDEX(CMB[[BD_0O]:[BD_2O]],MATCH(ROUND(MIN(SUM(BJ$4,$O120/1000),SUM($O120,BJ$4/1000)),3),CMB[[Cmb_ID]:[Cmb_ID]],0),SUM(N(BJ$1),N($R120),1)),CHOOSE(AC[[M]:[M]],1,0,1,AC[[DB]:[DB]])),PRODUCT(SUM(ROUND(AVERAGE(VALUE(BJ$3),VALUE($P120)),0),CHOOSE(IF(OR(BJ$1,$R120),4,INDEX(CMB[[Res_Rare]:[Res_Rare]],MATCH(ROUND(MIN(SUM(BJ$4,$O120/1000),SUM($O120,BJ$4/1000)),3),CMB[[Cmb_ID]:[Cmb_ID]],0))),-1,-1,0,0)),IF(OR(BJ$1,$R120),4,INDEX(CMB[[Cmb_Rare]:[Cmb_Rare]],MATCH(ROUND(MIN(SUM(BJ$4,$O120/1000),SUM($O120,BJ$4/1000)),3),CMB[[Cmb_ID]:[Cmb_ID]],0))),CHOOSE(AC[[M]:[M]],2,1,1,SUM(AC[[AB]:[DB]])))),""))</f>
        <v/>
      </c>
      <c r="BK120" t="str">
        <f>IF(OR(BK$5="",$S120=""),"",IFERROR(SUM(PRODUCT(INDEX(CMB[[BA_0O]:[BA_2O]],MATCH(ROUND(MIN(SUM(BK$4,$O120/1000),SUM($O120,BK$4/1000)),3),CMB[[Cmb_ID]:[Cmb_ID]],0),SUM(N(BK$1),N($R120),1)),CHOOSE(AC[[M]:[M]],1,1,0,AC[[AB]:[AB]])),PRODUCT(INDEX(CMB[[BD_0O]:[BD_2O]],MATCH(ROUND(MIN(SUM(BK$4,$O120/1000),SUM($O120,BK$4/1000)),3),CMB[[Cmb_ID]:[Cmb_ID]],0),SUM(N(BK$1),N($R120),1)),CHOOSE(AC[[M]:[M]],1,0,1,AC[[DB]:[DB]])),PRODUCT(SUM(ROUND(AVERAGE(VALUE(BK$3),VALUE($P120)),0),CHOOSE(IF(OR(BK$1,$R120),4,INDEX(CMB[[Res_Rare]:[Res_Rare]],MATCH(ROUND(MIN(SUM(BK$4,$O120/1000),SUM($O120,BK$4/1000)),3),CMB[[Cmb_ID]:[Cmb_ID]],0))),-1,-1,0,0)),IF(OR(BK$1,$R120),4,INDEX(CMB[[Cmb_Rare]:[Cmb_Rare]],MATCH(ROUND(MIN(SUM(BK$4,$O120/1000),SUM($O120,BK$4/1000)),3),CMB[[Cmb_ID]:[Cmb_ID]],0))),CHOOSE(AC[[M]:[M]],2,1,1,SUM(AC[[AB]:[DB]])))),""))</f>
        <v/>
      </c>
      <c r="BL120" t="str">
        <f>IF(OR(BL$5="",$S120=""),"",IFERROR(SUM(PRODUCT(INDEX(CMB[[BA_0O]:[BA_2O]],MATCH(ROUND(MIN(SUM(BL$4,$O120/1000),SUM($O120,BL$4/1000)),3),CMB[[Cmb_ID]:[Cmb_ID]],0),SUM(N(BL$1),N($R120),1)),CHOOSE(AC[[M]:[M]],1,1,0,AC[[AB]:[AB]])),PRODUCT(INDEX(CMB[[BD_0O]:[BD_2O]],MATCH(ROUND(MIN(SUM(BL$4,$O120/1000),SUM($O120,BL$4/1000)),3),CMB[[Cmb_ID]:[Cmb_ID]],0),SUM(N(BL$1),N($R120),1)),CHOOSE(AC[[M]:[M]],1,0,1,AC[[DB]:[DB]])),PRODUCT(SUM(ROUND(AVERAGE(VALUE(BL$3),VALUE($P120)),0),CHOOSE(IF(OR(BL$1,$R120),4,INDEX(CMB[[Res_Rare]:[Res_Rare]],MATCH(ROUND(MIN(SUM(BL$4,$O120/1000),SUM($O120,BL$4/1000)),3),CMB[[Cmb_ID]:[Cmb_ID]],0))),-1,-1,0,0)),IF(OR(BL$1,$R120),4,INDEX(CMB[[Cmb_Rare]:[Cmb_Rare]],MATCH(ROUND(MIN(SUM(BL$4,$O120/1000),SUM($O120,BL$4/1000)),3),CMB[[Cmb_ID]:[Cmb_ID]],0))),CHOOSE(AC[[M]:[M]],2,1,1,SUM(AC[[AB]:[DB]])))),""))</f>
        <v/>
      </c>
      <c r="BM120" t="str">
        <f>IF(OR(BM$5="",$S120=""),"",IFERROR(SUM(PRODUCT(INDEX(CMB[[BA_0O]:[BA_2O]],MATCH(ROUND(MIN(SUM(BM$4,$O120/1000),SUM($O120,BM$4/1000)),3),CMB[[Cmb_ID]:[Cmb_ID]],0),SUM(N(BM$1),N($R120),1)),CHOOSE(AC[[M]:[M]],1,1,0,AC[[AB]:[AB]])),PRODUCT(INDEX(CMB[[BD_0O]:[BD_2O]],MATCH(ROUND(MIN(SUM(BM$4,$O120/1000),SUM($O120,BM$4/1000)),3),CMB[[Cmb_ID]:[Cmb_ID]],0),SUM(N(BM$1),N($R120),1)),CHOOSE(AC[[M]:[M]],1,0,1,AC[[DB]:[DB]])),PRODUCT(SUM(ROUND(AVERAGE(VALUE(BM$3),VALUE($P120)),0),CHOOSE(IF(OR(BM$1,$R120),4,INDEX(CMB[[Res_Rare]:[Res_Rare]],MATCH(ROUND(MIN(SUM(BM$4,$O120/1000),SUM($O120,BM$4/1000)),3),CMB[[Cmb_ID]:[Cmb_ID]],0))),-1,-1,0,0)),IF(OR(BM$1,$R120),4,INDEX(CMB[[Cmb_Rare]:[Cmb_Rare]],MATCH(ROUND(MIN(SUM(BM$4,$O120/1000),SUM($O120,BM$4/1000)),3),CMB[[Cmb_ID]:[Cmb_ID]],0))),CHOOSE(AC[[M]:[M]],2,1,1,SUM(AC[[AB]:[DB]])))),""))</f>
        <v/>
      </c>
      <c r="BN120" t="str">
        <f>IF(OR(BN$5="",$S120=""),"",IFERROR(SUM(PRODUCT(INDEX(CMB[[BA_0O]:[BA_2O]],MATCH(ROUND(MIN(SUM(BN$4,$O120/1000),SUM($O120,BN$4/1000)),3),CMB[[Cmb_ID]:[Cmb_ID]],0),SUM(N(BN$1),N($R120),1)),CHOOSE(AC[[M]:[M]],1,1,0,AC[[AB]:[AB]])),PRODUCT(INDEX(CMB[[BD_0O]:[BD_2O]],MATCH(ROUND(MIN(SUM(BN$4,$O120/1000),SUM($O120,BN$4/1000)),3),CMB[[Cmb_ID]:[Cmb_ID]],0),SUM(N(BN$1),N($R120),1)),CHOOSE(AC[[M]:[M]],1,0,1,AC[[DB]:[DB]])),PRODUCT(SUM(ROUND(AVERAGE(VALUE(BN$3),VALUE($P120)),0),CHOOSE(IF(OR(BN$1,$R120),4,INDEX(CMB[[Res_Rare]:[Res_Rare]],MATCH(ROUND(MIN(SUM(BN$4,$O120/1000),SUM($O120,BN$4/1000)),3),CMB[[Cmb_ID]:[Cmb_ID]],0))),-1,-1,0,0)),IF(OR(BN$1,$R120),4,INDEX(CMB[[Cmb_Rare]:[Cmb_Rare]],MATCH(ROUND(MIN(SUM(BN$4,$O120/1000),SUM($O120,BN$4/1000)),3),CMB[[Cmb_ID]:[Cmb_ID]],0))),CHOOSE(AC[[M]:[M]],2,1,1,SUM(AC[[AB]:[DB]])))),""))</f>
        <v/>
      </c>
      <c r="BO120" t="str">
        <f>IF(OR(BO$5="",$S120=""),"",IFERROR(SUM(PRODUCT(INDEX(CMB[[BA_0O]:[BA_2O]],MATCH(ROUND(MIN(SUM(BO$4,$O120/1000),SUM($O120,BO$4/1000)),3),CMB[[Cmb_ID]:[Cmb_ID]],0),SUM(N(BO$1),N($R120),1)),CHOOSE(AC[[M]:[M]],1,1,0,AC[[AB]:[AB]])),PRODUCT(INDEX(CMB[[BD_0O]:[BD_2O]],MATCH(ROUND(MIN(SUM(BO$4,$O120/1000),SUM($O120,BO$4/1000)),3),CMB[[Cmb_ID]:[Cmb_ID]],0),SUM(N(BO$1),N($R120),1)),CHOOSE(AC[[M]:[M]],1,0,1,AC[[DB]:[DB]])),PRODUCT(SUM(ROUND(AVERAGE(VALUE(BO$3),VALUE($P120)),0),CHOOSE(IF(OR(BO$1,$R120),4,INDEX(CMB[[Res_Rare]:[Res_Rare]],MATCH(ROUND(MIN(SUM(BO$4,$O120/1000),SUM($O120,BO$4/1000)),3),CMB[[Cmb_ID]:[Cmb_ID]],0))),-1,-1,0,0)),IF(OR(BO$1,$R120),4,INDEX(CMB[[Cmb_Rare]:[Cmb_Rare]],MATCH(ROUND(MIN(SUM(BO$4,$O120/1000),SUM($O120,BO$4/1000)),3),CMB[[Cmb_ID]:[Cmb_ID]],0))),CHOOSE(AC[[M]:[M]],2,1,1,SUM(AC[[AB]:[DB]])))),""))</f>
        <v/>
      </c>
      <c r="BP120" t="str">
        <f>IF(OR(BP$5="",$S120=""),"",IFERROR(SUM(PRODUCT(INDEX(CMB[[BA_0O]:[BA_2O]],MATCH(ROUND(MIN(SUM(BP$4,$O120/1000),SUM($O120,BP$4/1000)),3),CMB[[Cmb_ID]:[Cmb_ID]],0),SUM(N(BP$1),N($R120),1)),CHOOSE(AC[[M]:[M]],1,1,0,AC[[AB]:[AB]])),PRODUCT(INDEX(CMB[[BD_0O]:[BD_2O]],MATCH(ROUND(MIN(SUM(BP$4,$O120/1000),SUM($O120,BP$4/1000)),3),CMB[[Cmb_ID]:[Cmb_ID]],0),SUM(N(BP$1),N($R120),1)),CHOOSE(AC[[M]:[M]],1,0,1,AC[[DB]:[DB]])),PRODUCT(SUM(ROUND(AVERAGE(VALUE(BP$3),VALUE($P120)),0),CHOOSE(IF(OR(BP$1,$R120),4,INDEX(CMB[[Res_Rare]:[Res_Rare]],MATCH(ROUND(MIN(SUM(BP$4,$O120/1000),SUM($O120,BP$4/1000)),3),CMB[[Cmb_ID]:[Cmb_ID]],0))),-1,-1,0,0)),IF(OR(BP$1,$R120),4,INDEX(CMB[[Cmb_Rare]:[Cmb_Rare]],MATCH(ROUND(MIN(SUM(BP$4,$O120/1000),SUM($O120,BP$4/1000)),3),CMB[[Cmb_ID]:[Cmb_ID]],0))),CHOOSE(AC[[M]:[M]],2,1,1,SUM(AC[[AB]:[DB]])))),""))</f>
        <v/>
      </c>
      <c r="BQ120" t="str">
        <f>IF(OR(BQ$5="",$S120=""),"",IFERROR(SUM(PRODUCT(INDEX(CMB[[BA_0O]:[BA_2O]],MATCH(ROUND(MIN(SUM(BQ$4,$O120/1000),SUM($O120,BQ$4/1000)),3),CMB[[Cmb_ID]:[Cmb_ID]],0),SUM(N(BQ$1),N($R120),1)),CHOOSE(AC[[M]:[M]],1,1,0,AC[[AB]:[AB]])),PRODUCT(INDEX(CMB[[BD_0O]:[BD_2O]],MATCH(ROUND(MIN(SUM(BQ$4,$O120/1000),SUM($O120,BQ$4/1000)),3),CMB[[Cmb_ID]:[Cmb_ID]],0),SUM(N(BQ$1),N($R120),1)),CHOOSE(AC[[M]:[M]],1,0,1,AC[[DB]:[DB]])),PRODUCT(SUM(ROUND(AVERAGE(VALUE(BQ$3),VALUE($P120)),0),CHOOSE(IF(OR(BQ$1,$R120),4,INDEX(CMB[[Res_Rare]:[Res_Rare]],MATCH(ROUND(MIN(SUM(BQ$4,$O120/1000),SUM($O120,BQ$4/1000)),3),CMB[[Cmb_ID]:[Cmb_ID]],0))),-1,-1,0,0)),IF(OR(BQ$1,$R120),4,INDEX(CMB[[Cmb_Rare]:[Cmb_Rare]],MATCH(ROUND(MIN(SUM(BQ$4,$O120/1000),SUM($O120,BQ$4/1000)),3),CMB[[Cmb_ID]:[Cmb_ID]],0))),CHOOSE(AC[[M]:[M]],2,1,1,SUM(AC[[AB]:[DB]])))),""))</f>
        <v/>
      </c>
      <c r="BR120" t="str">
        <f>IF(OR(BR$5="",$S120=""),"",IFERROR(SUM(PRODUCT(INDEX(CMB[[BA_0O]:[BA_2O]],MATCH(ROUND(MIN(SUM(BR$4,$O120/1000),SUM($O120,BR$4/1000)),3),CMB[[Cmb_ID]:[Cmb_ID]],0),SUM(N(BR$1),N($R120),1)),CHOOSE(AC[[M]:[M]],1,1,0,AC[[AB]:[AB]])),PRODUCT(INDEX(CMB[[BD_0O]:[BD_2O]],MATCH(ROUND(MIN(SUM(BR$4,$O120/1000),SUM($O120,BR$4/1000)),3),CMB[[Cmb_ID]:[Cmb_ID]],0),SUM(N(BR$1),N($R120),1)),CHOOSE(AC[[M]:[M]],1,0,1,AC[[DB]:[DB]])),PRODUCT(SUM(ROUND(AVERAGE(VALUE(BR$3),VALUE($P120)),0),CHOOSE(IF(OR(BR$1,$R120),4,INDEX(CMB[[Res_Rare]:[Res_Rare]],MATCH(ROUND(MIN(SUM(BR$4,$O120/1000),SUM($O120,BR$4/1000)),3),CMB[[Cmb_ID]:[Cmb_ID]],0))),-1,-1,0,0)),IF(OR(BR$1,$R120),4,INDEX(CMB[[Cmb_Rare]:[Cmb_Rare]],MATCH(ROUND(MIN(SUM(BR$4,$O120/1000),SUM($O120,BR$4/1000)),3),CMB[[Cmb_ID]:[Cmb_ID]],0))),CHOOSE(AC[[M]:[M]],2,1,1,SUM(AC[[AB]:[DB]])))),""))</f>
        <v/>
      </c>
      <c r="BS120" t="str">
        <f>IF(OR(BS$5="",$S120=""),"",IFERROR(SUM(PRODUCT(INDEX(CMB[[BA_0O]:[BA_2O]],MATCH(ROUND(MIN(SUM(BS$4,$O120/1000),SUM($O120,BS$4/1000)),3),CMB[[Cmb_ID]:[Cmb_ID]],0),SUM(N(BS$1),N($R120),1)),CHOOSE(AC[[M]:[M]],1,1,0,AC[[AB]:[AB]])),PRODUCT(INDEX(CMB[[BD_0O]:[BD_2O]],MATCH(ROUND(MIN(SUM(BS$4,$O120/1000),SUM($O120,BS$4/1000)),3),CMB[[Cmb_ID]:[Cmb_ID]],0),SUM(N(BS$1),N($R120),1)),CHOOSE(AC[[M]:[M]],1,0,1,AC[[DB]:[DB]])),PRODUCT(SUM(ROUND(AVERAGE(VALUE(BS$3),VALUE($P120)),0),CHOOSE(IF(OR(BS$1,$R120),4,INDEX(CMB[[Res_Rare]:[Res_Rare]],MATCH(ROUND(MIN(SUM(BS$4,$O120/1000),SUM($O120,BS$4/1000)),3),CMB[[Cmb_ID]:[Cmb_ID]],0))),-1,-1,0,0)),IF(OR(BS$1,$R120),4,INDEX(CMB[[Cmb_Rare]:[Cmb_Rare]],MATCH(ROUND(MIN(SUM(BS$4,$O120/1000),SUM($O120,BS$4/1000)),3),CMB[[Cmb_ID]:[Cmb_ID]],0))),CHOOSE(AC[[M]:[M]],2,1,1,SUM(AC[[AB]:[DB]])))),""))</f>
        <v/>
      </c>
      <c r="BT120" t="str">
        <f>IF(OR(BT$5="",$S120=""),"",IFERROR(SUM(PRODUCT(INDEX(CMB[[BA_0O]:[BA_2O]],MATCH(ROUND(MIN(SUM(BT$4,$O120/1000),SUM($O120,BT$4/1000)),3),CMB[[Cmb_ID]:[Cmb_ID]],0),SUM(N(BT$1),N($R120),1)),CHOOSE(AC[[M]:[M]],1,1,0,AC[[AB]:[AB]])),PRODUCT(INDEX(CMB[[BD_0O]:[BD_2O]],MATCH(ROUND(MIN(SUM(BT$4,$O120/1000),SUM($O120,BT$4/1000)),3),CMB[[Cmb_ID]:[Cmb_ID]],0),SUM(N(BT$1),N($R120),1)),CHOOSE(AC[[M]:[M]],1,0,1,AC[[DB]:[DB]])),PRODUCT(SUM(ROUND(AVERAGE(VALUE(BT$3),VALUE($P120)),0),CHOOSE(IF(OR(BT$1,$R120),4,INDEX(CMB[[Res_Rare]:[Res_Rare]],MATCH(ROUND(MIN(SUM(BT$4,$O120/1000),SUM($O120,BT$4/1000)),3),CMB[[Cmb_ID]:[Cmb_ID]],0))),-1,-1,0,0)),IF(OR(BT$1,$R120),4,INDEX(CMB[[Cmb_Rare]:[Cmb_Rare]],MATCH(ROUND(MIN(SUM(BT$4,$O120/1000),SUM($O120,BT$4/1000)),3),CMB[[Cmb_ID]:[Cmb_ID]],0))),CHOOSE(AC[[M]:[M]],2,1,1,SUM(AC[[AB]:[DB]])))),""))</f>
        <v/>
      </c>
      <c r="BU120" t="str">
        <f>IF(OR(BU$5="",$S120=""),"",IFERROR(SUM(PRODUCT(INDEX(CMB[[BA_0O]:[BA_2O]],MATCH(ROUND(MIN(SUM(BU$4,$O120/1000),SUM($O120,BU$4/1000)),3),CMB[[Cmb_ID]:[Cmb_ID]],0),SUM(N(BU$1),N($R120),1)),CHOOSE(AC[[M]:[M]],1,1,0,AC[[AB]:[AB]])),PRODUCT(INDEX(CMB[[BD_0O]:[BD_2O]],MATCH(ROUND(MIN(SUM(BU$4,$O120/1000),SUM($O120,BU$4/1000)),3),CMB[[Cmb_ID]:[Cmb_ID]],0),SUM(N(BU$1),N($R120),1)),CHOOSE(AC[[M]:[M]],1,0,1,AC[[DB]:[DB]])),PRODUCT(SUM(ROUND(AVERAGE(VALUE(BU$3),VALUE($P120)),0),CHOOSE(IF(OR(BU$1,$R120),4,INDEX(CMB[[Res_Rare]:[Res_Rare]],MATCH(ROUND(MIN(SUM(BU$4,$O120/1000),SUM($O120,BU$4/1000)),3),CMB[[Cmb_ID]:[Cmb_ID]],0))),-1,-1,0,0)),IF(OR(BU$1,$R120),4,INDEX(CMB[[Cmb_Rare]:[Cmb_Rare]],MATCH(ROUND(MIN(SUM(BU$4,$O120/1000),SUM($O120,BU$4/1000)),3),CMB[[Cmb_ID]:[Cmb_ID]],0))),CHOOSE(AC[[M]:[M]],2,1,1,SUM(AC[[AB]:[DB]])))),""))</f>
        <v/>
      </c>
      <c r="BV120" t="str">
        <f>IF(OR(BV$5="",$S120=""),"",IFERROR(SUM(PRODUCT(INDEX(CMB[[BA_0O]:[BA_2O]],MATCH(ROUND(MIN(SUM(BV$4,$O120/1000),SUM($O120,BV$4/1000)),3),CMB[[Cmb_ID]:[Cmb_ID]],0),SUM(N(BV$1),N($R120),1)),CHOOSE(AC[[M]:[M]],1,1,0,AC[[AB]:[AB]])),PRODUCT(INDEX(CMB[[BD_0O]:[BD_2O]],MATCH(ROUND(MIN(SUM(BV$4,$O120/1000),SUM($O120,BV$4/1000)),3),CMB[[Cmb_ID]:[Cmb_ID]],0),SUM(N(BV$1),N($R120),1)),CHOOSE(AC[[M]:[M]],1,0,1,AC[[DB]:[DB]])),PRODUCT(SUM(ROUND(AVERAGE(VALUE(BV$3),VALUE($P120)),0),CHOOSE(IF(OR(BV$1,$R120),4,INDEX(CMB[[Res_Rare]:[Res_Rare]],MATCH(ROUND(MIN(SUM(BV$4,$O120/1000),SUM($O120,BV$4/1000)),3),CMB[[Cmb_ID]:[Cmb_ID]],0))),-1,-1,0,0)),IF(OR(BV$1,$R120),4,INDEX(CMB[[Cmb_Rare]:[Cmb_Rare]],MATCH(ROUND(MIN(SUM(BV$4,$O120/1000),SUM($O120,BV$4/1000)),3),CMB[[Cmb_ID]:[Cmb_ID]],0))),CHOOSE(AC[[M]:[M]],2,1,1,SUM(AC[[AB]:[DB]])))),""))</f>
        <v/>
      </c>
      <c r="BW120" t="str">
        <f>IF(OR(BW$5="",$S120=""),"",IFERROR(SUM(PRODUCT(INDEX(CMB[[BA_0O]:[BA_2O]],MATCH(ROUND(MIN(SUM(BW$4,$O120/1000),SUM($O120,BW$4/1000)),3),CMB[[Cmb_ID]:[Cmb_ID]],0),SUM(N(BW$1),N($R120),1)),CHOOSE(AC[[M]:[M]],1,1,0,AC[[AB]:[AB]])),PRODUCT(INDEX(CMB[[BD_0O]:[BD_2O]],MATCH(ROUND(MIN(SUM(BW$4,$O120/1000),SUM($O120,BW$4/1000)),3),CMB[[Cmb_ID]:[Cmb_ID]],0),SUM(N(BW$1),N($R120),1)),CHOOSE(AC[[M]:[M]],1,0,1,AC[[DB]:[DB]])),PRODUCT(SUM(ROUND(AVERAGE(VALUE(BW$3),VALUE($P120)),0),CHOOSE(IF(OR(BW$1,$R120),4,INDEX(CMB[[Res_Rare]:[Res_Rare]],MATCH(ROUND(MIN(SUM(BW$4,$O120/1000),SUM($O120,BW$4/1000)),3),CMB[[Cmb_ID]:[Cmb_ID]],0))),-1,-1,0,0)),IF(OR(BW$1,$R120),4,INDEX(CMB[[Cmb_Rare]:[Cmb_Rare]],MATCH(ROUND(MIN(SUM(BW$4,$O120/1000),SUM($O120,BW$4/1000)),3),CMB[[Cmb_ID]:[Cmb_ID]],0))),CHOOSE(AC[[M]:[M]],2,1,1,SUM(AC[[AB]:[DB]])))),""))</f>
        <v/>
      </c>
      <c r="BX120" t="str">
        <f>IF(OR(BX$5="",$S120=""),"",IFERROR(SUM(PRODUCT(INDEX(CMB[[BA_0O]:[BA_2O]],MATCH(ROUND(MIN(SUM(BX$4,$O120/1000),SUM($O120,BX$4/1000)),3),CMB[[Cmb_ID]:[Cmb_ID]],0),SUM(N(BX$1),N($R120),1)),CHOOSE(AC[[M]:[M]],1,1,0,AC[[AB]:[AB]])),PRODUCT(INDEX(CMB[[BD_0O]:[BD_2O]],MATCH(ROUND(MIN(SUM(BX$4,$O120/1000),SUM($O120,BX$4/1000)),3),CMB[[Cmb_ID]:[Cmb_ID]],0),SUM(N(BX$1),N($R120),1)),CHOOSE(AC[[M]:[M]],1,0,1,AC[[DB]:[DB]])),PRODUCT(SUM(ROUND(AVERAGE(VALUE(BX$3),VALUE($P120)),0),CHOOSE(IF(OR(BX$1,$R120),4,INDEX(CMB[[Res_Rare]:[Res_Rare]],MATCH(ROUND(MIN(SUM(BX$4,$O120/1000),SUM($O120,BX$4/1000)),3),CMB[[Cmb_ID]:[Cmb_ID]],0))),-1,-1,0,0)),IF(OR(BX$1,$R120),4,INDEX(CMB[[Cmb_Rare]:[Cmb_Rare]],MATCH(ROUND(MIN(SUM(BX$4,$O120/1000),SUM($O120,BX$4/1000)),3),CMB[[Cmb_ID]:[Cmb_ID]],0))),CHOOSE(AC[[M]:[M]],2,1,1,SUM(AC[[AB]:[DB]])))),""))</f>
        <v/>
      </c>
      <c r="BY120" t="str">
        <f>IF(OR(BY$5="",$S120=""),"",IFERROR(SUM(PRODUCT(INDEX(CMB[[BA_0O]:[BA_2O]],MATCH(ROUND(MIN(SUM(BY$4,$O120/1000),SUM($O120,BY$4/1000)),3),CMB[[Cmb_ID]:[Cmb_ID]],0),SUM(N(BY$1),N($R120),1)),CHOOSE(AC[[M]:[M]],1,1,0,AC[[AB]:[AB]])),PRODUCT(INDEX(CMB[[BD_0O]:[BD_2O]],MATCH(ROUND(MIN(SUM(BY$4,$O120/1000),SUM($O120,BY$4/1000)),3),CMB[[Cmb_ID]:[Cmb_ID]],0),SUM(N(BY$1),N($R120),1)),CHOOSE(AC[[M]:[M]],1,0,1,AC[[DB]:[DB]])),PRODUCT(SUM(ROUND(AVERAGE(VALUE(BY$3),VALUE($P120)),0),CHOOSE(IF(OR(BY$1,$R120),4,INDEX(CMB[[Res_Rare]:[Res_Rare]],MATCH(ROUND(MIN(SUM(BY$4,$O120/1000),SUM($O120,BY$4/1000)),3),CMB[[Cmb_ID]:[Cmb_ID]],0))),-1,-1,0,0)),IF(OR(BY$1,$R120),4,INDEX(CMB[[Cmb_Rare]:[Cmb_Rare]],MATCH(ROUND(MIN(SUM(BY$4,$O120/1000),SUM($O120,BY$4/1000)),3),CMB[[Cmb_ID]:[Cmb_ID]],0))),CHOOSE(AC[[M]:[M]],2,1,1,SUM(AC[[AB]:[DB]])))),""))</f>
        <v/>
      </c>
      <c r="BZ120" t="str">
        <f>IF(OR(BZ$5="",$S120=""),"",IFERROR(SUM(PRODUCT(INDEX(CMB[[BA_0O]:[BA_2O]],MATCH(ROUND(MIN(SUM(BZ$4,$O120/1000),SUM($O120,BZ$4/1000)),3),CMB[[Cmb_ID]:[Cmb_ID]],0),SUM(N(BZ$1),N($R120),1)),CHOOSE(AC[[M]:[M]],1,1,0,AC[[AB]:[AB]])),PRODUCT(INDEX(CMB[[BD_0O]:[BD_2O]],MATCH(ROUND(MIN(SUM(BZ$4,$O120/1000),SUM($O120,BZ$4/1000)),3),CMB[[Cmb_ID]:[Cmb_ID]],0),SUM(N(BZ$1),N($R120),1)),CHOOSE(AC[[M]:[M]],1,0,1,AC[[DB]:[DB]])),PRODUCT(SUM(ROUND(AVERAGE(VALUE(BZ$3),VALUE($P120)),0),CHOOSE(IF(OR(BZ$1,$R120),4,INDEX(CMB[[Res_Rare]:[Res_Rare]],MATCH(ROUND(MIN(SUM(BZ$4,$O120/1000),SUM($O120,BZ$4/1000)),3),CMB[[Cmb_ID]:[Cmb_ID]],0))),-1,-1,0,0)),IF(OR(BZ$1,$R120),4,INDEX(CMB[[Cmb_Rare]:[Cmb_Rare]],MATCH(ROUND(MIN(SUM(BZ$4,$O120/1000),SUM($O120,BZ$4/1000)),3),CMB[[Cmb_ID]:[Cmb_ID]],0))),CHOOSE(AC[[M]:[M]],2,1,1,SUM(AC[[AB]:[DB]])))),""))</f>
        <v/>
      </c>
      <c r="CA120" t="str">
        <f>IF(OR(CA$5="",$S120=""),"",IFERROR(SUM(PRODUCT(INDEX(CMB[[BA_0O]:[BA_2O]],MATCH(ROUND(MIN(SUM(CA$4,$O120/1000),SUM($O120,CA$4/1000)),3),CMB[[Cmb_ID]:[Cmb_ID]],0),SUM(N(CA$1),N($R120),1)),CHOOSE(AC[[M]:[M]],1,1,0,AC[[AB]:[AB]])),PRODUCT(INDEX(CMB[[BD_0O]:[BD_2O]],MATCH(ROUND(MIN(SUM(CA$4,$O120/1000),SUM($O120,CA$4/1000)),3),CMB[[Cmb_ID]:[Cmb_ID]],0),SUM(N(CA$1),N($R120),1)),CHOOSE(AC[[M]:[M]],1,0,1,AC[[DB]:[DB]])),PRODUCT(SUM(ROUND(AVERAGE(VALUE(CA$3),VALUE($P120)),0),CHOOSE(IF(OR(CA$1,$R120),4,INDEX(CMB[[Res_Rare]:[Res_Rare]],MATCH(ROUND(MIN(SUM(CA$4,$O120/1000),SUM($O120,CA$4/1000)),3),CMB[[Cmb_ID]:[Cmb_ID]],0))),-1,-1,0,0)),IF(OR(CA$1,$R120),4,INDEX(CMB[[Cmb_Rare]:[Cmb_Rare]],MATCH(ROUND(MIN(SUM(CA$4,$O120/1000),SUM($O120,CA$4/1000)),3),CMB[[Cmb_ID]:[Cmb_ID]],0))),CHOOSE(AC[[M]:[M]],2,1,1,SUM(AC[[AB]:[DB]])))),""))</f>
        <v/>
      </c>
      <c r="CB120" t="str">
        <f>IF(OR(CB$5="",$S120=""),"",IFERROR(SUM(PRODUCT(INDEX(CMB[[BA_0O]:[BA_2O]],MATCH(ROUND(MIN(SUM(CB$4,$O120/1000),SUM($O120,CB$4/1000)),3),CMB[[Cmb_ID]:[Cmb_ID]],0),SUM(N(CB$1),N($R120),1)),CHOOSE(AC[[M]:[M]],1,1,0,AC[[AB]:[AB]])),PRODUCT(INDEX(CMB[[BD_0O]:[BD_2O]],MATCH(ROUND(MIN(SUM(CB$4,$O120/1000),SUM($O120,CB$4/1000)),3),CMB[[Cmb_ID]:[Cmb_ID]],0),SUM(N(CB$1),N($R120),1)),CHOOSE(AC[[M]:[M]],1,0,1,AC[[DB]:[DB]])),PRODUCT(SUM(ROUND(AVERAGE(VALUE(CB$3),VALUE($P120)),0),CHOOSE(IF(OR(CB$1,$R120),4,INDEX(CMB[[Res_Rare]:[Res_Rare]],MATCH(ROUND(MIN(SUM(CB$4,$O120/1000),SUM($O120,CB$4/1000)),3),CMB[[Cmb_ID]:[Cmb_ID]],0))),-1,-1,0,0)),IF(OR(CB$1,$R120),4,INDEX(CMB[[Cmb_Rare]:[Cmb_Rare]],MATCH(ROUND(MIN(SUM(CB$4,$O120/1000),SUM($O120,CB$4/1000)),3),CMB[[Cmb_ID]:[Cmb_ID]],0))),CHOOSE(AC[[M]:[M]],2,1,1,SUM(AC[[AB]:[DB]])))),""))</f>
        <v/>
      </c>
      <c r="CC120" t="str">
        <f>IF(OR(CC$5="",$S120=""),"",IFERROR(SUM(PRODUCT(INDEX(CMB[[BA_0O]:[BA_2O]],MATCH(ROUND(MIN(SUM(CC$4,$O120/1000),SUM($O120,CC$4/1000)),3),CMB[[Cmb_ID]:[Cmb_ID]],0),SUM(N(CC$1),N($R120),1)),CHOOSE(AC[[M]:[M]],1,1,0,AC[[AB]:[AB]])),PRODUCT(INDEX(CMB[[BD_0O]:[BD_2O]],MATCH(ROUND(MIN(SUM(CC$4,$O120/1000),SUM($O120,CC$4/1000)),3),CMB[[Cmb_ID]:[Cmb_ID]],0),SUM(N(CC$1),N($R120),1)),CHOOSE(AC[[M]:[M]],1,0,1,AC[[DB]:[DB]])),PRODUCT(SUM(ROUND(AVERAGE(VALUE(CC$3),VALUE($P120)),0),CHOOSE(IF(OR(CC$1,$R120),4,INDEX(CMB[[Res_Rare]:[Res_Rare]],MATCH(ROUND(MIN(SUM(CC$4,$O120/1000),SUM($O120,CC$4/1000)),3),CMB[[Cmb_ID]:[Cmb_ID]],0))),-1,-1,0,0)),IF(OR(CC$1,$R120),4,INDEX(CMB[[Cmb_Rare]:[Cmb_Rare]],MATCH(ROUND(MIN(SUM(CC$4,$O120/1000),SUM($O120,CC$4/1000)),3),CMB[[Cmb_ID]:[Cmb_ID]],0))),CHOOSE(AC[[M]:[M]],2,1,1,SUM(AC[[AB]:[DB]])))),""))</f>
        <v/>
      </c>
      <c r="CD120" t="str">
        <f>IF(OR(CD$5="",$S120=""),"",IFERROR(SUM(PRODUCT(INDEX(CMB[[BA_0O]:[BA_2O]],MATCH(ROUND(MIN(SUM(CD$4,$O120/1000),SUM($O120,CD$4/1000)),3),CMB[[Cmb_ID]:[Cmb_ID]],0),SUM(N(CD$1),N($R120),1)),CHOOSE(AC[[M]:[M]],1,1,0,AC[[AB]:[AB]])),PRODUCT(INDEX(CMB[[BD_0O]:[BD_2O]],MATCH(ROUND(MIN(SUM(CD$4,$O120/1000),SUM($O120,CD$4/1000)),3),CMB[[Cmb_ID]:[Cmb_ID]],0),SUM(N(CD$1),N($R120),1)),CHOOSE(AC[[M]:[M]],1,0,1,AC[[DB]:[DB]])),PRODUCT(SUM(ROUND(AVERAGE(VALUE(CD$3),VALUE($P120)),0),CHOOSE(IF(OR(CD$1,$R120),4,INDEX(CMB[[Res_Rare]:[Res_Rare]],MATCH(ROUND(MIN(SUM(CD$4,$O120/1000),SUM($O120,CD$4/1000)),3),CMB[[Cmb_ID]:[Cmb_ID]],0))),-1,-1,0,0)),IF(OR(CD$1,$R120),4,INDEX(CMB[[Cmb_Rare]:[Cmb_Rare]],MATCH(ROUND(MIN(SUM(CD$4,$O120/1000),SUM($O120,CD$4/1000)),3),CMB[[Cmb_ID]:[Cmb_ID]],0))),CHOOSE(AC[[M]:[M]],2,1,1,SUM(AC[[AB]:[DB]])))),""))</f>
        <v/>
      </c>
      <c r="CE120" t="str">
        <f>IF(OR(CE$5="",$S120=""),"",IFERROR(SUM(PRODUCT(INDEX(CMB[[BA_0O]:[BA_2O]],MATCH(ROUND(MIN(SUM(CE$4,$O120/1000),SUM($O120,CE$4/1000)),3),CMB[[Cmb_ID]:[Cmb_ID]],0),SUM(N(CE$1),N($R120),1)),CHOOSE(AC[[M]:[M]],1,1,0,AC[[AB]:[AB]])),PRODUCT(INDEX(CMB[[BD_0O]:[BD_2O]],MATCH(ROUND(MIN(SUM(CE$4,$O120/1000),SUM($O120,CE$4/1000)),3),CMB[[Cmb_ID]:[Cmb_ID]],0),SUM(N(CE$1),N($R120),1)),CHOOSE(AC[[M]:[M]],1,0,1,AC[[DB]:[DB]])),PRODUCT(SUM(ROUND(AVERAGE(VALUE(CE$3),VALUE($P120)),0),CHOOSE(IF(OR(CE$1,$R120),4,INDEX(CMB[[Res_Rare]:[Res_Rare]],MATCH(ROUND(MIN(SUM(CE$4,$O120/1000),SUM($O120,CE$4/1000)),3),CMB[[Cmb_ID]:[Cmb_ID]],0))),-1,-1,0,0)),IF(OR(CE$1,$R120),4,INDEX(CMB[[Cmb_Rare]:[Cmb_Rare]],MATCH(ROUND(MIN(SUM(CE$4,$O120/1000),SUM($O120,CE$4/1000)),3),CMB[[Cmb_ID]:[Cmb_ID]],0))),CHOOSE(AC[[M]:[M]],2,1,1,SUM(AC[[AB]:[DB]])))),""))</f>
        <v/>
      </c>
      <c r="CF120" t="str">
        <f>IF(OR(CF$5="",$S120=""),"",IFERROR(SUM(PRODUCT(INDEX(CMB[[BA_0O]:[BA_2O]],MATCH(ROUND(MIN(SUM(CF$4,$O120/1000),SUM($O120,CF$4/1000)),3),CMB[[Cmb_ID]:[Cmb_ID]],0),SUM(N(CF$1),N($R120),1)),CHOOSE(AC[[M]:[M]],1,1,0,AC[[AB]:[AB]])),PRODUCT(INDEX(CMB[[BD_0O]:[BD_2O]],MATCH(ROUND(MIN(SUM(CF$4,$O120/1000),SUM($O120,CF$4/1000)),3),CMB[[Cmb_ID]:[Cmb_ID]],0),SUM(N(CF$1),N($R120),1)),CHOOSE(AC[[M]:[M]],1,0,1,AC[[DB]:[DB]])),PRODUCT(SUM(ROUND(AVERAGE(VALUE(CF$3),VALUE($P120)),0),CHOOSE(IF(OR(CF$1,$R120),4,INDEX(CMB[[Res_Rare]:[Res_Rare]],MATCH(ROUND(MIN(SUM(CF$4,$O120/1000),SUM($O120,CF$4/1000)),3),CMB[[Cmb_ID]:[Cmb_ID]],0))),-1,-1,0,0)),IF(OR(CF$1,$R120),4,INDEX(CMB[[Cmb_Rare]:[Cmb_Rare]],MATCH(ROUND(MIN(SUM(CF$4,$O120/1000),SUM($O120,CF$4/1000)),3),CMB[[Cmb_ID]:[Cmb_ID]],0))),CHOOSE(AC[[M]:[M]],2,1,1,SUM(AC[[AB]:[DB]])))),""))</f>
        <v/>
      </c>
      <c r="CG120" t="str">
        <f>IF(OR(CG$5="",$S120=""),"",IFERROR(SUM(PRODUCT(INDEX(CMB[[BA_0O]:[BA_2O]],MATCH(ROUND(MIN(SUM(CG$4,$O120/1000),SUM($O120,CG$4/1000)),3),CMB[[Cmb_ID]:[Cmb_ID]],0),SUM(N(CG$1),N($R120),1)),CHOOSE(AC[[M]:[M]],1,1,0,AC[[AB]:[AB]])),PRODUCT(INDEX(CMB[[BD_0O]:[BD_2O]],MATCH(ROUND(MIN(SUM(CG$4,$O120/1000),SUM($O120,CG$4/1000)),3),CMB[[Cmb_ID]:[Cmb_ID]],0),SUM(N(CG$1),N($R120),1)),CHOOSE(AC[[M]:[M]],1,0,1,AC[[DB]:[DB]])),PRODUCT(SUM(ROUND(AVERAGE(VALUE(CG$3),VALUE($P120)),0),CHOOSE(IF(OR(CG$1,$R120),4,INDEX(CMB[[Res_Rare]:[Res_Rare]],MATCH(ROUND(MIN(SUM(CG$4,$O120/1000),SUM($O120,CG$4/1000)),3),CMB[[Cmb_ID]:[Cmb_ID]],0))),-1,-1,0,0)),IF(OR(CG$1,$R120),4,INDEX(CMB[[Cmb_Rare]:[Cmb_Rare]],MATCH(ROUND(MIN(SUM(CG$4,$O120/1000),SUM($O120,CG$4/1000)),3),CMB[[Cmb_ID]:[Cmb_ID]],0))),CHOOSE(AC[[M]:[M]],2,1,1,SUM(AC[[AB]:[DB]])))),""))</f>
        <v/>
      </c>
      <c r="CH120" t="str">
        <f>IF(OR(CH$5="",$S120=""),"",IFERROR(SUM(PRODUCT(INDEX(CMB[[BA_0O]:[BA_2O]],MATCH(ROUND(MIN(SUM(CH$4,$O120/1000),SUM($O120,CH$4/1000)),3),CMB[[Cmb_ID]:[Cmb_ID]],0),SUM(N(CH$1),N($R120),1)),CHOOSE(AC[[M]:[M]],1,1,0,AC[[AB]:[AB]])),PRODUCT(INDEX(CMB[[BD_0O]:[BD_2O]],MATCH(ROUND(MIN(SUM(CH$4,$O120/1000),SUM($O120,CH$4/1000)),3),CMB[[Cmb_ID]:[Cmb_ID]],0),SUM(N(CH$1),N($R120),1)),CHOOSE(AC[[M]:[M]],1,0,1,AC[[DB]:[DB]])),PRODUCT(SUM(ROUND(AVERAGE(VALUE(CH$3),VALUE($P120)),0),CHOOSE(IF(OR(CH$1,$R120),4,INDEX(CMB[[Res_Rare]:[Res_Rare]],MATCH(ROUND(MIN(SUM(CH$4,$O120/1000),SUM($O120,CH$4/1000)),3),CMB[[Cmb_ID]:[Cmb_ID]],0))),-1,-1,0,0)),IF(OR(CH$1,$R120),4,INDEX(CMB[[Cmb_Rare]:[Cmb_Rare]],MATCH(ROUND(MIN(SUM(CH$4,$O120/1000),SUM($O120,CH$4/1000)),3),CMB[[Cmb_ID]:[Cmb_ID]],0))),CHOOSE(AC[[M]:[M]],2,1,1,SUM(AC[[AB]:[DB]])))),""))</f>
        <v/>
      </c>
      <c r="CI120" t="str">
        <f>IF(OR(CI$5="",$S120=""),"",IFERROR(SUM(PRODUCT(INDEX(CMB[[BA_0O]:[BA_2O]],MATCH(ROUND(MIN(SUM(CI$4,$O120/1000),SUM($O120,CI$4/1000)),3),CMB[[Cmb_ID]:[Cmb_ID]],0),SUM(N(CI$1),N($R120),1)),CHOOSE(AC[[M]:[M]],1,1,0,AC[[AB]:[AB]])),PRODUCT(INDEX(CMB[[BD_0O]:[BD_2O]],MATCH(ROUND(MIN(SUM(CI$4,$O120/1000),SUM($O120,CI$4/1000)),3),CMB[[Cmb_ID]:[Cmb_ID]],0),SUM(N(CI$1),N($R120),1)),CHOOSE(AC[[M]:[M]],1,0,1,AC[[DB]:[DB]])),PRODUCT(SUM(ROUND(AVERAGE(VALUE(CI$3),VALUE($P120)),0),CHOOSE(IF(OR(CI$1,$R120),4,INDEX(CMB[[Res_Rare]:[Res_Rare]],MATCH(ROUND(MIN(SUM(CI$4,$O120/1000),SUM($O120,CI$4/1000)),3),CMB[[Cmb_ID]:[Cmb_ID]],0))),-1,-1,0,0)),IF(OR(CI$1,$R120),4,INDEX(CMB[[Cmb_Rare]:[Cmb_Rare]],MATCH(ROUND(MIN(SUM(CI$4,$O120/1000),SUM($O120,CI$4/1000)),3),CMB[[Cmb_ID]:[Cmb_ID]],0))),CHOOSE(AC[[M]:[M]],2,1,1,SUM(AC[[AB]:[DB]])))),""))</f>
        <v/>
      </c>
      <c r="CJ120" t="str">
        <f>IF(OR(CJ$5="",$S120=""),"",IFERROR(SUM(PRODUCT(INDEX(CMB[[BA_0O]:[BA_2O]],MATCH(ROUND(MIN(SUM(CJ$4,$O120/1000),SUM($O120,CJ$4/1000)),3),CMB[[Cmb_ID]:[Cmb_ID]],0),SUM(N(CJ$1),N($R120),1)),CHOOSE(AC[[M]:[M]],1,1,0,AC[[AB]:[AB]])),PRODUCT(INDEX(CMB[[BD_0O]:[BD_2O]],MATCH(ROUND(MIN(SUM(CJ$4,$O120/1000),SUM($O120,CJ$4/1000)),3),CMB[[Cmb_ID]:[Cmb_ID]],0),SUM(N(CJ$1),N($R120),1)),CHOOSE(AC[[M]:[M]],1,0,1,AC[[DB]:[DB]])),PRODUCT(SUM(ROUND(AVERAGE(VALUE(CJ$3),VALUE($P120)),0),CHOOSE(IF(OR(CJ$1,$R120),4,INDEX(CMB[[Res_Rare]:[Res_Rare]],MATCH(ROUND(MIN(SUM(CJ$4,$O120/1000),SUM($O120,CJ$4/1000)),3),CMB[[Cmb_ID]:[Cmb_ID]],0))),-1,-1,0,0)),IF(OR(CJ$1,$R120),4,INDEX(CMB[[Cmb_Rare]:[Cmb_Rare]],MATCH(ROUND(MIN(SUM(CJ$4,$O120/1000),SUM($O120,CJ$4/1000)),3),CMB[[Cmb_ID]:[Cmb_ID]],0))),CHOOSE(AC[[M]:[M]],2,1,1,SUM(AC[[AB]:[DB]])))),""))</f>
        <v/>
      </c>
      <c r="CK120" t="str">
        <f>IF(OR(CK$5="",$S120=""),"",IFERROR(SUM(PRODUCT(INDEX(CMB[[BA_0O]:[BA_2O]],MATCH(ROUND(MIN(SUM(CK$4,$O120/1000),SUM($O120,CK$4/1000)),3),CMB[[Cmb_ID]:[Cmb_ID]],0),SUM(N(CK$1),N($R120),1)),CHOOSE(AC[[M]:[M]],1,1,0,AC[[AB]:[AB]])),PRODUCT(INDEX(CMB[[BD_0O]:[BD_2O]],MATCH(ROUND(MIN(SUM(CK$4,$O120/1000),SUM($O120,CK$4/1000)),3),CMB[[Cmb_ID]:[Cmb_ID]],0),SUM(N(CK$1),N($R120),1)),CHOOSE(AC[[M]:[M]],1,0,1,AC[[DB]:[DB]])),PRODUCT(SUM(ROUND(AVERAGE(VALUE(CK$3),VALUE($P120)),0),CHOOSE(IF(OR(CK$1,$R120),4,INDEX(CMB[[Res_Rare]:[Res_Rare]],MATCH(ROUND(MIN(SUM(CK$4,$O120/1000),SUM($O120,CK$4/1000)),3),CMB[[Cmb_ID]:[Cmb_ID]],0))),-1,-1,0,0)),IF(OR(CK$1,$R120),4,INDEX(CMB[[Cmb_Rare]:[Cmb_Rare]],MATCH(ROUND(MIN(SUM(CK$4,$O120/1000),SUM($O120,CK$4/1000)),3),CMB[[Cmb_ID]:[Cmb_ID]],0))),CHOOSE(AC[[M]:[M]],2,1,1,SUM(AC[[AB]:[DB]])))),""))</f>
        <v/>
      </c>
      <c r="CL120" t="str">
        <f>IF(OR(CL$5="",$S120=""),"",IFERROR(SUM(PRODUCT(INDEX(CMB[[BA_0O]:[BA_2O]],MATCH(ROUND(MIN(SUM(CL$4,$O120/1000),SUM($O120,CL$4/1000)),3),CMB[[Cmb_ID]:[Cmb_ID]],0),SUM(N(CL$1),N($R120),1)),CHOOSE(AC[[M]:[M]],1,1,0,AC[[AB]:[AB]])),PRODUCT(INDEX(CMB[[BD_0O]:[BD_2O]],MATCH(ROUND(MIN(SUM(CL$4,$O120/1000),SUM($O120,CL$4/1000)),3),CMB[[Cmb_ID]:[Cmb_ID]],0),SUM(N(CL$1),N($R120),1)),CHOOSE(AC[[M]:[M]],1,0,1,AC[[DB]:[DB]])),PRODUCT(SUM(ROUND(AVERAGE(VALUE(CL$3),VALUE($P120)),0),CHOOSE(IF(OR(CL$1,$R120),4,INDEX(CMB[[Res_Rare]:[Res_Rare]],MATCH(ROUND(MIN(SUM(CL$4,$O120/1000),SUM($O120,CL$4/1000)),3),CMB[[Cmb_ID]:[Cmb_ID]],0))),-1,-1,0,0)),IF(OR(CL$1,$R120),4,INDEX(CMB[[Cmb_Rare]:[Cmb_Rare]],MATCH(ROUND(MIN(SUM(CL$4,$O120/1000),SUM($O120,CL$4/1000)),3),CMB[[Cmb_ID]:[Cmb_ID]],0))),CHOOSE(AC[[M]:[M]],2,1,1,SUM(AC[[AB]:[DB]])))),""))</f>
        <v/>
      </c>
      <c r="CM120" t="str">
        <f>IF(OR(CM$5="",$S120=""),"",IFERROR(SUM(PRODUCT(INDEX(CMB[[BA_0O]:[BA_2O]],MATCH(ROUND(MIN(SUM(CM$4,$O120/1000),SUM($O120,CM$4/1000)),3),CMB[[Cmb_ID]:[Cmb_ID]],0),SUM(N(CM$1),N($R120),1)),CHOOSE(AC[[M]:[M]],1,1,0,AC[[AB]:[AB]])),PRODUCT(INDEX(CMB[[BD_0O]:[BD_2O]],MATCH(ROUND(MIN(SUM(CM$4,$O120/1000),SUM($O120,CM$4/1000)),3),CMB[[Cmb_ID]:[Cmb_ID]],0),SUM(N(CM$1),N($R120),1)),CHOOSE(AC[[M]:[M]],1,0,1,AC[[DB]:[DB]])),PRODUCT(SUM(ROUND(AVERAGE(VALUE(CM$3),VALUE($P120)),0),CHOOSE(IF(OR(CM$1,$R120),4,INDEX(CMB[[Res_Rare]:[Res_Rare]],MATCH(ROUND(MIN(SUM(CM$4,$O120/1000),SUM($O120,CM$4/1000)),3),CMB[[Cmb_ID]:[Cmb_ID]],0))),-1,-1,0,0)),IF(OR(CM$1,$R120),4,INDEX(CMB[[Cmb_Rare]:[Cmb_Rare]],MATCH(ROUND(MIN(SUM(CM$4,$O120/1000),SUM($O120,CM$4/1000)),3),CMB[[Cmb_ID]:[Cmb_ID]],0))),CHOOSE(AC[[M]:[M]],2,1,1,SUM(AC[[AB]:[DB]])))),""))</f>
        <v/>
      </c>
      <c r="CN120" t="str">
        <f>IF(OR(CN$5="",$S120=""),"",IFERROR(SUM(PRODUCT(INDEX(CMB[[BA_0O]:[BA_2O]],MATCH(ROUND(MIN(SUM(CN$4,$O120/1000),SUM($O120,CN$4/1000)),3),CMB[[Cmb_ID]:[Cmb_ID]],0),SUM(N(CN$1),N($R120),1)),CHOOSE(AC[[M]:[M]],1,1,0,AC[[AB]:[AB]])),PRODUCT(INDEX(CMB[[BD_0O]:[BD_2O]],MATCH(ROUND(MIN(SUM(CN$4,$O120/1000),SUM($O120,CN$4/1000)),3),CMB[[Cmb_ID]:[Cmb_ID]],0),SUM(N(CN$1),N($R120),1)),CHOOSE(AC[[M]:[M]],1,0,1,AC[[DB]:[DB]])),PRODUCT(SUM(ROUND(AVERAGE(VALUE(CN$3),VALUE($P120)),0),CHOOSE(IF(OR(CN$1,$R120),4,INDEX(CMB[[Res_Rare]:[Res_Rare]],MATCH(ROUND(MIN(SUM(CN$4,$O120/1000),SUM($O120,CN$4/1000)),3),CMB[[Cmb_ID]:[Cmb_ID]],0))),-1,-1,0,0)),IF(OR(CN$1,$R120),4,INDEX(CMB[[Cmb_Rare]:[Cmb_Rare]],MATCH(ROUND(MIN(SUM(CN$4,$O120/1000),SUM($O120,CN$4/1000)),3),CMB[[Cmb_ID]:[Cmb_ID]],0))),CHOOSE(AC[[M]:[M]],2,1,1,SUM(AC[[AB]:[DB]])))),""))</f>
        <v/>
      </c>
      <c r="CO120" t="str">
        <f>IF(OR(CO$5="",$S120=""),"",IFERROR(SUM(PRODUCT(INDEX(CMB[[BA_0O]:[BA_2O]],MATCH(ROUND(MIN(SUM(CO$4,$O120/1000),SUM($O120,CO$4/1000)),3),CMB[[Cmb_ID]:[Cmb_ID]],0),SUM(N(CO$1),N($R120),1)),CHOOSE(AC[[M]:[M]],1,1,0,AC[[AB]:[AB]])),PRODUCT(INDEX(CMB[[BD_0O]:[BD_2O]],MATCH(ROUND(MIN(SUM(CO$4,$O120/1000),SUM($O120,CO$4/1000)),3),CMB[[Cmb_ID]:[Cmb_ID]],0),SUM(N(CO$1),N($R120),1)),CHOOSE(AC[[M]:[M]],1,0,1,AC[[DB]:[DB]])),PRODUCT(SUM(ROUND(AVERAGE(VALUE(CO$3),VALUE($P120)),0),CHOOSE(IF(OR(CO$1,$R120),4,INDEX(CMB[[Res_Rare]:[Res_Rare]],MATCH(ROUND(MIN(SUM(CO$4,$O120/1000),SUM($O120,CO$4/1000)),3),CMB[[Cmb_ID]:[Cmb_ID]],0))),-1,-1,0,0)),IF(OR(CO$1,$R120),4,INDEX(CMB[[Cmb_Rare]:[Cmb_Rare]],MATCH(ROUND(MIN(SUM(CO$4,$O120/1000),SUM($O120,CO$4/1000)),3),CMB[[Cmb_ID]:[Cmb_ID]],0))),CHOOSE(AC[[M]:[M]],2,1,1,SUM(AC[[AB]:[DB]])))),""))</f>
        <v/>
      </c>
      <c r="CP120" t="str">
        <f>IF(OR(CP$5="",$S120=""),"",IFERROR(SUM(PRODUCT(INDEX(CMB[[BA_0O]:[BA_2O]],MATCH(ROUND(MIN(SUM(CP$4,$O120/1000),SUM($O120,CP$4/1000)),3),CMB[[Cmb_ID]:[Cmb_ID]],0),SUM(N(CP$1),N($R120),1)),CHOOSE(AC[[M]:[M]],1,1,0,AC[[AB]:[AB]])),PRODUCT(INDEX(CMB[[BD_0O]:[BD_2O]],MATCH(ROUND(MIN(SUM(CP$4,$O120/1000),SUM($O120,CP$4/1000)),3),CMB[[Cmb_ID]:[Cmb_ID]],0),SUM(N(CP$1),N($R120),1)),CHOOSE(AC[[M]:[M]],1,0,1,AC[[DB]:[DB]])),PRODUCT(SUM(ROUND(AVERAGE(VALUE(CP$3),VALUE($P120)),0),CHOOSE(IF(OR(CP$1,$R120),4,INDEX(CMB[[Res_Rare]:[Res_Rare]],MATCH(ROUND(MIN(SUM(CP$4,$O120/1000),SUM($O120,CP$4/1000)),3),CMB[[Cmb_ID]:[Cmb_ID]],0))),-1,-1,0,0)),IF(OR(CP$1,$R120),4,INDEX(CMB[[Cmb_Rare]:[Cmb_Rare]],MATCH(ROUND(MIN(SUM(CP$4,$O120/1000),SUM($O120,CP$4/1000)),3),CMB[[Cmb_ID]:[Cmb_ID]],0))),CHOOSE(AC[[M]:[M]],2,1,1,SUM(AC[[AB]:[DB]])))),""))</f>
        <v/>
      </c>
      <c r="CQ120" t="str">
        <f>IF(OR(CQ$5="",$S120=""),"",IFERROR(SUM(PRODUCT(INDEX(CMB[[BA_0O]:[BA_2O]],MATCH(ROUND(MIN(SUM(CQ$4,$O120/1000),SUM($O120,CQ$4/1000)),3),CMB[[Cmb_ID]:[Cmb_ID]],0),SUM(N(CQ$1),N($R120),1)),CHOOSE(AC[[M]:[M]],1,1,0,AC[[AB]:[AB]])),PRODUCT(INDEX(CMB[[BD_0O]:[BD_2O]],MATCH(ROUND(MIN(SUM(CQ$4,$O120/1000),SUM($O120,CQ$4/1000)),3),CMB[[Cmb_ID]:[Cmb_ID]],0),SUM(N(CQ$1),N($R120),1)),CHOOSE(AC[[M]:[M]],1,0,1,AC[[DB]:[DB]])),PRODUCT(SUM(ROUND(AVERAGE(VALUE(CQ$3),VALUE($P120)),0),CHOOSE(IF(OR(CQ$1,$R120),4,INDEX(CMB[[Res_Rare]:[Res_Rare]],MATCH(ROUND(MIN(SUM(CQ$4,$O120/1000),SUM($O120,CQ$4/1000)),3),CMB[[Cmb_ID]:[Cmb_ID]],0))),-1,-1,0,0)),IF(OR(CQ$1,$R120),4,INDEX(CMB[[Cmb_Rare]:[Cmb_Rare]],MATCH(ROUND(MIN(SUM(CQ$4,$O120/1000),SUM($O120,CQ$4/1000)),3),CMB[[Cmb_ID]:[Cmb_ID]],0))),CHOOSE(AC[[M]:[M]],2,1,1,SUM(AC[[AB]:[DB]])))),""))</f>
        <v/>
      </c>
      <c r="CR120" t="str">
        <f>IF(OR(CR$5="",$S120=""),"",IFERROR(SUM(PRODUCT(INDEX(CMB[[BA_0O]:[BA_2O]],MATCH(ROUND(MIN(SUM(CR$4,$O120/1000),SUM($O120,CR$4/1000)),3),CMB[[Cmb_ID]:[Cmb_ID]],0),SUM(N(CR$1),N($R120),1)),CHOOSE(AC[[M]:[M]],1,1,0,AC[[AB]:[AB]])),PRODUCT(INDEX(CMB[[BD_0O]:[BD_2O]],MATCH(ROUND(MIN(SUM(CR$4,$O120/1000),SUM($O120,CR$4/1000)),3),CMB[[Cmb_ID]:[Cmb_ID]],0),SUM(N(CR$1),N($R120),1)),CHOOSE(AC[[M]:[M]],1,0,1,AC[[DB]:[DB]])),PRODUCT(SUM(ROUND(AVERAGE(VALUE(CR$3),VALUE($P120)),0),CHOOSE(IF(OR(CR$1,$R120),4,INDEX(CMB[[Res_Rare]:[Res_Rare]],MATCH(ROUND(MIN(SUM(CR$4,$O120/1000),SUM($O120,CR$4/1000)),3),CMB[[Cmb_ID]:[Cmb_ID]],0))),-1,-1,0,0)),IF(OR(CR$1,$R120),4,INDEX(CMB[[Cmb_Rare]:[Cmb_Rare]],MATCH(ROUND(MIN(SUM(CR$4,$O120/1000),SUM($O120,CR$4/1000)),3),CMB[[Cmb_ID]:[Cmb_ID]],0))),CHOOSE(AC[[M]:[M]],2,1,1,SUM(AC[[AB]:[DB]])))),""))</f>
        <v/>
      </c>
      <c r="CS120" t="str">
        <f>IF(OR(CS$5="",$S120=""),"",IFERROR(SUM(PRODUCT(INDEX(CMB[[BA_0O]:[BA_2O]],MATCH(ROUND(MIN(SUM(CS$4,$O120/1000),SUM($O120,CS$4/1000)),3),CMB[[Cmb_ID]:[Cmb_ID]],0),SUM(N(CS$1),N($R120),1)),CHOOSE(AC[[M]:[M]],1,1,0,AC[[AB]:[AB]])),PRODUCT(INDEX(CMB[[BD_0O]:[BD_2O]],MATCH(ROUND(MIN(SUM(CS$4,$O120/1000),SUM($O120,CS$4/1000)),3),CMB[[Cmb_ID]:[Cmb_ID]],0),SUM(N(CS$1),N($R120),1)),CHOOSE(AC[[M]:[M]],1,0,1,AC[[DB]:[DB]])),PRODUCT(SUM(ROUND(AVERAGE(VALUE(CS$3),VALUE($P120)),0),CHOOSE(IF(OR(CS$1,$R120),4,INDEX(CMB[[Res_Rare]:[Res_Rare]],MATCH(ROUND(MIN(SUM(CS$4,$O120/1000),SUM($O120,CS$4/1000)),3),CMB[[Cmb_ID]:[Cmb_ID]],0))),-1,-1,0,0)),IF(OR(CS$1,$R120),4,INDEX(CMB[[Cmb_Rare]:[Cmb_Rare]],MATCH(ROUND(MIN(SUM(CS$4,$O120/1000),SUM($O120,CS$4/1000)),3),CMB[[Cmb_ID]:[Cmb_ID]],0))),CHOOSE(AC[[M]:[M]],2,1,1,SUM(AC[[AB]:[DB]])))),""))</f>
        <v/>
      </c>
      <c r="CT120" t="str">
        <f>IF(OR(CT$5="",$S120=""),"",IFERROR(SUM(PRODUCT(INDEX(CMB[[BA_0O]:[BA_2O]],MATCH(ROUND(MIN(SUM(CT$4,$O120/1000),SUM($O120,CT$4/1000)),3),CMB[[Cmb_ID]:[Cmb_ID]],0),SUM(N(CT$1),N($R120),1)),CHOOSE(AC[[M]:[M]],1,1,0,AC[[AB]:[AB]])),PRODUCT(INDEX(CMB[[BD_0O]:[BD_2O]],MATCH(ROUND(MIN(SUM(CT$4,$O120/1000),SUM($O120,CT$4/1000)),3),CMB[[Cmb_ID]:[Cmb_ID]],0),SUM(N(CT$1),N($R120),1)),CHOOSE(AC[[M]:[M]],1,0,1,AC[[DB]:[DB]])),PRODUCT(SUM(ROUND(AVERAGE(VALUE(CT$3),VALUE($P120)),0),CHOOSE(IF(OR(CT$1,$R120),4,INDEX(CMB[[Res_Rare]:[Res_Rare]],MATCH(ROUND(MIN(SUM(CT$4,$O120/1000),SUM($O120,CT$4/1000)),3),CMB[[Cmb_ID]:[Cmb_ID]],0))),-1,-1,0,0)),IF(OR(CT$1,$R120),4,INDEX(CMB[[Cmb_Rare]:[Cmb_Rare]],MATCH(ROUND(MIN(SUM(CT$4,$O120/1000),SUM($O120,CT$4/1000)),3),CMB[[Cmb_ID]:[Cmb_ID]],0))),CHOOSE(AC[[M]:[M]],2,1,1,SUM(AC[[AB]:[DB]])))),""))</f>
        <v/>
      </c>
      <c r="CU120" t="str">
        <f>IF(OR(CU$5="",$S120=""),"",IFERROR(SUM(PRODUCT(INDEX(CMB[[BA_0O]:[BA_2O]],MATCH(ROUND(MIN(SUM(CU$4,$O120/1000),SUM($O120,CU$4/1000)),3),CMB[[Cmb_ID]:[Cmb_ID]],0),SUM(N(CU$1),N($R120),1)),CHOOSE(AC[[M]:[M]],1,1,0,AC[[AB]:[AB]])),PRODUCT(INDEX(CMB[[BD_0O]:[BD_2O]],MATCH(ROUND(MIN(SUM(CU$4,$O120/1000),SUM($O120,CU$4/1000)),3),CMB[[Cmb_ID]:[Cmb_ID]],0),SUM(N(CU$1),N($R120),1)),CHOOSE(AC[[M]:[M]],1,0,1,AC[[DB]:[DB]])),PRODUCT(SUM(ROUND(AVERAGE(VALUE(CU$3),VALUE($P120)),0),CHOOSE(IF(OR(CU$1,$R120),4,INDEX(CMB[[Res_Rare]:[Res_Rare]],MATCH(ROUND(MIN(SUM(CU$4,$O120/1000),SUM($O120,CU$4/1000)),3),CMB[[Cmb_ID]:[Cmb_ID]],0))),-1,-1,0,0)),IF(OR(CU$1,$R120),4,INDEX(CMB[[Cmb_Rare]:[Cmb_Rare]],MATCH(ROUND(MIN(SUM(CU$4,$O120/1000),SUM($O120,CU$4/1000)),3),CMB[[Cmb_ID]:[Cmb_ID]],0))),CHOOSE(AC[[M]:[M]],2,1,1,SUM(AC[[AB]:[DB]])))),""))</f>
        <v/>
      </c>
      <c r="CV120" t="str">
        <f>IF(OR(CV$5="",$S120=""),"",IFERROR(SUM(PRODUCT(INDEX(CMB[[BA_0O]:[BA_2O]],MATCH(ROUND(MIN(SUM(CV$4,$O120/1000),SUM($O120,CV$4/1000)),3),CMB[[Cmb_ID]:[Cmb_ID]],0),SUM(N(CV$1),N($R120),1)),CHOOSE(AC[[M]:[M]],1,1,0,AC[[AB]:[AB]])),PRODUCT(INDEX(CMB[[BD_0O]:[BD_2O]],MATCH(ROUND(MIN(SUM(CV$4,$O120/1000),SUM($O120,CV$4/1000)),3),CMB[[Cmb_ID]:[Cmb_ID]],0),SUM(N(CV$1),N($R120),1)),CHOOSE(AC[[M]:[M]],1,0,1,AC[[DB]:[DB]])),PRODUCT(SUM(ROUND(AVERAGE(VALUE(CV$3),VALUE($P120)),0),CHOOSE(IF(OR(CV$1,$R120),4,INDEX(CMB[[Res_Rare]:[Res_Rare]],MATCH(ROUND(MIN(SUM(CV$4,$O120/1000),SUM($O120,CV$4/1000)),3),CMB[[Cmb_ID]:[Cmb_ID]],0))),-1,-1,0,0)),IF(OR(CV$1,$R120),4,INDEX(CMB[[Cmb_Rare]:[Cmb_Rare]],MATCH(ROUND(MIN(SUM(CV$4,$O120/1000),SUM($O120,CV$4/1000)),3),CMB[[Cmb_ID]:[Cmb_ID]],0))),CHOOSE(AC[[M]:[M]],2,1,1,SUM(AC[[AB]:[DB]])))),""))</f>
        <v/>
      </c>
      <c r="CW120" t="str">
        <f>IF(OR(CW$5="",$S120=""),"",IFERROR(SUM(PRODUCT(INDEX(CMB[[BA_0O]:[BA_2O]],MATCH(ROUND(MIN(SUM(CW$4,$O120/1000),SUM($O120,CW$4/1000)),3),CMB[[Cmb_ID]:[Cmb_ID]],0),SUM(N(CW$1),N($R120),1)),CHOOSE(AC[[M]:[M]],1,1,0,AC[[AB]:[AB]])),PRODUCT(INDEX(CMB[[BD_0O]:[BD_2O]],MATCH(ROUND(MIN(SUM(CW$4,$O120/1000),SUM($O120,CW$4/1000)),3),CMB[[Cmb_ID]:[Cmb_ID]],0),SUM(N(CW$1),N($R120),1)),CHOOSE(AC[[M]:[M]],1,0,1,AC[[DB]:[DB]])),PRODUCT(SUM(ROUND(AVERAGE(VALUE(CW$3),VALUE($P120)),0),CHOOSE(IF(OR(CW$1,$R120),4,INDEX(CMB[[Res_Rare]:[Res_Rare]],MATCH(ROUND(MIN(SUM(CW$4,$O120/1000),SUM($O120,CW$4/1000)),3),CMB[[Cmb_ID]:[Cmb_ID]],0))),-1,-1,0,0)),IF(OR(CW$1,$R120),4,INDEX(CMB[[Cmb_Rare]:[Cmb_Rare]],MATCH(ROUND(MIN(SUM(CW$4,$O120/1000),SUM($O120,CW$4/1000)),3),CMB[[Cmb_ID]:[Cmb_ID]],0))),CHOOSE(AC[[M]:[M]],2,1,1,SUM(AC[[AB]:[DB]])))),""))</f>
        <v/>
      </c>
      <c r="CX120" t="str">
        <f>IF(OR(CX$5="",$S120=""),"",IFERROR(SUM(PRODUCT(INDEX(CMB[[BA_0O]:[BA_2O]],MATCH(ROUND(MIN(SUM(CX$4,$O120/1000),SUM($O120,CX$4/1000)),3),CMB[[Cmb_ID]:[Cmb_ID]],0),SUM(N(CX$1),N($R120),1)),CHOOSE(AC[[M]:[M]],1,1,0,AC[[AB]:[AB]])),PRODUCT(INDEX(CMB[[BD_0O]:[BD_2O]],MATCH(ROUND(MIN(SUM(CX$4,$O120/1000),SUM($O120,CX$4/1000)),3),CMB[[Cmb_ID]:[Cmb_ID]],0),SUM(N(CX$1),N($R120),1)),CHOOSE(AC[[M]:[M]],1,0,1,AC[[DB]:[DB]])),PRODUCT(SUM(ROUND(AVERAGE(VALUE(CX$3),VALUE($P120)),0),CHOOSE(IF(OR(CX$1,$R120),4,INDEX(CMB[[Res_Rare]:[Res_Rare]],MATCH(ROUND(MIN(SUM(CX$4,$O120/1000),SUM($O120,CX$4/1000)),3),CMB[[Cmb_ID]:[Cmb_ID]],0))),-1,-1,0,0)),IF(OR(CX$1,$R120),4,INDEX(CMB[[Cmb_Rare]:[Cmb_Rare]],MATCH(ROUND(MIN(SUM(CX$4,$O120/1000),SUM($O120,CX$4/1000)),3),CMB[[Cmb_ID]:[Cmb_ID]],0))),CHOOSE(AC[[M]:[M]],2,1,1,SUM(AC[[AB]:[DB]])))),""))</f>
        <v/>
      </c>
      <c r="CY120" t="str">
        <f>IF(OR(CY$5="",$S120=""),"",IFERROR(SUM(PRODUCT(INDEX(CMB[[BA_0O]:[BA_2O]],MATCH(ROUND(MIN(SUM(CY$4,$O120/1000),SUM($O120,CY$4/1000)),3),CMB[[Cmb_ID]:[Cmb_ID]],0),SUM(N(CY$1),N($R120),1)),CHOOSE(AC[[M]:[M]],1,1,0,AC[[AB]:[AB]])),PRODUCT(INDEX(CMB[[BD_0O]:[BD_2O]],MATCH(ROUND(MIN(SUM(CY$4,$O120/1000),SUM($O120,CY$4/1000)),3),CMB[[Cmb_ID]:[Cmb_ID]],0),SUM(N(CY$1),N($R120),1)),CHOOSE(AC[[M]:[M]],1,0,1,AC[[DB]:[DB]])),PRODUCT(SUM(ROUND(AVERAGE(VALUE(CY$3),VALUE($P120)),0),CHOOSE(IF(OR(CY$1,$R120),4,INDEX(CMB[[Res_Rare]:[Res_Rare]],MATCH(ROUND(MIN(SUM(CY$4,$O120/1000),SUM($O120,CY$4/1000)),3),CMB[[Cmb_ID]:[Cmb_ID]],0))),-1,-1,0,0)),IF(OR(CY$1,$R120),4,INDEX(CMB[[Cmb_Rare]:[Cmb_Rare]],MATCH(ROUND(MIN(SUM(CY$4,$O120/1000),SUM($O120,CY$4/1000)),3),CMB[[Cmb_ID]:[Cmb_ID]],0))),CHOOSE(AC[[M]:[M]],2,1,1,SUM(AC[[AB]:[DB]])))),""))</f>
        <v/>
      </c>
      <c r="CZ120" t="str">
        <f>IF(OR(CZ$5="",$S120=""),"",IFERROR(SUM(PRODUCT(INDEX(CMB[[BA_0O]:[BA_2O]],MATCH(ROUND(MIN(SUM(CZ$4,$O120/1000),SUM($O120,CZ$4/1000)),3),CMB[[Cmb_ID]:[Cmb_ID]],0),SUM(N(CZ$1),N($R120),1)),CHOOSE(AC[[M]:[M]],1,1,0,AC[[AB]:[AB]])),PRODUCT(INDEX(CMB[[BD_0O]:[BD_2O]],MATCH(ROUND(MIN(SUM(CZ$4,$O120/1000),SUM($O120,CZ$4/1000)),3),CMB[[Cmb_ID]:[Cmb_ID]],0),SUM(N(CZ$1),N($R120),1)),CHOOSE(AC[[M]:[M]],1,0,1,AC[[DB]:[DB]])),PRODUCT(SUM(ROUND(AVERAGE(VALUE(CZ$3),VALUE($P120)),0),CHOOSE(IF(OR(CZ$1,$R120),4,INDEX(CMB[[Res_Rare]:[Res_Rare]],MATCH(ROUND(MIN(SUM(CZ$4,$O120/1000),SUM($O120,CZ$4/1000)),3),CMB[[Cmb_ID]:[Cmb_ID]],0))),-1,-1,0,0)),IF(OR(CZ$1,$R120),4,INDEX(CMB[[Cmb_Rare]:[Cmb_Rare]],MATCH(ROUND(MIN(SUM(CZ$4,$O120/1000),SUM($O120,CZ$4/1000)),3),CMB[[Cmb_ID]:[Cmb_ID]],0))),CHOOSE(AC[[M]:[M]],2,1,1,SUM(AC[[AB]:[DB]])))),""))</f>
        <v/>
      </c>
      <c r="DA120" t="str">
        <f>IF(OR(DA$5="",$S120=""),"",IFERROR(SUM(PRODUCT(INDEX(CMB[[BA_0O]:[BA_2O]],MATCH(ROUND(MIN(SUM(DA$4,$O120/1000),SUM($O120,DA$4/1000)),3),CMB[[Cmb_ID]:[Cmb_ID]],0),SUM(N(DA$1),N($R120),1)),CHOOSE(AC[[M]:[M]],1,1,0,AC[[AB]:[AB]])),PRODUCT(INDEX(CMB[[BD_0O]:[BD_2O]],MATCH(ROUND(MIN(SUM(DA$4,$O120/1000),SUM($O120,DA$4/1000)),3),CMB[[Cmb_ID]:[Cmb_ID]],0),SUM(N(DA$1),N($R120),1)),CHOOSE(AC[[M]:[M]],1,0,1,AC[[DB]:[DB]])),PRODUCT(SUM(ROUND(AVERAGE(VALUE(DA$3),VALUE($P120)),0),CHOOSE(IF(OR(DA$1,$R120),4,INDEX(CMB[[Res_Rare]:[Res_Rare]],MATCH(ROUND(MIN(SUM(DA$4,$O120/1000),SUM($O120,DA$4/1000)),3),CMB[[Cmb_ID]:[Cmb_ID]],0))),-1,-1,0,0)),IF(OR(DA$1,$R120),4,INDEX(CMB[[Cmb_Rare]:[Cmb_Rare]],MATCH(ROUND(MIN(SUM(DA$4,$O120/1000),SUM($O120,DA$4/1000)),3),CMB[[Cmb_ID]:[Cmb_ID]],0))),CHOOSE(AC[[M]:[M]],2,1,1,SUM(AC[[AB]:[DB]])))),""))</f>
        <v/>
      </c>
      <c r="DB120" t="str">
        <f>IF(OR(DB$5="",$S120=""),"",IFERROR(SUM(PRODUCT(INDEX(CMB[[BA_0O]:[BA_2O]],MATCH(ROUND(MIN(SUM(DB$4,$O120/1000),SUM($O120,DB$4/1000)),3),CMB[[Cmb_ID]:[Cmb_ID]],0),SUM(N(DB$1),N($R120),1)),CHOOSE(AC[[M]:[M]],1,1,0,AC[[AB]:[AB]])),PRODUCT(INDEX(CMB[[BD_0O]:[BD_2O]],MATCH(ROUND(MIN(SUM(DB$4,$O120/1000),SUM($O120,DB$4/1000)),3),CMB[[Cmb_ID]:[Cmb_ID]],0),SUM(N(DB$1),N($R120),1)),CHOOSE(AC[[M]:[M]],1,0,1,AC[[DB]:[DB]])),PRODUCT(SUM(ROUND(AVERAGE(VALUE(DB$3),VALUE($P120)),0),CHOOSE(IF(OR(DB$1,$R120),4,INDEX(CMB[[Res_Rare]:[Res_Rare]],MATCH(ROUND(MIN(SUM(DB$4,$O120/1000),SUM($O120,DB$4/1000)),3),CMB[[Cmb_ID]:[Cmb_ID]],0))),-1,-1,0,0)),IF(OR(DB$1,$R120),4,INDEX(CMB[[Cmb_Rare]:[Cmb_Rare]],MATCH(ROUND(MIN(SUM(DB$4,$O120/1000),SUM($O120,DB$4/1000)),3),CMB[[Cmb_ID]:[Cmb_ID]],0))),CHOOSE(AC[[M]:[M]],2,1,1,SUM(AC[[AB]:[DB]])))),""))</f>
        <v/>
      </c>
      <c r="DC120" t="str">
        <f>IF(OR(DC$5="",$S120=""),"",IFERROR(SUM(PRODUCT(INDEX(CMB[[BA_0O]:[BA_2O]],MATCH(ROUND(MIN(SUM(DC$4,$O120/1000),SUM($O120,DC$4/1000)),3),CMB[[Cmb_ID]:[Cmb_ID]],0),SUM(N(DC$1),N($R120),1)),CHOOSE(AC[[M]:[M]],1,1,0,AC[[AB]:[AB]])),PRODUCT(INDEX(CMB[[BD_0O]:[BD_2O]],MATCH(ROUND(MIN(SUM(DC$4,$O120/1000),SUM($O120,DC$4/1000)),3),CMB[[Cmb_ID]:[Cmb_ID]],0),SUM(N(DC$1),N($R120),1)),CHOOSE(AC[[M]:[M]],1,0,1,AC[[DB]:[DB]])),PRODUCT(SUM(ROUND(AVERAGE(VALUE(DC$3),VALUE($P120)),0),CHOOSE(IF(OR(DC$1,$R120),4,INDEX(CMB[[Res_Rare]:[Res_Rare]],MATCH(ROUND(MIN(SUM(DC$4,$O120/1000),SUM($O120,DC$4/1000)),3),CMB[[Cmb_ID]:[Cmb_ID]],0))),-1,-1,0,0)),IF(OR(DC$1,$R120),4,INDEX(CMB[[Cmb_Rare]:[Cmb_Rare]],MATCH(ROUND(MIN(SUM(DC$4,$O120/1000),SUM($O120,DC$4/1000)),3),CMB[[Cmb_ID]:[Cmb_ID]],0))),CHOOSE(AC[[M]:[M]],2,1,1,SUM(AC[[AB]:[DB]])))),""))</f>
        <v/>
      </c>
      <c r="DD120" t="str">
        <f>IF(OR(DD$5="",$S120=""),"",IFERROR(SUM(PRODUCT(INDEX(CMB[[BA_0O]:[BA_2O]],MATCH(ROUND(MIN(SUM(DD$4,$O120/1000),SUM($O120,DD$4/1000)),3),CMB[[Cmb_ID]:[Cmb_ID]],0),SUM(N(DD$1),N($R120),1)),CHOOSE(AC[[M]:[M]],1,1,0,AC[[AB]:[AB]])),PRODUCT(INDEX(CMB[[BD_0O]:[BD_2O]],MATCH(ROUND(MIN(SUM(DD$4,$O120/1000),SUM($O120,DD$4/1000)),3),CMB[[Cmb_ID]:[Cmb_ID]],0),SUM(N(DD$1),N($R120),1)),CHOOSE(AC[[M]:[M]],1,0,1,AC[[DB]:[DB]])),PRODUCT(SUM(ROUND(AVERAGE(VALUE(DD$3),VALUE($P120)),0),CHOOSE(IF(OR(DD$1,$R120),4,INDEX(CMB[[Res_Rare]:[Res_Rare]],MATCH(ROUND(MIN(SUM(DD$4,$O120/1000),SUM($O120,DD$4/1000)),3),CMB[[Cmb_ID]:[Cmb_ID]],0))),-1,-1,0,0)),IF(OR(DD$1,$R120),4,INDEX(CMB[[Cmb_Rare]:[Cmb_Rare]],MATCH(ROUND(MIN(SUM(DD$4,$O120/1000),SUM($O120,DD$4/1000)),3),CMB[[Cmb_ID]:[Cmb_ID]],0))),CHOOSE(AC[[M]:[M]],2,1,1,SUM(AC[[AB]:[DB]])))),""))</f>
        <v/>
      </c>
      <c r="DE120" t="str">
        <f>IF(OR(DE$5="",$S120=""),"",IFERROR(SUM(PRODUCT(INDEX(CMB[[BA_0O]:[BA_2O]],MATCH(ROUND(MIN(SUM(DE$4,$O120/1000),SUM($O120,DE$4/1000)),3),CMB[[Cmb_ID]:[Cmb_ID]],0),SUM(N(DE$1),N($R120),1)),CHOOSE(AC[[M]:[M]],1,1,0,AC[[AB]:[AB]])),PRODUCT(INDEX(CMB[[BD_0O]:[BD_2O]],MATCH(ROUND(MIN(SUM(DE$4,$O120/1000),SUM($O120,DE$4/1000)),3),CMB[[Cmb_ID]:[Cmb_ID]],0),SUM(N(DE$1),N($R120),1)),CHOOSE(AC[[M]:[M]],1,0,1,AC[[DB]:[DB]])),PRODUCT(SUM(ROUND(AVERAGE(VALUE(DE$3),VALUE($P120)),0),CHOOSE(IF(OR(DE$1,$R120),4,INDEX(CMB[[Res_Rare]:[Res_Rare]],MATCH(ROUND(MIN(SUM(DE$4,$O120/1000),SUM($O120,DE$4/1000)),3),CMB[[Cmb_ID]:[Cmb_ID]],0))),-1,-1,0,0)),IF(OR(DE$1,$R120),4,INDEX(CMB[[Cmb_Rare]:[Cmb_Rare]],MATCH(ROUND(MIN(SUM(DE$4,$O120/1000),SUM($O120,DE$4/1000)),3),CMB[[Cmb_ID]:[Cmb_ID]],0))),CHOOSE(AC[[M]:[M]],2,1,1,SUM(AC[[AB]:[DB]])))),""))</f>
        <v/>
      </c>
      <c r="DF120" t="str">
        <f>IF(OR(DF$5="",$S120=""),"",IFERROR(SUM(PRODUCT(INDEX(CMB[[BA_0O]:[BA_2O]],MATCH(ROUND(MIN(SUM(DF$4,$O120/1000),SUM($O120,DF$4/1000)),3),CMB[[Cmb_ID]:[Cmb_ID]],0),SUM(N(DF$1),N($R120),1)),CHOOSE(AC[[M]:[M]],1,1,0,AC[[AB]:[AB]])),PRODUCT(INDEX(CMB[[BD_0O]:[BD_2O]],MATCH(ROUND(MIN(SUM(DF$4,$O120/1000),SUM($O120,DF$4/1000)),3),CMB[[Cmb_ID]:[Cmb_ID]],0),SUM(N(DF$1),N($R120),1)),CHOOSE(AC[[M]:[M]],1,0,1,AC[[DB]:[DB]])),PRODUCT(SUM(ROUND(AVERAGE(VALUE(DF$3),VALUE($P120)),0),CHOOSE(IF(OR(DF$1,$R120),4,INDEX(CMB[[Res_Rare]:[Res_Rare]],MATCH(ROUND(MIN(SUM(DF$4,$O120/1000),SUM($O120,DF$4/1000)),3),CMB[[Cmb_ID]:[Cmb_ID]],0))),-1,-1,0,0)),IF(OR(DF$1,$R120),4,INDEX(CMB[[Cmb_Rare]:[Cmb_Rare]],MATCH(ROUND(MIN(SUM(DF$4,$O120/1000),SUM($O120,DF$4/1000)),3),CMB[[Cmb_ID]:[Cmb_ID]],0))),CHOOSE(AC[[M]:[M]],2,1,1,SUM(AC[[AB]:[DB]])))),""))</f>
        <v/>
      </c>
      <c r="DG120" t="str">
        <f>IF(OR(DG$5="",$S120=""),"",IFERROR(SUM(PRODUCT(INDEX(CMB[[BA_0O]:[BA_2O]],MATCH(ROUND(MIN(SUM(DG$4,$O120/1000),SUM($O120,DG$4/1000)),3),CMB[[Cmb_ID]:[Cmb_ID]],0),SUM(N(DG$1),N($R120),1)),CHOOSE(AC[[M]:[M]],1,1,0,AC[[AB]:[AB]])),PRODUCT(INDEX(CMB[[BD_0O]:[BD_2O]],MATCH(ROUND(MIN(SUM(DG$4,$O120/1000),SUM($O120,DG$4/1000)),3),CMB[[Cmb_ID]:[Cmb_ID]],0),SUM(N(DG$1),N($R120),1)),CHOOSE(AC[[M]:[M]],1,0,1,AC[[DB]:[DB]])),PRODUCT(SUM(ROUND(AVERAGE(VALUE(DG$3),VALUE($P120)),0),CHOOSE(IF(OR(DG$1,$R120),4,INDEX(CMB[[Res_Rare]:[Res_Rare]],MATCH(ROUND(MIN(SUM(DG$4,$O120/1000),SUM($O120,DG$4/1000)),3),CMB[[Cmb_ID]:[Cmb_ID]],0))),-1,-1,0,0)),IF(OR(DG$1,$R120),4,INDEX(CMB[[Cmb_Rare]:[Cmb_Rare]],MATCH(ROUND(MIN(SUM(DG$4,$O120/1000),SUM($O120,DG$4/1000)),3),CMB[[Cmb_ID]:[Cmb_ID]],0))),CHOOSE(AC[[M]:[M]],2,1,1,SUM(AC[[AB]:[DB]])))),""))</f>
        <v/>
      </c>
      <c r="DH120" t="str">
        <f>IF(OR(DH$5="",$S120=""),"",IFERROR(SUM(PRODUCT(INDEX(CMB[[BA_0O]:[BA_2O]],MATCH(ROUND(MIN(SUM(DH$4,$O120/1000),SUM($O120,DH$4/1000)),3),CMB[[Cmb_ID]:[Cmb_ID]],0),SUM(N(DH$1),N($R120),1)),CHOOSE(AC[[M]:[M]],1,1,0,AC[[AB]:[AB]])),PRODUCT(INDEX(CMB[[BD_0O]:[BD_2O]],MATCH(ROUND(MIN(SUM(DH$4,$O120/1000),SUM($O120,DH$4/1000)),3),CMB[[Cmb_ID]:[Cmb_ID]],0),SUM(N(DH$1),N($R120),1)),CHOOSE(AC[[M]:[M]],1,0,1,AC[[DB]:[DB]])),PRODUCT(SUM(ROUND(AVERAGE(VALUE(DH$3),VALUE($P120)),0),CHOOSE(IF(OR(DH$1,$R120),4,INDEX(CMB[[Res_Rare]:[Res_Rare]],MATCH(ROUND(MIN(SUM(DH$4,$O120/1000),SUM($O120,DH$4/1000)),3),CMB[[Cmb_ID]:[Cmb_ID]],0))),-1,-1,0,0)),IF(OR(DH$1,$R120),4,INDEX(CMB[[Cmb_Rare]:[Cmb_Rare]],MATCH(ROUND(MIN(SUM(DH$4,$O120/1000),SUM($O120,DH$4/1000)),3),CMB[[Cmb_ID]:[Cmb_ID]],0))),CHOOSE(AC[[M]:[M]],2,1,1,SUM(AC[[AB]:[DB]])))),""))</f>
        <v/>
      </c>
      <c r="DI120" t="str">
        <f>IF(OR(DI$5="",$S120=""),"",IFERROR(SUM(PRODUCT(INDEX(CMB[[BA_0O]:[BA_2O]],MATCH(ROUND(MIN(SUM(DI$4,$O120/1000),SUM($O120,DI$4/1000)),3),CMB[[Cmb_ID]:[Cmb_ID]],0),SUM(N(DI$1),N($R120),1)),CHOOSE(AC[[M]:[M]],1,1,0,AC[[AB]:[AB]])),PRODUCT(INDEX(CMB[[BD_0O]:[BD_2O]],MATCH(ROUND(MIN(SUM(DI$4,$O120/1000),SUM($O120,DI$4/1000)),3),CMB[[Cmb_ID]:[Cmb_ID]],0),SUM(N(DI$1),N($R120),1)),CHOOSE(AC[[M]:[M]],1,0,1,AC[[DB]:[DB]])),PRODUCT(SUM(ROUND(AVERAGE(VALUE(DI$3),VALUE($P120)),0),CHOOSE(IF(OR(DI$1,$R120),4,INDEX(CMB[[Res_Rare]:[Res_Rare]],MATCH(ROUND(MIN(SUM(DI$4,$O120/1000),SUM($O120,DI$4/1000)),3),CMB[[Cmb_ID]:[Cmb_ID]],0))),-1,-1,0,0)),IF(OR(DI$1,$R120),4,INDEX(CMB[[Cmb_Rare]:[Cmb_Rare]],MATCH(ROUND(MIN(SUM(DI$4,$O120/1000),SUM($O120,DI$4/1000)),3),CMB[[Cmb_ID]:[Cmb_ID]],0))),CHOOSE(AC[[M]:[M]],2,1,1,SUM(AC[[AB]:[DB]])))),""))</f>
        <v/>
      </c>
      <c r="DJ120" t="str">
        <f>IF(OR(DJ$5="",$S120=""),"",IFERROR(SUM(PRODUCT(INDEX(CMB[[BA_0O]:[BA_2O]],MATCH(ROUND(MIN(SUM(DJ$4,$O120/1000),SUM($O120,DJ$4/1000)),3),CMB[[Cmb_ID]:[Cmb_ID]],0),SUM(N(DJ$1),N($R120),1)),CHOOSE(AC[[M]:[M]],1,1,0,AC[[AB]:[AB]])),PRODUCT(INDEX(CMB[[BD_0O]:[BD_2O]],MATCH(ROUND(MIN(SUM(DJ$4,$O120/1000),SUM($O120,DJ$4/1000)),3),CMB[[Cmb_ID]:[Cmb_ID]],0),SUM(N(DJ$1),N($R120),1)),CHOOSE(AC[[M]:[M]],1,0,1,AC[[DB]:[DB]])),PRODUCT(SUM(ROUND(AVERAGE(VALUE(DJ$3),VALUE($P120)),0),CHOOSE(IF(OR(DJ$1,$R120),4,INDEX(CMB[[Res_Rare]:[Res_Rare]],MATCH(ROUND(MIN(SUM(DJ$4,$O120/1000),SUM($O120,DJ$4/1000)),3),CMB[[Cmb_ID]:[Cmb_ID]],0))),-1,-1,0,0)),IF(OR(DJ$1,$R120),4,INDEX(CMB[[Cmb_Rare]:[Cmb_Rare]],MATCH(ROUND(MIN(SUM(DJ$4,$O120/1000),SUM($O120,DJ$4/1000)),3),CMB[[Cmb_ID]:[Cmb_ID]],0))),CHOOSE(AC[[M]:[M]],2,1,1,SUM(AC[[AB]:[DB]])))),""))</f>
        <v/>
      </c>
      <c r="DK120" t="str">
        <f>IF(OR(DK$5="",$S120=""),"",IFERROR(SUM(PRODUCT(INDEX(CMB[[BA_0O]:[BA_2O]],MATCH(ROUND(MIN(SUM(DK$4,$O120/1000),SUM($O120,DK$4/1000)),3),CMB[[Cmb_ID]:[Cmb_ID]],0),SUM(N(DK$1),N($R120),1)),CHOOSE(AC[[M]:[M]],1,1,0,AC[[AB]:[AB]])),PRODUCT(INDEX(CMB[[BD_0O]:[BD_2O]],MATCH(ROUND(MIN(SUM(DK$4,$O120/1000),SUM($O120,DK$4/1000)),3),CMB[[Cmb_ID]:[Cmb_ID]],0),SUM(N(DK$1),N($R120),1)),CHOOSE(AC[[M]:[M]],1,0,1,AC[[DB]:[DB]])),PRODUCT(SUM(ROUND(AVERAGE(VALUE(DK$3),VALUE($P120)),0),CHOOSE(IF(OR(DK$1,$R120),4,INDEX(CMB[[Res_Rare]:[Res_Rare]],MATCH(ROUND(MIN(SUM(DK$4,$O120/1000),SUM($O120,DK$4/1000)),3),CMB[[Cmb_ID]:[Cmb_ID]],0))),-1,-1,0,0)),IF(OR(DK$1,$R120),4,INDEX(CMB[[Cmb_Rare]:[Cmb_Rare]],MATCH(ROUND(MIN(SUM(DK$4,$O120/1000),SUM($O120,DK$4/1000)),3),CMB[[Cmb_ID]:[Cmb_ID]],0))),CHOOSE(AC[[M]:[M]],2,1,1,SUM(AC[[AB]:[DB]])))),""))</f>
        <v/>
      </c>
      <c r="DL120" t="str">
        <f>IF(OR(DL$5="",$S120=""),"",IFERROR(SUM(PRODUCT(INDEX(CMB[[BA_0O]:[BA_2O]],MATCH(ROUND(MIN(SUM(DL$4,$O120/1000),SUM($O120,DL$4/1000)),3),CMB[[Cmb_ID]:[Cmb_ID]],0),SUM(N(DL$1),N($R120),1)),CHOOSE(AC[[M]:[M]],1,1,0,AC[[AB]:[AB]])),PRODUCT(INDEX(CMB[[BD_0O]:[BD_2O]],MATCH(ROUND(MIN(SUM(DL$4,$O120/1000),SUM($O120,DL$4/1000)),3),CMB[[Cmb_ID]:[Cmb_ID]],0),SUM(N(DL$1),N($R120),1)),CHOOSE(AC[[M]:[M]],1,0,1,AC[[DB]:[DB]])),PRODUCT(SUM(ROUND(AVERAGE(VALUE(DL$3),VALUE($P120)),0),CHOOSE(IF(OR(DL$1,$R120),4,INDEX(CMB[[Res_Rare]:[Res_Rare]],MATCH(ROUND(MIN(SUM(DL$4,$O120/1000),SUM($O120,DL$4/1000)),3),CMB[[Cmb_ID]:[Cmb_ID]],0))),-1,-1,0,0)),IF(OR(DL$1,$R120),4,INDEX(CMB[[Cmb_Rare]:[Cmb_Rare]],MATCH(ROUND(MIN(SUM(DL$4,$O120/1000),SUM($O120,DL$4/1000)),3),CMB[[Cmb_ID]:[Cmb_ID]],0))),CHOOSE(AC[[M]:[M]],2,1,1,SUM(AC[[AB]:[DB]])))),""))</f>
        <v/>
      </c>
      <c r="DM120" t="str">
        <f>IF(OR(DM$5="",$S120=""),"",IFERROR(SUM(PRODUCT(INDEX(CMB[[BA_0O]:[BA_2O]],MATCH(ROUND(MIN(SUM(DM$4,$O120/1000),SUM($O120,DM$4/1000)),3),CMB[[Cmb_ID]:[Cmb_ID]],0),SUM(N(DM$1),N($R120),1)),CHOOSE(AC[[M]:[M]],1,1,0,AC[[AB]:[AB]])),PRODUCT(INDEX(CMB[[BD_0O]:[BD_2O]],MATCH(ROUND(MIN(SUM(DM$4,$O120/1000),SUM($O120,DM$4/1000)),3),CMB[[Cmb_ID]:[Cmb_ID]],0),SUM(N(DM$1),N($R120),1)),CHOOSE(AC[[M]:[M]],1,0,1,AC[[DB]:[DB]])),PRODUCT(SUM(ROUND(AVERAGE(VALUE(DM$3),VALUE($P120)),0),CHOOSE(IF(OR(DM$1,$R120),4,INDEX(CMB[[Res_Rare]:[Res_Rare]],MATCH(ROUND(MIN(SUM(DM$4,$O120/1000),SUM($O120,DM$4/1000)),3),CMB[[Cmb_ID]:[Cmb_ID]],0))),-1,-1,0,0)),IF(OR(DM$1,$R120),4,INDEX(CMB[[Cmb_Rare]:[Cmb_Rare]],MATCH(ROUND(MIN(SUM(DM$4,$O120/1000),SUM($O120,DM$4/1000)),3),CMB[[Cmb_ID]:[Cmb_ID]],0))),CHOOSE(AC[[M]:[M]],2,1,1,SUM(AC[[AB]:[DB]])))),""))</f>
        <v/>
      </c>
      <c r="DN120" t="str">
        <f>IF(OR(DN$5="",$S120=""),"",IFERROR(SUM(PRODUCT(INDEX(CMB[[BA_0O]:[BA_2O]],MATCH(ROUND(MIN(SUM(DN$4,$O120/1000),SUM($O120,DN$4/1000)),3),CMB[[Cmb_ID]:[Cmb_ID]],0),SUM(N(DN$1),N($R120),1)),CHOOSE(AC[[M]:[M]],1,1,0,AC[[AB]:[AB]])),PRODUCT(INDEX(CMB[[BD_0O]:[BD_2O]],MATCH(ROUND(MIN(SUM(DN$4,$O120/1000),SUM($O120,DN$4/1000)),3),CMB[[Cmb_ID]:[Cmb_ID]],0),SUM(N(DN$1),N($R120),1)),CHOOSE(AC[[M]:[M]],1,0,1,AC[[DB]:[DB]])),PRODUCT(SUM(ROUND(AVERAGE(VALUE(DN$3),VALUE($P120)),0),CHOOSE(IF(OR(DN$1,$R120),4,INDEX(CMB[[Res_Rare]:[Res_Rare]],MATCH(ROUND(MIN(SUM(DN$4,$O120/1000),SUM($O120,DN$4/1000)),3),CMB[[Cmb_ID]:[Cmb_ID]],0))),-1,-1,0,0)),IF(OR(DN$1,$R120),4,INDEX(CMB[[Cmb_Rare]:[Cmb_Rare]],MATCH(ROUND(MIN(SUM(DN$4,$O120/1000),SUM($O120,DN$4/1000)),3),CMB[[Cmb_ID]:[Cmb_ID]],0))),CHOOSE(AC[[M]:[M]],2,1,1,SUM(AC[[AB]:[DB]])))),""))</f>
        <v/>
      </c>
      <c r="DO120" t="str">
        <f>IF(OR(DO$5="",$S120=""),"",IFERROR(SUM(PRODUCT(INDEX(CMB[[BA_0O]:[BA_2O]],MATCH(ROUND(MIN(SUM(DO$4,$O120/1000),SUM($O120,DO$4/1000)),3),CMB[[Cmb_ID]:[Cmb_ID]],0),SUM(N(DO$1),N($R120),1)),CHOOSE(AC[[M]:[M]],1,1,0,AC[[AB]:[AB]])),PRODUCT(INDEX(CMB[[BD_0O]:[BD_2O]],MATCH(ROUND(MIN(SUM(DO$4,$O120/1000),SUM($O120,DO$4/1000)),3),CMB[[Cmb_ID]:[Cmb_ID]],0),SUM(N(DO$1),N($R120),1)),CHOOSE(AC[[M]:[M]],1,0,1,AC[[DB]:[DB]])),PRODUCT(SUM(ROUND(AVERAGE(VALUE(DO$3),VALUE($P120)),0),CHOOSE(IF(OR(DO$1,$R120),4,INDEX(CMB[[Res_Rare]:[Res_Rare]],MATCH(ROUND(MIN(SUM(DO$4,$O120/1000),SUM($O120,DO$4/1000)),3),CMB[[Cmb_ID]:[Cmb_ID]],0))),-1,-1,0,0)),IF(OR(DO$1,$R120),4,INDEX(CMB[[Cmb_Rare]:[Cmb_Rare]],MATCH(ROUND(MIN(SUM(DO$4,$O120/1000),SUM($O120,DO$4/1000)),3),CMB[[Cmb_ID]:[Cmb_ID]],0))),CHOOSE(AC[[M]:[M]],2,1,1,SUM(AC[[AB]:[DB]])))),""))</f>
        <v/>
      </c>
      <c r="DP120" t="str">
        <f>IF(OR(DP$5="",$S120=""),"",IFERROR(SUM(PRODUCT(INDEX(CMB[[BA_0O]:[BA_2O]],MATCH(ROUND(MIN(SUM(DP$4,$O120/1000),SUM($O120,DP$4/1000)),3),CMB[[Cmb_ID]:[Cmb_ID]],0),SUM(N(DP$1),N($R120),1)),CHOOSE(AC[[M]:[M]],1,1,0,AC[[AB]:[AB]])),PRODUCT(INDEX(CMB[[BD_0O]:[BD_2O]],MATCH(ROUND(MIN(SUM(DP$4,$O120/1000),SUM($O120,DP$4/1000)),3),CMB[[Cmb_ID]:[Cmb_ID]],0),SUM(N(DP$1),N($R120),1)),CHOOSE(AC[[M]:[M]],1,0,1,AC[[DB]:[DB]])),PRODUCT(SUM(ROUND(AVERAGE(VALUE(DP$3),VALUE($P120)),0),CHOOSE(IF(OR(DP$1,$R120),4,INDEX(CMB[[Res_Rare]:[Res_Rare]],MATCH(ROUND(MIN(SUM(DP$4,$O120/1000),SUM($O120,DP$4/1000)),3),CMB[[Cmb_ID]:[Cmb_ID]],0))),-1,-1,0,0)),IF(OR(DP$1,$R120),4,INDEX(CMB[[Cmb_Rare]:[Cmb_Rare]],MATCH(ROUND(MIN(SUM(DP$4,$O120/1000),SUM($O120,DP$4/1000)),3),CMB[[Cmb_ID]:[Cmb_ID]],0))),CHOOSE(AC[[M]:[M]],2,1,1,SUM(AC[[AB]:[DB]])))),""))</f>
        <v/>
      </c>
      <c r="DQ120" t="str">
        <f>IF(OR(DQ$5="",$S120=""),"",IFERROR(SUM(PRODUCT(INDEX(CMB[[BA_0O]:[BA_2O]],MATCH(ROUND(MIN(SUM(DQ$4,$O120/1000),SUM($O120,DQ$4/1000)),3),CMB[[Cmb_ID]:[Cmb_ID]],0),SUM(N(DQ$1),N($R120),1)),CHOOSE(AC[[M]:[M]],1,1,0,AC[[AB]:[AB]])),PRODUCT(INDEX(CMB[[BD_0O]:[BD_2O]],MATCH(ROUND(MIN(SUM(DQ$4,$O120/1000),SUM($O120,DQ$4/1000)),3),CMB[[Cmb_ID]:[Cmb_ID]],0),SUM(N(DQ$1),N($R120),1)),CHOOSE(AC[[M]:[M]],1,0,1,AC[[DB]:[DB]])),PRODUCT(SUM(ROUND(AVERAGE(VALUE(DQ$3),VALUE($P120)),0),CHOOSE(IF(OR(DQ$1,$R120),4,INDEX(CMB[[Res_Rare]:[Res_Rare]],MATCH(ROUND(MIN(SUM(DQ$4,$O120/1000),SUM($O120,DQ$4/1000)),3),CMB[[Cmb_ID]:[Cmb_ID]],0))),-1,-1,0,0)),IF(OR(DQ$1,$R120),4,INDEX(CMB[[Cmb_Rare]:[Cmb_Rare]],MATCH(ROUND(MIN(SUM(DQ$4,$O120/1000),SUM($O120,DQ$4/1000)),3),CMB[[Cmb_ID]:[Cmb_ID]],0))),CHOOSE(AC[[M]:[M]],2,1,1,SUM(AC[[AB]:[DB]])))),""))</f>
        <v/>
      </c>
      <c r="DR120" t="str">
        <f>IF(OR(DR$5="",$S120=""),"",IFERROR(SUM(PRODUCT(INDEX(CMB[[BA_0O]:[BA_2O]],MATCH(ROUND(MIN(SUM(DR$4,$O120/1000),SUM($O120,DR$4/1000)),3),CMB[[Cmb_ID]:[Cmb_ID]],0),SUM(N(DR$1),N($R120),1)),CHOOSE(AC[[M]:[M]],1,1,0,AC[[AB]:[AB]])),PRODUCT(INDEX(CMB[[BD_0O]:[BD_2O]],MATCH(ROUND(MIN(SUM(DR$4,$O120/1000),SUM($O120,DR$4/1000)),3),CMB[[Cmb_ID]:[Cmb_ID]],0),SUM(N(DR$1),N($R120),1)),CHOOSE(AC[[M]:[M]],1,0,1,AC[[DB]:[DB]])),PRODUCT(SUM(ROUND(AVERAGE(VALUE(DR$3),VALUE($P120)),0),CHOOSE(IF(OR(DR$1,$R120),4,INDEX(CMB[[Res_Rare]:[Res_Rare]],MATCH(ROUND(MIN(SUM(DR$4,$O120/1000),SUM($O120,DR$4/1000)),3),CMB[[Cmb_ID]:[Cmb_ID]],0))),-1,-1,0,0)),IF(OR(DR$1,$R120),4,INDEX(CMB[[Cmb_Rare]:[Cmb_Rare]],MATCH(ROUND(MIN(SUM(DR$4,$O120/1000),SUM($O120,DR$4/1000)),3),CMB[[Cmb_ID]:[Cmb_ID]],0))),CHOOSE(AC[[M]:[M]],2,1,1,SUM(AC[[AB]:[DB]])))),""))</f>
        <v/>
      </c>
      <c r="DS120" t="str">
        <f>IF(OR(DS$5="",$S120=""),"",IFERROR(SUM(PRODUCT(INDEX(CMB[[BA_0O]:[BA_2O]],MATCH(ROUND(MIN(SUM(DS$4,$O120/1000),SUM($O120,DS$4/1000)),3),CMB[[Cmb_ID]:[Cmb_ID]],0),SUM(N(DS$1),N($R120),1)),CHOOSE(AC[[M]:[M]],1,1,0,AC[[AB]:[AB]])),PRODUCT(INDEX(CMB[[BD_0O]:[BD_2O]],MATCH(ROUND(MIN(SUM(DS$4,$O120/1000),SUM($O120,DS$4/1000)),3),CMB[[Cmb_ID]:[Cmb_ID]],0),SUM(N(DS$1),N($R120),1)),CHOOSE(AC[[M]:[M]],1,0,1,AC[[DB]:[DB]])),PRODUCT(SUM(ROUND(AVERAGE(VALUE(DS$3),VALUE($P120)),0),CHOOSE(IF(OR(DS$1,$R120),4,INDEX(CMB[[Res_Rare]:[Res_Rare]],MATCH(ROUND(MIN(SUM(DS$4,$O120/1000),SUM($O120,DS$4/1000)),3),CMB[[Cmb_ID]:[Cmb_ID]],0))),-1,-1,0,0)),IF(OR(DS$1,$R120),4,INDEX(CMB[[Cmb_Rare]:[Cmb_Rare]],MATCH(ROUND(MIN(SUM(DS$4,$O120/1000),SUM($O120,DS$4/1000)),3),CMB[[Cmb_ID]:[Cmb_ID]],0))),CHOOSE(AC[[M]:[M]],2,1,1,SUM(AC[[AB]:[DB]])))),""))</f>
        <v/>
      </c>
      <c r="DT120" t="str">
        <f>IF(OR(DT$5="",$S120=""),"",IFERROR(SUM(PRODUCT(INDEX(CMB[[BA_0O]:[BA_2O]],MATCH(ROUND(MIN(SUM(DT$4,$O120/1000),SUM($O120,DT$4/1000)),3),CMB[[Cmb_ID]:[Cmb_ID]],0),SUM(N(DT$1),N($R120),1)),CHOOSE(AC[[M]:[M]],1,1,0,AC[[AB]:[AB]])),PRODUCT(INDEX(CMB[[BD_0O]:[BD_2O]],MATCH(ROUND(MIN(SUM(DT$4,$O120/1000),SUM($O120,DT$4/1000)),3),CMB[[Cmb_ID]:[Cmb_ID]],0),SUM(N(DT$1),N($R120),1)),CHOOSE(AC[[M]:[M]],1,0,1,AC[[DB]:[DB]])),PRODUCT(SUM(ROUND(AVERAGE(VALUE(DT$3),VALUE($P120)),0),CHOOSE(IF(OR(DT$1,$R120),4,INDEX(CMB[[Res_Rare]:[Res_Rare]],MATCH(ROUND(MIN(SUM(DT$4,$O120/1000),SUM($O120,DT$4/1000)),3),CMB[[Cmb_ID]:[Cmb_ID]],0))),-1,-1,0,0)),IF(OR(DT$1,$R120),4,INDEX(CMB[[Cmb_Rare]:[Cmb_Rare]],MATCH(ROUND(MIN(SUM(DT$4,$O120/1000),SUM($O120,DT$4/1000)),3),CMB[[Cmb_ID]:[Cmb_ID]],0))),CHOOSE(AC[[M]:[M]],2,1,1,SUM(AC[[AB]:[DB]])))),""))</f>
        <v/>
      </c>
      <c r="DU120" t="str">
        <f>IF(OR(DU$5="",$S120=""),"",IFERROR(SUM(PRODUCT(INDEX(CMB[[BA_0O]:[BA_2O]],MATCH(ROUND(MIN(SUM(DU$4,$O120/1000),SUM($O120,DU$4/1000)),3),CMB[[Cmb_ID]:[Cmb_ID]],0),SUM(N(DU$1),N($R120),1)),CHOOSE(AC[[M]:[M]],1,1,0,AC[[AB]:[AB]])),PRODUCT(INDEX(CMB[[BD_0O]:[BD_2O]],MATCH(ROUND(MIN(SUM(DU$4,$O120/1000),SUM($O120,DU$4/1000)),3),CMB[[Cmb_ID]:[Cmb_ID]],0),SUM(N(DU$1),N($R120),1)),CHOOSE(AC[[M]:[M]],1,0,1,AC[[DB]:[DB]])),PRODUCT(SUM(ROUND(AVERAGE(VALUE(DU$3),VALUE($P120)),0),CHOOSE(IF(OR(DU$1,$R120),4,INDEX(CMB[[Res_Rare]:[Res_Rare]],MATCH(ROUND(MIN(SUM(DU$4,$O120/1000),SUM($O120,DU$4/1000)),3),CMB[[Cmb_ID]:[Cmb_ID]],0))),-1,-1,0,0)),IF(OR(DU$1,$R120),4,INDEX(CMB[[Cmb_Rare]:[Cmb_Rare]],MATCH(ROUND(MIN(SUM(DU$4,$O120/1000),SUM($O120,DU$4/1000)),3),CMB[[Cmb_ID]:[Cmb_ID]],0))),CHOOSE(AC[[M]:[M]],2,1,1,SUM(AC[[AB]:[DB]])))),""))</f>
        <v/>
      </c>
      <c r="DV120" t="str">
        <f>IF(OR(DV$5="",$S120=""),"",IFERROR(SUM(PRODUCT(INDEX(CMB[[BA_0O]:[BA_2O]],MATCH(ROUND(MIN(SUM(DV$4,$O120/1000),SUM($O120,DV$4/1000)),3),CMB[[Cmb_ID]:[Cmb_ID]],0),SUM(N(DV$1),N($R120),1)),CHOOSE(AC[[M]:[M]],1,1,0,AC[[AB]:[AB]])),PRODUCT(INDEX(CMB[[BD_0O]:[BD_2O]],MATCH(ROUND(MIN(SUM(DV$4,$O120/1000),SUM($O120,DV$4/1000)),3),CMB[[Cmb_ID]:[Cmb_ID]],0),SUM(N(DV$1),N($R120),1)),CHOOSE(AC[[M]:[M]],1,0,1,AC[[DB]:[DB]])),PRODUCT(SUM(ROUND(AVERAGE(VALUE(DV$3),VALUE($P120)),0),CHOOSE(IF(OR(DV$1,$R120),4,INDEX(CMB[[Res_Rare]:[Res_Rare]],MATCH(ROUND(MIN(SUM(DV$4,$O120/1000),SUM($O120,DV$4/1000)),3),CMB[[Cmb_ID]:[Cmb_ID]],0))),-1,-1,0,0)),IF(OR(DV$1,$R120),4,INDEX(CMB[[Cmb_Rare]:[Cmb_Rare]],MATCH(ROUND(MIN(SUM(DV$4,$O120/1000),SUM($O120,DV$4/1000)),3),CMB[[Cmb_ID]:[Cmb_ID]],0))),CHOOSE(AC[[M]:[M]],2,1,1,SUM(AC[[AB]:[DB]])))),""))</f>
        <v/>
      </c>
      <c r="DW120" t="str">
        <f>IF(OR(DW$5="",$S120=""),"",IFERROR(SUM(PRODUCT(INDEX(CMB[[BA_0O]:[BA_2O]],MATCH(ROUND(MIN(SUM(DW$4,$O120/1000),SUM($O120,DW$4/1000)),3),CMB[[Cmb_ID]:[Cmb_ID]],0),SUM(N(DW$1),N($R120),1)),CHOOSE(AC[[M]:[M]],1,1,0,AC[[AB]:[AB]])),PRODUCT(INDEX(CMB[[BD_0O]:[BD_2O]],MATCH(ROUND(MIN(SUM(DW$4,$O120/1000),SUM($O120,DW$4/1000)),3),CMB[[Cmb_ID]:[Cmb_ID]],0),SUM(N(DW$1),N($R120),1)),CHOOSE(AC[[M]:[M]],1,0,1,AC[[DB]:[DB]])),PRODUCT(SUM(ROUND(AVERAGE(VALUE(DW$3),VALUE($P120)),0),CHOOSE(IF(OR(DW$1,$R120),4,INDEX(CMB[[Res_Rare]:[Res_Rare]],MATCH(ROUND(MIN(SUM(DW$4,$O120/1000),SUM($O120,DW$4/1000)),3),CMB[[Cmb_ID]:[Cmb_ID]],0))),-1,-1,0,0)),IF(OR(DW$1,$R120),4,INDEX(CMB[[Cmb_Rare]:[Cmb_Rare]],MATCH(ROUND(MIN(SUM(DW$4,$O120/1000),SUM($O120,DW$4/1000)),3),CMB[[Cmb_ID]:[Cmb_ID]],0))),CHOOSE(AC[[M]:[M]],2,1,1,SUM(AC[[AB]:[DB]])))),""))</f>
        <v/>
      </c>
      <c r="DX120" t="str">
        <f>IF(OR(DX$5="",$S120=""),"",IFERROR(SUM(PRODUCT(INDEX(CMB[[BA_0O]:[BA_2O]],MATCH(ROUND(MIN(SUM(DX$4,$O120/1000),SUM($O120,DX$4/1000)),3),CMB[[Cmb_ID]:[Cmb_ID]],0),SUM(N(DX$1),N($R120),1)),CHOOSE(AC[[M]:[M]],1,1,0,AC[[AB]:[AB]])),PRODUCT(INDEX(CMB[[BD_0O]:[BD_2O]],MATCH(ROUND(MIN(SUM(DX$4,$O120/1000),SUM($O120,DX$4/1000)),3),CMB[[Cmb_ID]:[Cmb_ID]],0),SUM(N(DX$1),N($R120),1)),CHOOSE(AC[[M]:[M]],1,0,1,AC[[DB]:[DB]])),PRODUCT(SUM(ROUND(AVERAGE(VALUE(DX$3),VALUE($P120)),0),CHOOSE(IF(OR(DX$1,$R120),4,INDEX(CMB[[Res_Rare]:[Res_Rare]],MATCH(ROUND(MIN(SUM(DX$4,$O120/1000),SUM($O120,DX$4/1000)),3),CMB[[Cmb_ID]:[Cmb_ID]],0))),-1,-1,0,0)),IF(OR(DX$1,$R120),4,INDEX(CMB[[Cmb_Rare]:[Cmb_Rare]],MATCH(ROUND(MIN(SUM(DX$4,$O120/1000),SUM($O120,DX$4/1000)),3),CMB[[Cmb_ID]:[Cmb_ID]],0))),CHOOSE(AC[[M]:[M]],2,1,1,SUM(AC[[AB]:[DB]])))),""))</f>
        <v/>
      </c>
      <c r="DY120" t="str">
        <f>IF(OR(DY$5="",$S120=""),"",IFERROR(SUM(PRODUCT(INDEX(CMB[[BA_0O]:[BA_2O]],MATCH(ROUND(MIN(SUM(DY$4,$O120/1000),SUM($O120,DY$4/1000)),3),CMB[[Cmb_ID]:[Cmb_ID]],0),SUM(N(DY$1),N($R120),1)),CHOOSE(AC[[M]:[M]],1,1,0,AC[[AB]:[AB]])),PRODUCT(INDEX(CMB[[BD_0O]:[BD_2O]],MATCH(ROUND(MIN(SUM(DY$4,$O120/1000),SUM($O120,DY$4/1000)),3),CMB[[Cmb_ID]:[Cmb_ID]],0),SUM(N(DY$1),N($R120),1)),CHOOSE(AC[[M]:[M]],1,0,1,AC[[DB]:[DB]])),PRODUCT(SUM(ROUND(AVERAGE(VALUE(DY$3),VALUE($P120)),0),CHOOSE(IF(OR(DY$1,$R120),4,INDEX(CMB[[Res_Rare]:[Res_Rare]],MATCH(ROUND(MIN(SUM(DY$4,$O120/1000),SUM($O120,DY$4/1000)),3),CMB[[Cmb_ID]:[Cmb_ID]],0))),-1,-1,0,0)),IF(OR(DY$1,$R120),4,INDEX(CMB[[Cmb_Rare]:[Cmb_Rare]],MATCH(ROUND(MIN(SUM(DY$4,$O120/1000),SUM($O120,DY$4/1000)),3),CMB[[Cmb_ID]:[Cmb_ID]],0))),CHOOSE(AC[[M]:[M]],2,1,1,SUM(AC[[AB]:[DB]])))),""))</f>
        <v/>
      </c>
      <c r="DZ120" t="str">
        <f>IF(OR(DZ$5="",$S120=""),"",IFERROR(SUM(PRODUCT(INDEX(CMB[[BA_0O]:[BA_2O]],MATCH(ROUND(MIN(SUM(DZ$4,$O120/1000),SUM($O120,DZ$4/1000)),3),CMB[[Cmb_ID]:[Cmb_ID]],0),SUM(N(DZ$1),N($R120),1)),CHOOSE(AC[[M]:[M]],1,1,0,AC[[AB]:[AB]])),PRODUCT(INDEX(CMB[[BD_0O]:[BD_2O]],MATCH(ROUND(MIN(SUM(DZ$4,$O120/1000),SUM($O120,DZ$4/1000)),3),CMB[[Cmb_ID]:[Cmb_ID]],0),SUM(N(DZ$1),N($R120),1)),CHOOSE(AC[[M]:[M]],1,0,1,AC[[DB]:[DB]])),PRODUCT(SUM(ROUND(AVERAGE(VALUE(DZ$3),VALUE($P120)),0),CHOOSE(IF(OR(DZ$1,$R120),4,INDEX(CMB[[Res_Rare]:[Res_Rare]],MATCH(ROUND(MIN(SUM(DZ$4,$O120/1000),SUM($O120,DZ$4/1000)),3),CMB[[Cmb_ID]:[Cmb_ID]],0))),-1,-1,0,0)),IF(OR(DZ$1,$R120),4,INDEX(CMB[[Cmb_Rare]:[Cmb_Rare]],MATCH(ROUND(MIN(SUM(DZ$4,$O120/1000),SUM($O120,DZ$4/1000)),3),CMB[[Cmb_ID]:[Cmb_ID]],0))),CHOOSE(AC[[M]:[M]],2,1,1,SUM(AC[[AB]:[DB]])))),""))</f>
        <v/>
      </c>
      <c r="EA120" t="str">
        <f>IF(OR(EA$5="",$S120=""),"",IFERROR(SUM(PRODUCT(INDEX(CMB[[BA_0O]:[BA_2O]],MATCH(ROUND(MIN(SUM(EA$4,$O120/1000),SUM($O120,EA$4/1000)),3),CMB[[Cmb_ID]:[Cmb_ID]],0),SUM(N(EA$1),N($R120),1)),CHOOSE(AC[[M]:[M]],1,1,0,AC[[AB]:[AB]])),PRODUCT(INDEX(CMB[[BD_0O]:[BD_2O]],MATCH(ROUND(MIN(SUM(EA$4,$O120/1000),SUM($O120,EA$4/1000)),3),CMB[[Cmb_ID]:[Cmb_ID]],0),SUM(N(EA$1),N($R120),1)),CHOOSE(AC[[M]:[M]],1,0,1,AC[[DB]:[DB]])),PRODUCT(SUM(ROUND(AVERAGE(VALUE(EA$3),VALUE($P120)),0),CHOOSE(IF(OR(EA$1,$R120),4,INDEX(CMB[[Res_Rare]:[Res_Rare]],MATCH(ROUND(MIN(SUM(EA$4,$O120/1000),SUM($O120,EA$4/1000)),3),CMB[[Cmb_ID]:[Cmb_ID]],0))),-1,-1,0,0)),IF(OR(EA$1,$R120),4,INDEX(CMB[[Cmb_Rare]:[Cmb_Rare]],MATCH(ROUND(MIN(SUM(EA$4,$O120/1000),SUM($O120,EA$4/1000)),3),CMB[[Cmb_ID]:[Cmb_ID]],0))),CHOOSE(AC[[M]:[M]],2,1,1,SUM(AC[[AB]:[DB]])))),""))</f>
        <v/>
      </c>
      <c r="EB120" t="str">
        <f>IF(OR(EB$5="",$S120=""),"",IFERROR(SUM(PRODUCT(INDEX(CMB[[BA_0O]:[BA_2O]],MATCH(ROUND(MIN(SUM(EB$4,$O120/1000),SUM($O120,EB$4/1000)),3),CMB[[Cmb_ID]:[Cmb_ID]],0),SUM(N(EB$1),N($R120),1)),CHOOSE(AC[[M]:[M]],1,1,0,AC[[AB]:[AB]])),PRODUCT(INDEX(CMB[[BD_0O]:[BD_2O]],MATCH(ROUND(MIN(SUM(EB$4,$O120/1000),SUM($O120,EB$4/1000)),3),CMB[[Cmb_ID]:[Cmb_ID]],0),SUM(N(EB$1),N($R120),1)),CHOOSE(AC[[M]:[M]],1,0,1,AC[[DB]:[DB]])),PRODUCT(SUM(ROUND(AVERAGE(VALUE(EB$3),VALUE($P120)),0),CHOOSE(IF(OR(EB$1,$R120),4,INDEX(CMB[[Res_Rare]:[Res_Rare]],MATCH(ROUND(MIN(SUM(EB$4,$O120/1000),SUM($O120,EB$4/1000)),3),CMB[[Cmb_ID]:[Cmb_ID]],0))),-1,-1,0,0)),IF(OR(EB$1,$R120),4,INDEX(CMB[[Cmb_Rare]:[Cmb_Rare]],MATCH(ROUND(MIN(SUM(EB$4,$O120/1000),SUM($O120,EB$4/1000)),3),CMB[[Cmb_ID]:[Cmb_ID]],0))),CHOOSE(AC[[M]:[M]],2,1,1,SUM(AC[[AB]:[DB]])))),""))</f>
        <v/>
      </c>
      <c r="EC120" t="str">
        <f>IF(OR(EC$5="",$S120=""),"",IFERROR(SUM(PRODUCT(INDEX(CMB[[BA_0O]:[BA_2O]],MATCH(ROUND(MIN(SUM(EC$4,$O120/1000),SUM($O120,EC$4/1000)),3),CMB[[Cmb_ID]:[Cmb_ID]],0),SUM(N(EC$1),N($R120),1)),CHOOSE(AC[[M]:[M]],1,1,0,AC[[AB]:[AB]])),PRODUCT(INDEX(CMB[[BD_0O]:[BD_2O]],MATCH(ROUND(MIN(SUM(EC$4,$O120/1000),SUM($O120,EC$4/1000)),3),CMB[[Cmb_ID]:[Cmb_ID]],0),SUM(N(EC$1),N($R120),1)),CHOOSE(AC[[M]:[M]],1,0,1,AC[[DB]:[DB]])),PRODUCT(SUM(ROUND(AVERAGE(VALUE(EC$3),VALUE($P120)),0),CHOOSE(IF(OR(EC$1,$R120),4,INDEX(CMB[[Res_Rare]:[Res_Rare]],MATCH(ROUND(MIN(SUM(EC$4,$O120/1000),SUM($O120,EC$4/1000)),3),CMB[[Cmb_ID]:[Cmb_ID]],0))),-1,-1,0,0)),IF(OR(EC$1,$R120),4,INDEX(CMB[[Cmb_Rare]:[Cmb_Rare]],MATCH(ROUND(MIN(SUM(EC$4,$O120/1000),SUM($O120,EC$4/1000)),3),CMB[[Cmb_ID]:[Cmb_ID]],0))),CHOOSE(AC[[M]:[M]],2,1,1,SUM(AC[[AB]:[DB]])))),""))</f>
        <v/>
      </c>
      <c r="ED120" t="str">
        <f>IF(OR(ED$5="",$S120=""),"",IFERROR(SUM(PRODUCT(INDEX(CMB[[BA_0O]:[BA_2O]],MATCH(ROUND(MIN(SUM(ED$4,$O120/1000),SUM($O120,ED$4/1000)),3),CMB[[Cmb_ID]:[Cmb_ID]],0),SUM(N(ED$1),N($R120),1)),CHOOSE(AC[[M]:[M]],1,1,0,AC[[AB]:[AB]])),PRODUCT(INDEX(CMB[[BD_0O]:[BD_2O]],MATCH(ROUND(MIN(SUM(ED$4,$O120/1000),SUM($O120,ED$4/1000)),3),CMB[[Cmb_ID]:[Cmb_ID]],0),SUM(N(ED$1),N($R120),1)),CHOOSE(AC[[M]:[M]],1,0,1,AC[[DB]:[DB]])),PRODUCT(SUM(ROUND(AVERAGE(VALUE(ED$3),VALUE($P120)),0),CHOOSE(IF(OR(ED$1,$R120),4,INDEX(CMB[[Res_Rare]:[Res_Rare]],MATCH(ROUND(MIN(SUM(ED$4,$O120/1000),SUM($O120,ED$4/1000)),3),CMB[[Cmb_ID]:[Cmb_ID]],0))),-1,-1,0,0)),IF(OR(ED$1,$R120),4,INDEX(CMB[[Cmb_Rare]:[Cmb_Rare]],MATCH(ROUND(MIN(SUM(ED$4,$O120/1000),SUM($O120,ED$4/1000)),3),CMB[[Cmb_ID]:[Cmb_ID]],0))),CHOOSE(AC[[M]:[M]],2,1,1,SUM(AC[[AB]:[DB]])))),""))</f>
        <v/>
      </c>
      <c r="EE120" t="str">
        <f>IF(OR(EE$5="",$S120=""),"",IFERROR(SUM(PRODUCT(INDEX(CMB[[BA_0O]:[BA_2O]],MATCH(ROUND(MIN(SUM(EE$4,$O120/1000),SUM($O120,EE$4/1000)),3),CMB[[Cmb_ID]:[Cmb_ID]],0),SUM(N(EE$1),N($R120),1)),CHOOSE(AC[[M]:[M]],1,1,0,AC[[AB]:[AB]])),PRODUCT(INDEX(CMB[[BD_0O]:[BD_2O]],MATCH(ROUND(MIN(SUM(EE$4,$O120/1000),SUM($O120,EE$4/1000)),3),CMB[[Cmb_ID]:[Cmb_ID]],0),SUM(N(EE$1),N($R120),1)),CHOOSE(AC[[M]:[M]],1,0,1,AC[[DB]:[DB]])),PRODUCT(SUM(ROUND(AVERAGE(VALUE(EE$3),VALUE($P120)),0),CHOOSE(IF(OR(EE$1,$R120),4,INDEX(CMB[[Res_Rare]:[Res_Rare]],MATCH(ROUND(MIN(SUM(EE$4,$O120/1000),SUM($O120,EE$4/1000)),3),CMB[[Cmb_ID]:[Cmb_ID]],0))),-1,-1,0,0)),IF(OR(EE$1,$R120),4,INDEX(CMB[[Cmb_Rare]:[Cmb_Rare]],MATCH(ROUND(MIN(SUM(EE$4,$O120/1000),SUM($O120,EE$4/1000)),3),CMB[[Cmb_ID]:[Cmb_ID]],0))),CHOOSE(AC[[M]:[M]],2,1,1,SUM(AC[[AB]:[DB]])))),""))</f>
        <v/>
      </c>
      <c r="EF120" t="str">
        <f>IF(OR(EF$5="",$S120=""),"",IFERROR(SUM(PRODUCT(INDEX(CMB[[BA_0O]:[BA_2O]],MATCH(ROUND(MIN(SUM(EF$4,$O120/1000),SUM($O120,EF$4/1000)),3),CMB[[Cmb_ID]:[Cmb_ID]],0),SUM(N(EF$1),N($R120),1)),CHOOSE(AC[[M]:[M]],1,1,0,AC[[AB]:[AB]])),PRODUCT(INDEX(CMB[[BD_0O]:[BD_2O]],MATCH(ROUND(MIN(SUM(EF$4,$O120/1000),SUM($O120,EF$4/1000)),3),CMB[[Cmb_ID]:[Cmb_ID]],0),SUM(N(EF$1),N($R120),1)),CHOOSE(AC[[M]:[M]],1,0,1,AC[[DB]:[DB]])),PRODUCT(SUM(ROUND(AVERAGE(VALUE(EF$3),VALUE($P120)),0),CHOOSE(IF(OR(EF$1,$R120),4,INDEX(CMB[[Res_Rare]:[Res_Rare]],MATCH(ROUND(MIN(SUM(EF$4,$O120/1000),SUM($O120,EF$4/1000)),3),CMB[[Cmb_ID]:[Cmb_ID]],0))),-1,-1,0,0)),IF(OR(EF$1,$R120),4,INDEX(CMB[[Cmb_Rare]:[Cmb_Rare]],MATCH(ROUND(MIN(SUM(EF$4,$O120/1000),SUM($O120,EF$4/1000)),3),CMB[[Cmb_ID]:[Cmb_ID]],0))),CHOOSE(AC[[M]:[M]],2,1,1,SUM(AC[[AB]:[DB]])))),""))</f>
        <v/>
      </c>
      <c r="EG120" t="str">
        <f>IF(OR(EG$5="",$S120=""),"",IFERROR(SUM(PRODUCT(INDEX(CMB[[BA_0O]:[BA_2O]],MATCH(ROUND(MIN(SUM(EG$4,$O120/1000),SUM($O120,EG$4/1000)),3),CMB[[Cmb_ID]:[Cmb_ID]],0),SUM(N(EG$1),N($R120),1)),CHOOSE(AC[[M]:[M]],1,1,0,AC[[AB]:[AB]])),PRODUCT(INDEX(CMB[[BD_0O]:[BD_2O]],MATCH(ROUND(MIN(SUM(EG$4,$O120/1000),SUM($O120,EG$4/1000)),3),CMB[[Cmb_ID]:[Cmb_ID]],0),SUM(N(EG$1),N($R120),1)),CHOOSE(AC[[M]:[M]],1,0,1,AC[[DB]:[DB]])),PRODUCT(SUM(ROUND(AVERAGE(VALUE(EG$3),VALUE($P120)),0),CHOOSE(IF(OR(EG$1,$R120),4,INDEX(CMB[[Res_Rare]:[Res_Rare]],MATCH(ROUND(MIN(SUM(EG$4,$O120/1000),SUM($O120,EG$4/1000)),3),CMB[[Cmb_ID]:[Cmb_ID]],0))),-1,-1,0,0)),IF(OR(EG$1,$R120),4,INDEX(CMB[[Cmb_Rare]:[Cmb_Rare]],MATCH(ROUND(MIN(SUM(EG$4,$O120/1000),SUM($O120,EG$4/1000)),3),CMB[[Cmb_ID]:[Cmb_ID]],0))),CHOOSE(AC[[M]:[M]],2,1,1,SUM(AC[[AB]:[DB]])))),""))</f>
        <v/>
      </c>
      <c r="EH120" t="str">
        <f>IF(OR(EH$5="",$S120=""),"",IFERROR(SUM(PRODUCT(INDEX(CMB[[BA_0O]:[BA_2O]],MATCH(ROUND(MIN(SUM(EH$4,$O120/1000),SUM($O120,EH$4/1000)),3),CMB[[Cmb_ID]:[Cmb_ID]],0),SUM(N(EH$1),N($R120),1)),CHOOSE(AC[[M]:[M]],1,1,0,AC[[AB]:[AB]])),PRODUCT(INDEX(CMB[[BD_0O]:[BD_2O]],MATCH(ROUND(MIN(SUM(EH$4,$O120/1000),SUM($O120,EH$4/1000)),3),CMB[[Cmb_ID]:[Cmb_ID]],0),SUM(N(EH$1),N($R120),1)),CHOOSE(AC[[M]:[M]],1,0,1,AC[[DB]:[DB]])),PRODUCT(SUM(ROUND(AVERAGE(VALUE(EH$3),VALUE($P120)),0),CHOOSE(IF(OR(EH$1,$R120),4,INDEX(CMB[[Res_Rare]:[Res_Rare]],MATCH(ROUND(MIN(SUM(EH$4,$O120/1000),SUM($O120,EH$4/1000)),3),CMB[[Cmb_ID]:[Cmb_ID]],0))),-1,-1,0,0)),IF(OR(EH$1,$R120),4,INDEX(CMB[[Cmb_Rare]:[Cmb_Rare]],MATCH(ROUND(MIN(SUM(EH$4,$O120/1000),SUM($O120,EH$4/1000)),3),CMB[[Cmb_ID]:[Cmb_ID]],0))),CHOOSE(AC[[M]:[M]],2,1,1,SUM(AC[[AB]:[DB]])))),""))</f>
        <v/>
      </c>
      <c r="EI120" t="str">
        <f>IF(OR(EI$5="",$S120=""),"",IFERROR(SUM(PRODUCT(INDEX(CMB[[BA_0O]:[BA_2O]],MATCH(ROUND(MIN(SUM(EI$4,$O120/1000),SUM($O120,EI$4/1000)),3),CMB[[Cmb_ID]:[Cmb_ID]],0),SUM(N(EI$1),N($R120),1)),CHOOSE(AC[[M]:[M]],1,1,0,AC[[AB]:[AB]])),PRODUCT(INDEX(CMB[[BD_0O]:[BD_2O]],MATCH(ROUND(MIN(SUM(EI$4,$O120/1000),SUM($O120,EI$4/1000)),3),CMB[[Cmb_ID]:[Cmb_ID]],0),SUM(N(EI$1),N($R120),1)),CHOOSE(AC[[M]:[M]],1,0,1,AC[[DB]:[DB]])),PRODUCT(SUM(ROUND(AVERAGE(VALUE(EI$3),VALUE($P120)),0),CHOOSE(IF(OR(EI$1,$R120),4,INDEX(CMB[[Res_Rare]:[Res_Rare]],MATCH(ROUND(MIN(SUM(EI$4,$O120/1000),SUM($O120,EI$4/1000)),3),CMB[[Cmb_ID]:[Cmb_ID]],0))),-1,-1,0,0)),IF(OR(EI$1,$R120),4,INDEX(CMB[[Cmb_Rare]:[Cmb_Rare]],MATCH(ROUND(MIN(SUM(EI$4,$O120/1000),SUM($O120,EI$4/1000)),3),CMB[[Cmb_ID]:[Cmb_ID]],0))),CHOOSE(AC[[M]:[M]],2,1,1,SUM(AC[[AB]:[DB]])))),""))</f>
        <v/>
      </c>
      <c r="EJ120" t="str">
        <f>IF(OR(EJ$5="",$S120=""),"",IFERROR(SUM(PRODUCT(INDEX(CMB[[BA_0O]:[BA_2O]],MATCH(ROUND(MIN(SUM(EJ$4,$O120/1000),SUM($O120,EJ$4/1000)),3),CMB[[Cmb_ID]:[Cmb_ID]],0),SUM(N(EJ$1),N($R120),1)),CHOOSE(AC[[M]:[M]],1,1,0,AC[[AB]:[AB]])),PRODUCT(INDEX(CMB[[BD_0O]:[BD_2O]],MATCH(ROUND(MIN(SUM(EJ$4,$O120/1000),SUM($O120,EJ$4/1000)),3),CMB[[Cmb_ID]:[Cmb_ID]],0),SUM(N(EJ$1),N($R120),1)),CHOOSE(AC[[M]:[M]],1,0,1,AC[[DB]:[DB]])),PRODUCT(SUM(ROUND(AVERAGE(VALUE(EJ$3),VALUE($P120)),0),CHOOSE(IF(OR(EJ$1,$R120),4,INDEX(CMB[[Res_Rare]:[Res_Rare]],MATCH(ROUND(MIN(SUM(EJ$4,$O120/1000),SUM($O120,EJ$4/1000)),3),CMB[[Cmb_ID]:[Cmb_ID]],0))),-1,-1,0,0)),IF(OR(EJ$1,$R120),4,INDEX(CMB[[Cmb_Rare]:[Cmb_Rare]],MATCH(ROUND(MIN(SUM(EJ$4,$O120/1000),SUM($O120,EJ$4/1000)),3),CMB[[Cmb_ID]:[Cmb_ID]],0))),CHOOSE(AC[[M]:[M]],2,1,1,SUM(AC[[AB]:[DB]])))),""))</f>
        <v/>
      </c>
      <c r="EK120" t="str">
        <f>IF(OR(EK$5="",$S120=""),"",IFERROR(SUM(PRODUCT(INDEX(CMB[[BA_0O]:[BA_2O]],MATCH(ROUND(MIN(SUM(EK$4,$O120/1000),SUM($O120,EK$4/1000)),3),CMB[[Cmb_ID]:[Cmb_ID]],0),SUM(N(EK$1),N($R120),1)),CHOOSE(AC[[M]:[M]],1,1,0,AC[[AB]:[AB]])),PRODUCT(INDEX(CMB[[BD_0O]:[BD_2O]],MATCH(ROUND(MIN(SUM(EK$4,$O120/1000),SUM($O120,EK$4/1000)),3),CMB[[Cmb_ID]:[Cmb_ID]],0),SUM(N(EK$1),N($R120),1)),CHOOSE(AC[[M]:[M]],1,0,1,AC[[DB]:[DB]])),PRODUCT(SUM(ROUND(AVERAGE(VALUE(EK$3),VALUE($P120)),0),CHOOSE(IF(OR(EK$1,$R120),4,INDEX(CMB[[Res_Rare]:[Res_Rare]],MATCH(ROUND(MIN(SUM(EK$4,$O120/1000),SUM($O120,EK$4/1000)),3),CMB[[Cmb_ID]:[Cmb_ID]],0))),-1,-1,0,0)),IF(OR(EK$1,$R120),4,INDEX(CMB[[Cmb_Rare]:[Cmb_Rare]],MATCH(ROUND(MIN(SUM(EK$4,$O120/1000),SUM($O120,EK$4/1000)),3),CMB[[Cmb_ID]:[Cmb_ID]],0))),CHOOSE(AC[[M]:[M]],2,1,1,SUM(AC[[AB]:[DB]])))),""))</f>
        <v/>
      </c>
      <c r="EL120" t="str">
        <f>IF(OR(EL$5="",$S120=""),"",IFERROR(SUM(PRODUCT(INDEX(CMB[[BA_0O]:[BA_2O]],MATCH(ROUND(MIN(SUM(EL$4,$O120/1000),SUM($O120,EL$4/1000)),3),CMB[[Cmb_ID]:[Cmb_ID]],0),SUM(N(EL$1),N($R120),1)),CHOOSE(AC[[M]:[M]],1,1,0,AC[[AB]:[AB]])),PRODUCT(INDEX(CMB[[BD_0O]:[BD_2O]],MATCH(ROUND(MIN(SUM(EL$4,$O120/1000),SUM($O120,EL$4/1000)),3),CMB[[Cmb_ID]:[Cmb_ID]],0),SUM(N(EL$1),N($R120),1)),CHOOSE(AC[[M]:[M]],1,0,1,AC[[DB]:[DB]])),PRODUCT(SUM(ROUND(AVERAGE(VALUE(EL$3),VALUE($P120)),0),CHOOSE(IF(OR(EL$1,$R120),4,INDEX(CMB[[Res_Rare]:[Res_Rare]],MATCH(ROUND(MIN(SUM(EL$4,$O120/1000),SUM($O120,EL$4/1000)),3),CMB[[Cmb_ID]:[Cmb_ID]],0))),-1,-1,0,0)),IF(OR(EL$1,$R120),4,INDEX(CMB[[Cmb_Rare]:[Cmb_Rare]],MATCH(ROUND(MIN(SUM(EL$4,$O120/1000),SUM($O120,EL$4/1000)),3),CMB[[Cmb_ID]:[Cmb_ID]],0))),CHOOSE(AC[[M]:[M]],2,1,1,SUM(AC[[AB]:[DB]])))),""))</f>
        <v/>
      </c>
      <c r="EM120" t="str">
        <f>IF(OR(EM$5="",$S120=""),"",IFERROR(SUM(PRODUCT(INDEX(CMB[[BA_0O]:[BA_2O]],MATCH(ROUND(MIN(SUM(EM$4,$O120/1000),SUM($O120,EM$4/1000)),3),CMB[[Cmb_ID]:[Cmb_ID]],0),SUM(N(EM$1),N($R120),1)),CHOOSE(AC[[M]:[M]],1,1,0,AC[[AB]:[AB]])),PRODUCT(INDEX(CMB[[BD_0O]:[BD_2O]],MATCH(ROUND(MIN(SUM(EM$4,$O120/1000),SUM($O120,EM$4/1000)),3),CMB[[Cmb_ID]:[Cmb_ID]],0),SUM(N(EM$1),N($R120),1)),CHOOSE(AC[[M]:[M]],1,0,1,AC[[DB]:[DB]])),PRODUCT(SUM(ROUND(AVERAGE(VALUE(EM$3),VALUE($P120)),0),CHOOSE(IF(OR(EM$1,$R120),4,INDEX(CMB[[Res_Rare]:[Res_Rare]],MATCH(ROUND(MIN(SUM(EM$4,$O120/1000),SUM($O120,EM$4/1000)),3),CMB[[Cmb_ID]:[Cmb_ID]],0))),-1,-1,0,0)),IF(OR(EM$1,$R120),4,INDEX(CMB[[Cmb_Rare]:[Cmb_Rare]],MATCH(ROUND(MIN(SUM(EM$4,$O120/1000),SUM($O120,EM$4/1000)),3),CMB[[Cmb_ID]:[Cmb_ID]],0))),CHOOSE(AC[[M]:[M]],2,1,1,SUM(AC[[AB]:[DB]])))),""))</f>
        <v/>
      </c>
      <c r="EN120" t="str">
        <f>IF(OR(EN$5="",$S120=""),"",IFERROR(SUM(PRODUCT(INDEX(CMB[[BA_0O]:[BA_2O]],MATCH(ROUND(MIN(SUM(EN$4,$O120/1000),SUM($O120,EN$4/1000)),3),CMB[[Cmb_ID]:[Cmb_ID]],0),SUM(N(EN$1),N($R120),1)),CHOOSE(AC[[M]:[M]],1,1,0,AC[[AB]:[AB]])),PRODUCT(INDEX(CMB[[BD_0O]:[BD_2O]],MATCH(ROUND(MIN(SUM(EN$4,$O120/1000),SUM($O120,EN$4/1000)),3),CMB[[Cmb_ID]:[Cmb_ID]],0),SUM(N(EN$1),N($R120),1)),CHOOSE(AC[[M]:[M]],1,0,1,AC[[DB]:[DB]])),PRODUCT(SUM(ROUND(AVERAGE(VALUE(EN$3),VALUE($P120)),0),CHOOSE(IF(OR(EN$1,$R120),4,INDEX(CMB[[Res_Rare]:[Res_Rare]],MATCH(ROUND(MIN(SUM(EN$4,$O120/1000),SUM($O120,EN$4/1000)),3),CMB[[Cmb_ID]:[Cmb_ID]],0))),-1,-1,0,0)),IF(OR(EN$1,$R120),4,INDEX(CMB[[Cmb_Rare]:[Cmb_Rare]],MATCH(ROUND(MIN(SUM(EN$4,$O120/1000),SUM($O120,EN$4/1000)),3),CMB[[Cmb_ID]:[Cmb_ID]],0))),CHOOSE(AC[[M]:[M]],2,1,1,SUM(AC[[AB]:[DB]])))),""))</f>
        <v/>
      </c>
      <c r="EO120" t="str">
        <f>IF(OR(EO$5="",$S120=""),"",IFERROR(SUM(PRODUCT(INDEX(CMB[[BA_0O]:[BA_2O]],MATCH(ROUND(MIN(SUM(EO$4,$O120/1000),SUM($O120,EO$4/1000)),3),CMB[[Cmb_ID]:[Cmb_ID]],0),SUM(N(EO$1),N($R120),1)),CHOOSE(AC[[M]:[M]],1,1,0,AC[[AB]:[AB]])),PRODUCT(INDEX(CMB[[BD_0O]:[BD_2O]],MATCH(ROUND(MIN(SUM(EO$4,$O120/1000),SUM($O120,EO$4/1000)),3),CMB[[Cmb_ID]:[Cmb_ID]],0),SUM(N(EO$1),N($R120),1)),CHOOSE(AC[[M]:[M]],1,0,1,AC[[DB]:[DB]])),PRODUCT(SUM(ROUND(AVERAGE(VALUE(EO$3),VALUE($P120)),0),CHOOSE(IF(OR(EO$1,$R120),4,INDEX(CMB[[Res_Rare]:[Res_Rare]],MATCH(ROUND(MIN(SUM(EO$4,$O120/1000),SUM($O120,EO$4/1000)),3),CMB[[Cmb_ID]:[Cmb_ID]],0))),-1,-1,0,0)),IF(OR(EO$1,$R120),4,INDEX(CMB[[Cmb_Rare]:[Cmb_Rare]],MATCH(ROUND(MIN(SUM(EO$4,$O120/1000),SUM($O120,EO$4/1000)),3),CMB[[Cmb_ID]:[Cmb_ID]],0))),CHOOSE(AC[[M]:[M]],2,1,1,SUM(AC[[AB]:[DB]])))),""))</f>
        <v/>
      </c>
      <c r="EP120" t="str">
        <f>IF(OR(EP$5="",$S120=""),"",IFERROR(SUM(PRODUCT(INDEX(CMB[[BA_0O]:[BA_2O]],MATCH(ROUND(MIN(SUM(EP$4,$O120/1000),SUM($O120,EP$4/1000)),3),CMB[[Cmb_ID]:[Cmb_ID]],0),SUM(N(EP$1),N($R120),1)),CHOOSE(AC[[M]:[M]],1,1,0,AC[[AB]:[AB]])),PRODUCT(INDEX(CMB[[BD_0O]:[BD_2O]],MATCH(ROUND(MIN(SUM(EP$4,$O120/1000),SUM($O120,EP$4/1000)),3),CMB[[Cmb_ID]:[Cmb_ID]],0),SUM(N(EP$1),N($R120),1)),CHOOSE(AC[[M]:[M]],1,0,1,AC[[DB]:[DB]])),PRODUCT(SUM(ROUND(AVERAGE(VALUE(EP$3),VALUE($P120)),0),CHOOSE(IF(OR(EP$1,$R120),4,INDEX(CMB[[Res_Rare]:[Res_Rare]],MATCH(ROUND(MIN(SUM(EP$4,$O120/1000),SUM($O120,EP$4/1000)),3),CMB[[Cmb_ID]:[Cmb_ID]],0))),-1,-1,0,0)),IF(OR(EP$1,$R120),4,INDEX(CMB[[Cmb_Rare]:[Cmb_Rare]],MATCH(ROUND(MIN(SUM(EP$4,$O120/1000),SUM($O120,EP$4/1000)),3),CMB[[Cmb_ID]:[Cmb_ID]],0))),CHOOSE(AC[[M]:[M]],2,1,1,SUM(AC[[AB]:[DB]])))),""))</f>
        <v/>
      </c>
      <c r="EQ120" t="str">
        <f>IF(OR(EQ$5="",$S120=""),"",IFERROR(SUM(PRODUCT(INDEX(CMB[[BA_0O]:[BA_2O]],MATCH(ROUND(MIN(SUM(EQ$4,$O120/1000),SUM($O120,EQ$4/1000)),3),CMB[[Cmb_ID]:[Cmb_ID]],0),SUM(N(EQ$1),N($R120),1)),CHOOSE(AC[[M]:[M]],1,1,0,AC[[AB]:[AB]])),PRODUCT(INDEX(CMB[[BD_0O]:[BD_2O]],MATCH(ROUND(MIN(SUM(EQ$4,$O120/1000),SUM($O120,EQ$4/1000)),3),CMB[[Cmb_ID]:[Cmb_ID]],0),SUM(N(EQ$1),N($R120),1)),CHOOSE(AC[[M]:[M]],1,0,1,AC[[DB]:[DB]])),PRODUCT(SUM(ROUND(AVERAGE(VALUE(EQ$3),VALUE($P120)),0),CHOOSE(IF(OR(EQ$1,$R120),4,INDEX(CMB[[Res_Rare]:[Res_Rare]],MATCH(ROUND(MIN(SUM(EQ$4,$O120/1000),SUM($O120,EQ$4/1000)),3),CMB[[Cmb_ID]:[Cmb_ID]],0))),-1,-1,0,0)),IF(OR(EQ$1,$R120),4,INDEX(CMB[[Cmb_Rare]:[Cmb_Rare]],MATCH(ROUND(MIN(SUM(EQ$4,$O120/1000),SUM($O120,EQ$4/1000)),3),CMB[[Cmb_ID]:[Cmb_ID]],0))),CHOOSE(AC[[M]:[M]],2,1,1,SUM(AC[[AB]:[DB]])))),""))</f>
        <v/>
      </c>
      <c r="ER120" t="str">
        <f>IF(OR(ER$5="",$S120=""),"",IFERROR(SUM(PRODUCT(INDEX(CMB[[BA_0O]:[BA_2O]],MATCH(ROUND(MIN(SUM(ER$4,$O120/1000),SUM($O120,ER$4/1000)),3),CMB[[Cmb_ID]:[Cmb_ID]],0),SUM(N(ER$1),N($R120),1)),CHOOSE(AC[[M]:[M]],1,1,0,AC[[AB]:[AB]])),PRODUCT(INDEX(CMB[[BD_0O]:[BD_2O]],MATCH(ROUND(MIN(SUM(ER$4,$O120/1000),SUM($O120,ER$4/1000)),3),CMB[[Cmb_ID]:[Cmb_ID]],0),SUM(N(ER$1),N($R120),1)),CHOOSE(AC[[M]:[M]],1,0,1,AC[[DB]:[DB]])),PRODUCT(SUM(ROUND(AVERAGE(VALUE(ER$3),VALUE($P120)),0),CHOOSE(IF(OR(ER$1,$R120),4,INDEX(CMB[[Res_Rare]:[Res_Rare]],MATCH(ROUND(MIN(SUM(ER$4,$O120/1000),SUM($O120,ER$4/1000)),3),CMB[[Cmb_ID]:[Cmb_ID]],0))),-1,-1,0,0)),IF(OR(ER$1,$R120),4,INDEX(CMB[[Cmb_Rare]:[Cmb_Rare]],MATCH(ROUND(MIN(SUM(ER$4,$O120/1000),SUM($O120,ER$4/1000)),3),CMB[[Cmb_ID]:[Cmb_ID]],0))),CHOOSE(AC[[M]:[M]],2,1,1,SUM(AC[[AB]:[DB]])))),""))</f>
        <v/>
      </c>
      <c r="ES120" t="str">
        <f>IF(OR(ES$5="",$S120=""),"",IFERROR(SUM(PRODUCT(INDEX(CMB[[BA_0O]:[BA_2O]],MATCH(ROUND(MIN(SUM(ES$4,$O120/1000),SUM($O120,ES$4/1000)),3),CMB[[Cmb_ID]:[Cmb_ID]],0),SUM(N(ES$1),N($R120),1)),CHOOSE(AC[[M]:[M]],1,1,0,AC[[AB]:[AB]])),PRODUCT(INDEX(CMB[[BD_0O]:[BD_2O]],MATCH(ROUND(MIN(SUM(ES$4,$O120/1000),SUM($O120,ES$4/1000)),3),CMB[[Cmb_ID]:[Cmb_ID]],0),SUM(N(ES$1),N($R120),1)),CHOOSE(AC[[M]:[M]],1,0,1,AC[[DB]:[DB]])),PRODUCT(SUM(ROUND(AVERAGE(VALUE(ES$3),VALUE($P120)),0),CHOOSE(IF(OR(ES$1,$R120),4,INDEX(CMB[[Res_Rare]:[Res_Rare]],MATCH(ROUND(MIN(SUM(ES$4,$O120/1000),SUM($O120,ES$4/1000)),3),CMB[[Cmb_ID]:[Cmb_ID]],0))),-1,-1,0,0)),IF(OR(ES$1,$R120),4,INDEX(CMB[[Cmb_Rare]:[Cmb_Rare]],MATCH(ROUND(MIN(SUM(ES$4,$O120/1000),SUM($O120,ES$4/1000)),3),CMB[[Cmb_ID]:[Cmb_ID]],0))),CHOOSE(AC[[M]:[M]],2,1,1,SUM(AC[[AB]:[DB]])))),""))</f>
        <v/>
      </c>
      <c r="ET120" t="str">
        <f>IF(OR(ET$5="",$S120=""),"",IFERROR(SUM(PRODUCT(INDEX(CMB[[BA_0O]:[BA_2O]],MATCH(ROUND(MIN(SUM(ET$4,$O120/1000),SUM($O120,ET$4/1000)),3),CMB[[Cmb_ID]:[Cmb_ID]],0),SUM(N(ET$1),N($R120),1)),CHOOSE(AC[[M]:[M]],1,1,0,AC[[AB]:[AB]])),PRODUCT(INDEX(CMB[[BD_0O]:[BD_2O]],MATCH(ROUND(MIN(SUM(ET$4,$O120/1000),SUM($O120,ET$4/1000)),3),CMB[[Cmb_ID]:[Cmb_ID]],0),SUM(N(ET$1),N($R120),1)),CHOOSE(AC[[M]:[M]],1,0,1,AC[[DB]:[DB]])),PRODUCT(SUM(ROUND(AVERAGE(VALUE(ET$3),VALUE($P120)),0),CHOOSE(IF(OR(ET$1,$R120),4,INDEX(CMB[[Res_Rare]:[Res_Rare]],MATCH(ROUND(MIN(SUM(ET$4,$O120/1000),SUM($O120,ET$4/1000)),3),CMB[[Cmb_ID]:[Cmb_ID]],0))),-1,-1,0,0)),IF(OR(ET$1,$R120),4,INDEX(CMB[[Cmb_Rare]:[Cmb_Rare]],MATCH(ROUND(MIN(SUM(ET$4,$O120/1000),SUM($O120,ET$4/1000)),3),CMB[[Cmb_ID]:[Cmb_ID]],0))),CHOOSE(AC[[M]:[M]],2,1,1,SUM(AC[[AB]:[DB]])))),""))</f>
        <v/>
      </c>
      <c r="EU120" t="str">
        <f>IF(OR(EU$5="",$S120=""),"",IFERROR(SUM(PRODUCT(INDEX(CMB[[BA_0O]:[BA_2O]],MATCH(ROUND(MIN(SUM(EU$4,$O120/1000),SUM($O120,EU$4/1000)),3),CMB[[Cmb_ID]:[Cmb_ID]],0),SUM(N(EU$1),N($R120),1)),CHOOSE(AC[[M]:[M]],1,1,0,AC[[AB]:[AB]])),PRODUCT(INDEX(CMB[[BD_0O]:[BD_2O]],MATCH(ROUND(MIN(SUM(EU$4,$O120/1000),SUM($O120,EU$4/1000)),3),CMB[[Cmb_ID]:[Cmb_ID]],0),SUM(N(EU$1),N($R120),1)),CHOOSE(AC[[M]:[M]],1,0,1,AC[[DB]:[DB]])),PRODUCT(SUM(ROUND(AVERAGE(VALUE(EU$3),VALUE($P120)),0),CHOOSE(IF(OR(EU$1,$R120),4,INDEX(CMB[[Res_Rare]:[Res_Rare]],MATCH(ROUND(MIN(SUM(EU$4,$O120/1000),SUM($O120,EU$4/1000)),3),CMB[[Cmb_ID]:[Cmb_ID]],0))),-1,-1,0,0)),IF(OR(EU$1,$R120),4,INDEX(CMB[[Cmb_Rare]:[Cmb_Rare]],MATCH(ROUND(MIN(SUM(EU$4,$O120/1000),SUM($O120,EU$4/1000)),3),CMB[[Cmb_ID]:[Cmb_ID]],0))),CHOOSE(AC[[M]:[M]],2,1,1,SUM(AC[[AB]:[DB]])))),""))</f>
        <v/>
      </c>
      <c r="EV120" t="str">
        <f>IF(OR(EV$5="",$S120=""),"",IFERROR(SUM(PRODUCT(INDEX(CMB[[BA_0O]:[BA_2O]],MATCH(ROUND(MIN(SUM(EV$4,$O120/1000),SUM($O120,EV$4/1000)),3),CMB[[Cmb_ID]:[Cmb_ID]],0),SUM(N(EV$1),N($R120),1)),CHOOSE(AC[[M]:[M]],1,1,0,AC[[AB]:[AB]])),PRODUCT(INDEX(CMB[[BD_0O]:[BD_2O]],MATCH(ROUND(MIN(SUM(EV$4,$O120/1000),SUM($O120,EV$4/1000)),3),CMB[[Cmb_ID]:[Cmb_ID]],0),SUM(N(EV$1),N($R120),1)),CHOOSE(AC[[M]:[M]],1,0,1,AC[[DB]:[DB]])),PRODUCT(SUM(ROUND(AVERAGE(VALUE(EV$3),VALUE($P120)),0),CHOOSE(IF(OR(EV$1,$R120),4,INDEX(CMB[[Res_Rare]:[Res_Rare]],MATCH(ROUND(MIN(SUM(EV$4,$O120/1000),SUM($O120,EV$4/1000)),3),CMB[[Cmb_ID]:[Cmb_ID]],0))),-1,-1,0,0)),IF(OR(EV$1,$R120),4,INDEX(CMB[[Cmb_Rare]:[Cmb_Rare]],MATCH(ROUND(MIN(SUM(EV$4,$O120/1000),SUM($O120,EV$4/1000)),3),CMB[[Cmb_ID]:[Cmb_ID]],0))),CHOOSE(AC[[M]:[M]],2,1,1,SUM(AC[[AB]:[DB]])))),""))</f>
        <v/>
      </c>
      <c r="EW120" t="str">
        <f>IF(OR(EW$5="",$S120=""),"",IFERROR(SUM(PRODUCT(INDEX(CMB[[BA_0O]:[BA_2O]],MATCH(ROUND(MIN(SUM(EW$4,$O120/1000),SUM($O120,EW$4/1000)),3),CMB[[Cmb_ID]:[Cmb_ID]],0),SUM(N(EW$1),N($R120),1)),CHOOSE(AC[[M]:[M]],1,1,0,AC[[AB]:[AB]])),PRODUCT(INDEX(CMB[[BD_0O]:[BD_2O]],MATCH(ROUND(MIN(SUM(EW$4,$O120/1000),SUM($O120,EW$4/1000)),3),CMB[[Cmb_ID]:[Cmb_ID]],0),SUM(N(EW$1),N($R120),1)),CHOOSE(AC[[M]:[M]],1,0,1,AC[[DB]:[DB]])),PRODUCT(SUM(ROUND(AVERAGE(VALUE(EW$3),VALUE($P120)),0),CHOOSE(IF(OR(EW$1,$R120),4,INDEX(CMB[[Res_Rare]:[Res_Rare]],MATCH(ROUND(MIN(SUM(EW$4,$O120/1000),SUM($O120,EW$4/1000)),3),CMB[[Cmb_ID]:[Cmb_ID]],0))),-1,-1,0,0)),IF(OR(EW$1,$R120),4,INDEX(CMB[[Cmb_Rare]:[Cmb_Rare]],MATCH(ROUND(MIN(SUM(EW$4,$O120/1000),SUM($O120,EW$4/1000)),3),CMB[[Cmb_ID]:[Cmb_ID]],0))),CHOOSE(AC[[M]:[M]],2,1,1,SUM(AC[[AB]:[DB]])))),""))</f>
        <v/>
      </c>
      <c r="EX120" t="str">
        <f>IF(OR(EX$5="",$S120=""),"",IFERROR(SUM(PRODUCT(INDEX(CMB[[BA_0O]:[BA_2O]],MATCH(ROUND(MIN(SUM(EX$4,$O120/1000),SUM($O120,EX$4/1000)),3),CMB[[Cmb_ID]:[Cmb_ID]],0),SUM(N(EX$1),N($R120),1)),CHOOSE(AC[[M]:[M]],1,1,0,AC[[AB]:[AB]])),PRODUCT(INDEX(CMB[[BD_0O]:[BD_2O]],MATCH(ROUND(MIN(SUM(EX$4,$O120/1000),SUM($O120,EX$4/1000)),3),CMB[[Cmb_ID]:[Cmb_ID]],0),SUM(N(EX$1),N($R120),1)),CHOOSE(AC[[M]:[M]],1,0,1,AC[[DB]:[DB]])),PRODUCT(SUM(ROUND(AVERAGE(VALUE(EX$3),VALUE($P120)),0),CHOOSE(IF(OR(EX$1,$R120),4,INDEX(CMB[[Res_Rare]:[Res_Rare]],MATCH(ROUND(MIN(SUM(EX$4,$O120/1000),SUM($O120,EX$4/1000)),3),CMB[[Cmb_ID]:[Cmb_ID]],0))),-1,-1,0,0)),IF(OR(EX$1,$R120),4,INDEX(CMB[[Cmb_Rare]:[Cmb_Rare]],MATCH(ROUND(MIN(SUM(EX$4,$O120/1000),SUM($O120,EX$4/1000)),3),CMB[[Cmb_ID]:[Cmb_ID]],0))),CHOOSE(AC[[M]:[M]],2,1,1,SUM(AC[[AB]:[DB]])))),""))</f>
        <v/>
      </c>
      <c r="EY120" t="str">
        <f>IF(OR(EY$5="",$S120=""),"",IFERROR(SUM(PRODUCT(INDEX(CMB[[BA_0O]:[BA_2O]],MATCH(ROUND(MIN(SUM(EY$4,$O120/1000),SUM($O120,EY$4/1000)),3),CMB[[Cmb_ID]:[Cmb_ID]],0),SUM(N(EY$1),N($R120),1)),CHOOSE(AC[[M]:[M]],1,1,0,AC[[AB]:[AB]])),PRODUCT(INDEX(CMB[[BD_0O]:[BD_2O]],MATCH(ROUND(MIN(SUM(EY$4,$O120/1000),SUM($O120,EY$4/1000)),3),CMB[[Cmb_ID]:[Cmb_ID]],0),SUM(N(EY$1),N($R120),1)),CHOOSE(AC[[M]:[M]],1,0,1,AC[[DB]:[DB]])),PRODUCT(SUM(ROUND(AVERAGE(VALUE(EY$3),VALUE($P120)),0),CHOOSE(IF(OR(EY$1,$R120),4,INDEX(CMB[[Res_Rare]:[Res_Rare]],MATCH(ROUND(MIN(SUM(EY$4,$O120/1000),SUM($O120,EY$4/1000)),3),CMB[[Cmb_ID]:[Cmb_ID]],0))),-1,-1,0,0)),IF(OR(EY$1,$R120),4,INDEX(CMB[[Cmb_Rare]:[Cmb_Rare]],MATCH(ROUND(MIN(SUM(EY$4,$O120/1000),SUM($O120,EY$4/1000)),3),CMB[[Cmb_ID]:[Cmb_ID]],0))),CHOOSE(AC[[M]:[M]],2,1,1,SUM(AC[[AB]:[DB]])))),""))</f>
        <v/>
      </c>
      <c r="EZ120" t="str">
        <f>IF(OR(EZ$5="",$S120=""),"",IFERROR(SUM(PRODUCT(INDEX(CMB[[BA_0O]:[BA_2O]],MATCH(ROUND(MIN(SUM(EZ$4,$O120/1000),SUM($O120,EZ$4/1000)),3),CMB[[Cmb_ID]:[Cmb_ID]],0),SUM(N(EZ$1),N($R120),1)),CHOOSE(AC[[M]:[M]],1,1,0,AC[[AB]:[AB]])),PRODUCT(INDEX(CMB[[BD_0O]:[BD_2O]],MATCH(ROUND(MIN(SUM(EZ$4,$O120/1000),SUM($O120,EZ$4/1000)),3),CMB[[Cmb_ID]:[Cmb_ID]],0),SUM(N(EZ$1),N($R120),1)),CHOOSE(AC[[M]:[M]],1,0,1,AC[[DB]:[DB]])),PRODUCT(SUM(ROUND(AVERAGE(VALUE(EZ$3),VALUE($P120)),0),CHOOSE(IF(OR(EZ$1,$R120),4,INDEX(CMB[[Res_Rare]:[Res_Rare]],MATCH(ROUND(MIN(SUM(EZ$4,$O120/1000),SUM($O120,EZ$4/1000)),3),CMB[[Cmb_ID]:[Cmb_ID]],0))),-1,-1,0,0)),IF(OR(EZ$1,$R120),4,INDEX(CMB[[Cmb_Rare]:[Cmb_Rare]],MATCH(ROUND(MIN(SUM(EZ$4,$O120/1000),SUM($O120,EZ$4/1000)),3),CMB[[Cmb_ID]:[Cmb_ID]],0))),CHOOSE(AC[[M]:[M]],2,1,1,SUM(AC[[AB]:[DB]])))),""))</f>
        <v/>
      </c>
      <c r="FA120" t="str">
        <f>IF(OR(FA$5="",$S120=""),"",IFERROR(SUM(PRODUCT(INDEX(CMB[[BA_0O]:[BA_2O]],MATCH(ROUND(MIN(SUM(FA$4,$O120/1000),SUM($O120,FA$4/1000)),3),CMB[[Cmb_ID]:[Cmb_ID]],0),SUM(N(FA$1),N($R120),1)),CHOOSE(AC[[M]:[M]],1,1,0,AC[[AB]:[AB]])),PRODUCT(INDEX(CMB[[BD_0O]:[BD_2O]],MATCH(ROUND(MIN(SUM(FA$4,$O120/1000),SUM($O120,FA$4/1000)),3),CMB[[Cmb_ID]:[Cmb_ID]],0),SUM(N(FA$1),N($R120),1)),CHOOSE(AC[[M]:[M]],1,0,1,AC[[DB]:[DB]])),PRODUCT(SUM(ROUND(AVERAGE(VALUE(FA$3),VALUE($P120)),0),CHOOSE(IF(OR(FA$1,$R120),4,INDEX(CMB[[Res_Rare]:[Res_Rare]],MATCH(ROUND(MIN(SUM(FA$4,$O120/1000),SUM($O120,FA$4/1000)),3),CMB[[Cmb_ID]:[Cmb_ID]],0))),-1,-1,0,0)),IF(OR(FA$1,$R120),4,INDEX(CMB[[Cmb_Rare]:[Cmb_Rare]],MATCH(ROUND(MIN(SUM(FA$4,$O120/1000),SUM($O120,FA$4/1000)),3),CMB[[Cmb_ID]:[Cmb_ID]],0))),CHOOSE(AC[[M]:[M]],2,1,1,SUM(AC[[AB]:[DB]])))),""))</f>
        <v/>
      </c>
      <c r="FB120" t="str">
        <f>IF(OR(FB$5="",$S120=""),"",IFERROR(SUM(PRODUCT(INDEX(CMB[[BA_0O]:[BA_2O]],MATCH(ROUND(MIN(SUM(FB$4,$O120/1000),SUM($O120,FB$4/1000)),3),CMB[[Cmb_ID]:[Cmb_ID]],0),SUM(N(FB$1),N($R120),1)),CHOOSE(AC[[M]:[M]],1,1,0,AC[[AB]:[AB]])),PRODUCT(INDEX(CMB[[BD_0O]:[BD_2O]],MATCH(ROUND(MIN(SUM(FB$4,$O120/1000),SUM($O120,FB$4/1000)),3),CMB[[Cmb_ID]:[Cmb_ID]],0),SUM(N(FB$1),N($R120),1)),CHOOSE(AC[[M]:[M]],1,0,1,AC[[DB]:[DB]])),PRODUCT(SUM(ROUND(AVERAGE(VALUE(FB$3),VALUE($P120)),0),CHOOSE(IF(OR(FB$1,$R120),4,INDEX(CMB[[Res_Rare]:[Res_Rare]],MATCH(ROUND(MIN(SUM(FB$4,$O120/1000),SUM($O120,FB$4/1000)),3),CMB[[Cmb_ID]:[Cmb_ID]],0))),-1,-1,0,0)),IF(OR(FB$1,$R120),4,INDEX(CMB[[Cmb_Rare]:[Cmb_Rare]],MATCH(ROUND(MIN(SUM(FB$4,$O120/1000),SUM($O120,FB$4/1000)),3),CMB[[Cmb_ID]:[Cmb_ID]],0))),CHOOSE(AC[[M]:[M]],2,1,1,SUM(AC[[AB]:[DB]])))),""))</f>
        <v/>
      </c>
      <c r="FC120" t="str">
        <f>IF(OR(FC$5="",$S120=""),"",IFERROR(SUM(PRODUCT(INDEX(CMB[[BA_0O]:[BA_2O]],MATCH(ROUND(MIN(SUM(FC$4,$O120/1000),SUM($O120,FC$4/1000)),3),CMB[[Cmb_ID]:[Cmb_ID]],0),SUM(N(FC$1),N($R120),1)),CHOOSE(AC[[M]:[M]],1,1,0,AC[[AB]:[AB]])),PRODUCT(INDEX(CMB[[BD_0O]:[BD_2O]],MATCH(ROUND(MIN(SUM(FC$4,$O120/1000),SUM($O120,FC$4/1000)),3),CMB[[Cmb_ID]:[Cmb_ID]],0),SUM(N(FC$1),N($R120),1)),CHOOSE(AC[[M]:[M]],1,0,1,AC[[DB]:[DB]])),PRODUCT(SUM(ROUND(AVERAGE(VALUE(FC$3),VALUE($P120)),0),CHOOSE(IF(OR(FC$1,$R120),4,INDEX(CMB[[Res_Rare]:[Res_Rare]],MATCH(ROUND(MIN(SUM(FC$4,$O120/1000),SUM($O120,FC$4/1000)),3),CMB[[Cmb_ID]:[Cmb_ID]],0))),-1,-1,0,0)),IF(OR(FC$1,$R120),4,INDEX(CMB[[Cmb_Rare]:[Cmb_Rare]],MATCH(ROUND(MIN(SUM(FC$4,$O120/1000),SUM($O120,FC$4/1000)),3),CMB[[Cmb_ID]:[Cmb_ID]],0))),CHOOSE(AC[[M]:[M]],2,1,1,SUM(AC[[AB]:[DB]])))),""))</f>
        <v/>
      </c>
      <c r="FD120" t="str">
        <f>IF(OR(FD$5="",$S120=""),"",IFERROR(SUM(PRODUCT(INDEX(CMB[[BA_0O]:[BA_2O]],MATCH(ROUND(MIN(SUM(FD$4,$O120/1000),SUM($O120,FD$4/1000)),3),CMB[[Cmb_ID]:[Cmb_ID]],0),SUM(N(FD$1),N($R120),1)),CHOOSE(AC[[M]:[M]],1,1,0,AC[[AB]:[AB]])),PRODUCT(INDEX(CMB[[BD_0O]:[BD_2O]],MATCH(ROUND(MIN(SUM(FD$4,$O120/1000),SUM($O120,FD$4/1000)),3),CMB[[Cmb_ID]:[Cmb_ID]],0),SUM(N(FD$1),N($R120),1)),CHOOSE(AC[[M]:[M]],1,0,1,AC[[DB]:[DB]])),PRODUCT(SUM(ROUND(AVERAGE(VALUE(FD$3),VALUE($P120)),0),CHOOSE(IF(OR(FD$1,$R120),4,INDEX(CMB[[Res_Rare]:[Res_Rare]],MATCH(ROUND(MIN(SUM(FD$4,$O120/1000),SUM($O120,FD$4/1000)),3),CMB[[Cmb_ID]:[Cmb_ID]],0))),-1,-1,0,0)),IF(OR(FD$1,$R120),4,INDEX(CMB[[Cmb_Rare]:[Cmb_Rare]],MATCH(ROUND(MIN(SUM(FD$4,$O120/1000),SUM($O120,FD$4/1000)),3),CMB[[Cmb_ID]:[Cmb_ID]],0))),CHOOSE(AC[[M]:[M]],2,1,1,SUM(AC[[AB]:[DB]])))),""))</f>
        <v/>
      </c>
      <c r="FE120" t="str">
        <f>IF(OR(FE$5="",$S120=""),"",IFERROR(SUM(PRODUCT(INDEX(CMB[[BA_0O]:[BA_2O]],MATCH(ROUND(MIN(SUM(FE$4,$O120/1000),SUM($O120,FE$4/1000)),3),CMB[[Cmb_ID]:[Cmb_ID]],0),SUM(N(FE$1),N($R120),1)),CHOOSE(AC[[M]:[M]],1,1,0,AC[[AB]:[AB]])),PRODUCT(INDEX(CMB[[BD_0O]:[BD_2O]],MATCH(ROUND(MIN(SUM(FE$4,$O120/1000),SUM($O120,FE$4/1000)),3),CMB[[Cmb_ID]:[Cmb_ID]],0),SUM(N(FE$1),N($R120),1)),CHOOSE(AC[[M]:[M]],1,0,1,AC[[DB]:[DB]])),PRODUCT(SUM(ROUND(AVERAGE(VALUE(FE$3),VALUE($P120)),0),CHOOSE(IF(OR(FE$1,$R120),4,INDEX(CMB[[Res_Rare]:[Res_Rare]],MATCH(ROUND(MIN(SUM(FE$4,$O120/1000),SUM($O120,FE$4/1000)),3),CMB[[Cmb_ID]:[Cmb_ID]],0))),-1,-1,0,0)),IF(OR(FE$1,$R120),4,INDEX(CMB[[Cmb_Rare]:[Cmb_Rare]],MATCH(ROUND(MIN(SUM(FE$4,$O120/1000),SUM($O120,FE$4/1000)),3),CMB[[Cmb_ID]:[Cmb_ID]],0))),CHOOSE(AC[[M]:[M]],2,1,1,SUM(AC[[AB]:[DB]])))),""))</f>
        <v/>
      </c>
      <c r="FF120" t="str">
        <f>IF(OR(FF$5="",$S120=""),"",IFERROR(SUM(PRODUCT(INDEX(CMB[[BA_0O]:[BA_2O]],MATCH(ROUND(MIN(SUM(FF$4,$O120/1000),SUM($O120,FF$4/1000)),3),CMB[[Cmb_ID]:[Cmb_ID]],0),SUM(N(FF$1),N($R120),1)),CHOOSE(AC[[M]:[M]],1,1,0,AC[[AB]:[AB]])),PRODUCT(INDEX(CMB[[BD_0O]:[BD_2O]],MATCH(ROUND(MIN(SUM(FF$4,$O120/1000),SUM($O120,FF$4/1000)),3),CMB[[Cmb_ID]:[Cmb_ID]],0),SUM(N(FF$1),N($R120),1)),CHOOSE(AC[[M]:[M]],1,0,1,AC[[DB]:[DB]])),PRODUCT(SUM(ROUND(AVERAGE(VALUE(FF$3),VALUE($P120)),0),CHOOSE(IF(OR(FF$1,$R120),4,INDEX(CMB[[Res_Rare]:[Res_Rare]],MATCH(ROUND(MIN(SUM(FF$4,$O120/1000),SUM($O120,FF$4/1000)),3),CMB[[Cmb_ID]:[Cmb_ID]],0))),-1,-1,0,0)),IF(OR(FF$1,$R120),4,INDEX(CMB[[Cmb_Rare]:[Cmb_Rare]],MATCH(ROUND(MIN(SUM(FF$4,$O120/1000),SUM($O120,FF$4/1000)),3),CMB[[Cmb_ID]:[Cmb_ID]],0))),CHOOSE(AC[[M]:[M]],2,1,1,SUM(AC[[AB]:[DB]])))),""))</f>
        <v/>
      </c>
      <c r="FG120" t="str">
        <f>IF(OR(FG$5="",$S120=""),"",IFERROR(SUM(PRODUCT(INDEX(CMB[[BA_0O]:[BA_2O]],MATCH(ROUND(MIN(SUM(FG$4,$O120/1000),SUM($O120,FG$4/1000)),3),CMB[[Cmb_ID]:[Cmb_ID]],0),SUM(N(FG$1),N($R120),1)),CHOOSE(AC[[M]:[M]],1,1,0,AC[[AB]:[AB]])),PRODUCT(INDEX(CMB[[BD_0O]:[BD_2O]],MATCH(ROUND(MIN(SUM(FG$4,$O120/1000),SUM($O120,FG$4/1000)),3),CMB[[Cmb_ID]:[Cmb_ID]],0),SUM(N(FG$1),N($R120),1)),CHOOSE(AC[[M]:[M]],1,0,1,AC[[DB]:[DB]])),PRODUCT(SUM(ROUND(AVERAGE(VALUE(FG$3),VALUE($P120)),0),CHOOSE(IF(OR(FG$1,$R120),4,INDEX(CMB[[Res_Rare]:[Res_Rare]],MATCH(ROUND(MIN(SUM(FG$4,$O120/1000),SUM($O120,FG$4/1000)),3),CMB[[Cmb_ID]:[Cmb_ID]],0))),-1,-1,0,0)),IF(OR(FG$1,$R120),4,INDEX(CMB[[Cmb_Rare]:[Cmb_Rare]],MATCH(ROUND(MIN(SUM(FG$4,$O120/1000),SUM($O120,FG$4/1000)),3),CMB[[Cmb_ID]:[Cmb_ID]],0))),CHOOSE(AC[[M]:[M]],2,1,1,SUM(AC[[AB]:[DB]])))),""))</f>
        <v/>
      </c>
      <c r="FH120" t="str">
        <f>IF(OR(FH$5="",$S120=""),"",IFERROR(SUM(PRODUCT(INDEX(CMB[[BA_0O]:[BA_2O]],MATCH(ROUND(MIN(SUM(FH$4,$O120/1000),SUM($O120,FH$4/1000)),3),CMB[[Cmb_ID]:[Cmb_ID]],0),SUM(N(FH$1),N($R120),1)),CHOOSE(AC[[M]:[M]],1,1,0,AC[[AB]:[AB]])),PRODUCT(INDEX(CMB[[BD_0O]:[BD_2O]],MATCH(ROUND(MIN(SUM(FH$4,$O120/1000),SUM($O120,FH$4/1000)),3),CMB[[Cmb_ID]:[Cmb_ID]],0),SUM(N(FH$1),N($R120),1)),CHOOSE(AC[[M]:[M]],1,0,1,AC[[DB]:[DB]])),PRODUCT(SUM(ROUND(AVERAGE(VALUE(FH$3),VALUE($P120)),0),CHOOSE(IF(OR(FH$1,$R120),4,INDEX(CMB[[Res_Rare]:[Res_Rare]],MATCH(ROUND(MIN(SUM(FH$4,$O120/1000),SUM($O120,FH$4/1000)),3),CMB[[Cmb_ID]:[Cmb_ID]],0))),-1,-1,0,0)),IF(OR(FH$1,$R120),4,INDEX(CMB[[Cmb_Rare]:[Cmb_Rare]],MATCH(ROUND(MIN(SUM(FH$4,$O120/1000),SUM($O120,FH$4/1000)),3),CMB[[Cmb_ID]:[Cmb_ID]],0))),CHOOSE(AC[[M]:[M]],2,1,1,SUM(AC[[AB]:[DB]])))),""))</f>
        <v/>
      </c>
      <c r="FI120" t="str">
        <f>IF(OR(FI$5="",$S120=""),"",IFERROR(SUM(PRODUCT(INDEX(CMB[[BA_0O]:[BA_2O]],MATCH(ROUND(MIN(SUM(FI$4,$O120/1000),SUM($O120,FI$4/1000)),3),CMB[[Cmb_ID]:[Cmb_ID]],0),SUM(N(FI$1),N($R120),1)),CHOOSE(AC[[M]:[M]],1,1,0,AC[[AB]:[AB]])),PRODUCT(INDEX(CMB[[BD_0O]:[BD_2O]],MATCH(ROUND(MIN(SUM(FI$4,$O120/1000),SUM($O120,FI$4/1000)),3),CMB[[Cmb_ID]:[Cmb_ID]],0),SUM(N(FI$1),N($R120),1)),CHOOSE(AC[[M]:[M]],1,0,1,AC[[DB]:[DB]])),PRODUCT(SUM(ROUND(AVERAGE(VALUE(FI$3),VALUE($P120)),0),CHOOSE(IF(OR(FI$1,$R120),4,INDEX(CMB[[Res_Rare]:[Res_Rare]],MATCH(ROUND(MIN(SUM(FI$4,$O120/1000),SUM($O120,FI$4/1000)),3),CMB[[Cmb_ID]:[Cmb_ID]],0))),-1,-1,0,0)),IF(OR(FI$1,$R120),4,INDEX(CMB[[Cmb_Rare]:[Cmb_Rare]],MATCH(ROUND(MIN(SUM(FI$4,$O120/1000),SUM($O120,FI$4/1000)),3),CMB[[Cmb_ID]:[Cmb_ID]],0))),CHOOSE(AC[[M]:[M]],2,1,1,SUM(AC[[AB]:[DB]])))),""))</f>
        <v/>
      </c>
      <c r="FJ120" t="str">
        <f>IF(OR(FJ$5="",$S120=""),"",IFERROR(SUM(PRODUCT(INDEX(CMB[[BA_0O]:[BA_2O]],MATCH(ROUND(MIN(SUM(FJ$4,$O120/1000),SUM($O120,FJ$4/1000)),3),CMB[[Cmb_ID]:[Cmb_ID]],0),SUM(N(FJ$1),N($R120),1)),CHOOSE(AC[[M]:[M]],1,1,0,AC[[AB]:[AB]])),PRODUCT(INDEX(CMB[[BD_0O]:[BD_2O]],MATCH(ROUND(MIN(SUM(FJ$4,$O120/1000),SUM($O120,FJ$4/1000)),3),CMB[[Cmb_ID]:[Cmb_ID]],0),SUM(N(FJ$1),N($R120),1)),CHOOSE(AC[[M]:[M]],1,0,1,AC[[DB]:[DB]])),PRODUCT(SUM(ROUND(AVERAGE(VALUE(FJ$3),VALUE($P120)),0),CHOOSE(IF(OR(FJ$1,$R120),4,INDEX(CMB[[Res_Rare]:[Res_Rare]],MATCH(ROUND(MIN(SUM(FJ$4,$O120/1000),SUM($O120,FJ$4/1000)),3),CMB[[Cmb_ID]:[Cmb_ID]],0))),-1,-1,0,0)),IF(OR(FJ$1,$R120),4,INDEX(CMB[[Cmb_Rare]:[Cmb_Rare]],MATCH(ROUND(MIN(SUM(FJ$4,$O120/1000),SUM($O120,FJ$4/1000)),3),CMB[[Cmb_ID]:[Cmb_ID]],0))),CHOOSE(AC[[M]:[M]],2,1,1,SUM(AC[[AB]:[DB]])))),""))</f>
        <v/>
      </c>
      <c r="FK120" t="str">
        <f>IF(OR(FK$5="",$S120=""),"",IFERROR(SUM(PRODUCT(INDEX(CMB[[BA_0O]:[BA_2O]],MATCH(ROUND(MIN(SUM(FK$4,$O120/1000),SUM($O120,FK$4/1000)),3),CMB[[Cmb_ID]:[Cmb_ID]],0),SUM(N(FK$1),N($R120),1)),CHOOSE(AC[[M]:[M]],1,1,0,AC[[AB]:[AB]])),PRODUCT(INDEX(CMB[[BD_0O]:[BD_2O]],MATCH(ROUND(MIN(SUM(FK$4,$O120/1000),SUM($O120,FK$4/1000)),3),CMB[[Cmb_ID]:[Cmb_ID]],0),SUM(N(FK$1),N($R120),1)),CHOOSE(AC[[M]:[M]],1,0,1,AC[[DB]:[DB]])),PRODUCT(SUM(ROUND(AVERAGE(VALUE(FK$3),VALUE($P120)),0),CHOOSE(IF(OR(FK$1,$R120),4,INDEX(CMB[[Res_Rare]:[Res_Rare]],MATCH(ROUND(MIN(SUM(FK$4,$O120/1000),SUM($O120,FK$4/1000)),3),CMB[[Cmb_ID]:[Cmb_ID]],0))),-1,-1,0,0)),IF(OR(FK$1,$R120),4,INDEX(CMB[[Cmb_Rare]:[Cmb_Rare]],MATCH(ROUND(MIN(SUM(FK$4,$O120/1000),SUM($O120,FK$4/1000)),3),CMB[[Cmb_ID]:[Cmb_ID]],0))),CHOOSE(AC[[M]:[M]],2,1,1,SUM(AC[[AB]:[DB]])))),""))</f>
        <v/>
      </c>
      <c r="FL120" t="str">
        <f>IF(OR(FL$5="",$S120=""),"",IFERROR(SUM(PRODUCT(INDEX(CMB[[BA_0O]:[BA_2O]],MATCH(ROUND(MIN(SUM(FL$4,$O120/1000),SUM($O120,FL$4/1000)),3),CMB[[Cmb_ID]:[Cmb_ID]],0),SUM(N(FL$1),N($R120),1)),CHOOSE(AC[[M]:[M]],1,1,0,AC[[AB]:[AB]])),PRODUCT(INDEX(CMB[[BD_0O]:[BD_2O]],MATCH(ROUND(MIN(SUM(FL$4,$O120/1000),SUM($O120,FL$4/1000)),3),CMB[[Cmb_ID]:[Cmb_ID]],0),SUM(N(FL$1),N($R120),1)),CHOOSE(AC[[M]:[M]],1,0,1,AC[[DB]:[DB]])),PRODUCT(SUM(ROUND(AVERAGE(VALUE(FL$3),VALUE($P120)),0),CHOOSE(IF(OR(FL$1,$R120),4,INDEX(CMB[[Res_Rare]:[Res_Rare]],MATCH(ROUND(MIN(SUM(FL$4,$O120/1000),SUM($O120,FL$4/1000)),3),CMB[[Cmb_ID]:[Cmb_ID]],0))),-1,-1,0,0)),IF(OR(FL$1,$R120),4,INDEX(CMB[[Cmb_Rare]:[Cmb_Rare]],MATCH(ROUND(MIN(SUM(FL$4,$O120/1000),SUM($O120,FL$4/1000)),3),CMB[[Cmb_ID]:[Cmb_ID]],0))),CHOOSE(AC[[M]:[M]],2,1,1,SUM(AC[[AB]:[DB]])))),""))</f>
        <v/>
      </c>
      <c r="FM120" t="str">
        <f>IF(OR(FM$5="",$S120=""),"",IFERROR(SUM(PRODUCT(INDEX(CMB[[BA_0O]:[BA_2O]],MATCH(ROUND(MIN(SUM(FM$4,$O120/1000),SUM($O120,FM$4/1000)),3),CMB[[Cmb_ID]:[Cmb_ID]],0),SUM(N(FM$1),N($R120),1)),CHOOSE(AC[[M]:[M]],1,1,0,AC[[AB]:[AB]])),PRODUCT(INDEX(CMB[[BD_0O]:[BD_2O]],MATCH(ROUND(MIN(SUM(FM$4,$O120/1000),SUM($O120,FM$4/1000)),3),CMB[[Cmb_ID]:[Cmb_ID]],0),SUM(N(FM$1),N($R120),1)),CHOOSE(AC[[M]:[M]],1,0,1,AC[[DB]:[DB]])),PRODUCT(SUM(ROUND(AVERAGE(VALUE(FM$3),VALUE($P120)),0),CHOOSE(IF(OR(FM$1,$R120),4,INDEX(CMB[[Res_Rare]:[Res_Rare]],MATCH(ROUND(MIN(SUM(FM$4,$O120/1000),SUM($O120,FM$4/1000)),3),CMB[[Cmb_ID]:[Cmb_ID]],0))),-1,-1,0,0)),IF(OR(FM$1,$R120),4,INDEX(CMB[[Cmb_Rare]:[Cmb_Rare]],MATCH(ROUND(MIN(SUM(FM$4,$O120/1000),SUM($O120,FM$4/1000)),3),CMB[[Cmb_ID]:[Cmb_ID]],0))),CHOOSE(AC[[M]:[M]],2,1,1,SUM(AC[[AB]:[DB]])))),""))</f>
        <v/>
      </c>
      <c r="FN120" s="7">
        <f t="shared" si="60"/>
        <v>0</v>
      </c>
      <c r="FO120" s="7">
        <f t="shared" si="60"/>
        <v>0</v>
      </c>
      <c r="FP120" s="7">
        <f t="shared" si="60"/>
        <v>0</v>
      </c>
      <c r="FQ120" s="7">
        <f t="shared" si="60"/>
        <v>0</v>
      </c>
      <c r="FR120" s="7">
        <f t="shared" si="60"/>
        <v>0</v>
      </c>
      <c r="FS120" s="7">
        <f t="shared" si="60"/>
        <v>0</v>
      </c>
      <c r="FT120" s="7">
        <f>SUM(IF(INDEX(LIB[[Quantity]:[Quantity]],MATCH($S120,LIB[[ID]:[ID]],0))&gt;=COLUMN(A$1),TRUNC(PRODUCT(AVERAGE($FN120:$FS120),POWER(AC[[CR]:[CR]],SUM(SUMIFS($D$11:$D119,$A$11:$A119,$A120,$E$11:$E119,"&gt;="&amp;$E120),SUMIFS($D121:$D$161,$A121:$A$161,$A120,$E121:$E$161,"&gt;"&amp;$E120),COLUMN(A$1),-1)),IF($Q120="Yes",AC[[FB]:[FB]],1))),0),ROW(A109)/-VALUE(1&amp;REPT("0",9-PRODUCT(COLUMN(A$1)-1,3))),1)</f>
        <v>0.99999989099999997</v>
      </c>
      <c r="FU120" s="7">
        <f>SUM(IF(INDEX(LIB[[Quantity]:[Quantity]],MATCH($S120,LIB[[ID]:[ID]],0))&gt;=COLUMN(B$1),TRUNC(PRODUCT(AVERAGE($FN120:$FS120),POWER(AC[[CR]:[CR]],SUM(SUMIFS($D$11:$D119,$A$11:$A119,$A120,$E$11:$E119,"&gt;="&amp;$E120),SUMIFS($D121:$D$161,$A121:$A$161,$A120,$E121:$E$161,"&gt;"&amp;$E120),COLUMN(B$1),-1)),IF($Q120="Yes",AC[[FB]:[FB]],1))),0),ROW(B109)/-VALUE(1&amp;REPT("0",9-PRODUCT(COLUMN(B$1)-1,3))),1)</f>
        <v>0.99989099999999997</v>
      </c>
      <c r="FV120" s="7">
        <f>SUM(IF(INDEX(LIB[[Quantity]:[Quantity]],MATCH($S120,LIB[[ID]:[ID]],0))&gt;=COLUMN(C$1),TRUNC(PRODUCT(AVERAGE($FN120:$FS120),POWER(AC[[CR]:[CR]],SUM(SUMIFS($D$11:$D119,$A$11:$A119,$A120,$E$11:$E119,"&gt;="&amp;$E120),SUMIFS($D121:$D$161,$A121:$A$161,$A120,$E121:$E$161,"&gt;"&amp;$E120),COLUMN(C$1),-1)),IF($Q120="Yes",AC[[FB]:[FB]],1))),0),ROW(C109)/-VALUE(1&amp;REPT("0",9-PRODUCT(COLUMN(C$1)-1,3))),1)</f>
        <v>0.89100000000000001</v>
      </c>
      <c r="FW120">
        <f t="shared" si="43"/>
        <v>182</v>
      </c>
      <c r="FX120">
        <f t="shared" si="44"/>
        <v>0</v>
      </c>
      <c r="FY120">
        <f t="shared" si="45"/>
        <v>0</v>
      </c>
      <c r="GC120">
        <f t="shared" si="46"/>
        <v>74</v>
      </c>
      <c r="GD120" t="str">
        <f>IFERROR(SUBSTITUTE(SUBSTITUTE(INDEX(SUG[Card],MATCH(ROW(A109),GC$12:GC$161,0))," #2","")," #3",""),"")</f>
        <v/>
      </c>
      <c r="GE120">
        <f>SUM(GE119,IF(IFERROR(MATCH(GD120,GD$11:GD119,0)&lt;0,TRUE()),1,0))</f>
        <v>35</v>
      </c>
      <c r="GF120" t="str">
        <f t="shared" si="47"/>
        <v/>
      </c>
      <c r="GI120">
        <f>SUM(SUMIFS(D$11:D119,A$11:A119,A120,B$11:B119,"&gt;="&amp;B120),SUMIFS(D121:D$161,A121:A$161,A120,B121:B$161,"&gt;"&amp;B120),SUMIFS(D$11:D119,A$11:A119,A120&amp;":Onyx"),SUMIFS(D121:D$161,A121:A$161,A120&amp;":Onyx"))</f>
        <v>0</v>
      </c>
      <c r="GP120" t="str">
        <f t="shared" si="55"/>
        <v>Horse (5) #2</v>
      </c>
      <c r="GQ120">
        <f t="shared" si="56"/>
        <v>110</v>
      </c>
      <c r="GR120" t="b">
        <f>COUNTIF(DECK[Card],IFERROR(MID($L120,1,FIND(" #",SUG_Helper[[#This Row],[Card]])-1),SUG_Helper[[#This Row],[Card]]))&gt;=IFERROR(VALUE(RIGHT(SUG_Helper[[#This Row],[Card]])),1)</f>
        <v>0</v>
      </c>
    </row>
    <row r="121" spans="1:200" x14ac:dyDescent="0.35">
      <c r="B121" s="4"/>
      <c r="C121" s="4"/>
      <c r="D121" s="4"/>
      <c r="E121" t="str">
        <f>IF(INDEX(LIB[Card],ROW(A110))="","",INDEX(LIB[Card],ROW(A110))&amp;" ("&amp;INDEX(LIB[Level],ROW(A110))&amp;")"&amp;IF(INDEX(LIB[Fused],ROW(A110))="Yes","ƒ",""))</f>
        <v/>
      </c>
      <c r="F121">
        <v>110</v>
      </c>
      <c r="H121" t="str">
        <f>IF(DECK[[#This Row],[Card]]="","",MID(DECK[[#This Row],[Card]],1,FIND(" (",DECK[[#This Row],[Card]])-1))</f>
        <v/>
      </c>
      <c r="I121" t="str">
        <f>IF(DECK[[#This Row],[Card]]="","",MID(DECK[[#This Row],[Card]],FIND("(",DECK[[#This Row],[Card]])+1,1))</f>
        <v/>
      </c>
      <c r="J121" t="str">
        <f>IF(DECK[[#This Row],[Card]]="","",IF(RIGHT(DECK[[#This Row],[Card]])="ƒ","Yes","No"))</f>
        <v/>
      </c>
      <c r="L121" t="str">
        <f t="shared" si="51"/>
        <v>Bat (5)</v>
      </c>
      <c r="M121">
        <f t="shared" si="52"/>
        <v>103</v>
      </c>
      <c r="O121" s="6" t="str">
        <f>IF(S121="","",MATCH(MID(S121,1,MIN(FIND(" (",S121),IFERROR(FIND(":",S121),50))-1),CC[CC_Name],0))</f>
        <v/>
      </c>
      <c r="P121" s="5" t="str">
        <f t="shared" si="57"/>
        <v/>
      </c>
      <c r="Q121" s="5" t="str">
        <f t="shared" si="58"/>
        <v/>
      </c>
      <c r="R121" s="5" t="str">
        <f t="shared" si="59"/>
        <v/>
      </c>
      <c r="S121" t="str">
        <f>(INDEX(LIB[ID],ROW(A110)))</f>
        <v/>
      </c>
      <c r="T121" t="str">
        <f>IF(OR(T$5="",$S121=""),"",IFERROR(SUM(PRODUCT(INDEX(CMB[[BA_0O]:[BA_2O]],MATCH(ROUND(MIN(SUM(T$4,$O121/1000),SUM($O121,T$4/1000)),3),CMB[[Cmb_ID]:[Cmb_ID]],0),SUM(N(T$1),N($R121),1)),CHOOSE(AC[[M]:[M]],1,1,0,AC[[AB]:[AB]])),PRODUCT(INDEX(CMB[[BD_0O]:[BD_2O]],MATCH(ROUND(MIN(SUM(T$4,$O121/1000),SUM($O121,T$4/1000)),3),CMB[[Cmb_ID]:[Cmb_ID]],0),SUM(N(T$1),N($R121),1)),CHOOSE(AC[[M]:[M]],1,0,1,AC[[DB]:[DB]])),PRODUCT(SUM(ROUND(AVERAGE(VALUE(T$3),VALUE($P121)),0),CHOOSE(IF(OR(T$1,$R121),4,INDEX(CMB[[Res_Rare]:[Res_Rare]],MATCH(ROUND(MIN(SUM(T$4,$O121/1000),SUM($O121,T$4/1000)),3),CMB[[Cmb_ID]:[Cmb_ID]],0))),-1,-1,0,0)),IF(OR(T$1,$R121),4,INDEX(CMB[[Cmb_Rare]:[Cmb_Rare]],MATCH(ROUND(MIN(SUM(T$4,$O121/1000),SUM($O121,T$4/1000)),3),CMB[[Cmb_ID]:[Cmb_ID]],0))),CHOOSE(AC[[M]:[M]],2,1,1,SUM(AC[[AB]:[DB]])))),""))</f>
        <v/>
      </c>
      <c r="U121" t="str">
        <f>IF(OR(U$5="",$S121=""),"",IFERROR(SUM(PRODUCT(INDEX(CMB[[BA_0O]:[BA_2O]],MATCH(ROUND(MIN(SUM(U$4,$O121/1000),SUM($O121,U$4/1000)),3),CMB[[Cmb_ID]:[Cmb_ID]],0),SUM(N(U$1),N($R121),1)),CHOOSE(AC[[M]:[M]],1,1,0,AC[[AB]:[AB]])),PRODUCT(INDEX(CMB[[BD_0O]:[BD_2O]],MATCH(ROUND(MIN(SUM(U$4,$O121/1000),SUM($O121,U$4/1000)),3),CMB[[Cmb_ID]:[Cmb_ID]],0),SUM(N(U$1),N($R121),1)),CHOOSE(AC[[M]:[M]],1,0,1,AC[[DB]:[DB]])),PRODUCT(SUM(ROUND(AVERAGE(VALUE(U$3),VALUE($P121)),0),CHOOSE(IF(OR(U$1,$R121),4,INDEX(CMB[[Res_Rare]:[Res_Rare]],MATCH(ROUND(MIN(SUM(U$4,$O121/1000),SUM($O121,U$4/1000)),3),CMB[[Cmb_ID]:[Cmb_ID]],0))),-1,-1,0,0)),IF(OR(U$1,$R121),4,INDEX(CMB[[Cmb_Rare]:[Cmb_Rare]],MATCH(ROUND(MIN(SUM(U$4,$O121/1000),SUM($O121,U$4/1000)),3),CMB[[Cmb_ID]:[Cmb_ID]],0))),CHOOSE(AC[[M]:[M]],2,1,1,SUM(AC[[AB]:[DB]])))),""))</f>
        <v/>
      </c>
      <c r="V121" t="str">
        <f>IF(OR(V$5="",$S121=""),"",IFERROR(SUM(PRODUCT(INDEX(CMB[[BA_0O]:[BA_2O]],MATCH(ROUND(MIN(SUM(V$4,$O121/1000),SUM($O121,V$4/1000)),3),CMB[[Cmb_ID]:[Cmb_ID]],0),SUM(N(V$1),N($R121),1)),CHOOSE(AC[[M]:[M]],1,1,0,AC[[AB]:[AB]])),PRODUCT(INDEX(CMB[[BD_0O]:[BD_2O]],MATCH(ROUND(MIN(SUM(V$4,$O121/1000),SUM($O121,V$4/1000)),3),CMB[[Cmb_ID]:[Cmb_ID]],0),SUM(N(V$1),N($R121),1)),CHOOSE(AC[[M]:[M]],1,0,1,AC[[DB]:[DB]])),PRODUCT(SUM(ROUND(AVERAGE(VALUE(V$3),VALUE($P121)),0),CHOOSE(IF(OR(V$1,$R121),4,INDEX(CMB[[Res_Rare]:[Res_Rare]],MATCH(ROUND(MIN(SUM(V$4,$O121/1000),SUM($O121,V$4/1000)),3),CMB[[Cmb_ID]:[Cmb_ID]],0))),-1,-1,0,0)),IF(OR(V$1,$R121),4,INDEX(CMB[[Cmb_Rare]:[Cmb_Rare]],MATCH(ROUND(MIN(SUM(V$4,$O121/1000),SUM($O121,V$4/1000)),3),CMB[[Cmb_ID]:[Cmb_ID]],0))),CHOOSE(AC[[M]:[M]],2,1,1,SUM(AC[[AB]:[DB]])))),""))</f>
        <v/>
      </c>
      <c r="W121" t="str">
        <f>IF(OR(W$5="",$S121=""),"",IFERROR(SUM(PRODUCT(INDEX(CMB[[BA_0O]:[BA_2O]],MATCH(ROUND(MIN(SUM(W$4,$O121/1000),SUM($O121,W$4/1000)),3),CMB[[Cmb_ID]:[Cmb_ID]],0),SUM(N(W$1),N($R121),1)),CHOOSE(AC[[M]:[M]],1,1,0,AC[[AB]:[AB]])),PRODUCT(INDEX(CMB[[BD_0O]:[BD_2O]],MATCH(ROUND(MIN(SUM(W$4,$O121/1000),SUM($O121,W$4/1000)),3),CMB[[Cmb_ID]:[Cmb_ID]],0),SUM(N(W$1),N($R121),1)),CHOOSE(AC[[M]:[M]],1,0,1,AC[[DB]:[DB]])),PRODUCT(SUM(ROUND(AVERAGE(VALUE(W$3),VALUE($P121)),0),CHOOSE(IF(OR(W$1,$R121),4,INDEX(CMB[[Res_Rare]:[Res_Rare]],MATCH(ROUND(MIN(SUM(W$4,$O121/1000),SUM($O121,W$4/1000)),3),CMB[[Cmb_ID]:[Cmb_ID]],0))),-1,-1,0,0)),IF(OR(W$1,$R121),4,INDEX(CMB[[Cmb_Rare]:[Cmb_Rare]],MATCH(ROUND(MIN(SUM(W$4,$O121/1000),SUM($O121,W$4/1000)),3),CMB[[Cmb_ID]:[Cmb_ID]],0))),CHOOSE(AC[[M]:[M]],2,1,1,SUM(AC[[AB]:[DB]])))),""))</f>
        <v/>
      </c>
      <c r="X121" t="str">
        <f>IF(OR(X$5="",$S121=""),"",IFERROR(SUM(PRODUCT(INDEX(CMB[[BA_0O]:[BA_2O]],MATCH(ROUND(MIN(SUM(X$4,$O121/1000),SUM($O121,X$4/1000)),3),CMB[[Cmb_ID]:[Cmb_ID]],0),SUM(N(X$1),N($R121),1)),CHOOSE(AC[[M]:[M]],1,1,0,AC[[AB]:[AB]])),PRODUCT(INDEX(CMB[[BD_0O]:[BD_2O]],MATCH(ROUND(MIN(SUM(X$4,$O121/1000),SUM($O121,X$4/1000)),3),CMB[[Cmb_ID]:[Cmb_ID]],0),SUM(N(X$1),N($R121),1)),CHOOSE(AC[[M]:[M]],1,0,1,AC[[DB]:[DB]])),PRODUCT(SUM(ROUND(AVERAGE(VALUE(X$3),VALUE($P121)),0),CHOOSE(IF(OR(X$1,$R121),4,INDEX(CMB[[Res_Rare]:[Res_Rare]],MATCH(ROUND(MIN(SUM(X$4,$O121/1000),SUM($O121,X$4/1000)),3),CMB[[Cmb_ID]:[Cmb_ID]],0))),-1,-1,0,0)),IF(OR(X$1,$R121),4,INDEX(CMB[[Cmb_Rare]:[Cmb_Rare]],MATCH(ROUND(MIN(SUM(X$4,$O121/1000),SUM($O121,X$4/1000)),3),CMB[[Cmb_ID]:[Cmb_ID]],0))),CHOOSE(AC[[M]:[M]],2,1,1,SUM(AC[[AB]:[DB]])))),""))</f>
        <v/>
      </c>
      <c r="Y121" t="str">
        <f>IF(OR(Y$5="",$S121=""),"",IFERROR(SUM(PRODUCT(INDEX(CMB[[BA_0O]:[BA_2O]],MATCH(ROUND(MIN(SUM(Y$4,$O121/1000),SUM($O121,Y$4/1000)),3),CMB[[Cmb_ID]:[Cmb_ID]],0),SUM(N(Y$1),N($R121),1)),CHOOSE(AC[[M]:[M]],1,1,0,AC[[AB]:[AB]])),PRODUCT(INDEX(CMB[[BD_0O]:[BD_2O]],MATCH(ROUND(MIN(SUM(Y$4,$O121/1000),SUM($O121,Y$4/1000)),3),CMB[[Cmb_ID]:[Cmb_ID]],0),SUM(N(Y$1),N($R121),1)),CHOOSE(AC[[M]:[M]],1,0,1,AC[[DB]:[DB]])),PRODUCT(SUM(ROUND(AVERAGE(VALUE(Y$3),VALUE($P121)),0),CHOOSE(IF(OR(Y$1,$R121),4,INDEX(CMB[[Res_Rare]:[Res_Rare]],MATCH(ROUND(MIN(SUM(Y$4,$O121/1000),SUM($O121,Y$4/1000)),3),CMB[[Cmb_ID]:[Cmb_ID]],0))),-1,-1,0,0)),IF(OR(Y$1,$R121),4,INDEX(CMB[[Cmb_Rare]:[Cmb_Rare]],MATCH(ROUND(MIN(SUM(Y$4,$O121/1000),SUM($O121,Y$4/1000)),3),CMB[[Cmb_ID]:[Cmb_ID]],0))),CHOOSE(AC[[M]:[M]],2,1,1,SUM(AC[[AB]:[DB]])))),""))</f>
        <v/>
      </c>
      <c r="Z121" t="str">
        <f>IF(OR(Z$5="",$S121=""),"",IFERROR(SUM(PRODUCT(INDEX(CMB[[BA_0O]:[BA_2O]],MATCH(ROUND(MIN(SUM(Z$4,$O121/1000),SUM($O121,Z$4/1000)),3),CMB[[Cmb_ID]:[Cmb_ID]],0),SUM(N(Z$1),N($R121),1)),CHOOSE(AC[[M]:[M]],1,1,0,AC[[AB]:[AB]])),PRODUCT(INDEX(CMB[[BD_0O]:[BD_2O]],MATCH(ROUND(MIN(SUM(Z$4,$O121/1000),SUM($O121,Z$4/1000)),3),CMB[[Cmb_ID]:[Cmb_ID]],0),SUM(N(Z$1),N($R121),1)),CHOOSE(AC[[M]:[M]],1,0,1,AC[[DB]:[DB]])),PRODUCT(SUM(ROUND(AVERAGE(VALUE(Z$3),VALUE($P121)),0),CHOOSE(IF(OR(Z$1,$R121),4,INDEX(CMB[[Res_Rare]:[Res_Rare]],MATCH(ROUND(MIN(SUM(Z$4,$O121/1000),SUM($O121,Z$4/1000)),3),CMB[[Cmb_ID]:[Cmb_ID]],0))),-1,-1,0,0)),IF(OR(Z$1,$R121),4,INDEX(CMB[[Cmb_Rare]:[Cmb_Rare]],MATCH(ROUND(MIN(SUM(Z$4,$O121/1000),SUM($O121,Z$4/1000)),3),CMB[[Cmb_ID]:[Cmb_ID]],0))),CHOOSE(AC[[M]:[M]],2,1,1,SUM(AC[[AB]:[DB]])))),""))</f>
        <v/>
      </c>
      <c r="AA121" t="str">
        <f>IF(OR(AA$5="",$S121=""),"",IFERROR(SUM(PRODUCT(INDEX(CMB[[BA_0O]:[BA_2O]],MATCH(ROUND(MIN(SUM(AA$4,$O121/1000),SUM($O121,AA$4/1000)),3),CMB[[Cmb_ID]:[Cmb_ID]],0),SUM(N(AA$1),N($R121),1)),CHOOSE(AC[[M]:[M]],1,1,0,AC[[AB]:[AB]])),PRODUCT(INDEX(CMB[[BD_0O]:[BD_2O]],MATCH(ROUND(MIN(SUM(AA$4,$O121/1000),SUM($O121,AA$4/1000)),3),CMB[[Cmb_ID]:[Cmb_ID]],0),SUM(N(AA$1),N($R121),1)),CHOOSE(AC[[M]:[M]],1,0,1,AC[[DB]:[DB]])),PRODUCT(SUM(ROUND(AVERAGE(VALUE(AA$3),VALUE($P121)),0),CHOOSE(IF(OR(AA$1,$R121),4,INDEX(CMB[[Res_Rare]:[Res_Rare]],MATCH(ROUND(MIN(SUM(AA$4,$O121/1000),SUM($O121,AA$4/1000)),3),CMB[[Cmb_ID]:[Cmb_ID]],0))),-1,-1,0,0)),IF(OR(AA$1,$R121),4,INDEX(CMB[[Cmb_Rare]:[Cmb_Rare]],MATCH(ROUND(MIN(SUM(AA$4,$O121/1000),SUM($O121,AA$4/1000)),3),CMB[[Cmb_ID]:[Cmb_ID]],0))),CHOOSE(AC[[M]:[M]],2,1,1,SUM(AC[[AB]:[DB]])))),""))</f>
        <v/>
      </c>
      <c r="AB121" t="str">
        <f>IF(OR(AB$5="",$S121=""),"",IFERROR(SUM(PRODUCT(INDEX(CMB[[BA_0O]:[BA_2O]],MATCH(ROUND(MIN(SUM(AB$4,$O121/1000),SUM($O121,AB$4/1000)),3),CMB[[Cmb_ID]:[Cmb_ID]],0),SUM(N(AB$1),N($R121),1)),CHOOSE(AC[[M]:[M]],1,1,0,AC[[AB]:[AB]])),PRODUCT(INDEX(CMB[[BD_0O]:[BD_2O]],MATCH(ROUND(MIN(SUM(AB$4,$O121/1000),SUM($O121,AB$4/1000)),3),CMB[[Cmb_ID]:[Cmb_ID]],0),SUM(N(AB$1),N($R121),1)),CHOOSE(AC[[M]:[M]],1,0,1,AC[[DB]:[DB]])),PRODUCT(SUM(ROUND(AVERAGE(VALUE(AB$3),VALUE($P121)),0),CHOOSE(IF(OR(AB$1,$R121),4,INDEX(CMB[[Res_Rare]:[Res_Rare]],MATCH(ROUND(MIN(SUM(AB$4,$O121/1000),SUM($O121,AB$4/1000)),3),CMB[[Cmb_ID]:[Cmb_ID]],0))),-1,-1,0,0)),IF(OR(AB$1,$R121),4,INDEX(CMB[[Cmb_Rare]:[Cmb_Rare]],MATCH(ROUND(MIN(SUM(AB$4,$O121/1000),SUM($O121,AB$4/1000)),3),CMB[[Cmb_ID]:[Cmb_ID]],0))),CHOOSE(AC[[M]:[M]],2,1,1,SUM(AC[[AB]:[DB]])))),""))</f>
        <v/>
      </c>
      <c r="AC121" t="str">
        <f>IF(OR(AC$5="",$S121=""),"",IFERROR(SUM(PRODUCT(INDEX(CMB[[BA_0O]:[BA_2O]],MATCH(ROUND(MIN(SUM(AC$4,$O121/1000),SUM($O121,AC$4/1000)),3),CMB[[Cmb_ID]:[Cmb_ID]],0),SUM(N(AC$1),N($R121),1)),CHOOSE(AC[[M]:[M]],1,1,0,AC[[AB]:[AB]])),PRODUCT(INDEX(CMB[[BD_0O]:[BD_2O]],MATCH(ROUND(MIN(SUM(AC$4,$O121/1000),SUM($O121,AC$4/1000)),3),CMB[[Cmb_ID]:[Cmb_ID]],0),SUM(N(AC$1),N($R121),1)),CHOOSE(AC[[M]:[M]],1,0,1,AC[[DB]:[DB]])),PRODUCT(SUM(ROUND(AVERAGE(VALUE(AC$3),VALUE($P121)),0),CHOOSE(IF(OR(AC$1,$R121),4,INDEX(CMB[[Res_Rare]:[Res_Rare]],MATCH(ROUND(MIN(SUM(AC$4,$O121/1000),SUM($O121,AC$4/1000)),3),CMB[[Cmb_ID]:[Cmb_ID]],0))),-1,-1,0,0)),IF(OR(AC$1,$R121),4,INDEX(CMB[[Cmb_Rare]:[Cmb_Rare]],MATCH(ROUND(MIN(SUM(AC$4,$O121/1000),SUM($O121,AC$4/1000)),3),CMB[[Cmb_ID]:[Cmb_ID]],0))),CHOOSE(AC[[M]:[M]],2,1,1,SUM(AC[[AB]:[DB]])))),""))</f>
        <v/>
      </c>
      <c r="AD121" t="str">
        <f>IF(OR(AD$5="",$S121=""),"",IFERROR(SUM(PRODUCT(INDEX(CMB[[BA_0O]:[BA_2O]],MATCH(ROUND(MIN(SUM(AD$4,$O121/1000),SUM($O121,AD$4/1000)),3),CMB[[Cmb_ID]:[Cmb_ID]],0),SUM(N(AD$1),N($R121),1)),CHOOSE(AC[[M]:[M]],1,1,0,AC[[AB]:[AB]])),PRODUCT(INDEX(CMB[[BD_0O]:[BD_2O]],MATCH(ROUND(MIN(SUM(AD$4,$O121/1000),SUM($O121,AD$4/1000)),3),CMB[[Cmb_ID]:[Cmb_ID]],0),SUM(N(AD$1),N($R121),1)),CHOOSE(AC[[M]:[M]],1,0,1,AC[[DB]:[DB]])),PRODUCT(SUM(ROUND(AVERAGE(VALUE(AD$3),VALUE($P121)),0),CHOOSE(IF(OR(AD$1,$R121),4,INDEX(CMB[[Res_Rare]:[Res_Rare]],MATCH(ROUND(MIN(SUM(AD$4,$O121/1000),SUM($O121,AD$4/1000)),3),CMB[[Cmb_ID]:[Cmb_ID]],0))),-1,-1,0,0)),IF(OR(AD$1,$R121),4,INDEX(CMB[[Cmb_Rare]:[Cmb_Rare]],MATCH(ROUND(MIN(SUM(AD$4,$O121/1000),SUM($O121,AD$4/1000)),3),CMB[[Cmb_ID]:[Cmb_ID]],0))),CHOOSE(AC[[M]:[M]],2,1,1,SUM(AC[[AB]:[DB]])))),""))</f>
        <v/>
      </c>
      <c r="AE121" t="str">
        <f>IF(OR(AE$5="",$S121=""),"",IFERROR(SUM(PRODUCT(INDEX(CMB[[BA_0O]:[BA_2O]],MATCH(ROUND(MIN(SUM(AE$4,$O121/1000),SUM($O121,AE$4/1000)),3),CMB[[Cmb_ID]:[Cmb_ID]],0),SUM(N(AE$1),N($R121),1)),CHOOSE(AC[[M]:[M]],1,1,0,AC[[AB]:[AB]])),PRODUCT(INDEX(CMB[[BD_0O]:[BD_2O]],MATCH(ROUND(MIN(SUM(AE$4,$O121/1000),SUM($O121,AE$4/1000)),3),CMB[[Cmb_ID]:[Cmb_ID]],0),SUM(N(AE$1),N($R121),1)),CHOOSE(AC[[M]:[M]],1,0,1,AC[[DB]:[DB]])),PRODUCT(SUM(ROUND(AVERAGE(VALUE(AE$3),VALUE($P121)),0),CHOOSE(IF(OR(AE$1,$R121),4,INDEX(CMB[[Res_Rare]:[Res_Rare]],MATCH(ROUND(MIN(SUM(AE$4,$O121/1000),SUM($O121,AE$4/1000)),3),CMB[[Cmb_ID]:[Cmb_ID]],0))),-1,-1,0,0)),IF(OR(AE$1,$R121),4,INDEX(CMB[[Cmb_Rare]:[Cmb_Rare]],MATCH(ROUND(MIN(SUM(AE$4,$O121/1000),SUM($O121,AE$4/1000)),3),CMB[[Cmb_ID]:[Cmb_ID]],0))),CHOOSE(AC[[M]:[M]],2,1,1,SUM(AC[[AB]:[DB]])))),""))</f>
        <v/>
      </c>
      <c r="AF121" t="str">
        <f>IF(OR(AF$5="",$S121=""),"",IFERROR(SUM(PRODUCT(INDEX(CMB[[BA_0O]:[BA_2O]],MATCH(ROUND(MIN(SUM(AF$4,$O121/1000),SUM($O121,AF$4/1000)),3),CMB[[Cmb_ID]:[Cmb_ID]],0),SUM(N(AF$1),N($R121),1)),CHOOSE(AC[[M]:[M]],1,1,0,AC[[AB]:[AB]])),PRODUCT(INDEX(CMB[[BD_0O]:[BD_2O]],MATCH(ROUND(MIN(SUM(AF$4,$O121/1000),SUM($O121,AF$4/1000)),3),CMB[[Cmb_ID]:[Cmb_ID]],0),SUM(N(AF$1),N($R121),1)),CHOOSE(AC[[M]:[M]],1,0,1,AC[[DB]:[DB]])),PRODUCT(SUM(ROUND(AVERAGE(VALUE(AF$3),VALUE($P121)),0),CHOOSE(IF(OR(AF$1,$R121),4,INDEX(CMB[[Res_Rare]:[Res_Rare]],MATCH(ROUND(MIN(SUM(AF$4,$O121/1000),SUM($O121,AF$4/1000)),3),CMB[[Cmb_ID]:[Cmb_ID]],0))),-1,-1,0,0)),IF(OR(AF$1,$R121),4,INDEX(CMB[[Cmb_Rare]:[Cmb_Rare]],MATCH(ROUND(MIN(SUM(AF$4,$O121/1000),SUM($O121,AF$4/1000)),3),CMB[[Cmb_ID]:[Cmb_ID]],0))),CHOOSE(AC[[M]:[M]],2,1,1,SUM(AC[[AB]:[DB]])))),""))</f>
        <v/>
      </c>
      <c r="AG121" t="str">
        <f>IF(OR(AG$5="",$S121=""),"",IFERROR(SUM(PRODUCT(INDEX(CMB[[BA_0O]:[BA_2O]],MATCH(ROUND(MIN(SUM(AG$4,$O121/1000),SUM($O121,AG$4/1000)),3),CMB[[Cmb_ID]:[Cmb_ID]],0),SUM(N(AG$1),N($R121),1)),CHOOSE(AC[[M]:[M]],1,1,0,AC[[AB]:[AB]])),PRODUCT(INDEX(CMB[[BD_0O]:[BD_2O]],MATCH(ROUND(MIN(SUM(AG$4,$O121/1000),SUM($O121,AG$4/1000)),3),CMB[[Cmb_ID]:[Cmb_ID]],0),SUM(N(AG$1),N($R121),1)),CHOOSE(AC[[M]:[M]],1,0,1,AC[[DB]:[DB]])),PRODUCT(SUM(ROUND(AVERAGE(VALUE(AG$3),VALUE($P121)),0),CHOOSE(IF(OR(AG$1,$R121),4,INDEX(CMB[[Res_Rare]:[Res_Rare]],MATCH(ROUND(MIN(SUM(AG$4,$O121/1000),SUM($O121,AG$4/1000)),3),CMB[[Cmb_ID]:[Cmb_ID]],0))),-1,-1,0,0)),IF(OR(AG$1,$R121),4,INDEX(CMB[[Cmb_Rare]:[Cmb_Rare]],MATCH(ROUND(MIN(SUM(AG$4,$O121/1000),SUM($O121,AG$4/1000)),3),CMB[[Cmb_ID]:[Cmb_ID]],0))),CHOOSE(AC[[M]:[M]],2,1,1,SUM(AC[[AB]:[DB]])))),""))</f>
        <v/>
      </c>
      <c r="AH121" t="str">
        <f>IF(OR(AH$5="",$S121=""),"",IFERROR(SUM(PRODUCT(INDEX(CMB[[BA_0O]:[BA_2O]],MATCH(ROUND(MIN(SUM(AH$4,$O121/1000),SUM($O121,AH$4/1000)),3),CMB[[Cmb_ID]:[Cmb_ID]],0),SUM(N(AH$1),N($R121),1)),CHOOSE(AC[[M]:[M]],1,1,0,AC[[AB]:[AB]])),PRODUCT(INDEX(CMB[[BD_0O]:[BD_2O]],MATCH(ROUND(MIN(SUM(AH$4,$O121/1000),SUM($O121,AH$4/1000)),3),CMB[[Cmb_ID]:[Cmb_ID]],0),SUM(N(AH$1),N($R121),1)),CHOOSE(AC[[M]:[M]],1,0,1,AC[[DB]:[DB]])),PRODUCT(SUM(ROUND(AVERAGE(VALUE(AH$3),VALUE($P121)),0),CHOOSE(IF(OR(AH$1,$R121),4,INDEX(CMB[[Res_Rare]:[Res_Rare]],MATCH(ROUND(MIN(SUM(AH$4,$O121/1000),SUM($O121,AH$4/1000)),3),CMB[[Cmb_ID]:[Cmb_ID]],0))),-1,-1,0,0)),IF(OR(AH$1,$R121),4,INDEX(CMB[[Cmb_Rare]:[Cmb_Rare]],MATCH(ROUND(MIN(SUM(AH$4,$O121/1000),SUM($O121,AH$4/1000)),3),CMB[[Cmb_ID]:[Cmb_ID]],0))),CHOOSE(AC[[M]:[M]],2,1,1,SUM(AC[[AB]:[DB]])))),""))</f>
        <v/>
      </c>
      <c r="AI121" t="str">
        <f>IF(OR(AI$5="",$S121=""),"",IFERROR(SUM(PRODUCT(INDEX(CMB[[BA_0O]:[BA_2O]],MATCH(ROUND(MIN(SUM(AI$4,$O121/1000),SUM($O121,AI$4/1000)),3),CMB[[Cmb_ID]:[Cmb_ID]],0),SUM(N(AI$1),N($R121),1)),CHOOSE(AC[[M]:[M]],1,1,0,AC[[AB]:[AB]])),PRODUCT(INDEX(CMB[[BD_0O]:[BD_2O]],MATCH(ROUND(MIN(SUM(AI$4,$O121/1000),SUM($O121,AI$4/1000)),3),CMB[[Cmb_ID]:[Cmb_ID]],0),SUM(N(AI$1),N($R121),1)),CHOOSE(AC[[M]:[M]],1,0,1,AC[[DB]:[DB]])),PRODUCT(SUM(ROUND(AVERAGE(VALUE(AI$3),VALUE($P121)),0),CHOOSE(IF(OR(AI$1,$R121),4,INDEX(CMB[[Res_Rare]:[Res_Rare]],MATCH(ROUND(MIN(SUM(AI$4,$O121/1000),SUM($O121,AI$4/1000)),3),CMB[[Cmb_ID]:[Cmb_ID]],0))),-1,-1,0,0)),IF(OR(AI$1,$R121),4,INDEX(CMB[[Cmb_Rare]:[Cmb_Rare]],MATCH(ROUND(MIN(SUM(AI$4,$O121/1000),SUM($O121,AI$4/1000)),3),CMB[[Cmb_ID]:[Cmb_ID]],0))),CHOOSE(AC[[M]:[M]],2,1,1,SUM(AC[[AB]:[DB]])))),""))</f>
        <v/>
      </c>
      <c r="AJ121" t="str">
        <f>IF(OR(AJ$5="",$S121=""),"",IFERROR(SUM(PRODUCT(INDEX(CMB[[BA_0O]:[BA_2O]],MATCH(ROUND(MIN(SUM(AJ$4,$O121/1000),SUM($O121,AJ$4/1000)),3),CMB[[Cmb_ID]:[Cmb_ID]],0),SUM(N(AJ$1),N($R121),1)),CHOOSE(AC[[M]:[M]],1,1,0,AC[[AB]:[AB]])),PRODUCT(INDEX(CMB[[BD_0O]:[BD_2O]],MATCH(ROUND(MIN(SUM(AJ$4,$O121/1000),SUM($O121,AJ$4/1000)),3),CMB[[Cmb_ID]:[Cmb_ID]],0),SUM(N(AJ$1),N($R121),1)),CHOOSE(AC[[M]:[M]],1,0,1,AC[[DB]:[DB]])),PRODUCT(SUM(ROUND(AVERAGE(VALUE(AJ$3),VALUE($P121)),0),CHOOSE(IF(OR(AJ$1,$R121),4,INDEX(CMB[[Res_Rare]:[Res_Rare]],MATCH(ROUND(MIN(SUM(AJ$4,$O121/1000),SUM($O121,AJ$4/1000)),3),CMB[[Cmb_ID]:[Cmb_ID]],0))),-1,-1,0,0)),IF(OR(AJ$1,$R121),4,INDEX(CMB[[Cmb_Rare]:[Cmb_Rare]],MATCH(ROUND(MIN(SUM(AJ$4,$O121/1000),SUM($O121,AJ$4/1000)),3),CMB[[Cmb_ID]:[Cmb_ID]],0))),CHOOSE(AC[[M]:[M]],2,1,1,SUM(AC[[AB]:[DB]])))),""))</f>
        <v/>
      </c>
      <c r="AK121" t="str">
        <f>IF(OR(AK$5="",$S121=""),"",IFERROR(SUM(PRODUCT(INDEX(CMB[[BA_0O]:[BA_2O]],MATCH(ROUND(MIN(SUM(AK$4,$O121/1000),SUM($O121,AK$4/1000)),3),CMB[[Cmb_ID]:[Cmb_ID]],0),SUM(N(AK$1),N($R121),1)),CHOOSE(AC[[M]:[M]],1,1,0,AC[[AB]:[AB]])),PRODUCT(INDEX(CMB[[BD_0O]:[BD_2O]],MATCH(ROUND(MIN(SUM(AK$4,$O121/1000),SUM($O121,AK$4/1000)),3),CMB[[Cmb_ID]:[Cmb_ID]],0),SUM(N(AK$1),N($R121),1)),CHOOSE(AC[[M]:[M]],1,0,1,AC[[DB]:[DB]])),PRODUCT(SUM(ROUND(AVERAGE(VALUE(AK$3),VALUE($P121)),0),CHOOSE(IF(OR(AK$1,$R121),4,INDEX(CMB[[Res_Rare]:[Res_Rare]],MATCH(ROUND(MIN(SUM(AK$4,$O121/1000),SUM($O121,AK$4/1000)),3),CMB[[Cmb_ID]:[Cmb_ID]],0))),-1,-1,0,0)),IF(OR(AK$1,$R121),4,INDEX(CMB[[Cmb_Rare]:[Cmb_Rare]],MATCH(ROUND(MIN(SUM(AK$4,$O121/1000),SUM($O121,AK$4/1000)),3),CMB[[Cmb_ID]:[Cmb_ID]],0))),CHOOSE(AC[[M]:[M]],2,1,1,SUM(AC[[AB]:[DB]])))),""))</f>
        <v/>
      </c>
      <c r="AL121" t="str">
        <f>IF(OR(AL$5="",$S121=""),"",IFERROR(SUM(PRODUCT(INDEX(CMB[[BA_0O]:[BA_2O]],MATCH(ROUND(MIN(SUM(AL$4,$O121/1000),SUM($O121,AL$4/1000)),3),CMB[[Cmb_ID]:[Cmb_ID]],0),SUM(N(AL$1),N($R121),1)),CHOOSE(AC[[M]:[M]],1,1,0,AC[[AB]:[AB]])),PRODUCT(INDEX(CMB[[BD_0O]:[BD_2O]],MATCH(ROUND(MIN(SUM(AL$4,$O121/1000),SUM($O121,AL$4/1000)),3),CMB[[Cmb_ID]:[Cmb_ID]],0),SUM(N(AL$1),N($R121),1)),CHOOSE(AC[[M]:[M]],1,0,1,AC[[DB]:[DB]])),PRODUCT(SUM(ROUND(AVERAGE(VALUE(AL$3),VALUE($P121)),0),CHOOSE(IF(OR(AL$1,$R121),4,INDEX(CMB[[Res_Rare]:[Res_Rare]],MATCH(ROUND(MIN(SUM(AL$4,$O121/1000),SUM($O121,AL$4/1000)),3),CMB[[Cmb_ID]:[Cmb_ID]],0))),-1,-1,0,0)),IF(OR(AL$1,$R121),4,INDEX(CMB[[Cmb_Rare]:[Cmb_Rare]],MATCH(ROUND(MIN(SUM(AL$4,$O121/1000),SUM($O121,AL$4/1000)),3),CMB[[Cmb_ID]:[Cmb_ID]],0))),CHOOSE(AC[[M]:[M]],2,1,1,SUM(AC[[AB]:[DB]])))),""))</f>
        <v/>
      </c>
      <c r="AM121" t="str">
        <f>IF(OR(AM$5="",$S121=""),"",IFERROR(SUM(PRODUCT(INDEX(CMB[[BA_0O]:[BA_2O]],MATCH(ROUND(MIN(SUM(AM$4,$O121/1000),SUM($O121,AM$4/1000)),3),CMB[[Cmb_ID]:[Cmb_ID]],0),SUM(N(AM$1),N($R121),1)),CHOOSE(AC[[M]:[M]],1,1,0,AC[[AB]:[AB]])),PRODUCT(INDEX(CMB[[BD_0O]:[BD_2O]],MATCH(ROUND(MIN(SUM(AM$4,$O121/1000),SUM($O121,AM$4/1000)),3),CMB[[Cmb_ID]:[Cmb_ID]],0),SUM(N(AM$1),N($R121),1)),CHOOSE(AC[[M]:[M]],1,0,1,AC[[DB]:[DB]])),PRODUCT(SUM(ROUND(AVERAGE(VALUE(AM$3),VALUE($P121)),0),CHOOSE(IF(OR(AM$1,$R121),4,INDEX(CMB[[Res_Rare]:[Res_Rare]],MATCH(ROUND(MIN(SUM(AM$4,$O121/1000),SUM($O121,AM$4/1000)),3),CMB[[Cmb_ID]:[Cmb_ID]],0))),-1,-1,0,0)),IF(OR(AM$1,$R121),4,INDEX(CMB[[Cmb_Rare]:[Cmb_Rare]],MATCH(ROUND(MIN(SUM(AM$4,$O121/1000),SUM($O121,AM$4/1000)),3),CMB[[Cmb_ID]:[Cmb_ID]],0))),CHOOSE(AC[[M]:[M]],2,1,1,SUM(AC[[AB]:[DB]])))),""))</f>
        <v/>
      </c>
      <c r="AN121" t="str">
        <f>IF(OR(AN$5="",$S121=""),"",IFERROR(SUM(PRODUCT(INDEX(CMB[[BA_0O]:[BA_2O]],MATCH(ROUND(MIN(SUM(AN$4,$O121/1000),SUM($O121,AN$4/1000)),3),CMB[[Cmb_ID]:[Cmb_ID]],0),SUM(N(AN$1),N($R121),1)),CHOOSE(AC[[M]:[M]],1,1,0,AC[[AB]:[AB]])),PRODUCT(INDEX(CMB[[BD_0O]:[BD_2O]],MATCH(ROUND(MIN(SUM(AN$4,$O121/1000),SUM($O121,AN$4/1000)),3),CMB[[Cmb_ID]:[Cmb_ID]],0),SUM(N(AN$1),N($R121),1)),CHOOSE(AC[[M]:[M]],1,0,1,AC[[DB]:[DB]])),PRODUCT(SUM(ROUND(AVERAGE(VALUE(AN$3),VALUE($P121)),0),CHOOSE(IF(OR(AN$1,$R121),4,INDEX(CMB[[Res_Rare]:[Res_Rare]],MATCH(ROUND(MIN(SUM(AN$4,$O121/1000),SUM($O121,AN$4/1000)),3),CMB[[Cmb_ID]:[Cmb_ID]],0))),-1,-1,0,0)),IF(OR(AN$1,$R121),4,INDEX(CMB[[Cmb_Rare]:[Cmb_Rare]],MATCH(ROUND(MIN(SUM(AN$4,$O121/1000),SUM($O121,AN$4/1000)),3),CMB[[Cmb_ID]:[Cmb_ID]],0))),CHOOSE(AC[[M]:[M]],2,1,1,SUM(AC[[AB]:[DB]])))),""))</f>
        <v/>
      </c>
      <c r="AO121" t="str">
        <f>IF(OR(AO$5="",$S121=""),"",IFERROR(SUM(PRODUCT(INDEX(CMB[[BA_0O]:[BA_2O]],MATCH(ROUND(MIN(SUM(AO$4,$O121/1000),SUM($O121,AO$4/1000)),3),CMB[[Cmb_ID]:[Cmb_ID]],0),SUM(N(AO$1),N($R121),1)),CHOOSE(AC[[M]:[M]],1,1,0,AC[[AB]:[AB]])),PRODUCT(INDEX(CMB[[BD_0O]:[BD_2O]],MATCH(ROUND(MIN(SUM(AO$4,$O121/1000),SUM($O121,AO$4/1000)),3),CMB[[Cmb_ID]:[Cmb_ID]],0),SUM(N(AO$1),N($R121),1)),CHOOSE(AC[[M]:[M]],1,0,1,AC[[DB]:[DB]])),PRODUCT(SUM(ROUND(AVERAGE(VALUE(AO$3),VALUE($P121)),0),CHOOSE(IF(OR(AO$1,$R121),4,INDEX(CMB[[Res_Rare]:[Res_Rare]],MATCH(ROUND(MIN(SUM(AO$4,$O121/1000),SUM($O121,AO$4/1000)),3),CMB[[Cmb_ID]:[Cmb_ID]],0))),-1,-1,0,0)),IF(OR(AO$1,$R121),4,INDEX(CMB[[Cmb_Rare]:[Cmb_Rare]],MATCH(ROUND(MIN(SUM(AO$4,$O121/1000),SUM($O121,AO$4/1000)),3),CMB[[Cmb_ID]:[Cmb_ID]],0))),CHOOSE(AC[[M]:[M]],2,1,1,SUM(AC[[AB]:[DB]])))),""))</f>
        <v/>
      </c>
      <c r="AP121" t="str">
        <f>IF(OR(AP$5="",$S121=""),"",IFERROR(SUM(PRODUCT(INDEX(CMB[[BA_0O]:[BA_2O]],MATCH(ROUND(MIN(SUM(AP$4,$O121/1000),SUM($O121,AP$4/1000)),3),CMB[[Cmb_ID]:[Cmb_ID]],0),SUM(N(AP$1),N($R121),1)),CHOOSE(AC[[M]:[M]],1,1,0,AC[[AB]:[AB]])),PRODUCT(INDEX(CMB[[BD_0O]:[BD_2O]],MATCH(ROUND(MIN(SUM(AP$4,$O121/1000),SUM($O121,AP$4/1000)),3),CMB[[Cmb_ID]:[Cmb_ID]],0),SUM(N(AP$1),N($R121),1)),CHOOSE(AC[[M]:[M]],1,0,1,AC[[DB]:[DB]])),PRODUCT(SUM(ROUND(AVERAGE(VALUE(AP$3),VALUE($P121)),0),CHOOSE(IF(OR(AP$1,$R121),4,INDEX(CMB[[Res_Rare]:[Res_Rare]],MATCH(ROUND(MIN(SUM(AP$4,$O121/1000),SUM($O121,AP$4/1000)),3),CMB[[Cmb_ID]:[Cmb_ID]],0))),-1,-1,0,0)),IF(OR(AP$1,$R121),4,INDEX(CMB[[Cmb_Rare]:[Cmb_Rare]],MATCH(ROUND(MIN(SUM(AP$4,$O121/1000),SUM($O121,AP$4/1000)),3),CMB[[Cmb_ID]:[Cmb_ID]],0))),CHOOSE(AC[[M]:[M]],2,1,1,SUM(AC[[AB]:[DB]])))),""))</f>
        <v/>
      </c>
      <c r="AQ121" t="str">
        <f>IF(OR(AQ$5="",$S121=""),"",IFERROR(SUM(PRODUCT(INDEX(CMB[[BA_0O]:[BA_2O]],MATCH(ROUND(MIN(SUM(AQ$4,$O121/1000),SUM($O121,AQ$4/1000)),3),CMB[[Cmb_ID]:[Cmb_ID]],0),SUM(N(AQ$1),N($R121),1)),CHOOSE(AC[[M]:[M]],1,1,0,AC[[AB]:[AB]])),PRODUCT(INDEX(CMB[[BD_0O]:[BD_2O]],MATCH(ROUND(MIN(SUM(AQ$4,$O121/1000),SUM($O121,AQ$4/1000)),3),CMB[[Cmb_ID]:[Cmb_ID]],0),SUM(N(AQ$1),N($R121),1)),CHOOSE(AC[[M]:[M]],1,0,1,AC[[DB]:[DB]])),PRODUCT(SUM(ROUND(AVERAGE(VALUE(AQ$3),VALUE($P121)),0),CHOOSE(IF(OR(AQ$1,$R121),4,INDEX(CMB[[Res_Rare]:[Res_Rare]],MATCH(ROUND(MIN(SUM(AQ$4,$O121/1000),SUM($O121,AQ$4/1000)),3),CMB[[Cmb_ID]:[Cmb_ID]],0))),-1,-1,0,0)),IF(OR(AQ$1,$R121),4,INDEX(CMB[[Cmb_Rare]:[Cmb_Rare]],MATCH(ROUND(MIN(SUM(AQ$4,$O121/1000),SUM($O121,AQ$4/1000)),3),CMB[[Cmb_ID]:[Cmb_ID]],0))),CHOOSE(AC[[M]:[M]],2,1,1,SUM(AC[[AB]:[DB]])))),""))</f>
        <v/>
      </c>
      <c r="AR121" t="str">
        <f>IF(OR(AR$5="",$S121=""),"",IFERROR(SUM(PRODUCT(INDEX(CMB[[BA_0O]:[BA_2O]],MATCH(ROUND(MIN(SUM(AR$4,$O121/1000),SUM($O121,AR$4/1000)),3),CMB[[Cmb_ID]:[Cmb_ID]],0),SUM(N(AR$1),N($R121),1)),CHOOSE(AC[[M]:[M]],1,1,0,AC[[AB]:[AB]])),PRODUCT(INDEX(CMB[[BD_0O]:[BD_2O]],MATCH(ROUND(MIN(SUM(AR$4,$O121/1000),SUM($O121,AR$4/1000)),3),CMB[[Cmb_ID]:[Cmb_ID]],0),SUM(N(AR$1),N($R121),1)),CHOOSE(AC[[M]:[M]],1,0,1,AC[[DB]:[DB]])),PRODUCT(SUM(ROUND(AVERAGE(VALUE(AR$3),VALUE($P121)),0),CHOOSE(IF(OR(AR$1,$R121),4,INDEX(CMB[[Res_Rare]:[Res_Rare]],MATCH(ROUND(MIN(SUM(AR$4,$O121/1000),SUM($O121,AR$4/1000)),3),CMB[[Cmb_ID]:[Cmb_ID]],0))),-1,-1,0,0)),IF(OR(AR$1,$R121),4,INDEX(CMB[[Cmb_Rare]:[Cmb_Rare]],MATCH(ROUND(MIN(SUM(AR$4,$O121/1000),SUM($O121,AR$4/1000)),3),CMB[[Cmb_ID]:[Cmb_ID]],0))),CHOOSE(AC[[M]:[M]],2,1,1,SUM(AC[[AB]:[DB]])))),""))</f>
        <v/>
      </c>
      <c r="AS121" t="str">
        <f>IF(OR(AS$5="",$S121=""),"",IFERROR(SUM(PRODUCT(INDEX(CMB[[BA_0O]:[BA_2O]],MATCH(ROUND(MIN(SUM(AS$4,$O121/1000),SUM($O121,AS$4/1000)),3),CMB[[Cmb_ID]:[Cmb_ID]],0),SUM(N(AS$1),N($R121),1)),CHOOSE(AC[[M]:[M]],1,1,0,AC[[AB]:[AB]])),PRODUCT(INDEX(CMB[[BD_0O]:[BD_2O]],MATCH(ROUND(MIN(SUM(AS$4,$O121/1000),SUM($O121,AS$4/1000)),3),CMB[[Cmb_ID]:[Cmb_ID]],0),SUM(N(AS$1),N($R121),1)),CHOOSE(AC[[M]:[M]],1,0,1,AC[[DB]:[DB]])),PRODUCT(SUM(ROUND(AVERAGE(VALUE(AS$3),VALUE($P121)),0),CHOOSE(IF(OR(AS$1,$R121),4,INDEX(CMB[[Res_Rare]:[Res_Rare]],MATCH(ROUND(MIN(SUM(AS$4,$O121/1000),SUM($O121,AS$4/1000)),3),CMB[[Cmb_ID]:[Cmb_ID]],0))),-1,-1,0,0)),IF(OR(AS$1,$R121),4,INDEX(CMB[[Cmb_Rare]:[Cmb_Rare]],MATCH(ROUND(MIN(SUM(AS$4,$O121/1000),SUM($O121,AS$4/1000)),3),CMB[[Cmb_ID]:[Cmb_ID]],0))),CHOOSE(AC[[M]:[M]],2,1,1,SUM(AC[[AB]:[DB]])))),""))</f>
        <v/>
      </c>
      <c r="AT121" t="str">
        <f>IF(OR(AT$5="",$S121=""),"",IFERROR(SUM(PRODUCT(INDEX(CMB[[BA_0O]:[BA_2O]],MATCH(ROUND(MIN(SUM(AT$4,$O121/1000),SUM($O121,AT$4/1000)),3),CMB[[Cmb_ID]:[Cmb_ID]],0),SUM(N(AT$1),N($R121),1)),CHOOSE(AC[[M]:[M]],1,1,0,AC[[AB]:[AB]])),PRODUCT(INDEX(CMB[[BD_0O]:[BD_2O]],MATCH(ROUND(MIN(SUM(AT$4,$O121/1000),SUM($O121,AT$4/1000)),3),CMB[[Cmb_ID]:[Cmb_ID]],0),SUM(N(AT$1),N($R121),1)),CHOOSE(AC[[M]:[M]],1,0,1,AC[[DB]:[DB]])),PRODUCT(SUM(ROUND(AVERAGE(VALUE(AT$3),VALUE($P121)),0),CHOOSE(IF(OR(AT$1,$R121),4,INDEX(CMB[[Res_Rare]:[Res_Rare]],MATCH(ROUND(MIN(SUM(AT$4,$O121/1000),SUM($O121,AT$4/1000)),3),CMB[[Cmb_ID]:[Cmb_ID]],0))),-1,-1,0,0)),IF(OR(AT$1,$R121),4,INDEX(CMB[[Cmb_Rare]:[Cmb_Rare]],MATCH(ROUND(MIN(SUM(AT$4,$O121/1000),SUM($O121,AT$4/1000)),3),CMB[[Cmb_ID]:[Cmb_ID]],0))),CHOOSE(AC[[M]:[M]],2,1,1,SUM(AC[[AB]:[DB]])))),""))</f>
        <v/>
      </c>
      <c r="AU121" t="str">
        <f>IF(OR(AU$5="",$S121=""),"",IFERROR(SUM(PRODUCT(INDEX(CMB[[BA_0O]:[BA_2O]],MATCH(ROUND(MIN(SUM(AU$4,$O121/1000),SUM($O121,AU$4/1000)),3),CMB[[Cmb_ID]:[Cmb_ID]],0),SUM(N(AU$1),N($R121),1)),CHOOSE(AC[[M]:[M]],1,1,0,AC[[AB]:[AB]])),PRODUCT(INDEX(CMB[[BD_0O]:[BD_2O]],MATCH(ROUND(MIN(SUM(AU$4,$O121/1000),SUM($O121,AU$4/1000)),3),CMB[[Cmb_ID]:[Cmb_ID]],0),SUM(N(AU$1),N($R121),1)),CHOOSE(AC[[M]:[M]],1,0,1,AC[[DB]:[DB]])),PRODUCT(SUM(ROUND(AVERAGE(VALUE(AU$3),VALUE($P121)),0),CHOOSE(IF(OR(AU$1,$R121),4,INDEX(CMB[[Res_Rare]:[Res_Rare]],MATCH(ROUND(MIN(SUM(AU$4,$O121/1000),SUM($O121,AU$4/1000)),3),CMB[[Cmb_ID]:[Cmb_ID]],0))),-1,-1,0,0)),IF(OR(AU$1,$R121),4,INDEX(CMB[[Cmb_Rare]:[Cmb_Rare]],MATCH(ROUND(MIN(SUM(AU$4,$O121/1000),SUM($O121,AU$4/1000)),3),CMB[[Cmb_ID]:[Cmb_ID]],0))),CHOOSE(AC[[M]:[M]],2,1,1,SUM(AC[[AB]:[DB]])))),""))</f>
        <v/>
      </c>
      <c r="AV121" t="str">
        <f>IF(OR(AV$5="",$S121=""),"",IFERROR(SUM(PRODUCT(INDEX(CMB[[BA_0O]:[BA_2O]],MATCH(ROUND(MIN(SUM(AV$4,$O121/1000),SUM($O121,AV$4/1000)),3),CMB[[Cmb_ID]:[Cmb_ID]],0),SUM(N(AV$1),N($R121),1)),CHOOSE(AC[[M]:[M]],1,1,0,AC[[AB]:[AB]])),PRODUCT(INDEX(CMB[[BD_0O]:[BD_2O]],MATCH(ROUND(MIN(SUM(AV$4,$O121/1000),SUM($O121,AV$4/1000)),3),CMB[[Cmb_ID]:[Cmb_ID]],0),SUM(N(AV$1),N($R121),1)),CHOOSE(AC[[M]:[M]],1,0,1,AC[[DB]:[DB]])),PRODUCT(SUM(ROUND(AVERAGE(VALUE(AV$3),VALUE($P121)),0),CHOOSE(IF(OR(AV$1,$R121),4,INDEX(CMB[[Res_Rare]:[Res_Rare]],MATCH(ROUND(MIN(SUM(AV$4,$O121/1000),SUM($O121,AV$4/1000)),3),CMB[[Cmb_ID]:[Cmb_ID]],0))),-1,-1,0,0)),IF(OR(AV$1,$R121),4,INDEX(CMB[[Cmb_Rare]:[Cmb_Rare]],MATCH(ROUND(MIN(SUM(AV$4,$O121/1000),SUM($O121,AV$4/1000)),3),CMB[[Cmb_ID]:[Cmb_ID]],0))),CHOOSE(AC[[M]:[M]],2,1,1,SUM(AC[[AB]:[DB]])))),""))</f>
        <v/>
      </c>
      <c r="AW121" t="str">
        <f>IF(OR(AW$5="",$S121=""),"",IFERROR(SUM(PRODUCT(INDEX(CMB[[BA_0O]:[BA_2O]],MATCH(ROUND(MIN(SUM(AW$4,$O121/1000),SUM($O121,AW$4/1000)),3),CMB[[Cmb_ID]:[Cmb_ID]],0),SUM(N(AW$1),N($R121),1)),CHOOSE(AC[[M]:[M]],1,1,0,AC[[AB]:[AB]])),PRODUCT(INDEX(CMB[[BD_0O]:[BD_2O]],MATCH(ROUND(MIN(SUM(AW$4,$O121/1000),SUM($O121,AW$4/1000)),3),CMB[[Cmb_ID]:[Cmb_ID]],0),SUM(N(AW$1),N($R121),1)),CHOOSE(AC[[M]:[M]],1,0,1,AC[[DB]:[DB]])),PRODUCT(SUM(ROUND(AVERAGE(VALUE(AW$3),VALUE($P121)),0),CHOOSE(IF(OR(AW$1,$R121),4,INDEX(CMB[[Res_Rare]:[Res_Rare]],MATCH(ROUND(MIN(SUM(AW$4,$O121/1000),SUM($O121,AW$4/1000)),3),CMB[[Cmb_ID]:[Cmb_ID]],0))),-1,-1,0,0)),IF(OR(AW$1,$R121),4,INDEX(CMB[[Cmb_Rare]:[Cmb_Rare]],MATCH(ROUND(MIN(SUM(AW$4,$O121/1000),SUM($O121,AW$4/1000)),3),CMB[[Cmb_ID]:[Cmb_ID]],0))),CHOOSE(AC[[M]:[M]],2,1,1,SUM(AC[[AB]:[DB]])))),""))</f>
        <v/>
      </c>
      <c r="AX121" t="str">
        <f>IF(OR(AX$5="",$S121=""),"",IFERROR(SUM(PRODUCT(INDEX(CMB[[BA_0O]:[BA_2O]],MATCH(ROUND(MIN(SUM(AX$4,$O121/1000),SUM($O121,AX$4/1000)),3),CMB[[Cmb_ID]:[Cmb_ID]],0),SUM(N(AX$1),N($R121),1)),CHOOSE(AC[[M]:[M]],1,1,0,AC[[AB]:[AB]])),PRODUCT(INDEX(CMB[[BD_0O]:[BD_2O]],MATCH(ROUND(MIN(SUM(AX$4,$O121/1000),SUM($O121,AX$4/1000)),3),CMB[[Cmb_ID]:[Cmb_ID]],0),SUM(N(AX$1),N($R121),1)),CHOOSE(AC[[M]:[M]],1,0,1,AC[[DB]:[DB]])),PRODUCT(SUM(ROUND(AVERAGE(VALUE(AX$3),VALUE($P121)),0),CHOOSE(IF(OR(AX$1,$R121),4,INDEX(CMB[[Res_Rare]:[Res_Rare]],MATCH(ROUND(MIN(SUM(AX$4,$O121/1000),SUM($O121,AX$4/1000)),3),CMB[[Cmb_ID]:[Cmb_ID]],0))),-1,-1,0,0)),IF(OR(AX$1,$R121),4,INDEX(CMB[[Cmb_Rare]:[Cmb_Rare]],MATCH(ROUND(MIN(SUM(AX$4,$O121/1000),SUM($O121,AX$4/1000)),3),CMB[[Cmb_ID]:[Cmb_ID]],0))),CHOOSE(AC[[M]:[M]],2,1,1,SUM(AC[[AB]:[DB]])))),""))</f>
        <v/>
      </c>
      <c r="AY121" t="str">
        <f>IF(OR(AY$5="",$S121=""),"",IFERROR(SUM(PRODUCT(INDEX(CMB[[BA_0O]:[BA_2O]],MATCH(ROUND(MIN(SUM(AY$4,$O121/1000),SUM($O121,AY$4/1000)),3),CMB[[Cmb_ID]:[Cmb_ID]],0),SUM(N(AY$1),N($R121),1)),CHOOSE(AC[[M]:[M]],1,1,0,AC[[AB]:[AB]])),PRODUCT(INDEX(CMB[[BD_0O]:[BD_2O]],MATCH(ROUND(MIN(SUM(AY$4,$O121/1000),SUM($O121,AY$4/1000)),3),CMB[[Cmb_ID]:[Cmb_ID]],0),SUM(N(AY$1),N($R121),1)),CHOOSE(AC[[M]:[M]],1,0,1,AC[[DB]:[DB]])),PRODUCT(SUM(ROUND(AVERAGE(VALUE(AY$3),VALUE($P121)),0),CHOOSE(IF(OR(AY$1,$R121),4,INDEX(CMB[[Res_Rare]:[Res_Rare]],MATCH(ROUND(MIN(SUM(AY$4,$O121/1000),SUM($O121,AY$4/1000)),3),CMB[[Cmb_ID]:[Cmb_ID]],0))),-1,-1,0,0)),IF(OR(AY$1,$R121),4,INDEX(CMB[[Cmb_Rare]:[Cmb_Rare]],MATCH(ROUND(MIN(SUM(AY$4,$O121/1000),SUM($O121,AY$4/1000)),3),CMB[[Cmb_ID]:[Cmb_ID]],0))),CHOOSE(AC[[M]:[M]],2,1,1,SUM(AC[[AB]:[DB]])))),""))</f>
        <v/>
      </c>
      <c r="AZ121" t="str">
        <f>IF(OR(AZ$5="",$S121=""),"",IFERROR(SUM(PRODUCT(INDEX(CMB[[BA_0O]:[BA_2O]],MATCH(ROUND(MIN(SUM(AZ$4,$O121/1000),SUM($O121,AZ$4/1000)),3),CMB[[Cmb_ID]:[Cmb_ID]],0),SUM(N(AZ$1),N($R121),1)),CHOOSE(AC[[M]:[M]],1,1,0,AC[[AB]:[AB]])),PRODUCT(INDEX(CMB[[BD_0O]:[BD_2O]],MATCH(ROUND(MIN(SUM(AZ$4,$O121/1000),SUM($O121,AZ$4/1000)),3),CMB[[Cmb_ID]:[Cmb_ID]],0),SUM(N(AZ$1),N($R121),1)),CHOOSE(AC[[M]:[M]],1,0,1,AC[[DB]:[DB]])),PRODUCT(SUM(ROUND(AVERAGE(VALUE(AZ$3),VALUE($P121)),0),CHOOSE(IF(OR(AZ$1,$R121),4,INDEX(CMB[[Res_Rare]:[Res_Rare]],MATCH(ROUND(MIN(SUM(AZ$4,$O121/1000),SUM($O121,AZ$4/1000)),3),CMB[[Cmb_ID]:[Cmb_ID]],0))),-1,-1,0,0)),IF(OR(AZ$1,$R121),4,INDEX(CMB[[Cmb_Rare]:[Cmb_Rare]],MATCH(ROUND(MIN(SUM(AZ$4,$O121/1000),SUM($O121,AZ$4/1000)),3),CMB[[Cmb_ID]:[Cmb_ID]],0))),CHOOSE(AC[[M]:[M]],2,1,1,SUM(AC[[AB]:[DB]])))),""))</f>
        <v/>
      </c>
      <c r="BA121" t="str">
        <f>IF(OR(BA$5="",$S121=""),"",IFERROR(SUM(PRODUCT(INDEX(CMB[[BA_0O]:[BA_2O]],MATCH(ROUND(MIN(SUM(BA$4,$O121/1000),SUM($O121,BA$4/1000)),3),CMB[[Cmb_ID]:[Cmb_ID]],0),SUM(N(BA$1),N($R121),1)),CHOOSE(AC[[M]:[M]],1,1,0,AC[[AB]:[AB]])),PRODUCT(INDEX(CMB[[BD_0O]:[BD_2O]],MATCH(ROUND(MIN(SUM(BA$4,$O121/1000),SUM($O121,BA$4/1000)),3),CMB[[Cmb_ID]:[Cmb_ID]],0),SUM(N(BA$1),N($R121),1)),CHOOSE(AC[[M]:[M]],1,0,1,AC[[DB]:[DB]])),PRODUCT(SUM(ROUND(AVERAGE(VALUE(BA$3),VALUE($P121)),0),CHOOSE(IF(OR(BA$1,$R121),4,INDEX(CMB[[Res_Rare]:[Res_Rare]],MATCH(ROUND(MIN(SUM(BA$4,$O121/1000),SUM($O121,BA$4/1000)),3),CMB[[Cmb_ID]:[Cmb_ID]],0))),-1,-1,0,0)),IF(OR(BA$1,$R121),4,INDEX(CMB[[Cmb_Rare]:[Cmb_Rare]],MATCH(ROUND(MIN(SUM(BA$4,$O121/1000),SUM($O121,BA$4/1000)),3),CMB[[Cmb_ID]:[Cmb_ID]],0))),CHOOSE(AC[[M]:[M]],2,1,1,SUM(AC[[AB]:[DB]])))),""))</f>
        <v/>
      </c>
      <c r="BB121" t="str">
        <f>IF(OR(BB$5="",$S121=""),"",IFERROR(SUM(PRODUCT(INDEX(CMB[[BA_0O]:[BA_2O]],MATCH(ROUND(MIN(SUM(BB$4,$O121/1000),SUM($O121,BB$4/1000)),3),CMB[[Cmb_ID]:[Cmb_ID]],0),SUM(N(BB$1),N($R121),1)),CHOOSE(AC[[M]:[M]],1,1,0,AC[[AB]:[AB]])),PRODUCT(INDEX(CMB[[BD_0O]:[BD_2O]],MATCH(ROUND(MIN(SUM(BB$4,$O121/1000),SUM($O121,BB$4/1000)),3),CMB[[Cmb_ID]:[Cmb_ID]],0),SUM(N(BB$1),N($R121),1)),CHOOSE(AC[[M]:[M]],1,0,1,AC[[DB]:[DB]])),PRODUCT(SUM(ROUND(AVERAGE(VALUE(BB$3),VALUE($P121)),0),CHOOSE(IF(OR(BB$1,$R121),4,INDEX(CMB[[Res_Rare]:[Res_Rare]],MATCH(ROUND(MIN(SUM(BB$4,$O121/1000),SUM($O121,BB$4/1000)),3),CMB[[Cmb_ID]:[Cmb_ID]],0))),-1,-1,0,0)),IF(OR(BB$1,$R121),4,INDEX(CMB[[Cmb_Rare]:[Cmb_Rare]],MATCH(ROUND(MIN(SUM(BB$4,$O121/1000),SUM($O121,BB$4/1000)),3),CMB[[Cmb_ID]:[Cmb_ID]],0))),CHOOSE(AC[[M]:[M]],2,1,1,SUM(AC[[AB]:[DB]])))),""))</f>
        <v/>
      </c>
      <c r="BC121" t="str">
        <f>IF(OR(BC$5="",$S121=""),"",IFERROR(SUM(PRODUCT(INDEX(CMB[[BA_0O]:[BA_2O]],MATCH(ROUND(MIN(SUM(BC$4,$O121/1000),SUM($O121,BC$4/1000)),3),CMB[[Cmb_ID]:[Cmb_ID]],0),SUM(N(BC$1),N($R121),1)),CHOOSE(AC[[M]:[M]],1,1,0,AC[[AB]:[AB]])),PRODUCT(INDEX(CMB[[BD_0O]:[BD_2O]],MATCH(ROUND(MIN(SUM(BC$4,$O121/1000),SUM($O121,BC$4/1000)),3),CMB[[Cmb_ID]:[Cmb_ID]],0),SUM(N(BC$1),N($R121),1)),CHOOSE(AC[[M]:[M]],1,0,1,AC[[DB]:[DB]])),PRODUCT(SUM(ROUND(AVERAGE(VALUE(BC$3),VALUE($P121)),0),CHOOSE(IF(OR(BC$1,$R121),4,INDEX(CMB[[Res_Rare]:[Res_Rare]],MATCH(ROUND(MIN(SUM(BC$4,$O121/1000),SUM($O121,BC$4/1000)),3),CMB[[Cmb_ID]:[Cmb_ID]],0))),-1,-1,0,0)),IF(OR(BC$1,$R121),4,INDEX(CMB[[Cmb_Rare]:[Cmb_Rare]],MATCH(ROUND(MIN(SUM(BC$4,$O121/1000),SUM($O121,BC$4/1000)),3),CMB[[Cmb_ID]:[Cmb_ID]],0))),CHOOSE(AC[[M]:[M]],2,1,1,SUM(AC[[AB]:[DB]])))),""))</f>
        <v/>
      </c>
      <c r="BD121" t="str">
        <f>IF(OR(BD$5="",$S121=""),"",IFERROR(SUM(PRODUCT(INDEX(CMB[[BA_0O]:[BA_2O]],MATCH(ROUND(MIN(SUM(BD$4,$O121/1000),SUM($O121,BD$4/1000)),3),CMB[[Cmb_ID]:[Cmb_ID]],0),SUM(N(BD$1),N($R121),1)),CHOOSE(AC[[M]:[M]],1,1,0,AC[[AB]:[AB]])),PRODUCT(INDEX(CMB[[BD_0O]:[BD_2O]],MATCH(ROUND(MIN(SUM(BD$4,$O121/1000),SUM($O121,BD$4/1000)),3),CMB[[Cmb_ID]:[Cmb_ID]],0),SUM(N(BD$1),N($R121),1)),CHOOSE(AC[[M]:[M]],1,0,1,AC[[DB]:[DB]])),PRODUCT(SUM(ROUND(AVERAGE(VALUE(BD$3),VALUE($P121)),0),CHOOSE(IF(OR(BD$1,$R121),4,INDEX(CMB[[Res_Rare]:[Res_Rare]],MATCH(ROUND(MIN(SUM(BD$4,$O121/1000),SUM($O121,BD$4/1000)),3),CMB[[Cmb_ID]:[Cmb_ID]],0))),-1,-1,0,0)),IF(OR(BD$1,$R121),4,INDEX(CMB[[Cmb_Rare]:[Cmb_Rare]],MATCH(ROUND(MIN(SUM(BD$4,$O121/1000),SUM($O121,BD$4/1000)),3),CMB[[Cmb_ID]:[Cmb_ID]],0))),CHOOSE(AC[[M]:[M]],2,1,1,SUM(AC[[AB]:[DB]])))),""))</f>
        <v/>
      </c>
      <c r="BE121" t="str">
        <f>IF(OR(BE$5="",$S121=""),"",IFERROR(SUM(PRODUCT(INDEX(CMB[[BA_0O]:[BA_2O]],MATCH(ROUND(MIN(SUM(BE$4,$O121/1000),SUM($O121,BE$4/1000)),3),CMB[[Cmb_ID]:[Cmb_ID]],0),SUM(N(BE$1),N($R121),1)),CHOOSE(AC[[M]:[M]],1,1,0,AC[[AB]:[AB]])),PRODUCT(INDEX(CMB[[BD_0O]:[BD_2O]],MATCH(ROUND(MIN(SUM(BE$4,$O121/1000),SUM($O121,BE$4/1000)),3),CMB[[Cmb_ID]:[Cmb_ID]],0),SUM(N(BE$1),N($R121),1)),CHOOSE(AC[[M]:[M]],1,0,1,AC[[DB]:[DB]])),PRODUCT(SUM(ROUND(AVERAGE(VALUE(BE$3),VALUE($P121)),0),CHOOSE(IF(OR(BE$1,$R121),4,INDEX(CMB[[Res_Rare]:[Res_Rare]],MATCH(ROUND(MIN(SUM(BE$4,$O121/1000),SUM($O121,BE$4/1000)),3),CMB[[Cmb_ID]:[Cmb_ID]],0))),-1,-1,0,0)),IF(OR(BE$1,$R121),4,INDEX(CMB[[Cmb_Rare]:[Cmb_Rare]],MATCH(ROUND(MIN(SUM(BE$4,$O121/1000),SUM($O121,BE$4/1000)),3),CMB[[Cmb_ID]:[Cmb_ID]],0))),CHOOSE(AC[[M]:[M]],2,1,1,SUM(AC[[AB]:[DB]])))),""))</f>
        <v/>
      </c>
      <c r="BF121" t="str">
        <f>IF(OR(BF$5="",$S121=""),"",IFERROR(SUM(PRODUCT(INDEX(CMB[[BA_0O]:[BA_2O]],MATCH(ROUND(MIN(SUM(BF$4,$O121/1000),SUM($O121,BF$4/1000)),3),CMB[[Cmb_ID]:[Cmb_ID]],0),SUM(N(BF$1),N($R121),1)),CHOOSE(AC[[M]:[M]],1,1,0,AC[[AB]:[AB]])),PRODUCT(INDEX(CMB[[BD_0O]:[BD_2O]],MATCH(ROUND(MIN(SUM(BF$4,$O121/1000),SUM($O121,BF$4/1000)),3),CMB[[Cmb_ID]:[Cmb_ID]],0),SUM(N(BF$1),N($R121),1)),CHOOSE(AC[[M]:[M]],1,0,1,AC[[DB]:[DB]])),PRODUCT(SUM(ROUND(AVERAGE(VALUE(BF$3),VALUE($P121)),0),CHOOSE(IF(OR(BF$1,$R121),4,INDEX(CMB[[Res_Rare]:[Res_Rare]],MATCH(ROUND(MIN(SUM(BF$4,$O121/1000),SUM($O121,BF$4/1000)),3),CMB[[Cmb_ID]:[Cmb_ID]],0))),-1,-1,0,0)),IF(OR(BF$1,$R121),4,INDEX(CMB[[Cmb_Rare]:[Cmb_Rare]],MATCH(ROUND(MIN(SUM(BF$4,$O121/1000),SUM($O121,BF$4/1000)),3),CMB[[Cmb_ID]:[Cmb_ID]],0))),CHOOSE(AC[[M]:[M]],2,1,1,SUM(AC[[AB]:[DB]])))),""))</f>
        <v/>
      </c>
      <c r="BG121" t="str">
        <f>IF(OR(BG$5="",$S121=""),"",IFERROR(SUM(PRODUCT(INDEX(CMB[[BA_0O]:[BA_2O]],MATCH(ROUND(MIN(SUM(BG$4,$O121/1000),SUM($O121,BG$4/1000)),3),CMB[[Cmb_ID]:[Cmb_ID]],0),SUM(N(BG$1),N($R121),1)),CHOOSE(AC[[M]:[M]],1,1,0,AC[[AB]:[AB]])),PRODUCT(INDEX(CMB[[BD_0O]:[BD_2O]],MATCH(ROUND(MIN(SUM(BG$4,$O121/1000),SUM($O121,BG$4/1000)),3),CMB[[Cmb_ID]:[Cmb_ID]],0),SUM(N(BG$1),N($R121),1)),CHOOSE(AC[[M]:[M]],1,0,1,AC[[DB]:[DB]])),PRODUCT(SUM(ROUND(AVERAGE(VALUE(BG$3),VALUE($P121)),0),CHOOSE(IF(OR(BG$1,$R121),4,INDEX(CMB[[Res_Rare]:[Res_Rare]],MATCH(ROUND(MIN(SUM(BG$4,$O121/1000),SUM($O121,BG$4/1000)),3),CMB[[Cmb_ID]:[Cmb_ID]],0))),-1,-1,0,0)),IF(OR(BG$1,$R121),4,INDEX(CMB[[Cmb_Rare]:[Cmb_Rare]],MATCH(ROUND(MIN(SUM(BG$4,$O121/1000),SUM($O121,BG$4/1000)),3),CMB[[Cmb_ID]:[Cmb_ID]],0))),CHOOSE(AC[[M]:[M]],2,1,1,SUM(AC[[AB]:[DB]])))),""))</f>
        <v/>
      </c>
      <c r="BH121" t="str">
        <f>IF(OR(BH$5="",$S121=""),"",IFERROR(SUM(PRODUCT(INDEX(CMB[[BA_0O]:[BA_2O]],MATCH(ROUND(MIN(SUM(BH$4,$O121/1000),SUM($O121,BH$4/1000)),3),CMB[[Cmb_ID]:[Cmb_ID]],0),SUM(N(BH$1),N($R121),1)),CHOOSE(AC[[M]:[M]],1,1,0,AC[[AB]:[AB]])),PRODUCT(INDEX(CMB[[BD_0O]:[BD_2O]],MATCH(ROUND(MIN(SUM(BH$4,$O121/1000),SUM($O121,BH$4/1000)),3),CMB[[Cmb_ID]:[Cmb_ID]],0),SUM(N(BH$1),N($R121),1)),CHOOSE(AC[[M]:[M]],1,0,1,AC[[DB]:[DB]])),PRODUCT(SUM(ROUND(AVERAGE(VALUE(BH$3),VALUE($P121)),0),CHOOSE(IF(OR(BH$1,$R121),4,INDEX(CMB[[Res_Rare]:[Res_Rare]],MATCH(ROUND(MIN(SUM(BH$4,$O121/1000),SUM($O121,BH$4/1000)),3),CMB[[Cmb_ID]:[Cmb_ID]],0))),-1,-1,0,0)),IF(OR(BH$1,$R121),4,INDEX(CMB[[Cmb_Rare]:[Cmb_Rare]],MATCH(ROUND(MIN(SUM(BH$4,$O121/1000),SUM($O121,BH$4/1000)),3),CMB[[Cmb_ID]:[Cmb_ID]],0))),CHOOSE(AC[[M]:[M]],2,1,1,SUM(AC[[AB]:[DB]])))),""))</f>
        <v/>
      </c>
      <c r="BI121" t="str">
        <f>IF(OR(BI$5="",$S121=""),"",IFERROR(SUM(PRODUCT(INDEX(CMB[[BA_0O]:[BA_2O]],MATCH(ROUND(MIN(SUM(BI$4,$O121/1000),SUM($O121,BI$4/1000)),3),CMB[[Cmb_ID]:[Cmb_ID]],0),SUM(N(BI$1),N($R121),1)),CHOOSE(AC[[M]:[M]],1,1,0,AC[[AB]:[AB]])),PRODUCT(INDEX(CMB[[BD_0O]:[BD_2O]],MATCH(ROUND(MIN(SUM(BI$4,$O121/1000),SUM($O121,BI$4/1000)),3),CMB[[Cmb_ID]:[Cmb_ID]],0),SUM(N(BI$1),N($R121),1)),CHOOSE(AC[[M]:[M]],1,0,1,AC[[DB]:[DB]])),PRODUCT(SUM(ROUND(AVERAGE(VALUE(BI$3),VALUE($P121)),0),CHOOSE(IF(OR(BI$1,$R121),4,INDEX(CMB[[Res_Rare]:[Res_Rare]],MATCH(ROUND(MIN(SUM(BI$4,$O121/1000),SUM($O121,BI$4/1000)),3),CMB[[Cmb_ID]:[Cmb_ID]],0))),-1,-1,0,0)),IF(OR(BI$1,$R121),4,INDEX(CMB[[Cmb_Rare]:[Cmb_Rare]],MATCH(ROUND(MIN(SUM(BI$4,$O121/1000),SUM($O121,BI$4/1000)),3),CMB[[Cmb_ID]:[Cmb_ID]],0))),CHOOSE(AC[[M]:[M]],2,1,1,SUM(AC[[AB]:[DB]])))),""))</f>
        <v/>
      </c>
      <c r="BJ121" t="str">
        <f>IF(OR(BJ$5="",$S121=""),"",IFERROR(SUM(PRODUCT(INDEX(CMB[[BA_0O]:[BA_2O]],MATCH(ROUND(MIN(SUM(BJ$4,$O121/1000),SUM($O121,BJ$4/1000)),3),CMB[[Cmb_ID]:[Cmb_ID]],0),SUM(N(BJ$1),N($R121),1)),CHOOSE(AC[[M]:[M]],1,1,0,AC[[AB]:[AB]])),PRODUCT(INDEX(CMB[[BD_0O]:[BD_2O]],MATCH(ROUND(MIN(SUM(BJ$4,$O121/1000),SUM($O121,BJ$4/1000)),3),CMB[[Cmb_ID]:[Cmb_ID]],0),SUM(N(BJ$1),N($R121),1)),CHOOSE(AC[[M]:[M]],1,0,1,AC[[DB]:[DB]])),PRODUCT(SUM(ROUND(AVERAGE(VALUE(BJ$3),VALUE($P121)),0),CHOOSE(IF(OR(BJ$1,$R121),4,INDEX(CMB[[Res_Rare]:[Res_Rare]],MATCH(ROUND(MIN(SUM(BJ$4,$O121/1000),SUM($O121,BJ$4/1000)),3),CMB[[Cmb_ID]:[Cmb_ID]],0))),-1,-1,0,0)),IF(OR(BJ$1,$R121),4,INDEX(CMB[[Cmb_Rare]:[Cmb_Rare]],MATCH(ROUND(MIN(SUM(BJ$4,$O121/1000),SUM($O121,BJ$4/1000)),3),CMB[[Cmb_ID]:[Cmb_ID]],0))),CHOOSE(AC[[M]:[M]],2,1,1,SUM(AC[[AB]:[DB]])))),""))</f>
        <v/>
      </c>
      <c r="BK121" t="str">
        <f>IF(OR(BK$5="",$S121=""),"",IFERROR(SUM(PRODUCT(INDEX(CMB[[BA_0O]:[BA_2O]],MATCH(ROUND(MIN(SUM(BK$4,$O121/1000),SUM($O121,BK$4/1000)),3),CMB[[Cmb_ID]:[Cmb_ID]],0),SUM(N(BK$1),N($R121),1)),CHOOSE(AC[[M]:[M]],1,1,0,AC[[AB]:[AB]])),PRODUCT(INDEX(CMB[[BD_0O]:[BD_2O]],MATCH(ROUND(MIN(SUM(BK$4,$O121/1000),SUM($O121,BK$4/1000)),3),CMB[[Cmb_ID]:[Cmb_ID]],0),SUM(N(BK$1),N($R121),1)),CHOOSE(AC[[M]:[M]],1,0,1,AC[[DB]:[DB]])),PRODUCT(SUM(ROUND(AVERAGE(VALUE(BK$3),VALUE($P121)),0),CHOOSE(IF(OR(BK$1,$R121),4,INDEX(CMB[[Res_Rare]:[Res_Rare]],MATCH(ROUND(MIN(SUM(BK$4,$O121/1000),SUM($O121,BK$4/1000)),3),CMB[[Cmb_ID]:[Cmb_ID]],0))),-1,-1,0,0)),IF(OR(BK$1,$R121),4,INDEX(CMB[[Cmb_Rare]:[Cmb_Rare]],MATCH(ROUND(MIN(SUM(BK$4,$O121/1000),SUM($O121,BK$4/1000)),3),CMB[[Cmb_ID]:[Cmb_ID]],0))),CHOOSE(AC[[M]:[M]],2,1,1,SUM(AC[[AB]:[DB]])))),""))</f>
        <v/>
      </c>
      <c r="BL121" t="str">
        <f>IF(OR(BL$5="",$S121=""),"",IFERROR(SUM(PRODUCT(INDEX(CMB[[BA_0O]:[BA_2O]],MATCH(ROUND(MIN(SUM(BL$4,$O121/1000),SUM($O121,BL$4/1000)),3),CMB[[Cmb_ID]:[Cmb_ID]],0),SUM(N(BL$1),N($R121),1)),CHOOSE(AC[[M]:[M]],1,1,0,AC[[AB]:[AB]])),PRODUCT(INDEX(CMB[[BD_0O]:[BD_2O]],MATCH(ROUND(MIN(SUM(BL$4,$O121/1000),SUM($O121,BL$4/1000)),3),CMB[[Cmb_ID]:[Cmb_ID]],0),SUM(N(BL$1),N($R121),1)),CHOOSE(AC[[M]:[M]],1,0,1,AC[[DB]:[DB]])),PRODUCT(SUM(ROUND(AVERAGE(VALUE(BL$3),VALUE($P121)),0),CHOOSE(IF(OR(BL$1,$R121),4,INDEX(CMB[[Res_Rare]:[Res_Rare]],MATCH(ROUND(MIN(SUM(BL$4,$O121/1000),SUM($O121,BL$4/1000)),3),CMB[[Cmb_ID]:[Cmb_ID]],0))),-1,-1,0,0)),IF(OR(BL$1,$R121),4,INDEX(CMB[[Cmb_Rare]:[Cmb_Rare]],MATCH(ROUND(MIN(SUM(BL$4,$O121/1000),SUM($O121,BL$4/1000)),3),CMB[[Cmb_ID]:[Cmb_ID]],0))),CHOOSE(AC[[M]:[M]],2,1,1,SUM(AC[[AB]:[DB]])))),""))</f>
        <v/>
      </c>
      <c r="BM121" t="str">
        <f>IF(OR(BM$5="",$S121=""),"",IFERROR(SUM(PRODUCT(INDEX(CMB[[BA_0O]:[BA_2O]],MATCH(ROUND(MIN(SUM(BM$4,$O121/1000),SUM($O121,BM$4/1000)),3),CMB[[Cmb_ID]:[Cmb_ID]],0),SUM(N(BM$1),N($R121),1)),CHOOSE(AC[[M]:[M]],1,1,0,AC[[AB]:[AB]])),PRODUCT(INDEX(CMB[[BD_0O]:[BD_2O]],MATCH(ROUND(MIN(SUM(BM$4,$O121/1000),SUM($O121,BM$4/1000)),3),CMB[[Cmb_ID]:[Cmb_ID]],0),SUM(N(BM$1),N($R121),1)),CHOOSE(AC[[M]:[M]],1,0,1,AC[[DB]:[DB]])),PRODUCT(SUM(ROUND(AVERAGE(VALUE(BM$3),VALUE($P121)),0),CHOOSE(IF(OR(BM$1,$R121),4,INDEX(CMB[[Res_Rare]:[Res_Rare]],MATCH(ROUND(MIN(SUM(BM$4,$O121/1000),SUM($O121,BM$4/1000)),3),CMB[[Cmb_ID]:[Cmb_ID]],0))),-1,-1,0,0)),IF(OR(BM$1,$R121),4,INDEX(CMB[[Cmb_Rare]:[Cmb_Rare]],MATCH(ROUND(MIN(SUM(BM$4,$O121/1000),SUM($O121,BM$4/1000)),3),CMB[[Cmb_ID]:[Cmb_ID]],0))),CHOOSE(AC[[M]:[M]],2,1,1,SUM(AC[[AB]:[DB]])))),""))</f>
        <v/>
      </c>
      <c r="BN121" t="str">
        <f>IF(OR(BN$5="",$S121=""),"",IFERROR(SUM(PRODUCT(INDEX(CMB[[BA_0O]:[BA_2O]],MATCH(ROUND(MIN(SUM(BN$4,$O121/1000),SUM($O121,BN$4/1000)),3),CMB[[Cmb_ID]:[Cmb_ID]],0),SUM(N(BN$1),N($R121),1)),CHOOSE(AC[[M]:[M]],1,1,0,AC[[AB]:[AB]])),PRODUCT(INDEX(CMB[[BD_0O]:[BD_2O]],MATCH(ROUND(MIN(SUM(BN$4,$O121/1000),SUM($O121,BN$4/1000)),3),CMB[[Cmb_ID]:[Cmb_ID]],0),SUM(N(BN$1),N($R121),1)),CHOOSE(AC[[M]:[M]],1,0,1,AC[[DB]:[DB]])),PRODUCT(SUM(ROUND(AVERAGE(VALUE(BN$3),VALUE($P121)),0),CHOOSE(IF(OR(BN$1,$R121),4,INDEX(CMB[[Res_Rare]:[Res_Rare]],MATCH(ROUND(MIN(SUM(BN$4,$O121/1000),SUM($O121,BN$4/1000)),3),CMB[[Cmb_ID]:[Cmb_ID]],0))),-1,-1,0,0)),IF(OR(BN$1,$R121),4,INDEX(CMB[[Cmb_Rare]:[Cmb_Rare]],MATCH(ROUND(MIN(SUM(BN$4,$O121/1000),SUM($O121,BN$4/1000)),3),CMB[[Cmb_ID]:[Cmb_ID]],0))),CHOOSE(AC[[M]:[M]],2,1,1,SUM(AC[[AB]:[DB]])))),""))</f>
        <v/>
      </c>
      <c r="BO121" t="str">
        <f>IF(OR(BO$5="",$S121=""),"",IFERROR(SUM(PRODUCT(INDEX(CMB[[BA_0O]:[BA_2O]],MATCH(ROUND(MIN(SUM(BO$4,$O121/1000),SUM($O121,BO$4/1000)),3),CMB[[Cmb_ID]:[Cmb_ID]],0),SUM(N(BO$1),N($R121),1)),CHOOSE(AC[[M]:[M]],1,1,0,AC[[AB]:[AB]])),PRODUCT(INDEX(CMB[[BD_0O]:[BD_2O]],MATCH(ROUND(MIN(SUM(BO$4,$O121/1000),SUM($O121,BO$4/1000)),3),CMB[[Cmb_ID]:[Cmb_ID]],0),SUM(N(BO$1),N($R121),1)),CHOOSE(AC[[M]:[M]],1,0,1,AC[[DB]:[DB]])),PRODUCT(SUM(ROUND(AVERAGE(VALUE(BO$3),VALUE($P121)),0),CHOOSE(IF(OR(BO$1,$R121),4,INDEX(CMB[[Res_Rare]:[Res_Rare]],MATCH(ROUND(MIN(SUM(BO$4,$O121/1000),SUM($O121,BO$4/1000)),3),CMB[[Cmb_ID]:[Cmb_ID]],0))),-1,-1,0,0)),IF(OR(BO$1,$R121),4,INDEX(CMB[[Cmb_Rare]:[Cmb_Rare]],MATCH(ROUND(MIN(SUM(BO$4,$O121/1000),SUM($O121,BO$4/1000)),3),CMB[[Cmb_ID]:[Cmb_ID]],0))),CHOOSE(AC[[M]:[M]],2,1,1,SUM(AC[[AB]:[DB]])))),""))</f>
        <v/>
      </c>
      <c r="BP121" t="str">
        <f>IF(OR(BP$5="",$S121=""),"",IFERROR(SUM(PRODUCT(INDEX(CMB[[BA_0O]:[BA_2O]],MATCH(ROUND(MIN(SUM(BP$4,$O121/1000),SUM($O121,BP$4/1000)),3),CMB[[Cmb_ID]:[Cmb_ID]],0),SUM(N(BP$1),N($R121),1)),CHOOSE(AC[[M]:[M]],1,1,0,AC[[AB]:[AB]])),PRODUCT(INDEX(CMB[[BD_0O]:[BD_2O]],MATCH(ROUND(MIN(SUM(BP$4,$O121/1000),SUM($O121,BP$4/1000)),3),CMB[[Cmb_ID]:[Cmb_ID]],0),SUM(N(BP$1),N($R121),1)),CHOOSE(AC[[M]:[M]],1,0,1,AC[[DB]:[DB]])),PRODUCT(SUM(ROUND(AVERAGE(VALUE(BP$3),VALUE($P121)),0),CHOOSE(IF(OR(BP$1,$R121),4,INDEX(CMB[[Res_Rare]:[Res_Rare]],MATCH(ROUND(MIN(SUM(BP$4,$O121/1000),SUM($O121,BP$4/1000)),3),CMB[[Cmb_ID]:[Cmb_ID]],0))),-1,-1,0,0)),IF(OR(BP$1,$R121),4,INDEX(CMB[[Cmb_Rare]:[Cmb_Rare]],MATCH(ROUND(MIN(SUM(BP$4,$O121/1000),SUM($O121,BP$4/1000)),3),CMB[[Cmb_ID]:[Cmb_ID]],0))),CHOOSE(AC[[M]:[M]],2,1,1,SUM(AC[[AB]:[DB]])))),""))</f>
        <v/>
      </c>
      <c r="BQ121" t="str">
        <f>IF(OR(BQ$5="",$S121=""),"",IFERROR(SUM(PRODUCT(INDEX(CMB[[BA_0O]:[BA_2O]],MATCH(ROUND(MIN(SUM(BQ$4,$O121/1000),SUM($O121,BQ$4/1000)),3),CMB[[Cmb_ID]:[Cmb_ID]],0),SUM(N(BQ$1),N($R121),1)),CHOOSE(AC[[M]:[M]],1,1,0,AC[[AB]:[AB]])),PRODUCT(INDEX(CMB[[BD_0O]:[BD_2O]],MATCH(ROUND(MIN(SUM(BQ$4,$O121/1000),SUM($O121,BQ$4/1000)),3),CMB[[Cmb_ID]:[Cmb_ID]],0),SUM(N(BQ$1),N($R121),1)),CHOOSE(AC[[M]:[M]],1,0,1,AC[[DB]:[DB]])),PRODUCT(SUM(ROUND(AVERAGE(VALUE(BQ$3),VALUE($P121)),0),CHOOSE(IF(OR(BQ$1,$R121),4,INDEX(CMB[[Res_Rare]:[Res_Rare]],MATCH(ROUND(MIN(SUM(BQ$4,$O121/1000),SUM($O121,BQ$4/1000)),3),CMB[[Cmb_ID]:[Cmb_ID]],0))),-1,-1,0,0)),IF(OR(BQ$1,$R121),4,INDEX(CMB[[Cmb_Rare]:[Cmb_Rare]],MATCH(ROUND(MIN(SUM(BQ$4,$O121/1000),SUM($O121,BQ$4/1000)),3),CMB[[Cmb_ID]:[Cmb_ID]],0))),CHOOSE(AC[[M]:[M]],2,1,1,SUM(AC[[AB]:[DB]])))),""))</f>
        <v/>
      </c>
      <c r="BR121" t="str">
        <f>IF(OR(BR$5="",$S121=""),"",IFERROR(SUM(PRODUCT(INDEX(CMB[[BA_0O]:[BA_2O]],MATCH(ROUND(MIN(SUM(BR$4,$O121/1000),SUM($O121,BR$4/1000)),3),CMB[[Cmb_ID]:[Cmb_ID]],0),SUM(N(BR$1),N($R121),1)),CHOOSE(AC[[M]:[M]],1,1,0,AC[[AB]:[AB]])),PRODUCT(INDEX(CMB[[BD_0O]:[BD_2O]],MATCH(ROUND(MIN(SUM(BR$4,$O121/1000),SUM($O121,BR$4/1000)),3),CMB[[Cmb_ID]:[Cmb_ID]],0),SUM(N(BR$1),N($R121),1)),CHOOSE(AC[[M]:[M]],1,0,1,AC[[DB]:[DB]])),PRODUCT(SUM(ROUND(AVERAGE(VALUE(BR$3),VALUE($P121)),0),CHOOSE(IF(OR(BR$1,$R121),4,INDEX(CMB[[Res_Rare]:[Res_Rare]],MATCH(ROUND(MIN(SUM(BR$4,$O121/1000),SUM($O121,BR$4/1000)),3),CMB[[Cmb_ID]:[Cmb_ID]],0))),-1,-1,0,0)),IF(OR(BR$1,$R121),4,INDEX(CMB[[Cmb_Rare]:[Cmb_Rare]],MATCH(ROUND(MIN(SUM(BR$4,$O121/1000),SUM($O121,BR$4/1000)),3),CMB[[Cmb_ID]:[Cmb_ID]],0))),CHOOSE(AC[[M]:[M]],2,1,1,SUM(AC[[AB]:[DB]])))),""))</f>
        <v/>
      </c>
      <c r="BS121" t="str">
        <f>IF(OR(BS$5="",$S121=""),"",IFERROR(SUM(PRODUCT(INDEX(CMB[[BA_0O]:[BA_2O]],MATCH(ROUND(MIN(SUM(BS$4,$O121/1000),SUM($O121,BS$4/1000)),3),CMB[[Cmb_ID]:[Cmb_ID]],0),SUM(N(BS$1),N($R121),1)),CHOOSE(AC[[M]:[M]],1,1,0,AC[[AB]:[AB]])),PRODUCT(INDEX(CMB[[BD_0O]:[BD_2O]],MATCH(ROUND(MIN(SUM(BS$4,$O121/1000),SUM($O121,BS$4/1000)),3),CMB[[Cmb_ID]:[Cmb_ID]],0),SUM(N(BS$1),N($R121),1)),CHOOSE(AC[[M]:[M]],1,0,1,AC[[DB]:[DB]])),PRODUCT(SUM(ROUND(AVERAGE(VALUE(BS$3),VALUE($P121)),0),CHOOSE(IF(OR(BS$1,$R121),4,INDEX(CMB[[Res_Rare]:[Res_Rare]],MATCH(ROUND(MIN(SUM(BS$4,$O121/1000),SUM($O121,BS$4/1000)),3),CMB[[Cmb_ID]:[Cmb_ID]],0))),-1,-1,0,0)),IF(OR(BS$1,$R121),4,INDEX(CMB[[Cmb_Rare]:[Cmb_Rare]],MATCH(ROUND(MIN(SUM(BS$4,$O121/1000),SUM($O121,BS$4/1000)),3),CMB[[Cmb_ID]:[Cmb_ID]],0))),CHOOSE(AC[[M]:[M]],2,1,1,SUM(AC[[AB]:[DB]])))),""))</f>
        <v/>
      </c>
      <c r="BT121" t="str">
        <f>IF(OR(BT$5="",$S121=""),"",IFERROR(SUM(PRODUCT(INDEX(CMB[[BA_0O]:[BA_2O]],MATCH(ROUND(MIN(SUM(BT$4,$O121/1000),SUM($O121,BT$4/1000)),3),CMB[[Cmb_ID]:[Cmb_ID]],0),SUM(N(BT$1),N($R121),1)),CHOOSE(AC[[M]:[M]],1,1,0,AC[[AB]:[AB]])),PRODUCT(INDEX(CMB[[BD_0O]:[BD_2O]],MATCH(ROUND(MIN(SUM(BT$4,$O121/1000),SUM($O121,BT$4/1000)),3),CMB[[Cmb_ID]:[Cmb_ID]],0),SUM(N(BT$1),N($R121),1)),CHOOSE(AC[[M]:[M]],1,0,1,AC[[DB]:[DB]])),PRODUCT(SUM(ROUND(AVERAGE(VALUE(BT$3),VALUE($P121)),0),CHOOSE(IF(OR(BT$1,$R121),4,INDEX(CMB[[Res_Rare]:[Res_Rare]],MATCH(ROUND(MIN(SUM(BT$4,$O121/1000),SUM($O121,BT$4/1000)),3),CMB[[Cmb_ID]:[Cmb_ID]],0))),-1,-1,0,0)),IF(OR(BT$1,$R121),4,INDEX(CMB[[Cmb_Rare]:[Cmb_Rare]],MATCH(ROUND(MIN(SUM(BT$4,$O121/1000),SUM($O121,BT$4/1000)),3),CMB[[Cmb_ID]:[Cmb_ID]],0))),CHOOSE(AC[[M]:[M]],2,1,1,SUM(AC[[AB]:[DB]])))),""))</f>
        <v/>
      </c>
      <c r="BU121" t="str">
        <f>IF(OR(BU$5="",$S121=""),"",IFERROR(SUM(PRODUCT(INDEX(CMB[[BA_0O]:[BA_2O]],MATCH(ROUND(MIN(SUM(BU$4,$O121/1000),SUM($O121,BU$4/1000)),3),CMB[[Cmb_ID]:[Cmb_ID]],0),SUM(N(BU$1),N($R121),1)),CHOOSE(AC[[M]:[M]],1,1,0,AC[[AB]:[AB]])),PRODUCT(INDEX(CMB[[BD_0O]:[BD_2O]],MATCH(ROUND(MIN(SUM(BU$4,$O121/1000),SUM($O121,BU$4/1000)),3),CMB[[Cmb_ID]:[Cmb_ID]],0),SUM(N(BU$1),N($R121),1)),CHOOSE(AC[[M]:[M]],1,0,1,AC[[DB]:[DB]])),PRODUCT(SUM(ROUND(AVERAGE(VALUE(BU$3),VALUE($P121)),0),CHOOSE(IF(OR(BU$1,$R121),4,INDEX(CMB[[Res_Rare]:[Res_Rare]],MATCH(ROUND(MIN(SUM(BU$4,$O121/1000),SUM($O121,BU$4/1000)),3),CMB[[Cmb_ID]:[Cmb_ID]],0))),-1,-1,0,0)),IF(OR(BU$1,$R121),4,INDEX(CMB[[Cmb_Rare]:[Cmb_Rare]],MATCH(ROUND(MIN(SUM(BU$4,$O121/1000),SUM($O121,BU$4/1000)),3),CMB[[Cmb_ID]:[Cmb_ID]],0))),CHOOSE(AC[[M]:[M]],2,1,1,SUM(AC[[AB]:[DB]])))),""))</f>
        <v/>
      </c>
      <c r="BV121" t="str">
        <f>IF(OR(BV$5="",$S121=""),"",IFERROR(SUM(PRODUCT(INDEX(CMB[[BA_0O]:[BA_2O]],MATCH(ROUND(MIN(SUM(BV$4,$O121/1000),SUM($O121,BV$4/1000)),3),CMB[[Cmb_ID]:[Cmb_ID]],0),SUM(N(BV$1),N($R121),1)),CHOOSE(AC[[M]:[M]],1,1,0,AC[[AB]:[AB]])),PRODUCT(INDEX(CMB[[BD_0O]:[BD_2O]],MATCH(ROUND(MIN(SUM(BV$4,$O121/1000),SUM($O121,BV$4/1000)),3),CMB[[Cmb_ID]:[Cmb_ID]],0),SUM(N(BV$1),N($R121),1)),CHOOSE(AC[[M]:[M]],1,0,1,AC[[DB]:[DB]])),PRODUCT(SUM(ROUND(AVERAGE(VALUE(BV$3),VALUE($P121)),0),CHOOSE(IF(OR(BV$1,$R121),4,INDEX(CMB[[Res_Rare]:[Res_Rare]],MATCH(ROUND(MIN(SUM(BV$4,$O121/1000),SUM($O121,BV$4/1000)),3),CMB[[Cmb_ID]:[Cmb_ID]],0))),-1,-1,0,0)),IF(OR(BV$1,$R121),4,INDEX(CMB[[Cmb_Rare]:[Cmb_Rare]],MATCH(ROUND(MIN(SUM(BV$4,$O121/1000),SUM($O121,BV$4/1000)),3),CMB[[Cmb_ID]:[Cmb_ID]],0))),CHOOSE(AC[[M]:[M]],2,1,1,SUM(AC[[AB]:[DB]])))),""))</f>
        <v/>
      </c>
      <c r="BW121" t="str">
        <f>IF(OR(BW$5="",$S121=""),"",IFERROR(SUM(PRODUCT(INDEX(CMB[[BA_0O]:[BA_2O]],MATCH(ROUND(MIN(SUM(BW$4,$O121/1000),SUM($O121,BW$4/1000)),3),CMB[[Cmb_ID]:[Cmb_ID]],0),SUM(N(BW$1),N($R121),1)),CHOOSE(AC[[M]:[M]],1,1,0,AC[[AB]:[AB]])),PRODUCT(INDEX(CMB[[BD_0O]:[BD_2O]],MATCH(ROUND(MIN(SUM(BW$4,$O121/1000),SUM($O121,BW$4/1000)),3),CMB[[Cmb_ID]:[Cmb_ID]],0),SUM(N(BW$1),N($R121),1)),CHOOSE(AC[[M]:[M]],1,0,1,AC[[DB]:[DB]])),PRODUCT(SUM(ROUND(AVERAGE(VALUE(BW$3),VALUE($P121)),0),CHOOSE(IF(OR(BW$1,$R121),4,INDEX(CMB[[Res_Rare]:[Res_Rare]],MATCH(ROUND(MIN(SUM(BW$4,$O121/1000),SUM($O121,BW$4/1000)),3),CMB[[Cmb_ID]:[Cmb_ID]],0))),-1,-1,0,0)),IF(OR(BW$1,$R121),4,INDEX(CMB[[Cmb_Rare]:[Cmb_Rare]],MATCH(ROUND(MIN(SUM(BW$4,$O121/1000),SUM($O121,BW$4/1000)),3),CMB[[Cmb_ID]:[Cmb_ID]],0))),CHOOSE(AC[[M]:[M]],2,1,1,SUM(AC[[AB]:[DB]])))),""))</f>
        <v/>
      </c>
      <c r="BX121" t="str">
        <f>IF(OR(BX$5="",$S121=""),"",IFERROR(SUM(PRODUCT(INDEX(CMB[[BA_0O]:[BA_2O]],MATCH(ROUND(MIN(SUM(BX$4,$O121/1000),SUM($O121,BX$4/1000)),3),CMB[[Cmb_ID]:[Cmb_ID]],0),SUM(N(BX$1),N($R121),1)),CHOOSE(AC[[M]:[M]],1,1,0,AC[[AB]:[AB]])),PRODUCT(INDEX(CMB[[BD_0O]:[BD_2O]],MATCH(ROUND(MIN(SUM(BX$4,$O121/1000),SUM($O121,BX$4/1000)),3),CMB[[Cmb_ID]:[Cmb_ID]],0),SUM(N(BX$1),N($R121),1)),CHOOSE(AC[[M]:[M]],1,0,1,AC[[DB]:[DB]])),PRODUCT(SUM(ROUND(AVERAGE(VALUE(BX$3),VALUE($P121)),0),CHOOSE(IF(OR(BX$1,$R121),4,INDEX(CMB[[Res_Rare]:[Res_Rare]],MATCH(ROUND(MIN(SUM(BX$4,$O121/1000),SUM($O121,BX$4/1000)),3),CMB[[Cmb_ID]:[Cmb_ID]],0))),-1,-1,0,0)),IF(OR(BX$1,$R121),4,INDEX(CMB[[Cmb_Rare]:[Cmb_Rare]],MATCH(ROUND(MIN(SUM(BX$4,$O121/1000),SUM($O121,BX$4/1000)),3),CMB[[Cmb_ID]:[Cmb_ID]],0))),CHOOSE(AC[[M]:[M]],2,1,1,SUM(AC[[AB]:[DB]])))),""))</f>
        <v/>
      </c>
      <c r="BY121" t="str">
        <f>IF(OR(BY$5="",$S121=""),"",IFERROR(SUM(PRODUCT(INDEX(CMB[[BA_0O]:[BA_2O]],MATCH(ROUND(MIN(SUM(BY$4,$O121/1000),SUM($O121,BY$4/1000)),3),CMB[[Cmb_ID]:[Cmb_ID]],0),SUM(N(BY$1),N($R121),1)),CHOOSE(AC[[M]:[M]],1,1,0,AC[[AB]:[AB]])),PRODUCT(INDEX(CMB[[BD_0O]:[BD_2O]],MATCH(ROUND(MIN(SUM(BY$4,$O121/1000),SUM($O121,BY$4/1000)),3),CMB[[Cmb_ID]:[Cmb_ID]],0),SUM(N(BY$1),N($R121),1)),CHOOSE(AC[[M]:[M]],1,0,1,AC[[DB]:[DB]])),PRODUCT(SUM(ROUND(AVERAGE(VALUE(BY$3),VALUE($P121)),0),CHOOSE(IF(OR(BY$1,$R121),4,INDEX(CMB[[Res_Rare]:[Res_Rare]],MATCH(ROUND(MIN(SUM(BY$4,$O121/1000),SUM($O121,BY$4/1000)),3),CMB[[Cmb_ID]:[Cmb_ID]],0))),-1,-1,0,0)),IF(OR(BY$1,$R121),4,INDEX(CMB[[Cmb_Rare]:[Cmb_Rare]],MATCH(ROUND(MIN(SUM(BY$4,$O121/1000),SUM($O121,BY$4/1000)),3),CMB[[Cmb_ID]:[Cmb_ID]],0))),CHOOSE(AC[[M]:[M]],2,1,1,SUM(AC[[AB]:[DB]])))),""))</f>
        <v/>
      </c>
      <c r="BZ121" t="str">
        <f>IF(OR(BZ$5="",$S121=""),"",IFERROR(SUM(PRODUCT(INDEX(CMB[[BA_0O]:[BA_2O]],MATCH(ROUND(MIN(SUM(BZ$4,$O121/1000),SUM($O121,BZ$4/1000)),3),CMB[[Cmb_ID]:[Cmb_ID]],0),SUM(N(BZ$1),N($R121),1)),CHOOSE(AC[[M]:[M]],1,1,0,AC[[AB]:[AB]])),PRODUCT(INDEX(CMB[[BD_0O]:[BD_2O]],MATCH(ROUND(MIN(SUM(BZ$4,$O121/1000),SUM($O121,BZ$4/1000)),3),CMB[[Cmb_ID]:[Cmb_ID]],0),SUM(N(BZ$1),N($R121),1)),CHOOSE(AC[[M]:[M]],1,0,1,AC[[DB]:[DB]])),PRODUCT(SUM(ROUND(AVERAGE(VALUE(BZ$3),VALUE($P121)),0),CHOOSE(IF(OR(BZ$1,$R121),4,INDEX(CMB[[Res_Rare]:[Res_Rare]],MATCH(ROUND(MIN(SUM(BZ$4,$O121/1000),SUM($O121,BZ$4/1000)),3),CMB[[Cmb_ID]:[Cmb_ID]],0))),-1,-1,0,0)),IF(OR(BZ$1,$R121),4,INDEX(CMB[[Cmb_Rare]:[Cmb_Rare]],MATCH(ROUND(MIN(SUM(BZ$4,$O121/1000),SUM($O121,BZ$4/1000)),3),CMB[[Cmb_ID]:[Cmb_ID]],0))),CHOOSE(AC[[M]:[M]],2,1,1,SUM(AC[[AB]:[DB]])))),""))</f>
        <v/>
      </c>
      <c r="CA121" t="str">
        <f>IF(OR(CA$5="",$S121=""),"",IFERROR(SUM(PRODUCT(INDEX(CMB[[BA_0O]:[BA_2O]],MATCH(ROUND(MIN(SUM(CA$4,$O121/1000),SUM($O121,CA$4/1000)),3),CMB[[Cmb_ID]:[Cmb_ID]],0),SUM(N(CA$1),N($R121),1)),CHOOSE(AC[[M]:[M]],1,1,0,AC[[AB]:[AB]])),PRODUCT(INDEX(CMB[[BD_0O]:[BD_2O]],MATCH(ROUND(MIN(SUM(CA$4,$O121/1000),SUM($O121,CA$4/1000)),3),CMB[[Cmb_ID]:[Cmb_ID]],0),SUM(N(CA$1),N($R121),1)),CHOOSE(AC[[M]:[M]],1,0,1,AC[[DB]:[DB]])),PRODUCT(SUM(ROUND(AVERAGE(VALUE(CA$3),VALUE($P121)),0),CHOOSE(IF(OR(CA$1,$R121),4,INDEX(CMB[[Res_Rare]:[Res_Rare]],MATCH(ROUND(MIN(SUM(CA$4,$O121/1000),SUM($O121,CA$4/1000)),3),CMB[[Cmb_ID]:[Cmb_ID]],0))),-1,-1,0,0)),IF(OR(CA$1,$R121),4,INDEX(CMB[[Cmb_Rare]:[Cmb_Rare]],MATCH(ROUND(MIN(SUM(CA$4,$O121/1000),SUM($O121,CA$4/1000)),3),CMB[[Cmb_ID]:[Cmb_ID]],0))),CHOOSE(AC[[M]:[M]],2,1,1,SUM(AC[[AB]:[DB]])))),""))</f>
        <v/>
      </c>
      <c r="CB121" t="str">
        <f>IF(OR(CB$5="",$S121=""),"",IFERROR(SUM(PRODUCT(INDEX(CMB[[BA_0O]:[BA_2O]],MATCH(ROUND(MIN(SUM(CB$4,$O121/1000),SUM($O121,CB$4/1000)),3),CMB[[Cmb_ID]:[Cmb_ID]],0),SUM(N(CB$1),N($R121),1)),CHOOSE(AC[[M]:[M]],1,1,0,AC[[AB]:[AB]])),PRODUCT(INDEX(CMB[[BD_0O]:[BD_2O]],MATCH(ROUND(MIN(SUM(CB$4,$O121/1000),SUM($O121,CB$4/1000)),3),CMB[[Cmb_ID]:[Cmb_ID]],0),SUM(N(CB$1),N($R121),1)),CHOOSE(AC[[M]:[M]],1,0,1,AC[[DB]:[DB]])),PRODUCT(SUM(ROUND(AVERAGE(VALUE(CB$3),VALUE($P121)),0),CHOOSE(IF(OR(CB$1,$R121),4,INDEX(CMB[[Res_Rare]:[Res_Rare]],MATCH(ROUND(MIN(SUM(CB$4,$O121/1000),SUM($O121,CB$4/1000)),3),CMB[[Cmb_ID]:[Cmb_ID]],0))),-1,-1,0,0)),IF(OR(CB$1,$R121),4,INDEX(CMB[[Cmb_Rare]:[Cmb_Rare]],MATCH(ROUND(MIN(SUM(CB$4,$O121/1000),SUM($O121,CB$4/1000)),3),CMB[[Cmb_ID]:[Cmb_ID]],0))),CHOOSE(AC[[M]:[M]],2,1,1,SUM(AC[[AB]:[DB]])))),""))</f>
        <v/>
      </c>
      <c r="CC121" t="str">
        <f>IF(OR(CC$5="",$S121=""),"",IFERROR(SUM(PRODUCT(INDEX(CMB[[BA_0O]:[BA_2O]],MATCH(ROUND(MIN(SUM(CC$4,$O121/1000),SUM($O121,CC$4/1000)),3),CMB[[Cmb_ID]:[Cmb_ID]],0),SUM(N(CC$1),N($R121),1)),CHOOSE(AC[[M]:[M]],1,1,0,AC[[AB]:[AB]])),PRODUCT(INDEX(CMB[[BD_0O]:[BD_2O]],MATCH(ROUND(MIN(SUM(CC$4,$O121/1000),SUM($O121,CC$4/1000)),3),CMB[[Cmb_ID]:[Cmb_ID]],0),SUM(N(CC$1),N($R121),1)),CHOOSE(AC[[M]:[M]],1,0,1,AC[[DB]:[DB]])),PRODUCT(SUM(ROUND(AVERAGE(VALUE(CC$3),VALUE($P121)),0),CHOOSE(IF(OR(CC$1,$R121),4,INDEX(CMB[[Res_Rare]:[Res_Rare]],MATCH(ROUND(MIN(SUM(CC$4,$O121/1000),SUM($O121,CC$4/1000)),3),CMB[[Cmb_ID]:[Cmb_ID]],0))),-1,-1,0,0)),IF(OR(CC$1,$R121),4,INDEX(CMB[[Cmb_Rare]:[Cmb_Rare]],MATCH(ROUND(MIN(SUM(CC$4,$O121/1000),SUM($O121,CC$4/1000)),3),CMB[[Cmb_ID]:[Cmb_ID]],0))),CHOOSE(AC[[M]:[M]],2,1,1,SUM(AC[[AB]:[DB]])))),""))</f>
        <v/>
      </c>
      <c r="CD121" t="str">
        <f>IF(OR(CD$5="",$S121=""),"",IFERROR(SUM(PRODUCT(INDEX(CMB[[BA_0O]:[BA_2O]],MATCH(ROUND(MIN(SUM(CD$4,$O121/1000),SUM($O121,CD$4/1000)),3),CMB[[Cmb_ID]:[Cmb_ID]],0),SUM(N(CD$1),N($R121),1)),CHOOSE(AC[[M]:[M]],1,1,0,AC[[AB]:[AB]])),PRODUCT(INDEX(CMB[[BD_0O]:[BD_2O]],MATCH(ROUND(MIN(SUM(CD$4,$O121/1000),SUM($O121,CD$4/1000)),3),CMB[[Cmb_ID]:[Cmb_ID]],0),SUM(N(CD$1),N($R121),1)),CHOOSE(AC[[M]:[M]],1,0,1,AC[[DB]:[DB]])),PRODUCT(SUM(ROUND(AVERAGE(VALUE(CD$3),VALUE($P121)),0),CHOOSE(IF(OR(CD$1,$R121),4,INDEX(CMB[[Res_Rare]:[Res_Rare]],MATCH(ROUND(MIN(SUM(CD$4,$O121/1000),SUM($O121,CD$4/1000)),3),CMB[[Cmb_ID]:[Cmb_ID]],0))),-1,-1,0,0)),IF(OR(CD$1,$R121),4,INDEX(CMB[[Cmb_Rare]:[Cmb_Rare]],MATCH(ROUND(MIN(SUM(CD$4,$O121/1000),SUM($O121,CD$4/1000)),3),CMB[[Cmb_ID]:[Cmb_ID]],0))),CHOOSE(AC[[M]:[M]],2,1,1,SUM(AC[[AB]:[DB]])))),""))</f>
        <v/>
      </c>
      <c r="CE121" t="str">
        <f>IF(OR(CE$5="",$S121=""),"",IFERROR(SUM(PRODUCT(INDEX(CMB[[BA_0O]:[BA_2O]],MATCH(ROUND(MIN(SUM(CE$4,$O121/1000),SUM($O121,CE$4/1000)),3),CMB[[Cmb_ID]:[Cmb_ID]],0),SUM(N(CE$1),N($R121),1)),CHOOSE(AC[[M]:[M]],1,1,0,AC[[AB]:[AB]])),PRODUCT(INDEX(CMB[[BD_0O]:[BD_2O]],MATCH(ROUND(MIN(SUM(CE$4,$O121/1000),SUM($O121,CE$4/1000)),3),CMB[[Cmb_ID]:[Cmb_ID]],0),SUM(N(CE$1),N($R121),1)),CHOOSE(AC[[M]:[M]],1,0,1,AC[[DB]:[DB]])),PRODUCT(SUM(ROUND(AVERAGE(VALUE(CE$3),VALUE($P121)),0),CHOOSE(IF(OR(CE$1,$R121),4,INDEX(CMB[[Res_Rare]:[Res_Rare]],MATCH(ROUND(MIN(SUM(CE$4,$O121/1000),SUM($O121,CE$4/1000)),3),CMB[[Cmb_ID]:[Cmb_ID]],0))),-1,-1,0,0)),IF(OR(CE$1,$R121),4,INDEX(CMB[[Cmb_Rare]:[Cmb_Rare]],MATCH(ROUND(MIN(SUM(CE$4,$O121/1000),SUM($O121,CE$4/1000)),3),CMB[[Cmb_ID]:[Cmb_ID]],0))),CHOOSE(AC[[M]:[M]],2,1,1,SUM(AC[[AB]:[DB]])))),""))</f>
        <v/>
      </c>
      <c r="CF121" t="str">
        <f>IF(OR(CF$5="",$S121=""),"",IFERROR(SUM(PRODUCT(INDEX(CMB[[BA_0O]:[BA_2O]],MATCH(ROUND(MIN(SUM(CF$4,$O121/1000),SUM($O121,CF$4/1000)),3),CMB[[Cmb_ID]:[Cmb_ID]],0),SUM(N(CF$1),N($R121),1)),CHOOSE(AC[[M]:[M]],1,1,0,AC[[AB]:[AB]])),PRODUCT(INDEX(CMB[[BD_0O]:[BD_2O]],MATCH(ROUND(MIN(SUM(CF$4,$O121/1000),SUM($O121,CF$4/1000)),3),CMB[[Cmb_ID]:[Cmb_ID]],0),SUM(N(CF$1),N($R121),1)),CHOOSE(AC[[M]:[M]],1,0,1,AC[[DB]:[DB]])),PRODUCT(SUM(ROUND(AVERAGE(VALUE(CF$3),VALUE($P121)),0),CHOOSE(IF(OR(CF$1,$R121),4,INDEX(CMB[[Res_Rare]:[Res_Rare]],MATCH(ROUND(MIN(SUM(CF$4,$O121/1000),SUM($O121,CF$4/1000)),3),CMB[[Cmb_ID]:[Cmb_ID]],0))),-1,-1,0,0)),IF(OR(CF$1,$R121),4,INDEX(CMB[[Cmb_Rare]:[Cmb_Rare]],MATCH(ROUND(MIN(SUM(CF$4,$O121/1000),SUM($O121,CF$4/1000)),3),CMB[[Cmb_ID]:[Cmb_ID]],0))),CHOOSE(AC[[M]:[M]],2,1,1,SUM(AC[[AB]:[DB]])))),""))</f>
        <v/>
      </c>
      <c r="CG121" t="str">
        <f>IF(OR(CG$5="",$S121=""),"",IFERROR(SUM(PRODUCT(INDEX(CMB[[BA_0O]:[BA_2O]],MATCH(ROUND(MIN(SUM(CG$4,$O121/1000),SUM($O121,CG$4/1000)),3),CMB[[Cmb_ID]:[Cmb_ID]],0),SUM(N(CG$1),N($R121),1)),CHOOSE(AC[[M]:[M]],1,1,0,AC[[AB]:[AB]])),PRODUCT(INDEX(CMB[[BD_0O]:[BD_2O]],MATCH(ROUND(MIN(SUM(CG$4,$O121/1000),SUM($O121,CG$4/1000)),3),CMB[[Cmb_ID]:[Cmb_ID]],0),SUM(N(CG$1),N($R121),1)),CHOOSE(AC[[M]:[M]],1,0,1,AC[[DB]:[DB]])),PRODUCT(SUM(ROUND(AVERAGE(VALUE(CG$3),VALUE($P121)),0),CHOOSE(IF(OR(CG$1,$R121),4,INDEX(CMB[[Res_Rare]:[Res_Rare]],MATCH(ROUND(MIN(SUM(CG$4,$O121/1000),SUM($O121,CG$4/1000)),3),CMB[[Cmb_ID]:[Cmb_ID]],0))),-1,-1,0,0)),IF(OR(CG$1,$R121),4,INDEX(CMB[[Cmb_Rare]:[Cmb_Rare]],MATCH(ROUND(MIN(SUM(CG$4,$O121/1000),SUM($O121,CG$4/1000)),3),CMB[[Cmb_ID]:[Cmb_ID]],0))),CHOOSE(AC[[M]:[M]],2,1,1,SUM(AC[[AB]:[DB]])))),""))</f>
        <v/>
      </c>
      <c r="CH121" t="str">
        <f>IF(OR(CH$5="",$S121=""),"",IFERROR(SUM(PRODUCT(INDEX(CMB[[BA_0O]:[BA_2O]],MATCH(ROUND(MIN(SUM(CH$4,$O121/1000),SUM($O121,CH$4/1000)),3),CMB[[Cmb_ID]:[Cmb_ID]],0),SUM(N(CH$1),N($R121),1)),CHOOSE(AC[[M]:[M]],1,1,0,AC[[AB]:[AB]])),PRODUCT(INDEX(CMB[[BD_0O]:[BD_2O]],MATCH(ROUND(MIN(SUM(CH$4,$O121/1000),SUM($O121,CH$4/1000)),3),CMB[[Cmb_ID]:[Cmb_ID]],0),SUM(N(CH$1),N($R121),1)),CHOOSE(AC[[M]:[M]],1,0,1,AC[[DB]:[DB]])),PRODUCT(SUM(ROUND(AVERAGE(VALUE(CH$3),VALUE($P121)),0),CHOOSE(IF(OR(CH$1,$R121),4,INDEX(CMB[[Res_Rare]:[Res_Rare]],MATCH(ROUND(MIN(SUM(CH$4,$O121/1000),SUM($O121,CH$4/1000)),3),CMB[[Cmb_ID]:[Cmb_ID]],0))),-1,-1,0,0)),IF(OR(CH$1,$R121),4,INDEX(CMB[[Cmb_Rare]:[Cmb_Rare]],MATCH(ROUND(MIN(SUM(CH$4,$O121/1000),SUM($O121,CH$4/1000)),3),CMB[[Cmb_ID]:[Cmb_ID]],0))),CHOOSE(AC[[M]:[M]],2,1,1,SUM(AC[[AB]:[DB]])))),""))</f>
        <v/>
      </c>
      <c r="CI121" t="str">
        <f>IF(OR(CI$5="",$S121=""),"",IFERROR(SUM(PRODUCT(INDEX(CMB[[BA_0O]:[BA_2O]],MATCH(ROUND(MIN(SUM(CI$4,$O121/1000),SUM($O121,CI$4/1000)),3),CMB[[Cmb_ID]:[Cmb_ID]],0),SUM(N(CI$1),N($R121),1)),CHOOSE(AC[[M]:[M]],1,1,0,AC[[AB]:[AB]])),PRODUCT(INDEX(CMB[[BD_0O]:[BD_2O]],MATCH(ROUND(MIN(SUM(CI$4,$O121/1000),SUM($O121,CI$4/1000)),3),CMB[[Cmb_ID]:[Cmb_ID]],0),SUM(N(CI$1),N($R121),1)),CHOOSE(AC[[M]:[M]],1,0,1,AC[[DB]:[DB]])),PRODUCT(SUM(ROUND(AVERAGE(VALUE(CI$3),VALUE($P121)),0),CHOOSE(IF(OR(CI$1,$R121),4,INDEX(CMB[[Res_Rare]:[Res_Rare]],MATCH(ROUND(MIN(SUM(CI$4,$O121/1000),SUM($O121,CI$4/1000)),3),CMB[[Cmb_ID]:[Cmb_ID]],0))),-1,-1,0,0)),IF(OR(CI$1,$R121),4,INDEX(CMB[[Cmb_Rare]:[Cmb_Rare]],MATCH(ROUND(MIN(SUM(CI$4,$O121/1000),SUM($O121,CI$4/1000)),3),CMB[[Cmb_ID]:[Cmb_ID]],0))),CHOOSE(AC[[M]:[M]],2,1,1,SUM(AC[[AB]:[DB]])))),""))</f>
        <v/>
      </c>
      <c r="CJ121" t="str">
        <f>IF(OR(CJ$5="",$S121=""),"",IFERROR(SUM(PRODUCT(INDEX(CMB[[BA_0O]:[BA_2O]],MATCH(ROUND(MIN(SUM(CJ$4,$O121/1000),SUM($O121,CJ$4/1000)),3),CMB[[Cmb_ID]:[Cmb_ID]],0),SUM(N(CJ$1),N($R121),1)),CHOOSE(AC[[M]:[M]],1,1,0,AC[[AB]:[AB]])),PRODUCT(INDEX(CMB[[BD_0O]:[BD_2O]],MATCH(ROUND(MIN(SUM(CJ$4,$O121/1000),SUM($O121,CJ$4/1000)),3),CMB[[Cmb_ID]:[Cmb_ID]],0),SUM(N(CJ$1),N($R121),1)),CHOOSE(AC[[M]:[M]],1,0,1,AC[[DB]:[DB]])),PRODUCT(SUM(ROUND(AVERAGE(VALUE(CJ$3),VALUE($P121)),0),CHOOSE(IF(OR(CJ$1,$R121),4,INDEX(CMB[[Res_Rare]:[Res_Rare]],MATCH(ROUND(MIN(SUM(CJ$4,$O121/1000),SUM($O121,CJ$4/1000)),3),CMB[[Cmb_ID]:[Cmb_ID]],0))),-1,-1,0,0)),IF(OR(CJ$1,$R121),4,INDEX(CMB[[Cmb_Rare]:[Cmb_Rare]],MATCH(ROUND(MIN(SUM(CJ$4,$O121/1000),SUM($O121,CJ$4/1000)),3),CMB[[Cmb_ID]:[Cmb_ID]],0))),CHOOSE(AC[[M]:[M]],2,1,1,SUM(AC[[AB]:[DB]])))),""))</f>
        <v/>
      </c>
      <c r="CK121" t="str">
        <f>IF(OR(CK$5="",$S121=""),"",IFERROR(SUM(PRODUCT(INDEX(CMB[[BA_0O]:[BA_2O]],MATCH(ROUND(MIN(SUM(CK$4,$O121/1000),SUM($O121,CK$4/1000)),3),CMB[[Cmb_ID]:[Cmb_ID]],0),SUM(N(CK$1),N($R121),1)),CHOOSE(AC[[M]:[M]],1,1,0,AC[[AB]:[AB]])),PRODUCT(INDEX(CMB[[BD_0O]:[BD_2O]],MATCH(ROUND(MIN(SUM(CK$4,$O121/1000),SUM($O121,CK$4/1000)),3),CMB[[Cmb_ID]:[Cmb_ID]],0),SUM(N(CK$1),N($R121),1)),CHOOSE(AC[[M]:[M]],1,0,1,AC[[DB]:[DB]])),PRODUCT(SUM(ROUND(AVERAGE(VALUE(CK$3),VALUE($P121)),0),CHOOSE(IF(OR(CK$1,$R121),4,INDEX(CMB[[Res_Rare]:[Res_Rare]],MATCH(ROUND(MIN(SUM(CK$4,$O121/1000),SUM($O121,CK$4/1000)),3),CMB[[Cmb_ID]:[Cmb_ID]],0))),-1,-1,0,0)),IF(OR(CK$1,$R121),4,INDEX(CMB[[Cmb_Rare]:[Cmb_Rare]],MATCH(ROUND(MIN(SUM(CK$4,$O121/1000),SUM($O121,CK$4/1000)),3),CMB[[Cmb_ID]:[Cmb_ID]],0))),CHOOSE(AC[[M]:[M]],2,1,1,SUM(AC[[AB]:[DB]])))),""))</f>
        <v/>
      </c>
      <c r="CL121" t="str">
        <f>IF(OR(CL$5="",$S121=""),"",IFERROR(SUM(PRODUCT(INDEX(CMB[[BA_0O]:[BA_2O]],MATCH(ROUND(MIN(SUM(CL$4,$O121/1000),SUM($O121,CL$4/1000)),3),CMB[[Cmb_ID]:[Cmb_ID]],0),SUM(N(CL$1),N($R121),1)),CHOOSE(AC[[M]:[M]],1,1,0,AC[[AB]:[AB]])),PRODUCT(INDEX(CMB[[BD_0O]:[BD_2O]],MATCH(ROUND(MIN(SUM(CL$4,$O121/1000),SUM($O121,CL$4/1000)),3),CMB[[Cmb_ID]:[Cmb_ID]],0),SUM(N(CL$1),N($R121),1)),CHOOSE(AC[[M]:[M]],1,0,1,AC[[DB]:[DB]])),PRODUCT(SUM(ROUND(AVERAGE(VALUE(CL$3),VALUE($P121)),0),CHOOSE(IF(OR(CL$1,$R121),4,INDEX(CMB[[Res_Rare]:[Res_Rare]],MATCH(ROUND(MIN(SUM(CL$4,$O121/1000),SUM($O121,CL$4/1000)),3),CMB[[Cmb_ID]:[Cmb_ID]],0))),-1,-1,0,0)),IF(OR(CL$1,$R121),4,INDEX(CMB[[Cmb_Rare]:[Cmb_Rare]],MATCH(ROUND(MIN(SUM(CL$4,$O121/1000),SUM($O121,CL$4/1000)),3),CMB[[Cmb_ID]:[Cmb_ID]],0))),CHOOSE(AC[[M]:[M]],2,1,1,SUM(AC[[AB]:[DB]])))),""))</f>
        <v/>
      </c>
      <c r="CM121" t="str">
        <f>IF(OR(CM$5="",$S121=""),"",IFERROR(SUM(PRODUCT(INDEX(CMB[[BA_0O]:[BA_2O]],MATCH(ROUND(MIN(SUM(CM$4,$O121/1000),SUM($O121,CM$4/1000)),3),CMB[[Cmb_ID]:[Cmb_ID]],0),SUM(N(CM$1),N($R121),1)),CHOOSE(AC[[M]:[M]],1,1,0,AC[[AB]:[AB]])),PRODUCT(INDEX(CMB[[BD_0O]:[BD_2O]],MATCH(ROUND(MIN(SUM(CM$4,$O121/1000),SUM($O121,CM$4/1000)),3),CMB[[Cmb_ID]:[Cmb_ID]],0),SUM(N(CM$1),N($R121),1)),CHOOSE(AC[[M]:[M]],1,0,1,AC[[DB]:[DB]])),PRODUCT(SUM(ROUND(AVERAGE(VALUE(CM$3),VALUE($P121)),0),CHOOSE(IF(OR(CM$1,$R121),4,INDEX(CMB[[Res_Rare]:[Res_Rare]],MATCH(ROUND(MIN(SUM(CM$4,$O121/1000),SUM($O121,CM$4/1000)),3),CMB[[Cmb_ID]:[Cmb_ID]],0))),-1,-1,0,0)),IF(OR(CM$1,$R121),4,INDEX(CMB[[Cmb_Rare]:[Cmb_Rare]],MATCH(ROUND(MIN(SUM(CM$4,$O121/1000),SUM($O121,CM$4/1000)),3),CMB[[Cmb_ID]:[Cmb_ID]],0))),CHOOSE(AC[[M]:[M]],2,1,1,SUM(AC[[AB]:[DB]])))),""))</f>
        <v/>
      </c>
      <c r="CN121" t="str">
        <f>IF(OR(CN$5="",$S121=""),"",IFERROR(SUM(PRODUCT(INDEX(CMB[[BA_0O]:[BA_2O]],MATCH(ROUND(MIN(SUM(CN$4,$O121/1000),SUM($O121,CN$4/1000)),3),CMB[[Cmb_ID]:[Cmb_ID]],0),SUM(N(CN$1),N($R121),1)),CHOOSE(AC[[M]:[M]],1,1,0,AC[[AB]:[AB]])),PRODUCT(INDEX(CMB[[BD_0O]:[BD_2O]],MATCH(ROUND(MIN(SUM(CN$4,$O121/1000),SUM($O121,CN$4/1000)),3),CMB[[Cmb_ID]:[Cmb_ID]],0),SUM(N(CN$1),N($R121),1)),CHOOSE(AC[[M]:[M]],1,0,1,AC[[DB]:[DB]])),PRODUCT(SUM(ROUND(AVERAGE(VALUE(CN$3),VALUE($P121)),0),CHOOSE(IF(OR(CN$1,$R121),4,INDEX(CMB[[Res_Rare]:[Res_Rare]],MATCH(ROUND(MIN(SUM(CN$4,$O121/1000),SUM($O121,CN$4/1000)),3),CMB[[Cmb_ID]:[Cmb_ID]],0))),-1,-1,0,0)),IF(OR(CN$1,$R121),4,INDEX(CMB[[Cmb_Rare]:[Cmb_Rare]],MATCH(ROUND(MIN(SUM(CN$4,$O121/1000),SUM($O121,CN$4/1000)),3),CMB[[Cmb_ID]:[Cmb_ID]],0))),CHOOSE(AC[[M]:[M]],2,1,1,SUM(AC[[AB]:[DB]])))),""))</f>
        <v/>
      </c>
      <c r="CO121" t="str">
        <f>IF(OR(CO$5="",$S121=""),"",IFERROR(SUM(PRODUCT(INDEX(CMB[[BA_0O]:[BA_2O]],MATCH(ROUND(MIN(SUM(CO$4,$O121/1000),SUM($O121,CO$4/1000)),3),CMB[[Cmb_ID]:[Cmb_ID]],0),SUM(N(CO$1),N($R121),1)),CHOOSE(AC[[M]:[M]],1,1,0,AC[[AB]:[AB]])),PRODUCT(INDEX(CMB[[BD_0O]:[BD_2O]],MATCH(ROUND(MIN(SUM(CO$4,$O121/1000),SUM($O121,CO$4/1000)),3),CMB[[Cmb_ID]:[Cmb_ID]],0),SUM(N(CO$1),N($R121),1)),CHOOSE(AC[[M]:[M]],1,0,1,AC[[DB]:[DB]])),PRODUCT(SUM(ROUND(AVERAGE(VALUE(CO$3),VALUE($P121)),0),CHOOSE(IF(OR(CO$1,$R121),4,INDEX(CMB[[Res_Rare]:[Res_Rare]],MATCH(ROUND(MIN(SUM(CO$4,$O121/1000),SUM($O121,CO$4/1000)),3),CMB[[Cmb_ID]:[Cmb_ID]],0))),-1,-1,0,0)),IF(OR(CO$1,$R121),4,INDEX(CMB[[Cmb_Rare]:[Cmb_Rare]],MATCH(ROUND(MIN(SUM(CO$4,$O121/1000),SUM($O121,CO$4/1000)),3),CMB[[Cmb_ID]:[Cmb_ID]],0))),CHOOSE(AC[[M]:[M]],2,1,1,SUM(AC[[AB]:[DB]])))),""))</f>
        <v/>
      </c>
      <c r="CP121" t="str">
        <f>IF(OR(CP$5="",$S121=""),"",IFERROR(SUM(PRODUCT(INDEX(CMB[[BA_0O]:[BA_2O]],MATCH(ROUND(MIN(SUM(CP$4,$O121/1000),SUM($O121,CP$4/1000)),3),CMB[[Cmb_ID]:[Cmb_ID]],0),SUM(N(CP$1),N($R121),1)),CHOOSE(AC[[M]:[M]],1,1,0,AC[[AB]:[AB]])),PRODUCT(INDEX(CMB[[BD_0O]:[BD_2O]],MATCH(ROUND(MIN(SUM(CP$4,$O121/1000),SUM($O121,CP$4/1000)),3),CMB[[Cmb_ID]:[Cmb_ID]],0),SUM(N(CP$1),N($R121),1)),CHOOSE(AC[[M]:[M]],1,0,1,AC[[DB]:[DB]])),PRODUCT(SUM(ROUND(AVERAGE(VALUE(CP$3),VALUE($P121)),0),CHOOSE(IF(OR(CP$1,$R121),4,INDEX(CMB[[Res_Rare]:[Res_Rare]],MATCH(ROUND(MIN(SUM(CP$4,$O121/1000),SUM($O121,CP$4/1000)),3),CMB[[Cmb_ID]:[Cmb_ID]],0))),-1,-1,0,0)),IF(OR(CP$1,$R121),4,INDEX(CMB[[Cmb_Rare]:[Cmb_Rare]],MATCH(ROUND(MIN(SUM(CP$4,$O121/1000),SUM($O121,CP$4/1000)),3),CMB[[Cmb_ID]:[Cmb_ID]],0))),CHOOSE(AC[[M]:[M]],2,1,1,SUM(AC[[AB]:[DB]])))),""))</f>
        <v/>
      </c>
      <c r="CQ121" t="str">
        <f>IF(OR(CQ$5="",$S121=""),"",IFERROR(SUM(PRODUCT(INDEX(CMB[[BA_0O]:[BA_2O]],MATCH(ROUND(MIN(SUM(CQ$4,$O121/1000),SUM($O121,CQ$4/1000)),3),CMB[[Cmb_ID]:[Cmb_ID]],0),SUM(N(CQ$1),N($R121),1)),CHOOSE(AC[[M]:[M]],1,1,0,AC[[AB]:[AB]])),PRODUCT(INDEX(CMB[[BD_0O]:[BD_2O]],MATCH(ROUND(MIN(SUM(CQ$4,$O121/1000),SUM($O121,CQ$4/1000)),3),CMB[[Cmb_ID]:[Cmb_ID]],0),SUM(N(CQ$1),N($R121),1)),CHOOSE(AC[[M]:[M]],1,0,1,AC[[DB]:[DB]])),PRODUCT(SUM(ROUND(AVERAGE(VALUE(CQ$3),VALUE($P121)),0),CHOOSE(IF(OR(CQ$1,$R121),4,INDEX(CMB[[Res_Rare]:[Res_Rare]],MATCH(ROUND(MIN(SUM(CQ$4,$O121/1000),SUM($O121,CQ$4/1000)),3),CMB[[Cmb_ID]:[Cmb_ID]],0))),-1,-1,0,0)),IF(OR(CQ$1,$R121),4,INDEX(CMB[[Cmb_Rare]:[Cmb_Rare]],MATCH(ROUND(MIN(SUM(CQ$4,$O121/1000),SUM($O121,CQ$4/1000)),3),CMB[[Cmb_ID]:[Cmb_ID]],0))),CHOOSE(AC[[M]:[M]],2,1,1,SUM(AC[[AB]:[DB]])))),""))</f>
        <v/>
      </c>
      <c r="CR121" t="str">
        <f>IF(OR(CR$5="",$S121=""),"",IFERROR(SUM(PRODUCT(INDEX(CMB[[BA_0O]:[BA_2O]],MATCH(ROUND(MIN(SUM(CR$4,$O121/1000),SUM($O121,CR$4/1000)),3),CMB[[Cmb_ID]:[Cmb_ID]],0),SUM(N(CR$1),N($R121),1)),CHOOSE(AC[[M]:[M]],1,1,0,AC[[AB]:[AB]])),PRODUCT(INDEX(CMB[[BD_0O]:[BD_2O]],MATCH(ROUND(MIN(SUM(CR$4,$O121/1000),SUM($O121,CR$4/1000)),3),CMB[[Cmb_ID]:[Cmb_ID]],0),SUM(N(CR$1),N($R121),1)),CHOOSE(AC[[M]:[M]],1,0,1,AC[[DB]:[DB]])),PRODUCT(SUM(ROUND(AVERAGE(VALUE(CR$3),VALUE($P121)),0),CHOOSE(IF(OR(CR$1,$R121),4,INDEX(CMB[[Res_Rare]:[Res_Rare]],MATCH(ROUND(MIN(SUM(CR$4,$O121/1000),SUM($O121,CR$4/1000)),3),CMB[[Cmb_ID]:[Cmb_ID]],0))),-1,-1,0,0)),IF(OR(CR$1,$R121),4,INDEX(CMB[[Cmb_Rare]:[Cmb_Rare]],MATCH(ROUND(MIN(SUM(CR$4,$O121/1000),SUM($O121,CR$4/1000)),3),CMB[[Cmb_ID]:[Cmb_ID]],0))),CHOOSE(AC[[M]:[M]],2,1,1,SUM(AC[[AB]:[DB]])))),""))</f>
        <v/>
      </c>
      <c r="CS121" t="str">
        <f>IF(OR(CS$5="",$S121=""),"",IFERROR(SUM(PRODUCT(INDEX(CMB[[BA_0O]:[BA_2O]],MATCH(ROUND(MIN(SUM(CS$4,$O121/1000),SUM($O121,CS$4/1000)),3),CMB[[Cmb_ID]:[Cmb_ID]],0),SUM(N(CS$1),N($R121),1)),CHOOSE(AC[[M]:[M]],1,1,0,AC[[AB]:[AB]])),PRODUCT(INDEX(CMB[[BD_0O]:[BD_2O]],MATCH(ROUND(MIN(SUM(CS$4,$O121/1000),SUM($O121,CS$4/1000)),3),CMB[[Cmb_ID]:[Cmb_ID]],0),SUM(N(CS$1),N($R121),1)),CHOOSE(AC[[M]:[M]],1,0,1,AC[[DB]:[DB]])),PRODUCT(SUM(ROUND(AVERAGE(VALUE(CS$3),VALUE($P121)),0),CHOOSE(IF(OR(CS$1,$R121),4,INDEX(CMB[[Res_Rare]:[Res_Rare]],MATCH(ROUND(MIN(SUM(CS$4,$O121/1000),SUM($O121,CS$4/1000)),3),CMB[[Cmb_ID]:[Cmb_ID]],0))),-1,-1,0,0)),IF(OR(CS$1,$R121),4,INDEX(CMB[[Cmb_Rare]:[Cmb_Rare]],MATCH(ROUND(MIN(SUM(CS$4,$O121/1000),SUM($O121,CS$4/1000)),3),CMB[[Cmb_ID]:[Cmb_ID]],0))),CHOOSE(AC[[M]:[M]],2,1,1,SUM(AC[[AB]:[DB]])))),""))</f>
        <v/>
      </c>
      <c r="CT121" t="str">
        <f>IF(OR(CT$5="",$S121=""),"",IFERROR(SUM(PRODUCT(INDEX(CMB[[BA_0O]:[BA_2O]],MATCH(ROUND(MIN(SUM(CT$4,$O121/1000),SUM($O121,CT$4/1000)),3),CMB[[Cmb_ID]:[Cmb_ID]],0),SUM(N(CT$1),N($R121),1)),CHOOSE(AC[[M]:[M]],1,1,0,AC[[AB]:[AB]])),PRODUCT(INDEX(CMB[[BD_0O]:[BD_2O]],MATCH(ROUND(MIN(SUM(CT$4,$O121/1000),SUM($O121,CT$4/1000)),3),CMB[[Cmb_ID]:[Cmb_ID]],0),SUM(N(CT$1),N($R121),1)),CHOOSE(AC[[M]:[M]],1,0,1,AC[[DB]:[DB]])),PRODUCT(SUM(ROUND(AVERAGE(VALUE(CT$3),VALUE($P121)),0),CHOOSE(IF(OR(CT$1,$R121),4,INDEX(CMB[[Res_Rare]:[Res_Rare]],MATCH(ROUND(MIN(SUM(CT$4,$O121/1000),SUM($O121,CT$4/1000)),3),CMB[[Cmb_ID]:[Cmb_ID]],0))),-1,-1,0,0)),IF(OR(CT$1,$R121),4,INDEX(CMB[[Cmb_Rare]:[Cmb_Rare]],MATCH(ROUND(MIN(SUM(CT$4,$O121/1000),SUM($O121,CT$4/1000)),3),CMB[[Cmb_ID]:[Cmb_ID]],0))),CHOOSE(AC[[M]:[M]],2,1,1,SUM(AC[[AB]:[DB]])))),""))</f>
        <v/>
      </c>
      <c r="CU121" t="str">
        <f>IF(OR(CU$5="",$S121=""),"",IFERROR(SUM(PRODUCT(INDEX(CMB[[BA_0O]:[BA_2O]],MATCH(ROUND(MIN(SUM(CU$4,$O121/1000),SUM($O121,CU$4/1000)),3),CMB[[Cmb_ID]:[Cmb_ID]],0),SUM(N(CU$1),N($R121),1)),CHOOSE(AC[[M]:[M]],1,1,0,AC[[AB]:[AB]])),PRODUCT(INDEX(CMB[[BD_0O]:[BD_2O]],MATCH(ROUND(MIN(SUM(CU$4,$O121/1000),SUM($O121,CU$4/1000)),3),CMB[[Cmb_ID]:[Cmb_ID]],0),SUM(N(CU$1),N($R121),1)),CHOOSE(AC[[M]:[M]],1,0,1,AC[[DB]:[DB]])),PRODUCT(SUM(ROUND(AVERAGE(VALUE(CU$3),VALUE($P121)),0),CHOOSE(IF(OR(CU$1,$R121),4,INDEX(CMB[[Res_Rare]:[Res_Rare]],MATCH(ROUND(MIN(SUM(CU$4,$O121/1000),SUM($O121,CU$4/1000)),3),CMB[[Cmb_ID]:[Cmb_ID]],0))),-1,-1,0,0)),IF(OR(CU$1,$R121),4,INDEX(CMB[[Cmb_Rare]:[Cmb_Rare]],MATCH(ROUND(MIN(SUM(CU$4,$O121/1000),SUM($O121,CU$4/1000)),3),CMB[[Cmb_ID]:[Cmb_ID]],0))),CHOOSE(AC[[M]:[M]],2,1,1,SUM(AC[[AB]:[DB]])))),""))</f>
        <v/>
      </c>
      <c r="CV121" t="str">
        <f>IF(OR(CV$5="",$S121=""),"",IFERROR(SUM(PRODUCT(INDEX(CMB[[BA_0O]:[BA_2O]],MATCH(ROUND(MIN(SUM(CV$4,$O121/1000),SUM($O121,CV$4/1000)),3),CMB[[Cmb_ID]:[Cmb_ID]],0),SUM(N(CV$1),N($R121),1)),CHOOSE(AC[[M]:[M]],1,1,0,AC[[AB]:[AB]])),PRODUCT(INDEX(CMB[[BD_0O]:[BD_2O]],MATCH(ROUND(MIN(SUM(CV$4,$O121/1000),SUM($O121,CV$4/1000)),3),CMB[[Cmb_ID]:[Cmb_ID]],0),SUM(N(CV$1),N($R121),1)),CHOOSE(AC[[M]:[M]],1,0,1,AC[[DB]:[DB]])),PRODUCT(SUM(ROUND(AVERAGE(VALUE(CV$3),VALUE($P121)),0),CHOOSE(IF(OR(CV$1,$R121),4,INDEX(CMB[[Res_Rare]:[Res_Rare]],MATCH(ROUND(MIN(SUM(CV$4,$O121/1000),SUM($O121,CV$4/1000)),3),CMB[[Cmb_ID]:[Cmb_ID]],0))),-1,-1,0,0)),IF(OR(CV$1,$R121),4,INDEX(CMB[[Cmb_Rare]:[Cmb_Rare]],MATCH(ROUND(MIN(SUM(CV$4,$O121/1000),SUM($O121,CV$4/1000)),3),CMB[[Cmb_ID]:[Cmb_ID]],0))),CHOOSE(AC[[M]:[M]],2,1,1,SUM(AC[[AB]:[DB]])))),""))</f>
        <v/>
      </c>
      <c r="CW121" t="str">
        <f>IF(OR(CW$5="",$S121=""),"",IFERROR(SUM(PRODUCT(INDEX(CMB[[BA_0O]:[BA_2O]],MATCH(ROUND(MIN(SUM(CW$4,$O121/1000),SUM($O121,CW$4/1000)),3),CMB[[Cmb_ID]:[Cmb_ID]],0),SUM(N(CW$1),N($R121),1)),CHOOSE(AC[[M]:[M]],1,1,0,AC[[AB]:[AB]])),PRODUCT(INDEX(CMB[[BD_0O]:[BD_2O]],MATCH(ROUND(MIN(SUM(CW$4,$O121/1000),SUM($O121,CW$4/1000)),3),CMB[[Cmb_ID]:[Cmb_ID]],0),SUM(N(CW$1),N($R121),1)),CHOOSE(AC[[M]:[M]],1,0,1,AC[[DB]:[DB]])),PRODUCT(SUM(ROUND(AVERAGE(VALUE(CW$3),VALUE($P121)),0),CHOOSE(IF(OR(CW$1,$R121),4,INDEX(CMB[[Res_Rare]:[Res_Rare]],MATCH(ROUND(MIN(SUM(CW$4,$O121/1000),SUM($O121,CW$4/1000)),3),CMB[[Cmb_ID]:[Cmb_ID]],0))),-1,-1,0,0)),IF(OR(CW$1,$R121),4,INDEX(CMB[[Cmb_Rare]:[Cmb_Rare]],MATCH(ROUND(MIN(SUM(CW$4,$O121/1000),SUM($O121,CW$4/1000)),3),CMB[[Cmb_ID]:[Cmb_ID]],0))),CHOOSE(AC[[M]:[M]],2,1,1,SUM(AC[[AB]:[DB]])))),""))</f>
        <v/>
      </c>
      <c r="CX121" t="str">
        <f>IF(OR(CX$5="",$S121=""),"",IFERROR(SUM(PRODUCT(INDEX(CMB[[BA_0O]:[BA_2O]],MATCH(ROUND(MIN(SUM(CX$4,$O121/1000),SUM($O121,CX$4/1000)),3),CMB[[Cmb_ID]:[Cmb_ID]],0),SUM(N(CX$1),N($R121),1)),CHOOSE(AC[[M]:[M]],1,1,0,AC[[AB]:[AB]])),PRODUCT(INDEX(CMB[[BD_0O]:[BD_2O]],MATCH(ROUND(MIN(SUM(CX$4,$O121/1000),SUM($O121,CX$4/1000)),3),CMB[[Cmb_ID]:[Cmb_ID]],0),SUM(N(CX$1),N($R121),1)),CHOOSE(AC[[M]:[M]],1,0,1,AC[[DB]:[DB]])),PRODUCT(SUM(ROUND(AVERAGE(VALUE(CX$3),VALUE($P121)),0),CHOOSE(IF(OR(CX$1,$R121),4,INDEX(CMB[[Res_Rare]:[Res_Rare]],MATCH(ROUND(MIN(SUM(CX$4,$O121/1000),SUM($O121,CX$4/1000)),3),CMB[[Cmb_ID]:[Cmb_ID]],0))),-1,-1,0,0)),IF(OR(CX$1,$R121),4,INDEX(CMB[[Cmb_Rare]:[Cmb_Rare]],MATCH(ROUND(MIN(SUM(CX$4,$O121/1000),SUM($O121,CX$4/1000)),3),CMB[[Cmb_ID]:[Cmb_ID]],0))),CHOOSE(AC[[M]:[M]],2,1,1,SUM(AC[[AB]:[DB]])))),""))</f>
        <v/>
      </c>
      <c r="CY121" t="str">
        <f>IF(OR(CY$5="",$S121=""),"",IFERROR(SUM(PRODUCT(INDEX(CMB[[BA_0O]:[BA_2O]],MATCH(ROUND(MIN(SUM(CY$4,$O121/1000),SUM($O121,CY$4/1000)),3),CMB[[Cmb_ID]:[Cmb_ID]],0),SUM(N(CY$1),N($R121),1)),CHOOSE(AC[[M]:[M]],1,1,0,AC[[AB]:[AB]])),PRODUCT(INDEX(CMB[[BD_0O]:[BD_2O]],MATCH(ROUND(MIN(SUM(CY$4,$O121/1000),SUM($O121,CY$4/1000)),3),CMB[[Cmb_ID]:[Cmb_ID]],0),SUM(N(CY$1),N($R121),1)),CHOOSE(AC[[M]:[M]],1,0,1,AC[[DB]:[DB]])),PRODUCT(SUM(ROUND(AVERAGE(VALUE(CY$3),VALUE($P121)),0),CHOOSE(IF(OR(CY$1,$R121),4,INDEX(CMB[[Res_Rare]:[Res_Rare]],MATCH(ROUND(MIN(SUM(CY$4,$O121/1000),SUM($O121,CY$4/1000)),3),CMB[[Cmb_ID]:[Cmb_ID]],0))),-1,-1,0,0)),IF(OR(CY$1,$R121),4,INDEX(CMB[[Cmb_Rare]:[Cmb_Rare]],MATCH(ROUND(MIN(SUM(CY$4,$O121/1000),SUM($O121,CY$4/1000)),3),CMB[[Cmb_ID]:[Cmb_ID]],0))),CHOOSE(AC[[M]:[M]],2,1,1,SUM(AC[[AB]:[DB]])))),""))</f>
        <v/>
      </c>
      <c r="CZ121" t="str">
        <f>IF(OR(CZ$5="",$S121=""),"",IFERROR(SUM(PRODUCT(INDEX(CMB[[BA_0O]:[BA_2O]],MATCH(ROUND(MIN(SUM(CZ$4,$O121/1000),SUM($O121,CZ$4/1000)),3),CMB[[Cmb_ID]:[Cmb_ID]],0),SUM(N(CZ$1),N($R121),1)),CHOOSE(AC[[M]:[M]],1,1,0,AC[[AB]:[AB]])),PRODUCT(INDEX(CMB[[BD_0O]:[BD_2O]],MATCH(ROUND(MIN(SUM(CZ$4,$O121/1000),SUM($O121,CZ$4/1000)),3),CMB[[Cmb_ID]:[Cmb_ID]],0),SUM(N(CZ$1),N($R121),1)),CHOOSE(AC[[M]:[M]],1,0,1,AC[[DB]:[DB]])),PRODUCT(SUM(ROUND(AVERAGE(VALUE(CZ$3),VALUE($P121)),0),CHOOSE(IF(OR(CZ$1,$R121),4,INDEX(CMB[[Res_Rare]:[Res_Rare]],MATCH(ROUND(MIN(SUM(CZ$4,$O121/1000),SUM($O121,CZ$4/1000)),3),CMB[[Cmb_ID]:[Cmb_ID]],0))),-1,-1,0,0)),IF(OR(CZ$1,$R121),4,INDEX(CMB[[Cmb_Rare]:[Cmb_Rare]],MATCH(ROUND(MIN(SUM(CZ$4,$O121/1000),SUM($O121,CZ$4/1000)),3),CMB[[Cmb_ID]:[Cmb_ID]],0))),CHOOSE(AC[[M]:[M]],2,1,1,SUM(AC[[AB]:[DB]])))),""))</f>
        <v/>
      </c>
      <c r="DA121" t="str">
        <f>IF(OR(DA$5="",$S121=""),"",IFERROR(SUM(PRODUCT(INDEX(CMB[[BA_0O]:[BA_2O]],MATCH(ROUND(MIN(SUM(DA$4,$O121/1000),SUM($O121,DA$4/1000)),3),CMB[[Cmb_ID]:[Cmb_ID]],0),SUM(N(DA$1),N($R121),1)),CHOOSE(AC[[M]:[M]],1,1,0,AC[[AB]:[AB]])),PRODUCT(INDEX(CMB[[BD_0O]:[BD_2O]],MATCH(ROUND(MIN(SUM(DA$4,$O121/1000),SUM($O121,DA$4/1000)),3),CMB[[Cmb_ID]:[Cmb_ID]],0),SUM(N(DA$1),N($R121),1)),CHOOSE(AC[[M]:[M]],1,0,1,AC[[DB]:[DB]])),PRODUCT(SUM(ROUND(AVERAGE(VALUE(DA$3),VALUE($P121)),0),CHOOSE(IF(OR(DA$1,$R121),4,INDEX(CMB[[Res_Rare]:[Res_Rare]],MATCH(ROUND(MIN(SUM(DA$4,$O121/1000),SUM($O121,DA$4/1000)),3),CMB[[Cmb_ID]:[Cmb_ID]],0))),-1,-1,0,0)),IF(OR(DA$1,$R121),4,INDEX(CMB[[Cmb_Rare]:[Cmb_Rare]],MATCH(ROUND(MIN(SUM(DA$4,$O121/1000),SUM($O121,DA$4/1000)),3),CMB[[Cmb_ID]:[Cmb_ID]],0))),CHOOSE(AC[[M]:[M]],2,1,1,SUM(AC[[AB]:[DB]])))),""))</f>
        <v/>
      </c>
      <c r="DB121" t="str">
        <f>IF(OR(DB$5="",$S121=""),"",IFERROR(SUM(PRODUCT(INDEX(CMB[[BA_0O]:[BA_2O]],MATCH(ROUND(MIN(SUM(DB$4,$O121/1000),SUM($O121,DB$4/1000)),3),CMB[[Cmb_ID]:[Cmb_ID]],0),SUM(N(DB$1),N($R121),1)),CHOOSE(AC[[M]:[M]],1,1,0,AC[[AB]:[AB]])),PRODUCT(INDEX(CMB[[BD_0O]:[BD_2O]],MATCH(ROUND(MIN(SUM(DB$4,$O121/1000),SUM($O121,DB$4/1000)),3),CMB[[Cmb_ID]:[Cmb_ID]],0),SUM(N(DB$1),N($R121),1)),CHOOSE(AC[[M]:[M]],1,0,1,AC[[DB]:[DB]])),PRODUCT(SUM(ROUND(AVERAGE(VALUE(DB$3),VALUE($P121)),0),CHOOSE(IF(OR(DB$1,$R121),4,INDEX(CMB[[Res_Rare]:[Res_Rare]],MATCH(ROUND(MIN(SUM(DB$4,$O121/1000),SUM($O121,DB$4/1000)),3),CMB[[Cmb_ID]:[Cmb_ID]],0))),-1,-1,0,0)),IF(OR(DB$1,$R121),4,INDEX(CMB[[Cmb_Rare]:[Cmb_Rare]],MATCH(ROUND(MIN(SUM(DB$4,$O121/1000),SUM($O121,DB$4/1000)),3),CMB[[Cmb_ID]:[Cmb_ID]],0))),CHOOSE(AC[[M]:[M]],2,1,1,SUM(AC[[AB]:[DB]])))),""))</f>
        <v/>
      </c>
      <c r="DC121" t="str">
        <f>IF(OR(DC$5="",$S121=""),"",IFERROR(SUM(PRODUCT(INDEX(CMB[[BA_0O]:[BA_2O]],MATCH(ROUND(MIN(SUM(DC$4,$O121/1000),SUM($O121,DC$4/1000)),3),CMB[[Cmb_ID]:[Cmb_ID]],0),SUM(N(DC$1),N($R121),1)),CHOOSE(AC[[M]:[M]],1,1,0,AC[[AB]:[AB]])),PRODUCT(INDEX(CMB[[BD_0O]:[BD_2O]],MATCH(ROUND(MIN(SUM(DC$4,$O121/1000),SUM($O121,DC$4/1000)),3),CMB[[Cmb_ID]:[Cmb_ID]],0),SUM(N(DC$1),N($R121),1)),CHOOSE(AC[[M]:[M]],1,0,1,AC[[DB]:[DB]])),PRODUCT(SUM(ROUND(AVERAGE(VALUE(DC$3),VALUE($P121)),0),CHOOSE(IF(OR(DC$1,$R121),4,INDEX(CMB[[Res_Rare]:[Res_Rare]],MATCH(ROUND(MIN(SUM(DC$4,$O121/1000),SUM($O121,DC$4/1000)),3),CMB[[Cmb_ID]:[Cmb_ID]],0))),-1,-1,0,0)),IF(OR(DC$1,$R121),4,INDEX(CMB[[Cmb_Rare]:[Cmb_Rare]],MATCH(ROUND(MIN(SUM(DC$4,$O121/1000),SUM($O121,DC$4/1000)),3),CMB[[Cmb_ID]:[Cmb_ID]],0))),CHOOSE(AC[[M]:[M]],2,1,1,SUM(AC[[AB]:[DB]])))),""))</f>
        <v/>
      </c>
      <c r="DD121" t="str">
        <f>IF(OR(DD$5="",$S121=""),"",IFERROR(SUM(PRODUCT(INDEX(CMB[[BA_0O]:[BA_2O]],MATCH(ROUND(MIN(SUM(DD$4,$O121/1000),SUM($O121,DD$4/1000)),3),CMB[[Cmb_ID]:[Cmb_ID]],0),SUM(N(DD$1),N($R121),1)),CHOOSE(AC[[M]:[M]],1,1,0,AC[[AB]:[AB]])),PRODUCT(INDEX(CMB[[BD_0O]:[BD_2O]],MATCH(ROUND(MIN(SUM(DD$4,$O121/1000),SUM($O121,DD$4/1000)),3),CMB[[Cmb_ID]:[Cmb_ID]],0),SUM(N(DD$1),N($R121),1)),CHOOSE(AC[[M]:[M]],1,0,1,AC[[DB]:[DB]])),PRODUCT(SUM(ROUND(AVERAGE(VALUE(DD$3),VALUE($P121)),0),CHOOSE(IF(OR(DD$1,$R121),4,INDEX(CMB[[Res_Rare]:[Res_Rare]],MATCH(ROUND(MIN(SUM(DD$4,$O121/1000),SUM($O121,DD$4/1000)),3),CMB[[Cmb_ID]:[Cmb_ID]],0))),-1,-1,0,0)),IF(OR(DD$1,$R121),4,INDEX(CMB[[Cmb_Rare]:[Cmb_Rare]],MATCH(ROUND(MIN(SUM(DD$4,$O121/1000),SUM($O121,DD$4/1000)),3),CMB[[Cmb_ID]:[Cmb_ID]],0))),CHOOSE(AC[[M]:[M]],2,1,1,SUM(AC[[AB]:[DB]])))),""))</f>
        <v/>
      </c>
      <c r="DE121" t="str">
        <f>IF(OR(DE$5="",$S121=""),"",IFERROR(SUM(PRODUCT(INDEX(CMB[[BA_0O]:[BA_2O]],MATCH(ROUND(MIN(SUM(DE$4,$O121/1000),SUM($O121,DE$4/1000)),3),CMB[[Cmb_ID]:[Cmb_ID]],0),SUM(N(DE$1),N($R121),1)),CHOOSE(AC[[M]:[M]],1,1,0,AC[[AB]:[AB]])),PRODUCT(INDEX(CMB[[BD_0O]:[BD_2O]],MATCH(ROUND(MIN(SUM(DE$4,$O121/1000),SUM($O121,DE$4/1000)),3),CMB[[Cmb_ID]:[Cmb_ID]],0),SUM(N(DE$1),N($R121),1)),CHOOSE(AC[[M]:[M]],1,0,1,AC[[DB]:[DB]])),PRODUCT(SUM(ROUND(AVERAGE(VALUE(DE$3),VALUE($P121)),0),CHOOSE(IF(OR(DE$1,$R121),4,INDEX(CMB[[Res_Rare]:[Res_Rare]],MATCH(ROUND(MIN(SUM(DE$4,$O121/1000),SUM($O121,DE$4/1000)),3),CMB[[Cmb_ID]:[Cmb_ID]],0))),-1,-1,0,0)),IF(OR(DE$1,$R121),4,INDEX(CMB[[Cmb_Rare]:[Cmb_Rare]],MATCH(ROUND(MIN(SUM(DE$4,$O121/1000),SUM($O121,DE$4/1000)),3),CMB[[Cmb_ID]:[Cmb_ID]],0))),CHOOSE(AC[[M]:[M]],2,1,1,SUM(AC[[AB]:[DB]])))),""))</f>
        <v/>
      </c>
      <c r="DF121" t="str">
        <f>IF(OR(DF$5="",$S121=""),"",IFERROR(SUM(PRODUCT(INDEX(CMB[[BA_0O]:[BA_2O]],MATCH(ROUND(MIN(SUM(DF$4,$O121/1000),SUM($O121,DF$4/1000)),3),CMB[[Cmb_ID]:[Cmb_ID]],0),SUM(N(DF$1),N($R121),1)),CHOOSE(AC[[M]:[M]],1,1,0,AC[[AB]:[AB]])),PRODUCT(INDEX(CMB[[BD_0O]:[BD_2O]],MATCH(ROUND(MIN(SUM(DF$4,$O121/1000),SUM($O121,DF$4/1000)),3),CMB[[Cmb_ID]:[Cmb_ID]],0),SUM(N(DF$1),N($R121),1)),CHOOSE(AC[[M]:[M]],1,0,1,AC[[DB]:[DB]])),PRODUCT(SUM(ROUND(AVERAGE(VALUE(DF$3),VALUE($P121)),0),CHOOSE(IF(OR(DF$1,$R121),4,INDEX(CMB[[Res_Rare]:[Res_Rare]],MATCH(ROUND(MIN(SUM(DF$4,$O121/1000),SUM($O121,DF$4/1000)),3),CMB[[Cmb_ID]:[Cmb_ID]],0))),-1,-1,0,0)),IF(OR(DF$1,$R121),4,INDEX(CMB[[Cmb_Rare]:[Cmb_Rare]],MATCH(ROUND(MIN(SUM(DF$4,$O121/1000),SUM($O121,DF$4/1000)),3),CMB[[Cmb_ID]:[Cmb_ID]],0))),CHOOSE(AC[[M]:[M]],2,1,1,SUM(AC[[AB]:[DB]])))),""))</f>
        <v/>
      </c>
      <c r="DG121" t="str">
        <f>IF(OR(DG$5="",$S121=""),"",IFERROR(SUM(PRODUCT(INDEX(CMB[[BA_0O]:[BA_2O]],MATCH(ROUND(MIN(SUM(DG$4,$O121/1000),SUM($O121,DG$4/1000)),3),CMB[[Cmb_ID]:[Cmb_ID]],0),SUM(N(DG$1),N($R121),1)),CHOOSE(AC[[M]:[M]],1,1,0,AC[[AB]:[AB]])),PRODUCT(INDEX(CMB[[BD_0O]:[BD_2O]],MATCH(ROUND(MIN(SUM(DG$4,$O121/1000),SUM($O121,DG$4/1000)),3),CMB[[Cmb_ID]:[Cmb_ID]],0),SUM(N(DG$1),N($R121),1)),CHOOSE(AC[[M]:[M]],1,0,1,AC[[DB]:[DB]])),PRODUCT(SUM(ROUND(AVERAGE(VALUE(DG$3),VALUE($P121)),0),CHOOSE(IF(OR(DG$1,$R121),4,INDEX(CMB[[Res_Rare]:[Res_Rare]],MATCH(ROUND(MIN(SUM(DG$4,$O121/1000),SUM($O121,DG$4/1000)),3),CMB[[Cmb_ID]:[Cmb_ID]],0))),-1,-1,0,0)),IF(OR(DG$1,$R121),4,INDEX(CMB[[Cmb_Rare]:[Cmb_Rare]],MATCH(ROUND(MIN(SUM(DG$4,$O121/1000),SUM($O121,DG$4/1000)),3),CMB[[Cmb_ID]:[Cmb_ID]],0))),CHOOSE(AC[[M]:[M]],2,1,1,SUM(AC[[AB]:[DB]])))),""))</f>
        <v/>
      </c>
      <c r="DH121" t="str">
        <f>IF(OR(DH$5="",$S121=""),"",IFERROR(SUM(PRODUCT(INDEX(CMB[[BA_0O]:[BA_2O]],MATCH(ROUND(MIN(SUM(DH$4,$O121/1000),SUM($O121,DH$4/1000)),3),CMB[[Cmb_ID]:[Cmb_ID]],0),SUM(N(DH$1),N($R121),1)),CHOOSE(AC[[M]:[M]],1,1,0,AC[[AB]:[AB]])),PRODUCT(INDEX(CMB[[BD_0O]:[BD_2O]],MATCH(ROUND(MIN(SUM(DH$4,$O121/1000),SUM($O121,DH$4/1000)),3),CMB[[Cmb_ID]:[Cmb_ID]],0),SUM(N(DH$1),N($R121),1)),CHOOSE(AC[[M]:[M]],1,0,1,AC[[DB]:[DB]])),PRODUCT(SUM(ROUND(AVERAGE(VALUE(DH$3),VALUE($P121)),0),CHOOSE(IF(OR(DH$1,$R121),4,INDEX(CMB[[Res_Rare]:[Res_Rare]],MATCH(ROUND(MIN(SUM(DH$4,$O121/1000),SUM($O121,DH$4/1000)),3),CMB[[Cmb_ID]:[Cmb_ID]],0))),-1,-1,0,0)),IF(OR(DH$1,$R121),4,INDEX(CMB[[Cmb_Rare]:[Cmb_Rare]],MATCH(ROUND(MIN(SUM(DH$4,$O121/1000),SUM($O121,DH$4/1000)),3),CMB[[Cmb_ID]:[Cmb_ID]],0))),CHOOSE(AC[[M]:[M]],2,1,1,SUM(AC[[AB]:[DB]])))),""))</f>
        <v/>
      </c>
      <c r="DI121" t="str">
        <f>IF(OR(DI$5="",$S121=""),"",IFERROR(SUM(PRODUCT(INDEX(CMB[[BA_0O]:[BA_2O]],MATCH(ROUND(MIN(SUM(DI$4,$O121/1000),SUM($O121,DI$4/1000)),3),CMB[[Cmb_ID]:[Cmb_ID]],0),SUM(N(DI$1),N($R121),1)),CHOOSE(AC[[M]:[M]],1,1,0,AC[[AB]:[AB]])),PRODUCT(INDEX(CMB[[BD_0O]:[BD_2O]],MATCH(ROUND(MIN(SUM(DI$4,$O121/1000),SUM($O121,DI$4/1000)),3),CMB[[Cmb_ID]:[Cmb_ID]],0),SUM(N(DI$1),N($R121),1)),CHOOSE(AC[[M]:[M]],1,0,1,AC[[DB]:[DB]])),PRODUCT(SUM(ROUND(AVERAGE(VALUE(DI$3),VALUE($P121)),0),CHOOSE(IF(OR(DI$1,$R121),4,INDEX(CMB[[Res_Rare]:[Res_Rare]],MATCH(ROUND(MIN(SUM(DI$4,$O121/1000),SUM($O121,DI$4/1000)),3),CMB[[Cmb_ID]:[Cmb_ID]],0))),-1,-1,0,0)),IF(OR(DI$1,$R121),4,INDEX(CMB[[Cmb_Rare]:[Cmb_Rare]],MATCH(ROUND(MIN(SUM(DI$4,$O121/1000),SUM($O121,DI$4/1000)),3),CMB[[Cmb_ID]:[Cmb_ID]],0))),CHOOSE(AC[[M]:[M]],2,1,1,SUM(AC[[AB]:[DB]])))),""))</f>
        <v/>
      </c>
      <c r="DJ121" t="str">
        <f>IF(OR(DJ$5="",$S121=""),"",IFERROR(SUM(PRODUCT(INDEX(CMB[[BA_0O]:[BA_2O]],MATCH(ROUND(MIN(SUM(DJ$4,$O121/1000),SUM($O121,DJ$4/1000)),3),CMB[[Cmb_ID]:[Cmb_ID]],0),SUM(N(DJ$1),N($R121),1)),CHOOSE(AC[[M]:[M]],1,1,0,AC[[AB]:[AB]])),PRODUCT(INDEX(CMB[[BD_0O]:[BD_2O]],MATCH(ROUND(MIN(SUM(DJ$4,$O121/1000),SUM($O121,DJ$4/1000)),3),CMB[[Cmb_ID]:[Cmb_ID]],0),SUM(N(DJ$1),N($R121),1)),CHOOSE(AC[[M]:[M]],1,0,1,AC[[DB]:[DB]])),PRODUCT(SUM(ROUND(AVERAGE(VALUE(DJ$3),VALUE($P121)),0),CHOOSE(IF(OR(DJ$1,$R121),4,INDEX(CMB[[Res_Rare]:[Res_Rare]],MATCH(ROUND(MIN(SUM(DJ$4,$O121/1000),SUM($O121,DJ$4/1000)),3),CMB[[Cmb_ID]:[Cmb_ID]],0))),-1,-1,0,0)),IF(OR(DJ$1,$R121),4,INDEX(CMB[[Cmb_Rare]:[Cmb_Rare]],MATCH(ROUND(MIN(SUM(DJ$4,$O121/1000),SUM($O121,DJ$4/1000)),3),CMB[[Cmb_ID]:[Cmb_ID]],0))),CHOOSE(AC[[M]:[M]],2,1,1,SUM(AC[[AB]:[DB]])))),""))</f>
        <v/>
      </c>
      <c r="DK121" t="str">
        <f>IF(OR(DK$5="",$S121=""),"",IFERROR(SUM(PRODUCT(INDEX(CMB[[BA_0O]:[BA_2O]],MATCH(ROUND(MIN(SUM(DK$4,$O121/1000),SUM($O121,DK$4/1000)),3),CMB[[Cmb_ID]:[Cmb_ID]],0),SUM(N(DK$1),N($R121),1)),CHOOSE(AC[[M]:[M]],1,1,0,AC[[AB]:[AB]])),PRODUCT(INDEX(CMB[[BD_0O]:[BD_2O]],MATCH(ROUND(MIN(SUM(DK$4,$O121/1000),SUM($O121,DK$4/1000)),3),CMB[[Cmb_ID]:[Cmb_ID]],0),SUM(N(DK$1),N($R121),1)),CHOOSE(AC[[M]:[M]],1,0,1,AC[[DB]:[DB]])),PRODUCT(SUM(ROUND(AVERAGE(VALUE(DK$3),VALUE($P121)),0),CHOOSE(IF(OR(DK$1,$R121),4,INDEX(CMB[[Res_Rare]:[Res_Rare]],MATCH(ROUND(MIN(SUM(DK$4,$O121/1000),SUM($O121,DK$4/1000)),3),CMB[[Cmb_ID]:[Cmb_ID]],0))),-1,-1,0,0)),IF(OR(DK$1,$R121),4,INDEX(CMB[[Cmb_Rare]:[Cmb_Rare]],MATCH(ROUND(MIN(SUM(DK$4,$O121/1000),SUM($O121,DK$4/1000)),3),CMB[[Cmb_ID]:[Cmb_ID]],0))),CHOOSE(AC[[M]:[M]],2,1,1,SUM(AC[[AB]:[DB]])))),""))</f>
        <v/>
      </c>
      <c r="DL121" t="str">
        <f>IF(OR(DL$5="",$S121=""),"",IFERROR(SUM(PRODUCT(INDEX(CMB[[BA_0O]:[BA_2O]],MATCH(ROUND(MIN(SUM(DL$4,$O121/1000),SUM($O121,DL$4/1000)),3),CMB[[Cmb_ID]:[Cmb_ID]],0),SUM(N(DL$1),N($R121),1)),CHOOSE(AC[[M]:[M]],1,1,0,AC[[AB]:[AB]])),PRODUCT(INDEX(CMB[[BD_0O]:[BD_2O]],MATCH(ROUND(MIN(SUM(DL$4,$O121/1000),SUM($O121,DL$4/1000)),3),CMB[[Cmb_ID]:[Cmb_ID]],0),SUM(N(DL$1),N($R121),1)),CHOOSE(AC[[M]:[M]],1,0,1,AC[[DB]:[DB]])),PRODUCT(SUM(ROUND(AVERAGE(VALUE(DL$3),VALUE($P121)),0),CHOOSE(IF(OR(DL$1,$R121),4,INDEX(CMB[[Res_Rare]:[Res_Rare]],MATCH(ROUND(MIN(SUM(DL$4,$O121/1000),SUM($O121,DL$4/1000)),3),CMB[[Cmb_ID]:[Cmb_ID]],0))),-1,-1,0,0)),IF(OR(DL$1,$R121),4,INDEX(CMB[[Cmb_Rare]:[Cmb_Rare]],MATCH(ROUND(MIN(SUM(DL$4,$O121/1000),SUM($O121,DL$4/1000)),3),CMB[[Cmb_ID]:[Cmb_ID]],0))),CHOOSE(AC[[M]:[M]],2,1,1,SUM(AC[[AB]:[DB]])))),""))</f>
        <v/>
      </c>
      <c r="DM121" t="str">
        <f>IF(OR(DM$5="",$S121=""),"",IFERROR(SUM(PRODUCT(INDEX(CMB[[BA_0O]:[BA_2O]],MATCH(ROUND(MIN(SUM(DM$4,$O121/1000),SUM($O121,DM$4/1000)),3),CMB[[Cmb_ID]:[Cmb_ID]],0),SUM(N(DM$1),N($R121),1)),CHOOSE(AC[[M]:[M]],1,1,0,AC[[AB]:[AB]])),PRODUCT(INDEX(CMB[[BD_0O]:[BD_2O]],MATCH(ROUND(MIN(SUM(DM$4,$O121/1000),SUM($O121,DM$4/1000)),3),CMB[[Cmb_ID]:[Cmb_ID]],0),SUM(N(DM$1),N($R121),1)),CHOOSE(AC[[M]:[M]],1,0,1,AC[[DB]:[DB]])),PRODUCT(SUM(ROUND(AVERAGE(VALUE(DM$3),VALUE($P121)),0),CHOOSE(IF(OR(DM$1,$R121),4,INDEX(CMB[[Res_Rare]:[Res_Rare]],MATCH(ROUND(MIN(SUM(DM$4,$O121/1000),SUM($O121,DM$4/1000)),3),CMB[[Cmb_ID]:[Cmb_ID]],0))),-1,-1,0,0)),IF(OR(DM$1,$R121),4,INDEX(CMB[[Cmb_Rare]:[Cmb_Rare]],MATCH(ROUND(MIN(SUM(DM$4,$O121/1000),SUM($O121,DM$4/1000)),3),CMB[[Cmb_ID]:[Cmb_ID]],0))),CHOOSE(AC[[M]:[M]],2,1,1,SUM(AC[[AB]:[DB]])))),""))</f>
        <v/>
      </c>
      <c r="DN121" t="str">
        <f>IF(OR(DN$5="",$S121=""),"",IFERROR(SUM(PRODUCT(INDEX(CMB[[BA_0O]:[BA_2O]],MATCH(ROUND(MIN(SUM(DN$4,$O121/1000),SUM($O121,DN$4/1000)),3),CMB[[Cmb_ID]:[Cmb_ID]],0),SUM(N(DN$1),N($R121),1)),CHOOSE(AC[[M]:[M]],1,1,0,AC[[AB]:[AB]])),PRODUCT(INDEX(CMB[[BD_0O]:[BD_2O]],MATCH(ROUND(MIN(SUM(DN$4,$O121/1000),SUM($O121,DN$4/1000)),3),CMB[[Cmb_ID]:[Cmb_ID]],0),SUM(N(DN$1),N($R121),1)),CHOOSE(AC[[M]:[M]],1,0,1,AC[[DB]:[DB]])),PRODUCT(SUM(ROUND(AVERAGE(VALUE(DN$3),VALUE($P121)),0),CHOOSE(IF(OR(DN$1,$R121),4,INDEX(CMB[[Res_Rare]:[Res_Rare]],MATCH(ROUND(MIN(SUM(DN$4,$O121/1000),SUM($O121,DN$4/1000)),3),CMB[[Cmb_ID]:[Cmb_ID]],0))),-1,-1,0,0)),IF(OR(DN$1,$R121),4,INDEX(CMB[[Cmb_Rare]:[Cmb_Rare]],MATCH(ROUND(MIN(SUM(DN$4,$O121/1000),SUM($O121,DN$4/1000)),3),CMB[[Cmb_ID]:[Cmb_ID]],0))),CHOOSE(AC[[M]:[M]],2,1,1,SUM(AC[[AB]:[DB]])))),""))</f>
        <v/>
      </c>
      <c r="DO121" t="str">
        <f>IF(OR(DO$5="",$S121=""),"",IFERROR(SUM(PRODUCT(INDEX(CMB[[BA_0O]:[BA_2O]],MATCH(ROUND(MIN(SUM(DO$4,$O121/1000),SUM($O121,DO$4/1000)),3),CMB[[Cmb_ID]:[Cmb_ID]],0),SUM(N(DO$1),N($R121),1)),CHOOSE(AC[[M]:[M]],1,1,0,AC[[AB]:[AB]])),PRODUCT(INDEX(CMB[[BD_0O]:[BD_2O]],MATCH(ROUND(MIN(SUM(DO$4,$O121/1000),SUM($O121,DO$4/1000)),3),CMB[[Cmb_ID]:[Cmb_ID]],0),SUM(N(DO$1),N($R121),1)),CHOOSE(AC[[M]:[M]],1,0,1,AC[[DB]:[DB]])),PRODUCT(SUM(ROUND(AVERAGE(VALUE(DO$3),VALUE($P121)),0),CHOOSE(IF(OR(DO$1,$R121),4,INDEX(CMB[[Res_Rare]:[Res_Rare]],MATCH(ROUND(MIN(SUM(DO$4,$O121/1000),SUM($O121,DO$4/1000)),3),CMB[[Cmb_ID]:[Cmb_ID]],0))),-1,-1,0,0)),IF(OR(DO$1,$R121),4,INDEX(CMB[[Cmb_Rare]:[Cmb_Rare]],MATCH(ROUND(MIN(SUM(DO$4,$O121/1000),SUM($O121,DO$4/1000)),3),CMB[[Cmb_ID]:[Cmb_ID]],0))),CHOOSE(AC[[M]:[M]],2,1,1,SUM(AC[[AB]:[DB]])))),""))</f>
        <v/>
      </c>
      <c r="DP121" t="str">
        <f>IF(OR(DP$5="",$S121=""),"",IFERROR(SUM(PRODUCT(INDEX(CMB[[BA_0O]:[BA_2O]],MATCH(ROUND(MIN(SUM(DP$4,$O121/1000),SUM($O121,DP$4/1000)),3),CMB[[Cmb_ID]:[Cmb_ID]],0),SUM(N(DP$1),N($R121),1)),CHOOSE(AC[[M]:[M]],1,1,0,AC[[AB]:[AB]])),PRODUCT(INDEX(CMB[[BD_0O]:[BD_2O]],MATCH(ROUND(MIN(SUM(DP$4,$O121/1000),SUM($O121,DP$4/1000)),3),CMB[[Cmb_ID]:[Cmb_ID]],0),SUM(N(DP$1),N($R121),1)),CHOOSE(AC[[M]:[M]],1,0,1,AC[[DB]:[DB]])),PRODUCT(SUM(ROUND(AVERAGE(VALUE(DP$3),VALUE($P121)),0),CHOOSE(IF(OR(DP$1,$R121),4,INDEX(CMB[[Res_Rare]:[Res_Rare]],MATCH(ROUND(MIN(SUM(DP$4,$O121/1000),SUM($O121,DP$4/1000)),3),CMB[[Cmb_ID]:[Cmb_ID]],0))),-1,-1,0,0)),IF(OR(DP$1,$R121),4,INDEX(CMB[[Cmb_Rare]:[Cmb_Rare]],MATCH(ROUND(MIN(SUM(DP$4,$O121/1000),SUM($O121,DP$4/1000)),3),CMB[[Cmb_ID]:[Cmb_ID]],0))),CHOOSE(AC[[M]:[M]],2,1,1,SUM(AC[[AB]:[DB]])))),""))</f>
        <v/>
      </c>
      <c r="DQ121" t="str">
        <f>IF(OR(DQ$5="",$S121=""),"",IFERROR(SUM(PRODUCT(INDEX(CMB[[BA_0O]:[BA_2O]],MATCH(ROUND(MIN(SUM(DQ$4,$O121/1000),SUM($O121,DQ$4/1000)),3),CMB[[Cmb_ID]:[Cmb_ID]],0),SUM(N(DQ$1),N($R121),1)),CHOOSE(AC[[M]:[M]],1,1,0,AC[[AB]:[AB]])),PRODUCT(INDEX(CMB[[BD_0O]:[BD_2O]],MATCH(ROUND(MIN(SUM(DQ$4,$O121/1000),SUM($O121,DQ$4/1000)),3),CMB[[Cmb_ID]:[Cmb_ID]],0),SUM(N(DQ$1),N($R121),1)),CHOOSE(AC[[M]:[M]],1,0,1,AC[[DB]:[DB]])),PRODUCT(SUM(ROUND(AVERAGE(VALUE(DQ$3),VALUE($P121)),0),CHOOSE(IF(OR(DQ$1,$R121),4,INDEX(CMB[[Res_Rare]:[Res_Rare]],MATCH(ROUND(MIN(SUM(DQ$4,$O121/1000),SUM($O121,DQ$4/1000)),3),CMB[[Cmb_ID]:[Cmb_ID]],0))),-1,-1,0,0)),IF(OR(DQ$1,$R121),4,INDEX(CMB[[Cmb_Rare]:[Cmb_Rare]],MATCH(ROUND(MIN(SUM(DQ$4,$O121/1000),SUM($O121,DQ$4/1000)),3),CMB[[Cmb_ID]:[Cmb_ID]],0))),CHOOSE(AC[[M]:[M]],2,1,1,SUM(AC[[AB]:[DB]])))),""))</f>
        <v/>
      </c>
      <c r="DR121" t="str">
        <f>IF(OR(DR$5="",$S121=""),"",IFERROR(SUM(PRODUCT(INDEX(CMB[[BA_0O]:[BA_2O]],MATCH(ROUND(MIN(SUM(DR$4,$O121/1000),SUM($O121,DR$4/1000)),3),CMB[[Cmb_ID]:[Cmb_ID]],0),SUM(N(DR$1),N($R121),1)),CHOOSE(AC[[M]:[M]],1,1,0,AC[[AB]:[AB]])),PRODUCT(INDEX(CMB[[BD_0O]:[BD_2O]],MATCH(ROUND(MIN(SUM(DR$4,$O121/1000),SUM($O121,DR$4/1000)),3),CMB[[Cmb_ID]:[Cmb_ID]],0),SUM(N(DR$1),N($R121),1)),CHOOSE(AC[[M]:[M]],1,0,1,AC[[DB]:[DB]])),PRODUCT(SUM(ROUND(AVERAGE(VALUE(DR$3),VALUE($P121)),0),CHOOSE(IF(OR(DR$1,$R121),4,INDEX(CMB[[Res_Rare]:[Res_Rare]],MATCH(ROUND(MIN(SUM(DR$4,$O121/1000),SUM($O121,DR$4/1000)),3),CMB[[Cmb_ID]:[Cmb_ID]],0))),-1,-1,0,0)),IF(OR(DR$1,$R121),4,INDEX(CMB[[Cmb_Rare]:[Cmb_Rare]],MATCH(ROUND(MIN(SUM(DR$4,$O121/1000),SUM($O121,DR$4/1000)),3),CMB[[Cmb_ID]:[Cmb_ID]],0))),CHOOSE(AC[[M]:[M]],2,1,1,SUM(AC[[AB]:[DB]])))),""))</f>
        <v/>
      </c>
      <c r="DS121" t="str">
        <f>IF(OR(DS$5="",$S121=""),"",IFERROR(SUM(PRODUCT(INDEX(CMB[[BA_0O]:[BA_2O]],MATCH(ROUND(MIN(SUM(DS$4,$O121/1000),SUM($O121,DS$4/1000)),3),CMB[[Cmb_ID]:[Cmb_ID]],0),SUM(N(DS$1),N($R121),1)),CHOOSE(AC[[M]:[M]],1,1,0,AC[[AB]:[AB]])),PRODUCT(INDEX(CMB[[BD_0O]:[BD_2O]],MATCH(ROUND(MIN(SUM(DS$4,$O121/1000),SUM($O121,DS$4/1000)),3),CMB[[Cmb_ID]:[Cmb_ID]],0),SUM(N(DS$1),N($R121),1)),CHOOSE(AC[[M]:[M]],1,0,1,AC[[DB]:[DB]])),PRODUCT(SUM(ROUND(AVERAGE(VALUE(DS$3),VALUE($P121)),0),CHOOSE(IF(OR(DS$1,$R121),4,INDEX(CMB[[Res_Rare]:[Res_Rare]],MATCH(ROUND(MIN(SUM(DS$4,$O121/1000),SUM($O121,DS$4/1000)),3),CMB[[Cmb_ID]:[Cmb_ID]],0))),-1,-1,0,0)),IF(OR(DS$1,$R121),4,INDEX(CMB[[Cmb_Rare]:[Cmb_Rare]],MATCH(ROUND(MIN(SUM(DS$4,$O121/1000),SUM($O121,DS$4/1000)),3),CMB[[Cmb_ID]:[Cmb_ID]],0))),CHOOSE(AC[[M]:[M]],2,1,1,SUM(AC[[AB]:[DB]])))),""))</f>
        <v/>
      </c>
      <c r="DT121" t="str">
        <f>IF(OR(DT$5="",$S121=""),"",IFERROR(SUM(PRODUCT(INDEX(CMB[[BA_0O]:[BA_2O]],MATCH(ROUND(MIN(SUM(DT$4,$O121/1000),SUM($O121,DT$4/1000)),3),CMB[[Cmb_ID]:[Cmb_ID]],0),SUM(N(DT$1),N($R121),1)),CHOOSE(AC[[M]:[M]],1,1,0,AC[[AB]:[AB]])),PRODUCT(INDEX(CMB[[BD_0O]:[BD_2O]],MATCH(ROUND(MIN(SUM(DT$4,$O121/1000),SUM($O121,DT$4/1000)),3),CMB[[Cmb_ID]:[Cmb_ID]],0),SUM(N(DT$1),N($R121),1)),CHOOSE(AC[[M]:[M]],1,0,1,AC[[DB]:[DB]])),PRODUCT(SUM(ROUND(AVERAGE(VALUE(DT$3),VALUE($P121)),0),CHOOSE(IF(OR(DT$1,$R121),4,INDEX(CMB[[Res_Rare]:[Res_Rare]],MATCH(ROUND(MIN(SUM(DT$4,$O121/1000),SUM($O121,DT$4/1000)),3),CMB[[Cmb_ID]:[Cmb_ID]],0))),-1,-1,0,0)),IF(OR(DT$1,$R121),4,INDEX(CMB[[Cmb_Rare]:[Cmb_Rare]],MATCH(ROUND(MIN(SUM(DT$4,$O121/1000),SUM($O121,DT$4/1000)),3),CMB[[Cmb_ID]:[Cmb_ID]],0))),CHOOSE(AC[[M]:[M]],2,1,1,SUM(AC[[AB]:[DB]])))),""))</f>
        <v/>
      </c>
      <c r="DU121" t="str">
        <f>IF(OR(DU$5="",$S121=""),"",IFERROR(SUM(PRODUCT(INDEX(CMB[[BA_0O]:[BA_2O]],MATCH(ROUND(MIN(SUM(DU$4,$O121/1000),SUM($O121,DU$4/1000)),3),CMB[[Cmb_ID]:[Cmb_ID]],0),SUM(N(DU$1),N($R121),1)),CHOOSE(AC[[M]:[M]],1,1,0,AC[[AB]:[AB]])),PRODUCT(INDEX(CMB[[BD_0O]:[BD_2O]],MATCH(ROUND(MIN(SUM(DU$4,$O121/1000),SUM($O121,DU$4/1000)),3),CMB[[Cmb_ID]:[Cmb_ID]],0),SUM(N(DU$1),N($R121),1)),CHOOSE(AC[[M]:[M]],1,0,1,AC[[DB]:[DB]])),PRODUCT(SUM(ROUND(AVERAGE(VALUE(DU$3),VALUE($P121)),0),CHOOSE(IF(OR(DU$1,$R121),4,INDEX(CMB[[Res_Rare]:[Res_Rare]],MATCH(ROUND(MIN(SUM(DU$4,$O121/1000),SUM($O121,DU$4/1000)),3),CMB[[Cmb_ID]:[Cmb_ID]],0))),-1,-1,0,0)),IF(OR(DU$1,$R121),4,INDEX(CMB[[Cmb_Rare]:[Cmb_Rare]],MATCH(ROUND(MIN(SUM(DU$4,$O121/1000),SUM($O121,DU$4/1000)),3),CMB[[Cmb_ID]:[Cmb_ID]],0))),CHOOSE(AC[[M]:[M]],2,1,1,SUM(AC[[AB]:[DB]])))),""))</f>
        <v/>
      </c>
      <c r="DV121" t="str">
        <f>IF(OR(DV$5="",$S121=""),"",IFERROR(SUM(PRODUCT(INDEX(CMB[[BA_0O]:[BA_2O]],MATCH(ROUND(MIN(SUM(DV$4,$O121/1000),SUM($O121,DV$4/1000)),3),CMB[[Cmb_ID]:[Cmb_ID]],0),SUM(N(DV$1),N($R121),1)),CHOOSE(AC[[M]:[M]],1,1,0,AC[[AB]:[AB]])),PRODUCT(INDEX(CMB[[BD_0O]:[BD_2O]],MATCH(ROUND(MIN(SUM(DV$4,$O121/1000),SUM($O121,DV$4/1000)),3),CMB[[Cmb_ID]:[Cmb_ID]],0),SUM(N(DV$1),N($R121),1)),CHOOSE(AC[[M]:[M]],1,0,1,AC[[DB]:[DB]])),PRODUCT(SUM(ROUND(AVERAGE(VALUE(DV$3),VALUE($P121)),0),CHOOSE(IF(OR(DV$1,$R121),4,INDEX(CMB[[Res_Rare]:[Res_Rare]],MATCH(ROUND(MIN(SUM(DV$4,$O121/1000),SUM($O121,DV$4/1000)),3),CMB[[Cmb_ID]:[Cmb_ID]],0))),-1,-1,0,0)),IF(OR(DV$1,$R121),4,INDEX(CMB[[Cmb_Rare]:[Cmb_Rare]],MATCH(ROUND(MIN(SUM(DV$4,$O121/1000),SUM($O121,DV$4/1000)),3),CMB[[Cmb_ID]:[Cmb_ID]],0))),CHOOSE(AC[[M]:[M]],2,1,1,SUM(AC[[AB]:[DB]])))),""))</f>
        <v/>
      </c>
      <c r="DW121" t="str">
        <f>IF(OR(DW$5="",$S121=""),"",IFERROR(SUM(PRODUCT(INDEX(CMB[[BA_0O]:[BA_2O]],MATCH(ROUND(MIN(SUM(DW$4,$O121/1000),SUM($O121,DW$4/1000)),3),CMB[[Cmb_ID]:[Cmb_ID]],0),SUM(N(DW$1),N($R121),1)),CHOOSE(AC[[M]:[M]],1,1,0,AC[[AB]:[AB]])),PRODUCT(INDEX(CMB[[BD_0O]:[BD_2O]],MATCH(ROUND(MIN(SUM(DW$4,$O121/1000),SUM($O121,DW$4/1000)),3),CMB[[Cmb_ID]:[Cmb_ID]],0),SUM(N(DW$1),N($R121),1)),CHOOSE(AC[[M]:[M]],1,0,1,AC[[DB]:[DB]])),PRODUCT(SUM(ROUND(AVERAGE(VALUE(DW$3),VALUE($P121)),0),CHOOSE(IF(OR(DW$1,$R121),4,INDEX(CMB[[Res_Rare]:[Res_Rare]],MATCH(ROUND(MIN(SUM(DW$4,$O121/1000),SUM($O121,DW$4/1000)),3),CMB[[Cmb_ID]:[Cmb_ID]],0))),-1,-1,0,0)),IF(OR(DW$1,$R121),4,INDEX(CMB[[Cmb_Rare]:[Cmb_Rare]],MATCH(ROUND(MIN(SUM(DW$4,$O121/1000),SUM($O121,DW$4/1000)),3),CMB[[Cmb_ID]:[Cmb_ID]],0))),CHOOSE(AC[[M]:[M]],2,1,1,SUM(AC[[AB]:[DB]])))),""))</f>
        <v/>
      </c>
      <c r="DX121" t="str">
        <f>IF(OR(DX$5="",$S121=""),"",IFERROR(SUM(PRODUCT(INDEX(CMB[[BA_0O]:[BA_2O]],MATCH(ROUND(MIN(SUM(DX$4,$O121/1000),SUM($O121,DX$4/1000)),3),CMB[[Cmb_ID]:[Cmb_ID]],0),SUM(N(DX$1),N($R121),1)),CHOOSE(AC[[M]:[M]],1,1,0,AC[[AB]:[AB]])),PRODUCT(INDEX(CMB[[BD_0O]:[BD_2O]],MATCH(ROUND(MIN(SUM(DX$4,$O121/1000),SUM($O121,DX$4/1000)),3),CMB[[Cmb_ID]:[Cmb_ID]],0),SUM(N(DX$1),N($R121),1)),CHOOSE(AC[[M]:[M]],1,0,1,AC[[DB]:[DB]])),PRODUCT(SUM(ROUND(AVERAGE(VALUE(DX$3),VALUE($P121)),0),CHOOSE(IF(OR(DX$1,$R121),4,INDEX(CMB[[Res_Rare]:[Res_Rare]],MATCH(ROUND(MIN(SUM(DX$4,$O121/1000),SUM($O121,DX$4/1000)),3),CMB[[Cmb_ID]:[Cmb_ID]],0))),-1,-1,0,0)),IF(OR(DX$1,$R121),4,INDEX(CMB[[Cmb_Rare]:[Cmb_Rare]],MATCH(ROUND(MIN(SUM(DX$4,$O121/1000),SUM($O121,DX$4/1000)),3),CMB[[Cmb_ID]:[Cmb_ID]],0))),CHOOSE(AC[[M]:[M]],2,1,1,SUM(AC[[AB]:[DB]])))),""))</f>
        <v/>
      </c>
      <c r="DY121" t="str">
        <f>IF(OR(DY$5="",$S121=""),"",IFERROR(SUM(PRODUCT(INDEX(CMB[[BA_0O]:[BA_2O]],MATCH(ROUND(MIN(SUM(DY$4,$O121/1000),SUM($O121,DY$4/1000)),3),CMB[[Cmb_ID]:[Cmb_ID]],0),SUM(N(DY$1),N($R121),1)),CHOOSE(AC[[M]:[M]],1,1,0,AC[[AB]:[AB]])),PRODUCT(INDEX(CMB[[BD_0O]:[BD_2O]],MATCH(ROUND(MIN(SUM(DY$4,$O121/1000),SUM($O121,DY$4/1000)),3),CMB[[Cmb_ID]:[Cmb_ID]],0),SUM(N(DY$1),N($R121),1)),CHOOSE(AC[[M]:[M]],1,0,1,AC[[DB]:[DB]])),PRODUCT(SUM(ROUND(AVERAGE(VALUE(DY$3),VALUE($P121)),0),CHOOSE(IF(OR(DY$1,$R121),4,INDEX(CMB[[Res_Rare]:[Res_Rare]],MATCH(ROUND(MIN(SUM(DY$4,$O121/1000),SUM($O121,DY$4/1000)),3),CMB[[Cmb_ID]:[Cmb_ID]],0))),-1,-1,0,0)),IF(OR(DY$1,$R121),4,INDEX(CMB[[Cmb_Rare]:[Cmb_Rare]],MATCH(ROUND(MIN(SUM(DY$4,$O121/1000),SUM($O121,DY$4/1000)),3),CMB[[Cmb_ID]:[Cmb_ID]],0))),CHOOSE(AC[[M]:[M]],2,1,1,SUM(AC[[AB]:[DB]])))),""))</f>
        <v/>
      </c>
      <c r="DZ121" t="str">
        <f>IF(OR(DZ$5="",$S121=""),"",IFERROR(SUM(PRODUCT(INDEX(CMB[[BA_0O]:[BA_2O]],MATCH(ROUND(MIN(SUM(DZ$4,$O121/1000),SUM($O121,DZ$4/1000)),3),CMB[[Cmb_ID]:[Cmb_ID]],0),SUM(N(DZ$1),N($R121),1)),CHOOSE(AC[[M]:[M]],1,1,0,AC[[AB]:[AB]])),PRODUCT(INDEX(CMB[[BD_0O]:[BD_2O]],MATCH(ROUND(MIN(SUM(DZ$4,$O121/1000),SUM($O121,DZ$4/1000)),3),CMB[[Cmb_ID]:[Cmb_ID]],0),SUM(N(DZ$1),N($R121),1)),CHOOSE(AC[[M]:[M]],1,0,1,AC[[DB]:[DB]])),PRODUCT(SUM(ROUND(AVERAGE(VALUE(DZ$3),VALUE($P121)),0),CHOOSE(IF(OR(DZ$1,$R121),4,INDEX(CMB[[Res_Rare]:[Res_Rare]],MATCH(ROUND(MIN(SUM(DZ$4,$O121/1000),SUM($O121,DZ$4/1000)),3),CMB[[Cmb_ID]:[Cmb_ID]],0))),-1,-1,0,0)),IF(OR(DZ$1,$R121),4,INDEX(CMB[[Cmb_Rare]:[Cmb_Rare]],MATCH(ROUND(MIN(SUM(DZ$4,$O121/1000),SUM($O121,DZ$4/1000)),3),CMB[[Cmb_ID]:[Cmb_ID]],0))),CHOOSE(AC[[M]:[M]],2,1,1,SUM(AC[[AB]:[DB]])))),""))</f>
        <v/>
      </c>
      <c r="EA121" t="str">
        <f>IF(OR(EA$5="",$S121=""),"",IFERROR(SUM(PRODUCT(INDEX(CMB[[BA_0O]:[BA_2O]],MATCH(ROUND(MIN(SUM(EA$4,$O121/1000),SUM($O121,EA$4/1000)),3),CMB[[Cmb_ID]:[Cmb_ID]],0),SUM(N(EA$1),N($R121),1)),CHOOSE(AC[[M]:[M]],1,1,0,AC[[AB]:[AB]])),PRODUCT(INDEX(CMB[[BD_0O]:[BD_2O]],MATCH(ROUND(MIN(SUM(EA$4,$O121/1000),SUM($O121,EA$4/1000)),3),CMB[[Cmb_ID]:[Cmb_ID]],0),SUM(N(EA$1),N($R121),1)),CHOOSE(AC[[M]:[M]],1,0,1,AC[[DB]:[DB]])),PRODUCT(SUM(ROUND(AVERAGE(VALUE(EA$3),VALUE($P121)),0),CHOOSE(IF(OR(EA$1,$R121),4,INDEX(CMB[[Res_Rare]:[Res_Rare]],MATCH(ROUND(MIN(SUM(EA$4,$O121/1000),SUM($O121,EA$4/1000)),3),CMB[[Cmb_ID]:[Cmb_ID]],0))),-1,-1,0,0)),IF(OR(EA$1,$R121),4,INDEX(CMB[[Cmb_Rare]:[Cmb_Rare]],MATCH(ROUND(MIN(SUM(EA$4,$O121/1000),SUM($O121,EA$4/1000)),3),CMB[[Cmb_ID]:[Cmb_ID]],0))),CHOOSE(AC[[M]:[M]],2,1,1,SUM(AC[[AB]:[DB]])))),""))</f>
        <v/>
      </c>
      <c r="EB121" t="str">
        <f>IF(OR(EB$5="",$S121=""),"",IFERROR(SUM(PRODUCT(INDEX(CMB[[BA_0O]:[BA_2O]],MATCH(ROUND(MIN(SUM(EB$4,$O121/1000),SUM($O121,EB$4/1000)),3),CMB[[Cmb_ID]:[Cmb_ID]],0),SUM(N(EB$1),N($R121),1)),CHOOSE(AC[[M]:[M]],1,1,0,AC[[AB]:[AB]])),PRODUCT(INDEX(CMB[[BD_0O]:[BD_2O]],MATCH(ROUND(MIN(SUM(EB$4,$O121/1000),SUM($O121,EB$4/1000)),3),CMB[[Cmb_ID]:[Cmb_ID]],0),SUM(N(EB$1),N($R121),1)),CHOOSE(AC[[M]:[M]],1,0,1,AC[[DB]:[DB]])),PRODUCT(SUM(ROUND(AVERAGE(VALUE(EB$3),VALUE($P121)),0),CHOOSE(IF(OR(EB$1,$R121),4,INDEX(CMB[[Res_Rare]:[Res_Rare]],MATCH(ROUND(MIN(SUM(EB$4,$O121/1000),SUM($O121,EB$4/1000)),3),CMB[[Cmb_ID]:[Cmb_ID]],0))),-1,-1,0,0)),IF(OR(EB$1,$R121),4,INDEX(CMB[[Cmb_Rare]:[Cmb_Rare]],MATCH(ROUND(MIN(SUM(EB$4,$O121/1000),SUM($O121,EB$4/1000)),3),CMB[[Cmb_ID]:[Cmb_ID]],0))),CHOOSE(AC[[M]:[M]],2,1,1,SUM(AC[[AB]:[DB]])))),""))</f>
        <v/>
      </c>
      <c r="EC121" t="str">
        <f>IF(OR(EC$5="",$S121=""),"",IFERROR(SUM(PRODUCT(INDEX(CMB[[BA_0O]:[BA_2O]],MATCH(ROUND(MIN(SUM(EC$4,$O121/1000),SUM($O121,EC$4/1000)),3),CMB[[Cmb_ID]:[Cmb_ID]],0),SUM(N(EC$1),N($R121),1)),CHOOSE(AC[[M]:[M]],1,1,0,AC[[AB]:[AB]])),PRODUCT(INDEX(CMB[[BD_0O]:[BD_2O]],MATCH(ROUND(MIN(SUM(EC$4,$O121/1000),SUM($O121,EC$4/1000)),3),CMB[[Cmb_ID]:[Cmb_ID]],0),SUM(N(EC$1),N($R121),1)),CHOOSE(AC[[M]:[M]],1,0,1,AC[[DB]:[DB]])),PRODUCT(SUM(ROUND(AVERAGE(VALUE(EC$3),VALUE($P121)),0),CHOOSE(IF(OR(EC$1,$R121),4,INDEX(CMB[[Res_Rare]:[Res_Rare]],MATCH(ROUND(MIN(SUM(EC$4,$O121/1000),SUM($O121,EC$4/1000)),3),CMB[[Cmb_ID]:[Cmb_ID]],0))),-1,-1,0,0)),IF(OR(EC$1,$R121),4,INDEX(CMB[[Cmb_Rare]:[Cmb_Rare]],MATCH(ROUND(MIN(SUM(EC$4,$O121/1000),SUM($O121,EC$4/1000)),3),CMB[[Cmb_ID]:[Cmb_ID]],0))),CHOOSE(AC[[M]:[M]],2,1,1,SUM(AC[[AB]:[DB]])))),""))</f>
        <v/>
      </c>
      <c r="ED121" t="str">
        <f>IF(OR(ED$5="",$S121=""),"",IFERROR(SUM(PRODUCT(INDEX(CMB[[BA_0O]:[BA_2O]],MATCH(ROUND(MIN(SUM(ED$4,$O121/1000),SUM($O121,ED$4/1000)),3),CMB[[Cmb_ID]:[Cmb_ID]],0),SUM(N(ED$1),N($R121),1)),CHOOSE(AC[[M]:[M]],1,1,0,AC[[AB]:[AB]])),PRODUCT(INDEX(CMB[[BD_0O]:[BD_2O]],MATCH(ROUND(MIN(SUM(ED$4,$O121/1000),SUM($O121,ED$4/1000)),3),CMB[[Cmb_ID]:[Cmb_ID]],0),SUM(N(ED$1),N($R121),1)),CHOOSE(AC[[M]:[M]],1,0,1,AC[[DB]:[DB]])),PRODUCT(SUM(ROUND(AVERAGE(VALUE(ED$3),VALUE($P121)),0),CHOOSE(IF(OR(ED$1,$R121),4,INDEX(CMB[[Res_Rare]:[Res_Rare]],MATCH(ROUND(MIN(SUM(ED$4,$O121/1000),SUM($O121,ED$4/1000)),3),CMB[[Cmb_ID]:[Cmb_ID]],0))),-1,-1,0,0)),IF(OR(ED$1,$R121),4,INDEX(CMB[[Cmb_Rare]:[Cmb_Rare]],MATCH(ROUND(MIN(SUM(ED$4,$O121/1000),SUM($O121,ED$4/1000)),3),CMB[[Cmb_ID]:[Cmb_ID]],0))),CHOOSE(AC[[M]:[M]],2,1,1,SUM(AC[[AB]:[DB]])))),""))</f>
        <v/>
      </c>
      <c r="EE121" t="str">
        <f>IF(OR(EE$5="",$S121=""),"",IFERROR(SUM(PRODUCT(INDEX(CMB[[BA_0O]:[BA_2O]],MATCH(ROUND(MIN(SUM(EE$4,$O121/1000),SUM($O121,EE$4/1000)),3),CMB[[Cmb_ID]:[Cmb_ID]],0),SUM(N(EE$1),N($R121),1)),CHOOSE(AC[[M]:[M]],1,1,0,AC[[AB]:[AB]])),PRODUCT(INDEX(CMB[[BD_0O]:[BD_2O]],MATCH(ROUND(MIN(SUM(EE$4,$O121/1000),SUM($O121,EE$4/1000)),3),CMB[[Cmb_ID]:[Cmb_ID]],0),SUM(N(EE$1),N($R121),1)),CHOOSE(AC[[M]:[M]],1,0,1,AC[[DB]:[DB]])),PRODUCT(SUM(ROUND(AVERAGE(VALUE(EE$3),VALUE($P121)),0),CHOOSE(IF(OR(EE$1,$R121),4,INDEX(CMB[[Res_Rare]:[Res_Rare]],MATCH(ROUND(MIN(SUM(EE$4,$O121/1000),SUM($O121,EE$4/1000)),3),CMB[[Cmb_ID]:[Cmb_ID]],0))),-1,-1,0,0)),IF(OR(EE$1,$R121),4,INDEX(CMB[[Cmb_Rare]:[Cmb_Rare]],MATCH(ROUND(MIN(SUM(EE$4,$O121/1000),SUM($O121,EE$4/1000)),3),CMB[[Cmb_ID]:[Cmb_ID]],0))),CHOOSE(AC[[M]:[M]],2,1,1,SUM(AC[[AB]:[DB]])))),""))</f>
        <v/>
      </c>
      <c r="EF121" t="str">
        <f>IF(OR(EF$5="",$S121=""),"",IFERROR(SUM(PRODUCT(INDEX(CMB[[BA_0O]:[BA_2O]],MATCH(ROUND(MIN(SUM(EF$4,$O121/1000),SUM($O121,EF$4/1000)),3),CMB[[Cmb_ID]:[Cmb_ID]],0),SUM(N(EF$1),N($R121),1)),CHOOSE(AC[[M]:[M]],1,1,0,AC[[AB]:[AB]])),PRODUCT(INDEX(CMB[[BD_0O]:[BD_2O]],MATCH(ROUND(MIN(SUM(EF$4,$O121/1000),SUM($O121,EF$4/1000)),3),CMB[[Cmb_ID]:[Cmb_ID]],0),SUM(N(EF$1),N($R121),1)),CHOOSE(AC[[M]:[M]],1,0,1,AC[[DB]:[DB]])),PRODUCT(SUM(ROUND(AVERAGE(VALUE(EF$3),VALUE($P121)),0),CHOOSE(IF(OR(EF$1,$R121),4,INDEX(CMB[[Res_Rare]:[Res_Rare]],MATCH(ROUND(MIN(SUM(EF$4,$O121/1000),SUM($O121,EF$4/1000)),3),CMB[[Cmb_ID]:[Cmb_ID]],0))),-1,-1,0,0)),IF(OR(EF$1,$R121),4,INDEX(CMB[[Cmb_Rare]:[Cmb_Rare]],MATCH(ROUND(MIN(SUM(EF$4,$O121/1000),SUM($O121,EF$4/1000)),3),CMB[[Cmb_ID]:[Cmb_ID]],0))),CHOOSE(AC[[M]:[M]],2,1,1,SUM(AC[[AB]:[DB]])))),""))</f>
        <v/>
      </c>
      <c r="EG121" t="str">
        <f>IF(OR(EG$5="",$S121=""),"",IFERROR(SUM(PRODUCT(INDEX(CMB[[BA_0O]:[BA_2O]],MATCH(ROUND(MIN(SUM(EG$4,$O121/1000),SUM($O121,EG$4/1000)),3),CMB[[Cmb_ID]:[Cmb_ID]],0),SUM(N(EG$1),N($R121),1)),CHOOSE(AC[[M]:[M]],1,1,0,AC[[AB]:[AB]])),PRODUCT(INDEX(CMB[[BD_0O]:[BD_2O]],MATCH(ROUND(MIN(SUM(EG$4,$O121/1000),SUM($O121,EG$4/1000)),3),CMB[[Cmb_ID]:[Cmb_ID]],0),SUM(N(EG$1),N($R121),1)),CHOOSE(AC[[M]:[M]],1,0,1,AC[[DB]:[DB]])),PRODUCT(SUM(ROUND(AVERAGE(VALUE(EG$3),VALUE($P121)),0),CHOOSE(IF(OR(EG$1,$R121),4,INDEX(CMB[[Res_Rare]:[Res_Rare]],MATCH(ROUND(MIN(SUM(EG$4,$O121/1000),SUM($O121,EG$4/1000)),3),CMB[[Cmb_ID]:[Cmb_ID]],0))),-1,-1,0,0)),IF(OR(EG$1,$R121),4,INDEX(CMB[[Cmb_Rare]:[Cmb_Rare]],MATCH(ROUND(MIN(SUM(EG$4,$O121/1000),SUM($O121,EG$4/1000)),3),CMB[[Cmb_ID]:[Cmb_ID]],0))),CHOOSE(AC[[M]:[M]],2,1,1,SUM(AC[[AB]:[DB]])))),""))</f>
        <v/>
      </c>
      <c r="EH121" t="str">
        <f>IF(OR(EH$5="",$S121=""),"",IFERROR(SUM(PRODUCT(INDEX(CMB[[BA_0O]:[BA_2O]],MATCH(ROUND(MIN(SUM(EH$4,$O121/1000),SUM($O121,EH$4/1000)),3),CMB[[Cmb_ID]:[Cmb_ID]],0),SUM(N(EH$1),N($R121),1)),CHOOSE(AC[[M]:[M]],1,1,0,AC[[AB]:[AB]])),PRODUCT(INDEX(CMB[[BD_0O]:[BD_2O]],MATCH(ROUND(MIN(SUM(EH$4,$O121/1000),SUM($O121,EH$4/1000)),3),CMB[[Cmb_ID]:[Cmb_ID]],0),SUM(N(EH$1),N($R121),1)),CHOOSE(AC[[M]:[M]],1,0,1,AC[[DB]:[DB]])),PRODUCT(SUM(ROUND(AVERAGE(VALUE(EH$3),VALUE($P121)),0),CHOOSE(IF(OR(EH$1,$R121),4,INDEX(CMB[[Res_Rare]:[Res_Rare]],MATCH(ROUND(MIN(SUM(EH$4,$O121/1000),SUM($O121,EH$4/1000)),3),CMB[[Cmb_ID]:[Cmb_ID]],0))),-1,-1,0,0)),IF(OR(EH$1,$R121),4,INDEX(CMB[[Cmb_Rare]:[Cmb_Rare]],MATCH(ROUND(MIN(SUM(EH$4,$O121/1000),SUM($O121,EH$4/1000)),3),CMB[[Cmb_ID]:[Cmb_ID]],0))),CHOOSE(AC[[M]:[M]],2,1,1,SUM(AC[[AB]:[DB]])))),""))</f>
        <v/>
      </c>
      <c r="EI121" t="str">
        <f>IF(OR(EI$5="",$S121=""),"",IFERROR(SUM(PRODUCT(INDEX(CMB[[BA_0O]:[BA_2O]],MATCH(ROUND(MIN(SUM(EI$4,$O121/1000),SUM($O121,EI$4/1000)),3),CMB[[Cmb_ID]:[Cmb_ID]],0),SUM(N(EI$1),N($R121),1)),CHOOSE(AC[[M]:[M]],1,1,0,AC[[AB]:[AB]])),PRODUCT(INDEX(CMB[[BD_0O]:[BD_2O]],MATCH(ROUND(MIN(SUM(EI$4,$O121/1000),SUM($O121,EI$4/1000)),3),CMB[[Cmb_ID]:[Cmb_ID]],0),SUM(N(EI$1),N($R121),1)),CHOOSE(AC[[M]:[M]],1,0,1,AC[[DB]:[DB]])),PRODUCT(SUM(ROUND(AVERAGE(VALUE(EI$3),VALUE($P121)),0),CHOOSE(IF(OR(EI$1,$R121),4,INDEX(CMB[[Res_Rare]:[Res_Rare]],MATCH(ROUND(MIN(SUM(EI$4,$O121/1000),SUM($O121,EI$4/1000)),3),CMB[[Cmb_ID]:[Cmb_ID]],0))),-1,-1,0,0)),IF(OR(EI$1,$R121),4,INDEX(CMB[[Cmb_Rare]:[Cmb_Rare]],MATCH(ROUND(MIN(SUM(EI$4,$O121/1000),SUM($O121,EI$4/1000)),3),CMB[[Cmb_ID]:[Cmb_ID]],0))),CHOOSE(AC[[M]:[M]],2,1,1,SUM(AC[[AB]:[DB]])))),""))</f>
        <v/>
      </c>
      <c r="EJ121" t="str">
        <f>IF(OR(EJ$5="",$S121=""),"",IFERROR(SUM(PRODUCT(INDEX(CMB[[BA_0O]:[BA_2O]],MATCH(ROUND(MIN(SUM(EJ$4,$O121/1000),SUM($O121,EJ$4/1000)),3),CMB[[Cmb_ID]:[Cmb_ID]],0),SUM(N(EJ$1),N($R121),1)),CHOOSE(AC[[M]:[M]],1,1,0,AC[[AB]:[AB]])),PRODUCT(INDEX(CMB[[BD_0O]:[BD_2O]],MATCH(ROUND(MIN(SUM(EJ$4,$O121/1000),SUM($O121,EJ$4/1000)),3),CMB[[Cmb_ID]:[Cmb_ID]],0),SUM(N(EJ$1),N($R121),1)),CHOOSE(AC[[M]:[M]],1,0,1,AC[[DB]:[DB]])),PRODUCT(SUM(ROUND(AVERAGE(VALUE(EJ$3),VALUE($P121)),0),CHOOSE(IF(OR(EJ$1,$R121),4,INDEX(CMB[[Res_Rare]:[Res_Rare]],MATCH(ROUND(MIN(SUM(EJ$4,$O121/1000),SUM($O121,EJ$4/1000)),3),CMB[[Cmb_ID]:[Cmb_ID]],0))),-1,-1,0,0)),IF(OR(EJ$1,$R121),4,INDEX(CMB[[Cmb_Rare]:[Cmb_Rare]],MATCH(ROUND(MIN(SUM(EJ$4,$O121/1000),SUM($O121,EJ$4/1000)),3),CMB[[Cmb_ID]:[Cmb_ID]],0))),CHOOSE(AC[[M]:[M]],2,1,1,SUM(AC[[AB]:[DB]])))),""))</f>
        <v/>
      </c>
      <c r="EK121" t="str">
        <f>IF(OR(EK$5="",$S121=""),"",IFERROR(SUM(PRODUCT(INDEX(CMB[[BA_0O]:[BA_2O]],MATCH(ROUND(MIN(SUM(EK$4,$O121/1000),SUM($O121,EK$4/1000)),3),CMB[[Cmb_ID]:[Cmb_ID]],0),SUM(N(EK$1),N($R121),1)),CHOOSE(AC[[M]:[M]],1,1,0,AC[[AB]:[AB]])),PRODUCT(INDEX(CMB[[BD_0O]:[BD_2O]],MATCH(ROUND(MIN(SUM(EK$4,$O121/1000),SUM($O121,EK$4/1000)),3),CMB[[Cmb_ID]:[Cmb_ID]],0),SUM(N(EK$1),N($R121),1)),CHOOSE(AC[[M]:[M]],1,0,1,AC[[DB]:[DB]])),PRODUCT(SUM(ROUND(AVERAGE(VALUE(EK$3),VALUE($P121)),0),CHOOSE(IF(OR(EK$1,$R121),4,INDEX(CMB[[Res_Rare]:[Res_Rare]],MATCH(ROUND(MIN(SUM(EK$4,$O121/1000),SUM($O121,EK$4/1000)),3),CMB[[Cmb_ID]:[Cmb_ID]],0))),-1,-1,0,0)),IF(OR(EK$1,$R121),4,INDEX(CMB[[Cmb_Rare]:[Cmb_Rare]],MATCH(ROUND(MIN(SUM(EK$4,$O121/1000),SUM($O121,EK$4/1000)),3),CMB[[Cmb_ID]:[Cmb_ID]],0))),CHOOSE(AC[[M]:[M]],2,1,1,SUM(AC[[AB]:[DB]])))),""))</f>
        <v/>
      </c>
      <c r="EL121" t="str">
        <f>IF(OR(EL$5="",$S121=""),"",IFERROR(SUM(PRODUCT(INDEX(CMB[[BA_0O]:[BA_2O]],MATCH(ROUND(MIN(SUM(EL$4,$O121/1000),SUM($O121,EL$4/1000)),3),CMB[[Cmb_ID]:[Cmb_ID]],0),SUM(N(EL$1),N($R121),1)),CHOOSE(AC[[M]:[M]],1,1,0,AC[[AB]:[AB]])),PRODUCT(INDEX(CMB[[BD_0O]:[BD_2O]],MATCH(ROUND(MIN(SUM(EL$4,$O121/1000),SUM($O121,EL$4/1000)),3),CMB[[Cmb_ID]:[Cmb_ID]],0),SUM(N(EL$1),N($R121),1)),CHOOSE(AC[[M]:[M]],1,0,1,AC[[DB]:[DB]])),PRODUCT(SUM(ROUND(AVERAGE(VALUE(EL$3),VALUE($P121)),0),CHOOSE(IF(OR(EL$1,$R121),4,INDEX(CMB[[Res_Rare]:[Res_Rare]],MATCH(ROUND(MIN(SUM(EL$4,$O121/1000),SUM($O121,EL$4/1000)),3),CMB[[Cmb_ID]:[Cmb_ID]],0))),-1,-1,0,0)),IF(OR(EL$1,$R121),4,INDEX(CMB[[Cmb_Rare]:[Cmb_Rare]],MATCH(ROUND(MIN(SUM(EL$4,$O121/1000),SUM($O121,EL$4/1000)),3),CMB[[Cmb_ID]:[Cmb_ID]],0))),CHOOSE(AC[[M]:[M]],2,1,1,SUM(AC[[AB]:[DB]])))),""))</f>
        <v/>
      </c>
      <c r="EM121" t="str">
        <f>IF(OR(EM$5="",$S121=""),"",IFERROR(SUM(PRODUCT(INDEX(CMB[[BA_0O]:[BA_2O]],MATCH(ROUND(MIN(SUM(EM$4,$O121/1000),SUM($O121,EM$4/1000)),3),CMB[[Cmb_ID]:[Cmb_ID]],0),SUM(N(EM$1),N($R121),1)),CHOOSE(AC[[M]:[M]],1,1,0,AC[[AB]:[AB]])),PRODUCT(INDEX(CMB[[BD_0O]:[BD_2O]],MATCH(ROUND(MIN(SUM(EM$4,$O121/1000),SUM($O121,EM$4/1000)),3),CMB[[Cmb_ID]:[Cmb_ID]],0),SUM(N(EM$1),N($R121),1)),CHOOSE(AC[[M]:[M]],1,0,1,AC[[DB]:[DB]])),PRODUCT(SUM(ROUND(AVERAGE(VALUE(EM$3),VALUE($P121)),0),CHOOSE(IF(OR(EM$1,$R121),4,INDEX(CMB[[Res_Rare]:[Res_Rare]],MATCH(ROUND(MIN(SUM(EM$4,$O121/1000),SUM($O121,EM$4/1000)),3),CMB[[Cmb_ID]:[Cmb_ID]],0))),-1,-1,0,0)),IF(OR(EM$1,$R121),4,INDEX(CMB[[Cmb_Rare]:[Cmb_Rare]],MATCH(ROUND(MIN(SUM(EM$4,$O121/1000),SUM($O121,EM$4/1000)),3),CMB[[Cmb_ID]:[Cmb_ID]],0))),CHOOSE(AC[[M]:[M]],2,1,1,SUM(AC[[AB]:[DB]])))),""))</f>
        <v/>
      </c>
      <c r="EN121" t="str">
        <f>IF(OR(EN$5="",$S121=""),"",IFERROR(SUM(PRODUCT(INDEX(CMB[[BA_0O]:[BA_2O]],MATCH(ROUND(MIN(SUM(EN$4,$O121/1000),SUM($O121,EN$4/1000)),3),CMB[[Cmb_ID]:[Cmb_ID]],0),SUM(N(EN$1),N($R121),1)),CHOOSE(AC[[M]:[M]],1,1,0,AC[[AB]:[AB]])),PRODUCT(INDEX(CMB[[BD_0O]:[BD_2O]],MATCH(ROUND(MIN(SUM(EN$4,$O121/1000),SUM($O121,EN$4/1000)),3),CMB[[Cmb_ID]:[Cmb_ID]],0),SUM(N(EN$1),N($R121),1)),CHOOSE(AC[[M]:[M]],1,0,1,AC[[DB]:[DB]])),PRODUCT(SUM(ROUND(AVERAGE(VALUE(EN$3),VALUE($P121)),0),CHOOSE(IF(OR(EN$1,$R121),4,INDEX(CMB[[Res_Rare]:[Res_Rare]],MATCH(ROUND(MIN(SUM(EN$4,$O121/1000),SUM($O121,EN$4/1000)),3),CMB[[Cmb_ID]:[Cmb_ID]],0))),-1,-1,0,0)),IF(OR(EN$1,$R121),4,INDEX(CMB[[Cmb_Rare]:[Cmb_Rare]],MATCH(ROUND(MIN(SUM(EN$4,$O121/1000),SUM($O121,EN$4/1000)),3),CMB[[Cmb_ID]:[Cmb_ID]],0))),CHOOSE(AC[[M]:[M]],2,1,1,SUM(AC[[AB]:[DB]])))),""))</f>
        <v/>
      </c>
      <c r="EO121" t="str">
        <f>IF(OR(EO$5="",$S121=""),"",IFERROR(SUM(PRODUCT(INDEX(CMB[[BA_0O]:[BA_2O]],MATCH(ROUND(MIN(SUM(EO$4,$O121/1000),SUM($O121,EO$4/1000)),3),CMB[[Cmb_ID]:[Cmb_ID]],0),SUM(N(EO$1),N($R121),1)),CHOOSE(AC[[M]:[M]],1,1,0,AC[[AB]:[AB]])),PRODUCT(INDEX(CMB[[BD_0O]:[BD_2O]],MATCH(ROUND(MIN(SUM(EO$4,$O121/1000),SUM($O121,EO$4/1000)),3),CMB[[Cmb_ID]:[Cmb_ID]],0),SUM(N(EO$1),N($R121),1)),CHOOSE(AC[[M]:[M]],1,0,1,AC[[DB]:[DB]])),PRODUCT(SUM(ROUND(AVERAGE(VALUE(EO$3),VALUE($P121)),0),CHOOSE(IF(OR(EO$1,$R121),4,INDEX(CMB[[Res_Rare]:[Res_Rare]],MATCH(ROUND(MIN(SUM(EO$4,$O121/1000),SUM($O121,EO$4/1000)),3),CMB[[Cmb_ID]:[Cmb_ID]],0))),-1,-1,0,0)),IF(OR(EO$1,$R121),4,INDEX(CMB[[Cmb_Rare]:[Cmb_Rare]],MATCH(ROUND(MIN(SUM(EO$4,$O121/1000),SUM($O121,EO$4/1000)),3),CMB[[Cmb_ID]:[Cmb_ID]],0))),CHOOSE(AC[[M]:[M]],2,1,1,SUM(AC[[AB]:[DB]])))),""))</f>
        <v/>
      </c>
      <c r="EP121" t="str">
        <f>IF(OR(EP$5="",$S121=""),"",IFERROR(SUM(PRODUCT(INDEX(CMB[[BA_0O]:[BA_2O]],MATCH(ROUND(MIN(SUM(EP$4,$O121/1000),SUM($O121,EP$4/1000)),3),CMB[[Cmb_ID]:[Cmb_ID]],0),SUM(N(EP$1),N($R121),1)),CHOOSE(AC[[M]:[M]],1,1,0,AC[[AB]:[AB]])),PRODUCT(INDEX(CMB[[BD_0O]:[BD_2O]],MATCH(ROUND(MIN(SUM(EP$4,$O121/1000),SUM($O121,EP$4/1000)),3),CMB[[Cmb_ID]:[Cmb_ID]],0),SUM(N(EP$1),N($R121),1)),CHOOSE(AC[[M]:[M]],1,0,1,AC[[DB]:[DB]])),PRODUCT(SUM(ROUND(AVERAGE(VALUE(EP$3),VALUE($P121)),0),CHOOSE(IF(OR(EP$1,$R121),4,INDEX(CMB[[Res_Rare]:[Res_Rare]],MATCH(ROUND(MIN(SUM(EP$4,$O121/1000),SUM($O121,EP$4/1000)),3),CMB[[Cmb_ID]:[Cmb_ID]],0))),-1,-1,0,0)),IF(OR(EP$1,$R121),4,INDEX(CMB[[Cmb_Rare]:[Cmb_Rare]],MATCH(ROUND(MIN(SUM(EP$4,$O121/1000),SUM($O121,EP$4/1000)),3),CMB[[Cmb_ID]:[Cmb_ID]],0))),CHOOSE(AC[[M]:[M]],2,1,1,SUM(AC[[AB]:[DB]])))),""))</f>
        <v/>
      </c>
      <c r="EQ121" t="str">
        <f>IF(OR(EQ$5="",$S121=""),"",IFERROR(SUM(PRODUCT(INDEX(CMB[[BA_0O]:[BA_2O]],MATCH(ROUND(MIN(SUM(EQ$4,$O121/1000),SUM($O121,EQ$4/1000)),3),CMB[[Cmb_ID]:[Cmb_ID]],0),SUM(N(EQ$1),N($R121),1)),CHOOSE(AC[[M]:[M]],1,1,0,AC[[AB]:[AB]])),PRODUCT(INDEX(CMB[[BD_0O]:[BD_2O]],MATCH(ROUND(MIN(SUM(EQ$4,$O121/1000),SUM($O121,EQ$4/1000)),3),CMB[[Cmb_ID]:[Cmb_ID]],0),SUM(N(EQ$1),N($R121),1)),CHOOSE(AC[[M]:[M]],1,0,1,AC[[DB]:[DB]])),PRODUCT(SUM(ROUND(AVERAGE(VALUE(EQ$3),VALUE($P121)),0),CHOOSE(IF(OR(EQ$1,$R121),4,INDEX(CMB[[Res_Rare]:[Res_Rare]],MATCH(ROUND(MIN(SUM(EQ$4,$O121/1000),SUM($O121,EQ$4/1000)),3),CMB[[Cmb_ID]:[Cmb_ID]],0))),-1,-1,0,0)),IF(OR(EQ$1,$R121),4,INDEX(CMB[[Cmb_Rare]:[Cmb_Rare]],MATCH(ROUND(MIN(SUM(EQ$4,$O121/1000),SUM($O121,EQ$4/1000)),3),CMB[[Cmb_ID]:[Cmb_ID]],0))),CHOOSE(AC[[M]:[M]],2,1,1,SUM(AC[[AB]:[DB]])))),""))</f>
        <v/>
      </c>
      <c r="ER121" t="str">
        <f>IF(OR(ER$5="",$S121=""),"",IFERROR(SUM(PRODUCT(INDEX(CMB[[BA_0O]:[BA_2O]],MATCH(ROUND(MIN(SUM(ER$4,$O121/1000),SUM($O121,ER$4/1000)),3),CMB[[Cmb_ID]:[Cmb_ID]],0),SUM(N(ER$1),N($R121),1)),CHOOSE(AC[[M]:[M]],1,1,0,AC[[AB]:[AB]])),PRODUCT(INDEX(CMB[[BD_0O]:[BD_2O]],MATCH(ROUND(MIN(SUM(ER$4,$O121/1000),SUM($O121,ER$4/1000)),3),CMB[[Cmb_ID]:[Cmb_ID]],0),SUM(N(ER$1),N($R121),1)),CHOOSE(AC[[M]:[M]],1,0,1,AC[[DB]:[DB]])),PRODUCT(SUM(ROUND(AVERAGE(VALUE(ER$3),VALUE($P121)),0),CHOOSE(IF(OR(ER$1,$R121),4,INDEX(CMB[[Res_Rare]:[Res_Rare]],MATCH(ROUND(MIN(SUM(ER$4,$O121/1000),SUM($O121,ER$4/1000)),3),CMB[[Cmb_ID]:[Cmb_ID]],0))),-1,-1,0,0)),IF(OR(ER$1,$R121),4,INDEX(CMB[[Cmb_Rare]:[Cmb_Rare]],MATCH(ROUND(MIN(SUM(ER$4,$O121/1000),SUM($O121,ER$4/1000)),3),CMB[[Cmb_ID]:[Cmb_ID]],0))),CHOOSE(AC[[M]:[M]],2,1,1,SUM(AC[[AB]:[DB]])))),""))</f>
        <v/>
      </c>
      <c r="ES121" t="str">
        <f>IF(OR(ES$5="",$S121=""),"",IFERROR(SUM(PRODUCT(INDEX(CMB[[BA_0O]:[BA_2O]],MATCH(ROUND(MIN(SUM(ES$4,$O121/1000),SUM($O121,ES$4/1000)),3),CMB[[Cmb_ID]:[Cmb_ID]],0),SUM(N(ES$1),N($R121),1)),CHOOSE(AC[[M]:[M]],1,1,0,AC[[AB]:[AB]])),PRODUCT(INDEX(CMB[[BD_0O]:[BD_2O]],MATCH(ROUND(MIN(SUM(ES$4,$O121/1000),SUM($O121,ES$4/1000)),3),CMB[[Cmb_ID]:[Cmb_ID]],0),SUM(N(ES$1),N($R121),1)),CHOOSE(AC[[M]:[M]],1,0,1,AC[[DB]:[DB]])),PRODUCT(SUM(ROUND(AVERAGE(VALUE(ES$3),VALUE($P121)),0),CHOOSE(IF(OR(ES$1,$R121),4,INDEX(CMB[[Res_Rare]:[Res_Rare]],MATCH(ROUND(MIN(SUM(ES$4,$O121/1000),SUM($O121,ES$4/1000)),3),CMB[[Cmb_ID]:[Cmb_ID]],0))),-1,-1,0,0)),IF(OR(ES$1,$R121),4,INDEX(CMB[[Cmb_Rare]:[Cmb_Rare]],MATCH(ROUND(MIN(SUM(ES$4,$O121/1000),SUM($O121,ES$4/1000)),3),CMB[[Cmb_ID]:[Cmb_ID]],0))),CHOOSE(AC[[M]:[M]],2,1,1,SUM(AC[[AB]:[DB]])))),""))</f>
        <v/>
      </c>
      <c r="ET121" t="str">
        <f>IF(OR(ET$5="",$S121=""),"",IFERROR(SUM(PRODUCT(INDEX(CMB[[BA_0O]:[BA_2O]],MATCH(ROUND(MIN(SUM(ET$4,$O121/1000),SUM($O121,ET$4/1000)),3),CMB[[Cmb_ID]:[Cmb_ID]],0),SUM(N(ET$1),N($R121),1)),CHOOSE(AC[[M]:[M]],1,1,0,AC[[AB]:[AB]])),PRODUCT(INDEX(CMB[[BD_0O]:[BD_2O]],MATCH(ROUND(MIN(SUM(ET$4,$O121/1000),SUM($O121,ET$4/1000)),3),CMB[[Cmb_ID]:[Cmb_ID]],0),SUM(N(ET$1),N($R121),1)),CHOOSE(AC[[M]:[M]],1,0,1,AC[[DB]:[DB]])),PRODUCT(SUM(ROUND(AVERAGE(VALUE(ET$3),VALUE($P121)),0),CHOOSE(IF(OR(ET$1,$R121),4,INDEX(CMB[[Res_Rare]:[Res_Rare]],MATCH(ROUND(MIN(SUM(ET$4,$O121/1000),SUM($O121,ET$4/1000)),3),CMB[[Cmb_ID]:[Cmb_ID]],0))),-1,-1,0,0)),IF(OR(ET$1,$R121),4,INDEX(CMB[[Cmb_Rare]:[Cmb_Rare]],MATCH(ROUND(MIN(SUM(ET$4,$O121/1000),SUM($O121,ET$4/1000)),3),CMB[[Cmb_ID]:[Cmb_ID]],0))),CHOOSE(AC[[M]:[M]],2,1,1,SUM(AC[[AB]:[DB]])))),""))</f>
        <v/>
      </c>
      <c r="EU121" t="str">
        <f>IF(OR(EU$5="",$S121=""),"",IFERROR(SUM(PRODUCT(INDEX(CMB[[BA_0O]:[BA_2O]],MATCH(ROUND(MIN(SUM(EU$4,$O121/1000),SUM($O121,EU$4/1000)),3),CMB[[Cmb_ID]:[Cmb_ID]],0),SUM(N(EU$1),N($R121),1)),CHOOSE(AC[[M]:[M]],1,1,0,AC[[AB]:[AB]])),PRODUCT(INDEX(CMB[[BD_0O]:[BD_2O]],MATCH(ROUND(MIN(SUM(EU$4,$O121/1000),SUM($O121,EU$4/1000)),3),CMB[[Cmb_ID]:[Cmb_ID]],0),SUM(N(EU$1),N($R121),1)),CHOOSE(AC[[M]:[M]],1,0,1,AC[[DB]:[DB]])),PRODUCT(SUM(ROUND(AVERAGE(VALUE(EU$3),VALUE($P121)),0),CHOOSE(IF(OR(EU$1,$R121),4,INDEX(CMB[[Res_Rare]:[Res_Rare]],MATCH(ROUND(MIN(SUM(EU$4,$O121/1000),SUM($O121,EU$4/1000)),3),CMB[[Cmb_ID]:[Cmb_ID]],0))),-1,-1,0,0)),IF(OR(EU$1,$R121),4,INDEX(CMB[[Cmb_Rare]:[Cmb_Rare]],MATCH(ROUND(MIN(SUM(EU$4,$O121/1000),SUM($O121,EU$4/1000)),3),CMB[[Cmb_ID]:[Cmb_ID]],0))),CHOOSE(AC[[M]:[M]],2,1,1,SUM(AC[[AB]:[DB]])))),""))</f>
        <v/>
      </c>
      <c r="EV121" t="str">
        <f>IF(OR(EV$5="",$S121=""),"",IFERROR(SUM(PRODUCT(INDEX(CMB[[BA_0O]:[BA_2O]],MATCH(ROUND(MIN(SUM(EV$4,$O121/1000),SUM($O121,EV$4/1000)),3),CMB[[Cmb_ID]:[Cmb_ID]],0),SUM(N(EV$1),N($R121),1)),CHOOSE(AC[[M]:[M]],1,1,0,AC[[AB]:[AB]])),PRODUCT(INDEX(CMB[[BD_0O]:[BD_2O]],MATCH(ROUND(MIN(SUM(EV$4,$O121/1000),SUM($O121,EV$4/1000)),3),CMB[[Cmb_ID]:[Cmb_ID]],0),SUM(N(EV$1),N($R121),1)),CHOOSE(AC[[M]:[M]],1,0,1,AC[[DB]:[DB]])),PRODUCT(SUM(ROUND(AVERAGE(VALUE(EV$3),VALUE($P121)),0),CHOOSE(IF(OR(EV$1,$R121),4,INDEX(CMB[[Res_Rare]:[Res_Rare]],MATCH(ROUND(MIN(SUM(EV$4,$O121/1000),SUM($O121,EV$4/1000)),3),CMB[[Cmb_ID]:[Cmb_ID]],0))),-1,-1,0,0)),IF(OR(EV$1,$R121),4,INDEX(CMB[[Cmb_Rare]:[Cmb_Rare]],MATCH(ROUND(MIN(SUM(EV$4,$O121/1000),SUM($O121,EV$4/1000)),3),CMB[[Cmb_ID]:[Cmb_ID]],0))),CHOOSE(AC[[M]:[M]],2,1,1,SUM(AC[[AB]:[DB]])))),""))</f>
        <v/>
      </c>
      <c r="EW121" t="str">
        <f>IF(OR(EW$5="",$S121=""),"",IFERROR(SUM(PRODUCT(INDEX(CMB[[BA_0O]:[BA_2O]],MATCH(ROUND(MIN(SUM(EW$4,$O121/1000),SUM($O121,EW$4/1000)),3),CMB[[Cmb_ID]:[Cmb_ID]],0),SUM(N(EW$1),N($R121),1)),CHOOSE(AC[[M]:[M]],1,1,0,AC[[AB]:[AB]])),PRODUCT(INDEX(CMB[[BD_0O]:[BD_2O]],MATCH(ROUND(MIN(SUM(EW$4,$O121/1000),SUM($O121,EW$4/1000)),3),CMB[[Cmb_ID]:[Cmb_ID]],0),SUM(N(EW$1),N($R121),1)),CHOOSE(AC[[M]:[M]],1,0,1,AC[[DB]:[DB]])),PRODUCT(SUM(ROUND(AVERAGE(VALUE(EW$3),VALUE($P121)),0),CHOOSE(IF(OR(EW$1,$R121),4,INDEX(CMB[[Res_Rare]:[Res_Rare]],MATCH(ROUND(MIN(SUM(EW$4,$O121/1000),SUM($O121,EW$4/1000)),3),CMB[[Cmb_ID]:[Cmb_ID]],0))),-1,-1,0,0)),IF(OR(EW$1,$R121),4,INDEX(CMB[[Cmb_Rare]:[Cmb_Rare]],MATCH(ROUND(MIN(SUM(EW$4,$O121/1000),SUM($O121,EW$4/1000)),3),CMB[[Cmb_ID]:[Cmb_ID]],0))),CHOOSE(AC[[M]:[M]],2,1,1,SUM(AC[[AB]:[DB]])))),""))</f>
        <v/>
      </c>
      <c r="EX121" t="str">
        <f>IF(OR(EX$5="",$S121=""),"",IFERROR(SUM(PRODUCT(INDEX(CMB[[BA_0O]:[BA_2O]],MATCH(ROUND(MIN(SUM(EX$4,$O121/1000),SUM($O121,EX$4/1000)),3),CMB[[Cmb_ID]:[Cmb_ID]],0),SUM(N(EX$1),N($R121),1)),CHOOSE(AC[[M]:[M]],1,1,0,AC[[AB]:[AB]])),PRODUCT(INDEX(CMB[[BD_0O]:[BD_2O]],MATCH(ROUND(MIN(SUM(EX$4,$O121/1000),SUM($O121,EX$4/1000)),3),CMB[[Cmb_ID]:[Cmb_ID]],0),SUM(N(EX$1),N($R121),1)),CHOOSE(AC[[M]:[M]],1,0,1,AC[[DB]:[DB]])),PRODUCT(SUM(ROUND(AVERAGE(VALUE(EX$3),VALUE($P121)),0),CHOOSE(IF(OR(EX$1,$R121),4,INDEX(CMB[[Res_Rare]:[Res_Rare]],MATCH(ROUND(MIN(SUM(EX$4,$O121/1000),SUM($O121,EX$4/1000)),3),CMB[[Cmb_ID]:[Cmb_ID]],0))),-1,-1,0,0)),IF(OR(EX$1,$R121),4,INDEX(CMB[[Cmb_Rare]:[Cmb_Rare]],MATCH(ROUND(MIN(SUM(EX$4,$O121/1000),SUM($O121,EX$4/1000)),3),CMB[[Cmb_ID]:[Cmb_ID]],0))),CHOOSE(AC[[M]:[M]],2,1,1,SUM(AC[[AB]:[DB]])))),""))</f>
        <v/>
      </c>
      <c r="EY121" t="str">
        <f>IF(OR(EY$5="",$S121=""),"",IFERROR(SUM(PRODUCT(INDEX(CMB[[BA_0O]:[BA_2O]],MATCH(ROUND(MIN(SUM(EY$4,$O121/1000),SUM($O121,EY$4/1000)),3),CMB[[Cmb_ID]:[Cmb_ID]],0),SUM(N(EY$1),N($R121),1)),CHOOSE(AC[[M]:[M]],1,1,0,AC[[AB]:[AB]])),PRODUCT(INDEX(CMB[[BD_0O]:[BD_2O]],MATCH(ROUND(MIN(SUM(EY$4,$O121/1000),SUM($O121,EY$4/1000)),3),CMB[[Cmb_ID]:[Cmb_ID]],0),SUM(N(EY$1),N($R121),1)),CHOOSE(AC[[M]:[M]],1,0,1,AC[[DB]:[DB]])),PRODUCT(SUM(ROUND(AVERAGE(VALUE(EY$3),VALUE($P121)),0),CHOOSE(IF(OR(EY$1,$R121),4,INDEX(CMB[[Res_Rare]:[Res_Rare]],MATCH(ROUND(MIN(SUM(EY$4,$O121/1000),SUM($O121,EY$4/1000)),3),CMB[[Cmb_ID]:[Cmb_ID]],0))),-1,-1,0,0)),IF(OR(EY$1,$R121),4,INDEX(CMB[[Cmb_Rare]:[Cmb_Rare]],MATCH(ROUND(MIN(SUM(EY$4,$O121/1000),SUM($O121,EY$4/1000)),3),CMB[[Cmb_ID]:[Cmb_ID]],0))),CHOOSE(AC[[M]:[M]],2,1,1,SUM(AC[[AB]:[DB]])))),""))</f>
        <v/>
      </c>
      <c r="EZ121" t="str">
        <f>IF(OR(EZ$5="",$S121=""),"",IFERROR(SUM(PRODUCT(INDEX(CMB[[BA_0O]:[BA_2O]],MATCH(ROUND(MIN(SUM(EZ$4,$O121/1000),SUM($O121,EZ$4/1000)),3),CMB[[Cmb_ID]:[Cmb_ID]],0),SUM(N(EZ$1),N($R121),1)),CHOOSE(AC[[M]:[M]],1,1,0,AC[[AB]:[AB]])),PRODUCT(INDEX(CMB[[BD_0O]:[BD_2O]],MATCH(ROUND(MIN(SUM(EZ$4,$O121/1000),SUM($O121,EZ$4/1000)),3),CMB[[Cmb_ID]:[Cmb_ID]],0),SUM(N(EZ$1),N($R121),1)),CHOOSE(AC[[M]:[M]],1,0,1,AC[[DB]:[DB]])),PRODUCT(SUM(ROUND(AVERAGE(VALUE(EZ$3),VALUE($P121)),0),CHOOSE(IF(OR(EZ$1,$R121),4,INDEX(CMB[[Res_Rare]:[Res_Rare]],MATCH(ROUND(MIN(SUM(EZ$4,$O121/1000),SUM($O121,EZ$4/1000)),3),CMB[[Cmb_ID]:[Cmb_ID]],0))),-1,-1,0,0)),IF(OR(EZ$1,$R121),4,INDEX(CMB[[Cmb_Rare]:[Cmb_Rare]],MATCH(ROUND(MIN(SUM(EZ$4,$O121/1000),SUM($O121,EZ$4/1000)),3),CMB[[Cmb_ID]:[Cmb_ID]],0))),CHOOSE(AC[[M]:[M]],2,1,1,SUM(AC[[AB]:[DB]])))),""))</f>
        <v/>
      </c>
      <c r="FA121" t="str">
        <f>IF(OR(FA$5="",$S121=""),"",IFERROR(SUM(PRODUCT(INDEX(CMB[[BA_0O]:[BA_2O]],MATCH(ROUND(MIN(SUM(FA$4,$O121/1000),SUM($O121,FA$4/1000)),3),CMB[[Cmb_ID]:[Cmb_ID]],0),SUM(N(FA$1),N($R121),1)),CHOOSE(AC[[M]:[M]],1,1,0,AC[[AB]:[AB]])),PRODUCT(INDEX(CMB[[BD_0O]:[BD_2O]],MATCH(ROUND(MIN(SUM(FA$4,$O121/1000),SUM($O121,FA$4/1000)),3),CMB[[Cmb_ID]:[Cmb_ID]],0),SUM(N(FA$1),N($R121),1)),CHOOSE(AC[[M]:[M]],1,0,1,AC[[DB]:[DB]])),PRODUCT(SUM(ROUND(AVERAGE(VALUE(FA$3),VALUE($P121)),0),CHOOSE(IF(OR(FA$1,$R121),4,INDEX(CMB[[Res_Rare]:[Res_Rare]],MATCH(ROUND(MIN(SUM(FA$4,$O121/1000),SUM($O121,FA$4/1000)),3),CMB[[Cmb_ID]:[Cmb_ID]],0))),-1,-1,0,0)),IF(OR(FA$1,$R121),4,INDEX(CMB[[Cmb_Rare]:[Cmb_Rare]],MATCH(ROUND(MIN(SUM(FA$4,$O121/1000),SUM($O121,FA$4/1000)),3),CMB[[Cmb_ID]:[Cmb_ID]],0))),CHOOSE(AC[[M]:[M]],2,1,1,SUM(AC[[AB]:[DB]])))),""))</f>
        <v/>
      </c>
      <c r="FB121" t="str">
        <f>IF(OR(FB$5="",$S121=""),"",IFERROR(SUM(PRODUCT(INDEX(CMB[[BA_0O]:[BA_2O]],MATCH(ROUND(MIN(SUM(FB$4,$O121/1000),SUM($O121,FB$4/1000)),3),CMB[[Cmb_ID]:[Cmb_ID]],0),SUM(N(FB$1),N($R121),1)),CHOOSE(AC[[M]:[M]],1,1,0,AC[[AB]:[AB]])),PRODUCT(INDEX(CMB[[BD_0O]:[BD_2O]],MATCH(ROUND(MIN(SUM(FB$4,$O121/1000),SUM($O121,FB$4/1000)),3),CMB[[Cmb_ID]:[Cmb_ID]],0),SUM(N(FB$1),N($R121),1)),CHOOSE(AC[[M]:[M]],1,0,1,AC[[DB]:[DB]])),PRODUCT(SUM(ROUND(AVERAGE(VALUE(FB$3),VALUE($P121)),0),CHOOSE(IF(OR(FB$1,$R121),4,INDEX(CMB[[Res_Rare]:[Res_Rare]],MATCH(ROUND(MIN(SUM(FB$4,$O121/1000),SUM($O121,FB$4/1000)),3),CMB[[Cmb_ID]:[Cmb_ID]],0))),-1,-1,0,0)),IF(OR(FB$1,$R121),4,INDEX(CMB[[Cmb_Rare]:[Cmb_Rare]],MATCH(ROUND(MIN(SUM(FB$4,$O121/1000),SUM($O121,FB$4/1000)),3),CMB[[Cmb_ID]:[Cmb_ID]],0))),CHOOSE(AC[[M]:[M]],2,1,1,SUM(AC[[AB]:[DB]])))),""))</f>
        <v/>
      </c>
      <c r="FC121" t="str">
        <f>IF(OR(FC$5="",$S121=""),"",IFERROR(SUM(PRODUCT(INDEX(CMB[[BA_0O]:[BA_2O]],MATCH(ROUND(MIN(SUM(FC$4,$O121/1000),SUM($O121,FC$4/1000)),3),CMB[[Cmb_ID]:[Cmb_ID]],0),SUM(N(FC$1),N($R121),1)),CHOOSE(AC[[M]:[M]],1,1,0,AC[[AB]:[AB]])),PRODUCT(INDEX(CMB[[BD_0O]:[BD_2O]],MATCH(ROUND(MIN(SUM(FC$4,$O121/1000),SUM($O121,FC$4/1000)),3),CMB[[Cmb_ID]:[Cmb_ID]],0),SUM(N(FC$1),N($R121),1)),CHOOSE(AC[[M]:[M]],1,0,1,AC[[DB]:[DB]])),PRODUCT(SUM(ROUND(AVERAGE(VALUE(FC$3),VALUE($P121)),0),CHOOSE(IF(OR(FC$1,$R121),4,INDEX(CMB[[Res_Rare]:[Res_Rare]],MATCH(ROUND(MIN(SUM(FC$4,$O121/1000),SUM($O121,FC$4/1000)),3),CMB[[Cmb_ID]:[Cmb_ID]],0))),-1,-1,0,0)),IF(OR(FC$1,$R121),4,INDEX(CMB[[Cmb_Rare]:[Cmb_Rare]],MATCH(ROUND(MIN(SUM(FC$4,$O121/1000),SUM($O121,FC$4/1000)),3),CMB[[Cmb_ID]:[Cmb_ID]],0))),CHOOSE(AC[[M]:[M]],2,1,1,SUM(AC[[AB]:[DB]])))),""))</f>
        <v/>
      </c>
      <c r="FD121" t="str">
        <f>IF(OR(FD$5="",$S121=""),"",IFERROR(SUM(PRODUCT(INDEX(CMB[[BA_0O]:[BA_2O]],MATCH(ROUND(MIN(SUM(FD$4,$O121/1000),SUM($O121,FD$4/1000)),3),CMB[[Cmb_ID]:[Cmb_ID]],0),SUM(N(FD$1),N($R121),1)),CHOOSE(AC[[M]:[M]],1,1,0,AC[[AB]:[AB]])),PRODUCT(INDEX(CMB[[BD_0O]:[BD_2O]],MATCH(ROUND(MIN(SUM(FD$4,$O121/1000),SUM($O121,FD$4/1000)),3),CMB[[Cmb_ID]:[Cmb_ID]],0),SUM(N(FD$1),N($R121),1)),CHOOSE(AC[[M]:[M]],1,0,1,AC[[DB]:[DB]])),PRODUCT(SUM(ROUND(AVERAGE(VALUE(FD$3),VALUE($P121)),0),CHOOSE(IF(OR(FD$1,$R121),4,INDEX(CMB[[Res_Rare]:[Res_Rare]],MATCH(ROUND(MIN(SUM(FD$4,$O121/1000),SUM($O121,FD$4/1000)),3),CMB[[Cmb_ID]:[Cmb_ID]],0))),-1,-1,0,0)),IF(OR(FD$1,$R121),4,INDEX(CMB[[Cmb_Rare]:[Cmb_Rare]],MATCH(ROUND(MIN(SUM(FD$4,$O121/1000),SUM($O121,FD$4/1000)),3),CMB[[Cmb_ID]:[Cmb_ID]],0))),CHOOSE(AC[[M]:[M]],2,1,1,SUM(AC[[AB]:[DB]])))),""))</f>
        <v/>
      </c>
      <c r="FE121" t="str">
        <f>IF(OR(FE$5="",$S121=""),"",IFERROR(SUM(PRODUCT(INDEX(CMB[[BA_0O]:[BA_2O]],MATCH(ROUND(MIN(SUM(FE$4,$O121/1000),SUM($O121,FE$4/1000)),3),CMB[[Cmb_ID]:[Cmb_ID]],0),SUM(N(FE$1),N($R121),1)),CHOOSE(AC[[M]:[M]],1,1,0,AC[[AB]:[AB]])),PRODUCT(INDEX(CMB[[BD_0O]:[BD_2O]],MATCH(ROUND(MIN(SUM(FE$4,$O121/1000),SUM($O121,FE$4/1000)),3),CMB[[Cmb_ID]:[Cmb_ID]],0),SUM(N(FE$1),N($R121),1)),CHOOSE(AC[[M]:[M]],1,0,1,AC[[DB]:[DB]])),PRODUCT(SUM(ROUND(AVERAGE(VALUE(FE$3),VALUE($P121)),0),CHOOSE(IF(OR(FE$1,$R121),4,INDEX(CMB[[Res_Rare]:[Res_Rare]],MATCH(ROUND(MIN(SUM(FE$4,$O121/1000),SUM($O121,FE$4/1000)),3),CMB[[Cmb_ID]:[Cmb_ID]],0))),-1,-1,0,0)),IF(OR(FE$1,$R121),4,INDEX(CMB[[Cmb_Rare]:[Cmb_Rare]],MATCH(ROUND(MIN(SUM(FE$4,$O121/1000),SUM($O121,FE$4/1000)),3),CMB[[Cmb_ID]:[Cmb_ID]],0))),CHOOSE(AC[[M]:[M]],2,1,1,SUM(AC[[AB]:[DB]])))),""))</f>
        <v/>
      </c>
      <c r="FF121" t="str">
        <f>IF(OR(FF$5="",$S121=""),"",IFERROR(SUM(PRODUCT(INDEX(CMB[[BA_0O]:[BA_2O]],MATCH(ROUND(MIN(SUM(FF$4,$O121/1000),SUM($O121,FF$4/1000)),3),CMB[[Cmb_ID]:[Cmb_ID]],0),SUM(N(FF$1),N($R121),1)),CHOOSE(AC[[M]:[M]],1,1,0,AC[[AB]:[AB]])),PRODUCT(INDEX(CMB[[BD_0O]:[BD_2O]],MATCH(ROUND(MIN(SUM(FF$4,$O121/1000),SUM($O121,FF$4/1000)),3),CMB[[Cmb_ID]:[Cmb_ID]],0),SUM(N(FF$1),N($R121),1)),CHOOSE(AC[[M]:[M]],1,0,1,AC[[DB]:[DB]])),PRODUCT(SUM(ROUND(AVERAGE(VALUE(FF$3),VALUE($P121)),0),CHOOSE(IF(OR(FF$1,$R121),4,INDEX(CMB[[Res_Rare]:[Res_Rare]],MATCH(ROUND(MIN(SUM(FF$4,$O121/1000),SUM($O121,FF$4/1000)),3),CMB[[Cmb_ID]:[Cmb_ID]],0))),-1,-1,0,0)),IF(OR(FF$1,$R121),4,INDEX(CMB[[Cmb_Rare]:[Cmb_Rare]],MATCH(ROUND(MIN(SUM(FF$4,$O121/1000),SUM($O121,FF$4/1000)),3),CMB[[Cmb_ID]:[Cmb_ID]],0))),CHOOSE(AC[[M]:[M]],2,1,1,SUM(AC[[AB]:[DB]])))),""))</f>
        <v/>
      </c>
      <c r="FG121" t="str">
        <f>IF(OR(FG$5="",$S121=""),"",IFERROR(SUM(PRODUCT(INDEX(CMB[[BA_0O]:[BA_2O]],MATCH(ROUND(MIN(SUM(FG$4,$O121/1000),SUM($O121,FG$4/1000)),3),CMB[[Cmb_ID]:[Cmb_ID]],0),SUM(N(FG$1),N($R121),1)),CHOOSE(AC[[M]:[M]],1,1,0,AC[[AB]:[AB]])),PRODUCT(INDEX(CMB[[BD_0O]:[BD_2O]],MATCH(ROUND(MIN(SUM(FG$4,$O121/1000),SUM($O121,FG$4/1000)),3),CMB[[Cmb_ID]:[Cmb_ID]],0),SUM(N(FG$1),N($R121),1)),CHOOSE(AC[[M]:[M]],1,0,1,AC[[DB]:[DB]])),PRODUCT(SUM(ROUND(AVERAGE(VALUE(FG$3),VALUE($P121)),0),CHOOSE(IF(OR(FG$1,$R121),4,INDEX(CMB[[Res_Rare]:[Res_Rare]],MATCH(ROUND(MIN(SUM(FG$4,$O121/1000),SUM($O121,FG$4/1000)),3),CMB[[Cmb_ID]:[Cmb_ID]],0))),-1,-1,0,0)),IF(OR(FG$1,$R121),4,INDEX(CMB[[Cmb_Rare]:[Cmb_Rare]],MATCH(ROUND(MIN(SUM(FG$4,$O121/1000),SUM($O121,FG$4/1000)),3),CMB[[Cmb_ID]:[Cmb_ID]],0))),CHOOSE(AC[[M]:[M]],2,1,1,SUM(AC[[AB]:[DB]])))),""))</f>
        <v/>
      </c>
      <c r="FH121" t="str">
        <f>IF(OR(FH$5="",$S121=""),"",IFERROR(SUM(PRODUCT(INDEX(CMB[[BA_0O]:[BA_2O]],MATCH(ROUND(MIN(SUM(FH$4,$O121/1000),SUM($O121,FH$4/1000)),3),CMB[[Cmb_ID]:[Cmb_ID]],0),SUM(N(FH$1),N($R121),1)),CHOOSE(AC[[M]:[M]],1,1,0,AC[[AB]:[AB]])),PRODUCT(INDEX(CMB[[BD_0O]:[BD_2O]],MATCH(ROUND(MIN(SUM(FH$4,$O121/1000),SUM($O121,FH$4/1000)),3),CMB[[Cmb_ID]:[Cmb_ID]],0),SUM(N(FH$1),N($R121),1)),CHOOSE(AC[[M]:[M]],1,0,1,AC[[DB]:[DB]])),PRODUCT(SUM(ROUND(AVERAGE(VALUE(FH$3),VALUE($P121)),0),CHOOSE(IF(OR(FH$1,$R121),4,INDEX(CMB[[Res_Rare]:[Res_Rare]],MATCH(ROUND(MIN(SUM(FH$4,$O121/1000),SUM($O121,FH$4/1000)),3),CMB[[Cmb_ID]:[Cmb_ID]],0))),-1,-1,0,0)),IF(OR(FH$1,$R121),4,INDEX(CMB[[Cmb_Rare]:[Cmb_Rare]],MATCH(ROUND(MIN(SUM(FH$4,$O121/1000),SUM($O121,FH$4/1000)),3),CMB[[Cmb_ID]:[Cmb_ID]],0))),CHOOSE(AC[[M]:[M]],2,1,1,SUM(AC[[AB]:[DB]])))),""))</f>
        <v/>
      </c>
      <c r="FI121" t="str">
        <f>IF(OR(FI$5="",$S121=""),"",IFERROR(SUM(PRODUCT(INDEX(CMB[[BA_0O]:[BA_2O]],MATCH(ROUND(MIN(SUM(FI$4,$O121/1000),SUM($O121,FI$4/1000)),3),CMB[[Cmb_ID]:[Cmb_ID]],0),SUM(N(FI$1),N($R121),1)),CHOOSE(AC[[M]:[M]],1,1,0,AC[[AB]:[AB]])),PRODUCT(INDEX(CMB[[BD_0O]:[BD_2O]],MATCH(ROUND(MIN(SUM(FI$4,$O121/1000),SUM($O121,FI$4/1000)),3),CMB[[Cmb_ID]:[Cmb_ID]],0),SUM(N(FI$1),N($R121),1)),CHOOSE(AC[[M]:[M]],1,0,1,AC[[DB]:[DB]])),PRODUCT(SUM(ROUND(AVERAGE(VALUE(FI$3),VALUE($P121)),0),CHOOSE(IF(OR(FI$1,$R121),4,INDEX(CMB[[Res_Rare]:[Res_Rare]],MATCH(ROUND(MIN(SUM(FI$4,$O121/1000),SUM($O121,FI$4/1000)),3),CMB[[Cmb_ID]:[Cmb_ID]],0))),-1,-1,0,0)),IF(OR(FI$1,$R121),4,INDEX(CMB[[Cmb_Rare]:[Cmb_Rare]],MATCH(ROUND(MIN(SUM(FI$4,$O121/1000),SUM($O121,FI$4/1000)),3),CMB[[Cmb_ID]:[Cmb_ID]],0))),CHOOSE(AC[[M]:[M]],2,1,1,SUM(AC[[AB]:[DB]])))),""))</f>
        <v/>
      </c>
      <c r="FJ121" t="str">
        <f>IF(OR(FJ$5="",$S121=""),"",IFERROR(SUM(PRODUCT(INDEX(CMB[[BA_0O]:[BA_2O]],MATCH(ROUND(MIN(SUM(FJ$4,$O121/1000),SUM($O121,FJ$4/1000)),3),CMB[[Cmb_ID]:[Cmb_ID]],0),SUM(N(FJ$1),N($R121),1)),CHOOSE(AC[[M]:[M]],1,1,0,AC[[AB]:[AB]])),PRODUCT(INDEX(CMB[[BD_0O]:[BD_2O]],MATCH(ROUND(MIN(SUM(FJ$4,$O121/1000),SUM($O121,FJ$4/1000)),3),CMB[[Cmb_ID]:[Cmb_ID]],0),SUM(N(FJ$1),N($R121),1)),CHOOSE(AC[[M]:[M]],1,0,1,AC[[DB]:[DB]])),PRODUCT(SUM(ROUND(AVERAGE(VALUE(FJ$3),VALUE($P121)),0),CHOOSE(IF(OR(FJ$1,$R121),4,INDEX(CMB[[Res_Rare]:[Res_Rare]],MATCH(ROUND(MIN(SUM(FJ$4,$O121/1000),SUM($O121,FJ$4/1000)),3),CMB[[Cmb_ID]:[Cmb_ID]],0))),-1,-1,0,0)),IF(OR(FJ$1,$R121),4,INDEX(CMB[[Cmb_Rare]:[Cmb_Rare]],MATCH(ROUND(MIN(SUM(FJ$4,$O121/1000),SUM($O121,FJ$4/1000)),3),CMB[[Cmb_ID]:[Cmb_ID]],0))),CHOOSE(AC[[M]:[M]],2,1,1,SUM(AC[[AB]:[DB]])))),""))</f>
        <v/>
      </c>
      <c r="FK121" t="str">
        <f>IF(OR(FK$5="",$S121=""),"",IFERROR(SUM(PRODUCT(INDEX(CMB[[BA_0O]:[BA_2O]],MATCH(ROUND(MIN(SUM(FK$4,$O121/1000),SUM($O121,FK$4/1000)),3),CMB[[Cmb_ID]:[Cmb_ID]],0),SUM(N(FK$1),N($R121),1)),CHOOSE(AC[[M]:[M]],1,1,0,AC[[AB]:[AB]])),PRODUCT(INDEX(CMB[[BD_0O]:[BD_2O]],MATCH(ROUND(MIN(SUM(FK$4,$O121/1000),SUM($O121,FK$4/1000)),3),CMB[[Cmb_ID]:[Cmb_ID]],0),SUM(N(FK$1),N($R121),1)),CHOOSE(AC[[M]:[M]],1,0,1,AC[[DB]:[DB]])),PRODUCT(SUM(ROUND(AVERAGE(VALUE(FK$3),VALUE($P121)),0),CHOOSE(IF(OR(FK$1,$R121),4,INDEX(CMB[[Res_Rare]:[Res_Rare]],MATCH(ROUND(MIN(SUM(FK$4,$O121/1000),SUM($O121,FK$4/1000)),3),CMB[[Cmb_ID]:[Cmb_ID]],0))),-1,-1,0,0)),IF(OR(FK$1,$R121),4,INDEX(CMB[[Cmb_Rare]:[Cmb_Rare]],MATCH(ROUND(MIN(SUM(FK$4,$O121/1000),SUM($O121,FK$4/1000)),3),CMB[[Cmb_ID]:[Cmb_ID]],0))),CHOOSE(AC[[M]:[M]],2,1,1,SUM(AC[[AB]:[DB]])))),""))</f>
        <v/>
      </c>
      <c r="FL121" t="str">
        <f>IF(OR(FL$5="",$S121=""),"",IFERROR(SUM(PRODUCT(INDEX(CMB[[BA_0O]:[BA_2O]],MATCH(ROUND(MIN(SUM(FL$4,$O121/1000),SUM($O121,FL$4/1000)),3),CMB[[Cmb_ID]:[Cmb_ID]],0),SUM(N(FL$1),N($R121),1)),CHOOSE(AC[[M]:[M]],1,1,0,AC[[AB]:[AB]])),PRODUCT(INDEX(CMB[[BD_0O]:[BD_2O]],MATCH(ROUND(MIN(SUM(FL$4,$O121/1000),SUM($O121,FL$4/1000)),3),CMB[[Cmb_ID]:[Cmb_ID]],0),SUM(N(FL$1),N($R121),1)),CHOOSE(AC[[M]:[M]],1,0,1,AC[[DB]:[DB]])),PRODUCT(SUM(ROUND(AVERAGE(VALUE(FL$3),VALUE($P121)),0),CHOOSE(IF(OR(FL$1,$R121),4,INDEX(CMB[[Res_Rare]:[Res_Rare]],MATCH(ROUND(MIN(SUM(FL$4,$O121/1000),SUM($O121,FL$4/1000)),3),CMB[[Cmb_ID]:[Cmb_ID]],0))),-1,-1,0,0)),IF(OR(FL$1,$R121),4,INDEX(CMB[[Cmb_Rare]:[Cmb_Rare]],MATCH(ROUND(MIN(SUM(FL$4,$O121/1000),SUM($O121,FL$4/1000)),3),CMB[[Cmb_ID]:[Cmb_ID]],0))),CHOOSE(AC[[M]:[M]],2,1,1,SUM(AC[[AB]:[DB]])))),""))</f>
        <v/>
      </c>
      <c r="FM121" t="str">
        <f>IF(OR(FM$5="",$S121=""),"",IFERROR(SUM(PRODUCT(INDEX(CMB[[BA_0O]:[BA_2O]],MATCH(ROUND(MIN(SUM(FM$4,$O121/1000),SUM($O121,FM$4/1000)),3),CMB[[Cmb_ID]:[Cmb_ID]],0),SUM(N(FM$1),N($R121),1)),CHOOSE(AC[[M]:[M]],1,1,0,AC[[AB]:[AB]])),PRODUCT(INDEX(CMB[[BD_0O]:[BD_2O]],MATCH(ROUND(MIN(SUM(FM$4,$O121/1000),SUM($O121,FM$4/1000)),3),CMB[[Cmb_ID]:[Cmb_ID]],0),SUM(N(FM$1),N($R121),1)),CHOOSE(AC[[M]:[M]],1,0,1,AC[[DB]:[DB]])),PRODUCT(SUM(ROUND(AVERAGE(VALUE(FM$3),VALUE($P121)),0),CHOOSE(IF(OR(FM$1,$R121),4,INDEX(CMB[[Res_Rare]:[Res_Rare]],MATCH(ROUND(MIN(SUM(FM$4,$O121/1000),SUM($O121,FM$4/1000)),3),CMB[[Cmb_ID]:[Cmb_ID]],0))),-1,-1,0,0)),IF(OR(FM$1,$R121),4,INDEX(CMB[[Cmb_Rare]:[Cmb_Rare]],MATCH(ROUND(MIN(SUM(FM$4,$O121/1000),SUM($O121,FM$4/1000)),3),CMB[[Cmb_ID]:[Cmb_ID]],0))),CHOOSE(AC[[M]:[M]],2,1,1,SUM(AC[[AB]:[DB]])))),""))</f>
        <v/>
      </c>
      <c r="FN121" s="7">
        <f t="shared" si="60"/>
        <v>0</v>
      </c>
      <c r="FO121" s="7">
        <f t="shared" si="60"/>
        <v>0</v>
      </c>
      <c r="FP121" s="7">
        <f t="shared" si="60"/>
        <v>0</v>
      </c>
      <c r="FQ121" s="7">
        <f t="shared" si="60"/>
        <v>0</v>
      </c>
      <c r="FR121" s="7">
        <f t="shared" si="60"/>
        <v>0</v>
      </c>
      <c r="FS121" s="7">
        <f t="shared" si="60"/>
        <v>0</v>
      </c>
      <c r="FT121" s="7">
        <f>SUM(IF(INDEX(LIB[[Quantity]:[Quantity]],MATCH($S121,LIB[[ID]:[ID]],0))&gt;=COLUMN(A$1),TRUNC(PRODUCT(AVERAGE($FN121:$FS121),POWER(AC[[CR]:[CR]],SUM(SUMIFS($D$11:$D120,$A$11:$A120,$A121,$E$11:$E120,"&gt;="&amp;$E121),SUMIFS($D122:$D$161,$A122:$A$161,$A121,$E122:$E$161,"&gt;"&amp;$E121),COLUMN(A$1),-1)),IF($Q121="Yes",AC[[FB]:[FB]],1))),0),ROW(A110)/-VALUE(1&amp;REPT("0",9-PRODUCT(COLUMN(A$1)-1,3))),1)</f>
        <v>0.99999989</v>
      </c>
      <c r="FU121" s="7">
        <f>SUM(IF(INDEX(LIB[[Quantity]:[Quantity]],MATCH($S121,LIB[[ID]:[ID]],0))&gt;=COLUMN(B$1),TRUNC(PRODUCT(AVERAGE($FN121:$FS121),POWER(AC[[CR]:[CR]],SUM(SUMIFS($D$11:$D120,$A$11:$A120,$A121,$E$11:$E120,"&gt;="&amp;$E121),SUMIFS($D122:$D$161,$A122:$A$161,$A121,$E122:$E$161,"&gt;"&amp;$E121),COLUMN(B$1),-1)),IF($Q121="Yes",AC[[FB]:[FB]],1))),0),ROW(B110)/-VALUE(1&amp;REPT("0",9-PRODUCT(COLUMN(B$1)-1,3))),1)</f>
        <v>0.99988999999999995</v>
      </c>
      <c r="FV121" s="7">
        <f>SUM(IF(INDEX(LIB[[Quantity]:[Quantity]],MATCH($S121,LIB[[ID]:[ID]],0))&gt;=COLUMN(C$1),TRUNC(PRODUCT(AVERAGE($FN121:$FS121),POWER(AC[[CR]:[CR]],SUM(SUMIFS($D$11:$D120,$A$11:$A120,$A121,$E$11:$E120,"&gt;="&amp;$E121),SUMIFS($D122:$D$161,$A122:$A$161,$A121,$E122:$E$161,"&gt;"&amp;$E121),COLUMN(C$1),-1)),IF($Q121="Yes",AC[[FB]:[FB]],1))),0),ROW(C110)/-VALUE(1&amp;REPT("0",9-PRODUCT(COLUMN(C$1)-1,3))),1)</f>
        <v>0.89</v>
      </c>
      <c r="FW121">
        <f t="shared" si="43"/>
        <v>183</v>
      </c>
      <c r="FX121">
        <f t="shared" si="44"/>
        <v>0</v>
      </c>
      <c r="FY121">
        <f t="shared" si="45"/>
        <v>0</v>
      </c>
      <c r="GC121">
        <f t="shared" si="46"/>
        <v>75</v>
      </c>
      <c r="GD121" t="str">
        <f>IFERROR(SUBSTITUTE(SUBSTITUTE(INDEX(SUG[Card],MATCH(ROW(A110),GC$12:GC$161,0))," #2","")," #3",""),"")</f>
        <v/>
      </c>
      <c r="GE121">
        <f>SUM(GE120,IF(IFERROR(MATCH(GD121,GD$11:GD120,0)&lt;0,TRUE()),1,0))</f>
        <v>35</v>
      </c>
      <c r="GF121" t="str">
        <f t="shared" si="47"/>
        <v/>
      </c>
      <c r="GI121">
        <f>SUM(SUMIFS(D$11:D120,A$11:A120,A121,B$11:B120,"&gt;="&amp;B121),SUMIFS(D122:D$161,A122:A$161,A121,B122:B$161,"&gt;"&amp;B121),SUMIFS(D$11:D120,A$11:A120,A121&amp;":Onyx"),SUMIFS(D122:D$161,A122:A$161,A121&amp;":Onyx"))</f>
        <v>0</v>
      </c>
      <c r="GP121" t="str">
        <f t="shared" si="55"/>
        <v>Bat (5)</v>
      </c>
      <c r="GQ121">
        <f t="shared" si="56"/>
        <v>103</v>
      </c>
      <c r="GR121" t="b">
        <f>COUNTIF(DECK[Card],IFERROR(MID($L121,1,FIND(" #",SUG_Helper[[#This Row],[Card]])-1),SUG_Helper[[#This Row],[Card]]))&gt;=IFERROR(VALUE(RIGHT(SUG_Helper[[#This Row],[Card]])),1)</f>
        <v>0</v>
      </c>
    </row>
    <row r="122" spans="1:200" x14ac:dyDescent="0.35">
      <c r="B122" s="4"/>
      <c r="C122" s="4"/>
      <c r="D122" s="4"/>
      <c r="E122" t="str">
        <f>IF(INDEX(LIB[Card],ROW(A111))="","",INDEX(LIB[Card],ROW(A111))&amp;" ("&amp;INDEX(LIB[Level],ROW(A111))&amp;")"&amp;IF(INDEX(LIB[Fused],ROW(A111))="Yes","ƒ",""))</f>
        <v/>
      </c>
      <c r="F122">
        <v>111</v>
      </c>
      <c r="H122" t="str">
        <f>IF(DECK[[#This Row],[Card]]="","",MID(DECK[[#This Row],[Card]],1,FIND(" (",DECK[[#This Row],[Card]])-1))</f>
        <v/>
      </c>
      <c r="I122" t="str">
        <f>IF(DECK[[#This Row],[Card]]="","",MID(DECK[[#This Row],[Card]],FIND("(",DECK[[#This Row],[Card]])+1,1))</f>
        <v/>
      </c>
      <c r="J122" t="str">
        <f>IF(DECK[[#This Row],[Card]]="","",IF(RIGHT(DECK[[#This Row],[Card]])="ƒ","Yes","No"))</f>
        <v/>
      </c>
      <c r="L122" t="str">
        <f t="shared" si="51"/>
        <v>Human (5) #2</v>
      </c>
      <c r="M122">
        <f t="shared" si="52"/>
        <v>100</v>
      </c>
      <c r="O122" s="6" t="str">
        <f>IF(S122="","",MATCH(MID(S122,1,MIN(FIND(" (",S122),IFERROR(FIND(":",S122),50))-1),CC[CC_Name],0))</f>
        <v/>
      </c>
      <c r="P122" s="5" t="str">
        <f t="shared" si="57"/>
        <v/>
      </c>
      <c r="Q122" s="5" t="str">
        <f t="shared" si="58"/>
        <v/>
      </c>
      <c r="R122" s="5" t="str">
        <f t="shared" si="59"/>
        <v/>
      </c>
      <c r="S122" t="str">
        <f>(INDEX(LIB[ID],ROW(A111)))</f>
        <v/>
      </c>
      <c r="T122" t="str">
        <f>IF(OR(T$5="",$S122=""),"",IFERROR(SUM(PRODUCT(INDEX(CMB[[BA_0O]:[BA_2O]],MATCH(ROUND(MIN(SUM(T$4,$O122/1000),SUM($O122,T$4/1000)),3),CMB[[Cmb_ID]:[Cmb_ID]],0),SUM(N(T$1),N($R122),1)),CHOOSE(AC[[M]:[M]],1,1,0,AC[[AB]:[AB]])),PRODUCT(INDEX(CMB[[BD_0O]:[BD_2O]],MATCH(ROUND(MIN(SUM(T$4,$O122/1000),SUM($O122,T$4/1000)),3),CMB[[Cmb_ID]:[Cmb_ID]],0),SUM(N(T$1),N($R122),1)),CHOOSE(AC[[M]:[M]],1,0,1,AC[[DB]:[DB]])),PRODUCT(SUM(ROUND(AVERAGE(VALUE(T$3),VALUE($P122)),0),CHOOSE(IF(OR(T$1,$R122),4,INDEX(CMB[[Res_Rare]:[Res_Rare]],MATCH(ROUND(MIN(SUM(T$4,$O122/1000),SUM($O122,T$4/1000)),3),CMB[[Cmb_ID]:[Cmb_ID]],0))),-1,-1,0,0)),IF(OR(T$1,$R122),4,INDEX(CMB[[Cmb_Rare]:[Cmb_Rare]],MATCH(ROUND(MIN(SUM(T$4,$O122/1000),SUM($O122,T$4/1000)),3),CMB[[Cmb_ID]:[Cmb_ID]],0))),CHOOSE(AC[[M]:[M]],2,1,1,SUM(AC[[AB]:[DB]])))),""))</f>
        <v/>
      </c>
      <c r="U122" t="str">
        <f>IF(OR(U$5="",$S122=""),"",IFERROR(SUM(PRODUCT(INDEX(CMB[[BA_0O]:[BA_2O]],MATCH(ROUND(MIN(SUM(U$4,$O122/1000),SUM($O122,U$4/1000)),3),CMB[[Cmb_ID]:[Cmb_ID]],0),SUM(N(U$1),N($R122),1)),CHOOSE(AC[[M]:[M]],1,1,0,AC[[AB]:[AB]])),PRODUCT(INDEX(CMB[[BD_0O]:[BD_2O]],MATCH(ROUND(MIN(SUM(U$4,$O122/1000),SUM($O122,U$4/1000)),3),CMB[[Cmb_ID]:[Cmb_ID]],0),SUM(N(U$1),N($R122),1)),CHOOSE(AC[[M]:[M]],1,0,1,AC[[DB]:[DB]])),PRODUCT(SUM(ROUND(AVERAGE(VALUE(U$3),VALUE($P122)),0),CHOOSE(IF(OR(U$1,$R122),4,INDEX(CMB[[Res_Rare]:[Res_Rare]],MATCH(ROUND(MIN(SUM(U$4,$O122/1000),SUM($O122,U$4/1000)),3),CMB[[Cmb_ID]:[Cmb_ID]],0))),-1,-1,0,0)),IF(OR(U$1,$R122),4,INDEX(CMB[[Cmb_Rare]:[Cmb_Rare]],MATCH(ROUND(MIN(SUM(U$4,$O122/1000),SUM($O122,U$4/1000)),3),CMB[[Cmb_ID]:[Cmb_ID]],0))),CHOOSE(AC[[M]:[M]],2,1,1,SUM(AC[[AB]:[DB]])))),""))</f>
        <v/>
      </c>
      <c r="V122" t="str">
        <f>IF(OR(V$5="",$S122=""),"",IFERROR(SUM(PRODUCT(INDEX(CMB[[BA_0O]:[BA_2O]],MATCH(ROUND(MIN(SUM(V$4,$O122/1000),SUM($O122,V$4/1000)),3),CMB[[Cmb_ID]:[Cmb_ID]],0),SUM(N(V$1),N($R122),1)),CHOOSE(AC[[M]:[M]],1,1,0,AC[[AB]:[AB]])),PRODUCT(INDEX(CMB[[BD_0O]:[BD_2O]],MATCH(ROUND(MIN(SUM(V$4,$O122/1000),SUM($O122,V$4/1000)),3),CMB[[Cmb_ID]:[Cmb_ID]],0),SUM(N(V$1),N($R122),1)),CHOOSE(AC[[M]:[M]],1,0,1,AC[[DB]:[DB]])),PRODUCT(SUM(ROUND(AVERAGE(VALUE(V$3),VALUE($P122)),0),CHOOSE(IF(OR(V$1,$R122),4,INDEX(CMB[[Res_Rare]:[Res_Rare]],MATCH(ROUND(MIN(SUM(V$4,$O122/1000),SUM($O122,V$4/1000)),3),CMB[[Cmb_ID]:[Cmb_ID]],0))),-1,-1,0,0)),IF(OR(V$1,$R122),4,INDEX(CMB[[Cmb_Rare]:[Cmb_Rare]],MATCH(ROUND(MIN(SUM(V$4,$O122/1000),SUM($O122,V$4/1000)),3),CMB[[Cmb_ID]:[Cmb_ID]],0))),CHOOSE(AC[[M]:[M]],2,1,1,SUM(AC[[AB]:[DB]])))),""))</f>
        <v/>
      </c>
      <c r="W122" t="str">
        <f>IF(OR(W$5="",$S122=""),"",IFERROR(SUM(PRODUCT(INDEX(CMB[[BA_0O]:[BA_2O]],MATCH(ROUND(MIN(SUM(W$4,$O122/1000),SUM($O122,W$4/1000)),3),CMB[[Cmb_ID]:[Cmb_ID]],0),SUM(N(W$1),N($R122),1)),CHOOSE(AC[[M]:[M]],1,1,0,AC[[AB]:[AB]])),PRODUCT(INDEX(CMB[[BD_0O]:[BD_2O]],MATCH(ROUND(MIN(SUM(W$4,$O122/1000),SUM($O122,W$4/1000)),3),CMB[[Cmb_ID]:[Cmb_ID]],0),SUM(N(W$1),N($R122),1)),CHOOSE(AC[[M]:[M]],1,0,1,AC[[DB]:[DB]])),PRODUCT(SUM(ROUND(AVERAGE(VALUE(W$3),VALUE($P122)),0),CHOOSE(IF(OR(W$1,$R122),4,INDEX(CMB[[Res_Rare]:[Res_Rare]],MATCH(ROUND(MIN(SUM(W$4,$O122/1000),SUM($O122,W$4/1000)),3),CMB[[Cmb_ID]:[Cmb_ID]],0))),-1,-1,0,0)),IF(OR(W$1,$R122),4,INDEX(CMB[[Cmb_Rare]:[Cmb_Rare]],MATCH(ROUND(MIN(SUM(W$4,$O122/1000),SUM($O122,W$4/1000)),3),CMB[[Cmb_ID]:[Cmb_ID]],0))),CHOOSE(AC[[M]:[M]],2,1,1,SUM(AC[[AB]:[DB]])))),""))</f>
        <v/>
      </c>
      <c r="X122" t="str">
        <f>IF(OR(X$5="",$S122=""),"",IFERROR(SUM(PRODUCT(INDEX(CMB[[BA_0O]:[BA_2O]],MATCH(ROUND(MIN(SUM(X$4,$O122/1000),SUM($O122,X$4/1000)),3),CMB[[Cmb_ID]:[Cmb_ID]],0),SUM(N(X$1),N($R122),1)),CHOOSE(AC[[M]:[M]],1,1,0,AC[[AB]:[AB]])),PRODUCT(INDEX(CMB[[BD_0O]:[BD_2O]],MATCH(ROUND(MIN(SUM(X$4,$O122/1000),SUM($O122,X$4/1000)),3),CMB[[Cmb_ID]:[Cmb_ID]],0),SUM(N(X$1),N($R122),1)),CHOOSE(AC[[M]:[M]],1,0,1,AC[[DB]:[DB]])),PRODUCT(SUM(ROUND(AVERAGE(VALUE(X$3),VALUE($P122)),0),CHOOSE(IF(OR(X$1,$R122),4,INDEX(CMB[[Res_Rare]:[Res_Rare]],MATCH(ROUND(MIN(SUM(X$4,$O122/1000),SUM($O122,X$4/1000)),3),CMB[[Cmb_ID]:[Cmb_ID]],0))),-1,-1,0,0)),IF(OR(X$1,$R122),4,INDEX(CMB[[Cmb_Rare]:[Cmb_Rare]],MATCH(ROUND(MIN(SUM(X$4,$O122/1000),SUM($O122,X$4/1000)),3),CMB[[Cmb_ID]:[Cmb_ID]],0))),CHOOSE(AC[[M]:[M]],2,1,1,SUM(AC[[AB]:[DB]])))),""))</f>
        <v/>
      </c>
      <c r="Y122" t="str">
        <f>IF(OR(Y$5="",$S122=""),"",IFERROR(SUM(PRODUCT(INDEX(CMB[[BA_0O]:[BA_2O]],MATCH(ROUND(MIN(SUM(Y$4,$O122/1000),SUM($O122,Y$4/1000)),3),CMB[[Cmb_ID]:[Cmb_ID]],0),SUM(N(Y$1),N($R122),1)),CHOOSE(AC[[M]:[M]],1,1,0,AC[[AB]:[AB]])),PRODUCT(INDEX(CMB[[BD_0O]:[BD_2O]],MATCH(ROUND(MIN(SUM(Y$4,$O122/1000),SUM($O122,Y$4/1000)),3),CMB[[Cmb_ID]:[Cmb_ID]],0),SUM(N(Y$1),N($R122),1)),CHOOSE(AC[[M]:[M]],1,0,1,AC[[DB]:[DB]])),PRODUCT(SUM(ROUND(AVERAGE(VALUE(Y$3),VALUE($P122)),0),CHOOSE(IF(OR(Y$1,$R122),4,INDEX(CMB[[Res_Rare]:[Res_Rare]],MATCH(ROUND(MIN(SUM(Y$4,$O122/1000),SUM($O122,Y$4/1000)),3),CMB[[Cmb_ID]:[Cmb_ID]],0))),-1,-1,0,0)),IF(OR(Y$1,$R122),4,INDEX(CMB[[Cmb_Rare]:[Cmb_Rare]],MATCH(ROUND(MIN(SUM(Y$4,$O122/1000),SUM($O122,Y$4/1000)),3),CMB[[Cmb_ID]:[Cmb_ID]],0))),CHOOSE(AC[[M]:[M]],2,1,1,SUM(AC[[AB]:[DB]])))),""))</f>
        <v/>
      </c>
      <c r="Z122" t="str">
        <f>IF(OR(Z$5="",$S122=""),"",IFERROR(SUM(PRODUCT(INDEX(CMB[[BA_0O]:[BA_2O]],MATCH(ROUND(MIN(SUM(Z$4,$O122/1000),SUM($O122,Z$4/1000)),3),CMB[[Cmb_ID]:[Cmb_ID]],0),SUM(N(Z$1),N($R122),1)),CHOOSE(AC[[M]:[M]],1,1,0,AC[[AB]:[AB]])),PRODUCT(INDEX(CMB[[BD_0O]:[BD_2O]],MATCH(ROUND(MIN(SUM(Z$4,$O122/1000),SUM($O122,Z$4/1000)),3),CMB[[Cmb_ID]:[Cmb_ID]],0),SUM(N(Z$1),N($R122),1)),CHOOSE(AC[[M]:[M]],1,0,1,AC[[DB]:[DB]])),PRODUCT(SUM(ROUND(AVERAGE(VALUE(Z$3),VALUE($P122)),0),CHOOSE(IF(OR(Z$1,$R122),4,INDEX(CMB[[Res_Rare]:[Res_Rare]],MATCH(ROUND(MIN(SUM(Z$4,$O122/1000),SUM($O122,Z$4/1000)),3),CMB[[Cmb_ID]:[Cmb_ID]],0))),-1,-1,0,0)),IF(OR(Z$1,$R122),4,INDEX(CMB[[Cmb_Rare]:[Cmb_Rare]],MATCH(ROUND(MIN(SUM(Z$4,$O122/1000),SUM($O122,Z$4/1000)),3),CMB[[Cmb_ID]:[Cmb_ID]],0))),CHOOSE(AC[[M]:[M]],2,1,1,SUM(AC[[AB]:[DB]])))),""))</f>
        <v/>
      </c>
      <c r="AA122" t="str">
        <f>IF(OR(AA$5="",$S122=""),"",IFERROR(SUM(PRODUCT(INDEX(CMB[[BA_0O]:[BA_2O]],MATCH(ROUND(MIN(SUM(AA$4,$O122/1000),SUM($O122,AA$4/1000)),3),CMB[[Cmb_ID]:[Cmb_ID]],0),SUM(N(AA$1),N($R122),1)),CHOOSE(AC[[M]:[M]],1,1,0,AC[[AB]:[AB]])),PRODUCT(INDEX(CMB[[BD_0O]:[BD_2O]],MATCH(ROUND(MIN(SUM(AA$4,$O122/1000),SUM($O122,AA$4/1000)),3),CMB[[Cmb_ID]:[Cmb_ID]],0),SUM(N(AA$1),N($R122),1)),CHOOSE(AC[[M]:[M]],1,0,1,AC[[DB]:[DB]])),PRODUCT(SUM(ROUND(AVERAGE(VALUE(AA$3),VALUE($P122)),0),CHOOSE(IF(OR(AA$1,$R122),4,INDEX(CMB[[Res_Rare]:[Res_Rare]],MATCH(ROUND(MIN(SUM(AA$4,$O122/1000),SUM($O122,AA$4/1000)),3),CMB[[Cmb_ID]:[Cmb_ID]],0))),-1,-1,0,0)),IF(OR(AA$1,$R122),4,INDEX(CMB[[Cmb_Rare]:[Cmb_Rare]],MATCH(ROUND(MIN(SUM(AA$4,$O122/1000),SUM($O122,AA$4/1000)),3),CMB[[Cmb_ID]:[Cmb_ID]],0))),CHOOSE(AC[[M]:[M]],2,1,1,SUM(AC[[AB]:[DB]])))),""))</f>
        <v/>
      </c>
      <c r="AB122" t="str">
        <f>IF(OR(AB$5="",$S122=""),"",IFERROR(SUM(PRODUCT(INDEX(CMB[[BA_0O]:[BA_2O]],MATCH(ROUND(MIN(SUM(AB$4,$O122/1000),SUM($O122,AB$4/1000)),3),CMB[[Cmb_ID]:[Cmb_ID]],0),SUM(N(AB$1),N($R122),1)),CHOOSE(AC[[M]:[M]],1,1,0,AC[[AB]:[AB]])),PRODUCT(INDEX(CMB[[BD_0O]:[BD_2O]],MATCH(ROUND(MIN(SUM(AB$4,$O122/1000),SUM($O122,AB$4/1000)),3),CMB[[Cmb_ID]:[Cmb_ID]],0),SUM(N(AB$1),N($R122),1)),CHOOSE(AC[[M]:[M]],1,0,1,AC[[DB]:[DB]])),PRODUCT(SUM(ROUND(AVERAGE(VALUE(AB$3),VALUE($P122)),0),CHOOSE(IF(OR(AB$1,$R122),4,INDEX(CMB[[Res_Rare]:[Res_Rare]],MATCH(ROUND(MIN(SUM(AB$4,$O122/1000),SUM($O122,AB$4/1000)),3),CMB[[Cmb_ID]:[Cmb_ID]],0))),-1,-1,0,0)),IF(OR(AB$1,$R122),4,INDEX(CMB[[Cmb_Rare]:[Cmb_Rare]],MATCH(ROUND(MIN(SUM(AB$4,$O122/1000),SUM($O122,AB$4/1000)),3),CMB[[Cmb_ID]:[Cmb_ID]],0))),CHOOSE(AC[[M]:[M]],2,1,1,SUM(AC[[AB]:[DB]])))),""))</f>
        <v/>
      </c>
      <c r="AC122" t="str">
        <f>IF(OR(AC$5="",$S122=""),"",IFERROR(SUM(PRODUCT(INDEX(CMB[[BA_0O]:[BA_2O]],MATCH(ROUND(MIN(SUM(AC$4,$O122/1000),SUM($O122,AC$4/1000)),3),CMB[[Cmb_ID]:[Cmb_ID]],0),SUM(N(AC$1),N($R122),1)),CHOOSE(AC[[M]:[M]],1,1,0,AC[[AB]:[AB]])),PRODUCT(INDEX(CMB[[BD_0O]:[BD_2O]],MATCH(ROUND(MIN(SUM(AC$4,$O122/1000),SUM($O122,AC$4/1000)),3),CMB[[Cmb_ID]:[Cmb_ID]],0),SUM(N(AC$1),N($R122),1)),CHOOSE(AC[[M]:[M]],1,0,1,AC[[DB]:[DB]])),PRODUCT(SUM(ROUND(AVERAGE(VALUE(AC$3),VALUE($P122)),0),CHOOSE(IF(OR(AC$1,$R122),4,INDEX(CMB[[Res_Rare]:[Res_Rare]],MATCH(ROUND(MIN(SUM(AC$4,$O122/1000),SUM($O122,AC$4/1000)),3),CMB[[Cmb_ID]:[Cmb_ID]],0))),-1,-1,0,0)),IF(OR(AC$1,$R122),4,INDEX(CMB[[Cmb_Rare]:[Cmb_Rare]],MATCH(ROUND(MIN(SUM(AC$4,$O122/1000),SUM($O122,AC$4/1000)),3),CMB[[Cmb_ID]:[Cmb_ID]],0))),CHOOSE(AC[[M]:[M]],2,1,1,SUM(AC[[AB]:[DB]])))),""))</f>
        <v/>
      </c>
      <c r="AD122" t="str">
        <f>IF(OR(AD$5="",$S122=""),"",IFERROR(SUM(PRODUCT(INDEX(CMB[[BA_0O]:[BA_2O]],MATCH(ROUND(MIN(SUM(AD$4,$O122/1000),SUM($O122,AD$4/1000)),3),CMB[[Cmb_ID]:[Cmb_ID]],0),SUM(N(AD$1),N($R122),1)),CHOOSE(AC[[M]:[M]],1,1,0,AC[[AB]:[AB]])),PRODUCT(INDEX(CMB[[BD_0O]:[BD_2O]],MATCH(ROUND(MIN(SUM(AD$4,$O122/1000),SUM($O122,AD$4/1000)),3),CMB[[Cmb_ID]:[Cmb_ID]],0),SUM(N(AD$1),N($R122),1)),CHOOSE(AC[[M]:[M]],1,0,1,AC[[DB]:[DB]])),PRODUCT(SUM(ROUND(AVERAGE(VALUE(AD$3),VALUE($P122)),0),CHOOSE(IF(OR(AD$1,$R122),4,INDEX(CMB[[Res_Rare]:[Res_Rare]],MATCH(ROUND(MIN(SUM(AD$4,$O122/1000),SUM($O122,AD$4/1000)),3),CMB[[Cmb_ID]:[Cmb_ID]],0))),-1,-1,0,0)),IF(OR(AD$1,$R122),4,INDEX(CMB[[Cmb_Rare]:[Cmb_Rare]],MATCH(ROUND(MIN(SUM(AD$4,$O122/1000),SUM($O122,AD$4/1000)),3),CMB[[Cmb_ID]:[Cmb_ID]],0))),CHOOSE(AC[[M]:[M]],2,1,1,SUM(AC[[AB]:[DB]])))),""))</f>
        <v/>
      </c>
      <c r="AE122" t="str">
        <f>IF(OR(AE$5="",$S122=""),"",IFERROR(SUM(PRODUCT(INDEX(CMB[[BA_0O]:[BA_2O]],MATCH(ROUND(MIN(SUM(AE$4,$O122/1000),SUM($O122,AE$4/1000)),3),CMB[[Cmb_ID]:[Cmb_ID]],0),SUM(N(AE$1),N($R122),1)),CHOOSE(AC[[M]:[M]],1,1,0,AC[[AB]:[AB]])),PRODUCT(INDEX(CMB[[BD_0O]:[BD_2O]],MATCH(ROUND(MIN(SUM(AE$4,$O122/1000),SUM($O122,AE$4/1000)),3),CMB[[Cmb_ID]:[Cmb_ID]],0),SUM(N(AE$1),N($R122),1)),CHOOSE(AC[[M]:[M]],1,0,1,AC[[DB]:[DB]])),PRODUCT(SUM(ROUND(AVERAGE(VALUE(AE$3),VALUE($P122)),0),CHOOSE(IF(OR(AE$1,$R122),4,INDEX(CMB[[Res_Rare]:[Res_Rare]],MATCH(ROUND(MIN(SUM(AE$4,$O122/1000),SUM($O122,AE$4/1000)),3),CMB[[Cmb_ID]:[Cmb_ID]],0))),-1,-1,0,0)),IF(OR(AE$1,$R122),4,INDEX(CMB[[Cmb_Rare]:[Cmb_Rare]],MATCH(ROUND(MIN(SUM(AE$4,$O122/1000),SUM($O122,AE$4/1000)),3),CMB[[Cmb_ID]:[Cmb_ID]],0))),CHOOSE(AC[[M]:[M]],2,1,1,SUM(AC[[AB]:[DB]])))),""))</f>
        <v/>
      </c>
      <c r="AF122" t="str">
        <f>IF(OR(AF$5="",$S122=""),"",IFERROR(SUM(PRODUCT(INDEX(CMB[[BA_0O]:[BA_2O]],MATCH(ROUND(MIN(SUM(AF$4,$O122/1000),SUM($O122,AF$4/1000)),3),CMB[[Cmb_ID]:[Cmb_ID]],0),SUM(N(AF$1),N($R122),1)),CHOOSE(AC[[M]:[M]],1,1,0,AC[[AB]:[AB]])),PRODUCT(INDEX(CMB[[BD_0O]:[BD_2O]],MATCH(ROUND(MIN(SUM(AF$4,$O122/1000),SUM($O122,AF$4/1000)),3),CMB[[Cmb_ID]:[Cmb_ID]],0),SUM(N(AF$1),N($R122),1)),CHOOSE(AC[[M]:[M]],1,0,1,AC[[DB]:[DB]])),PRODUCT(SUM(ROUND(AVERAGE(VALUE(AF$3),VALUE($P122)),0),CHOOSE(IF(OR(AF$1,$R122),4,INDEX(CMB[[Res_Rare]:[Res_Rare]],MATCH(ROUND(MIN(SUM(AF$4,$O122/1000),SUM($O122,AF$4/1000)),3),CMB[[Cmb_ID]:[Cmb_ID]],0))),-1,-1,0,0)),IF(OR(AF$1,$R122),4,INDEX(CMB[[Cmb_Rare]:[Cmb_Rare]],MATCH(ROUND(MIN(SUM(AF$4,$O122/1000),SUM($O122,AF$4/1000)),3),CMB[[Cmb_ID]:[Cmb_ID]],0))),CHOOSE(AC[[M]:[M]],2,1,1,SUM(AC[[AB]:[DB]])))),""))</f>
        <v/>
      </c>
      <c r="AG122" t="str">
        <f>IF(OR(AG$5="",$S122=""),"",IFERROR(SUM(PRODUCT(INDEX(CMB[[BA_0O]:[BA_2O]],MATCH(ROUND(MIN(SUM(AG$4,$O122/1000),SUM($O122,AG$4/1000)),3),CMB[[Cmb_ID]:[Cmb_ID]],0),SUM(N(AG$1),N($R122),1)),CHOOSE(AC[[M]:[M]],1,1,0,AC[[AB]:[AB]])),PRODUCT(INDEX(CMB[[BD_0O]:[BD_2O]],MATCH(ROUND(MIN(SUM(AG$4,$O122/1000),SUM($O122,AG$4/1000)),3),CMB[[Cmb_ID]:[Cmb_ID]],0),SUM(N(AG$1),N($R122),1)),CHOOSE(AC[[M]:[M]],1,0,1,AC[[DB]:[DB]])),PRODUCT(SUM(ROUND(AVERAGE(VALUE(AG$3),VALUE($P122)),0),CHOOSE(IF(OR(AG$1,$R122),4,INDEX(CMB[[Res_Rare]:[Res_Rare]],MATCH(ROUND(MIN(SUM(AG$4,$O122/1000),SUM($O122,AG$4/1000)),3),CMB[[Cmb_ID]:[Cmb_ID]],0))),-1,-1,0,0)),IF(OR(AG$1,$R122),4,INDEX(CMB[[Cmb_Rare]:[Cmb_Rare]],MATCH(ROUND(MIN(SUM(AG$4,$O122/1000),SUM($O122,AG$4/1000)),3),CMB[[Cmb_ID]:[Cmb_ID]],0))),CHOOSE(AC[[M]:[M]],2,1,1,SUM(AC[[AB]:[DB]])))),""))</f>
        <v/>
      </c>
      <c r="AH122" t="str">
        <f>IF(OR(AH$5="",$S122=""),"",IFERROR(SUM(PRODUCT(INDEX(CMB[[BA_0O]:[BA_2O]],MATCH(ROUND(MIN(SUM(AH$4,$O122/1000),SUM($O122,AH$4/1000)),3),CMB[[Cmb_ID]:[Cmb_ID]],0),SUM(N(AH$1),N($R122),1)),CHOOSE(AC[[M]:[M]],1,1,0,AC[[AB]:[AB]])),PRODUCT(INDEX(CMB[[BD_0O]:[BD_2O]],MATCH(ROUND(MIN(SUM(AH$4,$O122/1000),SUM($O122,AH$4/1000)),3),CMB[[Cmb_ID]:[Cmb_ID]],0),SUM(N(AH$1),N($R122),1)),CHOOSE(AC[[M]:[M]],1,0,1,AC[[DB]:[DB]])),PRODUCT(SUM(ROUND(AVERAGE(VALUE(AH$3),VALUE($P122)),0),CHOOSE(IF(OR(AH$1,$R122),4,INDEX(CMB[[Res_Rare]:[Res_Rare]],MATCH(ROUND(MIN(SUM(AH$4,$O122/1000),SUM($O122,AH$4/1000)),3),CMB[[Cmb_ID]:[Cmb_ID]],0))),-1,-1,0,0)),IF(OR(AH$1,$R122),4,INDEX(CMB[[Cmb_Rare]:[Cmb_Rare]],MATCH(ROUND(MIN(SUM(AH$4,$O122/1000),SUM($O122,AH$4/1000)),3),CMB[[Cmb_ID]:[Cmb_ID]],0))),CHOOSE(AC[[M]:[M]],2,1,1,SUM(AC[[AB]:[DB]])))),""))</f>
        <v/>
      </c>
      <c r="AI122" t="str">
        <f>IF(OR(AI$5="",$S122=""),"",IFERROR(SUM(PRODUCT(INDEX(CMB[[BA_0O]:[BA_2O]],MATCH(ROUND(MIN(SUM(AI$4,$O122/1000),SUM($O122,AI$4/1000)),3),CMB[[Cmb_ID]:[Cmb_ID]],0),SUM(N(AI$1),N($R122),1)),CHOOSE(AC[[M]:[M]],1,1,0,AC[[AB]:[AB]])),PRODUCT(INDEX(CMB[[BD_0O]:[BD_2O]],MATCH(ROUND(MIN(SUM(AI$4,$O122/1000),SUM($O122,AI$4/1000)),3),CMB[[Cmb_ID]:[Cmb_ID]],0),SUM(N(AI$1),N($R122),1)),CHOOSE(AC[[M]:[M]],1,0,1,AC[[DB]:[DB]])),PRODUCT(SUM(ROUND(AVERAGE(VALUE(AI$3),VALUE($P122)),0),CHOOSE(IF(OR(AI$1,$R122),4,INDEX(CMB[[Res_Rare]:[Res_Rare]],MATCH(ROUND(MIN(SUM(AI$4,$O122/1000),SUM($O122,AI$4/1000)),3),CMB[[Cmb_ID]:[Cmb_ID]],0))),-1,-1,0,0)),IF(OR(AI$1,$R122),4,INDEX(CMB[[Cmb_Rare]:[Cmb_Rare]],MATCH(ROUND(MIN(SUM(AI$4,$O122/1000),SUM($O122,AI$4/1000)),3),CMB[[Cmb_ID]:[Cmb_ID]],0))),CHOOSE(AC[[M]:[M]],2,1,1,SUM(AC[[AB]:[DB]])))),""))</f>
        <v/>
      </c>
      <c r="AJ122" t="str">
        <f>IF(OR(AJ$5="",$S122=""),"",IFERROR(SUM(PRODUCT(INDEX(CMB[[BA_0O]:[BA_2O]],MATCH(ROUND(MIN(SUM(AJ$4,$O122/1000),SUM($O122,AJ$4/1000)),3),CMB[[Cmb_ID]:[Cmb_ID]],0),SUM(N(AJ$1),N($R122),1)),CHOOSE(AC[[M]:[M]],1,1,0,AC[[AB]:[AB]])),PRODUCT(INDEX(CMB[[BD_0O]:[BD_2O]],MATCH(ROUND(MIN(SUM(AJ$4,$O122/1000),SUM($O122,AJ$4/1000)),3),CMB[[Cmb_ID]:[Cmb_ID]],0),SUM(N(AJ$1),N($R122),1)),CHOOSE(AC[[M]:[M]],1,0,1,AC[[DB]:[DB]])),PRODUCT(SUM(ROUND(AVERAGE(VALUE(AJ$3),VALUE($P122)),0),CHOOSE(IF(OR(AJ$1,$R122),4,INDEX(CMB[[Res_Rare]:[Res_Rare]],MATCH(ROUND(MIN(SUM(AJ$4,$O122/1000),SUM($O122,AJ$4/1000)),3),CMB[[Cmb_ID]:[Cmb_ID]],0))),-1,-1,0,0)),IF(OR(AJ$1,$R122),4,INDEX(CMB[[Cmb_Rare]:[Cmb_Rare]],MATCH(ROUND(MIN(SUM(AJ$4,$O122/1000),SUM($O122,AJ$4/1000)),3),CMB[[Cmb_ID]:[Cmb_ID]],0))),CHOOSE(AC[[M]:[M]],2,1,1,SUM(AC[[AB]:[DB]])))),""))</f>
        <v/>
      </c>
      <c r="AK122" t="str">
        <f>IF(OR(AK$5="",$S122=""),"",IFERROR(SUM(PRODUCT(INDEX(CMB[[BA_0O]:[BA_2O]],MATCH(ROUND(MIN(SUM(AK$4,$O122/1000),SUM($O122,AK$4/1000)),3),CMB[[Cmb_ID]:[Cmb_ID]],0),SUM(N(AK$1),N($R122),1)),CHOOSE(AC[[M]:[M]],1,1,0,AC[[AB]:[AB]])),PRODUCT(INDEX(CMB[[BD_0O]:[BD_2O]],MATCH(ROUND(MIN(SUM(AK$4,$O122/1000),SUM($O122,AK$4/1000)),3),CMB[[Cmb_ID]:[Cmb_ID]],0),SUM(N(AK$1),N($R122),1)),CHOOSE(AC[[M]:[M]],1,0,1,AC[[DB]:[DB]])),PRODUCT(SUM(ROUND(AVERAGE(VALUE(AK$3),VALUE($P122)),0),CHOOSE(IF(OR(AK$1,$R122),4,INDEX(CMB[[Res_Rare]:[Res_Rare]],MATCH(ROUND(MIN(SUM(AK$4,$O122/1000),SUM($O122,AK$4/1000)),3),CMB[[Cmb_ID]:[Cmb_ID]],0))),-1,-1,0,0)),IF(OR(AK$1,$R122),4,INDEX(CMB[[Cmb_Rare]:[Cmb_Rare]],MATCH(ROUND(MIN(SUM(AK$4,$O122/1000),SUM($O122,AK$4/1000)),3),CMB[[Cmb_ID]:[Cmb_ID]],0))),CHOOSE(AC[[M]:[M]],2,1,1,SUM(AC[[AB]:[DB]])))),""))</f>
        <v/>
      </c>
      <c r="AL122" t="str">
        <f>IF(OR(AL$5="",$S122=""),"",IFERROR(SUM(PRODUCT(INDEX(CMB[[BA_0O]:[BA_2O]],MATCH(ROUND(MIN(SUM(AL$4,$O122/1000),SUM($O122,AL$4/1000)),3),CMB[[Cmb_ID]:[Cmb_ID]],0),SUM(N(AL$1),N($R122),1)),CHOOSE(AC[[M]:[M]],1,1,0,AC[[AB]:[AB]])),PRODUCT(INDEX(CMB[[BD_0O]:[BD_2O]],MATCH(ROUND(MIN(SUM(AL$4,$O122/1000),SUM($O122,AL$4/1000)),3),CMB[[Cmb_ID]:[Cmb_ID]],0),SUM(N(AL$1),N($R122),1)),CHOOSE(AC[[M]:[M]],1,0,1,AC[[DB]:[DB]])),PRODUCT(SUM(ROUND(AVERAGE(VALUE(AL$3),VALUE($P122)),0),CHOOSE(IF(OR(AL$1,$R122),4,INDEX(CMB[[Res_Rare]:[Res_Rare]],MATCH(ROUND(MIN(SUM(AL$4,$O122/1000),SUM($O122,AL$4/1000)),3),CMB[[Cmb_ID]:[Cmb_ID]],0))),-1,-1,0,0)),IF(OR(AL$1,$R122),4,INDEX(CMB[[Cmb_Rare]:[Cmb_Rare]],MATCH(ROUND(MIN(SUM(AL$4,$O122/1000),SUM($O122,AL$4/1000)),3),CMB[[Cmb_ID]:[Cmb_ID]],0))),CHOOSE(AC[[M]:[M]],2,1,1,SUM(AC[[AB]:[DB]])))),""))</f>
        <v/>
      </c>
      <c r="AM122" t="str">
        <f>IF(OR(AM$5="",$S122=""),"",IFERROR(SUM(PRODUCT(INDEX(CMB[[BA_0O]:[BA_2O]],MATCH(ROUND(MIN(SUM(AM$4,$O122/1000),SUM($O122,AM$4/1000)),3),CMB[[Cmb_ID]:[Cmb_ID]],0),SUM(N(AM$1),N($R122),1)),CHOOSE(AC[[M]:[M]],1,1,0,AC[[AB]:[AB]])),PRODUCT(INDEX(CMB[[BD_0O]:[BD_2O]],MATCH(ROUND(MIN(SUM(AM$4,$O122/1000),SUM($O122,AM$4/1000)),3),CMB[[Cmb_ID]:[Cmb_ID]],0),SUM(N(AM$1),N($R122),1)),CHOOSE(AC[[M]:[M]],1,0,1,AC[[DB]:[DB]])),PRODUCT(SUM(ROUND(AVERAGE(VALUE(AM$3),VALUE($P122)),0),CHOOSE(IF(OR(AM$1,$R122),4,INDEX(CMB[[Res_Rare]:[Res_Rare]],MATCH(ROUND(MIN(SUM(AM$4,$O122/1000),SUM($O122,AM$4/1000)),3),CMB[[Cmb_ID]:[Cmb_ID]],0))),-1,-1,0,0)),IF(OR(AM$1,$R122),4,INDEX(CMB[[Cmb_Rare]:[Cmb_Rare]],MATCH(ROUND(MIN(SUM(AM$4,$O122/1000),SUM($O122,AM$4/1000)),3),CMB[[Cmb_ID]:[Cmb_ID]],0))),CHOOSE(AC[[M]:[M]],2,1,1,SUM(AC[[AB]:[DB]])))),""))</f>
        <v/>
      </c>
      <c r="AN122" t="str">
        <f>IF(OR(AN$5="",$S122=""),"",IFERROR(SUM(PRODUCT(INDEX(CMB[[BA_0O]:[BA_2O]],MATCH(ROUND(MIN(SUM(AN$4,$O122/1000),SUM($O122,AN$4/1000)),3),CMB[[Cmb_ID]:[Cmb_ID]],0),SUM(N(AN$1),N($R122),1)),CHOOSE(AC[[M]:[M]],1,1,0,AC[[AB]:[AB]])),PRODUCT(INDEX(CMB[[BD_0O]:[BD_2O]],MATCH(ROUND(MIN(SUM(AN$4,$O122/1000),SUM($O122,AN$4/1000)),3),CMB[[Cmb_ID]:[Cmb_ID]],0),SUM(N(AN$1),N($R122),1)),CHOOSE(AC[[M]:[M]],1,0,1,AC[[DB]:[DB]])),PRODUCT(SUM(ROUND(AVERAGE(VALUE(AN$3),VALUE($P122)),0),CHOOSE(IF(OR(AN$1,$R122),4,INDEX(CMB[[Res_Rare]:[Res_Rare]],MATCH(ROUND(MIN(SUM(AN$4,$O122/1000),SUM($O122,AN$4/1000)),3),CMB[[Cmb_ID]:[Cmb_ID]],0))),-1,-1,0,0)),IF(OR(AN$1,$R122),4,INDEX(CMB[[Cmb_Rare]:[Cmb_Rare]],MATCH(ROUND(MIN(SUM(AN$4,$O122/1000),SUM($O122,AN$4/1000)),3),CMB[[Cmb_ID]:[Cmb_ID]],0))),CHOOSE(AC[[M]:[M]],2,1,1,SUM(AC[[AB]:[DB]])))),""))</f>
        <v/>
      </c>
      <c r="AO122" t="str">
        <f>IF(OR(AO$5="",$S122=""),"",IFERROR(SUM(PRODUCT(INDEX(CMB[[BA_0O]:[BA_2O]],MATCH(ROUND(MIN(SUM(AO$4,$O122/1000),SUM($O122,AO$4/1000)),3),CMB[[Cmb_ID]:[Cmb_ID]],0),SUM(N(AO$1),N($R122),1)),CHOOSE(AC[[M]:[M]],1,1,0,AC[[AB]:[AB]])),PRODUCT(INDEX(CMB[[BD_0O]:[BD_2O]],MATCH(ROUND(MIN(SUM(AO$4,$O122/1000),SUM($O122,AO$4/1000)),3),CMB[[Cmb_ID]:[Cmb_ID]],0),SUM(N(AO$1),N($R122),1)),CHOOSE(AC[[M]:[M]],1,0,1,AC[[DB]:[DB]])),PRODUCT(SUM(ROUND(AVERAGE(VALUE(AO$3),VALUE($P122)),0),CHOOSE(IF(OR(AO$1,$R122),4,INDEX(CMB[[Res_Rare]:[Res_Rare]],MATCH(ROUND(MIN(SUM(AO$4,$O122/1000),SUM($O122,AO$4/1000)),3),CMB[[Cmb_ID]:[Cmb_ID]],0))),-1,-1,0,0)),IF(OR(AO$1,$R122),4,INDEX(CMB[[Cmb_Rare]:[Cmb_Rare]],MATCH(ROUND(MIN(SUM(AO$4,$O122/1000),SUM($O122,AO$4/1000)),3),CMB[[Cmb_ID]:[Cmb_ID]],0))),CHOOSE(AC[[M]:[M]],2,1,1,SUM(AC[[AB]:[DB]])))),""))</f>
        <v/>
      </c>
      <c r="AP122" t="str">
        <f>IF(OR(AP$5="",$S122=""),"",IFERROR(SUM(PRODUCT(INDEX(CMB[[BA_0O]:[BA_2O]],MATCH(ROUND(MIN(SUM(AP$4,$O122/1000),SUM($O122,AP$4/1000)),3),CMB[[Cmb_ID]:[Cmb_ID]],0),SUM(N(AP$1),N($R122),1)),CHOOSE(AC[[M]:[M]],1,1,0,AC[[AB]:[AB]])),PRODUCT(INDEX(CMB[[BD_0O]:[BD_2O]],MATCH(ROUND(MIN(SUM(AP$4,$O122/1000),SUM($O122,AP$4/1000)),3),CMB[[Cmb_ID]:[Cmb_ID]],0),SUM(N(AP$1),N($R122),1)),CHOOSE(AC[[M]:[M]],1,0,1,AC[[DB]:[DB]])),PRODUCT(SUM(ROUND(AVERAGE(VALUE(AP$3),VALUE($P122)),0),CHOOSE(IF(OR(AP$1,$R122),4,INDEX(CMB[[Res_Rare]:[Res_Rare]],MATCH(ROUND(MIN(SUM(AP$4,$O122/1000),SUM($O122,AP$4/1000)),3),CMB[[Cmb_ID]:[Cmb_ID]],0))),-1,-1,0,0)),IF(OR(AP$1,$R122),4,INDEX(CMB[[Cmb_Rare]:[Cmb_Rare]],MATCH(ROUND(MIN(SUM(AP$4,$O122/1000),SUM($O122,AP$4/1000)),3),CMB[[Cmb_ID]:[Cmb_ID]],0))),CHOOSE(AC[[M]:[M]],2,1,1,SUM(AC[[AB]:[DB]])))),""))</f>
        <v/>
      </c>
      <c r="AQ122" t="str">
        <f>IF(OR(AQ$5="",$S122=""),"",IFERROR(SUM(PRODUCT(INDEX(CMB[[BA_0O]:[BA_2O]],MATCH(ROUND(MIN(SUM(AQ$4,$O122/1000),SUM($O122,AQ$4/1000)),3),CMB[[Cmb_ID]:[Cmb_ID]],0),SUM(N(AQ$1),N($R122),1)),CHOOSE(AC[[M]:[M]],1,1,0,AC[[AB]:[AB]])),PRODUCT(INDEX(CMB[[BD_0O]:[BD_2O]],MATCH(ROUND(MIN(SUM(AQ$4,$O122/1000),SUM($O122,AQ$4/1000)),3),CMB[[Cmb_ID]:[Cmb_ID]],0),SUM(N(AQ$1),N($R122),1)),CHOOSE(AC[[M]:[M]],1,0,1,AC[[DB]:[DB]])),PRODUCT(SUM(ROUND(AVERAGE(VALUE(AQ$3),VALUE($P122)),0),CHOOSE(IF(OR(AQ$1,$R122),4,INDEX(CMB[[Res_Rare]:[Res_Rare]],MATCH(ROUND(MIN(SUM(AQ$4,$O122/1000),SUM($O122,AQ$4/1000)),3),CMB[[Cmb_ID]:[Cmb_ID]],0))),-1,-1,0,0)),IF(OR(AQ$1,$R122),4,INDEX(CMB[[Cmb_Rare]:[Cmb_Rare]],MATCH(ROUND(MIN(SUM(AQ$4,$O122/1000),SUM($O122,AQ$4/1000)),3),CMB[[Cmb_ID]:[Cmb_ID]],0))),CHOOSE(AC[[M]:[M]],2,1,1,SUM(AC[[AB]:[DB]])))),""))</f>
        <v/>
      </c>
      <c r="AR122" t="str">
        <f>IF(OR(AR$5="",$S122=""),"",IFERROR(SUM(PRODUCT(INDEX(CMB[[BA_0O]:[BA_2O]],MATCH(ROUND(MIN(SUM(AR$4,$O122/1000),SUM($O122,AR$4/1000)),3),CMB[[Cmb_ID]:[Cmb_ID]],0),SUM(N(AR$1),N($R122),1)),CHOOSE(AC[[M]:[M]],1,1,0,AC[[AB]:[AB]])),PRODUCT(INDEX(CMB[[BD_0O]:[BD_2O]],MATCH(ROUND(MIN(SUM(AR$4,$O122/1000),SUM($O122,AR$4/1000)),3),CMB[[Cmb_ID]:[Cmb_ID]],0),SUM(N(AR$1),N($R122),1)),CHOOSE(AC[[M]:[M]],1,0,1,AC[[DB]:[DB]])),PRODUCT(SUM(ROUND(AVERAGE(VALUE(AR$3),VALUE($P122)),0),CHOOSE(IF(OR(AR$1,$R122),4,INDEX(CMB[[Res_Rare]:[Res_Rare]],MATCH(ROUND(MIN(SUM(AR$4,$O122/1000),SUM($O122,AR$4/1000)),3),CMB[[Cmb_ID]:[Cmb_ID]],0))),-1,-1,0,0)),IF(OR(AR$1,$R122),4,INDEX(CMB[[Cmb_Rare]:[Cmb_Rare]],MATCH(ROUND(MIN(SUM(AR$4,$O122/1000),SUM($O122,AR$4/1000)),3),CMB[[Cmb_ID]:[Cmb_ID]],0))),CHOOSE(AC[[M]:[M]],2,1,1,SUM(AC[[AB]:[DB]])))),""))</f>
        <v/>
      </c>
      <c r="AS122" t="str">
        <f>IF(OR(AS$5="",$S122=""),"",IFERROR(SUM(PRODUCT(INDEX(CMB[[BA_0O]:[BA_2O]],MATCH(ROUND(MIN(SUM(AS$4,$O122/1000),SUM($O122,AS$4/1000)),3),CMB[[Cmb_ID]:[Cmb_ID]],0),SUM(N(AS$1),N($R122),1)),CHOOSE(AC[[M]:[M]],1,1,0,AC[[AB]:[AB]])),PRODUCT(INDEX(CMB[[BD_0O]:[BD_2O]],MATCH(ROUND(MIN(SUM(AS$4,$O122/1000),SUM($O122,AS$4/1000)),3),CMB[[Cmb_ID]:[Cmb_ID]],0),SUM(N(AS$1),N($R122),1)),CHOOSE(AC[[M]:[M]],1,0,1,AC[[DB]:[DB]])),PRODUCT(SUM(ROUND(AVERAGE(VALUE(AS$3),VALUE($P122)),0),CHOOSE(IF(OR(AS$1,$R122),4,INDEX(CMB[[Res_Rare]:[Res_Rare]],MATCH(ROUND(MIN(SUM(AS$4,$O122/1000),SUM($O122,AS$4/1000)),3),CMB[[Cmb_ID]:[Cmb_ID]],0))),-1,-1,0,0)),IF(OR(AS$1,$R122),4,INDEX(CMB[[Cmb_Rare]:[Cmb_Rare]],MATCH(ROUND(MIN(SUM(AS$4,$O122/1000),SUM($O122,AS$4/1000)),3),CMB[[Cmb_ID]:[Cmb_ID]],0))),CHOOSE(AC[[M]:[M]],2,1,1,SUM(AC[[AB]:[DB]])))),""))</f>
        <v/>
      </c>
      <c r="AT122" t="str">
        <f>IF(OR(AT$5="",$S122=""),"",IFERROR(SUM(PRODUCT(INDEX(CMB[[BA_0O]:[BA_2O]],MATCH(ROUND(MIN(SUM(AT$4,$O122/1000),SUM($O122,AT$4/1000)),3),CMB[[Cmb_ID]:[Cmb_ID]],0),SUM(N(AT$1),N($R122),1)),CHOOSE(AC[[M]:[M]],1,1,0,AC[[AB]:[AB]])),PRODUCT(INDEX(CMB[[BD_0O]:[BD_2O]],MATCH(ROUND(MIN(SUM(AT$4,$O122/1000),SUM($O122,AT$4/1000)),3),CMB[[Cmb_ID]:[Cmb_ID]],0),SUM(N(AT$1),N($R122),1)),CHOOSE(AC[[M]:[M]],1,0,1,AC[[DB]:[DB]])),PRODUCT(SUM(ROUND(AVERAGE(VALUE(AT$3),VALUE($P122)),0),CHOOSE(IF(OR(AT$1,$R122),4,INDEX(CMB[[Res_Rare]:[Res_Rare]],MATCH(ROUND(MIN(SUM(AT$4,$O122/1000),SUM($O122,AT$4/1000)),3),CMB[[Cmb_ID]:[Cmb_ID]],0))),-1,-1,0,0)),IF(OR(AT$1,$R122),4,INDEX(CMB[[Cmb_Rare]:[Cmb_Rare]],MATCH(ROUND(MIN(SUM(AT$4,$O122/1000),SUM($O122,AT$4/1000)),3),CMB[[Cmb_ID]:[Cmb_ID]],0))),CHOOSE(AC[[M]:[M]],2,1,1,SUM(AC[[AB]:[DB]])))),""))</f>
        <v/>
      </c>
      <c r="AU122" t="str">
        <f>IF(OR(AU$5="",$S122=""),"",IFERROR(SUM(PRODUCT(INDEX(CMB[[BA_0O]:[BA_2O]],MATCH(ROUND(MIN(SUM(AU$4,$O122/1000),SUM($O122,AU$4/1000)),3),CMB[[Cmb_ID]:[Cmb_ID]],0),SUM(N(AU$1),N($R122),1)),CHOOSE(AC[[M]:[M]],1,1,0,AC[[AB]:[AB]])),PRODUCT(INDEX(CMB[[BD_0O]:[BD_2O]],MATCH(ROUND(MIN(SUM(AU$4,$O122/1000),SUM($O122,AU$4/1000)),3),CMB[[Cmb_ID]:[Cmb_ID]],0),SUM(N(AU$1),N($R122),1)),CHOOSE(AC[[M]:[M]],1,0,1,AC[[DB]:[DB]])),PRODUCT(SUM(ROUND(AVERAGE(VALUE(AU$3),VALUE($P122)),0),CHOOSE(IF(OR(AU$1,$R122),4,INDEX(CMB[[Res_Rare]:[Res_Rare]],MATCH(ROUND(MIN(SUM(AU$4,$O122/1000),SUM($O122,AU$4/1000)),3),CMB[[Cmb_ID]:[Cmb_ID]],0))),-1,-1,0,0)),IF(OR(AU$1,$R122),4,INDEX(CMB[[Cmb_Rare]:[Cmb_Rare]],MATCH(ROUND(MIN(SUM(AU$4,$O122/1000),SUM($O122,AU$4/1000)),3),CMB[[Cmb_ID]:[Cmb_ID]],0))),CHOOSE(AC[[M]:[M]],2,1,1,SUM(AC[[AB]:[DB]])))),""))</f>
        <v/>
      </c>
      <c r="AV122" t="str">
        <f>IF(OR(AV$5="",$S122=""),"",IFERROR(SUM(PRODUCT(INDEX(CMB[[BA_0O]:[BA_2O]],MATCH(ROUND(MIN(SUM(AV$4,$O122/1000),SUM($O122,AV$4/1000)),3),CMB[[Cmb_ID]:[Cmb_ID]],0),SUM(N(AV$1),N($R122),1)),CHOOSE(AC[[M]:[M]],1,1,0,AC[[AB]:[AB]])),PRODUCT(INDEX(CMB[[BD_0O]:[BD_2O]],MATCH(ROUND(MIN(SUM(AV$4,$O122/1000),SUM($O122,AV$4/1000)),3),CMB[[Cmb_ID]:[Cmb_ID]],0),SUM(N(AV$1),N($R122),1)),CHOOSE(AC[[M]:[M]],1,0,1,AC[[DB]:[DB]])),PRODUCT(SUM(ROUND(AVERAGE(VALUE(AV$3),VALUE($P122)),0),CHOOSE(IF(OR(AV$1,$R122),4,INDEX(CMB[[Res_Rare]:[Res_Rare]],MATCH(ROUND(MIN(SUM(AV$4,$O122/1000),SUM($O122,AV$4/1000)),3),CMB[[Cmb_ID]:[Cmb_ID]],0))),-1,-1,0,0)),IF(OR(AV$1,$R122),4,INDEX(CMB[[Cmb_Rare]:[Cmb_Rare]],MATCH(ROUND(MIN(SUM(AV$4,$O122/1000),SUM($O122,AV$4/1000)),3),CMB[[Cmb_ID]:[Cmb_ID]],0))),CHOOSE(AC[[M]:[M]],2,1,1,SUM(AC[[AB]:[DB]])))),""))</f>
        <v/>
      </c>
      <c r="AW122" t="str">
        <f>IF(OR(AW$5="",$S122=""),"",IFERROR(SUM(PRODUCT(INDEX(CMB[[BA_0O]:[BA_2O]],MATCH(ROUND(MIN(SUM(AW$4,$O122/1000),SUM($O122,AW$4/1000)),3),CMB[[Cmb_ID]:[Cmb_ID]],0),SUM(N(AW$1),N($R122),1)),CHOOSE(AC[[M]:[M]],1,1,0,AC[[AB]:[AB]])),PRODUCT(INDEX(CMB[[BD_0O]:[BD_2O]],MATCH(ROUND(MIN(SUM(AW$4,$O122/1000),SUM($O122,AW$4/1000)),3),CMB[[Cmb_ID]:[Cmb_ID]],0),SUM(N(AW$1),N($R122),1)),CHOOSE(AC[[M]:[M]],1,0,1,AC[[DB]:[DB]])),PRODUCT(SUM(ROUND(AVERAGE(VALUE(AW$3),VALUE($P122)),0),CHOOSE(IF(OR(AW$1,$R122),4,INDEX(CMB[[Res_Rare]:[Res_Rare]],MATCH(ROUND(MIN(SUM(AW$4,$O122/1000),SUM($O122,AW$4/1000)),3),CMB[[Cmb_ID]:[Cmb_ID]],0))),-1,-1,0,0)),IF(OR(AW$1,$R122),4,INDEX(CMB[[Cmb_Rare]:[Cmb_Rare]],MATCH(ROUND(MIN(SUM(AW$4,$O122/1000),SUM($O122,AW$4/1000)),3),CMB[[Cmb_ID]:[Cmb_ID]],0))),CHOOSE(AC[[M]:[M]],2,1,1,SUM(AC[[AB]:[DB]])))),""))</f>
        <v/>
      </c>
      <c r="AX122" t="str">
        <f>IF(OR(AX$5="",$S122=""),"",IFERROR(SUM(PRODUCT(INDEX(CMB[[BA_0O]:[BA_2O]],MATCH(ROUND(MIN(SUM(AX$4,$O122/1000),SUM($O122,AX$4/1000)),3),CMB[[Cmb_ID]:[Cmb_ID]],0),SUM(N(AX$1),N($R122),1)),CHOOSE(AC[[M]:[M]],1,1,0,AC[[AB]:[AB]])),PRODUCT(INDEX(CMB[[BD_0O]:[BD_2O]],MATCH(ROUND(MIN(SUM(AX$4,$O122/1000),SUM($O122,AX$4/1000)),3),CMB[[Cmb_ID]:[Cmb_ID]],0),SUM(N(AX$1),N($R122),1)),CHOOSE(AC[[M]:[M]],1,0,1,AC[[DB]:[DB]])),PRODUCT(SUM(ROUND(AVERAGE(VALUE(AX$3),VALUE($P122)),0),CHOOSE(IF(OR(AX$1,$R122),4,INDEX(CMB[[Res_Rare]:[Res_Rare]],MATCH(ROUND(MIN(SUM(AX$4,$O122/1000),SUM($O122,AX$4/1000)),3),CMB[[Cmb_ID]:[Cmb_ID]],0))),-1,-1,0,0)),IF(OR(AX$1,$R122),4,INDEX(CMB[[Cmb_Rare]:[Cmb_Rare]],MATCH(ROUND(MIN(SUM(AX$4,$O122/1000),SUM($O122,AX$4/1000)),3),CMB[[Cmb_ID]:[Cmb_ID]],0))),CHOOSE(AC[[M]:[M]],2,1,1,SUM(AC[[AB]:[DB]])))),""))</f>
        <v/>
      </c>
      <c r="AY122" t="str">
        <f>IF(OR(AY$5="",$S122=""),"",IFERROR(SUM(PRODUCT(INDEX(CMB[[BA_0O]:[BA_2O]],MATCH(ROUND(MIN(SUM(AY$4,$O122/1000),SUM($O122,AY$4/1000)),3),CMB[[Cmb_ID]:[Cmb_ID]],0),SUM(N(AY$1),N($R122),1)),CHOOSE(AC[[M]:[M]],1,1,0,AC[[AB]:[AB]])),PRODUCT(INDEX(CMB[[BD_0O]:[BD_2O]],MATCH(ROUND(MIN(SUM(AY$4,$O122/1000),SUM($O122,AY$4/1000)),3),CMB[[Cmb_ID]:[Cmb_ID]],0),SUM(N(AY$1),N($R122),1)),CHOOSE(AC[[M]:[M]],1,0,1,AC[[DB]:[DB]])),PRODUCT(SUM(ROUND(AVERAGE(VALUE(AY$3),VALUE($P122)),0),CHOOSE(IF(OR(AY$1,$R122),4,INDEX(CMB[[Res_Rare]:[Res_Rare]],MATCH(ROUND(MIN(SUM(AY$4,$O122/1000),SUM($O122,AY$4/1000)),3),CMB[[Cmb_ID]:[Cmb_ID]],0))),-1,-1,0,0)),IF(OR(AY$1,$R122),4,INDEX(CMB[[Cmb_Rare]:[Cmb_Rare]],MATCH(ROUND(MIN(SUM(AY$4,$O122/1000),SUM($O122,AY$4/1000)),3),CMB[[Cmb_ID]:[Cmb_ID]],0))),CHOOSE(AC[[M]:[M]],2,1,1,SUM(AC[[AB]:[DB]])))),""))</f>
        <v/>
      </c>
      <c r="AZ122" t="str">
        <f>IF(OR(AZ$5="",$S122=""),"",IFERROR(SUM(PRODUCT(INDEX(CMB[[BA_0O]:[BA_2O]],MATCH(ROUND(MIN(SUM(AZ$4,$O122/1000),SUM($O122,AZ$4/1000)),3),CMB[[Cmb_ID]:[Cmb_ID]],0),SUM(N(AZ$1),N($R122),1)),CHOOSE(AC[[M]:[M]],1,1,0,AC[[AB]:[AB]])),PRODUCT(INDEX(CMB[[BD_0O]:[BD_2O]],MATCH(ROUND(MIN(SUM(AZ$4,$O122/1000),SUM($O122,AZ$4/1000)),3),CMB[[Cmb_ID]:[Cmb_ID]],0),SUM(N(AZ$1),N($R122),1)),CHOOSE(AC[[M]:[M]],1,0,1,AC[[DB]:[DB]])),PRODUCT(SUM(ROUND(AVERAGE(VALUE(AZ$3),VALUE($P122)),0),CHOOSE(IF(OR(AZ$1,$R122),4,INDEX(CMB[[Res_Rare]:[Res_Rare]],MATCH(ROUND(MIN(SUM(AZ$4,$O122/1000),SUM($O122,AZ$4/1000)),3),CMB[[Cmb_ID]:[Cmb_ID]],0))),-1,-1,0,0)),IF(OR(AZ$1,$R122),4,INDEX(CMB[[Cmb_Rare]:[Cmb_Rare]],MATCH(ROUND(MIN(SUM(AZ$4,$O122/1000),SUM($O122,AZ$4/1000)),3),CMB[[Cmb_ID]:[Cmb_ID]],0))),CHOOSE(AC[[M]:[M]],2,1,1,SUM(AC[[AB]:[DB]])))),""))</f>
        <v/>
      </c>
      <c r="BA122" t="str">
        <f>IF(OR(BA$5="",$S122=""),"",IFERROR(SUM(PRODUCT(INDEX(CMB[[BA_0O]:[BA_2O]],MATCH(ROUND(MIN(SUM(BA$4,$O122/1000),SUM($O122,BA$4/1000)),3),CMB[[Cmb_ID]:[Cmb_ID]],0),SUM(N(BA$1),N($R122),1)),CHOOSE(AC[[M]:[M]],1,1,0,AC[[AB]:[AB]])),PRODUCT(INDEX(CMB[[BD_0O]:[BD_2O]],MATCH(ROUND(MIN(SUM(BA$4,$O122/1000),SUM($O122,BA$4/1000)),3),CMB[[Cmb_ID]:[Cmb_ID]],0),SUM(N(BA$1),N($R122),1)),CHOOSE(AC[[M]:[M]],1,0,1,AC[[DB]:[DB]])),PRODUCT(SUM(ROUND(AVERAGE(VALUE(BA$3),VALUE($P122)),0),CHOOSE(IF(OR(BA$1,$R122),4,INDEX(CMB[[Res_Rare]:[Res_Rare]],MATCH(ROUND(MIN(SUM(BA$4,$O122/1000),SUM($O122,BA$4/1000)),3),CMB[[Cmb_ID]:[Cmb_ID]],0))),-1,-1,0,0)),IF(OR(BA$1,$R122),4,INDEX(CMB[[Cmb_Rare]:[Cmb_Rare]],MATCH(ROUND(MIN(SUM(BA$4,$O122/1000),SUM($O122,BA$4/1000)),3),CMB[[Cmb_ID]:[Cmb_ID]],0))),CHOOSE(AC[[M]:[M]],2,1,1,SUM(AC[[AB]:[DB]])))),""))</f>
        <v/>
      </c>
      <c r="BB122" t="str">
        <f>IF(OR(BB$5="",$S122=""),"",IFERROR(SUM(PRODUCT(INDEX(CMB[[BA_0O]:[BA_2O]],MATCH(ROUND(MIN(SUM(BB$4,$O122/1000),SUM($O122,BB$4/1000)),3),CMB[[Cmb_ID]:[Cmb_ID]],0),SUM(N(BB$1),N($R122),1)),CHOOSE(AC[[M]:[M]],1,1,0,AC[[AB]:[AB]])),PRODUCT(INDEX(CMB[[BD_0O]:[BD_2O]],MATCH(ROUND(MIN(SUM(BB$4,$O122/1000),SUM($O122,BB$4/1000)),3),CMB[[Cmb_ID]:[Cmb_ID]],0),SUM(N(BB$1),N($R122),1)),CHOOSE(AC[[M]:[M]],1,0,1,AC[[DB]:[DB]])),PRODUCT(SUM(ROUND(AVERAGE(VALUE(BB$3),VALUE($P122)),0),CHOOSE(IF(OR(BB$1,$R122),4,INDEX(CMB[[Res_Rare]:[Res_Rare]],MATCH(ROUND(MIN(SUM(BB$4,$O122/1000),SUM($O122,BB$4/1000)),3),CMB[[Cmb_ID]:[Cmb_ID]],0))),-1,-1,0,0)),IF(OR(BB$1,$R122),4,INDEX(CMB[[Cmb_Rare]:[Cmb_Rare]],MATCH(ROUND(MIN(SUM(BB$4,$O122/1000),SUM($O122,BB$4/1000)),3),CMB[[Cmb_ID]:[Cmb_ID]],0))),CHOOSE(AC[[M]:[M]],2,1,1,SUM(AC[[AB]:[DB]])))),""))</f>
        <v/>
      </c>
      <c r="BC122" t="str">
        <f>IF(OR(BC$5="",$S122=""),"",IFERROR(SUM(PRODUCT(INDEX(CMB[[BA_0O]:[BA_2O]],MATCH(ROUND(MIN(SUM(BC$4,$O122/1000),SUM($O122,BC$4/1000)),3),CMB[[Cmb_ID]:[Cmb_ID]],0),SUM(N(BC$1),N($R122),1)),CHOOSE(AC[[M]:[M]],1,1,0,AC[[AB]:[AB]])),PRODUCT(INDEX(CMB[[BD_0O]:[BD_2O]],MATCH(ROUND(MIN(SUM(BC$4,$O122/1000),SUM($O122,BC$4/1000)),3),CMB[[Cmb_ID]:[Cmb_ID]],0),SUM(N(BC$1),N($R122),1)),CHOOSE(AC[[M]:[M]],1,0,1,AC[[DB]:[DB]])),PRODUCT(SUM(ROUND(AVERAGE(VALUE(BC$3),VALUE($P122)),0),CHOOSE(IF(OR(BC$1,$R122),4,INDEX(CMB[[Res_Rare]:[Res_Rare]],MATCH(ROUND(MIN(SUM(BC$4,$O122/1000),SUM($O122,BC$4/1000)),3),CMB[[Cmb_ID]:[Cmb_ID]],0))),-1,-1,0,0)),IF(OR(BC$1,$R122),4,INDEX(CMB[[Cmb_Rare]:[Cmb_Rare]],MATCH(ROUND(MIN(SUM(BC$4,$O122/1000),SUM($O122,BC$4/1000)),3),CMB[[Cmb_ID]:[Cmb_ID]],0))),CHOOSE(AC[[M]:[M]],2,1,1,SUM(AC[[AB]:[DB]])))),""))</f>
        <v/>
      </c>
      <c r="BD122" t="str">
        <f>IF(OR(BD$5="",$S122=""),"",IFERROR(SUM(PRODUCT(INDEX(CMB[[BA_0O]:[BA_2O]],MATCH(ROUND(MIN(SUM(BD$4,$O122/1000),SUM($O122,BD$4/1000)),3),CMB[[Cmb_ID]:[Cmb_ID]],0),SUM(N(BD$1),N($R122),1)),CHOOSE(AC[[M]:[M]],1,1,0,AC[[AB]:[AB]])),PRODUCT(INDEX(CMB[[BD_0O]:[BD_2O]],MATCH(ROUND(MIN(SUM(BD$4,$O122/1000),SUM($O122,BD$4/1000)),3),CMB[[Cmb_ID]:[Cmb_ID]],0),SUM(N(BD$1),N($R122),1)),CHOOSE(AC[[M]:[M]],1,0,1,AC[[DB]:[DB]])),PRODUCT(SUM(ROUND(AVERAGE(VALUE(BD$3),VALUE($P122)),0),CHOOSE(IF(OR(BD$1,$R122),4,INDEX(CMB[[Res_Rare]:[Res_Rare]],MATCH(ROUND(MIN(SUM(BD$4,$O122/1000),SUM($O122,BD$4/1000)),3),CMB[[Cmb_ID]:[Cmb_ID]],0))),-1,-1,0,0)),IF(OR(BD$1,$R122),4,INDEX(CMB[[Cmb_Rare]:[Cmb_Rare]],MATCH(ROUND(MIN(SUM(BD$4,$O122/1000),SUM($O122,BD$4/1000)),3),CMB[[Cmb_ID]:[Cmb_ID]],0))),CHOOSE(AC[[M]:[M]],2,1,1,SUM(AC[[AB]:[DB]])))),""))</f>
        <v/>
      </c>
      <c r="BE122" t="str">
        <f>IF(OR(BE$5="",$S122=""),"",IFERROR(SUM(PRODUCT(INDEX(CMB[[BA_0O]:[BA_2O]],MATCH(ROUND(MIN(SUM(BE$4,$O122/1000),SUM($O122,BE$4/1000)),3),CMB[[Cmb_ID]:[Cmb_ID]],0),SUM(N(BE$1),N($R122),1)),CHOOSE(AC[[M]:[M]],1,1,0,AC[[AB]:[AB]])),PRODUCT(INDEX(CMB[[BD_0O]:[BD_2O]],MATCH(ROUND(MIN(SUM(BE$4,$O122/1000),SUM($O122,BE$4/1000)),3),CMB[[Cmb_ID]:[Cmb_ID]],0),SUM(N(BE$1),N($R122),1)),CHOOSE(AC[[M]:[M]],1,0,1,AC[[DB]:[DB]])),PRODUCT(SUM(ROUND(AVERAGE(VALUE(BE$3),VALUE($P122)),0),CHOOSE(IF(OR(BE$1,$R122),4,INDEX(CMB[[Res_Rare]:[Res_Rare]],MATCH(ROUND(MIN(SUM(BE$4,$O122/1000),SUM($O122,BE$4/1000)),3),CMB[[Cmb_ID]:[Cmb_ID]],0))),-1,-1,0,0)),IF(OR(BE$1,$R122),4,INDEX(CMB[[Cmb_Rare]:[Cmb_Rare]],MATCH(ROUND(MIN(SUM(BE$4,$O122/1000),SUM($O122,BE$4/1000)),3),CMB[[Cmb_ID]:[Cmb_ID]],0))),CHOOSE(AC[[M]:[M]],2,1,1,SUM(AC[[AB]:[DB]])))),""))</f>
        <v/>
      </c>
      <c r="BF122" t="str">
        <f>IF(OR(BF$5="",$S122=""),"",IFERROR(SUM(PRODUCT(INDEX(CMB[[BA_0O]:[BA_2O]],MATCH(ROUND(MIN(SUM(BF$4,$O122/1000),SUM($O122,BF$4/1000)),3),CMB[[Cmb_ID]:[Cmb_ID]],0),SUM(N(BF$1),N($R122),1)),CHOOSE(AC[[M]:[M]],1,1,0,AC[[AB]:[AB]])),PRODUCT(INDEX(CMB[[BD_0O]:[BD_2O]],MATCH(ROUND(MIN(SUM(BF$4,$O122/1000),SUM($O122,BF$4/1000)),3),CMB[[Cmb_ID]:[Cmb_ID]],0),SUM(N(BF$1),N($R122),1)),CHOOSE(AC[[M]:[M]],1,0,1,AC[[DB]:[DB]])),PRODUCT(SUM(ROUND(AVERAGE(VALUE(BF$3),VALUE($P122)),0),CHOOSE(IF(OR(BF$1,$R122),4,INDEX(CMB[[Res_Rare]:[Res_Rare]],MATCH(ROUND(MIN(SUM(BF$4,$O122/1000),SUM($O122,BF$4/1000)),3),CMB[[Cmb_ID]:[Cmb_ID]],0))),-1,-1,0,0)),IF(OR(BF$1,$R122),4,INDEX(CMB[[Cmb_Rare]:[Cmb_Rare]],MATCH(ROUND(MIN(SUM(BF$4,$O122/1000),SUM($O122,BF$4/1000)),3),CMB[[Cmb_ID]:[Cmb_ID]],0))),CHOOSE(AC[[M]:[M]],2,1,1,SUM(AC[[AB]:[DB]])))),""))</f>
        <v/>
      </c>
      <c r="BG122" t="str">
        <f>IF(OR(BG$5="",$S122=""),"",IFERROR(SUM(PRODUCT(INDEX(CMB[[BA_0O]:[BA_2O]],MATCH(ROUND(MIN(SUM(BG$4,$O122/1000),SUM($O122,BG$4/1000)),3),CMB[[Cmb_ID]:[Cmb_ID]],0),SUM(N(BG$1),N($R122),1)),CHOOSE(AC[[M]:[M]],1,1,0,AC[[AB]:[AB]])),PRODUCT(INDEX(CMB[[BD_0O]:[BD_2O]],MATCH(ROUND(MIN(SUM(BG$4,$O122/1000),SUM($O122,BG$4/1000)),3),CMB[[Cmb_ID]:[Cmb_ID]],0),SUM(N(BG$1),N($R122),1)),CHOOSE(AC[[M]:[M]],1,0,1,AC[[DB]:[DB]])),PRODUCT(SUM(ROUND(AVERAGE(VALUE(BG$3),VALUE($P122)),0),CHOOSE(IF(OR(BG$1,$R122),4,INDEX(CMB[[Res_Rare]:[Res_Rare]],MATCH(ROUND(MIN(SUM(BG$4,$O122/1000),SUM($O122,BG$4/1000)),3),CMB[[Cmb_ID]:[Cmb_ID]],0))),-1,-1,0,0)),IF(OR(BG$1,$R122),4,INDEX(CMB[[Cmb_Rare]:[Cmb_Rare]],MATCH(ROUND(MIN(SUM(BG$4,$O122/1000),SUM($O122,BG$4/1000)),3),CMB[[Cmb_ID]:[Cmb_ID]],0))),CHOOSE(AC[[M]:[M]],2,1,1,SUM(AC[[AB]:[DB]])))),""))</f>
        <v/>
      </c>
      <c r="BH122" t="str">
        <f>IF(OR(BH$5="",$S122=""),"",IFERROR(SUM(PRODUCT(INDEX(CMB[[BA_0O]:[BA_2O]],MATCH(ROUND(MIN(SUM(BH$4,$O122/1000),SUM($O122,BH$4/1000)),3),CMB[[Cmb_ID]:[Cmb_ID]],0),SUM(N(BH$1),N($R122),1)),CHOOSE(AC[[M]:[M]],1,1,0,AC[[AB]:[AB]])),PRODUCT(INDEX(CMB[[BD_0O]:[BD_2O]],MATCH(ROUND(MIN(SUM(BH$4,$O122/1000),SUM($O122,BH$4/1000)),3),CMB[[Cmb_ID]:[Cmb_ID]],0),SUM(N(BH$1),N($R122),1)),CHOOSE(AC[[M]:[M]],1,0,1,AC[[DB]:[DB]])),PRODUCT(SUM(ROUND(AVERAGE(VALUE(BH$3),VALUE($P122)),0),CHOOSE(IF(OR(BH$1,$R122),4,INDEX(CMB[[Res_Rare]:[Res_Rare]],MATCH(ROUND(MIN(SUM(BH$4,$O122/1000),SUM($O122,BH$4/1000)),3),CMB[[Cmb_ID]:[Cmb_ID]],0))),-1,-1,0,0)),IF(OR(BH$1,$R122),4,INDEX(CMB[[Cmb_Rare]:[Cmb_Rare]],MATCH(ROUND(MIN(SUM(BH$4,$O122/1000),SUM($O122,BH$4/1000)),3),CMB[[Cmb_ID]:[Cmb_ID]],0))),CHOOSE(AC[[M]:[M]],2,1,1,SUM(AC[[AB]:[DB]])))),""))</f>
        <v/>
      </c>
      <c r="BI122" t="str">
        <f>IF(OR(BI$5="",$S122=""),"",IFERROR(SUM(PRODUCT(INDEX(CMB[[BA_0O]:[BA_2O]],MATCH(ROUND(MIN(SUM(BI$4,$O122/1000),SUM($O122,BI$4/1000)),3),CMB[[Cmb_ID]:[Cmb_ID]],0),SUM(N(BI$1),N($R122),1)),CHOOSE(AC[[M]:[M]],1,1,0,AC[[AB]:[AB]])),PRODUCT(INDEX(CMB[[BD_0O]:[BD_2O]],MATCH(ROUND(MIN(SUM(BI$4,$O122/1000),SUM($O122,BI$4/1000)),3),CMB[[Cmb_ID]:[Cmb_ID]],0),SUM(N(BI$1),N($R122),1)),CHOOSE(AC[[M]:[M]],1,0,1,AC[[DB]:[DB]])),PRODUCT(SUM(ROUND(AVERAGE(VALUE(BI$3),VALUE($P122)),0),CHOOSE(IF(OR(BI$1,$R122),4,INDEX(CMB[[Res_Rare]:[Res_Rare]],MATCH(ROUND(MIN(SUM(BI$4,$O122/1000),SUM($O122,BI$4/1000)),3),CMB[[Cmb_ID]:[Cmb_ID]],0))),-1,-1,0,0)),IF(OR(BI$1,$R122),4,INDEX(CMB[[Cmb_Rare]:[Cmb_Rare]],MATCH(ROUND(MIN(SUM(BI$4,$O122/1000),SUM($O122,BI$4/1000)),3),CMB[[Cmb_ID]:[Cmb_ID]],0))),CHOOSE(AC[[M]:[M]],2,1,1,SUM(AC[[AB]:[DB]])))),""))</f>
        <v/>
      </c>
      <c r="BJ122" t="str">
        <f>IF(OR(BJ$5="",$S122=""),"",IFERROR(SUM(PRODUCT(INDEX(CMB[[BA_0O]:[BA_2O]],MATCH(ROUND(MIN(SUM(BJ$4,$O122/1000),SUM($O122,BJ$4/1000)),3),CMB[[Cmb_ID]:[Cmb_ID]],0),SUM(N(BJ$1),N($R122),1)),CHOOSE(AC[[M]:[M]],1,1,0,AC[[AB]:[AB]])),PRODUCT(INDEX(CMB[[BD_0O]:[BD_2O]],MATCH(ROUND(MIN(SUM(BJ$4,$O122/1000),SUM($O122,BJ$4/1000)),3),CMB[[Cmb_ID]:[Cmb_ID]],0),SUM(N(BJ$1),N($R122),1)),CHOOSE(AC[[M]:[M]],1,0,1,AC[[DB]:[DB]])),PRODUCT(SUM(ROUND(AVERAGE(VALUE(BJ$3),VALUE($P122)),0),CHOOSE(IF(OR(BJ$1,$R122),4,INDEX(CMB[[Res_Rare]:[Res_Rare]],MATCH(ROUND(MIN(SUM(BJ$4,$O122/1000),SUM($O122,BJ$4/1000)),3),CMB[[Cmb_ID]:[Cmb_ID]],0))),-1,-1,0,0)),IF(OR(BJ$1,$R122),4,INDEX(CMB[[Cmb_Rare]:[Cmb_Rare]],MATCH(ROUND(MIN(SUM(BJ$4,$O122/1000),SUM($O122,BJ$4/1000)),3),CMB[[Cmb_ID]:[Cmb_ID]],0))),CHOOSE(AC[[M]:[M]],2,1,1,SUM(AC[[AB]:[DB]])))),""))</f>
        <v/>
      </c>
      <c r="BK122" t="str">
        <f>IF(OR(BK$5="",$S122=""),"",IFERROR(SUM(PRODUCT(INDEX(CMB[[BA_0O]:[BA_2O]],MATCH(ROUND(MIN(SUM(BK$4,$O122/1000),SUM($O122,BK$4/1000)),3),CMB[[Cmb_ID]:[Cmb_ID]],0),SUM(N(BK$1),N($R122),1)),CHOOSE(AC[[M]:[M]],1,1,0,AC[[AB]:[AB]])),PRODUCT(INDEX(CMB[[BD_0O]:[BD_2O]],MATCH(ROUND(MIN(SUM(BK$4,$O122/1000),SUM($O122,BK$4/1000)),3),CMB[[Cmb_ID]:[Cmb_ID]],0),SUM(N(BK$1),N($R122),1)),CHOOSE(AC[[M]:[M]],1,0,1,AC[[DB]:[DB]])),PRODUCT(SUM(ROUND(AVERAGE(VALUE(BK$3),VALUE($P122)),0),CHOOSE(IF(OR(BK$1,$R122),4,INDEX(CMB[[Res_Rare]:[Res_Rare]],MATCH(ROUND(MIN(SUM(BK$4,$O122/1000),SUM($O122,BK$4/1000)),3),CMB[[Cmb_ID]:[Cmb_ID]],0))),-1,-1,0,0)),IF(OR(BK$1,$R122),4,INDEX(CMB[[Cmb_Rare]:[Cmb_Rare]],MATCH(ROUND(MIN(SUM(BK$4,$O122/1000),SUM($O122,BK$4/1000)),3),CMB[[Cmb_ID]:[Cmb_ID]],0))),CHOOSE(AC[[M]:[M]],2,1,1,SUM(AC[[AB]:[DB]])))),""))</f>
        <v/>
      </c>
      <c r="BL122" t="str">
        <f>IF(OR(BL$5="",$S122=""),"",IFERROR(SUM(PRODUCT(INDEX(CMB[[BA_0O]:[BA_2O]],MATCH(ROUND(MIN(SUM(BL$4,$O122/1000),SUM($O122,BL$4/1000)),3),CMB[[Cmb_ID]:[Cmb_ID]],0),SUM(N(BL$1),N($R122),1)),CHOOSE(AC[[M]:[M]],1,1,0,AC[[AB]:[AB]])),PRODUCT(INDEX(CMB[[BD_0O]:[BD_2O]],MATCH(ROUND(MIN(SUM(BL$4,$O122/1000),SUM($O122,BL$4/1000)),3),CMB[[Cmb_ID]:[Cmb_ID]],0),SUM(N(BL$1),N($R122),1)),CHOOSE(AC[[M]:[M]],1,0,1,AC[[DB]:[DB]])),PRODUCT(SUM(ROUND(AVERAGE(VALUE(BL$3),VALUE($P122)),0),CHOOSE(IF(OR(BL$1,$R122),4,INDEX(CMB[[Res_Rare]:[Res_Rare]],MATCH(ROUND(MIN(SUM(BL$4,$O122/1000),SUM($O122,BL$4/1000)),3),CMB[[Cmb_ID]:[Cmb_ID]],0))),-1,-1,0,0)),IF(OR(BL$1,$R122),4,INDEX(CMB[[Cmb_Rare]:[Cmb_Rare]],MATCH(ROUND(MIN(SUM(BL$4,$O122/1000),SUM($O122,BL$4/1000)),3),CMB[[Cmb_ID]:[Cmb_ID]],0))),CHOOSE(AC[[M]:[M]],2,1,1,SUM(AC[[AB]:[DB]])))),""))</f>
        <v/>
      </c>
      <c r="BM122" t="str">
        <f>IF(OR(BM$5="",$S122=""),"",IFERROR(SUM(PRODUCT(INDEX(CMB[[BA_0O]:[BA_2O]],MATCH(ROUND(MIN(SUM(BM$4,$O122/1000),SUM($O122,BM$4/1000)),3),CMB[[Cmb_ID]:[Cmb_ID]],0),SUM(N(BM$1),N($R122),1)),CHOOSE(AC[[M]:[M]],1,1,0,AC[[AB]:[AB]])),PRODUCT(INDEX(CMB[[BD_0O]:[BD_2O]],MATCH(ROUND(MIN(SUM(BM$4,$O122/1000),SUM($O122,BM$4/1000)),3),CMB[[Cmb_ID]:[Cmb_ID]],0),SUM(N(BM$1),N($R122),1)),CHOOSE(AC[[M]:[M]],1,0,1,AC[[DB]:[DB]])),PRODUCT(SUM(ROUND(AVERAGE(VALUE(BM$3),VALUE($P122)),0),CHOOSE(IF(OR(BM$1,$R122),4,INDEX(CMB[[Res_Rare]:[Res_Rare]],MATCH(ROUND(MIN(SUM(BM$4,$O122/1000),SUM($O122,BM$4/1000)),3),CMB[[Cmb_ID]:[Cmb_ID]],0))),-1,-1,0,0)),IF(OR(BM$1,$R122),4,INDEX(CMB[[Cmb_Rare]:[Cmb_Rare]],MATCH(ROUND(MIN(SUM(BM$4,$O122/1000),SUM($O122,BM$4/1000)),3),CMB[[Cmb_ID]:[Cmb_ID]],0))),CHOOSE(AC[[M]:[M]],2,1,1,SUM(AC[[AB]:[DB]])))),""))</f>
        <v/>
      </c>
      <c r="BN122" t="str">
        <f>IF(OR(BN$5="",$S122=""),"",IFERROR(SUM(PRODUCT(INDEX(CMB[[BA_0O]:[BA_2O]],MATCH(ROUND(MIN(SUM(BN$4,$O122/1000),SUM($O122,BN$4/1000)),3),CMB[[Cmb_ID]:[Cmb_ID]],0),SUM(N(BN$1),N($R122),1)),CHOOSE(AC[[M]:[M]],1,1,0,AC[[AB]:[AB]])),PRODUCT(INDEX(CMB[[BD_0O]:[BD_2O]],MATCH(ROUND(MIN(SUM(BN$4,$O122/1000),SUM($O122,BN$4/1000)),3),CMB[[Cmb_ID]:[Cmb_ID]],0),SUM(N(BN$1),N($R122),1)),CHOOSE(AC[[M]:[M]],1,0,1,AC[[DB]:[DB]])),PRODUCT(SUM(ROUND(AVERAGE(VALUE(BN$3),VALUE($P122)),0),CHOOSE(IF(OR(BN$1,$R122),4,INDEX(CMB[[Res_Rare]:[Res_Rare]],MATCH(ROUND(MIN(SUM(BN$4,$O122/1000),SUM($O122,BN$4/1000)),3),CMB[[Cmb_ID]:[Cmb_ID]],0))),-1,-1,0,0)),IF(OR(BN$1,$R122),4,INDEX(CMB[[Cmb_Rare]:[Cmb_Rare]],MATCH(ROUND(MIN(SUM(BN$4,$O122/1000),SUM($O122,BN$4/1000)),3),CMB[[Cmb_ID]:[Cmb_ID]],0))),CHOOSE(AC[[M]:[M]],2,1,1,SUM(AC[[AB]:[DB]])))),""))</f>
        <v/>
      </c>
      <c r="BO122" t="str">
        <f>IF(OR(BO$5="",$S122=""),"",IFERROR(SUM(PRODUCT(INDEX(CMB[[BA_0O]:[BA_2O]],MATCH(ROUND(MIN(SUM(BO$4,$O122/1000),SUM($O122,BO$4/1000)),3),CMB[[Cmb_ID]:[Cmb_ID]],0),SUM(N(BO$1),N($R122),1)),CHOOSE(AC[[M]:[M]],1,1,0,AC[[AB]:[AB]])),PRODUCT(INDEX(CMB[[BD_0O]:[BD_2O]],MATCH(ROUND(MIN(SUM(BO$4,$O122/1000),SUM($O122,BO$4/1000)),3),CMB[[Cmb_ID]:[Cmb_ID]],0),SUM(N(BO$1),N($R122),1)),CHOOSE(AC[[M]:[M]],1,0,1,AC[[DB]:[DB]])),PRODUCT(SUM(ROUND(AVERAGE(VALUE(BO$3),VALUE($P122)),0),CHOOSE(IF(OR(BO$1,$R122),4,INDEX(CMB[[Res_Rare]:[Res_Rare]],MATCH(ROUND(MIN(SUM(BO$4,$O122/1000),SUM($O122,BO$4/1000)),3),CMB[[Cmb_ID]:[Cmb_ID]],0))),-1,-1,0,0)),IF(OR(BO$1,$R122),4,INDEX(CMB[[Cmb_Rare]:[Cmb_Rare]],MATCH(ROUND(MIN(SUM(BO$4,$O122/1000),SUM($O122,BO$4/1000)),3),CMB[[Cmb_ID]:[Cmb_ID]],0))),CHOOSE(AC[[M]:[M]],2,1,1,SUM(AC[[AB]:[DB]])))),""))</f>
        <v/>
      </c>
      <c r="BP122" t="str">
        <f>IF(OR(BP$5="",$S122=""),"",IFERROR(SUM(PRODUCT(INDEX(CMB[[BA_0O]:[BA_2O]],MATCH(ROUND(MIN(SUM(BP$4,$O122/1000),SUM($O122,BP$4/1000)),3),CMB[[Cmb_ID]:[Cmb_ID]],0),SUM(N(BP$1),N($R122),1)),CHOOSE(AC[[M]:[M]],1,1,0,AC[[AB]:[AB]])),PRODUCT(INDEX(CMB[[BD_0O]:[BD_2O]],MATCH(ROUND(MIN(SUM(BP$4,$O122/1000),SUM($O122,BP$4/1000)),3),CMB[[Cmb_ID]:[Cmb_ID]],0),SUM(N(BP$1),N($R122),1)),CHOOSE(AC[[M]:[M]],1,0,1,AC[[DB]:[DB]])),PRODUCT(SUM(ROUND(AVERAGE(VALUE(BP$3),VALUE($P122)),0),CHOOSE(IF(OR(BP$1,$R122),4,INDEX(CMB[[Res_Rare]:[Res_Rare]],MATCH(ROUND(MIN(SUM(BP$4,$O122/1000),SUM($O122,BP$4/1000)),3),CMB[[Cmb_ID]:[Cmb_ID]],0))),-1,-1,0,0)),IF(OR(BP$1,$R122),4,INDEX(CMB[[Cmb_Rare]:[Cmb_Rare]],MATCH(ROUND(MIN(SUM(BP$4,$O122/1000),SUM($O122,BP$4/1000)),3),CMB[[Cmb_ID]:[Cmb_ID]],0))),CHOOSE(AC[[M]:[M]],2,1,1,SUM(AC[[AB]:[DB]])))),""))</f>
        <v/>
      </c>
      <c r="BQ122" t="str">
        <f>IF(OR(BQ$5="",$S122=""),"",IFERROR(SUM(PRODUCT(INDEX(CMB[[BA_0O]:[BA_2O]],MATCH(ROUND(MIN(SUM(BQ$4,$O122/1000),SUM($O122,BQ$4/1000)),3),CMB[[Cmb_ID]:[Cmb_ID]],0),SUM(N(BQ$1),N($R122),1)),CHOOSE(AC[[M]:[M]],1,1,0,AC[[AB]:[AB]])),PRODUCT(INDEX(CMB[[BD_0O]:[BD_2O]],MATCH(ROUND(MIN(SUM(BQ$4,$O122/1000),SUM($O122,BQ$4/1000)),3),CMB[[Cmb_ID]:[Cmb_ID]],0),SUM(N(BQ$1),N($R122),1)),CHOOSE(AC[[M]:[M]],1,0,1,AC[[DB]:[DB]])),PRODUCT(SUM(ROUND(AVERAGE(VALUE(BQ$3),VALUE($P122)),0),CHOOSE(IF(OR(BQ$1,$R122),4,INDEX(CMB[[Res_Rare]:[Res_Rare]],MATCH(ROUND(MIN(SUM(BQ$4,$O122/1000),SUM($O122,BQ$4/1000)),3),CMB[[Cmb_ID]:[Cmb_ID]],0))),-1,-1,0,0)),IF(OR(BQ$1,$R122),4,INDEX(CMB[[Cmb_Rare]:[Cmb_Rare]],MATCH(ROUND(MIN(SUM(BQ$4,$O122/1000),SUM($O122,BQ$4/1000)),3),CMB[[Cmb_ID]:[Cmb_ID]],0))),CHOOSE(AC[[M]:[M]],2,1,1,SUM(AC[[AB]:[DB]])))),""))</f>
        <v/>
      </c>
      <c r="BR122" t="str">
        <f>IF(OR(BR$5="",$S122=""),"",IFERROR(SUM(PRODUCT(INDEX(CMB[[BA_0O]:[BA_2O]],MATCH(ROUND(MIN(SUM(BR$4,$O122/1000),SUM($O122,BR$4/1000)),3),CMB[[Cmb_ID]:[Cmb_ID]],0),SUM(N(BR$1),N($R122),1)),CHOOSE(AC[[M]:[M]],1,1,0,AC[[AB]:[AB]])),PRODUCT(INDEX(CMB[[BD_0O]:[BD_2O]],MATCH(ROUND(MIN(SUM(BR$4,$O122/1000),SUM($O122,BR$4/1000)),3),CMB[[Cmb_ID]:[Cmb_ID]],0),SUM(N(BR$1),N($R122),1)),CHOOSE(AC[[M]:[M]],1,0,1,AC[[DB]:[DB]])),PRODUCT(SUM(ROUND(AVERAGE(VALUE(BR$3),VALUE($P122)),0),CHOOSE(IF(OR(BR$1,$R122),4,INDEX(CMB[[Res_Rare]:[Res_Rare]],MATCH(ROUND(MIN(SUM(BR$4,$O122/1000),SUM($O122,BR$4/1000)),3),CMB[[Cmb_ID]:[Cmb_ID]],0))),-1,-1,0,0)),IF(OR(BR$1,$R122),4,INDEX(CMB[[Cmb_Rare]:[Cmb_Rare]],MATCH(ROUND(MIN(SUM(BR$4,$O122/1000),SUM($O122,BR$4/1000)),3),CMB[[Cmb_ID]:[Cmb_ID]],0))),CHOOSE(AC[[M]:[M]],2,1,1,SUM(AC[[AB]:[DB]])))),""))</f>
        <v/>
      </c>
      <c r="BS122" t="str">
        <f>IF(OR(BS$5="",$S122=""),"",IFERROR(SUM(PRODUCT(INDEX(CMB[[BA_0O]:[BA_2O]],MATCH(ROUND(MIN(SUM(BS$4,$O122/1000),SUM($O122,BS$4/1000)),3),CMB[[Cmb_ID]:[Cmb_ID]],0),SUM(N(BS$1),N($R122),1)),CHOOSE(AC[[M]:[M]],1,1,0,AC[[AB]:[AB]])),PRODUCT(INDEX(CMB[[BD_0O]:[BD_2O]],MATCH(ROUND(MIN(SUM(BS$4,$O122/1000),SUM($O122,BS$4/1000)),3),CMB[[Cmb_ID]:[Cmb_ID]],0),SUM(N(BS$1),N($R122),1)),CHOOSE(AC[[M]:[M]],1,0,1,AC[[DB]:[DB]])),PRODUCT(SUM(ROUND(AVERAGE(VALUE(BS$3),VALUE($P122)),0),CHOOSE(IF(OR(BS$1,$R122),4,INDEX(CMB[[Res_Rare]:[Res_Rare]],MATCH(ROUND(MIN(SUM(BS$4,$O122/1000),SUM($O122,BS$4/1000)),3),CMB[[Cmb_ID]:[Cmb_ID]],0))),-1,-1,0,0)),IF(OR(BS$1,$R122),4,INDEX(CMB[[Cmb_Rare]:[Cmb_Rare]],MATCH(ROUND(MIN(SUM(BS$4,$O122/1000),SUM($O122,BS$4/1000)),3),CMB[[Cmb_ID]:[Cmb_ID]],0))),CHOOSE(AC[[M]:[M]],2,1,1,SUM(AC[[AB]:[DB]])))),""))</f>
        <v/>
      </c>
      <c r="BT122" t="str">
        <f>IF(OR(BT$5="",$S122=""),"",IFERROR(SUM(PRODUCT(INDEX(CMB[[BA_0O]:[BA_2O]],MATCH(ROUND(MIN(SUM(BT$4,$O122/1000),SUM($O122,BT$4/1000)),3),CMB[[Cmb_ID]:[Cmb_ID]],0),SUM(N(BT$1),N($R122),1)),CHOOSE(AC[[M]:[M]],1,1,0,AC[[AB]:[AB]])),PRODUCT(INDEX(CMB[[BD_0O]:[BD_2O]],MATCH(ROUND(MIN(SUM(BT$4,$O122/1000),SUM($O122,BT$4/1000)),3),CMB[[Cmb_ID]:[Cmb_ID]],0),SUM(N(BT$1),N($R122),1)),CHOOSE(AC[[M]:[M]],1,0,1,AC[[DB]:[DB]])),PRODUCT(SUM(ROUND(AVERAGE(VALUE(BT$3),VALUE($P122)),0),CHOOSE(IF(OR(BT$1,$R122),4,INDEX(CMB[[Res_Rare]:[Res_Rare]],MATCH(ROUND(MIN(SUM(BT$4,$O122/1000),SUM($O122,BT$4/1000)),3),CMB[[Cmb_ID]:[Cmb_ID]],0))),-1,-1,0,0)),IF(OR(BT$1,$R122),4,INDEX(CMB[[Cmb_Rare]:[Cmb_Rare]],MATCH(ROUND(MIN(SUM(BT$4,$O122/1000),SUM($O122,BT$4/1000)),3),CMB[[Cmb_ID]:[Cmb_ID]],0))),CHOOSE(AC[[M]:[M]],2,1,1,SUM(AC[[AB]:[DB]])))),""))</f>
        <v/>
      </c>
      <c r="BU122" t="str">
        <f>IF(OR(BU$5="",$S122=""),"",IFERROR(SUM(PRODUCT(INDEX(CMB[[BA_0O]:[BA_2O]],MATCH(ROUND(MIN(SUM(BU$4,$O122/1000),SUM($O122,BU$4/1000)),3),CMB[[Cmb_ID]:[Cmb_ID]],0),SUM(N(BU$1),N($R122),1)),CHOOSE(AC[[M]:[M]],1,1,0,AC[[AB]:[AB]])),PRODUCT(INDEX(CMB[[BD_0O]:[BD_2O]],MATCH(ROUND(MIN(SUM(BU$4,$O122/1000),SUM($O122,BU$4/1000)),3),CMB[[Cmb_ID]:[Cmb_ID]],0),SUM(N(BU$1),N($R122),1)),CHOOSE(AC[[M]:[M]],1,0,1,AC[[DB]:[DB]])),PRODUCT(SUM(ROUND(AVERAGE(VALUE(BU$3),VALUE($P122)),0),CHOOSE(IF(OR(BU$1,$R122),4,INDEX(CMB[[Res_Rare]:[Res_Rare]],MATCH(ROUND(MIN(SUM(BU$4,$O122/1000),SUM($O122,BU$4/1000)),3),CMB[[Cmb_ID]:[Cmb_ID]],0))),-1,-1,0,0)),IF(OR(BU$1,$R122),4,INDEX(CMB[[Cmb_Rare]:[Cmb_Rare]],MATCH(ROUND(MIN(SUM(BU$4,$O122/1000),SUM($O122,BU$4/1000)),3),CMB[[Cmb_ID]:[Cmb_ID]],0))),CHOOSE(AC[[M]:[M]],2,1,1,SUM(AC[[AB]:[DB]])))),""))</f>
        <v/>
      </c>
      <c r="BV122" t="str">
        <f>IF(OR(BV$5="",$S122=""),"",IFERROR(SUM(PRODUCT(INDEX(CMB[[BA_0O]:[BA_2O]],MATCH(ROUND(MIN(SUM(BV$4,$O122/1000),SUM($O122,BV$4/1000)),3),CMB[[Cmb_ID]:[Cmb_ID]],0),SUM(N(BV$1),N($R122),1)),CHOOSE(AC[[M]:[M]],1,1,0,AC[[AB]:[AB]])),PRODUCT(INDEX(CMB[[BD_0O]:[BD_2O]],MATCH(ROUND(MIN(SUM(BV$4,$O122/1000),SUM($O122,BV$4/1000)),3),CMB[[Cmb_ID]:[Cmb_ID]],0),SUM(N(BV$1),N($R122),1)),CHOOSE(AC[[M]:[M]],1,0,1,AC[[DB]:[DB]])),PRODUCT(SUM(ROUND(AVERAGE(VALUE(BV$3),VALUE($P122)),0),CHOOSE(IF(OR(BV$1,$R122),4,INDEX(CMB[[Res_Rare]:[Res_Rare]],MATCH(ROUND(MIN(SUM(BV$4,$O122/1000),SUM($O122,BV$4/1000)),3),CMB[[Cmb_ID]:[Cmb_ID]],0))),-1,-1,0,0)),IF(OR(BV$1,$R122),4,INDEX(CMB[[Cmb_Rare]:[Cmb_Rare]],MATCH(ROUND(MIN(SUM(BV$4,$O122/1000),SUM($O122,BV$4/1000)),3),CMB[[Cmb_ID]:[Cmb_ID]],0))),CHOOSE(AC[[M]:[M]],2,1,1,SUM(AC[[AB]:[DB]])))),""))</f>
        <v/>
      </c>
      <c r="BW122" t="str">
        <f>IF(OR(BW$5="",$S122=""),"",IFERROR(SUM(PRODUCT(INDEX(CMB[[BA_0O]:[BA_2O]],MATCH(ROUND(MIN(SUM(BW$4,$O122/1000),SUM($O122,BW$4/1000)),3),CMB[[Cmb_ID]:[Cmb_ID]],0),SUM(N(BW$1),N($R122),1)),CHOOSE(AC[[M]:[M]],1,1,0,AC[[AB]:[AB]])),PRODUCT(INDEX(CMB[[BD_0O]:[BD_2O]],MATCH(ROUND(MIN(SUM(BW$4,$O122/1000),SUM($O122,BW$4/1000)),3),CMB[[Cmb_ID]:[Cmb_ID]],0),SUM(N(BW$1),N($R122),1)),CHOOSE(AC[[M]:[M]],1,0,1,AC[[DB]:[DB]])),PRODUCT(SUM(ROUND(AVERAGE(VALUE(BW$3),VALUE($P122)),0),CHOOSE(IF(OR(BW$1,$R122),4,INDEX(CMB[[Res_Rare]:[Res_Rare]],MATCH(ROUND(MIN(SUM(BW$4,$O122/1000),SUM($O122,BW$4/1000)),3),CMB[[Cmb_ID]:[Cmb_ID]],0))),-1,-1,0,0)),IF(OR(BW$1,$R122),4,INDEX(CMB[[Cmb_Rare]:[Cmb_Rare]],MATCH(ROUND(MIN(SUM(BW$4,$O122/1000),SUM($O122,BW$4/1000)),3),CMB[[Cmb_ID]:[Cmb_ID]],0))),CHOOSE(AC[[M]:[M]],2,1,1,SUM(AC[[AB]:[DB]])))),""))</f>
        <v/>
      </c>
      <c r="BX122" t="str">
        <f>IF(OR(BX$5="",$S122=""),"",IFERROR(SUM(PRODUCT(INDEX(CMB[[BA_0O]:[BA_2O]],MATCH(ROUND(MIN(SUM(BX$4,$O122/1000),SUM($O122,BX$4/1000)),3),CMB[[Cmb_ID]:[Cmb_ID]],0),SUM(N(BX$1),N($R122),1)),CHOOSE(AC[[M]:[M]],1,1,0,AC[[AB]:[AB]])),PRODUCT(INDEX(CMB[[BD_0O]:[BD_2O]],MATCH(ROUND(MIN(SUM(BX$4,$O122/1000),SUM($O122,BX$4/1000)),3),CMB[[Cmb_ID]:[Cmb_ID]],0),SUM(N(BX$1),N($R122),1)),CHOOSE(AC[[M]:[M]],1,0,1,AC[[DB]:[DB]])),PRODUCT(SUM(ROUND(AVERAGE(VALUE(BX$3),VALUE($P122)),0),CHOOSE(IF(OR(BX$1,$R122),4,INDEX(CMB[[Res_Rare]:[Res_Rare]],MATCH(ROUND(MIN(SUM(BX$4,$O122/1000),SUM($O122,BX$4/1000)),3),CMB[[Cmb_ID]:[Cmb_ID]],0))),-1,-1,0,0)),IF(OR(BX$1,$R122),4,INDEX(CMB[[Cmb_Rare]:[Cmb_Rare]],MATCH(ROUND(MIN(SUM(BX$4,$O122/1000),SUM($O122,BX$4/1000)),3),CMB[[Cmb_ID]:[Cmb_ID]],0))),CHOOSE(AC[[M]:[M]],2,1,1,SUM(AC[[AB]:[DB]])))),""))</f>
        <v/>
      </c>
      <c r="BY122" t="str">
        <f>IF(OR(BY$5="",$S122=""),"",IFERROR(SUM(PRODUCT(INDEX(CMB[[BA_0O]:[BA_2O]],MATCH(ROUND(MIN(SUM(BY$4,$O122/1000),SUM($O122,BY$4/1000)),3),CMB[[Cmb_ID]:[Cmb_ID]],0),SUM(N(BY$1),N($R122),1)),CHOOSE(AC[[M]:[M]],1,1,0,AC[[AB]:[AB]])),PRODUCT(INDEX(CMB[[BD_0O]:[BD_2O]],MATCH(ROUND(MIN(SUM(BY$4,$O122/1000),SUM($O122,BY$4/1000)),3),CMB[[Cmb_ID]:[Cmb_ID]],0),SUM(N(BY$1),N($R122),1)),CHOOSE(AC[[M]:[M]],1,0,1,AC[[DB]:[DB]])),PRODUCT(SUM(ROUND(AVERAGE(VALUE(BY$3),VALUE($P122)),0),CHOOSE(IF(OR(BY$1,$R122),4,INDEX(CMB[[Res_Rare]:[Res_Rare]],MATCH(ROUND(MIN(SUM(BY$4,$O122/1000),SUM($O122,BY$4/1000)),3),CMB[[Cmb_ID]:[Cmb_ID]],0))),-1,-1,0,0)),IF(OR(BY$1,$R122),4,INDEX(CMB[[Cmb_Rare]:[Cmb_Rare]],MATCH(ROUND(MIN(SUM(BY$4,$O122/1000),SUM($O122,BY$4/1000)),3),CMB[[Cmb_ID]:[Cmb_ID]],0))),CHOOSE(AC[[M]:[M]],2,1,1,SUM(AC[[AB]:[DB]])))),""))</f>
        <v/>
      </c>
      <c r="BZ122" t="str">
        <f>IF(OR(BZ$5="",$S122=""),"",IFERROR(SUM(PRODUCT(INDEX(CMB[[BA_0O]:[BA_2O]],MATCH(ROUND(MIN(SUM(BZ$4,$O122/1000),SUM($O122,BZ$4/1000)),3),CMB[[Cmb_ID]:[Cmb_ID]],0),SUM(N(BZ$1),N($R122),1)),CHOOSE(AC[[M]:[M]],1,1,0,AC[[AB]:[AB]])),PRODUCT(INDEX(CMB[[BD_0O]:[BD_2O]],MATCH(ROUND(MIN(SUM(BZ$4,$O122/1000),SUM($O122,BZ$4/1000)),3),CMB[[Cmb_ID]:[Cmb_ID]],0),SUM(N(BZ$1),N($R122),1)),CHOOSE(AC[[M]:[M]],1,0,1,AC[[DB]:[DB]])),PRODUCT(SUM(ROUND(AVERAGE(VALUE(BZ$3),VALUE($P122)),0),CHOOSE(IF(OR(BZ$1,$R122),4,INDEX(CMB[[Res_Rare]:[Res_Rare]],MATCH(ROUND(MIN(SUM(BZ$4,$O122/1000),SUM($O122,BZ$4/1000)),3),CMB[[Cmb_ID]:[Cmb_ID]],0))),-1,-1,0,0)),IF(OR(BZ$1,$R122),4,INDEX(CMB[[Cmb_Rare]:[Cmb_Rare]],MATCH(ROUND(MIN(SUM(BZ$4,$O122/1000),SUM($O122,BZ$4/1000)),3),CMB[[Cmb_ID]:[Cmb_ID]],0))),CHOOSE(AC[[M]:[M]],2,1,1,SUM(AC[[AB]:[DB]])))),""))</f>
        <v/>
      </c>
      <c r="CA122" t="str">
        <f>IF(OR(CA$5="",$S122=""),"",IFERROR(SUM(PRODUCT(INDEX(CMB[[BA_0O]:[BA_2O]],MATCH(ROUND(MIN(SUM(CA$4,$O122/1000),SUM($O122,CA$4/1000)),3),CMB[[Cmb_ID]:[Cmb_ID]],0),SUM(N(CA$1),N($R122),1)),CHOOSE(AC[[M]:[M]],1,1,0,AC[[AB]:[AB]])),PRODUCT(INDEX(CMB[[BD_0O]:[BD_2O]],MATCH(ROUND(MIN(SUM(CA$4,$O122/1000),SUM($O122,CA$4/1000)),3),CMB[[Cmb_ID]:[Cmb_ID]],0),SUM(N(CA$1),N($R122),1)),CHOOSE(AC[[M]:[M]],1,0,1,AC[[DB]:[DB]])),PRODUCT(SUM(ROUND(AVERAGE(VALUE(CA$3),VALUE($P122)),0),CHOOSE(IF(OR(CA$1,$R122),4,INDEX(CMB[[Res_Rare]:[Res_Rare]],MATCH(ROUND(MIN(SUM(CA$4,$O122/1000),SUM($O122,CA$4/1000)),3),CMB[[Cmb_ID]:[Cmb_ID]],0))),-1,-1,0,0)),IF(OR(CA$1,$R122),4,INDEX(CMB[[Cmb_Rare]:[Cmb_Rare]],MATCH(ROUND(MIN(SUM(CA$4,$O122/1000),SUM($O122,CA$4/1000)),3),CMB[[Cmb_ID]:[Cmb_ID]],0))),CHOOSE(AC[[M]:[M]],2,1,1,SUM(AC[[AB]:[DB]])))),""))</f>
        <v/>
      </c>
      <c r="CB122" t="str">
        <f>IF(OR(CB$5="",$S122=""),"",IFERROR(SUM(PRODUCT(INDEX(CMB[[BA_0O]:[BA_2O]],MATCH(ROUND(MIN(SUM(CB$4,$O122/1000),SUM($O122,CB$4/1000)),3),CMB[[Cmb_ID]:[Cmb_ID]],0),SUM(N(CB$1),N($R122),1)),CHOOSE(AC[[M]:[M]],1,1,0,AC[[AB]:[AB]])),PRODUCT(INDEX(CMB[[BD_0O]:[BD_2O]],MATCH(ROUND(MIN(SUM(CB$4,$O122/1000),SUM($O122,CB$4/1000)),3),CMB[[Cmb_ID]:[Cmb_ID]],0),SUM(N(CB$1),N($R122),1)),CHOOSE(AC[[M]:[M]],1,0,1,AC[[DB]:[DB]])),PRODUCT(SUM(ROUND(AVERAGE(VALUE(CB$3),VALUE($P122)),0),CHOOSE(IF(OR(CB$1,$R122),4,INDEX(CMB[[Res_Rare]:[Res_Rare]],MATCH(ROUND(MIN(SUM(CB$4,$O122/1000),SUM($O122,CB$4/1000)),3),CMB[[Cmb_ID]:[Cmb_ID]],0))),-1,-1,0,0)),IF(OR(CB$1,$R122),4,INDEX(CMB[[Cmb_Rare]:[Cmb_Rare]],MATCH(ROUND(MIN(SUM(CB$4,$O122/1000),SUM($O122,CB$4/1000)),3),CMB[[Cmb_ID]:[Cmb_ID]],0))),CHOOSE(AC[[M]:[M]],2,1,1,SUM(AC[[AB]:[DB]])))),""))</f>
        <v/>
      </c>
      <c r="CC122" t="str">
        <f>IF(OR(CC$5="",$S122=""),"",IFERROR(SUM(PRODUCT(INDEX(CMB[[BA_0O]:[BA_2O]],MATCH(ROUND(MIN(SUM(CC$4,$O122/1000),SUM($O122,CC$4/1000)),3),CMB[[Cmb_ID]:[Cmb_ID]],0),SUM(N(CC$1),N($R122),1)),CHOOSE(AC[[M]:[M]],1,1,0,AC[[AB]:[AB]])),PRODUCT(INDEX(CMB[[BD_0O]:[BD_2O]],MATCH(ROUND(MIN(SUM(CC$4,$O122/1000),SUM($O122,CC$4/1000)),3),CMB[[Cmb_ID]:[Cmb_ID]],0),SUM(N(CC$1),N($R122),1)),CHOOSE(AC[[M]:[M]],1,0,1,AC[[DB]:[DB]])),PRODUCT(SUM(ROUND(AVERAGE(VALUE(CC$3),VALUE($P122)),0),CHOOSE(IF(OR(CC$1,$R122),4,INDEX(CMB[[Res_Rare]:[Res_Rare]],MATCH(ROUND(MIN(SUM(CC$4,$O122/1000),SUM($O122,CC$4/1000)),3),CMB[[Cmb_ID]:[Cmb_ID]],0))),-1,-1,0,0)),IF(OR(CC$1,$R122),4,INDEX(CMB[[Cmb_Rare]:[Cmb_Rare]],MATCH(ROUND(MIN(SUM(CC$4,$O122/1000),SUM($O122,CC$4/1000)),3),CMB[[Cmb_ID]:[Cmb_ID]],0))),CHOOSE(AC[[M]:[M]],2,1,1,SUM(AC[[AB]:[DB]])))),""))</f>
        <v/>
      </c>
      <c r="CD122" t="str">
        <f>IF(OR(CD$5="",$S122=""),"",IFERROR(SUM(PRODUCT(INDEX(CMB[[BA_0O]:[BA_2O]],MATCH(ROUND(MIN(SUM(CD$4,$O122/1000),SUM($O122,CD$4/1000)),3),CMB[[Cmb_ID]:[Cmb_ID]],0),SUM(N(CD$1),N($R122),1)),CHOOSE(AC[[M]:[M]],1,1,0,AC[[AB]:[AB]])),PRODUCT(INDEX(CMB[[BD_0O]:[BD_2O]],MATCH(ROUND(MIN(SUM(CD$4,$O122/1000),SUM($O122,CD$4/1000)),3),CMB[[Cmb_ID]:[Cmb_ID]],0),SUM(N(CD$1),N($R122),1)),CHOOSE(AC[[M]:[M]],1,0,1,AC[[DB]:[DB]])),PRODUCT(SUM(ROUND(AVERAGE(VALUE(CD$3),VALUE($P122)),0),CHOOSE(IF(OR(CD$1,$R122),4,INDEX(CMB[[Res_Rare]:[Res_Rare]],MATCH(ROUND(MIN(SUM(CD$4,$O122/1000),SUM($O122,CD$4/1000)),3),CMB[[Cmb_ID]:[Cmb_ID]],0))),-1,-1,0,0)),IF(OR(CD$1,$R122),4,INDEX(CMB[[Cmb_Rare]:[Cmb_Rare]],MATCH(ROUND(MIN(SUM(CD$4,$O122/1000),SUM($O122,CD$4/1000)),3),CMB[[Cmb_ID]:[Cmb_ID]],0))),CHOOSE(AC[[M]:[M]],2,1,1,SUM(AC[[AB]:[DB]])))),""))</f>
        <v/>
      </c>
      <c r="CE122" t="str">
        <f>IF(OR(CE$5="",$S122=""),"",IFERROR(SUM(PRODUCT(INDEX(CMB[[BA_0O]:[BA_2O]],MATCH(ROUND(MIN(SUM(CE$4,$O122/1000),SUM($O122,CE$4/1000)),3),CMB[[Cmb_ID]:[Cmb_ID]],0),SUM(N(CE$1),N($R122),1)),CHOOSE(AC[[M]:[M]],1,1,0,AC[[AB]:[AB]])),PRODUCT(INDEX(CMB[[BD_0O]:[BD_2O]],MATCH(ROUND(MIN(SUM(CE$4,$O122/1000),SUM($O122,CE$4/1000)),3),CMB[[Cmb_ID]:[Cmb_ID]],0),SUM(N(CE$1),N($R122),1)),CHOOSE(AC[[M]:[M]],1,0,1,AC[[DB]:[DB]])),PRODUCT(SUM(ROUND(AVERAGE(VALUE(CE$3),VALUE($P122)),0),CHOOSE(IF(OR(CE$1,$R122),4,INDEX(CMB[[Res_Rare]:[Res_Rare]],MATCH(ROUND(MIN(SUM(CE$4,$O122/1000),SUM($O122,CE$4/1000)),3),CMB[[Cmb_ID]:[Cmb_ID]],0))),-1,-1,0,0)),IF(OR(CE$1,$R122),4,INDEX(CMB[[Cmb_Rare]:[Cmb_Rare]],MATCH(ROUND(MIN(SUM(CE$4,$O122/1000),SUM($O122,CE$4/1000)),3),CMB[[Cmb_ID]:[Cmb_ID]],0))),CHOOSE(AC[[M]:[M]],2,1,1,SUM(AC[[AB]:[DB]])))),""))</f>
        <v/>
      </c>
      <c r="CF122" t="str">
        <f>IF(OR(CF$5="",$S122=""),"",IFERROR(SUM(PRODUCT(INDEX(CMB[[BA_0O]:[BA_2O]],MATCH(ROUND(MIN(SUM(CF$4,$O122/1000),SUM($O122,CF$4/1000)),3),CMB[[Cmb_ID]:[Cmb_ID]],0),SUM(N(CF$1),N($R122),1)),CHOOSE(AC[[M]:[M]],1,1,0,AC[[AB]:[AB]])),PRODUCT(INDEX(CMB[[BD_0O]:[BD_2O]],MATCH(ROUND(MIN(SUM(CF$4,$O122/1000),SUM($O122,CF$4/1000)),3),CMB[[Cmb_ID]:[Cmb_ID]],0),SUM(N(CF$1),N($R122),1)),CHOOSE(AC[[M]:[M]],1,0,1,AC[[DB]:[DB]])),PRODUCT(SUM(ROUND(AVERAGE(VALUE(CF$3),VALUE($P122)),0),CHOOSE(IF(OR(CF$1,$R122),4,INDEX(CMB[[Res_Rare]:[Res_Rare]],MATCH(ROUND(MIN(SUM(CF$4,$O122/1000),SUM($O122,CF$4/1000)),3),CMB[[Cmb_ID]:[Cmb_ID]],0))),-1,-1,0,0)),IF(OR(CF$1,$R122),4,INDEX(CMB[[Cmb_Rare]:[Cmb_Rare]],MATCH(ROUND(MIN(SUM(CF$4,$O122/1000),SUM($O122,CF$4/1000)),3),CMB[[Cmb_ID]:[Cmb_ID]],0))),CHOOSE(AC[[M]:[M]],2,1,1,SUM(AC[[AB]:[DB]])))),""))</f>
        <v/>
      </c>
      <c r="CG122" t="str">
        <f>IF(OR(CG$5="",$S122=""),"",IFERROR(SUM(PRODUCT(INDEX(CMB[[BA_0O]:[BA_2O]],MATCH(ROUND(MIN(SUM(CG$4,$O122/1000),SUM($O122,CG$4/1000)),3),CMB[[Cmb_ID]:[Cmb_ID]],0),SUM(N(CG$1),N($R122),1)),CHOOSE(AC[[M]:[M]],1,1,0,AC[[AB]:[AB]])),PRODUCT(INDEX(CMB[[BD_0O]:[BD_2O]],MATCH(ROUND(MIN(SUM(CG$4,$O122/1000),SUM($O122,CG$4/1000)),3),CMB[[Cmb_ID]:[Cmb_ID]],0),SUM(N(CG$1),N($R122),1)),CHOOSE(AC[[M]:[M]],1,0,1,AC[[DB]:[DB]])),PRODUCT(SUM(ROUND(AVERAGE(VALUE(CG$3),VALUE($P122)),0),CHOOSE(IF(OR(CG$1,$R122),4,INDEX(CMB[[Res_Rare]:[Res_Rare]],MATCH(ROUND(MIN(SUM(CG$4,$O122/1000),SUM($O122,CG$4/1000)),3),CMB[[Cmb_ID]:[Cmb_ID]],0))),-1,-1,0,0)),IF(OR(CG$1,$R122),4,INDEX(CMB[[Cmb_Rare]:[Cmb_Rare]],MATCH(ROUND(MIN(SUM(CG$4,$O122/1000),SUM($O122,CG$4/1000)),3),CMB[[Cmb_ID]:[Cmb_ID]],0))),CHOOSE(AC[[M]:[M]],2,1,1,SUM(AC[[AB]:[DB]])))),""))</f>
        <v/>
      </c>
      <c r="CH122" t="str">
        <f>IF(OR(CH$5="",$S122=""),"",IFERROR(SUM(PRODUCT(INDEX(CMB[[BA_0O]:[BA_2O]],MATCH(ROUND(MIN(SUM(CH$4,$O122/1000),SUM($O122,CH$4/1000)),3),CMB[[Cmb_ID]:[Cmb_ID]],0),SUM(N(CH$1),N($R122),1)),CHOOSE(AC[[M]:[M]],1,1,0,AC[[AB]:[AB]])),PRODUCT(INDEX(CMB[[BD_0O]:[BD_2O]],MATCH(ROUND(MIN(SUM(CH$4,$O122/1000),SUM($O122,CH$4/1000)),3),CMB[[Cmb_ID]:[Cmb_ID]],0),SUM(N(CH$1),N($R122),1)),CHOOSE(AC[[M]:[M]],1,0,1,AC[[DB]:[DB]])),PRODUCT(SUM(ROUND(AVERAGE(VALUE(CH$3),VALUE($P122)),0),CHOOSE(IF(OR(CH$1,$R122),4,INDEX(CMB[[Res_Rare]:[Res_Rare]],MATCH(ROUND(MIN(SUM(CH$4,$O122/1000),SUM($O122,CH$4/1000)),3),CMB[[Cmb_ID]:[Cmb_ID]],0))),-1,-1,0,0)),IF(OR(CH$1,$R122),4,INDEX(CMB[[Cmb_Rare]:[Cmb_Rare]],MATCH(ROUND(MIN(SUM(CH$4,$O122/1000),SUM($O122,CH$4/1000)),3),CMB[[Cmb_ID]:[Cmb_ID]],0))),CHOOSE(AC[[M]:[M]],2,1,1,SUM(AC[[AB]:[DB]])))),""))</f>
        <v/>
      </c>
      <c r="CI122" t="str">
        <f>IF(OR(CI$5="",$S122=""),"",IFERROR(SUM(PRODUCT(INDEX(CMB[[BA_0O]:[BA_2O]],MATCH(ROUND(MIN(SUM(CI$4,$O122/1000),SUM($O122,CI$4/1000)),3),CMB[[Cmb_ID]:[Cmb_ID]],0),SUM(N(CI$1),N($R122),1)),CHOOSE(AC[[M]:[M]],1,1,0,AC[[AB]:[AB]])),PRODUCT(INDEX(CMB[[BD_0O]:[BD_2O]],MATCH(ROUND(MIN(SUM(CI$4,$O122/1000),SUM($O122,CI$4/1000)),3),CMB[[Cmb_ID]:[Cmb_ID]],0),SUM(N(CI$1),N($R122),1)),CHOOSE(AC[[M]:[M]],1,0,1,AC[[DB]:[DB]])),PRODUCT(SUM(ROUND(AVERAGE(VALUE(CI$3),VALUE($P122)),0),CHOOSE(IF(OR(CI$1,$R122),4,INDEX(CMB[[Res_Rare]:[Res_Rare]],MATCH(ROUND(MIN(SUM(CI$4,$O122/1000),SUM($O122,CI$4/1000)),3),CMB[[Cmb_ID]:[Cmb_ID]],0))),-1,-1,0,0)),IF(OR(CI$1,$R122),4,INDEX(CMB[[Cmb_Rare]:[Cmb_Rare]],MATCH(ROUND(MIN(SUM(CI$4,$O122/1000),SUM($O122,CI$4/1000)),3),CMB[[Cmb_ID]:[Cmb_ID]],0))),CHOOSE(AC[[M]:[M]],2,1,1,SUM(AC[[AB]:[DB]])))),""))</f>
        <v/>
      </c>
      <c r="CJ122" t="str">
        <f>IF(OR(CJ$5="",$S122=""),"",IFERROR(SUM(PRODUCT(INDEX(CMB[[BA_0O]:[BA_2O]],MATCH(ROUND(MIN(SUM(CJ$4,$O122/1000),SUM($O122,CJ$4/1000)),3),CMB[[Cmb_ID]:[Cmb_ID]],0),SUM(N(CJ$1),N($R122),1)),CHOOSE(AC[[M]:[M]],1,1,0,AC[[AB]:[AB]])),PRODUCT(INDEX(CMB[[BD_0O]:[BD_2O]],MATCH(ROUND(MIN(SUM(CJ$4,$O122/1000),SUM($O122,CJ$4/1000)),3),CMB[[Cmb_ID]:[Cmb_ID]],0),SUM(N(CJ$1),N($R122),1)),CHOOSE(AC[[M]:[M]],1,0,1,AC[[DB]:[DB]])),PRODUCT(SUM(ROUND(AVERAGE(VALUE(CJ$3),VALUE($P122)),0),CHOOSE(IF(OR(CJ$1,$R122),4,INDEX(CMB[[Res_Rare]:[Res_Rare]],MATCH(ROUND(MIN(SUM(CJ$4,$O122/1000),SUM($O122,CJ$4/1000)),3),CMB[[Cmb_ID]:[Cmb_ID]],0))),-1,-1,0,0)),IF(OR(CJ$1,$R122),4,INDEX(CMB[[Cmb_Rare]:[Cmb_Rare]],MATCH(ROUND(MIN(SUM(CJ$4,$O122/1000),SUM($O122,CJ$4/1000)),3),CMB[[Cmb_ID]:[Cmb_ID]],0))),CHOOSE(AC[[M]:[M]],2,1,1,SUM(AC[[AB]:[DB]])))),""))</f>
        <v/>
      </c>
      <c r="CK122" t="str">
        <f>IF(OR(CK$5="",$S122=""),"",IFERROR(SUM(PRODUCT(INDEX(CMB[[BA_0O]:[BA_2O]],MATCH(ROUND(MIN(SUM(CK$4,$O122/1000),SUM($O122,CK$4/1000)),3),CMB[[Cmb_ID]:[Cmb_ID]],0),SUM(N(CK$1),N($R122),1)),CHOOSE(AC[[M]:[M]],1,1,0,AC[[AB]:[AB]])),PRODUCT(INDEX(CMB[[BD_0O]:[BD_2O]],MATCH(ROUND(MIN(SUM(CK$4,$O122/1000),SUM($O122,CK$4/1000)),3),CMB[[Cmb_ID]:[Cmb_ID]],0),SUM(N(CK$1),N($R122),1)),CHOOSE(AC[[M]:[M]],1,0,1,AC[[DB]:[DB]])),PRODUCT(SUM(ROUND(AVERAGE(VALUE(CK$3),VALUE($P122)),0),CHOOSE(IF(OR(CK$1,$R122),4,INDEX(CMB[[Res_Rare]:[Res_Rare]],MATCH(ROUND(MIN(SUM(CK$4,$O122/1000),SUM($O122,CK$4/1000)),3),CMB[[Cmb_ID]:[Cmb_ID]],0))),-1,-1,0,0)),IF(OR(CK$1,$R122),4,INDEX(CMB[[Cmb_Rare]:[Cmb_Rare]],MATCH(ROUND(MIN(SUM(CK$4,$O122/1000),SUM($O122,CK$4/1000)),3),CMB[[Cmb_ID]:[Cmb_ID]],0))),CHOOSE(AC[[M]:[M]],2,1,1,SUM(AC[[AB]:[DB]])))),""))</f>
        <v/>
      </c>
      <c r="CL122" t="str">
        <f>IF(OR(CL$5="",$S122=""),"",IFERROR(SUM(PRODUCT(INDEX(CMB[[BA_0O]:[BA_2O]],MATCH(ROUND(MIN(SUM(CL$4,$O122/1000),SUM($O122,CL$4/1000)),3),CMB[[Cmb_ID]:[Cmb_ID]],0),SUM(N(CL$1),N($R122),1)),CHOOSE(AC[[M]:[M]],1,1,0,AC[[AB]:[AB]])),PRODUCT(INDEX(CMB[[BD_0O]:[BD_2O]],MATCH(ROUND(MIN(SUM(CL$4,$O122/1000),SUM($O122,CL$4/1000)),3),CMB[[Cmb_ID]:[Cmb_ID]],0),SUM(N(CL$1),N($R122),1)),CHOOSE(AC[[M]:[M]],1,0,1,AC[[DB]:[DB]])),PRODUCT(SUM(ROUND(AVERAGE(VALUE(CL$3),VALUE($P122)),0),CHOOSE(IF(OR(CL$1,$R122),4,INDEX(CMB[[Res_Rare]:[Res_Rare]],MATCH(ROUND(MIN(SUM(CL$4,$O122/1000),SUM($O122,CL$4/1000)),3),CMB[[Cmb_ID]:[Cmb_ID]],0))),-1,-1,0,0)),IF(OR(CL$1,$R122),4,INDEX(CMB[[Cmb_Rare]:[Cmb_Rare]],MATCH(ROUND(MIN(SUM(CL$4,$O122/1000),SUM($O122,CL$4/1000)),3),CMB[[Cmb_ID]:[Cmb_ID]],0))),CHOOSE(AC[[M]:[M]],2,1,1,SUM(AC[[AB]:[DB]])))),""))</f>
        <v/>
      </c>
      <c r="CM122" t="str">
        <f>IF(OR(CM$5="",$S122=""),"",IFERROR(SUM(PRODUCT(INDEX(CMB[[BA_0O]:[BA_2O]],MATCH(ROUND(MIN(SUM(CM$4,$O122/1000),SUM($O122,CM$4/1000)),3),CMB[[Cmb_ID]:[Cmb_ID]],0),SUM(N(CM$1),N($R122),1)),CHOOSE(AC[[M]:[M]],1,1,0,AC[[AB]:[AB]])),PRODUCT(INDEX(CMB[[BD_0O]:[BD_2O]],MATCH(ROUND(MIN(SUM(CM$4,$O122/1000),SUM($O122,CM$4/1000)),3),CMB[[Cmb_ID]:[Cmb_ID]],0),SUM(N(CM$1),N($R122),1)),CHOOSE(AC[[M]:[M]],1,0,1,AC[[DB]:[DB]])),PRODUCT(SUM(ROUND(AVERAGE(VALUE(CM$3),VALUE($P122)),0),CHOOSE(IF(OR(CM$1,$R122),4,INDEX(CMB[[Res_Rare]:[Res_Rare]],MATCH(ROUND(MIN(SUM(CM$4,$O122/1000),SUM($O122,CM$4/1000)),3),CMB[[Cmb_ID]:[Cmb_ID]],0))),-1,-1,0,0)),IF(OR(CM$1,$R122),4,INDEX(CMB[[Cmb_Rare]:[Cmb_Rare]],MATCH(ROUND(MIN(SUM(CM$4,$O122/1000),SUM($O122,CM$4/1000)),3),CMB[[Cmb_ID]:[Cmb_ID]],0))),CHOOSE(AC[[M]:[M]],2,1,1,SUM(AC[[AB]:[DB]])))),""))</f>
        <v/>
      </c>
      <c r="CN122" t="str">
        <f>IF(OR(CN$5="",$S122=""),"",IFERROR(SUM(PRODUCT(INDEX(CMB[[BA_0O]:[BA_2O]],MATCH(ROUND(MIN(SUM(CN$4,$O122/1000),SUM($O122,CN$4/1000)),3),CMB[[Cmb_ID]:[Cmb_ID]],0),SUM(N(CN$1),N($R122),1)),CHOOSE(AC[[M]:[M]],1,1,0,AC[[AB]:[AB]])),PRODUCT(INDEX(CMB[[BD_0O]:[BD_2O]],MATCH(ROUND(MIN(SUM(CN$4,$O122/1000),SUM($O122,CN$4/1000)),3),CMB[[Cmb_ID]:[Cmb_ID]],0),SUM(N(CN$1),N($R122),1)),CHOOSE(AC[[M]:[M]],1,0,1,AC[[DB]:[DB]])),PRODUCT(SUM(ROUND(AVERAGE(VALUE(CN$3),VALUE($P122)),0),CHOOSE(IF(OR(CN$1,$R122),4,INDEX(CMB[[Res_Rare]:[Res_Rare]],MATCH(ROUND(MIN(SUM(CN$4,$O122/1000),SUM($O122,CN$4/1000)),3),CMB[[Cmb_ID]:[Cmb_ID]],0))),-1,-1,0,0)),IF(OR(CN$1,$R122),4,INDEX(CMB[[Cmb_Rare]:[Cmb_Rare]],MATCH(ROUND(MIN(SUM(CN$4,$O122/1000),SUM($O122,CN$4/1000)),3),CMB[[Cmb_ID]:[Cmb_ID]],0))),CHOOSE(AC[[M]:[M]],2,1,1,SUM(AC[[AB]:[DB]])))),""))</f>
        <v/>
      </c>
      <c r="CO122" t="str">
        <f>IF(OR(CO$5="",$S122=""),"",IFERROR(SUM(PRODUCT(INDEX(CMB[[BA_0O]:[BA_2O]],MATCH(ROUND(MIN(SUM(CO$4,$O122/1000),SUM($O122,CO$4/1000)),3),CMB[[Cmb_ID]:[Cmb_ID]],0),SUM(N(CO$1),N($R122),1)),CHOOSE(AC[[M]:[M]],1,1,0,AC[[AB]:[AB]])),PRODUCT(INDEX(CMB[[BD_0O]:[BD_2O]],MATCH(ROUND(MIN(SUM(CO$4,$O122/1000),SUM($O122,CO$4/1000)),3),CMB[[Cmb_ID]:[Cmb_ID]],0),SUM(N(CO$1),N($R122),1)),CHOOSE(AC[[M]:[M]],1,0,1,AC[[DB]:[DB]])),PRODUCT(SUM(ROUND(AVERAGE(VALUE(CO$3),VALUE($P122)),0),CHOOSE(IF(OR(CO$1,$R122),4,INDEX(CMB[[Res_Rare]:[Res_Rare]],MATCH(ROUND(MIN(SUM(CO$4,$O122/1000),SUM($O122,CO$4/1000)),3),CMB[[Cmb_ID]:[Cmb_ID]],0))),-1,-1,0,0)),IF(OR(CO$1,$R122),4,INDEX(CMB[[Cmb_Rare]:[Cmb_Rare]],MATCH(ROUND(MIN(SUM(CO$4,$O122/1000),SUM($O122,CO$4/1000)),3),CMB[[Cmb_ID]:[Cmb_ID]],0))),CHOOSE(AC[[M]:[M]],2,1,1,SUM(AC[[AB]:[DB]])))),""))</f>
        <v/>
      </c>
      <c r="CP122" t="str">
        <f>IF(OR(CP$5="",$S122=""),"",IFERROR(SUM(PRODUCT(INDEX(CMB[[BA_0O]:[BA_2O]],MATCH(ROUND(MIN(SUM(CP$4,$O122/1000),SUM($O122,CP$4/1000)),3),CMB[[Cmb_ID]:[Cmb_ID]],0),SUM(N(CP$1),N($R122),1)),CHOOSE(AC[[M]:[M]],1,1,0,AC[[AB]:[AB]])),PRODUCT(INDEX(CMB[[BD_0O]:[BD_2O]],MATCH(ROUND(MIN(SUM(CP$4,$O122/1000),SUM($O122,CP$4/1000)),3),CMB[[Cmb_ID]:[Cmb_ID]],0),SUM(N(CP$1),N($R122),1)),CHOOSE(AC[[M]:[M]],1,0,1,AC[[DB]:[DB]])),PRODUCT(SUM(ROUND(AVERAGE(VALUE(CP$3),VALUE($P122)),0),CHOOSE(IF(OR(CP$1,$R122),4,INDEX(CMB[[Res_Rare]:[Res_Rare]],MATCH(ROUND(MIN(SUM(CP$4,$O122/1000),SUM($O122,CP$4/1000)),3),CMB[[Cmb_ID]:[Cmb_ID]],0))),-1,-1,0,0)),IF(OR(CP$1,$R122),4,INDEX(CMB[[Cmb_Rare]:[Cmb_Rare]],MATCH(ROUND(MIN(SUM(CP$4,$O122/1000),SUM($O122,CP$4/1000)),3),CMB[[Cmb_ID]:[Cmb_ID]],0))),CHOOSE(AC[[M]:[M]],2,1,1,SUM(AC[[AB]:[DB]])))),""))</f>
        <v/>
      </c>
      <c r="CQ122" t="str">
        <f>IF(OR(CQ$5="",$S122=""),"",IFERROR(SUM(PRODUCT(INDEX(CMB[[BA_0O]:[BA_2O]],MATCH(ROUND(MIN(SUM(CQ$4,$O122/1000),SUM($O122,CQ$4/1000)),3),CMB[[Cmb_ID]:[Cmb_ID]],0),SUM(N(CQ$1),N($R122),1)),CHOOSE(AC[[M]:[M]],1,1,0,AC[[AB]:[AB]])),PRODUCT(INDEX(CMB[[BD_0O]:[BD_2O]],MATCH(ROUND(MIN(SUM(CQ$4,$O122/1000),SUM($O122,CQ$4/1000)),3),CMB[[Cmb_ID]:[Cmb_ID]],0),SUM(N(CQ$1),N($R122),1)),CHOOSE(AC[[M]:[M]],1,0,1,AC[[DB]:[DB]])),PRODUCT(SUM(ROUND(AVERAGE(VALUE(CQ$3),VALUE($P122)),0),CHOOSE(IF(OR(CQ$1,$R122),4,INDEX(CMB[[Res_Rare]:[Res_Rare]],MATCH(ROUND(MIN(SUM(CQ$4,$O122/1000),SUM($O122,CQ$4/1000)),3),CMB[[Cmb_ID]:[Cmb_ID]],0))),-1,-1,0,0)),IF(OR(CQ$1,$R122),4,INDEX(CMB[[Cmb_Rare]:[Cmb_Rare]],MATCH(ROUND(MIN(SUM(CQ$4,$O122/1000),SUM($O122,CQ$4/1000)),3),CMB[[Cmb_ID]:[Cmb_ID]],0))),CHOOSE(AC[[M]:[M]],2,1,1,SUM(AC[[AB]:[DB]])))),""))</f>
        <v/>
      </c>
      <c r="CR122" t="str">
        <f>IF(OR(CR$5="",$S122=""),"",IFERROR(SUM(PRODUCT(INDEX(CMB[[BA_0O]:[BA_2O]],MATCH(ROUND(MIN(SUM(CR$4,$O122/1000),SUM($O122,CR$4/1000)),3),CMB[[Cmb_ID]:[Cmb_ID]],0),SUM(N(CR$1),N($R122),1)),CHOOSE(AC[[M]:[M]],1,1,0,AC[[AB]:[AB]])),PRODUCT(INDEX(CMB[[BD_0O]:[BD_2O]],MATCH(ROUND(MIN(SUM(CR$4,$O122/1000),SUM($O122,CR$4/1000)),3),CMB[[Cmb_ID]:[Cmb_ID]],0),SUM(N(CR$1),N($R122),1)),CHOOSE(AC[[M]:[M]],1,0,1,AC[[DB]:[DB]])),PRODUCT(SUM(ROUND(AVERAGE(VALUE(CR$3),VALUE($P122)),0),CHOOSE(IF(OR(CR$1,$R122),4,INDEX(CMB[[Res_Rare]:[Res_Rare]],MATCH(ROUND(MIN(SUM(CR$4,$O122/1000),SUM($O122,CR$4/1000)),3),CMB[[Cmb_ID]:[Cmb_ID]],0))),-1,-1,0,0)),IF(OR(CR$1,$R122),4,INDEX(CMB[[Cmb_Rare]:[Cmb_Rare]],MATCH(ROUND(MIN(SUM(CR$4,$O122/1000),SUM($O122,CR$4/1000)),3),CMB[[Cmb_ID]:[Cmb_ID]],0))),CHOOSE(AC[[M]:[M]],2,1,1,SUM(AC[[AB]:[DB]])))),""))</f>
        <v/>
      </c>
      <c r="CS122" t="str">
        <f>IF(OR(CS$5="",$S122=""),"",IFERROR(SUM(PRODUCT(INDEX(CMB[[BA_0O]:[BA_2O]],MATCH(ROUND(MIN(SUM(CS$4,$O122/1000),SUM($O122,CS$4/1000)),3),CMB[[Cmb_ID]:[Cmb_ID]],0),SUM(N(CS$1),N($R122),1)),CHOOSE(AC[[M]:[M]],1,1,0,AC[[AB]:[AB]])),PRODUCT(INDEX(CMB[[BD_0O]:[BD_2O]],MATCH(ROUND(MIN(SUM(CS$4,$O122/1000),SUM($O122,CS$4/1000)),3),CMB[[Cmb_ID]:[Cmb_ID]],0),SUM(N(CS$1),N($R122),1)),CHOOSE(AC[[M]:[M]],1,0,1,AC[[DB]:[DB]])),PRODUCT(SUM(ROUND(AVERAGE(VALUE(CS$3),VALUE($P122)),0),CHOOSE(IF(OR(CS$1,$R122),4,INDEX(CMB[[Res_Rare]:[Res_Rare]],MATCH(ROUND(MIN(SUM(CS$4,$O122/1000),SUM($O122,CS$4/1000)),3),CMB[[Cmb_ID]:[Cmb_ID]],0))),-1,-1,0,0)),IF(OR(CS$1,$R122),4,INDEX(CMB[[Cmb_Rare]:[Cmb_Rare]],MATCH(ROUND(MIN(SUM(CS$4,$O122/1000),SUM($O122,CS$4/1000)),3),CMB[[Cmb_ID]:[Cmb_ID]],0))),CHOOSE(AC[[M]:[M]],2,1,1,SUM(AC[[AB]:[DB]])))),""))</f>
        <v/>
      </c>
      <c r="CT122" t="str">
        <f>IF(OR(CT$5="",$S122=""),"",IFERROR(SUM(PRODUCT(INDEX(CMB[[BA_0O]:[BA_2O]],MATCH(ROUND(MIN(SUM(CT$4,$O122/1000),SUM($O122,CT$4/1000)),3),CMB[[Cmb_ID]:[Cmb_ID]],0),SUM(N(CT$1),N($R122),1)),CHOOSE(AC[[M]:[M]],1,1,0,AC[[AB]:[AB]])),PRODUCT(INDEX(CMB[[BD_0O]:[BD_2O]],MATCH(ROUND(MIN(SUM(CT$4,$O122/1000),SUM($O122,CT$4/1000)),3),CMB[[Cmb_ID]:[Cmb_ID]],0),SUM(N(CT$1),N($R122),1)),CHOOSE(AC[[M]:[M]],1,0,1,AC[[DB]:[DB]])),PRODUCT(SUM(ROUND(AVERAGE(VALUE(CT$3),VALUE($P122)),0),CHOOSE(IF(OR(CT$1,$R122),4,INDEX(CMB[[Res_Rare]:[Res_Rare]],MATCH(ROUND(MIN(SUM(CT$4,$O122/1000),SUM($O122,CT$4/1000)),3),CMB[[Cmb_ID]:[Cmb_ID]],0))),-1,-1,0,0)),IF(OR(CT$1,$R122),4,INDEX(CMB[[Cmb_Rare]:[Cmb_Rare]],MATCH(ROUND(MIN(SUM(CT$4,$O122/1000),SUM($O122,CT$4/1000)),3),CMB[[Cmb_ID]:[Cmb_ID]],0))),CHOOSE(AC[[M]:[M]],2,1,1,SUM(AC[[AB]:[DB]])))),""))</f>
        <v/>
      </c>
      <c r="CU122" t="str">
        <f>IF(OR(CU$5="",$S122=""),"",IFERROR(SUM(PRODUCT(INDEX(CMB[[BA_0O]:[BA_2O]],MATCH(ROUND(MIN(SUM(CU$4,$O122/1000),SUM($O122,CU$4/1000)),3),CMB[[Cmb_ID]:[Cmb_ID]],0),SUM(N(CU$1),N($R122),1)),CHOOSE(AC[[M]:[M]],1,1,0,AC[[AB]:[AB]])),PRODUCT(INDEX(CMB[[BD_0O]:[BD_2O]],MATCH(ROUND(MIN(SUM(CU$4,$O122/1000),SUM($O122,CU$4/1000)),3),CMB[[Cmb_ID]:[Cmb_ID]],0),SUM(N(CU$1),N($R122),1)),CHOOSE(AC[[M]:[M]],1,0,1,AC[[DB]:[DB]])),PRODUCT(SUM(ROUND(AVERAGE(VALUE(CU$3),VALUE($P122)),0),CHOOSE(IF(OR(CU$1,$R122),4,INDEX(CMB[[Res_Rare]:[Res_Rare]],MATCH(ROUND(MIN(SUM(CU$4,$O122/1000),SUM($O122,CU$4/1000)),3),CMB[[Cmb_ID]:[Cmb_ID]],0))),-1,-1,0,0)),IF(OR(CU$1,$R122),4,INDEX(CMB[[Cmb_Rare]:[Cmb_Rare]],MATCH(ROUND(MIN(SUM(CU$4,$O122/1000),SUM($O122,CU$4/1000)),3),CMB[[Cmb_ID]:[Cmb_ID]],0))),CHOOSE(AC[[M]:[M]],2,1,1,SUM(AC[[AB]:[DB]])))),""))</f>
        <v/>
      </c>
      <c r="CV122" t="str">
        <f>IF(OR(CV$5="",$S122=""),"",IFERROR(SUM(PRODUCT(INDEX(CMB[[BA_0O]:[BA_2O]],MATCH(ROUND(MIN(SUM(CV$4,$O122/1000),SUM($O122,CV$4/1000)),3),CMB[[Cmb_ID]:[Cmb_ID]],0),SUM(N(CV$1),N($R122),1)),CHOOSE(AC[[M]:[M]],1,1,0,AC[[AB]:[AB]])),PRODUCT(INDEX(CMB[[BD_0O]:[BD_2O]],MATCH(ROUND(MIN(SUM(CV$4,$O122/1000),SUM($O122,CV$4/1000)),3),CMB[[Cmb_ID]:[Cmb_ID]],0),SUM(N(CV$1),N($R122),1)),CHOOSE(AC[[M]:[M]],1,0,1,AC[[DB]:[DB]])),PRODUCT(SUM(ROUND(AVERAGE(VALUE(CV$3),VALUE($P122)),0),CHOOSE(IF(OR(CV$1,$R122),4,INDEX(CMB[[Res_Rare]:[Res_Rare]],MATCH(ROUND(MIN(SUM(CV$4,$O122/1000),SUM($O122,CV$4/1000)),3),CMB[[Cmb_ID]:[Cmb_ID]],0))),-1,-1,0,0)),IF(OR(CV$1,$R122),4,INDEX(CMB[[Cmb_Rare]:[Cmb_Rare]],MATCH(ROUND(MIN(SUM(CV$4,$O122/1000),SUM($O122,CV$4/1000)),3),CMB[[Cmb_ID]:[Cmb_ID]],0))),CHOOSE(AC[[M]:[M]],2,1,1,SUM(AC[[AB]:[DB]])))),""))</f>
        <v/>
      </c>
      <c r="CW122" t="str">
        <f>IF(OR(CW$5="",$S122=""),"",IFERROR(SUM(PRODUCT(INDEX(CMB[[BA_0O]:[BA_2O]],MATCH(ROUND(MIN(SUM(CW$4,$O122/1000),SUM($O122,CW$4/1000)),3),CMB[[Cmb_ID]:[Cmb_ID]],0),SUM(N(CW$1),N($R122),1)),CHOOSE(AC[[M]:[M]],1,1,0,AC[[AB]:[AB]])),PRODUCT(INDEX(CMB[[BD_0O]:[BD_2O]],MATCH(ROUND(MIN(SUM(CW$4,$O122/1000),SUM($O122,CW$4/1000)),3),CMB[[Cmb_ID]:[Cmb_ID]],0),SUM(N(CW$1),N($R122),1)),CHOOSE(AC[[M]:[M]],1,0,1,AC[[DB]:[DB]])),PRODUCT(SUM(ROUND(AVERAGE(VALUE(CW$3),VALUE($P122)),0),CHOOSE(IF(OR(CW$1,$R122),4,INDEX(CMB[[Res_Rare]:[Res_Rare]],MATCH(ROUND(MIN(SUM(CW$4,$O122/1000),SUM($O122,CW$4/1000)),3),CMB[[Cmb_ID]:[Cmb_ID]],0))),-1,-1,0,0)),IF(OR(CW$1,$R122),4,INDEX(CMB[[Cmb_Rare]:[Cmb_Rare]],MATCH(ROUND(MIN(SUM(CW$4,$O122/1000),SUM($O122,CW$4/1000)),3),CMB[[Cmb_ID]:[Cmb_ID]],0))),CHOOSE(AC[[M]:[M]],2,1,1,SUM(AC[[AB]:[DB]])))),""))</f>
        <v/>
      </c>
      <c r="CX122" t="str">
        <f>IF(OR(CX$5="",$S122=""),"",IFERROR(SUM(PRODUCT(INDEX(CMB[[BA_0O]:[BA_2O]],MATCH(ROUND(MIN(SUM(CX$4,$O122/1000),SUM($O122,CX$4/1000)),3),CMB[[Cmb_ID]:[Cmb_ID]],0),SUM(N(CX$1),N($R122),1)),CHOOSE(AC[[M]:[M]],1,1,0,AC[[AB]:[AB]])),PRODUCT(INDEX(CMB[[BD_0O]:[BD_2O]],MATCH(ROUND(MIN(SUM(CX$4,$O122/1000),SUM($O122,CX$4/1000)),3),CMB[[Cmb_ID]:[Cmb_ID]],0),SUM(N(CX$1),N($R122),1)),CHOOSE(AC[[M]:[M]],1,0,1,AC[[DB]:[DB]])),PRODUCT(SUM(ROUND(AVERAGE(VALUE(CX$3),VALUE($P122)),0),CHOOSE(IF(OR(CX$1,$R122),4,INDEX(CMB[[Res_Rare]:[Res_Rare]],MATCH(ROUND(MIN(SUM(CX$4,$O122/1000),SUM($O122,CX$4/1000)),3),CMB[[Cmb_ID]:[Cmb_ID]],0))),-1,-1,0,0)),IF(OR(CX$1,$R122),4,INDEX(CMB[[Cmb_Rare]:[Cmb_Rare]],MATCH(ROUND(MIN(SUM(CX$4,$O122/1000),SUM($O122,CX$4/1000)),3),CMB[[Cmb_ID]:[Cmb_ID]],0))),CHOOSE(AC[[M]:[M]],2,1,1,SUM(AC[[AB]:[DB]])))),""))</f>
        <v/>
      </c>
      <c r="CY122" t="str">
        <f>IF(OR(CY$5="",$S122=""),"",IFERROR(SUM(PRODUCT(INDEX(CMB[[BA_0O]:[BA_2O]],MATCH(ROUND(MIN(SUM(CY$4,$O122/1000),SUM($O122,CY$4/1000)),3),CMB[[Cmb_ID]:[Cmb_ID]],0),SUM(N(CY$1),N($R122),1)),CHOOSE(AC[[M]:[M]],1,1,0,AC[[AB]:[AB]])),PRODUCT(INDEX(CMB[[BD_0O]:[BD_2O]],MATCH(ROUND(MIN(SUM(CY$4,$O122/1000),SUM($O122,CY$4/1000)),3),CMB[[Cmb_ID]:[Cmb_ID]],0),SUM(N(CY$1),N($R122),1)),CHOOSE(AC[[M]:[M]],1,0,1,AC[[DB]:[DB]])),PRODUCT(SUM(ROUND(AVERAGE(VALUE(CY$3),VALUE($P122)),0),CHOOSE(IF(OR(CY$1,$R122),4,INDEX(CMB[[Res_Rare]:[Res_Rare]],MATCH(ROUND(MIN(SUM(CY$4,$O122/1000),SUM($O122,CY$4/1000)),3),CMB[[Cmb_ID]:[Cmb_ID]],0))),-1,-1,0,0)),IF(OR(CY$1,$R122),4,INDEX(CMB[[Cmb_Rare]:[Cmb_Rare]],MATCH(ROUND(MIN(SUM(CY$4,$O122/1000),SUM($O122,CY$4/1000)),3),CMB[[Cmb_ID]:[Cmb_ID]],0))),CHOOSE(AC[[M]:[M]],2,1,1,SUM(AC[[AB]:[DB]])))),""))</f>
        <v/>
      </c>
      <c r="CZ122" t="str">
        <f>IF(OR(CZ$5="",$S122=""),"",IFERROR(SUM(PRODUCT(INDEX(CMB[[BA_0O]:[BA_2O]],MATCH(ROUND(MIN(SUM(CZ$4,$O122/1000),SUM($O122,CZ$4/1000)),3),CMB[[Cmb_ID]:[Cmb_ID]],0),SUM(N(CZ$1),N($R122),1)),CHOOSE(AC[[M]:[M]],1,1,0,AC[[AB]:[AB]])),PRODUCT(INDEX(CMB[[BD_0O]:[BD_2O]],MATCH(ROUND(MIN(SUM(CZ$4,$O122/1000),SUM($O122,CZ$4/1000)),3),CMB[[Cmb_ID]:[Cmb_ID]],0),SUM(N(CZ$1),N($R122),1)),CHOOSE(AC[[M]:[M]],1,0,1,AC[[DB]:[DB]])),PRODUCT(SUM(ROUND(AVERAGE(VALUE(CZ$3),VALUE($P122)),0),CHOOSE(IF(OR(CZ$1,$R122),4,INDEX(CMB[[Res_Rare]:[Res_Rare]],MATCH(ROUND(MIN(SUM(CZ$4,$O122/1000),SUM($O122,CZ$4/1000)),3),CMB[[Cmb_ID]:[Cmb_ID]],0))),-1,-1,0,0)),IF(OR(CZ$1,$R122),4,INDEX(CMB[[Cmb_Rare]:[Cmb_Rare]],MATCH(ROUND(MIN(SUM(CZ$4,$O122/1000),SUM($O122,CZ$4/1000)),3),CMB[[Cmb_ID]:[Cmb_ID]],0))),CHOOSE(AC[[M]:[M]],2,1,1,SUM(AC[[AB]:[DB]])))),""))</f>
        <v/>
      </c>
      <c r="DA122" t="str">
        <f>IF(OR(DA$5="",$S122=""),"",IFERROR(SUM(PRODUCT(INDEX(CMB[[BA_0O]:[BA_2O]],MATCH(ROUND(MIN(SUM(DA$4,$O122/1000),SUM($O122,DA$4/1000)),3),CMB[[Cmb_ID]:[Cmb_ID]],0),SUM(N(DA$1),N($R122),1)),CHOOSE(AC[[M]:[M]],1,1,0,AC[[AB]:[AB]])),PRODUCT(INDEX(CMB[[BD_0O]:[BD_2O]],MATCH(ROUND(MIN(SUM(DA$4,$O122/1000),SUM($O122,DA$4/1000)),3),CMB[[Cmb_ID]:[Cmb_ID]],0),SUM(N(DA$1),N($R122),1)),CHOOSE(AC[[M]:[M]],1,0,1,AC[[DB]:[DB]])),PRODUCT(SUM(ROUND(AVERAGE(VALUE(DA$3),VALUE($P122)),0),CHOOSE(IF(OR(DA$1,$R122),4,INDEX(CMB[[Res_Rare]:[Res_Rare]],MATCH(ROUND(MIN(SUM(DA$4,$O122/1000),SUM($O122,DA$4/1000)),3),CMB[[Cmb_ID]:[Cmb_ID]],0))),-1,-1,0,0)),IF(OR(DA$1,$R122),4,INDEX(CMB[[Cmb_Rare]:[Cmb_Rare]],MATCH(ROUND(MIN(SUM(DA$4,$O122/1000),SUM($O122,DA$4/1000)),3),CMB[[Cmb_ID]:[Cmb_ID]],0))),CHOOSE(AC[[M]:[M]],2,1,1,SUM(AC[[AB]:[DB]])))),""))</f>
        <v/>
      </c>
      <c r="DB122" t="str">
        <f>IF(OR(DB$5="",$S122=""),"",IFERROR(SUM(PRODUCT(INDEX(CMB[[BA_0O]:[BA_2O]],MATCH(ROUND(MIN(SUM(DB$4,$O122/1000),SUM($O122,DB$4/1000)),3),CMB[[Cmb_ID]:[Cmb_ID]],0),SUM(N(DB$1),N($R122),1)),CHOOSE(AC[[M]:[M]],1,1,0,AC[[AB]:[AB]])),PRODUCT(INDEX(CMB[[BD_0O]:[BD_2O]],MATCH(ROUND(MIN(SUM(DB$4,$O122/1000),SUM($O122,DB$4/1000)),3),CMB[[Cmb_ID]:[Cmb_ID]],0),SUM(N(DB$1),N($R122),1)),CHOOSE(AC[[M]:[M]],1,0,1,AC[[DB]:[DB]])),PRODUCT(SUM(ROUND(AVERAGE(VALUE(DB$3),VALUE($P122)),0),CHOOSE(IF(OR(DB$1,$R122),4,INDEX(CMB[[Res_Rare]:[Res_Rare]],MATCH(ROUND(MIN(SUM(DB$4,$O122/1000),SUM($O122,DB$4/1000)),3),CMB[[Cmb_ID]:[Cmb_ID]],0))),-1,-1,0,0)),IF(OR(DB$1,$R122),4,INDEX(CMB[[Cmb_Rare]:[Cmb_Rare]],MATCH(ROUND(MIN(SUM(DB$4,$O122/1000),SUM($O122,DB$4/1000)),3),CMB[[Cmb_ID]:[Cmb_ID]],0))),CHOOSE(AC[[M]:[M]],2,1,1,SUM(AC[[AB]:[DB]])))),""))</f>
        <v/>
      </c>
      <c r="DC122" t="str">
        <f>IF(OR(DC$5="",$S122=""),"",IFERROR(SUM(PRODUCT(INDEX(CMB[[BA_0O]:[BA_2O]],MATCH(ROUND(MIN(SUM(DC$4,$O122/1000),SUM($O122,DC$4/1000)),3),CMB[[Cmb_ID]:[Cmb_ID]],0),SUM(N(DC$1),N($R122),1)),CHOOSE(AC[[M]:[M]],1,1,0,AC[[AB]:[AB]])),PRODUCT(INDEX(CMB[[BD_0O]:[BD_2O]],MATCH(ROUND(MIN(SUM(DC$4,$O122/1000),SUM($O122,DC$4/1000)),3),CMB[[Cmb_ID]:[Cmb_ID]],0),SUM(N(DC$1),N($R122),1)),CHOOSE(AC[[M]:[M]],1,0,1,AC[[DB]:[DB]])),PRODUCT(SUM(ROUND(AVERAGE(VALUE(DC$3),VALUE($P122)),0),CHOOSE(IF(OR(DC$1,$R122),4,INDEX(CMB[[Res_Rare]:[Res_Rare]],MATCH(ROUND(MIN(SUM(DC$4,$O122/1000),SUM($O122,DC$4/1000)),3),CMB[[Cmb_ID]:[Cmb_ID]],0))),-1,-1,0,0)),IF(OR(DC$1,$R122),4,INDEX(CMB[[Cmb_Rare]:[Cmb_Rare]],MATCH(ROUND(MIN(SUM(DC$4,$O122/1000),SUM($O122,DC$4/1000)),3),CMB[[Cmb_ID]:[Cmb_ID]],0))),CHOOSE(AC[[M]:[M]],2,1,1,SUM(AC[[AB]:[DB]])))),""))</f>
        <v/>
      </c>
      <c r="DD122" t="str">
        <f>IF(OR(DD$5="",$S122=""),"",IFERROR(SUM(PRODUCT(INDEX(CMB[[BA_0O]:[BA_2O]],MATCH(ROUND(MIN(SUM(DD$4,$O122/1000),SUM($O122,DD$4/1000)),3),CMB[[Cmb_ID]:[Cmb_ID]],0),SUM(N(DD$1),N($R122),1)),CHOOSE(AC[[M]:[M]],1,1,0,AC[[AB]:[AB]])),PRODUCT(INDEX(CMB[[BD_0O]:[BD_2O]],MATCH(ROUND(MIN(SUM(DD$4,$O122/1000),SUM($O122,DD$4/1000)),3),CMB[[Cmb_ID]:[Cmb_ID]],0),SUM(N(DD$1),N($R122),1)),CHOOSE(AC[[M]:[M]],1,0,1,AC[[DB]:[DB]])),PRODUCT(SUM(ROUND(AVERAGE(VALUE(DD$3),VALUE($P122)),0),CHOOSE(IF(OR(DD$1,$R122),4,INDEX(CMB[[Res_Rare]:[Res_Rare]],MATCH(ROUND(MIN(SUM(DD$4,$O122/1000),SUM($O122,DD$4/1000)),3),CMB[[Cmb_ID]:[Cmb_ID]],0))),-1,-1,0,0)),IF(OR(DD$1,$R122),4,INDEX(CMB[[Cmb_Rare]:[Cmb_Rare]],MATCH(ROUND(MIN(SUM(DD$4,$O122/1000),SUM($O122,DD$4/1000)),3),CMB[[Cmb_ID]:[Cmb_ID]],0))),CHOOSE(AC[[M]:[M]],2,1,1,SUM(AC[[AB]:[DB]])))),""))</f>
        <v/>
      </c>
      <c r="DE122" t="str">
        <f>IF(OR(DE$5="",$S122=""),"",IFERROR(SUM(PRODUCT(INDEX(CMB[[BA_0O]:[BA_2O]],MATCH(ROUND(MIN(SUM(DE$4,$O122/1000),SUM($O122,DE$4/1000)),3),CMB[[Cmb_ID]:[Cmb_ID]],0),SUM(N(DE$1),N($R122),1)),CHOOSE(AC[[M]:[M]],1,1,0,AC[[AB]:[AB]])),PRODUCT(INDEX(CMB[[BD_0O]:[BD_2O]],MATCH(ROUND(MIN(SUM(DE$4,$O122/1000),SUM($O122,DE$4/1000)),3),CMB[[Cmb_ID]:[Cmb_ID]],0),SUM(N(DE$1),N($R122),1)),CHOOSE(AC[[M]:[M]],1,0,1,AC[[DB]:[DB]])),PRODUCT(SUM(ROUND(AVERAGE(VALUE(DE$3),VALUE($P122)),0),CHOOSE(IF(OR(DE$1,$R122),4,INDEX(CMB[[Res_Rare]:[Res_Rare]],MATCH(ROUND(MIN(SUM(DE$4,$O122/1000),SUM($O122,DE$4/1000)),3),CMB[[Cmb_ID]:[Cmb_ID]],0))),-1,-1,0,0)),IF(OR(DE$1,$R122),4,INDEX(CMB[[Cmb_Rare]:[Cmb_Rare]],MATCH(ROUND(MIN(SUM(DE$4,$O122/1000),SUM($O122,DE$4/1000)),3),CMB[[Cmb_ID]:[Cmb_ID]],0))),CHOOSE(AC[[M]:[M]],2,1,1,SUM(AC[[AB]:[DB]])))),""))</f>
        <v/>
      </c>
      <c r="DF122" t="str">
        <f>IF(OR(DF$5="",$S122=""),"",IFERROR(SUM(PRODUCT(INDEX(CMB[[BA_0O]:[BA_2O]],MATCH(ROUND(MIN(SUM(DF$4,$O122/1000),SUM($O122,DF$4/1000)),3),CMB[[Cmb_ID]:[Cmb_ID]],0),SUM(N(DF$1),N($R122),1)),CHOOSE(AC[[M]:[M]],1,1,0,AC[[AB]:[AB]])),PRODUCT(INDEX(CMB[[BD_0O]:[BD_2O]],MATCH(ROUND(MIN(SUM(DF$4,$O122/1000),SUM($O122,DF$4/1000)),3),CMB[[Cmb_ID]:[Cmb_ID]],0),SUM(N(DF$1),N($R122),1)),CHOOSE(AC[[M]:[M]],1,0,1,AC[[DB]:[DB]])),PRODUCT(SUM(ROUND(AVERAGE(VALUE(DF$3),VALUE($P122)),0),CHOOSE(IF(OR(DF$1,$R122),4,INDEX(CMB[[Res_Rare]:[Res_Rare]],MATCH(ROUND(MIN(SUM(DF$4,$O122/1000),SUM($O122,DF$4/1000)),3),CMB[[Cmb_ID]:[Cmb_ID]],0))),-1,-1,0,0)),IF(OR(DF$1,$R122),4,INDEX(CMB[[Cmb_Rare]:[Cmb_Rare]],MATCH(ROUND(MIN(SUM(DF$4,$O122/1000),SUM($O122,DF$4/1000)),3),CMB[[Cmb_ID]:[Cmb_ID]],0))),CHOOSE(AC[[M]:[M]],2,1,1,SUM(AC[[AB]:[DB]])))),""))</f>
        <v/>
      </c>
      <c r="DG122" t="str">
        <f>IF(OR(DG$5="",$S122=""),"",IFERROR(SUM(PRODUCT(INDEX(CMB[[BA_0O]:[BA_2O]],MATCH(ROUND(MIN(SUM(DG$4,$O122/1000),SUM($O122,DG$4/1000)),3),CMB[[Cmb_ID]:[Cmb_ID]],0),SUM(N(DG$1),N($R122),1)),CHOOSE(AC[[M]:[M]],1,1,0,AC[[AB]:[AB]])),PRODUCT(INDEX(CMB[[BD_0O]:[BD_2O]],MATCH(ROUND(MIN(SUM(DG$4,$O122/1000),SUM($O122,DG$4/1000)),3),CMB[[Cmb_ID]:[Cmb_ID]],0),SUM(N(DG$1),N($R122),1)),CHOOSE(AC[[M]:[M]],1,0,1,AC[[DB]:[DB]])),PRODUCT(SUM(ROUND(AVERAGE(VALUE(DG$3),VALUE($P122)),0),CHOOSE(IF(OR(DG$1,$R122),4,INDEX(CMB[[Res_Rare]:[Res_Rare]],MATCH(ROUND(MIN(SUM(DG$4,$O122/1000),SUM($O122,DG$4/1000)),3),CMB[[Cmb_ID]:[Cmb_ID]],0))),-1,-1,0,0)),IF(OR(DG$1,$R122),4,INDEX(CMB[[Cmb_Rare]:[Cmb_Rare]],MATCH(ROUND(MIN(SUM(DG$4,$O122/1000),SUM($O122,DG$4/1000)),3),CMB[[Cmb_ID]:[Cmb_ID]],0))),CHOOSE(AC[[M]:[M]],2,1,1,SUM(AC[[AB]:[DB]])))),""))</f>
        <v/>
      </c>
      <c r="DH122" t="str">
        <f>IF(OR(DH$5="",$S122=""),"",IFERROR(SUM(PRODUCT(INDEX(CMB[[BA_0O]:[BA_2O]],MATCH(ROUND(MIN(SUM(DH$4,$O122/1000),SUM($O122,DH$4/1000)),3),CMB[[Cmb_ID]:[Cmb_ID]],0),SUM(N(DH$1),N($R122),1)),CHOOSE(AC[[M]:[M]],1,1,0,AC[[AB]:[AB]])),PRODUCT(INDEX(CMB[[BD_0O]:[BD_2O]],MATCH(ROUND(MIN(SUM(DH$4,$O122/1000),SUM($O122,DH$4/1000)),3),CMB[[Cmb_ID]:[Cmb_ID]],0),SUM(N(DH$1),N($R122),1)),CHOOSE(AC[[M]:[M]],1,0,1,AC[[DB]:[DB]])),PRODUCT(SUM(ROUND(AVERAGE(VALUE(DH$3),VALUE($P122)),0),CHOOSE(IF(OR(DH$1,$R122),4,INDEX(CMB[[Res_Rare]:[Res_Rare]],MATCH(ROUND(MIN(SUM(DH$4,$O122/1000),SUM($O122,DH$4/1000)),3),CMB[[Cmb_ID]:[Cmb_ID]],0))),-1,-1,0,0)),IF(OR(DH$1,$R122),4,INDEX(CMB[[Cmb_Rare]:[Cmb_Rare]],MATCH(ROUND(MIN(SUM(DH$4,$O122/1000),SUM($O122,DH$4/1000)),3),CMB[[Cmb_ID]:[Cmb_ID]],0))),CHOOSE(AC[[M]:[M]],2,1,1,SUM(AC[[AB]:[DB]])))),""))</f>
        <v/>
      </c>
      <c r="DI122" t="str">
        <f>IF(OR(DI$5="",$S122=""),"",IFERROR(SUM(PRODUCT(INDEX(CMB[[BA_0O]:[BA_2O]],MATCH(ROUND(MIN(SUM(DI$4,$O122/1000),SUM($O122,DI$4/1000)),3),CMB[[Cmb_ID]:[Cmb_ID]],0),SUM(N(DI$1),N($R122),1)),CHOOSE(AC[[M]:[M]],1,1,0,AC[[AB]:[AB]])),PRODUCT(INDEX(CMB[[BD_0O]:[BD_2O]],MATCH(ROUND(MIN(SUM(DI$4,$O122/1000),SUM($O122,DI$4/1000)),3),CMB[[Cmb_ID]:[Cmb_ID]],0),SUM(N(DI$1),N($R122),1)),CHOOSE(AC[[M]:[M]],1,0,1,AC[[DB]:[DB]])),PRODUCT(SUM(ROUND(AVERAGE(VALUE(DI$3),VALUE($P122)),0),CHOOSE(IF(OR(DI$1,$R122),4,INDEX(CMB[[Res_Rare]:[Res_Rare]],MATCH(ROUND(MIN(SUM(DI$4,$O122/1000),SUM($O122,DI$4/1000)),3),CMB[[Cmb_ID]:[Cmb_ID]],0))),-1,-1,0,0)),IF(OR(DI$1,$R122),4,INDEX(CMB[[Cmb_Rare]:[Cmb_Rare]],MATCH(ROUND(MIN(SUM(DI$4,$O122/1000),SUM($O122,DI$4/1000)),3),CMB[[Cmb_ID]:[Cmb_ID]],0))),CHOOSE(AC[[M]:[M]],2,1,1,SUM(AC[[AB]:[DB]])))),""))</f>
        <v/>
      </c>
      <c r="DJ122" t="str">
        <f>IF(OR(DJ$5="",$S122=""),"",IFERROR(SUM(PRODUCT(INDEX(CMB[[BA_0O]:[BA_2O]],MATCH(ROUND(MIN(SUM(DJ$4,$O122/1000),SUM($O122,DJ$4/1000)),3),CMB[[Cmb_ID]:[Cmb_ID]],0),SUM(N(DJ$1),N($R122),1)),CHOOSE(AC[[M]:[M]],1,1,0,AC[[AB]:[AB]])),PRODUCT(INDEX(CMB[[BD_0O]:[BD_2O]],MATCH(ROUND(MIN(SUM(DJ$4,$O122/1000),SUM($O122,DJ$4/1000)),3),CMB[[Cmb_ID]:[Cmb_ID]],0),SUM(N(DJ$1),N($R122),1)),CHOOSE(AC[[M]:[M]],1,0,1,AC[[DB]:[DB]])),PRODUCT(SUM(ROUND(AVERAGE(VALUE(DJ$3),VALUE($P122)),0),CHOOSE(IF(OR(DJ$1,$R122),4,INDEX(CMB[[Res_Rare]:[Res_Rare]],MATCH(ROUND(MIN(SUM(DJ$4,$O122/1000),SUM($O122,DJ$4/1000)),3),CMB[[Cmb_ID]:[Cmb_ID]],0))),-1,-1,0,0)),IF(OR(DJ$1,$R122),4,INDEX(CMB[[Cmb_Rare]:[Cmb_Rare]],MATCH(ROUND(MIN(SUM(DJ$4,$O122/1000),SUM($O122,DJ$4/1000)),3),CMB[[Cmb_ID]:[Cmb_ID]],0))),CHOOSE(AC[[M]:[M]],2,1,1,SUM(AC[[AB]:[DB]])))),""))</f>
        <v/>
      </c>
      <c r="DK122" t="str">
        <f>IF(OR(DK$5="",$S122=""),"",IFERROR(SUM(PRODUCT(INDEX(CMB[[BA_0O]:[BA_2O]],MATCH(ROUND(MIN(SUM(DK$4,$O122/1000),SUM($O122,DK$4/1000)),3),CMB[[Cmb_ID]:[Cmb_ID]],0),SUM(N(DK$1),N($R122),1)),CHOOSE(AC[[M]:[M]],1,1,0,AC[[AB]:[AB]])),PRODUCT(INDEX(CMB[[BD_0O]:[BD_2O]],MATCH(ROUND(MIN(SUM(DK$4,$O122/1000),SUM($O122,DK$4/1000)),3),CMB[[Cmb_ID]:[Cmb_ID]],0),SUM(N(DK$1),N($R122),1)),CHOOSE(AC[[M]:[M]],1,0,1,AC[[DB]:[DB]])),PRODUCT(SUM(ROUND(AVERAGE(VALUE(DK$3),VALUE($P122)),0),CHOOSE(IF(OR(DK$1,$R122),4,INDEX(CMB[[Res_Rare]:[Res_Rare]],MATCH(ROUND(MIN(SUM(DK$4,$O122/1000),SUM($O122,DK$4/1000)),3),CMB[[Cmb_ID]:[Cmb_ID]],0))),-1,-1,0,0)),IF(OR(DK$1,$R122),4,INDEX(CMB[[Cmb_Rare]:[Cmb_Rare]],MATCH(ROUND(MIN(SUM(DK$4,$O122/1000),SUM($O122,DK$4/1000)),3),CMB[[Cmb_ID]:[Cmb_ID]],0))),CHOOSE(AC[[M]:[M]],2,1,1,SUM(AC[[AB]:[DB]])))),""))</f>
        <v/>
      </c>
      <c r="DL122" t="str">
        <f>IF(OR(DL$5="",$S122=""),"",IFERROR(SUM(PRODUCT(INDEX(CMB[[BA_0O]:[BA_2O]],MATCH(ROUND(MIN(SUM(DL$4,$O122/1000),SUM($O122,DL$4/1000)),3),CMB[[Cmb_ID]:[Cmb_ID]],0),SUM(N(DL$1),N($R122),1)),CHOOSE(AC[[M]:[M]],1,1,0,AC[[AB]:[AB]])),PRODUCT(INDEX(CMB[[BD_0O]:[BD_2O]],MATCH(ROUND(MIN(SUM(DL$4,$O122/1000),SUM($O122,DL$4/1000)),3),CMB[[Cmb_ID]:[Cmb_ID]],0),SUM(N(DL$1),N($R122),1)),CHOOSE(AC[[M]:[M]],1,0,1,AC[[DB]:[DB]])),PRODUCT(SUM(ROUND(AVERAGE(VALUE(DL$3),VALUE($P122)),0),CHOOSE(IF(OR(DL$1,$R122),4,INDEX(CMB[[Res_Rare]:[Res_Rare]],MATCH(ROUND(MIN(SUM(DL$4,$O122/1000),SUM($O122,DL$4/1000)),3),CMB[[Cmb_ID]:[Cmb_ID]],0))),-1,-1,0,0)),IF(OR(DL$1,$R122),4,INDEX(CMB[[Cmb_Rare]:[Cmb_Rare]],MATCH(ROUND(MIN(SUM(DL$4,$O122/1000),SUM($O122,DL$4/1000)),3),CMB[[Cmb_ID]:[Cmb_ID]],0))),CHOOSE(AC[[M]:[M]],2,1,1,SUM(AC[[AB]:[DB]])))),""))</f>
        <v/>
      </c>
      <c r="DM122" t="str">
        <f>IF(OR(DM$5="",$S122=""),"",IFERROR(SUM(PRODUCT(INDEX(CMB[[BA_0O]:[BA_2O]],MATCH(ROUND(MIN(SUM(DM$4,$O122/1000),SUM($O122,DM$4/1000)),3),CMB[[Cmb_ID]:[Cmb_ID]],0),SUM(N(DM$1),N($R122),1)),CHOOSE(AC[[M]:[M]],1,1,0,AC[[AB]:[AB]])),PRODUCT(INDEX(CMB[[BD_0O]:[BD_2O]],MATCH(ROUND(MIN(SUM(DM$4,$O122/1000),SUM($O122,DM$4/1000)),3),CMB[[Cmb_ID]:[Cmb_ID]],0),SUM(N(DM$1),N($R122),1)),CHOOSE(AC[[M]:[M]],1,0,1,AC[[DB]:[DB]])),PRODUCT(SUM(ROUND(AVERAGE(VALUE(DM$3),VALUE($P122)),0),CHOOSE(IF(OR(DM$1,$R122),4,INDEX(CMB[[Res_Rare]:[Res_Rare]],MATCH(ROUND(MIN(SUM(DM$4,$O122/1000),SUM($O122,DM$4/1000)),3),CMB[[Cmb_ID]:[Cmb_ID]],0))),-1,-1,0,0)),IF(OR(DM$1,$R122),4,INDEX(CMB[[Cmb_Rare]:[Cmb_Rare]],MATCH(ROUND(MIN(SUM(DM$4,$O122/1000),SUM($O122,DM$4/1000)),3),CMB[[Cmb_ID]:[Cmb_ID]],0))),CHOOSE(AC[[M]:[M]],2,1,1,SUM(AC[[AB]:[DB]])))),""))</f>
        <v/>
      </c>
      <c r="DN122" t="str">
        <f>IF(OR(DN$5="",$S122=""),"",IFERROR(SUM(PRODUCT(INDEX(CMB[[BA_0O]:[BA_2O]],MATCH(ROUND(MIN(SUM(DN$4,$O122/1000),SUM($O122,DN$4/1000)),3),CMB[[Cmb_ID]:[Cmb_ID]],0),SUM(N(DN$1),N($R122),1)),CHOOSE(AC[[M]:[M]],1,1,0,AC[[AB]:[AB]])),PRODUCT(INDEX(CMB[[BD_0O]:[BD_2O]],MATCH(ROUND(MIN(SUM(DN$4,$O122/1000),SUM($O122,DN$4/1000)),3),CMB[[Cmb_ID]:[Cmb_ID]],0),SUM(N(DN$1),N($R122),1)),CHOOSE(AC[[M]:[M]],1,0,1,AC[[DB]:[DB]])),PRODUCT(SUM(ROUND(AVERAGE(VALUE(DN$3),VALUE($P122)),0),CHOOSE(IF(OR(DN$1,$R122),4,INDEX(CMB[[Res_Rare]:[Res_Rare]],MATCH(ROUND(MIN(SUM(DN$4,$O122/1000),SUM($O122,DN$4/1000)),3),CMB[[Cmb_ID]:[Cmb_ID]],0))),-1,-1,0,0)),IF(OR(DN$1,$R122),4,INDEX(CMB[[Cmb_Rare]:[Cmb_Rare]],MATCH(ROUND(MIN(SUM(DN$4,$O122/1000),SUM($O122,DN$4/1000)),3),CMB[[Cmb_ID]:[Cmb_ID]],0))),CHOOSE(AC[[M]:[M]],2,1,1,SUM(AC[[AB]:[DB]])))),""))</f>
        <v/>
      </c>
      <c r="DO122" t="str">
        <f>IF(OR(DO$5="",$S122=""),"",IFERROR(SUM(PRODUCT(INDEX(CMB[[BA_0O]:[BA_2O]],MATCH(ROUND(MIN(SUM(DO$4,$O122/1000),SUM($O122,DO$4/1000)),3),CMB[[Cmb_ID]:[Cmb_ID]],0),SUM(N(DO$1),N($R122),1)),CHOOSE(AC[[M]:[M]],1,1,0,AC[[AB]:[AB]])),PRODUCT(INDEX(CMB[[BD_0O]:[BD_2O]],MATCH(ROUND(MIN(SUM(DO$4,$O122/1000),SUM($O122,DO$4/1000)),3),CMB[[Cmb_ID]:[Cmb_ID]],0),SUM(N(DO$1),N($R122),1)),CHOOSE(AC[[M]:[M]],1,0,1,AC[[DB]:[DB]])),PRODUCT(SUM(ROUND(AVERAGE(VALUE(DO$3),VALUE($P122)),0),CHOOSE(IF(OR(DO$1,$R122),4,INDEX(CMB[[Res_Rare]:[Res_Rare]],MATCH(ROUND(MIN(SUM(DO$4,$O122/1000),SUM($O122,DO$4/1000)),3),CMB[[Cmb_ID]:[Cmb_ID]],0))),-1,-1,0,0)),IF(OR(DO$1,$R122),4,INDEX(CMB[[Cmb_Rare]:[Cmb_Rare]],MATCH(ROUND(MIN(SUM(DO$4,$O122/1000),SUM($O122,DO$4/1000)),3),CMB[[Cmb_ID]:[Cmb_ID]],0))),CHOOSE(AC[[M]:[M]],2,1,1,SUM(AC[[AB]:[DB]])))),""))</f>
        <v/>
      </c>
      <c r="DP122" t="str">
        <f>IF(OR(DP$5="",$S122=""),"",IFERROR(SUM(PRODUCT(INDEX(CMB[[BA_0O]:[BA_2O]],MATCH(ROUND(MIN(SUM(DP$4,$O122/1000),SUM($O122,DP$4/1000)),3),CMB[[Cmb_ID]:[Cmb_ID]],0),SUM(N(DP$1),N($R122),1)),CHOOSE(AC[[M]:[M]],1,1,0,AC[[AB]:[AB]])),PRODUCT(INDEX(CMB[[BD_0O]:[BD_2O]],MATCH(ROUND(MIN(SUM(DP$4,$O122/1000),SUM($O122,DP$4/1000)),3),CMB[[Cmb_ID]:[Cmb_ID]],0),SUM(N(DP$1),N($R122),1)),CHOOSE(AC[[M]:[M]],1,0,1,AC[[DB]:[DB]])),PRODUCT(SUM(ROUND(AVERAGE(VALUE(DP$3),VALUE($P122)),0),CHOOSE(IF(OR(DP$1,$R122),4,INDEX(CMB[[Res_Rare]:[Res_Rare]],MATCH(ROUND(MIN(SUM(DP$4,$O122/1000),SUM($O122,DP$4/1000)),3),CMB[[Cmb_ID]:[Cmb_ID]],0))),-1,-1,0,0)),IF(OR(DP$1,$R122),4,INDEX(CMB[[Cmb_Rare]:[Cmb_Rare]],MATCH(ROUND(MIN(SUM(DP$4,$O122/1000),SUM($O122,DP$4/1000)),3),CMB[[Cmb_ID]:[Cmb_ID]],0))),CHOOSE(AC[[M]:[M]],2,1,1,SUM(AC[[AB]:[DB]])))),""))</f>
        <v/>
      </c>
      <c r="DQ122" t="str">
        <f>IF(OR(DQ$5="",$S122=""),"",IFERROR(SUM(PRODUCT(INDEX(CMB[[BA_0O]:[BA_2O]],MATCH(ROUND(MIN(SUM(DQ$4,$O122/1000),SUM($O122,DQ$4/1000)),3),CMB[[Cmb_ID]:[Cmb_ID]],0),SUM(N(DQ$1),N($R122),1)),CHOOSE(AC[[M]:[M]],1,1,0,AC[[AB]:[AB]])),PRODUCT(INDEX(CMB[[BD_0O]:[BD_2O]],MATCH(ROUND(MIN(SUM(DQ$4,$O122/1000),SUM($O122,DQ$4/1000)),3),CMB[[Cmb_ID]:[Cmb_ID]],0),SUM(N(DQ$1),N($R122),1)),CHOOSE(AC[[M]:[M]],1,0,1,AC[[DB]:[DB]])),PRODUCT(SUM(ROUND(AVERAGE(VALUE(DQ$3),VALUE($P122)),0),CHOOSE(IF(OR(DQ$1,$R122),4,INDEX(CMB[[Res_Rare]:[Res_Rare]],MATCH(ROUND(MIN(SUM(DQ$4,$O122/1000),SUM($O122,DQ$4/1000)),3),CMB[[Cmb_ID]:[Cmb_ID]],0))),-1,-1,0,0)),IF(OR(DQ$1,$R122),4,INDEX(CMB[[Cmb_Rare]:[Cmb_Rare]],MATCH(ROUND(MIN(SUM(DQ$4,$O122/1000),SUM($O122,DQ$4/1000)),3),CMB[[Cmb_ID]:[Cmb_ID]],0))),CHOOSE(AC[[M]:[M]],2,1,1,SUM(AC[[AB]:[DB]])))),""))</f>
        <v/>
      </c>
      <c r="DR122" t="str">
        <f>IF(OR(DR$5="",$S122=""),"",IFERROR(SUM(PRODUCT(INDEX(CMB[[BA_0O]:[BA_2O]],MATCH(ROUND(MIN(SUM(DR$4,$O122/1000),SUM($O122,DR$4/1000)),3),CMB[[Cmb_ID]:[Cmb_ID]],0),SUM(N(DR$1),N($R122),1)),CHOOSE(AC[[M]:[M]],1,1,0,AC[[AB]:[AB]])),PRODUCT(INDEX(CMB[[BD_0O]:[BD_2O]],MATCH(ROUND(MIN(SUM(DR$4,$O122/1000),SUM($O122,DR$4/1000)),3),CMB[[Cmb_ID]:[Cmb_ID]],0),SUM(N(DR$1),N($R122),1)),CHOOSE(AC[[M]:[M]],1,0,1,AC[[DB]:[DB]])),PRODUCT(SUM(ROUND(AVERAGE(VALUE(DR$3),VALUE($P122)),0),CHOOSE(IF(OR(DR$1,$R122),4,INDEX(CMB[[Res_Rare]:[Res_Rare]],MATCH(ROUND(MIN(SUM(DR$4,$O122/1000),SUM($O122,DR$4/1000)),3),CMB[[Cmb_ID]:[Cmb_ID]],0))),-1,-1,0,0)),IF(OR(DR$1,$R122),4,INDEX(CMB[[Cmb_Rare]:[Cmb_Rare]],MATCH(ROUND(MIN(SUM(DR$4,$O122/1000),SUM($O122,DR$4/1000)),3),CMB[[Cmb_ID]:[Cmb_ID]],0))),CHOOSE(AC[[M]:[M]],2,1,1,SUM(AC[[AB]:[DB]])))),""))</f>
        <v/>
      </c>
      <c r="DS122" t="str">
        <f>IF(OR(DS$5="",$S122=""),"",IFERROR(SUM(PRODUCT(INDEX(CMB[[BA_0O]:[BA_2O]],MATCH(ROUND(MIN(SUM(DS$4,$O122/1000),SUM($O122,DS$4/1000)),3),CMB[[Cmb_ID]:[Cmb_ID]],0),SUM(N(DS$1),N($R122),1)),CHOOSE(AC[[M]:[M]],1,1,0,AC[[AB]:[AB]])),PRODUCT(INDEX(CMB[[BD_0O]:[BD_2O]],MATCH(ROUND(MIN(SUM(DS$4,$O122/1000),SUM($O122,DS$4/1000)),3),CMB[[Cmb_ID]:[Cmb_ID]],0),SUM(N(DS$1),N($R122),1)),CHOOSE(AC[[M]:[M]],1,0,1,AC[[DB]:[DB]])),PRODUCT(SUM(ROUND(AVERAGE(VALUE(DS$3),VALUE($P122)),0),CHOOSE(IF(OR(DS$1,$R122),4,INDEX(CMB[[Res_Rare]:[Res_Rare]],MATCH(ROUND(MIN(SUM(DS$4,$O122/1000),SUM($O122,DS$4/1000)),3),CMB[[Cmb_ID]:[Cmb_ID]],0))),-1,-1,0,0)),IF(OR(DS$1,$R122),4,INDEX(CMB[[Cmb_Rare]:[Cmb_Rare]],MATCH(ROUND(MIN(SUM(DS$4,$O122/1000),SUM($O122,DS$4/1000)),3),CMB[[Cmb_ID]:[Cmb_ID]],0))),CHOOSE(AC[[M]:[M]],2,1,1,SUM(AC[[AB]:[DB]])))),""))</f>
        <v/>
      </c>
      <c r="DT122" t="str">
        <f>IF(OR(DT$5="",$S122=""),"",IFERROR(SUM(PRODUCT(INDEX(CMB[[BA_0O]:[BA_2O]],MATCH(ROUND(MIN(SUM(DT$4,$O122/1000),SUM($O122,DT$4/1000)),3),CMB[[Cmb_ID]:[Cmb_ID]],0),SUM(N(DT$1),N($R122),1)),CHOOSE(AC[[M]:[M]],1,1,0,AC[[AB]:[AB]])),PRODUCT(INDEX(CMB[[BD_0O]:[BD_2O]],MATCH(ROUND(MIN(SUM(DT$4,$O122/1000),SUM($O122,DT$4/1000)),3),CMB[[Cmb_ID]:[Cmb_ID]],0),SUM(N(DT$1),N($R122),1)),CHOOSE(AC[[M]:[M]],1,0,1,AC[[DB]:[DB]])),PRODUCT(SUM(ROUND(AVERAGE(VALUE(DT$3),VALUE($P122)),0),CHOOSE(IF(OR(DT$1,$R122),4,INDEX(CMB[[Res_Rare]:[Res_Rare]],MATCH(ROUND(MIN(SUM(DT$4,$O122/1000),SUM($O122,DT$4/1000)),3),CMB[[Cmb_ID]:[Cmb_ID]],0))),-1,-1,0,0)),IF(OR(DT$1,$R122),4,INDEX(CMB[[Cmb_Rare]:[Cmb_Rare]],MATCH(ROUND(MIN(SUM(DT$4,$O122/1000),SUM($O122,DT$4/1000)),3),CMB[[Cmb_ID]:[Cmb_ID]],0))),CHOOSE(AC[[M]:[M]],2,1,1,SUM(AC[[AB]:[DB]])))),""))</f>
        <v/>
      </c>
      <c r="DU122" t="str">
        <f>IF(OR(DU$5="",$S122=""),"",IFERROR(SUM(PRODUCT(INDEX(CMB[[BA_0O]:[BA_2O]],MATCH(ROUND(MIN(SUM(DU$4,$O122/1000),SUM($O122,DU$4/1000)),3),CMB[[Cmb_ID]:[Cmb_ID]],0),SUM(N(DU$1),N($R122),1)),CHOOSE(AC[[M]:[M]],1,1,0,AC[[AB]:[AB]])),PRODUCT(INDEX(CMB[[BD_0O]:[BD_2O]],MATCH(ROUND(MIN(SUM(DU$4,$O122/1000),SUM($O122,DU$4/1000)),3),CMB[[Cmb_ID]:[Cmb_ID]],0),SUM(N(DU$1),N($R122),1)),CHOOSE(AC[[M]:[M]],1,0,1,AC[[DB]:[DB]])),PRODUCT(SUM(ROUND(AVERAGE(VALUE(DU$3),VALUE($P122)),0),CHOOSE(IF(OR(DU$1,$R122),4,INDEX(CMB[[Res_Rare]:[Res_Rare]],MATCH(ROUND(MIN(SUM(DU$4,$O122/1000),SUM($O122,DU$4/1000)),3),CMB[[Cmb_ID]:[Cmb_ID]],0))),-1,-1,0,0)),IF(OR(DU$1,$R122),4,INDEX(CMB[[Cmb_Rare]:[Cmb_Rare]],MATCH(ROUND(MIN(SUM(DU$4,$O122/1000),SUM($O122,DU$4/1000)),3),CMB[[Cmb_ID]:[Cmb_ID]],0))),CHOOSE(AC[[M]:[M]],2,1,1,SUM(AC[[AB]:[DB]])))),""))</f>
        <v/>
      </c>
      <c r="DV122" t="str">
        <f>IF(OR(DV$5="",$S122=""),"",IFERROR(SUM(PRODUCT(INDEX(CMB[[BA_0O]:[BA_2O]],MATCH(ROUND(MIN(SUM(DV$4,$O122/1000),SUM($O122,DV$4/1000)),3),CMB[[Cmb_ID]:[Cmb_ID]],0),SUM(N(DV$1),N($R122),1)),CHOOSE(AC[[M]:[M]],1,1,0,AC[[AB]:[AB]])),PRODUCT(INDEX(CMB[[BD_0O]:[BD_2O]],MATCH(ROUND(MIN(SUM(DV$4,$O122/1000),SUM($O122,DV$4/1000)),3),CMB[[Cmb_ID]:[Cmb_ID]],0),SUM(N(DV$1),N($R122),1)),CHOOSE(AC[[M]:[M]],1,0,1,AC[[DB]:[DB]])),PRODUCT(SUM(ROUND(AVERAGE(VALUE(DV$3),VALUE($P122)),0),CHOOSE(IF(OR(DV$1,$R122),4,INDEX(CMB[[Res_Rare]:[Res_Rare]],MATCH(ROUND(MIN(SUM(DV$4,$O122/1000),SUM($O122,DV$4/1000)),3),CMB[[Cmb_ID]:[Cmb_ID]],0))),-1,-1,0,0)),IF(OR(DV$1,$R122),4,INDEX(CMB[[Cmb_Rare]:[Cmb_Rare]],MATCH(ROUND(MIN(SUM(DV$4,$O122/1000),SUM($O122,DV$4/1000)),3),CMB[[Cmb_ID]:[Cmb_ID]],0))),CHOOSE(AC[[M]:[M]],2,1,1,SUM(AC[[AB]:[DB]])))),""))</f>
        <v/>
      </c>
      <c r="DW122" t="str">
        <f>IF(OR(DW$5="",$S122=""),"",IFERROR(SUM(PRODUCT(INDEX(CMB[[BA_0O]:[BA_2O]],MATCH(ROUND(MIN(SUM(DW$4,$O122/1000),SUM($O122,DW$4/1000)),3),CMB[[Cmb_ID]:[Cmb_ID]],0),SUM(N(DW$1),N($R122),1)),CHOOSE(AC[[M]:[M]],1,1,0,AC[[AB]:[AB]])),PRODUCT(INDEX(CMB[[BD_0O]:[BD_2O]],MATCH(ROUND(MIN(SUM(DW$4,$O122/1000),SUM($O122,DW$4/1000)),3),CMB[[Cmb_ID]:[Cmb_ID]],0),SUM(N(DW$1),N($R122),1)),CHOOSE(AC[[M]:[M]],1,0,1,AC[[DB]:[DB]])),PRODUCT(SUM(ROUND(AVERAGE(VALUE(DW$3),VALUE($P122)),0),CHOOSE(IF(OR(DW$1,$R122),4,INDEX(CMB[[Res_Rare]:[Res_Rare]],MATCH(ROUND(MIN(SUM(DW$4,$O122/1000),SUM($O122,DW$4/1000)),3),CMB[[Cmb_ID]:[Cmb_ID]],0))),-1,-1,0,0)),IF(OR(DW$1,$R122),4,INDEX(CMB[[Cmb_Rare]:[Cmb_Rare]],MATCH(ROUND(MIN(SUM(DW$4,$O122/1000),SUM($O122,DW$4/1000)),3),CMB[[Cmb_ID]:[Cmb_ID]],0))),CHOOSE(AC[[M]:[M]],2,1,1,SUM(AC[[AB]:[DB]])))),""))</f>
        <v/>
      </c>
      <c r="DX122" t="str">
        <f>IF(OR(DX$5="",$S122=""),"",IFERROR(SUM(PRODUCT(INDEX(CMB[[BA_0O]:[BA_2O]],MATCH(ROUND(MIN(SUM(DX$4,$O122/1000),SUM($O122,DX$4/1000)),3),CMB[[Cmb_ID]:[Cmb_ID]],0),SUM(N(DX$1),N($R122),1)),CHOOSE(AC[[M]:[M]],1,1,0,AC[[AB]:[AB]])),PRODUCT(INDEX(CMB[[BD_0O]:[BD_2O]],MATCH(ROUND(MIN(SUM(DX$4,$O122/1000),SUM($O122,DX$4/1000)),3),CMB[[Cmb_ID]:[Cmb_ID]],0),SUM(N(DX$1),N($R122),1)),CHOOSE(AC[[M]:[M]],1,0,1,AC[[DB]:[DB]])),PRODUCT(SUM(ROUND(AVERAGE(VALUE(DX$3),VALUE($P122)),0),CHOOSE(IF(OR(DX$1,$R122),4,INDEX(CMB[[Res_Rare]:[Res_Rare]],MATCH(ROUND(MIN(SUM(DX$4,$O122/1000),SUM($O122,DX$4/1000)),3),CMB[[Cmb_ID]:[Cmb_ID]],0))),-1,-1,0,0)),IF(OR(DX$1,$R122),4,INDEX(CMB[[Cmb_Rare]:[Cmb_Rare]],MATCH(ROUND(MIN(SUM(DX$4,$O122/1000),SUM($O122,DX$4/1000)),3),CMB[[Cmb_ID]:[Cmb_ID]],0))),CHOOSE(AC[[M]:[M]],2,1,1,SUM(AC[[AB]:[DB]])))),""))</f>
        <v/>
      </c>
      <c r="DY122" t="str">
        <f>IF(OR(DY$5="",$S122=""),"",IFERROR(SUM(PRODUCT(INDEX(CMB[[BA_0O]:[BA_2O]],MATCH(ROUND(MIN(SUM(DY$4,$O122/1000),SUM($O122,DY$4/1000)),3),CMB[[Cmb_ID]:[Cmb_ID]],0),SUM(N(DY$1),N($R122),1)),CHOOSE(AC[[M]:[M]],1,1,0,AC[[AB]:[AB]])),PRODUCT(INDEX(CMB[[BD_0O]:[BD_2O]],MATCH(ROUND(MIN(SUM(DY$4,$O122/1000),SUM($O122,DY$4/1000)),3),CMB[[Cmb_ID]:[Cmb_ID]],0),SUM(N(DY$1),N($R122),1)),CHOOSE(AC[[M]:[M]],1,0,1,AC[[DB]:[DB]])),PRODUCT(SUM(ROUND(AVERAGE(VALUE(DY$3),VALUE($P122)),0),CHOOSE(IF(OR(DY$1,$R122),4,INDEX(CMB[[Res_Rare]:[Res_Rare]],MATCH(ROUND(MIN(SUM(DY$4,$O122/1000),SUM($O122,DY$4/1000)),3),CMB[[Cmb_ID]:[Cmb_ID]],0))),-1,-1,0,0)),IF(OR(DY$1,$R122),4,INDEX(CMB[[Cmb_Rare]:[Cmb_Rare]],MATCH(ROUND(MIN(SUM(DY$4,$O122/1000),SUM($O122,DY$4/1000)),3),CMB[[Cmb_ID]:[Cmb_ID]],0))),CHOOSE(AC[[M]:[M]],2,1,1,SUM(AC[[AB]:[DB]])))),""))</f>
        <v/>
      </c>
      <c r="DZ122" t="str">
        <f>IF(OR(DZ$5="",$S122=""),"",IFERROR(SUM(PRODUCT(INDEX(CMB[[BA_0O]:[BA_2O]],MATCH(ROUND(MIN(SUM(DZ$4,$O122/1000),SUM($O122,DZ$4/1000)),3),CMB[[Cmb_ID]:[Cmb_ID]],0),SUM(N(DZ$1),N($R122),1)),CHOOSE(AC[[M]:[M]],1,1,0,AC[[AB]:[AB]])),PRODUCT(INDEX(CMB[[BD_0O]:[BD_2O]],MATCH(ROUND(MIN(SUM(DZ$4,$O122/1000),SUM($O122,DZ$4/1000)),3),CMB[[Cmb_ID]:[Cmb_ID]],0),SUM(N(DZ$1),N($R122),1)),CHOOSE(AC[[M]:[M]],1,0,1,AC[[DB]:[DB]])),PRODUCT(SUM(ROUND(AVERAGE(VALUE(DZ$3),VALUE($P122)),0),CHOOSE(IF(OR(DZ$1,$R122),4,INDEX(CMB[[Res_Rare]:[Res_Rare]],MATCH(ROUND(MIN(SUM(DZ$4,$O122/1000),SUM($O122,DZ$4/1000)),3),CMB[[Cmb_ID]:[Cmb_ID]],0))),-1,-1,0,0)),IF(OR(DZ$1,$R122),4,INDEX(CMB[[Cmb_Rare]:[Cmb_Rare]],MATCH(ROUND(MIN(SUM(DZ$4,$O122/1000),SUM($O122,DZ$4/1000)),3),CMB[[Cmb_ID]:[Cmb_ID]],0))),CHOOSE(AC[[M]:[M]],2,1,1,SUM(AC[[AB]:[DB]])))),""))</f>
        <v/>
      </c>
      <c r="EA122" t="str">
        <f>IF(OR(EA$5="",$S122=""),"",IFERROR(SUM(PRODUCT(INDEX(CMB[[BA_0O]:[BA_2O]],MATCH(ROUND(MIN(SUM(EA$4,$O122/1000),SUM($O122,EA$4/1000)),3),CMB[[Cmb_ID]:[Cmb_ID]],0),SUM(N(EA$1),N($R122),1)),CHOOSE(AC[[M]:[M]],1,1,0,AC[[AB]:[AB]])),PRODUCT(INDEX(CMB[[BD_0O]:[BD_2O]],MATCH(ROUND(MIN(SUM(EA$4,$O122/1000),SUM($O122,EA$4/1000)),3),CMB[[Cmb_ID]:[Cmb_ID]],0),SUM(N(EA$1),N($R122),1)),CHOOSE(AC[[M]:[M]],1,0,1,AC[[DB]:[DB]])),PRODUCT(SUM(ROUND(AVERAGE(VALUE(EA$3),VALUE($P122)),0),CHOOSE(IF(OR(EA$1,$R122),4,INDEX(CMB[[Res_Rare]:[Res_Rare]],MATCH(ROUND(MIN(SUM(EA$4,$O122/1000),SUM($O122,EA$4/1000)),3),CMB[[Cmb_ID]:[Cmb_ID]],0))),-1,-1,0,0)),IF(OR(EA$1,$R122),4,INDEX(CMB[[Cmb_Rare]:[Cmb_Rare]],MATCH(ROUND(MIN(SUM(EA$4,$O122/1000),SUM($O122,EA$4/1000)),3),CMB[[Cmb_ID]:[Cmb_ID]],0))),CHOOSE(AC[[M]:[M]],2,1,1,SUM(AC[[AB]:[DB]])))),""))</f>
        <v/>
      </c>
      <c r="EB122" t="str">
        <f>IF(OR(EB$5="",$S122=""),"",IFERROR(SUM(PRODUCT(INDEX(CMB[[BA_0O]:[BA_2O]],MATCH(ROUND(MIN(SUM(EB$4,$O122/1000),SUM($O122,EB$4/1000)),3),CMB[[Cmb_ID]:[Cmb_ID]],0),SUM(N(EB$1),N($R122),1)),CHOOSE(AC[[M]:[M]],1,1,0,AC[[AB]:[AB]])),PRODUCT(INDEX(CMB[[BD_0O]:[BD_2O]],MATCH(ROUND(MIN(SUM(EB$4,$O122/1000),SUM($O122,EB$4/1000)),3),CMB[[Cmb_ID]:[Cmb_ID]],0),SUM(N(EB$1),N($R122),1)),CHOOSE(AC[[M]:[M]],1,0,1,AC[[DB]:[DB]])),PRODUCT(SUM(ROUND(AVERAGE(VALUE(EB$3),VALUE($P122)),0),CHOOSE(IF(OR(EB$1,$R122),4,INDEX(CMB[[Res_Rare]:[Res_Rare]],MATCH(ROUND(MIN(SUM(EB$4,$O122/1000),SUM($O122,EB$4/1000)),3),CMB[[Cmb_ID]:[Cmb_ID]],0))),-1,-1,0,0)),IF(OR(EB$1,$R122),4,INDEX(CMB[[Cmb_Rare]:[Cmb_Rare]],MATCH(ROUND(MIN(SUM(EB$4,$O122/1000),SUM($O122,EB$4/1000)),3),CMB[[Cmb_ID]:[Cmb_ID]],0))),CHOOSE(AC[[M]:[M]],2,1,1,SUM(AC[[AB]:[DB]])))),""))</f>
        <v/>
      </c>
      <c r="EC122" t="str">
        <f>IF(OR(EC$5="",$S122=""),"",IFERROR(SUM(PRODUCT(INDEX(CMB[[BA_0O]:[BA_2O]],MATCH(ROUND(MIN(SUM(EC$4,$O122/1000),SUM($O122,EC$4/1000)),3),CMB[[Cmb_ID]:[Cmb_ID]],0),SUM(N(EC$1),N($R122),1)),CHOOSE(AC[[M]:[M]],1,1,0,AC[[AB]:[AB]])),PRODUCT(INDEX(CMB[[BD_0O]:[BD_2O]],MATCH(ROUND(MIN(SUM(EC$4,$O122/1000),SUM($O122,EC$4/1000)),3),CMB[[Cmb_ID]:[Cmb_ID]],0),SUM(N(EC$1),N($R122),1)),CHOOSE(AC[[M]:[M]],1,0,1,AC[[DB]:[DB]])),PRODUCT(SUM(ROUND(AVERAGE(VALUE(EC$3),VALUE($P122)),0),CHOOSE(IF(OR(EC$1,$R122),4,INDEX(CMB[[Res_Rare]:[Res_Rare]],MATCH(ROUND(MIN(SUM(EC$4,$O122/1000),SUM($O122,EC$4/1000)),3),CMB[[Cmb_ID]:[Cmb_ID]],0))),-1,-1,0,0)),IF(OR(EC$1,$R122),4,INDEX(CMB[[Cmb_Rare]:[Cmb_Rare]],MATCH(ROUND(MIN(SUM(EC$4,$O122/1000),SUM($O122,EC$4/1000)),3),CMB[[Cmb_ID]:[Cmb_ID]],0))),CHOOSE(AC[[M]:[M]],2,1,1,SUM(AC[[AB]:[DB]])))),""))</f>
        <v/>
      </c>
      <c r="ED122" t="str">
        <f>IF(OR(ED$5="",$S122=""),"",IFERROR(SUM(PRODUCT(INDEX(CMB[[BA_0O]:[BA_2O]],MATCH(ROUND(MIN(SUM(ED$4,$O122/1000),SUM($O122,ED$4/1000)),3),CMB[[Cmb_ID]:[Cmb_ID]],0),SUM(N(ED$1),N($R122),1)),CHOOSE(AC[[M]:[M]],1,1,0,AC[[AB]:[AB]])),PRODUCT(INDEX(CMB[[BD_0O]:[BD_2O]],MATCH(ROUND(MIN(SUM(ED$4,$O122/1000),SUM($O122,ED$4/1000)),3),CMB[[Cmb_ID]:[Cmb_ID]],0),SUM(N(ED$1),N($R122),1)),CHOOSE(AC[[M]:[M]],1,0,1,AC[[DB]:[DB]])),PRODUCT(SUM(ROUND(AVERAGE(VALUE(ED$3),VALUE($P122)),0),CHOOSE(IF(OR(ED$1,$R122),4,INDEX(CMB[[Res_Rare]:[Res_Rare]],MATCH(ROUND(MIN(SUM(ED$4,$O122/1000),SUM($O122,ED$4/1000)),3),CMB[[Cmb_ID]:[Cmb_ID]],0))),-1,-1,0,0)),IF(OR(ED$1,$R122),4,INDEX(CMB[[Cmb_Rare]:[Cmb_Rare]],MATCH(ROUND(MIN(SUM(ED$4,$O122/1000),SUM($O122,ED$4/1000)),3),CMB[[Cmb_ID]:[Cmb_ID]],0))),CHOOSE(AC[[M]:[M]],2,1,1,SUM(AC[[AB]:[DB]])))),""))</f>
        <v/>
      </c>
      <c r="EE122" t="str">
        <f>IF(OR(EE$5="",$S122=""),"",IFERROR(SUM(PRODUCT(INDEX(CMB[[BA_0O]:[BA_2O]],MATCH(ROUND(MIN(SUM(EE$4,$O122/1000),SUM($O122,EE$4/1000)),3),CMB[[Cmb_ID]:[Cmb_ID]],0),SUM(N(EE$1),N($R122),1)),CHOOSE(AC[[M]:[M]],1,1,0,AC[[AB]:[AB]])),PRODUCT(INDEX(CMB[[BD_0O]:[BD_2O]],MATCH(ROUND(MIN(SUM(EE$4,$O122/1000),SUM($O122,EE$4/1000)),3),CMB[[Cmb_ID]:[Cmb_ID]],0),SUM(N(EE$1),N($R122),1)),CHOOSE(AC[[M]:[M]],1,0,1,AC[[DB]:[DB]])),PRODUCT(SUM(ROUND(AVERAGE(VALUE(EE$3),VALUE($P122)),0),CHOOSE(IF(OR(EE$1,$R122),4,INDEX(CMB[[Res_Rare]:[Res_Rare]],MATCH(ROUND(MIN(SUM(EE$4,$O122/1000),SUM($O122,EE$4/1000)),3),CMB[[Cmb_ID]:[Cmb_ID]],0))),-1,-1,0,0)),IF(OR(EE$1,$R122),4,INDEX(CMB[[Cmb_Rare]:[Cmb_Rare]],MATCH(ROUND(MIN(SUM(EE$4,$O122/1000),SUM($O122,EE$4/1000)),3),CMB[[Cmb_ID]:[Cmb_ID]],0))),CHOOSE(AC[[M]:[M]],2,1,1,SUM(AC[[AB]:[DB]])))),""))</f>
        <v/>
      </c>
      <c r="EF122" t="str">
        <f>IF(OR(EF$5="",$S122=""),"",IFERROR(SUM(PRODUCT(INDEX(CMB[[BA_0O]:[BA_2O]],MATCH(ROUND(MIN(SUM(EF$4,$O122/1000),SUM($O122,EF$4/1000)),3),CMB[[Cmb_ID]:[Cmb_ID]],0),SUM(N(EF$1),N($R122),1)),CHOOSE(AC[[M]:[M]],1,1,0,AC[[AB]:[AB]])),PRODUCT(INDEX(CMB[[BD_0O]:[BD_2O]],MATCH(ROUND(MIN(SUM(EF$4,$O122/1000),SUM($O122,EF$4/1000)),3),CMB[[Cmb_ID]:[Cmb_ID]],0),SUM(N(EF$1),N($R122),1)),CHOOSE(AC[[M]:[M]],1,0,1,AC[[DB]:[DB]])),PRODUCT(SUM(ROUND(AVERAGE(VALUE(EF$3),VALUE($P122)),0),CHOOSE(IF(OR(EF$1,$R122),4,INDEX(CMB[[Res_Rare]:[Res_Rare]],MATCH(ROUND(MIN(SUM(EF$4,$O122/1000),SUM($O122,EF$4/1000)),3),CMB[[Cmb_ID]:[Cmb_ID]],0))),-1,-1,0,0)),IF(OR(EF$1,$R122),4,INDEX(CMB[[Cmb_Rare]:[Cmb_Rare]],MATCH(ROUND(MIN(SUM(EF$4,$O122/1000),SUM($O122,EF$4/1000)),3),CMB[[Cmb_ID]:[Cmb_ID]],0))),CHOOSE(AC[[M]:[M]],2,1,1,SUM(AC[[AB]:[DB]])))),""))</f>
        <v/>
      </c>
      <c r="EG122" t="str">
        <f>IF(OR(EG$5="",$S122=""),"",IFERROR(SUM(PRODUCT(INDEX(CMB[[BA_0O]:[BA_2O]],MATCH(ROUND(MIN(SUM(EG$4,$O122/1000),SUM($O122,EG$4/1000)),3),CMB[[Cmb_ID]:[Cmb_ID]],0),SUM(N(EG$1),N($R122),1)),CHOOSE(AC[[M]:[M]],1,1,0,AC[[AB]:[AB]])),PRODUCT(INDEX(CMB[[BD_0O]:[BD_2O]],MATCH(ROUND(MIN(SUM(EG$4,$O122/1000),SUM($O122,EG$4/1000)),3),CMB[[Cmb_ID]:[Cmb_ID]],0),SUM(N(EG$1),N($R122),1)),CHOOSE(AC[[M]:[M]],1,0,1,AC[[DB]:[DB]])),PRODUCT(SUM(ROUND(AVERAGE(VALUE(EG$3),VALUE($P122)),0),CHOOSE(IF(OR(EG$1,$R122),4,INDEX(CMB[[Res_Rare]:[Res_Rare]],MATCH(ROUND(MIN(SUM(EG$4,$O122/1000),SUM($O122,EG$4/1000)),3),CMB[[Cmb_ID]:[Cmb_ID]],0))),-1,-1,0,0)),IF(OR(EG$1,$R122),4,INDEX(CMB[[Cmb_Rare]:[Cmb_Rare]],MATCH(ROUND(MIN(SUM(EG$4,$O122/1000),SUM($O122,EG$4/1000)),3),CMB[[Cmb_ID]:[Cmb_ID]],0))),CHOOSE(AC[[M]:[M]],2,1,1,SUM(AC[[AB]:[DB]])))),""))</f>
        <v/>
      </c>
      <c r="EH122" t="str">
        <f>IF(OR(EH$5="",$S122=""),"",IFERROR(SUM(PRODUCT(INDEX(CMB[[BA_0O]:[BA_2O]],MATCH(ROUND(MIN(SUM(EH$4,$O122/1000),SUM($O122,EH$4/1000)),3),CMB[[Cmb_ID]:[Cmb_ID]],0),SUM(N(EH$1),N($R122),1)),CHOOSE(AC[[M]:[M]],1,1,0,AC[[AB]:[AB]])),PRODUCT(INDEX(CMB[[BD_0O]:[BD_2O]],MATCH(ROUND(MIN(SUM(EH$4,$O122/1000),SUM($O122,EH$4/1000)),3),CMB[[Cmb_ID]:[Cmb_ID]],0),SUM(N(EH$1),N($R122),1)),CHOOSE(AC[[M]:[M]],1,0,1,AC[[DB]:[DB]])),PRODUCT(SUM(ROUND(AVERAGE(VALUE(EH$3),VALUE($P122)),0),CHOOSE(IF(OR(EH$1,$R122),4,INDEX(CMB[[Res_Rare]:[Res_Rare]],MATCH(ROUND(MIN(SUM(EH$4,$O122/1000),SUM($O122,EH$4/1000)),3),CMB[[Cmb_ID]:[Cmb_ID]],0))),-1,-1,0,0)),IF(OR(EH$1,$R122),4,INDEX(CMB[[Cmb_Rare]:[Cmb_Rare]],MATCH(ROUND(MIN(SUM(EH$4,$O122/1000),SUM($O122,EH$4/1000)),3),CMB[[Cmb_ID]:[Cmb_ID]],0))),CHOOSE(AC[[M]:[M]],2,1,1,SUM(AC[[AB]:[DB]])))),""))</f>
        <v/>
      </c>
      <c r="EI122" t="str">
        <f>IF(OR(EI$5="",$S122=""),"",IFERROR(SUM(PRODUCT(INDEX(CMB[[BA_0O]:[BA_2O]],MATCH(ROUND(MIN(SUM(EI$4,$O122/1000),SUM($O122,EI$4/1000)),3),CMB[[Cmb_ID]:[Cmb_ID]],0),SUM(N(EI$1),N($R122),1)),CHOOSE(AC[[M]:[M]],1,1,0,AC[[AB]:[AB]])),PRODUCT(INDEX(CMB[[BD_0O]:[BD_2O]],MATCH(ROUND(MIN(SUM(EI$4,$O122/1000),SUM($O122,EI$4/1000)),3),CMB[[Cmb_ID]:[Cmb_ID]],0),SUM(N(EI$1),N($R122),1)),CHOOSE(AC[[M]:[M]],1,0,1,AC[[DB]:[DB]])),PRODUCT(SUM(ROUND(AVERAGE(VALUE(EI$3),VALUE($P122)),0),CHOOSE(IF(OR(EI$1,$R122),4,INDEX(CMB[[Res_Rare]:[Res_Rare]],MATCH(ROUND(MIN(SUM(EI$4,$O122/1000),SUM($O122,EI$4/1000)),3),CMB[[Cmb_ID]:[Cmb_ID]],0))),-1,-1,0,0)),IF(OR(EI$1,$R122),4,INDEX(CMB[[Cmb_Rare]:[Cmb_Rare]],MATCH(ROUND(MIN(SUM(EI$4,$O122/1000),SUM($O122,EI$4/1000)),3),CMB[[Cmb_ID]:[Cmb_ID]],0))),CHOOSE(AC[[M]:[M]],2,1,1,SUM(AC[[AB]:[DB]])))),""))</f>
        <v/>
      </c>
      <c r="EJ122" t="str">
        <f>IF(OR(EJ$5="",$S122=""),"",IFERROR(SUM(PRODUCT(INDEX(CMB[[BA_0O]:[BA_2O]],MATCH(ROUND(MIN(SUM(EJ$4,$O122/1000),SUM($O122,EJ$4/1000)),3),CMB[[Cmb_ID]:[Cmb_ID]],0),SUM(N(EJ$1),N($R122),1)),CHOOSE(AC[[M]:[M]],1,1,0,AC[[AB]:[AB]])),PRODUCT(INDEX(CMB[[BD_0O]:[BD_2O]],MATCH(ROUND(MIN(SUM(EJ$4,$O122/1000),SUM($O122,EJ$4/1000)),3),CMB[[Cmb_ID]:[Cmb_ID]],0),SUM(N(EJ$1),N($R122),1)),CHOOSE(AC[[M]:[M]],1,0,1,AC[[DB]:[DB]])),PRODUCT(SUM(ROUND(AVERAGE(VALUE(EJ$3),VALUE($P122)),0),CHOOSE(IF(OR(EJ$1,$R122),4,INDEX(CMB[[Res_Rare]:[Res_Rare]],MATCH(ROUND(MIN(SUM(EJ$4,$O122/1000),SUM($O122,EJ$4/1000)),3),CMB[[Cmb_ID]:[Cmb_ID]],0))),-1,-1,0,0)),IF(OR(EJ$1,$R122),4,INDEX(CMB[[Cmb_Rare]:[Cmb_Rare]],MATCH(ROUND(MIN(SUM(EJ$4,$O122/1000),SUM($O122,EJ$4/1000)),3),CMB[[Cmb_ID]:[Cmb_ID]],0))),CHOOSE(AC[[M]:[M]],2,1,1,SUM(AC[[AB]:[DB]])))),""))</f>
        <v/>
      </c>
      <c r="EK122" t="str">
        <f>IF(OR(EK$5="",$S122=""),"",IFERROR(SUM(PRODUCT(INDEX(CMB[[BA_0O]:[BA_2O]],MATCH(ROUND(MIN(SUM(EK$4,$O122/1000),SUM($O122,EK$4/1000)),3),CMB[[Cmb_ID]:[Cmb_ID]],0),SUM(N(EK$1),N($R122),1)),CHOOSE(AC[[M]:[M]],1,1,0,AC[[AB]:[AB]])),PRODUCT(INDEX(CMB[[BD_0O]:[BD_2O]],MATCH(ROUND(MIN(SUM(EK$4,$O122/1000),SUM($O122,EK$4/1000)),3),CMB[[Cmb_ID]:[Cmb_ID]],0),SUM(N(EK$1),N($R122),1)),CHOOSE(AC[[M]:[M]],1,0,1,AC[[DB]:[DB]])),PRODUCT(SUM(ROUND(AVERAGE(VALUE(EK$3),VALUE($P122)),0),CHOOSE(IF(OR(EK$1,$R122),4,INDEX(CMB[[Res_Rare]:[Res_Rare]],MATCH(ROUND(MIN(SUM(EK$4,$O122/1000),SUM($O122,EK$4/1000)),3),CMB[[Cmb_ID]:[Cmb_ID]],0))),-1,-1,0,0)),IF(OR(EK$1,$R122),4,INDEX(CMB[[Cmb_Rare]:[Cmb_Rare]],MATCH(ROUND(MIN(SUM(EK$4,$O122/1000),SUM($O122,EK$4/1000)),3),CMB[[Cmb_ID]:[Cmb_ID]],0))),CHOOSE(AC[[M]:[M]],2,1,1,SUM(AC[[AB]:[DB]])))),""))</f>
        <v/>
      </c>
      <c r="EL122" t="str">
        <f>IF(OR(EL$5="",$S122=""),"",IFERROR(SUM(PRODUCT(INDEX(CMB[[BA_0O]:[BA_2O]],MATCH(ROUND(MIN(SUM(EL$4,$O122/1000),SUM($O122,EL$4/1000)),3),CMB[[Cmb_ID]:[Cmb_ID]],0),SUM(N(EL$1),N($R122),1)),CHOOSE(AC[[M]:[M]],1,1,0,AC[[AB]:[AB]])),PRODUCT(INDEX(CMB[[BD_0O]:[BD_2O]],MATCH(ROUND(MIN(SUM(EL$4,$O122/1000),SUM($O122,EL$4/1000)),3),CMB[[Cmb_ID]:[Cmb_ID]],0),SUM(N(EL$1),N($R122),1)),CHOOSE(AC[[M]:[M]],1,0,1,AC[[DB]:[DB]])),PRODUCT(SUM(ROUND(AVERAGE(VALUE(EL$3),VALUE($P122)),0),CHOOSE(IF(OR(EL$1,$R122),4,INDEX(CMB[[Res_Rare]:[Res_Rare]],MATCH(ROUND(MIN(SUM(EL$4,$O122/1000),SUM($O122,EL$4/1000)),3),CMB[[Cmb_ID]:[Cmb_ID]],0))),-1,-1,0,0)),IF(OR(EL$1,$R122),4,INDEX(CMB[[Cmb_Rare]:[Cmb_Rare]],MATCH(ROUND(MIN(SUM(EL$4,$O122/1000),SUM($O122,EL$4/1000)),3),CMB[[Cmb_ID]:[Cmb_ID]],0))),CHOOSE(AC[[M]:[M]],2,1,1,SUM(AC[[AB]:[DB]])))),""))</f>
        <v/>
      </c>
      <c r="EM122" t="str">
        <f>IF(OR(EM$5="",$S122=""),"",IFERROR(SUM(PRODUCT(INDEX(CMB[[BA_0O]:[BA_2O]],MATCH(ROUND(MIN(SUM(EM$4,$O122/1000),SUM($O122,EM$4/1000)),3),CMB[[Cmb_ID]:[Cmb_ID]],0),SUM(N(EM$1),N($R122),1)),CHOOSE(AC[[M]:[M]],1,1,0,AC[[AB]:[AB]])),PRODUCT(INDEX(CMB[[BD_0O]:[BD_2O]],MATCH(ROUND(MIN(SUM(EM$4,$O122/1000),SUM($O122,EM$4/1000)),3),CMB[[Cmb_ID]:[Cmb_ID]],0),SUM(N(EM$1),N($R122),1)),CHOOSE(AC[[M]:[M]],1,0,1,AC[[DB]:[DB]])),PRODUCT(SUM(ROUND(AVERAGE(VALUE(EM$3),VALUE($P122)),0),CHOOSE(IF(OR(EM$1,$R122),4,INDEX(CMB[[Res_Rare]:[Res_Rare]],MATCH(ROUND(MIN(SUM(EM$4,$O122/1000),SUM($O122,EM$4/1000)),3),CMB[[Cmb_ID]:[Cmb_ID]],0))),-1,-1,0,0)),IF(OR(EM$1,$R122),4,INDEX(CMB[[Cmb_Rare]:[Cmb_Rare]],MATCH(ROUND(MIN(SUM(EM$4,$O122/1000),SUM($O122,EM$4/1000)),3),CMB[[Cmb_ID]:[Cmb_ID]],0))),CHOOSE(AC[[M]:[M]],2,1,1,SUM(AC[[AB]:[DB]])))),""))</f>
        <v/>
      </c>
      <c r="EN122" t="str">
        <f>IF(OR(EN$5="",$S122=""),"",IFERROR(SUM(PRODUCT(INDEX(CMB[[BA_0O]:[BA_2O]],MATCH(ROUND(MIN(SUM(EN$4,$O122/1000),SUM($O122,EN$4/1000)),3),CMB[[Cmb_ID]:[Cmb_ID]],0),SUM(N(EN$1),N($R122),1)),CHOOSE(AC[[M]:[M]],1,1,0,AC[[AB]:[AB]])),PRODUCT(INDEX(CMB[[BD_0O]:[BD_2O]],MATCH(ROUND(MIN(SUM(EN$4,$O122/1000),SUM($O122,EN$4/1000)),3),CMB[[Cmb_ID]:[Cmb_ID]],0),SUM(N(EN$1),N($R122),1)),CHOOSE(AC[[M]:[M]],1,0,1,AC[[DB]:[DB]])),PRODUCT(SUM(ROUND(AVERAGE(VALUE(EN$3),VALUE($P122)),0),CHOOSE(IF(OR(EN$1,$R122),4,INDEX(CMB[[Res_Rare]:[Res_Rare]],MATCH(ROUND(MIN(SUM(EN$4,$O122/1000),SUM($O122,EN$4/1000)),3),CMB[[Cmb_ID]:[Cmb_ID]],0))),-1,-1,0,0)),IF(OR(EN$1,$R122),4,INDEX(CMB[[Cmb_Rare]:[Cmb_Rare]],MATCH(ROUND(MIN(SUM(EN$4,$O122/1000),SUM($O122,EN$4/1000)),3),CMB[[Cmb_ID]:[Cmb_ID]],0))),CHOOSE(AC[[M]:[M]],2,1,1,SUM(AC[[AB]:[DB]])))),""))</f>
        <v/>
      </c>
      <c r="EO122" t="str">
        <f>IF(OR(EO$5="",$S122=""),"",IFERROR(SUM(PRODUCT(INDEX(CMB[[BA_0O]:[BA_2O]],MATCH(ROUND(MIN(SUM(EO$4,$O122/1000),SUM($O122,EO$4/1000)),3),CMB[[Cmb_ID]:[Cmb_ID]],0),SUM(N(EO$1),N($R122),1)),CHOOSE(AC[[M]:[M]],1,1,0,AC[[AB]:[AB]])),PRODUCT(INDEX(CMB[[BD_0O]:[BD_2O]],MATCH(ROUND(MIN(SUM(EO$4,$O122/1000),SUM($O122,EO$4/1000)),3),CMB[[Cmb_ID]:[Cmb_ID]],0),SUM(N(EO$1),N($R122),1)),CHOOSE(AC[[M]:[M]],1,0,1,AC[[DB]:[DB]])),PRODUCT(SUM(ROUND(AVERAGE(VALUE(EO$3),VALUE($P122)),0),CHOOSE(IF(OR(EO$1,$R122),4,INDEX(CMB[[Res_Rare]:[Res_Rare]],MATCH(ROUND(MIN(SUM(EO$4,$O122/1000),SUM($O122,EO$4/1000)),3),CMB[[Cmb_ID]:[Cmb_ID]],0))),-1,-1,0,0)),IF(OR(EO$1,$R122),4,INDEX(CMB[[Cmb_Rare]:[Cmb_Rare]],MATCH(ROUND(MIN(SUM(EO$4,$O122/1000),SUM($O122,EO$4/1000)),3),CMB[[Cmb_ID]:[Cmb_ID]],0))),CHOOSE(AC[[M]:[M]],2,1,1,SUM(AC[[AB]:[DB]])))),""))</f>
        <v/>
      </c>
      <c r="EP122" t="str">
        <f>IF(OR(EP$5="",$S122=""),"",IFERROR(SUM(PRODUCT(INDEX(CMB[[BA_0O]:[BA_2O]],MATCH(ROUND(MIN(SUM(EP$4,$O122/1000),SUM($O122,EP$4/1000)),3),CMB[[Cmb_ID]:[Cmb_ID]],0),SUM(N(EP$1),N($R122),1)),CHOOSE(AC[[M]:[M]],1,1,0,AC[[AB]:[AB]])),PRODUCT(INDEX(CMB[[BD_0O]:[BD_2O]],MATCH(ROUND(MIN(SUM(EP$4,$O122/1000),SUM($O122,EP$4/1000)),3),CMB[[Cmb_ID]:[Cmb_ID]],0),SUM(N(EP$1),N($R122),1)),CHOOSE(AC[[M]:[M]],1,0,1,AC[[DB]:[DB]])),PRODUCT(SUM(ROUND(AVERAGE(VALUE(EP$3),VALUE($P122)),0),CHOOSE(IF(OR(EP$1,$R122),4,INDEX(CMB[[Res_Rare]:[Res_Rare]],MATCH(ROUND(MIN(SUM(EP$4,$O122/1000),SUM($O122,EP$4/1000)),3),CMB[[Cmb_ID]:[Cmb_ID]],0))),-1,-1,0,0)),IF(OR(EP$1,$R122),4,INDEX(CMB[[Cmb_Rare]:[Cmb_Rare]],MATCH(ROUND(MIN(SUM(EP$4,$O122/1000),SUM($O122,EP$4/1000)),3),CMB[[Cmb_ID]:[Cmb_ID]],0))),CHOOSE(AC[[M]:[M]],2,1,1,SUM(AC[[AB]:[DB]])))),""))</f>
        <v/>
      </c>
      <c r="EQ122" t="str">
        <f>IF(OR(EQ$5="",$S122=""),"",IFERROR(SUM(PRODUCT(INDEX(CMB[[BA_0O]:[BA_2O]],MATCH(ROUND(MIN(SUM(EQ$4,$O122/1000),SUM($O122,EQ$4/1000)),3),CMB[[Cmb_ID]:[Cmb_ID]],0),SUM(N(EQ$1),N($R122),1)),CHOOSE(AC[[M]:[M]],1,1,0,AC[[AB]:[AB]])),PRODUCT(INDEX(CMB[[BD_0O]:[BD_2O]],MATCH(ROUND(MIN(SUM(EQ$4,$O122/1000),SUM($O122,EQ$4/1000)),3),CMB[[Cmb_ID]:[Cmb_ID]],0),SUM(N(EQ$1),N($R122),1)),CHOOSE(AC[[M]:[M]],1,0,1,AC[[DB]:[DB]])),PRODUCT(SUM(ROUND(AVERAGE(VALUE(EQ$3),VALUE($P122)),0),CHOOSE(IF(OR(EQ$1,$R122),4,INDEX(CMB[[Res_Rare]:[Res_Rare]],MATCH(ROUND(MIN(SUM(EQ$4,$O122/1000),SUM($O122,EQ$4/1000)),3),CMB[[Cmb_ID]:[Cmb_ID]],0))),-1,-1,0,0)),IF(OR(EQ$1,$R122),4,INDEX(CMB[[Cmb_Rare]:[Cmb_Rare]],MATCH(ROUND(MIN(SUM(EQ$4,$O122/1000),SUM($O122,EQ$4/1000)),3),CMB[[Cmb_ID]:[Cmb_ID]],0))),CHOOSE(AC[[M]:[M]],2,1,1,SUM(AC[[AB]:[DB]])))),""))</f>
        <v/>
      </c>
      <c r="ER122" t="str">
        <f>IF(OR(ER$5="",$S122=""),"",IFERROR(SUM(PRODUCT(INDEX(CMB[[BA_0O]:[BA_2O]],MATCH(ROUND(MIN(SUM(ER$4,$O122/1000),SUM($O122,ER$4/1000)),3),CMB[[Cmb_ID]:[Cmb_ID]],0),SUM(N(ER$1),N($R122),1)),CHOOSE(AC[[M]:[M]],1,1,0,AC[[AB]:[AB]])),PRODUCT(INDEX(CMB[[BD_0O]:[BD_2O]],MATCH(ROUND(MIN(SUM(ER$4,$O122/1000),SUM($O122,ER$4/1000)),3),CMB[[Cmb_ID]:[Cmb_ID]],0),SUM(N(ER$1),N($R122),1)),CHOOSE(AC[[M]:[M]],1,0,1,AC[[DB]:[DB]])),PRODUCT(SUM(ROUND(AVERAGE(VALUE(ER$3),VALUE($P122)),0),CHOOSE(IF(OR(ER$1,$R122),4,INDEX(CMB[[Res_Rare]:[Res_Rare]],MATCH(ROUND(MIN(SUM(ER$4,$O122/1000),SUM($O122,ER$4/1000)),3),CMB[[Cmb_ID]:[Cmb_ID]],0))),-1,-1,0,0)),IF(OR(ER$1,$R122),4,INDEX(CMB[[Cmb_Rare]:[Cmb_Rare]],MATCH(ROUND(MIN(SUM(ER$4,$O122/1000),SUM($O122,ER$4/1000)),3),CMB[[Cmb_ID]:[Cmb_ID]],0))),CHOOSE(AC[[M]:[M]],2,1,1,SUM(AC[[AB]:[DB]])))),""))</f>
        <v/>
      </c>
      <c r="ES122" t="str">
        <f>IF(OR(ES$5="",$S122=""),"",IFERROR(SUM(PRODUCT(INDEX(CMB[[BA_0O]:[BA_2O]],MATCH(ROUND(MIN(SUM(ES$4,$O122/1000),SUM($O122,ES$4/1000)),3),CMB[[Cmb_ID]:[Cmb_ID]],0),SUM(N(ES$1),N($R122),1)),CHOOSE(AC[[M]:[M]],1,1,0,AC[[AB]:[AB]])),PRODUCT(INDEX(CMB[[BD_0O]:[BD_2O]],MATCH(ROUND(MIN(SUM(ES$4,$O122/1000),SUM($O122,ES$4/1000)),3),CMB[[Cmb_ID]:[Cmb_ID]],0),SUM(N(ES$1),N($R122),1)),CHOOSE(AC[[M]:[M]],1,0,1,AC[[DB]:[DB]])),PRODUCT(SUM(ROUND(AVERAGE(VALUE(ES$3),VALUE($P122)),0),CHOOSE(IF(OR(ES$1,$R122),4,INDEX(CMB[[Res_Rare]:[Res_Rare]],MATCH(ROUND(MIN(SUM(ES$4,$O122/1000),SUM($O122,ES$4/1000)),3),CMB[[Cmb_ID]:[Cmb_ID]],0))),-1,-1,0,0)),IF(OR(ES$1,$R122),4,INDEX(CMB[[Cmb_Rare]:[Cmb_Rare]],MATCH(ROUND(MIN(SUM(ES$4,$O122/1000),SUM($O122,ES$4/1000)),3),CMB[[Cmb_ID]:[Cmb_ID]],0))),CHOOSE(AC[[M]:[M]],2,1,1,SUM(AC[[AB]:[DB]])))),""))</f>
        <v/>
      </c>
      <c r="ET122" t="str">
        <f>IF(OR(ET$5="",$S122=""),"",IFERROR(SUM(PRODUCT(INDEX(CMB[[BA_0O]:[BA_2O]],MATCH(ROUND(MIN(SUM(ET$4,$O122/1000),SUM($O122,ET$4/1000)),3),CMB[[Cmb_ID]:[Cmb_ID]],0),SUM(N(ET$1),N($R122),1)),CHOOSE(AC[[M]:[M]],1,1,0,AC[[AB]:[AB]])),PRODUCT(INDEX(CMB[[BD_0O]:[BD_2O]],MATCH(ROUND(MIN(SUM(ET$4,$O122/1000),SUM($O122,ET$4/1000)),3),CMB[[Cmb_ID]:[Cmb_ID]],0),SUM(N(ET$1),N($R122),1)),CHOOSE(AC[[M]:[M]],1,0,1,AC[[DB]:[DB]])),PRODUCT(SUM(ROUND(AVERAGE(VALUE(ET$3),VALUE($P122)),0),CHOOSE(IF(OR(ET$1,$R122),4,INDEX(CMB[[Res_Rare]:[Res_Rare]],MATCH(ROUND(MIN(SUM(ET$4,$O122/1000),SUM($O122,ET$4/1000)),3),CMB[[Cmb_ID]:[Cmb_ID]],0))),-1,-1,0,0)),IF(OR(ET$1,$R122),4,INDEX(CMB[[Cmb_Rare]:[Cmb_Rare]],MATCH(ROUND(MIN(SUM(ET$4,$O122/1000),SUM($O122,ET$4/1000)),3),CMB[[Cmb_ID]:[Cmb_ID]],0))),CHOOSE(AC[[M]:[M]],2,1,1,SUM(AC[[AB]:[DB]])))),""))</f>
        <v/>
      </c>
      <c r="EU122" t="str">
        <f>IF(OR(EU$5="",$S122=""),"",IFERROR(SUM(PRODUCT(INDEX(CMB[[BA_0O]:[BA_2O]],MATCH(ROUND(MIN(SUM(EU$4,$O122/1000),SUM($O122,EU$4/1000)),3),CMB[[Cmb_ID]:[Cmb_ID]],0),SUM(N(EU$1),N($R122),1)),CHOOSE(AC[[M]:[M]],1,1,0,AC[[AB]:[AB]])),PRODUCT(INDEX(CMB[[BD_0O]:[BD_2O]],MATCH(ROUND(MIN(SUM(EU$4,$O122/1000),SUM($O122,EU$4/1000)),3),CMB[[Cmb_ID]:[Cmb_ID]],0),SUM(N(EU$1),N($R122),1)),CHOOSE(AC[[M]:[M]],1,0,1,AC[[DB]:[DB]])),PRODUCT(SUM(ROUND(AVERAGE(VALUE(EU$3),VALUE($P122)),0),CHOOSE(IF(OR(EU$1,$R122),4,INDEX(CMB[[Res_Rare]:[Res_Rare]],MATCH(ROUND(MIN(SUM(EU$4,$O122/1000),SUM($O122,EU$4/1000)),3),CMB[[Cmb_ID]:[Cmb_ID]],0))),-1,-1,0,0)),IF(OR(EU$1,$R122),4,INDEX(CMB[[Cmb_Rare]:[Cmb_Rare]],MATCH(ROUND(MIN(SUM(EU$4,$O122/1000),SUM($O122,EU$4/1000)),3),CMB[[Cmb_ID]:[Cmb_ID]],0))),CHOOSE(AC[[M]:[M]],2,1,1,SUM(AC[[AB]:[DB]])))),""))</f>
        <v/>
      </c>
      <c r="EV122" t="str">
        <f>IF(OR(EV$5="",$S122=""),"",IFERROR(SUM(PRODUCT(INDEX(CMB[[BA_0O]:[BA_2O]],MATCH(ROUND(MIN(SUM(EV$4,$O122/1000),SUM($O122,EV$4/1000)),3),CMB[[Cmb_ID]:[Cmb_ID]],0),SUM(N(EV$1),N($R122),1)),CHOOSE(AC[[M]:[M]],1,1,0,AC[[AB]:[AB]])),PRODUCT(INDEX(CMB[[BD_0O]:[BD_2O]],MATCH(ROUND(MIN(SUM(EV$4,$O122/1000),SUM($O122,EV$4/1000)),3),CMB[[Cmb_ID]:[Cmb_ID]],0),SUM(N(EV$1),N($R122),1)),CHOOSE(AC[[M]:[M]],1,0,1,AC[[DB]:[DB]])),PRODUCT(SUM(ROUND(AVERAGE(VALUE(EV$3),VALUE($P122)),0),CHOOSE(IF(OR(EV$1,$R122),4,INDEX(CMB[[Res_Rare]:[Res_Rare]],MATCH(ROUND(MIN(SUM(EV$4,$O122/1000),SUM($O122,EV$4/1000)),3),CMB[[Cmb_ID]:[Cmb_ID]],0))),-1,-1,0,0)),IF(OR(EV$1,$R122),4,INDEX(CMB[[Cmb_Rare]:[Cmb_Rare]],MATCH(ROUND(MIN(SUM(EV$4,$O122/1000),SUM($O122,EV$4/1000)),3),CMB[[Cmb_ID]:[Cmb_ID]],0))),CHOOSE(AC[[M]:[M]],2,1,1,SUM(AC[[AB]:[DB]])))),""))</f>
        <v/>
      </c>
      <c r="EW122" t="str">
        <f>IF(OR(EW$5="",$S122=""),"",IFERROR(SUM(PRODUCT(INDEX(CMB[[BA_0O]:[BA_2O]],MATCH(ROUND(MIN(SUM(EW$4,$O122/1000),SUM($O122,EW$4/1000)),3),CMB[[Cmb_ID]:[Cmb_ID]],0),SUM(N(EW$1),N($R122),1)),CHOOSE(AC[[M]:[M]],1,1,0,AC[[AB]:[AB]])),PRODUCT(INDEX(CMB[[BD_0O]:[BD_2O]],MATCH(ROUND(MIN(SUM(EW$4,$O122/1000),SUM($O122,EW$4/1000)),3),CMB[[Cmb_ID]:[Cmb_ID]],0),SUM(N(EW$1),N($R122),1)),CHOOSE(AC[[M]:[M]],1,0,1,AC[[DB]:[DB]])),PRODUCT(SUM(ROUND(AVERAGE(VALUE(EW$3),VALUE($P122)),0),CHOOSE(IF(OR(EW$1,$R122),4,INDEX(CMB[[Res_Rare]:[Res_Rare]],MATCH(ROUND(MIN(SUM(EW$4,$O122/1000),SUM($O122,EW$4/1000)),3),CMB[[Cmb_ID]:[Cmb_ID]],0))),-1,-1,0,0)),IF(OR(EW$1,$R122),4,INDEX(CMB[[Cmb_Rare]:[Cmb_Rare]],MATCH(ROUND(MIN(SUM(EW$4,$O122/1000),SUM($O122,EW$4/1000)),3),CMB[[Cmb_ID]:[Cmb_ID]],0))),CHOOSE(AC[[M]:[M]],2,1,1,SUM(AC[[AB]:[DB]])))),""))</f>
        <v/>
      </c>
      <c r="EX122" t="str">
        <f>IF(OR(EX$5="",$S122=""),"",IFERROR(SUM(PRODUCT(INDEX(CMB[[BA_0O]:[BA_2O]],MATCH(ROUND(MIN(SUM(EX$4,$O122/1000),SUM($O122,EX$4/1000)),3),CMB[[Cmb_ID]:[Cmb_ID]],0),SUM(N(EX$1),N($R122),1)),CHOOSE(AC[[M]:[M]],1,1,0,AC[[AB]:[AB]])),PRODUCT(INDEX(CMB[[BD_0O]:[BD_2O]],MATCH(ROUND(MIN(SUM(EX$4,$O122/1000),SUM($O122,EX$4/1000)),3),CMB[[Cmb_ID]:[Cmb_ID]],0),SUM(N(EX$1),N($R122),1)),CHOOSE(AC[[M]:[M]],1,0,1,AC[[DB]:[DB]])),PRODUCT(SUM(ROUND(AVERAGE(VALUE(EX$3),VALUE($P122)),0),CHOOSE(IF(OR(EX$1,$R122),4,INDEX(CMB[[Res_Rare]:[Res_Rare]],MATCH(ROUND(MIN(SUM(EX$4,$O122/1000),SUM($O122,EX$4/1000)),3),CMB[[Cmb_ID]:[Cmb_ID]],0))),-1,-1,0,0)),IF(OR(EX$1,$R122),4,INDEX(CMB[[Cmb_Rare]:[Cmb_Rare]],MATCH(ROUND(MIN(SUM(EX$4,$O122/1000),SUM($O122,EX$4/1000)),3),CMB[[Cmb_ID]:[Cmb_ID]],0))),CHOOSE(AC[[M]:[M]],2,1,1,SUM(AC[[AB]:[DB]])))),""))</f>
        <v/>
      </c>
      <c r="EY122" t="str">
        <f>IF(OR(EY$5="",$S122=""),"",IFERROR(SUM(PRODUCT(INDEX(CMB[[BA_0O]:[BA_2O]],MATCH(ROUND(MIN(SUM(EY$4,$O122/1000),SUM($O122,EY$4/1000)),3),CMB[[Cmb_ID]:[Cmb_ID]],0),SUM(N(EY$1),N($R122),1)),CHOOSE(AC[[M]:[M]],1,1,0,AC[[AB]:[AB]])),PRODUCT(INDEX(CMB[[BD_0O]:[BD_2O]],MATCH(ROUND(MIN(SUM(EY$4,$O122/1000),SUM($O122,EY$4/1000)),3),CMB[[Cmb_ID]:[Cmb_ID]],0),SUM(N(EY$1),N($R122),1)),CHOOSE(AC[[M]:[M]],1,0,1,AC[[DB]:[DB]])),PRODUCT(SUM(ROUND(AVERAGE(VALUE(EY$3),VALUE($P122)),0),CHOOSE(IF(OR(EY$1,$R122),4,INDEX(CMB[[Res_Rare]:[Res_Rare]],MATCH(ROUND(MIN(SUM(EY$4,$O122/1000),SUM($O122,EY$4/1000)),3),CMB[[Cmb_ID]:[Cmb_ID]],0))),-1,-1,0,0)),IF(OR(EY$1,$R122),4,INDEX(CMB[[Cmb_Rare]:[Cmb_Rare]],MATCH(ROUND(MIN(SUM(EY$4,$O122/1000),SUM($O122,EY$4/1000)),3),CMB[[Cmb_ID]:[Cmb_ID]],0))),CHOOSE(AC[[M]:[M]],2,1,1,SUM(AC[[AB]:[DB]])))),""))</f>
        <v/>
      </c>
      <c r="EZ122" t="str">
        <f>IF(OR(EZ$5="",$S122=""),"",IFERROR(SUM(PRODUCT(INDEX(CMB[[BA_0O]:[BA_2O]],MATCH(ROUND(MIN(SUM(EZ$4,$O122/1000),SUM($O122,EZ$4/1000)),3),CMB[[Cmb_ID]:[Cmb_ID]],0),SUM(N(EZ$1),N($R122),1)),CHOOSE(AC[[M]:[M]],1,1,0,AC[[AB]:[AB]])),PRODUCT(INDEX(CMB[[BD_0O]:[BD_2O]],MATCH(ROUND(MIN(SUM(EZ$4,$O122/1000),SUM($O122,EZ$4/1000)),3),CMB[[Cmb_ID]:[Cmb_ID]],0),SUM(N(EZ$1),N($R122),1)),CHOOSE(AC[[M]:[M]],1,0,1,AC[[DB]:[DB]])),PRODUCT(SUM(ROUND(AVERAGE(VALUE(EZ$3),VALUE($P122)),0),CHOOSE(IF(OR(EZ$1,$R122),4,INDEX(CMB[[Res_Rare]:[Res_Rare]],MATCH(ROUND(MIN(SUM(EZ$4,$O122/1000),SUM($O122,EZ$4/1000)),3),CMB[[Cmb_ID]:[Cmb_ID]],0))),-1,-1,0,0)),IF(OR(EZ$1,$R122),4,INDEX(CMB[[Cmb_Rare]:[Cmb_Rare]],MATCH(ROUND(MIN(SUM(EZ$4,$O122/1000),SUM($O122,EZ$4/1000)),3),CMB[[Cmb_ID]:[Cmb_ID]],0))),CHOOSE(AC[[M]:[M]],2,1,1,SUM(AC[[AB]:[DB]])))),""))</f>
        <v/>
      </c>
      <c r="FA122" t="str">
        <f>IF(OR(FA$5="",$S122=""),"",IFERROR(SUM(PRODUCT(INDEX(CMB[[BA_0O]:[BA_2O]],MATCH(ROUND(MIN(SUM(FA$4,$O122/1000),SUM($O122,FA$4/1000)),3),CMB[[Cmb_ID]:[Cmb_ID]],0),SUM(N(FA$1),N($R122),1)),CHOOSE(AC[[M]:[M]],1,1,0,AC[[AB]:[AB]])),PRODUCT(INDEX(CMB[[BD_0O]:[BD_2O]],MATCH(ROUND(MIN(SUM(FA$4,$O122/1000),SUM($O122,FA$4/1000)),3),CMB[[Cmb_ID]:[Cmb_ID]],0),SUM(N(FA$1),N($R122),1)),CHOOSE(AC[[M]:[M]],1,0,1,AC[[DB]:[DB]])),PRODUCT(SUM(ROUND(AVERAGE(VALUE(FA$3),VALUE($P122)),0),CHOOSE(IF(OR(FA$1,$R122),4,INDEX(CMB[[Res_Rare]:[Res_Rare]],MATCH(ROUND(MIN(SUM(FA$4,$O122/1000),SUM($O122,FA$4/1000)),3),CMB[[Cmb_ID]:[Cmb_ID]],0))),-1,-1,0,0)),IF(OR(FA$1,$R122),4,INDEX(CMB[[Cmb_Rare]:[Cmb_Rare]],MATCH(ROUND(MIN(SUM(FA$4,$O122/1000),SUM($O122,FA$4/1000)),3),CMB[[Cmb_ID]:[Cmb_ID]],0))),CHOOSE(AC[[M]:[M]],2,1,1,SUM(AC[[AB]:[DB]])))),""))</f>
        <v/>
      </c>
      <c r="FB122" t="str">
        <f>IF(OR(FB$5="",$S122=""),"",IFERROR(SUM(PRODUCT(INDEX(CMB[[BA_0O]:[BA_2O]],MATCH(ROUND(MIN(SUM(FB$4,$O122/1000),SUM($O122,FB$4/1000)),3),CMB[[Cmb_ID]:[Cmb_ID]],0),SUM(N(FB$1),N($R122),1)),CHOOSE(AC[[M]:[M]],1,1,0,AC[[AB]:[AB]])),PRODUCT(INDEX(CMB[[BD_0O]:[BD_2O]],MATCH(ROUND(MIN(SUM(FB$4,$O122/1000),SUM($O122,FB$4/1000)),3),CMB[[Cmb_ID]:[Cmb_ID]],0),SUM(N(FB$1),N($R122),1)),CHOOSE(AC[[M]:[M]],1,0,1,AC[[DB]:[DB]])),PRODUCT(SUM(ROUND(AVERAGE(VALUE(FB$3),VALUE($P122)),0),CHOOSE(IF(OR(FB$1,$R122),4,INDEX(CMB[[Res_Rare]:[Res_Rare]],MATCH(ROUND(MIN(SUM(FB$4,$O122/1000),SUM($O122,FB$4/1000)),3),CMB[[Cmb_ID]:[Cmb_ID]],0))),-1,-1,0,0)),IF(OR(FB$1,$R122),4,INDEX(CMB[[Cmb_Rare]:[Cmb_Rare]],MATCH(ROUND(MIN(SUM(FB$4,$O122/1000),SUM($O122,FB$4/1000)),3),CMB[[Cmb_ID]:[Cmb_ID]],0))),CHOOSE(AC[[M]:[M]],2,1,1,SUM(AC[[AB]:[DB]])))),""))</f>
        <v/>
      </c>
      <c r="FC122" t="str">
        <f>IF(OR(FC$5="",$S122=""),"",IFERROR(SUM(PRODUCT(INDEX(CMB[[BA_0O]:[BA_2O]],MATCH(ROUND(MIN(SUM(FC$4,$O122/1000),SUM($O122,FC$4/1000)),3),CMB[[Cmb_ID]:[Cmb_ID]],0),SUM(N(FC$1),N($R122),1)),CHOOSE(AC[[M]:[M]],1,1,0,AC[[AB]:[AB]])),PRODUCT(INDEX(CMB[[BD_0O]:[BD_2O]],MATCH(ROUND(MIN(SUM(FC$4,$O122/1000),SUM($O122,FC$4/1000)),3),CMB[[Cmb_ID]:[Cmb_ID]],0),SUM(N(FC$1),N($R122),1)),CHOOSE(AC[[M]:[M]],1,0,1,AC[[DB]:[DB]])),PRODUCT(SUM(ROUND(AVERAGE(VALUE(FC$3),VALUE($P122)),0),CHOOSE(IF(OR(FC$1,$R122),4,INDEX(CMB[[Res_Rare]:[Res_Rare]],MATCH(ROUND(MIN(SUM(FC$4,$O122/1000),SUM($O122,FC$4/1000)),3),CMB[[Cmb_ID]:[Cmb_ID]],0))),-1,-1,0,0)),IF(OR(FC$1,$R122),4,INDEX(CMB[[Cmb_Rare]:[Cmb_Rare]],MATCH(ROUND(MIN(SUM(FC$4,$O122/1000),SUM($O122,FC$4/1000)),3),CMB[[Cmb_ID]:[Cmb_ID]],0))),CHOOSE(AC[[M]:[M]],2,1,1,SUM(AC[[AB]:[DB]])))),""))</f>
        <v/>
      </c>
      <c r="FD122" t="str">
        <f>IF(OR(FD$5="",$S122=""),"",IFERROR(SUM(PRODUCT(INDEX(CMB[[BA_0O]:[BA_2O]],MATCH(ROUND(MIN(SUM(FD$4,$O122/1000),SUM($O122,FD$4/1000)),3),CMB[[Cmb_ID]:[Cmb_ID]],0),SUM(N(FD$1),N($R122),1)),CHOOSE(AC[[M]:[M]],1,1,0,AC[[AB]:[AB]])),PRODUCT(INDEX(CMB[[BD_0O]:[BD_2O]],MATCH(ROUND(MIN(SUM(FD$4,$O122/1000),SUM($O122,FD$4/1000)),3),CMB[[Cmb_ID]:[Cmb_ID]],0),SUM(N(FD$1),N($R122),1)),CHOOSE(AC[[M]:[M]],1,0,1,AC[[DB]:[DB]])),PRODUCT(SUM(ROUND(AVERAGE(VALUE(FD$3),VALUE($P122)),0),CHOOSE(IF(OR(FD$1,$R122),4,INDEX(CMB[[Res_Rare]:[Res_Rare]],MATCH(ROUND(MIN(SUM(FD$4,$O122/1000),SUM($O122,FD$4/1000)),3),CMB[[Cmb_ID]:[Cmb_ID]],0))),-1,-1,0,0)),IF(OR(FD$1,$R122),4,INDEX(CMB[[Cmb_Rare]:[Cmb_Rare]],MATCH(ROUND(MIN(SUM(FD$4,$O122/1000),SUM($O122,FD$4/1000)),3),CMB[[Cmb_ID]:[Cmb_ID]],0))),CHOOSE(AC[[M]:[M]],2,1,1,SUM(AC[[AB]:[DB]])))),""))</f>
        <v/>
      </c>
      <c r="FE122" t="str">
        <f>IF(OR(FE$5="",$S122=""),"",IFERROR(SUM(PRODUCT(INDEX(CMB[[BA_0O]:[BA_2O]],MATCH(ROUND(MIN(SUM(FE$4,$O122/1000),SUM($O122,FE$4/1000)),3),CMB[[Cmb_ID]:[Cmb_ID]],0),SUM(N(FE$1),N($R122),1)),CHOOSE(AC[[M]:[M]],1,1,0,AC[[AB]:[AB]])),PRODUCT(INDEX(CMB[[BD_0O]:[BD_2O]],MATCH(ROUND(MIN(SUM(FE$4,$O122/1000),SUM($O122,FE$4/1000)),3),CMB[[Cmb_ID]:[Cmb_ID]],0),SUM(N(FE$1),N($R122),1)),CHOOSE(AC[[M]:[M]],1,0,1,AC[[DB]:[DB]])),PRODUCT(SUM(ROUND(AVERAGE(VALUE(FE$3),VALUE($P122)),0),CHOOSE(IF(OR(FE$1,$R122),4,INDEX(CMB[[Res_Rare]:[Res_Rare]],MATCH(ROUND(MIN(SUM(FE$4,$O122/1000),SUM($O122,FE$4/1000)),3),CMB[[Cmb_ID]:[Cmb_ID]],0))),-1,-1,0,0)),IF(OR(FE$1,$R122),4,INDEX(CMB[[Cmb_Rare]:[Cmb_Rare]],MATCH(ROUND(MIN(SUM(FE$4,$O122/1000),SUM($O122,FE$4/1000)),3),CMB[[Cmb_ID]:[Cmb_ID]],0))),CHOOSE(AC[[M]:[M]],2,1,1,SUM(AC[[AB]:[DB]])))),""))</f>
        <v/>
      </c>
      <c r="FF122" t="str">
        <f>IF(OR(FF$5="",$S122=""),"",IFERROR(SUM(PRODUCT(INDEX(CMB[[BA_0O]:[BA_2O]],MATCH(ROUND(MIN(SUM(FF$4,$O122/1000),SUM($O122,FF$4/1000)),3),CMB[[Cmb_ID]:[Cmb_ID]],0),SUM(N(FF$1),N($R122),1)),CHOOSE(AC[[M]:[M]],1,1,0,AC[[AB]:[AB]])),PRODUCT(INDEX(CMB[[BD_0O]:[BD_2O]],MATCH(ROUND(MIN(SUM(FF$4,$O122/1000),SUM($O122,FF$4/1000)),3),CMB[[Cmb_ID]:[Cmb_ID]],0),SUM(N(FF$1),N($R122),1)),CHOOSE(AC[[M]:[M]],1,0,1,AC[[DB]:[DB]])),PRODUCT(SUM(ROUND(AVERAGE(VALUE(FF$3),VALUE($P122)),0),CHOOSE(IF(OR(FF$1,$R122),4,INDEX(CMB[[Res_Rare]:[Res_Rare]],MATCH(ROUND(MIN(SUM(FF$4,$O122/1000),SUM($O122,FF$4/1000)),3),CMB[[Cmb_ID]:[Cmb_ID]],0))),-1,-1,0,0)),IF(OR(FF$1,$R122),4,INDEX(CMB[[Cmb_Rare]:[Cmb_Rare]],MATCH(ROUND(MIN(SUM(FF$4,$O122/1000),SUM($O122,FF$4/1000)),3),CMB[[Cmb_ID]:[Cmb_ID]],0))),CHOOSE(AC[[M]:[M]],2,1,1,SUM(AC[[AB]:[DB]])))),""))</f>
        <v/>
      </c>
      <c r="FG122" t="str">
        <f>IF(OR(FG$5="",$S122=""),"",IFERROR(SUM(PRODUCT(INDEX(CMB[[BA_0O]:[BA_2O]],MATCH(ROUND(MIN(SUM(FG$4,$O122/1000),SUM($O122,FG$4/1000)),3),CMB[[Cmb_ID]:[Cmb_ID]],0),SUM(N(FG$1),N($R122),1)),CHOOSE(AC[[M]:[M]],1,1,0,AC[[AB]:[AB]])),PRODUCT(INDEX(CMB[[BD_0O]:[BD_2O]],MATCH(ROUND(MIN(SUM(FG$4,$O122/1000),SUM($O122,FG$4/1000)),3),CMB[[Cmb_ID]:[Cmb_ID]],0),SUM(N(FG$1),N($R122),1)),CHOOSE(AC[[M]:[M]],1,0,1,AC[[DB]:[DB]])),PRODUCT(SUM(ROUND(AVERAGE(VALUE(FG$3),VALUE($P122)),0),CHOOSE(IF(OR(FG$1,$R122),4,INDEX(CMB[[Res_Rare]:[Res_Rare]],MATCH(ROUND(MIN(SUM(FG$4,$O122/1000),SUM($O122,FG$4/1000)),3),CMB[[Cmb_ID]:[Cmb_ID]],0))),-1,-1,0,0)),IF(OR(FG$1,$R122),4,INDEX(CMB[[Cmb_Rare]:[Cmb_Rare]],MATCH(ROUND(MIN(SUM(FG$4,$O122/1000),SUM($O122,FG$4/1000)),3),CMB[[Cmb_ID]:[Cmb_ID]],0))),CHOOSE(AC[[M]:[M]],2,1,1,SUM(AC[[AB]:[DB]])))),""))</f>
        <v/>
      </c>
      <c r="FH122" t="str">
        <f>IF(OR(FH$5="",$S122=""),"",IFERROR(SUM(PRODUCT(INDEX(CMB[[BA_0O]:[BA_2O]],MATCH(ROUND(MIN(SUM(FH$4,$O122/1000),SUM($O122,FH$4/1000)),3),CMB[[Cmb_ID]:[Cmb_ID]],0),SUM(N(FH$1),N($R122),1)),CHOOSE(AC[[M]:[M]],1,1,0,AC[[AB]:[AB]])),PRODUCT(INDEX(CMB[[BD_0O]:[BD_2O]],MATCH(ROUND(MIN(SUM(FH$4,$O122/1000),SUM($O122,FH$4/1000)),3),CMB[[Cmb_ID]:[Cmb_ID]],0),SUM(N(FH$1),N($R122),1)),CHOOSE(AC[[M]:[M]],1,0,1,AC[[DB]:[DB]])),PRODUCT(SUM(ROUND(AVERAGE(VALUE(FH$3),VALUE($P122)),0),CHOOSE(IF(OR(FH$1,$R122),4,INDEX(CMB[[Res_Rare]:[Res_Rare]],MATCH(ROUND(MIN(SUM(FH$4,$O122/1000),SUM($O122,FH$4/1000)),3),CMB[[Cmb_ID]:[Cmb_ID]],0))),-1,-1,0,0)),IF(OR(FH$1,$R122),4,INDEX(CMB[[Cmb_Rare]:[Cmb_Rare]],MATCH(ROUND(MIN(SUM(FH$4,$O122/1000),SUM($O122,FH$4/1000)),3),CMB[[Cmb_ID]:[Cmb_ID]],0))),CHOOSE(AC[[M]:[M]],2,1,1,SUM(AC[[AB]:[DB]])))),""))</f>
        <v/>
      </c>
      <c r="FI122" t="str">
        <f>IF(OR(FI$5="",$S122=""),"",IFERROR(SUM(PRODUCT(INDEX(CMB[[BA_0O]:[BA_2O]],MATCH(ROUND(MIN(SUM(FI$4,$O122/1000),SUM($O122,FI$4/1000)),3),CMB[[Cmb_ID]:[Cmb_ID]],0),SUM(N(FI$1),N($R122),1)),CHOOSE(AC[[M]:[M]],1,1,0,AC[[AB]:[AB]])),PRODUCT(INDEX(CMB[[BD_0O]:[BD_2O]],MATCH(ROUND(MIN(SUM(FI$4,$O122/1000),SUM($O122,FI$4/1000)),3),CMB[[Cmb_ID]:[Cmb_ID]],0),SUM(N(FI$1),N($R122),1)),CHOOSE(AC[[M]:[M]],1,0,1,AC[[DB]:[DB]])),PRODUCT(SUM(ROUND(AVERAGE(VALUE(FI$3),VALUE($P122)),0),CHOOSE(IF(OR(FI$1,$R122),4,INDEX(CMB[[Res_Rare]:[Res_Rare]],MATCH(ROUND(MIN(SUM(FI$4,$O122/1000),SUM($O122,FI$4/1000)),3),CMB[[Cmb_ID]:[Cmb_ID]],0))),-1,-1,0,0)),IF(OR(FI$1,$R122),4,INDEX(CMB[[Cmb_Rare]:[Cmb_Rare]],MATCH(ROUND(MIN(SUM(FI$4,$O122/1000),SUM($O122,FI$4/1000)),3),CMB[[Cmb_ID]:[Cmb_ID]],0))),CHOOSE(AC[[M]:[M]],2,1,1,SUM(AC[[AB]:[DB]])))),""))</f>
        <v/>
      </c>
      <c r="FJ122" t="str">
        <f>IF(OR(FJ$5="",$S122=""),"",IFERROR(SUM(PRODUCT(INDEX(CMB[[BA_0O]:[BA_2O]],MATCH(ROUND(MIN(SUM(FJ$4,$O122/1000),SUM($O122,FJ$4/1000)),3),CMB[[Cmb_ID]:[Cmb_ID]],0),SUM(N(FJ$1),N($R122),1)),CHOOSE(AC[[M]:[M]],1,1,0,AC[[AB]:[AB]])),PRODUCT(INDEX(CMB[[BD_0O]:[BD_2O]],MATCH(ROUND(MIN(SUM(FJ$4,$O122/1000),SUM($O122,FJ$4/1000)),3),CMB[[Cmb_ID]:[Cmb_ID]],0),SUM(N(FJ$1),N($R122),1)),CHOOSE(AC[[M]:[M]],1,0,1,AC[[DB]:[DB]])),PRODUCT(SUM(ROUND(AVERAGE(VALUE(FJ$3),VALUE($P122)),0),CHOOSE(IF(OR(FJ$1,$R122),4,INDEX(CMB[[Res_Rare]:[Res_Rare]],MATCH(ROUND(MIN(SUM(FJ$4,$O122/1000),SUM($O122,FJ$4/1000)),3),CMB[[Cmb_ID]:[Cmb_ID]],0))),-1,-1,0,0)),IF(OR(FJ$1,$R122),4,INDEX(CMB[[Cmb_Rare]:[Cmb_Rare]],MATCH(ROUND(MIN(SUM(FJ$4,$O122/1000),SUM($O122,FJ$4/1000)),3),CMB[[Cmb_ID]:[Cmb_ID]],0))),CHOOSE(AC[[M]:[M]],2,1,1,SUM(AC[[AB]:[DB]])))),""))</f>
        <v/>
      </c>
      <c r="FK122" t="str">
        <f>IF(OR(FK$5="",$S122=""),"",IFERROR(SUM(PRODUCT(INDEX(CMB[[BA_0O]:[BA_2O]],MATCH(ROUND(MIN(SUM(FK$4,$O122/1000),SUM($O122,FK$4/1000)),3),CMB[[Cmb_ID]:[Cmb_ID]],0),SUM(N(FK$1),N($R122),1)),CHOOSE(AC[[M]:[M]],1,1,0,AC[[AB]:[AB]])),PRODUCT(INDEX(CMB[[BD_0O]:[BD_2O]],MATCH(ROUND(MIN(SUM(FK$4,$O122/1000),SUM($O122,FK$4/1000)),3),CMB[[Cmb_ID]:[Cmb_ID]],0),SUM(N(FK$1),N($R122),1)),CHOOSE(AC[[M]:[M]],1,0,1,AC[[DB]:[DB]])),PRODUCT(SUM(ROUND(AVERAGE(VALUE(FK$3),VALUE($P122)),0),CHOOSE(IF(OR(FK$1,$R122),4,INDEX(CMB[[Res_Rare]:[Res_Rare]],MATCH(ROUND(MIN(SUM(FK$4,$O122/1000),SUM($O122,FK$4/1000)),3),CMB[[Cmb_ID]:[Cmb_ID]],0))),-1,-1,0,0)),IF(OR(FK$1,$R122),4,INDEX(CMB[[Cmb_Rare]:[Cmb_Rare]],MATCH(ROUND(MIN(SUM(FK$4,$O122/1000),SUM($O122,FK$4/1000)),3),CMB[[Cmb_ID]:[Cmb_ID]],0))),CHOOSE(AC[[M]:[M]],2,1,1,SUM(AC[[AB]:[DB]])))),""))</f>
        <v/>
      </c>
      <c r="FL122" t="str">
        <f>IF(OR(FL$5="",$S122=""),"",IFERROR(SUM(PRODUCT(INDEX(CMB[[BA_0O]:[BA_2O]],MATCH(ROUND(MIN(SUM(FL$4,$O122/1000),SUM($O122,FL$4/1000)),3),CMB[[Cmb_ID]:[Cmb_ID]],0),SUM(N(FL$1),N($R122),1)),CHOOSE(AC[[M]:[M]],1,1,0,AC[[AB]:[AB]])),PRODUCT(INDEX(CMB[[BD_0O]:[BD_2O]],MATCH(ROUND(MIN(SUM(FL$4,$O122/1000),SUM($O122,FL$4/1000)),3),CMB[[Cmb_ID]:[Cmb_ID]],0),SUM(N(FL$1),N($R122),1)),CHOOSE(AC[[M]:[M]],1,0,1,AC[[DB]:[DB]])),PRODUCT(SUM(ROUND(AVERAGE(VALUE(FL$3),VALUE($P122)),0),CHOOSE(IF(OR(FL$1,$R122),4,INDEX(CMB[[Res_Rare]:[Res_Rare]],MATCH(ROUND(MIN(SUM(FL$4,$O122/1000),SUM($O122,FL$4/1000)),3),CMB[[Cmb_ID]:[Cmb_ID]],0))),-1,-1,0,0)),IF(OR(FL$1,$R122),4,INDEX(CMB[[Cmb_Rare]:[Cmb_Rare]],MATCH(ROUND(MIN(SUM(FL$4,$O122/1000),SUM($O122,FL$4/1000)),3),CMB[[Cmb_ID]:[Cmb_ID]],0))),CHOOSE(AC[[M]:[M]],2,1,1,SUM(AC[[AB]:[DB]])))),""))</f>
        <v/>
      </c>
      <c r="FM122" t="str">
        <f>IF(OR(FM$5="",$S122=""),"",IFERROR(SUM(PRODUCT(INDEX(CMB[[BA_0O]:[BA_2O]],MATCH(ROUND(MIN(SUM(FM$4,$O122/1000),SUM($O122,FM$4/1000)),3),CMB[[Cmb_ID]:[Cmb_ID]],0),SUM(N(FM$1),N($R122),1)),CHOOSE(AC[[M]:[M]],1,1,0,AC[[AB]:[AB]])),PRODUCT(INDEX(CMB[[BD_0O]:[BD_2O]],MATCH(ROUND(MIN(SUM(FM$4,$O122/1000),SUM($O122,FM$4/1000)),3),CMB[[Cmb_ID]:[Cmb_ID]],0),SUM(N(FM$1),N($R122),1)),CHOOSE(AC[[M]:[M]],1,0,1,AC[[DB]:[DB]])),PRODUCT(SUM(ROUND(AVERAGE(VALUE(FM$3),VALUE($P122)),0),CHOOSE(IF(OR(FM$1,$R122),4,INDEX(CMB[[Res_Rare]:[Res_Rare]],MATCH(ROUND(MIN(SUM(FM$4,$O122/1000),SUM($O122,FM$4/1000)),3),CMB[[Cmb_ID]:[Cmb_ID]],0))),-1,-1,0,0)),IF(OR(FM$1,$R122),4,INDEX(CMB[[Cmb_Rare]:[Cmb_Rare]],MATCH(ROUND(MIN(SUM(FM$4,$O122/1000),SUM($O122,FM$4/1000)),3),CMB[[Cmb_ID]:[Cmb_ID]],0))),CHOOSE(AC[[M]:[M]],2,1,1,SUM(AC[[AB]:[DB]])))),""))</f>
        <v/>
      </c>
      <c r="FN122" s="7">
        <f t="shared" ref="FN122:FS131" si="61">SUMIF($T122:$FM122,"&gt;="&amp;FN$11)</f>
        <v>0</v>
      </c>
      <c r="FO122" s="7">
        <f t="shared" si="61"/>
        <v>0</v>
      </c>
      <c r="FP122" s="7">
        <f t="shared" si="61"/>
        <v>0</v>
      </c>
      <c r="FQ122" s="7">
        <f t="shared" si="61"/>
        <v>0</v>
      </c>
      <c r="FR122" s="7">
        <f t="shared" si="61"/>
        <v>0</v>
      </c>
      <c r="FS122" s="7">
        <f t="shared" si="61"/>
        <v>0</v>
      </c>
      <c r="FT122" s="7">
        <f>SUM(IF(INDEX(LIB[[Quantity]:[Quantity]],MATCH($S122,LIB[[ID]:[ID]],0))&gt;=COLUMN(A$1),TRUNC(PRODUCT(AVERAGE($FN122:$FS122),POWER(AC[[CR]:[CR]],SUM(SUMIFS($D$11:$D121,$A$11:$A121,$A122,$E$11:$E121,"&gt;="&amp;$E122),SUMIFS($D123:$D$161,$A123:$A$161,$A122,$E123:$E$161,"&gt;"&amp;$E122),COLUMN(A$1),-1)),IF($Q122="Yes",AC[[FB]:[FB]],1))),0),ROW(A111)/-VALUE(1&amp;REPT("0",9-PRODUCT(COLUMN(A$1)-1,3))),1)</f>
        <v>0.99999988900000003</v>
      </c>
      <c r="FU122" s="7">
        <f>SUM(IF(INDEX(LIB[[Quantity]:[Quantity]],MATCH($S122,LIB[[ID]:[ID]],0))&gt;=COLUMN(B$1),TRUNC(PRODUCT(AVERAGE($FN122:$FS122),POWER(AC[[CR]:[CR]],SUM(SUMIFS($D$11:$D121,$A$11:$A121,$A122,$E$11:$E121,"&gt;="&amp;$E122),SUMIFS($D123:$D$161,$A123:$A$161,$A122,$E123:$E$161,"&gt;"&amp;$E122),COLUMN(B$1),-1)),IF($Q122="Yes",AC[[FB]:[FB]],1))),0),ROW(B111)/-VALUE(1&amp;REPT("0",9-PRODUCT(COLUMN(B$1)-1,3))),1)</f>
        <v>0.99988900000000003</v>
      </c>
      <c r="FV122" s="7">
        <f>SUM(IF(INDEX(LIB[[Quantity]:[Quantity]],MATCH($S122,LIB[[ID]:[ID]],0))&gt;=COLUMN(C$1),TRUNC(PRODUCT(AVERAGE($FN122:$FS122),POWER(AC[[CR]:[CR]],SUM(SUMIFS($D$11:$D121,$A$11:$A121,$A122,$E$11:$E121,"&gt;="&amp;$E122),SUMIFS($D123:$D$161,$A123:$A$161,$A122,$E123:$E$161,"&gt;"&amp;$E122),COLUMN(C$1),-1)),IF($Q122="Yes",AC[[FB]:[FB]],1))),0),ROW(C111)/-VALUE(1&amp;REPT("0",9-PRODUCT(COLUMN(C$1)-1,3))),1)</f>
        <v>0.88900000000000001</v>
      </c>
      <c r="FW122">
        <f t="shared" si="43"/>
        <v>184</v>
      </c>
      <c r="FX122">
        <f t="shared" si="44"/>
        <v>0</v>
      </c>
      <c r="FY122">
        <f t="shared" si="45"/>
        <v>0</v>
      </c>
      <c r="GC122">
        <f t="shared" si="46"/>
        <v>76</v>
      </c>
      <c r="GD122" t="str">
        <f>IFERROR(SUBSTITUTE(SUBSTITUTE(INDEX(SUG[Card],MATCH(ROW(A111),GC$12:GC$161,0))," #2","")," #3",""),"")</f>
        <v/>
      </c>
      <c r="GE122">
        <f>SUM(GE121,IF(IFERROR(MATCH(GD122,GD$11:GD121,0)&lt;0,TRUE()),1,0))</f>
        <v>35</v>
      </c>
      <c r="GF122" t="str">
        <f t="shared" si="47"/>
        <v/>
      </c>
      <c r="GI122">
        <f>SUM(SUMIFS(D$11:D121,A$11:A121,A122,B$11:B121,"&gt;="&amp;B122),SUMIFS(D123:D$161,A123:A$161,A122,B123:B$161,"&gt;"&amp;B122),SUMIFS(D$11:D121,A$11:A121,A122&amp;":Onyx"),SUMIFS(D123:D$161,A123:A$161,A122&amp;":Onyx"))</f>
        <v>0</v>
      </c>
      <c r="GP122" t="str">
        <f t="shared" si="55"/>
        <v>Human (5) #2</v>
      </c>
      <c r="GQ122">
        <f t="shared" si="56"/>
        <v>100</v>
      </c>
      <c r="GR122" t="b">
        <f>COUNTIF(DECK[Card],IFERROR(MID($L122,1,FIND(" #",SUG_Helper[[#This Row],[Card]])-1),SUG_Helper[[#This Row],[Card]]))&gt;=IFERROR(VALUE(RIGHT(SUG_Helper[[#This Row],[Card]])),1)</f>
        <v>0</v>
      </c>
    </row>
    <row r="123" spans="1:200" x14ac:dyDescent="0.35">
      <c r="B123" s="4"/>
      <c r="C123" s="4"/>
      <c r="D123" s="4"/>
      <c r="E123" t="str">
        <f>IF(INDEX(LIB[Card],ROW(A112))="","",INDEX(LIB[Card],ROW(A112))&amp;" ("&amp;INDEX(LIB[Level],ROW(A112))&amp;")"&amp;IF(INDEX(LIB[Fused],ROW(A112))="Yes","ƒ",""))</f>
        <v/>
      </c>
      <c r="F123">
        <v>112</v>
      </c>
      <c r="H123" t="str">
        <f>IF(DECK[[#This Row],[Card]]="","",MID(DECK[[#This Row],[Card]],1,FIND(" (",DECK[[#This Row],[Card]])-1))</f>
        <v/>
      </c>
      <c r="I123" t="str">
        <f>IF(DECK[[#This Row],[Card]]="","",MID(DECK[[#This Row],[Card]],FIND("(",DECK[[#This Row],[Card]])+1,1))</f>
        <v/>
      </c>
      <c r="J123" t="str">
        <f>IF(DECK[[#This Row],[Card]]="","",IF(RIGHT(DECK[[#This Row],[Card]])="ƒ","Yes","No"))</f>
        <v/>
      </c>
      <c r="L123" t="str">
        <f t="shared" si="51"/>
        <v>Horse (5) #3</v>
      </c>
      <c r="M123">
        <f t="shared" si="52"/>
        <v>88</v>
      </c>
      <c r="O123" s="6" t="str">
        <f>IF(S123="","",MATCH(MID(S123,1,MIN(FIND(" (",S123),IFERROR(FIND(":",S123),50))-1),CC[CC_Name],0))</f>
        <v/>
      </c>
      <c r="P123" s="5" t="str">
        <f t="shared" si="57"/>
        <v/>
      </c>
      <c r="Q123" s="5" t="str">
        <f t="shared" si="58"/>
        <v/>
      </c>
      <c r="R123" s="5" t="str">
        <f t="shared" si="59"/>
        <v/>
      </c>
      <c r="S123" t="str">
        <f>(INDEX(LIB[ID],ROW(A112)))</f>
        <v/>
      </c>
      <c r="T123" t="str">
        <f>IF(OR(T$5="",$S123=""),"",IFERROR(SUM(PRODUCT(INDEX(CMB[[BA_0O]:[BA_2O]],MATCH(ROUND(MIN(SUM(T$4,$O123/1000),SUM($O123,T$4/1000)),3),CMB[[Cmb_ID]:[Cmb_ID]],0),SUM(N(T$1),N($R123),1)),CHOOSE(AC[[M]:[M]],1,1,0,AC[[AB]:[AB]])),PRODUCT(INDEX(CMB[[BD_0O]:[BD_2O]],MATCH(ROUND(MIN(SUM(T$4,$O123/1000),SUM($O123,T$4/1000)),3),CMB[[Cmb_ID]:[Cmb_ID]],0),SUM(N(T$1),N($R123),1)),CHOOSE(AC[[M]:[M]],1,0,1,AC[[DB]:[DB]])),PRODUCT(SUM(ROUND(AVERAGE(VALUE(T$3),VALUE($P123)),0),CHOOSE(IF(OR(T$1,$R123),4,INDEX(CMB[[Res_Rare]:[Res_Rare]],MATCH(ROUND(MIN(SUM(T$4,$O123/1000),SUM($O123,T$4/1000)),3),CMB[[Cmb_ID]:[Cmb_ID]],0))),-1,-1,0,0)),IF(OR(T$1,$R123),4,INDEX(CMB[[Cmb_Rare]:[Cmb_Rare]],MATCH(ROUND(MIN(SUM(T$4,$O123/1000),SUM($O123,T$4/1000)),3),CMB[[Cmb_ID]:[Cmb_ID]],0))),CHOOSE(AC[[M]:[M]],2,1,1,SUM(AC[[AB]:[DB]])))),""))</f>
        <v/>
      </c>
      <c r="U123" t="str">
        <f>IF(OR(U$5="",$S123=""),"",IFERROR(SUM(PRODUCT(INDEX(CMB[[BA_0O]:[BA_2O]],MATCH(ROUND(MIN(SUM(U$4,$O123/1000),SUM($O123,U$4/1000)),3),CMB[[Cmb_ID]:[Cmb_ID]],0),SUM(N(U$1),N($R123),1)),CHOOSE(AC[[M]:[M]],1,1,0,AC[[AB]:[AB]])),PRODUCT(INDEX(CMB[[BD_0O]:[BD_2O]],MATCH(ROUND(MIN(SUM(U$4,$O123/1000),SUM($O123,U$4/1000)),3),CMB[[Cmb_ID]:[Cmb_ID]],0),SUM(N(U$1),N($R123),1)),CHOOSE(AC[[M]:[M]],1,0,1,AC[[DB]:[DB]])),PRODUCT(SUM(ROUND(AVERAGE(VALUE(U$3),VALUE($P123)),0),CHOOSE(IF(OR(U$1,$R123),4,INDEX(CMB[[Res_Rare]:[Res_Rare]],MATCH(ROUND(MIN(SUM(U$4,$O123/1000),SUM($O123,U$4/1000)),3),CMB[[Cmb_ID]:[Cmb_ID]],0))),-1,-1,0,0)),IF(OR(U$1,$R123),4,INDEX(CMB[[Cmb_Rare]:[Cmb_Rare]],MATCH(ROUND(MIN(SUM(U$4,$O123/1000),SUM($O123,U$4/1000)),3),CMB[[Cmb_ID]:[Cmb_ID]],0))),CHOOSE(AC[[M]:[M]],2,1,1,SUM(AC[[AB]:[DB]])))),""))</f>
        <v/>
      </c>
      <c r="V123" t="str">
        <f>IF(OR(V$5="",$S123=""),"",IFERROR(SUM(PRODUCT(INDEX(CMB[[BA_0O]:[BA_2O]],MATCH(ROUND(MIN(SUM(V$4,$O123/1000),SUM($O123,V$4/1000)),3),CMB[[Cmb_ID]:[Cmb_ID]],0),SUM(N(V$1),N($R123),1)),CHOOSE(AC[[M]:[M]],1,1,0,AC[[AB]:[AB]])),PRODUCT(INDEX(CMB[[BD_0O]:[BD_2O]],MATCH(ROUND(MIN(SUM(V$4,$O123/1000),SUM($O123,V$4/1000)),3),CMB[[Cmb_ID]:[Cmb_ID]],0),SUM(N(V$1),N($R123),1)),CHOOSE(AC[[M]:[M]],1,0,1,AC[[DB]:[DB]])),PRODUCT(SUM(ROUND(AVERAGE(VALUE(V$3),VALUE($P123)),0),CHOOSE(IF(OR(V$1,$R123),4,INDEX(CMB[[Res_Rare]:[Res_Rare]],MATCH(ROUND(MIN(SUM(V$4,$O123/1000),SUM($O123,V$4/1000)),3),CMB[[Cmb_ID]:[Cmb_ID]],0))),-1,-1,0,0)),IF(OR(V$1,$R123),4,INDEX(CMB[[Cmb_Rare]:[Cmb_Rare]],MATCH(ROUND(MIN(SUM(V$4,$O123/1000),SUM($O123,V$4/1000)),3),CMB[[Cmb_ID]:[Cmb_ID]],0))),CHOOSE(AC[[M]:[M]],2,1,1,SUM(AC[[AB]:[DB]])))),""))</f>
        <v/>
      </c>
      <c r="W123" t="str">
        <f>IF(OR(W$5="",$S123=""),"",IFERROR(SUM(PRODUCT(INDEX(CMB[[BA_0O]:[BA_2O]],MATCH(ROUND(MIN(SUM(W$4,$O123/1000),SUM($O123,W$4/1000)),3),CMB[[Cmb_ID]:[Cmb_ID]],0),SUM(N(W$1),N($R123),1)),CHOOSE(AC[[M]:[M]],1,1,0,AC[[AB]:[AB]])),PRODUCT(INDEX(CMB[[BD_0O]:[BD_2O]],MATCH(ROUND(MIN(SUM(W$4,$O123/1000),SUM($O123,W$4/1000)),3),CMB[[Cmb_ID]:[Cmb_ID]],0),SUM(N(W$1),N($R123),1)),CHOOSE(AC[[M]:[M]],1,0,1,AC[[DB]:[DB]])),PRODUCT(SUM(ROUND(AVERAGE(VALUE(W$3),VALUE($P123)),0),CHOOSE(IF(OR(W$1,$R123),4,INDEX(CMB[[Res_Rare]:[Res_Rare]],MATCH(ROUND(MIN(SUM(W$4,$O123/1000),SUM($O123,W$4/1000)),3),CMB[[Cmb_ID]:[Cmb_ID]],0))),-1,-1,0,0)),IF(OR(W$1,$R123),4,INDEX(CMB[[Cmb_Rare]:[Cmb_Rare]],MATCH(ROUND(MIN(SUM(W$4,$O123/1000),SUM($O123,W$4/1000)),3),CMB[[Cmb_ID]:[Cmb_ID]],0))),CHOOSE(AC[[M]:[M]],2,1,1,SUM(AC[[AB]:[DB]])))),""))</f>
        <v/>
      </c>
      <c r="X123" t="str">
        <f>IF(OR(X$5="",$S123=""),"",IFERROR(SUM(PRODUCT(INDEX(CMB[[BA_0O]:[BA_2O]],MATCH(ROUND(MIN(SUM(X$4,$O123/1000),SUM($O123,X$4/1000)),3),CMB[[Cmb_ID]:[Cmb_ID]],0),SUM(N(X$1),N($R123),1)),CHOOSE(AC[[M]:[M]],1,1,0,AC[[AB]:[AB]])),PRODUCT(INDEX(CMB[[BD_0O]:[BD_2O]],MATCH(ROUND(MIN(SUM(X$4,$O123/1000),SUM($O123,X$4/1000)),3),CMB[[Cmb_ID]:[Cmb_ID]],0),SUM(N(X$1),N($R123),1)),CHOOSE(AC[[M]:[M]],1,0,1,AC[[DB]:[DB]])),PRODUCT(SUM(ROUND(AVERAGE(VALUE(X$3),VALUE($P123)),0),CHOOSE(IF(OR(X$1,$R123),4,INDEX(CMB[[Res_Rare]:[Res_Rare]],MATCH(ROUND(MIN(SUM(X$4,$O123/1000),SUM($O123,X$4/1000)),3),CMB[[Cmb_ID]:[Cmb_ID]],0))),-1,-1,0,0)),IF(OR(X$1,$R123),4,INDEX(CMB[[Cmb_Rare]:[Cmb_Rare]],MATCH(ROUND(MIN(SUM(X$4,$O123/1000),SUM($O123,X$4/1000)),3),CMB[[Cmb_ID]:[Cmb_ID]],0))),CHOOSE(AC[[M]:[M]],2,1,1,SUM(AC[[AB]:[DB]])))),""))</f>
        <v/>
      </c>
      <c r="Y123" t="str">
        <f>IF(OR(Y$5="",$S123=""),"",IFERROR(SUM(PRODUCT(INDEX(CMB[[BA_0O]:[BA_2O]],MATCH(ROUND(MIN(SUM(Y$4,$O123/1000),SUM($O123,Y$4/1000)),3),CMB[[Cmb_ID]:[Cmb_ID]],0),SUM(N(Y$1),N($R123),1)),CHOOSE(AC[[M]:[M]],1,1,0,AC[[AB]:[AB]])),PRODUCT(INDEX(CMB[[BD_0O]:[BD_2O]],MATCH(ROUND(MIN(SUM(Y$4,$O123/1000),SUM($O123,Y$4/1000)),3),CMB[[Cmb_ID]:[Cmb_ID]],0),SUM(N(Y$1),N($R123),1)),CHOOSE(AC[[M]:[M]],1,0,1,AC[[DB]:[DB]])),PRODUCT(SUM(ROUND(AVERAGE(VALUE(Y$3),VALUE($P123)),0),CHOOSE(IF(OR(Y$1,$R123),4,INDEX(CMB[[Res_Rare]:[Res_Rare]],MATCH(ROUND(MIN(SUM(Y$4,$O123/1000),SUM($O123,Y$4/1000)),3),CMB[[Cmb_ID]:[Cmb_ID]],0))),-1,-1,0,0)),IF(OR(Y$1,$R123),4,INDEX(CMB[[Cmb_Rare]:[Cmb_Rare]],MATCH(ROUND(MIN(SUM(Y$4,$O123/1000),SUM($O123,Y$4/1000)),3),CMB[[Cmb_ID]:[Cmb_ID]],0))),CHOOSE(AC[[M]:[M]],2,1,1,SUM(AC[[AB]:[DB]])))),""))</f>
        <v/>
      </c>
      <c r="Z123" t="str">
        <f>IF(OR(Z$5="",$S123=""),"",IFERROR(SUM(PRODUCT(INDEX(CMB[[BA_0O]:[BA_2O]],MATCH(ROUND(MIN(SUM(Z$4,$O123/1000),SUM($O123,Z$4/1000)),3),CMB[[Cmb_ID]:[Cmb_ID]],0),SUM(N(Z$1),N($R123),1)),CHOOSE(AC[[M]:[M]],1,1,0,AC[[AB]:[AB]])),PRODUCT(INDEX(CMB[[BD_0O]:[BD_2O]],MATCH(ROUND(MIN(SUM(Z$4,$O123/1000),SUM($O123,Z$4/1000)),3),CMB[[Cmb_ID]:[Cmb_ID]],0),SUM(N(Z$1),N($R123),1)),CHOOSE(AC[[M]:[M]],1,0,1,AC[[DB]:[DB]])),PRODUCT(SUM(ROUND(AVERAGE(VALUE(Z$3),VALUE($P123)),0),CHOOSE(IF(OR(Z$1,$R123),4,INDEX(CMB[[Res_Rare]:[Res_Rare]],MATCH(ROUND(MIN(SUM(Z$4,$O123/1000),SUM($O123,Z$4/1000)),3),CMB[[Cmb_ID]:[Cmb_ID]],0))),-1,-1,0,0)),IF(OR(Z$1,$R123),4,INDEX(CMB[[Cmb_Rare]:[Cmb_Rare]],MATCH(ROUND(MIN(SUM(Z$4,$O123/1000),SUM($O123,Z$4/1000)),3),CMB[[Cmb_ID]:[Cmb_ID]],0))),CHOOSE(AC[[M]:[M]],2,1,1,SUM(AC[[AB]:[DB]])))),""))</f>
        <v/>
      </c>
      <c r="AA123" t="str">
        <f>IF(OR(AA$5="",$S123=""),"",IFERROR(SUM(PRODUCT(INDEX(CMB[[BA_0O]:[BA_2O]],MATCH(ROUND(MIN(SUM(AA$4,$O123/1000),SUM($O123,AA$4/1000)),3),CMB[[Cmb_ID]:[Cmb_ID]],0),SUM(N(AA$1),N($R123),1)),CHOOSE(AC[[M]:[M]],1,1,0,AC[[AB]:[AB]])),PRODUCT(INDEX(CMB[[BD_0O]:[BD_2O]],MATCH(ROUND(MIN(SUM(AA$4,$O123/1000),SUM($O123,AA$4/1000)),3),CMB[[Cmb_ID]:[Cmb_ID]],0),SUM(N(AA$1),N($R123),1)),CHOOSE(AC[[M]:[M]],1,0,1,AC[[DB]:[DB]])),PRODUCT(SUM(ROUND(AVERAGE(VALUE(AA$3),VALUE($P123)),0),CHOOSE(IF(OR(AA$1,$R123),4,INDEX(CMB[[Res_Rare]:[Res_Rare]],MATCH(ROUND(MIN(SUM(AA$4,$O123/1000),SUM($O123,AA$4/1000)),3),CMB[[Cmb_ID]:[Cmb_ID]],0))),-1,-1,0,0)),IF(OR(AA$1,$R123),4,INDEX(CMB[[Cmb_Rare]:[Cmb_Rare]],MATCH(ROUND(MIN(SUM(AA$4,$O123/1000),SUM($O123,AA$4/1000)),3),CMB[[Cmb_ID]:[Cmb_ID]],0))),CHOOSE(AC[[M]:[M]],2,1,1,SUM(AC[[AB]:[DB]])))),""))</f>
        <v/>
      </c>
      <c r="AB123" t="str">
        <f>IF(OR(AB$5="",$S123=""),"",IFERROR(SUM(PRODUCT(INDEX(CMB[[BA_0O]:[BA_2O]],MATCH(ROUND(MIN(SUM(AB$4,$O123/1000),SUM($O123,AB$4/1000)),3),CMB[[Cmb_ID]:[Cmb_ID]],0),SUM(N(AB$1),N($R123),1)),CHOOSE(AC[[M]:[M]],1,1,0,AC[[AB]:[AB]])),PRODUCT(INDEX(CMB[[BD_0O]:[BD_2O]],MATCH(ROUND(MIN(SUM(AB$4,$O123/1000),SUM($O123,AB$4/1000)),3),CMB[[Cmb_ID]:[Cmb_ID]],0),SUM(N(AB$1),N($R123),1)),CHOOSE(AC[[M]:[M]],1,0,1,AC[[DB]:[DB]])),PRODUCT(SUM(ROUND(AVERAGE(VALUE(AB$3),VALUE($P123)),0),CHOOSE(IF(OR(AB$1,$R123),4,INDEX(CMB[[Res_Rare]:[Res_Rare]],MATCH(ROUND(MIN(SUM(AB$4,$O123/1000),SUM($O123,AB$4/1000)),3),CMB[[Cmb_ID]:[Cmb_ID]],0))),-1,-1,0,0)),IF(OR(AB$1,$R123),4,INDEX(CMB[[Cmb_Rare]:[Cmb_Rare]],MATCH(ROUND(MIN(SUM(AB$4,$O123/1000),SUM($O123,AB$4/1000)),3),CMB[[Cmb_ID]:[Cmb_ID]],0))),CHOOSE(AC[[M]:[M]],2,1,1,SUM(AC[[AB]:[DB]])))),""))</f>
        <v/>
      </c>
      <c r="AC123" t="str">
        <f>IF(OR(AC$5="",$S123=""),"",IFERROR(SUM(PRODUCT(INDEX(CMB[[BA_0O]:[BA_2O]],MATCH(ROUND(MIN(SUM(AC$4,$O123/1000),SUM($O123,AC$4/1000)),3),CMB[[Cmb_ID]:[Cmb_ID]],0),SUM(N(AC$1),N($R123),1)),CHOOSE(AC[[M]:[M]],1,1,0,AC[[AB]:[AB]])),PRODUCT(INDEX(CMB[[BD_0O]:[BD_2O]],MATCH(ROUND(MIN(SUM(AC$4,$O123/1000),SUM($O123,AC$4/1000)),3),CMB[[Cmb_ID]:[Cmb_ID]],0),SUM(N(AC$1),N($R123),1)),CHOOSE(AC[[M]:[M]],1,0,1,AC[[DB]:[DB]])),PRODUCT(SUM(ROUND(AVERAGE(VALUE(AC$3),VALUE($P123)),0),CHOOSE(IF(OR(AC$1,$R123),4,INDEX(CMB[[Res_Rare]:[Res_Rare]],MATCH(ROUND(MIN(SUM(AC$4,$O123/1000),SUM($O123,AC$4/1000)),3),CMB[[Cmb_ID]:[Cmb_ID]],0))),-1,-1,0,0)),IF(OR(AC$1,$R123),4,INDEX(CMB[[Cmb_Rare]:[Cmb_Rare]],MATCH(ROUND(MIN(SUM(AC$4,$O123/1000),SUM($O123,AC$4/1000)),3),CMB[[Cmb_ID]:[Cmb_ID]],0))),CHOOSE(AC[[M]:[M]],2,1,1,SUM(AC[[AB]:[DB]])))),""))</f>
        <v/>
      </c>
      <c r="AD123" t="str">
        <f>IF(OR(AD$5="",$S123=""),"",IFERROR(SUM(PRODUCT(INDEX(CMB[[BA_0O]:[BA_2O]],MATCH(ROUND(MIN(SUM(AD$4,$O123/1000),SUM($O123,AD$4/1000)),3),CMB[[Cmb_ID]:[Cmb_ID]],0),SUM(N(AD$1),N($R123),1)),CHOOSE(AC[[M]:[M]],1,1,0,AC[[AB]:[AB]])),PRODUCT(INDEX(CMB[[BD_0O]:[BD_2O]],MATCH(ROUND(MIN(SUM(AD$4,$O123/1000),SUM($O123,AD$4/1000)),3),CMB[[Cmb_ID]:[Cmb_ID]],0),SUM(N(AD$1),N($R123),1)),CHOOSE(AC[[M]:[M]],1,0,1,AC[[DB]:[DB]])),PRODUCT(SUM(ROUND(AVERAGE(VALUE(AD$3),VALUE($P123)),0),CHOOSE(IF(OR(AD$1,$R123),4,INDEX(CMB[[Res_Rare]:[Res_Rare]],MATCH(ROUND(MIN(SUM(AD$4,$O123/1000),SUM($O123,AD$4/1000)),3),CMB[[Cmb_ID]:[Cmb_ID]],0))),-1,-1,0,0)),IF(OR(AD$1,$R123),4,INDEX(CMB[[Cmb_Rare]:[Cmb_Rare]],MATCH(ROUND(MIN(SUM(AD$4,$O123/1000),SUM($O123,AD$4/1000)),3),CMB[[Cmb_ID]:[Cmb_ID]],0))),CHOOSE(AC[[M]:[M]],2,1,1,SUM(AC[[AB]:[DB]])))),""))</f>
        <v/>
      </c>
      <c r="AE123" t="str">
        <f>IF(OR(AE$5="",$S123=""),"",IFERROR(SUM(PRODUCT(INDEX(CMB[[BA_0O]:[BA_2O]],MATCH(ROUND(MIN(SUM(AE$4,$O123/1000),SUM($O123,AE$4/1000)),3),CMB[[Cmb_ID]:[Cmb_ID]],0),SUM(N(AE$1),N($R123),1)),CHOOSE(AC[[M]:[M]],1,1,0,AC[[AB]:[AB]])),PRODUCT(INDEX(CMB[[BD_0O]:[BD_2O]],MATCH(ROUND(MIN(SUM(AE$4,$O123/1000),SUM($O123,AE$4/1000)),3),CMB[[Cmb_ID]:[Cmb_ID]],0),SUM(N(AE$1),N($R123),1)),CHOOSE(AC[[M]:[M]],1,0,1,AC[[DB]:[DB]])),PRODUCT(SUM(ROUND(AVERAGE(VALUE(AE$3),VALUE($P123)),0),CHOOSE(IF(OR(AE$1,$R123),4,INDEX(CMB[[Res_Rare]:[Res_Rare]],MATCH(ROUND(MIN(SUM(AE$4,$O123/1000),SUM($O123,AE$4/1000)),3),CMB[[Cmb_ID]:[Cmb_ID]],0))),-1,-1,0,0)),IF(OR(AE$1,$R123),4,INDEX(CMB[[Cmb_Rare]:[Cmb_Rare]],MATCH(ROUND(MIN(SUM(AE$4,$O123/1000),SUM($O123,AE$4/1000)),3),CMB[[Cmb_ID]:[Cmb_ID]],0))),CHOOSE(AC[[M]:[M]],2,1,1,SUM(AC[[AB]:[DB]])))),""))</f>
        <v/>
      </c>
      <c r="AF123" t="str">
        <f>IF(OR(AF$5="",$S123=""),"",IFERROR(SUM(PRODUCT(INDEX(CMB[[BA_0O]:[BA_2O]],MATCH(ROUND(MIN(SUM(AF$4,$O123/1000),SUM($O123,AF$4/1000)),3),CMB[[Cmb_ID]:[Cmb_ID]],0),SUM(N(AF$1),N($R123),1)),CHOOSE(AC[[M]:[M]],1,1,0,AC[[AB]:[AB]])),PRODUCT(INDEX(CMB[[BD_0O]:[BD_2O]],MATCH(ROUND(MIN(SUM(AF$4,$O123/1000),SUM($O123,AF$4/1000)),3),CMB[[Cmb_ID]:[Cmb_ID]],0),SUM(N(AF$1),N($R123),1)),CHOOSE(AC[[M]:[M]],1,0,1,AC[[DB]:[DB]])),PRODUCT(SUM(ROUND(AVERAGE(VALUE(AF$3),VALUE($P123)),0),CHOOSE(IF(OR(AF$1,$R123),4,INDEX(CMB[[Res_Rare]:[Res_Rare]],MATCH(ROUND(MIN(SUM(AF$4,$O123/1000),SUM($O123,AF$4/1000)),3),CMB[[Cmb_ID]:[Cmb_ID]],0))),-1,-1,0,0)),IF(OR(AF$1,$R123),4,INDEX(CMB[[Cmb_Rare]:[Cmb_Rare]],MATCH(ROUND(MIN(SUM(AF$4,$O123/1000),SUM($O123,AF$4/1000)),3),CMB[[Cmb_ID]:[Cmb_ID]],0))),CHOOSE(AC[[M]:[M]],2,1,1,SUM(AC[[AB]:[DB]])))),""))</f>
        <v/>
      </c>
      <c r="AG123" t="str">
        <f>IF(OR(AG$5="",$S123=""),"",IFERROR(SUM(PRODUCT(INDEX(CMB[[BA_0O]:[BA_2O]],MATCH(ROUND(MIN(SUM(AG$4,$O123/1000),SUM($O123,AG$4/1000)),3),CMB[[Cmb_ID]:[Cmb_ID]],0),SUM(N(AG$1),N($R123),1)),CHOOSE(AC[[M]:[M]],1,1,0,AC[[AB]:[AB]])),PRODUCT(INDEX(CMB[[BD_0O]:[BD_2O]],MATCH(ROUND(MIN(SUM(AG$4,$O123/1000),SUM($O123,AG$4/1000)),3),CMB[[Cmb_ID]:[Cmb_ID]],0),SUM(N(AG$1),N($R123),1)),CHOOSE(AC[[M]:[M]],1,0,1,AC[[DB]:[DB]])),PRODUCT(SUM(ROUND(AVERAGE(VALUE(AG$3),VALUE($P123)),0),CHOOSE(IF(OR(AG$1,$R123),4,INDEX(CMB[[Res_Rare]:[Res_Rare]],MATCH(ROUND(MIN(SUM(AG$4,$O123/1000),SUM($O123,AG$4/1000)),3),CMB[[Cmb_ID]:[Cmb_ID]],0))),-1,-1,0,0)),IF(OR(AG$1,$R123),4,INDEX(CMB[[Cmb_Rare]:[Cmb_Rare]],MATCH(ROUND(MIN(SUM(AG$4,$O123/1000),SUM($O123,AG$4/1000)),3),CMB[[Cmb_ID]:[Cmb_ID]],0))),CHOOSE(AC[[M]:[M]],2,1,1,SUM(AC[[AB]:[DB]])))),""))</f>
        <v/>
      </c>
      <c r="AH123" t="str">
        <f>IF(OR(AH$5="",$S123=""),"",IFERROR(SUM(PRODUCT(INDEX(CMB[[BA_0O]:[BA_2O]],MATCH(ROUND(MIN(SUM(AH$4,$O123/1000),SUM($O123,AH$4/1000)),3),CMB[[Cmb_ID]:[Cmb_ID]],0),SUM(N(AH$1),N($R123),1)),CHOOSE(AC[[M]:[M]],1,1,0,AC[[AB]:[AB]])),PRODUCT(INDEX(CMB[[BD_0O]:[BD_2O]],MATCH(ROUND(MIN(SUM(AH$4,$O123/1000),SUM($O123,AH$4/1000)),3),CMB[[Cmb_ID]:[Cmb_ID]],0),SUM(N(AH$1),N($R123),1)),CHOOSE(AC[[M]:[M]],1,0,1,AC[[DB]:[DB]])),PRODUCT(SUM(ROUND(AVERAGE(VALUE(AH$3),VALUE($P123)),0),CHOOSE(IF(OR(AH$1,$R123),4,INDEX(CMB[[Res_Rare]:[Res_Rare]],MATCH(ROUND(MIN(SUM(AH$4,$O123/1000),SUM($O123,AH$4/1000)),3),CMB[[Cmb_ID]:[Cmb_ID]],0))),-1,-1,0,0)),IF(OR(AH$1,$R123),4,INDEX(CMB[[Cmb_Rare]:[Cmb_Rare]],MATCH(ROUND(MIN(SUM(AH$4,$O123/1000),SUM($O123,AH$4/1000)),3),CMB[[Cmb_ID]:[Cmb_ID]],0))),CHOOSE(AC[[M]:[M]],2,1,1,SUM(AC[[AB]:[DB]])))),""))</f>
        <v/>
      </c>
      <c r="AI123" t="str">
        <f>IF(OR(AI$5="",$S123=""),"",IFERROR(SUM(PRODUCT(INDEX(CMB[[BA_0O]:[BA_2O]],MATCH(ROUND(MIN(SUM(AI$4,$O123/1000),SUM($O123,AI$4/1000)),3),CMB[[Cmb_ID]:[Cmb_ID]],0),SUM(N(AI$1),N($R123),1)),CHOOSE(AC[[M]:[M]],1,1,0,AC[[AB]:[AB]])),PRODUCT(INDEX(CMB[[BD_0O]:[BD_2O]],MATCH(ROUND(MIN(SUM(AI$4,$O123/1000),SUM($O123,AI$4/1000)),3),CMB[[Cmb_ID]:[Cmb_ID]],0),SUM(N(AI$1),N($R123),1)),CHOOSE(AC[[M]:[M]],1,0,1,AC[[DB]:[DB]])),PRODUCT(SUM(ROUND(AVERAGE(VALUE(AI$3),VALUE($P123)),0),CHOOSE(IF(OR(AI$1,$R123),4,INDEX(CMB[[Res_Rare]:[Res_Rare]],MATCH(ROUND(MIN(SUM(AI$4,$O123/1000),SUM($O123,AI$4/1000)),3),CMB[[Cmb_ID]:[Cmb_ID]],0))),-1,-1,0,0)),IF(OR(AI$1,$R123),4,INDEX(CMB[[Cmb_Rare]:[Cmb_Rare]],MATCH(ROUND(MIN(SUM(AI$4,$O123/1000),SUM($O123,AI$4/1000)),3),CMB[[Cmb_ID]:[Cmb_ID]],0))),CHOOSE(AC[[M]:[M]],2,1,1,SUM(AC[[AB]:[DB]])))),""))</f>
        <v/>
      </c>
      <c r="AJ123" t="str">
        <f>IF(OR(AJ$5="",$S123=""),"",IFERROR(SUM(PRODUCT(INDEX(CMB[[BA_0O]:[BA_2O]],MATCH(ROUND(MIN(SUM(AJ$4,$O123/1000),SUM($O123,AJ$4/1000)),3),CMB[[Cmb_ID]:[Cmb_ID]],0),SUM(N(AJ$1),N($R123),1)),CHOOSE(AC[[M]:[M]],1,1,0,AC[[AB]:[AB]])),PRODUCT(INDEX(CMB[[BD_0O]:[BD_2O]],MATCH(ROUND(MIN(SUM(AJ$4,$O123/1000),SUM($O123,AJ$4/1000)),3),CMB[[Cmb_ID]:[Cmb_ID]],0),SUM(N(AJ$1),N($R123),1)),CHOOSE(AC[[M]:[M]],1,0,1,AC[[DB]:[DB]])),PRODUCT(SUM(ROUND(AVERAGE(VALUE(AJ$3),VALUE($P123)),0),CHOOSE(IF(OR(AJ$1,$R123),4,INDEX(CMB[[Res_Rare]:[Res_Rare]],MATCH(ROUND(MIN(SUM(AJ$4,$O123/1000),SUM($O123,AJ$4/1000)),3),CMB[[Cmb_ID]:[Cmb_ID]],0))),-1,-1,0,0)),IF(OR(AJ$1,$R123),4,INDEX(CMB[[Cmb_Rare]:[Cmb_Rare]],MATCH(ROUND(MIN(SUM(AJ$4,$O123/1000),SUM($O123,AJ$4/1000)),3),CMB[[Cmb_ID]:[Cmb_ID]],0))),CHOOSE(AC[[M]:[M]],2,1,1,SUM(AC[[AB]:[DB]])))),""))</f>
        <v/>
      </c>
      <c r="AK123" t="str">
        <f>IF(OR(AK$5="",$S123=""),"",IFERROR(SUM(PRODUCT(INDEX(CMB[[BA_0O]:[BA_2O]],MATCH(ROUND(MIN(SUM(AK$4,$O123/1000),SUM($O123,AK$4/1000)),3),CMB[[Cmb_ID]:[Cmb_ID]],0),SUM(N(AK$1),N($R123),1)),CHOOSE(AC[[M]:[M]],1,1,0,AC[[AB]:[AB]])),PRODUCT(INDEX(CMB[[BD_0O]:[BD_2O]],MATCH(ROUND(MIN(SUM(AK$4,$O123/1000),SUM($O123,AK$4/1000)),3),CMB[[Cmb_ID]:[Cmb_ID]],0),SUM(N(AK$1),N($R123),1)),CHOOSE(AC[[M]:[M]],1,0,1,AC[[DB]:[DB]])),PRODUCT(SUM(ROUND(AVERAGE(VALUE(AK$3),VALUE($P123)),0),CHOOSE(IF(OR(AK$1,$R123),4,INDEX(CMB[[Res_Rare]:[Res_Rare]],MATCH(ROUND(MIN(SUM(AK$4,$O123/1000),SUM($O123,AK$4/1000)),3),CMB[[Cmb_ID]:[Cmb_ID]],0))),-1,-1,0,0)),IF(OR(AK$1,$R123),4,INDEX(CMB[[Cmb_Rare]:[Cmb_Rare]],MATCH(ROUND(MIN(SUM(AK$4,$O123/1000),SUM($O123,AK$4/1000)),3),CMB[[Cmb_ID]:[Cmb_ID]],0))),CHOOSE(AC[[M]:[M]],2,1,1,SUM(AC[[AB]:[DB]])))),""))</f>
        <v/>
      </c>
      <c r="AL123" t="str">
        <f>IF(OR(AL$5="",$S123=""),"",IFERROR(SUM(PRODUCT(INDEX(CMB[[BA_0O]:[BA_2O]],MATCH(ROUND(MIN(SUM(AL$4,$O123/1000),SUM($O123,AL$4/1000)),3),CMB[[Cmb_ID]:[Cmb_ID]],0),SUM(N(AL$1),N($R123),1)),CHOOSE(AC[[M]:[M]],1,1,0,AC[[AB]:[AB]])),PRODUCT(INDEX(CMB[[BD_0O]:[BD_2O]],MATCH(ROUND(MIN(SUM(AL$4,$O123/1000),SUM($O123,AL$4/1000)),3),CMB[[Cmb_ID]:[Cmb_ID]],0),SUM(N(AL$1),N($R123),1)),CHOOSE(AC[[M]:[M]],1,0,1,AC[[DB]:[DB]])),PRODUCT(SUM(ROUND(AVERAGE(VALUE(AL$3),VALUE($P123)),0),CHOOSE(IF(OR(AL$1,$R123),4,INDEX(CMB[[Res_Rare]:[Res_Rare]],MATCH(ROUND(MIN(SUM(AL$4,$O123/1000),SUM($O123,AL$4/1000)),3),CMB[[Cmb_ID]:[Cmb_ID]],0))),-1,-1,0,0)),IF(OR(AL$1,$R123),4,INDEX(CMB[[Cmb_Rare]:[Cmb_Rare]],MATCH(ROUND(MIN(SUM(AL$4,$O123/1000),SUM($O123,AL$4/1000)),3),CMB[[Cmb_ID]:[Cmb_ID]],0))),CHOOSE(AC[[M]:[M]],2,1,1,SUM(AC[[AB]:[DB]])))),""))</f>
        <v/>
      </c>
      <c r="AM123" t="str">
        <f>IF(OR(AM$5="",$S123=""),"",IFERROR(SUM(PRODUCT(INDEX(CMB[[BA_0O]:[BA_2O]],MATCH(ROUND(MIN(SUM(AM$4,$O123/1000),SUM($O123,AM$4/1000)),3),CMB[[Cmb_ID]:[Cmb_ID]],0),SUM(N(AM$1),N($R123),1)),CHOOSE(AC[[M]:[M]],1,1,0,AC[[AB]:[AB]])),PRODUCT(INDEX(CMB[[BD_0O]:[BD_2O]],MATCH(ROUND(MIN(SUM(AM$4,$O123/1000),SUM($O123,AM$4/1000)),3),CMB[[Cmb_ID]:[Cmb_ID]],0),SUM(N(AM$1),N($R123),1)),CHOOSE(AC[[M]:[M]],1,0,1,AC[[DB]:[DB]])),PRODUCT(SUM(ROUND(AVERAGE(VALUE(AM$3),VALUE($P123)),0),CHOOSE(IF(OR(AM$1,$R123),4,INDEX(CMB[[Res_Rare]:[Res_Rare]],MATCH(ROUND(MIN(SUM(AM$4,$O123/1000),SUM($O123,AM$4/1000)),3),CMB[[Cmb_ID]:[Cmb_ID]],0))),-1,-1,0,0)),IF(OR(AM$1,$R123),4,INDEX(CMB[[Cmb_Rare]:[Cmb_Rare]],MATCH(ROUND(MIN(SUM(AM$4,$O123/1000),SUM($O123,AM$4/1000)),3),CMB[[Cmb_ID]:[Cmb_ID]],0))),CHOOSE(AC[[M]:[M]],2,1,1,SUM(AC[[AB]:[DB]])))),""))</f>
        <v/>
      </c>
      <c r="AN123" t="str">
        <f>IF(OR(AN$5="",$S123=""),"",IFERROR(SUM(PRODUCT(INDEX(CMB[[BA_0O]:[BA_2O]],MATCH(ROUND(MIN(SUM(AN$4,$O123/1000),SUM($O123,AN$4/1000)),3),CMB[[Cmb_ID]:[Cmb_ID]],0),SUM(N(AN$1),N($R123),1)),CHOOSE(AC[[M]:[M]],1,1,0,AC[[AB]:[AB]])),PRODUCT(INDEX(CMB[[BD_0O]:[BD_2O]],MATCH(ROUND(MIN(SUM(AN$4,$O123/1000),SUM($O123,AN$4/1000)),3),CMB[[Cmb_ID]:[Cmb_ID]],0),SUM(N(AN$1),N($R123),1)),CHOOSE(AC[[M]:[M]],1,0,1,AC[[DB]:[DB]])),PRODUCT(SUM(ROUND(AVERAGE(VALUE(AN$3),VALUE($P123)),0),CHOOSE(IF(OR(AN$1,$R123),4,INDEX(CMB[[Res_Rare]:[Res_Rare]],MATCH(ROUND(MIN(SUM(AN$4,$O123/1000),SUM($O123,AN$4/1000)),3),CMB[[Cmb_ID]:[Cmb_ID]],0))),-1,-1,0,0)),IF(OR(AN$1,$R123),4,INDEX(CMB[[Cmb_Rare]:[Cmb_Rare]],MATCH(ROUND(MIN(SUM(AN$4,$O123/1000),SUM($O123,AN$4/1000)),3),CMB[[Cmb_ID]:[Cmb_ID]],0))),CHOOSE(AC[[M]:[M]],2,1,1,SUM(AC[[AB]:[DB]])))),""))</f>
        <v/>
      </c>
      <c r="AO123" t="str">
        <f>IF(OR(AO$5="",$S123=""),"",IFERROR(SUM(PRODUCT(INDEX(CMB[[BA_0O]:[BA_2O]],MATCH(ROUND(MIN(SUM(AO$4,$O123/1000),SUM($O123,AO$4/1000)),3),CMB[[Cmb_ID]:[Cmb_ID]],0),SUM(N(AO$1),N($R123),1)),CHOOSE(AC[[M]:[M]],1,1,0,AC[[AB]:[AB]])),PRODUCT(INDEX(CMB[[BD_0O]:[BD_2O]],MATCH(ROUND(MIN(SUM(AO$4,$O123/1000),SUM($O123,AO$4/1000)),3),CMB[[Cmb_ID]:[Cmb_ID]],0),SUM(N(AO$1),N($R123),1)),CHOOSE(AC[[M]:[M]],1,0,1,AC[[DB]:[DB]])),PRODUCT(SUM(ROUND(AVERAGE(VALUE(AO$3),VALUE($P123)),0),CHOOSE(IF(OR(AO$1,$R123),4,INDEX(CMB[[Res_Rare]:[Res_Rare]],MATCH(ROUND(MIN(SUM(AO$4,$O123/1000),SUM($O123,AO$4/1000)),3),CMB[[Cmb_ID]:[Cmb_ID]],0))),-1,-1,0,0)),IF(OR(AO$1,$R123),4,INDEX(CMB[[Cmb_Rare]:[Cmb_Rare]],MATCH(ROUND(MIN(SUM(AO$4,$O123/1000),SUM($O123,AO$4/1000)),3),CMB[[Cmb_ID]:[Cmb_ID]],0))),CHOOSE(AC[[M]:[M]],2,1,1,SUM(AC[[AB]:[DB]])))),""))</f>
        <v/>
      </c>
      <c r="AP123" t="str">
        <f>IF(OR(AP$5="",$S123=""),"",IFERROR(SUM(PRODUCT(INDEX(CMB[[BA_0O]:[BA_2O]],MATCH(ROUND(MIN(SUM(AP$4,$O123/1000),SUM($O123,AP$4/1000)),3),CMB[[Cmb_ID]:[Cmb_ID]],0),SUM(N(AP$1),N($R123),1)),CHOOSE(AC[[M]:[M]],1,1,0,AC[[AB]:[AB]])),PRODUCT(INDEX(CMB[[BD_0O]:[BD_2O]],MATCH(ROUND(MIN(SUM(AP$4,$O123/1000),SUM($O123,AP$4/1000)),3),CMB[[Cmb_ID]:[Cmb_ID]],0),SUM(N(AP$1),N($R123),1)),CHOOSE(AC[[M]:[M]],1,0,1,AC[[DB]:[DB]])),PRODUCT(SUM(ROUND(AVERAGE(VALUE(AP$3),VALUE($P123)),0),CHOOSE(IF(OR(AP$1,$R123),4,INDEX(CMB[[Res_Rare]:[Res_Rare]],MATCH(ROUND(MIN(SUM(AP$4,$O123/1000),SUM($O123,AP$4/1000)),3),CMB[[Cmb_ID]:[Cmb_ID]],0))),-1,-1,0,0)),IF(OR(AP$1,$R123),4,INDEX(CMB[[Cmb_Rare]:[Cmb_Rare]],MATCH(ROUND(MIN(SUM(AP$4,$O123/1000),SUM($O123,AP$4/1000)),3),CMB[[Cmb_ID]:[Cmb_ID]],0))),CHOOSE(AC[[M]:[M]],2,1,1,SUM(AC[[AB]:[DB]])))),""))</f>
        <v/>
      </c>
      <c r="AQ123" t="str">
        <f>IF(OR(AQ$5="",$S123=""),"",IFERROR(SUM(PRODUCT(INDEX(CMB[[BA_0O]:[BA_2O]],MATCH(ROUND(MIN(SUM(AQ$4,$O123/1000),SUM($O123,AQ$4/1000)),3),CMB[[Cmb_ID]:[Cmb_ID]],0),SUM(N(AQ$1),N($R123),1)),CHOOSE(AC[[M]:[M]],1,1,0,AC[[AB]:[AB]])),PRODUCT(INDEX(CMB[[BD_0O]:[BD_2O]],MATCH(ROUND(MIN(SUM(AQ$4,$O123/1000),SUM($O123,AQ$4/1000)),3),CMB[[Cmb_ID]:[Cmb_ID]],0),SUM(N(AQ$1),N($R123),1)),CHOOSE(AC[[M]:[M]],1,0,1,AC[[DB]:[DB]])),PRODUCT(SUM(ROUND(AVERAGE(VALUE(AQ$3),VALUE($P123)),0),CHOOSE(IF(OR(AQ$1,$R123),4,INDEX(CMB[[Res_Rare]:[Res_Rare]],MATCH(ROUND(MIN(SUM(AQ$4,$O123/1000),SUM($O123,AQ$4/1000)),3),CMB[[Cmb_ID]:[Cmb_ID]],0))),-1,-1,0,0)),IF(OR(AQ$1,$R123),4,INDEX(CMB[[Cmb_Rare]:[Cmb_Rare]],MATCH(ROUND(MIN(SUM(AQ$4,$O123/1000),SUM($O123,AQ$4/1000)),3),CMB[[Cmb_ID]:[Cmb_ID]],0))),CHOOSE(AC[[M]:[M]],2,1,1,SUM(AC[[AB]:[DB]])))),""))</f>
        <v/>
      </c>
      <c r="AR123" t="str">
        <f>IF(OR(AR$5="",$S123=""),"",IFERROR(SUM(PRODUCT(INDEX(CMB[[BA_0O]:[BA_2O]],MATCH(ROUND(MIN(SUM(AR$4,$O123/1000),SUM($O123,AR$4/1000)),3),CMB[[Cmb_ID]:[Cmb_ID]],0),SUM(N(AR$1),N($R123),1)),CHOOSE(AC[[M]:[M]],1,1,0,AC[[AB]:[AB]])),PRODUCT(INDEX(CMB[[BD_0O]:[BD_2O]],MATCH(ROUND(MIN(SUM(AR$4,$O123/1000),SUM($O123,AR$4/1000)),3),CMB[[Cmb_ID]:[Cmb_ID]],0),SUM(N(AR$1),N($R123),1)),CHOOSE(AC[[M]:[M]],1,0,1,AC[[DB]:[DB]])),PRODUCT(SUM(ROUND(AVERAGE(VALUE(AR$3),VALUE($P123)),0),CHOOSE(IF(OR(AR$1,$R123),4,INDEX(CMB[[Res_Rare]:[Res_Rare]],MATCH(ROUND(MIN(SUM(AR$4,$O123/1000),SUM($O123,AR$4/1000)),3),CMB[[Cmb_ID]:[Cmb_ID]],0))),-1,-1,0,0)),IF(OR(AR$1,$R123),4,INDEX(CMB[[Cmb_Rare]:[Cmb_Rare]],MATCH(ROUND(MIN(SUM(AR$4,$O123/1000),SUM($O123,AR$4/1000)),3),CMB[[Cmb_ID]:[Cmb_ID]],0))),CHOOSE(AC[[M]:[M]],2,1,1,SUM(AC[[AB]:[DB]])))),""))</f>
        <v/>
      </c>
      <c r="AS123" t="str">
        <f>IF(OR(AS$5="",$S123=""),"",IFERROR(SUM(PRODUCT(INDEX(CMB[[BA_0O]:[BA_2O]],MATCH(ROUND(MIN(SUM(AS$4,$O123/1000),SUM($O123,AS$4/1000)),3),CMB[[Cmb_ID]:[Cmb_ID]],0),SUM(N(AS$1),N($R123),1)),CHOOSE(AC[[M]:[M]],1,1,0,AC[[AB]:[AB]])),PRODUCT(INDEX(CMB[[BD_0O]:[BD_2O]],MATCH(ROUND(MIN(SUM(AS$4,$O123/1000),SUM($O123,AS$4/1000)),3),CMB[[Cmb_ID]:[Cmb_ID]],0),SUM(N(AS$1),N($R123),1)),CHOOSE(AC[[M]:[M]],1,0,1,AC[[DB]:[DB]])),PRODUCT(SUM(ROUND(AVERAGE(VALUE(AS$3),VALUE($P123)),0),CHOOSE(IF(OR(AS$1,$R123),4,INDEX(CMB[[Res_Rare]:[Res_Rare]],MATCH(ROUND(MIN(SUM(AS$4,$O123/1000),SUM($O123,AS$4/1000)),3),CMB[[Cmb_ID]:[Cmb_ID]],0))),-1,-1,0,0)),IF(OR(AS$1,$R123),4,INDEX(CMB[[Cmb_Rare]:[Cmb_Rare]],MATCH(ROUND(MIN(SUM(AS$4,$O123/1000),SUM($O123,AS$4/1000)),3),CMB[[Cmb_ID]:[Cmb_ID]],0))),CHOOSE(AC[[M]:[M]],2,1,1,SUM(AC[[AB]:[DB]])))),""))</f>
        <v/>
      </c>
      <c r="AT123" t="str">
        <f>IF(OR(AT$5="",$S123=""),"",IFERROR(SUM(PRODUCT(INDEX(CMB[[BA_0O]:[BA_2O]],MATCH(ROUND(MIN(SUM(AT$4,$O123/1000),SUM($O123,AT$4/1000)),3),CMB[[Cmb_ID]:[Cmb_ID]],0),SUM(N(AT$1),N($R123),1)),CHOOSE(AC[[M]:[M]],1,1,0,AC[[AB]:[AB]])),PRODUCT(INDEX(CMB[[BD_0O]:[BD_2O]],MATCH(ROUND(MIN(SUM(AT$4,$O123/1000),SUM($O123,AT$4/1000)),3),CMB[[Cmb_ID]:[Cmb_ID]],0),SUM(N(AT$1),N($R123),1)),CHOOSE(AC[[M]:[M]],1,0,1,AC[[DB]:[DB]])),PRODUCT(SUM(ROUND(AVERAGE(VALUE(AT$3),VALUE($P123)),0),CHOOSE(IF(OR(AT$1,$R123),4,INDEX(CMB[[Res_Rare]:[Res_Rare]],MATCH(ROUND(MIN(SUM(AT$4,$O123/1000),SUM($O123,AT$4/1000)),3),CMB[[Cmb_ID]:[Cmb_ID]],0))),-1,-1,0,0)),IF(OR(AT$1,$R123),4,INDEX(CMB[[Cmb_Rare]:[Cmb_Rare]],MATCH(ROUND(MIN(SUM(AT$4,$O123/1000),SUM($O123,AT$4/1000)),3),CMB[[Cmb_ID]:[Cmb_ID]],0))),CHOOSE(AC[[M]:[M]],2,1,1,SUM(AC[[AB]:[DB]])))),""))</f>
        <v/>
      </c>
      <c r="AU123" t="str">
        <f>IF(OR(AU$5="",$S123=""),"",IFERROR(SUM(PRODUCT(INDEX(CMB[[BA_0O]:[BA_2O]],MATCH(ROUND(MIN(SUM(AU$4,$O123/1000),SUM($O123,AU$4/1000)),3),CMB[[Cmb_ID]:[Cmb_ID]],0),SUM(N(AU$1),N($R123),1)),CHOOSE(AC[[M]:[M]],1,1,0,AC[[AB]:[AB]])),PRODUCT(INDEX(CMB[[BD_0O]:[BD_2O]],MATCH(ROUND(MIN(SUM(AU$4,$O123/1000),SUM($O123,AU$4/1000)),3),CMB[[Cmb_ID]:[Cmb_ID]],0),SUM(N(AU$1),N($R123),1)),CHOOSE(AC[[M]:[M]],1,0,1,AC[[DB]:[DB]])),PRODUCT(SUM(ROUND(AVERAGE(VALUE(AU$3),VALUE($P123)),0),CHOOSE(IF(OR(AU$1,$R123),4,INDEX(CMB[[Res_Rare]:[Res_Rare]],MATCH(ROUND(MIN(SUM(AU$4,$O123/1000),SUM($O123,AU$4/1000)),3),CMB[[Cmb_ID]:[Cmb_ID]],0))),-1,-1,0,0)),IF(OR(AU$1,$R123),4,INDEX(CMB[[Cmb_Rare]:[Cmb_Rare]],MATCH(ROUND(MIN(SUM(AU$4,$O123/1000),SUM($O123,AU$4/1000)),3),CMB[[Cmb_ID]:[Cmb_ID]],0))),CHOOSE(AC[[M]:[M]],2,1,1,SUM(AC[[AB]:[DB]])))),""))</f>
        <v/>
      </c>
      <c r="AV123" t="str">
        <f>IF(OR(AV$5="",$S123=""),"",IFERROR(SUM(PRODUCT(INDEX(CMB[[BA_0O]:[BA_2O]],MATCH(ROUND(MIN(SUM(AV$4,$O123/1000),SUM($O123,AV$4/1000)),3),CMB[[Cmb_ID]:[Cmb_ID]],0),SUM(N(AV$1),N($R123),1)),CHOOSE(AC[[M]:[M]],1,1,0,AC[[AB]:[AB]])),PRODUCT(INDEX(CMB[[BD_0O]:[BD_2O]],MATCH(ROUND(MIN(SUM(AV$4,$O123/1000),SUM($O123,AV$4/1000)),3),CMB[[Cmb_ID]:[Cmb_ID]],0),SUM(N(AV$1),N($R123),1)),CHOOSE(AC[[M]:[M]],1,0,1,AC[[DB]:[DB]])),PRODUCT(SUM(ROUND(AVERAGE(VALUE(AV$3),VALUE($P123)),0),CHOOSE(IF(OR(AV$1,$R123),4,INDEX(CMB[[Res_Rare]:[Res_Rare]],MATCH(ROUND(MIN(SUM(AV$4,$O123/1000),SUM($O123,AV$4/1000)),3),CMB[[Cmb_ID]:[Cmb_ID]],0))),-1,-1,0,0)),IF(OR(AV$1,$R123),4,INDEX(CMB[[Cmb_Rare]:[Cmb_Rare]],MATCH(ROUND(MIN(SUM(AV$4,$O123/1000),SUM($O123,AV$4/1000)),3),CMB[[Cmb_ID]:[Cmb_ID]],0))),CHOOSE(AC[[M]:[M]],2,1,1,SUM(AC[[AB]:[DB]])))),""))</f>
        <v/>
      </c>
      <c r="AW123" t="str">
        <f>IF(OR(AW$5="",$S123=""),"",IFERROR(SUM(PRODUCT(INDEX(CMB[[BA_0O]:[BA_2O]],MATCH(ROUND(MIN(SUM(AW$4,$O123/1000),SUM($O123,AW$4/1000)),3),CMB[[Cmb_ID]:[Cmb_ID]],0),SUM(N(AW$1),N($R123),1)),CHOOSE(AC[[M]:[M]],1,1,0,AC[[AB]:[AB]])),PRODUCT(INDEX(CMB[[BD_0O]:[BD_2O]],MATCH(ROUND(MIN(SUM(AW$4,$O123/1000),SUM($O123,AW$4/1000)),3),CMB[[Cmb_ID]:[Cmb_ID]],0),SUM(N(AW$1),N($R123),1)),CHOOSE(AC[[M]:[M]],1,0,1,AC[[DB]:[DB]])),PRODUCT(SUM(ROUND(AVERAGE(VALUE(AW$3),VALUE($P123)),0),CHOOSE(IF(OR(AW$1,$R123),4,INDEX(CMB[[Res_Rare]:[Res_Rare]],MATCH(ROUND(MIN(SUM(AW$4,$O123/1000),SUM($O123,AW$4/1000)),3),CMB[[Cmb_ID]:[Cmb_ID]],0))),-1,-1,0,0)),IF(OR(AW$1,$R123),4,INDEX(CMB[[Cmb_Rare]:[Cmb_Rare]],MATCH(ROUND(MIN(SUM(AW$4,$O123/1000),SUM($O123,AW$4/1000)),3),CMB[[Cmb_ID]:[Cmb_ID]],0))),CHOOSE(AC[[M]:[M]],2,1,1,SUM(AC[[AB]:[DB]])))),""))</f>
        <v/>
      </c>
      <c r="AX123" t="str">
        <f>IF(OR(AX$5="",$S123=""),"",IFERROR(SUM(PRODUCT(INDEX(CMB[[BA_0O]:[BA_2O]],MATCH(ROUND(MIN(SUM(AX$4,$O123/1000),SUM($O123,AX$4/1000)),3),CMB[[Cmb_ID]:[Cmb_ID]],0),SUM(N(AX$1),N($R123),1)),CHOOSE(AC[[M]:[M]],1,1,0,AC[[AB]:[AB]])),PRODUCT(INDEX(CMB[[BD_0O]:[BD_2O]],MATCH(ROUND(MIN(SUM(AX$4,$O123/1000),SUM($O123,AX$4/1000)),3),CMB[[Cmb_ID]:[Cmb_ID]],0),SUM(N(AX$1),N($R123),1)),CHOOSE(AC[[M]:[M]],1,0,1,AC[[DB]:[DB]])),PRODUCT(SUM(ROUND(AVERAGE(VALUE(AX$3),VALUE($P123)),0),CHOOSE(IF(OR(AX$1,$R123),4,INDEX(CMB[[Res_Rare]:[Res_Rare]],MATCH(ROUND(MIN(SUM(AX$4,$O123/1000),SUM($O123,AX$4/1000)),3),CMB[[Cmb_ID]:[Cmb_ID]],0))),-1,-1,0,0)),IF(OR(AX$1,$R123),4,INDEX(CMB[[Cmb_Rare]:[Cmb_Rare]],MATCH(ROUND(MIN(SUM(AX$4,$O123/1000),SUM($O123,AX$4/1000)),3),CMB[[Cmb_ID]:[Cmb_ID]],0))),CHOOSE(AC[[M]:[M]],2,1,1,SUM(AC[[AB]:[DB]])))),""))</f>
        <v/>
      </c>
      <c r="AY123" t="str">
        <f>IF(OR(AY$5="",$S123=""),"",IFERROR(SUM(PRODUCT(INDEX(CMB[[BA_0O]:[BA_2O]],MATCH(ROUND(MIN(SUM(AY$4,$O123/1000),SUM($O123,AY$4/1000)),3),CMB[[Cmb_ID]:[Cmb_ID]],0),SUM(N(AY$1),N($R123),1)),CHOOSE(AC[[M]:[M]],1,1,0,AC[[AB]:[AB]])),PRODUCT(INDEX(CMB[[BD_0O]:[BD_2O]],MATCH(ROUND(MIN(SUM(AY$4,$O123/1000),SUM($O123,AY$4/1000)),3),CMB[[Cmb_ID]:[Cmb_ID]],0),SUM(N(AY$1),N($R123),1)),CHOOSE(AC[[M]:[M]],1,0,1,AC[[DB]:[DB]])),PRODUCT(SUM(ROUND(AVERAGE(VALUE(AY$3),VALUE($P123)),0),CHOOSE(IF(OR(AY$1,$R123),4,INDEX(CMB[[Res_Rare]:[Res_Rare]],MATCH(ROUND(MIN(SUM(AY$4,$O123/1000),SUM($O123,AY$4/1000)),3),CMB[[Cmb_ID]:[Cmb_ID]],0))),-1,-1,0,0)),IF(OR(AY$1,$R123),4,INDEX(CMB[[Cmb_Rare]:[Cmb_Rare]],MATCH(ROUND(MIN(SUM(AY$4,$O123/1000),SUM($O123,AY$4/1000)),3),CMB[[Cmb_ID]:[Cmb_ID]],0))),CHOOSE(AC[[M]:[M]],2,1,1,SUM(AC[[AB]:[DB]])))),""))</f>
        <v/>
      </c>
      <c r="AZ123" t="str">
        <f>IF(OR(AZ$5="",$S123=""),"",IFERROR(SUM(PRODUCT(INDEX(CMB[[BA_0O]:[BA_2O]],MATCH(ROUND(MIN(SUM(AZ$4,$O123/1000),SUM($O123,AZ$4/1000)),3),CMB[[Cmb_ID]:[Cmb_ID]],0),SUM(N(AZ$1),N($R123),1)),CHOOSE(AC[[M]:[M]],1,1,0,AC[[AB]:[AB]])),PRODUCT(INDEX(CMB[[BD_0O]:[BD_2O]],MATCH(ROUND(MIN(SUM(AZ$4,$O123/1000),SUM($O123,AZ$4/1000)),3),CMB[[Cmb_ID]:[Cmb_ID]],0),SUM(N(AZ$1),N($R123),1)),CHOOSE(AC[[M]:[M]],1,0,1,AC[[DB]:[DB]])),PRODUCT(SUM(ROUND(AVERAGE(VALUE(AZ$3),VALUE($P123)),0),CHOOSE(IF(OR(AZ$1,$R123),4,INDEX(CMB[[Res_Rare]:[Res_Rare]],MATCH(ROUND(MIN(SUM(AZ$4,$O123/1000),SUM($O123,AZ$4/1000)),3),CMB[[Cmb_ID]:[Cmb_ID]],0))),-1,-1,0,0)),IF(OR(AZ$1,$R123),4,INDEX(CMB[[Cmb_Rare]:[Cmb_Rare]],MATCH(ROUND(MIN(SUM(AZ$4,$O123/1000),SUM($O123,AZ$4/1000)),3),CMB[[Cmb_ID]:[Cmb_ID]],0))),CHOOSE(AC[[M]:[M]],2,1,1,SUM(AC[[AB]:[DB]])))),""))</f>
        <v/>
      </c>
      <c r="BA123" t="str">
        <f>IF(OR(BA$5="",$S123=""),"",IFERROR(SUM(PRODUCT(INDEX(CMB[[BA_0O]:[BA_2O]],MATCH(ROUND(MIN(SUM(BA$4,$O123/1000),SUM($O123,BA$4/1000)),3),CMB[[Cmb_ID]:[Cmb_ID]],0),SUM(N(BA$1),N($R123),1)),CHOOSE(AC[[M]:[M]],1,1,0,AC[[AB]:[AB]])),PRODUCT(INDEX(CMB[[BD_0O]:[BD_2O]],MATCH(ROUND(MIN(SUM(BA$4,$O123/1000),SUM($O123,BA$4/1000)),3),CMB[[Cmb_ID]:[Cmb_ID]],0),SUM(N(BA$1),N($R123),1)),CHOOSE(AC[[M]:[M]],1,0,1,AC[[DB]:[DB]])),PRODUCT(SUM(ROUND(AVERAGE(VALUE(BA$3),VALUE($P123)),0),CHOOSE(IF(OR(BA$1,$R123),4,INDEX(CMB[[Res_Rare]:[Res_Rare]],MATCH(ROUND(MIN(SUM(BA$4,$O123/1000),SUM($O123,BA$4/1000)),3),CMB[[Cmb_ID]:[Cmb_ID]],0))),-1,-1,0,0)),IF(OR(BA$1,$R123),4,INDEX(CMB[[Cmb_Rare]:[Cmb_Rare]],MATCH(ROUND(MIN(SUM(BA$4,$O123/1000),SUM($O123,BA$4/1000)),3),CMB[[Cmb_ID]:[Cmb_ID]],0))),CHOOSE(AC[[M]:[M]],2,1,1,SUM(AC[[AB]:[DB]])))),""))</f>
        <v/>
      </c>
      <c r="BB123" t="str">
        <f>IF(OR(BB$5="",$S123=""),"",IFERROR(SUM(PRODUCT(INDEX(CMB[[BA_0O]:[BA_2O]],MATCH(ROUND(MIN(SUM(BB$4,$O123/1000),SUM($O123,BB$4/1000)),3),CMB[[Cmb_ID]:[Cmb_ID]],0),SUM(N(BB$1),N($R123),1)),CHOOSE(AC[[M]:[M]],1,1,0,AC[[AB]:[AB]])),PRODUCT(INDEX(CMB[[BD_0O]:[BD_2O]],MATCH(ROUND(MIN(SUM(BB$4,$O123/1000),SUM($O123,BB$4/1000)),3),CMB[[Cmb_ID]:[Cmb_ID]],0),SUM(N(BB$1),N($R123),1)),CHOOSE(AC[[M]:[M]],1,0,1,AC[[DB]:[DB]])),PRODUCT(SUM(ROUND(AVERAGE(VALUE(BB$3),VALUE($P123)),0),CHOOSE(IF(OR(BB$1,$R123),4,INDEX(CMB[[Res_Rare]:[Res_Rare]],MATCH(ROUND(MIN(SUM(BB$4,$O123/1000),SUM($O123,BB$4/1000)),3),CMB[[Cmb_ID]:[Cmb_ID]],0))),-1,-1,0,0)),IF(OR(BB$1,$R123),4,INDEX(CMB[[Cmb_Rare]:[Cmb_Rare]],MATCH(ROUND(MIN(SUM(BB$4,$O123/1000),SUM($O123,BB$4/1000)),3),CMB[[Cmb_ID]:[Cmb_ID]],0))),CHOOSE(AC[[M]:[M]],2,1,1,SUM(AC[[AB]:[DB]])))),""))</f>
        <v/>
      </c>
      <c r="BC123" t="str">
        <f>IF(OR(BC$5="",$S123=""),"",IFERROR(SUM(PRODUCT(INDEX(CMB[[BA_0O]:[BA_2O]],MATCH(ROUND(MIN(SUM(BC$4,$O123/1000),SUM($O123,BC$4/1000)),3),CMB[[Cmb_ID]:[Cmb_ID]],0),SUM(N(BC$1),N($R123),1)),CHOOSE(AC[[M]:[M]],1,1,0,AC[[AB]:[AB]])),PRODUCT(INDEX(CMB[[BD_0O]:[BD_2O]],MATCH(ROUND(MIN(SUM(BC$4,$O123/1000),SUM($O123,BC$4/1000)),3),CMB[[Cmb_ID]:[Cmb_ID]],0),SUM(N(BC$1),N($R123),1)),CHOOSE(AC[[M]:[M]],1,0,1,AC[[DB]:[DB]])),PRODUCT(SUM(ROUND(AVERAGE(VALUE(BC$3),VALUE($P123)),0),CHOOSE(IF(OR(BC$1,$R123),4,INDEX(CMB[[Res_Rare]:[Res_Rare]],MATCH(ROUND(MIN(SUM(BC$4,$O123/1000),SUM($O123,BC$4/1000)),3),CMB[[Cmb_ID]:[Cmb_ID]],0))),-1,-1,0,0)),IF(OR(BC$1,$R123),4,INDEX(CMB[[Cmb_Rare]:[Cmb_Rare]],MATCH(ROUND(MIN(SUM(BC$4,$O123/1000),SUM($O123,BC$4/1000)),3),CMB[[Cmb_ID]:[Cmb_ID]],0))),CHOOSE(AC[[M]:[M]],2,1,1,SUM(AC[[AB]:[DB]])))),""))</f>
        <v/>
      </c>
      <c r="BD123" t="str">
        <f>IF(OR(BD$5="",$S123=""),"",IFERROR(SUM(PRODUCT(INDEX(CMB[[BA_0O]:[BA_2O]],MATCH(ROUND(MIN(SUM(BD$4,$O123/1000),SUM($O123,BD$4/1000)),3),CMB[[Cmb_ID]:[Cmb_ID]],0),SUM(N(BD$1),N($R123),1)),CHOOSE(AC[[M]:[M]],1,1,0,AC[[AB]:[AB]])),PRODUCT(INDEX(CMB[[BD_0O]:[BD_2O]],MATCH(ROUND(MIN(SUM(BD$4,$O123/1000),SUM($O123,BD$4/1000)),3),CMB[[Cmb_ID]:[Cmb_ID]],0),SUM(N(BD$1),N($R123),1)),CHOOSE(AC[[M]:[M]],1,0,1,AC[[DB]:[DB]])),PRODUCT(SUM(ROUND(AVERAGE(VALUE(BD$3),VALUE($P123)),0),CHOOSE(IF(OR(BD$1,$R123),4,INDEX(CMB[[Res_Rare]:[Res_Rare]],MATCH(ROUND(MIN(SUM(BD$4,$O123/1000),SUM($O123,BD$4/1000)),3),CMB[[Cmb_ID]:[Cmb_ID]],0))),-1,-1,0,0)),IF(OR(BD$1,$R123),4,INDEX(CMB[[Cmb_Rare]:[Cmb_Rare]],MATCH(ROUND(MIN(SUM(BD$4,$O123/1000),SUM($O123,BD$4/1000)),3),CMB[[Cmb_ID]:[Cmb_ID]],0))),CHOOSE(AC[[M]:[M]],2,1,1,SUM(AC[[AB]:[DB]])))),""))</f>
        <v/>
      </c>
      <c r="BE123" t="str">
        <f>IF(OR(BE$5="",$S123=""),"",IFERROR(SUM(PRODUCT(INDEX(CMB[[BA_0O]:[BA_2O]],MATCH(ROUND(MIN(SUM(BE$4,$O123/1000),SUM($O123,BE$4/1000)),3),CMB[[Cmb_ID]:[Cmb_ID]],0),SUM(N(BE$1),N($R123),1)),CHOOSE(AC[[M]:[M]],1,1,0,AC[[AB]:[AB]])),PRODUCT(INDEX(CMB[[BD_0O]:[BD_2O]],MATCH(ROUND(MIN(SUM(BE$4,$O123/1000),SUM($O123,BE$4/1000)),3),CMB[[Cmb_ID]:[Cmb_ID]],0),SUM(N(BE$1),N($R123),1)),CHOOSE(AC[[M]:[M]],1,0,1,AC[[DB]:[DB]])),PRODUCT(SUM(ROUND(AVERAGE(VALUE(BE$3),VALUE($P123)),0),CHOOSE(IF(OR(BE$1,$R123),4,INDEX(CMB[[Res_Rare]:[Res_Rare]],MATCH(ROUND(MIN(SUM(BE$4,$O123/1000),SUM($O123,BE$4/1000)),3),CMB[[Cmb_ID]:[Cmb_ID]],0))),-1,-1,0,0)),IF(OR(BE$1,$R123),4,INDEX(CMB[[Cmb_Rare]:[Cmb_Rare]],MATCH(ROUND(MIN(SUM(BE$4,$O123/1000),SUM($O123,BE$4/1000)),3),CMB[[Cmb_ID]:[Cmb_ID]],0))),CHOOSE(AC[[M]:[M]],2,1,1,SUM(AC[[AB]:[DB]])))),""))</f>
        <v/>
      </c>
      <c r="BF123" t="str">
        <f>IF(OR(BF$5="",$S123=""),"",IFERROR(SUM(PRODUCT(INDEX(CMB[[BA_0O]:[BA_2O]],MATCH(ROUND(MIN(SUM(BF$4,$O123/1000),SUM($O123,BF$4/1000)),3),CMB[[Cmb_ID]:[Cmb_ID]],0),SUM(N(BF$1),N($R123),1)),CHOOSE(AC[[M]:[M]],1,1,0,AC[[AB]:[AB]])),PRODUCT(INDEX(CMB[[BD_0O]:[BD_2O]],MATCH(ROUND(MIN(SUM(BF$4,$O123/1000),SUM($O123,BF$4/1000)),3),CMB[[Cmb_ID]:[Cmb_ID]],0),SUM(N(BF$1),N($R123),1)),CHOOSE(AC[[M]:[M]],1,0,1,AC[[DB]:[DB]])),PRODUCT(SUM(ROUND(AVERAGE(VALUE(BF$3),VALUE($P123)),0),CHOOSE(IF(OR(BF$1,$R123),4,INDEX(CMB[[Res_Rare]:[Res_Rare]],MATCH(ROUND(MIN(SUM(BF$4,$O123/1000),SUM($O123,BF$4/1000)),3),CMB[[Cmb_ID]:[Cmb_ID]],0))),-1,-1,0,0)),IF(OR(BF$1,$R123),4,INDEX(CMB[[Cmb_Rare]:[Cmb_Rare]],MATCH(ROUND(MIN(SUM(BF$4,$O123/1000),SUM($O123,BF$4/1000)),3),CMB[[Cmb_ID]:[Cmb_ID]],0))),CHOOSE(AC[[M]:[M]],2,1,1,SUM(AC[[AB]:[DB]])))),""))</f>
        <v/>
      </c>
      <c r="BG123" t="str">
        <f>IF(OR(BG$5="",$S123=""),"",IFERROR(SUM(PRODUCT(INDEX(CMB[[BA_0O]:[BA_2O]],MATCH(ROUND(MIN(SUM(BG$4,$O123/1000),SUM($O123,BG$4/1000)),3),CMB[[Cmb_ID]:[Cmb_ID]],0),SUM(N(BG$1),N($R123),1)),CHOOSE(AC[[M]:[M]],1,1,0,AC[[AB]:[AB]])),PRODUCT(INDEX(CMB[[BD_0O]:[BD_2O]],MATCH(ROUND(MIN(SUM(BG$4,$O123/1000),SUM($O123,BG$4/1000)),3),CMB[[Cmb_ID]:[Cmb_ID]],0),SUM(N(BG$1),N($R123),1)),CHOOSE(AC[[M]:[M]],1,0,1,AC[[DB]:[DB]])),PRODUCT(SUM(ROUND(AVERAGE(VALUE(BG$3),VALUE($P123)),0),CHOOSE(IF(OR(BG$1,$R123),4,INDEX(CMB[[Res_Rare]:[Res_Rare]],MATCH(ROUND(MIN(SUM(BG$4,$O123/1000),SUM($O123,BG$4/1000)),3),CMB[[Cmb_ID]:[Cmb_ID]],0))),-1,-1,0,0)),IF(OR(BG$1,$R123),4,INDEX(CMB[[Cmb_Rare]:[Cmb_Rare]],MATCH(ROUND(MIN(SUM(BG$4,$O123/1000),SUM($O123,BG$4/1000)),3),CMB[[Cmb_ID]:[Cmb_ID]],0))),CHOOSE(AC[[M]:[M]],2,1,1,SUM(AC[[AB]:[DB]])))),""))</f>
        <v/>
      </c>
      <c r="BH123" t="str">
        <f>IF(OR(BH$5="",$S123=""),"",IFERROR(SUM(PRODUCT(INDEX(CMB[[BA_0O]:[BA_2O]],MATCH(ROUND(MIN(SUM(BH$4,$O123/1000),SUM($O123,BH$4/1000)),3),CMB[[Cmb_ID]:[Cmb_ID]],0),SUM(N(BH$1),N($R123),1)),CHOOSE(AC[[M]:[M]],1,1,0,AC[[AB]:[AB]])),PRODUCT(INDEX(CMB[[BD_0O]:[BD_2O]],MATCH(ROUND(MIN(SUM(BH$4,$O123/1000),SUM($O123,BH$4/1000)),3),CMB[[Cmb_ID]:[Cmb_ID]],0),SUM(N(BH$1),N($R123),1)),CHOOSE(AC[[M]:[M]],1,0,1,AC[[DB]:[DB]])),PRODUCT(SUM(ROUND(AVERAGE(VALUE(BH$3),VALUE($P123)),0),CHOOSE(IF(OR(BH$1,$R123),4,INDEX(CMB[[Res_Rare]:[Res_Rare]],MATCH(ROUND(MIN(SUM(BH$4,$O123/1000),SUM($O123,BH$4/1000)),3),CMB[[Cmb_ID]:[Cmb_ID]],0))),-1,-1,0,0)),IF(OR(BH$1,$R123),4,INDEX(CMB[[Cmb_Rare]:[Cmb_Rare]],MATCH(ROUND(MIN(SUM(BH$4,$O123/1000),SUM($O123,BH$4/1000)),3),CMB[[Cmb_ID]:[Cmb_ID]],0))),CHOOSE(AC[[M]:[M]],2,1,1,SUM(AC[[AB]:[DB]])))),""))</f>
        <v/>
      </c>
      <c r="BI123" t="str">
        <f>IF(OR(BI$5="",$S123=""),"",IFERROR(SUM(PRODUCT(INDEX(CMB[[BA_0O]:[BA_2O]],MATCH(ROUND(MIN(SUM(BI$4,$O123/1000),SUM($O123,BI$4/1000)),3),CMB[[Cmb_ID]:[Cmb_ID]],0),SUM(N(BI$1),N($R123),1)),CHOOSE(AC[[M]:[M]],1,1,0,AC[[AB]:[AB]])),PRODUCT(INDEX(CMB[[BD_0O]:[BD_2O]],MATCH(ROUND(MIN(SUM(BI$4,$O123/1000),SUM($O123,BI$4/1000)),3),CMB[[Cmb_ID]:[Cmb_ID]],0),SUM(N(BI$1),N($R123),1)),CHOOSE(AC[[M]:[M]],1,0,1,AC[[DB]:[DB]])),PRODUCT(SUM(ROUND(AVERAGE(VALUE(BI$3),VALUE($P123)),0),CHOOSE(IF(OR(BI$1,$R123),4,INDEX(CMB[[Res_Rare]:[Res_Rare]],MATCH(ROUND(MIN(SUM(BI$4,$O123/1000),SUM($O123,BI$4/1000)),3),CMB[[Cmb_ID]:[Cmb_ID]],0))),-1,-1,0,0)),IF(OR(BI$1,$R123),4,INDEX(CMB[[Cmb_Rare]:[Cmb_Rare]],MATCH(ROUND(MIN(SUM(BI$4,$O123/1000),SUM($O123,BI$4/1000)),3),CMB[[Cmb_ID]:[Cmb_ID]],0))),CHOOSE(AC[[M]:[M]],2,1,1,SUM(AC[[AB]:[DB]])))),""))</f>
        <v/>
      </c>
      <c r="BJ123" t="str">
        <f>IF(OR(BJ$5="",$S123=""),"",IFERROR(SUM(PRODUCT(INDEX(CMB[[BA_0O]:[BA_2O]],MATCH(ROUND(MIN(SUM(BJ$4,$O123/1000),SUM($O123,BJ$4/1000)),3),CMB[[Cmb_ID]:[Cmb_ID]],0),SUM(N(BJ$1),N($R123),1)),CHOOSE(AC[[M]:[M]],1,1,0,AC[[AB]:[AB]])),PRODUCT(INDEX(CMB[[BD_0O]:[BD_2O]],MATCH(ROUND(MIN(SUM(BJ$4,$O123/1000),SUM($O123,BJ$4/1000)),3),CMB[[Cmb_ID]:[Cmb_ID]],0),SUM(N(BJ$1),N($R123),1)),CHOOSE(AC[[M]:[M]],1,0,1,AC[[DB]:[DB]])),PRODUCT(SUM(ROUND(AVERAGE(VALUE(BJ$3),VALUE($P123)),0),CHOOSE(IF(OR(BJ$1,$R123),4,INDEX(CMB[[Res_Rare]:[Res_Rare]],MATCH(ROUND(MIN(SUM(BJ$4,$O123/1000),SUM($O123,BJ$4/1000)),3),CMB[[Cmb_ID]:[Cmb_ID]],0))),-1,-1,0,0)),IF(OR(BJ$1,$R123),4,INDEX(CMB[[Cmb_Rare]:[Cmb_Rare]],MATCH(ROUND(MIN(SUM(BJ$4,$O123/1000),SUM($O123,BJ$4/1000)),3),CMB[[Cmb_ID]:[Cmb_ID]],0))),CHOOSE(AC[[M]:[M]],2,1,1,SUM(AC[[AB]:[DB]])))),""))</f>
        <v/>
      </c>
      <c r="BK123" t="str">
        <f>IF(OR(BK$5="",$S123=""),"",IFERROR(SUM(PRODUCT(INDEX(CMB[[BA_0O]:[BA_2O]],MATCH(ROUND(MIN(SUM(BK$4,$O123/1000),SUM($O123,BK$4/1000)),3),CMB[[Cmb_ID]:[Cmb_ID]],0),SUM(N(BK$1),N($R123),1)),CHOOSE(AC[[M]:[M]],1,1,0,AC[[AB]:[AB]])),PRODUCT(INDEX(CMB[[BD_0O]:[BD_2O]],MATCH(ROUND(MIN(SUM(BK$4,$O123/1000),SUM($O123,BK$4/1000)),3),CMB[[Cmb_ID]:[Cmb_ID]],0),SUM(N(BK$1),N($R123),1)),CHOOSE(AC[[M]:[M]],1,0,1,AC[[DB]:[DB]])),PRODUCT(SUM(ROUND(AVERAGE(VALUE(BK$3),VALUE($P123)),0),CHOOSE(IF(OR(BK$1,$R123),4,INDEX(CMB[[Res_Rare]:[Res_Rare]],MATCH(ROUND(MIN(SUM(BK$4,$O123/1000),SUM($O123,BK$4/1000)),3),CMB[[Cmb_ID]:[Cmb_ID]],0))),-1,-1,0,0)),IF(OR(BK$1,$R123),4,INDEX(CMB[[Cmb_Rare]:[Cmb_Rare]],MATCH(ROUND(MIN(SUM(BK$4,$O123/1000),SUM($O123,BK$4/1000)),3),CMB[[Cmb_ID]:[Cmb_ID]],0))),CHOOSE(AC[[M]:[M]],2,1,1,SUM(AC[[AB]:[DB]])))),""))</f>
        <v/>
      </c>
      <c r="BL123" t="str">
        <f>IF(OR(BL$5="",$S123=""),"",IFERROR(SUM(PRODUCT(INDEX(CMB[[BA_0O]:[BA_2O]],MATCH(ROUND(MIN(SUM(BL$4,$O123/1000),SUM($O123,BL$4/1000)),3),CMB[[Cmb_ID]:[Cmb_ID]],0),SUM(N(BL$1),N($R123),1)),CHOOSE(AC[[M]:[M]],1,1,0,AC[[AB]:[AB]])),PRODUCT(INDEX(CMB[[BD_0O]:[BD_2O]],MATCH(ROUND(MIN(SUM(BL$4,$O123/1000),SUM($O123,BL$4/1000)),3),CMB[[Cmb_ID]:[Cmb_ID]],0),SUM(N(BL$1),N($R123),1)),CHOOSE(AC[[M]:[M]],1,0,1,AC[[DB]:[DB]])),PRODUCT(SUM(ROUND(AVERAGE(VALUE(BL$3),VALUE($P123)),0),CHOOSE(IF(OR(BL$1,$R123),4,INDEX(CMB[[Res_Rare]:[Res_Rare]],MATCH(ROUND(MIN(SUM(BL$4,$O123/1000),SUM($O123,BL$4/1000)),3),CMB[[Cmb_ID]:[Cmb_ID]],0))),-1,-1,0,0)),IF(OR(BL$1,$R123),4,INDEX(CMB[[Cmb_Rare]:[Cmb_Rare]],MATCH(ROUND(MIN(SUM(BL$4,$O123/1000),SUM($O123,BL$4/1000)),3),CMB[[Cmb_ID]:[Cmb_ID]],0))),CHOOSE(AC[[M]:[M]],2,1,1,SUM(AC[[AB]:[DB]])))),""))</f>
        <v/>
      </c>
      <c r="BM123" t="str">
        <f>IF(OR(BM$5="",$S123=""),"",IFERROR(SUM(PRODUCT(INDEX(CMB[[BA_0O]:[BA_2O]],MATCH(ROUND(MIN(SUM(BM$4,$O123/1000),SUM($O123,BM$4/1000)),3),CMB[[Cmb_ID]:[Cmb_ID]],0),SUM(N(BM$1),N($R123),1)),CHOOSE(AC[[M]:[M]],1,1,0,AC[[AB]:[AB]])),PRODUCT(INDEX(CMB[[BD_0O]:[BD_2O]],MATCH(ROUND(MIN(SUM(BM$4,$O123/1000),SUM($O123,BM$4/1000)),3),CMB[[Cmb_ID]:[Cmb_ID]],0),SUM(N(BM$1),N($R123),1)),CHOOSE(AC[[M]:[M]],1,0,1,AC[[DB]:[DB]])),PRODUCT(SUM(ROUND(AVERAGE(VALUE(BM$3),VALUE($P123)),0),CHOOSE(IF(OR(BM$1,$R123),4,INDEX(CMB[[Res_Rare]:[Res_Rare]],MATCH(ROUND(MIN(SUM(BM$4,$O123/1000),SUM($O123,BM$4/1000)),3),CMB[[Cmb_ID]:[Cmb_ID]],0))),-1,-1,0,0)),IF(OR(BM$1,$R123),4,INDEX(CMB[[Cmb_Rare]:[Cmb_Rare]],MATCH(ROUND(MIN(SUM(BM$4,$O123/1000),SUM($O123,BM$4/1000)),3),CMB[[Cmb_ID]:[Cmb_ID]],0))),CHOOSE(AC[[M]:[M]],2,1,1,SUM(AC[[AB]:[DB]])))),""))</f>
        <v/>
      </c>
      <c r="BN123" t="str">
        <f>IF(OR(BN$5="",$S123=""),"",IFERROR(SUM(PRODUCT(INDEX(CMB[[BA_0O]:[BA_2O]],MATCH(ROUND(MIN(SUM(BN$4,$O123/1000),SUM($O123,BN$4/1000)),3),CMB[[Cmb_ID]:[Cmb_ID]],0),SUM(N(BN$1),N($R123),1)),CHOOSE(AC[[M]:[M]],1,1,0,AC[[AB]:[AB]])),PRODUCT(INDEX(CMB[[BD_0O]:[BD_2O]],MATCH(ROUND(MIN(SUM(BN$4,$O123/1000),SUM($O123,BN$4/1000)),3),CMB[[Cmb_ID]:[Cmb_ID]],0),SUM(N(BN$1),N($R123),1)),CHOOSE(AC[[M]:[M]],1,0,1,AC[[DB]:[DB]])),PRODUCT(SUM(ROUND(AVERAGE(VALUE(BN$3),VALUE($P123)),0),CHOOSE(IF(OR(BN$1,$R123),4,INDEX(CMB[[Res_Rare]:[Res_Rare]],MATCH(ROUND(MIN(SUM(BN$4,$O123/1000),SUM($O123,BN$4/1000)),3),CMB[[Cmb_ID]:[Cmb_ID]],0))),-1,-1,0,0)),IF(OR(BN$1,$R123),4,INDEX(CMB[[Cmb_Rare]:[Cmb_Rare]],MATCH(ROUND(MIN(SUM(BN$4,$O123/1000),SUM($O123,BN$4/1000)),3),CMB[[Cmb_ID]:[Cmb_ID]],0))),CHOOSE(AC[[M]:[M]],2,1,1,SUM(AC[[AB]:[DB]])))),""))</f>
        <v/>
      </c>
      <c r="BO123" t="str">
        <f>IF(OR(BO$5="",$S123=""),"",IFERROR(SUM(PRODUCT(INDEX(CMB[[BA_0O]:[BA_2O]],MATCH(ROUND(MIN(SUM(BO$4,$O123/1000),SUM($O123,BO$4/1000)),3),CMB[[Cmb_ID]:[Cmb_ID]],0),SUM(N(BO$1),N($R123),1)),CHOOSE(AC[[M]:[M]],1,1,0,AC[[AB]:[AB]])),PRODUCT(INDEX(CMB[[BD_0O]:[BD_2O]],MATCH(ROUND(MIN(SUM(BO$4,$O123/1000),SUM($O123,BO$4/1000)),3),CMB[[Cmb_ID]:[Cmb_ID]],0),SUM(N(BO$1),N($R123),1)),CHOOSE(AC[[M]:[M]],1,0,1,AC[[DB]:[DB]])),PRODUCT(SUM(ROUND(AVERAGE(VALUE(BO$3),VALUE($P123)),0),CHOOSE(IF(OR(BO$1,$R123),4,INDEX(CMB[[Res_Rare]:[Res_Rare]],MATCH(ROUND(MIN(SUM(BO$4,$O123/1000),SUM($O123,BO$4/1000)),3),CMB[[Cmb_ID]:[Cmb_ID]],0))),-1,-1,0,0)),IF(OR(BO$1,$R123),4,INDEX(CMB[[Cmb_Rare]:[Cmb_Rare]],MATCH(ROUND(MIN(SUM(BO$4,$O123/1000),SUM($O123,BO$4/1000)),3),CMB[[Cmb_ID]:[Cmb_ID]],0))),CHOOSE(AC[[M]:[M]],2,1,1,SUM(AC[[AB]:[DB]])))),""))</f>
        <v/>
      </c>
      <c r="BP123" t="str">
        <f>IF(OR(BP$5="",$S123=""),"",IFERROR(SUM(PRODUCT(INDEX(CMB[[BA_0O]:[BA_2O]],MATCH(ROUND(MIN(SUM(BP$4,$O123/1000),SUM($O123,BP$4/1000)),3),CMB[[Cmb_ID]:[Cmb_ID]],0),SUM(N(BP$1),N($R123),1)),CHOOSE(AC[[M]:[M]],1,1,0,AC[[AB]:[AB]])),PRODUCT(INDEX(CMB[[BD_0O]:[BD_2O]],MATCH(ROUND(MIN(SUM(BP$4,$O123/1000),SUM($O123,BP$4/1000)),3),CMB[[Cmb_ID]:[Cmb_ID]],0),SUM(N(BP$1),N($R123),1)),CHOOSE(AC[[M]:[M]],1,0,1,AC[[DB]:[DB]])),PRODUCT(SUM(ROUND(AVERAGE(VALUE(BP$3),VALUE($P123)),0),CHOOSE(IF(OR(BP$1,$R123),4,INDEX(CMB[[Res_Rare]:[Res_Rare]],MATCH(ROUND(MIN(SUM(BP$4,$O123/1000),SUM($O123,BP$4/1000)),3),CMB[[Cmb_ID]:[Cmb_ID]],0))),-1,-1,0,0)),IF(OR(BP$1,$R123),4,INDEX(CMB[[Cmb_Rare]:[Cmb_Rare]],MATCH(ROUND(MIN(SUM(BP$4,$O123/1000),SUM($O123,BP$4/1000)),3),CMB[[Cmb_ID]:[Cmb_ID]],0))),CHOOSE(AC[[M]:[M]],2,1,1,SUM(AC[[AB]:[DB]])))),""))</f>
        <v/>
      </c>
      <c r="BQ123" t="str">
        <f>IF(OR(BQ$5="",$S123=""),"",IFERROR(SUM(PRODUCT(INDEX(CMB[[BA_0O]:[BA_2O]],MATCH(ROUND(MIN(SUM(BQ$4,$O123/1000),SUM($O123,BQ$4/1000)),3),CMB[[Cmb_ID]:[Cmb_ID]],0),SUM(N(BQ$1),N($R123),1)),CHOOSE(AC[[M]:[M]],1,1,0,AC[[AB]:[AB]])),PRODUCT(INDEX(CMB[[BD_0O]:[BD_2O]],MATCH(ROUND(MIN(SUM(BQ$4,$O123/1000),SUM($O123,BQ$4/1000)),3),CMB[[Cmb_ID]:[Cmb_ID]],0),SUM(N(BQ$1),N($R123),1)),CHOOSE(AC[[M]:[M]],1,0,1,AC[[DB]:[DB]])),PRODUCT(SUM(ROUND(AVERAGE(VALUE(BQ$3),VALUE($P123)),0),CHOOSE(IF(OR(BQ$1,$R123),4,INDEX(CMB[[Res_Rare]:[Res_Rare]],MATCH(ROUND(MIN(SUM(BQ$4,$O123/1000),SUM($O123,BQ$4/1000)),3),CMB[[Cmb_ID]:[Cmb_ID]],0))),-1,-1,0,0)),IF(OR(BQ$1,$R123),4,INDEX(CMB[[Cmb_Rare]:[Cmb_Rare]],MATCH(ROUND(MIN(SUM(BQ$4,$O123/1000),SUM($O123,BQ$4/1000)),3),CMB[[Cmb_ID]:[Cmb_ID]],0))),CHOOSE(AC[[M]:[M]],2,1,1,SUM(AC[[AB]:[DB]])))),""))</f>
        <v/>
      </c>
      <c r="BR123" t="str">
        <f>IF(OR(BR$5="",$S123=""),"",IFERROR(SUM(PRODUCT(INDEX(CMB[[BA_0O]:[BA_2O]],MATCH(ROUND(MIN(SUM(BR$4,$O123/1000),SUM($O123,BR$4/1000)),3),CMB[[Cmb_ID]:[Cmb_ID]],0),SUM(N(BR$1),N($R123),1)),CHOOSE(AC[[M]:[M]],1,1,0,AC[[AB]:[AB]])),PRODUCT(INDEX(CMB[[BD_0O]:[BD_2O]],MATCH(ROUND(MIN(SUM(BR$4,$O123/1000),SUM($O123,BR$4/1000)),3),CMB[[Cmb_ID]:[Cmb_ID]],0),SUM(N(BR$1),N($R123),1)),CHOOSE(AC[[M]:[M]],1,0,1,AC[[DB]:[DB]])),PRODUCT(SUM(ROUND(AVERAGE(VALUE(BR$3),VALUE($P123)),0),CHOOSE(IF(OR(BR$1,$R123),4,INDEX(CMB[[Res_Rare]:[Res_Rare]],MATCH(ROUND(MIN(SUM(BR$4,$O123/1000),SUM($O123,BR$4/1000)),3),CMB[[Cmb_ID]:[Cmb_ID]],0))),-1,-1,0,0)),IF(OR(BR$1,$R123),4,INDEX(CMB[[Cmb_Rare]:[Cmb_Rare]],MATCH(ROUND(MIN(SUM(BR$4,$O123/1000),SUM($O123,BR$4/1000)),3),CMB[[Cmb_ID]:[Cmb_ID]],0))),CHOOSE(AC[[M]:[M]],2,1,1,SUM(AC[[AB]:[DB]])))),""))</f>
        <v/>
      </c>
      <c r="BS123" t="str">
        <f>IF(OR(BS$5="",$S123=""),"",IFERROR(SUM(PRODUCT(INDEX(CMB[[BA_0O]:[BA_2O]],MATCH(ROUND(MIN(SUM(BS$4,$O123/1000),SUM($O123,BS$4/1000)),3),CMB[[Cmb_ID]:[Cmb_ID]],0),SUM(N(BS$1),N($R123),1)),CHOOSE(AC[[M]:[M]],1,1,0,AC[[AB]:[AB]])),PRODUCT(INDEX(CMB[[BD_0O]:[BD_2O]],MATCH(ROUND(MIN(SUM(BS$4,$O123/1000),SUM($O123,BS$4/1000)),3),CMB[[Cmb_ID]:[Cmb_ID]],0),SUM(N(BS$1),N($R123),1)),CHOOSE(AC[[M]:[M]],1,0,1,AC[[DB]:[DB]])),PRODUCT(SUM(ROUND(AVERAGE(VALUE(BS$3),VALUE($P123)),0),CHOOSE(IF(OR(BS$1,$R123),4,INDEX(CMB[[Res_Rare]:[Res_Rare]],MATCH(ROUND(MIN(SUM(BS$4,$O123/1000),SUM($O123,BS$4/1000)),3),CMB[[Cmb_ID]:[Cmb_ID]],0))),-1,-1,0,0)),IF(OR(BS$1,$R123),4,INDEX(CMB[[Cmb_Rare]:[Cmb_Rare]],MATCH(ROUND(MIN(SUM(BS$4,$O123/1000),SUM($O123,BS$4/1000)),3),CMB[[Cmb_ID]:[Cmb_ID]],0))),CHOOSE(AC[[M]:[M]],2,1,1,SUM(AC[[AB]:[DB]])))),""))</f>
        <v/>
      </c>
      <c r="BT123" t="str">
        <f>IF(OR(BT$5="",$S123=""),"",IFERROR(SUM(PRODUCT(INDEX(CMB[[BA_0O]:[BA_2O]],MATCH(ROUND(MIN(SUM(BT$4,$O123/1000),SUM($O123,BT$4/1000)),3),CMB[[Cmb_ID]:[Cmb_ID]],0),SUM(N(BT$1),N($R123),1)),CHOOSE(AC[[M]:[M]],1,1,0,AC[[AB]:[AB]])),PRODUCT(INDEX(CMB[[BD_0O]:[BD_2O]],MATCH(ROUND(MIN(SUM(BT$4,$O123/1000),SUM($O123,BT$4/1000)),3),CMB[[Cmb_ID]:[Cmb_ID]],0),SUM(N(BT$1),N($R123),1)),CHOOSE(AC[[M]:[M]],1,0,1,AC[[DB]:[DB]])),PRODUCT(SUM(ROUND(AVERAGE(VALUE(BT$3),VALUE($P123)),0),CHOOSE(IF(OR(BT$1,$R123),4,INDEX(CMB[[Res_Rare]:[Res_Rare]],MATCH(ROUND(MIN(SUM(BT$4,$O123/1000),SUM($O123,BT$4/1000)),3),CMB[[Cmb_ID]:[Cmb_ID]],0))),-1,-1,0,0)),IF(OR(BT$1,$R123),4,INDEX(CMB[[Cmb_Rare]:[Cmb_Rare]],MATCH(ROUND(MIN(SUM(BT$4,$O123/1000),SUM($O123,BT$4/1000)),3),CMB[[Cmb_ID]:[Cmb_ID]],0))),CHOOSE(AC[[M]:[M]],2,1,1,SUM(AC[[AB]:[DB]])))),""))</f>
        <v/>
      </c>
      <c r="BU123" t="str">
        <f>IF(OR(BU$5="",$S123=""),"",IFERROR(SUM(PRODUCT(INDEX(CMB[[BA_0O]:[BA_2O]],MATCH(ROUND(MIN(SUM(BU$4,$O123/1000),SUM($O123,BU$4/1000)),3),CMB[[Cmb_ID]:[Cmb_ID]],0),SUM(N(BU$1),N($R123),1)),CHOOSE(AC[[M]:[M]],1,1,0,AC[[AB]:[AB]])),PRODUCT(INDEX(CMB[[BD_0O]:[BD_2O]],MATCH(ROUND(MIN(SUM(BU$4,$O123/1000),SUM($O123,BU$4/1000)),3),CMB[[Cmb_ID]:[Cmb_ID]],0),SUM(N(BU$1),N($R123),1)),CHOOSE(AC[[M]:[M]],1,0,1,AC[[DB]:[DB]])),PRODUCT(SUM(ROUND(AVERAGE(VALUE(BU$3),VALUE($P123)),0),CHOOSE(IF(OR(BU$1,$R123),4,INDEX(CMB[[Res_Rare]:[Res_Rare]],MATCH(ROUND(MIN(SUM(BU$4,$O123/1000),SUM($O123,BU$4/1000)),3),CMB[[Cmb_ID]:[Cmb_ID]],0))),-1,-1,0,0)),IF(OR(BU$1,$R123),4,INDEX(CMB[[Cmb_Rare]:[Cmb_Rare]],MATCH(ROUND(MIN(SUM(BU$4,$O123/1000),SUM($O123,BU$4/1000)),3),CMB[[Cmb_ID]:[Cmb_ID]],0))),CHOOSE(AC[[M]:[M]],2,1,1,SUM(AC[[AB]:[DB]])))),""))</f>
        <v/>
      </c>
      <c r="BV123" t="str">
        <f>IF(OR(BV$5="",$S123=""),"",IFERROR(SUM(PRODUCT(INDEX(CMB[[BA_0O]:[BA_2O]],MATCH(ROUND(MIN(SUM(BV$4,$O123/1000),SUM($O123,BV$4/1000)),3),CMB[[Cmb_ID]:[Cmb_ID]],0),SUM(N(BV$1),N($R123),1)),CHOOSE(AC[[M]:[M]],1,1,0,AC[[AB]:[AB]])),PRODUCT(INDEX(CMB[[BD_0O]:[BD_2O]],MATCH(ROUND(MIN(SUM(BV$4,$O123/1000),SUM($O123,BV$4/1000)),3),CMB[[Cmb_ID]:[Cmb_ID]],0),SUM(N(BV$1),N($R123),1)),CHOOSE(AC[[M]:[M]],1,0,1,AC[[DB]:[DB]])),PRODUCT(SUM(ROUND(AVERAGE(VALUE(BV$3),VALUE($P123)),0),CHOOSE(IF(OR(BV$1,$R123),4,INDEX(CMB[[Res_Rare]:[Res_Rare]],MATCH(ROUND(MIN(SUM(BV$4,$O123/1000),SUM($O123,BV$4/1000)),3),CMB[[Cmb_ID]:[Cmb_ID]],0))),-1,-1,0,0)),IF(OR(BV$1,$R123),4,INDEX(CMB[[Cmb_Rare]:[Cmb_Rare]],MATCH(ROUND(MIN(SUM(BV$4,$O123/1000),SUM($O123,BV$4/1000)),3),CMB[[Cmb_ID]:[Cmb_ID]],0))),CHOOSE(AC[[M]:[M]],2,1,1,SUM(AC[[AB]:[DB]])))),""))</f>
        <v/>
      </c>
      <c r="BW123" t="str">
        <f>IF(OR(BW$5="",$S123=""),"",IFERROR(SUM(PRODUCT(INDEX(CMB[[BA_0O]:[BA_2O]],MATCH(ROUND(MIN(SUM(BW$4,$O123/1000),SUM($O123,BW$4/1000)),3),CMB[[Cmb_ID]:[Cmb_ID]],0),SUM(N(BW$1),N($R123),1)),CHOOSE(AC[[M]:[M]],1,1,0,AC[[AB]:[AB]])),PRODUCT(INDEX(CMB[[BD_0O]:[BD_2O]],MATCH(ROUND(MIN(SUM(BW$4,$O123/1000),SUM($O123,BW$4/1000)),3),CMB[[Cmb_ID]:[Cmb_ID]],0),SUM(N(BW$1),N($R123),1)),CHOOSE(AC[[M]:[M]],1,0,1,AC[[DB]:[DB]])),PRODUCT(SUM(ROUND(AVERAGE(VALUE(BW$3),VALUE($P123)),0),CHOOSE(IF(OR(BW$1,$R123),4,INDEX(CMB[[Res_Rare]:[Res_Rare]],MATCH(ROUND(MIN(SUM(BW$4,$O123/1000),SUM($O123,BW$4/1000)),3),CMB[[Cmb_ID]:[Cmb_ID]],0))),-1,-1,0,0)),IF(OR(BW$1,$R123),4,INDEX(CMB[[Cmb_Rare]:[Cmb_Rare]],MATCH(ROUND(MIN(SUM(BW$4,$O123/1000),SUM($O123,BW$4/1000)),3),CMB[[Cmb_ID]:[Cmb_ID]],0))),CHOOSE(AC[[M]:[M]],2,1,1,SUM(AC[[AB]:[DB]])))),""))</f>
        <v/>
      </c>
      <c r="BX123" t="str">
        <f>IF(OR(BX$5="",$S123=""),"",IFERROR(SUM(PRODUCT(INDEX(CMB[[BA_0O]:[BA_2O]],MATCH(ROUND(MIN(SUM(BX$4,$O123/1000),SUM($O123,BX$4/1000)),3),CMB[[Cmb_ID]:[Cmb_ID]],0),SUM(N(BX$1),N($R123),1)),CHOOSE(AC[[M]:[M]],1,1,0,AC[[AB]:[AB]])),PRODUCT(INDEX(CMB[[BD_0O]:[BD_2O]],MATCH(ROUND(MIN(SUM(BX$4,$O123/1000),SUM($O123,BX$4/1000)),3),CMB[[Cmb_ID]:[Cmb_ID]],0),SUM(N(BX$1),N($R123),1)),CHOOSE(AC[[M]:[M]],1,0,1,AC[[DB]:[DB]])),PRODUCT(SUM(ROUND(AVERAGE(VALUE(BX$3),VALUE($P123)),0),CHOOSE(IF(OR(BX$1,$R123),4,INDEX(CMB[[Res_Rare]:[Res_Rare]],MATCH(ROUND(MIN(SUM(BX$4,$O123/1000),SUM($O123,BX$4/1000)),3),CMB[[Cmb_ID]:[Cmb_ID]],0))),-1,-1,0,0)),IF(OR(BX$1,$R123),4,INDEX(CMB[[Cmb_Rare]:[Cmb_Rare]],MATCH(ROUND(MIN(SUM(BX$4,$O123/1000),SUM($O123,BX$4/1000)),3),CMB[[Cmb_ID]:[Cmb_ID]],0))),CHOOSE(AC[[M]:[M]],2,1,1,SUM(AC[[AB]:[DB]])))),""))</f>
        <v/>
      </c>
      <c r="BY123" t="str">
        <f>IF(OR(BY$5="",$S123=""),"",IFERROR(SUM(PRODUCT(INDEX(CMB[[BA_0O]:[BA_2O]],MATCH(ROUND(MIN(SUM(BY$4,$O123/1000),SUM($O123,BY$4/1000)),3),CMB[[Cmb_ID]:[Cmb_ID]],0),SUM(N(BY$1),N($R123),1)),CHOOSE(AC[[M]:[M]],1,1,0,AC[[AB]:[AB]])),PRODUCT(INDEX(CMB[[BD_0O]:[BD_2O]],MATCH(ROUND(MIN(SUM(BY$4,$O123/1000),SUM($O123,BY$4/1000)),3),CMB[[Cmb_ID]:[Cmb_ID]],0),SUM(N(BY$1),N($R123),1)),CHOOSE(AC[[M]:[M]],1,0,1,AC[[DB]:[DB]])),PRODUCT(SUM(ROUND(AVERAGE(VALUE(BY$3),VALUE($P123)),0),CHOOSE(IF(OR(BY$1,$R123),4,INDEX(CMB[[Res_Rare]:[Res_Rare]],MATCH(ROUND(MIN(SUM(BY$4,$O123/1000),SUM($O123,BY$4/1000)),3),CMB[[Cmb_ID]:[Cmb_ID]],0))),-1,-1,0,0)),IF(OR(BY$1,$R123),4,INDEX(CMB[[Cmb_Rare]:[Cmb_Rare]],MATCH(ROUND(MIN(SUM(BY$4,$O123/1000),SUM($O123,BY$4/1000)),3),CMB[[Cmb_ID]:[Cmb_ID]],0))),CHOOSE(AC[[M]:[M]],2,1,1,SUM(AC[[AB]:[DB]])))),""))</f>
        <v/>
      </c>
      <c r="BZ123" t="str">
        <f>IF(OR(BZ$5="",$S123=""),"",IFERROR(SUM(PRODUCT(INDEX(CMB[[BA_0O]:[BA_2O]],MATCH(ROUND(MIN(SUM(BZ$4,$O123/1000),SUM($O123,BZ$4/1000)),3),CMB[[Cmb_ID]:[Cmb_ID]],0),SUM(N(BZ$1),N($R123),1)),CHOOSE(AC[[M]:[M]],1,1,0,AC[[AB]:[AB]])),PRODUCT(INDEX(CMB[[BD_0O]:[BD_2O]],MATCH(ROUND(MIN(SUM(BZ$4,$O123/1000),SUM($O123,BZ$4/1000)),3),CMB[[Cmb_ID]:[Cmb_ID]],0),SUM(N(BZ$1),N($R123),1)),CHOOSE(AC[[M]:[M]],1,0,1,AC[[DB]:[DB]])),PRODUCT(SUM(ROUND(AVERAGE(VALUE(BZ$3),VALUE($P123)),0),CHOOSE(IF(OR(BZ$1,$R123),4,INDEX(CMB[[Res_Rare]:[Res_Rare]],MATCH(ROUND(MIN(SUM(BZ$4,$O123/1000),SUM($O123,BZ$4/1000)),3),CMB[[Cmb_ID]:[Cmb_ID]],0))),-1,-1,0,0)),IF(OR(BZ$1,$R123),4,INDEX(CMB[[Cmb_Rare]:[Cmb_Rare]],MATCH(ROUND(MIN(SUM(BZ$4,$O123/1000),SUM($O123,BZ$4/1000)),3),CMB[[Cmb_ID]:[Cmb_ID]],0))),CHOOSE(AC[[M]:[M]],2,1,1,SUM(AC[[AB]:[DB]])))),""))</f>
        <v/>
      </c>
      <c r="CA123" t="str">
        <f>IF(OR(CA$5="",$S123=""),"",IFERROR(SUM(PRODUCT(INDEX(CMB[[BA_0O]:[BA_2O]],MATCH(ROUND(MIN(SUM(CA$4,$O123/1000),SUM($O123,CA$4/1000)),3),CMB[[Cmb_ID]:[Cmb_ID]],0),SUM(N(CA$1),N($R123),1)),CHOOSE(AC[[M]:[M]],1,1,0,AC[[AB]:[AB]])),PRODUCT(INDEX(CMB[[BD_0O]:[BD_2O]],MATCH(ROUND(MIN(SUM(CA$4,$O123/1000),SUM($O123,CA$4/1000)),3),CMB[[Cmb_ID]:[Cmb_ID]],0),SUM(N(CA$1),N($R123),1)),CHOOSE(AC[[M]:[M]],1,0,1,AC[[DB]:[DB]])),PRODUCT(SUM(ROUND(AVERAGE(VALUE(CA$3),VALUE($P123)),0),CHOOSE(IF(OR(CA$1,$R123),4,INDEX(CMB[[Res_Rare]:[Res_Rare]],MATCH(ROUND(MIN(SUM(CA$4,$O123/1000),SUM($O123,CA$4/1000)),3),CMB[[Cmb_ID]:[Cmb_ID]],0))),-1,-1,0,0)),IF(OR(CA$1,$R123),4,INDEX(CMB[[Cmb_Rare]:[Cmb_Rare]],MATCH(ROUND(MIN(SUM(CA$4,$O123/1000),SUM($O123,CA$4/1000)),3),CMB[[Cmb_ID]:[Cmb_ID]],0))),CHOOSE(AC[[M]:[M]],2,1,1,SUM(AC[[AB]:[DB]])))),""))</f>
        <v/>
      </c>
      <c r="CB123" t="str">
        <f>IF(OR(CB$5="",$S123=""),"",IFERROR(SUM(PRODUCT(INDEX(CMB[[BA_0O]:[BA_2O]],MATCH(ROUND(MIN(SUM(CB$4,$O123/1000),SUM($O123,CB$4/1000)),3),CMB[[Cmb_ID]:[Cmb_ID]],0),SUM(N(CB$1),N($R123),1)),CHOOSE(AC[[M]:[M]],1,1,0,AC[[AB]:[AB]])),PRODUCT(INDEX(CMB[[BD_0O]:[BD_2O]],MATCH(ROUND(MIN(SUM(CB$4,$O123/1000),SUM($O123,CB$4/1000)),3),CMB[[Cmb_ID]:[Cmb_ID]],0),SUM(N(CB$1),N($R123),1)),CHOOSE(AC[[M]:[M]],1,0,1,AC[[DB]:[DB]])),PRODUCT(SUM(ROUND(AVERAGE(VALUE(CB$3),VALUE($P123)),0),CHOOSE(IF(OR(CB$1,$R123),4,INDEX(CMB[[Res_Rare]:[Res_Rare]],MATCH(ROUND(MIN(SUM(CB$4,$O123/1000),SUM($O123,CB$4/1000)),3),CMB[[Cmb_ID]:[Cmb_ID]],0))),-1,-1,0,0)),IF(OR(CB$1,$R123),4,INDEX(CMB[[Cmb_Rare]:[Cmb_Rare]],MATCH(ROUND(MIN(SUM(CB$4,$O123/1000),SUM($O123,CB$4/1000)),3),CMB[[Cmb_ID]:[Cmb_ID]],0))),CHOOSE(AC[[M]:[M]],2,1,1,SUM(AC[[AB]:[DB]])))),""))</f>
        <v/>
      </c>
      <c r="CC123" t="str">
        <f>IF(OR(CC$5="",$S123=""),"",IFERROR(SUM(PRODUCT(INDEX(CMB[[BA_0O]:[BA_2O]],MATCH(ROUND(MIN(SUM(CC$4,$O123/1000),SUM($O123,CC$4/1000)),3),CMB[[Cmb_ID]:[Cmb_ID]],0),SUM(N(CC$1),N($R123),1)),CHOOSE(AC[[M]:[M]],1,1,0,AC[[AB]:[AB]])),PRODUCT(INDEX(CMB[[BD_0O]:[BD_2O]],MATCH(ROUND(MIN(SUM(CC$4,$O123/1000),SUM($O123,CC$4/1000)),3),CMB[[Cmb_ID]:[Cmb_ID]],0),SUM(N(CC$1),N($R123),1)),CHOOSE(AC[[M]:[M]],1,0,1,AC[[DB]:[DB]])),PRODUCT(SUM(ROUND(AVERAGE(VALUE(CC$3),VALUE($P123)),0),CHOOSE(IF(OR(CC$1,$R123),4,INDEX(CMB[[Res_Rare]:[Res_Rare]],MATCH(ROUND(MIN(SUM(CC$4,$O123/1000),SUM($O123,CC$4/1000)),3),CMB[[Cmb_ID]:[Cmb_ID]],0))),-1,-1,0,0)),IF(OR(CC$1,$R123),4,INDEX(CMB[[Cmb_Rare]:[Cmb_Rare]],MATCH(ROUND(MIN(SUM(CC$4,$O123/1000),SUM($O123,CC$4/1000)),3),CMB[[Cmb_ID]:[Cmb_ID]],0))),CHOOSE(AC[[M]:[M]],2,1,1,SUM(AC[[AB]:[DB]])))),""))</f>
        <v/>
      </c>
      <c r="CD123" t="str">
        <f>IF(OR(CD$5="",$S123=""),"",IFERROR(SUM(PRODUCT(INDEX(CMB[[BA_0O]:[BA_2O]],MATCH(ROUND(MIN(SUM(CD$4,$O123/1000),SUM($O123,CD$4/1000)),3),CMB[[Cmb_ID]:[Cmb_ID]],0),SUM(N(CD$1),N($R123),1)),CHOOSE(AC[[M]:[M]],1,1,0,AC[[AB]:[AB]])),PRODUCT(INDEX(CMB[[BD_0O]:[BD_2O]],MATCH(ROUND(MIN(SUM(CD$4,$O123/1000),SUM($O123,CD$4/1000)),3),CMB[[Cmb_ID]:[Cmb_ID]],0),SUM(N(CD$1),N($R123),1)),CHOOSE(AC[[M]:[M]],1,0,1,AC[[DB]:[DB]])),PRODUCT(SUM(ROUND(AVERAGE(VALUE(CD$3),VALUE($P123)),0),CHOOSE(IF(OR(CD$1,$R123),4,INDEX(CMB[[Res_Rare]:[Res_Rare]],MATCH(ROUND(MIN(SUM(CD$4,$O123/1000),SUM($O123,CD$4/1000)),3),CMB[[Cmb_ID]:[Cmb_ID]],0))),-1,-1,0,0)),IF(OR(CD$1,$R123),4,INDEX(CMB[[Cmb_Rare]:[Cmb_Rare]],MATCH(ROUND(MIN(SUM(CD$4,$O123/1000),SUM($O123,CD$4/1000)),3),CMB[[Cmb_ID]:[Cmb_ID]],0))),CHOOSE(AC[[M]:[M]],2,1,1,SUM(AC[[AB]:[DB]])))),""))</f>
        <v/>
      </c>
      <c r="CE123" t="str">
        <f>IF(OR(CE$5="",$S123=""),"",IFERROR(SUM(PRODUCT(INDEX(CMB[[BA_0O]:[BA_2O]],MATCH(ROUND(MIN(SUM(CE$4,$O123/1000),SUM($O123,CE$4/1000)),3),CMB[[Cmb_ID]:[Cmb_ID]],0),SUM(N(CE$1),N($R123),1)),CHOOSE(AC[[M]:[M]],1,1,0,AC[[AB]:[AB]])),PRODUCT(INDEX(CMB[[BD_0O]:[BD_2O]],MATCH(ROUND(MIN(SUM(CE$4,$O123/1000),SUM($O123,CE$4/1000)),3),CMB[[Cmb_ID]:[Cmb_ID]],0),SUM(N(CE$1),N($R123),1)),CHOOSE(AC[[M]:[M]],1,0,1,AC[[DB]:[DB]])),PRODUCT(SUM(ROUND(AVERAGE(VALUE(CE$3),VALUE($P123)),0),CHOOSE(IF(OR(CE$1,$R123),4,INDEX(CMB[[Res_Rare]:[Res_Rare]],MATCH(ROUND(MIN(SUM(CE$4,$O123/1000),SUM($O123,CE$4/1000)),3),CMB[[Cmb_ID]:[Cmb_ID]],0))),-1,-1,0,0)),IF(OR(CE$1,$R123),4,INDEX(CMB[[Cmb_Rare]:[Cmb_Rare]],MATCH(ROUND(MIN(SUM(CE$4,$O123/1000),SUM($O123,CE$4/1000)),3),CMB[[Cmb_ID]:[Cmb_ID]],0))),CHOOSE(AC[[M]:[M]],2,1,1,SUM(AC[[AB]:[DB]])))),""))</f>
        <v/>
      </c>
      <c r="CF123" t="str">
        <f>IF(OR(CF$5="",$S123=""),"",IFERROR(SUM(PRODUCT(INDEX(CMB[[BA_0O]:[BA_2O]],MATCH(ROUND(MIN(SUM(CF$4,$O123/1000),SUM($O123,CF$4/1000)),3),CMB[[Cmb_ID]:[Cmb_ID]],0),SUM(N(CF$1),N($R123),1)),CHOOSE(AC[[M]:[M]],1,1,0,AC[[AB]:[AB]])),PRODUCT(INDEX(CMB[[BD_0O]:[BD_2O]],MATCH(ROUND(MIN(SUM(CF$4,$O123/1000),SUM($O123,CF$4/1000)),3),CMB[[Cmb_ID]:[Cmb_ID]],0),SUM(N(CF$1),N($R123),1)),CHOOSE(AC[[M]:[M]],1,0,1,AC[[DB]:[DB]])),PRODUCT(SUM(ROUND(AVERAGE(VALUE(CF$3),VALUE($P123)),0),CHOOSE(IF(OR(CF$1,$R123),4,INDEX(CMB[[Res_Rare]:[Res_Rare]],MATCH(ROUND(MIN(SUM(CF$4,$O123/1000),SUM($O123,CF$4/1000)),3),CMB[[Cmb_ID]:[Cmb_ID]],0))),-1,-1,0,0)),IF(OR(CF$1,$R123),4,INDEX(CMB[[Cmb_Rare]:[Cmb_Rare]],MATCH(ROUND(MIN(SUM(CF$4,$O123/1000),SUM($O123,CF$4/1000)),3),CMB[[Cmb_ID]:[Cmb_ID]],0))),CHOOSE(AC[[M]:[M]],2,1,1,SUM(AC[[AB]:[DB]])))),""))</f>
        <v/>
      </c>
      <c r="CG123" t="str">
        <f>IF(OR(CG$5="",$S123=""),"",IFERROR(SUM(PRODUCT(INDEX(CMB[[BA_0O]:[BA_2O]],MATCH(ROUND(MIN(SUM(CG$4,$O123/1000),SUM($O123,CG$4/1000)),3),CMB[[Cmb_ID]:[Cmb_ID]],0),SUM(N(CG$1),N($R123),1)),CHOOSE(AC[[M]:[M]],1,1,0,AC[[AB]:[AB]])),PRODUCT(INDEX(CMB[[BD_0O]:[BD_2O]],MATCH(ROUND(MIN(SUM(CG$4,$O123/1000),SUM($O123,CG$4/1000)),3),CMB[[Cmb_ID]:[Cmb_ID]],0),SUM(N(CG$1),N($R123),1)),CHOOSE(AC[[M]:[M]],1,0,1,AC[[DB]:[DB]])),PRODUCT(SUM(ROUND(AVERAGE(VALUE(CG$3),VALUE($P123)),0),CHOOSE(IF(OR(CG$1,$R123),4,INDEX(CMB[[Res_Rare]:[Res_Rare]],MATCH(ROUND(MIN(SUM(CG$4,$O123/1000),SUM($O123,CG$4/1000)),3),CMB[[Cmb_ID]:[Cmb_ID]],0))),-1,-1,0,0)),IF(OR(CG$1,$R123),4,INDEX(CMB[[Cmb_Rare]:[Cmb_Rare]],MATCH(ROUND(MIN(SUM(CG$4,$O123/1000),SUM($O123,CG$4/1000)),3),CMB[[Cmb_ID]:[Cmb_ID]],0))),CHOOSE(AC[[M]:[M]],2,1,1,SUM(AC[[AB]:[DB]])))),""))</f>
        <v/>
      </c>
      <c r="CH123" t="str">
        <f>IF(OR(CH$5="",$S123=""),"",IFERROR(SUM(PRODUCT(INDEX(CMB[[BA_0O]:[BA_2O]],MATCH(ROUND(MIN(SUM(CH$4,$O123/1000),SUM($O123,CH$4/1000)),3),CMB[[Cmb_ID]:[Cmb_ID]],0),SUM(N(CH$1),N($R123),1)),CHOOSE(AC[[M]:[M]],1,1,0,AC[[AB]:[AB]])),PRODUCT(INDEX(CMB[[BD_0O]:[BD_2O]],MATCH(ROUND(MIN(SUM(CH$4,$O123/1000),SUM($O123,CH$4/1000)),3),CMB[[Cmb_ID]:[Cmb_ID]],0),SUM(N(CH$1),N($R123),1)),CHOOSE(AC[[M]:[M]],1,0,1,AC[[DB]:[DB]])),PRODUCT(SUM(ROUND(AVERAGE(VALUE(CH$3),VALUE($P123)),0),CHOOSE(IF(OR(CH$1,$R123),4,INDEX(CMB[[Res_Rare]:[Res_Rare]],MATCH(ROUND(MIN(SUM(CH$4,$O123/1000),SUM($O123,CH$4/1000)),3),CMB[[Cmb_ID]:[Cmb_ID]],0))),-1,-1,0,0)),IF(OR(CH$1,$R123),4,INDEX(CMB[[Cmb_Rare]:[Cmb_Rare]],MATCH(ROUND(MIN(SUM(CH$4,$O123/1000),SUM($O123,CH$4/1000)),3),CMB[[Cmb_ID]:[Cmb_ID]],0))),CHOOSE(AC[[M]:[M]],2,1,1,SUM(AC[[AB]:[DB]])))),""))</f>
        <v/>
      </c>
      <c r="CI123" t="str">
        <f>IF(OR(CI$5="",$S123=""),"",IFERROR(SUM(PRODUCT(INDEX(CMB[[BA_0O]:[BA_2O]],MATCH(ROUND(MIN(SUM(CI$4,$O123/1000),SUM($O123,CI$4/1000)),3),CMB[[Cmb_ID]:[Cmb_ID]],0),SUM(N(CI$1),N($R123),1)),CHOOSE(AC[[M]:[M]],1,1,0,AC[[AB]:[AB]])),PRODUCT(INDEX(CMB[[BD_0O]:[BD_2O]],MATCH(ROUND(MIN(SUM(CI$4,$O123/1000),SUM($O123,CI$4/1000)),3),CMB[[Cmb_ID]:[Cmb_ID]],0),SUM(N(CI$1),N($R123),1)),CHOOSE(AC[[M]:[M]],1,0,1,AC[[DB]:[DB]])),PRODUCT(SUM(ROUND(AVERAGE(VALUE(CI$3),VALUE($P123)),0),CHOOSE(IF(OR(CI$1,$R123),4,INDEX(CMB[[Res_Rare]:[Res_Rare]],MATCH(ROUND(MIN(SUM(CI$4,$O123/1000),SUM($O123,CI$4/1000)),3),CMB[[Cmb_ID]:[Cmb_ID]],0))),-1,-1,0,0)),IF(OR(CI$1,$R123),4,INDEX(CMB[[Cmb_Rare]:[Cmb_Rare]],MATCH(ROUND(MIN(SUM(CI$4,$O123/1000),SUM($O123,CI$4/1000)),3),CMB[[Cmb_ID]:[Cmb_ID]],0))),CHOOSE(AC[[M]:[M]],2,1,1,SUM(AC[[AB]:[DB]])))),""))</f>
        <v/>
      </c>
      <c r="CJ123" t="str">
        <f>IF(OR(CJ$5="",$S123=""),"",IFERROR(SUM(PRODUCT(INDEX(CMB[[BA_0O]:[BA_2O]],MATCH(ROUND(MIN(SUM(CJ$4,$O123/1000),SUM($O123,CJ$4/1000)),3),CMB[[Cmb_ID]:[Cmb_ID]],0),SUM(N(CJ$1),N($R123),1)),CHOOSE(AC[[M]:[M]],1,1,0,AC[[AB]:[AB]])),PRODUCT(INDEX(CMB[[BD_0O]:[BD_2O]],MATCH(ROUND(MIN(SUM(CJ$4,$O123/1000),SUM($O123,CJ$4/1000)),3),CMB[[Cmb_ID]:[Cmb_ID]],0),SUM(N(CJ$1),N($R123),1)),CHOOSE(AC[[M]:[M]],1,0,1,AC[[DB]:[DB]])),PRODUCT(SUM(ROUND(AVERAGE(VALUE(CJ$3),VALUE($P123)),0),CHOOSE(IF(OR(CJ$1,$R123),4,INDEX(CMB[[Res_Rare]:[Res_Rare]],MATCH(ROUND(MIN(SUM(CJ$4,$O123/1000),SUM($O123,CJ$4/1000)),3),CMB[[Cmb_ID]:[Cmb_ID]],0))),-1,-1,0,0)),IF(OR(CJ$1,$R123),4,INDEX(CMB[[Cmb_Rare]:[Cmb_Rare]],MATCH(ROUND(MIN(SUM(CJ$4,$O123/1000),SUM($O123,CJ$4/1000)),3),CMB[[Cmb_ID]:[Cmb_ID]],0))),CHOOSE(AC[[M]:[M]],2,1,1,SUM(AC[[AB]:[DB]])))),""))</f>
        <v/>
      </c>
      <c r="CK123" t="str">
        <f>IF(OR(CK$5="",$S123=""),"",IFERROR(SUM(PRODUCT(INDEX(CMB[[BA_0O]:[BA_2O]],MATCH(ROUND(MIN(SUM(CK$4,$O123/1000),SUM($O123,CK$4/1000)),3),CMB[[Cmb_ID]:[Cmb_ID]],0),SUM(N(CK$1),N($R123),1)),CHOOSE(AC[[M]:[M]],1,1,0,AC[[AB]:[AB]])),PRODUCT(INDEX(CMB[[BD_0O]:[BD_2O]],MATCH(ROUND(MIN(SUM(CK$4,$O123/1000),SUM($O123,CK$4/1000)),3),CMB[[Cmb_ID]:[Cmb_ID]],0),SUM(N(CK$1),N($R123),1)),CHOOSE(AC[[M]:[M]],1,0,1,AC[[DB]:[DB]])),PRODUCT(SUM(ROUND(AVERAGE(VALUE(CK$3),VALUE($P123)),0),CHOOSE(IF(OR(CK$1,$R123),4,INDEX(CMB[[Res_Rare]:[Res_Rare]],MATCH(ROUND(MIN(SUM(CK$4,$O123/1000),SUM($O123,CK$4/1000)),3),CMB[[Cmb_ID]:[Cmb_ID]],0))),-1,-1,0,0)),IF(OR(CK$1,$R123),4,INDEX(CMB[[Cmb_Rare]:[Cmb_Rare]],MATCH(ROUND(MIN(SUM(CK$4,$O123/1000),SUM($O123,CK$4/1000)),3),CMB[[Cmb_ID]:[Cmb_ID]],0))),CHOOSE(AC[[M]:[M]],2,1,1,SUM(AC[[AB]:[DB]])))),""))</f>
        <v/>
      </c>
      <c r="CL123" t="str">
        <f>IF(OR(CL$5="",$S123=""),"",IFERROR(SUM(PRODUCT(INDEX(CMB[[BA_0O]:[BA_2O]],MATCH(ROUND(MIN(SUM(CL$4,$O123/1000),SUM($O123,CL$4/1000)),3),CMB[[Cmb_ID]:[Cmb_ID]],0),SUM(N(CL$1),N($R123),1)),CHOOSE(AC[[M]:[M]],1,1,0,AC[[AB]:[AB]])),PRODUCT(INDEX(CMB[[BD_0O]:[BD_2O]],MATCH(ROUND(MIN(SUM(CL$4,$O123/1000),SUM($O123,CL$4/1000)),3),CMB[[Cmb_ID]:[Cmb_ID]],0),SUM(N(CL$1),N($R123),1)),CHOOSE(AC[[M]:[M]],1,0,1,AC[[DB]:[DB]])),PRODUCT(SUM(ROUND(AVERAGE(VALUE(CL$3),VALUE($P123)),0),CHOOSE(IF(OR(CL$1,$R123),4,INDEX(CMB[[Res_Rare]:[Res_Rare]],MATCH(ROUND(MIN(SUM(CL$4,$O123/1000),SUM($O123,CL$4/1000)),3),CMB[[Cmb_ID]:[Cmb_ID]],0))),-1,-1,0,0)),IF(OR(CL$1,$R123),4,INDEX(CMB[[Cmb_Rare]:[Cmb_Rare]],MATCH(ROUND(MIN(SUM(CL$4,$O123/1000),SUM($O123,CL$4/1000)),3),CMB[[Cmb_ID]:[Cmb_ID]],0))),CHOOSE(AC[[M]:[M]],2,1,1,SUM(AC[[AB]:[DB]])))),""))</f>
        <v/>
      </c>
      <c r="CM123" t="str">
        <f>IF(OR(CM$5="",$S123=""),"",IFERROR(SUM(PRODUCT(INDEX(CMB[[BA_0O]:[BA_2O]],MATCH(ROUND(MIN(SUM(CM$4,$O123/1000),SUM($O123,CM$4/1000)),3),CMB[[Cmb_ID]:[Cmb_ID]],0),SUM(N(CM$1),N($R123),1)),CHOOSE(AC[[M]:[M]],1,1,0,AC[[AB]:[AB]])),PRODUCT(INDEX(CMB[[BD_0O]:[BD_2O]],MATCH(ROUND(MIN(SUM(CM$4,$O123/1000),SUM($O123,CM$4/1000)),3),CMB[[Cmb_ID]:[Cmb_ID]],0),SUM(N(CM$1),N($R123),1)),CHOOSE(AC[[M]:[M]],1,0,1,AC[[DB]:[DB]])),PRODUCT(SUM(ROUND(AVERAGE(VALUE(CM$3),VALUE($P123)),0),CHOOSE(IF(OR(CM$1,$R123),4,INDEX(CMB[[Res_Rare]:[Res_Rare]],MATCH(ROUND(MIN(SUM(CM$4,$O123/1000),SUM($O123,CM$4/1000)),3),CMB[[Cmb_ID]:[Cmb_ID]],0))),-1,-1,0,0)),IF(OR(CM$1,$R123),4,INDEX(CMB[[Cmb_Rare]:[Cmb_Rare]],MATCH(ROUND(MIN(SUM(CM$4,$O123/1000),SUM($O123,CM$4/1000)),3),CMB[[Cmb_ID]:[Cmb_ID]],0))),CHOOSE(AC[[M]:[M]],2,1,1,SUM(AC[[AB]:[DB]])))),""))</f>
        <v/>
      </c>
      <c r="CN123" t="str">
        <f>IF(OR(CN$5="",$S123=""),"",IFERROR(SUM(PRODUCT(INDEX(CMB[[BA_0O]:[BA_2O]],MATCH(ROUND(MIN(SUM(CN$4,$O123/1000),SUM($O123,CN$4/1000)),3),CMB[[Cmb_ID]:[Cmb_ID]],0),SUM(N(CN$1),N($R123),1)),CHOOSE(AC[[M]:[M]],1,1,0,AC[[AB]:[AB]])),PRODUCT(INDEX(CMB[[BD_0O]:[BD_2O]],MATCH(ROUND(MIN(SUM(CN$4,$O123/1000),SUM($O123,CN$4/1000)),3),CMB[[Cmb_ID]:[Cmb_ID]],0),SUM(N(CN$1),N($R123),1)),CHOOSE(AC[[M]:[M]],1,0,1,AC[[DB]:[DB]])),PRODUCT(SUM(ROUND(AVERAGE(VALUE(CN$3),VALUE($P123)),0),CHOOSE(IF(OR(CN$1,$R123),4,INDEX(CMB[[Res_Rare]:[Res_Rare]],MATCH(ROUND(MIN(SUM(CN$4,$O123/1000),SUM($O123,CN$4/1000)),3),CMB[[Cmb_ID]:[Cmb_ID]],0))),-1,-1,0,0)),IF(OR(CN$1,$R123),4,INDEX(CMB[[Cmb_Rare]:[Cmb_Rare]],MATCH(ROUND(MIN(SUM(CN$4,$O123/1000),SUM($O123,CN$4/1000)),3),CMB[[Cmb_ID]:[Cmb_ID]],0))),CHOOSE(AC[[M]:[M]],2,1,1,SUM(AC[[AB]:[DB]])))),""))</f>
        <v/>
      </c>
      <c r="CO123" t="str">
        <f>IF(OR(CO$5="",$S123=""),"",IFERROR(SUM(PRODUCT(INDEX(CMB[[BA_0O]:[BA_2O]],MATCH(ROUND(MIN(SUM(CO$4,$O123/1000),SUM($O123,CO$4/1000)),3),CMB[[Cmb_ID]:[Cmb_ID]],0),SUM(N(CO$1),N($R123),1)),CHOOSE(AC[[M]:[M]],1,1,0,AC[[AB]:[AB]])),PRODUCT(INDEX(CMB[[BD_0O]:[BD_2O]],MATCH(ROUND(MIN(SUM(CO$4,$O123/1000),SUM($O123,CO$4/1000)),3),CMB[[Cmb_ID]:[Cmb_ID]],0),SUM(N(CO$1),N($R123),1)),CHOOSE(AC[[M]:[M]],1,0,1,AC[[DB]:[DB]])),PRODUCT(SUM(ROUND(AVERAGE(VALUE(CO$3),VALUE($P123)),0),CHOOSE(IF(OR(CO$1,$R123),4,INDEX(CMB[[Res_Rare]:[Res_Rare]],MATCH(ROUND(MIN(SUM(CO$4,$O123/1000),SUM($O123,CO$4/1000)),3),CMB[[Cmb_ID]:[Cmb_ID]],0))),-1,-1,0,0)),IF(OR(CO$1,$R123),4,INDEX(CMB[[Cmb_Rare]:[Cmb_Rare]],MATCH(ROUND(MIN(SUM(CO$4,$O123/1000),SUM($O123,CO$4/1000)),3),CMB[[Cmb_ID]:[Cmb_ID]],0))),CHOOSE(AC[[M]:[M]],2,1,1,SUM(AC[[AB]:[DB]])))),""))</f>
        <v/>
      </c>
      <c r="CP123" t="str">
        <f>IF(OR(CP$5="",$S123=""),"",IFERROR(SUM(PRODUCT(INDEX(CMB[[BA_0O]:[BA_2O]],MATCH(ROUND(MIN(SUM(CP$4,$O123/1000),SUM($O123,CP$4/1000)),3),CMB[[Cmb_ID]:[Cmb_ID]],0),SUM(N(CP$1),N($R123),1)),CHOOSE(AC[[M]:[M]],1,1,0,AC[[AB]:[AB]])),PRODUCT(INDEX(CMB[[BD_0O]:[BD_2O]],MATCH(ROUND(MIN(SUM(CP$4,$O123/1000),SUM($O123,CP$4/1000)),3),CMB[[Cmb_ID]:[Cmb_ID]],0),SUM(N(CP$1),N($R123),1)),CHOOSE(AC[[M]:[M]],1,0,1,AC[[DB]:[DB]])),PRODUCT(SUM(ROUND(AVERAGE(VALUE(CP$3),VALUE($P123)),0),CHOOSE(IF(OR(CP$1,$R123),4,INDEX(CMB[[Res_Rare]:[Res_Rare]],MATCH(ROUND(MIN(SUM(CP$4,$O123/1000),SUM($O123,CP$4/1000)),3),CMB[[Cmb_ID]:[Cmb_ID]],0))),-1,-1,0,0)),IF(OR(CP$1,$R123),4,INDEX(CMB[[Cmb_Rare]:[Cmb_Rare]],MATCH(ROUND(MIN(SUM(CP$4,$O123/1000),SUM($O123,CP$4/1000)),3),CMB[[Cmb_ID]:[Cmb_ID]],0))),CHOOSE(AC[[M]:[M]],2,1,1,SUM(AC[[AB]:[DB]])))),""))</f>
        <v/>
      </c>
      <c r="CQ123" t="str">
        <f>IF(OR(CQ$5="",$S123=""),"",IFERROR(SUM(PRODUCT(INDEX(CMB[[BA_0O]:[BA_2O]],MATCH(ROUND(MIN(SUM(CQ$4,$O123/1000),SUM($O123,CQ$4/1000)),3),CMB[[Cmb_ID]:[Cmb_ID]],0),SUM(N(CQ$1),N($R123),1)),CHOOSE(AC[[M]:[M]],1,1,0,AC[[AB]:[AB]])),PRODUCT(INDEX(CMB[[BD_0O]:[BD_2O]],MATCH(ROUND(MIN(SUM(CQ$4,$O123/1000),SUM($O123,CQ$4/1000)),3),CMB[[Cmb_ID]:[Cmb_ID]],0),SUM(N(CQ$1),N($R123),1)),CHOOSE(AC[[M]:[M]],1,0,1,AC[[DB]:[DB]])),PRODUCT(SUM(ROUND(AVERAGE(VALUE(CQ$3),VALUE($P123)),0),CHOOSE(IF(OR(CQ$1,$R123),4,INDEX(CMB[[Res_Rare]:[Res_Rare]],MATCH(ROUND(MIN(SUM(CQ$4,$O123/1000),SUM($O123,CQ$4/1000)),3),CMB[[Cmb_ID]:[Cmb_ID]],0))),-1,-1,0,0)),IF(OR(CQ$1,$R123),4,INDEX(CMB[[Cmb_Rare]:[Cmb_Rare]],MATCH(ROUND(MIN(SUM(CQ$4,$O123/1000),SUM($O123,CQ$4/1000)),3),CMB[[Cmb_ID]:[Cmb_ID]],0))),CHOOSE(AC[[M]:[M]],2,1,1,SUM(AC[[AB]:[DB]])))),""))</f>
        <v/>
      </c>
      <c r="CR123" t="str">
        <f>IF(OR(CR$5="",$S123=""),"",IFERROR(SUM(PRODUCT(INDEX(CMB[[BA_0O]:[BA_2O]],MATCH(ROUND(MIN(SUM(CR$4,$O123/1000),SUM($O123,CR$4/1000)),3),CMB[[Cmb_ID]:[Cmb_ID]],0),SUM(N(CR$1),N($R123),1)),CHOOSE(AC[[M]:[M]],1,1,0,AC[[AB]:[AB]])),PRODUCT(INDEX(CMB[[BD_0O]:[BD_2O]],MATCH(ROUND(MIN(SUM(CR$4,$O123/1000),SUM($O123,CR$4/1000)),3),CMB[[Cmb_ID]:[Cmb_ID]],0),SUM(N(CR$1),N($R123),1)),CHOOSE(AC[[M]:[M]],1,0,1,AC[[DB]:[DB]])),PRODUCT(SUM(ROUND(AVERAGE(VALUE(CR$3),VALUE($P123)),0),CHOOSE(IF(OR(CR$1,$R123),4,INDEX(CMB[[Res_Rare]:[Res_Rare]],MATCH(ROUND(MIN(SUM(CR$4,$O123/1000),SUM($O123,CR$4/1000)),3),CMB[[Cmb_ID]:[Cmb_ID]],0))),-1,-1,0,0)),IF(OR(CR$1,$R123),4,INDEX(CMB[[Cmb_Rare]:[Cmb_Rare]],MATCH(ROUND(MIN(SUM(CR$4,$O123/1000),SUM($O123,CR$4/1000)),3),CMB[[Cmb_ID]:[Cmb_ID]],0))),CHOOSE(AC[[M]:[M]],2,1,1,SUM(AC[[AB]:[DB]])))),""))</f>
        <v/>
      </c>
      <c r="CS123" t="str">
        <f>IF(OR(CS$5="",$S123=""),"",IFERROR(SUM(PRODUCT(INDEX(CMB[[BA_0O]:[BA_2O]],MATCH(ROUND(MIN(SUM(CS$4,$O123/1000),SUM($O123,CS$4/1000)),3),CMB[[Cmb_ID]:[Cmb_ID]],0),SUM(N(CS$1),N($R123),1)),CHOOSE(AC[[M]:[M]],1,1,0,AC[[AB]:[AB]])),PRODUCT(INDEX(CMB[[BD_0O]:[BD_2O]],MATCH(ROUND(MIN(SUM(CS$4,$O123/1000),SUM($O123,CS$4/1000)),3),CMB[[Cmb_ID]:[Cmb_ID]],0),SUM(N(CS$1),N($R123),1)),CHOOSE(AC[[M]:[M]],1,0,1,AC[[DB]:[DB]])),PRODUCT(SUM(ROUND(AVERAGE(VALUE(CS$3),VALUE($P123)),0),CHOOSE(IF(OR(CS$1,$R123),4,INDEX(CMB[[Res_Rare]:[Res_Rare]],MATCH(ROUND(MIN(SUM(CS$4,$O123/1000),SUM($O123,CS$4/1000)),3),CMB[[Cmb_ID]:[Cmb_ID]],0))),-1,-1,0,0)),IF(OR(CS$1,$R123),4,INDEX(CMB[[Cmb_Rare]:[Cmb_Rare]],MATCH(ROUND(MIN(SUM(CS$4,$O123/1000),SUM($O123,CS$4/1000)),3),CMB[[Cmb_ID]:[Cmb_ID]],0))),CHOOSE(AC[[M]:[M]],2,1,1,SUM(AC[[AB]:[DB]])))),""))</f>
        <v/>
      </c>
      <c r="CT123" t="str">
        <f>IF(OR(CT$5="",$S123=""),"",IFERROR(SUM(PRODUCT(INDEX(CMB[[BA_0O]:[BA_2O]],MATCH(ROUND(MIN(SUM(CT$4,$O123/1000),SUM($O123,CT$4/1000)),3),CMB[[Cmb_ID]:[Cmb_ID]],0),SUM(N(CT$1),N($R123),1)),CHOOSE(AC[[M]:[M]],1,1,0,AC[[AB]:[AB]])),PRODUCT(INDEX(CMB[[BD_0O]:[BD_2O]],MATCH(ROUND(MIN(SUM(CT$4,$O123/1000),SUM($O123,CT$4/1000)),3),CMB[[Cmb_ID]:[Cmb_ID]],0),SUM(N(CT$1),N($R123),1)),CHOOSE(AC[[M]:[M]],1,0,1,AC[[DB]:[DB]])),PRODUCT(SUM(ROUND(AVERAGE(VALUE(CT$3),VALUE($P123)),0),CHOOSE(IF(OR(CT$1,$R123),4,INDEX(CMB[[Res_Rare]:[Res_Rare]],MATCH(ROUND(MIN(SUM(CT$4,$O123/1000),SUM($O123,CT$4/1000)),3),CMB[[Cmb_ID]:[Cmb_ID]],0))),-1,-1,0,0)),IF(OR(CT$1,$R123),4,INDEX(CMB[[Cmb_Rare]:[Cmb_Rare]],MATCH(ROUND(MIN(SUM(CT$4,$O123/1000),SUM($O123,CT$4/1000)),3),CMB[[Cmb_ID]:[Cmb_ID]],0))),CHOOSE(AC[[M]:[M]],2,1,1,SUM(AC[[AB]:[DB]])))),""))</f>
        <v/>
      </c>
      <c r="CU123" t="str">
        <f>IF(OR(CU$5="",$S123=""),"",IFERROR(SUM(PRODUCT(INDEX(CMB[[BA_0O]:[BA_2O]],MATCH(ROUND(MIN(SUM(CU$4,$O123/1000),SUM($O123,CU$4/1000)),3),CMB[[Cmb_ID]:[Cmb_ID]],0),SUM(N(CU$1),N($R123),1)),CHOOSE(AC[[M]:[M]],1,1,0,AC[[AB]:[AB]])),PRODUCT(INDEX(CMB[[BD_0O]:[BD_2O]],MATCH(ROUND(MIN(SUM(CU$4,$O123/1000),SUM($O123,CU$4/1000)),3),CMB[[Cmb_ID]:[Cmb_ID]],0),SUM(N(CU$1),N($R123),1)),CHOOSE(AC[[M]:[M]],1,0,1,AC[[DB]:[DB]])),PRODUCT(SUM(ROUND(AVERAGE(VALUE(CU$3),VALUE($P123)),0),CHOOSE(IF(OR(CU$1,$R123),4,INDEX(CMB[[Res_Rare]:[Res_Rare]],MATCH(ROUND(MIN(SUM(CU$4,$O123/1000),SUM($O123,CU$4/1000)),3),CMB[[Cmb_ID]:[Cmb_ID]],0))),-1,-1,0,0)),IF(OR(CU$1,$R123),4,INDEX(CMB[[Cmb_Rare]:[Cmb_Rare]],MATCH(ROUND(MIN(SUM(CU$4,$O123/1000),SUM($O123,CU$4/1000)),3),CMB[[Cmb_ID]:[Cmb_ID]],0))),CHOOSE(AC[[M]:[M]],2,1,1,SUM(AC[[AB]:[DB]])))),""))</f>
        <v/>
      </c>
      <c r="CV123" t="str">
        <f>IF(OR(CV$5="",$S123=""),"",IFERROR(SUM(PRODUCT(INDEX(CMB[[BA_0O]:[BA_2O]],MATCH(ROUND(MIN(SUM(CV$4,$O123/1000),SUM($O123,CV$4/1000)),3),CMB[[Cmb_ID]:[Cmb_ID]],0),SUM(N(CV$1),N($R123),1)),CHOOSE(AC[[M]:[M]],1,1,0,AC[[AB]:[AB]])),PRODUCT(INDEX(CMB[[BD_0O]:[BD_2O]],MATCH(ROUND(MIN(SUM(CV$4,$O123/1000),SUM($O123,CV$4/1000)),3),CMB[[Cmb_ID]:[Cmb_ID]],0),SUM(N(CV$1),N($R123),1)),CHOOSE(AC[[M]:[M]],1,0,1,AC[[DB]:[DB]])),PRODUCT(SUM(ROUND(AVERAGE(VALUE(CV$3),VALUE($P123)),0),CHOOSE(IF(OR(CV$1,$R123),4,INDEX(CMB[[Res_Rare]:[Res_Rare]],MATCH(ROUND(MIN(SUM(CV$4,$O123/1000),SUM($O123,CV$4/1000)),3),CMB[[Cmb_ID]:[Cmb_ID]],0))),-1,-1,0,0)),IF(OR(CV$1,$R123),4,INDEX(CMB[[Cmb_Rare]:[Cmb_Rare]],MATCH(ROUND(MIN(SUM(CV$4,$O123/1000),SUM($O123,CV$4/1000)),3),CMB[[Cmb_ID]:[Cmb_ID]],0))),CHOOSE(AC[[M]:[M]],2,1,1,SUM(AC[[AB]:[DB]])))),""))</f>
        <v/>
      </c>
      <c r="CW123" t="str">
        <f>IF(OR(CW$5="",$S123=""),"",IFERROR(SUM(PRODUCT(INDEX(CMB[[BA_0O]:[BA_2O]],MATCH(ROUND(MIN(SUM(CW$4,$O123/1000),SUM($O123,CW$4/1000)),3),CMB[[Cmb_ID]:[Cmb_ID]],0),SUM(N(CW$1),N($R123),1)),CHOOSE(AC[[M]:[M]],1,1,0,AC[[AB]:[AB]])),PRODUCT(INDEX(CMB[[BD_0O]:[BD_2O]],MATCH(ROUND(MIN(SUM(CW$4,$O123/1000),SUM($O123,CW$4/1000)),3),CMB[[Cmb_ID]:[Cmb_ID]],0),SUM(N(CW$1),N($R123),1)),CHOOSE(AC[[M]:[M]],1,0,1,AC[[DB]:[DB]])),PRODUCT(SUM(ROUND(AVERAGE(VALUE(CW$3),VALUE($P123)),0),CHOOSE(IF(OR(CW$1,$R123),4,INDEX(CMB[[Res_Rare]:[Res_Rare]],MATCH(ROUND(MIN(SUM(CW$4,$O123/1000),SUM($O123,CW$4/1000)),3),CMB[[Cmb_ID]:[Cmb_ID]],0))),-1,-1,0,0)),IF(OR(CW$1,$R123),4,INDEX(CMB[[Cmb_Rare]:[Cmb_Rare]],MATCH(ROUND(MIN(SUM(CW$4,$O123/1000),SUM($O123,CW$4/1000)),3),CMB[[Cmb_ID]:[Cmb_ID]],0))),CHOOSE(AC[[M]:[M]],2,1,1,SUM(AC[[AB]:[DB]])))),""))</f>
        <v/>
      </c>
      <c r="CX123" t="str">
        <f>IF(OR(CX$5="",$S123=""),"",IFERROR(SUM(PRODUCT(INDEX(CMB[[BA_0O]:[BA_2O]],MATCH(ROUND(MIN(SUM(CX$4,$O123/1000),SUM($O123,CX$4/1000)),3),CMB[[Cmb_ID]:[Cmb_ID]],0),SUM(N(CX$1),N($R123),1)),CHOOSE(AC[[M]:[M]],1,1,0,AC[[AB]:[AB]])),PRODUCT(INDEX(CMB[[BD_0O]:[BD_2O]],MATCH(ROUND(MIN(SUM(CX$4,$O123/1000),SUM($O123,CX$4/1000)),3),CMB[[Cmb_ID]:[Cmb_ID]],0),SUM(N(CX$1),N($R123),1)),CHOOSE(AC[[M]:[M]],1,0,1,AC[[DB]:[DB]])),PRODUCT(SUM(ROUND(AVERAGE(VALUE(CX$3),VALUE($P123)),0),CHOOSE(IF(OR(CX$1,$R123),4,INDEX(CMB[[Res_Rare]:[Res_Rare]],MATCH(ROUND(MIN(SUM(CX$4,$O123/1000),SUM($O123,CX$4/1000)),3),CMB[[Cmb_ID]:[Cmb_ID]],0))),-1,-1,0,0)),IF(OR(CX$1,$R123),4,INDEX(CMB[[Cmb_Rare]:[Cmb_Rare]],MATCH(ROUND(MIN(SUM(CX$4,$O123/1000),SUM($O123,CX$4/1000)),3),CMB[[Cmb_ID]:[Cmb_ID]],0))),CHOOSE(AC[[M]:[M]],2,1,1,SUM(AC[[AB]:[DB]])))),""))</f>
        <v/>
      </c>
      <c r="CY123" t="str">
        <f>IF(OR(CY$5="",$S123=""),"",IFERROR(SUM(PRODUCT(INDEX(CMB[[BA_0O]:[BA_2O]],MATCH(ROUND(MIN(SUM(CY$4,$O123/1000),SUM($O123,CY$4/1000)),3),CMB[[Cmb_ID]:[Cmb_ID]],0),SUM(N(CY$1),N($R123),1)),CHOOSE(AC[[M]:[M]],1,1,0,AC[[AB]:[AB]])),PRODUCT(INDEX(CMB[[BD_0O]:[BD_2O]],MATCH(ROUND(MIN(SUM(CY$4,$O123/1000),SUM($O123,CY$4/1000)),3),CMB[[Cmb_ID]:[Cmb_ID]],0),SUM(N(CY$1),N($R123),1)),CHOOSE(AC[[M]:[M]],1,0,1,AC[[DB]:[DB]])),PRODUCT(SUM(ROUND(AVERAGE(VALUE(CY$3),VALUE($P123)),0),CHOOSE(IF(OR(CY$1,$R123),4,INDEX(CMB[[Res_Rare]:[Res_Rare]],MATCH(ROUND(MIN(SUM(CY$4,$O123/1000),SUM($O123,CY$4/1000)),3),CMB[[Cmb_ID]:[Cmb_ID]],0))),-1,-1,0,0)),IF(OR(CY$1,$R123),4,INDEX(CMB[[Cmb_Rare]:[Cmb_Rare]],MATCH(ROUND(MIN(SUM(CY$4,$O123/1000),SUM($O123,CY$4/1000)),3),CMB[[Cmb_ID]:[Cmb_ID]],0))),CHOOSE(AC[[M]:[M]],2,1,1,SUM(AC[[AB]:[DB]])))),""))</f>
        <v/>
      </c>
      <c r="CZ123" t="str">
        <f>IF(OR(CZ$5="",$S123=""),"",IFERROR(SUM(PRODUCT(INDEX(CMB[[BA_0O]:[BA_2O]],MATCH(ROUND(MIN(SUM(CZ$4,$O123/1000),SUM($O123,CZ$4/1000)),3),CMB[[Cmb_ID]:[Cmb_ID]],0),SUM(N(CZ$1),N($R123),1)),CHOOSE(AC[[M]:[M]],1,1,0,AC[[AB]:[AB]])),PRODUCT(INDEX(CMB[[BD_0O]:[BD_2O]],MATCH(ROUND(MIN(SUM(CZ$4,$O123/1000),SUM($O123,CZ$4/1000)),3),CMB[[Cmb_ID]:[Cmb_ID]],0),SUM(N(CZ$1),N($R123),1)),CHOOSE(AC[[M]:[M]],1,0,1,AC[[DB]:[DB]])),PRODUCT(SUM(ROUND(AVERAGE(VALUE(CZ$3),VALUE($P123)),0),CHOOSE(IF(OR(CZ$1,$R123),4,INDEX(CMB[[Res_Rare]:[Res_Rare]],MATCH(ROUND(MIN(SUM(CZ$4,$O123/1000),SUM($O123,CZ$4/1000)),3),CMB[[Cmb_ID]:[Cmb_ID]],0))),-1,-1,0,0)),IF(OR(CZ$1,$R123),4,INDEX(CMB[[Cmb_Rare]:[Cmb_Rare]],MATCH(ROUND(MIN(SUM(CZ$4,$O123/1000),SUM($O123,CZ$4/1000)),3),CMB[[Cmb_ID]:[Cmb_ID]],0))),CHOOSE(AC[[M]:[M]],2,1,1,SUM(AC[[AB]:[DB]])))),""))</f>
        <v/>
      </c>
      <c r="DA123" t="str">
        <f>IF(OR(DA$5="",$S123=""),"",IFERROR(SUM(PRODUCT(INDEX(CMB[[BA_0O]:[BA_2O]],MATCH(ROUND(MIN(SUM(DA$4,$O123/1000),SUM($O123,DA$4/1000)),3),CMB[[Cmb_ID]:[Cmb_ID]],0),SUM(N(DA$1),N($R123),1)),CHOOSE(AC[[M]:[M]],1,1,0,AC[[AB]:[AB]])),PRODUCT(INDEX(CMB[[BD_0O]:[BD_2O]],MATCH(ROUND(MIN(SUM(DA$4,$O123/1000),SUM($O123,DA$4/1000)),3),CMB[[Cmb_ID]:[Cmb_ID]],0),SUM(N(DA$1),N($R123),1)),CHOOSE(AC[[M]:[M]],1,0,1,AC[[DB]:[DB]])),PRODUCT(SUM(ROUND(AVERAGE(VALUE(DA$3),VALUE($P123)),0),CHOOSE(IF(OR(DA$1,$R123),4,INDEX(CMB[[Res_Rare]:[Res_Rare]],MATCH(ROUND(MIN(SUM(DA$4,$O123/1000),SUM($O123,DA$4/1000)),3),CMB[[Cmb_ID]:[Cmb_ID]],0))),-1,-1,0,0)),IF(OR(DA$1,$R123),4,INDEX(CMB[[Cmb_Rare]:[Cmb_Rare]],MATCH(ROUND(MIN(SUM(DA$4,$O123/1000),SUM($O123,DA$4/1000)),3),CMB[[Cmb_ID]:[Cmb_ID]],0))),CHOOSE(AC[[M]:[M]],2,1,1,SUM(AC[[AB]:[DB]])))),""))</f>
        <v/>
      </c>
      <c r="DB123" t="str">
        <f>IF(OR(DB$5="",$S123=""),"",IFERROR(SUM(PRODUCT(INDEX(CMB[[BA_0O]:[BA_2O]],MATCH(ROUND(MIN(SUM(DB$4,$O123/1000),SUM($O123,DB$4/1000)),3),CMB[[Cmb_ID]:[Cmb_ID]],0),SUM(N(DB$1),N($R123),1)),CHOOSE(AC[[M]:[M]],1,1,0,AC[[AB]:[AB]])),PRODUCT(INDEX(CMB[[BD_0O]:[BD_2O]],MATCH(ROUND(MIN(SUM(DB$4,$O123/1000),SUM($O123,DB$4/1000)),3),CMB[[Cmb_ID]:[Cmb_ID]],0),SUM(N(DB$1),N($R123),1)),CHOOSE(AC[[M]:[M]],1,0,1,AC[[DB]:[DB]])),PRODUCT(SUM(ROUND(AVERAGE(VALUE(DB$3),VALUE($P123)),0),CHOOSE(IF(OR(DB$1,$R123),4,INDEX(CMB[[Res_Rare]:[Res_Rare]],MATCH(ROUND(MIN(SUM(DB$4,$O123/1000),SUM($O123,DB$4/1000)),3),CMB[[Cmb_ID]:[Cmb_ID]],0))),-1,-1,0,0)),IF(OR(DB$1,$R123),4,INDEX(CMB[[Cmb_Rare]:[Cmb_Rare]],MATCH(ROUND(MIN(SUM(DB$4,$O123/1000),SUM($O123,DB$4/1000)),3),CMB[[Cmb_ID]:[Cmb_ID]],0))),CHOOSE(AC[[M]:[M]],2,1,1,SUM(AC[[AB]:[DB]])))),""))</f>
        <v/>
      </c>
      <c r="DC123" t="str">
        <f>IF(OR(DC$5="",$S123=""),"",IFERROR(SUM(PRODUCT(INDEX(CMB[[BA_0O]:[BA_2O]],MATCH(ROUND(MIN(SUM(DC$4,$O123/1000),SUM($O123,DC$4/1000)),3),CMB[[Cmb_ID]:[Cmb_ID]],0),SUM(N(DC$1),N($R123),1)),CHOOSE(AC[[M]:[M]],1,1,0,AC[[AB]:[AB]])),PRODUCT(INDEX(CMB[[BD_0O]:[BD_2O]],MATCH(ROUND(MIN(SUM(DC$4,$O123/1000),SUM($O123,DC$4/1000)),3),CMB[[Cmb_ID]:[Cmb_ID]],0),SUM(N(DC$1),N($R123),1)),CHOOSE(AC[[M]:[M]],1,0,1,AC[[DB]:[DB]])),PRODUCT(SUM(ROUND(AVERAGE(VALUE(DC$3),VALUE($P123)),0),CHOOSE(IF(OR(DC$1,$R123),4,INDEX(CMB[[Res_Rare]:[Res_Rare]],MATCH(ROUND(MIN(SUM(DC$4,$O123/1000),SUM($O123,DC$4/1000)),3),CMB[[Cmb_ID]:[Cmb_ID]],0))),-1,-1,0,0)),IF(OR(DC$1,$R123),4,INDEX(CMB[[Cmb_Rare]:[Cmb_Rare]],MATCH(ROUND(MIN(SUM(DC$4,$O123/1000),SUM($O123,DC$4/1000)),3),CMB[[Cmb_ID]:[Cmb_ID]],0))),CHOOSE(AC[[M]:[M]],2,1,1,SUM(AC[[AB]:[DB]])))),""))</f>
        <v/>
      </c>
      <c r="DD123" t="str">
        <f>IF(OR(DD$5="",$S123=""),"",IFERROR(SUM(PRODUCT(INDEX(CMB[[BA_0O]:[BA_2O]],MATCH(ROUND(MIN(SUM(DD$4,$O123/1000),SUM($O123,DD$4/1000)),3),CMB[[Cmb_ID]:[Cmb_ID]],0),SUM(N(DD$1),N($R123),1)),CHOOSE(AC[[M]:[M]],1,1,0,AC[[AB]:[AB]])),PRODUCT(INDEX(CMB[[BD_0O]:[BD_2O]],MATCH(ROUND(MIN(SUM(DD$4,$O123/1000),SUM($O123,DD$4/1000)),3),CMB[[Cmb_ID]:[Cmb_ID]],0),SUM(N(DD$1),N($R123),1)),CHOOSE(AC[[M]:[M]],1,0,1,AC[[DB]:[DB]])),PRODUCT(SUM(ROUND(AVERAGE(VALUE(DD$3),VALUE($P123)),0),CHOOSE(IF(OR(DD$1,$R123),4,INDEX(CMB[[Res_Rare]:[Res_Rare]],MATCH(ROUND(MIN(SUM(DD$4,$O123/1000),SUM($O123,DD$4/1000)),3),CMB[[Cmb_ID]:[Cmb_ID]],0))),-1,-1,0,0)),IF(OR(DD$1,$R123),4,INDEX(CMB[[Cmb_Rare]:[Cmb_Rare]],MATCH(ROUND(MIN(SUM(DD$4,$O123/1000),SUM($O123,DD$4/1000)),3),CMB[[Cmb_ID]:[Cmb_ID]],0))),CHOOSE(AC[[M]:[M]],2,1,1,SUM(AC[[AB]:[DB]])))),""))</f>
        <v/>
      </c>
      <c r="DE123" t="str">
        <f>IF(OR(DE$5="",$S123=""),"",IFERROR(SUM(PRODUCT(INDEX(CMB[[BA_0O]:[BA_2O]],MATCH(ROUND(MIN(SUM(DE$4,$O123/1000),SUM($O123,DE$4/1000)),3),CMB[[Cmb_ID]:[Cmb_ID]],0),SUM(N(DE$1),N($R123),1)),CHOOSE(AC[[M]:[M]],1,1,0,AC[[AB]:[AB]])),PRODUCT(INDEX(CMB[[BD_0O]:[BD_2O]],MATCH(ROUND(MIN(SUM(DE$4,$O123/1000),SUM($O123,DE$4/1000)),3),CMB[[Cmb_ID]:[Cmb_ID]],0),SUM(N(DE$1),N($R123),1)),CHOOSE(AC[[M]:[M]],1,0,1,AC[[DB]:[DB]])),PRODUCT(SUM(ROUND(AVERAGE(VALUE(DE$3),VALUE($P123)),0),CHOOSE(IF(OR(DE$1,$R123),4,INDEX(CMB[[Res_Rare]:[Res_Rare]],MATCH(ROUND(MIN(SUM(DE$4,$O123/1000),SUM($O123,DE$4/1000)),3),CMB[[Cmb_ID]:[Cmb_ID]],0))),-1,-1,0,0)),IF(OR(DE$1,$R123),4,INDEX(CMB[[Cmb_Rare]:[Cmb_Rare]],MATCH(ROUND(MIN(SUM(DE$4,$O123/1000),SUM($O123,DE$4/1000)),3),CMB[[Cmb_ID]:[Cmb_ID]],0))),CHOOSE(AC[[M]:[M]],2,1,1,SUM(AC[[AB]:[DB]])))),""))</f>
        <v/>
      </c>
      <c r="DF123" t="str">
        <f>IF(OR(DF$5="",$S123=""),"",IFERROR(SUM(PRODUCT(INDEX(CMB[[BA_0O]:[BA_2O]],MATCH(ROUND(MIN(SUM(DF$4,$O123/1000),SUM($O123,DF$4/1000)),3),CMB[[Cmb_ID]:[Cmb_ID]],0),SUM(N(DF$1),N($R123),1)),CHOOSE(AC[[M]:[M]],1,1,0,AC[[AB]:[AB]])),PRODUCT(INDEX(CMB[[BD_0O]:[BD_2O]],MATCH(ROUND(MIN(SUM(DF$4,$O123/1000),SUM($O123,DF$4/1000)),3),CMB[[Cmb_ID]:[Cmb_ID]],0),SUM(N(DF$1),N($R123),1)),CHOOSE(AC[[M]:[M]],1,0,1,AC[[DB]:[DB]])),PRODUCT(SUM(ROUND(AVERAGE(VALUE(DF$3),VALUE($P123)),0),CHOOSE(IF(OR(DF$1,$R123),4,INDEX(CMB[[Res_Rare]:[Res_Rare]],MATCH(ROUND(MIN(SUM(DF$4,$O123/1000),SUM($O123,DF$4/1000)),3),CMB[[Cmb_ID]:[Cmb_ID]],0))),-1,-1,0,0)),IF(OR(DF$1,$R123),4,INDEX(CMB[[Cmb_Rare]:[Cmb_Rare]],MATCH(ROUND(MIN(SUM(DF$4,$O123/1000),SUM($O123,DF$4/1000)),3),CMB[[Cmb_ID]:[Cmb_ID]],0))),CHOOSE(AC[[M]:[M]],2,1,1,SUM(AC[[AB]:[DB]])))),""))</f>
        <v/>
      </c>
      <c r="DG123" t="str">
        <f>IF(OR(DG$5="",$S123=""),"",IFERROR(SUM(PRODUCT(INDEX(CMB[[BA_0O]:[BA_2O]],MATCH(ROUND(MIN(SUM(DG$4,$O123/1000),SUM($O123,DG$4/1000)),3),CMB[[Cmb_ID]:[Cmb_ID]],0),SUM(N(DG$1),N($R123),1)),CHOOSE(AC[[M]:[M]],1,1,0,AC[[AB]:[AB]])),PRODUCT(INDEX(CMB[[BD_0O]:[BD_2O]],MATCH(ROUND(MIN(SUM(DG$4,$O123/1000),SUM($O123,DG$4/1000)),3),CMB[[Cmb_ID]:[Cmb_ID]],0),SUM(N(DG$1),N($R123),1)),CHOOSE(AC[[M]:[M]],1,0,1,AC[[DB]:[DB]])),PRODUCT(SUM(ROUND(AVERAGE(VALUE(DG$3),VALUE($P123)),0),CHOOSE(IF(OR(DG$1,$R123),4,INDEX(CMB[[Res_Rare]:[Res_Rare]],MATCH(ROUND(MIN(SUM(DG$4,$O123/1000),SUM($O123,DG$4/1000)),3),CMB[[Cmb_ID]:[Cmb_ID]],0))),-1,-1,0,0)),IF(OR(DG$1,$R123),4,INDEX(CMB[[Cmb_Rare]:[Cmb_Rare]],MATCH(ROUND(MIN(SUM(DG$4,$O123/1000),SUM($O123,DG$4/1000)),3),CMB[[Cmb_ID]:[Cmb_ID]],0))),CHOOSE(AC[[M]:[M]],2,1,1,SUM(AC[[AB]:[DB]])))),""))</f>
        <v/>
      </c>
      <c r="DH123" t="str">
        <f>IF(OR(DH$5="",$S123=""),"",IFERROR(SUM(PRODUCT(INDEX(CMB[[BA_0O]:[BA_2O]],MATCH(ROUND(MIN(SUM(DH$4,$O123/1000),SUM($O123,DH$4/1000)),3),CMB[[Cmb_ID]:[Cmb_ID]],0),SUM(N(DH$1),N($R123),1)),CHOOSE(AC[[M]:[M]],1,1,0,AC[[AB]:[AB]])),PRODUCT(INDEX(CMB[[BD_0O]:[BD_2O]],MATCH(ROUND(MIN(SUM(DH$4,$O123/1000),SUM($O123,DH$4/1000)),3),CMB[[Cmb_ID]:[Cmb_ID]],0),SUM(N(DH$1),N($R123),1)),CHOOSE(AC[[M]:[M]],1,0,1,AC[[DB]:[DB]])),PRODUCT(SUM(ROUND(AVERAGE(VALUE(DH$3),VALUE($P123)),0),CHOOSE(IF(OR(DH$1,$R123),4,INDEX(CMB[[Res_Rare]:[Res_Rare]],MATCH(ROUND(MIN(SUM(DH$4,$O123/1000),SUM($O123,DH$4/1000)),3),CMB[[Cmb_ID]:[Cmb_ID]],0))),-1,-1,0,0)),IF(OR(DH$1,$R123),4,INDEX(CMB[[Cmb_Rare]:[Cmb_Rare]],MATCH(ROUND(MIN(SUM(DH$4,$O123/1000),SUM($O123,DH$4/1000)),3),CMB[[Cmb_ID]:[Cmb_ID]],0))),CHOOSE(AC[[M]:[M]],2,1,1,SUM(AC[[AB]:[DB]])))),""))</f>
        <v/>
      </c>
      <c r="DI123" t="str">
        <f>IF(OR(DI$5="",$S123=""),"",IFERROR(SUM(PRODUCT(INDEX(CMB[[BA_0O]:[BA_2O]],MATCH(ROUND(MIN(SUM(DI$4,$O123/1000),SUM($O123,DI$4/1000)),3),CMB[[Cmb_ID]:[Cmb_ID]],0),SUM(N(DI$1),N($R123),1)),CHOOSE(AC[[M]:[M]],1,1,0,AC[[AB]:[AB]])),PRODUCT(INDEX(CMB[[BD_0O]:[BD_2O]],MATCH(ROUND(MIN(SUM(DI$4,$O123/1000),SUM($O123,DI$4/1000)),3),CMB[[Cmb_ID]:[Cmb_ID]],0),SUM(N(DI$1),N($R123),1)),CHOOSE(AC[[M]:[M]],1,0,1,AC[[DB]:[DB]])),PRODUCT(SUM(ROUND(AVERAGE(VALUE(DI$3),VALUE($P123)),0),CHOOSE(IF(OR(DI$1,$R123),4,INDEX(CMB[[Res_Rare]:[Res_Rare]],MATCH(ROUND(MIN(SUM(DI$4,$O123/1000),SUM($O123,DI$4/1000)),3),CMB[[Cmb_ID]:[Cmb_ID]],0))),-1,-1,0,0)),IF(OR(DI$1,$R123),4,INDEX(CMB[[Cmb_Rare]:[Cmb_Rare]],MATCH(ROUND(MIN(SUM(DI$4,$O123/1000),SUM($O123,DI$4/1000)),3),CMB[[Cmb_ID]:[Cmb_ID]],0))),CHOOSE(AC[[M]:[M]],2,1,1,SUM(AC[[AB]:[DB]])))),""))</f>
        <v/>
      </c>
      <c r="DJ123" t="str">
        <f>IF(OR(DJ$5="",$S123=""),"",IFERROR(SUM(PRODUCT(INDEX(CMB[[BA_0O]:[BA_2O]],MATCH(ROUND(MIN(SUM(DJ$4,$O123/1000),SUM($O123,DJ$4/1000)),3),CMB[[Cmb_ID]:[Cmb_ID]],0),SUM(N(DJ$1),N($R123),1)),CHOOSE(AC[[M]:[M]],1,1,0,AC[[AB]:[AB]])),PRODUCT(INDEX(CMB[[BD_0O]:[BD_2O]],MATCH(ROUND(MIN(SUM(DJ$4,$O123/1000),SUM($O123,DJ$4/1000)),3),CMB[[Cmb_ID]:[Cmb_ID]],0),SUM(N(DJ$1),N($R123),1)),CHOOSE(AC[[M]:[M]],1,0,1,AC[[DB]:[DB]])),PRODUCT(SUM(ROUND(AVERAGE(VALUE(DJ$3),VALUE($P123)),0),CHOOSE(IF(OR(DJ$1,$R123),4,INDEX(CMB[[Res_Rare]:[Res_Rare]],MATCH(ROUND(MIN(SUM(DJ$4,$O123/1000),SUM($O123,DJ$4/1000)),3),CMB[[Cmb_ID]:[Cmb_ID]],0))),-1,-1,0,0)),IF(OR(DJ$1,$R123),4,INDEX(CMB[[Cmb_Rare]:[Cmb_Rare]],MATCH(ROUND(MIN(SUM(DJ$4,$O123/1000),SUM($O123,DJ$4/1000)),3),CMB[[Cmb_ID]:[Cmb_ID]],0))),CHOOSE(AC[[M]:[M]],2,1,1,SUM(AC[[AB]:[DB]])))),""))</f>
        <v/>
      </c>
      <c r="DK123" t="str">
        <f>IF(OR(DK$5="",$S123=""),"",IFERROR(SUM(PRODUCT(INDEX(CMB[[BA_0O]:[BA_2O]],MATCH(ROUND(MIN(SUM(DK$4,$O123/1000),SUM($O123,DK$4/1000)),3),CMB[[Cmb_ID]:[Cmb_ID]],0),SUM(N(DK$1),N($R123),1)),CHOOSE(AC[[M]:[M]],1,1,0,AC[[AB]:[AB]])),PRODUCT(INDEX(CMB[[BD_0O]:[BD_2O]],MATCH(ROUND(MIN(SUM(DK$4,$O123/1000),SUM($O123,DK$4/1000)),3),CMB[[Cmb_ID]:[Cmb_ID]],0),SUM(N(DK$1),N($R123),1)),CHOOSE(AC[[M]:[M]],1,0,1,AC[[DB]:[DB]])),PRODUCT(SUM(ROUND(AVERAGE(VALUE(DK$3),VALUE($P123)),0),CHOOSE(IF(OR(DK$1,$R123),4,INDEX(CMB[[Res_Rare]:[Res_Rare]],MATCH(ROUND(MIN(SUM(DK$4,$O123/1000),SUM($O123,DK$4/1000)),3),CMB[[Cmb_ID]:[Cmb_ID]],0))),-1,-1,0,0)),IF(OR(DK$1,$R123),4,INDEX(CMB[[Cmb_Rare]:[Cmb_Rare]],MATCH(ROUND(MIN(SUM(DK$4,$O123/1000),SUM($O123,DK$4/1000)),3),CMB[[Cmb_ID]:[Cmb_ID]],0))),CHOOSE(AC[[M]:[M]],2,1,1,SUM(AC[[AB]:[DB]])))),""))</f>
        <v/>
      </c>
      <c r="DL123" t="str">
        <f>IF(OR(DL$5="",$S123=""),"",IFERROR(SUM(PRODUCT(INDEX(CMB[[BA_0O]:[BA_2O]],MATCH(ROUND(MIN(SUM(DL$4,$O123/1000),SUM($O123,DL$4/1000)),3),CMB[[Cmb_ID]:[Cmb_ID]],0),SUM(N(DL$1),N($R123),1)),CHOOSE(AC[[M]:[M]],1,1,0,AC[[AB]:[AB]])),PRODUCT(INDEX(CMB[[BD_0O]:[BD_2O]],MATCH(ROUND(MIN(SUM(DL$4,$O123/1000),SUM($O123,DL$4/1000)),3),CMB[[Cmb_ID]:[Cmb_ID]],0),SUM(N(DL$1),N($R123),1)),CHOOSE(AC[[M]:[M]],1,0,1,AC[[DB]:[DB]])),PRODUCT(SUM(ROUND(AVERAGE(VALUE(DL$3),VALUE($P123)),0),CHOOSE(IF(OR(DL$1,$R123),4,INDEX(CMB[[Res_Rare]:[Res_Rare]],MATCH(ROUND(MIN(SUM(DL$4,$O123/1000),SUM($O123,DL$4/1000)),3),CMB[[Cmb_ID]:[Cmb_ID]],0))),-1,-1,0,0)),IF(OR(DL$1,$R123),4,INDEX(CMB[[Cmb_Rare]:[Cmb_Rare]],MATCH(ROUND(MIN(SUM(DL$4,$O123/1000),SUM($O123,DL$4/1000)),3),CMB[[Cmb_ID]:[Cmb_ID]],0))),CHOOSE(AC[[M]:[M]],2,1,1,SUM(AC[[AB]:[DB]])))),""))</f>
        <v/>
      </c>
      <c r="DM123" t="str">
        <f>IF(OR(DM$5="",$S123=""),"",IFERROR(SUM(PRODUCT(INDEX(CMB[[BA_0O]:[BA_2O]],MATCH(ROUND(MIN(SUM(DM$4,$O123/1000),SUM($O123,DM$4/1000)),3),CMB[[Cmb_ID]:[Cmb_ID]],0),SUM(N(DM$1),N($R123),1)),CHOOSE(AC[[M]:[M]],1,1,0,AC[[AB]:[AB]])),PRODUCT(INDEX(CMB[[BD_0O]:[BD_2O]],MATCH(ROUND(MIN(SUM(DM$4,$O123/1000),SUM($O123,DM$4/1000)),3),CMB[[Cmb_ID]:[Cmb_ID]],0),SUM(N(DM$1),N($R123),1)),CHOOSE(AC[[M]:[M]],1,0,1,AC[[DB]:[DB]])),PRODUCT(SUM(ROUND(AVERAGE(VALUE(DM$3),VALUE($P123)),0),CHOOSE(IF(OR(DM$1,$R123),4,INDEX(CMB[[Res_Rare]:[Res_Rare]],MATCH(ROUND(MIN(SUM(DM$4,$O123/1000),SUM($O123,DM$4/1000)),3),CMB[[Cmb_ID]:[Cmb_ID]],0))),-1,-1,0,0)),IF(OR(DM$1,$R123),4,INDEX(CMB[[Cmb_Rare]:[Cmb_Rare]],MATCH(ROUND(MIN(SUM(DM$4,$O123/1000),SUM($O123,DM$4/1000)),3),CMB[[Cmb_ID]:[Cmb_ID]],0))),CHOOSE(AC[[M]:[M]],2,1,1,SUM(AC[[AB]:[DB]])))),""))</f>
        <v/>
      </c>
      <c r="DN123" t="str">
        <f>IF(OR(DN$5="",$S123=""),"",IFERROR(SUM(PRODUCT(INDEX(CMB[[BA_0O]:[BA_2O]],MATCH(ROUND(MIN(SUM(DN$4,$O123/1000),SUM($O123,DN$4/1000)),3),CMB[[Cmb_ID]:[Cmb_ID]],0),SUM(N(DN$1),N($R123),1)),CHOOSE(AC[[M]:[M]],1,1,0,AC[[AB]:[AB]])),PRODUCT(INDEX(CMB[[BD_0O]:[BD_2O]],MATCH(ROUND(MIN(SUM(DN$4,$O123/1000),SUM($O123,DN$4/1000)),3),CMB[[Cmb_ID]:[Cmb_ID]],0),SUM(N(DN$1),N($R123),1)),CHOOSE(AC[[M]:[M]],1,0,1,AC[[DB]:[DB]])),PRODUCT(SUM(ROUND(AVERAGE(VALUE(DN$3),VALUE($P123)),0),CHOOSE(IF(OR(DN$1,$R123),4,INDEX(CMB[[Res_Rare]:[Res_Rare]],MATCH(ROUND(MIN(SUM(DN$4,$O123/1000),SUM($O123,DN$4/1000)),3),CMB[[Cmb_ID]:[Cmb_ID]],0))),-1,-1,0,0)),IF(OR(DN$1,$R123),4,INDEX(CMB[[Cmb_Rare]:[Cmb_Rare]],MATCH(ROUND(MIN(SUM(DN$4,$O123/1000),SUM($O123,DN$4/1000)),3),CMB[[Cmb_ID]:[Cmb_ID]],0))),CHOOSE(AC[[M]:[M]],2,1,1,SUM(AC[[AB]:[DB]])))),""))</f>
        <v/>
      </c>
      <c r="DO123" t="str">
        <f>IF(OR(DO$5="",$S123=""),"",IFERROR(SUM(PRODUCT(INDEX(CMB[[BA_0O]:[BA_2O]],MATCH(ROUND(MIN(SUM(DO$4,$O123/1000),SUM($O123,DO$4/1000)),3),CMB[[Cmb_ID]:[Cmb_ID]],0),SUM(N(DO$1),N($R123),1)),CHOOSE(AC[[M]:[M]],1,1,0,AC[[AB]:[AB]])),PRODUCT(INDEX(CMB[[BD_0O]:[BD_2O]],MATCH(ROUND(MIN(SUM(DO$4,$O123/1000),SUM($O123,DO$4/1000)),3),CMB[[Cmb_ID]:[Cmb_ID]],0),SUM(N(DO$1),N($R123),1)),CHOOSE(AC[[M]:[M]],1,0,1,AC[[DB]:[DB]])),PRODUCT(SUM(ROUND(AVERAGE(VALUE(DO$3),VALUE($P123)),0),CHOOSE(IF(OR(DO$1,$R123),4,INDEX(CMB[[Res_Rare]:[Res_Rare]],MATCH(ROUND(MIN(SUM(DO$4,$O123/1000),SUM($O123,DO$4/1000)),3),CMB[[Cmb_ID]:[Cmb_ID]],0))),-1,-1,0,0)),IF(OR(DO$1,$R123),4,INDEX(CMB[[Cmb_Rare]:[Cmb_Rare]],MATCH(ROUND(MIN(SUM(DO$4,$O123/1000),SUM($O123,DO$4/1000)),3),CMB[[Cmb_ID]:[Cmb_ID]],0))),CHOOSE(AC[[M]:[M]],2,1,1,SUM(AC[[AB]:[DB]])))),""))</f>
        <v/>
      </c>
      <c r="DP123" t="str">
        <f>IF(OR(DP$5="",$S123=""),"",IFERROR(SUM(PRODUCT(INDEX(CMB[[BA_0O]:[BA_2O]],MATCH(ROUND(MIN(SUM(DP$4,$O123/1000),SUM($O123,DP$4/1000)),3),CMB[[Cmb_ID]:[Cmb_ID]],0),SUM(N(DP$1),N($R123),1)),CHOOSE(AC[[M]:[M]],1,1,0,AC[[AB]:[AB]])),PRODUCT(INDEX(CMB[[BD_0O]:[BD_2O]],MATCH(ROUND(MIN(SUM(DP$4,$O123/1000),SUM($O123,DP$4/1000)),3),CMB[[Cmb_ID]:[Cmb_ID]],0),SUM(N(DP$1),N($R123),1)),CHOOSE(AC[[M]:[M]],1,0,1,AC[[DB]:[DB]])),PRODUCT(SUM(ROUND(AVERAGE(VALUE(DP$3),VALUE($P123)),0),CHOOSE(IF(OR(DP$1,$R123),4,INDEX(CMB[[Res_Rare]:[Res_Rare]],MATCH(ROUND(MIN(SUM(DP$4,$O123/1000),SUM($O123,DP$4/1000)),3),CMB[[Cmb_ID]:[Cmb_ID]],0))),-1,-1,0,0)),IF(OR(DP$1,$R123),4,INDEX(CMB[[Cmb_Rare]:[Cmb_Rare]],MATCH(ROUND(MIN(SUM(DP$4,$O123/1000),SUM($O123,DP$4/1000)),3),CMB[[Cmb_ID]:[Cmb_ID]],0))),CHOOSE(AC[[M]:[M]],2,1,1,SUM(AC[[AB]:[DB]])))),""))</f>
        <v/>
      </c>
      <c r="DQ123" t="str">
        <f>IF(OR(DQ$5="",$S123=""),"",IFERROR(SUM(PRODUCT(INDEX(CMB[[BA_0O]:[BA_2O]],MATCH(ROUND(MIN(SUM(DQ$4,$O123/1000),SUM($O123,DQ$4/1000)),3),CMB[[Cmb_ID]:[Cmb_ID]],0),SUM(N(DQ$1),N($R123),1)),CHOOSE(AC[[M]:[M]],1,1,0,AC[[AB]:[AB]])),PRODUCT(INDEX(CMB[[BD_0O]:[BD_2O]],MATCH(ROUND(MIN(SUM(DQ$4,$O123/1000),SUM($O123,DQ$4/1000)),3),CMB[[Cmb_ID]:[Cmb_ID]],0),SUM(N(DQ$1),N($R123),1)),CHOOSE(AC[[M]:[M]],1,0,1,AC[[DB]:[DB]])),PRODUCT(SUM(ROUND(AVERAGE(VALUE(DQ$3),VALUE($P123)),0),CHOOSE(IF(OR(DQ$1,$R123),4,INDEX(CMB[[Res_Rare]:[Res_Rare]],MATCH(ROUND(MIN(SUM(DQ$4,$O123/1000),SUM($O123,DQ$4/1000)),3),CMB[[Cmb_ID]:[Cmb_ID]],0))),-1,-1,0,0)),IF(OR(DQ$1,$R123),4,INDEX(CMB[[Cmb_Rare]:[Cmb_Rare]],MATCH(ROUND(MIN(SUM(DQ$4,$O123/1000),SUM($O123,DQ$4/1000)),3),CMB[[Cmb_ID]:[Cmb_ID]],0))),CHOOSE(AC[[M]:[M]],2,1,1,SUM(AC[[AB]:[DB]])))),""))</f>
        <v/>
      </c>
      <c r="DR123" t="str">
        <f>IF(OR(DR$5="",$S123=""),"",IFERROR(SUM(PRODUCT(INDEX(CMB[[BA_0O]:[BA_2O]],MATCH(ROUND(MIN(SUM(DR$4,$O123/1000),SUM($O123,DR$4/1000)),3),CMB[[Cmb_ID]:[Cmb_ID]],0),SUM(N(DR$1),N($R123),1)),CHOOSE(AC[[M]:[M]],1,1,0,AC[[AB]:[AB]])),PRODUCT(INDEX(CMB[[BD_0O]:[BD_2O]],MATCH(ROUND(MIN(SUM(DR$4,$O123/1000),SUM($O123,DR$4/1000)),3),CMB[[Cmb_ID]:[Cmb_ID]],0),SUM(N(DR$1),N($R123),1)),CHOOSE(AC[[M]:[M]],1,0,1,AC[[DB]:[DB]])),PRODUCT(SUM(ROUND(AVERAGE(VALUE(DR$3),VALUE($P123)),0),CHOOSE(IF(OR(DR$1,$R123),4,INDEX(CMB[[Res_Rare]:[Res_Rare]],MATCH(ROUND(MIN(SUM(DR$4,$O123/1000),SUM($O123,DR$4/1000)),3),CMB[[Cmb_ID]:[Cmb_ID]],0))),-1,-1,0,0)),IF(OR(DR$1,$R123),4,INDEX(CMB[[Cmb_Rare]:[Cmb_Rare]],MATCH(ROUND(MIN(SUM(DR$4,$O123/1000),SUM($O123,DR$4/1000)),3),CMB[[Cmb_ID]:[Cmb_ID]],0))),CHOOSE(AC[[M]:[M]],2,1,1,SUM(AC[[AB]:[DB]])))),""))</f>
        <v/>
      </c>
      <c r="DS123" t="str">
        <f>IF(OR(DS$5="",$S123=""),"",IFERROR(SUM(PRODUCT(INDEX(CMB[[BA_0O]:[BA_2O]],MATCH(ROUND(MIN(SUM(DS$4,$O123/1000),SUM($O123,DS$4/1000)),3),CMB[[Cmb_ID]:[Cmb_ID]],0),SUM(N(DS$1),N($R123),1)),CHOOSE(AC[[M]:[M]],1,1,0,AC[[AB]:[AB]])),PRODUCT(INDEX(CMB[[BD_0O]:[BD_2O]],MATCH(ROUND(MIN(SUM(DS$4,$O123/1000),SUM($O123,DS$4/1000)),3),CMB[[Cmb_ID]:[Cmb_ID]],0),SUM(N(DS$1),N($R123),1)),CHOOSE(AC[[M]:[M]],1,0,1,AC[[DB]:[DB]])),PRODUCT(SUM(ROUND(AVERAGE(VALUE(DS$3),VALUE($P123)),0),CHOOSE(IF(OR(DS$1,$R123),4,INDEX(CMB[[Res_Rare]:[Res_Rare]],MATCH(ROUND(MIN(SUM(DS$4,$O123/1000),SUM($O123,DS$4/1000)),3),CMB[[Cmb_ID]:[Cmb_ID]],0))),-1,-1,0,0)),IF(OR(DS$1,$R123),4,INDEX(CMB[[Cmb_Rare]:[Cmb_Rare]],MATCH(ROUND(MIN(SUM(DS$4,$O123/1000),SUM($O123,DS$4/1000)),3),CMB[[Cmb_ID]:[Cmb_ID]],0))),CHOOSE(AC[[M]:[M]],2,1,1,SUM(AC[[AB]:[DB]])))),""))</f>
        <v/>
      </c>
      <c r="DT123" t="str">
        <f>IF(OR(DT$5="",$S123=""),"",IFERROR(SUM(PRODUCT(INDEX(CMB[[BA_0O]:[BA_2O]],MATCH(ROUND(MIN(SUM(DT$4,$O123/1000),SUM($O123,DT$4/1000)),3),CMB[[Cmb_ID]:[Cmb_ID]],0),SUM(N(DT$1),N($R123),1)),CHOOSE(AC[[M]:[M]],1,1,0,AC[[AB]:[AB]])),PRODUCT(INDEX(CMB[[BD_0O]:[BD_2O]],MATCH(ROUND(MIN(SUM(DT$4,$O123/1000),SUM($O123,DT$4/1000)),3),CMB[[Cmb_ID]:[Cmb_ID]],0),SUM(N(DT$1),N($R123),1)),CHOOSE(AC[[M]:[M]],1,0,1,AC[[DB]:[DB]])),PRODUCT(SUM(ROUND(AVERAGE(VALUE(DT$3),VALUE($P123)),0),CHOOSE(IF(OR(DT$1,$R123),4,INDEX(CMB[[Res_Rare]:[Res_Rare]],MATCH(ROUND(MIN(SUM(DT$4,$O123/1000),SUM($O123,DT$4/1000)),3),CMB[[Cmb_ID]:[Cmb_ID]],0))),-1,-1,0,0)),IF(OR(DT$1,$R123),4,INDEX(CMB[[Cmb_Rare]:[Cmb_Rare]],MATCH(ROUND(MIN(SUM(DT$4,$O123/1000),SUM($O123,DT$4/1000)),3),CMB[[Cmb_ID]:[Cmb_ID]],0))),CHOOSE(AC[[M]:[M]],2,1,1,SUM(AC[[AB]:[DB]])))),""))</f>
        <v/>
      </c>
      <c r="DU123" t="str">
        <f>IF(OR(DU$5="",$S123=""),"",IFERROR(SUM(PRODUCT(INDEX(CMB[[BA_0O]:[BA_2O]],MATCH(ROUND(MIN(SUM(DU$4,$O123/1000),SUM($O123,DU$4/1000)),3),CMB[[Cmb_ID]:[Cmb_ID]],0),SUM(N(DU$1),N($R123),1)),CHOOSE(AC[[M]:[M]],1,1,0,AC[[AB]:[AB]])),PRODUCT(INDEX(CMB[[BD_0O]:[BD_2O]],MATCH(ROUND(MIN(SUM(DU$4,$O123/1000),SUM($O123,DU$4/1000)),3),CMB[[Cmb_ID]:[Cmb_ID]],0),SUM(N(DU$1),N($R123),1)),CHOOSE(AC[[M]:[M]],1,0,1,AC[[DB]:[DB]])),PRODUCT(SUM(ROUND(AVERAGE(VALUE(DU$3),VALUE($P123)),0),CHOOSE(IF(OR(DU$1,$R123),4,INDEX(CMB[[Res_Rare]:[Res_Rare]],MATCH(ROUND(MIN(SUM(DU$4,$O123/1000),SUM($O123,DU$4/1000)),3),CMB[[Cmb_ID]:[Cmb_ID]],0))),-1,-1,0,0)),IF(OR(DU$1,$R123),4,INDEX(CMB[[Cmb_Rare]:[Cmb_Rare]],MATCH(ROUND(MIN(SUM(DU$4,$O123/1000),SUM($O123,DU$4/1000)),3),CMB[[Cmb_ID]:[Cmb_ID]],0))),CHOOSE(AC[[M]:[M]],2,1,1,SUM(AC[[AB]:[DB]])))),""))</f>
        <v/>
      </c>
      <c r="DV123" t="str">
        <f>IF(OR(DV$5="",$S123=""),"",IFERROR(SUM(PRODUCT(INDEX(CMB[[BA_0O]:[BA_2O]],MATCH(ROUND(MIN(SUM(DV$4,$O123/1000),SUM($O123,DV$4/1000)),3),CMB[[Cmb_ID]:[Cmb_ID]],0),SUM(N(DV$1),N($R123),1)),CHOOSE(AC[[M]:[M]],1,1,0,AC[[AB]:[AB]])),PRODUCT(INDEX(CMB[[BD_0O]:[BD_2O]],MATCH(ROUND(MIN(SUM(DV$4,$O123/1000),SUM($O123,DV$4/1000)),3),CMB[[Cmb_ID]:[Cmb_ID]],0),SUM(N(DV$1),N($R123),1)),CHOOSE(AC[[M]:[M]],1,0,1,AC[[DB]:[DB]])),PRODUCT(SUM(ROUND(AVERAGE(VALUE(DV$3),VALUE($P123)),0),CHOOSE(IF(OR(DV$1,$R123),4,INDEX(CMB[[Res_Rare]:[Res_Rare]],MATCH(ROUND(MIN(SUM(DV$4,$O123/1000),SUM($O123,DV$4/1000)),3),CMB[[Cmb_ID]:[Cmb_ID]],0))),-1,-1,0,0)),IF(OR(DV$1,$R123),4,INDEX(CMB[[Cmb_Rare]:[Cmb_Rare]],MATCH(ROUND(MIN(SUM(DV$4,$O123/1000),SUM($O123,DV$4/1000)),3),CMB[[Cmb_ID]:[Cmb_ID]],0))),CHOOSE(AC[[M]:[M]],2,1,1,SUM(AC[[AB]:[DB]])))),""))</f>
        <v/>
      </c>
      <c r="DW123" t="str">
        <f>IF(OR(DW$5="",$S123=""),"",IFERROR(SUM(PRODUCT(INDEX(CMB[[BA_0O]:[BA_2O]],MATCH(ROUND(MIN(SUM(DW$4,$O123/1000),SUM($O123,DW$4/1000)),3),CMB[[Cmb_ID]:[Cmb_ID]],0),SUM(N(DW$1),N($R123),1)),CHOOSE(AC[[M]:[M]],1,1,0,AC[[AB]:[AB]])),PRODUCT(INDEX(CMB[[BD_0O]:[BD_2O]],MATCH(ROUND(MIN(SUM(DW$4,$O123/1000),SUM($O123,DW$4/1000)),3),CMB[[Cmb_ID]:[Cmb_ID]],0),SUM(N(DW$1),N($R123),1)),CHOOSE(AC[[M]:[M]],1,0,1,AC[[DB]:[DB]])),PRODUCT(SUM(ROUND(AVERAGE(VALUE(DW$3),VALUE($P123)),0),CHOOSE(IF(OR(DW$1,$R123),4,INDEX(CMB[[Res_Rare]:[Res_Rare]],MATCH(ROUND(MIN(SUM(DW$4,$O123/1000),SUM($O123,DW$4/1000)),3),CMB[[Cmb_ID]:[Cmb_ID]],0))),-1,-1,0,0)),IF(OR(DW$1,$R123),4,INDEX(CMB[[Cmb_Rare]:[Cmb_Rare]],MATCH(ROUND(MIN(SUM(DW$4,$O123/1000),SUM($O123,DW$4/1000)),3),CMB[[Cmb_ID]:[Cmb_ID]],0))),CHOOSE(AC[[M]:[M]],2,1,1,SUM(AC[[AB]:[DB]])))),""))</f>
        <v/>
      </c>
      <c r="DX123" t="str">
        <f>IF(OR(DX$5="",$S123=""),"",IFERROR(SUM(PRODUCT(INDEX(CMB[[BA_0O]:[BA_2O]],MATCH(ROUND(MIN(SUM(DX$4,$O123/1000),SUM($O123,DX$4/1000)),3),CMB[[Cmb_ID]:[Cmb_ID]],0),SUM(N(DX$1),N($R123),1)),CHOOSE(AC[[M]:[M]],1,1,0,AC[[AB]:[AB]])),PRODUCT(INDEX(CMB[[BD_0O]:[BD_2O]],MATCH(ROUND(MIN(SUM(DX$4,$O123/1000),SUM($O123,DX$4/1000)),3),CMB[[Cmb_ID]:[Cmb_ID]],0),SUM(N(DX$1),N($R123),1)),CHOOSE(AC[[M]:[M]],1,0,1,AC[[DB]:[DB]])),PRODUCT(SUM(ROUND(AVERAGE(VALUE(DX$3),VALUE($P123)),0),CHOOSE(IF(OR(DX$1,$R123),4,INDEX(CMB[[Res_Rare]:[Res_Rare]],MATCH(ROUND(MIN(SUM(DX$4,$O123/1000),SUM($O123,DX$4/1000)),3),CMB[[Cmb_ID]:[Cmb_ID]],0))),-1,-1,0,0)),IF(OR(DX$1,$R123),4,INDEX(CMB[[Cmb_Rare]:[Cmb_Rare]],MATCH(ROUND(MIN(SUM(DX$4,$O123/1000),SUM($O123,DX$4/1000)),3),CMB[[Cmb_ID]:[Cmb_ID]],0))),CHOOSE(AC[[M]:[M]],2,1,1,SUM(AC[[AB]:[DB]])))),""))</f>
        <v/>
      </c>
      <c r="DY123" t="str">
        <f>IF(OR(DY$5="",$S123=""),"",IFERROR(SUM(PRODUCT(INDEX(CMB[[BA_0O]:[BA_2O]],MATCH(ROUND(MIN(SUM(DY$4,$O123/1000),SUM($O123,DY$4/1000)),3),CMB[[Cmb_ID]:[Cmb_ID]],0),SUM(N(DY$1),N($R123),1)),CHOOSE(AC[[M]:[M]],1,1,0,AC[[AB]:[AB]])),PRODUCT(INDEX(CMB[[BD_0O]:[BD_2O]],MATCH(ROUND(MIN(SUM(DY$4,$O123/1000),SUM($O123,DY$4/1000)),3),CMB[[Cmb_ID]:[Cmb_ID]],0),SUM(N(DY$1),N($R123),1)),CHOOSE(AC[[M]:[M]],1,0,1,AC[[DB]:[DB]])),PRODUCT(SUM(ROUND(AVERAGE(VALUE(DY$3),VALUE($P123)),0),CHOOSE(IF(OR(DY$1,$R123),4,INDEX(CMB[[Res_Rare]:[Res_Rare]],MATCH(ROUND(MIN(SUM(DY$4,$O123/1000),SUM($O123,DY$4/1000)),3),CMB[[Cmb_ID]:[Cmb_ID]],0))),-1,-1,0,0)),IF(OR(DY$1,$R123),4,INDEX(CMB[[Cmb_Rare]:[Cmb_Rare]],MATCH(ROUND(MIN(SUM(DY$4,$O123/1000),SUM($O123,DY$4/1000)),3),CMB[[Cmb_ID]:[Cmb_ID]],0))),CHOOSE(AC[[M]:[M]],2,1,1,SUM(AC[[AB]:[DB]])))),""))</f>
        <v/>
      </c>
      <c r="DZ123" t="str">
        <f>IF(OR(DZ$5="",$S123=""),"",IFERROR(SUM(PRODUCT(INDEX(CMB[[BA_0O]:[BA_2O]],MATCH(ROUND(MIN(SUM(DZ$4,$O123/1000),SUM($O123,DZ$4/1000)),3),CMB[[Cmb_ID]:[Cmb_ID]],0),SUM(N(DZ$1),N($R123),1)),CHOOSE(AC[[M]:[M]],1,1,0,AC[[AB]:[AB]])),PRODUCT(INDEX(CMB[[BD_0O]:[BD_2O]],MATCH(ROUND(MIN(SUM(DZ$4,$O123/1000),SUM($O123,DZ$4/1000)),3),CMB[[Cmb_ID]:[Cmb_ID]],0),SUM(N(DZ$1),N($R123),1)),CHOOSE(AC[[M]:[M]],1,0,1,AC[[DB]:[DB]])),PRODUCT(SUM(ROUND(AVERAGE(VALUE(DZ$3),VALUE($P123)),0),CHOOSE(IF(OR(DZ$1,$R123),4,INDEX(CMB[[Res_Rare]:[Res_Rare]],MATCH(ROUND(MIN(SUM(DZ$4,$O123/1000),SUM($O123,DZ$4/1000)),3),CMB[[Cmb_ID]:[Cmb_ID]],0))),-1,-1,0,0)),IF(OR(DZ$1,$R123),4,INDEX(CMB[[Cmb_Rare]:[Cmb_Rare]],MATCH(ROUND(MIN(SUM(DZ$4,$O123/1000),SUM($O123,DZ$4/1000)),3),CMB[[Cmb_ID]:[Cmb_ID]],0))),CHOOSE(AC[[M]:[M]],2,1,1,SUM(AC[[AB]:[DB]])))),""))</f>
        <v/>
      </c>
      <c r="EA123" t="str">
        <f>IF(OR(EA$5="",$S123=""),"",IFERROR(SUM(PRODUCT(INDEX(CMB[[BA_0O]:[BA_2O]],MATCH(ROUND(MIN(SUM(EA$4,$O123/1000),SUM($O123,EA$4/1000)),3),CMB[[Cmb_ID]:[Cmb_ID]],0),SUM(N(EA$1),N($R123),1)),CHOOSE(AC[[M]:[M]],1,1,0,AC[[AB]:[AB]])),PRODUCT(INDEX(CMB[[BD_0O]:[BD_2O]],MATCH(ROUND(MIN(SUM(EA$4,$O123/1000),SUM($O123,EA$4/1000)),3),CMB[[Cmb_ID]:[Cmb_ID]],0),SUM(N(EA$1),N($R123),1)),CHOOSE(AC[[M]:[M]],1,0,1,AC[[DB]:[DB]])),PRODUCT(SUM(ROUND(AVERAGE(VALUE(EA$3),VALUE($P123)),0),CHOOSE(IF(OR(EA$1,$R123),4,INDEX(CMB[[Res_Rare]:[Res_Rare]],MATCH(ROUND(MIN(SUM(EA$4,$O123/1000),SUM($O123,EA$4/1000)),3),CMB[[Cmb_ID]:[Cmb_ID]],0))),-1,-1,0,0)),IF(OR(EA$1,$R123),4,INDEX(CMB[[Cmb_Rare]:[Cmb_Rare]],MATCH(ROUND(MIN(SUM(EA$4,$O123/1000),SUM($O123,EA$4/1000)),3),CMB[[Cmb_ID]:[Cmb_ID]],0))),CHOOSE(AC[[M]:[M]],2,1,1,SUM(AC[[AB]:[DB]])))),""))</f>
        <v/>
      </c>
      <c r="EB123" t="str">
        <f>IF(OR(EB$5="",$S123=""),"",IFERROR(SUM(PRODUCT(INDEX(CMB[[BA_0O]:[BA_2O]],MATCH(ROUND(MIN(SUM(EB$4,$O123/1000),SUM($O123,EB$4/1000)),3),CMB[[Cmb_ID]:[Cmb_ID]],0),SUM(N(EB$1),N($R123),1)),CHOOSE(AC[[M]:[M]],1,1,0,AC[[AB]:[AB]])),PRODUCT(INDEX(CMB[[BD_0O]:[BD_2O]],MATCH(ROUND(MIN(SUM(EB$4,$O123/1000),SUM($O123,EB$4/1000)),3),CMB[[Cmb_ID]:[Cmb_ID]],0),SUM(N(EB$1),N($R123),1)),CHOOSE(AC[[M]:[M]],1,0,1,AC[[DB]:[DB]])),PRODUCT(SUM(ROUND(AVERAGE(VALUE(EB$3),VALUE($P123)),0),CHOOSE(IF(OR(EB$1,$R123),4,INDEX(CMB[[Res_Rare]:[Res_Rare]],MATCH(ROUND(MIN(SUM(EB$4,$O123/1000),SUM($O123,EB$4/1000)),3),CMB[[Cmb_ID]:[Cmb_ID]],0))),-1,-1,0,0)),IF(OR(EB$1,$R123),4,INDEX(CMB[[Cmb_Rare]:[Cmb_Rare]],MATCH(ROUND(MIN(SUM(EB$4,$O123/1000),SUM($O123,EB$4/1000)),3),CMB[[Cmb_ID]:[Cmb_ID]],0))),CHOOSE(AC[[M]:[M]],2,1,1,SUM(AC[[AB]:[DB]])))),""))</f>
        <v/>
      </c>
      <c r="EC123" t="str">
        <f>IF(OR(EC$5="",$S123=""),"",IFERROR(SUM(PRODUCT(INDEX(CMB[[BA_0O]:[BA_2O]],MATCH(ROUND(MIN(SUM(EC$4,$O123/1000),SUM($O123,EC$4/1000)),3),CMB[[Cmb_ID]:[Cmb_ID]],0),SUM(N(EC$1),N($R123),1)),CHOOSE(AC[[M]:[M]],1,1,0,AC[[AB]:[AB]])),PRODUCT(INDEX(CMB[[BD_0O]:[BD_2O]],MATCH(ROUND(MIN(SUM(EC$4,$O123/1000),SUM($O123,EC$4/1000)),3),CMB[[Cmb_ID]:[Cmb_ID]],0),SUM(N(EC$1),N($R123),1)),CHOOSE(AC[[M]:[M]],1,0,1,AC[[DB]:[DB]])),PRODUCT(SUM(ROUND(AVERAGE(VALUE(EC$3),VALUE($P123)),0),CHOOSE(IF(OR(EC$1,$R123),4,INDEX(CMB[[Res_Rare]:[Res_Rare]],MATCH(ROUND(MIN(SUM(EC$4,$O123/1000),SUM($O123,EC$4/1000)),3),CMB[[Cmb_ID]:[Cmb_ID]],0))),-1,-1,0,0)),IF(OR(EC$1,$R123),4,INDEX(CMB[[Cmb_Rare]:[Cmb_Rare]],MATCH(ROUND(MIN(SUM(EC$4,$O123/1000),SUM($O123,EC$4/1000)),3),CMB[[Cmb_ID]:[Cmb_ID]],0))),CHOOSE(AC[[M]:[M]],2,1,1,SUM(AC[[AB]:[DB]])))),""))</f>
        <v/>
      </c>
      <c r="ED123" t="str">
        <f>IF(OR(ED$5="",$S123=""),"",IFERROR(SUM(PRODUCT(INDEX(CMB[[BA_0O]:[BA_2O]],MATCH(ROUND(MIN(SUM(ED$4,$O123/1000),SUM($O123,ED$4/1000)),3),CMB[[Cmb_ID]:[Cmb_ID]],0),SUM(N(ED$1),N($R123),1)),CHOOSE(AC[[M]:[M]],1,1,0,AC[[AB]:[AB]])),PRODUCT(INDEX(CMB[[BD_0O]:[BD_2O]],MATCH(ROUND(MIN(SUM(ED$4,$O123/1000),SUM($O123,ED$4/1000)),3),CMB[[Cmb_ID]:[Cmb_ID]],0),SUM(N(ED$1),N($R123),1)),CHOOSE(AC[[M]:[M]],1,0,1,AC[[DB]:[DB]])),PRODUCT(SUM(ROUND(AVERAGE(VALUE(ED$3),VALUE($P123)),0),CHOOSE(IF(OR(ED$1,$R123),4,INDEX(CMB[[Res_Rare]:[Res_Rare]],MATCH(ROUND(MIN(SUM(ED$4,$O123/1000),SUM($O123,ED$4/1000)),3),CMB[[Cmb_ID]:[Cmb_ID]],0))),-1,-1,0,0)),IF(OR(ED$1,$R123),4,INDEX(CMB[[Cmb_Rare]:[Cmb_Rare]],MATCH(ROUND(MIN(SUM(ED$4,$O123/1000),SUM($O123,ED$4/1000)),3),CMB[[Cmb_ID]:[Cmb_ID]],0))),CHOOSE(AC[[M]:[M]],2,1,1,SUM(AC[[AB]:[DB]])))),""))</f>
        <v/>
      </c>
      <c r="EE123" t="str">
        <f>IF(OR(EE$5="",$S123=""),"",IFERROR(SUM(PRODUCT(INDEX(CMB[[BA_0O]:[BA_2O]],MATCH(ROUND(MIN(SUM(EE$4,$O123/1000),SUM($O123,EE$4/1000)),3),CMB[[Cmb_ID]:[Cmb_ID]],0),SUM(N(EE$1),N($R123),1)),CHOOSE(AC[[M]:[M]],1,1,0,AC[[AB]:[AB]])),PRODUCT(INDEX(CMB[[BD_0O]:[BD_2O]],MATCH(ROUND(MIN(SUM(EE$4,$O123/1000),SUM($O123,EE$4/1000)),3),CMB[[Cmb_ID]:[Cmb_ID]],0),SUM(N(EE$1),N($R123),1)),CHOOSE(AC[[M]:[M]],1,0,1,AC[[DB]:[DB]])),PRODUCT(SUM(ROUND(AVERAGE(VALUE(EE$3),VALUE($P123)),0),CHOOSE(IF(OR(EE$1,$R123),4,INDEX(CMB[[Res_Rare]:[Res_Rare]],MATCH(ROUND(MIN(SUM(EE$4,$O123/1000),SUM($O123,EE$4/1000)),3),CMB[[Cmb_ID]:[Cmb_ID]],0))),-1,-1,0,0)),IF(OR(EE$1,$R123),4,INDEX(CMB[[Cmb_Rare]:[Cmb_Rare]],MATCH(ROUND(MIN(SUM(EE$4,$O123/1000),SUM($O123,EE$4/1000)),3),CMB[[Cmb_ID]:[Cmb_ID]],0))),CHOOSE(AC[[M]:[M]],2,1,1,SUM(AC[[AB]:[DB]])))),""))</f>
        <v/>
      </c>
      <c r="EF123" t="str">
        <f>IF(OR(EF$5="",$S123=""),"",IFERROR(SUM(PRODUCT(INDEX(CMB[[BA_0O]:[BA_2O]],MATCH(ROUND(MIN(SUM(EF$4,$O123/1000),SUM($O123,EF$4/1000)),3),CMB[[Cmb_ID]:[Cmb_ID]],0),SUM(N(EF$1),N($R123),1)),CHOOSE(AC[[M]:[M]],1,1,0,AC[[AB]:[AB]])),PRODUCT(INDEX(CMB[[BD_0O]:[BD_2O]],MATCH(ROUND(MIN(SUM(EF$4,$O123/1000),SUM($O123,EF$4/1000)),3),CMB[[Cmb_ID]:[Cmb_ID]],0),SUM(N(EF$1),N($R123),1)),CHOOSE(AC[[M]:[M]],1,0,1,AC[[DB]:[DB]])),PRODUCT(SUM(ROUND(AVERAGE(VALUE(EF$3),VALUE($P123)),0),CHOOSE(IF(OR(EF$1,$R123),4,INDEX(CMB[[Res_Rare]:[Res_Rare]],MATCH(ROUND(MIN(SUM(EF$4,$O123/1000),SUM($O123,EF$4/1000)),3),CMB[[Cmb_ID]:[Cmb_ID]],0))),-1,-1,0,0)),IF(OR(EF$1,$R123),4,INDEX(CMB[[Cmb_Rare]:[Cmb_Rare]],MATCH(ROUND(MIN(SUM(EF$4,$O123/1000),SUM($O123,EF$4/1000)),3),CMB[[Cmb_ID]:[Cmb_ID]],0))),CHOOSE(AC[[M]:[M]],2,1,1,SUM(AC[[AB]:[DB]])))),""))</f>
        <v/>
      </c>
      <c r="EG123" t="str">
        <f>IF(OR(EG$5="",$S123=""),"",IFERROR(SUM(PRODUCT(INDEX(CMB[[BA_0O]:[BA_2O]],MATCH(ROUND(MIN(SUM(EG$4,$O123/1000),SUM($O123,EG$4/1000)),3),CMB[[Cmb_ID]:[Cmb_ID]],0),SUM(N(EG$1),N($R123),1)),CHOOSE(AC[[M]:[M]],1,1,0,AC[[AB]:[AB]])),PRODUCT(INDEX(CMB[[BD_0O]:[BD_2O]],MATCH(ROUND(MIN(SUM(EG$4,$O123/1000),SUM($O123,EG$4/1000)),3),CMB[[Cmb_ID]:[Cmb_ID]],0),SUM(N(EG$1),N($R123),1)),CHOOSE(AC[[M]:[M]],1,0,1,AC[[DB]:[DB]])),PRODUCT(SUM(ROUND(AVERAGE(VALUE(EG$3),VALUE($P123)),0),CHOOSE(IF(OR(EG$1,$R123),4,INDEX(CMB[[Res_Rare]:[Res_Rare]],MATCH(ROUND(MIN(SUM(EG$4,$O123/1000),SUM($O123,EG$4/1000)),3),CMB[[Cmb_ID]:[Cmb_ID]],0))),-1,-1,0,0)),IF(OR(EG$1,$R123),4,INDEX(CMB[[Cmb_Rare]:[Cmb_Rare]],MATCH(ROUND(MIN(SUM(EG$4,$O123/1000),SUM($O123,EG$4/1000)),3),CMB[[Cmb_ID]:[Cmb_ID]],0))),CHOOSE(AC[[M]:[M]],2,1,1,SUM(AC[[AB]:[DB]])))),""))</f>
        <v/>
      </c>
      <c r="EH123" t="str">
        <f>IF(OR(EH$5="",$S123=""),"",IFERROR(SUM(PRODUCT(INDEX(CMB[[BA_0O]:[BA_2O]],MATCH(ROUND(MIN(SUM(EH$4,$O123/1000),SUM($O123,EH$4/1000)),3),CMB[[Cmb_ID]:[Cmb_ID]],0),SUM(N(EH$1),N($R123),1)),CHOOSE(AC[[M]:[M]],1,1,0,AC[[AB]:[AB]])),PRODUCT(INDEX(CMB[[BD_0O]:[BD_2O]],MATCH(ROUND(MIN(SUM(EH$4,$O123/1000),SUM($O123,EH$4/1000)),3),CMB[[Cmb_ID]:[Cmb_ID]],0),SUM(N(EH$1),N($R123),1)),CHOOSE(AC[[M]:[M]],1,0,1,AC[[DB]:[DB]])),PRODUCT(SUM(ROUND(AVERAGE(VALUE(EH$3),VALUE($P123)),0),CHOOSE(IF(OR(EH$1,$R123),4,INDEX(CMB[[Res_Rare]:[Res_Rare]],MATCH(ROUND(MIN(SUM(EH$4,$O123/1000),SUM($O123,EH$4/1000)),3),CMB[[Cmb_ID]:[Cmb_ID]],0))),-1,-1,0,0)),IF(OR(EH$1,$R123),4,INDEX(CMB[[Cmb_Rare]:[Cmb_Rare]],MATCH(ROUND(MIN(SUM(EH$4,$O123/1000),SUM($O123,EH$4/1000)),3),CMB[[Cmb_ID]:[Cmb_ID]],0))),CHOOSE(AC[[M]:[M]],2,1,1,SUM(AC[[AB]:[DB]])))),""))</f>
        <v/>
      </c>
      <c r="EI123" t="str">
        <f>IF(OR(EI$5="",$S123=""),"",IFERROR(SUM(PRODUCT(INDEX(CMB[[BA_0O]:[BA_2O]],MATCH(ROUND(MIN(SUM(EI$4,$O123/1000),SUM($O123,EI$4/1000)),3),CMB[[Cmb_ID]:[Cmb_ID]],0),SUM(N(EI$1),N($R123),1)),CHOOSE(AC[[M]:[M]],1,1,0,AC[[AB]:[AB]])),PRODUCT(INDEX(CMB[[BD_0O]:[BD_2O]],MATCH(ROUND(MIN(SUM(EI$4,$O123/1000),SUM($O123,EI$4/1000)),3),CMB[[Cmb_ID]:[Cmb_ID]],0),SUM(N(EI$1),N($R123),1)),CHOOSE(AC[[M]:[M]],1,0,1,AC[[DB]:[DB]])),PRODUCT(SUM(ROUND(AVERAGE(VALUE(EI$3),VALUE($P123)),0),CHOOSE(IF(OR(EI$1,$R123),4,INDEX(CMB[[Res_Rare]:[Res_Rare]],MATCH(ROUND(MIN(SUM(EI$4,$O123/1000),SUM($O123,EI$4/1000)),3),CMB[[Cmb_ID]:[Cmb_ID]],0))),-1,-1,0,0)),IF(OR(EI$1,$R123),4,INDEX(CMB[[Cmb_Rare]:[Cmb_Rare]],MATCH(ROUND(MIN(SUM(EI$4,$O123/1000),SUM($O123,EI$4/1000)),3),CMB[[Cmb_ID]:[Cmb_ID]],0))),CHOOSE(AC[[M]:[M]],2,1,1,SUM(AC[[AB]:[DB]])))),""))</f>
        <v/>
      </c>
      <c r="EJ123" t="str">
        <f>IF(OR(EJ$5="",$S123=""),"",IFERROR(SUM(PRODUCT(INDEX(CMB[[BA_0O]:[BA_2O]],MATCH(ROUND(MIN(SUM(EJ$4,$O123/1000),SUM($O123,EJ$4/1000)),3),CMB[[Cmb_ID]:[Cmb_ID]],0),SUM(N(EJ$1),N($R123),1)),CHOOSE(AC[[M]:[M]],1,1,0,AC[[AB]:[AB]])),PRODUCT(INDEX(CMB[[BD_0O]:[BD_2O]],MATCH(ROUND(MIN(SUM(EJ$4,$O123/1000),SUM($O123,EJ$4/1000)),3),CMB[[Cmb_ID]:[Cmb_ID]],0),SUM(N(EJ$1),N($R123),1)),CHOOSE(AC[[M]:[M]],1,0,1,AC[[DB]:[DB]])),PRODUCT(SUM(ROUND(AVERAGE(VALUE(EJ$3),VALUE($P123)),0),CHOOSE(IF(OR(EJ$1,$R123),4,INDEX(CMB[[Res_Rare]:[Res_Rare]],MATCH(ROUND(MIN(SUM(EJ$4,$O123/1000),SUM($O123,EJ$4/1000)),3),CMB[[Cmb_ID]:[Cmb_ID]],0))),-1,-1,0,0)),IF(OR(EJ$1,$R123),4,INDEX(CMB[[Cmb_Rare]:[Cmb_Rare]],MATCH(ROUND(MIN(SUM(EJ$4,$O123/1000),SUM($O123,EJ$4/1000)),3),CMB[[Cmb_ID]:[Cmb_ID]],0))),CHOOSE(AC[[M]:[M]],2,1,1,SUM(AC[[AB]:[DB]])))),""))</f>
        <v/>
      </c>
      <c r="EK123" t="str">
        <f>IF(OR(EK$5="",$S123=""),"",IFERROR(SUM(PRODUCT(INDEX(CMB[[BA_0O]:[BA_2O]],MATCH(ROUND(MIN(SUM(EK$4,$O123/1000),SUM($O123,EK$4/1000)),3),CMB[[Cmb_ID]:[Cmb_ID]],0),SUM(N(EK$1),N($R123),1)),CHOOSE(AC[[M]:[M]],1,1,0,AC[[AB]:[AB]])),PRODUCT(INDEX(CMB[[BD_0O]:[BD_2O]],MATCH(ROUND(MIN(SUM(EK$4,$O123/1000),SUM($O123,EK$4/1000)),3),CMB[[Cmb_ID]:[Cmb_ID]],0),SUM(N(EK$1),N($R123),1)),CHOOSE(AC[[M]:[M]],1,0,1,AC[[DB]:[DB]])),PRODUCT(SUM(ROUND(AVERAGE(VALUE(EK$3),VALUE($P123)),0),CHOOSE(IF(OR(EK$1,$R123),4,INDEX(CMB[[Res_Rare]:[Res_Rare]],MATCH(ROUND(MIN(SUM(EK$4,$O123/1000),SUM($O123,EK$4/1000)),3),CMB[[Cmb_ID]:[Cmb_ID]],0))),-1,-1,0,0)),IF(OR(EK$1,$R123),4,INDEX(CMB[[Cmb_Rare]:[Cmb_Rare]],MATCH(ROUND(MIN(SUM(EK$4,$O123/1000),SUM($O123,EK$4/1000)),3),CMB[[Cmb_ID]:[Cmb_ID]],0))),CHOOSE(AC[[M]:[M]],2,1,1,SUM(AC[[AB]:[DB]])))),""))</f>
        <v/>
      </c>
      <c r="EL123" t="str">
        <f>IF(OR(EL$5="",$S123=""),"",IFERROR(SUM(PRODUCT(INDEX(CMB[[BA_0O]:[BA_2O]],MATCH(ROUND(MIN(SUM(EL$4,$O123/1000),SUM($O123,EL$4/1000)),3),CMB[[Cmb_ID]:[Cmb_ID]],0),SUM(N(EL$1),N($R123),1)),CHOOSE(AC[[M]:[M]],1,1,0,AC[[AB]:[AB]])),PRODUCT(INDEX(CMB[[BD_0O]:[BD_2O]],MATCH(ROUND(MIN(SUM(EL$4,$O123/1000),SUM($O123,EL$4/1000)),3),CMB[[Cmb_ID]:[Cmb_ID]],0),SUM(N(EL$1),N($R123),1)),CHOOSE(AC[[M]:[M]],1,0,1,AC[[DB]:[DB]])),PRODUCT(SUM(ROUND(AVERAGE(VALUE(EL$3),VALUE($P123)),0),CHOOSE(IF(OR(EL$1,$R123),4,INDEX(CMB[[Res_Rare]:[Res_Rare]],MATCH(ROUND(MIN(SUM(EL$4,$O123/1000),SUM($O123,EL$4/1000)),3),CMB[[Cmb_ID]:[Cmb_ID]],0))),-1,-1,0,0)),IF(OR(EL$1,$R123),4,INDEX(CMB[[Cmb_Rare]:[Cmb_Rare]],MATCH(ROUND(MIN(SUM(EL$4,$O123/1000),SUM($O123,EL$4/1000)),3),CMB[[Cmb_ID]:[Cmb_ID]],0))),CHOOSE(AC[[M]:[M]],2,1,1,SUM(AC[[AB]:[DB]])))),""))</f>
        <v/>
      </c>
      <c r="EM123" t="str">
        <f>IF(OR(EM$5="",$S123=""),"",IFERROR(SUM(PRODUCT(INDEX(CMB[[BA_0O]:[BA_2O]],MATCH(ROUND(MIN(SUM(EM$4,$O123/1000),SUM($O123,EM$4/1000)),3),CMB[[Cmb_ID]:[Cmb_ID]],0),SUM(N(EM$1),N($R123),1)),CHOOSE(AC[[M]:[M]],1,1,0,AC[[AB]:[AB]])),PRODUCT(INDEX(CMB[[BD_0O]:[BD_2O]],MATCH(ROUND(MIN(SUM(EM$4,$O123/1000),SUM($O123,EM$4/1000)),3),CMB[[Cmb_ID]:[Cmb_ID]],0),SUM(N(EM$1),N($R123),1)),CHOOSE(AC[[M]:[M]],1,0,1,AC[[DB]:[DB]])),PRODUCT(SUM(ROUND(AVERAGE(VALUE(EM$3),VALUE($P123)),0),CHOOSE(IF(OR(EM$1,$R123),4,INDEX(CMB[[Res_Rare]:[Res_Rare]],MATCH(ROUND(MIN(SUM(EM$4,$O123/1000),SUM($O123,EM$4/1000)),3),CMB[[Cmb_ID]:[Cmb_ID]],0))),-1,-1,0,0)),IF(OR(EM$1,$R123),4,INDEX(CMB[[Cmb_Rare]:[Cmb_Rare]],MATCH(ROUND(MIN(SUM(EM$4,$O123/1000),SUM($O123,EM$4/1000)),3),CMB[[Cmb_ID]:[Cmb_ID]],0))),CHOOSE(AC[[M]:[M]],2,1,1,SUM(AC[[AB]:[DB]])))),""))</f>
        <v/>
      </c>
      <c r="EN123" t="str">
        <f>IF(OR(EN$5="",$S123=""),"",IFERROR(SUM(PRODUCT(INDEX(CMB[[BA_0O]:[BA_2O]],MATCH(ROUND(MIN(SUM(EN$4,$O123/1000),SUM($O123,EN$4/1000)),3),CMB[[Cmb_ID]:[Cmb_ID]],0),SUM(N(EN$1),N($R123),1)),CHOOSE(AC[[M]:[M]],1,1,0,AC[[AB]:[AB]])),PRODUCT(INDEX(CMB[[BD_0O]:[BD_2O]],MATCH(ROUND(MIN(SUM(EN$4,$O123/1000),SUM($O123,EN$4/1000)),3),CMB[[Cmb_ID]:[Cmb_ID]],0),SUM(N(EN$1),N($R123),1)),CHOOSE(AC[[M]:[M]],1,0,1,AC[[DB]:[DB]])),PRODUCT(SUM(ROUND(AVERAGE(VALUE(EN$3),VALUE($P123)),0),CHOOSE(IF(OR(EN$1,$R123),4,INDEX(CMB[[Res_Rare]:[Res_Rare]],MATCH(ROUND(MIN(SUM(EN$4,$O123/1000),SUM($O123,EN$4/1000)),3),CMB[[Cmb_ID]:[Cmb_ID]],0))),-1,-1,0,0)),IF(OR(EN$1,$R123),4,INDEX(CMB[[Cmb_Rare]:[Cmb_Rare]],MATCH(ROUND(MIN(SUM(EN$4,$O123/1000),SUM($O123,EN$4/1000)),3),CMB[[Cmb_ID]:[Cmb_ID]],0))),CHOOSE(AC[[M]:[M]],2,1,1,SUM(AC[[AB]:[DB]])))),""))</f>
        <v/>
      </c>
      <c r="EO123" t="str">
        <f>IF(OR(EO$5="",$S123=""),"",IFERROR(SUM(PRODUCT(INDEX(CMB[[BA_0O]:[BA_2O]],MATCH(ROUND(MIN(SUM(EO$4,$O123/1000),SUM($O123,EO$4/1000)),3),CMB[[Cmb_ID]:[Cmb_ID]],0),SUM(N(EO$1),N($R123),1)),CHOOSE(AC[[M]:[M]],1,1,0,AC[[AB]:[AB]])),PRODUCT(INDEX(CMB[[BD_0O]:[BD_2O]],MATCH(ROUND(MIN(SUM(EO$4,$O123/1000),SUM($O123,EO$4/1000)),3),CMB[[Cmb_ID]:[Cmb_ID]],0),SUM(N(EO$1),N($R123),1)),CHOOSE(AC[[M]:[M]],1,0,1,AC[[DB]:[DB]])),PRODUCT(SUM(ROUND(AVERAGE(VALUE(EO$3),VALUE($P123)),0),CHOOSE(IF(OR(EO$1,$R123),4,INDEX(CMB[[Res_Rare]:[Res_Rare]],MATCH(ROUND(MIN(SUM(EO$4,$O123/1000),SUM($O123,EO$4/1000)),3),CMB[[Cmb_ID]:[Cmb_ID]],0))),-1,-1,0,0)),IF(OR(EO$1,$R123),4,INDEX(CMB[[Cmb_Rare]:[Cmb_Rare]],MATCH(ROUND(MIN(SUM(EO$4,$O123/1000),SUM($O123,EO$4/1000)),3),CMB[[Cmb_ID]:[Cmb_ID]],0))),CHOOSE(AC[[M]:[M]],2,1,1,SUM(AC[[AB]:[DB]])))),""))</f>
        <v/>
      </c>
      <c r="EP123" t="str">
        <f>IF(OR(EP$5="",$S123=""),"",IFERROR(SUM(PRODUCT(INDEX(CMB[[BA_0O]:[BA_2O]],MATCH(ROUND(MIN(SUM(EP$4,$O123/1000),SUM($O123,EP$4/1000)),3),CMB[[Cmb_ID]:[Cmb_ID]],0),SUM(N(EP$1),N($R123),1)),CHOOSE(AC[[M]:[M]],1,1,0,AC[[AB]:[AB]])),PRODUCT(INDEX(CMB[[BD_0O]:[BD_2O]],MATCH(ROUND(MIN(SUM(EP$4,$O123/1000),SUM($O123,EP$4/1000)),3),CMB[[Cmb_ID]:[Cmb_ID]],0),SUM(N(EP$1),N($R123),1)),CHOOSE(AC[[M]:[M]],1,0,1,AC[[DB]:[DB]])),PRODUCT(SUM(ROUND(AVERAGE(VALUE(EP$3),VALUE($P123)),0),CHOOSE(IF(OR(EP$1,$R123),4,INDEX(CMB[[Res_Rare]:[Res_Rare]],MATCH(ROUND(MIN(SUM(EP$4,$O123/1000),SUM($O123,EP$4/1000)),3),CMB[[Cmb_ID]:[Cmb_ID]],0))),-1,-1,0,0)),IF(OR(EP$1,$R123),4,INDEX(CMB[[Cmb_Rare]:[Cmb_Rare]],MATCH(ROUND(MIN(SUM(EP$4,$O123/1000),SUM($O123,EP$4/1000)),3),CMB[[Cmb_ID]:[Cmb_ID]],0))),CHOOSE(AC[[M]:[M]],2,1,1,SUM(AC[[AB]:[DB]])))),""))</f>
        <v/>
      </c>
      <c r="EQ123" t="str">
        <f>IF(OR(EQ$5="",$S123=""),"",IFERROR(SUM(PRODUCT(INDEX(CMB[[BA_0O]:[BA_2O]],MATCH(ROUND(MIN(SUM(EQ$4,$O123/1000),SUM($O123,EQ$4/1000)),3),CMB[[Cmb_ID]:[Cmb_ID]],0),SUM(N(EQ$1),N($R123),1)),CHOOSE(AC[[M]:[M]],1,1,0,AC[[AB]:[AB]])),PRODUCT(INDEX(CMB[[BD_0O]:[BD_2O]],MATCH(ROUND(MIN(SUM(EQ$4,$O123/1000),SUM($O123,EQ$4/1000)),3),CMB[[Cmb_ID]:[Cmb_ID]],0),SUM(N(EQ$1),N($R123),1)),CHOOSE(AC[[M]:[M]],1,0,1,AC[[DB]:[DB]])),PRODUCT(SUM(ROUND(AVERAGE(VALUE(EQ$3),VALUE($P123)),0),CHOOSE(IF(OR(EQ$1,$R123),4,INDEX(CMB[[Res_Rare]:[Res_Rare]],MATCH(ROUND(MIN(SUM(EQ$4,$O123/1000),SUM($O123,EQ$4/1000)),3),CMB[[Cmb_ID]:[Cmb_ID]],0))),-1,-1,0,0)),IF(OR(EQ$1,$R123),4,INDEX(CMB[[Cmb_Rare]:[Cmb_Rare]],MATCH(ROUND(MIN(SUM(EQ$4,$O123/1000),SUM($O123,EQ$4/1000)),3),CMB[[Cmb_ID]:[Cmb_ID]],0))),CHOOSE(AC[[M]:[M]],2,1,1,SUM(AC[[AB]:[DB]])))),""))</f>
        <v/>
      </c>
      <c r="ER123" t="str">
        <f>IF(OR(ER$5="",$S123=""),"",IFERROR(SUM(PRODUCT(INDEX(CMB[[BA_0O]:[BA_2O]],MATCH(ROUND(MIN(SUM(ER$4,$O123/1000),SUM($O123,ER$4/1000)),3),CMB[[Cmb_ID]:[Cmb_ID]],0),SUM(N(ER$1),N($R123),1)),CHOOSE(AC[[M]:[M]],1,1,0,AC[[AB]:[AB]])),PRODUCT(INDEX(CMB[[BD_0O]:[BD_2O]],MATCH(ROUND(MIN(SUM(ER$4,$O123/1000),SUM($O123,ER$4/1000)),3),CMB[[Cmb_ID]:[Cmb_ID]],0),SUM(N(ER$1),N($R123),1)),CHOOSE(AC[[M]:[M]],1,0,1,AC[[DB]:[DB]])),PRODUCT(SUM(ROUND(AVERAGE(VALUE(ER$3),VALUE($P123)),0),CHOOSE(IF(OR(ER$1,$R123),4,INDEX(CMB[[Res_Rare]:[Res_Rare]],MATCH(ROUND(MIN(SUM(ER$4,$O123/1000),SUM($O123,ER$4/1000)),3),CMB[[Cmb_ID]:[Cmb_ID]],0))),-1,-1,0,0)),IF(OR(ER$1,$R123),4,INDEX(CMB[[Cmb_Rare]:[Cmb_Rare]],MATCH(ROUND(MIN(SUM(ER$4,$O123/1000),SUM($O123,ER$4/1000)),3),CMB[[Cmb_ID]:[Cmb_ID]],0))),CHOOSE(AC[[M]:[M]],2,1,1,SUM(AC[[AB]:[DB]])))),""))</f>
        <v/>
      </c>
      <c r="ES123" t="str">
        <f>IF(OR(ES$5="",$S123=""),"",IFERROR(SUM(PRODUCT(INDEX(CMB[[BA_0O]:[BA_2O]],MATCH(ROUND(MIN(SUM(ES$4,$O123/1000),SUM($O123,ES$4/1000)),3),CMB[[Cmb_ID]:[Cmb_ID]],0),SUM(N(ES$1),N($R123),1)),CHOOSE(AC[[M]:[M]],1,1,0,AC[[AB]:[AB]])),PRODUCT(INDEX(CMB[[BD_0O]:[BD_2O]],MATCH(ROUND(MIN(SUM(ES$4,$O123/1000),SUM($O123,ES$4/1000)),3),CMB[[Cmb_ID]:[Cmb_ID]],0),SUM(N(ES$1),N($R123),1)),CHOOSE(AC[[M]:[M]],1,0,1,AC[[DB]:[DB]])),PRODUCT(SUM(ROUND(AVERAGE(VALUE(ES$3),VALUE($P123)),0),CHOOSE(IF(OR(ES$1,$R123),4,INDEX(CMB[[Res_Rare]:[Res_Rare]],MATCH(ROUND(MIN(SUM(ES$4,$O123/1000),SUM($O123,ES$4/1000)),3),CMB[[Cmb_ID]:[Cmb_ID]],0))),-1,-1,0,0)),IF(OR(ES$1,$R123),4,INDEX(CMB[[Cmb_Rare]:[Cmb_Rare]],MATCH(ROUND(MIN(SUM(ES$4,$O123/1000),SUM($O123,ES$4/1000)),3),CMB[[Cmb_ID]:[Cmb_ID]],0))),CHOOSE(AC[[M]:[M]],2,1,1,SUM(AC[[AB]:[DB]])))),""))</f>
        <v/>
      </c>
      <c r="ET123" t="str">
        <f>IF(OR(ET$5="",$S123=""),"",IFERROR(SUM(PRODUCT(INDEX(CMB[[BA_0O]:[BA_2O]],MATCH(ROUND(MIN(SUM(ET$4,$O123/1000),SUM($O123,ET$4/1000)),3),CMB[[Cmb_ID]:[Cmb_ID]],0),SUM(N(ET$1),N($R123),1)),CHOOSE(AC[[M]:[M]],1,1,0,AC[[AB]:[AB]])),PRODUCT(INDEX(CMB[[BD_0O]:[BD_2O]],MATCH(ROUND(MIN(SUM(ET$4,$O123/1000),SUM($O123,ET$4/1000)),3),CMB[[Cmb_ID]:[Cmb_ID]],0),SUM(N(ET$1),N($R123),1)),CHOOSE(AC[[M]:[M]],1,0,1,AC[[DB]:[DB]])),PRODUCT(SUM(ROUND(AVERAGE(VALUE(ET$3),VALUE($P123)),0),CHOOSE(IF(OR(ET$1,$R123),4,INDEX(CMB[[Res_Rare]:[Res_Rare]],MATCH(ROUND(MIN(SUM(ET$4,$O123/1000),SUM($O123,ET$4/1000)),3),CMB[[Cmb_ID]:[Cmb_ID]],0))),-1,-1,0,0)),IF(OR(ET$1,$R123),4,INDEX(CMB[[Cmb_Rare]:[Cmb_Rare]],MATCH(ROUND(MIN(SUM(ET$4,$O123/1000),SUM($O123,ET$4/1000)),3),CMB[[Cmb_ID]:[Cmb_ID]],0))),CHOOSE(AC[[M]:[M]],2,1,1,SUM(AC[[AB]:[DB]])))),""))</f>
        <v/>
      </c>
      <c r="EU123" t="str">
        <f>IF(OR(EU$5="",$S123=""),"",IFERROR(SUM(PRODUCT(INDEX(CMB[[BA_0O]:[BA_2O]],MATCH(ROUND(MIN(SUM(EU$4,$O123/1000),SUM($O123,EU$4/1000)),3),CMB[[Cmb_ID]:[Cmb_ID]],0),SUM(N(EU$1),N($R123),1)),CHOOSE(AC[[M]:[M]],1,1,0,AC[[AB]:[AB]])),PRODUCT(INDEX(CMB[[BD_0O]:[BD_2O]],MATCH(ROUND(MIN(SUM(EU$4,$O123/1000),SUM($O123,EU$4/1000)),3),CMB[[Cmb_ID]:[Cmb_ID]],0),SUM(N(EU$1),N($R123),1)),CHOOSE(AC[[M]:[M]],1,0,1,AC[[DB]:[DB]])),PRODUCT(SUM(ROUND(AVERAGE(VALUE(EU$3),VALUE($P123)),0),CHOOSE(IF(OR(EU$1,$R123),4,INDEX(CMB[[Res_Rare]:[Res_Rare]],MATCH(ROUND(MIN(SUM(EU$4,$O123/1000),SUM($O123,EU$4/1000)),3),CMB[[Cmb_ID]:[Cmb_ID]],0))),-1,-1,0,0)),IF(OR(EU$1,$R123),4,INDEX(CMB[[Cmb_Rare]:[Cmb_Rare]],MATCH(ROUND(MIN(SUM(EU$4,$O123/1000),SUM($O123,EU$4/1000)),3),CMB[[Cmb_ID]:[Cmb_ID]],0))),CHOOSE(AC[[M]:[M]],2,1,1,SUM(AC[[AB]:[DB]])))),""))</f>
        <v/>
      </c>
      <c r="EV123" t="str">
        <f>IF(OR(EV$5="",$S123=""),"",IFERROR(SUM(PRODUCT(INDEX(CMB[[BA_0O]:[BA_2O]],MATCH(ROUND(MIN(SUM(EV$4,$O123/1000),SUM($O123,EV$4/1000)),3),CMB[[Cmb_ID]:[Cmb_ID]],0),SUM(N(EV$1),N($R123),1)),CHOOSE(AC[[M]:[M]],1,1,0,AC[[AB]:[AB]])),PRODUCT(INDEX(CMB[[BD_0O]:[BD_2O]],MATCH(ROUND(MIN(SUM(EV$4,$O123/1000),SUM($O123,EV$4/1000)),3),CMB[[Cmb_ID]:[Cmb_ID]],0),SUM(N(EV$1),N($R123),1)),CHOOSE(AC[[M]:[M]],1,0,1,AC[[DB]:[DB]])),PRODUCT(SUM(ROUND(AVERAGE(VALUE(EV$3),VALUE($P123)),0),CHOOSE(IF(OR(EV$1,$R123),4,INDEX(CMB[[Res_Rare]:[Res_Rare]],MATCH(ROUND(MIN(SUM(EV$4,$O123/1000),SUM($O123,EV$4/1000)),3),CMB[[Cmb_ID]:[Cmb_ID]],0))),-1,-1,0,0)),IF(OR(EV$1,$R123),4,INDEX(CMB[[Cmb_Rare]:[Cmb_Rare]],MATCH(ROUND(MIN(SUM(EV$4,$O123/1000),SUM($O123,EV$4/1000)),3),CMB[[Cmb_ID]:[Cmb_ID]],0))),CHOOSE(AC[[M]:[M]],2,1,1,SUM(AC[[AB]:[DB]])))),""))</f>
        <v/>
      </c>
      <c r="EW123" t="str">
        <f>IF(OR(EW$5="",$S123=""),"",IFERROR(SUM(PRODUCT(INDEX(CMB[[BA_0O]:[BA_2O]],MATCH(ROUND(MIN(SUM(EW$4,$O123/1000),SUM($O123,EW$4/1000)),3),CMB[[Cmb_ID]:[Cmb_ID]],0),SUM(N(EW$1),N($R123),1)),CHOOSE(AC[[M]:[M]],1,1,0,AC[[AB]:[AB]])),PRODUCT(INDEX(CMB[[BD_0O]:[BD_2O]],MATCH(ROUND(MIN(SUM(EW$4,$O123/1000),SUM($O123,EW$4/1000)),3),CMB[[Cmb_ID]:[Cmb_ID]],0),SUM(N(EW$1),N($R123),1)),CHOOSE(AC[[M]:[M]],1,0,1,AC[[DB]:[DB]])),PRODUCT(SUM(ROUND(AVERAGE(VALUE(EW$3),VALUE($P123)),0),CHOOSE(IF(OR(EW$1,$R123),4,INDEX(CMB[[Res_Rare]:[Res_Rare]],MATCH(ROUND(MIN(SUM(EW$4,$O123/1000),SUM($O123,EW$4/1000)),3),CMB[[Cmb_ID]:[Cmb_ID]],0))),-1,-1,0,0)),IF(OR(EW$1,$R123),4,INDEX(CMB[[Cmb_Rare]:[Cmb_Rare]],MATCH(ROUND(MIN(SUM(EW$4,$O123/1000),SUM($O123,EW$4/1000)),3),CMB[[Cmb_ID]:[Cmb_ID]],0))),CHOOSE(AC[[M]:[M]],2,1,1,SUM(AC[[AB]:[DB]])))),""))</f>
        <v/>
      </c>
      <c r="EX123" t="str">
        <f>IF(OR(EX$5="",$S123=""),"",IFERROR(SUM(PRODUCT(INDEX(CMB[[BA_0O]:[BA_2O]],MATCH(ROUND(MIN(SUM(EX$4,$O123/1000),SUM($O123,EX$4/1000)),3),CMB[[Cmb_ID]:[Cmb_ID]],0),SUM(N(EX$1),N($R123),1)),CHOOSE(AC[[M]:[M]],1,1,0,AC[[AB]:[AB]])),PRODUCT(INDEX(CMB[[BD_0O]:[BD_2O]],MATCH(ROUND(MIN(SUM(EX$4,$O123/1000),SUM($O123,EX$4/1000)),3),CMB[[Cmb_ID]:[Cmb_ID]],0),SUM(N(EX$1),N($R123),1)),CHOOSE(AC[[M]:[M]],1,0,1,AC[[DB]:[DB]])),PRODUCT(SUM(ROUND(AVERAGE(VALUE(EX$3),VALUE($P123)),0),CHOOSE(IF(OR(EX$1,$R123),4,INDEX(CMB[[Res_Rare]:[Res_Rare]],MATCH(ROUND(MIN(SUM(EX$4,$O123/1000),SUM($O123,EX$4/1000)),3),CMB[[Cmb_ID]:[Cmb_ID]],0))),-1,-1,0,0)),IF(OR(EX$1,$R123),4,INDEX(CMB[[Cmb_Rare]:[Cmb_Rare]],MATCH(ROUND(MIN(SUM(EX$4,$O123/1000),SUM($O123,EX$4/1000)),3),CMB[[Cmb_ID]:[Cmb_ID]],0))),CHOOSE(AC[[M]:[M]],2,1,1,SUM(AC[[AB]:[DB]])))),""))</f>
        <v/>
      </c>
      <c r="EY123" t="str">
        <f>IF(OR(EY$5="",$S123=""),"",IFERROR(SUM(PRODUCT(INDEX(CMB[[BA_0O]:[BA_2O]],MATCH(ROUND(MIN(SUM(EY$4,$O123/1000),SUM($O123,EY$4/1000)),3),CMB[[Cmb_ID]:[Cmb_ID]],0),SUM(N(EY$1),N($R123),1)),CHOOSE(AC[[M]:[M]],1,1,0,AC[[AB]:[AB]])),PRODUCT(INDEX(CMB[[BD_0O]:[BD_2O]],MATCH(ROUND(MIN(SUM(EY$4,$O123/1000),SUM($O123,EY$4/1000)),3),CMB[[Cmb_ID]:[Cmb_ID]],0),SUM(N(EY$1),N($R123),1)),CHOOSE(AC[[M]:[M]],1,0,1,AC[[DB]:[DB]])),PRODUCT(SUM(ROUND(AVERAGE(VALUE(EY$3),VALUE($P123)),0),CHOOSE(IF(OR(EY$1,$R123),4,INDEX(CMB[[Res_Rare]:[Res_Rare]],MATCH(ROUND(MIN(SUM(EY$4,$O123/1000),SUM($O123,EY$4/1000)),3),CMB[[Cmb_ID]:[Cmb_ID]],0))),-1,-1,0,0)),IF(OR(EY$1,$R123),4,INDEX(CMB[[Cmb_Rare]:[Cmb_Rare]],MATCH(ROUND(MIN(SUM(EY$4,$O123/1000),SUM($O123,EY$4/1000)),3),CMB[[Cmb_ID]:[Cmb_ID]],0))),CHOOSE(AC[[M]:[M]],2,1,1,SUM(AC[[AB]:[DB]])))),""))</f>
        <v/>
      </c>
      <c r="EZ123" t="str">
        <f>IF(OR(EZ$5="",$S123=""),"",IFERROR(SUM(PRODUCT(INDEX(CMB[[BA_0O]:[BA_2O]],MATCH(ROUND(MIN(SUM(EZ$4,$O123/1000),SUM($O123,EZ$4/1000)),3),CMB[[Cmb_ID]:[Cmb_ID]],0),SUM(N(EZ$1),N($R123),1)),CHOOSE(AC[[M]:[M]],1,1,0,AC[[AB]:[AB]])),PRODUCT(INDEX(CMB[[BD_0O]:[BD_2O]],MATCH(ROUND(MIN(SUM(EZ$4,$O123/1000),SUM($O123,EZ$4/1000)),3),CMB[[Cmb_ID]:[Cmb_ID]],0),SUM(N(EZ$1),N($R123),1)),CHOOSE(AC[[M]:[M]],1,0,1,AC[[DB]:[DB]])),PRODUCT(SUM(ROUND(AVERAGE(VALUE(EZ$3),VALUE($P123)),0),CHOOSE(IF(OR(EZ$1,$R123),4,INDEX(CMB[[Res_Rare]:[Res_Rare]],MATCH(ROUND(MIN(SUM(EZ$4,$O123/1000),SUM($O123,EZ$4/1000)),3),CMB[[Cmb_ID]:[Cmb_ID]],0))),-1,-1,0,0)),IF(OR(EZ$1,$R123),4,INDEX(CMB[[Cmb_Rare]:[Cmb_Rare]],MATCH(ROUND(MIN(SUM(EZ$4,$O123/1000),SUM($O123,EZ$4/1000)),3),CMB[[Cmb_ID]:[Cmb_ID]],0))),CHOOSE(AC[[M]:[M]],2,1,1,SUM(AC[[AB]:[DB]])))),""))</f>
        <v/>
      </c>
      <c r="FA123" t="str">
        <f>IF(OR(FA$5="",$S123=""),"",IFERROR(SUM(PRODUCT(INDEX(CMB[[BA_0O]:[BA_2O]],MATCH(ROUND(MIN(SUM(FA$4,$O123/1000),SUM($O123,FA$4/1000)),3),CMB[[Cmb_ID]:[Cmb_ID]],0),SUM(N(FA$1),N($R123),1)),CHOOSE(AC[[M]:[M]],1,1,0,AC[[AB]:[AB]])),PRODUCT(INDEX(CMB[[BD_0O]:[BD_2O]],MATCH(ROUND(MIN(SUM(FA$4,$O123/1000),SUM($O123,FA$4/1000)),3),CMB[[Cmb_ID]:[Cmb_ID]],0),SUM(N(FA$1),N($R123),1)),CHOOSE(AC[[M]:[M]],1,0,1,AC[[DB]:[DB]])),PRODUCT(SUM(ROUND(AVERAGE(VALUE(FA$3),VALUE($P123)),0),CHOOSE(IF(OR(FA$1,$R123),4,INDEX(CMB[[Res_Rare]:[Res_Rare]],MATCH(ROUND(MIN(SUM(FA$4,$O123/1000),SUM($O123,FA$4/1000)),3),CMB[[Cmb_ID]:[Cmb_ID]],0))),-1,-1,0,0)),IF(OR(FA$1,$R123),4,INDEX(CMB[[Cmb_Rare]:[Cmb_Rare]],MATCH(ROUND(MIN(SUM(FA$4,$O123/1000),SUM($O123,FA$4/1000)),3),CMB[[Cmb_ID]:[Cmb_ID]],0))),CHOOSE(AC[[M]:[M]],2,1,1,SUM(AC[[AB]:[DB]])))),""))</f>
        <v/>
      </c>
      <c r="FB123" t="str">
        <f>IF(OR(FB$5="",$S123=""),"",IFERROR(SUM(PRODUCT(INDEX(CMB[[BA_0O]:[BA_2O]],MATCH(ROUND(MIN(SUM(FB$4,$O123/1000),SUM($O123,FB$4/1000)),3),CMB[[Cmb_ID]:[Cmb_ID]],0),SUM(N(FB$1),N($R123),1)),CHOOSE(AC[[M]:[M]],1,1,0,AC[[AB]:[AB]])),PRODUCT(INDEX(CMB[[BD_0O]:[BD_2O]],MATCH(ROUND(MIN(SUM(FB$4,$O123/1000),SUM($O123,FB$4/1000)),3),CMB[[Cmb_ID]:[Cmb_ID]],0),SUM(N(FB$1),N($R123),1)),CHOOSE(AC[[M]:[M]],1,0,1,AC[[DB]:[DB]])),PRODUCT(SUM(ROUND(AVERAGE(VALUE(FB$3),VALUE($P123)),0),CHOOSE(IF(OR(FB$1,$R123),4,INDEX(CMB[[Res_Rare]:[Res_Rare]],MATCH(ROUND(MIN(SUM(FB$4,$O123/1000),SUM($O123,FB$4/1000)),3),CMB[[Cmb_ID]:[Cmb_ID]],0))),-1,-1,0,0)),IF(OR(FB$1,$R123),4,INDEX(CMB[[Cmb_Rare]:[Cmb_Rare]],MATCH(ROUND(MIN(SUM(FB$4,$O123/1000),SUM($O123,FB$4/1000)),3),CMB[[Cmb_ID]:[Cmb_ID]],0))),CHOOSE(AC[[M]:[M]],2,1,1,SUM(AC[[AB]:[DB]])))),""))</f>
        <v/>
      </c>
      <c r="FC123" t="str">
        <f>IF(OR(FC$5="",$S123=""),"",IFERROR(SUM(PRODUCT(INDEX(CMB[[BA_0O]:[BA_2O]],MATCH(ROUND(MIN(SUM(FC$4,$O123/1000),SUM($O123,FC$4/1000)),3),CMB[[Cmb_ID]:[Cmb_ID]],0),SUM(N(FC$1),N($R123),1)),CHOOSE(AC[[M]:[M]],1,1,0,AC[[AB]:[AB]])),PRODUCT(INDEX(CMB[[BD_0O]:[BD_2O]],MATCH(ROUND(MIN(SUM(FC$4,$O123/1000),SUM($O123,FC$4/1000)),3),CMB[[Cmb_ID]:[Cmb_ID]],0),SUM(N(FC$1),N($R123),1)),CHOOSE(AC[[M]:[M]],1,0,1,AC[[DB]:[DB]])),PRODUCT(SUM(ROUND(AVERAGE(VALUE(FC$3),VALUE($P123)),0),CHOOSE(IF(OR(FC$1,$R123),4,INDEX(CMB[[Res_Rare]:[Res_Rare]],MATCH(ROUND(MIN(SUM(FC$4,$O123/1000),SUM($O123,FC$4/1000)),3),CMB[[Cmb_ID]:[Cmb_ID]],0))),-1,-1,0,0)),IF(OR(FC$1,$R123),4,INDEX(CMB[[Cmb_Rare]:[Cmb_Rare]],MATCH(ROUND(MIN(SUM(FC$4,$O123/1000),SUM($O123,FC$4/1000)),3),CMB[[Cmb_ID]:[Cmb_ID]],0))),CHOOSE(AC[[M]:[M]],2,1,1,SUM(AC[[AB]:[DB]])))),""))</f>
        <v/>
      </c>
      <c r="FD123" t="str">
        <f>IF(OR(FD$5="",$S123=""),"",IFERROR(SUM(PRODUCT(INDEX(CMB[[BA_0O]:[BA_2O]],MATCH(ROUND(MIN(SUM(FD$4,$O123/1000),SUM($O123,FD$4/1000)),3),CMB[[Cmb_ID]:[Cmb_ID]],0),SUM(N(FD$1),N($R123),1)),CHOOSE(AC[[M]:[M]],1,1,0,AC[[AB]:[AB]])),PRODUCT(INDEX(CMB[[BD_0O]:[BD_2O]],MATCH(ROUND(MIN(SUM(FD$4,$O123/1000),SUM($O123,FD$4/1000)),3),CMB[[Cmb_ID]:[Cmb_ID]],0),SUM(N(FD$1),N($R123),1)),CHOOSE(AC[[M]:[M]],1,0,1,AC[[DB]:[DB]])),PRODUCT(SUM(ROUND(AVERAGE(VALUE(FD$3),VALUE($P123)),0),CHOOSE(IF(OR(FD$1,$R123),4,INDEX(CMB[[Res_Rare]:[Res_Rare]],MATCH(ROUND(MIN(SUM(FD$4,$O123/1000),SUM($O123,FD$4/1000)),3),CMB[[Cmb_ID]:[Cmb_ID]],0))),-1,-1,0,0)),IF(OR(FD$1,$R123),4,INDEX(CMB[[Cmb_Rare]:[Cmb_Rare]],MATCH(ROUND(MIN(SUM(FD$4,$O123/1000),SUM($O123,FD$4/1000)),3),CMB[[Cmb_ID]:[Cmb_ID]],0))),CHOOSE(AC[[M]:[M]],2,1,1,SUM(AC[[AB]:[DB]])))),""))</f>
        <v/>
      </c>
      <c r="FE123" t="str">
        <f>IF(OR(FE$5="",$S123=""),"",IFERROR(SUM(PRODUCT(INDEX(CMB[[BA_0O]:[BA_2O]],MATCH(ROUND(MIN(SUM(FE$4,$O123/1000),SUM($O123,FE$4/1000)),3),CMB[[Cmb_ID]:[Cmb_ID]],0),SUM(N(FE$1),N($R123),1)),CHOOSE(AC[[M]:[M]],1,1,0,AC[[AB]:[AB]])),PRODUCT(INDEX(CMB[[BD_0O]:[BD_2O]],MATCH(ROUND(MIN(SUM(FE$4,$O123/1000),SUM($O123,FE$4/1000)),3),CMB[[Cmb_ID]:[Cmb_ID]],0),SUM(N(FE$1),N($R123),1)),CHOOSE(AC[[M]:[M]],1,0,1,AC[[DB]:[DB]])),PRODUCT(SUM(ROUND(AVERAGE(VALUE(FE$3),VALUE($P123)),0),CHOOSE(IF(OR(FE$1,$R123),4,INDEX(CMB[[Res_Rare]:[Res_Rare]],MATCH(ROUND(MIN(SUM(FE$4,$O123/1000),SUM($O123,FE$4/1000)),3),CMB[[Cmb_ID]:[Cmb_ID]],0))),-1,-1,0,0)),IF(OR(FE$1,$R123),4,INDEX(CMB[[Cmb_Rare]:[Cmb_Rare]],MATCH(ROUND(MIN(SUM(FE$4,$O123/1000),SUM($O123,FE$4/1000)),3),CMB[[Cmb_ID]:[Cmb_ID]],0))),CHOOSE(AC[[M]:[M]],2,1,1,SUM(AC[[AB]:[DB]])))),""))</f>
        <v/>
      </c>
      <c r="FF123" t="str">
        <f>IF(OR(FF$5="",$S123=""),"",IFERROR(SUM(PRODUCT(INDEX(CMB[[BA_0O]:[BA_2O]],MATCH(ROUND(MIN(SUM(FF$4,$O123/1000),SUM($O123,FF$4/1000)),3),CMB[[Cmb_ID]:[Cmb_ID]],0),SUM(N(FF$1),N($R123),1)),CHOOSE(AC[[M]:[M]],1,1,0,AC[[AB]:[AB]])),PRODUCT(INDEX(CMB[[BD_0O]:[BD_2O]],MATCH(ROUND(MIN(SUM(FF$4,$O123/1000),SUM($O123,FF$4/1000)),3),CMB[[Cmb_ID]:[Cmb_ID]],0),SUM(N(FF$1),N($R123),1)),CHOOSE(AC[[M]:[M]],1,0,1,AC[[DB]:[DB]])),PRODUCT(SUM(ROUND(AVERAGE(VALUE(FF$3),VALUE($P123)),0),CHOOSE(IF(OR(FF$1,$R123),4,INDEX(CMB[[Res_Rare]:[Res_Rare]],MATCH(ROUND(MIN(SUM(FF$4,$O123/1000),SUM($O123,FF$4/1000)),3),CMB[[Cmb_ID]:[Cmb_ID]],0))),-1,-1,0,0)),IF(OR(FF$1,$R123),4,INDEX(CMB[[Cmb_Rare]:[Cmb_Rare]],MATCH(ROUND(MIN(SUM(FF$4,$O123/1000),SUM($O123,FF$4/1000)),3),CMB[[Cmb_ID]:[Cmb_ID]],0))),CHOOSE(AC[[M]:[M]],2,1,1,SUM(AC[[AB]:[DB]])))),""))</f>
        <v/>
      </c>
      <c r="FG123" t="str">
        <f>IF(OR(FG$5="",$S123=""),"",IFERROR(SUM(PRODUCT(INDEX(CMB[[BA_0O]:[BA_2O]],MATCH(ROUND(MIN(SUM(FG$4,$O123/1000),SUM($O123,FG$4/1000)),3),CMB[[Cmb_ID]:[Cmb_ID]],0),SUM(N(FG$1),N($R123),1)),CHOOSE(AC[[M]:[M]],1,1,0,AC[[AB]:[AB]])),PRODUCT(INDEX(CMB[[BD_0O]:[BD_2O]],MATCH(ROUND(MIN(SUM(FG$4,$O123/1000),SUM($O123,FG$4/1000)),3),CMB[[Cmb_ID]:[Cmb_ID]],0),SUM(N(FG$1),N($R123),1)),CHOOSE(AC[[M]:[M]],1,0,1,AC[[DB]:[DB]])),PRODUCT(SUM(ROUND(AVERAGE(VALUE(FG$3),VALUE($P123)),0),CHOOSE(IF(OR(FG$1,$R123),4,INDEX(CMB[[Res_Rare]:[Res_Rare]],MATCH(ROUND(MIN(SUM(FG$4,$O123/1000),SUM($O123,FG$4/1000)),3),CMB[[Cmb_ID]:[Cmb_ID]],0))),-1,-1,0,0)),IF(OR(FG$1,$R123),4,INDEX(CMB[[Cmb_Rare]:[Cmb_Rare]],MATCH(ROUND(MIN(SUM(FG$4,$O123/1000),SUM($O123,FG$4/1000)),3),CMB[[Cmb_ID]:[Cmb_ID]],0))),CHOOSE(AC[[M]:[M]],2,1,1,SUM(AC[[AB]:[DB]])))),""))</f>
        <v/>
      </c>
      <c r="FH123" t="str">
        <f>IF(OR(FH$5="",$S123=""),"",IFERROR(SUM(PRODUCT(INDEX(CMB[[BA_0O]:[BA_2O]],MATCH(ROUND(MIN(SUM(FH$4,$O123/1000),SUM($O123,FH$4/1000)),3),CMB[[Cmb_ID]:[Cmb_ID]],0),SUM(N(FH$1),N($R123),1)),CHOOSE(AC[[M]:[M]],1,1,0,AC[[AB]:[AB]])),PRODUCT(INDEX(CMB[[BD_0O]:[BD_2O]],MATCH(ROUND(MIN(SUM(FH$4,$O123/1000),SUM($O123,FH$4/1000)),3),CMB[[Cmb_ID]:[Cmb_ID]],0),SUM(N(FH$1),N($R123),1)),CHOOSE(AC[[M]:[M]],1,0,1,AC[[DB]:[DB]])),PRODUCT(SUM(ROUND(AVERAGE(VALUE(FH$3),VALUE($P123)),0),CHOOSE(IF(OR(FH$1,$R123),4,INDEX(CMB[[Res_Rare]:[Res_Rare]],MATCH(ROUND(MIN(SUM(FH$4,$O123/1000),SUM($O123,FH$4/1000)),3),CMB[[Cmb_ID]:[Cmb_ID]],0))),-1,-1,0,0)),IF(OR(FH$1,$R123),4,INDEX(CMB[[Cmb_Rare]:[Cmb_Rare]],MATCH(ROUND(MIN(SUM(FH$4,$O123/1000),SUM($O123,FH$4/1000)),3),CMB[[Cmb_ID]:[Cmb_ID]],0))),CHOOSE(AC[[M]:[M]],2,1,1,SUM(AC[[AB]:[DB]])))),""))</f>
        <v/>
      </c>
      <c r="FI123" t="str">
        <f>IF(OR(FI$5="",$S123=""),"",IFERROR(SUM(PRODUCT(INDEX(CMB[[BA_0O]:[BA_2O]],MATCH(ROUND(MIN(SUM(FI$4,$O123/1000),SUM($O123,FI$4/1000)),3),CMB[[Cmb_ID]:[Cmb_ID]],0),SUM(N(FI$1),N($R123),1)),CHOOSE(AC[[M]:[M]],1,1,0,AC[[AB]:[AB]])),PRODUCT(INDEX(CMB[[BD_0O]:[BD_2O]],MATCH(ROUND(MIN(SUM(FI$4,$O123/1000),SUM($O123,FI$4/1000)),3),CMB[[Cmb_ID]:[Cmb_ID]],0),SUM(N(FI$1),N($R123),1)),CHOOSE(AC[[M]:[M]],1,0,1,AC[[DB]:[DB]])),PRODUCT(SUM(ROUND(AVERAGE(VALUE(FI$3),VALUE($P123)),0),CHOOSE(IF(OR(FI$1,$R123),4,INDEX(CMB[[Res_Rare]:[Res_Rare]],MATCH(ROUND(MIN(SUM(FI$4,$O123/1000),SUM($O123,FI$4/1000)),3),CMB[[Cmb_ID]:[Cmb_ID]],0))),-1,-1,0,0)),IF(OR(FI$1,$R123),4,INDEX(CMB[[Cmb_Rare]:[Cmb_Rare]],MATCH(ROUND(MIN(SUM(FI$4,$O123/1000),SUM($O123,FI$4/1000)),3),CMB[[Cmb_ID]:[Cmb_ID]],0))),CHOOSE(AC[[M]:[M]],2,1,1,SUM(AC[[AB]:[DB]])))),""))</f>
        <v/>
      </c>
      <c r="FJ123" t="str">
        <f>IF(OR(FJ$5="",$S123=""),"",IFERROR(SUM(PRODUCT(INDEX(CMB[[BA_0O]:[BA_2O]],MATCH(ROUND(MIN(SUM(FJ$4,$O123/1000),SUM($O123,FJ$4/1000)),3),CMB[[Cmb_ID]:[Cmb_ID]],0),SUM(N(FJ$1),N($R123),1)),CHOOSE(AC[[M]:[M]],1,1,0,AC[[AB]:[AB]])),PRODUCT(INDEX(CMB[[BD_0O]:[BD_2O]],MATCH(ROUND(MIN(SUM(FJ$4,$O123/1000),SUM($O123,FJ$4/1000)),3),CMB[[Cmb_ID]:[Cmb_ID]],0),SUM(N(FJ$1),N($R123),1)),CHOOSE(AC[[M]:[M]],1,0,1,AC[[DB]:[DB]])),PRODUCT(SUM(ROUND(AVERAGE(VALUE(FJ$3),VALUE($P123)),0),CHOOSE(IF(OR(FJ$1,$R123),4,INDEX(CMB[[Res_Rare]:[Res_Rare]],MATCH(ROUND(MIN(SUM(FJ$4,$O123/1000),SUM($O123,FJ$4/1000)),3),CMB[[Cmb_ID]:[Cmb_ID]],0))),-1,-1,0,0)),IF(OR(FJ$1,$R123),4,INDEX(CMB[[Cmb_Rare]:[Cmb_Rare]],MATCH(ROUND(MIN(SUM(FJ$4,$O123/1000),SUM($O123,FJ$4/1000)),3),CMB[[Cmb_ID]:[Cmb_ID]],0))),CHOOSE(AC[[M]:[M]],2,1,1,SUM(AC[[AB]:[DB]])))),""))</f>
        <v/>
      </c>
      <c r="FK123" t="str">
        <f>IF(OR(FK$5="",$S123=""),"",IFERROR(SUM(PRODUCT(INDEX(CMB[[BA_0O]:[BA_2O]],MATCH(ROUND(MIN(SUM(FK$4,$O123/1000),SUM($O123,FK$4/1000)),3),CMB[[Cmb_ID]:[Cmb_ID]],0),SUM(N(FK$1),N($R123),1)),CHOOSE(AC[[M]:[M]],1,1,0,AC[[AB]:[AB]])),PRODUCT(INDEX(CMB[[BD_0O]:[BD_2O]],MATCH(ROUND(MIN(SUM(FK$4,$O123/1000),SUM($O123,FK$4/1000)),3),CMB[[Cmb_ID]:[Cmb_ID]],0),SUM(N(FK$1),N($R123),1)),CHOOSE(AC[[M]:[M]],1,0,1,AC[[DB]:[DB]])),PRODUCT(SUM(ROUND(AVERAGE(VALUE(FK$3),VALUE($P123)),0),CHOOSE(IF(OR(FK$1,$R123),4,INDEX(CMB[[Res_Rare]:[Res_Rare]],MATCH(ROUND(MIN(SUM(FK$4,$O123/1000),SUM($O123,FK$4/1000)),3),CMB[[Cmb_ID]:[Cmb_ID]],0))),-1,-1,0,0)),IF(OR(FK$1,$R123),4,INDEX(CMB[[Cmb_Rare]:[Cmb_Rare]],MATCH(ROUND(MIN(SUM(FK$4,$O123/1000),SUM($O123,FK$4/1000)),3),CMB[[Cmb_ID]:[Cmb_ID]],0))),CHOOSE(AC[[M]:[M]],2,1,1,SUM(AC[[AB]:[DB]])))),""))</f>
        <v/>
      </c>
      <c r="FL123" t="str">
        <f>IF(OR(FL$5="",$S123=""),"",IFERROR(SUM(PRODUCT(INDEX(CMB[[BA_0O]:[BA_2O]],MATCH(ROUND(MIN(SUM(FL$4,$O123/1000),SUM($O123,FL$4/1000)),3),CMB[[Cmb_ID]:[Cmb_ID]],0),SUM(N(FL$1),N($R123),1)),CHOOSE(AC[[M]:[M]],1,1,0,AC[[AB]:[AB]])),PRODUCT(INDEX(CMB[[BD_0O]:[BD_2O]],MATCH(ROUND(MIN(SUM(FL$4,$O123/1000),SUM($O123,FL$4/1000)),3),CMB[[Cmb_ID]:[Cmb_ID]],0),SUM(N(FL$1),N($R123),1)),CHOOSE(AC[[M]:[M]],1,0,1,AC[[DB]:[DB]])),PRODUCT(SUM(ROUND(AVERAGE(VALUE(FL$3),VALUE($P123)),0),CHOOSE(IF(OR(FL$1,$R123),4,INDEX(CMB[[Res_Rare]:[Res_Rare]],MATCH(ROUND(MIN(SUM(FL$4,$O123/1000),SUM($O123,FL$4/1000)),3),CMB[[Cmb_ID]:[Cmb_ID]],0))),-1,-1,0,0)),IF(OR(FL$1,$R123),4,INDEX(CMB[[Cmb_Rare]:[Cmb_Rare]],MATCH(ROUND(MIN(SUM(FL$4,$O123/1000),SUM($O123,FL$4/1000)),3),CMB[[Cmb_ID]:[Cmb_ID]],0))),CHOOSE(AC[[M]:[M]],2,1,1,SUM(AC[[AB]:[DB]])))),""))</f>
        <v/>
      </c>
      <c r="FM123" t="str">
        <f>IF(OR(FM$5="",$S123=""),"",IFERROR(SUM(PRODUCT(INDEX(CMB[[BA_0O]:[BA_2O]],MATCH(ROUND(MIN(SUM(FM$4,$O123/1000),SUM($O123,FM$4/1000)),3),CMB[[Cmb_ID]:[Cmb_ID]],0),SUM(N(FM$1),N($R123),1)),CHOOSE(AC[[M]:[M]],1,1,0,AC[[AB]:[AB]])),PRODUCT(INDEX(CMB[[BD_0O]:[BD_2O]],MATCH(ROUND(MIN(SUM(FM$4,$O123/1000),SUM($O123,FM$4/1000)),3),CMB[[Cmb_ID]:[Cmb_ID]],0),SUM(N(FM$1),N($R123),1)),CHOOSE(AC[[M]:[M]],1,0,1,AC[[DB]:[DB]])),PRODUCT(SUM(ROUND(AVERAGE(VALUE(FM$3),VALUE($P123)),0),CHOOSE(IF(OR(FM$1,$R123),4,INDEX(CMB[[Res_Rare]:[Res_Rare]],MATCH(ROUND(MIN(SUM(FM$4,$O123/1000),SUM($O123,FM$4/1000)),3),CMB[[Cmb_ID]:[Cmb_ID]],0))),-1,-1,0,0)),IF(OR(FM$1,$R123),4,INDEX(CMB[[Cmb_Rare]:[Cmb_Rare]],MATCH(ROUND(MIN(SUM(FM$4,$O123/1000),SUM($O123,FM$4/1000)),3),CMB[[Cmb_ID]:[Cmb_ID]],0))),CHOOSE(AC[[M]:[M]],2,1,1,SUM(AC[[AB]:[DB]])))),""))</f>
        <v/>
      </c>
      <c r="FN123" s="7">
        <f t="shared" si="61"/>
        <v>0</v>
      </c>
      <c r="FO123" s="7">
        <f t="shared" si="61"/>
        <v>0</v>
      </c>
      <c r="FP123" s="7">
        <f t="shared" si="61"/>
        <v>0</v>
      </c>
      <c r="FQ123" s="7">
        <f t="shared" si="61"/>
        <v>0</v>
      </c>
      <c r="FR123" s="7">
        <f t="shared" si="61"/>
        <v>0</v>
      </c>
      <c r="FS123" s="7">
        <f t="shared" si="61"/>
        <v>0</v>
      </c>
      <c r="FT123" s="7">
        <f>SUM(IF(INDEX(LIB[[Quantity]:[Quantity]],MATCH($S123,LIB[[ID]:[ID]],0))&gt;=COLUMN(A$1),TRUNC(PRODUCT(AVERAGE($FN123:$FS123),POWER(AC[[CR]:[CR]],SUM(SUMIFS($D$11:$D122,$A$11:$A122,$A123,$E$11:$E122,"&gt;="&amp;$E123),SUMIFS($D124:$D$161,$A124:$A$161,$A123,$E124:$E$161,"&gt;"&amp;$E123),COLUMN(A$1),-1)),IF($Q123="Yes",AC[[FB]:[FB]],1))),0),ROW(A112)/-VALUE(1&amp;REPT("0",9-PRODUCT(COLUMN(A$1)-1,3))),1)</f>
        <v>0.99999988799999995</v>
      </c>
      <c r="FU123" s="7">
        <f>SUM(IF(INDEX(LIB[[Quantity]:[Quantity]],MATCH($S123,LIB[[ID]:[ID]],0))&gt;=COLUMN(B$1),TRUNC(PRODUCT(AVERAGE($FN123:$FS123),POWER(AC[[CR]:[CR]],SUM(SUMIFS($D$11:$D122,$A$11:$A122,$A123,$E$11:$E122,"&gt;="&amp;$E123),SUMIFS($D124:$D$161,$A124:$A$161,$A123,$E124:$E$161,"&gt;"&amp;$E123),COLUMN(B$1),-1)),IF($Q123="Yes",AC[[FB]:[FB]],1))),0),ROW(B112)/-VALUE(1&amp;REPT("0",9-PRODUCT(COLUMN(B$1)-1,3))),1)</f>
        <v>0.999888</v>
      </c>
      <c r="FV123" s="7">
        <f>SUM(IF(INDEX(LIB[[Quantity]:[Quantity]],MATCH($S123,LIB[[ID]:[ID]],0))&gt;=COLUMN(C$1),TRUNC(PRODUCT(AVERAGE($FN123:$FS123),POWER(AC[[CR]:[CR]],SUM(SUMIFS($D$11:$D122,$A$11:$A122,$A123,$E$11:$E122,"&gt;="&amp;$E123),SUMIFS($D124:$D$161,$A124:$A$161,$A123,$E124:$E$161,"&gt;"&amp;$E123),COLUMN(C$1),-1)),IF($Q123="Yes",AC[[FB]:[FB]],1))),0),ROW(C112)/-VALUE(1&amp;REPT("0",9-PRODUCT(COLUMN(C$1)-1,3))),1)</f>
        <v>0.88800000000000001</v>
      </c>
      <c r="FW123">
        <f t="shared" si="43"/>
        <v>185</v>
      </c>
      <c r="FX123">
        <f t="shared" si="44"/>
        <v>0</v>
      </c>
      <c r="FY123">
        <f t="shared" si="45"/>
        <v>0</v>
      </c>
      <c r="GC123">
        <f t="shared" si="46"/>
        <v>77</v>
      </c>
      <c r="GD123" t="str">
        <f>IFERROR(SUBSTITUTE(SUBSTITUTE(INDEX(SUG[Card],MATCH(ROW(A112),GC$12:GC$161,0))," #2","")," #3",""),"")</f>
        <v/>
      </c>
      <c r="GE123">
        <f>SUM(GE122,IF(IFERROR(MATCH(GD123,GD$11:GD122,0)&lt;0,TRUE()),1,0))</f>
        <v>35</v>
      </c>
      <c r="GF123" t="str">
        <f t="shared" si="47"/>
        <v/>
      </c>
      <c r="GI123">
        <f>SUM(SUMIFS(D$11:D122,A$11:A122,A123,B$11:B122,"&gt;="&amp;B123),SUMIFS(D124:D$161,A124:A$161,A123,B124:B$161,"&gt;"&amp;B123),SUMIFS(D$11:D122,A$11:A122,A123&amp;":Onyx"),SUMIFS(D124:D$161,A124:A$161,A123&amp;":Onyx"))</f>
        <v>0</v>
      </c>
      <c r="GP123" t="str">
        <f t="shared" si="55"/>
        <v>Horse (5) #3</v>
      </c>
      <c r="GQ123">
        <f t="shared" si="56"/>
        <v>88</v>
      </c>
      <c r="GR123" t="b">
        <f>COUNTIF(DECK[Card],IFERROR(MID($L123,1,FIND(" #",SUG_Helper[[#This Row],[Card]])-1),SUG_Helper[[#This Row],[Card]]))&gt;=IFERROR(VALUE(RIGHT(SUG_Helper[[#This Row],[Card]])),1)</f>
        <v>0</v>
      </c>
    </row>
    <row r="124" spans="1:200" x14ac:dyDescent="0.35">
      <c r="B124" s="4"/>
      <c r="C124" s="4"/>
      <c r="D124" s="4"/>
      <c r="E124" t="str">
        <f>IF(INDEX(LIB[Card],ROW(A113))="","",INDEX(LIB[Card],ROW(A113))&amp;" ("&amp;INDEX(LIB[Level],ROW(A113))&amp;")"&amp;IF(INDEX(LIB[Fused],ROW(A113))="Yes","ƒ",""))</f>
        <v/>
      </c>
      <c r="F124">
        <v>113</v>
      </c>
      <c r="H124" t="str">
        <f>IF(DECK[[#This Row],[Card]]="","",MID(DECK[[#This Row],[Card]],1,FIND(" (",DECK[[#This Row],[Card]])-1))</f>
        <v/>
      </c>
      <c r="I124" t="str">
        <f>IF(DECK[[#This Row],[Card]]="","",MID(DECK[[#This Row],[Card]],FIND("(",DECK[[#This Row],[Card]])+1,1))</f>
        <v/>
      </c>
      <c r="J124" t="str">
        <f>IF(DECK[[#This Row],[Card]]="","",IF(RIGHT(DECK[[#This Row],[Card]])="ƒ","Yes","No"))</f>
        <v/>
      </c>
      <c r="L124" t="str">
        <f t="shared" si="51"/>
        <v>Bat (5) #2</v>
      </c>
      <c r="M124">
        <f t="shared" si="52"/>
        <v>82</v>
      </c>
      <c r="O124" s="6" t="str">
        <f>IF(S124="","",MATCH(MID(S124,1,MIN(FIND(" (",S124),IFERROR(FIND(":",S124),50))-1),CC[CC_Name],0))</f>
        <v/>
      </c>
      <c r="P124" s="5" t="str">
        <f t="shared" si="57"/>
        <v/>
      </c>
      <c r="Q124" s="5" t="str">
        <f t="shared" si="58"/>
        <v/>
      </c>
      <c r="R124" s="5" t="str">
        <f t="shared" si="59"/>
        <v/>
      </c>
      <c r="S124" t="str">
        <f>(INDEX(LIB[ID],ROW(A113)))</f>
        <v/>
      </c>
      <c r="T124" t="str">
        <f>IF(OR(T$5="",$S124=""),"",IFERROR(SUM(PRODUCT(INDEX(CMB[[BA_0O]:[BA_2O]],MATCH(ROUND(MIN(SUM(T$4,$O124/1000),SUM($O124,T$4/1000)),3),CMB[[Cmb_ID]:[Cmb_ID]],0),SUM(N(T$1),N($R124),1)),CHOOSE(AC[[M]:[M]],1,1,0,AC[[AB]:[AB]])),PRODUCT(INDEX(CMB[[BD_0O]:[BD_2O]],MATCH(ROUND(MIN(SUM(T$4,$O124/1000),SUM($O124,T$4/1000)),3),CMB[[Cmb_ID]:[Cmb_ID]],0),SUM(N(T$1),N($R124),1)),CHOOSE(AC[[M]:[M]],1,0,1,AC[[DB]:[DB]])),PRODUCT(SUM(ROUND(AVERAGE(VALUE(T$3),VALUE($P124)),0),CHOOSE(IF(OR(T$1,$R124),4,INDEX(CMB[[Res_Rare]:[Res_Rare]],MATCH(ROUND(MIN(SUM(T$4,$O124/1000),SUM($O124,T$4/1000)),3),CMB[[Cmb_ID]:[Cmb_ID]],0))),-1,-1,0,0)),IF(OR(T$1,$R124),4,INDEX(CMB[[Cmb_Rare]:[Cmb_Rare]],MATCH(ROUND(MIN(SUM(T$4,$O124/1000),SUM($O124,T$4/1000)),3),CMB[[Cmb_ID]:[Cmb_ID]],0))),CHOOSE(AC[[M]:[M]],2,1,1,SUM(AC[[AB]:[DB]])))),""))</f>
        <v/>
      </c>
      <c r="U124" t="str">
        <f>IF(OR(U$5="",$S124=""),"",IFERROR(SUM(PRODUCT(INDEX(CMB[[BA_0O]:[BA_2O]],MATCH(ROUND(MIN(SUM(U$4,$O124/1000),SUM($O124,U$4/1000)),3),CMB[[Cmb_ID]:[Cmb_ID]],0),SUM(N(U$1),N($R124),1)),CHOOSE(AC[[M]:[M]],1,1,0,AC[[AB]:[AB]])),PRODUCT(INDEX(CMB[[BD_0O]:[BD_2O]],MATCH(ROUND(MIN(SUM(U$4,$O124/1000),SUM($O124,U$4/1000)),3),CMB[[Cmb_ID]:[Cmb_ID]],0),SUM(N(U$1),N($R124),1)),CHOOSE(AC[[M]:[M]],1,0,1,AC[[DB]:[DB]])),PRODUCT(SUM(ROUND(AVERAGE(VALUE(U$3),VALUE($P124)),0),CHOOSE(IF(OR(U$1,$R124),4,INDEX(CMB[[Res_Rare]:[Res_Rare]],MATCH(ROUND(MIN(SUM(U$4,$O124/1000),SUM($O124,U$4/1000)),3),CMB[[Cmb_ID]:[Cmb_ID]],0))),-1,-1,0,0)),IF(OR(U$1,$R124),4,INDEX(CMB[[Cmb_Rare]:[Cmb_Rare]],MATCH(ROUND(MIN(SUM(U$4,$O124/1000),SUM($O124,U$4/1000)),3),CMB[[Cmb_ID]:[Cmb_ID]],0))),CHOOSE(AC[[M]:[M]],2,1,1,SUM(AC[[AB]:[DB]])))),""))</f>
        <v/>
      </c>
      <c r="V124" t="str">
        <f>IF(OR(V$5="",$S124=""),"",IFERROR(SUM(PRODUCT(INDEX(CMB[[BA_0O]:[BA_2O]],MATCH(ROUND(MIN(SUM(V$4,$O124/1000),SUM($O124,V$4/1000)),3),CMB[[Cmb_ID]:[Cmb_ID]],0),SUM(N(V$1),N($R124),1)),CHOOSE(AC[[M]:[M]],1,1,0,AC[[AB]:[AB]])),PRODUCT(INDEX(CMB[[BD_0O]:[BD_2O]],MATCH(ROUND(MIN(SUM(V$4,$O124/1000),SUM($O124,V$4/1000)),3),CMB[[Cmb_ID]:[Cmb_ID]],0),SUM(N(V$1),N($R124),1)),CHOOSE(AC[[M]:[M]],1,0,1,AC[[DB]:[DB]])),PRODUCT(SUM(ROUND(AVERAGE(VALUE(V$3),VALUE($P124)),0),CHOOSE(IF(OR(V$1,$R124),4,INDEX(CMB[[Res_Rare]:[Res_Rare]],MATCH(ROUND(MIN(SUM(V$4,$O124/1000),SUM($O124,V$4/1000)),3),CMB[[Cmb_ID]:[Cmb_ID]],0))),-1,-1,0,0)),IF(OR(V$1,$R124),4,INDEX(CMB[[Cmb_Rare]:[Cmb_Rare]],MATCH(ROUND(MIN(SUM(V$4,$O124/1000),SUM($O124,V$4/1000)),3),CMB[[Cmb_ID]:[Cmb_ID]],0))),CHOOSE(AC[[M]:[M]],2,1,1,SUM(AC[[AB]:[DB]])))),""))</f>
        <v/>
      </c>
      <c r="W124" t="str">
        <f>IF(OR(W$5="",$S124=""),"",IFERROR(SUM(PRODUCT(INDEX(CMB[[BA_0O]:[BA_2O]],MATCH(ROUND(MIN(SUM(W$4,$O124/1000),SUM($O124,W$4/1000)),3),CMB[[Cmb_ID]:[Cmb_ID]],0),SUM(N(W$1),N($R124),1)),CHOOSE(AC[[M]:[M]],1,1,0,AC[[AB]:[AB]])),PRODUCT(INDEX(CMB[[BD_0O]:[BD_2O]],MATCH(ROUND(MIN(SUM(W$4,$O124/1000),SUM($O124,W$4/1000)),3),CMB[[Cmb_ID]:[Cmb_ID]],0),SUM(N(W$1),N($R124),1)),CHOOSE(AC[[M]:[M]],1,0,1,AC[[DB]:[DB]])),PRODUCT(SUM(ROUND(AVERAGE(VALUE(W$3),VALUE($P124)),0),CHOOSE(IF(OR(W$1,$R124),4,INDEX(CMB[[Res_Rare]:[Res_Rare]],MATCH(ROUND(MIN(SUM(W$4,$O124/1000),SUM($O124,W$4/1000)),3),CMB[[Cmb_ID]:[Cmb_ID]],0))),-1,-1,0,0)),IF(OR(W$1,$R124),4,INDEX(CMB[[Cmb_Rare]:[Cmb_Rare]],MATCH(ROUND(MIN(SUM(W$4,$O124/1000),SUM($O124,W$4/1000)),3),CMB[[Cmb_ID]:[Cmb_ID]],0))),CHOOSE(AC[[M]:[M]],2,1,1,SUM(AC[[AB]:[DB]])))),""))</f>
        <v/>
      </c>
      <c r="X124" t="str">
        <f>IF(OR(X$5="",$S124=""),"",IFERROR(SUM(PRODUCT(INDEX(CMB[[BA_0O]:[BA_2O]],MATCH(ROUND(MIN(SUM(X$4,$O124/1000),SUM($O124,X$4/1000)),3),CMB[[Cmb_ID]:[Cmb_ID]],0),SUM(N(X$1),N($R124),1)),CHOOSE(AC[[M]:[M]],1,1,0,AC[[AB]:[AB]])),PRODUCT(INDEX(CMB[[BD_0O]:[BD_2O]],MATCH(ROUND(MIN(SUM(X$4,$O124/1000),SUM($O124,X$4/1000)),3),CMB[[Cmb_ID]:[Cmb_ID]],0),SUM(N(X$1),N($R124),1)),CHOOSE(AC[[M]:[M]],1,0,1,AC[[DB]:[DB]])),PRODUCT(SUM(ROUND(AVERAGE(VALUE(X$3),VALUE($P124)),0),CHOOSE(IF(OR(X$1,$R124),4,INDEX(CMB[[Res_Rare]:[Res_Rare]],MATCH(ROUND(MIN(SUM(X$4,$O124/1000),SUM($O124,X$4/1000)),3),CMB[[Cmb_ID]:[Cmb_ID]],0))),-1,-1,0,0)),IF(OR(X$1,$R124),4,INDEX(CMB[[Cmb_Rare]:[Cmb_Rare]],MATCH(ROUND(MIN(SUM(X$4,$O124/1000),SUM($O124,X$4/1000)),3),CMB[[Cmb_ID]:[Cmb_ID]],0))),CHOOSE(AC[[M]:[M]],2,1,1,SUM(AC[[AB]:[DB]])))),""))</f>
        <v/>
      </c>
      <c r="Y124" t="str">
        <f>IF(OR(Y$5="",$S124=""),"",IFERROR(SUM(PRODUCT(INDEX(CMB[[BA_0O]:[BA_2O]],MATCH(ROUND(MIN(SUM(Y$4,$O124/1000),SUM($O124,Y$4/1000)),3),CMB[[Cmb_ID]:[Cmb_ID]],0),SUM(N(Y$1),N($R124),1)),CHOOSE(AC[[M]:[M]],1,1,0,AC[[AB]:[AB]])),PRODUCT(INDEX(CMB[[BD_0O]:[BD_2O]],MATCH(ROUND(MIN(SUM(Y$4,$O124/1000),SUM($O124,Y$4/1000)),3),CMB[[Cmb_ID]:[Cmb_ID]],0),SUM(N(Y$1),N($R124),1)),CHOOSE(AC[[M]:[M]],1,0,1,AC[[DB]:[DB]])),PRODUCT(SUM(ROUND(AVERAGE(VALUE(Y$3),VALUE($P124)),0),CHOOSE(IF(OR(Y$1,$R124),4,INDEX(CMB[[Res_Rare]:[Res_Rare]],MATCH(ROUND(MIN(SUM(Y$4,$O124/1000),SUM($O124,Y$4/1000)),3),CMB[[Cmb_ID]:[Cmb_ID]],0))),-1,-1,0,0)),IF(OR(Y$1,$R124),4,INDEX(CMB[[Cmb_Rare]:[Cmb_Rare]],MATCH(ROUND(MIN(SUM(Y$4,$O124/1000),SUM($O124,Y$4/1000)),3),CMB[[Cmb_ID]:[Cmb_ID]],0))),CHOOSE(AC[[M]:[M]],2,1,1,SUM(AC[[AB]:[DB]])))),""))</f>
        <v/>
      </c>
      <c r="Z124" t="str">
        <f>IF(OR(Z$5="",$S124=""),"",IFERROR(SUM(PRODUCT(INDEX(CMB[[BA_0O]:[BA_2O]],MATCH(ROUND(MIN(SUM(Z$4,$O124/1000),SUM($O124,Z$4/1000)),3),CMB[[Cmb_ID]:[Cmb_ID]],0),SUM(N(Z$1),N($R124),1)),CHOOSE(AC[[M]:[M]],1,1,0,AC[[AB]:[AB]])),PRODUCT(INDEX(CMB[[BD_0O]:[BD_2O]],MATCH(ROUND(MIN(SUM(Z$4,$O124/1000),SUM($O124,Z$4/1000)),3),CMB[[Cmb_ID]:[Cmb_ID]],0),SUM(N(Z$1),N($R124),1)),CHOOSE(AC[[M]:[M]],1,0,1,AC[[DB]:[DB]])),PRODUCT(SUM(ROUND(AVERAGE(VALUE(Z$3),VALUE($P124)),0),CHOOSE(IF(OR(Z$1,$R124),4,INDEX(CMB[[Res_Rare]:[Res_Rare]],MATCH(ROUND(MIN(SUM(Z$4,$O124/1000),SUM($O124,Z$4/1000)),3),CMB[[Cmb_ID]:[Cmb_ID]],0))),-1,-1,0,0)),IF(OR(Z$1,$R124),4,INDEX(CMB[[Cmb_Rare]:[Cmb_Rare]],MATCH(ROUND(MIN(SUM(Z$4,$O124/1000),SUM($O124,Z$4/1000)),3),CMB[[Cmb_ID]:[Cmb_ID]],0))),CHOOSE(AC[[M]:[M]],2,1,1,SUM(AC[[AB]:[DB]])))),""))</f>
        <v/>
      </c>
      <c r="AA124" t="str">
        <f>IF(OR(AA$5="",$S124=""),"",IFERROR(SUM(PRODUCT(INDEX(CMB[[BA_0O]:[BA_2O]],MATCH(ROUND(MIN(SUM(AA$4,$O124/1000),SUM($O124,AA$4/1000)),3),CMB[[Cmb_ID]:[Cmb_ID]],0),SUM(N(AA$1),N($R124),1)),CHOOSE(AC[[M]:[M]],1,1,0,AC[[AB]:[AB]])),PRODUCT(INDEX(CMB[[BD_0O]:[BD_2O]],MATCH(ROUND(MIN(SUM(AA$4,$O124/1000),SUM($O124,AA$4/1000)),3),CMB[[Cmb_ID]:[Cmb_ID]],0),SUM(N(AA$1),N($R124),1)),CHOOSE(AC[[M]:[M]],1,0,1,AC[[DB]:[DB]])),PRODUCT(SUM(ROUND(AVERAGE(VALUE(AA$3),VALUE($P124)),0),CHOOSE(IF(OR(AA$1,$R124),4,INDEX(CMB[[Res_Rare]:[Res_Rare]],MATCH(ROUND(MIN(SUM(AA$4,$O124/1000),SUM($O124,AA$4/1000)),3),CMB[[Cmb_ID]:[Cmb_ID]],0))),-1,-1,0,0)),IF(OR(AA$1,$R124),4,INDEX(CMB[[Cmb_Rare]:[Cmb_Rare]],MATCH(ROUND(MIN(SUM(AA$4,$O124/1000),SUM($O124,AA$4/1000)),3),CMB[[Cmb_ID]:[Cmb_ID]],0))),CHOOSE(AC[[M]:[M]],2,1,1,SUM(AC[[AB]:[DB]])))),""))</f>
        <v/>
      </c>
      <c r="AB124" t="str">
        <f>IF(OR(AB$5="",$S124=""),"",IFERROR(SUM(PRODUCT(INDEX(CMB[[BA_0O]:[BA_2O]],MATCH(ROUND(MIN(SUM(AB$4,$O124/1000),SUM($O124,AB$4/1000)),3),CMB[[Cmb_ID]:[Cmb_ID]],0),SUM(N(AB$1),N($R124),1)),CHOOSE(AC[[M]:[M]],1,1,0,AC[[AB]:[AB]])),PRODUCT(INDEX(CMB[[BD_0O]:[BD_2O]],MATCH(ROUND(MIN(SUM(AB$4,$O124/1000),SUM($O124,AB$4/1000)),3),CMB[[Cmb_ID]:[Cmb_ID]],0),SUM(N(AB$1),N($R124),1)),CHOOSE(AC[[M]:[M]],1,0,1,AC[[DB]:[DB]])),PRODUCT(SUM(ROUND(AVERAGE(VALUE(AB$3),VALUE($P124)),0),CHOOSE(IF(OR(AB$1,$R124),4,INDEX(CMB[[Res_Rare]:[Res_Rare]],MATCH(ROUND(MIN(SUM(AB$4,$O124/1000),SUM($O124,AB$4/1000)),3),CMB[[Cmb_ID]:[Cmb_ID]],0))),-1,-1,0,0)),IF(OR(AB$1,$R124),4,INDEX(CMB[[Cmb_Rare]:[Cmb_Rare]],MATCH(ROUND(MIN(SUM(AB$4,$O124/1000),SUM($O124,AB$4/1000)),3),CMB[[Cmb_ID]:[Cmb_ID]],0))),CHOOSE(AC[[M]:[M]],2,1,1,SUM(AC[[AB]:[DB]])))),""))</f>
        <v/>
      </c>
      <c r="AC124" t="str">
        <f>IF(OR(AC$5="",$S124=""),"",IFERROR(SUM(PRODUCT(INDEX(CMB[[BA_0O]:[BA_2O]],MATCH(ROUND(MIN(SUM(AC$4,$O124/1000),SUM($O124,AC$4/1000)),3),CMB[[Cmb_ID]:[Cmb_ID]],0),SUM(N(AC$1),N($R124),1)),CHOOSE(AC[[M]:[M]],1,1,0,AC[[AB]:[AB]])),PRODUCT(INDEX(CMB[[BD_0O]:[BD_2O]],MATCH(ROUND(MIN(SUM(AC$4,$O124/1000),SUM($O124,AC$4/1000)),3),CMB[[Cmb_ID]:[Cmb_ID]],0),SUM(N(AC$1),N($R124),1)),CHOOSE(AC[[M]:[M]],1,0,1,AC[[DB]:[DB]])),PRODUCT(SUM(ROUND(AVERAGE(VALUE(AC$3),VALUE($P124)),0),CHOOSE(IF(OR(AC$1,$R124),4,INDEX(CMB[[Res_Rare]:[Res_Rare]],MATCH(ROUND(MIN(SUM(AC$4,$O124/1000),SUM($O124,AC$4/1000)),3),CMB[[Cmb_ID]:[Cmb_ID]],0))),-1,-1,0,0)),IF(OR(AC$1,$R124),4,INDEX(CMB[[Cmb_Rare]:[Cmb_Rare]],MATCH(ROUND(MIN(SUM(AC$4,$O124/1000),SUM($O124,AC$4/1000)),3),CMB[[Cmb_ID]:[Cmb_ID]],0))),CHOOSE(AC[[M]:[M]],2,1,1,SUM(AC[[AB]:[DB]])))),""))</f>
        <v/>
      </c>
      <c r="AD124" t="str">
        <f>IF(OR(AD$5="",$S124=""),"",IFERROR(SUM(PRODUCT(INDEX(CMB[[BA_0O]:[BA_2O]],MATCH(ROUND(MIN(SUM(AD$4,$O124/1000),SUM($O124,AD$4/1000)),3),CMB[[Cmb_ID]:[Cmb_ID]],0),SUM(N(AD$1),N($R124),1)),CHOOSE(AC[[M]:[M]],1,1,0,AC[[AB]:[AB]])),PRODUCT(INDEX(CMB[[BD_0O]:[BD_2O]],MATCH(ROUND(MIN(SUM(AD$4,$O124/1000),SUM($O124,AD$4/1000)),3),CMB[[Cmb_ID]:[Cmb_ID]],0),SUM(N(AD$1),N($R124),1)),CHOOSE(AC[[M]:[M]],1,0,1,AC[[DB]:[DB]])),PRODUCT(SUM(ROUND(AVERAGE(VALUE(AD$3),VALUE($P124)),0),CHOOSE(IF(OR(AD$1,$R124),4,INDEX(CMB[[Res_Rare]:[Res_Rare]],MATCH(ROUND(MIN(SUM(AD$4,$O124/1000),SUM($O124,AD$4/1000)),3),CMB[[Cmb_ID]:[Cmb_ID]],0))),-1,-1,0,0)),IF(OR(AD$1,$R124),4,INDEX(CMB[[Cmb_Rare]:[Cmb_Rare]],MATCH(ROUND(MIN(SUM(AD$4,$O124/1000),SUM($O124,AD$4/1000)),3),CMB[[Cmb_ID]:[Cmb_ID]],0))),CHOOSE(AC[[M]:[M]],2,1,1,SUM(AC[[AB]:[DB]])))),""))</f>
        <v/>
      </c>
      <c r="AE124" t="str">
        <f>IF(OR(AE$5="",$S124=""),"",IFERROR(SUM(PRODUCT(INDEX(CMB[[BA_0O]:[BA_2O]],MATCH(ROUND(MIN(SUM(AE$4,$O124/1000),SUM($O124,AE$4/1000)),3),CMB[[Cmb_ID]:[Cmb_ID]],0),SUM(N(AE$1),N($R124),1)),CHOOSE(AC[[M]:[M]],1,1,0,AC[[AB]:[AB]])),PRODUCT(INDEX(CMB[[BD_0O]:[BD_2O]],MATCH(ROUND(MIN(SUM(AE$4,$O124/1000),SUM($O124,AE$4/1000)),3),CMB[[Cmb_ID]:[Cmb_ID]],0),SUM(N(AE$1),N($R124),1)),CHOOSE(AC[[M]:[M]],1,0,1,AC[[DB]:[DB]])),PRODUCT(SUM(ROUND(AVERAGE(VALUE(AE$3),VALUE($P124)),0),CHOOSE(IF(OR(AE$1,$R124),4,INDEX(CMB[[Res_Rare]:[Res_Rare]],MATCH(ROUND(MIN(SUM(AE$4,$O124/1000),SUM($O124,AE$4/1000)),3),CMB[[Cmb_ID]:[Cmb_ID]],0))),-1,-1,0,0)),IF(OR(AE$1,$R124),4,INDEX(CMB[[Cmb_Rare]:[Cmb_Rare]],MATCH(ROUND(MIN(SUM(AE$4,$O124/1000),SUM($O124,AE$4/1000)),3),CMB[[Cmb_ID]:[Cmb_ID]],0))),CHOOSE(AC[[M]:[M]],2,1,1,SUM(AC[[AB]:[DB]])))),""))</f>
        <v/>
      </c>
      <c r="AF124" t="str">
        <f>IF(OR(AF$5="",$S124=""),"",IFERROR(SUM(PRODUCT(INDEX(CMB[[BA_0O]:[BA_2O]],MATCH(ROUND(MIN(SUM(AF$4,$O124/1000),SUM($O124,AF$4/1000)),3),CMB[[Cmb_ID]:[Cmb_ID]],0),SUM(N(AF$1),N($R124),1)),CHOOSE(AC[[M]:[M]],1,1,0,AC[[AB]:[AB]])),PRODUCT(INDEX(CMB[[BD_0O]:[BD_2O]],MATCH(ROUND(MIN(SUM(AF$4,$O124/1000),SUM($O124,AF$4/1000)),3),CMB[[Cmb_ID]:[Cmb_ID]],0),SUM(N(AF$1),N($R124),1)),CHOOSE(AC[[M]:[M]],1,0,1,AC[[DB]:[DB]])),PRODUCT(SUM(ROUND(AVERAGE(VALUE(AF$3),VALUE($P124)),0),CHOOSE(IF(OR(AF$1,$R124),4,INDEX(CMB[[Res_Rare]:[Res_Rare]],MATCH(ROUND(MIN(SUM(AF$4,$O124/1000),SUM($O124,AF$4/1000)),3),CMB[[Cmb_ID]:[Cmb_ID]],0))),-1,-1,0,0)),IF(OR(AF$1,$R124),4,INDEX(CMB[[Cmb_Rare]:[Cmb_Rare]],MATCH(ROUND(MIN(SUM(AF$4,$O124/1000),SUM($O124,AF$4/1000)),3),CMB[[Cmb_ID]:[Cmb_ID]],0))),CHOOSE(AC[[M]:[M]],2,1,1,SUM(AC[[AB]:[DB]])))),""))</f>
        <v/>
      </c>
      <c r="AG124" t="str">
        <f>IF(OR(AG$5="",$S124=""),"",IFERROR(SUM(PRODUCT(INDEX(CMB[[BA_0O]:[BA_2O]],MATCH(ROUND(MIN(SUM(AG$4,$O124/1000),SUM($O124,AG$4/1000)),3),CMB[[Cmb_ID]:[Cmb_ID]],0),SUM(N(AG$1),N($R124),1)),CHOOSE(AC[[M]:[M]],1,1,0,AC[[AB]:[AB]])),PRODUCT(INDEX(CMB[[BD_0O]:[BD_2O]],MATCH(ROUND(MIN(SUM(AG$4,$O124/1000),SUM($O124,AG$4/1000)),3),CMB[[Cmb_ID]:[Cmb_ID]],0),SUM(N(AG$1),N($R124),1)),CHOOSE(AC[[M]:[M]],1,0,1,AC[[DB]:[DB]])),PRODUCT(SUM(ROUND(AVERAGE(VALUE(AG$3),VALUE($P124)),0),CHOOSE(IF(OR(AG$1,$R124),4,INDEX(CMB[[Res_Rare]:[Res_Rare]],MATCH(ROUND(MIN(SUM(AG$4,$O124/1000),SUM($O124,AG$4/1000)),3),CMB[[Cmb_ID]:[Cmb_ID]],0))),-1,-1,0,0)),IF(OR(AG$1,$R124),4,INDEX(CMB[[Cmb_Rare]:[Cmb_Rare]],MATCH(ROUND(MIN(SUM(AG$4,$O124/1000),SUM($O124,AG$4/1000)),3),CMB[[Cmb_ID]:[Cmb_ID]],0))),CHOOSE(AC[[M]:[M]],2,1,1,SUM(AC[[AB]:[DB]])))),""))</f>
        <v/>
      </c>
      <c r="AH124" t="str">
        <f>IF(OR(AH$5="",$S124=""),"",IFERROR(SUM(PRODUCT(INDEX(CMB[[BA_0O]:[BA_2O]],MATCH(ROUND(MIN(SUM(AH$4,$O124/1000),SUM($O124,AH$4/1000)),3),CMB[[Cmb_ID]:[Cmb_ID]],0),SUM(N(AH$1),N($R124),1)),CHOOSE(AC[[M]:[M]],1,1,0,AC[[AB]:[AB]])),PRODUCT(INDEX(CMB[[BD_0O]:[BD_2O]],MATCH(ROUND(MIN(SUM(AH$4,$O124/1000),SUM($O124,AH$4/1000)),3),CMB[[Cmb_ID]:[Cmb_ID]],0),SUM(N(AH$1),N($R124),1)),CHOOSE(AC[[M]:[M]],1,0,1,AC[[DB]:[DB]])),PRODUCT(SUM(ROUND(AVERAGE(VALUE(AH$3),VALUE($P124)),0),CHOOSE(IF(OR(AH$1,$R124),4,INDEX(CMB[[Res_Rare]:[Res_Rare]],MATCH(ROUND(MIN(SUM(AH$4,$O124/1000),SUM($O124,AH$4/1000)),3),CMB[[Cmb_ID]:[Cmb_ID]],0))),-1,-1,0,0)),IF(OR(AH$1,$R124),4,INDEX(CMB[[Cmb_Rare]:[Cmb_Rare]],MATCH(ROUND(MIN(SUM(AH$4,$O124/1000),SUM($O124,AH$4/1000)),3),CMB[[Cmb_ID]:[Cmb_ID]],0))),CHOOSE(AC[[M]:[M]],2,1,1,SUM(AC[[AB]:[DB]])))),""))</f>
        <v/>
      </c>
      <c r="AI124" t="str">
        <f>IF(OR(AI$5="",$S124=""),"",IFERROR(SUM(PRODUCT(INDEX(CMB[[BA_0O]:[BA_2O]],MATCH(ROUND(MIN(SUM(AI$4,$O124/1000),SUM($O124,AI$4/1000)),3),CMB[[Cmb_ID]:[Cmb_ID]],0),SUM(N(AI$1),N($R124),1)),CHOOSE(AC[[M]:[M]],1,1,0,AC[[AB]:[AB]])),PRODUCT(INDEX(CMB[[BD_0O]:[BD_2O]],MATCH(ROUND(MIN(SUM(AI$4,$O124/1000),SUM($O124,AI$4/1000)),3),CMB[[Cmb_ID]:[Cmb_ID]],0),SUM(N(AI$1),N($R124),1)),CHOOSE(AC[[M]:[M]],1,0,1,AC[[DB]:[DB]])),PRODUCT(SUM(ROUND(AVERAGE(VALUE(AI$3),VALUE($P124)),0),CHOOSE(IF(OR(AI$1,$R124),4,INDEX(CMB[[Res_Rare]:[Res_Rare]],MATCH(ROUND(MIN(SUM(AI$4,$O124/1000),SUM($O124,AI$4/1000)),3),CMB[[Cmb_ID]:[Cmb_ID]],0))),-1,-1,0,0)),IF(OR(AI$1,$R124),4,INDEX(CMB[[Cmb_Rare]:[Cmb_Rare]],MATCH(ROUND(MIN(SUM(AI$4,$O124/1000),SUM($O124,AI$4/1000)),3),CMB[[Cmb_ID]:[Cmb_ID]],0))),CHOOSE(AC[[M]:[M]],2,1,1,SUM(AC[[AB]:[DB]])))),""))</f>
        <v/>
      </c>
      <c r="AJ124" t="str">
        <f>IF(OR(AJ$5="",$S124=""),"",IFERROR(SUM(PRODUCT(INDEX(CMB[[BA_0O]:[BA_2O]],MATCH(ROUND(MIN(SUM(AJ$4,$O124/1000),SUM($O124,AJ$4/1000)),3),CMB[[Cmb_ID]:[Cmb_ID]],0),SUM(N(AJ$1),N($R124),1)),CHOOSE(AC[[M]:[M]],1,1,0,AC[[AB]:[AB]])),PRODUCT(INDEX(CMB[[BD_0O]:[BD_2O]],MATCH(ROUND(MIN(SUM(AJ$4,$O124/1000),SUM($O124,AJ$4/1000)),3),CMB[[Cmb_ID]:[Cmb_ID]],0),SUM(N(AJ$1),N($R124),1)),CHOOSE(AC[[M]:[M]],1,0,1,AC[[DB]:[DB]])),PRODUCT(SUM(ROUND(AVERAGE(VALUE(AJ$3),VALUE($P124)),0),CHOOSE(IF(OR(AJ$1,$R124),4,INDEX(CMB[[Res_Rare]:[Res_Rare]],MATCH(ROUND(MIN(SUM(AJ$4,$O124/1000),SUM($O124,AJ$4/1000)),3),CMB[[Cmb_ID]:[Cmb_ID]],0))),-1,-1,0,0)),IF(OR(AJ$1,$R124),4,INDEX(CMB[[Cmb_Rare]:[Cmb_Rare]],MATCH(ROUND(MIN(SUM(AJ$4,$O124/1000),SUM($O124,AJ$4/1000)),3),CMB[[Cmb_ID]:[Cmb_ID]],0))),CHOOSE(AC[[M]:[M]],2,1,1,SUM(AC[[AB]:[DB]])))),""))</f>
        <v/>
      </c>
      <c r="AK124" t="str">
        <f>IF(OR(AK$5="",$S124=""),"",IFERROR(SUM(PRODUCT(INDEX(CMB[[BA_0O]:[BA_2O]],MATCH(ROUND(MIN(SUM(AK$4,$O124/1000),SUM($O124,AK$4/1000)),3),CMB[[Cmb_ID]:[Cmb_ID]],0),SUM(N(AK$1),N($R124),1)),CHOOSE(AC[[M]:[M]],1,1,0,AC[[AB]:[AB]])),PRODUCT(INDEX(CMB[[BD_0O]:[BD_2O]],MATCH(ROUND(MIN(SUM(AK$4,$O124/1000),SUM($O124,AK$4/1000)),3),CMB[[Cmb_ID]:[Cmb_ID]],0),SUM(N(AK$1),N($R124),1)),CHOOSE(AC[[M]:[M]],1,0,1,AC[[DB]:[DB]])),PRODUCT(SUM(ROUND(AVERAGE(VALUE(AK$3),VALUE($P124)),0),CHOOSE(IF(OR(AK$1,$R124),4,INDEX(CMB[[Res_Rare]:[Res_Rare]],MATCH(ROUND(MIN(SUM(AK$4,$O124/1000),SUM($O124,AK$4/1000)),3),CMB[[Cmb_ID]:[Cmb_ID]],0))),-1,-1,0,0)),IF(OR(AK$1,$R124),4,INDEX(CMB[[Cmb_Rare]:[Cmb_Rare]],MATCH(ROUND(MIN(SUM(AK$4,$O124/1000),SUM($O124,AK$4/1000)),3),CMB[[Cmb_ID]:[Cmb_ID]],0))),CHOOSE(AC[[M]:[M]],2,1,1,SUM(AC[[AB]:[DB]])))),""))</f>
        <v/>
      </c>
      <c r="AL124" t="str">
        <f>IF(OR(AL$5="",$S124=""),"",IFERROR(SUM(PRODUCT(INDEX(CMB[[BA_0O]:[BA_2O]],MATCH(ROUND(MIN(SUM(AL$4,$O124/1000),SUM($O124,AL$4/1000)),3),CMB[[Cmb_ID]:[Cmb_ID]],0),SUM(N(AL$1),N($R124),1)),CHOOSE(AC[[M]:[M]],1,1,0,AC[[AB]:[AB]])),PRODUCT(INDEX(CMB[[BD_0O]:[BD_2O]],MATCH(ROUND(MIN(SUM(AL$4,$O124/1000),SUM($O124,AL$4/1000)),3),CMB[[Cmb_ID]:[Cmb_ID]],0),SUM(N(AL$1),N($R124),1)),CHOOSE(AC[[M]:[M]],1,0,1,AC[[DB]:[DB]])),PRODUCT(SUM(ROUND(AVERAGE(VALUE(AL$3),VALUE($P124)),0),CHOOSE(IF(OR(AL$1,$R124),4,INDEX(CMB[[Res_Rare]:[Res_Rare]],MATCH(ROUND(MIN(SUM(AL$4,$O124/1000),SUM($O124,AL$4/1000)),3),CMB[[Cmb_ID]:[Cmb_ID]],0))),-1,-1,0,0)),IF(OR(AL$1,$R124),4,INDEX(CMB[[Cmb_Rare]:[Cmb_Rare]],MATCH(ROUND(MIN(SUM(AL$4,$O124/1000),SUM($O124,AL$4/1000)),3),CMB[[Cmb_ID]:[Cmb_ID]],0))),CHOOSE(AC[[M]:[M]],2,1,1,SUM(AC[[AB]:[DB]])))),""))</f>
        <v/>
      </c>
      <c r="AM124" t="str">
        <f>IF(OR(AM$5="",$S124=""),"",IFERROR(SUM(PRODUCT(INDEX(CMB[[BA_0O]:[BA_2O]],MATCH(ROUND(MIN(SUM(AM$4,$O124/1000),SUM($O124,AM$4/1000)),3),CMB[[Cmb_ID]:[Cmb_ID]],0),SUM(N(AM$1),N($R124),1)),CHOOSE(AC[[M]:[M]],1,1,0,AC[[AB]:[AB]])),PRODUCT(INDEX(CMB[[BD_0O]:[BD_2O]],MATCH(ROUND(MIN(SUM(AM$4,$O124/1000),SUM($O124,AM$4/1000)),3),CMB[[Cmb_ID]:[Cmb_ID]],0),SUM(N(AM$1),N($R124),1)),CHOOSE(AC[[M]:[M]],1,0,1,AC[[DB]:[DB]])),PRODUCT(SUM(ROUND(AVERAGE(VALUE(AM$3),VALUE($P124)),0),CHOOSE(IF(OR(AM$1,$R124),4,INDEX(CMB[[Res_Rare]:[Res_Rare]],MATCH(ROUND(MIN(SUM(AM$4,$O124/1000),SUM($O124,AM$4/1000)),3),CMB[[Cmb_ID]:[Cmb_ID]],0))),-1,-1,0,0)),IF(OR(AM$1,$R124),4,INDEX(CMB[[Cmb_Rare]:[Cmb_Rare]],MATCH(ROUND(MIN(SUM(AM$4,$O124/1000),SUM($O124,AM$4/1000)),3),CMB[[Cmb_ID]:[Cmb_ID]],0))),CHOOSE(AC[[M]:[M]],2,1,1,SUM(AC[[AB]:[DB]])))),""))</f>
        <v/>
      </c>
      <c r="AN124" t="str">
        <f>IF(OR(AN$5="",$S124=""),"",IFERROR(SUM(PRODUCT(INDEX(CMB[[BA_0O]:[BA_2O]],MATCH(ROUND(MIN(SUM(AN$4,$O124/1000),SUM($O124,AN$4/1000)),3),CMB[[Cmb_ID]:[Cmb_ID]],0),SUM(N(AN$1),N($R124),1)),CHOOSE(AC[[M]:[M]],1,1,0,AC[[AB]:[AB]])),PRODUCT(INDEX(CMB[[BD_0O]:[BD_2O]],MATCH(ROUND(MIN(SUM(AN$4,$O124/1000),SUM($O124,AN$4/1000)),3),CMB[[Cmb_ID]:[Cmb_ID]],0),SUM(N(AN$1),N($R124),1)),CHOOSE(AC[[M]:[M]],1,0,1,AC[[DB]:[DB]])),PRODUCT(SUM(ROUND(AVERAGE(VALUE(AN$3),VALUE($P124)),0),CHOOSE(IF(OR(AN$1,$R124),4,INDEX(CMB[[Res_Rare]:[Res_Rare]],MATCH(ROUND(MIN(SUM(AN$4,$O124/1000),SUM($O124,AN$4/1000)),3),CMB[[Cmb_ID]:[Cmb_ID]],0))),-1,-1,0,0)),IF(OR(AN$1,$R124),4,INDEX(CMB[[Cmb_Rare]:[Cmb_Rare]],MATCH(ROUND(MIN(SUM(AN$4,$O124/1000),SUM($O124,AN$4/1000)),3),CMB[[Cmb_ID]:[Cmb_ID]],0))),CHOOSE(AC[[M]:[M]],2,1,1,SUM(AC[[AB]:[DB]])))),""))</f>
        <v/>
      </c>
      <c r="AO124" t="str">
        <f>IF(OR(AO$5="",$S124=""),"",IFERROR(SUM(PRODUCT(INDEX(CMB[[BA_0O]:[BA_2O]],MATCH(ROUND(MIN(SUM(AO$4,$O124/1000),SUM($O124,AO$4/1000)),3),CMB[[Cmb_ID]:[Cmb_ID]],0),SUM(N(AO$1),N($R124),1)),CHOOSE(AC[[M]:[M]],1,1,0,AC[[AB]:[AB]])),PRODUCT(INDEX(CMB[[BD_0O]:[BD_2O]],MATCH(ROUND(MIN(SUM(AO$4,$O124/1000),SUM($O124,AO$4/1000)),3),CMB[[Cmb_ID]:[Cmb_ID]],0),SUM(N(AO$1),N($R124),1)),CHOOSE(AC[[M]:[M]],1,0,1,AC[[DB]:[DB]])),PRODUCT(SUM(ROUND(AVERAGE(VALUE(AO$3),VALUE($P124)),0),CHOOSE(IF(OR(AO$1,$R124),4,INDEX(CMB[[Res_Rare]:[Res_Rare]],MATCH(ROUND(MIN(SUM(AO$4,$O124/1000),SUM($O124,AO$4/1000)),3),CMB[[Cmb_ID]:[Cmb_ID]],0))),-1,-1,0,0)),IF(OR(AO$1,$R124),4,INDEX(CMB[[Cmb_Rare]:[Cmb_Rare]],MATCH(ROUND(MIN(SUM(AO$4,$O124/1000),SUM($O124,AO$4/1000)),3),CMB[[Cmb_ID]:[Cmb_ID]],0))),CHOOSE(AC[[M]:[M]],2,1,1,SUM(AC[[AB]:[DB]])))),""))</f>
        <v/>
      </c>
      <c r="AP124" t="str">
        <f>IF(OR(AP$5="",$S124=""),"",IFERROR(SUM(PRODUCT(INDEX(CMB[[BA_0O]:[BA_2O]],MATCH(ROUND(MIN(SUM(AP$4,$O124/1000),SUM($O124,AP$4/1000)),3),CMB[[Cmb_ID]:[Cmb_ID]],0),SUM(N(AP$1),N($R124),1)),CHOOSE(AC[[M]:[M]],1,1,0,AC[[AB]:[AB]])),PRODUCT(INDEX(CMB[[BD_0O]:[BD_2O]],MATCH(ROUND(MIN(SUM(AP$4,$O124/1000),SUM($O124,AP$4/1000)),3),CMB[[Cmb_ID]:[Cmb_ID]],0),SUM(N(AP$1),N($R124),1)),CHOOSE(AC[[M]:[M]],1,0,1,AC[[DB]:[DB]])),PRODUCT(SUM(ROUND(AVERAGE(VALUE(AP$3),VALUE($P124)),0),CHOOSE(IF(OR(AP$1,$R124),4,INDEX(CMB[[Res_Rare]:[Res_Rare]],MATCH(ROUND(MIN(SUM(AP$4,$O124/1000),SUM($O124,AP$4/1000)),3),CMB[[Cmb_ID]:[Cmb_ID]],0))),-1,-1,0,0)),IF(OR(AP$1,$R124),4,INDEX(CMB[[Cmb_Rare]:[Cmb_Rare]],MATCH(ROUND(MIN(SUM(AP$4,$O124/1000),SUM($O124,AP$4/1000)),3),CMB[[Cmb_ID]:[Cmb_ID]],0))),CHOOSE(AC[[M]:[M]],2,1,1,SUM(AC[[AB]:[DB]])))),""))</f>
        <v/>
      </c>
      <c r="AQ124" t="str">
        <f>IF(OR(AQ$5="",$S124=""),"",IFERROR(SUM(PRODUCT(INDEX(CMB[[BA_0O]:[BA_2O]],MATCH(ROUND(MIN(SUM(AQ$4,$O124/1000),SUM($O124,AQ$4/1000)),3),CMB[[Cmb_ID]:[Cmb_ID]],0),SUM(N(AQ$1),N($R124),1)),CHOOSE(AC[[M]:[M]],1,1,0,AC[[AB]:[AB]])),PRODUCT(INDEX(CMB[[BD_0O]:[BD_2O]],MATCH(ROUND(MIN(SUM(AQ$4,$O124/1000),SUM($O124,AQ$4/1000)),3),CMB[[Cmb_ID]:[Cmb_ID]],0),SUM(N(AQ$1),N($R124),1)),CHOOSE(AC[[M]:[M]],1,0,1,AC[[DB]:[DB]])),PRODUCT(SUM(ROUND(AVERAGE(VALUE(AQ$3),VALUE($P124)),0),CHOOSE(IF(OR(AQ$1,$R124),4,INDEX(CMB[[Res_Rare]:[Res_Rare]],MATCH(ROUND(MIN(SUM(AQ$4,$O124/1000),SUM($O124,AQ$4/1000)),3),CMB[[Cmb_ID]:[Cmb_ID]],0))),-1,-1,0,0)),IF(OR(AQ$1,$R124),4,INDEX(CMB[[Cmb_Rare]:[Cmb_Rare]],MATCH(ROUND(MIN(SUM(AQ$4,$O124/1000),SUM($O124,AQ$4/1000)),3),CMB[[Cmb_ID]:[Cmb_ID]],0))),CHOOSE(AC[[M]:[M]],2,1,1,SUM(AC[[AB]:[DB]])))),""))</f>
        <v/>
      </c>
      <c r="AR124" t="str">
        <f>IF(OR(AR$5="",$S124=""),"",IFERROR(SUM(PRODUCT(INDEX(CMB[[BA_0O]:[BA_2O]],MATCH(ROUND(MIN(SUM(AR$4,$O124/1000),SUM($O124,AR$4/1000)),3),CMB[[Cmb_ID]:[Cmb_ID]],0),SUM(N(AR$1),N($R124),1)),CHOOSE(AC[[M]:[M]],1,1,0,AC[[AB]:[AB]])),PRODUCT(INDEX(CMB[[BD_0O]:[BD_2O]],MATCH(ROUND(MIN(SUM(AR$4,$O124/1000),SUM($O124,AR$4/1000)),3),CMB[[Cmb_ID]:[Cmb_ID]],0),SUM(N(AR$1),N($R124),1)),CHOOSE(AC[[M]:[M]],1,0,1,AC[[DB]:[DB]])),PRODUCT(SUM(ROUND(AVERAGE(VALUE(AR$3),VALUE($P124)),0),CHOOSE(IF(OR(AR$1,$R124),4,INDEX(CMB[[Res_Rare]:[Res_Rare]],MATCH(ROUND(MIN(SUM(AR$4,$O124/1000),SUM($O124,AR$4/1000)),3),CMB[[Cmb_ID]:[Cmb_ID]],0))),-1,-1,0,0)),IF(OR(AR$1,$R124),4,INDEX(CMB[[Cmb_Rare]:[Cmb_Rare]],MATCH(ROUND(MIN(SUM(AR$4,$O124/1000),SUM($O124,AR$4/1000)),3),CMB[[Cmb_ID]:[Cmb_ID]],0))),CHOOSE(AC[[M]:[M]],2,1,1,SUM(AC[[AB]:[DB]])))),""))</f>
        <v/>
      </c>
      <c r="AS124" t="str">
        <f>IF(OR(AS$5="",$S124=""),"",IFERROR(SUM(PRODUCT(INDEX(CMB[[BA_0O]:[BA_2O]],MATCH(ROUND(MIN(SUM(AS$4,$O124/1000),SUM($O124,AS$4/1000)),3),CMB[[Cmb_ID]:[Cmb_ID]],0),SUM(N(AS$1),N($R124),1)),CHOOSE(AC[[M]:[M]],1,1,0,AC[[AB]:[AB]])),PRODUCT(INDEX(CMB[[BD_0O]:[BD_2O]],MATCH(ROUND(MIN(SUM(AS$4,$O124/1000),SUM($O124,AS$4/1000)),3),CMB[[Cmb_ID]:[Cmb_ID]],0),SUM(N(AS$1),N($R124),1)),CHOOSE(AC[[M]:[M]],1,0,1,AC[[DB]:[DB]])),PRODUCT(SUM(ROUND(AVERAGE(VALUE(AS$3),VALUE($P124)),0),CHOOSE(IF(OR(AS$1,$R124),4,INDEX(CMB[[Res_Rare]:[Res_Rare]],MATCH(ROUND(MIN(SUM(AS$4,$O124/1000),SUM($O124,AS$4/1000)),3),CMB[[Cmb_ID]:[Cmb_ID]],0))),-1,-1,0,0)),IF(OR(AS$1,$R124),4,INDEX(CMB[[Cmb_Rare]:[Cmb_Rare]],MATCH(ROUND(MIN(SUM(AS$4,$O124/1000),SUM($O124,AS$4/1000)),3),CMB[[Cmb_ID]:[Cmb_ID]],0))),CHOOSE(AC[[M]:[M]],2,1,1,SUM(AC[[AB]:[DB]])))),""))</f>
        <v/>
      </c>
      <c r="AT124" t="str">
        <f>IF(OR(AT$5="",$S124=""),"",IFERROR(SUM(PRODUCT(INDEX(CMB[[BA_0O]:[BA_2O]],MATCH(ROUND(MIN(SUM(AT$4,$O124/1000),SUM($O124,AT$4/1000)),3),CMB[[Cmb_ID]:[Cmb_ID]],0),SUM(N(AT$1),N($R124),1)),CHOOSE(AC[[M]:[M]],1,1,0,AC[[AB]:[AB]])),PRODUCT(INDEX(CMB[[BD_0O]:[BD_2O]],MATCH(ROUND(MIN(SUM(AT$4,$O124/1000),SUM($O124,AT$4/1000)),3),CMB[[Cmb_ID]:[Cmb_ID]],0),SUM(N(AT$1),N($R124),1)),CHOOSE(AC[[M]:[M]],1,0,1,AC[[DB]:[DB]])),PRODUCT(SUM(ROUND(AVERAGE(VALUE(AT$3),VALUE($P124)),0),CHOOSE(IF(OR(AT$1,$R124),4,INDEX(CMB[[Res_Rare]:[Res_Rare]],MATCH(ROUND(MIN(SUM(AT$4,$O124/1000),SUM($O124,AT$4/1000)),3),CMB[[Cmb_ID]:[Cmb_ID]],0))),-1,-1,0,0)),IF(OR(AT$1,$R124),4,INDEX(CMB[[Cmb_Rare]:[Cmb_Rare]],MATCH(ROUND(MIN(SUM(AT$4,$O124/1000),SUM($O124,AT$4/1000)),3),CMB[[Cmb_ID]:[Cmb_ID]],0))),CHOOSE(AC[[M]:[M]],2,1,1,SUM(AC[[AB]:[DB]])))),""))</f>
        <v/>
      </c>
      <c r="AU124" t="str">
        <f>IF(OR(AU$5="",$S124=""),"",IFERROR(SUM(PRODUCT(INDEX(CMB[[BA_0O]:[BA_2O]],MATCH(ROUND(MIN(SUM(AU$4,$O124/1000),SUM($O124,AU$4/1000)),3),CMB[[Cmb_ID]:[Cmb_ID]],0),SUM(N(AU$1),N($R124),1)),CHOOSE(AC[[M]:[M]],1,1,0,AC[[AB]:[AB]])),PRODUCT(INDEX(CMB[[BD_0O]:[BD_2O]],MATCH(ROUND(MIN(SUM(AU$4,$O124/1000),SUM($O124,AU$4/1000)),3),CMB[[Cmb_ID]:[Cmb_ID]],0),SUM(N(AU$1),N($R124),1)),CHOOSE(AC[[M]:[M]],1,0,1,AC[[DB]:[DB]])),PRODUCT(SUM(ROUND(AVERAGE(VALUE(AU$3),VALUE($P124)),0),CHOOSE(IF(OR(AU$1,$R124),4,INDEX(CMB[[Res_Rare]:[Res_Rare]],MATCH(ROUND(MIN(SUM(AU$4,$O124/1000),SUM($O124,AU$4/1000)),3),CMB[[Cmb_ID]:[Cmb_ID]],0))),-1,-1,0,0)),IF(OR(AU$1,$R124),4,INDEX(CMB[[Cmb_Rare]:[Cmb_Rare]],MATCH(ROUND(MIN(SUM(AU$4,$O124/1000),SUM($O124,AU$4/1000)),3),CMB[[Cmb_ID]:[Cmb_ID]],0))),CHOOSE(AC[[M]:[M]],2,1,1,SUM(AC[[AB]:[DB]])))),""))</f>
        <v/>
      </c>
      <c r="AV124" t="str">
        <f>IF(OR(AV$5="",$S124=""),"",IFERROR(SUM(PRODUCT(INDEX(CMB[[BA_0O]:[BA_2O]],MATCH(ROUND(MIN(SUM(AV$4,$O124/1000),SUM($O124,AV$4/1000)),3),CMB[[Cmb_ID]:[Cmb_ID]],0),SUM(N(AV$1),N($R124),1)),CHOOSE(AC[[M]:[M]],1,1,0,AC[[AB]:[AB]])),PRODUCT(INDEX(CMB[[BD_0O]:[BD_2O]],MATCH(ROUND(MIN(SUM(AV$4,$O124/1000),SUM($O124,AV$4/1000)),3),CMB[[Cmb_ID]:[Cmb_ID]],0),SUM(N(AV$1),N($R124),1)),CHOOSE(AC[[M]:[M]],1,0,1,AC[[DB]:[DB]])),PRODUCT(SUM(ROUND(AVERAGE(VALUE(AV$3),VALUE($P124)),0),CHOOSE(IF(OR(AV$1,$R124),4,INDEX(CMB[[Res_Rare]:[Res_Rare]],MATCH(ROUND(MIN(SUM(AV$4,$O124/1000),SUM($O124,AV$4/1000)),3),CMB[[Cmb_ID]:[Cmb_ID]],0))),-1,-1,0,0)),IF(OR(AV$1,$R124),4,INDEX(CMB[[Cmb_Rare]:[Cmb_Rare]],MATCH(ROUND(MIN(SUM(AV$4,$O124/1000),SUM($O124,AV$4/1000)),3),CMB[[Cmb_ID]:[Cmb_ID]],0))),CHOOSE(AC[[M]:[M]],2,1,1,SUM(AC[[AB]:[DB]])))),""))</f>
        <v/>
      </c>
      <c r="AW124" t="str">
        <f>IF(OR(AW$5="",$S124=""),"",IFERROR(SUM(PRODUCT(INDEX(CMB[[BA_0O]:[BA_2O]],MATCH(ROUND(MIN(SUM(AW$4,$O124/1000),SUM($O124,AW$4/1000)),3),CMB[[Cmb_ID]:[Cmb_ID]],0),SUM(N(AW$1),N($R124),1)),CHOOSE(AC[[M]:[M]],1,1,0,AC[[AB]:[AB]])),PRODUCT(INDEX(CMB[[BD_0O]:[BD_2O]],MATCH(ROUND(MIN(SUM(AW$4,$O124/1000),SUM($O124,AW$4/1000)),3),CMB[[Cmb_ID]:[Cmb_ID]],0),SUM(N(AW$1),N($R124),1)),CHOOSE(AC[[M]:[M]],1,0,1,AC[[DB]:[DB]])),PRODUCT(SUM(ROUND(AVERAGE(VALUE(AW$3),VALUE($P124)),0),CHOOSE(IF(OR(AW$1,$R124),4,INDEX(CMB[[Res_Rare]:[Res_Rare]],MATCH(ROUND(MIN(SUM(AW$4,$O124/1000),SUM($O124,AW$4/1000)),3),CMB[[Cmb_ID]:[Cmb_ID]],0))),-1,-1,0,0)),IF(OR(AW$1,$R124),4,INDEX(CMB[[Cmb_Rare]:[Cmb_Rare]],MATCH(ROUND(MIN(SUM(AW$4,$O124/1000),SUM($O124,AW$4/1000)),3),CMB[[Cmb_ID]:[Cmb_ID]],0))),CHOOSE(AC[[M]:[M]],2,1,1,SUM(AC[[AB]:[DB]])))),""))</f>
        <v/>
      </c>
      <c r="AX124" t="str">
        <f>IF(OR(AX$5="",$S124=""),"",IFERROR(SUM(PRODUCT(INDEX(CMB[[BA_0O]:[BA_2O]],MATCH(ROUND(MIN(SUM(AX$4,$O124/1000),SUM($O124,AX$4/1000)),3),CMB[[Cmb_ID]:[Cmb_ID]],0),SUM(N(AX$1),N($R124),1)),CHOOSE(AC[[M]:[M]],1,1,0,AC[[AB]:[AB]])),PRODUCT(INDEX(CMB[[BD_0O]:[BD_2O]],MATCH(ROUND(MIN(SUM(AX$4,$O124/1000),SUM($O124,AX$4/1000)),3),CMB[[Cmb_ID]:[Cmb_ID]],0),SUM(N(AX$1),N($R124),1)),CHOOSE(AC[[M]:[M]],1,0,1,AC[[DB]:[DB]])),PRODUCT(SUM(ROUND(AVERAGE(VALUE(AX$3),VALUE($P124)),0),CHOOSE(IF(OR(AX$1,$R124),4,INDEX(CMB[[Res_Rare]:[Res_Rare]],MATCH(ROUND(MIN(SUM(AX$4,$O124/1000),SUM($O124,AX$4/1000)),3),CMB[[Cmb_ID]:[Cmb_ID]],0))),-1,-1,0,0)),IF(OR(AX$1,$R124),4,INDEX(CMB[[Cmb_Rare]:[Cmb_Rare]],MATCH(ROUND(MIN(SUM(AX$4,$O124/1000),SUM($O124,AX$4/1000)),3),CMB[[Cmb_ID]:[Cmb_ID]],0))),CHOOSE(AC[[M]:[M]],2,1,1,SUM(AC[[AB]:[DB]])))),""))</f>
        <v/>
      </c>
      <c r="AY124" t="str">
        <f>IF(OR(AY$5="",$S124=""),"",IFERROR(SUM(PRODUCT(INDEX(CMB[[BA_0O]:[BA_2O]],MATCH(ROUND(MIN(SUM(AY$4,$O124/1000),SUM($O124,AY$4/1000)),3),CMB[[Cmb_ID]:[Cmb_ID]],0),SUM(N(AY$1),N($R124),1)),CHOOSE(AC[[M]:[M]],1,1,0,AC[[AB]:[AB]])),PRODUCT(INDEX(CMB[[BD_0O]:[BD_2O]],MATCH(ROUND(MIN(SUM(AY$4,$O124/1000),SUM($O124,AY$4/1000)),3),CMB[[Cmb_ID]:[Cmb_ID]],0),SUM(N(AY$1),N($R124),1)),CHOOSE(AC[[M]:[M]],1,0,1,AC[[DB]:[DB]])),PRODUCT(SUM(ROUND(AVERAGE(VALUE(AY$3),VALUE($P124)),0),CHOOSE(IF(OR(AY$1,$R124),4,INDEX(CMB[[Res_Rare]:[Res_Rare]],MATCH(ROUND(MIN(SUM(AY$4,$O124/1000),SUM($O124,AY$4/1000)),3),CMB[[Cmb_ID]:[Cmb_ID]],0))),-1,-1,0,0)),IF(OR(AY$1,$R124),4,INDEX(CMB[[Cmb_Rare]:[Cmb_Rare]],MATCH(ROUND(MIN(SUM(AY$4,$O124/1000),SUM($O124,AY$4/1000)),3),CMB[[Cmb_ID]:[Cmb_ID]],0))),CHOOSE(AC[[M]:[M]],2,1,1,SUM(AC[[AB]:[DB]])))),""))</f>
        <v/>
      </c>
      <c r="AZ124" t="str">
        <f>IF(OR(AZ$5="",$S124=""),"",IFERROR(SUM(PRODUCT(INDEX(CMB[[BA_0O]:[BA_2O]],MATCH(ROUND(MIN(SUM(AZ$4,$O124/1000),SUM($O124,AZ$4/1000)),3),CMB[[Cmb_ID]:[Cmb_ID]],0),SUM(N(AZ$1),N($R124),1)),CHOOSE(AC[[M]:[M]],1,1,0,AC[[AB]:[AB]])),PRODUCT(INDEX(CMB[[BD_0O]:[BD_2O]],MATCH(ROUND(MIN(SUM(AZ$4,$O124/1000),SUM($O124,AZ$4/1000)),3),CMB[[Cmb_ID]:[Cmb_ID]],0),SUM(N(AZ$1),N($R124),1)),CHOOSE(AC[[M]:[M]],1,0,1,AC[[DB]:[DB]])),PRODUCT(SUM(ROUND(AVERAGE(VALUE(AZ$3),VALUE($P124)),0),CHOOSE(IF(OR(AZ$1,$R124),4,INDEX(CMB[[Res_Rare]:[Res_Rare]],MATCH(ROUND(MIN(SUM(AZ$4,$O124/1000),SUM($O124,AZ$4/1000)),3),CMB[[Cmb_ID]:[Cmb_ID]],0))),-1,-1,0,0)),IF(OR(AZ$1,$R124),4,INDEX(CMB[[Cmb_Rare]:[Cmb_Rare]],MATCH(ROUND(MIN(SUM(AZ$4,$O124/1000),SUM($O124,AZ$4/1000)),3),CMB[[Cmb_ID]:[Cmb_ID]],0))),CHOOSE(AC[[M]:[M]],2,1,1,SUM(AC[[AB]:[DB]])))),""))</f>
        <v/>
      </c>
      <c r="BA124" t="str">
        <f>IF(OR(BA$5="",$S124=""),"",IFERROR(SUM(PRODUCT(INDEX(CMB[[BA_0O]:[BA_2O]],MATCH(ROUND(MIN(SUM(BA$4,$O124/1000),SUM($O124,BA$4/1000)),3),CMB[[Cmb_ID]:[Cmb_ID]],0),SUM(N(BA$1),N($R124),1)),CHOOSE(AC[[M]:[M]],1,1,0,AC[[AB]:[AB]])),PRODUCT(INDEX(CMB[[BD_0O]:[BD_2O]],MATCH(ROUND(MIN(SUM(BA$4,$O124/1000),SUM($O124,BA$4/1000)),3),CMB[[Cmb_ID]:[Cmb_ID]],0),SUM(N(BA$1),N($R124),1)),CHOOSE(AC[[M]:[M]],1,0,1,AC[[DB]:[DB]])),PRODUCT(SUM(ROUND(AVERAGE(VALUE(BA$3),VALUE($P124)),0),CHOOSE(IF(OR(BA$1,$R124),4,INDEX(CMB[[Res_Rare]:[Res_Rare]],MATCH(ROUND(MIN(SUM(BA$4,$O124/1000),SUM($O124,BA$4/1000)),3),CMB[[Cmb_ID]:[Cmb_ID]],0))),-1,-1,0,0)),IF(OR(BA$1,$R124),4,INDEX(CMB[[Cmb_Rare]:[Cmb_Rare]],MATCH(ROUND(MIN(SUM(BA$4,$O124/1000),SUM($O124,BA$4/1000)),3),CMB[[Cmb_ID]:[Cmb_ID]],0))),CHOOSE(AC[[M]:[M]],2,1,1,SUM(AC[[AB]:[DB]])))),""))</f>
        <v/>
      </c>
      <c r="BB124" t="str">
        <f>IF(OR(BB$5="",$S124=""),"",IFERROR(SUM(PRODUCT(INDEX(CMB[[BA_0O]:[BA_2O]],MATCH(ROUND(MIN(SUM(BB$4,$O124/1000),SUM($O124,BB$4/1000)),3),CMB[[Cmb_ID]:[Cmb_ID]],0),SUM(N(BB$1),N($R124),1)),CHOOSE(AC[[M]:[M]],1,1,0,AC[[AB]:[AB]])),PRODUCT(INDEX(CMB[[BD_0O]:[BD_2O]],MATCH(ROUND(MIN(SUM(BB$4,$O124/1000),SUM($O124,BB$4/1000)),3),CMB[[Cmb_ID]:[Cmb_ID]],0),SUM(N(BB$1),N($R124),1)),CHOOSE(AC[[M]:[M]],1,0,1,AC[[DB]:[DB]])),PRODUCT(SUM(ROUND(AVERAGE(VALUE(BB$3),VALUE($P124)),0),CHOOSE(IF(OR(BB$1,$R124),4,INDEX(CMB[[Res_Rare]:[Res_Rare]],MATCH(ROUND(MIN(SUM(BB$4,$O124/1000),SUM($O124,BB$4/1000)),3),CMB[[Cmb_ID]:[Cmb_ID]],0))),-1,-1,0,0)),IF(OR(BB$1,$R124),4,INDEX(CMB[[Cmb_Rare]:[Cmb_Rare]],MATCH(ROUND(MIN(SUM(BB$4,$O124/1000),SUM($O124,BB$4/1000)),3),CMB[[Cmb_ID]:[Cmb_ID]],0))),CHOOSE(AC[[M]:[M]],2,1,1,SUM(AC[[AB]:[DB]])))),""))</f>
        <v/>
      </c>
      <c r="BC124" t="str">
        <f>IF(OR(BC$5="",$S124=""),"",IFERROR(SUM(PRODUCT(INDEX(CMB[[BA_0O]:[BA_2O]],MATCH(ROUND(MIN(SUM(BC$4,$O124/1000),SUM($O124,BC$4/1000)),3),CMB[[Cmb_ID]:[Cmb_ID]],0),SUM(N(BC$1),N($R124),1)),CHOOSE(AC[[M]:[M]],1,1,0,AC[[AB]:[AB]])),PRODUCT(INDEX(CMB[[BD_0O]:[BD_2O]],MATCH(ROUND(MIN(SUM(BC$4,$O124/1000),SUM($O124,BC$4/1000)),3),CMB[[Cmb_ID]:[Cmb_ID]],0),SUM(N(BC$1),N($R124),1)),CHOOSE(AC[[M]:[M]],1,0,1,AC[[DB]:[DB]])),PRODUCT(SUM(ROUND(AVERAGE(VALUE(BC$3),VALUE($P124)),0),CHOOSE(IF(OR(BC$1,$R124),4,INDEX(CMB[[Res_Rare]:[Res_Rare]],MATCH(ROUND(MIN(SUM(BC$4,$O124/1000),SUM($O124,BC$4/1000)),3),CMB[[Cmb_ID]:[Cmb_ID]],0))),-1,-1,0,0)),IF(OR(BC$1,$R124),4,INDEX(CMB[[Cmb_Rare]:[Cmb_Rare]],MATCH(ROUND(MIN(SUM(BC$4,$O124/1000),SUM($O124,BC$4/1000)),3),CMB[[Cmb_ID]:[Cmb_ID]],0))),CHOOSE(AC[[M]:[M]],2,1,1,SUM(AC[[AB]:[DB]])))),""))</f>
        <v/>
      </c>
      <c r="BD124" t="str">
        <f>IF(OR(BD$5="",$S124=""),"",IFERROR(SUM(PRODUCT(INDEX(CMB[[BA_0O]:[BA_2O]],MATCH(ROUND(MIN(SUM(BD$4,$O124/1000),SUM($O124,BD$4/1000)),3),CMB[[Cmb_ID]:[Cmb_ID]],0),SUM(N(BD$1),N($R124),1)),CHOOSE(AC[[M]:[M]],1,1,0,AC[[AB]:[AB]])),PRODUCT(INDEX(CMB[[BD_0O]:[BD_2O]],MATCH(ROUND(MIN(SUM(BD$4,$O124/1000),SUM($O124,BD$4/1000)),3),CMB[[Cmb_ID]:[Cmb_ID]],0),SUM(N(BD$1),N($R124),1)),CHOOSE(AC[[M]:[M]],1,0,1,AC[[DB]:[DB]])),PRODUCT(SUM(ROUND(AVERAGE(VALUE(BD$3),VALUE($P124)),0),CHOOSE(IF(OR(BD$1,$R124),4,INDEX(CMB[[Res_Rare]:[Res_Rare]],MATCH(ROUND(MIN(SUM(BD$4,$O124/1000),SUM($O124,BD$4/1000)),3),CMB[[Cmb_ID]:[Cmb_ID]],0))),-1,-1,0,0)),IF(OR(BD$1,$R124),4,INDEX(CMB[[Cmb_Rare]:[Cmb_Rare]],MATCH(ROUND(MIN(SUM(BD$4,$O124/1000),SUM($O124,BD$4/1000)),3),CMB[[Cmb_ID]:[Cmb_ID]],0))),CHOOSE(AC[[M]:[M]],2,1,1,SUM(AC[[AB]:[DB]])))),""))</f>
        <v/>
      </c>
      <c r="BE124" t="str">
        <f>IF(OR(BE$5="",$S124=""),"",IFERROR(SUM(PRODUCT(INDEX(CMB[[BA_0O]:[BA_2O]],MATCH(ROUND(MIN(SUM(BE$4,$O124/1000),SUM($O124,BE$4/1000)),3),CMB[[Cmb_ID]:[Cmb_ID]],0),SUM(N(BE$1),N($R124),1)),CHOOSE(AC[[M]:[M]],1,1,0,AC[[AB]:[AB]])),PRODUCT(INDEX(CMB[[BD_0O]:[BD_2O]],MATCH(ROUND(MIN(SUM(BE$4,$O124/1000),SUM($O124,BE$4/1000)),3),CMB[[Cmb_ID]:[Cmb_ID]],0),SUM(N(BE$1),N($R124),1)),CHOOSE(AC[[M]:[M]],1,0,1,AC[[DB]:[DB]])),PRODUCT(SUM(ROUND(AVERAGE(VALUE(BE$3),VALUE($P124)),0),CHOOSE(IF(OR(BE$1,$R124),4,INDEX(CMB[[Res_Rare]:[Res_Rare]],MATCH(ROUND(MIN(SUM(BE$4,$O124/1000),SUM($O124,BE$4/1000)),3),CMB[[Cmb_ID]:[Cmb_ID]],0))),-1,-1,0,0)),IF(OR(BE$1,$R124),4,INDEX(CMB[[Cmb_Rare]:[Cmb_Rare]],MATCH(ROUND(MIN(SUM(BE$4,$O124/1000),SUM($O124,BE$4/1000)),3),CMB[[Cmb_ID]:[Cmb_ID]],0))),CHOOSE(AC[[M]:[M]],2,1,1,SUM(AC[[AB]:[DB]])))),""))</f>
        <v/>
      </c>
      <c r="BF124" t="str">
        <f>IF(OR(BF$5="",$S124=""),"",IFERROR(SUM(PRODUCT(INDEX(CMB[[BA_0O]:[BA_2O]],MATCH(ROUND(MIN(SUM(BF$4,$O124/1000),SUM($O124,BF$4/1000)),3),CMB[[Cmb_ID]:[Cmb_ID]],0),SUM(N(BF$1),N($R124),1)),CHOOSE(AC[[M]:[M]],1,1,0,AC[[AB]:[AB]])),PRODUCT(INDEX(CMB[[BD_0O]:[BD_2O]],MATCH(ROUND(MIN(SUM(BF$4,$O124/1000),SUM($O124,BF$4/1000)),3),CMB[[Cmb_ID]:[Cmb_ID]],0),SUM(N(BF$1),N($R124),1)),CHOOSE(AC[[M]:[M]],1,0,1,AC[[DB]:[DB]])),PRODUCT(SUM(ROUND(AVERAGE(VALUE(BF$3),VALUE($P124)),0),CHOOSE(IF(OR(BF$1,$R124),4,INDEX(CMB[[Res_Rare]:[Res_Rare]],MATCH(ROUND(MIN(SUM(BF$4,$O124/1000),SUM($O124,BF$4/1000)),3),CMB[[Cmb_ID]:[Cmb_ID]],0))),-1,-1,0,0)),IF(OR(BF$1,$R124),4,INDEX(CMB[[Cmb_Rare]:[Cmb_Rare]],MATCH(ROUND(MIN(SUM(BF$4,$O124/1000),SUM($O124,BF$4/1000)),3),CMB[[Cmb_ID]:[Cmb_ID]],0))),CHOOSE(AC[[M]:[M]],2,1,1,SUM(AC[[AB]:[DB]])))),""))</f>
        <v/>
      </c>
      <c r="BG124" t="str">
        <f>IF(OR(BG$5="",$S124=""),"",IFERROR(SUM(PRODUCT(INDEX(CMB[[BA_0O]:[BA_2O]],MATCH(ROUND(MIN(SUM(BG$4,$O124/1000),SUM($O124,BG$4/1000)),3),CMB[[Cmb_ID]:[Cmb_ID]],0),SUM(N(BG$1),N($R124),1)),CHOOSE(AC[[M]:[M]],1,1,0,AC[[AB]:[AB]])),PRODUCT(INDEX(CMB[[BD_0O]:[BD_2O]],MATCH(ROUND(MIN(SUM(BG$4,$O124/1000),SUM($O124,BG$4/1000)),3),CMB[[Cmb_ID]:[Cmb_ID]],0),SUM(N(BG$1),N($R124),1)),CHOOSE(AC[[M]:[M]],1,0,1,AC[[DB]:[DB]])),PRODUCT(SUM(ROUND(AVERAGE(VALUE(BG$3),VALUE($P124)),0),CHOOSE(IF(OR(BG$1,$R124),4,INDEX(CMB[[Res_Rare]:[Res_Rare]],MATCH(ROUND(MIN(SUM(BG$4,$O124/1000),SUM($O124,BG$4/1000)),3),CMB[[Cmb_ID]:[Cmb_ID]],0))),-1,-1,0,0)),IF(OR(BG$1,$R124),4,INDEX(CMB[[Cmb_Rare]:[Cmb_Rare]],MATCH(ROUND(MIN(SUM(BG$4,$O124/1000),SUM($O124,BG$4/1000)),3),CMB[[Cmb_ID]:[Cmb_ID]],0))),CHOOSE(AC[[M]:[M]],2,1,1,SUM(AC[[AB]:[DB]])))),""))</f>
        <v/>
      </c>
      <c r="BH124" t="str">
        <f>IF(OR(BH$5="",$S124=""),"",IFERROR(SUM(PRODUCT(INDEX(CMB[[BA_0O]:[BA_2O]],MATCH(ROUND(MIN(SUM(BH$4,$O124/1000),SUM($O124,BH$4/1000)),3),CMB[[Cmb_ID]:[Cmb_ID]],0),SUM(N(BH$1),N($R124),1)),CHOOSE(AC[[M]:[M]],1,1,0,AC[[AB]:[AB]])),PRODUCT(INDEX(CMB[[BD_0O]:[BD_2O]],MATCH(ROUND(MIN(SUM(BH$4,$O124/1000),SUM($O124,BH$4/1000)),3),CMB[[Cmb_ID]:[Cmb_ID]],0),SUM(N(BH$1),N($R124),1)),CHOOSE(AC[[M]:[M]],1,0,1,AC[[DB]:[DB]])),PRODUCT(SUM(ROUND(AVERAGE(VALUE(BH$3),VALUE($P124)),0),CHOOSE(IF(OR(BH$1,$R124),4,INDEX(CMB[[Res_Rare]:[Res_Rare]],MATCH(ROUND(MIN(SUM(BH$4,$O124/1000),SUM($O124,BH$4/1000)),3),CMB[[Cmb_ID]:[Cmb_ID]],0))),-1,-1,0,0)),IF(OR(BH$1,$R124),4,INDEX(CMB[[Cmb_Rare]:[Cmb_Rare]],MATCH(ROUND(MIN(SUM(BH$4,$O124/1000),SUM($O124,BH$4/1000)),3),CMB[[Cmb_ID]:[Cmb_ID]],0))),CHOOSE(AC[[M]:[M]],2,1,1,SUM(AC[[AB]:[DB]])))),""))</f>
        <v/>
      </c>
      <c r="BI124" t="str">
        <f>IF(OR(BI$5="",$S124=""),"",IFERROR(SUM(PRODUCT(INDEX(CMB[[BA_0O]:[BA_2O]],MATCH(ROUND(MIN(SUM(BI$4,$O124/1000),SUM($O124,BI$4/1000)),3),CMB[[Cmb_ID]:[Cmb_ID]],0),SUM(N(BI$1),N($R124),1)),CHOOSE(AC[[M]:[M]],1,1,0,AC[[AB]:[AB]])),PRODUCT(INDEX(CMB[[BD_0O]:[BD_2O]],MATCH(ROUND(MIN(SUM(BI$4,$O124/1000),SUM($O124,BI$4/1000)),3),CMB[[Cmb_ID]:[Cmb_ID]],0),SUM(N(BI$1),N($R124),1)),CHOOSE(AC[[M]:[M]],1,0,1,AC[[DB]:[DB]])),PRODUCT(SUM(ROUND(AVERAGE(VALUE(BI$3),VALUE($P124)),0),CHOOSE(IF(OR(BI$1,$R124),4,INDEX(CMB[[Res_Rare]:[Res_Rare]],MATCH(ROUND(MIN(SUM(BI$4,$O124/1000),SUM($O124,BI$4/1000)),3),CMB[[Cmb_ID]:[Cmb_ID]],0))),-1,-1,0,0)),IF(OR(BI$1,$R124),4,INDEX(CMB[[Cmb_Rare]:[Cmb_Rare]],MATCH(ROUND(MIN(SUM(BI$4,$O124/1000),SUM($O124,BI$4/1000)),3),CMB[[Cmb_ID]:[Cmb_ID]],0))),CHOOSE(AC[[M]:[M]],2,1,1,SUM(AC[[AB]:[DB]])))),""))</f>
        <v/>
      </c>
      <c r="BJ124" t="str">
        <f>IF(OR(BJ$5="",$S124=""),"",IFERROR(SUM(PRODUCT(INDEX(CMB[[BA_0O]:[BA_2O]],MATCH(ROUND(MIN(SUM(BJ$4,$O124/1000),SUM($O124,BJ$4/1000)),3),CMB[[Cmb_ID]:[Cmb_ID]],0),SUM(N(BJ$1),N($R124),1)),CHOOSE(AC[[M]:[M]],1,1,0,AC[[AB]:[AB]])),PRODUCT(INDEX(CMB[[BD_0O]:[BD_2O]],MATCH(ROUND(MIN(SUM(BJ$4,$O124/1000),SUM($O124,BJ$4/1000)),3),CMB[[Cmb_ID]:[Cmb_ID]],0),SUM(N(BJ$1),N($R124),1)),CHOOSE(AC[[M]:[M]],1,0,1,AC[[DB]:[DB]])),PRODUCT(SUM(ROUND(AVERAGE(VALUE(BJ$3),VALUE($P124)),0),CHOOSE(IF(OR(BJ$1,$R124),4,INDEX(CMB[[Res_Rare]:[Res_Rare]],MATCH(ROUND(MIN(SUM(BJ$4,$O124/1000),SUM($O124,BJ$4/1000)),3),CMB[[Cmb_ID]:[Cmb_ID]],0))),-1,-1,0,0)),IF(OR(BJ$1,$R124),4,INDEX(CMB[[Cmb_Rare]:[Cmb_Rare]],MATCH(ROUND(MIN(SUM(BJ$4,$O124/1000),SUM($O124,BJ$4/1000)),3),CMB[[Cmb_ID]:[Cmb_ID]],0))),CHOOSE(AC[[M]:[M]],2,1,1,SUM(AC[[AB]:[DB]])))),""))</f>
        <v/>
      </c>
      <c r="BK124" t="str">
        <f>IF(OR(BK$5="",$S124=""),"",IFERROR(SUM(PRODUCT(INDEX(CMB[[BA_0O]:[BA_2O]],MATCH(ROUND(MIN(SUM(BK$4,$O124/1000),SUM($O124,BK$4/1000)),3),CMB[[Cmb_ID]:[Cmb_ID]],0),SUM(N(BK$1),N($R124),1)),CHOOSE(AC[[M]:[M]],1,1,0,AC[[AB]:[AB]])),PRODUCT(INDEX(CMB[[BD_0O]:[BD_2O]],MATCH(ROUND(MIN(SUM(BK$4,$O124/1000),SUM($O124,BK$4/1000)),3),CMB[[Cmb_ID]:[Cmb_ID]],0),SUM(N(BK$1),N($R124),1)),CHOOSE(AC[[M]:[M]],1,0,1,AC[[DB]:[DB]])),PRODUCT(SUM(ROUND(AVERAGE(VALUE(BK$3),VALUE($P124)),0),CHOOSE(IF(OR(BK$1,$R124),4,INDEX(CMB[[Res_Rare]:[Res_Rare]],MATCH(ROUND(MIN(SUM(BK$4,$O124/1000),SUM($O124,BK$4/1000)),3),CMB[[Cmb_ID]:[Cmb_ID]],0))),-1,-1,0,0)),IF(OR(BK$1,$R124),4,INDEX(CMB[[Cmb_Rare]:[Cmb_Rare]],MATCH(ROUND(MIN(SUM(BK$4,$O124/1000),SUM($O124,BK$4/1000)),3),CMB[[Cmb_ID]:[Cmb_ID]],0))),CHOOSE(AC[[M]:[M]],2,1,1,SUM(AC[[AB]:[DB]])))),""))</f>
        <v/>
      </c>
      <c r="BL124" t="str">
        <f>IF(OR(BL$5="",$S124=""),"",IFERROR(SUM(PRODUCT(INDEX(CMB[[BA_0O]:[BA_2O]],MATCH(ROUND(MIN(SUM(BL$4,$O124/1000),SUM($O124,BL$4/1000)),3),CMB[[Cmb_ID]:[Cmb_ID]],0),SUM(N(BL$1),N($R124),1)),CHOOSE(AC[[M]:[M]],1,1,0,AC[[AB]:[AB]])),PRODUCT(INDEX(CMB[[BD_0O]:[BD_2O]],MATCH(ROUND(MIN(SUM(BL$4,$O124/1000),SUM($O124,BL$4/1000)),3),CMB[[Cmb_ID]:[Cmb_ID]],0),SUM(N(BL$1),N($R124),1)),CHOOSE(AC[[M]:[M]],1,0,1,AC[[DB]:[DB]])),PRODUCT(SUM(ROUND(AVERAGE(VALUE(BL$3),VALUE($P124)),0),CHOOSE(IF(OR(BL$1,$R124),4,INDEX(CMB[[Res_Rare]:[Res_Rare]],MATCH(ROUND(MIN(SUM(BL$4,$O124/1000),SUM($O124,BL$4/1000)),3),CMB[[Cmb_ID]:[Cmb_ID]],0))),-1,-1,0,0)),IF(OR(BL$1,$R124),4,INDEX(CMB[[Cmb_Rare]:[Cmb_Rare]],MATCH(ROUND(MIN(SUM(BL$4,$O124/1000),SUM($O124,BL$4/1000)),3),CMB[[Cmb_ID]:[Cmb_ID]],0))),CHOOSE(AC[[M]:[M]],2,1,1,SUM(AC[[AB]:[DB]])))),""))</f>
        <v/>
      </c>
      <c r="BM124" t="str">
        <f>IF(OR(BM$5="",$S124=""),"",IFERROR(SUM(PRODUCT(INDEX(CMB[[BA_0O]:[BA_2O]],MATCH(ROUND(MIN(SUM(BM$4,$O124/1000),SUM($O124,BM$4/1000)),3),CMB[[Cmb_ID]:[Cmb_ID]],0),SUM(N(BM$1),N($R124),1)),CHOOSE(AC[[M]:[M]],1,1,0,AC[[AB]:[AB]])),PRODUCT(INDEX(CMB[[BD_0O]:[BD_2O]],MATCH(ROUND(MIN(SUM(BM$4,$O124/1000),SUM($O124,BM$4/1000)),3),CMB[[Cmb_ID]:[Cmb_ID]],0),SUM(N(BM$1),N($R124),1)),CHOOSE(AC[[M]:[M]],1,0,1,AC[[DB]:[DB]])),PRODUCT(SUM(ROUND(AVERAGE(VALUE(BM$3),VALUE($P124)),0),CHOOSE(IF(OR(BM$1,$R124),4,INDEX(CMB[[Res_Rare]:[Res_Rare]],MATCH(ROUND(MIN(SUM(BM$4,$O124/1000),SUM($O124,BM$4/1000)),3),CMB[[Cmb_ID]:[Cmb_ID]],0))),-1,-1,0,0)),IF(OR(BM$1,$R124),4,INDEX(CMB[[Cmb_Rare]:[Cmb_Rare]],MATCH(ROUND(MIN(SUM(BM$4,$O124/1000),SUM($O124,BM$4/1000)),3),CMB[[Cmb_ID]:[Cmb_ID]],0))),CHOOSE(AC[[M]:[M]],2,1,1,SUM(AC[[AB]:[DB]])))),""))</f>
        <v/>
      </c>
      <c r="BN124" t="str">
        <f>IF(OR(BN$5="",$S124=""),"",IFERROR(SUM(PRODUCT(INDEX(CMB[[BA_0O]:[BA_2O]],MATCH(ROUND(MIN(SUM(BN$4,$O124/1000),SUM($O124,BN$4/1000)),3),CMB[[Cmb_ID]:[Cmb_ID]],0),SUM(N(BN$1),N($R124),1)),CHOOSE(AC[[M]:[M]],1,1,0,AC[[AB]:[AB]])),PRODUCT(INDEX(CMB[[BD_0O]:[BD_2O]],MATCH(ROUND(MIN(SUM(BN$4,$O124/1000),SUM($O124,BN$4/1000)),3),CMB[[Cmb_ID]:[Cmb_ID]],0),SUM(N(BN$1),N($R124),1)),CHOOSE(AC[[M]:[M]],1,0,1,AC[[DB]:[DB]])),PRODUCT(SUM(ROUND(AVERAGE(VALUE(BN$3),VALUE($P124)),0),CHOOSE(IF(OR(BN$1,$R124),4,INDEX(CMB[[Res_Rare]:[Res_Rare]],MATCH(ROUND(MIN(SUM(BN$4,$O124/1000),SUM($O124,BN$4/1000)),3),CMB[[Cmb_ID]:[Cmb_ID]],0))),-1,-1,0,0)),IF(OR(BN$1,$R124),4,INDEX(CMB[[Cmb_Rare]:[Cmb_Rare]],MATCH(ROUND(MIN(SUM(BN$4,$O124/1000),SUM($O124,BN$4/1000)),3),CMB[[Cmb_ID]:[Cmb_ID]],0))),CHOOSE(AC[[M]:[M]],2,1,1,SUM(AC[[AB]:[DB]])))),""))</f>
        <v/>
      </c>
      <c r="BO124" t="str">
        <f>IF(OR(BO$5="",$S124=""),"",IFERROR(SUM(PRODUCT(INDEX(CMB[[BA_0O]:[BA_2O]],MATCH(ROUND(MIN(SUM(BO$4,$O124/1000),SUM($O124,BO$4/1000)),3),CMB[[Cmb_ID]:[Cmb_ID]],0),SUM(N(BO$1),N($R124),1)),CHOOSE(AC[[M]:[M]],1,1,0,AC[[AB]:[AB]])),PRODUCT(INDEX(CMB[[BD_0O]:[BD_2O]],MATCH(ROUND(MIN(SUM(BO$4,$O124/1000),SUM($O124,BO$4/1000)),3),CMB[[Cmb_ID]:[Cmb_ID]],0),SUM(N(BO$1),N($R124),1)),CHOOSE(AC[[M]:[M]],1,0,1,AC[[DB]:[DB]])),PRODUCT(SUM(ROUND(AVERAGE(VALUE(BO$3),VALUE($P124)),0),CHOOSE(IF(OR(BO$1,$R124),4,INDEX(CMB[[Res_Rare]:[Res_Rare]],MATCH(ROUND(MIN(SUM(BO$4,$O124/1000),SUM($O124,BO$4/1000)),3),CMB[[Cmb_ID]:[Cmb_ID]],0))),-1,-1,0,0)),IF(OR(BO$1,$R124),4,INDEX(CMB[[Cmb_Rare]:[Cmb_Rare]],MATCH(ROUND(MIN(SUM(BO$4,$O124/1000),SUM($O124,BO$4/1000)),3),CMB[[Cmb_ID]:[Cmb_ID]],0))),CHOOSE(AC[[M]:[M]],2,1,1,SUM(AC[[AB]:[DB]])))),""))</f>
        <v/>
      </c>
      <c r="BP124" t="str">
        <f>IF(OR(BP$5="",$S124=""),"",IFERROR(SUM(PRODUCT(INDEX(CMB[[BA_0O]:[BA_2O]],MATCH(ROUND(MIN(SUM(BP$4,$O124/1000),SUM($O124,BP$4/1000)),3),CMB[[Cmb_ID]:[Cmb_ID]],0),SUM(N(BP$1),N($R124),1)),CHOOSE(AC[[M]:[M]],1,1,0,AC[[AB]:[AB]])),PRODUCT(INDEX(CMB[[BD_0O]:[BD_2O]],MATCH(ROUND(MIN(SUM(BP$4,$O124/1000),SUM($O124,BP$4/1000)),3),CMB[[Cmb_ID]:[Cmb_ID]],0),SUM(N(BP$1),N($R124),1)),CHOOSE(AC[[M]:[M]],1,0,1,AC[[DB]:[DB]])),PRODUCT(SUM(ROUND(AVERAGE(VALUE(BP$3),VALUE($P124)),0),CHOOSE(IF(OR(BP$1,$R124),4,INDEX(CMB[[Res_Rare]:[Res_Rare]],MATCH(ROUND(MIN(SUM(BP$4,$O124/1000),SUM($O124,BP$4/1000)),3),CMB[[Cmb_ID]:[Cmb_ID]],0))),-1,-1,0,0)),IF(OR(BP$1,$R124),4,INDEX(CMB[[Cmb_Rare]:[Cmb_Rare]],MATCH(ROUND(MIN(SUM(BP$4,$O124/1000),SUM($O124,BP$4/1000)),3),CMB[[Cmb_ID]:[Cmb_ID]],0))),CHOOSE(AC[[M]:[M]],2,1,1,SUM(AC[[AB]:[DB]])))),""))</f>
        <v/>
      </c>
      <c r="BQ124" t="str">
        <f>IF(OR(BQ$5="",$S124=""),"",IFERROR(SUM(PRODUCT(INDEX(CMB[[BA_0O]:[BA_2O]],MATCH(ROUND(MIN(SUM(BQ$4,$O124/1000),SUM($O124,BQ$4/1000)),3),CMB[[Cmb_ID]:[Cmb_ID]],0),SUM(N(BQ$1),N($R124),1)),CHOOSE(AC[[M]:[M]],1,1,0,AC[[AB]:[AB]])),PRODUCT(INDEX(CMB[[BD_0O]:[BD_2O]],MATCH(ROUND(MIN(SUM(BQ$4,$O124/1000),SUM($O124,BQ$4/1000)),3),CMB[[Cmb_ID]:[Cmb_ID]],0),SUM(N(BQ$1),N($R124),1)),CHOOSE(AC[[M]:[M]],1,0,1,AC[[DB]:[DB]])),PRODUCT(SUM(ROUND(AVERAGE(VALUE(BQ$3),VALUE($P124)),0),CHOOSE(IF(OR(BQ$1,$R124),4,INDEX(CMB[[Res_Rare]:[Res_Rare]],MATCH(ROUND(MIN(SUM(BQ$4,$O124/1000),SUM($O124,BQ$4/1000)),3),CMB[[Cmb_ID]:[Cmb_ID]],0))),-1,-1,0,0)),IF(OR(BQ$1,$R124),4,INDEX(CMB[[Cmb_Rare]:[Cmb_Rare]],MATCH(ROUND(MIN(SUM(BQ$4,$O124/1000),SUM($O124,BQ$4/1000)),3),CMB[[Cmb_ID]:[Cmb_ID]],0))),CHOOSE(AC[[M]:[M]],2,1,1,SUM(AC[[AB]:[DB]])))),""))</f>
        <v/>
      </c>
      <c r="BR124" t="str">
        <f>IF(OR(BR$5="",$S124=""),"",IFERROR(SUM(PRODUCT(INDEX(CMB[[BA_0O]:[BA_2O]],MATCH(ROUND(MIN(SUM(BR$4,$O124/1000),SUM($O124,BR$4/1000)),3),CMB[[Cmb_ID]:[Cmb_ID]],0),SUM(N(BR$1),N($R124),1)),CHOOSE(AC[[M]:[M]],1,1,0,AC[[AB]:[AB]])),PRODUCT(INDEX(CMB[[BD_0O]:[BD_2O]],MATCH(ROUND(MIN(SUM(BR$4,$O124/1000),SUM($O124,BR$4/1000)),3),CMB[[Cmb_ID]:[Cmb_ID]],0),SUM(N(BR$1),N($R124),1)),CHOOSE(AC[[M]:[M]],1,0,1,AC[[DB]:[DB]])),PRODUCT(SUM(ROUND(AVERAGE(VALUE(BR$3),VALUE($P124)),0),CHOOSE(IF(OR(BR$1,$R124),4,INDEX(CMB[[Res_Rare]:[Res_Rare]],MATCH(ROUND(MIN(SUM(BR$4,$O124/1000),SUM($O124,BR$4/1000)),3),CMB[[Cmb_ID]:[Cmb_ID]],0))),-1,-1,0,0)),IF(OR(BR$1,$R124),4,INDEX(CMB[[Cmb_Rare]:[Cmb_Rare]],MATCH(ROUND(MIN(SUM(BR$4,$O124/1000),SUM($O124,BR$4/1000)),3),CMB[[Cmb_ID]:[Cmb_ID]],0))),CHOOSE(AC[[M]:[M]],2,1,1,SUM(AC[[AB]:[DB]])))),""))</f>
        <v/>
      </c>
      <c r="BS124" t="str">
        <f>IF(OR(BS$5="",$S124=""),"",IFERROR(SUM(PRODUCT(INDEX(CMB[[BA_0O]:[BA_2O]],MATCH(ROUND(MIN(SUM(BS$4,$O124/1000),SUM($O124,BS$4/1000)),3),CMB[[Cmb_ID]:[Cmb_ID]],0),SUM(N(BS$1),N($R124),1)),CHOOSE(AC[[M]:[M]],1,1,0,AC[[AB]:[AB]])),PRODUCT(INDEX(CMB[[BD_0O]:[BD_2O]],MATCH(ROUND(MIN(SUM(BS$4,$O124/1000),SUM($O124,BS$4/1000)),3),CMB[[Cmb_ID]:[Cmb_ID]],0),SUM(N(BS$1),N($R124),1)),CHOOSE(AC[[M]:[M]],1,0,1,AC[[DB]:[DB]])),PRODUCT(SUM(ROUND(AVERAGE(VALUE(BS$3),VALUE($P124)),0),CHOOSE(IF(OR(BS$1,$R124),4,INDEX(CMB[[Res_Rare]:[Res_Rare]],MATCH(ROUND(MIN(SUM(BS$4,$O124/1000),SUM($O124,BS$4/1000)),3),CMB[[Cmb_ID]:[Cmb_ID]],0))),-1,-1,0,0)),IF(OR(BS$1,$R124),4,INDEX(CMB[[Cmb_Rare]:[Cmb_Rare]],MATCH(ROUND(MIN(SUM(BS$4,$O124/1000),SUM($O124,BS$4/1000)),3),CMB[[Cmb_ID]:[Cmb_ID]],0))),CHOOSE(AC[[M]:[M]],2,1,1,SUM(AC[[AB]:[DB]])))),""))</f>
        <v/>
      </c>
      <c r="BT124" t="str">
        <f>IF(OR(BT$5="",$S124=""),"",IFERROR(SUM(PRODUCT(INDEX(CMB[[BA_0O]:[BA_2O]],MATCH(ROUND(MIN(SUM(BT$4,$O124/1000),SUM($O124,BT$4/1000)),3),CMB[[Cmb_ID]:[Cmb_ID]],0),SUM(N(BT$1),N($R124),1)),CHOOSE(AC[[M]:[M]],1,1,0,AC[[AB]:[AB]])),PRODUCT(INDEX(CMB[[BD_0O]:[BD_2O]],MATCH(ROUND(MIN(SUM(BT$4,$O124/1000),SUM($O124,BT$4/1000)),3),CMB[[Cmb_ID]:[Cmb_ID]],0),SUM(N(BT$1),N($R124),1)),CHOOSE(AC[[M]:[M]],1,0,1,AC[[DB]:[DB]])),PRODUCT(SUM(ROUND(AVERAGE(VALUE(BT$3),VALUE($P124)),0),CHOOSE(IF(OR(BT$1,$R124),4,INDEX(CMB[[Res_Rare]:[Res_Rare]],MATCH(ROUND(MIN(SUM(BT$4,$O124/1000),SUM($O124,BT$4/1000)),3),CMB[[Cmb_ID]:[Cmb_ID]],0))),-1,-1,0,0)),IF(OR(BT$1,$R124),4,INDEX(CMB[[Cmb_Rare]:[Cmb_Rare]],MATCH(ROUND(MIN(SUM(BT$4,$O124/1000),SUM($O124,BT$4/1000)),3),CMB[[Cmb_ID]:[Cmb_ID]],0))),CHOOSE(AC[[M]:[M]],2,1,1,SUM(AC[[AB]:[DB]])))),""))</f>
        <v/>
      </c>
      <c r="BU124" t="str">
        <f>IF(OR(BU$5="",$S124=""),"",IFERROR(SUM(PRODUCT(INDEX(CMB[[BA_0O]:[BA_2O]],MATCH(ROUND(MIN(SUM(BU$4,$O124/1000),SUM($O124,BU$4/1000)),3),CMB[[Cmb_ID]:[Cmb_ID]],0),SUM(N(BU$1),N($R124),1)),CHOOSE(AC[[M]:[M]],1,1,0,AC[[AB]:[AB]])),PRODUCT(INDEX(CMB[[BD_0O]:[BD_2O]],MATCH(ROUND(MIN(SUM(BU$4,$O124/1000),SUM($O124,BU$4/1000)),3),CMB[[Cmb_ID]:[Cmb_ID]],0),SUM(N(BU$1),N($R124),1)),CHOOSE(AC[[M]:[M]],1,0,1,AC[[DB]:[DB]])),PRODUCT(SUM(ROUND(AVERAGE(VALUE(BU$3),VALUE($P124)),0),CHOOSE(IF(OR(BU$1,$R124),4,INDEX(CMB[[Res_Rare]:[Res_Rare]],MATCH(ROUND(MIN(SUM(BU$4,$O124/1000),SUM($O124,BU$4/1000)),3),CMB[[Cmb_ID]:[Cmb_ID]],0))),-1,-1,0,0)),IF(OR(BU$1,$R124),4,INDEX(CMB[[Cmb_Rare]:[Cmb_Rare]],MATCH(ROUND(MIN(SUM(BU$4,$O124/1000),SUM($O124,BU$4/1000)),3),CMB[[Cmb_ID]:[Cmb_ID]],0))),CHOOSE(AC[[M]:[M]],2,1,1,SUM(AC[[AB]:[DB]])))),""))</f>
        <v/>
      </c>
      <c r="BV124" t="str">
        <f>IF(OR(BV$5="",$S124=""),"",IFERROR(SUM(PRODUCT(INDEX(CMB[[BA_0O]:[BA_2O]],MATCH(ROUND(MIN(SUM(BV$4,$O124/1000),SUM($O124,BV$4/1000)),3),CMB[[Cmb_ID]:[Cmb_ID]],0),SUM(N(BV$1),N($R124),1)),CHOOSE(AC[[M]:[M]],1,1,0,AC[[AB]:[AB]])),PRODUCT(INDEX(CMB[[BD_0O]:[BD_2O]],MATCH(ROUND(MIN(SUM(BV$4,$O124/1000),SUM($O124,BV$4/1000)),3),CMB[[Cmb_ID]:[Cmb_ID]],0),SUM(N(BV$1),N($R124),1)),CHOOSE(AC[[M]:[M]],1,0,1,AC[[DB]:[DB]])),PRODUCT(SUM(ROUND(AVERAGE(VALUE(BV$3),VALUE($P124)),0),CHOOSE(IF(OR(BV$1,$R124),4,INDEX(CMB[[Res_Rare]:[Res_Rare]],MATCH(ROUND(MIN(SUM(BV$4,$O124/1000),SUM($O124,BV$4/1000)),3),CMB[[Cmb_ID]:[Cmb_ID]],0))),-1,-1,0,0)),IF(OR(BV$1,$R124),4,INDEX(CMB[[Cmb_Rare]:[Cmb_Rare]],MATCH(ROUND(MIN(SUM(BV$4,$O124/1000),SUM($O124,BV$4/1000)),3),CMB[[Cmb_ID]:[Cmb_ID]],0))),CHOOSE(AC[[M]:[M]],2,1,1,SUM(AC[[AB]:[DB]])))),""))</f>
        <v/>
      </c>
      <c r="BW124" t="str">
        <f>IF(OR(BW$5="",$S124=""),"",IFERROR(SUM(PRODUCT(INDEX(CMB[[BA_0O]:[BA_2O]],MATCH(ROUND(MIN(SUM(BW$4,$O124/1000),SUM($O124,BW$4/1000)),3),CMB[[Cmb_ID]:[Cmb_ID]],0),SUM(N(BW$1),N($R124),1)),CHOOSE(AC[[M]:[M]],1,1,0,AC[[AB]:[AB]])),PRODUCT(INDEX(CMB[[BD_0O]:[BD_2O]],MATCH(ROUND(MIN(SUM(BW$4,$O124/1000),SUM($O124,BW$4/1000)),3),CMB[[Cmb_ID]:[Cmb_ID]],0),SUM(N(BW$1),N($R124),1)),CHOOSE(AC[[M]:[M]],1,0,1,AC[[DB]:[DB]])),PRODUCT(SUM(ROUND(AVERAGE(VALUE(BW$3),VALUE($P124)),0),CHOOSE(IF(OR(BW$1,$R124),4,INDEX(CMB[[Res_Rare]:[Res_Rare]],MATCH(ROUND(MIN(SUM(BW$4,$O124/1000),SUM($O124,BW$4/1000)),3),CMB[[Cmb_ID]:[Cmb_ID]],0))),-1,-1,0,0)),IF(OR(BW$1,$R124),4,INDEX(CMB[[Cmb_Rare]:[Cmb_Rare]],MATCH(ROUND(MIN(SUM(BW$4,$O124/1000),SUM($O124,BW$4/1000)),3),CMB[[Cmb_ID]:[Cmb_ID]],0))),CHOOSE(AC[[M]:[M]],2,1,1,SUM(AC[[AB]:[DB]])))),""))</f>
        <v/>
      </c>
      <c r="BX124" t="str">
        <f>IF(OR(BX$5="",$S124=""),"",IFERROR(SUM(PRODUCT(INDEX(CMB[[BA_0O]:[BA_2O]],MATCH(ROUND(MIN(SUM(BX$4,$O124/1000),SUM($O124,BX$4/1000)),3),CMB[[Cmb_ID]:[Cmb_ID]],0),SUM(N(BX$1),N($R124),1)),CHOOSE(AC[[M]:[M]],1,1,0,AC[[AB]:[AB]])),PRODUCT(INDEX(CMB[[BD_0O]:[BD_2O]],MATCH(ROUND(MIN(SUM(BX$4,$O124/1000),SUM($O124,BX$4/1000)),3),CMB[[Cmb_ID]:[Cmb_ID]],0),SUM(N(BX$1),N($R124),1)),CHOOSE(AC[[M]:[M]],1,0,1,AC[[DB]:[DB]])),PRODUCT(SUM(ROUND(AVERAGE(VALUE(BX$3),VALUE($P124)),0),CHOOSE(IF(OR(BX$1,$R124),4,INDEX(CMB[[Res_Rare]:[Res_Rare]],MATCH(ROUND(MIN(SUM(BX$4,$O124/1000),SUM($O124,BX$4/1000)),3),CMB[[Cmb_ID]:[Cmb_ID]],0))),-1,-1,0,0)),IF(OR(BX$1,$R124),4,INDEX(CMB[[Cmb_Rare]:[Cmb_Rare]],MATCH(ROUND(MIN(SUM(BX$4,$O124/1000),SUM($O124,BX$4/1000)),3),CMB[[Cmb_ID]:[Cmb_ID]],0))),CHOOSE(AC[[M]:[M]],2,1,1,SUM(AC[[AB]:[DB]])))),""))</f>
        <v/>
      </c>
      <c r="BY124" t="str">
        <f>IF(OR(BY$5="",$S124=""),"",IFERROR(SUM(PRODUCT(INDEX(CMB[[BA_0O]:[BA_2O]],MATCH(ROUND(MIN(SUM(BY$4,$O124/1000),SUM($O124,BY$4/1000)),3),CMB[[Cmb_ID]:[Cmb_ID]],0),SUM(N(BY$1),N($R124),1)),CHOOSE(AC[[M]:[M]],1,1,0,AC[[AB]:[AB]])),PRODUCT(INDEX(CMB[[BD_0O]:[BD_2O]],MATCH(ROUND(MIN(SUM(BY$4,$O124/1000),SUM($O124,BY$4/1000)),3),CMB[[Cmb_ID]:[Cmb_ID]],0),SUM(N(BY$1),N($R124),1)),CHOOSE(AC[[M]:[M]],1,0,1,AC[[DB]:[DB]])),PRODUCT(SUM(ROUND(AVERAGE(VALUE(BY$3),VALUE($P124)),0),CHOOSE(IF(OR(BY$1,$R124),4,INDEX(CMB[[Res_Rare]:[Res_Rare]],MATCH(ROUND(MIN(SUM(BY$4,$O124/1000),SUM($O124,BY$4/1000)),3),CMB[[Cmb_ID]:[Cmb_ID]],0))),-1,-1,0,0)),IF(OR(BY$1,$R124),4,INDEX(CMB[[Cmb_Rare]:[Cmb_Rare]],MATCH(ROUND(MIN(SUM(BY$4,$O124/1000),SUM($O124,BY$4/1000)),3),CMB[[Cmb_ID]:[Cmb_ID]],0))),CHOOSE(AC[[M]:[M]],2,1,1,SUM(AC[[AB]:[DB]])))),""))</f>
        <v/>
      </c>
      <c r="BZ124" t="str">
        <f>IF(OR(BZ$5="",$S124=""),"",IFERROR(SUM(PRODUCT(INDEX(CMB[[BA_0O]:[BA_2O]],MATCH(ROUND(MIN(SUM(BZ$4,$O124/1000),SUM($O124,BZ$4/1000)),3),CMB[[Cmb_ID]:[Cmb_ID]],0),SUM(N(BZ$1),N($R124),1)),CHOOSE(AC[[M]:[M]],1,1,0,AC[[AB]:[AB]])),PRODUCT(INDEX(CMB[[BD_0O]:[BD_2O]],MATCH(ROUND(MIN(SUM(BZ$4,$O124/1000),SUM($O124,BZ$4/1000)),3),CMB[[Cmb_ID]:[Cmb_ID]],0),SUM(N(BZ$1),N($R124),1)),CHOOSE(AC[[M]:[M]],1,0,1,AC[[DB]:[DB]])),PRODUCT(SUM(ROUND(AVERAGE(VALUE(BZ$3),VALUE($P124)),0),CHOOSE(IF(OR(BZ$1,$R124),4,INDEX(CMB[[Res_Rare]:[Res_Rare]],MATCH(ROUND(MIN(SUM(BZ$4,$O124/1000),SUM($O124,BZ$4/1000)),3),CMB[[Cmb_ID]:[Cmb_ID]],0))),-1,-1,0,0)),IF(OR(BZ$1,$R124),4,INDEX(CMB[[Cmb_Rare]:[Cmb_Rare]],MATCH(ROUND(MIN(SUM(BZ$4,$O124/1000),SUM($O124,BZ$4/1000)),3),CMB[[Cmb_ID]:[Cmb_ID]],0))),CHOOSE(AC[[M]:[M]],2,1,1,SUM(AC[[AB]:[DB]])))),""))</f>
        <v/>
      </c>
      <c r="CA124" t="str">
        <f>IF(OR(CA$5="",$S124=""),"",IFERROR(SUM(PRODUCT(INDEX(CMB[[BA_0O]:[BA_2O]],MATCH(ROUND(MIN(SUM(CA$4,$O124/1000),SUM($O124,CA$4/1000)),3),CMB[[Cmb_ID]:[Cmb_ID]],0),SUM(N(CA$1),N($R124),1)),CHOOSE(AC[[M]:[M]],1,1,0,AC[[AB]:[AB]])),PRODUCT(INDEX(CMB[[BD_0O]:[BD_2O]],MATCH(ROUND(MIN(SUM(CA$4,$O124/1000),SUM($O124,CA$4/1000)),3),CMB[[Cmb_ID]:[Cmb_ID]],0),SUM(N(CA$1),N($R124),1)),CHOOSE(AC[[M]:[M]],1,0,1,AC[[DB]:[DB]])),PRODUCT(SUM(ROUND(AVERAGE(VALUE(CA$3),VALUE($P124)),0),CHOOSE(IF(OR(CA$1,$R124),4,INDEX(CMB[[Res_Rare]:[Res_Rare]],MATCH(ROUND(MIN(SUM(CA$4,$O124/1000),SUM($O124,CA$4/1000)),3),CMB[[Cmb_ID]:[Cmb_ID]],0))),-1,-1,0,0)),IF(OR(CA$1,$R124),4,INDEX(CMB[[Cmb_Rare]:[Cmb_Rare]],MATCH(ROUND(MIN(SUM(CA$4,$O124/1000),SUM($O124,CA$4/1000)),3),CMB[[Cmb_ID]:[Cmb_ID]],0))),CHOOSE(AC[[M]:[M]],2,1,1,SUM(AC[[AB]:[DB]])))),""))</f>
        <v/>
      </c>
      <c r="CB124" t="str">
        <f>IF(OR(CB$5="",$S124=""),"",IFERROR(SUM(PRODUCT(INDEX(CMB[[BA_0O]:[BA_2O]],MATCH(ROUND(MIN(SUM(CB$4,$O124/1000),SUM($O124,CB$4/1000)),3),CMB[[Cmb_ID]:[Cmb_ID]],0),SUM(N(CB$1),N($R124),1)),CHOOSE(AC[[M]:[M]],1,1,0,AC[[AB]:[AB]])),PRODUCT(INDEX(CMB[[BD_0O]:[BD_2O]],MATCH(ROUND(MIN(SUM(CB$4,$O124/1000),SUM($O124,CB$4/1000)),3),CMB[[Cmb_ID]:[Cmb_ID]],0),SUM(N(CB$1),N($R124),1)),CHOOSE(AC[[M]:[M]],1,0,1,AC[[DB]:[DB]])),PRODUCT(SUM(ROUND(AVERAGE(VALUE(CB$3),VALUE($P124)),0),CHOOSE(IF(OR(CB$1,$R124),4,INDEX(CMB[[Res_Rare]:[Res_Rare]],MATCH(ROUND(MIN(SUM(CB$4,$O124/1000),SUM($O124,CB$4/1000)),3),CMB[[Cmb_ID]:[Cmb_ID]],0))),-1,-1,0,0)),IF(OR(CB$1,$R124),4,INDEX(CMB[[Cmb_Rare]:[Cmb_Rare]],MATCH(ROUND(MIN(SUM(CB$4,$O124/1000),SUM($O124,CB$4/1000)),3),CMB[[Cmb_ID]:[Cmb_ID]],0))),CHOOSE(AC[[M]:[M]],2,1,1,SUM(AC[[AB]:[DB]])))),""))</f>
        <v/>
      </c>
      <c r="CC124" t="str">
        <f>IF(OR(CC$5="",$S124=""),"",IFERROR(SUM(PRODUCT(INDEX(CMB[[BA_0O]:[BA_2O]],MATCH(ROUND(MIN(SUM(CC$4,$O124/1000),SUM($O124,CC$4/1000)),3),CMB[[Cmb_ID]:[Cmb_ID]],0),SUM(N(CC$1),N($R124),1)),CHOOSE(AC[[M]:[M]],1,1,0,AC[[AB]:[AB]])),PRODUCT(INDEX(CMB[[BD_0O]:[BD_2O]],MATCH(ROUND(MIN(SUM(CC$4,$O124/1000),SUM($O124,CC$4/1000)),3),CMB[[Cmb_ID]:[Cmb_ID]],0),SUM(N(CC$1),N($R124),1)),CHOOSE(AC[[M]:[M]],1,0,1,AC[[DB]:[DB]])),PRODUCT(SUM(ROUND(AVERAGE(VALUE(CC$3),VALUE($P124)),0),CHOOSE(IF(OR(CC$1,$R124),4,INDEX(CMB[[Res_Rare]:[Res_Rare]],MATCH(ROUND(MIN(SUM(CC$4,$O124/1000),SUM($O124,CC$4/1000)),3),CMB[[Cmb_ID]:[Cmb_ID]],0))),-1,-1,0,0)),IF(OR(CC$1,$R124),4,INDEX(CMB[[Cmb_Rare]:[Cmb_Rare]],MATCH(ROUND(MIN(SUM(CC$4,$O124/1000),SUM($O124,CC$4/1000)),3),CMB[[Cmb_ID]:[Cmb_ID]],0))),CHOOSE(AC[[M]:[M]],2,1,1,SUM(AC[[AB]:[DB]])))),""))</f>
        <v/>
      </c>
      <c r="CD124" t="str">
        <f>IF(OR(CD$5="",$S124=""),"",IFERROR(SUM(PRODUCT(INDEX(CMB[[BA_0O]:[BA_2O]],MATCH(ROUND(MIN(SUM(CD$4,$O124/1000),SUM($O124,CD$4/1000)),3),CMB[[Cmb_ID]:[Cmb_ID]],0),SUM(N(CD$1),N($R124),1)),CHOOSE(AC[[M]:[M]],1,1,0,AC[[AB]:[AB]])),PRODUCT(INDEX(CMB[[BD_0O]:[BD_2O]],MATCH(ROUND(MIN(SUM(CD$4,$O124/1000),SUM($O124,CD$4/1000)),3),CMB[[Cmb_ID]:[Cmb_ID]],0),SUM(N(CD$1),N($R124),1)),CHOOSE(AC[[M]:[M]],1,0,1,AC[[DB]:[DB]])),PRODUCT(SUM(ROUND(AVERAGE(VALUE(CD$3),VALUE($P124)),0),CHOOSE(IF(OR(CD$1,$R124),4,INDEX(CMB[[Res_Rare]:[Res_Rare]],MATCH(ROUND(MIN(SUM(CD$4,$O124/1000),SUM($O124,CD$4/1000)),3),CMB[[Cmb_ID]:[Cmb_ID]],0))),-1,-1,0,0)),IF(OR(CD$1,$R124),4,INDEX(CMB[[Cmb_Rare]:[Cmb_Rare]],MATCH(ROUND(MIN(SUM(CD$4,$O124/1000),SUM($O124,CD$4/1000)),3),CMB[[Cmb_ID]:[Cmb_ID]],0))),CHOOSE(AC[[M]:[M]],2,1,1,SUM(AC[[AB]:[DB]])))),""))</f>
        <v/>
      </c>
      <c r="CE124" t="str">
        <f>IF(OR(CE$5="",$S124=""),"",IFERROR(SUM(PRODUCT(INDEX(CMB[[BA_0O]:[BA_2O]],MATCH(ROUND(MIN(SUM(CE$4,$O124/1000),SUM($O124,CE$4/1000)),3),CMB[[Cmb_ID]:[Cmb_ID]],0),SUM(N(CE$1),N($R124),1)),CHOOSE(AC[[M]:[M]],1,1,0,AC[[AB]:[AB]])),PRODUCT(INDEX(CMB[[BD_0O]:[BD_2O]],MATCH(ROUND(MIN(SUM(CE$4,$O124/1000),SUM($O124,CE$4/1000)),3),CMB[[Cmb_ID]:[Cmb_ID]],0),SUM(N(CE$1),N($R124),1)),CHOOSE(AC[[M]:[M]],1,0,1,AC[[DB]:[DB]])),PRODUCT(SUM(ROUND(AVERAGE(VALUE(CE$3),VALUE($P124)),0),CHOOSE(IF(OR(CE$1,$R124),4,INDEX(CMB[[Res_Rare]:[Res_Rare]],MATCH(ROUND(MIN(SUM(CE$4,$O124/1000),SUM($O124,CE$4/1000)),3),CMB[[Cmb_ID]:[Cmb_ID]],0))),-1,-1,0,0)),IF(OR(CE$1,$R124),4,INDEX(CMB[[Cmb_Rare]:[Cmb_Rare]],MATCH(ROUND(MIN(SUM(CE$4,$O124/1000),SUM($O124,CE$4/1000)),3),CMB[[Cmb_ID]:[Cmb_ID]],0))),CHOOSE(AC[[M]:[M]],2,1,1,SUM(AC[[AB]:[DB]])))),""))</f>
        <v/>
      </c>
      <c r="CF124" t="str">
        <f>IF(OR(CF$5="",$S124=""),"",IFERROR(SUM(PRODUCT(INDEX(CMB[[BA_0O]:[BA_2O]],MATCH(ROUND(MIN(SUM(CF$4,$O124/1000),SUM($O124,CF$4/1000)),3),CMB[[Cmb_ID]:[Cmb_ID]],0),SUM(N(CF$1),N($R124),1)),CHOOSE(AC[[M]:[M]],1,1,0,AC[[AB]:[AB]])),PRODUCT(INDEX(CMB[[BD_0O]:[BD_2O]],MATCH(ROUND(MIN(SUM(CF$4,$O124/1000),SUM($O124,CF$4/1000)),3),CMB[[Cmb_ID]:[Cmb_ID]],0),SUM(N(CF$1),N($R124),1)),CHOOSE(AC[[M]:[M]],1,0,1,AC[[DB]:[DB]])),PRODUCT(SUM(ROUND(AVERAGE(VALUE(CF$3),VALUE($P124)),0),CHOOSE(IF(OR(CF$1,$R124),4,INDEX(CMB[[Res_Rare]:[Res_Rare]],MATCH(ROUND(MIN(SUM(CF$4,$O124/1000),SUM($O124,CF$4/1000)),3),CMB[[Cmb_ID]:[Cmb_ID]],0))),-1,-1,0,0)),IF(OR(CF$1,$R124),4,INDEX(CMB[[Cmb_Rare]:[Cmb_Rare]],MATCH(ROUND(MIN(SUM(CF$4,$O124/1000),SUM($O124,CF$4/1000)),3),CMB[[Cmb_ID]:[Cmb_ID]],0))),CHOOSE(AC[[M]:[M]],2,1,1,SUM(AC[[AB]:[DB]])))),""))</f>
        <v/>
      </c>
      <c r="CG124" t="str">
        <f>IF(OR(CG$5="",$S124=""),"",IFERROR(SUM(PRODUCT(INDEX(CMB[[BA_0O]:[BA_2O]],MATCH(ROUND(MIN(SUM(CG$4,$O124/1000),SUM($O124,CG$4/1000)),3),CMB[[Cmb_ID]:[Cmb_ID]],0),SUM(N(CG$1),N($R124),1)),CHOOSE(AC[[M]:[M]],1,1,0,AC[[AB]:[AB]])),PRODUCT(INDEX(CMB[[BD_0O]:[BD_2O]],MATCH(ROUND(MIN(SUM(CG$4,$O124/1000),SUM($O124,CG$4/1000)),3),CMB[[Cmb_ID]:[Cmb_ID]],0),SUM(N(CG$1),N($R124),1)),CHOOSE(AC[[M]:[M]],1,0,1,AC[[DB]:[DB]])),PRODUCT(SUM(ROUND(AVERAGE(VALUE(CG$3),VALUE($P124)),0),CHOOSE(IF(OR(CG$1,$R124),4,INDEX(CMB[[Res_Rare]:[Res_Rare]],MATCH(ROUND(MIN(SUM(CG$4,$O124/1000),SUM($O124,CG$4/1000)),3),CMB[[Cmb_ID]:[Cmb_ID]],0))),-1,-1,0,0)),IF(OR(CG$1,$R124),4,INDEX(CMB[[Cmb_Rare]:[Cmb_Rare]],MATCH(ROUND(MIN(SUM(CG$4,$O124/1000),SUM($O124,CG$4/1000)),3),CMB[[Cmb_ID]:[Cmb_ID]],0))),CHOOSE(AC[[M]:[M]],2,1,1,SUM(AC[[AB]:[DB]])))),""))</f>
        <v/>
      </c>
      <c r="CH124" t="str">
        <f>IF(OR(CH$5="",$S124=""),"",IFERROR(SUM(PRODUCT(INDEX(CMB[[BA_0O]:[BA_2O]],MATCH(ROUND(MIN(SUM(CH$4,$O124/1000),SUM($O124,CH$4/1000)),3),CMB[[Cmb_ID]:[Cmb_ID]],0),SUM(N(CH$1),N($R124),1)),CHOOSE(AC[[M]:[M]],1,1,0,AC[[AB]:[AB]])),PRODUCT(INDEX(CMB[[BD_0O]:[BD_2O]],MATCH(ROUND(MIN(SUM(CH$4,$O124/1000),SUM($O124,CH$4/1000)),3),CMB[[Cmb_ID]:[Cmb_ID]],0),SUM(N(CH$1),N($R124),1)),CHOOSE(AC[[M]:[M]],1,0,1,AC[[DB]:[DB]])),PRODUCT(SUM(ROUND(AVERAGE(VALUE(CH$3),VALUE($P124)),0),CHOOSE(IF(OR(CH$1,$R124),4,INDEX(CMB[[Res_Rare]:[Res_Rare]],MATCH(ROUND(MIN(SUM(CH$4,$O124/1000),SUM($O124,CH$4/1000)),3),CMB[[Cmb_ID]:[Cmb_ID]],0))),-1,-1,0,0)),IF(OR(CH$1,$R124),4,INDEX(CMB[[Cmb_Rare]:[Cmb_Rare]],MATCH(ROUND(MIN(SUM(CH$4,$O124/1000),SUM($O124,CH$4/1000)),3),CMB[[Cmb_ID]:[Cmb_ID]],0))),CHOOSE(AC[[M]:[M]],2,1,1,SUM(AC[[AB]:[DB]])))),""))</f>
        <v/>
      </c>
      <c r="CI124" t="str">
        <f>IF(OR(CI$5="",$S124=""),"",IFERROR(SUM(PRODUCT(INDEX(CMB[[BA_0O]:[BA_2O]],MATCH(ROUND(MIN(SUM(CI$4,$O124/1000),SUM($O124,CI$4/1000)),3),CMB[[Cmb_ID]:[Cmb_ID]],0),SUM(N(CI$1),N($R124),1)),CHOOSE(AC[[M]:[M]],1,1,0,AC[[AB]:[AB]])),PRODUCT(INDEX(CMB[[BD_0O]:[BD_2O]],MATCH(ROUND(MIN(SUM(CI$4,$O124/1000),SUM($O124,CI$4/1000)),3),CMB[[Cmb_ID]:[Cmb_ID]],0),SUM(N(CI$1),N($R124),1)),CHOOSE(AC[[M]:[M]],1,0,1,AC[[DB]:[DB]])),PRODUCT(SUM(ROUND(AVERAGE(VALUE(CI$3),VALUE($P124)),0),CHOOSE(IF(OR(CI$1,$R124),4,INDEX(CMB[[Res_Rare]:[Res_Rare]],MATCH(ROUND(MIN(SUM(CI$4,$O124/1000),SUM($O124,CI$4/1000)),3),CMB[[Cmb_ID]:[Cmb_ID]],0))),-1,-1,0,0)),IF(OR(CI$1,$R124),4,INDEX(CMB[[Cmb_Rare]:[Cmb_Rare]],MATCH(ROUND(MIN(SUM(CI$4,$O124/1000),SUM($O124,CI$4/1000)),3),CMB[[Cmb_ID]:[Cmb_ID]],0))),CHOOSE(AC[[M]:[M]],2,1,1,SUM(AC[[AB]:[DB]])))),""))</f>
        <v/>
      </c>
      <c r="CJ124" t="str">
        <f>IF(OR(CJ$5="",$S124=""),"",IFERROR(SUM(PRODUCT(INDEX(CMB[[BA_0O]:[BA_2O]],MATCH(ROUND(MIN(SUM(CJ$4,$O124/1000),SUM($O124,CJ$4/1000)),3),CMB[[Cmb_ID]:[Cmb_ID]],0),SUM(N(CJ$1),N($R124),1)),CHOOSE(AC[[M]:[M]],1,1,0,AC[[AB]:[AB]])),PRODUCT(INDEX(CMB[[BD_0O]:[BD_2O]],MATCH(ROUND(MIN(SUM(CJ$4,$O124/1000),SUM($O124,CJ$4/1000)),3),CMB[[Cmb_ID]:[Cmb_ID]],0),SUM(N(CJ$1),N($R124),1)),CHOOSE(AC[[M]:[M]],1,0,1,AC[[DB]:[DB]])),PRODUCT(SUM(ROUND(AVERAGE(VALUE(CJ$3),VALUE($P124)),0),CHOOSE(IF(OR(CJ$1,$R124),4,INDEX(CMB[[Res_Rare]:[Res_Rare]],MATCH(ROUND(MIN(SUM(CJ$4,$O124/1000),SUM($O124,CJ$4/1000)),3),CMB[[Cmb_ID]:[Cmb_ID]],0))),-1,-1,0,0)),IF(OR(CJ$1,$R124),4,INDEX(CMB[[Cmb_Rare]:[Cmb_Rare]],MATCH(ROUND(MIN(SUM(CJ$4,$O124/1000),SUM($O124,CJ$4/1000)),3),CMB[[Cmb_ID]:[Cmb_ID]],0))),CHOOSE(AC[[M]:[M]],2,1,1,SUM(AC[[AB]:[DB]])))),""))</f>
        <v/>
      </c>
      <c r="CK124" t="str">
        <f>IF(OR(CK$5="",$S124=""),"",IFERROR(SUM(PRODUCT(INDEX(CMB[[BA_0O]:[BA_2O]],MATCH(ROUND(MIN(SUM(CK$4,$O124/1000),SUM($O124,CK$4/1000)),3),CMB[[Cmb_ID]:[Cmb_ID]],0),SUM(N(CK$1),N($R124),1)),CHOOSE(AC[[M]:[M]],1,1,0,AC[[AB]:[AB]])),PRODUCT(INDEX(CMB[[BD_0O]:[BD_2O]],MATCH(ROUND(MIN(SUM(CK$4,$O124/1000),SUM($O124,CK$4/1000)),3),CMB[[Cmb_ID]:[Cmb_ID]],0),SUM(N(CK$1),N($R124),1)),CHOOSE(AC[[M]:[M]],1,0,1,AC[[DB]:[DB]])),PRODUCT(SUM(ROUND(AVERAGE(VALUE(CK$3),VALUE($P124)),0),CHOOSE(IF(OR(CK$1,$R124),4,INDEX(CMB[[Res_Rare]:[Res_Rare]],MATCH(ROUND(MIN(SUM(CK$4,$O124/1000),SUM($O124,CK$4/1000)),3),CMB[[Cmb_ID]:[Cmb_ID]],0))),-1,-1,0,0)),IF(OR(CK$1,$R124),4,INDEX(CMB[[Cmb_Rare]:[Cmb_Rare]],MATCH(ROUND(MIN(SUM(CK$4,$O124/1000),SUM($O124,CK$4/1000)),3),CMB[[Cmb_ID]:[Cmb_ID]],0))),CHOOSE(AC[[M]:[M]],2,1,1,SUM(AC[[AB]:[DB]])))),""))</f>
        <v/>
      </c>
      <c r="CL124" t="str">
        <f>IF(OR(CL$5="",$S124=""),"",IFERROR(SUM(PRODUCT(INDEX(CMB[[BA_0O]:[BA_2O]],MATCH(ROUND(MIN(SUM(CL$4,$O124/1000),SUM($O124,CL$4/1000)),3),CMB[[Cmb_ID]:[Cmb_ID]],0),SUM(N(CL$1),N($R124),1)),CHOOSE(AC[[M]:[M]],1,1,0,AC[[AB]:[AB]])),PRODUCT(INDEX(CMB[[BD_0O]:[BD_2O]],MATCH(ROUND(MIN(SUM(CL$4,$O124/1000),SUM($O124,CL$4/1000)),3),CMB[[Cmb_ID]:[Cmb_ID]],0),SUM(N(CL$1),N($R124),1)),CHOOSE(AC[[M]:[M]],1,0,1,AC[[DB]:[DB]])),PRODUCT(SUM(ROUND(AVERAGE(VALUE(CL$3),VALUE($P124)),0),CHOOSE(IF(OR(CL$1,$R124),4,INDEX(CMB[[Res_Rare]:[Res_Rare]],MATCH(ROUND(MIN(SUM(CL$4,$O124/1000),SUM($O124,CL$4/1000)),3),CMB[[Cmb_ID]:[Cmb_ID]],0))),-1,-1,0,0)),IF(OR(CL$1,$R124),4,INDEX(CMB[[Cmb_Rare]:[Cmb_Rare]],MATCH(ROUND(MIN(SUM(CL$4,$O124/1000),SUM($O124,CL$4/1000)),3),CMB[[Cmb_ID]:[Cmb_ID]],0))),CHOOSE(AC[[M]:[M]],2,1,1,SUM(AC[[AB]:[DB]])))),""))</f>
        <v/>
      </c>
      <c r="CM124" t="str">
        <f>IF(OR(CM$5="",$S124=""),"",IFERROR(SUM(PRODUCT(INDEX(CMB[[BA_0O]:[BA_2O]],MATCH(ROUND(MIN(SUM(CM$4,$O124/1000),SUM($O124,CM$4/1000)),3),CMB[[Cmb_ID]:[Cmb_ID]],0),SUM(N(CM$1),N($R124),1)),CHOOSE(AC[[M]:[M]],1,1,0,AC[[AB]:[AB]])),PRODUCT(INDEX(CMB[[BD_0O]:[BD_2O]],MATCH(ROUND(MIN(SUM(CM$4,$O124/1000),SUM($O124,CM$4/1000)),3),CMB[[Cmb_ID]:[Cmb_ID]],0),SUM(N(CM$1),N($R124),1)),CHOOSE(AC[[M]:[M]],1,0,1,AC[[DB]:[DB]])),PRODUCT(SUM(ROUND(AVERAGE(VALUE(CM$3),VALUE($P124)),0),CHOOSE(IF(OR(CM$1,$R124),4,INDEX(CMB[[Res_Rare]:[Res_Rare]],MATCH(ROUND(MIN(SUM(CM$4,$O124/1000),SUM($O124,CM$4/1000)),3),CMB[[Cmb_ID]:[Cmb_ID]],0))),-1,-1,0,0)),IF(OR(CM$1,$R124),4,INDEX(CMB[[Cmb_Rare]:[Cmb_Rare]],MATCH(ROUND(MIN(SUM(CM$4,$O124/1000),SUM($O124,CM$4/1000)),3),CMB[[Cmb_ID]:[Cmb_ID]],0))),CHOOSE(AC[[M]:[M]],2,1,1,SUM(AC[[AB]:[DB]])))),""))</f>
        <v/>
      </c>
      <c r="CN124" t="str">
        <f>IF(OR(CN$5="",$S124=""),"",IFERROR(SUM(PRODUCT(INDEX(CMB[[BA_0O]:[BA_2O]],MATCH(ROUND(MIN(SUM(CN$4,$O124/1000),SUM($O124,CN$4/1000)),3),CMB[[Cmb_ID]:[Cmb_ID]],0),SUM(N(CN$1),N($R124),1)),CHOOSE(AC[[M]:[M]],1,1,0,AC[[AB]:[AB]])),PRODUCT(INDEX(CMB[[BD_0O]:[BD_2O]],MATCH(ROUND(MIN(SUM(CN$4,$O124/1000),SUM($O124,CN$4/1000)),3),CMB[[Cmb_ID]:[Cmb_ID]],0),SUM(N(CN$1),N($R124),1)),CHOOSE(AC[[M]:[M]],1,0,1,AC[[DB]:[DB]])),PRODUCT(SUM(ROUND(AVERAGE(VALUE(CN$3),VALUE($P124)),0),CHOOSE(IF(OR(CN$1,$R124),4,INDEX(CMB[[Res_Rare]:[Res_Rare]],MATCH(ROUND(MIN(SUM(CN$4,$O124/1000),SUM($O124,CN$4/1000)),3),CMB[[Cmb_ID]:[Cmb_ID]],0))),-1,-1,0,0)),IF(OR(CN$1,$R124),4,INDEX(CMB[[Cmb_Rare]:[Cmb_Rare]],MATCH(ROUND(MIN(SUM(CN$4,$O124/1000),SUM($O124,CN$4/1000)),3),CMB[[Cmb_ID]:[Cmb_ID]],0))),CHOOSE(AC[[M]:[M]],2,1,1,SUM(AC[[AB]:[DB]])))),""))</f>
        <v/>
      </c>
      <c r="CO124" t="str">
        <f>IF(OR(CO$5="",$S124=""),"",IFERROR(SUM(PRODUCT(INDEX(CMB[[BA_0O]:[BA_2O]],MATCH(ROUND(MIN(SUM(CO$4,$O124/1000),SUM($O124,CO$4/1000)),3),CMB[[Cmb_ID]:[Cmb_ID]],0),SUM(N(CO$1),N($R124),1)),CHOOSE(AC[[M]:[M]],1,1,0,AC[[AB]:[AB]])),PRODUCT(INDEX(CMB[[BD_0O]:[BD_2O]],MATCH(ROUND(MIN(SUM(CO$4,$O124/1000),SUM($O124,CO$4/1000)),3),CMB[[Cmb_ID]:[Cmb_ID]],0),SUM(N(CO$1),N($R124),1)),CHOOSE(AC[[M]:[M]],1,0,1,AC[[DB]:[DB]])),PRODUCT(SUM(ROUND(AVERAGE(VALUE(CO$3),VALUE($P124)),0),CHOOSE(IF(OR(CO$1,$R124),4,INDEX(CMB[[Res_Rare]:[Res_Rare]],MATCH(ROUND(MIN(SUM(CO$4,$O124/1000),SUM($O124,CO$4/1000)),3),CMB[[Cmb_ID]:[Cmb_ID]],0))),-1,-1,0,0)),IF(OR(CO$1,$R124),4,INDEX(CMB[[Cmb_Rare]:[Cmb_Rare]],MATCH(ROUND(MIN(SUM(CO$4,$O124/1000),SUM($O124,CO$4/1000)),3),CMB[[Cmb_ID]:[Cmb_ID]],0))),CHOOSE(AC[[M]:[M]],2,1,1,SUM(AC[[AB]:[DB]])))),""))</f>
        <v/>
      </c>
      <c r="CP124" t="str">
        <f>IF(OR(CP$5="",$S124=""),"",IFERROR(SUM(PRODUCT(INDEX(CMB[[BA_0O]:[BA_2O]],MATCH(ROUND(MIN(SUM(CP$4,$O124/1000),SUM($O124,CP$4/1000)),3),CMB[[Cmb_ID]:[Cmb_ID]],0),SUM(N(CP$1),N($R124),1)),CHOOSE(AC[[M]:[M]],1,1,0,AC[[AB]:[AB]])),PRODUCT(INDEX(CMB[[BD_0O]:[BD_2O]],MATCH(ROUND(MIN(SUM(CP$4,$O124/1000),SUM($O124,CP$4/1000)),3),CMB[[Cmb_ID]:[Cmb_ID]],0),SUM(N(CP$1),N($R124),1)),CHOOSE(AC[[M]:[M]],1,0,1,AC[[DB]:[DB]])),PRODUCT(SUM(ROUND(AVERAGE(VALUE(CP$3),VALUE($P124)),0),CHOOSE(IF(OR(CP$1,$R124),4,INDEX(CMB[[Res_Rare]:[Res_Rare]],MATCH(ROUND(MIN(SUM(CP$4,$O124/1000),SUM($O124,CP$4/1000)),3),CMB[[Cmb_ID]:[Cmb_ID]],0))),-1,-1,0,0)),IF(OR(CP$1,$R124),4,INDEX(CMB[[Cmb_Rare]:[Cmb_Rare]],MATCH(ROUND(MIN(SUM(CP$4,$O124/1000),SUM($O124,CP$4/1000)),3),CMB[[Cmb_ID]:[Cmb_ID]],0))),CHOOSE(AC[[M]:[M]],2,1,1,SUM(AC[[AB]:[DB]])))),""))</f>
        <v/>
      </c>
      <c r="CQ124" t="str">
        <f>IF(OR(CQ$5="",$S124=""),"",IFERROR(SUM(PRODUCT(INDEX(CMB[[BA_0O]:[BA_2O]],MATCH(ROUND(MIN(SUM(CQ$4,$O124/1000),SUM($O124,CQ$4/1000)),3),CMB[[Cmb_ID]:[Cmb_ID]],0),SUM(N(CQ$1),N($R124),1)),CHOOSE(AC[[M]:[M]],1,1,0,AC[[AB]:[AB]])),PRODUCT(INDEX(CMB[[BD_0O]:[BD_2O]],MATCH(ROUND(MIN(SUM(CQ$4,$O124/1000),SUM($O124,CQ$4/1000)),3),CMB[[Cmb_ID]:[Cmb_ID]],0),SUM(N(CQ$1),N($R124),1)),CHOOSE(AC[[M]:[M]],1,0,1,AC[[DB]:[DB]])),PRODUCT(SUM(ROUND(AVERAGE(VALUE(CQ$3),VALUE($P124)),0),CHOOSE(IF(OR(CQ$1,$R124),4,INDEX(CMB[[Res_Rare]:[Res_Rare]],MATCH(ROUND(MIN(SUM(CQ$4,$O124/1000),SUM($O124,CQ$4/1000)),3),CMB[[Cmb_ID]:[Cmb_ID]],0))),-1,-1,0,0)),IF(OR(CQ$1,$R124),4,INDEX(CMB[[Cmb_Rare]:[Cmb_Rare]],MATCH(ROUND(MIN(SUM(CQ$4,$O124/1000),SUM($O124,CQ$4/1000)),3),CMB[[Cmb_ID]:[Cmb_ID]],0))),CHOOSE(AC[[M]:[M]],2,1,1,SUM(AC[[AB]:[DB]])))),""))</f>
        <v/>
      </c>
      <c r="CR124" t="str">
        <f>IF(OR(CR$5="",$S124=""),"",IFERROR(SUM(PRODUCT(INDEX(CMB[[BA_0O]:[BA_2O]],MATCH(ROUND(MIN(SUM(CR$4,$O124/1000),SUM($O124,CR$4/1000)),3),CMB[[Cmb_ID]:[Cmb_ID]],0),SUM(N(CR$1),N($R124),1)),CHOOSE(AC[[M]:[M]],1,1,0,AC[[AB]:[AB]])),PRODUCT(INDEX(CMB[[BD_0O]:[BD_2O]],MATCH(ROUND(MIN(SUM(CR$4,$O124/1000),SUM($O124,CR$4/1000)),3),CMB[[Cmb_ID]:[Cmb_ID]],0),SUM(N(CR$1),N($R124),1)),CHOOSE(AC[[M]:[M]],1,0,1,AC[[DB]:[DB]])),PRODUCT(SUM(ROUND(AVERAGE(VALUE(CR$3),VALUE($P124)),0),CHOOSE(IF(OR(CR$1,$R124),4,INDEX(CMB[[Res_Rare]:[Res_Rare]],MATCH(ROUND(MIN(SUM(CR$4,$O124/1000),SUM($O124,CR$4/1000)),3),CMB[[Cmb_ID]:[Cmb_ID]],0))),-1,-1,0,0)),IF(OR(CR$1,$R124),4,INDEX(CMB[[Cmb_Rare]:[Cmb_Rare]],MATCH(ROUND(MIN(SUM(CR$4,$O124/1000),SUM($O124,CR$4/1000)),3),CMB[[Cmb_ID]:[Cmb_ID]],0))),CHOOSE(AC[[M]:[M]],2,1,1,SUM(AC[[AB]:[DB]])))),""))</f>
        <v/>
      </c>
      <c r="CS124" t="str">
        <f>IF(OR(CS$5="",$S124=""),"",IFERROR(SUM(PRODUCT(INDEX(CMB[[BA_0O]:[BA_2O]],MATCH(ROUND(MIN(SUM(CS$4,$O124/1000),SUM($O124,CS$4/1000)),3),CMB[[Cmb_ID]:[Cmb_ID]],0),SUM(N(CS$1),N($R124),1)),CHOOSE(AC[[M]:[M]],1,1,0,AC[[AB]:[AB]])),PRODUCT(INDEX(CMB[[BD_0O]:[BD_2O]],MATCH(ROUND(MIN(SUM(CS$4,$O124/1000),SUM($O124,CS$4/1000)),3),CMB[[Cmb_ID]:[Cmb_ID]],0),SUM(N(CS$1),N($R124),1)),CHOOSE(AC[[M]:[M]],1,0,1,AC[[DB]:[DB]])),PRODUCT(SUM(ROUND(AVERAGE(VALUE(CS$3),VALUE($P124)),0),CHOOSE(IF(OR(CS$1,$R124),4,INDEX(CMB[[Res_Rare]:[Res_Rare]],MATCH(ROUND(MIN(SUM(CS$4,$O124/1000),SUM($O124,CS$4/1000)),3),CMB[[Cmb_ID]:[Cmb_ID]],0))),-1,-1,0,0)),IF(OR(CS$1,$R124),4,INDEX(CMB[[Cmb_Rare]:[Cmb_Rare]],MATCH(ROUND(MIN(SUM(CS$4,$O124/1000),SUM($O124,CS$4/1000)),3),CMB[[Cmb_ID]:[Cmb_ID]],0))),CHOOSE(AC[[M]:[M]],2,1,1,SUM(AC[[AB]:[DB]])))),""))</f>
        <v/>
      </c>
      <c r="CT124" t="str">
        <f>IF(OR(CT$5="",$S124=""),"",IFERROR(SUM(PRODUCT(INDEX(CMB[[BA_0O]:[BA_2O]],MATCH(ROUND(MIN(SUM(CT$4,$O124/1000),SUM($O124,CT$4/1000)),3),CMB[[Cmb_ID]:[Cmb_ID]],0),SUM(N(CT$1),N($R124),1)),CHOOSE(AC[[M]:[M]],1,1,0,AC[[AB]:[AB]])),PRODUCT(INDEX(CMB[[BD_0O]:[BD_2O]],MATCH(ROUND(MIN(SUM(CT$4,$O124/1000),SUM($O124,CT$4/1000)),3),CMB[[Cmb_ID]:[Cmb_ID]],0),SUM(N(CT$1),N($R124),1)),CHOOSE(AC[[M]:[M]],1,0,1,AC[[DB]:[DB]])),PRODUCT(SUM(ROUND(AVERAGE(VALUE(CT$3),VALUE($P124)),0),CHOOSE(IF(OR(CT$1,$R124),4,INDEX(CMB[[Res_Rare]:[Res_Rare]],MATCH(ROUND(MIN(SUM(CT$4,$O124/1000),SUM($O124,CT$4/1000)),3),CMB[[Cmb_ID]:[Cmb_ID]],0))),-1,-1,0,0)),IF(OR(CT$1,$R124),4,INDEX(CMB[[Cmb_Rare]:[Cmb_Rare]],MATCH(ROUND(MIN(SUM(CT$4,$O124/1000),SUM($O124,CT$4/1000)),3),CMB[[Cmb_ID]:[Cmb_ID]],0))),CHOOSE(AC[[M]:[M]],2,1,1,SUM(AC[[AB]:[DB]])))),""))</f>
        <v/>
      </c>
      <c r="CU124" t="str">
        <f>IF(OR(CU$5="",$S124=""),"",IFERROR(SUM(PRODUCT(INDEX(CMB[[BA_0O]:[BA_2O]],MATCH(ROUND(MIN(SUM(CU$4,$O124/1000),SUM($O124,CU$4/1000)),3),CMB[[Cmb_ID]:[Cmb_ID]],0),SUM(N(CU$1),N($R124),1)),CHOOSE(AC[[M]:[M]],1,1,0,AC[[AB]:[AB]])),PRODUCT(INDEX(CMB[[BD_0O]:[BD_2O]],MATCH(ROUND(MIN(SUM(CU$4,$O124/1000),SUM($O124,CU$4/1000)),3),CMB[[Cmb_ID]:[Cmb_ID]],0),SUM(N(CU$1),N($R124),1)),CHOOSE(AC[[M]:[M]],1,0,1,AC[[DB]:[DB]])),PRODUCT(SUM(ROUND(AVERAGE(VALUE(CU$3),VALUE($P124)),0),CHOOSE(IF(OR(CU$1,$R124),4,INDEX(CMB[[Res_Rare]:[Res_Rare]],MATCH(ROUND(MIN(SUM(CU$4,$O124/1000),SUM($O124,CU$4/1000)),3),CMB[[Cmb_ID]:[Cmb_ID]],0))),-1,-1,0,0)),IF(OR(CU$1,$R124),4,INDEX(CMB[[Cmb_Rare]:[Cmb_Rare]],MATCH(ROUND(MIN(SUM(CU$4,$O124/1000),SUM($O124,CU$4/1000)),3),CMB[[Cmb_ID]:[Cmb_ID]],0))),CHOOSE(AC[[M]:[M]],2,1,1,SUM(AC[[AB]:[DB]])))),""))</f>
        <v/>
      </c>
      <c r="CV124" t="str">
        <f>IF(OR(CV$5="",$S124=""),"",IFERROR(SUM(PRODUCT(INDEX(CMB[[BA_0O]:[BA_2O]],MATCH(ROUND(MIN(SUM(CV$4,$O124/1000),SUM($O124,CV$4/1000)),3),CMB[[Cmb_ID]:[Cmb_ID]],0),SUM(N(CV$1),N($R124),1)),CHOOSE(AC[[M]:[M]],1,1,0,AC[[AB]:[AB]])),PRODUCT(INDEX(CMB[[BD_0O]:[BD_2O]],MATCH(ROUND(MIN(SUM(CV$4,$O124/1000),SUM($O124,CV$4/1000)),3),CMB[[Cmb_ID]:[Cmb_ID]],0),SUM(N(CV$1),N($R124),1)),CHOOSE(AC[[M]:[M]],1,0,1,AC[[DB]:[DB]])),PRODUCT(SUM(ROUND(AVERAGE(VALUE(CV$3),VALUE($P124)),0),CHOOSE(IF(OR(CV$1,$R124),4,INDEX(CMB[[Res_Rare]:[Res_Rare]],MATCH(ROUND(MIN(SUM(CV$4,$O124/1000),SUM($O124,CV$4/1000)),3),CMB[[Cmb_ID]:[Cmb_ID]],0))),-1,-1,0,0)),IF(OR(CV$1,$R124),4,INDEX(CMB[[Cmb_Rare]:[Cmb_Rare]],MATCH(ROUND(MIN(SUM(CV$4,$O124/1000),SUM($O124,CV$4/1000)),3),CMB[[Cmb_ID]:[Cmb_ID]],0))),CHOOSE(AC[[M]:[M]],2,1,1,SUM(AC[[AB]:[DB]])))),""))</f>
        <v/>
      </c>
      <c r="CW124" t="str">
        <f>IF(OR(CW$5="",$S124=""),"",IFERROR(SUM(PRODUCT(INDEX(CMB[[BA_0O]:[BA_2O]],MATCH(ROUND(MIN(SUM(CW$4,$O124/1000),SUM($O124,CW$4/1000)),3),CMB[[Cmb_ID]:[Cmb_ID]],0),SUM(N(CW$1),N($R124),1)),CHOOSE(AC[[M]:[M]],1,1,0,AC[[AB]:[AB]])),PRODUCT(INDEX(CMB[[BD_0O]:[BD_2O]],MATCH(ROUND(MIN(SUM(CW$4,$O124/1000),SUM($O124,CW$4/1000)),3),CMB[[Cmb_ID]:[Cmb_ID]],0),SUM(N(CW$1),N($R124),1)),CHOOSE(AC[[M]:[M]],1,0,1,AC[[DB]:[DB]])),PRODUCT(SUM(ROUND(AVERAGE(VALUE(CW$3),VALUE($P124)),0),CHOOSE(IF(OR(CW$1,$R124),4,INDEX(CMB[[Res_Rare]:[Res_Rare]],MATCH(ROUND(MIN(SUM(CW$4,$O124/1000),SUM($O124,CW$4/1000)),3),CMB[[Cmb_ID]:[Cmb_ID]],0))),-1,-1,0,0)),IF(OR(CW$1,$R124),4,INDEX(CMB[[Cmb_Rare]:[Cmb_Rare]],MATCH(ROUND(MIN(SUM(CW$4,$O124/1000),SUM($O124,CW$4/1000)),3),CMB[[Cmb_ID]:[Cmb_ID]],0))),CHOOSE(AC[[M]:[M]],2,1,1,SUM(AC[[AB]:[DB]])))),""))</f>
        <v/>
      </c>
      <c r="CX124" t="str">
        <f>IF(OR(CX$5="",$S124=""),"",IFERROR(SUM(PRODUCT(INDEX(CMB[[BA_0O]:[BA_2O]],MATCH(ROUND(MIN(SUM(CX$4,$O124/1000),SUM($O124,CX$4/1000)),3),CMB[[Cmb_ID]:[Cmb_ID]],0),SUM(N(CX$1),N($R124),1)),CHOOSE(AC[[M]:[M]],1,1,0,AC[[AB]:[AB]])),PRODUCT(INDEX(CMB[[BD_0O]:[BD_2O]],MATCH(ROUND(MIN(SUM(CX$4,$O124/1000),SUM($O124,CX$4/1000)),3),CMB[[Cmb_ID]:[Cmb_ID]],0),SUM(N(CX$1),N($R124),1)),CHOOSE(AC[[M]:[M]],1,0,1,AC[[DB]:[DB]])),PRODUCT(SUM(ROUND(AVERAGE(VALUE(CX$3),VALUE($P124)),0),CHOOSE(IF(OR(CX$1,$R124),4,INDEX(CMB[[Res_Rare]:[Res_Rare]],MATCH(ROUND(MIN(SUM(CX$4,$O124/1000),SUM($O124,CX$4/1000)),3),CMB[[Cmb_ID]:[Cmb_ID]],0))),-1,-1,0,0)),IF(OR(CX$1,$R124),4,INDEX(CMB[[Cmb_Rare]:[Cmb_Rare]],MATCH(ROUND(MIN(SUM(CX$4,$O124/1000),SUM($O124,CX$4/1000)),3),CMB[[Cmb_ID]:[Cmb_ID]],0))),CHOOSE(AC[[M]:[M]],2,1,1,SUM(AC[[AB]:[DB]])))),""))</f>
        <v/>
      </c>
      <c r="CY124" t="str">
        <f>IF(OR(CY$5="",$S124=""),"",IFERROR(SUM(PRODUCT(INDEX(CMB[[BA_0O]:[BA_2O]],MATCH(ROUND(MIN(SUM(CY$4,$O124/1000),SUM($O124,CY$4/1000)),3),CMB[[Cmb_ID]:[Cmb_ID]],0),SUM(N(CY$1),N($R124),1)),CHOOSE(AC[[M]:[M]],1,1,0,AC[[AB]:[AB]])),PRODUCT(INDEX(CMB[[BD_0O]:[BD_2O]],MATCH(ROUND(MIN(SUM(CY$4,$O124/1000),SUM($O124,CY$4/1000)),3),CMB[[Cmb_ID]:[Cmb_ID]],0),SUM(N(CY$1),N($R124),1)),CHOOSE(AC[[M]:[M]],1,0,1,AC[[DB]:[DB]])),PRODUCT(SUM(ROUND(AVERAGE(VALUE(CY$3),VALUE($P124)),0),CHOOSE(IF(OR(CY$1,$R124),4,INDEX(CMB[[Res_Rare]:[Res_Rare]],MATCH(ROUND(MIN(SUM(CY$4,$O124/1000),SUM($O124,CY$4/1000)),3),CMB[[Cmb_ID]:[Cmb_ID]],0))),-1,-1,0,0)),IF(OR(CY$1,$R124),4,INDEX(CMB[[Cmb_Rare]:[Cmb_Rare]],MATCH(ROUND(MIN(SUM(CY$4,$O124/1000),SUM($O124,CY$4/1000)),3),CMB[[Cmb_ID]:[Cmb_ID]],0))),CHOOSE(AC[[M]:[M]],2,1,1,SUM(AC[[AB]:[DB]])))),""))</f>
        <v/>
      </c>
      <c r="CZ124" t="str">
        <f>IF(OR(CZ$5="",$S124=""),"",IFERROR(SUM(PRODUCT(INDEX(CMB[[BA_0O]:[BA_2O]],MATCH(ROUND(MIN(SUM(CZ$4,$O124/1000),SUM($O124,CZ$4/1000)),3),CMB[[Cmb_ID]:[Cmb_ID]],0),SUM(N(CZ$1),N($R124),1)),CHOOSE(AC[[M]:[M]],1,1,0,AC[[AB]:[AB]])),PRODUCT(INDEX(CMB[[BD_0O]:[BD_2O]],MATCH(ROUND(MIN(SUM(CZ$4,$O124/1000),SUM($O124,CZ$4/1000)),3),CMB[[Cmb_ID]:[Cmb_ID]],0),SUM(N(CZ$1),N($R124),1)),CHOOSE(AC[[M]:[M]],1,0,1,AC[[DB]:[DB]])),PRODUCT(SUM(ROUND(AVERAGE(VALUE(CZ$3),VALUE($P124)),0),CHOOSE(IF(OR(CZ$1,$R124),4,INDEX(CMB[[Res_Rare]:[Res_Rare]],MATCH(ROUND(MIN(SUM(CZ$4,$O124/1000),SUM($O124,CZ$4/1000)),3),CMB[[Cmb_ID]:[Cmb_ID]],0))),-1,-1,0,0)),IF(OR(CZ$1,$R124),4,INDEX(CMB[[Cmb_Rare]:[Cmb_Rare]],MATCH(ROUND(MIN(SUM(CZ$4,$O124/1000),SUM($O124,CZ$4/1000)),3),CMB[[Cmb_ID]:[Cmb_ID]],0))),CHOOSE(AC[[M]:[M]],2,1,1,SUM(AC[[AB]:[DB]])))),""))</f>
        <v/>
      </c>
      <c r="DA124" t="str">
        <f>IF(OR(DA$5="",$S124=""),"",IFERROR(SUM(PRODUCT(INDEX(CMB[[BA_0O]:[BA_2O]],MATCH(ROUND(MIN(SUM(DA$4,$O124/1000),SUM($O124,DA$4/1000)),3),CMB[[Cmb_ID]:[Cmb_ID]],0),SUM(N(DA$1),N($R124),1)),CHOOSE(AC[[M]:[M]],1,1,0,AC[[AB]:[AB]])),PRODUCT(INDEX(CMB[[BD_0O]:[BD_2O]],MATCH(ROUND(MIN(SUM(DA$4,$O124/1000),SUM($O124,DA$4/1000)),3),CMB[[Cmb_ID]:[Cmb_ID]],0),SUM(N(DA$1),N($R124),1)),CHOOSE(AC[[M]:[M]],1,0,1,AC[[DB]:[DB]])),PRODUCT(SUM(ROUND(AVERAGE(VALUE(DA$3),VALUE($P124)),0),CHOOSE(IF(OR(DA$1,$R124),4,INDEX(CMB[[Res_Rare]:[Res_Rare]],MATCH(ROUND(MIN(SUM(DA$4,$O124/1000),SUM($O124,DA$4/1000)),3),CMB[[Cmb_ID]:[Cmb_ID]],0))),-1,-1,0,0)),IF(OR(DA$1,$R124),4,INDEX(CMB[[Cmb_Rare]:[Cmb_Rare]],MATCH(ROUND(MIN(SUM(DA$4,$O124/1000),SUM($O124,DA$4/1000)),3),CMB[[Cmb_ID]:[Cmb_ID]],0))),CHOOSE(AC[[M]:[M]],2,1,1,SUM(AC[[AB]:[DB]])))),""))</f>
        <v/>
      </c>
      <c r="DB124" t="str">
        <f>IF(OR(DB$5="",$S124=""),"",IFERROR(SUM(PRODUCT(INDEX(CMB[[BA_0O]:[BA_2O]],MATCH(ROUND(MIN(SUM(DB$4,$O124/1000),SUM($O124,DB$4/1000)),3),CMB[[Cmb_ID]:[Cmb_ID]],0),SUM(N(DB$1),N($R124),1)),CHOOSE(AC[[M]:[M]],1,1,0,AC[[AB]:[AB]])),PRODUCT(INDEX(CMB[[BD_0O]:[BD_2O]],MATCH(ROUND(MIN(SUM(DB$4,$O124/1000),SUM($O124,DB$4/1000)),3),CMB[[Cmb_ID]:[Cmb_ID]],0),SUM(N(DB$1),N($R124),1)),CHOOSE(AC[[M]:[M]],1,0,1,AC[[DB]:[DB]])),PRODUCT(SUM(ROUND(AVERAGE(VALUE(DB$3),VALUE($P124)),0),CHOOSE(IF(OR(DB$1,$R124),4,INDEX(CMB[[Res_Rare]:[Res_Rare]],MATCH(ROUND(MIN(SUM(DB$4,$O124/1000),SUM($O124,DB$4/1000)),3),CMB[[Cmb_ID]:[Cmb_ID]],0))),-1,-1,0,0)),IF(OR(DB$1,$R124),4,INDEX(CMB[[Cmb_Rare]:[Cmb_Rare]],MATCH(ROUND(MIN(SUM(DB$4,$O124/1000),SUM($O124,DB$4/1000)),3),CMB[[Cmb_ID]:[Cmb_ID]],0))),CHOOSE(AC[[M]:[M]],2,1,1,SUM(AC[[AB]:[DB]])))),""))</f>
        <v/>
      </c>
      <c r="DC124" t="str">
        <f>IF(OR(DC$5="",$S124=""),"",IFERROR(SUM(PRODUCT(INDEX(CMB[[BA_0O]:[BA_2O]],MATCH(ROUND(MIN(SUM(DC$4,$O124/1000),SUM($O124,DC$4/1000)),3),CMB[[Cmb_ID]:[Cmb_ID]],0),SUM(N(DC$1),N($R124),1)),CHOOSE(AC[[M]:[M]],1,1,0,AC[[AB]:[AB]])),PRODUCT(INDEX(CMB[[BD_0O]:[BD_2O]],MATCH(ROUND(MIN(SUM(DC$4,$O124/1000),SUM($O124,DC$4/1000)),3),CMB[[Cmb_ID]:[Cmb_ID]],0),SUM(N(DC$1),N($R124),1)),CHOOSE(AC[[M]:[M]],1,0,1,AC[[DB]:[DB]])),PRODUCT(SUM(ROUND(AVERAGE(VALUE(DC$3),VALUE($P124)),0),CHOOSE(IF(OR(DC$1,$R124),4,INDEX(CMB[[Res_Rare]:[Res_Rare]],MATCH(ROUND(MIN(SUM(DC$4,$O124/1000),SUM($O124,DC$4/1000)),3),CMB[[Cmb_ID]:[Cmb_ID]],0))),-1,-1,0,0)),IF(OR(DC$1,$R124),4,INDEX(CMB[[Cmb_Rare]:[Cmb_Rare]],MATCH(ROUND(MIN(SUM(DC$4,$O124/1000),SUM($O124,DC$4/1000)),3),CMB[[Cmb_ID]:[Cmb_ID]],0))),CHOOSE(AC[[M]:[M]],2,1,1,SUM(AC[[AB]:[DB]])))),""))</f>
        <v/>
      </c>
      <c r="DD124" t="str">
        <f>IF(OR(DD$5="",$S124=""),"",IFERROR(SUM(PRODUCT(INDEX(CMB[[BA_0O]:[BA_2O]],MATCH(ROUND(MIN(SUM(DD$4,$O124/1000),SUM($O124,DD$4/1000)),3),CMB[[Cmb_ID]:[Cmb_ID]],0),SUM(N(DD$1),N($R124),1)),CHOOSE(AC[[M]:[M]],1,1,0,AC[[AB]:[AB]])),PRODUCT(INDEX(CMB[[BD_0O]:[BD_2O]],MATCH(ROUND(MIN(SUM(DD$4,$O124/1000),SUM($O124,DD$4/1000)),3),CMB[[Cmb_ID]:[Cmb_ID]],0),SUM(N(DD$1),N($R124),1)),CHOOSE(AC[[M]:[M]],1,0,1,AC[[DB]:[DB]])),PRODUCT(SUM(ROUND(AVERAGE(VALUE(DD$3),VALUE($P124)),0),CHOOSE(IF(OR(DD$1,$R124),4,INDEX(CMB[[Res_Rare]:[Res_Rare]],MATCH(ROUND(MIN(SUM(DD$4,$O124/1000),SUM($O124,DD$4/1000)),3),CMB[[Cmb_ID]:[Cmb_ID]],0))),-1,-1,0,0)),IF(OR(DD$1,$R124),4,INDEX(CMB[[Cmb_Rare]:[Cmb_Rare]],MATCH(ROUND(MIN(SUM(DD$4,$O124/1000),SUM($O124,DD$4/1000)),3),CMB[[Cmb_ID]:[Cmb_ID]],0))),CHOOSE(AC[[M]:[M]],2,1,1,SUM(AC[[AB]:[DB]])))),""))</f>
        <v/>
      </c>
      <c r="DE124" t="str">
        <f>IF(OR(DE$5="",$S124=""),"",IFERROR(SUM(PRODUCT(INDEX(CMB[[BA_0O]:[BA_2O]],MATCH(ROUND(MIN(SUM(DE$4,$O124/1000),SUM($O124,DE$4/1000)),3),CMB[[Cmb_ID]:[Cmb_ID]],0),SUM(N(DE$1),N($R124),1)),CHOOSE(AC[[M]:[M]],1,1,0,AC[[AB]:[AB]])),PRODUCT(INDEX(CMB[[BD_0O]:[BD_2O]],MATCH(ROUND(MIN(SUM(DE$4,$O124/1000),SUM($O124,DE$4/1000)),3),CMB[[Cmb_ID]:[Cmb_ID]],0),SUM(N(DE$1),N($R124),1)),CHOOSE(AC[[M]:[M]],1,0,1,AC[[DB]:[DB]])),PRODUCT(SUM(ROUND(AVERAGE(VALUE(DE$3),VALUE($P124)),0),CHOOSE(IF(OR(DE$1,$R124),4,INDEX(CMB[[Res_Rare]:[Res_Rare]],MATCH(ROUND(MIN(SUM(DE$4,$O124/1000),SUM($O124,DE$4/1000)),3),CMB[[Cmb_ID]:[Cmb_ID]],0))),-1,-1,0,0)),IF(OR(DE$1,$R124),4,INDEX(CMB[[Cmb_Rare]:[Cmb_Rare]],MATCH(ROUND(MIN(SUM(DE$4,$O124/1000),SUM($O124,DE$4/1000)),3),CMB[[Cmb_ID]:[Cmb_ID]],0))),CHOOSE(AC[[M]:[M]],2,1,1,SUM(AC[[AB]:[DB]])))),""))</f>
        <v/>
      </c>
      <c r="DF124" t="str">
        <f>IF(OR(DF$5="",$S124=""),"",IFERROR(SUM(PRODUCT(INDEX(CMB[[BA_0O]:[BA_2O]],MATCH(ROUND(MIN(SUM(DF$4,$O124/1000),SUM($O124,DF$4/1000)),3),CMB[[Cmb_ID]:[Cmb_ID]],0),SUM(N(DF$1),N($R124),1)),CHOOSE(AC[[M]:[M]],1,1,0,AC[[AB]:[AB]])),PRODUCT(INDEX(CMB[[BD_0O]:[BD_2O]],MATCH(ROUND(MIN(SUM(DF$4,$O124/1000),SUM($O124,DF$4/1000)),3),CMB[[Cmb_ID]:[Cmb_ID]],0),SUM(N(DF$1),N($R124),1)),CHOOSE(AC[[M]:[M]],1,0,1,AC[[DB]:[DB]])),PRODUCT(SUM(ROUND(AVERAGE(VALUE(DF$3),VALUE($P124)),0),CHOOSE(IF(OR(DF$1,$R124),4,INDEX(CMB[[Res_Rare]:[Res_Rare]],MATCH(ROUND(MIN(SUM(DF$4,$O124/1000),SUM($O124,DF$4/1000)),3),CMB[[Cmb_ID]:[Cmb_ID]],0))),-1,-1,0,0)),IF(OR(DF$1,$R124),4,INDEX(CMB[[Cmb_Rare]:[Cmb_Rare]],MATCH(ROUND(MIN(SUM(DF$4,$O124/1000),SUM($O124,DF$4/1000)),3),CMB[[Cmb_ID]:[Cmb_ID]],0))),CHOOSE(AC[[M]:[M]],2,1,1,SUM(AC[[AB]:[DB]])))),""))</f>
        <v/>
      </c>
      <c r="DG124" t="str">
        <f>IF(OR(DG$5="",$S124=""),"",IFERROR(SUM(PRODUCT(INDEX(CMB[[BA_0O]:[BA_2O]],MATCH(ROUND(MIN(SUM(DG$4,$O124/1000),SUM($O124,DG$4/1000)),3),CMB[[Cmb_ID]:[Cmb_ID]],0),SUM(N(DG$1),N($R124),1)),CHOOSE(AC[[M]:[M]],1,1,0,AC[[AB]:[AB]])),PRODUCT(INDEX(CMB[[BD_0O]:[BD_2O]],MATCH(ROUND(MIN(SUM(DG$4,$O124/1000),SUM($O124,DG$4/1000)),3),CMB[[Cmb_ID]:[Cmb_ID]],0),SUM(N(DG$1),N($R124),1)),CHOOSE(AC[[M]:[M]],1,0,1,AC[[DB]:[DB]])),PRODUCT(SUM(ROUND(AVERAGE(VALUE(DG$3),VALUE($P124)),0),CHOOSE(IF(OR(DG$1,$R124),4,INDEX(CMB[[Res_Rare]:[Res_Rare]],MATCH(ROUND(MIN(SUM(DG$4,$O124/1000),SUM($O124,DG$4/1000)),3),CMB[[Cmb_ID]:[Cmb_ID]],0))),-1,-1,0,0)),IF(OR(DG$1,$R124),4,INDEX(CMB[[Cmb_Rare]:[Cmb_Rare]],MATCH(ROUND(MIN(SUM(DG$4,$O124/1000),SUM($O124,DG$4/1000)),3),CMB[[Cmb_ID]:[Cmb_ID]],0))),CHOOSE(AC[[M]:[M]],2,1,1,SUM(AC[[AB]:[DB]])))),""))</f>
        <v/>
      </c>
      <c r="DH124" t="str">
        <f>IF(OR(DH$5="",$S124=""),"",IFERROR(SUM(PRODUCT(INDEX(CMB[[BA_0O]:[BA_2O]],MATCH(ROUND(MIN(SUM(DH$4,$O124/1000),SUM($O124,DH$4/1000)),3),CMB[[Cmb_ID]:[Cmb_ID]],0),SUM(N(DH$1),N($R124),1)),CHOOSE(AC[[M]:[M]],1,1,0,AC[[AB]:[AB]])),PRODUCT(INDEX(CMB[[BD_0O]:[BD_2O]],MATCH(ROUND(MIN(SUM(DH$4,$O124/1000),SUM($O124,DH$4/1000)),3),CMB[[Cmb_ID]:[Cmb_ID]],0),SUM(N(DH$1),N($R124),1)),CHOOSE(AC[[M]:[M]],1,0,1,AC[[DB]:[DB]])),PRODUCT(SUM(ROUND(AVERAGE(VALUE(DH$3),VALUE($P124)),0),CHOOSE(IF(OR(DH$1,$R124),4,INDEX(CMB[[Res_Rare]:[Res_Rare]],MATCH(ROUND(MIN(SUM(DH$4,$O124/1000),SUM($O124,DH$4/1000)),3),CMB[[Cmb_ID]:[Cmb_ID]],0))),-1,-1,0,0)),IF(OR(DH$1,$R124),4,INDEX(CMB[[Cmb_Rare]:[Cmb_Rare]],MATCH(ROUND(MIN(SUM(DH$4,$O124/1000),SUM($O124,DH$4/1000)),3),CMB[[Cmb_ID]:[Cmb_ID]],0))),CHOOSE(AC[[M]:[M]],2,1,1,SUM(AC[[AB]:[DB]])))),""))</f>
        <v/>
      </c>
      <c r="DI124" t="str">
        <f>IF(OR(DI$5="",$S124=""),"",IFERROR(SUM(PRODUCT(INDEX(CMB[[BA_0O]:[BA_2O]],MATCH(ROUND(MIN(SUM(DI$4,$O124/1000),SUM($O124,DI$4/1000)),3),CMB[[Cmb_ID]:[Cmb_ID]],0),SUM(N(DI$1),N($R124),1)),CHOOSE(AC[[M]:[M]],1,1,0,AC[[AB]:[AB]])),PRODUCT(INDEX(CMB[[BD_0O]:[BD_2O]],MATCH(ROUND(MIN(SUM(DI$4,$O124/1000),SUM($O124,DI$4/1000)),3),CMB[[Cmb_ID]:[Cmb_ID]],0),SUM(N(DI$1),N($R124),1)),CHOOSE(AC[[M]:[M]],1,0,1,AC[[DB]:[DB]])),PRODUCT(SUM(ROUND(AVERAGE(VALUE(DI$3),VALUE($P124)),0),CHOOSE(IF(OR(DI$1,$R124),4,INDEX(CMB[[Res_Rare]:[Res_Rare]],MATCH(ROUND(MIN(SUM(DI$4,$O124/1000),SUM($O124,DI$4/1000)),3),CMB[[Cmb_ID]:[Cmb_ID]],0))),-1,-1,0,0)),IF(OR(DI$1,$R124),4,INDEX(CMB[[Cmb_Rare]:[Cmb_Rare]],MATCH(ROUND(MIN(SUM(DI$4,$O124/1000),SUM($O124,DI$4/1000)),3),CMB[[Cmb_ID]:[Cmb_ID]],0))),CHOOSE(AC[[M]:[M]],2,1,1,SUM(AC[[AB]:[DB]])))),""))</f>
        <v/>
      </c>
      <c r="DJ124" t="str">
        <f>IF(OR(DJ$5="",$S124=""),"",IFERROR(SUM(PRODUCT(INDEX(CMB[[BA_0O]:[BA_2O]],MATCH(ROUND(MIN(SUM(DJ$4,$O124/1000),SUM($O124,DJ$4/1000)),3),CMB[[Cmb_ID]:[Cmb_ID]],0),SUM(N(DJ$1),N($R124),1)),CHOOSE(AC[[M]:[M]],1,1,0,AC[[AB]:[AB]])),PRODUCT(INDEX(CMB[[BD_0O]:[BD_2O]],MATCH(ROUND(MIN(SUM(DJ$4,$O124/1000),SUM($O124,DJ$4/1000)),3),CMB[[Cmb_ID]:[Cmb_ID]],0),SUM(N(DJ$1),N($R124),1)),CHOOSE(AC[[M]:[M]],1,0,1,AC[[DB]:[DB]])),PRODUCT(SUM(ROUND(AVERAGE(VALUE(DJ$3),VALUE($P124)),0),CHOOSE(IF(OR(DJ$1,$R124),4,INDEX(CMB[[Res_Rare]:[Res_Rare]],MATCH(ROUND(MIN(SUM(DJ$4,$O124/1000),SUM($O124,DJ$4/1000)),3),CMB[[Cmb_ID]:[Cmb_ID]],0))),-1,-1,0,0)),IF(OR(DJ$1,$R124),4,INDEX(CMB[[Cmb_Rare]:[Cmb_Rare]],MATCH(ROUND(MIN(SUM(DJ$4,$O124/1000),SUM($O124,DJ$4/1000)),3),CMB[[Cmb_ID]:[Cmb_ID]],0))),CHOOSE(AC[[M]:[M]],2,1,1,SUM(AC[[AB]:[DB]])))),""))</f>
        <v/>
      </c>
      <c r="DK124" t="str">
        <f>IF(OR(DK$5="",$S124=""),"",IFERROR(SUM(PRODUCT(INDEX(CMB[[BA_0O]:[BA_2O]],MATCH(ROUND(MIN(SUM(DK$4,$O124/1000),SUM($O124,DK$4/1000)),3),CMB[[Cmb_ID]:[Cmb_ID]],0),SUM(N(DK$1),N($R124),1)),CHOOSE(AC[[M]:[M]],1,1,0,AC[[AB]:[AB]])),PRODUCT(INDEX(CMB[[BD_0O]:[BD_2O]],MATCH(ROUND(MIN(SUM(DK$4,$O124/1000),SUM($O124,DK$4/1000)),3),CMB[[Cmb_ID]:[Cmb_ID]],0),SUM(N(DK$1),N($R124),1)),CHOOSE(AC[[M]:[M]],1,0,1,AC[[DB]:[DB]])),PRODUCT(SUM(ROUND(AVERAGE(VALUE(DK$3),VALUE($P124)),0),CHOOSE(IF(OR(DK$1,$R124),4,INDEX(CMB[[Res_Rare]:[Res_Rare]],MATCH(ROUND(MIN(SUM(DK$4,$O124/1000),SUM($O124,DK$4/1000)),3),CMB[[Cmb_ID]:[Cmb_ID]],0))),-1,-1,0,0)),IF(OR(DK$1,$R124),4,INDEX(CMB[[Cmb_Rare]:[Cmb_Rare]],MATCH(ROUND(MIN(SUM(DK$4,$O124/1000),SUM($O124,DK$4/1000)),3),CMB[[Cmb_ID]:[Cmb_ID]],0))),CHOOSE(AC[[M]:[M]],2,1,1,SUM(AC[[AB]:[DB]])))),""))</f>
        <v/>
      </c>
      <c r="DL124" t="str">
        <f>IF(OR(DL$5="",$S124=""),"",IFERROR(SUM(PRODUCT(INDEX(CMB[[BA_0O]:[BA_2O]],MATCH(ROUND(MIN(SUM(DL$4,$O124/1000),SUM($O124,DL$4/1000)),3),CMB[[Cmb_ID]:[Cmb_ID]],0),SUM(N(DL$1),N($R124),1)),CHOOSE(AC[[M]:[M]],1,1,0,AC[[AB]:[AB]])),PRODUCT(INDEX(CMB[[BD_0O]:[BD_2O]],MATCH(ROUND(MIN(SUM(DL$4,$O124/1000),SUM($O124,DL$4/1000)),3),CMB[[Cmb_ID]:[Cmb_ID]],0),SUM(N(DL$1),N($R124),1)),CHOOSE(AC[[M]:[M]],1,0,1,AC[[DB]:[DB]])),PRODUCT(SUM(ROUND(AVERAGE(VALUE(DL$3),VALUE($P124)),0),CHOOSE(IF(OR(DL$1,$R124),4,INDEX(CMB[[Res_Rare]:[Res_Rare]],MATCH(ROUND(MIN(SUM(DL$4,$O124/1000),SUM($O124,DL$4/1000)),3),CMB[[Cmb_ID]:[Cmb_ID]],0))),-1,-1,0,0)),IF(OR(DL$1,$R124),4,INDEX(CMB[[Cmb_Rare]:[Cmb_Rare]],MATCH(ROUND(MIN(SUM(DL$4,$O124/1000),SUM($O124,DL$4/1000)),3),CMB[[Cmb_ID]:[Cmb_ID]],0))),CHOOSE(AC[[M]:[M]],2,1,1,SUM(AC[[AB]:[DB]])))),""))</f>
        <v/>
      </c>
      <c r="DM124" t="str">
        <f>IF(OR(DM$5="",$S124=""),"",IFERROR(SUM(PRODUCT(INDEX(CMB[[BA_0O]:[BA_2O]],MATCH(ROUND(MIN(SUM(DM$4,$O124/1000),SUM($O124,DM$4/1000)),3),CMB[[Cmb_ID]:[Cmb_ID]],0),SUM(N(DM$1),N($R124),1)),CHOOSE(AC[[M]:[M]],1,1,0,AC[[AB]:[AB]])),PRODUCT(INDEX(CMB[[BD_0O]:[BD_2O]],MATCH(ROUND(MIN(SUM(DM$4,$O124/1000),SUM($O124,DM$4/1000)),3),CMB[[Cmb_ID]:[Cmb_ID]],0),SUM(N(DM$1),N($R124),1)),CHOOSE(AC[[M]:[M]],1,0,1,AC[[DB]:[DB]])),PRODUCT(SUM(ROUND(AVERAGE(VALUE(DM$3),VALUE($P124)),0),CHOOSE(IF(OR(DM$1,$R124),4,INDEX(CMB[[Res_Rare]:[Res_Rare]],MATCH(ROUND(MIN(SUM(DM$4,$O124/1000),SUM($O124,DM$4/1000)),3),CMB[[Cmb_ID]:[Cmb_ID]],0))),-1,-1,0,0)),IF(OR(DM$1,$R124),4,INDEX(CMB[[Cmb_Rare]:[Cmb_Rare]],MATCH(ROUND(MIN(SUM(DM$4,$O124/1000),SUM($O124,DM$4/1000)),3),CMB[[Cmb_ID]:[Cmb_ID]],0))),CHOOSE(AC[[M]:[M]],2,1,1,SUM(AC[[AB]:[DB]])))),""))</f>
        <v/>
      </c>
      <c r="DN124" t="str">
        <f>IF(OR(DN$5="",$S124=""),"",IFERROR(SUM(PRODUCT(INDEX(CMB[[BA_0O]:[BA_2O]],MATCH(ROUND(MIN(SUM(DN$4,$O124/1000),SUM($O124,DN$4/1000)),3),CMB[[Cmb_ID]:[Cmb_ID]],0),SUM(N(DN$1),N($R124),1)),CHOOSE(AC[[M]:[M]],1,1,0,AC[[AB]:[AB]])),PRODUCT(INDEX(CMB[[BD_0O]:[BD_2O]],MATCH(ROUND(MIN(SUM(DN$4,$O124/1000),SUM($O124,DN$4/1000)),3),CMB[[Cmb_ID]:[Cmb_ID]],0),SUM(N(DN$1),N($R124),1)),CHOOSE(AC[[M]:[M]],1,0,1,AC[[DB]:[DB]])),PRODUCT(SUM(ROUND(AVERAGE(VALUE(DN$3),VALUE($P124)),0),CHOOSE(IF(OR(DN$1,$R124),4,INDEX(CMB[[Res_Rare]:[Res_Rare]],MATCH(ROUND(MIN(SUM(DN$4,$O124/1000),SUM($O124,DN$4/1000)),3),CMB[[Cmb_ID]:[Cmb_ID]],0))),-1,-1,0,0)),IF(OR(DN$1,$R124),4,INDEX(CMB[[Cmb_Rare]:[Cmb_Rare]],MATCH(ROUND(MIN(SUM(DN$4,$O124/1000),SUM($O124,DN$4/1000)),3),CMB[[Cmb_ID]:[Cmb_ID]],0))),CHOOSE(AC[[M]:[M]],2,1,1,SUM(AC[[AB]:[DB]])))),""))</f>
        <v/>
      </c>
      <c r="DO124" t="str">
        <f>IF(OR(DO$5="",$S124=""),"",IFERROR(SUM(PRODUCT(INDEX(CMB[[BA_0O]:[BA_2O]],MATCH(ROUND(MIN(SUM(DO$4,$O124/1000),SUM($O124,DO$4/1000)),3),CMB[[Cmb_ID]:[Cmb_ID]],0),SUM(N(DO$1),N($R124),1)),CHOOSE(AC[[M]:[M]],1,1,0,AC[[AB]:[AB]])),PRODUCT(INDEX(CMB[[BD_0O]:[BD_2O]],MATCH(ROUND(MIN(SUM(DO$4,$O124/1000),SUM($O124,DO$4/1000)),3),CMB[[Cmb_ID]:[Cmb_ID]],0),SUM(N(DO$1),N($R124),1)),CHOOSE(AC[[M]:[M]],1,0,1,AC[[DB]:[DB]])),PRODUCT(SUM(ROUND(AVERAGE(VALUE(DO$3),VALUE($P124)),0),CHOOSE(IF(OR(DO$1,$R124),4,INDEX(CMB[[Res_Rare]:[Res_Rare]],MATCH(ROUND(MIN(SUM(DO$4,$O124/1000),SUM($O124,DO$4/1000)),3),CMB[[Cmb_ID]:[Cmb_ID]],0))),-1,-1,0,0)),IF(OR(DO$1,$R124),4,INDEX(CMB[[Cmb_Rare]:[Cmb_Rare]],MATCH(ROUND(MIN(SUM(DO$4,$O124/1000),SUM($O124,DO$4/1000)),3),CMB[[Cmb_ID]:[Cmb_ID]],0))),CHOOSE(AC[[M]:[M]],2,1,1,SUM(AC[[AB]:[DB]])))),""))</f>
        <v/>
      </c>
      <c r="DP124" t="str">
        <f>IF(OR(DP$5="",$S124=""),"",IFERROR(SUM(PRODUCT(INDEX(CMB[[BA_0O]:[BA_2O]],MATCH(ROUND(MIN(SUM(DP$4,$O124/1000),SUM($O124,DP$4/1000)),3),CMB[[Cmb_ID]:[Cmb_ID]],0),SUM(N(DP$1),N($R124),1)),CHOOSE(AC[[M]:[M]],1,1,0,AC[[AB]:[AB]])),PRODUCT(INDEX(CMB[[BD_0O]:[BD_2O]],MATCH(ROUND(MIN(SUM(DP$4,$O124/1000),SUM($O124,DP$4/1000)),3),CMB[[Cmb_ID]:[Cmb_ID]],0),SUM(N(DP$1),N($R124),1)),CHOOSE(AC[[M]:[M]],1,0,1,AC[[DB]:[DB]])),PRODUCT(SUM(ROUND(AVERAGE(VALUE(DP$3),VALUE($P124)),0),CHOOSE(IF(OR(DP$1,$R124),4,INDEX(CMB[[Res_Rare]:[Res_Rare]],MATCH(ROUND(MIN(SUM(DP$4,$O124/1000),SUM($O124,DP$4/1000)),3),CMB[[Cmb_ID]:[Cmb_ID]],0))),-1,-1,0,0)),IF(OR(DP$1,$R124),4,INDEX(CMB[[Cmb_Rare]:[Cmb_Rare]],MATCH(ROUND(MIN(SUM(DP$4,$O124/1000),SUM($O124,DP$4/1000)),3),CMB[[Cmb_ID]:[Cmb_ID]],0))),CHOOSE(AC[[M]:[M]],2,1,1,SUM(AC[[AB]:[DB]])))),""))</f>
        <v/>
      </c>
      <c r="DQ124" t="str">
        <f>IF(OR(DQ$5="",$S124=""),"",IFERROR(SUM(PRODUCT(INDEX(CMB[[BA_0O]:[BA_2O]],MATCH(ROUND(MIN(SUM(DQ$4,$O124/1000),SUM($O124,DQ$4/1000)),3),CMB[[Cmb_ID]:[Cmb_ID]],0),SUM(N(DQ$1),N($R124),1)),CHOOSE(AC[[M]:[M]],1,1,0,AC[[AB]:[AB]])),PRODUCT(INDEX(CMB[[BD_0O]:[BD_2O]],MATCH(ROUND(MIN(SUM(DQ$4,$O124/1000),SUM($O124,DQ$4/1000)),3),CMB[[Cmb_ID]:[Cmb_ID]],0),SUM(N(DQ$1),N($R124),1)),CHOOSE(AC[[M]:[M]],1,0,1,AC[[DB]:[DB]])),PRODUCT(SUM(ROUND(AVERAGE(VALUE(DQ$3),VALUE($P124)),0),CHOOSE(IF(OR(DQ$1,$R124),4,INDEX(CMB[[Res_Rare]:[Res_Rare]],MATCH(ROUND(MIN(SUM(DQ$4,$O124/1000),SUM($O124,DQ$4/1000)),3),CMB[[Cmb_ID]:[Cmb_ID]],0))),-1,-1,0,0)),IF(OR(DQ$1,$R124),4,INDEX(CMB[[Cmb_Rare]:[Cmb_Rare]],MATCH(ROUND(MIN(SUM(DQ$4,$O124/1000),SUM($O124,DQ$4/1000)),3),CMB[[Cmb_ID]:[Cmb_ID]],0))),CHOOSE(AC[[M]:[M]],2,1,1,SUM(AC[[AB]:[DB]])))),""))</f>
        <v/>
      </c>
      <c r="DR124" t="str">
        <f>IF(OR(DR$5="",$S124=""),"",IFERROR(SUM(PRODUCT(INDEX(CMB[[BA_0O]:[BA_2O]],MATCH(ROUND(MIN(SUM(DR$4,$O124/1000),SUM($O124,DR$4/1000)),3),CMB[[Cmb_ID]:[Cmb_ID]],0),SUM(N(DR$1),N($R124),1)),CHOOSE(AC[[M]:[M]],1,1,0,AC[[AB]:[AB]])),PRODUCT(INDEX(CMB[[BD_0O]:[BD_2O]],MATCH(ROUND(MIN(SUM(DR$4,$O124/1000),SUM($O124,DR$4/1000)),3),CMB[[Cmb_ID]:[Cmb_ID]],0),SUM(N(DR$1),N($R124),1)),CHOOSE(AC[[M]:[M]],1,0,1,AC[[DB]:[DB]])),PRODUCT(SUM(ROUND(AVERAGE(VALUE(DR$3),VALUE($P124)),0),CHOOSE(IF(OR(DR$1,$R124),4,INDEX(CMB[[Res_Rare]:[Res_Rare]],MATCH(ROUND(MIN(SUM(DR$4,$O124/1000),SUM($O124,DR$4/1000)),3),CMB[[Cmb_ID]:[Cmb_ID]],0))),-1,-1,0,0)),IF(OR(DR$1,$R124),4,INDEX(CMB[[Cmb_Rare]:[Cmb_Rare]],MATCH(ROUND(MIN(SUM(DR$4,$O124/1000),SUM($O124,DR$4/1000)),3),CMB[[Cmb_ID]:[Cmb_ID]],0))),CHOOSE(AC[[M]:[M]],2,1,1,SUM(AC[[AB]:[DB]])))),""))</f>
        <v/>
      </c>
      <c r="DS124" t="str">
        <f>IF(OR(DS$5="",$S124=""),"",IFERROR(SUM(PRODUCT(INDEX(CMB[[BA_0O]:[BA_2O]],MATCH(ROUND(MIN(SUM(DS$4,$O124/1000),SUM($O124,DS$4/1000)),3),CMB[[Cmb_ID]:[Cmb_ID]],0),SUM(N(DS$1),N($R124),1)),CHOOSE(AC[[M]:[M]],1,1,0,AC[[AB]:[AB]])),PRODUCT(INDEX(CMB[[BD_0O]:[BD_2O]],MATCH(ROUND(MIN(SUM(DS$4,$O124/1000),SUM($O124,DS$4/1000)),3),CMB[[Cmb_ID]:[Cmb_ID]],0),SUM(N(DS$1),N($R124),1)),CHOOSE(AC[[M]:[M]],1,0,1,AC[[DB]:[DB]])),PRODUCT(SUM(ROUND(AVERAGE(VALUE(DS$3),VALUE($P124)),0),CHOOSE(IF(OR(DS$1,$R124),4,INDEX(CMB[[Res_Rare]:[Res_Rare]],MATCH(ROUND(MIN(SUM(DS$4,$O124/1000),SUM($O124,DS$4/1000)),3),CMB[[Cmb_ID]:[Cmb_ID]],0))),-1,-1,0,0)),IF(OR(DS$1,$R124),4,INDEX(CMB[[Cmb_Rare]:[Cmb_Rare]],MATCH(ROUND(MIN(SUM(DS$4,$O124/1000),SUM($O124,DS$4/1000)),3),CMB[[Cmb_ID]:[Cmb_ID]],0))),CHOOSE(AC[[M]:[M]],2,1,1,SUM(AC[[AB]:[DB]])))),""))</f>
        <v/>
      </c>
      <c r="DT124" t="str">
        <f>IF(OR(DT$5="",$S124=""),"",IFERROR(SUM(PRODUCT(INDEX(CMB[[BA_0O]:[BA_2O]],MATCH(ROUND(MIN(SUM(DT$4,$O124/1000),SUM($O124,DT$4/1000)),3),CMB[[Cmb_ID]:[Cmb_ID]],0),SUM(N(DT$1),N($R124),1)),CHOOSE(AC[[M]:[M]],1,1,0,AC[[AB]:[AB]])),PRODUCT(INDEX(CMB[[BD_0O]:[BD_2O]],MATCH(ROUND(MIN(SUM(DT$4,$O124/1000),SUM($O124,DT$4/1000)),3),CMB[[Cmb_ID]:[Cmb_ID]],0),SUM(N(DT$1),N($R124),1)),CHOOSE(AC[[M]:[M]],1,0,1,AC[[DB]:[DB]])),PRODUCT(SUM(ROUND(AVERAGE(VALUE(DT$3),VALUE($P124)),0),CHOOSE(IF(OR(DT$1,$R124),4,INDEX(CMB[[Res_Rare]:[Res_Rare]],MATCH(ROUND(MIN(SUM(DT$4,$O124/1000),SUM($O124,DT$4/1000)),3),CMB[[Cmb_ID]:[Cmb_ID]],0))),-1,-1,0,0)),IF(OR(DT$1,$R124),4,INDEX(CMB[[Cmb_Rare]:[Cmb_Rare]],MATCH(ROUND(MIN(SUM(DT$4,$O124/1000),SUM($O124,DT$4/1000)),3),CMB[[Cmb_ID]:[Cmb_ID]],0))),CHOOSE(AC[[M]:[M]],2,1,1,SUM(AC[[AB]:[DB]])))),""))</f>
        <v/>
      </c>
      <c r="DU124" t="str">
        <f>IF(OR(DU$5="",$S124=""),"",IFERROR(SUM(PRODUCT(INDEX(CMB[[BA_0O]:[BA_2O]],MATCH(ROUND(MIN(SUM(DU$4,$O124/1000),SUM($O124,DU$4/1000)),3),CMB[[Cmb_ID]:[Cmb_ID]],0),SUM(N(DU$1),N($R124),1)),CHOOSE(AC[[M]:[M]],1,1,0,AC[[AB]:[AB]])),PRODUCT(INDEX(CMB[[BD_0O]:[BD_2O]],MATCH(ROUND(MIN(SUM(DU$4,$O124/1000),SUM($O124,DU$4/1000)),3),CMB[[Cmb_ID]:[Cmb_ID]],0),SUM(N(DU$1),N($R124),1)),CHOOSE(AC[[M]:[M]],1,0,1,AC[[DB]:[DB]])),PRODUCT(SUM(ROUND(AVERAGE(VALUE(DU$3),VALUE($P124)),0),CHOOSE(IF(OR(DU$1,$R124),4,INDEX(CMB[[Res_Rare]:[Res_Rare]],MATCH(ROUND(MIN(SUM(DU$4,$O124/1000),SUM($O124,DU$4/1000)),3),CMB[[Cmb_ID]:[Cmb_ID]],0))),-1,-1,0,0)),IF(OR(DU$1,$R124),4,INDEX(CMB[[Cmb_Rare]:[Cmb_Rare]],MATCH(ROUND(MIN(SUM(DU$4,$O124/1000),SUM($O124,DU$4/1000)),3),CMB[[Cmb_ID]:[Cmb_ID]],0))),CHOOSE(AC[[M]:[M]],2,1,1,SUM(AC[[AB]:[DB]])))),""))</f>
        <v/>
      </c>
      <c r="DV124" t="str">
        <f>IF(OR(DV$5="",$S124=""),"",IFERROR(SUM(PRODUCT(INDEX(CMB[[BA_0O]:[BA_2O]],MATCH(ROUND(MIN(SUM(DV$4,$O124/1000),SUM($O124,DV$4/1000)),3),CMB[[Cmb_ID]:[Cmb_ID]],0),SUM(N(DV$1),N($R124),1)),CHOOSE(AC[[M]:[M]],1,1,0,AC[[AB]:[AB]])),PRODUCT(INDEX(CMB[[BD_0O]:[BD_2O]],MATCH(ROUND(MIN(SUM(DV$4,$O124/1000),SUM($O124,DV$4/1000)),3),CMB[[Cmb_ID]:[Cmb_ID]],0),SUM(N(DV$1),N($R124),1)),CHOOSE(AC[[M]:[M]],1,0,1,AC[[DB]:[DB]])),PRODUCT(SUM(ROUND(AVERAGE(VALUE(DV$3),VALUE($P124)),0),CHOOSE(IF(OR(DV$1,$R124),4,INDEX(CMB[[Res_Rare]:[Res_Rare]],MATCH(ROUND(MIN(SUM(DV$4,$O124/1000),SUM($O124,DV$4/1000)),3),CMB[[Cmb_ID]:[Cmb_ID]],0))),-1,-1,0,0)),IF(OR(DV$1,$R124),4,INDEX(CMB[[Cmb_Rare]:[Cmb_Rare]],MATCH(ROUND(MIN(SUM(DV$4,$O124/1000),SUM($O124,DV$4/1000)),3),CMB[[Cmb_ID]:[Cmb_ID]],0))),CHOOSE(AC[[M]:[M]],2,1,1,SUM(AC[[AB]:[DB]])))),""))</f>
        <v/>
      </c>
      <c r="DW124" t="str">
        <f>IF(OR(DW$5="",$S124=""),"",IFERROR(SUM(PRODUCT(INDEX(CMB[[BA_0O]:[BA_2O]],MATCH(ROUND(MIN(SUM(DW$4,$O124/1000),SUM($O124,DW$4/1000)),3),CMB[[Cmb_ID]:[Cmb_ID]],0),SUM(N(DW$1),N($R124),1)),CHOOSE(AC[[M]:[M]],1,1,0,AC[[AB]:[AB]])),PRODUCT(INDEX(CMB[[BD_0O]:[BD_2O]],MATCH(ROUND(MIN(SUM(DW$4,$O124/1000),SUM($O124,DW$4/1000)),3),CMB[[Cmb_ID]:[Cmb_ID]],0),SUM(N(DW$1),N($R124),1)),CHOOSE(AC[[M]:[M]],1,0,1,AC[[DB]:[DB]])),PRODUCT(SUM(ROUND(AVERAGE(VALUE(DW$3),VALUE($P124)),0),CHOOSE(IF(OR(DW$1,$R124),4,INDEX(CMB[[Res_Rare]:[Res_Rare]],MATCH(ROUND(MIN(SUM(DW$4,$O124/1000),SUM($O124,DW$4/1000)),3),CMB[[Cmb_ID]:[Cmb_ID]],0))),-1,-1,0,0)),IF(OR(DW$1,$R124),4,INDEX(CMB[[Cmb_Rare]:[Cmb_Rare]],MATCH(ROUND(MIN(SUM(DW$4,$O124/1000),SUM($O124,DW$4/1000)),3),CMB[[Cmb_ID]:[Cmb_ID]],0))),CHOOSE(AC[[M]:[M]],2,1,1,SUM(AC[[AB]:[DB]])))),""))</f>
        <v/>
      </c>
      <c r="DX124" t="str">
        <f>IF(OR(DX$5="",$S124=""),"",IFERROR(SUM(PRODUCT(INDEX(CMB[[BA_0O]:[BA_2O]],MATCH(ROUND(MIN(SUM(DX$4,$O124/1000),SUM($O124,DX$4/1000)),3),CMB[[Cmb_ID]:[Cmb_ID]],0),SUM(N(DX$1),N($R124),1)),CHOOSE(AC[[M]:[M]],1,1,0,AC[[AB]:[AB]])),PRODUCT(INDEX(CMB[[BD_0O]:[BD_2O]],MATCH(ROUND(MIN(SUM(DX$4,$O124/1000),SUM($O124,DX$4/1000)),3),CMB[[Cmb_ID]:[Cmb_ID]],0),SUM(N(DX$1),N($R124),1)),CHOOSE(AC[[M]:[M]],1,0,1,AC[[DB]:[DB]])),PRODUCT(SUM(ROUND(AVERAGE(VALUE(DX$3),VALUE($P124)),0),CHOOSE(IF(OR(DX$1,$R124),4,INDEX(CMB[[Res_Rare]:[Res_Rare]],MATCH(ROUND(MIN(SUM(DX$4,$O124/1000),SUM($O124,DX$4/1000)),3),CMB[[Cmb_ID]:[Cmb_ID]],0))),-1,-1,0,0)),IF(OR(DX$1,$R124),4,INDEX(CMB[[Cmb_Rare]:[Cmb_Rare]],MATCH(ROUND(MIN(SUM(DX$4,$O124/1000),SUM($O124,DX$4/1000)),3),CMB[[Cmb_ID]:[Cmb_ID]],0))),CHOOSE(AC[[M]:[M]],2,1,1,SUM(AC[[AB]:[DB]])))),""))</f>
        <v/>
      </c>
      <c r="DY124" t="str">
        <f>IF(OR(DY$5="",$S124=""),"",IFERROR(SUM(PRODUCT(INDEX(CMB[[BA_0O]:[BA_2O]],MATCH(ROUND(MIN(SUM(DY$4,$O124/1000),SUM($O124,DY$4/1000)),3),CMB[[Cmb_ID]:[Cmb_ID]],0),SUM(N(DY$1),N($R124),1)),CHOOSE(AC[[M]:[M]],1,1,0,AC[[AB]:[AB]])),PRODUCT(INDEX(CMB[[BD_0O]:[BD_2O]],MATCH(ROUND(MIN(SUM(DY$4,$O124/1000),SUM($O124,DY$4/1000)),3),CMB[[Cmb_ID]:[Cmb_ID]],0),SUM(N(DY$1),N($R124),1)),CHOOSE(AC[[M]:[M]],1,0,1,AC[[DB]:[DB]])),PRODUCT(SUM(ROUND(AVERAGE(VALUE(DY$3),VALUE($P124)),0),CHOOSE(IF(OR(DY$1,$R124),4,INDEX(CMB[[Res_Rare]:[Res_Rare]],MATCH(ROUND(MIN(SUM(DY$4,$O124/1000),SUM($O124,DY$4/1000)),3),CMB[[Cmb_ID]:[Cmb_ID]],0))),-1,-1,0,0)),IF(OR(DY$1,$R124),4,INDEX(CMB[[Cmb_Rare]:[Cmb_Rare]],MATCH(ROUND(MIN(SUM(DY$4,$O124/1000),SUM($O124,DY$4/1000)),3),CMB[[Cmb_ID]:[Cmb_ID]],0))),CHOOSE(AC[[M]:[M]],2,1,1,SUM(AC[[AB]:[DB]])))),""))</f>
        <v/>
      </c>
      <c r="DZ124" t="str">
        <f>IF(OR(DZ$5="",$S124=""),"",IFERROR(SUM(PRODUCT(INDEX(CMB[[BA_0O]:[BA_2O]],MATCH(ROUND(MIN(SUM(DZ$4,$O124/1000),SUM($O124,DZ$4/1000)),3),CMB[[Cmb_ID]:[Cmb_ID]],0),SUM(N(DZ$1),N($R124),1)),CHOOSE(AC[[M]:[M]],1,1,0,AC[[AB]:[AB]])),PRODUCT(INDEX(CMB[[BD_0O]:[BD_2O]],MATCH(ROUND(MIN(SUM(DZ$4,$O124/1000),SUM($O124,DZ$4/1000)),3),CMB[[Cmb_ID]:[Cmb_ID]],0),SUM(N(DZ$1),N($R124),1)),CHOOSE(AC[[M]:[M]],1,0,1,AC[[DB]:[DB]])),PRODUCT(SUM(ROUND(AVERAGE(VALUE(DZ$3),VALUE($P124)),0),CHOOSE(IF(OR(DZ$1,$R124),4,INDEX(CMB[[Res_Rare]:[Res_Rare]],MATCH(ROUND(MIN(SUM(DZ$4,$O124/1000),SUM($O124,DZ$4/1000)),3),CMB[[Cmb_ID]:[Cmb_ID]],0))),-1,-1,0,0)),IF(OR(DZ$1,$R124),4,INDEX(CMB[[Cmb_Rare]:[Cmb_Rare]],MATCH(ROUND(MIN(SUM(DZ$4,$O124/1000),SUM($O124,DZ$4/1000)),3),CMB[[Cmb_ID]:[Cmb_ID]],0))),CHOOSE(AC[[M]:[M]],2,1,1,SUM(AC[[AB]:[DB]])))),""))</f>
        <v/>
      </c>
      <c r="EA124" t="str">
        <f>IF(OR(EA$5="",$S124=""),"",IFERROR(SUM(PRODUCT(INDEX(CMB[[BA_0O]:[BA_2O]],MATCH(ROUND(MIN(SUM(EA$4,$O124/1000),SUM($O124,EA$4/1000)),3),CMB[[Cmb_ID]:[Cmb_ID]],0),SUM(N(EA$1),N($R124),1)),CHOOSE(AC[[M]:[M]],1,1,0,AC[[AB]:[AB]])),PRODUCT(INDEX(CMB[[BD_0O]:[BD_2O]],MATCH(ROUND(MIN(SUM(EA$4,$O124/1000),SUM($O124,EA$4/1000)),3),CMB[[Cmb_ID]:[Cmb_ID]],0),SUM(N(EA$1),N($R124),1)),CHOOSE(AC[[M]:[M]],1,0,1,AC[[DB]:[DB]])),PRODUCT(SUM(ROUND(AVERAGE(VALUE(EA$3),VALUE($P124)),0),CHOOSE(IF(OR(EA$1,$R124),4,INDEX(CMB[[Res_Rare]:[Res_Rare]],MATCH(ROUND(MIN(SUM(EA$4,$O124/1000),SUM($O124,EA$4/1000)),3),CMB[[Cmb_ID]:[Cmb_ID]],0))),-1,-1,0,0)),IF(OR(EA$1,$R124),4,INDEX(CMB[[Cmb_Rare]:[Cmb_Rare]],MATCH(ROUND(MIN(SUM(EA$4,$O124/1000),SUM($O124,EA$4/1000)),3),CMB[[Cmb_ID]:[Cmb_ID]],0))),CHOOSE(AC[[M]:[M]],2,1,1,SUM(AC[[AB]:[DB]])))),""))</f>
        <v/>
      </c>
      <c r="EB124" t="str">
        <f>IF(OR(EB$5="",$S124=""),"",IFERROR(SUM(PRODUCT(INDEX(CMB[[BA_0O]:[BA_2O]],MATCH(ROUND(MIN(SUM(EB$4,$O124/1000),SUM($O124,EB$4/1000)),3),CMB[[Cmb_ID]:[Cmb_ID]],0),SUM(N(EB$1),N($R124),1)),CHOOSE(AC[[M]:[M]],1,1,0,AC[[AB]:[AB]])),PRODUCT(INDEX(CMB[[BD_0O]:[BD_2O]],MATCH(ROUND(MIN(SUM(EB$4,$O124/1000),SUM($O124,EB$4/1000)),3),CMB[[Cmb_ID]:[Cmb_ID]],0),SUM(N(EB$1),N($R124),1)),CHOOSE(AC[[M]:[M]],1,0,1,AC[[DB]:[DB]])),PRODUCT(SUM(ROUND(AVERAGE(VALUE(EB$3),VALUE($P124)),0),CHOOSE(IF(OR(EB$1,$R124),4,INDEX(CMB[[Res_Rare]:[Res_Rare]],MATCH(ROUND(MIN(SUM(EB$4,$O124/1000),SUM($O124,EB$4/1000)),3),CMB[[Cmb_ID]:[Cmb_ID]],0))),-1,-1,0,0)),IF(OR(EB$1,$R124),4,INDEX(CMB[[Cmb_Rare]:[Cmb_Rare]],MATCH(ROUND(MIN(SUM(EB$4,$O124/1000),SUM($O124,EB$4/1000)),3),CMB[[Cmb_ID]:[Cmb_ID]],0))),CHOOSE(AC[[M]:[M]],2,1,1,SUM(AC[[AB]:[DB]])))),""))</f>
        <v/>
      </c>
      <c r="EC124" t="str">
        <f>IF(OR(EC$5="",$S124=""),"",IFERROR(SUM(PRODUCT(INDEX(CMB[[BA_0O]:[BA_2O]],MATCH(ROUND(MIN(SUM(EC$4,$O124/1000),SUM($O124,EC$4/1000)),3),CMB[[Cmb_ID]:[Cmb_ID]],0),SUM(N(EC$1),N($R124),1)),CHOOSE(AC[[M]:[M]],1,1,0,AC[[AB]:[AB]])),PRODUCT(INDEX(CMB[[BD_0O]:[BD_2O]],MATCH(ROUND(MIN(SUM(EC$4,$O124/1000),SUM($O124,EC$4/1000)),3),CMB[[Cmb_ID]:[Cmb_ID]],0),SUM(N(EC$1),N($R124),1)),CHOOSE(AC[[M]:[M]],1,0,1,AC[[DB]:[DB]])),PRODUCT(SUM(ROUND(AVERAGE(VALUE(EC$3),VALUE($P124)),0),CHOOSE(IF(OR(EC$1,$R124),4,INDEX(CMB[[Res_Rare]:[Res_Rare]],MATCH(ROUND(MIN(SUM(EC$4,$O124/1000),SUM($O124,EC$4/1000)),3),CMB[[Cmb_ID]:[Cmb_ID]],0))),-1,-1,0,0)),IF(OR(EC$1,$R124),4,INDEX(CMB[[Cmb_Rare]:[Cmb_Rare]],MATCH(ROUND(MIN(SUM(EC$4,$O124/1000),SUM($O124,EC$4/1000)),3),CMB[[Cmb_ID]:[Cmb_ID]],0))),CHOOSE(AC[[M]:[M]],2,1,1,SUM(AC[[AB]:[DB]])))),""))</f>
        <v/>
      </c>
      <c r="ED124" t="str">
        <f>IF(OR(ED$5="",$S124=""),"",IFERROR(SUM(PRODUCT(INDEX(CMB[[BA_0O]:[BA_2O]],MATCH(ROUND(MIN(SUM(ED$4,$O124/1000),SUM($O124,ED$4/1000)),3),CMB[[Cmb_ID]:[Cmb_ID]],0),SUM(N(ED$1),N($R124),1)),CHOOSE(AC[[M]:[M]],1,1,0,AC[[AB]:[AB]])),PRODUCT(INDEX(CMB[[BD_0O]:[BD_2O]],MATCH(ROUND(MIN(SUM(ED$4,$O124/1000),SUM($O124,ED$4/1000)),3),CMB[[Cmb_ID]:[Cmb_ID]],0),SUM(N(ED$1),N($R124),1)),CHOOSE(AC[[M]:[M]],1,0,1,AC[[DB]:[DB]])),PRODUCT(SUM(ROUND(AVERAGE(VALUE(ED$3),VALUE($P124)),0),CHOOSE(IF(OR(ED$1,$R124),4,INDEX(CMB[[Res_Rare]:[Res_Rare]],MATCH(ROUND(MIN(SUM(ED$4,$O124/1000),SUM($O124,ED$4/1000)),3),CMB[[Cmb_ID]:[Cmb_ID]],0))),-1,-1,0,0)),IF(OR(ED$1,$R124),4,INDEX(CMB[[Cmb_Rare]:[Cmb_Rare]],MATCH(ROUND(MIN(SUM(ED$4,$O124/1000),SUM($O124,ED$4/1000)),3),CMB[[Cmb_ID]:[Cmb_ID]],0))),CHOOSE(AC[[M]:[M]],2,1,1,SUM(AC[[AB]:[DB]])))),""))</f>
        <v/>
      </c>
      <c r="EE124" t="str">
        <f>IF(OR(EE$5="",$S124=""),"",IFERROR(SUM(PRODUCT(INDEX(CMB[[BA_0O]:[BA_2O]],MATCH(ROUND(MIN(SUM(EE$4,$O124/1000),SUM($O124,EE$4/1000)),3),CMB[[Cmb_ID]:[Cmb_ID]],0),SUM(N(EE$1),N($R124),1)),CHOOSE(AC[[M]:[M]],1,1,0,AC[[AB]:[AB]])),PRODUCT(INDEX(CMB[[BD_0O]:[BD_2O]],MATCH(ROUND(MIN(SUM(EE$4,$O124/1000),SUM($O124,EE$4/1000)),3),CMB[[Cmb_ID]:[Cmb_ID]],0),SUM(N(EE$1),N($R124),1)),CHOOSE(AC[[M]:[M]],1,0,1,AC[[DB]:[DB]])),PRODUCT(SUM(ROUND(AVERAGE(VALUE(EE$3),VALUE($P124)),0),CHOOSE(IF(OR(EE$1,$R124),4,INDEX(CMB[[Res_Rare]:[Res_Rare]],MATCH(ROUND(MIN(SUM(EE$4,$O124/1000),SUM($O124,EE$4/1000)),3),CMB[[Cmb_ID]:[Cmb_ID]],0))),-1,-1,0,0)),IF(OR(EE$1,$R124),4,INDEX(CMB[[Cmb_Rare]:[Cmb_Rare]],MATCH(ROUND(MIN(SUM(EE$4,$O124/1000),SUM($O124,EE$4/1000)),3),CMB[[Cmb_ID]:[Cmb_ID]],0))),CHOOSE(AC[[M]:[M]],2,1,1,SUM(AC[[AB]:[DB]])))),""))</f>
        <v/>
      </c>
      <c r="EF124" t="str">
        <f>IF(OR(EF$5="",$S124=""),"",IFERROR(SUM(PRODUCT(INDEX(CMB[[BA_0O]:[BA_2O]],MATCH(ROUND(MIN(SUM(EF$4,$O124/1000),SUM($O124,EF$4/1000)),3),CMB[[Cmb_ID]:[Cmb_ID]],0),SUM(N(EF$1),N($R124),1)),CHOOSE(AC[[M]:[M]],1,1,0,AC[[AB]:[AB]])),PRODUCT(INDEX(CMB[[BD_0O]:[BD_2O]],MATCH(ROUND(MIN(SUM(EF$4,$O124/1000),SUM($O124,EF$4/1000)),3),CMB[[Cmb_ID]:[Cmb_ID]],0),SUM(N(EF$1),N($R124),1)),CHOOSE(AC[[M]:[M]],1,0,1,AC[[DB]:[DB]])),PRODUCT(SUM(ROUND(AVERAGE(VALUE(EF$3),VALUE($P124)),0),CHOOSE(IF(OR(EF$1,$R124),4,INDEX(CMB[[Res_Rare]:[Res_Rare]],MATCH(ROUND(MIN(SUM(EF$4,$O124/1000),SUM($O124,EF$4/1000)),3),CMB[[Cmb_ID]:[Cmb_ID]],0))),-1,-1,0,0)),IF(OR(EF$1,$R124),4,INDEX(CMB[[Cmb_Rare]:[Cmb_Rare]],MATCH(ROUND(MIN(SUM(EF$4,$O124/1000),SUM($O124,EF$4/1000)),3),CMB[[Cmb_ID]:[Cmb_ID]],0))),CHOOSE(AC[[M]:[M]],2,1,1,SUM(AC[[AB]:[DB]])))),""))</f>
        <v/>
      </c>
      <c r="EG124" t="str">
        <f>IF(OR(EG$5="",$S124=""),"",IFERROR(SUM(PRODUCT(INDEX(CMB[[BA_0O]:[BA_2O]],MATCH(ROUND(MIN(SUM(EG$4,$O124/1000),SUM($O124,EG$4/1000)),3),CMB[[Cmb_ID]:[Cmb_ID]],0),SUM(N(EG$1),N($R124),1)),CHOOSE(AC[[M]:[M]],1,1,0,AC[[AB]:[AB]])),PRODUCT(INDEX(CMB[[BD_0O]:[BD_2O]],MATCH(ROUND(MIN(SUM(EG$4,$O124/1000),SUM($O124,EG$4/1000)),3),CMB[[Cmb_ID]:[Cmb_ID]],0),SUM(N(EG$1),N($R124),1)),CHOOSE(AC[[M]:[M]],1,0,1,AC[[DB]:[DB]])),PRODUCT(SUM(ROUND(AVERAGE(VALUE(EG$3),VALUE($P124)),0),CHOOSE(IF(OR(EG$1,$R124),4,INDEX(CMB[[Res_Rare]:[Res_Rare]],MATCH(ROUND(MIN(SUM(EG$4,$O124/1000),SUM($O124,EG$4/1000)),3),CMB[[Cmb_ID]:[Cmb_ID]],0))),-1,-1,0,0)),IF(OR(EG$1,$R124),4,INDEX(CMB[[Cmb_Rare]:[Cmb_Rare]],MATCH(ROUND(MIN(SUM(EG$4,$O124/1000),SUM($O124,EG$4/1000)),3),CMB[[Cmb_ID]:[Cmb_ID]],0))),CHOOSE(AC[[M]:[M]],2,1,1,SUM(AC[[AB]:[DB]])))),""))</f>
        <v/>
      </c>
      <c r="EH124" t="str">
        <f>IF(OR(EH$5="",$S124=""),"",IFERROR(SUM(PRODUCT(INDEX(CMB[[BA_0O]:[BA_2O]],MATCH(ROUND(MIN(SUM(EH$4,$O124/1000),SUM($O124,EH$4/1000)),3),CMB[[Cmb_ID]:[Cmb_ID]],0),SUM(N(EH$1),N($R124),1)),CHOOSE(AC[[M]:[M]],1,1,0,AC[[AB]:[AB]])),PRODUCT(INDEX(CMB[[BD_0O]:[BD_2O]],MATCH(ROUND(MIN(SUM(EH$4,$O124/1000),SUM($O124,EH$4/1000)),3),CMB[[Cmb_ID]:[Cmb_ID]],0),SUM(N(EH$1),N($R124),1)),CHOOSE(AC[[M]:[M]],1,0,1,AC[[DB]:[DB]])),PRODUCT(SUM(ROUND(AVERAGE(VALUE(EH$3),VALUE($P124)),0),CHOOSE(IF(OR(EH$1,$R124),4,INDEX(CMB[[Res_Rare]:[Res_Rare]],MATCH(ROUND(MIN(SUM(EH$4,$O124/1000),SUM($O124,EH$4/1000)),3),CMB[[Cmb_ID]:[Cmb_ID]],0))),-1,-1,0,0)),IF(OR(EH$1,$R124),4,INDEX(CMB[[Cmb_Rare]:[Cmb_Rare]],MATCH(ROUND(MIN(SUM(EH$4,$O124/1000),SUM($O124,EH$4/1000)),3),CMB[[Cmb_ID]:[Cmb_ID]],0))),CHOOSE(AC[[M]:[M]],2,1,1,SUM(AC[[AB]:[DB]])))),""))</f>
        <v/>
      </c>
      <c r="EI124" t="str">
        <f>IF(OR(EI$5="",$S124=""),"",IFERROR(SUM(PRODUCT(INDEX(CMB[[BA_0O]:[BA_2O]],MATCH(ROUND(MIN(SUM(EI$4,$O124/1000),SUM($O124,EI$4/1000)),3),CMB[[Cmb_ID]:[Cmb_ID]],0),SUM(N(EI$1),N($R124),1)),CHOOSE(AC[[M]:[M]],1,1,0,AC[[AB]:[AB]])),PRODUCT(INDEX(CMB[[BD_0O]:[BD_2O]],MATCH(ROUND(MIN(SUM(EI$4,$O124/1000),SUM($O124,EI$4/1000)),3),CMB[[Cmb_ID]:[Cmb_ID]],0),SUM(N(EI$1),N($R124),1)),CHOOSE(AC[[M]:[M]],1,0,1,AC[[DB]:[DB]])),PRODUCT(SUM(ROUND(AVERAGE(VALUE(EI$3),VALUE($P124)),0),CHOOSE(IF(OR(EI$1,$R124),4,INDEX(CMB[[Res_Rare]:[Res_Rare]],MATCH(ROUND(MIN(SUM(EI$4,$O124/1000),SUM($O124,EI$4/1000)),3),CMB[[Cmb_ID]:[Cmb_ID]],0))),-1,-1,0,0)),IF(OR(EI$1,$R124),4,INDEX(CMB[[Cmb_Rare]:[Cmb_Rare]],MATCH(ROUND(MIN(SUM(EI$4,$O124/1000),SUM($O124,EI$4/1000)),3),CMB[[Cmb_ID]:[Cmb_ID]],0))),CHOOSE(AC[[M]:[M]],2,1,1,SUM(AC[[AB]:[DB]])))),""))</f>
        <v/>
      </c>
      <c r="EJ124" t="str">
        <f>IF(OR(EJ$5="",$S124=""),"",IFERROR(SUM(PRODUCT(INDEX(CMB[[BA_0O]:[BA_2O]],MATCH(ROUND(MIN(SUM(EJ$4,$O124/1000),SUM($O124,EJ$4/1000)),3),CMB[[Cmb_ID]:[Cmb_ID]],0),SUM(N(EJ$1),N($R124),1)),CHOOSE(AC[[M]:[M]],1,1,0,AC[[AB]:[AB]])),PRODUCT(INDEX(CMB[[BD_0O]:[BD_2O]],MATCH(ROUND(MIN(SUM(EJ$4,$O124/1000),SUM($O124,EJ$4/1000)),3),CMB[[Cmb_ID]:[Cmb_ID]],0),SUM(N(EJ$1),N($R124),1)),CHOOSE(AC[[M]:[M]],1,0,1,AC[[DB]:[DB]])),PRODUCT(SUM(ROUND(AVERAGE(VALUE(EJ$3),VALUE($P124)),0),CHOOSE(IF(OR(EJ$1,$R124),4,INDEX(CMB[[Res_Rare]:[Res_Rare]],MATCH(ROUND(MIN(SUM(EJ$4,$O124/1000),SUM($O124,EJ$4/1000)),3),CMB[[Cmb_ID]:[Cmb_ID]],0))),-1,-1,0,0)),IF(OR(EJ$1,$R124),4,INDEX(CMB[[Cmb_Rare]:[Cmb_Rare]],MATCH(ROUND(MIN(SUM(EJ$4,$O124/1000),SUM($O124,EJ$4/1000)),3),CMB[[Cmb_ID]:[Cmb_ID]],0))),CHOOSE(AC[[M]:[M]],2,1,1,SUM(AC[[AB]:[DB]])))),""))</f>
        <v/>
      </c>
      <c r="EK124" t="str">
        <f>IF(OR(EK$5="",$S124=""),"",IFERROR(SUM(PRODUCT(INDEX(CMB[[BA_0O]:[BA_2O]],MATCH(ROUND(MIN(SUM(EK$4,$O124/1000),SUM($O124,EK$4/1000)),3),CMB[[Cmb_ID]:[Cmb_ID]],0),SUM(N(EK$1),N($R124),1)),CHOOSE(AC[[M]:[M]],1,1,0,AC[[AB]:[AB]])),PRODUCT(INDEX(CMB[[BD_0O]:[BD_2O]],MATCH(ROUND(MIN(SUM(EK$4,$O124/1000),SUM($O124,EK$4/1000)),3),CMB[[Cmb_ID]:[Cmb_ID]],0),SUM(N(EK$1),N($R124),1)),CHOOSE(AC[[M]:[M]],1,0,1,AC[[DB]:[DB]])),PRODUCT(SUM(ROUND(AVERAGE(VALUE(EK$3),VALUE($P124)),0),CHOOSE(IF(OR(EK$1,$R124),4,INDEX(CMB[[Res_Rare]:[Res_Rare]],MATCH(ROUND(MIN(SUM(EK$4,$O124/1000),SUM($O124,EK$4/1000)),3),CMB[[Cmb_ID]:[Cmb_ID]],0))),-1,-1,0,0)),IF(OR(EK$1,$R124),4,INDEX(CMB[[Cmb_Rare]:[Cmb_Rare]],MATCH(ROUND(MIN(SUM(EK$4,$O124/1000),SUM($O124,EK$4/1000)),3),CMB[[Cmb_ID]:[Cmb_ID]],0))),CHOOSE(AC[[M]:[M]],2,1,1,SUM(AC[[AB]:[DB]])))),""))</f>
        <v/>
      </c>
      <c r="EL124" t="str">
        <f>IF(OR(EL$5="",$S124=""),"",IFERROR(SUM(PRODUCT(INDEX(CMB[[BA_0O]:[BA_2O]],MATCH(ROUND(MIN(SUM(EL$4,$O124/1000),SUM($O124,EL$4/1000)),3),CMB[[Cmb_ID]:[Cmb_ID]],0),SUM(N(EL$1),N($R124),1)),CHOOSE(AC[[M]:[M]],1,1,0,AC[[AB]:[AB]])),PRODUCT(INDEX(CMB[[BD_0O]:[BD_2O]],MATCH(ROUND(MIN(SUM(EL$4,$O124/1000),SUM($O124,EL$4/1000)),3),CMB[[Cmb_ID]:[Cmb_ID]],0),SUM(N(EL$1),N($R124),1)),CHOOSE(AC[[M]:[M]],1,0,1,AC[[DB]:[DB]])),PRODUCT(SUM(ROUND(AVERAGE(VALUE(EL$3),VALUE($P124)),0),CHOOSE(IF(OR(EL$1,$R124),4,INDEX(CMB[[Res_Rare]:[Res_Rare]],MATCH(ROUND(MIN(SUM(EL$4,$O124/1000),SUM($O124,EL$4/1000)),3),CMB[[Cmb_ID]:[Cmb_ID]],0))),-1,-1,0,0)),IF(OR(EL$1,$R124),4,INDEX(CMB[[Cmb_Rare]:[Cmb_Rare]],MATCH(ROUND(MIN(SUM(EL$4,$O124/1000),SUM($O124,EL$4/1000)),3),CMB[[Cmb_ID]:[Cmb_ID]],0))),CHOOSE(AC[[M]:[M]],2,1,1,SUM(AC[[AB]:[DB]])))),""))</f>
        <v/>
      </c>
      <c r="EM124" t="str">
        <f>IF(OR(EM$5="",$S124=""),"",IFERROR(SUM(PRODUCT(INDEX(CMB[[BA_0O]:[BA_2O]],MATCH(ROUND(MIN(SUM(EM$4,$O124/1000),SUM($O124,EM$4/1000)),3),CMB[[Cmb_ID]:[Cmb_ID]],0),SUM(N(EM$1),N($R124),1)),CHOOSE(AC[[M]:[M]],1,1,0,AC[[AB]:[AB]])),PRODUCT(INDEX(CMB[[BD_0O]:[BD_2O]],MATCH(ROUND(MIN(SUM(EM$4,$O124/1000),SUM($O124,EM$4/1000)),3),CMB[[Cmb_ID]:[Cmb_ID]],0),SUM(N(EM$1),N($R124),1)),CHOOSE(AC[[M]:[M]],1,0,1,AC[[DB]:[DB]])),PRODUCT(SUM(ROUND(AVERAGE(VALUE(EM$3),VALUE($P124)),0),CHOOSE(IF(OR(EM$1,$R124),4,INDEX(CMB[[Res_Rare]:[Res_Rare]],MATCH(ROUND(MIN(SUM(EM$4,$O124/1000),SUM($O124,EM$4/1000)),3),CMB[[Cmb_ID]:[Cmb_ID]],0))),-1,-1,0,0)),IF(OR(EM$1,$R124),4,INDEX(CMB[[Cmb_Rare]:[Cmb_Rare]],MATCH(ROUND(MIN(SUM(EM$4,$O124/1000),SUM($O124,EM$4/1000)),3),CMB[[Cmb_ID]:[Cmb_ID]],0))),CHOOSE(AC[[M]:[M]],2,1,1,SUM(AC[[AB]:[DB]])))),""))</f>
        <v/>
      </c>
      <c r="EN124" t="str">
        <f>IF(OR(EN$5="",$S124=""),"",IFERROR(SUM(PRODUCT(INDEX(CMB[[BA_0O]:[BA_2O]],MATCH(ROUND(MIN(SUM(EN$4,$O124/1000),SUM($O124,EN$4/1000)),3),CMB[[Cmb_ID]:[Cmb_ID]],0),SUM(N(EN$1),N($R124),1)),CHOOSE(AC[[M]:[M]],1,1,0,AC[[AB]:[AB]])),PRODUCT(INDEX(CMB[[BD_0O]:[BD_2O]],MATCH(ROUND(MIN(SUM(EN$4,$O124/1000),SUM($O124,EN$4/1000)),3),CMB[[Cmb_ID]:[Cmb_ID]],0),SUM(N(EN$1),N($R124),1)),CHOOSE(AC[[M]:[M]],1,0,1,AC[[DB]:[DB]])),PRODUCT(SUM(ROUND(AVERAGE(VALUE(EN$3),VALUE($P124)),0),CHOOSE(IF(OR(EN$1,$R124),4,INDEX(CMB[[Res_Rare]:[Res_Rare]],MATCH(ROUND(MIN(SUM(EN$4,$O124/1000),SUM($O124,EN$4/1000)),3),CMB[[Cmb_ID]:[Cmb_ID]],0))),-1,-1,0,0)),IF(OR(EN$1,$R124),4,INDEX(CMB[[Cmb_Rare]:[Cmb_Rare]],MATCH(ROUND(MIN(SUM(EN$4,$O124/1000),SUM($O124,EN$4/1000)),3),CMB[[Cmb_ID]:[Cmb_ID]],0))),CHOOSE(AC[[M]:[M]],2,1,1,SUM(AC[[AB]:[DB]])))),""))</f>
        <v/>
      </c>
      <c r="EO124" t="str">
        <f>IF(OR(EO$5="",$S124=""),"",IFERROR(SUM(PRODUCT(INDEX(CMB[[BA_0O]:[BA_2O]],MATCH(ROUND(MIN(SUM(EO$4,$O124/1000),SUM($O124,EO$4/1000)),3),CMB[[Cmb_ID]:[Cmb_ID]],0),SUM(N(EO$1),N($R124),1)),CHOOSE(AC[[M]:[M]],1,1,0,AC[[AB]:[AB]])),PRODUCT(INDEX(CMB[[BD_0O]:[BD_2O]],MATCH(ROUND(MIN(SUM(EO$4,$O124/1000),SUM($O124,EO$4/1000)),3),CMB[[Cmb_ID]:[Cmb_ID]],0),SUM(N(EO$1),N($R124),1)),CHOOSE(AC[[M]:[M]],1,0,1,AC[[DB]:[DB]])),PRODUCT(SUM(ROUND(AVERAGE(VALUE(EO$3),VALUE($P124)),0),CHOOSE(IF(OR(EO$1,$R124),4,INDEX(CMB[[Res_Rare]:[Res_Rare]],MATCH(ROUND(MIN(SUM(EO$4,$O124/1000),SUM($O124,EO$4/1000)),3),CMB[[Cmb_ID]:[Cmb_ID]],0))),-1,-1,0,0)),IF(OR(EO$1,$R124),4,INDEX(CMB[[Cmb_Rare]:[Cmb_Rare]],MATCH(ROUND(MIN(SUM(EO$4,$O124/1000),SUM($O124,EO$4/1000)),3),CMB[[Cmb_ID]:[Cmb_ID]],0))),CHOOSE(AC[[M]:[M]],2,1,1,SUM(AC[[AB]:[DB]])))),""))</f>
        <v/>
      </c>
      <c r="EP124" t="str">
        <f>IF(OR(EP$5="",$S124=""),"",IFERROR(SUM(PRODUCT(INDEX(CMB[[BA_0O]:[BA_2O]],MATCH(ROUND(MIN(SUM(EP$4,$O124/1000),SUM($O124,EP$4/1000)),3),CMB[[Cmb_ID]:[Cmb_ID]],0),SUM(N(EP$1),N($R124),1)),CHOOSE(AC[[M]:[M]],1,1,0,AC[[AB]:[AB]])),PRODUCT(INDEX(CMB[[BD_0O]:[BD_2O]],MATCH(ROUND(MIN(SUM(EP$4,$O124/1000),SUM($O124,EP$4/1000)),3),CMB[[Cmb_ID]:[Cmb_ID]],0),SUM(N(EP$1),N($R124),1)),CHOOSE(AC[[M]:[M]],1,0,1,AC[[DB]:[DB]])),PRODUCT(SUM(ROUND(AVERAGE(VALUE(EP$3),VALUE($P124)),0),CHOOSE(IF(OR(EP$1,$R124),4,INDEX(CMB[[Res_Rare]:[Res_Rare]],MATCH(ROUND(MIN(SUM(EP$4,$O124/1000),SUM($O124,EP$4/1000)),3),CMB[[Cmb_ID]:[Cmb_ID]],0))),-1,-1,0,0)),IF(OR(EP$1,$R124),4,INDEX(CMB[[Cmb_Rare]:[Cmb_Rare]],MATCH(ROUND(MIN(SUM(EP$4,$O124/1000),SUM($O124,EP$4/1000)),3),CMB[[Cmb_ID]:[Cmb_ID]],0))),CHOOSE(AC[[M]:[M]],2,1,1,SUM(AC[[AB]:[DB]])))),""))</f>
        <v/>
      </c>
      <c r="EQ124" t="str">
        <f>IF(OR(EQ$5="",$S124=""),"",IFERROR(SUM(PRODUCT(INDEX(CMB[[BA_0O]:[BA_2O]],MATCH(ROUND(MIN(SUM(EQ$4,$O124/1000),SUM($O124,EQ$4/1000)),3),CMB[[Cmb_ID]:[Cmb_ID]],0),SUM(N(EQ$1),N($R124),1)),CHOOSE(AC[[M]:[M]],1,1,0,AC[[AB]:[AB]])),PRODUCT(INDEX(CMB[[BD_0O]:[BD_2O]],MATCH(ROUND(MIN(SUM(EQ$4,$O124/1000),SUM($O124,EQ$4/1000)),3),CMB[[Cmb_ID]:[Cmb_ID]],0),SUM(N(EQ$1),N($R124),1)),CHOOSE(AC[[M]:[M]],1,0,1,AC[[DB]:[DB]])),PRODUCT(SUM(ROUND(AVERAGE(VALUE(EQ$3),VALUE($P124)),0),CHOOSE(IF(OR(EQ$1,$R124),4,INDEX(CMB[[Res_Rare]:[Res_Rare]],MATCH(ROUND(MIN(SUM(EQ$4,$O124/1000),SUM($O124,EQ$4/1000)),3),CMB[[Cmb_ID]:[Cmb_ID]],0))),-1,-1,0,0)),IF(OR(EQ$1,$R124),4,INDEX(CMB[[Cmb_Rare]:[Cmb_Rare]],MATCH(ROUND(MIN(SUM(EQ$4,$O124/1000),SUM($O124,EQ$4/1000)),3),CMB[[Cmb_ID]:[Cmb_ID]],0))),CHOOSE(AC[[M]:[M]],2,1,1,SUM(AC[[AB]:[DB]])))),""))</f>
        <v/>
      </c>
      <c r="ER124" t="str">
        <f>IF(OR(ER$5="",$S124=""),"",IFERROR(SUM(PRODUCT(INDEX(CMB[[BA_0O]:[BA_2O]],MATCH(ROUND(MIN(SUM(ER$4,$O124/1000),SUM($O124,ER$4/1000)),3),CMB[[Cmb_ID]:[Cmb_ID]],0),SUM(N(ER$1),N($R124),1)),CHOOSE(AC[[M]:[M]],1,1,0,AC[[AB]:[AB]])),PRODUCT(INDEX(CMB[[BD_0O]:[BD_2O]],MATCH(ROUND(MIN(SUM(ER$4,$O124/1000),SUM($O124,ER$4/1000)),3),CMB[[Cmb_ID]:[Cmb_ID]],0),SUM(N(ER$1),N($R124),1)),CHOOSE(AC[[M]:[M]],1,0,1,AC[[DB]:[DB]])),PRODUCT(SUM(ROUND(AVERAGE(VALUE(ER$3),VALUE($P124)),0),CHOOSE(IF(OR(ER$1,$R124),4,INDEX(CMB[[Res_Rare]:[Res_Rare]],MATCH(ROUND(MIN(SUM(ER$4,$O124/1000),SUM($O124,ER$4/1000)),3),CMB[[Cmb_ID]:[Cmb_ID]],0))),-1,-1,0,0)),IF(OR(ER$1,$R124),4,INDEX(CMB[[Cmb_Rare]:[Cmb_Rare]],MATCH(ROUND(MIN(SUM(ER$4,$O124/1000),SUM($O124,ER$4/1000)),3),CMB[[Cmb_ID]:[Cmb_ID]],0))),CHOOSE(AC[[M]:[M]],2,1,1,SUM(AC[[AB]:[DB]])))),""))</f>
        <v/>
      </c>
      <c r="ES124" t="str">
        <f>IF(OR(ES$5="",$S124=""),"",IFERROR(SUM(PRODUCT(INDEX(CMB[[BA_0O]:[BA_2O]],MATCH(ROUND(MIN(SUM(ES$4,$O124/1000),SUM($O124,ES$4/1000)),3),CMB[[Cmb_ID]:[Cmb_ID]],0),SUM(N(ES$1),N($R124),1)),CHOOSE(AC[[M]:[M]],1,1,0,AC[[AB]:[AB]])),PRODUCT(INDEX(CMB[[BD_0O]:[BD_2O]],MATCH(ROUND(MIN(SUM(ES$4,$O124/1000),SUM($O124,ES$4/1000)),3),CMB[[Cmb_ID]:[Cmb_ID]],0),SUM(N(ES$1),N($R124),1)),CHOOSE(AC[[M]:[M]],1,0,1,AC[[DB]:[DB]])),PRODUCT(SUM(ROUND(AVERAGE(VALUE(ES$3),VALUE($P124)),0),CHOOSE(IF(OR(ES$1,$R124),4,INDEX(CMB[[Res_Rare]:[Res_Rare]],MATCH(ROUND(MIN(SUM(ES$4,$O124/1000),SUM($O124,ES$4/1000)),3),CMB[[Cmb_ID]:[Cmb_ID]],0))),-1,-1,0,0)),IF(OR(ES$1,$R124),4,INDEX(CMB[[Cmb_Rare]:[Cmb_Rare]],MATCH(ROUND(MIN(SUM(ES$4,$O124/1000),SUM($O124,ES$4/1000)),3),CMB[[Cmb_ID]:[Cmb_ID]],0))),CHOOSE(AC[[M]:[M]],2,1,1,SUM(AC[[AB]:[DB]])))),""))</f>
        <v/>
      </c>
      <c r="ET124" t="str">
        <f>IF(OR(ET$5="",$S124=""),"",IFERROR(SUM(PRODUCT(INDEX(CMB[[BA_0O]:[BA_2O]],MATCH(ROUND(MIN(SUM(ET$4,$O124/1000),SUM($O124,ET$4/1000)),3),CMB[[Cmb_ID]:[Cmb_ID]],0),SUM(N(ET$1),N($R124),1)),CHOOSE(AC[[M]:[M]],1,1,0,AC[[AB]:[AB]])),PRODUCT(INDEX(CMB[[BD_0O]:[BD_2O]],MATCH(ROUND(MIN(SUM(ET$4,$O124/1000),SUM($O124,ET$4/1000)),3),CMB[[Cmb_ID]:[Cmb_ID]],0),SUM(N(ET$1),N($R124),1)),CHOOSE(AC[[M]:[M]],1,0,1,AC[[DB]:[DB]])),PRODUCT(SUM(ROUND(AVERAGE(VALUE(ET$3),VALUE($P124)),0),CHOOSE(IF(OR(ET$1,$R124),4,INDEX(CMB[[Res_Rare]:[Res_Rare]],MATCH(ROUND(MIN(SUM(ET$4,$O124/1000),SUM($O124,ET$4/1000)),3),CMB[[Cmb_ID]:[Cmb_ID]],0))),-1,-1,0,0)),IF(OR(ET$1,$R124),4,INDEX(CMB[[Cmb_Rare]:[Cmb_Rare]],MATCH(ROUND(MIN(SUM(ET$4,$O124/1000),SUM($O124,ET$4/1000)),3),CMB[[Cmb_ID]:[Cmb_ID]],0))),CHOOSE(AC[[M]:[M]],2,1,1,SUM(AC[[AB]:[DB]])))),""))</f>
        <v/>
      </c>
      <c r="EU124" t="str">
        <f>IF(OR(EU$5="",$S124=""),"",IFERROR(SUM(PRODUCT(INDEX(CMB[[BA_0O]:[BA_2O]],MATCH(ROUND(MIN(SUM(EU$4,$O124/1000),SUM($O124,EU$4/1000)),3),CMB[[Cmb_ID]:[Cmb_ID]],0),SUM(N(EU$1),N($R124),1)),CHOOSE(AC[[M]:[M]],1,1,0,AC[[AB]:[AB]])),PRODUCT(INDEX(CMB[[BD_0O]:[BD_2O]],MATCH(ROUND(MIN(SUM(EU$4,$O124/1000),SUM($O124,EU$4/1000)),3),CMB[[Cmb_ID]:[Cmb_ID]],0),SUM(N(EU$1),N($R124),1)),CHOOSE(AC[[M]:[M]],1,0,1,AC[[DB]:[DB]])),PRODUCT(SUM(ROUND(AVERAGE(VALUE(EU$3),VALUE($P124)),0),CHOOSE(IF(OR(EU$1,$R124),4,INDEX(CMB[[Res_Rare]:[Res_Rare]],MATCH(ROUND(MIN(SUM(EU$4,$O124/1000),SUM($O124,EU$4/1000)),3),CMB[[Cmb_ID]:[Cmb_ID]],0))),-1,-1,0,0)),IF(OR(EU$1,$R124),4,INDEX(CMB[[Cmb_Rare]:[Cmb_Rare]],MATCH(ROUND(MIN(SUM(EU$4,$O124/1000),SUM($O124,EU$4/1000)),3),CMB[[Cmb_ID]:[Cmb_ID]],0))),CHOOSE(AC[[M]:[M]],2,1,1,SUM(AC[[AB]:[DB]])))),""))</f>
        <v/>
      </c>
      <c r="EV124" t="str">
        <f>IF(OR(EV$5="",$S124=""),"",IFERROR(SUM(PRODUCT(INDEX(CMB[[BA_0O]:[BA_2O]],MATCH(ROUND(MIN(SUM(EV$4,$O124/1000),SUM($O124,EV$4/1000)),3),CMB[[Cmb_ID]:[Cmb_ID]],0),SUM(N(EV$1),N($R124),1)),CHOOSE(AC[[M]:[M]],1,1,0,AC[[AB]:[AB]])),PRODUCT(INDEX(CMB[[BD_0O]:[BD_2O]],MATCH(ROUND(MIN(SUM(EV$4,$O124/1000),SUM($O124,EV$4/1000)),3),CMB[[Cmb_ID]:[Cmb_ID]],0),SUM(N(EV$1),N($R124),1)),CHOOSE(AC[[M]:[M]],1,0,1,AC[[DB]:[DB]])),PRODUCT(SUM(ROUND(AVERAGE(VALUE(EV$3),VALUE($P124)),0),CHOOSE(IF(OR(EV$1,$R124),4,INDEX(CMB[[Res_Rare]:[Res_Rare]],MATCH(ROUND(MIN(SUM(EV$4,$O124/1000),SUM($O124,EV$4/1000)),3),CMB[[Cmb_ID]:[Cmb_ID]],0))),-1,-1,0,0)),IF(OR(EV$1,$R124),4,INDEX(CMB[[Cmb_Rare]:[Cmb_Rare]],MATCH(ROUND(MIN(SUM(EV$4,$O124/1000),SUM($O124,EV$4/1000)),3),CMB[[Cmb_ID]:[Cmb_ID]],0))),CHOOSE(AC[[M]:[M]],2,1,1,SUM(AC[[AB]:[DB]])))),""))</f>
        <v/>
      </c>
      <c r="EW124" t="str">
        <f>IF(OR(EW$5="",$S124=""),"",IFERROR(SUM(PRODUCT(INDEX(CMB[[BA_0O]:[BA_2O]],MATCH(ROUND(MIN(SUM(EW$4,$O124/1000),SUM($O124,EW$4/1000)),3),CMB[[Cmb_ID]:[Cmb_ID]],0),SUM(N(EW$1),N($R124),1)),CHOOSE(AC[[M]:[M]],1,1,0,AC[[AB]:[AB]])),PRODUCT(INDEX(CMB[[BD_0O]:[BD_2O]],MATCH(ROUND(MIN(SUM(EW$4,$O124/1000),SUM($O124,EW$4/1000)),3),CMB[[Cmb_ID]:[Cmb_ID]],0),SUM(N(EW$1),N($R124),1)),CHOOSE(AC[[M]:[M]],1,0,1,AC[[DB]:[DB]])),PRODUCT(SUM(ROUND(AVERAGE(VALUE(EW$3),VALUE($P124)),0),CHOOSE(IF(OR(EW$1,$R124),4,INDEX(CMB[[Res_Rare]:[Res_Rare]],MATCH(ROUND(MIN(SUM(EW$4,$O124/1000),SUM($O124,EW$4/1000)),3),CMB[[Cmb_ID]:[Cmb_ID]],0))),-1,-1,0,0)),IF(OR(EW$1,$R124),4,INDEX(CMB[[Cmb_Rare]:[Cmb_Rare]],MATCH(ROUND(MIN(SUM(EW$4,$O124/1000),SUM($O124,EW$4/1000)),3),CMB[[Cmb_ID]:[Cmb_ID]],0))),CHOOSE(AC[[M]:[M]],2,1,1,SUM(AC[[AB]:[DB]])))),""))</f>
        <v/>
      </c>
      <c r="EX124" t="str">
        <f>IF(OR(EX$5="",$S124=""),"",IFERROR(SUM(PRODUCT(INDEX(CMB[[BA_0O]:[BA_2O]],MATCH(ROUND(MIN(SUM(EX$4,$O124/1000),SUM($O124,EX$4/1000)),3),CMB[[Cmb_ID]:[Cmb_ID]],0),SUM(N(EX$1),N($R124),1)),CHOOSE(AC[[M]:[M]],1,1,0,AC[[AB]:[AB]])),PRODUCT(INDEX(CMB[[BD_0O]:[BD_2O]],MATCH(ROUND(MIN(SUM(EX$4,$O124/1000),SUM($O124,EX$4/1000)),3),CMB[[Cmb_ID]:[Cmb_ID]],0),SUM(N(EX$1),N($R124),1)),CHOOSE(AC[[M]:[M]],1,0,1,AC[[DB]:[DB]])),PRODUCT(SUM(ROUND(AVERAGE(VALUE(EX$3),VALUE($P124)),0),CHOOSE(IF(OR(EX$1,$R124),4,INDEX(CMB[[Res_Rare]:[Res_Rare]],MATCH(ROUND(MIN(SUM(EX$4,$O124/1000),SUM($O124,EX$4/1000)),3),CMB[[Cmb_ID]:[Cmb_ID]],0))),-1,-1,0,0)),IF(OR(EX$1,$R124),4,INDEX(CMB[[Cmb_Rare]:[Cmb_Rare]],MATCH(ROUND(MIN(SUM(EX$4,$O124/1000),SUM($O124,EX$4/1000)),3),CMB[[Cmb_ID]:[Cmb_ID]],0))),CHOOSE(AC[[M]:[M]],2,1,1,SUM(AC[[AB]:[DB]])))),""))</f>
        <v/>
      </c>
      <c r="EY124" t="str">
        <f>IF(OR(EY$5="",$S124=""),"",IFERROR(SUM(PRODUCT(INDEX(CMB[[BA_0O]:[BA_2O]],MATCH(ROUND(MIN(SUM(EY$4,$O124/1000),SUM($O124,EY$4/1000)),3),CMB[[Cmb_ID]:[Cmb_ID]],0),SUM(N(EY$1),N($R124),1)),CHOOSE(AC[[M]:[M]],1,1,0,AC[[AB]:[AB]])),PRODUCT(INDEX(CMB[[BD_0O]:[BD_2O]],MATCH(ROUND(MIN(SUM(EY$4,$O124/1000),SUM($O124,EY$4/1000)),3),CMB[[Cmb_ID]:[Cmb_ID]],0),SUM(N(EY$1),N($R124),1)),CHOOSE(AC[[M]:[M]],1,0,1,AC[[DB]:[DB]])),PRODUCT(SUM(ROUND(AVERAGE(VALUE(EY$3),VALUE($P124)),0),CHOOSE(IF(OR(EY$1,$R124),4,INDEX(CMB[[Res_Rare]:[Res_Rare]],MATCH(ROUND(MIN(SUM(EY$4,$O124/1000),SUM($O124,EY$4/1000)),3),CMB[[Cmb_ID]:[Cmb_ID]],0))),-1,-1,0,0)),IF(OR(EY$1,$R124),4,INDEX(CMB[[Cmb_Rare]:[Cmb_Rare]],MATCH(ROUND(MIN(SUM(EY$4,$O124/1000),SUM($O124,EY$4/1000)),3),CMB[[Cmb_ID]:[Cmb_ID]],0))),CHOOSE(AC[[M]:[M]],2,1,1,SUM(AC[[AB]:[DB]])))),""))</f>
        <v/>
      </c>
      <c r="EZ124" t="str">
        <f>IF(OR(EZ$5="",$S124=""),"",IFERROR(SUM(PRODUCT(INDEX(CMB[[BA_0O]:[BA_2O]],MATCH(ROUND(MIN(SUM(EZ$4,$O124/1000),SUM($O124,EZ$4/1000)),3),CMB[[Cmb_ID]:[Cmb_ID]],0),SUM(N(EZ$1),N($R124),1)),CHOOSE(AC[[M]:[M]],1,1,0,AC[[AB]:[AB]])),PRODUCT(INDEX(CMB[[BD_0O]:[BD_2O]],MATCH(ROUND(MIN(SUM(EZ$4,$O124/1000),SUM($O124,EZ$4/1000)),3),CMB[[Cmb_ID]:[Cmb_ID]],0),SUM(N(EZ$1),N($R124),1)),CHOOSE(AC[[M]:[M]],1,0,1,AC[[DB]:[DB]])),PRODUCT(SUM(ROUND(AVERAGE(VALUE(EZ$3),VALUE($P124)),0),CHOOSE(IF(OR(EZ$1,$R124),4,INDEX(CMB[[Res_Rare]:[Res_Rare]],MATCH(ROUND(MIN(SUM(EZ$4,$O124/1000),SUM($O124,EZ$4/1000)),3),CMB[[Cmb_ID]:[Cmb_ID]],0))),-1,-1,0,0)),IF(OR(EZ$1,$R124),4,INDEX(CMB[[Cmb_Rare]:[Cmb_Rare]],MATCH(ROUND(MIN(SUM(EZ$4,$O124/1000),SUM($O124,EZ$4/1000)),3),CMB[[Cmb_ID]:[Cmb_ID]],0))),CHOOSE(AC[[M]:[M]],2,1,1,SUM(AC[[AB]:[DB]])))),""))</f>
        <v/>
      </c>
      <c r="FA124" t="str">
        <f>IF(OR(FA$5="",$S124=""),"",IFERROR(SUM(PRODUCT(INDEX(CMB[[BA_0O]:[BA_2O]],MATCH(ROUND(MIN(SUM(FA$4,$O124/1000),SUM($O124,FA$4/1000)),3),CMB[[Cmb_ID]:[Cmb_ID]],0),SUM(N(FA$1),N($R124),1)),CHOOSE(AC[[M]:[M]],1,1,0,AC[[AB]:[AB]])),PRODUCT(INDEX(CMB[[BD_0O]:[BD_2O]],MATCH(ROUND(MIN(SUM(FA$4,$O124/1000),SUM($O124,FA$4/1000)),3),CMB[[Cmb_ID]:[Cmb_ID]],0),SUM(N(FA$1),N($R124),1)),CHOOSE(AC[[M]:[M]],1,0,1,AC[[DB]:[DB]])),PRODUCT(SUM(ROUND(AVERAGE(VALUE(FA$3),VALUE($P124)),0),CHOOSE(IF(OR(FA$1,$R124),4,INDEX(CMB[[Res_Rare]:[Res_Rare]],MATCH(ROUND(MIN(SUM(FA$4,$O124/1000),SUM($O124,FA$4/1000)),3),CMB[[Cmb_ID]:[Cmb_ID]],0))),-1,-1,0,0)),IF(OR(FA$1,$R124),4,INDEX(CMB[[Cmb_Rare]:[Cmb_Rare]],MATCH(ROUND(MIN(SUM(FA$4,$O124/1000),SUM($O124,FA$4/1000)),3),CMB[[Cmb_ID]:[Cmb_ID]],0))),CHOOSE(AC[[M]:[M]],2,1,1,SUM(AC[[AB]:[DB]])))),""))</f>
        <v/>
      </c>
      <c r="FB124" t="str">
        <f>IF(OR(FB$5="",$S124=""),"",IFERROR(SUM(PRODUCT(INDEX(CMB[[BA_0O]:[BA_2O]],MATCH(ROUND(MIN(SUM(FB$4,$O124/1000),SUM($O124,FB$4/1000)),3),CMB[[Cmb_ID]:[Cmb_ID]],0),SUM(N(FB$1),N($R124),1)),CHOOSE(AC[[M]:[M]],1,1,0,AC[[AB]:[AB]])),PRODUCT(INDEX(CMB[[BD_0O]:[BD_2O]],MATCH(ROUND(MIN(SUM(FB$4,$O124/1000),SUM($O124,FB$4/1000)),3),CMB[[Cmb_ID]:[Cmb_ID]],0),SUM(N(FB$1),N($R124),1)),CHOOSE(AC[[M]:[M]],1,0,1,AC[[DB]:[DB]])),PRODUCT(SUM(ROUND(AVERAGE(VALUE(FB$3),VALUE($P124)),0),CHOOSE(IF(OR(FB$1,$R124),4,INDEX(CMB[[Res_Rare]:[Res_Rare]],MATCH(ROUND(MIN(SUM(FB$4,$O124/1000),SUM($O124,FB$4/1000)),3),CMB[[Cmb_ID]:[Cmb_ID]],0))),-1,-1,0,0)),IF(OR(FB$1,$R124),4,INDEX(CMB[[Cmb_Rare]:[Cmb_Rare]],MATCH(ROUND(MIN(SUM(FB$4,$O124/1000),SUM($O124,FB$4/1000)),3),CMB[[Cmb_ID]:[Cmb_ID]],0))),CHOOSE(AC[[M]:[M]],2,1,1,SUM(AC[[AB]:[DB]])))),""))</f>
        <v/>
      </c>
      <c r="FC124" t="str">
        <f>IF(OR(FC$5="",$S124=""),"",IFERROR(SUM(PRODUCT(INDEX(CMB[[BA_0O]:[BA_2O]],MATCH(ROUND(MIN(SUM(FC$4,$O124/1000),SUM($O124,FC$4/1000)),3),CMB[[Cmb_ID]:[Cmb_ID]],0),SUM(N(FC$1),N($R124),1)),CHOOSE(AC[[M]:[M]],1,1,0,AC[[AB]:[AB]])),PRODUCT(INDEX(CMB[[BD_0O]:[BD_2O]],MATCH(ROUND(MIN(SUM(FC$4,$O124/1000),SUM($O124,FC$4/1000)),3),CMB[[Cmb_ID]:[Cmb_ID]],0),SUM(N(FC$1),N($R124),1)),CHOOSE(AC[[M]:[M]],1,0,1,AC[[DB]:[DB]])),PRODUCT(SUM(ROUND(AVERAGE(VALUE(FC$3),VALUE($P124)),0),CHOOSE(IF(OR(FC$1,$R124),4,INDEX(CMB[[Res_Rare]:[Res_Rare]],MATCH(ROUND(MIN(SUM(FC$4,$O124/1000),SUM($O124,FC$4/1000)),3),CMB[[Cmb_ID]:[Cmb_ID]],0))),-1,-1,0,0)),IF(OR(FC$1,$R124),4,INDEX(CMB[[Cmb_Rare]:[Cmb_Rare]],MATCH(ROUND(MIN(SUM(FC$4,$O124/1000),SUM($O124,FC$4/1000)),3),CMB[[Cmb_ID]:[Cmb_ID]],0))),CHOOSE(AC[[M]:[M]],2,1,1,SUM(AC[[AB]:[DB]])))),""))</f>
        <v/>
      </c>
      <c r="FD124" t="str">
        <f>IF(OR(FD$5="",$S124=""),"",IFERROR(SUM(PRODUCT(INDEX(CMB[[BA_0O]:[BA_2O]],MATCH(ROUND(MIN(SUM(FD$4,$O124/1000),SUM($O124,FD$4/1000)),3),CMB[[Cmb_ID]:[Cmb_ID]],0),SUM(N(FD$1),N($R124),1)),CHOOSE(AC[[M]:[M]],1,1,0,AC[[AB]:[AB]])),PRODUCT(INDEX(CMB[[BD_0O]:[BD_2O]],MATCH(ROUND(MIN(SUM(FD$4,$O124/1000),SUM($O124,FD$4/1000)),3),CMB[[Cmb_ID]:[Cmb_ID]],0),SUM(N(FD$1),N($R124),1)),CHOOSE(AC[[M]:[M]],1,0,1,AC[[DB]:[DB]])),PRODUCT(SUM(ROUND(AVERAGE(VALUE(FD$3),VALUE($P124)),0),CHOOSE(IF(OR(FD$1,$R124),4,INDEX(CMB[[Res_Rare]:[Res_Rare]],MATCH(ROUND(MIN(SUM(FD$4,$O124/1000),SUM($O124,FD$4/1000)),3),CMB[[Cmb_ID]:[Cmb_ID]],0))),-1,-1,0,0)),IF(OR(FD$1,$R124),4,INDEX(CMB[[Cmb_Rare]:[Cmb_Rare]],MATCH(ROUND(MIN(SUM(FD$4,$O124/1000),SUM($O124,FD$4/1000)),3),CMB[[Cmb_ID]:[Cmb_ID]],0))),CHOOSE(AC[[M]:[M]],2,1,1,SUM(AC[[AB]:[DB]])))),""))</f>
        <v/>
      </c>
      <c r="FE124" t="str">
        <f>IF(OR(FE$5="",$S124=""),"",IFERROR(SUM(PRODUCT(INDEX(CMB[[BA_0O]:[BA_2O]],MATCH(ROUND(MIN(SUM(FE$4,$O124/1000),SUM($O124,FE$4/1000)),3),CMB[[Cmb_ID]:[Cmb_ID]],0),SUM(N(FE$1),N($R124),1)),CHOOSE(AC[[M]:[M]],1,1,0,AC[[AB]:[AB]])),PRODUCT(INDEX(CMB[[BD_0O]:[BD_2O]],MATCH(ROUND(MIN(SUM(FE$4,$O124/1000),SUM($O124,FE$4/1000)),3),CMB[[Cmb_ID]:[Cmb_ID]],0),SUM(N(FE$1),N($R124),1)),CHOOSE(AC[[M]:[M]],1,0,1,AC[[DB]:[DB]])),PRODUCT(SUM(ROUND(AVERAGE(VALUE(FE$3),VALUE($P124)),0),CHOOSE(IF(OR(FE$1,$R124),4,INDEX(CMB[[Res_Rare]:[Res_Rare]],MATCH(ROUND(MIN(SUM(FE$4,$O124/1000),SUM($O124,FE$4/1000)),3),CMB[[Cmb_ID]:[Cmb_ID]],0))),-1,-1,0,0)),IF(OR(FE$1,$R124),4,INDEX(CMB[[Cmb_Rare]:[Cmb_Rare]],MATCH(ROUND(MIN(SUM(FE$4,$O124/1000),SUM($O124,FE$4/1000)),3),CMB[[Cmb_ID]:[Cmb_ID]],0))),CHOOSE(AC[[M]:[M]],2,1,1,SUM(AC[[AB]:[DB]])))),""))</f>
        <v/>
      </c>
      <c r="FF124" t="str">
        <f>IF(OR(FF$5="",$S124=""),"",IFERROR(SUM(PRODUCT(INDEX(CMB[[BA_0O]:[BA_2O]],MATCH(ROUND(MIN(SUM(FF$4,$O124/1000),SUM($O124,FF$4/1000)),3),CMB[[Cmb_ID]:[Cmb_ID]],0),SUM(N(FF$1),N($R124),1)),CHOOSE(AC[[M]:[M]],1,1,0,AC[[AB]:[AB]])),PRODUCT(INDEX(CMB[[BD_0O]:[BD_2O]],MATCH(ROUND(MIN(SUM(FF$4,$O124/1000),SUM($O124,FF$4/1000)),3),CMB[[Cmb_ID]:[Cmb_ID]],0),SUM(N(FF$1),N($R124),1)),CHOOSE(AC[[M]:[M]],1,0,1,AC[[DB]:[DB]])),PRODUCT(SUM(ROUND(AVERAGE(VALUE(FF$3),VALUE($P124)),0),CHOOSE(IF(OR(FF$1,$R124),4,INDEX(CMB[[Res_Rare]:[Res_Rare]],MATCH(ROUND(MIN(SUM(FF$4,$O124/1000),SUM($O124,FF$4/1000)),3),CMB[[Cmb_ID]:[Cmb_ID]],0))),-1,-1,0,0)),IF(OR(FF$1,$R124),4,INDEX(CMB[[Cmb_Rare]:[Cmb_Rare]],MATCH(ROUND(MIN(SUM(FF$4,$O124/1000),SUM($O124,FF$4/1000)),3),CMB[[Cmb_ID]:[Cmb_ID]],0))),CHOOSE(AC[[M]:[M]],2,1,1,SUM(AC[[AB]:[DB]])))),""))</f>
        <v/>
      </c>
      <c r="FG124" t="str">
        <f>IF(OR(FG$5="",$S124=""),"",IFERROR(SUM(PRODUCT(INDEX(CMB[[BA_0O]:[BA_2O]],MATCH(ROUND(MIN(SUM(FG$4,$O124/1000),SUM($O124,FG$4/1000)),3),CMB[[Cmb_ID]:[Cmb_ID]],0),SUM(N(FG$1),N($R124),1)),CHOOSE(AC[[M]:[M]],1,1,0,AC[[AB]:[AB]])),PRODUCT(INDEX(CMB[[BD_0O]:[BD_2O]],MATCH(ROUND(MIN(SUM(FG$4,$O124/1000),SUM($O124,FG$4/1000)),3),CMB[[Cmb_ID]:[Cmb_ID]],0),SUM(N(FG$1),N($R124),1)),CHOOSE(AC[[M]:[M]],1,0,1,AC[[DB]:[DB]])),PRODUCT(SUM(ROUND(AVERAGE(VALUE(FG$3),VALUE($P124)),0),CHOOSE(IF(OR(FG$1,$R124),4,INDEX(CMB[[Res_Rare]:[Res_Rare]],MATCH(ROUND(MIN(SUM(FG$4,$O124/1000),SUM($O124,FG$4/1000)),3),CMB[[Cmb_ID]:[Cmb_ID]],0))),-1,-1,0,0)),IF(OR(FG$1,$R124),4,INDEX(CMB[[Cmb_Rare]:[Cmb_Rare]],MATCH(ROUND(MIN(SUM(FG$4,$O124/1000),SUM($O124,FG$4/1000)),3),CMB[[Cmb_ID]:[Cmb_ID]],0))),CHOOSE(AC[[M]:[M]],2,1,1,SUM(AC[[AB]:[DB]])))),""))</f>
        <v/>
      </c>
      <c r="FH124" t="str">
        <f>IF(OR(FH$5="",$S124=""),"",IFERROR(SUM(PRODUCT(INDEX(CMB[[BA_0O]:[BA_2O]],MATCH(ROUND(MIN(SUM(FH$4,$O124/1000),SUM($O124,FH$4/1000)),3),CMB[[Cmb_ID]:[Cmb_ID]],0),SUM(N(FH$1),N($R124),1)),CHOOSE(AC[[M]:[M]],1,1,0,AC[[AB]:[AB]])),PRODUCT(INDEX(CMB[[BD_0O]:[BD_2O]],MATCH(ROUND(MIN(SUM(FH$4,$O124/1000),SUM($O124,FH$4/1000)),3),CMB[[Cmb_ID]:[Cmb_ID]],0),SUM(N(FH$1),N($R124),1)),CHOOSE(AC[[M]:[M]],1,0,1,AC[[DB]:[DB]])),PRODUCT(SUM(ROUND(AVERAGE(VALUE(FH$3),VALUE($P124)),0),CHOOSE(IF(OR(FH$1,$R124),4,INDEX(CMB[[Res_Rare]:[Res_Rare]],MATCH(ROUND(MIN(SUM(FH$4,$O124/1000),SUM($O124,FH$4/1000)),3),CMB[[Cmb_ID]:[Cmb_ID]],0))),-1,-1,0,0)),IF(OR(FH$1,$R124),4,INDEX(CMB[[Cmb_Rare]:[Cmb_Rare]],MATCH(ROUND(MIN(SUM(FH$4,$O124/1000),SUM($O124,FH$4/1000)),3),CMB[[Cmb_ID]:[Cmb_ID]],0))),CHOOSE(AC[[M]:[M]],2,1,1,SUM(AC[[AB]:[DB]])))),""))</f>
        <v/>
      </c>
      <c r="FI124" t="str">
        <f>IF(OR(FI$5="",$S124=""),"",IFERROR(SUM(PRODUCT(INDEX(CMB[[BA_0O]:[BA_2O]],MATCH(ROUND(MIN(SUM(FI$4,$O124/1000),SUM($O124,FI$4/1000)),3),CMB[[Cmb_ID]:[Cmb_ID]],0),SUM(N(FI$1),N($R124),1)),CHOOSE(AC[[M]:[M]],1,1,0,AC[[AB]:[AB]])),PRODUCT(INDEX(CMB[[BD_0O]:[BD_2O]],MATCH(ROUND(MIN(SUM(FI$4,$O124/1000),SUM($O124,FI$4/1000)),3),CMB[[Cmb_ID]:[Cmb_ID]],0),SUM(N(FI$1),N($R124),1)),CHOOSE(AC[[M]:[M]],1,0,1,AC[[DB]:[DB]])),PRODUCT(SUM(ROUND(AVERAGE(VALUE(FI$3),VALUE($P124)),0),CHOOSE(IF(OR(FI$1,$R124),4,INDEX(CMB[[Res_Rare]:[Res_Rare]],MATCH(ROUND(MIN(SUM(FI$4,$O124/1000),SUM($O124,FI$4/1000)),3),CMB[[Cmb_ID]:[Cmb_ID]],0))),-1,-1,0,0)),IF(OR(FI$1,$R124),4,INDEX(CMB[[Cmb_Rare]:[Cmb_Rare]],MATCH(ROUND(MIN(SUM(FI$4,$O124/1000),SUM($O124,FI$4/1000)),3),CMB[[Cmb_ID]:[Cmb_ID]],0))),CHOOSE(AC[[M]:[M]],2,1,1,SUM(AC[[AB]:[DB]])))),""))</f>
        <v/>
      </c>
      <c r="FJ124" t="str">
        <f>IF(OR(FJ$5="",$S124=""),"",IFERROR(SUM(PRODUCT(INDEX(CMB[[BA_0O]:[BA_2O]],MATCH(ROUND(MIN(SUM(FJ$4,$O124/1000),SUM($O124,FJ$4/1000)),3),CMB[[Cmb_ID]:[Cmb_ID]],0),SUM(N(FJ$1),N($R124),1)),CHOOSE(AC[[M]:[M]],1,1,0,AC[[AB]:[AB]])),PRODUCT(INDEX(CMB[[BD_0O]:[BD_2O]],MATCH(ROUND(MIN(SUM(FJ$4,$O124/1000),SUM($O124,FJ$4/1000)),3),CMB[[Cmb_ID]:[Cmb_ID]],0),SUM(N(FJ$1),N($R124),1)),CHOOSE(AC[[M]:[M]],1,0,1,AC[[DB]:[DB]])),PRODUCT(SUM(ROUND(AVERAGE(VALUE(FJ$3),VALUE($P124)),0),CHOOSE(IF(OR(FJ$1,$R124),4,INDEX(CMB[[Res_Rare]:[Res_Rare]],MATCH(ROUND(MIN(SUM(FJ$4,$O124/1000),SUM($O124,FJ$4/1000)),3),CMB[[Cmb_ID]:[Cmb_ID]],0))),-1,-1,0,0)),IF(OR(FJ$1,$R124),4,INDEX(CMB[[Cmb_Rare]:[Cmb_Rare]],MATCH(ROUND(MIN(SUM(FJ$4,$O124/1000),SUM($O124,FJ$4/1000)),3),CMB[[Cmb_ID]:[Cmb_ID]],0))),CHOOSE(AC[[M]:[M]],2,1,1,SUM(AC[[AB]:[DB]])))),""))</f>
        <v/>
      </c>
      <c r="FK124" t="str">
        <f>IF(OR(FK$5="",$S124=""),"",IFERROR(SUM(PRODUCT(INDEX(CMB[[BA_0O]:[BA_2O]],MATCH(ROUND(MIN(SUM(FK$4,$O124/1000),SUM($O124,FK$4/1000)),3),CMB[[Cmb_ID]:[Cmb_ID]],0),SUM(N(FK$1),N($R124),1)),CHOOSE(AC[[M]:[M]],1,1,0,AC[[AB]:[AB]])),PRODUCT(INDEX(CMB[[BD_0O]:[BD_2O]],MATCH(ROUND(MIN(SUM(FK$4,$O124/1000),SUM($O124,FK$4/1000)),3),CMB[[Cmb_ID]:[Cmb_ID]],0),SUM(N(FK$1),N($R124),1)),CHOOSE(AC[[M]:[M]],1,0,1,AC[[DB]:[DB]])),PRODUCT(SUM(ROUND(AVERAGE(VALUE(FK$3),VALUE($P124)),0),CHOOSE(IF(OR(FK$1,$R124),4,INDEX(CMB[[Res_Rare]:[Res_Rare]],MATCH(ROUND(MIN(SUM(FK$4,$O124/1000),SUM($O124,FK$4/1000)),3),CMB[[Cmb_ID]:[Cmb_ID]],0))),-1,-1,0,0)),IF(OR(FK$1,$R124),4,INDEX(CMB[[Cmb_Rare]:[Cmb_Rare]],MATCH(ROUND(MIN(SUM(FK$4,$O124/1000),SUM($O124,FK$4/1000)),3),CMB[[Cmb_ID]:[Cmb_ID]],0))),CHOOSE(AC[[M]:[M]],2,1,1,SUM(AC[[AB]:[DB]])))),""))</f>
        <v/>
      </c>
      <c r="FL124" t="str">
        <f>IF(OR(FL$5="",$S124=""),"",IFERROR(SUM(PRODUCT(INDEX(CMB[[BA_0O]:[BA_2O]],MATCH(ROUND(MIN(SUM(FL$4,$O124/1000),SUM($O124,FL$4/1000)),3),CMB[[Cmb_ID]:[Cmb_ID]],0),SUM(N(FL$1),N($R124),1)),CHOOSE(AC[[M]:[M]],1,1,0,AC[[AB]:[AB]])),PRODUCT(INDEX(CMB[[BD_0O]:[BD_2O]],MATCH(ROUND(MIN(SUM(FL$4,$O124/1000),SUM($O124,FL$4/1000)),3),CMB[[Cmb_ID]:[Cmb_ID]],0),SUM(N(FL$1),N($R124),1)),CHOOSE(AC[[M]:[M]],1,0,1,AC[[DB]:[DB]])),PRODUCT(SUM(ROUND(AVERAGE(VALUE(FL$3),VALUE($P124)),0),CHOOSE(IF(OR(FL$1,$R124),4,INDEX(CMB[[Res_Rare]:[Res_Rare]],MATCH(ROUND(MIN(SUM(FL$4,$O124/1000),SUM($O124,FL$4/1000)),3),CMB[[Cmb_ID]:[Cmb_ID]],0))),-1,-1,0,0)),IF(OR(FL$1,$R124),4,INDEX(CMB[[Cmb_Rare]:[Cmb_Rare]],MATCH(ROUND(MIN(SUM(FL$4,$O124/1000),SUM($O124,FL$4/1000)),3),CMB[[Cmb_ID]:[Cmb_ID]],0))),CHOOSE(AC[[M]:[M]],2,1,1,SUM(AC[[AB]:[DB]])))),""))</f>
        <v/>
      </c>
      <c r="FM124" t="str">
        <f>IF(OR(FM$5="",$S124=""),"",IFERROR(SUM(PRODUCT(INDEX(CMB[[BA_0O]:[BA_2O]],MATCH(ROUND(MIN(SUM(FM$4,$O124/1000),SUM($O124,FM$4/1000)),3),CMB[[Cmb_ID]:[Cmb_ID]],0),SUM(N(FM$1),N($R124),1)),CHOOSE(AC[[M]:[M]],1,1,0,AC[[AB]:[AB]])),PRODUCT(INDEX(CMB[[BD_0O]:[BD_2O]],MATCH(ROUND(MIN(SUM(FM$4,$O124/1000),SUM($O124,FM$4/1000)),3),CMB[[Cmb_ID]:[Cmb_ID]],0),SUM(N(FM$1),N($R124),1)),CHOOSE(AC[[M]:[M]],1,0,1,AC[[DB]:[DB]])),PRODUCT(SUM(ROUND(AVERAGE(VALUE(FM$3),VALUE($P124)),0),CHOOSE(IF(OR(FM$1,$R124),4,INDEX(CMB[[Res_Rare]:[Res_Rare]],MATCH(ROUND(MIN(SUM(FM$4,$O124/1000),SUM($O124,FM$4/1000)),3),CMB[[Cmb_ID]:[Cmb_ID]],0))),-1,-1,0,0)),IF(OR(FM$1,$R124),4,INDEX(CMB[[Cmb_Rare]:[Cmb_Rare]],MATCH(ROUND(MIN(SUM(FM$4,$O124/1000),SUM($O124,FM$4/1000)),3),CMB[[Cmb_ID]:[Cmb_ID]],0))),CHOOSE(AC[[M]:[M]],2,1,1,SUM(AC[[AB]:[DB]])))),""))</f>
        <v/>
      </c>
      <c r="FN124" s="7">
        <f t="shared" si="61"/>
        <v>0</v>
      </c>
      <c r="FO124" s="7">
        <f t="shared" si="61"/>
        <v>0</v>
      </c>
      <c r="FP124" s="7">
        <f t="shared" si="61"/>
        <v>0</v>
      </c>
      <c r="FQ124" s="7">
        <f t="shared" si="61"/>
        <v>0</v>
      </c>
      <c r="FR124" s="7">
        <f t="shared" si="61"/>
        <v>0</v>
      </c>
      <c r="FS124" s="7">
        <f t="shared" si="61"/>
        <v>0</v>
      </c>
      <c r="FT124" s="7">
        <f>SUM(IF(INDEX(LIB[[Quantity]:[Quantity]],MATCH($S124,LIB[[ID]:[ID]],0))&gt;=COLUMN(A$1),TRUNC(PRODUCT(AVERAGE($FN124:$FS124),POWER(AC[[CR]:[CR]],SUM(SUMIFS($D$11:$D123,$A$11:$A123,$A124,$E$11:$E123,"&gt;="&amp;$E124),SUMIFS($D125:$D$161,$A125:$A$161,$A124,$E125:$E$161,"&gt;"&amp;$E124),COLUMN(A$1),-1)),IF($Q124="Yes",AC[[FB]:[FB]],1))),0),ROW(A113)/-VALUE(1&amp;REPT("0",9-PRODUCT(COLUMN(A$1)-1,3))),1)</f>
        <v>0.99999988699999998</v>
      </c>
      <c r="FU124" s="7">
        <f>SUM(IF(INDEX(LIB[[Quantity]:[Quantity]],MATCH($S124,LIB[[ID]:[ID]],0))&gt;=COLUMN(B$1),TRUNC(PRODUCT(AVERAGE($FN124:$FS124),POWER(AC[[CR]:[CR]],SUM(SUMIFS($D$11:$D123,$A$11:$A123,$A124,$E$11:$E123,"&gt;="&amp;$E124),SUMIFS($D125:$D$161,$A125:$A$161,$A124,$E125:$E$161,"&gt;"&amp;$E124),COLUMN(B$1),-1)),IF($Q124="Yes",AC[[FB]:[FB]],1))),0),ROW(B113)/-VALUE(1&amp;REPT("0",9-PRODUCT(COLUMN(B$1)-1,3))),1)</f>
        <v>0.99988699999999997</v>
      </c>
      <c r="FV124" s="7">
        <f>SUM(IF(INDEX(LIB[[Quantity]:[Quantity]],MATCH($S124,LIB[[ID]:[ID]],0))&gt;=COLUMN(C$1),TRUNC(PRODUCT(AVERAGE($FN124:$FS124),POWER(AC[[CR]:[CR]],SUM(SUMIFS($D$11:$D123,$A$11:$A123,$A124,$E$11:$E123,"&gt;="&amp;$E124),SUMIFS($D125:$D$161,$A125:$A$161,$A124,$E125:$E$161,"&gt;"&amp;$E124),COLUMN(C$1),-1)),IF($Q124="Yes",AC[[FB]:[FB]],1))),0),ROW(C113)/-VALUE(1&amp;REPT("0",9-PRODUCT(COLUMN(C$1)-1,3))),1)</f>
        <v>0.88700000000000001</v>
      </c>
      <c r="FW124">
        <f t="shared" si="43"/>
        <v>186</v>
      </c>
      <c r="FX124">
        <f t="shared" si="44"/>
        <v>0</v>
      </c>
      <c r="FY124">
        <f t="shared" si="45"/>
        <v>0</v>
      </c>
      <c r="GC124">
        <f t="shared" si="46"/>
        <v>78</v>
      </c>
      <c r="GD124" t="str">
        <f>IFERROR(SUBSTITUTE(SUBSTITUTE(INDEX(SUG[Card],MATCH(ROW(A113),GC$12:GC$161,0))," #2","")," #3",""),"")</f>
        <v/>
      </c>
      <c r="GE124">
        <f>SUM(GE123,IF(IFERROR(MATCH(GD124,GD$11:GD123,0)&lt;0,TRUE()),1,0))</f>
        <v>35</v>
      </c>
      <c r="GF124" t="str">
        <f t="shared" si="47"/>
        <v/>
      </c>
      <c r="GI124">
        <f>SUM(SUMIFS(D$11:D123,A$11:A123,A124,B$11:B123,"&gt;="&amp;B124),SUMIFS(D125:D$161,A125:A$161,A124,B125:B$161,"&gt;"&amp;B124),SUMIFS(D$11:D123,A$11:A123,A124&amp;":Onyx"),SUMIFS(D125:D$161,A125:A$161,A124&amp;":Onyx"))</f>
        <v>0</v>
      </c>
      <c r="GP124" t="str">
        <f t="shared" si="55"/>
        <v>Bat (5) #2</v>
      </c>
      <c r="GQ124">
        <f t="shared" si="56"/>
        <v>82</v>
      </c>
      <c r="GR124" t="b">
        <f>COUNTIF(DECK[Card],IFERROR(MID($L124,1,FIND(" #",SUG_Helper[[#This Row],[Card]])-1),SUG_Helper[[#This Row],[Card]]))&gt;=IFERROR(VALUE(RIGHT(SUG_Helper[[#This Row],[Card]])),1)</f>
        <v>0</v>
      </c>
    </row>
    <row r="125" spans="1:200" x14ac:dyDescent="0.35">
      <c r="B125" s="4"/>
      <c r="C125" s="4"/>
      <c r="D125" s="4"/>
      <c r="E125" t="str">
        <f>IF(INDEX(LIB[Card],ROW(A114))="","",INDEX(LIB[Card],ROW(A114))&amp;" ("&amp;INDEX(LIB[Level],ROW(A114))&amp;")"&amp;IF(INDEX(LIB[Fused],ROW(A114))="Yes","ƒ",""))</f>
        <v/>
      </c>
      <c r="F125">
        <v>114</v>
      </c>
      <c r="H125" t="str">
        <f>IF(DECK[[#This Row],[Card]]="","",MID(DECK[[#This Row],[Card]],1,FIND(" (",DECK[[#This Row],[Card]])-1))</f>
        <v/>
      </c>
      <c r="I125" t="str">
        <f>IF(DECK[[#This Row],[Card]]="","",MID(DECK[[#This Row],[Card]],FIND("(",DECK[[#This Row],[Card]])+1,1))</f>
        <v/>
      </c>
      <c r="J125" t="str">
        <f>IF(DECK[[#This Row],[Card]]="","",IF(RIGHT(DECK[[#This Row],[Card]])="ƒ","Yes","No"))</f>
        <v/>
      </c>
      <c r="L125" t="str">
        <f t="shared" si="51"/>
        <v>Human (5) #3</v>
      </c>
      <c r="M125">
        <f t="shared" si="52"/>
        <v>80</v>
      </c>
      <c r="O125" s="6" t="str">
        <f>IF(S125="","",MATCH(MID(S125,1,MIN(FIND(" (",S125),IFERROR(FIND(":",S125),50))-1),CC[CC_Name],0))</f>
        <v/>
      </c>
      <c r="P125" s="5" t="str">
        <f t="shared" si="57"/>
        <v/>
      </c>
      <c r="Q125" s="5" t="str">
        <f t="shared" si="58"/>
        <v/>
      </c>
      <c r="R125" s="5" t="str">
        <f t="shared" si="59"/>
        <v/>
      </c>
      <c r="S125" t="str">
        <f>(INDEX(LIB[ID],ROW(A114)))</f>
        <v/>
      </c>
      <c r="T125" t="str">
        <f>IF(OR(T$5="",$S125=""),"",IFERROR(SUM(PRODUCT(INDEX(CMB[[BA_0O]:[BA_2O]],MATCH(ROUND(MIN(SUM(T$4,$O125/1000),SUM($O125,T$4/1000)),3),CMB[[Cmb_ID]:[Cmb_ID]],0),SUM(N(T$1),N($R125),1)),CHOOSE(AC[[M]:[M]],1,1,0,AC[[AB]:[AB]])),PRODUCT(INDEX(CMB[[BD_0O]:[BD_2O]],MATCH(ROUND(MIN(SUM(T$4,$O125/1000),SUM($O125,T$4/1000)),3),CMB[[Cmb_ID]:[Cmb_ID]],0),SUM(N(T$1),N($R125),1)),CHOOSE(AC[[M]:[M]],1,0,1,AC[[DB]:[DB]])),PRODUCT(SUM(ROUND(AVERAGE(VALUE(T$3),VALUE($P125)),0),CHOOSE(IF(OR(T$1,$R125),4,INDEX(CMB[[Res_Rare]:[Res_Rare]],MATCH(ROUND(MIN(SUM(T$4,$O125/1000),SUM($O125,T$4/1000)),3),CMB[[Cmb_ID]:[Cmb_ID]],0))),-1,-1,0,0)),IF(OR(T$1,$R125),4,INDEX(CMB[[Cmb_Rare]:[Cmb_Rare]],MATCH(ROUND(MIN(SUM(T$4,$O125/1000),SUM($O125,T$4/1000)),3),CMB[[Cmb_ID]:[Cmb_ID]],0))),CHOOSE(AC[[M]:[M]],2,1,1,SUM(AC[[AB]:[DB]])))),""))</f>
        <v/>
      </c>
      <c r="U125" t="str">
        <f>IF(OR(U$5="",$S125=""),"",IFERROR(SUM(PRODUCT(INDEX(CMB[[BA_0O]:[BA_2O]],MATCH(ROUND(MIN(SUM(U$4,$O125/1000),SUM($O125,U$4/1000)),3),CMB[[Cmb_ID]:[Cmb_ID]],0),SUM(N(U$1),N($R125),1)),CHOOSE(AC[[M]:[M]],1,1,0,AC[[AB]:[AB]])),PRODUCT(INDEX(CMB[[BD_0O]:[BD_2O]],MATCH(ROUND(MIN(SUM(U$4,$O125/1000),SUM($O125,U$4/1000)),3),CMB[[Cmb_ID]:[Cmb_ID]],0),SUM(N(U$1),N($R125),1)),CHOOSE(AC[[M]:[M]],1,0,1,AC[[DB]:[DB]])),PRODUCT(SUM(ROUND(AVERAGE(VALUE(U$3),VALUE($P125)),0),CHOOSE(IF(OR(U$1,$R125),4,INDEX(CMB[[Res_Rare]:[Res_Rare]],MATCH(ROUND(MIN(SUM(U$4,$O125/1000),SUM($O125,U$4/1000)),3),CMB[[Cmb_ID]:[Cmb_ID]],0))),-1,-1,0,0)),IF(OR(U$1,$R125),4,INDEX(CMB[[Cmb_Rare]:[Cmb_Rare]],MATCH(ROUND(MIN(SUM(U$4,$O125/1000),SUM($O125,U$4/1000)),3),CMB[[Cmb_ID]:[Cmb_ID]],0))),CHOOSE(AC[[M]:[M]],2,1,1,SUM(AC[[AB]:[DB]])))),""))</f>
        <v/>
      </c>
      <c r="V125" t="str">
        <f>IF(OR(V$5="",$S125=""),"",IFERROR(SUM(PRODUCT(INDEX(CMB[[BA_0O]:[BA_2O]],MATCH(ROUND(MIN(SUM(V$4,$O125/1000),SUM($O125,V$4/1000)),3),CMB[[Cmb_ID]:[Cmb_ID]],0),SUM(N(V$1),N($R125),1)),CHOOSE(AC[[M]:[M]],1,1,0,AC[[AB]:[AB]])),PRODUCT(INDEX(CMB[[BD_0O]:[BD_2O]],MATCH(ROUND(MIN(SUM(V$4,$O125/1000),SUM($O125,V$4/1000)),3),CMB[[Cmb_ID]:[Cmb_ID]],0),SUM(N(V$1),N($R125),1)),CHOOSE(AC[[M]:[M]],1,0,1,AC[[DB]:[DB]])),PRODUCT(SUM(ROUND(AVERAGE(VALUE(V$3),VALUE($P125)),0),CHOOSE(IF(OR(V$1,$R125),4,INDEX(CMB[[Res_Rare]:[Res_Rare]],MATCH(ROUND(MIN(SUM(V$4,$O125/1000),SUM($O125,V$4/1000)),3),CMB[[Cmb_ID]:[Cmb_ID]],0))),-1,-1,0,0)),IF(OR(V$1,$R125),4,INDEX(CMB[[Cmb_Rare]:[Cmb_Rare]],MATCH(ROUND(MIN(SUM(V$4,$O125/1000),SUM($O125,V$4/1000)),3),CMB[[Cmb_ID]:[Cmb_ID]],0))),CHOOSE(AC[[M]:[M]],2,1,1,SUM(AC[[AB]:[DB]])))),""))</f>
        <v/>
      </c>
      <c r="W125" t="str">
        <f>IF(OR(W$5="",$S125=""),"",IFERROR(SUM(PRODUCT(INDEX(CMB[[BA_0O]:[BA_2O]],MATCH(ROUND(MIN(SUM(W$4,$O125/1000),SUM($O125,W$4/1000)),3),CMB[[Cmb_ID]:[Cmb_ID]],0),SUM(N(W$1),N($R125),1)),CHOOSE(AC[[M]:[M]],1,1,0,AC[[AB]:[AB]])),PRODUCT(INDEX(CMB[[BD_0O]:[BD_2O]],MATCH(ROUND(MIN(SUM(W$4,$O125/1000),SUM($O125,W$4/1000)),3),CMB[[Cmb_ID]:[Cmb_ID]],0),SUM(N(W$1),N($R125),1)),CHOOSE(AC[[M]:[M]],1,0,1,AC[[DB]:[DB]])),PRODUCT(SUM(ROUND(AVERAGE(VALUE(W$3),VALUE($P125)),0),CHOOSE(IF(OR(W$1,$R125),4,INDEX(CMB[[Res_Rare]:[Res_Rare]],MATCH(ROUND(MIN(SUM(W$4,$O125/1000),SUM($O125,W$4/1000)),3),CMB[[Cmb_ID]:[Cmb_ID]],0))),-1,-1,0,0)),IF(OR(W$1,$R125),4,INDEX(CMB[[Cmb_Rare]:[Cmb_Rare]],MATCH(ROUND(MIN(SUM(W$4,$O125/1000),SUM($O125,W$4/1000)),3),CMB[[Cmb_ID]:[Cmb_ID]],0))),CHOOSE(AC[[M]:[M]],2,1,1,SUM(AC[[AB]:[DB]])))),""))</f>
        <v/>
      </c>
      <c r="X125" t="str">
        <f>IF(OR(X$5="",$S125=""),"",IFERROR(SUM(PRODUCT(INDEX(CMB[[BA_0O]:[BA_2O]],MATCH(ROUND(MIN(SUM(X$4,$O125/1000),SUM($O125,X$4/1000)),3),CMB[[Cmb_ID]:[Cmb_ID]],0),SUM(N(X$1),N($R125),1)),CHOOSE(AC[[M]:[M]],1,1,0,AC[[AB]:[AB]])),PRODUCT(INDEX(CMB[[BD_0O]:[BD_2O]],MATCH(ROUND(MIN(SUM(X$4,$O125/1000),SUM($O125,X$4/1000)),3),CMB[[Cmb_ID]:[Cmb_ID]],0),SUM(N(X$1),N($R125),1)),CHOOSE(AC[[M]:[M]],1,0,1,AC[[DB]:[DB]])),PRODUCT(SUM(ROUND(AVERAGE(VALUE(X$3),VALUE($P125)),0),CHOOSE(IF(OR(X$1,$R125),4,INDEX(CMB[[Res_Rare]:[Res_Rare]],MATCH(ROUND(MIN(SUM(X$4,$O125/1000),SUM($O125,X$4/1000)),3),CMB[[Cmb_ID]:[Cmb_ID]],0))),-1,-1,0,0)),IF(OR(X$1,$R125),4,INDEX(CMB[[Cmb_Rare]:[Cmb_Rare]],MATCH(ROUND(MIN(SUM(X$4,$O125/1000),SUM($O125,X$4/1000)),3),CMB[[Cmb_ID]:[Cmb_ID]],0))),CHOOSE(AC[[M]:[M]],2,1,1,SUM(AC[[AB]:[DB]])))),""))</f>
        <v/>
      </c>
      <c r="Y125" t="str">
        <f>IF(OR(Y$5="",$S125=""),"",IFERROR(SUM(PRODUCT(INDEX(CMB[[BA_0O]:[BA_2O]],MATCH(ROUND(MIN(SUM(Y$4,$O125/1000),SUM($O125,Y$4/1000)),3),CMB[[Cmb_ID]:[Cmb_ID]],0),SUM(N(Y$1),N($R125),1)),CHOOSE(AC[[M]:[M]],1,1,0,AC[[AB]:[AB]])),PRODUCT(INDEX(CMB[[BD_0O]:[BD_2O]],MATCH(ROUND(MIN(SUM(Y$4,$O125/1000),SUM($O125,Y$4/1000)),3),CMB[[Cmb_ID]:[Cmb_ID]],0),SUM(N(Y$1),N($R125),1)),CHOOSE(AC[[M]:[M]],1,0,1,AC[[DB]:[DB]])),PRODUCT(SUM(ROUND(AVERAGE(VALUE(Y$3),VALUE($P125)),0),CHOOSE(IF(OR(Y$1,$R125),4,INDEX(CMB[[Res_Rare]:[Res_Rare]],MATCH(ROUND(MIN(SUM(Y$4,$O125/1000),SUM($O125,Y$4/1000)),3),CMB[[Cmb_ID]:[Cmb_ID]],0))),-1,-1,0,0)),IF(OR(Y$1,$R125),4,INDEX(CMB[[Cmb_Rare]:[Cmb_Rare]],MATCH(ROUND(MIN(SUM(Y$4,$O125/1000),SUM($O125,Y$4/1000)),3),CMB[[Cmb_ID]:[Cmb_ID]],0))),CHOOSE(AC[[M]:[M]],2,1,1,SUM(AC[[AB]:[DB]])))),""))</f>
        <v/>
      </c>
      <c r="Z125" t="str">
        <f>IF(OR(Z$5="",$S125=""),"",IFERROR(SUM(PRODUCT(INDEX(CMB[[BA_0O]:[BA_2O]],MATCH(ROUND(MIN(SUM(Z$4,$O125/1000),SUM($O125,Z$4/1000)),3),CMB[[Cmb_ID]:[Cmb_ID]],0),SUM(N(Z$1),N($R125),1)),CHOOSE(AC[[M]:[M]],1,1,0,AC[[AB]:[AB]])),PRODUCT(INDEX(CMB[[BD_0O]:[BD_2O]],MATCH(ROUND(MIN(SUM(Z$4,$O125/1000),SUM($O125,Z$4/1000)),3),CMB[[Cmb_ID]:[Cmb_ID]],0),SUM(N(Z$1),N($R125),1)),CHOOSE(AC[[M]:[M]],1,0,1,AC[[DB]:[DB]])),PRODUCT(SUM(ROUND(AVERAGE(VALUE(Z$3),VALUE($P125)),0),CHOOSE(IF(OR(Z$1,$R125),4,INDEX(CMB[[Res_Rare]:[Res_Rare]],MATCH(ROUND(MIN(SUM(Z$4,$O125/1000),SUM($O125,Z$4/1000)),3),CMB[[Cmb_ID]:[Cmb_ID]],0))),-1,-1,0,0)),IF(OR(Z$1,$R125),4,INDEX(CMB[[Cmb_Rare]:[Cmb_Rare]],MATCH(ROUND(MIN(SUM(Z$4,$O125/1000),SUM($O125,Z$4/1000)),3),CMB[[Cmb_ID]:[Cmb_ID]],0))),CHOOSE(AC[[M]:[M]],2,1,1,SUM(AC[[AB]:[DB]])))),""))</f>
        <v/>
      </c>
      <c r="AA125" t="str">
        <f>IF(OR(AA$5="",$S125=""),"",IFERROR(SUM(PRODUCT(INDEX(CMB[[BA_0O]:[BA_2O]],MATCH(ROUND(MIN(SUM(AA$4,$O125/1000),SUM($O125,AA$4/1000)),3),CMB[[Cmb_ID]:[Cmb_ID]],0),SUM(N(AA$1),N($R125),1)),CHOOSE(AC[[M]:[M]],1,1,0,AC[[AB]:[AB]])),PRODUCT(INDEX(CMB[[BD_0O]:[BD_2O]],MATCH(ROUND(MIN(SUM(AA$4,$O125/1000),SUM($O125,AA$4/1000)),3),CMB[[Cmb_ID]:[Cmb_ID]],0),SUM(N(AA$1),N($R125),1)),CHOOSE(AC[[M]:[M]],1,0,1,AC[[DB]:[DB]])),PRODUCT(SUM(ROUND(AVERAGE(VALUE(AA$3),VALUE($P125)),0),CHOOSE(IF(OR(AA$1,$R125),4,INDEX(CMB[[Res_Rare]:[Res_Rare]],MATCH(ROUND(MIN(SUM(AA$4,$O125/1000),SUM($O125,AA$4/1000)),3),CMB[[Cmb_ID]:[Cmb_ID]],0))),-1,-1,0,0)),IF(OR(AA$1,$R125),4,INDEX(CMB[[Cmb_Rare]:[Cmb_Rare]],MATCH(ROUND(MIN(SUM(AA$4,$O125/1000),SUM($O125,AA$4/1000)),3),CMB[[Cmb_ID]:[Cmb_ID]],0))),CHOOSE(AC[[M]:[M]],2,1,1,SUM(AC[[AB]:[DB]])))),""))</f>
        <v/>
      </c>
      <c r="AB125" t="str">
        <f>IF(OR(AB$5="",$S125=""),"",IFERROR(SUM(PRODUCT(INDEX(CMB[[BA_0O]:[BA_2O]],MATCH(ROUND(MIN(SUM(AB$4,$O125/1000),SUM($O125,AB$4/1000)),3),CMB[[Cmb_ID]:[Cmb_ID]],0),SUM(N(AB$1),N($R125),1)),CHOOSE(AC[[M]:[M]],1,1,0,AC[[AB]:[AB]])),PRODUCT(INDEX(CMB[[BD_0O]:[BD_2O]],MATCH(ROUND(MIN(SUM(AB$4,$O125/1000),SUM($O125,AB$4/1000)),3),CMB[[Cmb_ID]:[Cmb_ID]],0),SUM(N(AB$1),N($R125),1)),CHOOSE(AC[[M]:[M]],1,0,1,AC[[DB]:[DB]])),PRODUCT(SUM(ROUND(AVERAGE(VALUE(AB$3),VALUE($P125)),0),CHOOSE(IF(OR(AB$1,$R125),4,INDEX(CMB[[Res_Rare]:[Res_Rare]],MATCH(ROUND(MIN(SUM(AB$4,$O125/1000),SUM($O125,AB$4/1000)),3),CMB[[Cmb_ID]:[Cmb_ID]],0))),-1,-1,0,0)),IF(OR(AB$1,$R125),4,INDEX(CMB[[Cmb_Rare]:[Cmb_Rare]],MATCH(ROUND(MIN(SUM(AB$4,$O125/1000),SUM($O125,AB$4/1000)),3),CMB[[Cmb_ID]:[Cmb_ID]],0))),CHOOSE(AC[[M]:[M]],2,1,1,SUM(AC[[AB]:[DB]])))),""))</f>
        <v/>
      </c>
      <c r="AC125" t="str">
        <f>IF(OR(AC$5="",$S125=""),"",IFERROR(SUM(PRODUCT(INDEX(CMB[[BA_0O]:[BA_2O]],MATCH(ROUND(MIN(SUM(AC$4,$O125/1000),SUM($O125,AC$4/1000)),3),CMB[[Cmb_ID]:[Cmb_ID]],0),SUM(N(AC$1),N($R125),1)),CHOOSE(AC[[M]:[M]],1,1,0,AC[[AB]:[AB]])),PRODUCT(INDEX(CMB[[BD_0O]:[BD_2O]],MATCH(ROUND(MIN(SUM(AC$4,$O125/1000),SUM($O125,AC$4/1000)),3),CMB[[Cmb_ID]:[Cmb_ID]],0),SUM(N(AC$1),N($R125),1)),CHOOSE(AC[[M]:[M]],1,0,1,AC[[DB]:[DB]])),PRODUCT(SUM(ROUND(AVERAGE(VALUE(AC$3),VALUE($P125)),0),CHOOSE(IF(OR(AC$1,$R125),4,INDEX(CMB[[Res_Rare]:[Res_Rare]],MATCH(ROUND(MIN(SUM(AC$4,$O125/1000),SUM($O125,AC$4/1000)),3),CMB[[Cmb_ID]:[Cmb_ID]],0))),-1,-1,0,0)),IF(OR(AC$1,$R125),4,INDEX(CMB[[Cmb_Rare]:[Cmb_Rare]],MATCH(ROUND(MIN(SUM(AC$4,$O125/1000),SUM($O125,AC$4/1000)),3),CMB[[Cmb_ID]:[Cmb_ID]],0))),CHOOSE(AC[[M]:[M]],2,1,1,SUM(AC[[AB]:[DB]])))),""))</f>
        <v/>
      </c>
      <c r="AD125" t="str">
        <f>IF(OR(AD$5="",$S125=""),"",IFERROR(SUM(PRODUCT(INDEX(CMB[[BA_0O]:[BA_2O]],MATCH(ROUND(MIN(SUM(AD$4,$O125/1000),SUM($O125,AD$4/1000)),3),CMB[[Cmb_ID]:[Cmb_ID]],0),SUM(N(AD$1),N($R125),1)),CHOOSE(AC[[M]:[M]],1,1,0,AC[[AB]:[AB]])),PRODUCT(INDEX(CMB[[BD_0O]:[BD_2O]],MATCH(ROUND(MIN(SUM(AD$4,$O125/1000),SUM($O125,AD$4/1000)),3),CMB[[Cmb_ID]:[Cmb_ID]],0),SUM(N(AD$1),N($R125),1)),CHOOSE(AC[[M]:[M]],1,0,1,AC[[DB]:[DB]])),PRODUCT(SUM(ROUND(AVERAGE(VALUE(AD$3),VALUE($P125)),0),CHOOSE(IF(OR(AD$1,$R125),4,INDEX(CMB[[Res_Rare]:[Res_Rare]],MATCH(ROUND(MIN(SUM(AD$4,$O125/1000),SUM($O125,AD$4/1000)),3),CMB[[Cmb_ID]:[Cmb_ID]],0))),-1,-1,0,0)),IF(OR(AD$1,$R125),4,INDEX(CMB[[Cmb_Rare]:[Cmb_Rare]],MATCH(ROUND(MIN(SUM(AD$4,$O125/1000),SUM($O125,AD$4/1000)),3),CMB[[Cmb_ID]:[Cmb_ID]],0))),CHOOSE(AC[[M]:[M]],2,1,1,SUM(AC[[AB]:[DB]])))),""))</f>
        <v/>
      </c>
      <c r="AE125" t="str">
        <f>IF(OR(AE$5="",$S125=""),"",IFERROR(SUM(PRODUCT(INDEX(CMB[[BA_0O]:[BA_2O]],MATCH(ROUND(MIN(SUM(AE$4,$O125/1000),SUM($O125,AE$4/1000)),3),CMB[[Cmb_ID]:[Cmb_ID]],0),SUM(N(AE$1),N($R125),1)),CHOOSE(AC[[M]:[M]],1,1,0,AC[[AB]:[AB]])),PRODUCT(INDEX(CMB[[BD_0O]:[BD_2O]],MATCH(ROUND(MIN(SUM(AE$4,$O125/1000),SUM($O125,AE$4/1000)),3),CMB[[Cmb_ID]:[Cmb_ID]],0),SUM(N(AE$1),N($R125),1)),CHOOSE(AC[[M]:[M]],1,0,1,AC[[DB]:[DB]])),PRODUCT(SUM(ROUND(AVERAGE(VALUE(AE$3),VALUE($P125)),0),CHOOSE(IF(OR(AE$1,$R125),4,INDEX(CMB[[Res_Rare]:[Res_Rare]],MATCH(ROUND(MIN(SUM(AE$4,$O125/1000),SUM($O125,AE$4/1000)),3),CMB[[Cmb_ID]:[Cmb_ID]],0))),-1,-1,0,0)),IF(OR(AE$1,$R125),4,INDEX(CMB[[Cmb_Rare]:[Cmb_Rare]],MATCH(ROUND(MIN(SUM(AE$4,$O125/1000),SUM($O125,AE$4/1000)),3),CMB[[Cmb_ID]:[Cmb_ID]],0))),CHOOSE(AC[[M]:[M]],2,1,1,SUM(AC[[AB]:[DB]])))),""))</f>
        <v/>
      </c>
      <c r="AF125" t="str">
        <f>IF(OR(AF$5="",$S125=""),"",IFERROR(SUM(PRODUCT(INDEX(CMB[[BA_0O]:[BA_2O]],MATCH(ROUND(MIN(SUM(AF$4,$O125/1000),SUM($O125,AF$4/1000)),3),CMB[[Cmb_ID]:[Cmb_ID]],0),SUM(N(AF$1),N($R125),1)),CHOOSE(AC[[M]:[M]],1,1,0,AC[[AB]:[AB]])),PRODUCT(INDEX(CMB[[BD_0O]:[BD_2O]],MATCH(ROUND(MIN(SUM(AF$4,$O125/1000),SUM($O125,AF$4/1000)),3),CMB[[Cmb_ID]:[Cmb_ID]],0),SUM(N(AF$1),N($R125),1)),CHOOSE(AC[[M]:[M]],1,0,1,AC[[DB]:[DB]])),PRODUCT(SUM(ROUND(AVERAGE(VALUE(AF$3),VALUE($P125)),0),CHOOSE(IF(OR(AF$1,$R125),4,INDEX(CMB[[Res_Rare]:[Res_Rare]],MATCH(ROUND(MIN(SUM(AF$4,$O125/1000),SUM($O125,AF$4/1000)),3),CMB[[Cmb_ID]:[Cmb_ID]],0))),-1,-1,0,0)),IF(OR(AF$1,$R125),4,INDEX(CMB[[Cmb_Rare]:[Cmb_Rare]],MATCH(ROUND(MIN(SUM(AF$4,$O125/1000),SUM($O125,AF$4/1000)),3),CMB[[Cmb_ID]:[Cmb_ID]],0))),CHOOSE(AC[[M]:[M]],2,1,1,SUM(AC[[AB]:[DB]])))),""))</f>
        <v/>
      </c>
      <c r="AG125" t="str">
        <f>IF(OR(AG$5="",$S125=""),"",IFERROR(SUM(PRODUCT(INDEX(CMB[[BA_0O]:[BA_2O]],MATCH(ROUND(MIN(SUM(AG$4,$O125/1000),SUM($O125,AG$4/1000)),3),CMB[[Cmb_ID]:[Cmb_ID]],0),SUM(N(AG$1),N($R125),1)),CHOOSE(AC[[M]:[M]],1,1,0,AC[[AB]:[AB]])),PRODUCT(INDEX(CMB[[BD_0O]:[BD_2O]],MATCH(ROUND(MIN(SUM(AG$4,$O125/1000),SUM($O125,AG$4/1000)),3),CMB[[Cmb_ID]:[Cmb_ID]],0),SUM(N(AG$1),N($R125),1)),CHOOSE(AC[[M]:[M]],1,0,1,AC[[DB]:[DB]])),PRODUCT(SUM(ROUND(AVERAGE(VALUE(AG$3),VALUE($P125)),0),CHOOSE(IF(OR(AG$1,$R125),4,INDEX(CMB[[Res_Rare]:[Res_Rare]],MATCH(ROUND(MIN(SUM(AG$4,$O125/1000),SUM($O125,AG$4/1000)),3),CMB[[Cmb_ID]:[Cmb_ID]],0))),-1,-1,0,0)),IF(OR(AG$1,$R125),4,INDEX(CMB[[Cmb_Rare]:[Cmb_Rare]],MATCH(ROUND(MIN(SUM(AG$4,$O125/1000),SUM($O125,AG$4/1000)),3),CMB[[Cmb_ID]:[Cmb_ID]],0))),CHOOSE(AC[[M]:[M]],2,1,1,SUM(AC[[AB]:[DB]])))),""))</f>
        <v/>
      </c>
      <c r="AH125" t="str">
        <f>IF(OR(AH$5="",$S125=""),"",IFERROR(SUM(PRODUCT(INDEX(CMB[[BA_0O]:[BA_2O]],MATCH(ROUND(MIN(SUM(AH$4,$O125/1000),SUM($O125,AH$4/1000)),3),CMB[[Cmb_ID]:[Cmb_ID]],0),SUM(N(AH$1),N($R125),1)),CHOOSE(AC[[M]:[M]],1,1,0,AC[[AB]:[AB]])),PRODUCT(INDEX(CMB[[BD_0O]:[BD_2O]],MATCH(ROUND(MIN(SUM(AH$4,$O125/1000),SUM($O125,AH$4/1000)),3),CMB[[Cmb_ID]:[Cmb_ID]],0),SUM(N(AH$1),N($R125),1)),CHOOSE(AC[[M]:[M]],1,0,1,AC[[DB]:[DB]])),PRODUCT(SUM(ROUND(AVERAGE(VALUE(AH$3),VALUE($P125)),0),CHOOSE(IF(OR(AH$1,$R125),4,INDEX(CMB[[Res_Rare]:[Res_Rare]],MATCH(ROUND(MIN(SUM(AH$4,$O125/1000),SUM($O125,AH$4/1000)),3),CMB[[Cmb_ID]:[Cmb_ID]],0))),-1,-1,0,0)),IF(OR(AH$1,$R125),4,INDEX(CMB[[Cmb_Rare]:[Cmb_Rare]],MATCH(ROUND(MIN(SUM(AH$4,$O125/1000),SUM($O125,AH$4/1000)),3),CMB[[Cmb_ID]:[Cmb_ID]],0))),CHOOSE(AC[[M]:[M]],2,1,1,SUM(AC[[AB]:[DB]])))),""))</f>
        <v/>
      </c>
      <c r="AI125" t="str">
        <f>IF(OR(AI$5="",$S125=""),"",IFERROR(SUM(PRODUCT(INDEX(CMB[[BA_0O]:[BA_2O]],MATCH(ROUND(MIN(SUM(AI$4,$O125/1000),SUM($O125,AI$4/1000)),3),CMB[[Cmb_ID]:[Cmb_ID]],0),SUM(N(AI$1),N($R125),1)),CHOOSE(AC[[M]:[M]],1,1,0,AC[[AB]:[AB]])),PRODUCT(INDEX(CMB[[BD_0O]:[BD_2O]],MATCH(ROUND(MIN(SUM(AI$4,$O125/1000),SUM($O125,AI$4/1000)),3),CMB[[Cmb_ID]:[Cmb_ID]],0),SUM(N(AI$1),N($R125),1)),CHOOSE(AC[[M]:[M]],1,0,1,AC[[DB]:[DB]])),PRODUCT(SUM(ROUND(AVERAGE(VALUE(AI$3),VALUE($P125)),0),CHOOSE(IF(OR(AI$1,$R125),4,INDEX(CMB[[Res_Rare]:[Res_Rare]],MATCH(ROUND(MIN(SUM(AI$4,$O125/1000),SUM($O125,AI$4/1000)),3),CMB[[Cmb_ID]:[Cmb_ID]],0))),-1,-1,0,0)),IF(OR(AI$1,$R125),4,INDEX(CMB[[Cmb_Rare]:[Cmb_Rare]],MATCH(ROUND(MIN(SUM(AI$4,$O125/1000),SUM($O125,AI$4/1000)),3),CMB[[Cmb_ID]:[Cmb_ID]],0))),CHOOSE(AC[[M]:[M]],2,1,1,SUM(AC[[AB]:[DB]])))),""))</f>
        <v/>
      </c>
      <c r="AJ125" t="str">
        <f>IF(OR(AJ$5="",$S125=""),"",IFERROR(SUM(PRODUCT(INDEX(CMB[[BA_0O]:[BA_2O]],MATCH(ROUND(MIN(SUM(AJ$4,$O125/1000),SUM($O125,AJ$4/1000)),3),CMB[[Cmb_ID]:[Cmb_ID]],0),SUM(N(AJ$1),N($R125),1)),CHOOSE(AC[[M]:[M]],1,1,0,AC[[AB]:[AB]])),PRODUCT(INDEX(CMB[[BD_0O]:[BD_2O]],MATCH(ROUND(MIN(SUM(AJ$4,$O125/1000),SUM($O125,AJ$4/1000)),3),CMB[[Cmb_ID]:[Cmb_ID]],0),SUM(N(AJ$1),N($R125),1)),CHOOSE(AC[[M]:[M]],1,0,1,AC[[DB]:[DB]])),PRODUCT(SUM(ROUND(AVERAGE(VALUE(AJ$3),VALUE($P125)),0),CHOOSE(IF(OR(AJ$1,$R125),4,INDEX(CMB[[Res_Rare]:[Res_Rare]],MATCH(ROUND(MIN(SUM(AJ$4,$O125/1000),SUM($O125,AJ$4/1000)),3),CMB[[Cmb_ID]:[Cmb_ID]],0))),-1,-1,0,0)),IF(OR(AJ$1,$R125),4,INDEX(CMB[[Cmb_Rare]:[Cmb_Rare]],MATCH(ROUND(MIN(SUM(AJ$4,$O125/1000),SUM($O125,AJ$4/1000)),3),CMB[[Cmb_ID]:[Cmb_ID]],0))),CHOOSE(AC[[M]:[M]],2,1,1,SUM(AC[[AB]:[DB]])))),""))</f>
        <v/>
      </c>
      <c r="AK125" t="str">
        <f>IF(OR(AK$5="",$S125=""),"",IFERROR(SUM(PRODUCT(INDEX(CMB[[BA_0O]:[BA_2O]],MATCH(ROUND(MIN(SUM(AK$4,$O125/1000),SUM($O125,AK$4/1000)),3),CMB[[Cmb_ID]:[Cmb_ID]],0),SUM(N(AK$1),N($R125),1)),CHOOSE(AC[[M]:[M]],1,1,0,AC[[AB]:[AB]])),PRODUCT(INDEX(CMB[[BD_0O]:[BD_2O]],MATCH(ROUND(MIN(SUM(AK$4,$O125/1000),SUM($O125,AK$4/1000)),3),CMB[[Cmb_ID]:[Cmb_ID]],0),SUM(N(AK$1),N($R125),1)),CHOOSE(AC[[M]:[M]],1,0,1,AC[[DB]:[DB]])),PRODUCT(SUM(ROUND(AVERAGE(VALUE(AK$3),VALUE($P125)),0),CHOOSE(IF(OR(AK$1,$R125),4,INDEX(CMB[[Res_Rare]:[Res_Rare]],MATCH(ROUND(MIN(SUM(AK$4,$O125/1000),SUM($O125,AK$4/1000)),3),CMB[[Cmb_ID]:[Cmb_ID]],0))),-1,-1,0,0)),IF(OR(AK$1,$R125),4,INDEX(CMB[[Cmb_Rare]:[Cmb_Rare]],MATCH(ROUND(MIN(SUM(AK$4,$O125/1000),SUM($O125,AK$4/1000)),3),CMB[[Cmb_ID]:[Cmb_ID]],0))),CHOOSE(AC[[M]:[M]],2,1,1,SUM(AC[[AB]:[DB]])))),""))</f>
        <v/>
      </c>
      <c r="AL125" t="str">
        <f>IF(OR(AL$5="",$S125=""),"",IFERROR(SUM(PRODUCT(INDEX(CMB[[BA_0O]:[BA_2O]],MATCH(ROUND(MIN(SUM(AL$4,$O125/1000),SUM($O125,AL$4/1000)),3),CMB[[Cmb_ID]:[Cmb_ID]],0),SUM(N(AL$1),N($R125),1)),CHOOSE(AC[[M]:[M]],1,1,0,AC[[AB]:[AB]])),PRODUCT(INDEX(CMB[[BD_0O]:[BD_2O]],MATCH(ROUND(MIN(SUM(AL$4,$O125/1000),SUM($O125,AL$4/1000)),3),CMB[[Cmb_ID]:[Cmb_ID]],0),SUM(N(AL$1),N($R125),1)),CHOOSE(AC[[M]:[M]],1,0,1,AC[[DB]:[DB]])),PRODUCT(SUM(ROUND(AVERAGE(VALUE(AL$3),VALUE($P125)),0),CHOOSE(IF(OR(AL$1,$R125),4,INDEX(CMB[[Res_Rare]:[Res_Rare]],MATCH(ROUND(MIN(SUM(AL$4,$O125/1000),SUM($O125,AL$4/1000)),3),CMB[[Cmb_ID]:[Cmb_ID]],0))),-1,-1,0,0)),IF(OR(AL$1,$R125),4,INDEX(CMB[[Cmb_Rare]:[Cmb_Rare]],MATCH(ROUND(MIN(SUM(AL$4,$O125/1000),SUM($O125,AL$4/1000)),3),CMB[[Cmb_ID]:[Cmb_ID]],0))),CHOOSE(AC[[M]:[M]],2,1,1,SUM(AC[[AB]:[DB]])))),""))</f>
        <v/>
      </c>
      <c r="AM125" t="str">
        <f>IF(OR(AM$5="",$S125=""),"",IFERROR(SUM(PRODUCT(INDEX(CMB[[BA_0O]:[BA_2O]],MATCH(ROUND(MIN(SUM(AM$4,$O125/1000),SUM($O125,AM$4/1000)),3),CMB[[Cmb_ID]:[Cmb_ID]],0),SUM(N(AM$1),N($R125),1)),CHOOSE(AC[[M]:[M]],1,1,0,AC[[AB]:[AB]])),PRODUCT(INDEX(CMB[[BD_0O]:[BD_2O]],MATCH(ROUND(MIN(SUM(AM$4,$O125/1000),SUM($O125,AM$4/1000)),3),CMB[[Cmb_ID]:[Cmb_ID]],0),SUM(N(AM$1),N($R125),1)),CHOOSE(AC[[M]:[M]],1,0,1,AC[[DB]:[DB]])),PRODUCT(SUM(ROUND(AVERAGE(VALUE(AM$3),VALUE($P125)),0),CHOOSE(IF(OR(AM$1,$R125),4,INDEX(CMB[[Res_Rare]:[Res_Rare]],MATCH(ROUND(MIN(SUM(AM$4,$O125/1000),SUM($O125,AM$4/1000)),3),CMB[[Cmb_ID]:[Cmb_ID]],0))),-1,-1,0,0)),IF(OR(AM$1,$R125),4,INDEX(CMB[[Cmb_Rare]:[Cmb_Rare]],MATCH(ROUND(MIN(SUM(AM$4,$O125/1000),SUM($O125,AM$4/1000)),3),CMB[[Cmb_ID]:[Cmb_ID]],0))),CHOOSE(AC[[M]:[M]],2,1,1,SUM(AC[[AB]:[DB]])))),""))</f>
        <v/>
      </c>
      <c r="AN125" t="str">
        <f>IF(OR(AN$5="",$S125=""),"",IFERROR(SUM(PRODUCT(INDEX(CMB[[BA_0O]:[BA_2O]],MATCH(ROUND(MIN(SUM(AN$4,$O125/1000),SUM($O125,AN$4/1000)),3),CMB[[Cmb_ID]:[Cmb_ID]],0),SUM(N(AN$1),N($R125),1)),CHOOSE(AC[[M]:[M]],1,1,0,AC[[AB]:[AB]])),PRODUCT(INDEX(CMB[[BD_0O]:[BD_2O]],MATCH(ROUND(MIN(SUM(AN$4,$O125/1000),SUM($O125,AN$4/1000)),3),CMB[[Cmb_ID]:[Cmb_ID]],0),SUM(N(AN$1),N($R125),1)),CHOOSE(AC[[M]:[M]],1,0,1,AC[[DB]:[DB]])),PRODUCT(SUM(ROUND(AVERAGE(VALUE(AN$3),VALUE($P125)),0),CHOOSE(IF(OR(AN$1,$R125),4,INDEX(CMB[[Res_Rare]:[Res_Rare]],MATCH(ROUND(MIN(SUM(AN$4,$O125/1000),SUM($O125,AN$4/1000)),3),CMB[[Cmb_ID]:[Cmb_ID]],0))),-1,-1,0,0)),IF(OR(AN$1,$R125),4,INDEX(CMB[[Cmb_Rare]:[Cmb_Rare]],MATCH(ROUND(MIN(SUM(AN$4,$O125/1000),SUM($O125,AN$4/1000)),3),CMB[[Cmb_ID]:[Cmb_ID]],0))),CHOOSE(AC[[M]:[M]],2,1,1,SUM(AC[[AB]:[DB]])))),""))</f>
        <v/>
      </c>
      <c r="AO125" t="str">
        <f>IF(OR(AO$5="",$S125=""),"",IFERROR(SUM(PRODUCT(INDEX(CMB[[BA_0O]:[BA_2O]],MATCH(ROUND(MIN(SUM(AO$4,$O125/1000),SUM($O125,AO$4/1000)),3),CMB[[Cmb_ID]:[Cmb_ID]],0),SUM(N(AO$1),N($R125),1)),CHOOSE(AC[[M]:[M]],1,1,0,AC[[AB]:[AB]])),PRODUCT(INDEX(CMB[[BD_0O]:[BD_2O]],MATCH(ROUND(MIN(SUM(AO$4,$O125/1000),SUM($O125,AO$4/1000)),3),CMB[[Cmb_ID]:[Cmb_ID]],0),SUM(N(AO$1),N($R125),1)),CHOOSE(AC[[M]:[M]],1,0,1,AC[[DB]:[DB]])),PRODUCT(SUM(ROUND(AVERAGE(VALUE(AO$3),VALUE($P125)),0),CHOOSE(IF(OR(AO$1,$R125),4,INDEX(CMB[[Res_Rare]:[Res_Rare]],MATCH(ROUND(MIN(SUM(AO$4,$O125/1000),SUM($O125,AO$4/1000)),3),CMB[[Cmb_ID]:[Cmb_ID]],0))),-1,-1,0,0)),IF(OR(AO$1,$R125),4,INDEX(CMB[[Cmb_Rare]:[Cmb_Rare]],MATCH(ROUND(MIN(SUM(AO$4,$O125/1000),SUM($O125,AO$4/1000)),3),CMB[[Cmb_ID]:[Cmb_ID]],0))),CHOOSE(AC[[M]:[M]],2,1,1,SUM(AC[[AB]:[DB]])))),""))</f>
        <v/>
      </c>
      <c r="AP125" t="str">
        <f>IF(OR(AP$5="",$S125=""),"",IFERROR(SUM(PRODUCT(INDEX(CMB[[BA_0O]:[BA_2O]],MATCH(ROUND(MIN(SUM(AP$4,$O125/1000),SUM($O125,AP$4/1000)),3),CMB[[Cmb_ID]:[Cmb_ID]],0),SUM(N(AP$1),N($R125),1)),CHOOSE(AC[[M]:[M]],1,1,0,AC[[AB]:[AB]])),PRODUCT(INDEX(CMB[[BD_0O]:[BD_2O]],MATCH(ROUND(MIN(SUM(AP$4,$O125/1000),SUM($O125,AP$4/1000)),3),CMB[[Cmb_ID]:[Cmb_ID]],0),SUM(N(AP$1),N($R125),1)),CHOOSE(AC[[M]:[M]],1,0,1,AC[[DB]:[DB]])),PRODUCT(SUM(ROUND(AVERAGE(VALUE(AP$3),VALUE($P125)),0),CHOOSE(IF(OR(AP$1,$R125),4,INDEX(CMB[[Res_Rare]:[Res_Rare]],MATCH(ROUND(MIN(SUM(AP$4,$O125/1000),SUM($O125,AP$4/1000)),3),CMB[[Cmb_ID]:[Cmb_ID]],0))),-1,-1,0,0)),IF(OR(AP$1,$R125),4,INDEX(CMB[[Cmb_Rare]:[Cmb_Rare]],MATCH(ROUND(MIN(SUM(AP$4,$O125/1000),SUM($O125,AP$4/1000)),3),CMB[[Cmb_ID]:[Cmb_ID]],0))),CHOOSE(AC[[M]:[M]],2,1,1,SUM(AC[[AB]:[DB]])))),""))</f>
        <v/>
      </c>
      <c r="AQ125" t="str">
        <f>IF(OR(AQ$5="",$S125=""),"",IFERROR(SUM(PRODUCT(INDEX(CMB[[BA_0O]:[BA_2O]],MATCH(ROUND(MIN(SUM(AQ$4,$O125/1000),SUM($O125,AQ$4/1000)),3),CMB[[Cmb_ID]:[Cmb_ID]],0),SUM(N(AQ$1),N($R125),1)),CHOOSE(AC[[M]:[M]],1,1,0,AC[[AB]:[AB]])),PRODUCT(INDEX(CMB[[BD_0O]:[BD_2O]],MATCH(ROUND(MIN(SUM(AQ$4,$O125/1000),SUM($O125,AQ$4/1000)),3),CMB[[Cmb_ID]:[Cmb_ID]],0),SUM(N(AQ$1),N($R125),1)),CHOOSE(AC[[M]:[M]],1,0,1,AC[[DB]:[DB]])),PRODUCT(SUM(ROUND(AVERAGE(VALUE(AQ$3),VALUE($P125)),0),CHOOSE(IF(OR(AQ$1,$R125),4,INDEX(CMB[[Res_Rare]:[Res_Rare]],MATCH(ROUND(MIN(SUM(AQ$4,$O125/1000),SUM($O125,AQ$4/1000)),3),CMB[[Cmb_ID]:[Cmb_ID]],0))),-1,-1,0,0)),IF(OR(AQ$1,$R125),4,INDEX(CMB[[Cmb_Rare]:[Cmb_Rare]],MATCH(ROUND(MIN(SUM(AQ$4,$O125/1000),SUM($O125,AQ$4/1000)),3),CMB[[Cmb_ID]:[Cmb_ID]],0))),CHOOSE(AC[[M]:[M]],2,1,1,SUM(AC[[AB]:[DB]])))),""))</f>
        <v/>
      </c>
      <c r="AR125" t="str">
        <f>IF(OR(AR$5="",$S125=""),"",IFERROR(SUM(PRODUCT(INDEX(CMB[[BA_0O]:[BA_2O]],MATCH(ROUND(MIN(SUM(AR$4,$O125/1000),SUM($O125,AR$4/1000)),3),CMB[[Cmb_ID]:[Cmb_ID]],0),SUM(N(AR$1),N($R125),1)),CHOOSE(AC[[M]:[M]],1,1,0,AC[[AB]:[AB]])),PRODUCT(INDEX(CMB[[BD_0O]:[BD_2O]],MATCH(ROUND(MIN(SUM(AR$4,$O125/1000),SUM($O125,AR$4/1000)),3),CMB[[Cmb_ID]:[Cmb_ID]],0),SUM(N(AR$1),N($R125),1)),CHOOSE(AC[[M]:[M]],1,0,1,AC[[DB]:[DB]])),PRODUCT(SUM(ROUND(AVERAGE(VALUE(AR$3),VALUE($P125)),0),CHOOSE(IF(OR(AR$1,$R125),4,INDEX(CMB[[Res_Rare]:[Res_Rare]],MATCH(ROUND(MIN(SUM(AR$4,$O125/1000),SUM($O125,AR$4/1000)),3),CMB[[Cmb_ID]:[Cmb_ID]],0))),-1,-1,0,0)),IF(OR(AR$1,$R125),4,INDEX(CMB[[Cmb_Rare]:[Cmb_Rare]],MATCH(ROUND(MIN(SUM(AR$4,$O125/1000),SUM($O125,AR$4/1000)),3),CMB[[Cmb_ID]:[Cmb_ID]],0))),CHOOSE(AC[[M]:[M]],2,1,1,SUM(AC[[AB]:[DB]])))),""))</f>
        <v/>
      </c>
      <c r="AS125" t="str">
        <f>IF(OR(AS$5="",$S125=""),"",IFERROR(SUM(PRODUCT(INDEX(CMB[[BA_0O]:[BA_2O]],MATCH(ROUND(MIN(SUM(AS$4,$O125/1000),SUM($O125,AS$4/1000)),3),CMB[[Cmb_ID]:[Cmb_ID]],0),SUM(N(AS$1),N($R125),1)),CHOOSE(AC[[M]:[M]],1,1,0,AC[[AB]:[AB]])),PRODUCT(INDEX(CMB[[BD_0O]:[BD_2O]],MATCH(ROUND(MIN(SUM(AS$4,$O125/1000),SUM($O125,AS$4/1000)),3),CMB[[Cmb_ID]:[Cmb_ID]],0),SUM(N(AS$1),N($R125),1)),CHOOSE(AC[[M]:[M]],1,0,1,AC[[DB]:[DB]])),PRODUCT(SUM(ROUND(AVERAGE(VALUE(AS$3),VALUE($P125)),0),CHOOSE(IF(OR(AS$1,$R125),4,INDEX(CMB[[Res_Rare]:[Res_Rare]],MATCH(ROUND(MIN(SUM(AS$4,$O125/1000),SUM($O125,AS$4/1000)),3),CMB[[Cmb_ID]:[Cmb_ID]],0))),-1,-1,0,0)),IF(OR(AS$1,$R125),4,INDEX(CMB[[Cmb_Rare]:[Cmb_Rare]],MATCH(ROUND(MIN(SUM(AS$4,$O125/1000),SUM($O125,AS$4/1000)),3),CMB[[Cmb_ID]:[Cmb_ID]],0))),CHOOSE(AC[[M]:[M]],2,1,1,SUM(AC[[AB]:[DB]])))),""))</f>
        <v/>
      </c>
      <c r="AT125" t="str">
        <f>IF(OR(AT$5="",$S125=""),"",IFERROR(SUM(PRODUCT(INDEX(CMB[[BA_0O]:[BA_2O]],MATCH(ROUND(MIN(SUM(AT$4,$O125/1000),SUM($O125,AT$4/1000)),3),CMB[[Cmb_ID]:[Cmb_ID]],0),SUM(N(AT$1),N($R125),1)),CHOOSE(AC[[M]:[M]],1,1,0,AC[[AB]:[AB]])),PRODUCT(INDEX(CMB[[BD_0O]:[BD_2O]],MATCH(ROUND(MIN(SUM(AT$4,$O125/1000),SUM($O125,AT$4/1000)),3),CMB[[Cmb_ID]:[Cmb_ID]],0),SUM(N(AT$1),N($R125),1)),CHOOSE(AC[[M]:[M]],1,0,1,AC[[DB]:[DB]])),PRODUCT(SUM(ROUND(AVERAGE(VALUE(AT$3),VALUE($P125)),0),CHOOSE(IF(OR(AT$1,$R125),4,INDEX(CMB[[Res_Rare]:[Res_Rare]],MATCH(ROUND(MIN(SUM(AT$4,$O125/1000),SUM($O125,AT$4/1000)),3),CMB[[Cmb_ID]:[Cmb_ID]],0))),-1,-1,0,0)),IF(OR(AT$1,$R125),4,INDEX(CMB[[Cmb_Rare]:[Cmb_Rare]],MATCH(ROUND(MIN(SUM(AT$4,$O125/1000),SUM($O125,AT$4/1000)),3),CMB[[Cmb_ID]:[Cmb_ID]],0))),CHOOSE(AC[[M]:[M]],2,1,1,SUM(AC[[AB]:[DB]])))),""))</f>
        <v/>
      </c>
      <c r="AU125" t="str">
        <f>IF(OR(AU$5="",$S125=""),"",IFERROR(SUM(PRODUCT(INDEX(CMB[[BA_0O]:[BA_2O]],MATCH(ROUND(MIN(SUM(AU$4,$O125/1000),SUM($O125,AU$4/1000)),3),CMB[[Cmb_ID]:[Cmb_ID]],0),SUM(N(AU$1),N($R125),1)),CHOOSE(AC[[M]:[M]],1,1,0,AC[[AB]:[AB]])),PRODUCT(INDEX(CMB[[BD_0O]:[BD_2O]],MATCH(ROUND(MIN(SUM(AU$4,$O125/1000),SUM($O125,AU$4/1000)),3),CMB[[Cmb_ID]:[Cmb_ID]],0),SUM(N(AU$1),N($R125),1)),CHOOSE(AC[[M]:[M]],1,0,1,AC[[DB]:[DB]])),PRODUCT(SUM(ROUND(AVERAGE(VALUE(AU$3),VALUE($P125)),0),CHOOSE(IF(OR(AU$1,$R125),4,INDEX(CMB[[Res_Rare]:[Res_Rare]],MATCH(ROUND(MIN(SUM(AU$4,$O125/1000),SUM($O125,AU$4/1000)),3),CMB[[Cmb_ID]:[Cmb_ID]],0))),-1,-1,0,0)),IF(OR(AU$1,$R125),4,INDEX(CMB[[Cmb_Rare]:[Cmb_Rare]],MATCH(ROUND(MIN(SUM(AU$4,$O125/1000),SUM($O125,AU$4/1000)),3),CMB[[Cmb_ID]:[Cmb_ID]],0))),CHOOSE(AC[[M]:[M]],2,1,1,SUM(AC[[AB]:[DB]])))),""))</f>
        <v/>
      </c>
      <c r="AV125" t="str">
        <f>IF(OR(AV$5="",$S125=""),"",IFERROR(SUM(PRODUCT(INDEX(CMB[[BA_0O]:[BA_2O]],MATCH(ROUND(MIN(SUM(AV$4,$O125/1000),SUM($O125,AV$4/1000)),3),CMB[[Cmb_ID]:[Cmb_ID]],0),SUM(N(AV$1),N($R125),1)),CHOOSE(AC[[M]:[M]],1,1,0,AC[[AB]:[AB]])),PRODUCT(INDEX(CMB[[BD_0O]:[BD_2O]],MATCH(ROUND(MIN(SUM(AV$4,$O125/1000),SUM($O125,AV$4/1000)),3),CMB[[Cmb_ID]:[Cmb_ID]],0),SUM(N(AV$1),N($R125),1)),CHOOSE(AC[[M]:[M]],1,0,1,AC[[DB]:[DB]])),PRODUCT(SUM(ROUND(AVERAGE(VALUE(AV$3),VALUE($P125)),0),CHOOSE(IF(OR(AV$1,$R125),4,INDEX(CMB[[Res_Rare]:[Res_Rare]],MATCH(ROUND(MIN(SUM(AV$4,$O125/1000),SUM($O125,AV$4/1000)),3),CMB[[Cmb_ID]:[Cmb_ID]],0))),-1,-1,0,0)),IF(OR(AV$1,$R125),4,INDEX(CMB[[Cmb_Rare]:[Cmb_Rare]],MATCH(ROUND(MIN(SUM(AV$4,$O125/1000),SUM($O125,AV$4/1000)),3),CMB[[Cmb_ID]:[Cmb_ID]],0))),CHOOSE(AC[[M]:[M]],2,1,1,SUM(AC[[AB]:[DB]])))),""))</f>
        <v/>
      </c>
      <c r="AW125" t="str">
        <f>IF(OR(AW$5="",$S125=""),"",IFERROR(SUM(PRODUCT(INDEX(CMB[[BA_0O]:[BA_2O]],MATCH(ROUND(MIN(SUM(AW$4,$O125/1000),SUM($O125,AW$4/1000)),3),CMB[[Cmb_ID]:[Cmb_ID]],0),SUM(N(AW$1),N($R125),1)),CHOOSE(AC[[M]:[M]],1,1,0,AC[[AB]:[AB]])),PRODUCT(INDEX(CMB[[BD_0O]:[BD_2O]],MATCH(ROUND(MIN(SUM(AW$4,$O125/1000),SUM($O125,AW$4/1000)),3),CMB[[Cmb_ID]:[Cmb_ID]],0),SUM(N(AW$1),N($R125),1)),CHOOSE(AC[[M]:[M]],1,0,1,AC[[DB]:[DB]])),PRODUCT(SUM(ROUND(AVERAGE(VALUE(AW$3),VALUE($P125)),0),CHOOSE(IF(OR(AW$1,$R125),4,INDEX(CMB[[Res_Rare]:[Res_Rare]],MATCH(ROUND(MIN(SUM(AW$4,$O125/1000),SUM($O125,AW$4/1000)),3),CMB[[Cmb_ID]:[Cmb_ID]],0))),-1,-1,0,0)),IF(OR(AW$1,$R125),4,INDEX(CMB[[Cmb_Rare]:[Cmb_Rare]],MATCH(ROUND(MIN(SUM(AW$4,$O125/1000),SUM($O125,AW$4/1000)),3),CMB[[Cmb_ID]:[Cmb_ID]],0))),CHOOSE(AC[[M]:[M]],2,1,1,SUM(AC[[AB]:[DB]])))),""))</f>
        <v/>
      </c>
      <c r="AX125" t="str">
        <f>IF(OR(AX$5="",$S125=""),"",IFERROR(SUM(PRODUCT(INDEX(CMB[[BA_0O]:[BA_2O]],MATCH(ROUND(MIN(SUM(AX$4,$O125/1000),SUM($O125,AX$4/1000)),3),CMB[[Cmb_ID]:[Cmb_ID]],0),SUM(N(AX$1),N($R125),1)),CHOOSE(AC[[M]:[M]],1,1,0,AC[[AB]:[AB]])),PRODUCT(INDEX(CMB[[BD_0O]:[BD_2O]],MATCH(ROUND(MIN(SUM(AX$4,$O125/1000),SUM($O125,AX$4/1000)),3),CMB[[Cmb_ID]:[Cmb_ID]],0),SUM(N(AX$1),N($R125),1)),CHOOSE(AC[[M]:[M]],1,0,1,AC[[DB]:[DB]])),PRODUCT(SUM(ROUND(AVERAGE(VALUE(AX$3),VALUE($P125)),0),CHOOSE(IF(OR(AX$1,$R125),4,INDEX(CMB[[Res_Rare]:[Res_Rare]],MATCH(ROUND(MIN(SUM(AX$4,$O125/1000),SUM($O125,AX$4/1000)),3),CMB[[Cmb_ID]:[Cmb_ID]],0))),-1,-1,0,0)),IF(OR(AX$1,$R125),4,INDEX(CMB[[Cmb_Rare]:[Cmb_Rare]],MATCH(ROUND(MIN(SUM(AX$4,$O125/1000),SUM($O125,AX$4/1000)),3),CMB[[Cmb_ID]:[Cmb_ID]],0))),CHOOSE(AC[[M]:[M]],2,1,1,SUM(AC[[AB]:[DB]])))),""))</f>
        <v/>
      </c>
      <c r="AY125" t="str">
        <f>IF(OR(AY$5="",$S125=""),"",IFERROR(SUM(PRODUCT(INDEX(CMB[[BA_0O]:[BA_2O]],MATCH(ROUND(MIN(SUM(AY$4,$O125/1000),SUM($O125,AY$4/1000)),3),CMB[[Cmb_ID]:[Cmb_ID]],0),SUM(N(AY$1),N($R125),1)),CHOOSE(AC[[M]:[M]],1,1,0,AC[[AB]:[AB]])),PRODUCT(INDEX(CMB[[BD_0O]:[BD_2O]],MATCH(ROUND(MIN(SUM(AY$4,$O125/1000),SUM($O125,AY$4/1000)),3),CMB[[Cmb_ID]:[Cmb_ID]],0),SUM(N(AY$1),N($R125),1)),CHOOSE(AC[[M]:[M]],1,0,1,AC[[DB]:[DB]])),PRODUCT(SUM(ROUND(AVERAGE(VALUE(AY$3),VALUE($P125)),0),CHOOSE(IF(OR(AY$1,$R125),4,INDEX(CMB[[Res_Rare]:[Res_Rare]],MATCH(ROUND(MIN(SUM(AY$4,$O125/1000),SUM($O125,AY$4/1000)),3),CMB[[Cmb_ID]:[Cmb_ID]],0))),-1,-1,0,0)),IF(OR(AY$1,$R125),4,INDEX(CMB[[Cmb_Rare]:[Cmb_Rare]],MATCH(ROUND(MIN(SUM(AY$4,$O125/1000),SUM($O125,AY$4/1000)),3),CMB[[Cmb_ID]:[Cmb_ID]],0))),CHOOSE(AC[[M]:[M]],2,1,1,SUM(AC[[AB]:[DB]])))),""))</f>
        <v/>
      </c>
      <c r="AZ125" t="str">
        <f>IF(OR(AZ$5="",$S125=""),"",IFERROR(SUM(PRODUCT(INDEX(CMB[[BA_0O]:[BA_2O]],MATCH(ROUND(MIN(SUM(AZ$4,$O125/1000),SUM($O125,AZ$4/1000)),3),CMB[[Cmb_ID]:[Cmb_ID]],0),SUM(N(AZ$1),N($R125),1)),CHOOSE(AC[[M]:[M]],1,1,0,AC[[AB]:[AB]])),PRODUCT(INDEX(CMB[[BD_0O]:[BD_2O]],MATCH(ROUND(MIN(SUM(AZ$4,$O125/1000),SUM($O125,AZ$4/1000)),3),CMB[[Cmb_ID]:[Cmb_ID]],0),SUM(N(AZ$1),N($R125),1)),CHOOSE(AC[[M]:[M]],1,0,1,AC[[DB]:[DB]])),PRODUCT(SUM(ROUND(AVERAGE(VALUE(AZ$3),VALUE($P125)),0),CHOOSE(IF(OR(AZ$1,$R125),4,INDEX(CMB[[Res_Rare]:[Res_Rare]],MATCH(ROUND(MIN(SUM(AZ$4,$O125/1000),SUM($O125,AZ$4/1000)),3),CMB[[Cmb_ID]:[Cmb_ID]],0))),-1,-1,0,0)),IF(OR(AZ$1,$R125),4,INDEX(CMB[[Cmb_Rare]:[Cmb_Rare]],MATCH(ROUND(MIN(SUM(AZ$4,$O125/1000),SUM($O125,AZ$4/1000)),3),CMB[[Cmb_ID]:[Cmb_ID]],0))),CHOOSE(AC[[M]:[M]],2,1,1,SUM(AC[[AB]:[DB]])))),""))</f>
        <v/>
      </c>
      <c r="BA125" t="str">
        <f>IF(OR(BA$5="",$S125=""),"",IFERROR(SUM(PRODUCT(INDEX(CMB[[BA_0O]:[BA_2O]],MATCH(ROUND(MIN(SUM(BA$4,$O125/1000),SUM($O125,BA$4/1000)),3),CMB[[Cmb_ID]:[Cmb_ID]],0),SUM(N(BA$1),N($R125),1)),CHOOSE(AC[[M]:[M]],1,1,0,AC[[AB]:[AB]])),PRODUCT(INDEX(CMB[[BD_0O]:[BD_2O]],MATCH(ROUND(MIN(SUM(BA$4,$O125/1000),SUM($O125,BA$4/1000)),3),CMB[[Cmb_ID]:[Cmb_ID]],0),SUM(N(BA$1),N($R125),1)),CHOOSE(AC[[M]:[M]],1,0,1,AC[[DB]:[DB]])),PRODUCT(SUM(ROUND(AVERAGE(VALUE(BA$3),VALUE($P125)),0),CHOOSE(IF(OR(BA$1,$R125),4,INDEX(CMB[[Res_Rare]:[Res_Rare]],MATCH(ROUND(MIN(SUM(BA$4,$O125/1000),SUM($O125,BA$4/1000)),3),CMB[[Cmb_ID]:[Cmb_ID]],0))),-1,-1,0,0)),IF(OR(BA$1,$R125),4,INDEX(CMB[[Cmb_Rare]:[Cmb_Rare]],MATCH(ROUND(MIN(SUM(BA$4,$O125/1000),SUM($O125,BA$4/1000)),3),CMB[[Cmb_ID]:[Cmb_ID]],0))),CHOOSE(AC[[M]:[M]],2,1,1,SUM(AC[[AB]:[DB]])))),""))</f>
        <v/>
      </c>
      <c r="BB125" t="str">
        <f>IF(OR(BB$5="",$S125=""),"",IFERROR(SUM(PRODUCT(INDEX(CMB[[BA_0O]:[BA_2O]],MATCH(ROUND(MIN(SUM(BB$4,$O125/1000),SUM($O125,BB$4/1000)),3),CMB[[Cmb_ID]:[Cmb_ID]],0),SUM(N(BB$1),N($R125),1)),CHOOSE(AC[[M]:[M]],1,1,0,AC[[AB]:[AB]])),PRODUCT(INDEX(CMB[[BD_0O]:[BD_2O]],MATCH(ROUND(MIN(SUM(BB$4,$O125/1000),SUM($O125,BB$4/1000)),3),CMB[[Cmb_ID]:[Cmb_ID]],0),SUM(N(BB$1),N($R125),1)),CHOOSE(AC[[M]:[M]],1,0,1,AC[[DB]:[DB]])),PRODUCT(SUM(ROUND(AVERAGE(VALUE(BB$3),VALUE($P125)),0),CHOOSE(IF(OR(BB$1,$R125),4,INDEX(CMB[[Res_Rare]:[Res_Rare]],MATCH(ROUND(MIN(SUM(BB$4,$O125/1000),SUM($O125,BB$4/1000)),3),CMB[[Cmb_ID]:[Cmb_ID]],0))),-1,-1,0,0)),IF(OR(BB$1,$R125),4,INDEX(CMB[[Cmb_Rare]:[Cmb_Rare]],MATCH(ROUND(MIN(SUM(BB$4,$O125/1000),SUM($O125,BB$4/1000)),3),CMB[[Cmb_ID]:[Cmb_ID]],0))),CHOOSE(AC[[M]:[M]],2,1,1,SUM(AC[[AB]:[DB]])))),""))</f>
        <v/>
      </c>
      <c r="BC125" t="str">
        <f>IF(OR(BC$5="",$S125=""),"",IFERROR(SUM(PRODUCT(INDEX(CMB[[BA_0O]:[BA_2O]],MATCH(ROUND(MIN(SUM(BC$4,$O125/1000),SUM($O125,BC$4/1000)),3),CMB[[Cmb_ID]:[Cmb_ID]],0),SUM(N(BC$1),N($R125),1)),CHOOSE(AC[[M]:[M]],1,1,0,AC[[AB]:[AB]])),PRODUCT(INDEX(CMB[[BD_0O]:[BD_2O]],MATCH(ROUND(MIN(SUM(BC$4,$O125/1000),SUM($O125,BC$4/1000)),3),CMB[[Cmb_ID]:[Cmb_ID]],0),SUM(N(BC$1),N($R125),1)),CHOOSE(AC[[M]:[M]],1,0,1,AC[[DB]:[DB]])),PRODUCT(SUM(ROUND(AVERAGE(VALUE(BC$3),VALUE($P125)),0),CHOOSE(IF(OR(BC$1,$R125),4,INDEX(CMB[[Res_Rare]:[Res_Rare]],MATCH(ROUND(MIN(SUM(BC$4,$O125/1000),SUM($O125,BC$4/1000)),3),CMB[[Cmb_ID]:[Cmb_ID]],0))),-1,-1,0,0)),IF(OR(BC$1,$R125),4,INDEX(CMB[[Cmb_Rare]:[Cmb_Rare]],MATCH(ROUND(MIN(SUM(BC$4,$O125/1000),SUM($O125,BC$4/1000)),3),CMB[[Cmb_ID]:[Cmb_ID]],0))),CHOOSE(AC[[M]:[M]],2,1,1,SUM(AC[[AB]:[DB]])))),""))</f>
        <v/>
      </c>
      <c r="BD125" t="str">
        <f>IF(OR(BD$5="",$S125=""),"",IFERROR(SUM(PRODUCT(INDEX(CMB[[BA_0O]:[BA_2O]],MATCH(ROUND(MIN(SUM(BD$4,$O125/1000),SUM($O125,BD$4/1000)),3),CMB[[Cmb_ID]:[Cmb_ID]],0),SUM(N(BD$1),N($R125),1)),CHOOSE(AC[[M]:[M]],1,1,0,AC[[AB]:[AB]])),PRODUCT(INDEX(CMB[[BD_0O]:[BD_2O]],MATCH(ROUND(MIN(SUM(BD$4,$O125/1000),SUM($O125,BD$4/1000)),3),CMB[[Cmb_ID]:[Cmb_ID]],0),SUM(N(BD$1),N($R125),1)),CHOOSE(AC[[M]:[M]],1,0,1,AC[[DB]:[DB]])),PRODUCT(SUM(ROUND(AVERAGE(VALUE(BD$3),VALUE($P125)),0),CHOOSE(IF(OR(BD$1,$R125),4,INDEX(CMB[[Res_Rare]:[Res_Rare]],MATCH(ROUND(MIN(SUM(BD$4,$O125/1000),SUM($O125,BD$4/1000)),3),CMB[[Cmb_ID]:[Cmb_ID]],0))),-1,-1,0,0)),IF(OR(BD$1,$R125),4,INDEX(CMB[[Cmb_Rare]:[Cmb_Rare]],MATCH(ROUND(MIN(SUM(BD$4,$O125/1000),SUM($O125,BD$4/1000)),3),CMB[[Cmb_ID]:[Cmb_ID]],0))),CHOOSE(AC[[M]:[M]],2,1,1,SUM(AC[[AB]:[DB]])))),""))</f>
        <v/>
      </c>
      <c r="BE125" t="str">
        <f>IF(OR(BE$5="",$S125=""),"",IFERROR(SUM(PRODUCT(INDEX(CMB[[BA_0O]:[BA_2O]],MATCH(ROUND(MIN(SUM(BE$4,$O125/1000),SUM($O125,BE$4/1000)),3),CMB[[Cmb_ID]:[Cmb_ID]],0),SUM(N(BE$1),N($R125),1)),CHOOSE(AC[[M]:[M]],1,1,0,AC[[AB]:[AB]])),PRODUCT(INDEX(CMB[[BD_0O]:[BD_2O]],MATCH(ROUND(MIN(SUM(BE$4,$O125/1000),SUM($O125,BE$4/1000)),3),CMB[[Cmb_ID]:[Cmb_ID]],0),SUM(N(BE$1),N($R125),1)),CHOOSE(AC[[M]:[M]],1,0,1,AC[[DB]:[DB]])),PRODUCT(SUM(ROUND(AVERAGE(VALUE(BE$3),VALUE($P125)),0),CHOOSE(IF(OR(BE$1,$R125),4,INDEX(CMB[[Res_Rare]:[Res_Rare]],MATCH(ROUND(MIN(SUM(BE$4,$O125/1000),SUM($O125,BE$4/1000)),3),CMB[[Cmb_ID]:[Cmb_ID]],0))),-1,-1,0,0)),IF(OR(BE$1,$R125),4,INDEX(CMB[[Cmb_Rare]:[Cmb_Rare]],MATCH(ROUND(MIN(SUM(BE$4,$O125/1000),SUM($O125,BE$4/1000)),3),CMB[[Cmb_ID]:[Cmb_ID]],0))),CHOOSE(AC[[M]:[M]],2,1,1,SUM(AC[[AB]:[DB]])))),""))</f>
        <v/>
      </c>
      <c r="BF125" t="str">
        <f>IF(OR(BF$5="",$S125=""),"",IFERROR(SUM(PRODUCT(INDEX(CMB[[BA_0O]:[BA_2O]],MATCH(ROUND(MIN(SUM(BF$4,$O125/1000),SUM($O125,BF$4/1000)),3),CMB[[Cmb_ID]:[Cmb_ID]],0),SUM(N(BF$1),N($R125),1)),CHOOSE(AC[[M]:[M]],1,1,0,AC[[AB]:[AB]])),PRODUCT(INDEX(CMB[[BD_0O]:[BD_2O]],MATCH(ROUND(MIN(SUM(BF$4,$O125/1000),SUM($O125,BF$4/1000)),3),CMB[[Cmb_ID]:[Cmb_ID]],0),SUM(N(BF$1),N($R125),1)),CHOOSE(AC[[M]:[M]],1,0,1,AC[[DB]:[DB]])),PRODUCT(SUM(ROUND(AVERAGE(VALUE(BF$3),VALUE($P125)),0),CHOOSE(IF(OR(BF$1,$R125),4,INDEX(CMB[[Res_Rare]:[Res_Rare]],MATCH(ROUND(MIN(SUM(BF$4,$O125/1000),SUM($O125,BF$4/1000)),3),CMB[[Cmb_ID]:[Cmb_ID]],0))),-1,-1,0,0)),IF(OR(BF$1,$R125),4,INDEX(CMB[[Cmb_Rare]:[Cmb_Rare]],MATCH(ROUND(MIN(SUM(BF$4,$O125/1000),SUM($O125,BF$4/1000)),3),CMB[[Cmb_ID]:[Cmb_ID]],0))),CHOOSE(AC[[M]:[M]],2,1,1,SUM(AC[[AB]:[DB]])))),""))</f>
        <v/>
      </c>
      <c r="BG125" t="str">
        <f>IF(OR(BG$5="",$S125=""),"",IFERROR(SUM(PRODUCT(INDEX(CMB[[BA_0O]:[BA_2O]],MATCH(ROUND(MIN(SUM(BG$4,$O125/1000),SUM($O125,BG$4/1000)),3),CMB[[Cmb_ID]:[Cmb_ID]],0),SUM(N(BG$1),N($R125),1)),CHOOSE(AC[[M]:[M]],1,1,0,AC[[AB]:[AB]])),PRODUCT(INDEX(CMB[[BD_0O]:[BD_2O]],MATCH(ROUND(MIN(SUM(BG$4,$O125/1000),SUM($O125,BG$4/1000)),3),CMB[[Cmb_ID]:[Cmb_ID]],0),SUM(N(BG$1),N($R125),1)),CHOOSE(AC[[M]:[M]],1,0,1,AC[[DB]:[DB]])),PRODUCT(SUM(ROUND(AVERAGE(VALUE(BG$3),VALUE($P125)),0),CHOOSE(IF(OR(BG$1,$R125),4,INDEX(CMB[[Res_Rare]:[Res_Rare]],MATCH(ROUND(MIN(SUM(BG$4,$O125/1000),SUM($O125,BG$4/1000)),3),CMB[[Cmb_ID]:[Cmb_ID]],0))),-1,-1,0,0)),IF(OR(BG$1,$R125),4,INDEX(CMB[[Cmb_Rare]:[Cmb_Rare]],MATCH(ROUND(MIN(SUM(BG$4,$O125/1000),SUM($O125,BG$4/1000)),3),CMB[[Cmb_ID]:[Cmb_ID]],0))),CHOOSE(AC[[M]:[M]],2,1,1,SUM(AC[[AB]:[DB]])))),""))</f>
        <v/>
      </c>
      <c r="BH125" t="str">
        <f>IF(OR(BH$5="",$S125=""),"",IFERROR(SUM(PRODUCT(INDEX(CMB[[BA_0O]:[BA_2O]],MATCH(ROUND(MIN(SUM(BH$4,$O125/1000),SUM($O125,BH$4/1000)),3),CMB[[Cmb_ID]:[Cmb_ID]],0),SUM(N(BH$1),N($R125),1)),CHOOSE(AC[[M]:[M]],1,1,0,AC[[AB]:[AB]])),PRODUCT(INDEX(CMB[[BD_0O]:[BD_2O]],MATCH(ROUND(MIN(SUM(BH$4,$O125/1000),SUM($O125,BH$4/1000)),3),CMB[[Cmb_ID]:[Cmb_ID]],0),SUM(N(BH$1),N($R125),1)),CHOOSE(AC[[M]:[M]],1,0,1,AC[[DB]:[DB]])),PRODUCT(SUM(ROUND(AVERAGE(VALUE(BH$3),VALUE($P125)),0),CHOOSE(IF(OR(BH$1,$R125),4,INDEX(CMB[[Res_Rare]:[Res_Rare]],MATCH(ROUND(MIN(SUM(BH$4,$O125/1000),SUM($O125,BH$4/1000)),3),CMB[[Cmb_ID]:[Cmb_ID]],0))),-1,-1,0,0)),IF(OR(BH$1,$R125),4,INDEX(CMB[[Cmb_Rare]:[Cmb_Rare]],MATCH(ROUND(MIN(SUM(BH$4,$O125/1000),SUM($O125,BH$4/1000)),3),CMB[[Cmb_ID]:[Cmb_ID]],0))),CHOOSE(AC[[M]:[M]],2,1,1,SUM(AC[[AB]:[DB]])))),""))</f>
        <v/>
      </c>
      <c r="BI125" t="str">
        <f>IF(OR(BI$5="",$S125=""),"",IFERROR(SUM(PRODUCT(INDEX(CMB[[BA_0O]:[BA_2O]],MATCH(ROUND(MIN(SUM(BI$4,$O125/1000),SUM($O125,BI$4/1000)),3),CMB[[Cmb_ID]:[Cmb_ID]],0),SUM(N(BI$1),N($R125),1)),CHOOSE(AC[[M]:[M]],1,1,0,AC[[AB]:[AB]])),PRODUCT(INDEX(CMB[[BD_0O]:[BD_2O]],MATCH(ROUND(MIN(SUM(BI$4,$O125/1000),SUM($O125,BI$4/1000)),3),CMB[[Cmb_ID]:[Cmb_ID]],0),SUM(N(BI$1),N($R125),1)),CHOOSE(AC[[M]:[M]],1,0,1,AC[[DB]:[DB]])),PRODUCT(SUM(ROUND(AVERAGE(VALUE(BI$3),VALUE($P125)),0),CHOOSE(IF(OR(BI$1,$R125),4,INDEX(CMB[[Res_Rare]:[Res_Rare]],MATCH(ROUND(MIN(SUM(BI$4,$O125/1000),SUM($O125,BI$4/1000)),3),CMB[[Cmb_ID]:[Cmb_ID]],0))),-1,-1,0,0)),IF(OR(BI$1,$R125),4,INDEX(CMB[[Cmb_Rare]:[Cmb_Rare]],MATCH(ROUND(MIN(SUM(BI$4,$O125/1000),SUM($O125,BI$4/1000)),3),CMB[[Cmb_ID]:[Cmb_ID]],0))),CHOOSE(AC[[M]:[M]],2,1,1,SUM(AC[[AB]:[DB]])))),""))</f>
        <v/>
      </c>
      <c r="BJ125" t="str">
        <f>IF(OR(BJ$5="",$S125=""),"",IFERROR(SUM(PRODUCT(INDEX(CMB[[BA_0O]:[BA_2O]],MATCH(ROUND(MIN(SUM(BJ$4,$O125/1000),SUM($O125,BJ$4/1000)),3),CMB[[Cmb_ID]:[Cmb_ID]],0),SUM(N(BJ$1),N($R125),1)),CHOOSE(AC[[M]:[M]],1,1,0,AC[[AB]:[AB]])),PRODUCT(INDEX(CMB[[BD_0O]:[BD_2O]],MATCH(ROUND(MIN(SUM(BJ$4,$O125/1000),SUM($O125,BJ$4/1000)),3),CMB[[Cmb_ID]:[Cmb_ID]],0),SUM(N(BJ$1),N($R125),1)),CHOOSE(AC[[M]:[M]],1,0,1,AC[[DB]:[DB]])),PRODUCT(SUM(ROUND(AVERAGE(VALUE(BJ$3),VALUE($P125)),0),CHOOSE(IF(OR(BJ$1,$R125),4,INDEX(CMB[[Res_Rare]:[Res_Rare]],MATCH(ROUND(MIN(SUM(BJ$4,$O125/1000),SUM($O125,BJ$4/1000)),3),CMB[[Cmb_ID]:[Cmb_ID]],0))),-1,-1,0,0)),IF(OR(BJ$1,$R125),4,INDEX(CMB[[Cmb_Rare]:[Cmb_Rare]],MATCH(ROUND(MIN(SUM(BJ$4,$O125/1000),SUM($O125,BJ$4/1000)),3),CMB[[Cmb_ID]:[Cmb_ID]],0))),CHOOSE(AC[[M]:[M]],2,1,1,SUM(AC[[AB]:[DB]])))),""))</f>
        <v/>
      </c>
      <c r="BK125" t="str">
        <f>IF(OR(BK$5="",$S125=""),"",IFERROR(SUM(PRODUCT(INDEX(CMB[[BA_0O]:[BA_2O]],MATCH(ROUND(MIN(SUM(BK$4,$O125/1000),SUM($O125,BK$4/1000)),3),CMB[[Cmb_ID]:[Cmb_ID]],0),SUM(N(BK$1),N($R125),1)),CHOOSE(AC[[M]:[M]],1,1,0,AC[[AB]:[AB]])),PRODUCT(INDEX(CMB[[BD_0O]:[BD_2O]],MATCH(ROUND(MIN(SUM(BK$4,$O125/1000),SUM($O125,BK$4/1000)),3),CMB[[Cmb_ID]:[Cmb_ID]],0),SUM(N(BK$1),N($R125),1)),CHOOSE(AC[[M]:[M]],1,0,1,AC[[DB]:[DB]])),PRODUCT(SUM(ROUND(AVERAGE(VALUE(BK$3),VALUE($P125)),0),CHOOSE(IF(OR(BK$1,$R125),4,INDEX(CMB[[Res_Rare]:[Res_Rare]],MATCH(ROUND(MIN(SUM(BK$4,$O125/1000),SUM($O125,BK$4/1000)),3),CMB[[Cmb_ID]:[Cmb_ID]],0))),-1,-1,0,0)),IF(OR(BK$1,$R125),4,INDEX(CMB[[Cmb_Rare]:[Cmb_Rare]],MATCH(ROUND(MIN(SUM(BK$4,$O125/1000),SUM($O125,BK$4/1000)),3),CMB[[Cmb_ID]:[Cmb_ID]],0))),CHOOSE(AC[[M]:[M]],2,1,1,SUM(AC[[AB]:[DB]])))),""))</f>
        <v/>
      </c>
      <c r="BL125" t="str">
        <f>IF(OR(BL$5="",$S125=""),"",IFERROR(SUM(PRODUCT(INDEX(CMB[[BA_0O]:[BA_2O]],MATCH(ROUND(MIN(SUM(BL$4,$O125/1000),SUM($O125,BL$4/1000)),3),CMB[[Cmb_ID]:[Cmb_ID]],0),SUM(N(BL$1),N($R125),1)),CHOOSE(AC[[M]:[M]],1,1,0,AC[[AB]:[AB]])),PRODUCT(INDEX(CMB[[BD_0O]:[BD_2O]],MATCH(ROUND(MIN(SUM(BL$4,$O125/1000),SUM($O125,BL$4/1000)),3),CMB[[Cmb_ID]:[Cmb_ID]],0),SUM(N(BL$1),N($R125),1)),CHOOSE(AC[[M]:[M]],1,0,1,AC[[DB]:[DB]])),PRODUCT(SUM(ROUND(AVERAGE(VALUE(BL$3),VALUE($P125)),0),CHOOSE(IF(OR(BL$1,$R125),4,INDEX(CMB[[Res_Rare]:[Res_Rare]],MATCH(ROUND(MIN(SUM(BL$4,$O125/1000),SUM($O125,BL$4/1000)),3),CMB[[Cmb_ID]:[Cmb_ID]],0))),-1,-1,0,0)),IF(OR(BL$1,$R125),4,INDEX(CMB[[Cmb_Rare]:[Cmb_Rare]],MATCH(ROUND(MIN(SUM(BL$4,$O125/1000),SUM($O125,BL$4/1000)),3),CMB[[Cmb_ID]:[Cmb_ID]],0))),CHOOSE(AC[[M]:[M]],2,1,1,SUM(AC[[AB]:[DB]])))),""))</f>
        <v/>
      </c>
      <c r="BM125" t="str">
        <f>IF(OR(BM$5="",$S125=""),"",IFERROR(SUM(PRODUCT(INDEX(CMB[[BA_0O]:[BA_2O]],MATCH(ROUND(MIN(SUM(BM$4,$O125/1000),SUM($O125,BM$4/1000)),3),CMB[[Cmb_ID]:[Cmb_ID]],0),SUM(N(BM$1),N($R125),1)),CHOOSE(AC[[M]:[M]],1,1,0,AC[[AB]:[AB]])),PRODUCT(INDEX(CMB[[BD_0O]:[BD_2O]],MATCH(ROUND(MIN(SUM(BM$4,$O125/1000),SUM($O125,BM$4/1000)),3),CMB[[Cmb_ID]:[Cmb_ID]],0),SUM(N(BM$1),N($R125),1)),CHOOSE(AC[[M]:[M]],1,0,1,AC[[DB]:[DB]])),PRODUCT(SUM(ROUND(AVERAGE(VALUE(BM$3),VALUE($P125)),0),CHOOSE(IF(OR(BM$1,$R125),4,INDEX(CMB[[Res_Rare]:[Res_Rare]],MATCH(ROUND(MIN(SUM(BM$4,$O125/1000),SUM($O125,BM$4/1000)),3),CMB[[Cmb_ID]:[Cmb_ID]],0))),-1,-1,0,0)),IF(OR(BM$1,$R125),4,INDEX(CMB[[Cmb_Rare]:[Cmb_Rare]],MATCH(ROUND(MIN(SUM(BM$4,$O125/1000),SUM($O125,BM$4/1000)),3),CMB[[Cmb_ID]:[Cmb_ID]],0))),CHOOSE(AC[[M]:[M]],2,1,1,SUM(AC[[AB]:[DB]])))),""))</f>
        <v/>
      </c>
      <c r="BN125" t="str">
        <f>IF(OR(BN$5="",$S125=""),"",IFERROR(SUM(PRODUCT(INDEX(CMB[[BA_0O]:[BA_2O]],MATCH(ROUND(MIN(SUM(BN$4,$O125/1000),SUM($O125,BN$4/1000)),3),CMB[[Cmb_ID]:[Cmb_ID]],0),SUM(N(BN$1),N($R125),1)),CHOOSE(AC[[M]:[M]],1,1,0,AC[[AB]:[AB]])),PRODUCT(INDEX(CMB[[BD_0O]:[BD_2O]],MATCH(ROUND(MIN(SUM(BN$4,$O125/1000),SUM($O125,BN$4/1000)),3),CMB[[Cmb_ID]:[Cmb_ID]],0),SUM(N(BN$1),N($R125),1)),CHOOSE(AC[[M]:[M]],1,0,1,AC[[DB]:[DB]])),PRODUCT(SUM(ROUND(AVERAGE(VALUE(BN$3),VALUE($P125)),0),CHOOSE(IF(OR(BN$1,$R125),4,INDEX(CMB[[Res_Rare]:[Res_Rare]],MATCH(ROUND(MIN(SUM(BN$4,$O125/1000),SUM($O125,BN$4/1000)),3),CMB[[Cmb_ID]:[Cmb_ID]],0))),-1,-1,0,0)),IF(OR(BN$1,$R125),4,INDEX(CMB[[Cmb_Rare]:[Cmb_Rare]],MATCH(ROUND(MIN(SUM(BN$4,$O125/1000),SUM($O125,BN$4/1000)),3),CMB[[Cmb_ID]:[Cmb_ID]],0))),CHOOSE(AC[[M]:[M]],2,1,1,SUM(AC[[AB]:[DB]])))),""))</f>
        <v/>
      </c>
      <c r="BO125" t="str">
        <f>IF(OR(BO$5="",$S125=""),"",IFERROR(SUM(PRODUCT(INDEX(CMB[[BA_0O]:[BA_2O]],MATCH(ROUND(MIN(SUM(BO$4,$O125/1000),SUM($O125,BO$4/1000)),3),CMB[[Cmb_ID]:[Cmb_ID]],0),SUM(N(BO$1),N($R125),1)),CHOOSE(AC[[M]:[M]],1,1,0,AC[[AB]:[AB]])),PRODUCT(INDEX(CMB[[BD_0O]:[BD_2O]],MATCH(ROUND(MIN(SUM(BO$4,$O125/1000),SUM($O125,BO$4/1000)),3),CMB[[Cmb_ID]:[Cmb_ID]],0),SUM(N(BO$1),N($R125),1)),CHOOSE(AC[[M]:[M]],1,0,1,AC[[DB]:[DB]])),PRODUCT(SUM(ROUND(AVERAGE(VALUE(BO$3),VALUE($P125)),0),CHOOSE(IF(OR(BO$1,$R125),4,INDEX(CMB[[Res_Rare]:[Res_Rare]],MATCH(ROUND(MIN(SUM(BO$4,$O125/1000),SUM($O125,BO$4/1000)),3),CMB[[Cmb_ID]:[Cmb_ID]],0))),-1,-1,0,0)),IF(OR(BO$1,$R125),4,INDEX(CMB[[Cmb_Rare]:[Cmb_Rare]],MATCH(ROUND(MIN(SUM(BO$4,$O125/1000),SUM($O125,BO$4/1000)),3),CMB[[Cmb_ID]:[Cmb_ID]],0))),CHOOSE(AC[[M]:[M]],2,1,1,SUM(AC[[AB]:[DB]])))),""))</f>
        <v/>
      </c>
      <c r="BP125" t="str">
        <f>IF(OR(BP$5="",$S125=""),"",IFERROR(SUM(PRODUCT(INDEX(CMB[[BA_0O]:[BA_2O]],MATCH(ROUND(MIN(SUM(BP$4,$O125/1000),SUM($O125,BP$4/1000)),3),CMB[[Cmb_ID]:[Cmb_ID]],0),SUM(N(BP$1),N($R125),1)),CHOOSE(AC[[M]:[M]],1,1,0,AC[[AB]:[AB]])),PRODUCT(INDEX(CMB[[BD_0O]:[BD_2O]],MATCH(ROUND(MIN(SUM(BP$4,$O125/1000),SUM($O125,BP$4/1000)),3),CMB[[Cmb_ID]:[Cmb_ID]],0),SUM(N(BP$1),N($R125),1)),CHOOSE(AC[[M]:[M]],1,0,1,AC[[DB]:[DB]])),PRODUCT(SUM(ROUND(AVERAGE(VALUE(BP$3),VALUE($P125)),0),CHOOSE(IF(OR(BP$1,$R125),4,INDEX(CMB[[Res_Rare]:[Res_Rare]],MATCH(ROUND(MIN(SUM(BP$4,$O125/1000),SUM($O125,BP$4/1000)),3),CMB[[Cmb_ID]:[Cmb_ID]],0))),-1,-1,0,0)),IF(OR(BP$1,$R125),4,INDEX(CMB[[Cmb_Rare]:[Cmb_Rare]],MATCH(ROUND(MIN(SUM(BP$4,$O125/1000),SUM($O125,BP$4/1000)),3),CMB[[Cmb_ID]:[Cmb_ID]],0))),CHOOSE(AC[[M]:[M]],2,1,1,SUM(AC[[AB]:[DB]])))),""))</f>
        <v/>
      </c>
      <c r="BQ125" t="str">
        <f>IF(OR(BQ$5="",$S125=""),"",IFERROR(SUM(PRODUCT(INDEX(CMB[[BA_0O]:[BA_2O]],MATCH(ROUND(MIN(SUM(BQ$4,$O125/1000),SUM($O125,BQ$4/1000)),3),CMB[[Cmb_ID]:[Cmb_ID]],0),SUM(N(BQ$1),N($R125),1)),CHOOSE(AC[[M]:[M]],1,1,0,AC[[AB]:[AB]])),PRODUCT(INDEX(CMB[[BD_0O]:[BD_2O]],MATCH(ROUND(MIN(SUM(BQ$4,$O125/1000),SUM($O125,BQ$4/1000)),3),CMB[[Cmb_ID]:[Cmb_ID]],0),SUM(N(BQ$1),N($R125),1)),CHOOSE(AC[[M]:[M]],1,0,1,AC[[DB]:[DB]])),PRODUCT(SUM(ROUND(AVERAGE(VALUE(BQ$3),VALUE($P125)),0),CHOOSE(IF(OR(BQ$1,$R125),4,INDEX(CMB[[Res_Rare]:[Res_Rare]],MATCH(ROUND(MIN(SUM(BQ$4,$O125/1000),SUM($O125,BQ$4/1000)),3),CMB[[Cmb_ID]:[Cmb_ID]],0))),-1,-1,0,0)),IF(OR(BQ$1,$R125),4,INDEX(CMB[[Cmb_Rare]:[Cmb_Rare]],MATCH(ROUND(MIN(SUM(BQ$4,$O125/1000),SUM($O125,BQ$4/1000)),3),CMB[[Cmb_ID]:[Cmb_ID]],0))),CHOOSE(AC[[M]:[M]],2,1,1,SUM(AC[[AB]:[DB]])))),""))</f>
        <v/>
      </c>
      <c r="BR125" t="str">
        <f>IF(OR(BR$5="",$S125=""),"",IFERROR(SUM(PRODUCT(INDEX(CMB[[BA_0O]:[BA_2O]],MATCH(ROUND(MIN(SUM(BR$4,$O125/1000),SUM($O125,BR$4/1000)),3),CMB[[Cmb_ID]:[Cmb_ID]],0),SUM(N(BR$1),N($R125),1)),CHOOSE(AC[[M]:[M]],1,1,0,AC[[AB]:[AB]])),PRODUCT(INDEX(CMB[[BD_0O]:[BD_2O]],MATCH(ROUND(MIN(SUM(BR$4,$O125/1000),SUM($O125,BR$4/1000)),3),CMB[[Cmb_ID]:[Cmb_ID]],0),SUM(N(BR$1),N($R125),1)),CHOOSE(AC[[M]:[M]],1,0,1,AC[[DB]:[DB]])),PRODUCT(SUM(ROUND(AVERAGE(VALUE(BR$3),VALUE($P125)),0),CHOOSE(IF(OR(BR$1,$R125),4,INDEX(CMB[[Res_Rare]:[Res_Rare]],MATCH(ROUND(MIN(SUM(BR$4,$O125/1000),SUM($O125,BR$4/1000)),3),CMB[[Cmb_ID]:[Cmb_ID]],0))),-1,-1,0,0)),IF(OR(BR$1,$R125),4,INDEX(CMB[[Cmb_Rare]:[Cmb_Rare]],MATCH(ROUND(MIN(SUM(BR$4,$O125/1000),SUM($O125,BR$4/1000)),3),CMB[[Cmb_ID]:[Cmb_ID]],0))),CHOOSE(AC[[M]:[M]],2,1,1,SUM(AC[[AB]:[DB]])))),""))</f>
        <v/>
      </c>
      <c r="BS125" t="str">
        <f>IF(OR(BS$5="",$S125=""),"",IFERROR(SUM(PRODUCT(INDEX(CMB[[BA_0O]:[BA_2O]],MATCH(ROUND(MIN(SUM(BS$4,$O125/1000),SUM($O125,BS$4/1000)),3),CMB[[Cmb_ID]:[Cmb_ID]],0),SUM(N(BS$1),N($R125),1)),CHOOSE(AC[[M]:[M]],1,1,0,AC[[AB]:[AB]])),PRODUCT(INDEX(CMB[[BD_0O]:[BD_2O]],MATCH(ROUND(MIN(SUM(BS$4,$O125/1000),SUM($O125,BS$4/1000)),3),CMB[[Cmb_ID]:[Cmb_ID]],0),SUM(N(BS$1),N($R125),1)),CHOOSE(AC[[M]:[M]],1,0,1,AC[[DB]:[DB]])),PRODUCT(SUM(ROUND(AVERAGE(VALUE(BS$3),VALUE($P125)),0),CHOOSE(IF(OR(BS$1,$R125),4,INDEX(CMB[[Res_Rare]:[Res_Rare]],MATCH(ROUND(MIN(SUM(BS$4,$O125/1000),SUM($O125,BS$4/1000)),3),CMB[[Cmb_ID]:[Cmb_ID]],0))),-1,-1,0,0)),IF(OR(BS$1,$R125),4,INDEX(CMB[[Cmb_Rare]:[Cmb_Rare]],MATCH(ROUND(MIN(SUM(BS$4,$O125/1000),SUM($O125,BS$4/1000)),3),CMB[[Cmb_ID]:[Cmb_ID]],0))),CHOOSE(AC[[M]:[M]],2,1,1,SUM(AC[[AB]:[DB]])))),""))</f>
        <v/>
      </c>
      <c r="BT125" t="str">
        <f>IF(OR(BT$5="",$S125=""),"",IFERROR(SUM(PRODUCT(INDEX(CMB[[BA_0O]:[BA_2O]],MATCH(ROUND(MIN(SUM(BT$4,$O125/1000),SUM($O125,BT$4/1000)),3),CMB[[Cmb_ID]:[Cmb_ID]],0),SUM(N(BT$1),N($R125),1)),CHOOSE(AC[[M]:[M]],1,1,0,AC[[AB]:[AB]])),PRODUCT(INDEX(CMB[[BD_0O]:[BD_2O]],MATCH(ROUND(MIN(SUM(BT$4,$O125/1000),SUM($O125,BT$4/1000)),3),CMB[[Cmb_ID]:[Cmb_ID]],0),SUM(N(BT$1),N($R125),1)),CHOOSE(AC[[M]:[M]],1,0,1,AC[[DB]:[DB]])),PRODUCT(SUM(ROUND(AVERAGE(VALUE(BT$3),VALUE($P125)),0),CHOOSE(IF(OR(BT$1,$R125),4,INDEX(CMB[[Res_Rare]:[Res_Rare]],MATCH(ROUND(MIN(SUM(BT$4,$O125/1000),SUM($O125,BT$4/1000)),3),CMB[[Cmb_ID]:[Cmb_ID]],0))),-1,-1,0,0)),IF(OR(BT$1,$R125),4,INDEX(CMB[[Cmb_Rare]:[Cmb_Rare]],MATCH(ROUND(MIN(SUM(BT$4,$O125/1000),SUM($O125,BT$4/1000)),3),CMB[[Cmb_ID]:[Cmb_ID]],0))),CHOOSE(AC[[M]:[M]],2,1,1,SUM(AC[[AB]:[DB]])))),""))</f>
        <v/>
      </c>
      <c r="BU125" t="str">
        <f>IF(OR(BU$5="",$S125=""),"",IFERROR(SUM(PRODUCT(INDEX(CMB[[BA_0O]:[BA_2O]],MATCH(ROUND(MIN(SUM(BU$4,$O125/1000),SUM($O125,BU$4/1000)),3),CMB[[Cmb_ID]:[Cmb_ID]],0),SUM(N(BU$1),N($R125),1)),CHOOSE(AC[[M]:[M]],1,1,0,AC[[AB]:[AB]])),PRODUCT(INDEX(CMB[[BD_0O]:[BD_2O]],MATCH(ROUND(MIN(SUM(BU$4,$O125/1000),SUM($O125,BU$4/1000)),3),CMB[[Cmb_ID]:[Cmb_ID]],0),SUM(N(BU$1),N($R125),1)),CHOOSE(AC[[M]:[M]],1,0,1,AC[[DB]:[DB]])),PRODUCT(SUM(ROUND(AVERAGE(VALUE(BU$3),VALUE($P125)),0),CHOOSE(IF(OR(BU$1,$R125),4,INDEX(CMB[[Res_Rare]:[Res_Rare]],MATCH(ROUND(MIN(SUM(BU$4,$O125/1000),SUM($O125,BU$4/1000)),3),CMB[[Cmb_ID]:[Cmb_ID]],0))),-1,-1,0,0)),IF(OR(BU$1,$R125),4,INDEX(CMB[[Cmb_Rare]:[Cmb_Rare]],MATCH(ROUND(MIN(SUM(BU$4,$O125/1000),SUM($O125,BU$4/1000)),3),CMB[[Cmb_ID]:[Cmb_ID]],0))),CHOOSE(AC[[M]:[M]],2,1,1,SUM(AC[[AB]:[DB]])))),""))</f>
        <v/>
      </c>
      <c r="BV125" t="str">
        <f>IF(OR(BV$5="",$S125=""),"",IFERROR(SUM(PRODUCT(INDEX(CMB[[BA_0O]:[BA_2O]],MATCH(ROUND(MIN(SUM(BV$4,$O125/1000),SUM($O125,BV$4/1000)),3),CMB[[Cmb_ID]:[Cmb_ID]],0),SUM(N(BV$1),N($R125),1)),CHOOSE(AC[[M]:[M]],1,1,0,AC[[AB]:[AB]])),PRODUCT(INDEX(CMB[[BD_0O]:[BD_2O]],MATCH(ROUND(MIN(SUM(BV$4,$O125/1000),SUM($O125,BV$4/1000)),3),CMB[[Cmb_ID]:[Cmb_ID]],0),SUM(N(BV$1),N($R125),1)),CHOOSE(AC[[M]:[M]],1,0,1,AC[[DB]:[DB]])),PRODUCT(SUM(ROUND(AVERAGE(VALUE(BV$3),VALUE($P125)),0),CHOOSE(IF(OR(BV$1,$R125),4,INDEX(CMB[[Res_Rare]:[Res_Rare]],MATCH(ROUND(MIN(SUM(BV$4,$O125/1000),SUM($O125,BV$4/1000)),3),CMB[[Cmb_ID]:[Cmb_ID]],0))),-1,-1,0,0)),IF(OR(BV$1,$R125),4,INDEX(CMB[[Cmb_Rare]:[Cmb_Rare]],MATCH(ROUND(MIN(SUM(BV$4,$O125/1000),SUM($O125,BV$4/1000)),3),CMB[[Cmb_ID]:[Cmb_ID]],0))),CHOOSE(AC[[M]:[M]],2,1,1,SUM(AC[[AB]:[DB]])))),""))</f>
        <v/>
      </c>
      <c r="BW125" t="str">
        <f>IF(OR(BW$5="",$S125=""),"",IFERROR(SUM(PRODUCT(INDEX(CMB[[BA_0O]:[BA_2O]],MATCH(ROUND(MIN(SUM(BW$4,$O125/1000),SUM($O125,BW$4/1000)),3),CMB[[Cmb_ID]:[Cmb_ID]],0),SUM(N(BW$1),N($R125),1)),CHOOSE(AC[[M]:[M]],1,1,0,AC[[AB]:[AB]])),PRODUCT(INDEX(CMB[[BD_0O]:[BD_2O]],MATCH(ROUND(MIN(SUM(BW$4,$O125/1000),SUM($O125,BW$4/1000)),3),CMB[[Cmb_ID]:[Cmb_ID]],0),SUM(N(BW$1),N($R125),1)),CHOOSE(AC[[M]:[M]],1,0,1,AC[[DB]:[DB]])),PRODUCT(SUM(ROUND(AVERAGE(VALUE(BW$3),VALUE($P125)),0),CHOOSE(IF(OR(BW$1,$R125),4,INDEX(CMB[[Res_Rare]:[Res_Rare]],MATCH(ROUND(MIN(SUM(BW$4,$O125/1000),SUM($O125,BW$4/1000)),3),CMB[[Cmb_ID]:[Cmb_ID]],0))),-1,-1,0,0)),IF(OR(BW$1,$R125),4,INDEX(CMB[[Cmb_Rare]:[Cmb_Rare]],MATCH(ROUND(MIN(SUM(BW$4,$O125/1000),SUM($O125,BW$4/1000)),3),CMB[[Cmb_ID]:[Cmb_ID]],0))),CHOOSE(AC[[M]:[M]],2,1,1,SUM(AC[[AB]:[DB]])))),""))</f>
        <v/>
      </c>
      <c r="BX125" t="str">
        <f>IF(OR(BX$5="",$S125=""),"",IFERROR(SUM(PRODUCT(INDEX(CMB[[BA_0O]:[BA_2O]],MATCH(ROUND(MIN(SUM(BX$4,$O125/1000),SUM($O125,BX$4/1000)),3),CMB[[Cmb_ID]:[Cmb_ID]],0),SUM(N(BX$1),N($R125),1)),CHOOSE(AC[[M]:[M]],1,1,0,AC[[AB]:[AB]])),PRODUCT(INDEX(CMB[[BD_0O]:[BD_2O]],MATCH(ROUND(MIN(SUM(BX$4,$O125/1000),SUM($O125,BX$4/1000)),3),CMB[[Cmb_ID]:[Cmb_ID]],0),SUM(N(BX$1),N($R125),1)),CHOOSE(AC[[M]:[M]],1,0,1,AC[[DB]:[DB]])),PRODUCT(SUM(ROUND(AVERAGE(VALUE(BX$3),VALUE($P125)),0),CHOOSE(IF(OR(BX$1,$R125),4,INDEX(CMB[[Res_Rare]:[Res_Rare]],MATCH(ROUND(MIN(SUM(BX$4,$O125/1000),SUM($O125,BX$4/1000)),3),CMB[[Cmb_ID]:[Cmb_ID]],0))),-1,-1,0,0)),IF(OR(BX$1,$R125),4,INDEX(CMB[[Cmb_Rare]:[Cmb_Rare]],MATCH(ROUND(MIN(SUM(BX$4,$O125/1000),SUM($O125,BX$4/1000)),3),CMB[[Cmb_ID]:[Cmb_ID]],0))),CHOOSE(AC[[M]:[M]],2,1,1,SUM(AC[[AB]:[DB]])))),""))</f>
        <v/>
      </c>
      <c r="BY125" t="str">
        <f>IF(OR(BY$5="",$S125=""),"",IFERROR(SUM(PRODUCT(INDEX(CMB[[BA_0O]:[BA_2O]],MATCH(ROUND(MIN(SUM(BY$4,$O125/1000),SUM($O125,BY$4/1000)),3),CMB[[Cmb_ID]:[Cmb_ID]],0),SUM(N(BY$1),N($R125),1)),CHOOSE(AC[[M]:[M]],1,1,0,AC[[AB]:[AB]])),PRODUCT(INDEX(CMB[[BD_0O]:[BD_2O]],MATCH(ROUND(MIN(SUM(BY$4,$O125/1000),SUM($O125,BY$4/1000)),3),CMB[[Cmb_ID]:[Cmb_ID]],0),SUM(N(BY$1),N($R125),1)),CHOOSE(AC[[M]:[M]],1,0,1,AC[[DB]:[DB]])),PRODUCT(SUM(ROUND(AVERAGE(VALUE(BY$3),VALUE($P125)),0),CHOOSE(IF(OR(BY$1,$R125),4,INDEX(CMB[[Res_Rare]:[Res_Rare]],MATCH(ROUND(MIN(SUM(BY$4,$O125/1000),SUM($O125,BY$4/1000)),3),CMB[[Cmb_ID]:[Cmb_ID]],0))),-1,-1,0,0)),IF(OR(BY$1,$R125),4,INDEX(CMB[[Cmb_Rare]:[Cmb_Rare]],MATCH(ROUND(MIN(SUM(BY$4,$O125/1000),SUM($O125,BY$4/1000)),3),CMB[[Cmb_ID]:[Cmb_ID]],0))),CHOOSE(AC[[M]:[M]],2,1,1,SUM(AC[[AB]:[DB]])))),""))</f>
        <v/>
      </c>
      <c r="BZ125" t="str">
        <f>IF(OR(BZ$5="",$S125=""),"",IFERROR(SUM(PRODUCT(INDEX(CMB[[BA_0O]:[BA_2O]],MATCH(ROUND(MIN(SUM(BZ$4,$O125/1000),SUM($O125,BZ$4/1000)),3),CMB[[Cmb_ID]:[Cmb_ID]],0),SUM(N(BZ$1),N($R125),1)),CHOOSE(AC[[M]:[M]],1,1,0,AC[[AB]:[AB]])),PRODUCT(INDEX(CMB[[BD_0O]:[BD_2O]],MATCH(ROUND(MIN(SUM(BZ$4,$O125/1000),SUM($O125,BZ$4/1000)),3),CMB[[Cmb_ID]:[Cmb_ID]],0),SUM(N(BZ$1),N($R125),1)),CHOOSE(AC[[M]:[M]],1,0,1,AC[[DB]:[DB]])),PRODUCT(SUM(ROUND(AVERAGE(VALUE(BZ$3),VALUE($P125)),0),CHOOSE(IF(OR(BZ$1,$R125),4,INDEX(CMB[[Res_Rare]:[Res_Rare]],MATCH(ROUND(MIN(SUM(BZ$4,$O125/1000),SUM($O125,BZ$4/1000)),3),CMB[[Cmb_ID]:[Cmb_ID]],0))),-1,-1,0,0)),IF(OR(BZ$1,$R125),4,INDEX(CMB[[Cmb_Rare]:[Cmb_Rare]],MATCH(ROUND(MIN(SUM(BZ$4,$O125/1000),SUM($O125,BZ$4/1000)),3),CMB[[Cmb_ID]:[Cmb_ID]],0))),CHOOSE(AC[[M]:[M]],2,1,1,SUM(AC[[AB]:[DB]])))),""))</f>
        <v/>
      </c>
      <c r="CA125" t="str">
        <f>IF(OR(CA$5="",$S125=""),"",IFERROR(SUM(PRODUCT(INDEX(CMB[[BA_0O]:[BA_2O]],MATCH(ROUND(MIN(SUM(CA$4,$O125/1000),SUM($O125,CA$4/1000)),3),CMB[[Cmb_ID]:[Cmb_ID]],0),SUM(N(CA$1),N($R125),1)),CHOOSE(AC[[M]:[M]],1,1,0,AC[[AB]:[AB]])),PRODUCT(INDEX(CMB[[BD_0O]:[BD_2O]],MATCH(ROUND(MIN(SUM(CA$4,$O125/1000),SUM($O125,CA$4/1000)),3),CMB[[Cmb_ID]:[Cmb_ID]],0),SUM(N(CA$1),N($R125),1)),CHOOSE(AC[[M]:[M]],1,0,1,AC[[DB]:[DB]])),PRODUCT(SUM(ROUND(AVERAGE(VALUE(CA$3),VALUE($P125)),0),CHOOSE(IF(OR(CA$1,$R125),4,INDEX(CMB[[Res_Rare]:[Res_Rare]],MATCH(ROUND(MIN(SUM(CA$4,$O125/1000),SUM($O125,CA$4/1000)),3),CMB[[Cmb_ID]:[Cmb_ID]],0))),-1,-1,0,0)),IF(OR(CA$1,$R125),4,INDEX(CMB[[Cmb_Rare]:[Cmb_Rare]],MATCH(ROUND(MIN(SUM(CA$4,$O125/1000),SUM($O125,CA$4/1000)),3),CMB[[Cmb_ID]:[Cmb_ID]],0))),CHOOSE(AC[[M]:[M]],2,1,1,SUM(AC[[AB]:[DB]])))),""))</f>
        <v/>
      </c>
      <c r="CB125" t="str">
        <f>IF(OR(CB$5="",$S125=""),"",IFERROR(SUM(PRODUCT(INDEX(CMB[[BA_0O]:[BA_2O]],MATCH(ROUND(MIN(SUM(CB$4,$O125/1000),SUM($O125,CB$4/1000)),3),CMB[[Cmb_ID]:[Cmb_ID]],0),SUM(N(CB$1),N($R125),1)),CHOOSE(AC[[M]:[M]],1,1,0,AC[[AB]:[AB]])),PRODUCT(INDEX(CMB[[BD_0O]:[BD_2O]],MATCH(ROUND(MIN(SUM(CB$4,$O125/1000),SUM($O125,CB$4/1000)),3),CMB[[Cmb_ID]:[Cmb_ID]],0),SUM(N(CB$1),N($R125),1)),CHOOSE(AC[[M]:[M]],1,0,1,AC[[DB]:[DB]])),PRODUCT(SUM(ROUND(AVERAGE(VALUE(CB$3),VALUE($P125)),0),CHOOSE(IF(OR(CB$1,$R125),4,INDEX(CMB[[Res_Rare]:[Res_Rare]],MATCH(ROUND(MIN(SUM(CB$4,$O125/1000),SUM($O125,CB$4/1000)),3),CMB[[Cmb_ID]:[Cmb_ID]],0))),-1,-1,0,0)),IF(OR(CB$1,$R125),4,INDEX(CMB[[Cmb_Rare]:[Cmb_Rare]],MATCH(ROUND(MIN(SUM(CB$4,$O125/1000),SUM($O125,CB$4/1000)),3),CMB[[Cmb_ID]:[Cmb_ID]],0))),CHOOSE(AC[[M]:[M]],2,1,1,SUM(AC[[AB]:[DB]])))),""))</f>
        <v/>
      </c>
      <c r="CC125" t="str">
        <f>IF(OR(CC$5="",$S125=""),"",IFERROR(SUM(PRODUCT(INDEX(CMB[[BA_0O]:[BA_2O]],MATCH(ROUND(MIN(SUM(CC$4,$O125/1000),SUM($O125,CC$4/1000)),3),CMB[[Cmb_ID]:[Cmb_ID]],0),SUM(N(CC$1),N($R125),1)),CHOOSE(AC[[M]:[M]],1,1,0,AC[[AB]:[AB]])),PRODUCT(INDEX(CMB[[BD_0O]:[BD_2O]],MATCH(ROUND(MIN(SUM(CC$4,$O125/1000),SUM($O125,CC$4/1000)),3),CMB[[Cmb_ID]:[Cmb_ID]],0),SUM(N(CC$1),N($R125),1)),CHOOSE(AC[[M]:[M]],1,0,1,AC[[DB]:[DB]])),PRODUCT(SUM(ROUND(AVERAGE(VALUE(CC$3),VALUE($P125)),0),CHOOSE(IF(OR(CC$1,$R125),4,INDEX(CMB[[Res_Rare]:[Res_Rare]],MATCH(ROUND(MIN(SUM(CC$4,$O125/1000),SUM($O125,CC$4/1000)),3),CMB[[Cmb_ID]:[Cmb_ID]],0))),-1,-1,0,0)),IF(OR(CC$1,$R125),4,INDEX(CMB[[Cmb_Rare]:[Cmb_Rare]],MATCH(ROUND(MIN(SUM(CC$4,$O125/1000),SUM($O125,CC$4/1000)),3),CMB[[Cmb_ID]:[Cmb_ID]],0))),CHOOSE(AC[[M]:[M]],2,1,1,SUM(AC[[AB]:[DB]])))),""))</f>
        <v/>
      </c>
      <c r="CD125" t="str">
        <f>IF(OR(CD$5="",$S125=""),"",IFERROR(SUM(PRODUCT(INDEX(CMB[[BA_0O]:[BA_2O]],MATCH(ROUND(MIN(SUM(CD$4,$O125/1000),SUM($O125,CD$4/1000)),3),CMB[[Cmb_ID]:[Cmb_ID]],0),SUM(N(CD$1),N($R125),1)),CHOOSE(AC[[M]:[M]],1,1,0,AC[[AB]:[AB]])),PRODUCT(INDEX(CMB[[BD_0O]:[BD_2O]],MATCH(ROUND(MIN(SUM(CD$4,$O125/1000),SUM($O125,CD$4/1000)),3),CMB[[Cmb_ID]:[Cmb_ID]],0),SUM(N(CD$1),N($R125),1)),CHOOSE(AC[[M]:[M]],1,0,1,AC[[DB]:[DB]])),PRODUCT(SUM(ROUND(AVERAGE(VALUE(CD$3),VALUE($P125)),0),CHOOSE(IF(OR(CD$1,$R125),4,INDEX(CMB[[Res_Rare]:[Res_Rare]],MATCH(ROUND(MIN(SUM(CD$4,$O125/1000),SUM($O125,CD$4/1000)),3),CMB[[Cmb_ID]:[Cmb_ID]],0))),-1,-1,0,0)),IF(OR(CD$1,$R125),4,INDEX(CMB[[Cmb_Rare]:[Cmb_Rare]],MATCH(ROUND(MIN(SUM(CD$4,$O125/1000),SUM($O125,CD$4/1000)),3),CMB[[Cmb_ID]:[Cmb_ID]],0))),CHOOSE(AC[[M]:[M]],2,1,1,SUM(AC[[AB]:[DB]])))),""))</f>
        <v/>
      </c>
      <c r="CE125" t="str">
        <f>IF(OR(CE$5="",$S125=""),"",IFERROR(SUM(PRODUCT(INDEX(CMB[[BA_0O]:[BA_2O]],MATCH(ROUND(MIN(SUM(CE$4,$O125/1000),SUM($O125,CE$4/1000)),3),CMB[[Cmb_ID]:[Cmb_ID]],0),SUM(N(CE$1),N($R125),1)),CHOOSE(AC[[M]:[M]],1,1,0,AC[[AB]:[AB]])),PRODUCT(INDEX(CMB[[BD_0O]:[BD_2O]],MATCH(ROUND(MIN(SUM(CE$4,$O125/1000),SUM($O125,CE$4/1000)),3),CMB[[Cmb_ID]:[Cmb_ID]],0),SUM(N(CE$1),N($R125),1)),CHOOSE(AC[[M]:[M]],1,0,1,AC[[DB]:[DB]])),PRODUCT(SUM(ROUND(AVERAGE(VALUE(CE$3),VALUE($P125)),0),CHOOSE(IF(OR(CE$1,$R125),4,INDEX(CMB[[Res_Rare]:[Res_Rare]],MATCH(ROUND(MIN(SUM(CE$4,$O125/1000),SUM($O125,CE$4/1000)),3),CMB[[Cmb_ID]:[Cmb_ID]],0))),-1,-1,0,0)),IF(OR(CE$1,$R125),4,INDEX(CMB[[Cmb_Rare]:[Cmb_Rare]],MATCH(ROUND(MIN(SUM(CE$4,$O125/1000),SUM($O125,CE$4/1000)),3),CMB[[Cmb_ID]:[Cmb_ID]],0))),CHOOSE(AC[[M]:[M]],2,1,1,SUM(AC[[AB]:[DB]])))),""))</f>
        <v/>
      </c>
      <c r="CF125" t="str">
        <f>IF(OR(CF$5="",$S125=""),"",IFERROR(SUM(PRODUCT(INDEX(CMB[[BA_0O]:[BA_2O]],MATCH(ROUND(MIN(SUM(CF$4,$O125/1000),SUM($O125,CF$4/1000)),3),CMB[[Cmb_ID]:[Cmb_ID]],0),SUM(N(CF$1),N($R125),1)),CHOOSE(AC[[M]:[M]],1,1,0,AC[[AB]:[AB]])),PRODUCT(INDEX(CMB[[BD_0O]:[BD_2O]],MATCH(ROUND(MIN(SUM(CF$4,$O125/1000),SUM($O125,CF$4/1000)),3),CMB[[Cmb_ID]:[Cmb_ID]],0),SUM(N(CF$1),N($R125),1)),CHOOSE(AC[[M]:[M]],1,0,1,AC[[DB]:[DB]])),PRODUCT(SUM(ROUND(AVERAGE(VALUE(CF$3),VALUE($P125)),0),CHOOSE(IF(OR(CF$1,$R125),4,INDEX(CMB[[Res_Rare]:[Res_Rare]],MATCH(ROUND(MIN(SUM(CF$4,$O125/1000),SUM($O125,CF$4/1000)),3),CMB[[Cmb_ID]:[Cmb_ID]],0))),-1,-1,0,0)),IF(OR(CF$1,$R125),4,INDEX(CMB[[Cmb_Rare]:[Cmb_Rare]],MATCH(ROUND(MIN(SUM(CF$4,$O125/1000),SUM($O125,CF$4/1000)),3),CMB[[Cmb_ID]:[Cmb_ID]],0))),CHOOSE(AC[[M]:[M]],2,1,1,SUM(AC[[AB]:[DB]])))),""))</f>
        <v/>
      </c>
      <c r="CG125" t="str">
        <f>IF(OR(CG$5="",$S125=""),"",IFERROR(SUM(PRODUCT(INDEX(CMB[[BA_0O]:[BA_2O]],MATCH(ROUND(MIN(SUM(CG$4,$O125/1000),SUM($O125,CG$4/1000)),3),CMB[[Cmb_ID]:[Cmb_ID]],0),SUM(N(CG$1),N($R125),1)),CHOOSE(AC[[M]:[M]],1,1,0,AC[[AB]:[AB]])),PRODUCT(INDEX(CMB[[BD_0O]:[BD_2O]],MATCH(ROUND(MIN(SUM(CG$4,$O125/1000),SUM($O125,CG$4/1000)),3),CMB[[Cmb_ID]:[Cmb_ID]],0),SUM(N(CG$1),N($R125),1)),CHOOSE(AC[[M]:[M]],1,0,1,AC[[DB]:[DB]])),PRODUCT(SUM(ROUND(AVERAGE(VALUE(CG$3),VALUE($P125)),0),CHOOSE(IF(OR(CG$1,$R125),4,INDEX(CMB[[Res_Rare]:[Res_Rare]],MATCH(ROUND(MIN(SUM(CG$4,$O125/1000),SUM($O125,CG$4/1000)),3),CMB[[Cmb_ID]:[Cmb_ID]],0))),-1,-1,0,0)),IF(OR(CG$1,$R125),4,INDEX(CMB[[Cmb_Rare]:[Cmb_Rare]],MATCH(ROUND(MIN(SUM(CG$4,$O125/1000),SUM($O125,CG$4/1000)),3),CMB[[Cmb_ID]:[Cmb_ID]],0))),CHOOSE(AC[[M]:[M]],2,1,1,SUM(AC[[AB]:[DB]])))),""))</f>
        <v/>
      </c>
      <c r="CH125" t="str">
        <f>IF(OR(CH$5="",$S125=""),"",IFERROR(SUM(PRODUCT(INDEX(CMB[[BA_0O]:[BA_2O]],MATCH(ROUND(MIN(SUM(CH$4,$O125/1000),SUM($O125,CH$4/1000)),3),CMB[[Cmb_ID]:[Cmb_ID]],0),SUM(N(CH$1),N($R125),1)),CHOOSE(AC[[M]:[M]],1,1,0,AC[[AB]:[AB]])),PRODUCT(INDEX(CMB[[BD_0O]:[BD_2O]],MATCH(ROUND(MIN(SUM(CH$4,$O125/1000),SUM($O125,CH$4/1000)),3),CMB[[Cmb_ID]:[Cmb_ID]],0),SUM(N(CH$1),N($R125),1)),CHOOSE(AC[[M]:[M]],1,0,1,AC[[DB]:[DB]])),PRODUCT(SUM(ROUND(AVERAGE(VALUE(CH$3),VALUE($P125)),0),CHOOSE(IF(OR(CH$1,$R125),4,INDEX(CMB[[Res_Rare]:[Res_Rare]],MATCH(ROUND(MIN(SUM(CH$4,$O125/1000),SUM($O125,CH$4/1000)),3),CMB[[Cmb_ID]:[Cmb_ID]],0))),-1,-1,0,0)),IF(OR(CH$1,$R125),4,INDEX(CMB[[Cmb_Rare]:[Cmb_Rare]],MATCH(ROUND(MIN(SUM(CH$4,$O125/1000),SUM($O125,CH$4/1000)),3),CMB[[Cmb_ID]:[Cmb_ID]],0))),CHOOSE(AC[[M]:[M]],2,1,1,SUM(AC[[AB]:[DB]])))),""))</f>
        <v/>
      </c>
      <c r="CI125" t="str">
        <f>IF(OR(CI$5="",$S125=""),"",IFERROR(SUM(PRODUCT(INDEX(CMB[[BA_0O]:[BA_2O]],MATCH(ROUND(MIN(SUM(CI$4,$O125/1000),SUM($O125,CI$4/1000)),3),CMB[[Cmb_ID]:[Cmb_ID]],0),SUM(N(CI$1),N($R125),1)),CHOOSE(AC[[M]:[M]],1,1,0,AC[[AB]:[AB]])),PRODUCT(INDEX(CMB[[BD_0O]:[BD_2O]],MATCH(ROUND(MIN(SUM(CI$4,$O125/1000),SUM($O125,CI$4/1000)),3),CMB[[Cmb_ID]:[Cmb_ID]],0),SUM(N(CI$1),N($R125),1)),CHOOSE(AC[[M]:[M]],1,0,1,AC[[DB]:[DB]])),PRODUCT(SUM(ROUND(AVERAGE(VALUE(CI$3),VALUE($P125)),0),CHOOSE(IF(OR(CI$1,$R125),4,INDEX(CMB[[Res_Rare]:[Res_Rare]],MATCH(ROUND(MIN(SUM(CI$4,$O125/1000),SUM($O125,CI$4/1000)),3),CMB[[Cmb_ID]:[Cmb_ID]],0))),-1,-1,0,0)),IF(OR(CI$1,$R125),4,INDEX(CMB[[Cmb_Rare]:[Cmb_Rare]],MATCH(ROUND(MIN(SUM(CI$4,$O125/1000),SUM($O125,CI$4/1000)),3),CMB[[Cmb_ID]:[Cmb_ID]],0))),CHOOSE(AC[[M]:[M]],2,1,1,SUM(AC[[AB]:[DB]])))),""))</f>
        <v/>
      </c>
      <c r="CJ125" t="str">
        <f>IF(OR(CJ$5="",$S125=""),"",IFERROR(SUM(PRODUCT(INDEX(CMB[[BA_0O]:[BA_2O]],MATCH(ROUND(MIN(SUM(CJ$4,$O125/1000),SUM($O125,CJ$4/1000)),3),CMB[[Cmb_ID]:[Cmb_ID]],0),SUM(N(CJ$1),N($R125),1)),CHOOSE(AC[[M]:[M]],1,1,0,AC[[AB]:[AB]])),PRODUCT(INDEX(CMB[[BD_0O]:[BD_2O]],MATCH(ROUND(MIN(SUM(CJ$4,$O125/1000),SUM($O125,CJ$4/1000)),3),CMB[[Cmb_ID]:[Cmb_ID]],0),SUM(N(CJ$1),N($R125),1)),CHOOSE(AC[[M]:[M]],1,0,1,AC[[DB]:[DB]])),PRODUCT(SUM(ROUND(AVERAGE(VALUE(CJ$3),VALUE($P125)),0),CHOOSE(IF(OR(CJ$1,$R125),4,INDEX(CMB[[Res_Rare]:[Res_Rare]],MATCH(ROUND(MIN(SUM(CJ$4,$O125/1000),SUM($O125,CJ$4/1000)),3),CMB[[Cmb_ID]:[Cmb_ID]],0))),-1,-1,0,0)),IF(OR(CJ$1,$R125),4,INDEX(CMB[[Cmb_Rare]:[Cmb_Rare]],MATCH(ROUND(MIN(SUM(CJ$4,$O125/1000),SUM($O125,CJ$4/1000)),3),CMB[[Cmb_ID]:[Cmb_ID]],0))),CHOOSE(AC[[M]:[M]],2,1,1,SUM(AC[[AB]:[DB]])))),""))</f>
        <v/>
      </c>
      <c r="CK125" t="str">
        <f>IF(OR(CK$5="",$S125=""),"",IFERROR(SUM(PRODUCT(INDEX(CMB[[BA_0O]:[BA_2O]],MATCH(ROUND(MIN(SUM(CK$4,$O125/1000),SUM($O125,CK$4/1000)),3),CMB[[Cmb_ID]:[Cmb_ID]],0),SUM(N(CK$1),N($R125),1)),CHOOSE(AC[[M]:[M]],1,1,0,AC[[AB]:[AB]])),PRODUCT(INDEX(CMB[[BD_0O]:[BD_2O]],MATCH(ROUND(MIN(SUM(CK$4,$O125/1000),SUM($O125,CK$4/1000)),3),CMB[[Cmb_ID]:[Cmb_ID]],0),SUM(N(CK$1),N($R125),1)),CHOOSE(AC[[M]:[M]],1,0,1,AC[[DB]:[DB]])),PRODUCT(SUM(ROUND(AVERAGE(VALUE(CK$3),VALUE($P125)),0),CHOOSE(IF(OR(CK$1,$R125),4,INDEX(CMB[[Res_Rare]:[Res_Rare]],MATCH(ROUND(MIN(SUM(CK$4,$O125/1000),SUM($O125,CK$4/1000)),3),CMB[[Cmb_ID]:[Cmb_ID]],0))),-1,-1,0,0)),IF(OR(CK$1,$R125),4,INDEX(CMB[[Cmb_Rare]:[Cmb_Rare]],MATCH(ROUND(MIN(SUM(CK$4,$O125/1000),SUM($O125,CK$4/1000)),3),CMB[[Cmb_ID]:[Cmb_ID]],0))),CHOOSE(AC[[M]:[M]],2,1,1,SUM(AC[[AB]:[DB]])))),""))</f>
        <v/>
      </c>
      <c r="CL125" t="str">
        <f>IF(OR(CL$5="",$S125=""),"",IFERROR(SUM(PRODUCT(INDEX(CMB[[BA_0O]:[BA_2O]],MATCH(ROUND(MIN(SUM(CL$4,$O125/1000),SUM($O125,CL$4/1000)),3),CMB[[Cmb_ID]:[Cmb_ID]],0),SUM(N(CL$1),N($R125),1)),CHOOSE(AC[[M]:[M]],1,1,0,AC[[AB]:[AB]])),PRODUCT(INDEX(CMB[[BD_0O]:[BD_2O]],MATCH(ROUND(MIN(SUM(CL$4,$O125/1000),SUM($O125,CL$4/1000)),3),CMB[[Cmb_ID]:[Cmb_ID]],0),SUM(N(CL$1),N($R125),1)),CHOOSE(AC[[M]:[M]],1,0,1,AC[[DB]:[DB]])),PRODUCT(SUM(ROUND(AVERAGE(VALUE(CL$3),VALUE($P125)),0),CHOOSE(IF(OR(CL$1,$R125),4,INDEX(CMB[[Res_Rare]:[Res_Rare]],MATCH(ROUND(MIN(SUM(CL$4,$O125/1000),SUM($O125,CL$4/1000)),3),CMB[[Cmb_ID]:[Cmb_ID]],0))),-1,-1,0,0)),IF(OR(CL$1,$R125),4,INDEX(CMB[[Cmb_Rare]:[Cmb_Rare]],MATCH(ROUND(MIN(SUM(CL$4,$O125/1000),SUM($O125,CL$4/1000)),3),CMB[[Cmb_ID]:[Cmb_ID]],0))),CHOOSE(AC[[M]:[M]],2,1,1,SUM(AC[[AB]:[DB]])))),""))</f>
        <v/>
      </c>
      <c r="CM125" t="str">
        <f>IF(OR(CM$5="",$S125=""),"",IFERROR(SUM(PRODUCT(INDEX(CMB[[BA_0O]:[BA_2O]],MATCH(ROUND(MIN(SUM(CM$4,$O125/1000),SUM($O125,CM$4/1000)),3),CMB[[Cmb_ID]:[Cmb_ID]],0),SUM(N(CM$1),N($R125),1)),CHOOSE(AC[[M]:[M]],1,1,0,AC[[AB]:[AB]])),PRODUCT(INDEX(CMB[[BD_0O]:[BD_2O]],MATCH(ROUND(MIN(SUM(CM$4,$O125/1000),SUM($O125,CM$4/1000)),3),CMB[[Cmb_ID]:[Cmb_ID]],0),SUM(N(CM$1),N($R125),1)),CHOOSE(AC[[M]:[M]],1,0,1,AC[[DB]:[DB]])),PRODUCT(SUM(ROUND(AVERAGE(VALUE(CM$3),VALUE($P125)),0),CHOOSE(IF(OR(CM$1,$R125),4,INDEX(CMB[[Res_Rare]:[Res_Rare]],MATCH(ROUND(MIN(SUM(CM$4,$O125/1000),SUM($O125,CM$4/1000)),3),CMB[[Cmb_ID]:[Cmb_ID]],0))),-1,-1,0,0)),IF(OR(CM$1,$R125),4,INDEX(CMB[[Cmb_Rare]:[Cmb_Rare]],MATCH(ROUND(MIN(SUM(CM$4,$O125/1000),SUM($O125,CM$4/1000)),3),CMB[[Cmb_ID]:[Cmb_ID]],0))),CHOOSE(AC[[M]:[M]],2,1,1,SUM(AC[[AB]:[DB]])))),""))</f>
        <v/>
      </c>
      <c r="CN125" t="str">
        <f>IF(OR(CN$5="",$S125=""),"",IFERROR(SUM(PRODUCT(INDEX(CMB[[BA_0O]:[BA_2O]],MATCH(ROUND(MIN(SUM(CN$4,$O125/1000),SUM($O125,CN$4/1000)),3),CMB[[Cmb_ID]:[Cmb_ID]],0),SUM(N(CN$1),N($R125),1)),CHOOSE(AC[[M]:[M]],1,1,0,AC[[AB]:[AB]])),PRODUCT(INDEX(CMB[[BD_0O]:[BD_2O]],MATCH(ROUND(MIN(SUM(CN$4,$O125/1000),SUM($O125,CN$4/1000)),3),CMB[[Cmb_ID]:[Cmb_ID]],0),SUM(N(CN$1),N($R125),1)),CHOOSE(AC[[M]:[M]],1,0,1,AC[[DB]:[DB]])),PRODUCT(SUM(ROUND(AVERAGE(VALUE(CN$3),VALUE($P125)),0),CHOOSE(IF(OR(CN$1,$R125),4,INDEX(CMB[[Res_Rare]:[Res_Rare]],MATCH(ROUND(MIN(SUM(CN$4,$O125/1000),SUM($O125,CN$4/1000)),3),CMB[[Cmb_ID]:[Cmb_ID]],0))),-1,-1,0,0)),IF(OR(CN$1,$R125),4,INDEX(CMB[[Cmb_Rare]:[Cmb_Rare]],MATCH(ROUND(MIN(SUM(CN$4,$O125/1000),SUM($O125,CN$4/1000)),3),CMB[[Cmb_ID]:[Cmb_ID]],0))),CHOOSE(AC[[M]:[M]],2,1,1,SUM(AC[[AB]:[DB]])))),""))</f>
        <v/>
      </c>
      <c r="CO125" t="str">
        <f>IF(OR(CO$5="",$S125=""),"",IFERROR(SUM(PRODUCT(INDEX(CMB[[BA_0O]:[BA_2O]],MATCH(ROUND(MIN(SUM(CO$4,$O125/1000),SUM($O125,CO$4/1000)),3),CMB[[Cmb_ID]:[Cmb_ID]],0),SUM(N(CO$1),N($R125),1)),CHOOSE(AC[[M]:[M]],1,1,0,AC[[AB]:[AB]])),PRODUCT(INDEX(CMB[[BD_0O]:[BD_2O]],MATCH(ROUND(MIN(SUM(CO$4,$O125/1000),SUM($O125,CO$4/1000)),3),CMB[[Cmb_ID]:[Cmb_ID]],0),SUM(N(CO$1),N($R125),1)),CHOOSE(AC[[M]:[M]],1,0,1,AC[[DB]:[DB]])),PRODUCT(SUM(ROUND(AVERAGE(VALUE(CO$3),VALUE($P125)),0),CHOOSE(IF(OR(CO$1,$R125),4,INDEX(CMB[[Res_Rare]:[Res_Rare]],MATCH(ROUND(MIN(SUM(CO$4,$O125/1000),SUM($O125,CO$4/1000)),3),CMB[[Cmb_ID]:[Cmb_ID]],0))),-1,-1,0,0)),IF(OR(CO$1,$R125),4,INDEX(CMB[[Cmb_Rare]:[Cmb_Rare]],MATCH(ROUND(MIN(SUM(CO$4,$O125/1000),SUM($O125,CO$4/1000)),3),CMB[[Cmb_ID]:[Cmb_ID]],0))),CHOOSE(AC[[M]:[M]],2,1,1,SUM(AC[[AB]:[DB]])))),""))</f>
        <v/>
      </c>
      <c r="CP125" t="str">
        <f>IF(OR(CP$5="",$S125=""),"",IFERROR(SUM(PRODUCT(INDEX(CMB[[BA_0O]:[BA_2O]],MATCH(ROUND(MIN(SUM(CP$4,$O125/1000),SUM($O125,CP$4/1000)),3),CMB[[Cmb_ID]:[Cmb_ID]],0),SUM(N(CP$1),N($R125),1)),CHOOSE(AC[[M]:[M]],1,1,0,AC[[AB]:[AB]])),PRODUCT(INDEX(CMB[[BD_0O]:[BD_2O]],MATCH(ROUND(MIN(SUM(CP$4,$O125/1000),SUM($O125,CP$4/1000)),3),CMB[[Cmb_ID]:[Cmb_ID]],0),SUM(N(CP$1),N($R125),1)),CHOOSE(AC[[M]:[M]],1,0,1,AC[[DB]:[DB]])),PRODUCT(SUM(ROUND(AVERAGE(VALUE(CP$3),VALUE($P125)),0),CHOOSE(IF(OR(CP$1,$R125),4,INDEX(CMB[[Res_Rare]:[Res_Rare]],MATCH(ROUND(MIN(SUM(CP$4,$O125/1000),SUM($O125,CP$4/1000)),3),CMB[[Cmb_ID]:[Cmb_ID]],0))),-1,-1,0,0)),IF(OR(CP$1,$R125),4,INDEX(CMB[[Cmb_Rare]:[Cmb_Rare]],MATCH(ROUND(MIN(SUM(CP$4,$O125/1000),SUM($O125,CP$4/1000)),3),CMB[[Cmb_ID]:[Cmb_ID]],0))),CHOOSE(AC[[M]:[M]],2,1,1,SUM(AC[[AB]:[DB]])))),""))</f>
        <v/>
      </c>
      <c r="CQ125" t="str">
        <f>IF(OR(CQ$5="",$S125=""),"",IFERROR(SUM(PRODUCT(INDEX(CMB[[BA_0O]:[BA_2O]],MATCH(ROUND(MIN(SUM(CQ$4,$O125/1000),SUM($O125,CQ$4/1000)),3),CMB[[Cmb_ID]:[Cmb_ID]],0),SUM(N(CQ$1),N($R125),1)),CHOOSE(AC[[M]:[M]],1,1,0,AC[[AB]:[AB]])),PRODUCT(INDEX(CMB[[BD_0O]:[BD_2O]],MATCH(ROUND(MIN(SUM(CQ$4,$O125/1000),SUM($O125,CQ$4/1000)),3),CMB[[Cmb_ID]:[Cmb_ID]],0),SUM(N(CQ$1),N($R125),1)),CHOOSE(AC[[M]:[M]],1,0,1,AC[[DB]:[DB]])),PRODUCT(SUM(ROUND(AVERAGE(VALUE(CQ$3),VALUE($P125)),0),CHOOSE(IF(OR(CQ$1,$R125),4,INDEX(CMB[[Res_Rare]:[Res_Rare]],MATCH(ROUND(MIN(SUM(CQ$4,$O125/1000),SUM($O125,CQ$4/1000)),3),CMB[[Cmb_ID]:[Cmb_ID]],0))),-1,-1,0,0)),IF(OR(CQ$1,$R125),4,INDEX(CMB[[Cmb_Rare]:[Cmb_Rare]],MATCH(ROUND(MIN(SUM(CQ$4,$O125/1000),SUM($O125,CQ$4/1000)),3),CMB[[Cmb_ID]:[Cmb_ID]],0))),CHOOSE(AC[[M]:[M]],2,1,1,SUM(AC[[AB]:[DB]])))),""))</f>
        <v/>
      </c>
      <c r="CR125" t="str">
        <f>IF(OR(CR$5="",$S125=""),"",IFERROR(SUM(PRODUCT(INDEX(CMB[[BA_0O]:[BA_2O]],MATCH(ROUND(MIN(SUM(CR$4,$O125/1000),SUM($O125,CR$4/1000)),3),CMB[[Cmb_ID]:[Cmb_ID]],0),SUM(N(CR$1),N($R125),1)),CHOOSE(AC[[M]:[M]],1,1,0,AC[[AB]:[AB]])),PRODUCT(INDEX(CMB[[BD_0O]:[BD_2O]],MATCH(ROUND(MIN(SUM(CR$4,$O125/1000),SUM($O125,CR$4/1000)),3),CMB[[Cmb_ID]:[Cmb_ID]],0),SUM(N(CR$1),N($R125),1)),CHOOSE(AC[[M]:[M]],1,0,1,AC[[DB]:[DB]])),PRODUCT(SUM(ROUND(AVERAGE(VALUE(CR$3),VALUE($P125)),0),CHOOSE(IF(OR(CR$1,$R125),4,INDEX(CMB[[Res_Rare]:[Res_Rare]],MATCH(ROUND(MIN(SUM(CR$4,$O125/1000),SUM($O125,CR$4/1000)),3),CMB[[Cmb_ID]:[Cmb_ID]],0))),-1,-1,0,0)),IF(OR(CR$1,$R125),4,INDEX(CMB[[Cmb_Rare]:[Cmb_Rare]],MATCH(ROUND(MIN(SUM(CR$4,$O125/1000),SUM($O125,CR$4/1000)),3),CMB[[Cmb_ID]:[Cmb_ID]],0))),CHOOSE(AC[[M]:[M]],2,1,1,SUM(AC[[AB]:[DB]])))),""))</f>
        <v/>
      </c>
      <c r="CS125" t="str">
        <f>IF(OR(CS$5="",$S125=""),"",IFERROR(SUM(PRODUCT(INDEX(CMB[[BA_0O]:[BA_2O]],MATCH(ROUND(MIN(SUM(CS$4,$O125/1000),SUM($O125,CS$4/1000)),3),CMB[[Cmb_ID]:[Cmb_ID]],0),SUM(N(CS$1),N($R125),1)),CHOOSE(AC[[M]:[M]],1,1,0,AC[[AB]:[AB]])),PRODUCT(INDEX(CMB[[BD_0O]:[BD_2O]],MATCH(ROUND(MIN(SUM(CS$4,$O125/1000),SUM($O125,CS$4/1000)),3),CMB[[Cmb_ID]:[Cmb_ID]],0),SUM(N(CS$1),N($R125),1)),CHOOSE(AC[[M]:[M]],1,0,1,AC[[DB]:[DB]])),PRODUCT(SUM(ROUND(AVERAGE(VALUE(CS$3),VALUE($P125)),0),CHOOSE(IF(OR(CS$1,$R125),4,INDEX(CMB[[Res_Rare]:[Res_Rare]],MATCH(ROUND(MIN(SUM(CS$4,$O125/1000),SUM($O125,CS$4/1000)),3),CMB[[Cmb_ID]:[Cmb_ID]],0))),-1,-1,0,0)),IF(OR(CS$1,$R125),4,INDEX(CMB[[Cmb_Rare]:[Cmb_Rare]],MATCH(ROUND(MIN(SUM(CS$4,$O125/1000),SUM($O125,CS$4/1000)),3),CMB[[Cmb_ID]:[Cmb_ID]],0))),CHOOSE(AC[[M]:[M]],2,1,1,SUM(AC[[AB]:[DB]])))),""))</f>
        <v/>
      </c>
      <c r="CT125" t="str">
        <f>IF(OR(CT$5="",$S125=""),"",IFERROR(SUM(PRODUCT(INDEX(CMB[[BA_0O]:[BA_2O]],MATCH(ROUND(MIN(SUM(CT$4,$O125/1000),SUM($O125,CT$4/1000)),3),CMB[[Cmb_ID]:[Cmb_ID]],0),SUM(N(CT$1),N($R125),1)),CHOOSE(AC[[M]:[M]],1,1,0,AC[[AB]:[AB]])),PRODUCT(INDEX(CMB[[BD_0O]:[BD_2O]],MATCH(ROUND(MIN(SUM(CT$4,$O125/1000),SUM($O125,CT$4/1000)),3),CMB[[Cmb_ID]:[Cmb_ID]],0),SUM(N(CT$1),N($R125),1)),CHOOSE(AC[[M]:[M]],1,0,1,AC[[DB]:[DB]])),PRODUCT(SUM(ROUND(AVERAGE(VALUE(CT$3),VALUE($P125)),0),CHOOSE(IF(OR(CT$1,$R125),4,INDEX(CMB[[Res_Rare]:[Res_Rare]],MATCH(ROUND(MIN(SUM(CT$4,$O125/1000),SUM($O125,CT$4/1000)),3),CMB[[Cmb_ID]:[Cmb_ID]],0))),-1,-1,0,0)),IF(OR(CT$1,$R125),4,INDEX(CMB[[Cmb_Rare]:[Cmb_Rare]],MATCH(ROUND(MIN(SUM(CT$4,$O125/1000),SUM($O125,CT$4/1000)),3),CMB[[Cmb_ID]:[Cmb_ID]],0))),CHOOSE(AC[[M]:[M]],2,1,1,SUM(AC[[AB]:[DB]])))),""))</f>
        <v/>
      </c>
      <c r="CU125" t="str">
        <f>IF(OR(CU$5="",$S125=""),"",IFERROR(SUM(PRODUCT(INDEX(CMB[[BA_0O]:[BA_2O]],MATCH(ROUND(MIN(SUM(CU$4,$O125/1000),SUM($O125,CU$4/1000)),3),CMB[[Cmb_ID]:[Cmb_ID]],0),SUM(N(CU$1),N($R125),1)),CHOOSE(AC[[M]:[M]],1,1,0,AC[[AB]:[AB]])),PRODUCT(INDEX(CMB[[BD_0O]:[BD_2O]],MATCH(ROUND(MIN(SUM(CU$4,$O125/1000),SUM($O125,CU$4/1000)),3),CMB[[Cmb_ID]:[Cmb_ID]],0),SUM(N(CU$1),N($R125),1)),CHOOSE(AC[[M]:[M]],1,0,1,AC[[DB]:[DB]])),PRODUCT(SUM(ROUND(AVERAGE(VALUE(CU$3),VALUE($P125)),0),CHOOSE(IF(OR(CU$1,$R125),4,INDEX(CMB[[Res_Rare]:[Res_Rare]],MATCH(ROUND(MIN(SUM(CU$4,$O125/1000),SUM($O125,CU$4/1000)),3),CMB[[Cmb_ID]:[Cmb_ID]],0))),-1,-1,0,0)),IF(OR(CU$1,$R125),4,INDEX(CMB[[Cmb_Rare]:[Cmb_Rare]],MATCH(ROUND(MIN(SUM(CU$4,$O125/1000),SUM($O125,CU$4/1000)),3),CMB[[Cmb_ID]:[Cmb_ID]],0))),CHOOSE(AC[[M]:[M]],2,1,1,SUM(AC[[AB]:[DB]])))),""))</f>
        <v/>
      </c>
      <c r="CV125" t="str">
        <f>IF(OR(CV$5="",$S125=""),"",IFERROR(SUM(PRODUCT(INDEX(CMB[[BA_0O]:[BA_2O]],MATCH(ROUND(MIN(SUM(CV$4,$O125/1000),SUM($O125,CV$4/1000)),3),CMB[[Cmb_ID]:[Cmb_ID]],0),SUM(N(CV$1),N($R125),1)),CHOOSE(AC[[M]:[M]],1,1,0,AC[[AB]:[AB]])),PRODUCT(INDEX(CMB[[BD_0O]:[BD_2O]],MATCH(ROUND(MIN(SUM(CV$4,$O125/1000),SUM($O125,CV$4/1000)),3),CMB[[Cmb_ID]:[Cmb_ID]],0),SUM(N(CV$1),N($R125),1)),CHOOSE(AC[[M]:[M]],1,0,1,AC[[DB]:[DB]])),PRODUCT(SUM(ROUND(AVERAGE(VALUE(CV$3),VALUE($P125)),0),CHOOSE(IF(OR(CV$1,$R125),4,INDEX(CMB[[Res_Rare]:[Res_Rare]],MATCH(ROUND(MIN(SUM(CV$4,$O125/1000),SUM($O125,CV$4/1000)),3),CMB[[Cmb_ID]:[Cmb_ID]],0))),-1,-1,0,0)),IF(OR(CV$1,$R125),4,INDEX(CMB[[Cmb_Rare]:[Cmb_Rare]],MATCH(ROUND(MIN(SUM(CV$4,$O125/1000),SUM($O125,CV$4/1000)),3),CMB[[Cmb_ID]:[Cmb_ID]],0))),CHOOSE(AC[[M]:[M]],2,1,1,SUM(AC[[AB]:[DB]])))),""))</f>
        <v/>
      </c>
      <c r="CW125" t="str">
        <f>IF(OR(CW$5="",$S125=""),"",IFERROR(SUM(PRODUCT(INDEX(CMB[[BA_0O]:[BA_2O]],MATCH(ROUND(MIN(SUM(CW$4,$O125/1000),SUM($O125,CW$4/1000)),3),CMB[[Cmb_ID]:[Cmb_ID]],0),SUM(N(CW$1),N($R125),1)),CHOOSE(AC[[M]:[M]],1,1,0,AC[[AB]:[AB]])),PRODUCT(INDEX(CMB[[BD_0O]:[BD_2O]],MATCH(ROUND(MIN(SUM(CW$4,$O125/1000),SUM($O125,CW$4/1000)),3),CMB[[Cmb_ID]:[Cmb_ID]],0),SUM(N(CW$1),N($R125),1)),CHOOSE(AC[[M]:[M]],1,0,1,AC[[DB]:[DB]])),PRODUCT(SUM(ROUND(AVERAGE(VALUE(CW$3),VALUE($P125)),0),CHOOSE(IF(OR(CW$1,$R125),4,INDEX(CMB[[Res_Rare]:[Res_Rare]],MATCH(ROUND(MIN(SUM(CW$4,$O125/1000),SUM($O125,CW$4/1000)),3),CMB[[Cmb_ID]:[Cmb_ID]],0))),-1,-1,0,0)),IF(OR(CW$1,$R125),4,INDEX(CMB[[Cmb_Rare]:[Cmb_Rare]],MATCH(ROUND(MIN(SUM(CW$4,$O125/1000),SUM($O125,CW$4/1000)),3),CMB[[Cmb_ID]:[Cmb_ID]],0))),CHOOSE(AC[[M]:[M]],2,1,1,SUM(AC[[AB]:[DB]])))),""))</f>
        <v/>
      </c>
      <c r="CX125" t="str">
        <f>IF(OR(CX$5="",$S125=""),"",IFERROR(SUM(PRODUCT(INDEX(CMB[[BA_0O]:[BA_2O]],MATCH(ROUND(MIN(SUM(CX$4,$O125/1000),SUM($O125,CX$4/1000)),3),CMB[[Cmb_ID]:[Cmb_ID]],0),SUM(N(CX$1),N($R125),1)),CHOOSE(AC[[M]:[M]],1,1,0,AC[[AB]:[AB]])),PRODUCT(INDEX(CMB[[BD_0O]:[BD_2O]],MATCH(ROUND(MIN(SUM(CX$4,$O125/1000),SUM($O125,CX$4/1000)),3),CMB[[Cmb_ID]:[Cmb_ID]],0),SUM(N(CX$1),N($R125),1)),CHOOSE(AC[[M]:[M]],1,0,1,AC[[DB]:[DB]])),PRODUCT(SUM(ROUND(AVERAGE(VALUE(CX$3),VALUE($P125)),0),CHOOSE(IF(OR(CX$1,$R125),4,INDEX(CMB[[Res_Rare]:[Res_Rare]],MATCH(ROUND(MIN(SUM(CX$4,$O125/1000),SUM($O125,CX$4/1000)),3),CMB[[Cmb_ID]:[Cmb_ID]],0))),-1,-1,0,0)),IF(OR(CX$1,$R125),4,INDEX(CMB[[Cmb_Rare]:[Cmb_Rare]],MATCH(ROUND(MIN(SUM(CX$4,$O125/1000),SUM($O125,CX$4/1000)),3),CMB[[Cmb_ID]:[Cmb_ID]],0))),CHOOSE(AC[[M]:[M]],2,1,1,SUM(AC[[AB]:[DB]])))),""))</f>
        <v/>
      </c>
      <c r="CY125" t="str">
        <f>IF(OR(CY$5="",$S125=""),"",IFERROR(SUM(PRODUCT(INDEX(CMB[[BA_0O]:[BA_2O]],MATCH(ROUND(MIN(SUM(CY$4,$O125/1000),SUM($O125,CY$4/1000)),3),CMB[[Cmb_ID]:[Cmb_ID]],0),SUM(N(CY$1),N($R125),1)),CHOOSE(AC[[M]:[M]],1,1,0,AC[[AB]:[AB]])),PRODUCT(INDEX(CMB[[BD_0O]:[BD_2O]],MATCH(ROUND(MIN(SUM(CY$4,$O125/1000),SUM($O125,CY$4/1000)),3),CMB[[Cmb_ID]:[Cmb_ID]],0),SUM(N(CY$1),N($R125),1)),CHOOSE(AC[[M]:[M]],1,0,1,AC[[DB]:[DB]])),PRODUCT(SUM(ROUND(AVERAGE(VALUE(CY$3),VALUE($P125)),0),CHOOSE(IF(OR(CY$1,$R125),4,INDEX(CMB[[Res_Rare]:[Res_Rare]],MATCH(ROUND(MIN(SUM(CY$4,$O125/1000),SUM($O125,CY$4/1000)),3),CMB[[Cmb_ID]:[Cmb_ID]],0))),-1,-1,0,0)),IF(OR(CY$1,$R125),4,INDEX(CMB[[Cmb_Rare]:[Cmb_Rare]],MATCH(ROUND(MIN(SUM(CY$4,$O125/1000),SUM($O125,CY$4/1000)),3),CMB[[Cmb_ID]:[Cmb_ID]],0))),CHOOSE(AC[[M]:[M]],2,1,1,SUM(AC[[AB]:[DB]])))),""))</f>
        <v/>
      </c>
      <c r="CZ125" t="str">
        <f>IF(OR(CZ$5="",$S125=""),"",IFERROR(SUM(PRODUCT(INDEX(CMB[[BA_0O]:[BA_2O]],MATCH(ROUND(MIN(SUM(CZ$4,$O125/1000),SUM($O125,CZ$4/1000)),3),CMB[[Cmb_ID]:[Cmb_ID]],0),SUM(N(CZ$1),N($R125),1)),CHOOSE(AC[[M]:[M]],1,1,0,AC[[AB]:[AB]])),PRODUCT(INDEX(CMB[[BD_0O]:[BD_2O]],MATCH(ROUND(MIN(SUM(CZ$4,$O125/1000),SUM($O125,CZ$4/1000)),3),CMB[[Cmb_ID]:[Cmb_ID]],0),SUM(N(CZ$1),N($R125),1)),CHOOSE(AC[[M]:[M]],1,0,1,AC[[DB]:[DB]])),PRODUCT(SUM(ROUND(AVERAGE(VALUE(CZ$3),VALUE($P125)),0),CHOOSE(IF(OR(CZ$1,$R125),4,INDEX(CMB[[Res_Rare]:[Res_Rare]],MATCH(ROUND(MIN(SUM(CZ$4,$O125/1000),SUM($O125,CZ$4/1000)),3),CMB[[Cmb_ID]:[Cmb_ID]],0))),-1,-1,0,0)),IF(OR(CZ$1,$R125),4,INDEX(CMB[[Cmb_Rare]:[Cmb_Rare]],MATCH(ROUND(MIN(SUM(CZ$4,$O125/1000),SUM($O125,CZ$4/1000)),3),CMB[[Cmb_ID]:[Cmb_ID]],0))),CHOOSE(AC[[M]:[M]],2,1,1,SUM(AC[[AB]:[DB]])))),""))</f>
        <v/>
      </c>
      <c r="DA125" t="str">
        <f>IF(OR(DA$5="",$S125=""),"",IFERROR(SUM(PRODUCT(INDEX(CMB[[BA_0O]:[BA_2O]],MATCH(ROUND(MIN(SUM(DA$4,$O125/1000),SUM($O125,DA$4/1000)),3),CMB[[Cmb_ID]:[Cmb_ID]],0),SUM(N(DA$1),N($R125),1)),CHOOSE(AC[[M]:[M]],1,1,0,AC[[AB]:[AB]])),PRODUCT(INDEX(CMB[[BD_0O]:[BD_2O]],MATCH(ROUND(MIN(SUM(DA$4,$O125/1000),SUM($O125,DA$4/1000)),3),CMB[[Cmb_ID]:[Cmb_ID]],0),SUM(N(DA$1),N($R125),1)),CHOOSE(AC[[M]:[M]],1,0,1,AC[[DB]:[DB]])),PRODUCT(SUM(ROUND(AVERAGE(VALUE(DA$3),VALUE($P125)),0),CHOOSE(IF(OR(DA$1,$R125),4,INDEX(CMB[[Res_Rare]:[Res_Rare]],MATCH(ROUND(MIN(SUM(DA$4,$O125/1000),SUM($O125,DA$4/1000)),3),CMB[[Cmb_ID]:[Cmb_ID]],0))),-1,-1,0,0)),IF(OR(DA$1,$R125),4,INDEX(CMB[[Cmb_Rare]:[Cmb_Rare]],MATCH(ROUND(MIN(SUM(DA$4,$O125/1000),SUM($O125,DA$4/1000)),3),CMB[[Cmb_ID]:[Cmb_ID]],0))),CHOOSE(AC[[M]:[M]],2,1,1,SUM(AC[[AB]:[DB]])))),""))</f>
        <v/>
      </c>
      <c r="DB125" t="str">
        <f>IF(OR(DB$5="",$S125=""),"",IFERROR(SUM(PRODUCT(INDEX(CMB[[BA_0O]:[BA_2O]],MATCH(ROUND(MIN(SUM(DB$4,$O125/1000),SUM($O125,DB$4/1000)),3),CMB[[Cmb_ID]:[Cmb_ID]],0),SUM(N(DB$1),N($R125),1)),CHOOSE(AC[[M]:[M]],1,1,0,AC[[AB]:[AB]])),PRODUCT(INDEX(CMB[[BD_0O]:[BD_2O]],MATCH(ROUND(MIN(SUM(DB$4,$O125/1000),SUM($O125,DB$4/1000)),3),CMB[[Cmb_ID]:[Cmb_ID]],0),SUM(N(DB$1),N($R125),1)),CHOOSE(AC[[M]:[M]],1,0,1,AC[[DB]:[DB]])),PRODUCT(SUM(ROUND(AVERAGE(VALUE(DB$3),VALUE($P125)),0),CHOOSE(IF(OR(DB$1,$R125),4,INDEX(CMB[[Res_Rare]:[Res_Rare]],MATCH(ROUND(MIN(SUM(DB$4,$O125/1000),SUM($O125,DB$4/1000)),3),CMB[[Cmb_ID]:[Cmb_ID]],0))),-1,-1,0,0)),IF(OR(DB$1,$R125),4,INDEX(CMB[[Cmb_Rare]:[Cmb_Rare]],MATCH(ROUND(MIN(SUM(DB$4,$O125/1000),SUM($O125,DB$4/1000)),3),CMB[[Cmb_ID]:[Cmb_ID]],0))),CHOOSE(AC[[M]:[M]],2,1,1,SUM(AC[[AB]:[DB]])))),""))</f>
        <v/>
      </c>
      <c r="DC125" t="str">
        <f>IF(OR(DC$5="",$S125=""),"",IFERROR(SUM(PRODUCT(INDEX(CMB[[BA_0O]:[BA_2O]],MATCH(ROUND(MIN(SUM(DC$4,$O125/1000),SUM($O125,DC$4/1000)),3),CMB[[Cmb_ID]:[Cmb_ID]],0),SUM(N(DC$1),N($R125),1)),CHOOSE(AC[[M]:[M]],1,1,0,AC[[AB]:[AB]])),PRODUCT(INDEX(CMB[[BD_0O]:[BD_2O]],MATCH(ROUND(MIN(SUM(DC$4,$O125/1000),SUM($O125,DC$4/1000)),3),CMB[[Cmb_ID]:[Cmb_ID]],0),SUM(N(DC$1),N($R125),1)),CHOOSE(AC[[M]:[M]],1,0,1,AC[[DB]:[DB]])),PRODUCT(SUM(ROUND(AVERAGE(VALUE(DC$3),VALUE($P125)),0),CHOOSE(IF(OR(DC$1,$R125),4,INDEX(CMB[[Res_Rare]:[Res_Rare]],MATCH(ROUND(MIN(SUM(DC$4,$O125/1000),SUM($O125,DC$4/1000)),3),CMB[[Cmb_ID]:[Cmb_ID]],0))),-1,-1,0,0)),IF(OR(DC$1,$R125),4,INDEX(CMB[[Cmb_Rare]:[Cmb_Rare]],MATCH(ROUND(MIN(SUM(DC$4,$O125/1000),SUM($O125,DC$4/1000)),3),CMB[[Cmb_ID]:[Cmb_ID]],0))),CHOOSE(AC[[M]:[M]],2,1,1,SUM(AC[[AB]:[DB]])))),""))</f>
        <v/>
      </c>
      <c r="DD125" t="str">
        <f>IF(OR(DD$5="",$S125=""),"",IFERROR(SUM(PRODUCT(INDEX(CMB[[BA_0O]:[BA_2O]],MATCH(ROUND(MIN(SUM(DD$4,$O125/1000),SUM($O125,DD$4/1000)),3),CMB[[Cmb_ID]:[Cmb_ID]],0),SUM(N(DD$1),N($R125),1)),CHOOSE(AC[[M]:[M]],1,1,0,AC[[AB]:[AB]])),PRODUCT(INDEX(CMB[[BD_0O]:[BD_2O]],MATCH(ROUND(MIN(SUM(DD$4,$O125/1000),SUM($O125,DD$4/1000)),3),CMB[[Cmb_ID]:[Cmb_ID]],0),SUM(N(DD$1),N($R125),1)),CHOOSE(AC[[M]:[M]],1,0,1,AC[[DB]:[DB]])),PRODUCT(SUM(ROUND(AVERAGE(VALUE(DD$3),VALUE($P125)),0),CHOOSE(IF(OR(DD$1,$R125),4,INDEX(CMB[[Res_Rare]:[Res_Rare]],MATCH(ROUND(MIN(SUM(DD$4,$O125/1000),SUM($O125,DD$4/1000)),3),CMB[[Cmb_ID]:[Cmb_ID]],0))),-1,-1,0,0)),IF(OR(DD$1,$R125),4,INDEX(CMB[[Cmb_Rare]:[Cmb_Rare]],MATCH(ROUND(MIN(SUM(DD$4,$O125/1000),SUM($O125,DD$4/1000)),3),CMB[[Cmb_ID]:[Cmb_ID]],0))),CHOOSE(AC[[M]:[M]],2,1,1,SUM(AC[[AB]:[DB]])))),""))</f>
        <v/>
      </c>
      <c r="DE125" t="str">
        <f>IF(OR(DE$5="",$S125=""),"",IFERROR(SUM(PRODUCT(INDEX(CMB[[BA_0O]:[BA_2O]],MATCH(ROUND(MIN(SUM(DE$4,$O125/1000),SUM($O125,DE$4/1000)),3),CMB[[Cmb_ID]:[Cmb_ID]],0),SUM(N(DE$1),N($R125),1)),CHOOSE(AC[[M]:[M]],1,1,0,AC[[AB]:[AB]])),PRODUCT(INDEX(CMB[[BD_0O]:[BD_2O]],MATCH(ROUND(MIN(SUM(DE$4,$O125/1000),SUM($O125,DE$4/1000)),3),CMB[[Cmb_ID]:[Cmb_ID]],0),SUM(N(DE$1),N($R125),1)),CHOOSE(AC[[M]:[M]],1,0,1,AC[[DB]:[DB]])),PRODUCT(SUM(ROUND(AVERAGE(VALUE(DE$3),VALUE($P125)),0),CHOOSE(IF(OR(DE$1,$R125),4,INDEX(CMB[[Res_Rare]:[Res_Rare]],MATCH(ROUND(MIN(SUM(DE$4,$O125/1000),SUM($O125,DE$4/1000)),3),CMB[[Cmb_ID]:[Cmb_ID]],0))),-1,-1,0,0)),IF(OR(DE$1,$R125),4,INDEX(CMB[[Cmb_Rare]:[Cmb_Rare]],MATCH(ROUND(MIN(SUM(DE$4,$O125/1000),SUM($O125,DE$4/1000)),3),CMB[[Cmb_ID]:[Cmb_ID]],0))),CHOOSE(AC[[M]:[M]],2,1,1,SUM(AC[[AB]:[DB]])))),""))</f>
        <v/>
      </c>
      <c r="DF125" t="str">
        <f>IF(OR(DF$5="",$S125=""),"",IFERROR(SUM(PRODUCT(INDEX(CMB[[BA_0O]:[BA_2O]],MATCH(ROUND(MIN(SUM(DF$4,$O125/1000),SUM($O125,DF$4/1000)),3),CMB[[Cmb_ID]:[Cmb_ID]],0),SUM(N(DF$1),N($R125),1)),CHOOSE(AC[[M]:[M]],1,1,0,AC[[AB]:[AB]])),PRODUCT(INDEX(CMB[[BD_0O]:[BD_2O]],MATCH(ROUND(MIN(SUM(DF$4,$O125/1000),SUM($O125,DF$4/1000)),3),CMB[[Cmb_ID]:[Cmb_ID]],0),SUM(N(DF$1),N($R125),1)),CHOOSE(AC[[M]:[M]],1,0,1,AC[[DB]:[DB]])),PRODUCT(SUM(ROUND(AVERAGE(VALUE(DF$3),VALUE($P125)),0),CHOOSE(IF(OR(DF$1,$R125),4,INDEX(CMB[[Res_Rare]:[Res_Rare]],MATCH(ROUND(MIN(SUM(DF$4,$O125/1000),SUM($O125,DF$4/1000)),3),CMB[[Cmb_ID]:[Cmb_ID]],0))),-1,-1,0,0)),IF(OR(DF$1,$R125),4,INDEX(CMB[[Cmb_Rare]:[Cmb_Rare]],MATCH(ROUND(MIN(SUM(DF$4,$O125/1000),SUM($O125,DF$4/1000)),3),CMB[[Cmb_ID]:[Cmb_ID]],0))),CHOOSE(AC[[M]:[M]],2,1,1,SUM(AC[[AB]:[DB]])))),""))</f>
        <v/>
      </c>
      <c r="DG125" t="str">
        <f>IF(OR(DG$5="",$S125=""),"",IFERROR(SUM(PRODUCT(INDEX(CMB[[BA_0O]:[BA_2O]],MATCH(ROUND(MIN(SUM(DG$4,$O125/1000),SUM($O125,DG$4/1000)),3),CMB[[Cmb_ID]:[Cmb_ID]],0),SUM(N(DG$1),N($R125),1)),CHOOSE(AC[[M]:[M]],1,1,0,AC[[AB]:[AB]])),PRODUCT(INDEX(CMB[[BD_0O]:[BD_2O]],MATCH(ROUND(MIN(SUM(DG$4,$O125/1000),SUM($O125,DG$4/1000)),3),CMB[[Cmb_ID]:[Cmb_ID]],0),SUM(N(DG$1),N($R125),1)),CHOOSE(AC[[M]:[M]],1,0,1,AC[[DB]:[DB]])),PRODUCT(SUM(ROUND(AVERAGE(VALUE(DG$3),VALUE($P125)),0),CHOOSE(IF(OR(DG$1,$R125),4,INDEX(CMB[[Res_Rare]:[Res_Rare]],MATCH(ROUND(MIN(SUM(DG$4,$O125/1000),SUM($O125,DG$4/1000)),3),CMB[[Cmb_ID]:[Cmb_ID]],0))),-1,-1,0,0)),IF(OR(DG$1,$R125),4,INDEX(CMB[[Cmb_Rare]:[Cmb_Rare]],MATCH(ROUND(MIN(SUM(DG$4,$O125/1000),SUM($O125,DG$4/1000)),3),CMB[[Cmb_ID]:[Cmb_ID]],0))),CHOOSE(AC[[M]:[M]],2,1,1,SUM(AC[[AB]:[DB]])))),""))</f>
        <v/>
      </c>
      <c r="DH125" t="str">
        <f>IF(OR(DH$5="",$S125=""),"",IFERROR(SUM(PRODUCT(INDEX(CMB[[BA_0O]:[BA_2O]],MATCH(ROUND(MIN(SUM(DH$4,$O125/1000),SUM($O125,DH$4/1000)),3),CMB[[Cmb_ID]:[Cmb_ID]],0),SUM(N(DH$1),N($R125),1)),CHOOSE(AC[[M]:[M]],1,1,0,AC[[AB]:[AB]])),PRODUCT(INDEX(CMB[[BD_0O]:[BD_2O]],MATCH(ROUND(MIN(SUM(DH$4,$O125/1000),SUM($O125,DH$4/1000)),3),CMB[[Cmb_ID]:[Cmb_ID]],0),SUM(N(DH$1),N($R125),1)),CHOOSE(AC[[M]:[M]],1,0,1,AC[[DB]:[DB]])),PRODUCT(SUM(ROUND(AVERAGE(VALUE(DH$3),VALUE($P125)),0),CHOOSE(IF(OR(DH$1,$R125),4,INDEX(CMB[[Res_Rare]:[Res_Rare]],MATCH(ROUND(MIN(SUM(DH$4,$O125/1000),SUM($O125,DH$4/1000)),3),CMB[[Cmb_ID]:[Cmb_ID]],0))),-1,-1,0,0)),IF(OR(DH$1,$R125),4,INDEX(CMB[[Cmb_Rare]:[Cmb_Rare]],MATCH(ROUND(MIN(SUM(DH$4,$O125/1000),SUM($O125,DH$4/1000)),3),CMB[[Cmb_ID]:[Cmb_ID]],0))),CHOOSE(AC[[M]:[M]],2,1,1,SUM(AC[[AB]:[DB]])))),""))</f>
        <v/>
      </c>
      <c r="DI125" t="str">
        <f>IF(OR(DI$5="",$S125=""),"",IFERROR(SUM(PRODUCT(INDEX(CMB[[BA_0O]:[BA_2O]],MATCH(ROUND(MIN(SUM(DI$4,$O125/1000),SUM($O125,DI$4/1000)),3),CMB[[Cmb_ID]:[Cmb_ID]],0),SUM(N(DI$1),N($R125),1)),CHOOSE(AC[[M]:[M]],1,1,0,AC[[AB]:[AB]])),PRODUCT(INDEX(CMB[[BD_0O]:[BD_2O]],MATCH(ROUND(MIN(SUM(DI$4,$O125/1000),SUM($O125,DI$4/1000)),3),CMB[[Cmb_ID]:[Cmb_ID]],0),SUM(N(DI$1),N($R125),1)),CHOOSE(AC[[M]:[M]],1,0,1,AC[[DB]:[DB]])),PRODUCT(SUM(ROUND(AVERAGE(VALUE(DI$3),VALUE($P125)),0),CHOOSE(IF(OR(DI$1,$R125),4,INDEX(CMB[[Res_Rare]:[Res_Rare]],MATCH(ROUND(MIN(SUM(DI$4,$O125/1000),SUM($O125,DI$4/1000)),3),CMB[[Cmb_ID]:[Cmb_ID]],0))),-1,-1,0,0)),IF(OR(DI$1,$R125),4,INDEX(CMB[[Cmb_Rare]:[Cmb_Rare]],MATCH(ROUND(MIN(SUM(DI$4,$O125/1000),SUM($O125,DI$4/1000)),3),CMB[[Cmb_ID]:[Cmb_ID]],0))),CHOOSE(AC[[M]:[M]],2,1,1,SUM(AC[[AB]:[DB]])))),""))</f>
        <v/>
      </c>
      <c r="DJ125" t="str">
        <f>IF(OR(DJ$5="",$S125=""),"",IFERROR(SUM(PRODUCT(INDEX(CMB[[BA_0O]:[BA_2O]],MATCH(ROUND(MIN(SUM(DJ$4,$O125/1000),SUM($O125,DJ$4/1000)),3),CMB[[Cmb_ID]:[Cmb_ID]],0),SUM(N(DJ$1),N($R125),1)),CHOOSE(AC[[M]:[M]],1,1,0,AC[[AB]:[AB]])),PRODUCT(INDEX(CMB[[BD_0O]:[BD_2O]],MATCH(ROUND(MIN(SUM(DJ$4,$O125/1000),SUM($O125,DJ$4/1000)),3),CMB[[Cmb_ID]:[Cmb_ID]],0),SUM(N(DJ$1),N($R125),1)),CHOOSE(AC[[M]:[M]],1,0,1,AC[[DB]:[DB]])),PRODUCT(SUM(ROUND(AVERAGE(VALUE(DJ$3),VALUE($P125)),0),CHOOSE(IF(OR(DJ$1,$R125),4,INDEX(CMB[[Res_Rare]:[Res_Rare]],MATCH(ROUND(MIN(SUM(DJ$4,$O125/1000),SUM($O125,DJ$4/1000)),3),CMB[[Cmb_ID]:[Cmb_ID]],0))),-1,-1,0,0)),IF(OR(DJ$1,$R125),4,INDEX(CMB[[Cmb_Rare]:[Cmb_Rare]],MATCH(ROUND(MIN(SUM(DJ$4,$O125/1000),SUM($O125,DJ$4/1000)),3),CMB[[Cmb_ID]:[Cmb_ID]],0))),CHOOSE(AC[[M]:[M]],2,1,1,SUM(AC[[AB]:[DB]])))),""))</f>
        <v/>
      </c>
      <c r="DK125" t="str">
        <f>IF(OR(DK$5="",$S125=""),"",IFERROR(SUM(PRODUCT(INDEX(CMB[[BA_0O]:[BA_2O]],MATCH(ROUND(MIN(SUM(DK$4,$O125/1000),SUM($O125,DK$4/1000)),3),CMB[[Cmb_ID]:[Cmb_ID]],0),SUM(N(DK$1),N($R125),1)),CHOOSE(AC[[M]:[M]],1,1,0,AC[[AB]:[AB]])),PRODUCT(INDEX(CMB[[BD_0O]:[BD_2O]],MATCH(ROUND(MIN(SUM(DK$4,$O125/1000),SUM($O125,DK$4/1000)),3),CMB[[Cmb_ID]:[Cmb_ID]],0),SUM(N(DK$1),N($R125),1)),CHOOSE(AC[[M]:[M]],1,0,1,AC[[DB]:[DB]])),PRODUCT(SUM(ROUND(AVERAGE(VALUE(DK$3),VALUE($P125)),0),CHOOSE(IF(OR(DK$1,$R125),4,INDEX(CMB[[Res_Rare]:[Res_Rare]],MATCH(ROUND(MIN(SUM(DK$4,$O125/1000),SUM($O125,DK$4/1000)),3),CMB[[Cmb_ID]:[Cmb_ID]],0))),-1,-1,0,0)),IF(OR(DK$1,$R125),4,INDEX(CMB[[Cmb_Rare]:[Cmb_Rare]],MATCH(ROUND(MIN(SUM(DK$4,$O125/1000),SUM($O125,DK$4/1000)),3),CMB[[Cmb_ID]:[Cmb_ID]],0))),CHOOSE(AC[[M]:[M]],2,1,1,SUM(AC[[AB]:[DB]])))),""))</f>
        <v/>
      </c>
      <c r="DL125" t="str">
        <f>IF(OR(DL$5="",$S125=""),"",IFERROR(SUM(PRODUCT(INDEX(CMB[[BA_0O]:[BA_2O]],MATCH(ROUND(MIN(SUM(DL$4,$O125/1000),SUM($O125,DL$4/1000)),3),CMB[[Cmb_ID]:[Cmb_ID]],0),SUM(N(DL$1),N($R125),1)),CHOOSE(AC[[M]:[M]],1,1,0,AC[[AB]:[AB]])),PRODUCT(INDEX(CMB[[BD_0O]:[BD_2O]],MATCH(ROUND(MIN(SUM(DL$4,$O125/1000),SUM($O125,DL$4/1000)),3),CMB[[Cmb_ID]:[Cmb_ID]],0),SUM(N(DL$1),N($R125),1)),CHOOSE(AC[[M]:[M]],1,0,1,AC[[DB]:[DB]])),PRODUCT(SUM(ROUND(AVERAGE(VALUE(DL$3),VALUE($P125)),0),CHOOSE(IF(OR(DL$1,$R125),4,INDEX(CMB[[Res_Rare]:[Res_Rare]],MATCH(ROUND(MIN(SUM(DL$4,$O125/1000),SUM($O125,DL$4/1000)),3),CMB[[Cmb_ID]:[Cmb_ID]],0))),-1,-1,0,0)),IF(OR(DL$1,$R125),4,INDEX(CMB[[Cmb_Rare]:[Cmb_Rare]],MATCH(ROUND(MIN(SUM(DL$4,$O125/1000),SUM($O125,DL$4/1000)),3),CMB[[Cmb_ID]:[Cmb_ID]],0))),CHOOSE(AC[[M]:[M]],2,1,1,SUM(AC[[AB]:[DB]])))),""))</f>
        <v/>
      </c>
      <c r="DM125" t="str">
        <f>IF(OR(DM$5="",$S125=""),"",IFERROR(SUM(PRODUCT(INDEX(CMB[[BA_0O]:[BA_2O]],MATCH(ROUND(MIN(SUM(DM$4,$O125/1000),SUM($O125,DM$4/1000)),3),CMB[[Cmb_ID]:[Cmb_ID]],0),SUM(N(DM$1),N($R125),1)),CHOOSE(AC[[M]:[M]],1,1,0,AC[[AB]:[AB]])),PRODUCT(INDEX(CMB[[BD_0O]:[BD_2O]],MATCH(ROUND(MIN(SUM(DM$4,$O125/1000),SUM($O125,DM$4/1000)),3),CMB[[Cmb_ID]:[Cmb_ID]],0),SUM(N(DM$1),N($R125),1)),CHOOSE(AC[[M]:[M]],1,0,1,AC[[DB]:[DB]])),PRODUCT(SUM(ROUND(AVERAGE(VALUE(DM$3),VALUE($P125)),0),CHOOSE(IF(OR(DM$1,$R125),4,INDEX(CMB[[Res_Rare]:[Res_Rare]],MATCH(ROUND(MIN(SUM(DM$4,$O125/1000),SUM($O125,DM$4/1000)),3),CMB[[Cmb_ID]:[Cmb_ID]],0))),-1,-1,0,0)),IF(OR(DM$1,$R125),4,INDEX(CMB[[Cmb_Rare]:[Cmb_Rare]],MATCH(ROUND(MIN(SUM(DM$4,$O125/1000),SUM($O125,DM$4/1000)),3),CMB[[Cmb_ID]:[Cmb_ID]],0))),CHOOSE(AC[[M]:[M]],2,1,1,SUM(AC[[AB]:[DB]])))),""))</f>
        <v/>
      </c>
      <c r="DN125" t="str">
        <f>IF(OR(DN$5="",$S125=""),"",IFERROR(SUM(PRODUCT(INDEX(CMB[[BA_0O]:[BA_2O]],MATCH(ROUND(MIN(SUM(DN$4,$O125/1000),SUM($O125,DN$4/1000)),3),CMB[[Cmb_ID]:[Cmb_ID]],0),SUM(N(DN$1),N($R125),1)),CHOOSE(AC[[M]:[M]],1,1,0,AC[[AB]:[AB]])),PRODUCT(INDEX(CMB[[BD_0O]:[BD_2O]],MATCH(ROUND(MIN(SUM(DN$4,$O125/1000),SUM($O125,DN$4/1000)),3),CMB[[Cmb_ID]:[Cmb_ID]],0),SUM(N(DN$1),N($R125),1)),CHOOSE(AC[[M]:[M]],1,0,1,AC[[DB]:[DB]])),PRODUCT(SUM(ROUND(AVERAGE(VALUE(DN$3),VALUE($P125)),0),CHOOSE(IF(OR(DN$1,$R125),4,INDEX(CMB[[Res_Rare]:[Res_Rare]],MATCH(ROUND(MIN(SUM(DN$4,$O125/1000),SUM($O125,DN$4/1000)),3),CMB[[Cmb_ID]:[Cmb_ID]],0))),-1,-1,0,0)),IF(OR(DN$1,$R125),4,INDEX(CMB[[Cmb_Rare]:[Cmb_Rare]],MATCH(ROUND(MIN(SUM(DN$4,$O125/1000),SUM($O125,DN$4/1000)),3),CMB[[Cmb_ID]:[Cmb_ID]],0))),CHOOSE(AC[[M]:[M]],2,1,1,SUM(AC[[AB]:[DB]])))),""))</f>
        <v/>
      </c>
      <c r="DO125" t="str">
        <f>IF(OR(DO$5="",$S125=""),"",IFERROR(SUM(PRODUCT(INDEX(CMB[[BA_0O]:[BA_2O]],MATCH(ROUND(MIN(SUM(DO$4,$O125/1000),SUM($O125,DO$4/1000)),3),CMB[[Cmb_ID]:[Cmb_ID]],0),SUM(N(DO$1),N($R125),1)),CHOOSE(AC[[M]:[M]],1,1,0,AC[[AB]:[AB]])),PRODUCT(INDEX(CMB[[BD_0O]:[BD_2O]],MATCH(ROUND(MIN(SUM(DO$4,$O125/1000),SUM($O125,DO$4/1000)),3),CMB[[Cmb_ID]:[Cmb_ID]],0),SUM(N(DO$1),N($R125),1)),CHOOSE(AC[[M]:[M]],1,0,1,AC[[DB]:[DB]])),PRODUCT(SUM(ROUND(AVERAGE(VALUE(DO$3),VALUE($P125)),0),CHOOSE(IF(OR(DO$1,$R125),4,INDEX(CMB[[Res_Rare]:[Res_Rare]],MATCH(ROUND(MIN(SUM(DO$4,$O125/1000),SUM($O125,DO$4/1000)),3),CMB[[Cmb_ID]:[Cmb_ID]],0))),-1,-1,0,0)),IF(OR(DO$1,$R125),4,INDEX(CMB[[Cmb_Rare]:[Cmb_Rare]],MATCH(ROUND(MIN(SUM(DO$4,$O125/1000),SUM($O125,DO$4/1000)),3),CMB[[Cmb_ID]:[Cmb_ID]],0))),CHOOSE(AC[[M]:[M]],2,1,1,SUM(AC[[AB]:[DB]])))),""))</f>
        <v/>
      </c>
      <c r="DP125" t="str">
        <f>IF(OR(DP$5="",$S125=""),"",IFERROR(SUM(PRODUCT(INDEX(CMB[[BA_0O]:[BA_2O]],MATCH(ROUND(MIN(SUM(DP$4,$O125/1000),SUM($O125,DP$4/1000)),3),CMB[[Cmb_ID]:[Cmb_ID]],0),SUM(N(DP$1),N($R125),1)),CHOOSE(AC[[M]:[M]],1,1,0,AC[[AB]:[AB]])),PRODUCT(INDEX(CMB[[BD_0O]:[BD_2O]],MATCH(ROUND(MIN(SUM(DP$4,$O125/1000),SUM($O125,DP$4/1000)),3),CMB[[Cmb_ID]:[Cmb_ID]],0),SUM(N(DP$1),N($R125),1)),CHOOSE(AC[[M]:[M]],1,0,1,AC[[DB]:[DB]])),PRODUCT(SUM(ROUND(AVERAGE(VALUE(DP$3),VALUE($P125)),0),CHOOSE(IF(OR(DP$1,$R125),4,INDEX(CMB[[Res_Rare]:[Res_Rare]],MATCH(ROUND(MIN(SUM(DP$4,$O125/1000),SUM($O125,DP$4/1000)),3),CMB[[Cmb_ID]:[Cmb_ID]],0))),-1,-1,0,0)),IF(OR(DP$1,$R125),4,INDEX(CMB[[Cmb_Rare]:[Cmb_Rare]],MATCH(ROUND(MIN(SUM(DP$4,$O125/1000),SUM($O125,DP$4/1000)),3),CMB[[Cmb_ID]:[Cmb_ID]],0))),CHOOSE(AC[[M]:[M]],2,1,1,SUM(AC[[AB]:[DB]])))),""))</f>
        <v/>
      </c>
      <c r="DQ125" t="str">
        <f>IF(OR(DQ$5="",$S125=""),"",IFERROR(SUM(PRODUCT(INDEX(CMB[[BA_0O]:[BA_2O]],MATCH(ROUND(MIN(SUM(DQ$4,$O125/1000),SUM($O125,DQ$4/1000)),3),CMB[[Cmb_ID]:[Cmb_ID]],0),SUM(N(DQ$1),N($R125),1)),CHOOSE(AC[[M]:[M]],1,1,0,AC[[AB]:[AB]])),PRODUCT(INDEX(CMB[[BD_0O]:[BD_2O]],MATCH(ROUND(MIN(SUM(DQ$4,$O125/1000),SUM($O125,DQ$4/1000)),3),CMB[[Cmb_ID]:[Cmb_ID]],0),SUM(N(DQ$1),N($R125),1)),CHOOSE(AC[[M]:[M]],1,0,1,AC[[DB]:[DB]])),PRODUCT(SUM(ROUND(AVERAGE(VALUE(DQ$3),VALUE($P125)),0),CHOOSE(IF(OR(DQ$1,$R125),4,INDEX(CMB[[Res_Rare]:[Res_Rare]],MATCH(ROUND(MIN(SUM(DQ$4,$O125/1000),SUM($O125,DQ$4/1000)),3),CMB[[Cmb_ID]:[Cmb_ID]],0))),-1,-1,0,0)),IF(OR(DQ$1,$R125),4,INDEX(CMB[[Cmb_Rare]:[Cmb_Rare]],MATCH(ROUND(MIN(SUM(DQ$4,$O125/1000),SUM($O125,DQ$4/1000)),3),CMB[[Cmb_ID]:[Cmb_ID]],0))),CHOOSE(AC[[M]:[M]],2,1,1,SUM(AC[[AB]:[DB]])))),""))</f>
        <v/>
      </c>
      <c r="DR125" t="str">
        <f>IF(OR(DR$5="",$S125=""),"",IFERROR(SUM(PRODUCT(INDEX(CMB[[BA_0O]:[BA_2O]],MATCH(ROUND(MIN(SUM(DR$4,$O125/1000),SUM($O125,DR$4/1000)),3),CMB[[Cmb_ID]:[Cmb_ID]],0),SUM(N(DR$1),N($R125),1)),CHOOSE(AC[[M]:[M]],1,1,0,AC[[AB]:[AB]])),PRODUCT(INDEX(CMB[[BD_0O]:[BD_2O]],MATCH(ROUND(MIN(SUM(DR$4,$O125/1000),SUM($O125,DR$4/1000)),3),CMB[[Cmb_ID]:[Cmb_ID]],0),SUM(N(DR$1),N($R125),1)),CHOOSE(AC[[M]:[M]],1,0,1,AC[[DB]:[DB]])),PRODUCT(SUM(ROUND(AVERAGE(VALUE(DR$3),VALUE($P125)),0),CHOOSE(IF(OR(DR$1,$R125),4,INDEX(CMB[[Res_Rare]:[Res_Rare]],MATCH(ROUND(MIN(SUM(DR$4,$O125/1000),SUM($O125,DR$4/1000)),3),CMB[[Cmb_ID]:[Cmb_ID]],0))),-1,-1,0,0)),IF(OR(DR$1,$R125),4,INDEX(CMB[[Cmb_Rare]:[Cmb_Rare]],MATCH(ROUND(MIN(SUM(DR$4,$O125/1000),SUM($O125,DR$4/1000)),3),CMB[[Cmb_ID]:[Cmb_ID]],0))),CHOOSE(AC[[M]:[M]],2,1,1,SUM(AC[[AB]:[DB]])))),""))</f>
        <v/>
      </c>
      <c r="DS125" t="str">
        <f>IF(OR(DS$5="",$S125=""),"",IFERROR(SUM(PRODUCT(INDEX(CMB[[BA_0O]:[BA_2O]],MATCH(ROUND(MIN(SUM(DS$4,$O125/1000),SUM($O125,DS$4/1000)),3),CMB[[Cmb_ID]:[Cmb_ID]],0),SUM(N(DS$1),N($R125),1)),CHOOSE(AC[[M]:[M]],1,1,0,AC[[AB]:[AB]])),PRODUCT(INDEX(CMB[[BD_0O]:[BD_2O]],MATCH(ROUND(MIN(SUM(DS$4,$O125/1000),SUM($O125,DS$4/1000)),3),CMB[[Cmb_ID]:[Cmb_ID]],0),SUM(N(DS$1),N($R125),1)),CHOOSE(AC[[M]:[M]],1,0,1,AC[[DB]:[DB]])),PRODUCT(SUM(ROUND(AVERAGE(VALUE(DS$3),VALUE($P125)),0),CHOOSE(IF(OR(DS$1,$R125),4,INDEX(CMB[[Res_Rare]:[Res_Rare]],MATCH(ROUND(MIN(SUM(DS$4,$O125/1000),SUM($O125,DS$4/1000)),3),CMB[[Cmb_ID]:[Cmb_ID]],0))),-1,-1,0,0)),IF(OR(DS$1,$R125),4,INDEX(CMB[[Cmb_Rare]:[Cmb_Rare]],MATCH(ROUND(MIN(SUM(DS$4,$O125/1000),SUM($O125,DS$4/1000)),3),CMB[[Cmb_ID]:[Cmb_ID]],0))),CHOOSE(AC[[M]:[M]],2,1,1,SUM(AC[[AB]:[DB]])))),""))</f>
        <v/>
      </c>
      <c r="DT125" t="str">
        <f>IF(OR(DT$5="",$S125=""),"",IFERROR(SUM(PRODUCT(INDEX(CMB[[BA_0O]:[BA_2O]],MATCH(ROUND(MIN(SUM(DT$4,$O125/1000),SUM($O125,DT$4/1000)),3),CMB[[Cmb_ID]:[Cmb_ID]],0),SUM(N(DT$1),N($R125),1)),CHOOSE(AC[[M]:[M]],1,1,0,AC[[AB]:[AB]])),PRODUCT(INDEX(CMB[[BD_0O]:[BD_2O]],MATCH(ROUND(MIN(SUM(DT$4,$O125/1000),SUM($O125,DT$4/1000)),3),CMB[[Cmb_ID]:[Cmb_ID]],0),SUM(N(DT$1),N($R125),1)),CHOOSE(AC[[M]:[M]],1,0,1,AC[[DB]:[DB]])),PRODUCT(SUM(ROUND(AVERAGE(VALUE(DT$3),VALUE($P125)),0),CHOOSE(IF(OR(DT$1,$R125),4,INDEX(CMB[[Res_Rare]:[Res_Rare]],MATCH(ROUND(MIN(SUM(DT$4,$O125/1000),SUM($O125,DT$4/1000)),3),CMB[[Cmb_ID]:[Cmb_ID]],0))),-1,-1,0,0)),IF(OR(DT$1,$R125),4,INDEX(CMB[[Cmb_Rare]:[Cmb_Rare]],MATCH(ROUND(MIN(SUM(DT$4,$O125/1000),SUM($O125,DT$4/1000)),3),CMB[[Cmb_ID]:[Cmb_ID]],0))),CHOOSE(AC[[M]:[M]],2,1,1,SUM(AC[[AB]:[DB]])))),""))</f>
        <v/>
      </c>
      <c r="DU125" t="str">
        <f>IF(OR(DU$5="",$S125=""),"",IFERROR(SUM(PRODUCT(INDEX(CMB[[BA_0O]:[BA_2O]],MATCH(ROUND(MIN(SUM(DU$4,$O125/1000),SUM($O125,DU$4/1000)),3),CMB[[Cmb_ID]:[Cmb_ID]],0),SUM(N(DU$1),N($R125),1)),CHOOSE(AC[[M]:[M]],1,1,0,AC[[AB]:[AB]])),PRODUCT(INDEX(CMB[[BD_0O]:[BD_2O]],MATCH(ROUND(MIN(SUM(DU$4,$O125/1000),SUM($O125,DU$4/1000)),3),CMB[[Cmb_ID]:[Cmb_ID]],0),SUM(N(DU$1),N($R125),1)),CHOOSE(AC[[M]:[M]],1,0,1,AC[[DB]:[DB]])),PRODUCT(SUM(ROUND(AVERAGE(VALUE(DU$3),VALUE($P125)),0),CHOOSE(IF(OR(DU$1,$R125),4,INDEX(CMB[[Res_Rare]:[Res_Rare]],MATCH(ROUND(MIN(SUM(DU$4,$O125/1000),SUM($O125,DU$4/1000)),3),CMB[[Cmb_ID]:[Cmb_ID]],0))),-1,-1,0,0)),IF(OR(DU$1,$R125),4,INDEX(CMB[[Cmb_Rare]:[Cmb_Rare]],MATCH(ROUND(MIN(SUM(DU$4,$O125/1000),SUM($O125,DU$4/1000)),3),CMB[[Cmb_ID]:[Cmb_ID]],0))),CHOOSE(AC[[M]:[M]],2,1,1,SUM(AC[[AB]:[DB]])))),""))</f>
        <v/>
      </c>
      <c r="DV125" t="str">
        <f>IF(OR(DV$5="",$S125=""),"",IFERROR(SUM(PRODUCT(INDEX(CMB[[BA_0O]:[BA_2O]],MATCH(ROUND(MIN(SUM(DV$4,$O125/1000),SUM($O125,DV$4/1000)),3),CMB[[Cmb_ID]:[Cmb_ID]],0),SUM(N(DV$1),N($R125),1)),CHOOSE(AC[[M]:[M]],1,1,0,AC[[AB]:[AB]])),PRODUCT(INDEX(CMB[[BD_0O]:[BD_2O]],MATCH(ROUND(MIN(SUM(DV$4,$O125/1000),SUM($O125,DV$4/1000)),3),CMB[[Cmb_ID]:[Cmb_ID]],0),SUM(N(DV$1),N($R125),1)),CHOOSE(AC[[M]:[M]],1,0,1,AC[[DB]:[DB]])),PRODUCT(SUM(ROUND(AVERAGE(VALUE(DV$3),VALUE($P125)),0),CHOOSE(IF(OR(DV$1,$R125),4,INDEX(CMB[[Res_Rare]:[Res_Rare]],MATCH(ROUND(MIN(SUM(DV$4,$O125/1000),SUM($O125,DV$4/1000)),3),CMB[[Cmb_ID]:[Cmb_ID]],0))),-1,-1,0,0)),IF(OR(DV$1,$R125),4,INDEX(CMB[[Cmb_Rare]:[Cmb_Rare]],MATCH(ROUND(MIN(SUM(DV$4,$O125/1000),SUM($O125,DV$4/1000)),3),CMB[[Cmb_ID]:[Cmb_ID]],0))),CHOOSE(AC[[M]:[M]],2,1,1,SUM(AC[[AB]:[DB]])))),""))</f>
        <v/>
      </c>
      <c r="DW125" t="str">
        <f>IF(OR(DW$5="",$S125=""),"",IFERROR(SUM(PRODUCT(INDEX(CMB[[BA_0O]:[BA_2O]],MATCH(ROUND(MIN(SUM(DW$4,$O125/1000),SUM($O125,DW$4/1000)),3),CMB[[Cmb_ID]:[Cmb_ID]],0),SUM(N(DW$1),N($R125),1)),CHOOSE(AC[[M]:[M]],1,1,0,AC[[AB]:[AB]])),PRODUCT(INDEX(CMB[[BD_0O]:[BD_2O]],MATCH(ROUND(MIN(SUM(DW$4,$O125/1000),SUM($O125,DW$4/1000)),3),CMB[[Cmb_ID]:[Cmb_ID]],0),SUM(N(DW$1),N($R125),1)),CHOOSE(AC[[M]:[M]],1,0,1,AC[[DB]:[DB]])),PRODUCT(SUM(ROUND(AVERAGE(VALUE(DW$3),VALUE($P125)),0),CHOOSE(IF(OR(DW$1,$R125),4,INDEX(CMB[[Res_Rare]:[Res_Rare]],MATCH(ROUND(MIN(SUM(DW$4,$O125/1000),SUM($O125,DW$4/1000)),3),CMB[[Cmb_ID]:[Cmb_ID]],0))),-1,-1,0,0)),IF(OR(DW$1,$R125),4,INDEX(CMB[[Cmb_Rare]:[Cmb_Rare]],MATCH(ROUND(MIN(SUM(DW$4,$O125/1000),SUM($O125,DW$4/1000)),3),CMB[[Cmb_ID]:[Cmb_ID]],0))),CHOOSE(AC[[M]:[M]],2,1,1,SUM(AC[[AB]:[DB]])))),""))</f>
        <v/>
      </c>
      <c r="DX125" t="str">
        <f>IF(OR(DX$5="",$S125=""),"",IFERROR(SUM(PRODUCT(INDEX(CMB[[BA_0O]:[BA_2O]],MATCH(ROUND(MIN(SUM(DX$4,$O125/1000),SUM($O125,DX$4/1000)),3),CMB[[Cmb_ID]:[Cmb_ID]],0),SUM(N(DX$1),N($R125),1)),CHOOSE(AC[[M]:[M]],1,1,0,AC[[AB]:[AB]])),PRODUCT(INDEX(CMB[[BD_0O]:[BD_2O]],MATCH(ROUND(MIN(SUM(DX$4,$O125/1000),SUM($O125,DX$4/1000)),3),CMB[[Cmb_ID]:[Cmb_ID]],0),SUM(N(DX$1),N($R125),1)),CHOOSE(AC[[M]:[M]],1,0,1,AC[[DB]:[DB]])),PRODUCT(SUM(ROUND(AVERAGE(VALUE(DX$3),VALUE($P125)),0),CHOOSE(IF(OR(DX$1,$R125),4,INDEX(CMB[[Res_Rare]:[Res_Rare]],MATCH(ROUND(MIN(SUM(DX$4,$O125/1000),SUM($O125,DX$4/1000)),3),CMB[[Cmb_ID]:[Cmb_ID]],0))),-1,-1,0,0)),IF(OR(DX$1,$R125),4,INDEX(CMB[[Cmb_Rare]:[Cmb_Rare]],MATCH(ROUND(MIN(SUM(DX$4,$O125/1000),SUM($O125,DX$4/1000)),3),CMB[[Cmb_ID]:[Cmb_ID]],0))),CHOOSE(AC[[M]:[M]],2,1,1,SUM(AC[[AB]:[DB]])))),""))</f>
        <v/>
      </c>
      <c r="DY125" t="str">
        <f>IF(OR(DY$5="",$S125=""),"",IFERROR(SUM(PRODUCT(INDEX(CMB[[BA_0O]:[BA_2O]],MATCH(ROUND(MIN(SUM(DY$4,$O125/1000),SUM($O125,DY$4/1000)),3),CMB[[Cmb_ID]:[Cmb_ID]],0),SUM(N(DY$1),N($R125),1)),CHOOSE(AC[[M]:[M]],1,1,0,AC[[AB]:[AB]])),PRODUCT(INDEX(CMB[[BD_0O]:[BD_2O]],MATCH(ROUND(MIN(SUM(DY$4,$O125/1000),SUM($O125,DY$4/1000)),3),CMB[[Cmb_ID]:[Cmb_ID]],0),SUM(N(DY$1),N($R125),1)),CHOOSE(AC[[M]:[M]],1,0,1,AC[[DB]:[DB]])),PRODUCT(SUM(ROUND(AVERAGE(VALUE(DY$3),VALUE($P125)),0),CHOOSE(IF(OR(DY$1,$R125),4,INDEX(CMB[[Res_Rare]:[Res_Rare]],MATCH(ROUND(MIN(SUM(DY$4,$O125/1000),SUM($O125,DY$4/1000)),3),CMB[[Cmb_ID]:[Cmb_ID]],0))),-1,-1,0,0)),IF(OR(DY$1,$R125),4,INDEX(CMB[[Cmb_Rare]:[Cmb_Rare]],MATCH(ROUND(MIN(SUM(DY$4,$O125/1000),SUM($O125,DY$4/1000)),3),CMB[[Cmb_ID]:[Cmb_ID]],0))),CHOOSE(AC[[M]:[M]],2,1,1,SUM(AC[[AB]:[DB]])))),""))</f>
        <v/>
      </c>
      <c r="DZ125" t="str">
        <f>IF(OR(DZ$5="",$S125=""),"",IFERROR(SUM(PRODUCT(INDEX(CMB[[BA_0O]:[BA_2O]],MATCH(ROUND(MIN(SUM(DZ$4,$O125/1000),SUM($O125,DZ$4/1000)),3),CMB[[Cmb_ID]:[Cmb_ID]],0),SUM(N(DZ$1),N($R125),1)),CHOOSE(AC[[M]:[M]],1,1,0,AC[[AB]:[AB]])),PRODUCT(INDEX(CMB[[BD_0O]:[BD_2O]],MATCH(ROUND(MIN(SUM(DZ$4,$O125/1000),SUM($O125,DZ$4/1000)),3),CMB[[Cmb_ID]:[Cmb_ID]],0),SUM(N(DZ$1),N($R125),1)),CHOOSE(AC[[M]:[M]],1,0,1,AC[[DB]:[DB]])),PRODUCT(SUM(ROUND(AVERAGE(VALUE(DZ$3),VALUE($P125)),0),CHOOSE(IF(OR(DZ$1,$R125),4,INDEX(CMB[[Res_Rare]:[Res_Rare]],MATCH(ROUND(MIN(SUM(DZ$4,$O125/1000),SUM($O125,DZ$4/1000)),3),CMB[[Cmb_ID]:[Cmb_ID]],0))),-1,-1,0,0)),IF(OR(DZ$1,$R125),4,INDEX(CMB[[Cmb_Rare]:[Cmb_Rare]],MATCH(ROUND(MIN(SUM(DZ$4,$O125/1000),SUM($O125,DZ$4/1000)),3),CMB[[Cmb_ID]:[Cmb_ID]],0))),CHOOSE(AC[[M]:[M]],2,1,1,SUM(AC[[AB]:[DB]])))),""))</f>
        <v/>
      </c>
      <c r="EA125" t="str">
        <f>IF(OR(EA$5="",$S125=""),"",IFERROR(SUM(PRODUCT(INDEX(CMB[[BA_0O]:[BA_2O]],MATCH(ROUND(MIN(SUM(EA$4,$O125/1000),SUM($O125,EA$4/1000)),3),CMB[[Cmb_ID]:[Cmb_ID]],0),SUM(N(EA$1),N($R125),1)),CHOOSE(AC[[M]:[M]],1,1,0,AC[[AB]:[AB]])),PRODUCT(INDEX(CMB[[BD_0O]:[BD_2O]],MATCH(ROUND(MIN(SUM(EA$4,$O125/1000),SUM($O125,EA$4/1000)),3),CMB[[Cmb_ID]:[Cmb_ID]],0),SUM(N(EA$1),N($R125),1)),CHOOSE(AC[[M]:[M]],1,0,1,AC[[DB]:[DB]])),PRODUCT(SUM(ROUND(AVERAGE(VALUE(EA$3),VALUE($P125)),0),CHOOSE(IF(OR(EA$1,$R125),4,INDEX(CMB[[Res_Rare]:[Res_Rare]],MATCH(ROUND(MIN(SUM(EA$4,$O125/1000),SUM($O125,EA$4/1000)),3),CMB[[Cmb_ID]:[Cmb_ID]],0))),-1,-1,0,0)),IF(OR(EA$1,$R125),4,INDEX(CMB[[Cmb_Rare]:[Cmb_Rare]],MATCH(ROUND(MIN(SUM(EA$4,$O125/1000),SUM($O125,EA$4/1000)),3),CMB[[Cmb_ID]:[Cmb_ID]],0))),CHOOSE(AC[[M]:[M]],2,1,1,SUM(AC[[AB]:[DB]])))),""))</f>
        <v/>
      </c>
      <c r="EB125" t="str">
        <f>IF(OR(EB$5="",$S125=""),"",IFERROR(SUM(PRODUCT(INDEX(CMB[[BA_0O]:[BA_2O]],MATCH(ROUND(MIN(SUM(EB$4,$O125/1000),SUM($O125,EB$4/1000)),3),CMB[[Cmb_ID]:[Cmb_ID]],0),SUM(N(EB$1),N($R125),1)),CHOOSE(AC[[M]:[M]],1,1,0,AC[[AB]:[AB]])),PRODUCT(INDEX(CMB[[BD_0O]:[BD_2O]],MATCH(ROUND(MIN(SUM(EB$4,$O125/1000),SUM($O125,EB$4/1000)),3),CMB[[Cmb_ID]:[Cmb_ID]],0),SUM(N(EB$1),N($R125),1)),CHOOSE(AC[[M]:[M]],1,0,1,AC[[DB]:[DB]])),PRODUCT(SUM(ROUND(AVERAGE(VALUE(EB$3),VALUE($P125)),0),CHOOSE(IF(OR(EB$1,$R125),4,INDEX(CMB[[Res_Rare]:[Res_Rare]],MATCH(ROUND(MIN(SUM(EB$4,$O125/1000),SUM($O125,EB$4/1000)),3),CMB[[Cmb_ID]:[Cmb_ID]],0))),-1,-1,0,0)),IF(OR(EB$1,$R125),4,INDEX(CMB[[Cmb_Rare]:[Cmb_Rare]],MATCH(ROUND(MIN(SUM(EB$4,$O125/1000),SUM($O125,EB$4/1000)),3),CMB[[Cmb_ID]:[Cmb_ID]],0))),CHOOSE(AC[[M]:[M]],2,1,1,SUM(AC[[AB]:[DB]])))),""))</f>
        <v/>
      </c>
      <c r="EC125" t="str">
        <f>IF(OR(EC$5="",$S125=""),"",IFERROR(SUM(PRODUCT(INDEX(CMB[[BA_0O]:[BA_2O]],MATCH(ROUND(MIN(SUM(EC$4,$O125/1000),SUM($O125,EC$4/1000)),3),CMB[[Cmb_ID]:[Cmb_ID]],0),SUM(N(EC$1),N($R125),1)),CHOOSE(AC[[M]:[M]],1,1,0,AC[[AB]:[AB]])),PRODUCT(INDEX(CMB[[BD_0O]:[BD_2O]],MATCH(ROUND(MIN(SUM(EC$4,$O125/1000),SUM($O125,EC$4/1000)),3),CMB[[Cmb_ID]:[Cmb_ID]],0),SUM(N(EC$1),N($R125),1)),CHOOSE(AC[[M]:[M]],1,0,1,AC[[DB]:[DB]])),PRODUCT(SUM(ROUND(AVERAGE(VALUE(EC$3),VALUE($P125)),0),CHOOSE(IF(OR(EC$1,$R125),4,INDEX(CMB[[Res_Rare]:[Res_Rare]],MATCH(ROUND(MIN(SUM(EC$4,$O125/1000),SUM($O125,EC$4/1000)),3),CMB[[Cmb_ID]:[Cmb_ID]],0))),-1,-1,0,0)),IF(OR(EC$1,$R125),4,INDEX(CMB[[Cmb_Rare]:[Cmb_Rare]],MATCH(ROUND(MIN(SUM(EC$4,$O125/1000),SUM($O125,EC$4/1000)),3),CMB[[Cmb_ID]:[Cmb_ID]],0))),CHOOSE(AC[[M]:[M]],2,1,1,SUM(AC[[AB]:[DB]])))),""))</f>
        <v/>
      </c>
      <c r="ED125" t="str">
        <f>IF(OR(ED$5="",$S125=""),"",IFERROR(SUM(PRODUCT(INDEX(CMB[[BA_0O]:[BA_2O]],MATCH(ROUND(MIN(SUM(ED$4,$O125/1000),SUM($O125,ED$4/1000)),3),CMB[[Cmb_ID]:[Cmb_ID]],0),SUM(N(ED$1),N($R125),1)),CHOOSE(AC[[M]:[M]],1,1,0,AC[[AB]:[AB]])),PRODUCT(INDEX(CMB[[BD_0O]:[BD_2O]],MATCH(ROUND(MIN(SUM(ED$4,$O125/1000),SUM($O125,ED$4/1000)),3),CMB[[Cmb_ID]:[Cmb_ID]],0),SUM(N(ED$1),N($R125),1)),CHOOSE(AC[[M]:[M]],1,0,1,AC[[DB]:[DB]])),PRODUCT(SUM(ROUND(AVERAGE(VALUE(ED$3),VALUE($P125)),0),CHOOSE(IF(OR(ED$1,$R125),4,INDEX(CMB[[Res_Rare]:[Res_Rare]],MATCH(ROUND(MIN(SUM(ED$4,$O125/1000),SUM($O125,ED$4/1000)),3),CMB[[Cmb_ID]:[Cmb_ID]],0))),-1,-1,0,0)),IF(OR(ED$1,$R125),4,INDEX(CMB[[Cmb_Rare]:[Cmb_Rare]],MATCH(ROUND(MIN(SUM(ED$4,$O125/1000),SUM($O125,ED$4/1000)),3),CMB[[Cmb_ID]:[Cmb_ID]],0))),CHOOSE(AC[[M]:[M]],2,1,1,SUM(AC[[AB]:[DB]])))),""))</f>
        <v/>
      </c>
      <c r="EE125" t="str">
        <f>IF(OR(EE$5="",$S125=""),"",IFERROR(SUM(PRODUCT(INDEX(CMB[[BA_0O]:[BA_2O]],MATCH(ROUND(MIN(SUM(EE$4,$O125/1000),SUM($O125,EE$4/1000)),3),CMB[[Cmb_ID]:[Cmb_ID]],0),SUM(N(EE$1),N($R125),1)),CHOOSE(AC[[M]:[M]],1,1,0,AC[[AB]:[AB]])),PRODUCT(INDEX(CMB[[BD_0O]:[BD_2O]],MATCH(ROUND(MIN(SUM(EE$4,$O125/1000),SUM($O125,EE$4/1000)),3),CMB[[Cmb_ID]:[Cmb_ID]],0),SUM(N(EE$1),N($R125),1)),CHOOSE(AC[[M]:[M]],1,0,1,AC[[DB]:[DB]])),PRODUCT(SUM(ROUND(AVERAGE(VALUE(EE$3),VALUE($P125)),0),CHOOSE(IF(OR(EE$1,$R125),4,INDEX(CMB[[Res_Rare]:[Res_Rare]],MATCH(ROUND(MIN(SUM(EE$4,$O125/1000),SUM($O125,EE$4/1000)),3),CMB[[Cmb_ID]:[Cmb_ID]],0))),-1,-1,0,0)),IF(OR(EE$1,$R125),4,INDEX(CMB[[Cmb_Rare]:[Cmb_Rare]],MATCH(ROUND(MIN(SUM(EE$4,$O125/1000),SUM($O125,EE$4/1000)),3),CMB[[Cmb_ID]:[Cmb_ID]],0))),CHOOSE(AC[[M]:[M]],2,1,1,SUM(AC[[AB]:[DB]])))),""))</f>
        <v/>
      </c>
      <c r="EF125" t="str">
        <f>IF(OR(EF$5="",$S125=""),"",IFERROR(SUM(PRODUCT(INDEX(CMB[[BA_0O]:[BA_2O]],MATCH(ROUND(MIN(SUM(EF$4,$O125/1000),SUM($O125,EF$4/1000)),3),CMB[[Cmb_ID]:[Cmb_ID]],0),SUM(N(EF$1),N($R125),1)),CHOOSE(AC[[M]:[M]],1,1,0,AC[[AB]:[AB]])),PRODUCT(INDEX(CMB[[BD_0O]:[BD_2O]],MATCH(ROUND(MIN(SUM(EF$4,$O125/1000),SUM($O125,EF$4/1000)),3),CMB[[Cmb_ID]:[Cmb_ID]],0),SUM(N(EF$1),N($R125),1)),CHOOSE(AC[[M]:[M]],1,0,1,AC[[DB]:[DB]])),PRODUCT(SUM(ROUND(AVERAGE(VALUE(EF$3),VALUE($P125)),0),CHOOSE(IF(OR(EF$1,$R125),4,INDEX(CMB[[Res_Rare]:[Res_Rare]],MATCH(ROUND(MIN(SUM(EF$4,$O125/1000),SUM($O125,EF$4/1000)),3),CMB[[Cmb_ID]:[Cmb_ID]],0))),-1,-1,0,0)),IF(OR(EF$1,$R125),4,INDEX(CMB[[Cmb_Rare]:[Cmb_Rare]],MATCH(ROUND(MIN(SUM(EF$4,$O125/1000),SUM($O125,EF$4/1000)),3),CMB[[Cmb_ID]:[Cmb_ID]],0))),CHOOSE(AC[[M]:[M]],2,1,1,SUM(AC[[AB]:[DB]])))),""))</f>
        <v/>
      </c>
      <c r="EG125" t="str">
        <f>IF(OR(EG$5="",$S125=""),"",IFERROR(SUM(PRODUCT(INDEX(CMB[[BA_0O]:[BA_2O]],MATCH(ROUND(MIN(SUM(EG$4,$O125/1000),SUM($O125,EG$4/1000)),3),CMB[[Cmb_ID]:[Cmb_ID]],0),SUM(N(EG$1),N($R125),1)),CHOOSE(AC[[M]:[M]],1,1,0,AC[[AB]:[AB]])),PRODUCT(INDEX(CMB[[BD_0O]:[BD_2O]],MATCH(ROUND(MIN(SUM(EG$4,$O125/1000),SUM($O125,EG$4/1000)),3),CMB[[Cmb_ID]:[Cmb_ID]],0),SUM(N(EG$1),N($R125),1)),CHOOSE(AC[[M]:[M]],1,0,1,AC[[DB]:[DB]])),PRODUCT(SUM(ROUND(AVERAGE(VALUE(EG$3),VALUE($P125)),0),CHOOSE(IF(OR(EG$1,$R125),4,INDEX(CMB[[Res_Rare]:[Res_Rare]],MATCH(ROUND(MIN(SUM(EG$4,$O125/1000),SUM($O125,EG$4/1000)),3),CMB[[Cmb_ID]:[Cmb_ID]],0))),-1,-1,0,0)),IF(OR(EG$1,$R125),4,INDEX(CMB[[Cmb_Rare]:[Cmb_Rare]],MATCH(ROUND(MIN(SUM(EG$4,$O125/1000),SUM($O125,EG$4/1000)),3),CMB[[Cmb_ID]:[Cmb_ID]],0))),CHOOSE(AC[[M]:[M]],2,1,1,SUM(AC[[AB]:[DB]])))),""))</f>
        <v/>
      </c>
      <c r="EH125" t="str">
        <f>IF(OR(EH$5="",$S125=""),"",IFERROR(SUM(PRODUCT(INDEX(CMB[[BA_0O]:[BA_2O]],MATCH(ROUND(MIN(SUM(EH$4,$O125/1000),SUM($O125,EH$4/1000)),3),CMB[[Cmb_ID]:[Cmb_ID]],0),SUM(N(EH$1),N($R125),1)),CHOOSE(AC[[M]:[M]],1,1,0,AC[[AB]:[AB]])),PRODUCT(INDEX(CMB[[BD_0O]:[BD_2O]],MATCH(ROUND(MIN(SUM(EH$4,$O125/1000),SUM($O125,EH$4/1000)),3),CMB[[Cmb_ID]:[Cmb_ID]],0),SUM(N(EH$1),N($R125),1)),CHOOSE(AC[[M]:[M]],1,0,1,AC[[DB]:[DB]])),PRODUCT(SUM(ROUND(AVERAGE(VALUE(EH$3),VALUE($P125)),0),CHOOSE(IF(OR(EH$1,$R125),4,INDEX(CMB[[Res_Rare]:[Res_Rare]],MATCH(ROUND(MIN(SUM(EH$4,$O125/1000),SUM($O125,EH$4/1000)),3),CMB[[Cmb_ID]:[Cmb_ID]],0))),-1,-1,0,0)),IF(OR(EH$1,$R125),4,INDEX(CMB[[Cmb_Rare]:[Cmb_Rare]],MATCH(ROUND(MIN(SUM(EH$4,$O125/1000),SUM($O125,EH$4/1000)),3),CMB[[Cmb_ID]:[Cmb_ID]],0))),CHOOSE(AC[[M]:[M]],2,1,1,SUM(AC[[AB]:[DB]])))),""))</f>
        <v/>
      </c>
      <c r="EI125" t="str">
        <f>IF(OR(EI$5="",$S125=""),"",IFERROR(SUM(PRODUCT(INDEX(CMB[[BA_0O]:[BA_2O]],MATCH(ROUND(MIN(SUM(EI$4,$O125/1000),SUM($O125,EI$4/1000)),3),CMB[[Cmb_ID]:[Cmb_ID]],0),SUM(N(EI$1),N($R125),1)),CHOOSE(AC[[M]:[M]],1,1,0,AC[[AB]:[AB]])),PRODUCT(INDEX(CMB[[BD_0O]:[BD_2O]],MATCH(ROUND(MIN(SUM(EI$4,$O125/1000),SUM($O125,EI$4/1000)),3),CMB[[Cmb_ID]:[Cmb_ID]],0),SUM(N(EI$1),N($R125),1)),CHOOSE(AC[[M]:[M]],1,0,1,AC[[DB]:[DB]])),PRODUCT(SUM(ROUND(AVERAGE(VALUE(EI$3),VALUE($P125)),0),CHOOSE(IF(OR(EI$1,$R125),4,INDEX(CMB[[Res_Rare]:[Res_Rare]],MATCH(ROUND(MIN(SUM(EI$4,$O125/1000),SUM($O125,EI$4/1000)),3),CMB[[Cmb_ID]:[Cmb_ID]],0))),-1,-1,0,0)),IF(OR(EI$1,$R125),4,INDEX(CMB[[Cmb_Rare]:[Cmb_Rare]],MATCH(ROUND(MIN(SUM(EI$4,$O125/1000),SUM($O125,EI$4/1000)),3),CMB[[Cmb_ID]:[Cmb_ID]],0))),CHOOSE(AC[[M]:[M]],2,1,1,SUM(AC[[AB]:[DB]])))),""))</f>
        <v/>
      </c>
      <c r="EJ125" t="str">
        <f>IF(OR(EJ$5="",$S125=""),"",IFERROR(SUM(PRODUCT(INDEX(CMB[[BA_0O]:[BA_2O]],MATCH(ROUND(MIN(SUM(EJ$4,$O125/1000),SUM($O125,EJ$4/1000)),3),CMB[[Cmb_ID]:[Cmb_ID]],0),SUM(N(EJ$1),N($R125),1)),CHOOSE(AC[[M]:[M]],1,1,0,AC[[AB]:[AB]])),PRODUCT(INDEX(CMB[[BD_0O]:[BD_2O]],MATCH(ROUND(MIN(SUM(EJ$4,$O125/1000),SUM($O125,EJ$4/1000)),3),CMB[[Cmb_ID]:[Cmb_ID]],0),SUM(N(EJ$1),N($R125),1)),CHOOSE(AC[[M]:[M]],1,0,1,AC[[DB]:[DB]])),PRODUCT(SUM(ROUND(AVERAGE(VALUE(EJ$3),VALUE($P125)),0),CHOOSE(IF(OR(EJ$1,$R125),4,INDEX(CMB[[Res_Rare]:[Res_Rare]],MATCH(ROUND(MIN(SUM(EJ$4,$O125/1000),SUM($O125,EJ$4/1000)),3),CMB[[Cmb_ID]:[Cmb_ID]],0))),-1,-1,0,0)),IF(OR(EJ$1,$R125),4,INDEX(CMB[[Cmb_Rare]:[Cmb_Rare]],MATCH(ROUND(MIN(SUM(EJ$4,$O125/1000),SUM($O125,EJ$4/1000)),3),CMB[[Cmb_ID]:[Cmb_ID]],0))),CHOOSE(AC[[M]:[M]],2,1,1,SUM(AC[[AB]:[DB]])))),""))</f>
        <v/>
      </c>
      <c r="EK125" t="str">
        <f>IF(OR(EK$5="",$S125=""),"",IFERROR(SUM(PRODUCT(INDEX(CMB[[BA_0O]:[BA_2O]],MATCH(ROUND(MIN(SUM(EK$4,$O125/1000),SUM($O125,EK$4/1000)),3),CMB[[Cmb_ID]:[Cmb_ID]],0),SUM(N(EK$1),N($R125),1)),CHOOSE(AC[[M]:[M]],1,1,0,AC[[AB]:[AB]])),PRODUCT(INDEX(CMB[[BD_0O]:[BD_2O]],MATCH(ROUND(MIN(SUM(EK$4,$O125/1000),SUM($O125,EK$4/1000)),3),CMB[[Cmb_ID]:[Cmb_ID]],0),SUM(N(EK$1),N($R125),1)),CHOOSE(AC[[M]:[M]],1,0,1,AC[[DB]:[DB]])),PRODUCT(SUM(ROUND(AVERAGE(VALUE(EK$3),VALUE($P125)),0),CHOOSE(IF(OR(EK$1,$R125),4,INDEX(CMB[[Res_Rare]:[Res_Rare]],MATCH(ROUND(MIN(SUM(EK$4,$O125/1000),SUM($O125,EK$4/1000)),3),CMB[[Cmb_ID]:[Cmb_ID]],0))),-1,-1,0,0)),IF(OR(EK$1,$R125),4,INDEX(CMB[[Cmb_Rare]:[Cmb_Rare]],MATCH(ROUND(MIN(SUM(EK$4,$O125/1000),SUM($O125,EK$4/1000)),3),CMB[[Cmb_ID]:[Cmb_ID]],0))),CHOOSE(AC[[M]:[M]],2,1,1,SUM(AC[[AB]:[DB]])))),""))</f>
        <v/>
      </c>
      <c r="EL125" t="str">
        <f>IF(OR(EL$5="",$S125=""),"",IFERROR(SUM(PRODUCT(INDEX(CMB[[BA_0O]:[BA_2O]],MATCH(ROUND(MIN(SUM(EL$4,$O125/1000),SUM($O125,EL$4/1000)),3),CMB[[Cmb_ID]:[Cmb_ID]],0),SUM(N(EL$1),N($R125),1)),CHOOSE(AC[[M]:[M]],1,1,0,AC[[AB]:[AB]])),PRODUCT(INDEX(CMB[[BD_0O]:[BD_2O]],MATCH(ROUND(MIN(SUM(EL$4,$O125/1000),SUM($O125,EL$4/1000)),3),CMB[[Cmb_ID]:[Cmb_ID]],0),SUM(N(EL$1),N($R125),1)),CHOOSE(AC[[M]:[M]],1,0,1,AC[[DB]:[DB]])),PRODUCT(SUM(ROUND(AVERAGE(VALUE(EL$3),VALUE($P125)),0),CHOOSE(IF(OR(EL$1,$R125),4,INDEX(CMB[[Res_Rare]:[Res_Rare]],MATCH(ROUND(MIN(SUM(EL$4,$O125/1000),SUM($O125,EL$4/1000)),3),CMB[[Cmb_ID]:[Cmb_ID]],0))),-1,-1,0,0)),IF(OR(EL$1,$R125),4,INDEX(CMB[[Cmb_Rare]:[Cmb_Rare]],MATCH(ROUND(MIN(SUM(EL$4,$O125/1000),SUM($O125,EL$4/1000)),3),CMB[[Cmb_ID]:[Cmb_ID]],0))),CHOOSE(AC[[M]:[M]],2,1,1,SUM(AC[[AB]:[DB]])))),""))</f>
        <v/>
      </c>
      <c r="EM125" t="str">
        <f>IF(OR(EM$5="",$S125=""),"",IFERROR(SUM(PRODUCT(INDEX(CMB[[BA_0O]:[BA_2O]],MATCH(ROUND(MIN(SUM(EM$4,$O125/1000),SUM($O125,EM$4/1000)),3),CMB[[Cmb_ID]:[Cmb_ID]],0),SUM(N(EM$1),N($R125),1)),CHOOSE(AC[[M]:[M]],1,1,0,AC[[AB]:[AB]])),PRODUCT(INDEX(CMB[[BD_0O]:[BD_2O]],MATCH(ROUND(MIN(SUM(EM$4,$O125/1000),SUM($O125,EM$4/1000)),3),CMB[[Cmb_ID]:[Cmb_ID]],0),SUM(N(EM$1),N($R125),1)),CHOOSE(AC[[M]:[M]],1,0,1,AC[[DB]:[DB]])),PRODUCT(SUM(ROUND(AVERAGE(VALUE(EM$3),VALUE($P125)),0),CHOOSE(IF(OR(EM$1,$R125),4,INDEX(CMB[[Res_Rare]:[Res_Rare]],MATCH(ROUND(MIN(SUM(EM$4,$O125/1000),SUM($O125,EM$4/1000)),3),CMB[[Cmb_ID]:[Cmb_ID]],0))),-1,-1,0,0)),IF(OR(EM$1,$R125),4,INDEX(CMB[[Cmb_Rare]:[Cmb_Rare]],MATCH(ROUND(MIN(SUM(EM$4,$O125/1000),SUM($O125,EM$4/1000)),3),CMB[[Cmb_ID]:[Cmb_ID]],0))),CHOOSE(AC[[M]:[M]],2,1,1,SUM(AC[[AB]:[DB]])))),""))</f>
        <v/>
      </c>
      <c r="EN125" t="str">
        <f>IF(OR(EN$5="",$S125=""),"",IFERROR(SUM(PRODUCT(INDEX(CMB[[BA_0O]:[BA_2O]],MATCH(ROUND(MIN(SUM(EN$4,$O125/1000),SUM($O125,EN$4/1000)),3),CMB[[Cmb_ID]:[Cmb_ID]],0),SUM(N(EN$1),N($R125),1)),CHOOSE(AC[[M]:[M]],1,1,0,AC[[AB]:[AB]])),PRODUCT(INDEX(CMB[[BD_0O]:[BD_2O]],MATCH(ROUND(MIN(SUM(EN$4,$O125/1000),SUM($O125,EN$4/1000)),3),CMB[[Cmb_ID]:[Cmb_ID]],0),SUM(N(EN$1),N($R125),1)),CHOOSE(AC[[M]:[M]],1,0,1,AC[[DB]:[DB]])),PRODUCT(SUM(ROUND(AVERAGE(VALUE(EN$3),VALUE($P125)),0),CHOOSE(IF(OR(EN$1,$R125),4,INDEX(CMB[[Res_Rare]:[Res_Rare]],MATCH(ROUND(MIN(SUM(EN$4,$O125/1000),SUM($O125,EN$4/1000)),3),CMB[[Cmb_ID]:[Cmb_ID]],0))),-1,-1,0,0)),IF(OR(EN$1,$R125),4,INDEX(CMB[[Cmb_Rare]:[Cmb_Rare]],MATCH(ROUND(MIN(SUM(EN$4,$O125/1000),SUM($O125,EN$4/1000)),3),CMB[[Cmb_ID]:[Cmb_ID]],0))),CHOOSE(AC[[M]:[M]],2,1,1,SUM(AC[[AB]:[DB]])))),""))</f>
        <v/>
      </c>
      <c r="EO125" t="str">
        <f>IF(OR(EO$5="",$S125=""),"",IFERROR(SUM(PRODUCT(INDEX(CMB[[BA_0O]:[BA_2O]],MATCH(ROUND(MIN(SUM(EO$4,$O125/1000),SUM($O125,EO$4/1000)),3),CMB[[Cmb_ID]:[Cmb_ID]],0),SUM(N(EO$1),N($R125),1)),CHOOSE(AC[[M]:[M]],1,1,0,AC[[AB]:[AB]])),PRODUCT(INDEX(CMB[[BD_0O]:[BD_2O]],MATCH(ROUND(MIN(SUM(EO$4,$O125/1000),SUM($O125,EO$4/1000)),3),CMB[[Cmb_ID]:[Cmb_ID]],0),SUM(N(EO$1),N($R125),1)),CHOOSE(AC[[M]:[M]],1,0,1,AC[[DB]:[DB]])),PRODUCT(SUM(ROUND(AVERAGE(VALUE(EO$3),VALUE($P125)),0),CHOOSE(IF(OR(EO$1,$R125),4,INDEX(CMB[[Res_Rare]:[Res_Rare]],MATCH(ROUND(MIN(SUM(EO$4,$O125/1000),SUM($O125,EO$4/1000)),3),CMB[[Cmb_ID]:[Cmb_ID]],0))),-1,-1,0,0)),IF(OR(EO$1,$R125),4,INDEX(CMB[[Cmb_Rare]:[Cmb_Rare]],MATCH(ROUND(MIN(SUM(EO$4,$O125/1000),SUM($O125,EO$4/1000)),3),CMB[[Cmb_ID]:[Cmb_ID]],0))),CHOOSE(AC[[M]:[M]],2,1,1,SUM(AC[[AB]:[DB]])))),""))</f>
        <v/>
      </c>
      <c r="EP125" t="str">
        <f>IF(OR(EP$5="",$S125=""),"",IFERROR(SUM(PRODUCT(INDEX(CMB[[BA_0O]:[BA_2O]],MATCH(ROUND(MIN(SUM(EP$4,$O125/1000),SUM($O125,EP$4/1000)),3),CMB[[Cmb_ID]:[Cmb_ID]],0),SUM(N(EP$1),N($R125),1)),CHOOSE(AC[[M]:[M]],1,1,0,AC[[AB]:[AB]])),PRODUCT(INDEX(CMB[[BD_0O]:[BD_2O]],MATCH(ROUND(MIN(SUM(EP$4,$O125/1000),SUM($O125,EP$4/1000)),3),CMB[[Cmb_ID]:[Cmb_ID]],0),SUM(N(EP$1),N($R125),1)),CHOOSE(AC[[M]:[M]],1,0,1,AC[[DB]:[DB]])),PRODUCT(SUM(ROUND(AVERAGE(VALUE(EP$3),VALUE($P125)),0),CHOOSE(IF(OR(EP$1,$R125),4,INDEX(CMB[[Res_Rare]:[Res_Rare]],MATCH(ROUND(MIN(SUM(EP$4,$O125/1000),SUM($O125,EP$4/1000)),3),CMB[[Cmb_ID]:[Cmb_ID]],0))),-1,-1,0,0)),IF(OR(EP$1,$R125),4,INDEX(CMB[[Cmb_Rare]:[Cmb_Rare]],MATCH(ROUND(MIN(SUM(EP$4,$O125/1000),SUM($O125,EP$4/1000)),3),CMB[[Cmb_ID]:[Cmb_ID]],0))),CHOOSE(AC[[M]:[M]],2,1,1,SUM(AC[[AB]:[DB]])))),""))</f>
        <v/>
      </c>
      <c r="EQ125" t="str">
        <f>IF(OR(EQ$5="",$S125=""),"",IFERROR(SUM(PRODUCT(INDEX(CMB[[BA_0O]:[BA_2O]],MATCH(ROUND(MIN(SUM(EQ$4,$O125/1000),SUM($O125,EQ$4/1000)),3),CMB[[Cmb_ID]:[Cmb_ID]],0),SUM(N(EQ$1),N($R125),1)),CHOOSE(AC[[M]:[M]],1,1,0,AC[[AB]:[AB]])),PRODUCT(INDEX(CMB[[BD_0O]:[BD_2O]],MATCH(ROUND(MIN(SUM(EQ$4,$O125/1000),SUM($O125,EQ$4/1000)),3),CMB[[Cmb_ID]:[Cmb_ID]],0),SUM(N(EQ$1),N($R125),1)),CHOOSE(AC[[M]:[M]],1,0,1,AC[[DB]:[DB]])),PRODUCT(SUM(ROUND(AVERAGE(VALUE(EQ$3),VALUE($P125)),0),CHOOSE(IF(OR(EQ$1,$R125),4,INDEX(CMB[[Res_Rare]:[Res_Rare]],MATCH(ROUND(MIN(SUM(EQ$4,$O125/1000),SUM($O125,EQ$4/1000)),3),CMB[[Cmb_ID]:[Cmb_ID]],0))),-1,-1,0,0)),IF(OR(EQ$1,$R125),4,INDEX(CMB[[Cmb_Rare]:[Cmb_Rare]],MATCH(ROUND(MIN(SUM(EQ$4,$O125/1000),SUM($O125,EQ$4/1000)),3),CMB[[Cmb_ID]:[Cmb_ID]],0))),CHOOSE(AC[[M]:[M]],2,1,1,SUM(AC[[AB]:[DB]])))),""))</f>
        <v/>
      </c>
      <c r="ER125" t="str">
        <f>IF(OR(ER$5="",$S125=""),"",IFERROR(SUM(PRODUCT(INDEX(CMB[[BA_0O]:[BA_2O]],MATCH(ROUND(MIN(SUM(ER$4,$O125/1000),SUM($O125,ER$4/1000)),3),CMB[[Cmb_ID]:[Cmb_ID]],0),SUM(N(ER$1),N($R125),1)),CHOOSE(AC[[M]:[M]],1,1,0,AC[[AB]:[AB]])),PRODUCT(INDEX(CMB[[BD_0O]:[BD_2O]],MATCH(ROUND(MIN(SUM(ER$4,$O125/1000),SUM($O125,ER$4/1000)),3),CMB[[Cmb_ID]:[Cmb_ID]],0),SUM(N(ER$1),N($R125),1)),CHOOSE(AC[[M]:[M]],1,0,1,AC[[DB]:[DB]])),PRODUCT(SUM(ROUND(AVERAGE(VALUE(ER$3),VALUE($P125)),0),CHOOSE(IF(OR(ER$1,$R125),4,INDEX(CMB[[Res_Rare]:[Res_Rare]],MATCH(ROUND(MIN(SUM(ER$4,$O125/1000),SUM($O125,ER$4/1000)),3),CMB[[Cmb_ID]:[Cmb_ID]],0))),-1,-1,0,0)),IF(OR(ER$1,$R125),4,INDEX(CMB[[Cmb_Rare]:[Cmb_Rare]],MATCH(ROUND(MIN(SUM(ER$4,$O125/1000),SUM($O125,ER$4/1000)),3),CMB[[Cmb_ID]:[Cmb_ID]],0))),CHOOSE(AC[[M]:[M]],2,1,1,SUM(AC[[AB]:[DB]])))),""))</f>
        <v/>
      </c>
      <c r="ES125" t="str">
        <f>IF(OR(ES$5="",$S125=""),"",IFERROR(SUM(PRODUCT(INDEX(CMB[[BA_0O]:[BA_2O]],MATCH(ROUND(MIN(SUM(ES$4,$O125/1000),SUM($O125,ES$4/1000)),3),CMB[[Cmb_ID]:[Cmb_ID]],0),SUM(N(ES$1),N($R125),1)),CHOOSE(AC[[M]:[M]],1,1,0,AC[[AB]:[AB]])),PRODUCT(INDEX(CMB[[BD_0O]:[BD_2O]],MATCH(ROUND(MIN(SUM(ES$4,$O125/1000),SUM($O125,ES$4/1000)),3),CMB[[Cmb_ID]:[Cmb_ID]],0),SUM(N(ES$1),N($R125),1)),CHOOSE(AC[[M]:[M]],1,0,1,AC[[DB]:[DB]])),PRODUCT(SUM(ROUND(AVERAGE(VALUE(ES$3),VALUE($P125)),0),CHOOSE(IF(OR(ES$1,$R125),4,INDEX(CMB[[Res_Rare]:[Res_Rare]],MATCH(ROUND(MIN(SUM(ES$4,$O125/1000),SUM($O125,ES$4/1000)),3),CMB[[Cmb_ID]:[Cmb_ID]],0))),-1,-1,0,0)),IF(OR(ES$1,$R125),4,INDEX(CMB[[Cmb_Rare]:[Cmb_Rare]],MATCH(ROUND(MIN(SUM(ES$4,$O125/1000),SUM($O125,ES$4/1000)),3),CMB[[Cmb_ID]:[Cmb_ID]],0))),CHOOSE(AC[[M]:[M]],2,1,1,SUM(AC[[AB]:[DB]])))),""))</f>
        <v/>
      </c>
      <c r="ET125" t="str">
        <f>IF(OR(ET$5="",$S125=""),"",IFERROR(SUM(PRODUCT(INDEX(CMB[[BA_0O]:[BA_2O]],MATCH(ROUND(MIN(SUM(ET$4,$O125/1000),SUM($O125,ET$4/1000)),3),CMB[[Cmb_ID]:[Cmb_ID]],0),SUM(N(ET$1),N($R125),1)),CHOOSE(AC[[M]:[M]],1,1,0,AC[[AB]:[AB]])),PRODUCT(INDEX(CMB[[BD_0O]:[BD_2O]],MATCH(ROUND(MIN(SUM(ET$4,$O125/1000),SUM($O125,ET$4/1000)),3),CMB[[Cmb_ID]:[Cmb_ID]],0),SUM(N(ET$1),N($R125),1)),CHOOSE(AC[[M]:[M]],1,0,1,AC[[DB]:[DB]])),PRODUCT(SUM(ROUND(AVERAGE(VALUE(ET$3),VALUE($P125)),0),CHOOSE(IF(OR(ET$1,$R125),4,INDEX(CMB[[Res_Rare]:[Res_Rare]],MATCH(ROUND(MIN(SUM(ET$4,$O125/1000),SUM($O125,ET$4/1000)),3),CMB[[Cmb_ID]:[Cmb_ID]],0))),-1,-1,0,0)),IF(OR(ET$1,$R125),4,INDEX(CMB[[Cmb_Rare]:[Cmb_Rare]],MATCH(ROUND(MIN(SUM(ET$4,$O125/1000),SUM($O125,ET$4/1000)),3),CMB[[Cmb_ID]:[Cmb_ID]],0))),CHOOSE(AC[[M]:[M]],2,1,1,SUM(AC[[AB]:[DB]])))),""))</f>
        <v/>
      </c>
      <c r="EU125" t="str">
        <f>IF(OR(EU$5="",$S125=""),"",IFERROR(SUM(PRODUCT(INDEX(CMB[[BA_0O]:[BA_2O]],MATCH(ROUND(MIN(SUM(EU$4,$O125/1000),SUM($O125,EU$4/1000)),3),CMB[[Cmb_ID]:[Cmb_ID]],0),SUM(N(EU$1),N($R125),1)),CHOOSE(AC[[M]:[M]],1,1,0,AC[[AB]:[AB]])),PRODUCT(INDEX(CMB[[BD_0O]:[BD_2O]],MATCH(ROUND(MIN(SUM(EU$4,$O125/1000),SUM($O125,EU$4/1000)),3),CMB[[Cmb_ID]:[Cmb_ID]],0),SUM(N(EU$1),N($R125),1)),CHOOSE(AC[[M]:[M]],1,0,1,AC[[DB]:[DB]])),PRODUCT(SUM(ROUND(AVERAGE(VALUE(EU$3),VALUE($P125)),0),CHOOSE(IF(OR(EU$1,$R125),4,INDEX(CMB[[Res_Rare]:[Res_Rare]],MATCH(ROUND(MIN(SUM(EU$4,$O125/1000),SUM($O125,EU$4/1000)),3),CMB[[Cmb_ID]:[Cmb_ID]],0))),-1,-1,0,0)),IF(OR(EU$1,$R125),4,INDEX(CMB[[Cmb_Rare]:[Cmb_Rare]],MATCH(ROUND(MIN(SUM(EU$4,$O125/1000),SUM($O125,EU$4/1000)),3),CMB[[Cmb_ID]:[Cmb_ID]],0))),CHOOSE(AC[[M]:[M]],2,1,1,SUM(AC[[AB]:[DB]])))),""))</f>
        <v/>
      </c>
      <c r="EV125" t="str">
        <f>IF(OR(EV$5="",$S125=""),"",IFERROR(SUM(PRODUCT(INDEX(CMB[[BA_0O]:[BA_2O]],MATCH(ROUND(MIN(SUM(EV$4,$O125/1000),SUM($O125,EV$4/1000)),3),CMB[[Cmb_ID]:[Cmb_ID]],0),SUM(N(EV$1),N($R125),1)),CHOOSE(AC[[M]:[M]],1,1,0,AC[[AB]:[AB]])),PRODUCT(INDEX(CMB[[BD_0O]:[BD_2O]],MATCH(ROUND(MIN(SUM(EV$4,$O125/1000),SUM($O125,EV$4/1000)),3),CMB[[Cmb_ID]:[Cmb_ID]],0),SUM(N(EV$1),N($R125),1)),CHOOSE(AC[[M]:[M]],1,0,1,AC[[DB]:[DB]])),PRODUCT(SUM(ROUND(AVERAGE(VALUE(EV$3),VALUE($P125)),0),CHOOSE(IF(OR(EV$1,$R125),4,INDEX(CMB[[Res_Rare]:[Res_Rare]],MATCH(ROUND(MIN(SUM(EV$4,$O125/1000),SUM($O125,EV$4/1000)),3),CMB[[Cmb_ID]:[Cmb_ID]],0))),-1,-1,0,0)),IF(OR(EV$1,$R125),4,INDEX(CMB[[Cmb_Rare]:[Cmb_Rare]],MATCH(ROUND(MIN(SUM(EV$4,$O125/1000),SUM($O125,EV$4/1000)),3),CMB[[Cmb_ID]:[Cmb_ID]],0))),CHOOSE(AC[[M]:[M]],2,1,1,SUM(AC[[AB]:[DB]])))),""))</f>
        <v/>
      </c>
      <c r="EW125" t="str">
        <f>IF(OR(EW$5="",$S125=""),"",IFERROR(SUM(PRODUCT(INDEX(CMB[[BA_0O]:[BA_2O]],MATCH(ROUND(MIN(SUM(EW$4,$O125/1000),SUM($O125,EW$4/1000)),3),CMB[[Cmb_ID]:[Cmb_ID]],0),SUM(N(EW$1),N($R125),1)),CHOOSE(AC[[M]:[M]],1,1,0,AC[[AB]:[AB]])),PRODUCT(INDEX(CMB[[BD_0O]:[BD_2O]],MATCH(ROUND(MIN(SUM(EW$4,$O125/1000),SUM($O125,EW$4/1000)),3),CMB[[Cmb_ID]:[Cmb_ID]],0),SUM(N(EW$1),N($R125),1)),CHOOSE(AC[[M]:[M]],1,0,1,AC[[DB]:[DB]])),PRODUCT(SUM(ROUND(AVERAGE(VALUE(EW$3),VALUE($P125)),0),CHOOSE(IF(OR(EW$1,$R125),4,INDEX(CMB[[Res_Rare]:[Res_Rare]],MATCH(ROUND(MIN(SUM(EW$4,$O125/1000),SUM($O125,EW$4/1000)),3),CMB[[Cmb_ID]:[Cmb_ID]],0))),-1,-1,0,0)),IF(OR(EW$1,$R125),4,INDEX(CMB[[Cmb_Rare]:[Cmb_Rare]],MATCH(ROUND(MIN(SUM(EW$4,$O125/1000),SUM($O125,EW$4/1000)),3),CMB[[Cmb_ID]:[Cmb_ID]],0))),CHOOSE(AC[[M]:[M]],2,1,1,SUM(AC[[AB]:[DB]])))),""))</f>
        <v/>
      </c>
      <c r="EX125" t="str">
        <f>IF(OR(EX$5="",$S125=""),"",IFERROR(SUM(PRODUCT(INDEX(CMB[[BA_0O]:[BA_2O]],MATCH(ROUND(MIN(SUM(EX$4,$O125/1000),SUM($O125,EX$4/1000)),3),CMB[[Cmb_ID]:[Cmb_ID]],0),SUM(N(EX$1),N($R125),1)),CHOOSE(AC[[M]:[M]],1,1,0,AC[[AB]:[AB]])),PRODUCT(INDEX(CMB[[BD_0O]:[BD_2O]],MATCH(ROUND(MIN(SUM(EX$4,$O125/1000),SUM($O125,EX$4/1000)),3),CMB[[Cmb_ID]:[Cmb_ID]],0),SUM(N(EX$1),N($R125),1)),CHOOSE(AC[[M]:[M]],1,0,1,AC[[DB]:[DB]])),PRODUCT(SUM(ROUND(AVERAGE(VALUE(EX$3),VALUE($P125)),0),CHOOSE(IF(OR(EX$1,$R125),4,INDEX(CMB[[Res_Rare]:[Res_Rare]],MATCH(ROUND(MIN(SUM(EX$4,$O125/1000),SUM($O125,EX$4/1000)),3),CMB[[Cmb_ID]:[Cmb_ID]],0))),-1,-1,0,0)),IF(OR(EX$1,$R125),4,INDEX(CMB[[Cmb_Rare]:[Cmb_Rare]],MATCH(ROUND(MIN(SUM(EX$4,$O125/1000),SUM($O125,EX$4/1000)),3),CMB[[Cmb_ID]:[Cmb_ID]],0))),CHOOSE(AC[[M]:[M]],2,1,1,SUM(AC[[AB]:[DB]])))),""))</f>
        <v/>
      </c>
      <c r="EY125" t="str">
        <f>IF(OR(EY$5="",$S125=""),"",IFERROR(SUM(PRODUCT(INDEX(CMB[[BA_0O]:[BA_2O]],MATCH(ROUND(MIN(SUM(EY$4,$O125/1000),SUM($O125,EY$4/1000)),3),CMB[[Cmb_ID]:[Cmb_ID]],0),SUM(N(EY$1),N($R125),1)),CHOOSE(AC[[M]:[M]],1,1,0,AC[[AB]:[AB]])),PRODUCT(INDEX(CMB[[BD_0O]:[BD_2O]],MATCH(ROUND(MIN(SUM(EY$4,$O125/1000),SUM($O125,EY$4/1000)),3),CMB[[Cmb_ID]:[Cmb_ID]],0),SUM(N(EY$1),N($R125),1)),CHOOSE(AC[[M]:[M]],1,0,1,AC[[DB]:[DB]])),PRODUCT(SUM(ROUND(AVERAGE(VALUE(EY$3),VALUE($P125)),0),CHOOSE(IF(OR(EY$1,$R125),4,INDEX(CMB[[Res_Rare]:[Res_Rare]],MATCH(ROUND(MIN(SUM(EY$4,$O125/1000),SUM($O125,EY$4/1000)),3),CMB[[Cmb_ID]:[Cmb_ID]],0))),-1,-1,0,0)),IF(OR(EY$1,$R125),4,INDEX(CMB[[Cmb_Rare]:[Cmb_Rare]],MATCH(ROUND(MIN(SUM(EY$4,$O125/1000),SUM($O125,EY$4/1000)),3),CMB[[Cmb_ID]:[Cmb_ID]],0))),CHOOSE(AC[[M]:[M]],2,1,1,SUM(AC[[AB]:[DB]])))),""))</f>
        <v/>
      </c>
      <c r="EZ125" t="str">
        <f>IF(OR(EZ$5="",$S125=""),"",IFERROR(SUM(PRODUCT(INDEX(CMB[[BA_0O]:[BA_2O]],MATCH(ROUND(MIN(SUM(EZ$4,$O125/1000),SUM($O125,EZ$4/1000)),3),CMB[[Cmb_ID]:[Cmb_ID]],0),SUM(N(EZ$1),N($R125),1)),CHOOSE(AC[[M]:[M]],1,1,0,AC[[AB]:[AB]])),PRODUCT(INDEX(CMB[[BD_0O]:[BD_2O]],MATCH(ROUND(MIN(SUM(EZ$4,$O125/1000),SUM($O125,EZ$4/1000)),3),CMB[[Cmb_ID]:[Cmb_ID]],0),SUM(N(EZ$1),N($R125),1)),CHOOSE(AC[[M]:[M]],1,0,1,AC[[DB]:[DB]])),PRODUCT(SUM(ROUND(AVERAGE(VALUE(EZ$3),VALUE($P125)),0),CHOOSE(IF(OR(EZ$1,$R125),4,INDEX(CMB[[Res_Rare]:[Res_Rare]],MATCH(ROUND(MIN(SUM(EZ$4,$O125/1000),SUM($O125,EZ$4/1000)),3),CMB[[Cmb_ID]:[Cmb_ID]],0))),-1,-1,0,0)),IF(OR(EZ$1,$R125),4,INDEX(CMB[[Cmb_Rare]:[Cmb_Rare]],MATCH(ROUND(MIN(SUM(EZ$4,$O125/1000),SUM($O125,EZ$4/1000)),3),CMB[[Cmb_ID]:[Cmb_ID]],0))),CHOOSE(AC[[M]:[M]],2,1,1,SUM(AC[[AB]:[DB]])))),""))</f>
        <v/>
      </c>
      <c r="FA125" t="str">
        <f>IF(OR(FA$5="",$S125=""),"",IFERROR(SUM(PRODUCT(INDEX(CMB[[BA_0O]:[BA_2O]],MATCH(ROUND(MIN(SUM(FA$4,$O125/1000),SUM($O125,FA$4/1000)),3),CMB[[Cmb_ID]:[Cmb_ID]],0),SUM(N(FA$1),N($R125),1)),CHOOSE(AC[[M]:[M]],1,1,0,AC[[AB]:[AB]])),PRODUCT(INDEX(CMB[[BD_0O]:[BD_2O]],MATCH(ROUND(MIN(SUM(FA$4,$O125/1000),SUM($O125,FA$4/1000)),3),CMB[[Cmb_ID]:[Cmb_ID]],0),SUM(N(FA$1),N($R125),1)),CHOOSE(AC[[M]:[M]],1,0,1,AC[[DB]:[DB]])),PRODUCT(SUM(ROUND(AVERAGE(VALUE(FA$3),VALUE($P125)),0),CHOOSE(IF(OR(FA$1,$R125),4,INDEX(CMB[[Res_Rare]:[Res_Rare]],MATCH(ROUND(MIN(SUM(FA$4,$O125/1000),SUM($O125,FA$4/1000)),3),CMB[[Cmb_ID]:[Cmb_ID]],0))),-1,-1,0,0)),IF(OR(FA$1,$R125),4,INDEX(CMB[[Cmb_Rare]:[Cmb_Rare]],MATCH(ROUND(MIN(SUM(FA$4,$O125/1000),SUM($O125,FA$4/1000)),3),CMB[[Cmb_ID]:[Cmb_ID]],0))),CHOOSE(AC[[M]:[M]],2,1,1,SUM(AC[[AB]:[DB]])))),""))</f>
        <v/>
      </c>
      <c r="FB125" t="str">
        <f>IF(OR(FB$5="",$S125=""),"",IFERROR(SUM(PRODUCT(INDEX(CMB[[BA_0O]:[BA_2O]],MATCH(ROUND(MIN(SUM(FB$4,$O125/1000),SUM($O125,FB$4/1000)),3),CMB[[Cmb_ID]:[Cmb_ID]],0),SUM(N(FB$1),N($R125),1)),CHOOSE(AC[[M]:[M]],1,1,0,AC[[AB]:[AB]])),PRODUCT(INDEX(CMB[[BD_0O]:[BD_2O]],MATCH(ROUND(MIN(SUM(FB$4,$O125/1000),SUM($O125,FB$4/1000)),3),CMB[[Cmb_ID]:[Cmb_ID]],0),SUM(N(FB$1),N($R125),1)),CHOOSE(AC[[M]:[M]],1,0,1,AC[[DB]:[DB]])),PRODUCT(SUM(ROUND(AVERAGE(VALUE(FB$3),VALUE($P125)),0),CHOOSE(IF(OR(FB$1,$R125),4,INDEX(CMB[[Res_Rare]:[Res_Rare]],MATCH(ROUND(MIN(SUM(FB$4,$O125/1000),SUM($O125,FB$4/1000)),3),CMB[[Cmb_ID]:[Cmb_ID]],0))),-1,-1,0,0)),IF(OR(FB$1,$R125),4,INDEX(CMB[[Cmb_Rare]:[Cmb_Rare]],MATCH(ROUND(MIN(SUM(FB$4,$O125/1000),SUM($O125,FB$4/1000)),3),CMB[[Cmb_ID]:[Cmb_ID]],0))),CHOOSE(AC[[M]:[M]],2,1,1,SUM(AC[[AB]:[DB]])))),""))</f>
        <v/>
      </c>
      <c r="FC125" t="str">
        <f>IF(OR(FC$5="",$S125=""),"",IFERROR(SUM(PRODUCT(INDEX(CMB[[BA_0O]:[BA_2O]],MATCH(ROUND(MIN(SUM(FC$4,$O125/1000),SUM($O125,FC$4/1000)),3),CMB[[Cmb_ID]:[Cmb_ID]],0),SUM(N(FC$1),N($R125),1)),CHOOSE(AC[[M]:[M]],1,1,0,AC[[AB]:[AB]])),PRODUCT(INDEX(CMB[[BD_0O]:[BD_2O]],MATCH(ROUND(MIN(SUM(FC$4,$O125/1000),SUM($O125,FC$4/1000)),3),CMB[[Cmb_ID]:[Cmb_ID]],0),SUM(N(FC$1),N($R125),1)),CHOOSE(AC[[M]:[M]],1,0,1,AC[[DB]:[DB]])),PRODUCT(SUM(ROUND(AVERAGE(VALUE(FC$3),VALUE($P125)),0),CHOOSE(IF(OR(FC$1,$R125),4,INDEX(CMB[[Res_Rare]:[Res_Rare]],MATCH(ROUND(MIN(SUM(FC$4,$O125/1000),SUM($O125,FC$4/1000)),3),CMB[[Cmb_ID]:[Cmb_ID]],0))),-1,-1,0,0)),IF(OR(FC$1,$R125),4,INDEX(CMB[[Cmb_Rare]:[Cmb_Rare]],MATCH(ROUND(MIN(SUM(FC$4,$O125/1000),SUM($O125,FC$4/1000)),3),CMB[[Cmb_ID]:[Cmb_ID]],0))),CHOOSE(AC[[M]:[M]],2,1,1,SUM(AC[[AB]:[DB]])))),""))</f>
        <v/>
      </c>
      <c r="FD125" t="str">
        <f>IF(OR(FD$5="",$S125=""),"",IFERROR(SUM(PRODUCT(INDEX(CMB[[BA_0O]:[BA_2O]],MATCH(ROUND(MIN(SUM(FD$4,$O125/1000),SUM($O125,FD$4/1000)),3),CMB[[Cmb_ID]:[Cmb_ID]],0),SUM(N(FD$1),N($R125),1)),CHOOSE(AC[[M]:[M]],1,1,0,AC[[AB]:[AB]])),PRODUCT(INDEX(CMB[[BD_0O]:[BD_2O]],MATCH(ROUND(MIN(SUM(FD$4,$O125/1000),SUM($O125,FD$4/1000)),3),CMB[[Cmb_ID]:[Cmb_ID]],0),SUM(N(FD$1),N($R125),1)),CHOOSE(AC[[M]:[M]],1,0,1,AC[[DB]:[DB]])),PRODUCT(SUM(ROUND(AVERAGE(VALUE(FD$3),VALUE($P125)),0),CHOOSE(IF(OR(FD$1,$R125),4,INDEX(CMB[[Res_Rare]:[Res_Rare]],MATCH(ROUND(MIN(SUM(FD$4,$O125/1000),SUM($O125,FD$4/1000)),3),CMB[[Cmb_ID]:[Cmb_ID]],0))),-1,-1,0,0)),IF(OR(FD$1,$R125),4,INDEX(CMB[[Cmb_Rare]:[Cmb_Rare]],MATCH(ROUND(MIN(SUM(FD$4,$O125/1000),SUM($O125,FD$4/1000)),3),CMB[[Cmb_ID]:[Cmb_ID]],0))),CHOOSE(AC[[M]:[M]],2,1,1,SUM(AC[[AB]:[DB]])))),""))</f>
        <v/>
      </c>
      <c r="FE125" t="str">
        <f>IF(OR(FE$5="",$S125=""),"",IFERROR(SUM(PRODUCT(INDEX(CMB[[BA_0O]:[BA_2O]],MATCH(ROUND(MIN(SUM(FE$4,$O125/1000),SUM($O125,FE$4/1000)),3),CMB[[Cmb_ID]:[Cmb_ID]],0),SUM(N(FE$1),N($R125),1)),CHOOSE(AC[[M]:[M]],1,1,0,AC[[AB]:[AB]])),PRODUCT(INDEX(CMB[[BD_0O]:[BD_2O]],MATCH(ROUND(MIN(SUM(FE$4,$O125/1000),SUM($O125,FE$4/1000)),3),CMB[[Cmb_ID]:[Cmb_ID]],0),SUM(N(FE$1),N($R125),1)),CHOOSE(AC[[M]:[M]],1,0,1,AC[[DB]:[DB]])),PRODUCT(SUM(ROUND(AVERAGE(VALUE(FE$3),VALUE($P125)),0),CHOOSE(IF(OR(FE$1,$R125),4,INDEX(CMB[[Res_Rare]:[Res_Rare]],MATCH(ROUND(MIN(SUM(FE$4,$O125/1000),SUM($O125,FE$4/1000)),3),CMB[[Cmb_ID]:[Cmb_ID]],0))),-1,-1,0,0)),IF(OR(FE$1,$R125),4,INDEX(CMB[[Cmb_Rare]:[Cmb_Rare]],MATCH(ROUND(MIN(SUM(FE$4,$O125/1000),SUM($O125,FE$4/1000)),3),CMB[[Cmb_ID]:[Cmb_ID]],0))),CHOOSE(AC[[M]:[M]],2,1,1,SUM(AC[[AB]:[DB]])))),""))</f>
        <v/>
      </c>
      <c r="FF125" t="str">
        <f>IF(OR(FF$5="",$S125=""),"",IFERROR(SUM(PRODUCT(INDEX(CMB[[BA_0O]:[BA_2O]],MATCH(ROUND(MIN(SUM(FF$4,$O125/1000),SUM($O125,FF$4/1000)),3),CMB[[Cmb_ID]:[Cmb_ID]],0),SUM(N(FF$1),N($R125),1)),CHOOSE(AC[[M]:[M]],1,1,0,AC[[AB]:[AB]])),PRODUCT(INDEX(CMB[[BD_0O]:[BD_2O]],MATCH(ROUND(MIN(SUM(FF$4,$O125/1000),SUM($O125,FF$4/1000)),3),CMB[[Cmb_ID]:[Cmb_ID]],0),SUM(N(FF$1),N($R125),1)),CHOOSE(AC[[M]:[M]],1,0,1,AC[[DB]:[DB]])),PRODUCT(SUM(ROUND(AVERAGE(VALUE(FF$3),VALUE($P125)),0),CHOOSE(IF(OR(FF$1,$R125),4,INDEX(CMB[[Res_Rare]:[Res_Rare]],MATCH(ROUND(MIN(SUM(FF$4,$O125/1000),SUM($O125,FF$4/1000)),3),CMB[[Cmb_ID]:[Cmb_ID]],0))),-1,-1,0,0)),IF(OR(FF$1,$R125),4,INDEX(CMB[[Cmb_Rare]:[Cmb_Rare]],MATCH(ROUND(MIN(SUM(FF$4,$O125/1000),SUM($O125,FF$4/1000)),3),CMB[[Cmb_ID]:[Cmb_ID]],0))),CHOOSE(AC[[M]:[M]],2,1,1,SUM(AC[[AB]:[DB]])))),""))</f>
        <v/>
      </c>
      <c r="FG125" t="str">
        <f>IF(OR(FG$5="",$S125=""),"",IFERROR(SUM(PRODUCT(INDEX(CMB[[BA_0O]:[BA_2O]],MATCH(ROUND(MIN(SUM(FG$4,$O125/1000),SUM($O125,FG$4/1000)),3),CMB[[Cmb_ID]:[Cmb_ID]],0),SUM(N(FG$1),N($R125),1)),CHOOSE(AC[[M]:[M]],1,1,0,AC[[AB]:[AB]])),PRODUCT(INDEX(CMB[[BD_0O]:[BD_2O]],MATCH(ROUND(MIN(SUM(FG$4,$O125/1000),SUM($O125,FG$4/1000)),3),CMB[[Cmb_ID]:[Cmb_ID]],0),SUM(N(FG$1),N($R125),1)),CHOOSE(AC[[M]:[M]],1,0,1,AC[[DB]:[DB]])),PRODUCT(SUM(ROUND(AVERAGE(VALUE(FG$3),VALUE($P125)),0),CHOOSE(IF(OR(FG$1,$R125),4,INDEX(CMB[[Res_Rare]:[Res_Rare]],MATCH(ROUND(MIN(SUM(FG$4,$O125/1000),SUM($O125,FG$4/1000)),3),CMB[[Cmb_ID]:[Cmb_ID]],0))),-1,-1,0,0)),IF(OR(FG$1,$R125),4,INDEX(CMB[[Cmb_Rare]:[Cmb_Rare]],MATCH(ROUND(MIN(SUM(FG$4,$O125/1000),SUM($O125,FG$4/1000)),3),CMB[[Cmb_ID]:[Cmb_ID]],0))),CHOOSE(AC[[M]:[M]],2,1,1,SUM(AC[[AB]:[DB]])))),""))</f>
        <v/>
      </c>
      <c r="FH125" t="str">
        <f>IF(OR(FH$5="",$S125=""),"",IFERROR(SUM(PRODUCT(INDEX(CMB[[BA_0O]:[BA_2O]],MATCH(ROUND(MIN(SUM(FH$4,$O125/1000),SUM($O125,FH$4/1000)),3),CMB[[Cmb_ID]:[Cmb_ID]],0),SUM(N(FH$1),N($R125),1)),CHOOSE(AC[[M]:[M]],1,1,0,AC[[AB]:[AB]])),PRODUCT(INDEX(CMB[[BD_0O]:[BD_2O]],MATCH(ROUND(MIN(SUM(FH$4,$O125/1000),SUM($O125,FH$4/1000)),3),CMB[[Cmb_ID]:[Cmb_ID]],0),SUM(N(FH$1),N($R125),1)),CHOOSE(AC[[M]:[M]],1,0,1,AC[[DB]:[DB]])),PRODUCT(SUM(ROUND(AVERAGE(VALUE(FH$3),VALUE($P125)),0),CHOOSE(IF(OR(FH$1,$R125),4,INDEX(CMB[[Res_Rare]:[Res_Rare]],MATCH(ROUND(MIN(SUM(FH$4,$O125/1000),SUM($O125,FH$4/1000)),3),CMB[[Cmb_ID]:[Cmb_ID]],0))),-1,-1,0,0)),IF(OR(FH$1,$R125),4,INDEX(CMB[[Cmb_Rare]:[Cmb_Rare]],MATCH(ROUND(MIN(SUM(FH$4,$O125/1000),SUM($O125,FH$4/1000)),3),CMB[[Cmb_ID]:[Cmb_ID]],0))),CHOOSE(AC[[M]:[M]],2,1,1,SUM(AC[[AB]:[DB]])))),""))</f>
        <v/>
      </c>
      <c r="FI125" t="str">
        <f>IF(OR(FI$5="",$S125=""),"",IFERROR(SUM(PRODUCT(INDEX(CMB[[BA_0O]:[BA_2O]],MATCH(ROUND(MIN(SUM(FI$4,$O125/1000),SUM($O125,FI$4/1000)),3),CMB[[Cmb_ID]:[Cmb_ID]],0),SUM(N(FI$1),N($R125),1)),CHOOSE(AC[[M]:[M]],1,1,0,AC[[AB]:[AB]])),PRODUCT(INDEX(CMB[[BD_0O]:[BD_2O]],MATCH(ROUND(MIN(SUM(FI$4,$O125/1000),SUM($O125,FI$4/1000)),3),CMB[[Cmb_ID]:[Cmb_ID]],0),SUM(N(FI$1),N($R125),1)),CHOOSE(AC[[M]:[M]],1,0,1,AC[[DB]:[DB]])),PRODUCT(SUM(ROUND(AVERAGE(VALUE(FI$3),VALUE($P125)),0),CHOOSE(IF(OR(FI$1,$R125),4,INDEX(CMB[[Res_Rare]:[Res_Rare]],MATCH(ROUND(MIN(SUM(FI$4,$O125/1000),SUM($O125,FI$4/1000)),3),CMB[[Cmb_ID]:[Cmb_ID]],0))),-1,-1,0,0)),IF(OR(FI$1,$R125),4,INDEX(CMB[[Cmb_Rare]:[Cmb_Rare]],MATCH(ROUND(MIN(SUM(FI$4,$O125/1000),SUM($O125,FI$4/1000)),3),CMB[[Cmb_ID]:[Cmb_ID]],0))),CHOOSE(AC[[M]:[M]],2,1,1,SUM(AC[[AB]:[DB]])))),""))</f>
        <v/>
      </c>
      <c r="FJ125" t="str">
        <f>IF(OR(FJ$5="",$S125=""),"",IFERROR(SUM(PRODUCT(INDEX(CMB[[BA_0O]:[BA_2O]],MATCH(ROUND(MIN(SUM(FJ$4,$O125/1000),SUM($O125,FJ$4/1000)),3),CMB[[Cmb_ID]:[Cmb_ID]],0),SUM(N(FJ$1),N($R125),1)),CHOOSE(AC[[M]:[M]],1,1,0,AC[[AB]:[AB]])),PRODUCT(INDEX(CMB[[BD_0O]:[BD_2O]],MATCH(ROUND(MIN(SUM(FJ$4,$O125/1000),SUM($O125,FJ$4/1000)),3),CMB[[Cmb_ID]:[Cmb_ID]],0),SUM(N(FJ$1),N($R125),1)),CHOOSE(AC[[M]:[M]],1,0,1,AC[[DB]:[DB]])),PRODUCT(SUM(ROUND(AVERAGE(VALUE(FJ$3),VALUE($P125)),0),CHOOSE(IF(OR(FJ$1,$R125),4,INDEX(CMB[[Res_Rare]:[Res_Rare]],MATCH(ROUND(MIN(SUM(FJ$4,$O125/1000),SUM($O125,FJ$4/1000)),3),CMB[[Cmb_ID]:[Cmb_ID]],0))),-1,-1,0,0)),IF(OR(FJ$1,$R125),4,INDEX(CMB[[Cmb_Rare]:[Cmb_Rare]],MATCH(ROUND(MIN(SUM(FJ$4,$O125/1000),SUM($O125,FJ$4/1000)),3),CMB[[Cmb_ID]:[Cmb_ID]],0))),CHOOSE(AC[[M]:[M]],2,1,1,SUM(AC[[AB]:[DB]])))),""))</f>
        <v/>
      </c>
      <c r="FK125" t="str">
        <f>IF(OR(FK$5="",$S125=""),"",IFERROR(SUM(PRODUCT(INDEX(CMB[[BA_0O]:[BA_2O]],MATCH(ROUND(MIN(SUM(FK$4,$O125/1000),SUM($O125,FK$4/1000)),3),CMB[[Cmb_ID]:[Cmb_ID]],0),SUM(N(FK$1),N($R125),1)),CHOOSE(AC[[M]:[M]],1,1,0,AC[[AB]:[AB]])),PRODUCT(INDEX(CMB[[BD_0O]:[BD_2O]],MATCH(ROUND(MIN(SUM(FK$4,$O125/1000),SUM($O125,FK$4/1000)),3),CMB[[Cmb_ID]:[Cmb_ID]],0),SUM(N(FK$1),N($R125),1)),CHOOSE(AC[[M]:[M]],1,0,1,AC[[DB]:[DB]])),PRODUCT(SUM(ROUND(AVERAGE(VALUE(FK$3),VALUE($P125)),0),CHOOSE(IF(OR(FK$1,$R125),4,INDEX(CMB[[Res_Rare]:[Res_Rare]],MATCH(ROUND(MIN(SUM(FK$4,$O125/1000),SUM($O125,FK$4/1000)),3),CMB[[Cmb_ID]:[Cmb_ID]],0))),-1,-1,0,0)),IF(OR(FK$1,$R125),4,INDEX(CMB[[Cmb_Rare]:[Cmb_Rare]],MATCH(ROUND(MIN(SUM(FK$4,$O125/1000),SUM($O125,FK$4/1000)),3),CMB[[Cmb_ID]:[Cmb_ID]],0))),CHOOSE(AC[[M]:[M]],2,1,1,SUM(AC[[AB]:[DB]])))),""))</f>
        <v/>
      </c>
      <c r="FL125" t="str">
        <f>IF(OR(FL$5="",$S125=""),"",IFERROR(SUM(PRODUCT(INDEX(CMB[[BA_0O]:[BA_2O]],MATCH(ROUND(MIN(SUM(FL$4,$O125/1000),SUM($O125,FL$4/1000)),3),CMB[[Cmb_ID]:[Cmb_ID]],0),SUM(N(FL$1),N($R125),1)),CHOOSE(AC[[M]:[M]],1,1,0,AC[[AB]:[AB]])),PRODUCT(INDEX(CMB[[BD_0O]:[BD_2O]],MATCH(ROUND(MIN(SUM(FL$4,$O125/1000),SUM($O125,FL$4/1000)),3),CMB[[Cmb_ID]:[Cmb_ID]],0),SUM(N(FL$1),N($R125),1)),CHOOSE(AC[[M]:[M]],1,0,1,AC[[DB]:[DB]])),PRODUCT(SUM(ROUND(AVERAGE(VALUE(FL$3),VALUE($P125)),0),CHOOSE(IF(OR(FL$1,$R125),4,INDEX(CMB[[Res_Rare]:[Res_Rare]],MATCH(ROUND(MIN(SUM(FL$4,$O125/1000),SUM($O125,FL$4/1000)),3),CMB[[Cmb_ID]:[Cmb_ID]],0))),-1,-1,0,0)),IF(OR(FL$1,$R125),4,INDEX(CMB[[Cmb_Rare]:[Cmb_Rare]],MATCH(ROUND(MIN(SUM(FL$4,$O125/1000),SUM($O125,FL$4/1000)),3),CMB[[Cmb_ID]:[Cmb_ID]],0))),CHOOSE(AC[[M]:[M]],2,1,1,SUM(AC[[AB]:[DB]])))),""))</f>
        <v/>
      </c>
      <c r="FM125" t="str">
        <f>IF(OR(FM$5="",$S125=""),"",IFERROR(SUM(PRODUCT(INDEX(CMB[[BA_0O]:[BA_2O]],MATCH(ROUND(MIN(SUM(FM$4,$O125/1000),SUM($O125,FM$4/1000)),3),CMB[[Cmb_ID]:[Cmb_ID]],0),SUM(N(FM$1),N($R125),1)),CHOOSE(AC[[M]:[M]],1,1,0,AC[[AB]:[AB]])),PRODUCT(INDEX(CMB[[BD_0O]:[BD_2O]],MATCH(ROUND(MIN(SUM(FM$4,$O125/1000),SUM($O125,FM$4/1000)),3),CMB[[Cmb_ID]:[Cmb_ID]],0),SUM(N(FM$1),N($R125),1)),CHOOSE(AC[[M]:[M]],1,0,1,AC[[DB]:[DB]])),PRODUCT(SUM(ROUND(AVERAGE(VALUE(FM$3),VALUE($P125)),0),CHOOSE(IF(OR(FM$1,$R125),4,INDEX(CMB[[Res_Rare]:[Res_Rare]],MATCH(ROUND(MIN(SUM(FM$4,$O125/1000),SUM($O125,FM$4/1000)),3),CMB[[Cmb_ID]:[Cmb_ID]],0))),-1,-1,0,0)),IF(OR(FM$1,$R125),4,INDEX(CMB[[Cmb_Rare]:[Cmb_Rare]],MATCH(ROUND(MIN(SUM(FM$4,$O125/1000),SUM($O125,FM$4/1000)),3),CMB[[Cmb_ID]:[Cmb_ID]],0))),CHOOSE(AC[[M]:[M]],2,1,1,SUM(AC[[AB]:[DB]])))),""))</f>
        <v/>
      </c>
      <c r="FN125" s="7">
        <f t="shared" si="61"/>
        <v>0</v>
      </c>
      <c r="FO125" s="7">
        <f t="shared" si="61"/>
        <v>0</v>
      </c>
      <c r="FP125" s="7">
        <f t="shared" si="61"/>
        <v>0</v>
      </c>
      <c r="FQ125" s="7">
        <f t="shared" si="61"/>
        <v>0</v>
      </c>
      <c r="FR125" s="7">
        <f t="shared" si="61"/>
        <v>0</v>
      </c>
      <c r="FS125" s="7">
        <f t="shared" si="61"/>
        <v>0</v>
      </c>
      <c r="FT125" s="7">
        <f>SUM(IF(INDEX(LIB[[Quantity]:[Quantity]],MATCH($S125,LIB[[ID]:[ID]],0))&gt;=COLUMN(A$1),TRUNC(PRODUCT(AVERAGE($FN125:$FS125),POWER(AC[[CR]:[CR]],SUM(SUMIFS($D$11:$D124,$A$11:$A124,$A125,$E$11:$E124,"&gt;="&amp;$E125),SUMIFS($D126:$D$161,$A126:$A$161,$A125,$E126:$E$161,"&gt;"&amp;$E125),COLUMN(A$1),-1)),IF($Q125="Yes",AC[[FB]:[FB]],1))),0),ROW(A114)/-VALUE(1&amp;REPT("0",9-PRODUCT(COLUMN(A$1)-1,3))),1)</f>
        <v>0.999999886</v>
      </c>
      <c r="FU125" s="7">
        <f>SUM(IF(INDEX(LIB[[Quantity]:[Quantity]],MATCH($S125,LIB[[ID]:[ID]],0))&gt;=COLUMN(B$1),TRUNC(PRODUCT(AVERAGE($FN125:$FS125),POWER(AC[[CR]:[CR]],SUM(SUMIFS($D$11:$D124,$A$11:$A124,$A125,$E$11:$E124,"&gt;="&amp;$E125),SUMIFS($D126:$D$161,$A126:$A$161,$A125,$E126:$E$161,"&gt;"&amp;$E125),COLUMN(B$1),-1)),IF($Q125="Yes",AC[[FB]:[FB]],1))),0),ROW(B114)/-VALUE(1&amp;REPT("0",9-PRODUCT(COLUMN(B$1)-1,3))),1)</f>
        <v>0.99988600000000005</v>
      </c>
      <c r="FV125" s="7">
        <f>SUM(IF(INDEX(LIB[[Quantity]:[Quantity]],MATCH($S125,LIB[[ID]:[ID]],0))&gt;=COLUMN(C$1),TRUNC(PRODUCT(AVERAGE($FN125:$FS125),POWER(AC[[CR]:[CR]],SUM(SUMIFS($D$11:$D124,$A$11:$A124,$A125,$E$11:$E124,"&gt;="&amp;$E125),SUMIFS($D126:$D$161,$A126:$A$161,$A125,$E126:$E$161,"&gt;"&amp;$E125),COLUMN(C$1),-1)),IF($Q125="Yes",AC[[FB]:[FB]],1))),0),ROW(C114)/-VALUE(1&amp;REPT("0",9-PRODUCT(COLUMN(C$1)-1,3))),1)</f>
        <v>0.88600000000000001</v>
      </c>
      <c r="FW125">
        <f t="shared" si="43"/>
        <v>187</v>
      </c>
      <c r="FX125">
        <f t="shared" si="44"/>
        <v>0</v>
      </c>
      <c r="FY125">
        <f t="shared" si="45"/>
        <v>0</v>
      </c>
      <c r="GC125">
        <f t="shared" si="46"/>
        <v>79</v>
      </c>
      <c r="GD125" t="str">
        <f>IFERROR(SUBSTITUTE(SUBSTITUTE(INDEX(SUG[Card],MATCH(ROW(A114),GC$12:GC$161,0))," #2","")," #3",""),"")</f>
        <v/>
      </c>
      <c r="GE125">
        <f>SUM(GE124,IF(IFERROR(MATCH(GD125,GD$11:GD124,0)&lt;0,TRUE()),1,0))</f>
        <v>35</v>
      </c>
      <c r="GF125" t="str">
        <f t="shared" si="47"/>
        <v/>
      </c>
      <c r="GI125">
        <f>SUM(SUMIFS(D$11:D124,A$11:A124,A125,B$11:B124,"&gt;="&amp;B125),SUMIFS(D126:D$161,A126:A$161,A125,B126:B$161,"&gt;"&amp;B125),SUMIFS(D$11:D124,A$11:A124,A125&amp;":Onyx"),SUMIFS(D126:D$161,A126:A$161,A125&amp;":Onyx"))</f>
        <v>0</v>
      </c>
      <c r="GP125" t="str">
        <f t="shared" si="55"/>
        <v>Human (5) #3</v>
      </c>
      <c r="GQ125">
        <f t="shared" si="56"/>
        <v>80</v>
      </c>
      <c r="GR125" t="b">
        <f>COUNTIF(DECK[Card],IFERROR(MID($L125,1,FIND(" #",SUG_Helper[[#This Row],[Card]])-1),SUG_Helper[[#This Row],[Card]]))&gt;=IFERROR(VALUE(RIGHT(SUG_Helper[[#This Row],[Card]])),1)</f>
        <v>0</v>
      </c>
    </row>
    <row r="126" spans="1:200" x14ac:dyDescent="0.35">
      <c r="B126" s="4"/>
      <c r="C126" s="4"/>
      <c r="D126" s="4"/>
      <c r="E126" t="str">
        <f>IF(INDEX(LIB[Card],ROW(A115))="","",INDEX(LIB[Card],ROW(A115))&amp;" ("&amp;INDEX(LIB[Level],ROW(A115))&amp;")"&amp;IF(INDEX(LIB[Fused],ROW(A115))="Yes","ƒ",""))</f>
        <v/>
      </c>
      <c r="F126">
        <v>115</v>
      </c>
      <c r="H126" t="str">
        <f>IF(DECK[[#This Row],[Card]]="","",MID(DECK[[#This Row],[Card]],1,FIND(" (",DECK[[#This Row],[Card]])-1))</f>
        <v/>
      </c>
      <c r="I126" t="str">
        <f>IF(DECK[[#This Row],[Card]]="","",MID(DECK[[#This Row],[Card]],FIND("(",DECK[[#This Row],[Card]])+1,1))</f>
        <v/>
      </c>
      <c r="J126" t="str">
        <f>IF(DECK[[#This Row],[Card]]="","",IF(RIGHT(DECK[[#This Row],[Card]])="ƒ","Yes","No"))</f>
        <v/>
      </c>
      <c r="L126" t="str">
        <f t="shared" si="51"/>
        <v>Bat (5) #3</v>
      </c>
      <c r="M126">
        <f t="shared" si="52"/>
        <v>65</v>
      </c>
      <c r="O126" s="6" t="str">
        <f>IF(S126="","",MATCH(MID(S126,1,MIN(FIND(" (",S126),IFERROR(FIND(":",S126),50))-1),CC[CC_Name],0))</f>
        <v/>
      </c>
      <c r="P126" s="5" t="str">
        <f t="shared" si="57"/>
        <v/>
      </c>
      <c r="Q126" s="5" t="str">
        <f t="shared" si="58"/>
        <v/>
      </c>
      <c r="R126" s="5" t="str">
        <f t="shared" si="59"/>
        <v/>
      </c>
      <c r="S126" t="str">
        <f>(INDEX(LIB[ID],ROW(A115)))</f>
        <v/>
      </c>
      <c r="T126" t="str">
        <f>IF(OR(T$5="",$S126=""),"",IFERROR(SUM(PRODUCT(INDEX(CMB[[BA_0O]:[BA_2O]],MATCH(ROUND(MIN(SUM(T$4,$O126/1000),SUM($O126,T$4/1000)),3),CMB[[Cmb_ID]:[Cmb_ID]],0),SUM(N(T$1),N($R126),1)),CHOOSE(AC[[M]:[M]],1,1,0,AC[[AB]:[AB]])),PRODUCT(INDEX(CMB[[BD_0O]:[BD_2O]],MATCH(ROUND(MIN(SUM(T$4,$O126/1000),SUM($O126,T$4/1000)),3),CMB[[Cmb_ID]:[Cmb_ID]],0),SUM(N(T$1),N($R126),1)),CHOOSE(AC[[M]:[M]],1,0,1,AC[[DB]:[DB]])),PRODUCT(SUM(ROUND(AVERAGE(VALUE(T$3),VALUE($P126)),0),CHOOSE(IF(OR(T$1,$R126),4,INDEX(CMB[[Res_Rare]:[Res_Rare]],MATCH(ROUND(MIN(SUM(T$4,$O126/1000),SUM($O126,T$4/1000)),3),CMB[[Cmb_ID]:[Cmb_ID]],0))),-1,-1,0,0)),IF(OR(T$1,$R126),4,INDEX(CMB[[Cmb_Rare]:[Cmb_Rare]],MATCH(ROUND(MIN(SUM(T$4,$O126/1000),SUM($O126,T$4/1000)),3),CMB[[Cmb_ID]:[Cmb_ID]],0))),CHOOSE(AC[[M]:[M]],2,1,1,SUM(AC[[AB]:[DB]])))),""))</f>
        <v/>
      </c>
      <c r="U126" t="str">
        <f>IF(OR(U$5="",$S126=""),"",IFERROR(SUM(PRODUCT(INDEX(CMB[[BA_0O]:[BA_2O]],MATCH(ROUND(MIN(SUM(U$4,$O126/1000),SUM($O126,U$4/1000)),3),CMB[[Cmb_ID]:[Cmb_ID]],0),SUM(N(U$1),N($R126),1)),CHOOSE(AC[[M]:[M]],1,1,0,AC[[AB]:[AB]])),PRODUCT(INDEX(CMB[[BD_0O]:[BD_2O]],MATCH(ROUND(MIN(SUM(U$4,$O126/1000),SUM($O126,U$4/1000)),3),CMB[[Cmb_ID]:[Cmb_ID]],0),SUM(N(U$1),N($R126),1)),CHOOSE(AC[[M]:[M]],1,0,1,AC[[DB]:[DB]])),PRODUCT(SUM(ROUND(AVERAGE(VALUE(U$3),VALUE($P126)),0),CHOOSE(IF(OR(U$1,$R126),4,INDEX(CMB[[Res_Rare]:[Res_Rare]],MATCH(ROUND(MIN(SUM(U$4,$O126/1000),SUM($O126,U$4/1000)),3),CMB[[Cmb_ID]:[Cmb_ID]],0))),-1,-1,0,0)),IF(OR(U$1,$R126),4,INDEX(CMB[[Cmb_Rare]:[Cmb_Rare]],MATCH(ROUND(MIN(SUM(U$4,$O126/1000),SUM($O126,U$4/1000)),3),CMB[[Cmb_ID]:[Cmb_ID]],0))),CHOOSE(AC[[M]:[M]],2,1,1,SUM(AC[[AB]:[DB]])))),""))</f>
        <v/>
      </c>
      <c r="V126" t="str">
        <f>IF(OR(V$5="",$S126=""),"",IFERROR(SUM(PRODUCT(INDEX(CMB[[BA_0O]:[BA_2O]],MATCH(ROUND(MIN(SUM(V$4,$O126/1000),SUM($O126,V$4/1000)),3),CMB[[Cmb_ID]:[Cmb_ID]],0),SUM(N(V$1),N($R126),1)),CHOOSE(AC[[M]:[M]],1,1,0,AC[[AB]:[AB]])),PRODUCT(INDEX(CMB[[BD_0O]:[BD_2O]],MATCH(ROUND(MIN(SUM(V$4,$O126/1000),SUM($O126,V$4/1000)),3),CMB[[Cmb_ID]:[Cmb_ID]],0),SUM(N(V$1),N($R126),1)),CHOOSE(AC[[M]:[M]],1,0,1,AC[[DB]:[DB]])),PRODUCT(SUM(ROUND(AVERAGE(VALUE(V$3),VALUE($P126)),0),CHOOSE(IF(OR(V$1,$R126),4,INDEX(CMB[[Res_Rare]:[Res_Rare]],MATCH(ROUND(MIN(SUM(V$4,$O126/1000),SUM($O126,V$4/1000)),3),CMB[[Cmb_ID]:[Cmb_ID]],0))),-1,-1,0,0)),IF(OR(V$1,$R126),4,INDEX(CMB[[Cmb_Rare]:[Cmb_Rare]],MATCH(ROUND(MIN(SUM(V$4,$O126/1000),SUM($O126,V$4/1000)),3),CMB[[Cmb_ID]:[Cmb_ID]],0))),CHOOSE(AC[[M]:[M]],2,1,1,SUM(AC[[AB]:[DB]])))),""))</f>
        <v/>
      </c>
      <c r="W126" t="str">
        <f>IF(OR(W$5="",$S126=""),"",IFERROR(SUM(PRODUCT(INDEX(CMB[[BA_0O]:[BA_2O]],MATCH(ROUND(MIN(SUM(W$4,$O126/1000),SUM($O126,W$4/1000)),3),CMB[[Cmb_ID]:[Cmb_ID]],0),SUM(N(W$1),N($R126),1)),CHOOSE(AC[[M]:[M]],1,1,0,AC[[AB]:[AB]])),PRODUCT(INDEX(CMB[[BD_0O]:[BD_2O]],MATCH(ROUND(MIN(SUM(W$4,$O126/1000),SUM($O126,W$4/1000)),3),CMB[[Cmb_ID]:[Cmb_ID]],0),SUM(N(W$1),N($R126),1)),CHOOSE(AC[[M]:[M]],1,0,1,AC[[DB]:[DB]])),PRODUCT(SUM(ROUND(AVERAGE(VALUE(W$3),VALUE($P126)),0),CHOOSE(IF(OR(W$1,$R126),4,INDEX(CMB[[Res_Rare]:[Res_Rare]],MATCH(ROUND(MIN(SUM(W$4,$O126/1000),SUM($O126,W$4/1000)),3),CMB[[Cmb_ID]:[Cmb_ID]],0))),-1,-1,0,0)),IF(OR(W$1,$R126),4,INDEX(CMB[[Cmb_Rare]:[Cmb_Rare]],MATCH(ROUND(MIN(SUM(W$4,$O126/1000),SUM($O126,W$4/1000)),3),CMB[[Cmb_ID]:[Cmb_ID]],0))),CHOOSE(AC[[M]:[M]],2,1,1,SUM(AC[[AB]:[DB]])))),""))</f>
        <v/>
      </c>
      <c r="X126" t="str">
        <f>IF(OR(X$5="",$S126=""),"",IFERROR(SUM(PRODUCT(INDEX(CMB[[BA_0O]:[BA_2O]],MATCH(ROUND(MIN(SUM(X$4,$O126/1000),SUM($O126,X$4/1000)),3),CMB[[Cmb_ID]:[Cmb_ID]],0),SUM(N(X$1),N($R126),1)),CHOOSE(AC[[M]:[M]],1,1,0,AC[[AB]:[AB]])),PRODUCT(INDEX(CMB[[BD_0O]:[BD_2O]],MATCH(ROUND(MIN(SUM(X$4,$O126/1000),SUM($O126,X$4/1000)),3),CMB[[Cmb_ID]:[Cmb_ID]],0),SUM(N(X$1),N($R126),1)),CHOOSE(AC[[M]:[M]],1,0,1,AC[[DB]:[DB]])),PRODUCT(SUM(ROUND(AVERAGE(VALUE(X$3),VALUE($P126)),0),CHOOSE(IF(OR(X$1,$R126),4,INDEX(CMB[[Res_Rare]:[Res_Rare]],MATCH(ROUND(MIN(SUM(X$4,$O126/1000),SUM($O126,X$4/1000)),3),CMB[[Cmb_ID]:[Cmb_ID]],0))),-1,-1,0,0)),IF(OR(X$1,$R126),4,INDEX(CMB[[Cmb_Rare]:[Cmb_Rare]],MATCH(ROUND(MIN(SUM(X$4,$O126/1000),SUM($O126,X$4/1000)),3),CMB[[Cmb_ID]:[Cmb_ID]],0))),CHOOSE(AC[[M]:[M]],2,1,1,SUM(AC[[AB]:[DB]])))),""))</f>
        <v/>
      </c>
      <c r="Y126" t="str">
        <f>IF(OR(Y$5="",$S126=""),"",IFERROR(SUM(PRODUCT(INDEX(CMB[[BA_0O]:[BA_2O]],MATCH(ROUND(MIN(SUM(Y$4,$O126/1000),SUM($O126,Y$4/1000)),3),CMB[[Cmb_ID]:[Cmb_ID]],0),SUM(N(Y$1),N($R126),1)),CHOOSE(AC[[M]:[M]],1,1,0,AC[[AB]:[AB]])),PRODUCT(INDEX(CMB[[BD_0O]:[BD_2O]],MATCH(ROUND(MIN(SUM(Y$4,$O126/1000),SUM($O126,Y$4/1000)),3),CMB[[Cmb_ID]:[Cmb_ID]],0),SUM(N(Y$1),N($R126),1)),CHOOSE(AC[[M]:[M]],1,0,1,AC[[DB]:[DB]])),PRODUCT(SUM(ROUND(AVERAGE(VALUE(Y$3),VALUE($P126)),0),CHOOSE(IF(OR(Y$1,$R126),4,INDEX(CMB[[Res_Rare]:[Res_Rare]],MATCH(ROUND(MIN(SUM(Y$4,$O126/1000),SUM($O126,Y$4/1000)),3),CMB[[Cmb_ID]:[Cmb_ID]],0))),-1,-1,0,0)),IF(OR(Y$1,$R126),4,INDEX(CMB[[Cmb_Rare]:[Cmb_Rare]],MATCH(ROUND(MIN(SUM(Y$4,$O126/1000),SUM($O126,Y$4/1000)),3),CMB[[Cmb_ID]:[Cmb_ID]],0))),CHOOSE(AC[[M]:[M]],2,1,1,SUM(AC[[AB]:[DB]])))),""))</f>
        <v/>
      </c>
      <c r="Z126" t="str">
        <f>IF(OR(Z$5="",$S126=""),"",IFERROR(SUM(PRODUCT(INDEX(CMB[[BA_0O]:[BA_2O]],MATCH(ROUND(MIN(SUM(Z$4,$O126/1000),SUM($O126,Z$4/1000)),3),CMB[[Cmb_ID]:[Cmb_ID]],0),SUM(N(Z$1),N($R126),1)),CHOOSE(AC[[M]:[M]],1,1,0,AC[[AB]:[AB]])),PRODUCT(INDEX(CMB[[BD_0O]:[BD_2O]],MATCH(ROUND(MIN(SUM(Z$4,$O126/1000),SUM($O126,Z$4/1000)),3),CMB[[Cmb_ID]:[Cmb_ID]],0),SUM(N(Z$1),N($R126),1)),CHOOSE(AC[[M]:[M]],1,0,1,AC[[DB]:[DB]])),PRODUCT(SUM(ROUND(AVERAGE(VALUE(Z$3),VALUE($P126)),0),CHOOSE(IF(OR(Z$1,$R126),4,INDEX(CMB[[Res_Rare]:[Res_Rare]],MATCH(ROUND(MIN(SUM(Z$4,$O126/1000),SUM($O126,Z$4/1000)),3),CMB[[Cmb_ID]:[Cmb_ID]],0))),-1,-1,0,0)),IF(OR(Z$1,$R126),4,INDEX(CMB[[Cmb_Rare]:[Cmb_Rare]],MATCH(ROUND(MIN(SUM(Z$4,$O126/1000),SUM($O126,Z$4/1000)),3),CMB[[Cmb_ID]:[Cmb_ID]],0))),CHOOSE(AC[[M]:[M]],2,1,1,SUM(AC[[AB]:[DB]])))),""))</f>
        <v/>
      </c>
      <c r="AA126" t="str">
        <f>IF(OR(AA$5="",$S126=""),"",IFERROR(SUM(PRODUCT(INDEX(CMB[[BA_0O]:[BA_2O]],MATCH(ROUND(MIN(SUM(AA$4,$O126/1000),SUM($O126,AA$4/1000)),3),CMB[[Cmb_ID]:[Cmb_ID]],0),SUM(N(AA$1),N($R126),1)),CHOOSE(AC[[M]:[M]],1,1,0,AC[[AB]:[AB]])),PRODUCT(INDEX(CMB[[BD_0O]:[BD_2O]],MATCH(ROUND(MIN(SUM(AA$4,$O126/1000),SUM($O126,AA$4/1000)),3),CMB[[Cmb_ID]:[Cmb_ID]],0),SUM(N(AA$1),N($R126),1)),CHOOSE(AC[[M]:[M]],1,0,1,AC[[DB]:[DB]])),PRODUCT(SUM(ROUND(AVERAGE(VALUE(AA$3),VALUE($P126)),0),CHOOSE(IF(OR(AA$1,$R126),4,INDEX(CMB[[Res_Rare]:[Res_Rare]],MATCH(ROUND(MIN(SUM(AA$4,$O126/1000),SUM($O126,AA$4/1000)),3),CMB[[Cmb_ID]:[Cmb_ID]],0))),-1,-1,0,0)),IF(OR(AA$1,$R126),4,INDEX(CMB[[Cmb_Rare]:[Cmb_Rare]],MATCH(ROUND(MIN(SUM(AA$4,$O126/1000),SUM($O126,AA$4/1000)),3),CMB[[Cmb_ID]:[Cmb_ID]],0))),CHOOSE(AC[[M]:[M]],2,1,1,SUM(AC[[AB]:[DB]])))),""))</f>
        <v/>
      </c>
      <c r="AB126" t="str">
        <f>IF(OR(AB$5="",$S126=""),"",IFERROR(SUM(PRODUCT(INDEX(CMB[[BA_0O]:[BA_2O]],MATCH(ROUND(MIN(SUM(AB$4,$O126/1000),SUM($O126,AB$4/1000)),3),CMB[[Cmb_ID]:[Cmb_ID]],0),SUM(N(AB$1),N($R126),1)),CHOOSE(AC[[M]:[M]],1,1,0,AC[[AB]:[AB]])),PRODUCT(INDEX(CMB[[BD_0O]:[BD_2O]],MATCH(ROUND(MIN(SUM(AB$4,$O126/1000),SUM($O126,AB$4/1000)),3),CMB[[Cmb_ID]:[Cmb_ID]],0),SUM(N(AB$1),N($R126),1)),CHOOSE(AC[[M]:[M]],1,0,1,AC[[DB]:[DB]])),PRODUCT(SUM(ROUND(AVERAGE(VALUE(AB$3),VALUE($P126)),0),CHOOSE(IF(OR(AB$1,$R126),4,INDEX(CMB[[Res_Rare]:[Res_Rare]],MATCH(ROUND(MIN(SUM(AB$4,$O126/1000),SUM($O126,AB$4/1000)),3),CMB[[Cmb_ID]:[Cmb_ID]],0))),-1,-1,0,0)),IF(OR(AB$1,$R126),4,INDEX(CMB[[Cmb_Rare]:[Cmb_Rare]],MATCH(ROUND(MIN(SUM(AB$4,$O126/1000),SUM($O126,AB$4/1000)),3),CMB[[Cmb_ID]:[Cmb_ID]],0))),CHOOSE(AC[[M]:[M]],2,1,1,SUM(AC[[AB]:[DB]])))),""))</f>
        <v/>
      </c>
      <c r="AC126" t="str">
        <f>IF(OR(AC$5="",$S126=""),"",IFERROR(SUM(PRODUCT(INDEX(CMB[[BA_0O]:[BA_2O]],MATCH(ROUND(MIN(SUM(AC$4,$O126/1000),SUM($O126,AC$4/1000)),3),CMB[[Cmb_ID]:[Cmb_ID]],0),SUM(N(AC$1),N($R126),1)),CHOOSE(AC[[M]:[M]],1,1,0,AC[[AB]:[AB]])),PRODUCT(INDEX(CMB[[BD_0O]:[BD_2O]],MATCH(ROUND(MIN(SUM(AC$4,$O126/1000),SUM($O126,AC$4/1000)),3),CMB[[Cmb_ID]:[Cmb_ID]],0),SUM(N(AC$1),N($R126),1)),CHOOSE(AC[[M]:[M]],1,0,1,AC[[DB]:[DB]])),PRODUCT(SUM(ROUND(AVERAGE(VALUE(AC$3),VALUE($P126)),0),CHOOSE(IF(OR(AC$1,$R126),4,INDEX(CMB[[Res_Rare]:[Res_Rare]],MATCH(ROUND(MIN(SUM(AC$4,$O126/1000),SUM($O126,AC$4/1000)),3),CMB[[Cmb_ID]:[Cmb_ID]],0))),-1,-1,0,0)),IF(OR(AC$1,$R126),4,INDEX(CMB[[Cmb_Rare]:[Cmb_Rare]],MATCH(ROUND(MIN(SUM(AC$4,$O126/1000),SUM($O126,AC$4/1000)),3),CMB[[Cmb_ID]:[Cmb_ID]],0))),CHOOSE(AC[[M]:[M]],2,1,1,SUM(AC[[AB]:[DB]])))),""))</f>
        <v/>
      </c>
      <c r="AD126" t="str">
        <f>IF(OR(AD$5="",$S126=""),"",IFERROR(SUM(PRODUCT(INDEX(CMB[[BA_0O]:[BA_2O]],MATCH(ROUND(MIN(SUM(AD$4,$O126/1000),SUM($O126,AD$4/1000)),3),CMB[[Cmb_ID]:[Cmb_ID]],0),SUM(N(AD$1),N($R126),1)),CHOOSE(AC[[M]:[M]],1,1,0,AC[[AB]:[AB]])),PRODUCT(INDEX(CMB[[BD_0O]:[BD_2O]],MATCH(ROUND(MIN(SUM(AD$4,$O126/1000),SUM($O126,AD$4/1000)),3),CMB[[Cmb_ID]:[Cmb_ID]],0),SUM(N(AD$1),N($R126),1)),CHOOSE(AC[[M]:[M]],1,0,1,AC[[DB]:[DB]])),PRODUCT(SUM(ROUND(AVERAGE(VALUE(AD$3),VALUE($P126)),0),CHOOSE(IF(OR(AD$1,$R126),4,INDEX(CMB[[Res_Rare]:[Res_Rare]],MATCH(ROUND(MIN(SUM(AD$4,$O126/1000),SUM($O126,AD$4/1000)),3),CMB[[Cmb_ID]:[Cmb_ID]],0))),-1,-1,0,0)),IF(OR(AD$1,$R126),4,INDEX(CMB[[Cmb_Rare]:[Cmb_Rare]],MATCH(ROUND(MIN(SUM(AD$4,$O126/1000),SUM($O126,AD$4/1000)),3),CMB[[Cmb_ID]:[Cmb_ID]],0))),CHOOSE(AC[[M]:[M]],2,1,1,SUM(AC[[AB]:[DB]])))),""))</f>
        <v/>
      </c>
      <c r="AE126" t="str">
        <f>IF(OR(AE$5="",$S126=""),"",IFERROR(SUM(PRODUCT(INDEX(CMB[[BA_0O]:[BA_2O]],MATCH(ROUND(MIN(SUM(AE$4,$O126/1000),SUM($O126,AE$4/1000)),3),CMB[[Cmb_ID]:[Cmb_ID]],0),SUM(N(AE$1),N($R126),1)),CHOOSE(AC[[M]:[M]],1,1,0,AC[[AB]:[AB]])),PRODUCT(INDEX(CMB[[BD_0O]:[BD_2O]],MATCH(ROUND(MIN(SUM(AE$4,$O126/1000),SUM($O126,AE$4/1000)),3),CMB[[Cmb_ID]:[Cmb_ID]],0),SUM(N(AE$1),N($R126),1)),CHOOSE(AC[[M]:[M]],1,0,1,AC[[DB]:[DB]])),PRODUCT(SUM(ROUND(AVERAGE(VALUE(AE$3),VALUE($P126)),0),CHOOSE(IF(OR(AE$1,$R126),4,INDEX(CMB[[Res_Rare]:[Res_Rare]],MATCH(ROUND(MIN(SUM(AE$4,$O126/1000),SUM($O126,AE$4/1000)),3),CMB[[Cmb_ID]:[Cmb_ID]],0))),-1,-1,0,0)),IF(OR(AE$1,$R126),4,INDEX(CMB[[Cmb_Rare]:[Cmb_Rare]],MATCH(ROUND(MIN(SUM(AE$4,$O126/1000),SUM($O126,AE$4/1000)),3),CMB[[Cmb_ID]:[Cmb_ID]],0))),CHOOSE(AC[[M]:[M]],2,1,1,SUM(AC[[AB]:[DB]])))),""))</f>
        <v/>
      </c>
      <c r="AF126" t="str">
        <f>IF(OR(AF$5="",$S126=""),"",IFERROR(SUM(PRODUCT(INDEX(CMB[[BA_0O]:[BA_2O]],MATCH(ROUND(MIN(SUM(AF$4,$O126/1000),SUM($O126,AF$4/1000)),3),CMB[[Cmb_ID]:[Cmb_ID]],0),SUM(N(AF$1),N($R126),1)),CHOOSE(AC[[M]:[M]],1,1,0,AC[[AB]:[AB]])),PRODUCT(INDEX(CMB[[BD_0O]:[BD_2O]],MATCH(ROUND(MIN(SUM(AF$4,$O126/1000),SUM($O126,AF$4/1000)),3),CMB[[Cmb_ID]:[Cmb_ID]],0),SUM(N(AF$1),N($R126),1)),CHOOSE(AC[[M]:[M]],1,0,1,AC[[DB]:[DB]])),PRODUCT(SUM(ROUND(AVERAGE(VALUE(AF$3),VALUE($P126)),0),CHOOSE(IF(OR(AF$1,$R126),4,INDEX(CMB[[Res_Rare]:[Res_Rare]],MATCH(ROUND(MIN(SUM(AF$4,$O126/1000),SUM($O126,AF$4/1000)),3),CMB[[Cmb_ID]:[Cmb_ID]],0))),-1,-1,0,0)),IF(OR(AF$1,$R126),4,INDEX(CMB[[Cmb_Rare]:[Cmb_Rare]],MATCH(ROUND(MIN(SUM(AF$4,$O126/1000),SUM($O126,AF$4/1000)),3),CMB[[Cmb_ID]:[Cmb_ID]],0))),CHOOSE(AC[[M]:[M]],2,1,1,SUM(AC[[AB]:[DB]])))),""))</f>
        <v/>
      </c>
      <c r="AG126" t="str">
        <f>IF(OR(AG$5="",$S126=""),"",IFERROR(SUM(PRODUCT(INDEX(CMB[[BA_0O]:[BA_2O]],MATCH(ROUND(MIN(SUM(AG$4,$O126/1000),SUM($O126,AG$4/1000)),3),CMB[[Cmb_ID]:[Cmb_ID]],0),SUM(N(AG$1),N($R126),1)),CHOOSE(AC[[M]:[M]],1,1,0,AC[[AB]:[AB]])),PRODUCT(INDEX(CMB[[BD_0O]:[BD_2O]],MATCH(ROUND(MIN(SUM(AG$4,$O126/1000),SUM($O126,AG$4/1000)),3),CMB[[Cmb_ID]:[Cmb_ID]],0),SUM(N(AG$1),N($R126),1)),CHOOSE(AC[[M]:[M]],1,0,1,AC[[DB]:[DB]])),PRODUCT(SUM(ROUND(AVERAGE(VALUE(AG$3),VALUE($P126)),0),CHOOSE(IF(OR(AG$1,$R126),4,INDEX(CMB[[Res_Rare]:[Res_Rare]],MATCH(ROUND(MIN(SUM(AG$4,$O126/1000),SUM($O126,AG$4/1000)),3),CMB[[Cmb_ID]:[Cmb_ID]],0))),-1,-1,0,0)),IF(OR(AG$1,$R126),4,INDEX(CMB[[Cmb_Rare]:[Cmb_Rare]],MATCH(ROUND(MIN(SUM(AG$4,$O126/1000),SUM($O126,AG$4/1000)),3),CMB[[Cmb_ID]:[Cmb_ID]],0))),CHOOSE(AC[[M]:[M]],2,1,1,SUM(AC[[AB]:[DB]])))),""))</f>
        <v/>
      </c>
      <c r="AH126" t="str">
        <f>IF(OR(AH$5="",$S126=""),"",IFERROR(SUM(PRODUCT(INDEX(CMB[[BA_0O]:[BA_2O]],MATCH(ROUND(MIN(SUM(AH$4,$O126/1000),SUM($O126,AH$4/1000)),3),CMB[[Cmb_ID]:[Cmb_ID]],0),SUM(N(AH$1),N($R126),1)),CHOOSE(AC[[M]:[M]],1,1,0,AC[[AB]:[AB]])),PRODUCT(INDEX(CMB[[BD_0O]:[BD_2O]],MATCH(ROUND(MIN(SUM(AH$4,$O126/1000),SUM($O126,AH$4/1000)),3),CMB[[Cmb_ID]:[Cmb_ID]],0),SUM(N(AH$1),N($R126),1)),CHOOSE(AC[[M]:[M]],1,0,1,AC[[DB]:[DB]])),PRODUCT(SUM(ROUND(AVERAGE(VALUE(AH$3),VALUE($P126)),0),CHOOSE(IF(OR(AH$1,$R126),4,INDEX(CMB[[Res_Rare]:[Res_Rare]],MATCH(ROUND(MIN(SUM(AH$4,$O126/1000),SUM($O126,AH$4/1000)),3),CMB[[Cmb_ID]:[Cmb_ID]],0))),-1,-1,0,0)),IF(OR(AH$1,$R126),4,INDEX(CMB[[Cmb_Rare]:[Cmb_Rare]],MATCH(ROUND(MIN(SUM(AH$4,$O126/1000),SUM($O126,AH$4/1000)),3),CMB[[Cmb_ID]:[Cmb_ID]],0))),CHOOSE(AC[[M]:[M]],2,1,1,SUM(AC[[AB]:[DB]])))),""))</f>
        <v/>
      </c>
      <c r="AI126" t="str">
        <f>IF(OR(AI$5="",$S126=""),"",IFERROR(SUM(PRODUCT(INDEX(CMB[[BA_0O]:[BA_2O]],MATCH(ROUND(MIN(SUM(AI$4,$O126/1000),SUM($O126,AI$4/1000)),3),CMB[[Cmb_ID]:[Cmb_ID]],0),SUM(N(AI$1),N($R126),1)),CHOOSE(AC[[M]:[M]],1,1,0,AC[[AB]:[AB]])),PRODUCT(INDEX(CMB[[BD_0O]:[BD_2O]],MATCH(ROUND(MIN(SUM(AI$4,$O126/1000),SUM($O126,AI$4/1000)),3),CMB[[Cmb_ID]:[Cmb_ID]],0),SUM(N(AI$1),N($R126),1)),CHOOSE(AC[[M]:[M]],1,0,1,AC[[DB]:[DB]])),PRODUCT(SUM(ROUND(AVERAGE(VALUE(AI$3),VALUE($P126)),0),CHOOSE(IF(OR(AI$1,$R126),4,INDEX(CMB[[Res_Rare]:[Res_Rare]],MATCH(ROUND(MIN(SUM(AI$4,$O126/1000),SUM($O126,AI$4/1000)),3),CMB[[Cmb_ID]:[Cmb_ID]],0))),-1,-1,0,0)),IF(OR(AI$1,$R126),4,INDEX(CMB[[Cmb_Rare]:[Cmb_Rare]],MATCH(ROUND(MIN(SUM(AI$4,$O126/1000),SUM($O126,AI$4/1000)),3),CMB[[Cmb_ID]:[Cmb_ID]],0))),CHOOSE(AC[[M]:[M]],2,1,1,SUM(AC[[AB]:[DB]])))),""))</f>
        <v/>
      </c>
      <c r="AJ126" t="str">
        <f>IF(OR(AJ$5="",$S126=""),"",IFERROR(SUM(PRODUCT(INDEX(CMB[[BA_0O]:[BA_2O]],MATCH(ROUND(MIN(SUM(AJ$4,$O126/1000),SUM($O126,AJ$4/1000)),3),CMB[[Cmb_ID]:[Cmb_ID]],0),SUM(N(AJ$1),N($R126),1)),CHOOSE(AC[[M]:[M]],1,1,0,AC[[AB]:[AB]])),PRODUCT(INDEX(CMB[[BD_0O]:[BD_2O]],MATCH(ROUND(MIN(SUM(AJ$4,$O126/1000),SUM($O126,AJ$4/1000)),3),CMB[[Cmb_ID]:[Cmb_ID]],0),SUM(N(AJ$1),N($R126),1)),CHOOSE(AC[[M]:[M]],1,0,1,AC[[DB]:[DB]])),PRODUCT(SUM(ROUND(AVERAGE(VALUE(AJ$3),VALUE($P126)),0),CHOOSE(IF(OR(AJ$1,$R126),4,INDEX(CMB[[Res_Rare]:[Res_Rare]],MATCH(ROUND(MIN(SUM(AJ$4,$O126/1000),SUM($O126,AJ$4/1000)),3),CMB[[Cmb_ID]:[Cmb_ID]],0))),-1,-1,0,0)),IF(OR(AJ$1,$R126),4,INDEX(CMB[[Cmb_Rare]:[Cmb_Rare]],MATCH(ROUND(MIN(SUM(AJ$4,$O126/1000),SUM($O126,AJ$4/1000)),3),CMB[[Cmb_ID]:[Cmb_ID]],0))),CHOOSE(AC[[M]:[M]],2,1,1,SUM(AC[[AB]:[DB]])))),""))</f>
        <v/>
      </c>
      <c r="AK126" t="str">
        <f>IF(OR(AK$5="",$S126=""),"",IFERROR(SUM(PRODUCT(INDEX(CMB[[BA_0O]:[BA_2O]],MATCH(ROUND(MIN(SUM(AK$4,$O126/1000),SUM($O126,AK$4/1000)),3),CMB[[Cmb_ID]:[Cmb_ID]],0),SUM(N(AK$1),N($R126),1)),CHOOSE(AC[[M]:[M]],1,1,0,AC[[AB]:[AB]])),PRODUCT(INDEX(CMB[[BD_0O]:[BD_2O]],MATCH(ROUND(MIN(SUM(AK$4,$O126/1000),SUM($O126,AK$4/1000)),3),CMB[[Cmb_ID]:[Cmb_ID]],0),SUM(N(AK$1),N($R126),1)),CHOOSE(AC[[M]:[M]],1,0,1,AC[[DB]:[DB]])),PRODUCT(SUM(ROUND(AVERAGE(VALUE(AK$3),VALUE($P126)),0),CHOOSE(IF(OR(AK$1,$R126),4,INDEX(CMB[[Res_Rare]:[Res_Rare]],MATCH(ROUND(MIN(SUM(AK$4,$O126/1000),SUM($O126,AK$4/1000)),3),CMB[[Cmb_ID]:[Cmb_ID]],0))),-1,-1,0,0)),IF(OR(AK$1,$R126),4,INDEX(CMB[[Cmb_Rare]:[Cmb_Rare]],MATCH(ROUND(MIN(SUM(AK$4,$O126/1000),SUM($O126,AK$4/1000)),3),CMB[[Cmb_ID]:[Cmb_ID]],0))),CHOOSE(AC[[M]:[M]],2,1,1,SUM(AC[[AB]:[DB]])))),""))</f>
        <v/>
      </c>
      <c r="AL126" t="str">
        <f>IF(OR(AL$5="",$S126=""),"",IFERROR(SUM(PRODUCT(INDEX(CMB[[BA_0O]:[BA_2O]],MATCH(ROUND(MIN(SUM(AL$4,$O126/1000),SUM($O126,AL$4/1000)),3),CMB[[Cmb_ID]:[Cmb_ID]],0),SUM(N(AL$1),N($R126),1)),CHOOSE(AC[[M]:[M]],1,1,0,AC[[AB]:[AB]])),PRODUCT(INDEX(CMB[[BD_0O]:[BD_2O]],MATCH(ROUND(MIN(SUM(AL$4,$O126/1000),SUM($O126,AL$4/1000)),3),CMB[[Cmb_ID]:[Cmb_ID]],0),SUM(N(AL$1),N($R126),1)),CHOOSE(AC[[M]:[M]],1,0,1,AC[[DB]:[DB]])),PRODUCT(SUM(ROUND(AVERAGE(VALUE(AL$3),VALUE($P126)),0),CHOOSE(IF(OR(AL$1,$R126),4,INDEX(CMB[[Res_Rare]:[Res_Rare]],MATCH(ROUND(MIN(SUM(AL$4,$O126/1000),SUM($O126,AL$4/1000)),3),CMB[[Cmb_ID]:[Cmb_ID]],0))),-1,-1,0,0)),IF(OR(AL$1,$R126),4,INDEX(CMB[[Cmb_Rare]:[Cmb_Rare]],MATCH(ROUND(MIN(SUM(AL$4,$O126/1000),SUM($O126,AL$4/1000)),3),CMB[[Cmb_ID]:[Cmb_ID]],0))),CHOOSE(AC[[M]:[M]],2,1,1,SUM(AC[[AB]:[DB]])))),""))</f>
        <v/>
      </c>
      <c r="AM126" t="str">
        <f>IF(OR(AM$5="",$S126=""),"",IFERROR(SUM(PRODUCT(INDEX(CMB[[BA_0O]:[BA_2O]],MATCH(ROUND(MIN(SUM(AM$4,$O126/1000),SUM($O126,AM$4/1000)),3),CMB[[Cmb_ID]:[Cmb_ID]],0),SUM(N(AM$1),N($R126),1)),CHOOSE(AC[[M]:[M]],1,1,0,AC[[AB]:[AB]])),PRODUCT(INDEX(CMB[[BD_0O]:[BD_2O]],MATCH(ROUND(MIN(SUM(AM$4,$O126/1000),SUM($O126,AM$4/1000)),3),CMB[[Cmb_ID]:[Cmb_ID]],0),SUM(N(AM$1),N($R126),1)),CHOOSE(AC[[M]:[M]],1,0,1,AC[[DB]:[DB]])),PRODUCT(SUM(ROUND(AVERAGE(VALUE(AM$3),VALUE($P126)),0),CHOOSE(IF(OR(AM$1,$R126),4,INDEX(CMB[[Res_Rare]:[Res_Rare]],MATCH(ROUND(MIN(SUM(AM$4,$O126/1000),SUM($O126,AM$4/1000)),3),CMB[[Cmb_ID]:[Cmb_ID]],0))),-1,-1,0,0)),IF(OR(AM$1,$R126),4,INDEX(CMB[[Cmb_Rare]:[Cmb_Rare]],MATCH(ROUND(MIN(SUM(AM$4,$O126/1000),SUM($O126,AM$4/1000)),3),CMB[[Cmb_ID]:[Cmb_ID]],0))),CHOOSE(AC[[M]:[M]],2,1,1,SUM(AC[[AB]:[DB]])))),""))</f>
        <v/>
      </c>
      <c r="AN126" t="str">
        <f>IF(OR(AN$5="",$S126=""),"",IFERROR(SUM(PRODUCT(INDEX(CMB[[BA_0O]:[BA_2O]],MATCH(ROUND(MIN(SUM(AN$4,$O126/1000),SUM($O126,AN$4/1000)),3),CMB[[Cmb_ID]:[Cmb_ID]],0),SUM(N(AN$1),N($R126),1)),CHOOSE(AC[[M]:[M]],1,1,0,AC[[AB]:[AB]])),PRODUCT(INDEX(CMB[[BD_0O]:[BD_2O]],MATCH(ROUND(MIN(SUM(AN$4,$O126/1000),SUM($O126,AN$4/1000)),3),CMB[[Cmb_ID]:[Cmb_ID]],0),SUM(N(AN$1),N($R126),1)),CHOOSE(AC[[M]:[M]],1,0,1,AC[[DB]:[DB]])),PRODUCT(SUM(ROUND(AVERAGE(VALUE(AN$3),VALUE($P126)),0),CHOOSE(IF(OR(AN$1,$R126),4,INDEX(CMB[[Res_Rare]:[Res_Rare]],MATCH(ROUND(MIN(SUM(AN$4,$O126/1000),SUM($O126,AN$4/1000)),3),CMB[[Cmb_ID]:[Cmb_ID]],0))),-1,-1,0,0)),IF(OR(AN$1,$R126),4,INDEX(CMB[[Cmb_Rare]:[Cmb_Rare]],MATCH(ROUND(MIN(SUM(AN$4,$O126/1000),SUM($O126,AN$4/1000)),3),CMB[[Cmb_ID]:[Cmb_ID]],0))),CHOOSE(AC[[M]:[M]],2,1,1,SUM(AC[[AB]:[DB]])))),""))</f>
        <v/>
      </c>
      <c r="AO126" t="str">
        <f>IF(OR(AO$5="",$S126=""),"",IFERROR(SUM(PRODUCT(INDEX(CMB[[BA_0O]:[BA_2O]],MATCH(ROUND(MIN(SUM(AO$4,$O126/1000),SUM($O126,AO$4/1000)),3),CMB[[Cmb_ID]:[Cmb_ID]],0),SUM(N(AO$1),N($R126),1)),CHOOSE(AC[[M]:[M]],1,1,0,AC[[AB]:[AB]])),PRODUCT(INDEX(CMB[[BD_0O]:[BD_2O]],MATCH(ROUND(MIN(SUM(AO$4,$O126/1000),SUM($O126,AO$4/1000)),3),CMB[[Cmb_ID]:[Cmb_ID]],0),SUM(N(AO$1),N($R126),1)),CHOOSE(AC[[M]:[M]],1,0,1,AC[[DB]:[DB]])),PRODUCT(SUM(ROUND(AVERAGE(VALUE(AO$3),VALUE($P126)),0),CHOOSE(IF(OR(AO$1,$R126),4,INDEX(CMB[[Res_Rare]:[Res_Rare]],MATCH(ROUND(MIN(SUM(AO$4,$O126/1000),SUM($O126,AO$4/1000)),3),CMB[[Cmb_ID]:[Cmb_ID]],0))),-1,-1,0,0)),IF(OR(AO$1,$R126),4,INDEX(CMB[[Cmb_Rare]:[Cmb_Rare]],MATCH(ROUND(MIN(SUM(AO$4,$O126/1000),SUM($O126,AO$4/1000)),3),CMB[[Cmb_ID]:[Cmb_ID]],0))),CHOOSE(AC[[M]:[M]],2,1,1,SUM(AC[[AB]:[DB]])))),""))</f>
        <v/>
      </c>
      <c r="AP126" t="str">
        <f>IF(OR(AP$5="",$S126=""),"",IFERROR(SUM(PRODUCT(INDEX(CMB[[BA_0O]:[BA_2O]],MATCH(ROUND(MIN(SUM(AP$4,$O126/1000),SUM($O126,AP$4/1000)),3),CMB[[Cmb_ID]:[Cmb_ID]],0),SUM(N(AP$1),N($R126),1)),CHOOSE(AC[[M]:[M]],1,1,0,AC[[AB]:[AB]])),PRODUCT(INDEX(CMB[[BD_0O]:[BD_2O]],MATCH(ROUND(MIN(SUM(AP$4,$O126/1000),SUM($O126,AP$4/1000)),3),CMB[[Cmb_ID]:[Cmb_ID]],0),SUM(N(AP$1),N($R126),1)),CHOOSE(AC[[M]:[M]],1,0,1,AC[[DB]:[DB]])),PRODUCT(SUM(ROUND(AVERAGE(VALUE(AP$3),VALUE($P126)),0),CHOOSE(IF(OR(AP$1,$R126),4,INDEX(CMB[[Res_Rare]:[Res_Rare]],MATCH(ROUND(MIN(SUM(AP$4,$O126/1000),SUM($O126,AP$4/1000)),3),CMB[[Cmb_ID]:[Cmb_ID]],0))),-1,-1,0,0)),IF(OR(AP$1,$R126),4,INDEX(CMB[[Cmb_Rare]:[Cmb_Rare]],MATCH(ROUND(MIN(SUM(AP$4,$O126/1000),SUM($O126,AP$4/1000)),3),CMB[[Cmb_ID]:[Cmb_ID]],0))),CHOOSE(AC[[M]:[M]],2,1,1,SUM(AC[[AB]:[DB]])))),""))</f>
        <v/>
      </c>
      <c r="AQ126" t="str">
        <f>IF(OR(AQ$5="",$S126=""),"",IFERROR(SUM(PRODUCT(INDEX(CMB[[BA_0O]:[BA_2O]],MATCH(ROUND(MIN(SUM(AQ$4,$O126/1000),SUM($O126,AQ$4/1000)),3),CMB[[Cmb_ID]:[Cmb_ID]],0),SUM(N(AQ$1),N($R126),1)),CHOOSE(AC[[M]:[M]],1,1,0,AC[[AB]:[AB]])),PRODUCT(INDEX(CMB[[BD_0O]:[BD_2O]],MATCH(ROUND(MIN(SUM(AQ$4,$O126/1000),SUM($O126,AQ$4/1000)),3),CMB[[Cmb_ID]:[Cmb_ID]],0),SUM(N(AQ$1),N($R126),1)),CHOOSE(AC[[M]:[M]],1,0,1,AC[[DB]:[DB]])),PRODUCT(SUM(ROUND(AVERAGE(VALUE(AQ$3),VALUE($P126)),0),CHOOSE(IF(OR(AQ$1,$R126),4,INDEX(CMB[[Res_Rare]:[Res_Rare]],MATCH(ROUND(MIN(SUM(AQ$4,$O126/1000),SUM($O126,AQ$4/1000)),3),CMB[[Cmb_ID]:[Cmb_ID]],0))),-1,-1,0,0)),IF(OR(AQ$1,$R126),4,INDEX(CMB[[Cmb_Rare]:[Cmb_Rare]],MATCH(ROUND(MIN(SUM(AQ$4,$O126/1000),SUM($O126,AQ$4/1000)),3),CMB[[Cmb_ID]:[Cmb_ID]],0))),CHOOSE(AC[[M]:[M]],2,1,1,SUM(AC[[AB]:[DB]])))),""))</f>
        <v/>
      </c>
      <c r="AR126" t="str">
        <f>IF(OR(AR$5="",$S126=""),"",IFERROR(SUM(PRODUCT(INDEX(CMB[[BA_0O]:[BA_2O]],MATCH(ROUND(MIN(SUM(AR$4,$O126/1000),SUM($O126,AR$4/1000)),3),CMB[[Cmb_ID]:[Cmb_ID]],0),SUM(N(AR$1),N($R126),1)),CHOOSE(AC[[M]:[M]],1,1,0,AC[[AB]:[AB]])),PRODUCT(INDEX(CMB[[BD_0O]:[BD_2O]],MATCH(ROUND(MIN(SUM(AR$4,$O126/1000),SUM($O126,AR$4/1000)),3),CMB[[Cmb_ID]:[Cmb_ID]],0),SUM(N(AR$1),N($R126),1)),CHOOSE(AC[[M]:[M]],1,0,1,AC[[DB]:[DB]])),PRODUCT(SUM(ROUND(AVERAGE(VALUE(AR$3),VALUE($P126)),0),CHOOSE(IF(OR(AR$1,$R126),4,INDEX(CMB[[Res_Rare]:[Res_Rare]],MATCH(ROUND(MIN(SUM(AR$4,$O126/1000),SUM($O126,AR$4/1000)),3),CMB[[Cmb_ID]:[Cmb_ID]],0))),-1,-1,0,0)),IF(OR(AR$1,$R126),4,INDEX(CMB[[Cmb_Rare]:[Cmb_Rare]],MATCH(ROUND(MIN(SUM(AR$4,$O126/1000),SUM($O126,AR$4/1000)),3),CMB[[Cmb_ID]:[Cmb_ID]],0))),CHOOSE(AC[[M]:[M]],2,1,1,SUM(AC[[AB]:[DB]])))),""))</f>
        <v/>
      </c>
      <c r="AS126" t="str">
        <f>IF(OR(AS$5="",$S126=""),"",IFERROR(SUM(PRODUCT(INDEX(CMB[[BA_0O]:[BA_2O]],MATCH(ROUND(MIN(SUM(AS$4,$O126/1000),SUM($O126,AS$4/1000)),3),CMB[[Cmb_ID]:[Cmb_ID]],0),SUM(N(AS$1),N($R126),1)),CHOOSE(AC[[M]:[M]],1,1,0,AC[[AB]:[AB]])),PRODUCT(INDEX(CMB[[BD_0O]:[BD_2O]],MATCH(ROUND(MIN(SUM(AS$4,$O126/1000),SUM($O126,AS$4/1000)),3),CMB[[Cmb_ID]:[Cmb_ID]],0),SUM(N(AS$1),N($R126),1)),CHOOSE(AC[[M]:[M]],1,0,1,AC[[DB]:[DB]])),PRODUCT(SUM(ROUND(AVERAGE(VALUE(AS$3),VALUE($P126)),0),CHOOSE(IF(OR(AS$1,$R126),4,INDEX(CMB[[Res_Rare]:[Res_Rare]],MATCH(ROUND(MIN(SUM(AS$4,$O126/1000),SUM($O126,AS$4/1000)),3),CMB[[Cmb_ID]:[Cmb_ID]],0))),-1,-1,0,0)),IF(OR(AS$1,$R126),4,INDEX(CMB[[Cmb_Rare]:[Cmb_Rare]],MATCH(ROUND(MIN(SUM(AS$4,$O126/1000),SUM($O126,AS$4/1000)),3),CMB[[Cmb_ID]:[Cmb_ID]],0))),CHOOSE(AC[[M]:[M]],2,1,1,SUM(AC[[AB]:[DB]])))),""))</f>
        <v/>
      </c>
      <c r="AT126" t="str">
        <f>IF(OR(AT$5="",$S126=""),"",IFERROR(SUM(PRODUCT(INDEX(CMB[[BA_0O]:[BA_2O]],MATCH(ROUND(MIN(SUM(AT$4,$O126/1000),SUM($O126,AT$4/1000)),3),CMB[[Cmb_ID]:[Cmb_ID]],0),SUM(N(AT$1),N($R126),1)),CHOOSE(AC[[M]:[M]],1,1,0,AC[[AB]:[AB]])),PRODUCT(INDEX(CMB[[BD_0O]:[BD_2O]],MATCH(ROUND(MIN(SUM(AT$4,$O126/1000),SUM($O126,AT$4/1000)),3),CMB[[Cmb_ID]:[Cmb_ID]],0),SUM(N(AT$1),N($R126),1)),CHOOSE(AC[[M]:[M]],1,0,1,AC[[DB]:[DB]])),PRODUCT(SUM(ROUND(AVERAGE(VALUE(AT$3),VALUE($P126)),0),CHOOSE(IF(OR(AT$1,$R126),4,INDEX(CMB[[Res_Rare]:[Res_Rare]],MATCH(ROUND(MIN(SUM(AT$4,$O126/1000),SUM($O126,AT$4/1000)),3),CMB[[Cmb_ID]:[Cmb_ID]],0))),-1,-1,0,0)),IF(OR(AT$1,$R126),4,INDEX(CMB[[Cmb_Rare]:[Cmb_Rare]],MATCH(ROUND(MIN(SUM(AT$4,$O126/1000),SUM($O126,AT$4/1000)),3),CMB[[Cmb_ID]:[Cmb_ID]],0))),CHOOSE(AC[[M]:[M]],2,1,1,SUM(AC[[AB]:[DB]])))),""))</f>
        <v/>
      </c>
      <c r="AU126" t="str">
        <f>IF(OR(AU$5="",$S126=""),"",IFERROR(SUM(PRODUCT(INDEX(CMB[[BA_0O]:[BA_2O]],MATCH(ROUND(MIN(SUM(AU$4,$O126/1000),SUM($O126,AU$4/1000)),3),CMB[[Cmb_ID]:[Cmb_ID]],0),SUM(N(AU$1),N($R126),1)),CHOOSE(AC[[M]:[M]],1,1,0,AC[[AB]:[AB]])),PRODUCT(INDEX(CMB[[BD_0O]:[BD_2O]],MATCH(ROUND(MIN(SUM(AU$4,$O126/1000),SUM($O126,AU$4/1000)),3),CMB[[Cmb_ID]:[Cmb_ID]],0),SUM(N(AU$1),N($R126),1)),CHOOSE(AC[[M]:[M]],1,0,1,AC[[DB]:[DB]])),PRODUCT(SUM(ROUND(AVERAGE(VALUE(AU$3),VALUE($P126)),0),CHOOSE(IF(OR(AU$1,$R126),4,INDEX(CMB[[Res_Rare]:[Res_Rare]],MATCH(ROUND(MIN(SUM(AU$4,$O126/1000),SUM($O126,AU$4/1000)),3),CMB[[Cmb_ID]:[Cmb_ID]],0))),-1,-1,0,0)),IF(OR(AU$1,$R126),4,INDEX(CMB[[Cmb_Rare]:[Cmb_Rare]],MATCH(ROUND(MIN(SUM(AU$4,$O126/1000),SUM($O126,AU$4/1000)),3),CMB[[Cmb_ID]:[Cmb_ID]],0))),CHOOSE(AC[[M]:[M]],2,1,1,SUM(AC[[AB]:[DB]])))),""))</f>
        <v/>
      </c>
      <c r="AV126" t="str">
        <f>IF(OR(AV$5="",$S126=""),"",IFERROR(SUM(PRODUCT(INDEX(CMB[[BA_0O]:[BA_2O]],MATCH(ROUND(MIN(SUM(AV$4,$O126/1000),SUM($O126,AV$4/1000)),3),CMB[[Cmb_ID]:[Cmb_ID]],0),SUM(N(AV$1),N($R126),1)),CHOOSE(AC[[M]:[M]],1,1,0,AC[[AB]:[AB]])),PRODUCT(INDEX(CMB[[BD_0O]:[BD_2O]],MATCH(ROUND(MIN(SUM(AV$4,$O126/1000),SUM($O126,AV$4/1000)),3),CMB[[Cmb_ID]:[Cmb_ID]],0),SUM(N(AV$1),N($R126),1)),CHOOSE(AC[[M]:[M]],1,0,1,AC[[DB]:[DB]])),PRODUCT(SUM(ROUND(AVERAGE(VALUE(AV$3),VALUE($P126)),0),CHOOSE(IF(OR(AV$1,$R126),4,INDEX(CMB[[Res_Rare]:[Res_Rare]],MATCH(ROUND(MIN(SUM(AV$4,$O126/1000),SUM($O126,AV$4/1000)),3),CMB[[Cmb_ID]:[Cmb_ID]],0))),-1,-1,0,0)),IF(OR(AV$1,$R126),4,INDEX(CMB[[Cmb_Rare]:[Cmb_Rare]],MATCH(ROUND(MIN(SUM(AV$4,$O126/1000),SUM($O126,AV$4/1000)),3),CMB[[Cmb_ID]:[Cmb_ID]],0))),CHOOSE(AC[[M]:[M]],2,1,1,SUM(AC[[AB]:[DB]])))),""))</f>
        <v/>
      </c>
      <c r="AW126" t="str">
        <f>IF(OR(AW$5="",$S126=""),"",IFERROR(SUM(PRODUCT(INDEX(CMB[[BA_0O]:[BA_2O]],MATCH(ROUND(MIN(SUM(AW$4,$O126/1000),SUM($O126,AW$4/1000)),3),CMB[[Cmb_ID]:[Cmb_ID]],0),SUM(N(AW$1),N($R126),1)),CHOOSE(AC[[M]:[M]],1,1,0,AC[[AB]:[AB]])),PRODUCT(INDEX(CMB[[BD_0O]:[BD_2O]],MATCH(ROUND(MIN(SUM(AW$4,$O126/1000),SUM($O126,AW$4/1000)),3),CMB[[Cmb_ID]:[Cmb_ID]],0),SUM(N(AW$1),N($R126),1)),CHOOSE(AC[[M]:[M]],1,0,1,AC[[DB]:[DB]])),PRODUCT(SUM(ROUND(AVERAGE(VALUE(AW$3),VALUE($P126)),0),CHOOSE(IF(OR(AW$1,$R126),4,INDEX(CMB[[Res_Rare]:[Res_Rare]],MATCH(ROUND(MIN(SUM(AW$4,$O126/1000),SUM($O126,AW$4/1000)),3),CMB[[Cmb_ID]:[Cmb_ID]],0))),-1,-1,0,0)),IF(OR(AW$1,$R126),4,INDEX(CMB[[Cmb_Rare]:[Cmb_Rare]],MATCH(ROUND(MIN(SUM(AW$4,$O126/1000),SUM($O126,AW$4/1000)),3),CMB[[Cmb_ID]:[Cmb_ID]],0))),CHOOSE(AC[[M]:[M]],2,1,1,SUM(AC[[AB]:[DB]])))),""))</f>
        <v/>
      </c>
      <c r="AX126" t="str">
        <f>IF(OR(AX$5="",$S126=""),"",IFERROR(SUM(PRODUCT(INDEX(CMB[[BA_0O]:[BA_2O]],MATCH(ROUND(MIN(SUM(AX$4,$O126/1000),SUM($O126,AX$4/1000)),3),CMB[[Cmb_ID]:[Cmb_ID]],0),SUM(N(AX$1),N($R126),1)),CHOOSE(AC[[M]:[M]],1,1,0,AC[[AB]:[AB]])),PRODUCT(INDEX(CMB[[BD_0O]:[BD_2O]],MATCH(ROUND(MIN(SUM(AX$4,$O126/1000),SUM($O126,AX$4/1000)),3),CMB[[Cmb_ID]:[Cmb_ID]],0),SUM(N(AX$1),N($R126),1)),CHOOSE(AC[[M]:[M]],1,0,1,AC[[DB]:[DB]])),PRODUCT(SUM(ROUND(AVERAGE(VALUE(AX$3),VALUE($P126)),0),CHOOSE(IF(OR(AX$1,$R126),4,INDEX(CMB[[Res_Rare]:[Res_Rare]],MATCH(ROUND(MIN(SUM(AX$4,$O126/1000),SUM($O126,AX$4/1000)),3),CMB[[Cmb_ID]:[Cmb_ID]],0))),-1,-1,0,0)),IF(OR(AX$1,$R126),4,INDEX(CMB[[Cmb_Rare]:[Cmb_Rare]],MATCH(ROUND(MIN(SUM(AX$4,$O126/1000),SUM($O126,AX$4/1000)),3),CMB[[Cmb_ID]:[Cmb_ID]],0))),CHOOSE(AC[[M]:[M]],2,1,1,SUM(AC[[AB]:[DB]])))),""))</f>
        <v/>
      </c>
      <c r="AY126" t="str">
        <f>IF(OR(AY$5="",$S126=""),"",IFERROR(SUM(PRODUCT(INDEX(CMB[[BA_0O]:[BA_2O]],MATCH(ROUND(MIN(SUM(AY$4,$O126/1000),SUM($O126,AY$4/1000)),3),CMB[[Cmb_ID]:[Cmb_ID]],0),SUM(N(AY$1),N($R126),1)),CHOOSE(AC[[M]:[M]],1,1,0,AC[[AB]:[AB]])),PRODUCT(INDEX(CMB[[BD_0O]:[BD_2O]],MATCH(ROUND(MIN(SUM(AY$4,$O126/1000),SUM($O126,AY$4/1000)),3),CMB[[Cmb_ID]:[Cmb_ID]],0),SUM(N(AY$1),N($R126),1)),CHOOSE(AC[[M]:[M]],1,0,1,AC[[DB]:[DB]])),PRODUCT(SUM(ROUND(AVERAGE(VALUE(AY$3),VALUE($P126)),0),CHOOSE(IF(OR(AY$1,$R126),4,INDEX(CMB[[Res_Rare]:[Res_Rare]],MATCH(ROUND(MIN(SUM(AY$4,$O126/1000),SUM($O126,AY$4/1000)),3),CMB[[Cmb_ID]:[Cmb_ID]],0))),-1,-1,0,0)),IF(OR(AY$1,$R126),4,INDEX(CMB[[Cmb_Rare]:[Cmb_Rare]],MATCH(ROUND(MIN(SUM(AY$4,$O126/1000),SUM($O126,AY$4/1000)),3),CMB[[Cmb_ID]:[Cmb_ID]],0))),CHOOSE(AC[[M]:[M]],2,1,1,SUM(AC[[AB]:[DB]])))),""))</f>
        <v/>
      </c>
      <c r="AZ126" t="str">
        <f>IF(OR(AZ$5="",$S126=""),"",IFERROR(SUM(PRODUCT(INDEX(CMB[[BA_0O]:[BA_2O]],MATCH(ROUND(MIN(SUM(AZ$4,$O126/1000),SUM($O126,AZ$4/1000)),3),CMB[[Cmb_ID]:[Cmb_ID]],0),SUM(N(AZ$1),N($R126),1)),CHOOSE(AC[[M]:[M]],1,1,0,AC[[AB]:[AB]])),PRODUCT(INDEX(CMB[[BD_0O]:[BD_2O]],MATCH(ROUND(MIN(SUM(AZ$4,$O126/1000),SUM($O126,AZ$4/1000)),3),CMB[[Cmb_ID]:[Cmb_ID]],0),SUM(N(AZ$1),N($R126),1)),CHOOSE(AC[[M]:[M]],1,0,1,AC[[DB]:[DB]])),PRODUCT(SUM(ROUND(AVERAGE(VALUE(AZ$3),VALUE($P126)),0),CHOOSE(IF(OR(AZ$1,$R126),4,INDEX(CMB[[Res_Rare]:[Res_Rare]],MATCH(ROUND(MIN(SUM(AZ$4,$O126/1000),SUM($O126,AZ$4/1000)),3),CMB[[Cmb_ID]:[Cmb_ID]],0))),-1,-1,0,0)),IF(OR(AZ$1,$R126),4,INDEX(CMB[[Cmb_Rare]:[Cmb_Rare]],MATCH(ROUND(MIN(SUM(AZ$4,$O126/1000),SUM($O126,AZ$4/1000)),3),CMB[[Cmb_ID]:[Cmb_ID]],0))),CHOOSE(AC[[M]:[M]],2,1,1,SUM(AC[[AB]:[DB]])))),""))</f>
        <v/>
      </c>
      <c r="BA126" t="str">
        <f>IF(OR(BA$5="",$S126=""),"",IFERROR(SUM(PRODUCT(INDEX(CMB[[BA_0O]:[BA_2O]],MATCH(ROUND(MIN(SUM(BA$4,$O126/1000),SUM($O126,BA$4/1000)),3),CMB[[Cmb_ID]:[Cmb_ID]],0),SUM(N(BA$1),N($R126),1)),CHOOSE(AC[[M]:[M]],1,1,0,AC[[AB]:[AB]])),PRODUCT(INDEX(CMB[[BD_0O]:[BD_2O]],MATCH(ROUND(MIN(SUM(BA$4,$O126/1000),SUM($O126,BA$4/1000)),3),CMB[[Cmb_ID]:[Cmb_ID]],0),SUM(N(BA$1),N($R126),1)),CHOOSE(AC[[M]:[M]],1,0,1,AC[[DB]:[DB]])),PRODUCT(SUM(ROUND(AVERAGE(VALUE(BA$3),VALUE($P126)),0),CHOOSE(IF(OR(BA$1,$R126),4,INDEX(CMB[[Res_Rare]:[Res_Rare]],MATCH(ROUND(MIN(SUM(BA$4,$O126/1000),SUM($O126,BA$4/1000)),3),CMB[[Cmb_ID]:[Cmb_ID]],0))),-1,-1,0,0)),IF(OR(BA$1,$R126),4,INDEX(CMB[[Cmb_Rare]:[Cmb_Rare]],MATCH(ROUND(MIN(SUM(BA$4,$O126/1000),SUM($O126,BA$4/1000)),3),CMB[[Cmb_ID]:[Cmb_ID]],0))),CHOOSE(AC[[M]:[M]],2,1,1,SUM(AC[[AB]:[DB]])))),""))</f>
        <v/>
      </c>
      <c r="BB126" t="str">
        <f>IF(OR(BB$5="",$S126=""),"",IFERROR(SUM(PRODUCT(INDEX(CMB[[BA_0O]:[BA_2O]],MATCH(ROUND(MIN(SUM(BB$4,$O126/1000),SUM($O126,BB$4/1000)),3),CMB[[Cmb_ID]:[Cmb_ID]],0),SUM(N(BB$1),N($R126),1)),CHOOSE(AC[[M]:[M]],1,1,0,AC[[AB]:[AB]])),PRODUCT(INDEX(CMB[[BD_0O]:[BD_2O]],MATCH(ROUND(MIN(SUM(BB$4,$O126/1000),SUM($O126,BB$4/1000)),3),CMB[[Cmb_ID]:[Cmb_ID]],0),SUM(N(BB$1),N($R126),1)),CHOOSE(AC[[M]:[M]],1,0,1,AC[[DB]:[DB]])),PRODUCT(SUM(ROUND(AVERAGE(VALUE(BB$3),VALUE($P126)),0),CHOOSE(IF(OR(BB$1,$R126),4,INDEX(CMB[[Res_Rare]:[Res_Rare]],MATCH(ROUND(MIN(SUM(BB$4,$O126/1000),SUM($O126,BB$4/1000)),3),CMB[[Cmb_ID]:[Cmb_ID]],0))),-1,-1,0,0)),IF(OR(BB$1,$R126),4,INDEX(CMB[[Cmb_Rare]:[Cmb_Rare]],MATCH(ROUND(MIN(SUM(BB$4,$O126/1000),SUM($O126,BB$4/1000)),3),CMB[[Cmb_ID]:[Cmb_ID]],0))),CHOOSE(AC[[M]:[M]],2,1,1,SUM(AC[[AB]:[DB]])))),""))</f>
        <v/>
      </c>
      <c r="BC126" t="str">
        <f>IF(OR(BC$5="",$S126=""),"",IFERROR(SUM(PRODUCT(INDEX(CMB[[BA_0O]:[BA_2O]],MATCH(ROUND(MIN(SUM(BC$4,$O126/1000),SUM($O126,BC$4/1000)),3),CMB[[Cmb_ID]:[Cmb_ID]],0),SUM(N(BC$1),N($R126),1)),CHOOSE(AC[[M]:[M]],1,1,0,AC[[AB]:[AB]])),PRODUCT(INDEX(CMB[[BD_0O]:[BD_2O]],MATCH(ROUND(MIN(SUM(BC$4,$O126/1000),SUM($O126,BC$4/1000)),3),CMB[[Cmb_ID]:[Cmb_ID]],0),SUM(N(BC$1),N($R126),1)),CHOOSE(AC[[M]:[M]],1,0,1,AC[[DB]:[DB]])),PRODUCT(SUM(ROUND(AVERAGE(VALUE(BC$3),VALUE($P126)),0),CHOOSE(IF(OR(BC$1,$R126),4,INDEX(CMB[[Res_Rare]:[Res_Rare]],MATCH(ROUND(MIN(SUM(BC$4,$O126/1000),SUM($O126,BC$4/1000)),3),CMB[[Cmb_ID]:[Cmb_ID]],0))),-1,-1,0,0)),IF(OR(BC$1,$R126),4,INDEX(CMB[[Cmb_Rare]:[Cmb_Rare]],MATCH(ROUND(MIN(SUM(BC$4,$O126/1000),SUM($O126,BC$4/1000)),3),CMB[[Cmb_ID]:[Cmb_ID]],0))),CHOOSE(AC[[M]:[M]],2,1,1,SUM(AC[[AB]:[DB]])))),""))</f>
        <v/>
      </c>
      <c r="BD126" t="str">
        <f>IF(OR(BD$5="",$S126=""),"",IFERROR(SUM(PRODUCT(INDEX(CMB[[BA_0O]:[BA_2O]],MATCH(ROUND(MIN(SUM(BD$4,$O126/1000),SUM($O126,BD$4/1000)),3),CMB[[Cmb_ID]:[Cmb_ID]],0),SUM(N(BD$1),N($R126),1)),CHOOSE(AC[[M]:[M]],1,1,0,AC[[AB]:[AB]])),PRODUCT(INDEX(CMB[[BD_0O]:[BD_2O]],MATCH(ROUND(MIN(SUM(BD$4,$O126/1000),SUM($O126,BD$4/1000)),3),CMB[[Cmb_ID]:[Cmb_ID]],0),SUM(N(BD$1),N($R126),1)),CHOOSE(AC[[M]:[M]],1,0,1,AC[[DB]:[DB]])),PRODUCT(SUM(ROUND(AVERAGE(VALUE(BD$3),VALUE($P126)),0),CHOOSE(IF(OR(BD$1,$R126),4,INDEX(CMB[[Res_Rare]:[Res_Rare]],MATCH(ROUND(MIN(SUM(BD$4,$O126/1000),SUM($O126,BD$4/1000)),3),CMB[[Cmb_ID]:[Cmb_ID]],0))),-1,-1,0,0)),IF(OR(BD$1,$R126),4,INDEX(CMB[[Cmb_Rare]:[Cmb_Rare]],MATCH(ROUND(MIN(SUM(BD$4,$O126/1000),SUM($O126,BD$4/1000)),3),CMB[[Cmb_ID]:[Cmb_ID]],0))),CHOOSE(AC[[M]:[M]],2,1,1,SUM(AC[[AB]:[DB]])))),""))</f>
        <v/>
      </c>
      <c r="BE126" t="str">
        <f>IF(OR(BE$5="",$S126=""),"",IFERROR(SUM(PRODUCT(INDEX(CMB[[BA_0O]:[BA_2O]],MATCH(ROUND(MIN(SUM(BE$4,$O126/1000),SUM($O126,BE$4/1000)),3),CMB[[Cmb_ID]:[Cmb_ID]],0),SUM(N(BE$1),N($R126),1)),CHOOSE(AC[[M]:[M]],1,1,0,AC[[AB]:[AB]])),PRODUCT(INDEX(CMB[[BD_0O]:[BD_2O]],MATCH(ROUND(MIN(SUM(BE$4,$O126/1000),SUM($O126,BE$4/1000)),3),CMB[[Cmb_ID]:[Cmb_ID]],0),SUM(N(BE$1),N($R126),1)),CHOOSE(AC[[M]:[M]],1,0,1,AC[[DB]:[DB]])),PRODUCT(SUM(ROUND(AVERAGE(VALUE(BE$3),VALUE($P126)),0),CHOOSE(IF(OR(BE$1,$R126),4,INDEX(CMB[[Res_Rare]:[Res_Rare]],MATCH(ROUND(MIN(SUM(BE$4,$O126/1000),SUM($O126,BE$4/1000)),3),CMB[[Cmb_ID]:[Cmb_ID]],0))),-1,-1,0,0)),IF(OR(BE$1,$R126),4,INDEX(CMB[[Cmb_Rare]:[Cmb_Rare]],MATCH(ROUND(MIN(SUM(BE$4,$O126/1000),SUM($O126,BE$4/1000)),3),CMB[[Cmb_ID]:[Cmb_ID]],0))),CHOOSE(AC[[M]:[M]],2,1,1,SUM(AC[[AB]:[DB]])))),""))</f>
        <v/>
      </c>
      <c r="BF126" t="str">
        <f>IF(OR(BF$5="",$S126=""),"",IFERROR(SUM(PRODUCT(INDEX(CMB[[BA_0O]:[BA_2O]],MATCH(ROUND(MIN(SUM(BF$4,$O126/1000),SUM($O126,BF$4/1000)),3),CMB[[Cmb_ID]:[Cmb_ID]],0),SUM(N(BF$1),N($R126),1)),CHOOSE(AC[[M]:[M]],1,1,0,AC[[AB]:[AB]])),PRODUCT(INDEX(CMB[[BD_0O]:[BD_2O]],MATCH(ROUND(MIN(SUM(BF$4,$O126/1000),SUM($O126,BF$4/1000)),3),CMB[[Cmb_ID]:[Cmb_ID]],0),SUM(N(BF$1),N($R126),1)),CHOOSE(AC[[M]:[M]],1,0,1,AC[[DB]:[DB]])),PRODUCT(SUM(ROUND(AVERAGE(VALUE(BF$3),VALUE($P126)),0),CHOOSE(IF(OR(BF$1,$R126),4,INDEX(CMB[[Res_Rare]:[Res_Rare]],MATCH(ROUND(MIN(SUM(BF$4,$O126/1000),SUM($O126,BF$4/1000)),3),CMB[[Cmb_ID]:[Cmb_ID]],0))),-1,-1,0,0)),IF(OR(BF$1,$R126),4,INDEX(CMB[[Cmb_Rare]:[Cmb_Rare]],MATCH(ROUND(MIN(SUM(BF$4,$O126/1000),SUM($O126,BF$4/1000)),3),CMB[[Cmb_ID]:[Cmb_ID]],0))),CHOOSE(AC[[M]:[M]],2,1,1,SUM(AC[[AB]:[DB]])))),""))</f>
        <v/>
      </c>
      <c r="BG126" t="str">
        <f>IF(OR(BG$5="",$S126=""),"",IFERROR(SUM(PRODUCT(INDEX(CMB[[BA_0O]:[BA_2O]],MATCH(ROUND(MIN(SUM(BG$4,$O126/1000),SUM($O126,BG$4/1000)),3),CMB[[Cmb_ID]:[Cmb_ID]],0),SUM(N(BG$1),N($R126),1)),CHOOSE(AC[[M]:[M]],1,1,0,AC[[AB]:[AB]])),PRODUCT(INDEX(CMB[[BD_0O]:[BD_2O]],MATCH(ROUND(MIN(SUM(BG$4,$O126/1000),SUM($O126,BG$4/1000)),3),CMB[[Cmb_ID]:[Cmb_ID]],0),SUM(N(BG$1),N($R126),1)),CHOOSE(AC[[M]:[M]],1,0,1,AC[[DB]:[DB]])),PRODUCT(SUM(ROUND(AVERAGE(VALUE(BG$3),VALUE($P126)),0),CHOOSE(IF(OR(BG$1,$R126),4,INDEX(CMB[[Res_Rare]:[Res_Rare]],MATCH(ROUND(MIN(SUM(BG$4,$O126/1000),SUM($O126,BG$4/1000)),3),CMB[[Cmb_ID]:[Cmb_ID]],0))),-1,-1,0,0)),IF(OR(BG$1,$R126),4,INDEX(CMB[[Cmb_Rare]:[Cmb_Rare]],MATCH(ROUND(MIN(SUM(BG$4,$O126/1000),SUM($O126,BG$4/1000)),3),CMB[[Cmb_ID]:[Cmb_ID]],0))),CHOOSE(AC[[M]:[M]],2,1,1,SUM(AC[[AB]:[DB]])))),""))</f>
        <v/>
      </c>
      <c r="BH126" t="str">
        <f>IF(OR(BH$5="",$S126=""),"",IFERROR(SUM(PRODUCT(INDEX(CMB[[BA_0O]:[BA_2O]],MATCH(ROUND(MIN(SUM(BH$4,$O126/1000),SUM($O126,BH$4/1000)),3),CMB[[Cmb_ID]:[Cmb_ID]],0),SUM(N(BH$1),N($R126),1)),CHOOSE(AC[[M]:[M]],1,1,0,AC[[AB]:[AB]])),PRODUCT(INDEX(CMB[[BD_0O]:[BD_2O]],MATCH(ROUND(MIN(SUM(BH$4,$O126/1000),SUM($O126,BH$4/1000)),3),CMB[[Cmb_ID]:[Cmb_ID]],0),SUM(N(BH$1),N($R126),1)),CHOOSE(AC[[M]:[M]],1,0,1,AC[[DB]:[DB]])),PRODUCT(SUM(ROUND(AVERAGE(VALUE(BH$3),VALUE($P126)),0),CHOOSE(IF(OR(BH$1,$R126),4,INDEX(CMB[[Res_Rare]:[Res_Rare]],MATCH(ROUND(MIN(SUM(BH$4,$O126/1000),SUM($O126,BH$4/1000)),3),CMB[[Cmb_ID]:[Cmb_ID]],0))),-1,-1,0,0)),IF(OR(BH$1,$R126),4,INDEX(CMB[[Cmb_Rare]:[Cmb_Rare]],MATCH(ROUND(MIN(SUM(BH$4,$O126/1000),SUM($O126,BH$4/1000)),3),CMB[[Cmb_ID]:[Cmb_ID]],0))),CHOOSE(AC[[M]:[M]],2,1,1,SUM(AC[[AB]:[DB]])))),""))</f>
        <v/>
      </c>
      <c r="BI126" t="str">
        <f>IF(OR(BI$5="",$S126=""),"",IFERROR(SUM(PRODUCT(INDEX(CMB[[BA_0O]:[BA_2O]],MATCH(ROUND(MIN(SUM(BI$4,$O126/1000),SUM($O126,BI$4/1000)),3),CMB[[Cmb_ID]:[Cmb_ID]],0),SUM(N(BI$1),N($R126),1)),CHOOSE(AC[[M]:[M]],1,1,0,AC[[AB]:[AB]])),PRODUCT(INDEX(CMB[[BD_0O]:[BD_2O]],MATCH(ROUND(MIN(SUM(BI$4,$O126/1000),SUM($O126,BI$4/1000)),3),CMB[[Cmb_ID]:[Cmb_ID]],0),SUM(N(BI$1),N($R126),1)),CHOOSE(AC[[M]:[M]],1,0,1,AC[[DB]:[DB]])),PRODUCT(SUM(ROUND(AVERAGE(VALUE(BI$3),VALUE($P126)),0),CHOOSE(IF(OR(BI$1,$R126),4,INDEX(CMB[[Res_Rare]:[Res_Rare]],MATCH(ROUND(MIN(SUM(BI$4,$O126/1000),SUM($O126,BI$4/1000)),3),CMB[[Cmb_ID]:[Cmb_ID]],0))),-1,-1,0,0)),IF(OR(BI$1,$R126),4,INDEX(CMB[[Cmb_Rare]:[Cmb_Rare]],MATCH(ROUND(MIN(SUM(BI$4,$O126/1000),SUM($O126,BI$4/1000)),3),CMB[[Cmb_ID]:[Cmb_ID]],0))),CHOOSE(AC[[M]:[M]],2,1,1,SUM(AC[[AB]:[DB]])))),""))</f>
        <v/>
      </c>
      <c r="BJ126" t="str">
        <f>IF(OR(BJ$5="",$S126=""),"",IFERROR(SUM(PRODUCT(INDEX(CMB[[BA_0O]:[BA_2O]],MATCH(ROUND(MIN(SUM(BJ$4,$O126/1000),SUM($O126,BJ$4/1000)),3),CMB[[Cmb_ID]:[Cmb_ID]],0),SUM(N(BJ$1),N($R126),1)),CHOOSE(AC[[M]:[M]],1,1,0,AC[[AB]:[AB]])),PRODUCT(INDEX(CMB[[BD_0O]:[BD_2O]],MATCH(ROUND(MIN(SUM(BJ$4,$O126/1000),SUM($O126,BJ$4/1000)),3),CMB[[Cmb_ID]:[Cmb_ID]],0),SUM(N(BJ$1),N($R126),1)),CHOOSE(AC[[M]:[M]],1,0,1,AC[[DB]:[DB]])),PRODUCT(SUM(ROUND(AVERAGE(VALUE(BJ$3),VALUE($P126)),0),CHOOSE(IF(OR(BJ$1,$R126),4,INDEX(CMB[[Res_Rare]:[Res_Rare]],MATCH(ROUND(MIN(SUM(BJ$4,$O126/1000),SUM($O126,BJ$4/1000)),3),CMB[[Cmb_ID]:[Cmb_ID]],0))),-1,-1,0,0)),IF(OR(BJ$1,$R126),4,INDEX(CMB[[Cmb_Rare]:[Cmb_Rare]],MATCH(ROUND(MIN(SUM(BJ$4,$O126/1000),SUM($O126,BJ$4/1000)),3),CMB[[Cmb_ID]:[Cmb_ID]],0))),CHOOSE(AC[[M]:[M]],2,1,1,SUM(AC[[AB]:[DB]])))),""))</f>
        <v/>
      </c>
      <c r="BK126" t="str">
        <f>IF(OR(BK$5="",$S126=""),"",IFERROR(SUM(PRODUCT(INDEX(CMB[[BA_0O]:[BA_2O]],MATCH(ROUND(MIN(SUM(BK$4,$O126/1000),SUM($O126,BK$4/1000)),3),CMB[[Cmb_ID]:[Cmb_ID]],0),SUM(N(BK$1),N($R126),1)),CHOOSE(AC[[M]:[M]],1,1,0,AC[[AB]:[AB]])),PRODUCT(INDEX(CMB[[BD_0O]:[BD_2O]],MATCH(ROUND(MIN(SUM(BK$4,$O126/1000),SUM($O126,BK$4/1000)),3),CMB[[Cmb_ID]:[Cmb_ID]],0),SUM(N(BK$1),N($R126),1)),CHOOSE(AC[[M]:[M]],1,0,1,AC[[DB]:[DB]])),PRODUCT(SUM(ROUND(AVERAGE(VALUE(BK$3),VALUE($P126)),0),CHOOSE(IF(OR(BK$1,$R126),4,INDEX(CMB[[Res_Rare]:[Res_Rare]],MATCH(ROUND(MIN(SUM(BK$4,$O126/1000),SUM($O126,BK$4/1000)),3),CMB[[Cmb_ID]:[Cmb_ID]],0))),-1,-1,0,0)),IF(OR(BK$1,$R126),4,INDEX(CMB[[Cmb_Rare]:[Cmb_Rare]],MATCH(ROUND(MIN(SUM(BK$4,$O126/1000),SUM($O126,BK$4/1000)),3),CMB[[Cmb_ID]:[Cmb_ID]],0))),CHOOSE(AC[[M]:[M]],2,1,1,SUM(AC[[AB]:[DB]])))),""))</f>
        <v/>
      </c>
      <c r="BL126" t="str">
        <f>IF(OR(BL$5="",$S126=""),"",IFERROR(SUM(PRODUCT(INDEX(CMB[[BA_0O]:[BA_2O]],MATCH(ROUND(MIN(SUM(BL$4,$O126/1000),SUM($O126,BL$4/1000)),3),CMB[[Cmb_ID]:[Cmb_ID]],0),SUM(N(BL$1),N($R126),1)),CHOOSE(AC[[M]:[M]],1,1,0,AC[[AB]:[AB]])),PRODUCT(INDEX(CMB[[BD_0O]:[BD_2O]],MATCH(ROUND(MIN(SUM(BL$4,$O126/1000),SUM($O126,BL$4/1000)),3),CMB[[Cmb_ID]:[Cmb_ID]],0),SUM(N(BL$1),N($R126),1)),CHOOSE(AC[[M]:[M]],1,0,1,AC[[DB]:[DB]])),PRODUCT(SUM(ROUND(AVERAGE(VALUE(BL$3),VALUE($P126)),0),CHOOSE(IF(OR(BL$1,$R126),4,INDEX(CMB[[Res_Rare]:[Res_Rare]],MATCH(ROUND(MIN(SUM(BL$4,$O126/1000),SUM($O126,BL$4/1000)),3),CMB[[Cmb_ID]:[Cmb_ID]],0))),-1,-1,0,0)),IF(OR(BL$1,$R126),4,INDEX(CMB[[Cmb_Rare]:[Cmb_Rare]],MATCH(ROUND(MIN(SUM(BL$4,$O126/1000),SUM($O126,BL$4/1000)),3),CMB[[Cmb_ID]:[Cmb_ID]],0))),CHOOSE(AC[[M]:[M]],2,1,1,SUM(AC[[AB]:[DB]])))),""))</f>
        <v/>
      </c>
      <c r="BM126" t="str">
        <f>IF(OR(BM$5="",$S126=""),"",IFERROR(SUM(PRODUCT(INDEX(CMB[[BA_0O]:[BA_2O]],MATCH(ROUND(MIN(SUM(BM$4,$O126/1000),SUM($O126,BM$4/1000)),3),CMB[[Cmb_ID]:[Cmb_ID]],0),SUM(N(BM$1),N($R126),1)),CHOOSE(AC[[M]:[M]],1,1,0,AC[[AB]:[AB]])),PRODUCT(INDEX(CMB[[BD_0O]:[BD_2O]],MATCH(ROUND(MIN(SUM(BM$4,$O126/1000),SUM($O126,BM$4/1000)),3),CMB[[Cmb_ID]:[Cmb_ID]],0),SUM(N(BM$1),N($R126),1)),CHOOSE(AC[[M]:[M]],1,0,1,AC[[DB]:[DB]])),PRODUCT(SUM(ROUND(AVERAGE(VALUE(BM$3),VALUE($P126)),0),CHOOSE(IF(OR(BM$1,$R126),4,INDEX(CMB[[Res_Rare]:[Res_Rare]],MATCH(ROUND(MIN(SUM(BM$4,$O126/1000),SUM($O126,BM$4/1000)),3),CMB[[Cmb_ID]:[Cmb_ID]],0))),-1,-1,0,0)),IF(OR(BM$1,$R126),4,INDEX(CMB[[Cmb_Rare]:[Cmb_Rare]],MATCH(ROUND(MIN(SUM(BM$4,$O126/1000),SUM($O126,BM$4/1000)),3),CMB[[Cmb_ID]:[Cmb_ID]],0))),CHOOSE(AC[[M]:[M]],2,1,1,SUM(AC[[AB]:[DB]])))),""))</f>
        <v/>
      </c>
      <c r="BN126" t="str">
        <f>IF(OR(BN$5="",$S126=""),"",IFERROR(SUM(PRODUCT(INDEX(CMB[[BA_0O]:[BA_2O]],MATCH(ROUND(MIN(SUM(BN$4,$O126/1000),SUM($O126,BN$4/1000)),3),CMB[[Cmb_ID]:[Cmb_ID]],0),SUM(N(BN$1),N($R126),1)),CHOOSE(AC[[M]:[M]],1,1,0,AC[[AB]:[AB]])),PRODUCT(INDEX(CMB[[BD_0O]:[BD_2O]],MATCH(ROUND(MIN(SUM(BN$4,$O126/1000),SUM($O126,BN$4/1000)),3),CMB[[Cmb_ID]:[Cmb_ID]],0),SUM(N(BN$1),N($R126),1)),CHOOSE(AC[[M]:[M]],1,0,1,AC[[DB]:[DB]])),PRODUCT(SUM(ROUND(AVERAGE(VALUE(BN$3),VALUE($P126)),0),CHOOSE(IF(OR(BN$1,$R126),4,INDEX(CMB[[Res_Rare]:[Res_Rare]],MATCH(ROUND(MIN(SUM(BN$4,$O126/1000),SUM($O126,BN$4/1000)),3),CMB[[Cmb_ID]:[Cmb_ID]],0))),-1,-1,0,0)),IF(OR(BN$1,$R126),4,INDEX(CMB[[Cmb_Rare]:[Cmb_Rare]],MATCH(ROUND(MIN(SUM(BN$4,$O126/1000),SUM($O126,BN$4/1000)),3),CMB[[Cmb_ID]:[Cmb_ID]],0))),CHOOSE(AC[[M]:[M]],2,1,1,SUM(AC[[AB]:[DB]])))),""))</f>
        <v/>
      </c>
      <c r="BO126" t="str">
        <f>IF(OR(BO$5="",$S126=""),"",IFERROR(SUM(PRODUCT(INDEX(CMB[[BA_0O]:[BA_2O]],MATCH(ROUND(MIN(SUM(BO$4,$O126/1000),SUM($O126,BO$4/1000)),3),CMB[[Cmb_ID]:[Cmb_ID]],0),SUM(N(BO$1),N($R126),1)),CHOOSE(AC[[M]:[M]],1,1,0,AC[[AB]:[AB]])),PRODUCT(INDEX(CMB[[BD_0O]:[BD_2O]],MATCH(ROUND(MIN(SUM(BO$4,$O126/1000),SUM($O126,BO$4/1000)),3),CMB[[Cmb_ID]:[Cmb_ID]],0),SUM(N(BO$1),N($R126),1)),CHOOSE(AC[[M]:[M]],1,0,1,AC[[DB]:[DB]])),PRODUCT(SUM(ROUND(AVERAGE(VALUE(BO$3),VALUE($P126)),0),CHOOSE(IF(OR(BO$1,$R126),4,INDEX(CMB[[Res_Rare]:[Res_Rare]],MATCH(ROUND(MIN(SUM(BO$4,$O126/1000),SUM($O126,BO$4/1000)),3),CMB[[Cmb_ID]:[Cmb_ID]],0))),-1,-1,0,0)),IF(OR(BO$1,$R126),4,INDEX(CMB[[Cmb_Rare]:[Cmb_Rare]],MATCH(ROUND(MIN(SUM(BO$4,$O126/1000),SUM($O126,BO$4/1000)),3),CMB[[Cmb_ID]:[Cmb_ID]],0))),CHOOSE(AC[[M]:[M]],2,1,1,SUM(AC[[AB]:[DB]])))),""))</f>
        <v/>
      </c>
      <c r="BP126" t="str">
        <f>IF(OR(BP$5="",$S126=""),"",IFERROR(SUM(PRODUCT(INDEX(CMB[[BA_0O]:[BA_2O]],MATCH(ROUND(MIN(SUM(BP$4,$O126/1000),SUM($O126,BP$4/1000)),3),CMB[[Cmb_ID]:[Cmb_ID]],0),SUM(N(BP$1),N($R126),1)),CHOOSE(AC[[M]:[M]],1,1,0,AC[[AB]:[AB]])),PRODUCT(INDEX(CMB[[BD_0O]:[BD_2O]],MATCH(ROUND(MIN(SUM(BP$4,$O126/1000),SUM($O126,BP$4/1000)),3),CMB[[Cmb_ID]:[Cmb_ID]],0),SUM(N(BP$1),N($R126),1)),CHOOSE(AC[[M]:[M]],1,0,1,AC[[DB]:[DB]])),PRODUCT(SUM(ROUND(AVERAGE(VALUE(BP$3),VALUE($P126)),0),CHOOSE(IF(OR(BP$1,$R126),4,INDEX(CMB[[Res_Rare]:[Res_Rare]],MATCH(ROUND(MIN(SUM(BP$4,$O126/1000),SUM($O126,BP$4/1000)),3),CMB[[Cmb_ID]:[Cmb_ID]],0))),-1,-1,0,0)),IF(OR(BP$1,$R126),4,INDEX(CMB[[Cmb_Rare]:[Cmb_Rare]],MATCH(ROUND(MIN(SUM(BP$4,$O126/1000),SUM($O126,BP$4/1000)),3),CMB[[Cmb_ID]:[Cmb_ID]],0))),CHOOSE(AC[[M]:[M]],2,1,1,SUM(AC[[AB]:[DB]])))),""))</f>
        <v/>
      </c>
      <c r="BQ126" t="str">
        <f>IF(OR(BQ$5="",$S126=""),"",IFERROR(SUM(PRODUCT(INDEX(CMB[[BA_0O]:[BA_2O]],MATCH(ROUND(MIN(SUM(BQ$4,$O126/1000),SUM($O126,BQ$4/1000)),3),CMB[[Cmb_ID]:[Cmb_ID]],0),SUM(N(BQ$1),N($R126),1)),CHOOSE(AC[[M]:[M]],1,1,0,AC[[AB]:[AB]])),PRODUCT(INDEX(CMB[[BD_0O]:[BD_2O]],MATCH(ROUND(MIN(SUM(BQ$4,$O126/1000),SUM($O126,BQ$4/1000)),3),CMB[[Cmb_ID]:[Cmb_ID]],0),SUM(N(BQ$1),N($R126),1)),CHOOSE(AC[[M]:[M]],1,0,1,AC[[DB]:[DB]])),PRODUCT(SUM(ROUND(AVERAGE(VALUE(BQ$3),VALUE($P126)),0),CHOOSE(IF(OR(BQ$1,$R126),4,INDEX(CMB[[Res_Rare]:[Res_Rare]],MATCH(ROUND(MIN(SUM(BQ$4,$O126/1000),SUM($O126,BQ$4/1000)),3),CMB[[Cmb_ID]:[Cmb_ID]],0))),-1,-1,0,0)),IF(OR(BQ$1,$R126),4,INDEX(CMB[[Cmb_Rare]:[Cmb_Rare]],MATCH(ROUND(MIN(SUM(BQ$4,$O126/1000),SUM($O126,BQ$4/1000)),3),CMB[[Cmb_ID]:[Cmb_ID]],0))),CHOOSE(AC[[M]:[M]],2,1,1,SUM(AC[[AB]:[DB]])))),""))</f>
        <v/>
      </c>
      <c r="BR126" t="str">
        <f>IF(OR(BR$5="",$S126=""),"",IFERROR(SUM(PRODUCT(INDEX(CMB[[BA_0O]:[BA_2O]],MATCH(ROUND(MIN(SUM(BR$4,$O126/1000),SUM($O126,BR$4/1000)),3),CMB[[Cmb_ID]:[Cmb_ID]],0),SUM(N(BR$1),N($R126),1)),CHOOSE(AC[[M]:[M]],1,1,0,AC[[AB]:[AB]])),PRODUCT(INDEX(CMB[[BD_0O]:[BD_2O]],MATCH(ROUND(MIN(SUM(BR$4,$O126/1000),SUM($O126,BR$4/1000)),3),CMB[[Cmb_ID]:[Cmb_ID]],0),SUM(N(BR$1),N($R126),1)),CHOOSE(AC[[M]:[M]],1,0,1,AC[[DB]:[DB]])),PRODUCT(SUM(ROUND(AVERAGE(VALUE(BR$3),VALUE($P126)),0),CHOOSE(IF(OR(BR$1,$R126),4,INDEX(CMB[[Res_Rare]:[Res_Rare]],MATCH(ROUND(MIN(SUM(BR$4,$O126/1000),SUM($O126,BR$4/1000)),3),CMB[[Cmb_ID]:[Cmb_ID]],0))),-1,-1,0,0)),IF(OR(BR$1,$R126),4,INDEX(CMB[[Cmb_Rare]:[Cmb_Rare]],MATCH(ROUND(MIN(SUM(BR$4,$O126/1000),SUM($O126,BR$4/1000)),3),CMB[[Cmb_ID]:[Cmb_ID]],0))),CHOOSE(AC[[M]:[M]],2,1,1,SUM(AC[[AB]:[DB]])))),""))</f>
        <v/>
      </c>
      <c r="BS126" t="str">
        <f>IF(OR(BS$5="",$S126=""),"",IFERROR(SUM(PRODUCT(INDEX(CMB[[BA_0O]:[BA_2O]],MATCH(ROUND(MIN(SUM(BS$4,$O126/1000),SUM($O126,BS$4/1000)),3),CMB[[Cmb_ID]:[Cmb_ID]],0),SUM(N(BS$1),N($R126),1)),CHOOSE(AC[[M]:[M]],1,1,0,AC[[AB]:[AB]])),PRODUCT(INDEX(CMB[[BD_0O]:[BD_2O]],MATCH(ROUND(MIN(SUM(BS$4,$O126/1000),SUM($O126,BS$4/1000)),3),CMB[[Cmb_ID]:[Cmb_ID]],0),SUM(N(BS$1),N($R126),1)),CHOOSE(AC[[M]:[M]],1,0,1,AC[[DB]:[DB]])),PRODUCT(SUM(ROUND(AVERAGE(VALUE(BS$3),VALUE($P126)),0),CHOOSE(IF(OR(BS$1,$R126),4,INDEX(CMB[[Res_Rare]:[Res_Rare]],MATCH(ROUND(MIN(SUM(BS$4,$O126/1000),SUM($O126,BS$4/1000)),3),CMB[[Cmb_ID]:[Cmb_ID]],0))),-1,-1,0,0)),IF(OR(BS$1,$R126),4,INDEX(CMB[[Cmb_Rare]:[Cmb_Rare]],MATCH(ROUND(MIN(SUM(BS$4,$O126/1000),SUM($O126,BS$4/1000)),3),CMB[[Cmb_ID]:[Cmb_ID]],0))),CHOOSE(AC[[M]:[M]],2,1,1,SUM(AC[[AB]:[DB]])))),""))</f>
        <v/>
      </c>
      <c r="BT126" t="str">
        <f>IF(OR(BT$5="",$S126=""),"",IFERROR(SUM(PRODUCT(INDEX(CMB[[BA_0O]:[BA_2O]],MATCH(ROUND(MIN(SUM(BT$4,$O126/1000),SUM($O126,BT$4/1000)),3),CMB[[Cmb_ID]:[Cmb_ID]],0),SUM(N(BT$1),N($R126),1)),CHOOSE(AC[[M]:[M]],1,1,0,AC[[AB]:[AB]])),PRODUCT(INDEX(CMB[[BD_0O]:[BD_2O]],MATCH(ROUND(MIN(SUM(BT$4,$O126/1000),SUM($O126,BT$4/1000)),3),CMB[[Cmb_ID]:[Cmb_ID]],0),SUM(N(BT$1),N($R126),1)),CHOOSE(AC[[M]:[M]],1,0,1,AC[[DB]:[DB]])),PRODUCT(SUM(ROUND(AVERAGE(VALUE(BT$3),VALUE($P126)),0),CHOOSE(IF(OR(BT$1,$R126),4,INDEX(CMB[[Res_Rare]:[Res_Rare]],MATCH(ROUND(MIN(SUM(BT$4,$O126/1000),SUM($O126,BT$4/1000)),3),CMB[[Cmb_ID]:[Cmb_ID]],0))),-1,-1,0,0)),IF(OR(BT$1,$R126),4,INDEX(CMB[[Cmb_Rare]:[Cmb_Rare]],MATCH(ROUND(MIN(SUM(BT$4,$O126/1000),SUM($O126,BT$4/1000)),3),CMB[[Cmb_ID]:[Cmb_ID]],0))),CHOOSE(AC[[M]:[M]],2,1,1,SUM(AC[[AB]:[DB]])))),""))</f>
        <v/>
      </c>
      <c r="BU126" t="str">
        <f>IF(OR(BU$5="",$S126=""),"",IFERROR(SUM(PRODUCT(INDEX(CMB[[BA_0O]:[BA_2O]],MATCH(ROUND(MIN(SUM(BU$4,$O126/1000),SUM($O126,BU$4/1000)),3),CMB[[Cmb_ID]:[Cmb_ID]],0),SUM(N(BU$1),N($R126),1)),CHOOSE(AC[[M]:[M]],1,1,0,AC[[AB]:[AB]])),PRODUCT(INDEX(CMB[[BD_0O]:[BD_2O]],MATCH(ROUND(MIN(SUM(BU$4,$O126/1000),SUM($O126,BU$4/1000)),3),CMB[[Cmb_ID]:[Cmb_ID]],0),SUM(N(BU$1),N($R126),1)),CHOOSE(AC[[M]:[M]],1,0,1,AC[[DB]:[DB]])),PRODUCT(SUM(ROUND(AVERAGE(VALUE(BU$3),VALUE($P126)),0),CHOOSE(IF(OR(BU$1,$R126),4,INDEX(CMB[[Res_Rare]:[Res_Rare]],MATCH(ROUND(MIN(SUM(BU$4,$O126/1000),SUM($O126,BU$4/1000)),3),CMB[[Cmb_ID]:[Cmb_ID]],0))),-1,-1,0,0)),IF(OR(BU$1,$R126),4,INDEX(CMB[[Cmb_Rare]:[Cmb_Rare]],MATCH(ROUND(MIN(SUM(BU$4,$O126/1000),SUM($O126,BU$4/1000)),3),CMB[[Cmb_ID]:[Cmb_ID]],0))),CHOOSE(AC[[M]:[M]],2,1,1,SUM(AC[[AB]:[DB]])))),""))</f>
        <v/>
      </c>
      <c r="BV126" t="str">
        <f>IF(OR(BV$5="",$S126=""),"",IFERROR(SUM(PRODUCT(INDEX(CMB[[BA_0O]:[BA_2O]],MATCH(ROUND(MIN(SUM(BV$4,$O126/1000),SUM($O126,BV$4/1000)),3),CMB[[Cmb_ID]:[Cmb_ID]],0),SUM(N(BV$1),N($R126),1)),CHOOSE(AC[[M]:[M]],1,1,0,AC[[AB]:[AB]])),PRODUCT(INDEX(CMB[[BD_0O]:[BD_2O]],MATCH(ROUND(MIN(SUM(BV$4,$O126/1000),SUM($O126,BV$4/1000)),3),CMB[[Cmb_ID]:[Cmb_ID]],0),SUM(N(BV$1),N($R126),1)),CHOOSE(AC[[M]:[M]],1,0,1,AC[[DB]:[DB]])),PRODUCT(SUM(ROUND(AVERAGE(VALUE(BV$3),VALUE($P126)),0),CHOOSE(IF(OR(BV$1,$R126),4,INDEX(CMB[[Res_Rare]:[Res_Rare]],MATCH(ROUND(MIN(SUM(BV$4,$O126/1000),SUM($O126,BV$4/1000)),3),CMB[[Cmb_ID]:[Cmb_ID]],0))),-1,-1,0,0)),IF(OR(BV$1,$R126),4,INDEX(CMB[[Cmb_Rare]:[Cmb_Rare]],MATCH(ROUND(MIN(SUM(BV$4,$O126/1000),SUM($O126,BV$4/1000)),3),CMB[[Cmb_ID]:[Cmb_ID]],0))),CHOOSE(AC[[M]:[M]],2,1,1,SUM(AC[[AB]:[DB]])))),""))</f>
        <v/>
      </c>
      <c r="BW126" t="str">
        <f>IF(OR(BW$5="",$S126=""),"",IFERROR(SUM(PRODUCT(INDEX(CMB[[BA_0O]:[BA_2O]],MATCH(ROUND(MIN(SUM(BW$4,$O126/1000),SUM($O126,BW$4/1000)),3),CMB[[Cmb_ID]:[Cmb_ID]],0),SUM(N(BW$1),N($R126),1)),CHOOSE(AC[[M]:[M]],1,1,0,AC[[AB]:[AB]])),PRODUCT(INDEX(CMB[[BD_0O]:[BD_2O]],MATCH(ROUND(MIN(SUM(BW$4,$O126/1000),SUM($O126,BW$4/1000)),3),CMB[[Cmb_ID]:[Cmb_ID]],0),SUM(N(BW$1),N($R126),1)),CHOOSE(AC[[M]:[M]],1,0,1,AC[[DB]:[DB]])),PRODUCT(SUM(ROUND(AVERAGE(VALUE(BW$3),VALUE($P126)),0),CHOOSE(IF(OR(BW$1,$R126),4,INDEX(CMB[[Res_Rare]:[Res_Rare]],MATCH(ROUND(MIN(SUM(BW$4,$O126/1000),SUM($O126,BW$4/1000)),3),CMB[[Cmb_ID]:[Cmb_ID]],0))),-1,-1,0,0)),IF(OR(BW$1,$R126),4,INDEX(CMB[[Cmb_Rare]:[Cmb_Rare]],MATCH(ROUND(MIN(SUM(BW$4,$O126/1000),SUM($O126,BW$4/1000)),3),CMB[[Cmb_ID]:[Cmb_ID]],0))),CHOOSE(AC[[M]:[M]],2,1,1,SUM(AC[[AB]:[DB]])))),""))</f>
        <v/>
      </c>
      <c r="BX126" t="str">
        <f>IF(OR(BX$5="",$S126=""),"",IFERROR(SUM(PRODUCT(INDEX(CMB[[BA_0O]:[BA_2O]],MATCH(ROUND(MIN(SUM(BX$4,$O126/1000),SUM($O126,BX$4/1000)),3),CMB[[Cmb_ID]:[Cmb_ID]],0),SUM(N(BX$1),N($R126),1)),CHOOSE(AC[[M]:[M]],1,1,0,AC[[AB]:[AB]])),PRODUCT(INDEX(CMB[[BD_0O]:[BD_2O]],MATCH(ROUND(MIN(SUM(BX$4,$O126/1000),SUM($O126,BX$4/1000)),3),CMB[[Cmb_ID]:[Cmb_ID]],0),SUM(N(BX$1),N($R126),1)),CHOOSE(AC[[M]:[M]],1,0,1,AC[[DB]:[DB]])),PRODUCT(SUM(ROUND(AVERAGE(VALUE(BX$3),VALUE($P126)),0),CHOOSE(IF(OR(BX$1,$R126),4,INDEX(CMB[[Res_Rare]:[Res_Rare]],MATCH(ROUND(MIN(SUM(BX$4,$O126/1000),SUM($O126,BX$4/1000)),3),CMB[[Cmb_ID]:[Cmb_ID]],0))),-1,-1,0,0)),IF(OR(BX$1,$R126),4,INDEX(CMB[[Cmb_Rare]:[Cmb_Rare]],MATCH(ROUND(MIN(SUM(BX$4,$O126/1000),SUM($O126,BX$4/1000)),3),CMB[[Cmb_ID]:[Cmb_ID]],0))),CHOOSE(AC[[M]:[M]],2,1,1,SUM(AC[[AB]:[DB]])))),""))</f>
        <v/>
      </c>
      <c r="BY126" t="str">
        <f>IF(OR(BY$5="",$S126=""),"",IFERROR(SUM(PRODUCT(INDEX(CMB[[BA_0O]:[BA_2O]],MATCH(ROUND(MIN(SUM(BY$4,$O126/1000),SUM($O126,BY$4/1000)),3),CMB[[Cmb_ID]:[Cmb_ID]],0),SUM(N(BY$1),N($R126),1)),CHOOSE(AC[[M]:[M]],1,1,0,AC[[AB]:[AB]])),PRODUCT(INDEX(CMB[[BD_0O]:[BD_2O]],MATCH(ROUND(MIN(SUM(BY$4,$O126/1000),SUM($O126,BY$4/1000)),3),CMB[[Cmb_ID]:[Cmb_ID]],0),SUM(N(BY$1),N($R126),1)),CHOOSE(AC[[M]:[M]],1,0,1,AC[[DB]:[DB]])),PRODUCT(SUM(ROUND(AVERAGE(VALUE(BY$3),VALUE($P126)),0),CHOOSE(IF(OR(BY$1,$R126),4,INDEX(CMB[[Res_Rare]:[Res_Rare]],MATCH(ROUND(MIN(SUM(BY$4,$O126/1000),SUM($O126,BY$4/1000)),3),CMB[[Cmb_ID]:[Cmb_ID]],0))),-1,-1,0,0)),IF(OR(BY$1,$R126),4,INDEX(CMB[[Cmb_Rare]:[Cmb_Rare]],MATCH(ROUND(MIN(SUM(BY$4,$O126/1000),SUM($O126,BY$4/1000)),3),CMB[[Cmb_ID]:[Cmb_ID]],0))),CHOOSE(AC[[M]:[M]],2,1,1,SUM(AC[[AB]:[DB]])))),""))</f>
        <v/>
      </c>
      <c r="BZ126" t="str">
        <f>IF(OR(BZ$5="",$S126=""),"",IFERROR(SUM(PRODUCT(INDEX(CMB[[BA_0O]:[BA_2O]],MATCH(ROUND(MIN(SUM(BZ$4,$O126/1000),SUM($O126,BZ$4/1000)),3),CMB[[Cmb_ID]:[Cmb_ID]],0),SUM(N(BZ$1),N($R126),1)),CHOOSE(AC[[M]:[M]],1,1,0,AC[[AB]:[AB]])),PRODUCT(INDEX(CMB[[BD_0O]:[BD_2O]],MATCH(ROUND(MIN(SUM(BZ$4,$O126/1000),SUM($O126,BZ$4/1000)),3),CMB[[Cmb_ID]:[Cmb_ID]],0),SUM(N(BZ$1),N($R126),1)),CHOOSE(AC[[M]:[M]],1,0,1,AC[[DB]:[DB]])),PRODUCT(SUM(ROUND(AVERAGE(VALUE(BZ$3),VALUE($P126)),0),CHOOSE(IF(OR(BZ$1,$R126),4,INDEX(CMB[[Res_Rare]:[Res_Rare]],MATCH(ROUND(MIN(SUM(BZ$4,$O126/1000),SUM($O126,BZ$4/1000)),3),CMB[[Cmb_ID]:[Cmb_ID]],0))),-1,-1,0,0)),IF(OR(BZ$1,$R126),4,INDEX(CMB[[Cmb_Rare]:[Cmb_Rare]],MATCH(ROUND(MIN(SUM(BZ$4,$O126/1000),SUM($O126,BZ$4/1000)),3),CMB[[Cmb_ID]:[Cmb_ID]],0))),CHOOSE(AC[[M]:[M]],2,1,1,SUM(AC[[AB]:[DB]])))),""))</f>
        <v/>
      </c>
      <c r="CA126" t="str">
        <f>IF(OR(CA$5="",$S126=""),"",IFERROR(SUM(PRODUCT(INDEX(CMB[[BA_0O]:[BA_2O]],MATCH(ROUND(MIN(SUM(CA$4,$O126/1000),SUM($O126,CA$4/1000)),3),CMB[[Cmb_ID]:[Cmb_ID]],0),SUM(N(CA$1),N($R126),1)),CHOOSE(AC[[M]:[M]],1,1,0,AC[[AB]:[AB]])),PRODUCT(INDEX(CMB[[BD_0O]:[BD_2O]],MATCH(ROUND(MIN(SUM(CA$4,$O126/1000),SUM($O126,CA$4/1000)),3),CMB[[Cmb_ID]:[Cmb_ID]],0),SUM(N(CA$1),N($R126),1)),CHOOSE(AC[[M]:[M]],1,0,1,AC[[DB]:[DB]])),PRODUCT(SUM(ROUND(AVERAGE(VALUE(CA$3),VALUE($P126)),0),CHOOSE(IF(OR(CA$1,$R126),4,INDEX(CMB[[Res_Rare]:[Res_Rare]],MATCH(ROUND(MIN(SUM(CA$4,$O126/1000),SUM($O126,CA$4/1000)),3),CMB[[Cmb_ID]:[Cmb_ID]],0))),-1,-1,0,0)),IF(OR(CA$1,$R126),4,INDEX(CMB[[Cmb_Rare]:[Cmb_Rare]],MATCH(ROUND(MIN(SUM(CA$4,$O126/1000),SUM($O126,CA$4/1000)),3),CMB[[Cmb_ID]:[Cmb_ID]],0))),CHOOSE(AC[[M]:[M]],2,1,1,SUM(AC[[AB]:[DB]])))),""))</f>
        <v/>
      </c>
      <c r="CB126" t="str">
        <f>IF(OR(CB$5="",$S126=""),"",IFERROR(SUM(PRODUCT(INDEX(CMB[[BA_0O]:[BA_2O]],MATCH(ROUND(MIN(SUM(CB$4,$O126/1000),SUM($O126,CB$4/1000)),3),CMB[[Cmb_ID]:[Cmb_ID]],0),SUM(N(CB$1),N($R126),1)),CHOOSE(AC[[M]:[M]],1,1,0,AC[[AB]:[AB]])),PRODUCT(INDEX(CMB[[BD_0O]:[BD_2O]],MATCH(ROUND(MIN(SUM(CB$4,$O126/1000),SUM($O126,CB$4/1000)),3),CMB[[Cmb_ID]:[Cmb_ID]],0),SUM(N(CB$1),N($R126),1)),CHOOSE(AC[[M]:[M]],1,0,1,AC[[DB]:[DB]])),PRODUCT(SUM(ROUND(AVERAGE(VALUE(CB$3),VALUE($P126)),0),CHOOSE(IF(OR(CB$1,$R126),4,INDEX(CMB[[Res_Rare]:[Res_Rare]],MATCH(ROUND(MIN(SUM(CB$4,$O126/1000),SUM($O126,CB$4/1000)),3),CMB[[Cmb_ID]:[Cmb_ID]],0))),-1,-1,0,0)),IF(OR(CB$1,$R126),4,INDEX(CMB[[Cmb_Rare]:[Cmb_Rare]],MATCH(ROUND(MIN(SUM(CB$4,$O126/1000),SUM($O126,CB$4/1000)),3),CMB[[Cmb_ID]:[Cmb_ID]],0))),CHOOSE(AC[[M]:[M]],2,1,1,SUM(AC[[AB]:[DB]])))),""))</f>
        <v/>
      </c>
      <c r="CC126" t="str">
        <f>IF(OR(CC$5="",$S126=""),"",IFERROR(SUM(PRODUCT(INDEX(CMB[[BA_0O]:[BA_2O]],MATCH(ROUND(MIN(SUM(CC$4,$O126/1000),SUM($O126,CC$4/1000)),3),CMB[[Cmb_ID]:[Cmb_ID]],0),SUM(N(CC$1),N($R126),1)),CHOOSE(AC[[M]:[M]],1,1,0,AC[[AB]:[AB]])),PRODUCT(INDEX(CMB[[BD_0O]:[BD_2O]],MATCH(ROUND(MIN(SUM(CC$4,$O126/1000),SUM($O126,CC$4/1000)),3),CMB[[Cmb_ID]:[Cmb_ID]],0),SUM(N(CC$1),N($R126),1)),CHOOSE(AC[[M]:[M]],1,0,1,AC[[DB]:[DB]])),PRODUCT(SUM(ROUND(AVERAGE(VALUE(CC$3),VALUE($P126)),0),CHOOSE(IF(OR(CC$1,$R126),4,INDEX(CMB[[Res_Rare]:[Res_Rare]],MATCH(ROUND(MIN(SUM(CC$4,$O126/1000),SUM($O126,CC$4/1000)),3),CMB[[Cmb_ID]:[Cmb_ID]],0))),-1,-1,0,0)),IF(OR(CC$1,$R126),4,INDEX(CMB[[Cmb_Rare]:[Cmb_Rare]],MATCH(ROUND(MIN(SUM(CC$4,$O126/1000),SUM($O126,CC$4/1000)),3),CMB[[Cmb_ID]:[Cmb_ID]],0))),CHOOSE(AC[[M]:[M]],2,1,1,SUM(AC[[AB]:[DB]])))),""))</f>
        <v/>
      </c>
      <c r="CD126" t="str">
        <f>IF(OR(CD$5="",$S126=""),"",IFERROR(SUM(PRODUCT(INDEX(CMB[[BA_0O]:[BA_2O]],MATCH(ROUND(MIN(SUM(CD$4,$O126/1000),SUM($O126,CD$4/1000)),3),CMB[[Cmb_ID]:[Cmb_ID]],0),SUM(N(CD$1),N($R126),1)),CHOOSE(AC[[M]:[M]],1,1,0,AC[[AB]:[AB]])),PRODUCT(INDEX(CMB[[BD_0O]:[BD_2O]],MATCH(ROUND(MIN(SUM(CD$4,$O126/1000),SUM($O126,CD$4/1000)),3),CMB[[Cmb_ID]:[Cmb_ID]],0),SUM(N(CD$1),N($R126),1)),CHOOSE(AC[[M]:[M]],1,0,1,AC[[DB]:[DB]])),PRODUCT(SUM(ROUND(AVERAGE(VALUE(CD$3),VALUE($P126)),0),CHOOSE(IF(OR(CD$1,$R126),4,INDEX(CMB[[Res_Rare]:[Res_Rare]],MATCH(ROUND(MIN(SUM(CD$4,$O126/1000),SUM($O126,CD$4/1000)),3),CMB[[Cmb_ID]:[Cmb_ID]],0))),-1,-1,0,0)),IF(OR(CD$1,$R126),4,INDEX(CMB[[Cmb_Rare]:[Cmb_Rare]],MATCH(ROUND(MIN(SUM(CD$4,$O126/1000),SUM($O126,CD$4/1000)),3),CMB[[Cmb_ID]:[Cmb_ID]],0))),CHOOSE(AC[[M]:[M]],2,1,1,SUM(AC[[AB]:[DB]])))),""))</f>
        <v/>
      </c>
      <c r="CE126" t="str">
        <f>IF(OR(CE$5="",$S126=""),"",IFERROR(SUM(PRODUCT(INDEX(CMB[[BA_0O]:[BA_2O]],MATCH(ROUND(MIN(SUM(CE$4,$O126/1000),SUM($O126,CE$4/1000)),3),CMB[[Cmb_ID]:[Cmb_ID]],0),SUM(N(CE$1),N($R126),1)),CHOOSE(AC[[M]:[M]],1,1,0,AC[[AB]:[AB]])),PRODUCT(INDEX(CMB[[BD_0O]:[BD_2O]],MATCH(ROUND(MIN(SUM(CE$4,$O126/1000),SUM($O126,CE$4/1000)),3),CMB[[Cmb_ID]:[Cmb_ID]],0),SUM(N(CE$1),N($R126),1)),CHOOSE(AC[[M]:[M]],1,0,1,AC[[DB]:[DB]])),PRODUCT(SUM(ROUND(AVERAGE(VALUE(CE$3),VALUE($P126)),0),CHOOSE(IF(OR(CE$1,$R126),4,INDEX(CMB[[Res_Rare]:[Res_Rare]],MATCH(ROUND(MIN(SUM(CE$4,$O126/1000),SUM($O126,CE$4/1000)),3),CMB[[Cmb_ID]:[Cmb_ID]],0))),-1,-1,0,0)),IF(OR(CE$1,$R126),4,INDEX(CMB[[Cmb_Rare]:[Cmb_Rare]],MATCH(ROUND(MIN(SUM(CE$4,$O126/1000),SUM($O126,CE$4/1000)),3),CMB[[Cmb_ID]:[Cmb_ID]],0))),CHOOSE(AC[[M]:[M]],2,1,1,SUM(AC[[AB]:[DB]])))),""))</f>
        <v/>
      </c>
      <c r="CF126" t="str">
        <f>IF(OR(CF$5="",$S126=""),"",IFERROR(SUM(PRODUCT(INDEX(CMB[[BA_0O]:[BA_2O]],MATCH(ROUND(MIN(SUM(CF$4,$O126/1000),SUM($O126,CF$4/1000)),3),CMB[[Cmb_ID]:[Cmb_ID]],0),SUM(N(CF$1),N($R126),1)),CHOOSE(AC[[M]:[M]],1,1,0,AC[[AB]:[AB]])),PRODUCT(INDEX(CMB[[BD_0O]:[BD_2O]],MATCH(ROUND(MIN(SUM(CF$4,$O126/1000),SUM($O126,CF$4/1000)),3),CMB[[Cmb_ID]:[Cmb_ID]],0),SUM(N(CF$1),N($R126),1)),CHOOSE(AC[[M]:[M]],1,0,1,AC[[DB]:[DB]])),PRODUCT(SUM(ROUND(AVERAGE(VALUE(CF$3),VALUE($P126)),0),CHOOSE(IF(OR(CF$1,$R126),4,INDEX(CMB[[Res_Rare]:[Res_Rare]],MATCH(ROUND(MIN(SUM(CF$4,$O126/1000),SUM($O126,CF$4/1000)),3),CMB[[Cmb_ID]:[Cmb_ID]],0))),-1,-1,0,0)),IF(OR(CF$1,$R126),4,INDEX(CMB[[Cmb_Rare]:[Cmb_Rare]],MATCH(ROUND(MIN(SUM(CF$4,$O126/1000),SUM($O126,CF$4/1000)),3),CMB[[Cmb_ID]:[Cmb_ID]],0))),CHOOSE(AC[[M]:[M]],2,1,1,SUM(AC[[AB]:[DB]])))),""))</f>
        <v/>
      </c>
      <c r="CG126" t="str">
        <f>IF(OR(CG$5="",$S126=""),"",IFERROR(SUM(PRODUCT(INDEX(CMB[[BA_0O]:[BA_2O]],MATCH(ROUND(MIN(SUM(CG$4,$O126/1000),SUM($O126,CG$4/1000)),3),CMB[[Cmb_ID]:[Cmb_ID]],0),SUM(N(CG$1),N($R126),1)),CHOOSE(AC[[M]:[M]],1,1,0,AC[[AB]:[AB]])),PRODUCT(INDEX(CMB[[BD_0O]:[BD_2O]],MATCH(ROUND(MIN(SUM(CG$4,$O126/1000),SUM($O126,CG$4/1000)),3),CMB[[Cmb_ID]:[Cmb_ID]],0),SUM(N(CG$1),N($R126),1)),CHOOSE(AC[[M]:[M]],1,0,1,AC[[DB]:[DB]])),PRODUCT(SUM(ROUND(AVERAGE(VALUE(CG$3),VALUE($P126)),0),CHOOSE(IF(OR(CG$1,$R126),4,INDEX(CMB[[Res_Rare]:[Res_Rare]],MATCH(ROUND(MIN(SUM(CG$4,$O126/1000),SUM($O126,CG$4/1000)),3),CMB[[Cmb_ID]:[Cmb_ID]],0))),-1,-1,0,0)),IF(OR(CG$1,$R126),4,INDEX(CMB[[Cmb_Rare]:[Cmb_Rare]],MATCH(ROUND(MIN(SUM(CG$4,$O126/1000),SUM($O126,CG$4/1000)),3),CMB[[Cmb_ID]:[Cmb_ID]],0))),CHOOSE(AC[[M]:[M]],2,1,1,SUM(AC[[AB]:[DB]])))),""))</f>
        <v/>
      </c>
      <c r="CH126" t="str">
        <f>IF(OR(CH$5="",$S126=""),"",IFERROR(SUM(PRODUCT(INDEX(CMB[[BA_0O]:[BA_2O]],MATCH(ROUND(MIN(SUM(CH$4,$O126/1000),SUM($O126,CH$4/1000)),3),CMB[[Cmb_ID]:[Cmb_ID]],0),SUM(N(CH$1),N($R126),1)),CHOOSE(AC[[M]:[M]],1,1,0,AC[[AB]:[AB]])),PRODUCT(INDEX(CMB[[BD_0O]:[BD_2O]],MATCH(ROUND(MIN(SUM(CH$4,$O126/1000),SUM($O126,CH$4/1000)),3),CMB[[Cmb_ID]:[Cmb_ID]],0),SUM(N(CH$1),N($R126),1)),CHOOSE(AC[[M]:[M]],1,0,1,AC[[DB]:[DB]])),PRODUCT(SUM(ROUND(AVERAGE(VALUE(CH$3),VALUE($P126)),0),CHOOSE(IF(OR(CH$1,$R126),4,INDEX(CMB[[Res_Rare]:[Res_Rare]],MATCH(ROUND(MIN(SUM(CH$4,$O126/1000),SUM($O126,CH$4/1000)),3),CMB[[Cmb_ID]:[Cmb_ID]],0))),-1,-1,0,0)),IF(OR(CH$1,$R126),4,INDEX(CMB[[Cmb_Rare]:[Cmb_Rare]],MATCH(ROUND(MIN(SUM(CH$4,$O126/1000),SUM($O126,CH$4/1000)),3),CMB[[Cmb_ID]:[Cmb_ID]],0))),CHOOSE(AC[[M]:[M]],2,1,1,SUM(AC[[AB]:[DB]])))),""))</f>
        <v/>
      </c>
      <c r="CI126" t="str">
        <f>IF(OR(CI$5="",$S126=""),"",IFERROR(SUM(PRODUCT(INDEX(CMB[[BA_0O]:[BA_2O]],MATCH(ROUND(MIN(SUM(CI$4,$O126/1000),SUM($O126,CI$4/1000)),3),CMB[[Cmb_ID]:[Cmb_ID]],0),SUM(N(CI$1),N($R126),1)),CHOOSE(AC[[M]:[M]],1,1,0,AC[[AB]:[AB]])),PRODUCT(INDEX(CMB[[BD_0O]:[BD_2O]],MATCH(ROUND(MIN(SUM(CI$4,$O126/1000),SUM($O126,CI$4/1000)),3),CMB[[Cmb_ID]:[Cmb_ID]],0),SUM(N(CI$1),N($R126),1)),CHOOSE(AC[[M]:[M]],1,0,1,AC[[DB]:[DB]])),PRODUCT(SUM(ROUND(AVERAGE(VALUE(CI$3),VALUE($P126)),0),CHOOSE(IF(OR(CI$1,$R126),4,INDEX(CMB[[Res_Rare]:[Res_Rare]],MATCH(ROUND(MIN(SUM(CI$4,$O126/1000),SUM($O126,CI$4/1000)),3),CMB[[Cmb_ID]:[Cmb_ID]],0))),-1,-1,0,0)),IF(OR(CI$1,$R126),4,INDEX(CMB[[Cmb_Rare]:[Cmb_Rare]],MATCH(ROUND(MIN(SUM(CI$4,$O126/1000),SUM($O126,CI$4/1000)),3),CMB[[Cmb_ID]:[Cmb_ID]],0))),CHOOSE(AC[[M]:[M]],2,1,1,SUM(AC[[AB]:[DB]])))),""))</f>
        <v/>
      </c>
      <c r="CJ126" t="str">
        <f>IF(OR(CJ$5="",$S126=""),"",IFERROR(SUM(PRODUCT(INDEX(CMB[[BA_0O]:[BA_2O]],MATCH(ROUND(MIN(SUM(CJ$4,$O126/1000),SUM($O126,CJ$4/1000)),3),CMB[[Cmb_ID]:[Cmb_ID]],0),SUM(N(CJ$1),N($R126),1)),CHOOSE(AC[[M]:[M]],1,1,0,AC[[AB]:[AB]])),PRODUCT(INDEX(CMB[[BD_0O]:[BD_2O]],MATCH(ROUND(MIN(SUM(CJ$4,$O126/1000),SUM($O126,CJ$4/1000)),3),CMB[[Cmb_ID]:[Cmb_ID]],0),SUM(N(CJ$1),N($R126),1)),CHOOSE(AC[[M]:[M]],1,0,1,AC[[DB]:[DB]])),PRODUCT(SUM(ROUND(AVERAGE(VALUE(CJ$3),VALUE($P126)),0),CHOOSE(IF(OR(CJ$1,$R126),4,INDEX(CMB[[Res_Rare]:[Res_Rare]],MATCH(ROUND(MIN(SUM(CJ$4,$O126/1000),SUM($O126,CJ$4/1000)),3),CMB[[Cmb_ID]:[Cmb_ID]],0))),-1,-1,0,0)),IF(OR(CJ$1,$R126),4,INDEX(CMB[[Cmb_Rare]:[Cmb_Rare]],MATCH(ROUND(MIN(SUM(CJ$4,$O126/1000),SUM($O126,CJ$4/1000)),3),CMB[[Cmb_ID]:[Cmb_ID]],0))),CHOOSE(AC[[M]:[M]],2,1,1,SUM(AC[[AB]:[DB]])))),""))</f>
        <v/>
      </c>
      <c r="CK126" t="str">
        <f>IF(OR(CK$5="",$S126=""),"",IFERROR(SUM(PRODUCT(INDEX(CMB[[BA_0O]:[BA_2O]],MATCH(ROUND(MIN(SUM(CK$4,$O126/1000),SUM($O126,CK$4/1000)),3),CMB[[Cmb_ID]:[Cmb_ID]],0),SUM(N(CK$1),N($R126),1)),CHOOSE(AC[[M]:[M]],1,1,0,AC[[AB]:[AB]])),PRODUCT(INDEX(CMB[[BD_0O]:[BD_2O]],MATCH(ROUND(MIN(SUM(CK$4,$O126/1000),SUM($O126,CK$4/1000)),3),CMB[[Cmb_ID]:[Cmb_ID]],0),SUM(N(CK$1),N($R126),1)),CHOOSE(AC[[M]:[M]],1,0,1,AC[[DB]:[DB]])),PRODUCT(SUM(ROUND(AVERAGE(VALUE(CK$3),VALUE($P126)),0),CHOOSE(IF(OR(CK$1,$R126),4,INDEX(CMB[[Res_Rare]:[Res_Rare]],MATCH(ROUND(MIN(SUM(CK$4,$O126/1000),SUM($O126,CK$4/1000)),3),CMB[[Cmb_ID]:[Cmb_ID]],0))),-1,-1,0,0)),IF(OR(CK$1,$R126),4,INDEX(CMB[[Cmb_Rare]:[Cmb_Rare]],MATCH(ROUND(MIN(SUM(CK$4,$O126/1000),SUM($O126,CK$4/1000)),3),CMB[[Cmb_ID]:[Cmb_ID]],0))),CHOOSE(AC[[M]:[M]],2,1,1,SUM(AC[[AB]:[DB]])))),""))</f>
        <v/>
      </c>
      <c r="CL126" t="str">
        <f>IF(OR(CL$5="",$S126=""),"",IFERROR(SUM(PRODUCT(INDEX(CMB[[BA_0O]:[BA_2O]],MATCH(ROUND(MIN(SUM(CL$4,$O126/1000),SUM($O126,CL$4/1000)),3),CMB[[Cmb_ID]:[Cmb_ID]],0),SUM(N(CL$1),N($R126),1)),CHOOSE(AC[[M]:[M]],1,1,0,AC[[AB]:[AB]])),PRODUCT(INDEX(CMB[[BD_0O]:[BD_2O]],MATCH(ROUND(MIN(SUM(CL$4,$O126/1000),SUM($O126,CL$4/1000)),3),CMB[[Cmb_ID]:[Cmb_ID]],0),SUM(N(CL$1),N($R126),1)),CHOOSE(AC[[M]:[M]],1,0,1,AC[[DB]:[DB]])),PRODUCT(SUM(ROUND(AVERAGE(VALUE(CL$3),VALUE($P126)),0),CHOOSE(IF(OR(CL$1,$R126),4,INDEX(CMB[[Res_Rare]:[Res_Rare]],MATCH(ROUND(MIN(SUM(CL$4,$O126/1000),SUM($O126,CL$4/1000)),3),CMB[[Cmb_ID]:[Cmb_ID]],0))),-1,-1,0,0)),IF(OR(CL$1,$R126),4,INDEX(CMB[[Cmb_Rare]:[Cmb_Rare]],MATCH(ROUND(MIN(SUM(CL$4,$O126/1000),SUM($O126,CL$4/1000)),3),CMB[[Cmb_ID]:[Cmb_ID]],0))),CHOOSE(AC[[M]:[M]],2,1,1,SUM(AC[[AB]:[DB]])))),""))</f>
        <v/>
      </c>
      <c r="CM126" t="str">
        <f>IF(OR(CM$5="",$S126=""),"",IFERROR(SUM(PRODUCT(INDEX(CMB[[BA_0O]:[BA_2O]],MATCH(ROUND(MIN(SUM(CM$4,$O126/1000),SUM($O126,CM$4/1000)),3),CMB[[Cmb_ID]:[Cmb_ID]],0),SUM(N(CM$1),N($R126),1)),CHOOSE(AC[[M]:[M]],1,1,0,AC[[AB]:[AB]])),PRODUCT(INDEX(CMB[[BD_0O]:[BD_2O]],MATCH(ROUND(MIN(SUM(CM$4,$O126/1000),SUM($O126,CM$4/1000)),3),CMB[[Cmb_ID]:[Cmb_ID]],0),SUM(N(CM$1),N($R126),1)),CHOOSE(AC[[M]:[M]],1,0,1,AC[[DB]:[DB]])),PRODUCT(SUM(ROUND(AVERAGE(VALUE(CM$3),VALUE($P126)),0),CHOOSE(IF(OR(CM$1,$R126),4,INDEX(CMB[[Res_Rare]:[Res_Rare]],MATCH(ROUND(MIN(SUM(CM$4,$O126/1000),SUM($O126,CM$4/1000)),3),CMB[[Cmb_ID]:[Cmb_ID]],0))),-1,-1,0,0)),IF(OR(CM$1,$R126),4,INDEX(CMB[[Cmb_Rare]:[Cmb_Rare]],MATCH(ROUND(MIN(SUM(CM$4,$O126/1000),SUM($O126,CM$4/1000)),3),CMB[[Cmb_ID]:[Cmb_ID]],0))),CHOOSE(AC[[M]:[M]],2,1,1,SUM(AC[[AB]:[DB]])))),""))</f>
        <v/>
      </c>
      <c r="CN126" t="str">
        <f>IF(OR(CN$5="",$S126=""),"",IFERROR(SUM(PRODUCT(INDEX(CMB[[BA_0O]:[BA_2O]],MATCH(ROUND(MIN(SUM(CN$4,$O126/1000),SUM($O126,CN$4/1000)),3),CMB[[Cmb_ID]:[Cmb_ID]],0),SUM(N(CN$1),N($R126),1)),CHOOSE(AC[[M]:[M]],1,1,0,AC[[AB]:[AB]])),PRODUCT(INDEX(CMB[[BD_0O]:[BD_2O]],MATCH(ROUND(MIN(SUM(CN$4,$O126/1000),SUM($O126,CN$4/1000)),3),CMB[[Cmb_ID]:[Cmb_ID]],0),SUM(N(CN$1),N($R126),1)),CHOOSE(AC[[M]:[M]],1,0,1,AC[[DB]:[DB]])),PRODUCT(SUM(ROUND(AVERAGE(VALUE(CN$3),VALUE($P126)),0),CHOOSE(IF(OR(CN$1,$R126),4,INDEX(CMB[[Res_Rare]:[Res_Rare]],MATCH(ROUND(MIN(SUM(CN$4,$O126/1000),SUM($O126,CN$4/1000)),3),CMB[[Cmb_ID]:[Cmb_ID]],0))),-1,-1,0,0)),IF(OR(CN$1,$R126),4,INDEX(CMB[[Cmb_Rare]:[Cmb_Rare]],MATCH(ROUND(MIN(SUM(CN$4,$O126/1000),SUM($O126,CN$4/1000)),3),CMB[[Cmb_ID]:[Cmb_ID]],0))),CHOOSE(AC[[M]:[M]],2,1,1,SUM(AC[[AB]:[DB]])))),""))</f>
        <v/>
      </c>
      <c r="CO126" t="str">
        <f>IF(OR(CO$5="",$S126=""),"",IFERROR(SUM(PRODUCT(INDEX(CMB[[BA_0O]:[BA_2O]],MATCH(ROUND(MIN(SUM(CO$4,$O126/1000),SUM($O126,CO$4/1000)),3),CMB[[Cmb_ID]:[Cmb_ID]],0),SUM(N(CO$1),N($R126),1)),CHOOSE(AC[[M]:[M]],1,1,0,AC[[AB]:[AB]])),PRODUCT(INDEX(CMB[[BD_0O]:[BD_2O]],MATCH(ROUND(MIN(SUM(CO$4,$O126/1000),SUM($O126,CO$4/1000)),3),CMB[[Cmb_ID]:[Cmb_ID]],0),SUM(N(CO$1),N($R126),1)),CHOOSE(AC[[M]:[M]],1,0,1,AC[[DB]:[DB]])),PRODUCT(SUM(ROUND(AVERAGE(VALUE(CO$3),VALUE($P126)),0),CHOOSE(IF(OR(CO$1,$R126),4,INDEX(CMB[[Res_Rare]:[Res_Rare]],MATCH(ROUND(MIN(SUM(CO$4,$O126/1000),SUM($O126,CO$4/1000)),3),CMB[[Cmb_ID]:[Cmb_ID]],0))),-1,-1,0,0)),IF(OR(CO$1,$R126),4,INDEX(CMB[[Cmb_Rare]:[Cmb_Rare]],MATCH(ROUND(MIN(SUM(CO$4,$O126/1000),SUM($O126,CO$4/1000)),3),CMB[[Cmb_ID]:[Cmb_ID]],0))),CHOOSE(AC[[M]:[M]],2,1,1,SUM(AC[[AB]:[DB]])))),""))</f>
        <v/>
      </c>
      <c r="CP126" t="str">
        <f>IF(OR(CP$5="",$S126=""),"",IFERROR(SUM(PRODUCT(INDEX(CMB[[BA_0O]:[BA_2O]],MATCH(ROUND(MIN(SUM(CP$4,$O126/1000),SUM($O126,CP$4/1000)),3),CMB[[Cmb_ID]:[Cmb_ID]],0),SUM(N(CP$1),N($R126),1)),CHOOSE(AC[[M]:[M]],1,1,0,AC[[AB]:[AB]])),PRODUCT(INDEX(CMB[[BD_0O]:[BD_2O]],MATCH(ROUND(MIN(SUM(CP$4,$O126/1000),SUM($O126,CP$4/1000)),3),CMB[[Cmb_ID]:[Cmb_ID]],0),SUM(N(CP$1),N($R126),1)),CHOOSE(AC[[M]:[M]],1,0,1,AC[[DB]:[DB]])),PRODUCT(SUM(ROUND(AVERAGE(VALUE(CP$3),VALUE($P126)),0),CHOOSE(IF(OR(CP$1,$R126),4,INDEX(CMB[[Res_Rare]:[Res_Rare]],MATCH(ROUND(MIN(SUM(CP$4,$O126/1000),SUM($O126,CP$4/1000)),3),CMB[[Cmb_ID]:[Cmb_ID]],0))),-1,-1,0,0)),IF(OR(CP$1,$R126),4,INDEX(CMB[[Cmb_Rare]:[Cmb_Rare]],MATCH(ROUND(MIN(SUM(CP$4,$O126/1000),SUM($O126,CP$4/1000)),3),CMB[[Cmb_ID]:[Cmb_ID]],0))),CHOOSE(AC[[M]:[M]],2,1,1,SUM(AC[[AB]:[DB]])))),""))</f>
        <v/>
      </c>
      <c r="CQ126" t="str">
        <f>IF(OR(CQ$5="",$S126=""),"",IFERROR(SUM(PRODUCT(INDEX(CMB[[BA_0O]:[BA_2O]],MATCH(ROUND(MIN(SUM(CQ$4,$O126/1000),SUM($O126,CQ$4/1000)),3),CMB[[Cmb_ID]:[Cmb_ID]],0),SUM(N(CQ$1),N($R126),1)),CHOOSE(AC[[M]:[M]],1,1,0,AC[[AB]:[AB]])),PRODUCT(INDEX(CMB[[BD_0O]:[BD_2O]],MATCH(ROUND(MIN(SUM(CQ$4,$O126/1000),SUM($O126,CQ$4/1000)),3),CMB[[Cmb_ID]:[Cmb_ID]],0),SUM(N(CQ$1),N($R126),1)),CHOOSE(AC[[M]:[M]],1,0,1,AC[[DB]:[DB]])),PRODUCT(SUM(ROUND(AVERAGE(VALUE(CQ$3),VALUE($P126)),0),CHOOSE(IF(OR(CQ$1,$R126),4,INDEX(CMB[[Res_Rare]:[Res_Rare]],MATCH(ROUND(MIN(SUM(CQ$4,$O126/1000),SUM($O126,CQ$4/1000)),3),CMB[[Cmb_ID]:[Cmb_ID]],0))),-1,-1,0,0)),IF(OR(CQ$1,$R126),4,INDEX(CMB[[Cmb_Rare]:[Cmb_Rare]],MATCH(ROUND(MIN(SUM(CQ$4,$O126/1000),SUM($O126,CQ$4/1000)),3),CMB[[Cmb_ID]:[Cmb_ID]],0))),CHOOSE(AC[[M]:[M]],2,1,1,SUM(AC[[AB]:[DB]])))),""))</f>
        <v/>
      </c>
      <c r="CR126" t="str">
        <f>IF(OR(CR$5="",$S126=""),"",IFERROR(SUM(PRODUCT(INDEX(CMB[[BA_0O]:[BA_2O]],MATCH(ROUND(MIN(SUM(CR$4,$O126/1000),SUM($O126,CR$4/1000)),3),CMB[[Cmb_ID]:[Cmb_ID]],0),SUM(N(CR$1),N($R126),1)),CHOOSE(AC[[M]:[M]],1,1,0,AC[[AB]:[AB]])),PRODUCT(INDEX(CMB[[BD_0O]:[BD_2O]],MATCH(ROUND(MIN(SUM(CR$4,$O126/1000),SUM($O126,CR$4/1000)),3),CMB[[Cmb_ID]:[Cmb_ID]],0),SUM(N(CR$1),N($R126),1)),CHOOSE(AC[[M]:[M]],1,0,1,AC[[DB]:[DB]])),PRODUCT(SUM(ROUND(AVERAGE(VALUE(CR$3),VALUE($P126)),0),CHOOSE(IF(OR(CR$1,$R126),4,INDEX(CMB[[Res_Rare]:[Res_Rare]],MATCH(ROUND(MIN(SUM(CR$4,$O126/1000),SUM($O126,CR$4/1000)),3),CMB[[Cmb_ID]:[Cmb_ID]],0))),-1,-1,0,0)),IF(OR(CR$1,$R126),4,INDEX(CMB[[Cmb_Rare]:[Cmb_Rare]],MATCH(ROUND(MIN(SUM(CR$4,$O126/1000),SUM($O126,CR$4/1000)),3),CMB[[Cmb_ID]:[Cmb_ID]],0))),CHOOSE(AC[[M]:[M]],2,1,1,SUM(AC[[AB]:[DB]])))),""))</f>
        <v/>
      </c>
      <c r="CS126" t="str">
        <f>IF(OR(CS$5="",$S126=""),"",IFERROR(SUM(PRODUCT(INDEX(CMB[[BA_0O]:[BA_2O]],MATCH(ROUND(MIN(SUM(CS$4,$O126/1000),SUM($O126,CS$4/1000)),3),CMB[[Cmb_ID]:[Cmb_ID]],0),SUM(N(CS$1),N($R126),1)),CHOOSE(AC[[M]:[M]],1,1,0,AC[[AB]:[AB]])),PRODUCT(INDEX(CMB[[BD_0O]:[BD_2O]],MATCH(ROUND(MIN(SUM(CS$4,$O126/1000),SUM($O126,CS$4/1000)),3),CMB[[Cmb_ID]:[Cmb_ID]],0),SUM(N(CS$1),N($R126),1)),CHOOSE(AC[[M]:[M]],1,0,1,AC[[DB]:[DB]])),PRODUCT(SUM(ROUND(AVERAGE(VALUE(CS$3),VALUE($P126)),0),CHOOSE(IF(OR(CS$1,$R126),4,INDEX(CMB[[Res_Rare]:[Res_Rare]],MATCH(ROUND(MIN(SUM(CS$4,$O126/1000),SUM($O126,CS$4/1000)),3),CMB[[Cmb_ID]:[Cmb_ID]],0))),-1,-1,0,0)),IF(OR(CS$1,$R126),4,INDEX(CMB[[Cmb_Rare]:[Cmb_Rare]],MATCH(ROUND(MIN(SUM(CS$4,$O126/1000),SUM($O126,CS$4/1000)),3),CMB[[Cmb_ID]:[Cmb_ID]],0))),CHOOSE(AC[[M]:[M]],2,1,1,SUM(AC[[AB]:[DB]])))),""))</f>
        <v/>
      </c>
      <c r="CT126" t="str">
        <f>IF(OR(CT$5="",$S126=""),"",IFERROR(SUM(PRODUCT(INDEX(CMB[[BA_0O]:[BA_2O]],MATCH(ROUND(MIN(SUM(CT$4,$O126/1000),SUM($O126,CT$4/1000)),3),CMB[[Cmb_ID]:[Cmb_ID]],0),SUM(N(CT$1),N($R126),1)),CHOOSE(AC[[M]:[M]],1,1,0,AC[[AB]:[AB]])),PRODUCT(INDEX(CMB[[BD_0O]:[BD_2O]],MATCH(ROUND(MIN(SUM(CT$4,$O126/1000),SUM($O126,CT$4/1000)),3),CMB[[Cmb_ID]:[Cmb_ID]],0),SUM(N(CT$1),N($R126),1)),CHOOSE(AC[[M]:[M]],1,0,1,AC[[DB]:[DB]])),PRODUCT(SUM(ROUND(AVERAGE(VALUE(CT$3),VALUE($P126)),0),CHOOSE(IF(OR(CT$1,$R126),4,INDEX(CMB[[Res_Rare]:[Res_Rare]],MATCH(ROUND(MIN(SUM(CT$4,$O126/1000),SUM($O126,CT$4/1000)),3),CMB[[Cmb_ID]:[Cmb_ID]],0))),-1,-1,0,0)),IF(OR(CT$1,$R126),4,INDEX(CMB[[Cmb_Rare]:[Cmb_Rare]],MATCH(ROUND(MIN(SUM(CT$4,$O126/1000),SUM($O126,CT$4/1000)),3),CMB[[Cmb_ID]:[Cmb_ID]],0))),CHOOSE(AC[[M]:[M]],2,1,1,SUM(AC[[AB]:[DB]])))),""))</f>
        <v/>
      </c>
      <c r="CU126" t="str">
        <f>IF(OR(CU$5="",$S126=""),"",IFERROR(SUM(PRODUCT(INDEX(CMB[[BA_0O]:[BA_2O]],MATCH(ROUND(MIN(SUM(CU$4,$O126/1000),SUM($O126,CU$4/1000)),3),CMB[[Cmb_ID]:[Cmb_ID]],0),SUM(N(CU$1),N($R126),1)),CHOOSE(AC[[M]:[M]],1,1,0,AC[[AB]:[AB]])),PRODUCT(INDEX(CMB[[BD_0O]:[BD_2O]],MATCH(ROUND(MIN(SUM(CU$4,$O126/1000),SUM($O126,CU$4/1000)),3),CMB[[Cmb_ID]:[Cmb_ID]],0),SUM(N(CU$1),N($R126),1)),CHOOSE(AC[[M]:[M]],1,0,1,AC[[DB]:[DB]])),PRODUCT(SUM(ROUND(AVERAGE(VALUE(CU$3),VALUE($P126)),0),CHOOSE(IF(OR(CU$1,$R126),4,INDEX(CMB[[Res_Rare]:[Res_Rare]],MATCH(ROUND(MIN(SUM(CU$4,$O126/1000),SUM($O126,CU$4/1000)),3),CMB[[Cmb_ID]:[Cmb_ID]],0))),-1,-1,0,0)),IF(OR(CU$1,$R126),4,INDEX(CMB[[Cmb_Rare]:[Cmb_Rare]],MATCH(ROUND(MIN(SUM(CU$4,$O126/1000),SUM($O126,CU$4/1000)),3),CMB[[Cmb_ID]:[Cmb_ID]],0))),CHOOSE(AC[[M]:[M]],2,1,1,SUM(AC[[AB]:[DB]])))),""))</f>
        <v/>
      </c>
      <c r="CV126" t="str">
        <f>IF(OR(CV$5="",$S126=""),"",IFERROR(SUM(PRODUCT(INDEX(CMB[[BA_0O]:[BA_2O]],MATCH(ROUND(MIN(SUM(CV$4,$O126/1000),SUM($O126,CV$4/1000)),3),CMB[[Cmb_ID]:[Cmb_ID]],0),SUM(N(CV$1),N($R126),1)),CHOOSE(AC[[M]:[M]],1,1,0,AC[[AB]:[AB]])),PRODUCT(INDEX(CMB[[BD_0O]:[BD_2O]],MATCH(ROUND(MIN(SUM(CV$4,$O126/1000),SUM($O126,CV$4/1000)),3),CMB[[Cmb_ID]:[Cmb_ID]],0),SUM(N(CV$1),N($R126),1)),CHOOSE(AC[[M]:[M]],1,0,1,AC[[DB]:[DB]])),PRODUCT(SUM(ROUND(AVERAGE(VALUE(CV$3),VALUE($P126)),0),CHOOSE(IF(OR(CV$1,$R126),4,INDEX(CMB[[Res_Rare]:[Res_Rare]],MATCH(ROUND(MIN(SUM(CV$4,$O126/1000),SUM($O126,CV$4/1000)),3),CMB[[Cmb_ID]:[Cmb_ID]],0))),-1,-1,0,0)),IF(OR(CV$1,$R126),4,INDEX(CMB[[Cmb_Rare]:[Cmb_Rare]],MATCH(ROUND(MIN(SUM(CV$4,$O126/1000),SUM($O126,CV$4/1000)),3),CMB[[Cmb_ID]:[Cmb_ID]],0))),CHOOSE(AC[[M]:[M]],2,1,1,SUM(AC[[AB]:[DB]])))),""))</f>
        <v/>
      </c>
      <c r="CW126" t="str">
        <f>IF(OR(CW$5="",$S126=""),"",IFERROR(SUM(PRODUCT(INDEX(CMB[[BA_0O]:[BA_2O]],MATCH(ROUND(MIN(SUM(CW$4,$O126/1000),SUM($O126,CW$4/1000)),3),CMB[[Cmb_ID]:[Cmb_ID]],0),SUM(N(CW$1),N($R126),1)),CHOOSE(AC[[M]:[M]],1,1,0,AC[[AB]:[AB]])),PRODUCT(INDEX(CMB[[BD_0O]:[BD_2O]],MATCH(ROUND(MIN(SUM(CW$4,$O126/1000),SUM($O126,CW$4/1000)),3),CMB[[Cmb_ID]:[Cmb_ID]],0),SUM(N(CW$1),N($R126),1)),CHOOSE(AC[[M]:[M]],1,0,1,AC[[DB]:[DB]])),PRODUCT(SUM(ROUND(AVERAGE(VALUE(CW$3),VALUE($P126)),0),CHOOSE(IF(OR(CW$1,$R126),4,INDEX(CMB[[Res_Rare]:[Res_Rare]],MATCH(ROUND(MIN(SUM(CW$4,$O126/1000),SUM($O126,CW$4/1000)),3),CMB[[Cmb_ID]:[Cmb_ID]],0))),-1,-1,0,0)),IF(OR(CW$1,$R126),4,INDEX(CMB[[Cmb_Rare]:[Cmb_Rare]],MATCH(ROUND(MIN(SUM(CW$4,$O126/1000),SUM($O126,CW$4/1000)),3),CMB[[Cmb_ID]:[Cmb_ID]],0))),CHOOSE(AC[[M]:[M]],2,1,1,SUM(AC[[AB]:[DB]])))),""))</f>
        <v/>
      </c>
      <c r="CX126" t="str">
        <f>IF(OR(CX$5="",$S126=""),"",IFERROR(SUM(PRODUCT(INDEX(CMB[[BA_0O]:[BA_2O]],MATCH(ROUND(MIN(SUM(CX$4,$O126/1000),SUM($O126,CX$4/1000)),3),CMB[[Cmb_ID]:[Cmb_ID]],0),SUM(N(CX$1),N($R126),1)),CHOOSE(AC[[M]:[M]],1,1,0,AC[[AB]:[AB]])),PRODUCT(INDEX(CMB[[BD_0O]:[BD_2O]],MATCH(ROUND(MIN(SUM(CX$4,$O126/1000),SUM($O126,CX$4/1000)),3),CMB[[Cmb_ID]:[Cmb_ID]],0),SUM(N(CX$1),N($R126),1)),CHOOSE(AC[[M]:[M]],1,0,1,AC[[DB]:[DB]])),PRODUCT(SUM(ROUND(AVERAGE(VALUE(CX$3),VALUE($P126)),0),CHOOSE(IF(OR(CX$1,$R126),4,INDEX(CMB[[Res_Rare]:[Res_Rare]],MATCH(ROUND(MIN(SUM(CX$4,$O126/1000),SUM($O126,CX$4/1000)),3),CMB[[Cmb_ID]:[Cmb_ID]],0))),-1,-1,0,0)),IF(OR(CX$1,$R126),4,INDEX(CMB[[Cmb_Rare]:[Cmb_Rare]],MATCH(ROUND(MIN(SUM(CX$4,$O126/1000),SUM($O126,CX$4/1000)),3),CMB[[Cmb_ID]:[Cmb_ID]],0))),CHOOSE(AC[[M]:[M]],2,1,1,SUM(AC[[AB]:[DB]])))),""))</f>
        <v/>
      </c>
      <c r="CY126" t="str">
        <f>IF(OR(CY$5="",$S126=""),"",IFERROR(SUM(PRODUCT(INDEX(CMB[[BA_0O]:[BA_2O]],MATCH(ROUND(MIN(SUM(CY$4,$O126/1000),SUM($O126,CY$4/1000)),3),CMB[[Cmb_ID]:[Cmb_ID]],0),SUM(N(CY$1),N($R126),1)),CHOOSE(AC[[M]:[M]],1,1,0,AC[[AB]:[AB]])),PRODUCT(INDEX(CMB[[BD_0O]:[BD_2O]],MATCH(ROUND(MIN(SUM(CY$4,$O126/1000),SUM($O126,CY$4/1000)),3),CMB[[Cmb_ID]:[Cmb_ID]],0),SUM(N(CY$1),N($R126),1)),CHOOSE(AC[[M]:[M]],1,0,1,AC[[DB]:[DB]])),PRODUCT(SUM(ROUND(AVERAGE(VALUE(CY$3),VALUE($P126)),0),CHOOSE(IF(OR(CY$1,$R126),4,INDEX(CMB[[Res_Rare]:[Res_Rare]],MATCH(ROUND(MIN(SUM(CY$4,$O126/1000),SUM($O126,CY$4/1000)),3),CMB[[Cmb_ID]:[Cmb_ID]],0))),-1,-1,0,0)),IF(OR(CY$1,$R126),4,INDEX(CMB[[Cmb_Rare]:[Cmb_Rare]],MATCH(ROUND(MIN(SUM(CY$4,$O126/1000),SUM($O126,CY$4/1000)),3),CMB[[Cmb_ID]:[Cmb_ID]],0))),CHOOSE(AC[[M]:[M]],2,1,1,SUM(AC[[AB]:[DB]])))),""))</f>
        <v/>
      </c>
      <c r="CZ126" t="str">
        <f>IF(OR(CZ$5="",$S126=""),"",IFERROR(SUM(PRODUCT(INDEX(CMB[[BA_0O]:[BA_2O]],MATCH(ROUND(MIN(SUM(CZ$4,$O126/1000),SUM($O126,CZ$4/1000)),3),CMB[[Cmb_ID]:[Cmb_ID]],0),SUM(N(CZ$1),N($R126),1)),CHOOSE(AC[[M]:[M]],1,1,0,AC[[AB]:[AB]])),PRODUCT(INDEX(CMB[[BD_0O]:[BD_2O]],MATCH(ROUND(MIN(SUM(CZ$4,$O126/1000),SUM($O126,CZ$4/1000)),3),CMB[[Cmb_ID]:[Cmb_ID]],0),SUM(N(CZ$1),N($R126),1)),CHOOSE(AC[[M]:[M]],1,0,1,AC[[DB]:[DB]])),PRODUCT(SUM(ROUND(AVERAGE(VALUE(CZ$3),VALUE($P126)),0),CHOOSE(IF(OR(CZ$1,$R126),4,INDEX(CMB[[Res_Rare]:[Res_Rare]],MATCH(ROUND(MIN(SUM(CZ$4,$O126/1000),SUM($O126,CZ$4/1000)),3),CMB[[Cmb_ID]:[Cmb_ID]],0))),-1,-1,0,0)),IF(OR(CZ$1,$R126),4,INDEX(CMB[[Cmb_Rare]:[Cmb_Rare]],MATCH(ROUND(MIN(SUM(CZ$4,$O126/1000),SUM($O126,CZ$4/1000)),3),CMB[[Cmb_ID]:[Cmb_ID]],0))),CHOOSE(AC[[M]:[M]],2,1,1,SUM(AC[[AB]:[DB]])))),""))</f>
        <v/>
      </c>
      <c r="DA126" t="str">
        <f>IF(OR(DA$5="",$S126=""),"",IFERROR(SUM(PRODUCT(INDEX(CMB[[BA_0O]:[BA_2O]],MATCH(ROUND(MIN(SUM(DA$4,$O126/1000),SUM($O126,DA$4/1000)),3),CMB[[Cmb_ID]:[Cmb_ID]],0),SUM(N(DA$1),N($R126),1)),CHOOSE(AC[[M]:[M]],1,1,0,AC[[AB]:[AB]])),PRODUCT(INDEX(CMB[[BD_0O]:[BD_2O]],MATCH(ROUND(MIN(SUM(DA$4,$O126/1000),SUM($O126,DA$4/1000)),3),CMB[[Cmb_ID]:[Cmb_ID]],0),SUM(N(DA$1),N($R126),1)),CHOOSE(AC[[M]:[M]],1,0,1,AC[[DB]:[DB]])),PRODUCT(SUM(ROUND(AVERAGE(VALUE(DA$3),VALUE($P126)),0),CHOOSE(IF(OR(DA$1,$R126),4,INDEX(CMB[[Res_Rare]:[Res_Rare]],MATCH(ROUND(MIN(SUM(DA$4,$O126/1000),SUM($O126,DA$4/1000)),3),CMB[[Cmb_ID]:[Cmb_ID]],0))),-1,-1,0,0)),IF(OR(DA$1,$R126),4,INDEX(CMB[[Cmb_Rare]:[Cmb_Rare]],MATCH(ROUND(MIN(SUM(DA$4,$O126/1000),SUM($O126,DA$4/1000)),3),CMB[[Cmb_ID]:[Cmb_ID]],0))),CHOOSE(AC[[M]:[M]],2,1,1,SUM(AC[[AB]:[DB]])))),""))</f>
        <v/>
      </c>
      <c r="DB126" t="str">
        <f>IF(OR(DB$5="",$S126=""),"",IFERROR(SUM(PRODUCT(INDEX(CMB[[BA_0O]:[BA_2O]],MATCH(ROUND(MIN(SUM(DB$4,$O126/1000),SUM($O126,DB$4/1000)),3),CMB[[Cmb_ID]:[Cmb_ID]],0),SUM(N(DB$1),N($R126),1)),CHOOSE(AC[[M]:[M]],1,1,0,AC[[AB]:[AB]])),PRODUCT(INDEX(CMB[[BD_0O]:[BD_2O]],MATCH(ROUND(MIN(SUM(DB$4,$O126/1000),SUM($O126,DB$4/1000)),3),CMB[[Cmb_ID]:[Cmb_ID]],0),SUM(N(DB$1),N($R126),1)),CHOOSE(AC[[M]:[M]],1,0,1,AC[[DB]:[DB]])),PRODUCT(SUM(ROUND(AVERAGE(VALUE(DB$3),VALUE($P126)),0),CHOOSE(IF(OR(DB$1,$R126),4,INDEX(CMB[[Res_Rare]:[Res_Rare]],MATCH(ROUND(MIN(SUM(DB$4,$O126/1000),SUM($O126,DB$4/1000)),3),CMB[[Cmb_ID]:[Cmb_ID]],0))),-1,-1,0,0)),IF(OR(DB$1,$R126),4,INDEX(CMB[[Cmb_Rare]:[Cmb_Rare]],MATCH(ROUND(MIN(SUM(DB$4,$O126/1000),SUM($O126,DB$4/1000)),3),CMB[[Cmb_ID]:[Cmb_ID]],0))),CHOOSE(AC[[M]:[M]],2,1,1,SUM(AC[[AB]:[DB]])))),""))</f>
        <v/>
      </c>
      <c r="DC126" t="str">
        <f>IF(OR(DC$5="",$S126=""),"",IFERROR(SUM(PRODUCT(INDEX(CMB[[BA_0O]:[BA_2O]],MATCH(ROUND(MIN(SUM(DC$4,$O126/1000),SUM($O126,DC$4/1000)),3),CMB[[Cmb_ID]:[Cmb_ID]],0),SUM(N(DC$1),N($R126),1)),CHOOSE(AC[[M]:[M]],1,1,0,AC[[AB]:[AB]])),PRODUCT(INDEX(CMB[[BD_0O]:[BD_2O]],MATCH(ROUND(MIN(SUM(DC$4,$O126/1000),SUM($O126,DC$4/1000)),3),CMB[[Cmb_ID]:[Cmb_ID]],0),SUM(N(DC$1),N($R126),1)),CHOOSE(AC[[M]:[M]],1,0,1,AC[[DB]:[DB]])),PRODUCT(SUM(ROUND(AVERAGE(VALUE(DC$3),VALUE($P126)),0),CHOOSE(IF(OR(DC$1,$R126),4,INDEX(CMB[[Res_Rare]:[Res_Rare]],MATCH(ROUND(MIN(SUM(DC$4,$O126/1000),SUM($O126,DC$4/1000)),3),CMB[[Cmb_ID]:[Cmb_ID]],0))),-1,-1,0,0)),IF(OR(DC$1,$R126),4,INDEX(CMB[[Cmb_Rare]:[Cmb_Rare]],MATCH(ROUND(MIN(SUM(DC$4,$O126/1000),SUM($O126,DC$4/1000)),3),CMB[[Cmb_ID]:[Cmb_ID]],0))),CHOOSE(AC[[M]:[M]],2,1,1,SUM(AC[[AB]:[DB]])))),""))</f>
        <v/>
      </c>
      <c r="DD126" t="str">
        <f>IF(OR(DD$5="",$S126=""),"",IFERROR(SUM(PRODUCT(INDEX(CMB[[BA_0O]:[BA_2O]],MATCH(ROUND(MIN(SUM(DD$4,$O126/1000),SUM($O126,DD$4/1000)),3),CMB[[Cmb_ID]:[Cmb_ID]],0),SUM(N(DD$1),N($R126),1)),CHOOSE(AC[[M]:[M]],1,1,0,AC[[AB]:[AB]])),PRODUCT(INDEX(CMB[[BD_0O]:[BD_2O]],MATCH(ROUND(MIN(SUM(DD$4,$O126/1000),SUM($O126,DD$4/1000)),3),CMB[[Cmb_ID]:[Cmb_ID]],0),SUM(N(DD$1),N($R126),1)),CHOOSE(AC[[M]:[M]],1,0,1,AC[[DB]:[DB]])),PRODUCT(SUM(ROUND(AVERAGE(VALUE(DD$3),VALUE($P126)),0),CHOOSE(IF(OR(DD$1,$R126),4,INDEX(CMB[[Res_Rare]:[Res_Rare]],MATCH(ROUND(MIN(SUM(DD$4,$O126/1000),SUM($O126,DD$4/1000)),3),CMB[[Cmb_ID]:[Cmb_ID]],0))),-1,-1,0,0)),IF(OR(DD$1,$R126),4,INDEX(CMB[[Cmb_Rare]:[Cmb_Rare]],MATCH(ROUND(MIN(SUM(DD$4,$O126/1000),SUM($O126,DD$4/1000)),3),CMB[[Cmb_ID]:[Cmb_ID]],0))),CHOOSE(AC[[M]:[M]],2,1,1,SUM(AC[[AB]:[DB]])))),""))</f>
        <v/>
      </c>
      <c r="DE126" t="str">
        <f>IF(OR(DE$5="",$S126=""),"",IFERROR(SUM(PRODUCT(INDEX(CMB[[BA_0O]:[BA_2O]],MATCH(ROUND(MIN(SUM(DE$4,$O126/1000),SUM($O126,DE$4/1000)),3),CMB[[Cmb_ID]:[Cmb_ID]],0),SUM(N(DE$1),N($R126),1)),CHOOSE(AC[[M]:[M]],1,1,0,AC[[AB]:[AB]])),PRODUCT(INDEX(CMB[[BD_0O]:[BD_2O]],MATCH(ROUND(MIN(SUM(DE$4,$O126/1000),SUM($O126,DE$4/1000)),3),CMB[[Cmb_ID]:[Cmb_ID]],0),SUM(N(DE$1),N($R126),1)),CHOOSE(AC[[M]:[M]],1,0,1,AC[[DB]:[DB]])),PRODUCT(SUM(ROUND(AVERAGE(VALUE(DE$3),VALUE($P126)),0),CHOOSE(IF(OR(DE$1,$R126),4,INDEX(CMB[[Res_Rare]:[Res_Rare]],MATCH(ROUND(MIN(SUM(DE$4,$O126/1000),SUM($O126,DE$4/1000)),3),CMB[[Cmb_ID]:[Cmb_ID]],0))),-1,-1,0,0)),IF(OR(DE$1,$R126),4,INDEX(CMB[[Cmb_Rare]:[Cmb_Rare]],MATCH(ROUND(MIN(SUM(DE$4,$O126/1000),SUM($O126,DE$4/1000)),3),CMB[[Cmb_ID]:[Cmb_ID]],0))),CHOOSE(AC[[M]:[M]],2,1,1,SUM(AC[[AB]:[DB]])))),""))</f>
        <v/>
      </c>
      <c r="DF126" t="str">
        <f>IF(OR(DF$5="",$S126=""),"",IFERROR(SUM(PRODUCT(INDEX(CMB[[BA_0O]:[BA_2O]],MATCH(ROUND(MIN(SUM(DF$4,$O126/1000),SUM($O126,DF$4/1000)),3),CMB[[Cmb_ID]:[Cmb_ID]],0),SUM(N(DF$1),N($R126),1)),CHOOSE(AC[[M]:[M]],1,1,0,AC[[AB]:[AB]])),PRODUCT(INDEX(CMB[[BD_0O]:[BD_2O]],MATCH(ROUND(MIN(SUM(DF$4,$O126/1000),SUM($O126,DF$4/1000)),3),CMB[[Cmb_ID]:[Cmb_ID]],0),SUM(N(DF$1),N($R126),1)),CHOOSE(AC[[M]:[M]],1,0,1,AC[[DB]:[DB]])),PRODUCT(SUM(ROUND(AVERAGE(VALUE(DF$3),VALUE($P126)),0),CHOOSE(IF(OR(DF$1,$R126),4,INDEX(CMB[[Res_Rare]:[Res_Rare]],MATCH(ROUND(MIN(SUM(DF$4,$O126/1000),SUM($O126,DF$4/1000)),3),CMB[[Cmb_ID]:[Cmb_ID]],0))),-1,-1,0,0)),IF(OR(DF$1,$R126),4,INDEX(CMB[[Cmb_Rare]:[Cmb_Rare]],MATCH(ROUND(MIN(SUM(DF$4,$O126/1000),SUM($O126,DF$4/1000)),3),CMB[[Cmb_ID]:[Cmb_ID]],0))),CHOOSE(AC[[M]:[M]],2,1,1,SUM(AC[[AB]:[DB]])))),""))</f>
        <v/>
      </c>
      <c r="DG126" t="str">
        <f>IF(OR(DG$5="",$S126=""),"",IFERROR(SUM(PRODUCT(INDEX(CMB[[BA_0O]:[BA_2O]],MATCH(ROUND(MIN(SUM(DG$4,$O126/1000),SUM($O126,DG$4/1000)),3),CMB[[Cmb_ID]:[Cmb_ID]],0),SUM(N(DG$1),N($R126),1)),CHOOSE(AC[[M]:[M]],1,1,0,AC[[AB]:[AB]])),PRODUCT(INDEX(CMB[[BD_0O]:[BD_2O]],MATCH(ROUND(MIN(SUM(DG$4,$O126/1000),SUM($O126,DG$4/1000)),3),CMB[[Cmb_ID]:[Cmb_ID]],0),SUM(N(DG$1),N($R126),1)),CHOOSE(AC[[M]:[M]],1,0,1,AC[[DB]:[DB]])),PRODUCT(SUM(ROUND(AVERAGE(VALUE(DG$3),VALUE($P126)),0),CHOOSE(IF(OR(DG$1,$R126),4,INDEX(CMB[[Res_Rare]:[Res_Rare]],MATCH(ROUND(MIN(SUM(DG$4,$O126/1000),SUM($O126,DG$4/1000)),3),CMB[[Cmb_ID]:[Cmb_ID]],0))),-1,-1,0,0)),IF(OR(DG$1,$R126),4,INDEX(CMB[[Cmb_Rare]:[Cmb_Rare]],MATCH(ROUND(MIN(SUM(DG$4,$O126/1000),SUM($O126,DG$4/1000)),3),CMB[[Cmb_ID]:[Cmb_ID]],0))),CHOOSE(AC[[M]:[M]],2,1,1,SUM(AC[[AB]:[DB]])))),""))</f>
        <v/>
      </c>
      <c r="DH126" t="str">
        <f>IF(OR(DH$5="",$S126=""),"",IFERROR(SUM(PRODUCT(INDEX(CMB[[BA_0O]:[BA_2O]],MATCH(ROUND(MIN(SUM(DH$4,$O126/1000),SUM($O126,DH$4/1000)),3),CMB[[Cmb_ID]:[Cmb_ID]],0),SUM(N(DH$1),N($R126),1)),CHOOSE(AC[[M]:[M]],1,1,0,AC[[AB]:[AB]])),PRODUCT(INDEX(CMB[[BD_0O]:[BD_2O]],MATCH(ROUND(MIN(SUM(DH$4,$O126/1000),SUM($O126,DH$4/1000)),3),CMB[[Cmb_ID]:[Cmb_ID]],0),SUM(N(DH$1),N($R126),1)),CHOOSE(AC[[M]:[M]],1,0,1,AC[[DB]:[DB]])),PRODUCT(SUM(ROUND(AVERAGE(VALUE(DH$3),VALUE($P126)),0),CHOOSE(IF(OR(DH$1,$R126),4,INDEX(CMB[[Res_Rare]:[Res_Rare]],MATCH(ROUND(MIN(SUM(DH$4,$O126/1000),SUM($O126,DH$4/1000)),3),CMB[[Cmb_ID]:[Cmb_ID]],0))),-1,-1,0,0)),IF(OR(DH$1,$R126),4,INDEX(CMB[[Cmb_Rare]:[Cmb_Rare]],MATCH(ROUND(MIN(SUM(DH$4,$O126/1000),SUM($O126,DH$4/1000)),3),CMB[[Cmb_ID]:[Cmb_ID]],0))),CHOOSE(AC[[M]:[M]],2,1,1,SUM(AC[[AB]:[DB]])))),""))</f>
        <v/>
      </c>
      <c r="DI126" t="str">
        <f>IF(OR(DI$5="",$S126=""),"",IFERROR(SUM(PRODUCT(INDEX(CMB[[BA_0O]:[BA_2O]],MATCH(ROUND(MIN(SUM(DI$4,$O126/1000),SUM($O126,DI$4/1000)),3),CMB[[Cmb_ID]:[Cmb_ID]],0),SUM(N(DI$1),N($R126),1)),CHOOSE(AC[[M]:[M]],1,1,0,AC[[AB]:[AB]])),PRODUCT(INDEX(CMB[[BD_0O]:[BD_2O]],MATCH(ROUND(MIN(SUM(DI$4,$O126/1000),SUM($O126,DI$4/1000)),3),CMB[[Cmb_ID]:[Cmb_ID]],0),SUM(N(DI$1),N($R126),1)),CHOOSE(AC[[M]:[M]],1,0,1,AC[[DB]:[DB]])),PRODUCT(SUM(ROUND(AVERAGE(VALUE(DI$3),VALUE($P126)),0),CHOOSE(IF(OR(DI$1,$R126),4,INDEX(CMB[[Res_Rare]:[Res_Rare]],MATCH(ROUND(MIN(SUM(DI$4,$O126/1000),SUM($O126,DI$4/1000)),3),CMB[[Cmb_ID]:[Cmb_ID]],0))),-1,-1,0,0)),IF(OR(DI$1,$R126),4,INDEX(CMB[[Cmb_Rare]:[Cmb_Rare]],MATCH(ROUND(MIN(SUM(DI$4,$O126/1000),SUM($O126,DI$4/1000)),3),CMB[[Cmb_ID]:[Cmb_ID]],0))),CHOOSE(AC[[M]:[M]],2,1,1,SUM(AC[[AB]:[DB]])))),""))</f>
        <v/>
      </c>
      <c r="DJ126" t="str">
        <f>IF(OR(DJ$5="",$S126=""),"",IFERROR(SUM(PRODUCT(INDEX(CMB[[BA_0O]:[BA_2O]],MATCH(ROUND(MIN(SUM(DJ$4,$O126/1000),SUM($O126,DJ$4/1000)),3),CMB[[Cmb_ID]:[Cmb_ID]],0),SUM(N(DJ$1),N($R126),1)),CHOOSE(AC[[M]:[M]],1,1,0,AC[[AB]:[AB]])),PRODUCT(INDEX(CMB[[BD_0O]:[BD_2O]],MATCH(ROUND(MIN(SUM(DJ$4,$O126/1000),SUM($O126,DJ$4/1000)),3),CMB[[Cmb_ID]:[Cmb_ID]],0),SUM(N(DJ$1),N($R126),1)),CHOOSE(AC[[M]:[M]],1,0,1,AC[[DB]:[DB]])),PRODUCT(SUM(ROUND(AVERAGE(VALUE(DJ$3),VALUE($P126)),0),CHOOSE(IF(OR(DJ$1,$R126),4,INDEX(CMB[[Res_Rare]:[Res_Rare]],MATCH(ROUND(MIN(SUM(DJ$4,$O126/1000),SUM($O126,DJ$4/1000)),3),CMB[[Cmb_ID]:[Cmb_ID]],0))),-1,-1,0,0)),IF(OR(DJ$1,$R126),4,INDEX(CMB[[Cmb_Rare]:[Cmb_Rare]],MATCH(ROUND(MIN(SUM(DJ$4,$O126/1000),SUM($O126,DJ$4/1000)),3),CMB[[Cmb_ID]:[Cmb_ID]],0))),CHOOSE(AC[[M]:[M]],2,1,1,SUM(AC[[AB]:[DB]])))),""))</f>
        <v/>
      </c>
      <c r="DK126" t="str">
        <f>IF(OR(DK$5="",$S126=""),"",IFERROR(SUM(PRODUCT(INDEX(CMB[[BA_0O]:[BA_2O]],MATCH(ROUND(MIN(SUM(DK$4,$O126/1000),SUM($O126,DK$4/1000)),3),CMB[[Cmb_ID]:[Cmb_ID]],0),SUM(N(DK$1),N($R126),1)),CHOOSE(AC[[M]:[M]],1,1,0,AC[[AB]:[AB]])),PRODUCT(INDEX(CMB[[BD_0O]:[BD_2O]],MATCH(ROUND(MIN(SUM(DK$4,$O126/1000),SUM($O126,DK$4/1000)),3),CMB[[Cmb_ID]:[Cmb_ID]],0),SUM(N(DK$1),N($R126),1)),CHOOSE(AC[[M]:[M]],1,0,1,AC[[DB]:[DB]])),PRODUCT(SUM(ROUND(AVERAGE(VALUE(DK$3),VALUE($P126)),0),CHOOSE(IF(OR(DK$1,$R126),4,INDEX(CMB[[Res_Rare]:[Res_Rare]],MATCH(ROUND(MIN(SUM(DK$4,$O126/1000),SUM($O126,DK$4/1000)),3),CMB[[Cmb_ID]:[Cmb_ID]],0))),-1,-1,0,0)),IF(OR(DK$1,$R126),4,INDEX(CMB[[Cmb_Rare]:[Cmb_Rare]],MATCH(ROUND(MIN(SUM(DK$4,$O126/1000),SUM($O126,DK$4/1000)),3),CMB[[Cmb_ID]:[Cmb_ID]],0))),CHOOSE(AC[[M]:[M]],2,1,1,SUM(AC[[AB]:[DB]])))),""))</f>
        <v/>
      </c>
      <c r="DL126" t="str">
        <f>IF(OR(DL$5="",$S126=""),"",IFERROR(SUM(PRODUCT(INDEX(CMB[[BA_0O]:[BA_2O]],MATCH(ROUND(MIN(SUM(DL$4,$O126/1000),SUM($O126,DL$4/1000)),3),CMB[[Cmb_ID]:[Cmb_ID]],0),SUM(N(DL$1),N($R126),1)),CHOOSE(AC[[M]:[M]],1,1,0,AC[[AB]:[AB]])),PRODUCT(INDEX(CMB[[BD_0O]:[BD_2O]],MATCH(ROUND(MIN(SUM(DL$4,$O126/1000),SUM($O126,DL$4/1000)),3),CMB[[Cmb_ID]:[Cmb_ID]],0),SUM(N(DL$1),N($R126),1)),CHOOSE(AC[[M]:[M]],1,0,1,AC[[DB]:[DB]])),PRODUCT(SUM(ROUND(AVERAGE(VALUE(DL$3),VALUE($P126)),0),CHOOSE(IF(OR(DL$1,$R126),4,INDEX(CMB[[Res_Rare]:[Res_Rare]],MATCH(ROUND(MIN(SUM(DL$4,$O126/1000),SUM($O126,DL$4/1000)),3),CMB[[Cmb_ID]:[Cmb_ID]],0))),-1,-1,0,0)),IF(OR(DL$1,$R126),4,INDEX(CMB[[Cmb_Rare]:[Cmb_Rare]],MATCH(ROUND(MIN(SUM(DL$4,$O126/1000),SUM($O126,DL$4/1000)),3),CMB[[Cmb_ID]:[Cmb_ID]],0))),CHOOSE(AC[[M]:[M]],2,1,1,SUM(AC[[AB]:[DB]])))),""))</f>
        <v/>
      </c>
      <c r="DM126" t="str">
        <f>IF(OR(DM$5="",$S126=""),"",IFERROR(SUM(PRODUCT(INDEX(CMB[[BA_0O]:[BA_2O]],MATCH(ROUND(MIN(SUM(DM$4,$O126/1000),SUM($O126,DM$4/1000)),3),CMB[[Cmb_ID]:[Cmb_ID]],0),SUM(N(DM$1),N($R126),1)),CHOOSE(AC[[M]:[M]],1,1,0,AC[[AB]:[AB]])),PRODUCT(INDEX(CMB[[BD_0O]:[BD_2O]],MATCH(ROUND(MIN(SUM(DM$4,$O126/1000),SUM($O126,DM$4/1000)),3),CMB[[Cmb_ID]:[Cmb_ID]],0),SUM(N(DM$1),N($R126),1)),CHOOSE(AC[[M]:[M]],1,0,1,AC[[DB]:[DB]])),PRODUCT(SUM(ROUND(AVERAGE(VALUE(DM$3),VALUE($P126)),0),CHOOSE(IF(OR(DM$1,$R126),4,INDEX(CMB[[Res_Rare]:[Res_Rare]],MATCH(ROUND(MIN(SUM(DM$4,$O126/1000),SUM($O126,DM$4/1000)),3),CMB[[Cmb_ID]:[Cmb_ID]],0))),-1,-1,0,0)),IF(OR(DM$1,$R126),4,INDEX(CMB[[Cmb_Rare]:[Cmb_Rare]],MATCH(ROUND(MIN(SUM(DM$4,$O126/1000),SUM($O126,DM$4/1000)),3),CMB[[Cmb_ID]:[Cmb_ID]],0))),CHOOSE(AC[[M]:[M]],2,1,1,SUM(AC[[AB]:[DB]])))),""))</f>
        <v/>
      </c>
      <c r="DN126" t="str">
        <f>IF(OR(DN$5="",$S126=""),"",IFERROR(SUM(PRODUCT(INDEX(CMB[[BA_0O]:[BA_2O]],MATCH(ROUND(MIN(SUM(DN$4,$O126/1000),SUM($O126,DN$4/1000)),3),CMB[[Cmb_ID]:[Cmb_ID]],0),SUM(N(DN$1),N($R126),1)),CHOOSE(AC[[M]:[M]],1,1,0,AC[[AB]:[AB]])),PRODUCT(INDEX(CMB[[BD_0O]:[BD_2O]],MATCH(ROUND(MIN(SUM(DN$4,$O126/1000),SUM($O126,DN$4/1000)),3),CMB[[Cmb_ID]:[Cmb_ID]],0),SUM(N(DN$1),N($R126),1)),CHOOSE(AC[[M]:[M]],1,0,1,AC[[DB]:[DB]])),PRODUCT(SUM(ROUND(AVERAGE(VALUE(DN$3),VALUE($P126)),0),CHOOSE(IF(OR(DN$1,$R126),4,INDEX(CMB[[Res_Rare]:[Res_Rare]],MATCH(ROUND(MIN(SUM(DN$4,$O126/1000),SUM($O126,DN$4/1000)),3),CMB[[Cmb_ID]:[Cmb_ID]],0))),-1,-1,0,0)),IF(OR(DN$1,$R126),4,INDEX(CMB[[Cmb_Rare]:[Cmb_Rare]],MATCH(ROUND(MIN(SUM(DN$4,$O126/1000),SUM($O126,DN$4/1000)),3),CMB[[Cmb_ID]:[Cmb_ID]],0))),CHOOSE(AC[[M]:[M]],2,1,1,SUM(AC[[AB]:[DB]])))),""))</f>
        <v/>
      </c>
      <c r="DO126" t="str">
        <f>IF(OR(DO$5="",$S126=""),"",IFERROR(SUM(PRODUCT(INDEX(CMB[[BA_0O]:[BA_2O]],MATCH(ROUND(MIN(SUM(DO$4,$O126/1000),SUM($O126,DO$4/1000)),3),CMB[[Cmb_ID]:[Cmb_ID]],0),SUM(N(DO$1),N($R126),1)),CHOOSE(AC[[M]:[M]],1,1,0,AC[[AB]:[AB]])),PRODUCT(INDEX(CMB[[BD_0O]:[BD_2O]],MATCH(ROUND(MIN(SUM(DO$4,$O126/1000),SUM($O126,DO$4/1000)),3),CMB[[Cmb_ID]:[Cmb_ID]],0),SUM(N(DO$1),N($R126),1)),CHOOSE(AC[[M]:[M]],1,0,1,AC[[DB]:[DB]])),PRODUCT(SUM(ROUND(AVERAGE(VALUE(DO$3),VALUE($P126)),0),CHOOSE(IF(OR(DO$1,$R126),4,INDEX(CMB[[Res_Rare]:[Res_Rare]],MATCH(ROUND(MIN(SUM(DO$4,$O126/1000),SUM($O126,DO$4/1000)),3),CMB[[Cmb_ID]:[Cmb_ID]],0))),-1,-1,0,0)),IF(OR(DO$1,$R126),4,INDEX(CMB[[Cmb_Rare]:[Cmb_Rare]],MATCH(ROUND(MIN(SUM(DO$4,$O126/1000),SUM($O126,DO$4/1000)),3),CMB[[Cmb_ID]:[Cmb_ID]],0))),CHOOSE(AC[[M]:[M]],2,1,1,SUM(AC[[AB]:[DB]])))),""))</f>
        <v/>
      </c>
      <c r="DP126" t="str">
        <f>IF(OR(DP$5="",$S126=""),"",IFERROR(SUM(PRODUCT(INDEX(CMB[[BA_0O]:[BA_2O]],MATCH(ROUND(MIN(SUM(DP$4,$O126/1000),SUM($O126,DP$4/1000)),3),CMB[[Cmb_ID]:[Cmb_ID]],0),SUM(N(DP$1),N($R126),1)),CHOOSE(AC[[M]:[M]],1,1,0,AC[[AB]:[AB]])),PRODUCT(INDEX(CMB[[BD_0O]:[BD_2O]],MATCH(ROUND(MIN(SUM(DP$4,$O126/1000),SUM($O126,DP$4/1000)),3),CMB[[Cmb_ID]:[Cmb_ID]],0),SUM(N(DP$1),N($R126),1)),CHOOSE(AC[[M]:[M]],1,0,1,AC[[DB]:[DB]])),PRODUCT(SUM(ROUND(AVERAGE(VALUE(DP$3),VALUE($P126)),0),CHOOSE(IF(OR(DP$1,$R126),4,INDEX(CMB[[Res_Rare]:[Res_Rare]],MATCH(ROUND(MIN(SUM(DP$4,$O126/1000),SUM($O126,DP$4/1000)),3),CMB[[Cmb_ID]:[Cmb_ID]],0))),-1,-1,0,0)),IF(OR(DP$1,$R126),4,INDEX(CMB[[Cmb_Rare]:[Cmb_Rare]],MATCH(ROUND(MIN(SUM(DP$4,$O126/1000),SUM($O126,DP$4/1000)),3),CMB[[Cmb_ID]:[Cmb_ID]],0))),CHOOSE(AC[[M]:[M]],2,1,1,SUM(AC[[AB]:[DB]])))),""))</f>
        <v/>
      </c>
      <c r="DQ126" t="str">
        <f>IF(OR(DQ$5="",$S126=""),"",IFERROR(SUM(PRODUCT(INDEX(CMB[[BA_0O]:[BA_2O]],MATCH(ROUND(MIN(SUM(DQ$4,$O126/1000),SUM($O126,DQ$4/1000)),3),CMB[[Cmb_ID]:[Cmb_ID]],0),SUM(N(DQ$1),N($R126),1)),CHOOSE(AC[[M]:[M]],1,1,0,AC[[AB]:[AB]])),PRODUCT(INDEX(CMB[[BD_0O]:[BD_2O]],MATCH(ROUND(MIN(SUM(DQ$4,$O126/1000),SUM($O126,DQ$4/1000)),3),CMB[[Cmb_ID]:[Cmb_ID]],0),SUM(N(DQ$1),N($R126),1)),CHOOSE(AC[[M]:[M]],1,0,1,AC[[DB]:[DB]])),PRODUCT(SUM(ROUND(AVERAGE(VALUE(DQ$3),VALUE($P126)),0),CHOOSE(IF(OR(DQ$1,$R126),4,INDEX(CMB[[Res_Rare]:[Res_Rare]],MATCH(ROUND(MIN(SUM(DQ$4,$O126/1000),SUM($O126,DQ$4/1000)),3),CMB[[Cmb_ID]:[Cmb_ID]],0))),-1,-1,0,0)),IF(OR(DQ$1,$R126),4,INDEX(CMB[[Cmb_Rare]:[Cmb_Rare]],MATCH(ROUND(MIN(SUM(DQ$4,$O126/1000),SUM($O126,DQ$4/1000)),3),CMB[[Cmb_ID]:[Cmb_ID]],0))),CHOOSE(AC[[M]:[M]],2,1,1,SUM(AC[[AB]:[DB]])))),""))</f>
        <v/>
      </c>
      <c r="DR126" t="str">
        <f>IF(OR(DR$5="",$S126=""),"",IFERROR(SUM(PRODUCT(INDEX(CMB[[BA_0O]:[BA_2O]],MATCH(ROUND(MIN(SUM(DR$4,$O126/1000),SUM($O126,DR$4/1000)),3),CMB[[Cmb_ID]:[Cmb_ID]],0),SUM(N(DR$1),N($R126),1)),CHOOSE(AC[[M]:[M]],1,1,0,AC[[AB]:[AB]])),PRODUCT(INDEX(CMB[[BD_0O]:[BD_2O]],MATCH(ROUND(MIN(SUM(DR$4,$O126/1000),SUM($O126,DR$4/1000)),3),CMB[[Cmb_ID]:[Cmb_ID]],0),SUM(N(DR$1),N($R126),1)),CHOOSE(AC[[M]:[M]],1,0,1,AC[[DB]:[DB]])),PRODUCT(SUM(ROUND(AVERAGE(VALUE(DR$3),VALUE($P126)),0),CHOOSE(IF(OR(DR$1,$R126),4,INDEX(CMB[[Res_Rare]:[Res_Rare]],MATCH(ROUND(MIN(SUM(DR$4,$O126/1000),SUM($O126,DR$4/1000)),3),CMB[[Cmb_ID]:[Cmb_ID]],0))),-1,-1,0,0)),IF(OR(DR$1,$R126),4,INDEX(CMB[[Cmb_Rare]:[Cmb_Rare]],MATCH(ROUND(MIN(SUM(DR$4,$O126/1000),SUM($O126,DR$4/1000)),3),CMB[[Cmb_ID]:[Cmb_ID]],0))),CHOOSE(AC[[M]:[M]],2,1,1,SUM(AC[[AB]:[DB]])))),""))</f>
        <v/>
      </c>
      <c r="DS126" t="str">
        <f>IF(OR(DS$5="",$S126=""),"",IFERROR(SUM(PRODUCT(INDEX(CMB[[BA_0O]:[BA_2O]],MATCH(ROUND(MIN(SUM(DS$4,$O126/1000),SUM($O126,DS$4/1000)),3),CMB[[Cmb_ID]:[Cmb_ID]],0),SUM(N(DS$1),N($R126),1)),CHOOSE(AC[[M]:[M]],1,1,0,AC[[AB]:[AB]])),PRODUCT(INDEX(CMB[[BD_0O]:[BD_2O]],MATCH(ROUND(MIN(SUM(DS$4,$O126/1000),SUM($O126,DS$4/1000)),3),CMB[[Cmb_ID]:[Cmb_ID]],0),SUM(N(DS$1),N($R126),1)),CHOOSE(AC[[M]:[M]],1,0,1,AC[[DB]:[DB]])),PRODUCT(SUM(ROUND(AVERAGE(VALUE(DS$3),VALUE($P126)),0),CHOOSE(IF(OR(DS$1,$R126),4,INDEX(CMB[[Res_Rare]:[Res_Rare]],MATCH(ROUND(MIN(SUM(DS$4,$O126/1000),SUM($O126,DS$4/1000)),3),CMB[[Cmb_ID]:[Cmb_ID]],0))),-1,-1,0,0)),IF(OR(DS$1,$R126),4,INDEX(CMB[[Cmb_Rare]:[Cmb_Rare]],MATCH(ROUND(MIN(SUM(DS$4,$O126/1000),SUM($O126,DS$4/1000)),3),CMB[[Cmb_ID]:[Cmb_ID]],0))),CHOOSE(AC[[M]:[M]],2,1,1,SUM(AC[[AB]:[DB]])))),""))</f>
        <v/>
      </c>
      <c r="DT126" t="str">
        <f>IF(OR(DT$5="",$S126=""),"",IFERROR(SUM(PRODUCT(INDEX(CMB[[BA_0O]:[BA_2O]],MATCH(ROUND(MIN(SUM(DT$4,$O126/1000),SUM($O126,DT$4/1000)),3),CMB[[Cmb_ID]:[Cmb_ID]],0),SUM(N(DT$1),N($R126),1)),CHOOSE(AC[[M]:[M]],1,1,0,AC[[AB]:[AB]])),PRODUCT(INDEX(CMB[[BD_0O]:[BD_2O]],MATCH(ROUND(MIN(SUM(DT$4,$O126/1000),SUM($O126,DT$4/1000)),3),CMB[[Cmb_ID]:[Cmb_ID]],0),SUM(N(DT$1),N($R126),1)),CHOOSE(AC[[M]:[M]],1,0,1,AC[[DB]:[DB]])),PRODUCT(SUM(ROUND(AVERAGE(VALUE(DT$3),VALUE($P126)),0),CHOOSE(IF(OR(DT$1,$R126),4,INDEX(CMB[[Res_Rare]:[Res_Rare]],MATCH(ROUND(MIN(SUM(DT$4,$O126/1000),SUM($O126,DT$4/1000)),3),CMB[[Cmb_ID]:[Cmb_ID]],0))),-1,-1,0,0)),IF(OR(DT$1,$R126),4,INDEX(CMB[[Cmb_Rare]:[Cmb_Rare]],MATCH(ROUND(MIN(SUM(DT$4,$O126/1000),SUM($O126,DT$4/1000)),3),CMB[[Cmb_ID]:[Cmb_ID]],0))),CHOOSE(AC[[M]:[M]],2,1,1,SUM(AC[[AB]:[DB]])))),""))</f>
        <v/>
      </c>
      <c r="DU126" t="str">
        <f>IF(OR(DU$5="",$S126=""),"",IFERROR(SUM(PRODUCT(INDEX(CMB[[BA_0O]:[BA_2O]],MATCH(ROUND(MIN(SUM(DU$4,$O126/1000),SUM($O126,DU$4/1000)),3),CMB[[Cmb_ID]:[Cmb_ID]],0),SUM(N(DU$1),N($R126),1)),CHOOSE(AC[[M]:[M]],1,1,0,AC[[AB]:[AB]])),PRODUCT(INDEX(CMB[[BD_0O]:[BD_2O]],MATCH(ROUND(MIN(SUM(DU$4,$O126/1000),SUM($O126,DU$4/1000)),3),CMB[[Cmb_ID]:[Cmb_ID]],0),SUM(N(DU$1),N($R126),1)),CHOOSE(AC[[M]:[M]],1,0,1,AC[[DB]:[DB]])),PRODUCT(SUM(ROUND(AVERAGE(VALUE(DU$3),VALUE($P126)),0),CHOOSE(IF(OR(DU$1,$R126),4,INDEX(CMB[[Res_Rare]:[Res_Rare]],MATCH(ROUND(MIN(SUM(DU$4,$O126/1000),SUM($O126,DU$4/1000)),3),CMB[[Cmb_ID]:[Cmb_ID]],0))),-1,-1,0,0)),IF(OR(DU$1,$R126),4,INDEX(CMB[[Cmb_Rare]:[Cmb_Rare]],MATCH(ROUND(MIN(SUM(DU$4,$O126/1000),SUM($O126,DU$4/1000)),3),CMB[[Cmb_ID]:[Cmb_ID]],0))),CHOOSE(AC[[M]:[M]],2,1,1,SUM(AC[[AB]:[DB]])))),""))</f>
        <v/>
      </c>
      <c r="DV126" t="str">
        <f>IF(OR(DV$5="",$S126=""),"",IFERROR(SUM(PRODUCT(INDEX(CMB[[BA_0O]:[BA_2O]],MATCH(ROUND(MIN(SUM(DV$4,$O126/1000),SUM($O126,DV$4/1000)),3),CMB[[Cmb_ID]:[Cmb_ID]],0),SUM(N(DV$1),N($R126),1)),CHOOSE(AC[[M]:[M]],1,1,0,AC[[AB]:[AB]])),PRODUCT(INDEX(CMB[[BD_0O]:[BD_2O]],MATCH(ROUND(MIN(SUM(DV$4,$O126/1000),SUM($O126,DV$4/1000)),3),CMB[[Cmb_ID]:[Cmb_ID]],0),SUM(N(DV$1),N($R126),1)),CHOOSE(AC[[M]:[M]],1,0,1,AC[[DB]:[DB]])),PRODUCT(SUM(ROUND(AVERAGE(VALUE(DV$3),VALUE($P126)),0),CHOOSE(IF(OR(DV$1,$R126),4,INDEX(CMB[[Res_Rare]:[Res_Rare]],MATCH(ROUND(MIN(SUM(DV$4,$O126/1000),SUM($O126,DV$4/1000)),3),CMB[[Cmb_ID]:[Cmb_ID]],0))),-1,-1,0,0)),IF(OR(DV$1,$R126),4,INDEX(CMB[[Cmb_Rare]:[Cmb_Rare]],MATCH(ROUND(MIN(SUM(DV$4,$O126/1000),SUM($O126,DV$4/1000)),3),CMB[[Cmb_ID]:[Cmb_ID]],0))),CHOOSE(AC[[M]:[M]],2,1,1,SUM(AC[[AB]:[DB]])))),""))</f>
        <v/>
      </c>
      <c r="DW126" t="str">
        <f>IF(OR(DW$5="",$S126=""),"",IFERROR(SUM(PRODUCT(INDEX(CMB[[BA_0O]:[BA_2O]],MATCH(ROUND(MIN(SUM(DW$4,$O126/1000),SUM($O126,DW$4/1000)),3),CMB[[Cmb_ID]:[Cmb_ID]],0),SUM(N(DW$1),N($R126),1)),CHOOSE(AC[[M]:[M]],1,1,0,AC[[AB]:[AB]])),PRODUCT(INDEX(CMB[[BD_0O]:[BD_2O]],MATCH(ROUND(MIN(SUM(DW$4,$O126/1000),SUM($O126,DW$4/1000)),3),CMB[[Cmb_ID]:[Cmb_ID]],0),SUM(N(DW$1),N($R126),1)),CHOOSE(AC[[M]:[M]],1,0,1,AC[[DB]:[DB]])),PRODUCT(SUM(ROUND(AVERAGE(VALUE(DW$3),VALUE($P126)),0),CHOOSE(IF(OR(DW$1,$R126),4,INDEX(CMB[[Res_Rare]:[Res_Rare]],MATCH(ROUND(MIN(SUM(DW$4,$O126/1000),SUM($O126,DW$4/1000)),3),CMB[[Cmb_ID]:[Cmb_ID]],0))),-1,-1,0,0)),IF(OR(DW$1,$R126),4,INDEX(CMB[[Cmb_Rare]:[Cmb_Rare]],MATCH(ROUND(MIN(SUM(DW$4,$O126/1000),SUM($O126,DW$4/1000)),3),CMB[[Cmb_ID]:[Cmb_ID]],0))),CHOOSE(AC[[M]:[M]],2,1,1,SUM(AC[[AB]:[DB]])))),""))</f>
        <v/>
      </c>
      <c r="DX126" t="str">
        <f>IF(OR(DX$5="",$S126=""),"",IFERROR(SUM(PRODUCT(INDEX(CMB[[BA_0O]:[BA_2O]],MATCH(ROUND(MIN(SUM(DX$4,$O126/1000),SUM($O126,DX$4/1000)),3),CMB[[Cmb_ID]:[Cmb_ID]],0),SUM(N(DX$1),N($R126),1)),CHOOSE(AC[[M]:[M]],1,1,0,AC[[AB]:[AB]])),PRODUCT(INDEX(CMB[[BD_0O]:[BD_2O]],MATCH(ROUND(MIN(SUM(DX$4,$O126/1000),SUM($O126,DX$4/1000)),3),CMB[[Cmb_ID]:[Cmb_ID]],0),SUM(N(DX$1),N($R126),1)),CHOOSE(AC[[M]:[M]],1,0,1,AC[[DB]:[DB]])),PRODUCT(SUM(ROUND(AVERAGE(VALUE(DX$3),VALUE($P126)),0),CHOOSE(IF(OR(DX$1,$R126),4,INDEX(CMB[[Res_Rare]:[Res_Rare]],MATCH(ROUND(MIN(SUM(DX$4,$O126/1000),SUM($O126,DX$4/1000)),3),CMB[[Cmb_ID]:[Cmb_ID]],0))),-1,-1,0,0)),IF(OR(DX$1,$R126),4,INDEX(CMB[[Cmb_Rare]:[Cmb_Rare]],MATCH(ROUND(MIN(SUM(DX$4,$O126/1000),SUM($O126,DX$4/1000)),3),CMB[[Cmb_ID]:[Cmb_ID]],0))),CHOOSE(AC[[M]:[M]],2,1,1,SUM(AC[[AB]:[DB]])))),""))</f>
        <v/>
      </c>
      <c r="DY126" t="str">
        <f>IF(OR(DY$5="",$S126=""),"",IFERROR(SUM(PRODUCT(INDEX(CMB[[BA_0O]:[BA_2O]],MATCH(ROUND(MIN(SUM(DY$4,$O126/1000),SUM($O126,DY$4/1000)),3),CMB[[Cmb_ID]:[Cmb_ID]],0),SUM(N(DY$1),N($R126),1)),CHOOSE(AC[[M]:[M]],1,1,0,AC[[AB]:[AB]])),PRODUCT(INDEX(CMB[[BD_0O]:[BD_2O]],MATCH(ROUND(MIN(SUM(DY$4,$O126/1000),SUM($O126,DY$4/1000)),3),CMB[[Cmb_ID]:[Cmb_ID]],0),SUM(N(DY$1),N($R126),1)),CHOOSE(AC[[M]:[M]],1,0,1,AC[[DB]:[DB]])),PRODUCT(SUM(ROUND(AVERAGE(VALUE(DY$3),VALUE($P126)),0),CHOOSE(IF(OR(DY$1,$R126),4,INDEX(CMB[[Res_Rare]:[Res_Rare]],MATCH(ROUND(MIN(SUM(DY$4,$O126/1000),SUM($O126,DY$4/1000)),3),CMB[[Cmb_ID]:[Cmb_ID]],0))),-1,-1,0,0)),IF(OR(DY$1,$R126),4,INDEX(CMB[[Cmb_Rare]:[Cmb_Rare]],MATCH(ROUND(MIN(SUM(DY$4,$O126/1000),SUM($O126,DY$4/1000)),3),CMB[[Cmb_ID]:[Cmb_ID]],0))),CHOOSE(AC[[M]:[M]],2,1,1,SUM(AC[[AB]:[DB]])))),""))</f>
        <v/>
      </c>
      <c r="DZ126" t="str">
        <f>IF(OR(DZ$5="",$S126=""),"",IFERROR(SUM(PRODUCT(INDEX(CMB[[BA_0O]:[BA_2O]],MATCH(ROUND(MIN(SUM(DZ$4,$O126/1000),SUM($O126,DZ$4/1000)),3),CMB[[Cmb_ID]:[Cmb_ID]],0),SUM(N(DZ$1),N($R126),1)),CHOOSE(AC[[M]:[M]],1,1,0,AC[[AB]:[AB]])),PRODUCT(INDEX(CMB[[BD_0O]:[BD_2O]],MATCH(ROUND(MIN(SUM(DZ$4,$O126/1000),SUM($O126,DZ$4/1000)),3),CMB[[Cmb_ID]:[Cmb_ID]],0),SUM(N(DZ$1),N($R126),1)),CHOOSE(AC[[M]:[M]],1,0,1,AC[[DB]:[DB]])),PRODUCT(SUM(ROUND(AVERAGE(VALUE(DZ$3),VALUE($P126)),0),CHOOSE(IF(OR(DZ$1,$R126),4,INDEX(CMB[[Res_Rare]:[Res_Rare]],MATCH(ROUND(MIN(SUM(DZ$4,$O126/1000),SUM($O126,DZ$4/1000)),3),CMB[[Cmb_ID]:[Cmb_ID]],0))),-1,-1,0,0)),IF(OR(DZ$1,$R126),4,INDEX(CMB[[Cmb_Rare]:[Cmb_Rare]],MATCH(ROUND(MIN(SUM(DZ$4,$O126/1000),SUM($O126,DZ$4/1000)),3),CMB[[Cmb_ID]:[Cmb_ID]],0))),CHOOSE(AC[[M]:[M]],2,1,1,SUM(AC[[AB]:[DB]])))),""))</f>
        <v/>
      </c>
      <c r="EA126" t="str">
        <f>IF(OR(EA$5="",$S126=""),"",IFERROR(SUM(PRODUCT(INDEX(CMB[[BA_0O]:[BA_2O]],MATCH(ROUND(MIN(SUM(EA$4,$O126/1000),SUM($O126,EA$4/1000)),3),CMB[[Cmb_ID]:[Cmb_ID]],0),SUM(N(EA$1),N($R126),1)),CHOOSE(AC[[M]:[M]],1,1,0,AC[[AB]:[AB]])),PRODUCT(INDEX(CMB[[BD_0O]:[BD_2O]],MATCH(ROUND(MIN(SUM(EA$4,$O126/1000),SUM($O126,EA$4/1000)),3),CMB[[Cmb_ID]:[Cmb_ID]],0),SUM(N(EA$1),N($R126),1)),CHOOSE(AC[[M]:[M]],1,0,1,AC[[DB]:[DB]])),PRODUCT(SUM(ROUND(AVERAGE(VALUE(EA$3),VALUE($P126)),0),CHOOSE(IF(OR(EA$1,$R126),4,INDEX(CMB[[Res_Rare]:[Res_Rare]],MATCH(ROUND(MIN(SUM(EA$4,$O126/1000),SUM($O126,EA$4/1000)),3),CMB[[Cmb_ID]:[Cmb_ID]],0))),-1,-1,0,0)),IF(OR(EA$1,$R126),4,INDEX(CMB[[Cmb_Rare]:[Cmb_Rare]],MATCH(ROUND(MIN(SUM(EA$4,$O126/1000),SUM($O126,EA$4/1000)),3),CMB[[Cmb_ID]:[Cmb_ID]],0))),CHOOSE(AC[[M]:[M]],2,1,1,SUM(AC[[AB]:[DB]])))),""))</f>
        <v/>
      </c>
      <c r="EB126" t="str">
        <f>IF(OR(EB$5="",$S126=""),"",IFERROR(SUM(PRODUCT(INDEX(CMB[[BA_0O]:[BA_2O]],MATCH(ROUND(MIN(SUM(EB$4,$O126/1000),SUM($O126,EB$4/1000)),3),CMB[[Cmb_ID]:[Cmb_ID]],0),SUM(N(EB$1),N($R126),1)),CHOOSE(AC[[M]:[M]],1,1,0,AC[[AB]:[AB]])),PRODUCT(INDEX(CMB[[BD_0O]:[BD_2O]],MATCH(ROUND(MIN(SUM(EB$4,$O126/1000),SUM($O126,EB$4/1000)),3),CMB[[Cmb_ID]:[Cmb_ID]],0),SUM(N(EB$1),N($R126),1)),CHOOSE(AC[[M]:[M]],1,0,1,AC[[DB]:[DB]])),PRODUCT(SUM(ROUND(AVERAGE(VALUE(EB$3),VALUE($P126)),0),CHOOSE(IF(OR(EB$1,$R126),4,INDEX(CMB[[Res_Rare]:[Res_Rare]],MATCH(ROUND(MIN(SUM(EB$4,$O126/1000),SUM($O126,EB$4/1000)),3),CMB[[Cmb_ID]:[Cmb_ID]],0))),-1,-1,0,0)),IF(OR(EB$1,$R126),4,INDEX(CMB[[Cmb_Rare]:[Cmb_Rare]],MATCH(ROUND(MIN(SUM(EB$4,$O126/1000),SUM($O126,EB$4/1000)),3),CMB[[Cmb_ID]:[Cmb_ID]],0))),CHOOSE(AC[[M]:[M]],2,1,1,SUM(AC[[AB]:[DB]])))),""))</f>
        <v/>
      </c>
      <c r="EC126" t="str">
        <f>IF(OR(EC$5="",$S126=""),"",IFERROR(SUM(PRODUCT(INDEX(CMB[[BA_0O]:[BA_2O]],MATCH(ROUND(MIN(SUM(EC$4,$O126/1000),SUM($O126,EC$4/1000)),3),CMB[[Cmb_ID]:[Cmb_ID]],0),SUM(N(EC$1),N($R126),1)),CHOOSE(AC[[M]:[M]],1,1,0,AC[[AB]:[AB]])),PRODUCT(INDEX(CMB[[BD_0O]:[BD_2O]],MATCH(ROUND(MIN(SUM(EC$4,$O126/1000),SUM($O126,EC$4/1000)),3),CMB[[Cmb_ID]:[Cmb_ID]],0),SUM(N(EC$1),N($R126),1)),CHOOSE(AC[[M]:[M]],1,0,1,AC[[DB]:[DB]])),PRODUCT(SUM(ROUND(AVERAGE(VALUE(EC$3),VALUE($P126)),0),CHOOSE(IF(OR(EC$1,$R126),4,INDEX(CMB[[Res_Rare]:[Res_Rare]],MATCH(ROUND(MIN(SUM(EC$4,$O126/1000),SUM($O126,EC$4/1000)),3),CMB[[Cmb_ID]:[Cmb_ID]],0))),-1,-1,0,0)),IF(OR(EC$1,$R126),4,INDEX(CMB[[Cmb_Rare]:[Cmb_Rare]],MATCH(ROUND(MIN(SUM(EC$4,$O126/1000),SUM($O126,EC$4/1000)),3),CMB[[Cmb_ID]:[Cmb_ID]],0))),CHOOSE(AC[[M]:[M]],2,1,1,SUM(AC[[AB]:[DB]])))),""))</f>
        <v/>
      </c>
      <c r="ED126" t="str">
        <f>IF(OR(ED$5="",$S126=""),"",IFERROR(SUM(PRODUCT(INDEX(CMB[[BA_0O]:[BA_2O]],MATCH(ROUND(MIN(SUM(ED$4,$O126/1000),SUM($O126,ED$4/1000)),3),CMB[[Cmb_ID]:[Cmb_ID]],0),SUM(N(ED$1),N($R126),1)),CHOOSE(AC[[M]:[M]],1,1,0,AC[[AB]:[AB]])),PRODUCT(INDEX(CMB[[BD_0O]:[BD_2O]],MATCH(ROUND(MIN(SUM(ED$4,$O126/1000),SUM($O126,ED$4/1000)),3),CMB[[Cmb_ID]:[Cmb_ID]],0),SUM(N(ED$1),N($R126),1)),CHOOSE(AC[[M]:[M]],1,0,1,AC[[DB]:[DB]])),PRODUCT(SUM(ROUND(AVERAGE(VALUE(ED$3),VALUE($P126)),0),CHOOSE(IF(OR(ED$1,$R126),4,INDEX(CMB[[Res_Rare]:[Res_Rare]],MATCH(ROUND(MIN(SUM(ED$4,$O126/1000),SUM($O126,ED$4/1000)),3),CMB[[Cmb_ID]:[Cmb_ID]],0))),-1,-1,0,0)),IF(OR(ED$1,$R126),4,INDEX(CMB[[Cmb_Rare]:[Cmb_Rare]],MATCH(ROUND(MIN(SUM(ED$4,$O126/1000),SUM($O126,ED$4/1000)),3),CMB[[Cmb_ID]:[Cmb_ID]],0))),CHOOSE(AC[[M]:[M]],2,1,1,SUM(AC[[AB]:[DB]])))),""))</f>
        <v/>
      </c>
      <c r="EE126" t="str">
        <f>IF(OR(EE$5="",$S126=""),"",IFERROR(SUM(PRODUCT(INDEX(CMB[[BA_0O]:[BA_2O]],MATCH(ROUND(MIN(SUM(EE$4,$O126/1000),SUM($O126,EE$4/1000)),3),CMB[[Cmb_ID]:[Cmb_ID]],0),SUM(N(EE$1),N($R126),1)),CHOOSE(AC[[M]:[M]],1,1,0,AC[[AB]:[AB]])),PRODUCT(INDEX(CMB[[BD_0O]:[BD_2O]],MATCH(ROUND(MIN(SUM(EE$4,$O126/1000),SUM($O126,EE$4/1000)),3),CMB[[Cmb_ID]:[Cmb_ID]],0),SUM(N(EE$1),N($R126),1)),CHOOSE(AC[[M]:[M]],1,0,1,AC[[DB]:[DB]])),PRODUCT(SUM(ROUND(AVERAGE(VALUE(EE$3),VALUE($P126)),0),CHOOSE(IF(OR(EE$1,$R126),4,INDEX(CMB[[Res_Rare]:[Res_Rare]],MATCH(ROUND(MIN(SUM(EE$4,$O126/1000),SUM($O126,EE$4/1000)),3),CMB[[Cmb_ID]:[Cmb_ID]],0))),-1,-1,0,0)),IF(OR(EE$1,$R126),4,INDEX(CMB[[Cmb_Rare]:[Cmb_Rare]],MATCH(ROUND(MIN(SUM(EE$4,$O126/1000),SUM($O126,EE$4/1000)),3),CMB[[Cmb_ID]:[Cmb_ID]],0))),CHOOSE(AC[[M]:[M]],2,1,1,SUM(AC[[AB]:[DB]])))),""))</f>
        <v/>
      </c>
      <c r="EF126" t="str">
        <f>IF(OR(EF$5="",$S126=""),"",IFERROR(SUM(PRODUCT(INDEX(CMB[[BA_0O]:[BA_2O]],MATCH(ROUND(MIN(SUM(EF$4,$O126/1000),SUM($O126,EF$4/1000)),3),CMB[[Cmb_ID]:[Cmb_ID]],0),SUM(N(EF$1),N($R126),1)),CHOOSE(AC[[M]:[M]],1,1,0,AC[[AB]:[AB]])),PRODUCT(INDEX(CMB[[BD_0O]:[BD_2O]],MATCH(ROUND(MIN(SUM(EF$4,$O126/1000),SUM($O126,EF$4/1000)),3),CMB[[Cmb_ID]:[Cmb_ID]],0),SUM(N(EF$1),N($R126),1)),CHOOSE(AC[[M]:[M]],1,0,1,AC[[DB]:[DB]])),PRODUCT(SUM(ROUND(AVERAGE(VALUE(EF$3),VALUE($P126)),0),CHOOSE(IF(OR(EF$1,$R126),4,INDEX(CMB[[Res_Rare]:[Res_Rare]],MATCH(ROUND(MIN(SUM(EF$4,$O126/1000),SUM($O126,EF$4/1000)),3),CMB[[Cmb_ID]:[Cmb_ID]],0))),-1,-1,0,0)),IF(OR(EF$1,$R126),4,INDEX(CMB[[Cmb_Rare]:[Cmb_Rare]],MATCH(ROUND(MIN(SUM(EF$4,$O126/1000),SUM($O126,EF$4/1000)),3),CMB[[Cmb_ID]:[Cmb_ID]],0))),CHOOSE(AC[[M]:[M]],2,1,1,SUM(AC[[AB]:[DB]])))),""))</f>
        <v/>
      </c>
      <c r="EG126" t="str">
        <f>IF(OR(EG$5="",$S126=""),"",IFERROR(SUM(PRODUCT(INDEX(CMB[[BA_0O]:[BA_2O]],MATCH(ROUND(MIN(SUM(EG$4,$O126/1000),SUM($O126,EG$4/1000)),3),CMB[[Cmb_ID]:[Cmb_ID]],0),SUM(N(EG$1),N($R126),1)),CHOOSE(AC[[M]:[M]],1,1,0,AC[[AB]:[AB]])),PRODUCT(INDEX(CMB[[BD_0O]:[BD_2O]],MATCH(ROUND(MIN(SUM(EG$4,$O126/1000),SUM($O126,EG$4/1000)),3),CMB[[Cmb_ID]:[Cmb_ID]],0),SUM(N(EG$1),N($R126),1)),CHOOSE(AC[[M]:[M]],1,0,1,AC[[DB]:[DB]])),PRODUCT(SUM(ROUND(AVERAGE(VALUE(EG$3),VALUE($P126)),0),CHOOSE(IF(OR(EG$1,$R126),4,INDEX(CMB[[Res_Rare]:[Res_Rare]],MATCH(ROUND(MIN(SUM(EG$4,$O126/1000),SUM($O126,EG$4/1000)),3),CMB[[Cmb_ID]:[Cmb_ID]],0))),-1,-1,0,0)),IF(OR(EG$1,$R126),4,INDEX(CMB[[Cmb_Rare]:[Cmb_Rare]],MATCH(ROUND(MIN(SUM(EG$4,$O126/1000),SUM($O126,EG$4/1000)),3),CMB[[Cmb_ID]:[Cmb_ID]],0))),CHOOSE(AC[[M]:[M]],2,1,1,SUM(AC[[AB]:[DB]])))),""))</f>
        <v/>
      </c>
      <c r="EH126" t="str">
        <f>IF(OR(EH$5="",$S126=""),"",IFERROR(SUM(PRODUCT(INDEX(CMB[[BA_0O]:[BA_2O]],MATCH(ROUND(MIN(SUM(EH$4,$O126/1000),SUM($O126,EH$4/1000)),3),CMB[[Cmb_ID]:[Cmb_ID]],0),SUM(N(EH$1),N($R126),1)),CHOOSE(AC[[M]:[M]],1,1,0,AC[[AB]:[AB]])),PRODUCT(INDEX(CMB[[BD_0O]:[BD_2O]],MATCH(ROUND(MIN(SUM(EH$4,$O126/1000),SUM($O126,EH$4/1000)),3),CMB[[Cmb_ID]:[Cmb_ID]],0),SUM(N(EH$1),N($R126),1)),CHOOSE(AC[[M]:[M]],1,0,1,AC[[DB]:[DB]])),PRODUCT(SUM(ROUND(AVERAGE(VALUE(EH$3),VALUE($P126)),0),CHOOSE(IF(OR(EH$1,$R126),4,INDEX(CMB[[Res_Rare]:[Res_Rare]],MATCH(ROUND(MIN(SUM(EH$4,$O126/1000),SUM($O126,EH$4/1000)),3),CMB[[Cmb_ID]:[Cmb_ID]],0))),-1,-1,0,0)),IF(OR(EH$1,$R126),4,INDEX(CMB[[Cmb_Rare]:[Cmb_Rare]],MATCH(ROUND(MIN(SUM(EH$4,$O126/1000),SUM($O126,EH$4/1000)),3),CMB[[Cmb_ID]:[Cmb_ID]],0))),CHOOSE(AC[[M]:[M]],2,1,1,SUM(AC[[AB]:[DB]])))),""))</f>
        <v/>
      </c>
      <c r="EI126" t="str">
        <f>IF(OR(EI$5="",$S126=""),"",IFERROR(SUM(PRODUCT(INDEX(CMB[[BA_0O]:[BA_2O]],MATCH(ROUND(MIN(SUM(EI$4,$O126/1000),SUM($O126,EI$4/1000)),3),CMB[[Cmb_ID]:[Cmb_ID]],0),SUM(N(EI$1),N($R126),1)),CHOOSE(AC[[M]:[M]],1,1,0,AC[[AB]:[AB]])),PRODUCT(INDEX(CMB[[BD_0O]:[BD_2O]],MATCH(ROUND(MIN(SUM(EI$4,$O126/1000),SUM($O126,EI$4/1000)),3),CMB[[Cmb_ID]:[Cmb_ID]],0),SUM(N(EI$1),N($R126),1)),CHOOSE(AC[[M]:[M]],1,0,1,AC[[DB]:[DB]])),PRODUCT(SUM(ROUND(AVERAGE(VALUE(EI$3),VALUE($P126)),0),CHOOSE(IF(OR(EI$1,$R126),4,INDEX(CMB[[Res_Rare]:[Res_Rare]],MATCH(ROUND(MIN(SUM(EI$4,$O126/1000),SUM($O126,EI$4/1000)),3),CMB[[Cmb_ID]:[Cmb_ID]],0))),-1,-1,0,0)),IF(OR(EI$1,$R126),4,INDEX(CMB[[Cmb_Rare]:[Cmb_Rare]],MATCH(ROUND(MIN(SUM(EI$4,$O126/1000),SUM($O126,EI$4/1000)),3),CMB[[Cmb_ID]:[Cmb_ID]],0))),CHOOSE(AC[[M]:[M]],2,1,1,SUM(AC[[AB]:[DB]])))),""))</f>
        <v/>
      </c>
      <c r="EJ126" t="str">
        <f>IF(OR(EJ$5="",$S126=""),"",IFERROR(SUM(PRODUCT(INDEX(CMB[[BA_0O]:[BA_2O]],MATCH(ROUND(MIN(SUM(EJ$4,$O126/1000),SUM($O126,EJ$4/1000)),3),CMB[[Cmb_ID]:[Cmb_ID]],0),SUM(N(EJ$1),N($R126),1)),CHOOSE(AC[[M]:[M]],1,1,0,AC[[AB]:[AB]])),PRODUCT(INDEX(CMB[[BD_0O]:[BD_2O]],MATCH(ROUND(MIN(SUM(EJ$4,$O126/1000),SUM($O126,EJ$4/1000)),3),CMB[[Cmb_ID]:[Cmb_ID]],0),SUM(N(EJ$1),N($R126),1)),CHOOSE(AC[[M]:[M]],1,0,1,AC[[DB]:[DB]])),PRODUCT(SUM(ROUND(AVERAGE(VALUE(EJ$3),VALUE($P126)),0),CHOOSE(IF(OR(EJ$1,$R126),4,INDEX(CMB[[Res_Rare]:[Res_Rare]],MATCH(ROUND(MIN(SUM(EJ$4,$O126/1000),SUM($O126,EJ$4/1000)),3),CMB[[Cmb_ID]:[Cmb_ID]],0))),-1,-1,0,0)),IF(OR(EJ$1,$R126),4,INDEX(CMB[[Cmb_Rare]:[Cmb_Rare]],MATCH(ROUND(MIN(SUM(EJ$4,$O126/1000),SUM($O126,EJ$4/1000)),3),CMB[[Cmb_ID]:[Cmb_ID]],0))),CHOOSE(AC[[M]:[M]],2,1,1,SUM(AC[[AB]:[DB]])))),""))</f>
        <v/>
      </c>
      <c r="EK126" t="str">
        <f>IF(OR(EK$5="",$S126=""),"",IFERROR(SUM(PRODUCT(INDEX(CMB[[BA_0O]:[BA_2O]],MATCH(ROUND(MIN(SUM(EK$4,$O126/1000),SUM($O126,EK$4/1000)),3),CMB[[Cmb_ID]:[Cmb_ID]],0),SUM(N(EK$1),N($R126),1)),CHOOSE(AC[[M]:[M]],1,1,0,AC[[AB]:[AB]])),PRODUCT(INDEX(CMB[[BD_0O]:[BD_2O]],MATCH(ROUND(MIN(SUM(EK$4,$O126/1000),SUM($O126,EK$4/1000)),3),CMB[[Cmb_ID]:[Cmb_ID]],0),SUM(N(EK$1),N($R126),1)),CHOOSE(AC[[M]:[M]],1,0,1,AC[[DB]:[DB]])),PRODUCT(SUM(ROUND(AVERAGE(VALUE(EK$3),VALUE($P126)),0),CHOOSE(IF(OR(EK$1,$R126),4,INDEX(CMB[[Res_Rare]:[Res_Rare]],MATCH(ROUND(MIN(SUM(EK$4,$O126/1000),SUM($O126,EK$4/1000)),3),CMB[[Cmb_ID]:[Cmb_ID]],0))),-1,-1,0,0)),IF(OR(EK$1,$R126),4,INDEX(CMB[[Cmb_Rare]:[Cmb_Rare]],MATCH(ROUND(MIN(SUM(EK$4,$O126/1000),SUM($O126,EK$4/1000)),3),CMB[[Cmb_ID]:[Cmb_ID]],0))),CHOOSE(AC[[M]:[M]],2,1,1,SUM(AC[[AB]:[DB]])))),""))</f>
        <v/>
      </c>
      <c r="EL126" t="str">
        <f>IF(OR(EL$5="",$S126=""),"",IFERROR(SUM(PRODUCT(INDEX(CMB[[BA_0O]:[BA_2O]],MATCH(ROUND(MIN(SUM(EL$4,$O126/1000),SUM($O126,EL$4/1000)),3),CMB[[Cmb_ID]:[Cmb_ID]],0),SUM(N(EL$1),N($R126),1)),CHOOSE(AC[[M]:[M]],1,1,0,AC[[AB]:[AB]])),PRODUCT(INDEX(CMB[[BD_0O]:[BD_2O]],MATCH(ROUND(MIN(SUM(EL$4,$O126/1000),SUM($O126,EL$4/1000)),3),CMB[[Cmb_ID]:[Cmb_ID]],0),SUM(N(EL$1),N($R126),1)),CHOOSE(AC[[M]:[M]],1,0,1,AC[[DB]:[DB]])),PRODUCT(SUM(ROUND(AVERAGE(VALUE(EL$3),VALUE($P126)),0),CHOOSE(IF(OR(EL$1,$R126),4,INDEX(CMB[[Res_Rare]:[Res_Rare]],MATCH(ROUND(MIN(SUM(EL$4,$O126/1000),SUM($O126,EL$4/1000)),3),CMB[[Cmb_ID]:[Cmb_ID]],0))),-1,-1,0,0)),IF(OR(EL$1,$R126),4,INDEX(CMB[[Cmb_Rare]:[Cmb_Rare]],MATCH(ROUND(MIN(SUM(EL$4,$O126/1000),SUM($O126,EL$4/1000)),3),CMB[[Cmb_ID]:[Cmb_ID]],0))),CHOOSE(AC[[M]:[M]],2,1,1,SUM(AC[[AB]:[DB]])))),""))</f>
        <v/>
      </c>
      <c r="EM126" t="str">
        <f>IF(OR(EM$5="",$S126=""),"",IFERROR(SUM(PRODUCT(INDEX(CMB[[BA_0O]:[BA_2O]],MATCH(ROUND(MIN(SUM(EM$4,$O126/1000),SUM($O126,EM$4/1000)),3),CMB[[Cmb_ID]:[Cmb_ID]],0),SUM(N(EM$1),N($R126),1)),CHOOSE(AC[[M]:[M]],1,1,0,AC[[AB]:[AB]])),PRODUCT(INDEX(CMB[[BD_0O]:[BD_2O]],MATCH(ROUND(MIN(SUM(EM$4,$O126/1000),SUM($O126,EM$4/1000)),3),CMB[[Cmb_ID]:[Cmb_ID]],0),SUM(N(EM$1),N($R126),1)),CHOOSE(AC[[M]:[M]],1,0,1,AC[[DB]:[DB]])),PRODUCT(SUM(ROUND(AVERAGE(VALUE(EM$3),VALUE($P126)),0),CHOOSE(IF(OR(EM$1,$R126),4,INDEX(CMB[[Res_Rare]:[Res_Rare]],MATCH(ROUND(MIN(SUM(EM$4,$O126/1000),SUM($O126,EM$4/1000)),3),CMB[[Cmb_ID]:[Cmb_ID]],0))),-1,-1,0,0)),IF(OR(EM$1,$R126),4,INDEX(CMB[[Cmb_Rare]:[Cmb_Rare]],MATCH(ROUND(MIN(SUM(EM$4,$O126/1000),SUM($O126,EM$4/1000)),3),CMB[[Cmb_ID]:[Cmb_ID]],0))),CHOOSE(AC[[M]:[M]],2,1,1,SUM(AC[[AB]:[DB]])))),""))</f>
        <v/>
      </c>
      <c r="EN126" t="str">
        <f>IF(OR(EN$5="",$S126=""),"",IFERROR(SUM(PRODUCT(INDEX(CMB[[BA_0O]:[BA_2O]],MATCH(ROUND(MIN(SUM(EN$4,$O126/1000),SUM($O126,EN$4/1000)),3),CMB[[Cmb_ID]:[Cmb_ID]],0),SUM(N(EN$1),N($R126),1)),CHOOSE(AC[[M]:[M]],1,1,0,AC[[AB]:[AB]])),PRODUCT(INDEX(CMB[[BD_0O]:[BD_2O]],MATCH(ROUND(MIN(SUM(EN$4,$O126/1000),SUM($O126,EN$4/1000)),3),CMB[[Cmb_ID]:[Cmb_ID]],0),SUM(N(EN$1),N($R126),1)),CHOOSE(AC[[M]:[M]],1,0,1,AC[[DB]:[DB]])),PRODUCT(SUM(ROUND(AVERAGE(VALUE(EN$3),VALUE($P126)),0),CHOOSE(IF(OR(EN$1,$R126),4,INDEX(CMB[[Res_Rare]:[Res_Rare]],MATCH(ROUND(MIN(SUM(EN$4,$O126/1000),SUM($O126,EN$4/1000)),3),CMB[[Cmb_ID]:[Cmb_ID]],0))),-1,-1,0,0)),IF(OR(EN$1,$R126),4,INDEX(CMB[[Cmb_Rare]:[Cmb_Rare]],MATCH(ROUND(MIN(SUM(EN$4,$O126/1000),SUM($O126,EN$4/1000)),3),CMB[[Cmb_ID]:[Cmb_ID]],0))),CHOOSE(AC[[M]:[M]],2,1,1,SUM(AC[[AB]:[DB]])))),""))</f>
        <v/>
      </c>
      <c r="EO126" t="str">
        <f>IF(OR(EO$5="",$S126=""),"",IFERROR(SUM(PRODUCT(INDEX(CMB[[BA_0O]:[BA_2O]],MATCH(ROUND(MIN(SUM(EO$4,$O126/1000),SUM($O126,EO$4/1000)),3),CMB[[Cmb_ID]:[Cmb_ID]],0),SUM(N(EO$1),N($R126),1)),CHOOSE(AC[[M]:[M]],1,1,0,AC[[AB]:[AB]])),PRODUCT(INDEX(CMB[[BD_0O]:[BD_2O]],MATCH(ROUND(MIN(SUM(EO$4,$O126/1000),SUM($O126,EO$4/1000)),3),CMB[[Cmb_ID]:[Cmb_ID]],0),SUM(N(EO$1),N($R126),1)),CHOOSE(AC[[M]:[M]],1,0,1,AC[[DB]:[DB]])),PRODUCT(SUM(ROUND(AVERAGE(VALUE(EO$3),VALUE($P126)),0),CHOOSE(IF(OR(EO$1,$R126),4,INDEX(CMB[[Res_Rare]:[Res_Rare]],MATCH(ROUND(MIN(SUM(EO$4,$O126/1000),SUM($O126,EO$4/1000)),3),CMB[[Cmb_ID]:[Cmb_ID]],0))),-1,-1,0,0)),IF(OR(EO$1,$R126),4,INDEX(CMB[[Cmb_Rare]:[Cmb_Rare]],MATCH(ROUND(MIN(SUM(EO$4,$O126/1000),SUM($O126,EO$4/1000)),3),CMB[[Cmb_ID]:[Cmb_ID]],0))),CHOOSE(AC[[M]:[M]],2,1,1,SUM(AC[[AB]:[DB]])))),""))</f>
        <v/>
      </c>
      <c r="EP126" t="str">
        <f>IF(OR(EP$5="",$S126=""),"",IFERROR(SUM(PRODUCT(INDEX(CMB[[BA_0O]:[BA_2O]],MATCH(ROUND(MIN(SUM(EP$4,$O126/1000),SUM($O126,EP$4/1000)),3),CMB[[Cmb_ID]:[Cmb_ID]],0),SUM(N(EP$1),N($R126),1)),CHOOSE(AC[[M]:[M]],1,1,0,AC[[AB]:[AB]])),PRODUCT(INDEX(CMB[[BD_0O]:[BD_2O]],MATCH(ROUND(MIN(SUM(EP$4,$O126/1000),SUM($O126,EP$4/1000)),3),CMB[[Cmb_ID]:[Cmb_ID]],0),SUM(N(EP$1),N($R126),1)),CHOOSE(AC[[M]:[M]],1,0,1,AC[[DB]:[DB]])),PRODUCT(SUM(ROUND(AVERAGE(VALUE(EP$3),VALUE($P126)),0),CHOOSE(IF(OR(EP$1,$R126),4,INDEX(CMB[[Res_Rare]:[Res_Rare]],MATCH(ROUND(MIN(SUM(EP$4,$O126/1000),SUM($O126,EP$4/1000)),3),CMB[[Cmb_ID]:[Cmb_ID]],0))),-1,-1,0,0)),IF(OR(EP$1,$R126),4,INDEX(CMB[[Cmb_Rare]:[Cmb_Rare]],MATCH(ROUND(MIN(SUM(EP$4,$O126/1000),SUM($O126,EP$4/1000)),3),CMB[[Cmb_ID]:[Cmb_ID]],0))),CHOOSE(AC[[M]:[M]],2,1,1,SUM(AC[[AB]:[DB]])))),""))</f>
        <v/>
      </c>
      <c r="EQ126" t="str">
        <f>IF(OR(EQ$5="",$S126=""),"",IFERROR(SUM(PRODUCT(INDEX(CMB[[BA_0O]:[BA_2O]],MATCH(ROUND(MIN(SUM(EQ$4,$O126/1000),SUM($O126,EQ$4/1000)),3),CMB[[Cmb_ID]:[Cmb_ID]],0),SUM(N(EQ$1),N($R126),1)),CHOOSE(AC[[M]:[M]],1,1,0,AC[[AB]:[AB]])),PRODUCT(INDEX(CMB[[BD_0O]:[BD_2O]],MATCH(ROUND(MIN(SUM(EQ$4,$O126/1000),SUM($O126,EQ$4/1000)),3),CMB[[Cmb_ID]:[Cmb_ID]],0),SUM(N(EQ$1),N($R126),1)),CHOOSE(AC[[M]:[M]],1,0,1,AC[[DB]:[DB]])),PRODUCT(SUM(ROUND(AVERAGE(VALUE(EQ$3),VALUE($P126)),0),CHOOSE(IF(OR(EQ$1,$R126),4,INDEX(CMB[[Res_Rare]:[Res_Rare]],MATCH(ROUND(MIN(SUM(EQ$4,$O126/1000),SUM($O126,EQ$4/1000)),3),CMB[[Cmb_ID]:[Cmb_ID]],0))),-1,-1,0,0)),IF(OR(EQ$1,$R126),4,INDEX(CMB[[Cmb_Rare]:[Cmb_Rare]],MATCH(ROUND(MIN(SUM(EQ$4,$O126/1000),SUM($O126,EQ$4/1000)),3),CMB[[Cmb_ID]:[Cmb_ID]],0))),CHOOSE(AC[[M]:[M]],2,1,1,SUM(AC[[AB]:[DB]])))),""))</f>
        <v/>
      </c>
      <c r="ER126" t="str">
        <f>IF(OR(ER$5="",$S126=""),"",IFERROR(SUM(PRODUCT(INDEX(CMB[[BA_0O]:[BA_2O]],MATCH(ROUND(MIN(SUM(ER$4,$O126/1000),SUM($O126,ER$4/1000)),3),CMB[[Cmb_ID]:[Cmb_ID]],0),SUM(N(ER$1),N($R126),1)),CHOOSE(AC[[M]:[M]],1,1,0,AC[[AB]:[AB]])),PRODUCT(INDEX(CMB[[BD_0O]:[BD_2O]],MATCH(ROUND(MIN(SUM(ER$4,$O126/1000),SUM($O126,ER$4/1000)),3),CMB[[Cmb_ID]:[Cmb_ID]],0),SUM(N(ER$1),N($R126),1)),CHOOSE(AC[[M]:[M]],1,0,1,AC[[DB]:[DB]])),PRODUCT(SUM(ROUND(AVERAGE(VALUE(ER$3),VALUE($P126)),0),CHOOSE(IF(OR(ER$1,$R126),4,INDEX(CMB[[Res_Rare]:[Res_Rare]],MATCH(ROUND(MIN(SUM(ER$4,$O126/1000),SUM($O126,ER$4/1000)),3),CMB[[Cmb_ID]:[Cmb_ID]],0))),-1,-1,0,0)),IF(OR(ER$1,$R126),4,INDEX(CMB[[Cmb_Rare]:[Cmb_Rare]],MATCH(ROUND(MIN(SUM(ER$4,$O126/1000),SUM($O126,ER$4/1000)),3),CMB[[Cmb_ID]:[Cmb_ID]],0))),CHOOSE(AC[[M]:[M]],2,1,1,SUM(AC[[AB]:[DB]])))),""))</f>
        <v/>
      </c>
      <c r="ES126" t="str">
        <f>IF(OR(ES$5="",$S126=""),"",IFERROR(SUM(PRODUCT(INDEX(CMB[[BA_0O]:[BA_2O]],MATCH(ROUND(MIN(SUM(ES$4,$O126/1000),SUM($O126,ES$4/1000)),3),CMB[[Cmb_ID]:[Cmb_ID]],0),SUM(N(ES$1),N($R126),1)),CHOOSE(AC[[M]:[M]],1,1,0,AC[[AB]:[AB]])),PRODUCT(INDEX(CMB[[BD_0O]:[BD_2O]],MATCH(ROUND(MIN(SUM(ES$4,$O126/1000),SUM($O126,ES$4/1000)),3),CMB[[Cmb_ID]:[Cmb_ID]],0),SUM(N(ES$1),N($R126),1)),CHOOSE(AC[[M]:[M]],1,0,1,AC[[DB]:[DB]])),PRODUCT(SUM(ROUND(AVERAGE(VALUE(ES$3),VALUE($P126)),0),CHOOSE(IF(OR(ES$1,$R126),4,INDEX(CMB[[Res_Rare]:[Res_Rare]],MATCH(ROUND(MIN(SUM(ES$4,$O126/1000),SUM($O126,ES$4/1000)),3),CMB[[Cmb_ID]:[Cmb_ID]],0))),-1,-1,0,0)),IF(OR(ES$1,$R126),4,INDEX(CMB[[Cmb_Rare]:[Cmb_Rare]],MATCH(ROUND(MIN(SUM(ES$4,$O126/1000),SUM($O126,ES$4/1000)),3),CMB[[Cmb_ID]:[Cmb_ID]],0))),CHOOSE(AC[[M]:[M]],2,1,1,SUM(AC[[AB]:[DB]])))),""))</f>
        <v/>
      </c>
      <c r="ET126" t="str">
        <f>IF(OR(ET$5="",$S126=""),"",IFERROR(SUM(PRODUCT(INDEX(CMB[[BA_0O]:[BA_2O]],MATCH(ROUND(MIN(SUM(ET$4,$O126/1000),SUM($O126,ET$4/1000)),3),CMB[[Cmb_ID]:[Cmb_ID]],0),SUM(N(ET$1),N($R126),1)),CHOOSE(AC[[M]:[M]],1,1,0,AC[[AB]:[AB]])),PRODUCT(INDEX(CMB[[BD_0O]:[BD_2O]],MATCH(ROUND(MIN(SUM(ET$4,$O126/1000),SUM($O126,ET$4/1000)),3),CMB[[Cmb_ID]:[Cmb_ID]],0),SUM(N(ET$1),N($R126),1)),CHOOSE(AC[[M]:[M]],1,0,1,AC[[DB]:[DB]])),PRODUCT(SUM(ROUND(AVERAGE(VALUE(ET$3),VALUE($P126)),0),CHOOSE(IF(OR(ET$1,$R126),4,INDEX(CMB[[Res_Rare]:[Res_Rare]],MATCH(ROUND(MIN(SUM(ET$4,$O126/1000),SUM($O126,ET$4/1000)),3),CMB[[Cmb_ID]:[Cmb_ID]],0))),-1,-1,0,0)),IF(OR(ET$1,$R126),4,INDEX(CMB[[Cmb_Rare]:[Cmb_Rare]],MATCH(ROUND(MIN(SUM(ET$4,$O126/1000),SUM($O126,ET$4/1000)),3),CMB[[Cmb_ID]:[Cmb_ID]],0))),CHOOSE(AC[[M]:[M]],2,1,1,SUM(AC[[AB]:[DB]])))),""))</f>
        <v/>
      </c>
      <c r="EU126" t="str">
        <f>IF(OR(EU$5="",$S126=""),"",IFERROR(SUM(PRODUCT(INDEX(CMB[[BA_0O]:[BA_2O]],MATCH(ROUND(MIN(SUM(EU$4,$O126/1000),SUM($O126,EU$4/1000)),3),CMB[[Cmb_ID]:[Cmb_ID]],0),SUM(N(EU$1),N($R126),1)),CHOOSE(AC[[M]:[M]],1,1,0,AC[[AB]:[AB]])),PRODUCT(INDEX(CMB[[BD_0O]:[BD_2O]],MATCH(ROUND(MIN(SUM(EU$4,$O126/1000),SUM($O126,EU$4/1000)),3),CMB[[Cmb_ID]:[Cmb_ID]],0),SUM(N(EU$1),N($R126),1)),CHOOSE(AC[[M]:[M]],1,0,1,AC[[DB]:[DB]])),PRODUCT(SUM(ROUND(AVERAGE(VALUE(EU$3),VALUE($P126)),0),CHOOSE(IF(OR(EU$1,$R126),4,INDEX(CMB[[Res_Rare]:[Res_Rare]],MATCH(ROUND(MIN(SUM(EU$4,$O126/1000),SUM($O126,EU$4/1000)),3),CMB[[Cmb_ID]:[Cmb_ID]],0))),-1,-1,0,0)),IF(OR(EU$1,$R126),4,INDEX(CMB[[Cmb_Rare]:[Cmb_Rare]],MATCH(ROUND(MIN(SUM(EU$4,$O126/1000),SUM($O126,EU$4/1000)),3),CMB[[Cmb_ID]:[Cmb_ID]],0))),CHOOSE(AC[[M]:[M]],2,1,1,SUM(AC[[AB]:[DB]])))),""))</f>
        <v/>
      </c>
      <c r="EV126" t="str">
        <f>IF(OR(EV$5="",$S126=""),"",IFERROR(SUM(PRODUCT(INDEX(CMB[[BA_0O]:[BA_2O]],MATCH(ROUND(MIN(SUM(EV$4,$O126/1000),SUM($O126,EV$4/1000)),3),CMB[[Cmb_ID]:[Cmb_ID]],0),SUM(N(EV$1),N($R126),1)),CHOOSE(AC[[M]:[M]],1,1,0,AC[[AB]:[AB]])),PRODUCT(INDEX(CMB[[BD_0O]:[BD_2O]],MATCH(ROUND(MIN(SUM(EV$4,$O126/1000),SUM($O126,EV$4/1000)),3),CMB[[Cmb_ID]:[Cmb_ID]],0),SUM(N(EV$1),N($R126),1)),CHOOSE(AC[[M]:[M]],1,0,1,AC[[DB]:[DB]])),PRODUCT(SUM(ROUND(AVERAGE(VALUE(EV$3),VALUE($P126)),0),CHOOSE(IF(OR(EV$1,$R126),4,INDEX(CMB[[Res_Rare]:[Res_Rare]],MATCH(ROUND(MIN(SUM(EV$4,$O126/1000),SUM($O126,EV$4/1000)),3),CMB[[Cmb_ID]:[Cmb_ID]],0))),-1,-1,0,0)),IF(OR(EV$1,$R126),4,INDEX(CMB[[Cmb_Rare]:[Cmb_Rare]],MATCH(ROUND(MIN(SUM(EV$4,$O126/1000),SUM($O126,EV$4/1000)),3),CMB[[Cmb_ID]:[Cmb_ID]],0))),CHOOSE(AC[[M]:[M]],2,1,1,SUM(AC[[AB]:[DB]])))),""))</f>
        <v/>
      </c>
      <c r="EW126" t="str">
        <f>IF(OR(EW$5="",$S126=""),"",IFERROR(SUM(PRODUCT(INDEX(CMB[[BA_0O]:[BA_2O]],MATCH(ROUND(MIN(SUM(EW$4,$O126/1000),SUM($O126,EW$4/1000)),3),CMB[[Cmb_ID]:[Cmb_ID]],0),SUM(N(EW$1),N($R126),1)),CHOOSE(AC[[M]:[M]],1,1,0,AC[[AB]:[AB]])),PRODUCT(INDEX(CMB[[BD_0O]:[BD_2O]],MATCH(ROUND(MIN(SUM(EW$4,$O126/1000),SUM($O126,EW$4/1000)),3),CMB[[Cmb_ID]:[Cmb_ID]],0),SUM(N(EW$1),N($R126),1)),CHOOSE(AC[[M]:[M]],1,0,1,AC[[DB]:[DB]])),PRODUCT(SUM(ROUND(AVERAGE(VALUE(EW$3),VALUE($P126)),0),CHOOSE(IF(OR(EW$1,$R126),4,INDEX(CMB[[Res_Rare]:[Res_Rare]],MATCH(ROUND(MIN(SUM(EW$4,$O126/1000),SUM($O126,EW$4/1000)),3),CMB[[Cmb_ID]:[Cmb_ID]],0))),-1,-1,0,0)),IF(OR(EW$1,$R126),4,INDEX(CMB[[Cmb_Rare]:[Cmb_Rare]],MATCH(ROUND(MIN(SUM(EW$4,$O126/1000),SUM($O126,EW$4/1000)),3),CMB[[Cmb_ID]:[Cmb_ID]],0))),CHOOSE(AC[[M]:[M]],2,1,1,SUM(AC[[AB]:[DB]])))),""))</f>
        <v/>
      </c>
      <c r="EX126" t="str">
        <f>IF(OR(EX$5="",$S126=""),"",IFERROR(SUM(PRODUCT(INDEX(CMB[[BA_0O]:[BA_2O]],MATCH(ROUND(MIN(SUM(EX$4,$O126/1000),SUM($O126,EX$4/1000)),3),CMB[[Cmb_ID]:[Cmb_ID]],0),SUM(N(EX$1),N($R126),1)),CHOOSE(AC[[M]:[M]],1,1,0,AC[[AB]:[AB]])),PRODUCT(INDEX(CMB[[BD_0O]:[BD_2O]],MATCH(ROUND(MIN(SUM(EX$4,$O126/1000),SUM($O126,EX$4/1000)),3),CMB[[Cmb_ID]:[Cmb_ID]],0),SUM(N(EX$1),N($R126),1)),CHOOSE(AC[[M]:[M]],1,0,1,AC[[DB]:[DB]])),PRODUCT(SUM(ROUND(AVERAGE(VALUE(EX$3),VALUE($P126)),0),CHOOSE(IF(OR(EX$1,$R126),4,INDEX(CMB[[Res_Rare]:[Res_Rare]],MATCH(ROUND(MIN(SUM(EX$4,$O126/1000),SUM($O126,EX$4/1000)),3),CMB[[Cmb_ID]:[Cmb_ID]],0))),-1,-1,0,0)),IF(OR(EX$1,$R126),4,INDEX(CMB[[Cmb_Rare]:[Cmb_Rare]],MATCH(ROUND(MIN(SUM(EX$4,$O126/1000),SUM($O126,EX$4/1000)),3),CMB[[Cmb_ID]:[Cmb_ID]],0))),CHOOSE(AC[[M]:[M]],2,1,1,SUM(AC[[AB]:[DB]])))),""))</f>
        <v/>
      </c>
      <c r="EY126" t="str">
        <f>IF(OR(EY$5="",$S126=""),"",IFERROR(SUM(PRODUCT(INDEX(CMB[[BA_0O]:[BA_2O]],MATCH(ROUND(MIN(SUM(EY$4,$O126/1000),SUM($O126,EY$4/1000)),3),CMB[[Cmb_ID]:[Cmb_ID]],0),SUM(N(EY$1),N($R126),1)),CHOOSE(AC[[M]:[M]],1,1,0,AC[[AB]:[AB]])),PRODUCT(INDEX(CMB[[BD_0O]:[BD_2O]],MATCH(ROUND(MIN(SUM(EY$4,$O126/1000),SUM($O126,EY$4/1000)),3),CMB[[Cmb_ID]:[Cmb_ID]],0),SUM(N(EY$1),N($R126),1)),CHOOSE(AC[[M]:[M]],1,0,1,AC[[DB]:[DB]])),PRODUCT(SUM(ROUND(AVERAGE(VALUE(EY$3),VALUE($P126)),0),CHOOSE(IF(OR(EY$1,$R126),4,INDEX(CMB[[Res_Rare]:[Res_Rare]],MATCH(ROUND(MIN(SUM(EY$4,$O126/1000),SUM($O126,EY$4/1000)),3),CMB[[Cmb_ID]:[Cmb_ID]],0))),-1,-1,0,0)),IF(OR(EY$1,$R126),4,INDEX(CMB[[Cmb_Rare]:[Cmb_Rare]],MATCH(ROUND(MIN(SUM(EY$4,$O126/1000),SUM($O126,EY$4/1000)),3),CMB[[Cmb_ID]:[Cmb_ID]],0))),CHOOSE(AC[[M]:[M]],2,1,1,SUM(AC[[AB]:[DB]])))),""))</f>
        <v/>
      </c>
      <c r="EZ126" t="str">
        <f>IF(OR(EZ$5="",$S126=""),"",IFERROR(SUM(PRODUCT(INDEX(CMB[[BA_0O]:[BA_2O]],MATCH(ROUND(MIN(SUM(EZ$4,$O126/1000),SUM($O126,EZ$4/1000)),3),CMB[[Cmb_ID]:[Cmb_ID]],0),SUM(N(EZ$1),N($R126),1)),CHOOSE(AC[[M]:[M]],1,1,0,AC[[AB]:[AB]])),PRODUCT(INDEX(CMB[[BD_0O]:[BD_2O]],MATCH(ROUND(MIN(SUM(EZ$4,$O126/1000),SUM($O126,EZ$4/1000)),3),CMB[[Cmb_ID]:[Cmb_ID]],0),SUM(N(EZ$1),N($R126),1)),CHOOSE(AC[[M]:[M]],1,0,1,AC[[DB]:[DB]])),PRODUCT(SUM(ROUND(AVERAGE(VALUE(EZ$3),VALUE($P126)),0),CHOOSE(IF(OR(EZ$1,$R126),4,INDEX(CMB[[Res_Rare]:[Res_Rare]],MATCH(ROUND(MIN(SUM(EZ$4,$O126/1000),SUM($O126,EZ$4/1000)),3),CMB[[Cmb_ID]:[Cmb_ID]],0))),-1,-1,0,0)),IF(OR(EZ$1,$R126),4,INDEX(CMB[[Cmb_Rare]:[Cmb_Rare]],MATCH(ROUND(MIN(SUM(EZ$4,$O126/1000),SUM($O126,EZ$4/1000)),3),CMB[[Cmb_ID]:[Cmb_ID]],0))),CHOOSE(AC[[M]:[M]],2,1,1,SUM(AC[[AB]:[DB]])))),""))</f>
        <v/>
      </c>
      <c r="FA126" t="str">
        <f>IF(OR(FA$5="",$S126=""),"",IFERROR(SUM(PRODUCT(INDEX(CMB[[BA_0O]:[BA_2O]],MATCH(ROUND(MIN(SUM(FA$4,$O126/1000),SUM($O126,FA$4/1000)),3),CMB[[Cmb_ID]:[Cmb_ID]],0),SUM(N(FA$1),N($R126),1)),CHOOSE(AC[[M]:[M]],1,1,0,AC[[AB]:[AB]])),PRODUCT(INDEX(CMB[[BD_0O]:[BD_2O]],MATCH(ROUND(MIN(SUM(FA$4,$O126/1000),SUM($O126,FA$4/1000)),3),CMB[[Cmb_ID]:[Cmb_ID]],0),SUM(N(FA$1),N($R126),1)),CHOOSE(AC[[M]:[M]],1,0,1,AC[[DB]:[DB]])),PRODUCT(SUM(ROUND(AVERAGE(VALUE(FA$3),VALUE($P126)),0),CHOOSE(IF(OR(FA$1,$R126),4,INDEX(CMB[[Res_Rare]:[Res_Rare]],MATCH(ROUND(MIN(SUM(FA$4,$O126/1000),SUM($O126,FA$4/1000)),3),CMB[[Cmb_ID]:[Cmb_ID]],0))),-1,-1,0,0)),IF(OR(FA$1,$R126),4,INDEX(CMB[[Cmb_Rare]:[Cmb_Rare]],MATCH(ROUND(MIN(SUM(FA$4,$O126/1000),SUM($O126,FA$4/1000)),3),CMB[[Cmb_ID]:[Cmb_ID]],0))),CHOOSE(AC[[M]:[M]],2,1,1,SUM(AC[[AB]:[DB]])))),""))</f>
        <v/>
      </c>
      <c r="FB126" t="str">
        <f>IF(OR(FB$5="",$S126=""),"",IFERROR(SUM(PRODUCT(INDEX(CMB[[BA_0O]:[BA_2O]],MATCH(ROUND(MIN(SUM(FB$4,$O126/1000),SUM($O126,FB$4/1000)),3),CMB[[Cmb_ID]:[Cmb_ID]],0),SUM(N(FB$1),N($R126),1)),CHOOSE(AC[[M]:[M]],1,1,0,AC[[AB]:[AB]])),PRODUCT(INDEX(CMB[[BD_0O]:[BD_2O]],MATCH(ROUND(MIN(SUM(FB$4,$O126/1000),SUM($O126,FB$4/1000)),3),CMB[[Cmb_ID]:[Cmb_ID]],0),SUM(N(FB$1),N($R126),1)),CHOOSE(AC[[M]:[M]],1,0,1,AC[[DB]:[DB]])),PRODUCT(SUM(ROUND(AVERAGE(VALUE(FB$3),VALUE($P126)),0),CHOOSE(IF(OR(FB$1,$R126),4,INDEX(CMB[[Res_Rare]:[Res_Rare]],MATCH(ROUND(MIN(SUM(FB$4,$O126/1000),SUM($O126,FB$4/1000)),3),CMB[[Cmb_ID]:[Cmb_ID]],0))),-1,-1,0,0)),IF(OR(FB$1,$R126),4,INDEX(CMB[[Cmb_Rare]:[Cmb_Rare]],MATCH(ROUND(MIN(SUM(FB$4,$O126/1000),SUM($O126,FB$4/1000)),3),CMB[[Cmb_ID]:[Cmb_ID]],0))),CHOOSE(AC[[M]:[M]],2,1,1,SUM(AC[[AB]:[DB]])))),""))</f>
        <v/>
      </c>
      <c r="FC126" t="str">
        <f>IF(OR(FC$5="",$S126=""),"",IFERROR(SUM(PRODUCT(INDEX(CMB[[BA_0O]:[BA_2O]],MATCH(ROUND(MIN(SUM(FC$4,$O126/1000),SUM($O126,FC$4/1000)),3),CMB[[Cmb_ID]:[Cmb_ID]],0),SUM(N(FC$1),N($R126),1)),CHOOSE(AC[[M]:[M]],1,1,0,AC[[AB]:[AB]])),PRODUCT(INDEX(CMB[[BD_0O]:[BD_2O]],MATCH(ROUND(MIN(SUM(FC$4,$O126/1000),SUM($O126,FC$4/1000)),3),CMB[[Cmb_ID]:[Cmb_ID]],0),SUM(N(FC$1),N($R126),1)),CHOOSE(AC[[M]:[M]],1,0,1,AC[[DB]:[DB]])),PRODUCT(SUM(ROUND(AVERAGE(VALUE(FC$3),VALUE($P126)),0),CHOOSE(IF(OR(FC$1,$R126),4,INDEX(CMB[[Res_Rare]:[Res_Rare]],MATCH(ROUND(MIN(SUM(FC$4,$O126/1000),SUM($O126,FC$4/1000)),3),CMB[[Cmb_ID]:[Cmb_ID]],0))),-1,-1,0,0)),IF(OR(FC$1,$R126),4,INDEX(CMB[[Cmb_Rare]:[Cmb_Rare]],MATCH(ROUND(MIN(SUM(FC$4,$O126/1000),SUM($O126,FC$4/1000)),3),CMB[[Cmb_ID]:[Cmb_ID]],0))),CHOOSE(AC[[M]:[M]],2,1,1,SUM(AC[[AB]:[DB]])))),""))</f>
        <v/>
      </c>
      <c r="FD126" t="str">
        <f>IF(OR(FD$5="",$S126=""),"",IFERROR(SUM(PRODUCT(INDEX(CMB[[BA_0O]:[BA_2O]],MATCH(ROUND(MIN(SUM(FD$4,$O126/1000),SUM($O126,FD$4/1000)),3),CMB[[Cmb_ID]:[Cmb_ID]],0),SUM(N(FD$1),N($R126),1)),CHOOSE(AC[[M]:[M]],1,1,0,AC[[AB]:[AB]])),PRODUCT(INDEX(CMB[[BD_0O]:[BD_2O]],MATCH(ROUND(MIN(SUM(FD$4,$O126/1000),SUM($O126,FD$4/1000)),3),CMB[[Cmb_ID]:[Cmb_ID]],0),SUM(N(FD$1),N($R126),1)),CHOOSE(AC[[M]:[M]],1,0,1,AC[[DB]:[DB]])),PRODUCT(SUM(ROUND(AVERAGE(VALUE(FD$3),VALUE($P126)),0),CHOOSE(IF(OR(FD$1,$R126),4,INDEX(CMB[[Res_Rare]:[Res_Rare]],MATCH(ROUND(MIN(SUM(FD$4,$O126/1000),SUM($O126,FD$4/1000)),3),CMB[[Cmb_ID]:[Cmb_ID]],0))),-1,-1,0,0)),IF(OR(FD$1,$R126),4,INDEX(CMB[[Cmb_Rare]:[Cmb_Rare]],MATCH(ROUND(MIN(SUM(FD$4,$O126/1000),SUM($O126,FD$4/1000)),3),CMB[[Cmb_ID]:[Cmb_ID]],0))),CHOOSE(AC[[M]:[M]],2,1,1,SUM(AC[[AB]:[DB]])))),""))</f>
        <v/>
      </c>
      <c r="FE126" t="str">
        <f>IF(OR(FE$5="",$S126=""),"",IFERROR(SUM(PRODUCT(INDEX(CMB[[BA_0O]:[BA_2O]],MATCH(ROUND(MIN(SUM(FE$4,$O126/1000),SUM($O126,FE$4/1000)),3),CMB[[Cmb_ID]:[Cmb_ID]],0),SUM(N(FE$1),N($R126),1)),CHOOSE(AC[[M]:[M]],1,1,0,AC[[AB]:[AB]])),PRODUCT(INDEX(CMB[[BD_0O]:[BD_2O]],MATCH(ROUND(MIN(SUM(FE$4,$O126/1000),SUM($O126,FE$4/1000)),3),CMB[[Cmb_ID]:[Cmb_ID]],0),SUM(N(FE$1),N($R126),1)),CHOOSE(AC[[M]:[M]],1,0,1,AC[[DB]:[DB]])),PRODUCT(SUM(ROUND(AVERAGE(VALUE(FE$3),VALUE($P126)),0),CHOOSE(IF(OR(FE$1,$R126),4,INDEX(CMB[[Res_Rare]:[Res_Rare]],MATCH(ROUND(MIN(SUM(FE$4,$O126/1000),SUM($O126,FE$4/1000)),3),CMB[[Cmb_ID]:[Cmb_ID]],0))),-1,-1,0,0)),IF(OR(FE$1,$R126),4,INDEX(CMB[[Cmb_Rare]:[Cmb_Rare]],MATCH(ROUND(MIN(SUM(FE$4,$O126/1000),SUM($O126,FE$4/1000)),3),CMB[[Cmb_ID]:[Cmb_ID]],0))),CHOOSE(AC[[M]:[M]],2,1,1,SUM(AC[[AB]:[DB]])))),""))</f>
        <v/>
      </c>
      <c r="FF126" t="str">
        <f>IF(OR(FF$5="",$S126=""),"",IFERROR(SUM(PRODUCT(INDEX(CMB[[BA_0O]:[BA_2O]],MATCH(ROUND(MIN(SUM(FF$4,$O126/1000),SUM($O126,FF$4/1000)),3),CMB[[Cmb_ID]:[Cmb_ID]],0),SUM(N(FF$1),N($R126),1)),CHOOSE(AC[[M]:[M]],1,1,0,AC[[AB]:[AB]])),PRODUCT(INDEX(CMB[[BD_0O]:[BD_2O]],MATCH(ROUND(MIN(SUM(FF$4,$O126/1000),SUM($O126,FF$4/1000)),3),CMB[[Cmb_ID]:[Cmb_ID]],0),SUM(N(FF$1),N($R126),1)),CHOOSE(AC[[M]:[M]],1,0,1,AC[[DB]:[DB]])),PRODUCT(SUM(ROUND(AVERAGE(VALUE(FF$3),VALUE($P126)),0),CHOOSE(IF(OR(FF$1,$R126),4,INDEX(CMB[[Res_Rare]:[Res_Rare]],MATCH(ROUND(MIN(SUM(FF$4,$O126/1000),SUM($O126,FF$4/1000)),3),CMB[[Cmb_ID]:[Cmb_ID]],0))),-1,-1,0,0)),IF(OR(FF$1,$R126),4,INDEX(CMB[[Cmb_Rare]:[Cmb_Rare]],MATCH(ROUND(MIN(SUM(FF$4,$O126/1000),SUM($O126,FF$4/1000)),3),CMB[[Cmb_ID]:[Cmb_ID]],0))),CHOOSE(AC[[M]:[M]],2,1,1,SUM(AC[[AB]:[DB]])))),""))</f>
        <v/>
      </c>
      <c r="FG126" t="str">
        <f>IF(OR(FG$5="",$S126=""),"",IFERROR(SUM(PRODUCT(INDEX(CMB[[BA_0O]:[BA_2O]],MATCH(ROUND(MIN(SUM(FG$4,$O126/1000),SUM($O126,FG$4/1000)),3),CMB[[Cmb_ID]:[Cmb_ID]],0),SUM(N(FG$1),N($R126),1)),CHOOSE(AC[[M]:[M]],1,1,0,AC[[AB]:[AB]])),PRODUCT(INDEX(CMB[[BD_0O]:[BD_2O]],MATCH(ROUND(MIN(SUM(FG$4,$O126/1000),SUM($O126,FG$4/1000)),3),CMB[[Cmb_ID]:[Cmb_ID]],0),SUM(N(FG$1),N($R126),1)),CHOOSE(AC[[M]:[M]],1,0,1,AC[[DB]:[DB]])),PRODUCT(SUM(ROUND(AVERAGE(VALUE(FG$3),VALUE($P126)),0),CHOOSE(IF(OR(FG$1,$R126),4,INDEX(CMB[[Res_Rare]:[Res_Rare]],MATCH(ROUND(MIN(SUM(FG$4,$O126/1000),SUM($O126,FG$4/1000)),3),CMB[[Cmb_ID]:[Cmb_ID]],0))),-1,-1,0,0)),IF(OR(FG$1,$R126),4,INDEX(CMB[[Cmb_Rare]:[Cmb_Rare]],MATCH(ROUND(MIN(SUM(FG$4,$O126/1000),SUM($O126,FG$4/1000)),3),CMB[[Cmb_ID]:[Cmb_ID]],0))),CHOOSE(AC[[M]:[M]],2,1,1,SUM(AC[[AB]:[DB]])))),""))</f>
        <v/>
      </c>
      <c r="FH126" t="str">
        <f>IF(OR(FH$5="",$S126=""),"",IFERROR(SUM(PRODUCT(INDEX(CMB[[BA_0O]:[BA_2O]],MATCH(ROUND(MIN(SUM(FH$4,$O126/1000),SUM($O126,FH$4/1000)),3),CMB[[Cmb_ID]:[Cmb_ID]],0),SUM(N(FH$1),N($R126),1)),CHOOSE(AC[[M]:[M]],1,1,0,AC[[AB]:[AB]])),PRODUCT(INDEX(CMB[[BD_0O]:[BD_2O]],MATCH(ROUND(MIN(SUM(FH$4,$O126/1000),SUM($O126,FH$4/1000)),3),CMB[[Cmb_ID]:[Cmb_ID]],0),SUM(N(FH$1),N($R126),1)),CHOOSE(AC[[M]:[M]],1,0,1,AC[[DB]:[DB]])),PRODUCT(SUM(ROUND(AVERAGE(VALUE(FH$3),VALUE($P126)),0),CHOOSE(IF(OR(FH$1,$R126),4,INDEX(CMB[[Res_Rare]:[Res_Rare]],MATCH(ROUND(MIN(SUM(FH$4,$O126/1000),SUM($O126,FH$4/1000)),3),CMB[[Cmb_ID]:[Cmb_ID]],0))),-1,-1,0,0)),IF(OR(FH$1,$R126),4,INDEX(CMB[[Cmb_Rare]:[Cmb_Rare]],MATCH(ROUND(MIN(SUM(FH$4,$O126/1000),SUM($O126,FH$4/1000)),3),CMB[[Cmb_ID]:[Cmb_ID]],0))),CHOOSE(AC[[M]:[M]],2,1,1,SUM(AC[[AB]:[DB]])))),""))</f>
        <v/>
      </c>
      <c r="FI126" t="str">
        <f>IF(OR(FI$5="",$S126=""),"",IFERROR(SUM(PRODUCT(INDEX(CMB[[BA_0O]:[BA_2O]],MATCH(ROUND(MIN(SUM(FI$4,$O126/1000),SUM($O126,FI$4/1000)),3),CMB[[Cmb_ID]:[Cmb_ID]],0),SUM(N(FI$1),N($R126),1)),CHOOSE(AC[[M]:[M]],1,1,0,AC[[AB]:[AB]])),PRODUCT(INDEX(CMB[[BD_0O]:[BD_2O]],MATCH(ROUND(MIN(SUM(FI$4,$O126/1000),SUM($O126,FI$4/1000)),3),CMB[[Cmb_ID]:[Cmb_ID]],0),SUM(N(FI$1),N($R126),1)),CHOOSE(AC[[M]:[M]],1,0,1,AC[[DB]:[DB]])),PRODUCT(SUM(ROUND(AVERAGE(VALUE(FI$3),VALUE($P126)),0),CHOOSE(IF(OR(FI$1,$R126),4,INDEX(CMB[[Res_Rare]:[Res_Rare]],MATCH(ROUND(MIN(SUM(FI$4,$O126/1000),SUM($O126,FI$4/1000)),3),CMB[[Cmb_ID]:[Cmb_ID]],0))),-1,-1,0,0)),IF(OR(FI$1,$R126),4,INDEX(CMB[[Cmb_Rare]:[Cmb_Rare]],MATCH(ROUND(MIN(SUM(FI$4,$O126/1000),SUM($O126,FI$4/1000)),3),CMB[[Cmb_ID]:[Cmb_ID]],0))),CHOOSE(AC[[M]:[M]],2,1,1,SUM(AC[[AB]:[DB]])))),""))</f>
        <v/>
      </c>
      <c r="FJ126" t="str">
        <f>IF(OR(FJ$5="",$S126=""),"",IFERROR(SUM(PRODUCT(INDEX(CMB[[BA_0O]:[BA_2O]],MATCH(ROUND(MIN(SUM(FJ$4,$O126/1000),SUM($O126,FJ$4/1000)),3),CMB[[Cmb_ID]:[Cmb_ID]],0),SUM(N(FJ$1),N($R126),1)),CHOOSE(AC[[M]:[M]],1,1,0,AC[[AB]:[AB]])),PRODUCT(INDEX(CMB[[BD_0O]:[BD_2O]],MATCH(ROUND(MIN(SUM(FJ$4,$O126/1000),SUM($O126,FJ$4/1000)),3),CMB[[Cmb_ID]:[Cmb_ID]],0),SUM(N(FJ$1),N($R126),1)),CHOOSE(AC[[M]:[M]],1,0,1,AC[[DB]:[DB]])),PRODUCT(SUM(ROUND(AVERAGE(VALUE(FJ$3),VALUE($P126)),0),CHOOSE(IF(OR(FJ$1,$R126),4,INDEX(CMB[[Res_Rare]:[Res_Rare]],MATCH(ROUND(MIN(SUM(FJ$4,$O126/1000),SUM($O126,FJ$4/1000)),3),CMB[[Cmb_ID]:[Cmb_ID]],0))),-1,-1,0,0)),IF(OR(FJ$1,$R126),4,INDEX(CMB[[Cmb_Rare]:[Cmb_Rare]],MATCH(ROUND(MIN(SUM(FJ$4,$O126/1000),SUM($O126,FJ$4/1000)),3),CMB[[Cmb_ID]:[Cmb_ID]],0))),CHOOSE(AC[[M]:[M]],2,1,1,SUM(AC[[AB]:[DB]])))),""))</f>
        <v/>
      </c>
      <c r="FK126" t="str">
        <f>IF(OR(FK$5="",$S126=""),"",IFERROR(SUM(PRODUCT(INDEX(CMB[[BA_0O]:[BA_2O]],MATCH(ROUND(MIN(SUM(FK$4,$O126/1000),SUM($O126,FK$4/1000)),3),CMB[[Cmb_ID]:[Cmb_ID]],0),SUM(N(FK$1),N($R126),1)),CHOOSE(AC[[M]:[M]],1,1,0,AC[[AB]:[AB]])),PRODUCT(INDEX(CMB[[BD_0O]:[BD_2O]],MATCH(ROUND(MIN(SUM(FK$4,$O126/1000),SUM($O126,FK$4/1000)),3),CMB[[Cmb_ID]:[Cmb_ID]],0),SUM(N(FK$1),N($R126),1)),CHOOSE(AC[[M]:[M]],1,0,1,AC[[DB]:[DB]])),PRODUCT(SUM(ROUND(AVERAGE(VALUE(FK$3),VALUE($P126)),0),CHOOSE(IF(OR(FK$1,$R126),4,INDEX(CMB[[Res_Rare]:[Res_Rare]],MATCH(ROUND(MIN(SUM(FK$4,$O126/1000),SUM($O126,FK$4/1000)),3),CMB[[Cmb_ID]:[Cmb_ID]],0))),-1,-1,0,0)),IF(OR(FK$1,$R126),4,INDEX(CMB[[Cmb_Rare]:[Cmb_Rare]],MATCH(ROUND(MIN(SUM(FK$4,$O126/1000),SUM($O126,FK$4/1000)),3),CMB[[Cmb_ID]:[Cmb_ID]],0))),CHOOSE(AC[[M]:[M]],2,1,1,SUM(AC[[AB]:[DB]])))),""))</f>
        <v/>
      </c>
      <c r="FL126" t="str">
        <f>IF(OR(FL$5="",$S126=""),"",IFERROR(SUM(PRODUCT(INDEX(CMB[[BA_0O]:[BA_2O]],MATCH(ROUND(MIN(SUM(FL$4,$O126/1000),SUM($O126,FL$4/1000)),3),CMB[[Cmb_ID]:[Cmb_ID]],0),SUM(N(FL$1),N($R126),1)),CHOOSE(AC[[M]:[M]],1,1,0,AC[[AB]:[AB]])),PRODUCT(INDEX(CMB[[BD_0O]:[BD_2O]],MATCH(ROUND(MIN(SUM(FL$4,$O126/1000),SUM($O126,FL$4/1000)),3),CMB[[Cmb_ID]:[Cmb_ID]],0),SUM(N(FL$1),N($R126),1)),CHOOSE(AC[[M]:[M]],1,0,1,AC[[DB]:[DB]])),PRODUCT(SUM(ROUND(AVERAGE(VALUE(FL$3),VALUE($P126)),0),CHOOSE(IF(OR(FL$1,$R126),4,INDEX(CMB[[Res_Rare]:[Res_Rare]],MATCH(ROUND(MIN(SUM(FL$4,$O126/1000),SUM($O126,FL$4/1000)),3),CMB[[Cmb_ID]:[Cmb_ID]],0))),-1,-1,0,0)),IF(OR(FL$1,$R126),4,INDEX(CMB[[Cmb_Rare]:[Cmb_Rare]],MATCH(ROUND(MIN(SUM(FL$4,$O126/1000),SUM($O126,FL$4/1000)),3),CMB[[Cmb_ID]:[Cmb_ID]],0))),CHOOSE(AC[[M]:[M]],2,1,1,SUM(AC[[AB]:[DB]])))),""))</f>
        <v/>
      </c>
      <c r="FM126" t="str">
        <f>IF(OR(FM$5="",$S126=""),"",IFERROR(SUM(PRODUCT(INDEX(CMB[[BA_0O]:[BA_2O]],MATCH(ROUND(MIN(SUM(FM$4,$O126/1000),SUM($O126,FM$4/1000)),3),CMB[[Cmb_ID]:[Cmb_ID]],0),SUM(N(FM$1),N($R126),1)),CHOOSE(AC[[M]:[M]],1,1,0,AC[[AB]:[AB]])),PRODUCT(INDEX(CMB[[BD_0O]:[BD_2O]],MATCH(ROUND(MIN(SUM(FM$4,$O126/1000),SUM($O126,FM$4/1000)),3),CMB[[Cmb_ID]:[Cmb_ID]],0),SUM(N(FM$1),N($R126),1)),CHOOSE(AC[[M]:[M]],1,0,1,AC[[DB]:[DB]])),PRODUCT(SUM(ROUND(AVERAGE(VALUE(FM$3),VALUE($P126)),0),CHOOSE(IF(OR(FM$1,$R126),4,INDEX(CMB[[Res_Rare]:[Res_Rare]],MATCH(ROUND(MIN(SUM(FM$4,$O126/1000),SUM($O126,FM$4/1000)),3),CMB[[Cmb_ID]:[Cmb_ID]],0))),-1,-1,0,0)),IF(OR(FM$1,$R126),4,INDEX(CMB[[Cmb_Rare]:[Cmb_Rare]],MATCH(ROUND(MIN(SUM(FM$4,$O126/1000),SUM($O126,FM$4/1000)),3),CMB[[Cmb_ID]:[Cmb_ID]],0))),CHOOSE(AC[[M]:[M]],2,1,1,SUM(AC[[AB]:[DB]])))),""))</f>
        <v/>
      </c>
      <c r="FN126" s="7">
        <f t="shared" si="61"/>
        <v>0</v>
      </c>
      <c r="FO126" s="7">
        <f t="shared" si="61"/>
        <v>0</v>
      </c>
      <c r="FP126" s="7">
        <f t="shared" si="61"/>
        <v>0</v>
      </c>
      <c r="FQ126" s="7">
        <f t="shared" si="61"/>
        <v>0</v>
      </c>
      <c r="FR126" s="7">
        <f t="shared" si="61"/>
        <v>0</v>
      </c>
      <c r="FS126" s="7">
        <f t="shared" si="61"/>
        <v>0</v>
      </c>
      <c r="FT126" s="7">
        <f>SUM(IF(INDEX(LIB[[Quantity]:[Quantity]],MATCH($S126,LIB[[ID]:[ID]],0))&gt;=COLUMN(A$1),TRUNC(PRODUCT(AVERAGE($FN126:$FS126),POWER(AC[[CR]:[CR]],SUM(SUMIFS($D$11:$D125,$A$11:$A125,$A126,$E$11:$E125,"&gt;="&amp;$E126),SUMIFS($D127:$D$161,$A127:$A$161,$A126,$E127:$E$161,"&gt;"&amp;$E126),COLUMN(A$1),-1)),IF($Q126="Yes",AC[[FB]:[FB]],1))),0),ROW(A115)/-VALUE(1&amp;REPT("0",9-PRODUCT(COLUMN(A$1)-1,3))),1)</f>
        <v>0.99999988500000003</v>
      </c>
      <c r="FU126" s="7">
        <f>SUM(IF(INDEX(LIB[[Quantity]:[Quantity]],MATCH($S126,LIB[[ID]:[ID]],0))&gt;=COLUMN(B$1),TRUNC(PRODUCT(AVERAGE($FN126:$FS126),POWER(AC[[CR]:[CR]],SUM(SUMIFS($D$11:$D125,$A$11:$A125,$A126,$E$11:$E125,"&gt;="&amp;$E126),SUMIFS($D127:$D$161,$A127:$A$161,$A126,$E127:$E$161,"&gt;"&amp;$E126),COLUMN(B$1),-1)),IF($Q126="Yes",AC[[FB]:[FB]],1))),0),ROW(B115)/-VALUE(1&amp;REPT("0",9-PRODUCT(COLUMN(B$1)-1,3))),1)</f>
        <v>0.99988500000000002</v>
      </c>
      <c r="FV126" s="7">
        <f>SUM(IF(INDEX(LIB[[Quantity]:[Quantity]],MATCH($S126,LIB[[ID]:[ID]],0))&gt;=COLUMN(C$1),TRUNC(PRODUCT(AVERAGE($FN126:$FS126),POWER(AC[[CR]:[CR]],SUM(SUMIFS($D$11:$D125,$A$11:$A125,$A126,$E$11:$E125,"&gt;="&amp;$E126),SUMIFS($D127:$D$161,$A127:$A$161,$A126,$E127:$E$161,"&gt;"&amp;$E126),COLUMN(C$1),-1)),IF($Q126="Yes",AC[[FB]:[FB]],1))),0),ROW(C115)/-VALUE(1&amp;REPT("0",9-PRODUCT(COLUMN(C$1)-1,3))),1)</f>
        <v>0.88500000000000001</v>
      </c>
      <c r="FW126">
        <f t="shared" si="43"/>
        <v>188</v>
      </c>
      <c r="FX126">
        <f t="shared" si="44"/>
        <v>0</v>
      </c>
      <c r="FY126">
        <f t="shared" si="45"/>
        <v>0</v>
      </c>
      <c r="GC126">
        <f t="shared" si="46"/>
        <v>80</v>
      </c>
      <c r="GD126" t="str">
        <f>IFERROR(SUBSTITUTE(SUBSTITUTE(INDEX(SUG[Card],MATCH(ROW(A115),GC$12:GC$161,0))," #2","")," #3",""),"")</f>
        <v/>
      </c>
      <c r="GE126">
        <f>SUM(GE125,IF(IFERROR(MATCH(GD126,GD$11:GD125,0)&lt;0,TRUE()),1,0))</f>
        <v>35</v>
      </c>
      <c r="GF126" t="str">
        <f t="shared" si="47"/>
        <v/>
      </c>
      <c r="GI126">
        <f>SUM(SUMIFS(D$11:D125,A$11:A125,A126,B$11:B125,"&gt;="&amp;B126),SUMIFS(D127:D$161,A127:A$161,A126,B127:B$161,"&gt;"&amp;B126),SUMIFS(D$11:D125,A$11:A125,A126&amp;":Onyx"),SUMIFS(D127:D$161,A127:A$161,A126&amp;":Onyx"))</f>
        <v>0</v>
      </c>
      <c r="GP126" t="str">
        <f t="shared" si="55"/>
        <v>Bat (5) #3</v>
      </c>
      <c r="GQ126">
        <f t="shared" si="56"/>
        <v>65</v>
      </c>
      <c r="GR126" t="b">
        <f>COUNTIF(DECK[Card],IFERROR(MID($L126,1,FIND(" #",SUG_Helper[[#This Row],[Card]])-1),SUG_Helper[[#This Row],[Card]]))&gt;=IFERROR(VALUE(RIGHT(SUG_Helper[[#This Row],[Card]])),1)</f>
        <v>0</v>
      </c>
    </row>
    <row r="127" spans="1:200" x14ac:dyDescent="0.35">
      <c r="B127" s="4"/>
      <c r="C127" s="4"/>
      <c r="D127" s="4"/>
      <c r="E127" t="str">
        <f>IF(INDEX(LIB[Card],ROW(A116))="","",INDEX(LIB[Card],ROW(A116))&amp;" ("&amp;INDEX(LIB[Level],ROW(A116))&amp;")"&amp;IF(INDEX(LIB[Fused],ROW(A116))="Yes","ƒ",""))</f>
        <v/>
      </c>
      <c r="F127">
        <v>116</v>
      </c>
      <c r="H127" t="str">
        <f>IF(DECK[[#This Row],[Card]]="","",MID(DECK[[#This Row],[Card]],1,FIND(" (",DECK[[#This Row],[Card]])-1))</f>
        <v/>
      </c>
      <c r="I127" t="str">
        <f>IF(DECK[[#This Row],[Card]]="","",MID(DECK[[#This Row],[Card]],FIND("(",DECK[[#This Row],[Card]])+1,1))</f>
        <v/>
      </c>
      <c r="J127" t="str">
        <f>IF(DECK[[#This Row],[Card]]="","",IF(RIGHT(DECK[[#This Row],[Card]])="ƒ","Yes","No"))</f>
        <v/>
      </c>
      <c r="L127" t="str">
        <f t="shared" si="51"/>
        <v/>
      </c>
      <c r="M127">
        <f t="shared" si="52"/>
        <v>0</v>
      </c>
      <c r="O127" s="6" t="str">
        <f>IF(S127="","",MATCH(MID(S127,1,MIN(FIND(" (",S127),IFERROR(FIND(":",S127),50))-1),CC[CC_Name],0))</f>
        <v/>
      </c>
      <c r="P127" s="5" t="str">
        <f t="shared" si="57"/>
        <v/>
      </c>
      <c r="Q127" s="5" t="str">
        <f t="shared" si="58"/>
        <v/>
      </c>
      <c r="R127" s="5" t="str">
        <f t="shared" si="59"/>
        <v/>
      </c>
      <c r="S127" t="str">
        <f>(INDEX(LIB[ID],ROW(A116)))</f>
        <v/>
      </c>
      <c r="T127" t="str">
        <f>IF(OR(T$5="",$S127=""),"",IFERROR(SUM(PRODUCT(INDEX(CMB[[BA_0O]:[BA_2O]],MATCH(ROUND(MIN(SUM(T$4,$O127/1000),SUM($O127,T$4/1000)),3),CMB[[Cmb_ID]:[Cmb_ID]],0),SUM(N(T$1),N($R127),1)),CHOOSE(AC[[M]:[M]],1,1,0,AC[[AB]:[AB]])),PRODUCT(INDEX(CMB[[BD_0O]:[BD_2O]],MATCH(ROUND(MIN(SUM(T$4,$O127/1000),SUM($O127,T$4/1000)),3),CMB[[Cmb_ID]:[Cmb_ID]],0),SUM(N(T$1),N($R127),1)),CHOOSE(AC[[M]:[M]],1,0,1,AC[[DB]:[DB]])),PRODUCT(SUM(ROUND(AVERAGE(VALUE(T$3),VALUE($P127)),0),CHOOSE(IF(OR(T$1,$R127),4,INDEX(CMB[[Res_Rare]:[Res_Rare]],MATCH(ROUND(MIN(SUM(T$4,$O127/1000),SUM($O127,T$4/1000)),3),CMB[[Cmb_ID]:[Cmb_ID]],0))),-1,-1,0,0)),IF(OR(T$1,$R127),4,INDEX(CMB[[Cmb_Rare]:[Cmb_Rare]],MATCH(ROUND(MIN(SUM(T$4,$O127/1000),SUM($O127,T$4/1000)),3),CMB[[Cmb_ID]:[Cmb_ID]],0))),CHOOSE(AC[[M]:[M]],2,1,1,SUM(AC[[AB]:[DB]])))),""))</f>
        <v/>
      </c>
      <c r="U127" t="str">
        <f>IF(OR(U$5="",$S127=""),"",IFERROR(SUM(PRODUCT(INDEX(CMB[[BA_0O]:[BA_2O]],MATCH(ROUND(MIN(SUM(U$4,$O127/1000),SUM($O127,U$4/1000)),3),CMB[[Cmb_ID]:[Cmb_ID]],0),SUM(N(U$1),N($R127),1)),CHOOSE(AC[[M]:[M]],1,1,0,AC[[AB]:[AB]])),PRODUCT(INDEX(CMB[[BD_0O]:[BD_2O]],MATCH(ROUND(MIN(SUM(U$4,$O127/1000),SUM($O127,U$4/1000)),3),CMB[[Cmb_ID]:[Cmb_ID]],0),SUM(N(U$1),N($R127),1)),CHOOSE(AC[[M]:[M]],1,0,1,AC[[DB]:[DB]])),PRODUCT(SUM(ROUND(AVERAGE(VALUE(U$3),VALUE($P127)),0),CHOOSE(IF(OR(U$1,$R127),4,INDEX(CMB[[Res_Rare]:[Res_Rare]],MATCH(ROUND(MIN(SUM(U$4,$O127/1000),SUM($O127,U$4/1000)),3),CMB[[Cmb_ID]:[Cmb_ID]],0))),-1,-1,0,0)),IF(OR(U$1,$R127),4,INDEX(CMB[[Cmb_Rare]:[Cmb_Rare]],MATCH(ROUND(MIN(SUM(U$4,$O127/1000),SUM($O127,U$4/1000)),3),CMB[[Cmb_ID]:[Cmb_ID]],0))),CHOOSE(AC[[M]:[M]],2,1,1,SUM(AC[[AB]:[DB]])))),""))</f>
        <v/>
      </c>
      <c r="V127" t="str">
        <f>IF(OR(V$5="",$S127=""),"",IFERROR(SUM(PRODUCT(INDEX(CMB[[BA_0O]:[BA_2O]],MATCH(ROUND(MIN(SUM(V$4,$O127/1000),SUM($O127,V$4/1000)),3),CMB[[Cmb_ID]:[Cmb_ID]],0),SUM(N(V$1),N($R127),1)),CHOOSE(AC[[M]:[M]],1,1,0,AC[[AB]:[AB]])),PRODUCT(INDEX(CMB[[BD_0O]:[BD_2O]],MATCH(ROUND(MIN(SUM(V$4,$O127/1000),SUM($O127,V$4/1000)),3),CMB[[Cmb_ID]:[Cmb_ID]],0),SUM(N(V$1),N($R127),1)),CHOOSE(AC[[M]:[M]],1,0,1,AC[[DB]:[DB]])),PRODUCT(SUM(ROUND(AVERAGE(VALUE(V$3),VALUE($P127)),0),CHOOSE(IF(OR(V$1,$R127),4,INDEX(CMB[[Res_Rare]:[Res_Rare]],MATCH(ROUND(MIN(SUM(V$4,$O127/1000),SUM($O127,V$4/1000)),3),CMB[[Cmb_ID]:[Cmb_ID]],0))),-1,-1,0,0)),IF(OR(V$1,$R127),4,INDEX(CMB[[Cmb_Rare]:[Cmb_Rare]],MATCH(ROUND(MIN(SUM(V$4,$O127/1000),SUM($O127,V$4/1000)),3),CMB[[Cmb_ID]:[Cmb_ID]],0))),CHOOSE(AC[[M]:[M]],2,1,1,SUM(AC[[AB]:[DB]])))),""))</f>
        <v/>
      </c>
      <c r="W127" t="str">
        <f>IF(OR(W$5="",$S127=""),"",IFERROR(SUM(PRODUCT(INDEX(CMB[[BA_0O]:[BA_2O]],MATCH(ROUND(MIN(SUM(W$4,$O127/1000),SUM($O127,W$4/1000)),3),CMB[[Cmb_ID]:[Cmb_ID]],0),SUM(N(W$1),N($R127),1)),CHOOSE(AC[[M]:[M]],1,1,0,AC[[AB]:[AB]])),PRODUCT(INDEX(CMB[[BD_0O]:[BD_2O]],MATCH(ROUND(MIN(SUM(W$4,$O127/1000),SUM($O127,W$4/1000)),3),CMB[[Cmb_ID]:[Cmb_ID]],0),SUM(N(W$1),N($R127),1)),CHOOSE(AC[[M]:[M]],1,0,1,AC[[DB]:[DB]])),PRODUCT(SUM(ROUND(AVERAGE(VALUE(W$3),VALUE($P127)),0),CHOOSE(IF(OR(W$1,$R127),4,INDEX(CMB[[Res_Rare]:[Res_Rare]],MATCH(ROUND(MIN(SUM(W$4,$O127/1000),SUM($O127,W$4/1000)),3),CMB[[Cmb_ID]:[Cmb_ID]],0))),-1,-1,0,0)),IF(OR(W$1,$R127),4,INDEX(CMB[[Cmb_Rare]:[Cmb_Rare]],MATCH(ROUND(MIN(SUM(W$4,$O127/1000),SUM($O127,W$4/1000)),3),CMB[[Cmb_ID]:[Cmb_ID]],0))),CHOOSE(AC[[M]:[M]],2,1,1,SUM(AC[[AB]:[DB]])))),""))</f>
        <v/>
      </c>
      <c r="X127" t="str">
        <f>IF(OR(X$5="",$S127=""),"",IFERROR(SUM(PRODUCT(INDEX(CMB[[BA_0O]:[BA_2O]],MATCH(ROUND(MIN(SUM(X$4,$O127/1000),SUM($O127,X$4/1000)),3),CMB[[Cmb_ID]:[Cmb_ID]],0),SUM(N(X$1),N($R127),1)),CHOOSE(AC[[M]:[M]],1,1,0,AC[[AB]:[AB]])),PRODUCT(INDEX(CMB[[BD_0O]:[BD_2O]],MATCH(ROUND(MIN(SUM(X$4,$O127/1000),SUM($O127,X$4/1000)),3),CMB[[Cmb_ID]:[Cmb_ID]],0),SUM(N(X$1),N($R127),1)),CHOOSE(AC[[M]:[M]],1,0,1,AC[[DB]:[DB]])),PRODUCT(SUM(ROUND(AVERAGE(VALUE(X$3),VALUE($P127)),0),CHOOSE(IF(OR(X$1,$R127),4,INDEX(CMB[[Res_Rare]:[Res_Rare]],MATCH(ROUND(MIN(SUM(X$4,$O127/1000),SUM($O127,X$4/1000)),3),CMB[[Cmb_ID]:[Cmb_ID]],0))),-1,-1,0,0)),IF(OR(X$1,$R127),4,INDEX(CMB[[Cmb_Rare]:[Cmb_Rare]],MATCH(ROUND(MIN(SUM(X$4,$O127/1000),SUM($O127,X$4/1000)),3),CMB[[Cmb_ID]:[Cmb_ID]],0))),CHOOSE(AC[[M]:[M]],2,1,1,SUM(AC[[AB]:[DB]])))),""))</f>
        <v/>
      </c>
      <c r="Y127" t="str">
        <f>IF(OR(Y$5="",$S127=""),"",IFERROR(SUM(PRODUCT(INDEX(CMB[[BA_0O]:[BA_2O]],MATCH(ROUND(MIN(SUM(Y$4,$O127/1000),SUM($O127,Y$4/1000)),3),CMB[[Cmb_ID]:[Cmb_ID]],0),SUM(N(Y$1),N($R127),1)),CHOOSE(AC[[M]:[M]],1,1,0,AC[[AB]:[AB]])),PRODUCT(INDEX(CMB[[BD_0O]:[BD_2O]],MATCH(ROUND(MIN(SUM(Y$4,$O127/1000),SUM($O127,Y$4/1000)),3),CMB[[Cmb_ID]:[Cmb_ID]],0),SUM(N(Y$1),N($R127),1)),CHOOSE(AC[[M]:[M]],1,0,1,AC[[DB]:[DB]])),PRODUCT(SUM(ROUND(AVERAGE(VALUE(Y$3),VALUE($P127)),0),CHOOSE(IF(OR(Y$1,$R127),4,INDEX(CMB[[Res_Rare]:[Res_Rare]],MATCH(ROUND(MIN(SUM(Y$4,$O127/1000),SUM($O127,Y$4/1000)),3),CMB[[Cmb_ID]:[Cmb_ID]],0))),-1,-1,0,0)),IF(OR(Y$1,$R127),4,INDEX(CMB[[Cmb_Rare]:[Cmb_Rare]],MATCH(ROUND(MIN(SUM(Y$4,$O127/1000),SUM($O127,Y$4/1000)),3),CMB[[Cmb_ID]:[Cmb_ID]],0))),CHOOSE(AC[[M]:[M]],2,1,1,SUM(AC[[AB]:[DB]])))),""))</f>
        <v/>
      </c>
      <c r="Z127" t="str">
        <f>IF(OR(Z$5="",$S127=""),"",IFERROR(SUM(PRODUCT(INDEX(CMB[[BA_0O]:[BA_2O]],MATCH(ROUND(MIN(SUM(Z$4,$O127/1000),SUM($O127,Z$4/1000)),3),CMB[[Cmb_ID]:[Cmb_ID]],0),SUM(N(Z$1),N($R127),1)),CHOOSE(AC[[M]:[M]],1,1,0,AC[[AB]:[AB]])),PRODUCT(INDEX(CMB[[BD_0O]:[BD_2O]],MATCH(ROUND(MIN(SUM(Z$4,$O127/1000),SUM($O127,Z$4/1000)),3),CMB[[Cmb_ID]:[Cmb_ID]],0),SUM(N(Z$1),N($R127),1)),CHOOSE(AC[[M]:[M]],1,0,1,AC[[DB]:[DB]])),PRODUCT(SUM(ROUND(AVERAGE(VALUE(Z$3),VALUE($P127)),0),CHOOSE(IF(OR(Z$1,$R127),4,INDEX(CMB[[Res_Rare]:[Res_Rare]],MATCH(ROUND(MIN(SUM(Z$4,$O127/1000),SUM($O127,Z$4/1000)),3),CMB[[Cmb_ID]:[Cmb_ID]],0))),-1,-1,0,0)),IF(OR(Z$1,$R127),4,INDEX(CMB[[Cmb_Rare]:[Cmb_Rare]],MATCH(ROUND(MIN(SUM(Z$4,$O127/1000),SUM($O127,Z$4/1000)),3),CMB[[Cmb_ID]:[Cmb_ID]],0))),CHOOSE(AC[[M]:[M]],2,1,1,SUM(AC[[AB]:[DB]])))),""))</f>
        <v/>
      </c>
      <c r="AA127" t="str">
        <f>IF(OR(AA$5="",$S127=""),"",IFERROR(SUM(PRODUCT(INDEX(CMB[[BA_0O]:[BA_2O]],MATCH(ROUND(MIN(SUM(AA$4,$O127/1000),SUM($O127,AA$4/1000)),3),CMB[[Cmb_ID]:[Cmb_ID]],0),SUM(N(AA$1),N($R127),1)),CHOOSE(AC[[M]:[M]],1,1,0,AC[[AB]:[AB]])),PRODUCT(INDEX(CMB[[BD_0O]:[BD_2O]],MATCH(ROUND(MIN(SUM(AA$4,$O127/1000),SUM($O127,AA$4/1000)),3),CMB[[Cmb_ID]:[Cmb_ID]],0),SUM(N(AA$1),N($R127),1)),CHOOSE(AC[[M]:[M]],1,0,1,AC[[DB]:[DB]])),PRODUCT(SUM(ROUND(AVERAGE(VALUE(AA$3),VALUE($P127)),0),CHOOSE(IF(OR(AA$1,$R127),4,INDEX(CMB[[Res_Rare]:[Res_Rare]],MATCH(ROUND(MIN(SUM(AA$4,$O127/1000),SUM($O127,AA$4/1000)),3),CMB[[Cmb_ID]:[Cmb_ID]],0))),-1,-1,0,0)),IF(OR(AA$1,$R127),4,INDEX(CMB[[Cmb_Rare]:[Cmb_Rare]],MATCH(ROUND(MIN(SUM(AA$4,$O127/1000),SUM($O127,AA$4/1000)),3),CMB[[Cmb_ID]:[Cmb_ID]],0))),CHOOSE(AC[[M]:[M]],2,1,1,SUM(AC[[AB]:[DB]])))),""))</f>
        <v/>
      </c>
      <c r="AB127" t="str">
        <f>IF(OR(AB$5="",$S127=""),"",IFERROR(SUM(PRODUCT(INDEX(CMB[[BA_0O]:[BA_2O]],MATCH(ROUND(MIN(SUM(AB$4,$O127/1000),SUM($O127,AB$4/1000)),3),CMB[[Cmb_ID]:[Cmb_ID]],0),SUM(N(AB$1),N($R127),1)),CHOOSE(AC[[M]:[M]],1,1,0,AC[[AB]:[AB]])),PRODUCT(INDEX(CMB[[BD_0O]:[BD_2O]],MATCH(ROUND(MIN(SUM(AB$4,$O127/1000),SUM($O127,AB$4/1000)),3),CMB[[Cmb_ID]:[Cmb_ID]],0),SUM(N(AB$1),N($R127),1)),CHOOSE(AC[[M]:[M]],1,0,1,AC[[DB]:[DB]])),PRODUCT(SUM(ROUND(AVERAGE(VALUE(AB$3),VALUE($P127)),0),CHOOSE(IF(OR(AB$1,$R127),4,INDEX(CMB[[Res_Rare]:[Res_Rare]],MATCH(ROUND(MIN(SUM(AB$4,$O127/1000),SUM($O127,AB$4/1000)),3),CMB[[Cmb_ID]:[Cmb_ID]],0))),-1,-1,0,0)),IF(OR(AB$1,$R127),4,INDEX(CMB[[Cmb_Rare]:[Cmb_Rare]],MATCH(ROUND(MIN(SUM(AB$4,$O127/1000),SUM($O127,AB$4/1000)),3),CMB[[Cmb_ID]:[Cmb_ID]],0))),CHOOSE(AC[[M]:[M]],2,1,1,SUM(AC[[AB]:[DB]])))),""))</f>
        <v/>
      </c>
      <c r="AC127" t="str">
        <f>IF(OR(AC$5="",$S127=""),"",IFERROR(SUM(PRODUCT(INDEX(CMB[[BA_0O]:[BA_2O]],MATCH(ROUND(MIN(SUM(AC$4,$O127/1000),SUM($O127,AC$4/1000)),3),CMB[[Cmb_ID]:[Cmb_ID]],0),SUM(N(AC$1),N($R127),1)),CHOOSE(AC[[M]:[M]],1,1,0,AC[[AB]:[AB]])),PRODUCT(INDEX(CMB[[BD_0O]:[BD_2O]],MATCH(ROUND(MIN(SUM(AC$4,$O127/1000),SUM($O127,AC$4/1000)),3),CMB[[Cmb_ID]:[Cmb_ID]],0),SUM(N(AC$1),N($R127),1)),CHOOSE(AC[[M]:[M]],1,0,1,AC[[DB]:[DB]])),PRODUCT(SUM(ROUND(AVERAGE(VALUE(AC$3),VALUE($P127)),0),CHOOSE(IF(OR(AC$1,$R127),4,INDEX(CMB[[Res_Rare]:[Res_Rare]],MATCH(ROUND(MIN(SUM(AC$4,$O127/1000),SUM($O127,AC$4/1000)),3),CMB[[Cmb_ID]:[Cmb_ID]],0))),-1,-1,0,0)),IF(OR(AC$1,$R127),4,INDEX(CMB[[Cmb_Rare]:[Cmb_Rare]],MATCH(ROUND(MIN(SUM(AC$4,$O127/1000),SUM($O127,AC$4/1000)),3),CMB[[Cmb_ID]:[Cmb_ID]],0))),CHOOSE(AC[[M]:[M]],2,1,1,SUM(AC[[AB]:[DB]])))),""))</f>
        <v/>
      </c>
      <c r="AD127" t="str">
        <f>IF(OR(AD$5="",$S127=""),"",IFERROR(SUM(PRODUCT(INDEX(CMB[[BA_0O]:[BA_2O]],MATCH(ROUND(MIN(SUM(AD$4,$O127/1000),SUM($O127,AD$4/1000)),3),CMB[[Cmb_ID]:[Cmb_ID]],0),SUM(N(AD$1),N($R127),1)),CHOOSE(AC[[M]:[M]],1,1,0,AC[[AB]:[AB]])),PRODUCT(INDEX(CMB[[BD_0O]:[BD_2O]],MATCH(ROUND(MIN(SUM(AD$4,$O127/1000),SUM($O127,AD$4/1000)),3),CMB[[Cmb_ID]:[Cmb_ID]],0),SUM(N(AD$1),N($R127),1)),CHOOSE(AC[[M]:[M]],1,0,1,AC[[DB]:[DB]])),PRODUCT(SUM(ROUND(AVERAGE(VALUE(AD$3),VALUE($P127)),0),CHOOSE(IF(OR(AD$1,$R127),4,INDEX(CMB[[Res_Rare]:[Res_Rare]],MATCH(ROUND(MIN(SUM(AD$4,$O127/1000),SUM($O127,AD$4/1000)),3),CMB[[Cmb_ID]:[Cmb_ID]],0))),-1,-1,0,0)),IF(OR(AD$1,$R127),4,INDEX(CMB[[Cmb_Rare]:[Cmb_Rare]],MATCH(ROUND(MIN(SUM(AD$4,$O127/1000),SUM($O127,AD$4/1000)),3),CMB[[Cmb_ID]:[Cmb_ID]],0))),CHOOSE(AC[[M]:[M]],2,1,1,SUM(AC[[AB]:[DB]])))),""))</f>
        <v/>
      </c>
      <c r="AE127" t="str">
        <f>IF(OR(AE$5="",$S127=""),"",IFERROR(SUM(PRODUCT(INDEX(CMB[[BA_0O]:[BA_2O]],MATCH(ROUND(MIN(SUM(AE$4,$O127/1000),SUM($O127,AE$4/1000)),3),CMB[[Cmb_ID]:[Cmb_ID]],0),SUM(N(AE$1),N($R127),1)),CHOOSE(AC[[M]:[M]],1,1,0,AC[[AB]:[AB]])),PRODUCT(INDEX(CMB[[BD_0O]:[BD_2O]],MATCH(ROUND(MIN(SUM(AE$4,$O127/1000),SUM($O127,AE$4/1000)),3),CMB[[Cmb_ID]:[Cmb_ID]],0),SUM(N(AE$1),N($R127),1)),CHOOSE(AC[[M]:[M]],1,0,1,AC[[DB]:[DB]])),PRODUCT(SUM(ROUND(AVERAGE(VALUE(AE$3),VALUE($P127)),0),CHOOSE(IF(OR(AE$1,$R127),4,INDEX(CMB[[Res_Rare]:[Res_Rare]],MATCH(ROUND(MIN(SUM(AE$4,$O127/1000),SUM($O127,AE$4/1000)),3),CMB[[Cmb_ID]:[Cmb_ID]],0))),-1,-1,0,0)),IF(OR(AE$1,$R127),4,INDEX(CMB[[Cmb_Rare]:[Cmb_Rare]],MATCH(ROUND(MIN(SUM(AE$4,$O127/1000),SUM($O127,AE$4/1000)),3),CMB[[Cmb_ID]:[Cmb_ID]],0))),CHOOSE(AC[[M]:[M]],2,1,1,SUM(AC[[AB]:[DB]])))),""))</f>
        <v/>
      </c>
      <c r="AF127" t="str">
        <f>IF(OR(AF$5="",$S127=""),"",IFERROR(SUM(PRODUCT(INDEX(CMB[[BA_0O]:[BA_2O]],MATCH(ROUND(MIN(SUM(AF$4,$O127/1000),SUM($O127,AF$4/1000)),3),CMB[[Cmb_ID]:[Cmb_ID]],0),SUM(N(AF$1),N($R127),1)),CHOOSE(AC[[M]:[M]],1,1,0,AC[[AB]:[AB]])),PRODUCT(INDEX(CMB[[BD_0O]:[BD_2O]],MATCH(ROUND(MIN(SUM(AF$4,$O127/1000),SUM($O127,AF$4/1000)),3),CMB[[Cmb_ID]:[Cmb_ID]],0),SUM(N(AF$1),N($R127),1)),CHOOSE(AC[[M]:[M]],1,0,1,AC[[DB]:[DB]])),PRODUCT(SUM(ROUND(AVERAGE(VALUE(AF$3),VALUE($P127)),0),CHOOSE(IF(OR(AF$1,$R127),4,INDEX(CMB[[Res_Rare]:[Res_Rare]],MATCH(ROUND(MIN(SUM(AF$4,$O127/1000),SUM($O127,AF$4/1000)),3),CMB[[Cmb_ID]:[Cmb_ID]],0))),-1,-1,0,0)),IF(OR(AF$1,$R127),4,INDEX(CMB[[Cmb_Rare]:[Cmb_Rare]],MATCH(ROUND(MIN(SUM(AF$4,$O127/1000),SUM($O127,AF$4/1000)),3),CMB[[Cmb_ID]:[Cmb_ID]],0))),CHOOSE(AC[[M]:[M]],2,1,1,SUM(AC[[AB]:[DB]])))),""))</f>
        <v/>
      </c>
      <c r="AG127" t="str">
        <f>IF(OR(AG$5="",$S127=""),"",IFERROR(SUM(PRODUCT(INDEX(CMB[[BA_0O]:[BA_2O]],MATCH(ROUND(MIN(SUM(AG$4,$O127/1000),SUM($O127,AG$4/1000)),3),CMB[[Cmb_ID]:[Cmb_ID]],0),SUM(N(AG$1),N($R127),1)),CHOOSE(AC[[M]:[M]],1,1,0,AC[[AB]:[AB]])),PRODUCT(INDEX(CMB[[BD_0O]:[BD_2O]],MATCH(ROUND(MIN(SUM(AG$4,$O127/1000),SUM($O127,AG$4/1000)),3),CMB[[Cmb_ID]:[Cmb_ID]],0),SUM(N(AG$1),N($R127),1)),CHOOSE(AC[[M]:[M]],1,0,1,AC[[DB]:[DB]])),PRODUCT(SUM(ROUND(AVERAGE(VALUE(AG$3),VALUE($P127)),0),CHOOSE(IF(OR(AG$1,$R127),4,INDEX(CMB[[Res_Rare]:[Res_Rare]],MATCH(ROUND(MIN(SUM(AG$4,$O127/1000),SUM($O127,AG$4/1000)),3),CMB[[Cmb_ID]:[Cmb_ID]],0))),-1,-1,0,0)),IF(OR(AG$1,$R127),4,INDEX(CMB[[Cmb_Rare]:[Cmb_Rare]],MATCH(ROUND(MIN(SUM(AG$4,$O127/1000),SUM($O127,AG$4/1000)),3),CMB[[Cmb_ID]:[Cmb_ID]],0))),CHOOSE(AC[[M]:[M]],2,1,1,SUM(AC[[AB]:[DB]])))),""))</f>
        <v/>
      </c>
      <c r="AH127" t="str">
        <f>IF(OR(AH$5="",$S127=""),"",IFERROR(SUM(PRODUCT(INDEX(CMB[[BA_0O]:[BA_2O]],MATCH(ROUND(MIN(SUM(AH$4,$O127/1000),SUM($O127,AH$4/1000)),3),CMB[[Cmb_ID]:[Cmb_ID]],0),SUM(N(AH$1),N($R127),1)),CHOOSE(AC[[M]:[M]],1,1,0,AC[[AB]:[AB]])),PRODUCT(INDEX(CMB[[BD_0O]:[BD_2O]],MATCH(ROUND(MIN(SUM(AH$4,$O127/1000),SUM($O127,AH$4/1000)),3),CMB[[Cmb_ID]:[Cmb_ID]],0),SUM(N(AH$1),N($R127),1)),CHOOSE(AC[[M]:[M]],1,0,1,AC[[DB]:[DB]])),PRODUCT(SUM(ROUND(AVERAGE(VALUE(AH$3),VALUE($P127)),0),CHOOSE(IF(OR(AH$1,$R127),4,INDEX(CMB[[Res_Rare]:[Res_Rare]],MATCH(ROUND(MIN(SUM(AH$4,$O127/1000),SUM($O127,AH$4/1000)),3),CMB[[Cmb_ID]:[Cmb_ID]],0))),-1,-1,0,0)),IF(OR(AH$1,$R127),4,INDEX(CMB[[Cmb_Rare]:[Cmb_Rare]],MATCH(ROUND(MIN(SUM(AH$4,$O127/1000),SUM($O127,AH$4/1000)),3),CMB[[Cmb_ID]:[Cmb_ID]],0))),CHOOSE(AC[[M]:[M]],2,1,1,SUM(AC[[AB]:[DB]])))),""))</f>
        <v/>
      </c>
      <c r="AI127" t="str">
        <f>IF(OR(AI$5="",$S127=""),"",IFERROR(SUM(PRODUCT(INDEX(CMB[[BA_0O]:[BA_2O]],MATCH(ROUND(MIN(SUM(AI$4,$O127/1000),SUM($O127,AI$4/1000)),3),CMB[[Cmb_ID]:[Cmb_ID]],0),SUM(N(AI$1),N($R127),1)),CHOOSE(AC[[M]:[M]],1,1,0,AC[[AB]:[AB]])),PRODUCT(INDEX(CMB[[BD_0O]:[BD_2O]],MATCH(ROUND(MIN(SUM(AI$4,$O127/1000),SUM($O127,AI$4/1000)),3),CMB[[Cmb_ID]:[Cmb_ID]],0),SUM(N(AI$1),N($R127),1)),CHOOSE(AC[[M]:[M]],1,0,1,AC[[DB]:[DB]])),PRODUCT(SUM(ROUND(AVERAGE(VALUE(AI$3),VALUE($P127)),0),CHOOSE(IF(OR(AI$1,$R127),4,INDEX(CMB[[Res_Rare]:[Res_Rare]],MATCH(ROUND(MIN(SUM(AI$4,$O127/1000),SUM($O127,AI$4/1000)),3),CMB[[Cmb_ID]:[Cmb_ID]],0))),-1,-1,0,0)),IF(OR(AI$1,$R127),4,INDEX(CMB[[Cmb_Rare]:[Cmb_Rare]],MATCH(ROUND(MIN(SUM(AI$4,$O127/1000),SUM($O127,AI$4/1000)),3),CMB[[Cmb_ID]:[Cmb_ID]],0))),CHOOSE(AC[[M]:[M]],2,1,1,SUM(AC[[AB]:[DB]])))),""))</f>
        <v/>
      </c>
      <c r="AJ127" t="str">
        <f>IF(OR(AJ$5="",$S127=""),"",IFERROR(SUM(PRODUCT(INDEX(CMB[[BA_0O]:[BA_2O]],MATCH(ROUND(MIN(SUM(AJ$4,$O127/1000),SUM($O127,AJ$4/1000)),3),CMB[[Cmb_ID]:[Cmb_ID]],0),SUM(N(AJ$1),N($R127),1)),CHOOSE(AC[[M]:[M]],1,1,0,AC[[AB]:[AB]])),PRODUCT(INDEX(CMB[[BD_0O]:[BD_2O]],MATCH(ROUND(MIN(SUM(AJ$4,$O127/1000),SUM($O127,AJ$4/1000)),3),CMB[[Cmb_ID]:[Cmb_ID]],0),SUM(N(AJ$1),N($R127),1)),CHOOSE(AC[[M]:[M]],1,0,1,AC[[DB]:[DB]])),PRODUCT(SUM(ROUND(AVERAGE(VALUE(AJ$3),VALUE($P127)),0),CHOOSE(IF(OR(AJ$1,$R127),4,INDEX(CMB[[Res_Rare]:[Res_Rare]],MATCH(ROUND(MIN(SUM(AJ$4,$O127/1000),SUM($O127,AJ$4/1000)),3),CMB[[Cmb_ID]:[Cmb_ID]],0))),-1,-1,0,0)),IF(OR(AJ$1,$R127),4,INDEX(CMB[[Cmb_Rare]:[Cmb_Rare]],MATCH(ROUND(MIN(SUM(AJ$4,$O127/1000),SUM($O127,AJ$4/1000)),3),CMB[[Cmb_ID]:[Cmb_ID]],0))),CHOOSE(AC[[M]:[M]],2,1,1,SUM(AC[[AB]:[DB]])))),""))</f>
        <v/>
      </c>
      <c r="AK127" t="str">
        <f>IF(OR(AK$5="",$S127=""),"",IFERROR(SUM(PRODUCT(INDEX(CMB[[BA_0O]:[BA_2O]],MATCH(ROUND(MIN(SUM(AK$4,$O127/1000),SUM($O127,AK$4/1000)),3),CMB[[Cmb_ID]:[Cmb_ID]],0),SUM(N(AK$1),N($R127),1)),CHOOSE(AC[[M]:[M]],1,1,0,AC[[AB]:[AB]])),PRODUCT(INDEX(CMB[[BD_0O]:[BD_2O]],MATCH(ROUND(MIN(SUM(AK$4,$O127/1000),SUM($O127,AK$4/1000)),3),CMB[[Cmb_ID]:[Cmb_ID]],0),SUM(N(AK$1),N($R127),1)),CHOOSE(AC[[M]:[M]],1,0,1,AC[[DB]:[DB]])),PRODUCT(SUM(ROUND(AVERAGE(VALUE(AK$3),VALUE($P127)),0),CHOOSE(IF(OR(AK$1,$R127),4,INDEX(CMB[[Res_Rare]:[Res_Rare]],MATCH(ROUND(MIN(SUM(AK$4,$O127/1000),SUM($O127,AK$4/1000)),3),CMB[[Cmb_ID]:[Cmb_ID]],0))),-1,-1,0,0)),IF(OR(AK$1,$R127),4,INDEX(CMB[[Cmb_Rare]:[Cmb_Rare]],MATCH(ROUND(MIN(SUM(AK$4,$O127/1000),SUM($O127,AK$4/1000)),3),CMB[[Cmb_ID]:[Cmb_ID]],0))),CHOOSE(AC[[M]:[M]],2,1,1,SUM(AC[[AB]:[DB]])))),""))</f>
        <v/>
      </c>
      <c r="AL127" t="str">
        <f>IF(OR(AL$5="",$S127=""),"",IFERROR(SUM(PRODUCT(INDEX(CMB[[BA_0O]:[BA_2O]],MATCH(ROUND(MIN(SUM(AL$4,$O127/1000),SUM($O127,AL$4/1000)),3),CMB[[Cmb_ID]:[Cmb_ID]],0),SUM(N(AL$1),N($R127),1)),CHOOSE(AC[[M]:[M]],1,1,0,AC[[AB]:[AB]])),PRODUCT(INDEX(CMB[[BD_0O]:[BD_2O]],MATCH(ROUND(MIN(SUM(AL$4,$O127/1000),SUM($O127,AL$4/1000)),3),CMB[[Cmb_ID]:[Cmb_ID]],0),SUM(N(AL$1),N($R127),1)),CHOOSE(AC[[M]:[M]],1,0,1,AC[[DB]:[DB]])),PRODUCT(SUM(ROUND(AVERAGE(VALUE(AL$3),VALUE($P127)),0),CHOOSE(IF(OR(AL$1,$R127),4,INDEX(CMB[[Res_Rare]:[Res_Rare]],MATCH(ROUND(MIN(SUM(AL$4,$O127/1000),SUM($O127,AL$4/1000)),3),CMB[[Cmb_ID]:[Cmb_ID]],0))),-1,-1,0,0)),IF(OR(AL$1,$R127),4,INDEX(CMB[[Cmb_Rare]:[Cmb_Rare]],MATCH(ROUND(MIN(SUM(AL$4,$O127/1000),SUM($O127,AL$4/1000)),3),CMB[[Cmb_ID]:[Cmb_ID]],0))),CHOOSE(AC[[M]:[M]],2,1,1,SUM(AC[[AB]:[DB]])))),""))</f>
        <v/>
      </c>
      <c r="AM127" t="str">
        <f>IF(OR(AM$5="",$S127=""),"",IFERROR(SUM(PRODUCT(INDEX(CMB[[BA_0O]:[BA_2O]],MATCH(ROUND(MIN(SUM(AM$4,$O127/1000),SUM($O127,AM$4/1000)),3),CMB[[Cmb_ID]:[Cmb_ID]],0),SUM(N(AM$1),N($R127),1)),CHOOSE(AC[[M]:[M]],1,1,0,AC[[AB]:[AB]])),PRODUCT(INDEX(CMB[[BD_0O]:[BD_2O]],MATCH(ROUND(MIN(SUM(AM$4,$O127/1000),SUM($O127,AM$4/1000)),3),CMB[[Cmb_ID]:[Cmb_ID]],0),SUM(N(AM$1),N($R127),1)),CHOOSE(AC[[M]:[M]],1,0,1,AC[[DB]:[DB]])),PRODUCT(SUM(ROUND(AVERAGE(VALUE(AM$3),VALUE($P127)),0),CHOOSE(IF(OR(AM$1,$R127),4,INDEX(CMB[[Res_Rare]:[Res_Rare]],MATCH(ROUND(MIN(SUM(AM$4,$O127/1000),SUM($O127,AM$4/1000)),3),CMB[[Cmb_ID]:[Cmb_ID]],0))),-1,-1,0,0)),IF(OR(AM$1,$R127),4,INDEX(CMB[[Cmb_Rare]:[Cmb_Rare]],MATCH(ROUND(MIN(SUM(AM$4,$O127/1000),SUM($O127,AM$4/1000)),3),CMB[[Cmb_ID]:[Cmb_ID]],0))),CHOOSE(AC[[M]:[M]],2,1,1,SUM(AC[[AB]:[DB]])))),""))</f>
        <v/>
      </c>
      <c r="AN127" t="str">
        <f>IF(OR(AN$5="",$S127=""),"",IFERROR(SUM(PRODUCT(INDEX(CMB[[BA_0O]:[BA_2O]],MATCH(ROUND(MIN(SUM(AN$4,$O127/1000),SUM($O127,AN$4/1000)),3),CMB[[Cmb_ID]:[Cmb_ID]],0),SUM(N(AN$1),N($R127),1)),CHOOSE(AC[[M]:[M]],1,1,0,AC[[AB]:[AB]])),PRODUCT(INDEX(CMB[[BD_0O]:[BD_2O]],MATCH(ROUND(MIN(SUM(AN$4,$O127/1000),SUM($O127,AN$4/1000)),3),CMB[[Cmb_ID]:[Cmb_ID]],0),SUM(N(AN$1),N($R127),1)),CHOOSE(AC[[M]:[M]],1,0,1,AC[[DB]:[DB]])),PRODUCT(SUM(ROUND(AVERAGE(VALUE(AN$3),VALUE($P127)),0),CHOOSE(IF(OR(AN$1,$R127),4,INDEX(CMB[[Res_Rare]:[Res_Rare]],MATCH(ROUND(MIN(SUM(AN$4,$O127/1000),SUM($O127,AN$4/1000)),3),CMB[[Cmb_ID]:[Cmb_ID]],0))),-1,-1,0,0)),IF(OR(AN$1,$R127),4,INDEX(CMB[[Cmb_Rare]:[Cmb_Rare]],MATCH(ROUND(MIN(SUM(AN$4,$O127/1000),SUM($O127,AN$4/1000)),3),CMB[[Cmb_ID]:[Cmb_ID]],0))),CHOOSE(AC[[M]:[M]],2,1,1,SUM(AC[[AB]:[DB]])))),""))</f>
        <v/>
      </c>
      <c r="AO127" t="str">
        <f>IF(OR(AO$5="",$S127=""),"",IFERROR(SUM(PRODUCT(INDEX(CMB[[BA_0O]:[BA_2O]],MATCH(ROUND(MIN(SUM(AO$4,$O127/1000),SUM($O127,AO$4/1000)),3),CMB[[Cmb_ID]:[Cmb_ID]],0),SUM(N(AO$1),N($R127),1)),CHOOSE(AC[[M]:[M]],1,1,0,AC[[AB]:[AB]])),PRODUCT(INDEX(CMB[[BD_0O]:[BD_2O]],MATCH(ROUND(MIN(SUM(AO$4,$O127/1000),SUM($O127,AO$4/1000)),3),CMB[[Cmb_ID]:[Cmb_ID]],0),SUM(N(AO$1),N($R127),1)),CHOOSE(AC[[M]:[M]],1,0,1,AC[[DB]:[DB]])),PRODUCT(SUM(ROUND(AVERAGE(VALUE(AO$3),VALUE($P127)),0),CHOOSE(IF(OR(AO$1,$R127),4,INDEX(CMB[[Res_Rare]:[Res_Rare]],MATCH(ROUND(MIN(SUM(AO$4,$O127/1000),SUM($O127,AO$4/1000)),3),CMB[[Cmb_ID]:[Cmb_ID]],0))),-1,-1,0,0)),IF(OR(AO$1,$R127),4,INDEX(CMB[[Cmb_Rare]:[Cmb_Rare]],MATCH(ROUND(MIN(SUM(AO$4,$O127/1000),SUM($O127,AO$4/1000)),3),CMB[[Cmb_ID]:[Cmb_ID]],0))),CHOOSE(AC[[M]:[M]],2,1,1,SUM(AC[[AB]:[DB]])))),""))</f>
        <v/>
      </c>
      <c r="AP127" t="str">
        <f>IF(OR(AP$5="",$S127=""),"",IFERROR(SUM(PRODUCT(INDEX(CMB[[BA_0O]:[BA_2O]],MATCH(ROUND(MIN(SUM(AP$4,$O127/1000),SUM($O127,AP$4/1000)),3),CMB[[Cmb_ID]:[Cmb_ID]],0),SUM(N(AP$1),N($R127),1)),CHOOSE(AC[[M]:[M]],1,1,0,AC[[AB]:[AB]])),PRODUCT(INDEX(CMB[[BD_0O]:[BD_2O]],MATCH(ROUND(MIN(SUM(AP$4,$O127/1000),SUM($O127,AP$4/1000)),3),CMB[[Cmb_ID]:[Cmb_ID]],0),SUM(N(AP$1),N($R127),1)),CHOOSE(AC[[M]:[M]],1,0,1,AC[[DB]:[DB]])),PRODUCT(SUM(ROUND(AVERAGE(VALUE(AP$3),VALUE($P127)),0),CHOOSE(IF(OR(AP$1,$R127),4,INDEX(CMB[[Res_Rare]:[Res_Rare]],MATCH(ROUND(MIN(SUM(AP$4,$O127/1000),SUM($O127,AP$4/1000)),3),CMB[[Cmb_ID]:[Cmb_ID]],0))),-1,-1,0,0)),IF(OR(AP$1,$R127),4,INDEX(CMB[[Cmb_Rare]:[Cmb_Rare]],MATCH(ROUND(MIN(SUM(AP$4,$O127/1000),SUM($O127,AP$4/1000)),3),CMB[[Cmb_ID]:[Cmb_ID]],0))),CHOOSE(AC[[M]:[M]],2,1,1,SUM(AC[[AB]:[DB]])))),""))</f>
        <v/>
      </c>
      <c r="AQ127" t="str">
        <f>IF(OR(AQ$5="",$S127=""),"",IFERROR(SUM(PRODUCT(INDEX(CMB[[BA_0O]:[BA_2O]],MATCH(ROUND(MIN(SUM(AQ$4,$O127/1000),SUM($O127,AQ$4/1000)),3),CMB[[Cmb_ID]:[Cmb_ID]],0),SUM(N(AQ$1),N($R127),1)),CHOOSE(AC[[M]:[M]],1,1,0,AC[[AB]:[AB]])),PRODUCT(INDEX(CMB[[BD_0O]:[BD_2O]],MATCH(ROUND(MIN(SUM(AQ$4,$O127/1000),SUM($O127,AQ$4/1000)),3),CMB[[Cmb_ID]:[Cmb_ID]],0),SUM(N(AQ$1),N($R127),1)),CHOOSE(AC[[M]:[M]],1,0,1,AC[[DB]:[DB]])),PRODUCT(SUM(ROUND(AVERAGE(VALUE(AQ$3),VALUE($P127)),0),CHOOSE(IF(OR(AQ$1,$R127),4,INDEX(CMB[[Res_Rare]:[Res_Rare]],MATCH(ROUND(MIN(SUM(AQ$4,$O127/1000),SUM($O127,AQ$4/1000)),3),CMB[[Cmb_ID]:[Cmb_ID]],0))),-1,-1,0,0)),IF(OR(AQ$1,$R127),4,INDEX(CMB[[Cmb_Rare]:[Cmb_Rare]],MATCH(ROUND(MIN(SUM(AQ$4,$O127/1000),SUM($O127,AQ$4/1000)),3),CMB[[Cmb_ID]:[Cmb_ID]],0))),CHOOSE(AC[[M]:[M]],2,1,1,SUM(AC[[AB]:[DB]])))),""))</f>
        <v/>
      </c>
      <c r="AR127" t="str">
        <f>IF(OR(AR$5="",$S127=""),"",IFERROR(SUM(PRODUCT(INDEX(CMB[[BA_0O]:[BA_2O]],MATCH(ROUND(MIN(SUM(AR$4,$O127/1000),SUM($O127,AR$4/1000)),3),CMB[[Cmb_ID]:[Cmb_ID]],0),SUM(N(AR$1),N($R127),1)),CHOOSE(AC[[M]:[M]],1,1,0,AC[[AB]:[AB]])),PRODUCT(INDEX(CMB[[BD_0O]:[BD_2O]],MATCH(ROUND(MIN(SUM(AR$4,$O127/1000),SUM($O127,AR$4/1000)),3),CMB[[Cmb_ID]:[Cmb_ID]],0),SUM(N(AR$1),N($R127),1)),CHOOSE(AC[[M]:[M]],1,0,1,AC[[DB]:[DB]])),PRODUCT(SUM(ROUND(AVERAGE(VALUE(AR$3),VALUE($P127)),0),CHOOSE(IF(OR(AR$1,$R127),4,INDEX(CMB[[Res_Rare]:[Res_Rare]],MATCH(ROUND(MIN(SUM(AR$4,$O127/1000),SUM($O127,AR$4/1000)),3),CMB[[Cmb_ID]:[Cmb_ID]],0))),-1,-1,0,0)),IF(OR(AR$1,$R127),4,INDEX(CMB[[Cmb_Rare]:[Cmb_Rare]],MATCH(ROUND(MIN(SUM(AR$4,$O127/1000),SUM($O127,AR$4/1000)),3),CMB[[Cmb_ID]:[Cmb_ID]],0))),CHOOSE(AC[[M]:[M]],2,1,1,SUM(AC[[AB]:[DB]])))),""))</f>
        <v/>
      </c>
      <c r="AS127" t="str">
        <f>IF(OR(AS$5="",$S127=""),"",IFERROR(SUM(PRODUCT(INDEX(CMB[[BA_0O]:[BA_2O]],MATCH(ROUND(MIN(SUM(AS$4,$O127/1000),SUM($O127,AS$4/1000)),3),CMB[[Cmb_ID]:[Cmb_ID]],0),SUM(N(AS$1),N($R127),1)),CHOOSE(AC[[M]:[M]],1,1,0,AC[[AB]:[AB]])),PRODUCT(INDEX(CMB[[BD_0O]:[BD_2O]],MATCH(ROUND(MIN(SUM(AS$4,$O127/1000),SUM($O127,AS$4/1000)),3),CMB[[Cmb_ID]:[Cmb_ID]],0),SUM(N(AS$1),N($R127),1)),CHOOSE(AC[[M]:[M]],1,0,1,AC[[DB]:[DB]])),PRODUCT(SUM(ROUND(AVERAGE(VALUE(AS$3),VALUE($P127)),0),CHOOSE(IF(OR(AS$1,$R127),4,INDEX(CMB[[Res_Rare]:[Res_Rare]],MATCH(ROUND(MIN(SUM(AS$4,$O127/1000),SUM($O127,AS$4/1000)),3),CMB[[Cmb_ID]:[Cmb_ID]],0))),-1,-1,0,0)),IF(OR(AS$1,$R127),4,INDEX(CMB[[Cmb_Rare]:[Cmb_Rare]],MATCH(ROUND(MIN(SUM(AS$4,$O127/1000),SUM($O127,AS$4/1000)),3),CMB[[Cmb_ID]:[Cmb_ID]],0))),CHOOSE(AC[[M]:[M]],2,1,1,SUM(AC[[AB]:[DB]])))),""))</f>
        <v/>
      </c>
      <c r="AT127" t="str">
        <f>IF(OR(AT$5="",$S127=""),"",IFERROR(SUM(PRODUCT(INDEX(CMB[[BA_0O]:[BA_2O]],MATCH(ROUND(MIN(SUM(AT$4,$O127/1000),SUM($O127,AT$4/1000)),3),CMB[[Cmb_ID]:[Cmb_ID]],0),SUM(N(AT$1),N($R127),1)),CHOOSE(AC[[M]:[M]],1,1,0,AC[[AB]:[AB]])),PRODUCT(INDEX(CMB[[BD_0O]:[BD_2O]],MATCH(ROUND(MIN(SUM(AT$4,$O127/1000),SUM($O127,AT$4/1000)),3),CMB[[Cmb_ID]:[Cmb_ID]],0),SUM(N(AT$1),N($R127),1)),CHOOSE(AC[[M]:[M]],1,0,1,AC[[DB]:[DB]])),PRODUCT(SUM(ROUND(AVERAGE(VALUE(AT$3),VALUE($P127)),0),CHOOSE(IF(OR(AT$1,$R127),4,INDEX(CMB[[Res_Rare]:[Res_Rare]],MATCH(ROUND(MIN(SUM(AT$4,$O127/1000),SUM($O127,AT$4/1000)),3),CMB[[Cmb_ID]:[Cmb_ID]],0))),-1,-1,0,0)),IF(OR(AT$1,$R127),4,INDEX(CMB[[Cmb_Rare]:[Cmb_Rare]],MATCH(ROUND(MIN(SUM(AT$4,$O127/1000),SUM($O127,AT$4/1000)),3),CMB[[Cmb_ID]:[Cmb_ID]],0))),CHOOSE(AC[[M]:[M]],2,1,1,SUM(AC[[AB]:[DB]])))),""))</f>
        <v/>
      </c>
      <c r="AU127" t="str">
        <f>IF(OR(AU$5="",$S127=""),"",IFERROR(SUM(PRODUCT(INDEX(CMB[[BA_0O]:[BA_2O]],MATCH(ROUND(MIN(SUM(AU$4,$O127/1000),SUM($O127,AU$4/1000)),3),CMB[[Cmb_ID]:[Cmb_ID]],0),SUM(N(AU$1),N($R127),1)),CHOOSE(AC[[M]:[M]],1,1,0,AC[[AB]:[AB]])),PRODUCT(INDEX(CMB[[BD_0O]:[BD_2O]],MATCH(ROUND(MIN(SUM(AU$4,$O127/1000),SUM($O127,AU$4/1000)),3),CMB[[Cmb_ID]:[Cmb_ID]],0),SUM(N(AU$1),N($R127),1)),CHOOSE(AC[[M]:[M]],1,0,1,AC[[DB]:[DB]])),PRODUCT(SUM(ROUND(AVERAGE(VALUE(AU$3),VALUE($P127)),0),CHOOSE(IF(OR(AU$1,$R127),4,INDEX(CMB[[Res_Rare]:[Res_Rare]],MATCH(ROUND(MIN(SUM(AU$4,$O127/1000),SUM($O127,AU$4/1000)),3),CMB[[Cmb_ID]:[Cmb_ID]],0))),-1,-1,0,0)),IF(OR(AU$1,$R127),4,INDEX(CMB[[Cmb_Rare]:[Cmb_Rare]],MATCH(ROUND(MIN(SUM(AU$4,$O127/1000),SUM($O127,AU$4/1000)),3),CMB[[Cmb_ID]:[Cmb_ID]],0))),CHOOSE(AC[[M]:[M]],2,1,1,SUM(AC[[AB]:[DB]])))),""))</f>
        <v/>
      </c>
      <c r="AV127" t="str">
        <f>IF(OR(AV$5="",$S127=""),"",IFERROR(SUM(PRODUCT(INDEX(CMB[[BA_0O]:[BA_2O]],MATCH(ROUND(MIN(SUM(AV$4,$O127/1000),SUM($O127,AV$4/1000)),3),CMB[[Cmb_ID]:[Cmb_ID]],0),SUM(N(AV$1),N($R127),1)),CHOOSE(AC[[M]:[M]],1,1,0,AC[[AB]:[AB]])),PRODUCT(INDEX(CMB[[BD_0O]:[BD_2O]],MATCH(ROUND(MIN(SUM(AV$4,$O127/1000),SUM($O127,AV$4/1000)),3),CMB[[Cmb_ID]:[Cmb_ID]],0),SUM(N(AV$1),N($R127),1)),CHOOSE(AC[[M]:[M]],1,0,1,AC[[DB]:[DB]])),PRODUCT(SUM(ROUND(AVERAGE(VALUE(AV$3),VALUE($P127)),0),CHOOSE(IF(OR(AV$1,$R127),4,INDEX(CMB[[Res_Rare]:[Res_Rare]],MATCH(ROUND(MIN(SUM(AV$4,$O127/1000),SUM($O127,AV$4/1000)),3),CMB[[Cmb_ID]:[Cmb_ID]],0))),-1,-1,0,0)),IF(OR(AV$1,$R127),4,INDEX(CMB[[Cmb_Rare]:[Cmb_Rare]],MATCH(ROUND(MIN(SUM(AV$4,$O127/1000),SUM($O127,AV$4/1000)),3),CMB[[Cmb_ID]:[Cmb_ID]],0))),CHOOSE(AC[[M]:[M]],2,1,1,SUM(AC[[AB]:[DB]])))),""))</f>
        <v/>
      </c>
      <c r="AW127" t="str">
        <f>IF(OR(AW$5="",$S127=""),"",IFERROR(SUM(PRODUCT(INDEX(CMB[[BA_0O]:[BA_2O]],MATCH(ROUND(MIN(SUM(AW$4,$O127/1000),SUM($O127,AW$4/1000)),3),CMB[[Cmb_ID]:[Cmb_ID]],0),SUM(N(AW$1),N($R127),1)),CHOOSE(AC[[M]:[M]],1,1,0,AC[[AB]:[AB]])),PRODUCT(INDEX(CMB[[BD_0O]:[BD_2O]],MATCH(ROUND(MIN(SUM(AW$4,$O127/1000),SUM($O127,AW$4/1000)),3),CMB[[Cmb_ID]:[Cmb_ID]],0),SUM(N(AW$1),N($R127),1)),CHOOSE(AC[[M]:[M]],1,0,1,AC[[DB]:[DB]])),PRODUCT(SUM(ROUND(AVERAGE(VALUE(AW$3),VALUE($P127)),0),CHOOSE(IF(OR(AW$1,$R127),4,INDEX(CMB[[Res_Rare]:[Res_Rare]],MATCH(ROUND(MIN(SUM(AW$4,$O127/1000),SUM($O127,AW$4/1000)),3),CMB[[Cmb_ID]:[Cmb_ID]],0))),-1,-1,0,0)),IF(OR(AW$1,$R127),4,INDEX(CMB[[Cmb_Rare]:[Cmb_Rare]],MATCH(ROUND(MIN(SUM(AW$4,$O127/1000),SUM($O127,AW$4/1000)),3),CMB[[Cmb_ID]:[Cmb_ID]],0))),CHOOSE(AC[[M]:[M]],2,1,1,SUM(AC[[AB]:[DB]])))),""))</f>
        <v/>
      </c>
      <c r="AX127" t="str">
        <f>IF(OR(AX$5="",$S127=""),"",IFERROR(SUM(PRODUCT(INDEX(CMB[[BA_0O]:[BA_2O]],MATCH(ROUND(MIN(SUM(AX$4,$O127/1000),SUM($O127,AX$4/1000)),3),CMB[[Cmb_ID]:[Cmb_ID]],0),SUM(N(AX$1),N($R127),1)),CHOOSE(AC[[M]:[M]],1,1,0,AC[[AB]:[AB]])),PRODUCT(INDEX(CMB[[BD_0O]:[BD_2O]],MATCH(ROUND(MIN(SUM(AX$4,$O127/1000),SUM($O127,AX$4/1000)),3),CMB[[Cmb_ID]:[Cmb_ID]],0),SUM(N(AX$1),N($R127),1)),CHOOSE(AC[[M]:[M]],1,0,1,AC[[DB]:[DB]])),PRODUCT(SUM(ROUND(AVERAGE(VALUE(AX$3),VALUE($P127)),0),CHOOSE(IF(OR(AX$1,$R127),4,INDEX(CMB[[Res_Rare]:[Res_Rare]],MATCH(ROUND(MIN(SUM(AX$4,$O127/1000),SUM($O127,AX$4/1000)),3),CMB[[Cmb_ID]:[Cmb_ID]],0))),-1,-1,0,0)),IF(OR(AX$1,$R127),4,INDEX(CMB[[Cmb_Rare]:[Cmb_Rare]],MATCH(ROUND(MIN(SUM(AX$4,$O127/1000),SUM($O127,AX$4/1000)),3),CMB[[Cmb_ID]:[Cmb_ID]],0))),CHOOSE(AC[[M]:[M]],2,1,1,SUM(AC[[AB]:[DB]])))),""))</f>
        <v/>
      </c>
      <c r="AY127" t="str">
        <f>IF(OR(AY$5="",$S127=""),"",IFERROR(SUM(PRODUCT(INDEX(CMB[[BA_0O]:[BA_2O]],MATCH(ROUND(MIN(SUM(AY$4,$O127/1000),SUM($O127,AY$4/1000)),3),CMB[[Cmb_ID]:[Cmb_ID]],0),SUM(N(AY$1),N($R127),1)),CHOOSE(AC[[M]:[M]],1,1,0,AC[[AB]:[AB]])),PRODUCT(INDEX(CMB[[BD_0O]:[BD_2O]],MATCH(ROUND(MIN(SUM(AY$4,$O127/1000),SUM($O127,AY$4/1000)),3),CMB[[Cmb_ID]:[Cmb_ID]],0),SUM(N(AY$1),N($R127),1)),CHOOSE(AC[[M]:[M]],1,0,1,AC[[DB]:[DB]])),PRODUCT(SUM(ROUND(AVERAGE(VALUE(AY$3),VALUE($P127)),0),CHOOSE(IF(OR(AY$1,$R127),4,INDEX(CMB[[Res_Rare]:[Res_Rare]],MATCH(ROUND(MIN(SUM(AY$4,$O127/1000),SUM($O127,AY$4/1000)),3),CMB[[Cmb_ID]:[Cmb_ID]],0))),-1,-1,0,0)),IF(OR(AY$1,$R127),4,INDEX(CMB[[Cmb_Rare]:[Cmb_Rare]],MATCH(ROUND(MIN(SUM(AY$4,$O127/1000),SUM($O127,AY$4/1000)),3),CMB[[Cmb_ID]:[Cmb_ID]],0))),CHOOSE(AC[[M]:[M]],2,1,1,SUM(AC[[AB]:[DB]])))),""))</f>
        <v/>
      </c>
      <c r="AZ127" t="str">
        <f>IF(OR(AZ$5="",$S127=""),"",IFERROR(SUM(PRODUCT(INDEX(CMB[[BA_0O]:[BA_2O]],MATCH(ROUND(MIN(SUM(AZ$4,$O127/1000),SUM($O127,AZ$4/1000)),3),CMB[[Cmb_ID]:[Cmb_ID]],0),SUM(N(AZ$1),N($R127),1)),CHOOSE(AC[[M]:[M]],1,1,0,AC[[AB]:[AB]])),PRODUCT(INDEX(CMB[[BD_0O]:[BD_2O]],MATCH(ROUND(MIN(SUM(AZ$4,$O127/1000),SUM($O127,AZ$4/1000)),3),CMB[[Cmb_ID]:[Cmb_ID]],0),SUM(N(AZ$1),N($R127),1)),CHOOSE(AC[[M]:[M]],1,0,1,AC[[DB]:[DB]])),PRODUCT(SUM(ROUND(AVERAGE(VALUE(AZ$3),VALUE($P127)),0),CHOOSE(IF(OR(AZ$1,$R127),4,INDEX(CMB[[Res_Rare]:[Res_Rare]],MATCH(ROUND(MIN(SUM(AZ$4,$O127/1000),SUM($O127,AZ$4/1000)),3),CMB[[Cmb_ID]:[Cmb_ID]],0))),-1,-1,0,0)),IF(OR(AZ$1,$R127),4,INDEX(CMB[[Cmb_Rare]:[Cmb_Rare]],MATCH(ROUND(MIN(SUM(AZ$4,$O127/1000),SUM($O127,AZ$4/1000)),3),CMB[[Cmb_ID]:[Cmb_ID]],0))),CHOOSE(AC[[M]:[M]],2,1,1,SUM(AC[[AB]:[DB]])))),""))</f>
        <v/>
      </c>
      <c r="BA127" t="str">
        <f>IF(OR(BA$5="",$S127=""),"",IFERROR(SUM(PRODUCT(INDEX(CMB[[BA_0O]:[BA_2O]],MATCH(ROUND(MIN(SUM(BA$4,$O127/1000),SUM($O127,BA$4/1000)),3),CMB[[Cmb_ID]:[Cmb_ID]],0),SUM(N(BA$1),N($R127),1)),CHOOSE(AC[[M]:[M]],1,1,0,AC[[AB]:[AB]])),PRODUCT(INDEX(CMB[[BD_0O]:[BD_2O]],MATCH(ROUND(MIN(SUM(BA$4,$O127/1000),SUM($O127,BA$4/1000)),3),CMB[[Cmb_ID]:[Cmb_ID]],0),SUM(N(BA$1),N($R127),1)),CHOOSE(AC[[M]:[M]],1,0,1,AC[[DB]:[DB]])),PRODUCT(SUM(ROUND(AVERAGE(VALUE(BA$3),VALUE($P127)),0),CHOOSE(IF(OR(BA$1,$R127),4,INDEX(CMB[[Res_Rare]:[Res_Rare]],MATCH(ROUND(MIN(SUM(BA$4,$O127/1000),SUM($O127,BA$4/1000)),3),CMB[[Cmb_ID]:[Cmb_ID]],0))),-1,-1,0,0)),IF(OR(BA$1,$R127),4,INDEX(CMB[[Cmb_Rare]:[Cmb_Rare]],MATCH(ROUND(MIN(SUM(BA$4,$O127/1000),SUM($O127,BA$4/1000)),3),CMB[[Cmb_ID]:[Cmb_ID]],0))),CHOOSE(AC[[M]:[M]],2,1,1,SUM(AC[[AB]:[DB]])))),""))</f>
        <v/>
      </c>
      <c r="BB127" t="str">
        <f>IF(OR(BB$5="",$S127=""),"",IFERROR(SUM(PRODUCT(INDEX(CMB[[BA_0O]:[BA_2O]],MATCH(ROUND(MIN(SUM(BB$4,$O127/1000),SUM($O127,BB$4/1000)),3),CMB[[Cmb_ID]:[Cmb_ID]],0),SUM(N(BB$1),N($R127),1)),CHOOSE(AC[[M]:[M]],1,1,0,AC[[AB]:[AB]])),PRODUCT(INDEX(CMB[[BD_0O]:[BD_2O]],MATCH(ROUND(MIN(SUM(BB$4,$O127/1000),SUM($O127,BB$4/1000)),3),CMB[[Cmb_ID]:[Cmb_ID]],0),SUM(N(BB$1),N($R127),1)),CHOOSE(AC[[M]:[M]],1,0,1,AC[[DB]:[DB]])),PRODUCT(SUM(ROUND(AVERAGE(VALUE(BB$3),VALUE($P127)),0),CHOOSE(IF(OR(BB$1,$R127),4,INDEX(CMB[[Res_Rare]:[Res_Rare]],MATCH(ROUND(MIN(SUM(BB$4,$O127/1000),SUM($O127,BB$4/1000)),3),CMB[[Cmb_ID]:[Cmb_ID]],0))),-1,-1,0,0)),IF(OR(BB$1,$R127),4,INDEX(CMB[[Cmb_Rare]:[Cmb_Rare]],MATCH(ROUND(MIN(SUM(BB$4,$O127/1000),SUM($O127,BB$4/1000)),3),CMB[[Cmb_ID]:[Cmb_ID]],0))),CHOOSE(AC[[M]:[M]],2,1,1,SUM(AC[[AB]:[DB]])))),""))</f>
        <v/>
      </c>
      <c r="BC127" t="str">
        <f>IF(OR(BC$5="",$S127=""),"",IFERROR(SUM(PRODUCT(INDEX(CMB[[BA_0O]:[BA_2O]],MATCH(ROUND(MIN(SUM(BC$4,$O127/1000),SUM($O127,BC$4/1000)),3),CMB[[Cmb_ID]:[Cmb_ID]],0),SUM(N(BC$1),N($R127),1)),CHOOSE(AC[[M]:[M]],1,1,0,AC[[AB]:[AB]])),PRODUCT(INDEX(CMB[[BD_0O]:[BD_2O]],MATCH(ROUND(MIN(SUM(BC$4,$O127/1000),SUM($O127,BC$4/1000)),3),CMB[[Cmb_ID]:[Cmb_ID]],0),SUM(N(BC$1),N($R127),1)),CHOOSE(AC[[M]:[M]],1,0,1,AC[[DB]:[DB]])),PRODUCT(SUM(ROUND(AVERAGE(VALUE(BC$3),VALUE($P127)),0),CHOOSE(IF(OR(BC$1,$R127),4,INDEX(CMB[[Res_Rare]:[Res_Rare]],MATCH(ROUND(MIN(SUM(BC$4,$O127/1000),SUM($O127,BC$4/1000)),3),CMB[[Cmb_ID]:[Cmb_ID]],0))),-1,-1,0,0)),IF(OR(BC$1,$R127),4,INDEX(CMB[[Cmb_Rare]:[Cmb_Rare]],MATCH(ROUND(MIN(SUM(BC$4,$O127/1000),SUM($O127,BC$4/1000)),3),CMB[[Cmb_ID]:[Cmb_ID]],0))),CHOOSE(AC[[M]:[M]],2,1,1,SUM(AC[[AB]:[DB]])))),""))</f>
        <v/>
      </c>
      <c r="BD127" t="str">
        <f>IF(OR(BD$5="",$S127=""),"",IFERROR(SUM(PRODUCT(INDEX(CMB[[BA_0O]:[BA_2O]],MATCH(ROUND(MIN(SUM(BD$4,$O127/1000),SUM($O127,BD$4/1000)),3),CMB[[Cmb_ID]:[Cmb_ID]],0),SUM(N(BD$1),N($R127),1)),CHOOSE(AC[[M]:[M]],1,1,0,AC[[AB]:[AB]])),PRODUCT(INDEX(CMB[[BD_0O]:[BD_2O]],MATCH(ROUND(MIN(SUM(BD$4,$O127/1000),SUM($O127,BD$4/1000)),3),CMB[[Cmb_ID]:[Cmb_ID]],0),SUM(N(BD$1),N($R127),1)),CHOOSE(AC[[M]:[M]],1,0,1,AC[[DB]:[DB]])),PRODUCT(SUM(ROUND(AVERAGE(VALUE(BD$3),VALUE($P127)),0),CHOOSE(IF(OR(BD$1,$R127),4,INDEX(CMB[[Res_Rare]:[Res_Rare]],MATCH(ROUND(MIN(SUM(BD$4,$O127/1000),SUM($O127,BD$4/1000)),3),CMB[[Cmb_ID]:[Cmb_ID]],0))),-1,-1,0,0)),IF(OR(BD$1,$R127),4,INDEX(CMB[[Cmb_Rare]:[Cmb_Rare]],MATCH(ROUND(MIN(SUM(BD$4,$O127/1000),SUM($O127,BD$4/1000)),3),CMB[[Cmb_ID]:[Cmb_ID]],0))),CHOOSE(AC[[M]:[M]],2,1,1,SUM(AC[[AB]:[DB]])))),""))</f>
        <v/>
      </c>
      <c r="BE127" t="str">
        <f>IF(OR(BE$5="",$S127=""),"",IFERROR(SUM(PRODUCT(INDEX(CMB[[BA_0O]:[BA_2O]],MATCH(ROUND(MIN(SUM(BE$4,$O127/1000),SUM($O127,BE$4/1000)),3),CMB[[Cmb_ID]:[Cmb_ID]],0),SUM(N(BE$1),N($R127),1)),CHOOSE(AC[[M]:[M]],1,1,0,AC[[AB]:[AB]])),PRODUCT(INDEX(CMB[[BD_0O]:[BD_2O]],MATCH(ROUND(MIN(SUM(BE$4,$O127/1000),SUM($O127,BE$4/1000)),3),CMB[[Cmb_ID]:[Cmb_ID]],0),SUM(N(BE$1),N($R127),1)),CHOOSE(AC[[M]:[M]],1,0,1,AC[[DB]:[DB]])),PRODUCT(SUM(ROUND(AVERAGE(VALUE(BE$3),VALUE($P127)),0),CHOOSE(IF(OR(BE$1,$R127),4,INDEX(CMB[[Res_Rare]:[Res_Rare]],MATCH(ROUND(MIN(SUM(BE$4,$O127/1000),SUM($O127,BE$4/1000)),3),CMB[[Cmb_ID]:[Cmb_ID]],0))),-1,-1,0,0)),IF(OR(BE$1,$R127),4,INDEX(CMB[[Cmb_Rare]:[Cmb_Rare]],MATCH(ROUND(MIN(SUM(BE$4,$O127/1000),SUM($O127,BE$4/1000)),3),CMB[[Cmb_ID]:[Cmb_ID]],0))),CHOOSE(AC[[M]:[M]],2,1,1,SUM(AC[[AB]:[DB]])))),""))</f>
        <v/>
      </c>
      <c r="BF127" t="str">
        <f>IF(OR(BF$5="",$S127=""),"",IFERROR(SUM(PRODUCT(INDEX(CMB[[BA_0O]:[BA_2O]],MATCH(ROUND(MIN(SUM(BF$4,$O127/1000),SUM($O127,BF$4/1000)),3),CMB[[Cmb_ID]:[Cmb_ID]],0),SUM(N(BF$1),N($R127),1)),CHOOSE(AC[[M]:[M]],1,1,0,AC[[AB]:[AB]])),PRODUCT(INDEX(CMB[[BD_0O]:[BD_2O]],MATCH(ROUND(MIN(SUM(BF$4,$O127/1000),SUM($O127,BF$4/1000)),3),CMB[[Cmb_ID]:[Cmb_ID]],0),SUM(N(BF$1),N($R127),1)),CHOOSE(AC[[M]:[M]],1,0,1,AC[[DB]:[DB]])),PRODUCT(SUM(ROUND(AVERAGE(VALUE(BF$3),VALUE($P127)),0),CHOOSE(IF(OR(BF$1,$R127),4,INDEX(CMB[[Res_Rare]:[Res_Rare]],MATCH(ROUND(MIN(SUM(BF$4,$O127/1000),SUM($O127,BF$4/1000)),3),CMB[[Cmb_ID]:[Cmb_ID]],0))),-1,-1,0,0)),IF(OR(BF$1,$R127),4,INDEX(CMB[[Cmb_Rare]:[Cmb_Rare]],MATCH(ROUND(MIN(SUM(BF$4,$O127/1000),SUM($O127,BF$4/1000)),3),CMB[[Cmb_ID]:[Cmb_ID]],0))),CHOOSE(AC[[M]:[M]],2,1,1,SUM(AC[[AB]:[DB]])))),""))</f>
        <v/>
      </c>
      <c r="BG127" t="str">
        <f>IF(OR(BG$5="",$S127=""),"",IFERROR(SUM(PRODUCT(INDEX(CMB[[BA_0O]:[BA_2O]],MATCH(ROUND(MIN(SUM(BG$4,$O127/1000),SUM($O127,BG$4/1000)),3),CMB[[Cmb_ID]:[Cmb_ID]],0),SUM(N(BG$1),N($R127),1)),CHOOSE(AC[[M]:[M]],1,1,0,AC[[AB]:[AB]])),PRODUCT(INDEX(CMB[[BD_0O]:[BD_2O]],MATCH(ROUND(MIN(SUM(BG$4,$O127/1000),SUM($O127,BG$4/1000)),3),CMB[[Cmb_ID]:[Cmb_ID]],0),SUM(N(BG$1),N($R127),1)),CHOOSE(AC[[M]:[M]],1,0,1,AC[[DB]:[DB]])),PRODUCT(SUM(ROUND(AVERAGE(VALUE(BG$3),VALUE($P127)),0),CHOOSE(IF(OR(BG$1,$R127),4,INDEX(CMB[[Res_Rare]:[Res_Rare]],MATCH(ROUND(MIN(SUM(BG$4,$O127/1000),SUM($O127,BG$4/1000)),3),CMB[[Cmb_ID]:[Cmb_ID]],0))),-1,-1,0,0)),IF(OR(BG$1,$R127),4,INDEX(CMB[[Cmb_Rare]:[Cmb_Rare]],MATCH(ROUND(MIN(SUM(BG$4,$O127/1000),SUM($O127,BG$4/1000)),3),CMB[[Cmb_ID]:[Cmb_ID]],0))),CHOOSE(AC[[M]:[M]],2,1,1,SUM(AC[[AB]:[DB]])))),""))</f>
        <v/>
      </c>
      <c r="BH127" t="str">
        <f>IF(OR(BH$5="",$S127=""),"",IFERROR(SUM(PRODUCT(INDEX(CMB[[BA_0O]:[BA_2O]],MATCH(ROUND(MIN(SUM(BH$4,$O127/1000),SUM($O127,BH$4/1000)),3),CMB[[Cmb_ID]:[Cmb_ID]],0),SUM(N(BH$1),N($R127),1)),CHOOSE(AC[[M]:[M]],1,1,0,AC[[AB]:[AB]])),PRODUCT(INDEX(CMB[[BD_0O]:[BD_2O]],MATCH(ROUND(MIN(SUM(BH$4,$O127/1000),SUM($O127,BH$4/1000)),3),CMB[[Cmb_ID]:[Cmb_ID]],0),SUM(N(BH$1),N($R127),1)),CHOOSE(AC[[M]:[M]],1,0,1,AC[[DB]:[DB]])),PRODUCT(SUM(ROUND(AVERAGE(VALUE(BH$3),VALUE($P127)),0),CHOOSE(IF(OR(BH$1,$R127),4,INDEX(CMB[[Res_Rare]:[Res_Rare]],MATCH(ROUND(MIN(SUM(BH$4,$O127/1000),SUM($O127,BH$4/1000)),3),CMB[[Cmb_ID]:[Cmb_ID]],0))),-1,-1,0,0)),IF(OR(BH$1,$R127),4,INDEX(CMB[[Cmb_Rare]:[Cmb_Rare]],MATCH(ROUND(MIN(SUM(BH$4,$O127/1000),SUM($O127,BH$4/1000)),3),CMB[[Cmb_ID]:[Cmb_ID]],0))),CHOOSE(AC[[M]:[M]],2,1,1,SUM(AC[[AB]:[DB]])))),""))</f>
        <v/>
      </c>
      <c r="BI127" t="str">
        <f>IF(OR(BI$5="",$S127=""),"",IFERROR(SUM(PRODUCT(INDEX(CMB[[BA_0O]:[BA_2O]],MATCH(ROUND(MIN(SUM(BI$4,$O127/1000),SUM($O127,BI$4/1000)),3),CMB[[Cmb_ID]:[Cmb_ID]],0),SUM(N(BI$1),N($R127),1)),CHOOSE(AC[[M]:[M]],1,1,0,AC[[AB]:[AB]])),PRODUCT(INDEX(CMB[[BD_0O]:[BD_2O]],MATCH(ROUND(MIN(SUM(BI$4,$O127/1000),SUM($O127,BI$4/1000)),3),CMB[[Cmb_ID]:[Cmb_ID]],0),SUM(N(BI$1),N($R127),1)),CHOOSE(AC[[M]:[M]],1,0,1,AC[[DB]:[DB]])),PRODUCT(SUM(ROUND(AVERAGE(VALUE(BI$3),VALUE($P127)),0),CHOOSE(IF(OR(BI$1,$R127),4,INDEX(CMB[[Res_Rare]:[Res_Rare]],MATCH(ROUND(MIN(SUM(BI$4,$O127/1000),SUM($O127,BI$4/1000)),3),CMB[[Cmb_ID]:[Cmb_ID]],0))),-1,-1,0,0)),IF(OR(BI$1,$R127),4,INDEX(CMB[[Cmb_Rare]:[Cmb_Rare]],MATCH(ROUND(MIN(SUM(BI$4,$O127/1000),SUM($O127,BI$4/1000)),3),CMB[[Cmb_ID]:[Cmb_ID]],0))),CHOOSE(AC[[M]:[M]],2,1,1,SUM(AC[[AB]:[DB]])))),""))</f>
        <v/>
      </c>
      <c r="BJ127" t="str">
        <f>IF(OR(BJ$5="",$S127=""),"",IFERROR(SUM(PRODUCT(INDEX(CMB[[BA_0O]:[BA_2O]],MATCH(ROUND(MIN(SUM(BJ$4,$O127/1000),SUM($O127,BJ$4/1000)),3),CMB[[Cmb_ID]:[Cmb_ID]],0),SUM(N(BJ$1),N($R127),1)),CHOOSE(AC[[M]:[M]],1,1,0,AC[[AB]:[AB]])),PRODUCT(INDEX(CMB[[BD_0O]:[BD_2O]],MATCH(ROUND(MIN(SUM(BJ$4,$O127/1000),SUM($O127,BJ$4/1000)),3),CMB[[Cmb_ID]:[Cmb_ID]],0),SUM(N(BJ$1),N($R127),1)),CHOOSE(AC[[M]:[M]],1,0,1,AC[[DB]:[DB]])),PRODUCT(SUM(ROUND(AVERAGE(VALUE(BJ$3),VALUE($P127)),0),CHOOSE(IF(OR(BJ$1,$R127),4,INDEX(CMB[[Res_Rare]:[Res_Rare]],MATCH(ROUND(MIN(SUM(BJ$4,$O127/1000),SUM($O127,BJ$4/1000)),3),CMB[[Cmb_ID]:[Cmb_ID]],0))),-1,-1,0,0)),IF(OR(BJ$1,$R127),4,INDEX(CMB[[Cmb_Rare]:[Cmb_Rare]],MATCH(ROUND(MIN(SUM(BJ$4,$O127/1000),SUM($O127,BJ$4/1000)),3),CMB[[Cmb_ID]:[Cmb_ID]],0))),CHOOSE(AC[[M]:[M]],2,1,1,SUM(AC[[AB]:[DB]])))),""))</f>
        <v/>
      </c>
      <c r="BK127" t="str">
        <f>IF(OR(BK$5="",$S127=""),"",IFERROR(SUM(PRODUCT(INDEX(CMB[[BA_0O]:[BA_2O]],MATCH(ROUND(MIN(SUM(BK$4,$O127/1000),SUM($O127,BK$4/1000)),3),CMB[[Cmb_ID]:[Cmb_ID]],0),SUM(N(BK$1),N($R127),1)),CHOOSE(AC[[M]:[M]],1,1,0,AC[[AB]:[AB]])),PRODUCT(INDEX(CMB[[BD_0O]:[BD_2O]],MATCH(ROUND(MIN(SUM(BK$4,$O127/1000),SUM($O127,BK$4/1000)),3),CMB[[Cmb_ID]:[Cmb_ID]],0),SUM(N(BK$1),N($R127),1)),CHOOSE(AC[[M]:[M]],1,0,1,AC[[DB]:[DB]])),PRODUCT(SUM(ROUND(AVERAGE(VALUE(BK$3),VALUE($P127)),0),CHOOSE(IF(OR(BK$1,$R127),4,INDEX(CMB[[Res_Rare]:[Res_Rare]],MATCH(ROUND(MIN(SUM(BK$4,$O127/1000),SUM($O127,BK$4/1000)),3),CMB[[Cmb_ID]:[Cmb_ID]],0))),-1,-1,0,0)),IF(OR(BK$1,$R127),4,INDEX(CMB[[Cmb_Rare]:[Cmb_Rare]],MATCH(ROUND(MIN(SUM(BK$4,$O127/1000),SUM($O127,BK$4/1000)),3),CMB[[Cmb_ID]:[Cmb_ID]],0))),CHOOSE(AC[[M]:[M]],2,1,1,SUM(AC[[AB]:[DB]])))),""))</f>
        <v/>
      </c>
      <c r="BL127" t="str">
        <f>IF(OR(BL$5="",$S127=""),"",IFERROR(SUM(PRODUCT(INDEX(CMB[[BA_0O]:[BA_2O]],MATCH(ROUND(MIN(SUM(BL$4,$O127/1000),SUM($O127,BL$4/1000)),3),CMB[[Cmb_ID]:[Cmb_ID]],0),SUM(N(BL$1),N($R127),1)),CHOOSE(AC[[M]:[M]],1,1,0,AC[[AB]:[AB]])),PRODUCT(INDEX(CMB[[BD_0O]:[BD_2O]],MATCH(ROUND(MIN(SUM(BL$4,$O127/1000),SUM($O127,BL$4/1000)),3),CMB[[Cmb_ID]:[Cmb_ID]],0),SUM(N(BL$1),N($R127),1)),CHOOSE(AC[[M]:[M]],1,0,1,AC[[DB]:[DB]])),PRODUCT(SUM(ROUND(AVERAGE(VALUE(BL$3),VALUE($P127)),0),CHOOSE(IF(OR(BL$1,$R127),4,INDEX(CMB[[Res_Rare]:[Res_Rare]],MATCH(ROUND(MIN(SUM(BL$4,$O127/1000),SUM($O127,BL$4/1000)),3),CMB[[Cmb_ID]:[Cmb_ID]],0))),-1,-1,0,0)),IF(OR(BL$1,$R127),4,INDEX(CMB[[Cmb_Rare]:[Cmb_Rare]],MATCH(ROUND(MIN(SUM(BL$4,$O127/1000),SUM($O127,BL$4/1000)),3),CMB[[Cmb_ID]:[Cmb_ID]],0))),CHOOSE(AC[[M]:[M]],2,1,1,SUM(AC[[AB]:[DB]])))),""))</f>
        <v/>
      </c>
      <c r="BM127" t="str">
        <f>IF(OR(BM$5="",$S127=""),"",IFERROR(SUM(PRODUCT(INDEX(CMB[[BA_0O]:[BA_2O]],MATCH(ROUND(MIN(SUM(BM$4,$O127/1000),SUM($O127,BM$4/1000)),3),CMB[[Cmb_ID]:[Cmb_ID]],0),SUM(N(BM$1),N($R127),1)),CHOOSE(AC[[M]:[M]],1,1,0,AC[[AB]:[AB]])),PRODUCT(INDEX(CMB[[BD_0O]:[BD_2O]],MATCH(ROUND(MIN(SUM(BM$4,$O127/1000),SUM($O127,BM$4/1000)),3),CMB[[Cmb_ID]:[Cmb_ID]],0),SUM(N(BM$1),N($R127),1)),CHOOSE(AC[[M]:[M]],1,0,1,AC[[DB]:[DB]])),PRODUCT(SUM(ROUND(AVERAGE(VALUE(BM$3),VALUE($P127)),0),CHOOSE(IF(OR(BM$1,$R127),4,INDEX(CMB[[Res_Rare]:[Res_Rare]],MATCH(ROUND(MIN(SUM(BM$4,$O127/1000),SUM($O127,BM$4/1000)),3),CMB[[Cmb_ID]:[Cmb_ID]],0))),-1,-1,0,0)),IF(OR(BM$1,$R127),4,INDEX(CMB[[Cmb_Rare]:[Cmb_Rare]],MATCH(ROUND(MIN(SUM(BM$4,$O127/1000),SUM($O127,BM$4/1000)),3),CMB[[Cmb_ID]:[Cmb_ID]],0))),CHOOSE(AC[[M]:[M]],2,1,1,SUM(AC[[AB]:[DB]])))),""))</f>
        <v/>
      </c>
      <c r="BN127" t="str">
        <f>IF(OR(BN$5="",$S127=""),"",IFERROR(SUM(PRODUCT(INDEX(CMB[[BA_0O]:[BA_2O]],MATCH(ROUND(MIN(SUM(BN$4,$O127/1000),SUM($O127,BN$4/1000)),3),CMB[[Cmb_ID]:[Cmb_ID]],0),SUM(N(BN$1),N($R127),1)),CHOOSE(AC[[M]:[M]],1,1,0,AC[[AB]:[AB]])),PRODUCT(INDEX(CMB[[BD_0O]:[BD_2O]],MATCH(ROUND(MIN(SUM(BN$4,$O127/1000),SUM($O127,BN$4/1000)),3),CMB[[Cmb_ID]:[Cmb_ID]],0),SUM(N(BN$1),N($R127),1)),CHOOSE(AC[[M]:[M]],1,0,1,AC[[DB]:[DB]])),PRODUCT(SUM(ROUND(AVERAGE(VALUE(BN$3),VALUE($P127)),0),CHOOSE(IF(OR(BN$1,$R127),4,INDEX(CMB[[Res_Rare]:[Res_Rare]],MATCH(ROUND(MIN(SUM(BN$4,$O127/1000),SUM($O127,BN$4/1000)),3),CMB[[Cmb_ID]:[Cmb_ID]],0))),-1,-1,0,0)),IF(OR(BN$1,$R127),4,INDEX(CMB[[Cmb_Rare]:[Cmb_Rare]],MATCH(ROUND(MIN(SUM(BN$4,$O127/1000),SUM($O127,BN$4/1000)),3),CMB[[Cmb_ID]:[Cmb_ID]],0))),CHOOSE(AC[[M]:[M]],2,1,1,SUM(AC[[AB]:[DB]])))),""))</f>
        <v/>
      </c>
      <c r="BO127" t="str">
        <f>IF(OR(BO$5="",$S127=""),"",IFERROR(SUM(PRODUCT(INDEX(CMB[[BA_0O]:[BA_2O]],MATCH(ROUND(MIN(SUM(BO$4,$O127/1000),SUM($O127,BO$4/1000)),3),CMB[[Cmb_ID]:[Cmb_ID]],0),SUM(N(BO$1),N($R127),1)),CHOOSE(AC[[M]:[M]],1,1,0,AC[[AB]:[AB]])),PRODUCT(INDEX(CMB[[BD_0O]:[BD_2O]],MATCH(ROUND(MIN(SUM(BO$4,$O127/1000),SUM($O127,BO$4/1000)),3),CMB[[Cmb_ID]:[Cmb_ID]],0),SUM(N(BO$1),N($R127),1)),CHOOSE(AC[[M]:[M]],1,0,1,AC[[DB]:[DB]])),PRODUCT(SUM(ROUND(AVERAGE(VALUE(BO$3),VALUE($P127)),0),CHOOSE(IF(OR(BO$1,$R127),4,INDEX(CMB[[Res_Rare]:[Res_Rare]],MATCH(ROUND(MIN(SUM(BO$4,$O127/1000),SUM($O127,BO$4/1000)),3),CMB[[Cmb_ID]:[Cmb_ID]],0))),-1,-1,0,0)),IF(OR(BO$1,$R127),4,INDEX(CMB[[Cmb_Rare]:[Cmb_Rare]],MATCH(ROUND(MIN(SUM(BO$4,$O127/1000),SUM($O127,BO$4/1000)),3),CMB[[Cmb_ID]:[Cmb_ID]],0))),CHOOSE(AC[[M]:[M]],2,1,1,SUM(AC[[AB]:[DB]])))),""))</f>
        <v/>
      </c>
      <c r="BP127" t="str">
        <f>IF(OR(BP$5="",$S127=""),"",IFERROR(SUM(PRODUCT(INDEX(CMB[[BA_0O]:[BA_2O]],MATCH(ROUND(MIN(SUM(BP$4,$O127/1000),SUM($O127,BP$4/1000)),3),CMB[[Cmb_ID]:[Cmb_ID]],0),SUM(N(BP$1),N($R127),1)),CHOOSE(AC[[M]:[M]],1,1,0,AC[[AB]:[AB]])),PRODUCT(INDEX(CMB[[BD_0O]:[BD_2O]],MATCH(ROUND(MIN(SUM(BP$4,$O127/1000),SUM($O127,BP$4/1000)),3),CMB[[Cmb_ID]:[Cmb_ID]],0),SUM(N(BP$1),N($R127),1)),CHOOSE(AC[[M]:[M]],1,0,1,AC[[DB]:[DB]])),PRODUCT(SUM(ROUND(AVERAGE(VALUE(BP$3),VALUE($P127)),0),CHOOSE(IF(OR(BP$1,$R127),4,INDEX(CMB[[Res_Rare]:[Res_Rare]],MATCH(ROUND(MIN(SUM(BP$4,$O127/1000),SUM($O127,BP$4/1000)),3),CMB[[Cmb_ID]:[Cmb_ID]],0))),-1,-1,0,0)),IF(OR(BP$1,$R127),4,INDEX(CMB[[Cmb_Rare]:[Cmb_Rare]],MATCH(ROUND(MIN(SUM(BP$4,$O127/1000),SUM($O127,BP$4/1000)),3),CMB[[Cmb_ID]:[Cmb_ID]],0))),CHOOSE(AC[[M]:[M]],2,1,1,SUM(AC[[AB]:[DB]])))),""))</f>
        <v/>
      </c>
      <c r="BQ127" t="str">
        <f>IF(OR(BQ$5="",$S127=""),"",IFERROR(SUM(PRODUCT(INDEX(CMB[[BA_0O]:[BA_2O]],MATCH(ROUND(MIN(SUM(BQ$4,$O127/1000),SUM($O127,BQ$4/1000)),3),CMB[[Cmb_ID]:[Cmb_ID]],0),SUM(N(BQ$1),N($R127),1)),CHOOSE(AC[[M]:[M]],1,1,0,AC[[AB]:[AB]])),PRODUCT(INDEX(CMB[[BD_0O]:[BD_2O]],MATCH(ROUND(MIN(SUM(BQ$4,$O127/1000),SUM($O127,BQ$4/1000)),3),CMB[[Cmb_ID]:[Cmb_ID]],0),SUM(N(BQ$1),N($R127),1)),CHOOSE(AC[[M]:[M]],1,0,1,AC[[DB]:[DB]])),PRODUCT(SUM(ROUND(AVERAGE(VALUE(BQ$3),VALUE($P127)),0),CHOOSE(IF(OR(BQ$1,$R127),4,INDEX(CMB[[Res_Rare]:[Res_Rare]],MATCH(ROUND(MIN(SUM(BQ$4,$O127/1000),SUM($O127,BQ$4/1000)),3),CMB[[Cmb_ID]:[Cmb_ID]],0))),-1,-1,0,0)),IF(OR(BQ$1,$R127),4,INDEX(CMB[[Cmb_Rare]:[Cmb_Rare]],MATCH(ROUND(MIN(SUM(BQ$4,$O127/1000),SUM($O127,BQ$4/1000)),3),CMB[[Cmb_ID]:[Cmb_ID]],0))),CHOOSE(AC[[M]:[M]],2,1,1,SUM(AC[[AB]:[DB]])))),""))</f>
        <v/>
      </c>
      <c r="BR127" t="str">
        <f>IF(OR(BR$5="",$S127=""),"",IFERROR(SUM(PRODUCT(INDEX(CMB[[BA_0O]:[BA_2O]],MATCH(ROUND(MIN(SUM(BR$4,$O127/1000),SUM($O127,BR$4/1000)),3),CMB[[Cmb_ID]:[Cmb_ID]],0),SUM(N(BR$1),N($R127),1)),CHOOSE(AC[[M]:[M]],1,1,0,AC[[AB]:[AB]])),PRODUCT(INDEX(CMB[[BD_0O]:[BD_2O]],MATCH(ROUND(MIN(SUM(BR$4,$O127/1000),SUM($O127,BR$4/1000)),3),CMB[[Cmb_ID]:[Cmb_ID]],0),SUM(N(BR$1),N($R127),1)),CHOOSE(AC[[M]:[M]],1,0,1,AC[[DB]:[DB]])),PRODUCT(SUM(ROUND(AVERAGE(VALUE(BR$3),VALUE($P127)),0),CHOOSE(IF(OR(BR$1,$R127),4,INDEX(CMB[[Res_Rare]:[Res_Rare]],MATCH(ROUND(MIN(SUM(BR$4,$O127/1000),SUM($O127,BR$4/1000)),3),CMB[[Cmb_ID]:[Cmb_ID]],0))),-1,-1,0,0)),IF(OR(BR$1,$R127),4,INDEX(CMB[[Cmb_Rare]:[Cmb_Rare]],MATCH(ROUND(MIN(SUM(BR$4,$O127/1000),SUM($O127,BR$4/1000)),3),CMB[[Cmb_ID]:[Cmb_ID]],0))),CHOOSE(AC[[M]:[M]],2,1,1,SUM(AC[[AB]:[DB]])))),""))</f>
        <v/>
      </c>
      <c r="BS127" t="str">
        <f>IF(OR(BS$5="",$S127=""),"",IFERROR(SUM(PRODUCT(INDEX(CMB[[BA_0O]:[BA_2O]],MATCH(ROUND(MIN(SUM(BS$4,$O127/1000),SUM($O127,BS$4/1000)),3),CMB[[Cmb_ID]:[Cmb_ID]],0),SUM(N(BS$1),N($R127),1)),CHOOSE(AC[[M]:[M]],1,1,0,AC[[AB]:[AB]])),PRODUCT(INDEX(CMB[[BD_0O]:[BD_2O]],MATCH(ROUND(MIN(SUM(BS$4,$O127/1000),SUM($O127,BS$4/1000)),3),CMB[[Cmb_ID]:[Cmb_ID]],0),SUM(N(BS$1),N($R127),1)),CHOOSE(AC[[M]:[M]],1,0,1,AC[[DB]:[DB]])),PRODUCT(SUM(ROUND(AVERAGE(VALUE(BS$3),VALUE($P127)),0),CHOOSE(IF(OR(BS$1,$R127),4,INDEX(CMB[[Res_Rare]:[Res_Rare]],MATCH(ROUND(MIN(SUM(BS$4,$O127/1000),SUM($O127,BS$4/1000)),3),CMB[[Cmb_ID]:[Cmb_ID]],0))),-1,-1,0,0)),IF(OR(BS$1,$R127),4,INDEX(CMB[[Cmb_Rare]:[Cmb_Rare]],MATCH(ROUND(MIN(SUM(BS$4,$O127/1000),SUM($O127,BS$4/1000)),3),CMB[[Cmb_ID]:[Cmb_ID]],0))),CHOOSE(AC[[M]:[M]],2,1,1,SUM(AC[[AB]:[DB]])))),""))</f>
        <v/>
      </c>
      <c r="BT127" t="str">
        <f>IF(OR(BT$5="",$S127=""),"",IFERROR(SUM(PRODUCT(INDEX(CMB[[BA_0O]:[BA_2O]],MATCH(ROUND(MIN(SUM(BT$4,$O127/1000),SUM($O127,BT$4/1000)),3),CMB[[Cmb_ID]:[Cmb_ID]],0),SUM(N(BT$1),N($R127),1)),CHOOSE(AC[[M]:[M]],1,1,0,AC[[AB]:[AB]])),PRODUCT(INDEX(CMB[[BD_0O]:[BD_2O]],MATCH(ROUND(MIN(SUM(BT$4,$O127/1000),SUM($O127,BT$4/1000)),3),CMB[[Cmb_ID]:[Cmb_ID]],0),SUM(N(BT$1),N($R127),1)),CHOOSE(AC[[M]:[M]],1,0,1,AC[[DB]:[DB]])),PRODUCT(SUM(ROUND(AVERAGE(VALUE(BT$3),VALUE($P127)),0),CHOOSE(IF(OR(BT$1,$R127),4,INDEX(CMB[[Res_Rare]:[Res_Rare]],MATCH(ROUND(MIN(SUM(BT$4,$O127/1000),SUM($O127,BT$4/1000)),3),CMB[[Cmb_ID]:[Cmb_ID]],0))),-1,-1,0,0)),IF(OR(BT$1,$R127),4,INDEX(CMB[[Cmb_Rare]:[Cmb_Rare]],MATCH(ROUND(MIN(SUM(BT$4,$O127/1000),SUM($O127,BT$4/1000)),3),CMB[[Cmb_ID]:[Cmb_ID]],0))),CHOOSE(AC[[M]:[M]],2,1,1,SUM(AC[[AB]:[DB]])))),""))</f>
        <v/>
      </c>
      <c r="BU127" t="str">
        <f>IF(OR(BU$5="",$S127=""),"",IFERROR(SUM(PRODUCT(INDEX(CMB[[BA_0O]:[BA_2O]],MATCH(ROUND(MIN(SUM(BU$4,$O127/1000),SUM($O127,BU$4/1000)),3),CMB[[Cmb_ID]:[Cmb_ID]],0),SUM(N(BU$1),N($R127),1)),CHOOSE(AC[[M]:[M]],1,1,0,AC[[AB]:[AB]])),PRODUCT(INDEX(CMB[[BD_0O]:[BD_2O]],MATCH(ROUND(MIN(SUM(BU$4,$O127/1000),SUM($O127,BU$4/1000)),3),CMB[[Cmb_ID]:[Cmb_ID]],0),SUM(N(BU$1),N($R127),1)),CHOOSE(AC[[M]:[M]],1,0,1,AC[[DB]:[DB]])),PRODUCT(SUM(ROUND(AVERAGE(VALUE(BU$3),VALUE($P127)),0),CHOOSE(IF(OR(BU$1,$R127),4,INDEX(CMB[[Res_Rare]:[Res_Rare]],MATCH(ROUND(MIN(SUM(BU$4,$O127/1000),SUM($O127,BU$4/1000)),3),CMB[[Cmb_ID]:[Cmb_ID]],0))),-1,-1,0,0)),IF(OR(BU$1,$R127),4,INDEX(CMB[[Cmb_Rare]:[Cmb_Rare]],MATCH(ROUND(MIN(SUM(BU$4,$O127/1000),SUM($O127,BU$4/1000)),3),CMB[[Cmb_ID]:[Cmb_ID]],0))),CHOOSE(AC[[M]:[M]],2,1,1,SUM(AC[[AB]:[DB]])))),""))</f>
        <v/>
      </c>
      <c r="BV127" t="str">
        <f>IF(OR(BV$5="",$S127=""),"",IFERROR(SUM(PRODUCT(INDEX(CMB[[BA_0O]:[BA_2O]],MATCH(ROUND(MIN(SUM(BV$4,$O127/1000),SUM($O127,BV$4/1000)),3),CMB[[Cmb_ID]:[Cmb_ID]],0),SUM(N(BV$1),N($R127),1)),CHOOSE(AC[[M]:[M]],1,1,0,AC[[AB]:[AB]])),PRODUCT(INDEX(CMB[[BD_0O]:[BD_2O]],MATCH(ROUND(MIN(SUM(BV$4,$O127/1000),SUM($O127,BV$4/1000)),3),CMB[[Cmb_ID]:[Cmb_ID]],0),SUM(N(BV$1),N($R127),1)),CHOOSE(AC[[M]:[M]],1,0,1,AC[[DB]:[DB]])),PRODUCT(SUM(ROUND(AVERAGE(VALUE(BV$3),VALUE($P127)),0),CHOOSE(IF(OR(BV$1,$R127),4,INDEX(CMB[[Res_Rare]:[Res_Rare]],MATCH(ROUND(MIN(SUM(BV$4,$O127/1000),SUM($O127,BV$4/1000)),3),CMB[[Cmb_ID]:[Cmb_ID]],0))),-1,-1,0,0)),IF(OR(BV$1,$R127),4,INDEX(CMB[[Cmb_Rare]:[Cmb_Rare]],MATCH(ROUND(MIN(SUM(BV$4,$O127/1000),SUM($O127,BV$4/1000)),3),CMB[[Cmb_ID]:[Cmb_ID]],0))),CHOOSE(AC[[M]:[M]],2,1,1,SUM(AC[[AB]:[DB]])))),""))</f>
        <v/>
      </c>
      <c r="BW127" t="str">
        <f>IF(OR(BW$5="",$S127=""),"",IFERROR(SUM(PRODUCT(INDEX(CMB[[BA_0O]:[BA_2O]],MATCH(ROUND(MIN(SUM(BW$4,$O127/1000),SUM($O127,BW$4/1000)),3),CMB[[Cmb_ID]:[Cmb_ID]],0),SUM(N(BW$1),N($R127),1)),CHOOSE(AC[[M]:[M]],1,1,0,AC[[AB]:[AB]])),PRODUCT(INDEX(CMB[[BD_0O]:[BD_2O]],MATCH(ROUND(MIN(SUM(BW$4,$O127/1000),SUM($O127,BW$4/1000)),3),CMB[[Cmb_ID]:[Cmb_ID]],0),SUM(N(BW$1),N($R127),1)),CHOOSE(AC[[M]:[M]],1,0,1,AC[[DB]:[DB]])),PRODUCT(SUM(ROUND(AVERAGE(VALUE(BW$3),VALUE($P127)),0),CHOOSE(IF(OR(BW$1,$R127),4,INDEX(CMB[[Res_Rare]:[Res_Rare]],MATCH(ROUND(MIN(SUM(BW$4,$O127/1000),SUM($O127,BW$4/1000)),3),CMB[[Cmb_ID]:[Cmb_ID]],0))),-1,-1,0,0)),IF(OR(BW$1,$R127),4,INDEX(CMB[[Cmb_Rare]:[Cmb_Rare]],MATCH(ROUND(MIN(SUM(BW$4,$O127/1000),SUM($O127,BW$4/1000)),3),CMB[[Cmb_ID]:[Cmb_ID]],0))),CHOOSE(AC[[M]:[M]],2,1,1,SUM(AC[[AB]:[DB]])))),""))</f>
        <v/>
      </c>
      <c r="BX127" t="str">
        <f>IF(OR(BX$5="",$S127=""),"",IFERROR(SUM(PRODUCT(INDEX(CMB[[BA_0O]:[BA_2O]],MATCH(ROUND(MIN(SUM(BX$4,$O127/1000),SUM($O127,BX$4/1000)),3),CMB[[Cmb_ID]:[Cmb_ID]],0),SUM(N(BX$1),N($R127),1)),CHOOSE(AC[[M]:[M]],1,1,0,AC[[AB]:[AB]])),PRODUCT(INDEX(CMB[[BD_0O]:[BD_2O]],MATCH(ROUND(MIN(SUM(BX$4,$O127/1000),SUM($O127,BX$4/1000)),3),CMB[[Cmb_ID]:[Cmb_ID]],0),SUM(N(BX$1),N($R127),1)),CHOOSE(AC[[M]:[M]],1,0,1,AC[[DB]:[DB]])),PRODUCT(SUM(ROUND(AVERAGE(VALUE(BX$3),VALUE($P127)),0),CHOOSE(IF(OR(BX$1,$R127),4,INDEX(CMB[[Res_Rare]:[Res_Rare]],MATCH(ROUND(MIN(SUM(BX$4,$O127/1000),SUM($O127,BX$4/1000)),3),CMB[[Cmb_ID]:[Cmb_ID]],0))),-1,-1,0,0)),IF(OR(BX$1,$R127),4,INDEX(CMB[[Cmb_Rare]:[Cmb_Rare]],MATCH(ROUND(MIN(SUM(BX$4,$O127/1000),SUM($O127,BX$4/1000)),3),CMB[[Cmb_ID]:[Cmb_ID]],0))),CHOOSE(AC[[M]:[M]],2,1,1,SUM(AC[[AB]:[DB]])))),""))</f>
        <v/>
      </c>
      <c r="BY127" t="str">
        <f>IF(OR(BY$5="",$S127=""),"",IFERROR(SUM(PRODUCT(INDEX(CMB[[BA_0O]:[BA_2O]],MATCH(ROUND(MIN(SUM(BY$4,$O127/1000),SUM($O127,BY$4/1000)),3),CMB[[Cmb_ID]:[Cmb_ID]],0),SUM(N(BY$1),N($R127),1)),CHOOSE(AC[[M]:[M]],1,1,0,AC[[AB]:[AB]])),PRODUCT(INDEX(CMB[[BD_0O]:[BD_2O]],MATCH(ROUND(MIN(SUM(BY$4,$O127/1000),SUM($O127,BY$4/1000)),3),CMB[[Cmb_ID]:[Cmb_ID]],0),SUM(N(BY$1),N($R127),1)),CHOOSE(AC[[M]:[M]],1,0,1,AC[[DB]:[DB]])),PRODUCT(SUM(ROUND(AVERAGE(VALUE(BY$3),VALUE($P127)),0),CHOOSE(IF(OR(BY$1,$R127),4,INDEX(CMB[[Res_Rare]:[Res_Rare]],MATCH(ROUND(MIN(SUM(BY$4,$O127/1000),SUM($O127,BY$4/1000)),3),CMB[[Cmb_ID]:[Cmb_ID]],0))),-1,-1,0,0)),IF(OR(BY$1,$R127),4,INDEX(CMB[[Cmb_Rare]:[Cmb_Rare]],MATCH(ROUND(MIN(SUM(BY$4,$O127/1000),SUM($O127,BY$4/1000)),3),CMB[[Cmb_ID]:[Cmb_ID]],0))),CHOOSE(AC[[M]:[M]],2,1,1,SUM(AC[[AB]:[DB]])))),""))</f>
        <v/>
      </c>
      <c r="BZ127" t="str">
        <f>IF(OR(BZ$5="",$S127=""),"",IFERROR(SUM(PRODUCT(INDEX(CMB[[BA_0O]:[BA_2O]],MATCH(ROUND(MIN(SUM(BZ$4,$O127/1000),SUM($O127,BZ$4/1000)),3),CMB[[Cmb_ID]:[Cmb_ID]],0),SUM(N(BZ$1),N($R127),1)),CHOOSE(AC[[M]:[M]],1,1,0,AC[[AB]:[AB]])),PRODUCT(INDEX(CMB[[BD_0O]:[BD_2O]],MATCH(ROUND(MIN(SUM(BZ$4,$O127/1000),SUM($O127,BZ$4/1000)),3),CMB[[Cmb_ID]:[Cmb_ID]],0),SUM(N(BZ$1),N($R127),1)),CHOOSE(AC[[M]:[M]],1,0,1,AC[[DB]:[DB]])),PRODUCT(SUM(ROUND(AVERAGE(VALUE(BZ$3),VALUE($P127)),0),CHOOSE(IF(OR(BZ$1,$R127),4,INDEX(CMB[[Res_Rare]:[Res_Rare]],MATCH(ROUND(MIN(SUM(BZ$4,$O127/1000),SUM($O127,BZ$4/1000)),3),CMB[[Cmb_ID]:[Cmb_ID]],0))),-1,-1,0,0)),IF(OR(BZ$1,$R127),4,INDEX(CMB[[Cmb_Rare]:[Cmb_Rare]],MATCH(ROUND(MIN(SUM(BZ$4,$O127/1000),SUM($O127,BZ$4/1000)),3),CMB[[Cmb_ID]:[Cmb_ID]],0))),CHOOSE(AC[[M]:[M]],2,1,1,SUM(AC[[AB]:[DB]])))),""))</f>
        <v/>
      </c>
      <c r="CA127" t="str">
        <f>IF(OR(CA$5="",$S127=""),"",IFERROR(SUM(PRODUCT(INDEX(CMB[[BA_0O]:[BA_2O]],MATCH(ROUND(MIN(SUM(CA$4,$O127/1000),SUM($O127,CA$4/1000)),3),CMB[[Cmb_ID]:[Cmb_ID]],0),SUM(N(CA$1),N($R127),1)),CHOOSE(AC[[M]:[M]],1,1,0,AC[[AB]:[AB]])),PRODUCT(INDEX(CMB[[BD_0O]:[BD_2O]],MATCH(ROUND(MIN(SUM(CA$4,$O127/1000),SUM($O127,CA$4/1000)),3),CMB[[Cmb_ID]:[Cmb_ID]],0),SUM(N(CA$1),N($R127),1)),CHOOSE(AC[[M]:[M]],1,0,1,AC[[DB]:[DB]])),PRODUCT(SUM(ROUND(AVERAGE(VALUE(CA$3),VALUE($P127)),0),CHOOSE(IF(OR(CA$1,$R127),4,INDEX(CMB[[Res_Rare]:[Res_Rare]],MATCH(ROUND(MIN(SUM(CA$4,$O127/1000),SUM($O127,CA$4/1000)),3),CMB[[Cmb_ID]:[Cmb_ID]],0))),-1,-1,0,0)),IF(OR(CA$1,$R127),4,INDEX(CMB[[Cmb_Rare]:[Cmb_Rare]],MATCH(ROUND(MIN(SUM(CA$4,$O127/1000),SUM($O127,CA$4/1000)),3),CMB[[Cmb_ID]:[Cmb_ID]],0))),CHOOSE(AC[[M]:[M]],2,1,1,SUM(AC[[AB]:[DB]])))),""))</f>
        <v/>
      </c>
      <c r="CB127" t="str">
        <f>IF(OR(CB$5="",$S127=""),"",IFERROR(SUM(PRODUCT(INDEX(CMB[[BA_0O]:[BA_2O]],MATCH(ROUND(MIN(SUM(CB$4,$O127/1000),SUM($O127,CB$4/1000)),3),CMB[[Cmb_ID]:[Cmb_ID]],0),SUM(N(CB$1),N($R127),1)),CHOOSE(AC[[M]:[M]],1,1,0,AC[[AB]:[AB]])),PRODUCT(INDEX(CMB[[BD_0O]:[BD_2O]],MATCH(ROUND(MIN(SUM(CB$4,$O127/1000),SUM($O127,CB$4/1000)),3),CMB[[Cmb_ID]:[Cmb_ID]],0),SUM(N(CB$1),N($R127),1)),CHOOSE(AC[[M]:[M]],1,0,1,AC[[DB]:[DB]])),PRODUCT(SUM(ROUND(AVERAGE(VALUE(CB$3),VALUE($P127)),0),CHOOSE(IF(OR(CB$1,$R127),4,INDEX(CMB[[Res_Rare]:[Res_Rare]],MATCH(ROUND(MIN(SUM(CB$4,$O127/1000),SUM($O127,CB$4/1000)),3),CMB[[Cmb_ID]:[Cmb_ID]],0))),-1,-1,0,0)),IF(OR(CB$1,$R127),4,INDEX(CMB[[Cmb_Rare]:[Cmb_Rare]],MATCH(ROUND(MIN(SUM(CB$4,$O127/1000),SUM($O127,CB$4/1000)),3),CMB[[Cmb_ID]:[Cmb_ID]],0))),CHOOSE(AC[[M]:[M]],2,1,1,SUM(AC[[AB]:[DB]])))),""))</f>
        <v/>
      </c>
      <c r="CC127" t="str">
        <f>IF(OR(CC$5="",$S127=""),"",IFERROR(SUM(PRODUCT(INDEX(CMB[[BA_0O]:[BA_2O]],MATCH(ROUND(MIN(SUM(CC$4,$O127/1000),SUM($O127,CC$4/1000)),3),CMB[[Cmb_ID]:[Cmb_ID]],0),SUM(N(CC$1),N($R127),1)),CHOOSE(AC[[M]:[M]],1,1,0,AC[[AB]:[AB]])),PRODUCT(INDEX(CMB[[BD_0O]:[BD_2O]],MATCH(ROUND(MIN(SUM(CC$4,$O127/1000),SUM($O127,CC$4/1000)),3),CMB[[Cmb_ID]:[Cmb_ID]],0),SUM(N(CC$1),N($R127),1)),CHOOSE(AC[[M]:[M]],1,0,1,AC[[DB]:[DB]])),PRODUCT(SUM(ROUND(AVERAGE(VALUE(CC$3),VALUE($P127)),0),CHOOSE(IF(OR(CC$1,$R127),4,INDEX(CMB[[Res_Rare]:[Res_Rare]],MATCH(ROUND(MIN(SUM(CC$4,$O127/1000),SUM($O127,CC$4/1000)),3),CMB[[Cmb_ID]:[Cmb_ID]],0))),-1,-1,0,0)),IF(OR(CC$1,$R127),4,INDEX(CMB[[Cmb_Rare]:[Cmb_Rare]],MATCH(ROUND(MIN(SUM(CC$4,$O127/1000),SUM($O127,CC$4/1000)),3),CMB[[Cmb_ID]:[Cmb_ID]],0))),CHOOSE(AC[[M]:[M]],2,1,1,SUM(AC[[AB]:[DB]])))),""))</f>
        <v/>
      </c>
      <c r="CD127" t="str">
        <f>IF(OR(CD$5="",$S127=""),"",IFERROR(SUM(PRODUCT(INDEX(CMB[[BA_0O]:[BA_2O]],MATCH(ROUND(MIN(SUM(CD$4,$O127/1000),SUM($O127,CD$4/1000)),3),CMB[[Cmb_ID]:[Cmb_ID]],0),SUM(N(CD$1),N($R127),1)),CHOOSE(AC[[M]:[M]],1,1,0,AC[[AB]:[AB]])),PRODUCT(INDEX(CMB[[BD_0O]:[BD_2O]],MATCH(ROUND(MIN(SUM(CD$4,$O127/1000),SUM($O127,CD$4/1000)),3),CMB[[Cmb_ID]:[Cmb_ID]],0),SUM(N(CD$1),N($R127),1)),CHOOSE(AC[[M]:[M]],1,0,1,AC[[DB]:[DB]])),PRODUCT(SUM(ROUND(AVERAGE(VALUE(CD$3),VALUE($P127)),0),CHOOSE(IF(OR(CD$1,$R127),4,INDEX(CMB[[Res_Rare]:[Res_Rare]],MATCH(ROUND(MIN(SUM(CD$4,$O127/1000),SUM($O127,CD$4/1000)),3),CMB[[Cmb_ID]:[Cmb_ID]],0))),-1,-1,0,0)),IF(OR(CD$1,$R127),4,INDEX(CMB[[Cmb_Rare]:[Cmb_Rare]],MATCH(ROUND(MIN(SUM(CD$4,$O127/1000),SUM($O127,CD$4/1000)),3),CMB[[Cmb_ID]:[Cmb_ID]],0))),CHOOSE(AC[[M]:[M]],2,1,1,SUM(AC[[AB]:[DB]])))),""))</f>
        <v/>
      </c>
      <c r="CE127" t="str">
        <f>IF(OR(CE$5="",$S127=""),"",IFERROR(SUM(PRODUCT(INDEX(CMB[[BA_0O]:[BA_2O]],MATCH(ROUND(MIN(SUM(CE$4,$O127/1000),SUM($O127,CE$4/1000)),3),CMB[[Cmb_ID]:[Cmb_ID]],0),SUM(N(CE$1),N($R127),1)),CHOOSE(AC[[M]:[M]],1,1,0,AC[[AB]:[AB]])),PRODUCT(INDEX(CMB[[BD_0O]:[BD_2O]],MATCH(ROUND(MIN(SUM(CE$4,$O127/1000),SUM($O127,CE$4/1000)),3),CMB[[Cmb_ID]:[Cmb_ID]],0),SUM(N(CE$1),N($R127),1)),CHOOSE(AC[[M]:[M]],1,0,1,AC[[DB]:[DB]])),PRODUCT(SUM(ROUND(AVERAGE(VALUE(CE$3),VALUE($P127)),0),CHOOSE(IF(OR(CE$1,$R127),4,INDEX(CMB[[Res_Rare]:[Res_Rare]],MATCH(ROUND(MIN(SUM(CE$4,$O127/1000),SUM($O127,CE$4/1000)),3),CMB[[Cmb_ID]:[Cmb_ID]],0))),-1,-1,0,0)),IF(OR(CE$1,$R127),4,INDEX(CMB[[Cmb_Rare]:[Cmb_Rare]],MATCH(ROUND(MIN(SUM(CE$4,$O127/1000),SUM($O127,CE$4/1000)),3),CMB[[Cmb_ID]:[Cmb_ID]],0))),CHOOSE(AC[[M]:[M]],2,1,1,SUM(AC[[AB]:[DB]])))),""))</f>
        <v/>
      </c>
      <c r="CF127" t="str">
        <f>IF(OR(CF$5="",$S127=""),"",IFERROR(SUM(PRODUCT(INDEX(CMB[[BA_0O]:[BA_2O]],MATCH(ROUND(MIN(SUM(CF$4,$O127/1000),SUM($O127,CF$4/1000)),3),CMB[[Cmb_ID]:[Cmb_ID]],0),SUM(N(CF$1),N($R127),1)),CHOOSE(AC[[M]:[M]],1,1,0,AC[[AB]:[AB]])),PRODUCT(INDEX(CMB[[BD_0O]:[BD_2O]],MATCH(ROUND(MIN(SUM(CF$4,$O127/1000),SUM($O127,CF$4/1000)),3),CMB[[Cmb_ID]:[Cmb_ID]],0),SUM(N(CF$1),N($R127),1)),CHOOSE(AC[[M]:[M]],1,0,1,AC[[DB]:[DB]])),PRODUCT(SUM(ROUND(AVERAGE(VALUE(CF$3),VALUE($P127)),0),CHOOSE(IF(OR(CF$1,$R127),4,INDEX(CMB[[Res_Rare]:[Res_Rare]],MATCH(ROUND(MIN(SUM(CF$4,$O127/1000),SUM($O127,CF$4/1000)),3),CMB[[Cmb_ID]:[Cmb_ID]],0))),-1,-1,0,0)),IF(OR(CF$1,$R127),4,INDEX(CMB[[Cmb_Rare]:[Cmb_Rare]],MATCH(ROUND(MIN(SUM(CF$4,$O127/1000),SUM($O127,CF$4/1000)),3),CMB[[Cmb_ID]:[Cmb_ID]],0))),CHOOSE(AC[[M]:[M]],2,1,1,SUM(AC[[AB]:[DB]])))),""))</f>
        <v/>
      </c>
      <c r="CG127" t="str">
        <f>IF(OR(CG$5="",$S127=""),"",IFERROR(SUM(PRODUCT(INDEX(CMB[[BA_0O]:[BA_2O]],MATCH(ROUND(MIN(SUM(CG$4,$O127/1000),SUM($O127,CG$4/1000)),3),CMB[[Cmb_ID]:[Cmb_ID]],0),SUM(N(CG$1),N($R127),1)),CHOOSE(AC[[M]:[M]],1,1,0,AC[[AB]:[AB]])),PRODUCT(INDEX(CMB[[BD_0O]:[BD_2O]],MATCH(ROUND(MIN(SUM(CG$4,$O127/1000),SUM($O127,CG$4/1000)),3),CMB[[Cmb_ID]:[Cmb_ID]],0),SUM(N(CG$1),N($R127),1)),CHOOSE(AC[[M]:[M]],1,0,1,AC[[DB]:[DB]])),PRODUCT(SUM(ROUND(AVERAGE(VALUE(CG$3),VALUE($P127)),0),CHOOSE(IF(OR(CG$1,$R127),4,INDEX(CMB[[Res_Rare]:[Res_Rare]],MATCH(ROUND(MIN(SUM(CG$4,$O127/1000),SUM($O127,CG$4/1000)),3),CMB[[Cmb_ID]:[Cmb_ID]],0))),-1,-1,0,0)),IF(OR(CG$1,$R127),4,INDEX(CMB[[Cmb_Rare]:[Cmb_Rare]],MATCH(ROUND(MIN(SUM(CG$4,$O127/1000),SUM($O127,CG$4/1000)),3),CMB[[Cmb_ID]:[Cmb_ID]],0))),CHOOSE(AC[[M]:[M]],2,1,1,SUM(AC[[AB]:[DB]])))),""))</f>
        <v/>
      </c>
      <c r="CH127" t="str">
        <f>IF(OR(CH$5="",$S127=""),"",IFERROR(SUM(PRODUCT(INDEX(CMB[[BA_0O]:[BA_2O]],MATCH(ROUND(MIN(SUM(CH$4,$O127/1000),SUM($O127,CH$4/1000)),3),CMB[[Cmb_ID]:[Cmb_ID]],0),SUM(N(CH$1),N($R127),1)),CHOOSE(AC[[M]:[M]],1,1,0,AC[[AB]:[AB]])),PRODUCT(INDEX(CMB[[BD_0O]:[BD_2O]],MATCH(ROUND(MIN(SUM(CH$4,$O127/1000),SUM($O127,CH$4/1000)),3),CMB[[Cmb_ID]:[Cmb_ID]],0),SUM(N(CH$1),N($R127),1)),CHOOSE(AC[[M]:[M]],1,0,1,AC[[DB]:[DB]])),PRODUCT(SUM(ROUND(AVERAGE(VALUE(CH$3),VALUE($P127)),0),CHOOSE(IF(OR(CH$1,$R127),4,INDEX(CMB[[Res_Rare]:[Res_Rare]],MATCH(ROUND(MIN(SUM(CH$4,$O127/1000),SUM($O127,CH$4/1000)),3),CMB[[Cmb_ID]:[Cmb_ID]],0))),-1,-1,0,0)),IF(OR(CH$1,$R127),4,INDEX(CMB[[Cmb_Rare]:[Cmb_Rare]],MATCH(ROUND(MIN(SUM(CH$4,$O127/1000),SUM($O127,CH$4/1000)),3),CMB[[Cmb_ID]:[Cmb_ID]],0))),CHOOSE(AC[[M]:[M]],2,1,1,SUM(AC[[AB]:[DB]])))),""))</f>
        <v/>
      </c>
      <c r="CI127" t="str">
        <f>IF(OR(CI$5="",$S127=""),"",IFERROR(SUM(PRODUCT(INDEX(CMB[[BA_0O]:[BA_2O]],MATCH(ROUND(MIN(SUM(CI$4,$O127/1000),SUM($O127,CI$4/1000)),3),CMB[[Cmb_ID]:[Cmb_ID]],0),SUM(N(CI$1),N($R127),1)),CHOOSE(AC[[M]:[M]],1,1,0,AC[[AB]:[AB]])),PRODUCT(INDEX(CMB[[BD_0O]:[BD_2O]],MATCH(ROUND(MIN(SUM(CI$4,$O127/1000),SUM($O127,CI$4/1000)),3),CMB[[Cmb_ID]:[Cmb_ID]],0),SUM(N(CI$1),N($R127),1)),CHOOSE(AC[[M]:[M]],1,0,1,AC[[DB]:[DB]])),PRODUCT(SUM(ROUND(AVERAGE(VALUE(CI$3),VALUE($P127)),0),CHOOSE(IF(OR(CI$1,$R127),4,INDEX(CMB[[Res_Rare]:[Res_Rare]],MATCH(ROUND(MIN(SUM(CI$4,$O127/1000),SUM($O127,CI$4/1000)),3),CMB[[Cmb_ID]:[Cmb_ID]],0))),-1,-1,0,0)),IF(OR(CI$1,$R127),4,INDEX(CMB[[Cmb_Rare]:[Cmb_Rare]],MATCH(ROUND(MIN(SUM(CI$4,$O127/1000),SUM($O127,CI$4/1000)),3),CMB[[Cmb_ID]:[Cmb_ID]],0))),CHOOSE(AC[[M]:[M]],2,1,1,SUM(AC[[AB]:[DB]])))),""))</f>
        <v/>
      </c>
      <c r="CJ127" t="str">
        <f>IF(OR(CJ$5="",$S127=""),"",IFERROR(SUM(PRODUCT(INDEX(CMB[[BA_0O]:[BA_2O]],MATCH(ROUND(MIN(SUM(CJ$4,$O127/1000),SUM($O127,CJ$4/1000)),3),CMB[[Cmb_ID]:[Cmb_ID]],0),SUM(N(CJ$1),N($R127),1)),CHOOSE(AC[[M]:[M]],1,1,0,AC[[AB]:[AB]])),PRODUCT(INDEX(CMB[[BD_0O]:[BD_2O]],MATCH(ROUND(MIN(SUM(CJ$4,$O127/1000),SUM($O127,CJ$4/1000)),3),CMB[[Cmb_ID]:[Cmb_ID]],0),SUM(N(CJ$1),N($R127),1)),CHOOSE(AC[[M]:[M]],1,0,1,AC[[DB]:[DB]])),PRODUCT(SUM(ROUND(AVERAGE(VALUE(CJ$3),VALUE($P127)),0),CHOOSE(IF(OR(CJ$1,$R127),4,INDEX(CMB[[Res_Rare]:[Res_Rare]],MATCH(ROUND(MIN(SUM(CJ$4,$O127/1000),SUM($O127,CJ$4/1000)),3),CMB[[Cmb_ID]:[Cmb_ID]],0))),-1,-1,0,0)),IF(OR(CJ$1,$R127),4,INDEX(CMB[[Cmb_Rare]:[Cmb_Rare]],MATCH(ROUND(MIN(SUM(CJ$4,$O127/1000),SUM($O127,CJ$4/1000)),3),CMB[[Cmb_ID]:[Cmb_ID]],0))),CHOOSE(AC[[M]:[M]],2,1,1,SUM(AC[[AB]:[DB]])))),""))</f>
        <v/>
      </c>
      <c r="CK127" t="str">
        <f>IF(OR(CK$5="",$S127=""),"",IFERROR(SUM(PRODUCT(INDEX(CMB[[BA_0O]:[BA_2O]],MATCH(ROUND(MIN(SUM(CK$4,$O127/1000),SUM($O127,CK$4/1000)),3),CMB[[Cmb_ID]:[Cmb_ID]],0),SUM(N(CK$1),N($R127),1)),CHOOSE(AC[[M]:[M]],1,1,0,AC[[AB]:[AB]])),PRODUCT(INDEX(CMB[[BD_0O]:[BD_2O]],MATCH(ROUND(MIN(SUM(CK$4,$O127/1000),SUM($O127,CK$4/1000)),3),CMB[[Cmb_ID]:[Cmb_ID]],0),SUM(N(CK$1),N($R127),1)),CHOOSE(AC[[M]:[M]],1,0,1,AC[[DB]:[DB]])),PRODUCT(SUM(ROUND(AVERAGE(VALUE(CK$3),VALUE($P127)),0),CHOOSE(IF(OR(CK$1,$R127),4,INDEX(CMB[[Res_Rare]:[Res_Rare]],MATCH(ROUND(MIN(SUM(CK$4,$O127/1000),SUM($O127,CK$4/1000)),3),CMB[[Cmb_ID]:[Cmb_ID]],0))),-1,-1,0,0)),IF(OR(CK$1,$R127),4,INDEX(CMB[[Cmb_Rare]:[Cmb_Rare]],MATCH(ROUND(MIN(SUM(CK$4,$O127/1000),SUM($O127,CK$4/1000)),3),CMB[[Cmb_ID]:[Cmb_ID]],0))),CHOOSE(AC[[M]:[M]],2,1,1,SUM(AC[[AB]:[DB]])))),""))</f>
        <v/>
      </c>
      <c r="CL127" t="str">
        <f>IF(OR(CL$5="",$S127=""),"",IFERROR(SUM(PRODUCT(INDEX(CMB[[BA_0O]:[BA_2O]],MATCH(ROUND(MIN(SUM(CL$4,$O127/1000),SUM($O127,CL$4/1000)),3),CMB[[Cmb_ID]:[Cmb_ID]],0),SUM(N(CL$1),N($R127),1)),CHOOSE(AC[[M]:[M]],1,1,0,AC[[AB]:[AB]])),PRODUCT(INDEX(CMB[[BD_0O]:[BD_2O]],MATCH(ROUND(MIN(SUM(CL$4,$O127/1000),SUM($O127,CL$4/1000)),3),CMB[[Cmb_ID]:[Cmb_ID]],0),SUM(N(CL$1),N($R127),1)),CHOOSE(AC[[M]:[M]],1,0,1,AC[[DB]:[DB]])),PRODUCT(SUM(ROUND(AVERAGE(VALUE(CL$3),VALUE($P127)),0),CHOOSE(IF(OR(CL$1,$R127),4,INDEX(CMB[[Res_Rare]:[Res_Rare]],MATCH(ROUND(MIN(SUM(CL$4,$O127/1000),SUM($O127,CL$4/1000)),3),CMB[[Cmb_ID]:[Cmb_ID]],0))),-1,-1,0,0)),IF(OR(CL$1,$R127),4,INDEX(CMB[[Cmb_Rare]:[Cmb_Rare]],MATCH(ROUND(MIN(SUM(CL$4,$O127/1000),SUM($O127,CL$4/1000)),3),CMB[[Cmb_ID]:[Cmb_ID]],0))),CHOOSE(AC[[M]:[M]],2,1,1,SUM(AC[[AB]:[DB]])))),""))</f>
        <v/>
      </c>
      <c r="CM127" t="str">
        <f>IF(OR(CM$5="",$S127=""),"",IFERROR(SUM(PRODUCT(INDEX(CMB[[BA_0O]:[BA_2O]],MATCH(ROUND(MIN(SUM(CM$4,$O127/1000),SUM($O127,CM$4/1000)),3),CMB[[Cmb_ID]:[Cmb_ID]],0),SUM(N(CM$1),N($R127),1)),CHOOSE(AC[[M]:[M]],1,1,0,AC[[AB]:[AB]])),PRODUCT(INDEX(CMB[[BD_0O]:[BD_2O]],MATCH(ROUND(MIN(SUM(CM$4,$O127/1000),SUM($O127,CM$4/1000)),3),CMB[[Cmb_ID]:[Cmb_ID]],0),SUM(N(CM$1),N($R127),1)),CHOOSE(AC[[M]:[M]],1,0,1,AC[[DB]:[DB]])),PRODUCT(SUM(ROUND(AVERAGE(VALUE(CM$3),VALUE($P127)),0),CHOOSE(IF(OR(CM$1,$R127),4,INDEX(CMB[[Res_Rare]:[Res_Rare]],MATCH(ROUND(MIN(SUM(CM$4,$O127/1000),SUM($O127,CM$4/1000)),3),CMB[[Cmb_ID]:[Cmb_ID]],0))),-1,-1,0,0)),IF(OR(CM$1,$R127),4,INDEX(CMB[[Cmb_Rare]:[Cmb_Rare]],MATCH(ROUND(MIN(SUM(CM$4,$O127/1000),SUM($O127,CM$4/1000)),3),CMB[[Cmb_ID]:[Cmb_ID]],0))),CHOOSE(AC[[M]:[M]],2,1,1,SUM(AC[[AB]:[DB]])))),""))</f>
        <v/>
      </c>
      <c r="CN127" t="str">
        <f>IF(OR(CN$5="",$S127=""),"",IFERROR(SUM(PRODUCT(INDEX(CMB[[BA_0O]:[BA_2O]],MATCH(ROUND(MIN(SUM(CN$4,$O127/1000),SUM($O127,CN$4/1000)),3),CMB[[Cmb_ID]:[Cmb_ID]],0),SUM(N(CN$1),N($R127),1)),CHOOSE(AC[[M]:[M]],1,1,0,AC[[AB]:[AB]])),PRODUCT(INDEX(CMB[[BD_0O]:[BD_2O]],MATCH(ROUND(MIN(SUM(CN$4,$O127/1000),SUM($O127,CN$4/1000)),3),CMB[[Cmb_ID]:[Cmb_ID]],0),SUM(N(CN$1),N($R127),1)),CHOOSE(AC[[M]:[M]],1,0,1,AC[[DB]:[DB]])),PRODUCT(SUM(ROUND(AVERAGE(VALUE(CN$3),VALUE($P127)),0),CHOOSE(IF(OR(CN$1,$R127),4,INDEX(CMB[[Res_Rare]:[Res_Rare]],MATCH(ROUND(MIN(SUM(CN$4,$O127/1000),SUM($O127,CN$4/1000)),3),CMB[[Cmb_ID]:[Cmb_ID]],0))),-1,-1,0,0)),IF(OR(CN$1,$R127),4,INDEX(CMB[[Cmb_Rare]:[Cmb_Rare]],MATCH(ROUND(MIN(SUM(CN$4,$O127/1000),SUM($O127,CN$4/1000)),3),CMB[[Cmb_ID]:[Cmb_ID]],0))),CHOOSE(AC[[M]:[M]],2,1,1,SUM(AC[[AB]:[DB]])))),""))</f>
        <v/>
      </c>
      <c r="CO127" t="str">
        <f>IF(OR(CO$5="",$S127=""),"",IFERROR(SUM(PRODUCT(INDEX(CMB[[BA_0O]:[BA_2O]],MATCH(ROUND(MIN(SUM(CO$4,$O127/1000),SUM($O127,CO$4/1000)),3),CMB[[Cmb_ID]:[Cmb_ID]],0),SUM(N(CO$1),N($R127),1)),CHOOSE(AC[[M]:[M]],1,1,0,AC[[AB]:[AB]])),PRODUCT(INDEX(CMB[[BD_0O]:[BD_2O]],MATCH(ROUND(MIN(SUM(CO$4,$O127/1000),SUM($O127,CO$4/1000)),3),CMB[[Cmb_ID]:[Cmb_ID]],0),SUM(N(CO$1),N($R127),1)),CHOOSE(AC[[M]:[M]],1,0,1,AC[[DB]:[DB]])),PRODUCT(SUM(ROUND(AVERAGE(VALUE(CO$3),VALUE($P127)),0),CHOOSE(IF(OR(CO$1,$R127),4,INDEX(CMB[[Res_Rare]:[Res_Rare]],MATCH(ROUND(MIN(SUM(CO$4,$O127/1000),SUM($O127,CO$4/1000)),3),CMB[[Cmb_ID]:[Cmb_ID]],0))),-1,-1,0,0)),IF(OR(CO$1,$R127),4,INDEX(CMB[[Cmb_Rare]:[Cmb_Rare]],MATCH(ROUND(MIN(SUM(CO$4,$O127/1000),SUM($O127,CO$4/1000)),3),CMB[[Cmb_ID]:[Cmb_ID]],0))),CHOOSE(AC[[M]:[M]],2,1,1,SUM(AC[[AB]:[DB]])))),""))</f>
        <v/>
      </c>
      <c r="CP127" t="str">
        <f>IF(OR(CP$5="",$S127=""),"",IFERROR(SUM(PRODUCT(INDEX(CMB[[BA_0O]:[BA_2O]],MATCH(ROUND(MIN(SUM(CP$4,$O127/1000),SUM($O127,CP$4/1000)),3),CMB[[Cmb_ID]:[Cmb_ID]],0),SUM(N(CP$1),N($R127),1)),CHOOSE(AC[[M]:[M]],1,1,0,AC[[AB]:[AB]])),PRODUCT(INDEX(CMB[[BD_0O]:[BD_2O]],MATCH(ROUND(MIN(SUM(CP$4,$O127/1000),SUM($O127,CP$4/1000)),3),CMB[[Cmb_ID]:[Cmb_ID]],0),SUM(N(CP$1),N($R127),1)),CHOOSE(AC[[M]:[M]],1,0,1,AC[[DB]:[DB]])),PRODUCT(SUM(ROUND(AVERAGE(VALUE(CP$3),VALUE($P127)),0),CHOOSE(IF(OR(CP$1,$R127),4,INDEX(CMB[[Res_Rare]:[Res_Rare]],MATCH(ROUND(MIN(SUM(CP$4,$O127/1000),SUM($O127,CP$4/1000)),3),CMB[[Cmb_ID]:[Cmb_ID]],0))),-1,-1,0,0)),IF(OR(CP$1,$R127),4,INDEX(CMB[[Cmb_Rare]:[Cmb_Rare]],MATCH(ROUND(MIN(SUM(CP$4,$O127/1000),SUM($O127,CP$4/1000)),3),CMB[[Cmb_ID]:[Cmb_ID]],0))),CHOOSE(AC[[M]:[M]],2,1,1,SUM(AC[[AB]:[DB]])))),""))</f>
        <v/>
      </c>
      <c r="CQ127" t="str">
        <f>IF(OR(CQ$5="",$S127=""),"",IFERROR(SUM(PRODUCT(INDEX(CMB[[BA_0O]:[BA_2O]],MATCH(ROUND(MIN(SUM(CQ$4,$O127/1000),SUM($O127,CQ$4/1000)),3),CMB[[Cmb_ID]:[Cmb_ID]],0),SUM(N(CQ$1),N($R127),1)),CHOOSE(AC[[M]:[M]],1,1,0,AC[[AB]:[AB]])),PRODUCT(INDEX(CMB[[BD_0O]:[BD_2O]],MATCH(ROUND(MIN(SUM(CQ$4,$O127/1000),SUM($O127,CQ$4/1000)),3),CMB[[Cmb_ID]:[Cmb_ID]],0),SUM(N(CQ$1),N($R127),1)),CHOOSE(AC[[M]:[M]],1,0,1,AC[[DB]:[DB]])),PRODUCT(SUM(ROUND(AVERAGE(VALUE(CQ$3),VALUE($P127)),0),CHOOSE(IF(OR(CQ$1,$R127),4,INDEX(CMB[[Res_Rare]:[Res_Rare]],MATCH(ROUND(MIN(SUM(CQ$4,$O127/1000),SUM($O127,CQ$4/1000)),3),CMB[[Cmb_ID]:[Cmb_ID]],0))),-1,-1,0,0)),IF(OR(CQ$1,$R127),4,INDEX(CMB[[Cmb_Rare]:[Cmb_Rare]],MATCH(ROUND(MIN(SUM(CQ$4,$O127/1000),SUM($O127,CQ$4/1000)),3),CMB[[Cmb_ID]:[Cmb_ID]],0))),CHOOSE(AC[[M]:[M]],2,1,1,SUM(AC[[AB]:[DB]])))),""))</f>
        <v/>
      </c>
      <c r="CR127" t="str">
        <f>IF(OR(CR$5="",$S127=""),"",IFERROR(SUM(PRODUCT(INDEX(CMB[[BA_0O]:[BA_2O]],MATCH(ROUND(MIN(SUM(CR$4,$O127/1000),SUM($O127,CR$4/1000)),3),CMB[[Cmb_ID]:[Cmb_ID]],0),SUM(N(CR$1),N($R127),1)),CHOOSE(AC[[M]:[M]],1,1,0,AC[[AB]:[AB]])),PRODUCT(INDEX(CMB[[BD_0O]:[BD_2O]],MATCH(ROUND(MIN(SUM(CR$4,$O127/1000),SUM($O127,CR$4/1000)),3),CMB[[Cmb_ID]:[Cmb_ID]],0),SUM(N(CR$1),N($R127),1)),CHOOSE(AC[[M]:[M]],1,0,1,AC[[DB]:[DB]])),PRODUCT(SUM(ROUND(AVERAGE(VALUE(CR$3),VALUE($P127)),0),CHOOSE(IF(OR(CR$1,$R127),4,INDEX(CMB[[Res_Rare]:[Res_Rare]],MATCH(ROUND(MIN(SUM(CR$4,$O127/1000),SUM($O127,CR$4/1000)),3),CMB[[Cmb_ID]:[Cmb_ID]],0))),-1,-1,0,0)),IF(OR(CR$1,$R127),4,INDEX(CMB[[Cmb_Rare]:[Cmb_Rare]],MATCH(ROUND(MIN(SUM(CR$4,$O127/1000),SUM($O127,CR$4/1000)),3),CMB[[Cmb_ID]:[Cmb_ID]],0))),CHOOSE(AC[[M]:[M]],2,1,1,SUM(AC[[AB]:[DB]])))),""))</f>
        <v/>
      </c>
      <c r="CS127" t="str">
        <f>IF(OR(CS$5="",$S127=""),"",IFERROR(SUM(PRODUCT(INDEX(CMB[[BA_0O]:[BA_2O]],MATCH(ROUND(MIN(SUM(CS$4,$O127/1000),SUM($O127,CS$4/1000)),3),CMB[[Cmb_ID]:[Cmb_ID]],0),SUM(N(CS$1),N($R127),1)),CHOOSE(AC[[M]:[M]],1,1,0,AC[[AB]:[AB]])),PRODUCT(INDEX(CMB[[BD_0O]:[BD_2O]],MATCH(ROUND(MIN(SUM(CS$4,$O127/1000),SUM($O127,CS$4/1000)),3),CMB[[Cmb_ID]:[Cmb_ID]],0),SUM(N(CS$1),N($R127),1)),CHOOSE(AC[[M]:[M]],1,0,1,AC[[DB]:[DB]])),PRODUCT(SUM(ROUND(AVERAGE(VALUE(CS$3),VALUE($P127)),0),CHOOSE(IF(OR(CS$1,$R127),4,INDEX(CMB[[Res_Rare]:[Res_Rare]],MATCH(ROUND(MIN(SUM(CS$4,$O127/1000),SUM($O127,CS$4/1000)),3),CMB[[Cmb_ID]:[Cmb_ID]],0))),-1,-1,0,0)),IF(OR(CS$1,$R127),4,INDEX(CMB[[Cmb_Rare]:[Cmb_Rare]],MATCH(ROUND(MIN(SUM(CS$4,$O127/1000),SUM($O127,CS$4/1000)),3),CMB[[Cmb_ID]:[Cmb_ID]],0))),CHOOSE(AC[[M]:[M]],2,1,1,SUM(AC[[AB]:[DB]])))),""))</f>
        <v/>
      </c>
      <c r="CT127" t="str">
        <f>IF(OR(CT$5="",$S127=""),"",IFERROR(SUM(PRODUCT(INDEX(CMB[[BA_0O]:[BA_2O]],MATCH(ROUND(MIN(SUM(CT$4,$O127/1000),SUM($O127,CT$4/1000)),3),CMB[[Cmb_ID]:[Cmb_ID]],0),SUM(N(CT$1),N($R127),1)),CHOOSE(AC[[M]:[M]],1,1,0,AC[[AB]:[AB]])),PRODUCT(INDEX(CMB[[BD_0O]:[BD_2O]],MATCH(ROUND(MIN(SUM(CT$4,$O127/1000),SUM($O127,CT$4/1000)),3),CMB[[Cmb_ID]:[Cmb_ID]],0),SUM(N(CT$1),N($R127),1)),CHOOSE(AC[[M]:[M]],1,0,1,AC[[DB]:[DB]])),PRODUCT(SUM(ROUND(AVERAGE(VALUE(CT$3),VALUE($P127)),0),CHOOSE(IF(OR(CT$1,$R127),4,INDEX(CMB[[Res_Rare]:[Res_Rare]],MATCH(ROUND(MIN(SUM(CT$4,$O127/1000),SUM($O127,CT$4/1000)),3),CMB[[Cmb_ID]:[Cmb_ID]],0))),-1,-1,0,0)),IF(OR(CT$1,$R127),4,INDEX(CMB[[Cmb_Rare]:[Cmb_Rare]],MATCH(ROUND(MIN(SUM(CT$4,$O127/1000),SUM($O127,CT$4/1000)),3),CMB[[Cmb_ID]:[Cmb_ID]],0))),CHOOSE(AC[[M]:[M]],2,1,1,SUM(AC[[AB]:[DB]])))),""))</f>
        <v/>
      </c>
      <c r="CU127" t="str">
        <f>IF(OR(CU$5="",$S127=""),"",IFERROR(SUM(PRODUCT(INDEX(CMB[[BA_0O]:[BA_2O]],MATCH(ROUND(MIN(SUM(CU$4,$O127/1000),SUM($O127,CU$4/1000)),3),CMB[[Cmb_ID]:[Cmb_ID]],0),SUM(N(CU$1),N($R127),1)),CHOOSE(AC[[M]:[M]],1,1,0,AC[[AB]:[AB]])),PRODUCT(INDEX(CMB[[BD_0O]:[BD_2O]],MATCH(ROUND(MIN(SUM(CU$4,$O127/1000),SUM($O127,CU$4/1000)),3),CMB[[Cmb_ID]:[Cmb_ID]],0),SUM(N(CU$1),N($R127),1)),CHOOSE(AC[[M]:[M]],1,0,1,AC[[DB]:[DB]])),PRODUCT(SUM(ROUND(AVERAGE(VALUE(CU$3),VALUE($P127)),0),CHOOSE(IF(OR(CU$1,$R127),4,INDEX(CMB[[Res_Rare]:[Res_Rare]],MATCH(ROUND(MIN(SUM(CU$4,$O127/1000),SUM($O127,CU$4/1000)),3),CMB[[Cmb_ID]:[Cmb_ID]],0))),-1,-1,0,0)),IF(OR(CU$1,$R127),4,INDEX(CMB[[Cmb_Rare]:[Cmb_Rare]],MATCH(ROUND(MIN(SUM(CU$4,$O127/1000),SUM($O127,CU$4/1000)),3),CMB[[Cmb_ID]:[Cmb_ID]],0))),CHOOSE(AC[[M]:[M]],2,1,1,SUM(AC[[AB]:[DB]])))),""))</f>
        <v/>
      </c>
      <c r="CV127" t="str">
        <f>IF(OR(CV$5="",$S127=""),"",IFERROR(SUM(PRODUCT(INDEX(CMB[[BA_0O]:[BA_2O]],MATCH(ROUND(MIN(SUM(CV$4,$O127/1000),SUM($O127,CV$4/1000)),3),CMB[[Cmb_ID]:[Cmb_ID]],0),SUM(N(CV$1),N($R127),1)),CHOOSE(AC[[M]:[M]],1,1,0,AC[[AB]:[AB]])),PRODUCT(INDEX(CMB[[BD_0O]:[BD_2O]],MATCH(ROUND(MIN(SUM(CV$4,$O127/1000),SUM($O127,CV$4/1000)),3),CMB[[Cmb_ID]:[Cmb_ID]],0),SUM(N(CV$1),N($R127),1)),CHOOSE(AC[[M]:[M]],1,0,1,AC[[DB]:[DB]])),PRODUCT(SUM(ROUND(AVERAGE(VALUE(CV$3),VALUE($P127)),0),CHOOSE(IF(OR(CV$1,$R127),4,INDEX(CMB[[Res_Rare]:[Res_Rare]],MATCH(ROUND(MIN(SUM(CV$4,$O127/1000),SUM($O127,CV$4/1000)),3),CMB[[Cmb_ID]:[Cmb_ID]],0))),-1,-1,0,0)),IF(OR(CV$1,$R127),4,INDEX(CMB[[Cmb_Rare]:[Cmb_Rare]],MATCH(ROUND(MIN(SUM(CV$4,$O127/1000),SUM($O127,CV$4/1000)),3),CMB[[Cmb_ID]:[Cmb_ID]],0))),CHOOSE(AC[[M]:[M]],2,1,1,SUM(AC[[AB]:[DB]])))),""))</f>
        <v/>
      </c>
      <c r="CW127" t="str">
        <f>IF(OR(CW$5="",$S127=""),"",IFERROR(SUM(PRODUCT(INDEX(CMB[[BA_0O]:[BA_2O]],MATCH(ROUND(MIN(SUM(CW$4,$O127/1000),SUM($O127,CW$4/1000)),3),CMB[[Cmb_ID]:[Cmb_ID]],0),SUM(N(CW$1),N($R127),1)),CHOOSE(AC[[M]:[M]],1,1,0,AC[[AB]:[AB]])),PRODUCT(INDEX(CMB[[BD_0O]:[BD_2O]],MATCH(ROUND(MIN(SUM(CW$4,$O127/1000),SUM($O127,CW$4/1000)),3),CMB[[Cmb_ID]:[Cmb_ID]],0),SUM(N(CW$1),N($R127),1)),CHOOSE(AC[[M]:[M]],1,0,1,AC[[DB]:[DB]])),PRODUCT(SUM(ROUND(AVERAGE(VALUE(CW$3),VALUE($P127)),0),CHOOSE(IF(OR(CW$1,$R127),4,INDEX(CMB[[Res_Rare]:[Res_Rare]],MATCH(ROUND(MIN(SUM(CW$4,$O127/1000),SUM($O127,CW$4/1000)),3),CMB[[Cmb_ID]:[Cmb_ID]],0))),-1,-1,0,0)),IF(OR(CW$1,$R127),4,INDEX(CMB[[Cmb_Rare]:[Cmb_Rare]],MATCH(ROUND(MIN(SUM(CW$4,$O127/1000),SUM($O127,CW$4/1000)),3),CMB[[Cmb_ID]:[Cmb_ID]],0))),CHOOSE(AC[[M]:[M]],2,1,1,SUM(AC[[AB]:[DB]])))),""))</f>
        <v/>
      </c>
      <c r="CX127" t="str">
        <f>IF(OR(CX$5="",$S127=""),"",IFERROR(SUM(PRODUCT(INDEX(CMB[[BA_0O]:[BA_2O]],MATCH(ROUND(MIN(SUM(CX$4,$O127/1000),SUM($O127,CX$4/1000)),3),CMB[[Cmb_ID]:[Cmb_ID]],0),SUM(N(CX$1),N($R127),1)),CHOOSE(AC[[M]:[M]],1,1,0,AC[[AB]:[AB]])),PRODUCT(INDEX(CMB[[BD_0O]:[BD_2O]],MATCH(ROUND(MIN(SUM(CX$4,$O127/1000),SUM($O127,CX$4/1000)),3),CMB[[Cmb_ID]:[Cmb_ID]],0),SUM(N(CX$1),N($R127),1)),CHOOSE(AC[[M]:[M]],1,0,1,AC[[DB]:[DB]])),PRODUCT(SUM(ROUND(AVERAGE(VALUE(CX$3),VALUE($P127)),0),CHOOSE(IF(OR(CX$1,$R127),4,INDEX(CMB[[Res_Rare]:[Res_Rare]],MATCH(ROUND(MIN(SUM(CX$4,$O127/1000),SUM($O127,CX$4/1000)),3),CMB[[Cmb_ID]:[Cmb_ID]],0))),-1,-1,0,0)),IF(OR(CX$1,$R127),4,INDEX(CMB[[Cmb_Rare]:[Cmb_Rare]],MATCH(ROUND(MIN(SUM(CX$4,$O127/1000),SUM($O127,CX$4/1000)),3),CMB[[Cmb_ID]:[Cmb_ID]],0))),CHOOSE(AC[[M]:[M]],2,1,1,SUM(AC[[AB]:[DB]])))),""))</f>
        <v/>
      </c>
      <c r="CY127" t="str">
        <f>IF(OR(CY$5="",$S127=""),"",IFERROR(SUM(PRODUCT(INDEX(CMB[[BA_0O]:[BA_2O]],MATCH(ROUND(MIN(SUM(CY$4,$O127/1000),SUM($O127,CY$4/1000)),3),CMB[[Cmb_ID]:[Cmb_ID]],0),SUM(N(CY$1),N($R127),1)),CHOOSE(AC[[M]:[M]],1,1,0,AC[[AB]:[AB]])),PRODUCT(INDEX(CMB[[BD_0O]:[BD_2O]],MATCH(ROUND(MIN(SUM(CY$4,$O127/1000),SUM($O127,CY$4/1000)),3),CMB[[Cmb_ID]:[Cmb_ID]],0),SUM(N(CY$1),N($R127),1)),CHOOSE(AC[[M]:[M]],1,0,1,AC[[DB]:[DB]])),PRODUCT(SUM(ROUND(AVERAGE(VALUE(CY$3),VALUE($P127)),0),CHOOSE(IF(OR(CY$1,$R127),4,INDEX(CMB[[Res_Rare]:[Res_Rare]],MATCH(ROUND(MIN(SUM(CY$4,$O127/1000),SUM($O127,CY$4/1000)),3),CMB[[Cmb_ID]:[Cmb_ID]],0))),-1,-1,0,0)),IF(OR(CY$1,$R127),4,INDEX(CMB[[Cmb_Rare]:[Cmb_Rare]],MATCH(ROUND(MIN(SUM(CY$4,$O127/1000),SUM($O127,CY$4/1000)),3),CMB[[Cmb_ID]:[Cmb_ID]],0))),CHOOSE(AC[[M]:[M]],2,1,1,SUM(AC[[AB]:[DB]])))),""))</f>
        <v/>
      </c>
      <c r="CZ127" t="str">
        <f>IF(OR(CZ$5="",$S127=""),"",IFERROR(SUM(PRODUCT(INDEX(CMB[[BA_0O]:[BA_2O]],MATCH(ROUND(MIN(SUM(CZ$4,$O127/1000),SUM($O127,CZ$4/1000)),3),CMB[[Cmb_ID]:[Cmb_ID]],0),SUM(N(CZ$1),N($R127),1)),CHOOSE(AC[[M]:[M]],1,1,0,AC[[AB]:[AB]])),PRODUCT(INDEX(CMB[[BD_0O]:[BD_2O]],MATCH(ROUND(MIN(SUM(CZ$4,$O127/1000),SUM($O127,CZ$4/1000)),3),CMB[[Cmb_ID]:[Cmb_ID]],0),SUM(N(CZ$1),N($R127),1)),CHOOSE(AC[[M]:[M]],1,0,1,AC[[DB]:[DB]])),PRODUCT(SUM(ROUND(AVERAGE(VALUE(CZ$3),VALUE($P127)),0),CHOOSE(IF(OR(CZ$1,$R127),4,INDEX(CMB[[Res_Rare]:[Res_Rare]],MATCH(ROUND(MIN(SUM(CZ$4,$O127/1000),SUM($O127,CZ$4/1000)),3),CMB[[Cmb_ID]:[Cmb_ID]],0))),-1,-1,0,0)),IF(OR(CZ$1,$R127),4,INDEX(CMB[[Cmb_Rare]:[Cmb_Rare]],MATCH(ROUND(MIN(SUM(CZ$4,$O127/1000),SUM($O127,CZ$4/1000)),3),CMB[[Cmb_ID]:[Cmb_ID]],0))),CHOOSE(AC[[M]:[M]],2,1,1,SUM(AC[[AB]:[DB]])))),""))</f>
        <v/>
      </c>
      <c r="DA127" t="str">
        <f>IF(OR(DA$5="",$S127=""),"",IFERROR(SUM(PRODUCT(INDEX(CMB[[BA_0O]:[BA_2O]],MATCH(ROUND(MIN(SUM(DA$4,$O127/1000),SUM($O127,DA$4/1000)),3),CMB[[Cmb_ID]:[Cmb_ID]],0),SUM(N(DA$1),N($R127),1)),CHOOSE(AC[[M]:[M]],1,1,0,AC[[AB]:[AB]])),PRODUCT(INDEX(CMB[[BD_0O]:[BD_2O]],MATCH(ROUND(MIN(SUM(DA$4,$O127/1000),SUM($O127,DA$4/1000)),3),CMB[[Cmb_ID]:[Cmb_ID]],0),SUM(N(DA$1),N($R127),1)),CHOOSE(AC[[M]:[M]],1,0,1,AC[[DB]:[DB]])),PRODUCT(SUM(ROUND(AVERAGE(VALUE(DA$3),VALUE($P127)),0),CHOOSE(IF(OR(DA$1,$R127),4,INDEX(CMB[[Res_Rare]:[Res_Rare]],MATCH(ROUND(MIN(SUM(DA$4,$O127/1000),SUM($O127,DA$4/1000)),3),CMB[[Cmb_ID]:[Cmb_ID]],0))),-1,-1,0,0)),IF(OR(DA$1,$R127),4,INDEX(CMB[[Cmb_Rare]:[Cmb_Rare]],MATCH(ROUND(MIN(SUM(DA$4,$O127/1000),SUM($O127,DA$4/1000)),3),CMB[[Cmb_ID]:[Cmb_ID]],0))),CHOOSE(AC[[M]:[M]],2,1,1,SUM(AC[[AB]:[DB]])))),""))</f>
        <v/>
      </c>
      <c r="DB127" t="str">
        <f>IF(OR(DB$5="",$S127=""),"",IFERROR(SUM(PRODUCT(INDEX(CMB[[BA_0O]:[BA_2O]],MATCH(ROUND(MIN(SUM(DB$4,$O127/1000),SUM($O127,DB$4/1000)),3),CMB[[Cmb_ID]:[Cmb_ID]],0),SUM(N(DB$1),N($R127),1)),CHOOSE(AC[[M]:[M]],1,1,0,AC[[AB]:[AB]])),PRODUCT(INDEX(CMB[[BD_0O]:[BD_2O]],MATCH(ROUND(MIN(SUM(DB$4,$O127/1000),SUM($O127,DB$4/1000)),3),CMB[[Cmb_ID]:[Cmb_ID]],0),SUM(N(DB$1),N($R127),1)),CHOOSE(AC[[M]:[M]],1,0,1,AC[[DB]:[DB]])),PRODUCT(SUM(ROUND(AVERAGE(VALUE(DB$3),VALUE($P127)),0),CHOOSE(IF(OR(DB$1,$R127),4,INDEX(CMB[[Res_Rare]:[Res_Rare]],MATCH(ROUND(MIN(SUM(DB$4,$O127/1000),SUM($O127,DB$4/1000)),3),CMB[[Cmb_ID]:[Cmb_ID]],0))),-1,-1,0,0)),IF(OR(DB$1,$R127),4,INDEX(CMB[[Cmb_Rare]:[Cmb_Rare]],MATCH(ROUND(MIN(SUM(DB$4,$O127/1000),SUM($O127,DB$4/1000)),3),CMB[[Cmb_ID]:[Cmb_ID]],0))),CHOOSE(AC[[M]:[M]],2,1,1,SUM(AC[[AB]:[DB]])))),""))</f>
        <v/>
      </c>
      <c r="DC127" t="str">
        <f>IF(OR(DC$5="",$S127=""),"",IFERROR(SUM(PRODUCT(INDEX(CMB[[BA_0O]:[BA_2O]],MATCH(ROUND(MIN(SUM(DC$4,$O127/1000),SUM($O127,DC$4/1000)),3),CMB[[Cmb_ID]:[Cmb_ID]],0),SUM(N(DC$1),N($R127),1)),CHOOSE(AC[[M]:[M]],1,1,0,AC[[AB]:[AB]])),PRODUCT(INDEX(CMB[[BD_0O]:[BD_2O]],MATCH(ROUND(MIN(SUM(DC$4,$O127/1000),SUM($O127,DC$4/1000)),3),CMB[[Cmb_ID]:[Cmb_ID]],0),SUM(N(DC$1),N($R127),1)),CHOOSE(AC[[M]:[M]],1,0,1,AC[[DB]:[DB]])),PRODUCT(SUM(ROUND(AVERAGE(VALUE(DC$3),VALUE($P127)),0),CHOOSE(IF(OR(DC$1,$R127),4,INDEX(CMB[[Res_Rare]:[Res_Rare]],MATCH(ROUND(MIN(SUM(DC$4,$O127/1000),SUM($O127,DC$4/1000)),3),CMB[[Cmb_ID]:[Cmb_ID]],0))),-1,-1,0,0)),IF(OR(DC$1,$R127),4,INDEX(CMB[[Cmb_Rare]:[Cmb_Rare]],MATCH(ROUND(MIN(SUM(DC$4,$O127/1000),SUM($O127,DC$4/1000)),3),CMB[[Cmb_ID]:[Cmb_ID]],0))),CHOOSE(AC[[M]:[M]],2,1,1,SUM(AC[[AB]:[DB]])))),""))</f>
        <v/>
      </c>
      <c r="DD127" t="str">
        <f>IF(OR(DD$5="",$S127=""),"",IFERROR(SUM(PRODUCT(INDEX(CMB[[BA_0O]:[BA_2O]],MATCH(ROUND(MIN(SUM(DD$4,$O127/1000),SUM($O127,DD$4/1000)),3),CMB[[Cmb_ID]:[Cmb_ID]],0),SUM(N(DD$1),N($R127),1)),CHOOSE(AC[[M]:[M]],1,1,0,AC[[AB]:[AB]])),PRODUCT(INDEX(CMB[[BD_0O]:[BD_2O]],MATCH(ROUND(MIN(SUM(DD$4,$O127/1000),SUM($O127,DD$4/1000)),3),CMB[[Cmb_ID]:[Cmb_ID]],0),SUM(N(DD$1),N($R127),1)),CHOOSE(AC[[M]:[M]],1,0,1,AC[[DB]:[DB]])),PRODUCT(SUM(ROUND(AVERAGE(VALUE(DD$3),VALUE($P127)),0),CHOOSE(IF(OR(DD$1,$R127),4,INDEX(CMB[[Res_Rare]:[Res_Rare]],MATCH(ROUND(MIN(SUM(DD$4,$O127/1000),SUM($O127,DD$4/1000)),3),CMB[[Cmb_ID]:[Cmb_ID]],0))),-1,-1,0,0)),IF(OR(DD$1,$R127),4,INDEX(CMB[[Cmb_Rare]:[Cmb_Rare]],MATCH(ROUND(MIN(SUM(DD$4,$O127/1000),SUM($O127,DD$4/1000)),3),CMB[[Cmb_ID]:[Cmb_ID]],0))),CHOOSE(AC[[M]:[M]],2,1,1,SUM(AC[[AB]:[DB]])))),""))</f>
        <v/>
      </c>
      <c r="DE127" t="str">
        <f>IF(OR(DE$5="",$S127=""),"",IFERROR(SUM(PRODUCT(INDEX(CMB[[BA_0O]:[BA_2O]],MATCH(ROUND(MIN(SUM(DE$4,$O127/1000),SUM($O127,DE$4/1000)),3),CMB[[Cmb_ID]:[Cmb_ID]],0),SUM(N(DE$1),N($R127),1)),CHOOSE(AC[[M]:[M]],1,1,0,AC[[AB]:[AB]])),PRODUCT(INDEX(CMB[[BD_0O]:[BD_2O]],MATCH(ROUND(MIN(SUM(DE$4,$O127/1000),SUM($O127,DE$4/1000)),3),CMB[[Cmb_ID]:[Cmb_ID]],0),SUM(N(DE$1),N($R127),1)),CHOOSE(AC[[M]:[M]],1,0,1,AC[[DB]:[DB]])),PRODUCT(SUM(ROUND(AVERAGE(VALUE(DE$3),VALUE($P127)),0),CHOOSE(IF(OR(DE$1,$R127),4,INDEX(CMB[[Res_Rare]:[Res_Rare]],MATCH(ROUND(MIN(SUM(DE$4,$O127/1000),SUM($O127,DE$4/1000)),3),CMB[[Cmb_ID]:[Cmb_ID]],0))),-1,-1,0,0)),IF(OR(DE$1,$R127),4,INDEX(CMB[[Cmb_Rare]:[Cmb_Rare]],MATCH(ROUND(MIN(SUM(DE$4,$O127/1000),SUM($O127,DE$4/1000)),3),CMB[[Cmb_ID]:[Cmb_ID]],0))),CHOOSE(AC[[M]:[M]],2,1,1,SUM(AC[[AB]:[DB]])))),""))</f>
        <v/>
      </c>
      <c r="DF127" t="str">
        <f>IF(OR(DF$5="",$S127=""),"",IFERROR(SUM(PRODUCT(INDEX(CMB[[BA_0O]:[BA_2O]],MATCH(ROUND(MIN(SUM(DF$4,$O127/1000),SUM($O127,DF$4/1000)),3),CMB[[Cmb_ID]:[Cmb_ID]],0),SUM(N(DF$1),N($R127),1)),CHOOSE(AC[[M]:[M]],1,1,0,AC[[AB]:[AB]])),PRODUCT(INDEX(CMB[[BD_0O]:[BD_2O]],MATCH(ROUND(MIN(SUM(DF$4,$O127/1000),SUM($O127,DF$4/1000)),3),CMB[[Cmb_ID]:[Cmb_ID]],0),SUM(N(DF$1),N($R127),1)),CHOOSE(AC[[M]:[M]],1,0,1,AC[[DB]:[DB]])),PRODUCT(SUM(ROUND(AVERAGE(VALUE(DF$3),VALUE($P127)),0),CHOOSE(IF(OR(DF$1,$R127),4,INDEX(CMB[[Res_Rare]:[Res_Rare]],MATCH(ROUND(MIN(SUM(DF$4,$O127/1000),SUM($O127,DF$4/1000)),3),CMB[[Cmb_ID]:[Cmb_ID]],0))),-1,-1,0,0)),IF(OR(DF$1,$R127),4,INDEX(CMB[[Cmb_Rare]:[Cmb_Rare]],MATCH(ROUND(MIN(SUM(DF$4,$O127/1000),SUM($O127,DF$4/1000)),3),CMB[[Cmb_ID]:[Cmb_ID]],0))),CHOOSE(AC[[M]:[M]],2,1,1,SUM(AC[[AB]:[DB]])))),""))</f>
        <v/>
      </c>
      <c r="DG127" t="str">
        <f>IF(OR(DG$5="",$S127=""),"",IFERROR(SUM(PRODUCT(INDEX(CMB[[BA_0O]:[BA_2O]],MATCH(ROUND(MIN(SUM(DG$4,$O127/1000),SUM($O127,DG$4/1000)),3),CMB[[Cmb_ID]:[Cmb_ID]],0),SUM(N(DG$1),N($R127),1)),CHOOSE(AC[[M]:[M]],1,1,0,AC[[AB]:[AB]])),PRODUCT(INDEX(CMB[[BD_0O]:[BD_2O]],MATCH(ROUND(MIN(SUM(DG$4,$O127/1000),SUM($O127,DG$4/1000)),3),CMB[[Cmb_ID]:[Cmb_ID]],0),SUM(N(DG$1),N($R127),1)),CHOOSE(AC[[M]:[M]],1,0,1,AC[[DB]:[DB]])),PRODUCT(SUM(ROUND(AVERAGE(VALUE(DG$3),VALUE($P127)),0),CHOOSE(IF(OR(DG$1,$R127),4,INDEX(CMB[[Res_Rare]:[Res_Rare]],MATCH(ROUND(MIN(SUM(DG$4,$O127/1000),SUM($O127,DG$4/1000)),3),CMB[[Cmb_ID]:[Cmb_ID]],0))),-1,-1,0,0)),IF(OR(DG$1,$R127),4,INDEX(CMB[[Cmb_Rare]:[Cmb_Rare]],MATCH(ROUND(MIN(SUM(DG$4,$O127/1000),SUM($O127,DG$4/1000)),3),CMB[[Cmb_ID]:[Cmb_ID]],0))),CHOOSE(AC[[M]:[M]],2,1,1,SUM(AC[[AB]:[DB]])))),""))</f>
        <v/>
      </c>
      <c r="DH127" t="str">
        <f>IF(OR(DH$5="",$S127=""),"",IFERROR(SUM(PRODUCT(INDEX(CMB[[BA_0O]:[BA_2O]],MATCH(ROUND(MIN(SUM(DH$4,$O127/1000),SUM($O127,DH$4/1000)),3),CMB[[Cmb_ID]:[Cmb_ID]],0),SUM(N(DH$1),N($R127),1)),CHOOSE(AC[[M]:[M]],1,1,0,AC[[AB]:[AB]])),PRODUCT(INDEX(CMB[[BD_0O]:[BD_2O]],MATCH(ROUND(MIN(SUM(DH$4,$O127/1000),SUM($O127,DH$4/1000)),3),CMB[[Cmb_ID]:[Cmb_ID]],0),SUM(N(DH$1),N($R127),1)),CHOOSE(AC[[M]:[M]],1,0,1,AC[[DB]:[DB]])),PRODUCT(SUM(ROUND(AVERAGE(VALUE(DH$3),VALUE($P127)),0),CHOOSE(IF(OR(DH$1,$R127),4,INDEX(CMB[[Res_Rare]:[Res_Rare]],MATCH(ROUND(MIN(SUM(DH$4,$O127/1000),SUM($O127,DH$4/1000)),3),CMB[[Cmb_ID]:[Cmb_ID]],0))),-1,-1,0,0)),IF(OR(DH$1,$R127),4,INDEX(CMB[[Cmb_Rare]:[Cmb_Rare]],MATCH(ROUND(MIN(SUM(DH$4,$O127/1000),SUM($O127,DH$4/1000)),3),CMB[[Cmb_ID]:[Cmb_ID]],0))),CHOOSE(AC[[M]:[M]],2,1,1,SUM(AC[[AB]:[DB]])))),""))</f>
        <v/>
      </c>
      <c r="DI127" t="str">
        <f>IF(OR(DI$5="",$S127=""),"",IFERROR(SUM(PRODUCT(INDEX(CMB[[BA_0O]:[BA_2O]],MATCH(ROUND(MIN(SUM(DI$4,$O127/1000),SUM($O127,DI$4/1000)),3),CMB[[Cmb_ID]:[Cmb_ID]],0),SUM(N(DI$1),N($R127),1)),CHOOSE(AC[[M]:[M]],1,1,0,AC[[AB]:[AB]])),PRODUCT(INDEX(CMB[[BD_0O]:[BD_2O]],MATCH(ROUND(MIN(SUM(DI$4,$O127/1000),SUM($O127,DI$4/1000)),3),CMB[[Cmb_ID]:[Cmb_ID]],0),SUM(N(DI$1),N($R127),1)),CHOOSE(AC[[M]:[M]],1,0,1,AC[[DB]:[DB]])),PRODUCT(SUM(ROUND(AVERAGE(VALUE(DI$3),VALUE($P127)),0),CHOOSE(IF(OR(DI$1,$R127),4,INDEX(CMB[[Res_Rare]:[Res_Rare]],MATCH(ROUND(MIN(SUM(DI$4,$O127/1000),SUM($O127,DI$4/1000)),3),CMB[[Cmb_ID]:[Cmb_ID]],0))),-1,-1,0,0)),IF(OR(DI$1,$R127),4,INDEX(CMB[[Cmb_Rare]:[Cmb_Rare]],MATCH(ROUND(MIN(SUM(DI$4,$O127/1000),SUM($O127,DI$4/1000)),3),CMB[[Cmb_ID]:[Cmb_ID]],0))),CHOOSE(AC[[M]:[M]],2,1,1,SUM(AC[[AB]:[DB]])))),""))</f>
        <v/>
      </c>
      <c r="DJ127" t="str">
        <f>IF(OR(DJ$5="",$S127=""),"",IFERROR(SUM(PRODUCT(INDEX(CMB[[BA_0O]:[BA_2O]],MATCH(ROUND(MIN(SUM(DJ$4,$O127/1000),SUM($O127,DJ$4/1000)),3),CMB[[Cmb_ID]:[Cmb_ID]],0),SUM(N(DJ$1),N($R127),1)),CHOOSE(AC[[M]:[M]],1,1,0,AC[[AB]:[AB]])),PRODUCT(INDEX(CMB[[BD_0O]:[BD_2O]],MATCH(ROUND(MIN(SUM(DJ$4,$O127/1000),SUM($O127,DJ$4/1000)),3),CMB[[Cmb_ID]:[Cmb_ID]],0),SUM(N(DJ$1),N($R127),1)),CHOOSE(AC[[M]:[M]],1,0,1,AC[[DB]:[DB]])),PRODUCT(SUM(ROUND(AVERAGE(VALUE(DJ$3),VALUE($P127)),0),CHOOSE(IF(OR(DJ$1,$R127),4,INDEX(CMB[[Res_Rare]:[Res_Rare]],MATCH(ROUND(MIN(SUM(DJ$4,$O127/1000),SUM($O127,DJ$4/1000)),3),CMB[[Cmb_ID]:[Cmb_ID]],0))),-1,-1,0,0)),IF(OR(DJ$1,$R127),4,INDEX(CMB[[Cmb_Rare]:[Cmb_Rare]],MATCH(ROUND(MIN(SUM(DJ$4,$O127/1000),SUM($O127,DJ$4/1000)),3),CMB[[Cmb_ID]:[Cmb_ID]],0))),CHOOSE(AC[[M]:[M]],2,1,1,SUM(AC[[AB]:[DB]])))),""))</f>
        <v/>
      </c>
      <c r="DK127" t="str">
        <f>IF(OR(DK$5="",$S127=""),"",IFERROR(SUM(PRODUCT(INDEX(CMB[[BA_0O]:[BA_2O]],MATCH(ROUND(MIN(SUM(DK$4,$O127/1000),SUM($O127,DK$4/1000)),3),CMB[[Cmb_ID]:[Cmb_ID]],0),SUM(N(DK$1),N($R127),1)),CHOOSE(AC[[M]:[M]],1,1,0,AC[[AB]:[AB]])),PRODUCT(INDEX(CMB[[BD_0O]:[BD_2O]],MATCH(ROUND(MIN(SUM(DK$4,$O127/1000),SUM($O127,DK$4/1000)),3),CMB[[Cmb_ID]:[Cmb_ID]],0),SUM(N(DK$1),N($R127),1)),CHOOSE(AC[[M]:[M]],1,0,1,AC[[DB]:[DB]])),PRODUCT(SUM(ROUND(AVERAGE(VALUE(DK$3),VALUE($P127)),0),CHOOSE(IF(OR(DK$1,$R127),4,INDEX(CMB[[Res_Rare]:[Res_Rare]],MATCH(ROUND(MIN(SUM(DK$4,$O127/1000),SUM($O127,DK$4/1000)),3),CMB[[Cmb_ID]:[Cmb_ID]],0))),-1,-1,0,0)),IF(OR(DK$1,$R127),4,INDEX(CMB[[Cmb_Rare]:[Cmb_Rare]],MATCH(ROUND(MIN(SUM(DK$4,$O127/1000),SUM($O127,DK$4/1000)),3),CMB[[Cmb_ID]:[Cmb_ID]],0))),CHOOSE(AC[[M]:[M]],2,1,1,SUM(AC[[AB]:[DB]])))),""))</f>
        <v/>
      </c>
      <c r="DL127" t="str">
        <f>IF(OR(DL$5="",$S127=""),"",IFERROR(SUM(PRODUCT(INDEX(CMB[[BA_0O]:[BA_2O]],MATCH(ROUND(MIN(SUM(DL$4,$O127/1000),SUM($O127,DL$4/1000)),3),CMB[[Cmb_ID]:[Cmb_ID]],0),SUM(N(DL$1),N($R127),1)),CHOOSE(AC[[M]:[M]],1,1,0,AC[[AB]:[AB]])),PRODUCT(INDEX(CMB[[BD_0O]:[BD_2O]],MATCH(ROUND(MIN(SUM(DL$4,$O127/1000),SUM($O127,DL$4/1000)),3),CMB[[Cmb_ID]:[Cmb_ID]],0),SUM(N(DL$1),N($R127),1)),CHOOSE(AC[[M]:[M]],1,0,1,AC[[DB]:[DB]])),PRODUCT(SUM(ROUND(AVERAGE(VALUE(DL$3),VALUE($P127)),0),CHOOSE(IF(OR(DL$1,$R127),4,INDEX(CMB[[Res_Rare]:[Res_Rare]],MATCH(ROUND(MIN(SUM(DL$4,$O127/1000),SUM($O127,DL$4/1000)),3),CMB[[Cmb_ID]:[Cmb_ID]],0))),-1,-1,0,0)),IF(OR(DL$1,$R127),4,INDEX(CMB[[Cmb_Rare]:[Cmb_Rare]],MATCH(ROUND(MIN(SUM(DL$4,$O127/1000),SUM($O127,DL$4/1000)),3),CMB[[Cmb_ID]:[Cmb_ID]],0))),CHOOSE(AC[[M]:[M]],2,1,1,SUM(AC[[AB]:[DB]])))),""))</f>
        <v/>
      </c>
      <c r="DM127" t="str">
        <f>IF(OR(DM$5="",$S127=""),"",IFERROR(SUM(PRODUCT(INDEX(CMB[[BA_0O]:[BA_2O]],MATCH(ROUND(MIN(SUM(DM$4,$O127/1000),SUM($O127,DM$4/1000)),3),CMB[[Cmb_ID]:[Cmb_ID]],0),SUM(N(DM$1),N($R127),1)),CHOOSE(AC[[M]:[M]],1,1,0,AC[[AB]:[AB]])),PRODUCT(INDEX(CMB[[BD_0O]:[BD_2O]],MATCH(ROUND(MIN(SUM(DM$4,$O127/1000),SUM($O127,DM$4/1000)),3),CMB[[Cmb_ID]:[Cmb_ID]],0),SUM(N(DM$1),N($R127),1)),CHOOSE(AC[[M]:[M]],1,0,1,AC[[DB]:[DB]])),PRODUCT(SUM(ROUND(AVERAGE(VALUE(DM$3),VALUE($P127)),0),CHOOSE(IF(OR(DM$1,$R127),4,INDEX(CMB[[Res_Rare]:[Res_Rare]],MATCH(ROUND(MIN(SUM(DM$4,$O127/1000),SUM($O127,DM$4/1000)),3),CMB[[Cmb_ID]:[Cmb_ID]],0))),-1,-1,0,0)),IF(OR(DM$1,$R127),4,INDEX(CMB[[Cmb_Rare]:[Cmb_Rare]],MATCH(ROUND(MIN(SUM(DM$4,$O127/1000),SUM($O127,DM$4/1000)),3),CMB[[Cmb_ID]:[Cmb_ID]],0))),CHOOSE(AC[[M]:[M]],2,1,1,SUM(AC[[AB]:[DB]])))),""))</f>
        <v/>
      </c>
      <c r="DN127" t="str">
        <f>IF(OR(DN$5="",$S127=""),"",IFERROR(SUM(PRODUCT(INDEX(CMB[[BA_0O]:[BA_2O]],MATCH(ROUND(MIN(SUM(DN$4,$O127/1000),SUM($O127,DN$4/1000)),3),CMB[[Cmb_ID]:[Cmb_ID]],0),SUM(N(DN$1),N($R127),1)),CHOOSE(AC[[M]:[M]],1,1,0,AC[[AB]:[AB]])),PRODUCT(INDEX(CMB[[BD_0O]:[BD_2O]],MATCH(ROUND(MIN(SUM(DN$4,$O127/1000),SUM($O127,DN$4/1000)),3),CMB[[Cmb_ID]:[Cmb_ID]],0),SUM(N(DN$1),N($R127),1)),CHOOSE(AC[[M]:[M]],1,0,1,AC[[DB]:[DB]])),PRODUCT(SUM(ROUND(AVERAGE(VALUE(DN$3),VALUE($P127)),0),CHOOSE(IF(OR(DN$1,$R127),4,INDEX(CMB[[Res_Rare]:[Res_Rare]],MATCH(ROUND(MIN(SUM(DN$4,$O127/1000),SUM($O127,DN$4/1000)),3),CMB[[Cmb_ID]:[Cmb_ID]],0))),-1,-1,0,0)),IF(OR(DN$1,$R127),4,INDEX(CMB[[Cmb_Rare]:[Cmb_Rare]],MATCH(ROUND(MIN(SUM(DN$4,$O127/1000),SUM($O127,DN$4/1000)),3),CMB[[Cmb_ID]:[Cmb_ID]],0))),CHOOSE(AC[[M]:[M]],2,1,1,SUM(AC[[AB]:[DB]])))),""))</f>
        <v/>
      </c>
      <c r="DO127" t="str">
        <f>IF(OR(DO$5="",$S127=""),"",IFERROR(SUM(PRODUCT(INDEX(CMB[[BA_0O]:[BA_2O]],MATCH(ROUND(MIN(SUM(DO$4,$O127/1000),SUM($O127,DO$4/1000)),3),CMB[[Cmb_ID]:[Cmb_ID]],0),SUM(N(DO$1),N($R127),1)),CHOOSE(AC[[M]:[M]],1,1,0,AC[[AB]:[AB]])),PRODUCT(INDEX(CMB[[BD_0O]:[BD_2O]],MATCH(ROUND(MIN(SUM(DO$4,$O127/1000),SUM($O127,DO$4/1000)),3),CMB[[Cmb_ID]:[Cmb_ID]],0),SUM(N(DO$1),N($R127),1)),CHOOSE(AC[[M]:[M]],1,0,1,AC[[DB]:[DB]])),PRODUCT(SUM(ROUND(AVERAGE(VALUE(DO$3),VALUE($P127)),0),CHOOSE(IF(OR(DO$1,$R127),4,INDEX(CMB[[Res_Rare]:[Res_Rare]],MATCH(ROUND(MIN(SUM(DO$4,$O127/1000),SUM($O127,DO$4/1000)),3),CMB[[Cmb_ID]:[Cmb_ID]],0))),-1,-1,0,0)),IF(OR(DO$1,$R127),4,INDEX(CMB[[Cmb_Rare]:[Cmb_Rare]],MATCH(ROUND(MIN(SUM(DO$4,$O127/1000),SUM($O127,DO$4/1000)),3),CMB[[Cmb_ID]:[Cmb_ID]],0))),CHOOSE(AC[[M]:[M]],2,1,1,SUM(AC[[AB]:[DB]])))),""))</f>
        <v/>
      </c>
      <c r="DP127" t="str">
        <f>IF(OR(DP$5="",$S127=""),"",IFERROR(SUM(PRODUCT(INDEX(CMB[[BA_0O]:[BA_2O]],MATCH(ROUND(MIN(SUM(DP$4,$O127/1000),SUM($O127,DP$4/1000)),3),CMB[[Cmb_ID]:[Cmb_ID]],0),SUM(N(DP$1),N($R127),1)),CHOOSE(AC[[M]:[M]],1,1,0,AC[[AB]:[AB]])),PRODUCT(INDEX(CMB[[BD_0O]:[BD_2O]],MATCH(ROUND(MIN(SUM(DP$4,$O127/1000),SUM($O127,DP$4/1000)),3),CMB[[Cmb_ID]:[Cmb_ID]],0),SUM(N(DP$1),N($R127),1)),CHOOSE(AC[[M]:[M]],1,0,1,AC[[DB]:[DB]])),PRODUCT(SUM(ROUND(AVERAGE(VALUE(DP$3),VALUE($P127)),0),CHOOSE(IF(OR(DP$1,$R127),4,INDEX(CMB[[Res_Rare]:[Res_Rare]],MATCH(ROUND(MIN(SUM(DP$4,$O127/1000),SUM($O127,DP$4/1000)),3),CMB[[Cmb_ID]:[Cmb_ID]],0))),-1,-1,0,0)),IF(OR(DP$1,$R127),4,INDEX(CMB[[Cmb_Rare]:[Cmb_Rare]],MATCH(ROUND(MIN(SUM(DP$4,$O127/1000),SUM($O127,DP$4/1000)),3),CMB[[Cmb_ID]:[Cmb_ID]],0))),CHOOSE(AC[[M]:[M]],2,1,1,SUM(AC[[AB]:[DB]])))),""))</f>
        <v/>
      </c>
      <c r="DQ127" t="str">
        <f>IF(OR(DQ$5="",$S127=""),"",IFERROR(SUM(PRODUCT(INDEX(CMB[[BA_0O]:[BA_2O]],MATCH(ROUND(MIN(SUM(DQ$4,$O127/1000),SUM($O127,DQ$4/1000)),3),CMB[[Cmb_ID]:[Cmb_ID]],0),SUM(N(DQ$1),N($R127),1)),CHOOSE(AC[[M]:[M]],1,1,0,AC[[AB]:[AB]])),PRODUCT(INDEX(CMB[[BD_0O]:[BD_2O]],MATCH(ROUND(MIN(SUM(DQ$4,$O127/1000),SUM($O127,DQ$4/1000)),3),CMB[[Cmb_ID]:[Cmb_ID]],0),SUM(N(DQ$1),N($R127),1)),CHOOSE(AC[[M]:[M]],1,0,1,AC[[DB]:[DB]])),PRODUCT(SUM(ROUND(AVERAGE(VALUE(DQ$3),VALUE($P127)),0),CHOOSE(IF(OR(DQ$1,$R127),4,INDEX(CMB[[Res_Rare]:[Res_Rare]],MATCH(ROUND(MIN(SUM(DQ$4,$O127/1000),SUM($O127,DQ$4/1000)),3),CMB[[Cmb_ID]:[Cmb_ID]],0))),-1,-1,0,0)),IF(OR(DQ$1,$R127),4,INDEX(CMB[[Cmb_Rare]:[Cmb_Rare]],MATCH(ROUND(MIN(SUM(DQ$4,$O127/1000),SUM($O127,DQ$4/1000)),3),CMB[[Cmb_ID]:[Cmb_ID]],0))),CHOOSE(AC[[M]:[M]],2,1,1,SUM(AC[[AB]:[DB]])))),""))</f>
        <v/>
      </c>
      <c r="DR127" t="str">
        <f>IF(OR(DR$5="",$S127=""),"",IFERROR(SUM(PRODUCT(INDEX(CMB[[BA_0O]:[BA_2O]],MATCH(ROUND(MIN(SUM(DR$4,$O127/1000),SUM($O127,DR$4/1000)),3),CMB[[Cmb_ID]:[Cmb_ID]],0),SUM(N(DR$1),N($R127),1)),CHOOSE(AC[[M]:[M]],1,1,0,AC[[AB]:[AB]])),PRODUCT(INDEX(CMB[[BD_0O]:[BD_2O]],MATCH(ROUND(MIN(SUM(DR$4,$O127/1000),SUM($O127,DR$4/1000)),3),CMB[[Cmb_ID]:[Cmb_ID]],0),SUM(N(DR$1),N($R127),1)),CHOOSE(AC[[M]:[M]],1,0,1,AC[[DB]:[DB]])),PRODUCT(SUM(ROUND(AVERAGE(VALUE(DR$3),VALUE($P127)),0),CHOOSE(IF(OR(DR$1,$R127),4,INDEX(CMB[[Res_Rare]:[Res_Rare]],MATCH(ROUND(MIN(SUM(DR$4,$O127/1000),SUM($O127,DR$4/1000)),3),CMB[[Cmb_ID]:[Cmb_ID]],0))),-1,-1,0,0)),IF(OR(DR$1,$R127),4,INDEX(CMB[[Cmb_Rare]:[Cmb_Rare]],MATCH(ROUND(MIN(SUM(DR$4,$O127/1000),SUM($O127,DR$4/1000)),3),CMB[[Cmb_ID]:[Cmb_ID]],0))),CHOOSE(AC[[M]:[M]],2,1,1,SUM(AC[[AB]:[DB]])))),""))</f>
        <v/>
      </c>
      <c r="DS127" t="str">
        <f>IF(OR(DS$5="",$S127=""),"",IFERROR(SUM(PRODUCT(INDEX(CMB[[BA_0O]:[BA_2O]],MATCH(ROUND(MIN(SUM(DS$4,$O127/1000),SUM($O127,DS$4/1000)),3),CMB[[Cmb_ID]:[Cmb_ID]],0),SUM(N(DS$1),N($R127),1)),CHOOSE(AC[[M]:[M]],1,1,0,AC[[AB]:[AB]])),PRODUCT(INDEX(CMB[[BD_0O]:[BD_2O]],MATCH(ROUND(MIN(SUM(DS$4,$O127/1000),SUM($O127,DS$4/1000)),3),CMB[[Cmb_ID]:[Cmb_ID]],0),SUM(N(DS$1),N($R127),1)),CHOOSE(AC[[M]:[M]],1,0,1,AC[[DB]:[DB]])),PRODUCT(SUM(ROUND(AVERAGE(VALUE(DS$3),VALUE($P127)),0),CHOOSE(IF(OR(DS$1,$R127),4,INDEX(CMB[[Res_Rare]:[Res_Rare]],MATCH(ROUND(MIN(SUM(DS$4,$O127/1000),SUM($O127,DS$4/1000)),3),CMB[[Cmb_ID]:[Cmb_ID]],0))),-1,-1,0,0)),IF(OR(DS$1,$R127),4,INDEX(CMB[[Cmb_Rare]:[Cmb_Rare]],MATCH(ROUND(MIN(SUM(DS$4,$O127/1000),SUM($O127,DS$4/1000)),3),CMB[[Cmb_ID]:[Cmb_ID]],0))),CHOOSE(AC[[M]:[M]],2,1,1,SUM(AC[[AB]:[DB]])))),""))</f>
        <v/>
      </c>
      <c r="DT127" t="str">
        <f>IF(OR(DT$5="",$S127=""),"",IFERROR(SUM(PRODUCT(INDEX(CMB[[BA_0O]:[BA_2O]],MATCH(ROUND(MIN(SUM(DT$4,$O127/1000),SUM($O127,DT$4/1000)),3),CMB[[Cmb_ID]:[Cmb_ID]],0),SUM(N(DT$1),N($R127),1)),CHOOSE(AC[[M]:[M]],1,1,0,AC[[AB]:[AB]])),PRODUCT(INDEX(CMB[[BD_0O]:[BD_2O]],MATCH(ROUND(MIN(SUM(DT$4,$O127/1000),SUM($O127,DT$4/1000)),3),CMB[[Cmb_ID]:[Cmb_ID]],0),SUM(N(DT$1),N($R127),1)),CHOOSE(AC[[M]:[M]],1,0,1,AC[[DB]:[DB]])),PRODUCT(SUM(ROUND(AVERAGE(VALUE(DT$3),VALUE($P127)),0),CHOOSE(IF(OR(DT$1,$R127),4,INDEX(CMB[[Res_Rare]:[Res_Rare]],MATCH(ROUND(MIN(SUM(DT$4,$O127/1000),SUM($O127,DT$4/1000)),3),CMB[[Cmb_ID]:[Cmb_ID]],0))),-1,-1,0,0)),IF(OR(DT$1,$R127),4,INDEX(CMB[[Cmb_Rare]:[Cmb_Rare]],MATCH(ROUND(MIN(SUM(DT$4,$O127/1000),SUM($O127,DT$4/1000)),3),CMB[[Cmb_ID]:[Cmb_ID]],0))),CHOOSE(AC[[M]:[M]],2,1,1,SUM(AC[[AB]:[DB]])))),""))</f>
        <v/>
      </c>
      <c r="DU127" t="str">
        <f>IF(OR(DU$5="",$S127=""),"",IFERROR(SUM(PRODUCT(INDEX(CMB[[BA_0O]:[BA_2O]],MATCH(ROUND(MIN(SUM(DU$4,$O127/1000),SUM($O127,DU$4/1000)),3),CMB[[Cmb_ID]:[Cmb_ID]],0),SUM(N(DU$1),N($R127),1)),CHOOSE(AC[[M]:[M]],1,1,0,AC[[AB]:[AB]])),PRODUCT(INDEX(CMB[[BD_0O]:[BD_2O]],MATCH(ROUND(MIN(SUM(DU$4,$O127/1000),SUM($O127,DU$4/1000)),3),CMB[[Cmb_ID]:[Cmb_ID]],0),SUM(N(DU$1),N($R127),1)),CHOOSE(AC[[M]:[M]],1,0,1,AC[[DB]:[DB]])),PRODUCT(SUM(ROUND(AVERAGE(VALUE(DU$3),VALUE($P127)),0),CHOOSE(IF(OR(DU$1,$R127),4,INDEX(CMB[[Res_Rare]:[Res_Rare]],MATCH(ROUND(MIN(SUM(DU$4,$O127/1000),SUM($O127,DU$4/1000)),3),CMB[[Cmb_ID]:[Cmb_ID]],0))),-1,-1,0,0)),IF(OR(DU$1,$R127),4,INDEX(CMB[[Cmb_Rare]:[Cmb_Rare]],MATCH(ROUND(MIN(SUM(DU$4,$O127/1000),SUM($O127,DU$4/1000)),3),CMB[[Cmb_ID]:[Cmb_ID]],0))),CHOOSE(AC[[M]:[M]],2,1,1,SUM(AC[[AB]:[DB]])))),""))</f>
        <v/>
      </c>
      <c r="DV127" t="str">
        <f>IF(OR(DV$5="",$S127=""),"",IFERROR(SUM(PRODUCT(INDEX(CMB[[BA_0O]:[BA_2O]],MATCH(ROUND(MIN(SUM(DV$4,$O127/1000),SUM($O127,DV$4/1000)),3),CMB[[Cmb_ID]:[Cmb_ID]],0),SUM(N(DV$1),N($R127),1)),CHOOSE(AC[[M]:[M]],1,1,0,AC[[AB]:[AB]])),PRODUCT(INDEX(CMB[[BD_0O]:[BD_2O]],MATCH(ROUND(MIN(SUM(DV$4,$O127/1000),SUM($O127,DV$4/1000)),3),CMB[[Cmb_ID]:[Cmb_ID]],0),SUM(N(DV$1),N($R127),1)),CHOOSE(AC[[M]:[M]],1,0,1,AC[[DB]:[DB]])),PRODUCT(SUM(ROUND(AVERAGE(VALUE(DV$3),VALUE($P127)),0),CHOOSE(IF(OR(DV$1,$R127),4,INDEX(CMB[[Res_Rare]:[Res_Rare]],MATCH(ROUND(MIN(SUM(DV$4,$O127/1000),SUM($O127,DV$4/1000)),3),CMB[[Cmb_ID]:[Cmb_ID]],0))),-1,-1,0,0)),IF(OR(DV$1,$R127),4,INDEX(CMB[[Cmb_Rare]:[Cmb_Rare]],MATCH(ROUND(MIN(SUM(DV$4,$O127/1000),SUM($O127,DV$4/1000)),3),CMB[[Cmb_ID]:[Cmb_ID]],0))),CHOOSE(AC[[M]:[M]],2,1,1,SUM(AC[[AB]:[DB]])))),""))</f>
        <v/>
      </c>
      <c r="DW127" t="str">
        <f>IF(OR(DW$5="",$S127=""),"",IFERROR(SUM(PRODUCT(INDEX(CMB[[BA_0O]:[BA_2O]],MATCH(ROUND(MIN(SUM(DW$4,$O127/1000),SUM($O127,DW$4/1000)),3),CMB[[Cmb_ID]:[Cmb_ID]],0),SUM(N(DW$1),N($R127),1)),CHOOSE(AC[[M]:[M]],1,1,0,AC[[AB]:[AB]])),PRODUCT(INDEX(CMB[[BD_0O]:[BD_2O]],MATCH(ROUND(MIN(SUM(DW$4,$O127/1000),SUM($O127,DW$4/1000)),3),CMB[[Cmb_ID]:[Cmb_ID]],0),SUM(N(DW$1),N($R127),1)),CHOOSE(AC[[M]:[M]],1,0,1,AC[[DB]:[DB]])),PRODUCT(SUM(ROUND(AVERAGE(VALUE(DW$3),VALUE($P127)),0),CHOOSE(IF(OR(DW$1,$R127),4,INDEX(CMB[[Res_Rare]:[Res_Rare]],MATCH(ROUND(MIN(SUM(DW$4,$O127/1000),SUM($O127,DW$4/1000)),3),CMB[[Cmb_ID]:[Cmb_ID]],0))),-1,-1,0,0)),IF(OR(DW$1,$R127),4,INDEX(CMB[[Cmb_Rare]:[Cmb_Rare]],MATCH(ROUND(MIN(SUM(DW$4,$O127/1000),SUM($O127,DW$4/1000)),3),CMB[[Cmb_ID]:[Cmb_ID]],0))),CHOOSE(AC[[M]:[M]],2,1,1,SUM(AC[[AB]:[DB]])))),""))</f>
        <v/>
      </c>
      <c r="DX127" t="str">
        <f>IF(OR(DX$5="",$S127=""),"",IFERROR(SUM(PRODUCT(INDEX(CMB[[BA_0O]:[BA_2O]],MATCH(ROUND(MIN(SUM(DX$4,$O127/1000),SUM($O127,DX$4/1000)),3),CMB[[Cmb_ID]:[Cmb_ID]],0),SUM(N(DX$1),N($R127),1)),CHOOSE(AC[[M]:[M]],1,1,0,AC[[AB]:[AB]])),PRODUCT(INDEX(CMB[[BD_0O]:[BD_2O]],MATCH(ROUND(MIN(SUM(DX$4,$O127/1000),SUM($O127,DX$4/1000)),3),CMB[[Cmb_ID]:[Cmb_ID]],0),SUM(N(DX$1),N($R127),1)),CHOOSE(AC[[M]:[M]],1,0,1,AC[[DB]:[DB]])),PRODUCT(SUM(ROUND(AVERAGE(VALUE(DX$3),VALUE($P127)),0),CHOOSE(IF(OR(DX$1,$R127),4,INDEX(CMB[[Res_Rare]:[Res_Rare]],MATCH(ROUND(MIN(SUM(DX$4,$O127/1000),SUM($O127,DX$4/1000)),3),CMB[[Cmb_ID]:[Cmb_ID]],0))),-1,-1,0,0)),IF(OR(DX$1,$R127),4,INDEX(CMB[[Cmb_Rare]:[Cmb_Rare]],MATCH(ROUND(MIN(SUM(DX$4,$O127/1000),SUM($O127,DX$4/1000)),3),CMB[[Cmb_ID]:[Cmb_ID]],0))),CHOOSE(AC[[M]:[M]],2,1,1,SUM(AC[[AB]:[DB]])))),""))</f>
        <v/>
      </c>
      <c r="DY127" t="str">
        <f>IF(OR(DY$5="",$S127=""),"",IFERROR(SUM(PRODUCT(INDEX(CMB[[BA_0O]:[BA_2O]],MATCH(ROUND(MIN(SUM(DY$4,$O127/1000),SUM($O127,DY$4/1000)),3),CMB[[Cmb_ID]:[Cmb_ID]],0),SUM(N(DY$1),N($R127),1)),CHOOSE(AC[[M]:[M]],1,1,0,AC[[AB]:[AB]])),PRODUCT(INDEX(CMB[[BD_0O]:[BD_2O]],MATCH(ROUND(MIN(SUM(DY$4,$O127/1000),SUM($O127,DY$4/1000)),3),CMB[[Cmb_ID]:[Cmb_ID]],0),SUM(N(DY$1),N($R127),1)),CHOOSE(AC[[M]:[M]],1,0,1,AC[[DB]:[DB]])),PRODUCT(SUM(ROUND(AVERAGE(VALUE(DY$3),VALUE($P127)),0),CHOOSE(IF(OR(DY$1,$R127),4,INDEX(CMB[[Res_Rare]:[Res_Rare]],MATCH(ROUND(MIN(SUM(DY$4,$O127/1000),SUM($O127,DY$4/1000)),3),CMB[[Cmb_ID]:[Cmb_ID]],0))),-1,-1,0,0)),IF(OR(DY$1,$R127),4,INDEX(CMB[[Cmb_Rare]:[Cmb_Rare]],MATCH(ROUND(MIN(SUM(DY$4,$O127/1000),SUM($O127,DY$4/1000)),3),CMB[[Cmb_ID]:[Cmb_ID]],0))),CHOOSE(AC[[M]:[M]],2,1,1,SUM(AC[[AB]:[DB]])))),""))</f>
        <v/>
      </c>
      <c r="DZ127" t="str">
        <f>IF(OR(DZ$5="",$S127=""),"",IFERROR(SUM(PRODUCT(INDEX(CMB[[BA_0O]:[BA_2O]],MATCH(ROUND(MIN(SUM(DZ$4,$O127/1000),SUM($O127,DZ$4/1000)),3),CMB[[Cmb_ID]:[Cmb_ID]],0),SUM(N(DZ$1),N($R127),1)),CHOOSE(AC[[M]:[M]],1,1,0,AC[[AB]:[AB]])),PRODUCT(INDEX(CMB[[BD_0O]:[BD_2O]],MATCH(ROUND(MIN(SUM(DZ$4,$O127/1000),SUM($O127,DZ$4/1000)),3),CMB[[Cmb_ID]:[Cmb_ID]],0),SUM(N(DZ$1),N($R127),1)),CHOOSE(AC[[M]:[M]],1,0,1,AC[[DB]:[DB]])),PRODUCT(SUM(ROUND(AVERAGE(VALUE(DZ$3),VALUE($P127)),0),CHOOSE(IF(OR(DZ$1,$R127),4,INDEX(CMB[[Res_Rare]:[Res_Rare]],MATCH(ROUND(MIN(SUM(DZ$4,$O127/1000),SUM($O127,DZ$4/1000)),3),CMB[[Cmb_ID]:[Cmb_ID]],0))),-1,-1,0,0)),IF(OR(DZ$1,$R127),4,INDEX(CMB[[Cmb_Rare]:[Cmb_Rare]],MATCH(ROUND(MIN(SUM(DZ$4,$O127/1000),SUM($O127,DZ$4/1000)),3),CMB[[Cmb_ID]:[Cmb_ID]],0))),CHOOSE(AC[[M]:[M]],2,1,1,SUM(AC[[AB]:[DB]])))),""))</f>
        <v/>
      </c>
      <c r="EA127" t="str">
        <f>IF(OR(EA$5="",$S127=""),"",IFERROR(SUM(PRODUCT(INDEX(CMB[[BA_0O]:[BA_2O]],MATCH(ROUND(MIN(SUM(EA$4,$O127/1000),SUM($O127,EA$4/1000)),3),CMB[[Cmb_ID]:[Cmb_ID]],0),SUM(N(EA$1),N($R127),1)),CHOOSE(AC[[M]:[M]],1,1,0,AC[[AB]:[AB]])),PRODUCT(INDEX(CMB[[BD_0O]:[BD_2O]],MATCH(ROUND(MIN(SUM(EA$4,$O127/1000),SUM($O127,EA$4/1000)),3),CMB[[Cmb_ID]:[Cmb_ID]],0),SUM(N(EA$1),N($R127),1)),CHOOSE(AC[[M]:[M]],1,0,1,AC[[DB]:[DB]])),PRODUCT(SUM(ROUND(AVERAGE(VALUE(EA$3),VALUE($P127)),0),CHOOSE(IF(OR(EA$1,$R127),4,INDEX(CMB[[Res_Rare]:[Res_Rare]],MATCH(ROUND(MIN(SUM(EA$4,$O127/1000),SUM($O127,EA$4/1000)),3),CMB[[Cmb_ID]:[Cmb_ID]],0))),-1,-1,0,0)),IF(OR(EA$1,$R127),4,INDEX(CMB[[Cmb_Rare]:[Cmb_Rare]],MATCH(ROUND(MIN(SUM(EA$4,$O127/1000),SUM($O127,EA$4/1000)),3),CMB[[Cmb_ID]:[Cmb_ID]],0))),CHOOSE(AC[[M]:[M]],2,1,1,SUM(AC[[AB]:[DB]])))),""))</f>
        <v/>
      </c>
      <c r="EB127" t="str">
        <f>IF(OR(EB$5="",$S127=""),"",IFERROR(SUM(PRODUCT(INDEX(CMB[[BA_0O]:[BA_2O]],MATCH(ROUND(MIN(SUM(EB$4,$O127/1000),SUM($O127,EB$4/1000)),3),CMB[[Cmb_ID]:[Cmb_ID]],0),SUM(N(EB$1),N($R127),1)),CHOOSE(AC[[M]:[M]],1,1,0,AC[[AB]:[AB]])),PRODUCT(INDEX(CMB[[BD_0O]:[BD_2O]],MATCH(ROUND(MIN(SUM(EB$4,$O127/1000),SUM($O127,EB$4/1000)),3),CMB[[Cmb_ID]:[Cmb_ID]],0),SUM(N(EB$1),N($R127),1)),CHOOSE(AC[[M]:[M]],1,0,1,AC[[DB]:[DB]])),PRODUCT(SUM(ROUND(AVERAGE(VALUE(EB$3),VALUE($P127)),0),CHOOSE(IF(OR(EB$1,$R127),4,INDEX(CMB[[Res_Rare]:[Res_Rare]],MATCH(ROUND(MIN(SUM(EB$4,$O127/1000),SUM($O127,EB$4/1000)),3),CMB[[Cmb_ID]:[Cmb_ID]],0))),-1,-1,0,0)),IF(OR(EB$1,$R127),4,INDEX(CMB[[Cmb_Rare]:[Cmb_Rare]],MATCH(ROUND(MIN(SUM(EB$4,$O127/1000),SUM($O127,EB$4/1000)),3),CMB[[Cmb_ID]:[Cmb_ID]],0))),CHOOSE(AC[[M]:[M]],2,1,1,SUM(AC[[AB]:[DB]])))),""))</f>
        <v/>
      </c>
      <c r="EC127" t="str">
        <f>IF(OR(EC$5="",$S127=""),"",IFERROR(SUM(PRODUCT(INDEX(CMB[[BA_0O]:[BA_2O]],MATCH(ROUND(MIN(SUM(EC$4,$O127/1000),SUM($O127,EC$4/1000)),3),CMB[[Cmb_ID]:[Cmb_ID]],0),SUM(N(EC$1),N($R127),1)),CHOOSE(AC[[M]:[M]],1,1,0,AC[[AB]:[AB]])),PRODUCT(INDEX(CMB[[BD_0O]:[BD_2O]],MATCH(ROUND(MIN(SUM(EC$4,$O127/1000),SUM($O127,EC$4/1000)),3),CMB[[Cmb_ID]:[Cmb_ID]],0),SUM(N(EC$1),N($R127),1)),CHOOSE(AC[[M]:[M]],1,0,1,AC[[DB]:[DB]])),PRODUCT(SUM(ROUND(AVERAGE(VALUE(EC$3),VALUE($P127)),0),CHOOSE(IF(OR(EC$1,$R127),4,INDEX(CMB[[Res_Rare]:[Res_Rare]],MATCH(ROUND(MIN(SUM(EC$4,$O127/1000),SUM($O127,EC$4/1000)),3),CMB[[Cmb_ID]:[Cmb_ID]],0))),-1,-1,0,0)),IF(OR(EC$1,$R127),4,INDEX(CMB[[Cmb_Rare]:[Cmb_Rare]],MATCH(ROUND(MIN(SUM(EC$4,$O127/1000),SUM($O127,EC$4/1000)),3),CMB[[Cmb_ID]:[Cmb_ID]],0))),CHOOSE(AC[[M]:[M]],2,1,1,SUM(AC[[AB]:[DB]])))),""))</f>
        <v/>
      </c>
      <c r="ED127" t="str">
        <f>IF(OR(ED$5="",$S127=""),"",IFERROR(SUM(PRODUCT(INDEX(CMB[[BA_0O]:[BA_2O]],MATCH(ROUND(MIN(SUM(ED$4,$O127/1000),SUM($O127,ED$4/1000)),3),CMB[[Cmb_ID]:[Cmb_ID]],0),SUM(N(ED$1),N($R127),1)),CHOOSE(AC[[M]:[M]],1,1,0,AC[[AB]:[AB]])),PRODUCT(INDEX(CMB[[BD_0O]:[BD_2O]],MATCH(ROUND(MIN(SUM(ED$4,$O127/1000),SUM($O127,ED$4/1000)),3),CMB[[Cmb_ID]:[Cmb_ID]],0),SUM(N(ED$1),N($R127),1)),CHOOSE(AC[[M]:[M]],1,0,1,AC[[DB]:[DB]])),PRODUCT(SUM(ROUND(AVERAGE(VALUE(ED$3),VALUE($P127)),0),CHOOSE(IF(OR(ED$1,$R127),4,INDEX(CMB[[Res_Rare]:[Res_Rare]],MATCH(ROUND(MIN(SUM(ED$4,$O127/1000),SUM($O127,ED$4/1000)),3),CMB[[Cmb_ID]:[Cmb_ID]],0))),-1,-1,0,0)),IF(OR(ED$1,$R127),4,INDEX(CMB[[Cmb_Rare]:[Cmb_Rare]],MATCH(ROUND(MIN(SUM(ED$4,$O127/1000),SUM($O127,ED$4/1000)),3),CMB[[Cmb_ID]:[Cmb_ID]],0))),CHOOSE(AC[[M]:[M]],2,1,1,SUM(AC[[AB]:[DB]])))),""))</f>
        <v/>
      </c>
      <c r="EE127" t="str">
        <f>IF(OR(EE$5="",$S127=""),"",IFERROR(SUM(PRODUCT(INDEX(CMB[[BA_0O]:[BA_2O]],MATCH(ROUND(MIN(SUM(EE$4,$O127/1000),SUM($O127,EE$4/1000)),3),CMB[[Cmb_ID]:[Cmb_ID]],0),SUM(N(EE$1),N($R127),1)),CHOOSE(AC[[M]:[M]],1,1,0,AC[[AB]:[AB]])),PRODUCT(INDEX(CMB[[BD_0O]:[BD_2O]],MATCH(ROUND(MIN(SUM(EE$4,$O127/1000),SUM($O127,EE$4/1000)),3),CMB[[Cmb_ID]:[Cmb_ID]],0),SUM(N(EE$1),N($R127),1)),CHOOSE(AC[[M]:[M]],1,0,1,AC[[DB]:[DB]])),PRODUCT(SUM(ROUND(AVERAGE(VALUE(EE$3),VALUE($P127)),0),CHOOSE(IF(OR(EE$1,$R127),4,INDEX(CMB[[Res_Rare]:[Res_Rare]],MATCH(ROUND(MIN(SUM(EE$4,$O127/1000),SUM($O127,EE$4/1000)),3),CMB[[Cmb_ID]:[Cmb_ID]],0))),-1,-1,0,0)),IF(OR(EE$1,$R127),4,INDEX(CMB[[Cmb_Rare]:[Cmb_Rare]],MATCH(ROUND(MIN(SUM(EE$4,$O127/1000),SUM($O127,EE$4/1000)),3),CMB[[Cmb_ID]:[Cmb_ID]],0))),CHOOSE(AC[[M]:[M]],2,1,1,SUM(AC[[AB]:[DB]])))),""))</f>
        <v/>
      </c>
      <c r="EF127" t="str">
        <f>IF(OR(EF$5="",$S127=""),"",IFERROR(SUM(PRODUCT(INDEX(CMB[[BA_0O]:[BA_2O]],MATCH(ROUND(MIN(SUM(EF$4,$O127/1000),SUM($O127,EF$4/1000)),3),CMB[[Cmb_ID]:[Cmb_ID]],0),SUM(N(EF$1),N($R127),1)),CHOOSE(AC[[M]:[M]],1,1,0,AC[[AB]:[AB]])),PRODUCT(INDEX(CMB[[BD_0O]:[BD_2O]],MATCH(ROUND(MIN(SUM(EF$4,$O127/1000),SUM($O127,EF$4/1000)),3),CMB[[Cmb_ID]:[Cmb_ID]],0),SUM(N(EF$1),N($R127),1)),CHOOSE(AC[[M]:[M]],1,0,1,AC[[DB]:[DB]])),PRODUCT(SUM(ROUND(AVERAGE(VALUE(EF$3),VALUE($P127)),0),CHOOSE(IF(OR(EF$1,$R127),4,INDEX(CMB[[Res_Rare]:[Res_Rare]],MATCH(ROUND(MIN(SUM(EF$4,$O127/1000),SUM($O127,EF$4/1000)),3),CMB[[Cmb_ID]:[Cmb_ID]],0))),-1,-1,0,0)),IF(OR(EF$1,$R127),4,INDEX(CMB[[Cmb_Rare]:[Cmb_Rare]],MATCH(ROUND(MIN(SUM(EF$4,$O127/1000),SUM($O127,EF$4/1000)),3),CMB[[Cmb_ID]:[Cmb_ID]],0))),CHOOSE(AC[[M]:[M]],2,1,1,SUM(AC[[AB]:[DB]])))),""))</f>
        <v/>
      </c>
      <c r="EG127" t="str">
        <f>IF(OR(EG$5="",$S127=""),"",IFERROR(SUM(PRODUCT(INDEX(CMB[[BA_0O]:[BA_2O]],MATCH(ROUND(MIN(SUM(EG$4,$O127/1000),SUM($O127,EG$4/1000)),3),CMB[[Cmb_ID]:[Cmb_ID]],0),SUM(N(EG$1),N($R127),1)),CHOOSE(AC[[M]:[M]],1,1,0,AC[[AB]:[AB]])),PRODUCT(INDEX(CMB[[BD_0O]:[BD_2O]],MATCH(ROUND(MIN(SUM(EG$4,$O127/1000),SUM($O127,EG$4/1000)),3),CMB[[Cmb_ID]:[Cmb_ID]],0),SUM(N(EG$1),N($R127),1)),CHOOSE(AC[[M]:[M]],1,0,1,AC[[DB]:[DB]])),PRODUCT(SUM(ROUND(AVERAGE(VALUE(EG$3),VALUE($P127)),0),CHOOSE(IF(OR(EG$1,$R127),4,INDEX(CMB[[Res_Rare]:[Res_Rare]],MATCH(ROUND(MIN(SUM(EG$4,$O127/1000),SUM($O127,EG$4/1000)),3),CMB[[Cmb_ID]:[Cmb_ID]],0))),-1,-1,0,0)),IF(OR(EG$1,$R127),4,INDEX(CMB[[Cmb_Rare]:[Cmb_Rare]],MATCH(ROUND(MIN(SUM(EG$4,$O127/1000),SUM($O127,EG$4/1000)),3),CMB[[Cmb_ID]:[Cmb_ID]],0))),CHOOSE(AC[[M]:[M]],2,1,1,SUM(AC[[AB]:[DB]])))),""))</f>
        <v/>
      </c>
      <c r="EH127" t="str">
        <f>IF(OR(EH$5="",$S127=""),"",IFERROR(SUM(PRODUCT(INDEX(CMB[[BA_0O]:[BA_2O]],MATCH(ROUND(MIN(SUM(EH$4,$O127/1000),SUM($O127,EH$4/1000)),3),CMB[[Cmb_ID]:[Cmb_ID]],0),SUM(N(EH$1),N($R127),1)),CHOOSE(AC[[M]:[M]],1,1,0,AC[[AB]:[AB]])),PRODUCT(INDEX(CMB[[BD_0O]:[BD_2O]],MATCH(ROUND(MIN(SUM(EH$4,$O127/1000),SUM($O127,EH$4/1000)),3),CMB[[Cmb_ID]:[Cmb_ID]],0),SUM(N(EH$1),N($R127),1)),CHOOSE(AC[[M]:[M]],1,0,1,AC[[DB]:[DB]])),PRODUCT(SUM(ROUND(AVERAGE(VALUE(EH$3),VALUE($P127)),0),CHOOSE(IF(OR(EH$1,$R127),4,INDEX(CMB[[Res_Rare]:[Res_Rare]],MATCH(ROUND(MIN(SUM(EH$4,$O127/1000),SUM($O127,EH$4/1000)),3),CMB[[Cmb_ID]:[Cmb_ID]],0))),-1,-1,0,0)),IF(OR(EH$1,$R127),4,INDEX(CMB[[Cmb_Rare]:[Cmb_Rare]],MATCH(ROUND(MIN(SUM(EH$4,$O127/1000),SUM($O127,EH$4/1000)),3),CMB[[Cmb_ID]:[Cmb_ID]],0))),CHOOSE(AC[[M]:[M]],2,1,1,SUM(AC[[AB]:[DB]])))),""))</f>
        <v/>
      </c>
      <c r="EI127" t="str">
        <f>IF(OR(EI$5="",$S127=""),"",IFERROR(SUM(PRODUCT(INDEX(CMB[[BA_0O]:[BA_2O]],MATCH(ROUND(MIN(SUM(EI$4,$O127/1000),SUM($O127,EI$4/1000)),3),CMB[[Cmb_ID]:[Cmb_ID]],0),SUM(N(EI$1),N($R127),1)),CHOOSE(AC[[M]:[M]],1,1,0,AC[[AB]:[AB]])),PRODUCT(INDEX(CMB[[BD_0O]:[BD_2O]],MATCH(ROUND(MIN(SUM(EI$4,$O127/1000),SUM($O127,EI$4/1000)),3),CMB[[Cmb_ID]:[Cmb_ID]],0),SUM(N(EI$1),N($R127),1)),CHOOSE(AC[[M]:[M]],1,0,1,AC[[DB]:[DB]])),PRODUCT(SUM(ROUND(AVERAGE(VALUE(EI$3),VALUE($P127)),0),CHOOSE(IF(OR(EI$1,$R127),4,INDEX(CMB[[Res_Rare]:[Res_Rare]],MATCH(ROUND(MIN(SUM(EI$4,$O127/1000),SUM($O127,EI$4/1000)),3),CMB[[Cmb_ID]:[Cmb_ID]],0))),-1,-1,0,0)),IF(OR(EI$1,$R127),4,INDEX(CMB[[Cmb_Rare]:[Cmb_Rare]],MATCH(ROUND(MIN(SUM(EI$4,$O127/1000),SUM($O127,EI$4/1000)),3),CMB[[Cmb_ID]:[Cmb_ID]],0))),CHOOSE(AC[[M]:[M]],2,1,1,SUM(AC[[AB]:[DB]])))),""))</f>
        <v/>
      </c>
      <c r="EJ127" t="str">
        <f>IF(OR(EJ$5="",$S127=""),"",IFERROR(SUM(PRODUCT(INDEX(CMB[[BA_0O]:[BA_2O]],MATCH(ROUND(MIN(SUM(EJ$4,$O127/1000),SUM($O127,EJ$4/1000)),3),CMB[[Cmb_ID]:[Cmb_ID]],0),SUM(N(EJ$1),N($R127),1)),CHOOSE(AC[[M]:[M]],1,1,0,AC[[AB]:[AB]])),PRODUCT(INDEX(CMB[[BD_0O]:[BD_2O]],MATCH(ROUND(MIN(SUM(EJ$4,$O127/1000),SUM($O127,EJ$4/1000)),3),CMB[[Cmb_ID]:[Cmb_ID]],0),SUM(N(EJ$1),N($R127),1)),CHOOSE(AC[[M]:[M]],1,0,1,AC[[DB]:[DB]])),PRODUCT(SUM(ROUND(AVERAGE(VALUE(EJ$3),VALUE($P127)),0),CHOOSE(IF(OR(EJ$1,$R127),4,INDEX(CMB[[Res_Rare]:[Res_Rare]],MATCH(ROUND(MIN(SUM(EJ$4,$O127/1000),SUM($O127,EJ$4/1000)),3),CMB[[Cmb_ID]:[Cmb_ID]],0))),-1,-1,0,0)),IF(OR(EJ$1,$R127),4,INDEX(CMB[[Cmb_Rare]:[Cmb_Rare]],MATCH(ROUND(MIN(SUM(EJ$4,$O127/1000),SUM($O127,EJ$4/1000)),3),CMB[[Cmb_ID]:[Cmb_ID]],0))),CHOOSE(AC[[M]:[M]],2,1,1,SUM(AC[[AB]:[DB]])))),""))</f>
        <v/>
      </c>
      <c r="EK127" t="str">
        <f>IF(OR(EK$5="",$S127=""),"",IFERROR(SUM(PRODUCT(INDEX(CMB[[BA_0O]:[BA_2O]],MATCH(ROUND(MIN(SUM(EK$4,$O127/1000),SUM($O127,EK$4/1000)),3),CMB[[Cmb_ID]:[Cmb_ID]],0),SUM(N(EK$1),N($R127),1)),CHOOSE(AC[[M]:[M]],1,1,0,AC[[AB]:[AB]])),PRODUCT(INDEX(CMB[[BD_0O]:[BD_2O]],MATCH(ROUND(MIN(SUM(EK$4,$O127/1000),SUM($O127,EK$4/1000)),3),CMB[[Cmb_ID]:[Cmb_ID]],0),SUM(N(EK$1),N($R127),1)),CHOOSE(AC[[M]:[M]],1,0,1,AC[[DB]:[DB]])),PRODUCT(SUM(ROUND(AVERAGE(VALUE(EK$3),VALUE($P127)),0),CHOOSE(IF(OR(EK$1,$R127),4,INDEX(CMB[[Res_Rare]:[Res_Rare]],MATCH(ROUND(MIN(SUM(EK$4,$O127/1000),SUM($O127,EK$4/1000)),3),CMB[[Cmb_ID]:[Cmb_ID]],0))),-1,-1,0,0)),IF(OR(EK$1,$R127),4,INDEX(CMB[[Cmb_Rare]:[Cmb_Rare]],MATCH(ROUND(MIN(SUM(EK$4,$O127/1000),SUM($O127,EK$4/1000)),3),CMB[[Cmb_ID]:[Cmb_ID]],0))),CHOOSE(AC[[M]:[M]],2,1,1,SUM(AC[[AB]:[DB]])))),""))</f>
        <v/>
      </c>
      <c r="EL127" t="str">
        <f>IF(OR(EL$5="",$S127=""),"",IFERROR(SUM(PRODUCT(INDEX(CMB[[BA_0O]:[BA_2O]],MATCH(ROUND(MIN(SUM(EL$4,$O127/1000),SUM($O127,EL$4/1000)),3),CMB[[Cmb_ID]:[Cmb_ID]],0),SUM(N(EL$1),N($R127),1)),CHOOSE(AC[[M]:[M]],1,1,0,AC[[AB]:[AB]])),PRODUCT(INDEX(CMB[[BD_0O]:[BD_2O]],MATCH(ROUND(MIN(SUM(EL$4,$O127/1000),SUM($O127,EL$4/1000)),3),CMB[[Cmb_ID]:[Cmb_ID]],0),SUM(N(EL$1),N($R127),1)),CHOOSE(AC[[M]:[M]],1,0,1,AC[[DB]:[DB]])),PRODUCT(SUM(ROUND(AVERAGE(VALUE(EL$3),VALUE($P127)),0),CHOOSE(IF(OR(EL$1,$R127),4,INDEX(CMB[[Res_Rare]:[Res_Rare]],MATCH(ROUND(MIN(SUM(EL$4,$O127/1000),SUM($O127,EL$4/1000)),3),CMB[[Cmb_ID]:[Cmb_ID]],0))),-1,-1,0,0)),IF(OR(EL$1,$R127),4,INDEX(CMB[[Cmb_Rare]:[Cmb_Rare]],MATCH(ROUND(MIN(SUM(EL$4,$O127/1000),SUM($O127,EL$4/1000)),3),CMB[[Cmb_ID]:[Cmb_ID]],0))),CHOOSE(AC[[M]:[M]],2,1,1,SUM(AC[[AB]:[DB]])))),""))</f>
        <v/>
      </c>
      <c r="EM127" t="str">
        <f>IF(OR(EM$5="",$S127=""),"",IFERROR(SUM(PRODUCT(INDEX(CMB[[BA_0O]:[BA_2O]],MATCH(ROUND(MIN(SUM(EM$4,$O127/1000),SUM($O127,EM$4/1000)),3),CMB[[Cmb_ID]:[Cmb_ID]],0),SUM(N(EM$1),N($R127),1)),CHOOSE(AC[[M]:[M]],1,1,0,AC[[AB]:[AB]])),PRODUCT(INDEX(CMB[[BD_0O]:[BD_2O]],MATCH(ROUND(MIN(SUM(EM$4,$O127/1000),SUM($O127,EM$4/1000)),3),CMB[[Cmb_ID]:[Cmb_ID]],0),SUM(N(EM$1),N($R127),1)),CHOOSE(AC[[M]:[M]],1,0,1,AC[[DB]:[DB]])),PRODUCT(SUM(ROUND(AVERAGE(VALUE(EM$3),VALUE($P127)),0),CHOOSE(IF(OR(EM$1,$R127),4,INDEX(CMB[[Res_Rare]:[Res_Rare]],MATCH(ROUND(MIN(SUM(EM$4,$O127/1000),SUM($O127,EM$4/1000)),3),CMB[[Cmb_ID]:[Cmb_ID]],0))),-1,-1,0,0)),IF(OR(EM$1,$R127),4,INDEX(CMB[[Cmb_Rare]:[Cmb_Rare]],MATCH(ROUND(MIN(SUM(EM$4,$O127/1000),SUM($O127,EM$4/1000)),3),CMB[[Cmb_ID]:[Cmb_ID]],0))),CHOOSE(AC[[M]:[M]],2,1,1,SUM(AC[[AB]:[DB]])))),""))</f>
        <v/>
      </c>
      <c r="EN127" t="str">
        <f>IF(OR(EN$5="",$S127=""),"",IFERROR(SUM(PRODUCT(INDEX(CMB[[BA_0O]:[BA_2O]],MATCH(ROUND(MIN(SUM(EN$4,$O127/1000),SUM($O127,EN$4/1000)),3),CMB[[Cmb_ID]:[Cmb_ID]],0),SUM(N(EN$1),N($R127),1)),CHOOSE(AC[[M]:[M]],1,1,0,AC[[AB]:[AB]])),PRODUCT(INDEX(CMB[[BD_0O]:[BD_2O]],MATCH(ROUND(MIN(SUM(EN$4,$O127/1000),SUM($O127,EN$4/1000)),3),CMB[[Cmb_ID]:[Cmb_ID]],0),SUM(N(EN$1),N($R127),1)),CHOOSE(AC[[M]:[M]],1,0,1,AC[[DB]:[DB]])),PRODUCT(SUM(ROUND(AVERAGE(VALUE(EN$3),VALUE($P127)),0),CHOOSE(IF(OR(EN$1,$R127),4,INDEX(CMB[[Res_Rare]:[Res_Rare]],MATCH(ROUND(MIN(SUM(EN$4,$O127/1000),SUM($O127,EN$4/1000)),3),CMB[[Cmb_ID]:[Cmb_ID]],0))),-1,-1,0,0)),IF(OR(EN$1,$R127),4,INDEX(CMB[[Cmb_Rare]:[Cmb_Rare]],MATCH(ROUND(MIN(SUM(EN$4,$O127/1000),SUM($O127,EN$4/1000)),3),CMB[[Cmb_ID]:[Cmb_ID]],0))),CHOOSE(AC[[M]:[M]],2,1,1,SUM(AC[[AB]:[DB]])))),""))</f>
        <v/>
      </c>
      <c r="EO127" t="str">
        <f>IF(OR(EO$5="",$S127=""),"",IFERROR(SUM(PRODUCT(INDEX(CMB[[BA_0O]:[BA_2O]],MATCH(ROUND(MIN(SUM(EO$4,$O127/1000),SUM($O127,EO$4/1000)),3),CMB[[Cmb_ID]:[Cmb_ID]],0),SUM(N(EO$1),N($R127),1)),CHOOSE(AC[[M]:[M]],1,1,0,AC[[AB]:[AB]])),PRODUCT(INDEX(CMB[[BD_0O]:[BD_2O]],MATCH(ROUND(MIN(SUM(EO$4,$O127/1000),SUM($O127,EO$4/1000)),3),CMB[[Cmb_ID]:[Cmb_ID]],0),SUM(N(EO$1),N($R127),1)),CHOOSE(AC[[M]:[M]],1,0,1,AC[[DB]:[DB]])),PRODUCT(SUM(ROUND(AVERAGE(VALUE(EO$3),VALUE($P127)),0),CHOOSE(IF(OR(EO$1,$R127),4,INDEX(CMB[[Res_Rare]:[Res_Rare]],MATCH(ROUND(MIN(SUM(EO$4,$O127/1000),SUM($O127,EO$4/1000)),3),CMB[[Cmb_ID]:[Cmb_ID]],0))),-1,-1,0,0)),IF(OR(EO$1,$R127),4,INDEX(CMB[[Cmb_Rare]:[Cmb_Rare]],MATCH(ROUND(MIN(SUM(EO$4,$O127/1000),SUM($O127,EO$4/1000)),3),CMB[[Cmb_ID]:[Cmb_ID]],0))),CHOOSE(AC[[M]:[M]],2,1,1,SUM(AC[[AB]:[DB]])))),""))</f>
        <v/>
      </c>
      <c r="EP127" t="str">
        <f>IF(OR(EP$5="",$S127=""),"",IFERROR(SUM(PRODUCT(INDEX(CMB[[BA_0O]:[BA_2O]],MATCH(ROUND(MIN(SUM(EP$4,$O127/1000),SUM($O127,EP$4/1000)),3),CMB[[Cmb_ID]:[Cmb_ID]],0),SUM(N(EP$1),N($R127),1)),CHOOSE(AC[[M]:[M]],1,1,0,AC[[AB]:[AB]])),PRODUCT(INDEX(CMB[[BD_0O]:[BD_2O]],MATCH(ROUND(MIN(SUM(EP$4,$O127/1000),SUM($O127,EP$4/1000)),3),CMB[[Cmb_ID]:[Cmb_ID]],0),SUM(N(EP$1),N($R127),1)),CHOOSE(AC[[M]:[M]],1,0,1,AC[[DB]:[DB]])),PRODUCT(SUM(ROUND(AVERAGE(VALUE(EP$3),VALUE($P127)),0),CHOOSE(IF(OR(EP$1,$R127),4,INDEX(CMB[[Res_Rare]:[Res_Rare]],MATCH(ROUND(MIN(SUM(EP$4,$O127/1000),SUM($O127,EP$4/1000)),3),CMB[[Cmb_ID]:[Cmb_ID]],0))),-1,-1,0,0)),IF(OR(EP$1,$R127),4,INDEX(CMB[[Cmb_Rare]:[Cmb_Rare]],MATCH(ROUND(MIN(SUM(EP$4,$O127/1000),SUM($O127,EP$4/1000)),3),CMB[[Cmb_ID]:[Cmb_ID]],0))),CHOOSE(AC[[M]:[M]],2,1,1,SUM(AC[[AB]:[DB]])))),""))</f>
        <v/>
      </c>
      <c r="EQ127" t="str">
        <f>IF(OR(EQ$5="",$S127=""),"",IFERROR(SUM(PRODUCT(INDEX(CMB[[BA_0O]:[BA_2O]],MATCH(ROUND(MIN(SUM(EQ$4,$O127/1000),SUM($O127,EQ$4/1000)),3),CMB[[Cmb_ID]:[Cmb_ID]],0),SUM(N(EQ$1),N($R127),1)),CHOOSE(AC[[M]:[M]],1,1,0,AC[[AB]:[AB]])),PRODUCT(INDEX(CMB[[BD_0O]:[BD_2O]],MATCH(ROUND(MIN(SUM(EQ$4,$O127/1000),SUM($O127,EQ$4/1000)),3),CMB[[Cmb_ID]:[Cmb_ID]],0),SUM(N(EQ$1),N($R127),1)),CHOOSE(AC[[M]:[M]],1,0,1,AC[[DB]:[DB]])),PRODUCT(SUM(ROUND(AVERAGE(VALUE(EQ$3),VALUE($P127)),0),CHOOSE(IF(OR(EQ$1,$R127),4,INDEX(CMB[[Res_Rare]:[Res_Rare]],MATCH(ROUND(MIN(SUM(EQ$4,$O127/1000),SUM($O127,EQ$4/1000)),3),CMB[[Cmb_ID]:[Cmb_ID]],0))),-1,-1,0,0)),IF(OR(EQ$1,$R127),4,INDEX(CMB[[Cmb_Rare]:[Cmb_Rare]],MATCH(ROUND(MIN(SUM(EQ$4,$O127/1000),SUM($O127,EQ$4/1000)),3),CMB[[Cmb_ID]:[Cmb_ID]],0))),CHOOSE(AC[[M]:[M]],2,1,1,SUM(AC[[AB]:[DB]])))),""))</f>
        <v/>
      </c>
      <c r="ER127" t="str">
        <f>IF(OR(ER$5="",$S127=""),"",IFERROR(SUM(PRODUCT(INDEX(CMB[[BA_0O]:[BA_2O]],MATCH(ROUND(MIN(SUM(ER$4,$O127/1000),SUM($O127,ER$4/1000)),3),CMB[[Cmb_ID]:[Cmb_ID]],0),SUM(N(ER$1),N($R127),1)),CHOOSE(AC[[M]:[M]],1,1,0,AC[[AB]:[AB]])),PRODUCT(INDEX(CMB[[BD_0O]:[BD_2O]],MATCH(ROUND(MIN(SUM(ER$4,$O127/1000),SUM($O127,ER$4/1000)),3),CMB[[Cmb_ID]:[Cmb_ID]],0),SUM(N(ER$1),N($R127),1)),CHOOSE(AC[[M]:[M]],1,0,1,AC[[DB]:[DB]])),PRODUCT(SUM(ROUND(AVERAGE(VALUE(ER$3),VALUE($P127)),0),CHOOSE(IF(OR(ER$1,$R127),4,INDEX(CMB[[Res_Rare]:[Res_Rare]],MATCH(ROUND(MIN(SUM(ER$4,$O127/1000),SUM($O127,ER$4/1000)),3),CMB[[Cmb_ID]:[Cmb_ID]],0))),-1,-1,0,0)),IF(OR(ER$1,$R127),4,INDEX(CMB[[Cmb_Rare]:[Cmb_Rare]],MATCH(ROUND(MIN(SUM(ER$4,$O127/1000),SUM($O127,ER$4/1000)),3),CMB[[Cmb_ID]:[Cmb_ID]],0))),CHOOSE(AC[[M]:[M]],2,1,1,SUM(AC[[AB]:[DB]])))),""))</f>
        <v/>
      </c>
      <c r="ES127" t="str">
        <f>IF(OR(ES$5="",$S127=""),"",IFERROR(SUM(PRODUCT(INDEX(CMB[[BA_0O]:[BA_2O]],MATCH(ROUND(MIN(SUM(ES$4,$O127/1000),SUM($O127,ES$4/1000)),3),CMB[[Cmb_ID]:[Cmb_ID]],0),SUM(N(ES$1),N($R127),1)),CHOOSE(AC[[M]:[M]],1,1,0,AC[[AB]:[AB]])),PRODUCT(INDEX(CMB[[BD_0O]:[BD_2O]],MATCH(ROUND(MIN(SUM(ES$4,$O127/1000),SUM($O127,ES$4/1000)),3),CMB[[Cmb_ID]:[Cmb_ID]],0),SUM(N(ES$1),N($R127),1)),CHOOSE(AC[[M]:[M]],1,0,1,AC[[DB]:[DB]])),PRODUCT(SUM(ROUND(AVERAGE(VALUE(ES$3),VALUE($P127)),0),CHOOSE(IF(OR(ES$1,$R127),4,INDEX(CMB[[Res_Rare]:[Res_Rare]],MATCH(ROUND(MIN(SUM(ES$4,$O127/1000),SUM($O127,ES$4/1000)),3),CMB[[Cmb_ID]:[Cmb_ID]],0))),-1,-1,0,0)),IF(OR(ES$1,$R127),4,INDEX(CMB[[Cmb_Rare]:[Cmb_Rare]],MATCH(ROUND(MIN(SUM(ES$4,$O127/1000),SUM($O127,ES$4/1000)),3),CMB[[Cmb_ID]:[Cmb_ID]],0))),CHOOSE(AC[[M]:[M]],2,1,1,SUM(AC[[AB]:[DB]])))),""))</f>
        <v/>
      </c>
      <c r="ET127" t="str">
        <f>IF(OR(ET$5="",$S127=""),"",IFERROR(SUM(PRODUCT(INDEX(CMB[[BA_0O]:[BA_2O]],MATCH(ROUND(MIN(SUM(ET$4,$O127/1000),SUM($O127,ET$4/1000)),3),CMB[[Cmb_ID]:[Cmb_ID]],0),SUM(N(ET$1),N($R127),1)),CHOOSE(AC[[M]:[M]],1,1,0,AC[[AB]:[AB]])),PRODUCT(INDEX(CMB[[BD_0O]:[BD_2O]],MATCH(ROUND(MIN(SUM(ET$4,$O127/1000),SUM($O127,ET$4/1000)),3),CMB[[Cmb_ID]:[Cmb_ID]],0),SUM(N(ET$1),N($R127),1)),CHOOSE(AC[[M]:[M]],1,0,1,AC[[DB]:[DB]])),PRODUCT(SUM(ROUND(AVERAGE(VALUE(ET$3),VALUE($P127)),0),CHOOSE(IF(OR(ET$1,$R127),4,INDEX(CMB[[Res_Rare]:[Res_Rare]],MATCH(ROUND(MIN(SUM(ET$4,$O127/1000),SUM($O127,ET$4/1000)),3),CMB[[Cmb_ID]:[Cmb_ID]],0))),-1,-1,0,0)),IF(OR(ET$1,$R127),4,INDEX(CMB[[Cmb_Rare]:[Cmb_Rare]],MATCH(ROUND(MIN(SUM(ET$4,$O127/1000),SUM($O127,ET$4/1000)),3),CMB[[Cmb_ID]:[Cmb_ID]],0))),CHOOSE(AC[[M]:[M]],2,1,1,SUM(AC[[AB]:[DB]])))),""))</f>
        <v/>
      </c>
      <c r="EU127" t="str">
        <f>IF(OR(EU$5="",$S127=""),"",IFERROR(SUM(PRODUCT(INDEX(CMB[[BA_0O]:[BA_2O]],MATCH(ROUND(MIN(SUM(EU$4,$O127/1000),SUM($O127,EU$4/1000)),3),CMB[[Cmb_ID]:[Cmb_ID]],0),SUM(N(EU$1),N($R127),1)),CHOOSE(AC[[M]:[M]],1,1,0,AC[[AB]:[AB]])),PRODUCT(INDEX(CMB[[BD_0O]:[BD_2O]],MATCH(ROUND(MIN(SUM(EU$4,$O127/1000),SUM($O127,EU$4/1000)),3),CMB[[Cmb_ID]:[Cmb_ID]],0),SUM(N(EU$1),N($R127),1)),CHOOSE(AC[[M]:[M]],1,0,1,AC[[DB]:[DB]])),PRODUCT(SUM(ROUND(AVERAGE(VALUE(EU$3),VALUE($P127)),0),CHOOSE(IF(OR(EU$1,$R127),4,INDEX(CMB[[Res_Rare]:[Res_Rare]],MATCH(ROUND(MIN(SUM(EU$4,$O127/1000),SUM($O127,EU$4/1000)),3),CMB[[Cmb_ID]:[Cmb_ID]],0))),-1,-1,0,0)),IF(OR(EU$1,$R127),4,INDEX(CMB[[Cmb_Rare]:[Cmb_Rare]],MATCH(ROUND(MIN(SUM(EU$4,$O127/1000),SUM($O127,EU$4/1000)),3),CMB[[Cmb_ID]:[Cmb_ID]],0))),CHOOSE(AC[[M]:[M]],2,1,1,SUM(AC[[AB]:[DB]])))),""))</f>
        <v/>
      </c>
      <c r="EV127" t="str">
        <f>IF(OR(EV$5="",$S127=""),"",IFERROR(SUM(PRODUCT(INDEX(CMB[[BA_0O]:[BA_2O]],MATCH(ROUND(MIN(SUM(EV$4,$O127/1000),SUM($O127,EV$4/1000)),3),CMB[[Cmb_ID]:[Cmb_ID]],0),SUM(N(EV$1),N($R127),1)),CHOOSE(AC[[M]:[M]],1,1,0,AC[[AB]:[AB]])),PRODUCT(INDEX(CMB[[BD_0O]:[BD_2O]],MATCH(ROUND(MIN(SUM(EV$4,$O127/1000),SUM($O127,EV$4/1000)),3),CMB[[Cmb_ID]:[Cmb_ID]],0),SUM(N(EV$1),N($R127),1)),CHOOSE(AC[[M]:[M]],1,0,1,AC[[DB]:[DB]])),PRODUCT(SUM(ROUND(AVERAGE(VALUE(EV$3),VALUE($P127)),0),CHOOSE(IF(OR(EV$1,$R127),4,INDEX(CMB[[Res_Rare]:[Res_Rare]],MATCH(ROUND(MIN(SUM(EV$4,$O127/1000),SUM($O127,EV$4/1000)),3),CMB[[Cmb_ID]:[Cmb_ID]],0))),-1,-1,0,0)),IF(OR(EV$1,$R127),4,INDEX(CMB[[Cmb_Rare]:[Cmb_Rare]],MATCH(ROUND(MIN(SUM(EV$4,$O127/1000),SUM($O127,EV$4/1000)),3),CMB[[Cmb_ID]:[Cmb_ID]],0))),CHOOSE(AC[[M]:[M]],2,1,1,SUM(AC[[AB]:[DB]])))),""))</f>
        <v/>
      </c>
      <c r="EW127" t="str">
        <f>IF(OR(EW$5="",$S127=""),"",IFERROR(SUM(PRODUCT(INDEX(CMB[[BA_0O]:[BA_2O]],MATCH(ROUND(MIN(SUM(EW$4,$O127/1000),SUM($O127,EW$4/1000)),3),CMB[[Cmb_ID]:[Cmb_ID]],0),SUM(N(EW$1),N($R127),1)),CHOOSE(AC[[M]:[M]],1,1,0,AC[[AB]:[AB]])),PRODUCT(INDEX(CMB[[BD_0O]:[BD_2O]],MATCH(ROUND(MIN(SUM(EW$4,$O127/1000),SUM($O127,EW$4/1000)),3),CMB[[Cmb_ID]:[Cmb_ID]],0),SUM(N(EW$1),N($R127),1)),CHOOSE(AC[[M]:[M]],1,0,1,AC[[DB]:[DB]])),PRODUCT(SUM(ROUND(AVERAGE(VALUE(EW$3),VALUE($P127)),0),CHOOSE(IF(OR(EW$1,$R127),4,INDEX(CMB[[Res_Rare]:[Res_Rare]],MATCH(ROUND(MIN(SUM(EW$4,$O127/1000),SUM($O127,EW$4/1000)),3),CMB[[Cmb_ID]:[Cmb_ID]],0))),-1,-1,0,0)),IF(OR(EW$1,$R127),4,INDEX(CMB[[Cmb_Rare]:[Cmb_Rare]],MATCH(ROUND(MIN(SUM(EW$4,$O127/1000),SUM($O127,EW$4/1000)),3),CMB[[Cmb_ID]:[Cmb_ID]],0))),CHOOSE(AC[[M]:[M]],2,1,1,SUM(AC[[AB]:[DB]])))),""))</f>
        <v/>
      </c>
      <c r="EX127" t="str">
        <f>IF(OR(EX$5="",$S127=""),"",IFERROR(SUM(PRODUCT(INDEX(CMB[[BA_0O]:[BA_2O]],MATCH(ROUND(MIN(SUM(EX$4,$O127/1000),SUM($O127,EX$4/1000)),3),CMB[[Cmb_ID]:[Cmb_ID]],0),SUM(N(EX$1),N($R127),1)),CHOOSE(AC[[M]:[M]],1,1,0,AC[[AB]:[AB]])),PRODUCT(INDEX(CMB[[BD_0O]:[BD_2O]],MATCH(ROUND(MIN(SUM(EX$4,$O127/1000),SUM($O127,EX$4/1000)),3),CMB[[Cmb_ID]:[Cmb_ID]],0),SUM(N(EX$1),N($R127),1)),CHOOSE(AC[[M]:[M]],1,0,1,AC[[DB]:[DB]])),PRODUCT(SUM(ROUND(AVERAGE(VALUE(EX$3),VALUE($P127)),0),CHOOSE(IF(OR(EX$1,$R127),4,INDEX(CMB[[Res_Rare]:[Res_Rare]],MATCH(ROUND(MIN(SUM(EX$4,$O127/1000),SUM($O127,EX$4/1000)),3),CMB[[Cmb_ID]:[Cmb_ID]],0))),-1,-1,0,0)),IF(OR(EX$1,$R127),4,INDEX(CMB[[Cmb_Rare]:[Cmb_Rare]],MATCH(ROUND(MIN(SUM(EX$4,$O127/1000),SUM($O127,EX$4/1000)),3),CMB[[Cmb_ID]:[Cmb_ID]],0))),CHOOSE(AC[[M]:[M]],2,1,1,SUM(AC[[AB]:[DB]])))),""))</f>
        <v/>
      </c>
      <c r="EY127" t="str">
        <f>IF(OR(EY$5="",$S127=""),"",IFERROR(SUM(PRODUCT(INDEX(CMB[[BA_0O]:[BA_2O]],MATCH(ROUND(MIN(SUM(EY$4,$O127/1000),SUM($O127,EY$4/1000)),3),CMB[[Cmb_ID]:[Cmb_ID]],0),SUM(N(EY$1),N($R127),1)),CHOOSE(AC[[M]:[M]],1,1,0,AC[[AB]:[AB]])),PRODUCT(INDEX(CMB[[BD_0O]:[BD_2O]],MATCH(ROUND(MIN(SUM(EY$4,$O127/1000),SUM($O127,EY$4/1000)),3),CMB[[Cmb_ID]:[Cmb_ID]],0),SUM(N(EY$1),N($R127),1)),CHOOSE(AC[[M]:[M]],1,0,1,AC[[DB]:[DB]])),PRODUCT(SUM(ROUND(AVERAGE(VALUE(EY$3),VALUE($P127)),0),CHOOSE(IF(OR(EY$1,$R127),4,INDEX(CMB[[Res_Rare]:[Res_Rare]],MATCH(ROUND(MIN(SUM(EY$4,$O127/1000),SUM($O127,EY$4/1000)),3),CMB[[Cmb_ID]:[Cmb_ID]],0))),-1,-1,0,0)),IF(OR(EY$1,$R127),4,INDEX(CMB[[Cmb_Rare]:[Cmb_Rare]],MATCH(ROUND(MIN(SUM(EY$4,$O127/1000),SUM($O127,EY$4/1000)),3),CMB[[Cmb_ID]:[Cmb_ID]],0))),CHOOSE(AC[[M]:[M]],2,1,1,SUM(AC[[AB]:[DB]])))),""))</f>
        <v/>
      </c>
      <c r="EZ127" t="str">
        <f>IF(OR(EZ$5="",$S127=""),"",IFERROR(SUM(PRODUCT(INDEX(CMB[[BA_0O]:[BA_2O]],MATCH(ROUND(MIN(SUM(EZ$4,$O127/1000),SUM($O127,EZ$4/1000)),3),CMB[[Cmb_ID]:[Cmb_ID]],0),SUM(N(EZ$1),N($R127),1)),CHOOSE(AC[[M]:[M]],1,1,0,AC[[AB]:[AB]])),PRODUCT(INDEX(CMB[[BD_0O]:[BD_2O]],MATCH(ROUND(MIN(SUM(EZ$4,$O127/1000),SUM($O127,EZ$4/1000)),3),CMB[[Cmb_ID]:[Cmb_ID]],0),SUM(N(EZ$1),N($R127),1)),CHOOSE(AC[[M]:[M]],1,0,1,AC[[DB]:[DB]])),PRODUCT(SUM(ROUND(AVERAGE(VALUE(EZ$3),VALUE($P127)),0),CHOOSE(IF(OR(EZ$1,$R127),4,INDEX(CMB[[Res_Rare]:[Res_Rare]],MATCH(ROUND(MIN(SUM(EZ$4,$O127/1000),SUM($O127,EZ$4/1000)),3),CMB[[Cmb_ID]:[Cmb_ID]],0))),-1,-1,0,0)),IF(OR(EZ$1,$R127),4,INDEX(CMB[[Cmb_Rare]:[Cmb_Rare]],MATCH(ROUND(MIN(SUM(EZ$4,$O127/1000),SUM($O127,EZ$4/1000)),3),CMB[[Cmb_ID]:[Cmb_ID]],0))),CHOOSE(AC[[M]:[M]],2,1,1,SUM(AC[[AB]:[DB]])))),""))</f>
        <v/>
      </c>
      <c r="FA127" t="str">
        <f>IF(OR(FA$5="",$S127=""),"",IFERROR(SUM(PRODUCT(INDEX(CMB[[BA_0O]:[BA_2O]],MATCH(ROUND(MIN(SUM(FA$4,$O127/1000),SUM($O127,FA$4/1000)),3),CMB[[Cmb_ID]:[Cmb_ID]],0),SUM(N(FA$1),N($R127),1)),CHOOSE(AC[[M]:[M]],1,1,0,AC[[AB]:[AB]])),PRODUCT(INDEX(CMB[[BD_0O]:[BD_2O]],MATCH(ROUND(MIN(SUM(FA$4,$O127/1000),SUM($O127,FA$4/1000)),3),CMB[[Cmb_ID]:[Cmb_ID]],0),SUM(N(FA$1),N($R127),1)),CHOOSE(AC[[M]:[M]],1,0,1,AC[[DB]:[DB]])),PRODUCT(SUM(ROUND(AVERAGE(VALUE(FA$3),VALUE($P127)),0),CHOOSE(IF(OR(FA$1,$R127),4,INDEX(CMB[[Res_Rare]:[Res_Rare]],MATCH(ROUND(MIN(SUM(FA$4,$O127/1000),SUM($O127,FA$4/1000)),3),CMB[[Cmb_ID]:[Cmb_ID]],0))),-1,-1,0,0)),IF(OR(FA$1,$R127),4,INDEX(CMB[[Cmb_Rare]:[Cmb_Rare]],MATCH(ROUND(MIN(SUM(FA$4,$O127/1000),SUM($O127,FA$4/1000)),3),CMB[[Cmb_ID]:[Cmb_ID]],0))),CHOOSE(AC[[M]:[M]],2,1,1,SUM(AC[[AB]:[DB]])))),""))</f>
        <v/>
      </c>
      <c r="FB127" t="str">
        <f>IF(OR(FB$5="",$S127=""),"",IFERROR(SUM(PRODUCT(INDEX(CMB[[BA_0O]:[BA_2O]],MATCH(ROUND(MIN(SUM(FB$4,$O127/1000),SUM($O127,FB$4/1000)),3),CMB[[Cmb_ID]:[Cmb_ID]],0),SUM(N(FB$1),N($R127),1)),CHOOSE(AC[[M]:[M]],1,1,0,AC[[AB]:[AB]])),PRODUCT(INDEX(CMB[[BD_0O]:[BD_2O]],MATCH(ROUND(MIN(SUM(FB$4,$O127/1000),SUM($O127,FB$4/1000)),3),CMB[[Cmb_ID]:[Cmb_ID]],0),SUM(N(FB$1),N($R127),1)),CHOOSE(AC[[M]:[M]],1,0,1,AC[[DB]:[DB]])),PRODUCT(SUM(ROUND(AVERAGE(VALUE(FB$3),VALUE($P127)),0),CHOOSE(IF(OR(FB$1,$R127),4,INDEX(CMB[[Res_Rare]:[Res_Rare]],MATCH(ROUND(MIN(SUM(FB$4,$O127/1000),SUM($O127,FB$4/1000)),3),CMB[[Cmb_ID]:[Cmb_ID]],0))),-1,-1,0,0)),IF(OR(FB$1,$R127),4,INDEX(CMB[[Cmb_Rare]:[Cmb_Rare]],MATCH(ROUND(MIN(SUM(FB$4,$O127/1000),SUM($O127,FB$4/1000)),3),CMB[[Cmb_ID]:[Cmb_ID]],0))),CHOOSE(AC[[M]:[M]],2,1,1,SUM(AC[[AB]:[DB]])))),""))</f>
        <v/>
      </c>
      <c r="FC127" t="str">
        <f>IF(OR(FC$5="",$S127=""),"",IFERROR(SUM(PRODUCT(INDEX(CMB[[BA_0O]:[BA_2O]],MATCH(ROUND(MIN(SUM(FC$4,$O127/1000),SUM($O127,FC$4/1000)),3),CMB[[Cmb_ID]:[Cmb_ID]],0),SUM(N(FC$1),N($R127),1)),CHOOSE(AC[[M]:[M]],1,1,0,AC[[AB]:[AB]])),PRODUCT(INDEX(CMB[[BD_0O]:[BD_2O]],MATCH(ROUND(MIN(SUM(FC$4,$O127/1000),SUM($O127,FC$4/1000)),3),CMB[[Cmb_ID]:[Cmb_ID]],0),SUM(N(FC$1),N($R127),1)),CHOOSE(AC[[M]:[M]],1,0,1,AC[[DB]:[DB]])),PRODUCT(SUM(ROUND(AVERAGE(VALUE(FC$3),VALUE($P127)),0),CHOOSE(IF(OR(FC$1,$R127),4,INDEX(CMB[[Res_Rare]:[Res_Rare]],MATCH(ROUND(MIN(SUM(FC$4,$O127/1000),SUM($O127,FC$4/1000)),3),CMB[[Cmb_ID]:[Cmb_ID]],0))),-1,-1,0,0)),IF(OR(FC$1,$R127),4,INDEX(CMB[[Cmb_Rare]:[Cmb_Rare]],MATCH(ROUND(MIN(SUM(FC$4,$O127/1000),SUM($O127,FC$4/1000)),3),CMB[[Cmb_ID]:[Cmb_ID]],0))),CHOOSE(AC[[M]:[M]],2,1,1,SUM(AC[[AB]:[DB]])))),""))</f>
        <v/>
      </c>
      <c r="FD127" t="str">
        <f>IF(OR(FD$5="",$S127=""),"",IFERROR(SUM(PRODUCT(INDEX(CMB[[BA_0O]:[BA_2O]],MATCH(ROUND(MIN(SUM(FD$4,$O127/1000),SUM($O127,FD$4/1000)),3),CMB[[Cmb_ID]:[Cmb_ID]],0),SUM(N(FD$1),N($R127),1)),CHOOSE(AC[[M]:[M]],1,1,0,AC[[AB]:[AB]])),PRODUCT(INDEX(CMB[[BD_0O]:[BD_2O]],MATCH(ROUND(MIN(SUM(FD$4,$O127/1000),SUM($O127,FD$4/1000)),3),CMB[[Cmb_ID]:[Cmb_ID]],0),SUM(N(FD$1),N($R127),1)),CHOOSE(AC[[M]:[M]],1,0,1,AC[[DB]:[DB]])),PRODUCT(SUM(ROUND(AVERAGE(VALUE(FD$3),VALUE($P127)),0),CHOOSE(IF(OR(FD$1,$R127),4,INDEX(CMB[[Res_Rare]:[Res_Rare]],MATCH(ROUND(MIN(SUM(FD$4,$O127/1000),SUM($O127,FD$4/1000)),3),CMB[[Cmb_ID]:[Cmb_ID]],0))),-1,-1,0,0)),IF(OR(FD$1,$R127),4,INDEX(CMB[[Cmb_Rare]:[Cmb_Rare]],MATCH(ROUND(MIN(SUM(FD$4,$O127/1000),SUM($O127,FD$4/1000)),3),CMB[[Cmb_ID]:[Cmb_ID]],0))),CHOOSE(AC[[M]:[M]],2,1,1,SUM(AC[[AB]:[DB]])))),""))</f>
        <v/>
      </c>
      <c r="FE127" t="str">
        <f>IF(OR(FE$5="",$S127=""),"",IFERROR(SUM(PRODUCT(INDEX(CMB[[BA_0O]:[BA_2O]],MATCH(ROUND(MIN(SUM(FE$4,$O127/1000),SUM($O127,FE$4/1000)),3),CMB[[Cmb_ID]:[Cmb_ID]],0),SUM(N(FE$1),N($R127),1)),CHOOSE(AC[[M]:[M]],1,1,0,AC[[AB]:[AB]])),PRODUCT(INDEX(CMB[[BD_0O]:[BD_2O]],MATCH(ROUND(MIN(SUM(FE$4,$O127/1000),SUM($O127,FE$4/1000)),3),CMB[[Cmb_ID]:[Cmb_ID]],0),SUM(N(FE$1),N($R127),1)),CHOOSE(AC[[M]:[M]],1,0,1,AC[[DB]:[DB]])),PRODUCT(SUM(ROUND(AVERAGE(VALUE(FE$3),VALUE($P127)),0),CHOOSE(IF(OR(FE$1,$R127),4,INDEX(CMB[[Res_Rare]:[Res_Rare]],MATCH(ROUND(MIN(SUM(FE$4,$O127/1000),SUM($O127,FE$4/1000)),3),CMB[[Cmb_ID]:[Cmb_ID]],0))),-1,-1,0,0)),IF(OR(FE$1,$R127),4,INDEX(CMB[[Cmb_Rare]:[Cmb_Rare]],MATCH(ROUND(MIN(SUM(FE$4,$O127/1000),SUM($O127,FE$4/1000)),3),CMB[[Cmb_ID]:[Cmb_ID]],0))),CHOOSE(AC[[M]:[M]],2,1,1,SUM(AC[[AB]:[DB]])))),""))</f>
        <v/>
      </c>
      <c r="FF127" t="str">
        <f>IF(OR(FF$5="",$S127=""),"",IFERROR(SUM(PRODUCT(INDEX(CMB[[BA_0O]:[BA_2O]],MATCH(ROUND(MIN(SUM(FF$4,$O127/1000),SUM($O127,FF$4/1000)),3),CMB[[Cmb_ID]:[Cmb_ID]],0),SUM(N(FF$1),N($R127),1)),CHOOSE(AC[[M]:[M]],1,1,0,AC[[AB]:[AB]])),PRODUCT(INDEX(CMB[[BD_0O]:[BD_2O]],MATCH(ROUND(MIN(SUM(FF$4,$O127/1000),SUM($O127,FF$4/1000)),3),CMB[[Cmb_ID]:[Cmb_ID]],0),SUM(N(FF$1),N($R127),1)),CHOOSE(AC[[M]:[M]],1,0,1,AC[[DB]:[DB]])),PRODUCT(SUM(ROUND(AVERAGE(VALUE(FF$3),VALUE($P127)),0),CHOOSE(IF(OR(FF$1,$R127),4,INDEX(CMB[[Res_Rare]:[Res_Rare]],MATCH(ROUND(MIN(SUM(FF$4,$O127/1000),SUM($O127,FF$4/1000)),3),CMB[[Cmb_ID]:[Cmb_ID]],0))),-1,-1,0,0)),IF(OR(FF$1,$R127),4,INDEX(CMB[[Cmb_Rare]:[Cmb_Rare]],MATCH(ROUND(MIN(SUM(FF$4,$O127/1000),SUM($O127,FF$4/1000)),3),CMB[[Cmb_ID]:[Cmb_ID]],0))),CHOOSE(AC[[M]:[M]],2,1,1,SUM(AC[[AB]:[DB]])))),""))</f>
        <v/>
      </c>
      <c r="FG127" t="str">
        <f>IF(OR(FG$5="",$S127=""),"",IFERROR(SUM(PRODUCT(INDEX(CMB[[BA_0O]:[BA_2O]],MATCH(ROUND(MIN(SUM(FG$4,$O127/1000),SUM($O127,FG$4/1000)),3),CMB[[Cmb_ID]:[Cmb_ID]],0),SUM(N(FG$1),N($R127),1)),CHOOSE(AC[[M]:[M]],1,1,0,AC[[AB]:[AB]])),PRODUCT(INDEX(CMB[[BD_0O]:[BD_2O]],MATCH(ROUND(MIN(SUM(FG$4,$O127/1000),SUM($O127,FG$4/1000)),3),CMB[[Cmb_ID]:[Cmb_ID]],0),SUM(N(FG$1),N($R127),1)),CHOOSE(AC[[M]:[M]],1,0,1,AC[[DB]:[DB]])),PRODUCT(SUM(ROUND(AVERAGE(VALUE(FG$3),VALUE($P127)),0),CHOOSE(IF(OR(FG$1,$R127),4,INDEX(CMB[[Res_Rare]:[Res_Rare]],MATCH(ROUND(MIN(SUM(FG$4,$O127/1000),SUM($O127,FG$4/1000)),3),CMB[[Cmb_ID]:[Cmb_ID]],0))),-1,-1,0,0)),IF(OR(FG$1,$R127),4,INDEX(CMB[[Cmb_Rare]:[Cmb_Rare]],MATCH(ROUND(MIN(SUM(FG$4,$O127/1000),SUM($O127,FG$4/1000)),3),CMB[[Cmb_ID]:[Cmb_ID]],0))),CHOOSE(AC[[M]:[M]],2,1,1,SUM(AC[[AB]:[DB]])))),""))</f>
        <v/>
      </c>
      <c r="FH127" t="str">
        <f>IF(OR(FH$5="",$S127=""),"",IFERROR(SUM(PRODUCT(INDEX(CMB[[BA_0O]:[BA_2O]],MATCH(ROUND(MIN(SUM(FH$4,$O127/1000),SUM($O127,FH$4/1000)),3),CMB[[Cmb_ID]:[Cmb_ID]],0),SUM(N(FH$1),N($R127),1)),CHOOSE(AC[[M]:[M]],1,1,0,AC[[AB]:[AB]])),PRODUCT(INDEX(CMB[[BD_0O]:[BD_2O]],MATCH(ROUND(MIN(SUM(FH$4,$O127/1000),SUM($O127,FH$4/1000)),3),CMB[[Cmb_ID]:[Cmb_ID]],0),SUM(N(FH$1),N($R127),1)),CHOOSE(AC[[M]:[M]],1,0,1,AC[[DB]:[DB]])),PRODUCT(SUM(ROUND(AVERAGE(VALUE(FH$3),VALUE($P127)),0),CHOOSE(IF(OR(FH$1,$R127),4,INDEX(CMB[[Res_Rare]:[Res_Rare]],MATCH(ROUND(MIN(SUM(FH$4,$O127/1000),SUM($O127,FH$4/1000)),3),CMB[[Cmb_ID]:[Cmb_ID]],0))),-1,-1,0,0)),IF(OR(FH$1,$R127),4,INDEX(CMB[[Cmb_Rare]:[Cmb_Rare]],MATCH(ROUND(MIN(SUM(FH$4,$O127/1000),SUM($O127,FH$4/1000)),3),CMB[[Cmb_ID]:[Cmb_ID]],0))),CHOOSE(AC[[M]:[M]],2,1,1,SUM(AC[[AB]:[DB]])))),""))</f>
        <v/>
      </c>
      <c r="FI127" t="str">
        <f>IF(OR(FI$5="",$S127=""),"",IFERROR(SUM(PRODUCT(INDEX(CMB[[BA_0O]:[BA_2O]],MATCH(ROUND(MIN(SUM(FI$4,$O127/1000),SUM($O127,FI$4/1000)),3),CMB[[Cmb_ID]:[Cmb_ID]],0),SUM(N(FI$1),N($R127),1)),CHOOSE(AC[[M]:[M]],1,1,0,AC[[AB]:[AB]])),PRODUCT(INDEX(CMB[[BD_0O]:[BD_2O]],MATCH(ROUND(MIN(SUM(FI$4,$O127/1000),SUM($O127,FI$4/1000)),3),CMB[[Cmb_ID]:[Cmb_ID]],0),SUM(N(FI$1),N($R127),1)),CHOOSE(AC[[M]:[M]],1,0,1,AC[[DB]:[DB]])),PRODUCT(SUM(ROUND(AVERAGE(VALUE(FI$3),VALUE($P127)),0),CHOOSE(IF(OR(FI$1,$R127),4,INDEX(CMB[[Res_Rare]:[Res_Rare]],MATCH(ROUND(MIN(SUM(FI$4,$O127/1000),SUM($O127,FI$4/1000)),3),CMB[[Cmb_ID]:[Cmb_ID]],0))),-1,-1,0,0)),IF(OR(FI$1,$R127),4,INDEX(CMB[[Cmb_Rare]:[Cmb_Rare]],MATCH(ROUND(MIN(SUM(FI$4,$O127/1000),SUM($O127,FI$4/1000)),3),CMB[[Cmb_ID]:[Cmb_ID]],0))),CHOOSE(AC[[M]:[M]],2,1,1,SUM(AC[[AB]:[DB]])))),""))</f>
        <v/>
      </c>
      <c r="FJ127" t="str">
        <f>IF(OR(FJ$5="",$S127=""),"",IFERROR(SUM(PRODUCT(INDEX(CMB[[BA_0O]:[BA_2O]],MATCH(ROUND(MIN(SUM(FJ$4,$O127/1000),SUM($O127,FJ$4/1000)),3),CMB[[Cmb_ID]:[Cmb_ID]],0),SUM(N(FJ$1),N($R127),1)),CHOOSE(AC[[M]:[M]],1,1,0,AC[[AB]:[AB]])),PRODUCT(INDEX(CMB[[BD_0O]:[BD_2O]],MATCH(ROUND(MIN(SUM(FJ$4,$O127/1000),SUM($O127,FJ$4/1000)),3),CMB[[Cmb_ID]:[Cmb_ID]],0),SUM(N(FJ$1),N($R127),1)),CHOOSE(AC[[M]:[M]],1,0,1,AC[[DB]:[DB]])),PRODUCT(SUM(ROUND(AVERAGE(VALUE(FJ$3),VALUE($P127)),0),CHOOSE(IF(OR(FJ$1,$R127),4,INDEX(CMB[[Res_Rare]:[Res_Rare]],MATCH(ROUND(MIN(SUM(FJ$4,$O127/1000),SUM($O127,FJ$4/1000)),3),CMB[[Cmb_ID]:[Cmb_ID]],0))),-1,-1,0,0)),IF(OR(FJ$1,$R127),4,INDEX(CMB[[Cmb_Rare]:[Cmb_Rare]],MATCH(ROUND(MIN(SUM(FJ$4,$O127/1000),SUM($O127,FJ$4/1000)),3),CMB[[Cmb_ID]:[Cmb_ID]],0))),CHOOSE(AC[[M]:[M]],2,1,1,SUM(AC[[AB]:[DB]])))),""))</f>
        <v/>
      </c>
      <c r="FK127" t="str">
        <f>IF(OR(FK$5="",$S127=""),"",IFERROR(SUM(PRODUCT(INDEX(CMB[[BA_0O]:[BA_2O]],MATCH(ROUND(MIN(SUM(FK$4,$O127/1000),SUM($O127,FK$4/1000)),3),CMB[[Cmb_ID]:[Cmb_ID]],0),SUM(N(FK$1),N($R127),1)),CHOOSE(AC[[M]:[M]],1,1,0,AC[[AB]:[AB]])),PRODUCT(INDEX(CMB[[BD_0O]:[BD_2O]],MATCH(ROUND(MIN(SUM(FK$4,$O127/1000),SUM($O127,FK$4/1000)),3),CMB[[Cmb_ID]:[Cmb_ID]],0),SUM(N(FK$1),N($R127),1)),CHOOSE(AC[[M]:[M]],1,0,1,AC[[DB]:[DB]])),PRODUCT(SUM(ROUND(AVERAGE(VALUE(FK$3),VALUE($P127)),0),CHOOSE(IF(OR(FK$1,$R127),4,INDEX(CMB[[Res_Rare]:[Res_Rare]],MATCH(ROUND(MIN(SUM(FK$4,$O127/1000),SUM($O127,FK$4/1000)),3),CMB[[Cmb_ID]:[Cmb_ID]],0))),-1,-1,0,0)),IF(OR(FK$1,$R127),4,INDEX(CMB[[Cmb_Rare]:[Cmb_Rare]],MATCH(ROUND(MIN(SUM(FK$4,$O127/1000),SUM($O127,FK$4/1000)),3),CMB[[Cmb_ID]:[Cmb_ID]],0))),CHOOSE(AC[[M]:[M]],2,1,1,SUM(AC[[AB]:[DB]])))),""))</f>
        <v/>
      </c>
      <c r="FL127" t="str">
        <f>IF(OR(FL$5="",$S127=""),"",IFERROR(SUM(PRODUCT(INDEX(CMB[[BA_0O]:[BA_2O]],MATCH(ROUND(MIN(SUM(FL$4,$O127/1000),SUM($O127,FL$4/1000)),3),CMB[[Cmb_ID]:[Cmb_ID]],0),SUM(N(FL$1),N($R127),1)),CHOOSE(AC[[M]:[M]],1,1,0,AC[[AB]:[AB]])),PRODUCT(INDEX(CMB[[BD_0O]:[BD_2O]],MATCH(ROUND(MIN(SUM(FL$4,$O127/1000),SUM($O127,FL$4/1000)),3),CMB[[Cmb_ID]:[Cmb_ID]],0),SUM(N(FL$1),N($R127),1)),CHOOSE(AC[[M]:[M]],1,0,1,AC[[DB]:[DB]])),PRODUCT(SUM(ROUND(AVERAGE(VALUE(FL$3),VALUE($P127)),0),CHOOSE(IF(OR(FL$1,$R127),4,INDEX(CMB[[Res_Rare]:[Res_Rare]],MATCH(ROUND(MIN(SUM(FL$4,$O127/1000),SUM($O127,FL$4/1000)),3),CMB[[Cmb_ID]:[Cmb_ID]],0))),-1,-1,0,0)),IF(OR(FL$1,$R127),4,INDEX(CMB[[Cmb_Rare]:[Cmb_Rare]],MATCH(ROUND(MIN(SUM(FL$4,$O127/1000),SUM($O127,FL$4/1000)),3),CMB[[Cmb_ID]:[Cmb_ID]],0))),CHOOSE(AC[[M]:[M]],2,1,1,SUM(AC[[AB]:[DB]])))),""))</f>
        <v/>
      </c>
      <c r="FM127" t="str">
        <f>IF(OR(FM$5="",$S127=""),"",IFERROR(SUM(PRODUCT(INDEX(CMB[[BA_0O]:[BA_2O]],MATCH(ROUND(MIN(SUM(FM$4,$O127/1000),SUM($O127,FM$4/1000)),3),CMB[[Cmb_ID]:[Cmb_ID]],0),SUM(N(FM$1),N($R127),1)),CHOOSE(AC[[M]:[M]],1,1,0,AC[[AB]:[AB]])),PRODUCT(INDEX(CMB[[BD_0O]:[BD_2O]],MATCH(ROUND(MIN(SUM(FM$4,$O127/1000),SUM($O127,FM$4/1000)),3),CMB[[Cmb_ID]:[Cmb_ID]],0),SUM(N(FM$1),N($R127),1)),CHOOSE(AC[[M]:[M]],1,0,1,AC[[DB]:[DB]])),PRODUCT(SUM(ROUND(AVERAGE(VALUE(FM$3),VALUE($P127)),0),CHOOSE(IF(OR(FM$1,$R127),4,INDEX(CMB[[Res_Rare]:[Res_Rare]],MATCH(ROUND(MIN(SUM(FM$4,$O127/1000),SUM($O127,FM$4/1000)),3),CMB[[Cmb_ID]:[Cmb_ID]],0))),-1,-1,0,0)),IF(OR(FM$1,$R127),4,INDEX(CMB[[Cmb_Rare]:[Cmb_Rare]],MATCH(ROUND(MIN(SUM(FM$4,$O127/1000),SUM($O127,FM$4/1000)),3),CMB[[Cmb_ID]:[Cmb_ID]],0))),CHOOSE(AC[[M]:[M]],2,1,1,SUM(AC[[AB]:[DB]])))),""))</f>
        <v/>
      </c>
      <c r="FN127" s="7">
        <f t="shared" si="61"/>
        <v>0</v>
      </c>
      <c r="FO127" s="7">
        <f t="shared" si="61"/>
        <v>0</v>
      </c>
      <c r="FP127" s="7">
        <f t="shared" si="61"/>
        <v>0</v>
      </c>
      <c r="FQ127" s="7">
        <f t="shared" si="61"/>
        <v>0</v>
      </c>
      <c r="FR127" s="7">
        <f t="shared" si="61"/>
        <v>0</v>
      </c>
      <c r="FS127" s="7">
        <f t="shared" si="61"/>
        <v>0</v>
      </c>
      <c r="FT127" s="7">
        <f>SUM(IF(INDEX(LIB[[Quantity]:[Quantity]],MATCH($S127,LIB[[ID]:[ID]],0))&gt;=COLUMN(A$1),TRUNC(PRODUCT(AVERAGE($FN127:$FS127),POWER(AC[[CR]:[CR]],SUM(SUMIFS($D$11:$D126,$A$11:$A126,$A127,$E$11:$E126,"&gt;="&amp;$E127),SUMIFS($D128:$D$161,$A128:$A$161,$A127,$E128:$E$161,"&gt;"&amp;$E127),COLUMN(A$1),-1)),IF($Q127="Yes",AC[[FB]:[FB]],1))),0),ROW(A116)/-VALUE(1&amp;REPT("0",9-PRODUCT(COLUMN(A$1)-1,3))),1)</f>
        <v>0.99999988399999995</v>
      </c>
      <c r="FU127" s="7">
        <f>SUM(IF(INDEX(LIB[[Quantity]:[Quantity]],MATCH($S127,LIB[[ID]:[ID]],0))&gt;=COLUMN(B$1),TRUNC(PRODUCT(AVERAGE($FN127:$FS127),POWER(AC[[CR]:[CR]],SUM(SUMIFS($D$11:$D126,$A$11:$A126,$A127,$E$11:$E126,"&gt;="&amp;$E127),SUMIFS($D128:$D$161,$A128:$A$161,$A127,$E128:$E$161,"&gt;"&amp;$E127),COLUMN(B$1),-1)),IF($Q127="Yes",AC[[FB]:[FB]],1))),0),ROW(B116)/-VALUE(1&amp;REPT("0",9-PRODUCT(COLUMN(B$1)-1,3))),1)</f>
        <v>0.999884</v>
      </c>
      <c r="FV127" s="7">
        <f>SUM(IF(INDEX(LIB[[Quantity]:[Quantity]],MATCH($S127,LIB[[ID]:[ID]],0))&gt;=COLUMN(C$1),TRUNC(PRODUCT(AVERAGE($FN127:$FS127),POWER(AC[[CR]:[CR]],SUM(SUMIFS($D$11:$D126,$A$11:$A126,$A127,$E$11:$E126,"&gt;="&amp;$E127),SUMIFS($D128:$D$161,$A128:$A$161,$A127,$E128:$E$161,"&gt;"&amp;$E127),COLUMN(C$1),-1)),IF($Q127="Yes",AC[[FB]:[FB]],1))),0),ROW(C116)/-VALUE(1&amp;REPT("0",9-PRODUCT(COLUMN(C$1)-1,3))),1)</f>
        <v>0.88400000000000001</v>
      </c>
      <c r="FW127">
        <f t="shared" si="43"/>
        <v>189</v>
      </c>
      <c r="FX127">
        <f t="shared" si="44"/>
        <v>0</v>
      </c>
      <c r="FY127">
        <f t="shared" si="45"/>
        <v>0</v>
      </c>
      <c r="GC127">
        <f t="shared" si="46"/>
        <v>80</v>
      </c>
      <c r="GD127" t="str">
        <f>IFERROR(SUBSTITUTE(SUBSTITUTE(INDEX(SUG[Card],MATCH(ROW(A116),GC$12:GC$161,0))," #2","")," #3",""),"")</f>
        <v/>
      </c>
      <c r="GE127">
        <f>SUM(GE126,IF(IFERROR(MATCH(GD127,GD$11:GD126,0)&lt;0,TRUE()),1,0))</f>
        <v>35</v>
      </c>
      <c r="GF127" t="str">
        <f t="shared" si="47"/>
        <v/>
      </c>
      <c r="GI127">
        <f>SUM(SUMIFS(D$11:D126,A$11:A126,A127,B$11:B126,"&gt;="&amp;B127),SUMIFS(D128:D$161,A128:A$161,A127,B128:B$161,"&gt;"&amp;B127),SUMIFS(D$11:D126,A$11:A126,A127&amp;":Onyx"),SUMIFS(D128:D$161,A128:A$161,A127&amp;":Onyx"))</f>
        <v>0</v>
      </c>
      <c r="GP127" t="str">
        <f t="shared" si="55"/>
        <v/>
      </c>
      <c r="GQ127">
        <f t="shared" si="56"/>
        <v>0</v>
      </c>
      <c r="GR127" t="b">
        <f>COUNTIF(DECK[Card],IFERROR(MID($L127,1,FIND(" #",SUG_Helper[[#This Row],[Card]])-1),SUG_Helper[[#This Row],[Card]]))&gt;=IFERROR(VALUE(RIGHT(SUG_Helper[[#This Row],[Card]])),1)</f>
        <v>1</v>
      </c>
    </row>
    <row r="128" spans="1:200" x14ac:dyDescent="0.35">
      <c r="B128" s="4"/>
      <c r="C128" s="4"/>
      <c r="D128" s="4"/>
      <c r="E128" t="str">
        <f>IF(INDEX(LIB[Card],ROW(A117))="","",INDEX(LIB[Card],ROW(A117))&amp;" ("&amp;INDEX(LIB[Level],ROW(A117))&amp;")"&amp;IF(INDEX(LIB[Fused],ROW(A117))="Yes","ƒ",""))</f>
        <v/>
      </c>
      <c r="F128">
        <v>117</v>
      </c>
      <c r="H128" t="str">
        <f>IF(DECK[[#This Row],[Card]]="","",MID(DECK[[#This Row],[Card]],1,FIND(" (",DECK[[#This Row],[Card]])-1))</f>
        <v/>
      </c>
      <c r="I128" t="str">
        <f>IF(DECK[[#This Row],[Card]]="","",MID(DECK[[#This Row],[Card]],FIND("(",DECK[[#This Row],[Card]])+1,1))</f>
        <v/>
      </c>
      <c r="J128" t="str">
        <f>IF(DECK[[#This Row],[Card]]="","",IF(RIGHT(DECK[[#This Row],[Card]])="ƒ","Yes","No"))</f>
        <v/>
      </c>
      <c r="L128" t="str">
        <f t="shared" si="51"/>
        <v/>
      </c>
      <c r="M128">
        <f t="shared" si="52"/>
        <v>0</v>
      </c>
      <c r="O128" s="6" t="str">
        <f>IF(S128="","",MATCH(MID(S128,1,MIN(FIND(" (",S128),IFERROR(FIND(":",S128),50))-1),CC[CC_Name],0))</f>
        <v/>
      </c>
      <c r="P128" s="5" t="str">
        <f t="shared" si="57"/>
        <v/>
      </c>
      <c r="Q128" s="5" t="str">
        <f t="shared" si="58"/>
        <v/>
      </c>
      <c r="R128" s="5" t="str">
        <f t="shared" si="59"/>
        <v/>
      </c>
      <c r="S128" t="str">
        <f>(INDEX(LIB[ID],ROW(A117)))</f>
        <v/>
      </c>
      <c r="T128" t="str">
        <f>IF(OR(T$5="",$S128=""),"",IFERROR(SUM(PRODUCT(INDEX(CMB[[BA_0O]:[BA_2O]],MATCH(ROUND(MIN(SUM(T$4,$O128/1000),SUM($O128,T$4/1000)),3),CMB[[Cmb_ID]:[Cmb_ID]],0),SUM(N(T$1),N($R128),1)),CHOOSE(AC[[M]:[M]],1,1,0,AC[[AB]:[AB]])),PRODUCT(INDEX(CMB[[BD_0O]:[BD_2O]],MATCH(ROUND(MIN(SUM(T$4,$O128/1000),SUM($O128,T$4/1000)),3),CMB[[Cmb_ID]:[Cmb_ID]],0),SUM(N(T$1),N($R128),1)),CHOOSE(AC[[M]:[M]],1,0,1,AC[[DB]:[DB]])),PRODUCT(SUM(ROUND(AVERAGE(VALUE(T$3),VALUE($P128)),0),CHOOSE(IF(OR(T$1,$R128),4,INDEX(CMB[[Res_Rare]:[Res_Rare]],MATCH(ROUND(MIN(SUM(T$4,$O128/1000),SUM($O128,T$4/1000)),3),CMB[[Cmb_ID]:[Cmb_ID]],0))),-1,-1,0,0)),IF(OR(T$1,$R128),4,INDEX(CMB[[Cmb_Rare]:[Cmb_Rare]],MATCH(ROUND(MIN(SUM(T$4,$O128/1000),SUM($O128,T$4/1000)),3),CMB[[Cmb_ID]:[Cmb_ID]],0))),CHOOSE(AC[[M]:[M]],2,1,1,SUM(AC[[AB]:[DB]])))),""))</f>
        <v/>
      </c>
      <c r="U128" t="str">
        <f>IF(OR(U$5="",$S128=""),"",IFERROR(SUM(PRODUCT(INDEX(CMB[[BA_0O]:[BA_2O]],MATCH(ROUND(MIN(SUM(U$4,$O128/1000),SUM($O128,U$4/1000)),3),CMB[[Cmb_ID]:[Cmb_ID]],0),SUM(N(U$1),N($R128),1)),CHOOSE(AC[[M]:[M]],1,1,0,AC[[AB]:[AB]])),PRODUCT(INDEX(CMB[[BD_0O]:[BD_2O]],MATCH(ROUND(MIN(SUM(U$4,$O128/1000),SUM($O128,U$4/1000)),3),CMB[[Cmb_ID]:[Cmb_ID]],0),SUM(N(U$1),N($R128),1)),CHOOSE(AC[[M]:[M]],1,0,1,AC[[DB]:[DB]])),PRODUCT(SUM(ROUND(AVERAGE(VALUE(U$3),VALUE($P128)),0),CHOOSE(IF(OR(U$1,$R128),4,INDEX(CMB[[Res_Rare]:[Res_Rare]],MATCH(ROUND(MIN(SUM(U$4,$O128/1000),SUM($O128,U$4/1000)),3),CMB[[Cmb_ID]:[Cmb_ID]],0))),-1,-1,0,0)),IF(OR(U$1,$R128),4,INDEX(CMB[[Cmb_Rare]:[Cmb_Rare]],MATCH(ROUND(MIN(SUM(U$4,$O128/1000),SUM($O128,U$4/1000)),3),CMB[[Cmb_ID]:[Cmb_ID]],0))),CHOOSE(AC[[M]:[M]],2,1,1,SUM(AC[[AB]:[DB]])))),""))</f>
        <v/>
      </c>
      <c r="V128" t="str">
        <f>IF(OR(V$5="",$S128=""),"",IFERROR(SUM(PRODUCT(INDEX(CMB[[BA_0O]:[BA_2O]],MATCH(ROUND(MIN(SUM(V$4,$O128/1000),SUM($O128,V$4/1000)),3),CMB[[Cmb_ID]:[Cmb_ID]],0),SUM(N(V$1),N($R128),1)),CHOOSE(AC[[M]:[M]],1,1,0,AC[[AB]:[AB]])),PRODUCT(INDEX(CMB[[BD_0O]:[BD_2O]],MATCH(ROUND(MIN(SUM(V$4,$O128/1000),SUM($O128,V$4/1000)),3),CMB[[Cmb_ID]:[Cmb_ID]],0),SUM(N(V$1),N($R128),1)),CHOOSE(AC[[M]:[M]],1,0,1,AC[[DB]:[DB]])),PRODUCT(SUM(ROUND(AVERAGE(VALUE(V$3),VALUE($P128)),0),CHOOSE(IF(OR(V$1,$R128),4,INDEX(CMB[[Res_Rare]:[Res_Rare]],MATCH(ROUND(MIN(SUM(V$4,$O128/1000),SUM($O128,V$4/1000)),3),CMB[[Cmb_ID]:[Cmb_ID]],0))),-1,-1,0,0)),IF(OR(V$1,$R128),4,INDEX(CMB[[Cmb_Rare]:[Cmb_Rare]],MATCH(ROUND(MIN(SUM(V$4,$O128/1000),SUM($O128,V$4/1000)),3),CMB[[Cmb_ID]:[Cmb_ID]],0))),CHOOSE(AC[[M]:[M]],2,1,1,SUM(AC[[AB]:[DB]])))),""))</f>
        <v/>
      </c>
      <c r="W128" t="str">
        <f>IF(OR(W$5="",$S128=""),"",IFERROR(SUM(PRODUCT(INDEX(CMB[[BA_0O]:[BA_2O]],MATCH(ROUND(MIN(SUM(W$4,$O128/1000),SUM($O128,W$4/1000)),3),CMB[[Cmb_ID]:[Cmb_ID]],0),SUM(N(W$1),N($R128),1)),CHOOSE(AC[[M]:[M]],1,1,0,AC[[AB]:[AB]])),PRODUCT(INDEX(CMB[[BD_0O]:[BD_2O]],MATCH(ROUND(MIN(SUM(W$4,$O128/1000),SUM($O128,W$4/1000)),3),CMB[[Cmb_ID]:[Cmb_ID]],0),SUM(N(W$1),N($R128),1)),CHOOSE(AC[[M]:[M]],1,0,1,AC[[DB]:[DB]])),PRODUCT(SUM(ROUND(AVERAGE(VALUE(W$3),VALUE($P128)),0),CHOOSE(IF(OR(W$1,$R128),4,INDEX(CMB[[Res_Rare]:[Res_Rare]],MATCH(ROUND(MIN(SUM(W$4,$O128/1000),SUM($O128,W$4/1000)),3),CMB[[Cmb_ID]:[Cmb_ID]],0))),-1,-1,0,0)),IF(OR(W$1,$R128),4,INDEX(CMB[[Cmb_Rare]:[Cmb_Rare]],MATCH(ROUND(MIN(SUM(W$4,$O128/1000),SUM($O128,W$4/1000)),3),CMB[[Cmb_ID]:[Cmb_ID]],0))),CHOOSE(AC[[M]:[M]],2,1,1,SUM(AC[[AB]:[DB]])))),""))</f>
        <v/>
      </c>
      <c r="X128" t="str">
        <f>IF(OR(X$5="",$S128=""),"",IFERROR(SUM(PRODUCT(INDEX(CMB[[BA_0O]:[BA_2O]],MATCH(ROUND(MIN(SUM(X$4,$O128/1000),SUM($O128,X$4/1000)),3),CMB[[Cmb_ID]:[Cmb_ID]],0),SUM(N(X$1),N($R128),1)),CHOOSE(AC[[M]:[M]],1,1,0,AC[[AB]:[AB]])),PRODUCT(INDEX(CMB[[BD_0O]:[BD_2O]],MATCH(ROUND(MIN(SUM(X$4,$O128/1000),SUM($O128,X$4/1000)),3),CMB[[Cmb_ID]:[Cmb_ID]],0),SUM(N(X$1),N($R128),1)),CHOOSE(AC[[M]:[M]],1,0,1,AC[[DB]:[DB]])),PRODUCT(SUM(ROUND(AVERAGE(VALUE(X$3),VALUE($P128)),0),CHOOSE(IF(OR(X$1,$R128),4,INDEX(CMB[[Res_Rare]:[Res_Rare]],MATCH(ROUND(MIN(SUM(X$4,$O128/1000),SUM($O128,X$4/1000)),3),CMB[[Cmb_ID]:[Cmb_ID]],0))),-1,-1,0,0)),IF(OR(X$1,$R128),4,INDEX(CMB[[Cmb_Rare]:[Cmb_Rare]],MATCH(ROUND(MIN(SUM(X$4,$O128/1000),SUM($O128,X$4/1000)),3),CMB[[Cmb_ID]:[Cmb_ID]],0))),CHOOSE(AC[[M]:[M]],2,1,1,SUM(AC[[AB]:[DB]])))),""))</f>
        <v/>
      </c>
      <c r="Y128" t="str">
        <f>IF(OR(Y$5="",$S128=""),"",IFERROR(SUM(PRODUCT(INDEX(CMB[[BA_0O]:[BA_2O]],MATCH(ROUND(MIN(SUM(Y$4,$O128/1000),SUM($O128,Y$4/1000)),3),CMB[[Cmb_ID]:[Cmb_ID]],0),SUM(N(Y$1),N($R128),1)),CHOOSE(AC[[M]:[M]],1,1,0,AC[[AB]:[AB]])),PRODUCT(INDEX(CMB[[BD_0O]:[BD_2O]],MATCH(ROUND(MIN(SUM(Y$4,$O128/1000),SUM($O128,Y$4/1000)),3),CMB[[Cmb_ID]:[Cmb_ID]],0),SUM(N(Y$1),N($R128),1)),CHOOSE(AC[[M]:[M]],1,0,1,AC[[DB]:[DB]])),PRODUCT(SUM(ROUND(AVERAGE(VALUE(Y$3),VALUE($P128)),0),CHOOSE(IF(OR(Y$1,$R128),4,INDEX(CMB[[Res_Rare]:[Res_Rare]],MATCH(ROUND(MIN(SUM(Y$4,$O128/1000),SUM($O128,Y$4/1000)),3),CMB[[Cmb_ID]:[Cmb_ID]],0))),-1,-1,0,0)),IF(OR(Y$1,$R128),4,INDEX(CMB[[Cmb_Rare]:[Cmb_Rare]],MATCH(ROUND(MIN(SUM(Y$4,$O128/1000),SUM($O128,Y$4/1000)),3),CMB[[Cmb_ID]:[Cmb_ID]],0))),CHOOSE(AC[[M]:[M]],2,1,1,SUM(AC[[AB]:[DB]])))),""))</f>
        <v/>
      </c>
      <c r="Z128" t="str">
        <f>IF(OR(Z$5="",$S128=""),"",IFERROR(SUM(PRODUCT(INDEX(CMB[[BA_0O]:[BA_2O]],MATCH(ROUND(MIN(SUM(Z$4,$O128/1000),SUM($O128,Z$4/1000)),3),CMB[[Cmb_ID]:[Cmb_ID]],0),SUM(N(Z$1),N($R128),1)),CHOOSE(AC[[M]:[M]],1,1,0,AC[[AB]:[AB]])),PRODUCT(INDEX(CMB[[BD_0O]:[BD_2O]],MATCH(ROUND(MIN(SUM(Z$4,$O128/1000),SUM($O128,Z$4/1000)),3),CMB[[Cmb_ID]:[Cmb_ID]],0),SUM(N(Z$1),N($R128),1)),CHOOSE(AC[[M]:[M]],1,0,1,AC[[DB]:[DB]])),PRODUCT(SUM(ROUND(AVERAGE(VALUE(Z$3),VALUE($P128)),0),CHOOSE(IF(OR(Z$1,$R128),4,INDEX(CMB[[Res_Rare]:[Res_Rare]],MATCH(ROUND(MIN(SUM(Z$4,$O128/1000),SUM($O128,Z$4/1000)),3),CMB[[Cmb_ID]:[Cmb_ID]],0))),-1,-1,0,0)),IF(OR(Z$1,$R128),4,INDEX(CMB[[Cmb_Rare]:[Cmb_Rare]],MATCH(ROUND(MIN(SUM(Z$4,$O128/1000),SUM($O128,Z$4/1000)),3),CMB[[Cmb_ID]:[Cmb_ID]],0))),CHOOSE(AC[[M]:[M]],2,1,1,SUM(AC[[AB]:[DB]])))),""))</f>
        <v/>
      </c>
      <c r="AA128" t="str">
        <f>IF(OR(AA$5="",$S128=""),"",IFERROR(SUM(PRODUCT(INDEX(CMB[[BA_0O]:[BA_2O]],MATCH(ROUND(MIN(SUM(AA$4,$O128/1000),SUM($O128,AA$4/1000)),3),CMB[[Cmb_ID]:[Cmb_ID]],0),SUM(N(AA$1),N($R128),1)),CHOOSE(AC[[M]:[M]],1,1,0,AC[[AB]:[AB]])),PRODUCT(INDEX(CMB[[BD_0O]:[BD_2O]],MATCH(ROUND(MIN(SUM(AA$4,$O128/1000),SUM($O128,AA$4/1000)),3),CMB[[Cmb_ID]:[Cmb_ID]],0),SUM(N(AA$1),N($R128),1)),CHOOSE(AC[[M]:[M]],1,0,1,AC[[DB]:[DB]])),PRODUCT(SUM(ROUND(AVERAGE(VALUE(AA$3),VALUE($P128)),0),CHOOSE(IF(OR(AA$1,$R128),4,INDEX(CMB[[Res_Rare]:[Res_Rare]],MATCH(ROUND(MIN(SUM(AA$4,$O128/1000),SUM($O128,AA$4/1000)),3),CMB[[Cmb_ID]:[Cmb_ID]],0))),-1,-1,0,0)),IF(OR(AA$1,$R128),4,INDEX(CMB[[Cmb_Rare]:[Cmb_Rare]],MATCH(ROUND(MIN(SUM(AA$4,$O128/1000),SUM($O128,AA$4/1000)),3),CMB[[Cmb_ID]:[Cmb_ID]],0))),CHOOSE(AC[[M]:[M]],2,1,1,SUM(AC[[AB]:[DB]])))),""))</f>
        <v/>
      </c>
      <c r="AB128" t="str">
        <f>IF(OR(AB$5="",$S128=""),"",IFERROR(SUM(PRODUCT(INDEX(CMB[[BA_0O]:[BA_2O]],MATCH(ROUND(MIN(SUM(AB$4,$O128/1000),SUM($O128,AB$4/1000)),3),CMB[[Cmb_ID]:[Cmb_ID]],0),SUM(N(AB$1),N($R128),1)),CHOOSE(AC[[M]:[M]],1,1,0,AC[[AB]:[AB]])),PRODUCT(INDEX(CMB[[BD_0O]:[BD_2O]],MATCH(ROUND(MIN(SUM(AB$4,$O128/1000),SUM($O128,AB$4/1000)),3),CMB[[Cmb_ID]:[Cmb_ID]],0),SUM(N(AB$1),N($R128),1)),CHOOSE(AC[[M]:[M]],1,0,1,AC[[DB]:[DB]])),PRODUCT(SUM(ROUND(AVERAGE(VALUE(AB$3),VALUE($P128)),0),CHOOSE(IF(OR(AB$1,$R128),4,INDEX(CMB[[Res_Rare]:[Res_Rare]],MATCH(ROUND(MIN(SUM(AB$4,$O128/1000),SUM($O128,AB$4/1000)),3),CMB[[Cmb_ID]:[Cmb_ID]],0))),-1,-1,0,0)),IF(OR(AB$1,$R128),4,INDEX(CMB[[Cmb_Rare]:[Cmb_Rare]],MATCH(ROUND(MIN(SUM(AB$4,$O128/1000),SUM($O128,AB$4/1000)),3),CMB[[Cmb_ID]:[Cmb_ID]],0))),CHOOSE(AC[[M]:[M]],2,1,1,SUM(AC[[AB]:[DB]])))),""))</f>
        <v/>
      </c>
      <c r="AC128" t="str">
        <f>IF(OR(AC$5="",$S128=""),"",IFERROR(SUM(PRODUCT(INDEX(CMB[[BA_0O]:[BA_2O]],MATCH(ROUND(MIN(SUM(AC$4,$O128/1000),SUM($O128,AC$4/1000)),3),CMB[[Cmb_ID]:[Cmb_ID]],0),SUM(N(AC$1),N($R128),1)),CHOOSE(AC[[M]:[M]],1,1,0,AC[[AB]:[AB]])),PRODUCT(INDEX(CMB[[BD_0O]:[BD_2O]],MATCH(ROUND(MIN(SUM(AC$4,$O128/1000),SUM($O128,AC$4/1000)),3),CMB[[Cmb_ID]:[Cmb_ID]],0),SUM(N(AC$1),N($R128),1)),CHOOSE(AC[[M]:[M]],1,0,1,AC[[DB]:[DB]])),PRODUCT(SUM(ROUND(AVERAGE(VALUE(AC$3),VALUE($P128)),0),CHOOSE(IF(OR(AC$1,$R128),4,INDEX(CMB[[Res_Rare]:[Res_Rare]],MATCH(ROUND(MIN(SUM(AC$4,$O128/1000),SUM($O128,AC$4/1000)),3),CMB[[Cmb_ID]:[Cmb_ID]],0))),-1,-1,0,0)),IF(OR(AC$1,$R128),4,INDEX(CMB[[Cmb_Rare]:[Cmb_Rare]],MATCH(ROUND(MIN(SUM(AC$4,$O128/1000),SUM($O128,AC$4/1000)),3),CMB[[Cmb_ID]:[Cmb_ID]],0))),CHOOSE(AC[[M]:[M]],2,1,1,SUM(AC[[AB]:[DB]])))),""))</f>
        <v/>
      </c>
      <c r="AD128" t="str">
        <f>IF(OR(AD$5="",$S128=""),"",IFERROR(SUM(PRODUCT(INDEX(CMB[[BA_0O]:[BA_2O]],MATCH(ROUND(MIN(SUM(AD$4,$O128/1000),SUM($O128,AD$4/1000)),3),CMB[[Cmb_ID]:[Cmb_ID]],0),SUM(N(AD$1),N($R128),1)),CHOOSE(AC[[M]:[M]],1,1,0,AC[[AB]:[AB]])),PRODUCT(INDEX(CMB[[BD_0O]:[BD_2O]],MATCH(ROUND(MIN(SUM(AD$4,$O128/1000),SUM($O128,AD$4/1000)),3),CMB[[Cmb_ID]:[Cmb_ID]],0),SUM(N(AD$1),N($R128),1)),CHOOSE(AC[[M]:[M]],1,0,1,AC[[DB]:[DB]])),PRODUCT(SUM(ROUND(AVERAGE(VALUE(AD$3),VALUE($P128)),0),CHOOSE(IF(OR(AD$1,$R128),4,INDEX(CMB[[Res_Rare]:[Res_Rare]],MATCH(ROUND(MIN(SUM(AD$4,$O128/1000),SUM($O128,AD$4/1000)),3),CMB[[Cmb_ID]:[Cmb_ID]],0))),-1,-1,0,0)),IF(OR(AD$1,$R128),4,INDEX(CMB[[Cmb_Rare]:[Cmb_Rare]],MATCH(ROUND(MIN(SUM(AD$4,$O128/1000),SUM($O128,AD$4/1000)),3),CMB[[Cmb_ID]:[Cmb_ID]],0))),CHOOSE(AC[[M]:[M]],2,1,1,SUM(AC[[AB]:[DB]])))),""))</f>
        <v/>
      </c>
      <c r="AE128" t="str">
        <f>IF(OR(AE$5="",$S128=""),"",IFERROR(SUM(PRODUCT(INDEX(CMB[[BA_0O]:[BA_2O]],MATCH(ROUND(MIN(SUM(AE$4,$O128/1000),SUM($O128,AE$4/1000)),3),CMB[[Cmb_ID]:[Cmb_ID]],0),SUM(N(AE$1),N($R128),1)),CHOOSE(AC[[M]:[M]],1,1,0,AC[[AB]:[AB]])),PRODUCT(INDEX(CMB[[BD_0O]:[BD_2O]],MATCH(ROUND(MIN(SUM(AE$4,$O128/1000),SUM($O128,AE$4/1000)),3),CMB[[Cmb_ID]:[Cmb_ID]],0),SUM(N(AE$1),N($R128),1)),CHOOSE(AC[[M]:[M]],1,0,1,AC[[DB]:[DB]])),PRODUCT(SUM(ROUND(AVERAGE(VALUE(AE$3),VALUE($P128)),0),CHOOSE(IF(OR(AE$1,$R128),4,INDEX(CMB[[Res_Rare]:[Res_Rare]],MATCH(ROUND(MIN(SUM(AE$4,$O128/1000),SUM($O128,AE$4/1000)),3),CMB[[Cmb_ID]:[Cmb_ID]],0))),-1,-1,0,0)),IF(OR(AE$1,$R128),4,INDEX(CMB[[Cmb_Rare]:[Cmb_Rare]],MATCH(ROUND(MIN(SUM(AE$4,$O128/1000),SUM($O128,AE$4/1000)),3),CMB[[Cmb_ID]:[Cmb_ID]],0))),CHOOSE(AC[[M]:[M]],2,1,1,SUM(AC[[AB]:[DB]])))),""))</f>
        <v/>
      </c>
      <c r="AF128" t="str">
        <f>IF(OR(AF$5="",$S128=""),"",IFERROR(SUM(PRODUCT(INDEX(CMB[[BA_0O]:[BA_2O]],MATCH(ROUND(MIN(SUM(AF$4,$O128/1000),SUM($O128,AF$4/1000)),3),CMB[[Cmb_ID]:[Cmb_ID]],0),SUM(N(AF$1),N($R128),1)),CHOOSE(AC[[M]:[M]],1,1,0,AC[[AB]:[AB]])),PRODUCT(INDEX(CMB[[BD_0O]:[BD_2O]],MATCH(ROUND(MIN(SUM(AF$4,$O128/1000),SUM($O128,AF$4/1000)),3),CMB[[Cmb_ID]:[Cmb_ID]],0),SUM(N(AF$1),N($R128),1)),CHOOSE(AC[[M]:[M]],1,0,1,AC[[DB]:[DB]])),PRODUCT(SUM(ROUND(AVERAGE(VALUE(AF$3),VALUE($P128)),0),CHOOSE(IF(OR(AF$1,$R128),4,INDEX(CMB[[Res_Rare]:[Res_Rare]],MATCH(ROUND(MIN(SUM(AF$4,$O128/1000),SUM($O128,AF$4/1000)),3),CMB[[Cmb_ID]:[Cmb_ID]],0))),-1,-1,0,0)),IF(OR(AF$1,$R128),4,INDEX(CMB[[Cmb_Rare]:[Cmb_Rare]],MATCH(ROUND(MIN(SUM(AF$4,$O128/1000),SUM($O128,AF$4/1000)),3),CMB[[Cmb_ID]:[Cmb_ID]],0))),CHOOSE(AC[[M]:[M]],2,1,1,SUM(AC[[AB]:[DB]])))),""))</f>
        <v/>
      </c>
      <c r="AG128" t="str">
        <f>IF(OR(AG$5="",$S128=""),"",IFERROR(SUM(PRODUCT(INDEX(CMB[[BA_0O]:[BA_2O]],MATCH(ROUND(MIN(SUM(AG$4,$O128/1000),SUM($O128,AG$4/1000)),3),CMB[[Cmb_ID]:[Cmb_ID]],0),SUM(N(AG$1),N($R128),1)),CHOOSE(AC[[M]:[M]],1,1,0,AC[[AB]:[AB]])),PRODUCT(INDEX(CMB[[BD_0O]:[BD_2O]],MATCH(ROUND(MIN(SUM(AG$4,$O128/1000),SUM($O128,AG$4/1000)),3),CMB[[Cmb_ID]:[Cmb_ID]],0),SUM(N(AG$1),N($R128),1)),CHOOSE(AC[[M]:[M]],1,0,1,AC[[DB]:[DB]])),PRODUCT(SUM(ROUND(AVERAGE(VALUE(AG$3),VALUE($P128)),0),CHOOSE(IF(OR(AG$1,$R128),4,INDEX(CMB[[Res_Rare]:[Res_Rare]],MATCH(ROUND(MIN(SUM(AG$4,$O128/1000),SUM($O128,AG$4/1000)),3),CMB[[Cmb_ID]:[Cmb_ID]],0))),-1,-1,0,0)),IF(OR(AG$1,$R128),4,INDEX(CMB[[Cmb_Rare]:[Cmb_Rare]],MATCH(ROUND(MIN(SUM(AG$4,$O128/1000),SUM($O128,AG$4/1000)),3),CMB[[Cmb_ID]:[Cmb_ID]],0))),CHOOSE(AC[[M]:[M]],2,1,1,SUM(AC[[AB]:[DB]])))),""))</f>
        <v/>
      </c>
      <c r="AH128" t="str">
        <f>IF(OR(AH$5="",$S128=""),"",IFERROR(SUM(PRODUCT(INDEX(CMB[[BA_0O]:[BA_2O]],MATCH(ROUND(MIN(SUM(AH$4,$O128/1000),SUM($O128,AH$4/1000)),3),CMB[[Cmb_ID]:[Cmb_ID]],0),SUM(N(AH$1),N($R128),1)),CHOOSE(AC[[M]:[M]],1,1,0,AC[[AB]:[AB]])),PRODUCT(INDEX(CMB[[BD_0O]:[BD_2O]],MATCH(ROUND(MIN(SUM(AH$4,$O128/1000),SUM($O128,AH$4/1000)),3),CMB[[Cmb_ID]:[Cmb_ID]],0),SUM(N(AH$1),N($R128),1)),CHOOSE(AC[[M]:[M]],1,0,1,AC[[DB]:[DB]])),PRODUCT(SUM(ROUND(AVERAGE(VALUE(AH$3),VALUE($P128)),0),CHOOSE(IF(OR(AH$1,$R128),4,INDEX(CMB[[Res_Rare]:[Res_Rare]],MATCH(ROUND(MIN(SUM(AH$4,$O128/1000),SUM($O128,AH$4/1000)),3),CMB[[Cmb_ID]:[Cmb_ID]],0))),-1,-1,0,0)),IF(OR(AH$1,$R128),4,INDEX(CMB[[Cmb_Rare]:[Cmb_Rare]],MATCH(ROUND(MIN(SUM(AH$4,$O128/1000),SUM($O128,AH$4/1000)),3),CMB[[Cmb_ID]:[Cmb_ID]],0))),CHOOSE(AC[[M]:[M]],2,1,1,SUM(AC[[AB]:[DB]])))),""))</f>
        <v/>
      </c>
      <c r="AI128" t="str">
        <f>IF(OR(AI$5="",$S128=""),"",IFERROR(SUM(PRODUCT(INDEX(CMB[[BA_0O]:[BA_2O]],MATCH(ROUND(MIN(SUM(AI$4,$O128/1000),SUM($O128,AI$4/1000)),3),CMB[[Cmb_ID]:[Cmb_ID]],0),SUM(N(AI$1),N($R128),1)),CHOOSE(AC[[M]:[M]],1,1,0,AC[[AB]:[AB]])),PRODUCT(INDEX(CMB[[BD_0O]:[BD_2O]],MATCH(ROUND(MIN(SUM(AI$4,$O128/1000),SUM($O128,AI$4/1000)),3),CMB[[Cmb_ID]:[Cmb_ID]],0),SUM(N(AI$1),N($R128),1)),CHOOSE(AC[[M]:[M]],1,0,1,AC[[DB]:[DB]])),PRODUCT(SUM(ROUND(AVERAGE(VALUE(AI$3),VALUE($P128)),0),CHOOSE(IF(OR(AI$1,$R128),4,INDEX(CMB[[Res_Rare]:[Res_Rare]],MATCH(ROUND(MIN(SUM(AI$4,$O128/1000),SUM($O128,AI$4/1000)),3),CMB[[Cmb_ID]:[Cmb_ID]],0))),-1,-1,0,0)),IF(OR(AI$1,$R128),4,INDEX(CMB[[Cmb_Rare]:[Cmb_Rare]],MATCH(ROUND(MIN(SUM(AI$4,$O128/1000),SUM($O128,AI$4/1000)),3),CMB[[Cmb_ID]:[Cmb_ID]],0))),CHOOSE(AC[[M]:[M]],2,1,1,SUM(AC[[AB]:[DB]])))),""))</f>
        <v/>
      </c>
      <c r="AJ128" t="str">
        <f>IF(OR(AJ$5="",$S128=""),"",IFERROR(SUM(PRODUCT(INDEX(CMB[[BA_0O]:[BA_2O]],MATCH(ROUND(MIN(SUM(AJ$4,$O128/1000),SUM($O128,AJ$4/1000)),3),CMB[[Cmb_ID]:[Cmb_ID]],0),SUM(N(AJ$1),N($R128),1)),CHOOSE(AC[[M]:[M]],1,1,0,AC[[AB]:[AB]])),PRODUCT(INDEX(CMB[[BD_0O]:[BD_2O]],MATCH(ROUND(MIN(SUM(AJ$4,$O128/1000),SUM($O128,AJ$4/1000)),3),CMB[[Cmb_ID]:[Cmb_ID]],0),SUM(N(AJ$1),N($R128),1)),CHOOSE(AC[[M]:[M]],1,0,1,AC[[DB]:[DB]])),PRODUCT(SUM(ROUND(AVERAGE(VALUE(AJ$3),VALUE($P128)),0),CHOOSE(IF(OR(AJ$1,$R128),4,INDEX(CMB[[Res_Rare]:[Res_Rare]],MATCH(ROUND(MIN(SUM(AJ$4,$O128/1000),SUM($O128,AJ$4/1000)),3),CMB[[Cmb_ID]:[Cmb_ID]],0))),-1,-1,0,0)),IF(OR(AJ$1,$R128),4,INDEX(CMB[[Cmb_Rare]:[Cmb_Rare]],MATCH(ROUND(MIN(SUM(AJ$4,$O128/1000),SUM($O128,AJ$4/1000)),3),CMB[[Cmb_ID]:[Cmb_ID]],0))),CHOOSE(AC[[M]:[M]],2,1,1,SUM(AC[[AB]:[DB]])))),""))</f>
        <v/>
      </c>
      <c r="AK128" t="str">
        <f>IF(OR(AK$5="",$S128=""),"",IFERROR(SUM(PRODUCT(INDEX(CMB[[BA_0O]:[BA_2O]],MATCH(ROUND(MIN(SUM(AK$4,$O128/1000),SUM($O128,AK$4/1000)),3),CMB[[Cmb_ID]:[Cmb_ID]],0),SUM(N(AK$1),N($R128),1)),CHOOSE(AC[[M]:[M]],1,1,0,AC[[AB]:[AB]])),PRODUCT(INDEX(CMB[[BD_0O]:[BD_2O]],MATCH(ROUND(MIN(SUM(AK$4,$O128/1000),SUM($O128,AK$4/1000)),3),CMB[[Cmb_ID]:[Cmb_ID]],0),SUM(N(AK$1),N($R128),1)),CHOOSE(AC[[M]:[M]],1,0,1,AC[[DB]:[DB]])),PRODUCT(SUM(ROUND(AVERAGE(VALUE(AK$3),VALUE($P128)),0),CHOOSE(IF(OR(AK$1,$R128),4,INDEX(CMB[[Res_Rare]:[Res_Rare]],MATCH(ROUND(MIN(SUM(AK$4,$O128/1000),SUM($O128,AK$4/1000)),3),CMB[[Cmb_ID]:[Cmb_ID]],0))),-1,-1,0,0)),IF(OR(AK$1,$R128),4,INDEX(CMB[[Cmb_Rare]:[Cmb_Rare]],MATCH(ROUND(MIN(SUM(AK$4,$O128/1000),SUM($O128,AK$4/1000)),3),CMB[[Cmb_ID]:[Cmb_ID]],0))),CHOOSE(AC[[M]:[M]],2,1,1,SUM(AC[[AB]:[DB]])))),""))</f>
        <v/>
      </c>
      <c r="AL128" t="str">
        <f>IF(OR(AL$5="",$S128=""),"",IFERROR(SUM(PRODUCT(INDEX(CMB[[BA_0O]:[BA_2O]],MATCH(ROUND(MIN(SUM(AL$4,$O128/1000),SUM($O128,AL$4/1000)),3),CMB[[Cmb_ID]:[Cmb_ID]],0),SUM(N(AL$1),N($R128),1)),CHOOSE(AC[[M]:[M]],1,1,0,AC[[AB]:[AB]])),PRODUCT(INDEX(CMB[[BD_0O]:[BD_2O]],MATCH(ROUND(MIN(SUM(AL$4,$O128/1000),SUM($O128,AL$4/1000)),3),CMB[[Cmb_ID]:[Cmb_ID]],0),SUM(N(AL$1),N($R128),1)),CHOOSE(AC[[M]:[M]],1,0,1,AC[[DB]:[DB]])),PRODUCT(SUM(ROUND(AVERAGE(VALUE(AL$3),VALUE($P128)),0),CHOOSE(IF(OR(AL$1,$R128),4,INDEX(CMB[[Res_Rare]:[Res_Rare]],MATCH(ROUND(MIN(SUM(AL$4,$O128/1000),SUM($O128,AL$4/1000)),3),CMB[[Cmb_ID]:[Cmb_ID]],0))),-1,-1,0,0)),IF(OR(AL$1,$R128),4,INDEX(CMB[[Cmb_Rare]:[Cmb_Rare]],MATCH(ROUND(MIN(SUM(AL$4,$O128/1000),SUM($O128,AL$4/1000)),3),CMB[[Cmb_ID]:[Cmb_ID]],0))),CHOOSE(AC[[M]:[M]],2,1,1,SUM(AC[[AB]:[DB]])))),""))</f>
        <v/>
      </c>
      <c r="AM128" t="str">
        <f>IF(OR(AM$5="",$S128=""),"",IFERROR(SUM(PRODUCT(INDEX(CMB[[BA_0O]:[BA_2O]],MATCH(ROUND(MIN(SUM(AM$4,$O128/1000),SUM($O128,AM$4/1000)),3),CMB[[Cmb_ID]:[Cmb_ID]],0),SUM(N(AM$1),N($R128),1)),CHOOSE(AC[[M]:[M]],1,1,0,AC[[AB]:[AB]])),PRODUCT(INDEX(CMB[[BD_0O]:[BD_2O]],MATCH(ROUND(MIN(SUM(AM$4,$O128/1000),SUM($O128,AM$4/1000)),3),CMB[[Cmb_ID]:[Cmb_ID]],0),SUM(N(AM$1),N($R128),1)),CHOOSE(AC[[M]:[M]],1,0,1,AC[[DB]:[DB]])),PRODUCT(SUM(ROUND(AVERAGE(VALUE(AM$3),VALUE($P128)),0),CHOOSE(IF(OR(AM$1,$R128),4,INDEX(CMB[[Res_Rare]:[Res_Rare]],MATCH(ROUND(MIN(SUM(AM$4,$O128/1000),SUM($O128,AM$4/1000)),3),CMB[[Cmb_ID]:[Cmb_ID]],0))),-1,-1,0,0)),IF(OR(AM$1,$R128),4,INDEX(CMB[[Cmb_Rare]:[Cmb_Rare]],MATCH(ROUND(MIN(SUM(AM$4,$O128/1000),SUM($O128,AM$4/1000)),3),CMB[[Cmb_ID]:[Cmb_ID]],0))),CHOOSE(AC[[M]:[M]],2,1,1,SUM(AC[[AB]:[DB]])))),""))</f>
        <v/>
      </c>
      <c r="AN128" t="str">
        <f>IF(OR(AN$5="",$S128=""),"",IFERROR(SUM(PRODUCT(INDEX(CMB[[BA_0O]:[BA_2O]],MATCH(ROUND(MIN(SUM(AN$4,$O128/1000),SUM($O128,AN$4/1000)),3),CMB[[Cmb_ID]:[Cmb_ID]],0),SUM(N(AN$1),N($R128),1)),CHOOSE(AC[[M]:[M]],1,1,0,AC[[AB]:[AB]])),PRODUCT(INDEX(CMB[[BD_0O]:[BD_2O]],MATCH(ROUND(MIN(SUM(AN$4,$O128/1000),SUM($O128,AN$4/1000)),3),CMB[[Cmb_ID]:[Cmb_ID]],0),SUM(N(AN$1),N($R128),1)),CHOOSE(AC[[M]:[M]],1,0,1,AC[[DB]:[DB]])),PRODUCT(SUM(ROUND(AVERAGE(VALUE(AN$3),VALUE($P128)),0),CHOOSE(IF(OR(AN$1,$R128),4,INDEX(CMB[[Res_Rare]:[Res_Rare]],MATCH(ROUND(MIN(SUM(AN$4,$O128/1000),SUM($O128,AN$4/1000)),3),CMB[[Cmb_ID]:[Cmb_ID]],0))),-1,-1,0,0)),IF(OR(AN$1,$R128),4,INDEX(CMB[[Cmb_Rare]:[Cmb_Rare]],MATCH(ROUND(MIN(SUM(AN$4,$O128/1000),SUM($O128,AN$4/1000)),3),CMB[[Cmb_ID]:[Cmb_ID]],0))),CHOOSE(AC[[M]:[M]],2,1,1,SUM(AC[[AB]:[DB]])))),""))</f>
        <v/>
      </c>
      <c r="AO128" t="str">
        <f>IF(OR(AO$5="",$S128=""),"",IFERROR(SUM(PRODUCT(INDEX(CMB[[BA_0O]:[BA_2O]],MATCH(ROUND(MIN(SUM(AO$4,$O128/1000),SUM($O128,AO$4/1000)),3),CMB[[Cmb_ID]:[Cmb_ID]],0),SUM(N(AO$1),N($R128),1)),CHOOSE(AC[[M]:[M]],1,1,0,AC[[AB]:[AB]])),PRODUCT(INDEX(CMB[[BD_0O]:[BD_2O]],MATCH(ROUND(MIN(SUM(AO$4,$O128/1000),SUM($O128,AO$4/1000)),3),CMB[[Cmb_ID]:[Cmb_ID]],0),SUM(N(AO$1),N($R128),1)),CHOOSE(AC[[M]:[M]],1,0,1,AC[[DB]:[DB]])),PRODUCT(SUM(ROUND(AVERAGE(VALUE(AO$3),VALUE($P128)),0),CHOOSE(IF(OR(AO$1,$R128),4,INDEX(CMB[[Res_Rare]:[Res_Rare]],MATCH(ROUND(MIN(SUM(AO$4,$O128/1000),SUM($O128,AO$4/1000)),3),CMB[[Cmb_ID]:[Cmb_ID]],0))),-1,-1,0,0)),IF(OR(AO$1,$R128),4,INDEX(CMB[[Cmb_Rare]:[Cmb_Rare]],MATCH(ROUND(MIN(SUM(AO$4,$O128/1000),SUM($O128,AO$4/1000)),3),CMB[[Cmb_ID]:[Cmb_ID]],0))),CHOOSE(AC[[M]:[M]],2,1,1,SUM(AC[[AB]:[DB]])))),""))</f>
        <v/>
      </c>
      <c r="AP128" t="str">
        <f>IF(OR(AP$5="",$S128=""),"",IFERROR(SUM(PRODUCT(INDEX(CMB[[BA_0O]:[BA_2O]],MATCH(ROUND(MIN(SUM(AP$4,$O128/1000),SUM($O128,AP$4/1000)),3),CMB[[Cmb_ID]:[Cmb_ID]],0),SUM(N(AP$1),N($R128),1)),CHOOSE(AC[[M]:[M]],1,1,0,AC[[AB]:[AB]])),PRODUCT(INDEX(CMB[[BD_0O]:[BD_2O]],MATCH(ROUND(MIN(SUM(AP$4,$O128/1000),SUM($O128,AP$4/1000)),3),CMB[[Cmb_ID]:[Cmb_ID]],0),SUM(N(AP$1),N($R128),1)),CHOOSE(AC[[M]:[M]],1,0,1,AC[[DB]:[DB]])),PRODUCT(SUM(ROUND(AVERAGE(VALUE(AP$3),VALUE($P128)),0),CHOOSE(IF(OR(AP$1,$R128),4,INDEX(CMB[[Res_Rare]:[Res_Rare]],MATCH(ROUND(MIN(SUM(AP$4,$O128/1000),SUM($O128,AP$4/1000)),3),CMB[[Cmb_ID]:[Cmb_ID]],0))),-1,-1,0,0)),IF(OR(AP$1,$R128),4,INDEX(CMB[[Cmb_Rare]:[Cmb_Rare]],MATCH(ROUND(MIN(SUM(AP$4,$O128/1000),SUM($O128,AP$4/1000)),3),CMB[[Cmb_ID]:[Cmb_ID]],0))),CHOOSE(AC[[M]:[M]],2,1,1,SUM(AC[[AB]:[DB]])))),""))</f>
        <v/>
      </c>
      <c r="AQ128" t="str">
        <f>IF(OR(AQ$5="",$S128=""),"",IFERROR(SUM(PRODUCT(INDEX(CMB[[BA_0O]:[BA_2O]],MATCH(ROUND(MIN(SUM(AQ$4,$O128/1000),SUM($O128,AQ$4/1000)),3),CMB[[Cmb_ID]:[Cmb_ID]],0),SUM(N(AQ$1),N($R128),1)),CHOOSE(AC[[M]:[M]],1,1,0,AC[[AB]:[AB]])),PRODUCT(INDEX(CMB[[BD_0O]:[BD_2O]],MATCH(ROUND(MIN(SUM(AQ$4,$O128/1000),SUM($O128,AQ$4/1000)),3),CMB[[Cmb_ID]:[Cmb_ID]],0),SUM(N(AQ$1),N($R128),1)),CHOOSE(AC[[M]:[M]],1,0,1,AC[[DB]:[DB]])),PRODUCT(SUM(ROUND(AVERAGE(VALUE(AQ$3),VALUE($P128)),0),CHOOSE(IF(OR(AQ$1,$R128),4,INDEX(CMB[[Res_Rare]:[Res_Rare]],MATCH(ROUND(MIN(SUM(AQ$4,$O128/1000),SUM($O128,AQ$4/1000)),3),CMB[[Cmb_ID]:[Cmb_ID]],0))),-1,-1,0,0)),IF(OR(AQ$1,$R128),4,INDEX(CMB[[Cmb_Rare]:[Cmb_Rare]],MATCH(ROUND(MIN(SUM(AQ$4,$O128/1000),SUM($O128,AQ$4/1000)),3),CMB[[Cmb_ID]:[Cmb_ID]],0))),CHOOSE(AC[[M]:[M]],2,1,1,SUM(AC[[AB]:[DB]])))),""))</f>
        <v/>
      </c>
      <c r="AR128" t="str">
        <f>IF(OR(AR$5="",$S128=""),"",IFERROR(SUM(PRODUCT(INDEX(CMB[[BA_0O]:[BA_2O]],MATCH(ROUND(MIN(SUM(AR$4,$O128/1000),SUM($O128,AR$4/1000)),3),CMB[[Cmb_ID]:[Cmb_ID]],0),SUM(N(AR$1),N($R128),1)),CHOOSE(AC[[M]:[M]],1,1,0,AC[[AB]:[AB]])),PRODUCT(INDEX(CMB[[BD_0O]:[BD_2O]],MATCH(ROUND(MIN(SUM(AR$4,$O128/1000),SUM($O128,AR$4/1000)),3),CMB[[Cmb_ID]:[Cmb_ID]],0),SUM(N(AR$1),N($R128),1)),CHOOSE(AC[[M]:[M]],1,0,1,AC[[DB]:[DB]])),PRODUCT(SUM(ROUND(AVERAGE(VALUE(AR$3),VALUE($P128)),0),CHOOSE(IF(OR(AR$1,$R128),4,INDEX(CMB[[Res_Rare]:[Res_Rare]],MATCH(ROUND(MIN(SUM(AR$4,$O128/1000),SUM($O128,AR$4/1000)),3),CMB[[Cmb_ID]:[Cmb_ID]],0))),-1,-1,0,0)),IF(OR(AR$1,$R128),4,INDEX(CMB[[Cmb_Rare]:[Cmb_Rare]],MATCH(ROUND(MIN(SUM(AR$4,$O128/1000),SUM($O128,AR$4/1000)),3),CMB[[Cmb_ID]:[Cmb_ID]],0))),CHOOSE(AC[[M]:[M]],2,1,1,SUM(AC[[AB]:[DB]])))),""))</f>
        <v/>
      </c>
      <c r="AS128" t="str">
        <f>IF(OR(AS$5="",$S128=""),"",IFERROR(SUM(PRODUCT(INDEX(CMB[[BA_0O]:[BA_2O]],MATCH(ROUND(MIN(SUM(AS$4,$O128/1000),SUM($O128,AS$4/1000)),3),CMB[[Cmb_ID]:[Cmb_ID]],0),SUM(N(AS$1),N($R128),1)),CHOOSE(AC[[M]:[M]],1,1,0,AC[[AB]:[AB]])),PRODUCT(INDEX(CMB[[BD_0O]:[BD_2O]],MATCH(ROUND(MIN(SUM(AS$4,$O128/1000),SUM($O128,AS$4/1000)),3),CMB[[Cmb_ID]:[Cmb_ID]],0),SUM(N(AS$1),N($R128),1)),CHOOSE(AC[[M]:[M]],1,0,1,AC[[DB]:[DB]])),PRODUCT(SUM(ROUND(AVERAGE(VALUE(AS$3),VALUE($P128)),0),CHOOSE(IF(OR(AS$1,$R128),4,INDEX(CMB[[Res_Rare]:[Res_Rare]],MATCH(ROUND(MIN(SUM(AS$4,$O128/1000),SUM($O128,AS$4/1000)),3),CMB[[Cmb_ID]:[Cmb_ID]],0))),-1,-1,0,0)),IF(OR(AS$1,$R128),4,INDEX(CMB[[Cmb_Rare]:[Cmb_Rare]],MATCH(ROUND(MIN(SUM(AS$4,$O128/1000),SUM($O128,AS$4/1000)),3),CMB[[Cmb_ID]:[Cmb_ID]],0))),CHOOSE(AC[[M]:[M]],2,1,1,SUM(AC[[AB]:[DB]])))),""))</f>
        <v/>
      </c>
      <c r="AT128" t="str">
        <f>IF(OR(AT$5="",$S128=""),"",IFERROR(SUM(PRODUCT(INDEX(CMB[[BA_0O]:[BA_2O]],MATCH(ROUND(MIN(SUM(AT$4,$O128/1000),SUM($O128,AT$4/1000)),3),CMB[[Cmb_ID]:[Cmb_ID]],0),SUM(N(AT$1),N($R128),1)),CHOOSE(AC[[M]:[M]],1,1,0,AC[[AB]:[AB]])),PRODUCT(INDEX(CMB[[BD_0O]:[BD_2O]],MATCH(ROUND(MIN(SUM(AT$4,$O128/1000),SUM($O128,AT$4/1000)),3),CMB[[Cmb_ID]:[Cmb_ID]],0),SUM(N(AT$1),N($R128),1)),CHOOSE(AC[[M]:[M]],1,0,1,AC[[DB]:[DB]])),PRODUCT(SUM(ROUND(AVERAGE(VALUE(AT$3),VALUE($P128)),0),CHOOSE(IF(OR(AT$1,$R128),4,INDEX(CMB[[Res_Rare]:[Res_Rare]],MATCH(ROUND(MIN(SUM(AT$4,$O128/1000),SUM($O128,AT$4/1000)),3),CMB[[Cmb_ID]:[Cmb_ID]],0))),-1,-1,0,0)),IF(OR(AT$1,$R128),4,INDEX(CMB[[Cmb_Rare]:[Cmb_Rare]],MATCH(ROUND(MIN(SUM(AT$4,$O128/1000),SUM($O128,AT$4/1000)),3),CMB[[Cmb_ID]:[Cmb_ID]],0))),CHOOSE(AC[[M]:[M]],2,1,1,SUM(AC[[AB]:[DB]])))),""))</f>
        <v/>
      </c>
      <c r="AU128" t="str">
        <f>IF(OR(AU$5="",$S128=""),"",IFERROR(SUM(PRODUCT(INDEX(CMB[[BA_0O]:[BA_2O]],MATCH(ROUND(MIN(SUM(AU$4,$O128/1000),SUM($O128,AU$4/1000)),3),CMB[[Cmb_ID]:[Cmb_ID]],0),SUM(N(AU$1),N($R128),1)),CHOOSE(AC[[M]:[M]],1,1,0,AC[[AB]:[AB]])),PRODUCT(INDEX(CMB[[BD_0O]:[BD_2O]],MATCH(ROUND(MIN(SUM(AU$4,$O128/1000),SUM($O128,AU$4/1000)),3),CMB[[Cmb_ID]:[Cmb_ID]],0),SUM(N(AU$1),N($R128),1)),CHOOSE(AC[[M]:[M]],1,0,1,AC[[DB]:[DB]])),PRODUCT(SUM(ROUND(AVERAGE(VALUE(AU$3),VALUE($P128)),0),CHOOSE(IF(OR(AU$1,$R128),4,INDEX(CMB[[Res_Rare]:[Res_Rare]],MATCH(ROUND(MIN(SUM(AU$4,$O128/1000),SUM($O128,AU$4/1000)),3),CMB[[Cmb_ID]:[Cmb_ID]],0))),-1,-1,0,0)),IF(OR(AU$1,$R128),4,INDEX(CMB[[Cmb_Rare]:[Cmb_Rare]],MATCH(ROUND(MIN(SUM(AU$4,$O128/1000),SUM($O128,AU$4/1000)),3),CMB[[Cmb_ID]:[Cmb_ID]],0))),CHOOSE(AC[[M]:[M]],2,1,1,SUM(AC[[AB]:[DB]])))),""))</f>
        <v/>
      </c>
      <c r="AV128" t="str">
        <f>IF(OR(AV$5="",$S128=""),"",IFERROR(SUM(PRODUCT(INDEX(CMB[[BA_0O]:[BA_2O]],MATCH(ROUND(MIN(SUM(AV$4,$O128/1000),SUM($O128,AV$4/1000)),3),CMB[[Cmb_ID]:[Cmb_ID]],0),SUM(N(AV$1),N($R128),1)),CHOOSE(AC[[M]:[M]],1,1,0,AC[[AB]:[AB]])),PRODUCT(INDEX(CMB[[BD_0O]:[BD_2O]],MATCH(ROUND(MIN(SUM(AV$4,$O128/1000),SUM($O128,AV$4/1000)),3),CMB[[Cmb_ID]:[Cmb_ID]],0),SUM(N(AV$1),N($R128),1)),CHOOSE(AC[[M]:[M]],1,0,1,AC[[DB]:[DB]])),PRODUCT(SUM(ROUND(AVERAGE(VALUE(AV$3),VALUE($P128)),0),CHOOSE(IF(OR(AV$1,$R128),4,INDEX(CMB[[Res_Rare]:[Res_Rare]],MATCH(ROUND(MIN(SUM(AV$4,$O128/1000),SUM($O128,AV$4/1000)),3),CMB[[Cmb_ID]:[Cmb_ID]],0))),-1,-1,0,0)),IF(OR(AV$1,$R128),4,INDEX(CMB[[Cmb_Rare]:[Cmb_Rare]],MATCH(ROUND(MIN(SUM(AV$4,$O128/1000),SUM($O128,AV$4/1000)),3),CMB[[Cmb_ID]:[Cmb_ID]],0))),CHOOSE(AC[[M]:[M]],2,1,1,SUM(AC[[AB]:[DB]])))),""))</f>
        <v/>
      </c>
      <c r="AW128" t="str">
        <f>IF(OR(AW$5="",$S128=""),"",IFERROR(SUM(PRODUCT(INDEX(CMB[[BA_0O]:[BA_2O]],MATCH(ROUND(MIN(SUM(AW$4,$O128/1000),SUM($O128,AW$4/1000)),3),CMB[[Cmb_ID]:[Cmb_ID]],0),SUM(N(AW$1),N($R128),1)),CHOOSE(AC[[M]:[M]],1,1,0,AC[[AB]:[AB]])),PRODUCT(INDEX(CMB[[BD_0O]:[BD_2O]],MATCH(ROUND(MIN(SUM(AW$4,$O128/1000),SUM($O128,AW$4/1000)),3),CMB[[Cmb_ID]:[Cmb_ID]],0),SUM(N(AW$1),N($R128),1)),CHOOSE(AC[[M]:[M]],1,0,1,AC[[DB]:[DB]])),PRODUCT(SUM(ROUND(AVERAGE(VALUE(AW$3),VALUE($P128)),0),CHOOSE(IF(OR(AW$1,$R128),4,INDEX(CMB[[Res_Rare]:[Res_Rare]],MATCH(ROUND(MIN(SUM(AW$4,$O128/1000),SUM($O128,AW$4/1000)),3),CMB[[Cmb_ID]:[Cmb_ID]],0))),-1,-1,0,0)),IF(OR(AW$1,$R128),4,INDEX(CMB[[Cmb_Rare]:[Cmb_Rare]],MATCH(ROUND(MIN(SUM(AW$4,$O128/1000),SUM($O128,AW$4/1000)),3),CMB[[Cmb_ID]:[Cmb_ID]],0))),CHOOSE(AC[[M]:[M]],2,1,1,SUM(AC[[AB]:[DB]])))),""))</f>
        <v/>
      </c>
      <c r="AX128" t="str">
        <f>IF(OR(AX$5="",$S128=""),"",IFERROR(SUM(PRODUCT(INDEX(CMB[[BA_0O]:[BA_2O]],MATCH(ROUND(MIN(SUM(AX$4,$O128/1000),SUM($O128,AX$4/1000)),3),CMB[[Cmb_ID]:[Cmb_ID]],0),SUM(N(AX$1),N($R128),1)),CHOOSE(AC[[M]:[M]],1,1,0,AC[[AB]:[AB]])),PRODUCT(INDEX(CMB[[BD_0O]:[BD_2O]],MATCH(ROUND(MIN(SUM(AX$4,$O128/1000),SUM($O128,AX$4/1000)),3),CMB[[Cmb_ID]:[Cmb_ID]],0),SUM(N(AX$1),N($R128),1)),CHOOSE(AC[[M]:[M]],1,0,1,AC[[DB]:[DB]])),PRODUCT(SUM(ROUND(AVERAGE(VALUE(AX$3),VALUE($P128)),0),CHOOSE(IF(OR(AX$1,$R128),4,INDEX(CMB[[Res_Rare]:[Res_Rare]],MATCH(ROUND(MIN(SUM(AX$4,$O128/1000),SUM($O128,AX$4/1000)),3),CMB[[Cmb_ID]:[Cmb_ID]],0))),-1,-1,0,0)),IF(OR(AX$1,$R128),4,INDEX(CMB[[Cmb_Rare]:[Cmb_Rare]],MATCH(ROUND(MIN(SUM(AX$4,$O128/1000),SUM($O128,AX$4/1000)),3),CMB[[Cmb_ID]:[Cmb_ID]],0))),CHOOSE(AC[[M]:[M]],2,1,1,SUM(AC[[AB]:[DB]])))),""))</f>
        <v/>
      </c>
      <c r="AY128" t="str">
        <f>IF(OR(AY$5="",$S128=""),"",IFERROR(SUM(PRODUCT(INDEX(CMB[[BA_0O]:[BA_2O]],MATCH(ROUND(MIN(SUM(AY$4,$O128/1000),SUM($O128,AY$4/1000)),3),CMB[[Cmb_ID]:[Cmb_ID]],0),SUM(N(AY$1),N($R128),1)),CHOOSE(AC[[M]:[M]],1,1,0,AC[[AB]:[AB]])),PRODUCT(INDEX(CMB[[BD_0O]:[BD_2O]],MATCH(ROUND(MIN(SUM(AY$4,$O128/1000),SUM($O128,AY$4/1000)),3),CMB[[Cmb_ID]:[Cmb_ID]],0),SUM(N(AY$1),N($R128),1)),CHOOSE(AC[[M]:[M]],1,0,1,AC[[DB]:[DB]])),PRODUCT(SUM(ROUND(AVERAGE(VALUE(AY$3),VALUE($P128)),0),CHOOSE(IF(OR(AY$1,$R128),4,INDEX(CMB[[Res_Rare]:[Res_Rare]],MATCH(ROUND(MIN(SUM(AY$4,$O128/1000),SUM($O128,AY$4/1000)),3),CMB[[Cmb_ID]:[Cmb_ID]],0))),-1,-1,0,0)),IF(OR(AY$1,$R128),4,INDEX(CMB[[Cmb_Rare]:[Cmb_Rare]],MATCH(ROUND(MIN(SUM(AY$4,$O128/1000),SUM($O128,AY$4/1000)),3),CMB[[Cmb_ID]:[Cmb_ID]],0))),CHOOSE(AC[[M]:[M]],2,1,1,SUM(AC[[AB]:[DB]])))),""))</f>
        <v/>
      </c>
      <c r="AZ128" t="str">
        <f>IF(OR(AZ$5="",$S128=""),"",IFERROR(SUM(PRODUCT(INDEX(CMB[[BA_0O]:[BA_2O]],MATCH(ROUND(MIN(SUM(AZ$4,$O128/1000),SUM($O128,AZ$4/1000)),3),CMB[[Cmb_ID]:[Cmb_ID]],0),SUM(N(AZ$1),N($R128),1)),CHOOSE(AC[[M]:[M]],1,1,0,AC[[AB]:[AB]])),PRODUCT(INDEX(CMB[[BD_0O]:[BD_2O]],MATCH(ROUND(MIN(SUM(AZ$4,$O128/1000),SUM($O128,AZ$4/1000)),3),CMB[[Cmb_ID]:[Cmb_ID]],0),SUM(N(AZ$1),N($R128),1)),CHOOSE(AC[[M]:[M]],1,0,1,AC[[DB]:[DB]])),PRODUCT(SUM(ROUND(AVERAGE(VALUE(AZ$3),VALUE($P128)),0),CHOOSE(IF(OR(AZ$1,$R128),4,INDEX(CMB[[Res_Rare]:[Res_Rare]],MATCH(ROUND(MIN(SUM(AZ$4,$O128/1000),SUM($O128,AZ$4/1000)),3),CMB[[Cmb_ID]:[Cmb_ID]],0))),-1,-1,0,0)),IF(OR(AZ$1,$R128),4,INDEX(CMB[[Cmb_Rare]:[Cmb_Rare]],MATCH(ROUND(MIN(SUM(AZ$4,$O128/1000),SUM($O128,AZ$4/1000)),3),CMB[[Cmb_ID]:[Cmb_ID]],0))),CHOOSE(AC[[M]:[M]],2,1,1,SUM(AC[[AB]:[DB]])))),""))</f>
        <v/>
      </c>
      <c r="BA128" t="str">
        <f>IF(OR(BA$5="",$S128=""),"",IFERROR(SUM(PRODUCT(INDEX(CMB[[BA_0O]:[BA_2O]],MATCH(ROUND(MIN(SUM(BA$4,$O128/1000),SUM($O128,BA$4/1000)),3),CMB[[Cmb_ID]:[Cmb_ID]],0),SUM(N(BA$1),N($R128),1)),CHOOSE(AC[[M]:[M]],1,1,0,AC[[AB]:[AB]])),PRODUCT(INDEX(CMB[[BD_0O]:[BD_2O]],MATCH(ROUND(MIN(SUM(BA$4,$O128/1000),SUM($O128,BA$4/1000)),3),CMB[[Cmb_ID]:[Cmb_ID]],0),SUM(N(BA$1),N($R128),1)),CHOOSE(AC[[M]:[M]],1,0,1,AC[[DB]:[DB]])),PRODUCT(SUM(ROUND(AVERAGE(VALUE(BA$3),VALUE($P128)),0),CHOOSE(IF(OR(BA$1,$R128),4,INDEX(CMB[[Res_Rare]:[Res_Rare]],MATCH(ROUND(MIN(SUM(BA$4,$O128/1000),SUM($O128,BA$4/1000)),3),CMB[[Cmb_ID]:[Cmb_ID]],0))),-1,-1,0,0)),IF(OR(BA$1,$R128),4,INDEX(CMB[[Cmb_Rare]:[Cmb_Rare]],MATCH(ROUND(MIN(SUM(BA$4,$O128/1000),SUM($O128,BA$4/1000)),3),CMB[[Cmb_ID]:[Cmb_ID]],0))),CHOOSE(AC[[M]:[M]],2,1,1,SUM(AC[[AB]:[DB]])))),""))</f>
        <v/>
      </c>
      <c r="BB128" t="str">
        <f>IF(OR(BB$5="",$S128=""),"",IFERROR(SUM(PRODUCT(INDEX(CMB[[BA_0O]:[BA_2O]],MATCH(ROUND(MIN(SUM(BB$4,$O128/1000),SUM($O128,BB$4/1000)),3),CMB[[Cmb_ID]:[Cmb_ID]],0),SUM(N(BB$1),N($R128),1)),CHOOSE(AC[[M]:[M]],1,1,0,AC[[AB]:[AB]])),PRODUCT(INDEX(CMB[[BD_0O]:[BD_2O]],MATCH(ROUND(MIN(SUM(BB$4,$O128/1000),SUM($O128,BB$4/1000)),3),CMB[[Cmb_ID]:[Cmb_ID]],0),SUM(N(BB$1),N($R128),1)),CHOOSE(AC[[M]:[M]],1,0,1,AC[[DB]:[DB]])),PRODUCT(SUM(ROUND(AVERAGE(VALUE(BB$3),VALUE($P128)),0),CHOOSE(IF(OR(BB$1,$R128),4,INDEX(CMB[[Res_Rare]:[Res_Rare]],MATCH(ROUND(MIN(SUM(BB$4,$O128/1000),SUM($O128,BB$4/1000)),3),CMB[[Cmb_ID]:[Cmb_ID]],0))),-1,-1,0,0)),IF(OR(BB$1,$R128),4,INDEX(CMB[[Cmb_Rare]:[Cmb_Rare]],MATCH(ROUND(MIN(SUM(BB$4,$O128/1000),SUM($O128,BB$4/1000)),3),CMB[[Cmb_ID]:[Cmb_ID]],0))),CHOOSE(AC[[M]:[M]],2,1,1,SUM(AC[[AB]:[DB]])))),""))</f>
        <v/>
      </c>
      <c r="BC128" t="str">
        <f>IF(OR(BC$5="",$S128=""),"",IFERROR(SUM(PRODUCT(INDEX(CMB[[BA_0O]:[BA_2O]],MATCH(ROUND(MIN(SUM(BC$4,$O128/1000),SUM($O128,BC$4/1000)),3),CMB[[Cmb_ID]:[Cmb_ID]],0),SUM(N(BC$1),N($R128),1)),CHOOSE(AC[[M]:[M]],1,1,0,AC[[AB]:[AB]])),PRODUCT(INDEX(CMB[[BD_0O]:[BD_2O]],MATCH(ROUND(MIN(SUM(BC$4,$O128/1000),SUM($O128,BC$4/1000)),3),CMB[[Cmb_ID]:[Cmb_ID]],0),SUM(N(BC$1),N($R128),1)),CHOOSE(AC[[M]:[M]],1,0,1,AC[[DB]:[DB]])),PRODUCT(SUM(ROUND(AVERAGE(VALUE(BC$3),VALUE($P128)),0),CHOOSE(IF(OR(BC$1,$R128),4,INDEX(CMB[[Res_Rare]:[Res_Rare]],MATCH(ROUND(MIN(SUM(BC$4,$O128/1000),SUM($O128,BC$4/1000)),3),CMB[[Cmb_ID]:[Cmb_ID]],0))),-1,-1,0,0)),IF(OR(BC$1,$R128),4,INDEX(CMB[[Cmb_Rare]:[Cmb_Rare]],MATCH(ROUND(MIN(SUM(BC$4,$O128/1000),SUM($O128,BC$4/1000)),3),CMB[[Cmb_ID]:[Cmb_ID]],0))),CHOOSE(AC[[M]:[M]],2,1,1,SUM(AC[[AB]:[DB]])))),""))</f>
        <v/>
      </c>
      <c r="BD128" t="str">
        <f>IF(OR(BD$5="",$S128=""),"",IFERROR(SUM(PRODUCT(INDEX(CMB[[BA_0O]:[BA_2O]],MATCH(ROUND(MIN(SUM(BD$4,$O128/1000),SUM($O128,BD$4/1000)),3),CMB[[Cmb_ID]:[Cmb_ID]],0),SUM(N(BD$1),N($R128),1)),CHOOSE(AC[[M]:[M]],1,1,0,AC[[AB]:[AB]])),PRODUCT(INDEX(CMB[[BD_0O]:[BD_2O]],MATCH(ROUND(MIN(SUM(BD$4,$O128/1000),SUM($O128,BD$4/1000)),3),CMB[[Cmb_ID]:[Cmb_ID]],0),SUM(N(BD$1),N($R128),1)),CHOOSE(AC[[M]:[M]],1,0,1,AC[[DB]:[DB]])),PRODUCT(SUM(ROUND(AVERAGE(VALUE(BD$3),VALUE($P128)),0),CHOOSE(IF(OR(BD$1,$R128),4,INDEX(CMB[[Res_Rare]:[Res_Rare]],MATCH(ROUND(MIN(SUM(BD$4,$O128/1000),SUM($O128,BD$4/1000)),3),CMB[[Cmb_ID]:[Cmb_ID]],0))),-1,-1,0,0)),IF(OR(BD$1,$R128),4,INDEX(CMB[[Cmb_Rare]:[Cmb_Rare]],MATCH(ROUND(MIN(SUM(BD$4,$O128/1000),SUM($O128,BD$4/1000)),3),CMB[[Cmb_ID]:[Cmb_ID]],0))),CHOOSE(AC[[M]:[M]],2,1,1,SUM(AC[[AB]:[DB]])))),""))</f>
        <v/>
      </c>
      <c r="BE128" t="str">
        <f>IF(OR(BE$5="",$S128=""),"",IFERROR(SUM(PRODUCT(INDEX(CMB[[BA_0O]:[BA_2O]],MATCH(ROUND(MIN(SUM(BE$4,$O128/1000),SUM($O128,BE$4/1000)),3),CMB[[Cmb_ID]:[Cmb_ID]],0),SUM(N(BE$1),N($R128),1)),CHOOSE(AC[[M]:[M]],1,1,0,AC[[AB]:[AB]])),PRODUCT(INDEX(CMB[[BD_0O]:[BD_2O]],MATCH(ROUND(MIN(SUM(BE$4,$O128/1000),SUM($O128,BE$4/1000)),3),CMB[[Cmb_ID]:[Cmb_ID]],0),SUM(N(BE$1),N($R128),1)),CHOOSE(AC[[M]:[M]],1,0,1,AC[[DB]:[DB]])),PRODUCT(SUM(ROUND(AVERAGE(VALUE(BE$3),VALUE($P128)),0),CHOOSE(IF(OR(BE$1,$R128),4,INDEX(CMB[[Res_Rare]:[Res_Rare]],MATCH(ROUND(MIN(SUM(BE$4,$O128/1000),SUM($O128,BE$4/1000)),3),CMB[[Cmb_ID]:[Cmb_ID]],0))),-1,-1,0,0)),IF(OR(BE$1,$R128),4,INDEX(CMB[[Cmb_Rare]:[Cmb_Rare]],MATCH(ROUND(MIN(SUM(BE$4,$O128/1000),SUM($O128,BE$4/1000)),3),CMB[[Cmb_ID]:[Cmb_ID]],0))),CHOOSE(AC[[M]:[M]],2,1,1,SUM(AC[[AB]:[DB]])))),""))</f>
        <v/>
      </c>
      <c r="BF128" t="str">
        <f>IF(OR(BF$5="",$S128=""),"",IFERROR(SUM(PRODUCT(INDEX(CMB[[BA_0O]:[BA_2O]],MATCH(ROUND(MIN(SUM(BF$4,$O128/1000),SUM($O128,BF$4/1000)),3),CMB[[Cmb_ID]:[Cmb_ID]],0),SUM(N(BF$1),N($R128),1)),CHOOSE(AC[[M]:[M]],1,1,0,AC[[AB]:[AB]])),PRODUCT(INDEX(CMB[[BD_0O]:[BD_2O]],MATCH(ROUND(MIN(SUM(BF$4,$O128/1000),SUM($O128,BF$4/1000)),3),CMB[[Cmb_ID]:[Cmb_ID]],0),SUM(N(BF$1),N($R128),1)),CHOOSE(AC[[M]:[M]],1,0,1,AC[[DB]:[DB]])),PRODUCT(SUM(ROUND(AVERAGE(VALUE(BF$3),VALUE($P128)),0),CHOOSE(IF(OR(BF$1,$R128),4,INDEX(CMB[[Res_Rare]:[Res_Rare]],MATCH(ROUND(MIN(SUM(BF$4,$O128/1000),SUM($O128,BF$4/1000)),3),CMB[[Cmb_ID]:[Cmb_ID]],0))),-1,-1,0,0)),IF(OR(BF$1,$R128),4,INDEX(CMB[[Cmb_Rare]:[Cmb_Rare]],MATCH(ROUND(MIN(SUM(BF$4,$O128/1000),SUM($O128,BF$4/1000)),3),CMB[[Cmb_ID]:[Cmb_ID]],0))),CHOOSE(AC[[M]:[M]],2,1,1,SUM(AC[[AB]:[DB]])))),""))</f>
        <v/>
      </c>
      <c r="BG128" t="str">
        <f>IF(OR(BG$5="",$S128=""),"",IFERROR(SUM(PRODUCT(INDEX(CMB[[BA_0O]:[BA_2O]],MATCH(ROUND(MIN(SUM(BG$4,$O128/1000),SUM($O128,BG$4/1000)),3),CMB[[Cmb_ID]:[Cmb_ID]],0),SUM(N(BG$1),N($R128),1)),CHOOSE(AC[[M]:[M]],1,1,0,AC[[AB]:[AB]])),PRODUCT(INDEX(CMB[[BD_0O]:[BD_2O]],MATCH(ROUND(MIN(SUM(BG$4,$O128/1000),SUM($O128,BG$4/1000)),3),CMB[[Cmb_ID]:[Cmb_ID]],0),SUM(N(BG$1),N($R128),1)),CHOOSE(AC[[M]:[M]],1,0,1,AC[[DB]:[DB]])),PRODUCT(SUM(ROUND(AVERAGE(VALUE(BG$3),VALUE($P128)),0),CHOOSE(IF(OR(BG$1,$R128),4,INDEX(CMB[[Res_Rare]:[Res_Rare]],MATCH(ROUND(MIN(SUM(BG$4,$O128/1000),SUM($O128,BG$4/1000)),3),CMB[[Cmb_ID]:[Cmb_ID]],0))),-1,-1,0,0)),IF(OR(BG$1,$R128),4,INDEX(CMB[[Cmb_Rare]:[Cmb_Rare]],MATCH(ROUND(MIN(SUM(BG$4,$O128/1000),SUM($O128,BG$4/1000)),3),CMB[[Cmb_ID]:[Cmb_ID]],0))),CHOOSE(AC[[M]:[M]],2,1,1,SUM(AC[[AB]:[DB]])))),""))</f>
        <v/>
      </c>
      <c r="BH128" t="str">
        <f>IF(OR(BH$5="",$S128=""),"",IFERROR(SUM(PRODUCT(INDEX(CMB[[BA_0O]:[BA_2O]],MATCH(ROUND(MIN(SUM(BH$4,$O128/1000),SUM($O128,BH$4/1000)),3),CMB[[Cmb_ID]:[Cmb_ID]],0),SUM(N(BH$1),N($R128),1)),CHOOSE(AC[[M]:[M]],1,1,0,AC[[AB]:[AB]])),PRODUCT(INDEX(CMB[[BD_0O]:[BD_2O]],MATCH(ROUND(MIN(SUM(BH$4,$O128/1000),SUM($O128,BH$4/1000)),3),CMB[[Cmb_ID]:[Cmb_ID]],0),SUM(N(BH$1),N($R128),1)),CHOOSE(AC[[M]:[M]],1,0,1,AC[[DB]:[DB]])),PRODUCT(SUM(ROUND(AVERAGE(VALUE(BH$3),VALUE($P128)),0),CHOOSE(IF(OR(BH$1,$R128),4,INDEX(CMB[[Res_Rare]:[Res_Rare]],MATCH(ROUND(MIN(SUM(BH$4,$O128/1000),SUM($O128,BH$4/1000)),3),CMB[[Cmb_ID]:[Cmb_ID]],0))),-1,-1,0,0)),IF(OR(BH$1,$R128),4,INDEX(CMB[[Cmb_Rare]:[Cmb_Rare]],MATCH(ROUND(MIN(SUM(BH$4,$O128/1000),SUM($O128,BH$4/1000)),3),CMB[[Cmb_ID]:[Cmb_ID]],0))),CHOOSE(AC[[M]:[M]],2,1,1,SUM(AC[[AB]:[DB]])))),""))</f>
        <v/>
      </c>
      <c r="BI128" t="str">
        <f>IF(OR(BI$5="",$S128=""),"",IFERROR(SUM(PRODUCT(INDEX(CMB[[BA_0O]:[BA_2O]],MATCH(ROUND(MIN(SUM(BI$4,$O128/1000),SUM($O128,BI$4/1000)),3),CMB[[Cmb_ID]:[Cmb_ID]],0),SUM(N(BI$1),N($R128),1)),CHOOSE(AC[[M]:[M]],1,1,0,AC[[AB]:[AB]])),PRODUCT(INDEX(CMB[[BD_0O]:[BD_2O]],MATCH(ROUND(MIN(SUM(BI$4,$O128/1000),SUM($O128,BI$4/1000)),3),CMB[[Cmb_ID]:[Cmb_ID]],0),SUM(N(BI$1),N($R128),1)),CHOOSE(AC[[M]:[M]],1,0,1,AC[[DB]:[DB]])),PRODUCT(SUM(ROUND(AVERAGE(VALUE(BI$3),VALUE($P128)),0),CHOOSE(IF(OR(BI$1,$R128),4,INDEX(CMB[[Res_Rare]:[Res_Rare]],MATCH(ROUND(MIN(SUM(BI$4,$O128/1000),SUM($O128,BI$4/1000)),3),CMB[[Cmb_ID]:[Cmb_ID]],0))),-1,-1,0,0)),IF(OR(BI$1,$R128),4,INDEX(CMB[[Cmb_Rare]:[Cmb_Rare]],MATCH(ROUND(MIN(SUM(BI$4,$O128/1000),SUM($O128,BI$4/1000)),3),CMB[[Cmb_ID]:[Cmb_ID]],0))),CHOOSE(AC[[M]:[M]],2,1,1,SUM(AC[[AB]:[DB]])))),""))</f>
        <v/>
      </c>
      <c r="BJ128" t="str">
        <f>IF(OR(BJ$5="",$S128=""),"",IFERROR(SUM(PRODUCT(INDEX(CMB[[BA_0O]:[BA_2O]],MATCH(ROUND(MIN(SUM(BJ$4,$O128/1000),SUM($O128,BJ$4/1000)),3),CMB[[Cmb_ID]:[Cmb_ID]],0),SUM(N(BJ$1),N($R128),1)),CHOOSE(AC[[M]:[M]],1,1,0,AC[[AB]:[AB]])),PRODUCT(INDEX(CMB[[BD_0O]:[BD_2O]],MATCH(ROUND(MIN(SUM(BJ$4,$O128/1000),SUM($O128,BJ$4/1000)),3),CMB[[Cmb_ID]:[Cmb_ID]],0),SUM(N(BJ$1),N($R128),1)),CHOOSE(AC[[M]:[M]],1,0,1,AC[[DB]:[DB]])),PRODUCT(SUM(ROUND(AVERAGE(VALUE(BJ$3),VALUE($P128)),0),CHOOSE(IF(OR(BJ$1,$R128),4,INDEX(CMB[[Res_Rare]:[Res_Rare]],MATCH(ROUND(MIN(SUM(BJ$4,$O128/1000),SUM($O128,BJ$4/1000)),3),CMB[[Cmb_ID]:[Cmb_ID]],0))),-1,-1,0,0)),IF(OR(BJ$1,$R128),4,INDEX(CMB[[Cmb_Rare]:[Cmb_Rare]],MATCH(ROUND(MIN(SUM(BJ$4,$O128/1000),SUM($O128,BJ$4/1000)),3),CMB[[Cmb_ID]:[Cmb_ID]],0))),CHOOSE(AC[[M]:[M]],2,1,1,SUM(AC[[AB]:[DB]])))),""))</f>
        <v/>
      </c>
      <c r="BK128" t="str">
        <f>IF(OR(BK$5="",$S128=""),"",IFERROR(SUM(PRODUCT(INDEX(CMB[[BA_0O]:[BA_2O]],MATCH(ROUND(MIN(SUM(BK$4,$O128/1000),SUM($O128,BK$4/1000)),3),CMB[[Cmb_ID]:[Cmb_ID]],0),SUM(N(BK$1),N($R128),1)),CHOOSE(AC[[M]:[M]],1,1,0,AC[[AB]:[AB]])),PRODUCT(INDEX(CMB[[BD_0O]:[BD_2O]],MATCH(ROUND(MIN(SUM(BK$4,$O128/1000),SUM($O128,BK$4/1000)),3),CMB[[Cmb_ID]:[Cmb_ID]],0),SUM(N(BK$1),N($R128),1)),CHOOSE(AC[[M]:[M]],1,0,1,AC[[DB]:[DB]])),PRODUCT(SUM(ROUND(AVERAGE(VALUE(BK$3),VALUE($P128)),0),CHOOSE(IF(OR(BK$1,$R128),4,INDEX(CMB[[Res_Rare]:[Res_Rare]],MATCH(ROUND(MIN(SUM(BK$4,$O128/1000),SUM($O128,BK$4/1000)),3),CMB[[Cmb_ID]:[Cmb_ID]],0))),-1,-1,0,0)),IF(OR(BK$1,$R128),4,INDEX(CMB[[Cmb_Rare]:[Cmb_Rare]],MATCH(ROUND(MIN(SUM(BK$4,$O128/1000),SUM($O128,BK$4/1000)),3),CMB[[Cmb_ID]:[Cmb_ID]],0))),CHOOSE(AC[[M]:[M]],2,1,1,SUM(AC[[AB]:[DB]])))),""))</f>
        <v/>
      </c>
      <c r="BL128" t="str">
        <f>IF(OR(BL$5="",$S128=""),"",IFERROR(SUM(PRODUCT(INDEX(CMB[[BA_0O]:[BA_2O]],MATCH(ROUND(MIN(SUM(BL$4,$O128/1000),SUM($O128,BL$4/1000)),3),CMB[[Cmb_ID]:[Cmb_ID]],0),SUM(N(BL$1),N($R128),1)),CHOOSE(AC[[M]:[M]],1,1,0,AC[[AB]:[AB]])),PRODUCT(INDEX(CMB[[BD_0O]:[BD_2O]],MATCH(ROUND(MIN(SUM(BL$4,$O128/1000),SUM($O128,BL$4/1000)),3),CMB[[Cmb_ID]:[Cmb_ID]],0),SUM(N(BL$1),N($R128),1)),CHOOSE(AC[[M]:[M]],1,0,1,AC[[DB]:[DB]])),PRODUCT(SUM(ROUND(AVERAGE(VALUE(BL$3),VALUE($P128)),0),CHOOSE(IF(OR(BL$1,$R128),4,INDEX(CMB[[Res_Rare]:[Res_Rare]],MATCH(ROUND(MIN(SUM(BL$4,$O128/1000),SUM($O128,BL$4/1000)),3),CMB[[Cmb_ID]:[Cmb_ID]],0))),-1,-1,0,0)),IF(OR(BL$1,$R128),4,INDEX(CMB[[Cmb_Rare]:[Cmb_Rare]],MATCH(ROUND(MIN(SUM(BL$4,$O128/1000),SUM($O128,BL$4/1000)),3),CMB[[Cmb_ID]:[Cmb_ID]],0))),CHOOSE(AC[[M]:[M]],2,1,1,SUM(AC[[AB]:[DB]])))),""))</f>
        <v/>
      </c>
      <c r="BM128" t="str">
        <f>IF(OR(BM$5="",$S128=""),"",IFERROR(SUM(PRODUCT(INDEX(CMB[[BA_0O]:[BA_2O]],MATCH(ROUND(MIN(SUM(BM$4,$O128/1000),SUM($O128,BM$4/1000)),3),CMB[[Cmb_ID]:[Cmb_ID]],0),SUM(N(BM$1),N($R128),1)),CHOOSE(AC[[M]:[M]],1,1,0,AC[[AB]:[AB]])),PRODUCT(INDEX(CMB[[BD_0O]:[BD_2O]],MATCH(ROUND(MIN(SUM(BM$4,$O128/1000),SUM($O128,BM$4/1000)),3),CMB[[Cmb_ID]:[Cmb_ID]],0),SUM(N(BM$1),N($R128),1)),CHOOSE(AC[[M]:[M]],1,0,1,AC[[DB]:[DB]])),PRODUCT(SUM(ROUND(AVERAGE(VALUE(BM$3),VALUE($P128)),0),CHOOSE(IF(OR(BM$1,$R128),4,INDEX(CMB[[Res_Rare]:[Res_Rare]],MATCH(ROUND(MIN(SUM(BM$4,$O128/1000),SUM($O128,BM$4/1000)),3),CMB[[Cmb_ID]:[Cmb_ID]],0))),-1,-1,0,0)),IF(OR(BM$1,$R128),4,INDEX(CMB[[Cmb_Rare]:[Cmb_Rare]],MATCH(ROUND(MIN(SUM(BM$4,$O128/1000),SUM($O128,BM$4/1000)),3),CMB[[Cmb_ID]:[Cmb_ID]],0))),CHOOSE(AC[[M]:[M]],2,1,1,SUM(AC[[AB]:[DB]])))),""))</f>
        <v/>
      </c>
      <c r="BN128" t="str">
        <f>IF(OR(BN$5="",$S128=""),"",IFERROR(SUM(PRODUCT(INDEX(CMB[[BA_0O]:[BA_2O]],MATCH(ROUND(MIN(SUM(BN$4,$O128/1000),SUM($O128,BN$4/1000)),3),CMB[[Cmb_ID]:[Cmb_ID]],0),SUM(N(BN$1),N($R128),1)),CHOOSE(AC[[M]:[M]],1,1,0,AC[[AB]:[AB]])),PRODUCT(INDEX(CMB[[BD_0O]:[BD_2O]],MATCH(ROUND(MIN(SUM(BN$4,$O128/1000),SUM($O128,BN$4/1000)),3),CMB[[Cmb_ID]:[Cmb_ID]],0),SUM(N(BN$1),N($R128),1)),CHOOSE(AC[[M]:[M]],1,0,1,AC[[DB]:[DB]])),PRODUCT(SUM(ROUND(AVERAGE(VALUE(BN$3),VALUE($P128)),0),CHOOSE(IF(OR(BN$1,$R128),4,INDEX(CMB[[Res_Rare]:[Res_Rare]],MATCH(ROUND(MIN(SUM(BN$4,$O128/1000),SUM($O128,BN$4/1000)),3),CMB[[Cmb_ID]:[Cmb_ID]],0))),-1,-1,0,0)),IF(OR(BN$1,$R128),4,INDEX(CMB[[Cmb_Rare]:[Cmb_Rare]],MATCH(ROUND(MIN(SUM(BN$4,$O128/1000),SUM($O128,BN$4/1000)),3),CMB[[Cmb_ID]:[Cmb_ID]],0))),CHOOSE(AC[[M]:[M]],2,1,1,SUM(AC[[AB]:[DB]])))),""))</f>
        <v/>
      </c>
      <c r="BO128" t="str">
        <f>IF(OR(BO$5="",$S128=""),"",IFERROR(SUM(PRODUCT(INDEX(CMB[[BA_0O]:[BA_2O]],MATCH(ROUND(MIN(SUM(BO$4,$O128/1000),SUM($O128,BO$4/1000)),3),CMB[[Cmb_ID]:[Cmb_ID]],0),SUM(N(BO$1),N($R128),1)),CHOOSE(AC[[M]:[M]],1,1,0,AC[[AB]:[AB]])),PRODUCT(INDEX(CMB[[BD_0O]:[BD_2O]],MATCH(ROUND(MIN(SUM(BO$4,$O128/1000),SUM($O128,BO$4/1000)),3),CMB[[Cmb_ID]:[Cmb_ID]],0),SUM(N(BO$1),N($R128),1)),CHOOSE(AC[[M]:[M]],1,0,1,AC[[DB]:[DB]])),PRODUCT(SUM(ROUND(AVERAGE(VALUE(BO$3),VALUE($P128)),0),CHOOSE(IF(OR(BO$1,$R128),4,INDEX(CMB[[Res_Rare]:[Res_Rare]],MATCH(ROUND(MIN(SUM(BO$4,$O128/1000),SUM($O128,BO$4/1000)),3),CMB[[Cmb_ID]:[Cmb_ID]],0))),-1,-1,0,0)),IF(OR(BO$1,$R128),4,INDEX(CMB[[Cmb_Rare]:[Cmb_Rare]],MATCH(ROUND(MIN(SUM(BO$4,$O128/1000),SUM($O128,BO$4/1000)),3),CMB[[Cmb_ID]:[Cmb_ID]],0))),CHOOSE(AC[[M]:[M]],2,1,1,SUM(AC[[AB]:[DB]])))),""))</f>
        <v/>
      </c>
      <c r="BP128" t="str">
        <f>IF(OR(BP$5="",$S128=""),"",IFERROR(SUM(PRODUCT(INDEX(CMB[[BA_0O]:[BA_2O]],MATCH(ROUND(MIN(SUM(BP$4,$O128/1000),SUM($O128,BP$4/1000)),3),CMB[[Cmb_ID]:[Cmb_ID]],0),SUM(N(BP$1),N($R128),1)),CHOOSE(AC[[M]:[M]],1,1,0,AC[[AB]:[AB]])),PRODUCT(INDEX(CMB[[BD_0O]:[BD_2O]],MATCH(ROUND(MIN(SUM(BP$4,$O128/1000),SUM($O128,BP$4/1000)),3),CMB[[Cmb_ID]:[Cmb_ID]],0),SUM(N(BP$1),N($R128),1)),CHOOSE(AC[[M]:[M]],1,0,1,AC[[DB]:[DB]])),PRODUCT(SUM(ROUND(AVERAGE(VALUE(BP$3),VALUE($P128)),0),CHOOSE(IF(OR(BP$1,$R128),4,INDEX(CMB[[Res_Rare]:[Res_Rare]],MATCH(ROUND(MIN(SUM(BP$4,$O128/1000),SUM($O128,BP$4/1000)),3),CMB[[Cmb_ID]:[Cmb_ID]],0))),-1,-1,0,0)),IF(OR(BP$1,$R128),4,INDEX(CMB[[Cmb_Rare]:[Cmb_Rare]],MATCH(ROUND(MIN(SUM(BP$4,$O128/1000),SUM($O128,BP$4/1000)),3),CMB[[Cmb_ID]:[Cmb_ID]],0))),CHOOSE(AC[[M]:[M]],2,1,1,SUM(AC[[AB]:[DB]])))),""))</f>
        <v/>
      </c>
      <c r="BQ128" t="str">
        <f>IF(OR(BQ$5="",$S128=""),"",IFERROR(SUM(PRODUCT(INDEX(CMB[[BA_0O]:[BA_2O]],MATCH(ROUND(MIN(SUM(BQ$4,$O128/1000),SUM($O128,BQ$4/1000)),3),CMB[[Cmb_ID]:[Cmb_ID]],0),SUM(N(BQ$1),N($R128),1)),CHOOSE(AC[[M]:[M]],1,1,0,AC[[AB]:[AB]])),PRODUCT(INDEX(CMB[[BD_0O]:[BD_2O]],MATCH(ROUND(MIN(SUM(BQ$4,$O128/1000),SUM($O128,BQ$4/1000)),3),CMB[[Cmb_ID]:[Cmb_ID]],0),SUM(N(BQ$1),N($R128),1)),CHOOSE(AC[[M]:[M]],1,0,1,AC[[DB]:[DB]])),PRODUCT(SUM(ROUND(AVERAGE(VALUE(BQ$3),VALUE($P128)),0),CHOOSE(IF(OR(BQ$1,$R128),4,INDEX(CMB[[Res_Rare]:[Res_Rare]],MATCH(ROUND(MIN(SUM(BQ$4,$O128/1000),SUM($O128,BQ$4/1000)),3),CMB[[Cmb_ID]:[Cmb_ID]],0))),-1,-1,0,0)),IF(OR(BQ$1,$R128),4,INDEX(CMB[[Cmb_Rare]:[Cmb_Rare]],MATCH(ROUND(MIN(SUM(BQ$4,$O128/1000),SUM($O128,BQ$4/1000)),3),CMB[[Cmb_ID]:[Cmb_ID]],0))),CHOOSE(AC[[M]:[M]],2,1,1,SUM(AC[[AB]:[DB]])))),""))</f>
        <v/>
      </c>
      <c r="BR128" t="str">
        <f>IF(OR(BR$5="",$S128=""),"",IFERROR(SUM(PRODUCT(INDEX(CMB[[BA_0O]:[BA_2O]],MATCH(ROUND(MIN(SUM(BR$4,$O128/1000),SUM($O128,BR$4/1000)),3),CMB[[Cmb_ID]:[Cmb_ID]],0),SUM(N(BR$1),N($R128),1)),CHOOSE(AC[[M]:[M]],1,1,0,AC[[AB]:[AB]])),PRODUCT(INDEX(CMB[[BD_0O]:[BD_2O]],MATCH(ROUND(MIN(SUM(BR$4,$O128/1000),SUM($O128,BR$4/1000)),3),CMB[[Cmb_ID]:[Cmb_ID]],0),SUM(N(BR$1),N($R128),1)),CHOOSE(AC[[M]:[M]],1,0,1,AC[[DB]:[DB]])),PRODUCT(SUM(ROUND(AVERAGE(VALUE(BR$3),VALUE($P128)),0),CHOOSE(IF(OR(BR$1,$R128),4,INDEX(CMB[[Res_Rare]:[Res_Rare]],MATCH(ROUND(MIN(SUM(BR$4,$O128/1000),SUM($O128,BR$4/1000)),3),CMB[[Cmb_ID]:[Cmb_ID]],0))),-1,-1,0,0)),IF(OR(BR$1,$R128),4,INDEX(CMB[[Cmb_Rare]:[Cmb_Rare]],MATCH(ROUND(MIN(SUM(BR$4,$O128/1000),SUM($O128,BR$4/1000)),3),CMB[[Cmb_ID]:[Cmb_ID]],0))),CHOOSE(AC[[M]:[M]],2,1,1,SUM(AC[[AB]:[DB]])))),""))</f>
        <v/>
      </c>
      <c r="BS128" t="str">
        <f>IF(OR(BS$5="",$S128=""),"",IFERROR(SUM(PRODUCT(INDEX(CMB[[BA_0O]:[BA_2O]],MATCH(ROUND(MIN(SUM(BS$4,$O128/1000),SUM($O128,BS$4/1000)),3),CMB[[Cmb_ID]:[Cmb_ID]],0),SUM(N(BS$1),N($R128),1)),CHOOSE(AC[[M]:[M]],1,1,0,AC[[AB]:[AB]])),PRODUCT(INDEX(CMB[[BD_0O]:[BD_2O]],MATCH(ROUND(MIN(SUM(BS$4,$O128/1000),SUM($O128,BS$4/1000)),3),CMB[[Cmb_ID]:[Cmb_ID]],0),SUM(N(BS$1),N($R128),1)),CHOOSE(AC[[M]:[M]],1,0,1,AC[[DB]:[DB]])),PRODUCT(SUM(ROUND(AVERAGE(VALUE(BS$3),VALUE($P128)),0),CHOOSE(IF(OR(BS$1,$R128),4,INDEX(CMB[[Res_Rare]:[Res_Rare]],MATCH(ROUND(MIN(SUM(BS$4,$O128/1000),SUM($O128,BS$4/1000)),3),CMB[[Cmb_ID]:[Cmb_ID]],0))),-1,-1,0,0)),IF(OR(BS$1,$R128),4,INDEX(CMB[[Cmb_Rare]:[Cmb_Rare]],MATCH(ROUND(MIN(SUM(BS$4,$O128/1000),SUM($O128,BS$4/1000)),3),CMB[[Cmb_ID]:[Cmb_ID]],0))),CHOOSE(AC[[M]:[M]],2,1,1,SUM(AC[[AB]:[DB]])))),""))</f>
        <v/>
      </c>
      <c r="BT128" t="str">
        <f>IF(OR(BT$5="",$S128=""),"",IFERROR(SUM(PRODUCT(INDEX(CMB[[BA_0O]:[BA_2O]],MATCH(ROUND(MIN(SUM(BT$4,$O128/1000),SUM($O128,BT$4/1000)),3),CMB[[Cmb_ID]:[Cmb_ID]],0),SUM(N(BT$1),N($R128),1)),CHOOSE(AC[[M]:[M]],1,1,0,AC[[AB]:[AB]])),PRODUCT(INDEX(CMB[[BD_0O]:[BD_2O]],MATCH(ROUND(MIN(SUM(BT$4,$O128/1000),SUM($O128,BT$4/1000)),3),CMB[[Cmb_ID]:[Cmb_ID]],0),SUM(N(BT$1),N($R128),1)),CHOOSE(AC[[M]:[M]],1,0,1,AC[[DB]:[DB]])),PRODUCT(SUM(ROUND(AVERAGE(VALUE(BT$3),VALUE($P128)),0),CHOOSE(IF(OR(BT$1,$R128),4,INDEX(CMB[[Res_Rare]:[Res_Rare]],MATCH(ROUND(MIN(SUM(BT$4,$O128/1000),SUM($O128,BT$4/1000)),3),CMB[[Cmb_ID]:[Cmb_ID]],0))),-1,-1,0,0)),IF(OR(BT$1,$R128),4,INDEX(CMB[[Cmb_Rare]:[Cmb_Rare]],MATCH(ROUND(MIN(SUM(BT$4,$O128/1000),SUM($O128,BT$4/1000)),3),CMB[[Cmb_ID]:[Cmb_ID]],0))),CHOOSE(AC[[M]:[M]],2,1,1,SUM(AC[[AB]:[DB]])))),""))</f>
        <v/>
      </c>
      <c r="BU128" t="str">
        <f>IF(OR(BU$5="",$S128=""),"",IFERROR(SUM(PRODUCT(INDEX(CMB[[BA_0O]:[BA_2O]],MATCH(ROUND(MIN(SUM(BU$4,$O128/1000),SUM($O128,BU$4/1000)),3),CMB[[Cmb_ID]:[Cmb_ID]],0),SUM(N(BU$1),N($R128),1)),CHOOSE(AC[[M]:[M]],1,1,0,AC[[AB]:[AB]])),PRODUCT(INDEX(CMB[[BD_0O]:[BD_2O]],MATCH(ROUND(MIN(SUM(BU$4,$O128/1000),SUM($O128,BU$4/1000)),3),CMB[[Cmb_ID]:[Cmb_ID]],0),SUM(N(BU$1),N($R128),1)),CHOOSE(AC[[M]:[M]],1,0,1,AC[[DB]:[DB]])),PRODUCT(SUM(ROUND(AVERAGE(VALUE(BU$3),VALUE($P128)),0),CHOOSE(IF(OR(BU$1,$R128),4,INDEX(CMB[[Res_Rare]:[Res_Rare]],MATCH(ROUND(MIN(SUM(BU$4,$O128/1000),SUM($O128,BU$4/1000)),3),CMB[[Cmb_ID]:[Cmb_ID]],0))),-1,-1,0,0)),IF(OR(BU$1,$R128),4,INDEX(CMB[[Cmb_Rare]:[Cmb_Rare]],MATCH(ROUND(MIN(SUM(BU$4,$O128/1000),SUM($O128,BU$4/1000)),3),CMB[[Cmb_ID]:[Cmb_ID]],0))),CHOOSE(AC[[M]:[M]],2,1,1,SUM(AC[[AB]:[DB]])))),""))</f>
        <v/>
      </c>
      <c r="BV128" t="str">
        <f>IF(OR(BV$5="",$S128=""),"",IFERROR(SUM(PRODUCT(INDEX(CMB[[BA_0O]:[BA_2O]],MATCH(ROUND(MIN(SUM(BV$4,$O128/1000),SUM($O128,BV$4/1000)),3),CMB[[Cmb_ID]:[Cmb_ID]],0),SUM(N(BV$1),N($R128),1)),CHOOSE(AC[[M]:[M]],1,1,0,AC[[AB]:[AB]])),PRODUCT(INDEX(CMB[[BD_0O]:[BD_2O]],MATCH(ROUND(MIN(SUM(BV$4,$O128/1000),SUM($O128,BV$4/1000)),3),CMB[[Cmb_ID]:[Cmb_ID]],0),SUM(N(BV$1),N($R128),1)),CHOOSE(AC[[M]:[M]],1,0,1,AC[[DB]:[DB]])),PRODUCT(SUM(ROUND(AVERAGE(VALUE(BV$3),VALUE($P128)),0),CHOOSE(IF(OR(BV$1,$R128),4,INDEX(CMB[[Res_Rare]:[Res_Rare]],MATCH(ROUND(MIN(SUM(BV$4,$O128/1000),SUM($O128,BV$4/1000)),3),CMB[[Cmb_ID]:[Cmb_ID]],0))),-1,-1,0,0)),IF(OR(BV$1,$R128),4,INDEX(CMB[[Cmb_Rare]:[Cmb_Rare]],MATCH(ROUND(MIN(SUM(BV$4,$O128/1000),SUM($O128,BV$4/1000)),3),CMB[[Cmb_ID]:[Cmb_ID]],0))),CHOOSE(AC[[M]:[M]],2,1,1,SUM(AC[[AB]:[DB]])))),""))</f>
        <v/>
      </c>
      <c r="BW128" t="str">
        <f>IF(OR(BW$5="",$S128=""),"",IFERROR(SUM(PRODUCT(INDEX(CMB[[BA_0O]:[BA_2O]],MATCH(ROUND(MIN(SUM(BW$4,$O128/1000),SUM($O128,BW$4/1000)),3),CMB[[Cmb_ID]:[Cmb_ID]],0),SUM(N(BW$1),N($R128),1)),CHOOSE(AC[[M]:[M]],1,1,0,AC[[AB]:[AB]])),PRODUCT(INDEX(CMB[[BD_0O]:[BD_2O]],MATCH(ROUND(MIN(SUM(BW$4,$O128/1000),SUM($O128,BW$4/1000)),3),CMB[[Cmb_ID]:[Cmb_ID]],0),SUM(N(BW$1),N($R128),1)),CHOOSE(AC[[M]:[M]],1,0,1,AC[[DB]:[DB]])),PRODUCT(SUM(ROUND(AVERAGE(VALUE(BW$3),VALUE($P128)),0),CHOOSE(IF(OR(BW$1,$R128),4,INDEX(CMB[[Res_Rare]:[Res_Rare]],MATCH(ROUND(MIN(SUM(BW$4,$O128/1000),SUM($O128,BW$4/1000)),3),CMB[[Cmb_ID]:[Cmb_ID]],0))),-1,-1,0,0)),IF(OR(BW$1,$R128),4,INDEX(CMB[[Cmb_Rare]:[Cmb_Rare]],MATCH(ROUND(MIN(SUM(BW$4,$O128/1000),SUM($O128,BW$4/1000)),3),CMB[[Cmb_ID]:[Cmb_ID]],0))),CHOOSE(AC[[M]:[M]],2,1,1,SUM(AC[[AB]:[DB]])))),""))</f>
        <v/>
      </c>
      <c r="BX128" t="str">
        <f>IF(OR(BX$5="",$S128=""),"",IFERROR(SUM(PRODUCT(INDEX(CMB[[BA_0O]:[BA_2O]],MATCH(ROUND(MIN(SUM(BX$4,$O128/1000),SUM($O128,BX$4/1000)),3),CMB[[Cmb_ID]:[Cmb_ID]],0),SUM(N(BX$1),N($R128),1)),CHOOSE(AC[[M]:[M]],1,1,0,AC[[AB]:[AB]])),PRODUCT(INDEX(CMB[[BD_0O]:[BD_2O]],MATCH(ROUND(MIN(SUM(BX$4,$O128/1000),SUM($O128,BX$4/1000)),3),CMB[[Cmb_ID]:[Cmb_ID]],0),SUM(N(BX$1),N($R128),1)),CHOOSE(AC[[M]:[M]],1,0,1,AC[[DB]:[DB]])),PRODUCT(SUM(ROUND(AVERAGE(VALUE(BX$3),VALUE($P128)),0),CHOOSE(IF(OR(BX$1,$R128),4,INDEX(CMB[[Res_Rare]:[Res_Rare]],MATCH(ROUND(MIN(SUM(BX$4,$O128/1000),SUM($O128,BX$4/1000)),3),CMB[[Cmb_ID]:[Cmb_ID]],0))),-1,-1,0,0)),IF(OR(BX$1,$R128),4,INDEX(CMB[[Cmb_Rare]:[Cmb_Rare]],MATCH(ROUND(MIN(SUM(BX$4,$O128/1000),SUM($O128,BX$4/1000)),3),CMB[[Cmb_ID]:[Cmb_ID]],0))),CHOOSE(AC[[M]:[M]],2,1,1,SUM(AC[[AB]:[DB]])))),""))</f>
        <v/>
      </c>
      <c r="BY128" t="str">
        <f>IF(OR(BY$5="",$S128=""),"",IFERROR(SUM(PRODUCT(INDEX(CMB[[BA_0O]:[BA_2O]],MATCH(ROUND(MIN(SUM(BY$4,$O128/1000),SUM($O128,BY$4/1000)),3),CMB[[Cmb_ID]:[Cmb_ID]],0),SUM(N(BY$1),N($R128),1)),CHOOSE(AC[[M]:[M]],1,1,0,AC[[AB]:[AB]])),PRODUCT(INDEX(CMB[[BD_0O]:[BD_2O]],MATCH(ROUND(MIN(SUM(BY$4,$O128/1000),SUM($O128,BY$4/1000)),3),CMB[[Cmb_ID]:[Cmb_ID]],0),SUM(N(BY$1),N($R128),1)),CHOOSE(AC[[M]:[M]],1,0,1,AC[[DB]:[DB]])),PRODUCT(SUM(ROUND(AVERAGE(VALUE(BY$3),VALUE($P128)),0),CHOOSE(IF(OR(BY$1,$R128),4,INDEX(CMB[[Res_Rare]:[Res_Rare]],MATCH(ROUND(MIN(SUM(BY$4,$O128/1000),SUM($O128,BY$4/1000)),3),CMB[[Cmb_ID]:[Cmb_ID]],0))),-1,-1,0,0)),IF(OR(BY$1,$R128),4,INDEX(CMB[[Cmb_Rare]:[Cmb_Rare]],MATCH(ROUND(MIN(SUM(BY$4,$O128/1000),SUM($O128,BY$4/1000)),3),CMB[[Cmb_ID]:[Cmb_ID]],0))),CHOOSE(AC[[M]:[M]],2,1,1,SUM(AC[[AB]:[DB]])))),""))</f>
        <v/>
      </c>
      <c r="BZ128" t="str">
        <f>IF(OR(BZ$5="",$S128=""),"",IFERROR(SUM(PRODUCT(INDEX(CMB[[BA_0O]:[BA_2O]],MATCH(ROUND(MIN(SUM(BZ$4,$O128/1000),SUM($O128,BZ$4/1000)),3),CMB[[Cmb_ID]:[Cmb_ID]],0),SUM(N(BZ$1),N($R128),1)),CHOOSE(AC[[M]:[M]],1,1,0,AC[[AB]:[AB]])),PRODUCT(INDEX(CMB[[BD_0O]:[BD_2O]],MATCH(ROUND(MIN(SUM(BZ$4,$O128/1000),SUM($O128,BZ$4/1000)),3),CMB[[Cmb_ID]:[Cmb_ID]],0),SUM(N(BZ$1),N($R128),1)),CHOOSE(AC[[M]:[M]],1,0,1,AC[[DB]:[DB]])),PRODUCT(SUM(ROUND(AVERAGE(VALUE(BZ$3),VALUE($P128)),0),CHOOSE(IF(OR(BZ$1,$R128),4,INDEX(CMB[[Res_Rare]:[Res_Rare]],MATCH(ROUND(MIN(SUM(BZ$4,$O128/1000),SUM($O128,BZ$4/1000)),3),CMB[[Cmb_ID]:[Cmb_ID]],0))),-1,-1,0,0)),IF(OR(BZ$1,$R128),4,INDEX(CMB[[Cmb_Rare]:[Cmb_Rare]],MATCH(ROUND(MIN(SUM(BZ$4,$O128/1000),SUM($O128,BZ$4/1000)),3),CMB[[Cmb_ID]:[Cmb_ID]],0))),CHOOSE(AC[[M]:[M]],2,1,1,SUM(AC[[AB]:[DB]])))),""))</f>
        <v/>
      </c>
      <c r="CA128" t="str">
        <f>IF(OR(CA$5="",$S128=""),"",IFERROR(SUM(PRODUCT(INDEX(CMB[[BA_0O]:[BA_2O]],MATCH(ROUND(MIN(SUM(CA$4,$O128/1000),SUM($O128,CA$4/1000)),3),CMB[[Cmb_ID]:[Cmb_ID]],0),SUM(N(CA$1),N($R128),1)),CHOOSE(AC[[M]:[M]],1,1,0,AC[[AB]:[AB]])),PRODUCT(INDEX(CMB[[BD_0O]:[BD_2O]],MATCH(ROUND(MIN(SUM(CA$4,$O128/1000),SUM($O128,CA$4/1000)),3),CMB[[Cmb_ID]:[Cmb_ID]],0),SUM(N(CA$1),N($R128),1)),CHOOSE(AC[[M]:[M]],1,0,1,AC[[DB]:[DB]])),PRODUCT(SUM(ROUND(AVERAGE(VALUE(CA$3),VALUE($P128)),0),CHOOSE(IF(OR(CA$1,$R128),4,INDEX(CMB[[Res_Rare]:[Res_Rare]],MATCH(ROUND(MIN(SUM(CA$4,$O128/1000),SUM($O128,CA$4/1000)),3),CMB[[Cmb_ID]:[Cmb_ID]],0))),-1,-1,0,0)),IF(OR(CA$1,$R128),4,INDEX(CMB[[Cmb_Rare]:[Cmb_Rare]],MATCH(ROUND(MIN(SUM(CA$4,$O128/1000),SUM($O128,CA$4/1000)),3),CMB[[Cmb_ID]:[Cmb_ID]],0))),CHOOSE(AC[[M]:[M]],2,1,1,SUM(AC[[AB]:[DB]])))),""))</f>
        <v/>
      </c>
      <c r="CB128" t="str">
        <f>IF(OR(CB$5="",$S128=""),"",IFERROR(SUM(PRODUCT(INDEX(CMB[[BA_0O]:[BA_2O]],MATCH(ROUND(MIN(SUM(CB$4,$O128/1000),SUM($O128,CB$4/1000)),3),CMB[[Cmb_ID]:[Cmb_ID]],0),SUM(N(CB$1),N($R128),1)),CHOOSE(AC[[M]:[M]],1,1,0,AC[[AB]:[AB]])),PRODUCT(INDEX(CMB[[BD_0O]:[BD_2O]],MATCH(ROUND(MIN(SUM(CB$4,$O128/1000),SUM($O128,CB$4/1000)),3),CMB[[Cmb_ID]:[Cmb_ID]],0),SUM(N(CB$1),N($R128),1)),CHOOSE(AC[[M]:[M]],1,0,1,AC[[DB]:[DB]])),PRODUCT(SUM(ROUND(AVERAGE(VALUE(CB$3),VALUE($P128)),0),CHOOSE(IF(OR(CB$1,$R128),4,INDEX(CMB[[Res_Rare]:[Res_Rare]],MATCH(ROUND(MIN(SUM(CB$4,$O128/1000),SUM($O128,CB$4/1000)),3),CMB[[Cmb_ID]:[Cmb_ID]],0))),-1,-1,0,0)),IF(OR(CB$1,$R128),4,INDEX(CMB[[Cmb_Rare]:[Cmb_Rare]],MATCH(ROUND(MIN(SUM(CB$4,$O128/1000),SUM($O128,CB$4/1000)),3),CMB[[Cmb_ID]:[Cmb_ID]],0))),CHOOSE(AC[[M]:[M]],2,1,1,SUM(AC[[AB]:[DB]])))),""))</f>
        <v/>
      </c>
      <c r="CC128" t="str">
        <f>IF(OR(CC$5="",$S128=""),"",IFERROR(SUM(PRODUCT(INDEX(CMB[[BA_0O]:[BA_2O]],MATCH(ROUND(MIN(SUM(CC$4,$O128/1000),SUM($O128,CC$4/1000)),3),CMB[[Cmb_ID]:[Cmb_ID]],0),SUM(N(CC$1),N($R128),1)),CHOOSE(AC[[M]:[M]],1,1,0,AC[[AB]:[AB]])),PRODUCT(INDEX(CMB[[BD_0O]:[BD_2O]],MATCH(ROUND(MIN(SUM(CC$4,$O128/1000),SUM($O128,CC$4/1000)),3),CMB[[Cmb_ID]:[Cmb_ID]],0),SUM(N(CC$1),N($R128),1)),CHOOSE(AC[[M]:[M]],1,0,1,AC[[DB]:[DB]])),PRODUCT(SUM(ROUND(AVERAGE(VALUE(CC$3),VALUE($P128)),0),CHOOSE(IF(OR(CC$1,$R128),4,INDEX(CMB[[Res_Rare]:[Res_Rare]],MATCH(ROUND(MIN(SUM(CC$4,$O128/1000),SUM($O128,CC$4/1000)),3),CMB[[Cmb_ID]:[Cmb_ID]],0))),-1,-1,0,0)),IF(OR(CC$1,$R128),4,INDEX(CMB[[Cmb_Rare]:[Cmb_Rare]],MATCH(ROUND(MIN(SUM(CC$4,$O128/1000),SUM($O128,CC$4/1000)),3),CMB[[Cmb_ID]:[Cmb_ID]],0))),CHOOSE(AC[[M]:[M]],2,1,1,SUM(AC[[AB]:[DB]])))),""))</f>
        <v/>
      </c>
      <c r="CD128" t="str">
        <f>IF(OR(CD$5="",$S128=""),"",IFERROR(SUM(PRODUCT(INDEX(CMB[[BA_0O]:[BA_2O]],MATCH(ROUND(MIN(SUM(CD$4,$O128/1000),SUM($O128,CD$4/1000)),3),CMB[[Cmb_ID]:[Cmb_ID]],0),SUM(N(CD$1),N($R128),1)),CHOOSE(AC[[M]:[M]],1,1,0,AC[[AB]:[AB]])),PRODUCT(INDEX(CMB[[BD_0O]:[BD_2O]],MATCH(ROUND(MIN(SUM(CD$4,$O128/1000),SUM($O128,CD$4/1000)),3),CMB[[Cmb_ID]:[Cmb_ID]],0),SUM(N(CD$1),N($R128),1)),CHOOSE(AC[[M]:[M]],1,0,1,AC[[DB]:[DB]])),PRODUCT(SUM(ROUND(AVERAGE(VALUE(CD$3),VALUE($P128)),0),CHOOSE(IF(OR(CD$1,$R128),4,INDEX(CMB[[Res_Rare]:[Res_Rare]],MATCH(ROUND(MIN(SUM(CD$4,$O128/1000),SUM($O128,CD$4/1000)),3),CMB[[Cmb_ID]:[Cmb_ID]],0))),-1,-1,0,0)),IF(OR(CD$1,$R128),4,INDEX(CMB[[Cmb_Rare]:[Cmb_Rare]],MATCH(ROUND(MIN(SUM(CD$4,$O128/1000),SUM($O128,CD$4/1000)),3),CMB[[Cmb_ID]:[Cmb_ID]],0))),CHOOSE(AC[[M]:[M]],2,1,1,SUM(AC[[AB]:[DB]])))),""))</f>
        <v/>
      </c>
      <c r="CE128" t="str">
        <f>IF(OR(CE$5="",$S128=""),"",IFERROR(SUM(PRODUCT(INDEX(CMB[[BA_0O]:[BA_2O]],MATCH(ROUND(MIN(SUM(CE$4,$O128/1000),SUM($O128,CE$4/1000)),3),CMB[[Cmb_ID]:[Cmb_ID]],0),SUM(N(CE$1),N($R128),1)),CHOOSE(AC[[M]:[M]],1,1,0,AC[[AB]:[AB]])),PRODUCT(INDEX(CMB[[BD_0O]:[BD_2O]],MATCH(ROUND(MIN(SUM(CE$4,$O128/1000),SUM($O128,CE$4/1000)),3),CMB[[Cmb_ID]:[Cmb_ID]],0),SUM(N(CE$1),N($R128),1)),CHOOSE(AC[[M]:[M]],1,0,1,AC[[DB]:[DB]])),PRODUCT(SUM(ROUND(AVERAGE(VALUE(CE$3),VALUE($P128)),0),CHOOSE(IF(OR(CE$1,$R128),4,INDEX(CMB[[Res_Rare]:[Res_Rare]],MATCH(ROUND(MIN(SUM(CE$4,$O128/1000),SUM($O128,CE$4/1000)),3),CMB[[Cmb_ID]:[Cmb_ID]],0))),-1,-1,0,0)),IF(OR(CE$1,$R128),4,INDEX(CMB[[Cmb_Rare]:[Cmb_Rare]],MATCH(ROUND(MIN(SUM(CE$4,$O128/1000),SUM($O128,CE$4/1000)),3),CMB[[Cmb_ID]:[Cmb_ID]],0))),CHOOSE(AC[[M]:[M]],2,1,1,SUM(AC[[AB]:[DB]])))),""))</f>
        <v/>
      </c>
      <c r="CF128" t="str">
        <f>IF(OR(CF$5="",$S128=""),"",IFERROR(SUM(PRODUCT(INDEX(CMB[[BA_0O]:[BA_2O]],MATCH(ROUND(MIN(SUM(CF$4,$O128/1000),SUM($O128,CF$4/1000)),3),CMB[[Cmb_ID]:[Cmb_ID]],0),SUM(N(CF$1),N($R128),1)),CHOOSE(AC[[M]:[M]],1,1,0,AC[[AB]:[AB]])),PRODUCT(INDEX(CMB[[BD_0O]:[BD_2O]],MATCH(ROUND(MIN(SUM(CF$4,$O128/1000),SUM($O128,CF$4/1000)),3),CMB[[Cmb_ID]:[Cmb_ID]],0),SUM(N(CF$1),N($R128),1)),CHOOSE(AC[[M]:[M]],1,0,1,AC[[DB]:[DB]])),PRODUCT(SUM(ROUND(AVERAGE(VALUE(CF$3),VALUE($P128)),0),CHOOSE(IF(OR(CF$1,$R128),4,INDEX(CMB[[Res_Rare]:[Res_Rare]],MATCH(ROUND(MIN(SUM(CF$4,$O128/1000),SUM($O128,CF$4/1000)),3),CMB[[Cmb_ID]:[Cmb_ID]],0))),-1,-1,0,0)),IF(OR(CF$1,$R128),4,INDEX(CMB[[Cmb_Rare]:[Cmb_Rare]],MATCH(ROUND(MIN(SUM(CF$4,$O128/1000),SUM($O128,CF$4/1000)),3),CMB[[Cmb_ID]:[Cmb_ID]],0))),CHOOSE(AC[[M]:[M]],2,1,1,SUM(AC[[AB]:[DB]])))),""))</f>
        <v/>
      </c>
      <c r="CG128" t="str">
        <f>IF(OR(CG$5="",$S128=""),"",IFERROR(SUM(PRODUCT(INDEX(CMB[[BA_0O]:[BA_2O]],MATCH(ROUND(MIN(SUM(CG$4,$O128/1000),SUM($O128,CG$4/1000)),3),CMB[[Cmb_ID]:[Cmb_ID]],0),SUM(N(CG$1),N($R128),1)),CHOOSE(AC[[M]:[M]],1,1,0,AC[[AB]:[AB]])),PRODUCT(INDEX(CMB[[BD_0O]:[BD_2O]],MATCH(ROUND(MIN(SUM(CG$4,$O128/1000),SUM($O128,CG$4/1000)),3),CMB[[Cmb_ID]:[Cmb_ID]],0),SUM(N(CG$1),N($R128),1)),CHOOSE(AC[[M]:[M]],1,0,1,AC[[DB]:[DB]])),PRODUCT(SUM(ROUND(AVERAGE(VALUE(CG$3),VALUE($P128)),0),CHOOSE(IF(OR(CG$1,$R128),4,INDEX(CMB[[Res_Rare]:[Res_Rare]],MATCH(ROUND(MIN(SUM(CG$4,$O128/1000),SUM($O128,CG$4/1000)),3),CMB[[Cmb_ID]:[Cmb_ID]],0))),-1,-1,0,0)),IF(OR(CG$1,$R128),4,INDEX(CMB[[Cmb_Rare]:[Cmb_Rare]],MATCH(ROUND(MIN(SUM(CG$4,$O128/1000),SUM($O128,CG$4/1000)),3),CMB[[Cmb_ID]:[Cmb_ID]],0))),CHOOSE(AC[[M]:[M]],2,1,1,SUM(AC[[AB]:[DB]])))),""))</f>
        <v/>
      </c>
      <c r="CH128" t="str">
        <f>IF(OR(CH$5="",$S128=""),"",IFERROR(SUM(PRODUCT(INDEX(CMB[[BA_0O]:[BA_2O]],MATCH(ROUND(MIN(SUM(CH$4,$O128/1000),SUM($O128,CH$4/1000)),3),CMB[[Cmb_ID]:[Cmb_ID]],0),SUM(N(CH$1),N($R128),1)),CHOOSE(AC[[M]:[M]],1,1,0,AC[[AB]:[AB]])),PRODUCT(INDEX(CMB[[BD_0O]:[BD_2O]],MATCH(ROUND(MIN(SUM(CH$4,$O128/1000),SUM($O128,CH$4/1000)),3),CMB[[Cmb_ID]:[Cmb_ID]],0),SUM(N(CH$1),N($R128),1)),CHOOSE(AC[[M]:[M]],1,0,1,AC[[DB]:[DB]])),PRODUCT(SUM(ROUND(AVERAGE(VALUE(CH$3),VALUE($P128)),0),CHOOSE(IF(OR(CH$1,$R128),4,INDEX(CMB[[Res_Rare]:[Res_Rare]],MATCH(ROUND(MIN(SUM(CH$4,$O128/1000),SUM($O128,CH$4/1000)),3),CMB[[Cmb_ID]:[Cmb_ID]],0))),-1,-1,0,0)),IF(OR(CH$1,$R128),4,INDEX(CMB[[Cmb_Rare]:[Cmb_Rare]],MATCH(ROUND(MIN(SUM(CH$4,$O128/1000),SUM($O128,CH$4/1000)),3),CMB[[Cmb_ID]:[Cmb_ID]],0))),CHOOSE(AC[[M]:[M]],2,1,1,SUM(AC[[AB]:[DB]])))),""))</f>
        <v/>
      </c>
      <c r="CI128" t="str">
        <f>IF(OR(CI$5="",$S128=""),"",IFERROR(SUM(PRODUCT(INDEX(CMB[[BA_0O]:[BA_2O]],MATCH(ROUND(MIN(SUM(CI$4,$O128/1000),SUM($O128,CI$4/1000)),3),CMB[[Cmb_ID]:[Cmb_ID]],0),SUM(N(CI$1),N($R128),1)),CHOOSE(AC[[M]:[M]],1,1,0,AC[[AB]:[AB]])),PRODUCT(INDEX(CMB[[BD_0O]:[BD_2O]],MATCH(ROUND(MIN(SUM(CI$4,$O128/1000),SUM($O128,CI$4/1000)),3),CMB[[Cmb_ID]:[Cmb_ID]],0),SUM(N(CI$1),N($R128),1)),CHOOSE(AC[[M]:[M]],1,0,1,AC[[DB]:[DB]])),PRODUCT(SUM(ROUND(AVERAGE(VALUE(CI$3),VALUE($P128)),0),CHOOSE(IF(OR(CI$1,$R128),4,INDEX(CMB[[Res_Rare]:[Res_Rare]],MATCH(ROUND(MIN(SUM(CI$4,$O128/1000),SUM($O128,CI$4/1000)),3),CMB[[Cmb_ID]:[Cmb_ID]],0))),-1,-1,0,0)),IF(OR(CI$1,$R128),4,INDEX(CMB[[Cmb_Rare]:[Cmb_Rare]],MATCH(ROUND(MIN(SUM(CI$4,$O128/1000),SUM($O128,CI$4/1000)),3),CMB[[Cmb_ID]:[Cmb_ID]],0))),CHOOSE(AC[[M]:[M]],2,1,1,SUM(AC[[AB]:[DB]])))),""))</f>
        <v/>
      </c>
      <c r="CJ128" t="str">
        <f>IF(OR(CJ$5="",$S128=""),"",IFERROR(SUM(PRODUCT(INDEX(CMB[[BA_0O]:[BA_2O]],MATCH(ROUND(MIN(SUM(CJ$4,$O128/1000),SUM($O128,CJ$4/1000)),3),CMB[[Cmb_ID]:[Cmb_ID]],0),SUM(N(CJ$1),N($R128),1)),CHOOSE(AC[[M]:[M]],1,1,0,AC[[AB]:[AB]])),PRODUCT(INDEX(CMB[[BD_0O]:[BD_2O]],MATCH(ROUND(MIN(SUM(CJ$4,$O128/1000),SUM($O128,CJ$4/1000)),3),CMB[[Cmb_ID]:[Cmb_ID]],0),SUM(N(CJ$1),N($R128),1)),CHOOSE(AC[[M]:[M]],1,0,1,AC[[DB]:[DB]])),PRODUCT(SUM(ROUND(AVERAGE(VALUE(CJ$3),VALUE($P128)),0),CHOOSE(IF(OR(CJ$1,$R128),4,INDEX(CMB[[Res_Rare]:[Res_Rare]],MATCH(ROUND(MIN(SUM(CJ$4,$O128/1000),SUM($O128,CJ$4/1000)),3),CMB[[Cmb_ID]:[Cmb_ID]],0))),-1,-1,0,0)),IF(OR(CJ$1,$R128),4,INDEX(CMB[[Cmb_Rare]:[Cmb_Rare]],MATCH(ROUND(MIN(SUM(CJ$4,$O128/1000),SUM($O128,CJ$4/1000)),3),CMB[[Cmb_ID]:[Cmb_ID]],0))),CHOOSE(AC[[M]:[M]],2,1,1,SUM(AC[[AB]:[DB]])))),""))</f>
        <v/>
      </c>
      <c r="CK128" t="str">
        <f>IF(OR(CK$5="",$S128=""),"",IFERROR(SUM(PRODUCT(INDEX(CMB[[BA_0O]:[BA_2O]],MATCH(ROUND(MIN(SUM(CK$4,$O128/1000),SUM($O128,CK$4/1000)),3),CMB[[Cmb_ID]:[Cmb_ID]],0),SUM(N(CK$1),N($R128),1)),CHOOSE(AC[[M]:[M]],1,1,0,AC[[AB]:[AB]])),PRODUCT(INDEX(CMB[[BD_0O]:[BD_2O]],MATCH(ROUND(MIN(SUM(CK$4,$O128/1000),SUM($O128,CK$4/1000)),3),CMB[[Cmb_ID]:[Cmb_ID]],0),SUM(N(CK$1),N($R128),1)),CHOOSE(AC[[M]:[M]],1,0,1,AC[[DB]:[DB]])),PRODUCT(SUM(ROUND(AVERAGE(VALUE(CK$3),VALUE($P128)),0),CHOOSE(IF(OR(CK$1,$R128),4,INDEX(CMB[[Res_Rare]:[Res_Rare]],MATCH(ROUND(MIN(SUM(CK$4,$O128/1000),SUM($O128,CK$4/1000)),3),CMB[[Cmb_ID]:[Cmb_ID]],0))),-1,-1,0,0)),IF(OR(CK$1,$R128),4,INDEX(CMB[[Cmb_Rare]:[Cmb_Rare]],MATCH(ROUND(MIN(SUM(CK$4,$O128/1000),SUM($O128,CK$4/1000)),3),CMB[[Cmb_ID]:[Cmb_ID]],0))),CHOOSE(AC[[M]:[M]],2,1,1,SUM(AC[[AB]:[DB]])))),""))</f>
        <v/>
      </c>
      <c r="CL128" t="str">
        <f>IF(OR(CL$5="",$S128=""),"",IFERROR(SUM(PRODUCT(INDEX(CMB[[BA_0O]:[BA_2O]],MATCH(ROUND(MIN(SUM(CL$4,$O128/1000),SUM($O128,CL$4/1000)),3),CMB[[Cmb_ID]:[Cmb_ID]],0),SUM(N(CL$1),N($R128),1)),CHOOSE(AC[[M]:[M]],1,1,0,AC[[AB]:[AB]])),PRODUCT(INDEX(CMB[[BD_0O]:[BD_2O]],MATCH(ROUND(MIN(SUM(CL$4,$O128/1000),SUM($O128,CL$4/1000)),3),CMB[[Cmb_ID]:[Cmb_ID]],0),SUM(N(CL$1),N($R128),1)),CHOOSE(AC[[M]:[M]],1,0,1,AC[[DB]:[DB]])),PRODUCT(SUM(ROUND(AVERAGE(VALUE(CL$3),VALUE($P128)),0),CHOOSE(IF(OR(CL$1,$R128),4,INDEX(CMB[[Res_Rare]:[Res_Rare]],MATCH(ROUND(MIN(SUM(CL$4,$O128/1000),SUM($O128,CL$4/1000)),3),CMB[[Cmb_ID]:[Cmb_ID]],0))),-1,-1,0,0)),IF(OR(CL$1,$R128),4,INDEX(CMB[[Cmb_Rare]:[Cmb_Rare]],MATCH(ROUND(MIN(SUM(CL$4,$O128/1000),SUM($O128,CL$4/1000)),3),CMB[[Cmb_ID]:[Cmb_ID]],0))),CHOOSE(AC[[M]:[M]],2,1,1,SUM(AC[[AB]:[DB]])))),""))</f>
        <v/>
      </c>
      <c r="CM128" t="str">
        <f>IF(OR(CM$5="",$S128=""),"",IFERROR(SUM(PRODUCT(INDEX(CMB[[BA_0O]:[BA_2O]],MATCH(ROUND(MIN(SUM(CM$4,$O128/1000),SUM($O128,CM$4/1000)),3),CMB[[Cmb_ID]:[Cmb_ID]],0),SUM(N(CM$1),N($R128),1)),CHOOSE(AC[[M]:[M]],1,1,0,AC[[AB]:[AB]])),PRODUCT(INDEX(CMB[[BD_0O]:[BD_2O]],MATCH(ROUND(MIN(SUM(CM$4,$O128/1000),SUM($O128,CM$4/1000)),3),CMB[[Cmb_ID]:[Cmb_ID]],0),SUM(N(CM$1),N($R128),1)),CHOOSE(AC[[M]:[M]],1,0,1,AC[[DB]:[DB]])),PRODUCT(SUM(ROUND(AVERAGE(VALUE(CM$3),VALUE($P128)),0),CHOOSE(IF(OR(CM$1,$R128),4,INDEX(CMB[[Res_Rare]:[Res_Rare]],MATCH(ROUND(MIN(SUM(CM$4,$O128/1000),SUM($O128,CM$4/1000)),3),CMB[[Cmb_ID]:[Cmb_ID]],0))),-1,-1,0,0)),IF(OR(CM$1,$R128),4,INDEX(CMB[[Cmb_Rare]:[Cmb_Rare]],MATCH(ROUND(MIN(SUM(CM$4,$O128/1000),SUM($O128,CM$4/1000)),3),CMB[[Cmb_ID]:[Cmb_ID]],0))),CHOOSE(AC[[M]:[M]],2,1,1,SUM(AC[[AB]:[DB]])))),""))</f>
        <v/>
      </c>
      <c r="CN128" t="str">
        <f>IF(OR(CN$5="",$S128=""),"",IFERROR(SUM(PRODUCT(INDEX(CMB[[BA_0O]:[BA_2O]],MATCH(ROUND(MIN(SUM(CN$4,$O128/1000),SUM($O128,CN$4/1000)),3),CMB[[Cmb_ID]:[Cmb_ID]],0),SUM(N(CN$1),N($R128),1)),CHOOSE(AC[[M]:[M]],1,1,0,AC[[AB]:[AB]])),PRODUCT(INDEX(CMB[[BD_0O]:[BD_2O]],MATCH(ROUND(MIN(SUM(CN$4,$O128/1000),SUM($O128,CN$4/1000)),3),CMB[[Cmb_ID]:[Cmb_ID]],0),SUM(N(CN$1),N($R128),1)),CHOOSE(AC[[M]:[M]],1,0,1,AC[[DB]:[DB]])),PRODUCT(SUM(ROUND(AVERAGE(VALUE(CN$3),VALUE($P128)),0),CHOOSE(IF(OR(CN$1,$R128),4,INDEX(CMB[[Res_Rare]:[Res_Rare]],MATCH(ROUND(MIN(SUM(CN$4,$O128/1000),SUM($O128,CN$4/1000)),3),CMB[[Cmb_ID]:[Cmb_ID]],0))),-1,-1,0,0)),IF(OR(CN$1,$R128),4,INDEX(CMB[[Cmb_Rare]:[Cmb_Rare]],MATCH(ROUND(MIN(SUM(CN$4,$O128/1000),SUM($O128,CN$4/1000)),3),CMB[[Cmb_ID]:[Cmb_ID]],0))),CHOOSE(AC[[M]:[M]],2,1,1,SUM(AC[[AB]:[DB]])))),""))</f>
        <v/>
      </c>
      <c r="CO128" t="str">
        <f>IF(OR(CO$5="",$S128=""),"",IFERROR(SUM(PRODUCT(INDEX(CMB[[BA_0O]:[BA_2O]],MATCH(ROUND(MIN(SUM(CO$4,$O128/1000),SUM($O128,CO$4/1000)),3),CMB[[Cmb_ID]:[Cmb_ID]],0),SUM(N(CO$1),N($R128),1)),CHOOSE(AC[[M]:[M]],1,1,0,AC[[AB]:[AB]])),PRODUCT(INDEX(CMB[[BD_0O]:[BD_2O]],MATCH(ROUND(MIN(SUM(CO$4,$O128/1000),SUM($O128,CO$4/1000)),3),CMB[[Cmb_ID]:[Cmb_ID]],0),SUM(N(CO$1),N($R128),1)),CHOOSE(AC[[M]:[M]],1,0,1,AC[[DB]:[DB]])),PRODUCT(SUM(ROUND(AVERAGE(VALUE(CO$3),VALUE($P128)),0),CHOOSE(IF(OR(CO$1,$R128),4,INDEX(CMB[[Res_Rare]:[Res_Rare]],MATCH(ROUND(MIN(SUM(CO$4,$O128/1000),SUM($O128,CO$4/1000)),3),CMB[[Cmb_ID]:[Cmb_ID]],0))),-1,-1,0,0)),IF(OR(CO$1,$R128),4,INDEX(CMB[[Cmb_Rare]:[Cmb_Rare]],MATCH(ROUND(MIN(SUM(CO$4,$O128/1000),SUM($O128,CO$4/1000)),3),CMB[[Cmb_ID]:[Cmb_ID]],0))),CHOOSE(AC[[M]:[M]],2,1,1,SUM(AC[[AB]:[DB]])))),""))</f>
        <v/>
      </c>
      <c r="CP128" t="str">
        <f>IF(OR(CP$5="",$S128=""),"",IFERROR(SUM(PRODUCT(INDEX(CMB[[BA_0O]:[BA_2O]],MATCH(ROUND(MIN(SUM(CP$4,$O128/1000),SUM($O128,CP$4/1000)),3),CMB[[Cmb_ID]:[Cmb_ID]],0),SUM(N(CP$1),N($R128),1)),CHOOSE(AC[[M]:[M]],1,1,0,AC[[AB]:[AB]])),PRODUCT(INDEX(CMB[[BD_0O]:[BD_2O]],MATCH(ROUND(MIN(SUM(CP$4,$O128/1000),SUM($O128,CP$4/1000)),3),CMB[[Cmb_ID]:[Cmb_ID]],0),SUM(N(CP$1),N($R128),1)),CHOOSE(AC[[M]:[M]],1,0,1,AC[[DB]:[DB]])),PRODUCT(SUM(ROUND(AVERAGE(VALUE(CP$3),VALUE($P128)),0),CHOOSE(IF(OR(CP$1,$R128),4,INDEX(CMB[[Res_Rare]:[Res_Rare]],MATCH(ROUND(MIN(SUM(CP$4,$O128/1000),SUM($O128,CP$4/1000)),3),CMB[[Cmb_ID]:[Cmb_ID]],0))),-1,-1,0,0)),IF(OR(CP$1,$R128),4,INDEX(CMB[[Cmb_Rare]:[Cmb_Rare]],MATCH(ROUND(MIN(SUM(CP$4,$O128/1000),SUM($O128,CP$4/1000)),3),CMB[[Cmb_ID]:[Cmb_ID]],0))),CHOOSE(AC[[M]:[M]],2,1,1,SUM(AC[[AB]:[DB]])))),""))</f>
        <v/>
      </c>
      <c r="CQ128" t="str">
        <f>IF(OR(CQ$5="",$S128=""),"",IFERROR(SUM(PRODUCT(INDEX(CMB[[BA_0O]:[BA_2O]],MATCH(ROUND(MIN(SUM(CQ$4,$O128/1000),SUM($O128,CQ$4/1000)),3),CMB[[Cmb_ID]:[Cmb_ID]],0),SUM(N(CQ$1),N($R128),1)),CHOOSE(AC[[M]:[M]],1,1,0,AC[[AB]:[AB]])),PRODUCT(INDEX(CMB[[BD_0O]:[BD_2O]],MATCH(ROUND(MIN(SUM(CQ$4,$O128/1000),SUM($O128,CQ$4/1000)),3),CMB[[Cmb_ID]:[Cmb_ID]],0),SUM(N(CQ$1),N($R128),1)),CHOOSE(AC[[M]:[M]],1,0,1,AC[[DB]:[DB]])),PRODUCT(SUM(ROUND(AVERAGE(VALUE(CQ$3),VALUE($P128)),0),CHOOSE(IF(OR(CQ$1,$R128),4,INDEX(CMB[[Res_Rare]:[Res_Rare]],MATCH(ROUND(MIN(SUM(CQ$4,$O128/1000),SUM($O128,CQ$4/1000)),3),CMB[[Cmb_ID]:[Cmb_ID]],0))),-1,-1,0,0)),IF(OR(CQ$1,$R128),4,INDEX(CMB[[Cmb_Rare]:[Cmb_Rare]],MATCH(ROUND(MIN(SUM(CQ$4,$O128/1000),SUM($O128,CQ$4/1000)),3),CMB[[Cmb_ID]:[Cmb_ID]],0))),CHOOSE(AC[[M]:[M]],2,1,1,SUM(AC[[AB]:[DB]])))),""))</f>
        <v/>
      </c>
      <c r="CR128" t="str">
        <f>IF(OR(CR$5="",$S128=""),"",IFERROR(SUM(PRODUCT(INDEX(CMB[[BA_0O]:[BA_2O]],MATCH(ROUND(MIN(SUM(CR$4,$O128/1000),SUM($O128,CR$4/1000)),3),CMB[[Cmb_ID]:[Cmb_ID]],0),SUM(N(CR$1),N($R128),1)),CHOOSE(AC[[M]:[M]],1,1,0,AC[[AB]:[AB]])),PRODUCT(INDEX(CMB[[BD_0O]:[BD_2O]],MATCH(ROUND(MIN(SUM(CR$4,$O128/1000),SUM($O128,CR$4/1000)),3),CMB[[Cmb_ID]:[Cmb_ID]],0),SUM(N(CR$1),N($R128),1)),CHOOSE(AC[[M]:[M]],1,0,1,AC[[DB]:[DB]])),PRODUCT(SUM(ROUND(AVERAGE(VALUE(CR$3),VALUE($P128)),0),CHOOSE(IF(OR(CR$1,$R128),4,INDEX(CMB[[Res_Rare]:[Res_Rare]],MATCH(ROUND(MIN(SUM(CR$4,$O128/1000),SUM($O128,CR$4/1000)),3),CMB[[Cmb_ID]:[Cmb_ID]],0))),-1,-1,0,0)),IF(OR(CR$1,$R128),4,INDEX(CMB[[Cmb_Rare]:[Cmb_Rare]],MATCH(ROUND(MIN(SUM(CR$4,$O128/1000),SUM($O128,CR$4/1000)),3),CMB[[Cmb_ID]:[Cmb_ID]],0))),CHOOSE(AC[[M]:[M]],2,1,1,SUM(AC[[AB]:[DB]])))),""))</f>
        <v/>
      </c>
      <c r="CS128" t="str">
        <f>IF(OR(CS$5="",$S128=""),"",IFERROR(SUM(PRODUCT(INDEX(CMB[[BA_0O]:[BA_2O]],MATCH(ROUND(MIN(SUM(CS$4,$O128/1000),SUM($O128,CS$4/1000)),3),CMB[[Cmb_ID]:[Cmb_ID]],0),SUM(N(CS$1),N($R128),1)),CHOOSE(AC[[M]:[M]],1,1,0,AC[[AB]:[AB]])),PRODUCT(INDEX(CMB[[BD_0O]:[BD_2O]],MATCH(ROUND(MIN(SUM(CS$4,$O128/1000),SUM($O128,CS$4/1000)),3),CMB[[Cmb_ID]:[Cmb_ID]],0),SUM(N(CS$1),N($R128),1)),CHOOSE(AC[[M]:[M]],1,0,1,AC[[DB]:[DB]])),PRODUCT(SUM(ROUND(AVERAGE(VALUE(CS$3),VALUE($P128)),0),CHOOSE(IF(OR(CS$1,$R128),4,INDEX(CMB[[Res_Rare]:[Res_Rare]],MATCH(ROUND(MIN(SUM(CS$4,$O128/1000),SUM($O128,CS$4/1000)),3),CMB[[Cmb_ID]:[Cmb_ID]],0))),-1,-1,0,0)),IF(OR(CS$1,$R128),4,INDEX(CMB[[Cmb_Rare]:[Cmb_Rare]],MATCH(ROUND(MIN(SUM(CS$4,$O128/1000),SUM($O128,CS$4/1000)),3),CMB[[Cmb_ID]:[Cmb_ID]],0))),CHOOSE(AC[[M]:[M]],2,1,1,SUM(AC[[AB]:[DB]])))),""))</f>
        <v/>
      </c>
      <c r="CT128" t="str">
        <f>IF(OR(CT$5="",$S128=""),"",IFERROR(SUM(PRODUCT(INDEX(CMB[[BA_0O]:[BA_2O]],MATCH(ROUND(MIN(SUM(CT$4,$O128/1000),SUM($O128,CT$4/1000)),3),CMB[[Cmb_ID]:[Cmb_ID]],0),SUM(N(CT$1),N($R128),1)),CHOOSE(AC[[M]:[M]],1,1,0,AC[[AB]:[AB]])),PRODUCT(INDEX(CMB[[BD_0O]:[BD_2O]],MATCH(ROUND(MIN(SUM(CT$4,$O128/1000),SUM($O128,CT$4/1000)),3),CMB[[Cmb_ID]:[Cmb_ID]],0),SUM(N(CT$1),N($R128),1)),CHOOSE(AC[[M]:[M]],1,0,1,AC[[DB]:[DB]])),PRODUCT(SUM(ROUND(AVERAGE(VALUE(CT$3),VALUE($P128)),0),CHOOSE(IF(OR(CT$1,$R128),4,INDEX(CMB[[Res_Rare]:[Res_Rare]],MATCH(ROUND(MIN(SUM(CT$4,$O128/1000),SUM($O128,CT$4/1000)),3),CMB[[Cmb_ID]:[Cmb_ID]],0))),-1,-1,0,0)),IF(OR(CT$1,$R128),4,INDEX(CMB[[Cmb_Rare]:[Cmb_Rare]],MATCH(ROUND(MIN(SUM(CT$4,$O128/1000),SUM($O128,CT$4/1000)),3),CMB[[Cmb_ID]:[Cmb_ID]],0))),CHOOSE(AC[[M]:[M]],2,1,1,SUM(AC[[AB]:[DB]])))),""))</f>
        <v/>
      </c>
      <c r="CU128" t="str">
        <f>IF(OR(CU$5="",$S128=""),"",IFERROR(SUM(PRODUCT(INDEX(CMB[[BA_0O]:[BA_2O]],MATCH(ROUND(MIN(SUM(CU$4,$O128/1000),SUM($O128,CU$4/1000)),3),CMB[[Cmb_ID]:[Cmb_ID]],0),SUM(N(CU$1),N($R128),1)),CHOOSE(AC[[M]:[M]],1,1,0,AC[[AB]:[AB]])),PRODUCT(INDEX(CMB[[BD_0O]:[BD_2O]],MATCH(ROUND(MIN(SUM(CU$4,$O128/1000),SUM($O128,CU$4/1000)),3),CMB[[Cmb_ID]:[Cmb_ID]],0),SUM(N(CU$1),N($R128),1)),CHOOSE(AC[[M]:[M]],1,0,1,AC[[DB]:[DB]])),PRODUCT(SUM(ROUND(AVERAGE(VALUE(CU$3),VALUE($P128)),0),CHOOSE(IF(OR(CU$1,$R128),4,INDEX(CMB[[Res_Rare]:[Res_Rare]],MATCH(ROUND(MIN(SUM(CU$4,$O128/1000),SUM($O128,CU$4/1000)),3),CMB[[Cmb_ID]:[Cmb_ID]],0))),-1,-1,0,0)),IF(OR(CU$1,$R128),4,INDEX(CMB[[Cmb_Rare]:[Cmb_Rare]],MATCH(ROUND(MIN(SUM(CU$4,$O128/1000),SUM($O128,CU$4/1000)),3),CMB[[Cmb_ID]:[Cmb_ID]],0))),CHOOSE(AC[[M]:[M]],2,1,1,SUM(AC[[AB]:[DB]])))),""))</f>
        <v/>
      </c>
      <c r="CV128" t="str">
        <f>IF(OR(CV$5="",$S128=""),"",IFERROR(SUM(PRODUCT(INDEX(CMB[[BA_0O]:[BA_2O]],MATCH(ROUND(MIN(SUM(CV$4,$O128/1000),SUM($O128,CV$4/1000)),3),CMB[[Cmb_ID]:[Cmb_ID]],0),SUM(N(CV$1),N($R128),1)),CHOOSE(AC[[M]:[M]],1,1,0,AC[[AB]:[AB]])),PRODUCT(INDEX(CMB[[BD_0O]:[BD_2O]],MATCH(ROUND(MIN(SUM(CV$4,$O128/1000),SUM($O128,CV$4/1000)),3),CMB[[Cmb_ID]:[Cmb_ID]],0),SUM(N(CV$1),N($R128),1)),CHOOSE(AC[[M]:[M]],1,0,1,AC[[DB]:[DB]])),PRODUCT(SUM(ROUND(AVERAGE(VALUE(CV$3),VALUE($P128)),0),CHOOSE(IF(OR(CV$1,$R128),4,INDEX(CMB[[Res_Rare]:[Res_Rare]],MATCH(ROUND(MIN(SUM(CV$4,$O128/1000),SUM($O128,CV$4/1000)),3),CMB[[Cmb_ID]:[Cmb_ID]],0))),-1,-1,0,0)),IF(OR(CV$1,$R128),4,INDEX(CMB[[Cmb_Rare]:[Cmb_Rare]],MATCH(ROUND(MIN(SUM(CV$4,$O128/1000),SUM($O128,CV$4/1000)),3),CMB[[Cmb_ID]:[Cmb_ID]],0))),CHOOSE(AC[[M]:[M]],2,1,1,SUM(AC[[AB]:[DB]])))),""))</f>
        <v/>
      </c>
      <c r="CW128" t="str">
        <f>IF(OR(CW$5="",$S128=""),"",IFERROR(SUM(PRODUCT(INDEX(CMB[[BA_0O]:[BA_2O]],MATCH(ROUND(MIN(SUM(CW$4,$O128/1000),SUM($O128,CW$4/1000)),3),CMB[[Cmb_ID]:[Cmb_ID]],0),SUM(N(CW$1),N($R128),1)),CHOOSE(AC[[M]:[M]],1,1,0,AC[[AB]:[AB]])),PRODUCT(INDEX(CMB[[BD_0O]:[BD_2O]],MATCH(ROUND(MIN(SUM(CW$4,$O128/1000),SUM($O128,CW$4/1000)),3),CMB[[Cmb_ID]:[Cmb_ID]],0),SUM(N(CW$1),N($R128),1)),CHOOSE(AC[[M]:[M]],1,0,1,AC[[DB]:[DB]])),PRODUCT(SUM(ROUND(AVERAGE(VALUE(CW$3),VALUE($P128)),0),CHOOSE(IF(OR(CW$1,$R128),4,INDEX(CMB[[Res_Rare]:[Res_Rare]],MATCH(ROUND(MIN(SUM(CW$4,$O128/1000),SUM($O128,CW$4/1000)),3),CMB[[Cmb_ID]:[Cmb_ID]],0))),-1,-1,0,0)),IF(OR(CW$1,$R128),4,INDEX(CMB[[Cmb_Rare]:[Cmb_Rare]],MATCH(ROUND(MIN(SUM(CW$4,$O128/1000),SUM($O128,CW$4/1000)),3),CMB[[Cmb_ID]:[Cmb_ID]],0))),CHOOSE(AC[[M]:[M]],2,1,1,SUM(AC[[AB]:[DB]])))),""))</f>
        <v/>
      </c>
      <c r="CX128" t="str">
        <f>IF(OR(CX$5="",$S128=""),"",IFERROR(SUM(PRODUCT(INDEX(CMB[[BA_0O]:[BA_2O]],MATCH(ROUND(MIN(SUM(CX$4,$O128/1000),SUM($O128,CX$4/1000)),3),CMB[[Cmb_ID]:[Cmb_ID]],0),SUM(N(CX$1),N($R128),1)),CHOOSE(AC[[M]:[M]],1,1,0,AC[[AB]:[AB]])),PRODUCT(INDEX(CMB[[BD_0O]:[BD_2O]],MATCH(ROUND(MIN(SUM(CX$4,$O128/1000),SUM($O128,CX$4/1000)),3),CMB[[Cmb_ID]:[Cmb_ID]],0),SUM(N(CX$1),N($R128),1)),CHOOSE(AC[[M]:[M]],1,0,1,AC[[DB]:[DB]])),PRODUCT(SUM(ROUND(AVERAGE(VALUE(CX$3),VALUE($P128)),0),CHOOSE(IF(OR(CX$1,$R128),4,INDEX(CMB[[Res_Rare]:[Res_Rare]],MATCH(ROUND(MIN(SUM(CX$4,$O128/1000),SUM($O128,CX$4/1000)),3),CMB[[Cmb_ID]:[Cmb_ID]],0))),-1,-1,0,0)),IF(OR(CX$1,$R128),4,INDEX(CMB[[Cmb_Rare]:[Cmb_Rare]],MATCH(ROUND(MIN(SUM(CX$4,$O128/1000),SUM($O128,CX$4/1000)),3),CMB[[Cmb_ID]:[Cmb_ID]],0))),CHOOSE(AC[[M]:[M]],2,1,1,SUM(AC[[AB]:[DB]])))),""))</f>
        <v/>
      </c>
      <c r="CY128" t="str">
        <f>IF(OR(CY$5="",$S128=""),"",IFERROR(SUM(PRODUCT(INDEX(CMB[[BA_0O]:[BA_2O]],MATCH(ROUND(MIN(SUM(CY$4,$O128/1000),SUM($O128,CY$4/1000)),3),CMB[[Cmb_ID]:[Cmb_ID]],0),SUM(N(CY$1),N($R128),1)),CHOOSE(AC[[M]:[M]],1,1,0,AC[[AB]:[AB]])),PRODUCT(INDEX(CMB[[BD_0O]:[BD_2O]],MATCH(ROUND(MIN(SUM(CY$4,$O128/1000),SUM($O128,CY$4/1000)),3),CMB[[Cmb_ID]:[Cmb_ID]],0),SUM(N(CY$1),N($R128),1)),CHOOSE(AC[[M]:[M]],1,0,1,AC[[DB]:[DB]])),PRODUCT(SUM(ROUND(AVERAGE(VALUE(CY$3),VALUE($P128)),0),CHOOSE(IF(OR(CY$1,$R128),4,INDEX(CMB[[Res_Rare]:[Res_Rare]],MATCH(ROUND(MIN(SUM(CY$4,$O128/1000),SUM($O128,CY$4/1000)),3),CMB[[Cmb_ID]:[Cmb_ID]],0))),-1,-1,0,0)),IF(OR(CY$1,$R128),4,INDEX(CMB[[Cmb_Rare]:[Cmb_Rare]],MATCH(ROUND(MIN(SUM(CY$4,$O128/1000),SUM($O128,CY$4/1000)),3),CMB[[Cmb_ID]:[Cmb_ID]],0))),CHOOSE(AC[[M]:[M]],2,1,1,SUM(AC[[AB]:[DB]])))),""))</f>
        <v/>
      </c>
      <c r="CZ128" t="str">
        <f>IF(OR(CZ$5="",$S128=""),"",IFERROR(SUM(PRODUCT(INDEX(CMB[[BA_0O]:[BA_2O]],MATCH(ROUND(MIN(SUM(CZ$4,$O128/1000),SUM($O128,CZ$4/1000)),3),CMB[[Cmb_ID]:[Cmb_ID]],0),SUM(N(CZ$1),N($R128),1)),CHOOSE(AC[[M]:[M]],1,1,0,AC[[AB]:[AB]])),PRODUCT(INDEX(CMB[[BD_0O]:[BD_2O]],MATCH(ROUND(MIN(SUM(CZ$4,$O128/1000),SUM($O128,CZ$4/1000)),3),CMB[[Cmb_ID]:[Cmb_ID]],0),SUM(N(CZ$1),N($R128),1)),CHOOSE(AC[[M]:[M]],1,0,1,AC[[DB]:[DB]])),PRODUCT(SUM(ROUND(AVERAGE(VALUE(CZ$3),VALUE($P128)),0),CHOOSE(IF(OR(CZ$1,$R128),4,INDEX(CMB[[Res_Rare]:[Res_Rare]],MATCH(ROUND(MIN(SUM(CZ$4,$O128/1000),SUM($O128,CZ$4/1000)),3),CMB[[Cmb_ID]:[Cmb_ID]],0))),-1,-1,0,0)),IF(OR(CZ$1,$R128),4,INDEX(CMB[[Cmb_Rare]:[Cmb_Rare]],MATCH(ROUND(MIN(SUM(CZ$4,$O128/1000),SUM($O128,CZ$4/1000)),3),CMB[[Cmb_ID]:[Cmb_ID]],0))),CHOOSE(AC[[M]:[M]],2,1,1,SUM(AC[[AB]:[DB]])))),""))</f>
        <v/>
      </c>
      <c r="DA128" t="str">
        <f>IF(OR(DA$5="",$S128=""),"",IFERROR(SUM(PRODUCT(INDEX(CMB[[BA_0O]:[BA_2O]],MATCH(ROUND(MIN(SUM(DA$4,$O128/1000),SUM($O128,DA$4/1000)),3),CMB[[Cmb_ID]:[Cmb_ID]],0),SUM(N(DA$1),N($R128),1)),CHOOSE(AC[[M]:[M]],1,1,0,AC[[AB]:[AB]])),PRODUCT(INDEX(CMB[[BD_0O]:[BD_2O]],MATCH(ROUND(MIN(SUM(DA$4,$O128/1000),SUM($O128,DA$4/1000)),3),CMB[[Cmb_ID]:[Cmb_ID]],0),SUM(N(DA$1),N($R128),1)),CHOOSE(AC[[M]:[M]],1,0,1,AC[[DB]:[DB]])),PRODUCT(SUM(ROUND(AVERAGE(VALUE(DA$3),VALUE($P128)),0),CHOOSE(IF(OR(DA$1,$R128),4,INDEX(CMB[[Res_Rare]:[Res_Rare]],MATCH(ROUND(MIN(SUM(DA$4,$O128/1000),SUM($O128,DA$4/1000)),3),CMB[[Cmb_ID]:[Cmb_ID]],0))),-1,-1,0,0)),IF(OR(DA$1,$R128),4,INDEX(CMB[[Cmb_Rare]:[Cmb_Rare]],MATCH(ROUND(MIN(SUM(DA$4,$O128/1000),SUM($O128,DA$4/1000)),3),CMB[[Cmb_ID]:[Cmb_ID]],0))),CHOOSE(AC[[M]:[M]],2,1,1,SUM(AC[[AB]:[DB]])))),""))</f>
        <v/>
      </c>
      <c r="DB128" t="str">
        <f>IF(OR(DB$5="",$S128=""),"",IFERROR(SUM(PRODUCT(INDEX(CMB[[BA_0O]:[BA_2O]],MATCH(ROUND(MIN(SUM(DB$4,$O128/1000),SUM($O128,DB$4/1000)),3),CMB[[Cmb_ID]:[Cmb_ID]],0),SUM(N(DB$1),N($R128),1)),CHOOSE(AC[[M]:[M]],1,1,0,AC[[AB]:[AB]])),PRODUCT(INDEX(CMB[[BD_0O]:[BD_2O]],MATCH(ROUND(MIN(SUM(DB$4,$O128/1000),SUM($O128,DB$4/1000)),3),CMB[[Cmb_ID]:[Cmb_ID]],0),SUM(N(DB$1),N($R128),1)),CHOOSE(AC[[M]:[M]],1,0,1,AC[[DB]:[DB]])),PRODUCT(SUM(ROUND(AVERAGE(VALUE(DB$3),VALUE($P128)),0),CHOOSE(IF(OR(DB$1,$R128),4,INDEX(CMB[[Res_Rare]:[Res_Rare]],MATCH(ROUND(MIN(SUM(DB$4,$O128/1000),SUM($O128,DB$4/1000)),3),CMB[[Cmb_ID]:[Cmb_ID]],0))),-1,-1,0,0)),IF(OR(DB$1,$R128),4,INDEX(CMB[[Cmb_Rare]:[Cmb_Rare]],MATCH(ROUND(MIN(SUM(DB$4,$O128/1000),SUM($O128,DB$4/1000)),3),CMB[[Cmb_ID]:[Cmb_ID]],0))),CHOOSE(AC[[M]:[M]],2,1,1,SUM(AC[[AB]:[DB]])))),""))</f>
        <v/>
      </c>
      <c r="DC128" t="str">
        <f>IF(OR(DC$5="",$S128=""),"",IFERROR(SUM(PRODUCT(INDEX(CMB[[BA_0O]:[BA_2O]],MATCH(ROUND(MIN(SUM(DC$4,$O128/1000),SUM($O128,DC$4/1000)),3),CMB[[Cmb_ID]:[Cmb_ID]],0),SUM(N(DC$1),N($R128),1)),CHOOSE(AC[[M]:[M]],1,1,0,AC[[AB]:[AB]])),PRODUCT(INDEX(CMB[[BD_0O]:[BD_2O]],MATCH(ROUND(MIN(SUM(DC$4,$O128/1000),SUM($O128,DC$4/1000)),3),CMB[[Cmb_ID]:[Cmb_ID]],0),SUM(N(DC$1),N($R128),1)),CHOOSE(AC[[M]:[M]],1,0,1,AC[[DB]:[DB]])),PRODUCT(SUM(ROUND(AVERAGE(VALUE(DC$3),VALUE($P128)),0),CHOOSE(IF(OR(DC$1,$R128),4,INDEX(CMB[[Res_Rare]:[Res_Rare]],MATCH(ROUND(MIN(SUM(DC$4,$O128/1000),SUM($O128,DC$4/1000)),3),CMB[[Cmb_ID]:[Cmb_ID]],0))),-1,-1,0,0)),IF(OR(DC$1,$R128),4,INDEX(CMB[[Cmb_Rare]:[Cmb_Rare]],MATCH(ROUND(MIN(SUM(DC$4,$O128/1000),SUM($O128,DC$4/1000)),3),CMB[[Cmb_ID]:[Cmb_ID]],0))),CHOOSE(AC[[M]:[M]],2,1,1,SUM(AC[[AB]:[DB]])))),""))</f>
        <v/>
      </c>
      <c r="DD128" t="str">
        <f>IF(OR(DD$5="",$S128=""),"",IFERROR(SUM(PRODUCT(INDEX(CMB[[BA_0O]:[BA_2O]],MATCH(ROUND(MIN(SUM(DD$4,$O128/1000),SUM($O128,DD$4/1000)),3),CMB[[Cmb_ID]:[Cmb_ID]],0),SUM(N(DD$1),N($R128),1)),CHOOSE(AC[[M]:[M]],1,1,0,AC[[AB]:[AB]])),PRODUCT(INDEX(CMB[[BD_0O]:[BD_2O]],MATCH(ROUND(MIN(SUM(DD$4,$O128/1000),SUM($O128,DD$4/1000)),3),CMB[[Cmb_ID]:[Cmb_ID]],0),SUM(N(DD$1),N($R128),1)),CHOOSE(AC[[M]:[M]],1,0,1,AC[[DB]:[DB]])),PRODUCT(SUM(ROUND(AVERAGE(VALUE(DD$3),VALUE($P128)),0),CHOOSE(IF(OR(DD$1,$R128),4,INDEX(CMB[[Res_Rare]:[Res_Rare]],MATCH(ROUND(MIN(SUM(DD$4,$O128/1000),SUM($O128,DD$4/1000)),3),CMB[[Cmb_ID]:[Cmb_ID]],0))),-1,-1,0,0)),IF(OR(DD$1,$R128),4,INDEX(CMB[[Cmb_Rare]:[Cmb_Rare]],MATCH(ROUND(MIN(SUM(DD$4,$O128/1000),SUM($O128,DD$4/1000)),3),CMB[[Cmb_ID]:[Cmb_ID]],0))),CHOOSE(AC[[M]:[M]],2,1,1,SUM(AC[[AB]:[DB]])))),""))</f>
        <v/>
      </c>
      <c r="DE128" t="str">
        <f>IF(OR(DE$5="",$S128=""),"",IFERROR(SUM(PRODUCT(INDEX(CMB[[BA_0O]:[BA_2O]],MATCH(ROUND(MIN(SUM(DE$4,$O128/1000),SUM($O128,DE$4/1000)),3),CMB[[Cmb_ID]:[Cmb_ID]],0),SUM(N(DE$1),N($R128),1)),CHOOSE(AC[[M]:[M]],1,1,0,AC[[AB]:[AB]])),PRODUCT(INDEX(CMB[[BD_0O]:[BD_2O]],MATCH(ROUND(MIN(SUM(DE$4,$O128/1000),SUM($O128,DE$4/1000)),3),CMB[[Cmb_ID]:[Cmb_ID]],0),SUM(N(DE$1),N($R128),1)),CHOOSE(AC[[M]:[M]],1,0,1,AC[[DB]:[DB]])),PRODUCT(SUM(ROUND(AVERAGE(VALUE(DE$3),VALUE($P128)),0),CHOOSE(IF(OR(DE$1,$R128),4,INDEX(CMB[[Res_Rare]:[Res_Rare]],MATCH(ROUND(MIN(SUM(DE$4,$O128/1000),SUM($O128,DE$4/1000)),3),CMB[[Cmb_ID]:[Cmb_ID]],0))),-1,-1,0,0)),IF(OR(DE$1,$R128),4,INDEX(CMB[[Cmb_Rare]:[Cmb_Rare]],MATCH(ROUND(MIN(SUM(DE$4,$O128/1000),SUM($O128,DE$4/1000)),3),CMB[[Cmb_ID]:[Cmb_ID]],0))),CHOOSE(AC[[M]:[M]],2,1,1,SUM(AC[[AB]:[DB]])))),""))</f>
        <v/>
      </c>
      <c r="DF128" t="str">
        <f>IF(OR(DF$5="",$S128=""),"",IFERROR(SUM(PRODUCT(INDEX(CMB[[BA_0O]:[BA_2O]],MATCH(ROUND(MIN(SUM(DF$4,$O128/1000),SUM($O128,DF$4/1000)),3),CMB[[Cmb_ID]:[Cmb_ID]],0),SUM(N(DF$1),N($R128),1)),CHOOSE(AC[[M]:[M]],1,1,0,AC[[AB]:[AB]])),PRODUCT(INDEX(CMB[[BD_0O]:[BD_2O]],MATCH(ROUND(MIN(SUM(DF$4,$O128/1000),SUM($O128,DF$4/1000)),3),CMB[[Cmb_ID]:[Cmb_ID]],0),SUM(N(DF$1),N($R128),1)),CHOOSE(AC[[M]:[M]],1,0,1,AC[[DB]:[DB]])),PRODUCT(SUM(ROUND(AVERAGE(VALUE(DF$3),VALUE($P128)),0),CHOOSE(IF(OR(DF$1,$R128),4,INDEX(CMB[[Res_Rare]:[Res_Rare]],MATCH(ROUND(MIN(SUM(DF$4,$O128/1000),SUM($O128,DF$4/1000)),3),CMB[[Cmb_ID]:[Cmb_ID]],0))),-1,-1,0,0)),IF(OR(DF$1,$R128),4,INDEX(CMB[[Cmb_Rare]:[Cmb_Rare]],MATCH(ROUND(MIN(SUM(DF$4,$O128/1000),SUM($O128,DF$4/1000)),3),CMB[[Cmb_ID]:[Cmb_ID]],0))),CHOOSE(AC[[M]:[M]],2,1,1,SUM(AC[[AB]:[DB]])))),""))</f>
        <v/>
      </c>
      <c r="DG128" t="str">
        <f>IF(OR(DG$5="",$S128=""),"",IFERROR(SUM(PRODUCT(INDEX(CMB[[BA_0O]:[BA_2O]],MATCH(ROUND(MIN(SUM(DG$4,$O128/1000),SUM($O128,DG$4/1000)),3),CMB[[Cmb_ID]:[Cmb_ID]],0),SUM(N(DG$1),N($R128),1)),CHOOSE(AC[[M]:[M]],1,1,0,AC[[AB]:[AB]])),PRODUCT(INDEX(CMB[[BD_0O]:[BD_2O]],MATCH(ROUND(MIN(SUM(DG$4,$O128/1000),SUM($O128,DG$4/1000)),3),CMB[[Cmb_ID]:[Cmb_ID]],0),SUM(N(DG$1),N($R128),1)),CHOOSE(AC[[M]:[M]],1,0,1,AC[[DB]:[DB]])),PRODUCT(SUM(ROUND(AVERAGE(VALUE(DG$3),VALUE($P128)),0),CHOOSE(IF(OR(DG$1,$R128),4,INDEX(CMB[[Res_Rare]:[Res_Rare]],MATCH(ROUND(MIN(SUM(DG$4,$O128/1000),SUM($O128,DG$4/1000)),3),CMB[[Cmb_ID]:[Cmb_ID]],0))),-1,-1,0,0)),IF(OR(DG$1,$R128),4,INDEX(CMB[[Cmb_Rare]:[Cmb_Rare]],MATCH(ROUND(MIN(SUM(DG$4,$O128/1000),SUM($O128,DG$4/1000)),3),CMB[[Cmb_ID]:[Cmb_ID]],0))),CHOOSE(AC[[M]:[M]],2,1,1,SUM(AC[[AB]:[DB]])))),""))</f>
        <v/>
      </c>
      <c r="DH128" t="str">
        <f>IF(OR(DH$5="",$S128=""),"",IFERROR(SUM(PRODUCT(INDEX(CMB[[BA_0O]:[BA_2O]],MATCH(ROUND(MIN(SUM(DH$4,$O128/1000),SUM($O128,DH$4/1000)),3),CMB[[Cmb_ID]:[Cmb_ID]],0),SUM(N(DH$1),N($R128),1)),CHOOSE(AC[[M]:[M]],1,1,0,AC[[AB]:[AB]])),PRODUCT(INDEX(CMB[[BD_0O]:[BD_2O]],MATCH(ROUND(MIN(SUM(DH$4,$O128/1000),SUM($O128,DH$4/1000)),3),CMB[[Cmb_ID]:[Cmb_ID]],0),SUM(N(DH$1),N($R128),1)),CHOOSE(AC[[M]:[M]],1,0,1,AC[[DB]:[DB]])),PRODUCT(SUM(ROUND(AVERAGE(VALUE(DH$3),VALUE($P128)),0),CHOOSE(IF(OR(DH$1,$R128),4,INDEX(CMB[[Res_Rare]:[Res_Rare]],MATCH(ROUND(MIN(SUM(DH$4,$O128/1000),SUM($O128,DH$4/1000)),3),CMB[[Cmb_ID]:[Cmb_ID]],0))),-1,-1,0,0)),IF(OR(DH$1,$R128),4,INDEX(CMB[[Cmb_Rare]:[Cmb_Rare]],MATCH(ROUND(MIN(SUM(DH$4,$O128/1000),SUM($O128,DH$4/1000)),3),CMB[[Cmb_ID]:[Cmb_ID]],0))),CHOOSE(AC[[M]:[M]],2,1,1,SUM(AC[[AB]:[DB]])))),""))</f>
        <v/>
      </c>
      <c r="DI128" t="str">
        <f>IF(OR(DI$5="",$S128=""),"",IFERROR(SUM(PRODUCT(INDEX(CMB[[BA_0O]:[BA_2O]],MATCH(ROUND(MIN(SUM(DI$4,$O128/1000),SUM($O128,DI$4/1000)),3),CMB[[Cmb_ID]:[Cmb_ID]],0),SUM(N(DI$1),N($R128),1)),CHOOSE(AC[[M]:[M]],1,1,0,AC[[AB]:[AB]])),PRODUCT(INDEX(CMB[[BD_0O]:[BD_2O]],MATCH(ROUND(MIN(SUM(DI$4,$O128/1000),SUM($O128,DI$4/1000)),3),CMB[[Cmb_ID]:[Cmb_ID]],0),SUM(N(DI$1),N($R128),1)),CHOOSE(AC[[M]:[M]],1,0,1,AC[[DB]:[DB]])),PRODUCT(SUM(ROUND(AVERAGE(VALUE(DI$3),VALUE($P128)),0),CHOOSE(IF(OR(DI$1,$R128),4,INDEX(CMB[[Res_Rare]:[Res_Rare]],MATCH(ROUND(MIN(SUM(DI$4,$O128/1000),SUM($O128,DI$4/1000)),3),CMB[[Cmb_ID]:[Cmb_ID]],0))),-1,-1,0,0)),IF(OR(DI$1,$R128),4,INDEX(CMB[[Cmb_Rare]:[Cmb_Rare]],MATCH(ROUND(MIN(SUM(DI$4,$O128/1000),SUM($O128,DI$4/1000)),3),CMB[[Cmb_ID]:[Cmb_ID]],0))),CHOOSE(AC[[M]:[M]],2,1,1,SUM(AC[[AB]:[DB]])))),""))</f>
        <v/>
      </c>
      <c r="DJ128" t="str">
        <f>IF(OR(DJ$5="",$S128=""),"",IFERROR(SUM(PRODUCT(INDEX(CMB[[BA_0O]:[BA_2O]],MATCH(ROUND(MIN(SUM(DJ$4,$O128/1000),SUM($O128,DJ$4/1000)),3),CMB[[Cmb_ID]:[Cmb_ID]],0),SUM(N(DJ$1),N($R128),1)),CHOOSE(AC[[M]:[M]],1,1,0,AC[[AB]:[AB]])),PRODUCT(INDEX(CMB[[BD_0O]:[BD_2O]],MATCH(ROUND(MIN(SUM(DJ$4,$O128/1000),SUM($O128,DJ$4/1000)),3),CMB[[Cmb_ID]:[Cmb_ID]],0),SUM(N(DJ$1),N($R128),1)),CHOOSE(AC[[M]:[M]],1,0,1,AC[[DB]:[DB]])),PRODUCT(SUM(ROUND(AVERAGE(VALUE(DJ$3),VALUE($P128)),0),CHOOSE(IF(OR(DJ$1,$R128),4,INDEX(CMB[[Res_Rare]:[Res_Rare]],MATCH(ROUND(MIN(SUM(DJ$4,$O128/1000),SUM($O128,DJ$4/1000)),3),CMB[[Cmb_ID]:[Cmb_ID]],0))),-1,-1,0,0)),IF(OR(DJ$1,$R128),4,INDEX(CMB[[Cmb_Rare]:[Cmb_Rare]],MATCH(ROUND(MIN(SUM(DJ$4,$O128/1000),SUM($O128,DJ$4/1000)),3),CMB[[Cmb_ID]:[Cmb_ID]],0))),CHOOSE(AC[[M]:[M]],2,1,1,SUM(AC[[AB]:[DB]])))),""))</f>
        <v/>
      </c>
      <c r="DK128" t="str">
        <f>IF(OR(DK$5="",$S128=""),"",IFERROR(SUM(PRODUCT(INDEX(CMB[[BA_0O]:[BA_2O]],MATCH(ROUND(MIN(SUM(DK$4,$O128/1000),SUM($O128,DK$4/1000)),3),CMB[[Cmb_ID]:[Cmb_ID]],0),SUM(N(DK$1),N($R128),1)),CHOOSE(AC[[M]:[M]],1,1,0,AC[[AB]:[AB]])),PRODUCT(INDEX(CMB[[BD_0O]:[BD_2O]],MATCH(ROUND(MIN(SUM(DK$4,$O128/1000),SUM($O128,DK$4/1000)),3),CMB[[Cmb_ID]:[Cmb_ID]],0),SUM(N(DK$1),N($R128),1)),CHOOSE(AC[[M]:[M]],1,0,1,AC[[DB]:[DB]])),PRODUCT(SUM(ROUND(AVERAGE(VALUE(DK$3),VALUE($P128)),0),CHOOSE(IF(OR(DK$1,$R128),4,INDEX(CMB[[Res_Rare]:[Res_Rare]],MATCH(ROUND(MIN(SUM(DK$4,$O128/1000),SUM($O128,DK$4/1000)),3),CMB[[Cmb_ID]:[Cmb_ID]],0))),-1,-1,0,0)),IF(OR(DK$1,$R128),4,INDEX(CMB[[Cmb_Rare]:[Cmb_Rare]],MATCH(ROUND(MIN(SUM(DK$4,$O128/1000),SUM($O128,DK$4/1000)),3),CMB[[Cmb_ID]:[Cmb_ID]],0))),CHOOSE(AC[[M]:[M]],2,1,1,SUM(AC[[AB]:[DB]])))),""))</f>
        <v/>
      </c>
      <c r="DL128" t="str">
        <f>IF(OR(DL$5="",$S128=""),"",IFERROR(SUM(PRODUCT(INDEX(CMB[[BA_0O]:[BA_2O]],MATCH(ROUND(MIN(SUM(DL$4,$O128/1000),SUM($O128,DL$4/1000)),3),CMB[[Cmb_ID]:[Cmb_ID]],0),SUM(N(DL$1),N($R128),1)),CHOOSE(AC[[M]:[M]],1,1,0,AC[[AB]:[AB]])),PRODUCT(INDEX(CMB[[BD_0O]:[BD_2O]],MATCH(ROUND(MIN(SUM(DL$4,$O128/1000),SUM($O128,DL$4/1000)),3),CMB[[Cmb_ID]:[Cmb_ID]],0),SUM(N(DL$1),N($R128),1)),CHOOSE(AC[[M]:[M]],1,0,1,AC[[DB]:[DB]])),PRODUCT(SUM(ROUND(AVERAGE(VALUE(DL$3),VALUE($P128)),0),CHOOSE(IF(OR(DL$1,$R128),4,INDEX(CMB[[Res_Rare]:[Res_Rare]],MATCH(ROUND(MIN(SUM(DL$4,$O128/1000),SUM($O128,DL$4/1000)),3),CMB[[Cmb_ID]:[Cmb_ID]],0))),-1,-1,0,0)),IF(OR(DL$1,$R128),4,INDEX(CMB[[Cmb_Rare]:[Cmb_Rare]],MATCH(ROUND(MIN(SUM(DL$4,$O128/1000),SUM($O128,DL$4/1000)),3),CMB[[Cmb_ID]:[Cmb_ID]],0))),CHOOSE(AC[[M]:[M]],2,1,1,SUM(AC[[AB]:[DB]])))),""))</f>
        <v/>
      </c>
      <c r="DM128" t="str">
        <f>IF(OR(DM$5="",$S128=""),"",IFERROR(SUM(PRODUCT(INDEX(CMB[[BA_0O]:[BA_2O]],MATCH(ROUND(MIN(SUM(DM$4,$O128/1000),SUM($O128,DM$4/1000)),3),CMB[[Cmb_ID]:[Cmb_ID]],0),SUM(N(DM$1),N($R128),1)),CHOOSE(AC[[M]:[M]],1,1,0,AC[[AB]:[AB]])),PRODUCT(INDEX(CMB[[BD_0O]:[BD_2O]],MATCH(ROUND(MIN(SUM(DM$4,$O128/1000),SUM($O128,DM$4/1000)),3),CMB[[Cmb_ID]:[Cmb_ID]],0),SUM(N(DM$1),N($R128),1)),CHOOSE(AC[[M]:[M]],1,0,1,AC[[DB]:[DB]])),PRODUCT(SUM(ROUND(AVERAGE(VALUE(DM$3),VALUE($P128)),0),CHOOSE(IF(OR(DM$1,$R128),4,INDEX(CMB[[Res_Rare]:[Res_Rare]],MATCH(ROUND(MIN(SUM(DM$4,$O128/1000),SUM($O128,DM$4/1000)),3),CMB[[Cmb_ID]:[Cmb_ID]],0))),-1,-1,0,0)),IF(OR(DM$1,$R128),4,INDEX(CMB[[Cmb_Rare]:[Cmb_Rare]],MATCH(ROUND(MIN(SUM(DM$4,$O128/1000),SUM($O128,DM$4/1000)),3),CMB[[Cmb_ID]:[Cmb_ID]],0))),CHOOSE(AC[[M]:[M]],2,1,1,SUM(AC[[AB]:[DB]])))),""))</f>
        <v/>
      </c>
      <c r="DN128" t="str">
        <f>IF(OR(DN$5="",$S128=""),"",IFERROR(SUM(PRODUCT(INDEX(CMB[[BA_0O]:[BA_2O]],MATCH(ROUND(MIN(SUM(DN$4,$O128/1000),SUM($O128,DN$4/1000)),3),CMB[[Cmb_ID]:[Cmb_ID]],0),SUM(N(DN$1),N($R128),1)),CHOOSE(AC[[M]:[M]],1,1,0,AC[[AB]:[AB]])),PRODUCT(INDEX(CMB[[BD_0O]:[BD_2O]],MATCH(ROUND(MIN(SUM(DN$4,$O128/1000),SUM($O128,DN$4/1000)),3),CMB[[Cmb_ID]:[Cmb_ID]],0),SUM(N(DN$1),N($R128),1)),CHOOSE(AC[[M]:[M]],1,0,1,AC[[DB]:[DB]])),PRODUCT(SUM(ROUND(AVERAGE(VALUE(DN$3),VALUE($P128)),0),CHOOSE(IF(OR(DN$1,$R128),4,INDEX(CMB[[Res_Rare]:[Res_Rare]],MATCH(ROUND(MIN(SUM(DN$4,$O128/1000),SUM($O128,DN$4/1000)),3),CMB[[Cmb_ID]:[Cmb_ID]],0))),-1,-1,0,0)),IF(OR(DN$1,$R128),4,INDEX(CMB[[Cmb_Rare]:[Cmb_Rare]],MATCH(ROUND(MIN(SUM(DN$4,$O128/1000),SUM($O128,DN$4/1000)),3),CMB[[Cmb_ID]:[Cmb_ID]],0))),CHOOSE(AC[[M]:[M]],2,1,1,SUM(AC[[AB]:[DB]])))),""))</f>
        <v/>
      </c>
      <c r="DO128" t="str">
        <f>IF(OR(DO$5="",$S128=""),"",IFERROR(SUM(PRODUCT(INDEX(CMB[[BA_0O]:[BA_2O]],MATCH(ROUND(MIN(SUM(DO$4,$O128/1000),SUM($O128,DO$4/1000)),3),CMB[[Cmb_ID]:[Cmb_ID]],0),SUM(N(DO$1),N($R128),1)),CHOOSE(AC[[M]:[M]],1,1,0,AC[[AB]:[AB]])),PRODUCT(INDEX(CMB[[BD_0O]:[BD_2O]],MATCH(ROUND(MIN(SUM(DO$4,$O128/1000),SUM($O128,DO$4/1000)),3),CMB[[Cmb_ID]:[Cmb_ID]],0),SUM(N(DO$1),N($R128),1)),CHOOSE(AC[[M]:[M]],1,0,1,AC[[DB]:[DB]])),PRODUCT(SUM(ROUND(AVERAGE(VALUE(DO$3),VALUE($P128)),0),CHOOSE(IF(OR(DO$1,$R128),4,INDEX(CMB[[Res_Rare]:[Res_Rare]],MATCH(ROUND(MIN(SUM(DO$4,$O128/1000),SUM($O128,DO$4/1000)),3),CMB[[Cmb_ID]:[Cmb_ID]],0))),-1,-1,0,0)),IF(OR(DO$1,$R128),4,INDEX(CMB[[Cmb_Rare]:[Cmb_Rare]],MATCH(ROUND(MIN(SUM(DO$4,$O128/1000),SUM($O128,DO$4/1000)),3),CMB[[Cmb_ID]:[Cmb_ID]],0))),CHOOSE(AC[[M]:[M]],2,1,1,SUM(AC[[AB]:[DB]])))),""))</f>
        <v/>
      </c>
      <c r="DP128" t="str">
        <f>IF(OR(DP$5="",$S128=""),"",IFERROR(SUM(PRODUCT(INDEX(CMB[[BA_0O]:[BA_2O]],MATCH(ROUND(MIN(SUM(DP$4,$O128/1000),SUM($O128,DP$4/1000)),3),CMB[[Cmb_ID]:[Cmb_ID]],0),SUM(N(DP$1),N($R128),1)),CHOOSE(AC[[M]:[M]],1,1,0,AC[[AB]:[AB]])),PRODUCT(INDEX(CMB[[BD_0O]:[BD_2O]],MATCH(ROUND(MIN(SUM(DP$4,$O128/1000),SUM($O128,DP$4/1000)),3),CMB[[Cmb_ID]:[Cmb_ID]],0),SUM(N(DP$1),N($R128),1)),CHOOSE(AC[[M]:[M]],1,0,1,AC[[DB]:[DB]])),PRODUCT(SUM(ROUND(AVERAGE(VALUE(DP$3),VALUE($P128)),0),CHOOSE(IF(OR(DP$1,$R128),4,INDEX(CMB[[Res_Rare]:[Res_Rare]],MATCH(ROUND(MIN(SUM(DP$4,$O128/1000),SUM($O128,DP$4/1000)),3),CMB[[Cmb_ID]:[Cmb_ID]],0))),-1,-1,0,0)),IF(OR(DP$1,$R128),4,INDEX(CMB[[Cmb_Rare]:[Cmb_Rare]],MATCH(ROUND(MIN(SUM(DP$4,$O128/1000),SUM($O128,DP$4/1000)),3),CMB[[Cmb_ID]:[Cmb_ID]],0))),CHOOSE(AC[[M]:[M]],2,1,1,SUM(AC[[AB]:[DB]])))),""))</f>
        <v/>
      </c>
      <c r="DQ128" t="str">
        <f>IF(OR(DQ$5="",$S128=""),"",IFERROR(SUM(PRODUCT(INDEX(CMB[[BA_0O]:[BA_2O]],MATCH(ROUND(MIN(SUM(DQ$4,$O128/1000),SUM($O128,DQ$4/1000)),3),CMB[[Cmb_ID]:[Cmb_ID]],0),SUM(N(DQ$1),N($R128),1)),CHOOSE(AC[[M]:[M]],1,1,0,AC[[AB]:[AB]])),PRODUCT(INDEX(CMB[[BD_0O]:[BD_2O]],MATCH(ROUND(MIN(SUM(DQ$4,$O128/1000),SUM($O128,DQ$4/1000)),3),CMB[[Cmb_ID]:[Cmb_ID]],0),SUM(N(DQ$1),N($R128),1)),CHOOSE(AC[[M]:[M]],1,0,1,AC[[DB]:[DB]])),PRODUCT(SUM(ROUND(AVERAGE(VALUE(DQ$3),VALUE($P128)),0),CHOOSE(IF(OR(DQ$1,$R128),4,INDEX(CMB[[Res_Rare]:[Res_Rare]],MATCH(ROUND(MIN(SUM(DQ$4,$O128/1000),SUM($O128,DQ$4/1000)),3),CMB[[Cmb_ID]:[Cmb_ID]],0))),-1,-1,0,0)),IF(OR(DQ$1,$R128),4,INDEX(CMB[[Cmb_Rare]:[Cmb_Rare]],MATCH(ROUND(MIN(SUM(DQ$4,$O128/1000),SUM($O128,DQ$4/1000)),3),CMB[[Cmb_ID]:[Cmb_ID]],0))),CHOOSE(AC[[M]:[M]],2,1,1,SUM(AC[[AB]:[DB]])))),""))</f>
        <v/>
      </c>
      <c r="DR128" t="str">
        <f>IF(OR(DR$5="",$S128=""),"",IFERROR(SUM(PRODUCT(INDEX(CMB[[BA_0O]:[BA_2O]],MATCH(ROUND(MIN(SUM(DR$4,$O128/1000),SUM($O128,DR$4/1000)),3),CMB[[Cmb_ID]:[Cmb_ID]],0),SUM(N(DR$1),N($R128),1)),CHOOSE(AC[[M]:[M]],1,1,0,AC[[AB]:[AB]])),PRODUCT(INDEX(CMB[[BD_0O]:[BD_2O]],MATCH(ROUND(MIN(SUM(DR$4,$O128/1000),SUM($O128,DR$4/1000)),3),CMB[[Cmb_ID]:[Cmb_ID]],0),SUM(N(DR$1),N($R128),1)),CHOOSE(AC[[M]:[M]],1,0,1,AC[[DB]:[DB]])),PRODUCT(SUM(ROUND(AVERAGE(VALUE(DR$3),VALUE($P128)),0),CHOOSE(IF(OR(DR$1,$R128),4,INDEX(CMB[[Res_Rare]:[Res_Rare]],MATCH(ROUND(MIN(SUM(DR$4,$O128/1000),SUM($O128,DR$4/1000)),3),CMB[[Cmb_ID]:[Cmb_ID]],0))),-1,-1,0,0)),IF(OR(DR$1,$R128),4,INDEX(CMB[[Cmb_Rare]:[Cmb_Rare]],MATCH(ROUND(MIN(SUM(DR$4,$O128/1000),SUM($O128,DR$4/1000)),3),CMB[[Cmb_ID]:[Cmb_ID]],0))),CHOOSE(AC[[M]:[M]],2,1,1,SUM(AC[[AB]:[DB]])))),""))</f>
        <v/>
      </c>
      <c r="DS128" t="str">
        <f>IF(OR(DS$5="",$S128=""),"",IFERROR(SUM(PRODUCT(INDEX(CMB[[BA_0O]:[BA_2O]],MATCH(ROUND(MIN(SUM(DS$4,$O128/1000),SUM($O128,DS$4/1000)),3),CMB[[Cmb_ID]:[Cmb_ID]],0),SUM(N(DS$1),N($R128),1)),CHOOSE(AC[[M]:[M]],1,1,0,AC[[AB]:[AB]])),PRODUCT(INDEX(CMB[[BD_0O]:[BD_2O]],MATCH(ROUND(MIN(SUM(DS$4,$O128/1000),SUM($O128,DS$4/1000)),3),CMB[[Cmb_ID]:[Cmb_ID]],0),SUM(N(DS$1),N($R128),1)),CHOOSE(AC[[M]:[M]],1,0,1,AC[[DB]:[DB]])),PRODUCT(SUM(ROUND(AVERAGE(VALUE(DS$3),VALUE($P128)),0),CHOOSE(IF(OR(DS$1,$R128),4,INDEX(CMB[[Res_Rare]:[Res_Rare]],MATCH(ROUND(MIN(SUM(DS$4,$O128/1000),SUM($O128,DS$4/1000)),3),CMB[[Cmb_ID]:[Cmb_ID]],0))),-1,-1,0,0)),IF(OR(DS$1,$R128),4,INDEX(CMB[[Cmb_Rare]:[Cmb_Rare]],MATCH(ROUND(MIN(SUM(DS$4,$O128/1000),SUM($O128,DS$4/1000)),3),CMB[[Cmb_ID]:[Cmb_ID]],0))),CHOOSE(AC[[M]:[M]],2,1,1,SUM(AC[[AB]:[DB]])))),""))</f>
        <v/>
      </c>
      <c r="DT128" t="str">
        <f>IF(OR(DT$5="",$S128=""),"",IFERROR(SUM(PRODUCT(INDEX(CMB[[BA_0O]:[BA_2O]],MATCH(ROUND(MIN(SUM(DT$4,$O128/1000),SUM($O128,DT$4/1000)),3),CMB[[Cmb_ID]:[Cmb_ID]],0),SUM(N(DT$1),N($R128),1)),CHOOSE(AC[[M]:[M]],1,1,0,AC[[AB]:[AB]])),PRODUCT(INDEX(CMB[[BD_0O]:[BD_2O]],MATCH(ROUND(MIN(SUM(DT$4,$O128/1000),SUM($O128,DT$4/1000)),3),CMB[[Cmb_ID]:[Cmb_ID]],0),SUM(N(DT$1),N($R128),1)),CHOOSE(AC[[M]:[M]],1,0,1,AC[[DB]:[DB]])),PRODUCT(SUM(ROUND(AVERAGE(VALUE(DT$3),VALUE($P128)),0),CHOOSE(IF(OR(DT$1,$R128),4,INDEX(CMB[[Res_Rare]:[Res_Rare]],MATCH(ROUND(MIN(SUM(DT$4,$O128/1000),SUM($O128,DT$4/1000)),3),CMB[[Cmb_ID]:[Cmb_ID]],0))),-1,-1,0,0)),IF(OR(DT$1,$R128),4,INDEX(CMB[[Cmb_Rare]:[Cmb_Rare]],MATCH(ROUND(MIN(SUM(DT$4,$O128/1000),SUM($O128,DT$4/1000)),3),CMB[[Cmb_ID]:[Cmb_ID]],0))),CHOOSE(AC[[M]:[M]],2,1,1,SUM(AC[[AB]:[DB]])))),""))</f>
        <v/>
      </c>
      <c r="DU128" t="str">
        <f>IF(OR(DU$5="",$S128=""),"",IFERROR(SUM(PRODUCT(INDEX(CMB[[BA_0O]:[BA_2O]],MATCH(ROUND(MIN(SUM(DU$4,$O128/1000),SUM($O128,DU$4/1000)),3),CMB[[Cmb_ID]:[Cmb_ID]],0),SUM(N(DU$1),N($R128),1)),CHOOSE(AC[[M]:[M]],1,1,0,AC[[AB]:[AB]])),PRODUCT(INDEX(CMB[[BD_0O]:[BD_2O]],MATCH(ROUND(MIN(SUM(DU$4,$O128/1000),SUM($O128,DU$4/1000)),3),CMB[[Cmb_ID]:[Cmb_ID]],0),SUM(N(DU$1),N($R128),1)),CHOOSE(AC[[M]:[M]],1,0,1,AC[[DB]:[DB]])),PRODUCT(SUM(ROUND(AVERAGE(VALUE(DU$3),VALUE($P128)),0),CHOOSE(IF(OR(DU$1,$R128),4,INDEX(CMB[[Res_Rare]:[Res_Rare]],MATCH(ROUND(MIN(SUM(DU$4,$O128/1000),SUM($O128,DU$4/1000)),3),CMB[[Cmb_ID]:[Cmb_ID]],0))),-1,-1,0,0)),IF(OR(DU$1,$R128),4,INDEX(CMB[[Cmb_Rare]:[Cmb_Rare]],MATCH(ROUND(MIN(SUM(DU$4,$O128/1000),SUM($O128,DU$4/1000)),3),CMB[[Cmb_ID]:[Cmb_ID]],0))),CHOOSE(AC[[M]:[M]],2,1,1,SUM(AC[[AB]:[DB]])))),""))</f>
        <v/>
      </c>
      <c r="DV128" t="str">
        <f>IF(OR(DV$5="",$S128=""),"",IFERROR(SUM(PRODUCT(INDEX(CMB[[BA_0O]:[BA_2O]],MATCH(ROUND(MIN(SUM(DV$4,$O128/1000),SUM($O128,DV$4/1000)),3),CMB[[Cmb_ID]:[Cmb_ID]],0),SUM(N(DV$1),N($R128),1)),CHOOSE(AC[[M]:[M]],1,1,0,AC[[AB]:[AB]])),PRODUCT(INDEX(CMB[[BD_0O]:[BD_2O]],MATCH(ROUND(MIN(SUM(DV$4,$O128/1000),SUM($O128,DV$4/1000)),3),CMB[[Cmb_ID]:[Cmb_ID]],0),SUM(N(DV$1),N($R128),1)),CHOOSE(AC[[M]:[M]],1,0,1,AC[[DB]:[DB]])),PRODUCT(SUM(ROUND(AVERAGE(VALUE(DV$3),VALUE($P128)),0),CHOOSE(IF(OR(DV$1,$R128),4,INDEX(CMB[[Res_Rare]:[Res_Rare]],MATCH(ROUND(MIN(SUM(DV$4,$O128/1000),SUM($O128,DV$4/1000)),3),CMB[[Cmb_ID]:[Cmb_ID]],0))),-1,-1,0,0)),IF(OR(DV$1,$R128),4,INDEX(CMB[[Cmb_Rare]:[Cmb_Rare]],MATCH(ROUND(MIN(SUM(DV$4,$O128/1000),SUM($O128,DV$4/1000)),3),CMB[[Cmb_ID]:[Cmb_ID]],0))),CHOOSE(AC[[M]:[M]],2,1,1,SUM(AC[[AB]:[DB]])))),""))</f>
        <v/>
      </c>
      <c r="DW128" t="str">
        <f>IF(OR(DW$5="",$S128=""),"",IFERROR(SUM(PRODUCT(INDEX(CMB[[BA_0O]:[BA_2O]],MATCH(ROUND(MIN(SUM(DW$4,$O128/1000),SUM($O128,DW$4/1000)),3),CMB[[Cmb_ID]:[Cmb_ID]],0),SUM(N(DW$1),N($R128),1)),CHOOSE(AC[[M]:[M]],1,1,0,AC[[AB]:[AB]])),PRODUCT(INDEX(CMB[[BD_0O]:[BD_2O]],MATCH(ROUND(MIN(SUM(DW$4,$O128/1000),SUM($O128,DW$4/1000)),3),CMB[[Cmb_ID]:[Cmb_ID]],0),SUM(N(DW$1),N($R128),1)),CHOOSE(AC[[M]:[M]],1,0,1,AC[[DB]:[DB]])),PRODUCT(SUM(ROUND(AVERAGE(VALUE(DW$3),VALUE($P128)),0),CHOOSE(IF(OR(DW$1,$R128),4,INDEX(CMB[[Res_Rare]:[Res_Rare]],MATCH(ROUND(MIN(SUM(DW$4,$O128/1000),SUM($O128,DW$4/1000)),3),CMB[[Cmb_ID]:[Cmb_ID]],0))),-1,-1,0,0)),IF(OR(DW$1,$R128),4,INDEX(CMB[[Cmb_Rare]:[Cmb_Rare]],MATCH(ROUND(MIN(SUM(DW$4,$O128/1000),SUM($O128,DW$4/1000)),3),CMB[[Cmb_ID]:[Cmb_ID]],0))),CHOOSE(AC[[M]:[M]],2,1,1,SUM(AC[[AB]:[DB]])))),""))</f>
        <v/>
      </c>
      <c r="DX128" t="str">
        <f>IF(OR(DX$5="",$S128=""),"",IFERROR(SUM(PRODUCT(INDEX(CMB[[BA_0O]:[BA_2O]],MATCH(ROUND(MIN(SUM(DX$4,$O128/1000),SUM($O128,DX$4/1000)),3),CMB[[Cmb_ID]:[Cmb_ID]],0),SUM(N(DX$1),N($R128),1)),CHOOSE(AC[[M]:[M]],1,1,0,AC[[AB]:[AB]])),PRODUCT(INDEX(CMB[[BD_0O]:[BD_2O]],MATCH(ROUND(MIN(SUM(DX$4,$O128/1000),SUM($O128,DX$4/1000)),3),CMB[[Cmb_ID]:[Cmb_ID]],0),SUM(N(DX$1),N($R128),1)),CHOOSE(AC[[M]:[M]],1,0,1,AC[[DB]:[DB]])),PRODUCT(SUM(ROUND(AVERAGE(VALUE(DX$3),VALUE($P128)),0),CHOOSE(IF(OR(DX$1,$R128),4,INDEX(CMB[[Res_Rare]:[Res_Rare]],MATCH(ROUND(MIN(SUM(DX$4,$O128/1000),SUM($O128,DX$4/1000)),3),CMB[[Cmb_ID]:[Cmb_ID]],0))),-1,-1,0,0)),IF(OR(DX$1,$R128),4,INDEX(CMB[[Cmb_Rare]:[Cmb_Rare]],MATCH(ROUND(MIN(SUM(DX$4,$O128/1000),SUM($O128,DX$4/1000)),3),CMB[[Cmb_ID]:[Cmb_ID]],0))),CHOOSE(AC[[M]:[M]],2,1,1,SUM(AC[[AB]:[DB]])))),""))</f>
        <v/>
      </c>
      <c r="DY128" t="str">
        <f>IF(OR(DY$5="",$S128=""),"",IFERROR(SUM(PRODUCT(INDEX(CMB[[BA_0O]:[BA_2O]],MATCH(ROUND(MIN(SUM(DY$4,$O128/1000),SUM($O128,DY$4/1000)),3),CMB[[Cmb_ID]:[Cmb_ID]],0),SUM(N(DY$1),N($R128),1)),CHOOSE(AC[[M]:[M]],1,1,0,AC[[AB]:[AB]])),PRODUCT(INDEX(CMB[[BD_0O]:[BD_2O]],MATCH(ROUND(MIN(SUM(DY$4,$O128/1000),SUM($O128,DY$4/1000)),3),CMB[[Cmb_ID]:[Cmb_ID]],0),SUM(N(DY$1),N($R128),1)),CHOOSE(AC[[M]:[M]],1,0,1,AC[[DB]:[DB]])),PRODUCT(SUM(ROUND(AVERAGE(VALUE(DY$3),VALUE($P128)),0),CHOOSE(IF(OR(DY$1,$R128),4,INDEX(CMB[[Res_Rare]:[Res_Rare]],MATCH(ROUND(MIN(SUM(DY$4,$O128/1000),SUM($O128,DY$4/1000)),3),CMB[[Cmb_ID]:[Cmb_ID]],0))),-1,-1,0,0)),IF(OR(DY$1,$R128),4,INDEX(CMB[[Cmb_Rare]:[Cmb_Rare]],MATCH(ROUND(MIN(SUM(DY$4,$O128/1000),SUM($O128,DY$4/1000)),3),CMB[[Cmb_ID]:[Cmb_ID]],0))),CHOOSE(AC[[M]:[M]],2,1,1,SUM(AC[[AB]:[DB]])))),""))</f>
        <v/>
      </c>
      <c r="DZ128" t="str">
        <f>IF(OR(DZ$5="",$S128=""),"",IFERROR(SUM(PRODUCT(INDEX(CMB[[BA_0O]:[BA_2O]],MATCH(ROUND(MIN(SUM(DZ$4,$O128/1000),SUM($O128,DZ$4/1000)),3),CMB[[Cmb_ID]:[Cmb_ID]],0),SUM(N(DZ$1),N($R128),1)),CHOOSE(AC[[M]:[M]],1,1,0,AC[[AB]:[AB]])),PRODUCT(INDEX(CMB[[BD_0O]:[BD_2O]],MATCH(ROUND(MIN(SUM(DZ$4,$O128/1000),SUM($O128,DZ$4/1000)),3),CMB[[Cmb_ID]:[Cmb_ID]],0),SUM(N(DZ$1),N($R128),1)),CHOOSE(AC[[M]:[M]],1,0,1,AC[[DB]:[DB]])),PRODUCT(SUM(ROUND(AVERAGE(VALUE(DZ$3),VALUE($P128)),0),CHOOSE(IF(OR(DZ$1,$R128),4,INDEX(CMB[[Res_Rare]:[Res_Rare]],MATCH(ROUND(MIN(SUM(DZ$4,$O128/1000),SUM($O128,DZ$4/1000)),3),CMB[[Cmb_ID]:[Cmb_ID]],0))),-1,-1,0,0)),IF(OR(DZ$1,$R128),4,INDEX(CMB[[Cmb_Rare]:[Cmb_Rare]],MATCH(ROUND(MIN(SUM(DZ$4,$O128/1000),SUM($O128,DZ$4/1000)),3),CMB[[Cmb_ID]:[Cmb_ID]],0))),CHOOSE(AC[[M]:[M]],2,1,1,SUM(AC[[AB]:[DB]])))),""))</f>
        <v/>
      </c>
      <c r="EA128" t="str">
        <f>IF(OR(EA$5="",$S128=""),"",IFERROR(SUM(PRODUCT(INDEX(CMB[[BA_0O]:[BA_2O]],MATCH(ROUND(MIN(SUM(EA$4,$O128/1000),SUM($O128,EA$4/1000)),3),CMB[[Cmb_ID]:[Cmb_ID]],0),SUM(N(EA$1),N($R128),1)),CHOOSE(AC[[M]:[M]],1,1,0,AC[[AB]:[AB]])),PRODUCT(INDEX(CMB[[BD_0O]:[BD_2O]],MATCH(ROUND(MIN(SUM(EA$4,$O128/1000),SUM($O128,EA$4/1000)),3),CMB[[Cmb_ID]:[Cmb_ID]],0),SUM(N(EA$1),N($R128),1)),CHOOSE(AC[[M]:[M]],1,0,1,AC[[DB]:[DB]])),PRODUCT(SUM(ROUND(AVERAGE(VALUE(EA$3),VALUE($P128)),0),CHOOSE(IF(OR(EA$1,$R128),4,INDEX(CMB[[Res_Rare]:[Res_Rare]],MATCH(ROUND(MIN(SUM(EA$4,$O128/1000),SUM($O128,EA$4/1000)),3),CMB[[Cmb_ID]:[Cmb_ID]],0))),-1,-1,0,0)),IF(OR(EA$1,$R128),4,INDEX(CMB[[Cmb_Rare]:[Cmb_Rare]],MATCH(ROUND(MIN(SUM(EA$4,$O128/1000),SUM($O128,EA$4/1000)),3),CMB[[Cmb_ID]:[Cmb_ID]],0))),CHOOSE(AC[[M]:[M]],2,1,1,SUM(AC[[AB]:[DB]])))),""))</f>
        <v/>
      </c>
      <c r="EB128" t="str">
        <f>IF(OR(EB$5="",$S128=""),"",IFERROR(SUM(PRODUCT(INDEX(CMB[[BA_0O]:[BA_2O]],MATCH(ROUND(MIN(SUM(EB$4,$O128/1000),SUM($O128,EB$4/1000)),3),CMB[[Cmb_ID]:[Cmb_ID]],0),SUM(N(EB$1),N($R128),1)),CHOOSE(AC[[M]:[M]],1,1,0,AC[[AB]:[AB]])),PRODUCT(INDEX(CMB[[BD_0O]:[BD_2O]],MATCH(ROUND(MIN(SUM(EB$4,$O128/1000),SUM($O128,EB$4/1000)),3),CMB[[Cmb_ID]:[Cmb_ID]],0),SUM(N(EB$1),N($R128),1)),CHOOSE(AC[[M]:[M]],1,0,1,AC[[DB]:[DB]])),PRODUCT(SUM(ROUND(AVERAGE(VALUE(EB$3),VALUE($P128)),0),CHOOSE(IF(OR(EB$1,$R128),4,INDEX(CMB[[Res_Rare]:[Res_Rare]],MATCH(ROUND(MIN(SUM(EB$4,$O128/1000),SUM($O128,EB$4/1000)),3),CMB[[Cmb_ID]:[Cmb_ID]],0))),-1,-1,0,0)),IF(OR(EB$1,$R128),4,INDEX(CMB[[Cmb_Rare]:[Cmb_Rare]],MATCH(ROUND(MIN(SUM(EB$4,$O128/1000),SUM($O128,EB$4/1000)),3),CMB[[Cmb_ID]:[Cmb_ID]],0))),CHOOSE(AC[[M]:[M]],2,1,1,SUM(AC[[AB]:[DB]])))),""))</f>
        <v/>
      </c>
      <c r="EC128" t="str">
        <f>IF(OR(EC$5="",$S128=""),"",IFERROR(SUM(PRODUCT(INDEX(CMB[[BA_0O]:[BA_2O]],MATCH(ROUND(MIN(SUM(EC$4,$O128/1000),SUM($O128,EC$4/1000)),3),CMB[[Cmb_ID]:[Cmb_ID]],0),SUM(N(EC$1),N($R128),1)),CHOOSE(AC[[M]:[M]],1,1,0,AC[[AB]:[AB]])),PRODUCT(INDEX(CMB[[BD_0O]:[BD_2O]],MATCH(ROUND(MIN(SUM(EC$4,$O128/1000),SUM($O128,EC$4/1000)),3),CMB[[Cmb_ID]:[Cmb_ID]],0),SUM(N(EC$1),N($R128),1)),CHOOSE(AC[[M]:[M]],1,0,1,AC[[DB]:[DB]])),PRODUCT(SUM(ROUND(AVERAGE(VALUE(EC$3),VALUE($P128)),0),CHOOSE(IF(OR(EC$1,$R128),4,INDEX(CMB[[Res_Rare]:[Res_Rare]],MATCH(ROUND(MIN(SUM(EC$4,$O128/1000),SUM($O128,EC$4/1000)),3),CMB[[Cmb_ID]:[Cmb_ID]],0))),-1,-1,0,0)),IF(OR(EC$1,$R128),4,INDEX(CMB[[Cmb_Rare]:[Cmb_Rare]],MATCH(ROUND(MIN(SUM(EC$4,$O128/1000),SUM($O128,EC$4/1000)),3),CMB[[Cmb_ID]:[Cmb_ID]],0))),CHOOSE(AC[[M]:[M]],2,1,1,SUM(AC[[AB]:[DB]])))),""))</f>
        <v/>
      </c>
      <c r="ED128" t="str">
        <f>IF(OR(ED$5="",$S128=""),"",IFERROR(SUM(PRODUCT(INDEX(CMB[[BA_0O]:[BA_2O]],MATCH(ROUND(MIN(SUM(ED$4,$O128/1000),SUM($O128,ED$4/1000)),3),CMB[[Cmb_ID]:[Cmb_ID]],0),SUM(N(ED$1),N($R128),1)),CHOOSE(AC[[M]:[M]],1,1,0,AC[[AB]:[AB]])),PRODUCT(INDEX(CMB[[BD_0O]:[BD_2O]],MATCH(ROUND(MIN(SUM(ED$4,$O128/1000),SUM($O128,ED$4/1000)),3),CMB[[Cmb_ID]:[Cmb_ID]],0),SUM(N(ED$1),N($R128),1)),CHOOSE(AC[[M]:[M]],1,0,1,AC[[DB]:[DB]])),PRODUCT(SUM(ROUND(AVERAGE(VALUE(ED$3),VALUE($P128)),0),CHOOSE(IF(OR(ED$1,$R128),4,INDEX(CMB[[Res_Rare]:[Res_Rare]],MATCH(ROUND(MIN(SUM(ED$4,$O128/1000),SUM($O128,ED$4/1000)),3),CMB[[Cmb_ID]:[Cmb_ID]],0))),-1,-1,0,0)),IF(OR(ED$1,$R128),4,INDEX(CMB[[Cmb_Rare]:[Cmb_Rare]],MATCH(ROUND(MIN(SUM(ED$4,$O128/1000),SUM($O128,ED$4/1000)),3),CMB[[Cmb_ID]:[Cmb_ID]],0))),CHOOSE(AC[[M]:[M]],2,1,1,SUM(AC[[AB]:[DB]])))),""))</f>
        <v/>
      </c>
      <c r="EE128" t="str">
        <f>IF(OR(EE$5="",$S128=""),"",IFERROR(SUM(PRODUCT(INDEX(CMB[[BA_0O]:[BA_2O]],MATCH(ROUND(MIN(SUM(EE$4,$O128/1000),SUM($O128,EE$4/1000)),3),CMB[[Cmb_ID]:[Cmb_ID]],0),SUM(N(EE$1),N($R128),1)),CHOOSE(AC[[M]:[M]],1,1,0,AC[[AB]:[AB]])),PRODUCT(INDEX(CMB[[BD_0O]:[BD_2O]],MATCH(ROUND(MIN(SUM(EE$4,$O128/1000),SUM($O128,EE$4/1000)),3),CMB[[Cmb_ID]:[Cmb_ID]],0),SUM(N(EE$1),N($R128),1)),CHOOSE(AC[[M]:[M]],1,0,1,AC[[DB]:[DB]])),PRODUCT(SUM(ROUND(AVERAGE(VALUE(EE$3),VALUE($P128)),0),CHOOSE(IF(OR(EE$1,$R128),4,INDEX(CMB[[Res_Rare]:[Res_Rare]],MATCH(ROUND(MIN(SUM(EE$4,$O128/1000),SUM($O128,EE$4/1000)),3),CMB[[Cmb_ID]:[Cmb_ID]],0))),-1,-1,0,0)),IF(OR(EE$1,$R128),4,INDEX(CMB[[Cmb_Rare]:[Cmb_Rare]],MATCH(ROUND(MIN(SUM(EE$4,$O128/1000),SUM($O128,EE$4/1000)),3),CMB[[Cmb_ID]:[Cmb_ID]],0))),CHOOSE(AC[[M]:[M]],2,1,1,SUM(AC[[AB]:[DB]])))),""))</f>
        <v/>
      </c>
      <c r="EF128" t="str">
        <f>IF(OR(EF$5="",$S128=""),"",IFERROR(SUM(PRODUCT(INDEX(CMB[[BA_0O]:[BA_2O]],MATCH(ROUND(MIN(SUM(EF$4,$O128/1000),SUM($O128,EF$4/1000)),3),CMB[[Cmb_ID]:[Cmb_ID]],0),SUM(N(EF$1),N($R128),1)),CHOOSE(AC[[M]:[M]],1,1,0,AC[[AB]:[AB]])),PRODUCT(INDEX(CMB[[BD_0O]:[BD_2O]],MATCH(ROUND(MIN(SUM(EF$4,$O128/1000),SUM($O128,EF$4/1000)),3),CMB[[Cmb_ID]:[Cmb_ID]],0),SUM(N(EF$1),N($R128),1)),CHOOSE(AC[[M]:[M]],1,0,1,AC[[DB]:[DB]])),PRODUCT(SUM(ROUND(AVERAGE(VALUE(EF$3),VALUE($P128)),0),CHOOSE(IF(OR(EF$1,$R128),4,INDEX(CMB[[Res_Rare]:[Res_Rare]],MATCH(ROUND(MIN(SUM(EF$4,$O128/1000),SUM($O128,EF$4/1000)),3),CMB[[Cmb_ID]:[Cmb_ID]],0))),-1,-1,0,0)),IF(OR(EF$1,$R128),4,INDEX(CMB[[Cmb_Rare]:[Cmb_Rare]],MATCH(ROUND(MIN(SUM(EF$4,$O128/1000),SUM($O128,EF$4/1000)),3),CMB[[Cmb_ID]:[Cmb_ID]],0))),CHOOSE(AC[[M]:[M]],2,1,1,SUM(AC[[AB]:[DB]])))),""))</f>
        <v/>
      </c>
      <c r="EG128" t="str">
        <f>IF(OR(EG$5="",$S128=""),"",IFERROR(SUM(PRODUCT(INDEX(CMB[[BA_0O]:[BA_2O]],MATCH(ROUND(MIN(SUM(EG$4,$O128/1000),SUM($O128,EG$4/1000)),3),CMB[[Cmb_ID]:[Cmb_ID]],0),SUM(N(EG$1),N($R128),1)),CHOOSE(AC[[M]:[M]],1,1,0,AC[[AB]:[AB]])),PRODUCT(INDEX(CMB[[BD_0O]:[BD_2O]],MATCH(ROUND(MIN(SUM(EG$4,$O128/1000),SUM($O128,EG$4/1000)),3),CMB[[Cmb_ID]:[Cmb_ID]],0),SUM(N(EG$1),N($R128),1)),CHOOSE(AC[[M]:[M]],1,0,1,AC[[DB]:[DB]])),PRODUCT(SUM(ROUND(AVERAGE(VALUE(EG$3),VALUE($P128)),0),CHOOSE(IF(OR(EG$1,$R128),4,INDEX(CMB[[Res_Rare]:[Res_Rare]],MATCH(ROUND(MIN(SUM(EG$4,$O128/1000),SUM($O128,EG$4/1000)),3),CMB[[Cmb_ID]:[Cmb_ID]],0))),-1,-1,0,0)),IF(OR(EG$1,$R128),4,INDEX(CMB[[Cmb_Rare]:[Cmb_Rare]],MATCH(ROUND(MIN(SUM(EG$4,$O128/1000),SUM($O128,EG$4/1000)),3),CMB[[Cmb_ID]:[Cmb_ID]],0))),CHOOSE(AC[[M]:[M]],2,1,1,SUM(AC[[AB]:[DB]])))),""))</f>
        <v/>
      </c>
      <c r="EH128" t="str">
        <f>IF(OR(EH$5="",$S128=""),"",IFERROR(SUM(PRODUCT(INDEX(CMB[[BA_0O]:[BA_2O]],MATCH(ROUND(MIN(SUM(EH$4,$O128/1000),SUM($O128,EH$4/1000)),3),CMB[[Cmb_ID]:[Cmb_ID]],0),SUM(N(EH$1),N($R128),1)),CHOOSE(AC[[M]:[M]],1,1,0,AC[[AB]:[AB]])),PRODUCT(INDEX(CMB[[BD_0O]:[BD_2O]],MATCH(ROUND(MIN(SUM(EH$4,$O128/1000),SUM($O128,EH$4/1000)),3),CMB[[Cmb_ID]:[Cmb_ID]],0),SUM(N(EH$1),N($R128),1)),CHOOSE(AC[[M]:[M]],1,0,1,AC[[DB]:[DB]])),PRODUCT(SUM(ROUND(AVERAGE(VALUE(EH$3),VALUE($P128)),0),CHOOSE(IF(OR(EH$1,$R128),4,INDEX(CMB[[Res_Rare]:[Res_Rare]],MATCH(ROUND(MIN(SUM(EH$4,$O128/1000),SUM($O128,EH$4/1000)),3),CMB[[Cmb_ID]:[Cmb_ID]],0))),-1,-1,0,0)),IF(OR(EH$1,$R128),4,INDEX(CMB[[Cmb_Rare]:[Cmb_Rare]],MATCH(ROUND(MIN(SUM(EH$4,$O128/1000),SUM($O128,EH$4/1000)),3),CMB[[Cmb_ID]:[Cmb_ID]],0))),CHOOSE(AC[[M]:[M]],2,1,1,SUM(AC[[AB]:[DB]])))),""))</f>
        <v/>
      </c>
      <c r="EI128" t="str">
        <f>IF(OR(EI$5="",$S128=""),"",IFERROR(SUM(PRODUCT(INDEX(CMB[[BA_0O]:[BA_2O]],MATCH(ROUND(MIN(SUM(EI$4,$O128/1000),SUM($O128,EI$4/1000)),3),CMB[[Cmb_ID]:[Cmb_ID]],0),SUM(N(EI$1),N($R128),1)),CHOOSE(AC[[M]:[M]],1,1,0,AC[[AB]:[AB]])),PRODUCT(INDEX(CMB[[BD_0O]:[BD_2O]],MATCH(ROUND(MIN(SUM(EI$4,$O128/1000),SUM($O128,EI$4/1000)),3),CMB[[Cmb_ID]:[Cmb_ID]],0),SUM(N(EI$1),N($R128),1)),CHOOSE(AC[[M]:[M]],1,0,1,AC[[DB]:[DB]])),PRODUCT(SUM(ROUND(AVERAGE(VALUE(EI$3),VALUE($P128)),0),CHOOSE(IF(OR(EI$1,$R128),4,INDEX(CMB[[Res_Rare]:[Res_Rare]],MATCH(ROUND(MIN(SUM(EI$4,$O128/1000),SUM($O128,EI$4/1000)),3),CMB[[Cmb_ID]:[Cmb_ID]],0))),-1,-1,0,0)),IF(OR(EI$1,$R128),4,INDEX(CMB[[Cmb_Rare]:[Cmb_Rare]],MATCH(ROUND(MIN(SUM(EI$4,$O128/1000),SUM($O128,EI$4/1000)),3),CMB[[Cmb_ID]:[Cmb_ID]],0))),CHOOSE(AC[[M]:[M]],2,1,1,SUM(AC[[AB]:[DB]])))),""))</f>
        <v/>
      </c>
      <c r="EJ128" t="str">
        <f>IF(OR(EJ$5="",$S128=""),"",IFERROR(SUM(PRODUCT(INDEX(CMB[[BA_0O]:[BA_2O]],MATCH(ROUND(MIN(SUM(EJ$4,$O128/1000),SUM($O128,EJ$4/1000)),3),CMB[[Cmb_ID]:[Cmb_ID]],0),SUM(N(EJ$1),N($R128),1)),CHOOSE(AC[[M]:[M]],1,1,0,AC[[AB]:[AB]])),PRODUCT(INDEX(CMB[[BD_0O]:[BD_2O]],MATCH(ROUND(MIN(SUM(EJ$4,$O128/1000),SUM($O128,EJ$4/1000)),3),CMB[[Cmb_ID]:[Cmb_ID]],0),SUM(N(EJ$1),N($R128),1)),CHOOSE(AC[[M]:[M]],1,0,1,AC[[DB]:[DB]])),PRODUCT(SUM(ROUND(AVERAGE(VALUE(EJ$3),VALUE($P128)),0),CHOOSE(IF(OR(EJ$1,$R128),4,INDEX(CMB[[Res_Rare]:[Res_Rare]],MATCH(ROUND(MIN(SUM(EJ$4,$O128/1000),SUM($O128,EJ$4/1000)),3),CMB[[Cmb_ID]:[Cmb_ID]],0))),-1,-1,0,0)),IF(OR(EJ$1,$R128),4,INDEX(CMB[[Cmb_Rare]:[Cmb_Rare]],MATCH(ROUND(MIN(SUM(EJ$4,$O128/1000),SUM($O128,EJ$4/1000)),3),CMB[[Cmb_ID]:[Cmb_ID]],0))),CHOOSE(AC[[M]:[M]],2,1,1,SUM(AC[[AB]:[DB]])))),""))</f>
        <v/>
      </c>
      <c r="EK128" t="str">
        <f>IF(OR(EK$5="",$S128=""),"",IFERROR(SUM(PRODUCT(INDEX(CMB[[BA_0O]:[BA_2O]],MATCH(ROUND(MIN(SUM(EK$4,$O128/1000),SUM($O128,EK$4/1000)),3),CMB[[Cmb_ID]:[Cmb_ID]],0),SUM(N(EK$1),N($R128),1)),CHOOSE(AC[[M]:[M]],1,1,0,AC[[AB]:[AB]])),PRODUCT(INDEX(CMB[[BD_0O]:[BD_2O]],MATCH(ROUND(MIN(SUM(EK$4,$O128/1000),SUM($O128,EK$4/1000)),3),CMB[[Cmb_ID]:[Cmb_ID]],0),SUM(N(EK$1),N($R128),1)),CHOOSE(AC[[M]:[M]],1,0,1,AC[[DB]:[DB]])),PRODUCT(SUM(ROUND(AVERAGE(VALUE(EK$3),VALUE($P128)),0),CHOOSE(IF(OR(EK$1,$R128),4,INDEX(CMB[[Res_Rare]:[Res_Rare]],MATCH(ROUND(MIN(SUM(EK$4,$O128/1000),SUM($O128,EK$4/1000)),3),CMB[[Cmb_ID]:[Cmb_ID]],0))),-1,-1,0,0)),IF(OR(EK$1,$R128),4,INDEX(CMB[[Cmb_Rare]:[Cmb_Rare]],MATCH(ROUND(MIN(SUM(EK$4,$O128/1000),SUM($O128,EK$4/1000)),3),CMB[[Cmb_ID]:[Cmb_ID]],0))),CHOOSE(AC[[M]:[M]],2,1,1,SUM(AC[[AB]:[DB]])))),""))</f>
        <v/>
      </c>
      <c r="EL128" t="str">
        <f>IF(OR(EL$5="",$S128=""),"",IFERROR(SUM(PRODUCT(INDEX(CMB[[BA_0O]:[BA_2O]],MATCH(ROUND(MIN(SUM(EL$4,$O128/1000),SUM($O128,EL$4/1000)),3),CMB[[Cmb_ID]:[Cmb_ID]],0),SUM(N(EL$1),N($R128),1)),CHOOSE(AC[[M]:[M]],1,1,0,AC[[AB]:[AB]])),PRODUCT(INDEX(CMB[[BD_0O]:[BD_2O]],MATCH(ROUND(MIN(SUM(EL$4,$O128/1000),SUM($O128,EL$4/1000)),3),CMB[[Cmb_ID]:[Cmb_ID]],0),SUM(N(EL$1),N($R128),1)),CHOOSE(AC[[M]:[M]],1,0,1,AC[[DB]:[DB]])),PRODUCT(SUM(ROUND(AVERAGE(VALUE(EL$3),VALUE($P128)),0),CHOOSE(IF(OR(EL$1,$R128),4,INDEX(CMB[[Res_Rare]:[Res_Rare]],MATCH(ROUND(MIN(SUM(EL$4,$O128/1000),SUM($O128,EL$4/1000)),3),CMB[[Cmb_ID]:[Cmb_ID]],0))),-1,-1,0,0)),IF(OR(EL$1,$R128),4,INDEX(CMB[[Cmb_Rare]:[Cmb_Rare]],MATCH(ROUND(MIN(SUM(EL$4,$O128/1000),SUM($O128,EL$4/1000)),3),CMB[[Cmb_ID]:[Cmb_ID]],0))),CHOOSE(AC[[M]:[M]],2,1,1,SUM(AC[[AB]:[DB]])))),""))</f>
        <v/>
      </c>
      <c r="EM128" t="str">
        <f>IF(OR(EM$5="",$S128=""),"",IFERROR(SUM(PRODUCT(INDEX(CMB[[BA_0O]:[BA_2O]],MATCH(ROUND(MIN(SUM(EM$4,$O128/1000),SUM($O128,EM$4/1000)),3),CMB[[Cmb_ID]:[Cmb_ID]],0),SUM(N(EM$1),N($R128),1)),CHOOSE(AC[[M]:[M]],1,1,0,AC[[AB]:[AB]])),PRODUCT(INDEX(CMB[[BD_0O]:[BD_2O]],MATCH(ROUND(MIN(SUM(EM$4,$O128/1000),SUM($O128,EM$4/1000)),3),CMB[[Cmb_ID]:[Cmb_ID]],0),SUM(N(EM$1),N($R128),1)),CHOOSE(AC[[M]:[M]],1,0,1,AC[[DB]:[DB]])),PRODUCT(SUM(ROUND(AVERAGE(VALUE(EM$3),VALUE($P128)),0),CHOOSE(IF(OR(EM$1,$R128),4,INDEX(CMB[[Res_Rare]:[Res_Rare]],MATCH(ROUND(MIN(SUM(EM$4,$O128/1000),SUM($O128,EM$4/1000)),3),CMB[[Cmb_ID]:[Cmb_ID]],0))),-1,-1,0,0)),IF(OR(EM$1,$R128),4,INDEX(CMB[[Cmb_Rare]:[Cmb_Rare]],MATCH(ROUND(MIN(SUM(EM$4,$O128/1000),SUM($O128,EM$4/1000)),3),CMB[[Cmb_ID]:[Cmb_ID]],0))),CHOOSE(AC[[M]:[M]],2,1,1,SUM(AC[[AB]:[DB]])))),""))</f>
        <v/>
      </c>
      <c r="EN128" t="str">
        <f>IF(OR(EN$5="",$S128=""),"",IFERROR(SUM(PRODUCT(INDEX(CMB[[BA_0O]:[BA_2O]],MATCH(ROUND(MIN(SUM(EN$4,$O128/1000),SUM($O128,EN$4/1000)),3),CMB[[Cmb_ID]:[Cmb_ID]],0),SUM(N(EN$1),N($R128),1)),CHOOSE(AC[[M]:[M]],1,1,0,AC[[AB]:[AB]])),PRODUCT(INDEX(CMB[[BD_0O]:[BD_2O]],MATCH(ROUND(MIN(SUM(EN$4,$O128/1000),SUM($O128,EN$4/1000)),3),CMB[[Cmb_ID]:[Cmb_ID]],0),SUM(N(EN$1),N($R128),1)),CHOOSE(AC[[M]:[M]],1,0,1,AC[[DB]:[DB]])),PRODUCT(SUM(ROUND(AVERAGE(VALUE(EN$3),VALUE($P128)),0),CHOOSE(IF(OR(EN$1,$R128),4,INDEX(CMB[[Res_Rare]:[Res_Rare]],MATCH(ROUND(MIN(SUM(EN$4,$O128/1000),SUM($O128,EN$4/1000)),3),CMB[[Cmb_ID]:[Cmb_ID]],0))),-1,-1,0,0)),IF(OR(EN$1,$R128),4,INDEX(CMB[[Cmb_Rare]:[Cmb_Rare]],MATCH(ROUND(MIN(SUM(EN$4,$O128/1000),SUM($O128,EN$4/1000)),3),CMB[[Cmb_ID]:[Cmb_ID]],0))),CHOOSE(AC[[M]:[M]],2,1,1,SUM(AC[[AB]:[DB]])))),""))</f>
        <v/>
      </c>
      <c r="EO128" t="str">
        <f>IF(OR(EO$5="",$S128=""),"",IFERROR(SUM(PRODUCT(INDEX(CMB[[BA_0O]:[BA_2O]],MATCH(ROUND(MIN(SUM(EO$4,$O128/1000),SUM($O128,EO$4/1000)),3),CMB[[Cmb_ID]:[Cmb_ID]],0),SUM(N(EO$1),N($R128),1)),CHOOSE(AC[[M]:[M]],1,1,0,AC[[AB]:[AB]])),PRODUCT(INDEX(CMB[[BD_0O]:[BD_2O]],MATCH(ROUND(MIN(SUM(EO$4,$O128/1000),SUM($O128,EO$4/1000)),3),CMB[[Cmb_ID]:[Cmb_ID]],0),SUM(N(EO$1),N($R128),1)),CHOOSE(AC[[M]:[M]],1,0,1,AC[[DB]:[DB]])),PRODUCT(SUM(ROUND(AVERAGE(VALUE(EO$3),VALUE($P128)),0),CHOOSE(IF(OR(EO$1,$R128),4,INDEX(CMB[[Res_Rare]:[Res_Rare]],MATCH(ROUND(MIN(SUM(EO$4,$O128/1000),SUM($O128,EO$4/1000)),3),CMB[[Cmb_ID]:[Cmb_ID]],0))),-1,-1,0,0)),IF(OR(EO$1,$R128),4,INDEX(CMB[[Cmb_Rare]:[Cmb_Rare]],MATCH(ROUND(MIN(SUM(EO$4,$O128/1000),SUM($O128,EO$4/1000)),3),CMB[[Cmb_ID]:[Cmb_ID]],0))),CHOOSE(AC[[M]:[M]],2,1,1,SUM(AC[[AB]:[DB]])))),""))</f>
        <v/>
      </c>
      <c r="EP128" t="str">
        <f>IF(OR(EP$5="",$S128=""),"",IFERROR(SUM(PRODUCT(INDEX(CMB[[BA_0O]:[BA_2O]],MATCH(ROUND(MIN(SUM(EP$4,$O128/1000),SUM($O128,EP$4/1000)),3),CMB[[Cmb_ID]:[Cmb_ID]],0),SUM(N(EP$1),N($R128),1)),CHOOSE(AC[[M]:[M]],1,1,0,AC[[AB]:[AB]])),PRODUCT(INDEX(CMB[[BD_0O]:[BD_2O]],MATCH(ROUND(MIN(SUM(EP$4,$O128/1000),SUM($O128,EP$4/1000)),3),CMB[[Cmb_ID]:[Cmb_ID]],0),SUM(N(EP$1),N($R128),1)),CHOOSE(AC[[M]:[M]],1,0,1,AC[[DB]:[DB]])),PRODUCT(SUM(ROUND(AVERAGE(VALUE(EP$3),VALUE($P128)),0),CHOOSE(IF(OR(EP$1,$R128),4,INDEX(CMB[[Res_Rare]:[Res_Rare]],MATCH(ROUND(MIN(SUM(EP$4,$O128/1000),SUM($O128,EP$4/1000)),3),CMB[[Cmb_ID]:[Cmb_ID]],0))),-1,-1,0,0)),IF(OR(EP$1,$R128),4,INDEX(CMB[[Cmb_Rare]:[Cmb_Rare]],MATCH(ROUND(MIN(SUM(EP$4,$O128/1000),SUM($O128,EP$4/1000)),3),CMB[[Cmb_ID]:[Cmb_ID]],0))),CHOOSE(AC[[M]:[M]],2,1,1,SUM(AC[[AB]:[DB]])))),""))</f>
        <v/>
      </c>
      <c r="EQ128" t="str">
        <f>IF(OR(EQ$5="",$S128=""),"",IFERROR(SUM(PRODUCT(INDEX(CMB[[BA_0O]:[BA_2O]],MATCH(ROUND(MIN(SUM(EQ$4,$O128/1000),SUM($O128,EQ$4/1000)),3),CMB[[Cmb_ID]:[Cmb_ID]],0),SUM(N(EQ$1),N($R128),1)),CHOOSE(AC[[M]:[M]],1,1,0,AC[[AB]:[AB]])),PRODUCT(INDEX(CMB[[BD_0O]:[BD_2O]],MATCH(ROUND(MIN(SUM(EQ$4,$O128/1000),SUM($O128,EQ$4/1000)),3),CMB[[Cmb_ID]:[Cmb_ID]],0),SUM(N(EQ$1),N($R128),1)),CHOOSE(AC[[M]:[M]],1,0,1,AC[[DB]:[DB]])),PRODUCT(SUM(ROUND(AVERAGE(VALUE(EQ$3),VALUE($P128)),0),CHOOSE(IF(OR(EQ$1,$R128),4,INDEX(CMB[[Res_Rare]:[Res_Rare]],MATCH(ROUND(MIN(SUM(EQ$4,$O128/1000),SUM($O128,EQ$4/1000)),3),CMB[[Cmb_ID]:[Cmb_ID]],0))),-1,-1,0,0)),IF(OR(EQ$1,$R128),4,INDEX(CMB[[Cmb_Rare]:[Cmb_Rare]],MATCH(ROUND(MIN(SUM(EQ$4,$O128/1000),SUM($O128,EQ$4/1000)),3),CMB[[Cmb_ID]:[Cmb_ID]],0))),CHOOSE(AC[[M]:[M]],2,1,1,SUM(AC[[AB]:[DB]])))),""))</f>
        <v/>
      </c>
      <c r="ER128" t="str">
        <f>IF(OR(ER$5="",$S128=""),"",IFERROR(SUM(PRODUCT(INDEX(CMB[[BA_0O]:[BA_2O]],MATCH(ROUND(MIN(SUM(ER$4,$O128/1000),SUM($O128,ER$4/1000)),3),CMB[[Cmb_ID]:[Cmb_ID]],0),SUM(N(ER$1),N($R128),1)),CHOOSE(AC[[M]:[M]],1,1,0,AC[[AB]:[AB]])),PRODUCT(INDEX(CMB[[BD_0O]:[BD_2O]],MATCH(ROUND(MIN(SUM(ER$4,$O128/1000),SUM($O128,ER$4/1000)),3),CMB[[Cmb_ID]:[Cmb_ID]],0),SUM(N(ER$1),N($R128),1)),CHOOSE(AC[[M]:[M]],1,0,1,AC[[DB]:[DB]])),PRODUCT(SUM(ROUND(AVERAGE(VALUE(ER$3),VALUE($P128)),0),CHOOSE(IF(OR(ER$1,$R128),4,INDEX(CMB[[Res_Rare]:[Res_Rare]],MATCH(ROUND(MIN(SUM(ER$4,$O128/1000),SUM($O128,ER$4/1000)),3),CMB[[Cmb_ID]:[Cmb_ID]],0))),-1,-1,0,0)),IF(OR(ER$1,$R128),4,INDEX(CMB[[Cmb_Rare]:[Cmb_Rare]],MATCH(ROUND(MIN(SUM(ER$4,$O128/1000),SUM($O128,ER$4/1000)),3),CMB[[Cmb_ID]:[Cmb_ID]],0))),CHOOSE(AC[[M]:[M]],2,1,1,SUM(AC[[AB]:[DB]])))),""))</f>
        <v/>
      </c>
      <c r="ES128" t="str">
        <f>IF(OR(ES$5="",$S128=""),"",IFERROR(SUM(PRODUCT(INDEX(CMB[[BA_0O]:[BA_2O]],MATCH(ROUND(MIN(SUM(ES$4,$O128/1000),SUM($O128,ES$4/1000)),3),CMB[[Cmb_ID]:[Cmb_ID]],0),SUM(N(ES$1),N($R128),1)),CHOOSE(AC[[M]:[M]],1,1,0,AC[[AB]:[AB]])),PRODUCT(INDEX(CMB[[BD_0O]:[BD_2O]],MATCH(ROUND(MIN(SUM(ES$4,$O128/1000),SUM($O128,ES$4/1000)),3),CMB[[Cmb_ID]:[Cmb_ID]],0),SUM(N(ES$1),N($R128),1)),CHOOSE(AC[[M]:[M]],1,0,1,AC[[DB]:[DB]])),PRODUCT(SUM(ROUND(AVERAGE(VALUE(ES$3),VALUE($P128)),0),CHOOSE(IF(OR(ES$1,$R128),4,INDEX(CMB[[Res_Rare]:[Res_Rare]],MATCH(ROUND(MIN(SUM(ES$4,$O128/1000),SUM($O128,ES$4/1000)),3),CMB[[Cmb_ID]:[Cmb_ID]],0))),-1,-1,0,0)),IF(OR(ES$1,$R128),4,INDEX(CMB[[Cmb_Rare]:[Cmb_Rare]],MATCH(ROUND(MIN(SUM(ES$4,$O128/1000),SUM($O128,ES$4/1000)),3),CMB[[Cmb_ID]:[Cmb_ID]],0))),CHOOSE(AC[[M]:[M]],2,1,1,SUM(AC[[AB]:[DB]])))),""))</f>
        <v/>
      </c>
      <c r="ET128" t="str">
        <f>IF(OR(ET$5="",$S128=""),"",IFERROR(SUM(PRODUCT(INDEX(CMB[[BA_0O]:[BA_2O]],MATCH(ROUND(MIN(SUM(ET$4,$O128/1000),SUM($O128,ET$4/1000)),3),CMB[[Cmb_ID]:[Cmb_ID]],0),SUM(N(ET$1),N($R128),1)),CHOOSE(AC[[M]:[M]],1,1,0,AC[[AB]:[AB]])),PRODUCT(INDEX(CMB[[BD_0O]:[BD_2O]],MATCH(ROUND(MIN(SUM(ET$4,$O128/1000),SUM($O128,ET$4/1000)),3),CMB[[Cmb_ID]:[Cmb_ID]],0),SUM(N(ET$1),N($R128),1)),CHOOSE(AC[[M]:[M]],1,0,1,AC[[DB]:[DB]])),PRODUCT(SUM(ROUND(AVERAGE(VALUE(ET$3),VALUE($P128)),0),CHOOSE(IF(OR(ET$1,$R128),4,INDEX(CMB[[Res_Rare]:[Res_Rare]],MATCH(ROUND(MIN(SUM(ET$4,$O128/1000),SUM($O128,ET$4/1000)),3),CMB[[Cmb_ID]:[Cmb_ID]],0))),-1,-1,0,0)),IF(OR(ET$1,$R128),4,INDEX(CMB[[Cmb_Rare]:[Cmb_Rare]],MATCH(ROUND(MIN(SUM(ET$4,$O128/1000),SUM($O128,ET$4/1000)),3),CMB[[Cmb_ID]:[Cmb_ID]],0))),CHOOSE(AC[[M]:[M]],2,1,1,SUM(AC[[AB]:[DB]])))),""))</f>
        <v/>
      </c>
      <c r="EU128" t="str">
        <f>IF(OR(EU$5="",$S128=""),"",IFERROR(SUM(PRODUCT(INDEX(CMB[[BA_0O]:[BA_2O]],MATCH(ROUND(MIN(SUM(EU$4,$O128/1000),SUM($O128,EU$4/1000)),3),CMB[[Cmb_ID]:[Cmb_ID]],0),SUM(N(EU$1),N($R128),1)),CHOOSE(AC[[M]:[M]],1,1,0,AC[[AB]:[AB]])),PRODUCT(INDEX(CMB[[BD_0O]:[BD_2O]],MATCH(ROUND(MIN(SUM(EU$4,$O128/1000),SUM($O128,EU$4/1000)),3),CMB[[Cmb_ID]:[Cmb_ID]],0),SUM(N(EU$1),N($R128),1)),CHOOSE(AC[[M]:[M]],1,0,1,AC[[DB]:[DB]])),PRODUCT(SUM(ROUND(AVERAGE(VALUE(EU$3),VALUE($P128)),0),CHOOSE(IF(OR(EU$1,$R128),4,INDEX(CMB[[Res_Rare]:[Res_Rare]],MATCH(ROUND(MIN(SUM(EU$4,$O128/1000),SUM($O128,EU$4/1000)),3),CMB[[Cmb_ID]:[Cmb_ID]],0))),-1,-1,0,0)),IF(OR(EU$1,$R128),4,INDEX(CMB[[Cmb_Rare]:[Cmb_Rare]],MATCH(ROUND(MIN(SUM(EU$4,$O128/1000),SUM($O128,EU$4/1000)),3),CMB[[Cmb_ID]:[Cmb_ID]],0))),CHOOSE(AC[[M]:[M]],2,1,1,SUM(AC[[AB]:[DB]])))),""))</f>
        <v/>
      </c>
      <c r="EV128" t="str">
        <f>IF(OR(EV$5="",$S128=""),"",IFERROR(SUM(PRODUCT(INDEX(CMB[[BA_0O]:[BA_2O]],MATCH(ROUND(MIN(SUM(EV$4,$O128/1000),SUM($O128,EV$4/1000)),3),CMB[[Cmb_ID]:[Cmb_ID]],0),SUM(N(EV$1),N($R128),1)),CHOOSE(AC[[M]:[M]],1,1,0,AC[[AB]:[AB]])),PRODUCT(INDEX(CMB[[BD_0O]:[BD_2O]],MATCH(ROUND(MIN(SUM(EV$4,$O128/1000),SUM($O128,EV$4/1000)),3),CMB[[Cmb_ID]:[Cmb_ID]],0),SUM(N(EV$1),N($R128),1)),CHOOSE(AC[[M]:[M]],1,0,1,AC[[DB]:[DB]])),PRODUCT(SUM(ROUND(AVERAGE(VALUE(EV$3),VALUE($P128)),0),CHOOSE(IF(OR(EV$1,$R128),4,INDEX(CMB[[Res_Rare]:[Res_Rare]],MATCH(ROUND(MIN(SUM(EV$4,$O128/1000),SUM($O128,EV$4/1000)),3),CMB[[Cmb_ID]:[Cmb_ID]],0))),-1,-1,0,0)),IF(OR(EV$1,$R128),4,INDEX(CMB[[Cmb_Rare]:[Cmb_Rare]],MATCH(ROUND(MIN(SUM(EV$4,$O128/1000),SUM($O128,EV$4/1000)),3),CMB[[Cmb_ID]:[Cmb_ID]],0))),CHOOSE(AC[[M]:[M]],2,1,1,SUM(AC[[AB]:[DB]])))),""))</f>
        <v/>
      </c>
      <c r="EW128" t="str">
        <f>IF(OR(EW$5="",$S128=""),"",IFERROR(SUM(PRODUCT(INDEX(CMB[[BA_0O]:[BA_2O]],MATCH(ROUND(MIN(SUM(EW$4,$O128/1000),SUM($O128,EW$4/1000)),3),CMB[[Cmb_ID]:[Cmb_ID]],0),SUM(N(EW$1),N($R128),1)),CHOOSE(AC[[M]:[M]],1,1,0,AC[[AB]:[AB]])),PRODUCT(INDEX(CMB[[BD_0O]:[BD_2O]],MATCH(ROUND(MIN(SUM(EW$4,$O128/1000),SUM($O128,EW$4/1000)),3),CMB[[Cmb_ID]:[Cmb_ID]],0),SUM(N(EW$1),N($R128),1)),CHOOSE(AC[[M]:[M]],1,0,1,AC[[DB]:[DB]])),PRODUCT(SUM(ROUND(AVERAGE(VALUE(EW$3),VALUE($P128)),0),CHOOSE(IF(OR(EW$1,$R128),4,INDEX(CMB[[Res_Rare]:[Res_Rare]],MATCH(ROUND(MIN(SUM(EW$4,$O128/1000),SUM($O128,EW$4/1000)),3),CMB[[Cmb_ID]:[Cmb_ID]],0))),-1,-1,0,0)),IF(OR(EW$1,$R128),4,INDEX(CMB[[Cmb_Rare]:[Cmb_Rare]],MATCH(ROUND(MIN(SUM(EW$4,$O128/1000),SUM($O128,EW$4/1000)),3),CMB[[Cmb_ID]:[Cmb_ID]],0))),CHOOSE(AC[[M]:[M]],2,1,1,SUM(AC[[AB]:[DB]])))),""))</f>
        <v/>
      </c>
      <c r="EX128" t="str">
        <f>IF(OR(EX$5="",$S128=""),"",IFERROR(SUM(PRODUCT(INDEX(CMB[[BA_0O]:[BA_2O]],MATCH(ROUND(MIN(SUM(EX$4,$O128/1000),SUM($O128,EX$4/1000)),3),CMB[[Cmb_ID]:[Cmb_ID]],0),SUM(N(EX$1),N($R128),1)),CHOOSE(AC[[M]:[M]],1,1,0,AC[[AB]:[AB]])),PRODUCT(INDEX(CMB[[BD_0O]:[BD_2O]],MATCH(ROUND(MIN(SUM(EX$4,$O128/1000),SUM($O128,EX$4/1000)),3),CMB[[Cmb_ID]:[Cmb_ID]],0),SUM(N(EX$1),N($R128),1)),CHOOSE(AC[[M]:[M]],1,0,1,AC[[DB]:[DB]])),PRODUCT(SUM(ROUND(AVERAGE(VALUE(EX$3),VALUE($P128)),0),CHOOSE(IF(OR(EX$1,$R128),4,INDEX(CMB[[Res_Rare]:[Res_Rare]],MATCH(ROUND(MIN(SUM(EX$4,$O128/1000),SUM($O128,EX$4/1000)),3),CMB[[Cmb_ID]:[Cmb_ID]],0))),-1,-1,0,0)),IF(OR(EX$1,$R128),4,INDEX(CMB[[Cmb_Rare]:[Cmb_Rare]],MATCH(ROUND(MIN(SUM(EX$4,$O128/1000),SUM($O128,EX$4/1000)),3),CMB[[Cmb_ID]:[Cmb_ID]],0))),CHOOSE(AC[[M]:[M]],2,1,1,SUM(AC[[AB]:[DB]])))),""))</f>
        <v/>
      </c>
      <c r="EY128" t="str">
        <f>IF(OR(EY$5="",$S128=""),"",IFERROR(SUM(PRODUCT(INDEX(CMB[[BA_0O]:[BA_2O]],MATCH(ROUND(MIN(SUM(EY$4,$O128/1000),SUM($O128,EY$4/1000)),3),CMB[[Cmb_ID]:[Cmb_ID]],0),SUM(N(EY$1),N($R128),1)),CHOOSE(AC[[M]:[M]],1,1,0,AC[[AB]:[AB]])),PRODUCT(INDEX(CMB[[BD_0O]:[BD_2O]],MATCH(ROUND(MIN(SUM(EY$4,$O128/1000),SUM($O128,EY$4/1000)),3),CMB[[Cmb_ID]:[Cmb_ID]],0),SUM(N(EY$1),N($R128),1)),CHOOSE(AC[[M]:[M]],1,0,1,AC[[DB]:[DB]])),PRODUCT(SUM(ROUND(AVERAGE(VALUE(EY$3),VALUE($P128)),0),CHOOSE(IF(OR(EY$1,$R128),4,INDEX(CMB[[Res_Rare]:[Res_Rare]],MATCH(ROUND(MIN(SUM(EY$4,$O128/1000),SUM($O128,EY$4/1000)),3),CMB[[Cmb_ID]:[Cmb_ID]],0))),-1,-1,0,0)),IF(OR(EY$1,$R128),4,INDEX(CMB[[Cmb_Rare]:[Cmb_Rare]],MATCH(ROUND(MIN(SUM(EY$4,$O128/1000),SUM($O128,EY$4/1000)),3),CMB[[Cmb_ID]:[Cmb_ID]],0))),CHOOSE(AC[[M]:[M]],2,1,1,SUM(AC[[AB]:[DB]])))),""))</f>
        <v/>
      </c>
      <c r="EZ128" t="str">
        <f>IF(OR(EZ$5="",$S128=""),"",IFERROR(SUM(PRODUCT(INDEX(CMB[[BA_0O]:[BA_2O]],MATCH(ROUND(MIN(SUM(EZ$4,$O128/1000),SUM($O128,EZ$4/1000)),3),CMB[[Cmb_ID]:[Cmb_ID]],0),SUM(N(EZ$1),N($R128),1)),CHOOSE(AC[[M]:[M]],1,1,0,AC[[AB]:[AB]])),PRODUCT(INDEX(CMB[[BD_0O]:[BD_2O]],MATCH(ROUND(MIN(SUM(EZ$4,$O128/1000),SUM($O128,EZ$4/1000)),3),CMB[[Cmb_ID]:[Cmb_ID]],0),SUM(N(EZ$1),N($R128),1)),CHOOSE(AC[[M]:[M]],1,0,1,AC[[DB]:[DB]])),PRODUCT(SUM(ROUND(AVERAGE(VALUE(EZ$3),VALUE($P128)),0),CHOOSE(IF(OR(EZ$1,$R128),4,INDEX(CMB[[Res_Rare]:[Res_Rare]],MATCH(ROUND(MIN(SUM(EZ$4,$O128/1000),SUM($O128,EZ$4/1000)),3),CMB[[Cmb_ID]:[Cmb_ID]],0))),-1,-1,0,0)),IF(OR(EZ$1,$R128),4,INDEX(CMB[[Cmb_Rare]:[Cmb_Rare]],MATCH(ROUND(MIN(SUM(EZ$4,$O128/1000),SUM($O128,EZ$4/1000)),3),CMB[[Cmb_ID]:[Cmb_ID]],0))),CHOOSE(AC[[M]:[M]],2,1,1,SUM(AC[[AB]:[DB]])))),""))</f>
        <v/>
      </c>
      <c r="FA128" t="str">
        <f>IF(OR(FA$5="",$S128=""),"",IFERROR(SUM(PRODUCT(INDEX(CMB[[BA_0O]:[BA_2O]],MATCH(ROUND(MIN(SUM(FA$4,$O128/1000),SUM($O128,FA$4/1000)),3),CMB[[Cmb_ID]:[Cmb_ID]],0),SUM(N(FA$1),N($R128),1)),CHOOSE(AC[[M]:[M]],1,1,0,AC[[AB]:[AB]])),PRODUCT(INDEX(CMB[[BD_0O]:[BD_2O]],MATCH(ROUND(MIN(SUM(FA$4,$O128/1000),SUM($O128,FA$4/1000)),3),CMB[[Cmb_ID]:[Cmb_ID]],0),SUM(N(FA$1),N($R128),1)),CHOOSE(AC[[M]:[M]],1,0,1,AC[[DB]:[DB]])),PRODUCT(SUM(ROUND(AVERAGE(VALUE(FA$3),VALUE($P128)),0),CHOOSE(IF(OR(FA$1,$R128),4,INDEX(CMB[[Res_Rare]:[Res_Rare]],MATCH(ROUND(MIN(SUM(FA$4,$O128/1000),SUM($O128,FA$4/1000)),3),CMB[[Cmb_ID]:[Cmb_ID]],0))),-1,-1,0,0)),IF(OR(FA$1,$R128),4,INDEX(CMB[[Cmb_Rare]:[Cmb_Rare]],MATCH(ROUND(MIN(SUM(FA$4,$O128/1000),SUM($O128,FA$4/1000)),3),CMB[[Cmb_ID]:[Cmb_ID]],0))),CHOOSE(AC[[M]:[M]],2,1,1,SUM(AC[[AB]:[DB]])))),""))</f>
        <v/>
      </c>
      <c r="FB128" t="str">
        <f>IF(OR(FB$5="",$S128=""),"",IFERROR(SUM(PRODUCT(INDEX(CMB[[BA_0O]:[BA_2O]],MATCH(ROUND(MIN(SUM(FB$4,$O128/1000),SUM($O128,FB$4/1000)),3),CMB[[Cmb_ID]:[Cmb_ID]],0),SUM(N(FB$1),N($R128),1)),CHOOSE(AC[[M]:[M]],1,1,0,AC[[AB]:[AB]])),PRODUCT(INDEX(CMB[[BD_0O]:[BD_2O]],MATCH(ROUND(MIN(SUM(FB$4,$O128/1000),SUM($O128,FB$4/1000)),3),CMB[[Cmb_ID]:[Cmb_ID]],0),SUM(N(FB$1),N($R128),1)),CHOOSE(AC[[M]:[M]],1,0,1,AC[[DB]:[DB]])),PRODUCT(SUM(ROUND(AVERAGE(VALUE(FB$3),VALUE($P128)),0),CHOOSE(IF(OR(FB$1,$R128),4,INDEX(CMB[[Res_Rare]:[Res_Rare]],MATCH(ROUND(MIN(SUM(FB$4,$O128/1000),SUM($O128,FB$4/1000)),3),CMB[[Cmb_ID]:[Cmb_ID]],0))),-1,-1,0,0)),IF(OR(FB$1,$R128),4,INDEX(CMB[[Cmb_Rare]:[Cmb_Rare]],MATCH(ROUND(MIN(SUM(FB$4,$O128/1000),SUM($O128,FB$4/1000)),3),CMB[[Cmb_ID]:[Cmb_ID]],0))),CHOOSE(AC[[M]:[M]],2,1,1,SUM(AC[[AB]:[DB]])))),""))</f>
        <v/>
      </c>
      <c r="FC128" t="str">
        <f>IF(OR(FC$5="",$S128=""),"",IFERROR(SUM(PRODUCT(INDEX(CMB[[BA_0O]:[BA_2O]],MATCH(ROUND(MIN(SUM(FC$4,$O128/1000),SUM($O128,FC$4/1000)),3),CMB[[Cmb_ID]:[Cmb_ID]],0),SUM(N(FC$1),N($R128),1)),CHOOSE(AC[[M]:[M]],1,1,0,AC[[AB]:[AB]])),PRODUCT(INDEX(CMB[[BD_0O]:[BD_2O]],MATCH(ROUND(MIN(SUM(FC$4,$O128/1000),SUM($O128,FC$4/1000)),3),CMB[[Cmb_ID]:[Cmb_ID]],0),SUM(N(FC$1),N($R128),1)),CHOOSE(AC[[M]:[M]],1,0,1,AC[[DB]:[DB]])),PRODUCT(SUM(ROUND(AVERAGE(VALUE(FC$3),VALUE($P128)),0),CHOOSE(IF(OR(FC$1,$R128),4,INDEX(CMB[[Res_Rare]:[Res_Rare]],MATCH(ROUND(MIN(SUM(FC$4,$O128/1000),SUM($O128,FC$4/1000)),3),CMB[[Cmb_ID]:[Cmb_ID]],0))),-1,-1,0,0)),IF(OR(FC$1,$R128),4,INDEX(CMB[[Cmb_Rare]:[Cmb_Rare]],MATCH(ROUND(MIN(SUM(FC$4,$O128/1000),SUM($O128,FC$4/1000)),3),CMB[[Cmb_ID]:[Cmb_ID]],0))),CHOOSE(AC[[M]:[M]],2,1,1,SUM(AC[[AB]:[DB]])))),""))</f>
        <v/>
      </c>
      <c r="FD128" t="str">
        <f>IF(OR(FD$5="",$S128=""),"",IFERROR(SUM(PRODUCT(INDEX(CMB[[BA_0O]:[BA_2O]],MATCH(ROUND(MIN(SUM(FD$4,$O128/1000),SUM($O128,FD$4/1000)),3),CMB[[Cmb_ID]:[Cmb_ID]],0),SUM(N(FD$1),N($R128),1)),CHOOSE(AC[[M]:[M]],1,1,0,AC[[AB]:[AB]])),PRODUCT(INDEX(CMB[[BD_0O]:[BD_2O]],MATCH(ROUND(MIN(SUM(FD$4,$O128/1000),SUM($O128,FD$4/1000)),3),CMB[[Cmb_ID]:[Cmb_ID]],0),SUM(N(FD$1),N($R128),1)),CHOOSE(AC[[M]:[M]],1,0,1,AC[[DB]:[DB]])),PRODUCT(SUM(ROUND(AVERAGE(VALUE(FD$3),VALUE($P128)),0),CHOOSE(IF(OR(FD$1,$R128),4,INDEX(CMB[[Res_Rare]:[Res_Rare]],MATCH(ROUND(MIN(SUM(FD$4,$O128/1000),SUM($O128,FD$4/1000)),3),CMB[[Cmb_ID]:[Cmb_ID]],0))),-1,-1,0,0)),IF(OR(FD$1,$R128),4,INDEX(CMB[[Cmb_Rare]:[Cmb_Rare]],MATCH(ROUND(MIN(SUM(FD$4,$O128/1000),SUM($O128,FD$4/1000)),3),CMB[[Cmb_ID]:[Cmb_ID]],0))),CHOOSE(AC[[M]:[M]],2,1,1,SUM(AC[[AB]:[DB]])))),""))</f>
        <v/>
      </c>
      <c r="FE128" t="str">
        <f>IF(OR(FE$5="",$S128=""),"",IFERROR(SUM(PRODUCT(INDEX(CMB[[BA_0O]:[BA_2O]],MATCH(ROUND(MIN(SUM(FE$4,$O128/1000),SUM($O128,FE$4/1000)),3),CMB[[Cmb_ID]:[Cmb_ID]],0),SUM(N(FE$1),N($R128),1)),CHOOSE(AC[[M]:[M]],1,1,0,AC[[AB]:[AB]])),PRODUCT(INDEX(CMB[[BD_0O]:[BD_2O]],MATCH(ROUND(MIN(SUM(FE$4,$O128/1000),SUM($O128,FE$4/1000)),3),CMB[[Cmb_ID]:[Cmb_ID]],0),SUM(N(FE$1),N($R128),1)),CHOOSE(AC[[M]:[M]],1,0,1,AC[[DB]:[DB]])),PRODUCT(SUM(ROUND(AVERAGE(VALUE(FE$3),VALUE($P128)),0),CHOOSE(IF(OR(FE$1,$R128),4,INDEX(CMB[[Res_Rare]:[Res_Rare]],MATCH(ROUND(MIN(SUM(FE$4,$O128/1000),SUM($O128,FE$4/1000)),3),CMB[[Cmb_ID]:[Cmb_ID]],0))),-1,-1,0,0)),IF(OR(FE$1,$R128),4,INDEX(CMB[[Cmb_Rare]:[Cmb_Rare]],MATCH(ROUND(MIN(SUM(FE$4,$O128/1000),SUM($O128,FE$4/1000)),3),CMB[[Cmb_ID]:[Cmb_ID]],0))),CHOOSE(AC[[M]:[M]],2,1,1,SUM(AC[[AB]:[DB]])))),""))</f>
        <v/>
      </c>
      <c r="FF128" t="str">
        <f>IF(OR(FF$5="",$S128=""),"",IFERROR(SUM(PRODUCT(INDEX(CMB[[BA_0O]:[BA_2O]],MATCH(ROUND(MIN(SUM(FF$4,$O128/1000),SUM($O128,FF$4/1000)),3),CMB[[Cmb_ID]:[Cmb_ID]],0),SUM(N(FF$1),N($R128),1)),CHOOSE(AC[[M]:[M]],1,1,0,AC[[AB]:[AB]])),PRODUCT(INDEX(CMB[[BD_0O]:[BD_2O]],MATCH(ROUND(MIN(SUM(FF$4,$O128/1000),SUM($O128,FF$4/1000)),3),CMB[[Cmb_ID]:[Cmb_ID]],0),SUM(N(FF$1),N($R128),1)),CHOOSE(AC[[M]:[M]],1,0,1,AC[[DB]:[DB]])),PRODUCT(SUM(ROUND(AVERAGE(VALUE(FF$3),VALUE($P128)),0),CHOOSE(IF(OR(FF$1,$R128),4,INDEX(CMB[[Res_Rare]:[Res_Rare]],MATCH(ROUND(MIN(SUM(FF$4,$O128/1000),SUM($O128,FF$4/1000)),3),CMB[[Cmb_ID]:[Cmb_ID]],0))),-1,-1,0,0)),IF(OR(FF$1,$R128),4,INDEX(CMB[[Cmb_Rare]:[Cmb_Rare]],MATCH(ROUND(MIN(SUM(FF$4,$O128/1000),SUM($O128,FF$4/1000)),3),CMB[[Cmb_ID]:[Cmb_ID]],0))),CHOOSE(AC[[M]:[M]],2,1,1,SUM(AC[[AB]:[DB]])))),""))</f>
        <v/>
      </c>
      <c r="FG128" t="str">
        <f>IF(OR(FG$5="",$S128=""),"",IFERROR(SUM(PRODUCT(INDEX(CMB[[BA_0O]:[BA_2O]],MATCH(ROUND(MIN(SUM(FG$4,$O128/1000),SUM($O128,FG$4/1000)),3),CMB[[Cmb_ID]:[Cmb_ID]],0),SUM(N(FG$1),N($R128),1)),CHOOSE(AC[[M]:[M]],1,1,0,AC[[AB]:[AB]])),PRODUCT(INDEX(CMB[[BD_0O]:[BD_2O]],MATCH(ROUND(MIN(SUM(FG$4,$O128/1000),SUM($O128,FG$4/1000)),3),CMB[[Cmb_ID]:[Cmb_ID]],0),SUM(N(FG$1),N($R128),1)),CHOOSE(AC[[M]:[M]],1,0,1,AC[[DB]:[DB]])),PRODUCT(SUM(ROUND(AVERAGE(VALUE(FG$3),VALUE($P128)),0),CHOOSE(IF(OR(FG$1,$R128),4,INDEX(CMB[[Res_Rare]:[Res_Rare]],MATCH(ROUND(MIN(SUM(FG$4,$O128/1000),SUM($O128,FG$4/1000)),3),CMB[[Cmb_ID]:[Cmb_ID]],0))),-1,-1,0,0)),IF(OR(FG$1,$R128),4,INDEX(CMB[[Cmb_Rare]:[Cmb_Rare]],MATCH(ROUND(MIN(SUM(FG$4,$O128/1000),SUM($O128,FG$4/1000)),3),CMB[[Cmb_ID]:[Cmb_ID]],0))),CHOOSE(AC[[M]:[M]],2,1,1,SUM(AC[[AB]:[DB]])))),""))</f>
        <v/>
      </c>
      <c r="FH128" t="str">
        <f>IF(OR(FH$5="",$S128=""),"",IFERROR(SUM(PRODUCT(INDEX(CMB[[BA_0O]:[BA_2O]],MATCH(ROUND(MIN(SUM(FH$4,$O128/1000),SUM($O128,FH$4/1000)),3),CMB[[Cmb_ID]:[Cmb_ID]],0),SUM(N(FH$1),N($R128),1)),CHOOSE(AC[[M]:[M]],1,1,0,AC[[AB]:[AB]])),PRODUCT(INDEX(CMB[[BD_0O]:[BD_2O]],MATCH(ROUND(MIN(SUM(FH$4,$O128/1000),SUM($O128,FH$4/1000)),3),CMB[[Cmb_ID]:[Cmb_ID]],0),SUM(N(FH$1),N($R128),1)),CHOOSE(AC[[M]:[M]],1,0,1,AC[[DB]:[DB]])),PRODUCT(SUM(ROUND(AVERAGE(VALUE(FH$3),VALUE($P128)),0),CHOOSE(IF(OR(FH$1,$R128),4,INDEX(CMB[[Res_Rare]:[Res_Rare]],MATCH(ROUND(MIN(SUM(FH$4,$O128/1000),SUM($O128,FH$4/1000)),3),CMB[[Cmb_ID]:[Cmb_ID]],0))),-1,-1,0,0)),IF(OR(FH$1,$R128),4,INDEX(CMB[[Cmb_Rare]:[Cmb_Rare]],MATCH(ROUND(MIN(SUM(FH$4,$O128/1000),SUM($O128,FH$4/1000)),3),CMB[[Cmb_ID]:[Cmb_ID]],0))),CHOOSE(AC[[M]:[M]],2,1,1,SUM(AC[[AB]:[DB]])))),""))</f>
        <v/>
      </c>
      <c r="FI128" t="str">
        <f>IF(OR(FI$5="",$S128=""),"",IFERROR(SUM(PRODUCT(INDEX(CMB[[BA_0O]:[BA_2O]],MATCH(ROUND(MIN(SUM(FI$4,$O128/1000),SUM($O128,FI$4/1000)),3),CMB[[Cmb_ID]:[Cmb_ID]],0),SUM(N(FI$1),N($R128),1)),CHOOSE(AC[[M]:[M]],1,1,0,AC[[AB]:[AB]])),PRODUCT(INDEX(CMB[[BD_0O]:[BD_2O]],MATCH(ROUND(MIN(SUM(FI$4,$O128/1000),SUM($O128,FI$4/1000)),3),CMB[[Cmb_ID]:[Cmb_ID]],0),SUM(N(FI$1),N($R128),1)),CHOOSE(AC[[M]:[M]],1,0,1,AC[[DB]:[DB]])),PRODUCT(SUM(ROUND(AVERAGE(VALUE(FI$3),VALUE($P128)),0),CHOOSE(IF(OR(FI$1,$R128),4,INDEX(CMB[[Res_Rare]:[Res_Rare]],MATCH(ROUND(MIN(SUM(FI$4,$O128/1000),SUM($O128,FI$4/1000)),3),CMB[[Cmb_ID]:[Cmb_ID]],0))),-1,-1,0,0)),IF(OR(FI$1,$R128),4,INDEX(CMB[[Cmb_Rare]:[Cmb_Rare]],MATCH(ROUND(MIN(SUM(FI$4,$O128/1000),SUM($O128,FI$4/1000)),3),CMB[[Cmb_ID]:[Cmb_ID]],0))),CHOOSE(AC[[M]:[M]],2,1,1,SUM(AC[[AB]:[DB]])))),""))</f>
        <v/>
      </c>
      <c r="FJ128" t="str">
        <f>IF(OR(FJ$5="",$S128=""),"",IFERROR(SUM(PRODUCT(INDEX(CMB[[BA_0O]:[BA_2O]],MATCH(ROUND(MIN(SUM(FJ$4,$O128/1000),SUM($O128,FJ$4/1000)),3),CMB[[Cmb_ID]:[Cmb_ID]],0),SUM(N(FJ$1),N($R128),1)),CHOOSE(AC[[M]:[M]],1,1,0,AC[[AB]:[AB]])),PRODUCT(INDEX(CMB[[BD_0O]:[BD_2O]],MATCH(ROUND(MIN(SUM(FJ$4,$O128/1000),SUM($O128,FJ$4/1000)),3),CMB[[Cmb_ID]:[Cmb_ID]],0),SUM(N(FJ$1),N($R128),1)),CHOOSE(AC[[M]:[M]],1,0,1,AC[[DB]:[DB]])),PRODUCT(SUM(ROUND(AVERAGE(VALUE(FJ$3),VALUE($P128)),0),CHOOSE(IF(OR(FJ$1,$R128),4,INDEX(CMB[[Res_Rare]:[Res_Rare]],MATCH(ROUND(MIN(SUM(FJ$4,$O128/1000),SUM($O128,FJ$4/1000)),3),CMB[[Cmb_ID]:[Cmb_ID]],0))),-1,-1,0,0)),IF(OR(FJ$1,$R128),4,INDEX(CMB[[Cmb_Rare]:[Cmb_Rare]],MATCH(ROUND(MIN(SUM(FJ$4,$O128/1000),SUM($O128,FJ$4/1000)),3),CMB[[Cmb_ID]:[Cmb_ID]],0))),CHOOSE(AC[[M]:[M]],2,1,1,SUM(AC[[AB]:[DB]])))),""))</f>
        <v/>
      </c>
      <c r="FK128" t="str">
        <f>IF(OR(FK$5="",$S128=""),"",IFERROR(SUM(PRODUCT(INDEX(CMB[[BA_0O]:[BA_2O]],MATCH(ROUND(MIN(SUM(FK$4,$O128/1000),SUM($O128,FK$4/1000)),3),CMB[[Cmb_ID]:[Cmb_ID]],0),SUM(N(FK$1),N($R128),1)),CHOOSE(AC[[M]:[M]],1,1,0,AC[[AB]:[AB]])),PRODUCT(INDEX(CMB[[BD_0O]:[BD_2O]],MATCH(ROUND(MIN(SUM(FK$4,$O128/1000),SUM($O128,FK$4/1000)),3),CMB[[Cmb_ID]:[Cmb_ID]],0),SUM(N(FK$1),N($R128),1)),CHOOSE(AC[[M]:[M]],1,0,1,AC[[DB]:[DB]])),PRODUCT(SUM(ROUND(AVERAGE(VALUE(FK$3),VALUE($P128)),0),CHOOSE(IF(OR(FK$1,$R128),4,INDEX(CMB[[Res_Rare]:[Res_Rare]],MATCH(ROUND(MIN(SUM(FK$4,$O128/1000),SUM($O128,FK$4/1000)),3),CMB[[Cmb_ID]:[Cmb_ID]],0))),-1,-1,0,0)),IF(OR(FK$1,$R128),4,INDEX(CMB[[Cmb_Rare]:[Cmb_Rare]],MATCH(ROUND(MIN(SUM(FK$4,$O128/1000),SUM($O128,FK$4/1000)),3),CMB[[Cmb_ID]:[Cmb_ID]],0))),CHOOSE(AC[[M]:[M]],2,1,1,SUM(AC[[AB]:[DB]])))),""))</f>
        <v/>
      </c>
      <c r="FL128" t="str">
        <f>IF(OR(FL$5="",$S128=""),"",IFERROR(SUM(PRODUCT(INDEX(CMB[[BA_0O]:[BA_2O]],MATCH(ROUND(MIN(SUM(FL$4,$O128/1000),SUM($O128,FL$4/1000)),3),CMB[[Cmb_ID]:[Cmb_ID]],0),SUM(N(FL$1),N($R128),1)),CHOOSE(AC[[M]:[M]],1,1,0,AC[[AB]:[AB]])),PRODUCT(INDEX(CMB[[BD_0O]:[BD_2O]],MATCH(ROUND(MIN(SUM(FL$4,$O128/1000),SUM($O128,FL$4/1000)),3),CMB[[Cmb_ID]:[Cmb_ID]],0),SUM(N(FL$1),N($R128),1)),CHOOSE(AC[[M]:[M]],1,0,1,AC[[DB]:[DB]])),PRODUCT(SUM(ROUND(AVERAGE(VALUE(FL$3),VALUE($P128)),0),CHOOSE(IF(OR(FL$1,$R128),4,INDEX(CMB[[Res_Rare]:[Res_Rare]],MATCH(ROUND(MIN(SUM(FL$4,$O128/1000),SUM($O128,FL$4/1000)),3),CMB[[Cmb_ID]:[Cmb_ID]],0))),-1,-1,0,0)),IF(OR(FL$1,$R128),4,INDEX(CMB[[Cmb_Rare]:[Cmb_Rare]],MATCH(ROUND(MIN(SUM(FL$4,$O128/1000),SUM($O128,FL$4/1000)),3),CMB[[Cmb_ID]:[Cmb_ID]],0))),CHOOSE(AC[[M]:[M]],2,1,1,SUM(AC[[AB]:[DB]])))),""))</f>
        <v/>
      </c>
      <c r="FM128" t="str">
        <f>IF(OR(FM$5="",$S128=""),"",IFERROR(SUM(PRODUCT(INDEX(CMB[[BA_0O]:[BA_2O]],MATCH(ROUND(MIN(SUM(FM$4,$O128/1000),SUM($O128,FM$4/1000)),3),CMB[[Cmb_ID]:[Cmb_ID]],0),SUM(N(FM$1),N($R128),1)),CHOOSE(AC[[M]:[M]],1,1,0,AC[[AB]:[AB]])),PRODUCT(INDEX(CMB[[BD_0O]:[BD_2O]],MATCH(ROUND(MIN(SUM(FM$4,$O128/1000),SUM($O128,FM$4/1000)),3),CMB[[Cmb_ID]:[Cmb_ID]],0),SUM(N(FM$1),N($R128),1)),CHOOSE(AC[[M]:[M]],1,0,1,AC[[DB]:[DB]])),PRODUCT(SUM(ROUND(AVERAGE(VALUE(FM$3),VALUE($P128)),0),CHOOSE(IF(OR(FM$1,$R128),4,INDEX(CMB[[Res_Rare]:[Res_Rare]],MATCH(ROUND(MIN(SUM(FM$4,$O128/1000),SUM($O128,FM$4/1000)),3),CMB[[Cmb_ID]:[Cmb_ID]],0))),-1,-1,0,0)),IF(OR(FM$1,$R128),4,INDEX(CMB[[Cmb_Rare]:[Cmb_Rare]],MATCH(ROUND(MIN(SUM(FM$4,$O128/1000),SUM($O128,FM$4/1000)),3),CMB[[Cmb_ID]:[Cmb_ID]],0))),CHOOSE(AC[[M]:[M]],2,1,1,SUM(AC[[AB]:[DB]])))),""))</f>
        <v/>
      </c>
      <c r="FN128" s="7">
        <f t="shared" si="61"/>
        <v>0</v>
      </c>
      <c r="FO128" s="7">
        <f t="shared" si="61"/>
        <v>0</v>
      </c>
      <c r="FP128" s="7">
        <f t="shared" si="61"/>
        <v>0</v>
      </c>
      <c r="FQ128" s="7">
        <f t="shared" si="61"/>
        <v>0</v>
      </c>
      <c r="FR128" s="7">
        <f t="shared" si="61"/>
        <v>0</v>
      </c>
      <c r="FS128" s="7">
        <f t="shared" si="61"/>
        <v>0</v>
      </c>
      <c r="FT128" s="7">
        <f>SUM(IF(INDEX(LIB[[Quantity]:[Quantity]],MATCH($S128,LIB[[ID]:[ID]],0))&gt;=COLUMN(A$1),TRUNC(PRODUCT(AVERAGE($FN128:$FS128),POWER(AC[[CR]:[CR]],SUM(SUMIFS($D$11:$D127,$A$11:$A127,$A128,$E$11:$E127,"&gt;="&amp;$E128),SUMIFS($D129:$D$161,$A129:$A$161,$A128,$E129:$E$161,"&gt;"&amp;$E128),COLUMN(A$1),-1)),IF($Q128="Yes",AC[[FB]:[FB]],1))),0),ROW(A117)/-VALUE(1&amp;REPT("0",9-PRODUCT(COLUMN(A$1)-1,3))),1)</f>
        <v>0.99999988299999998</v>
      </c>
      <c r="FU128" s="7">
        <f>SUM(IF(INDEX(LIB[[Quantity]:[Quantity]],MATCH($S128,LIB[[ID]:[ID]],0))&gt;=COLUMN(B$1),TRUNC(PRODUCT(AVERAGE($FN128:$FS128),POWER(AC[[CR]:[CR]],SUM(SUMIFS($D$11:$D127,$A$11:$A127,$A128,$E$11:$E127,"&gt;="&amp;$E128),SUMIFS($D129:$D$161,$A129:$A$161,$A128,$E129:$E$161,"&gt;"&amp;$E128),COLUMN(B$1),-1)),IF($Q128="Yes",AC[[FB]:[FB]],1))),0),ROW(B117)/-VALUE(1&amp;REPT("0",9-PRODUCT(COLUMN(B$1)-1,3))),1)</f>
        <v>0.99988299999999997</v>
      </c>
      <c r="FV128" s="7">
        <f>SUM(IF(INDEX(LIB[[Quantity]:[Quantity]],MATCH($S128,LIB[[ID]:[ID]],0))&gt;=COLUMN(C$1),TRUNC(PRODUCT(AVERAGE($FN128:$FS128),POWER(AC[[CR]:[CR]],SUM(SUMIFS($D$11:$D127,$A$11:$A127,$A128,$E$11:$E127,"&gt;="&amp;$E128),SUMIFS($D129:$D$161,$A129:$A$161,$A128,$E129:$E$161,"&gt;"&amp;$E128),COLUMN(C$1),-1)),IF($Q128="Yes",AC[[FB]:[FB]],1))),0),ROW(C117)/-VALUE(1&amp;REPT("0",9-PRODUCT(COLUMN(C$1)-1,3))),1)</f>
        <v>0.88300000000000001</v>
      </c>
      <c r="FW128">
        <f t="shared" si="43"/>
        <v>190</v>
      </c>
      <c r="FX128">
        <f t="shared" si="44"/>
        <v>0</v>
      </c>
      <c r="FY128">
        <f t="shared" si="45"/>
        <v>0</v>
      </c>
      <c r="GC128">
        <f t="shared" si="46"/>
        <v>80</v>
      </c>
      <c r="GD128" t="str">
        <f>IFERROR(SUBSTITUTE(SUBSTITUTE(INDEX(SUG[Card],MATCH(ROW(A117),GC$12:GC$161,0))," #2","")," #3",""),"")</f>
        <v/>
      </c>
      <c r="GE128">
        <f>SUM(GE127,IF(IFERROR(MATCH(GD128,GD$11:GD127,0)&lt;0,TRUE()),1,0))</f>
        <v>35</v>
      </c>
      <c r="GF128" t="str">
        <f t="shared" si="47"/>
        <v/>
      </c>
      <c r="GI128">
        <f>SUM(SUMIFS(D$11:D127,A$11:A127,A128,B$11:B127,"&gt;="&amp;B128),SUMIFS(D129:D$161,A129:A$161,A128,B129:B$161,"&gt;"&amp;B128),SUMIFS(D$11:D127,A$11:A127,A128&amp;":Onyx"),SUMIFS(D129:D$161,A129:A$161,A128&amp;":Onyx"))</f>
        <v>0</v>
      </c>
      <c r="GP128" t="str">
        <f t="shared" si="55"/>
        <v/>
      </c>
      <c r="GQ128">
        <f t="shared" si="56"/>
        <v>0</v>
      </c>
      <c r="GR128" t="b">
        <f>COUNTIF(DECK[Card],IFERROR(MID($L128,1,FIND(" #",SUG_Helper[[#This Row],[Card]])-1),SUG_Helper[[#This Row],[Card]]))&gt;=IFERROR(VALUE(RIGHT(SUG_Helper[[#This Row],[Card]])),1)</f>
        <v>1</v>
      </c>
    </row>
    <row r="129" spans="2:200" x14ac:dyDescent="0.35">
      <c r="B129" s="4"/>
      <c r="C129" s="4"/>
      <c r="D129" s="4"/>
      <c r="E129" t="str">
        <f>IF(INDEX(LIB[Card],ROW(A118))="","",INDEX(LIB[Card],ROW(A118))&amp;" ("&amp;INDEX(LIB[Level],ROW(A118))&amp;")"&amp;IF(INDEX(LIB[Fused],ROW(A118))="Yes","ƒ",""))</f>
        <v/>
      </c>
      <c r="F129">
        <v>118</v>
      </c>
      <c r="H129" t="str">
        <f>IF(DECK[[#This Row],[Card]]="","",MID(DECK[[#This Row],[Card]],1,FIND(" (",DECK[[#This Row],[Card]])-1))</f>
        <v/>
      </c>
      <c r="I129" t="str">
        <f>IF(DECK[[#This Row],[Card]]="","",MID(DECK[[#This Row],[Card]],FIND("(",DECK[[#This Row],[Card]])+1,1))</f>
        <v/>
      </c>
      <c r="J129" t="str">
        <f>IF(DECK[[#This Row],[Card]]="","",IF(RIGHT(DECK[[#This Row],[Card]])="ƒ","Yes","No"))</f>
        <v/>
      </c>
      <c r="L129" t="str">
        <f t="shared" si="51"/>
        <v/>
      </c>
      <c r="M129">
        <f t="shared" si="52"/>
        <v>0</v>
      </c>
      <c r="O129" s="6" t="str">
        <f>IF(S129="","",MATCH(MID(S129,1,MIN(FIND(" (",S129),IFERROR(FIND(":",S129),50))-1),CC[CC_Name],0))</f>
        <v/>
      </c>
      <c r="P129" s="5" t="str">
        <f t="shared" si="57"/>
        <v/>
      </c>
      <c r="Q129" s="5" t="str">
        <f t="shared" si="58"/>
        <v/>
      </c>
      <c r="R129" s="5" t="str">
        <f t="shared" si="59"/>
        <v/>
      </c>
      <c r="S129" t="str">
        <f>(INDEX(LIB[ID],ROW(A118)))</f>
        <v/>
      </c>
      <c r="T129" t="str">
        <f>IF(OR(T$5="",$S129=""),"",IFERROR(SUM(PRODUCT(INDEX(CMB[[BA_0O]:[BA_2O]],MATCH(ROUND(MIN(SUM(T$4,$O129/1000),SUM($O129,T$4/1000)),3),CMB[[Cmb_ID]:[Cmb_ID]],0),SUM(N(T$1),N($R129),1)),CHOOSE(AC[[M]:[M]],1,1,0,AC[[AB]:[AB]])),PRODUCT(INDEX(CMB[[BD_0O]:[BD_2O]],MATCH(ROUND(MIN(SUM(T$4,$O129/1000),SUM($O129,T$4/1000)),3),CMB[[Cmb_ID]:[Cmb_ID]],0),SUM(N(T$1),N($R129),1)),CHOOSE(AC[[M]:[M]],1,0,1,AC[[DB]:[DB]])),PRODUCT(SUM(ROUND(AVERAGE(VALUE(T$3),VALUE($P129)),0),CHOOSE(IF(OR(T$1,$R129),4,INDEX(CMB[[Res_Rare]:[Res_Rare]],MATCH(ROUND(MIN(SUM(T$4,$O129/1000),SUM($O129,T$4/1000)),3),CMB[[Cmb_ID]:[Cmb_ID]],0))),-1,-1,0,0)),IF(OR(T$1,$R129),4,INDEX(CMB[[Cmb_Rare]:[Cmb_Rare]],MATCH(ROUND(MIN(SUM(T$4,$O129/1000),SUM($O129,T$4/1000)),3),CMB[[Cmb_ID]:[Cmb_ID]],0))),CHOOSE(AC[[M]:[M]],2,1,1,SUM(AC[[AB]:[DB]])))),""))</f>
        <v/>
      </c>
      <c r="U129" t="str">
        <f>IF(OR(U$5="",$S129=""),"",IFERROR(SUM(PRODUCT(INDEX(CMB[[BA_0O]:[BA_2O]],MATCH(ROUND(MIN(SUM(U$4,$O129/1000),SUM($O129,U$4/1000)),3),CMB[[Cmb_ID]:[Cmb_ID]],0),SUM(N(U$1),N($R129),1)),CHOOSE(AC[[M]:[M]],1,1,0,AC[[AB]:[AB]])),PRODUCT(INDEX(CMB[[BD_0O]:[BD_2O]],MATCH(ROUND(MIN(SUM(U$4,$O129/1000),SUM($O129,U$4/1000)),3),CMB[[Cmb_ID]:[Cmb_ID]],0),SUM(N(U$1),N($R129),1)),CHOOSE(AC[[M]:[M]],1,0,1,AC[[DB]:[DB]])),PRODUCT(SUM(ROUND(AVERAGE(VALUE(U$3),VALUE($P129)),0),CHOOSE(IF(OR(U$1,$R129),4,INDEX(CMB[[Res_Rare]:[Res_Rare]],MATCH(ROUND(MIN(SUM(U$4,$O129/1000),SUM($O129,U$4/1000)),3),CMB[[Cmb_ID]:[Cmb_ID]],0))),-1,-1,0,0)),IF(OR(U$1,$R129),4,INDEX(CMB[[Cmb_Rare]:[Cmb_Rare]],MATCH(ROUND(MIN(SUM(U$4,$O129/1000),SUM($O129,U$4/1000)),3),CMB[[Cmb_ID]:[Cmb_ID]],0))),CHOOSE(AC[[M]:[M]],2,1,1,SUM(AC[[AB]:[DB]])))),""))</f>
        <v/>
      </c>
      <c r="V129" t="str">
        <f>IF(OR(V$5="",$S129=""),"",IFERROR(SUM(PRODUCT(INDEX(CMB[[BA_0O]:[BA_2O]],MATCH(ROUND(MIN(SUM(V$4,$O129/1000),SUM($O129,V$4/1000)),3),CMB[[Cmb_ID]:[Cmb_ID]],0),SUM(N(V$1),N($R129),1)),CHOOSE(AC[[M]:[M]],1,1,0,AC[[AB]:[AB]])),PRODUCT(INDEX(CMB[[BD_0O]:[BD_2O]],MATCH(ROUND(MIN(SUM(V$4,$O129/1000),SUM($O129,V$4/1000)),3),CMB[[Cmb_ID]:[Cmb_ID]],0),SUM(N(V$1),N($R129),1)),CHOOSE(AC[[M]:[M]],1,0,1,AC[[DB]:[DB]])),PRODUCT(SUM(ROUND(AVERAGE(VALUE(V$3),VALUE($P129)),0),CHOOSE(IF(OR(V$1,$R129),4,INDEX(CMB[[Res_Rare]:[Res_Rare]],MATCH(ROUND(MIN(SUM(V$4,$O129/1000),SUM($O129,V$4/1000)),3),CMB[[Cmb_ID]:[Cmb_ID]],0))),-1,-1,0,0)),IF(OR(V$1,$R129),4,INDEX(CMB[[Cmb_Rare]:[Cmb_Rare]],MATCH(ROUND(MIN(SUM(V$4,$O129/1000),SUM($O129,V$4/1000)),3),CMB[[Cmb_ID]:[Cmb_ID]],0))),CHOOSE(AC[[M]:[M]],2,1,1,SUM(AC[[AB]:[DB]])))),""))</f>
        <v/>
      </c>
      <c r="W129" t="str">
        <f>IF(OR(W$5="",$S129=""),"",IFERROR(SUM(PRODUCT(INDEX(CMB[[BA_0O]:[BA_2O]],MATCH(ROUND(MIN(SUM(W$4,$O129/1000),SUM($O129,W$4/1000)),3),CMB[[Cmb_ID]:[Cmb_ID]],0),SUM(N(W$1),N($R129),1)),CHOOSE(AC[[M]:[M]],1,1,0,AC[[AB]:[AB]])),PRODUCT(INDEX(CMB[[BD_0O]:[BD_2O]],MATCH(ROUND(MIN(SUM(W$4,$O129/1000),SUM($O129,W$4/1000)),3),CMB[[Cmb_ID]:[Cmb_ID]],0),SUM(N(W$1),N($R129),1)),CHOOSE(AC[[M]:[M]],1,0,1,AC[[DB]:[DB]])),PRODUCT(SUM(ROUND(AVERAGE(VALUE(W$3),VALUE($P129)),0),CHOOSE(IF(OR(W$1,$R129),4,INDEX(CMB[[Res_Rare]:[Res_Rare]],MATCH(ROUND(MIN(SUM(W$4,$O129/1000),SUM($O129,W$4/1000)),3),CMB[[Cmb_ID]:[Cmb_ID]],0))),-1,-1,0,0)),IF(OR(W$1,$R129),4,INDEX(CMB[[Cmb_Rare]:[Cmb_Rare]],MATCH(ROUND(MIN(SUM(W$4,$O129/1000),SUM($O129,W$4/1000)),3),CMB[[Cmb_ID]:[Cmb_ID]],0))),CHOOSE(AC[[M]:[M]],2,1,1,SUM(AC[[AB]:[DB]])))),""))</f>
        <v/>
      </c>
      <c r="X129" t="str">
        <f>IF(OR(X$5="",$S129=""),"",IFERROR(SUM(PRODUCT(INDEX(CMB[[BA_0O]:[BA_2O]],MATCH(ROUND(MIN(SUM(X$4,$O129/1000),SUM($O129,X$4/1000)),3),CMB[[Cmb_ID]:[Cmb_ID]],0),SUM(N(X$1),N($R129),1)),CHOOSE(AC[[M]:[M]],1,1,0,AC[[AB]:[AB]])),PRODUCT(INDEX(CMB[[BD_0O]:[BD_2O]],MATCH(ROUND(MIN(SUM(X$4,$O129/1000),SUM($O129,X$4/1000)),3),CMB[[Cmb_ID]:[Cmb_ID]],0),SUM(N(X$1),N($R129),1)),CHOOSE(AC[[M]:[M]],1,0,1,AC[[DB]:[DB]])),PRODUCT(SUM(ROUND(AVERAGE(VALUE(X$3),VALUE($P129)),0),CHOOSE(IF(OR(X$1,$R129),4,INDEX(CMB[[Res_Rare]:[Res_Rare]],MATCH(ROUND(MIN(SUM(X$4,$O129/1000),SUM($O129,X$4/1000)),3),CMB[[Cmb_ID]:[Cmb_ID]],0))),-1,-1,0,0)),IF(OR(X$1,$R129),4,INDEX(CMB[[Cmb_Rare]:[Cmb_Rare]],MATCH(ROUND(MIN(SUM(X$4,$O129/1000),SUM($O129,X$4/1000)),3),CMB[[Cmb_ID]:[Cmb_ID]],0))),CHOOSE(AC[[M]:[M]],2,1,1,SUM(AC[[AB]:[DB]])))),""))</f>
        <v/>
      </c>
      <c r="Y129" t="str">
        <f>IF(OR(Y$5="",$S129=""),"",IFERROR(SUM(PRODUCT(INDEX(CMB[[BA_0O]:[BA_2O]],MATCH(ROUND(MIN(SUM(Y$4,$O129/1000),SUM($O129,Y$4/1000)),3),CMB[[Cmb_ID]:[Cmb_ID]],0),SUM(N(Y$1),N($R129),1)),CHOOSE(AC[[M]:[M]],1,1,0,AC[[AB]:[AB]])),PRODUCT(INDEX(CMB[[BD_0O]:[BD_2O]],MATCH(ROUND(MIN(SUM(Y$4,$O129/1000),SUM($O129,Y$4/1000)),3),CMB[[Cmb_ID]:[Cmb_ID]],0),SUM(N(Y$1),N($R129),1)),CHOOSE(AC[[M]:[M]],1,0,1,AC[[DB]:[DB]])),PRODUCT(SUM(ROUND(AVERAGE(VALUE(Y$3),VALUE($P129)),0),CHOOSE(IF(OR(Y$1,$R129),4,INDEX(CMB[[Res_Rare]:[Res_Rare]],MATCH(ROUND(MIN(SUM(Y$4,$O129/1000),SUM($O129,Y$4/1000)),3),CMB[[Cmb_ID]:[Cmb_ID]],0))),-1,-1,0,0)),IF(OR(Y$1,$R129),4,INDEX(CMB[[Cmb_Rare]:[Cmb_Rare]],MATCH(ROUND(MIN(SUM(Y$4,$O129/1000),SUM($O129,Y$4/1000)),3),CMB[[Cmb_ID]:[Cmb_ID]],0))),CHOOSE(AC[[M]:[M]],2,1,1,SUM(AC[[AB]:[DB]])))),""))</f>
        <v/>
      </c>
      <c r="Z129" t="str">
        <f>IF(OR(Z$5="",$S129=""),"",IFERROR(SUM(PRODUCT(INDEX(CMB[[BA_0O]:[BA_2O]],MATCH(ROUND(MIN(SUM(Z$4,$O129/1000),SUM($O129,Z$4/1000)),3),CMB[[Cmb_ID]:[Cmb_ID]],0),SUM(N(Z$1),N($R129),1)),CHOOSE(AC[[M]:[M]],1,1,0,AC[[AB]:[AB]])),PRODUCT(INDEX(CMB[[BD_0O]:[BD_2O]],MATCH(ROUND(MIN(SUM(Z$4,$O129/1000),SUM($O129,Z$4/1000)),3),CMB[[Cmb_ID]:[Cmb_ID]],0),SUM(N(Z$1),N($R129),1)),CHOOSE(AC[[M]:[M]],1,0,1,AC[[DB]:[DB]])),PRODUCT(SUM(ROUND(AVERAGE(VALUE(Z$3),VALUE($P129)),0),CHOOSE(IF(OR(Z$1,$R129),4,INDEX(CMB[[Res_Rare]:[Res_Rare]],MATCH(ROUND(MIN(SUM(Z$4,$O129/1000),SUM($O129,Z$4/1000)),3),CMB[[Cmb_ID]:[Cmb_ID]],0))),-1,-1,0,0)),IF(OR(Z$1,$R129),4,INDEX(CMB[[Cmb_Rare]:[Cmb_Rare]],MATCH(ROUND(MIN(SUM(Z$4,$O129/1000),SUM($O129,Z$4/1000)),3),CMB[[Cmb_ID]:[Cmb_ID]],0))),CHOOSE(AC[[M]:[M]],2,1,1,SUM(AC[[AB]:[DB]])))),""))</f>
        <v/>
      </c>
      <c r="AA129" t="str">
        <f>IF(OR(AA$5="",$S129=""),"",IFERROR(SUM(PRODUCT(INDEX(CMB[[BA_0O]:[BA_2O]],MATCH(ROUND(MIN(SUM(AA$4,$O129/1000),SUM($O129,AA$4/1000)),3),CMB[[Cmb_ID]:[Cmb_ID]],0),SUM(N(AA$1),N($R129),1)),CHOOSE(AC[[M]:[M]],1,1,0,AC[[AB]:[AB]])),PRODUCT(INDEX(CMB[[BD_0O]:[BD_2O]],MATCH(ROUND(MIN(SUM(AA$4,$O129/1000),SUM($O129,AA$4/1000)),3),CMB[[Cmb_ID]:[Cmb_ID]],0),SUM(N(AA$1),N($R129),1)),CHOOSE(AC[[M]:[M]],1,0,1,AC[[DB]:[DB]])),PRODUCT(SUM(ROUND(AVERAGE(VALUE(AA$3),VALUE($P129)),0),CHOOSE(IF(OR(AA$1,$R129),4,INDEX(CMB[[Res_Rare]:[Res_Rare]],MATCH(ROUND(MIN(SUM(AA$4,$O129/1000),SUM($O129,AA$4/1000)),3),CMB[[Cmb_ID]:[Cmb_ID]],0))),-1,-1,0,0)),IF(OR(AA$1,$R129),4,INDEX(CMB[[Cmb_Rare]:[Cmb_Rare]],MATCH(ROUND(MIN(SUM(AA$4,$O129/1000),SUM($O129,AA$4/1000)),3),CMB[[Cmb_ID]:[Cmb_ID]],0))),CHOOSE(AC[[M]:[M]],2,1,1,SUM(AC[[AB]:[DB]])))),""))</f>
        <v/>
      </c>
      <c r="AB129" t="str">
        <f>IF(OR(AB$5="",$S129=""),"",IFERROR(SUM(PRODUCT(INDEX(CMB[[BA_0O]:[BA_2O]],MATCH(ROUND(MIN(SUM(AB$4,$O129/1000),SUM($O129,AB$4/1000)),3),CMB[[Cmb_ID]:[Cmb_ID]],0),SUM(N(AB$1),N($R129),1)),CHOOSE(AC[[M]:[M]],1,1,0,AC[[AB]:[AB]])),PRODUCT(INDEX(CMB[[BD_0O]:[BD_2O]],MATCH(ROUND(MIN(SUM(AB$4,$O129/1000),SUM($O129,AB$4/1000)),3),CMB[[Cmb_ID]:[Cmb_ID]],0),SUM(N(AB$1),N($R129),1)),CHOOSE(AC[[M]:[M]],1,0,1,AC[[DB]:[DB]])),PRODUCT(SUM(ROUND(AVERAGE(VALUE(AB$3),VALUE($P129)),0),CHOOSE(IF(OR(AB$1,$R129),4,INDEX(CMB[[Res_Rare]:[Res_Rare]],MATCH(ROUND(MIN(SUM(AB$4,$O129/1000),SUM($O129,AB$4/1000)),3),CMB[[Cmb_ID]:[Cmb_ID]],0))),-1,-1,0,0)),IF(OR(AB$1,$R129),4,INDEX(CMB[[Cmb_Rare]:[Cmb_Rare]],MATCH(ROUND(MIN(SUM(AB$4,$O129/1000),SUM($O129,AB$4/1000)),3),CMB[[Cmb_ID]:[Cmb_ID]],0))),CHOOSE(AC[[M]:[M]],2,1,1,SUM(AC[[AB]:[DB]])))),""))</f>
        <v/>
      </c>
      <c r="AC129" t="str">
        <f>IF(OR(AC$5="",$S129=""),"",IFERROR(SUM(PRODUCT(INDEX(CMB[[BA_0O]:[BA_2O]],MATCH(ROUND(MIN(SUM(AC$4,$O129/1000),SUM($O129,AC$4/1000)),3),CMB[[Cmb_ID]:[Cmb_ID]],0),SUM(N(AC$1),N($R129),1)),CHOOSE(AC[[M]:[M]],1,1,0,AC[[AB]:[AB]])),PRODUCT(INDEX(CMB[[BD_0O]:[BD_2O]],MATCH(ROUND(MIN(SUM(AC$4,$O129/1000),SUM($O129,AC$4/1000)),3),CMB[[Cmb_ID]:[Cmb_ID]],0),SUM(N(AC$1),N($R129),1)),CHOOSE(AC[[M]:[M]],1,0,1,AC[[DB]:[DB]])),PRODUCT(SUM(ROUND(AVERAGE(VALUE(AC$3),VALUE($P129)),0),CHOOSE(IF(OR(AC$1,$R129),4,INDEX(CMB[[Res_Rare]:[Res_Rare]],MATCH(ROUND(MIN(SUM(AC$4,$O129/1000),SUM($O129,AC$4/1000)),3),CMB[[Cmb_ID]:[Cmb_ID]],0))),-1,-1,0,0)),IF(OR(AC$1,$R129),4,INDEX(CMB[[Cmb_Rare]:[Cmb_Rare]],MATCH(ROUND(MIN(SUM(AC$4,$O129/1000),SUM($O129,AC$4/1000)),3),CMB[[Cmb_ID]:[Cmb_ID]],0))),CHOOSE(AC[[M]:[M]],2,1,1,SUM(AC[[AB]:[DB]])))),""))</f>
        <v/>
      </c>
      <c r="AD129" t="str">
        <f>IF(OR(AD$5="",$S129=""),"",IFERROR(SUM(PRODUCT(INDEX(CMB[[BA_0O]:[BA_2O]],MATCH(ROUND(MIN(SUM(AD$4,$O129/1000),SUM($O129,AD$4/1000)),3),CMB[[Cmb_ID]:[Cmb_ID]],0),SUM(N(AD$1),N($R129),1)),CHOOSE(AC[[M]:[M]],1,1,0,AC[[AB]:[AB]])),PRODUCT(INDEX(CMB[[BD_0O]:[BD_2O]],MATCH(ROUND(MIN(SUM(AD$4,$O129/1000),SUM($O129,AD$4/1000)),3),CMB[[Cmb_ID]:[Cmb_ID]],0),SUM(N(AD$1),N($R129),1)),CHOOSE(AC[[M]:[M]],1,0,1,AC[[DB]:[DB]])),PRODUCT(SUM(ROUND(AVERAGE(VALUE(AD$3),VALUE($P129)),0),CHOOSE(IF(OR(AD$1,$R129),4,INDEX(CMB[[Res_Rare]:[Res_Rare]],MATCH(ROUND(MIN(SUM(AD$4,$O129/1000),SUM($O129,AD$4/1000)),3),CMB[[Cmb_ID]:[Cmb_ID]],0))),-1,-1,0,0)),IF(OR(AD$1,$R129),4,INDEX(CMB[[Cmb_Rare]:[Cmb_Rare]],MATCH(ROUND(MIN(SUM(AD$4,$O129/1000),SUM($O129,AD$4/1000)),3),CMB[[Cmb_ID]:[Cmb_ID]],0))),CHOOSE(AC[[M]:[M]],2,1,1,SUM(AC[[AB]:[DB]])))),""))</f>
        <v/>
      </c>
      <c r="AE129" t="str">
        <f>IF(OR(AE$5="",$S129=""),"",IFERROR(SUM(PRODUCT(INDEX(CMB[[BA_0O]:[BA_2O]],MATCH(ROUND(MIN(SUM(AE$4,$O129/1000),SUM($O129,AE$4/1000)),3),CMB[[Cmb_ID]:[Cmb_ID]],0),SUM(N(AE$1),N($R129),1)),CHOOSE(AC[[M]:[M]],1,1,0,AC[[AB]:[AB]])),PRODUCT(INDEX(CMB[[BD_0O]:[BD_2O]],MATCH(ROUND(MIN(SUM(AE$4,$O129/1000),SUM($O129,AE$4/1000)),3),CMB[[Cmb_ID]:[Cmb_ID]],0),SUM(N(AE$1),N($R129),1)),CHOOSE(AC[[M]:[M]],1,0,1,AC[[DB]:[DB]])),PRODUCT(SUM(ROUND(AVERAGE(VALUE(AE$3),VALUE($P129)),0),CHOOSE(IF(OR(AE$1,$R129),4,INDEX(CMB[[Res_Rare]:[Res_Rare]],MATCH(ROUND(MIN(SUM(AE$4,$O129/1000),SUM($O129,AE$4/1000)),3),CMB[[Cmb_ID]:[Cmb_ID]],0))),-1,-1,0,0)),IF(OR(AE$1,$R129),4,INDEX(CMB[[Cmb_Rare]:[Cmb_Rare]],MATCH(ROUND(MIN(SUM(AE$4,$O129/1000),SUM($O129,AE$4/1000)),3),CMB[[Cmb_ID]:[Cmb_ID]],0))),CHOOSE(AC[[M]:[M]],2,1,1,SUM(AC[[AB]:[DB]])))),""))</f>
        <v/>
      </c>
      <c r="AF129" t="str">
        <f>IF(OR(AF$5="",$S129=""),"",IFERROR(SUM(PRODUCT(INDEX(CMB[[BA_0O]:[BA_2O]],MATCH(ROUND(MIN(SUM(AF$4,$O129/1000),SUM($O129,AF$4/1000)),3),CMB[[Cmb_ID]:[Cmb_ID]],0),SUM(N(AF$1),N($R129),1)),CHOOSE(AC[[M]:[M]],1,1,0,AC[[AB]:[AB]])),PRODUCT(INDEX(CMB[[BD_0O]:[BD_2O]],MATCH(ROUND(MIN(SUM(AF$4,$O129/1000),SUM($O129,AF$4/1000)),3),CMB[[Cmb_ID]:[Cmb_ID]],0),SUM(N(AF$1),N($R129),1)),CHOOSE(AC[[M]:[M]],1,0,1,AC[[DB]:[DB]])),PRODUCT(SUM(ROUND(AVERAGE(VALUE(AF$3),VALUE($P129)),0),CHOOSE(IF(OR(AF$1,$R129),4,INDEX(CMB[[Res_Rare]:[Res_Rare]],MATCH(ROUND(MIN(SUM(AF$4,$O129/1000),SUM($O129,AF$4/1000)),3),CMB[[Cmb_ID]:[Cmb_ID]],0))),-1,-1,0,0)),IF(OR(AF$1,$R129),4,INDEX(CMB[[Cmb_Rare]:[Cmb_Rare]],MATCH(ROUND(MIN(SUM(AF$4,$O129/1000),SUM($O129,AF$4/1000)),3),CMB[[Cmb_ID]:[Cmb_ID]],0))),CHOOSE(AC[[M]:[M]],2,1,1,SUM(AC[[AB]:[DB]])))),""))</f>
        <v/>
      </c>
      <c r="AG129" t="str">
        <f>IF(OR(AG$5="",$S129=""),"",IFERROR(SUM(PRODUCT(INDEX(CMB[[BA_0O]:[BA_2O]],MATCH(ROUND(MIN(SUM(AG$4,$O129/1000),SUM($O129,AG$4/1000)),3),CMB[[Cmb_ID]:[Cmb_ID]],0),SUM(N(AG$1),N($R129),1)),CHOOSE(AC[[M]:[M]],1,1,0,AC[[AB]:[AB]])),PRODUCT(INDEX(CMB[[BD_0O]:[BD_2O]],MATCH(ROUND(MIN(SUM(AG$4,$O129/1000),SUM($O129,AG$4/1000)),3),CMB[[Cmb_ID]:[Cmb_ID]],0),SUM(N(AG$1),N($R129),1)),CHOOSE(AC[[M]:[M]],1,0,1,AC[[DB]:[DB]])),PRODUCT(SUM(ROUND(AVERAGE(VALUE(AG$3),VALUE($P129)),0),CHOOSE(IF(OR(AG$1,$R129),4,INDEX(CMB[[Res_Rare]:[Res_Rare]],MATCH(ROUND(MIN(SUM(AG$4,$O129/1000),SUM($O129,AG$4/1000)),3),CMB[[Cmb_ID]:[Cmb_ID]],0))),-1,-1,0,0)),IF(OR(AG$1,$R129),4,INDEX(CMB[[Cmb_Rare]:[Cmb_Rare]],MATCH(ROUND(MIN(SUM(AG$4,$O129/1000),SUM($O129,AG$4/1000)),3),CMB[[Cmb_ID]:[Cmb_ID]],0))),CHOOSE(AC[[M]:[M]],2,1,1,SUM(AC[[AB]:[DB]])))),""))</f>
        <v/>
      </c>
      <c r="AH129" t="str">
        <f>IF(OR(AH$5="",$S129=""),"",IFERROR(SUM(PRODUCT(INDEX(CMB[[BA_0O]:[BA_2O]],MATCH(ROUND(MIN(SUM(AH$4,$O129/1000),SUM($O129,AH$4/1000)),3),CMB[[Cmb_ID]:[Cmb_ID]],0),SUM(N(AH$1),N($R129),1)),CHOOSE(AC[[M]:[M]],1,1,0,AC[[AB]:[AB]])),PRODUCT(INDEX(CMB[[BD_0O]:[BD_2O]],MATCH(ROUND(MIN(SUM(AH$4,$O129/1000),SUM($O129,AH$4/1000)),3),CMB[[Cmb_ID]:[Cmb_ID]],0),SUM(N(AH$1),N($R129),1)),CHOOSE(AC[[M]:[M]],1,0,1,AC[[DB]:[DB]])),PRODUCT(SUM(ROUND(AVERAGE(VALUE(AH$3),VALUE($P129)),0),CHOOSE(IF(OR(AH$1,$R129),4,INDEX(CMB[[Res_Rare]:[Res_Rare]],MATCH(ROUND(MIN(SUM(AH$4,$O129/1000),SUM($O129,AH$4/1000)),3),CMB[[Cmb_ID]:[Cmb_ID]],0))),-1,-1,0,0)),IF(OR(AH$1,$R129),4,INDEX(CMB[[Cmb_Rare]:[Cmb_Rare]],MATCH(ROUND(MIN(SUM(AH$4,$O129/1000),SUM($O129,AH$4/1000)),3),CMB[[Cmb_ID]:[Cmb_ID]],0))),CHOOSE(AC[[M]:[M]],2,1,1,SUM(AC[[AB]:[DB]])))),""))</f>
        <v/>
      </c>
      <c r="AI129" t="str">
        <f>IF(OR(AI$5="",$S129=""),"",IFERROR(SUM(PRODUCT(INDEX(CMB[[BA_0O]:[BA_2O]],MATCH(ROUND(MIN(SUM(AI$4,$O129/1000),SUM($O129,AI$4/1000)),3),CMB[[Cmb_ID]:[Cmb_ID]],0),SUM(N(AI$1),N($R129),1)),CHOOSE(AC[[M]:[M]],1,1,0,AC[[AB]:[AB]])),PRODUCT(INDEX(CMB[[BD_0O]:[BD_2O]],MATCH(ROUND(MIN(SUM(AI$4,$O129/1000),SUM($O129,AI$4/1000)),3),CMB[[Cmb_ID]:[Cmb_ID]],0),SUM(N(AI$1),N($R129),1)),CHOOSE(AC[[M]:[M]],1,0,1,AC[[DB]:[DB]])),PRODUCT(SUM(ROUND(AVERAGE(VALUE(AI$3),VALUE($P129)),0),CHOOSE(IF(OR(AI$1,$R129),4,INDEX(CMB[[Res_Rare]:[Res_Rare]],MATCH(ROUND(MIN(SUM(AI$4,$O129/1000),SUM($O129,AI$4/1000)),3),CMB[[Cmb_ID]:[Cmb_ID]],0))),-1,-1,0,0)),IF(OR(AI$1,$R129),4,INDEX(CMB[[Cmb_Rare]:[Cmb_Rare]],MATCH(ROUND(MIN(SUM(AI$4,$O129/1000),SUM($O129,AI$4/1000)),3),CMB[[Cmb_ID]:[Cmb_ID]],0))),CHOOSE(AC[[M]:[M]],2,1,1,SUM(AC[[AB]:[DB]])))),""))</f>
        <v/>
      </c>
      <c r="AJ129" t="str">
        <f>IF(OR(AJ$5="",$S129=""),"",IFERROR(SUM(PRODUCT(INDEX(CMB[[BA_0O]:[BA_2O]],MATCH(ROUND(MIN(SUM(AJ$4,$O129/1000),SUM($O129,AJ$4/1000)),3),CMB[[Cmb_ID]:[Cmb_ID]],0),SUM(N(AJ$1),N($R129),1)),CHOOSE(AC[[M]:[M]],1,1,0,AC[[AB]:[AB]])),PRODUCT(INDEX(CMB[[BD_0O]:[BD_2O]],MATCH(ROUND(MIN(SUM(AJ$4,$O129/1000),SUM($O129,AJ$4/1000)),3),CMB[[Cmb_ID]:[Cmb_ID]],0),SUM(N(AJ$1),N($R129),1)),CHOOSE(AC[[M]:[M]],1,0,1,AC[[DB]:[DB]])),PRODUCT(SUM(ROUND(AVERAGE(VALUE(AJ$3),VALUE($P129)),0),CHOOSE(IF(OR(AJ$1,$R129),4,INDEX(CMB[[Res_Rare]:[Res_Rare]],MATCH(ROUND(MIN(SUM(AJ$4,$O129/1000),SUM($O129,AJ$4/1000)),3),CMB[[Cmb_ID]:[Cmb_ID]],0))),-1,-1,0,0)),IF(OR(AJ$1,$R129),4,INDEX(CMB[[Cmb_Rare]:[Cmb_Rare]],MATCH(ROUND(MIN(SUM(AJ$4,$O129/1000),SUM($O129,AJ$4/1000)),3),CMB[[Cmb_ID]:[Cmb_ID]],0))),CHOOSE(AC[[M]:[M]],2,1,1,SUM(AC[[AB]:[DB]])))),""))</f>
        <v/>
      </c>
      <c r="AK129" t="str">
        <f>IF(OR(AK$5="",$S129=""),"",IFERROR(SUM(PRODUCT(INDEX(CMB[[BA_0O]:[BA_2O]],MATCH(ROUND(MIN(SUM(AK$4,$O129/1000),SUM($O129,AK$4/1000)),3),CMB[[Cmb_ID]:[Cmb_ID]],0),SUM(N(AK$1),N($R129),1)),CHOOSE(AC[[M]:[M]],1,1,0,AC[[AB]:[AB]])),PRODUCT(INDEX(CMB[[BD_0O]:[BD_2O]],MATCH(ROUND(MIN(SUM(AK$4,$O129/1000),SUM($O129,AK$4/1000)),3),CMB[[Cmb_ID]:[Cmb_ID]],0),SUM(N(AK$1),N($R129),1)),CHOOSE(AC[[M]:[M]],1,0,1,AC[[DB]:[DB]])),PRODUCT(SUM(ROUND(AVERAGE(VALUE(AK$3),VALUE($P129)),0),CHOOSE(IF(OR(AK$1,$R129),4,INDEX(CMB[[Res_Rare]:[Res_Rare]],MATCH(ROUND(MIN(SUM(AK$4,$O129/1000),SUM($O129,AK$4/1000)),3),CMB[[Cmb_ID]:[Cmb_ID]],0))),-1,-1,0,0)),IF(OR(AK$1,$R129),4,INDEX(CMB[[Cmb_Rare]:[Cmb_Rare]],MATCH(ROUND(MIN(SUM(AK$4,$O129/1000),SUM($O129,AK$4/1000)),3),CMB[[Cmb_ID]:[Cmb_ID]],0))),CHOOSE(AC[[M]:[M]],2,1,1,SUM(AC[[AB]:[DB]])))),""))</f>
        <v/>
      </c>
      <c r="AL129" t="str">
        <f>IF(OR(AL$5="",$S129=""),"",IFERROR(SUM(PRODUCT(INDEX(CMB[[BA_0O]:[BA_2O]],MATCH(ROUND(MIN(SUM(AL$4,$O129/1000),SUM($O129,AL$4/1000)),3),CMB[[Cmb_ID]:[Cmb_ID]],0),SUM(N(AL$1),N($R129),1)),CHOOSE(AC[[M]:[M]],1,1,0,AC[[AB]:[AB]])),PRODUCT(INDEX(CMB[[BD_0O]:[BD_2O]],MATCH(ROUND(MIN(SUM(AL$4,$O129/1000),SUM($O129,AL$4/1000)),3),CMB[[Cmb_ID]:[Cmb_ID]],0),SUM(N(AL$1),N($R129),1)),CHOOSE(AC[[M]:[M]],1,0,1,AC[[DB]:[DB]])),PRODUCT(SUM(ROUND(AVERAGE(VALUE(AL$3),VALUE($P129)),0),CHOOSE(IF(OR(AL$1,$R129),4,INDEX(CMB[[Res_Rare]:[Res_Rare]],MATCH(ROUND(MIN(SUM(AL$4,$O129/1000),SUM($O129,AL$4/1000)),3),CMB[[Cmb_ID]:[Cmb_ID]],0))),-1,-1,0,0)),IF(OR(AL$1,$R129),4,INDEX(CMB[[Cmb_Rare]:[Cmb_Rare]],MATCH(ROUND(MIN(SUM(AL$4,$O129/1000),SUM($O129,AL$4/1000)),3),CMB[[Cmb_ID]:[Cmb_ID]],0))),CHOOSE(AC[[M]:[M]],2,1,1,SUM(AC[[AB]:[DB]])))),""))</f>
        <v/>
      </c>
      <c r="AM129" t="str">
        <f>IF(OR(AM$5="",$S129=""),"",IFERROR(SUM(PRODUCT(INDEX(CMB[[BA_0O]:[BA_2O]],MATCH(ROUND(MIN(SUM(AM$4,$O129/1000),SUM($O129,AM$4/1000)),3),CMB[[Cmb_ID]:[Cmb_ID]],0),SUM(N(AM$1),N($R129),1)),CHOOSE(AC[[M]:[M]],1,1,0,AC[[AB]:[AB]])),PRODUCT(INDEX(CMB[[BD_0O]:[BD_2O]],MATCH(ROUND(MIN(SUM(AM$4,$O129/1000),SUM($O129,AM$4/1000)),3),CMB[[Cmb_ID]:[Cmb_ID]],0),SUM(N(AM$1),N($R129),1)),CHOOSE(AC[[M]:[M]],1,0,1,AC[[DB]:[DB]])),PRODUCT(SUM(ROUND(AVERAGE(VALUE(AM$3),VALUE($P129)),0),CHOOSE(IF(OR(AM$1,$R129),4,INDEX(CMB[[Res_Rare]:[Res_Rare]],MATCH(ROUND(MIN(SUM(AM$4,$O129/1000),SUM($O129,AM$4/1000)),3),CMB[[Cmb_ID]:[Cmb_ID]],0))),-1,-1,0,0)),IF(OR(AM$1,$R129),4,INDEX(CMB[[Cmb_Rare]:[Cmb_Rare]],MATCH(ROUND(MIN(SUM(AM$4,$O129/1000),SUM($O129,AM$4/1000)),3),CMB[[Cmb_ID]:[Cmb_ID]],0))),CHOOSE(AC[[M]:[M]],2,1,1,SUM(AC[[AB]:[DB]])))),""))</f>
        <v/>
      </c>
      <c r="AN129" t="str">
        <f>IF(OR(AN$5="",$S129=""),"",IFERROR(SUM(PRODUCT(INDEX(CMB[[BA_0O]:[BA_2O]],MATCH(ROUND(MIN(SUM(AN$4,$O129/1000),SUM($O129,AN$4/1000)),3),CMB[[Cmb_ID]:[Cmb_ID]],0),SUM(N(AN$1),N($R129),1)),CHOOSE(AC[[M]:[M]],1,1,0,AC[[AB]:[AB]])),PRODUCT(INDEX(CMB[[BD_0O]:[BD_2O]],MATCH(ROUND(MIN(SUM(AN$4,$O129/1000),SUM($O129,AN$4/1000)),3),CMB[[Cmb_ID]:[Cmb_ID]],0),SUM(N(AN$1),N($R129),1)),CHOOSE(AC[[M]:[M]],1,0,1,AC[[DB]:[DB]])),PRODUCT(SUM(ROUND(AVERAGE(VALUE(AN$3),VALUE($P129)),0),CHOOSE(IF(OR(AN$1,$R129),4,INDEX(CMB[[Res_Rare]:[Res_Rare]],MATCH(ROUND(MIN(SUM(AN$4,$O129/1000),SUM($O129,AN$4/1000)),3),CMB[[Cmb_ID]:[Cmb_ID]],0))),-1,-1,0,0)),IF(OR(AN$1,$R129),4,INDEX(CMB[[Cmb_Rare]:[Cmb_Rare]],MATCH(ROUND(MIN(SUM(AN$4,$O129/1000),SUM($O129,AN$4/1000)),3),CMB[[Cmb_ID]:[Cmb_ID]],0))),CHOOSE(AC[[M]:[M]],2,1,1,SUM(AC[[AB]:[DB]])))),""))</f>
        <v/>
      </c>
      <c r="AO129" t="str">
        <f>IF(OR(AO$5="",$S129=""),"",IFERROR(SUM(PRODUCT(INDEX(CMB[[BA_0O]:[BA_2O]],MATCH(ROUND(MIN(SUM(AO$4,$O129/1000),SUM($O129,AO$4/1000)),3),CMB[[Cmb_ID]:[Cmb_ID]],0),SUM(N(AO$1),N($R129),1)),CHOOSE(AC[[M]:[M]],1,1,0,AC[[AB]:[AB]])),PRODUCT(INDEX(CMB[[BD_0O]:[BD_2O]],MATCH(ROUND(MIN(SUM(AO$4,$O129/1000),SUM($O129,AO$4/1000)),3),CMB[[Cmb_ID]:[Cmb_ID]],0),SUM(N(AO$1),N($R129),1)),CHOOSE(AC[[M]:[M]],1,0,1,AC[[DB]:[DB]])),PRODUCT(SUM(ROUND(AVERAGE(VALUE(AO$3),VALUE($P129)),0),CHOOSE(IF(OR(AO$1,$R129),4,INDEX(CMB[[Res_Rare]:[Res_Rare]],MATCH(ROUND(MIN(SUM(AO$4,$O129/1000),SUM($O129,AO$4/1000)),3),CMB[[Cmb_ID]:[Cmb_ID]],0))),-1,-1,0,0)),IF(OR(AO$1,$R129),4,INDEX(CMB[[Cmb_Rare]:[Cmb_Rare]],MATCH(ROUND(MIN(SUM(AO$4,$O129/1000),SUM($O129,AO$4/1000)),3),CMB[[Cmb_ID]:[Cmb_ID]],0))),CHOOSE(AC[[M]:[M]],2,1,1,SUM(AC[[AB]:[DB]])))),""))</f>
        <v/>
      </c>
      <c r="AP129" t="str">
        <f>IF(OR(AP$5="",$S129=""),"",IFERROR(SUM(PRODUCT(INDEX(CMB[[BA_0O]:[BA_2O]],MATCH(ROUND(MIN(SUM(AP$4,$O129/1000),SUM($O129,AP$4/1000)),3),CMB[[Cmb_ID]:[Cmb_ID]],0),SUM(N(AP$1),N($R129),1)),CHOOSE(AC[[M]:[M]],1,1,0,AC[[AB]:[AB]])),PRODUCT(INDEX(CMB[[BD_0O]:[BD_2O]],MATCH(ROUND(MIN(SUM(AP$4,$O129/1000),SUM($O129,AP$4/1000)),3),CMB[[Cmb_ID]:[Cmb_ID]],0),SUM(N(AP$1),N($R129),1)),CHOOSE(AC[[M]:[M]],1,0,1,AC[[DB]:[DB]])),PRODUCT(SUM(ROUND(AVERAGE(VALUE(AP$3),VALUE($P129)),0),CHOOSE(IF(OR(AP$1,$R129),4,INDEX(CMB[[Res_Rare]:[Res_Rare]],MATCH(ROUND(MIN(SUM(AP$4,$O129/1000),SUM($O129,AP$4/1000)),3),CMB[[Cmb_ID]:[Cmb_ID]],0))),-1,-1,0,0)),IF(OR(AP$1,$R129),4,INDEX(CMB[[Cmb_Rare]:[Cmb_Rare]],MATCH(ROUND(MIN(SUM(AP$4,$O129/1000),SUM($O129,AP$4/1000)),3),CMB[[Cmb_ID]:[Cmb_ID]],0))),CHOOSE(AC[[M]:[M]],2,1,1,SUM(AC[[AB]:[DB]])))),""))</f>
        <v/>
      </c>
      <c r="AQ129" t="str">
        <f>IF(OR(AQ$5="",$S129=""),"",IFERROR(SUM(PRODUCT(INDEX(CMB[[BA_0O]:[BA_2O]],MATCH(ROUND(MIN(SUM(AQ$4,$O129/1000),SUM($O129,AQ$4/1000)),3),CMB[[Cmb_ID]:[Cmb_ID]],0),SUM(N(AQ$1),N($R129),1)),CHOOSE(AC[[M]:[M]],1,1,0,AC[[AB]:[AB]])),PRODUCT(INDEX(CMB[[BD_0O]:[BD_2O]],MATCH(ROUND(MIN(SUM(AQ$4,$O129/1000),SUM($O129,AQ$4/1000)),3),CMB[[Cmb_ID]:[Cmb_ID]],0),SUM(N(AQ$1),N($R129),1)),CHOOSE(AC[[M]:[M]],1,0,1,AC[[DB]:[DB]])),PRODUCT(SUM(ROUND(AVERAGE(VALUE(AQ$3),VALUE($P129)),0),CHOOSE(IF(OR(AQ$1,$R129),4,INDEX(CMB[[Res_Rare]:[Res_Rare]],MATCH(ROUND(MIN(SUM(AQ$4,$O129/1000),SUM($O129,AQ$4/1000)),3),CMB[[Cmb_ID]:[Cmb_ID]],0))),-1,-1,0,0)),IF(OR(AQ$1,$R129),4,INDEX(CMB[[Cmb_Rare]:[Cmb_Rare]],MATCH(ROUND(MIN(SUM(AQ$4,$O129/1000),SUM($O129,AQ$4/1000)),3),CMB[[Cmb_ID]:[Cmb_ID]],0))),CHOOSE(AC[[M]:[M]],2,1,1,SUM(AC[[AB]:[DB]])))),""))</f>
        <v/>
      </c>
      <c r="AR129" t="str">
        <f>IF(OR(AR$5="",$S129=""),"",IFERROR(SUM(PRODUCT(INDEX(CMB[[BA_0O]:[BA_2O]],MATCH(ROUND(MIN(SUM(AR$4,$O129/1000),SUM($O129,AR$4/1000)),3),CMB[[Cmb_ID]:[Cmb_ID]],0),SUM(N(AR$1),N($R129),1)),CHOOSE(AC[[M]:[M]],1,1,0,AC[[AB]:[AB]])),PRODUCT(INDEX(CMB[[BD_0O]:[BD_2O]],MATCH(ROUND(MIN(SUM(AR$4,$O129/1000),SUM($O129,AR$4/1000)),3),CMB[[Cmb_ID]:[Cmb_ID]],0),SUM(N(AR$1),N($R129),1)),CHOOSE(AC[[M]:[M]],1,0,1,AC[[DB]:[DB]])),PRODUCT(SUM(ROUND(AVERAGE(VALUE(AR$3),VALUE($P129)),0),CHOOSE(IF(OR(AR$1,$R129),4,INDEX(CMB[[Res_Rare]:[Res_Rare]],MATCH(ROUND(MIN(SUM(AR$4,$O129/1000),SUM($O129,AR$4/1000)),3),CMB[[Cmb_ID]:[Cmb_ID]],0))),-1,-1,0,0)),IF(OR(AR$1,$R129),4,INDEX(CMB[[Cmb_Rare]:[Cmb_Rare]],MATCH(ROUND(MIN(SUM(AR$4,$O129/1000),SUM($O129,AR$4/1000)),3),CMB[[Cmb_ID]:[Cmb_ID]],0))),CHOOSE(AC[[M]:[M]],2,1,1,SUM(AC[[AB]:[DB]])))),""))</f>
        <v/>
      </c>
      <c r="AS129" t="str">
        <f>IF(OR(AS$5="",$S129=""),"",IFERROR(SUM(PRODUCT(INDEX(CMB[[BA_0O]:[BA_2O]],MATCH(ROUND(MIN(SUM(AS$4,$O129/1000),SUM($O129,AS$4/1000)),3),CMB[[Cmb_ID]:[Cmb_ID]],0),SUM(N(AS$1),N($R129),1)),CHOOSE(AC[[M]:[M]],1,1,0,AC[[AB]:[AB]])),PRODUCT(INDEX(CMB[[BD_0O]:[BD_2O]],MATCH(ROUND(MIN(SUM(AS$4,$O129/1000),SUM($O129,AS$4/1000)),3),CMB[[Cmb_ID]:[Cmb_ID]],0),SUM(N(AS$1),N($R129),1)),CHOOSE(AC[[M]:[M]],1,0,1,AC[[DB]:[DB]])),PRODUCT(SUM(ROUND(AVERAGE(VALUE(AS$3),VALUE($P129)),0),CHOOSE(IF(OR(AS$1,$R129),4,INDEX(CMB[[Res_Rare]:[Res_Rare]],MATCH(ROUND(MIN(SUM(AS$4,$O129/1000),SUM($O129,AS$4/1000)),3),CMB[[Cmb_ID]:[Cmb_ID]],0))),-1,-1,0,0)),IF(OR(AS$1,$R129),4,INDEX(CMB[[Cmb_Rare]:[Cmb_Rare]],MATCH(ROUND(MIN(SUM(AS$4,$O129/1000),SUM($O129,AS$4/1000)),3),CMB[[Cmb_ID]:[Cmb_ID]],0))),CHOOSE(AC[[M]:[M]],2,1,1,SUM(AC[[AB]:[DB]])))),""))</f>
        <v/>
      </c>
      <c r="AT129" t="str">
        <f>IF(OR(AT$5="",$S129=""),"",IFERROR(SUM(PRODUCT(INDEX(CMB[[BA_0O]:[BA_2O]],MATCH(ROUND(MIN(SUM(AT$4,$O129/1000),SUM($O129,AT$4/1000)),3),CMB[[Cmb_ID]:[Cmb_ID]],0),SUM(N(AT$1),N($R129),1)),CHOOSE(AC[[M]:[M]],1,1,0,AC[[AB]:[AB]])),PRODUCT(INDEX(CMB[[BD_0O]:[BD_2O]],MATCH(ROUND(MIN(SUM(AT$4,$O129/1000),SUM($O129,AT$4/1000)),3),CMB[[Cmb_ID]:[Cmb_ID]],0),SUM(N(AT$1),N($R129),1)),CHOOSE(AC[[M]:[M]],1,0,1,AC[[DB]:[DB]])),PRODUCT(SUM(ROUND(AVERAGE(VALUE(AT$3),VALUE($P129)),0),CHOOSE(IF(OR(AT$1,$R129),4,INDEX(CMB[[Res_Rare]:[Res_Rare]],MATCH(ROUND(MIN(SUM(AT$4,$O129/1000),SUM($O129,AT$4/1000)),3),CMB[[Cmb_ID]:[Cmb_ID]],0))),-1,-1,0,0)),IF(OR(AT$1,$R129),4,INDEX(CMB[[Cmb_Rare]:[Cmb_Rare]],MATCH(ROUND(MIN(SUM(AT$4,$O129/1000),SUM($O129,AT$4/1000)),3),CMB[[Cmb_ID]:[Cmb_ID]],0))),CHOOSE(AC[[M]:[M]],2,1,1,SUM(AC[[AB]:[DB]])))),""))</f>
        <v/>
      </c>
      <c r="AU129" t="str">
        <f>IF(OR(AU$5="",$S129=""),"",IFERROR(SUM(PRODUCT(INDEX(CMB[[BA_0O]:[BA_2O]],MATCH(ROUND(MIN(SUM(AU$4,$O129/1000),SUM($O129,AU$4/1000)),3),CMB[[Cmb_ID]:[Cmb_ID]],0),SUM(N(AU$1),N($R129),1)),CHOOSE(AC[[M]:[M]],1,1,0,AC[[AB]:[AB]])),PRODUCT(INDEX(CMB[[BD_0O]:[BD_2O]],MATCH(ROUND(MIN(SUM(AU$4,$O129/1000),SUM($O129,AU$4/1000)),3),CMB[[Cmb_ID]:[Cmb_ID]],0),SUM(N(AU$1),N($R129),1)),CHOOSE(AC[[M]:[M]],1,0,1,AC[[DB]:[DB]])),PRODUCT(SUM(ROUND(AVERAGE(VALUE(AU$3),VALUE($P129)),0),CHOOSE(IF(OR(AU$1,$R129),4,INDEX(CMB[[Res_Rare]:[Res_Rare]],MATCH(ROUND(MIN(SUM(AU$4,$O129/1000),SUM($O129,AU$4/1000)),3),CMB[[Cmb_ID]:[Cmb_ID]],0))),-1,-1,0,0)),IF(OR(AU$1,$R129),4,INDEX(CMB[[Cmb_Rare]:[Cmb_Rare]],MATCH(ROUND(MIN(SUM(AU$4,$O129/1000),SUM($O129,AU$4/1000)),3),CMB[[Cmb_ID]:[Cmb_ID]],0))),CHOOSE(AC[[M]:[M]],2,1,1,SUM(AC[[AB]:[DB]])))),""))</f>
        <v/>
      </c>
      <c r="AV129" t="str">
        <f>IF(OR(AV$5="",$S129=""),"",IFERROR(SUM(PRODUCT(INDEX(CMB[[BA_0O]:[BA_2O]],MATCH(ROUND(MIN(SUM(AV$4,$O129/1000),SUM($O129,AV$4/1000)),3),CMB[[Cmb_ID]:[Cmb_ID]],0),SUM(N(AV$1),N($R129),1)),CHOOSE(AC[[M]:[M]],1,1,0,AC[[AB]:[AB]])),PRODUCT(INDEX(CMB[[BD_0O]:[BD_2O]],MATCH(ROUND(MIN(SUM(AV$4,$O129/1000),SUM($O129,AV$4/1000)),3),CMB[[Cmb_ID]:[Cmb_ID]],0),SUM(N(AV$1),N($R129),1)),CHOOSE(AC[[M]:[M]],1,0,1,AC[[DB]:[DB]])),PRODUCT(SUM(ROUND(AVERAGE(VALUE(AV$3),VALUE($P129)),0),CHOOSE(IF(OR(AV$1,$R129),4,INDEX(CMB[[Res_Rare]:[Res_Rare]],MATCH(ROUND(MIN(SUM(AV$4,$O129/1000),SUM($O129,AV$4/1000)),3),CMB[[Cmb_ID]:[Cmb_ID]],0))),-1,-1,0,0)),IF(OR(AV$1,$R129),4,INDEX(CMB[[Cmb_Rare]:[Cmb_Rare]],MATCH(ROUND(MIN(SUM(AV$4,$O129/1000),SUM($O129,AV$4/1000)),3),CMB[[Cmb_ID]:[Cmb_ID]],0))),CHOOSE(AC[[M]:[M]],2,1,1,SUM(AC[[AB]:[DB]])))),""))</f>
        <v/>
      </c>
      <c r="AW129" t="str">
        <f>IF(OR(AW$5="",$S129=""),"",IFERROR(SUM(PRODUCT(INDEX(CMB[[BA_0O]:[BA_2O]],MATCH(ROUND(MIN(SUM(AW$4,$O129/1000),SUM($O129,AW$4/1000)),3),CMB[[Cmb_ID]:[Cmb_ID]],0),SUM(N(AW$1),N($R129),1)),CHOOSE(AC[[M]:[M]],1,1,0,AC[[AB]:[AB]])),PRODUCT(INDEX(CMB[[BD_0O]:[BD_2O]],MATCH(ROUND(MIN(SUM(AW$4,$O129/1000),SUM($O129,AW$4/1000)),3),CMB[[Cmb_ID]:[Cmb_ID]],0),SUM(N(AW$1),N($R129),1)),CHOOSE(AC[[M]:[M]],1,0,1,AC[[DB]:[DB]])),PRODUCT(SUM(ROUND(AVERAGE(VALUE(AW$3),VALUE($P129)),0),CHOOSE(IF(OR(AW$1,$R129),4,INDEX(CMB[[Res_Rare]:[Res_Rare]],MATCH(ROUND(MIN(SUM(AW$4,$O129/1000),SUM($O129,AW$4/1000)),3),CMB[[Cmb_ID]:[Cmb_ID]],0))),-1,-1,0,0)),IF(OR(AW$1,$R129),4,INDEX(CMB[[Cmb_Rare]:[Cmb_Rare]],MATCH(ROUND(MIN(SUM(AW$4,$O129/1000),SUM($O129,AW$4/1000)),3),CMB[[Cmb_ID]:[Cmb_ID]],0))),CHOOSE(AC[[M]:[M]],2,1,1,SUM(AC[[AB]:[DB]])))),""))</f>
        <v/>
      </c>
      <c r="AX129" t="str">
        <f>IF(OR(AX$5="",$S129=""),"",IFERROR(SUM(PRODUCT(INDEX(CMB[[BA_0O]:[BA_2O]],MATCH(ROUND(MIN(SUM(AX$4,$O129/1000),SUM($O129,AX$4/1000)),3),CMB[[Cmb_ID]:[Cmb_ID]],0),SUM(N(AX$1),N($R129),1)),CHOOSE(AC[[M]:[M]],1,1,0,AC[[AB]:[AB]])),PRODUCT(INDEX(CMB[[BD_0O]:[BD_2O]],MATCH(ROUND(MIN(SUM(AX$4,$O129/1000),SUM($O129,AX$4/1000)),3),CMB[[Cmb_ID]:[Cmb_ID]],0),SUM(N(AX$1),N($R129),1)),CHOOSE(AC[[M]:[M]],1,0,1,AC[[DB]:[DB]])),PRODUCT(SUM(ROUND(AVERAGE(VALUE(AX$3),VALUE($P129)),0),CHOOSE(IF(OR(AX$1,$R129),4,INDEX(CMB[[Res_Rare]:[Res_Rare]],MATCH(ROUND(MIN(SUM(AX$4,$O129/1000),SUM($O129,AX$4/1000)),3),CMB[[Cmb_ID]:[Cmb_ID]],0))),-1,-1,0,0)),IF(OR(AX$1,$R129),4,INDEX(CMB[[Cmb_Rare]:[Cmb_Rare]],MATCH(ROUND(MIN(SUM(AX$4,$O129/1000),SUM($O129,AX$4/1000)),3),CMB[[Cmb_ID]:[Cmb_ID]],0))),CHOOSE(AC[[M]:[M]],2,1,1,SUM(AC[[AB]:[DB]])))),""))</f>
        <v/>
      </c>
      <c r="AY129" t="str">
        <f>IF(OR(AY$5="",$S129=""),"",IFERROR(SUM(PRODUCT(INDEX(CMB[[BA_0O]:[BA_2O]],MATCH(ROUND(MIN(SUM(AY$4,$O129/1000),SUM($O129,AY$4/1000)),3),CMB[[Cmb_ID]:[Cmb_ID]],0),SUM(N(AY$1),N($R129),1)),CHOOSE(AC[[M]:[M]],1,1,0,AC[[AB]:[AB]])),PRODUCT(INDEX(CMB[[BD_0O]:[BD_2O]],MATCH(ROUND(MIN(SUM(AY$4,$O129/1000),SUM($O129,AY$4/1000)),3),CMB[[Cmb_ID]:[Cmb_ID]],0),SUM(N(AY$1),N($R129),1)),CHOOSE(AC[[M]:[M]],1,0,1,AC[[DB]:[DB]])),PRODUCT(SUM(ROUND(AVERAGE(VALUE(AY$3),VALUE($P129)),0),CHOOSE(IF(OR(AY$1,$R129),4,INDEX(CMB[[Res_Rare]:[Res_Rare]],MATCH(ROUND(MIN(SUM(AY$4,$O129/1000),SUM($O129,AY$4/1000)),3),CMB[[Cmb_ID]:[Cmb_ID]],0))),-1,-1,0,0)),IF(OR(AY$1,$R129),4,INDEX(CMB[[Cmb_Rare]:[Cmb_Rare]],MATCH(ROUND(MIN(SUM(AY$4,$O129/1000),SUM($O129,AY$4/1000)),3),CMB[[Cmb_ID]:[Cmb_ID]],0))),CHOOSE(AC[[M]:[M]],2,1,1,SUM(AC[[AB]:[DB]])))),""))</f>
        <v/>
      </c>
      <c r="AZ129" t="str">
        <f>IF(OR(AZ$5="",$S129=""),"",IFERROR(SUM(PRODUCT(INDEX(CMB[[BA_0O]:[BA_2O]],MATCH(ROUND(MIN(SUM(AZ$4,$O129/1000),SUM($O129,AZ$4/1000)),3),CMB[[Cmb_ID]:[Cmb_ID]],0),SUM(N(AZ$1),N($R129),1)),CHOOSE(AC[[M]:[M]],1,1,0,AC[[AB]:[AB]])),PRODUCT(INDEX(CMB[[BD_0O]:[BD_2O]],MATCH(ROUND(MIN(SUM(AZ$4,$O129/1000),SUM($O129,AZ$4/1000)),3),CMB[[Cmb_ID]:[Cmb_ID]],0),SUM(N(AZ$1),N($R129),1)),CHOOSE(AC[[M]:[M]],1,0,1,AC[[DB]:[DB]])),PRODUCT(SUM(ROUND(AVERAGE(VALUE(AZ$3),VALUE($P129)),0),CHOOSE(IF(OR(AZ$1,$R129),4,INDEX(CMB[[Res_Rare]:[Res_Rare]],MATCH(ROUND(MIN(SUM(AZ$4,$O129/1000),SUM($O129,AZ$4/1000)),3),CMB[[Cmb_ID]:[Cmb_ID]],0))),-1,-1,0,0)),IF(OR(AZ$1,$R129),4,INDEX(CMB[[Cmb_Rare]:[Cmb_Rare]],MATCH(ROUND(MIN(SUM(AZ$4,$O129/1000),SUM($O129,AZ$4/1000)),3),CMB[[Cmb_ID]:[Cmb_ID]],0))),CHOOSE(AC[[M]:[M]],2,1,1,SUM(AC[[AB]:[DB]])))),""))</f>
        <v/>
      </c>
      <c r="BA129" t="str">
        <f>IF(OR(BA$5="",$S129=""),"",IFERROR(SUM(PRODUCT(INDEX(CMB[[BA_0O]:[BA_2O]],MATCH(ROUND(MIN(SUM(BA$4,$O129/1000),SUM($O129,BA$4/1000)),3),CMB[[Cmb_ID]:[Cmb_ID]],0),SUM(N(BA$1),N($R129),1)),CHOOSE(AC[[M]:[M]],1,1,0,AC[[AB]:[AB]])),PRODUCT(INDEX(CMB[[BD_0O]:[BD_2O]],MATCH(ROUND(MIN(SUM(BA$4,$O129/1000),SUM($O129,BA$4/1000)),3),CMB[[Cmb_ID]:[Cmb_ID]],0),SUM(N(BA$1),N($R129),1)),CHOOSE(AC[[M]:[M]],1,0,1,AC[[DB]:[DB]])),PRODUCT(SUM(ROUND(AVERAGE(VALUE(BA$3),VALUE($P129)),0),CHOOSE(IF(OR(BA$1,$R129),4,INDEX(CMB[[Res_Rare]:[Res_Rare]],MATCH(ROUND(MIN(SUM(BA$4,$O129/1000),SUM($O129,BA$4/1000)),3),CMB[[Cmb_ID]:[Cmb_ID]],0))),-1,-1,0,0)),IF(OR(BA$1,$R129),4,INDEX(CMB[[Cmb_Rare]:[Cmb_Rare]],MATCH(ROUND(MIN(SUM(BA$4,$O129/1000),SUM($O129,BA$4/1000)),3),CMB[[Cmb_ID]:[Cmb_ID]],0))),CHOOSE(AC[[M]:[M]],2,1,1,SUM(AC[[AB]:[DB]])))),""))</f>
        <v/>
      </c>
      <c r="BB129" t="str">
        <f>IF(OR(BB$5="",$S129=""),"",IFERROR(SUM(PRODUCT(INDEX(CMB[[BA_0O]:[BA_2O]],MATCH(ROUND(MIN(SUM(BB$4,$O129/1000),SUM($O129,BB$4/1000)),3),CMB[[Cmb_ID]:[Cmb_ID]],0),SUM(N(BB$1),N($R129),1)),CHOOSE(AC[[M]:[M]],1,1,0,AC[[AB]:[AB]])),PRODUCT(INDEX(CMB[[BD_0O]:[BD_2O]],MATCH(ROUND(MIN(SUM(BB$4,$O129/1000),SUM($O129,BB$4/1000)),3),CMB[[Cmb_ID]:[Cmb_ID]],0),SUM(N(BB$1),N($R129),1)),CHOOSE(AC[[M]:[M]],1,0,1,AC[[DB]:[DB]])),PRODUCT(SUM(ROUND(AVERAGE(VALUE(BB$3),VALUE($P129)),0),CHOOSE(IF(OR(BB$1,$R129),4,INDEX(CMB[[Res_Rare]:[Res_Rare]],MATCH(ROUND(MIN(SUM(BB$4,$O129/1000),SUM($O129,BB$4/1000)),3),CMB[[Cmb_ID]:[Cmb_ID]],0))),-1,-1,0,0)),IF(OR(BB$1,$R129),4,INDEX(CMB[[Cmb_Rare]:[Cmb_Rare]],MATCH(ROUND(MIN(SUM(BB$4,$O129/1000),SUM($O129,BB$4/1000)),3),CMB[[Cmb_ID]:[Cmb_ID]],0))),CHOOSE(AC[[M]:[M]],2,1,1,SUM(AC[[AB]:[DB]])))),""))</f>
        <v/>
      </c>
      <c r="BC129" t="str">
        <f>IF(OR(BC$5="",$S129=""),"",IFERROR(SUM(PRODUCT(INDEX(CMB[[BA_0O]:[BA_2O]],MATCH(ROUND(MIN(SUM(BC$4,$O129/1000),SUM($O129,BC$4/1000)),3),CMB[[Cmb_ID]:[Cmb_ID]],0),SUM(N(BC$1),N($R129),1)),CHOOSE(AC[[M]:[M]],1,1,0,AC[[AB]:[AB]])),PRODUCT(INDEX(CMB[[BD_0O]:[BD_2O]],MATCH(ROUND(MIN(SUM(BC$4,$O129/1000),SUM($O129,BC$4/1000)),3),CMB[[Cmb_ID]:[Cmb_ID]],0),SUM(N(BC$1),N($R129),1)),CHOOSE(AC[[M]:[M]],1,0,1,AC[[DB]:[DB]])),PRODUCT(SUM(ROUND(AVERAGE(VALUE(BC$3),VALUE($P129)),0),CHOOSE(IF(OR(BC$1,$R129),4,INDEX(CMB[[Res_Rare]:[Res_Rare]],MATCH(ROUND(MIN(SUM(BC$4,$O129/1000),SUM($O129,BC$4/1000)),3),CMB[[Cmb_ID]:[Cmb_ID]],0))),-1,-1,0,0)),IF(OR(BC$1,$R129),4,INDEX(CMB[[Cmb_Rare]:[Cmb_Rare]],MATCH(ROUND(MIN(SUM(BC$4,$O129/1000),SUM($O129,BC$4/1000)),3),CMB[[Cmb_ID]:[Cmb_ID]],0))),CHOOSE(AC[[M]:[M]],2,1,1,SUM(AC[[AB]:[DB]])))),""))</f>
        <v/>
      </c>
      <c r="BD129" t="str">
        <f>IF(OR(BD$5="",$S129=""),"",IFERROR(SUM(PRODUCT(INDEX(CMB[[BA_0O]:[BA_2O]],MATCH(ROUND(MIN(SUM(BD$4,$O129/1000),SUM($O129,BD$4/1000)),3),CMB[[Cmb_ID]:[Cmb_ID]],0),SUM(N(BD$1),N($R129),1)),CHOOSE(AC[[M]:[M]],1,1,0,AC[[AB]:[AB]])),PRODUCT(INDEX(CMB[[BD_0O]:[BD_2O]],MATCH(ROUND(MIN(SUM(BD$4,$O129/1000),SUM($O129,BD$4/1000)),3),CMB[[Cmb_ID]:[Cmb_ID]],0),SUM(N(BD$1),N($R129),1)),CHOOSE(AC[[M]:[M]],1,0,1,AC[[DB]:[DB]])),PRODUCT(SUM(ROUND(AVERAGE(VALUE(BD$3),VALUE($P129)),0),CHOOSE(IF(OR(BD$1,$R129),4,INDEX(CMB[[Res_Rare]:[Res_Rare]],MATCH(ROUND(MIN(SUM(BD$4,$O129/1000),SUM($O129,BD$4/1000)),3),CMB[[Cmb_ID]:[Cmb_ID]],0))),-1,-1,0,0)),IF(OR(BD$1,$R129),4,INDEX(CMB[[Cmb_Rare]:[Cmb_Rare]],MATCH(ROUND(MIN(SUM(BD$4,$O129/1000),SUM($O129,BD$4/1000)),3),CMB[[Cmb_ID]:[Cmb_ID]],0))),CHOOSE(AC[[M]:[M]],2,1,1,SUM(AC[[AB]:[DB]])))),""))</f>
        <v/>
      </c>
      <c r="BE129" t="str">
        <f>IF(OR(BE$5="",$S129=""),"",IFERROR(SUM(PRODUCT(INDEX(CMB[[BA_0O]:[BA_2O]],MATCH(ROUND(MIN(SUM(BE$4,$O129/1000),SUM($O129,BE$4/1000)),3),CMB[[Cmb_ID]:[Cmb_ID]],0),SUM(N(BE$1),N($R129),1)),CHOOSE(AC[[M]:[M]],1,1,0,AC[[AB]:[AB]])),PRODUCT(INDEX(CMB[[BD_0O]:[BD_2O]],MATCH(ROUND(MIN(SUM(BE$4,$O129/1000),SUM($O129,BE$4/1000)),3),CMB[[Cmb_ID]:[Cmb_ID]],0),SUM(N(BE$1),N($R129),1)),CHOOSE(AC[[M]:[M]],1,0,1,AC[[DB]:[DB]])),PRODUCT(SUM(ROUND(AVERAGE(VALUE(BE$3),VALUE($P129)),0),CHOOSE(IF(OR(BE$1,$R129),4,INDEX(CMB[[Res_Rare]:[Res_Rare]],MATCH(ROUND(MIN(SUM(BE$4,$O129/1000),SUM($O129,BE$4/1000)),3),CMB[[Cmb_ID]:[Cmb_ID]],0))),-1,-1,0,0)),IF(OR(BE$1,$R129),4,INDEX(CMB[[Cmb_Rare]:[Cmb_Rare]],MATCH(ROUND(MIN(SUM(BE$4,$O129/1000),SUM($O129,BE$4/1000)),3),CMB[[Cmb_ID]:[Cmb_ID]],0))),CHOOSE(AC[[M]:[M]],2,1,1,SUM(AC[[AB]:[DB]])))),""))</f>
        <v/>
      </c>
      <c r="BF129" t="str">
        <f>IF(OR(BF$5="",$S129=""),"",IFERROR(SUM(PRODUCT(INDEX(CMB[[BA_0O]:[BA_2O]],MATCH(ROUND(MIN(SUM(BF$4,$O129/1000),SUM($O129,BF$4/1000)),3),CMB[[Cmb_ID]:[Cmb_ID]],0),SUM(N(BF$1),N($R129),1)),CHOOSE(AC[[M]:[M]],1,1,0,AC[[AB]:[AB]])),PRODUCT(INDEX(CMB[[BD_0O]:[BD_2O]],MATCH(ROUND(MIN(SUM(BF$4,$O129/1000),SUM($O129,BF$4/1000)),3),CMB[[Cmb_ID]:[Cmb_ID]],0),SUM(N(BF$1),N($R129),1)),CHOOSE(AC[[M]:[M]],1,0,1,AC[[DB]:[DB]])),PRODUCT(SUM(ROUND(AVERAGE(VALUE(BF$3),VALUE($P129)),0),CHOOSE(IF(OR(BF$1,$R129),4,INDEX(CMB[[Res_Rare]:[Res_Rare]],MATCH(ROUND(MIN(SUM(BF$4,$O129/1000),SUM($O129,BF$4/1000)),3),CMB[[Cmb_ID]:[Cmb_ID]],0))),-1,-1,0,0)),IF(OR(BF$1,$R129),4,INDEX(CMB[[Cmb_Rare]:[Cmb_Rare]],MATCH(ROUND(MIN(SUM(BF$4,$O129/1000),SUM($O129,BF$4/1000)),3),CMB[[Cmb_ID]:[Cmb_ID]],0))),CHOOSE(AC[[M]:[M]],2,1,1,SUM(AC[[AB]:[DB]])))),""))</f>
        <v/>
      </c>
      <c r="BG129" t="str">
        <f>IF(OR(BG$5="",$S129=""),"",IFERROR(SUM(PRODUCT(INDEX(CMB[[BA_0O]:[BA_2O]],MATCH(ROUND(MIN(SUM(BG$4,$O129/1000),SUM($O129,BG$4/1000)),3),CMB[[Cmb_ID]:[Cmb_ID]],0),SUM(N(BG$1),N($R129),1)),CHOOSE(AC[[M]:[M]],1,1,0,AC[[AB]:[AB]])),PRODUCT(INDEX(CMB[[BD_0O]:[BD_2O]],MATCH(ROUND(MIN(SUM(BG$4,$O129/1000),SUM($O129,BG$4/1000)),3),CMB[[Cmb_ID]:[Cmb_ID]],0),SUM(N(BG$1),N($R129),1)),CHOOSE(AC[[M]:[M]],1,0,1,AC[[DB]:[DB]])),PRODUCT(SUM(ROUND(AVERAGE(VALUE(BG$3),VALUE($P129)),0),CHOOSE(IF(OR(BG$1,$R129),4,INDEX(CMB[[Res_Rare]:[Res_Rare]],MATCH(ROUND(MIN(SUM(BG$4,$O129/1000),SUM($O129,BG$4/1000)),3),CMB[[Cmb_ID]:[Cmb_ID]],0))),-1,-1,0,0)),IF(OR(BG$1,$R129),4,INDEX(CMB[[Cmb_Rare]:[Cmb_Rare]],MATCH(ROUND(MIN(SUM(BG$4,$O129/1000),SUM($O129,BG$4/1000)),3),CMB[[Cmb_ID]:[Cmb_ID]],0))),CHOOSE(AC[[M]:[M]],2,1,1,SUM(AC[[AB]:[DB]])))),""))</f>
        <v/>
      </c>
      <c r="BH129" t="str">
        <f>IF(OR(BH$5="",$S129=""),"",IFERROR(SUM(PRODUCT(INDEX(CMB[[BA_0O]:[BA_2O]],MATCH(ROUND(MIN(SUM(BH$4,$O129/1000),SUM($O129,BH$4/1000)),3),CMB[[Cmb_ID]:[Cmb_ID]],0),SUM(N(BH$1),N($R129),1)),CHOOSE(AC[[M]:[M]],1,1,0,AC[[AB]:[AB]])),PRODUCT(INDEX(CMB[[BD_0O]:[BD_2O]],MATCH(ROUND(MIN(SUM(BH$4,$O129/1000),SUM($O129,BH$4/1000)),3),CMB[[Cmb_ID]:[Cmb_ID]],0),SUM(N(BH$1),N($R129),1)),CHOOSE(AC[[M]:[M]],1,0,1,AC[[DB]:[DB]])),PRODUCT(SUM(ROUND(AVERAGE(VALUE(BH$3),VALUE($P129)),0),CHOOSE(IF(OR(BH$1,$R129),4,INDEX(CMB[[Res_Rare]:[Res_Rare]],MATCH(ROUND(MIN(SUM(BH$4,$O129/1000),SUM($O129,BH$4/1000)),3),CMB[[Cmb_ID]:[Cmb_ID]],0))),-1,-1,0,0)),IF(OR(BH$1,$R129),4,INDEX(CMB[[Cmb_Rare]:[Cmb_Rare]],MATCH(ROUND(MIN(SUM(BH$4,$O129/1000),SUM($O129,BH$4/1000)),3),CMB[[Cmb_ID]:[Cmb_ID]],0))),CHOOSE(AC[[M]:[M]],2,1,1,SUM(AC[[AB]:[DB]])))),""))</f>
        <v/>
      </c>
      <c r="BI129" t="str">
        <f>IF(OR(BI$5="",$S129=""),"",IFERROR(SUM(PRODUCT(INDEX(CMB[[BA_0O]:[BA_2O]],MATCH(ROUND(MIN(SUM(BI$4,$O129/1000),SUM($O129,BI$4/1000)),3),CMB[[Cmb_ID]:[Cmb_ID]],0),SUM(N(BI$1),N($R129),1)),CHOOSE(AC[[M]:[M]],1,1,0,AC[[AB]:[AB]])),PRODUCT(INDEX(CMB[[BD_0O]:[BD_2O]],MATCH(ROUND(MIN(SUM(BI$4,$O129/1000),SUM($O129,BI$4/1000)),3),CMB[[Cmb_ID]:[Cmb_ID]],0),SUM(N(BI$1),N($R129),1)),CHOOSE(AC[[M]:[M]],1,0,1,AC[[DB]:[DB]])),PRODUCT(SUM(ROUND(AVERAGE(VALUE(BI$3),VALUE($P129)),0),CHOOSE(IF(OR(BI$1,$R129),4,INDEX(CMB[[Res_Rare]:[Res_Rare]],MATCH(ROUND(MIN(SUM(BI$4,$O129/1000),SUM($O129,BI$4/1000)),3),CMB[[Cmb_ID]:[Cmb_ID]],0))),-1,-1,0,0)),IF(OR(BI$1,$R129),4,INDEX(CMB[[Cmb_Rare]:[Cmb_Rare]],MATCH(ROUND(MIN(SUM(BI$4,$O129/1000),SUM($O129,BI$4/1000)),3),CMB[[Cmb_ID]:[Cmb_ID]],0))),CHOOSE(AC[[M]:[M]],2,1,1,SUM(AC[[AB]:[DB]])))),""))</f>
        <v/>
      </c>
      <c r="BJ129" t="str">
        <f>IF(OR(BJ$5="",$S129=""),"",IFERROR(SUM(PRODUCT(INDEX(CMB[[BA_0O]:[BA_2O]],MATCH(ROUND(MIN(SUM(BJ$4,$O129/1000),SUM($O129,BJ$4/1000)),3),CMB[[Cmb_ID]:[Cmb_ID]],0),SUM(N(BJ$1),N($R129),1)),CHOOSE(AC[[M]:[M]],1,1,0,AC[[AB]:[AB]])),PRODUCT(INDEX(CMB[[BD_0O]:[BD_2O]],MATCH(ROUND(MIN(SUM(BJ$4,$O129/1000),SUM($O129,BJ$4/1000)),3),CMB[[Cmb_ID]:[Cmb_ID]],0),SUM(N(BJ$1),N($R129),1)),CHOOSE(AC[[M]:[M]],1,0,1,AC[[DB]:[DB]])),PRODUCT(SUM(ROUND(AVERAGE(VALUE(BJ$3),VALUE($P129)),0),CHOOSE(IF(OR(BJ$1,$R129),4,INDEX(CMB[[Res_Rare]:[Res_Rare]],MATCH(ROUND(MIN(SUM(BJ$4,$O129/1000),SUM($O129,BJ$4/1000)),3),CMB[[Cmb_ID]:[Cmb_ID]],0))),-1,-1,0,0)),IF(OR(BJ$1,$R129),4,INDEX(CMB[[Cmb_Rare]:[Cmb_Rare]],MATCH(ROUND(MIN(SUM(BJ$4,$O129/1000),SUM($O129,BJ$4/1000)),3),CMB[[Cmb_ID]:[Cmb_ID]],0))),CHOOSE(AC[[M]:[M]],2,1,1,SUM(AC[[AB]:[DB]])))),""))</f>
        <v/>
      </c>
      <c r="BK129" t="str">
        <f>IF(OR(BK$5="",$S129=""),"",IFERROR(SUM(PRODUCT(INDEX(CMB[[BA_0O]:[BA_2O]],MATCH(ROUND(MIN(SUM(BK$4,$O129/1000),SUM($O129,BK$4/1000)),3),CMB[[Cmb_ID]:[Cmb_ID]],0),SUM(N(BK$1),N($R129),1)),CHOOSE(AC[[M]:[M]],1,1,0,AC[[AB]:[AB]])),PRODUCT(INDEX(CMB[[BD_0O]:[BD_2O]],MATCH(ROUND(MIN(SUM(BK$4,$O129/1000),SUM($O129,BK$4/1000)),3),CMB[[Cmb_ID]:[Cmb_ID]],0),SUM(N(BK$1),N($R129),1)),CHOOSE(AC[[M]:[M]],1,0,1,AC[[DB]:[DB]])),PRODUCT(SUM(ROUND(AVERAGE(VALUE(BK$3),VALUE($P129)),0),CHOOSE(IF(OR(BK$1,$R129),4,INDEX(CMB[[Res_Rare]:[Res_Rare]],MATCH(ROUND(MIN(SUM(BK$4,$O129/1000),SUM($O129,BK$4/1000)),3),CMB[[Cmb_ID]:[Cmb_ID]],0))),-1,-1,0,0)),IF(OR(BK$1,$R129),4,INDEX(CMB[[Cmb_Rare]:[Cmb_Rare]],MATCH(ROUND(MIN(SUM(BK$4,$O129/1000),SUM($O129,BK$4/1000)),3),CMB[[Cmb_ID]:[Cmb_ID]],0))),CHOOSE(AC[[M]:[M]],2,1,1,SUM(AC[[AB]:[DB]])))),""))</f>
        <v/>
      </c>
      <c r="BL129" t="str">
        <f>IF(OR(BL$5="",$S129=""),"",IFERROR(SUM(PRODUCT(INDEX(CMB[[BA_0O]:[BA_2O]],MATCH(ROUND(MIN(SUM(BL$4,$O129/1000),SUM($O129,BL$4/1000)),3),CMB[[Cmb_ID]:[Cmb_ID]],0),SUM(N(BL$1),N($R129),1)),CHOOSE(AC[[M]:[M]],1,1,0,AC[[AB]:[AB]])),PRODUCT(INDEX(CMB[[BD_0O]:[BD_2O]],MATCH(ROUND(MIN(SUM(BL$4,$O129/1000),SUM($O129,BL$4/1000)),3),CMB[[Cmb_ID]:[Cmb_ID]],0),SUM(N(BL$1),N($R129),1)),CHOOSE(AC[[M]:[M]],1,0,1,AC[[DB]:[DB]])),PRODUCT(SUM(ROUND(AVERAGE(VALUE(BL$3),VALUE($P129)),0),CHOOSE(IF(OR(BL$1,$R129),4,INDEX(CMB[[Res_Rare]:[Res_Rare]],MATCH(ROUND(MIN(SUM(BL$4,$O129/1000),SUM($O129,BL$4/1000)),3),CMB[[Cmb_ID]:[Cmb_ID]],0))),-1,-1,0,0)),IF(OR(BL$1,$R129),4,INDEX(CMB[[Cmb_Rare]:[Cmb_Rare]],MATCH(ROUND(MIN(SUM(BL$4,$O129/1000),SUM($O129,BL$4/1000)),3),CMB[[Cmb_ID]:[Cmb_ID]],0))),CHOOSE(AC[[M]:[M]],2,1,1,SUM(AC[[AB]:[DB]])))),""))</f>
        <v/>
      </c>
      <c r="BM129" t="str">
        <f>IF(OR(BM$5="",$S129=""),"",IFERROR(SUM(PRODUCT(INDEX(CMB[[BA_0O]:[BA_2O]],MATCH(ROUND(MIN(SUM(BM$4,$O129/1000),SUM($O129,BM$4/1000)),3),CMB[[Cmb_ID]:[Cmb_ID]],0),SUM(N(BM$1),N($R129),1)),CHOOSE(AC[[M]:[M]],1,1,0,AC[[AB]:[AB]])),PRODUCT(INDEX(CMB[[BD_0O]:[BD_2O]],MATCH(ROUND(MIN(SUM(BM$4,$O129/1000),SUM($O129,BM$4/1000)),3),CMB[[Cmb_ID]:[Cmb_ID]],0),SUM(N(BM$1),N($R129),1)),CHOOSE(AC[[M]:[M]],1,0,1,AC[[DB]:[DB]])),PRODUCT(SUM(ROUND(AVERAGE(VALUE(BM$3),VALUE($P129)),0),CHOOSE(IF(OR(BM$1,$R129),4,INDEX(CMB[[Res_Rare]:[Res_Rare]],MATCH(ROUND(MIN(SUM(BM$4,$O129/1000),SUM($O129,BM$4/1000)),3),CMB[[Cmb_ID]:[Cmb_ID]],0))),-1,-1,0,0)),IF(OR(BM$1,$R129),4,INDEX(CMB[[Cmb_Rare]:[Cmb_Rare]],MATCH(ROUND(MIN(SUM(BM$4,$O129/1000),SUM($O129,BM$4/1000)),3),CMB[[Cmb_ID]:[Cmb_ID]],0))),CHOOSE(AC[[M]:[M]],2,1,1,SUM(AC[[AB]:[DB]])))),""))</f>
        <v/>
      </c>
      <c r="BN129" t="str">
        <f>IF(OR(BN$5="",$S129=""),"",IFERROR(SUM(PRODUCT(INDEX(CMB[[BA_0O]:[BA_2O]],MATCH(ROUND(MIN(SUM(BN$4,$O129/1000),SUM($O129,BN$4/1000)),3),CMB[[Cmb_ID]:[Cmb_ID]],0),SUM(N(BN$1),N($R129),1)),CHOOSE(AC[[M]:[M]],1,1,0,AC[[AB]:[AB]])),PRODUCT(INDEX(CMB[[BD_0O]:[BD_2O]],MATCH(ROUND(MIN(SUM(BN$4,$O129/1000),SUM($O129,BN$4/1000)),3),CMB[[Cmb_ID]:[Cmb_ID]],0),SUM(N(BN$1),N($R129),1)),CHOOSE(AC[[M]:[M]],1,0,1,AC[[DB]:[DB]])),PRODUCT(SUM(ROUND(AVERAGE(VALUE(BN$3),VALUE($P129)),0),CHOOSE(IF(OR(BN$1,$R129),4,INDEX(CMB[[Res_Rare]:[Res_Rare]],MATCH(ROUND(MIN(SUM(BN$4,$O129/1000),SUM($O129,BN$4/1000)),3),CMB[[Cmb_ID]:[Cmb_ID]],0))),-1,-1,0,0)),IF(OR(BN$1,$R129),4,INDEX(CMB[[Cmb_Rare]:[Cmb_Rare]],MATCH(ROUND(MIN(SUM(BN$4,$O129/1000),SUM($O129,BN$4/1000)),3),CMB[[Cmb_ID]:[Cmb_ID]],0))),CHOOSE(AC[[M]:[M]],2,1,1,SUM(AC[[AB]:[DB]])))),""))</f>
        <v/>
      </c>
      <c r="BO129" t="str">
        <f>IF(OR(BO$5="",$S129=""),"",IFERROR(SUM(PRODUCT(INDEX(CMB[[BA_0O]:[BA_2O]],MATCH(ROUND(MIN(SUM(BO$4,$O129/1000),SUM($O129,BO$4/1000)),3),CMB[[Cmb_ID]:[Cmb_ID]],0),SUM(N(BO$1),N($R129),1)),CHOOSE(AC[[M]:[M]],1,1,0,AC[[AB]:[AB]])),PRODUCT(INDEX(CMB[[BD_0O]:[BD_2O]],MATCH(ROUND(MIN(SUM(BO$4,$O129/1000),SUM($O129,BO$4/1000)),3),CMB[[Cmb_ID]:[Cmb_ID]],0),SUM(N(BO$1),N($R129),1)),CHOOSE(AC[[M]:[M]],1,0,1,AC[[DB]:[DB]])),PRODUCT(SUM(ROUND(AVERAGE(VALUE(BO$3),VALUE($P129)),0),CHOOSE(IF(OR(BO$1,$R129),4,INDEX(CMB[[Res_Rare]:[Res_Rare]],MATCH(ROUND(MIN(SUM(BO$4,$O129/1000),SUM($O129,BO$4/1000)),3),CMB[[Cmb_ID]:[Cmb_ID]],0))),-1,-1,0,0)),IF(OR(BO$1,$R129),4,INDEX(CMB[[Cmb_Rare]:[Cmb_Rare]],MATCH(ROUND(MIN(SUM(BO$4,$O129/1000),SUM($O129,BO$4/1000)),3),CMB[[Cmb_ID]:[Cmb_ID]],0))),CHOOSE(AC[[M]:[M]],2,1,1,SUM(AC[[AB]:[DB]])))),""))</f>
        <v/>
      </c>
      <c r="BP129" t="str">
        <f>IF(OR(BP$5="",$S129=""),"",IFERROR(SUM(PRODUCT(INDEX(CMB[[BA_0O]:[BA_2O]],MATCH(ROUND(MIN(SUM(BP$4,$O129/1000),SUM($O129,BP$4/1000)),3),CMB[[Cmb_ID]:[Cmb_ID]],0),SUM(N(BP$1),N($R129),1)),CHOOSE(AC[[M]:[M]],1,1,0,AC[[AB]:[AB]])),PRODUCT(INDEX(CMB[[BD_0O]:[BD_2O]],MATCH(ROUND(MIN(SUM(BP$4,$O129/1000),SUM($O129,BP$4/1000)),3),CMB[[Cmb_ID]:[Cmb_ID]],0),SUM(N(BP$1),N($R129),1)),CHOOSE(AC[[M]:[M]],1,0,1,AC[[DB]:[DB]])),PRODUCT(SUM(ROUND(AVERAGE(VALUE(BP$3),VALUE($P129)),0),CHOOSE(IF(OR(BP$1,$R129),4,INDEX(CMB[[Res_Rare]:[Res_Rare]],MATCH(ROUND(MIN(SUM(BP$4,$O129/1000),SUM($O129,BP$4/1000)),3),CMB[[Cmb_ID]:[Cmb_ID]],0))),-1,-1,0,0)),IF(OR(BP$1,$R129),4,INDEX(CMB[[Cmb_Rare]:[Cmb_Rare]],MATCH(ROUND(MIN(SUM(BP$4,$O129/1000),SUM($O129,BP$4/1000)),3),CMB[[Cmb_ID]:[Cmb_ID]],0))),CHOOSE(AC[[M]:[M]],2,1,1,SUM(AC[[AB]:[DB]])))),""))</f>
        <v/>
      </c>
      <c r="BQ129" t="str">
        <f>IF(OR(BQ$5="",$S129=""),"",IFERROR(SUM(PRODUCT(INDEX(CMB[[BA_0O]:[BA_2O]],MATCH(ROUND(MIN(SUM(BQ$4,$O129/1000),SUM($O129,BQ$4/1000)),3),CMB[[Cmb_ID]:[Cmb_ID]],0),SUM(N(BQ$1),N($R129),1)),CHOOSE(AC[[M]:[M]],1,1,0,AC[[AB]:[AB]])),PRODUCT(INDEX(CMB[[BD_0O]:[BD_2O]],MATCH(ROUND(MIN(SUM(BQ$4,$O129/1000),SUM($O129,BQ$4/1000)),3),CMB[[Cmb_ID]:[Cmb_ID]],0),SUM(N(BQ$1),N($R129),1)),CHOOSE(AC[[M]:[M]],1,0,1,AC[[DB]:[DB]])),PRODUCT(SUM(ROUND(AVERAGE(VALUE(BQ$3),VALUE($P129)),0),CHOOSE(IF(OR(BQ$1,$R129),4,INDEX(CMB[[Res_Rare]:[Res_Rare]],MATCH(ROUND(MIN(SUM(BQ$4,$O129/1000),SUM($O129,BQ$4/1000)),3),CMB[[Cmb_ID]:[Cmb_ID]],0))),-1,-1,0,0)),IF(OR(BQ$1,$R129),4,INDEX(CMB[[Cmb_Rare]:[Cmb_Rare]],MATCH(ROUND(MIN(SUM(BQ$4,$O129/1000),SUM($O129,BQ$4/1000)),3),CMB[[Cmb_ID]:[Cmb_ID]],0))),CHOOSE(AC[[M]:[M]],2,1,1,SUM(AC[[AB]:[DB]])))),""))</f>
        <v/>
      </c>
      <c r="BR129" t="str">
        <f>IF(OR(BR$5="",$S129=""),"",IFERROR(SUM(PRODUCT(INDEX(CMB[[BA_0O]:[BA_2O]],MATCH(ROUND(MIN(SUM(BR$4,$O129/1000),SUM($O129,BR$4/1000)),3),CMB[[Cmb_ID]:[Cmb_ID]],0),SUM(N(BR$1),N($R129),1)),CHOOSE(AC[[M]:[M]],1,1,0,AC[[AB]:[AB]])),PRODUCT(INDEX(CMB[[BD_0O]:[BD_2O]],MATCH(ROUND(MIN(SUM(BR$4,$O129/1000),SUM($O129,BR$4/1000)),3),CMB[[Cmb_ID]:[Cmb_ID]],0),SUM(N(BR$1),N($R129),1)),CHOOSE(AC[[M]:[M]],1,0,1,AC[[DB]:[DB]])),PRODUCT(SUM(ROUND(AVERAGE(VALUE(BR$3),VALUE($P129)),0),CHOOSE(IF(OR(BR$1,$R129),4,INDEX(CMB[[Res_Rare]:[Res_Rare]],MATCH(ROUND(MIN(SUM(BR$4,$O129/1000),SUM($O129,BR$4/1000)),3),CMB[[Cmb_ID]:[Cmb_ID]],0))),-1,-1,0,0)),IF(OR(BR$1,$R129),4,INDEX(CMB[[Cmb_Rare]:[Cmb_Rare]],MATCH(ROUND(MIN(SUM(BR$4,$O129/1000),SUM($O129,BR$4/1000)),3),CMB[[Cmb_ID]:[Cmb_ID]],0))),CHOOSE(AC[[M]:[M]],2,1,1,SUM(AC[[AB]:[DB]])))),""))</f>
        <v/>
      </c>
      <c r="BS129" t="str">
        <f>IF(OR(BS$5="",$S129=""),"",IFERROR(SUM(PRODUCT(INDEX(CMB[[BA_0O]:[BA_2O]],MATCH(ROUND(MIN(SUM(BS$4,$O129/1000),SUM($O129,BS$4/1000)),3),CMB[[Cmb_ID]:[Cmb_ID]],0),SUM(N(BS$1),N($R129),1)),CHOOSE(AC[[M]:[M]],1,1,0,AC[[AB]:[AB]])),PRODUCT(INDEX(CMB[[BD_0O]:[BD_2O]],MATCH(ROUND(MIN(SUM(BS$4,$O129/1000),SUM($O129,BS$4/1000)),3),CMB[[Cmb_ID]:[Cmb_ID]],0),SUM(N(BS$1),N($R129),1)),CHOOSE(AC[[M]:[M]],1,0,1,AC[[DB]:[DB]])),PRODUCT(SUM(ROUND(AVERAGE(VALUE(BS$3),VALUE($P129)),0),CHOOSE(IF(OR(BS$1,$R129),4,INDEX(CMB[[Res_Rare]:[Res_Rare]],MATCH(ROUND(MIN(SUM(BS$4,$O129/1000),SUM($O129,BS$4/1000)),3),CMB[[Cmb_ID]:[Cmb_ID]],0))),-1,-1,0,0)),IF(OR(BS$1,$R129),4,INDEX(CMB[[Cmb_Rare]:[Cmb_Rare]],MATCH(ROUND(MIN(SUM(BS$4,$O129/1000),SUM($O129,BS$4/1000)),3),CMB[[Cmb_ID]:[Cmb_ID]],0))),CHOOSE(AC[[M]:[M]],2,1,1,SUM(AC[[AB]:[DB]])))),""))</f>
        <v/>
      </c>
      <c r="BT129" t="str">
        <f>IF(OR(BT$5="",$S129=""),"",IFERROR(SUM(PRODUCT(INDEX(CMB[[BA_0O]:[BA_2O]],MATCH(ROUND(MIN(SUM(BT$4,$O129/1000),SUM($O129,BT$4/1000)),3),CMB[[Cmb_ID]:[Cmb_ID]],0),SUM(N(BT$1),N($R129),1)),CHOOSE(AC[[M]:[M]],1,1,0,AC[[AB]:[AB]])),PRODUCT(INDEX(CMB[[BD_0O]:[BD_2O]],MATCH(ROUND(MIN(SUM(BT$4,$O129/1000),SUM($O129,BT$4/1000)),3),CMB[[Cmb_ID]:[Cmb_ID]],0),SUM(N(BT$1),N($R129),1)),CHOOSE(AC[[M]:[M]],1,0,1,AC[[DB]:[DB]])),PRODUCT(SUM(ROUND(AVERAGE(VALUE(BT$3),VALUE($P129)),0),CHOOSE(IF(OR(BT$1,$R129),4,INDEX(CMB[[Res_Rare]:[Res_Rare]],MATCH(ROUND(MIN(SUM(BT$4,$O129/1000),SUM($O129,BT$4/1000)),3),CMB[[Cmb_ID]:[Cmb_ID]],0))),-1,-1,0,0)),IF(OR(BT$1,$R129),4,INDEX(CMB[[Cmb_Rare]:[Cmb_Rare]],MATCH(ROUND(MIN(SUM(BT$4,$O129/1000),SUM($O129,BT$4/1000)),3),CMB[[Cmb_ID]:[Cmb_ID]],0))),CHOOSE(AC[[M]:[M]],2,1,1,SUM(AC[[AB]:[DB]])))),""))</f>
        <v/>
      </c>
      <c r="BU129" t="str">
        <f>IF(OR(BU$5="",$S129=""),"",IFERROR(SUM(PRODUCT(INDEX(CMB[[BA_0O]:[BA_2O]],MATCH(ROUND(MIN(SUM(BU$4,$O129/1000),SUM($O129,BU$4/1000)),3),CMB[[Cmb_ID]:[Cmb_ID]],0),SUM(N(BU$1),N($R129),1)),CHOOSE(AC[[M]:[M]],1,1,0,AC[[AB]:[AB]])),PRODUCT(INDEX(CMB[[BD_0O]:[BD_2O]],MATCH(ROUND(MIN(SUM(BU$4,$O129/1000),SUM($O129,BU$4/1000)),3),CMB[[Cmb_ID]:[Cmb_ID]],0),SUM(N(BU$1),N($R129),1)),CHOOSE(AC[[M]:[M]],1,0,1,AC[[DB]:[DB]])),PRODUCT(SUM(ROUND(AVERAGE(VALUE(BU$3),VALUE($P129)),0),CHOOSE(IF(OR(BU$1,$R129),4,INDEX(CMB[[Res_Rare]:[Res_Rare]],MATCH(ROUND(MIN(SUM(BU$4,$O129/1000),SUM($O129,BU$4/1000)),3),CMB[[Cmb_ID]:[Cmb_ID]],0))),-1,-1,0,0)),IF(OR(BU$1,$R129),4,INDEX(CMB[[Cmb_Rare]:[Cmb_Rare]],MATCH(ROUND(MIN(SUM(BU$4,$O129/1000),SUM($O129,BU$4/1000)),3),CMB[[Cmb_ID]:[Cmb_ID]],0))),CHOOSE(AC[[M]:[M]],2,1,1,SUM(AC[[AB]:[DB]])))),""))</f>
        <v/>
      </c>
      <c r="BV129" t="str">
        <f>IF(OR(BV$5="",$S129=""),"",IFERROR(SUM(PRODUCT(INDEX(CMB[[BA_0O]:[BA_2O]],MATCH(ROUND(MIN(SUM(BV$4,$O129/1000),SUM($O129,BV$4/1000)),3),CMB[[Cmb_ID]:[Cmb_ID]],0),SUM(N(BV$1),N($R129),1)),CHOOSE(AC[[M]:[M]],1,1,0,AC[[AB]:[AB]])),PRODUCT(INDEX(CMB[[BD_0O]:[BD_2O]],MATCH(ROUND(MIN(SUM(BV$4,$O129/1000),SUM($O129,BV$4/1000)),3),CMB[[Cmb_ID]:[Cmb_ID]],0),SUM(N(BV$1),N($R129),1)),CHOOSE(AC[[M]:[M]],1,0,1,AC[[DB]:[DB]])),PRODUCT(SUM(ROUND(AVERAGE(VALUE(BV$3),VALUE($P129)),0),CHOOSE(IF(OR(BV$1,$R129),4,INDEX(CMB[[Res_Rare]:[Res_Rare]],MATCH(ROUND(MIN(SUM(BV$4,$O129/1000),SUM($O129,BV$4/1000)),3),CMB[[Cmb_ID]:[Cmb_ID]],0))),-1,-1,0,0)),IF(OR(BV$1,$R129),4,INDEX(CMB[[Cmb_Rare]:[Cmb_Rare]],MATCH(ROUND(MIN(SUM(BV$4,$O129/1000),SUM($O129,BV$4/1000)),3),CMB[[Cmb_ID]:[Cmb_ID]],0))),CHOOSE(AC[[M]:[M]],2,1,1,SUM(AC[[AB]:[DB]])))),""))</f>
        <v/>
      </c>
      <c r="BW129" t="str">
        <f>IF(OR(BW$5="",$S129=""),"",IFERROR(SUM(PRODUCT(INDEX(CMB[[BA_0O]:[BA_2O]],MATCH(ROUND(MIN(SUM(BW$4,$O129/1000),SUM($O129,BW$4/1000)),3),CMB[[Cmb_ID]:[Cmb_ID]],0),SUM(N(BW$1),N($R129),1)),CHOOSE(AC[[M]:[M]],1,1,0,AC[[AB]:[AB]])),PRODUCT(INDEX(CMB[[BD_0O]:[BD_2O]],MATCH(ROUND(MIN(SUM(BW$4,$O129/1000),SUM($O129,BW$4/1000)),3),CMB[[Cmb_ID]:[Cmb_ID]],0),SUM(N(BW$1),N($R129),1)),CHOOSE(AC[[M]:[M]],1,0,1,AC[[DB]:[DB]])),PRODUCT(SUM(ROUND(AVERAGE(VALUE(BW$3),VALUE($P129)),0),CHOOSE(IF(OR(BW$1,$R129),4,INDEX(CMB[[Res_Rare]:[Res_Rare]],MATCH(ROUND(MIN(SUM(BW$4,$O129/1000),SUM($O129,BW$4/1000)),3),CMB[[Cmb_ID]:[Cmb_ID]],0))),-1,-1,0,0)),IF(OR(BW$1,$R129),4,INDEX(CMB[[Cmb_Rare]:[Cmb_Rare]],MATCH(ROUND(MIN(SUM(BW$4,$O129/1000),SUM($O129,BW$4/1000)),3),CMB[[Cmb_ID]:[Cmb_ID]],0))),CHOOSE(AC[[M]:[M]],2,1,1,SUM(AC[[AB]:[DB]])))),""))</f>
        <v/>
      </c>
      <c r="BX129" t="str">
        <f>IF(OR(BX$5="",$S129=""),"",IFERROR(SUM(PRODUCT(INDEX(CMB[[BA_0O]:[BA_2O]],MATCH(ROUND(MIN(SUM(BX$4,$O129/1000),SUM($O129,BX$4/1000)),3),CMB[[Cmb_ID]:[Cmb_ID]],0),SUM(N(BX$1),N($R129),1)),CHOOSE(AC[[M]:[M]],1,1,0,AC[[AB]:[AB]])),PRODUCT(INDEX(CMB[[BD_0O]:[BD_2O]],MATCH(ROUND(MIN(SUM(BX$4,$O129/1000),SUM($O129,BX$4/1000)),3),CMB[[Cmb_ID]:[Cmb_ID]],0),SUM(N(BX$1),N($R129),1)),CHOOSE(AC[[M]:[M]],1,0,1,AC[[DB]:[DB]])),PRODUCT(SUM(ROUND(AVERAGE(VALUE(BX$3),VALUE($P129)),0),CHOOSE(IF(OR(BX$1,$R129),4,INDEX(CMB[[Res_Rare]:[Res_Rare]],MATCH(ROUND(MIN(SUM(BX$4,$O129/1000),SUM($O129,BX$4/1000)),3),CMB[[Cmb_ID]:[Cmb_ID]],0))),-1,-1,0,0)),IF(OR(BX$1,$R129),4,INDEX(CMB[[Cmb_Rare]:[Cmb_Rare]],MATCH(ROUND(MIN(SUM(BX$4,$O129/1000),SUM($O129,BX$4/1000)),3),CMB[[Cmb_ID]:[Cmb_ID]],0))),CHOOSE(AC[[M]:[M]],2,1,1,SUM(AC[[AB]:[DB]])))),""))</f>
        <v/>
      </c>
      <c r="BY129" t="str">
        <f>IF(OR(BY$5="",$S129=""),"",IFERROR(SUM(PRODUCT(INDEX(CMB[[BA_0O]:[BA_2O]],MATCH(ROUND(MIN(SUM(BY$4,$O129/1000),SUM($O129,BY$4/1000)),3),CMB[[Cmb_ID]:[Cmb_ID]],0),SUM(N(BY$1),N($R129),1)),CHOOSE(AC[[M]:[M]],1,1,0,AC[[AB]:[AB]])),PRODUCT(INDEX(CMB[[BD_0O]:[BD_2O]],MATCH(ROUND(MIN(SUM(BY$4,$O129/1000),SUM($O129,BY$4/1000)),3),CMB[[Cmb_ID]:[Cmb_ID]],0),SUM(N(BY$1),N($R129),1)),CHOOSE(AC[[M]:[M]],1,0,1,AC[[DB]:[DB]])),PRODUCT(SUM(ROUND(AVERAGE(VALUE(BY$3),VALUE($P129)),0),CHOOSE(IF(OR(BY$1,$R129),4,INDEX(CMB[[Res_Rare]:[Res_Rare]],MATCH(ROUND(MIN(SUM(BY$4,$O129/1000),SUM($O129,BY$4/1000)),3),CMB[[Cmb_ID]:[Cmb_ID]],0))),-1,-1,0,0)),IF(OR(BY$1,$R129),4,INDEX(CMB[[Cmb_Rare]:[Cmb_Rare]],MATCH(ROUND(MIN(SUM(BY$4,$O129/1000),SUM($O129,BY$4/1000)),3),CMB[[Cmb_ID]:[Cmb_ID]],0))),CHOOSE(AC[[M]:[M]],2,1,1,SUM(AC[[AB]:[DB]])))),""))</f>
        <v/>
      </c>
      <c r="BZ129" t="str">
        <f>IF(OR(BZ$5="",$S129=""),"",IFERROR(SUM(PRODUCT(INDEX(CMB[[BA_0O]:[BA_2O]],MATCH(ROUND(MIN(SUM(BZ$4,$O129/1000),SUM($O129,BZ$4/1000)),3),CMB[[Cmb_ID]:[Cmb_ID]],0),SUM(N(BZ$1),N($R129),1)),CHOOSE(AC[[M]:[M]],1,1,0,AC[[AB]:[AB]])),PRODUCT(INDEX(CMB[[BD_0O]:[BD_2O]],MATCH(ROUND(MIN(SUM(BZ$4,$O129/1000),SUM($O129,BZ$4/1000)),3),CMB[[Cmb_ID]:[Cmb_ID]],0),SUM(N(BZ$1),N($R129),1)),CHOOSE(AC[[M]:[M]],1,0,1,AC[[DB]:[DB]])),PRODUCT(SUM(ROUND(AVERAGE(VALUE(BZ$3),VALUE($P129)),0),CHOOSE(IF(OR(BZ$1,$R129),4,INDEX(CMB[[Res_Rare]:[Res_Rare]],MATCH(ROUND(MIN(SUM(BZ$4,$O129/1000),SUM($O129,BZ$4/1000)),3),CMB[[Cmb_ID]:[Cmb_ID]],0))),-1,-1,0,0)),IF(OR(BZ$1,$R129),4,INDEX(CMB[[Cmb_Rare]:[Cmb_Rare]],MATCH(ROUND(MIN(SUM(BZ$4,$O129/1000),SUM($O129,BZ$4/1000)),3),CMB[[Cmb_ID]:[Cmb_ID]],0))),CHOOSE(AC[[M]:[M]],2,1,1,SUM(AC[[AB]:[DB]])))),""))</f>
        <v/>
      </c>
      <c r="CA129" t="str">
        <f>IF(OR(CA$5="",$S129=""),"",IFERROR(SUM(PRODUCT(INDEX(CMB[[BA_0O]:[BA_2O]],MATCH(ROUND(MIN(SUM(CA$4,$O129/1000),SUM($O129,CA$4/1000)),3),CMB[[Cmb_ID]:[Cmb_ID]],0),SUM(N(CA$1),N($R129),1)),CHOOSE(AC[[M]:[M]],1,1,0,AC[[AB]:[AB]])),PRODUCT(INDEX(CMB[[BD_0O]:[BD_2O]],MATCH(ROUND(MIN(SUM(CA$4,$O129/1000),SUM($O129,CA$4/1000)),3),CMB[[Cmb_ID]:[Cmb_ID]],0),SUM(N(CA$1),N($R129),1)),CHOOSE(AC[[M]:[M]],1,0,1,AC[[DB]:[DB]])),PRODUCT(SUM(ROUND(AVERAGE(VALUE(CA$3),VALUE($P129)),0),CHOOSE(IF(OR(CA$1,$R129),4,INDEX(CMB[[Res_Rare]:[Res_Rare]],MATCH(ROUND(MIN(SUM(CA$4,$O129/1000),SUM($O129,CA$4/1000)),3),CMB[[Cmb_ID]:[Cmb_ID]],0))),-1,-1,0,0)),IF(OR(CA$1,$R129),4,INDEX(CMB[[Cmb_Rare]:[Cmb_Rare]],MATCH(ROUND(MIN(SUM(CA$4,$O129/1000),SUM($O129,CA$4/1000)),3),CMB[[Cmb_ID]:[Cmb_ID]],0))),CHOOSE(AC[[M]:[M]],2,1,1,SUM(AC[[AB]:[DB]])))),""))</f>
        <v/>
      </c>
      <c r="CB129" t="str">
        <f>IF(OR(CB$5="",$S129=""),"",IFERROR(SUM(PRODUCT(INDEX(CMB[[BA_0O]:[BA_2O]],MATCH(ROUND(MIN(SUM(CB$4,$O129/1000),SUM($O129,CB$4/1000)),3),CMB[[Cmb_ID]:[Cmb_ID]],0),SUM(N(CB$1),N($R129),1)),CHOOSE(AC[[M]:[M]],1,1,0,AC[[AB]:[AB]])),PRODUCT(INDEX(CMB[[BD_0O]:[BD_2O]],MATCH(ROUND(MIN(SUM(CB$4,$O129/1000),SUM($O129,CB$4/1000)),3),CMB[[Cmb_ID]:[Cmb_ID]],0),SUM(N(CB$1),N($R129),1)),CHOOSE(AC[[M]:[M]],1,0,1,AC[[DB]:[DB]])),PRODUCT(SUM(ROUND(AVERAGE(VALUE(CB$3),VALUE($P129)),0),CHOOSE(IF(OR(CB$1,$R129),4,INDEX(CMB[[Res_Rare]:[Res_Rare]],MATCH(ROUND(MIN(SUM(CB$4,$O129/1000),SUM($O129,CB$4/1000)),3),CMB[[Cmb_ID]:[Cmb_ID]],0))),-1,-1,0,0)),IF(OR(CB$1,$R129),4,INDEX(CMB[[Cmb_Rare]:[Cmb_Rare]],MATCH(ROUND(MIN(SUM(CB$4,$O129/1000),SUM($O129,CB$4/1000)),3),CMB[[Cmb_ID]:[Cmb_ID]],0))),CHOOSE(AC[[M]:[M]],2,1,1,SUM(AC[[AB]:[DB]])))),""))</f>
        <v/>
      </c>
      <c r="CC129" t="str">
        <f>IF(OR(CC$5="",$S129=""),"",IFERROR(SUM(PRODUCT(INDEX(CMB[[BA_0O]:[BA_2O]],MATCH(ROUND(MIN(SUM(CC$4,$O129/1000),SUM($O129,CC$4/1000)),3),CMB[[Cmb_ID]:[Cmb_ID]],0),SUM(N(CC$1),N($R129),1)),CHOOSE(AC[[M]:[M]],1,1,0,AC[[AB]:[AB]])),PRODUCT(INDEX(CMB[[BD_0O]:[BD_2O]],MATCH(ROUND(MIN(SUM(CC$4,$O129/1000),SUM($O129,CC$4/1000)),3),CMB[[Cmb_ID]:[Cmb_ID]],0),SUM(N(CC$1),N($R129),1)),CHOOSE(AC[[M]:[M]],1,0,1,AC[[DB]:[DB]])),PRODUCT(SUM(ROUND(AVERAGE(VALUE(CC$3),VALUE($P129)),0),CHOOSE(IF(OR(CC$1,$R129),4,INDEX(CMB[[Res_Rare]:[Res_Rare]],MATCH(ROUND(MIN(SUM(CC$4,$O129/1000),SUM($O129,CC$4/1000)),3),CMB[[Cmb_ID]:[Cmb_ID]],0))),-1,-1,0,0)),IF(OR(CC$1,$R129),4,INDEX(CMB[[Cmb_Rare]:[Cmb_Rare]],MATCH(ROUND(MIN(SUM(CC$4,$O129/1000),SUM($O129,CC$4/1000)),3),CMB[[Cmb_ID]:[Cmb_ID]],0))),CHOOSE(AC[[M]:[M]],2,1,1,SUM(AC[[AB]:[DB]])))),""))</f>
        <v/>
      </c>
      <c r="CD129" t="str">
        <f>IF(OR(CD$5="",$S129=""),"",IFERROR(SUM(PRODUCT(INDEX(CMB[[BA_0O]:[BA_2O]],MATCH(ROUND(MIN(SUM(CD$4,$O129/1000),SUM($O129,CD$4/1000)),3),CMB[[Cmb_ID]:[Cmb_ID]],0),SUM(N(CD$1),N($R129),1)),CHOOSE(AC[[M]:[M]],1,1,0,AC[[AB]:[AB]])),PRODUCT(INDEX(CMB[[BD_0O]:[BD_2O]],MATCH(ROUND(MIN(SUM(CD$4,$O129/1000),SUM($O129,CD$4/1000)),3),CMB[[Cmb_ID]:[Cmb_ID]],0),SUM(N(CD$1),N($R129),1)),CHOOSE(AC[[M]:[M]],1,0,1,AC[[DB]:[DB]])),PRODUCT(SUM(ROUND(AVERAGE(VALUE(CD$3),VALUE($P129)),0),CHOOSE(IF(OR(CD$1,$R129),4,INDEX(CMB[[Res_Rare]:[Res_Rare]],MATCH(ROUND(MIN(SUM(CD$4,$O129/1000),SUM($O129,CD$4/1000)),3),CMB[[Cmb_ID]:[Cmb_ID]],0))),-1,-1,0,0)),IF(OR(CD$1,$R129),4,INDEX(CMB[[Cmb_Rare]:[Cmb_Rare]],MATCH(ROUND(MIN(SUM(CD$4,$O129/1000),SUM($O129,CD$4/1000)),3),CMB[[Cmb_ID]:[Cmb_ID]],0))),CHOOSE(AC[[M]:[M]],2,1,1,SUM(AC[[AB]:[DB]])))),""))</f>
        <v/>
      </c>
      <c r="CE129" t="str">
        <f>IF(OR(CE$5="",$S129=""),"",IFERROR(SUM(PRODUCT(INDEX(CMB[[BA_0O]:[BA_2O]],MATCH(ROUND(MIN(SUM(CE$4,$O129/1000),SUM($O129,CE$4/1000)),3),CMB[[Cmb_ID]:[Cmb_ID]],0),SUM(N(CE$1),N($R129),1)),CHOOSE(AC[[M]:[M]],1,1,0,AC[[AB]:[AB]])),PRODUCT(INDEX(CMB[[BD_0O]:[BD_2O]],MATCH(ROUND(MIN(SUM(CE$4,$O129/1000),SUM($O129,CE$4/1000)),3),CMB[[Cmb_ID]:[Cmb_ID]],0),SUM(N(CE$1),N($R129),1)),CHOOSE(AC[[M]:[M]],1,0,1,AC[[DB]:[DB]])),PRODUCT(SUM(ROUND(AVERAGE(VALUE(CE$3),VALUE($P129)),0),CHOOSE(IF(OR(CE$1,$R129),4,INDEX(CMB[[Res_Rare]:[Res_Rare]],MATCH(ROUND(MIN(SUM(CE$4,$O129/1000),SUM($O129,CE$4/1000)),3),CMB[[Cmb_ID]:[Cmb_ID]],0))),-1,-1,0,0)),IF(OR(CE$1,$R129),4,INDEX(CMB[[Cmb_Rare]:[Cmb_Rare]],MATCH(ROUND(MIN(SUM(CE$4,$O129/1000),SUM($O129,CE$4/1000)),3),CMB[[Cmb_ID]:[Cmb_ID]],0))),CHOOSE(AC[[M]:[M]],2,1,1,SUM(AC[[AB]:[DB]])))),""))</f>
        <v/>
      </c>
      <c r="CF129" t="str">
        <f>IF(OR(CF$5="",$S129=""),"",IFERROR(SUM(PRODUCT(INDEX(CMB[[BA_0O]:[BA_2O]],MATCH(ROUND(MIN(SUM(CF$4,$O129/1000),SUM($O129,CF$4/1000)),3),CMB[[Cmb_ID]:[Cmb_ID]],0),SUM(N(CF$1),N($R129),1)),CHOOSE(AC[[M]:[M]],1,1,0,AC[[AB]:[AB]])),PRODUCT(INDEX(CMB[[BD_0O]:[BD_2O]],MATCH(ROUND(MIN(SUM(CF$4,$O129/1000),SUM($O129,CF$4/1000)),3),CMB[[Cmb_ID]:[Cmb_ID]],0),SUM(N(CF$1),N($R129),1)),CHOOSE(AC[[M]:[M]],1,0,1,AC[[DB]:[DB]])),PRODUCT(SUM(ROUND(AVERAGE(VALUE(CF$3),VALUE($P129)),0),CHOOSE(IF(OR(CF$1,$R129),4,INDEX(CMB[[Res_Rare]:[Res_Rare]],MATCH(ROUND(MIN(SUM(CF$4,$O129/1000),SUM($O129,CF$4/1000)),3),CMB[[Cmb_ID]:[Cmb_ID]],0))),-1,-1,0,0)),IF(OR(CF$1,$R129),4,INDEX(CMB[[Cmb_Rare]:[Cmb_Rare]],MATCH(ROUND(MIN(SUM(CF$4,$O129/1000),SUM($O129,CF$4/1000)),3),CMB[[Cmb_ID]:[Cmb_ID]],0))),CHOOSE(AC[[M]:[M]],2,1,1,SUM(AC[[AB]:[DB]])))),""))</f>
        <v/>
      </c>
      <c r="CG129" t="str">
        <f>IF(OR(CG$5="",$S129=""),"",IFERROR(SUM(PRODUCT(INDEX(CMB[[BA_0O]:[BA_2O]],MATCH(ROUND(MIN(SUM(CG$4,$O129/1000),SUM($O129,CG$4/1000)),3),CMB[[Cmb_ID]:[Cmb_ID]],0),SUM(N(CG$1),N($R129),1)),CHOOSE(AC[[M]:[M]],1,1,0,AC[[AB]:[AB]])),PRODUCT(INDEX(CMB[[BD_0O]:[BD_2O]],MATCH(ROUND(MIN(SUM(CG$4,$O129/1000),SUM($O129,CG$4/1000)),3),CMB[[Cmb_ID]:[Cmb_ID]],0),SUM(N(CG$1),N($R129),1)),CHOOSE(AC[[M]:[M]],1,0,1,AC[[DB]:[DB]])),PRODUCT(SUM(ROUND(AVERAGE(VALUE(CG$3),VALUE($P129)),0),CHOOSE(IF(OR(CG$1,$R129),4,INDEX(CMB[[Res_Rare]:[Res_Rare]],MATCH(ROUND(MIN(SUM(CG$4,$O129/1000),SUM($O129,CG$4/1000)),3),CMB[[Cmb_ID]:[Cmb_ID]],0))),-1,-1,0,0)),IF(OR(CG$1,$R129),4,INDEX(CMB[[Cmb_Rare]:[Cmb_Rare]],MATCH(ROUND(MIN(SUM(CG$4,$O129/1000),SUM($O129,CG$4/1000)),3),CMB[[Cmb_ID]:[Cmb_ID]],0))),CHOOSE(AC[[M]:[M]],2,1,1,SUM(AC[[AB]:[DB]])))),""))</f>
        <v/>
      </c>
      <c r="CH129" t="str">
        <f>IF(OR(CH$5="",$S129=""),"",IFERROR(SUM(PRODUCT(INDEX(CMB[[BA_0O]:[BA_2O]],MATCH(ROUND(MIN(SUM(CH$4,$O129/1000),SUM($O129,CH$4/1000)),3),CMB[[Cmb_ID]:[Cmb_ID]],0),SUM(N(CH$1),N($R129),1)),CHOOSE(AC[[M]:[M]],1,1,0,AC[[AB]:[AB]])),PRODUCT(INDEX(CMB[[BD_0O]:[BD_2O]],MATCH(ROUND(MIN(SUM(CH$4,$O129/1000),SUM($O129,CH$4/1000)),3),CMB[[Cmb_ID]:[Cmb_ID]],0),SUM(N(CH$1),N($R129),1)),CHOOSE(AC[[M]:[M]],1,0,1,AC[[DB]:[DB]])),PRODUCT(SUM(ROUND(AVERAGE(VALUE(CH$3),VALUE($P129)),0),CHOOSE(IF(OR(CH$1,$R129),4,INDEX(CMB[[Res_Rare]:[Res_Rare]],MATCH(ROUND(MIN(SUM(CH$4,$O129/1000),SUM($O129,CH$4/1000)),3),CMB[[Cmb_ID]:[Cmb_ID]],0))),-1,-1,0,0)),IF(OR(CH$1,$R129),4,INDEX(CMB[[Cmb_Rare]:[Cmb_Rare]],MATCH(ROUND(MIN(SUM(CH$4,$O129/1000),SUM($O129,CH$4/1000)),3),CMB[[Cmb_ID]:[Cmb_ID]],0))),CHOOSE(AC[[M]:[M]],2,1,1,SUM(AC[[AB]:[DB]])))),""))</f>
        <v/>
      </c>
      <c r="CI129" t="str">
        <f>IF(OR(CI$5="",$S129=""),"",IFERROR(SUM(PRODUCT(INDEX(CMB[[BA_0O]:[BA_2O]],MATCH(ROUND(MIN(SUM(CI$4,$O129/1000),SUM($O129,CI$4/1000)),3),CMB[[Cmb_ID]:[Cmb_ID]],0),SUM(N(CI$1),N($R129),1)),CHOOSE(AC[[M]:[M]],1,1,0,AC[[AB]:[AB]])),PRODUCT(INDEX(CMB[[BD_0O]:[BD_2O]],MATCH(ROUND(MIN(SUM(CI$4,$O129/1000),SUM($O129,CI$4/1000)),3),CMB[[Cmb_ID]:[Cmb_ID]],0),SUM(N(CI$1),N($R129),1)),CHOOSE(AC[[M]:[M]],1,0,1,AC[[DB]:[DB]])),PRODUCT(SUM(ROUND(AVERAGE(VALUE(CI$3),VALUE($P129)),0),CHOOSE(IF(OR(CI$1,$R129),4,INDEX(CMB[[Res_Rare]:[Res_Rare]],MATCH(ROUND(MIN(SUM(CI$4,$O129/1000),SUM($O129,CI$4/1000)),3),CMB[[Cmb_ID]:[Cmb_ID]],0))),-1,-1,0,0)),IF(OR(CI$1,$R129),4,INDEX(CMB[[Cmb_Rare]:[Cmb_Rare]],MATCH(ROUND(MIN(SUM(CI$4,$O129/1000),SUM($O129,CI$4/1000)),3),CMB[[Cmb_ID]:[Cmb_ID]],0))),CHOOSE(AC[[M]:[M]],2,1,1,SUM(AC[[AB]:[DB]])))),""))</f>
        <v/>
      </c>
      <c r="CJ129" t="str">
        <f>IF(OR(CJ$5="",$S129=""),"",IFERROR(SUM(PRODUCT(INDEX(CMB[[BA_0O]:[BA_2O]],MATCH(ROUND(MIN(SUM(CJ$4,$O129/1000),SUM($O129,CJ$4/1000)),3),CMB[[Cmb_ID]:[Cmb_ID]],0),SUM(N(CJ$1),N($R129),1)),CHOOSE(AC[[M]:[M]],1,1,0,AC[[AB]:[AB]])),PRODUCT(INDEX(CMB[[BD_0O]:[BD_2O]],MATCH(ROUND(MIN(SUM(CJ$4,$O129/1000),SUM($O129,CJ$4/1000)),3),CMB[[Cmb_ID]:[Cmb_ID]],0),SUM(N(CJ$1),N($R129),1)),CHOOSE(AC[[M]:[M]],1,0,1,AC[[DB]:[DB]])),PRODUCT(SUM(ROUND(AVERAGE(VALUE(CJ$3),VALUE($P129)),0),CHOOSE(IF(OR(CJ$1,$R129),4,INDEX(CMB[[Res_Rare]:[Res_Rare]],MATCH(ROUND(MIN(SUM(CJ$4,$O129/1000),SUM($O129,CJ$4/1000)),3),CMB[[Cmb_ID]:[Cmb_ID]],0))),-1,-1,0,0)),IF(OR(CJ$1,$R129),4,INDEX(CMB[[Cmb_Rare]:[Cmb_Rare]],MATCH(ROUND(MIN(SUM(CJ$4,$O129/1000),SUM($O129,CJ$4/1000)),3),CMB[[Cmb_ID]:[Cmb_ID]],0))),CHOOSE(AC[[M]:[M]],2,1,1,SUM(AC[[AB]:[DB]])))),""))</f>
        <v/>
      </c>
      <c r="CK129" t="str">
        <f>IF(OR(CK$5="",$S129=""),"",IFERROR(SUM(PRODUCT(INDEX(CMB[[BA_0O]:[BA_2O]],MATCH(ROUND(MIN(SUM(CK$4,$O129/1000),SUM($O129,CK$4/1000)),3),CMB[[Cmb_ID]:[Cmb_ID]],0),SUM(N(CK$1),N($R129),1)),CHOOSE(AC[[M]:[M]],1,1,0,AC[[AB]:[AB]])),PRODUCT(INDEX(CMB[[BD_0O]:[BD_2O]],MATCH(ROUND(MIN(SUM(CK$4,$O129/1000),SUM($O129,CK$4/1000)),3),CMB[[Cmb_ID]:[Cmb_ID]],0),SUM(N(CK$1),N($R129),1)),CHOOSE(AC[[M]:[M]],1,0,1,AC[[DB]:[DB]])),PRODUCT(SUM(ROUND(AVERAGE(VALUE(CK$3),VALUE($P129)),0),CHOOSE(IF(OR(CK$1,$R129),4,INDEX(CMB[[Res_Rare]:[Res_Rare]],MATCH(ROUND(MIN(SUM(CK$4,$O129/1000),SUM($O129,CK$4/1000)),3),CMB[[Cmb_ID]:[Cmb_ID]],0))),-1,-1,0,0)),IF(OR(CK$1,$R129),4,INDEX(CMB[[Cmb_Rare]:[Cmb_Rare]],MATCH(ROUND(MIN(SUM(CK$4,$O129/1000),SUM($O129,CK$4/1000)),3),CMB[[Cmb_ID]:[Cmb_ID]],0))),CHOOSE(AC[[M]:[M]],2,1,1,SUM(AC[[AB]:[DB]])))),""))</f>
        <v/>
      </c>
      <c r="CL129" t="str">
        <f>IF(OR(CL$5="",$S129=""),"",IFERROR(SUM(PRODUCT(INDEX(CMB[[BA_0O]:[BA_2O]],MATCH(ROUND(MIN(SUM(CL$4,$O129/1000),SUM($O129,CL$4/1000)),3),CMB[[Cmb_ID]:[Cmb_ID]],0),SUM(N(CL$1),N($R129),1)),CHOOSE(AC[[M]:[M]],1,1,0,AC[[AB]:[AB]])),PRODUCT(INDEX(CMB[[BD_0O]:[BD_2O]],MATCH(ROUND(MIN(SUM(CL$4,$O129/1000),SUM($O129,CL$4/1000)),3),CMB[[Cmb_ID]:[Cmb_ID]],0),SUM(N(CL$1),N($R129),1)),CHOOSE(AC[[M]:[M]],1,0,1,AC[[DB]:[DB]])),PRODUCT(SUM(ROUND(AVERAGE(VALUE(CL$3),VALUE($P129)),0),CHOOSE(IF(OR(CL$1,$R129),4,INDEX(CMB[[Res_Rare]:[Res_Rare]],MATCH(ROUND(MIN(SUM(CL$4,$O129/1000),SUM($O129,CL$4/1000)),3),CMB[[Cmb_ID]:[Cmb_ID]],0))),-1,-1,0,0)),IF(OR(CL$1,$R129),4,INDEX(CMB[[Cmb_Rare]:[Cmb_Rare]],MATCH(ROUND(MIN(SUM(CL$4,$O129/1000),SUM($O129,CL$4/1000)),3),CMB[[Cmb_ID]:[Cmb_ID]],0))),CHOOSE(AC[[M]:[M]],2,1,1,SUM(AC[[AB]:[DB]])))),""))</f>
        <v/>
      </c>
      <c r="CM129" t="str">
        <f>IF(OR(CM$5="",$S129=""),"",IFERROR(SUM(PRODUCT(INDEX(CMB[[BA_0O]:[BA_2O]],MATCH(ROUND(MIN(SUM(CM$4,$O129/1000),SUM($O129,CM$4/1000)),3),CMB[[Cmb_ID]:[Cmb_ID]],0),SUM(N(CM$1),N($R129),1)),CHOOSE(AC[[M]:[M]],1,1,0,AC[[AB]:[AB]])),PRODUCT(INDEX(CMB[[BD_0O]:[BD_2O]],MATCH(ROUND(MIN(SUM(CM$4,$O129/1000),SUM($O129,CM$4/1000)),3),CMB[[Cmb_ID]:[Cmb_ID]],0),SUM(N(CM$1),N($R129),1)),CHOOSE(AC[[M]:[M]],1,0,1,AC[[DB]:[DB]])),PRODUCT(SUM(ROUND(AVERAGE(VALUE(CM$3),VALUE($P129)),0),CHOOSE(IF(OR(CM$1,$R129),4,INDEX(CMB[[Res_Rare]:[Res_Rare]],MATCH(ROUND(MIN(SUM(CM$4,$O129/1000),SUM($O129,CM$4/1000)),3),CMB[[Cmb_ID]:[Cmb_ID]],0))),-1,-1,0,0)),IF(OR(CM$1,$R129),4,INDEX(CMB[[Cmb_Rare]:[Cmb_Rare]],MATCH(ROUND(MIN(SUM(CM$4,$O129/1000),SUM($O129,CM$4/1000)),3),CMB[[Cmb_ID]:[Cmb_ID]],0))),CHOOSE(AC[[M]:[M]],2,1,1,SUM(AC[[AB]:[DB]])))),""))</f>
        <v/>
      </c>
      <c r="CN129" t="str">
        <f>IF(OR(CN$5="",$S129=""),"",IFERROR(SUM(PRODUCT(INDEX(CMB[[BA_0O]:[BA_2O]],MATCH(ROUND(MIN(SUM(CN$4,$O129/1000),SUM($O129,CN$4/1000)),3),CMB[[Cmb_ID]:[Cmb_ID]],0),SUM(N(CN$1),N($R129),1)),CHOOSE(AC[[M]:[M]],1,1,0,AC[[AB]:[AB]])),PRODUCT(INDEX(CMB[[BD_0O]:[BD_2O]],MATCH(ROUND(MIN(SUM(CN$4,$O129/1000),SUM($O129,CN$4/1000)),3),CMB[[Cmb_ID]:[Cmb_ID]],0),SUM(N(CN$1),N($R129),1)),CHOOSE(AC[[M]:[M]],1,0,1,AC[[DB]:[DB]])),PRODUCT(SUM(ROUND(AVERAGE(VALUE(CN$3),VALUE($P129)),0),CHOOSE(IF(OR(CN$1,$R129),4,INDEX(CMB[[Res_Rare]:[Res_Rare]],MATCH(ROUND(MIN(SUM(CN$4,$O129/1000),SUM($O129,CN$4/1000)),3),CMB[[Cmb_ID]:[Cmb_ID]],0))),-1,-1,0,0)),IF(OR(CN$1,$R129),4,INDEX(CMB[[Cmb_Rare]:[Cmb_Rare]],MATCH(ROUND(MIN(SUM(CN$4,$O129/1000),SUM($O129,CN$4/1000)),3),CMB[[Cmb_ID]:[Cmb_ID]],0))),CHOOSE(AC[[M]:[M]],2,1,1,SUM(AC[[AB]:[DB]])))),""))</f>
        <v/>
      </c>
      <c r="CO129" t="str">
        <f>IF(OR(CO$5="",$S129=""),"",IFERROR(SUM(PRODUCT(INDEX(CMB[[BA_0O]:[BA_2O]],MATCH(ROUND(MIN(SUM(CO$4,$O129/1000),SUM($O129,CO$4/1000)),3),CMB[[Cmb_ID]:[Cmb_ID]],0),SUM(N(CO$1),N($R129),1)),CHOOSE(AC[[M]:[M]],1,1,0,AC[[AB]:[AB]])),PRODUCT(INDEX(CMB[[BD_0O]:[BD_2O]],MATCH(ROUND(MIN(SUM(CO$4,$O129/1000),SUM($O129,CO$4/1000)),3),CMB[[Cmb_ID]:[Cmb_ID]],0),SUM(N(CO$1),N($R129),1)),CHOOSE(AC[[M]:[M]],1,0,1,AC[[DB]:[DB]])),PRODUCT(SUM(ROUND(AVERAGE(VALUE(CO$3),VALUE($P129)),0),CHOOSE(IF(OR(CO$1,$R129),4,INDEX(CMB[[Res_Rare]:[Res_Rare]],MATCH(ROUND(MIN(SUM(CO$4,$O129/1000),SUM($O129,CO$4/1000)),3),CMB[[Cmb_ID]:[Cmb_ID]],0))),-1,-1,0,0)),IF(OR(CO$1,$R129),4,INDEX(CMB[[Cmb_Rare]:[Cmb_Rare]],MATCH(ROUND(MIN(SUM(CO$4,$O129/1000),SUM($O129,CO$4/1000)),3),CMB[[Cmb_ID]:[Cmb_ID]],0))),CHOOSE(AC[[M]:[M]],2,1,1,SUM(AC[[AB]:[DB]])))),""))</f>
        <v/>
      </c>
      <c r="CP129" t="str">
        <f>IF(OR(CP$5="",$S129=""),"",IFERROR(SUM(PRODUCT(INDEX(CMB[[BA_0O]:[BA_2O]],MATCH(ROUND(MIN(SUM(CP$4,$O129/1000),SUM($O129,CP$4/1000)),3),CMB[[Cmb_ID]:[Cmb_ID]],0),SUM(N(CP$1),N($R129),1)),CHOOSE(AC[[M]:[M]],1,1,0,AC[[AB]:[AB]])),PRODUCT(INDEX(CMB[[BD_0O]:[BD_2O]],MATCH(ROUND(MIN(SUM(CP$4,$O129/1000),SUM($O129,CP$4/1000)),3),CMB[[Cmb_ID]:[Cmb_ID]],0),SUM(N(CP$1),N($R129),1)),CHOOSE(AC[[M]:[M]],1,0,1,AC[[DB]:[DB]])),PRODUCT(SUM(ROUND(AVERAGE(VALUE(CP$3),VALUE($P129)),0),CHOOSE(IF(OR(CP$1,$R129),4,INDEX(CMB[[Res_Rare]:[Res_Rare]],MATCH(ROUND(MIN(SUM(CP$4,$O129/1000),SUM($O129,CP$4/1000)),3),CMB[[Cmb_ID]:[Cmb_ID]],0))),-1,-1,0,0)),IF(OR(CP$1,$R129),4,INDEX(CMB[[Cmb_Rare]:[Cmb_Rare]],MATCH(ROUND(MIN(SUM(CP$4,$O129/1000),SUM($O129,CP$4/1000)),3),CMB[[Cmb_ID]:[Cmb_ID]],0))),CHOOSE(AC[[M]:[M]],2,1,1,SUM(AC[[AB]:[DB]])))),""))</f>
        <v/>
      </c>
      <c r="CQ129" t="str">
        <f>IF(OR(CQ$5="",$S129=""),"",IFERROR(SUM(PRODUCT(INDEX(CMB[[BA_0O]:[BA_2O]],MATCH(ROUND(MIN(SUM(CQ$4,$O129/1000),SUM($O129,CQ$4/1000)),3),CMB[[Cmb_ID]:[Cmb_ID]],0),SUM(N(CQ$1),N($R129),1)),CHOOSE(AC[[M]:[M]],1,1,0,AC[[AB]:[AB]])),PRODUCT(INDEX(CMB[[BD_0O]:[BD_2O]],MATCH(ROUND(MIN(SUM(CQ$4,$O129/1000),SUM($O129,CQ$4/1000)),3),CMB[[Cmb_ID]:[Cmb_ID]],0),SUM(N(CQ$1),N($R129),1)),CHOOSE(AC[[M]:[M]],1,0,1,AC[[DB]:[DB]])),PRODUCT(SUM(ROUND(AVERAGE(VALUE(CQ$3),VALUE($P129)),0),CHOOSE(IF(OR(CQ$1,$R129),4,INDEX(CMB[[Res_Rare]:[Res_Rare]],MATCH(ROUND(MIN(SUM(CQ$4,$O129/1000),SUM($O129,CQ$4/1000)),3),CMB[[Cmb_ID]:[Cmb_ID]],0))),-1,-1,0,0)),IF(OR(CQ$1,$R129),4,INDEX(CMB[[Cmb_Rare]:[Cmb_Rare]],MATCH(ROUND(MIN(SUM(CQ$4,$O129/1000),SUM($O129,CQ$4/1000)),3),CMB[[Cmb_ID]:[Cmb_ID]],0))),CHOOSE(AC[[M]:[M]],2,1,1,SUM(AC[[AB]:[DB]])))),""))</f>
        <v/>
      </c>
      <c r="CR129" t="str">
        <f>IF(OR(CR$5="",$S129=""),"",IFERROR(SUM(PRODUCT(INDEX(CMB[[BA_0O]:[BA_2O]],MATCH(ROUND(MIN(SUM(CR$4,$O129/1000),SUM($O129,CR$4/1000)),3),CMB[[Cmb_ID]:[Cmb_ID]],0),SUM(N(CR$1),N($R129),1)),CHOOSE(AC[[M]:[M]],1,1,0,AC[[AB]:[AB]])),PRODUCT(INDEX(CMB[[BD_0O]:[BD_2O]],MATCH(ROUND(MIN(SUM(CR$4,$O129/1000),SUM($O129,CR$4/1000)),3),CMB[[Cmb_ID]:[Cmb_ID]],0),SUM(N(CR$1),N($R129),1)),CHOOSE(AC[[M]:[M]],1,0,1,AC[[DB]:[DB]])),PRODUCT(SUM(ROUND(AVERAGE(VALUE(CR$3),VALUE($P129)),0),CHOOSE(IF(OR(CR$1,$R129),4,INDEX(CMB[[Res_Rare]:[Res_Rare]],MATCH(ROUND(MIN(SUM(CR$4,$O129/1000),SUM($O129,CR$4/1000)),3),CMB[[Cmb_ID]:[Cmb_ID]],0))),-1,-1,0,0)),IF(OR(CR$1,$R129),4,INDEX(CMB[[Cmb_Rare]:[Cmb_Rare]],MATCH(ROUND(MIN(SUM(CR$4,$O129/1000),SUM($O129,CR$4/1000)),3),CMB[[Cmb_ID]:[Cmb_ID]],0))),CHOOSE(AC[[M]:[M]],2,1,1,SUM(AC[[AB]:[DB]])))),""))</f>
        <v/>
      </c>
      <c r="CS129" t="str">
        <f>IF(OR(CS$5="",$S129=""),"",IFERROR(SUM(PRODUCT(INDEX(CMB[[BA_0O]:[BA_2O]],MATCH(ROUND(MIN(SUM(CS$4,$O129/1000),SUM($O129,CS$4/1000)),3),CMB[[Cmb_ID]:[Cmb_ID]],0),SUM(N(CS$1),N($R129),1)),CHOOSE(AC[[M]:[M]],1,1,0,AC[[AB]:[AB]])),PRODUCT(INDEX(CMB[[BD_0O]:[BD_2O]],MATCH(ROUND(MIN(SUM(CS$4,$O129/1000),SUM($O129,CS$4/1000)),3),CMB[[Cmb_ID]:[Cmb_ID]],0),SUM(N(CS$1),N($R129),1)),CHOOSE(AC[[M]:[M]],1,0,1,AC[[DB]:[DB]])),PRODUCT(SUM(ROUND(AVERAGE(VALUE(CS$3),VALUE($P129)),0),CHOOSE(IF(OR(CS$1,$R129),4,INDEX(CMB[[Res_Rare]:[Res_Rare]],MATCH(ROUND(MIN(SUM(CS$4,$O129/1000),SUM($O129,CS$4/1000)),3),CMB[[Cmb_ID]:[Cmb_ID]],0))),-1,-1,0,0)),IF(OR(CS$1,$R129),4,INDEX(CMB[[Cmb_Rare]:[Cmb_Rare]],MATCH(ROUND(MIN(SUM(CS$4,$O129/1000),SUM($O129,CS$4/1000)),3),CMB[[Cmb_ID]:[Cmb_ID]],0))),CHOOSE(AC[[M]:[M]],2,1,1,SUM(AC[[AB]:[DB]])))),""))</f>
        <v/>
      </c>
      <c r="CT129" t="str">
        <f>IF(OR(CT$5="",$S129=""),"",IFERROR(SUM(PRODUCT(INDEX(CMB[[BA_0O]:[BA_2O]],MATCH(ROUND(MIN(SUM(CT$4,$O129/1000),SUM($O129,CT$4/1000)),3),CMB[[Cmb_ID]:[Cmb_ID]],0),SUM(N(CT$1),N($R129),1)),CHOOSE(AC[[M]:[M]],1,1,0,AC[[AB]:[AB]])),PRODUCT(INDEX(CMB[[BD_0O]:[BD_2O]],MATCH(ROUND(MIN(SUM(CT$4,$O129/1000),SUM($O129,CT$4/1000)),3),CMB[[Cmb_ID]:[Cmb_ID]],0),SUM(N(CT$1),N($R129),1)),CHOOSE(AC[[M]:[M]],1,0,1,AC[[DB]:[DB]])),PRODUCT(SUM(ROUND(AVERAGE(VALUE(CT$3),VALUE($P129)),0),CHOOSE(IF(OR(CT$1,$R129),4,INDEX(CMB[[Res_Rare]:[Res_Rare]],MATCH(ROUND(MIN(SUM(CT$4,$O129/1000),SUM($O129,CT$4/1000)),3),CMB[[Cmb_ID]:[Cmb_ID]],0))),-1,-1,0,0)),IF(OR(CT$1,$R129),4,INDEX(CMB[[Cmb_Rare]:[Cmb_Rare]],MATCH(ROUND(MIN(SUM(CT$4,$O129/1000),SUM($O129,CT$4/1000)),3),CMB[[Cmb_ID]:[Cmb_ID]],0))),CHOOSE(AC[[M]:[M]],2,1,1,SUM(AC[[AB]:[DB]])))),""))</f>
        <v/>
      </c>
      <c r="CU129" t="str">
        <f>IF(OR(CU$5="",$S129=""),"",IFERROR(SUM(PRODUCT(INDEX(CMB[[BA_0O]:[BA_2O]],MATCH(ROUND(MIN(SUM(CU$4,$O129/1000),SUM($O129,CU$4/1000)),3),CMB[[Cmb_ID]:[Cmb_ID]],0),SUM(N(CU$1),N($R129),1)),CHOOSE(AC[[M]:[M]],1,1,0,AC[[AB]:[AB]])),PRODUCT(INDEX(CMB[[BD_0O]:[BD_2O]],MATCH(ROUND(MIN(SUM(CU$4,$O129/1000),SUM($O129,CU$4/1000)),3),CMB[[Cmb_ID]:[Cmb_ID]],0),SUM(N(CU$1),N($R129),1)),CHOOSE(AC[[M]:[M]],1,0,1,AC[[DB]:[DB]])),PRODUCT(SUM(ROUND(AVERAGE(VALUE(CU$3),VALUE($P129)),0),CHOOSE(IF(OR(CU$1,$R129),4,INDEX(CMB[[Res_Rare]:[Res_Rare]],MATCH(ROUND(MIN(SUM(CU$4,$O129/1000),SUM($O129,CU$4/1000)),3),CMB[[Cmb_ID]:[Cmb_ID]],0))),-1,-1,0,0)),IF(OR(CU$1,$R129),4,INDEX(CMB[[Cmb_Rare]:[Cmb_Rare]],MATCH(ROUND(MIN(SUM(CU$4,$O129/1000),SUM($O129,CU$4/1000)),3),CMB[[Cmb_ID]:[Cmb_ID]],0))),CHOOSE(AC[[M]:[M]],2,1,1,SUM(AC[[AB]:[DB]])))),""))</f>
        <v/>
      </c>
      <c r="CV129" t="str">
        <f>IF(OR(CV$5="",$S129=""),"",IFERROR(SUM(PRODUCT(INDEX(CMB[[BA_0O]:[BA_2O]],MATCH(ROUND(MIN(SUM(CV$4,$O129/1000),SUM($O129,CV$4/1000)),3),CMB[[Cmb_ID]:[Cmb_ID]],0),SUM(N(CV$1),N($R129),1)),CHOOSE(AC[[M]:[M]],1,1,0,AC[[AB]:[AB]])),PRODUCT(INDEX(CMB[[BD_0O]:[BD_2O]],MATCH(ROUND(MIN(SUM(CV$4,$O129/1000),SUM($O129,CV$4/1000)),3),CMB[[Cmb_ID]:[Cmb_ID]],0),SUM(N(CV$1),N($R129),1)),CHOOSE(AC[[M]:[M]],1,0,1,AC[[DB]:[DB]])),PRODUCT(SUM(ROUND(AVERAGE(VALUE(CV$3),VALUE($P129)),0),CHOOSE(IF(OR(CV$1,$R129),4,INDEX(CMB[[Res_Rare]:[Res_Rare]],MATCH(ROUND(MIN(SUM(CV$4,$O129/1000),SUM($O129,CV$4/1000)),3),CMB[[Cmb_ID]:[Cmb_ID]],0))),-1,-1,0,0)),IF(OR(CV$1,$R129),4,INDEX(CMB[[Cmb_Rare]:[Cmb_Rare]],MATCH(ROUND(MIN(SUM(CV$4,$O129/1000),SUM($O129,CV$4/1000)),3),CMB[[Cmb_ID]:[Cmb_ID]],0))),CHOOSE(AC[[M]:[M]],2,1,1,SUM(AC[[AB]:[DB]])))),""))</f>
        <v/>
      </c>
      <c r="CW129" t="str">
        <f>IF(OR(CW$5="",$S129=""),"",IFERROR(SUM(PRODUCT(INDEX(CMB[[BA_0O]:[BA_2O]],MATCH(ROUND(MIN(SUM(CW$4,$O129/1000),SUM($O129,CW$4/1000)),3),CMB[[Cmb_ID]:[Cmb_ID]],0),SUM(N(CW$1),N($R129),1)),CHOOSE(AC[[M]:[M]],1,1,0,AC[[AB]:[AB]])),PRODUCT(INDEX(CMB[[BD_0O]:[BD_2O]],MATCH(ROUND(MIN(SUM(CW$4,$O129/1000),SUM($O129,CW$4/1000)),3),CMB[[Cmb_ID]:[Cmb_ID]],0),SUM(N(CW$1),N($R129),1)),CHOOSE(AC[[M]:[M]],1,0,1,AC[[DB]:[DB]])),PRODUCT(SUM(ROUND(AVERAGE(VALUE(CW$3),VALUE($P129)),0),CHOOSE(IF(OR(CW$1,$R129),4,INDEX(CMB[[Res_Rare]:[Res_Rare]],MATCH(ROUND(MIN(SUM(CW$4,$O129/1000),SUM($O129,CW$4/1000)),3),CMB[[Cmb_ID]:[Cmb_ID]],0))),-1,-1,0,0)),IF(OR(CW$1,$R129),4,INDEX(CMB[[Cmb_Rare]:[Cmb_Rare]],MATCH(ROUND(MIN(SUM(CW$4,$O129/1000),SUM($O129,CW$4/1000)),3),CMB[[Cmb_ID]:[Cmb_ID]],0))),CHOOSE(AC[[M]:[M]],2,1,1,SUM(AC[[AB]:[DB]])))),""))</f>
        <v/>
      </c>
      <c r="CX129" t="str">
        <f>IF(OR(CX$5="",$S129=""),"",IFERROR(SUM(PRODUCT(INDEX(CMB[[BA_0O]:[BA_2O]],MATCH(ROUND(MIN(SUM(CX$4,$O129/1000),SUM($O129,CX$4/1000)),3),CMB[[Cmb_ID]:[Cmb_ID]],0),SUM(N(CX$1),N($R129),1)),CHOOSE(AC[[M]:[M]],1,1,0,AC[[AB]:[AB]])),PRODUCT(INDEX(CMB[[BD_0O]:[BD_2O]],MATCH(ROUND(MIN(SUM(CX$4,$O129/1000),SUM($O129,CX$4/1000)),3),CMB[[Cmb_ID]:[Cmb_ID]],0),SUM(N(CX$1),N($R129),1)),CHOOSE(AC[[M]:[M]],1,0,1,AC[[DB]:[DB]])),PRODUCT(SUM(ROUND(AVERAGE(VALUE(CX$3),VALUE($P129)),0),CHOOSE(IF(OR(CX$1,$R129),4,INDEX(CMB[[Res_Rare]:[Res_Rare]],MATCH(ROUND(MIN(SUM(CX$4,$O129/1000),SUM($O129,CX$4/1000)),3),CMB[[Cmb_ID]:[Cmb_ID]],0))),-1,-1,0,0)),IF(OR(CX$1,$R129),4,INDEX(CMB[[Cmb_Rare]:[Cmb_Rare]],MATCH(ROUND(MIN(SUM(CX$4,$O129/1000),SUM($O129,CX$4/1000)),3),CMB[[Cmb_ID]:[Cmb_ID]],0))),CHOOSE(AC[[M]:[M]],2,1,1,SUM(AC[[AB]:[DB]])))),""))</f>
        <v/>
      </c>
      <c r="CY129" t="str">
        <f>IF(OR(CY$5="",$S129=""),"",IFERROR(SUM(PRODUCT(INDEX(CMB[[BA_0O]:[BA_2O]],MATCH(ROUND(MIN(SUM(CY$4,$O129/1000),SUM($O129,CY$4/1000)),3),CMB[[Cmb_ID]:[Cmb_ID]],0),SUM(N(CY$1),N($R129),1)),CHOOSE(AC[[M]:[M]],1,1,0,AC[[AB]:[AB]])),PRODUCT(INDEX(CMB[[BD_0O]:[BD_2O]],MATCH(ROUND(MIN(SUM(CY$4,$O129/1000),SUM($O129,CY$4/1000)),3),CMB[[Cmb_ID]:[Cmb_ID]],0),SUM(N(CY$1),N($R129),1)),CHOOSE(AC[[M]:[M]],1,0,1,AC[[DB]:[DB]])),PRODUCT(SUM(ROUND(AVERAGE(VALUE(CY$3),VALUE($P129)),0),CHOOSE(IF(OR(CY$1,$R129),4,INDEX(CMB[[Res_Rare]:[Res_Rare]],MATCH(ROUND(MIN(SUM(CY$4,$O129/1000),SUM($O129,CY$4/1000)),3),CMB[[Cmb_ID]:[Cmb_ID]],0))),-1,-1,0,0)),IF(OR(CY$1,$R129),4,INDEX(CMB[[Cmb_Rare]:[Cmb_Rare]],MATCH(ROUND(MIN(SUM(CY$4,$O129/1000),SUM($O129,CY$4/1000)),3),CMB[[Cmb_ID]:[Cmb_ID]],0))),CHOOSE(AC[[M]:[M]],2,1,1,SUM(AC[[AB]:[DB]])))),""))</f>
        <v/>
      </c>
      <c r="CZ129" t="str">
        <f>IF(OR(CZ$5="",$S129=""),"",IFERROR(SUM(PRODUCT(INDEX(CMB[[BA_0O]:[BA_2O]],MATCH(ROUND(MIN(SUM(CZ$4,$O129/1000),SUM($O129,CZ$4/1000)),3),CMB[[Cmb_ID]:[Cmb_ID]],0),SUM(N(CZ$1),N($R129),1)),CHOOSE(AC[[M]:[M]],1,1,0,AC[[AB]:[AB]])),PRODUCT(INDEX(CMB[[BD_0O]:[BD_2O]],MATCH(ROUND(MIN(SUM(CZ$4,$O129/1000),SUM($O129,CZ$4/1000)),3),CMB[[Cmb_ID]:[Cmb_ID]],0),SUM(N(CZ$1),N($R129),1)),CHOOSE(AC[[M]:[M]],1,0,1,AC[[DB]:[DB]])),PRODUCT(SUM(ROUND(AVERAGE(VALUE(CZ$3),VALUE($P129)),0),CHOOSE(IF(OR(CZ$1,$R129),4,INDEX(CMB[[Res_Rare]:[Res_Rare]],MATCH(ROUND(MIN(SUM(CZ$4,$O129/1000),SUM($O129,CZ$4/1000)),3),CMB[[Cmb_ID]:[Cmb_ID]],0))),-1,-1,0,0)),IF(OR(CZ$1,$R129),4,INDEX(CMB[[Cmb_Rare]:[Cmb_Rare]],MATCH(ROUND(MIN(SUM(CZ$4,$O129/1000),SUM($O129,CZ$4/1000)),3),CMB[[Cmb_ID]:[Cmb_ID]],0))),CHOOSE(AC[[M]:[M]],2,1,1,SUM(AC[[AB]:[DB]])))),""))</f>
        <v/>
      </c>
      <c r="DA129" t="str">
        <f>IF(OR(DA$5="",$S129=""),"",IFERROR(SUM(PRODUCT(INDEX(CMB[[BA_0O]:[BA_2O]],MATCH(ROUND(MIN(SUM(DA$4,$O129/1000),SUM($O129,DA$4/1000)),3),CMB[[Cmb_ID]:[Cmb_ID]],0),SUM(N(DA$1),N($R129),1)),CHOOSE(AC[[M]:[M]],1,1,0,AC[[AB]:[AB]])),PRODUCT(INDEX(CMB[[BD_0O]:[BD_2O]],MATCH(ROUND(MIN(SUM(DA$4,$O129/1000),SUM($O129,DA$4/1000)),3),CMB[[Cmb_ID]:[Cmb_ID]],0),SUM(N(DA$1),N($R129),1)),CHOOSE(AC[[M]:[M]],1,0,1,AC[[DB]:[DB]])),PRODUCT(SUM(ROUND(AVERAGE(VALUE(DA$3),VALUE($P129)),0),CHOOSE(IF(OR(DA$1,$R129),4,INDEX(CMB[[Res_Rare]:[Res_Rare]],MATCH(ROUND(MIN(SUM(DA$4,$O129/1000),SUM($O129,DA$4/1000)),3),CMB[[Cmb_ID]:[Cmb_ID]],0))),-1,-1,0,0)),IF(OR(DA$1,$R129),4,INDEX(CMB[[Cmb_Rare]:[Cmb_Rare]],MATCH(ROUND(MIN(SUM(DA$4,$O129/1000),SUM($O129,DA$4/1000)),3),CMB[[Cmb_ID]:[Cmb_ID]],0))),CHOOSE(AC[[M]:[M]],2,1,1,SUM(AC[[AB]:[DB]])))),""))</f>
        <v/>
      </c>
      <c r="DB129" t="str">
        <f>IF(OR(DB$5="",$S129=""),"",IFERROR(SUM(PRODUCT(INDEX(CMB[[BA_0O]:[BA_2O]],MATCH(ROUND(MIN(SUM(DB$4,$O129/1000),SUM($O129,DB$4/1000)),3),CMB[[Cmb_ID]:[Cmb_ID]],0),SUM(N(DB$1),N($R129),1)),CHOOSE(AC[[M]:[M]],1,1,0,AC[[AB]:[AB]])),PRODUCT(INDEX(CMB[[BD_0O]:[BD_2O]],MATCH(ROUND(MIN(SUM(DB$4,$O129/1000),SUM($O129,DB$4/1000)),3),CMB[[Cmb_ID]:[Cmb_ID]],0),SUM(N(DB$1),N($R129),1)),CHOOSE(AC[[M]:[M]],1,0,1,AC[[DB]:[DB]])),PRODUCT(SUM(ROUND(AVERAGE(VALUE(DB$3),VALUE($P129)),0),CHOOSE(IF(OR(DB$1,$R129),4,INDEX(CMB[[Res_Rare]:[Res_Rare]],MATCH(ROUND(MIN(SUM(DB$4,$O129/1000),SUM($O129,DB$4/1000)),3),CMB[[Cmb_ID]:[Cmb_ID]],0))),-1,-1,0,0)),IF(OR(DB$1,$R129),4,INDEX(CMB[[Cmb_Rare]:[Cmb_Rare]],MATCH(ROUND(MIN(SUM(DB$4,$O129/1000),SUM($O129,DB$4/1000)),3),CMB[[Cmb_ID]:[Cmb_ID]],0))),CHOOSE(AC[[M]:[M]],2,1,1,SUM(AC[[AB]:[DB]])))),""))</f>
        <v/>
      </c>
      <c r="DC129" t="str">
        <f>IF(OR(DC$5="",$S129=""),"",IFERROR(SUM(PRODUCT(INDEX(CMB[[BA_0O]:[BA_2O]],MATCH(ROUND(MIN(SUM(DC$4,$O129/1000),SUM($O129,DC$4/1000)),3),CMB[[Cmb_ID]:[Cmb_ID]],0),SUM(N(DC$1),N($R129),1)),CHOOSE(AC[[M]:[M]],1,1,0,AC[[AB]:[AB]])),PRODUCT(INDEX(CMB[[BD_0O]:[BD_2O]],MATCH(ROUND(MIN(SUM(DC$4,$O129/1000),SUM($O129,DC$4/1000)),3),CMB[[Cmb_ID]:[Cmb_ID]],0),SUM(N(DC$1),N($R129),1)),CHOOSE(AC[[M]:[M]],1,0,1,AC[[DB]:[DB]])),PRODUCT(SUM(ROUND(AVERAGE(VALUE(DC$3),VALUE($P129)),0),CHOOSE(IF(OR(DC$1,$R129),4,INDEX(CMB[[Res_Rare]:[Res_Rare]],MATCH(ROUND(MIN(SUM(DC$4,$O129/1000),SUM($O129,DC$4/1000)),3),CMB[[Cmb_ID]:[Cmb_ID]],0))),-1,-1,0,0)),IF(OR(DC$1,$R129),4,INDEX(CMB[[Cmb_Rare]:[Cmb_Rare]],MATCH(ROUND(MIN(SUM(DC$4,$O129/1000),SUM($O129,DC$4/1000)),3),CMB[[Cmb_ID]:[Cmb_ID]],0))),CHOOSE(AC[[M]:[M]],2,1,1,SUM(AC[[AB]:[DB]])))),""))</f>
        <v/>
      </c>
      <c r="DD129" t="str">
        <f>IF(OR(DD$5="",$S129=""),"",IFERROR(SUM(PRODUCT(INDEX(CMB[[BA_0O]:[BA_2O]],MATCH(ROUND(MIN(SUM(DD$4,$O129/1000),SUM($O129,DD$4/1000)),3),CMB[[Cmb_ID]:[Cmb_ID]],0),SUM(N(DD$1),N($R129),1)),CHOOSE(AC[[M]:[M]],1,1,0,AC[[AB]:[AB]])),PRODUCT(INDEX(CMB[[BD_0O]:[BD_2O]],MATCH(ROUND(MIN(SUM(DD$4,$O129/1000),SUM($O129,DD$4/1000)),3),CMB[[Cmb_ID]:[Cmb_ID]],0),SUM(N(DD$1),N($R129),1)),CHOOSE(AC[[M]:[M]],1,0,1,AC[[DB]:[DB]])),PRODUCT(SUM(ROUND(AVERAGE(VALUE(DD$3),VALUE($P129)),0),CHOOSE(IF(OR(DD$1,$R129),4,INDEX(CMB[[Res_Rare]:[Res_Rare]],MATCH(ROUND(MIN(SUM(DD$4,$O129/1000),SUM($O129,DD$4/1000)),3),CMB[[Cmb_ID]:[Cmb_ID]],0))),-1,-1,0,0)),IF(OR(DD$1,$R129),4,INDEX(CMB[[Cmb_Rare]:[Cmb_Rare]],MATCH(ROUND(MIN(SUM(DD$4,$O129/1000),SUM($O129,DD$4/1000)),3),CMB[[Cmb_ID]:[Cmb_ID]],0))),CHOOSE(AC[[M]:[M]],2,1,1,SUM(AC[[AB]:[DB]])))),""))</f>
        <v/>
      </c>
      <c r="DE129" t="str">
        <f>IF(OR(DE$5="",$S129=""),"",IFERROR(SUM(PRODUCT(INDEX(CMB[[BA_0O]:[BA_2O]],MATCH(ROUND(MIN(SUM(DE$4,$O129/1000),SUM($O129,DE$4/1000)),3),CMB[[Cmb_ID]:[Cmb_ID]],0),SUM(N(DE$1),N($R129),1)),CHOOSE(AC[[M]:[M]],1,1,0,AC[[AB]:[AB]])),PRODUCT(INDEX(CMB[[BD_0O]:[BD_2O]],MATCH(ROUND(MIN(SUM(DE$4,$O129/1000),SUM($O129,DE$4/1000)),3),CMB[[Cmb_ID]:[Cmb_ID]],0),SUM(N(DE$1),N($R129),1)),CHOOSE(AC[[M]:[M]],1,0,1,AC[[DB]:[DB]])),PRODUCT(SUM(ROUND(AVERAGE(VALUE(DE$3),VALUE($P129)),0),CHOOSE(IF(OR(DE$1,$R129),4,INDEX(CMB[[Res_Rare]:[Res_Rare]],MATCH(ROUND(MIN(SUM(DE$4,$O129/1000),SUM($O129,DE$4/1000)),3),CMB[[Cmb_ID]:[Cmb_ID]],0))),-1,-1,0,0)),IF(OR(DE$1,$R129),4,INDEX(CMB[[Cmb_Rare]:[Cmb_Rare]],MATCH(ROUND(MIN(SUM(DE$4,$O129/1000),SUM($O129,DE$4/1000)),3),CMB[[Cmb_ID]:[Cmb_ID]],0))),CHOOSE(AC[[M]:[M]],2,1,1,SUM(AC[[AB]:[DB]])))),""))</f>
        <v/>
      </c>
      <c r="DF129" t="str">
        <f>IF(OR(DF$5="",$S129=""),"",IFERROR(SUM(PRODUCT(INDEX(CMB[[BA_0O]:[BA_2O]],MATCH(ROUND(MIN(SUM(DF$4,$O129/1000),SUM($O129,DF$4/1000)),3),CMB[[Cmb_ID]:[Cmb_ID]],0),SUM(N(DF$1),N($R129),1)),CHOOSE(AC[[M]:[M]],1,1,0,AC[[AB]:[AB]])),PRODUCT(INDEX(CMB[[BD_0O]:[BD_2O]],MATCH(ROUND(MIN(SUM(DF$4,$O129/1000),SUM($O129,DF$4/1000)),3),CMB[[Cmb_ID]:[Cmb_ID]],0),SUM(N(DF$1),N($R129),1)),CHOOSE(AC[[M]:[M]],1,0,1,AC[[DB]:[DB]])),PRODUCT(SUM(ROUND(AVERAGE(VALUE(DF$3),VALUE($P129)),0),CHOOSE(IF(OR(DF$1,$R129),4,INDEX(CMB[[Res_Rare]:[Res_Rare]],MATCH(ROUND(MIN(SUM(DF$4,$O129/1000),SUM($O129,DF$4/1000)),3),CMB[[Cmb_ID]:[Cmb_ID]],0))),-1,-1,0,0)),IF(OR(DF$1,$R129),4,INDEX(CMB[[Cmb_Rare]:[Cmb_Rare]],MATCH(ROUND(MIN(SUM(DF$4,$O129/1000),SUM($O129,DF$4/1000)),3),CMB[[Cmb_ID]:[Cmb_ID]],0))),CHOOSE(AC[[M]:[M]],2,1,1,SUM(AC[[AB]:[DB]])))),""))</f>
        <v/>
      </c>
      <c r="DG129" t="str">
        <f>IF(OR(DG$5="",$S129=""),"",IFERROR(SUM(PRODUCT(INDEX(CMB[[BA_0O]:[BA_2O]],MATCH(ROUND(MIN(SUM(DG$4,$O129/1000),SUM($O129,DG$4/1000)),3),CMB[[Cmb_ID]:[Cmb_ID]],0),SUM(N(DG$1),N($R129),1)),CHOOSE(AC[[M]:[M]],1,1,0,AC[[AB]:[AB]])),PRODUCT(INDEX(CMB[[BD_0O]:[BD_2O]],MATCH(ROUND(MIN(SUM(DG$4,$O129/1000),SUM($O129,DG$4/1000)),3),CMB[[Cmb_ID]:[Cmb_ID]],0),SUM(N(DG$1),N($R129),1)),CHOOSE(AC[[M]:[M]],1,0,1,AC[[DB]:[DB]])),PRODUCT(SUM(ROUND(AVERAGE(VALUE(DG$3),VALUE($P129)),0),CHOOSE(IF(OR(DG$1,$R129),4,INDEX(CMB[[Res_Rare]:[Res_Rare]],MATCH(ROUND(MIN(SUM(DG$4,$O129/1000),SUM($O129,DG$4/1000)),3),CMB[[Cmb_ID]:[Cmb_ID]],0))),-1,-1,0,0)),IF(OR(DG$1,$R129),4,INDEX(CMB[[Cmb_Rare]:[Cmb_Rare]],MATCH(ROUND(MIN(SUM(DG$4,$O129/1000),SUM($O129,DG$4/1000)),3),CMB[[Cmb_ID]:[Cmb_ID]],0))),CHOOSE(AC[[M]:[M]],2,1,1,SUM(AC[[AB]:[DB]])))),""))</f>
        <v/>
      </c>
      <c r="DH129" t="str">
        <f>IF(OR(DH$5="",$S129=""),"",IFERROR(SUM(PRODUCT(INDEX(CMB[[BA_0O]:[BA_2O]],MATCH(ROUND(MIN(SUM(DH$4,$O129/1000),SUM($O129,DH$4/1000)),3),CMB[[Cmb_ID]:[Cmb_ID]],0),SUM(N(DH$1),N($R129),1)),CHOOSE(AC[[M]:[M]],1,1,0,AC[[AB]:[AB]])),PRODUCT(INDEX(CMB[[BD_0O]:[BD_2O]],MATCH(ROUND(MIN(SUM(DH$4,$O129/1000),SUM($O129,DH$4/1000)),3),CMB[[Cmb_ID]:[Cmb_ID]],0),SUM(N(DH$1),N($R129),1)),CHOOSE(AC[[M]:[M]],1,0,1,AC[[DB]:[DB]])),PRODUCT(SUM(ROUND(AVERAGE(VALUE(DH$3),VALUE($P129)),0),CHOOSE(IF(OR(DH$1,$R129),4,INDEX(CMB[[Res_Rare]:[Res_Rare]],MATCH(ROUND(MIN(SUM(DH$4,$O129/1000),SUM($O129,DH$4/1000)),3),CMB[[Cmb_ID]:[Cmb_ID]],0))),-1,-1,0,0)),IF(OR(DH$1,$R129),4,INDEX(CMB[[Cmb_Rare]:[Cmb_Rare]],MATCH(ROUND(MIN(SUM(DH$4,$O129/1000),SUM($O129,DH$4/1000)),3),CMB[[Cmb_ID]:[Cmb_ID]],0))),CHOOSE(AC[[M]:[M]],2,1,1,SUM(AC[[AB]:[DB]])))),""))</f>
        <v/>
      </c>
      <c r="DI129" t="str">
        <f>IF(OR(DI$5="",$S129=""),"",IFERROR(SUM(PRODUCT(INDEX(CMB[[BA_0O]:[BA_2O]],MATCH(ROUND(MIN(SUM(DI$4,$O129/1000),SUM($O129,DI$4/1000)),3),CMB[[Cmb_ID]:[Cmb_ID]],0),SUM(N(DI$1),N($R129),1)),CHOOSE(AC[[M]:[M]],1,1,0,AC[[AB]:[AB]])),PRODUCT(INDEX(CMB[[BD_0O]:[BD_2O]],MATCH(ROUND(MIN(SUM(DI$4,$O129/1000),SUM($O129,DI$4/1000)),3),CMB[[Cmb_ID]:[Cmb_ID]],0),SUM(N(DI$1),N($R129),1)),CHOOSE(AC[[M]:[M]],1,0,1,AC[[DB]:[DB]])),PRODUCT(SUM(ROUND(AVERAGE(VALUE(DI$3),VALUE($P129)),0),CHOOSE(IF(OR(DI$1,$R129),4,INDEX(CMB[[Res_Rare]:[Res_Rare]],MATCH(ROUND(MIN(SUM(DI$4,$O129/1000),SUM($O129,DI$4/1000)),3),CMB[[Cmb_ID]:[Cmb_ID]],0))),-1,-1,0,0)),IF(OR(DI$1,$R129),4,INDEX(CMB[[Cmb_Rare]:[Cmb_Rare]],MATCH(ROUND(MIN(SUM(DI$4,$O129/1000),SUM($O129,DI$4/1000)),3),CMB[[Cmb_ID]:[Cmb_ID]],0))),CHOOSE(AC[[M]:[M]],2,1,1,SUM(AC[[AB]:[DB]])))),""))</f>
        <v/>
      </c>
      <c r="DJ129" t="str">
        <f>IF(OR(DJ$5="",$S129=""),"",IFERROR(SUM(PRODUCT(INDEX(CMB[[BA_0O]:[BA_2O]],MATCH(ROUND(MIN(SUM(DJ$4,$O129/1000),SUM($O129,DJ$4/1000)),3),CMB[[Cmb_ID]:[Cmb_ID]],0),SUM(N(DJ$1),N($R129),1)),CHOOSE(AC[[M]:[M]],1,1,0,AC[[AB]:[AB]])),PRODUCT(INDEX(CMB[[BD_0O]:[BD_2O]],MATCH(ROUND(MIN(SUM(DJ$4,$O129/1000),SUM($O129,DJ$4/1000)),3),CMB[[Cmb_ID]:[Cmb_ID]],0),SUM(N(DJ$1),N($R129),1)),CHOOSE(AC[[M]:[M]],1,0,1,AC[[DB]:[DB]])),PRODUCT(SUM(ROUND(AVERAGE(VALUE(DJ$3),VALUE($P129)),0),CHOOSE(IF(OR(DJ$1,$R129),4,INDEX(CMB[[Res_Rare]:[Res_Rare]],MATCH(ROUND(MIN(SUM(DJ$4,$O129/1000),SUM($O129,DJ$4/1000)),3),CMB[[Cmb_ID]:[Cmb_ID]],0))),-1,-1,0,0)),IF(OR(DJ$1,$R129),4,INDEX(CMB[[Cmb_Rare]:[Cmb_Rare]],MATCH(ROUND(MIN(SUM(DJ$4,$O129/1000),SUM($O129,DJ$4/1000)),3),CMB[[Cmb_ID]:[Cmb_ID]],0))),CHOOSE(AC[[M]:[M]],2,1,1,SUM(AC[[AB]:[DB]])))),""))</f>
        <v/>
      </c>
      <c r="DK129" t="str">
        <f>IF(OR(DK$5="",$S129=""),"",IFERROR(SUM(PRODUCT(INDEX(CMB[[BA_0O]:[BA_2O]],MATCH(ROUND(MIN(SUM(DK$4,$O129/1000),SUM($O129,DK$4/1000)),3),CMB[[Cmb_ID]:[Cmb_ID]],0),SUM(N(DK$1),N($R129),1)),CHOOSE(AC[[M]:[M]],1,1,0,AC[[AB]:[AB]])),PRODUCT(INDEX(CMB[[BD_0O]:[BD_2O]],MATCH(ROUND(MIN(SUM(DK$4,$O129/1000),SUM($O129,DK$4/1000)),3),CMB[[Cmb_ID]:[Cmb_ID]],0),SUM(N(DK$1),N($R129),1)),CHOOSE(AC[[M]:[M]],1,0,1,AC[[DB]:[DB]])),PRODUCT(SUM(ROUND(AVERAGE(VALUE(DK$3),VALUE($P129)),0),CHOOSE(IF(OR(DK$1,$R129),4,INDEX(CMB[[Res_Rare]:[Res_Rare]],MATCH(ROUND(MIN(SUM(DK$4,$O129/1000),SUM($O129,DK$4/1000)),3),CMB[[Cmb_ID]:[Cmb_ID]],0))),-1,-1,0,0)),IF(OR(DK$1,$R129),4,INDEX(CMB[[Cmb_Rare]:[Cmb_Rare]],MATCH(ROUND(MIN(SUM(DK$4,$O129/1000),SUM($O129,DK$4/1000)),3),CMB[[Cmb_ID]:[Cmb_ID]],0))),CHOOSE(AC[[M]:[M]],2,1,1,SUM(AC[[AB]:[DB]])))),""))</f>
        <v/>
      </c>
      <c r="DL129" t="str">
        <f>IF(OR(DL$5="",$S129=""),"",IFERROR(SUM(PRODUCT(INDEX(CMB[[BA_0O]:[BA_2O]],MATCH(ROUND(MIN(SUM(DL$4,$O129/1000),SUM($O129,DL$4/1000)),3),CMB[[Cmb_ID]:[Cmb_ID]],0),SUM(N(DL$1),N($R129),1)),CHOOSE(AC[[M]:[M]],1,1,0,AC[[AB]:[AB]])),PRODUCT(INDEX(CMB[[BD_0O]:[BD_2O]],MATCH(ROUND(MIN(SUM(DL$4,$O129/1000),SUM($O129,DL$4/1000)),3),CMB[[Cmb_ID]:[Cmb_ID]],0),SUM(N(DL$1),N($R129),1)),CHOOSE(AC[[M]:[M]],1,0,1,AC[[DB]:[DB]])),PRODUCT(SUM(ROUND(AVERAGE(VALUE(DL$3),VALUE($P129)),0),CHOOSE(IF(OR(DL$1,$R129),4,INDEX(CMB[[Res_Rare]:[Res_Rare]],MATCH(ROUND(MIN(SUM(DL$4,$O129/1000),SUM($O129,DL$4/1000)),3),CMB[[Cmb_ID]:[Cmb_ID]],0))),-1,-1,0,0)),IF(OR(DL$1,$R129),4,INDEX(CMB[[Cmb_Rare]:[Cmb_Rare]],MATCH(ROUND(MIN(SUM(DL$4,$O129/1000),SUM($O129,DL$4/1000)),3),CMB[[Cmb_ID]:[Cmb_ID]],0))),CHOOSE(AC[[M]:[M]],2,1,1,SUM(AC[[AB]:[DB]])))),""))</f>
        <v/>
      </c>
      <c r="DM129" t="str">
        <f>IF(OR(DM$5="",$S129=""),"",IFERROR(SUM(PRODUCT(INDEX(CMB[[BA_0O]:[BA_2O]],MATCH(ROUND(MIN(SUM(DM$4,$O129/1000),SUM($O129,DM$4/1000)),3),CMB[[Cmb_ID]:[Cmb_ID]],0),SUM(N(DM$1),N($R129),1)),CHOOSE(AC[[M]:[M]],1,1,0,AC[[AB]:[AB]])),PRODUCT(INDEX(CMB[[BD_0O]:[BD_2O]],MATCH(ROUND(MIN(SUM(DM$4,$O129/1000),SUM($O129,DM$4/1000)),3),CMB[[Cmb_ID]:[Cmb_ID]],0),SUM(N(DM$1),N($R129),1)),CHOOSE(AC[[M]:[M]],1,0,1,AC[[DB]:[DB]])),PRODUCT(SUM(ROUND(AVERAGE(VALUE(DM$3),VALUE($P129)),0),CHOOSE(IF(OR(DM$1,$R129),4,INDEX(CMB[[Res_Rare]:[Res_Rare]],MATCH(ROUND(MIN(SUM(DM$4,$O129/1000),SUM($O129,DM$4/1000)),3),CMB[[Cmb_ID]:[Cmb_ID]],0))),-1,-1,0,0)),IF(OR(DM$1,$R129),4,INDEX(CMB[[Cmb_Rare]:[Cmb_Rare]],MATCH(ROUND(MIN(SUM(DM$4,$O129/1000),SUM($O129,DM$4/1000)),3),CMB[[Cmb_ID]:[Cmb_ID]],0))),CHOOSE(AC[[M]:[M]],2,1,1,SUM(AC[[AB]:[DB]])))),""))</f>
        <v/>
      </c>
      <c r="DN129" t="str">
        <f>IF(OR(DN$5="",$S129=""),"",IFERROR(SUM(PRODUCT(INDEX(CMB[[BA_0O]:[BA_2O]],MATCH(ROUND(MIN(SUM(DN$4,$O129/1000),SUM($O129,DN$4/1000)),3),CMB[[Cmb_ID]:[Cmb_ID]],0),SUM(N(DN$1),N($R129),1)),CHOOSE(AC[[M]:[M]],1,1,0,AC[[AB]:[AB]])),PRODUCT(INDEX(CMB[[BD_0O]:[BD_2O]],MATCH(ROUND(MIN(SUM(DN$4,$O129/1000),SUM($O129,DN$4/1000)),3),CMB[[Cmb_ID]:[Cmb_ID]],0),SUM(N(DN$1),N($R129),1)),CHOOSE(AC[[M]:[M]],1,0,1,AC[[DB]:[DB]])),PRODUCT(SUM(ROUND(AVERAGE(VALUE(DN$3),VALUE($P129)),0),CHOOSE(IF(OR(DN$1,$R129),4,INDEX(CMB[[Res_Rare]:[Res_Rare]],MATCH(ROUND(MIN(SUM(DN$4,$O129/1000),SUM($O129,DN$4/1000)),3),CMB[[Cmb_ID]:[Cmb_ID]],0))),-1,-1,0,0)),IF(OR(DN$1,$R129),4,INDEX(CMB[[Cmb_Rare]:[Cmb_Rare]],MATCH(ROUND(MIN(SUM(DN$4,$O129/1000),SUM($O129,DN$4/1000)),3),CMB[[Cmb_ID]:[Cmb_ID]],0))),CHOOSE(AC[[M]:[M]],2,1,1,SUM(AC[[AB]:[DB]])))),""))</f>
        <v/>
      </c>
      <c r="DO129" t="str">
        <f>IF(OR(DO$5="",$S129=""),"",IFERROR(SUM(PRODUCT(INDEX(CMB[[BA_0O]:[BA_2O]],MATCH(ROUND(MIN(SUM(DO$4,$O129/1000),SUM($O129,DO$4/1000)),3),CMB[[Cmb_ID]:[Cmb_ID]],0),SUM(N(DO$1),N($R129),1)),CHOOSE(AC[[M]:[M]],1,1,0,AC[[AB]:[AB]])),PRODUCT(INDEX(CMB[[BD_0O]:[BD_2O]],MATCH(ROUND(MIN(SUM(DO$4,$O129/1000),SUM($O129,DO$4/1000)),3),CMB[[Cmb_ID]:[Cmb_ID]],0),SUM(N(DO$1),N($R129),1)),CHOOSE(AC[[M]:[M]],1,0,1,AC[[DB]:[DB]])),PRODUCT(SUM(ROUND(AVERAGE(VALUE(DO$3),VALUE($P129)),0),CHOOSE(IF(OR(DO$1,$R129),4,INDEX(CMB[[Res_Rare]:[Res_Rare]],MATCH(ROUND(MIN(SUM(DO$4,$O129/1000),SUM($O129,DO$4/1000)),3),CMB[[Cmb_ID]:[Cmb_ID]],0))),-1,-1,0,0)),IF(OR(DO$1,$R129),4,INDEX(CMB[[Cmb_Rare]:[Cmb_Rare]],MATCH(ROUND(MIN(SUM(DO$4,$O129/1000),SUM($O129,DO$4/1000)),3),CMB[[Cmb_ID]:[Cmb_ID]],0))),CHOOSE(AC[[M]:[M]],2,1,1,SUM(AC[[AB]:[DB]])))),""))</f>
        <v/>
      </c>
      <c r="DP129" t="str">
        <f>IF(OR(DP$5="",$S129=""),"",IFERROR(SUM(PRODUCT(INDEX(CMB[[BA_0O]:[BA_2O]],MATCH(ROUND(MIN(SUM(DP$4,$O129/1000),SUM($O129,DP$4/1000)),3),CMB[[Cmb_ID]:[Cmb_ID]],0),SUM(N(DP$1),N($R129),1)),CHOOSE(AC[[M]:[M]],1,1,0,AC[[AB]:[AB]])),PRODUCT(INDEX(CMB[[BD_0O]:[BD_2O]],MATCH(ROUND(MIN(SUM(DP$4,$O129/1000),SUM($O129,DP$4/1000)),3),CMB[[Cmb_ID]:[Cmb_ID]],0),SUM(N(DP$1),N($R129),1)),CHOOSE(AC[[M]:[M]],1,0,1,AC[[DB]:[DB]])),PRODUCT(SUM(ROUND(AVERAGE(VALUE(DP$3),VALUE($P129)),0),CHOOSE(IF(OR(DP$1,$R129),4,INDEX(CMB[[Res_Rare]:[Res_Rare]],MATCH(ROUND(MIN(SUM(DP$4,$O129/1000),SUM($O129,DP$4/1000)),3),CMB[[Cmb_ID]:[Cmb_ID]],0))),-1,-1,0,0)),IF(OR(DP$1,$R129),4,INDEX(CMB[[Cmb_Rare]:[Cmb_Rare]],MATCH(ROUND(MIN(SUM(DP$4,$O129/1000),SUM($O129,DP$4/1000)),3),CMB[[Cmb_ID]:[Cmb_ID]],0))),CHOOSE(AC[[M]:[M]],2,1,1,SUM(AC[[AB]:[DB]])))),""))</f>
        <v/>
      </c>
      <c r="DQ129" t="str">
        <f>IF(OR(DQ$5="",$S129=""),"",IFERROR(SUM(PRODUCT(INDEX(CMB[[BA_0O]:[BA_2O]],MATCH(ROUND(MIN(SUM(DQ$4,$O129/1000),SUM($O129,DQ$4/1000)),3),CMB[[Cmb_ID]:[Cmb_ID]],0),SUM(N(DQ$1),N($R129),1)),CHOOSE(AC[[M]:[M]],1,1,0,AC[[AB]:[AB]])),PRODUCT(INDEX(CMB[[BD_0O]:[BD_2O]],MATCH(ROUND(MIN(SUM(DQ$4,$O129/1000),SUM($O129,DQ$4/1000)),3),CMB[[Cmb_ID]:[Cmb_ID]],0),SUM(N(DQ$1),N($R129),1)),CHOOSE(AC[[M]:[M]],1,0,1,AC[[DB]:[DB]])),PRODUCT(SUM(ROUND(AVERAGE(VALUE(DQ$3),VALUE($P129)),0),CHOOSE(IF(OR(DQ$1,$R129),4,INDEX(CMB[[Res_Rare]:[Res_Rare]],MATCH(ROUND(MIN(SUM(DQ$4,$O129/1000),SUM($O129,DQ$4/1000)),3),CMB[[Cmb_ID]:[Cmb_ID]],0))),-1,-1,0,0)),IF(OR(DQ$1,$R129),4,INDEX(CMB[[Cmb_Rare]:[Cmb_Rare]],MATCH(ROUND(MIN(SUM(DQ$4,$O129/1000),SUM($O129,DQ$4/1000)),3),CMB[[Cmb_ID]:[Cmb_ID]],0))),CHOOSE(AC[[M]:[M]],2,1,1,SUM(AC[[AB]:[DB]])))),""))</f>
        <v/>
      </c>
      <c r="DR129" t="str">
        <f>IF(OR(DR$5="",$S129=""),"",IFERROR(SUM(PRODUCT(INDEX(CMB[[BA_0O]:[BA_2O]],MATCH(ROUND(MIN(SUM(DR$4,$O129/1000),SUM($O129,DR$4/1000)),3),CMB[[Cmb_ID]:[Cmb_ID]],0),SUM(N(DR$1),N($R129),1)),CHOOSE(AC[[M]:[M]],1,1,0,AC[[AB]:[AB]])),PRODUCT(INDEX(CMB[[BD_0O]:[BD_2O]],MATCH(ROUND(MIN(SUM(DR$4,$O129/1000),SUM($O129,DR$4/1000)),3),CMB[[Cmb_ID]:[Cmb_ID]],0),SUM(N(DR$1),N($R129),1)),CHOOSE(AC[[M]:[M]],1,0,1,AC[[DB]:[DB]])),PRODUCT(SUM(ROUND(AVERAGE(VALUE(DR$3),VALUE($P129)),0),CHOOSE(IF(OR(DR$1,$R129),4,INDEX(CMB[[Res_Rare]:[Res_Rare]],MATCH(ROUND(MIN(SUM(DR$4,$O129/1000),SUM($O129,DR$4/1000)),3),CMB[[Cmb_ID]:[Cmb_ID]],0))),-1,-1,0,0)),IF(OR(DR$1,$R129),4,INDEX(CMB[[Cmb_Rare]:[Cmb_Rare]],MATCH(ROUND(MIN(SUM(DR$4,$O129/1000),SUM($O129,DR$4/1000)),3),CMB[[Cmb_ID]:[Cmb_ID]],0))),CHOOSE(AC[[M]:[M]],2,1,1,SUM(AC[[AB]:[DB]])))),""))</f>
        <v/>
      </c>
      <c r="DS129" t="str">
        <f>IF(OR(DS$5="",$S129=""),"",IFERROR(SUM(PRODUCT(INDEX(CMB[[BA_0O]:[BA_2O]],MATCH(ROUND(MIN(SUM(DS$4,$O129/1000),SUM($O129,DS$4/1000)),3),CMB[[Cmb_ID]:[Cmb_ID]],0),SUM(N(DS$1),N($R129),1)),CHOOSE(AC[[M]:[M]],1,1,0,AC[[AB]:[AB]])),PRODUCT(INDEX(CMB[[BD_0O]:[BD_2O]],MATCH(ROUND(MIN(SUM(DS$4,$O129/1000),SUM($O129,DS$4/1000)),3),CMB[[Cmb_ID]:[Cmb_ID]],0),SUM(N(DS$1),N($R129),1)),CHOOSE(AC[[M]:[M]],1,0,1,AC[[DB]:[DB]])),PRODUCT(SUM(ROUND(AVERAGE(VALUE(DS$3),VALUE($P129)),0),CHOOSE(IF(OR(DS$1,$R129),4,INDEX(CMB[[Res_Rare]:[Res_Rare]],MATCH(ROUND(MIN(SUM(DS$4,$O129/1000),SUM($O129,DS$4/1000)),3),CMB[[Cmb_ID]:[Cmb_ID]],0))),-1,-1,0,0)),IF(OR(DS$1,$R129),4,INDEX(CMB[[Cmb_Rare]:[Cmb_Rare]],MATCH(ROUND(MIN(SUM(DS$4,$O129/1000),SUM($O129,DS$4/1000)),3),CMB[[Cmb_ID]:[Cmb_ID]],0))),CHOOSE(AC[[M]:[M]],2,1,1,SUM(AC[[AB]:[DB]])))),""))</f>
        <v/>
      </c>
      <c r="DT129" t="str">
        <f>IF(OR(DT$5="",$S129=""),"",IFERROR(SUM(PRODUCT(INDEX(CMB[[BA_0O]:[BA_2O]],MATCH(ROUND(MIN(SUM(DT$4,$O129/1000),SUM($O129,DT$4/1000)),3),CMB[[Cmb_ID]:[Cmb_ID]],0),SUM(N(DT$1),N($R129),1)),CHOOSE(AC[[M]:[M]],1,1,0,AC[[AB]:[AB]])),PRODUCT(INDEX(CMB[[BD_0O]:[BD_2O]],MATCH(ROUND(MIN(SUM(DT$4,$O129/1000),SUM($O129,DT$4/1000)),3),CMB[[Cmb_ID]:[Cmb_ID]],0),SUM(N(DT$1),N($R129),1)),CHOOSE(AC[[M]:[M]],1,0,1,AC[[DB]:[DB]])),PRODUCT(SUM(ROUND(AVERAGE(VALUE(DT$3),VALUE($P129)),0),CHOOSE(IF(OR(DT$1,$R129),4,INDEX(CMB[[Res_Rare]:[Res_Rare]],MATCH(ROUND(MIN(SUM(DT$4,$O129/1000),SUM($O129,DT$4/1000)),3),CMB[[Cmb_ID]:[Cmb_ID]],0))),-1,-1,0,0)),IF(OR(DT$1,$R129),4,INDEX(CMB[[Cmb_Rare]:[Cmb_Rare]],MATCH(ROUND(MIN(SUM(DT$4,$O129/1000),SUM($O129,DT$4/1000)),3),CMB[[Cmb_ID]:[Cmb_ID]],0))),CHOOSE(AC[[M]:[M]],2,1,1,SUM(AC[[AB]:[DB]])))),""))</f>
        <v/>
      </c>
      <c r="DU129" t="str">
        <f>IF(OR(DU$5="",$S129=""),"",IFERROR(SUM(PRODUCT(INDEX(CMB[[BA_0O]:[BA_2O]],MATCH(ROUND(MIN(SUM(DU$4,$O129/1000),SUM($O129,DU$4/1000)),3),CMB[[Cmb_ID]:[Cmb_ID]],0),SUM(N(DU$1),N($R129),1)),CHOOSE(AC[[M]:[M]],1,1,0,AC[[AB]:[AB]])),PRODUCT(INDEX(CMB[[BD_0O]:[BD_2O]],MATCH(ROUND(MIN(SUM(DU$4,$O129/1000),SUM($O129,DU$4/1000)),3),CMB[[Cmb_ID]:[Cmb_ID]],0),SUM(N(DU$1),N($R129),1)),CHOOSE(AC[[M]:[M]],1,0,1,AC[[DB]:[DB]])),PRODUCT(SUM(ROUND(AVERAGE(VALUE(DU$3),VALUE($P129)),0),CHOOSE(IF(OR(DU$1,$R129),4,INDEX(CMB[[Res_Rare]:[Res_Rare]],MATCH(ROUND(MIN(SUM(DU$4,$O129/1000),SUM($O129,DU$4/1000)),3),CMB[[Cmb_ID]:[Cmb_ID]],0))),-1,-1,0,0)),IF(OR(DU$1,$R129),4,INDEX(CMB[[Cmb_Rare]:[Cmb_Rare]],MATCH(ROUND(MIN(SUM(DU$4,$O129/1000),SUM($O129,DU$4/1000)),3),CMB[[Cmb_ID]:[Cmb_ID]],0))),CHOOSE(AC[[M]:[M]],2,1,1,SUM(AC[[AB]:[DB]])))),""))</f>
        <v/>
      </c>
      <c r="DV129" t="str">
        <f>IF(OR(DV$5="",$S129=""),"",IFERROR(SUM(PRODUCT(INDEX(CMB[[BA_0O]:[BA_2O]],MATCH(ROUND(MIN(SUM(DV$4,$O129/1000),SUM($O129,DV$4/1000)),3),CMB[[Cmb_ID]:[Cmb_ID]],0),SUM(N(DV$1),N($R129),1)),CHOOSE(AC[[M]:[M]],1,1,0,AC[[AB]:[AB]])),PRODUCT(INDEX(CMB[[BD_0O]:[BD_2O]],MATCH(ROUND(MIN(SUM(DV$4,$O129/1000),SUM($O129,DV$4/1000)),3),CMB[[Cmb_ID]:[Cmb_ID]],0),SUM(N(DV$1),N($R129),1)),CHOOSE(AC[[M]:[M]],1,0,1,AC[[DB]:[DB]])),PRODUCT(SUM(ROUND(AVERAGE(VALUE(DV$3),VALUE($P129)),0),CHOOSE(IF(OR(DV$1,$R129),4,INDEX(CMB[[Res_Rare]:[Res_Rare]],MATCH(ROUND(MIN(SUM(DV$4,$O129/1000),SUM($O129,DV$4/1000)),3),CMB[[Cmb_ID]:[Cmb_ID]],0))),-1,-1,0,0)),IF(OR(DV$1,$R129),4,INDEX(CMB[[Cmb_Rare]:[Cmb_Rare]],MATCH(ROUND(MIN(SUM(DV$4,$O129/1000),SUM($O129,DV$4/1000)),3),CMB[[Cmb_ID]:[Cmb_ID]],0))),CHOOSE(AC[[M]:[M]],2,1,1,SUM(AC[[AB]:[DB]])))),""))</f>
        <v/>
      </c>
      <c r="DW129" t="str">
        <f>IF(OR(DW$5="",$S129=""),"",IFERROR(SUM(PRODUCT(INDEX(CMB[[BA_0O]:[BA_2O]],MATCH(ROUND(MIN(SUM(DW$4,$O129/1000),SUM($O129,DW$4/1000)),3),CMB[[Cmb_ID]:[Cmb_ID]],0),SUM(N(DW$1),N($R129),1)),CHOOSE(AC[[M]:[M]],1,1,0,AC[[AB]:[AB]])),PRODUCT(INDEX(CMB[[BD_0O]:[BD_2O]],MATCH(ROUND(MIN(SUM(DW$4,$O129/1000),SUM($O129,DW$4/1000)),3),CMB[[Cmb_ID]:[Cmb_ID]],0),SUM(N(DW$1),N($R129),1)),CHOOSE(AC[[M]:[M]],1,0,1,AC[[DB]:[DB]])),PRODUCT(SUM(ROUND(AVERAGE(VALUE(DW$3),VALUE($P129)),0),CHOOSE(IF(OR(DW$1,$R129),4,INDEX(CMB[[Res_Rare]:[Res_Rare]],MATCH(ROUND(MIN(SUM(DW$4,$O129/1000),SUM($O129,DW$4/1000)),3),CMB[[Cmb_ID]:[Cmb_ID]],0))),-1,-1,0,0)),IF(OR(DW$1,$R129),4,INDEX(CMB[[Cmb_Rare]:[Cmb_Rare]],MATCH(ROUND(MIN(SUM(DW$4,$O129/1000),SUM($O129,DW$4/1000)),3),CMB[[Cmb_ID]:[Cmb_ID]],0))),CHOOSE(AC[[M]:[M]],2,1,1,SUM(AC[[AB]:[DB]])))),""))</f>
        <v/>
      </c>
      <c r="DX129" t="str">
        <f>IF(OR(DX$5="",$S129=""),"",IFERROR(SUM(PRODUCT(INDEX(CMB[[BA_0O]:[BA_2O]],MATCH(ROUND(MIN(SUM(DX$4,$O129/1000),SUM($O129,DX$4/1000)),3),CMB[[Cmb_ID]:[Cmb_ID]],0),SUM(N(DX$1),N($R129),1)),CHOOSE(AC[[M]:[M]],1,1,0,AC[[AB]:[AB]])),PRODUCT(INDEX(CMB[[BD_0O]:[BD_2O]],MATCH(ROUND(MIN(SUM(DX$4,$O129/1000),SUM($O129,DX$4/1000)),3),CMB[[Cmb_ID]:[Cmb_ID]],0),SUM(N(DX$1),N($R129),1)),CHOOSE(AC[[M]:[M]],1,0,1,AC[[DB]:[DB]])),PRODUCT(SUM(ROUND(AVERAGE(VALUE(DX$3),VALUE($P129)),0),CHOOSE(IF(OR(DX$1,$R129),4,INDEX(CMB[[Res_Rare]:[Res_Rare]],MATCH(ROUND(MIN(SUM(DX$4,$O129/1000),SUM($O129,DX$4/1000)),3),CMB[[Cmb_ID]:[Cmb_ID]],0))),-1,-1,0,0)),IF(OR(DX$1,$R129),4,INDEX(CMB[[Cmb_Rare]:[Cmb_Rare]],MATCH(ROUND(MIN(SUM(DX$4,$O129/1000),SUM($O129,DX$4/1000)),3),CMB[[Cmb_ID]:[Cmb_ID]],0))),CHOOSE(AC[[M]:[M]],2,1,1,SUM(AC[[AB]:[DB]])))),""))</f>
        <v/>
      </c>
      <c r="DY129" t="str">
        <f>IF(OR(DY$5="",$S129=""),"",IFERROR(SUM(PRODUCT(INDEX(CMB[[BA_0O]:[BA_2O]],MATCH(ROUND(MIN(SUM(DY$4,$O129/1000),SUM($O129,DY$4/1000)),3),CMB[[Cmb_ID]:[Cmb_ID]],0),SUM(N(DY$1),N($R129),1)),CHOOSE(AC[[M]:[M]],1,1,0,AC[[AB]:[AB]])),PRODUCT(INDEX(CMB[[BD_0O]:[BD_2O]],MATCH(ROUND(MIN(SUM(DY$4,$O129/1000),SUM($O129,DY$4/1000)),3),CMB[[Cmb_ID]:[Cmb_ID]],0),SUM(N(DY$1),N($R129),1)),CHOOSE(AC[[M]:[M]],1,0,1,AC[[DB]:[DB]])),PRODUCT(SUM(ROUND(AVERAGE(VALUE(DY$3),VALUE($P129)),0),CHOOSE(IF(OR(DY$1,$R129),4,INDEX(CMB[[Res_Rare]:[Res_Rare]],MATCH(ROUND(MIN(SUM(DY$4,$O129/1000),SUM($O129,DY$4/1000)),3),CMB[[Cmb_ID]:[Cmb_ID]],0))),-1,-1,0,0)),IF(OR(DY$1,$R129),4,INDEX(CMB[[Cmb_Rare]:[Cmb_Rare]],MATCH(ROUND(MIN(SUM(DY$4,$O129/1000),SUM($O129,DY$4/1000)),3),CMB[[Cmb_ID]:[Cmb_ID]],0))),CHOOSE(AC[[M]:[M]],2,1,1,SUM(AC[[AB]:[DB]])))),""))</f>
        <v/>
      </c>
      <c r="DZ129" t="str">
        <f>IF(OR(DZ$5="",$S129=""),"",IFERROR(SUM(PRODUCT(INDEX(CMB[[BA_0O]:[BA_2O]],MATCH(ROUND(MIN(SUM(DZ$4,$O129/1000),SUM($O129,DZ$4/1000)),3),CMB[[Cmb_ID]:[Cmb_ID]],0),SUM(N(DZ$1),N($R129),1)),CHOOSE(AC[[M]:[M]],1,1,0,AC[[AB]:[AB]])),PRODUCT(INDEX(CMB[[BD_0O]:[BD_2O]],MATCH(ROUND(MIN(SUM(DZ$4,$O129/1000),SUM($O129,DZ$4/1000)),3),CMB[[Cmb_ID]:[Cmb_ID]],0),SUM(N(DZ$1),N($R129),1)),CHOOSE(AC[[M]:[M]],1,0,1,AC[[DB]:[DB]])),PRODUCT(SUM(ROUND(AVERAGE(VALUE(DZ$3),VALUE($P129)),0),CHOOSE(IF(OR(DZ$1,$R129),4,INDEX(CMB[[Res_Rare]:[Res_Rare]],MATCH(ROUND(MIN(SUM(DZ$4,$O129/1000),SUM($O129,DZ$4/1000)),3),CMB[[Cmb_ID]:[Cmb_ID]],0))),-1,-1,0,0)),IF(OR(DZ$1,$R129),4,INDEX(CMB[[Cmb_Rare]:[Cmb_Rare]],MATCH(ROUND(MIN(SUM(DZ$4,$O129/1000),SUM($O129,DZ$4/1000)),3),CMB[[Cmb_ID]:[Cmb_ID]],0))),CHOOSE(AC[[M]:[M]],2,1,1,SUM(AC[[AB]:[DB]])))),""))</f>
        <v/>
      </c>
      <c r="EA129" t="str">
        <f>IF(OR(EA$5="",$S129=""),"",IFERROR(SUM(PRODUCT(INDEX(CMB[[BA_0O]:[BA_2O]],MATCH(ROUND(MIN(SUM(EA$4,$O129/1000),SUM($O129,EA$4/1000)),3),CMB[[Cmb_ID]:[Cmb_ID]],0),SUM(N(EA$1),N($R129),1)),CHOOSE(AC[[M]:[M]],1,1,0,AC[[AB]:[AB]])),PRODUCT(INDEX(CMB[[BD_0O]:[BD_2O]],MATCH(ROUND(MIN(SUM(EA$4,$O129/1000),SUM($O129,EA$4/1000)),3),CMB[[Cmb_ID]:[Cmb_ID]],0),SUM(N(EA$1),N($R129),1)),CHOOSE(AC[[M]:[M]],1,0,1,AC[[DB]:[DB]])),PRODUCT(SUM(ROUND(AVERAGE(VALUE(EA$3),VALUE($P129)),0),CHOOSE(IF(OR(EA$1,$R129),4,INDEX(CMB[[Res_Rare]:[Res_Rare]],MATCH(ROUND(MIN(SUM(EA$4,$O129/1000),SUM($O129,EA$4/1000)),3),CMB[[Cmb_ID]:[Cmb_ID]],0))),-1,-1,0,0)),IF(OR(EA$1,$R129),4,INDEX(CMB[[Cmb_Rare]:[Cmb_Rare]],MATCH(ROUND(MIN(SUM(EA$4,$O129/1000),SUM($O129,EA$4/1000)),3),CMB[[Cmb_ID]:[Cmb_ID]],0))),CHOOSE(AC[[M]:[M]],2,1,1,SUM(AC[[AB]:[DB]])))),""))</f>
        <v/>
      </c>
      <c r="EB129" t="str">
        <f>IF(OR(EB$5="",$S129=""),"",IFERROR(SUM(PRODUCT(INDEX(CMB[[BA_0O]:[BA_2O]],MATCH(ROUND(MIN(SUM(EB$4,$O129/1000),SUM($O129,EB$4/1000)),3),CMB[[Cmb_ID]:[Cmb_ID]],0),SUM(N(EB$1),N($R129),1)),CHOOSE(AC[[M]:[M]],1,1,0,AC[[AB]:[AB]])),PRODUCT(INDEX(CMB[[BD_0O]:[BD_2O]],MATCH(ROUND(MIN(SUM(EB$4,$O129/1000),SUM($O129,EB$4/1000)),3),CMB[[Cmb_ID]:[Cmb_ID]],0),SUM(N(EB$1),N($R129),1)),CHOOSE(AC[[M]:[M]],1,0,1,AC[[DB]:[DB]])),PRODUCT(SUM(ROUND(AVERAGE(VALUE(EB$3),VALUE($P129)),0),CHOOSE(IF(OR(EB$1,$R129),4,INDEX(CMB[[Res_Rare]:[Res_Rare]],MATCH(ROUND(MIN(SUM(EB$4,$O129/1000),SUM($O129,EB$4/1000)),3),CMB[[Cmb_ID]:[Cmb_ID]],0))),-1,-1,0,0)),IF(OR(EB$1,$R129),4,INDEX(CMB[[Cmb_Rare]:[Cmb_Rare]],MATCH(ROUND(MIN(SUM(EB$4,$O129/1000),SUM($O129,EB$4/1000)),3),CMB[[Cmb_ID]:[Cmb_ID]],0))),CHOOSE(AC[[M]:[M]],2,1,1,SUM(AC[[AB]:[DB]])))),""))</f>
        <v/>
      </c>
      <c r="EC129" t="str">
        <f>IF(OR(EC$5="",$S129=""),"",IFERROR(SUM(PRODUCT(INDEX(CMB[[BA_0O]:[BA_2O]],MATCH(ROUND(MIN(SUM(EC$4,$O129/1000),SUM($O129,EC$4/1000)),3),CMB[[Cmb_ID]:[Cmb_ID]],0),SUM(N(EC$1),N($R129),1)),CHOOSE(AC[[M]:[M]],1,1,0,AC[[AB]:[AB]])),PRODUCT(INDEX(CMB[[BD_0O]:[BD_2O]],MATCH(ROUND(MIN(SUM(EC$4,$O129/1000),SUM($O129,EC$4/1000)),3),CMB[[Cmb_ID]:[Cmb_ID]],0),SUM(N(EC$1),N($R129),1)),CHOOSE(AC[[M]:[M]],1,0,1,AC[[DB]:[DB]])),PRODUCT(SUM(ROUND(AVERAGE(VALUE(EC$3),VALUE($P129)),0),CHOOSE(IF(OR(EC$1,$R129),4,INDEX(CMB[[Res_Rare]:[Res_Rare]],MATCH(ROUND(MIN(SUM(EC$4,$O129/1000),SUM($O129,EC$4/1000)),3),CMB[[Cmb_ID]:[Cmb_ID]],0))),-1,-1,0,0)),IF(OR(EC$1,$R129),4,INDEX(CMB[[Cmb_Rare]:[Cmb_Rare]],MATCH(ROUND(MIN(SUM(EC$4,$O129/1000),SUM($O129,EC$4/1000)),3),CMB[[Cmb_ID]:[Cmb_ID]],0))),CHOOSE(AC[[M]:[M]],2,1,1,SUM(AC[[AB]:[DB]])))),""))</f>
        <v/>
      </c>
      <c r="ED129" t="str">
        <f>IF(OR(ED$5="",$S129=""),"",IFERROR(SUM(PRODUCT(INDEX(CMB[[BA_0O]:[BA_2O]],MATCH(ROUND(MIN(SUM(ED$4,$O129/1000),SUM($O129,ED$4/1000)),3),CMB[[Cmb_ID]:[Cmb_ID]],0),SUM(N(ED$1),N($R129),1)),CHOOSE(AC[[M]:[M]],1,1,0,AC[[AB]:[AB]])),PRODUCT(INDEX(CMB[[BD_0O]:[BD_2O]],MATCH(ROUND(MIN(SUM(ED$4,$O129/1000),SUM($O129,ED$4/1000)),3),CMB[[Cmb_ID]:[Cmb_ID]],0),SUM(N(ED$1),N($R129),1)),CHOOSE(AC[[M]:[M]],1,0,1,AC[[DB]:[DB]])),PRODUCT(SUM(ROUND(AVERAGE(VALUE(ED$3),VALUE($P129)),0),CHOOSE(IF(OR(ED$1,$R129),4,INDEX(CMB[[Res_Rare]:[Res_Rare]],MATCH(ROUND(MIN(SUM(ED$4,$O129/1000),SUM($O129,ED$4/1000)),3),CMB[[Cmb_ID]:[Cmb_ID]],0))),-1,-1,0,0)),IF(OR(ED$1,$R129),4,INDEX(CMB[[Cmb_Rare]:[Cmb_Rare]],MATCH(ROUND(MIN(SUM(ED$4,$O129/1000),SUM($O129,ED$4/1000)),3),CMB[[Cmb_ID]:[Cmb_ID]],0))),CHOOSE(AC[[M]:[M]],2,1,1,SUM(AC[[AB]:[DB]])))),""))</f>
        <v/>
      </c>
      <c r="EE129" t="str">
        <f>IF(OR(EE$5="",$S129=""),"",IFERROR(SUM(PRODUCT(INDEX(CMB[[BA_0O]:[BA_2O]],MATCH(ROUND(MIN(SUM(EE$4,$O129/1000),SUM($O129,EE$4/1000)),3),CMB[[Cmb_ID]:[Cmb_ID]],0),SUM(N(EE$1),N($R129),1)),CHOOSE(AC[[M]:[M]],1,1,0,AC[[AB]:[AB]])),PRODUCT(INDEX(CMB[[BD_0O]:[BD_2O]],MATCH(ROUND(MIN(SUM(EE$4,$O129/1000),SUM($O129,EE$4/1000)),3),CMB[[Cmb_ID]:[Cmb_ID]],0),SUM(N(EE$1),N($R129),1)),CHOOSE(AC[[M]:[M]],1,0,1,AC[[DB]:[DB]])),PRODUCT(SUM(ROUND(AVERAGE(VALUE(EE$3),VALUE($P129)),0),CHOOSE(IF(OR(EE$1,$R129),4,INDEX(CMB[[Res_Rare]:[Res_Rare]],MATCH(ROUND(MIN(SUM(EE$4,$O129/1000),SUM($O129,EE$4/1000)),3),CMB[[Cmb_ID]:[Cmb_ID]],0))),-1,-1,0,0)),IF(OR(EE$1,$R129),4,INDEX(CMB[[Cmb_Rare]:[Cmb_Rare]],MATCH(ROUND(MIN(SUM(EE$4,$O129/1000),SUM($O129,EE$4/1000)),3),CMB[[Cmb_ID]:[Cmb_ID]],0))),CHOOSE(AC[[M]:[M]],2,1,1,SUM(AC[[AB]:[DB]])))),""))</f>
        <v/>
      </c>
      <c r="EF129" t="str">
        <f>IF(OR(EF$5="",$S129=""),"",IFERROR(SUM(PRODUCT(INDEX(CMB[[BA_0O]:[BA_2O]],MATCH(ROUND(MIN(SUM(EF$4,$O129/1000),SUM($O129,EF$4/1000)),3),CMB[[Cmb_ID]:[Cmb_ID]],0),SUM(N(EF$1),N($R129),1)),CHOOSE(AC[[M]:[M]],1,1,0,AC[[AB]:[AB]])),PRODUCT(INDEX(CMB[[BD_0O]:[BD_2O]],MATCH(ROUND(MIN(SUM(EF$4,$O129/1000),SUM($O129,EF$4/1000)),3),CMB[[Cmb_ID]:[Cmb_ID]],0),SUM(N(EF$1),N($R129),1)),CHOOSE(AC[[M]:[M]],1,0,1,AC[[DB]:[DB]])),PRODUCT(SUM(ROUND(AVERAGE(VALUE(EF$3),VALUE($P129)),0),CHOOSE(IF(OR(EF$1,$R129),4,INDEX(CMB[[Res_Rare]:[Res_Rare]],MATCH(ROUND(MIN(SUM(EF$4,$O129/1000),SUM($O129,EF$4/1000)),3),CMB[[Cmb_ID]:[Cmb_ID]],0))),-1,-1,0,0)),IF(OR(EF$1,$R129),4,INDEX(CMB[[Cmb_Rare]:[Cmb_Rare]],MATCH(ROUND(MIN(SUM(EF$4,$O129/1000),SUM($O129,EF$4/1000)),3),CMB[[Cmb_ID]:[Cmb_ID]],0))),CHOOSE(AC[[M]:[M]],2,1,1,SUM(AC[[AB]:[DB]])))),""))</f>
        <v/>
      </c>
      <c r="EG129" t="str">
        <f>IF(OR(EG$5="",$S129=""),"",IFERROR(SUM(PRODUCT(INDEX(CMB[[BA_0O]:[BA_2O]],MATCH(ROUND(MIN(SUM(EG$4,$O129/1000),SUM($O129,EG$4/1000)),3),CMB[[Cmb_ID]:[Cmb_ID]],0),SUM(N(EG$1),N($R129),1)),CHOOSE(AC[[M]:[M]],1,1,0,AC[[AB]:[AB]])),PRODUCT(INDEX(CMB[[BD_0O]:[BD_2O]],MATCH(ROUND(MIN(SUM(EG$4,$O129/1000),SUM($O129,EG$4/1000)),3),CMB[[Cmb_ID]:[Cmb_ID]],0),SUM(N(EG$1),N($R129),1)),CHOOSE(AC[[M]:[M]],1,0,1,AC[[DB]:[DB]])),PRODUCT(SUM(ROUND(AVERAGE(VALUE(EG$3),VALUE($P129)),0),CHOOSE(IF(OR(EG$1,$R129),4,INDEX(CMB[[Res_Rare]:[Res_Rare]],MATCH(ROUND(MIN(SUM(EG$4,$O129/1000),SUM($O129,EG$4/1000)),3),CMB[[Cmb_ID]:[Cmb_ID]],0))),-1,-1,0,0)),IF(OR(EG$1,$R129),4,INDEX(CMB[[Cmb_Rare]:[Cmb_Rare]],MATCH(ROUND(MIN(SUM(EG$4,$O129/1000),SUM($O129,EG$4/1000)),3),CMB[[Cmb_ID]:[Cmb_ID]],0))),CHOOSE(AC[[M]:[M]],2,1,1,SUM(AC[[AB]:[DB]])))),""))</f>
        <v/>
      </c>
      <c r="EH129" t="str">
        <f>IF(OR(EH$5="",$S129=""),"",IFERROR(SUM(PRODUCT(INDEX(CMB[[BA_0O]:[BA_2O]],MATCH(ROUND(MIN(SUM(EH$4,$O129/1000),SUM($O129,EH$4/1000)),3),CMB[[Cmb_ID]:[Cmb_ID]],0),SUM(N(EH$1),N($R129),1)),CHOOSE(AC[[M]:[M]],1,1,0,AC[[AB]:[AB]])),PRODUCT(INDEX(CMB[[BD_0O]:[BD_2O]],MATCH(ROUND(MIN(SUM(EH$4,$O129/1000),SUM($O129,EH$4/1000)),3),CMB[[Cmb_ID]:[Cmb_ID]],0),SUM(N(EH$1),N($R129),1)),CHOOSE(AC[[M]:[M]],1,0,1,AC[[DB]:[DB]])),PRODUCT(SUM(ROUND(AVERAGE(VALUE(EH$3),VALUE($P129)),0),CHOOSE(IF(OR(EH$1,$R129),4,INDEX(CMB[[Res_Rare]:[Res_Rare]],MATCH(ROUND(MIN(SUM(EH$4,$O129/1000),SUM($O129,EH$4/1000)),3),CMB[[Cmb_ID]:[Cmb_ID]],0))),-1,-1,0,0)),IF(OR(EH$1,$R129),4,INDEX(CMB[[Cmb_Rare]:[Cmb_Rare]],MATCH(ROUND(MIN(SUM(EH$4,$O129/1000),SUM($O129,EH$4/1000)),3),CMB[[Cmb_ID]:[Cmb_ID]],0))),CHOOSE(AC[[M]:[M]],2,1,1,SUM(AC[[AB]:[DB]])))),""))</f>
        <v/>
      </c>
      <c r="EI129" t="str">
        <f>IF(OR(EI$5="",$S129=""),"",IFERROR(SUM(PRODUCT(INDEX(CMB[[BA_0O]:[BA_2O]],MATCH(ROUND(MIN(SUM(EI$4,$O129/1000),SUM($O129,EI$4/1000)),3),CMB[[Cmb_ID]:[Cmb_ID]],0),SUM(N(EI$1),N($R129),1)),CHOOSE(AC[[M]:[M]],1,1,0,AC[[AB]:[AB]])),PRODUCT(INDEX(CMB[[BD_0O]:[BD_2O]],MATCH(ROUND(MIN(SUM(EI$4,$O129/1000),SUM($O129,EI$4/1000)),3),CMB[[Cmb_ID]:[Cmb_ID]],0),SUM(N(EI$1),N($R129),1)),CHOOSE(AC[[M]:[M]],1,0,1,AC[[DB]:[DB]])),PRODUCT(SUM(ROUND(AVERAGE(VALUE(EI$3),VALUE($P129)),0),CHOOSE(IF(OR(EI$1,$R129),4,INDEX(CMB[[Res_Rare]:[Res_Rare]],MATCH(ROUND(MIN(SUM(EI$4,$O129/1000),SUM($O129,EI$4/1000)),3),CMB[[Cmb_ID]:[Cmb_ID]],0))),-1,-1,0,0)),IF(OR(EI$1,$R129),4,INDEX(CMB[[Cmb_Rare]:[Cmb_Rare]],MATCH(ROUND(MIN(SUM(EI$4,$O129/1000),SUM($O129,EI$4/1000)),3),CMB[[Cmb_ID]:[Cmb_ID]],0))),CHOOSE(AC[[M]:[M]],2,1,1,SUM(AC[[AB]:[DB]])))),""))</f>
        <v/>
      </c>
      <c r="EJ129" t="str">
        <f>IF(OR(EJ$5="",$S129=""),"",IFERROR(SUM(PRODUCT(INDEX(CMB[[BA_0O]:[BA_2O]],MATCH(ROUND(MIN(SUM(EJ$4,$O129/1000),SUM($O129,EJ$4/1000)),3),CMB[[Cmb_ID]:[Cmb_ID]],0),SUM(N(EJ$1),N($R129),1)),CHOOSE(AC[[M]:[M]],1,1,0,AC[[AB]:[AB]])),PRODUCT(INDEX(CMB[[BD_0O]:[BD_2O]],MATCH(ROUND(MIN(SUM(EJ$4,$O129/1000),SUM($O129,EJ$4/1000)),3),CMB[[Cmb_ID]:[Cmb_ID]],0),SUM(N(EJ$1),N($R129),1)),CHOOSE(AC[[M]:[M]],1,0,1,AC[[DB]:[DB]])),PRODUCT(SUM(ROUND(AVERAGE(VALUE(EJ$3),VALUE($P129)),0),CHOOSE(IF(OR(EJ$1,$R129),4,INDEX(CMB[[Res_Rare]:[Res_Rare]],MATCH(ROUND(MIN(SUM(EJ$4,$O129/1000),SUM($O129,EJ$4/1000)),3),CMB[[Cmb_ID]:[Cmb_ID]],0))),-1,-1,0,0)),IF(OR(EJ$1,$R129),4,INDEX(CMB[[Cmb_Rare]:[Cmb_Rare]],MATCH(ROUND(MIN(SUM(EJ$4,$O129/1000),SUM($O129,EJ$4/1000)),3),CMB[[Cmb_ID]:[Cmb_ID]],0))),CHOOSE(AC[[M]:[M]],2,1,1,SUM(AC[[AB]:[DB]])))),""))</f>
        <v/>
      </c>
      <c r="EK129" t="str">
        <f>IF(OR(EK$5="",$S129=""),"",IFERROR(SUM(PRODUCT(INDEX(CMB[[BA_0O]:[BA_2O]],MATCH(ROUND(MIN(SUM(EK$4,$O129/1000),SUM($O129,EK$4/1000)),3),CMB[[Cmb_ID]:[Cmb_ID]],0),SUM(N(EK$1),N($R129),1)),CHOOSE(AC[[M]:[M]],1,1,0,AC[[AB]:[AB]])),PRODUCT(INDEX(CMB[[BD_0O]:[BD_2O]],MATCH(ROUND(MIN(SUM(EK$4,$O129/1000),SUM($O129,EK$4/1000)),3),CMB[[Cmb_ID]:[Cmb_ID]],0),SUM(N(EK$1),N($R129),1)),CHOOSE(AC[[M]:[M]],1,0,1,AC[[DB]:[DB]])),PRODUCT(SUM(ROUND(AVERAGE(VALUE(EK$3),VALUE($P129)),0),CHOOSE(IF(OR(EK$1,$R129),4,INDEX(CMB[[Res_Rare]:[Res_Rare]],MATCH(ROUND(MIN(SUM(EK$4,$O129/1000),SUM($O129,EK$4/1000)),3),CMB[[Cmb_ID]:[Cmb_ID]],0))),-1,-1,0,0)),IF(OR(EK$1,$R129),4,INDEX(CMB[[Cmb_Rare]:[Cmb_Rare]],MATCH(ROUND(MIN(SUM(EK$4,$O129/1000),SUM($O129,EK$4/1000)),3),CMB[[Cmb_ID]:[Cmb_ID]],0))),CHOOSE(AC[[M]:[M]],2,1,1,SUM(AC[[AB]:[DB]])))),""))</f>
        <v/>
      </c>
      <c r="EL129" t="str">
        <f>IF(OR(EL$5="",$S129=""),"",IFERROR(SUM(PRODUCT(INDEX(CMB[[BA_0O]:[BA_2O]],MATCH(ROUND(MIN(SUM(EL$4,$O129/1000),SUM($O129,EL$4/1000)),3),CMB[[Cmb_ID]:[Cmb_ID]],0),SUM(N(EL$1),N($R129),1)),CHOOSE(AC[[M]:[M]],1,1,0,AC[[AB]:[AB]])),PRODUCT(INDEX(CMB[[BD_0O]:[BD_2O]],MATCH(ROUND(MIN(SUM(EL$4,$O129/1000),SUM($O129,EL$4/1000)),3),CMB[[Cmb_ID]:[Cmb_ID]],0),SUM(N(EL$1),N($R129),1)),CHOOSE(AC[[M]:[M]],1,0,1,AC[[DB]:[DB]])),PRODUCT(SUM(ROUND(AVERAGE(VALUE(EL$3),VALUE($P129)),0),CHOOSE(IF(OR(EL$1,$R129),4,INDEX(CMB[[Res_Rare]:[Res_Rare]],MATCH(ROUND(MIN(SUM(EL$4,$O129/1000),SUM($O129,EL$4/1000)),3),CMB[[Cmb_ID]:[Cmb_ID]],0))),-1,-1,0,0)),IF(OR(EL$1,$R129),4,INDEX(CMB[[Cmb_Rare]:[Cmb_Rare]],MATCH(ROUND(MIN(SUM(EL$4,$O129/1000),SUM($O129,EL$4/1000)),3),CMB[[Cmb_ID]:[Cmb_ID]],0))),CHOOSE(AC[[M]:[M]],2,1,1,SUM(AC[[AB]:[DB]])))),""))</f>
        <v/>
      </c>
      <c r="EM129" t="str">
        <f>IF(OR(EM$5="",$S129=""),"",IFERROR(SUM(PRODUCT(INDEX(CMB[[BA_0O]:[BA_2O]],MATCH(ROUND(MIN(SUM(EM$4,$O129/1000),SUM($O129,EM$4/1000)),3),CMB[[Cmb_ID]:[Cmb_ID]],0),SUM(N(EM$1),N($R129),1)),CHOOSE(AC[[M]:[M]],1,1,0,AC[[AB]:[AB]])),PRODUCT(INDEX(CMB[[BD_0O]:[BD_2O]],MATCH(ROUND(MIN(SUM(EM$4,$O129/1000),SUM($O129,EM$4/1000)),3),CMB[[Cmb_ID]:[Cmb_ID]],0),SUM(N(EM$1),N($R129),1)),CHOOSE(AC[[M]:[M]],1,0,1,AC[[DB]:[DB]])),PRODUCT(SUM(ROUND(AVERAGE(VALUE(EM$3),VALUE($P129)),0),CHOOSE(IF(OR(EM$1,$R129),4,INDEX(CMB[[Res_Rare]:[Res_Rare]],MATCH(ROUND(MIN(SUM(EM$4,$O129/1000),SUM($O129,EM$4/1000)),3),CMB[[Cmb_ID]:[Cmb_ID]],0))),-1,-1,0,0)),IF(OR(EM$1,$R129),4,INDEX(CMB[[Cmb_Rare]:[Cmb_Rare]],MATCH(ROUND(MIN(SUM(EM$4,$O129/1000),SUM($O129,EM$4/1000)),3),CMB[[Cmb_ID]:[Cmb_ID]],0))),CHOOSE(AC[[M]:[M]],2,1,1,SUM(AC[[AB]:[DB]])))),""))</f>
        <v/>
      </c>
      <c r="EN129" t="str">
        <f>IF(OR(EN$5="",$S129=""),"",IFERROR(SUM(PRODUCT(INDEX(CMB[[BA_0O]:[BA_2O]],MATCH(ROUND(MIN(SUM(EN$4,$O129/1000),SUM($O129,EN$4/1000)),3),CMB[[Cmb_ID]:[Cmb_ID]],0),SUM(N(EN$1),N($R129),1)),CHOOSE(AC[[M]:[M]],1,1,0,AC[[AB]:[AB]])),PRODUCT(INDEX(CMB[[BD_0O]:[BD_2O]],MATCH(ROUND(MIN(SUM(EN$4,$O129/1000),SUM($O129,EN$4/1000)),3),CMB[[Cmb_ID]:[Cmb_ID]],0),SUM(N(EN$1),N($R129),1)),CHOOSE(AC[[M]:[M]],1,0,1,AC[[DB]:[DB]])),PRODUCT(SUM(ROUND(AVERAGE(VALUE(EN$3),VALUE($P129)),0),CHOOSE(IF(OR(EN$1,$R129),4,INDEX(CMB[[Res_Rare]:[Res_Rare]],MATCH(ROUND(MIN(SUM(EN$4,$O129/1000),SUM($O129,EN$4/1000)),3),CMB[[Cmb_ID]:[Cmb_ID]],0))),-1,-1,0,0)),IF(OR(EN$1,$R129),4,INDEX(CMB[[Cmb_Rare]:[Cmb_Rare]],MATCH(ROUND(MIN(SUM(EN$4,$O129/1000),SUM($O129,EN$4/1000)),3),CMB[[Cmb_ID]:[Cmb_ID]],0))),CHOOSE(AC[[M]:[M]],2,1,1,SUM(AC[[AB]:[DB]])))),""))</f>
        <v/>
      </c>
      <c r="EO129" t="str">
        <f>IF(OR(EO$5="",$S129=""),"",IFERROR(SUM(PRODUCT(INDEX(CMB[[BA_0O]:[BA_2O]],MATCH(ROUND(MIN(SUM(EO$4,$O129/1000),SUM($O129,EO$4/1000)),3),CMB[[Cmb_ID]:[Cmb_ID]],0),SUM(N(EO$1),N($R129),1)),CHOOSE(AC[[M]:[M]],1,1,0,AC[[AB]:[AB]])),PRODUCT(INDEX(CMB[[BD_0O]:[BD_2O]],MATCH(ROUND(MIN(SUM(EO$4,$O129/1000),SUM($O129,EO$4/1000)),3),CMB[[Cmb_ID]:[Cmb_ID]],0),SUM(N(EO$1),N($R129),1)),CHOOSE(AC[[M]:[M]],1,0,1,AC[[DB]:[DB]])),PRODUCT(SUM(ROUND(AVERAGE(VALUE(EO$3),VALUE($P129)),0),CHOOSE(IF(OR(EO$1,$R129),4,INDEX(CMB[[Res_Rare]:[Res_Rare]],MATCH(ROUND(MIN(SUM(EO$4,$O129/1000),SUM($O129,EO$4/1000)),3),CMB[[Cmb_ID]:[Cmb_ID]],0))),-1,-1,0,0)),IF(OR(EO$1,$R129),4,INDEX(CMB[[Cmb_Rare]:[Cmb_Rare]],MATCH(ROUND(MIN(SUM(EO$4,$O129/1000),SUM($O129,EO$4/1000)),3),CMB[[Cmb_ID]:[Cmb_ID]],0))),CHOOSE(AC[[M]:[M]],2,1,1,SUM(AC[[AB]:[DB]])))),""))</f>
        <v/>
      </c>
      <c r="EP129" t="str">
        <f>IF(OR(EP$5="",$S129=""),"",IFERROR(SUM(PRODUCT(INDEX(CMB[[BA_0O]:[BA_2O]],MATCH(ROUND(MIN(SUM(EP$4,$O129/1000),SUM($O129,EP$4/1000)),3),CMB[[Cmb_ID]:[Cmb_ID]],0),SUM(N(EP$1),N($R129),1)),CHOOSE(AC[[M]:[M]],1,1,0,AC[[AB]:[AB]])),PRODUCT(INDEX(CMB[[BD_0O]:[BD_2O]],MATCH(ROUND(MIN(SUM(EP$4,$O129/1000),SUM($O129,EP$4/1000)),3),CMB[[Cmb_ID]:[Cmb_ID]],0),SUM(N(EP$1),N($R129),1)),CHOOSE(AC[[M]:[M]],1,0,1,AC[[DB]:[DB]])),PRODUCT(SUM(ROUND(AVERAGE(VALUE(EP$3),VALUE($P129)),0),CHOOSE(IF(OR(EP$1,$R129),4,INDEX(CMB[[Res_Rare]:[Res_Rare]],MATCH(ROUND(MIN(SUM(EP$4,$O129/1000),SUM($O129,EP$4/1000)),3),CMB[[Cmb_ID]:[Cmb_ID]],0))),-1,-1,0,0)),IF(OR(EP$1,$R129),4,INDEX(CMB[[Cmb_Rare]:[Cmb_Rare]],MATCH(ROUND(MIN(SUM(EP$4,$O129/1000),SUM($O129,EP$4/1000)),3),CMB[[Cmb_ID]:[Cmb_ID]],0))),CHOOSE(AC[[M]:[M]],2,1,1,SUM(AC[[AB]:[DB]])))),""))</f>
        <v/>
      </c>
      <c r="EQ129" t="str">
        <f>IF(OR(EQ$5="",$S129=""),"",IFERROR(SUM(PRODUCT(INDEX(CMB[[BA_0O]:[BA_2O]],MATCH(ROUND(MIN(SUM(EQ$4,$O129/1000),SUM($O129,EQ$4/1000)),3),CMB[[Cmb_ID]:[Cmb_ID]],0),SUM(N(EQ$1),N($R129),1)),CHOOSE(AC[[M]:[M]],1,1,0,AC[[AB]:[AB]])),PRODUCT(INDEX(CMB[[BD_0O]:[BD_2O]],MATCH(ROUND(MIN(SUM(EQ$4,$O129/1000),SUM($O129,EQ$4/1000)),3),CMB[[Cmb_ID]:[Cmb_ID]],0),SUM(N(EQ$1),N($R129),1)),CHOOSE(AC[[M]:[M]],1,0,1,AC[[DB]:[DB]])),PRODUCT(SUM(ROUND(AVERAGE(VALUE(EQ$3),VALUE($P129)),0),CHOOSE(IF(OR(EQ$1,$R129),4,INDEX(CMB[[Res_Rare]:[Res_Rare]],MATCH(ROUND(MIN(SUM(EQ$4,$O129/1000),SUM($O129,EQ$4/1000)),3),CMB[[Cmb_ID]:[Cmb_ID]],0))),-1,-1,0,0)),IF(OR(EQ$1,$R129),4,INDEX(CMB[[Cmb_Rare]:[Cmb_Rare]],MATCH(ROUND(MIN(SUM(EQ$4,$O129/1000),SUM($O129,EQ$4/1000)),3),CMB[[Cmb_ID]:[Cmb_ID]],0))),CHOOSE(AC[[M]:[M]],2,1,1,SUM(AC[[AB]:[DB]])))),""))</f>
        <v/>
      </c>
      <c r="ER129" t="str">
        <f>IF(OR(ER$5="",$S129=""),"",IFERROR(SUM(PRODUCT(INDEX(CMB[[BA_0O]:[BA_2O]],MATCH(ROUND(MIN(SUM(ER$4,$O129/1000),SUM($O129,ER$4/1000)),3),CMB[[Cmb_ID]:[Cmb_ID]],0),SUM(N(ER$1),N($R129),1)),CHOOSE(AC[[M]:[M]],1,1,0,AC[[AB]:[AB]])),PRODUCT(INDEX(CMB[[BD_0O]:[BD_2O]],MATCH(ROUND(MIN(SUM(ER$4,$O129/1000),SUM($O129,ER$4/1000)),3),CMB[[Cmb_ID]:[Cmb_ID]],0),SUM(N(ER$1),N($R129),1)),CHOOSE(AC[[M]:[M]],1,0,1,AC[[DB]:[DB]])),PRODUCT(SUM(ROUND(AVERAGE(VALUE(ER$3),VALUE($P129)),0),CHOOSE(IF(OR(ER$1,$R129),4,INDEX(CMB[[Res_Rare]:[Res_Rare]],MATCH(ROUND(MIN(SUM(ER$4,$O129/1000),SUM($O129,ER$4/1000)),3),CMB[[Cmb_ID]:[Cmb_ID]],0))),-1,-1,0,0)),IF(OR(ER$1,$R129),4,INDEX(CMB[[Cmb_Rare]:[Cmb_Rare]],MATCH(ROUND(MIN(SUM(ER$4,$O129/1000),SUM($O129,ER$4/1000)),3),CMB[[Cmb_ID]:[Cmb_ID]],0))),CHOOSE(AC[[M]:[M]],2,1,1,SUM(AC[[AB]:[DB]])))),""))</f>
        <v/>
      </c>
      <c r="ES129" t="str">
        <f>IF(OR(ES$5="",$S129=""),"",IFERROR(SUM(PRODUCT(INDEX(CMB[[BA_0O]:[BA_2O]],MATCH(ROUND(MIN(SUM(ES$4,$O129/1000),SUM($O129,ES$4/1000)),3),CMB[[Cmb_ID]:[Cmb_ID]],0),SUM(N(ES$1),N($R129),1)),CHOOSE(AC[[M]:[M]],1,1,0,AC[[AB]:[AB]])),PRODUCT(INDEX(CMB[[BD_0O]:[BD_2O]],MATCH(ROUND(MIN(SUM(ES$4,$O129/1000),SUM($O129,ES$4/1000)),3),CMB[[Cmb_ID]:[Cmb_ID]],0),SUM(N(ES$1),N($R129),1)),CHOOSE(AC[[M]:[M]],1,0,1,AC[[DB]:[DB]])),PRODUCT(SUM(ROUND(AVERAGE(VALUE(ES$3),VALUE($P129)),0),CHOOSE(IF(OR(ES$1,$R129),4,INDEX(CMB[[Res_Rare]:[Res_Rare]],MATCH(ROUND(MIN(SUM(ES$4,$O129/1000),SUM($O129,ES$4/1000)),3),CMB[[Cmb_ID]:[Cmb_ID]],0))),-1,-1,0,0)),IF(OR(ES$1,$R129),4,INDEX(CMB[[Cmb_Rare]:[Cmb_Rare]],MATCH(ROUND(MIN(SUM(ES$4,$O129/1000),SUM($O129,ES$4/1000)),3),CMB[[Cmb_ID]:[Cmb_ID]],0))),CHOOSE(AC[[M]:[M]],2,1,1,SUM(AC[[AB]:[DB]])))),""))</f>
        <v/>
      </c>
      <c r="ET129" t="str">
        <f>IF(OR(ET$5="",$S129=""),"",IFERROR(SUM(PRODUCT(INDEX(CMB[[BA_0O]:[BA_2O]],MATCH(ROUND(MIN(SUM(ET$4,$O129/1000),SUM($O129,ET$4/1000)),3),CMB[[Cmb_ID]:[Cmb_ID]],0),SUM(N(ET$1),N($R129),1)),CHOOSE(AC[[M]:[M]],1,1,0,AC[[AB]:[AB]])),PRODUCT(INDEX(CMB[[BD_0O]:[BD_2O]],MATCH(ROUND(MIN(SUM(ET$4,$O129/1000),SUM($O129,ET$4/1000)),3),CMB[[Cmb_ID]:[Cmb_ID]],0),SUM(N(ET$1),N($R129),1)),CHOOSE(AC[[M]:[M]],1,0,1,AC[[DB]:[DB]])),PRODUCT(SUM(ROUND(AVERAGE(VALUE(ET$3),VALUE($P129)),0),CHOOSE(IF(OR(ET$1,$R129),4,INDEX(CMB[[Res_Rare]:[Res_Rare]],MATCH(ROUND(MIN(SUM(ET$4,$O129/1000),SUM($O129,ET$4/1000)),3),CMB[[Cmb_ID]:[Cmb_ID]],0))),-1,-1,0,0)),IF(OR(ET$1,$R129),4,INDEX(CMB[[Cmb_Rare]:[Cmb_Rare]],MATCH(ROUND(MIN(SUM(ET$4,$O129/1000),SUM($O129,ET$4/1000)),3),CMB[[Cmb_ID]:[Cmb_ID]],0))),CHOOSE(AC[[M]:[M]],2,1,1,SUM(AC[[AB]:[DB]])))),""))</f>
        <v/>
      </c>
      <c r="EU129" t="str">
        <f>IF(OR(EU$5="",$S129=""),"",IFERROR(SUM(PRODUCT(INDEX(CMB[[BA_0O]:[BA_2O]],MATCH(ROUND(MIN(SUM(EU$4,$O129/1000),SUM($O129,EU$4/1000)),3),CMB[[Cmb_ID]:[Cmb_ID]],0),SUM(N(EU$1),N($R129),1)),CHOOSE(AC[[M]:[M]],1,1,0,AC[[AB]:[AB]])),PRODUCT(INDEX(CMB[[BD_0O]:[BD_2O]],MATCH(ROUND(MIN(SUM(EU$4,$O129/1000),SUM($O129,EU$4/1000)),3),CMB[[Cmb_ID]:[Cmb_ID]],0),SUM(N(EU$1),N($R129),1)),CHOOSE(AC[[M]:[M]],1,0,1,AC[[DB]:[DB]])),PRODUCT(SUM(ROUND(AVERAGE(VALUE(EU$3),VALUE($P129)),0),CHOOSE(IF(OR(EU$1,$R129),4,INDEX(CMB[[Res_Rare]:[Res_Rare]],MATCH(ROUND(MIN(SUM(EU$4,$O129/1000),SUM($O129,EU$4/1000)),3),CMB[[Cmb_ID]:[Cmb_ID]],0))),-1,-1,0,0)),IF(OR(EU$1,$R129),4,INDEX(CMB[[Cmb_Rare]:[Cmb_Rare]],MATCH(ROUND(MIN(SUM(EU$4,$O129/1000),SUM($O129,EU$4/1000)),3),CMB[[Cmb_ID]:[Cmb_ID]],0))),CHOOSE(AC[[M]:[M]],2,1,1,SUM(AC[[AB]:[DB]])))),""))</f>
        <v/>
      </c>
      <c r="EV129" t="str">
        <f>IF(OR(EV$5="",$S129=""),"",IFERROR(SUM(PRODUCT(INDEX(CMB[[BA_0O]:[BA_2O]],MATCH(ROUND(MIN(SUM(EV$4,$O129/1000),SUM($O129,EV$4/1000)),3),CMB[[Cmb_ID]:[Cmb_ID]],0),SUM(N(EV$1),N($R129),1)),CHOOSE(AC[[M]:[M]],1,1,0,AC[[AB]:[AB]])),PRODUCT(INDEX(CMB[[BD_0O]:[BD_2O]],MATCH(ROUND(MIN(SUM(EV$4,$O129/1000),SUM($O129,EV$4/1000)),3),CMB[[Cmb_ID]:[Cmb_ID]],0),SUM(N(EV$1),N($R129),1)),CHOOSE(AC[[M]:[M]],1,0,1,AC[[DB]:[DB]])),PRODUCT(SUM(ROUND(AVERAGE(VALUE(EV$3),VALUE($P129)),0),CHOOSE(IF(OR(EV$1,$R129),4,INDEX(CMB[[Res_Rare]:[Res_Rare]],MATCH(ROUND(MIN(SUM(EV$4,$O129/1000),SUM($O129,EV$4/1000)),3),CMB[[Cmb_ID]:[Cmb_ID]],0))),-1,-1,0,0)),IF(OR(EV$1,$R129),4,INDEX(CMB[[Cmb_Rare]:[Cmb_Rare]],MATCH(ROUND(MIN(SUM(EV$4,$O129/1000),SUM($O129,EV$4/1000)),3),CMB[[Cmb_ID]:[Cmb_ID]],0))),CHOOSE(AC[[M]:[M]],2,1,1,SUM(AC[[AB]:[DB]])))),""))</f>
        <v/>
      </c>
      <c r="EW129" t="str">
        <f>IF(OR(EW$5="",$S129=""),"",IFERROR(SUM(PRODUCT(INDEX(CMB[[BA_0O]:[BA_2O]],MATCH(ROUND(MIN(SUM(EW$4,$O129/1000),SUM($O129,EW$4/1000)),3),CMB[[Cmb_ID]:[Cmb_ID]],0),SUM(N(EW$1),N($R129),1)),CHOOSE(AC[[M]:[M]],1,1,0,AC[[AB]:[AB]])),PRODUCT(INDEX(CMB[[BD_0O]:[BD_2O]],MATCH(ROUND(MIN(SUM(EW$4,$O129/1000),SUM($O129,EW$4/1000)),3),CMB[[Cmb_ID]:[Cmb_ID]],0),SUM(N(EW$1),N($R129),1)),CHOOSE(AC[[M]:[M]],1,0,1,AC[[DB]:[DB]])),PRODUCT(SUM(ROUND(AVERAGE(VALUE(EW$3),VALUE($P129)),0),CHOOSE(IF(OR(EW$1,$R129),4,INDEX(CMB[[Res_Rare]:[Res_Rare]],MATCH(ROUND(MIN(SUM(EW$4,$O129/1000),SUM($O129,EW$4/1000)),3),CMB[[Cmb_ID]:[Cmb_ID]],0))),-1,-1,0,0)),IF(OR(EW$1,$R129),4,INDEX(CMB[[Cmb_Rare]:[Cmb_Rare]],MATCH(ROUND(MIN(SUM(EW$4,$O129/1000),SUM($O129,EW$4/1000)),3),CMB[[Cmb_ID]:[Cmb_ID]],0))),CHOOSE(AC[[M]:[M]],2,1,1,SUM(AC[[AB]:[DB]])))),""))</f>
        <v/>
      </c>
      <c r="EX129" t="str">
        <f>IF(OR(EX$5="",$S129=""),"",IFERROR(SUM(PRODUCT(INDEX(CMB[[BA_0O]:[BA_2O]],MATCH(ROUND(MIN(SUM(EX$4,$O129/1000),SUM($O129,EX$4/1000)),3),CMB[[Cmb_ID]:[Cmb_ID]],0),SUM(N(EX$1),N($R129),1)),CHOOSE(AC[[M]:[M]],1,1,0,AC[[AB]:[AB]])),PRODUCT(INDEX(CMB[[BD_0O]:[BD_2O]],MATCH(ROUND(MIN(SUM(EX$4,$O129/1000),SUM($O129,EX$4/1000)),3),CMB[[Cmb_ID]:[Cmb_ID]],0),SUM(N(EX$1),N($R129),1)),CHOOSE(AC[[M]:[M]],1,0,1,AC[[DB]:[DB]])),PRODUCT(SUM(ROUND(AVERAGE(VALUE(EX$3),VALUE($P129)),0),CHOOSE(IF(OR(EX$1,$R129),4,INDEX(CMB[[Res_Rare]:[Res_Rare]],MATCH(ROUND(MIN(SUM(EX$4,$O129/1000),SUM($O129,EX$4/1000)),3),CMB[[Cmb_ID]:[Cmb_ID]],0))),-1,-1,0,0)),IF(OR(EX$1,$R129),4,INDEX(CMB[[Cmb_Rare]:[Cmb_Rare]],MATCH(ROUND(MIN(SUM(EX$4,$O129/1000),SUM($O129,EX$4/1000)),3),CMB[[Cmb_ID]:[Cmb_ID]],0))),CHOOSE(AC[[M]:[M]],2,1,1,SUM(AC[[AB]:[DB]])))),""))</f>
        <v/>
      </c>
      <c r="EY129" t="str">
        <f>IF(OR(EY$5="",$S129=""),"",IFERROR(SUM(PRODUCT(INDEX(CMB[[BA_0O]:[BA_2O]],MATCH(ROUND(MIN(SUM(EY$4,$O129/1000),SUM($O129,EY$4/1000)),3),CMB[[Cmb_ID]:[Cmb_ID]],0),SUM(N(EY$1),N($R129),1)),CHOOSE(AC[[M]:[M]],1,1,0,AC[[AB]:[AB]])),PRODUCT(INDEX(CMB[[BD_0O]:[BD_2O]],MATCH(ROUND(MIN(SUM(EY$4,$O129/1000),SUM($O129,EY$4/1000)),3),CMB[[Cmb_ID]:[Cmb_ID]],0),SUM(N(EY$1),N($R129),1)),CHOOSE(AC[[M]:[M]],1,0,1,AC[[DB]:[DB]])),PRODUCT(SUM(ROUND(AVERAGE(VALUE(EY$3),VALUE($P129)),0),CHOOSE(IF(OR(EY$1,$R129),4,INDEX(CMB[[Res_Rare]:[Res_Rare]],MATCH(ROUND(MIN(SUM(EY$4,$O129/1000),SUM($O129,EY$4/1000)),3),CMB[[Cmb_ID]:[Cmb_ID]],0))),-1,-1,0,0)),IF(OR(EY$1,$R129),4,INDEX(CMB[[Cmb_Rare]:[Cmb_Rare]],MATCH(ROUND(MIN(SUM(EY$4,$O129/1000),SUM($O129,EY$4/1000)),3),CMB[[Cmb_ID]:[Cmb_ID]],0))),CHOOSE(AC[[M]:[M]],2,1,1,SUM(AC[[AB]:[DB]])))),""))</f>
        <v/>
      </c>
      <c r="EZ129" t="str">
        <f>IF(OR(EZ$5="",$S129=""),"",IFERROR(SUM(PRODUCT(INDEX(CMB[[BA_0O]:[BA_2O]],MATCH(ROUND(MIN(SUM(EZ$4,$O129/1000),SUM($O129,EZ$4/1000)),3),CMB[[Cmb_ID]:[Cmb_ID]],0),SUM(N(EZ$1),N($R129),1)),CHOOSE(AC[[M]:[M]],1,1,0,AC[[AB]:[AB]])),PRODUCT(INDEX(CMB[[BD_0O]:[BD_2O]],MATCH(ROUND(MIN(SUM(EZ$4,$O129/1000),SUM($O129,EZ$4/1000)),3),CMB[[Cmb_ID]:[Cmb_ID]],0),SUM(N(EZ$1),N($R129),1)),CHOOSE(AC[[M]:[M]],1,0,1,AC[[DB]:[DB]])),PRODUCT(SUM(ROUND(AVERAGE(VALUE(EZ$3),VALUE($P129)),0),CHOOSE(IF(OR(EZ$1,$R129),4,INDEX(CMB[[Res_Rare]:[Res_Rare]],MATCH(ROUND(MIN(SUM(EZ$4,$O129/1000),SUM($O129,EZ$4/1000)),3),CMB[[Cmb_ID]:[Cmb_ID]],0))),-1,-1,0,0)),IF(OR(EZ$1,$R129),4,INDEX(CMB[[Cmb_Rare]:[Cmb_Rare]],MATCH(ROUND(MIN(SUM(EZ$4,$O129/1000),SUM($O129,EZ$4/1000)),3),CMB[[Cmb_ID]:[Cmb_ID]],0))),CHOOSE(AC[[M]:[M]],2,1,1,SUM(AC[[AB]:[DB]])))),""))</f>
        <v/>
      </c>
      <c r="FA129" t="str">
        <f>IF(OR(FA$5="",$S129=""),"",IFERROR(SUM(PRODUCT(INDEX(CMB[[BA_0O]:[BA_2O]],MATCH(ROUND(MIN(SUM(FA$4,$O129/1000),SUM($O129,FA$4/1000)),3),CMB[[Cmb_ID]:[Cmb_ID]],0),SUM(N(FA$1),N($R129),1)),CHOOSE(AC[[M]:[M]],1,1,0,AC[[AB]:[AB]])),PRODUCT(INDEX(CMB[[BD_0O]:[BD_2O]],MATCH(ROUND(MIN(SUM(FA$4,$O129/1000),SUM($O129,FA$4/1000)),3),CMB[[Cmb_ID]:[Cmb_ID]],0),SUM(N(FA$1),N($R129),1)),CHOOSE(AC[[M]:[M]],1,0,1,AC[[DB]:[DB]])),PRODUCT(SUM(ROUND(AVERAGE(VALUE(FA$3),VALUE($P129)),0),CHOOSE(IF(OR(FA$1,$R129),4,INDEX(CMB[[Res_Rare]:[Res_Rare]],MATCH(ROUND(MIN(SUM(FA$4,$O129/1000),SUM($O129,FA$4/1000)),3),CMB[[Cmb_ID]:[Cmb_ID]],0))),-1,-1,0,0)),IF(OR(FA$1,$R129),4,INDEX(CMB[[Cmb_Rare]:[Cmb_Rare]],MATCH(ROUND(MIN(SUM(FA$4,$O129/1000),SUM($O129,FA$4/1000)),3),CMB[[Cmb_ID]:[Cmb_ID]],0))),CHOOSE(AC[[M]:[M]],2,1,1,SUM(AC[[AB]:[DB]])))),""))</f>
        <v/>
      </c>
      <c r="FB129" t="str">
        <f>IF(OR(FB$5="",$S129=""),"",IFERROR(SUM(PRODUCT(INDEX(CMB[[BA_0O]:[BA_2O]],MATCH(ROUND(MIN(SUM(FB$4,$O129/1000),SUM($O129,FB$4/1000)),3),CMB[[Cmb_ID]:[Cmb_ID]],0),SUM(N(FB$1),N($R129),1)),CHOOSE(AC[[M]:[M]],1,1,0,AC[[AB]:[AB]])),PRODUCT(INDEX(CMB[[BD_0O]:[BD_2O]],MATCH(ROUND(MIN(SUM(FB$4,$O129/1000),SUM($O129,FB$4/1000)),3),CMB[[Cmb_ID]:[Cmb_ID]],0),SUM(N(FB$1),N($R129),1)),CHOOSE(AC[[M]:[M]],1,0,1,AC[[DB]:[DB]])),PRODUCT(SUM(ROUND(AVERAGE(VALUE(FB$3),VALUE($P129)),0),CHOOSE(IF(OR(FB$1,$R129),4,INDEX(CMB[[Res_Rare]:[Res_Rare]],MATCH(ROUND(MIN(SUM(FB$4,$O129/1000),SUM($O129,FB$4/1000)),3),CMB[[Cmb_ID]:[Cmb_ID]],0))),-1,-1,0,0)),IF(OR(FB$1,$R129),4,INDEX(CMB[[Cmb_Rare]:[Cmb_Rare]],MATCH(ROUND(MIN(SUM(FB$4,$O129/1000),SUM($O129,FB$4/1000)),3),CMB[[Cmb_ID]:[Cmb_ID]],0))),CHOOSE(AC[[M]:[M]],2,1,1,SUM(AC[[AB]:[DB]])))),""))</f>
        <v/>
      </c>
      <c r="FC129" t="str">
        <f>IF(OR(FC$5="",$S129=""),"",IFERROR(SUM(PRODUCT(INDEX(CMB[[BA_0O]:[BA_2O]],MATCH(ROUND(MIN(SUM(FC$4,$O129/1000),SUM($O129,FC$4/1000)),3),CMB[[Cmb_ID]:[Cmb_ID]],0),SUM(N(FC$1),N($R129),1)),CHOOSE(AC[[M]:[M]],1,1,0,AC[[AB]:[AB]])),PRODUCT(INDEX(CMB[[BD_0O]:[BD_2O]],MATCH(ROUND(MIN(SUM(FC$4,$O129/1000),SUM($O129,FC$4/1000)),3),CMB[[Cmb_ID]:[Cmb_ID]],0),SUM(N(FC$1),N($R129),1)),CHOOSE(AC[[M]:[M]],1,0,1,AC[[DB]:[DB]])),PRODUCT(SUM(ROUND(AVERAGE(VALUE(FC$3),VALUE($P129)),0),CHOOSE(IF(OR(FC$1,$R129),4,INDEX(CMB[[Res_Rare]:[Res_Rare]],MATCH(ROUND(MIN(SUM(FC$4,$O129/1000),SUM($O129,FC$4/1000)),3),CMB[[Cmb_ID]:[Cmb_ID]],0))),-1,-1,0,0)),IF(OR(FC$1,$R129),4,INDEX(CMB[[Cmb_Rare]:[Cmb_Rare]],MATCH(ROUND(MIN(SUM(FC$4,$O129/1000),SUM($O129,FC$4/1000)),3),CMB[[Cmb_ID]:[Cmb_ID]],0))),CHOOSE(AC[[M]:[M]],2,1,1,SUM(AC[[AB]:[DB]])))),""))</f>
        <v/>
      </c>
      <c r="FD129" t="str">
        <f>IF(OR(FD$5="",$S129=""),"",IFERROR(SUM(PRODUCT(INDEX(CMB[[BA_0O]:[BA_2O]],MATCH(ROUND(MIN(SUM(FD$4,$O129/1000),SUM($O129,FD$4/1000)),3),CMB[[Cmb_ID]:[Cmb_ID]],0),SUM(N(FD$1),N($R129),1)),CHOOSE(AC[[M]:[M]],1,1,0,AC[[AB]:[AB]])),PRODUCT(INDEX(CMB[[BD_0O]:[BD_2O]],MATCH(ROUND(MIN(SUM(FD$4,$O129/1000),SUM($O129,FD$4/1000)),3),CMB[[Cmb_ID]:[Cmb_ID]],0),SUM(N(FD$1),N($R129),1)),CHOOSE(AC[[M]:[M]],1,0,1,AC[[DB]:[DB]])),PRODUCT(SUM(ROUND(AVERAGE(VALUE(FD$3),VALUE($P129)),0),CHOOSE(IF(OR(FD$1,$R129),4,INDEX(CMB[[Res_Rare]:[Res_Rare]],MATCH(ROUND(MIN(SUM(FD$4,$O129/1000),SUM($O129,FD$4/1000)),3),CMB[[Cmb_ID]:[Cmb_ID]],0))),-1,-1,0,0)),IF(OR(FD$1,$R129),4,INDEX(CMB[[Cmb_Rare]:[Cmb_Rare]],MATCH(ROUND(MIN(SUM(FD$4,$O129/1000),SUM($O129,FD$4/1000)),3),CMB[[Cmb_ID]:[Cmb_ID]],0))),CHOOSE(AC[[M]:[M]],2,1,1,SUM(AC[[AB]:[DB]])))),""))</f>
        <v/>
      </c>
      <c r="FE129" t="str">
        <f>IF(OR(FE$5="",$S129=""),"",IFERROR(SUM(PRODUCT(INDEX(CMB[[BA_0O]:[BA_2O]],MATCH(ROUND(MIN(SUM(FE$4,$O129/1000),SUM($O129,FE$4/1000)),3),CMB[[Cmb_ID]:[Cmb_ID]],0),SUM(N(FE$1),N($R129),1)),CHOOSE(AC[[M]:[M]],1,1,0,AC[[AB]:[AB]])),PRODUCT(INDEX(CMB[[BD_0O]:[BD_2O]],MATCH(ROUND(MIN(SUM(FE$4,$O129/1000),SUM($O129,FE$4/1000)),3),CMB[[Cmb_ID]:[Cmb_ID]],0),SUM(N(FE$1),N($R129),1)),CHOOSE(AC[[M]:[M]],1,0,1,AC[[DB]:[DB]])),PRODUCT(SUM(ROUND(AVERAGE(VALUE(FE$3),VALUE($P129)),0),CHOOSE(IF(OR(FE$1,$R129),4,INDEX(CMB[[Res_Rare]:[Res_Rare]],MATCH(ROUND(MIN(SUM(FE$4,$O129/1000),SUM($O129,FE$4/1000)),3),CMB[[Cmb_ID]:[Cmb_ID]],0))),-1,-1,0,0)),IF(OR(FE$1,$R129),4,INDEX(CMB[[Cmb_Rare]:[Cmb_Rare]],MATCH(ROUND(MIN(SUM(FE$4,$O129/1000),SUM($O129,FE$4/1000)),3),CMB[[Cmb_ID]:[Cmb_ID]],0))),CHOOSE(AC[[M]:[M]],2,1,1,SUM(AC[[AB]:[DB]])))),""))</f>
        <v/>
      </c>
      <c r="FF129" t="str">
        <f>IF(OR(FF$5="",$S129=""),"",IFERROR(SUM(PRODUCT(INDEX(CMB[[BA_0O]:[BA_2O]],MATCH(ROUND(MIN(SUM(FF$4,$O129/1000),SUM($O129,FF$4/1000)),3),CMB[[Cmb_ID]:[Cmb_ID]],0),SUM(N(FF$1),N($R129),1)),CHOOSE(AC[[M]:[M]],1,1,0,AC[[AB]:[AB]])),PRODUCT(INDEX(CMB[[BD_0O]:[BD_2O]],MATCH(ROUND(MIN(SUM(FF$4,$O129/1000),SUM($O129,FF$4/1000)),3),CMB[[Cmb_ID]:[Cmb_ID]],0),SUM(N(FF$1),N($R129),1)),CHOOSE(AC[[M]:[M]],1,0,1,AC[[DB]:[DB]])),PRODUCT(SUM(ROUND(AVERAGE(VALUE(FF$3),VALUE($P129)),0),CHOOSE(IF(OR(FF$1,$R129),4,INDEX(CMB[[Res_Rare]:[Res_Rare]],MATCH(ROUND(MIN(SUM(FF$4,$O129/1000),SUM($O129,FF$4/1000)),3),CMB[[Cmb_ID]:[Cmb_ID]],0))),-1,-1,0,0)),IF(OR(FF$1,$R129),4,INDEX(CMB[[Cmb_Rare]:[Cmb_Rare]],MATCH(ROUND(MIN(SUM(FF$4,$O129/1000),SUM($O129,FF$4/1000)),3),CMB[[Cmb_ID]:[Cmb_ID]],0))),CHOOSE(AC[[M]:[M]],2,1,1,SUM(AC[[AB]:[DB]])))),""))</f>
        <v/>
      </c>
      <c r="FG129" t="str">
        <f>IF(OR(FG$5="",$S129=""),"",IFERROR(SUM(PRODUCT(INDEX(CMB[[BA_0O]:[BA_2O]],MATCH(ROUND(MIN(SUM(FG$4,$O129/1000),SUM($O129,FG$4/1000)),3),CMB[[Cmb_ID]:[Cmb_ID]],0),SUM(N(FG$1),N($R129),1)),CHOOSE(AC[[M]:[M]],1,1,0,AC[[AB]:[AB]])),PRODUCT(INDEX(CMB[[BD_0O]:[BD_2O]],MATCH(ROUND(MIN(SUM(FG$4,$O129/1000),SUM($O129,FG$4/1000)),3),CMB[[Cmb_ID]:[Cmb_ID]],0),SUM(N(FG$1),N($R129),1)),CHOOSE(AC[[M]:[M]],1,0,1,AC[[DB]:[DB]])),PRODUCT(SUM(ROUND(AVERAGE(VALUE(FG$3),VALUE($P129)),0),CHOOSE(IF(OR(FG$1,$R129),4,INDEX(CMB[[Res_Rare]:[Res_Rare]],MATCH(ROUND(MIN(SUM(FG$4,$O129/1000),SUM($O129,FG$4/1000)),3),CMB[[Cmb_ID]:[Cmb_ID]],0))),-1,-1,0,0)),IF(OR(FG$1,$R129),4,INDEX(CMB[[Cmb_Rare]:[Cmb_Rare]],MATCH(ROUND(MIN(SUM(FG$4,$O129/1000),SUM($O129,FG$4/1000)),3),CMB[[Cmb_ID]:[Cmb_ID]],0))),CHOOSE(AC[[M]:[M]],2,1,1,SUM(AC[[AB]:[DB]])))),""))</f>
        <v/>
      </c>
      <c r="FH129" t="str">
        <f>IF(OR(FH$5="",$S129=""),"",IFERROR(SUM(PRODUCT(INDEX(CMB[[BA_0O]:[BA_2O]],MATCH(ROUND(MIN(SUM(FH$4,$O129/1000),SUM($O129,FH$4/1000)),3),CMB[[Cmb_ID]:[Cmb_ID]],0),SUM(N(FH$1),N($R129),1)),CHOOSE(AC[[M]:[M]],1,1,0,AC[[AB]:[AB]])),PRODUCT(INDEX(CMB[[BD_0O]:[BD_2O]],MATCH(ROUND(MIN(SUM(FH$4,$O129/1000),SUM($O129,FH$4/1000)),3),CMB[[Cmb_ID]:[Cmb_ID]],0),SUM(N(FH$1),N($R129),1)),CHOOSE(AC[[M]:[M]],1,0,1,AC[[DB]:[DB]])),PRODUCT(SUM(ROUND(AVERAGE(VALUE(FH$3),VALUE($P129)),0),CHOOSE(IF(OR(FH$1,$R129),4,INDEX(CMB[[Res_Rare]:[Res_Rare]],MATCH(ROUND(MIN(SUM(FH$4,$O129/1000),SUM($O129,FH$4/1000)),3),CMB[[Cmb_ID]:[Cmb_ID]],0))),-1,-1,0,0)),IF(OR(FH$1,$R129),4,INDEX(CMB[[Cmb_Rare]:[Cmb_Rare]],MATCH(ROUND(MIN(SUM(FH$4,$O129/1000),SUM($O129,FH$4/1000)),3),CMB[[Cmb_ID]:[Cmb_ID]],0))),CHOOSE(AC[[M]:[M]],2,1,1,SUM(AC[[AB]:[DB]])))),""))</f>
        <v/>
      </c>
      <c r="FI129" t="str">
        <f>IF(OR(FI$5="",$S129=""),"",IFERROR(SUM(PRODUCT(INDEX(CMB[[BA_0O]:[BA_2O]],MATCH(ROUND(MIN(SUM(FI$4,$O129/1000),SUM($O129,FI$4/1000)),3),CMB[[Cmb_ID]:[Cmb_ID]],0),SUM(N(FI$1),N($R129),1)),CHOOSE(AC[[M]:[M]],1,1,0,AC[[AB]:[AB]])),PRODUCT(INDEX(CMB[[BD_0O]:[BD_2O]],MATCH(ROUND(MIN(SUM(FI$4,$O129/1000),SUM($O129,FI$4/1000)),3),CMB[[Cmb_ID]:[Cmb_ID]],0),SUM(N(FI$1),N($R129),1)),CHOOSE(AC[[M]:[M]],1,0,1,AC[[DB]:[DB]])),PRODUCT(SUM(ROUND(AVERAGE(VALUE(FI$3),VALUE($P129)),0),CHOOSE(IF(OR(FI$1,$R129),4,INDEX(CMB[[Res_Rare]:[Res_Rare]],MATCH(ROUND(MIN(SUM(FI$4,$O129/1000),SUM($O129,FI$4/1000)),3),CMB[[Cmb_ID]:[Cmb_ID]],0))),-1,-1,0,0)),IF(OR(FI$1,$R129),4,INDEX(CMB[[Cmb_Rare]:[Cmb_Rare]],MATCH(ROUND(MIN(SUM(FI$4,$O129/1000),SUM($O129,FI$4/1000)),3),CMB[[Cmb_ID]:[Cmb_ID]],0))),CHOOSE(AC[[M]:[M]],2,1,1,SUM(AC[[AB]:[DB]])))),""))</f>
        <v/>
      </c>
      <c r="FJ129" t="str">
        <f>IF(OR(FJ$5="",$S129=""),"",IFERROR(SUM(PRODUCT(INDEX(CMB[[BA_0O]:[BA_2O]],MATCH(ROUND(MIN(SUM(FJ$4,$O129/1000),SUM($O129,FJ$4/1000)),3),CMB[[Cmb_ID]:[Cmb_ID]],0),SUM(N(FJ$1),N($R129),1)),CHOOSE(AC[[M]:[M]],1,1,0,AC[[AB]:[AB]])),PRODUCT(INDEX(CMB[[BD_0O]:[BD_2O]],MATCH(ROUND(MIN(SUM(FJ$4,$O129/1000),SUM($O129,FJ$4/1000)),3),CMB[[Cmb_ID]:[Cmb_ID]],0),SUM(N(FJ$1),N($R129),1)),CHOOSE(AC[[M]:[M]],1,0,1,AC[[DB]:[DB]])),PRODUCT(SUM(ROUND(AVERAGE(VALUE(FJ$3),VALUE($P129)),0),CHOOSE(IF(OR(FJ$1,$R129),4,INDEX(CMB[[Res_Rare]:[Res_Rare]],MATCH(ROUND(MIN(SUM(FJ$4,$O129/1000),SUM($O129,FJ$4/1000)),3),CMB[[Cmb_ID]:[Cmb_ID]],0))),-1,-1,0,0)),IF(OR(FJ$1,$R129),4,INDEX(CMB[[Cmb_Rare]:[Cmb_Rare]],MATCH(ROUND(MIN(SUM(FJ$4,$O129/1000),SUM($O129,FJ$4/1000)),3),CMB[[Cmb_ID]:[Cmb_ID]],0))),CHOOSE(AC[[M]:[M]],2,1,1,SUM(AC[[AB]:[DB]])))),""))</f>
        <v/>
      </c>
      <c r="FK129" t="str">
        <f>IF(OR(FK$5="",$S129=""),"",IFERROR(SUM(PRODUCT(INDEX(CMB[[BA_0O]:[BA_2O]],MATCH(ROUND(MIN(SUM(FK$4,$O129/1000),SUM($O129,FK$4/1000)),3),CMB[[Cmb_ID]:[Cmb_ID]],0),SUM(N(FK$1),N($R129),1)),CHOOSE(AC[[M]:[M]],1,1,0,AC[[AB]:[AB]])),PRODUCT(INDEX(CMB[[BD_0O]:[BD_2O]],MATCH(ROUND(MIN(SUM(FK$4,$O129/1000),SUM($O129,FK$4/1000)),3),CMB[[Cmb_ID]:[Cmb_ID]],0),SUM(N(FK$1),N($R129),1)),CHOOSE(AC[[M]:[M]],1,0,1,AC[[DB]:[DB]])),PRODUCT(SUM(ROUND(AVERAGE(VALUE(FK$3),VALUE($P129)),0),CHOOSE(IF(OR(FK$1,$R129),4,INDEX(CMB[[Res_Rare]:[Res_Rare]],MATCH(ROUND(MIN(SUM(FK$4,$O129/1000),SUM($O129,FK$4/1000)),3),CMB[[Cmb_ID]:[Cmb_ID]],0))),-1,-1,0,0)),IF(OR(FK$1,$R129),4,INDEX(CMB[[Cmb_Rare]:[Cmb_Rare]],MATCH(ROUND(MIN(SUM(FK$4,$O129/1000),SUM($O129,FK$4/1000)),3),CMB[[Cmb_ID]:[Cmb_ID]],0))),CHOOSE(AC[[M]:[M]],2,1,1,SUM(AC[[AB]:[DB]])))),""))</f>
        <v/>
      </c>
      <c r="FL129" t="str">
        <f>IF(OR(FL$5="",$S129=""),"",IFERROR(SUM(PRODUCT(INDEX(CMB[[BA_0O]:[BA_2O]],MATCH(ROUND(MIN(SUM(FL$4,$O129/1000),SUM($O129,FL$4/1000)),3),CMB[[Cmb_ID]:[Cmb_ID]],0),SUM(N(FL$1),N($R129),1)),CHOOSE(AC[[M]:[M]],1,1,0,AC[[AB]:[AB]])),PRODUCT(INDEX(CMB[[BD_0O]:[BD_2O]],MATCH(ROUND(MIN(SUM(FL$4,$O129/1000),SUM($O129,FL$4/1000)),3),CMB[[Cmb_ID]:[Cmb_ID]],0),SUM(N(FL$1),N($R129),1)),CHOOSE(AC[[M]:[M]],1,0,1,AC[[DB]:[DB]])),PRODUCT(SUM(ROUND(AVERAGE(VALUE(FL$3),VALUE($P129)),0),CHOOSE(IF(OR(FL$1,$R129),4,INDEX(CMB[[Res_Rare]:[Res_Rare]],MATCH(ROUND(MIN(SUM(FL$4,$O129/1000),SUM($O129,FL$4/1000)),3),CMB[[Cmb_ID]:[Cmb_ID]],0))),-1,-1,0,0)),IF(OR(FL$1,$R129),4,INDEX(CMB[[Cmb_Rare]:[Cmb_Rare]],MATCH(ROUND(MIN(SUM(FL$4,$O129/1000),SUM($O129,FL$4/1000)),3),CMB[[Cmb_ID]:[Cmb_ID]],0))),CHOOSE(AC[[M]:[M]],2,1,1,SUM(AC[[AB]:[DB]])))),""))</f>
        <v/>
      </c>
      <c r="FM129" t="str">
        <f>IF(OR(FM$5="",$S129=""),"",IFERROR(SUM(PRODUCT(INDEX(CMB[[BA_0O]:[BA_2O]],MATCH(ROUND(MIN(SUM(FM$4,$O129/1000),SUM($O129,FM$4/1000)),3),CMB[[Cmb_ID]:[Cmb_ID]],0),SUM(N(FM$1),N($R129),1)),CHOOSE(AC[[M]:[M]],1,1,0,AC[[AB]:[AB]])),PRODUCT(INDEX(CMB[[BD_0O]:[BD_2O]],MATCH(ROUND(MIN(SUM(FM$4,$O129/1000),SUM($O129,FM$4/1000)),3),CMB[[Cmb_ID]:[Cmb_ID]],0),SUM(N(FM$1),N($R129),1)),CHOOSE(AC[[M]:[M]],1,0,1,AC[[DB]:[DB]])),PRODUCT(SUM(ROUND(AVERAGE(VALUE(FM$3),VALUE($P129)),0),CHOOSE(IF(OR(FM$1,$R129),4,INDEX(CMB[[Res_Rare]:[Res_Rare]],MATCH(ROUND(MIN(SUM(FM$4,$O129/1000),SUM($O129,FM$4/1000)),3),CMB[[Cmb_ID]:[Cmb_ID]],0))),-1,-1,0,0)),IF(OR(FM$1,$R129),4,INDEX(CMB[[Cmb_Rare]:[Cmb_Rare]],MATCH(ROUND(MIN(SUM(FM$4,$O129/1000),SUM($O129,FM$4/1000)),3),CMB[[Cmb_ID]:[Cmb_ID]],0))),CHOOSE(AC[[M]:[M]],2,1,1,SUM(AC[[AB]:[DB]])))),""))</f>
        <v/>
      </c>
      <c r="FN129" s="7">
        <f t="shared" si="61"/>
        <v>0</v>
      </c>
      <c r="FO129" s="7">
        <f t="shared" si="61"/>
        <v>0</v>
      </c>
      <c r="FP129" s="7">
        <f t="shared" si="61"/>
        <v>0</v>
      </c>
      <c r="FQ129" s="7">
        <f t="shared" si="61"/>
        <v>0</v>
      </c>
      <c r="FR129" s="7">
        <f t="shared" si="61"/>
        <v>0</v>
      </c>
      <c r="FS129" s="7">
        <f t="shared" si="61"/>
        <v>0</v>
      </c>
      <c r="FT129" s="7">
        <f>SUM(IF(INDEX(LIB[[Quantity]:[Quantity]],MATCH($S129,LIB[[ID]:[ID]],0))&gt;=COLUMN(A$1),TRUNC(PRODUCT(AVERAGE($FN129:$FS129),POWER(AC[[CR]:[CR]],SUM(SUMIFS($D$11:$D128,$A$11:$A128,$A129,$E$11:$E128,"&gt;="&amp;$E129),SUMIFS($D130:$D$161,$A130:$A$161,$A129,$E130:$E$161,"&gt;"&amp;$E129),COLUMN(A$1),-1)),IF($Q129="Yes",AC[[FB]:[FB]],1))),0),ROW(A118)/-VALUE(1&amp;REPT("0",9-PRODUCT(COLUMN(A$1)-1,3))),1)</f>
        <v>0.99999988200000001</v>
      </c>
      <c r="FU129" s="7">
        <f>SUM(IF(INDEX(LIB[[Quantity]:[Quantity]],MATCH($S129,LIB[[ID]:[ID]],0))&gt;=COLUMN(B$1),TRUNC(PRODUCT(AVERAGE($FN129:$FS129),POWER(AC[[CR]:[CR]],SUM(SUMIFS($D$11:$D128,$A$11:$A128,$A129,$E$11:$E128,"&gt;="&amp;$E129),SUMIFS($D130:$D$161,$A130:$A$161,$A129,$E130:$E$161,"&gt;"&amp;$E129),COLUMN(B$1),-1)),IF($Q129="Yes",AC[[FB]:[FB]],1))),0),ROW(B118)/-VALUE(1&amp;REPT("0",9-PRODUCT(COLUMN(B$1)-1,3))),1)</f>
        <v>0.99988200000000005</v>
      </c>
      <c r="FV129" s="7">
        <f>SUM(IF(INDEX(LIB[[Quantity]:[Quantity]],MATCH($S129,LIB[[ID]:[ID]],0))&gt;=COLUMN(C$1),TRUNC(PRODUCT(AVERAGE($FN129:$FS129),POWER(AC[[CR]:[CR]],SUM(SUMIFS($D$11:$D128,$A$11:$A128,$A129,$E$11:$E128,"&gt;="&amp;$E129),SUMIFS($D130:$D$161,$A130:$A$161,$A129,$E130:$E$161,"&gt;"&amp;$E129),COLUMN(C$1),-1)),IF($Q129="Yes",AC[[FB]:[FB]],1))),0),ROW(C118)/-VALUE(1&amp;REPT("0",9-PRODUCT(COLUMN(C$1)-1,3))),1)</f>
        <v>0.88200000000000001</v>
      </c>
      <c r="FW129">
        <f t="shared" si="43"/>
        <v>191</v>
      </c>
      <c r="FX129">
        <f t="shared" si="44"/>
        <v>0</v>
      </c>
      <c r="FY129">
        <f t="shared" si="45"/>
        <v>0</v>
      </c>
      <c r="GC129">
        <f t="shared" si="46"/>
        <v>80</v>
      </c>
      <c r="GD129" t="str">
        <f>IFERROR(SUBSTITUTE(SUBSTITUTE(INDEX(SUG[Card],MATCH(ROW(A118),GC$12:GC$161,0))," #2","")," #3",""),"")</f>
        <v/>
      </c>
      <c r="GE129">
        <f>SUM(GE128,IF(IFERROR(MATCH(GD129,GD$11:GD128,0)&lt;0,TRUE()),1,0))</f>
        <v>35</v>
      </c>
      <c r="GF129" t="str">
        <f t="shared" si="47"/>
        <v/>
      </c>
      <c r="GI129">
        <f>SUM(SUMIFS(D$11:D128,A$11:A128,A129,B$11:B128,"&gt;="&amp;B129),SUMIFS(D130:D$161,A130:A$161,A129,B130:B$161,"&gt;"&amp;B129),SUMIFS(D$11:D128,A$11:A128,A129&amp;":Onyx"),SUMIFS(D130:D$161,A130:A$161,A129&amp;":Onyx"))</f>
        <v>0</v>
      </c>
      <c r="GP129" t="str">
        <f t="shared" si="55"/>
        <v/>
      </c>
      <c r="GQ129">
        <f t="shared" si="56"/>
        <v>0</v>
      </c>
      <c r="GR129" t="b">
        <f>COUNTIF(DECK[Card],IFERROR(MID($L129,1,FIND(" #",SUG_Helper[[#This Row],[Card]])-1),SUG_Helper[[#This Row],[Card]]))&gt;=IFERROR(VALUE(RIGHT(SUG_Helper[[#This Row],[Card]])),1)</f>
        <v>1</v>
      </c>
    </row>
    <row r="130" spans="2:200" x14ac:dyDescent="0.35">
      <c r="B130" s="4"/>
      <c r="C130" s="4"/>
      <c r="D130" s="4"/>
      <c r="E130" t="str">
        <f>IF(INDEX(LIB[Card],ROW(A119))="","",INDEX(LIB[Card],ROW(A119))&amp;" ("&amp;INDEX(LIB[Level],ROW(A119))&amp;")"&amp;IF(INDEX(LIB[Fused],ROW(A119))="Yes","ƒ",""))</f>
        <v/>
      </c>
      <c r="F130">
        <v>119</v>
      </c>
      <c r="H130" t="str">
        <f>IF(DECK[[#This Row],[Card]]="","",MID(DECK[[#This Row],[Card]],1,FIND(" (",DECK[[#This Row],[Card]])-1))</f>
        <v/>
      </c>
      <c r="I130" t="str">
        <f>IF(DECK[[#This Row],[Card]]="","",MID(DECK[[#This Row],[Card]],FIND("(",DECK[[#This Row],[Card]])+1,1))</f>
        <v/>
      </c>
      <c r="J130" t="str">
        <f>IF(DECK[[#This Row],[Card]]="","",IF(RIGHT(DECK[[#This Row],[Card]])="ƒ","Yes","No"))</f>
        <v/>
      </c>
      <c r="L130" t="str">
        <f t="shared" si="51"/>
        <v/>
      </c>
      <c r="M130">
        <f t="shared" si="52"/>
        <v>0</v>
      </c>
      <c r="O130" s="6" t="str">
        <f>IF(S130="","",MATCH(MID(S130,1,MIN(FIND(" (",S130),IFERROR(FIND(":",S130),50))-1),CC[CC_Name],0))</f>
        <v/>
      </c>
      <c r="P130" s="5" t="str">
        <f t="shared" si="57"/>
        <v/>
      </c>
      <c r="Q130" s="5" t="str">
        <f t="shared" si="58"/>
        <v/>
      </c>
      <c r="R130" s="5" t="str">
        <f t="shared" si="59"/>
        <v/>
      </c>
      <c r="S130" t="str">
        <f>(INDEX(LIB[ID],ROW(A119)))</f>
        <v/>
      </c>
      <c r="T130" t="str">
        <f>IF(OR(T$5="",$S130=""),"",IFERROR(SUM(PRODUCT(INDEX(CMB[[BA_0O]:[BA_2O]],MATCH(ROUND(MIN(SUM(T$4,$O130/1000),SUM($O130,T$4/1000)),3),CMB[[Cmb_ID]:[Cmb_ID]],0),SUM(N(T$1),N($R130),1)),CHOOSE(AC[[M]:[M]],1,1,0,AC[[AB]:[AB]])),PRODUCT(INDEX(CMB[[BD_0O]:[BD_2O]],MATCH(ROUND(MIN(SUM(T$4,$O130/1000),SUM($O130,T$4/1000)),3),CMB[[Cmb_ID]:[Cmb_ID]],0),SUM(N(T$1),N($R130),1)),CHOOSE(AC[[M]:[M]],1,0,1,AC[[DB]:[DB]])),PRODUCT(SUM(ROUND(AVERAGE(VALUE(T$3),VALUE($P130)),0),CHOOSE(IF(OR(T$1,$R130),4,INDEX(CMB[[Res_Rare]:[Res_Rare]],MATCH(ROUND(MIN(SUM(T$4,$O130/1000),SUM($O130,T$4/1000)),3),CMB[[Cmb_ID]:[Cmb_ID]],0))),-1,-1,0,0)),IF(OR(T$1,$R130),4,INDEX(CMB[[Cmb_Rare]:[Cmb_Rare]],MATCH(ROUND(MIN(SUM(T$4,$O130/1000),SUM($O130,T$4/1000)),3),CMB[[Cmb_ID]:[Cmb_ID]],0))),CHOOSE(AC[[M]:[M]],2,1,1,SUM(AC[[AB]:[DB]])))),""))</f>
        <v/>
      </c>
      <c r="U130" t="str">
        <f>IF(OR(U$5="",$S130=""),"",IFERROR(SUM(PRODUCT(INDEX(CMB[[BA_0O]:[BA_2O]],MATCH(ROUND(MIN(SUM(U$4,$O130/1000),SUM($O130,U$4/1000)),3),CMB[[Cmb_ID]:[Cmb_ID]],0),SUM(N(U$1),N($R130),1)),CHOOSE(AC[[M]:[M]],1,1,0,AC[[AB]:[AB]])),PRODUCT(INDEX(CMB[[BD_0O]:[BD_2O]],MATCH(ROUND(MIN(SUM(U$4,$O130/1000),SUM($O130,U$4/1000)),3),CMB[[Cmb_ID]:[Cmb_ID]],0),SUM(N(U$1),N($R130),1)),CHOOSE(AC[[M]:[M]],1,0,1,AC[[DB]:[DB]])),PRODUCT(SUM(ROUND(AVERAGE(VALUE(U$3),VALUE($P130)),0),CHOOSE(IF(OR(U$1,$R130),4,INDEX(CMB[[Res_Rare]:[Res_Rare]],MATCH(ROUND(MIN(SUM(U$4,$O130/1000),SUM($O130,U$4/1000)),3),CMB[[Cmb_ID]:[Cmb_ID]],0))),-1,-1,0,0)),IF(OR(U$1,$R130),4,INDEX(CMB[[Cmb_Rare]:[Cmb_Rare]],MATCH(ROUND(MIN(SUM(U$4,$O130/1000),SUM($O130,U$4/1000)),3),CMB[[Cmb_ID]:[Cmb_ID]],0))),CHOOSE(AC[[M]:[M]],2,1,1,SUM(AC[[AB]:[DB]])))),""))</f>
        <v/>
      </c>
      <c r="V130" t="str">
        <f>IF(OR(V$5="",$S130=""),"",IFERROR(SUM(PRODUCT(INDEX(CMB[[BA_0O]:[BA_2O]],MATCH(ROUND(MIN(SUM(V$4,$O130/1000),SUM($O130,V$4/1000)),3),CMB[[Cmb_ID]:[Cmb_ID]],0),SUM(N(V$1),N($R130),1)),CHOOSE(AC[[M]:[M]],1,1,0,AC[[AB]:[AB]])),PRODUCT(INDEX(CMB[[BD_0O]:[BD_2O]],MATCH(ROUND(MIN(SUM(V$4,$O130/1000),SUM($O130,V$4/1000)),3),CMB[[Cmb_ID]:[Cmb_ID]],0),SUM(N(V$1),N($R130),1)),CHOOSE(AC[[M]:[M]],1,0,1,AC[[DB]:[DB]])),PRODUCT(SUM(ROUND(AVERAGE(VALUE(V$3),VALUE($P130)),0),CHOOSE(IF(OR(V$1,$R130),4,INDEX(CMB[[Res_Rare]:[Res_Rare]],MATCH(ROUND(MIN(SUM(V$4,$O130/1000),SUM($O130,V$4/1000)),3),CMB[[Cmb_ID]:[Cmb_ID]],0))),-1,-1,0,0)),IF(OR(V$1,$R130),4,INDEX(CMB[[Cmb_Rare]:[Cmb_Rare]],MATCH(ROUND(MIN(SUM(V$4,$O130/1000),SUM($O130,V$4/1000)),3),CMB[[Cmb_ID]:[Cmb_ID]],0))),CHOOSE(AC[[M]:[M]],2,1,1,SUM(AC[[AB]:[DB]])))),""))</f>
        <v/>
      </c>
      <c r="W130" t="str">
        <f>IF(OR(W$5="",$S130=""),"",IFERROR(SUM(PRODUCT(INDEX(CMB[[BA_0O]:[BA_2O]],MATCH(ROUND(MIN(SUM(W$4,$O130/1000),SUM($O130,W$4/1000)),3),CMB[[Cmb_ID]:[Cmb_ID]],0),SUM(N(W$1),N($R130),1)),CHOOSE(AC[[M]:[M]],1,1,0,AC[[AB]:[AB]])),PRODUCT(INDEX(CMB[[BD_0O]:[BD_2O]],MATCH(ROUND(MIN(SUM(W$4,$O130/1000),SUM($O130,W$4/1000)),3),CMB[[Cmb_ID]:[Cmb_ID]],0),SUM(N(W$1),N($R130),1)),CHOOSE(AC[[M]:[M]],1,0,1,AC[[DB]:[DB]])),PRODUCT(SUM(ROUND(AVERAGE(VALUE(W$3),VALUE($P130)),0),CHOOSE(IF(OR(W$1,$R130),4,INDEX(CMB[[Res_Rare]:[Res_Rare]],MATCH(ROUND(MIN(SUM(W$4,$O130/1000),SUM($O130,W$4/1000)),3),CMB[[Cmb_ID]:[Cmb_ID]],0))),-1,-1,0,0)),IF(OR(W$1,$R130),4,INDEX(CMB[[Cmb_Rare]:[Cmb_Rare]],MATCH(ROUND(MIN(SUM(W$4,$O130/1000),SUM($O130,W$4/1000)),3),CMB[[Cmb_ID]:[Cmb_ID]],0))),CHOOSE(AC[[M]:[M]],2,1,1,SUM(AC[[AB]:[DB]])))),""))</f>
        <v/>
      </c>
      <c r="X130" t="str">
        <f>IF(OR(X$5="",$S130=""),"",IFERROR(SUM(PRODUCT(INDEX(CMB[[BA_0O]:[BA_2O]],MATCH(ROUND(MIN(SUM(X$4,$O130/1000),SUM($O130,X$4/1000)),3),CMB[[Cmb_ID]:[Cmb_ID]],0),SUM(N(X$1),N($R130),1)),CHOOSE(AC[[M]:[M]],1,1,0,AC[[AB]:[AB]])),PRODUCT(INDEX(CMB[[BD_0O]:[BD_2O]],MATCH(ROUND(MIN(SUM(X$4,$O130/1000),SUM($O130,X$4/1000)),3),CMB[[Cmb_ID]:[Cmb_ID]],0),SUM(N(X$1),N($R130),1)),CHOOSE(AC[[M]:[M]],1,0,1,AC[[DB]:[DB]])),PRODUCT(SUM(ROUND(AVERAGE(VALUE(X$3),VALUE($P130)),0),CHOOSE(IF(OR(X$1,$R130),4,INDEX(CMB[[Res_Rare]:[Res_Rare]],MATCH(ROUND(MIN(SUM(X$4,$O130/1000),SUM($O130,X$4/1000)),3),CMB[[Cmb_ID]:[Cmb_ID]],0))),-1,-1,0,0)),IF(OR(X$1,$R130),4,INDEX(CMB[[Cmb_Rare]:[Cmb_Rare]],MATCH(ROUND(MIN(SUM(X$4,$O130/1000),SUM($O130,X$4/1000)),3),CMB[[Cmb_ID]:[Cmb_ID]],0))),CHOOSE(AC[[M]:[M]],2,1,1,SUM(AC[[AB]:[DB]])))),""))</f>
        <v/>
      </c>
      <c r="Y130" t="str">
        <f>IF(OR(Y$5="",$S130=""),"",IFERROR(SUM(PRODUCT(INDEX(CMB[[BA_0O]:[BA_2O]],MATCH(ROUND(MIN(SUM(Y$4,$O130/1000),SUM($O130,Y$4/1000)),3),CMB[[Cmb_ID]:[Cmb_ID]],0),SUM(N(Y$1),N($R130),1)),CHOOSE(AC[[M]:[M]],1,1,0,AC[[AB]:[AB]])),PRODUCT(INDEX(CMB[[BD_0O]:[BD_2O]],MATCH(ROUND(MIN(SUM(Y$4,$O130/1000),SUM($O130,Y$4/1000)),3),CMB[[Cmb_ID]:[Cmb_ID]],0),SUM(N(Y$1),N($R130),1)),CHOOSE(AC[[M]:[M]],1,0,1,AC[[DB]:[DB]])),PRODUCT(SUM(ROUND(AVERAGE(VALUE(Y$3),VALUE($P130)),0),CHOOSE(IF(OR(Y$1,$R130),4,INDEX(CMB[[Res_Rare]:[Res_Rare]],MATCH(ROUND(MIN(SUM(Y$4,$O130/1000),SUM($O130,Y$4/1000)),3),CMB[[Cmb_ID]:[Cmb_ID]],0))),-1,-1,0,0)),IF(OR(Y$1,$R130),4,INDEX(CMB[[Cmb_Rare]:[Cmb_Rare]],MATCH(ROUND(MIN(SUM(Y$4,$O130/1000),SUM($O130,Y$4/1000)),3),CMB[[Cmb_ID]:[Cmb_ID]],0))),CHOOSE(AC[[M]:[M]],2,1,1,SUM(AC[[AB]:[DB]])))),""))</f>
        <v/>
      </c>
      <c r="Z130" t="str">
        <f>IF(OR(Z$5="",$S130=""),"",IFERROR(SUM(PRODUCT(INDEX(CMB[[BA_0O]:[BA_2O]],MATCH(ROUND(MIN(SUM(Z$4,$O130/1000),SUM($O130,Z$4/1000)),3),CMB[[Cmb_ID]:[Cmb_ID]],0),SUM(N(Z$1),N($R130),1)),CHOOSE(AC[[M]:[M]],1,1,0,AC[[AB]:[AB]])),PRODUCT(INDEX(CMB[[BD_0O]:[BD_2O]],MATCH(ROUND(MIN(SUM(Z$4,$O130/1000),SUM($O130,Z$4/1000)),3),CMB[[Cmb_ID]:[Cmb_ID]],0),SUM(N(Z$1),N($R130),1)),CHOOSE(AC[[M]:[M]],1,0,1,AC[[DB]:[DB]])),PRODUCT(SUM(ROUND(AVERAGE(VALUE(Z$3),VALUE($P130)),0),CHOOSE(IF(OR(Z$1,$R130),4,INDEX(CMB[[Res_Rare]:[Res_Rare]],MATCH(ROUND(MIN(SUM(Z$4,$O130/1000),SUM($O130,Z$4/1000)),3),CMB[[Cmb_ID]:[Cmb_ID]],0))),-1,-1,0,0)),IF(OR(Z$1,$R130),4,INDEX(CMB[[Cmb_Rare]:[Cmb_Rare]],MATCH(ROUND(MIN(SUM(Z$4,$O130/1000),SUM($O130,Z$4/1000)),3),CMB[[Cmb_ID]:[Cmb_ID]],0))),CHOOSE(AC[[M]:[M]],2,1,1,SUM(AC[[AB]:[DB]])))),""))</f>
        <v/>
      </c>
      <c r="AA130" t="str">
        <f>IF(OR(AA$5="",$S130=""),"",IFERROR(SUM(PRODUCT(INDEX(CMB[[BA_0O]:[BA_2O]],MATCH(ROUND(MIN(SUM(AA$4,$O130/1000),SUM($O130,AA$4/1000)),3),CMB[[Cmb_ID]:[Cmb_ID]],0),SUM(N(AA$1),N($R130),1)),CHOOSE(AC[[M]:[M]],1,1,0,AC[[AB]:[AB]])),PRODUCT(INDEX(CMB[[BD_0O]:[BD_2O]],MATCH(ROUND(MIN(SUM(AA$4,$O130/1000),SUM($O130,AA$4/1000)),3),CMB[[Cmb_ID]:[Cmb_ID]],0),SUM(N(AA$1),N($R130),1)),CHOOSE(AC[[M]:[M]],1,0,1,AC[[DB]:[DB]])),PRODUCT(SUM(ROUND(AVERAGE(VALUE(AA$3),VALUE($P130)),0),CHOOSE(IF(OR(AA$1,$R130),4,INDEX(CMB[[Res_Rare]:[Res_Rare]],MATCH(ROUND(MIN(SUM(AA$4,$O130/1000),SUM($O130,AA$4/1000)),3),CMB[[Cmb_ID]:[Cmb_ID]],0))),-1,-1,0,0)),IF(OR(AA$1,$R130),4,INDEX(CMB[[Cmb_Rare]:[Cmb_Rare]],MATCH(ROUND(MIN(SUM(AA$4,$O130/1000),SUM($O130,AA$4/1000)),3),CMB[[Cmb_ID]:[Cmb_ID]],0))),CHOOSE(AC[[M]:[M]],2,1,1,SUM(AC[[AB]:[DB]])))),""))</f>
        <v/>
      </c>
      <c r="AB130" t="str">
        <f>IF(OR(AB$5="",$S130=""),"",IFERROR(SUM(PRODUCT(INDEX(CMB[[BA_0O]:[BA_2O]],MATCH(ROUND(MIN(SUM(AB$4,$O130/1000),SUM($O130,AB$4/1000)),3),CMB[[Cmb_ID]:[Cmb_ID]],0),SUM(N(AB$1),N($R130),1)),CHOOSE(AC[[M]:[M]],1,1,0,AC[[AB]:[AB]])),PRODUCT(INDEX(CMB[[BD_0O]:[BD_2O]],MATCH(ROUND(MIN(SUM(AB$4,$O130/1000),SUM($O130,AB$4/1000)),3),CMB[[Cmb_ID]:[Cmb_ID]],0),SUM(N(AB$1),N($R130),1)),CHOOSE(AC[[M]:[M]],1,0,1,AC[[DB]:[DB]])),PRODUCT(SUM(ROUND(AVERAGE(VALUE(AB$3),VALUE($P130)),0),CHOOSE(IF(OR(AB$1,$R130),4,INDEX(CMB[[Res_Rare]:[Res_Rare]],MATCH(ROUND(MIN(SUM(AB$4,$O130/1000),SUM($O130,AB$4/1000)),3),CMB[[Cmb_ID]:[Cmb_ID]],0))),-1,-1,0,0)),IF(OR(AB$1,$R130),4,INDEX(CMB[[Cmb_Rare]:[Cmb_Rare]],MATCH(ROUND(MIN(SUM(AB$4,$O130/1000),SUM($O130,AB$4/1000)),3),CMB[[Cmb_ID]:[Cmb_ID]],0))),CHOOSE(AC[[M]:[M]],2,1,1,SUM(AC[[AB]:[DB]])))),""))</f>
        <v/>
      </c>
      <c r="AC130" t="str">
        <f>IF(OR(AC$5="",$S130=""),"",IFERROR(SUM(PRODUCT(INDEX(CMB[[BA_0O]:[BA_2O]],MATCH(ROUND(MIN(SUM(AC$4,$O130/1000),SUM($O130,AC$4/1000)),3),CMB[[Cmb_ID]:[Cmb_ID]],0),SUM(N(AC$1),N($R130),1)),CHOOSE(AC[[M]:[M]],1,1,0,AC[[AB]:[AB]])),PRODUCT(INDEX(CMB[[BD_0O]:[BD_2O]],MATCH(ROUND(MIN(SUM(AC$4,$O130/1000),SUM($O130,AC$4/1000)),3),CMB[[Cmb_ID]:[Cmb_ID]],0),SUM(N(AC$1),N($R130),1)),CHOOSE(AC[[M]:[M]],1,0,1,AC[[DB]:[DB]])),PRODUCT(SUM(ROUND(AVERAGE(VALUE(AC$3),VALUE($P130)),0),CHOOSE(IF(OR(AC$1,$R130),4,INDEX(CMB[[Res_Rare]:[Res_Rare]],MATCH(ROUND(MIN(SUM(AC$4,$O130/1000),SUM($O130,AC$4/1000)),3),CMB[[Cmb_ID]:[Cmb_ID]],0))),-1,-1,0,0)),IF(OR(AC$1,$R130),4,INDEX(CMB[[Cmb_Rare]:[Cmb_Rare]],MATCH(ROUND(MIN(SUM(AC$4,$O130/1000),SUM($O130,AC$4/1000)),3),CMB[[Cmb_ID]:[Cmb_ID]],0))),CHOOSE(AC[[M]:[M]],2,1,1,SUM(AC[[AB]:[DB]])))),""))</f>
        <v/>
      </c>
      <c r="AD130" t="str">
        <f>IF(OR(AD$5="",$S130=""),"",IFERROR(SUM(PRODUCT(INDEX(CMB[[BA_0O]:[BA_2O]],MATCH(ROUND(MIN(SUM(AD$4,$O130/1000),SUM($O130,AD$4/1000)),3),CMB[[Cmb_ID]:[Cmb_ID]],0),SUM(N(AD$1),N($R130),1)),CHOOSE(AC[[M]:[M]],1,1,0,AC[[AB]:[AB]])),PRODUCT(INDEX(CMB[[BD_0O]:[BD_2O]],MATCH(ROUND(MIN(SUM(AD$4,$O130/1000),SUM($O130,AD$4/1000)),3),CMB[[Cmb_ID]:[Cmb_ID]],0),SUM(N(AD$1),N($R130),1)),CHOOSE(AC[[M]:[M]],1,0,1,AC[[DB]:[DB]])),PRODUCT(SUM(ROUND(AVERAGE(VALUE(AD$3),VALUE($P130)),0),CHOOSE(IF(OR(AD$1,$R130),4,INDEX(CMB[[Res_Rare]:[Res_Rare]],MATCH(ROUND(MIN(SUM(AD$4,$O130/1000),SUM($O130,AD$4/1000)),3),CMB[[Cmb_ID]:[Cmb_ID]],0))),-1,-1,0,0)),IF(OR(AD$1,$R130),4,INDEX(CMB[[Cmb_Rare]:[Cmb_Rare]],MATCH(ROUND(MIN(SUM(AD$4,$O130/1000),SUM($O130,AD$4/1000)),3),CMB[[Cmb_ID]:[Cmb_ID]],0))),CHOOSE(AC[[M]:[M]],2,1,1,SUM(AC[[AB]:[DB]])))),""))</f>
        <v/>
      </c>
      <c r="AE130" t="str">
        <f>IF(OR(AE$5="",$S130=""),"",IFERROR(SUM(PRODUCT(INDEX(CMB[[BA_0O]:[BA_2O]],MATCH(ROUND(MIN(SUM(AE$4,$O130/1000),SUM($O130,AE$4/1000)),3),CMB[[Cmb_ID]:[Cmb_ID]],0),SUM(N(AE$1),N($R130),1)),CHOOSE(AC[[M]:[M]],1,1,0,AC[[AB]:[AB]])),PRODUCT(INDEX(CMB[[BD_0O]:[BD_2O]],MATCH(ROUND(MIN(SUM(AE$4,$O130/1000),SUM($O130,AE$4/1000)),3),CMB[[Cmb_ID]:[Cmb_ID]],0),SUM(N(AE$1),N($R130),1)),CHOOSE(AC[[M]:[M]],1,0,1,AC[[DB]:[DB]])),PRODUCT(SUM(ROUND(AVERAGE(VALUE(AE$3),VALUE($P130)),0),CHOOSE(IF(OR(AE$1,$R130),4,INDEX(CMB[[Res_Rare]:[Res_Rare]],MATCH(ROUND(MIN(SUM(AE$4,$O130/1000),SUM($O130,AE$4/1000)),3),CMB[[Cmb_ID]:[Cmb_ID]],0))),-1,-1,0,0)),IF(OR(AE$1,$R130),4,INDEX(CMB[[Cmb_Rare]:[Cmb_Rare]],MATCH(ROUND(MIN(SUM(AE$4,$O130/1000),SUM($O130,AE$4/1000)),3),CMB[[Cmb_ID]:[Cmb_ID]],0))),CHOOSE(AC[[M]:[M]],2,1,1,SUM(AC[[AB]:[DB]])))),""))</f>
        <v/>
      </c>
      <c r="AF130" t="str">
        <f>IF(OR(AF$5="",$S130=""),"",IFERROR(SUM(PRODUCT(INDEX(CMB[[BA_0O]:[BA_2O]],MATCH(ROUND(MIN(SUM(AF$4,$O130/1000),SUM($O130,AF$4/1000)),3),CMB[[Cmb_ID]:[Cmb_ID]],0),SUM(N(AF$1),N($R130),1)),CHOOSE(AC[[M]:[M]],1,1,0,AC[[AB]:[AB]])),PRODUCT(INDEX(CMB[[BD_0O]:[BD_2O]],MATCH(ROUND(MIN(SUM(AF$4,$O130/1000),SUM($O130,AF$4/1000)),3),CMB[[Cmb_ID]:[Cmb_ID]],0),SUM(N(AF$1),N($R130),1)),CHOOSE(AC[[M]:[M]],1,0,1,AC[[DB]:[DB]])),PRODUCT(SUM(ROUND(AVERAGE(VALUE(AF$3),VALUE($P130)),0),CHOOSE(IF(OR(AF$1,$R130),4,INDEX(CMB[[Res_Rare]:[Res_Rare]],MATCH(ROUND(MIN(SUM(AF$4,$O130/1000),SUM($O130,AF$4/1000)),3),CMB[[Cmb_ID]:[Cmb_ID]],0))),-1,-1,0,0)),IF(OR(AF$1,$R130),4,INDEX(CMB[[Cmb_Rare]:[Cmb_Rare]],MATCH(ROUND(MIN(SUM(AF$4,$O130/1000),SUM($O130,AF$4/1000)),3),CMB[[Cmb_ID]:[Cmb_ID]],0))),CHOOSE(AC[[M]:[M]],2,1,1,SUM(AC[[AB]:[DB]])))),""))</f>
        <v/>
      </c>
      <c r="AG130" t="str">
        <f>IF(OR(AG$5="",$S130=""),"",IFERROR(SUM(PRODUCT(INDEX(CMB[[BA_0O]:[BA_2O]],MATCH(ROUND(MIN(SUM(AG$4,$O130/1000),SUM($O130,AG$4/1000)),3),CMB[[Cmb_ID]:[Cmb_ID]],0),SUM(N(AG$1),N($R130),1)),CHOOSE(AC[[M]:[M]],1,1,0,AC[[AB]:[AB]])),PRODUCT(INDEX(CMB[[BD_0O]:[BD_2O]],MATCH(ROUND(MIN(SUM(AG$4,$O130/1000),SUM($O130,AG$4/1000)),3),CMB[[Cmb_ID]:[Cmb_ID]],0),SUM(N(AG$1),N($R130),1)),CHOOSE(AC[[M]:[M]],1,0,1,AC[[DB]:[DB]])),PRODUCT(SUM(ROUND(AVERAGE(VALUE(AG$3),VALUE($P130)),0),CHOOSE(IF(OR(AG$1,$R130),4,INDEX(CMB[[Res_Rare]:[Res_Rare]],MATCH(ROUND(MIN(SUM(AG$4,$O130/1000),SUM($O130,AG$4/1000)),3),CMB[[Cmb_ID]:[Cmb_ID]],0))),-1,-1,0,0)),IF(OR(AG$1,$R130),4,INDEX(CMB[[Cmb_Rare]:[Cmb_Rare]],MATCH(ROUND(MIN(SUM(AG$4,$O130/1000),SUM($O130,AG$4/1000)),3),CMB[[Cmb_ID]:[Cmb_ID]],0))),CHOOSE(AC[[M]:[M]],2,1,1,SUM(AC[[AB]:[DB]])))),""))</f>
        <v/>
      </c>
      <c r="AH130" t="str">
        <f>IF(OR(AH$5="",$S130=""),"",IFERROR(SUM(PRODUCT(INDEX(CMB[[BA_0O]:[BA_2O]],MATCH(ROUND(MIN(SUM(AH$4,$O130/1000),SUM($O130,AH$4/1000)),3),CMB[[Cmb_ID]:[Cmb_ID]],0),SUM(N(AH$1),N($R130),1)),CHOOSE(AC[[M]:[M]],1,1,0,AC[[AB]:[AB]])),PRODUCT(INDEX(CMB[[BD_0O]:[BD_2O]],MATCH(ROUND(MIN(SUM(AH$4,$O130/1000),SUM($O130,AH$4/1000)),3),CMB[[Cmb_ID]:[Cmb_ID]],0),SUM(N(AH$1),N($R130),1)),CHOOSE(AC[[M]:[M]],1,0,1,AC[[DB]:[DB]])),PRODUCT(SUM(ROUND(AVERAGE(VALUE(AH$3),VALUE($P130)),0),CHOOSE(IF(OR(AH$1,$R130),4,INDEX(CMB[[Res_Rare]:[Res_Rare]],MATCH(ROUND(MIN(SUM(AH$4,$O130/1000),SUM($O130,AH$4/1000)),3),CMB[[Cmb_ID]:[Cmb_ID]],0))),-1,-1,0,0)),IF(OR(AH$1,$R130),4,INDEX(CMB[[Cmb_Rare]:[Cmb_Rare]],MATCH(ROUND(MIN(SUM(AH$4,$O130/1000),SUM($O130,AH$4/1000)),3),CMB[[Cmb_ID]:[Cmb_ID]],0))),CHOOSE(AC[[M]:[M]],2,1,1,SUM(AC[[AB]:[DB]])))),""))</f>
        <v/>
      </c>
      <c r="AI130" t="str">
        <f>IF(OR(AI$5="",$S130=""),"",IFERROR(SUM(PRODUCT(INDEX(CMB[[BA_0O]:[BA_2O]],MATCH(ROUND(MIN(SUM(AI$4,$O130/1000),SUM($O130,AI$4/1000)),3),CMB[[Cmb_ID]:[Cmb_ID]],0),SUM(N(AI$1),N($R130),1)),CHOOSE(AC[[M]:[M]],1,1,0,AC[[AB]:[AB]])),PRODUCT(INDEX(CMB[[BD_0O]:[BD_2O]],MATCH(ROUND(MIN(SUM(AI$4,$O130/1000),SUM($O130,AI$4/1000)),3),CMB[[Cmb_ID]:[Cmb_ID]],0),SUM(N(AI$1),N($R130),1)),CHOOSE(AC[[M]:[M]],1,0,1,AC[[DB]:[DB]])),PRODUCT(SUM(ROUND(AVERAGE(VALUE(AI$3),VALUE($P130)),0),CHOOSE(IF(OR(AI$1,$R130),4,INDEX(CMB[[Res_Rare]:[Res_Rare]],MATCH(ROUND(MIN(SUM(AI$4,$O130/1000),SUM($O130,AI$4/1000)),3),CMB[[Cmb_ID]:[Cmb_ID]],0))),-1,-1,0,0)),IF(OR(AI$1,$R130),4,INDEX(CMB[[Cmb_Rare]:[Cmb_Rare]],MATCH(ROUND(MIN(SUM(AI$4,$O130/1000),SUM($O130,AI$4/1000)),3),CMB[[Cmb_ID]:[Cmb_ID]],0))),CHOOSE(AC[[M]:[M]],2,1,1,SUM(AC[[AB]:[DB]])))),""))</f>
        <v/>
      </c>
      <c r="AJ130" t="str">
        <f>IF(OR(AJ$5="",$S130=""),"",IFERROR(SUM(PRODUCT(INDEX(CMB[[BA_0O]:[BA_2O]],MATCH(ROUND(MIN(SUM(AJ$4,$O130/1000),SUM($O130,AJ$4/1000)),3),CMB[[Cmb_ID]:[Cmb_ID]],0),SUM(N(AJ$1),N($R130),1)),CHOOSE(AC[[M]:[M]],1,1,0,AC[[AB]:[AB]])),PRODUCT(INDEX(CMB[[BD_0O]:[BD_2O]],MATCH(ROUND(MIN(SUM(AJ$4,$O130/1000),SUM($O130,AJ$4/1000)),3),CMB[[Cmb_ID]:[Cmb_ID]],0),SUM(N(AJ$1),N($R130),1)),CHOOSE(AC[[M]:[M]],1,0,1,AC[[DB]:[DB]])),PRODUCT(SUM(ROUND(AVERAGE(VALUE(AJ$3),VALUE($P130)),0),CHOOSE(IF(OR(AJ$1,$R130),4,INDEX(CMB[[Res_Rare]:[Res_Rare]],MATCH(ROUND(MIN(SUM(AJ$4,$O130/1000),SUM($O130,AJ$4/1000)),3),CMB[[Cmb_ID]:[Cmb_ID]],0))),-1,-1,0,0)),IF(OR(AJ$1,$R130),4,INDEX(CMB[[Cmb_Rare]:[Cmb_Rare]],MATCH(ROUND(MIN(SUM(AJ$4,$O130/1000),SUM($O130,AJ$4/1000)),3),CMB[[Cmb_ID]:[Cmb_ID]],0))),CHOOSE(AC[[M]:[M]],2,1,1,SUM(AC[[AB]:[DB]])))),""))</f>
        <v/>
      </c>
      <c r="AK130" t="str">
        <f>IF(OR(AK$5="",$S130=""),"",IFERROR(SUM(PRODUCT(INDEX(CMB[[BA_0O]:[BA_2O]],MATCH(ROUND(MIN(SUM(AK$4,$O130/1000),SUM($O130,AK$4/1000)),3),CMB[[Cmb_ID]:[Cmb_ID]],0),SUM(N(AK$1),N($R130),1)),CHOOSE(AC[[M]:[M]],1,1,0,AC[[AB]:[AB]])),PRODUCT(INDEX(CMB[[BD_0O]:[BD_2O]],MATCH(ROUND(MIN(SUM(AK$4,$O130/1000),SUM($O130,AK$4/1000)),3),CMB[[Cmb_ID]:[Cmb_ID]],0),SUM(N(AK$1),N($R130),1)),CHOOSE(AC[[M]:[M]],1,0,1,AC[[DB]:[DB]])),PRODUCT(SUM(ROUND(AVERAGE(VALUE(AK$3),VALUE($P130)),0),CHOOSE(IF(OR(AK$1,$R130),4,INDEX(CMB[[Res_Rare]:[Res_Rare]],MATCH(ROUND(MIN(SUM(AK$4,$O130/1000),SUM($O130,AK$4/1000)),3),CMB[[Cmb_ID]:[Cmb_ID]],0))),-1,-1,0,0)),IF(OR(AK$1,$R130),4,INDEX(CMB[[Cmb_Rare]:[Cmb_Rare]],MATCH(ROUND(MIN(SUM(AK$4,$O130/1000),SUM($O130,AK$4/1000)),3),CMB[[Cmb_ID]:[Cmb_ID]],0))),CHOOSE(AC[[M]:[M]],2,1,1,SUM(AC[[AB]:[DB]])))),""))</f>
        <v/>
      </c>
      <c r="AL130" t="str">
        <f>IF(OR(AL$5="",$S130=""),"",IFERROR(SUM(PRODUCT(INDEX(CMB[[BA_0O]:[BA_2O]],MATCH(ROUND(MIN(SUM(AL$4,$O130/1000),SUM($O130,AL$4/1000)),3),CMB[[Cmb_ID]:[Cmb_ID]],0),SUM(N(AL$1),N($R130),1)),CHOOSE(AC[[M]:[M]],1,1,0,AC[[AB]:[AB]])),PRODUCT(INDEX(CMB[[BD_0O]:[BD_2O]],MATCH(ROUND(MIN(SUM(AL$4,$O130/1000),SUM($O130,AL$4/1000)),3),CMB[[Cmb_ID]:[Cmb_ID]],0),SUM(N(AL$1),N($R130),1)),CHOOSE(AC[[M]:[M]],1,0,1,AC[[DB]:[DB]])),PRODUCT(SUM(ROUND(AVERAGE(VALUE(AL$3),VALUE($P130)),0),CHOOSE(IF(OR(AL$1,$R130),4,INDEX(CMB[[Res_Rare]:[Res_Rare]],MATCH(ROUND(MIN(SUM(AL$4,$O130/1000),SUM($O130,AL$4/1000)),3),CMB[[Cmb_ID]:[Cmb_ID]],0))),-1,-1,0,0)),IF(OR(AL$1,$R130),4,INDEX(CMB[[Cmb_Rare]:[Cmb_Rare]],MATCH(ROUND(MIN(SUM(AL$4,$O130/1000),SUM($O130,AL$4/1000)),3),CMB[[Cmb_ID]:[Cmb_ID]],0))),CHOOSE(AC[[M]:[M]],2,1,1,SUM(AC[[AB]:[DB]])))),""))</f>
        <v/>
      </c>
      <c r="AM130" t="str">
        <f>IF(OR(AM$5="",$S130=""),"",IFERROR(SUM(PRODUCT(INDEX(CMB[[BA_0O]:[BA_2O]],MATCH(ROUND(MIN(SUM(AM$4,$O130/1000),SUM($O130,AM$4/1000)),3),CMB[[Cmb_ID]:[Cmb_ID]],0),SUM(N(AM$1),N($R130),1)),CHOOSE(AC[[M]:[M]],1,1,0,AC[[AB]:[AB]])),PRODUCT(INDEX(CMB[[BD_0O]:[BD_2O]],MATCH(ROUND(MIN(SUM(AM$4,$O130/1000),SUM($O130,AM$4/1000)),3),CMB[[Cmb_ID]:[Cmb_ID]],0),SUM(N(AM$1),N($R130),1)),CHOOSE(AC[[M]:[M]],1,0,1,AC[[DB]:[DB]])),PRODUCT(SUM(ROUND(AVERAGE(VALUE(AM$3),VALUE($P130)),0),CHOOSE(IF(OR(AM$1,$R130),4,INDEX(CMB[[Res_Rare]:[Res_Rare]],MATCH(ROUND(MIN(SUM(AM$4,$O130/1000),SUM($O130,AM$4/1000)),3),CMB[[Cmb_ID]:[Cmb_ID]],0))),-1,-1,0,0)),IF(OR(AM$1,$R130),4,INDEX(CMB[[Cmb_Rare]:[Cmb_Rare]],MATCH(ROUND(MIN(SUM(AM$4,$O130/1000),SUM($O130,AM$4/1000)),3),CMB[[Cmb_ID]:[Cmb_ID]],0))),CHOOSE(AC[[M]:[M]],2,1,1,SUM(AC[[AB]:[DB]])))),""))</f>
        <v/>
      </c>
      <c r="AN130" t="str">
        <f>IF(OR(AN$5="",$S130=""),"",IFERROR(SUM(PRODUCT(INDEX(CMB[[BA_0O]:[BA_2O]],MATCH(ROUND(MIN(SUM(AN$4,$O130/1000),SUM($O130,AN$4/1000)),3),CMB[[Cmb_ID]:[Cmb_ID]],0),SUM(N(AN$1),N($R130),1)),CHOOSE(AC[[M]:[M]],1,1,0,AC[[AB]:[AB]])),PRODUCT(INDEX(CMB[[BD_0O]:[BD_2O]],MATCH(ROUND(MIN(SUM(AN$4,$O130/1000),SUM($O130,AN$4/1000)),3),CMB[[Cmb_ID]:[Cmb_ID]],0),SUM(N(AN$1),N($R130),1)),CHOOSE(AC[[M]:[M]],1,0,1,AC[[DB]:[DB]])),PRODUCT(SUM(ROUND(AVERAGE(VALUE(AN$3),VALUE($P130)),0),CHOOSE(IF(OR(AN$1,$R130),4,INDEX(CMB[[Res_Rare]:[Res_Rare]],MATCH(ROUND(MIN(SUM(AN$4,$O130/1000),SUM($O130,AN$4/1000)),3),CMB[[Cmb_ID]:[Cmb_ID]],0))),-1,-1,0,0)),IF(OR(AN$1,$R130),4,INDEX(CMB[[Cmb_Rare]:[Cmb_Rare]],MATCH(ROUND(MIN(SUM(AN$4,$O130/1000),SUM($O130,AN$4/1000)),3),CMB[[Cmb_ID]:[Cmb_ID]],0))),CHOOSE(AC[[M]:[M]],2,1,1,SUM(AC[[AB]:[DB]])))),""))</f>
        <v/>
      </c>
      <c r="AO130" t="str">
        <f>IF(OR(AO$5="",$S130=""),"",IFERROR(SUM(PRODUCT(INDEX(CMB[[BA_0O]:[BA_2O]],MATCH(ROUND(MIN(SUM(AO$4,$O130/1000),SUM($O130,AO$4/1000)),3),CMB[[Cmb_ID]:[Cmb_ID]],0),SUM(N(AO$1),N($R130),1)),CHOOSE(AC[[M]:[M]],1,1,0,AC[[AB]:[AB]])),PRODUCT(INDEX(CMB[[BD_0O]:[BD_2O]],MATCH(ROUND(MIN(SUM(AO$4,$O130/1000),SUM($O130,AO$4/1000)),3),CMB[[Cmb_ID]:[Cmb_ID]],0),SUM(N(AO$1),N($R130),1)),CHOOSE(AC[[M]:[M]],1,0,1,AC[[DB]:[DB]])),PRODUCT(SUM(ROUND(AVERAGE(VALUE(AO$3),VALUE($P130)),0),CHOOSE(IF(OR(AO$1,$R130),4,INDEX(CMB[[Res_Rare]:[Res_Rare]],MATCH(ROUND(MIN(SUM(AO$4,$O130/1000),SUM($O130,AO$4/1000)),3),CMB[[Cmb_ID]:[Cmb_ID]],0))),-1,-1,0,0)),IF(OR(AO$1,$R130),4,INDEX(CMB[[Cmb_Rare]:[Cmb_Rare]],MATCH(ROUND(MIN(SUM(AO$4,$O130/1000),SUM($O130,AO$4/1000)),3),CMB[[Cmb_ID]:[Cmb_ID]],0))),CHOOSE(AC[[M]:[M]],2,1,1,SUM(AC[[AB]:[DB]])))),""))</f>
        <v/>
      </c>
      <c r="AP130" t="str">
        <f>IF(OR(AP$5="",$S130=""),"",IFERROR(SUM(PRODUCT(INDEX(CMB[[BA_0O]:[BA_2O]],MATCH(ROUND(MIN(SUM(AP$4,$O130/1000),SUM($O130,AP$4/1000)),3),CMB[[Cmb_ID]:[Cmb_ID]],0),SUM(N(AP$1),N($R130),1)),CHOOSE(AC[[M]:[M]],1,1,0,AC[[AB]:[AB]])),PRODUCT(INDEX(CMB[[BD_0O]:[BD_2O]],MATCH(ROUND(MIN(SUM(AP$4,$O130/1000),SUM($O130,AP$4/1000)),3),CMB[[Cmb_ID]:[Cmb_ID]],0),SUM(N(AP$1),N($R130),1)),CHOOSE(AC[[M]:[M]],1,0,1,AC[[DB]:[DB]])),PRODUCT(SUM(ROUND(AVERAGE(VALUE(AP$3),VALUE($P130)),0),CHOOSE(IF(OR(AP$1,$R130),4,INDEX(CMB[[Res_Rare]:[Res_Rare]],MATCH(ROUND(MIN(SUM(AP$4,$O130/1000),SUM($O130,AP$4/1000)),3),CMB[[Cmb_ID]:[Cmb_ID]],0))),-1,-1,0,0)),IF(OR(AP$1,$R130),4,INDEX(CMB[[Cmb_Rare]:[Cmb_Rare]],MATCH(ROUND(MIN(SUM(AP$4,$O130/1000),SUM($O130,AP$4/1000)),3),CMB[[Cmb_ID]:[Cmb_ID]],0))),CHOOSE(AC[[M]:[M]],2,1,1,SUM(AC[[AB]:[DB]])))),""))</f>
        <v/>
      </c>
      <c r="AQ130" t="str">
        <f>IF(OR(AQ$5="",$S130=""),"",IFERROR(SUM(PRODUCT(INDEX(CMB[[BA_0O]:[BA_2O]],MATCH(ROUND(MIN(SUM(AQ$4,$O130/1000),SUM($O130,AQ$4/1000)),3),CMB[[Cmb_ID]:[Cmb_ID]],0),SUM(N(AQ$1),N($R130),1)),CHOOSE(AC[[M]:[M]],1,1,0,AC[[AB]:[AB]])),PRODUCT(INDEX(CMB[[BD_0O]:[BD_2O]],MATCH(ROUND(MIN(SUM(AQ$4,$O130/1000),SUM($O130,AQ$4/1000)),3),CMB[[Cmb_ID]:[Cmb_ID]],0),SUM(N(AQ$1),N($R130),1)),CHOOSE(AC[[M]:[M]],1,0,1,AC[[DB]:[DB]])),PRODUCT(SUM(ROUND(AVERAGE(VALUE(AQ$3),VALUE($P130)),0),CHOOSE(IF(OR(AQ$1,$R130),4,INDEX(CMB[[Res_Rare]:[Res_Rare]],MATCH(ROUND(MIN(SUM(AQ$4,$O130/1000),SUM($O130,AQ$4/1000)),3),CMB[[Cmb_ID]:[Cmb_ID]],0))),-1,-1,0,0)),IF(OR(AQ$1,$R130),4,INDEX(CMB[[Cmb_Rare]:[Cmb_Rare]],MATCH(ROUND(MIN(SUM(AQ$4,$O130/1000),SUM($O130,AQ$4/1000)),3),CMB[[Cmb_ID]:[Cmb_ID]],0))),CHOOSE(AC[[M]:[M]],2,1,1,SUM(AC[[AB]:[DB]])))),""))</f>
        <v/>
      </c>
      <c r="AR130" t="str">
        <f>IF(OR(AR$5="",$S130=""),"",IFERROR(SUM(PRODUCT(INDEX(CMB[[BA_0O]:[BA_2O]],MATCH(ROUND(MIN(SUM(AR$4,$O130/1000),SUM($O130,AR$4/1000)),3),CMB[[Cmb_ID]:[Cmb_ID]],0),SUM(N(AR$1),N($R130),1)),CHOOSE(AC[[M]:[M]],1,1,0,AC[[AB]:[AB]])),PRODUCT(INDEX(CMB[[BD_0O]:[BD_2O]],MATCH(ROUND(MIN(SUM(AR$4,$O130/1000),SUM($O130,AR$4/1000)),3),CMB[[Cmb_ID]:[Cmb_ID]],0),SUM(N(AR$1),N($R130),1)),CHOOSE(AC[[M]:[M]],1,0,1,AC[[DB]:[DB]])),PRODUCT(SUM(ROUND(AVERAGE(VALUE(AR$3),VALUE($P130)),0),CHOOSE(IF(OR(AR$1,$R130),4,INDEX(CMB[[Res_Rare]:[Res_Rare]],MATCH(ROUND(MIN(SUM(AR$4,$O130/1000),SUM($O130,AR$4/1000)),3),CMB[[Cmb_ID]:[Cmb_ID]],0))),-1,-1,0,0)),IF(OR(AR$1,$R130),4,INDEX(CMB[[Cmb_Rare]:[Cmb_Rare]],MATCH(ROUND(MIN(SUM(AR$4,$O130/1000),SUM($O130,AR$4/1000)),3),CMB[[Cmb_ID]:[Cmb_ID]],0))),CHOOSE(AC[[M]:[M]],2,1,1,SUM(AC[[AB]:[DB]])))),""))</f>
        <v/>
      </c>
      <c r="AS130" t="str">
        <f>IF(OR(AS$5="",$S130=""),"",IFERROR(SUM(PRODUCT(INDEX(CMB[[BA_0O]:[BA_2O]],MATCH(ROUND(MIN(SUM(AS$4,$O130/1000),SUM($O130,AS$4/1000)),3),CMB[[Cmb_ID]:[Cmb_ID]],0),SUM(N(AS$1),N($R130),1)),CHOOSE(AC[[M]:[M]],1,1,0,AC[[AB]:[AB]])),PRODUCT(INDEX(CMB[[BD_0O]:[BD_2O]],MATCH(ROUND(MIN(SUM(AS$4,$O130/1000),SUM($O130,AS$4/1000)),3),CMB[[Cmb_ID]:[Cmb_ID]],0),SUM(N(AS$1),N($R130),1)),CHOOSE(AC[[M]:[M]],1,0,1,AC[[DB]:[DB]])),PRODUCT(SUM(ROUND(AVERAGE(VALUE(AS$3),VALUE($P130)),0),CHOOSE(IF(OR(AS$1,$R130),4,INDEX(CMB[[Res_Rare]:[Res_Rare]],MATCH(ROUND(MIN(SUM(AS$4,$O130/1000),SUM($O130,AS$4/1000)),3),CMB[[Cmb_ID]:[Cmb_ID]],0))),-1,-1,0,0)),IF(OR(AS$1,$R130),4,INDEX(CMB[[Cmb_Rare]:[Cmb_Rare]],MATCH(ROUND(MIN(SUM(AS$4,$O130/1000),SUM($O130,AS$4/1000)),3),CMB[[Cmb_ID]:[Cmb_ID]],0))),CHOOSE(AC[[M]:[M]],2,1,1,SUM(AC[[AB]:[DB]])))),""))</f>
        <v/>
      </c>
      <c r="AT130" t="str">
        <f>IF(OR(AT$5="",$S130=""),"",IFERROR(SUM(PRODUCT(INDEX(CMB[[BA_0O]:[BA_2O]],MATCH(ROUND(MIN(SUM(AT$4,$O130/1000),SUM($O130,AT$4/1000)),3),CMB[[Cmb_ID]:[Cmb_ID]],0),SUM(N(AT$1),N($R130),1)),CHOOSE(AC[[M]:[M]],1,1,0,AC[[AB]:[AB]])),PRODUCT(INDEX(CMB[[BD_0O]:[BD_2O]],MATCH(ROUND(MIN(SUM(AT$4,$O130/1000),SUM($O130,AT$4/1000)),3),CMB[[Cmb_ID]:[Cmb_ID]],0),SUM(N(AT$1),N($R130),1)),CHOOSE(AC[[M]:[M]],1,0,1,AC[[DB]:[DB]])),PRODUCT(SUM(ROUND(AVERAGE(VALUE(AT$3),VALUE($P130)),0),CHOOSE(IF(OR(AT$1,$R130),4,INDEX(CMB[[Res_Rare]:[Res_Rare]],MATCH(ROUND(MIN(SUM(AT$4,$O130/1000),SUM($O130,AT$4/1000)),3),CMB[[Cmb_ID]:[Cmb_ID]],0))),-1,-1,0,0)),IF(OR(AT$1,$R130),4,INDEX(CMB[[Cmb_Rare]:[Cmb_Rare]],MATCH(ROUND(MIN(SUM(AT$4,$O130/1000),SUM($O130,AT$4/1000)),3),CMB[[Cmb_ID]:[Cmb_ID]],0))),CHOOSE(AC[[M]:[M]],2,1,1,SUM(AC[[AB]:[DB]])))),""))</f>
        <v/>
      </c>
      <c r="AU130" t="str">
        <f>IF(OR(AU$5="",$S130=""),"",IFERROR(SUM(PRODUCT(INDEX(CMB[[BA_0O]:[BA_2O]],MATCH(ROUND(MIN(SUM(AU$4,$O130/1000),SUM($O130,AU$4/1000)),3),CMB[[Cmb_ID]:[Cmb_ID]],0),SUM(N(AU$1),N($R130),1)),CHOOSE(AC[[M]:[M]],1,1,0,AC[[AB]:[AB]])),PRODUCT(INDEX(CMB[[BD_0O]:[BD_2O]],MATCH(ROUND(MIN(SUM(AU$4,$O130/1000),SUM($O130,AU$4/1000)),3),CMB[[Cmb_ID]:[Cmb_ID]],0),SUM(N(AU$1),N($R130),1)),CHOOSE(AC[[M]:[M]],1,0,1,AC[[DB]:[DB]])),PRODUCT(SUM(ROUND(AVERAGE(VALUE(AU$3),VALUE($P130)),0),CHOOSE(IF(OR(AU$1,$R130),4,INDEX(CMB[[Res_Rare]:[Res_Rare]],MATCH(ROUND(MIN(SUM(AU$4,$O130/1000),SUM($O130,AU$4/1000)),3),CMB[[Cmb_ID]:[Cmb_ID]],0))),-1,-1,0,0)),IF(OR(AU$1,$R130),4,INDEX(CMB[[Cmb_Rare]:[Cmb_Rare]],MATCH(ROUND(MIN(SUM(AU$4,$O130/1000),SUM($O130,AU$4/1000)),3),CMB[[Cmb_ID]:[Cmb_ID]],0))),CHOOSE(AC[[M]:[M]],2,1,1,SUM(AC[[AB]:[DB]])))),""))</f>
        <v/>
      </c>
      <c r="AV130" t="str">
        <f>IF(OR(AV$5="",$S130=""),"",IFERROR(SUM(PRODUCT(INDEX(CMB[[BA_0O]:[BA_2O]],MATCH(ROUND(MIN(SUM(AV$4,$O130/1000),SUM($O130,AV$4/1000)),3),CMB[[Cmb_ID]:[Cmb_ID]],0),SUM(N(AV$1),N($R130),1)),CHOOSE(AC[[M]:[M]],1,1,0,AC[[AB]:[AB]])),PRODUCT(INDEX(CMB[[BD_0O]:[BD_2O]],MATCH(ROUND(MIN(SUM(AV$4,$O130/1000),SUM($O130,AV$4/1000)),3),CMB[[Cmb_ID]:[Cmb_ID]],0),SUM(N(AV$1),N($R130),1)),CHOOSE(AC[[M]:[M]],1,0,1,AC[[DB]:[DB]])),PRODUCT(SUM(ROUND(AVERAGE(VALUE(AV$3),VALUE($P130)),0),CHOOSE(IF(OR(AV$1,$R130),4,INDEX(CMB[[Res_Rare]:[Res_Rare]],MATCH(ROUND(MIN(SUM(AV$4,$O130/1000),SUM($O130,AV$4/1000)),3),CMB[[Cmb_ID]:[Cmb_ID]],0))),-1,-1,0,0)),IF(OR(AV$1,$R130),4,INDEX(CMB[[Cmb_Rare]:[Cmb_Rare]],MATCH(ROUND(MIN(SUM(AV$4,$O130/1000),SUM($O130,AV$4/1000)),3),CMB[[Cmb_ID]:[Cmb_ID]],0))),CHOOSE(AC[[M]:[M]],2,1,1,SUM(AC[[AB]:[DB]])))),""))</f>
        <v/>
      </c>
      <c r="AW130" t="str">
        <f>IF(OR(AW$5="",$S130=""),"",IFERROR(SUM(PRODUCT(INDEX(CMB[[BA_0O]:[BA_2O]],MATCH(ROUND(MIN(SUM(AW$4,$O130/1000),SUM($O130,AW$4/1000)),3),CMB[[Cmb_ID]:[Cmb_ID]],0),SUM(N(AW$1),N($R130),1)),CHOOSE(AC[[M]:[M]],1,1,0,AC[[AB]:[AB]])),PRODUCT(INDEX(CMB[[BD_0O]:[BD_2O]],MATCH(ROUND(MIN(SUM(AW$4,$O130/1000),SUM($O130,AW$4/1000)),3),CMB[[Cmb_ID]:[Cmb_ID]],0),SUM(N(AW$1),N($R130),1)),CHOOSE(AC[[M]:[M]],1,0,1,AC[[DB]:[DB]])),PRODUCT(SUM(ROUND(AVERAGE(VALUE(AW$3),VALUE($P130)),0),CHOOSE(IF(OR(AW$1,$R130),4,INDEX(CMB[[Res_Rare]:[Res_Rare]],MATCH(ROUND(MIN(SUM(AW$4,$O130/1000),SUM($O130,AW$4/1000)),3),CMB[[Cmb_ID]:[Cmb_ID]],0))),-1,-1,0,0)),IF(OR(AW$1,$R130),4,INDEX(CMB[[Cmb_Rare]:[Cmb_Rare]],MATCH(ROUND(MIN(SUM(AW$4,$O130/1000),SUM($O130,AW$4/1000)),3),CMB[[Cmb_ID]:[Cmb_ID]],0))),CHOOSE(AC[[M]:[M]],2,1,1,SUM(AC[[AB]:[DB]])))),""))</f>
        <v/>
      </c>
      <c r="AX130" t="str">
        <f>IF(OR(AX$5="",$S130=""),"",IFERROR(SUM(PRODUCT(INDEX(CMB[[BA_0O]:[BA_2O]],MATCH(ROUND(MIN(SUM(AX$4,$O130/1000),SUM($O130,AX$4/1000)),3),CMB[[Cmb_ID]:[Cmb_ID]],0),SUM(N(AX$1),N($R130),1)),CHOOSE(AC[[M]:[M]],1,1,0,AC[[AB]:[AB]])),PRODUCT(INDEX(CMB[[BD_0O]:[BD_2O]],MATCH(ROUND(MIN(SUM(AX$4,$O130/1000),SUM($O130,AX$4/1000)),3),CMB[[Cmb_ID]:[Cmb_ID]],0),SUM(N(AX$1),N($R130),1)),CHOOSE(AC[[M]:[M]],1,0,1,AC[[DB]:[DB]])),PRODUCT(SUM(ROUND(AVERAGE(VALUE(AX$3),VALUE($P130)),0),CHOOSE(IF(OR(AX$1,$R130),4,INDEX(CMB[[Res_Rare]:[Res_Rare]],MATCH(ROUND(MIN(SUM(AX$4,$O130/1000),SUM($O130,AX$4/1000)),3),CMB[[Cmb_ID]:[Cmb_ID]],0))),-1,-1,0,0)),IF(OR(AX$1,$R130),4,INDEX(CMB[[Cmb_Rare]:[Cmb_Rare]],MATCH(ROUND(MIN(SUM(AX$4,$O130/1000),SUM($O130,AX$4/1000)),3),CMB[[Cmb_ID]:[Cmb_ID]],0))),CHOOSE(AC[[M]:[M]],2,1,1,SUM(AC[[AB]:[DB]])))),""))</f>
        <v/>
      </c>
      <c r="AY130" t="str">
        <f>IF(OR(AY$5="",$S130=""),"",IFERROR(SUM(PRODUCT(INDEX(CMB[[BA_0O]:[BA_2O]],MATCH(ROUND(MIN(SUM(AY$4,$O130/1000),SUM($O130,AY$4/1000)),3),CMB[[Cmb_ID]:[Cmb_ID]],0),SUM(N(AY$1),N($R130),1)),CHOOSE(AC[[M]:[M]],1,1,0,AC[[AB]:[AB]])),PRODUCT(INDEX(CMB[[BD_0O]:[BD_2O]],MATCH(ROUND(MIN(SUM(AY$4,$O130/1000),SUM($O130,AY$4/1000)),3),CMB[[Cmb_ID]:[Cmb_ID]],0),SUM(N(AY$1),N($R130),1)),CHOOSE(AC[[M]:[M]],1,0,1,AC[[DB]:[DB]])),PRODUCT(SUM(ROUND(AVERAGE(VALUE(AY$3),VALUE($P130)),0),CHOOSE(IF(OR(AY$1,$R130),4,INDEX(CMB[[Res_Rare]:[Res_Rare]],MATCH(ROUND(MIN(SUM(AY$4,$O130/1000),SUM($O130,AY$4/1000)),3),CMB[[Cmb_ID]:[Cmb_ID]],0))),-1,-1,0,0)),IF(OR(AY$1,$R130),4,INDEX(CMB[[Cmb_Rare]:[Cmb_Rare]],MATCH(ROUND(MIN(SUM(AY$4,$O130/1000),SUM($O130,AY$4/1000)),3),CMB[[Cmb_ID]:[Cmb_ID]],0))),CHOOSE(AC[[M]:[M]],2,1,1,SUM(AC[[AB]:[DB]])))),""))</f>
        <v/>
      </c>
      <c r="AZ130" t="str">
        <f>IF(OR(AZ$5="",$S130=""),"",IFERROR(SUM(PRODUCT(INDEX(CMB[[BA_0O]:[BA_2O]],MATCH(ROUND(MIN(SUM(AZ$4,$O130/1000),SUM($O130,AZ$4/1000)),3),CMB[[Cmb_ID]:[Cmb_ID]],0),SUM(N(AZ$1),N($R130),1)),CHOOSE(AC[[M]:[M]],1,1,0,AC[[AB]:[AB]])),PRODUCT(INDEX(CMB[[BD_0O]:[BD_2O]],MATCH(ROUND(MIN(SUM(AZ$4,$O130/1000),SUM($O130,AZ$4/1000)),3),CMB[[Cmb_ID]:[Cmb_ID]],0),SUM(N(AZ$1),N($R130),1)),CHOOSE(AC[[M]:[M]],1,0,1,AC[[DB]:[DB]])),PRODUCT(SUM(ROUND(AVERAGE(VALUE(AZ$3),VALUE($P130)),0),CHOOSE(IF(OR(AZ$1,$R130),4,INDEX(CMB[[Res_Rare]:[Res_Rare]],MATCH(ROUND(MIN(SUM(AZ$4,$O130/1000),SUM($O130,AZ$4/1000)),3),CMB[[Cmb_ID]:[Cmb_ID]],0))),-1,-1,0,0)),IF(OR(AZ$1,$R130),4,INDEX(CMB[[Cmb_Rare]:[Cmb_Rare]],MATCH(ROUND(MIN(SUM(AZ$4,$O130/1000),SUM($O130,AZ$4/1000)),3),CMB[[Cmb_ID]:[Cmb_ID]],0))),CHOOSE(AC[[M]:[M]],2,1,1,SUM(AC[[AB]:[DB]])))),""))</f>
        <v/>
      </c>
      <c r="BA130" t="str">
        <f>IF(OR(BA$5="",$S130=""),"",IFERROR(SUM(PRODUCT(INDEX(CMB[[BA_0O]:[BA_2O]],MATCH(ROUND(MIN(SUM(BA$4,$O130/1000),SUM($O130,BA$4/1000)),3),CMB[[Cmb_ID]:[Cmb_ID]],0),SUM(N(BA$1),N($R130),1)),CHOOSE(AC[[M]:[M]],1,1,0,AC[[AB]:[AB]])),PRODUCT(INDEX(CMB[[BD_0O]:[BD_2O]],MATCH(ROUND(MIN(SUM(BA$4,$O130/1000),SUM($O130,BA$4/1000)),3),CMB[[Cmb_ID]:[Cmb_ID]],0),SUM(N(BA$1),N($R130),1)),CHOOSE(AC[[M]:[M]],1,0,1,AC[[DB]:[DB]])),PRODUCT(SUM(ROUND(AVERAGE(VALUE(BA$3),VALUE($P130)),0),CHOOSE(IF(OR(BA$1,$R130),4,INDEX(CMB[[Res_Rare]:[Res_Rare]],MATCH(ROUND(MIN(SUM(BA$4,$O130/1000),SUM($O130,BA$4/1000)),3),CMB[[Cmb_ID]:[Cmb_ID]],0))),-1,-1,0,0)),IF(OR(BA$1,$R130),4,INDEX(CMB[[Cmb_Rare]:[Cmb_Rare]],MATCH(ROUND(MIN(SUM(BA$4,$O130/1000),SUM($O130,BA$4/1000)),3),CMB[[Cmb_ID]:[Cmb_ID]],0))),CHOOSE(AC[[M]:[M]],2,1,1,SUM(AC[[AB]:[DB]])))),""))</f>
        <v/>
      </c>
      <c r="BB130" t="str">
        <f>IF(OR(BB$5="",$S130=""),"",IFERROR(SUM(PRODUCT(INDEX(CMB[[BA_0O]:[BA_2O]],MATCH(ROUND(MIN(SUM(BB$4,$O130/1000),SUM($O130,BB$4/1000)),3),CMB[[Cmb_ID]:[Cmb_ID]],0),SUM(N(BB$1),N($R130),1)),CHOOSE(AC[[M]:[M]],1,1,0,AC[[AB]:[AB]])),PRODUCT(INDEX(CMB[[BD_0O]:[BD_2O]],MATCH(ROUND(MIN(SUM(BB$4,$O130/1000),SUM($O130,BB$4/1000)),3),CMB[[Cmb_ID]:[Cmb_ID]],0),SUM(N(BB$1),N($R130),1)),CHOOSE(AC[[M]:[M]],1,0,1,AC[[DB]:[DB]])),PRODUCT(SUM(ROUND(AVERAGE(VALUE(BB$3),VALUE($P130)),0),CHOOSE(IF(OR(BB$1,$R130),4,INDEX(CMB[[Res_Rare]:[Res_Rare]],MATCH(ROUND(MIN(SUM(BB$4,$O130/1000),SUM($O130,BB$4/1000)),3),CMB[[Cmb_ID]:[Cmb_ID]],0))),-1,-1,0,0)),IF(OR(BB$1,$R130),4,INDEX(CMB[[Cmb_Rare]:[Cmb_Rare]],MATCH(ROUND(MIN(SUM(BB$4,$O130/1000),SUM($O130,BB$4/1000)),3),CMB[[Cmb_ID]:[Cmb_ID]],0))),CHOOSE(AC[[M]:[M]],2,1,1,SUM(AC[[AB]:[DB]])))),""))</f>
        <v/>
      </c>
      <c r="BC130" t="str">
        <f>IF(OR(BC$5="",$S130=""),"",IFERROR(SUM(PRODUCT(INDEX(CMB[[BA_0O]:[BA_2O]],MATCH(ROUND(MIN(SUM(BC$4,$O130/1000),SUM($O130,BC$4/1000)),3),CMB[[Cmb_ID]:[Cmb_ID]],0),SUM(N(BC$1),N($R130),1)),CHOOSE(AC[[M]:[M]],1,1,0,AC[[AB]:[AB]])),PRODUCT(INDEX(CMB[[BD_0O]:[BD_2O]],MATCH(ROUND(MIN(SUM(BC$4,$O130/1000),SUM($O130,BC$4/1000)),3),CMB[[Cmb_ID]:[Cmb_ID]],0),SUM(N(BC$1),N($R130),1)),CHOOSE(AC[[M]:[M]],1,0,1,AC[[DB]:[DB]])),PRODUCT(SUM(ROUND(AVERAGE(VALUE(BC$3),VALUE($P130)),0),CHOOSE(IF(OR(BC$1,$R130),4,INDEX(CMB[[Res_Rare]:[Res_Rare]],MATCH(ROUND(MIN(SUM(BC$4,$O130/1000),SUM($O130,BC$4/1000)),3),CMB[[Cmb_ID]:[Cmb_ID]],0))),-1,-1,0,0)),IF(OR(BC$1,$R130),4,INDEX(CMB[[Cmb_Rare]:[Cmb_Rare]],MATCH(ROUND(MIN(SUM(BC$4,$O130/1000),SUM($O130,BC$4/1000)),3),CMB[[Cmb_ID]:[Cmb_ID]],0))),CHOOSE(AC[[M]:[M]],2,1,1,SUM(AC[[AB]:[DB]])))),""))</f>
        <v/>
      </c>
      <c r="BD130" t="str">
        <f>IF(OR(BD$5="",$S130=""),"",IFERROR(SUM(PRODUCT(INDEX(CMB[[BA_0O]:[BA_2O]],MATCH(ROUND(MIN(SUM(BD$4,$O130/1000),SUM($O130,BD$4/1000)),3),CMB[[Cmb_ID]:[Cmb_ID]],0),SUM(N(BD$1),N($R130),1)),CHOOSE(AC[[M]:[M]],1,1,0,AC[[AB]:[AB]])),PRODUCT(INDEX(CMB[[BD_0O]:[BD_2O]],MATCH(ROUND(MIN(SUM(BD$4,$O130/1000),SUM($O130,BD$4/1000)),3),CMB[[Cmb_ID]:[Cmb_ID]],0),SUM(N(BD$1),N($R130),1)),CHOOSE(AC[[M]:[M]],1,0,1,AC[[DB]:[DB]])),PRODUCT(SUM(ROUND(AVERAGE(VALUE(BD$3),VALUE($P130)),0),CHOOSE(IF(OR(BD$1,$R130),4,INDEX(CMB[[Res_Rare]:[Res_Rare]],MATCH(ROUND(MIN(SUM(BD$4,$O130/1000),SUM($O130,BD$4/1000)),3),CMB[[Cmb_ID]:[Cmb_ID]],0))),-1,-1,0,0)),IF(OR(BD$1,$R130),4,INDEX(CMB[[Cmb_Rare]:[Cmb_Rare]],MATCH(ROUND(MIN(SUM(BD$4,$O130/1000),SUM($O130,BD$4/1000)),3),CMB[[Cmb_ID]:[Cmb_ID]],0))),CHOOSE(AC[[M]:[M]],2,1,1,SUM(AC[[AB]:[DB]])))),""))</f>
        <v/>
      </c>
      <c r="BE130" t="str">
        <f>IF(OR(BE$5="",$S130=""),"",IFERROR(SUM(PRODUCT(INDEX(CMB[[BA_0O]:[BA_2O]],MATCH(ROUND(MIN(SUM(BE$4,$O130/1000),SUM($O130,BE$4/1000)),3),CMB[[Cmb_ID]:[Cmb_ID]],0),SUM(N(BE$1),N($R130),1)),CHOOSE(AC[[M]:[M]],1,1,0,AC[[AB]:[AB]])),PRODUCT(INDEX(CMB[[BD_0O]:[BD_2O]],MATCH(ROUND(MIN(SUM(BE$4,$O130/1000),SUM($O130,BE$4/1000)),3),CMB[[Cmb_ID]:[Cmb_ID]],0),SUM(N(BE$1),N($R130),1)),CHOOSE(AC[[M]:[M]],1,0,1,AC[[DB]:[DB]])),PRODUCT(SUM(ROUND(AVERAGE(VALUE(BE$3),VALUE($P130)),0),CHOOSE(IF(OR(BE$1,$R130),4,INDEX(CMB[[Res_Rare]:[Res_Rare]],MATCH(ROUND(MIN(SUM(BE$4,$O130/1000),SUM($O130,BE$4/1000)),3),CMB[[Cmb_ID]:[Cmb_ID]],0))),-1,-1,0,0)),IF(OR(BE$1,$R130),4,INDEX(CMB[[Cmb_Rare]:[Cmb_Rare]],MATCH(ROUND(MIN(SUM(BE$4,$O130/1000),SUM($O130,BE$4/1000)),3),CMB[[Cmb_ID]:[Cmb_ID]],0))),CHOOSE(AC[[M]:[M]],2,1,1,SUM(AC[[AB]:[DB]])))),""))</f>
        <v/>
      </c>
      <c r="BF130" t="str">
        <f>IF(OR(BF$5="",$S130=""),"",IFERROR(SUM(PRODUCT(INDEX(CMB[[BA_0O]:[BA_2O]],MATCH(ROUND(MIN(SUM(BF$4,$O130/1000),SUM($O130,BF$4/1000)),3),CMB[[Cmb_ID]:[Cmb_ID]],0),SUM(N(BF$1),N($R130),1)),CHOOSE(AC[[M]:[M]],1,1,0,AC[[AB]:[AB]])),PRODUCT(INDEX(CMB[[BD_0O]:[BD_2O]],MATCH(ROUND(MIN(SUM(BF$4,$O130/1000),SUM($O130,BF$4/1000)),3),CMB[[Cmb_ID]:[Cmb_ID]],0),SUM(N(BF$1),N($R130),1)),CHOOSE(AC[[M]:[M]],1,0,1,AC[[DB]:[DB]])),PRODUCT(SUM(ROUND(AVERAGE(VALUE(BF$3),VALUE($P130)),0),CHOOSE(IF(OR(BF$1,$R130),4,INDEX(CMB[[Res_Rare]:[Res_Rare]],MATCH(ROUND(MIN(SUM(BF$4,$O130/1000),SUM($O130,BF$4/1000)),3),CMB[[Cmb_ID]:[Cmb_ID]],0))),-1,-1,0,0)),IF(OR(BF$1,$R130),4,INDEX(CMB[[Cmb_Rare]:[Cmb_Rare]],MATCH(ROUND(MIN(SUM(BF$4,$O130/1000),SUM($O130,BF$4/1000)),3),CMB[[Cmb_ID]:[Cmb_ID]],0))),CHOOSE(AC[[M]:[M]],2,1,1,SUM(AC[[AB]:[DB]])))),""))</f>
        <v/>
      </c>
      <c r="BG130" t="str">
        <f>IF(OR(BG$5="",$S130=""),"",IFERROR(SUM(PRODUCT(INDEX(CMB[[BA_0O]:[BA_2O]],MATCH(ROUND(MIN(SUM(BG$4,$O130/1000),SUM($O130,BG$4/1000)),3),CMB[[Cmb_ID]:[Cmb_ID]],0),SUM(N(BG$1),N($R130),1)),CHOOSE(AC[[M]:[M]],1,1,0,AC[[AB]:[AB]])),PRODUCT(INDEX(CMB[[BD_0O]:[BD_2O]],MATCH(ROUND(MIN(SUM(BG$4,$O130/1000),SUM($O130,BG$4/1000)),3),CMB[[Cmb_ID]:[Cmb_ID]],0),SUM(N(BG$1),N($R130),1)),CHOOSE(AC[[M]:[M]],1,0,1,AC[[DB]:[DB]])),PRODUCT(SUM(ROUND(AVERAGE(VALUE(BG$3),VALUE($P130)),0),CHOOSE(IF(OR(BG$1,$R130),4,INDEX(CMB[[Res_Rare]:[Res_Rare]],MATCH(ROUND(MIN(SUM(BG$4,$O130/1000),SUM($O130,BG$4/1000)),3),CMB[[Cmb_ID]:[Cmb_ID]],0))),-1,-1,0,0)),IF(OR(BG$1,$R130),4,INDEX(CMB[[Cmb_Rare]:[Cmb_Rare]],MATCH(ROUND(MIN(SUM(BG$4,$O130/1000),SUM($O130,BG$4/1000)),3),CMB[[Cmb_ID]:[Cmb_ID]],0))),CHOOSE(AC[[M]:[M]],2,1,1,SUM(AC[[AB]:[DB]])))),""))</f>
        <v/>
      </c>
      <c r="BH130" t="str">
        <f>IF(OR(BH$5="",$S130=""),"",IFERROR(SUM(PRODUCT(INDEX(CMB[[BA_0O]:[BA_2O]],MATCH(ROUND(MIN(SUM(BH$4,$O130/1000),SUM($O130,BH$4/1000)),3),CMB[[Cmb_ID]:[Cmb_ID]],0),SUM(N(BH$1),N($R130),1)),CHOOSE(AC[[M]:[M]],1,1,0,AC[[AB]:[AB]])),PRODUCT(INDEX(CMB[[BD_0O]:[BD_2O]],MATCH(ROUND(MIN(SUM(BH$4,$O130/1000),SUM($O130,BH$4/1000)),3),CMB[[Cmb_ID]:[Cmb_ID]],0),SUM(N(BH$1),N($R130),1)),CHOOSE(AC[[M]:[M]],1,0,1,AC[[DB]:[DB]])),PRODUCT(SUM(ROUND(AVERAGE(VALUE(BH$3),VALUE($P130)),0),CHOOSE(IF(OR(BH$1,$R130),4,INDEX(CMB[[Res_Rare]:[Res_Rare]],MATCH(ROUND(MIN(SUM(BH$4,$O130/1000),SUM($O130,BH$4/1000)),3),CMB[[Cmb_ID]:[Cmb_ID]],0))),-1,-1,0,0)),IF(OR(BH$1,$R130),4,INDEX(CMB[[Cmb_Rare]:[Cmb_Rare]],MATCH(ROUND(MIN(SUM(BH$4,$O130/1000),SUM($O130,BH$4/1000)),3),CMB[[Cmb_ID]:[Cmb_ID]],0))),CHOOSE(AC[[M]:[M]],2,1,1,SUM(AC[[AB]:[DB]])))),""))</f>
        <v/>
      </c>
      <c r="BI130" t="str">
        <f>IF(OR(BI$5="",$S130=""),"",IFERROR(SUM(PRODUCT(INDEX(CMB[[BA_0O]:[BA_2O]],MATCH(ROUND(MIN(SUM(BI$4,$O130/1000),SUM($O130,BI$4/1000)),3),CMB[[Cmb_ID]:[Cmb_ID]],0),SUM(N(BI$1),N($R130),1)),CHOOSE(AC[[M]:[M]],1,1,0,AC[[AB]:[AB]])),PRODUCT(INDEX(CMB[[BD_0O]:[BD_2O]],MATCH(ROUND(MIN(SUM(BI$4,$O130/1000),SUM($O130,BI$4/1000)),3),CMB[[Cmb_ID]:[Cmb_ID]],0),SUM(N(BI$1),N($R130),1)),CHOOSE(AC[[M]:[M]],1,0,1,AC[[DB]:[DB]])),PRODUCT(SUM(ROUND(AVERAGE(VALUE(BI$3),VALUE($P130)),0),CHOOSE(IF(OR(BI$1,$R130),4,INDEX(CMB[[Res_Rare]:[Res_Rare]],MATCH(ROUND(MIN(SUM(BI$4,$O130/1000),SUM($O130,BI$4/1000)),3),CMB[[Cmb_ID]:[Cmb_ID]],0))),-1,-1,0,0)),IF(OR(BI$1,$R130),4,INDEX(CMB[[Cmb_Rare]:[Cmb_Rare]],MATCH(ROUND(MIN(SUM(BI$4,$O130/1000),SUM($O130,BI$4/1000)),3),CMB[[Cmb_ID]:[Cmb_ID]],0))),CHOOSE(AC[[M]:[M]],2,1,1,SUM(AC[[AB]:[DB]])))),""))</f>
        <v/>
      </c>
      <c r="BJ130" t="str">
        <f>IF(OR(BJ$5="",$S130=""),"",IFERROR(SUM(PRODUCT(INDEX(CMB[[BA_0O]:[BA_2O]],MATCH(ROUND(MIN(SUM(BJ$4,$O130/1000),SUM($O130,BJ$4/1000)),3),CMB[[Cmb_ID]:[Cmb_ID]],0),SUM(N(BJ$1),N($R130),1)),CHOOSE(AC[[M]:[M]],1,1,0,AC[[AB]:[AB]])),PRODUCT(INDEX(CMB[[BD_0O]:[BD_2O]],MATCH(ROUND(MIN(SUM(BJ$4,$O130/1000),SUM($O130,BJ$4/1000)),3),CMB[[Cmb_ID]:[Cmb_ID]],0),SUM(N(BJ$1),N($R130),1)),CHOOSE(AC[[M]:[M]],1,0,1,AC[[DB]:[DB]])),PRODUCT(SUM(ROUND(AVERAGE(VALUE(BJ$3),VALUE($P130)),0),CHOOSE(IF(OR(BJ$1,$R130),4,INDEX(CMB[[Res_Rare]:[Res_Rare]],MATCH(ROUND(MIN(SUM(BJ$4,$O130/1000),SUM($O130,BJ$4/1000)),3),CMB[[Cmb_ID]:[Cmb_ID]],0))),-1,-1,0,0)),IF(OR(BJ$1,$R130),4,INDEX(CMB[[Cmb_Rare]:[Cmb_Rare]],MATCH(ROUND(MIN(SUM(BJ$4,$O130/1000),SUM($O130,BJ$4/1000)),3),CMB[[Cmb_ID]:[Cmb_ID]],0))),CHOOSE(AC[[M]:[M]],2,1,1,SUM(AC[[AB]:[DB]])))),""))</f>
        <v/>
      </c>
      <c r="BK130" t="str">
        <f>IF(OR(BK$5="",$S130=""),"",IFERROR(SUM(PRODUCT(INDEX(CMB[[BA_0O]:[BA_2O]],MATCH(ROUND(MIN(SUM(BK$4,$O130/1000),SUM($O130,BK$4/1000)),3),CMB[[Cmb_ID]:[Cmb_ID]],0),SUM(N(BK$1),N($R130),1)),CHOOSE(AC[[M]:[M]],1,1,0,AC[[AB]:[AB]])),PRODUCT(INDEX(CMB[[BD_0O]:[BD_2O]],MATCH(ROUND(MIN(SUM(BK$4,$O130/1000),SUM($O130,BK$4/1000)),3),CMB[[Cmb_ID]:[Cmb_ID]],0),SUM(N(BK$1),N($R130),1)),CHOOSE(AC[[M]:[M]],1,0,1,AC[[DB]:[DB]])),PRODUCT(SUM(ROUND(AVERAGE(VALUE(BK$3),VALUE($P130)),0),CHOOSE(IF(OR(BK$1,$R130),4,INDEX(CMB[[Res_Rare]:[Res_Rare]],MATCH(ROUND(MIN(SUM(BK$4,$O130/1000),SUM($O130,BK$4/1000)),3),CMB[[Cmb_ID]:[Cmb_ID]],0))),-1,-1,0,0)),IF(OR(BK$1,$R130),4,INDEX(CMB[[Cmb_Rare]:[Cmb_Rare]],MATCH(ROUND(MIN(SUM(BK$4,$O130/1000),SUM($O130,BK$4/1000)),3),CMB[[Cmb_ID]:[Cmb_ID]],0))),CHOOSE(AC[[M]:[M]],2,1,1,SUM(AC[[AB]:[DB]])))),""))</f>
        <v/>
      </c>
      <c r="BL130" t="str">
        <f>IF(OR(BL$5="",$S130=""),"",IFERROR(SUM(PRODUCT(INDEX(CMB[[BA_0O]:[BA_2O]],MATCH(ROUND(MIN(SUM(BL$4,$O130/1000),SUM($O130,BL$4/1000)),3),CMB[[Cmb_ID]:[Cmb_ID]],0),SUM(N(BL$1),N($R130),1)),CHOOSE(AC[[M]:[M]],1,1,0,AC[[AB]:[AB]])),PRODUCT(INDEX(CMB[[BD_0O]:[BD_2O]],MATCH(ROUND(MIN(SUM(BL$4,$O130/1000),SUM($O130,BL$4/1000)),3),CMB[[Cmb_ID]:[Cmb_ID]],0),SUM(N(BL$1),N($R130),1)),CHOOSE(AC[[M]:[M]],1,0,1,AC[[DB]:[DB]])),PRODUCT(SUM(ROUND(AVERAGE(VALUE(BL$3),VALUE($P130)),0),CHOOSE(IF(OR(BL$1,$R130),4,INDEX(CMB[[Res_Rare]:[Res_Rare]],MATCH(ROUND(MIN(SUM(BL$4,$O130/1000),SUM($O130,BL$4/1000)),3),CMB[[Cmb_ID]:[Cmb_ID]],0))),-1,-1,0,0)),IF(OR(BL$1,$R130),4,INDEX(CMB[[Cmb_Rare]:[Cmb_Rare]],MATCH(ROUND(MIN(SUM(BL$4,$O130/1000),SUM($O130,BL$4/1000)),3),CMB[[Cmb_ID]:[Cmb_ID]],0))),CHOOSE(AC[[M]:[M]],2,1,1,SUM(AC[[AB]:[DB]])))),""))</f>
        <v/>
      </c>
      <c r="BM130" t="str">
        <f>IF(OR(BM$5="",$S130=""),"",IFERROR(SUM(PRODUCT(INDEX(CMB[[BA_0O]:[BA_2O]],MATCH(ROUND(MIN(SUM(BM$4,$O130/1000),SUM($O130,BM$4/1000)),3),CMB[[Cmb_ID]:[Cmb_ID]],0),SUM(N(BM$1),N($R130),1)),CHOOSE(AC[[M]:[M]],1,1,0,AC[[AB]:[AB]])),PRODUCT(INDEX(CMB[[BD_0O]:[BD_2O]],MATCH(ROUND(MIN(SUM(BM$4,$O130/1000),SUM($O130,BM$4/1000)),3),CMB[[Cmb_ID]:[Cmb_ID]],0),SUM(N(BM$1),N($R130),1)),CHOOSE(AC[[M]:[M]],1,0,1,AC[[DB]:[DB]])),PRODUCT(SUM(ROUND(AVERAGE(VALUE(BM$3),VALUE($P130)),0),CHOOSE(IF(OR(BM$1,$R130),4,INDEX(CMB[[Res_Rare]:[Res_Rare]],MATCH(ROUND(MIN(SUM(BM$4,$O130/1000),SUM($O130,BM$4/1000)),3),CMB[[Cmb_ID]:[Cmb_ID]],0))),-1,-1,0,0)),IF(OR(BM$1,$R130),4,INDEX(CMB[[Cmb_Rare]:[Cmb_Rare]],MATCH(ROUND(MIN(SUM(BM$4,$O130/1000),SUM($O130,BM$4/1000)),3),CMB[[Cmb_ID]:[Cmb_ID]],0))),CHOOSE(AC[[M]:[M]],2,1,1,SUM(AC[[AB]:[DB]])))),""))</f>
        <v/>
      </c>
      <c r="BN130" t="str">
        <f>IF(OR(BN$5="",$S130=""),"",IFERROR(SUM(PRODUCT(INDEX(CMB[[BA_0O]:[BA_2O]],MATCH(ROUND(MIN(SUM(BN$4,$O130/1000),SUM($O130,BN$4/1000)),3),CMB[[Cmb_ID]:[Cmb_ID]],0),SUM(N(BN$1),N($R130),1)),CHOOSE(AC[[M]:[M]],1,1,0,AC[[AB]:[AB]])),PRODUCT(INDEX(CMB[[BD_0O]:[BD_2O]],MATCH(ROUND(MIN(SUM(BN$4,$O130/1000),SUM($O130,BN$4/1000)),3),CMB[[Cmb_ID]:[Cmb_ID]],0),SUM(N(BN$1),N($R130),1)),CHOOSE(AC[[M]:[M]],1,0,1,AC[[DB]:[DB]])),PRODUCT(SUM(ROUND(AVERAGE(VALUE(BN$3),VALUE($P130)),0),CHOOSE(IF(OR(BN$1,$R130),4,INDEX(CMB[[Res_Rare]:[Res_Rare]],MATCH(ROUND(MIN(SUM(BN$4,$O130/1000),SUM($O130,BN$4/1000)),3),CMB[[Cmb_ID]:[Cmb_ID]],0))),-1,-1,0,0)),IF(OR(BN$1,$R130),4,INDEX(CMB[[Cmb_Rare]:[Cmb_Rare]],MATCH(ROUND(MIN(SUM(BN$4,$O130/1000),SUM($O130,BN$4/1000)),3),CMB[[Cmb_ID]:[Cmb_ID]],0))),CHOOSE(AC[[M]:[M]],2,1,1,SUM(AC[[AB]:[DB]])))),""))</f>
        <v/>
      </c>
      <c r="BO130" t="str">
        <f>IF(OR(BO$5="",$S130=""),"",IFERROR(SUM(PRODUCT(INDEX(CMB[[BA_0O]:[BA_2O]],MATCH(ROUND(MIN(SUM(BO$4,$O130/1000),SUM($O130,BO$4/1000)),3),CMB[[Cmb_ID]:[Cmb_ID]],0),SUM(N(BO$1),N($R130),1)),CHOOSE(AC[[M]:[M]],1,1,0,AC[[AB]:[AB]])),PRODUCT(INDEX(CMB[[BD_0O]:[BD_2O]],MATCH(ROUND(MIN(SUM(BO$4,$O130/1000),SUM($O130,BO$4/1000)),3),CMB[[Cmb_ID]:[Cmb_ID]],0),SUM(N(BO$1),N($R130),1)),CHOOSE(AC[[M]:[M]],1,0,1,AC[[DB]:[DB]])),PRODUCT(SUM(ROUND(AVERAGE(VALUE(BO$3),VALUE($P130)),0),CHOOSE(IF(OR(BO$1,$R130),4,INDEX(CMB[[Res_Rare]:[Res_Rare]],MATCH(ROUND(MIN(SUM(BO$4,$O130/1000),SUM($O130,BO$4/1000)),3),CMB[[Cmb_ID]:[Cmb_ID]],0))),-1,-1,0,0)),IF(OR(BO$1,$R130),4,INDEX(CMB[[Cmb_Rare]:[Cmb_Rare]],MATCH(ROUND(MIN(SUM(BO$4,$O130/1000),SUM($O130,BO$4/1000)),3),CMB[[Cmb_ID]:[Cmb_ID]],0))),CHOOSE(AC[[M]:[M]],2,1,1,SUM(AC[[AB]:[DB]])))),""))</f>
        <v/>
      </c>
      <c r="BP130" t="str">
        <f>IF(OR(BP$5="",$S130=""),"",IFERROR(SUM(PRODUCT(INDEX(CMB[[BA_0O]:[BA_2O]],MATCH(ROUND(MIN(SUM(BP$4,$O130/1000),SUM($O130,BP$4/1000)),3),CMB[[Cmb_ID]:[Cmb_ID]],0),SUM(N(BP$1),N($R130),1)),CHOOSE(AC[[M]:[M]],1,1,0,AC[[AB]:[AB]])),PRODUCT(INDEX(CMB[[BD_0O]:[BD_2O]],MATCH(ROUND(MIN(SUM(BP$4,$O130/1000),SUM($O130,BP$4/1000)),3),CMB[[Cmb_ID]:[Cmb_ID]],0),SUM(N(BP$1),N($R130),1)),CHOOSE(AC[[M]:[M]],1,0,1,AC[[DB]:[DB]])),PRODUCT(SUM(ROUND(AVERAGE(VALUE(BP$3),VALUE($P130)),0),CHOOSE(IF(OR(BP$1,$R130),4,INDEX(CMB[[Res_Rare]:[Res_Rare]],MATCH(ROUND(MIN(SUM(BP$4,$O130/1000),SUM($O130,BP$4/1000)),3),CMB[[Cmb_ID]:[Cmb_ID]],0))),-1,-1,0,0)),IF(OR(BP$1,$R130),4,INDEX(CMB[[Cmb_Rare]:[Cmb_Rare]],MATCH(ROUND(MIN(SUM(BP$4,$O130/1000),SUM($O130,BP$4/1000)),3),CMB[[Cmb_ID]:[Cmb_ID]],0))),CHOOSE(AC[[M]:[M]],2,1,1,SUM(AC[[AB]:[DB]])))),""))</f>
        <v/>
      </c>
      <c r="BQ130" t="str">
        <f>IF(OR(BQ$5="",$S130=""),"",IFERROR(SUM(PRODUCT(INDEX(CMB[[BA_0O]:[BA_2O]],MATCH(ROUND(MIN(SUM(BQ$4,$O130/1000),SUM($O130,BQ$4/1000)),3),CMB[[Cmb_ID]:[Cmb_ID]],0),SUM(N(BQ$1),N($R130),1)),CHOOSE(AC[[M]:[M]],1,1,0,AC[[AB]:[AB]])),PRODUCT(INDEX(CMB[[BD_0O]:[BD_2O]],MATCH(ROUND(MIN(SUM(BQ$4,$O130/1000),SUM($O130,BQ$4/1000)),3),CMB[[Cmb_ID]:[Cmb_ID]],0),SUM(N(BQ$1),N($R130),1)),CHOOSE(AC[[M]:[M]],1,0,1,AC[[DB]:[DB]])),PRODUCT(SUM(ROUND(AVERAGE(VALUE(BQ$3),VALUE($P130)),0),CHOOSE(IF(OR(BQ$1,$R130),4,INDEX(CMB[[Res_Rare]:[Res_Rare]],MATCH(ROUND(MIN(SUM(BQ$4,$O130/1000),SUM($O130,BQ$4/1000)),3),CMB[[Cmb_ID]:[Cmb_ID]],0))),-1,-1,0,0)),IF(OR(BQ$1,$R130),4,INDEX(CMB[[Cmb_Rare]:[Cmb_Rare]],MATCH(ROUND(MIN(SUM(BQ$4,$O130/1000),SUM($O130,BQ$4/1000)),3),CMB[[Cmb_ID]:[Cmb_ID]],0))),CHOOSE(AC[[M]:[M]],2,1,1,SUM(AC[[AB]:[DB]])))),""))</f>
        <v/>
      </c>
      <c r="BR130" t="str">
        <f>IF(OR(BR$5="",$S130=""),"",IFERROR(SUM(PRODUCT(INDEX(CMB[[BA_0O]:[BA_2O]],MATCH(ROUND(MIN(SUM(BR$4,$O130/1000),SUM($O130,BR$4/1000)),3),CMB[[Cmb_ID]:[Cmb_ID]],0),SUM(N(BR$1),N($R130),1)),CHOOSE(AC[[M]:[M]],1,1,0,AC[[AB]:[AB]])),PRODUCT(INDEX(CMB[[BD_0O]:[BD_2O]],MATCH(ROUND(MIN(SUM(BR$4,$O130/1000),SUM($O130,BR$4/1000)),3),CMB[[Cmb_ID]:[Cmb_ID]],0),SUM(N(BR$1),N($R130),1)),CHOOSE(AC[[M]:[M]],1,0,1,AC[[DB]:[DB]])),PRODUCT(SUM(ROUND(AVERAGE(VALUE(BR$3),VALUE($P130)),0),CHOOSE(IF(OR(BR$1,$R130),4,INDEX(CMB[[Res_Rare]:[Res_Rare]],MATCH(ROUND(MIN(SUM(BR$4,$O130/1000),SUM($O130,BR$4/1000)),3),CMB[[Cmb_ID]:[Cmb_ID]],0))),-1,-1,0,0)),IF(OR(BR$1,$R130),4,INDEX(CMB[[Cmb_Rare]:[Cmb_Rare]],MATCH(ROUND(MIN(SUM(BR$4,$O130/1000),SUM($O130,BR$4/1000)),3),CMB[[Cmb_ID]:[Cmb_ID]],0))),CHOOSE(AC[[M]:[M]],2,1,1,SUM(AC[[AB]:[DB]])))),""))</f>
        <v/>
      </c>
      <c r="BS130" t="str">
        <f>IF(OR(BS$5="",$S130=""),"",IFERROR(SUM(PRODUCT(INDEX(CMB[[BA_0O]:[BA_2O]],MATCH(ROUND(MIN(SUM(BS$4,$O130/1000),SUM($O130,BS$4/1000)),3),CMB[[Cmb_ID]:[Cmb_ID]],0),SUM(N(BS$1),N($R130),1)),CHOOSE(AC[[M]:[M]],1,1,0,AC[[AB]:[AB]])),PRODUCT(INDEX(CMB[[BD_0O]:[BD_2O]],MATCH(ROUND(MIN(SUM(BS$4,$O130/1000),SUM($O130,BS$4/1000)),3),CMB[[Cmb_ID]:[Cmb_ID]],0),SUM(N(BS$1),N($R130),1)),CHOOSE(AC[[M]:[M]],1,0,1,AC[[DB]:[DB]])),PRODUCT(SUM(ROUND(AVERAGE(VALUE(BS$3),VALUE($P130)),0),CHOOSE(IF(OR(BS$1,$R130),4,INDEX(CMB[[Res_Rare]:[Res_Rare]],MATCH(ROUND(MIN(SUM(BS$4,$O130/1000),SUM($O130,BS$4/1000)),3),CMB[[Cmb_ID]:[Cmb_ID]],0))),-1,-1,0,0)),IF(OR(BS$1,$R130),4,INDEX(CMB[[Cmb_Rare]:[Cmb_Rare]],MATCH(ROUND(MIN(SUM(BS$4,$O130/1000),SUM($O130,BS$4/1000)),3),CMB[[Cmb_ID]:[Cmb_ID]],0))),CHOOSE(AC[[M]:[M]],2,1,1,SUM(AC[[AB]:[DB]])))),""))</f>
        <v/>
      </c>
      <c r="BT130" t="str">
        <f>IF(OR(BT$5="",$S130=""),"",IFERROR(SUM(PRODUCT(INDEX(CMB[[BA_0O]:[BA_2O]],MATCH(ROUND(MIN(SUM(BT$4,$O130/1000),SUM($O130,BT$4/1000)),3),CMB[[Cmb_ID]:[Cmb_ID]],0),SUM(N(BT$1),N($R130),1)),CHOOSE(AC[[M]:[M]],1,1,0,AC[[AB]:[AB]])),PRODUCT(INDEX(CMB[[BD_0O]:[BD_2O]],MATCH(ROUND(MIN(SUM(BT$4,$O130/1000),SUM($O130,BT$4/1000)),3),CMB[[Cmb_ID]:[Cmb_ID]],0),SUM(N(BT$1),N($R130),1)),CHOOSE(AC[[M]:[M]],1,0,1,AC[[DB]:[DB]])),PRODUCT(SUM(ROUND(AVERAGE(VALUE(BT$3),VALUE($P130)),0),CHOOSE(IF(OR(BT$1,$R130),4,INDEX(CMB[[Res_Rare]:[Res_Rare]],MATCH(ROUND(MIN(SUM(BT$4,$O130/1000),SUM($O130,BT$4/1000)),3),CMB[[Cmb_ID]:[Cmb_ID]],0))),-1,-1,0,0)),IF(OR(BT$1,$R130),4,INDEX(CMB[[Cmb_Rare]:[Cmb_Rare]],MATCH(ROUND(MIN(SUM(BT$4,$O130/1000),SUM($O130,BT$4/1000)),3),CMB[[Cmb_ID]:[Cmb_ID]],0))),CHOOSE(AC[[M]:[M]],2,1,1,SUM(AC[[AB]:[DB]])))),""))</f>
        <v/>
      </c>
      <c r="BU130" t="str">
        <f>IF(OR(BU$5="",$S130=""),"",IFERROR(SUM(PRODUCT(INDEX(CMB[[BA_0O]:[BA_2O]],MATCH(ROUND(MIN(SUM(BU$4,$O130/1000),SUM($O130,BU$4/1000)),3),CMB[[Cmb_ID]:[Cmb_ID]],0),SUM(N(BU$1),N($R130),1)),CHOOSE(AC[[M]:[M]],1,1,0,AC[[AB]:[AB]])),PRODUCT(INDEX(CMB[[BD_0O]:[BD_2O]],MATCH(ROUND(MIN(SUM(BU$4,$O130/1000),SUM($O130,BU$4/1000)),3),CMB[[Cmb_ID]:[Cmb_ID]],0),SUM(N(BU$1),N($R130),1)),CHOOSE(AC[[M]:[M]],1,0,1,AC[[DB]:[DB]])),PRODUCT(SUM(ROUND(AVERAGE(VALUE(BU$3),VALUE($P130)),0),CHOOSE(IF(OR(BU$1,$R130),4,INDEX(CMB[[Res_Rare]:[Res_Rare]],MATCH(ROUND(MIN(SUM(BU$4,$O130/1000),SUM($O130,BU$4/1000)),3),CMB[[Cmb_ID]:[Cmb_ID]],0))),-1,-1,0,0)),IF(OR(BU$1,$R130),4,INDEX(CMB[[Cmb_Rare]:[Cmb_Rare]],MATCH(ROUND(MIN(SUM(BU$4,$O130/1000),SUM($O130,BU$4/1000)),3),CMB[[Cmb_ID]:[Cmb_ID]],0))),CHOOSE(AC[[M]:[M]],2,1,1,SUM(AC[[AB]:[DB]])))),""))</f>
        <v/>
      </c>
      <c r="BV130" t="str">
        <f>IF(OR(BV$5="",$S130=""),"",IFERROR(SUM(PRODUCT(INDEX(CMB[[BA_0O]:[BA_2O]],MATCH(ROUND(MIN(SUM(BV$4,$O130/1000),SUM($O130,BV$4/1000)),3),CMB[[Cmb_ID]:[Cmb_ID]],0),SUM(N(BV$1),N($R130),1)),CHOOSE(AC[[M]:[M]],1,1,0,AC[[AB]:[AB]])),PRODUCT(INDEX(CMB[[BD_0O]:[BD_2O]],MATCH(ROUND(MIN(SUM(BV$4,$O130/1000),SUM($O130,BV$4/1000)),3),CMB[[Cmb_ID]:[Cmb_ID]],0),SUM(N(BV$1),N($R130),1)),CHOOSE(AC[[M]:[M]],1,0,1,AC[[DB]:[DB]])),PRODUCT(SUM(ROUND(AVERAGE(VALUE(BV$3),VALUE($P130)),0),CHOOSE(IF(OR(BV$1,$R130),4,INDEX(CMB[[Res_Rare]:[Res_Rare]],MATCH(ROUND(MIN(SUM(BV$4,$O130/1000),SUM($O130,BV$4/1000)),3),CMB[[Cmb_ID]:[Cmb_ID]],0))),-1,-1,0,0)),IF(OR(BV$1,$R130),4,INDEX(CMB[[Cmb_Rare]:[Cmb_Rare]],MATCH(ROUND(MIN(SUM(BV$4,$O130/1000),SUM($O130,BV$4/1000)),3),CMB[[Cmb_ID]:[Cmb_ID]],0))),CHOOSE(AC[[M]:[M]],2,1,1,SUM(AC[[AB]:[DB]])))),""))</f>
        <v/>
      </c>
      <c r="BW130" t="str">
        <f>IF(OR(BW$5="",$S130=""),"",IFERROR(SUM(PRODUCT(INDEX(CMB[[BA_0O]:[BA_2O]],MATCH(ROUND(MIN(SUM(BW$4,$O130/1000),SUM($O130,BW$4/1000)),3),CMB[[Cmb_ID]:[Cmb_ID]],0),SUM(N(BW$1),N($R130),1)),CHOOSE(AC[[M]:[M]],1,1,0,AC[[AB]:[AB]])),PRODUCT(INDEX(CMB[[BD_0O]:[BD_2O]],MATCH(ROUND(MIN(SUM(BW$4,$O130/1000),SUM($O130,BW$4/1000)),3),CMB[[Cmb_ID]:[Cmb_ID]],0),SUM(N(BW$1),N($R130),1)),CHOOSE(AC[[M]:[M]],1,0,1,AC[[DB]:[DB]])),PRODUCT(SUM(ROUND(AVERAGE(VALUE(BW$3),VALUE($P130)),0),CHOOSE(IF(OR(BW$1,$R130),4,INDEX(CMB[[Res_Rare]:[Res_Rare]],MATCH(ROUND(MIN(SUM(BW$4,$O130/1000),SUM($O130,BW$4/1000)),3),CMB[[Cmb_ID]:[Cmb_ID]],0))),-1,-1,0,0)),IF(OR(BW$1,$R130),4,INDEX(CMB[[Cmb_Rare]:[Cmb_Rare]],MATCH(ROUND(MIN(SUM(BW$4,$O130/1000),SUM($O130,BW$4/1000)),3),CMB[[Cmb_ID]:[Cmb_ID]],0))),CHOOSE(AC[[M]:[M]],2,1,1,SUM(AC[[AB]:[DB]])))),""))</f>
        <v/>
      </c>
      <c r="BX130" t="str">
        <f>IF(OR(BX$5="",$S130=""),"",IFERROR(SUM(PRODUCT(INDEX(CMB[[BA_0O]:[BA_2O]],MATCH(ROUND(MIN(SUM(BX$4,$O130/1000),SUM($O130,BX$4/1000)),3),CMB[[Cmb_ID]:[Cmb_ID]],0),SUM(N(BX$1),N($R130),1)),CHOOSE(AC[[M]:[M]],1,1,0,AC[[AB]:[AB]])),PRODUCT(INDEX(CMB[[BD_0O]:[BD_2O]],MATCH(ROUND(MIN(SUM(BX$4,$O130/1000),SUM($O130,BX$4/1000)),3),CMB[[Cmb_ID]:[Cmb_ID]],0),SUM(N(BX$1),N($R130),1)),CHOOSE(AC[[M]:[M]],1,0,1,AC[[DB]:[DB]])),PRODUCT(SUM(ROUND(AVERAGE(VALUE(BX$3),VALUE($P130)),0),CHOOSE(IF(OR(BX$1,$R130),4,INDEX(CMB[[Res_Rare]:[Res_Rare]],MATCH(ROUND(MIN(SUM(BX$4,$O130/1000),SUM($O130,BX$4/1000)),3),CMB[[Cmb_ID]:[Cmb_ID]],0))),-1,-1,0,0)),IF(OR(BX$1,$R130),4,INDEX(CMB[[Cmb_Rare]:[Cmb_Rare]],MATCH(ROUND(MIN(SUM(BX$4,$O130/1000),SUM($O130,BX$4/1000)),3),CMB[[Cmb_ID]:[Cmb_ID]],0))),CHOOSE(AC[[M]:[M]],2,1,1,SUM(AC[[AB]:[DB]])))),""))</f>
        <v/>
      </c>
      <c r="BY130" t="str">
        <f>IF(OR(BY$5="",$S130=""),"",IFERROR(SUM(PRODUCT(INDEX(CMB[[BA_0O]:[BA_2O]],MATCH(ROUND(MIN(SUM(BY$4,$O130/1000),SUM($O130,BY$4/1000)),3),CMB[[Cmb_ID]:[Cmb_ID]],0),SUM(N(BY$1),N($R130),1)),CHOOSE(AC[[M]:[M]],1,1,0,AC[[AB]:[AB]])),PRODUCT(INDEX(CMB[[BD_0O]:[BD_2O]],MATCH(ROUND(MIN(SUM(BY$4,$O130/1000),SUM($O130,BY$4/1000)),3),CMB[[Cmb_ID]:[Cmb_ID]],0),SUM(N(BY$1),N($R130),1)),CHOOSE(AC[[M]:[M]],1,0,1,AC[[DB]:[DB]])),PRODUCT(SUM(ROUND(AVERAGE(VALUE(BY$3),VALUE($P130)),0),CHOOSE(IF(OR(BY$1,$R130),4,INDEX(CMB[[Res_Rare]:[Res_Rare]],MATCH(ROUND(MIN(SUM(BY$4,$O130/1000),SUM($O130,BY$4/1000)),3),CMB[[Cmb_ID]:[Cmb_ID]],0))),-1,-1,0,0)),IF(OR(BY$1,$R130),4,INDEX(CMB[[Cmb_Rare]:[Cmb_Rare]],MATCH(ROUND(MIN(SUM(BY$4,$O130/1000),SUM($O130,BY$4/1000)),3),CMB[[Cmb_ID]:[Cmb_ID]],0))),CHOOSE(AC[[M]:[M]],2,1,1,SUM(AC[[AB]:[DB]])))),""))</f>
        <v/>
      </c>
      <c r="BZ130" t="str">
        <f>IF(OR(BZ$5="",$S130=""),"",IFERROR(SUM(PRODUCT(INDEX(CMB[[BA_0O]:[BA_2O]],MATCH(ROUND(MIN(SUM(BZ$4,$O130/1000),SUM($O130,BZ$4/1000)),3),CMB[[Cmb_ID]:[Cmb_ID]],0),SUM(N(BZ$1),N($R130),1)),CHOOSE(AC[[M]:[M]],1,1,0,AC[[AB]:[AB]])),PRODUCT(INDEX(CMB[[BD_0O]:[BD_2O]],MATCH(ROUND(MIN(SUM(BZ$4,$O130/1000),SUM($O130,BZ$4/1000)),3),CMB[[Cmb_ID]:[Cmb_ID]],0),SUM(N(BZ$1),N($R130),1)),CHOOSE(AC[[M]:[M]],1,0,1,AC[[DB]:[DB]])),PRODUCT(SUM(ROUND(AVERAGE(VALUE(BZ$3),VALUE($P130)),0),CHOOSE(IF(OR(BZ$1,$R130),4,INDEX(CMB[[Res_Rare]:[Res_Rare]],MATCH(ROUND(MIN(SUM(BZ$4,$O130/1000),SUM($O130,BZ$4/1000)),3),CMB[[Cmb_ID]:[Cmb_ID]],0))),-1,-1,0,0)),IF(OR(BZ$1,$R130),4,INDEX(CMB[[Cmb_Rare]:[Cmb_Rare]],MATCH(ROUND(MIN(SUM(BZ$4,$O130/1000),SUM($O130,BZ$4/1000)),3),CMB[[Cmb_ID]:[Cmb_ID]],0))),CHOOSE(AC[[M]:[M]],2,1,1,SUM(AC[[AB]:[DB]])))),""))</f>
        <v/>
      </c>
      <c r="CA130" t="str">
        <f>IF(OR(CA$5="",$S130=""),"",IFERROR(SUM(PRODUCT(INDEX(CMB[[BA_0O]:[BA_2O]],MATCH(ROUND(MIN(SUM(CA$4,$O130/1000),SUM($O130,CA$4/1000)),3),CMB[[Cmb_ID]:[Cmb_ID]],0),SUM(N(CA$1),N($R130),1)),CHOOSE(AC[[M]:[M]],1,1,0,AC[[AB]:[AB]])),PRODUCT(INDEX(CMB[[BD_0O]:[BD_2O]],MATCH(ROUND(MIN(SUM(CA$4,$O130/1000),SUM($O130,CA$4/1000)),3),CMB[[Cmb_ID]:[Cmb_ID]],0),SUM(N(CA$1),N($R130),1)),CHOOSE(AC[[M]:[M]],1,0,1,AC[[DB]:[DB]])),PRODUCT(SUM(ROUND(AVERAGE(VALUE(CA$3),VALUE($P130)),0),CHOOSE(IF(OR(CA$1,$R130),4,INDEX(CMB[[Res_Rare]:[Res_Rare]],MATCH(ROUND(MIN(SUM(CA$4,$O130/1000),SUM($O130,CA$4/1000)),3),CMB[[Cmb_ID]:[Cmb_ID]],0))),-1,-1,0,0)),IF(OR(CA$1,$R130),4,INDEX(CMB[[Cmb_Rare]:[Cmb_Rare]],MATCH(ROUND(MIN(SUM(CA$4,$O130/1000),SUM($O130,CA$4/1000)),3),CMB[[Cmb_ID]:[Cmb_ID]],0))),CHOOSE(AC[[M]:[M]],2,1,1,SUM(AC[[AB]:[DB]])))),""))</f>
        <v/>
      </c>
      <c r="CB130" t="str">
        <f>IF(OR(CB$5="",$S130=""),"",IFERROR(SUM(PRODUCT(INDEX(CMB[[BA_0O]:[BA_2O]],MATCH(ROUND(MIN(SUM(CB$4,$O130/1000),SUM($O130,CB$4/1000)),3),CMB[[Cmb_ID]:[Cmb_ID]],0),SUM(N(CB$1),N($R130),1)),CHOOSE(AC[[M]:[M]],1,1,0,AC[[AB]:[AB]])),PRODUCT(INDEX(CMB[[BD_0O]:[BD_2O]],MATCH(ROUND(MIN(SUM(CB$4,$O130/1000),SUM($O130,CB$4/1000)),3),CMB[[Cmb_ID]:[Cmb_ID]],0),SUM(N(CB$1),N($R130),1)),CHOOSE(AC[[M]:[M]],1,0,1,AC[[DB]:[DB]])),PRODUCT(SUM(ROUND(AVERAGE(VALUE(CB$3),VALUE($P130)),0),CHOOSE(IF(OR(CB$1,$R130),4,INDEX(CMB[[Res_Rare]:[Res_Rare]],MATCH(ROUND(MIN(SUM(CB$4,$O130/1000),SUM($O130,CB$4/1000)),3),CMB[[Cmb_ID]:[Cmb_ID]],0))),-1,-1,0,0)),IF(OR(CB$1,$R130),4,INDEX(CMB[[Cmb_Rare]:[Cmb_Rare]],MATCH(ROUND(MIN(SUM(CB$4,$O130/1000),SUM($O130,CB$4/1000)),3),CMB[[Cmb_ID]:[Cmb_ID]],0))),CHOOSE(AC[[M]:[M]],2,1,1,SUM(AC[[AB]:[DB]])))),""))</f>
        <v/>
      </c>
      <c r="CC130" t="str">
        <f>IF(OR(CC$5="",$S130=""),"",IFERROR(SUM(PRODUCT(INDEX(CMB[[BA_0O]:[BA_2O]],MATCH(ROUND(MIN(SUM(CC$4,$O130/1000),SUM($O130,CC$4/1000)),3),CMB[[Cmb_ID]:[Cmb_ID]],0),SUM(N(CC$1),N($R130),1)),CHOOSE(AC[[M]:[M]],1,1,0,AC[[AB]:[AB]])),PRODUCT(INDEX(CMB[[BD_0O]:[BD_2O]],MATCH(ROUND(MIN(SUM(CC$4,$O130/1000),SUM($O130,CC$4/1000)),3),CMB[[Cmb_ID]:[Cmb_ID]],0),SUM(N(CC$1),N($R130),1)),CHOOSE(AC[[M]:[M]],1,0,1,AC[[DB]:[DB]])),PRODUCT(SUM(ROUND(AVERAGE(VALUE(CC$3),VALUE($P130)),0),CHOOSE(IF(OR(CC$1,$R130),4,INDEX(CMB[[Res_Rare]:[Res_Rare]],MATCH(ROUND(MIN(SUM(CC$4,$O130/1000),SUM($O130,CC$4/1000)),3),CMB[[Cmb_ID]:[Cmb_ID]],0))),-1,-1,0,0)),IF(OR(CC$1,$R130),4,INDEX(CMB[[Cmb_Rare]:[Cmb_Rare]],MATCH(ROUND(MIN(SUM(CC$4,$O130/1000),SUM($O130,CC$4/1000)),3),CMB[[Cmb_ID]:[Cmb_ID]],0))),CHOOSE(AC[[M]:[M]],2,1,1,SUM(AC[[AB]:[DB]])))),""))</f>
        <v/>
      </c>
      <c r="CD130" t="str">
        <f>IF(OR(CD$5="",$S130=""),"",IFERROR(SUM(PRODUCT(INDEX(CMB[[BA_0O]:[BA_2O]],MATCH(ROUND(MIN(SUM(CD$4,$O130/1000),SUM($O130,CD$4/1000)),3),CMB[[Cmb_ID]:[Cmb_ID]],0),SUM(N(CD$1),N($R130),1)),CHOOSE(AC[[M]:[M]],1,1,0,AC[[AB]:[AB]])),PRODUCT(INDEX(CMB[[BD_0O]:[BD_2O]],MATCH(ROUND(MIN(SUM(CD$4,$O130/1000),SUM($O130,CD$4/1000)),3),CMB[[Cmb_ID]:[Cmb_ID]],0),SUM(N(CD$1),N($R130),1)),CHOOSE(AC[[M]:[M]],1,0,1,AC[[DB]:[DB]])),PRODUCT(SUM(ROUND(AVERAGE(VALUE(CD$3),VALUE($P130)),0),CHOOSE(IF(OR(CD$1,$R130),4,INDEX(CMB[[Res_Rare]:[Res_Rare]],MATCH(ROUND(MIN(SUM(CD$4,$O130/1000),SUM($O130,CD$4/1000)),3),CMB[[Cmb_ID]:[Cmb_ID]],0))),-1,-1,0,0)),IF(OR(CD$1,$R130),4,INDEX(CMB[[Cmb_Rare]:[Cmb_Rare]],MATCH(ROUND(MIN(SUM(CD$4,$O130/1000),SUM($O130,CD$4/1000)),3),CMB[[Cmb_ID]:[Cmb_ID]],0))),CHOOSE(AC[[M]:[M]],2,1,1,SUM(AC[[AB]:[DB]])))),""))</f>
        <v/>
      </c>
      <c r="CE130" t="str">
        <f>IF(OR(CE$5="",$S130=""),"",IFERROR(SUM(PRODUCT(INDEX(CMB[[BA_0O]:[BA_2O]],MATCH(ROUND(MIN(SUM(CE$4,$O130/1000),SUM($O130,CE$4/1000)),3),CMB[[Cmb_ID]:[Cmb_ID]],0),SUM(N(CE$1),N($R130),1)),CHOOSE(AC[[M]:[M]],1,1,0,AC[[AB]:[AB]])),PRODUCT(INDEX(CMB[[BD_0O]:[BD_2O]],MATCH(ROUND(MIN(SUM(CE$4,$O130/1000),SUM($O130,CE$4/1000)),3),CMB[[Cmb_ID]:[Cmb_ID]],0),SUM(N(CE$1),N($R130),1)),CHOOSE(AC[[M]:[M]],1,0,1,AC[[DB]:[DB]])),PRODUCT(SUM(ROUND(AVERAGE(VALUE(CE$3),VALUE($P130)),0),CHOOSE(IF(OR(CE$1,$R130),4,INDEX(CMB[[Res_Rare]:[Res_Rare]],MATCH(ROUND(MIN(SUM(CE$4,$O130/1000),SUM($O130,CE$4/1000)),3),CMB[[Cmb_ID]:[Cmb_ID]],0))),-1,-1,0,0)),IF(OR(CE$1,$R130),4,INDEX(CMB[[Cmb_Rare]:[Cmb_Rare]],MATCH(ROUND(MIN(SUM(CE$4,$O130/1000),SUM($O130,CE$4/1000)),3),CMB[[Cmb_ID]:[Cmb_ID]],0))),CHOOSE(AC[[M]:[M]],2,1,1,SUM(AC[[AB]:[DB]])))),""))</f>
        <v/>
      </c>
      <c r="CF130" t="str">
        <f>IF(OR(CF$5="",$S130=""),"",IFERROR(SUM(PRODUCT(INDEX(CMB[[BA_0O]:[BA_2O]],MATCH(ROUND(MIN(SUM(CF$4,$O130/1000),SUM($O130,CF$4/1000)),3),CMB[[Cmb_ID]:[Cmb_ID]],0),SUM(N(CF$1),N($R130),1)),CHOOSE(AC[[M]:[M]],1,1,0,AC[[AB]:[AB]])),PRODUCT(INDEX(CMB[[BD_0O]:[BD_2O]],MATCH(ROUND(MIN(SUM(CF$4,$O130/1000),SUM($O130,CF$4/1000)),3),CMB[[Cmb_ID]:[Cmb_ID]],0),SUM(N(CF$1),N($R130),1)),CHOOSE(AC[[M]:[M]],1,0,1,AC[[DB]:[DB]])),PRODUCT(SUM(ROUND(AVERAGE(VALUE(CF$3),VALUE($P130)),0),CHOOSE(IF(OR(CF$1,$R130),4,INDEX(CMB[[Res_Rare]:[Res_Rare]],MATCH(ROUND(MIN(SUM(CF$4,$O130/1000),SUM($O130,CF$4/1000)),3),CMB[[Cmb_ID]:[Cmb_ID]],0))),-1,-1,0,0)),IF(OR(CF$1,$R130),4,INDEX(CMB[[Cmb_Rare]:[Cmb_Rare]],MATCH(ROUND(MIN(SUM(CF$4,$O130/1000),SUM($O130,CF$4/1000)),3),CMB[[Cmb_ID]:[Cmb_ID]],0))),CHOOSE(AC[[M]:[M]],2,1,1,SUM(AC[[AB]:[DB]])))),""))</f>
        <v/>
      </c>
      <c r="CG130" t="str">
        <f>IF(OR(CG$5="",$S130=""),"",IFERROR(SUM(PRODUCT(INDEX(CMB[[BA_0O]:[BA_2O]],MATCH(ROUND(MIN(SUM(CG$4,$O130/1000),SUM($O130,CG$4/1000)),3),CMB[[Cmb_ID]:[Cmb_ID]],0),SUM(N(CG$1),N($R130),1)),CHOOSE(AC[[M]:[M]],1,1,0,AC[[AB]:[AB]])),PRODUCT(INDEX(CMB[[BD_0O]:[BD_2O]],MATCH(ROUND(MIN(SUM(CG$4,$O130/1000),SUM($O130,CG$4/1000)),3),CMB[[Cmb_ID]:[Cmb_ID]],0),SUM(N(CG$1),N($R130),1)),CHOOSE(AC[[M]:[M]],1,0,1,AC[[DB]:[DB]])),PRODUCT(SUM(ROUND(AVERAGE(VALUE(CG$3),VALUE($P130)),0),CHOOSE(IF(OR(CG$1,$R130),4,INDEX(CMB[[Res_Rare]:[Res_Rare]],MATCH(ROUND(MIN(SUM(CG$4,$O130/1000),SUM($O130,CG$4/1000)),3),CMB[[Cmb_ID]:[Cmb_ID]],0))),-1,-1,0,0)),IF(OR(CG$1,$R130),4,INDEX(CMB[[Cmb_Rare]:[Cmb_Rare]],MATCH(ROUND(MIN(SUM(CG$4,$O130/1000),SUM($O130,CG$4/1000)),3),CMB[[Cmb_ID]:[Cmb_ID]],0))),CHOOSE(AC[[M]:[M]],2,1,1,SUM(AC[[AB]:[DB]])))),""))</f>
        <v/>
      </c>
      <c r="CH130" t="str">
        <f>IF(OR(CH$5="",$S130=""),"",IFERROR(SUM(PRODUCT(INDEX(CMB[[BA_0O]:[BA_2O]],MATCH(ROUND(MIN(SUM(CH$4,$O130/1000),SUM($O130,CH$4/1000)),3),CMB[[Cmb_ID]:[Cmb_ID]],0),SUM(N(CH$1),N($R130),1)),CHOOSE(AC[[M]:[M]],1,1,0,AC[[AB]:[AB]])),PRODUCT(INDEX(CMB[[BD_0O]:[BD_2O]],MATCH(ROUND(MIN(SUM(CH$4,$O130/1000),SUM($O130,CH$4/1000)),3),CMB[[Cmb_ID]:[Cmb_ID]],0),SUM(N(CH$1),N($R130),1)),CHOOSE(AC[[M]:[M]],1,0,1,AC[[DB]:[DB]])),PRODUCT(SUM(ROUND(AVERAGE(VALUE(CH$3),VALUE($P130)),0),CHOOSE(IF(OR(CH$1,$R130),4,INDEX(CMB[[Res_Rare]:[Res_Rare]],MATCH(ROUND(MIN(SUM(CH$4,$O130/1000),SUM($O130,CH$4/1000)),3),CMB[[Cmb_ID]:[Cmb_ID]],0))),-1,-1,0,0)),IF(OR(CH$1,$R130),4,INDEX(CMB[[Cmb_Rare]:[Cmb_Rare]],MATCH(ROUND(MIN(SUM(CH$4,$O130/1000),SUM($O130,CH$4/1000)),3),CMB[[Cmb_ID]:[Cmb_ID]],0))),CHOOSE(AC[[M]:[M]],2,1,1,SUM(AC[[AB]:[DB]])))),""))</f>
        <v/>
      </c>
      <c r="CI130" t="str">
        <f>IF(OR(CI$5="",$S130=""),"",IFERROR(SUM(PRODUCT(INDEX(CMB[[BA_0O]:[BA_2O]],MATCH(ROUND(MIN(SUM(CI$4,$O130/1000),SUM($O130,CI$4/1000)),3),CMB[[Cmb_ID]:[Cmb_ID]],0),SUM(N(CI$1),N($R130),1)),CHOOSE(AC[[M]:[M]],1,1,0,AC[[AB]:[AB]])),PRODUCT(INDEX(CMB[[BD_0O]:[BD_2O]],MATCH(ROUND(MIN(SUM(CI$4,$O130/1000),SUM($O130,CI$4/1000)),3),CMB[[Cmb_ID]:[Cmb_ID]],0),SUM(N(CI$1),N($R130),1)),CHOOSE(AC[[M]:[M]],1,0,1,AC[[DB]:[DB]])),PRODUCT(SUM(ROUND(AVERAGE(VALUE(CI$3),VALUE($P130)),0),CHOOSE(IF(OR(CI$1,$R130),4,INDEX(CMB[[Res_Rare]:[Res_Rare]],MATCH(ROUND(MIN(SUM(CI$4,$O130/1000),SUM($O130,CI$4/1000)),3),CMB[[Cmb_ID]:[Cmb_ID]],0))),-1,-1,0,0)),IF(OR(CI$1,$R130),4,INDEX(CMB[[Cmb_Rare]:[Cmb_Rare]],MATCH(ROUND(MIN(SUM(CI$4,$O130/1000),SUM($O130,CI$4/1000)),3),CMB[[Cmb_ID]:[Cmb_ID]],0))),CHOOSE(AC[[M]:[M]],2,1,1,SUM(AC[[AB]:[DB]])))),""))</f>
        <v/>
      </c>
      <c r="CJ130" t="str">
        <f>IF(OR(CJ$5="",$S130=""),"",IFERROR(SUM(PRODUCT(INDEX(CMB[[BA_0O]:[BA_2O]],MATCH(ROUND(MIN(SUM(CJ$4,$O130/1000),SUM($O130,CJ$4/1000)),3),CMB[[Cmb_ID]:[Cmb_ID]],0),SUM(N(CJ$1),N($R130),1)),CHOOSE(AC[[M]:[M]],1,1,0,AC[[AB]:[AB]])),PRODUCT(INDEX(CMB[[BD_0O]:[BD_2O]],MATCH(ROUND(MIN(SUM(CJ$4,$O130/1000),SUM($O130,CJ$4/1000)),3),CMB[[Cmb_ID]:[Cmb_ID]],0),SUM(N(CJ$1),N($R130),1)),CHOOSE(AC[[M]:[M]],1,0,1,AC[[DB]:[DB]])),PRODUCT(SUM(ROUND(AVERAGE(VALUE(CJ$3),VALUE($P130)),0),CHOOSE(IF(OR(CJ$1,$R130),4,INDEX(CMB[[Res_Rare]:[Res_Rare]],MATCH(ROUND(MIN(SUM(CJ$4,$O130/1000),SUM($O130,CJ$4/1000)),3),CMB[[Cmb_ID]:[Cmb_ID]],0))),-1,-1,0,0)),IF(OR(CJ$1,$R130),4,INDEX(CMB[[Cmb_Rare]:[Cmb_Rare]],MATCH(ROUND(MIN(SUM(CJ$4,$O130/1000),SUM($O130,CJ$4/1000)),3),CMB[[Cmb_ID]:[Cmb_ID]],0))),CHOOSE(AC[[M]:[M]],2,1,1,SUM(AC[[AB]:[DB]])))),""))</f>
        <v/>
      </c>
      <c r="CK130" t="str">
        <f>IF(OR(CK$5="",$S130=""),"",IFERROR(SUM(PRODUCT(INDEX(CMB[[BA_0O]:[BA_2O]],MATCH(ROUND(MIN(SUM(CK$4,$O130/1000),SUM($O130,CK$4/1000)),3),CMB[[Cmb_ID]:[Cmb_ID]],0),SUM(N(CK$1),N($R130),1)),CHOOSE(AC[[M]:[M]],1,1,0,AC[[AB]:[AB]])),PRODUCT(INDEX(CMB[[BD_0O]:[BD_2O]],MATCH(ROUND(MIN(SUM(CK$4,$O130/1000),SUM($O130,CK$4/1000)),3),CMB[[Cmb_ID]:[Cmb_ID]],0),SUM(N(CK$1),N($R130),1)),CHOOSE(AC[[M]:[M]],1,0,1,AC[[DB]:[DB]])),PRODUCT(SUM(ROUND(AVERAGE(VALUE(CK$3),VALUE($P130)),0),CHOOSE(IF(OR(CK$1,$R130),4,INDEX(CMB[[Res_Rare]:[Res_Rare]],MATCH(ROUND(MIN(SUM(CK$4,$O130/1000),SUM($O130,CK$4/1000)),3),CMB[[Cmb_ID]:[Cmb_ID]],0))),-1,-1,0,0)),IF(OR(CK$1,$R130),4,INDEX(CMB[[Cmb_Rare]:[Cmb_Rare]],MATCH(ROUND(MIN(SUM(CK$4,$O130/1000),SUM($O130,CK$4/1000)),3),CMB[[Cmb_ID]:[Cmb_ID]],0))),CHOOSE(AC[[M]:[M]],2,1,1,SUM(AC[[AB]:[DB]])))),""))</f>
        <v/>
      </c>
      <c r="CL130" t="str">
        <f>IF(OR(CL$5="",$S130=""),"",IFERROR(SUM(PRODUCT(INDEX(CMB[[BA_0O]:[BA_2O]],MATCH(ROUND(MIN(SUM(CL$4,$O130/1000),SUM($O130,CL$4/1000)),3),CMB[[Cmb_ID]:[Cmb_ID]],0),SUM(N(CL$1),N($R130),1)),CHOOSE(AC[[M]:[M]],1,1,0,AC[[AB]:[AB]])),PRODUCT(INDEX(CMB[[BD_0O]:[BD_2O]],MATCH(ROUND(MIN(SUM(CL$4,$O130/1000),SUM($O130,CL$4/1000)),3),CMB[[Cmb_ID]:[Cmb_ID]],0),SUM(N(CL$1),N($R130),1)),CHOOSE(AC[[M]:[M]],1,0,1,AC[[DB]:[DB]])),PRODUCT(SUM(ROUND(AVERAGE(VALUE(CL$3),VALUE($P130)),0),CHOOSE(IF(OR(CL$1,$R130),4,INDEX(CMB[[Res_Rare]:[Res_Rare]],MATCH(ROUND(MIN(SUM(CL$4,$O130/1000),SUM($O130,CL$4/1000)),3),CMB[[Cmb_ID]:[Cmb_ID]],0))),-1,-1,0,0)),IF(OR(CL$1,$R130),4,INDEX(CMB[[Cmb_Rare]:[Cmb_Rare]],MATCH(ROUND(MIN(SUM(CL$4,$O130/1000),SUM($O130,CL$4/1000)),3),CMB[[Cmb_ID]:[Cmb_ID]],0))),CHOOSE(AC[[M]:[M]],2,1,1,SUM(AC[[AB]:[DB]])))),""))</f>
        <v/>
      </c>
      <c r="CM130" t="str">
        <f>IF(OR(CM$5="",$S130=""),"",IFERROR(SUM(PRODUCT(INDEX(CMB[[BA_0O]:[BA_2O]],MATCH(ROUND(MIN(SUM(CM$4,$O130/1000),SUM($O130,CM$4/1000)),3),CMB[[Cmb_ID]:[Cmb_ID]],0),SUM(N(CM$1),N($R130),1)),CHOOSE(AC[[M]:[M]],1,1,0,AC[[AB]:[AB]])),PRODUCT(INDEX(CMB[[BD_0O]:[BD_2O]],MATCH(ROUND(MIN(SUM(CM$4,$O130/1000),SUM($O130,CM$4/1000)),3),CMB[[Cmb_ID]:[Cmb_ID]],0),SUM(N(CM$1),N($R130),1)),CHOOSE(AC[[M]:[M]],1,0,1,AC[[DB]:[DB]])),PRODUCT(SUM(ROUND(AVERAGE(VALUE(CM$3),VALUE($P130)),0),CHOOSE(IF(OR(CM$1,$R130),4,INDEX(CMB[[Res_Rare]:[Res_Rare]],MATCH(ROUND(MIN(SUM(CM$4,$O130/1000),SUM($O130,CM$4/1000)),3),CMB[[Cmb_ID]:[Cmb_ID]],0))),-1,-1,0,0)),IF(OR(CM$1,$R130),4,INDEX(CMB[[Cmb_Rare]:[Cmb_Rare]],MATCH(ROUND(MIN(SUM(CM$4,$O130/1000),SUM($O130,CM$4/1000)),3),CMB[[Cmb_ID]:[Cmb_ID]],0))),CHOOSE(AC[[M]:[M]],2,1,1,SUM(AC[[AB]:[DB]])))),""))</f>
        <v/>
      </c>
      <c r="CN130" t="str">
        <f>IF(OR(CN$5="",$S130=""),"",IFERROR(SUM(PRODUCT(INDEX(CMB[[BA_0O]:[BA_2O]],MATCH(ROUND(MIN(SUM(CN$4,$O130/1000),SUM($O130,CN$4/1000)),3),CMB[[Cmb_ID]:[Cmb_ID]],0),SUM(N(CN$1),N($R130),1)),CHOOSE(AC[[M]:[M]],1,1,0,AC[[AB]:[AB]])),PRODUCT(INDEX(CMB[[BD_0O]:[BD_2O]],MATCH(ROUND(MIN(SUM(CN$4,$O130/1000),SUM($O130,CN$4/1000)),3),CMB[[Cmb_ID]:[Cmb_ID]],0),SUM(N(CN$1),N($R130),1)),CHOOSE(AC[[M]:[M]],1,0,1,AC[[DB]:[DB]])),PRODUCT(SUM(ROUND(AVERAGE(VALUE(CN$3),VALUE($P130)),0),CHOOSE(IF(OR(CN$1,$R130),4,INDEX(CMB[[Res_Rare]:[Res_Rare]],MATCH(ROUND(MIN(SUM(CN$4,$O130/1000),SUM($O130,CN$4/1000)),3),CMB[[Cmb_ID]:[Cmb_ID]],0))),-1,-1,0,0)),IF(OR(CN$1,$R130),4,INDEX(CMB[[Cmb_Rare]:[Cmb_Rare]],MATCH(ROUND(MIN(SUM(CN$4,$O130/1000),SUM($O130,CN$4/1000)),3),CMB[[Cmb_ID]:[Cmb_ID]],0))),CHOOSE(AC[[M]:[M]],2,1,1,SUM(AC[[AB]:[DB]])))),""))</f>
        <v/>
      </c>
      <c r="CO130" t="str">
        <f>IF(OR(CO$5="",$S130=""),"",IFERROR(SUM(PRODUCT(INDEX(CMB[[BA_0O]:[BA_2O]],MATCH(ROUND(MIN(SUM(CO$4,$O130/1000),SUM($O130,CO$4/1000)),3),CMB[[Cmb_ID]:[Cmb_ID]],0),SUM(N(CO$1),N($R130),1)),CHOOSE(AC[[M]:[M]],1,1,0,AC[[AB]:[AB]])),PRODUCT(INDEX(CMB[[BD_0O]:[BD_2O]],MATCH(ROUND(MIN(SUM(CO$4,$O130/1000),SUM($O130,CO$4/1000)),3),CMB[[Cmb_ID]:[Cmb_ID]],0),SUM(N(CO$1),N($R130),1)),CHOOSE(AC[[M]:[M]],1,0,1,AC[[DB]:[DB]])),PRODUCT(SUM(ROUND(AVERAGE(VALUE(CO$3),VALUE($P130)),0),CHOOSE(IF(OR(CO$1,$R130),4,INDEX(CMB[[Res_Rare]:[Res_Rare]],MATCH(ROUND(MIN(SUM(CO$4,$O130/1000),SUM($O130,CO$4/1000)),3),CMB[[Cmb_ID]:[Cmb_ID]],0))),-1,-1,0,0)),IF(OR(CO$1,$R130),4,INDEX(CMB[[Cmb_Rare]:[Cmb_Rare]],MATCH(ROUND(MIN(SUM(CO$4,$O130/1000),SUM($O130,CO$4/1000)),3),CMB[[Cmb_ID]:[Cmb_ID]],0))),CHOOSE(AC[[M]:[M]],2,1,1,SUM(AC[[AB]:[DB]])))),""))</f>
        <v/>
      </c>
      <c r="CP130" t="str">
        <f>IF(OR(CP$5="",$S130=""),"",IFERROR(SUM(PRODUCT(INDEX(CMB[[BA_0O]:[BA_2O]],MATCH(ROUND(MIN(SUM(CP$4,$O130/1000),SUM($O130,CP$4/1000)),3),CMB[[Cmb_ID]:[Cmb_ID]],0),SUM(N(CP$1),N($R130),1)),CHOOSE(AC[[M]:[M]],1,1,0,AC[[AB]:[AB]])),PRODUCT(INDEX(CMB[[BD_0O]:[BD_2O]],MATCH(ROUND(MIN(SUM(CP$4,$O130/1000),SUM($O130,CP$4/1000)),3),CMB[[Cmb_ID]:[Cmb_ID]],0),SUM(N(CP$1),N($R130),1)),CHOOSE(AC[[M]:[M]],1,0,1,AC[[DB]:[DB]])),PRODUCT(SUM(ROUND(AVERAGE(VALUE(CP$3),VALUE($P130)),0),CHOOSE(IF(OR(CP$1,$R130),4,INDEX(CMB[[Res_Rare]:[Res_Rare]],MATCH(ROUND(MIN(SUM(CP$4,$O130/1000),SUM($O130,CP$4/1000)),3),CMB[[Cmb_ID]:[Cmb_ID]],0))),-1,-1,0,0)),IF(OR(CP$1,$R130),4,INDEX(CMB[[Cmb_Rare]:[Cmb_Rare]],MATCH(ROUND(MIN(SUM(CP$4,$O130/1000),SUM($O130,CP$4/1000)),3),CMB[[Cmb_ID]:[Cmb_ID]],0))),CHOOSE(AC[[M]:[M]],2,1,1,SUM(AC[[AB]:[DB]])))),""))</f>
        <v/>
      </c>
      <c r="CQ130" t="str">
        <f>IF(OR(CQ$5="",$S130=""),"",IFERROR(SUM(PRODUCT(INDEX(CMB[[BA_0O]:[BA_2O]],MATCH(ROUND(MIN(SUM(CQ$4,$O130/1000),SUM($O130,CQ$4/1000)),3),CMB[[Cmb_ID]:[Cmb_ID]],0),SUM(N(CQ$1),N($R130),1)),CHOOSE(AC[[M]:[M]],1,1,0,AC[[AB]:[AB]])),PRODUCT(INDEX(CMB[[BD_0O]:[BD_2O]],MATCH(ROUND(MIN(SUM(CQ$4,$O130/1000),SUM($O130,CQ$4/1000)),3),CMB[[Cmb_ID]:[Cmb_ID]],0),SUM(N(CQ$1),N($R130),1)),CHOOSE(AC[[M]:[M]],1,0,1,AC[[DB]:[DB]])),PRODUCT(SUM(ROUND(AVERAGE(VALUE(CQ$3),VALUE($P130)),0),CHOOSE(IF(OR(CQ$1,$R130),4,INDEX(CMB[[Res_Rare]:[Res_Rare]],MATCH(ROUND(MIN(SUM(CQ$4,$O130/1000),SUM($O130,CQ$4/1000)),3),CMB[[Cmb_ID]:[Cmb_ID]],0))),-1,-1,0,0)),IF(OR(CQ$1,$R130),4,INDEX(CMB[[Cmb_Rare]:[Cmb_Rare]],MATCH(ROUND(MIN(SUM(CQ$4,$O130/1000),SUM($O130,CQ$4/1000)),3),CMB[[Cmb_ID]:[Cmb_ID]],0))),CHOOSE(AC[[M]:[M]],2,1,1,SUM(AC[[AB]:[DB]])))),""))</f>
        <v/>
      </c>
      <c r="CR130" t="str">
        <f>IF(OR(CR$5="",$S130=""),"",IFERROR(SUM(PRODUCT(INDEX(CMB[[BA_0O]:[BA_2O]],MATCH(ROUND(MIN(SUM(CR$4,$O130/1000),SUM($O130,CR$4/1000)),3),CMB[[Cmb_ID]:[Cmb_ID]],0),SUM(N(CR$1),N($R130),1)),CHOOSE(AC[[M]:[M]],1,1,0,AC[[AB]:[AB]])),PRODUCT(INDEX(CMB[[BD_0O]:[BD_2O]],MATCH(ROUND(MIN(SUM(CR$4,$O130/1000),SUM($O130,CR$4/1000)),3),CMB[[Cmb_ID]:[Cmb_ID]],0),SUM(N(CR$1),N($R130),1)),CHOOSE(AC[[M]:[M]],1,0,1,AC[[DB]:[DB]])),PRODUCT(SUM(ROUND(AVERAGE(VALUE(CR$3),VALUE($P130)),0),CHOOSE(IF(OR(CR$1,$R130),4,INDEX(CMB[[Res_Rare]:[Res_Rare]],MATCH(ROUND(MIN(SUM(CR$4,$O130/1000),SUM($O130,CR$4/1000)),3),CMB[[Cmb_ID]:[Cmb_ID]],0))),-1,-1,0,0)),IF(OR(CR$1,$R130),4,INDEX(CMB[[Cmb_Rare]:[Cmb_Rare]],MATCH(ROUND(MIN(SUM(CR$4,$O130/1000),SUM($O130,CR$4/1000)),3),CMB[[Cmb_ID]:[Cmb_ID]],0))),CHOOSE(AC[[M]:[M]],2,1,1,SUM(AC[[AB]:[DB]])))),""))</f>
        <v/>
      </c>
      <c r="CS130" t="str">
        <f>IF(OR(CS$5="",$S130=""),"",IFERROR(SUM(PRODUCT(INDEX(CMB[[BA_0O]:[BA_2O]],MATCH(ROUND(MIN(SUM(CS$4,$O130/1000),SUM($O130,CS$4/1000)),3),CMB[[Cmb_ID]:[Cmb_ID]],0),SUM(N(CS$1),N($R130),1)),CHOOSE(AC[[M]:[M]],1,1,0,AC[[AB]:[AB]])),PRODUCT(INDEX(CMB[[BD_0O]:[BD_2O]],MATCH(ROUND(MIN(SUM(CS$4,$O130/1000),SUM($O130,CS$4/1000)),3),CMB[[Cmb_ID]:[Cmb_ID]],0),SUM(N(CS$1),N($R130),1)),CHOOSE(AC[[M]:[M]],1,0,1,AC[[DB]:[DB]])),PRODUCT(SUM(ROUND(AVERAGE(VALUE(CS$3),VALUE($P130)),0),CHOOSE(IF(OR(CS$1,$R130),4,INDEX(CMB[[Res_Rare]:[Res_Rare]],MATCH(ROUND(MIN(SUM(CS$4,$O130/1000),SUM($O130,CS$4/1000)),3),CMB[[Cmb_ID]:[Cmb_ID]],0))),-1,-1,0,0)),IF(OR(CS$1,$R130),4,INDEX(CMB[[Cmb_Rare]:[Cmb_Rare]],MATCH(ROUND(MIN(SUM(CS$4,$O130/1000),SUM($O130,CS$4/1000)),3),CMB[[Cmb_ID]:[Cmb_ID]],0))),CHOOSE(AC[[M]:[M]],2,1,1,SUM(AC[[AB]:[DB]])))),""))</f>
        <v/>
      </c>
      <c r="CT130" t="str">
        <f>IF(OR(CT$5="",$S130=""),"",IFERROR(SUM(PRODUCT(INDEX(CMB[[BA_0O]:[BA_2O]],MATCH(ROUND(MIN(SUM(CT$4,$O130/1000),SUM($O130,CT$4/1000)),3),CMB[[Cmb_ID]:[Cmb_ID]],0),SUM(N(CT$1),N($R130),1)),CHOOSE(AC[[M]:[M]],1,1,0,AC[[AB]:[AB]])),PRODUCT(INDEX(CMB[[BD_0O]:[BD_2O]],MATCH(ROUND(MIN(SUM(CT$4,$O130/1000),SUM($O130,CT$4/1000)),3),CMB[[Cmb_ID]:[Cmb_ID]],0),SUM(N(CT$1),N($R130),1)),CHOOSE(AC[[M]:[M]],1,0,1,AC[[DB]:[DB]])),PRODUCT(SUM(ROUND(AVERAGE(VALUE(CT$3),VALUE($P130)),0),CHOOSE(IF(OR(CT$1,$R130),4,INDEX(CMB[[Res_Rare]:[Res_Rare]],MATCH(ROUND(MIN(SUM(CT$4,$O130/1000),SUM($O130,CT$4/1000)),3),CMB[[Cmb_ID]:[Cmb_ID]],0))),-1,-1,0,0)),IF(OR(CT$1,$R130),4,INDEX(CMB[[Cmb_Rare]:[Cmb_Rare]],MATCH(ROUND(MIN(SUM(CT$4,$O130/1000),SUM($O130,CT$4/1000)),3),CMB[[Cmb_ID]:[Cmb_ID]],0))),CHOOSE(AC[[M]:[M]],2,1,1,SUM(AC[[AB]:[DB]])))),""))</f>
        <v/>
      </c>
      <c r="CU130" t="str">
        <f>IF(OR(CU$5="",$S130=""),"",IFERROR(SUM(PRODUCT(INDEX(CMB[[BA_0O]:[BA_2O]],MATCH(ROUND(MIN(SUM(CU$4,$O130/1000),SUM($O130,CU$4/1000)),3),CMB[[Cmb_ID]:[Cmb_ID]],0),SUM(N(CU$1),N($R130),1)),CHOOSE(AC[[M]:[M]],1,1,0,AC[[AB]:[AB]])),PRODUCT(INDEX(CMB[[BD_0O]:[BD_2O]],MATCH(ROUND(MIN(SUM(CU$4,$O130/1000),SUM($O130,CU$4/1000)),3),CMB[[Cmb_ID]:[Cmb_ID]],0),SUM(N(CU$1),N($R130),1)),CHOOSE(AC[[M]:[M]],1,0,1,AC[[DB]:[DB]])),PRODUCT(SUM(ROUND(AVERAGE(VALUE(CU$3),VALUE($P130)),0),CHOOSE(IF(OR(CU$1,$R130),4,INDEX(CMB[[Res_Rare]:[Res_Rare]],MATCH(ROUND(MIN(SUM(CU$4,$O130/1000),SUM($O130,CU$4/1000)),3),CMB[[Cmb_ID]:[Cmb_ID]],0))),-1,-1,0,0)),IF(OR(CU$1,$R130),4,INDEX(CMB[[Cmb_Rare]:[Cmb_Rare]],MATCH(ROUND(MIN(SUM(CU$4,$O130/1000),SUM($O130,CU$4/1000)),3),CMB[[Cmb_ID]:[Cmb_ID]],0))),CHOOSE(AC[[M]:[M]],2,1,1,SUM(AC[[AB]:[DB]])))),""))</f>
        <v/>
      </c>
      <c r="CV130" t="str">
        <f>IF(OR(CV$5="",$S130=""),"",IFERROR(SUM(PRODUCT(INDEX(CMB[[BA_0O]:[BA_2O]],MATCH(ROUND(MIN(SUM(CV$4,$O130/1000),SUM($O130,CV$4/1000)),3),CMB[[Cmb_ID]:[Cmb_ID]],0),SUM(N(CV$1),N($R130),1)),CHOOSE(AC[[M]:[M]],1,1,0,AC[[AB]:[AB]])),PRODUCT(INDEX(CMB[[BD_0O]:[BD_2O]],MATCH(ROUND(MIN(SUM(CV$4,$O130/1000),SUM($O130,CV$4/1000)),3),CMB[[Cmb_ID]:[Cmb_ID]],0),SUM(N(CV$1),N($R130),1)),CHOOSE(AC[[M]:[M]],1,0,1,AC[[DB]:[DB]])),PRODUCT(SUM(ROUND(AVERAGE(VALUE(CV$3),VALUE($P130)),0),CHOOSE(IF(OR(CV$1,$R130),4,INDEX(CMB[[Res_Rare]:[Res_Rare]],MATCH(ROUND(MIN(SUM(CV$4,$O130/1000),SUM($O130,CV$4/1000)),3),CMB[[Cmb_ID]:[Cmb_ID]],0))),-1,-1,0,0)),IF(OR(CV$1,$R130),4,INDEX(CMB[[Cmb_Rare]:[Cmb_Rare]],MATCH(ROUND(MIN(SUM(CV$4,$O130/1000),SUM($O130,CV$4/1000)),3),CMB[[Cmb_ID]:[Cmb_ID]],0))),CHOOSE(AC[[M]:[M]],2,1,1,SUM(AC[[AB]:[DB]])))),""))</f>
        <v/>
      </c>
      <c r="CW130" t="str">
        <f>IF(OR(CW$5="",$S130=""),"",IFERROR(SUM(PRODUCT(INDEX(CMB[[BA_0O]:[BA_2O]],MATCH(ROUND(MIN(SUM(CW$4,$O130/1000),SUM($O130,CW$4/1000)),3),CMB[[Cmb_ID]:[Cmb_ID]],0),SUM(N(CW$1),N($R130),1)),CHOOSE(AC[[M]:[M]],1,1,0,AC[[AB]:[AB]])),PRODUCT(INDEX(CMB[[BD_0O]:[BD_2O]],MATCH(ROUND(MIN(SUM(CW$4,$O130/1000),SUM($O130,CW$4/1000)),3),CMB[[Cmb_ID]:[Cmb_ID]],0),SUM(N(CW$1),N($R130),1)),CHOOSE(AC[[M]:[M]],1,0,1,AC[[DB]:[DB]])),PRODUCT(SUM(ROUND(AVERAGE(VALUE(CW$3),VALUE($P130)),0),CHOOSE(IF(OR(CW$1,$R130),4,INDEX(CMB[[Res_Rare]:[Res_Rare]],MATCH(ROUND(MIN(SUM(CW$4,$O130/1000),SUM($O130,CW$4/1000)),3),CMB[[Cmb_ID]:[Cmb_ID]],0))),-1,-1,0,0)),IF(OR(CW$1,$R130),4,INDEX(CMB[[Cmb_Rare]:[Cmb_Rare]],MATCH(ROUND(MIN(SUM(CW$4,$O130/1000),SUM($O130,CW$4/1000)),3),CMB[[Cmb_ID]:[Cmb_ID]],0))),CHOOSE(AC[[M]:[M]],2,1,1,SUM(AC[[AB]:[DB]])))),""))</f>
        <v/>
      </c>
      <c r="CX130" t="str">
        <f>IF(OR(CX$5="",$S130=""),"",IFERROR(SUM(PRODUCT(INDEX(CMB[[BA_0O]:[BA_2O]],MATCH(ROUND(MIN(SUM(CX$4,$O130/1000),SUM($O130,CX$4/1000)),3),CMB[[Cmb_ID]:[Cmb_ID]],0),SUM(N(CX$1),N($R130),1)),CHOOSE(AC[[M]:[M]],1,1,0,AC[[AB]:[AB]])),PRODUCT(INDEX(CMB[[BD_0O]:[BD_2O]],MATCH(ROUND(MIN(SUM(CX$4,$O130/1000),SUM($O130,CX$4/1000)),3),CMB[[Cmb_ID]:[Cmb_ID]],0),SUM(N(CX$1),N($R130),1)),CHOOSE(AC[[M]:[M]],1,0,1,AC[[DB]:[DB]])),PRODUCT(SUM(ROUND(AVERAGE(VALUE(CX$3),VALUE($P130)),0),CHOOSE(IF(OR(CX$1,$R130),4,INDEX(CMB[[Res_Rare]:[Res_Rare]],MATCH(ROUND(MIN(SUM(CX$4,$O130/1000),SUM($O130,CX$4/1000)),3),CMB[[Cmb_ID]:[Cmb_ID]],0))),-1,-1,0,0)),IF(OR(CX$1,$R130),4,INDEX(CMB[[Cmb_Rare]:[Cmb_Rare]],MATCH(ROUND(MIN(SUM(CX$4,$O130/1000),SUM($O130,CX$4/1000)),3),CMB[[Cmb_ID]:[Cmb_ID]],0))),CHOOSE(AC[[M]:[M]],2,1,1,SUM(AC[[AB]:[DB]])))),""))</f>
        <v/>
      </c>
      <c r="CY130" t="str">
        <f>IF(OR(CY$5="",$S130=""),"",IFERROR(SUM(PRODUCT(INDEX(CMB[[BA_0O]:[BA_2O]],MATCH(ROUND(MIN(SUM(CY$4,$O130/1000),SUM($O130,CY$4/1000)),3),CMB[[Cmb_ID]:[Cmb_ID]],0),SUM(N(CY$1),N($R130),1)),CHOOSE(AC[[M]:[M]],1,1,0,AC[[AB]:[AB]])),PRODUCT(INDEX(CMB[[BD_0O]:[BD_2O]],MATCH(ROUND(MIN(SUM(CY$4,$O130/1000),SUM($O130,CY$4/1000)),3),CMB[[Cmb_ID]:[Cmb_ID]],0),SUM(N(CY$1),N($R130),1)),CHOOSE(AC[[M]:[M]],1,0,1,AC[[DB]:[DB]])),PRODUCT(SUM(ROUND(AVERAGE(VALUE(CY$3),VALUE($P130)),0),CHOOSE(IF(OR(CY$1,$R130),4,INDEX(CMB[[Res_Rare]:[Res_Rare]],MATCH(ROUND(MIN(SUM(CY$4,$O130/1000),SUM($O130,CY$4/1000)),3),CMB[[Cmb_ID]:[Cmb_ID]],0))),-1,-1,0,0)),IF(OR(CY$1,$R130),4,INDEX(CMB[[Cmb_Rare]:[Cmb_Rare]],MATCH(ROUND(MIN(SUM(CY$4,$O130/1000),SUM($O130,CY$4/1000)),3),CMB[[Cmb_ID]:[Cmb_ID]],0))),CHOOSE(AC[[M]:[M]],2,1,1,SUM(AC[[AB]:[DB]])))),""))</f>
        <v/>
      </c>
      <c r="CZ130" t="str">
        <f>IF(OR(CZ$5="",$S130=""),"",IFERROR(SUM(PRODUCT(INDEX(CMB[[BA_0O]:[BA_2O]],MATCH(ROUND(MIN(SUM(CZ$4,$O130/1000),SUM($O130,CZ$4/1000)),3),CMB[[Cmb_ID]:[Cmb_ID]],0),SUM(N(CZ$1),N($R130),1)),CHOOSE(AC[[M]:[M]],1,1,0,AC[[AB]:[AB]])),PRODUCT(INDEX(CMB[[BD_0O]:[BD_2O]],MATCH(ROUND(MIN(SUM(CZ$4,$O130/1000),SUM($O130,CZ$4/1000)),3),CMB[[Cmb_ID]:[Cmb_ID]],0),SUM(N(CZ$1),N($R130),1)),CHOOSE(AC[[M]:[M]],1,0,1,AC[[DB]:[DB]])),PRODUCT(SUM(ROUND(AVERAGE(VALUE(CZ$3),VALUE($P130)),0),CHOOSE(IF(OR(CZ$1,$R130),4,INDEX(CMB[[Res_Rare]:[Res_Rare]],MATCH(ROUND(MIN(SUM(CZ$4,$O130/1000),SUM($O130,CZ$4/1000)),3),CMB[[Cmb_ID]:[Cmb_ID]],0))),-1,-1,0,0)),IF(OR(CZ$1,$R130),4,INDEX(CMB[[Cmb_Rare]:[Cmb_Rare]],MATCH(ROUND(MIN(SUM(CZ$4,$O130/1000),SUM($O130,CZ$4/1000)),3),CMB[[Cmb_ID]:[Cmb_ID]],0))),CHOOSE(AC[[M]:[M]],2,1,1,SUM(AC[[AB]:[DB]])))),""))</f>
        <v/>
      </c>
      <c r="DA130" t="str">
        <f>IF(OR(DA$5="",$S130=""),"",IFERROR(SUM(PRODUCT(INDEX(CMB[[BA_0O]:[BA_2O]],MATCH(ROUND(MIN(SUM(DA$4,$O130/1000),SUM($O130,DA$4/1000)),3),CMB[[Cmb_ID]:[Cmb_ID]],0),SUM(N(DA$1),N($R130),1)),CHOOSE(AC[[M]:[M]],1,1,0,AC[[AB]:[AB]])),PRODUCT(INDEX(CMB[[BD_0O]:[BD_2O]],MATCH(ROUND(MIN(SUM(DA$4,$O130/1000),SUM($O130,DA$4/1000)),3),CMB[[Cmb_ID]:[Cmb_ID]],0),SUM(N(DA$1),N($R130),1)),CHOOSE(AC[[M]:[M]],1,0,1,AC[[DB]:[DB]])),PRODUCT(SUM(ROUND(AVERAGE(VALUE(DA$3),VALUE($P130)),0),CHOOSE(IF(OR(DA$1,$R130),4,INDEX(CMB[[Res_Rare]:[Res_Rare]],MATCH(ROUND(MIN(SUM(DA$4,$O130/1000),SUM($O130,DA$4/1000)),3),CMB[[Cmb_ID]:[Cmb_ID]],0))),-1,-1,0,0)),IF(OR(DA$1,$R130),4,INDEX(CMB[[Cmb_Rare]:[Cmb_Rare]],MATCH(ROUND(MIN(SUM(DA$4,$O130/1000),SUM($O130,DA$4/1000)),3),CMB[[Cmb_ID]:[Cmb_ID]],0))),CHOOSE(AC[[M]:[M]],2,1,1,SUM(AC[[AB]:[DB]])))),""))</f>
        <v/>
      </c>
      <c r="DB130" t="str">
        <f>IF(OR(DB$5="",$S130=""),"",IFERROR(SUM(PRODUCT(INDEX(CMB[[BA_0O]:[BA_2O]],MATCH(ROUND(MIN(SUM(DB$4,$O130/1000),SUM($O130,DB$4/1000)),3),CMB[[Cmb_ID]:[Cmb_ID]],0),SUM(N(DB$1),N($R130),1)),CHOOSE(AC[[M]:[M]],1,1,0,AC[[AB]:[AB]])),PRODUCT(INDEX(CMB[[BD_0O]:[BD_2O]],MATCH(ROUND(MIN(SUM(DB$4,$O130/1000),SUM($O130,DB$4/1000)),3),CMB[[Cmb_ID]:[Cmb_ID]],0),SUM(N(DB$1),N($R130),1)),CHOOSE(AC[[M]:[M]],1,0,1,AC[[DB]:[DB]])),PRODUCT(SUM(ROUND(AVERAGE(VALUE(DB$3),VALUE($P130)),0),CHOOSE(IF(OR(DB$1,$R130),4,INDEX(CMB[[Res_Rare]:[Res_Rare]],MATCH(ROUND(MIN(SUM(DB$4,$O130/1000),SUM($O130,DB$4/1000)),3),CMB[[Cmb_ID]:[Cmb_ID]],0))),-1,-1,0,0)),IF(OR(DB$1,$R130),4,INDEX(CMB[[Cmb_Rare]:[Cmb_Rare]],MATCH(ROUND(MIN(SUM(DB$4,$O130/1000),SUM($O130,DB$4/1000)),3),CMB[[Cmb_ID]:[Cmb_ID]],0))),CHOOSE(AC[[M]:[M]],2,1,1,SUM(AC[[AB]:[DB]])))),""))</f>
        <v/>
      </c>
      <c r="DC130" t="str">
        <f>IF(OR(DC$5="",$S130=""),"",IFERROR(SUM(PRODUCT(INDEX(CMB[[BA_0O]:[BA_2O]],MATCH(ROUND(MIN(SUM(DC$4,$O130/1000),SUM($O130,DC$4/1000)),3),CMB[[Cmb_ID]:[Cmb_ID]],0),SUM(N(DC$1),N($R130),1)),CHOOSE(AC[[M]:[M]],1,1,0,AC[[AB]:[AB]])),PRODUCT(INDEX(CMB[[BD_0O]:[BD_2O]],MATCH(ROUND(MIN(SUM(DC$4,$O130/1000),SUM($O130,DC$4/1000)),3),CMB[[Cmb_ID]:[Cmb_ID]],0),SUM(N(DC$1),N($R130),1)),CHOOSE(AC[[M]:[M]],1,0,1,AC[[DB]:[DB]])),PRODUCT(SUM(ROUND(AVERAGE(VALUE(DC$3),VALUE($P130)),0),CHOOSE(IF(OR(DC$1,$R130),4,INDEX(CMB[[Res_Rare]:[Res_Rare]],MATCH(ROUND(MIN(SUM(DC$4,$O130/1000),SUM($O130,DC$4/1000)),3),CMB[[Cmb_ID]:[Cmb_ID]],0))),-1,-1,0,0)),IF(OR(DC$1,$R130),4,INDEX(CMB[[Cmb_Rare]:[Cmb_Rare]],MATCH(ROUND(MIN(SUM(DC$4,$O130/1000),SUM($O130,DC$4/1000)),3),CMB[[Cmb_ID]:[Cmb_ID]],0))),CHOOSE(AC[[M]:[M]],2,1,1,SUM(AC[[AB]:[DB]])))),""))</f>
        <v/>
      </c>
      <c r="DD130" t="str">
        <f>IF(OR(DD$5="",$S130=""),"",IFERROR(SUM(PRODUCT(INDEX(CMB[[BA_0O]:[BA_2O]],MATCH(ROUND(MIN(SUM(DD$4,$O130/1000),SUM($O130,DD$4/1000)),3),CMB[[Cmb_ID]:[Cmb_ID]],0),SUM(N(DD$1),N($R130),1)),CHOOSE(AC[[M]:[M]],1,1,0,AC[[AB]:[AB]])),PRODUCT(INDEX(CMB[[BD_0O]:[BD_2O]],MATCH(ROUND(MIN(SUM(DD$4,$O130/1000),SUM($O130,DD$4/1000)),3),CMB[[Cmb_ID]:[Cmb_ID]],0),SUM(N(DD$1),N($R130),1)),CHOOSE(AC[[M]:[M]],1,0,1,AC[[DB]:[DB]])),PRODUCT(SUM(ROUND(AVERAGE(VALUE(DD$3),VALUE($P130)),0),CHOOSE(IF(OR(DD$1,$R130),4,INDEX(CMB[[Res_Rare]:[Res_Rare]],MATCH(ROUND(MIN(SUM(DD$4,$O130/1000),SUM($O130,DD$4/1000)),3),CMB[[Cmb_ID]:[Cmb_ID]],0))),-1,-1,0,0)),IF(OR(DD$1,$R130),4,INDEX(CMB[[Cmb_Rare]:[Cmb_Rare]],MATCH(ROUND(MIN(SUM(DD$4,$O130/1000),SUM($O130,DD$4/1000)),3),CMB[[Cmb_ID]:[Cmb_ID]],0))),CHOOSE(AC[[M]:[M]],2,1,1,SUM(AC[[AB]:[DB]])))),""))</f>
        <v/>
      </c>
      <c r="DE130" t="str">
        <f>IF(OR(DE$5="",$S130=""),"",IFERROR(SUM(PRODUCT(INDEX(CMB[[BA_0O]:[BA_2O]],MATCH(ROUND(MIN(SUM(DE$4,$O130/1000),SUM($O130,DE$4/1000)),3),CMB[[Cmb_ID]:[Cmb_ID]],0),SUM(N(DE$1),N($R130),1)),CHOOSE(AC[[M]:[M]],1,1,0,AC[[AB]:[AB]])),PRODUCT(INDEX(CMB[[BD_0O]:[BD_2O]],MATCH(ROUND(MIN(SUM(DE$4,$O130/1000),SUM($O130,DE$4/1000)),3),CMB[[Cmb_ID]:[Cmb_ID]],0),SUM(N(DE$1),N($R130),1)),CHOOSE(AC[[M]:[M]],1,0,1,AC[[DB]:[DB]])),PRODUCT(SUM(ROUND(AVERAGE(VALUE(DE$3),VALUE($P130)),0),CHOOSE(IF(OR(DE$1,$R130),4,INDEX(CMB[[Res_Rare]:[Res_Rare]],MATCH(ROUND(MIN(SUM(DE$4,$O130/1000),SUM($O130,DE$4/1000)),3),CMB[[Cmb_ID]:[Cmb_ID]],0))),-1,-1,0,0)),IF(OR(DE$1,$R130),4,INDEX(CMB[[Cmb_Rare]:[Cmb_Rare]],MATCH(ROUND(MIN(SUM(DE$4,$O130/1000),SUM($O130,DE$4/1000)),3),CMB[[Cmb_ID]:[Cmb_ID]],0))),CHOOSE(AC[[M]:[M]],2,1,1,SUM(AC[[AB]:[DB]])))),""))</f>
        <v/>
      </c>
      <c r="DF130" t="str">
        <f>IF(OR(DF$5="",$S130=""),"",IFERROR(SUM(PRODUCT(INDEX(CMB[[BA_0O]:[BA_2O]],MATCH(ROUND(MIN(SUM(DF$4,$O130/1000),SUM($O130,DF$4/1000)),3),CMB[[Cmb_ID]:[Cmb_ID]],0),SUM(N(DF$1),N($R130),1)),CHOOSE(AC[[M]:[M]],1,1,0,AC[[AB]:[AB]])),PRODUCT(INDEX(CMB[[BD_0O]:[BD_2O]],MATCH(ROUND(MIN(SUM(DF$4,$O130/1000),SUM($O130,DF$4/1000)),3),CMB[[Cmb_ID]:[Cmb_ID]],0),SUM(N(DF$1),N($R130),1)),CHOOSE(AC[[M]:[M]],1,0,1,AC[[DB]:[DB]])),PRODUCT(SUM(ROUND(AVERAGE(VALUE(DF$3),VALUE($P130)),0),CHOOSE(IF(OR(DF$1,$R130),4,INDEX(CMB[[Res_Rare]:[Res_Rare]],MATCH(ROUND(MIN(SUM(DF$4,$O130/1000),SUM($O130,DF$4/1000)),3),CMB[[Cmb_ID]:[Cmb_ID]],0))),-1,-1,0,0)),IF(OR(DF$1,$R130),4,INDEX(CMB[[Cmb_Rare]:[Cmb_Rare]],MATCH(ROUND(MIN(SUM(DF$4,$O130/1000),SUM($O130,DF$4/1000)),3),CMB[[Cmb_ID]:[Cmb_ID]],0))),CHOOSE(AC[[M]:[M]],2,1,1,SUM(AC[[AB]:[DB]])))),""))</f>
        <v/>
      </c>
      <c r="DG130" t="str">
        <f>IF(OR(DG$5="",$S130=""),"",IFERROR(SUM(PRODUCT(INDEX(CMB[[BA_0O]:[BA_2O]],MATCH(ROUND(MIN(SUM(DG$4,$O130/1000),SUM($O130,DG$4/1000)),3),CMB[[Cmb_ID]:[Cmb_ID]],0),SUM(N(DG$1),N($R130),1)),CHOOSE(AC[[M]:[M]],1,1,0,AC[[AB]:[AB]])),PRODUCT(INDEX(CMB[[BD_0O]:[BD_2O]],MATCH(ROUND(MIN(SUM(DG$4,$O130/1000),SUM($O130,DG$4/1000)),3),CMB[[Cmb_ID]:[Cmb_ID]],0),SUM(N(DG$1),N($R130),1)),CHOOSE(AC[[M]:[M]],1,0,1,AC[[DB]:[DB]])),PRODUCT(SUM(ROUND(AVERAGE(VALUE(DG$3),VALUE($P130)),0),CHOOSE(IF(OR(DG$1,$R130),4,INDEX(CMB[[Res_Rare]:[Res_Rare]],MATCH(ROUND(MIN(SUM(DG$4,$O130/1000),SUM($O130,DG$4/1000)),3),CMB[[Cmb_ID]:[Cmb_ID]],0))),-1,-1,0,0)),IF(OR(DG$1,$R130),4,INDEX(CMB[[Cmb_Rare]:[Cmb_Rare]],MATCH(ROUND(MIN(SUM(DG$4,$O130/1000),SUM($O130,DG$4/1000)),3),CMB[[Cmb_ID]:[Cmb_ID]],0))),CHOOSE(AC[[M]:[M]],2,1,1,SUM(AC[[AB]:[DB]])))),""))</f>
        <v/>
      </c>
      <c r="DH130" t="str">
        <f>IF(OR(DH$5="",$S130=""),"",IFERROR(SUM(PRODUCT(INDEX(CMB[[BA_0O]:[BA_2O]],MATCH(ROUND(MIN(SUM(DH$4,$O130/1000),SUM($O130,DH$4/1000)),3),CMB[[Cmb_ID]:[Cmb_ID]],0),SUM(N(DH$1),N($R130),1)),CHOOSE(AC[[M]:[M]],1,1,0,AC[[AB]:[AB]])),PRODUCT(INDEX(CMB[[BD_0O]:[BD_2O]],MATCH(ROUND(MIN(SUM(DH$4,$O130/1000),SUM($O130,DH$4/1000)),3),CMB[[Cmb_ID]:[Cmb_ID]],0),SUM(N(DH$1),N($R130),1)),CHOOSE(AC[[M]:[M]],1,0,1,AC[[DB]:[DB]])),PRODUCT(SUM(ROUND(AVERAGE(VALUE(DH$3),VALUE($P130)),0),CHOOSE(IF(OR(DH$1,$R130),4,INDEX(CMB[[Res_Rare]:[Res_Rare]],MATCH(ROUND(MIN(SUM(DH$4,$O130/1000),SUM($O130,DH$4/1000)),3),CMB[[Cmb_ID]:[Cmb_ID]],0))),-1,-1,0,0)),IF(OR(DH$1,$R130),4,INDEX(CMB[[Cmb_Rare]:[Cmb_Rare]],MATCH(ROUND(MIN(SUM(DH$4,$O130/1000),SUM($O130,DH$4/1000)),3),CMB[[Cmb_ID]:[Cmb_ID]],0))),CHOOSE(AC[[M]:[M]],2,1,1,SUM(AC[[AB]:[DB]])))),""))</f>
        <v/>
      </c>
      <c r="DI130" t="str">
        <f>IF(OR(DI$5="",$S130=""),"",IFERROR(SUM(PRODUCT(INDEX(CMB[[BA_0O]:[BA_2O]],MATCH(ROUND(MIN(SUM(DI$4,$O130/1000),SUM($O130,DI$4/1000)),3),CMB[[Cmb_ID]:[Cmb_ID]],0),SUM(N(DI$1),N($R130),1)),CHOOSE(AC[[M]:[M]],1,1,0,AC[[AB]:[AB]])),PRODUCT(INDEX(CMB[[BD_0O]:[BD_2O]],MATCH(ROUND(MIN(SUM(DI$4,$O130/1000),SUM($O130,DI$4/1000)),3),CMB[[Cmb_ID]:[Cmb_ID]],0),SUM(N(DI$1),N($R130),1)),CHOOSE(AC[[M]:[M]],1,0,1,AC[[DB]:[DB]])),PRODUCT(SUM(ROUND(AVERAGE(VALUE(DI$3),VALUE($P130)),0),CHOOSE(IF(OR(DI$1,$R130),4,INDEX(CMB[[Res_Rare]:[Res_Rare]],MATCH(ROUND(MIN(SUM(DI$4,$O130/1000),SUM($O130,DI$4/1000)),3),CMB[[Cmb_ID]:[Cmb_ID]],0))),-1,-1,0,0)),IF(OR(DI$1,$R130),4,INDEX(CMB[[Cmb_Rare]:[Cmb_Rare]],MATCH(ROUND(MIN(SUM(DI$4,$O130/1000),SUM($O130,DI$4/1000)),3),CMB[[Cmb_ID]:[Cmb_ID]],0))),CHOOSE(AC[[M]:[M]],2,1,1,SUM(AC[[AB]:[DB]])))),""))</f>
        <v/>
      </c>
      <c r="DJ130" t="str">
        <f>IF(OR(DJ$5="",$S130=""),"",IFERROR(SUM(PRODUCT(INDEX(CMB[[BA_0O]:[BA_2O]],MATCH(ROUND(MIN(SUM(DJ$4,$O130/1000),SUM($O130,DJ$4/1000)),3),CMB[[Cmb_ID]:[Cmb_ID]],0),SUM(N(DJ$1),N($R130),1)),CHOOSE(AC[[M]:[M]],1,1,0,AC[[AB]:[AB]])),PRODUCT(INDEX(CMB[[BD_0O]:[BD_2O]],MATCH(ROUND(MIN(SUM(DJ$4,$O130/1000),SUM($O130,DJ$4/1000)),3),CMB[[Cmb_ID]:[Cmb_ID]],0),SUM(N(DJ$1),N($R130),1)),CHOOSE(AC[[M]:[M]],1,0,1,AC[[DB]:[DB]])),PRODUCT(SUM(ROUND(AVERAGE(VALUE(DJ$3),VALUE($P130)),0),CHOOSE(IF(OR(DJ$1,$R130),4,INDEX(CMB[[Res_Rare]:[Res_Rare]],MATCH(ROUND(MIN(SUM(DJ$4,$O130/1000),SUM($O130,DJ$4/1000)),3),CMB[[Cmb_ID]:[Cmb_ID]],0))),-1,-1,0,0)),IF(OR(DJ$1,$R130),4,INDEX(CMB[[Cmb_Rare]:[Cmb_Rare]],MATCH(ROUND(MIN(SUM(DJ$4,$O130/1000),SUM($O130,DJ$4/1000)),3),CMB[[Cmb_ID]:[Cmb_ID]],0))),CHOOSE(AC[[M]:[M]],2,1,1,SUM(AC[[AB]:[DB]])))),""))</f>
        <v/>
      </c>
      <c r="DK130" t="str">
        <f>IF(OR(DK$5="",$S130=""),"",IFERROR(SUM(PRODUCT(INDEX(CMB[[BA_0O]:[BA_2O]],MATCH(ROUND(MIN(SUM(DK$4,$O130/1000),SUM($O130,DK$4/1000)),3),CMB[[Cmb_ID]:[Cmb_ID]],0),SUM(N(DK$1),N($R130),1)),CHOOSE(AC[[M]:[M]],1,1,0,AC[[AB]:[AB]])),PRODUCT(INDEX(CMB[[BD_0O]:[BD_2O]],MATCH(ROUND(MIN(SUM(DK$4,$O130/1000),SUM($O130,DK$4/1000)),3),CMB[[Cmb_ID]:[Cmb_ID]],0),SUM(N(DK$1),N($R130),1)),CHOOSE(AC[[M]:[M]],1,0,1,AC[[DB]:[DB]])),PRODUCT(SUM(ROUND(AVERAGE(VALUE(DK$3),VALUE($P130)),0),CHOOSE(IF(OR(DK$1,$R130),4,INDEX(CMB[[Res_Rare]:[Res_Rare]],MATCH(ROUND(MIN(SUM(DK$4,$O130/1000),SUM($O130,DK$4/1000)),3),CMB[[Cmb_ID]:[Cmb_ID]],0))),-1,-1,0,0)),IF(OR(DK$1,$R130),4,INDEX(CMB[[Cmb_Rare]:[Cmb_Rare]],MATCH(ROUND(MIN(SUM(DK$4,$O130/1000),SUM($O130,DK$4/1000)),3),CMB[[Cmb_ID]:[Cmb_ID]],0))),CHOOSE(AC[[M]:[M]],2,1,1,SUM(AC[[AB]:[DB]])))),""))</f>
        <v/>
      </c>
      <c r="DL130" t="str">
        <f>IF(OR(DL$5="",$S130=""),"",IFERROR(SUM(PRODUCT(INDEX(CMB[[BA_0O]:[BA_2O]],MATCH(ROUND(MIN(SUM(DL$4,$O130/1000),SUM($O130,DL$4/1000)),3),CMB[[Cmb_ID]:[Cmb_ID]],0),SUM(N(DL$1),N($R130),1)),CHOOSE(AC[[M]:[M]],1,1,0,AC[[AB]:[AB]])),PRODUCT(INDEX(CMB[[BD_0O]:[BD_2O]],MATCH(ROUND(MIN(SUM(DL$4,$O130/1000),SUM($O130,DL$4/1000)),3),CMB[[Cmb_ID]:[Cmb_ID]],0),SUM(N(DL$1),N($R130),1)),CHOOSE(AC[[M]:[M]],1,0,1,AC[[DB]:[DB]])),PRODUCT(SUM(ROUND(AVERAGE(VALUE(DL$3),VALUE($P130)),0),CHOOSE(IF(OR(DL$1,$R130),4,INDEX(CMB[[Res_Rare]:[Res_Rare]],MATCH(ROUND(MIN(SUM(DL$4,$O130/1000),SUM($O130,DL$4/1000)),3),CMB[[Cmb_ID]:[Cmb_ID]],0))),-1,-1,0,0)),IF(OR(DL$1,$R130),4,INDEX(CMB[[Cmb_Rare]:[Cmb_Rare]],MATCH(ROUND(MIN(SUM(DL$4,$O130/1000),SUM($O130,DL$4/1000)),3),CMB[[Cmb_ID]:[Cmb_ID]],0))),CHOOSE(AC[[M]:[M]],2,1,1,SUM(AC[[AB]:[DB]])))),""))</f>
        <v/>
      </c>
      <c r="DM130" t="str">
        <f>IF(OR(DM$5="",$S130=""),"",IFERROR(SUM(PRODUCT(INDEX(CMB[[BA_0O]:[BA_2O]],MATCH(ROUND(MIN(SUM(DM$4,$O130/1000),SUM($O130,DM$4/1000)),3),CMB[[Cmb_ID]:[Cmb_ID]],0),SUM(N(DM$1),N($R130),1)),CHOOSE(AC[[M]:[M]],1,1,0,AC[[AB]:[AB]])),PRODUCT(INDEX(CMB[[BD_0O]:[BD_2O]],MATCH(ROUND(MIN(SUM(DM$4,$O130/1000),SUM($O130,DM$4/1000)),3),CMB[[Cmb_ID]:[Cmb_ID]],0),SUM(N(DM$1),N($R130),1)),CHOOSE(AC[[M]:[M]],1,0,1,AC[[DB]:[DB]])),PRODUCT(SUM(ROUND(AVERAGE(VALUE(DM$3),VALUE($P130)),0),CHOOSE(IF(OR(DM$1,$R130),4,INDEX(CMB[[Res_Rare]:[Res_Rare]],MATCH(ROUND(MIN(SUM(DM$4,$O130/1000),SUM($O130,DM$4/1000)),3),CMB[[Cmb_ID]:[Cmb_ID]],0))),-1,-1,0,0)),IF(OR(DM$1,$R130),4,INDEX(CMB[[Cmb_Rare]:[Cmb_Rare]],MATCH(ROUND(MIN(SUM(DM$4,$O130/1000),SUM($O130,DM$4/1000)),3),CMB[[Cmb_ID]:[Cmb_ID]],0))),CHOOSE(AC[[M]:[M]],2,1,1,SUM(AC[[AB]:[DB]])))),""))</f>
        <v/>
      </c>
      <c r="DN130" t="str">
        <f>IF(OR(DN$5="",$S130=""),"",IFERROR(SUM(PRODUCT(INDEX(CMB[[BA_0O]:[BA_2O]],MATCH(ROUND(MIN(SUM(DN$4,$O130/1000),SUM($O130,DN$4/1000)),3),CMB[[Cmb_ID]:[Cmb_ID]],0),SUM(N(DN$1),N($R130),1)),CHOOSE(AC[[M]:[M]],1,1,0,AC[[AB]:[AB]])),PRODUCT(INDEX(CMB[[BD_0O]:[BD_2O]],MATCH(ROUND(MIN(SUM(DN$4,$O130/1000),SUM($O130,DN$4/1000)),3),CMB[[Cmb_ID]:[Cmb_ID]],0),SUM(N(DN$1),N($R130),1)),CHOOSE(AC[[M]:[M]],1,0,1,AC[[DB]:[DB]])),PRODUCT(SUM(ROUND(AVERAGE(VALUE(DN$3),VALUE($P130)),0),CHOOSE(IF(OR(DN$1,$R130),4,INDEX(CMB[[Res_Rare]:[Res_Rare]],MATCH(ROUND(MIN(SUM(DN$4,$O130/1000),SUM($O130,DN$4/1000)),3),CMB[[Cmb_ID]:[Cmb_ID]],0))),-1,-1,0,0)),IF(OR(DN$1,$R130),4,INDEX(CMB[[Cmb_Rare]:[Cmb_Rare]],MATCH(ROUND(MIN(SUM(DN$4,$O130/1000),SUM($O130,DN$4/1000)),3),CMB[[Cmb_ID]:[Cmb_ID]],0))),CHOOSE(AC[[M]:[M]],2,1,1,SUM(AC[[AB]:[DB]])))),""))</f>
        <v/>
      </c>
      <c r="DO130" t="str">
        <f>IF(OR(DO$5="",$S130=""),"",IFERROR(SUM(PRODUCT(INDEX(CMB[[BA_0O]:[BA_2O]],MATCH(ROUND(MIN(SUM(DO$4,$O130/1000),SUM($O130,DO$4/1000)),3),CMB[[Cmb_ID]:[Cmb_ID]],0),SUM(N(DO$1),N($R130),1)),CHOOSE(AC[[M]:[M]],1,1,0,AC[[AB]:[AB]])),PRODUCT(INDEX(CMB[[BD_0O]:[BD_2O]],MATCH(ROUND(MIN(SUM(DO$4,$O130/1000),SUM($O130,DO$4/1000)),3),CMB[[Cmb_ID]:[Cmb_ID]],0),SUM(N(DO$1),N($R130),1)),CHOOSE(AC[[M]:[M]],1,0,1,AC[[DB]:[DB]])),PRODUCT(SUM(ROUND(AVERAGE(VALUE(DO$3),VALUE($P130)),0),CHOOSE(IF(OR(DO$1,$R130),4,INDEX(CMB[[Res_Rare]:[Res_Rare]],MATCH(ROUND(MIN(SUM(DO$4,$O130/1000),SUM($O130,DO$4/1000)),3),CMB[[Cmb_ID]:[Cmb_ID]],0))),-1,-1,0,0)),IF(OR(DO$1,$R130),4,INDEX(CMB[[Cmb_Rare]:[Cmb_Rare]],MATCH(ROUND(MIN(SUM(DO$4,$O130/1000),SUM($O130,DO$4/1000)),3),CMB[[Cmb_ID]:[Cmb_ID]],0))),CHOOSE(AC[[M]:[M]],2,1,1,SUM(AC[[AB]:[DB]])))),""))</f>
        <v/>
      </c>
      <c r="DP130" t="str">
        <f>IF(OR(DP$5="",$S130=""),"",IFERROR(SUM(PRODUCT(INDEX(CMB[[BA_0O]:[BA_2O]],MATCH(ROUND(MIN(SUM(DP$4,$O130/1000),SUM($O130,DP$4/1000)),3),CMB[[Cmb_ID]:[Cmb_ID]],0),SUM(N(DP$1),N($R130),1)),CHOOSE(AC[[M]:[M]],1,1,0,AC[[AB]:[AB]])),PRODUCT(INDEX(CMB[[BD_0O]:[BD_2O]],MATCH(ROUND(MIN(SUM(DP$4,$O130/1000),SUM($O130,DP$4/1000)),3),CMB[[Cmb_ID]:[Cmb_ID]],0),SUM(N(DP$1),N($R130),1)),CHOOSE(AC[[M]:[M]],1,0,1,AC[[DB]:[DB]])),PRODUCT(SUM(ROUND(AVERAGE(VALUE(DP$3),VALUE($P130)),0),CHOOSE(IF(OR(DP$1,$R130),4,INDEX(CMB[[Res_Rare]:[Res_Rare]],MATCH(ROUND(MIN(SUM(DP$4,$O130/1000),SUM($O130,DP$4/1000)),3),CMB[[Cmb_ID]:[Cmb_ID]],0))),-1,-1,0,0)),IF(OR(DP$1,$R130),4,INDEX(CMB[[Cmb_Rare]:[Cmb_Rare]],MATCH(ROUND(MIN(SUM(DP$4,$O130/1000),SUM($O130,DP$4/1000)),3),CMB[[Cmb_ID]:[Cmb_ID]],0))),CHOOSE(AC[[M]:[M]],2,1,1,SUM(AC[[AB]:[DB]])))),""))</f>
        <v/>
      </c>
      <c r="DQ130" t="str">
        <f>IF(OR(DQ$5="",$S130=""),"",IFERROR(SUM(PRODUCT(INDEX(CMB[[BA_0O]:[BA_2O]],MATCH(ROUND(MIN(SUM(DQ$4,$O130/1000),SUM($O130,DQ$4/1000)),3),CMB[[Cmb_ID]:[Cmb_ID]],0),SUM(N(DQ$1),N($R130),1)),CHOOSE(AC[[M]:[M]],1,1,0,AC[[AB]:[AB]])),PRODUCT(INDEX(CMB[[BD_0O]:[BD_2O]],MATCH(ROUND(MIN(SUM(DQ$4,$O130/1000),SUM($O130,DQ$4/1000)),3),CMB[[Cmb_ID]:[Cmb_ID]],0),SUM(N(DQ$1),N($R130),1)),CHOOSE(AC[[M]:[M]],1,0,1,AC[[DB]:[DB]])),PRODUCT(SUM(ROUND(AVERAGE(VALUE(DQ$3),VALUE($P130)),0),CHOOSE(IF(OR(DQ$1,$R130),4,INDEX(CMB[[Res_Rare]:[Res_Rare]],MATCH(ROUND(MIN(SUM(DQ$4,$O130/1000),SUM($O130,DQ$4/1000)),3),CMB[[Cmb_ID]:[Cmb_ID]],0))),-1,-1,0,0)),IF(OR(DQ$1,$R130),4,INDEX(CMB[[Cmb_Rare]:[Cmb_Rare]],MATCH(ROUND(MIN(SUM(DQ$4,$O130/1000),SUM($O130,DQ$4/1000)),3),CMB[[Cmb_ID]:[Cmb_ID]],0))),CHOOSE(AC[[M]:[M]],2,1,1,SUM(AC[[AB]:[DB]])))),""))</f>
        <v/>
      </c>
      <c r="DR130" t="str">
        <f>IF(OR(DR$5="",$S130=""),"",IFERROR(SUM(PRODUCT(INDEX(CMB[[BA_0O]:[BA_2O]],MATCH(ROUND(MIN(SUM(DR$4,$O130/1000),SUM($O130,DR$4/1000)),3),CMB[[Cmb_ID]:[Cmb_ID]],0),SUM(N(DR$1),N($R130),1)),CHOOSE(AC[[M]:[M]],1,1,0,AC[[AB]:[AB]])),PRODUCT(INDEX(CMB[[BD_0O]:[BD_2O]],MATCH(ROUND(MIN(SUM(DR$4,$O130/1000),SUM($O130,DR$4/1000)),3),CMB[[Cmb_ID]:[Cmb_ID]],0),SUM(N(DR$1),N($R130),1)),CHOOSE(AC[[M]:[M]],1,0,1,AC[[DB]:[DB]])),PRODUCT(SUM(ROUND(AVERAGE(VALUE(DR$3),VALUE($P130)),0),CHOOSE(IF(OR(DR$1,$R130),4,INDEX(CMB[[Res_Rare]:[Res_Rare]],MATCH(ROUND(MIN(SUM(DR$4,$O130/1000),SUM($O130,DR$4/1000)),3),CMB[[Cmb_ID]:[Cmb_ID]],0))),-1,-1,0,0)),IF(OR(DR$1,$R130),4,INDEX(CMB[[Cmb_Rare]:[Cmb_Rare]],MATCH(ROUND(MIN(SUM(DR$4,$O130/1000),SUM($O130,DR$4/1000)),3),CMB[[Cmb_ID]:[Cmb_ID]],0))),CHOOSE(AC[[M]:[M]],2,1,1,SUM(AC[[AB]:[DB]])))),""))</f>
        <v/>
      </c>
      <c r="DS130" t="str">
        <f>IF(OR(DS$5="",$S130=""),"",IFERROR(SUM(PRODUCT(INDEX(CMB[[BA_0O]:[BA_2O]],MATCH(ROUND(MIN(SUM(DS$4,$O130/1000),SUM($O130,DS$4/1000)),3),CMB[[Cmb_ID]:[Cmb_ID]],0),SUM(N(DS$1),N($R130),1)),CHOOSE(AC[[M]:[M]],1,1,0,AC[[AB]:[AB]])),PRODUCT(INDEX(CMB[[BD_0O]:[BD_2O]],MATCH(ROUND(MIN(SUM(DS$4,$O130/1000),SUM($O130,DS$4/1000)),3),CMB[[Cmb_ID]:[Cmb_ID]],0),SUM(N(DS$1),N($R130),1)),CHOOSE(AC[[M]:[M]],1,0,1,AC[[DB]:[DB]])),PRODUCT(SUM(ROUND(AVERAGE(VALUE(DS$3),VALUE($P130)),0),CHOOSE(IF(OR(DS$1,$R130),4,INDEX(CMB[[Res_Rare]:[Res_Rare]],MATCH(ROUND(MIN(SUM(DS$4,$O130/1000),SUM($O130,DS$4/1000)),3),CMB[[Cmb_ID]:[Cmb_ID]],0))),-1,-1,0,0)),IF(OR(DS$1,$R130),4,INDEX(CMB[[Cmb_Rare]:[Cmb_Rare]],MATCH(ROUND(MIN(SUM(DS$4,$O130/1000),SUM($O130,DS$4/1000)),3),CMB[[Cmb_ID]:[Cmb_ID]],0))),CHOOSE(AC[[M]:[M]],2,1,1,SUM(AC[[AB]:[DB]])))),""))</f>
        <v/>
      </c>
      <c r="DT130" t="str">
        <f>IF(OR(DT$5="",$S130=""),"",IFERROR(SUM(PRODUCT(INDEX(CMB[[BA_0O]:[BA_2O]],MATCH(ROUND(MIN(SUM(DT$4,$O130/1000),SUM($O130,DT$4/1000)),3),CMB[[Cmb_ID]:[Cmb_ID]],0),SUM(N(DT$1),N($R130),1)),CHOOSE(AC[[M]:[M]],1,1,0,AC[[AB]:[AB]])),PRODUCT(INDEX(CMB[[BD_0O]:[BD_2O]],MATCH(ROUND(MIN(SUM(DT$4,$O130/1000),SUM($O130,DT$4/1000)),3),CMB[[Cmb_ID]:[Cmb_ID]],0),SUM(N(DT$1),N($R130),1)),CHOOSE(AC[[M]:[M]],1,0,1,AC[[DB]:[DB]])),PRODUCT(SUM(ROUND(AVERAGE(VALUE(DT$3),VALUE($P130)),0),CHOOSE(IF(OR(DT$1,$R130),4,INDEX(CMB[[Res_Rare]:[Res_Rare]],MATCH(ROUND(MIN(SUM(DT$4,$O130/1000),SUM($O130,DT$4/1000)),3),CMB[[Cmb_ID]:[Cmb_ID]],0))),-1,-1,0,0)),IF(OR(DT$1,$R130),4,INDEX(CMB[[Cmb_Rare]:[Cmb_Rare]],MATCH(ROUND(MIN(SUM(DT$4,$O130/1000),SUM($O130,DT$4/1000)),3),CMB[[Cmb_ID]:[Cmb_ID]],0))),CHOOSE(AC[[M]:[M]],2,1,1,SUM(AC[[AB]:[DB]])))),""))</f>
        <v/>
      </c>
      <c r="DU130" t="str">
        <f>IF(OR(DU$5="",$S130=""),"",IFERROR(SUM(PRODUCT(INDEX(CMB[[BA_0O]:[BA_2O]],MATCH(ROUND(MIN(SUM(DU$4,$O130/1000),SUM($O130,DU$4/1000)),3),CMB[[Cmb_ID]:[Cmb_ID]],0),SUM(N(DU$1),N($R130),1)),CHOOSE(AC[[M]:[M]],1,1,0,AC[[AB]:[AB]])),PRODUCT(INDEX(CMB[[BD_0O]:[BD_2O]],MATCH(ROUND(MIN(SUM(DU$4,$O130/1000),SUM($O130,DU$4/1000)),3),CMB[[Cmb_ID]:[Cmb_ID]],0),SUM(N(DU$1),N($R130),1)),CHOOSE(AC[[M]:[M]],1,0,1,AC[[DB]:[DB]])),PRODUCT(SUM(ROUND(AVERAGE(VALUE(DU$3),VALUE($P130)),0),CHOOSE(IF(OR(DU$1,$R130),4,INDEX(CMB[[Res_Rare]:[Res_Rare]],MATCH(ROUND(MIN(SUM(DU$4,$O130/1000),SUM($O130,DU$4/1000)),3),CMB[[Cmb_ID]:[Cmb_ID]],0))),-1,-1,0,0)),IF(OR(DU$1,$R130),4,INDEX(CMB[[Cmb_Rare]:[Cmb_Rare]],MATCH(ROUND(MIN(SUM(DU$4,$O130/1000),SUM($O130,DU$4/1000)),3),CMB[[Cmb_ID]:[Cmb_ID]],0))),CHOOSE(AC[[M]:[M]],2,1,1,SUM(AC[[AB]:[DB]])))),""))</f>
        <v/>
      </c>
      <c r="DV130" t="str">
        <f>IF(OR(DV$5="",$S130=""),"",IFERROR(SUM(PRODUCT(INDEX(CMB[[BA_0O]:[BA_2O]],MATCH(ROUND(MIN(SUM(DV$4,$O130/1000),SUM($O130,DV$4/1000)),3),CMB[[Cmb_ID]:[Cmb_ID]],0),SUM(N(DV$1),N($R130),1)),CHOOSE(AC[[M]:[M]],1,1,0,AC[[AB]:[AB]])),PRODUCT(INDEX(CMB[[BD_0O]:[BD_2O]],MATCH(ROUND(MIN(SUM(DV$4,$O130/1000),SUM($O130,DV$4/1000)),3),CMB[[Cmb_ID]:[Cmb_ID]],0),SUM(N(DV$1),N($R130),1)),CHOOSE(AC[[M]:[M]],1,0,1,AC[[DB]:[DB]])),PRODUCT(SUM(ROUND(AVERAGE(VALUE(DV$3),VALUE($P130)),0),CHOOSE(IF(OR(DV$1,$R130),4,INDEX(CMB[[Res_Rare]:[Res_Rare]],MATCH(ROUND(MIN(SUM(DV$4,$O130/1000),SUM($O130,DV$4/1000)),3),CMB[[Cmb_ID]:[Cmb_ID]],0))),-1,-1,0,0)),IF(OR(DV$1,$R130),4,INDEX(CMB[[Cmb_Rare]:[Cmb_Rare]],MATCH(ROUND(MIN(SUM(DV$4,$O130/1000),SUM($O130,DV$4/1000)),3),CMB[[Cmb_ID]:[Cmb_ID]],0))),CHOOSE(AC[[M]:[M]],2,1,1,SUM(AC[[AB]:[DB]])))),""))</f>
        <v/>
      </c>
      <c r="DW130" t="str">
        <f>IF(OR(DW$5="",$S130=""),"",IFERROR(SUM(PRODUCT(INDEX(CMB[[BA_0O]:[BA_2O]],MATCH(ROUND(MIN(SUM(DW$4,$O130/1000),SUM($O130,DW$4/1000)),3),CMB[[Cmb_ID]:[Cmb_ID]],0),SUM(N(DW$1),N($R130),1)),CHOOSE(AC[[M]:[M]],1,1,0,AC[[AB]:[AB]])),PRODUCT(INDEX(CMB[[BD_0O]:[BD_2O]],MATCH(ROUND(MIN(SUM(DW$4,$O130/1000),SUM($O130,DW$4/1000)),3),CMB[[Cmb_ID]:[Cmb_ID]],0),SUM(N(DW$1),N($R130),1)),CHOOSE(AC[[M]:[M]],1,0,1,AC[[DB]:[DB]])),PRODUCT(SUM(ROUND(AVERAGE(VALUE(DW$3),VALUE($P130)),0),CHOOSE(IF(OR(DW$1,$R130),4,INDEX(CMB[[Res_Rare]:[Res_Rare]],MATCH(ROUND(MIN(SUM(DW$4,$O130/1000),SUM($O130,DW$4/1000)),3),CMB[[Cmb_ID]:[Cmb_ID]],0))),-1,-1,0,0)),IF(OR(DW$1,$R130),4,INDEX(CMB[[Cmb_Rare]:[Cmb_Rare]],MATCH(ROUND(MIN(SUM(DW$4,$O130/1000),SUM($O130,DW$4/1000)),3),CMB[[Cmb_ID]:[Cmb_ID]],0))),CHOOSE(AC[[M]:[M]],2,1,1,SUM(AC[[AB]:[DB]])))),""))</f>
        <v/>
      </c>
      <c r="DX130" t="str">
        <f>IF(OR(DX$5="",$S130=""),"",IFERROR(SUM(PRODUCT(INDEX(CMB[[BA_0O]:[BA_2O]],MATCH(ROUND(MIN(SUM(DX$4,$O130/1000),SUM($O130,DX$4/1000)),3),CMB[[Cmb_ID]:[Cmb_ID]],0),SUM(N(DX$1),N($R130),1)),CHOOSE(AC[[M]:[M]],1,1,0,AC[[AB]:[AB]])),PRODUCT(INDEX(CMB[[BD_0O]:[BD_2O]],MATCH(ROUND(MIN(SUM(DX$4,$O130/1000),SUM($O130,DX$4/1000)),3),CMB[[Cmb_ID]:[Cmb_ID]],0),SUM(N(DX$1),N($R130),1)),CHOOSE(AC[[M]:[M]],1,0,1,AC[[DB]:[DB]])),PRODUCT(SUM(ROUND(AVERAGE(VALUE(DX$3),VALUE($P130)),0),CHOOSE(IF(OR(DX$1,$R130),4,INDEX(CMB[[Res_Rare]:[Res_Rare]],MATCH(ROUND(MIN(SUM(DX$4,$O130/1000),SUM($O130,DX$4/1000)),3),CMB[[Cmb_ID]:[Cmb_ID]],0))),-1,-1,0,0)),IF(OR(DX$1,$R130),4,INDEX(CMB[[Cmb_Rare]:[Cmb_Rare]],MATCH(ROUND(MIN(SUM(DX$4,$O130/1000),SUM($O130,DX$4/1000)),3),CMB[[Cmb_ID]:[Cmb_ID]],0))),CHOOSE(AC[[M]:[M]],2,1,1,SUM(AC[[AB]:[DB]])))),""))</f>
        <v/>
      </c>
      <c r="DY130" t="str">
        <f>IF(OR(DY$5="",$S130=""),"",IFERROR(SUM(PRODUCT(INDEX(CMB[[BA_0O]:[BA_2O]],MATCH(ROUND(MIN(SUM(DY$4,$O130/1000),SUM($O130,DY$4/1000)),3),CMB[[Cmb_ID]:[Cmb_ID]],0),SUM(N(DY$1),N($R130),1)),CHOOSE(AC[[M]:[M]],1,1,0,AC[[AB]:[AB]])),PRODUCT(INDEX(CMB[[BD_0O]:[BD_2O]],MATCH(ROUND(MIN(SUM(DY$4,$O130/1000),SUM($O130,DY$4/1000)),3),CMB[[Cmb_ID]:[Cmb_ID]],0),SUM(N(DY$1),N($R130),1)),CHOOSE(AC[[M]:[M]],1,0,1,AC[[DB]:[DB]])),PRODUCT(SUM(ROUND(AVERAGE(VALUE(DY$3),VALUE($P130)),0),CHOOSE(IF(OR(DY$1,$R130),4,INDEX(CMB[[Res_Rare]:[Res_Rare]],MATCH(ROUND(MIN(SUM(DY$4,$O130/1000),SUM($O130,DY$4/1000)),3),CMB[[Cmb_ID]:[Cmb_ID]],0))),-1,-1,0,0)),IF(OR(DY$1,$R130),4,INDEX(CMB[[Cmb_Rare]:[Cmb_Rare]],MATCH(ROUND(MIN(SUM(DY$4,$O130/1000),SUM($O130,DY$4/1000)),3),CMB[[Cmb_ID]:[Cmb_ID]],0))),CHOOSE(AC[[M]:[M]],2,1,1,SUM(AC[[AB]:[DB]])))),""))</f>
        <v/>
      </c>
      <c r="DZ130" t="str">
        <f>IF(OR(DZ$5="",$S130=""),"",IFERROR(SUM(PRODUCT(INDEX(CMB[[BA_0O]:[BA_2O]],MATCH(ROUND(MIN(SUM(DZ$4,$O130/1000),SUM($O130,DZ$4/1000)),3),CMB[[Cmb_ID]:[Cmb_ID]],0),SUM(N(DZ$1),N($R130),1)),CHOOSE(AC[[M]:[M]],1,1,0,AC[[AB]:[AB]])),PRODUCT(INDEX(CMB[[BD_0O]:[BD_2O]],MATCH(ROUND(MIN(SUM(DZ$4,$O130/1000),SUM($O130,DZ$4/1000)),3),CMB[[Cmb_ID]:[Cmb_ID]],0),SUM(N(DZ$1),N($R130),1)),CHOOSE(AC[[M]:[M]],1,0,1,AC[[DB]:[DB]])),PRODUCT(SUM(ROUND(AVERAGE(VALUE(DZ$3),VALUE($P130)),0),CHOOSE(IF(OR(DZ$1,$R130),4,INDEX(CMB[[Res_Rare]:[Res_Rare]],MATCH(ROUND(MIN(SUM(DZ$4,$O130/1000),SUM($O130,DZ$4/1000)),3),CMB[[Cmb_ID]:[Cmb_ID]],0))),-1,-1,0,0)),IF(OR(DZ$1,$R130),4,INDEX(CMB[[Cmb_Rare]:[Cmb_Rare]],MATCH(ROUND(MIN(SUM(DZ$4,$O130/1000),SUM($O130,DZ$4/1000)),3),CMB[[Cmb_ID]:[Cmb_ID]],0))),CHOOSE(AC[[M]:[M]],2,1,1,SUM(AC[[AB]:[DB]])))),""))</f>
        <v/>
      </c>
      <c r="EA130" t="str">
        <f>IF(OR(EA$5="",$S130=""),"",IFERROR(SUM(PRODUCT(INDEX(CMB[[BA_0O]:[BA_2O]],MATCH(ROUND(MIN(SUM(EA$4,$O130/1000),SUM($O130,EA$4/1000)),3),CMB[[Cmb_ID]:[Cmb_ID]],0),SUM(N(EA$1),N($R130),1)),CHOOSE(AC[[M]:[M]],1,1,0,AC[[AB]:[AB]])),PRODUCT(INDEX(CMB[[BD_0O]:[BD_2O]],MATCH(ROUND(MIN(SUM(EA$4,$O130/1000),SUM($O130,EA$4/1000)),3),CMB[[Cmb_ID]:[Cmb_ID]],0),SUM(N(EA$1),N($R130),1)),CHOOSE(AC[[M]:[M]],1,0,1,AC[[DB]:[DB]])),PRODUCT(SUM(ROUND(AVERAGE(VALUE(EA$3),VALUE($P130)),0),CHOOSE(IF(OR(EA$1,$R130),4,INDEX(CMB[[Res_Rare]:[Res_Rare]],MATCH(ROUND(MIN(SUM(EA$4,$O130/1000),SUM($O130,EA$4/1000)),3),CMB[[Cmb_ID]:[Cmb_ID]],0))),-1,-1,0,0)),IF(OR(EA$1,$R130),4,INDEX(CMB[[Cmb_Rare]:[Cmb_Rare]],MATCH(ROUND(MIN(SUM(EA$4,$O130/1000),SUM($O130,EA$4/1000)),3),CMB[[Cmb_ID]:[Cmb_ID]],0))),CHOOSE(AC[[M]:[M]],2,1,1,SUM(AC[[AB]:[DB]])))),""))</f>
        <v/>
      </c>
      <c r="EB130" t="str">
        <f>IF(OR(EB$5="",$S130=""),"",IFERROR(SUM(PRODUCT(INDEX(CMB[[BA_0O]:[BA_2O]],MATCH(ROUND(MIN(SUM(EB$4,$O130/1000),SUM($O130,EB$4/1000)),3),CMB[[Cmb_ID]:[Cmb_ID]],0),SUM(N(EB$1),N($R130),1)),CHOOSE(AC[[M]:[M]],1,1,0,AC[[AB]:[AB]])),PRODUCT(INDEX(CMB[[BD_0O]:[BD_2O]],MATCH(ROUND(MIN(SUM(EB$4,$O130/1000),SUM($O130,EB$4/1000)),3),CMB[[Cmb_ID]:[Cmb_ID]],0),SUM(N(EB$1),N($R130),1)),CHOOSE(AC[[M]:[M]],1,0,1,AC[[DB]:[DB]])),PRODUCT(SUM(ROUND(AVERAGE(VALUE(EB$3),VALUE($P130)),0),CHOOSE(IF(OR(EB$1,$R130),4,INDEX(CMB[[Res_Rare]:[Res_Rare]],MATCH(ROUND(MIN(SUM(EB$4,$O130/1000),SUM($O130,EB$4/1000)),3),CMB[[Cmb_ID]:[Cmb_ID]],0))),-1,-1,0,0)),IF(OR(EB$1,$R130),4,INDEX(CMB[[Cmb_Rare]:[Cmb_Rare]],MATCH(ROUND(MIN(SUM(EB$4,$O130/1000),SUM($O130,EB$4/1000)),3),CMB[[Cmb_ID]:[Cmb_ID]],0))),CHOOSE(AC[[M]:[M]],2,1,1,SUM(AC[[AB]:[DB]])))),""))</f>
        <v/>
      </c>
      <c r="EC130" t="str">
        <f>IF(OR(EC$5="",$S130=""),"",IFERROR(SUM(PRODUCT(INDEX(CMB[[BA_0O]:[BA_2O]],MATCH(ROUND(MIN(SUM(EC$4,$O130/1000),SUM($O130,EC$4/1000)),3),CMB[[Cmb_ID]:[Cmb_ID]],0),SUM(N(EC$1),N($R130),1)),CHOOSE(AC[[M]:[M]],1,1,0,AC[[AB]:[AB]])),PRODUCT(INDEX(CMB[[BD_0O]:[BD_2O]],MATCH(ROUND(MIN(SUM(EC$4,$O130/1000),SUM($O130,EC$4/1000)),3),CMB[[Cmb_ID]:[Cmb_ID]],0),SUM(N(EC$1),N($R130),1)),CHOOSE(AC[[M]:[M]],1,0,1,AC[[DB]:[DB]])),PRODUCT(SUM(ROUND(AVERAGE(VALUE(EC$3),VALUE($P130)),0),CHOOSE(IF(OR(EC$1,$R130),4,INDEX(CMB[[Res_Rare]:[Res_Rare]],MATCH(ROUND(MIN(SUM(EC$4,$O130/1000),SUM($O130,EC$4/1000)),3),CMB[[Cmb_ID]:[Cmb_ID]],0))),-1,-1,0,0)),IF(OR(EC$1,$R130),4,INDEX(CMB[[Cmb_Rare]:[Cmb_Rare]],MATCH(ROUND(MIN(SUM(EC$4,$O130/1000),SUM($O130,EC$4/1000)),3),CMB[[Cmb_ID]:[Cmb_ID]],0))),CHOOSE(AC[[M]:[M]],2,1,1,SUM(AC[[AB]:[DB]])))),""))</f>
        <v/>
      </c>
      <c r="ED130" t="str">
        <f>IF(OR(ED$5="",$S130=""),"",IFERROR(SUM(PRODUCT(INDEX(CMB[[BA_0O]:[BA_2O]],MATCH(ROUND(MIN(SUM(ED$4,$O130/1000),SUM($O130,ED$4/1000)),3),CMB[[Cmb_ID]:[Cmb_ID]],0),SUM(N(ED$1),N($R130),1)),CHOOSE(AC[[M]:[M]],1,1,0,AC[[AB]:[AB]])),PRODUCT(INDEX(CMB[[BD_0O]:[BD_2O]],MATCH(ROUND(MIN(SUM(ED$4,$O130/1000),SUM($O130,ED$4/1000)),3),CMB[[Cmb_ID]:[Cmb_ID]],0),SUM(N(ED$1),N($R130),1)),CHOOSE(AC[[M]:[M]],1,0,1,AC[[DB]:[DB]])),PRODUCT(SUM(ROUND(AVERAGE(VALUE(ED$3),VALUE($P130)),0),CHOOSE(IF(OR(ED$1,$R130),4,INDEX(CMB[[Res_Rare]:[Res_Rare]],MATCH(ROUND(MIN(SUM(ED$4,$O130/1000),SUM($O130,ED$4/1000)),3),CMB[[Cmb_ID]:[Cmb_ID]],0))),-1,-1,0,0)),IF(OR(ED$1,$R130),4,INDEX(CMB[[Cmb_Rare]:[Cmb_Rare]],MATCH(ROUND(MIN(SUM(ED$4,$O130/1000),SUM($O130,ED$4/1000)),3),CMB[[Cmb_ID]:[Cmb_ID]],0))),CHOOSE(AC[[M]:[M]],2,1,1,SUM(AC[[AB]:[DB]])))),""))</f>
        <v/>
      </c>
      <c r="EE130" t="str">
        <f>IF(OR(EE$5="",$S130=""),"",IFERROR(SUM(PRODUCT(INDEX(CMB[[BA_0O]:[BA_2O]],MATCH(ROUND(MIN(SUM(EE$4,$O130/1000),SUM($O130,EE$4/1000)),3),CMB[[Cmb_ID]:[Cmb_ID]],0),SUM(N(EE$1),N($R130),1)),CHOOSE(AC[[M]:[M]],1,1,0,AC[[AB]:[AB]])),PRODUCT(INDEX(CMB[[BD_0O]:[BD_2O]],MATCH(ROUND(MIN(SUM(EE$4,$O130/1000),SUM($O130,EE$4/1000)),3),CMB[[Cmb_ID]:[Cmb_ID]],0),SUM(N(EE$1),N($R130),1)),CHOOSE(AC[[M]:[M]],1,0,1,AC[[DB]:[DB]])),PRODUCT(SUM(ROUND(AVERAGE(VALUE(EE$3),VALUE($P130)),0),CHOOSE(IF(OR(EE$1,$R130),4,INDEX(CMB[[Res_Rare]:[Res_Rare]],MATCH(ROUND(MIN(SUM(EE$4,$O130/1000),SUM($O130,EE$4/1000)),3),CMB[[Cmb_ID]:[Cmb_ID]],0))),-1,-1,0,0)),IF(OR(EE$1,$R130),4,INDEX(CMB[[Cmb_Rare]:[Cmb_Rare]],MATCH(ROUND(MIN(SUM(EE$4,$O130/1000),SUM($O130,EE$4/1000)),3),CMB[[Cmb_ID]:[Cmb_ID]],0))),CHOOSE(AC[[M]:[M]],2,1,1,SUM(AC[[AB]:[DB]])))),""))</f>
        <v/>
      </c>
      <c r="EF130" t="str">
        <f>IF(OR(EF$5="",$S130=""),"",IFERROR(SUM(PRODUCT(INDEX(CMB[[BA_0O]:[BA_2O]],MATCH(ROUND(MIN(SUM(EF$4,$O130/1000),SUM($O130,EF$4/1000)),3),CMB[[Cmb_ID]:[Cmb_ID]],0),SUM(N(EF$1),N($R130),1)),CHOOSE(AC[[M]:[M]],1,1,0,AC[[AB]:[AB]])),PRODUCT(INDEX(CMB[[BD_0O]:[BD_2O]],MATCH(ROUND(MIN(SUM(EF$4,$O130/1000),SUM($O130,EF$4/1000)),3),CMB[[Cmb_ID]:[Cmb_ID]],0),SUM(N(EF$1),N($R130),1)),CHOOSE(AC[[M]:[M]],1,0,1,AC[[DB]:[DB]])),PRODUCT(SUM(ROUND(AVERAGE(VALUE(EF$3),VALUE($P130)),0),CHOOSE(IF(OR(EF$1,$R130),4,INDEX(CMB[[Res_Rare]:[Res_Rare]],MATCH(ROUND(MIN(SUM(EF$4,$O130/1000),SUM($O130,EF$4/1000)),3),CMB[[Cmb_ID]:[Cmb_ID]],0))),-1,-1,0,0)),IF(OR(EF$1,$R130),4,INDEX(CMB[[Cmb_Rare]:[Cmb_Rare]],MATCH(ROUND(MIN(SUM(EF$4,$O130/1000),SUM($O130,EF$4/1000)),3),CMB[[Cmb_ID]:[Cmb_ID]],0))),CHOOSE(AC[[M]:[M]],2,1,1,SUM(AC[[AB]:[DB]])))),""))</f>
        <v/>
      </c>
      <c r="EG130" t="str">
        <f>IF(OR(EG$5="",$S130=""),"",IFERROR(SUM(PRODUCT(INDEX(CMB[[BA_0O]:[BA_2O]],MATCH(ROUND(MIN(SUM(EG$4,$O130/1000),SUM($O130,EG$4/1000)),3),CMB[[Cmb_ID]:[Cmb_ID]],0),SUM(N(EG$1),N($R130),1)),CHOOSE(AC[[M]:[M]],1,1,0,AC[[AB]:[AB]])),PRODUCT(INDEX(CMB[[BD_0O]:[BD_2O]],MATCH(ROUND(MIN(SUM(EG$4,$O130/1000),SUM($O130,EG$4/1000)),3),CMB[[Cmb_ID]:[Cmb_ID]],0),SUM(N(EG$1),N($R130),1)),CHOOSE(AC[[M]:[M]],1,0,1,AC[[DB]:[DB]])),PRODUCT(SUM(ROUND(AVERAGE(VALUE(EG$3),VALUE($P130)),0),CHOOSE(IF(OR(EG$1,$R130),4,INDEX(CMB[[Res_Rare]:[Res_Rare]],MATCH(ROUND(MIN(SUM(EG$4,$O130/1000),SUM($O130,EG$4/1000)),3),CMB[[Cmb_ID]:[Cmb_ID]],0))),-1,-1,0,0)),IF(OR(EG$1,$R130),4,INDEX(CMB[[Cmb_Rare]:[Cmb_Rare]],MATCH(ROUND(MIN(SUM(EG$4,$O130/1000),SUM($O130,EG$4/1000)),3),CMB[[Cmb_ID]:[Cmb_ID]],0))),CHOOSE(AC[[M]:[M]],2,1,1,SUM(AC[[AB]:[DB]])))),""))</f>
        <v/>
      </c>
      <c r="EH130" t="str">
        <f>IF(OR(EH$5="",$S130=""),"",IFERROR(SUM(PRODUCT(INDEX(CMB[[BA_0O]:[BA_2O]],MATCH(ROUND(MIN(SUM(EH$4,$O130/1000),SUM($O130,EH$4/1000)),3),CMB[[Cmb_ID]:[Cmb_ID]],0),SUM(N(EH$1),N($R130),1)),CHOOSE(AC[[M]:[M]],1,1,0,AC[[AB]:[AB]])),PRODUCT(INDEX(CMB[[BD_0O]:[BD_2O]],MATCH(ROUND(MIN(SUM(EH$4,$O130/1000),SUM($O130,EH$4/1000)),3),CMB[[Cmb_ID]:[Cmb_ID]],0),SUM(N(EH$1),N($R130),1)),CHOOSE(AC[[M]:[M]],1,0,1,AC[[DB]:[DB]])),PRODUCT(SUM(ROUND(AVERAGE(VALUE(EH$3),VALUE($P130)),0),CHOOSE(IF(OR(EH$1,$R130),4,INDEX(CMB[[Res_Rare]:[Res_Rare]],MATCH(ROUND(MIN(SUM(EH$4,$O130/1000),SUM($O130,EH$4/1000)),3),CMB[[Cmb_ID]:[Cmb_ID]],0))),-1,-1,0,0)),IF(OR(EH$1,$R130),4,INDEX(CMB[[Cmb_Rare]:[Cmb_Rare]],MATCH(ROUND(MIN(SUM(EH$4,$O130/1000),SUM($O130,EH$4/1000)),3),CMB[[Cmb_ID]:[Cmb_ID]],0))),CHOOSE(AC[[M]:[M]],2,1,1,SUM(AC[[AB]:[DB]])))),""))</f>
        <v/>
      </c>
      <c r="EI130" t="str">
        <f>IF(OR(EI$5="",$S130=""),"",IFERROR(SUM(PRODUCT(INDEX(CMB[[BA_0O]:[BA_2O]],MATCH(ROUND(MIN(SUM(EI$4,$O130/1000),SUM($O130,EI$4/1000)),3),CMB[[Cmb_ID]:[Cmb_ID]],0),SUM(N(EI$1),N($R130),1)),CHOOSE(AC[[M]:[M]],1,1,0,AC[[AB]:[AB]])),PRODUCT(INDEX(CMB[[BD_0O]:[BD_2O]],MATCH(ROUND(MIN(SUM(EI$4,$O130/1000),SUM($O130,EI$4/1000)),3),CMB[[Cmb_ID]:[Cmb_ID]],0),SUM(N(EI$1),N($R130),1)),CHOOSE(AC[[M]:[M]],1,0,1,AC[[DB]:[DB]])),PRODUCT(SUM(ROUND(AVERAGE(VALUE(EI$3),VALUE($P130)),0),CHOOSE(IF(OR(EI$1,$R130),4,INDEX(CMB[[Res_Rare]:[Res_Rare]],MATCH(ROUND(MIN(SUM(EI$4,$O130/1000),SUM($O130,EI$4/1000)),3),CMB[[Cmb_ID]:[Cmb_ID]],0))),-1,-1,0,0)),IF(OR(EI$1,$R130),4,INDEX(CMB[[Cmb_Rare]:[Cmb_Rare]],MATCH(ROUND(MIN(SUM(EI$4,$O130/1000),SUM($O130,EI$4/1000)),3),CMB[[Cmb_ID]:[Cmb_ID]],0))),CHOOSE(AC[[M]:[M]],2,1,1,SUM(AC[[AB]:[DB]])))),""))</f>
        <v/>
      </c>
      <c r="EJ130" t="str">
        <f>IF(OR(EJ$5="",$S130=""),"",IFERROR(SUM(PRODUCT(INDEX(CMB[[BA_0O]:[BA_2O]],MATCH(ROUND(MIN(SUM(EJ$4,$O130/1000),SUM($O130,EJ$4/1000)),3),CMB[[Cmb_ID]:[Cmb_ID]],0),SUM(N(EJ$1),N($R130),1)),CHOOSE(AC[[M]:[M]],1,1,0,AC[[AB]:[AB]])),PRODUCT(INDEX(CMB[[BD_0O]:[BD_2O]],MATCH(ROUND(MIN(SUM(EJ$4,$O130/1000),SUM($O130,EJ$4/1000)),3),CMB[[Cmb_ID]:[Cmb_ID]],0),SUM(N(EJ$1),N($R130),1)),CHOOSE(AC[[M]:[M]],1,0,1,AC[[DB]:[DB]])),PRODUCT(SUM(ROUND(AVERAGE(VALUE(EJ$3),VALUE($P130)),0),CHOOSE(IF(OR(EJ$1,$R130),4,INDEX(CMB[[Res_Rare]:[Res_Rare]],MATCH(ROUND(MIN(SUM(EJ$4,$O130/1000),SUM($O130,EJ$4/1000)),3),CMB[[Cmb_ID]:[Cmb_ID]],0))),-1,-1,0,0)),IF(OR(EJ$1,$R130),4,INDEX(CMB[[Cmb_Rare]:[Cmb_Rare]],MATCH(ROUND(MIN(SUM(EJ$4,$O130/1000),SUM($O130,EJ$4/1000)),3),CMB[[Cmb_ID]:[Cmb_ID]],0))),CHOOSE(AC[[M]:[M]],2,1,1,SUM(AC[[AB]:[DB]])))),""))</f>
        <v/>
      </c>
      <c r="EK130" t="str">
        <f>IF(OR(EK$5="",$S130=""),"",IFERROR(SUM(PRODUCT(INDEX(CMB[[BA_0O]:[BA_2O]],MATCH(ROUND(MIN(SUM(EK$4,$O130/1000),SUM($O130,EK$4/1000)),3),CMB[[Cmb_ID]:[Cmb_ID]],0),SUM(N(EK$1),N($R130),1)),CHOOSE(AC[[M]:[M]],1,1,0,AC[[AB]:[AB]])),PRODUCT(INDEX(CMB[[BD_0O]:[BD_2O]],MATCH(ROUND(MIN(SUM(EK$4,$O130/1000),SUM($O130,EK$4/1000)),3),CMB[[Cmb_ID]:[Cmb_ID]],0),SUM(N(EK$1),N($R130),1)),CHOOSE(AC[[M]:[M]],1,0,1,AC[[DB]:[DB]])),PRODUCT(SUM(ROUND(AVERAGE(VALUE(EK$3),VALUE($P130)),0),CHOOSE(IF(OR(EK$1,$R130),4,INDEX(CMB[[Res_Rare]:[Res_Rare]],MATCH(ROUND(MIN(SUM(EK$4,$O130/1000),SUM($O130,EK$4/1000)),3),CMB[[Cmb_ID]:[Cmb_ID]],0))),-1,-1,0,0)),IF(OR(EK$1,$R130),4,INDEX(CMB[[Cmb_Rare]:[Cmb_Rare]],MATCH(ROUND(MIN(SUM(EK$4,$O130/1000),SUM($O130,EK$4/1000)),3),CMB[[Cmb_ID]:[Cmb_ID]],0))),CHOOSE(AC[[M]:[M]],2,1,1,SUM(AC[[AB]:[DB]])))),""))</f>
        <v/>
      </c>
      <c r="EL130" t="str">
        <f>IF(OR(EL$5="",$S130=""),"",IFERROR(SUM(PRODUCT(INDEX(CMB[[BA_0O]:[BA_2O]],MATCH(ROUND(MIN(SUM(EL$4,$O130/1000),SUM($O130,EL$4/1000)),3),CMB[[Cmb_ID]:[Cmb_ID]],0),SUM(N(EL$1),N($R130),1)),CHOOSE(AC[[M]:[M]],1,1,0,AC[[AB]:[AB]])),PRODUCT(INDEX(CMB[[BD_0O]:[BD_2O]],MATCH(ROUND(MIN(SUM(EL$4,$O130/1000),SUM($O130,EL$4/1000)),3),CMB[[Cmb_ID]:[Cmb_ID]],0),SUM(N(EL$1),N($R130),1)),CHOOSE(AC[[M]:[M]],1,0,1,AC[[DB]:[DB]])),PRODUCT(SUM(ROUND(AVERAGE(VALUE(EL$3),VALUE($P130)),0),CHOOSE(IF(OR(EL$1,$R130),4,INDEX(CMB[[Res_Rare]:[Res_Rare]],MATCH(ROUND(MIN(SUM(EL$4,$O130/1000),SUM($O130,EL$4/1000)),3),CMB[[Cmb_ID]:[Cmb_ID]],0))),-1,-1,0,0)),IF(OR(EL$1,$R130),4,INDEX(CMB[[Cmb_Rare]:[Cmb_Rare]],MATCH(ROUND(MIN(SUM(EL$4,$O130/1000),SUM($O130,EL$4/1000)),3),CMB[[Cmb_ID]:[Cmb_ID]],0))),CHOOSE(AC[[M]:[M]],2,1,1,SUM(AC[[AB]:[DB]])))),""))</f>
        <v/>
      </c>
      <c r="EM130" t="str">
        <f>IF(OR(EM$5="",$S130=""),"",IFERROR(SUM(PRODUCT(INDEX(CMB[[BA_0O]:[BA_2O]],MATCH(ROUND(MIN(SUM(EM$4,$O130/1000),SUM($O130,EM$4/1000)),3),CMB[[Cmb_ID]:[Cmb_ID]],0),SUM(N(EM$1),N($R130),1)),CHOOSE(AC[[M]:[M]],1,1,0,AC[[AB]:[AB]])),PRODUCT(INDEX(CMB[[BD_0O]:[BD_2O]],MATCH(ROUND(MIN(SUM(EM$4,$O130/1000),SUM($O130,EM$4/1000)),3),CMB[[Cmb_ID]:[Cmb_ID]],0),SUM(N(EM$1),N($R130),1)),CHOOSE(AC[[M]:[M]],1,0,1,AC[[DB]:[DB]])),PRODUCT(SUM(ROUND(AVERAGE(VALUE(EM$3),VALUE($P130)),0),CHOOSE(IF(OR(EM$1,$R130),4,INDEX(CMB[[Res_Rare]:[Res_Rare]],MATCH(ROUND(MIN(SUM(EM$4,$O130/1000),SUM($O130,EM$4/1000)),3),CMB[[Cmb_ID]:[Cmb_ID]],0))),-1,-1,0,0)),IF(OR(EM$1,$R130),4,INDEX(CMB[[Cmb_Rare]:[Cmb_Rare]],MATCH(ROUND(MIN(SUM(EM$4,$O130/1000),SUM($O130,EM$4/1000)),3),CMB[[Cmb_ID]:[Cmb_ID]],0))),CHOOSE(AC[[M]:[M]],2,1,1,SUM(AC[[AB]:[DB]])))),""))</f>
        <v/>
      </c>
      <c r="EN130" t="str">
        <f>IF(OR(EN$5="",$S130=""),"",IFERROR(SUM(PRODUCT(INDEX(CMB[[BA_0O]:[BA_2O]],MATCH(ROUND(MIN(SUM(EN$4,$O130/1000),SUM($O130,EN$4/1000)),3),CMB[[Cmb_ID]:[Cmb_ID]],0),SUM(N(EN$1),N($R130),1)),CHOOSE(AC[[M]:[M]],1,1,0,AC[[AB]:[AB]])),PRODUCT(INDEX(CMB[[BD_0O]:[BD_2O]],MATCH(ROUND(MIN(SUM(EN$4,$O130/1000),SUM($O130,EN$4/1000)),3),CMB[[Cmb_ID]:[Cmb_ID]],0),SUM(N(EN$1),N($R130),1)),CHOOSE(AC[[M]:[M]],1,0,1,AC[[DB]:[DB]])),PRODUCT(SUM(ROUND(AVERAGE(VALUE(EN$3),VALUE($P130)),0),CHOOSE(IF(OR(EN$1,$R130),4,INDEX(CMB[[Res_Rare]:[Res_Rare]],MATCH(ROUND(MIN(SUM(EN$4,$O130/1000),SUM($O130,EN$4/1000)),3),CMB[[Cmb_ID]:[Cmb_ID]],0))),-1,-1,0,0)),IF(OR(EN$1,$R130),4,INDEX(CMB[[Cmb_Rare]:[Cmb_Rare]],MATCH(ROUND(MIN(SUM(EN$4,$O130/1000),SUM($O130,EN$4/1000)),3),CMB[[Cmb_ID]:[Cmb_ID]],0))),CHOOSE(AC[[M]:[M]],2,1,1,SUM(AC[[AB]:[DB]])))),""))</f>
        <v/>
      </c>
      <c r="EO130" t="str">
        <f>IF(OR(EO$5="",$S130=""),"",IFERROR(SUM(PRODUCT(INDEX(CMB[[BA_0O]:[BA_2O]],MATCH(ROUND(MIN(SUM(EO$4,$O130/1000),SUM($O130,EO$4/1000)),3),CMB[[Cmb_ID]:[Cmb_ID]],0),SUM(N(EO$1),N($R130),1)),CHOOSE(AC[[M]:[M]],1,1,0,AC[[AB]:[AB]])),PRODUCT(INDEX(CMB[[BD_0O]:[BD_2O]],MATCH(ROUND(MIN(SUM(EO$4,$O130/1000),SUM($O130,EO$4/1000)),3),CMB[[Cmb_ID]:[Cmb_ID]],0),SUM(N(EO$1),N($R130),1)),CHOOSE(AC[[M]:[M]],1,0,1,AC[[DB]:[DB]])),PRODUCT(SUM(ROUND(AVERAGE(VALUE(EO$3),VALUE($P130)),0),CHOOSE(IF(OR(EO$1,$R130),4,INDEX(CMB[[Res_Rare]:[Res_Rare]],MATCH(ROUND(MIN(SUM(EO$4,$O130/1000),SUM($O130,EO$4/1000)),3),CMB[[Cmb_ID]:[Cmb_ID]],0))),-1,-1,0,0)),IF(OR(EO$1,$R130),4,INDEX(CMB[[Cmb_Rare]:[Cmb_Rare]],MATCH(ROUND(MIN(SUM(EO$4,$O130/1000),SUM($O130,EO$4/1000)),3),CMB[[Cmb_ID]:[Cmb_ID]],0))),CHOOSE(AC[[M]:[M]],2,1,1,SUM(AC[[AB]:[DB]])))),""))</f>
        <v/>
      </c>
      <c r="EP130" t="str">
        <f>IF(OR(EP$5="",$S130=""),"",IFERROR(SUM(PRODUCT(INDEX(CMB[[BA_0O]:[BA_2O]],MATCH(ROUND(MIN(SUM(EP$4,$O130/1000),SUM($O130,EP$4/1000)),3),CMB[[Cmb_ID]:[Cmb_ID]],0),SUM(N(EP$1),N($R130),1)),CHOOSE(AC[[M]:[M]],1,1,0,AC[[AB]:[AB]])),PRODUCT(INDEX(CMB[[BD_0O]:[BD_2O]],MATCH(ROUND(MIN(SUM(EP$4,$O130/1000),SUM($O130,EP$4/1000)),3),CMB[[Cmb_ID]:[Cmb_ID]],0),SUM(N(EP$1),N($R130),1)),CHOOSE(AC[[M]:[M]],1,0,1,AC[[DB]:[DB]])),PRODUCT(SUM(ROUND(AVERAGE(VALUE(EP$3),VALUE($P130)),0),CHOOSE(IF(OR(EP$1,$R130),4,INDEX(CMB[[Res_Rare]:[Res_Rare]],MATCH(ROUND(MIN(SUM(EP$4,$O130/1000),SUM($O130,EP$4/1000)),3),CMB[[Cmb_ID]:[Cmb_ID]],0))),-1,-1,0,0)),IF(OR(EP$1,$R130),4,INDEX(CMB[[Cmb_Rare]:[Cmb_Rare]],MATCH(ROUND(MIN(SUM(EP$4,$O130/1000),SUM($O130,EP$4/1000)),3),CMB[[Cmb_ID]:[Cmb_ID]],0))),CHOOSE(AC[[M]:[M]],2,1,1,SUM(AC[[AB]:[DB]])))),""))</f>
        <v/>
      </c>
      <c r="EQ130" t="str">
        <f>IF(OR(EQ$5="",$S130=""),"",IFERROR(SUM(PRODUCT(INDEX(CMB[[BA_0O]:[BA_2O]],MATCH(ROUND(MIN(SUM(EQ$4,$O130/1000),SUM($O130,EQ$4/1000)),3),CMB[[Cmb_ID]:[Cmb_ID]],0),SUM(N(EQ$1),N($R130),1)),CHOOSE(AC[[M]:[M]],1,1,0,AC[[AB]:[AB]])),PRODUCT(INDEX(CMB[[BD_0O]:[BD_2O]],MATCH(ROUND(MIN(SUM(EQ$4,$O130/1000),SUM($O130,EQ$4/1000)),3),CMB[[Cmb_ID]:[Cmb_ID]],0),SUM(N(EQ$1),N($R130),1)),CHOOSE(AC[[M]:[M]],1,0,1,AC[[DB]:[DB]])),PRODUCT(SUM(ROUND(AVERAGE(VALUE(EQ$3),VALUE($P130)),0),CHOOSE(IF(OR(EQ$1,$R130),4,INDEX(CMB[[Res_Rare]:[Res_Rare]],MATCH(ROUND(MIN(SUM(EQ$4,$O130/1000),SUM($O130,EQ$4/1000)),3),CMB[[Cmb_ID]:[Cmb_ID]],0))),-1,-1,0,0)),IF(OR(EQ$1,$R130),4,INDEX(CMB[[Cmb_Rare]:[Cmb_Rare]],MATCH(ROUND(MIN(SUM(EQ$4,$O130/1000),SUM($O130,EQ$4/1000)),3),CMB[[Cmb_ID]:[Cmb_ID]],0))),CHOOSE(AC[[M]:[M]],2,1,1,SUM(AC[[AB]:[DB]])))),""))</f>
        <v/>
      </c>
      <c r="ER130" t="str">
        <f>IF(OR(ER$5="",$S130=""),"",IFERROR(SUM(PRODUCT(INDEX(CMB[[BA_0O]:[BA_2O]],MATCH(ROUND(MIN(SUM(ER$4,$O130/1000),SUM($O130,ER$4/1000)),3),CMB[[Cmb_ID]:[Cmb_ID]],0),SUM(N(ER$1),N($R130),1)),CHOOSE(AC[[M]:[M]],1,1,0,AC[[AB]:[AB]])),PRODUCT(INDEX(CMB[[BD_0O]:[BD_2O]],MATCH(ROUND(MIN(SUM(ER$4,$O130/1000),SUM($O130,ER$4/1000)),3),CMB[[Cmb_ID]:[Cmb_ID]],0),SUM(N(ER$1),N($R130),1)),CHOOSE(AC[[M]:[M]],1,0,1,AC[[DB]:[DB]])),PRODUCT(SUM(ROUND(AVERAGE(VALUE(ER$3),VALUE($P130)),0),CHOOSE(IF(OR(ER$1,$R130),4,INDEX(CMB[[Res_Rare]:[Res_Rare]],MATCH(ROUND(MIN(SUM(ER$4,$O130/1000),SUM($O130,ER$4/1000)),3),CMB[[Cmb_ID]:[Cmb_ID]],0))),-1,-1,0,0)),IF(OR(ER$1,$R130),4,INDEX(CMB[[Cmb_Rare]:[Cmb_Rare]],MATCH(ROUND(MIN(SUM(ER$4,$O130/1000),SUM($O130,ER$4/1000)),3),CMB[[Cmb_ID]:[Cmb_ID]],0))),CHOOSE(AC[[M]:[M]],2,1,1,SUM(AC[[AB]:[DB]])))),""))</f>
        <v/>
      </c>
      <c r="ES130" t="str">
        <f>IF(OR(ES$5="",$S130=""),"",IFERROR(SUM(PRODUCT(INDEX(CMB[[BA_0O]:[BA_2O]],MATCH(ROUND(MIN(SUM(ES$4,$O130/1000),SUM($O130,ES$4/1000)),3),CMB[[Cmb_ID]:[Cmb_ID]],0),SUM(N(ES$1),N($R130),1)),CHOOSE(AC[[M]:[M]],1,1,0,AC[[AB]:[AB]])),PRODUCT(INDEX(CMB[[BD_0O]:[BD_2O]],MATCH(ROUND(MIN(SUM(ES$4,$O130/1000),SUM($O130,ES$4/1000)),3),CMB[[Cmb_ID]:[Cmb_ID]],0),SUM(N(ES$1),N($R130),1)),CHOOSE(AC[[M]:[M]],1,0,1,AC[[DB]:[DB]])),PRODUCT(SUM(ROUND(AVERAGE(VALUE(ES$3),VALUE($P130)),0),CHOOSE(IF(OR(ES$1,$R130),4,INDEX(CMB[[Res_Rare]:[Res_Rare]],MATCH(ROUND(MIN(SUM(ES$4,$O130/1000),SUM($O130,ES$4/1000)),3),CMB[[Cmb_ID]:[Cmb_ID]],0))),-1,-1,0,0)),IF(OR(ES$1,$R130),4,INDEX(CMB[[Cmb_Rare]:[Cmb_Rare]],MATCH(ROUND(MIN(SUM(ES$4,$O130/1000),SUM($O130,ES$4/1000)),3),CMB[[Cmb_ID]:[Cmb_ID]],0))),CHOOSE(AC[[M]:[M]],2,1,1,SUM(AC[[AB]:[DB]])))),""))</f>
        <v/>
      </c>
      <c r="ET130" t="str">
        <f>IF(OR(ET$5="",$S130=""),"",IFERROR(SUM(PRODUCT(INDEX(CMB[[BA_0O]:[BA_2O]],MATCH(ROUND(MIN(SUM(ET$4,$O130/1000),SUM($O130,ET$4/1000)),3),CMB[[Cmb_ID]:[Cmb_ID]],0),SUM(N(ET$1),N($R130),1)),CHOOSE(AC[[M]:[M]],1,1,0,AC[[AB]:[AB]])),PRODUCT(INDEX(CMB[[BD_0O]:[BD_2O]],MATCH(ROUND(MIN(SUM(ET$4,$O130/1000),SUM($O130,ET$4/1000)),3),CMB[[Cmb_ID]:[Cmb_ID]],0),SUM(N(ET$1),N($R130),1)),CHOOSE(AC[[M]:[M]],1,0,1,AC[[DB]:[DB]])),PRODUCT(SUM(ROUND(AVERAGE(VALUE(ET$3),VALUE($P130)),0),CHOOSE(IF(OR(ET$1,$R130),4,INDEX(CMB[[Res_Rare]:[Res_Rare]],MATCH(ROUND(MIN(SUM(ET$4,$O130/1000),SUM($O130,ET$4/1000)),3),CMB[[Cmb_ID]:[Cmb_ID]],0))),-1,-1,0,0)),IF(OR(ET$1,$R130),4,INDEX(CMB[[Cmb_Rare]:[Cmb_Rare]],MATCH(ROUND(MIN(SUM(ET$4,$O130/1000),SUM($O130,ET$4/1000)),3),CMB[[Cmb_ID]:[Cmb_ID]],0))),CHOOSE(AC[[M]:[M]],2,1,1,SUM(AC[[AB]:[DB]])))),""))</f>
        <v/>
      </c>
      <c r="EU130" t="str">
        <f>IF(OR(EU$5="",$S130=""),"",IFERROR(SUM(PRODUCT(INDEX(CMB[[BA_0O]:[BA_2O]],MATCH(ROUND(MIN(SUM(EU$4,$O130/1000),SUM($O130,EU$4/1000)),3),CMB[[Cmb_ID]:[Cmb_ID]],0),SUM(N(EU$1),N($R130),1)),CHOOSE(AC[[M]:[M]],1,1,0,AC[[AB]:[AB]])),PRODUCT(INDEX(CMB[[BD_0O]:[BD_2O]],MATCH(ROUND(MIN(SUM(EU$4,$O130/1000),SUM($O130,EU$4/1000)),3),CMB[[Cmb_ID]:[Cmb_ID]],0),SUM(N(EU$1),N($R130),1)),CHOOSE(AC[[M]:[M]],1,0,1,AC[[DB]:[DB]])),PRODUCT(SUM(ROUND(AVERAGE(VALUE(EU$3),VALUE($P130)),0),CHOOSE(IF(OR(EU$1,$R130),4,INDEX(CMB[[Res_Rare]:[Res_Rare]],MATCH(ROUND(MIN(SUM(EU$4,$O130/1000),SUM($O130,EU$4/1000)),3),CMB[[Cmb_ID]:[Cmb_ID]],0))),-1,-1,0,0)),IF(OR(EU$1,$R130),4,INDEX(CMB[[Cmb_Rare]:[Cmb_Rare]],MATCH(ROUND(MIN(SUM(EU$4,$O130/1000),SUM($O130,EU$4/1000)),3),CMB[[Cmb_ID]:[Cmb_ID]],0))),CHOOSE(AC[[M]:[M]],2,1,1,SUM(AC[[AB]:[DB]])))),""))</f>
        <v/>
      </c>
      <c r="EV130" t="str">
        <f>IF(OR(EV$5="",$S130=""),"",IFERROR(SUM(PRODUCT(INDEX(CMB[[BA_0O]:[BA_2O]],MATCH(ROUND(MIN(SUM(EV$4,$O130/1000),SUM($O130,EV$4/1000)),3),CMB[[Cmb_ID]:[Cmb_ID]],0),SUM(N(EV$1),N($R130),1)),CHOOSE(AC[[M]:[M]],1,1,0,AC[[AB]:[AB]])),PRODUCT(INDEX(CMB[[BD_0O]:[BD_2O]],MATCH(ROUND(MIN(SUM(EV$4,$O130/1000),SUM($O130,EV$4/1000)),3),CMB[[Cmb_ID]:[Cmb_ID]],0),SUM(N(EV$1),N($R130),1)),CHOOSE(AC[[M]:[M]],1,0,1,AC[[DB]:[DB]])),PRODUCT(SUM(ROUND(AVERAGE(VALUE(EV$3),VALUE($P130)),0),CHOOSE(IF(OR(EV$1,$R130),4,INDEX(CMB[[Res_Rare]:[Res_Rare]],MATCH(ROUND(MIN(SUM(EV$4,$O130/1000),SUM($O130,EV$4/1000)),3),CMB[[Cmb_ID]:[Cmb_ID]],0))),-1,-1,0,0)),IF(OR(EV$1,$R130),4,INDEX(CMB[[Cmb_Rare]:[Cmb_Rare]],MATCH(ROUND(MIN(SUM(EV$4,$O130/1000),SUM($O130,EV$4/1000)),3),CMB[[Cmb_ID]:[Cmb_ID]],0))),CHOOSE(AC[[M]:[M]],2,1,1,SUM(AC[[AB]:[DB]])))),""))</f>
        <v/>
      </c>
      <c r="EW130" t="str">
        <f>IF(OR(EW$5="",$S130=""),"",IFERROR(SUM(PRODUCT(INDEX(CMB[[BA_0O]:[BA_2O]],MATCH(ROUND(MIN(SUM(EW$4,$O130/1000),SUM($O130,EW$4/1000)),3),CMB[[Cmb_ID]:[Cmb_ID]],0),SUM(N(EW$1),N($R130),1)),CHOOSE(AC[[M]:[M]],1,1,0,AC[[AB]:[AB]])),PRODUCT(INDEX(CMB[[BD_0O]:[BD_2O]],MATCH(ROUND(MIN(SUM(EW$4,$O130/1000),SUM($O130,EW$4/1000)),3),CMB[[Cmb_ID]:[Cmb_ID]],0),SUM(N(EW$1),N($R130),1)),CHOOSE(AC[[M]:[M]],1,0,1,AC[[DB]:[DB]])),PRODUCT(SUM(ROUND(AVERAGE(VALUE(EW$3),VALUE($P130)),0),CHOOSE(IF(OR(EW$1,$R130),4,INDEX(CMB[[Res_Rare]:[Res_Rare]],MATCH(ROUND(MIN(SUM(EW$4,$O130/1000),SUM($O130,EW$4/1000)),3),CMB[[Cmb_ID]:[Cmb_ID]],0))),-1,-1,0,0)),IF(OR(EW$1,$R130),4,INDEX(CMB[[Cmb_Rare]:[Cmb_Rare]],MATCH(ROUND(MIN(SUM(EW$4,$O130/1000),SUM($O130,EW$4/1000)),3),CMB[[Cmb_ID]:[Cmb_ID]],0))),CHOOSE(AC[[M]:[M]],2,1,1,SUM(AC[[AB]:[DB]])))),""))</f>
        <v/>
      </c>
      <c r="EX130" t="str">
        <f>IF(OR(EX$5="",$S130=""),"",IFERROR(SUM(PRODUCT(INDEX(CMB[[BA_0O]:[BA_2O]],MATCH(ROUND(MIN(SUM(EX$4,$O130/1000),SUM($O130,EX$4/1000)),3),CMB[[Cmb_ID]:[Cmb_ID]],0),SUM(N(EX$1),N($R130),1)),CHOOSE(AC[[M]:[M]],1,1,0,AC[[AB]:[AB]])),PRODUCT(INDEX(CMB[[BD_0O]:[BD_2O]],MATCH(ROUND(MIN(SUM(EX$4,$O130/1000),SUM($O130,EX$4/1000)),3),CMB[[Cmb_ID]:[Cmb_ID]],0),SUM(N(EX$1),N($R130),1)),CHOOSE(AC[[M]:[M]],1,0,1,AC[[DB]:[DB]])),PRODUCT(SUM(ROUND(AVERAGE(VALUE(EX$3),VALUE($P130)),0),CHOOSE(IF(OR(EX$1,$R130),4,INDEX(CMB[[Res_Rare]:[Res_Rare]],MATCH(ROUND(MIN(SUM(EX$4,$O130/1000),SUM($O130,EX$4/1000)),3),CMB[[Cmb_ID]:[Cmb_ID]],0))),-1,-1,0,0)),IF(OR(EX$1,$R130),4,INDEX(CMB[[Cmb_Rare]:[Cmb_Rare]],MATCH(ROUND(MIN(SUM(EX$4,$O130/1000),SUM($O130,EX$4/1000)),3),CMB[[Cmb_ID]:[Cmb_ID]],0))),CHOOSE(AC[[M]:[M]],2,1,1,SUM(AC[[AB]:[DB]])))),""))</f>
        <v/>
      </c>
      <c r="EY130" t="str">
        <f>IF(OR(EY$5="",$S130=""),"",IFERROR(SUM(PRODUCT(INDEX(CMB[[BA_0O]:[BA_2O]],MATCH(ROUND(MIN(SUM(EY$4,$O130/1000),SUM($O130,EY$4/1000)),3),CMB[[Cmb_ID]:[Cmb_ID]],0),SUM(N(EY$1),N($R130),1)),CHOOSE(AC[[M]:[M]],1,1,0,AC[[AB]:[AB]])),PRODUCT(INDEX(CMB[[BD_0O]:[BD_2O]],MATCH(ROUND(MIN(SUM(EY$4,$O130/1000),SUM($O130,EY$4/1000)),3),CMB[[Cmb_ID]:[Cmb_ID]],0),SUM(N(EY$1),N($R130),1)),CHOOSE(AC[[M]:[M]],1,0,1,AC[[DB]:[DB]])),PRODUCT(SUM(ROUND(AVERAGE(VALUE(EY$3),VALUE($P130)),0),CHOOSE(IF(OR(EY$1,$R130),4,INDEX(CMB[[Res_Rare]:[Res_Rare]],MATCH(ROUND(MIN(SUM(EY$4,$O130/1000),SUM($O130,EY$4/1000)),3),CMB[[Cmb_ID]:[Cmb_ID]],0))),-1,-1,0,0)),IF(OR(EY$1,$R130),4,INDEX(CMB[[Cmb_Rare]:[Cmb_Rare]],MATCH(ROUND(MIN(SUM(EY$4,$O130/1000),SUM($O130,EY$4/1000)),3),CMB[[Cmb_ID]:[Cmb_ID]],0))),CHOOSE(AC[[M]:[M]],2,1,1,SUM(AC[[AB]:[DB]])))),""))</f>
        <v/>
      </c>
      <c r="EZ130" t="str">
        <f>IF(OR(EZ$5="",$S130=""),"",IFERROR(SUM(PRODUCT(INDEX(CMB[[BA_0O]:[BA_2O]],MATCH(ROUND(MIN(SUM(EZ$4,$O130/1000),SUM($O130,EZ$4/1000)),3),CMB[[Cmb_ID]:[Cmb_ID]],0),SUM(N(EZ$1),N($R130),1)),CHOOSE(AC[[M]:[M]],1,1,0,AC[[AB]:[AB]])),PRODUCT(INDEX(CMB[[BD_0O]:[BD_2O]],MATCH(ROUND(MIN(SUM(EZ$4,$O130/1000),SUM($O130,EZ$4/1000)),3),CMB[[Cmb_ID]:[Cmb_ID]],0),SUM(N(EZ$1),N($R130),1)),CHOOSE(AC[[M]:[M]],1,0,1,AC[[DB]:[DB]])),PRODUCT(SUM(ROUND(AVERAGE(VALUE(EZ$3),VALUE($P130)),0),CHOOSE(IF(OR(EZ$1,$R130),4,INDEX(CMB[[Res_Rare]:[Res_Rare]],MATCH(ROUND(MIN(SUM(EZ$4,$O130/1000),SUM($O130,EZ$4/1000)),3),CMB[[Cmb_ID]:[Cmb_ID]],0))),-1,-1,0,0)),IF(OR(EZ$1,$R130),4,INDEX(CMB[[Cmb_Rare]:[Cmb_Rare]],MATCH(ROUND(MIN(SUM(EZ$4,$O130/1000),SUM($O130,EZ$4/1000)),3),CMB[[Cmb_ID]:[Cmb_ID]],0))),CHOOSE(AC[[M]:[M]],2,1,1,SUM(AC[[AB]:[DB]])))),""))</f>
        <v/>
      </c>
      <c r="FA130" t="str">
        <f>IF(OR(FA$5="",$S130=""),"",IFERROR(SUM(PRODUCT(INDEX(CMB[[BA_0O]:[BA_2O]],MATCH(ROUND(MIN(SUM(FA$4,$O130/1000),SUM($O130,FA$4/1000)),3),CMB[[Cmb_ID]:[Cmb_ID]],0),SUM(N(FA$1),N($R130),1)),CHOOSE(AC[[M]:[M]],1,1,0,AC[[AB]:[AB]])),PRODUCT(INDEX(CMB[[BD_0O]:[BD_2O]],MATCH(ROUND(MIN(SUM(FA$4,$O130/1000),SUM($O130,FA$4/1000)),3),CMB[[Cmb_ID]:[Cmb_ID]],0),SUM(N(FA$1),N($R130),1)),CHOOSE(AC[[M]:[M]],1,0,1,AC[[DB]:[DB]])),PRODUCT(SUM(ROUND(AVERAGE(VALUE(FA$3),VALUE($P130)),0),CHOOSE(IF(OR(FA$1,$R130),4,INDEX(CMB[[Res_Rare]:[Res_Rare]],MATCH(ROUND(MIN(SUM(FA$4,$O130/1000),SUM($O130,FA$4/1000)),3),CMB[[Cmb_ID]:[Cmb_ID]],0))),-1,-1,0,0)),IF(OR(FA$1,$R130),4,INDEX(CMB[[Cmb_Rare]:[Cmb_Rare]],MATCH(ROUND(MIN(SUM(FA$4,$O130/1000),SUM($O130,FA$4/1000)),3),CMB[[Cmb_ID]:[Cmb_ID]],0))),CHOOSE(AC[[M]:[M]],2,1,1,SUM(AC[[AB]:[DB]])))),""))</f>
        <v/>
      </c>
      <c r="FB130" t="str">
        <f>IF(OR(FB$5="",$S130=""),"",IFERROR(SUM(PRODUCT(INDEX(CMB[[BA_0O]:[BA_2O]],MATCH(ROUND(MIN(SUM(FB$4,$O130/1000),SUM($O130,FB$4/1000)),3),CMB[[Cmb_ID]:[Cmb_ID]],0),SUM(N(FB$1),N($R130),1)),CHOOSE(AC[[M]:[M]],1,1,0,AC[[AB]:[AB]])),PRODUCT(INDEX(CMB[[BD_0O]:[BD_2O]],MATCH(ROUND(MIN(SUM(FB$4,$O130/1000),SUM($O130,FB$4/1000)),3),CMB[[Cmb_ID]:[Cmb_ID]],0),SUM(N(FB$1),N($R130),1)),CHOOSE(AC[[M]:[M]],1,0,1,AC[[DB]:[DB]])),PRODUCT(SUM(ROUND(AVERAGE(VALUE(FB$3),VALUE($P130)),0),CHOOSE(IF(OR(FB$1,$R130),4,INDEX(CMB[[Res_Rare]:[Res_Rare]],MATCH(ROUND(MIN(SUM(FB$4,$O130/1000),SUM($O130,FB$4/1000)),3),CMB[[Cmb_ID]:[Cmb_ID]],0))),-1,-1,0,0)),IF(OR(FB$1,$R130),4,INDEX(CMB[[Cmb_Rare]:[Cmb_Rare]],MATCH(ROUND(MIN(SUM(FB$4,$O130/1000),SUM($O130,FB$4/1000)),3),CMB[[Cmb_ID]:[Cmb_ID]],0))),CHOOSE(AC[[M]:[M]],2,1,1,SUM(AC[[AB]:[DB]])))),""))</f>
        <v/>
      </c>
      <c r="FC130" t="str">
        <f>IF(OR(FC$5="",$S130=""),"",IFERROR(SUM(PRODUCT(INDEX(CMB[[BA_0O]:[BA_2O]],MATCH(ROUND(MIN(SUM(FC$4,$O130/1000),SUM($O130,FC$4/1000)),3),CMB[[Cmb_ID]:[Cmb_ID]],0),SUM(N(FC$1),N($R130),1)),CHOOSE(AC[[M]:[M]],1,1,0,AC[[AB]:[AB]])),PRODUCT(INDEX(CMB[[BD_0O]:[BD_2O]],MATCH(ROUND(MIN(SUM(FC$4,$O130/1000),SUM($O130,FC$4/1000)),3),CMB[[Cmb_ID]:[Cmb_ID]],0),SUM(N(FC$1),N($R130),1)),CHOOSE(AC[[M]:[M]],1,0,1,AC[[DB]:[DB]])),PRODUCT(SUM(ROUND(AVERAGE(VALUE(FC$3),VALUE($P130)),0),CHOOSE(IF(OR(FC$1,$R130),4,INDEX(CMB[[Res_Rare]:[Res_Rare]],MATCH(ROUND(MIN(SUM(FC$4,$O130/1000),SUM($O130,FC$4/1000)),3),CMB[[Cmb_ID]:[Cmb_ID]],0))),-1,-1,0,0)),IF(OR(FC$1,$R130),4,INDEX(CMB[[Cmb_Rare]:[Cmb_Rare]],MATCH(ROUND(MIN(SUM(FC$4,$O130/1000),SUM($O130,FC$4/1000)),3),CMB[[Cmb_ID]:[Cmb_ID]],0))),CHOOSE(AC[[M]:[M]],2,1,1,SUM(AC[[AB]:[DB]])))),""))</f>
        <v/>
      </c>
      <c r="FD130" t="str">
        <f>IF(OR(FD$5="",$S130=""),"",IFERROR(SUM(PRODUCT(INDEX(CMB[[BA_0O]:[BA_2O]],MATCH(ROUND(MIN(SUM(FD$4,$O130/1000),SUM($O130,FD$4/1000)),3),CMB[[Cmb_ID]:[Cmb_ID]],0),SUM(N(FD$1),N($R130),1)),CHOOSE(AC[[M]:[M]],1,1,0,AC[[AB]:[AB]])),PRODUCT(INDEX(CMB[[BD_0O]:[BD_2O]],MATCH(ROUND(MIN(SUM(FD$4,$O130/1000),SUM($O130,FD$4/1000)),3),CMB[[Cmb_ID]:[Cmb_ID]],0),SUM(N(FD$1),N($R130),1)),CHOOSE(AC[[M]:[M]],1,0,1,AC[[DB]:[DB]])),PRODUCT(SUM(ROUND(AVERAGE(VALUE(FD$3),VALUE($P130)),0),CHOOSE(IF(OR(FD$1,$R130),4,INDEX(CMB[[Res_Rare]:[Res_Rare]],MATCH(ROUND(MIN(SUM(FD$4,$O130/1000),SUM($O130,FD$4/1000)),3),CMB[[Cmb_ID]:[Cmb_ID]],0))),-1,-1,0,0)),IF(OR(FD$1,$R130),4,INDEX(CMB[[Cmb_Rare]:[Cmb_Rare]],MATCH(ROUND(MIN(SUM(FD$4,$O130/1000),SUM($O130,FD$4/1000)),3),CMB[[Cmb_ID]:[Cmb_ID]],0))),CHOOSE(AC[[M]:[M]],2,1,1,SUM(AC[[AB]:[DB]])))),""))</f>
        <v/>
      </c>
      <c r="FE130" t="str">
        <f>IF(OR(FE$5="",$S130=""),"",IFERROR(SUM(PRODUCT(INDEX(CMB[[BA_0O]:[BA_2O]],MATCH(ROUND(MIN(SUM(FE$4,$O130/1000),SUM($O130,FE$4/1000)),3),CMB[[Cmb_ID]:[Cmb_ID]],0),SUM(N(FE$1),N($R130),1)),CHOOSE(AC[[M]:[M]],1,1,0,AC[[AB]:[AB]])),PRODUCT(INDEX(CMB[[BD_0O]:[BD_2O]],MATCH(ROUND(MIN(SUM(FE$4,$O130/1000),SUM($O130,FE$4/1000)),3),CMB[[Cmb_ID]:[Cmb_ID]],0),SUM(N(FE$1),N($R130),1)),CHOOSE(AC[[M]:[M]],1,0,1,AC[[DB]:[DB]])),PRODUCT(SUM(ROUND(AVERAGE(VALUE(FE$3),VALUE($P130)),0),CHOOSE(IF(OR(FE$1,$R130),4,INDEX(CMB[[Res_Rare]:[Res_Rare]],MATCH(ROUND(MIN(SUM(FE$4,$O130/1000),SUM($O130,FE$4/1000)),3),CMB[[Cmb_ID]:[Cmb_ID]],0))),-1,-1,0,0)),IF(OR(FE$1,$R130),4,INDEX(CMB[[Cmb_Rare]:[Cmb_Rare]],MATCH(ROUND(MIN(SUM(FE$4,$O130/1000),SUM($O130,FE$4/1000)),3),CMB[[Cmb_ID]:[Cmb_ID]],0))),CHOOSE(AC[[M]:[M]],2,1,1,SUM(AC[[AB]:[DB]])))),""))</f>
        <v/>
      </c>
      <c r="FF130" t="str">
        <f>IF(OR(FF$5="",$S130=""),"",IFERROR(SUM(PRODUCT(INDEX(CMB[[BA_0O]:[BA_2O]],MATCH(ROUND(MIN(SUM(FF$4,$O130/1000),SUM($O130,FF$4/1000)),3),CMB[[Cmb_ID]:[Cmb_ID]],0),SUM(N(FF$1),N($R130),1)),CHOOSE(AC[[M]:[M]],1,1,0,AC[[AB]:[AB]])),PRODUCT(INDEX(CMB[[BD_0O]:[BD_2O]],MATCH(ROUND(MIN(SUM(FF$4,$O130/1000),SUM($O130,FF$4/1000)),3),CMB[[Cmb_ID]:[Cmb_ID]],0),SUM(N(FF$1),N($R130),1)),CHOOSE(AC[[M]:[M]],1,0,1,AC[[DB]:[DB]])),PRODUCT(SUM(ROUND(AVERAGE(VALUE(FF$3),VALUE($P130)),0),CHOOSE(IF(OR(FF$1,$R130),4,INDEX(CMB[[Res_Rare]:[Res_Rare]],MATCH(ROUND(MIN(SUM(FF$4,$O130/1000),SUM($O130,FF$4/1000)),3),CMB[[Cmb_ID]:[Cmb_ID]],0))),-1,-1,0,0)),IF(OR(FF$1,$R130),4,INDEX(CMB[[Cmb_Rare]:[Cmb_Rare]],MATCH(ROUND(MIN(SUM(FF$4,$O130/1000),SUM($O130,FF$4/1000)),3),CMB[[Cmb_ID]:[Cmb_ID]],0))),CHOOSE(AC[[M]:[M]],2,1,1,SUM(AC[[AB]:[DB]])))),""))</f>
        <v/>
      </c>
      <c r="FG130" t="str">
        <f>IF(OR(FG$5="",$S130=""),"",IFERROR(SUM(PRODUCT(INDEX(CMB[[BA_0O]:[BA_2O]],MATCH(ROUND(MIN(SUM(FG$4,$O130/1000),SUM($O130,FG$4/1000)),3),CMB[[Cmb_ID]:[Cmb_ID]],0),SUM(N(FG$1),N($R130),1)),CHOOSE(AC[[M]:[M]],1,1,0,AC[[AB]:[AB]])),PRODUCT(INDEX(CMB[[BD_0O]:[BD_2O]],MATCH(ROUND(MIN(SUM(FG$4,$O130/1000),SUM($O130,FG$4/1000)),3),CMB[[Cmb_ID]:[Cmb_ID]],0),SUM(N(FG$1),N($R130),1)),CHOOSE(AC[[M]:[M]],1,0,1,AC[[DB]:[DB]])),PRODUCT(SUM(ROUND(AVERAGE(VALUE(FG$3),VALUE($P130)),0),CHOOSE(IF(OR(FG$1,$R130),4,INDEX(CMB[[Res_Rare]:[Res_Rare]],MATCH(ROUND(MIN(SUM(FG$4,$O130/1000),SUM($O130,FG$4/1000)),3),CMB[[Cmb_ID]:[Cmb_ID]],0))),-1,-1,0,0)),IF(OR(FG$1,$R130),4,INDEX(CMB[[Cmb_Rare]:[Cmb_Rare]],MATCH(ROUND(MIN(SUM(FG$4,$O130/1000),SUM($O130,FG$4/1000)),3),CMB[[Cmb_ID]:[Cmb_ID]],0))),CHOOSE(AC[[M]:[M]],2,1,1,SUM(AC[[AB]:[DB]])))),""))</f>
        <v/>
      </c>
      <c r="FH130" t="str">
        <f>IF(OR(FH$5="",$S130=""),"",IFERROR(SUM(PRODUCT(INDEX(CMB[[BA_0O]:[BA_2O]],MATCH(ROUND(MIN(SUM(FH$4,$O130/1000),SUM($O130,FH$4/1000)),3),CMB[[Cmb_ID]:[Cmb_ID]],0),SUM(N(FH$1),N($R130),1)),CHOOSE(AC[[M]:[M]],1,1,0,AC[[AB]:[AB]])),PRODUCT(INDEX(CMB[[BD_0O]:[BD_2O]],MATCH(ROUND(MIN(SUM(FH$4,$O130/1000),SUM($O130,FH$4/1000)),3),CMB[[Cmb_ID]:[Cmb_ID]],0),SUM(N(FH$1),N($R130),1)),CHOOSE(AC[[M]:[M]],1,0,1,AC[[DB]:[DB]])),PRODUCT(SUM(ROUND(AVERAGE(VALUE(FH$3),VALUE($P130)),0),CHOOSE(IF(OR(FH$1,$R130),4,INDEX(CMB[[Res_Rare]:[Res_Rare]],MATCH(ROUND(MIN(SUM(FH$4,$O130/1000),SUM($O130,FH$4/1000)),3),CMB[[Cmb_ID]:[Cmb_ID]],0))),-1,-1,0,0)),IF(OR(FH$1,$R130),4,INDEX(CMB[[Cmb_Rare]:[Cmb_Rare]],MATCH(ROUND(MIN(SUM(FH$4,$O130/1000),SUM($O130,FH$4/1000)),3),CMB[[Cmb_ID]:[Cmb_ID]],0))),CHOOSE(AC[[M]:[M]],2,1,1,SUM(AC[[AB]:[DB]])))),""))</f>
        <v/>
      </c>
      <c r="FI130" t="str">
        <f>IF(OR(FI$5="",$S130=""),"",IFERROR(SUM(PRODUCT(INDEX(CMB[[BA_0O]:[BA_2O]],MATCH(ROUND(MIN(SUM(FI$4,$O130/1000),SUM($O130,FI$4/1000)),3),CMB[[Cmb_ID]:[Cmb_ID]],0),SUM(N(FI$1),N($R130),1)),CHOOSE(AC[[M]:[M]],1,1,0,AC[[AB]:[AB]])),PRODUCT(INDEX(CMB[[BD_0O]:[BD_2O]],MATCH(ROUND(MIN(SUM(FI$4,$O130/1000),SUM($O130,FI$4/1000)),3),CMB[[Cmb_ID]:[Cmb_ID]],0),SUM(N(FI$1),N($R130),1)),CHOOSE(AC[[M]:[M]],1,0,1,AC[[DB]:[DB]])),PRODUCT(SUM(ROUND(AVERAGE(VALUE(FI$3),VALUE($P130)),0),CHOOSE(IF(OR(FI$1,$R130),4,INDEX(CMB[[Res_Rare]:[Res_Rare]],MATCH(ROUND(MIN(SUM(FI$4,$O130/1000),SUM($O130,FI$4/1000)),3),CMB[[Cmb_ID]:[Cmb_ID]],0))),-1,-1,0,0)),IF(OR(FI$1,$R130),4,INDEX(CMB[[Cmb_Rare]:[Cmb_Rare]],MATCH(ROUND(MIN(SUM(FI$4,$O130/1000),SUM($O130,FI$4/1000)),3),CMB[[Cmb_ID]:[Cmb_ID]],0))),CHOOSE(AC[[M]:[M]],2,1,1,SUM(AC[[AB]:[DB]])))),""))</f>
        <v/>
      </c>
      <c r="FJ130" t="str">
        <f>IF(OR(FJ$5="",$S130=""),"",IFERROR(SUM(PRODUCT(INDEX(CMB[[BA_0O]:[BA_2O]],MATCH(ROUND(MIN(SUM(FJ$4,$O130/1000),SUM($O130,FJ$4/1000)),3),CMB[[Cmb_ID]:[Cmb_ID]],0),SUM(N(FJ$1),N($R130),1)),CHOOSE(AC[[M]:[M]],1,1,0,AC[[AB]:[AB]])),PRODUCT(INDEX(CMB[[BD_0O]:[BD_2O]],MATCH(ROUND(MIN(SUM(FJ$4,$O130/1000),SUM($O130,FJ$4/1000)),3),CMB[[Cmb_ID]:[Cmb_ID]],0),SUM(N(FJ$1),N($R130),1)),CHOOSE(AC[[M]:[M]],1,0,1,AC[[DB]:[DB]])),PRODUCT(SUM(ROUND(AVERAGE(VALUE(FJ$3),VALUE($P130)),0),CHOOSE(IF(OR(FJ$1,$R130),4,INDEX(CMB[[Res_Rare]:[Res_Rare]],MATCH(ROUND(MIN(SUM(FJ$4,$O130/1000),SUM($O130,FJ$4/1000)),3),CMB[[Cmb_ID]:[Cmb_ID]],0))),-1,-1,0,0)),IF(OR(FJ$1,$R130),4,INDEX(CMB[[Cmb_Rare]:[Cmb_Rare]],MATCH(ROUND(MIN(SUM(FJ$4,$O130/1000),SUM($O130,FJ$4/1000)),3),CMB[[Cmb_ID]:[Cmb_ID]],0))),CHOOSE(AC[[M]:[M]],2,1,1,SUM(AC[[AB]:[DB]])))),""))</f>
        <v/>
      </c>
      <c r="FK130" t="str">
        <f>IF(OR(FK$5="",$S130=""),"",IFERROR(SUM(PRODUCT(INDEX(CMB[[BA_0O]:[BA_2O]],MATCH(ROUND(MIN(SUM(FK$4,$O130/1000),SUM($O130,FK$4/1000)),3),CMB[[Cmb_ID]:[Cmb_ID]],0),SUM(N(FK$1),N($R130),1)),CHOOSE(AC[[M]:[M]],1,1,0,AC[[AB]:[AB]])),PRODUCT(INDEX(CMB[[BD_0O]:[BD_2O]],MATCH(ROUND(MIN(SUM(FK$4,$O130/1000),SUM($O130,FK$4/1000)),3),CMB[[Cmb_ID]:[Cmb_ID]],0),SUM(N(FK$1),N($R130),1)),CHOOSE(AC[[M]:[M]],1,0,1,AC[[DB]:[DB]])),PRODUCT(SUM(ROUND(AVERAGE(VALUE(FK$3),VALUE($P130)),0),CHOOSE(IF(OR(FK$1,$R130),4,INDEX(CMB[[Res_Rare]:[Res_Rare]],MATCH(ROUND(MIN(SUM(FK$4,$O130/1000),SUM($O130,FK$4/1000)),3),CMB[[Cmb_ID]:[Cmb_ID]],0))),-1,-1,0,0)),IF(OR(FK$1,$R130),4,INDEX(CMB[[Cmb_Rare]:[Cmb_Rare]],MATCH(ROUND(MIN(SUM(FK$4,$O130/1000),SUM($O130,FK$4/1000)),3),CMB[[Cmb_ID]:[Cmb_ID]],0))),CHOOSE(AC[[M]:[M]],2,1,1,SUM(AC[[AB]:[DB]])))),""))</f>
        <v/>
      </c>
      <c r="FL130" t="str">
        <f>IF(OR(FL$5="",$S130=""),"",IFERROR(SUM(PRODUCT(INDEX(CMB[[BA_0O]:[BA_2O]],MATCH(ROUND(MIN(SUM(FL$4,$O130/1000),SUM($O130,FL$4/1000)),3),CMB[[Cmb_ID]:[Cmb_ID]],0),SUM(N(FL$1),N($R130),1)),CHOOSE(AC[[M]:[M]],1,1,0,AC[[AB]:[AB]])),PRODUCT(INDEX(CMB[[BD_0O]:[BD_2O]],MATCH(ROUND(MIN(SUM(FL$4,$O130/1000),SUM($O130,FL$4/1000)),3),CMB[[Cmb_ID]:[Cmb_ID]],0),SUM(N(FL$1),N($R130),1)),CHOOSE(AC[[M]:[M]],1,0,1,AC[[DB]:[DB]])),PRODUCT(SUM(ROUND(AVERAGE(VALUE(FL$3),VALUE($P130)),0),CHOOSE(IF(OR(FL$1,$R130),4,INDEX(CMB[[Res_Rare]:[Res_Rare]],MATCH(ROUND(MIN(SUM(FL$4,$O130/1000),SUM($O130,FL$4/1000)),3),CMB[[Cmb_ID]:[Cmb_ID]],0))),-1,-1,0,0)),IF(OR(FL$1,$R130),4,INDEX(CMB[[Cmb_Rare]:[Cmb_Rare]],MATCH(ROUND(MIN(SUM(FL$4,$O130/1000),SUM($O130,FL$4/1000)),3),CMB[[Cmb_ID]:[Cmb_ID]],0))),CHOOSE(AC[[M]:[M]],2,1,1,SUM(AC[[AB]:[DB]])))),""))</f>
        <v/>
      </c>
      <c r="FM130" t="str">
        <f>IF(OR(FM$5="",$S130=""),"",IFERROR(SUM(PRODUCT(INDEX(CMB[[BA_0O]:[BA_2O]],MATCH(ROUND(MIN(SUM(FM$4,$O130/1000),SUM($O130,FM$4/1000)),3),CMB[[Cmb_ID]:[Cmb_ID]],0),SUM(N(FM$1),N($R130),1)),CHOOSE(AC[[M]:[M]],1,1,0,AC[[AB]:[AB]])),PRODUCT(INDEX(CMB[[BD_0O]:[BD_2O]],MATCH(ROUND(MIN(SUM(FM$4,$O130/1000),SUM($O130,FM$4/1000)),3),CMB[[Cmb_ID]:[Cmb_ID]],0),SUM(N(FM$1),N($R130),1)),CHOOSE(AC[[M]:[M]],1,0,1,AC[[DB]:[DB]])),PRODUCT(SUM(ROUND(AVERAGE(VALUE(FM$3),VALUE($P130)),0),CHOOSE(IF(OR(FM$1,$R130),4,INDEX(CMB[[Res_Rare]:[Res_Rare]],MATCH(ROUND(MIN(SUM(FM$4,$O130/1000),SUM($O130,FM$4/1000)),3),CMB[[Cmb_ID]:[Cmb_ID]],0))),-1,-1,0,0)),IF(OR(FM$1,$R130),4,INDEX(CMB[[Cmb_Rare]:[Cmb_Rare]],MATCH(ROUND(MIN(SUM(FM$4,$O130/1000),SUM($O130,FM$4/1000)),3),CMB[[Cmb_ID]:[Cmb_ID]],0))),CHOOSE(AC[[M]:[M]],2,1,1,SUM(AC[[AB]:[DB]])))),""))</f>
        <v/>
      </c>
      <c r="FN130" s="7">
        <f t="shared" si="61"/>
        <v>0</v>
      </c>
      <c r="FO130" s="7">
        <f t="shared" si="61"/>
        <v>0</v>
      </c>
      <c r="FP130" s="7">
        <f t="shared" si="61"/>
        <v>0</v>
      </c>
      <c r="FQ130" s="7">
        <f t="shared" si="61"/>
        <v>0</v>
      </c>
      <c r="FR130" s="7">
        <f t="shared" si="61"/>
        <v>0</v>
      </c>
      <c r="FS130" s="7">
        <f t="shared" si="61"/>
        <v>0</v>
      </c>
      <c r="FT130" s="7">
        <f>SUM(IF(INDEX(LIB[[Quantity]:[Quantity]],MATCH($S130,LIB[[ID]:[ID]],0))&gt;=COLUMN(A$1),TRUNC(PRODUCT(AVERAGE($FN130:$FS130),POWER(AC[[CR]:[CR]],SUM(SUMIFS($D$11:$D129,$A$11:$A129,$A130,$E$11:$E129,"&gt;="&amp;$E130),SUMIFS($D131:$D$161,$A131:$A$161,$A130,$E131:$E$161,"&gt;"&amp;$E130),COLUMN(A$1),-1)),IF($Q130="Yes",AC[[FB]:[FB]],1))),0),ROW(A119)/-VALUE(1&amp;REPT("0",9-PRODUCT(COLUMN(A$1)-1,3))),1)</f>
        <v>0.99999988100000003</v>
      </c>
      <c r="FU130" s="7">
        <f>SUM(IF(INDEX(LIB[[Quantity]:[Quantity]],MATCH($S130,LIB[[ID]:[ID]],0))&gt;=COLUMN(B$1),TRUNC(PRODUCT(AVERAGE($FN130:$FS130),POWER(AC[[CR]:[CR]],SUM(SUMIFS($D$11:$D129,$A$11:$A129,$A130,$E$11:$E129,"&gt;="&amp;$E130),SUMIFS($D131:$D$161,$A131:$A$161,$A130,$E131:$E$161,"&gt;"&amp;$E130),COLUMN(B$1),-1)),IF($Q130="Yes",AC[[FB]:[FB]],1))),0),ROW(B119)/-VALUE(1&amp;REPT("0",9-PRODUCT(COLUMN(B$1)-1,3))),1)</f>
        <v>0.99988100000000002</v>
      </c>
      <c r="FV130" s="7">
        <f>SUM(IF(INDEX(LIB[[Quantity]:[Quantity]],MATCH($S130,LIB[[ID]:[ID]],0))&gt;=COLUMN(C$1),TRUNC(PRODUCT(AVERAGE($FN130:$FS130),POWER(AC[[CR]:[CR]],SUM(SUMIFS($D$11:$D129,$A$11:$A129,$A130,$E$11:$E129,"&gt;="&amp;$E130),SUMIFS($D131:$D$161,$A131:$A$161,$A130,$E131:$E$161,"&gt;"&amp;$E130),COLUMN(C$1),-1)),IF($Q130="Yes",AC[[FB]:[FB]],1))),0),ROW(C119)/-VALUE(1&amp;REPT("0",9-PRODUCT(COLUMN(C$1)-1,3))),1)</f>
        <v>0.88100000000000001</v>
      </c>
      <c r="FW130">
        <f t="shared" si="43"/>
        <v>192</v>
      </c>
      <c r="FX130">
        <f t="shared" si="44"/>
        <v>0</v>
      </c>
      <c r="FY130">
        <f t="shared" si="45"/>
        <v>0</v>
      </c>
      <c r="GC130">
        <f t="shared" si="46"/>
        <v>80</v>
      </c>
      <c r="GD130" t="str">
        <f>IFERROR(SUBSTITUTE(SUBSTITUTE(INDEX(SUG[Card],MATCH(ROW(A119),GC$12:GC$161,0))," #2","")," #3",""),"")</f>
        <v/>
      </c>
      <c r="GE130">
        <f>SUM(GE129,IF(IFERROR(MATCH(GD130,GD$11:GD129,0)&lt;0,TRUE()),1,0))</f>
        <v>35</v>
      </c>
      <c r="GF130" t="str">
        <f t="shared" si="47"/>
        <v/>
      </c>
      <c r="GI130">
        <f>SUM(SUMIFS(D$11:D129,A$11:A129,A130,B$11:B129,"&gt;="&amp;B130),SUMIFS(D131:D$161,A131:A$161,A130,B131:B$161,"&gt;"&amp;B130),SUMIFS(D$11:D129,A$11:A129,A130&amp;":Onyx"),SUMIFS(D131:D$161,A131:A$161,A130&amp;":Onyx"))</f>
        <v>0</v>
      </c>
      <c r="GP130" t="str">
        <f t="shared" si="55"/>
        <v/>
      </c>
      <c r="GQ130">
        <f t="shared" si="56"/>
        <v>0</v>
      </c>
      <c r="GR130" t="b">
        <f>COUNTIF(DECK[Card],IFERROR(MID($L130,1,FIND(" #",SUG_Helper[[#This Row],[Card]])-1),SUG_Helper[[#This Row],[Card]]))&gt;=IFERROR(VALUE(RIGHT(SUG_Helper[[#This Row],[Card]])),1)</f>
        <v>1</v>
      </c>
    </row>
    <row r="131" spans="2:200" x14ac:dyDescent="0.35">
      <c r="B131" s="4"/>
      <c r="C131" s="4"/>
      <c r="D131" s="4"/>
      <c r="E131" t="str">
        <f>IF(INDEX(LIB[Card],ROW(A120))="","",INDEX(LIB[Card],ROW(A120))&amp;" ("&amp;INDEX(LIB[Level],ROW(A120))&amp;")"&amp;IF(INDEX(LIB[Fused],ROW(A120))="Yes","ƒ",""))</f>
        <v/>
      </c>
      <c r="F131">
        <v>120</v>
      </c>
      <c r="H131" t="str">
        <f>IF(DECK[[#This Row],[Card]]="","",MID(DECK[[#This Row],[Card]],1,FIND(" (",DECK[[#This Row],[Card]])-1))</f>
        <v/>
      </c>
      <c r="I131" t="str">
        <f>IF(DECK[[#This Row],[Card]]="","",MID(DECK[[#This Row],[Card]],FIND("(",DECK[[#This Row],[Card]])+1,1))</f>
        <v/>
      </c>
      <c r="J131" t="str">
        <f>IF(DECK[[#This Row],[Card]]="","",IF(RIGHT(DECK[[#This Row],[Card]])="ƒ","Yes","No"))</f>
        <v/>
      </c>
      <c r="L131" t="str">
        <f t="shared" si="51"/>
        <v/>
      </c>
      <c r="M131">
        <f t="shared" si="52"/>
        <v>0</v>
      </c>
      <c r="O131" s="6" t="str">
        <f>IF(S131="","",MATCH(MID(S131,1,MIN(FIND(" (",S131),IFERROR(FIND(":",S131),50))-1),CC[CC_Name],0))</f>
        <v/>
      </c>
      <c r="P131" s="5" t="str">
        <f t="shared" si="57"/>
        <v/>
      </c>
      <c r="Q131" s="5" t="str">
        <f t="shared" si="58"/>
        <v/>
      </c>
      <c r="R131" s="5" t="str">
        <f t="shared" si="59"/>
        <v/>
      </c>
      <c r="S131" t="str">
        <f>(INDEX(LIB[ID],ROW(A120)))</f>
        <v/>
      </c>
      <c r="T131" t="str">
        <f>IF(OR(T$5="",$S131=""),"",IFERROR(SUM(PRODUCT(INDEX(CMB[[BA_0O]:[BA_2O]],MATCH(ROUND(MIN(SUM(T$4,$O131/1000),SUM($O131,T$4/1000)),3),CMB[[Cmb_ID]:[Cmb_ID]],0),SUM(N(T$1),N($R131),1)),CHOOSE(AC[[M]:[M]],1,1,0,AC[[AB]:[AB]])),PRODUCT(INDEX(CMB[[BD_0O]:[BD_2O]],MATCH(ROUND(MIN(SUM(T$4,$O131/1000),SUM($O131,T$4/1000)),3),CMB[[Cmb_ID]:[Cmb_ID]],0),SUM(N(T$1),N($R131),1)),CHOOSE(AC[[M]:[M]],1,0,1,AC[[DB]:[DB]])),PRODUCT(SUM(ROUND(AVERAGE(VALUE(T$3),VALUE($P131)),0),CHOOSE(IF(OR(T$1,$R131),4,INDEX(CMB[[Res_Rare]:[Res_Rare]],MATCH(ROUND(MIN(SUM(T$4,$O131/1000),SUM($O131,T$4/1000)),3),CMB[[Cmb_ID]:[Cmb_ID]],0))),-1,-1,0,0)),IF(OR(T$1,$R131),4,INDEX(CMB[[Cmb_Rare]:[Cmb_Rare]],MATCH(ROUND(MIN(SUM(T$4,$O131/1000),SUM($O131,T$4/1000)),3),CMB[[Cmb_ID]:[Cmb_ID]],0))),CHOOSE(AC[[M]:[M]],2,1,1,SUM(AC[[AB]:[DB]])))),""))</f>
        <v/>
      </c>
      <c r="U131" t="str">
        <f>IF(OR(U$5="",$S131=""),"",IFERROR(SUM(PRODUCT(INDEX(CMB[[BA_0O]:[BA_2O]],MATCH(ROUND(MIN(SUM(U$4,$O131/1000),SUM($O131,U$4/1000)),3),CMB[[Cmb_ID]:[Cmb_ID]],0),SUM(N(U$1),N($R131),1)),CHOOSE(AC[[M]:[M]],1,1,0,AC[[AB]:[AB]])),PRODUCT(INDEX(CMB[[BD_0O]:[BD_2O]],MATCH(ROUND(MIN(SUM(U$4,$O131/1000),SUM($O131,U$4/1000)),3),CMB[[Cmb_ID]:[Cmb_ID]],0),SUM(N(U$1),N($R131),1)),CHOOSE(AC[[M]:[M]],1,0,1,AC[[DB]:[DB]])),PRODUCT(SUM(ROUND(AVERAGE(VALUE(U$3),VALUE($P131)),0),CHOOSE(IF(OR(U$1,$R131),4,INDEX(CMB[[Res_Rare]:[Res_Rare]],MATCH(ROUND(MIN(SUM(U$4,$O131/1000),SUM($O131,U$4/1000)),3),CMB[[Cmb_ID]:[Cmb_ID]],0))),-1,-1,0,0)),IF(OR(U$1,$R131),4,INDEX(CMB[[Cmb_Rare]:[Cmb_Rare]],MATCH(ROUND(MIN(SUM(U$4,$O131/1000),SUM($O131,U$4/1000)),3),CMB[[Cmb_ID]:[Cmb_ID]],0))),CHOOSE(AC[[M]:[M]],2,1,1,SUM(AC[[AB]:[DB]])))),""))</f>
        <v/>
      </c>
      <c r="V131" t="str">
        <f>IF(OR(V$5="",$S131=""),"",IFERROR(SUM(PRODUCT(INDEX(CMB[[BA_0O]:[BA_2O]],MATCH(ROUND(MIN(SUM(V$4,$O131/1000),SUM($O131,V$4/1000)),3),CMB[[Cmb_ID]:[Cmb_ID]],0),SUM(N(V$1),N($R131),1)),CHOOSE(AC[[M]:[M]],1,1,0,AC[[AB]:[AB]])),PRODUCT(INDEX(CMB[[BD_0O]:[BD_2O]],MATCH(ROUND(MIN(SUM(V$4,$O131/1000),SUM($O131,V$4/1000)),3),CMB[[Cmb_ID]:[Cmb_ID]],0),SUM(N(V$1),N($R131),1)),CHOOSE(AC[[M]:[M]],1,0,1,AC[[DB]:[DB]])),PRODUCT(SUM(ROUND(AVERAGE(VALUE(V$3),VALUE($P131)),0),CHOOSE(IF(OR(V$1,$R131),4,INDEX(CMB[[Res_Rare]:[Res_Rare]],MATCH(ROUND(MIN(SUM(V$4,$O131/1000),SUM($O131,V$4/1000)),3),CMB[[Cmb_ID]:[Cmb_ID]],0))),-1,-1,0,0)),IF(OR(V$1,$R131),4,INDEX(CMB[[Cmb_Rare]:[Cmb_Rare]],MATCH(ROUND(MIN(SUM(V$4,$O131/1000),SUM($O131,V$4/1000)),3),CMB[[Cmb_ID]:[Cmb_ID]],0))),CHOOSE(AC[[M]:[M]],2,1,1,SUM(AC[[AB]:[DB]])))),""))</f>
        <v/>
      </c>
      <c r="W131" t="str">
        <f>IF(OR(W$5="",$S131=""),"",IFERROR(SUM(PRODUCT(INDEX(CMB[[BA_0O]:[BA_2O]],MATCH(ROUND(MIN(SUM(W$4,$O131/1000),SUM($O131,W$4/1000)),3),CMB[[Cmb_ID]:[Cmb_ID]],0),SUM(N(W$1),N($R131),1)),CHOOSE(AC[[M]:[M]],1,1,0,AC[[AB]:[AB]])),PRODUCT(INDEX(CMB[[BD_0O]:[BD_2O]],MATCH(ROUND(MIN(SUM(W$4,$O131/1000),SUM($O131,W$4/1000)),3),CMB[[Cmb_ID]:[Cmb_ID]],0),SUM(N(W$1),N($R131),1)),CHOOSE(AC[[M]:[M]],1,0,1,AC[[DB]:[DB]])),PRODUCT(SUM(ROUND(AVERAGE(VALUE(W$3),VALUE($P131)),0),CHOOSE(IF(OR(W$1,$R131),4,INDEX(CMB[[Res_Rare]:[Res_Rare]],MATCH(ROUND(MIN(SUM(W$4,$O131/1000),SUM($O131,W$4/1000)),3),CMB[[Cmb_ID]:[Cmb_ID]],0))),-1,-1,0,0)),IF(OR(W$1,$R131),4,INDEX(CMB[[Cmb_Rare]:[Cmb_Rare]],MATCH(ROUND(MIN(SUM(W$4,$O131/1000),SUM($O131,W$4/1000)),3),CMB[[Cmb_ID]:[Cmb_ID]],0))),CHOOSE(AC[[M]:[M]],2,1,1,SUM(AC[[AB]:[DB]])))),""))</f>
        <v/>
      </c>
      <c r="X131" t="str">
        <f>IF(OR(X$5="",$S131=""),"",IFERROR(SUM(PRODUCT(INDEX(CMB[[BA_0O]:[BA_2O]],MATCH(ROUND(MIN(SUM(X$4,$O131/1000),SUM($O131,X$4/1000)),3),CMB[[Cmb_ID]:[Cmb_ID]],0),SUM(N(X$1),N($R131),1)),CHOOSE(AC[[M]:[M]],1,1,0,AC[[AB]:[AB]])),PRODUCT(INDEX(CMB[[BD_0O]:[BD_2O]],MATCH(ROUND(MIN(SUM(X$4,$O131/1000),SUM($O131,X$4/1000)),3),CMB[[Cmb_ID]:[Cmb_ID]],0),SUM(N(X$1),N($R131),1)),CHOOSE(AC[[M]:[M]],1,0,1,AC[[DB]:[DB]])),PRODUCT(SUM(ROUND(AVERAGE(VALUE(X$3),VALUE($P131)),0),CHOOSE(IF(OR(X$1,$R131),4,INDEX(CMB[[Res_Rare]:[Res_Rare]],MATCH(ROUND(MIN(SUM(X$4,$O131/1000),SUM($O131,X$4/1000)),3),CMB[[Cmb_ID]:[Cmb_ID]],0))),-1,-1,0,0)),IF(OR(X$1,$R131),4,INDEX(CMB[[Cmb_Rare]:[Cmb_Rare]],MATCH(ROUND(MIN(SUM(X$4,$O131/1000),SUM($O131,X$4/1000)),3),CMB[[Cmb_ID]:[Cmb_ID]],0))),CHOOSE(AC[[M]:[M]],2,1,1,SUM(AC[[AB]:[DB]])))),""))</f>
        <v/>
      </c>
      <c r="Y131" t="str">
        <f>IF(OR(Y$5="",$S131=""),"",IFERROR(SUM(PRODUCT(INDEX(CMB[[BA_0O]:[BA_2O]],MATCH(ROUND(MIN(SUM(Y$4,$O131/1000),SUM($O131,Y$4/1000)),3),CMB[[Cmb_ID]:[Cmb_ID]],0),SUM(N(Y$1),N($R131),1)),CHOOSE(AC[[M]:[M]],1,1,0,AC[[AB]:[AB]])),PRODUCT(INDEX(CMB[[BD_0O]:[BD_2O]],MATCH(ROUND(MIN(SUM(Y$4,$O131/1000),SUM($O131,Y$4/1000)),3),CMB[[Cmb_ID]:[Cmb_ID]],0),SUM(N(Y$1),N($R131),1)),CHOOSE(AC[[M]:[M]],1,0,1,AC[[DB]:[DB]])),PRODUCT(SUM(ROUND(AVERAGE(VALUE(Y$3),VALUE($P131)),0),CHOOSE(IF(OR(Y$1,$R131),4,INDEX(CMB[[Res_Rare]:[Res_Rare]],MATCH(ROUND(MIN(SUM(Y$4,$O131/1000),SUM($O131,Y$4/1000)),3),CMB[[Cmb_ID]:[Cmb_ID]],0))),-1,-1,0,0)),IF(OR(Y$1,$R131),4,INDEX(CMB[[Cmb_Rare]:[Cmb_Rare]],MATCH(ROUND(MIN(SUM(Y$4,$O131/1000),SUM($O131,Y$4/1000)),3),CMB[[Cmb_ID]:[Cmb_ID]],0))),CHOOSE(AC[[M]:[M]],2,1,1,SUM(AC[[AB]:[DB]])))),""))</f>
        <v/>
      </c>
      <c r="Z131" t="str">
        <f>IF(OR(Z$5="",$S131=""),"",IFERROR(SUM(PRODUCT(INDEX(CMB[[BA_0O]:[BA_2O]],MATCH(ROUND(MIN(SUM(Z$4,$O131/1000),SUM($O131,Z$4/1000)),3),CMB[[Cmb_ID]:[Cmb_ID]],0),SUM(N(Z$1),N($R131),1)),CHOOSE(AC[[M]:[M]],1,1,0,AC[[AB]:[AB]])),PRODUCT(INDEX(CMB[[BD_0O]:[BD_2O]],MATCH(ROUND(MIN(SUM(Z$4,$O131/1000),SUM($O131,Z$4/1000)),3),CMB[[Cmb_ID]:[Cmb_ID]],0),SUM(N(Z$1),N($R131),1)),CHOOSE(AC[[M]:[M]],1,0,1,AC[[DB]:[DB]])),PRODUCT(SUM(ROUND(AVERAGE(VALUE(Z$3),VALUE($P131)),0),CHOOSE(IF(OR(Z$1,$R131),4,INDEX(CMB[[Res_Rare]:[Res_Rare]],MATCH(ROUND(MIN(SUM(Z$4,$O131/1000),SUM($O131,Z$4/1000)),3),CMB[[Cmb_ID]:[Cmb_ID]],0))),-1,-1,0,0)),IF(OR(Z$1,$R131),4,INDEX(CMB[[Cmb_Rare]:[Cmb_Rare]],MATCH(ROUND(MIN(SUM(Z$4,$O131/1000),SUM($O131,Z$4/1000)),3),CMB[[Cmb_ID]:[Cmb_ID]],0))),CHOOSE(AC[[M]:[M]],2,1,1,SUM(AC[[AB]:[DB]])))),""))</f>
        <v/>
      </c>
      <c r="AA131" t="str">
        <f>IF(OR(AA$5="",$S131=""),"",IFERROR(SUM(PRODUCT(INDEX(CMB[[BA_0O]:[BA_2O]],MATCH(ROUND(MIN(SUM(AA$4,$O131/1000),SUM($O131,AA$4/1000)),3),CMB[[Cmb_ID]:[Cmb_ID]],0),SUM(N(AA$1),N($R131),1)),CHOOSE(AC[[M]:[M]],1,1,0,AC[[AB]:[AB]])),PRODUCT(INDEX(CMB[[BD_0O]:[BD_2O]],MATCH(ROUND(MIN(SUM(AA$4,$O131/1000),SUM($O131,AA$4/1000)),3),CMB[[Cmb_ID]:[Cmb_ID]],0),SUM(N(AA$1),N($R131),1)),CHOOSE(AC[[M]:[M]],1,0,1,AC[[DB]:[DB]])),PRODUCT(SUM(ROUND(AVERAGE(VALUE(AA$3),VALUE($P131)),0),CHOOSE(IF(OR(AA$1,$R131),4,INDEX(CMB[[Res_Rare]:[Res_Rare]],MATCH(ROUND(MIN(SUM(AA$4,$O131/1000),SUM($O131,AA$4/1000)),3),CMB[[Cmb_ID]:[Cmb_ID]],0))),-1,-1,0,0)),IF(OR(AA$1,$R131),4,INDEX(CMB[[Cmb_Rare]:[Cmb_Rare]],MATCH(ROUND(MIN(SUM(AA$4,$O131/1000),SUM($O131,AA$4/1000)),3),CMB[[Cmb_ID]:[Cmb_ID]],0))),CHOOSE(AC[[M]:[M]],2,1,1,SUM(AC[[AB]:[DB]])))),""))</f>
        <v/>
      </c>
      <c r="AB131" t="str">
        <f>IF(OR(AB$5="",$S131=""),"",IFERROR(SUM(PRODUCT(INDEX(CMB[[BA_0O]:[BA_2O]],MATCH(ROUND(MIN(SUM(AB$4,$O131/1000),SUM($O131,AB$4/1000)),3),CMB[[Cmb_ID]:[Cmb_ID]],0),SUM(N(AB$1),N($R131),1)),CHOOSE(AC[[M]:[M]],1,1,0,AC[[AB]:[AB]])),PRODUCT(INDEX(CMB[[BD_0O]:[BD_2O]],MATCH(ROUND(MIN(SUM(AB$4,$O131/1000),SUM($O131,AB$4/1000)),3),CMB[[Cmb_ID]:[Cmb_ID]],0),SUM(N(AB$1),N($R131),1)),CHOOSE(AC[[M]:[M]],1,0,1,AC[[DB]:[DB]])),PRODUCT(SUM(ROUND(AVERAGE(VALUE(AB$3),VALUE($P131)),0),CHOOSE(IF(OR(AB$1,$R131),4,INDEX(CMB[[Res_Rare]:[Res_Rare]],MATCH(ROUND(MIN(SUM(AB$4,$O131/1000),SUM($O131,AB$4/1000)),3),CMB[[Cmb_ID]:[Cmb_ID]],0))),-1,-1,0,0)),IF(OR(AB$1,$R131),4,INDEX(CMB[[Cmb_Rare]:[Cmb_Rare]],MATCH(ROUND(MIN(SUM(AB$4,$O131/1000),SUM($O131,AB$4/1000)),3),CMB[[Cmb_ID]:[Cmb_ID]],0))),CHOOSE(AC[[M]:[M]],2,1,1,SUM(AC[[AB]:[DB]])))),""))</f>
        <v/>
      </c>
      <c r="AC131" t="str">
        <f>IF(OR(AC$5="",$S131=""),"",IFERROR(SUM(PRODUCT(INDEX(CMB[[BA_0O]:[BA_2O]],MATCH(ROUND(MIN(SUM(AC$4,$O131/1000),SUM($O131,AC$4/1000)),3),CMB[[Cmb_ID]:[Cmb_ID]],0),SUM(N(AC$1),N($R131),1)),CHOOSE(AC[[M]:[M]],1,1,0,AC[[AB]:[AB]])),PRODUCT(INDEX(CMB[[BD_0O]:[BD_2O]],MATCH(ROUND(MIN(SUM(AC$4,$O131/1000),SUM($O131,AC$4/1000)),3),CMB[[Cmb_ID]:[Cmb_ID]],0),SUM(N(AC$1),N($R131),1)),CHOOSE(AC[[M]:[M]],1,0,1,AC[[DB]:[DB]])),PRODUCT(SUM(ROUND(AVERAGE(VALUE(AC$3),VALUE($P131)),0),CHOOSE(IF(OR(AC$1,$R131),4,INDEX(CMB[[Res_Rare]:[Res_Rare]],MATCH(ROUND(MIN(SUM(AC$4,$O131/1000),SUM($O131,AC$4/1000)),3),CMB[[Cmb_ID]:[Cmb_ID]],0))),-1,-1,0,0)),IF(OR(AC$1,$R131),4,INDEX(CMB[[Cmb_Rare]:[Cmb_Rare]],MATCH(ROUND(MIN(SUM(AC$4,$O131/1000),SUM($O131,AC$4/1000)),3),CMB[[Cmb_ID]:[Cmb_ID]],0))),CHOOSE(AC[[M]:[M]],2,1,1,SUM(AC[[AB]:[DB]])))),""))</f>
        <v/>
      </c>
      <c r="AD131" t="str">
        <f>IF(OR(AD$5="",$S131=""),"",IFERROR(SUM(PRODUCT(INDEX(CMB[[BA_0O]:[BA_2O]],MATCH(ROUND(MIN(SUM(AD$4,$O131/1000),SUM($O131,AD$4/1000)),3),CMB[[Cmb_ID]:[Cmb_ID]],0),SUM(N(AD$1),N($R131),1)),CHOOSE(AC[[M]:[M]],1,1,0,AC[[AB]:[AB]])),PRODUCT(INDEX(CMB[[BD_0O]:[BD_2O]],MATCH(ROUND(MIN(SUM(AD$4,$O131/1000),SUM($O131,AD$4/1000)),3),CMB[[Cmb_ID]:[Cmb_ID]],0),SUM(N(AD$1),N($R131),1)),CHOOSE(AC[[M]:[M]],1,0,1,AC[[DB]:[DB]])),PRODUCT(SUM(ROUND(AVERAGE(VALUE(AD$3),VALUE($P131)),0),CHOOSE(IF(OR(AD$1,$R131),4,INDEX(CMB[[Res_Rare]:[Res_Rare]],MATCH(ROUND(MIN(SUM(AD$4,$O131/1000),SUM($O131,AD$4/1000)),3),CMB[[Cmb_ID]:[Cmb_ID]],0))),-1,-1,0,0)),IF(OR(AD$1,$R131),4,INDEX(CMB[[Cmb_Rare]:[Cmb_Rare]],MATCH(ROUND(MIN(SUM(AD$4,$O131/1000),SUM($O131,AD$4/1000)),3),CMB[[Cmb_ID]:[Cmb_ID]],0))),CHOOSE(AC[[M]:[M]],2,1,1,SUM(AC[[AB]:[DB]])))),""))</f>
        <v/>
      </c>
      <c r="AE131" t="str">
        <f>IF(OR(AE$5="",$S131=""),"",IFERROR(SUM(PRODUCT(INDEX(CMB[[BA_0O]:[BA_2O]],MATCH(ROUND(MIN(SUM(AE$4,$O131/1000),SUM($O131,AE$4/1000)),3),CMB[[Cmb_ID]:[Cmb_ID]],0),SUM(N(AE$1),N($R131),1)),CHOOSE(AC[[M]:[M]],1,1,0,AC[[AB]:[AB]])),PRODUCT(INDEX(CMB[[BD_0O]:[BD_2O]],MATCH(ROUND(MIN(SUM(AE$4,$O131/1000),SUM($O131,AE$4/1000)),3),CMB[[Cmb_ID]:[Cmb_ID]],0),SUM(N(AE$1),N($R131),1)),CHOOSE(AC[[M]:[M]],1,0,1,AC[[DB]:[DB]])),PRODUCT(SUM(ROUND(AVERAGE(VALUE(AE$3),VALUE($P131)),0),CHOOSE(IF(OR(AE$1,$R131),4,INDEX(CMB[[Res_Rare]:[Res_Rare]],MATCH(ROUND(MIN(SUM(AE$4,$O131/1000),SUM($O131,AE$4/1000)),3),CMB[[Cmb_ID]:[Cmb_ID]],0))),-1,-1,0,0)),IF(OR(AE$1,$R131),4,INDEX(CMB[[Cmb_Rare]:[Cmb_Rare]],MATCH(ROUND(MIN(SUM(AE$4,$O131/1000),SUM($O131,AE$4/1000)),3),CMB[[Cmb_ID]:[Cmb_ID]],0))),CHOOSE(AC[[M]:[M]],2,1,1,SUM(AC[[AB]:[DB]])))),""))</f>
        <v/>
      </c>
      <c r="AF131" t="str">
        <f>IF(OR(AF$5="",$S131=""),"",IFERROR(SUM(PRODUCT(INDEX(CMB[[BA_0O]:[BA_2O]],MATCH(ROUND(MIN(SUM(AF$4,$O131/1000),SUM($O131,AF$4/1000)),3),CMB[[Cmb_ID]:[Cmb_ID]],0),SUM(N(AF$1),N($R131),1)),CHOOSE(AC[[M]:[M]],1,1,0,AC[[AB]:[AB]])),PRODUCT(INDEX(CMB[[BD_0O]:[BD_2O]],MATCH(ROUND(MIN(SUM(AF$4,$O131/1000),SUM($O131,AF$4/1000)),3),CMB[[Cmb_ID]:[Cmb_ID]],0),SUM(N(AF$1),N($R131),1)),CHOOSE(AC[[M]:[M]],1,0,1,AC[[DB]:[DB]])),PRODUCT(SUM(ROUND(AVERAGE(VALUE(AF$3),VALUE($P131)),0),CHOOSE(IF(OR(AF$1,$R131),4,INDEX(CMB[[Res_Rare]:[Res_Rare]],MATCH(ROUND(MIN(SUM(AF$4,$O131/1000),SUM($O131,AF$4/1000)),3),CMB[[Cmb_ID]:[Cmb_ID]],0))),-1,-1,0,0)),IF(OR(AF$1,$R131),4,INDEX(CMB[[Cmb_Rare]:[Cmb_Rare]],MATCH(ROUND(MIN(SUM(AF$4,$O131/1000),SUM($O131,AF$4/1000)),3),CMB[[Cmb_ID]:[Cmb_ID]],0))),CHOOSE(AC[[M]:[M]],2,1,1,SUM(AC[[AB]:[DB]])))),""))</f>
        <v/>
      </c>
      <c r="AG131" t="str">
        <f>IF(OR(AG$5="",$S131=""),"",IFERROR(SUM(PRODUCT(INDEX(CMB[[BA_0O]:[BA_2O]],MATCH(ROUND(MIN(SUM(AG$4,$O131/1000),SUM($O131,AG$4/1000)),3),CMB[[Cmb_ID]:[Cmb_ID]],0),SUM(N(AG$1),N($R131),1)),CHOOSE(AC[[M]:[M]],1,1,0,AC[[AB]:[AB]])),PRODUCT(INDEX(CMB[[BD_0O]:[BD_2O]],MATCH(ROUND(MIN(SUM(AG$4,$O131/1000),SUM($O131,AG$4/1000)),3),CMB[[Cmb_ID]:[Cmb_ID]],0),SUM(N(AG$1),N($R131),1)),CHOOSE(AC[[M]:[M]],1,0,1,AC[[DB]:[DB]])),PRODUCT(SUM(ROUND(AVERAGE(VALUE(AG$3),VALUE($P131)),0),CHOOSE(IF(OR(AG$1,$R131),4,INDEX(CMB[[Res_Rare]:[Res_Rare]],MATCH(ROUND(MIN(SUM(AG$4,$O131/1000),SUM($O131,AG$4/1000)),3),CMB[[Cmb_ID]:[Cmb_ID]],0))),-1,-1,0,0)),IF(OR(AG$1,$R131),4,INDEX(CMB[[Cmb_Rare]:[Cmb_Rare]],MATCH(ROUND(MIN(SUM(AG$4,$O131/1000),SUM($O131,AG$4/1000)),3),CMB[[Cmb_ID]:[Cmb_ID]],0))),CHOOSE(AC[[M]:[M]],2,1,1,SUM(AC[[AB]:[DB]])))),""))</f>
        <v/>
      </c>
      <c r="AH131" t="str">
        <f>IF(OR(AH$5="",$S131=""),"",IFERROR(SUM(PRODUCT(INDEX(CMB[[BA_0O]:[BA_2O]],MATCH(ROUND(MIN(SUM(AH$4,$O131/1000),SUM($O131,AH$4/1000)),3),CMB[[Cmb_ID]:[Cmb_ID]],0),SUM(N(AH$1),N($R131),1)),CHOOSE(AC[[M]:[M]],1,1,0,AC[[AB]:[AB]])),PRODUCT(INDEX(CMB[[BD_0O]:[BD_2O]],MATCH(ROUND(MIN(SUM(AH$4,$O131/1000),SUM($O131,AH$4/1000)),3),CMB[[Cmb_ID]:[Cmb_ID]],0),SUM(N(AH$1),N($R131),1)),CHOOSE(AC[[M]:[M]],1,0,1,AC[[DB]:[DB]])),PRODUCT(SUM(ROUND(AVERAGE(VALUE(AH$3),VALUE($P131)),0),CHOOSE(IF(OR(AH$1,$R131),4,INDEX(CMB[[Res_Rare]:[Res_Rare]],MATCH(ROUND(MIN(SUM(AH$4,$O131/1000),SUM($O131,AH$4/1000)),3),CMB[[Cmb_ID]:[Cmb_ID]],0))),-1,-1,0,0)),IF(OR(AH$1,$R131),4,INDEX(CMB[[Cmb_Rare]:[Cmb_Rare]],MATCH(ROUND(MIN(SUM(AH$4,$O131/1000),SUM($O131,AH$4/1000)),3),CMB[[Cmb_ID]:[Cmb_ID]],0))),CHOOSE(AC[[M]:[M]],2,1,1,SUM(AC[[AB]:[DB]])))),""))</f>
        <v/>
      </c>
      <c r="AI131" t="str">
        <f>IF(OR(AI$5="",$S131=""),"",IFERROR(SUM(PRODUCT(INDEX(CMB[[BA_0O]:[BA_2O]],MATCH(ROUND(MIN(SUM(AI$4,$O131/1000),SUM($O131,AI$4/1000)),3),CMB[[Cmb_ID]:[Cmb_ID]],0),SUM(N(AI$1),N($R131),1)),CHOOSE(AC[[M]:[M]],1,1,0,AC[[AB]:[AB]])),PRODUCT(INDEX(CMB[[BD_0O]:[BD_2O]],MATCH(ROUND(MIN(SUM(AI$4,$O131/1000),SUM($O131,AI$4/1000)),3),CMB[[Cmb_ID]:[Cmb_ID]],0),SUM(N(AI$1),N($R131),1)),CHOOSE(AC[[M]:[M]],1,0,1,AC[[DB]:[DB]])),PRODUCT(SUM(ROUND(AVERAGE(VALUE(AI$3),VALUE($P131)),0),CHOOSE(IF(OR(AI$1,$R131),4,INDEX(CMB[[Res_Rare]:[Res_Rare]],MATCH(ROUND(MIN(SUM(AI$4,$O131/1000),SUM($O131,AI$4/1000)),3),CMB[[Cmb_ID]:[Cmb_ID]],0))),-1,-1,0,0)),IF(OR(AI$1,$R131),4,INDEX(CMB[[Cmb_Rare]:[Cmb_Rare]],MATCH(ROUND(MIN(SUM(AI$4,$O131/1000),SUM($O131,AI$4/1000)),3),CMB[[Cmb_ID]:[Cmb_ID]],0))),CHOOSE(AC[[M]:[M]],2,1,1,SUM(AC[[AB]:[DB]])))),""))</f>
        <v/>
      </c>
      <c r="AJ131" t="str">
        <f>IF(OR(AJ$5="",$S131=""),"",IFERROR(SUM(PRODUCT(INDEX(CMB[[BA_0O]:[BA_2O]],MATCH(ROUND(MIN(SUM(AJ$4,$O131/1000),SUM($O131,AJ$4/1000)),3),CMB[[Cmb_ID]:[Cmb_ID]],0),SUM(N(AJ$1),N($R131),1)),CHOOSE(AC[[M]:[M]],1,1,0,AC[[AB]:[AB]])),PRODUCT(INDEX(CMB[[BD_0O]:[BD_2O]],MATCH(ROUND(MIN(SUM(AJ$4,$O131/1000),SUM($O131,AJ$4/1000)),3),CMB[[Cmb_ID]:[Cmb_ID]],0),SUM(N(AJ$1),N($R131),1)),CHOOSE(AC[[M]:[M]],1,0,1,AC[[DB]:[DB]])),PRODUCT(SUM(ROUND(AVERAGE(VALUE(AJ$3),VALUE($P131)),0),CHOOSE(IF(OR(AJ$1,$R131),4,INDEX(CMB[[Res_Rare]:[Res_Rare]],MATCH(ROUND(MIN(SUM(AJ$4,$O131/1000),SUM($O131,AJ$4/1000)),3),CMB[[Cmb_ID]:[Cmb_ID]],0))),-1,-1,0,0)),IF(OR(AJ$1,$R131),4,INDEX(CMB[[Cmb_Rare]:[Cmb_Rare]],MATCH(ROUND(MIN(SUM(AJ$4,$O131/1000),SUM($O131,AJ$4/1000)),3),CMB[[Cmb_ID]:[Cmb_ID]],0))),CHOOSE(AC[[M]:[M]],2,1,1,SUM(AC[[AB]:[DB]])))),""))</f>
        <v/>
      </c>
      <c r="AK131" t="str">
        <f>IF(OR(AK$5="",$S131=""),"",IFERROR(SUM(PRODUCT(INDEX(CMB[[BA_0O]:[BA_2O]],MATCH(ROUND(MIN(SUM(AK$4,$O131/1000),SUM($O131,AK$4/1000)),3),CMB[[Cmb_ID]:[Cmb_ID]],0),SUM(N(AK$1),N($R131),1)),CHOOSE(AC[[M]:[M]],1,1,0,AC[[AB]:[AB]])),PRODUCT(INDEX(CMB[[BD_0O]:[BD_2O]],MATCH(ROUND(MIN(SUM(AK$4,$O131/1000),SUM($O131,AK$4/1000)),3),CMB[[Cmb_ID]:[Cmb_ID]],0),SUM(N(AK$1),N($R131),1)),CHOOSE(AC[[M]:[M]],1,0,1,AC[[DB]:[DB]])),PRODUCT(SUM(ROUND(AVERAGE(VALUE(AK$3),VALUE($P131)),0),CHOOSE(IF(OR(AK$1,$R131),4,INDEX(CMB[[Res_Rare]:[Res_Rare]],MATCH(ROUND(MIN(SUM(AK$4,$O131/1000),SUM($O131,AK$4/1000)),3),CMB[[Cmb_ID]:[Cmb_ID]],0))),-1,-1,0,0)),IF(OR(AK$1,$R131),4,INDEX(CMB[[Cmb_Rare]:[Cmb_Rare]],MATCH(ROUND(MIN(SUM(AK$4,$O131/1000),SUM($O131,AK$4/1000)),3),CMB[[Cmb_ID]:[Cmb_ID]],0))),CHOOSE(AC[[M]:[M]],2,1,1,SUM(AC[[AB]:[DB]])))),""))</f>
        <v/>
      </c>
      <c r="AL131" t="str">
        <f>IF(OR(AL$5="",$S131=""),"",IFERROR(SUM(PRODUCT(INDEX(CMB[[BA_0O]:[BA_2O]],MATCH(ROUND(MIN(SUM(AL$4,$O131/1000),SUM($O131,AL$4/1000)),3),CMB[[Cmb_ID]:[Cmb_ID]],0),SUM(N(AL$1),N($R131),1)),CHOOSE(AC[[M]:[M]],1,1,0,AC[[AB]:[AB]])),PRODUCT(INDEX(CMB[[BD_0O]:[BD_2O]],MATCH(ROUND(MIN(SUM(AL$4,$O131/1000),SUM($O131,AL$4/1000)),3),CMB[[Cmb_ID]:[Cmb_ID]],0),SUM(N(AL$1),N($R131),1)),CHOOSE(AC[[M]:[M]],1,0,1,AC[[DB]:[DB]])),PRODUCT(SUM(ROUND(AVERAGE(VALUE(AL$3),VALUE($P131)),0),CHOOSE(IF(OR(AL$1,$R131),4,INDEX(CMB[[Res_Rare]:[Res_Rare]],MATCH(ROUND(MIN(SUM(AL$4,$O131/1000),SUM($O131,AL$4/1000)),3),CMB[[Cmb_ID]:[Cmb_ID]],0))),-1,-1,0,0)),IF(OR(AL$1,$R131),4,INDEX(CMB[[Cmb_Rare]:[Cmb_Rare]],MATCH(ROUND(MIN(SUM(AL$4,$O131/1000),SUM($O131,AL$4/1000)),3),CMB[[Cmb_ID]:[Cmb_ID]],0))),CHOOSE(AC[[M]:[M]],2,1,1,SUM(AC[[AB]:[DB]])))),""))</f>
        <v/>
      </c>
      <c r="AM131" t="str">
        <f>IF(OR(AM$5="",$S131=""),"",IFERROR(SUM(PRODUCT(INDEX(CMB[[BA_0O]:[BA_2O]],MATCH(ROUND(MIN(SUM(AM$4,$O131/1000),SUM($O131,AM$4/1000)),3),CMB[[Cmb_ID]:[Cmb_ID]],0),SUM(N(AM$1),N($R131),1)),CHOOSE(AC[[M]:[M]],1,1,0,AC[[AB]:[AB]])),PRODUCT(INDEX(CMB[[BD_0O]:[BD_2O]],MATCH(ROUND(MIN(SUM(AM$4,$O131/1000),SUM($O131,AM$4/1000)),3),CMB[[Cmb_ID]:[Cmb_ID]],0),SUM(N(AM$1),N($R131),1)),CHOOSE(AC[[M]:[M]],1,0,1,AC[[DB]:[DB]])),PRODUCT(SUM(ROUND(AVERAGE(VALUE(AM$3),VALUE($P131)),0),CHOOSE(IF(OR(AM$1,$R131),4,INDEX(CMB[[Res_Rare]:[Res_Rare]],MATCH(ROUND(MIN(SUM(AM$4,$O131/1000),SUM($O131,AM$4/1000)),3),CMB[[Cmb_ID]:[Cmb_ID]],0))),-1,-1,0,0)),IF(OR(AM$1,$R131),4,INDEX(CMB[[Cmb_Rare]:[Cmb_Rare]],MATCH(ROUND(MIN(SUM(AM$4,$O131/1000),SUM($O131,AM$4/1000)),3),CMB[[Cmb_ID]:[Cmb_ID]],0))),CHOOSE(AC[[M]:[M]],2,1,1,SUM(AC[[AB]:[DB]])))),""))</f>
        <v/>
      </c>
      <c r="AN131" t="str">
        <f>IF(OR(AN$5="",$S131=""),"",IFERROR(SUM(PRODUCT(INDEX(CMB[[BA_0O]:[BA_2O]],MATCH(ROUND(MIN(SUM(AN$4,$O131/1000),SUM($O131,AN$4/1000)),3),CMB[[Cmb_ID]:[Cmb_ID]],0),SUM(N(AN$1),N($R131),1)),CHOOSE(AC[[M]:[M]],1,1,0,AC[[AB]:[AB]])),PRODUCT(INDEX(CMB[[BD_0O]:[BD_2O]],MATCH(ROUND(MIN(SUM(AN$4,$O131/1000),SUM($O131,AN$4/1000)),3),CMB[[Cmb_ID]:[Cmb_ID]],0),SUM(N(AN$1),N($R131),1)),CHOOSE(AC[[M]:[M]],1,0,1,AC[[DB]:[DB]])),PRODUCT(SUM(ROUND(AVERAGE(VALUE(AN$3),VALUE($P131)),0),CHOOSE(IF(OR(AN$1,$R131),4,INDEX(CMB[[Res_Rare]:[Res_Rare]],MATCH(ROUND(MIN(SUM(AN$4,$O131/1000),SUM($O131,AN$4/1000)),3),CMB[[Cmb_ID]:[Cmb_ID]],0))),-1,-1,0,0)),IF(OR(AN$1,$R131),4,INDEX(CMB[[Cmb_Rare]:[Cmb_Rare]],MATCH(ROUND(MIN(SUM(AN$4,$O131/1000),SUM($O131,AN$4/1000)),3),CMB[[Cmb_ID]:[Cmb_ID]],0))),CHOOSE(AC[[M]:[M]],2,1,1,SUM(AC[[AB]:[DB]])))),""))</f>
        <v/>
      </c>
      <c r="AO131" t="str">
        <f>IF(OR(AO$5="",$S131=""),"",IFERROR(SUM(PRODUCT(INDEX(CMB[[BA_0O]:[BA_2O]],MATCH(ROUND(MIN(SUM(AO$4,$O131/1000),SUM($O131,AO$4/1000)),3),CMB[[Cmb_ID]:[Cmb_ID]],0),SUM(N(AO$1),N($R131),1)),CHOOSE(AC[[M]:[M]],1,1,0,AC[[AB]:[AB]])),PRODUCT(INDEX(CMB[[BD_0O]:[BD_2O]],MATCH(ROUND(MIN(SUM(AO$4,$O131/1000),SUM($O131,AO$4/1000)),3),CMB[[Cmb_ID]:[Cmb_ID]],0),SUM(N(AO$1),N($R131),1)),CHOOSE(AC[[M]:[M]],1,0,1,AC[[DB]:[DB]])),PRODUCT(SUM(ROUND(AVERAGE(VALUE(AO$3),VALUE($P131)),0),CHOOSE(IF(OR(AO$1,$R131),4,INDEX(CMB[[Res_Rare]:[Res_Rare]],MATCH(ROUND(MIN(SUM(AO$4,$O131/1000),SUM($O131,AO$4/1000)),3),CMB[[Cmb_ID]:[Cmb_ID]],0))),-1,-1,0,0)),IF(OR(AO$1,$R131),4,INDEX(CMB[[Cmb_Rare]:[Cmb_Rare]],MATCH(ROUND(MIN(SUM(AO$4,$O131/1000),SUM($O131,AO$4/1000)),3),CMB[[Cmb_ID]:[Cmb_ID]],0))),CHOOSE(AC[[M]:[M]],2,1,1,SUM(AC[[AB]:[DB]])))),""))</f>
        <v/>
      </c>
      <c r="AP131" t="str">
        <f>IF(OR(AP$5="",$S131=""),"",IFERROR(SUM(PRODUCT(INDEX(CMB[[BA_0O]:[BA_2O]],MATCH(ROUND(MIN(SUM(AP$4,$O131/1000),SUM($O131,AP$4/1000)),3),CMB[[Cmb_ID]:[Cmb_ID]],0),SUM(N(AP$1),N($R131),1)),CHOOSE(AC[[M]:[M]],1,1,0,AC[[AB]:[AB]])),PRODUCT(INDEX(CMB[[BD_0O]:[BD_2O]],MATCH(ROUND(MIN(SUM(AP$4,$O131/1000),SUM($O131,AP$4/1000)),3),CMB[[Cmb_ID]:[Cmb_ID]],0),SUM(N(AP$1),N($R131),1)),CHOOSE(AC[[M]:[M]],1,0,1,AC[[DB]:[DB]])),PRODUCT(SUM(ROUND(AVERAGE(VALUE(AP$3),VALUE($P131)),0),CHOOSE(IF(OR(AP$1,$R131),4,INDEX(CMB[[Res_Rare]:[Res_Rare]],MATCH(ROUND(MIN(SUM(AP$4,$O131/1000),SUM($O131,AP$4/1000)),3),CMB[[Cmb_ID]:[Cmb_ID]],0))),-1,-1,0,0)),IF(OR(AP$1,$R131),4,INDEX(CMB[[Cmb_Rare]:[Cmb_Rare]],MATCH(ROUND(MIN(SUM(AP$4,$O131/1000),SUM($O131,AP$4/1000)),3),CMB[[Cmb_ID]:[Cmb_ID]],0))),CHOOSE(AC[[M]:[M]],2,1,1,SUM(AC[[AB]:[DB]])))),""))</f>
        <v/>
      </c>
      <c r="AQ131" t="str">
        <f>IF(OR(AQ$5="",$S131=""),"",IFERROR(SUM(PRODUCT(INDEX(CMB[[BA_0O]:[BA_2O]],MATCH(ROUND(MIN(SUM(AQ$4,$O131/1000),SUM($O131,AQ$4/1000)),3),CMB[[Cmb_ID]:[Cmb_ID]],0),SUM(N(AQ$1),N($R131),1)),CHOOSE(AC[[M]:[M]],1,1,0,AC[[AB]:[AB]])),PRODUCT(INDEX(CMB[[BD_0O]:[BD_2O]],MATCH(ROUND(MIN(SUM(AQ$4,$O131/1000),SUM($O131,AQ$4/1000)),3),CMB[[Cmb_ID]:[Cmb_ID]],0),SUM(N(AQ$1),N($R131),1)),CHOOSE(AC[[M]:[M]],1,0,1,AC[[DB]:[DB]])),PRODUCT(SUM(ROUND(AVERAGE(VALUE(AQ$3),VALUE($P131)),0),CHOOSE(IF(OR(AQ$1,$R131),4,INDEX(CMB[[Res_Rare]:[Res_Rare]],MATCH(ROUND(MIN(SUM(AQ$4,$O131/1000),SUM($O131,AQ$4/1000)),3),CMB[[Cmb_ID]:[Cmb_ID]],0))),-1,-1,0,0)),IF(OR(AQ$1,$R131),4,INDEX(CMB[[Cmb_Rare]:[Cmb_Rare]],MATCH(ROUND(MIN(SUM(AQ$4,$O131/1000),SUM($O131,AQ$4/1000)),3),CMB[[Cmb_ID]:[Cmb_ID]],0))),CHOOSE(AC[[M]:[M]],2,1,1,SUM(AC[[AB]:[DB]])))),""))</f>
        <v/>
      </c>
      <c r="AR131" t="str">
        <f>IF(OR(AR$5="",$S131=""),"",IFERROR(SUM(PRODUCT(INDEX(CMB[[BA_0O]:[BA_2O]],MATCH(ROUND(MIN(SUM(AR$4,$O131/1000),SUM($O131,AR$4/1000)),3),CMB[[Cmb_ID]:[Cmb_ID]],0),SUM(N(AR$1),N($R131),1)),CHOOSE(AC[[M]:[M]],1,1,0,AC[[AB]:[AB]])),PRODUCT(INDEX(CMB[[BD_0O]:[BD_2O]],MATCH(ROUND(MIN(SUM(AR$4,$O131/1000),SUM($O131,AR$4/1000)),3),CMB[[Cmb_ID]:[Cmb_ID]],0),SUM(N(AR$1),N($R131),1)),CHOOSE(AC[[M]:[M]],1,0,1,AC[[DB]:[DB]])),PRODUCT(SUM(ROUND(AVERAGE(VALUE(AR$3),VALUE($P131)),0),CHOOSE(IF(OR(AR$1,$R131),4,INDEX(CMB[[Res_Rare]:[Res_Rare]],MATCH(ROUND(MIN(SUM(AR$4,$O131/1000),SUM($O131,AR$4/1000)),3),CMB[[Cmb_ID]:[Cmb_ID]],0))),-1,-1,0,0)),IF(OR(AR$1,$R131),4,INDEX(CMB[[Cmb_Rare]:[Cmb_Rare]],MATCH(ROUND(MIN(SUM(AR$4,$O131/1000),SUM($O131,AR$4/1000)),3),CMB[[Cmb_ID]:[Cmb_ID]],0))),CHOOSE(AC[[M]:[M]],2,1,1,SUM(AC[[AB]:[DB]])))),""))</f>
        <v/>
      </c>
      <c r="AS131" t="str">
        <f>IF(OR(AS$5="",$S131=""),"",IFERROR(SUM(PRODUCT(INDEX(CMB[[BA_0O]:[BA_2O]],MATCH(ROUND(MIN(SUM(AS$4,$O131/1000),SUM($O131,AS$4/1000)),3),CMB[[Cmb_ID]:[Cmb_ID]],0),SUM(N(AS$1),N($R131),1)),CHOOSE(AC[[M]:[M]],1,1,0,AC[[AB]:[AB]])),PRODUCT(INDEX(CMB[[BD_0O]:[BD_2O]],MATCH(ROUND(MIN(SUM(AS$4,$O131/1000),SUM($O131,AS$4/1000)),3),CMB[[Cmb_ID]:[Cmb_ID]],0),SUM(N(AS$1),N($R131),1)),CHOOSE(AC[[M]:[M]],1,0,1,AC[[DB]:[DB]])),PRODUCT(SUM(ROUND(AVERAGE(VALUE(AS$3),VALUE($P131)),0),CHOOSE(IF(OR(AS$1,$R131),4,INDEX(CMB[[Res_Rare]:[Res_Rare]],MATCH(ROUND(MIN(SUM(AS$4,$O131/1000),SUM($O131,AS$4/1000)),3),CMB[[Cmb_ID]:[Cmb_ID]],0))),-1,-1,0,0)),IF(OR(AS$1,$R131),4,INDEX(CMB[[Cmb_Rare]:[Cmb_Rare]],MATCH(ROUND(MIN(SUM(AS$4,$O131/1000),SUM($O131,AS$4/1000)),3),CMB[[Cmb_ID]:[Cmb_ID]],0))),CHOOSE(AC[[M]:[M]],2,1,1,SUM(AC[[AB]:[DB]])))),""))</f>
        <v/>
      </c>
      <c r="AT131" t="str">
        <f>IF(OR(AT$5="",$S131=""),"",IFERROR(SUM(PRODUCT(INDEX(CMB[[BA_0O]:[BA_2O]],MATCH(ROUND(MIN(SUM(AT$4,$O131/1000),SUM($O131,AT$4/1000)),3),CMB[[Cmb_ID]:[Cmb_ID]],0),SUM(N(AT$1),N($R131),1)),CHOOSE(AC[[M]:[M]],1,1,0,AC[[AB]:[AB]])),PRODUCT(INDEX(CMB[[BD_0O]:[BD_2O]],MATCH(ROUND(MIN(SUM(AT$4,$O131/1000),SUM($O131,AT$4/1000)),3),CMB[[Cmb_ID]:[Cmb_ID]],0),SUM(N(AT$1),N($R131),1)),CHOOSE(AC[[M]:[M]],1,0,1,AC[[DB]:[DB]])),PRODUCT(SUM(ROUND(AVERAGE(VALUE(AT$3),VALUE($P131)),0),CHOOSE(IF(OR(AT$1,$R131),4,INDEX(CMB[[Res_Rare]:[Res_Rare]],MATCH(ROUND(MIN(SUM(AT$4,$O131/1000),SUM($O131,AT$4/1000)),3),CMB[[Cmb_ID]:[Cmb_ID]],0))),-1,-1,0,0)),IF(OR(AT$1,$R131),4,INDEX(CMB[[Cmb_Rare]:[Cmb_Rare]],MATCH(ROUND(MIN(SUM(AT$4,$O131/1000),SUM($O131,AT$4/1000)),3),CMB[[Cmb_ID]:[Cmb_ID]],0))),CHOOSE(AC[[M]:[M]],2,1,1,SUM(AC[[AB]:[DB]])))),""))</f>
        <v/>
      </c>
      <c r="AU131" t="str">
        <f>IF(OR(AU$5="",$S131=""),"",IFERROR(SUM(PRODUCT(INDEX(CMB[[BA_0O]:[BA_2O]],MATCH(ROUND(MIN(SUM(AU$4,$O131/1000),SUM($O131,AU$4/1000)),3),CMB[[Cmb_ID]:[Cmb_ID]],0),SUM(N(AU$1),N($R131),1)),CHOOSE(AC[[M]:[M]],1,1,0,AC[[AB]:[AB]])),PRODUCT(INDEX(CMB[[BD_0O]:[BD_2O]],MATCH(ROUND(MIN(SUM(AU$4,$O131/1000),SUM($O131,AU$4/1000)),3),CMB[[Cmb_ID]:[Cmb_ID]],0),SUM(N(AU$1),N($R131),1)),CHOOSE(AC[[M]:[M]],1,0,1,AC[[DB]:[DB]])),PRODUCT(SUM(ROUND(AVERAGE(VALUE(AU$3),VALUE($P131)),0),CHOOSE(IF(OR(AU$1,$R131),4,INDEX(CMB[[Res_Rare]:[Res_Rare]],MATCH(ROUND(MIN(SUM(AU$4,$O131/1000),SUM($O131,AU$4/1000)),3),CMB[[Cmb_ID]:[Cmb_ID]],0))),-1,-1,0,0)),IF(OR(AU$1,$R131),4,INDEX(CMB[[Cmb_Rare]:[Cmb_Rare]],MATCH(ROUND(MIN(SUM(AU$4,$O131/1000),SUM($O131,AU$4/1000)),3),CMB[[Cmb_ID]:[Cmb_ID]],0))),CHOOSE(AC[[M]:[M]],2,1,1,SUM(AC[[AB]:[DB]])))),""))</f>
        <v/>
      </c>
      <c r="AV131" t="str">
        <f>IF(OR(AV$5="",$S131=""),"",IFERROR(SUM(PRODUCT(INDEX(CMB[[BA_0O]:[BA_2O]],MATCH(ROUND(MIN(SUM(AV$4,$O131/1000),SUM($O131,AV$4/1000)),3),CMB[[Cmb_ID]:[Cmb_ID]],0),SUM(N(AV$1),N($R131),1)),CHOOSE(AC[[M]:[M]],1,1,0,AC[[AB]:[AB]])),PRODUCT(INDEX(CMB[[BD_0O]:[BD_2O]],MATCH(ROUND(MIN(SUM(AV$4,$O131/1000),SUM($O131,AV$4/1000)),3),CMB[[Cmb_ID]:[Cmb_ID]],0),SUM(N(AV$1),N($R131),1)),CHOOSE(AC[[M]:[M]],1,0,1,AC[[DB]:[DB]])),PRODUCT(SUM(ROUND(AVERAGE(VALUE(AV$3),VALUE($P131)),0),CHOOSE(IF(OR(AV$1,$R131),4,INDEX(CMB[[Res_Rare]:[Res_Rare]],MATCH(ROUND(MIN(SUM(AV$4,$O131/1000),SUM($O131,AV$4/1000)),3),CMB[[Cmb_ID]:[Cmb_ID]],0))),-1,-1,0,0)),IF(OR(AV$1,$R131),4,INDEX(CMB[[Cmb_Rare]:[Cmb_Rare]],MATCH(ROUND(MIN(SUM(AV$4,$O131/1000),SUM($O131,AV$4/1000)),3),CMB[[Cmb_ID]:[Cmb_ID]],0))),CHOOSE(AC[[M]:[M]],2,1,1,SUM(AC[[AB]:[DB]])))),""))</f>
        <v/>
      </c>
      <c r="AW131" t="str">
        <f>IF(OR(AW$5="",$S131=""),"",IFERROR(SUM(PRODUCT(INDEX(CMB[[BA_0O]:[BA_2O]],MATCH(ROUND(MIN(SUM(AW$4,$O131/1000),SUM($O131,AW$4/1000)),3),CMB[[Cmb_ID]:[Cmb_ID]],0),SUM(N(AW$1),N($R131),1)),CHOOSE(AC[[M]:[M]],1,1,0,AC[[AB]:[AB]])),PRODUCT(INDEX(CMB[[BD_0O]:[BD_2O]],MATCH(ROUND(MIN(SUM(AW$4,$O131/1000),SUM($O131,AW$4/1000)),3),CMB[[Cmb_ID]:[Cmb_ID]],0),SUM(N(AW$1),N($R131),1)),CHOOSE(AC[[M]:[M]],1,0,1,AC[[DB]:[DB]])),PRODUCT(SUM(ROUND(AVERAGE(VALUE(AW$3),VALUE($P131)),0),CHOOSE(IF(OR(AW$1,$R131),4,INDEX(CMB[[Res_Rare]:[Res_Rare]],MATCH(ROUND(MIN(SUM(AW$4,$O131/1000),SUM($O131,AW$4/1000)),3),CMB[[Cmb_ID]:[Cmb_ID]],0))),-1,-1,0,0)),IF(OR(AW$1,$R131),4,INDEX(CMB[[Cmb_Rare]:[Cmb_Rare]],MATCH(ROUND(MIN(SUM(AW$4,$O131/1000),SUM($O131,AW$4/1000)),3),CMB[[Cmb_ID]:[Cmb_ID]],0))),CHOOSE(AC[[M]:[M]],2,1,1,SUM(AC[[AB]:[DB]])))),""))</f>
        <v/>
      </c>
      <c r="AX131" t="str">
        <f>IF(OR(AX$5="",$S131=""),"",IFERROR(SUM(PRODUCT(INDEX(CMB[[BA_0O]:[BA_2O]],MATCH(ROUND(MIN(SUM(AX$4,$O131/1000),SUM($O131,AX$4/1000)),3),CMB[[Cmb_ID]:[Cmb_ID]],0),SUM(N(AX$1),N($R131),1)),CHOOSE(AC[[M]:[M]],1,1,0,AC[[AB]:[AB]])),PRODUCT(INDEX(CMB[[BD_0O]:[BD_2O]],MATCH(ROUND(MIN(SUM(AX$4,$O131/1000),SUM($O131,AX$4/1000)),3),CMB[[Cmb_ID]:[Cmb_ID]],0),SUM(N(AX$1),N($R131),1)),CHOOSE(AC[[M]:[M]],1,0,1,AC[[DB]:[DB]])),PRODUCT(SUM(ROUND(AVERAGE(VALUE(AX$3),VALUE($P131)),0),CHOOSE(IF(OR(AX$1,$R131),4,INDEX(CMB[[Res_Rare]:[Res_Rare]],MATCH(ROUND(MIN(SUM(AX$4,$O131/1000),SUM($O131,AX$4/1000)),3),CMB[[Cmb_ID]:[Cmb_ID]],0))),-1,-1,0,0)),IF(OR(AX$1,$R131),4,INDEX(CMB[[Cmb_Rare]:[Cmb_Rare]],MATCH(ROUND(MIN(SUM(AX$4,$O131/1000),SUM($O131,AX$4/1000)),3),CMB[[Cmb_ID]:[Cmb_ID]],0))),CHOOSE(AC[[M]:[M]],2,1,1,SUM(AC[[AB]:[DB]])))),""))</f>
        <v/>
      </c>
      <c r="AY131" t="str">
        <f>IF(OR(AY$5="",$S131=""),"",IFERROR(SUM(PRODUCT(INDEX(CMB[[BA_0O]:[BA_2O]],MATCH(ROUND(MIN(SUM(AY$4,$O131/1000),SUM($O131,AY$4/1000)),3),CMB[[Cmb_ID]:[Cmb_ID]],0),SUM(N(AY$1),N($R131),1)),CHOOSE(AC[[M]:[M]],1,1,0,AC[[AB]:[AB]])),PRODUCT(INDEX(CMB[[BD_0O]:[BD_2O]],MATCH(ROUND(MIN(SUM(AY$4,$O131/1000),SUM($O131,AY$4/1000)),3),CMB[[Cmb_ID]:[Cmb_ID]],0),SUM(N(AY$1),N($R131),1)),CHOOSE(AC[[M]:[M]],1,0,1,AC[[DB]:[DB]])),PRODUCT(SUM(ROUND(AVERAGE(VALUE(AY$3),VALUE($P131)),0),CHOOSE(IF(OR(AY$1,$R131),4,INDEX(CMB[[Res_Rare]:[Res_Rare]],MATCH(ROUND(MIN(SUM(AY$4,$O131/1000),SUM($O131,AY$4/1000)),3),CMB[[Cmb_ID]:[Cmb_ID]],0))),-1,-1,0,0)),IF(OR(AY$1,$R131),4,INDEX(CMB[[Cmb_Rare]:[Cmb_Rare]],MATCH(ROUND(MIN(SUM(AY$4,$O131/1000),SUM($O131,AY$4/1000)),3),CMB[[Cmb_ID]:[Cmb_ID]],0))),CHOOSE(AC[[M]:[M]],2,1,1,SUM(AC[[AB]:[DB]])))),""))</f>
        <v/>
      </c>
      <c r="AZ131" t="str">
        <f>IF(OR(AZ$5="",$S131=""),"",IFERROR(SUM(PRODUCT(INDEX(CMB[[BA_0O]:[BA_2O]],MATCH(ROUND(MIN(SUM(AZ$4,$O131/1000),SUM($O131,AZ$4/1000)),3),CMB[[Cmb_ID]:[Cmb_ID]],0),SUM(N(AZ$1),N($R131),1)),CHOOSE(AC[[M]:[M]],1,1,0,AC[[AB]:[AB]])),PRODUCT(INDEX(CMB[[BD_0O]:[BD_2O]],MATCH(ROUND(MIN(SUM(AZ$4,$O131/1000),SUM($O131,AZ$4/1000)),3),CMB[[Cmb_ID]:[Cmb_ID]],0),SUM(N(AZ$1),N($R131),1)),CHOOSE(AC[[M]:[M]],1,0,1,AC[[DB]:[DB]])),PRODUCT(SUM(ROUND(AVERAGE(VALUE(AZ$3),VALUE($P131)),0),CHOOSE(IF(OR(AZ$1,$R131),4,INDEX(CMB[[Res_Rare]:[Res_Rare]],MATCH(ROUND(MIN(SUM(AZ$4,$O131/1000),SUM($O131,AZ$4/1000)),3),CMB[[Cmb_ID]:[Cmb_ID]],0))),-1,-1,0,0)),IF(OR(AZ$1,$R131),4,INDEX(CMB[[Cmb_Rare]:[Cmb_Rare]],MATCH(ROUND(MIN(SUM(AZ$4,$O131/1000),SUM($O131,AZ$4/1000)),3),CMB[[Cmb_ID]:[Cmb_ID]],0))),CHOOSE(AC[[M]:[M]],2,1,1,SUM(AC[[AB]:[DB]])))),""))</f>
        <v/>
      </c>
      <c r="BA131" t="str">
        <f>IF(OR(BA$5="",$S131=""),"",IFERROR(SUM(PRODUCT(INDEX(CMB[[BA_0O]:[BA_2O]],MATCH(ROUND(MIN(SUM(BA$4,$O131/1000),SUM($O131,BA$4/1000)),3),CMB[[Cmb_ID]:[Cmb_ID]],0),SUM(N(BA$1),N($R131),1)),CHOOSE(AC[[M]:[M]],1,1,0,AC[[AB]:[AB]])),PRODUCT(INDEX(CMB[[BD_0O]:[BD_2O]],MATCH(ROUND(MIN(SUM(BA$4,$O131/1000),SUM($O131,BA$4/1000)),3),CMB[[Cmb_ID]:[Cmb_ID]],0),SUM(N(BA$1),N($R131),1)),CHOOSE(AC[[M]:[M]],1,0,1,AC[[DB]:[DB]])),PRODUCT(SUM(ROUND(AVERAGE(VALUE(BA$3),VALUE($P131)),0),CHOOSE(IF(OR(BA$1,$R131),4,INDEX(CMB[[Res_Rare]:[Res_Rare]],MATCH(ROUND(MIN(SUM(BA$4,$O131/1000),SUM($O131,BA$4/1000)),3),CMB[[Cmb_ID]:[Cmb_ID]],0))),-1,-1,0,0)),IF(OR(BA$1,$R131),4,INDEX(CMB[[Cmb_Rare]:[Cmb_Rare]],MATCH(ROUND(MIN(SUM(BA$4,$O131/1000),SUM($O131,BA$4/1000)),3),CMB[[Cmb_ID]:[Cmb_ID]],0))),CHOOSE(AC[[M]:[M]],2,1,1,SUM(AC[[AB]:[DB]])))),""))</f>
        <v/>
      </c>
      <c r="BB131" t="str">
        <f>IF(OR(BB$5="",$S131=""),"",IFERROR(SUM(PRODUCT(INDEX(CMB[[BA_0O]:[BA_2O]],MATCH(ROUND(MIN(SUM(BB$4,$O131/1000),SUM($O131,BB$4/1000)),3),CMB[[Cmb_ID]:[Cmb_ID]],0),SUM(N(BB$1),N($R131),1)),CHOOSE(AC[[M]:[M]],1,1,0,AC[[AB]:[AB]])),PRODUCT(INDEX(CMB[[BD_0O]:[BD_2O]],MATCH(ROUND(MIN(SUM(BB$4,$O131/1000),SUM($O131,BB$4/1000)),3),CMB[[Cmb_ID]:[Cmb_ID]],0),SUM(N(BB$1),N($R131),1)),CHOOSE(AC[[M]:[M]],1,0,1,AC[[DB]:[DB]])),PRODUCT(SUM(ROUND(AVERAGE(VALUE(BB$3),VALUE($P131)),0),CHOOSE(IF(OR(BB$1,$R131),4,INDEX(CMB[[Res_Rare]:[Res_Rare]],MATCH(ROUND(MIN(SUM(BB$4,$O131/1000),SUM($O131,BB$4/1000)),3),CMB[[Cmb_ID]:[Cmb_ID]],0))),-1,-1,0,0)),IF(OR(BB$1,$R131),4,INDEX(CMB[[Cmb_Rare]:[Cmb_Rare]],MATCH(ROUND(MIN(SUM(BB$4,$O131/1000),SUM($O131,BB$4/1000)),3),CMB[[Cmb_ID]:[Cmb_ID]],0))),CHOOSE(AC[[M]:[M]],2,1,1,SUM(AC[[AB]:[DB]])))),""))</f>
        <v/>
      </c>
      <c r="BC131" t="str">
        <f>IF(OR(BC$5="",$S131=""),"",IFERROR(SUM(PRODUCT(INDEX(CMB[[BA_0O]:[BA_2O]],MATCH(ROUND(MIN(SUM(BC$4,$O131/1000),SUM($O131,BC$4/1000)),3),CMB[[Cmb_ID]:[Cmb_ID]],0),SUM(N(BC$1),N($R131),1)),CHOOSE(AC[[M]:[M]],1,1,0,AC[[AB]:[AB]])),PRODUCT(INDEX(CMB[[BD_0O]:[BD_2O]],MATCH(ROUND(MIN(SUM(BC$4,$O131/1000),SUM($O131,BC$4/1000)),3),CMB[[Cmb_ID]:[Cmb_ID]],0),SUM(N(BC$1),N($R131),1)),CHOOSE(AC[[M]:[M]],1,0,1,AC[[DB]:[DB]])),PRODUCT(SUM(ROUND(AVERAGE(VALUE(BC$3),VALUE($P131)),0),CHOOSE(IF(OR(BC$1,$R131),4,INDEX(CMB[[Res_Rare]:[Res_Rare]],MATCH(ROUND(MIN(SUM(BC$4,$O131/1000),SUM($O131,BC$4/1000)),3),CMB[[Cmb_ID]:[Cmb_ID]],0))),-1,-1,0,0)),IF(OR(BC$1,$R131),4,INDEX(CMB[[Cmb_Rare]:[Cmb_Rare]],MATCH(ROUND(MIN(SUM(BC$4,$O131/1000),SUM($O131,BC$4/1000)),3),CMB[[Cmb_ID]:[Cmb_ID]],0))),CHOOSE(AC[[M]:[M]],2,1,1,SUM(AC[[AB]:[DB]])))),""))</f>
        <v/>
      </c>
      <c r="BD131" t="str">
        <f>IF(OR(BD$5="",$S131=""),"",IFERROR(SUM(PRODUCT(INDEX(CMB[[BA_0O]:[BA_2O]],MATCH(ROUND(MIN(SUM(BD$4,$O131/1000),SUM($O131,BD$4/1000)),3),CMB[[Cmb_ID]:[Cmb_ID]],0),SUM(N(BD$1),N($R131),1)),CHOOSE(AC[[M]:[M]],1,1,0,AC[[AB]:[AB]])),PRODUCT(INDEX(CMB[[BD_0O]:[BD_2O]],MATCH(ROUND(MIN(SUM(BD$4,$O131/1000),SUM($O131,BD$4/1000)),3),CMB[[Cmb_ID]:[Cmb_ID]],0),SUM(N(BD$1),N($R131),1)),CHOOSE(AC[[M]:[M]],1,0,1,AC[[DB]:[DB]])),PRODUCT(SUM(ROUND(AVERAGE(VALUE(BD$3),VALUE($P131)),0),CHOOSE(IF(OR(BD$1,$R131),4,INDEX(CMB[[Res_Rare]:[Res_Rare]],MATCH(ROUND(MIN(SUM(BD$4,$O131/1000),SUM($O131,BD$4/1000)),3),CMB[[Cmb_ID]:[Cmb_ID]],0))),-1,-1,0,0)),IF(OR(BD$1,$R131),4,INDEX(CMB[[Cmb_Rare]:[Cmb_Rare]],MATCH(ROUND(MIN(SUM(BD$4,$O131/1000),SUM($O131,BD$4/1000)),3),CMB[[Cmb_ID]:[Cmb_ID]],0))),CHOOSE(AC[[M]:[M]],2,1,1,SUM(AC[[AB]:[DB]])))),""))</f>
        <v/>
      </c>
      <c r="BE131" t="str">
        <f>IF(OR(BE$5="",$S131=""),"",IFERROR(SUM(PRODUCT(INDEX(CMB[[BA_0O]:[BA_2O]],MATCH(ROUND(MIN(SUM(BE$4,$O131/1000),SUM($O131,BE$4/1000)),3),CMB[[Cmb_ID]:[Cmb_ID]],0),SUM(N(BE$1),N($R131),1)),CHOOSE(AC[[M]:[M]],1,1,0,AC[[AB]:[AB]])),PRODUCT(INDEX(CMB[[BD_0O]:[BD_2O]],MATCH(ROUND(MIN(SUM(BE$4,$O131/1000),SUM($O131,BE$4/1000)),3),CMB[[Cmb_ID]:[Cmb_ID]],0),SUM(N(BE$1),N($R131),1)),CHOOSE(AC[[M]:[M]],1,0,1,AC[[DB]:[DB]])),PRODUCT(SUM(ROUND(AVERAGE(VALUE(BE$3),VALUE($P131)),0),CHOOSE(IF(OR(BE$1,$R131),4,INDEX(CMB[[Res_Rare]:[Res_Rare]],MATCH(ROUND(MIN(SUM(BE$4,$O131/1000),SUM($O131,BE$4/1000)),3),CMB[[Cmb_ID]:[Cmb_ID]],0))),-1,-1,0,0)),IF(OR(BE$1,$R131),4,INDEX(CMB[[Cmb_Rare]:[Cmb_Rare]],MATCH(ROUND(MIN(SUM(BE$4,$O131/1000),SUM($O131,BE$4/1000)),3),CMB[[Cmb_ID]:[Cmb_ID]],0))),CHOOSE(AC[[M]:[M]],2,1,1,SUM(AC[[AB]:[DB]])))),""))</f>
        <v/>
      </c>
      <c r="BF131" t="str">
        <f>IF(OR(BF$5="",$S131=""),"",IFERROR(SUM(PRODUCT(INDEX(CMB[[BA_0O]:[BA_2O]],MATCH(ROUND(MIN(SUM(BF$4,$O131/1000),SUM($O131,BF$4/1000)),3),CMB[[Cmb_ID]:[Cmb_ID]],0),SUM(N(BF$1),N($R131),1)),CHOOSE(AC[[M]:[M]],1,1,0,AC[[AB]:[AB]])),PRODUCT(INDEX(CMB[[BD_0O]:[BD_2O]],MATCH(ROUND(MIN(SUM(BF$4,$O131/1000),SUM($O131,BF$4/1000)),3),CMB[[Cmb_ID]:[Cmb_ID]],0),SUM(N(BF$1),N($R131),1)),CHOOSE(AC[[M]:[M]],1,0,1,AC[[DB]:[DB]])),PRODUCT(SUM(ROUND(AVERAGE(VALUE(BF$3),VALUE($P131)),0),CHOOSE(IF(OR(BF$1,$R131),4,INDEX(CMB[[Res_Rare]:[Res_Rare]],MATCH(ROUND(MIN(SUM(BF$4,$O131/1000),SUM($O131,BF$4/1000)),3),CMB[[Cmb_ID]:[Cmb_ID]],0))),-1,-1,0,0)),IF(OR(BF$1,$R131),4,INDEX(CMB[[Cmb_Rare]:[Cmb_Rare]],MATCH(ROUND(MIN(SUM(BF$4,$O131/1000),SUM($O131,BF$4/1000)),3),CMB[[Cmb_ID]:[Cmb_ID]],0))),CHOOSE(AC[[M]:[M]],2,1,1,SUM(AC[[AB]:[DB]])))),""))</f>
        <v/>
      </c>
      <c r="BG131" t="str">
        <f>IF(OR(BG$5="",$S131=""),"",IFERROR(SUM(PRODUCT(INDEX(CMB[[BA_0O]:[BA_2O]],MATCH(ROUND(MIN(SUM(BG$4,$O131/1000),SUM($O131,BG$4/1000)),3),CMB[[Cmb_ID]:[Cmb_ID]],0),SUM(N(BG$1),N($R131),1)),CHOOSE(AC[[M]:[M]],1,1,0,AC[[AB]:[AB]])),PRODUCT(INDEX(CMB[[BD_0O]:[BD_2O]],MATCH(ROUND(MIN(SUM(BG$4,$O131/1000),SUM($O131,BG$4/1000)),3),CMB[[Cmb_ID]:[Cmb_ID]],0),SUM(N(BG$1),N($R131),1)),CHOOSE(AC[[M]:[M]],1,0,1,AC[[DB]:[DB]])),PRODUCT(SUM(ROUND(AVERAGE(VALUE(BG$3),VALUE($P131)),0),CHOOSE(IF(OR(BG$1,$R131),4,INDEX(CMB[[Res_Rare]:[Res_Rare]],MATCH(ROUND(MIN(SUM(BG$4,$O131/1000),SUM($O131,BG$4/1000)),3),CMB[[Cmb_ID]:[Cmb_ID]],0))),-1,-1,0,0)),IF(OR(BG$1,$R131),4,INDEX(CMB[[Cmb_Rare]:[Cmb_Rare]],MATCH(ROUND(MIN(SUM(BG$4,$O131/1000),SUM($O131,BG$4/1000)),3),CMB[[Cmb_ID]:[Cmb_ID]],0))),CHOOSE(AC[[M]:[M]],2,1,1,SUM(AC[[AB]:[DB]])))),""))</f>
        <v/>
      </c>
      <c r="BH131" t="str">
        <f>IF(OR(BH$5="",$S131=""),"",IFERROR(SUM(PRODUCT(INDEX(CMB[[BA_0O]:[BA_2O]],MATCH(ROUND(MIN(SUM(BH$4,$O131/1000),SUM($O131,BH$4/1000)),3),CMB[[Cmb_ID]:[Cmb_ID]],0),SUM(N(BH$1),N($R131),1)),CHOOSE(AC[[M]:[M]],1,1,0,AC[[AB]:[AB]])),PRODUCT(INDEX(CMB[[BD_0O]:[BD_2O]],MATCH(ROUND(MIN(SUM(BH$4,$O131/1000),SUM($O131,BH$4/1000)),3),CMB[[Cmb_ID]:[Cmb_ID]],0),SUM(N(BH$1),N($R131),1)),CHOOSE(AC[[M]:[M]],1,0,1,AC[[DB]:[DB]])),PRODUCT(SUM(ROUND(AVERAGE(VALUE(BH$3),VALUE($P131)),0),CHOOSE(IF(OR(BH$1,$R131),4,INDEX(CMB[[Res_Rare]:[Res_Rare]],MATCH(ROUND(MIN(SUM(BH$4,$O131/1000),SUM($O131,BH$4/1000)),3),CMB[[Cmb_ID]:[Cmb_ID]],0))),-1,-1,0,0)),IF(OR(BH$1,$R131),4,INDEX(CMB[[Cmb_Rare]:[Cmb_Rare]],MATCH(ROUND(MIN(SUM(BH$4,$O131/1000),SUM($O131,BH$4/1000)),3),CMB[[Cmb_ID]:[Cmb_ID]],0))),CHOOSE(AC[[M]:[M]],2,1,1,SUM(AC[[AB]:[DB]])))),""))</f>
        <v/>
      </c>
      <c r="BI131" t="str">
        <f>IF(OR(BI$5="",$S131=""),"",IFERROR(SUM(PRODUCT(INDEX(CMB[[BA_0O]:[BA_2O]],MATCH(ROUND(MIN(SUM(BI$4,$O131/1000),SUM($O131,BI$4/1000)),3),CMB[[Cmb_ID]:[Cmb_ID]],0),SUM(N(BI$1),N($R131),1)),CHOOSE(AC[[M]:[M]],1,1,0,AC[[AB]:[AB]])),PRODUCT(INDEX(CMB[[BD_0O]:[BD_2O]],MATCH(ROUND(MIN(SUM(BI$4,$O131/1000),SUM($O131,BI$4/1000)),3),CMB[[Cmb_ID]:[Cmb_ID]],0),SUM(N(BI$1),N($R131),1)),CHOOSE(AC[[M]:[M]],1,0,1,AC[[DB]:[DB]])),PRODUCT(SUM(ROUND(AVERAGE(VALUE(BI$3),VALUE($P131)),0),CHOOSE(IF(OR(BI$1,$R131),4,INDEX(CMB[[Res_Rare]:[Res_Rare]],MATCH(ROUND(MIN(SUM(BI$4,$O131/1000),SUM($O131,BI$4/1000)),3),CMB[[Cmb_ID]:[Cmb_ID]],0))),-1,-1,0,0)),IF(OR(BI$1,$R131),4,INDEX(CMB[[Cmb_Rare]:[Cmb_Rare]],MATCH(ROUND(MIN(SUM(BI$4,$O131/1000),SUM($O131,BI$4/1000)),3),CMB[[Cmb_ID]:[Cmb_ID]],0))),CHOOSE(AC[[M]:[M]],2,1,1,SUM(AC[[AB]:[DB]])))),""))</f>
        <v/>
      </c>
      <c r="BJ131" t="str">
        <f>IF(OR(BJ$5="",$S131=""),"",IFERROR(SUM(PRODUCT(INDEX(CMB[[BA_0O]:[BA_2O]],MATCH(ROUND(MIN(SUM(BJ$4,$O131/1000),SUM($O131,BJ$4/1000)),3),CMB[[Cmb_ID]:[Cmb_ID]],0),SUM(N(BJ$1),N($R131),1)),CHOOSE(AC[[M]:[M]],1,1,0,AC[[AB]:[AB]])),PRODUCT(INDEX(CMB[[BD_0O]:[BD_2O]],MATCH(ROUND(MIN(SUM(BJ$4,$O131/1000),SUM($O131,BJ$4/1000)),3),CMB[[Cmb_ID]:[Cmb_ID]],0),SUM(N(BJ$1),N($R131),1)),CHOOSE(AC[[M]:[M]],1,0,1,AC[[DB]:[DB]])),PRODUCT(SUM(ROUND(AVERAGE(VALUE(BJ$3),VALUE($P131)),0),CHOOSE(IF(OR(BJ$1,$R131),4,INDEX(CMB[[Res_Rare]:[Res_Rare]],MATCH(ROUND(MIN(SUM(BJ$4,$O131/1000),SUM($O131,BJ$4/1000)),3),CMB[[Cmb_ID]:[Cmb_ID]],0))),-1,-1,0,0)),IF(OR(BJ$1,$R131),4,INDEX(CMB[[Cmb_Rare]:[Cmb_Rare]],MATCH(ROUND(MIN(SUM(BJ$4,$O131/1000),SUM($O131,BJ$4/1000)),3),CMB[[Cmb_ID]:[Cmb_ID]],0))),CHOOSE(AC[[M]:[M]],2,1,1,SUM(AC[[AB]:[DB]])))),""))</f>
        <v/>
      </c>
      <c r="BK131" t="str">
        <f>IF(OR(BK$5="",$S131=""),"",IFERROR(SUM(PRODUCT(INDEX(CMB[[BA_0O]:[BA_2O]],MATCH(ROUND(MIN(SUM(BK$4,$O131/1000),SUM($O131,BK$4/1000)),3),CMB[[Cmb_ID]:[Cmb_ID]],0),SUM(N(BK$1),N($R131),1)),CHOOSE(AC[[M]:[M]],1,1,0,AC[[AB]:[AB]])),PRODUCT(INDEX(CMB[[BD_0O]:[BD_2O]],MATCH(ROUND(MIN(SUM(BK$4,$O131/1000),SUM($O131,BK$4/1000)),3),CMB[[Cmb_ID]:[Cmb_ID]],0),SUM(N(BK$1),N($R131),1)),CHOOSE(AC[[M]:[M]],1,0,1,AC[[DB]:[DB]])),PRODUCT(SUM(ROUND(AVERAGE(VALUE(BK$3),VALUE($P131)),0),CHOOSE(IF(OR(BK$1,$R131),4,INDEX(CMB[[Res_Rare]:[Res_Rare]],MATCH(ROUND(MIN(SUM(BK$4,$O131/1000),SUM($O131,BK$4/1000)),3),CMB[[Cmb_ID]:[Cmb_ID]],0))),-1,-1,0,0)),IF(OR(BK$1,$R131),4,INDEX(CMB[[Cmb_Rare]:[Cmb_Rare]],MATCH(ROUND(MIN(SUM(BK$4,$O131/1000),SUM($O131,BK$4/1000)),3),CMB[[Cmb_ID]:[Cmb_ID]],0))),CHOOSE(AC[[M]:[M]],2,1,1,SUM(AC[[AB]:[DB]])))),""))</f>
        <v/>
      </c>
      <c r="BL131" t="str">
        <f>IF(OR(BL$5="",$S131=""),"",IFERROR(SUM(PRODUCT(INDEX(CMB[[BA_0O]:[BA_2O]],MATCH(ROUND(MIN(SUM(BL$4,$O131/1000),SUM($O131,BL$4/1000)),3),CMB[[Cmb_ID]:[Cmb_ID]],0),SUM(N(BL$1),N($R131),1)),CHOOSE(AC[[M]:[M]],1,1,0,AC[[AB]:[AB]])),PRODUCT(INDEX(CMB[[BD_0O]:[BD_2O]],MATCH(ROUND(MIN(SUM(BL$4,$O131/1000),SUM($O131,BL$4/1000)),3),CMB[[Cmb_ID]:[Cmb_ID]],0),SUM(N(BL$1),N($R131),1)),CHOOSE(AC[[M]:[M]],1,0,1,AC[[DB]:[DB]])),PRODUCT(SUM(ROUND(AVERAGE(VALUE(BL$3),VALUE($P131)),0),CHOOSE(IF(OR(BL$1,$R131),4,INDEX(CMB[[Res_Rare]:[Res_Rare]],MATCH(ROUND(MIN(SUM(BL$4,$O131/1000),SUM($O131,BL$4/1000)),3),CMB[[Cmb_ID]:[Cmb_ID]],0))),-1,-1,0,0)),IF(OR(BL$1,$R131),4,INDEX(CMB[[Cmb_Rare]:[Cmb_Rare]],MATCH(ROUND(MIN(SUM(BL$4,$O131/1000),SUM($O131,BL$4/1000)),3),CMB[[Cmb_ID]:[Cmb_ID]],0))),CHOOSE(AC[[M]:[M]],2,1,1,SUM(AC[[AB]:[DB]])))),""))</f>
        <v/>
      </c>
      <c r="BM131" t="str">
        <f>IF(OR(BM$5="",$S131=""),"",IFERROR(SUM(PRODUCT(INDEX(CMB[[BA_0O]:[BA_2O]],MATCH(ROUND(MIN(SUM(BM$4,$O131/1000),SUM($O131,BM$4/1000)),3),CMB[[Cmb_ID]:[Cmb_ID]],0),SUM(N(BM$1),N($R131),1)),CHOOSE(AC[[M]:[M]],1,1,0,AC[[AB]:[AB]])),PRODUCT(INDEX(CMB[[BD_0O]:[BD_2O]],MATCH(ROUND(MIN(SUM(BM$4,$O131/1000),SUM($O131,BM$4/1000)),3),CMB[[Cmb_ID]:[Cmb_ID]],0),SUM(N(BM$1),N($R131),1)),CHOOSE(AC[[M]:[M]],1,0,1,AC[[DB]:[DB]])),PRODUCT(SUM(ROUND(AVERAGE(VALUE(BM$3),VALUE($P131)),0),CHOOSE(IF(OR(BM$1,$R131),4,INDEX(CMB[[Res_Rare]:[Res_Rare]],MATCH(ROUND(MIN(SUM(BM$4,$O131/1000),SUM($O131,BM$4/1000)),3),CMB[[Cmb_ID]:[Cmb_ID]],0))),-1,-1,0,0)),IF(OR(BM$1,$R131),4,INDEX(CMB[[Cmb_Rare]:[Cmb_Rare]],MATCH(ROUND(MIN(SUM(BM$4,$O131/1000),SUM($O131,BM$4/1000)),3),CMB[[Cmb_ID]:[Cmb_ID]],0))),CHOOSE(AC[[M]:[M]],2,1,1,SUM(AC[[AB]:[DB]])))),""))</f>
        <v/>
      </c>
      <c r="BN131" t="str">
        <f>IF(OR(BN$5="",$S131=""),"",IFERROR(SUM(PRODUCT(INDEX(CMB[[BA_0O]:[BA_2O]],MATCH(ROUND(MIN(SUM(BN$4,$O131/1000),SUM($O131,BN$4/1000)),3),CMB[[Cmb_ID]:[Cmb_ID]],0),SUM(N(BN$1),N($R131),1)),CHOOSE(AC[[M]:[M]],1,1,0,AC[[AB]:[AB]])),PRODUCT(INDEX(CMB[[BD_0O]:[BD_2O]],MATCH(ROUND(MIN(SUM(BN$4,$O131/1000),SUM($O131,BN$4/1000)),3),CMB[[Cmb_ID]:[Cmb_ID]],0),SUM(N(BN$1),N($R131),1)),CHOOSE(AC[[M]:[M]],1,0,1,AC[[DB]:[DB]])),PRODUCT(SUM(ROUND(AVERAGE(VALUE(BN$3),VALUE($P131)),0),CHOOSE(IF(OR(BN$1,$R131),4,INDEX(CMB[[Res_Rare]:[Res_Rare]],MATCH(ROUND(MIN(SUM(BN$4,$O131/1000),SUM($O131,BN$4/1000)),3),CMB[[Cmb_ID]:[Cmb_ID]],0))),-1,-1,0,0)),IF(OR(BN$1,$R131),4,INDEX(CMB[[Cmb_Rare]:[Cmb_Rare]],MATCH(ROUND(MIN(SUM(BN$4,$O131/1000),SUM($O131,BN$4/1000)),3),CMB[[Cmb_ID]:[Cmb_ID]],0))),CHOOSE(AC[[M]:[M]],2,1,1,SUM(AC[[AB]:[DB]])))),""))</f>
        <v/>
      </c>
      <c r="BO131" t="str">
        <f>IF(OR(BO$5="",$S131=""),"",IFERROR(SUM(PRODUCT(INDEX(CMB[[BA_0O]:[BA_2O]],MATCH(ROUND(MIN(SUM(BO$4,$O131/1000),SUM($O131,BO$4/1000)),3),CMB[[Cmb_ID]:[Cmb_ID]],0),SUM(N(BO$1),N($R131),1)),CHOOSE(AC[[M]:[M]],1,1,0,AC[[AB]:[AB]])),PRODUCT(INDEX(CMB[[BD_0O]:[BD_2O]],MATCH(ROUND(MIN(SUM(BO$4,$O131/1000),SUM($O131,BO$4/1000)),3),CMB[[Cmb_ID]:[Cmb_ID]],0),SUM(N(BO$1),N($R131),1)),CHOOSE(AC[[M]:[M]],1,0,1,AC[[DB]:[DB]])),PRODUCT(SUM(ROUND(AVERAGE(VALUE(BO$3),VALUE($P131)),0),CHOOSE(IF(OR(BO$1,$R131),4,INDEX(CMB[[Res_Rare]:[Res_Rare]],MATCH(ROUND(MIN(SUM(BO$4,$O131/1000),SUM($O131,BO$4/1000)),3),CMB[[Cmb_ID]:[Cmb_ID]],0))),-1,-1,0,0)),IF(OR(BO$1,$R131),4,INDEX(CMB[[Cmb_Rare]:[Cmb_Rare]],MATCH(ROUND(MIN(SUM(BO$4,$O131/1000),SUM($O131,BO$4/1000)),3),CMB[[Cmb_ID]:[Cmb_ID]],0))),CHOOSE(AC[[M]:[M]],2,1,1,SUM(AC[[AB]:[DB]])))),""))</f>
        <v/>
      </c>
      <c r="BP131" t="str">
        <f>IF(OR(BP$5="",$S131=""),"",IFERROR(SUM(PRODUCT(INDEX(CMB[[BA_0O]:[BA_2O]],MATCH(ROUND(MIN(SUM(BP$4,$O131/1000),SUM($O131,BP$4/1000)),3),CMB[[Cmb_ID]:[Cmb_ID]],0),SUM(N(BP$1),N($R131),1)),CHOOSE(AC[[M]:[M]],1,1,0,AC[[AB]:[AB]])),PRODUCT(INDEX(CMB[[BD_0O]:[BD_2O]],MATCH(ROUND(MIN(SUM(BP$4,$O131/1000),SUM($O131,BP$4/1000)),3),CMB[[Cmb_ID]:[Cmb_ID]],0),SUM(N(BP$1),N($R131),1)),CHOOSE(AC[[M]:[M]],1,0,1,AC[[DB]:[DB]])),PRODUCT(SUM(ROUND(AVERAGE(VALUE(BP$3),VALUE($P131)),0),CHOOSE(IF(OR(BP$1,$R131),4,INDEX(CMB[[Res_Rare]:[Res_Rare]],MATCH(ROUND(MIN(SUM(BP$4,$O131/1000),SUM($O131,BP$4/1000)),3),CMB[[Cmb_ID]:[Cmb_ID]],0))),-1,-1,0,0)),IF(OR(BP$1,$R131),4,INDEX(CMB[[Cmb_Rare]:[Cmb_Rare]],MATCH(ROUND(MIN(SUM(BP$4,$O131/1000),SUM($O131,BP$4/1000)),3),CMB[[Cmb_ID]:[Cmb_ID]],0))),CHOOSE(AC[[M]:[M]],2,1,1,SUM(AC[[AB]:[DB]])))),""))</f>
        <v/>
      </c>
      <c r="BQ131" t="str">
        <f>IF(OR(BQ$5="",$S131=""),"",IFERROR(SUM(PRODUCT(INDEX(CMB[[BA_0O]:[BA_2O]],MATCH(ROUND(MIN(SUM(BQ$4,$O131/1000),SUM($O131,BQ$4/1000)),3),CMB[[Cmb_ID]:[Cmb_ID]],0),SUM(N(BQ$1),N($R131),1)),CHOOSE(AC[[M]:[M]],1,1,0,AC[[AB]:[AB]])),PRODUCT(INDEX(CMB[[BD_0O]:[BD_2O]],MATCH(ROUND(MIN(SUM(BQ$4,$O131/1000),SUM($O131,BQ$4/1000)),3),CMB[[Cmb_ID]:[Cmb_ID]],0),SUM(N(BQ$1),N($R131),1)),CHOOSE(AC[[M]:[M]],1,0,1,AC[[DB]:[DB]])),PRODUCT(SUM(ROUND(AVERAGE(VALUE(BQ$3),VALUE($P131)),0),CHOOSE(IF(OR(BQ$1,$R131),4,INDEX(CMB[[Res_Rare]:[Res_Rare]],MATCH(ROUND(MIN(SUM(BQ$4,$O131/1000),SUM($O131,BQ$4/1000)),3),CMB[[Cmb_ID]:[Cmb_ID]],0))),-1,-1,0,0)),IF(OR(BQ$1,$R131),4,INDEX(CMB[[Cmb_Rare]:[Cmb_Rare]],MATCH(ROUND(MIN(SUM(BQ$4,$O131/1000),SUM($O131,BQ$4/1000)),3),CMB[[Cmb_ID]:[Cmb_ID]],0))),CHOOSE(AC[[M]:[M]],2,1,1,SUM(AC[[AB]:[DB]])))),""))</f>
        <v/>
      </c>
      <c r="BR131" t="str">
        <f>IF(OR(BR$5="",$S131=""),"",IFERROR(SUM(PRODUCT(INDEX(CMB[[BA_0O]:[BA_2O]],MATCH(ROUND(MIN(SUM(BR$4,$O131/1000),SUM($O131,BR$4/1000)),3),CMB[[Cmb_ID]:[Cmb_ID]],0),SUM(N(BR$1),N($R131),1)),CHOOSE(AC[[M]:[M]],1,1,0,AC[[AB]:[AB]])),PRODUCT(INDEX(CMB[[BD_0O]:[BD_2O]],MATCH(ROUND(MIN(SUM(BR$4,$O131/1000),SUM($O131,BR$4/1000)),3),CMB[[Cmb_ID]:[Cmb_ID]],0),SUM(N(BR$1),N($R131),1)),CHOOSE(AC[[M]:[M]],1,0,1,AC[[DB]:[DB]])),PRODUCT(SUM(ROUND(AVERAGE(VALUE(BR$3),VALUE($P131)),0),CHOOSE(IF(OR(BR$1,$R131),4,INDEX(CMB[[Res_Rare]:[Res_Rare]],MATCH(ROUND(MIN(SUM(BR$4,$O131/1000),SUM($O131,BR$4/1000)),3),CMB[[Cmb_ID]:[Cmb_ID]],0))),-1,-1,0,0)),IF(OR(BR$1,$R131),4,INDEX(CMB[[Cmb_Rare]:[Cmb_Rare]],MATCH(ROUND(MIN(SUM(BR$4,$O131/1000),SUM($O131,BR$4/1000)),3),CMB[[Cmb_ID]:[Cmb_ID]],0))),CHOOSE(AC[[M]:[M]],2,1,1,SUM(AC[[AB]:[DB]])))),""))</f>
        <v/>
      </c>
      <c r="BS131" t="str">
        <f>IF(OR(BS$5="",$S131=""),"",IFERROR(SUM(PRODUCT(INDEX(CMB[[BA_0O]:[BA_2O]],MATCH(ROUND(MIN(SUM(BS$4,$O131/1000),SUM($O131,BS$4/1000)),3),CMB[[Cmb_ID]:[Cmb_ID]],0),SUM(N(BS$1),N($R131),1)),CHOOSE(AC[[M]:[M]],1,1,0,AC[[AB]:[AB]])),PRODUCT(INDEX(CMB[[BD_0O]:[BD_2O]],MATCH(ROUND(MIN(SUM(BS$4,$O131/1000),SUM($O131,BS$4/1000)),3),CMB[[Cmb_ID]:[Cmb_ID]],0),SUM(N(BS$1),N($R131),1)),CHOOSE(AC[[M]:[M]],1,0,1,AC[[DB]:[DB]])),PRODUCT(SUM(ROUND(AVERAGE(VALUE(BS$3),VALUE($P131)),0),CHOOSE(IF(OR(BS$1,$R131),4,INDEX(CMB[[Res_Rare]:[Res_Rare]],MATCH(ROUND(MIN(SUM(BS$4,$O131/1000),SUM($O131,BS$4/1000)),3),CMB[[Cmb_ID]:[Cmb_ID]],0))),-1,-1,0,0)),IF(OR(BS$1,$R131),4,INDEX(CMB[[Cmb_Rare]:[Cmb_Rare]],MATCH(ROUND(MIN(SUM(BS$4,$O131/1000),SUM($O131,BS$4/1000)),3),CMB[[Cmb_ID]:[Cmb_ID]],0))),CHOOSE(AC[[M]:[M]],2,1,1,SUM(AC[[AB]:[DB]])))),""))</f>
        <v/>
      </c>
      <c r="BT131" t="str">
        <f>IF(OR(BT$5="",$S131=""),"",IFERROR(SUM(PRODUCT(INDEX(CMB[[BA_0O]:[BA_2O]],MATCH(ROUND(MIN(SUM(BT$4,$O131/1000),SUM($O131,BT$4/1000)),3),CMB[[Cmb_ID]:[Cmb_ID]],0),SUM(N(BT$1),N($R131),1)),CHOOSE(AC[[M]:[M]],1,1,0,AC[[AB]:[AB]])),PRODUCT(INDEX(CMB[[BD_0O]:[BD_2O]],MATCH(ROUND(MIN(SUM(BT$4,$O131/1000),SUM($O131,BT$4/1000)),3),CMB[[Cmb_ID]:[Cmb_ID]],0),SUM(N(BT$1),N($R131),1)),CHOOSE(AC[[M]:[M]],1,0,1,AC[[DB]:[DB]])),PRODUCT(SUM(ROUND(AVERAGE(VALUE(BT$3),VALUE($P131)),0),CHOOSE(IF(OR(BT$1,$R131),4,INDEX(CMB[[Res_Rare]:[Res_Rare]],MATCH(ROUND(MIN(SUM(BT$4,$O131/1000),SUM($O131,BT$4/1000)),3),CMB[[Cmb_ID]:[Cmb_ID]],0))),-1,-1,0,0)),IF(OR(BT$1,$R131),4,INDEX(CMB[[Cmb_Rare]:[Cmb_Rare]],MATCH(ROUND(MIN(SUM(BT$4,$O131/1000),SUM($O131,BT$4/1000)),3),CMB[[Cmb_ID]:[Cmb_ID]],0))),CHOOSE(AC[[M]:[M]],2,1,1,SUM(AC[[AB]:[DB]])))),""))</f>
        <v/>
      </c>
      <c r="BU131" t="str">
        <f>IF(OR(BU$5="",$S131=""),"",IFERROR(SUM(PRODUCT(INDEX(CMB[[BA_0O]:[BA_2O]],MATCH(ROUND(MIN(SUM(BU$4,$O131/1000),SUM($O131,BU$4/1000)),3),CMB[[Cmb_ID]:[Cmb_ID]],0),SUM(N(BU$1),N($R131),1)),CHOOSE(AC[[M]:[M]],1,1,0,AC[[AB]:[AB]])),PRODUCT(INDEX(CMB[[BD_0O]:[BD_2O]],MATCH(ROUND(MIN(SUM(BU$4,$O131/1000),SUM($O131,BU$4/1000)),3),CMB[[Cmb_ID]:[Cmb_ID]],0),SUM(N(BU$1),N($R131),1)),CHOOSE(AC[[M]:[M]],1,0,1,AC[[DB]:[DB]])),PRODUCT(SUM(ROUND(AVERAGE(VALUE(BU$3),VALUE($P131)),0),CHOOSE(IF(OR(BU$1,$R131),4,INDEX(CMB[[Res_Rare]:[Res_Rare]],MATCH(ROUND(MIN(SUM(BU$4,$O131/1000),SUM($O131,BU$4/1000)),3),CMB[[Cmb_ID]:[Cmb_ID]],0))),-1,-1,0,0)),IF(OR(BU$1,$R131),4,INDEX(CMB[[Cmb_Rare]:[Cmb_Rare]],MATCH(ROUND(MIN(SUM(BU$4,$O131/1000),SUM($O131,BU$4/1000)),3),CMB[[Cmb_ID]:[Cmb_ID]],0))),CHOOSE(AC[[M]:[M]],2,1,1,SUM(AC[[AB]:[DB]])))),""))</f>
        <v/>
      </c>
      <c r="BV131" t="str">
        <f>IF(OR(BV$5="",$S131=""),"",IFERROR(SUM(PRODUCT(INDEX(CMB[[BA_0O]:[BA_2O]],MATCH(ROUND(MIN(SUM(BV$4,$O131/1000),SUM($O131,BV$4/1000)),3),CMB[[Cmb_ID]:[Cmb_ID]],0),SUM(N(BV$1),N($R131),1)),CHOOSE(AC[[M]:[M]],1,1,0,AC[[AB]:[AB]])),PRODUCT(INDEX(CMB[[BD_0O]:[BD_2O]],MATCH(ROUND(MIN(SUM(BV$4,$O131/1000),SUM($O131,BV$4/1000)),3),CMB[[Cmb_ID]:[Cmb_ID]],0),SUM(N(BV$1),N($R131),1)),CHOOSE(AC[[M]:[M]],1,0,1,AC[[DB]:[DB]])),PRODUCT(SUM(ROUND(AVERAGE(VALUE(BV$3),VALUE($P131)),0),CHOOSE(IF(OR(BV$1,$R131),4,INDEX(CMB[[Res_Rare]:[Res_Rare]],MATCH(ROUND(MIN(SUM(BV$4,$O131/1000),SUM($O131,BV$4/1000)),3),CMB[[Cmb_ID]:[Cmb_ID]],0))),-1,-1,0,0)),IF(OR(BV$1,$R131),4,INDEX(CMB[[Cmb_Rare]:[Cmb_Rare]],MATCH(ROUND(MIN(SUM(BV$4,$O131/1000),SUM($O131,BV$4/1000)),3),CMB[[Cmb_ID]:[Cmb_ID]],0))),CHOOSE(AC[[M]:[M]],2,1,1,SUM(AC[[AB]:[DB]])))),""))</f>
        <v/>
      </c>
      <c r="BW131" t="str">
        <f>IF(OR(BW$5="",$S131=""),"",IFERROR(SUM(PRODUCT(INDEX(CMB[[BA_0O]:[BA_2O]],MATCH(ROUND(MIN(SUM(BW$4,$O131/1000),SUM($O131,BW$4/1000)),3),CMB[[Cmb_ID]:[Cmb_ID]],0),SUM(N(BW$1),N($R131),1)),CHOOSE(AC[[M]:[M]],1,1,0,AC[[AB]:[AB]])),PRODUCT(INDEX(CMB[[BD_0O]:[BD_2O]],MATCH(ROUND(MIN(SUM(BW$4,$O131/1000),SUM($O131,BW$4/1000)),3),CMB[[Cmb_ID]:[Cmb_ID]],0),SUM(N(BW$1),N($R131),1)),CHOOSE(AC[[M]:[M]],1,0,1,AC[[DB]:[DB]])),PRODUCT(SUM(ROUND(AVERAGE(VALUE(BW$3),VALUE($P131)),0),CHOOSE(IF(OR(BW$1,$R131),4,INDEX(CMB[[Res_Rare]:[Res_Rare]],MATCH(ROUND(MIN(SUM(BW$4,$O131/1000),SUM($O131,BW$4/1000)),3),CMB[[Cmb_ID]:[Cmb_ID]],0))),-1,-1,0,0)),IF(OR(BW$1,$R131),4,INDEX(CMB[[Cmb_Rare]:[Cmb_Rare]],MATCH(ROUND(MIN(SUM(BW$4,$O131/1000),SUM($O131,BW$4/1000)),3),CMB[[Cmb_ID]:[Cmb_ID]],0))),CHOOSE(AC[[M]:[M]],2,1,1,SUM(AC[[AB]:[DB]])))),""))</f>
        <v/>
      </c>
      <c r="BX131" t="str">
        <f>IF(OR(BX$5="",$S131=""),"",IFERROR(SUM(PRODUCT(INDEX(CMB[[BA_0O]:[BA_2O]],MATCH(ROUND(MIN(SUM(BX$4,$O131/1000),SUM($O131,BX$4/1000)),3),CMB[[Cmb_ID]:[Cmb_ID]],0),SUM(N(BX$1),N($R131),1)),CHOOSE(AC[[M]:[M]],1,1,0,AC[[AB]:[AB]])),PRODUCT(INDEX(CMB[[BD_0O]:[BD_2O]],MATCH(ROUND(MIN(SUM(BX$4,$O131/1000),SUM($O131,BX$4/1000)),3),CMB[[Cmb_ID]:[Cmb_ID]],0),SUM(N(BX$1),N($R131),1)),CHOOSE(AC[[M]:[M]],1,0,1,AC[[DB]:[DB]])),PRODUCT(SUM(ROUND(AVERAGE(VALUE(BX$3),VALUE($P131)),0),CHOOSE(IF(OR(BX$1,$R131),4,INDEX(CMB[[Res_Rare]:[Res_Rare]],MATCH(ROUND(MIN(SUM(BX$4,$O131/1000),SUM($O131,BX$4/1000)),3),CMB[[Cmb_ID]:[Cmb_ID]],0))),-1,-1,0,0)),IF(OR(BX$1,$R131),4,INDEX(CMB[[Cmb_Rare]:[Cmb_Rare]],MATCH(ROUND(MIN(SUM(BX$4,$O131/1000),SUM($O131,BX$4/1000)),3),CMB[[Cmb_ID]:[Cmb_ID]],0))),CHOOSE(AC[[M]:[M]],2,1,1,SUM(AC[[AB]:[DB]])))),""))</f>
        <v/>
      </c>
      <c r="BY131" t="str">
        <f>IF(OR(BY$5="",$S131=""),"",IFERROR(SUM(PRODUCT(INDEX(CMB[[BA_0O]:[BA_2O]],MATCH(ROUND(MIN(SUM(BY$4,$O131/1000),SUM($O131,BY$4/1000)),3),CMB[[Cmb_ID]:[Cmb_ID]],0),SUM(N(BY$1),N($R131),1)),CHOOSE(AC[[M]:[M]],1,1,0,AC[[AB]:[AB]])),PRODUCT(INDEX(CMB[[BD_0O]:[BD_2O]],MATCH(ROUND(MIN(SUM(BY$4,$O131/1000),SUM($O131,BY$4/1000)),3),CMB[[Cmb_ID]:[Cmb_ID]],0),SUM(N(BY$1),N($R131),1)),CHOOSE(AC[[M]:[M]],1,0,1,AC[[DB]:[DB]])),PRODUCT(SUM(ROUND(AVERAGE(VALUE(BY$3),VALUE($P131)),0),CHOOSE(IF(OR(BY$1,$R131),4,INDEX(CMB[[Res_Rare]:[Res_Rare]],MATCH(ROUND(MIN(SUM(BY$4,$O131/1000),SUM($O131,BY$4/1000)),3),CMB[[Cmb_ID]:[Cmb_ID]],0))),-1,-1,0,0)),IF(OR(BY$1,$R131),4,INDEX(CMB[[Cmb_Rare]:[Cmb_Rare]],MATCH(ROUND(MIN(SUM(BY$4,$O131/1000),SUM($O131,BY$4/1000)),3),CMB[[Cmb_ID]:[Cmb_ID]],0))),CHOOSE(AC[[M]:[M]],2,1,1,SUM(AC[[AB]:[DB]])))),""))</f>
        <v/>
      </c>
      <c r="BZ131" t="str">
        <f>IF(OR(BZ$5="",$S131=""),"",IFERROR(SUM(PRODUCT(INDEX(CMB[[BA_0O]:[BA_2O]],MATCH(ROUND(MIN(SUM(BZ$4,$O131/1000),SUM($O131,BZ$4/1000)),3),CMB[[Cmb_ID]:[Cmb_ID]],0),SUM(N(BZ$1),N($R131),1)),CHOOSE(AC[[M]:[M]],1,1,0,AC[[AB]:[AB]])),PRODUCT(INDEX(CMB[[BD_0O]:[BD_2O]],MATCH(ROUND(MIN(SUM(BZ$4,$O131/1000),SUM($O131,BZ$4/1000)),3),CMB[[Cmb_ID]:[Cmb_ID]],0),SUM(N(BZ$1),N($R131),1)),CHOOSE(AC[[M]:[M]],1,0,1,AC[[DB]:[DB]])),PRODUCT(SUM(ROUND(AVERAGE(VALUE(BZ$3),VALUE($P131)),0),CHOOSE(IF(OR(BZ$1,$R131),4,INDEX(CMB[[Res_Rare]:[Res_Rare]],MATCH(ROUND(MIN(SUM(BZ$4,$O131/1000),SUM($O131,BZ$4/1000)),3),CMB[[Cmb_ID]:[Cmb_ID]],0))),-1,-1,0,0)),IF(OR(BZ$1,$R131),4,INDEX(CMB[[Cmb_Rare]:[Cmb_Rare]],MATCH(ROUND(MIN(SUM(BZ$4,$O131/1000),SUM($O131,BZ$4/1000)),3),CMB[[Cmb_ID]:[Cmb_ID]],0))),CHOOSE(AC[[M]:[M]],2,1,1,SUM(AC[[AB]:[DB]])))),""))</f>
        <v/>
      </c>
      <c r="CA131" t="str">
        <f>IF(OR(CA$5="",$S131=""),"",IFERROR(SUM(PRODUCT(INDEX(CMB[[BA_0O]:[BA_2O]],MATCH(ROUND(MIN(SUM(CA$4,$O131/1000),SUM($O131,CA$4/1000)),3),CMB[[Cmb_ID]:[Cmb_ID]],0),SUM(N(CA$1),N($R131),1)),CHOOSE(AC[[M]:[M]],1,1,0,AC[[AB]:[AB]])),PRODUCT(INDEX(CMB[[BD_0O]:[BD_2O]],MATCH(ROUND(MIN(SUM(CA$4,$O131/1000),SUM($O131,CA$4/1000)),3),CMB[[Cmb_ID]:[Cmb_ID]],0),SUM(N(CA$1),N($R131),1)),CHOOSE(AC[[M]:[M]],1,0,1,AC[[DB]:[DB]])),PRODUCT(SUM(ROUND(AVERAGE(VALUE(CA$3),VALUE($P131)),0),CHOOSE(IF(OR(CA$1,$R131),4,INDEX(CMB[[Res_Rare]:[Res_Rare]],MATCH(ROUND(MIN(SUM(CA$4,$O131/1000),SUM($O131,CA$4/1000)),3),CMB[[Cmb_ID]:[Cmb_ID]],0))),-1,-1,0,0)),IF(OR(CA$1,$R131),4,INDEX(CMB[[Cmb_Rare]:[Cmb_Rare]],MATCH(ROUND(MIN(SUM(CA$4,$O131/1000),SUM($O131,CA$4/1000)),3),CMB[[Cmb_ID]:[Cmb_ID]],0))),CHOOSE(AC[[M]:[M]],2,1,1,SUM(AC[[AB]:[DB]])))),""))</f>
        <v/>
      </c>
      <c r="CB131" t="str">
        <f>IF(OR(CB$5="",$S131=""),"",IFERROR(SUM(PRODUCT(INDEX(CMB[[BA_0O]:[BA_2O]],MATCH(ROUND(MIN(SUM(CB$4,$O131/1000),SUM($O131,CB$4/1000)),3),CMB[[Cmb_ID]:[Cmb_ID]],0),SUM(N(CB$1),N($R131),1)),CHOOSE(AC[[M]:[M]],1,1,0,AC[[AB]:[AB]])),PRODUCT(INDEX(CMB[[BD_0O]:[BD_2O]],MATCH(ROUND(MIN(SUM(CB$4,$O131/1000),SUM($O131,CB$4/1000)),3),CMB[[Cmb_ID]:[Cmb_ID]],0),SUM(N(CB$1),N($R131),1)),CHOOSE(AC[[M]:[M]],1,0,1,AC[[DB]:[DB]])),PRODUCT(SUM(ROUND(AVERAGE(VALUE(CB$3),VALUE($P131)),0),CHOOSE(IF(OR(CB$1,$R131),4,INDEX(CMB[[Res_Rare]:[Res_Rare]],MATCH(ROUND(MIN(SUM(CB$4,$O131/1000),SUM($O131,CB$4/1000)),3),CMB[[Cmb_ID]:[Cmb_ID]],0))),-1,-1,0,0)),IF(OR(CB$1,$R131),4,INDEX(CMB[[Cmb_Rare]:[Cmb_Rare]],MATCH(ROUND(MIN(SUM(CB$4,$O131/1000),SUM($O131,CB$4/1000)),3),CMB[[Cmb_ID]:[Cmb_ID]],0))),CHOOSE(AC[[M]:[M]],2,1,1,SUM(AC[[AB]:[DB]])))),""))</f>
        <v/>
      </c>
      <c r="CC131" t="str">
        <f>IF(OR(CC$5="",$S131=""),"",IFERROR(SUM(PRODUCT(INDEX(CMB[[BA_0O]:[BA_2O]],MATCH(ROUND(MIN(SUM(CC$4,$O131/1000),SUM($O131,CC$4/1000)),3),CMB[[Cmb_ID]:[Cmb_ID]],0),SUM(N(CC$1),N($R131),1)),CHOOSE(AC[[M]:[M]],1,1,0,AC[[AB]:[AB]])),PRODUCT(INDEX(CMB[[BD_0O]:[BD_2O]],MATCH(ROUND(MIN(SUM(CC$4,$O131/1000),SUM($O131,CC$4/1000)),3),CMB[[Cmb_ID]:[Cmb_ID]],0),SUM(N(CC$1),N($R131),1)),CHOOSE(AC[[M]:[M]],1,0,1,AC[[DB]:[DB]])),PRODUCT(SUM(ROUND(AVERAGE(VALUE(CC$3),VALUE($P131)),0),CHOOSE(IF(OR(CC$1,$R131),4,INDEX(CMB[[Res_Rare]:[Res_Rare]],MATCH(ROUND(MIN(SUM(CC$4,$O131/1000),SUM($O131,CC$4/1000)),3),CMB[[Cmb_ID]:[Cmb_ID]],0))),-1,-1,0,0)),IF(OR(CC$1,$R131),4,INDEX(CMB[[Cmb_Rare]:[Cmb_Rare]],MATCH(ROUND(MIN(SUM(CC$4,$O131/1000),SUM($O131,CC$4/1000)),3),CMB[[Cmb_ID]:[Cmb_ID]],0))),CHOOSE(AC[[M]:[M]],2,1,1,SUM(AC[[AB]:[DB]])))),""))</f>
        <v/>
      </c>
      <c r="CD131" t="str">
        <f>IF(OR(CD$5="",$S131=""),"",IFERROR(SUM(PRODUCT(INDEX(CMB[[BA_0O]:[BA_2O]],MATCH(ROUND(MIN(SUM(CD$4,$O131/1000),SUM($O131,CD$4/1000)),3),CMB[[Cmb_ID]:[Cmb_ID]],0),SUM(N(CD$1),N($R131),1)),CHOOSE(AC[[M]:[M]],1,1,0,AC[[AB]:[AB]])),PRODUCT(INDEX(CMB[[BD_0O]:[BD_2O]],MATCH(ROUND(MIN(SUM(CD$4,$O131/1000),SUM($O131,CD$4/1000)),3),CMB[[Cmb_ID]:[Cmb_ID]],0),SUM(N(CD$1),N($R131),1)),CHOOSE(AC[[M]:[M]],1,0,1,AC[[DB]:[DB]])),PRODUCT(SUM(ROUND(AVERAGE(VALUE(CD$3),VALUE($P131)),0),CHOOSE(IF(OR(CD$1,$R131),4,INDEX(CMB[[Res_Rare]:[Res_Rare]],MATCH(ROUND(MIN(SUM(CD$4,$O131/1000),SUM($O131,CD$4/1000)),3),CMB[[Cmb_ID]:[Cmb_ID]],0))),-1,-1,0,0)),IF(OR(CD$1,$R131),4,INDEX(CMB[[Cmb_Rare]:[Cmb_Rare]],MATCH(ROUND(MIN(SUM(CD$4,$O131/1000),SUM($O131,CD$4/1000)),3),CMB[[Cmb_ID]:[Cmb_ID]],0))),CHOOSE(AC[[M]:[M]],2,1,1,SUM(AC[[AB]:[DB]])))),""))</f>
        <v/>
      </c>
      <c r="CE131" t="str">
        <f>IF(OR(CE$5="",$S131=""),"",IFERROR(SUM(PRODUCT(INDEX(CMB[[BA_0O]:[BA_2O]],MATCH(ROUND(MIN(SUM(CE$4,$O131/1000),SUM($O131,CE$4/1000)),3),CMB[[Cmb_ID]:[Cmb_ID]],0),SUM(N(CE$1),N($R131),1)),CHOOSE(AC[[M]:[M]],1,1,0,AC[[AB]:[AB]])),PRODUCT(INDEX(CMB[[BD_0O]:[BD_2O]],MATCH(ROUND(MIN(SUM(CE$4,$O131/1000),SUM($O131,CE$4/1000)),3),CMB[[Cmb_ID]:[Cmb_ID]],0),SUM(N(CE$1),N($R131),1)),CHOOSE(AC[[M]:[M]],1,0,1,AC[[DB]:[DB]])),PRODUCT(SUM(ROUND(AVERAGE(VALUE(CE$3),VALUE($P131)),0),CHOOSE(IF(OR(CE$1,$R131),4,INDEX(CMB[[Res_Rare]:[Res_Rare]],MATCH(ROUND(MIN(SUM(CE$4,$O131/1000),SUM($O131,CE$4/1000)),3),CMB[[Cmb_ID]:[Cmb_ID]],0))),-1,-1,0,0)),IF(OR(CE$1,$R131),4,INDEX(CMB[[Cmb_Rare]:[Cmb_Rare]],MATCH(ROUND(MIN(SUM(CE$4,$O131/1000),SUM($O131,CE$4/1000)),3),CMB[[Cmb_ID]:[Cmb_ID]],0))),CHOOSE(AC[[M]:[M]],2,1,1,SUM(AC[[AB]:[DB]])))),""))</f>
        <v/>
      </c>
      <c r="CF131" t="str">
        <f>IF(OR(CF$5="",$S131=""),"",IFERROR(SUM(PRODUCT(INDEX(CMB[[BA_0O]:[BA_2O]],MATCH(ROUND(MIN(SUM(CF$4,$O131/1000),SUM($O131,CF$4/1000)),3),CMB[[Cmb_ID]:[Cmb_ID]],0),SUM(N(CF$1),N($R131),1)),CHOOSE(AC[[M]:[M]],1,1,0,AC[[AB]:[AB]])),PRODUCT(INDEX(CMB[[BD_0O]:[BD_2O]],MATCH(ROUND(MIN(SUM(CF$4,$O131/1000),SUM($O131,CF$4/1000)),3),CMB[[Cmb_ID]:[Cmb_ID]],0),SUM(N(CF$1),N($R131),1)),CHOOSE(AC[[M]:[M]],1,0,1,AC[[DB]:[DB]])),PRODUCT(SUM(ROUND(AVERAGE(VALUE(CF$3),VALUE($P131)),0),CHOOSE(IF(OR(CF$1,$R131),4,INDEX(CMB[[Res_Rare]:[Res_Rare]],MATCH(ROUND(MIN(SUM(CF$4,$O131/1000),SUM($O131,CF$4/1000)),3),CMB[[Cmb_ID]:[Cmb_ID]],0))),-1,-1,0,0)),IF(OR(CF$1,$R131),4,INDEX(CMB[[Cmb_Rare]:[Cmb_Rare]],MATCH(ROUND(MIN(SUM(CF$4,$O131/1000),SUM($O131,CF$4/1000)),3),CMB[[Cmb_ID]:[Cmb_ID]],0))),CHOOSE(AC[[M]:[M]],2,1,1,SUM(AC[[AB]:[DB]])))),""))</f>
        <v/>
      </c>
      <c r="CG131" t="str">
        <f>IF(OR(CG$5="",$S131=""),"",IFERROR(SUM(PRODUCT(INDEX(CMB[[BA_0O]:[BA_2O]],MATCH(ROUND(MIN(SUM(CG$4,$O131/1000),SUM($O131,CG$4/1000)),3),CMB[[Cmb_ID]:[Cmb_ID]],0),SUM(N(CG$1),N($R131),1)),CHOOSE(AC[[M]:[M]],1,1,0,AC[[AB]:[AB]])),PRODUCT(INDEX(CMB[[BD_0O]:[BD_2O]],MATCH(ROUND(MIN(SUM(CG$4,$O131/1000),SUM($O131,CG$4/1000)),3),CMB[[Cmb_ID]:[Cmb_ID]],0),SUM(N(CG$1),N($R131),1)),CHOOSE(AC[[M]:[M]],1,0,1,AC[[DB]:[DB]])),PRODUCT(SUM(ROUND(AVERAGE(VALUE(CG$3),VALUE($P131)),0),CHOOSE(IF(OR(CG$1,$R131),4,INDEX(CMB[[Res_Rare]:[Res_Rare]],MATCH(ROUND(MIN(SUM(CG$4,$O131/1000),SUM($O131,CG$4/1000)),3),CMB[[Cmb_ID]:[Cmb_ID]],0))),-1,-1,0,0)),IF(OR(CG$1,$R131),4,INDEX(CMB[[Cmb_Rare]:[Cmb_Rare]],MATCH(ROUND(MIN(SUM(CG$4,$O131/1000),SUM($O131,CG$4/1000)),3),CMB[[Cmb_ID]:[Cmb_ID]],0))),CHOOSE(AC[[M]:[M]],2,1,1,SUM(AC[[AB]:[DB]])))),""))</f>
        <v/>
      </c>
      <c r="CH131" t="str">
        <f>IF(OR(CH$5="",$S131=""),"",IFERROR(SUM(PRODUCT(INDEX(CMB[[BA_0O]:[BA_2O]],MATCH(ROUND(MIN(SUM(CH$4,$O131/1000),SUM($O131,CH$4/1000)),3),CMB[[Cmb_ID]:[Cmb_ID]],0),SUM(N(CH$1),N($R131),1)),CHOOSE(AC[[M]:[M]],1,1,0,AC[[AB]:[AB]])),PRODUCT(INDEX(CMB[[BD_0O]:[BD_2O]],MATCH(ROUND(MIN(SUM(CH$4,$O131/1000),SUM($O131,CH$4/1000)),3),CMB[[Cmb_ID]:[Cmb_ID]],0),SUM(N(CH$1),N($R131),1)),CHOOSE(AC[[M]:[M]],1,0,1,AC[[DB]:[DB]])),PRODUCT(SUM(ROUND(AVERAGE(VALUE(CH$3),VALUE($P131)),0),CHOOSE(IF(OR(CH$1,$R131),4,INDEX(CMB[[Res_Rare]:[Res_Rare]],MATCH(ROUND(MIN(SUM(CH$4,$O131/1000),SUM($O131,CH$4/1000)),3),CMB[[Cmb_ID]:[Cmb_ID]],0))),-1,-1,0,0)),IF(OR(CH$1,$R131),4,INDEX(CMB[[Cmb_Rare]:[Cmb_Rare]],MATCH(ROUND(MIN(SUM(CH$4,$O131/1000),SUM($O131,CH$4/1000)),3),CMB[[Cmb_ID]:[Cmb_ID]],0))),CHOOSE(AC[[M]:[M]],2,1,1,SUM(AC[[AB]:[DB]])))),""))</f>
        <v/>
      </c>
      <c r="CI131" t="str">
        <f>IF(OR(CI$5="",$S131=""),"",IFERROR(SUM(PRODUCT(INDEX(CMB[[BA_0O]:[BA_2O]],MATCH(ROUND(MIN(SUM(CI$4,$O131/1000),SUM($O131,CI$4/1000)),3),CMB[[Cmb_ID]:[Cmb_ID]],0),SUM(N(CI$1),N($R131),1)),CHOOSE(AC[[M]:[M]],1,1,0,AC[[AB]:[AB]])),PRODUCT(INDEX(CMB[[BD_0O]:[BD_2O]],MATCH(ROUND(MIN(SUM(CI$4,$O131/1000),SUM($O131,CI$4/1000)),3),CMB[[Cmb_ID]:[Cmb_ID]],0),SUM(N(CI$1),N($R131),1)),CHOOSE(AC[[M]:[M]],1,0,1,AC[[DB]:[DB]])),PRODUCT(SUM(ROUND(AVERAGE(VALUE(CI$3),VALUE($P131)),0),CHOOSE(IF(OR(CI$1,$R131),4,INDEX(CMB[[Res_Rare]:[Res_Rare]],MATCH(ROUND(MIN(SUM(CI$4,$O131/1000),SUM($O131,CI$4/1000)),3),CMB[[Cmb_ID]:[Cmb_ID]],0))),-1,-1,0,0)),IF(OR(CI$1,$R131),4,INDEX(CMB[[Cmb_Rare]:[Cmb_Rare]],MATCH(ROUND(MIN(SUM(CI$4,$O131/1000),SUM($O131,CI$4/1000)),3),CMB[[Cmb_ID]:[Cmb_ID]],0))),CHOOSE(AC[[M]:[M]],2,1,1,SUM(AC[[AB]:[DB]])))),""))</f>
        <v/>
      </c>
      <c r="CJ131" t="str">
        <f>IF(OR(CJ$5="",$S131=""),"",IFERROR(SUM(PRODUCT(INDEX(CMB[[BA_0O]:[BA_2O]],MATCH(ROUND(MIN(SUM(CJ$4,$O131/1000),SUM($O131,CJ$4/1000)),3),CMB[[Cmb_ID]:[Cmb_ID]],0),SUM(N(CJ$1),N($R131),1)),CHOOSE(AC[[M]:[M]],1,1,0,AC[[AB]:[AB]])),PRODUCT(INDEX(CMB[[BD_0O]:[BD_2O]],MATCH(ROUND(MIN(SUM(CJ$4,$O131/1000),SUM($O131,CJ$4/1000)),3),CMB[[Cmb_ID]:[Cmb_ID]],0),SUM(N(CJ$1),N($R131),1)),CHOOSE(AC[[M]:[M]],1,0,1,AC[[DB]:[DB]])),PRODUCT(SUM(ROUND(AVERAGE(VALUE(CJ$3),VALUE($P131)),0),CHOOSE(IF(OR(CJ$1,$R131),4,INDEX(CMB[[Res_Rare]:[Res_Rare]],MATCH(ROUND(MIN(SUM(CJ$4,$O131/1000),SUM($O131,CJ$4/1000)),3),CMB[[Cmb_ID]:[Cmb_ID]],0))),-1,-1,0,0)),IF(OR(CJ$1,$R131),4,INDEX(CMB[[Cmb_Rare]:[Cmb_Rare]],MATCH(ROUND(MIN(SUM(CJ$4,$O131/1000),SUM($O131,CJ$4/1000)),3),CMB[[Cmb_ID]:[Cmb_ID]],0))),CHOOSE(AC[[M]:[M]],2,1,1,SUM(AC[[AB]:[DB]])))),""))</f>
        <v/>
      </c>
      <c r="CK131" t="str">
        <f>IF(OR(CK$5="",$S131=""),"",IFERROR(SUM(PRODUCT(INDEX(CMB[[BA_0O]:[BA_2O]],MATCH(ROUND(MIN(SUM(CK$4,$O131/1000),SUM($O131,CK$4/1000)),3),CMB[[Cmb_ID]:[Cmb_ID]],0),SUM(N(CK$1),N($R131),1)),CHOOSE(AC[[M]:[M]],1,1,0,AC[[AB]:[AB]])),PRODUCT(INDEX(CMB[[BD_0O]:[BD_2O]],MATCH(ROUND(MIN(SUM(CK$4,$O131/1000),SUM($O131,CK$4/1000)),3),CMB[[Cmb_ID]:[Cmb_ID]],0),SUM(N(CK$1),N($R131),1)),CHOOSE(AC[[M]:[M]],1,0,1,AC[[DB]:[DB]])),PRODUCT(SUM(ROUND(AVERAGE(VALUE(CK$3),VALUE($P131)),0),CHOOSE(IF(OR(CK$1,$R131),4,INDEX(CMB[[Res_Rare]:[Res_Rare]],MATCH(ROUND(MIN(SUM(CK$4,$O131/1000),SUM($O131,CK$4/1000)),3),CMB[[Cmb_ID]:[Cmb_ID]],0))),-1,-1,0,0)),IF(OR(CK$1,$R131),4,INDEX(CMB[[Cmb_Rare]:[Cmb_Rare]],MATCH(ROUND(MIN(SUM(CK$4,$O131/1000),SUM($O131,CK$4/1000)),3),CMB[[Cmb_ID]:[Cmb_ID]],0))),CHOOSE(AC[[M]:[M]],2,1,1,SUM(AC[[AB]:[DB]])))),""))</f>
        <v/>
      </c>
      <c r="CL131" t="str">
        <f>IF(OR(CL$5="",$S131=""),"",IFERROR(SUM(PRODUCT(INDEX(CMB[[BA_0O]:[BA_2O]],MATCH(ROUND(MIN(SUM(CL$4,$O131/1000),SUM($O131,CL$4/1000)),3),CMB[[Cmb_ID]:[Cmb_ID]],0),SUM(N(CL$1),N($R131),1)),CHOOSE(AC[[M]:[M]],1,1,0,AC[[AB]:[AB]])),PRODUCT(INDEX(CMB[[BD_0O]:[BD_2O]],MATCH(ROUND(MIN(SUM(CL$4,$O131/1000),SUM($O131,CL$4/1000)),3),CMB[[Cmb_ID]:[Cmb_ID]],0),SUM(N(CL$1),N($R131),1)),CHOOSE(AC[[M]:[M]],1,0,1,AC[[DB]:[DB]])),PRODUCT(SUM(ROUND(AVERAGE(VALUE(CL$3),VALUE($P131)),0),CHOOSE(IF(OR(CL$1,$R131),4,INDEX(CMB[[Res_Rare]:[Res_Rare]],MATCH(ROUND(MIN(SUM(CL$4,$O131/1000),SUM($O131,CL$4/1000)),3),CMB[[Cmb_ID]:[Cmb_ID]],0))),-1,-1,0,0)),IF(OR(CL$1,$R131),4,INDEX(CMB[[Cmb_Rare]:[Cmb_Rare]],MATCH(ROUND(MIN(SUM(CL$4,$O131/1000),SUM($O131,CL$4/1000)),3),CMB[[Cmb_ID]:[Cmb_ID]],0))),CHOOSE(AC[[M]:[M]],2,1,1,SUM(AC[[AB]:[DB]])))),""))</f>
        <v/>
      </c>
      <c r="CM131" t="str">
        <f>IF(OR(CM$5="",$S131=""),"",IFERROR(SUM(PRODUCT(INDEX(CMB[[BA_0O]:[BA_2O]],MATCH(ROUND(MIN(SUM(CM$4,$O131/1000),SUM($O131,CM$4/1000)),3),CMB[[Cmb_ID]:[Cmb_ID]],0),SUM(N(CM$1),N($R131),1)),CHOOSE(AC[[M]:[M]],1,1,0,AC[[AB]:[AB]])),PRODUCT(INDEX(CMB[[BD_0O]:[BD_2O]],MATCH(ROUND(MIN(SUM(CM$4,$O131/1000),SUM($O131,CM$4/1000)),3),CMB[[Cmb_ID]:[Cmb_ID]],0),SUM(N(CM$1),N($R131),1)),CHOOSE(AC[[M]:[M]],1,0,1,AC[[DB]:[DB]])),PRODUCT(SUM(ROUND(AVERAGE(VALUE(CM$3),VALUE($P131)),0),CHOOSE(IF(OR(CM$1,$R131),4,INDEX(CMB[[Res_Rare]:[Res_Rare]],MATCH(ROUND(MIN(SUM(CM$4,$O131/1000),SUM($O131,CM$4/1000)),3),CMB[[Cmb_ID]:[Cmb_ID]],0))),-1,-1,0,0)),IF(OR(CM$1,$R131),4,INDEX(CMB[[Cmb_Rare]:[Cmb_Rare]],MATCH(ROUND(MIN(SUM(CM$4,$O131/1000),SUM($O131,CM$4/1000)),3),CMB[[Cmb_ID]:[Cmb_ID]],0))),CHOOSE(AC[[M]:[M]],2,1,1,SUM(AC[[AB]:[DB]])))),""))</f>
        <v/>
      </c>
      <c r="CN131" t="str">
        <f>IF(OR(CN$5="",$S131=""),"",IFERROR(SUM(PRODUCT(INDEX(CMB[[BA_0O]:[BA_2O]],MATCH(ROUND(MIN(SUM(CN$4,$O131/1000),SUM($O131,CN$4/1000)),3),CMB[[Cmb_ID]:[Cmb_ID]],0),SUM(N(CN$1),N($R131),1)),CHOOSE(AC[[M]:[M]],1,1,0,AC[[AB]:[AB]])),PRODUCT(INDEX(CMB[[BD_0O]:[BD_2O]],MATCH(ROUND(MIN(SUM(CN$4,$O131/1000),SUM($O131,CN$4/1000)),3),CMB[[Cmb_ID]:[Cmb_ID]],0),SUM(N(CN$1),N($R131),1)),CHOOSE(AC[[M]:[M]],1,0,1,AC[[DB]:[DB]])),PRODUCT(SUM(ROUND(AVERAGE(VALUE(CN$3),VALUE($P131)),0),CHOOSE(IF(OR(CN$1,$R131),4,INDEX(CMB[[Res_Rare]:[Res_Rare]],MATCH(ROUND(MIN(SUM(CN$4,$O131/1000),SUM($O131,CN$4/1000)),3),CMB[[Cmb_ID]:[Cmb_ID]],0))),-1,-1,0,0)),IF(OR(CN$1,$R131),4,INDEX(CMB[[Cmb_Rare]:[Cmb_Rare]],MATCH(ROUND(MIN(SUM(CN$4,$O131/1000),SUM($O131,CN$4/1000)),3),CMB[[Cmb_ID]:[Cmb_ID]],0))),CHOOSE(AC[[M]:[M]],2,1,1,SUM(AC[[AB]:[DB]])))),""))</f>
        <v/>
      </c>
      <c r="CO131" t="str">
        <f>IF(OR(CO$5="",$S131=""),"",IFERROR(SUM(PRODUCT(INDEX(CMB[[BA_0O]:[BA_2O]],MATCH(ROUND(MIN(SUM(CO$4,$O131/1000),SUM($O131,CO$4/1000)),3),CMB[[Cmb_ID]:[Cmb_ID]],0),SUM(N(CO$1),N($R131),1)),CHOOSE(AC[[M]:[M]],1,1,0,AC[[AB]:[AB]])),PRODUCT(INDEX(CMB[[BD_0O]:[BD_2O]],MATCH(ROUND(MIN(SUM(CO$4,$O131/1000),SUM($O131,CO$4/1000)),3),CMB[[Cmb_ID]:[Cmb_ID]],0),SUM(N(CO$1),N($R131),1)),CHOOSE(AC[[M]:[M]],1,0,1,AC[[DB]:[DB]])),PRODUCT(SUM(ROUND(AVERAGE(VALUE(CO$3),VALUE($P131)),0),CHOOSE(IF(OR(CO$1,$R131),4,INDEX(CMB[[Res_Rare]:[Res_Rare]],MATCH(ROUND(MIN(SUM(CO$4,$O131/1000),SUM($O131,CO$4/1000)),3),CMB[[Cmb_ID]:[Cmb_ID]],0))),-1,-1,0,0)),IF(OR(CO$1,$R131),4,INDEX(CMB[[Cmb_Rare]:[Cmb_Rare]],MATCH(ROUND(MIN(SUM(CO$4,$O131/1000),SUM($O131,CO$4/1000)),3),CMB[[Cmb_ID]:[Cmb_ID]],0))),CHOOSE(AC[[M]:[M]],2,1,1,SUM(AC[[AB]:[DB]])))),""))</f>
        <v/>
      </c>
      <c r="CP131" t="str">
        <f>IF(OR(CP$5="",$S131=""),"",IFERROR(SUM(PRODUCT(INDEX(CMB[[BA_0O]:[BA_2O]],MATCH(ROUND(MIN(SUM(CP$4,$O131/1000),SUM($O131,CP$4/1000)),3),CMB[[Cmb_ID]:[Cmb_ID]],0),SUM(N(CP$1),N($R131),1)),CHOOSE(AC[[M]:[M]],1,1,0,AC[[AB]:[AB]])),PRODUCT(INDEX(CMB[[BD_0O]:[BD_2O]],MATCH(ROUND(MIN(SUM(CP$4,$O131/1000),SUM($O131,CP$4/1000)),3),CMB[[Cmb_ID]:[Cmb_ID]],0),SUM(N(CP$1),N($R131),1)),CHOOSE(AC[[M]:[M]],1,0,1,AC[[DB]:[DB]])),PRODUCT(SUM(ROUND(AVERAGE(VALUE(CP$3),VALUE($P131)),0),CHOOSE(IF(OR(CP$1,$R131),4,INDEX(CMB[[Res_Rare]:[Res_Rare]],MATCH(ROUND(MIN(SUM(CP$4,$O131/1000),SUM($O131,CP$4/1000)),3),CMB[[Cmb_ID]:[Cmb_ID]],0))),-1,-1,0,0)),IF(OR(CP$1,$R131),4,INDEX(CMB[[Cmb_Rare]:[Cmb_Rare]],MATCH(ROUND(MIN(SUM(CP$4,$O131/1000),SUM($O131,CP$4/1000)),3),CMB[[Cmb_ID]:[Cmb_ID]],0))),CHOOSE(AC[[M]:[M]],2,1,1,SUM(AC[[AB]:[DB]])))),""))</f>
        <v/>
      </c>
      <c r="CQ131" t="str">
        <f>IF(OR(CQ$5="",$S131=""),"",IFERROR(SUM(PRODUCT(INDEX(CMB[[BA_0O]:[BA_2O]],MATCH(ROUND(MIN(SUM(CQ$4,$O131/1000),SUM($O131,CQ$4/1000)),3),CMB[[Cmb_ID]:[Cmb_ID]],0),SUM(N(CQ$1),N($R131),1)),CHOOSE(AC[[M]:[M]],1,1,0,AC[[AB]:[AB]])),PRODUCT(INDEX(CMB[[BD_0O]:[BD_2O]],MATCH(ROUND(MIN(SUM(CQ$4,$O131/1000),SUM($O131,CQ$4/1000)),3),CMB[[Cmb_ID]:[Cmb_ID]],0),SUM(N(CQ$1),N($R131),1)),CHOOSE(AC[[M]:[M]],1,0,1,AC[[DB]:[DB]])),PRODUCT(SUM(ROUND(AVERAGE(VALUE(CQ$3),VALUE($P131)),0),CHOOSE(IF(OR(CQ$1,$R131),4,INDEX(CMB[[Res_Rare]:[Res_Rare]],MATCH(ROUND(MIN(SUM(CQ$4,$O131/1000),SUM($O131,CQ$4/1000)),3),CMB[[Cmb_ID]:[Cmb_ID]],0))),-1,-1,0,0)),IF(OR(CQ$1,$R131),4,INDEX(CMB[[Cmb_Rare]:[Cmb_Rare]],MATCH(ROUND(MIN(SUM(CQ$4,$O131/1000),SUM($O131,CQ$4/1000)),3),CMB[[Cmb_ID]:[Cmb_ID]],0))),CHOOSE(AC[[M]:[M]],2,1,1,SUM(AC[[AB]:[DB]])))),""))</f>
        <v/>
      </c>
      <c r="CR131" t="str">
        <f>IF(OR(CR$5="",$S131=""),"",IFERROR(SUM(PRODUCT(INDEX(CMB[[BA_0O]:[BA_2O]],MATCH(ROUND(MIN(SUM(CR$4,$O131/1000),SUM($O131,CR$4/1000)),3),CMB[[Cmb_ID]:[Cmb_ID]],0),SUM(N(CR$1),N($R131),1)),CHOOSE(AC[[M]:[M]],1,1,0,AC[[AB]:[AB]])),PRODUCT(INDEX(CMB[[BD_0O]:[BD_2O]],MATCH(ROUND(MIN(SUM(CR$4,$O131/1000),SUM($O131,CR$4/1000)),3),CMB[[Cmb_ID]:[Cmb_ID]],0),SUM(N(CR$1),N($R131),1)),CHOOSE(AC[[M]:[M]],1,0,1,AC[[DB]:[DB]])),PRODUCT(SUM(ROUND(AVERAGE(VALUE(CR$3),VALUE($P131)),0),CHOOSE(IF(OR(CR$1,$R131),4,INDEX(CMB[[Res_Rare]:[Res_Rare]],MATCH(ROUND(MIN(SUM(CR$4,$O131/1000),SUM($O131,CR$4/1000)),3),CMB[[Cmb_ID]:[Cmb_ID]],0))),-1,-1,0,0)),IF(OR(CR$1,$R131),4,INDEX(CMB[[Cmb_Rare]:[Cmb_Rare]],MATCH(ROUND(MIN(SUM(CR$4,$O131/1000),SUM($O131,CR$4/1000)),3),CMB[[Cmb_ID]:[Cmb_ID]],0))),CHOOSE(AC[[M]:[M]],2,1,1,SUM(AC[[AB]:[DB]])))),""))</f>
        <v/>
      </c>
      <c r="CS131" t="str">
        <f>IF(OR(CS$5="",$S131=""),"",IFERROR(SUM(PRODUCT(INDEX(CMB[[BA_0O]:[BA_2O]],MATCH(ROUND(MIN(SUM(CS$4,$O131/1000),SUM($O131,CS$4/1000)),3),CMB[[Cmb_ID]:[Cmb_ID]],0),SUM(N(CS$1),N($R131),1)),CHOOSE(AC[[M]:[M]],1,1,0,AC[[AB]:[AB]])),PRODUCT(INDEX(CMB[[BD_0O]:[BD_2O]],MATCH(ROUND(MIN(SUM(CS$4,$O131/1000),SUM($O131,CS$4/1000)),3),CMB[[Cmb_ID]:[Cmb_ID]],0),SUM(N(CS$1),N($R131),1)),CHOOSE(AC[[M]:[M]],1,0,1,AC[[DB]:[DB]])),PRODUCT(SUM(ROUND(AVERAGE(VALUE(CS$3),VALUE($P131)),0),CHOOSE(IF(OR(CS$1,$R131),4,INDEX(CMB[[Res_Rare]:[Res_Rare]],MATCH(ROUND(MIN(SUM(CS$4,$O131/1000),SUM($O131,CS$4/1000)),3),CMB[[Cmb_ID]:[Cmb_ID]],0))),-1,-1,0,0)),IF(OR(CS$1,$R131),4,INDEX(CMB[[Cmb_Rare]:[Cmb_Rare]],MATCH(ROUND(MIN(SUM(CS$4,$O131/1000),SUM($O131,CS$4/1000)),3),CMB[[Cmb_ID]:[Cmb_ID]],0))),CHOOSE(AC[[M]:[M]],2,1,1,SUM(AC[[AB]:[DB]])))),""))</f>
        <v/>
      </c>
      <c r="CT131" t="str">
        <f>IF(OR(CT$5="",$S131=""),"",IFERROR(SUM(PRODUCT(INDEX(CMB[[BA_0O]:[BA_2O]],MATCH(ROUND(MIN(SUM(CT$4,$O131/1000),SUM($O131,CT$4/1000)),3),CMB[[Cmb_ID]:[Cmb_ID]],0),SUM(N(CT$1),N($R131),1)),CHOOSE(AC[[M]:[M]],1,1,0,AC[[AB]:[AB]])),PRODUCT(INDEX(CMB[[BD_0O]:[BD_2O]],MATCH(ROUND(MIN(SUM(CT$4,$O131/1000),SUM($O131,CT$4/1000)),3),CMB[[Cmb_ID]:[Cmb_ID]],0),SUM(N(CT$1),N($R131),1)),CHOOSE(AC[[M]:[M]],1,0,1,AC[[DB]:[DB]])),PRODUCT(SUM(ROUND(AVERAGE(VALUE(CT$3),VALUE($P131)),0),CHOOSE(IF(OR(CT$1,$R131),4,INDEX(CMB[[Res_Rare]:[Res_Rare]],MATCH(ROUND(MIN(SUM(CT$4,$O131/1000),SUM($O131,CT$4/1000)),3),CMB[[Cmb_ID]:[Cmb_ID]],0))),-1,-1,0,0)),IF(OR(CT$1,$R131),4,INDEX(CMB[[Cmb_Rare]:[Cmb_Rare]],MATCH(ROUND(MIN(SUM(CT$4,$O131/1000),SUM($O131,CT$4/1000)),3),CMB[[Cmb_ID]:[Cmb_ID]],0))),CHOOSE(AC[[M]:[M]],2,1,1,SUM(AC[[AB]:[DB]])))),""))</f>
        <v/>
      </c>
      <c r="CU131" t="str">
        <f>IF(OR(CU$5="",$S131=""),"",IFERROR(SUM(PRODUCT(INDEX(CMB[[BA_0O]:[BA_2O]],MATCH(ROUND(MIN(SUM(CU$4,$O131/1000),SUM($O131,CU$4/1000)),3),CMB[[Cmb_ID]:[Cmb_ID]],0),SUM(N(CU$1),N($R131),1)),CHOOSE(AC[[M]:[M]],1,1,0,AC[[AB]:[AB]])),PRODUCT(INDEX(CMB[[BD_0O]:[BD_2O]],MATCH(ROUND(MIN(SUM(CU$4,$O131/1000),SUM($O131,CU$4/1000)),3),CMB[[Cmb_ID]:[Cmb_ID]],0),SUM(N(CU$1),N($R131),1)),CHOOSE(AC[[M]:[M]],1,0,1,AC[[DB]:[DB]])),PRODUCT(SUM(ROUND(AVERAGE(VALUE(CU$3),VALUE($P131)),0),CHOOSE(IF(OR(CU$1,$R131),4,INDEX(CMB[[Res_Rare]:[Res_Rare]],MATCH(ROUND(MIN(SUM(CU$4,$O131/1000),SUM($O131,CU$4/1000)),3),CMB[[Cmb_ID]:[Cmb_ID]],0))),-1,-1,0,0)),IF(OR(CU$1,$R131),4,INDEX(CMB[[Cmb_Rare]:[Cmb_Rare]],MATCH(ROUND(MIN(SUM(CU$4,$O131/1000),SUM($O131,CU$4/1000)),3),CMB[[Cmb_ID]:[Cmb_ID]],0))),CHOOSE(AC[[M]:[M]],2,1,1,SUM(AC[[AB]:[DB]])))),""))</f>
        <v/>
      </c>
      <c r="CV131" t="str">
        <f>IF(OR(CV$5="",$S131=""),"",IFERROR(SUM(PRODUCT(INDEX(CMB[[BA_0O]:[BA_2O]],MATCH(ROUND(MIN(SUM(CV$4,$O131/1000),SUM($O131,CV$4/1000)),3),CMB[[Cmb_ID]:[Cmb_ID]],0),SUM(N(CV$1),N($R131),1)),CHOOSE(AC[[M]:[M]],1,1,0,AC[[AB]:[AB]])),PRODUCT(INDEX(CMB[[BD_0O]:[BD_2O]],MATCH(ROUND(MIN(SUM(CV$4,$O131/1000),SUM($O131,CV$4/1000)),3),CMB[[Cmb_ID]:[Cmb_ID]],0),SUM(N(CV$1),N($R131),1)),CHOOSE(AC[[M]:[M]],1,0,1,AC[[DB]:[DB]])),PRODUCT(SUM(ROUND(AVERAGE(VALUE(CV$3),VALUE($P131)),0),CHOOSE(IF(OR(CV$1,$R131),4,INDEX(CMB[[Res_Rare]:[Res_Rare]],MATCH(ROUND(MIN(SUM(CV$4,$O131/1000),SUM($O131,CV$4/1000)),3),CMB[[Cmb_ID]:[Cmb_ID]],0))),-1,-1,0,0)),IF(OR(CV$1,$R131),4,INDEX(CMB[[Cmb_Rare]:[Cmb_Rare]],MATCH(ROUND(MIN(SUM(CV$4,$O131/1000),SUM($O131,CV$4/1000)),3),CMB[[Cmb_ID]:[Cmb_ID]],0))),CHOOSE(AC[[M]:[M]],2,1,1,SUM(AC[[AB]:[DB]])))),""))</f>
        <v/>
      </c>
      <c r="CW131" t="str">
        <f>IF(OR(CW$5="",$S131=""),"",IFERROR(SUM(PRODUCT(INDEX(CMB[[BA_0O]:[BA_2O]],MATCH(ROUND(MIN(SUM(CW$4,$O131/1000),SUM($O131,CW$4/1000)),3),CMB[[Cmb_ID]:[Cmb_ID]],0),SUM(N(CW$1),N($R131),1)),CHOOSE(AC[[M]:[M]],1,1,0,AC[[AB]:[AB]])),PRODUCT(INDEX(CMB[[BD_0O]:[BD_2O]],MATCH(ROUND(MIN(SUM(CW$4,$O131/1000),SUM($O131,CW$4/1000)),3),CMB[[Cmb_ID]:[Cmb_ID]],0),SUM(N(CW$1),N($R131),1)),CHOOSE(AC[[M]:[M]],1,0,1,AC[[DB]:[DB]])),PRODUCT(SUM(ROUND(AVERAGE(VALUE(CW$3),VALUE($P131)),0),CHOOSE(IF(OR(CW$1,$R131),4,INDEX(CMB[[Res_Rare]:[Res_Rare]],MATCH(ROUND(MIN(SUM(CW$4,$O131/1000),SUM($O131,CW$4/1000)),3),CMB[[Cmb_ID]:[Cmb_ID]],0))),-1,-1,0,0)),IF(OR(CW$1,$R131),4,INDEX(CMB[[Cmb_Rare]:[Cmb_Rare]],MATCH(ROUND(MIN(SUM(CW$4,$O131/1000),SUM($O131,CW$4/1000)),3),CMB[[Cmb_ID]:[Cmb_ID]],0))),CHOOSE(AC[[M]:[M]],2,1,1,SUM(AC[[AB]:[DB]])))),""))</f>
        <v/>
      </c>
      <c r="CX131" t="str">
        <f>IF(OR(CX$5="",$S131=""),"",IFERROR(SUM(PRODUCT(INDEX(CMB[[BA_0O]:[BA_2O]],MATCH(ROUND(MIN(SUM(CX$4,$O131/1000),SUM($O131,CX$4/1000)),3),CMB[[Cmb_ID]:[Cmb_ID]],0),SUM(N(CX$1),N($R131),1)),CHOOSE(AC[[M]:[M]],1,1,0,AC[[AB]:[AB]])),PRODUCT(INDEX(CMB[[BD_0O]:[BD_2O]],MATCH(ROUND(MIN(SUM(CX$4,$O131/1000),SUM($O131,CX$4/1000)),3),CMB[[Cmb_ID]:[Cmb_ID]],0),SUM(N(CX$1),N($R131),1)),CHOOSE(AC[[M]:[M]],1,0,1,AC[[DB]:[DB]])),PRODUCT(SUM(ROUND(AVERAGE(VALUE(CX$3),VALUE($P131)),0),CHOOSE(IF(OR(CX$1,$R131),4,INDEX(CMB[[Res_Rare]:[Res_Rare]],MATCH(ROUND(MIN(SUM(CX$4,$O131/1000),SUM($O131,CX$4/1000)),3),CMB[[Cmb_ID]:[Cmb_ID]],0))),-1,-1,0,0)),IF(OR(CX$1,$R131),4,INDEX(CMB[[Cmb_Rare]:[Cmb_Rare]],MATCH(ROUND(MIN(SUM(CX$4,$O131/1000),SUM($O131,CX$4/1000)),3),CMB[[Cmb_ID]:[Cmb_ID]],0))),CHOOSE(AC[[M]:[M]],2,1,1,SUM(AC[[AB]:[DB]])))),""))</f>
        <v/>
      </c>
      <c r="CY131" t="str">
        <f>IF(OR(CY$5="",$S131=""),"",IFERROR(SUM(PRODUCT(INDEX(CMB[[BA_0O]:[BA_2O]],MATCH(ROUND(MIN(SUM(CY$4,$O131/1000),SUM($O131,CY$4/1000)),3),CMB[[Cmb_ID]:[Cmb_ID]],0),SUM(N(CY$1),N($R131),1)),CHOOSE(AC[[M]:[M]],1,1,0,AC[[AB]:[AB]])),PRODUCT(INDEX(CMB[[BD_0O]:[BD_2O]],MATCH(ROUND(MIN(SUM(CY$4,$O131/1000),SUM($O131,CY$4/1000)),3),CMB[[Cmb_ID]:[Cmb_ID]],0),SUM(N(CY$1),N($R131),1)),CHOOSE(AC[[M]:[M]],1,0,1,AC[[DB]:[DB]])),PRODUCT(SUM(ROUND(AVERAGE(VALUE(CY$3),VALUE($P131)),0),CHOOSE(IF(OR(CY$1,$R131),4,INDEX(CMB[[Res_Rare]:[Res_Rare]],MATCH(ROUND(MIN(SUM(CY$4,$O131/1000),SUM($O131,CY$4/1000)),3),CMB[[Cmb_ID]:[Cmb_ID]],0))),-1,-1,0,0)),IF(OR(CY$1,$R131),4,INDEX(CMB[[Cmb_Rare]:[Cmb_Rare]],MATCH(ROUND(MIN(SUM(CY$4,$O131/1000),SUM($O131,CY$4/1000)),3),CMB[[Cmb_ID]:[Cmb_ID]],0))),CHOOSE(AC[[M]:[M]],2,1,1,SUM(AC[[AB]:[DB]])))),""))</f>
        <v/>
      </c>
      <c r="CZ131" t="str">
        <f>IF(OR(CZ$5="",$S131=""),"",IFERROR(SUM(PRODUCT(INDEX(CMB[[BA_0O]:[BA_2O]],MATCH(ROUND(MIN(SUM(CZ$4,$O131/1000),SUM($O131,CZ$4/1000)),3),CMB[[Cmb_ID]:[Cmb_ID]],0),SUM(N(CZ$1),N($R131),1)),CHOOSE(AC[[M]:[M]],1,1,0,AC[[AB]:[AB]])),PRODUCT(INDEX(CMB[[BD_0O]:[BD_2O]],MATCH(ROUND(MIN(SUM(CZ$4,$O131/1000),SUM($O131,CZ$4/1000)),3),CMB[[Cmb_ID]:[Cmb_ID]],0),SUM(N(CZ$1),N($R131),1)),CHOOSE(AC[[M]:[M]],1,0,1,AC[[DB]:[DB]])),PRODUCT(SUM(ROUND(AVERAGE(VALUE(CZ$3),VALUE($P131)),0),CHOOSE(IF(OR(CZ$1,$R131),4,INDEX(CMB[[Res_Rare]:[Res_Rare]],MATCH(ROUND(MIN(SUM(CZ$4,$O131/1000),SUM($O131,CZ$4/1000)),3),CMB[[Cmb_ID]:[Cmb_ID]],0))),-1,-1,0,0)),IF(OR(CZ$1,$R131),4,INDEX(CMB[[Cmb_Rare]:[Cmb_Rare]],MATCH(ROUND(MIN(SUM(CZ$4,$O131/1000),SUM($O131,CZ$4/1000)),3),CMB[[Cmb_ID]:[Cmb_ID]],0))),CHOOSE(AC[[M]:[M]],2,1,1,SUM(AC[[AB]:[DB]])))),""))</f>
        <v/>
      </c>
      <c r="DA131" t="str">
        <f>IF(OR(DA$5="",$S131=""),"",IFERROR(SUM(PRODUCT(INDEX(CMB[[BA_0O]:[BA_2O]],MATCH(ROUND(MIN(SUM(DA$4,$O131/1000),SUM($O131,DA$4/1000)),3),CMB[[Cmb_ID]:[Cmb_ID]],0),SUM(N(DA$1),N($R131),1)),CHOOSE(AC[[M]:[M]],1,1,0,AC[[AB]:[AB]])),PRODUCT(INDEX(CMB[[BD_0O]:[BD_2O]],MATCH(ROUND(MIN(SUM(DA$4,$O131/1000),SUM($O131,DA$4/1000)),3),CMB[[Cmb_ID]:[Cmb_ID]],0),SUM(N(DA$1),N($R131),1)),CHOOSE(AC[[M]:[M]],1,0,1,AC[[DB]:[DB]])),PRODUCT(SUM(ROUND(AVERAGE(VALUE(DA$3),VALUE($P131)),0),CHOOSE(IF(OR(DA$1,$R131),4,INDEX(CMB[[Res_Rare]:[Res_Rare]],MATCH(ROUND(MIN(SUM(DA$4,$O131/1000),SUM($O131,DA$4/1000)),3),CMB[[Cmb_ID]:[Cmb_ID]],0))),-1,-1,0,0)),IF(OR(DA$1,$R131),4,INDEX(CMB[[Cmb_Rare]:[Cmb_Rare]],MATCH(ROUND(MIN(SUM(DA$4,$O131/1000),SUM($O131,DA$4/1000)),3),CMB[[Cmb_ID]:[Cmb_ID]],0))),CHOOSE(AC[[M]:[M]],2,1,1,SUM(AC[[AB]:[DB]])))),""))</f>
        <v/>
      </c>
      <c r="DB131" t="str">
        <f>IF(OR(DB$5="",$S131=""),"",IFERROR(SUM(PRODUCT(INDEX(CMB[[BA_0O]:[BA_2O]],MATCH(ROUND(MIN(SUM(DB$4,$O131/1000),SUM($O131,DB$4/1000)),3),CMB[[Cmb_ID]:[Cmb_ID]],0),SUM(N(DB$1),N($R131),1)),CHOOSE(AC[[M]:[M]],1,1,0,AC[[AB]:[AB]])),PRODUCT(INDEX(CMB[[BD_0O]:[BD_2O]],MATCH(ROUND(MIN(SUM(DB$4,$O131/1000),SUM($O131,DB$4/1000)),3),CMB[[Cmb_ID]:[Cmb_ID]],0),SUM(N(DB$1),N($R131),1)),CHOOSE(AC[[M]:[M]],1,0,1,AC[[DB]:[DB]])),PRODUCT(SUM(ROUND(AVERAGE(VALUE(DB$3),VALUE($P131)),0),CHOOSE(IF(OR(DB$1,$R131),4,INDEX(CMB[[Res_Rare]:[Res_Rare]],MATCH(ROUND(MIN(SUM(DB$4,$O131/1000),SUM($O131,DB$4/1000)),3),CMB[[Cmb_ID]:[Cmb_ID]],0))),-1,-1,0,0)),IF(OR(DB$1,$R131),4,INDEX(CMB[[Cmb_Rare]:[Cmb_Rare]],MATCH(ROUND(MIN(SUM(DB$4,$O131/1000),SUM($O131,DB$4/1000)),3),CMB[[Cmb_ID]:[Cmb_ID]],0))),CHOOSE(AC[[M]:[M]],2,1,1,SUM(AC[[AB]:[DB]])))),""))</f>
        <v/>
      </c>
      <c r="DC131" t="str">
        <f>IF(OR(DC$5="",$S131=""),"",IFERROR(SUM(PRODUCT(INDEX(CMB[[BA_0O]:[BA_2O]],MATCH(ROUND(MIN(SUM(DC$4,$O131/1000),SUM($O131,DC$4/1000)),3),CMB[[Cmb_ID]:[Cmb_ID]],0),SUM(N(DC$1),N($R131),1)),CHOOSE(AC[[M]:[M]],1,1,0,AC[[AB]:[AB]])),PRODUCT(INDEX(CMB[[BD_0O]:[BD_2O]],MATCH(ROUND(MIN(SUM(DC$4,$O131/1000),SUM($O131,DC$4/1000)),3),CMB[[Cmb_ID]:[Cmb_ID]],0),SUM(N(DC$1),N($R131),1)),CHOOSE(AC[[M]:[M]],1,0,1,AC[[DB]:[DB]])),PRODUCT(SUM(ROUND(AVERAGE(VALUE(DC$3),VALUE($P131)),0),CHOOSE(IF(OR(DC$1,$R131),4,INDEX(CMB[[Res_Rare]:[Res_Rare]],MATCH(ROUND(MIN(SUM(DC$4,$O131/1000),SUM($O131,DC$4/1000)),3),CMB[[Cmb_ID]:[Cmb_ID]],0))),-1,-1,0,0)),IF(OR(DC$1,$R131),4,INDEX(CMB[[Cmb_Rare]:[Cmb_Rare]],MATCH(ROUND(MIN(SUM(DC$4,$O131/1000),SUM($O131,DC$4/1000)),3),CMB[[Cmb_ID]:[Cmb_ID]],0))),CHOOSE(AC[[M]:[M]],2,1,1,SUM(AC[[AB]:[DB]])))),""))</f>
        <v/>
      </c>
      <c r="DD131" t="str">
        <f>IF(OR(DD$5="",$S131=""),"",IFERROR(SUM(PRODUCT(INDEX(CMB[[BA_0O]:[BA_2O]],MATCH(ROUND(MIN(SUM(DD$4,$O131/1000),SUM($O131,DD$4/1000)),3),CMB[[Cmb_ID]:[Cmb_ID]],0),SUM(N(DD$1),N($R131),1)),CHOOSE(AC[[M]:[M]],1,1,0,AC[[AB]:[AB]])),PRODUCT(INDEX(CMB[[BD_0O]:[BD_2O]],MATCH(ROUND(MIN(SUM(DD$4,$O131/1000),SUM($O131,DD$4/1000)),3),CMB[[Cmb_ID]:[Cmb_ID]],0),SUM(N(DD$1),N($R131),1)),CHOOSE(AC[[M]:[M]],1,0,1,AC[[DB]:[DB]])),PRODUCT(SUM(ROUND(AVERAGE(VALUE(DD$3),VALUE($P131)),0),CHOOSE(IF(OR(DD$1,$R131),4,INDEX(CMB[[Res_Rare]:[Res_Rare]],MATCH(ROUND(MIN(SUM(DD$4,$O131/1000),SUM($O131,DD$4/1000)),3),CMB[[Cmb_ID]:[Cmb_ID]],0))),-1,-1,0,0)),IF(OR(DD$1,$R131),4,INDEX(CMB[[Cmb_Rare]:[Cmb_Rare]],MATCH(ROUND(MIN(SUM(DD$4,$O131/1000),SUM($O131,DD$4/1000)),3),CMB[[Cmb_ID]:[Cmb_ID]],0))),CHOOSE(AC[[M]:[M]],2,1,1,SUM(AC[[AB]:[DB]])))),""))</f>
        <v/>
      </c>
      <c r="DE131" t="str">
        <f>IF(OR(DE$5="",$S131=""),"",IFERROR(SUM(PRODUCT(INDEX(CMB[[BA_0O]:[BA_2O]],MATCH(ROUND(MIN(SUM(DE$4,$O131/1000),SUM($O131,DE$4/1000)),3),CMB[[Cmb_ID]:[Cmb_ID]],0),SUM(N(DE$1),N($R131),1)),CHOOSE(AC[[M]:[M]],1,1,0,AC[[AB]:[AB]])),PRODUCT(INDEX(CMB[[BD_0O]:[BD_2O]],MATCH(ROUND(MIN(SUM(DE$4,$O131/1000),SUM($O131,DE$4/1000)),3),CMB[[Cmb_ID]:[Cmb_ID]],0),SUM(N(DE$1),N($R131),1)),CHOOSE(AC[[M]:[M]],1,0,1,AC[[DB]:[DB]])),PRODUCT(SUM(ROUND(AVERAGE(VALUE(DE$3),VALUE($P131)),0),CHOOSE(IF(OR(DE$1,$R131),4,INDEX(CMB[[Res_Rare]:[Res_Rare]],MATCH(ROUND(MIN(SUM(DE$4,$O131/1000),SUM($O131,DE$4/1000)),3),CMB[[Cmb_ID]:[Cmb_ID]],0))),-1,-1,0,0)),IF(OR(DE$1,$R131),4,INDEX(CMB[[Cmb_Rare]:[Cmb_Rare]],MATCH(ROUND(MIN(SUM(DE$4,$O131/1000),SUM($O131,DE$4/1000)),3),CMB[[Cmb_ID]:[Cmb_ID]],0))),CHOOSE(AC[[M]:[M]],2,1,1,SUM(AC[[AB]:[DB]])))),""))</f>
        <v/>
      </c>
      <c r="DF131" t="str">
        <f>IF(OR(DF$5="",$S131=""),"",IFERROR(SUM(PRODUCT(INDEX(CMB[[BA_0O]:[BA_2O]],MATCH(ROUND(MIN(SUM(DF$4,$O131/1000),SUM($O131,DF$4/1000)),3),CMB[[Cmb_ID]:[Cmb_ID]],0),SUM(N(DF$1),N($R131),1)),CHOOSE(AC[[M]:[M]],1,1,0,AC[[AB]:[AB]])),PRODUCT(INDEX(CMB[[BD_0O]:[BD_2O]],MATCH(ROUND(MIN(SUM(DF$4,$O131/1000),SUM($O131,DF$4/1000)),3),CMB[[Cmb_ID]:[Cmb_ID]],0),SUM(N(DF$1),N($R131),1)),CHOOSE(AC[[M]:[M]],1,0,1,AC[[DB]:[DB]])),PRODUCT(SUM(ROUND(AVERAGE(VALUE(DF$3),VALUE($P131)),0),CHOOSE(IF(OR(DF$1,$R131),4,INDEX(CMB[[Res_Rare]:[Res_Rare]],MATCH(ROUND(MIN(SUM(DF$4,$O131/1000),SUM($O131,DF$4/1000)),3),CMB[[Cmb_ID]:[Cmb_ID]],0))),-1,-1,0,0)),IF(OR(DF$1,$R131),4,INDEX(CMB[[Cmb_Rare]:[Cmb_Rare]],MATCH(ROUND(MIN(SUM(DF$4,$O131/1000),SUM($O131,DF$4/1000)),3),CMB[[Cmb_ID]:[Cmb_ID]],0))),CHOOSE(AC[[M]:[M]],2,1,1,SUM(AC[[AB]:[DB]])))),""))</f>
        <v/>
      </c>
      <c r="DG131" t="str">
        <f>IF(OR(DG$5="",$S131=""),"",IFERROR(SUM(PRODUCT(INDEX(CMB[[BA_0O]:[BA_2O]],MATCH(ROUND(MIN(SUM(DG$4,$O131/1000),SUM($O131,DG$4/1000)),3),CMB[[Cmb_ID]:[Cmb_ID]],0),SUM(N(DG$1),N($R131),1)),CHOOSE(AC[[M]:[M]],1,1,0,AC[[AB]:[AB]])),PRODUCT(INDEX(CMB[[BD_0O]:[BD_2O]],MATCH(ROUND(MIN(SUM(DG$4,$O131/1000),SUM($O131,DG$4/1000)),3),CMB[[Cmb_ID]:[Cmb_ID]],0),SUM(N(DG$1),N($R131),1)),CHOOSE(AC[[M]:[M]],1,0,1,AC[[DB]:[DB]])),PRODUCT(SUM(ROUND(AVERAGE(VALUE(DG$3),VALUE($P131)),0),CHOOSE(IF(OR(DG$1,$R131),4,INDEX(CMB[[Res_Rare]:[Res_Rare]],MATCH(ROUND(MIN(SUM(DG$4,$O131/1000),SUM($O131,DG$4/1000)),3),CMB[[Cmb_ID]:[Cmb_ID]],0))),-1,-1,0,0)),IF(OR(DG$1,$R131),4,INDEX(CMB[[Cmb_Rare]:[Cmb_Rare]],MATCH(ROUND(MIN(SUM(DG$4,$O131/1000),SUM($O131,DG$4/1000)),3),CMB[[Cmb_ID]:[Cmb_ID]],0))),CHOOSE(AC[[M]:[M]],2,1,1,SUM(AC[[AB]:[DB]])))),""))</f>
        <v/>
      </c>
      <c r="DH131" t="str">
        <f>IF(OR(DH$5="",$S131=""),"",IFERROR(SUM(PRODUCT(INDEX(CMB[[BA_0O]:[BA_2O]],MATCH(ROUND(MIN(SUM(DH$4,$O131/1000),SUM($O131,DH$4/1000)),3),CMB[[Cmb_ID]:[Cmb_ID]],0),SUM(N(DH$1),N($R131),1)),CHOOSE(AC[[M]:[M]],1,1,0,AC[[AB]:[AB]])),PRODUCT(INDEX(CMB[[BD_0O]:[BD_2O]],MATCH(ROUND(MIN(SUM(DH$4,$O131/1000),SUM($O131,DH$4/1000)),3),CMB[[Cmb_ID]:[Cmb_ID]],0),SUM(N(DH$1),N($R131),1)),CHOOSE(AC[[M]:[M]],1,0,1,AC[[DB]:[DB]])),PRODUCT(SUM(ROUND(AVERAGE(VALUE(DH$3),VALUE($P131)),0),CHOOSE(IF(OR(DH$1,$R131),4,INDEX(CMB[[Res_Rare]:[Res_Rare]],MATCH(ROUND(MIN(SUM(DH$4,$O131/1000),SUM($O131,DH$4/1000)),3),CMB[[Cmb_ID]:[Cmb_ID]],0))),-1,-1,0,0)),IF(OR(DH$1,$R131),4,INDEX(CMB[[Cmb_Rare]:[Cmb_Rare]],MATCH(ROUND(MIN(SUM(DH$4,$O131/1000),SUM($O131,DH$4/1000)),3),CMB[[Cmb_ID]:[Cmb_ID]],0))),CHOOSE(AC[[M]:[M]],2,1,1,SUM(AC[[AB]:[DB]])))),""))</f>
        <v/>
      </c>
      <c r="DI131" t="str">
        <f>IF(OR(DI$5="",$S131=""),"",IFERROR(SUM(PRODUCT(INDEX(CMB[[BA_0O]:[BA_2O]],MATCH(ROUND(MIN(SUM(DI$4,$O131/1000),SUM($O131,DI$4/1000)),3),CMB[[Cmb_ID]:[Cmb_ID]],0),SUM(N(DI$1),N($R131),1)),CHOOSE(AC[[M]:[M]],1,1,0,AC[[AB]:[AB]])),PRODUCT(INDEX(CMB[[BD_0O]:[BD_2O]],MATCH(ROUND(MIN(SUM(DI$4,$O131/1000),SUM($O131,DI$4/1000)),3),CMB[[Cmb_ID]:[Cmb_ID]],0),SUM(N(DI$1),N($R131),1)),CHOOSE(AC[[M]:[M]],1,0,1,AC[[DB]:[DB]])),PRODUCT(SUM(ROUND(AVERAGE(VALUE(DI$3),VALUE($P131)),0),CHOOSE(IF(OR(DI$1,$R131),4,INDEX(CMB[[Res_Rare]:[Res_Rare]],MATCH(ROUND(MIN(SUM(DI$4,$O131/1000),SUM($O131,DI$4/1000)),3),CMB[[Cmb_ID]:[Cmb_ID]],0))),-1,-1,0,0)),IF(OR(DI$1,$R131),4,INDEX(CMB[[Cmb_Rare]:[Cmb_Rare]],MATCH(ROUND(MIN(SUM(DI$4,$O131/1000),SUM($O131,DI$4/1000)),3),CMB[[Cmb_ID]:[Cmb_ID]],0))),CHOOSE(AC[[M]:[M]],2,1,1,SUM(AC[[AB]:[DB]])))),""))</f>
        <v/>
      </c>
      <c r="DJ131" t="str">
        <f>IF(OR(DJ$5="",$S131=""),"",IFERROR(SUM(PRODUCT(INDEX(CMB[[BA_0O]:[BA_2O]],MATCH(ROUND(MIN(SUM(DJ$4,$O131/1000),SUM($O131,DJ$4/1000)),3),CMB[[Cmb_ID]:[Cmb_ID]],0),SUM(N(DJ$1),N($R131),1)),CHOOSE(AC[[M]:[M]],1,1,0,AC[[AB]:[AB]])),PRODUCT(INDEX(CMB[[BD_0O]:[BD_2O]],MATCH(ROUND(MIN(SUM(DJ$4,$O131/1000),SUM($O131,DJ$4/1000)),3),CMB[[Cmb_ID]:[Cmb_ID]],0),SUM(N(DJ$1),N($R131),1)),CHOOSE(AC[[M]:[M]],1,0,1,AC[[DB]:[DB]])),PRODUCT(SUM(ROUND(AVERAGE(VALUE(DJ$3),VALUE($P131)),0),CHOOSE(IF(OR(DJ$1,$R131),4,INDEX(CMB[[Res_Rare]:[Res_Rare]],MATCH(ROUND(MIN(SUM(DJ$4,$O131/1000),SUM($O131,DJ$4/1000)),3),CMB[[Cmb_ID]:[Cmb_ID]],0))),-1,-1,0,0)),IF(OR(DJ$1,$R131),4,INDEX(CMB[[Cmb_Rare]:[Cmb_Rare]],MATCH(ROUND(MIN(SUM(DJ$4,$O131/1000),SUM($O131,DJ$4/1000)),3),CMB[[Cmb_ID]:[Cmb_ID]],0))),CHOOSE(AC[[M]:[M]],2,1,1,SUM(AC[[AB]:[DB]])))),""))</f>
        <v/>
      </c>
      <c r="DK131" t="str">
        <f>IF(OR(DK$5="",$S131=""),"",IFERROR(SUM(PRODUCT(INDEX(CMB[[BA_0O]:[BA_2O]],MATCH(ROUND(MIN(SUM(DK$4,$O131/1000),SUM($O131,DK$4/1000)),3),CMB[[Cmb_ID]:[Cmb_ID]],0),SUM(N(DK$1),N($R131),1)),CHOOSE(AC[[M]:[M]],1,1,0,AC[[AB]:[AB]])),PRODUCT(INDEX(CMB[[BD_0O]:[BD_2O]],MATCH(ROUND(MIN(SUM(DK$4,$O131/1000),SUM($O131,DK$4/1000)),3),CMB[[Cmb_ID]:[Cmb_ID]],0),SUM(N(DK$1),N($R131),1)),CHOOSE(AC[[M]:[M]],1,0,1,AC[[DB]:[DB]])),PRODUCT(SUM(ROUND(AVERAGE(VALUE(DK$3),VALUE($P131)),0),CHOOSE(IF(OR(DK$1,$R131),4,INDEX(CMB[[Res_Rare]:[Res_Rare]],MATCH(ROUND(MIN(SUM(DK$4,$O131/1000),SUM($O131,DK$4/1000)),3),CMB[[Cmb_ID]:[Cmb_ID]],0))),-1,-1,0,0)),IF(OR(DK$1,$R131),4,INDEX(CMB[[Cmb_Rare]:[Cmb_Rare]],MATCH(ROUND(MIN(SUM(DK$4,$O131/1000),SUM($O131,DK$4/1000)),3),CMB[[Cmb_ID]:[Cmb_ID]],0))),CHOOSE(AC[[M]:[M]],2,1,1,SUM(AC[[AB]:[DB]])))),""))</f>
        <v/>
      </c>
      <c r="DL131" t="str">
        <f>IF(OR(DL$5="",$S131=""),"",IFERROR(SUM(PRODUCT(INDEX(CMB[[BA_0O]:[BA_2O]],MATCH(ROUND(MIN(SUM(DL$4,$O131/1000),SUM($O131,DL$4/1000)),3),CMB[[Cmb_ID]:[Cmb_ID]],0),SUM(N(DL$1),N($R131),1)),CHOOSE(AC[[M]:[M]],1,1,0,AC[[AB]:[AB]])),PRODUCT(INDEX(CMB[[BD_0O]:[BD_2O]],MATCH(ROUND(MIN(SUM(DL$4,$O131/1000),SUM($O131,DL$4/1000)),3),CMB[[Cmb_ID]:[Cmb_ID]],0),SUM(N(DL$1),N($R131),1)),CHOOSE(AC[[M]:[M]],1,0,1,AC[[DB]:[DB]])),PRODUCT(SUM(ROUND(AVERAGE(VALUE(DL$3),VALUE($P131)),0),CHOOSE(IF(OR(DL$1,$R131),4,INDEX(CMB[[Res_Rare]:[Res_Rare]],MATCH(ROUND(MIN(SUM(DL$4,$O131/1000),SUM($O131,DL$4/1000)),3),CMB[[Cmb_ID]:[Cmb_ID]],0))),-1,-1,0,0)),IF(OR(DL$1,$R131),4,INDEX(CMB[[Cmb_Rare]:[Cmb_Rare]],MATCH(ROUND(MIN(SUM(DL$4,$O131/1000),SUM($O131,DL$4/1000)),3),CMB[[Cmb_ID]:[Cmb_ID]],0))),CHOOSE(AC[[M]:[M]],2,1,1,SUM(AC[[AB]:[DB]])))),""))</f>
        <v/>
      </c>
      <c r="DM131" t="str">
        <f>IF(OR(DM$5="",$S131=""),"",IFERROR(SUM(PRODUCT(INDEX(CMB[[BA_0O]:[BA_2O]],MATCH(ROUND(MIN(SUM(DM$4,$O131/1000),SUM($O131,DM$4/1000)),3),CMB[[Cmb_ID]:[Cmb_ID]],0),SUM(N(DM$1),N($R131),1)),CHOOSE(AC[[M]:[M]],1,1,0,AC[[AB]:[AB]])),PRODUCT(INDEX(CMB[[BD_0O]:[BD_2O]],MATCH(ROUND(MIN(SUM(DM$4,$O131/1000),SUM($O131,DM$4/1000)),3),CMB[[Cmb_ID]:[Cmb_ID]],0),SUM(N(DM$1),N($R131),1)),CHOOSE(AC[[M]:[M]],1,0,1,AC[[DB]:[DB]])),PRODUCT(SUM(ROUND(AVERAGE(VALUE(DM$3),VALUE($P131)),0),CHOOSE(IF(OR(DM$1,$R131),4,INDEX(CMB[[Res_Rare]:[Res_Rare]],MATCH(ROUND(MIN(SUM(DM$4,$O131/1000),SUM($O131,DM$4/1000)),3),CMB[[Cmb_ID]:[Cmb_ID]],0))),-1,-1,0,0)),IF(OR(DM$1,$R131),4,INDEX(CMB[[Cmb_Rare]:[Cmb_Rare]],MATCH(ROUND(MIN(SUM(DM$4,$O131/1000),SUM($O131,DM$4/1000)),3),CMB[[Cmb_ID]:[Cmb_ID]],0))),CHOOSE(AC[[M]:[M]],2,1,1,SUM(AC[[AB]:[DB]])))),""))</f>
        <v/>
      </c>
      <c r="DN131" t="str">
        <f>IF(OR(DN$5="",$S131=""),"",IFERROR(SUM(PRODUCT(INDEX(CMB[[BA_0O]:[BA_2O]],MATCH(ROUND(MIN(SUM(DN$4,$O131/1000),SUM($O131,DN$4/1000)),3),CMB[[Cmb_ID]:[Cmb_ID]],0),SUM(N(DN$1),N($R131),1)),CHOOSE(AC[[M]:[M]],1,1,0,AC[[AB]:[AB]])),PRODUCT(INDEX(CMB[[BD_0O]:[BD_2O]],MATCH(ROUND(MIN(SUM(DN$4,$O131/1000),SUM($O131,DN$4/1000)),3),CMB[[Cmb_ID]:[Cmb_ID]],0),SUM(N(DN$1),N($R131),1)),CHOOSE(AC[[M]:[M]],1,0,1,AC[[DB]:[DB]])),PRODUCT(SUM(ROUND(AVERAGE(VALUE(DN$3),VALUE($P131)),0),CHOOSE(IF(OR(DN$1,$R131),4,INDEX(CMB[[Res_Rare]:[Res_Rare]],MATCH(ROUND(MIN(SUM(DN$4,$O131/1000),SUM($O131,DN$4/1000)),3),CMB[[Cmb_ID]:[Cmb_ID]],0))),-1,-1,0,0)),IF(OR(DN$1,$R131),4,INDEX(CMB[[Cmb_Rare]:[Cmb_Rare]],MATCH(ROUND(MIN(SUM(DN$4,$O131/1000),SUM($O131,DN$4/1000)),3),CMB[[Cmb_ID]:[Cmb_ID]],0))),CHOOSE(AC[[M]:[M]],2,1,1,SUM(AC[[AB]:[DB]])))),""))</f>
        <v/>
      </c>
      <c r="DO131" t="str">
        <f>IF(OR(DO$5="",$S131=""),"",IFERROR(SUM(PRODUCT(INDEX(CMB[[BA_0O]:[BA_2O]],MATCH(ROUND(MIN(SUM(DO$4,$O131/1000),SUM($O131,DO$4/1000)),3),CMB[[Cmb_ID]:[Cmb_ID]],0),SUM(N(DO$1),N($R131),1)),CHOOSE(AC[[M]:[M]],1,1,0,AC[[AB]:[AB]])),PRODUCT(INDEX(CMB[[BD_0O]:[BD_2O]],MATCH(ROUND(MIN(SUM(DO$4,$O131/1000),SUM($O131,DO$4/1000)),3),CMB[[Cmb_ID]:[Cmb_ID]],0),SUM(N(DO$1),N($R131),1)),CHOOSE(AC[[M]:[M]],1,0,1,AC[[DB]:[DB]])),PRODUCT(SUM(ROUND(AVERAGE(VALUE(DO$3),VALUE($P131)),0),CHOOSE(IF(OR(DO$1,$R131),4,INDEX(CMB[[Res_Rare]:[Res_Rare]],MATCH(ROUND(MIN(SUM(DO$4,$O131/1000),SUM($O131,DO$4/1000)),3),CMB[[Cmb_ID]:[Cmb_ID]],0))),-1,-1,0,0)),IF(OR(DO$1,$R131),4,INDEX(CMB[[Cmb_Rare]:[Cmb_Rare]],MATCH(ROUND(MIN(SUM(DO$4,$O131/1000),SUM($O131,DO$4/1000)),3),CMB[[Cmb_ID]:[Cmb_ID]],0))),CHOOSE(AC[[M]:[M]],2,1,1,SUM(AC[[AB]:[DB]])))),""))</f>
        <v/>
      </c>
      <c r="DP131" t="str">
        <f>IF(OR(DP$5="",$S131=""),"",IFERROR(SUM(PRODUCT(INDEX(CMB[[BA_0O]:[BA_2O]],MATCH(ROUND(MIN(SUM(DP$4,$O131/1000),SUM($O131,DP$4/1000)),3),CMB[[Cmb_ID]:[Cmb_ID]],0),SUM(N(DP$1),N($R131),1)),CHOOSE(AC[[M]:[M]],1,1,0,AC[[AB]:[AB]])),PRODUCT(INDEX(CMB[[BD_0O]:[BD_2O]],MATCH(ROUND(MIN(SUM(DP$4,$O131/1000),SUM($O131,DP$4/1000)),3),CMB[[Cmb_ID]:[Cmb_ID]],0),SUM(N(DP$1),N($R131),1)),CHOOSE(AC[[M]:[M]],1,0,1,AC[[DB]:[DB]])),PRODUCT(SUM(ROUND(AVERAGE(VALUE(DP$3),VALUE($P131)),0),CHOOSE(IF(OR(DP$1,$R131),4,INDEX(CMB[[Res_Rare]:[Res_Rare]],MATCH(ROUND(MIN(SUM(DP$4,$O131/1000),SUM($O131,DP$4/1000)),3),CMB[[Cmb_ID]:[Cmb_ID]],0))),-1,-1,0,0)),IF(OR(DP$1,$R131),4,INDEX(CMB[[Cmb_Rare]:[Cmb_Rare]],MATCH(ROUND(MIN(SUM(DP$4,$O131/1000),SUM($O131,DP$4/1000)),3),CMB[[Cmb_ID]:[Cmb_ID]],0))),CHOOSE(AC[[M]:[M]],2,1,1,SUM(AC[[AB]:[DB]])))),""))</f>
        <v/>
      </c>
      <c r="DQ131" t="str">
        <f>IF(OR(DQ$5="",$S131=""),"",IFERROR(SUM(PRODUCT(INDEX(CMB[[BA_0O]:[BA_2O]],MATCH(ROUND(MIN(SUM(DQ$4,$O131/1000),SUM($O131,DQ$4/1000)),3),CMB[[Cmb_ID]:[Cmb_ID]],0),SUM(N(DQ$1),N($R131),1)),CHOOSE(AC[[M]:[M]],1,1,0,AC[[AB]:[AB]])),PRODUCT(INDEX(CMB[[BD_0O]:[BD_2O]],MATCH(ROUND(MIN(SUM(DQ$4,$O131/1000),SUM($O131,DQ$4/1000)),3),CMB[[Cmb_ID]:[Cmb_ID]],0),SUM(N(DQ$1),N($R131),1)),CHOOSE(AC[[M]:[M]],1,0,1,AC[[DB]:[DB]])),PRODUCT(SUM(ROUND(AVERAGE(VALUE(DQ$3),VALUE($P131)),0),CHOOSE(IF(OR(DQ$1,$R131),4,INDEX(CMB[[Res_Rare]:[Res_Rare]],MATCH(ROUND(MIN(SUM(DQ$4,$O131/1000),SUM($O131,DQ$4/1000)),3),CMB[[Cmb_ID]:[Cmb_ID]],0))),-1,-1,0,0)),IF(OR(DQ$1,$R131),4,INDEX(CMB[[Cmb_Rare]:[Cmb_Rare]],MATCH(ROUND(MIN(SUM(DQ$4,$O131/1000),SUM($O131,DQ$4/1000)),3),CMB[[Cmb_ID]:[Cmb_ID]],0))),CHOOSE(AC[[M]:[M]],2,1,1,SUM(AC[[AB]:[DB]])))),""))</f>
        <v/>
      </c>
      <c r="DR131" t="str">
        <f>IF(OR(DR$5="",$S131=""),"",IFERROR(SUM(PRODUCT(INDEX(CMB[[BA_0O]:[BA_2O]],MATCH(ROUND(MIN(SUM(DR$4,$O131/1000),SUM($O131,DR$4/1000)),3),CMB[[Cmb_ID]:[Cmb_ID]],0),SUM(N(DR$1),N($R131),1)),CHOOSE(AC[[M]:[M]],1,1,0,AC[[AB]:[AB]])),PRODUCT(INDEX(CMB[[BD_0O]:[BD_2O]],MATCH(ROUND(MIN(SUM(DR$4,$O131/1000),SUM($O131,DR$4/1000)),3),CMB[[Cmb_ID]:[Cmb_ID]],0),SUM(N(DR$1),N($R131),1)),CHOOSE(AC[[M]:[M]],1,0,1,AC[[DB]:[DB]])),PRODUCT(SUM(ROUND(AVERAGE(VALUE(DR$3),VALUE($P131)),0),CHOOSE(IF(OR(DR$1,$R131),4,INDEX(CMB[[Res_Rare]:[Res_Rare]],MATCH(ROUND(MIN(SUM(DR$4,$O131/1000),SUM($O131,DR$4/1000)),3),CMB[[Cmb_ID]:[Cmb_ID]],0))),-1,-1,0,0)),IF(OR(DR$1,$R131),4,INDEX(CMB[[Cmb_Rare]:[Cmb_Rare]],MATCH(ROUND(MIN(SUM(DR$4,$O131/1000),SUM($O131,DR$4/1000)),3),CMB[[Cmb_ID]:[Cmb_ID]],0))),CHOOSE(AC[[M]:[M]],2,1,1,SUM(AC[[AB]:[DB]])))),""))</f>
        <v/>
      </c>
      <c r="DS131" t="str">
        <f>IF(OR(DS$5="",$S131=""),"",IFERROR(SUM(PRODUCT(INDEX(CMB[[BA_0O]:[BA_2O]],MATCH(ROUND(MIN(SUM(DS$4,$O131/1000),SUM($O131,DS$4/1000)),3),CMB[[Cmb_ID]:[Cmb_ID]],0),SUM(N(DS$1),N($R131),1)),CHOOSE(AC[[M]:[M]],1,1,0,AC[[AB]:[AB]])),PRODUCT(INDEX(CMB[[BD_0O]:[BD_2O]],MATCH(ROUND(MIN(SUM(DS$4,$O131/1000),SUM($O131,DS$4/1000)),3),CMB[[Cmb_ID]:[Cmb_ID]],0),SUM(N(DS$1),N($R131),1)),CHOOSE(AC[[M]:[M]],1,0,1,AC[[DB]:[DB]])),PRODUCT(SUM(ROUND(AVERAGE(VALUE(DS$3),VALUE($P131)),0),CHOOSE(IF(OR(DS$1,$R131),4,INDEX(CMB[[Res_Rare]:[Res_Rare]],MATCH(ROUND(MIN(SUM(DS$4,$O131/1000),SUM($O131,DS$4/1000)),3),CMB[[Cmb_ID]:[Cmb_ID]],0))),-1,-1,0,0)),IF(OR(DS$1,$R131),4,INDEX(CMB[[Cmb_Rare]:[Cmb_Rare]],MATCH(ROUND(MIN(SUM(DS$4,$O131/1000),SUM($O131,DS$4/1000)),3),CMB[[Cmb_ID]:[Cmb_ID]],0))),CHOOSE(AC[[M]:[M]],2,1,1,SUM(AC[[AB]:[DB]])))),""))</f>
        <v/>
      </c>
      <c r="DT131" t="str">
        <f>IF(OR(DT$5="",$S131=""),"",IFERROR(SUM(PRODUCT(INDEX(CMB[[BA_0O]:[BA_2O]],MATCH(ROUND(MIN(SUM(DT$4,$O131/1000),SUM($O131,DT$4/1000)),3),CMB[[Cmb_ID]:[Cmb_ID]],0),SUM(N(DT$1),N($R131),1)),CHOOSE(AC[[M]:[M]],1,1,0,AC[[AB]:[AB]])),PRODUCT(INDEX(CMB[[BD_0O]:[BD_2O]],MATCH(ROUND(MIN(SUM(DT$4,$O131/1000),SUM($O131,DT$4/1000)),3),CMB[[Cmb_ID]:[Cmb_ID]],0),SUM(N(DT$1),N($R131),1)),CHOOSE(AC[[M]:[M]],1,0,1,AC[[DB]:[DB]])),PRODUCT(SUM(ROUND(AVERAGE(VALUE(DT$3),VALUE($P131)),0),CHOOSE(IF(OR(DT$1,$R131),4,INDEX(CMB[[Res_Rare]:[Res_Rare]],MATCH(ROUND(MIN(SUM(DT$4,$O131/1000),SUM($O131,DT$4/1000)),3),CMB[[Cmb_ID]:[Cmb_ID]],0))),-1,-1,0,0)),IF(OR(DT$1,$R131),4,INDEX(CMB[[Cmb_Rare]:[Cmb_Rare]],MATCH(ROUND(MIN(SUM(DT$4,$O131/1000),SUM($O131,DT$4/1000)),3),CMB[[Cmb_ID]:[Cmb_ID]],0))),CHOOSE(AC[[M]:[M]],2,1,1,SUM(AC[[AB]:[DB]])))),""))</f>
        <v/>
      </c>
      <c r="DU131" t="str">
        <f>IF(OR(DU$5="",$S131=""),"",IFERROR(SUM(PRODUCT(INDEX(CMB[[BA_0O]:[BA_2O]],MATCH(ROUND(MIN(SUM(DU$4,$O131/1000),SUM($O131,DU$4/1000)),3),CMB[[Cmb_ID]:[Cmb_ID]],0),SUM(N(DU$1),N($R131),1)),CHOOSE(AC[[M]:[M]],1,1,0,AC[[AB]:[AB]])),PRODUCT(INDEX(CMB[[BD_0O]:[BD_2O]],MATCH(ROUND(MIN(SUM(DU$4,$O131/1000),SUM($O131,DU$4/1000)),3),CMB[[Cmb_ID]:[Cmb_ID]],0),SUM(N(DU$1),N($R131),1)),CHOOSE(AC[[M]:[M]],1,0,1,AC[[DB]:[DB]])),PRODUCT(SUM(ROUND(AVERAGE(VALUE(DU$3),VALUE($P131)),0),CHOOSE(IF(OR(DU$1,$R131),4,INDEX(CMB[[Res_Rare]:[Res_Rare]],MATCH(ROUND(MIN(SUM(DU$4,$O131/1000),SUM($O131,DU$4/1000)),3),CMB[[Cmb_ID]:[Cmb_ID]],0))),-1,-1,0,0)),IF(OR(DU$1,$R131),4,INDEX(CMB[[Cmb_Rare]:[Cmb_Rare]],MATCH(ROUND(MIN(SUM(DU$4,$O131/1000),SUM($O131,DU$4/1000)),3),CMB[[Cmb_ID]:[Cmb_ID]],0))),CHOOSE(AC[[M]:[M]],2,1,1,SUM(AC[[AB]:[DB]])))),""))</f>
        <v/>
      </c>
      <c r="DV131" t="str">
        <f>IF(OR(DV$5="",$S131=""),"",IFERROR(SUM(PRODUCT(INDEX(CMB[[BA_0O]:[BA_2O]],MATCH(ROUND(MIN(SUM(DV$4,$O131/1000),SUM($O131,DV$4/1000)),3),CMB[[Cmb_ID]:[Cmb_ID]],0),SUM(N(DV$1),N($R131),1)),CHOOSE(AC[[M]:[M]],1,1,0,AC[[AB]:[AB]])),PRODUCT(INDEX(CMB[[BD_0O]:[BD_2O]],MATCH(ROUND(MIN(SUM(DV$4,$O131/1000),SUM($O131,DV$4/1000)),3),CMB[[Cmb_ID]:[Cmb_ID]],0),SUM(N(DV$1),N($R131),1)),CHOOSE(AC[[M]:[M]],1,0,1,AC[[DB]:[DB]])),PRODUCT(SUM(ROUND(AVERAGE(VALUE(DV$3),VALUE($P131)),0),CHOOSE(IF(OR(DV$1,$R131),4,INDEX(CMB[[Res_Rare]:[Res_Rare]],MATCH(ROUND(MIN(SUM(DV$4,$O131/1000),SUM($O131,DV$4/1000)),3),CMB[[Cmb_ID]:[Cmb_ID]],0))),-1,-1,0,0)),IF(OR(DV$1,$R131),4,INDEX(CMB[[Cmb_Rare]:[Cmb_Rare]],MATCH(ROUND(MIN(SUM(DV$4,$O131/1000),SUM($O131,DV$4/1000)),3),CMB[[Cmb_ID]:[Cmb_ID]],0))),CHOOSE(AC[[M]:[M]],2,1,1,SUM(AC[[AB]:[DB]])))),""))</f>
        <v/>
      </c>
      <c r="DW131" t="str">
        <f>IF(OR(DW$5="",$S131=""),"",IFERROR(SUM(PRODUCT(INDEX(CMB[[BA_0O]:[BA_2O]],MATCH(ROUND(MIN(SUM(DW$4,$O131/1000),SUM($O131,DW$4/1000)),3),CMB[[Cmb_ID]:[Cmb_ID]],0),SUM(N(DW$1),N($R131),1)),CHOOSE(AC[[M]:[M]],1,1,0,AC[[AB]:[AB]])),PRODUCT(INDEX(CMB[[BD_0O]:[BD_2O]],MATCH(ROUND(MIN(SUM(DW$4,$O131/1000),SUM($O131,DW$4/1000)),3),CMB[[Cmb_ID]:[Cmb_ID]],0),SUM(N(DW$1),N($R131),1)),CHOOSE(AC[[M]:[M]],1,0,1,AC[[DB]:[DB]])),PRODUCT(SUM(ROUND(AVERAGE(VALUE(DW$3),VALUE($P131)),0),CHOOSE(IF(OR(DW$1,$R131),4,INDEX(CMB[[Res_Rare]:[Res_Rare]],MATCH(ROUND(MIN(SUM(DW$4,$O131/1000),SUM($O131,DW$4/1000)),3),CMB[[Cmb_ID]:[Cmb_ID]],0))),-1,-1,0,0)),IF(OR(DW$1,$R131),4,INDEX(CMB[[Cmb_Rare]:[Cmb_Rare]],MATCH(ROUND(MIN(SUM(DW$4,$O131/1000),SUM($O131,DW$4/1000)),3),CMB[[Cmb_ID]:[Cmb_ID]],0))),CHOOSE(AC[[M]:[M]],2,1,1,SUM(AC[[AB]:[DB]])))),""))</f>
        <v/>
      </c>
      <c r="DX131" t="str">
        <f>IF(OR(DX$5="",$S131=""),"",IFERROR(SUM(PRODUCT(INDEX(CMB[[BA_0O]:[BA_2O]],MATCH(ROUND(MIN(SUM(DX$4,$O131/1000),SUM($O131,DX$4/1000)),3),CMB[[Cmb_ID]:[Cmb_ID]],0),SUM(N(DX$1),N($R131),1)),CHOOSE(AC[[M]:[M]],1,1,0,AC[[AB]:[AB]])),PRODUCT(INDEX(CMB[[BD_0O]:[BD_2O]],MATCH(ROUND(MIN(SUM(DX$4,$O131/1000),SUM($O131,DX$4/1000)),3),CMB[[Cmb_ID]:[Cmb_ID]],0),SUM(N(DX$1),N($R131),1)),CHOOSE(AC[[M]:[M]],1,0,1,AC[[DB]:[DB]])),PRODUCT(SUM(ROUND(AVERAGE(VALUE(DX$3),VALUE($P131)),0),CHOOSE(IF(OR(DX$1,$R131),4,INDEX(CMB[[Res_Rare]:[Res_Rare]],MATCH(ROUND(MIN(SUM(DX$4,$O131/1000),SUM($O131,DX$4/1000)),3),CMB[[Cmb_ID]:[Cmb_ID]],0))),-1,-1,0,0)),IF(OR(DX$1,$R131),4,INDEX(CMB[[Cmb_Rare]:[Cmb_Rare]],MATCH(ROUND(MIN(SUM(DX$4,$O131/1000),SUM($O131,DX$4/1000)),3),CMB[[Cmb_ID]:[Cmb_ID]],0))),CHOOSE(AC[[M]:[M]],2,1,1,SUM(AC[[AB]:[DB]])))),""))</f>
        <v/>
      </c>
      <c r="DY131" t="str">
        <f>IF(OR(DY$5="",$S131=""),"",IFERROR(SUM(PRODUCT(INDEX(CMB[[BA_0O]:[BA_2O]],MATCH(ROUND(MIN(SUM(DY$4,$O131/1000),SUM($O131,DY$4/1000)),3),CMB[[Cmb_ID]:[Cmb_ID]],0),SUM(N(DY$1),N($R131),1)),CHOOSE(AC[[M]:[M]],1,1,0,AC[[AB]:[AB]])),PRODUCT(INDEX(CMB[[BD_0O]:[BD_2O]],MATCH(ROUND(MIN(SUM(DY$4,$O131/1000),SUM($O131,DY$4/1000)),3),CMB[[Cmb_ID]:[Cmb_ID]],0),SUM(N(DY$1),N($R131),1)),CHOOSE(AC[[M]:[M]],1,0,1,AC[[DB]:[DB]])),PRODUCT(SUM(ROUND(AVERAGE(VALUE(DY$3),VALUE($P131)),0),CHOOSE(IF(OR(DY$1,$R131),4,INDEX(CMB[[Res_Rare]:[Res_Rare]],MATCH(ROUND(MIN(SUM(DY$4,$O131/1000),SUM($O131,DY$4/1000)),3),CMB[[Cmb_ID]:[Cmb_ID]],0))),-1,-1,0,0)),IF(OR(DY$1,$R131),4,INDEX(CMB[[Cmb_Rare]:[Cmb_Rare]],MATCH(ROUND(MIN(SUM(DY$4,$O131/1000),SUM($O131,DY$4/1000)),3),CMB[[Cmb_ID]:[Cmb_ID]],0))),CHOOSE(AC[[M]:[M]],2,1,1,SUM(AC[[AB]:[DB]])))),""))</f>
        <v/>
      </c>
      <c r="DZ131" t="str">
        <f>IF(OR(DZ$5="",$S131=""),"",IFERROR(SUM(PRODUCT(INDEX(CMB[[BA_0O]:[BA_2O]],MATCH(ROUND(MIN(SUM(DZ$4,$O131/1000),SUM($O131,DZ$4/1000)),3),CMB[[Cmb_ID]:[Cmb_ID]],0),SUM(N(DZ$1),N($R131),1)),CHOOSE(AC[[M]:[M]],1,1,0,AC[[AB]:[AB]])),PRODUCT(INDEX(CMB[[BD_0O]:[BD_2O]],MATCH(ROUND(MIN(SUM(DZ$4,$O131/1000),SUM($O131,DZ$4/1000)),3),CMB[[Cmb_ID]:[Cmb_ID]],0),SUM(N(DZ$1),N($R131),1)),CHOOSE(AC[[M]:[M]],1,0,1,AC[[DB]:[DB]])),PRODUCT(SUM(ROUND(AVERAGE(VALUE(DZ$3),VALUE($P131)),0),CHOOSE(IF(OR(DZ$1,$R131),4,INDEX(CMB[[Res_Rare]:[Res_Rare]],MATCH(ROUND(MIN(SUM(DZ$4,$O131/1000),SUM($O131,DZ$4/1000)),3),CMB[[Cmb_ID]:[Cmb_ID]],0))),-1,-1,0,0)),IF(OR(DZ$1,$R131),4,INDEX(CMB[[Cmb_Rare]:[Cmb_Rare]],MATCH(ROUND(MIN(SUM(DZ$4,$O131/1000),SUM($O131,DZ$4/1000)),3),CMB[[Cmb_ID]:[Cmb_ID]],0))),CHOOSE(AC[[M]:[M]],2,1,1,SUM(AC[[AB]:[DB]])))),""))</f>
        <v/>
      </c>
      <c r="EA131" t="str">
        <f>IF(OR(EA$5="",$S131=""),"",IFERROR(SUM(PRODUCT(INDEX(CMB[[BA_0O]:[BA_2O]],MATCH(ROUND(MIN(SUM(EA$4,$O131/1000),SUM($O131,EA$4/1000)),3),CMB[[Cmb_ID]:[Cmb_ID]],0),SUM(N(EA$1),N($R131),1)),CHOOSE(AC[[M]:[M]],1,1,0,AC[[AB]:[AB]])),PRODUCT(INDEX(CMB[[BD_0O]:[BD_2O]],MATCH(ROUND(MIN(SUM(EA$4,$O131/1000),SUM($O131,EA$4/1000)),3),CMB[[Cmb_ID]:[Cmb_ID]],0),SUM(N(EA$1),N($R131),1)),CHOOSE(AC[[M]:[M]],1,0,1,AC[[DB]:[DB]])),PRODUCT(SUM(ROUND(AVERAGE(VALUE(EA$3),VALUE($P131)),0),CHOOSE(IF(OR(EA$1,$R131),4,INDEX(CMB[[Res_Rare]:[Res_Rare]],MATCH(ROUND(MIN(SUM(EA$4,$O131/1000),SUM($O131,EA$4/1000)),3),CMB[[Cmb_ID]:[Cmb_ID]],0))),-1,-1,0,0)),IF(OR(EA$1,$R131),4,INDEX(CMB[[Cmb_Rare]:[Cmb_Rare]],MATCH(ROUND(MIN(SUM(EA$4,$O131/1000),SUM($O131,EA$4/1000)),3),CMB[[Cmb_ID]:[Cmb_ID]],0))),CHOOSE(AC[[M]:[M]],2,1,1,SUM(AC[[AB]:[DB]])))),""))</f>
        <v/>
      </c>
      <c r="EB131" t="str">
        <f>IF(OR(EB$5="",$S131=""),"",IFERROR(SUM(PRODUCT(INDEX(CMB[[BA_0O]:[BA_2O]],MATCH(ROUND(MIN(SUM(EB$4,$O131/1000),SUM($O131,EB$4/1000)),3),CMB[[Cmb_ID]:[Cmb_ID]],0),SUM(N(EB$1),N($R131),1)),CHOOSE(AC[[M]:[M]],1,1,0,AC[[AB]:[AB]])),PRODUCT(INDEX(CMB[[BD_0O]:[BD_2O]],MATCH(ROUND(MIN(SUM(EB$4,$O131/1000),SUM($O131,EB$4/1000)),3),CMB[[Cmb_ID]:[Cmb_ID]],0),SUM(N(EB$1),N($R131),1)),CHOOSE(AC[[M]:[M]],1,0,1,AC[[DB]:[DB]])),PRODUCT(SUM(ROUND(AVERAGE(VALUE(EB$3),VALUE($P131)),0),CHOOSE(IF(OR(EB$1,$R131),4,INDEX(CMB[[Res_Rare]:[Res_Rare]],MATCH(ROUND(MIN(SUM(EB$4,$O131/1000),SUM($O131,EB$4/1000)),3),CMB[[Cmb_ID]:[Cmb_ID]],0))),-1,-1,0,0)),IF(OR(EB$1,$R131),4,INDEX(CMB[[Cmb_Rare]:[Cmb_Rare]],MATCH(ROUND(MIN(SUM(EB$4,$O131/1000),SUM($O131,EB$4/1000)),3),CMB[[Cmb_ID]:[Cmb_ID]],0))),CHOOSE(AC[[M]:[M]],2,1,1,SUM(AC[[AB]:[DB]])))),""))</f>
        <v/>
      </c>
      <c r="EC131" t="str">
        <f>IF(OR(EC$5="",$S131=""),"",IFERROR(SUM(PRODUCT(INDEX(CMB[[BA_0O]:[BA_2O]],MATCH(ROUND(MIN(SUM(EC$4,$O131/1000),SUM($O131,EC$4/1000)),3),CMB[[Cmb_ID]:[Cmb_ID]],0),SUM(N(EC$1),N($R131),1)),CHOOSE(AC[[M]:[M]],1,1,0,AC[[AB]:[AB]])),PRODUCT(INDEX(CMB[[BD_0O]:[BD_2O]],MATCH(ROUND(MIN(SUM(EC$4,$O131/1000),SUM($O131,EC$4/1000)),3),CMB[[Cmb_ID]:[Cmb_ID]],0),SUM(N(EC$1),N($R131),1)),CHOOSE(AC[[M]:[M]],1,0,1,AC[[DB]:[DB]])),PRODUCT(SUM(ROUND(AVERAGE(VALUE(EC$3),VALUE($P131)),0),CHOOSE(IF(OR(EC$1,$R131),4,INDEX(CMB[[Res_Rare]:[Res_Rare]],MATCH(ROUND(MIN(SUM(EC$4,$O131/1000),SUM($O131,EC$4/1000)),3),CMB[[Cmb_ID]:[Cmb_ID]],0))),-1,-1,0,0)),IF(OR(EC$1,$R131),4,INDEX(CMB[[Cmb_Rare]:[Cmb_Rare]],MATCH(ROUND(MIN(SUM(EC$4,$O131/1000),SUM($O131,EC$4/1000)),3),CMB[[Cmb_ID]:[Cmb_ID]],0))),CHOOSE(AC[[M]:[M]],2,1,1,SUM(AC[[AB]:[DB]])))),""))</f>
        <v/>
      </c>
      <c r="ED131" t="str">
        <f>IF(OR(ED$5="",$S131=""),"",IFERROR(SUM(PRODUCT(INDEX(CMB[[BA_0O]:[BA_2O]],MATCH(ROUND(MIN(SUM(ED$4,$O131/1000),SUM($O131,ED$4/1000)),3),CMB[[Cmb_ID]:[Cmb_ID]],0),SUM(N(ED$1),N($R131),1)),CHOOSE(AC[[M]:[M]],1,1,0,AC[[AB]:[AB]])),PRODUCT(INDEX(CMB[[BD_0O]:[BD_2O]],MATCH(ROUND(MIN(SUM(ED$4,$O131/1000),SUM($O131,ED$4/1000)),3),CMB[[Cmb_ID]:[Cmb_ID]],0),SUM(N(ED$1),N($R131),1)),CHOOSE(AC[[M]:[M]],1,0,1,AC[[DB]:[DB]])),PRODUCT(SUM(ROUND(AVERAGE(VALUE(ED$3),VALUE($P131)),0),CHOOSE(IF(OR(ED$1,$R131),4,INDEX(CMB[[Res_Rare]:[Res_Rare]],MATCH(ROUND(MIN(SUM(ED$4,$O131/1000),SUM($O131,ED$4/1000)),3),CMB[[Cmb_ID]:[Cmb_ID]],0))),-1,-1,0,0)),IF(OR(ED$1,$R131),4,INDEX(CMB[[Cmb_Rare]:[Cmb_Rare]],MATCH(ROUND(MIN(SUM(ED$4,$O131/1000),SUM($O131,ED$4/1000)),3),CMB[[Cmb_ID]:[Cmb_ID]],0))),CHOOSE(AC[[M]:[M]],2,1,1,SUM(AC[[AB]:[DB]])))),""))</f>
        <v/>
      </c>
      <c r="EE131" t="str">
        <f>IF(OR(EE$5="",$S131=""),"",IFERROR(SUM(PRODUCT(INDEX(CMB[[BA_0O]:[BA_2O]],MATCH(ROUND(MIN(SUM(EE$4,$O131/1000),SUM($O131,EE$4/1000)),3),CMB[[Cmb_ID]:[Cmb_ID]],0),SUM(N(EE$1),N($R131),1)),CHOOSE(AC[[M]:[M]],1,1,0,AC[[AB]:[AB]])),PRODUCT(INDEX(CMB[[BD_0O]:[BD_2O]],MATCH(ROUND(MIN(SUM(EE$4,$O131/1000),SUM($O131,EE$4/1000)),3),CMB[[Cmb_ID]:[Cmb_ID]],0),SUM(N(EE$1),N($R131),1)),CHOOSE(AC[[M]:[M]],1,0,1,AC[[DB]:[DB]])),PRODUCT(SUM(ROUND(AVERAGE(VALUE(EE$3),VALUE($P131)),0),CHOOSE(IF(OR(EE$1,$R131),4,INDEX(CMB[[Res_Rare]:[Res_Rare]],MATCH(ROUND(MIN(SUM(EE$4,$O131/1000),SUM($O131,EE$4/1000)),3),CMB[[Cmb_ID]:[Cmb_ID]],0))),-1,-1,0,0)),IF(OR(EE$1,$R131),4,INDEX(CMB[[Cmb_Rare]:[Cmb_Rare]],MATCH(ROUND(MIN(SUM(EE$4,$O131/1000),SUM($O131,EE$4/1000)),3),CMB[[Cmb_ID]:[Cmb_ID]],0))),CHOOSE(AC[[M]:[M]],2,1,1,SUM(AC[[AB]:[DB]])))),""))</f>
        <v/>
      </c>
      <c r="EF131" t="str">
        <f>IF(OR(EF$5="",$S131=""),"",IFERROR(SUM(PRODUCT(INDEX(CMB[[BA_0O]:[BA_2O]],MATCH(ROUND(MIN(SUM(EF$4,$O131/1000),SUM($O131,EF$4/1000)),3),CMB[[Cmb_ID]:[Cmb_ID]],0),SUM(N(EF$1),N($R131),1)),CHOOSE(AC[[M]:[M]],1,1,0,AC[[AB]:[AB]])),PRODUCT(INDEX(CMB[[BD_0O]:[BD_2O]],MATCH(ROUND(MIN(SUM(EF$4,$O131/1000),SUM($O131,EF$4/1000)),3),CMB[[Cmb_ID]:[Cmb_ID]],0),SUM(N(EF$1),N($R131),1)),CHOOSE(AC[[M]:[M]],1,0,1,AC[[DB]:[DB]])),PRODUCT(SUM(ROUND(AVERAGE(VALUE(EF$3),VALUE($P131)),0),CHOOSE(IF(OR(EF$1,$R131),4,INDEX(CMB[[Res_Rare]:[Res_Rare]],MATCH(ROUND(MIN(SUM(EF$4,$O131/1000),SUM($O131,EF$4/1000)),3),CMB[[Cmb_ID]:[Cmb_ID]],0))),-1,-1,0,0)),IF(OR(EF$1,$R131),4,INDEX(CMB[[Cmb_Rare]:[Cmb_Rare]],MATCH(ROUND(MIN(SUM(EF$4,$O131/1000),SUM($O131,EF$4/1000)),3),CMB[[Cmb_ID]:[Cmb_ID]],0))),CHOOSE(AC[[M]:[M]],2,1,1,SUM(AC[[AB]:[DB]])))),""))</f>
        <v/>
      </c>
      <c r="EG131" t="str">
        <f>IF(OR(EG$5="",$S131=""),"",IFERROR(SUM(PRODUCT(INDEX(CMB[[BA_0O]:[BA_2O]],MATCH(ROUND(MIN(SUM(EG$4,$O131/1000),SUM($O131,EG$4/1000)),3),CMB[[Cmb_ID]:[Cmb_ID]],0),SUM(N(EG$1),N($R131),1)),CHOOSE(AC[[M]:[M]],1,1,0,AC[[AB]:[AB]])),PRODUCT(INDEX(CMB[[BD_0O]:[BD_2O]],MATCH(ROUND(MIN(SUM(EG$4,$O131/1000),SUM($O131,EG$4/1000)),3),CMB[[Cmb_ID]:[Cmb_ID]],0),SUM(N(EG$1),N($R131),1)),CHOOSE(AC[[M]:[M]],1,0,1,AC[[DB]:[DB]])),PRODUCT(SUM(ROUND(AVERAGE(VALUE(EG$3),VALUE($P131)),0),CHOOSE(IF(OR(EG$1,$R131),4,INDEX(CMB[[Res_Rare]:[Res_Rare]],MATCH(ROUND(MIN(SUM(EG$4,$O131/1000),SUM($O131,EG$4/1000)),3),CMB[[Cmb_ID]:[Cmb_ID]],0))),-1,-1,0,0)),IF(OR(EG$1,$R131),4,INDEX(CMB[[Cmb_Rare]:[Cmb_Rare]],MATCH(ROUND(MIN(SUM(EG$4,$O131/1000),SUM($O131,EG$4/1000)),3),CMB[[Cmb_ID]:[Cmb_ID]],0))),CHOOSE(AC[[M]:[M]],2,1,1,SUM(AC[[AB]:[DB]])))),""))</f>
        <v/>
      </c>
      <c r="EH131" t="str">
        <f>IF(OR(EH$5="",$S131=""),"",IFERROR(SUM(PRODUCT(INDEX(CMB[[BA_0O]:[BA_2O]],MATCH(ROUND(MIN(SUM(EH$4,$O131/1000),SUM($O131,EH$4/1000)),3),CMB[[Cmb_ID]:[Cmb_ID]],0),SUM(N(EH$1),N($R131),1)),CHOOSE(AC[[M]:[M]],1,1,0,AC[[AB]:[AB]])),PRODUCT(INDEX(CMB[[BD_0O]:[BD_2O]],MATCH(ROUND(MIN(SUM(EH$4,$O131/1000),SUM($O131,EH$4/1000)),3),CMB[[Cmb_ID]:[Cmb_ID]],0),SUM(N(EH$1),N($R131),1)),CHOOSE(AC[[M]:[M]],1,0,1,AC[[DB]:[DB]])),PRODUCT(SUM(ROUND(AVERAGE(VALUE(EH$3),VALUE($P131)),0),CHOOSE(IF(OR(EH$1,$R131),4,INDEX(CMB[[Res_Rare]:[Res_Rare]],MATCH(ROUND(MIN(SUM(EH$4,$O131/1000),SUM($O131,EH$4/1000)),3),CMB[[Cmb_ID]:[Cmb_ID]],0))),-1,-1,0,0)),IF(OR(EH$1,$R131),4,INDEX(CMB[[Cmb_Rare]:[Cmb_Rare]],MATCH(ROUND(MIN(SUM(EH$4,$O131/1000),SUM($O131,EH$4/1000)),3),CMB[[Cmb_ID]:[Cmb_ID]],0))),CHOOSE(AC[[M]:[M]],2,1,1,SUM(AC[[AB]:[DB]])))),""))</f>
        <v/>
      </c>
      <c r="EI131" t="str">
        <f>IF(OR(EI$5="",$S131=""),"",IFERROR(SUM(PRODUCT(INDEX(CMB[[BA_0O]:[BA_2O]],MATCH(ROUND(MIN(SUM(EI$4,$O131/1000),SUM($O131,EI$4/1000)),3),CMB[[Cmb_ID]:[Cmb_ID]],0),SUM(N(EI$1),N($R131),1)),CHOOSE(AC[[M]:[M]],1,1,0,AC[[AB]:[AB]])),PRODUCT(INDEX(CMB[[BD_0O]:[BD_2O]],MATCH(ROUND(MIN(SUM(EI$4,$O131/1000),SUM($O131,EI$4/1000)),3),CMB[[Cmb_ID]:[Cmb_ID]],0),SUM(N(EI$1),N($R131),1)),CHOOSE(AC[[M]:[M]],1,0,1,AC[[DB]:[DB]])),PRODUCT(SUM(ROUND(AVERAGE(VALUE(EI$3),VALUE($P131)),0),CHOOSE(IF(OR(EI$1,$R131),4,INDEX(CMB[[Res_Rare]:[Res_Rare]],MATCH(ROUND(MIN(SUM(EI$4,$O131/1000),SUM($O131,EI$4/1000)),3),CMB[[Cmb_ID]:[Cmb_ID]],0))),-1,-1,0,0)),IF(OR(EI$1,$R131),4,INDEX(CMB[[Cmb_Rare]:[Cmb_Rare]],MATCH(ROUND(MIN(SUM(EI$4,$O131/1000),SUM($O131,EI$4/1000)),3),CMB[[Cmb_ID]:[Cmb_ID]],0))),CHOOSE(AC[[M]:[M]],2,1,1,SUM(AC[[AB]:[DB]])))),""))</f>
        <v/>
      </c>
      <c r="EJ131" t="str">
        <f>IF(OR(EJ$5="",$S131=""),"",IFERROR(SUM(PRODUCT(INDEX(CMB[[BA_0O]:[BA_2O]],MATCH(ROUND(MIN(SUM(EJ$4,$O131/1000),SUM($O131,EJ$4/1000)),3),CMB[[Cmb_ID]:[Cmb_ID]],0),SUM(N(EJ$1),N($R131),1)),CHOOSE(AC[[M]:[M]],1,1,0,AC[[AB]:[AB]])),PRODUCT(INDEX(CMB[[BD_0O]:[BD_2O]],MATCH(ROUND(MIN(SUM(EJ$4,$O131/1000),SUM($O131,EJ$4/1000)),3),CMB[[Cmb_ID]:[Cmb_ID]],0),SUM(N(EJ$1),N($R131),1)),CHOOSE(AC[[M]:[M]],1,0,1,AC[[DB]:[DB]])),PRODUCT(SUM(ROUND(AVERAGE(VALUE(EJ$3),VALUE($P131)),0),CHOOSE(IF(OR(EJ$1,$R131),4,INDEX(CMB[[Res_Rare]:[Res_Rare]],MATCH(ROUND(MIN(SUM(EJ$4,$O131/1000),SUM($O131,EJ$4/1000)),3),CMB[[Cmb_ID]:[Cmb_ID]],0))),-1,-1,0,0)),IF(OR(EJ$1,$R131),4,INDEX(CMB[[Cmb_Rare]:[Cmb_Rare]],MATCH(ROUND(MIN(SUM(EJ$4,$O131/1000),SUM($O131,EJ$4/1000)),3),CMB[[Cmb_ID]:[Cmb_ID]],0))),CHOOSE(AC[[M]:[M]],2,1,1,SUM(AC[[AB]:[DB]])))),""))</f>
        <v/>
      </c>
      <c r="EK131" t="str">
        <f>IF(OR(EK$5="",$S131=""),"",IFERROR(SUM(PRODUCT(INDEX(CMB[[BA_0O]:[BA_2O]],MATCH(ROUND(MIN(SUM(EK$4,$O131/1000),SUM($O131,EK$4/1000)),3),CMB[[Cmb_ID]:[Cmb_ID]],0),SUM(N(EK$1),N($R131),1)),CHOOSE(AC[[M]:[M]],1,1,0,AC[[AB]:[AB]])),PRODUCT(INDEX(CMB[[BD_0O]:[BD_2O]],MATCH(ROUND(MIN(SUM(EK$4,$O131/1000),SUM($O131,EK$4/1000)),3),CMB[[Cmb_ID]:[Cmb_ID]],0),SUM(N(EK$1),N($R131),1)),CHOOSE(AC[[M]:[M]],1,0,1,AC[[DB]:[DB]])),PRODUCT(SUM(ROUND(AVERAGE(VALUE(EK$3),VALUE($P131)),0),CHOOSE(IF(OR(EK$1,$R131),4,INDEX(CMB[[Res_Rare]:[Res_Rare]],MATCH(ROUND(MIN(SUM(EK$4,$O131/1000),SUM($O131,EK$4/1000)),3),CMB[[Cmb_ID]:[Cmb_ID]],0))),-1,-1,0,0)),IF(OR(EK$1,$R131),4,INDEX(CMB[[Cmb_Rare]:[Cmb_Rare]],MATCH(ROUND(MIN(SUM(EK$4,$O131/1000),SUM($O131,EK$4/1000)),3),CMB[[Cmb_ID]:[Cmb_ID]],0))),CHOOSE(AC[[M]:[M]],2,1,1,SUM(AC[[AB]:[DB]])))),""))</f>
        <v/>
      </c>
      <c r="EL131" t="str">
        <f>IF(OR(EL$5="",$S131=""),"",IFERROR(SUM(PRODUCT(INDEX(CMB[[BA_0O]:[BA_2O]],MATCH(ROUND(MIN(SUM(EL$4,$O131/1000),SUM($O131,EL$4/1000)),3),CMB[[Cmb_ID]:[Cmb_ID]],0),SUM(N(EL$1),N($R131),1)),CHOOSE(AC[[M]:[M]],1,1,0,AC[[AB]:[AB]])),PRODUCT(INDEX(CMB[[BD_0O]:[BD_2O]],MATCH(ROUND(MIN(SUM(EL$4,$O131/1000),SUM($O131,EL$4/1000)),3),CMB[[Cmb_ID]:[Cmb_ID]],0),SUM(N(EL$1),N($R131),1)),CHOOSE(AC[[M]:[M]],1,0,1,AC[[DB]:[DB]])),PRODUCT(SUM(ROUND(AVERAGE(VALUE(EL$3),VALUE($P131)),0),CHOOSE(IF(OR(EL$1,$R131),4,INDEX(CMB[[Res_Rare]:[Res_Rare]],MATCH(ROUND(MIN(SUM(EL$4,$O131/1000),SUM($O131,EL$4/1000)),3),CMB[[Cmb_ID]:[Cmb_ID]],0))),-1,-1,0,0)),IF(OR(EL$1,$R131),4,INDEX(CMB[[Cmb_Rare]:[Cmb_Rare]],MATCH(ROUND(MIN(SUM(EL$4,$O131/1000),SUM($O131,EL$4/1000)),3),CMB[[Cmb_ID]:[Cmb_ID]],0))),CHOOSE(AC[[M]:[M]],2,1,1,SUM(AC[[AB]:[DB]])))),""))</f>
        <v/>
      </c>
      <c r="EM131" t="str">
        <f>IF(OR(EM$5="",$S131=""),"",IFERROR(SUM(PRODUCT(INDEX(CMB[[BA_0O]:[BA_2O]],MATCH(ROUND(MIN(SUM(EM$4,$O131/1000),SUM($O131,EM$4/1000)),3),CMB[[Cmb_ID]:[Cmb_ID]],0),SUM(N(EM$1),N($R131),1)),CHOOSE(AC[[M]:[M]],1,1,0,AC[[AB]:[AB]])),PRODUCT(INDEX(CMB[[BD_0O]:[BD_2O]],MATCH(ROUND(MIN(SUM(EM$4,$O131/1000),SUM($O131,EM$4/1000)),3),CMB[[Cmb_ID]:[Cmb_ID]],0),SUM(N(EM$1),N($R131),1)),CHOOSE(AC[[M]:[M]],1,0,1,AC[[DB]:[DB]])),PRODUCT(SUM(ROUND(AVERAGE(VALUE(EM$3),VALUE($P131)),0),CHOOSE(IF(OR(EM$1,$R131),4,INDEX(CMB[[Res_Rare]:[Res_Rare]],MATCH(ROUND(MIN(SUM(EM$4,$O131/1000),SUM($O131,EM$4/1000)),3),CMB[[Cmb_ID]:[Cmb_ID]],0))),-1,-1,0,0)),IF(OR(EM$1,$R131),4,INDEX(CMB[[Cmb_Rare]:[Cmb_Rare]],MATCH(ROUND(MIN(SUM(EM$4,$O131/1000),SUM($O131,EM$4/1000)),3),CMB[[Cmb_ID]:[Cmb_ID]],0))),CHOOSE(AC[[M]:[M]],2,1,1,SUM(AC[[AB]:[DB]])))),""))</f>
        <v/>
      </c>
      <c r="EN131" t="str">
        <f>IF(OR(EN$5="",$S131=""),"",IFERROR(SUM(PRODUCT(INDEX(CMB[[BA_0O]:[BA_2O]],MATCH(ROUND(MIN(SUM(EN$4,$O131/1000),SUM($O131,EN$4/1000)),3),CMB[[Cmb_ID]:[Cmb_ID]],0),SUM(N(EN$1),N($R131),1)),CHOOSE(AC[[M]:[M]],1,1,0,AC[[AB]:[AB]])),PRODUCT(INDEX(CMB[[BD_0O]:[BD_2O]],MATCH(ROUND(MIN(SUM(EN$4,$O131/1000),SUM($O131,EN$4/1000)),3),CMB[[Cmb_ID]:[Cmb_ID]],0),SUM(N(EN$1),N($R131),1)),CHOOSE(AC[[M]:[M]],1,0,1,AC[[DB]:[DB]])),PRODUCT(SUM(ROUND(AVERAGE(VALUE(EN$3),VALUE($P131)),0),CHOOSE(IF(OR(EN$1,$R131),4,INDEX(CMB[[Res_Rare]:[Res_Rare]],MATCH(ROUND(MIN(SUM(EN$4,$O131/1000),SUM($O131,EN$4/1000)),3),CMB[[Cmb_ID]:[Cmb_ID]],0))),-1,-1,0,0)),IF(OR(EN$1,$R131),4,INDEX(CMB[[Cmb_Rare]:[Cmb_Rare]],MATCH(ROUND(MIN(SUM(EN$4,$O131/1000),SUM($O131,EN$4/1000)),3),CMB[[Cmb_ID]:[Cmb_ID]],0))),CHOOSE(AC[[M]:[M]],2,1,1,SUM(AC[[AB]:[DB]])))),""))</f>
        <v/>
      </c>
      <c r="EO131" t="str">
        <f>IF(OR(EO$5="",$S131=""),"",IFERROR(SUM(PRODUCT(INDEX(CMB[[BA_0O]:[BA_2O]],MATCH(ROUND(MIN(SUM(EO$4,$O131/1000),SUM($O131,EO$4/1000)),3),CMB[[Cmb_ID]:[Cmb_ID]],0),SUM(N(EO$1),N($R131),1)),CHOOSE(AC[[M]:[M]],1,1,0,AC[[AB]:[AB]])),PRODUCT(INDEX(CMB[[BD_0O]:[BD_2O]],MATCH(ROUND(MIN(SUM(EO$4,$O131/1000),SUM($O131,EO$4/1000)),3),CMB[[Cmb_ID]:[Cmb_ID]],0),SUM(N(EO$1),N($R131),1)),CHOOSE(AC[[M]:[M]],1,0,1,AC[[DB]:[DB]])),PRODUCT(SUM(ROUND(AVERAGE(VALUE(EO$3),VALUE($P131)),0),CHOOSE(IF(OR(EO$1,$R131),4,INDEX(CMB[[Res_Rare]:[Res_Rare]],MATCH(ROUND(MIN(SUM(EO$4,$O131/1000),SUM($O131,EO$4/1000)),3),CMB[[Cmb_ID]:[Cmb_ID]],0))),-1,-1,0,0)),IF(OR(EO$1,$R131),4,INDEX(CMB[[Cmb_Rare]:[Cmb_Rare]],MATCH(ROUND(MIN(SUM(EO$4,$O131/1000),SUM($O131,EO$4/1000)),3),CMB[[Cmb_ID]:[Cmb_ID]],0))),CHOOSE(AC[[M]:[M]],2,1,1,SUM(AC[[AB]:[DB]])))),""))</f>
        <v/>
      </c>
      <c r="EP131" t="str">
        <f>IF(OR(EP$5="",$S131=""),"",IFERROR(SUM(PRODUCT(INDEX(CMB[[BA_0O]:[BA_2O]],MATCH(ROUND(MIN(SUM(EP$4,$O131/1000),SUM($O131,EP$4/1000)),3),CMB[[Cmb_ID]:[Cmb_ID]],0),SUM(N(EP$1),N($R131),1)),CHOOSE(AC[[M]:[M]],1,1,0,AC[[AB]:[AB]])),PRODUCT(INDEX(CMB[[BD_0O]:[BD_2O]],MATCH(ROUND(MIN(SUM(EP$4,$O131/1000),SUM($O131,EP$4/1000)),3),CMB[[Cmb_ID]:[Cmb_ID]],0),SUM(N(EP$1),N($R131),1)),CHOOSE(AC[[M]:[M]],1,0,1,AC[[DB]:[DB]])),PRODUCT(SUM(ROUND(AVERAGE(VALUE(EP$3),VALUE($P131)),0),CHOOSE(IF(OR(EP$1,$R131),4,INDEX(CMB[[Res_Rare]:[Res_Rare]],MATCH(ROUND(MIN(SUM(EP$4,$O131/1000),SUM($O131,EP$4/1000)),3),CMB[[Cmb_ID]:[Cmb_ID]],0))),-1,-1,0,0)),IF(OR(EP$1,$R131),4,INDEX(CMB[[Cmb_Rare]:[Cmb_Rare]],MATCH(ROUND(MIN(SUM(EP$4,$O131/1000),SUM($O131,EP$4/1000)),3),CMB[[Cmb_ID]:[Cmb_ID]],0))),CHOOSE(AC[[M]:[M]],2,1,1,SUM(AC[[AB]:[DB]])))),""))</f>
        <v/>
      </c>
      <c r="EQ131" t="str">
        <f>IF(OR(EQ$5="",$S131=""),"",IFERROR(SUM(PRODUCT(INDEX(CMB[[BA_0O]:[BA_2O]],MATCH(ROUND(MIN(SUM(EQ$4,$O131/1000),SUM($O131,EQ$4/1000)),3),CMB[[Cmb_ID]:[Cmb_ID]],0),SUM(N(EQ$1),N($R131),1)),CHOOSE(AC[[M]:[M]],1,1,0,AC[[AB]:[AB]])),PRODUCT(INDEX(CMB[[BD_0O]:[BD_2O]],MATCH(ROUND(MIN(SUM(EQ$4,$O131/1000),SUM($O131,EQ$4/1000)),3),CMB[[Cmb_ID]:[Cmb_ID]],0),SUM(N(EQ$1),N($R131),1)),CHOOSE(AC[[M]:[M]],1,0,1,AC[[DB]:[DB]])),PRODUCT(SUM(ROUND(AVERAGE(VALUE(EQ$3),VALUE($P131)),0),CHOOSE(IF(OR(EQ$1,$R131),4,INDEX(CMB[[Res_Rare]:[Res_Rare]],MATCH(ROUND(MIN(SUM(EQ$4,$O131/1000),SUM($O131,EQ$4/1000)),3),CMB[[Cmb_ID]:[Cmb_ID]],0))),-1,-1,0,0)),IF(OR(EQ$1,$R131),4,INDEX(CMB[[Cmb_Rare]:[Cmb_Rare]],MATCH(ROUND(MIN(SUM(EQ$4,$O131/1000),SUM($O131,EQ$4/1000)),3),CMB[[Cmb_ID]:[Cmb_ID]],0))),CHOOSE(AC[[M]:[M]],2,1,1,SUM(AC[[AB]:[DB]])))),""))</f>
        <v/>
      </c>
      <c r="ER131" t="str">
        <f>IF(OR(ER$5="",$S131=""),"",IFERROR(SUM(PRODUCT(INDEX(CMB[[BA_0O]:[BA_2O]],MATCH(ROUND(MIN(SUM(ER$4,$O131/1000),SUM($O131,ER$4/1000)),3),CMB[[Cmb_ID]:[Cmb_ID]],0),SUM(N(ER$1),N($R131),1)),CHOOSE(AC[[M]:[M]],1,1,0,AC[[AB]:[AB]])),PRODUCT(INDEX(CMB[[BD_0O]:[BD_2O]],MATCH(ROUND(MIN(SUM(ER$4,$O131/1000),SUM($O131,ER$4/1000)),3),CMB[[Cmb_ID]:[Cmb_ID]],0),SUM(N(ER$1),N($R131),1)),CHOOSE(AC[[M]:[M]],1,0,1,AC[[DB]:[DB]])),PRODUCT(SUM(ROUND(AVERAGE(VALUE(ER$3),VALUE($P131)),0),CHOOSE(IF(OR(ER$1,$R131),4,INDEX(CMB[[Res_Rare]:[Res_Rare]],MATCH(ROUND(MIN(SUM(ER$4,$O131/1000),SUM($O131,ER$4/1000)),3),CMB[[Cmb_ID]:[Cmb_ID]],0))),-1,-1,0,0)),IF(OR(ER$1,$R131),4,INDEX(CMB[[Cmb_Rare]:[Cmb_Rare]],MATCH(ROUND(MIN(SUM(ER$4,$O131/1000),SUM($O131,ER$4/1000)),3),CMB[[Cmb_ID]:[Cmb_ID]],0))),CHOOSE(AC[[M]:[M]],2,1,1,SUM(AC[[AB]:[DB]])))),""))</f>
        <v/>
      </c>
      <c r="ES131" t="str">
        <f>IF(OR(ES$5="",$S131=""),"",IFERROR(SUM(PRODUCT(INDEX(CMB[[BA_0O]:[BA_2O]],MATCH(ROUND(MIN(SUM(ES$4,$O131/1000),SUM($O131,ES$4/1000)),3),CMB[[Cmb_ID]:[Cmb_ID]],0),SUM(N(ES$1),N($R131),1)),CHOOSE(AC[[M]:[M]],1,1,0,AC[[AB]:[AB]])),PRODUCT(INDEX(CMB[[BD_0O]:[BD_2O]],MATCH(ROUND(MIN(SUM(ES$4,$O131/1000),SUM($O131,ES$4/1000)),3),CMB[[Cmb_ID]:[Cmb_ID]],0),SUM(N(ES$1),N($R131),1)),CHOOSE(AC[[M]:[M]],1,0,1,AC[[DB]:[DB]])),PRODUCT(SUM(ROUND(AVERAGE(VALUE(ES$3),VALUE($P131)),0),CHOOSE(IF(OR(ES$1,$R131),4,INDEX(CMB[[Res_Rare]:[Res_Rare]],MATCH(ROUND(MIN(SUM(ES$4,$O131/1000),SUM($O131,ES$4/1000)),3),CMB[[Cmb_ID]:[Cmb_ID]],0))),-1,-1,0,0)),IF(OR(ES$1,$R131),4,INDEX(CMB[[Cmb_Rare]:[Cmb_Rare]],MATCH(ROUND(MIN(SUM(ES$4,$O131/1000),SUM($O131,ES$4/1000)),3),CMB[[Cmb_ID]:[Cmb_ID]],0))),CHOOSE(AC[[M]:[M]],2,1,1,SUM(AC[[AB]:[DB]])))),""))</f>
        <v/>
      </c>
      <c r="ET131" t="str">
        <f>IF(OR(ET$5="",$S131=""),"",IFERROR(SUM(PRODUCT(INDEX(CMB[[BA_0O]:[BA_2O]],MATCH(ROUND(MIN(SUM(ET$4,$O131/1000),SUM($O131,ET$4/1000)),3),CMB[[Cmb_ID]:[Cmb_ID]],0),SUM(N(ET$1),N($R131),1)),CHOOSE(AC[[M]:[M]],1,1,0,AC[[AB]:[AB]])),PRODUCT(INDEX(CMB[[BD_0O]:[BD_2O]],MATCH(ROUND(MIN(SUM(ET$4,$O131/1000),SUM($O131,ET$4/1000)),3),CMB[[Cmb_ID]:[Cmb_ID]],0),SUM(N(ET$1),N($R131),1)),CHOOSE(AC[[M]:[M]],1,0,1,AC[[DB]:[DB]])),PRODUCT(SUM(ROUND(AVERAGE(VALUE(ET$3),VALUE($P131)),0),CHOOSE(IF(OR(ET$1,$R131),4,INDEX(CMB[[Res_Rare]:[Res_Rare]],MATCH(ROUND(MIN(SUM(ET$4,$O131/1000),SUM($O131,ET$4/1000)),3),CMB[[Cmb_ID]:[Cmb_ID]],0))),-1,-1,0,0)),IF(OR(ET$1,$R131),4,INDEX(CMB[[Cmb_Rare]:[Cmb_Rare]],MATCH(ROUND(MIN(SUM(ET$4,$O131/1000),SUM($O131,ET$4/1000)),3),CMB[[Cmb_ID]:[Cmb_ID]],0))),CHOOSE(AC[[M]:[M]],2,1,1,SUM(AC[[AB]:[DB]])))),""))</f>
        <v/>
      </c>
      <c r="EU131" t="str">
        <f>IF(OR(EU$5="",$S131=""),"",IFERROR(SUM(PRODUCT(INDEX(CMB[[BA_0O]:[BA_2O]],MATCH(ROUND(MIN(SUM(EU$4,$O131/1000),SUM($O131,EU$4/1000)),3),CMB[[Cmb_ID]:[Cmb_ID]],0),SUM(N(EU$1),N($R131),1)),CHOOSE(AC[[M]:[M]],1,1,0,AC[[AB]:[AB]])),PRODUCT(INDEX(CMB[[BD_0O]:[BD_2O]],MATCH(ROUND(MIN(SUM(EU$4,$O131/1000),SUM($O131,EU$4/1000)),3),CMB[[Cmb_ID]:[Cmb_ID]],0),SUM(N(EU$1),N($R131),1)),CHOOSE(AC[[M]:[M]],1,0,1,AC[[DB]:[DB]])),PRODUCT(SUM(ROUND(AVERAGE(VALUE(EU$3),VALUE($P131)),0),CHOOSE(IF(OR(EU$1,$R131),4,INDEX(CMB[[Res_Rare]:[Res_Rare]],MATCH(ROUND(MIN(SUM(EU$4,$O131/1000),SUM($O131,EU$4/1000)),3),CMB[[Cmb_ID]:[Cmb_ID]],0))),-1,-1,0,0)),IF(OR(EU$1,$R131),4,INDEX(CMB[[Cmb_Rare]:[Cmb_Rare]],MATCH(ROUND(MIN(SUM(EU$4,$O131/1000),SUM($O131,EU$4/1000)),3),CMB[[Cmb_ID]:[Cmb_ID]],0))),CHOOSE(AC[[M]:[M]],2,1,1,SUM(AC[[AB]:[DB]])))),""))</f>
        <v/>
      </c>
      <c r="EV131" t="str">
        <f>IF(OR(EV$5="",$S131=""),"",IFERROR(SUM(PRODUCT(INDEX(CMB[[BA_0O]:[BA_2O]],MATCH(ROUND(MIN(SUM(EV$4,$O131/1000),SUM($O131,EV$4/1000)),3),CMB[[Cmb_ID]:[Cmb_ID]],0),SUM(N(EV$1),N($R131),1)),CHOOSE(AC[[M]:[M]],1,1,0,AC[[AB]:[AB]])),PRODUCT(INDEX(CMB[[BD_0O]:[BD_2O]],MATCH(ROUND(MIN(SUM(EV$4,$O131/1000),SUM($O131,EV$4/1000)),3),CMB[[Cmb_ID]:[Cmb_ID]],0),SUM(N(EV$1),N($R131),1)),CHOOSE(AC[[M]:[M]],1,0,1,AC[[DB]:[DB]])),PRODUCT(SUM(ROUND(AVERAGE(VALUE(EV$3),VALUE($P131)),0),CHOOSE(IF(OR(EV$1,$R131),4,INDEX(CMB[[Res_Rare]:[Res_Rare]],MATCH(ROUND(MIN(SUM(EV$4,$O131/1000),SUM($O131,EV$4/1000)),3),CMB[[Cmb_ID]:[Cmb_ID]],0))),-1,-1,0,0)),IF(OR(EV$1,$R131),4,INDEX(CMB[[Cmb_Rare]:[Cmb_Rare]],MATCH(ROUND(MIN(SUM(EV$4,$O131/1000),SUM($O131,EV$4/1000)),3),CMB[[Cmb_ID]:[Cmb_ID]],0))),CHOOSE(AC[[M]:[M]],2,1,1,SUM(AC[[AB]:[DB]])))),""))</f>
        <v/>
      </c>
      <c r="EW131" t="str">
        <f>IF(OR(EW$5="",$S131=""),"",IFERROR(SUM(PRODUCT(INDEX(CMB[[BA_0O]:[BA_2O]],MATCH(ROUND(MIN(SUM(EW$4,$O131/1000),SUM($O131,EW$4/1000)),3),CMB[[Cmb_ID]:[Cmb_ID]],0),SUM(N(EW$1),N($R131),1)),CHOOSE(AC[[M]:[M]],1,1,0,AC[[AB]:[AB]])),PRODUCT(INDEX(CMB[[BD_0O]:[BD_2O]],MATCH(ROUND(MIN(SUM(EW$4,$O131/1000),SUM($O131,EW$4/1000)),3),CMB[[Cmb_ID]:[Cmb_ID]],0),SUM(N(EW$1),N($R131),1)),CHOOSE(AC[[M]:[M]],1,0,1,AC[[DB]:[DB]])),PRODUCT(SUM(ROUND(AVERAGE(VALUE(EW$3),VALUE($P131)),0),CHOOSE(IF(OR(EW$1,$R131),4,INDEX(CMB[[Res_Rare]:[Res_Rare]],MATCH(ROUND(MIN(SUM(EW$4,$O131/1000),SUM($O131,EW$4/1000)),3),CMB[[Cmb_ID]:[Cmb_ID]],0))),-1,-1,0,0)),IF(OR(EW$1,$R131),4,INDEX(CMB[[Cmb_Rare]:[Cmb_Rare]],MATCH(ROUND(MIN(SUM(EW$4,$O131/1000),SUM($O131,EW$4/1000)),3),CMB[[Cmb_ID]:[Cmb_ID]],0))),CHOOSE(AC[[M]:[M]],2,1,1,SUM(AC[[AB]:[DB]])))),""))</f>
        <v/>
      </c>
      <c r="EX131" t="str">
        <f>IF(OR(EX$5="",$S131=""),"",IFERROR(SUM(PRODUCT(INDEX(CMB[[BA_0O]:[BA_2O]],MATCH(ROUND(MIN(SUM(EX$4,$O131/1000),SUM($O131,EX$4/1000)),3),CMB[[Cmb_ID]:[Cmb_ID]],0),SUM(N(EX$1),N($R131),1)),CHOOSE(AC[[M]:[M]],1,1,0,AC[[AB]:[AB]])),PRODUCT(INDEX(CMB[[BD_0O]:[BD_2O]],MATCH(ROUND(MIN(SUM(EX$4,$O131/1000),SUM($O131,EX$4/1000)),3),CMB[[Cmb_ID]:[Cmb_ID]],0),SUM(N(EX$1),N($R131),1)),CHOOSE(AC[[M]:[M]],1,0,1,AC[[DB]:[DB]])),PRODUCT(SUM(ROUND(AVERAGE(VALUE(EX$3),VALUE($P131)),0),CHOOSE(IF(OR(EX$1,$R131),4,INDEX(CMB[[Res_Rare]:[Res_Rare]],MATCH(ROUND(MIN(SUM(EX$4,$O131/1000),SUM($O131,EX$4/1000)),3),CMB[[Cmb_ID]:[Cmb_ID]],0))),-1,-1,0,0)),IF(OR(EX$1,$R131),4,INDEX(CMB[[Cmb_Rare]:[Cmb_Rare]],MATCH(ROUND(MIN(SUM(EX$4,$O131/1000),SUM($O131,EX$4/1000)),3),CMB[[Cmb_ID]:[Cmb_ID]],0))),CHOOSE(AC[[M]:[M]],2,1,1,SUM(AC[[AB]:[DB]])))),""))</f>
        <v/>
      </c>
      <c r="EY131" t="str">
        <f>IF(OR(EY$5="",$S131=""),"",IFERROR(SUM(PRODUCT(INDEX(CMB[[BA_0O]:[BA_2O]],MATCH(ROUND(MIN(SUM(EY$4,$O131/1000),SUM($O131,EY$4/1000)),3),CMB[[Cmb_ID]:[Cmb_ID]],0),SUM(N(EY$1),N($R131),1)),CHOOSE(AC[[M]:[M]],1,1,0,AC[[AB]:[AB]])),PRODUCT(INDEX(CMB[[BD_0O]:[BD_2O]],MATCH(ROUND(MIN(SUM(EY$4,$O131/1000),SUM($O131,EY$4/1000)),3),CMB[[Cmb_ID]:[Cmb_ID]],0),SUM(N(EY$1),N($R131),1)),CHOOSE(AC[[M]:[M]],1,0,1,AC[[DB]:[DB]])),PRODUCT(SUM(ROUND(AVERAGE(VALUE(EY$3),VALUE($P131)),0),CHOOSE(IF(OR(EY$1,$R131),4,INDEX(CMB[[Res_Rare]:[Res_Rare]],MATCH(ROUND(MIN(SUM(EY$4,$O131/1000),SUM($O131,EY$4/1000)),3),CMB[[Cmb_ID]:[Cmb_ID]],0))),-1,-1,0,0)),IF(OR(EY$1,$R131),4,INDEX(CMB[[Cmb_Rare]:[Cmb_Rare]],MATCH(ROUND(MIN(SUM(EY$4,$O131/1000),SUM($O131,EY$4/1000)),3),CMB[[Cmb_ID]:[Cmb_ID]],0))),CHOOSE(AC[[M]:[M]],2,1,1,SUM(AC[[AB]:[DB]])))),""))</f>
        <v/>
      </c>
      <c r="EZ131" t="str">
        <f>IF(OR(EZ$5="",$S131=""),"",IFERROR(SUM(PRODUCT(INDEX(CMB[[BA_0O]:[BA_2O]],MATCH(ROUND(MIN(SUM(EZ$4,$O131/1000),SUM($O131,EZ$4/1000)),3),CMB[[Cmb_ID]:[Cmb_ID]],0),SUM(N(EZ$1),N($R131),1)),CHOOSE(AC[[M]:[M]],1,1,0,AC[[AB]:[AB]])),PRODUCT(INDEX(CMB[[BD_0O]:[BD_2O]],MATCH(ROUND(MIN(SUM(EZ$4,$O131/1000),SUM($O131,EZ$4/1000)),3),CMB[[Cmb_ID]:[Cmb_ID]],0),SUM(N(EZ$1),N($R131),1)),CHOOSE(AC[[M]:[M]],1,0,1,AC[[DB]:[DB]])),PRODUCT(SUM(ROUND(AVERAGE(VALUE(EZ$3),VALUE($P131)),0),CHOOSE(IF(OR(EZ$1,$R131),4,INDEX(CMB[[Res_Rare]:[Res_Rare]],MATCH(ROUND(MIN(SUM(EZ$4,$O131/1000),SUM($O131,EZ$4/1000)),3),CMB[[Cmb_ID]:[Cmb_ID]],0))),-1,-1,0,0)),IF(OR(EZ$1,$R131),4,INDEX(CMB[[Cmb_Rare]:[Cmb_Rare]],MATCH(ROUND(MIN(SUM(EZ$4,$O131/1000),SUM($O131,EZ$4/1000)),3),CMB[[Cmb_ID]:[Cmb_ID]],0))),CHOOSE(AC[[M]:[M]],2,1,1,SUM(AC[[AB]:[DB]])))),""))</f>
        <v/>
      </c>
      <c r="FA131" t="str">
        <f>IF(OR(FA$5="",$S131=""),"",IFERROR(SUM(PRODUCT(INDEX(CMB[[BA_0O]:[BA_2O]],MATCH(ROUND(MIN(SUM(FA$4,$O131/1000),SUM($O131,FA$4/1000)),3),CMB[[Cmb_ID]:[Cmb_ID]],0),SUM(N(FA$1),N($R131),1)),CHOOSE(AC[[M]:[M]],1,1,0,AC[[AB]:[AB]])),PRODUCT(INDEX(CMB[[BD_0O]:[BD_2O]],MATCH(ROUND(MIN(SUM(FA$4,$O131/1000),SUM($O131,FA$4/1000)),3),CMB[[Cmb_ID]:[Cmb_ID]],0),SUM(N(FA$1),N($R131),1)),CHOOSE(AC[[M]:[M]],1,0,1,AC[[DB]:[DB]])),PRODUCT(SUM(ROUND(AVERAGE(VALUE(FA$3),VALUE($P131)),0),CHOOSE(IF(OR(FA$1,$R131),4,INDEX(CMB[[Res_Rare]:[Res_Rare]],MATCH(ROUND(MIN(SUM(FA$4,$O131/1000),SUM($O131,FA$4/1000)),3),CMB[[Cmb_ID]:[Cmb_ID]],0))),-1,-1,0,0)),IF(OR(FA$1,$R131),4,INDEX(CMB[[Cmb_Rare]:[Cmb_Rare]],MATCH(ROUND(MIN(SUM(FA$4,$O131/1000),SUM($O131,FA$4/1000)),3),CMB[[Cmb_ID]:[Cmb_ID]],0))),CHOOSE(AC[[M]:[M]],2,1,1,SUM(AC[[AB]:[DB]])))),""))</f>
        <v/>
      </c>
      <c r="FB131" t="str">
        <f>IF(OR(FB$5="",$S131=""),"",IFERROR(SUM(PRODUCT(INDEX(CMB[[BA_0O]:[BA_2O]],MATCH(ROUND(MIN(SUM(FB$4,$O131/1000),SUM($O131,FB$4/1000)),3),CMB[[Cmb_ID]:[Cmb_ID]],0),SUM(N(FB$1),N($R131),1)),CHOOSE(AC[[M]:[M]],1,1,0,AC[[AB]:[AB]])),PRODUCT(INDEX(CMB[[BD_0O]:[BD_2O]],MATCH(ROUND(MIN(SUM(FB$4,$O131/1000),SUM($O131,FB$4/1000)),3),CMB[[Cmb_ID]:[Cmb_ID]],0),SUM(N(FB$1),N($R131),1)),CHOOSE(AC[[M]:[M]],1,0,1,AC[[DB]:[DB]])),PRODUCT(SUM(ROUND(AVERAGE(VALUE(FB$3),VALUE($P131)),0),CHOOSE(IF(OR(FB$1,$R131),4,INDEX(CMB[[Res_Rare]:[Res_Rare]],MATCH(ROUND(MIN(SUM(FB$4,$O131/1000),SUM($O131,FB$4/1000)),3),CMB[[Cmb_ID]:[Cmb_ID]],0))),-1,-1,0,0)),IF(OR(FB$1,$R131),4,INDEX(CMB[[Cmb_Rare]:[Cmb_Rare]],MATCH(ROUND(MIN(SUM(FB$4,$O131/1000),SUM($O131,FB$4/1000)),3),CMB[[Cmb_ID]:[Cmb_ID]],0))),CHOOSE(AC[[M]:[M]],2,1,1,SUM(AC[[AB]:[DB]])))),""))</f>
        <v/>
      </c>
      <c r="FC131" t="str">
        <f>IF(OR(FC$5="",$S131=""),"",IFERROR(SUM(PRODUCT(INDEX(CMB[[BA_0O]:[BA_2O]],MATCH(ROUND(MIN(SUM(FC$4,$O131/1000),SUM($O131,FC$4/1000)),3),CMB[[Cmb_ID]:[Cmb_ID]],0),SUM(N(FC$1),N($R131),1)),CHOOSE(AC[[M]:[M]],1,1,0,AC[[AB]:[AB]])),PRODUCT(INDEX(CMB[[BD_0O]:[BD_2O]],MATCH(ROUND(MIN(SUM(FC$4,$O131/1000),SUM($O131,FC$4/1000)),3),CMB[[Cmb_ID]:[Cmb_ID]],0),SUM(N(FC$1),N($R131),1)),CHOOSE(AC[[M]:[M]],1,0,1,AC[[DB]:[DB]])),PRODUCT(SUM(ROUND(AVERAGE(VALUE(FC$3),VALUE($P131)),0),CHOOSE(IF(OR(FC$1,$R131),4,INDEX(CMB[[Res_Rare]:[Res_Rare]],MATCH(ROUND(MIN(SUM(FC$4,$O131/1000),SUM($O131,FC$4/1000)),3),CMB[[Cmb_ID]:[Cmb_ID]],0))),-1,-1,0,0)),IF(OR(FC$1,$R131),4,INDEX(CMB[[Cmb_Rare]:[Cmb_Rare]],MATCH(ROUND(MIN(SUM(FC$4,$O131/1000),SUM($O131,FC$4/1000)),3),CMB[[Cmb_ID]:[Cmb_ID]],0))),CHOOSE(AC[[M]:[M]],2,1,1,SUM(AC[[AB]:[DB]])))),""))</f>
        <v/>
      </c>
      <c r="FD131" t="str">
        <f>IF(OR(FD$5="",$S131=""),"",IFERROR(SUM(PRODUCT(INDEX(CMB[[BA_0O]:[BA_2O]],MATCH(ROUND(MIN(SUM(FD$4,$O131/1000),SUM($O131,FD$4/1000)),3),CMB[[Cmb_ID]:[Cmb_ID]],0),SUM(N(FD$1),N($R131),1)),CHOOSE(AC[[M]:[M]],1,1,0,AC[[AB]:[AB]])),PRODUCT(INDEX(CMB[[BD_0O]:[BD_2O]],MATCH(ROUND(MIN(SUM(FD$4,$O131/1000),SUM($O131,FD$4/1000)),3),CMB[[Cmb_ID]:[Cmb_ID]],0),SUM(N(FD$1),N($R131),1)),CHOOSE(AC[[M]:[M]],1,0,1,AC[[DB]:[DB]])),PRODUCT(SUM(ROUND(AVERAGE(VALUE(FD$3),VALUE($P131)),0),CHOOSE(IF(OR(FD$1,$R131),4,INDEX(CMB[[Res_Rare]:[Res_Rare]],MATCH(ROUND(MIN(SUM(FD$4,$O131/1000),SUM($O131,FD$4/1000)),3),CMB[[Cmb_ID]:[Cmb_ID]],0))),-1,-1,0,0)),IF(OR(FD$1,$R131),4,INDEX(CMB[[Cmb_Rare]:[Cmb_Rare]],MATCH(ROUND(MIN(SUM(FD$4,$O131/1000),SUM($O131,FD$4/1000)),3),CMB[[Cmb_ID]:[Cmb_ID]],0))),CHOOSE(AC[[M]:[M]],2,1,1,SUM(AC[[AB]:[DB]])))),""))</f>
        <v/>
      </c>
      <c r="FE131" t="str">
        <f>IF(OR(FE$5="",$S131=""),"",IFERROR(SUM(PRODUCT(INDEX(CMB[[BA_0O]:[BA_2O]],MATCH(ROUND(MIN(SUM(FE$4,$O131/1000),SUM($O131,FE$4/1000)),3),CMB[[Cmb_ID]:[Cmb_ID]],0),SUM(N(FE$1),N($R131),1)),CHOOSE(AC[[M]:[M]],1,1,0,AC[[AB]:[AB]])),PRODUCT(INDEX(CMB[[BD_0O]:[BD_2O]],MATCH(ROUND(MIN(SUM(FE$4,$O131/1000),SUM($O131,FE$4/1000)),3),CMB[[Cmb_ID]:[Cmb_ID]],0),SUM(N(FE$1),N($R131),1)),CHOOSE(AC[[M]:[M]],1,0,1,AC[[DB]:[DB]])),PRODUCT(SUM(ROUND(AVERAGE(VALUE(FE$3),VALUE($P131)),0),CHOOSE(IF(OR(FE$1,$R131),4,INDEX(CMB[[Res_Rare]:[Res_Rare]],MATCH(ROUND(MIN(SUM(FE$4,$O131/1000),SUM($O131,FE$4/1000)),3),CMB[[Cmb_ID]:[Cmb_ID]],0))),-1,-1,0,0)),IF(OR(FE$1,$R131),4,INDEX(CMB[[Cmb_Rare]:[Cmb_Rare]],MATCH(ROUND(MIN(SUM(FE$4,$O131/1000),SUM($O131,FE$4/1000)),3),CMB[[Cmb_ID]:[Cmb_ID]],0))),CHOOSE(AC[[M]:[M]],2,1,1,SUM(AC[[AB]:[DB]])))),""))</f>
        <v/>
      </c>
      <c r="FF131" t="str">
        <f>IF(OR(FF$5="",$S131=""),"",IFERROR(SUM(PRODUCT(INDEX(CMB[[BA_0O]:[BA_2O]],MATCH(ROUND(MIN(SUM(FF$4,$O131/1000),SUM($O131,FF$4/1000)),3),CMB[[Cmb_ID]:[Cmb_ID]],0),SUM(N(FF$1),N($R131),1)),CHOOSE(AC[[M]:[M]],1,1,0,AC[[AB]:[AB]])),PRODUCT(INDEX(CMB[[BD_0O]:[BD_2O]],MATCH(ROUND(MIN(SUM(FF$4,$O131/1000),SUM($O131,FF$4/1000)),3),CMB[[Cmb_ID]:[Cmb_ID]],0),SUM(N(FF$1),N($R131),1)),CHOOSE(AC[[M]:[M]],1,0,1,AC[[DB]:[DB]])),PRODUCT(SUM(ROUND(AVERAGE(VALUE(FF$3),VALUE($P131)),0),CHOOSE(IF(OR(FF$1,$R131),4,INDEX(CMB[[Res_Rare]:[Res_Rare]],MATCH(ROUND(MIN(SUM(FF$4,$O131/1000),SUM($O131,FF$4/1000)),3),CMB[[Cmb_ID]:[Cmb_ID]],0))),-1,-1,0,0)),IF(OR(FF$1,$R131),4,INDEX(CMB[[Cmb_Rare]:[Cmb_Rare]],MATCH(ROUND(MIN(SUM(FF$4,$O131/1000),SUM($O131,FF$4/1000)),3),CMB[[Cmb_ID]:[Cmb_ID]],0))),CHOOSE(AC[[M]:[M]],2,1,1,SUM(AC[[AB]:[DB]])))),""))</f>
        <v/>
      </c>
      <c r="FG131" t="str">
        <f>IF(OR(FG$5="",$S131=""),"",IFERROR(SUM(PRODUCT(INDEX(CMB[[BA_0O]:[BA_2O]],MATCH(ROUND(MIN(SUM(FG$4,$O131/1000),SUM($O131,FG$4/1000)),3),CMB[[Cmb_ID]:[Cmb_ID]],0),SUM(N(FG$1),N($R131),1)),CHOOSE(AC[[M]:[M]],1,1,0,AC[[AB]:[AB]])),PRODUCT(INDEX(CMB[[BD_0O]:[BD_2O]],MATCH(ROUND(MIN(SUM(FG$4,$O131/1000),SUM($O131,FG$4/1000)),3),CMB[[Cmb_ID]:[Cmb_ID]],0),SUM(N(FG$1),N($R131),1)),CHOOSE(AC[[M]:[M]],1,0,1,AC[[DB]:[DB]])),PRODUCT(SUM(ROUND(AVERAGE(VALUE(FG$3),VALUE($P131)),0),CHOOSE(IF(OR(FG$1,$R131),4,INDEX(CMB[[Res_Rare]:[Res_Rare]],MATCH(ROUND(MIN(SUM(FG$4,$O131/1000),SUM($O131,FG$4/1000)),3),CMB[[Cmb_ID]:[Cmb_ID]],0))),-1,-1,0,0)),IF(OR(FG$1,$R131),4,INDEX(CMB[[Cmb_Rare]:[Cmb_Rare]],MATCH(ROUND(MIN(SUM(FG$4,$O131/1000),SUM($O131,FG$4/1000)),3),CMB[[Cmb_ID]:[Cmb_ID]],0))),CHOOSE(AC[[M]:[M]],2,1,1,SUM(AC[[AB]:[DB]])))),""))</f>
        <v/>
      </c>
      <c r="FH131" t="str">
        <f>IF(OR(FH$5="",$S131=""),"",IFERROR(SUM(PRODUCT(INDEX(CMB[[BA_0O]:[BA_2O]],MATCH(ROUND(MIN(SUM(FH$4,$O131/1000),SUM($O131,FH$4/1000)),3),CMB[[Cmb_ID]:[Cmb_ID]],0),SUM(N(FH$1),N($R131),1)),CHOOSE(AC[[M]:[M]],1,1,0,AC[[AB]:[AB]])),PRODUCT(INDEX(CMB[[BD_0O]:[BD_2O]],MATCH(ROUND(MIN(SUM(FH$4,$O131/1000),SUM($O131,FH$4/1000)),3),CMB[[Cmb_ID]:[Cmb_ID]],0),SUM(N(FH$1),N($R131),1)),CHOOSE(AC[[M]:[M]],1,0,1,AC[[DB]:[DB]])),PRODUCT(SUM(ROUND(AVERAGE(VALUE(FH$3),VALUE($P131)),0),CHOOSE(IF(OR(FH$1,$R131),4,INDEX(CMB[[Res_Rare]:[Res_Rare]],MATCH(ROUND(MIN(SUM(FH$4,$O131/1000),SUM($O131,FH$4/1000)),3),CMB[[Cmb_ID]:[Cmb_ID]],0))),-1,-1,0,0)),IF(OR(FH$1,$R131),4,INDEX(CMB[[Cmb_Rare]:[Cmb_Rare]],MATCH(ROUND(MIN(SUM(FH$4,$O131/1000),SUM($O131,FH$4/1000)),3),CMB[[Cmb_ID]:[Cmb_ID]],0))),CHOOSE(AC[[M]:[M]],2,1,1,SUM(AC[[AB]:[DB]])))),""))</f>
        <v/>
      </c>
      <c r="FI131" t="str">
        <f>IF(OR(FI$5="",$S131=""),"",IFERROR(SUM(PRODUCT(INDEX(CMB[[BA_0O]:[BA_2O]],MATCH(ROUND(MIN(SUM(FI$4,$O131/1000),SUM($O131,FI$4/1000)),3),CMB[[Cmb_ID]:[Cmb_ID]],0),SUM(N(FI$1),N($R131),1)),CHOOSE(AC[[M]:[M]],1,1,0,AC[[AB]:[AB]])),PRODUCT(INDEX(CMB[[BD_0O]:[BD_2O]],MATCH(ROUND(MIN(SUM(FI$4,$O131/1000),SUM($O131,FI$4/1000)),3),CMB[[Cmb_ID]:[Cmb_ID]],0),SUM(N(FI$1),N($R131),1)),CHOOSE(AC[[M]:[M]],1,0,1,AC[[DB]:[DB]])),PRODUCT(SUM(ROUND(AVERAGE(VALUE(FI$3),VALUE($P131)),0),CHOOSE(IF(OR(FI$1,$R131),4,INDEX(CMB[[Res_Rare]:[Res_Rare]],MATCH(ROUND(MIN(SUM(FI$4,$O131/1000),SUM($O131,FI$4/1000)),3),CMB[[Cmb_ID]:[Cmb_ID]],0))),-1,-1,0,0)),IF(OR(FI$1,$R131),4,INDEX(CMB[[Cmb_Rare]:[Cmb_Rare]],MATCH(ROUND(MIN(SUM(FI$4,$O131/1000),SUM($O131,FI$4/1000)),3),CMB[[Cmb_ID]:[Cmb_ID]],0))),CHOOSE(AC[[M]:[M]],2,1,1,SUM(AC[[AB]:[DB]])))),""))</f>
        <v/>
      </c>
      <c r="FJ131" t="str">
        <f>IF(OR(FJ$5="",$S131=""),"",IFERROR(SUM(PRODUCT(INDEX(CMB[[BA_0O]:[BA_2O]],MATCH(ROUND(MIN(SUM(FJ$4,$O131/1000),SUM($O131,FJ$4/1000)),3),CMB[[Cmb_ID]:[Cmb_ID]],0),SUM(N(FJ$1),N($R131),1)),CHOOSE(AC[[M]:[M]],1,1,0,AC[[AB]:[AB]])),PRODUCT(INDEX(CMB[[BD_0O]:[BD_2O]],MATCH(ROUND(MIN(SUM(FJ$4,$O131/1000),SUM($O131,FJ$4/1000)),3),CMB[[Cmb_ID]:[Cmb_ID]],0),SUM(N(FJ$1),N($R131),1)),CHOOSE(AC[[M]:[M]],1,0,1,AC[[DB]:[DB]])),PRODUCT(SUM(ROUND(AVERAGE(VALUE(FJ$3),VALUE($P131)),0),CHOOSE(IF(OR(FJ$1,$R131),4,INDEX(CMB[[Res_Rare]:[Res_Rare]],MATCH(ROUND(MIN(SUM(FJ$4,$O131/1000),SUM($O131,FJ$4/1000)),3),CMB[[Cmb_ID]:[Cmb_ID]],0))),-1,-1,0,0)),IF(OR(FJ$1,$R131),4,INDEX(CMB[[Cmb_Rare]:[Cmb_Rare]],MATCH(ROUND(MIN(SUM(FJ$4,$O131/1000),SUM($O131,FJ$4/1000)),3),CMB[[Cmb_ID]:[Cmb_ID]],0))),CHOOSE(AC[[M]:[M]],2,1,1,SUM(AC[[AB]:[DB]])))),""))</f>
        <v/>
      </c>
      <c r="FK131" t="str">
        <f>IF(OR(FK$5="",$S131=""),"",IFERROR(SUM(PRODUCT(INDEX(CMB[[BA_0O]:[BA_2O]],MATCH(ROUND(MIN(SUM(FK$4,$O131/1000),SUM($O131,FK$4/1000)),3),CMB[[Cmb_ID]:[Cmb_ID]],0),SUM(N(FK$1),N($R131),1)),CHOOSE(AC[[M]:[M]],1,1,0,AC[[AB]:[AB]])),PRODUCT(INDEX(CMB[[BD_0O]:[BD_2O]],MATCH(ROUND(MIN(SUM(FK$4,$O131/1000),SUM($O131,FK$4/1000)),3),CMB[[Cmb_ID]:[Cmb_ID]],0),SUM(N(FK$1),N($R131),1)),CHOOSE(AC[[M]:[M]],1,0,1,AC[[DB]:[DB]])),PRODUCT(SUM(ROUND(AVERAGE(VALUE(FK$3),VALUE($P131)),0),CHOOSE(IF(OR(FK$1,$R131),4,INDEX(CMB[[Res_Rare]:[Res_Rare]],MATCH(ROUND(MIN(SUM(FK$4,$O131/1000),SUM($O131,FK$4/1000)),3),CMB[[Cmb_ID]:[Cmb_ID]],0))),-1,-1,0,0)),IF(OR(FK$1,$R131),4,INDEX(CMB[[Cmb_Rare]:[Cmb_Rare]],MATCH(ROUND(MIN(SUM(FK$4,$O131/1000),SUM($O131,FK$4/1000)),3),CMB[[Cmb_ID]:[Cmb_ID]],0))),CHOOSE(AC[[M]:[M]],2,1,1,SUM(AC[[AB]:[DB]])))),""))</f>
        <v/>
      </c>
      <c r="FL131" t="str">
        <f>IF(OR(FL$5="",$S131=""),"",IFERROR(SUM(PRODUCT(INDEX(CMB[[BA_0O]:[BA_2O]],MATCH(ROUND(MIN(SUM(FL$4,$O131/1000),SUM($O131,FL$4/1000)),3),CMB[[Cmb_ID]:[Cmb_ID]],0),SUM(N(FL$1),N($R131),1)),CHOOSE(AC[[M]:[M]],1,1,0,AC[[AB]:[AB]])),PRODUCT(INDEX(CMB[[BD_0O]:[BD_2O]],MATCH(ROUND(MIN(SUM(FL$4,$O131/1000),SUM($O131,FL$4/1000)),3),CMB[[Cmb_ID]:[Cmb_ID]],0),SUM(N(FL$1),N($R131),1)),CHOOSE(AC[[M]:[M]],1,0,1,AC[[DB]:[DB]])),PRODUCT(SUM(ROUND(AVERAGE(VALUE(FL$3),VALUE($P131)),0),CHOOSE(IF(OR(FL$1,$R131),4,INDEX(CMB[[Res_Rare]:[Res_Rare]],MATCH(ROUND(MIN(SUM(FL$4,$O131/1000),SUM($O131,FL$4/1000)),3),CMB[[Cmb_ID]:[Cmb_ID]],0))),-1,-1,0,0)),IF(OR(FL$1,$R131),4,INDEX(CMB[[Cmb_Rare]:[Cmb_Rare]],MATCH(ROUND(MIN(SUM(FL$4,$O131/1000),SUM($O131,FL$4/1000)),3),CMB[[Cmb_ID]:[Cmb_ID]],0))),CHOOSE(AC[[M]:[M]],2,1,1,SUM(AC[[AB]:[DB]])))),""))</f>
        <v/>
      </c>
      <c r="FM131" t="str">
        <f>IF(OR(FM$5="",$S131=""),"",IFERROR(SUM(PRODUCT(INDEX(CMB[[BA_0O]:[BA_2O]],MATCH(ROUND(MIN(SUM(FM$4,$O131/1000),SUM($O131,FM$4/1000)),3),CMB[[Cmb_ID]:[Cmb_ID]],0),SUM(N(FM$1),N($R131),1)),CHOOSE(AC[[M]:[M]],1,1,0,AC[[AB]:[AB]])),PRODUCT(INDEX(CMB[[BD_0O]:[BD_2O]],MATCH(ROUND(MIN(SUM(FM$4,$O131/1000),SUM($O131,FM$4/1000)),3),CMB[[Cmb_ID]:[Cmb_ID]],0),SUM(N(FM$1),N($R131),1)),CHOOSE(AC[[M]:[M]],1,0,1,AC[[DB]:[DB]])),PRODUCT(SUM(ROUND(AVERAGE(VALUE(FM$3),VALUE($P131)),0),CHOOSE(IF(OR(FM$1,$R131),4,INDEX(CMB[[Res_Rare]:[Res_Rare]],MATCH(ROUND(MIN(SUM(FM$4,$O131/1000),SUM($O131,FM$4/1000)),3),CMB[[Cmb_ID]:[Cmb_ID]],0))),-1,-1,0,0)),IF(OR(FM$1,$R131),4,INDEX(CMB[[Cmb_Rare]:[Cmb_Rare]],MATCH(ROUND(MIN(SUM(FM$4,$O131/1000),SUM($O131,FM$4/1000)),3),CMB[[Cmb_ID]:[Cmb_ID]],0))),CHOOSE(AC[[M]:[M]],2,1,1,SUM(AC[[AB]:[DB]])))),""))</f>
        <v/>
      </c>
      <c r="FN131" s="7">
        <f t="shared" si="61"/>
        <v>0</v>
      </c>
      <c r="FO131" s="7">
        <f t="shared" si="61"/>
        <v>0</v>
      </c>
      <c r="FP131" s="7">
        <f t="shared" si="61"/>
        <v>0</v>
      </c>
      <c r="FQ131" s="7">
        <f t="shared" si="61"/>
        <v>0</v>
      </c>
      <c r="FR131" s="7">
        <f t="shared" si="61"/>
        <v>0</v>
      </c>
      <c r="FS131" s="7">
        <f t="shared" si="61"/>
        <v>0</v>
      </c>
      <c r="FT131" s="7">
        <f>SUM(IF(INDEX(LIB[[Quantity]:[Quantity]],MATCH($S131,LIB[[ID]:[ID]],0))&gt;=COLUMN(A$1),TRUNC(PRODUCT(AVERAGE($FN131:$FS131),POWER(AC[[CR]:[CR]],SUM(SUMIFS($D$11:$D130,$A$11:$A130,$A131,$E$11:$E130,"&gt;="&amp;$E131),SUMIFS($D132:$D$161,$A132:$A$161,$A131,$E132:$E$161,"&gt;"&amp;$E131),COLUMN(A$1),-1)),IF($Q131="Yes",AC[[FB]:[FB]],1))),0),ROW(A120)/-VALUE(1&amp;REPT("0",9-PRODUCT(COLUMN(A$1)-1,3))),1)</f>
        <v>0.99999987999999995</v>
      </c>
      <c r="FU131" s="7">
        <f>SUM(IF(INDEX(LIB[[Quantity]:[Quantity]],MATCH($S131,LIB[[ID]:[ID]],0))&gt;=COLUMN(B$1),TRUNC(PRODUCT(AVERAGE($FN131:$FS131),POWER(AC[[CR]:[CR]],SUM(SUMIFS($D$11:$D130,$A$11:$A130,$A131,$E$11:$E130,"&gt;="&amp;$E131),SUMIFS($D132:$D$161,$A132:$A$161,$A131,$E132:$E$161,"&gt;"&amp;$E131),COLUMN(B$1),-1)),IF($Q131="Yes",AC[[FB]:[FB]],1))),0),ROW(B120)/-VALUE(1&amp;REPT("0",9-PRODUCT(COLUMN(B$1)-1,3))),1)</f>
        <v>0.99987999999999999</v>
      </c>
      <c r="FV131" s="7">
        <f>SUM(IF(INDEX(LIB[[Quantity]:[Quantity]],MATCH($S131,LIB[[ID]:[ID]],0))&gt;=COLUMN(C$1),TRUNC(PRODUCT(AVERAGE($FN131:$FS131),POWER(AC[[CR]:[CR]],SUM(SUMIFS($D$11:$D130,$A$11:$A130,$A131,$E$11:$E130,"&gt;="&amp;$E131),SUMIFS($D132:$D$161,$A132:$A$161,$A131,$E132:$E$161,"&gt;"&amp;$E131),COLUMN(C$1),-1)),IF($Q131="Yes",AC[[FB]:[FB]],1))),0),ROW(C120)/-VALUE(1&amp;REPT("0",9-PRODUCT(COLUMN(C$1)-1,3))),1)</f>
        <v>0.88</v>
      </c>
      <c r="FW131">
        <f t="shared" si="43"/>
        <v>193</v>
      </c>
      <c r="FX131">
        <f t="shared" si="44"/>
        <v>0</v>
      </c>
      <c r="FY131">
        <f t="shared" si="45"/>
        <v>0</v>
      </c>
      <c r="GC131">
        <f t="shared" si="46"/>
        <v>80</v>
      </c>
      <c r="GD131" t="str">
        <f>IFERROR(SUBSTITUTE(SUBSTITUTE(INDEX(SUG[Card],MATCH(ROW(A120),GC$12:GC$161,0))," #2","")," #3",""),"")</f>
        <v/>
      </c>
      <c r="GE131">
        <f>SUM(GE130,IF(IFERROR(MATCH(GD131,GD$11:GD130,0)&lt;0,TRUE()),1,0))</f>
        <v>35</v>
      </c>
      <c r="GF131" t="str">
        <f t="shared" si="47"/>
        <v/>
      </c>
      <c r="GI131">
        <f>SUM(SUMIFS(D$11:D130,A$11:A130,A131,B$11:B130,"&gt;="&amp;B131),SUMIFS(D132:D$161,A132:A$161,A131,B132:B$161,"&gt;"&amp;B131),SUMIFS(D$11:D130,A$11:A130,A131&amp;":Onyx"),SUMIFS(D132:D$161,A132:A$161,A131&amp;":Onyx"))</f>
        <v>0</v>
      </c>
      <c r="GP131" t="str">
        <f t="shared" si="55"/>
        <v/>
      </c>
      <c r="GQ131">
        <f t="shared" si="56"/>
        <v>0</v>
      </c>
      <c r="GR131" t="b">
        <f>COUNTIF(DECK[Card],IFERROR(MID($L131,1,FIND(" #",SUG_Helper[[#This Row],[Card]])-1),SUG_Helper[[#This Row],[Card]]))&gt;=IFERROR(VALUE(RIGHT(SUG_Helper[[#This Row],[Card]])),1)</f>
        <v>1</v>
      </c>
    </row>
    <row r="132" spans="2:200" x14ac:dyDescent="0.35">
      <c r="B132" s="4"/>
      <c r="C132" s="4"/>
      <c r="D132" s="4"/>
      <c r="E132" t="str">
        <f>IF(INDEX(LIB[Card],ROW(A121))="","",INDEX(LIB[Card],ROW(A121))&amp;" ("&amp;INDEX(LIB[Level],ROW(A121))&amp;")"&amp;IF(INDEX(LIB[Fused],ROW(A121))="Yes","ƒ",""))</f>
        <v/>
      </c>
      <c r="F132">
        <v>121</v>
      </c>
      <c r="H132" t="str">
        <f>IF(DECK[[#This Row],[Card]]="","",MID(DECK[[#This Row],[Card]],1,FIND(" (",DECK[[#This Row],[Card]])-1))</f>
        <v/>
      </c>
      <c r="I132" t="str">
        <f>IF(DECK[[#This Row],[Card]]="","",MID(DECK[[#This Row],[Card]],FIND("(",DECK[[#This Row],[Card]])+1,1))</f>
        <v/>
      </c>
      <c r="J132" t="str">
        <f>IF(DECK[[#This Row],[Card]]="","",IF(RIGHT(DECK[[#This Row],[Card]])="ƒ","Yes","No"))</f>
        <v/>
      </c>
      <c r="L132" t="str">
        <f t="shared" si="51"/>
        <v/>
      </c>
      <c r="M132">
        <f t="shared" si="52"/>
        <v>0</v>
      </c>
      <c r="O132" s="6" t="str">
        <f>IF(S132="","",MATCH(MID(S132,1,MIN(FIND(" (",S132),IFERROR(FIND(":",S132),50))-1),CC[CC_Name],0))</f>
        <v/>
      </c>
      <c r="P132" s="5" t="str">
        <f t="shared" si="57"/>
        <v/>
      </c>
      <c r="Q132" s="5" t="str">
        <f t="shared" si="58"/>
        <v/>
      </c>
      <c r="R132" s="5" t="str">
        <f t="shared" si="59"/>
        <v/>
      </c>
      <c r="S132" t="str">
        <f>(INDEX(LIB[ID],ROW(A121)))</f>
        <v/>
      </c>
      <c r="T132" t="str">
        <f>IF(OR(T$5="",$S132=""),"",IFERROR(SUM(PRODUCT(INDEX(CMB[[BA_0O]:[BA_2O]],MATCH(ROUND(MIN(SUM(T$4,$O132/1000),SUM($O132,T$4/1000)),3),CMB[[Cmb_ID]:[Cmb_ID]],0),SUM(N(T$1),N($R132),1)),CHOOSE(AC[[M]:[M]],1,1,0,AC[[AB]:[AB]])),PRODUCT(INDEX(CMB[[BD_0O]:[BD_2O]],MATCH(ROUND(MIN(SUM(T$4,$O132/1000),SUM($O132,T$4/1000)),3),CMB[[Cmb_ID]:[Cmb_ID]],0),SUM(N(T$1),N($R132),1)),CHOOSE(AC[[M]:[M]],1,0,1,AC[[DB]:[DB]])),PRODUCT(SUM(ROUND(AVERAGE(VALUE(T$3),VALUE($P132)),0),CHOOSE(IF(OR(T$1,$R132),4,INDEX(CMB[[Res_Rare]:[Res_Rare]],MATCH(ROUND(MIN(SUM(T$4,$O132/1000),SUM($O132,T$4/1000)),3),CMB[[Cmb_ID]:[Cmb_ID]],0))),-1,-1,0,0)),IF(OR(T$1,$R132),4,INDEX(CMB[[Cmb_Rare]:[Cmb_Rare]],MATCH(ROUND(MIN(SUM(T$4,$O132/1000),SUM($O132,T$4/1000)),3),CMB[[Cmb_ID]:[Cmb_ID]],0))),CHOOSE(AC[[M]:[M]],2,1,1,SUM(AC[[AB]:[DB]])))),""))</f>
        <v/>
      </c>
      <c r="U132" t="str">
        <f>IF(OR(U$5="",$S132=""),"",IFERROR(SUM(PRODUCT(INDEX(CMB[[BA_0O]:[BA_2O]],MATCH(ROUND(MIN(SUM(U$4,$O132/1000),SUM($O132,U$4/1000)),3),CMB[[Cmb_ID]:[Cmb_ID]],0),SUM(N(U$1),N($R132),1)),CHOOSE(AC[[M]:[M]],1,1,0,AC[[AB]:[AB]])),PRODUCT(INDEX(CMB[[BD_0O]:[BD_2O]],MATCH(ROUND(MIN(SUM(U$4,$O132/1000),SUM($O132,U$4/1000)),3),CMB[[Cmb_ID]:[Cmb_ID]],0),SUM(N(U$1),N($R132),1)),CHOOSE(AC[[M]:[M]],1,0,1,AC[[DB]:[DB]])),PRODUCT(SUM(ROUND(AVERAGE(VALUE(U$3),VALUE($P132)),0),CHOOSE(IF(OR(U$1,$R132),4,INDEX(CMB[[Res_Rare]:[Res_Rare]],MATCH(ROUND(MIN(SUM(U$4,$O132/1000),SUM($O132,U$4/1000)),3),CMB[[Cmb_ID]:[Cmb_ID]],0))),-1,-1,0,0)),IF(OR(U$1,$R132),4,INDEX(CMB[[Cmb_Rare]:[Cmb_Rare]],MATCH(ROUND(MIN(SUM(U$4,$O132/1000),SUM($O132,U$4/1000)),3),CMB[[Cmb_ID]:[Cmb_ID]],0))),CHOOSE(AC[[M]:[M]],2,1,1,SUM(AC[[AB]:[DB]])))),""))</f>
        <v/>
      </c>
      <c r="V132" t="str">
        <f>IF(OR(V$5="",$S132=""),"",IFERROR(SUM(PRODUCT(INDEX(CMB[[BA_0O]:[BA_2O]],MATCH(ROUND(MIN(SUM(V$4,$O132/1000),SUM($O132,V$4/1000)),3),CMB[[Cmb_ID]:[Cmb_ID]],0),SUM(N(V$1),N($R132),1)),CHOOSE(AC[[M]:[M]],1,1,0,AC[[AB]:[AB]])),PRODUCT(INDEX(CMB[[BD_0O]:[BD_2O]],MATCH(ROUND(MIN(SUM(V$4,$O132/1000),SUM($O132,V$4/1000)),3),CMB[[Cmb_ID]:[Cmb_ID]],0),SUM(N(V$1),N($R132),1)),CHOOSE(AC[[M]:[M]],1,0,1,AC[[DB]:[DB]])),PRODUCT(SUM(ROUND(AVERAGE(VALUE(V$3),VALUE($P132)),0),CHOOSE(IF(OR(V$1,$R132),4,INDEX(CMB[[Res_Rare]:[Res_Rare]],MATCH(ROUND(MIN(SUM(V$4,$O132/1000),SUM($O132,V$4/1000)),3),CMB[[Cmb_ID]:[Cmb_ID]],0))),-1,-1,0,0)),IF(OR(V$1,$R132),4,INDEX(CMB[[Cmb_Rare]:[Cmb_Rare]],MATCH(ROUND(MIN(SUM(V$4,$O132/1000),SUM($O132,V$4/1000)),3),CMB[[Cmb_ID]:[Cmb_ID]],0))),CHOOSE(AC[[M]:[M]],2,1,1,SUM(AC[[AB]:[DB]])))),""))</f>
        <v/>
      </c>
      <c r="W132" t="str">
        <f>IF(OR(W$5="",$S132=""),"",IFERROR(SUM(PRODUCT(INDEX(CMB[[BA_0O]:[BA_2O]],MATCH(ROUND(MIN(SUM(W$4,$O132/1000),SUM($O132,W$4/1000)),3),CMB[[Cmb_ID]:[Cmb_ID]],0),SUM(N(W$1),N($R132),1)),CHOOSE(AC[[M]:[M]],1,1,0,AC[[AB]:[AB]])),PRODUCT(INDEX(CMB[[BD_0O]:[BD_2O]],MATCH(ROUND(MIN(SUM(W$4,$O132/1000),SUM($O132,W$4/1000)),3),CMB[[Cmb_ID]:[Cmb_ID]],0),SUM(N(W$1),N($R132),1)),CHOOSE(AC[[M]:[M]],1,0,1,AC[[DB]:[DB]])),PRODUCT(SUM(ROUND(AVERAGE(VALUE(W$3),VALUE($P132)),0),CHOOSE(IF(OR(W$1,$R132),4,INDEX(CMB[[Res_Rare]:[Res_Rare]],MATCH(ROUND(MIN(SUM(W$4,$O132/1000),SUM($O132,W$4/1000)),3),CMB[[Cmb_ID]:[Cmb_ID]],0))),-1,-1,0,0)),IF(OR(W$1,$R132),4,INDEX(CMB[[Cmb_Rare]:[Cmb_Rare]],MATCH(ROUND(MIN(SUM(W$4,$O132/1000),SUM($O132,W$4/1000)),3),CMB[[Cmb_ID]:[Cmb_ID]],0))),CHOOSE(AC[[M]:[M]],2,1,1,SUM(AC[[AB]:[DB]])))),""))</f>
        <v/>
      </c>
      <c r="X132" t="str">
        <f>IF(OR(X$5="",$S132=""),"",IFERROR(SUM(PRODUCT(INDEX(CMB[[BA_0O]:[BA_2O]],MATCH(ROUND(MIN(SUM(X$4,$O132/1000),SUM($O132,X$4/1000)),3),CMB[[Cmb_ID]:[Cmb_ID]],0),SUM(N(X$1),N($R132),1)),CHOOSE(AC[[M]:[M]],1,1,0,AC[[AB]:[AB]])),PRODUCT(INDEX(CMB[[BD_0O]:[BD_2O]],MATCH(ROUND(MIN(SUM(X$4,$O132/1000),SUM($O132,X$4/1000)),3),CMB[[Cmb_ID]:[Cmb_ID]],0),SUM(N(X$1),N($R132),1)),CHOOSE(AC[[M]:[M]],1,0,1,AC[[DB]:[DB]])),PRODUCT(SUM(ROUND(AVERAGE(VALUE(X$3),VALUE($P132)),0),CHOOSE(IF(OR(X$1,$R132),4,INDEX(CMB[[Res_Rare]:[Res_Rare]],MATCH(ROUND(MIN(SUM(X$4,$O132/1000),SUM($O132,X$4/1000)),3),CMB[[Cmb_ID]:[Cmb_ID]],0))),-1,-1,0,0)),IF(OR(X$1,$R132),4,INDEX(CMB[[Cmb_Rare]:[Cmb_Rare]],MATCH(ROUND(MIN(SUM(X$4,$O132/1000),SUM($O132,X$4/1000)),3),CMB[[Cmb_ID]:[Cmb_ID]],0))),CHOOSE(AC[[M]:[M]],2,1,1,SUM(AC[[AB]:[DB]])))),""))</f>
        <v/>
      </c>
      <c r="Y132" t="str">
        <f>IF(OR(Y$5="",$S132=""),"",IFERROR(SUM(PRODUCT(INDEX(CMB[[BA_0O]:[BA_2O]],MATCH(ROUND(MIN(SUM(Y$4,$O132/1000),SUM($O132,Y$4/1000)),3),CMB[[Cmb_ID]:[Cmb_ID]],0),SUM(N(Y$1),N($R132),1)),CHOOSE(AC[[M]:[M]],1,1,0,AC[[AB]:[AB]])),PRODUCT(INDEX(CMB[[BD_0O]:[BD_2O]],MATCH(ROUND(MIN(SUM(Y$4,$O132/1000),SUM($O132,Y$4/1000)),3),CMB[[Cmb_ID]:[Cmb_ID]],0),SUM(N(Y$1),N($R132),1)),CHOOSE(AC[[M]:[M]],1,0,1,AC[[DB]:[DB]])),PRODUCT(SUM(ROUND(AVERAGE(VALUE(Y$3),VALUE($P132)),0),CHOOSE(IF(OR(Y$1,$R132),4,INDEX(CMB[[Res_Rare]:[Res_Rare]],MATCH(ROUND(MIN(SUM(Y$4,$O132/1000),SUM($O132,Y$4/1000)),3),CMB[[Cmb_ID]:[Cmb_ID]],0))),-1,-1,0,0)),IF(OR(Y$1,$R132),4,INDEX(CMB[[Cmb_Rare]:[Cmb_Rare]],MATCH(ROUND(MIN(SUM(Y$4,$O132/1000),SUM($O132,Y$4/1000)),3),CMB[[Cmb_ID]:[Cmb_ID]],0))),CHOOSE(AC[[M]:[M]],2,1,1,SUM(AC[[AB]:[DB]])))),""))</f>
        <v/>
      </c>
      <c r="Z132" t="str">
        <f>IF(OR(Z$5="",$S132=""),"",IFERROR(SUM(PRODUCT(INDEX(CMB[[BA_0O]:[BA_2O]],MATCH(ROUND(MIN(SUM(Z$4,$O132/1000),SUM($O132,Z$4/1000)),3),CMB[[Cmb_ID]:[Cmb_ID]],0),SUM(N(Z$1),N($R132),1)),CHOOSE(AC[[M]:[M]],1,1,0,AC[[AB]:[AB]])),PRODUCT(INDEX(CMB[[BD_0O]:[BD_2O]],MATCH(ROUND(MIN(SUM(Z$4,$O132/1000),SUM($O132,Z$4/1000)),3),CMB[[Cmb_ID]:[Cmb_ID]],0),SUM(N(Z$1),N($R132),1)),CHOOSE(AC[[M]:[M]],1,0,1,AC[[DB]:[DB]])),PRODUCT(SUM(ROUND(AVERAGE(VALUE(Z$3),VALUE($P132)),0),CHOOSE(IF(OR(Z$1,$R132),4,INDEX(CMB[[Res_Rare]:[Res_Rare]],MATCH(ROUND(MIN(SUM(Z$4,$O132/1000),SUM($O132,Z$4/1000)),3),CMB[[Cmb_ID]:[Cmb_ID]],0))),-1,-1,0,0)),IF(OR(Z$1,$R132),4,INDEX(CMB[[Cmb_Rare]:[Cmb_Rare]],MATCH(ROUND(MIN(SUM(Z$4,$O132/1000),SUM($O132,Z$4/1000)),3),CMB[[Cmb_ID]:[Cmb_ID]],0))),CHOOSE(AC[[M]:[M]],2,1,1,SUM(AC[[AB]:[DB]])))),""))</f>
        <v/>
      </c>
      <c r="AA132" t="str">
        <f>IF(OR(AA$5="",$S132=""),"",IFERROR(SUM(PRODUCT(INDEX(CMB[[BA_0O]:[BA_2O]],MATCH(ROUND(MIN(SUM(AA$4,$O132/1000),SUM($O132,AA$4/1000)),3),CMB[[Cmb_ID]:[Cmb_ID]],0),SUM(N(AA$1),N($R132),1)),CHOOSE(AC[[M]:[M]],1,1,0,AC[[AB]:[AB]])),PRODUCT(INDEX(CMB[[BD_0O]:[BD_2O]],MATCH(ROUND(MIN(SUM(AA$4,$O132/1000),SUM($O132,AA$4/1000)),3),CMB[[Cmb_ID]:[Cmb_ID]],0),SUM(N(AA$1),N($R132),1)),CHOOSE(AC[[M]:[M]],1,0,1,AC[[DB]:[DB]])),PRODUCT(SUM(ROUND(AVERAGE(VALUE(AA$3),VALUE($P132)),0),CHOOSE(IF(OR(AA$1,$R132),4,INDEX(CMB[[Res_Rare]:[Res_Rare]],MATCH(ROUND(MIN(SUM(AA$4,$O132/1000),SUM($O132,AA$4/1000)),3),CMB[[Cmb_ID]:[Cmb_ID]],0))),-1,-1,0,0)),IF(OR(AA$1,$R132),4,INDEX(CMB[[Cmb_Rare]:[Cmb_Rare]],MATCH(ROUND(MIN(SUM(AA$4,$O132/1000),SUM($O132,AA$4/1000)),3),CMB[[Cmb_ID]:[Cmb_ID]],0))),CHOOSE(AC[[M]:[M]],2,1,1,SUM(AC[[AB]:[DB]])))),""))</f>
        <v/>
      </c>
      <c r="AB132" t="str">
        <f>IF(OR(AB$5="",$S132=""),"",IFERROR(SUM(PRODUCT(INDEX(CMB[[BA_0O]:[BA_2O]],MATCH(ROUND(MIN(SUM(AB$4,$O132/1000),SUM($O132,AB$4/1000)),3),CMB[[Cmb_ID]:[Cmb_ID]],0),SUM(N(AB$1),N($R132),1)),CHOOSE(AC[[M]:[M]],1,1,0,AC[[AB]:[AB]])),PRODUCT(INDEX(CMB[[BD_0O]:[BD_2O]],MATCH(ROUND(MIN(SUM(AB$4,$O132/1000),SUM($O132,AB$4/1000)),3),CMB[[Cmb_ID]:[Cmb_ID]],0),SUM(N(AB$1),N($R132),1)),CHOOSE(AC[[M]:[M]],1,0,1,AC[[DB]:[DB]])),PRODUCT(SUM(ROUND(AVERAGE(VALUE(AB$3),VALUE($P132)),0),CHOOSE(IF(OR(AB$1,$R132),4,INDEX(CMB[[Res_Rare]:[Res_Rare]],MATCH(ROUND(MIN(SUM(AB$4,$O132/1000),SUM($O132,AB$4/1000)),3),CMB[[Cmb_ID]:[Cmb_ID]],0))),-1,-1,0,0)),IF(OR(AB$1,$R132),4,INDEX(CMB[[Cmb_Rare]:[Cmb_Rare]],MATCH(ROUND(MIN(SUM(AB$4,$O132/1000),SUM($O132,AB$4/1000)),3),CMB[[Cmb_ID]:[Cmb_ID]],0))),CHOOSE(AC[[M]:[M]],2,1,1,SUM(AC[[AB]:[DB]])))),""))</f>
        <v/>
      </c>
      <c r="AC132" t="str">
        <f>IF(OR(AC$5="",$S132=""),"",IFERROR(SUM(PRODUCT(INDEX(CMB[[BA_0O]:[BA_2O]],MATCH(ROUND(MIN(SUM(AC$4,$O132/1000),SUM($O132,AC$4/1000)),3),CMB[[Cmb_ID]:[Cmb_ID]],0),SUM(N(AC$1),N($R132),1)),CHOOSE(AC[[M]:[M]],1,1,0,AC[[AB]:[AB]])),PRODUCT(INDEX(CMB[[BD_0O]:[BD_2O]],MATCH(ROUND(MIN(SUM(AC$4,$O132/1000),SUM($O132,AC$4/1000)),3),CMB[[Cmb_ID]:[Cmb_ID]],0),SUM(N(AC$1),N($R132),1)),CHOOSE(AC[[M]:[M]],1,0,1,AC[[DB]:[DB]])),PRODUCT(SUM(ROUND(AVERAGE(VALUE(AC$3),VALUE($P132)),0),CHOOSE(IF(OR(AC$1,$R132),4,INDEX(CMB[[Res_Rare]:[Res_Rare]],MATCH(ROUND(MIN(SUM(AC$4,$O132/1000),SUM($O132,AC$4/1000)),3),CMB[[Cmb_ID]:[Cmb_ID]],0))),-1,-1,0,0)),IF(OR(AC$1,$R132),4,INDEX(CMB[[Cmb_Rare]:[Cmb_Rare]],MATCH(ROUND(MIN(SUM(AC$4,$O132/1000),SUM($O132,AC$4/1000)),3),CMB[[Cmb_ID]:[Cmb_ID]],0))),CHOOSE(AC[[M]:[M]],2,1,1,SUM(AC[[AB]:[DB]])))),""))</f>
        <v/>
      </c>
      <c r="AD132" t="str">
        <f>IF(OR(AD$5="",$S132=""),"",IFERROR(SUM(PRODUCT(INDEX(CMB[[BA_0O]:[BA_2O]],MATCH(ROUND(MIN(SUM(AD$4,$O132/1000),SUM($O132,AD$4/1000)),3),CMB[[Cmb_ID]:[Cmb_ID]],0),SUM(N(AD$1),N($R132),1)),CHOOSE(AC[[M]:[M]],1,1,0,AC[[AB]:[AB]])),PRODUCT(INDEX(CMB[[BD_0O]:[BD_2O]],MATCH(ROUND(MIN(SUM(AD$4,$O132/1000),SUM($O132,AD$4/1000)),3),CMB[[Cmb_ID]:[Cmb_ID]],0),SUM(N(AD$1),N($R132),1)),CHOOSE(AC[[M]:[M]],1,0,1,AC[[DB]:[DB]])),PRODUCT(SUM(ROUND(AVERAGE(VALUE(AD$3),VALUE($P132)),0),CHOOSE(IF(OR(AD$1,$R132),4,INDEX(CMB[[Res_Rare]:[Res_Rare]],MATCH(ROUND(MIN(SUM(AD$4,$O132/1000),SUM($O132,AD$4/1000)),3),CMB[[Cmb_ID]:[Cmb_ID]],0))),-1,-1,0,0)),IF(OR(AD$1,$R132),4,INDEX(CMB[[Cmb_Rare]:[Cmb_Rare]],MATCH(ROUND(MIN(SUM(AD$4,$O132/1000),SUM($O132,AD$4/1000)),3),CMB[[Cmb_ID]:[Cmb_ID]],0))),CHOOSE(AC[[M]:[M]],2,1,1,SUM(AC[[AB]:[DB]])))),""))</f>
        <v/>
      </c>
      <c r="AE132" t="str">
        <f>IF(OR(AE$5="",$S132=""),"",IFERROR(SUM(PRODUCT(INDEX(CMB[[BA_0O]:[BA_2O]],MATCH(ROUND(MIN(SUM(AE$4,$O132/1000),SUM($O132,AE$4/1000)),3),CMB[[Cmb_ID]:[Cmb_ID]],0),SUM(N(AE$1),N($R132),1)),CHOOSE(AC[[M]:[M]],1,1,0,AC[[AB]:[AB]])),PRODUCT(INDEX(CMB[[BD_0O]:[BD_2O]],MATCH(ROUND(MIN(SUM(AE$4,$O132/1000),SUM($O132,AE$4/1000)),3),CMB[[Cmb_ID]:[Cmb_ID]],0),SUM(N(AE$1),N($R132),1)),CHOOSE(AC[[M]:[M]],1,0,1,AC[[DB]:[DB]])),PRODUCT(SUM(ROUND(AVERAGE(VALUE(AE$3),VALUE($P132)),0),CHOOSE(IF(OR(AE$1,$R132),4,INDEX(CMB[[Res_Rare]:[Res_Rare]],MATCH(ROUND(MIN(SUM(AE$4,$O132/1000),SUM($O132,AE$4/1000)),3),CMB[[Cmb_ID]:[Cmb_ID]],0))),-1,-1,0,0)),IF(OR(AE$1,$R132),4,INDEX(CMB[[Cmb_Rare]:[Cmb_Rare]],MATCH(ROUND(MIN(SUM(AE$4,$O132/1000),SUM($O132,AE$4/1000)),3),CMB[[Cmb_ID]:[Cmb_ID]],0))),CHOOSE(AC[[M]:[M]],2,1,1,SUM(AC[[AB]:[DB]])))),""))</f>
        <v/>
      </c>
      <c r="AF132" t="str">
        <f>IF(OR(AF$5="",$S132=""),"",IFERROR(SUM(PRODUCT(INDEX(CMB[[BA_0O]:[BA_2O]],MATCH(ROUND(MIN(SUM(AF$4,$O132/1000),SUM($O132,AF$4/1000)),3),CMB[[Cmb_ID]:[Cmb_ID]],0),SUM(N(AF$1),N($R132),1)),CHOOSE(AC[[M]:[M]],1,1,0,AC[[AB]:[AB]])),PRODUCT(INDEX(CMB[[BD_0O]:[BD_2O]],MATCH(ROUND(MIN(SUM(AF$4,$O132/1000),SUM($O132,AF$4/1000)),3),CMB[[Cmb_ID]:[Cmb_ID]],0),SUM(N(AF$1),N($R132),1)),CHOOSE(AC[[M]:[M]],1,0,1,AC[[DB]:[DB]])),PRODUCT(SUM(ROUND(AVERAGE(VALUE(AF$3),VALUE($P132)),0),CHOOSE(IF(OR(AF$1,$R132),4,INDEX(CMB[[Res_Rare]:[Res_Rare]],MATCH(ROUND(MIN(SUM(AF$4,$O132/1000),SUM($O132,AF$4/1000)),3),CMB[[Cmb_ID]:[Cmb_ID]],0))),-1,-1,0,0)),IF(OR(AF$1,$R132),4,INDEX(CMB[[Cmb_Rare]:[Cmb_Rare]],MATCH(ROUND(MIN(SUM(AF$4,$O132/1000),SUM($O132,AF$4/1000)),3),CMB[[Cmb_ID]:[Cmb_ID]],0))),CHOOSE(AC[[M]:[M]],2,1,1,SUM(AC[[AB]:[DB]])))),""))</f>
        <v/>
      </c>
      <c r="AG132" t="str">
        <f>IF(OR(AG$5="",$S132=""),"",IFERROR(SUM(PRODUCT(INDEX(CMB[[BA_0O]:[BA_2O]],MATCH(ROUND(MIN(SUM(AG$4,$O132/1000),SUM($O132,AG$4/1000)),3),CMB[[Cmb_ID]:[Cmb_ID]],0),SUM(N(AG$1),N($R132),1)),CHOOSE(AC[[M]:[M]],1,1,0,AC[[AB]:[AB]])),PRODUCT(INDEX(CMB[[BD_0O]:[BD_2O]],MATCH(ROUND(MIN(SUM(AG$4,$O132/1000),SUM($O132,AG$4/1000)),3),CMB[[Cmb_ID]:[Cmb_ID]],0),SUM(N(AG$1),N($R132),1)),CHOOSE(AC[[M]:[M]],1,0,1,AC[[DB]:[DB]])),PRODUCT(SUM(ROUND(AVERAGE(VALUE(AG$3),VALUE($P132)),0),CHOOSE(IF(OR(AG$1,$R132),4,INDEX(CMB[[Res_Rare]:[Res_Rare]],MATCH(ROUND(MIN(SUM(AG$4,$O132/1000),SUM($O132,AG$4/1000)),3),CMB[[Cmb_ID]:[Cmb_ID]],0))),-1,-1,0,0)),IF(OR(AG$1,$R132),4,INDEX(CMB[[Cmb_Rare]:[Cmb_Rare]],MATCH(ROUND(MIN(SUM(AG$4,$O132/1000),SUM($O132,AG$4/1000)),3),CMB[[Cmb_ID]:[Cmb_ID]],0))),CHOOSE(AC[[M]:[M]],2,1,1,SUM(AC[[AB]:[DB]])))),""))</f>
        <v/>
      </c>
      <c r="AH132" t="str">
        <f>IF(OR(AH$5="",$S132=""),"",IFERROR(SUM(PRODUCT(INDEX(CMB[[BA_0O]:[BA_2O]],MATCH(ROUND(MIN(SUM(AH$4,$O132/1000),SUM($O132,AH$4/1000)),3),CMB[[Cmb_ID]:[Cmb_ID]],0),SUM(N(AH$1),N($R132),1)),CHOOSE(AC[[M]:[M]],1,1,0,AC[[AB]:[AB]])),PRODUCT(INDEX(CMB[[BD_0O]:[BD_2O]],MATCH(ROUND(MIN(SUM(AH$4,$O132/1000),SUM($O132,AH$4/1000)),3),CMB[[Cmb_ID]:[Cmb_ID]],0),SUM(N(AH$1),N($R132),1)),CHOOSE(AC[[M]:[M]],1,0,1,AC[[DB]:[DB]])),PRODUCT(SUM(ROUND(AVERAGE(VALUE(AH$3),VALUE($P132)),0),CHOOSE(IF(OR(AH$1,$R132),4,INDEX(CMB[[Res_Rare]:[Res_Rare]],MATCH(ROUND(MIN(SUM(AH$4,$O132/1000),SUM($O132,AH$4/1000)),3),CMB[[Cmb_ID]:[Cmb_ID]],0))),-1,-1,0,0)),IF(OR(AH$1,$R132),4,INDEX(CMB[[Cmb_Rare]:[Cmb_Rare]],MATCH(ROUND(MIN(SUM(AH$4,$O132/1000),SUM($O132,AH$4/1000)),3),CMB[[Cmb_ID]:[Cmb_ID]],0))),CHOOSE(AC[[M]:[M]],2,1,1,SUM(AC[[AB]:[DB]])))),""))</f>
        <v/>
      </c>
      <c r="AI132" t="str">
        <f>IF(OR(AI$5="",$S132=""),"",IFERROR(SUM(PRODUCT(INDEX(CMB[[BA_0O]:[BA_2O]],MATCH(ROUND(MIN(SUM(AI$4,$O132/1000),SUM($O132,AI$4/1000)),3),CMB[[Cmb_ID]:[Cmb_ID]],0),SUM(N(AI$1),N($R132),1)),CHOOSE(AC[[M]:[M]],1,1,0,AC[[AB]:[AB]])),PRODUCT(INDEX(CMB[[BD_0O]:[BD_2O]],MATCH(ROUND(MIN(SUM(AI$4,$O132/1000),SUM($O132,AI$4/1000)),3),CMB[[Cmb_ID]:[Cmb_ID]],0),SUM(N(AI$1),N($R132),1)),CHOOSE(AC[[M]:[M]],1,0,1,AC[[DB]:[DB]])),PRODUCT(SUM(ROUND(AVERAGE(VALUE(AI$3),VALUE($P132)),0),CHOOSE(IF(OR(AI$1,$R132),4,INDEX(CMB[[Res_Rare]:[Res_Rare]],MATCH(ROUND(MIN(SUM(AI$4,$O132/1000),SUM($O132,AI$4/1000)),3),CMB[[Cmb_ID]:[Cmb_ID]],0))),-1,-1,0,0)),IF(OR(AI$1,$R132),4,INDEX(CMB[[Cmb_Rare]:[Cmb_Rare]],MATCH(ROUND(MIN(SUM(AI$4,$O132/1000),SUM($O132,AI$4/1000)),3),CMB[[Cmb_ID]:[Cmb_ID]],0))),CHOOSE(AC[[M]:[M]],2,1,1,SUM(AC[[AB]:[DB]])))),""))</f>
        <v/>
      </c>
      <c r="AJ132" t="str">
        <f>IF(OR(AJ$5="",$S132=""),"",IFERROR(SUM(PRODUCT(INDEX(CMB[[BA_0O]:[BA_2O]],MATCH(ROUND(MIN(SUM(AJ$4,$O132/1000),SUM($O132,AJ$4/1000)),3),CMB[[Cmb_ID]:[Cmb_ID]],0),SUM(N(AJ$1),N($R132),1)),CHOOSE(AC[[M]:[M]],1,1,0,AC[[AB]:[AB]])),PRODUCT(INDEX(CMB[[BD_0O]:[BD_2O]],MATCH(ROUND(MIN(SUM(AJ$4,$O132/1000),SUM($O132,AJ$4/1000)),3),CMB[[Cmb_ID]:[Cmb_ID]],0),SUM(N(AJ$1),N($R132),1)),CHOOSE(AC[[M]:[M]],1,0,1,AC[[DB]:[DB]])),PRODUCT(SUM(ROUND(AVERAGE(VALUE(AJ$3),VALUE($P132)),0),CHOOSE(IF(OR(AJ$1,$R132),4,INDEX(CMB[[Res_Rare]:[Res_Rare]],MATCH(ROUND(MIN(SUM(AJ$4,$O132/1000),SUM($O132,AJ$4/1000)),3),CMB[[Cmb_ID]:[Cmb_ID]],0))),-1,-1,0,0)),IF(OR(AJ$1,$R132),4,INDEX(CMB[[Cmb_Rare]:[Cmb_Rare]],MATCH(ROUND(MIN(SUM(AJ$4,$O132/1000),SUM($O132,AJ$4/1000)),3),CMB[[Cmb_ID]:[Cmb_ID]],0))),CHOOSE(AC[[M]:[M]],2,1,1,SUM(AC[[AB]:[DB]])))),""))</f>
        <v/>
      </c>
      <c r="AK132" t="str">
        <f>IF(OR(AK$5="",$S132=""),"",IFERROR(SUM(PRODUCT(INDEX(CMB[[BA_0O]:[BA_2O]],MATCH(ROUND(MIN(SUM(AK$4,$O132/1000),SUM($O132,AK$4/1000)),3),CMB[[Cmb_ID]:[Cmb_ID]],0),SUM(N(AK$1),N($R132),1)),CHOOSE(AC[[M]:[M]],1,1,0,AC[[AB]:[AB]])),PRODUCT(INDEX(CMB[[BD_0O]:[BD_2O]],MATCH(ROUND(MIN(SUM(AK$4,$O132/1000),SUM($O132,AK$4/1000)),3),CMB[[Cmb_ID]:[Cmb_ID]],0),SUM(N(AK$1),N($R132),1)),CHOOSE(AC[[M]:[M]],1,0,1,AC[[DB]:[DB]])),PRODUCT(SUM(ROUND(AVERAGE(VALUE(AK$3),VALUE($P132)),0),CHOOSE(IF(OR(AK$1,$R132),4,INDEX(CMB[[Res_Rare]:[Res_Rare]],MATCH(ROUND(MIN(SUM(AK$4,$O132/1000),SUM($O132,AK$4/1000)),3),CMB[[Cmb_ID]:[Cmb_ID]],0))),-1,-1,0,0)),IF(OR(AK$1,$R132),4,INDEX(CMB[[Cmb_Rare]:[Cmb_Rare]],MATCH(ROUND(MIN(SUM(AK$4,$O132/1000),SUM($O132,AK$4/1000)),3),CMB[[Cmb_ID]:[Cmb_ID]],0))),CHOOSE(AC[[M]:[M]],2,1,1,SUM(AC[[AB]:[DB]])))),""))</f>
        <v/>
      </c>
      <c r="AL132" t="str">
        <f>IF(OR(AL$5="",$S132=""),"",IFERROR(SUM(PRODUCT(INDEX(CMB[[BA_0O]:[BA_2O]],MATCH(ROUND(MIN(SUM(AL$4,$O132/1000),SUM($O132,AL$4/1000)),3),CMB[[Cmb_ID]:[Cmb_ID]],0),SUM(N(AL$1),N($R132),1)),CHOOSE(AC[[M]:[M]],1,1,0,AC[[AB]:[AB]])),PRODUCT(INDEX(CMB[[BD_0O]:[BD_2O]],MATCH(ROUND(MIN(SUM(AL$4,$O132/1000),SUM($O132,AL$4/1000)),3),CMB[[Cmb_ID]:[Cmb_ID]],0),SUM(N(AL$1),N($R132),1)),CHOOSE(AC[[M]:[M]],1,0,1,AC[[DB]:[DB]])),PRODUCT(SUM(ROUND(AVERAGE(VALUE(AL$3),VALUE($P132)),0),CHOOSE(IF(OR(AL$1,$R132),4,INDEX(CMB[[Res_Rare]:[Res_Rare]],MATCH(ROUND(MIN(SUM(AL$4,$O132/1000),SUM($O132,AL$4/1000)),3),CMB[[Cmb_ID]:[Cmb_ID]],0))),-1,-1,0,0)),IF(OR(AL$1,$R132),4,INDEX(CMB[[Cmb_Rare]:[Cmb_Rare]],MATCH(ROUND(MIN(SUM(AL$4,$O132/1000),SUM($O132,AL$4/1000)),3),CMB[[Cmb_ID]:[Cmb_ID]],0))),CHOOSE(AC[[M]:[M]],2,1,1,SUM(AC[[AB]:[DB]])))),""))</f>
        <v/>
      </c>
      <c r="AM132" t="str">
        <f>IF(OR(AM$5="",$S132=""),"",IFERROR(SUM(PRODUCT(INDEX(CMB[[BA_0O]:[BA_2O]],MATCH(ROUND(MIN(SUM(AM$4,$O132/1000),SUM($O132,AM$4/1000)),3),CMB[[Cmb_ID]:[Cmb_ID]],0),SUM(N(AM$1),N($R132),1)),CHOOSE(AC[[M]:[M]],1,1,0,AC[[AB]:[AB]])),PRODUCT(INDEX(CMB[[BD_0O]:[BD_2O]],MATCH(ROUND(MIN(SUM(AM$4,$O132/1000),SUM($O132,AM$4/1000)),3),CMB[[Cmb_ID]:[Cmb_ID]],0),SUM(N(AM$1),N($R132),1)),CHOOSE(AC[[M]:[M]],1,0,1,AC[[DB]:[DB]])),PRODUCT(SUM(ROUND(AVERAGE(VALUE(AM$3),VALUE($P132)),0),CHOOSE(IF(OR(AM$1,$R132),4,INDEX(CMB[[Res_Rare]:[Res_Rare]],MATCH(ROUND(MIN(SUM(AM$4,$O132/1000),SUM($O132,AM$4/1000)),3),CMB[[Cmb_ID]:[Cmb_ID]],0))),-1,-1,0,0)),IF(OR(AM$1,$R132),4,INDEX(CMB[[Cmb_Rare]:[Cmb_Rare]],MATCH(ROUND(MIN(SUM(AM$4,$O132/1000),SUM($O132,AM$4/1000)),3),CMB[[Cmb_ID]:[Cmb_ID]],0))),CHOOSE(AC[[M]:[M]],2,1,1,SUM(AC[[AB]:[DB]])))),""))</f>
        <v/>
      </c>
      <c r="AN132" t="str">
        <f>IF(OR(AN$5="",$S132=""),"",IFERROR(SUM(PRODUCT(INDEX(CMB[[BA_0O]:[BA_2O]],MATCH(ROUND(MIN(SUM(AN$4,$O132/1000),SUM($O132,AN$4/1000)),3),CMB[[Cmb_ID]:[Cmb_ID]],0),SUM(N(AN$1),N($R132),1)),CHOOSE(AC[[M]:[M]],1,1,0,AC[[AB]:[AB]])),PRODUCT(INDEX(CMB[[BD_0O]:[BD_2O]],MATCH(ROUND(MIN(SUM(AN$4,$O132/1000),SUM($O132,AN$4/1000)),3),CMB[[Cmb_ID]:[Cmb_ID]],0),SUM(N(AN$1),N($R132),1)),CHOOSE(AC[[M]:[M]],1,0,1,AC[[DB]:[DB]])),PRODUCT(SUM(ROUND(AVERAGE(VALUE(AN$3),VALUE($P132)),0),CHOOSE(IF(OR(AN$1,$R132),4,INDEX(CMB[[Res_Rare]:[Res_Rare]],MATCH(ROUND(MIN(SUM(AN$4,$O132/1000),SUM($O132,AN$4/1000)),3),CMB[[Cmb_ID]:[Cmb_ID]],0))),-1,-1,0,0)),IF(OR(AN$1,$R132),4,INDEX(CMB[[Cmb_Rare]:[Cmb_Rare]],MATCH(ROUND(MIN(SUM(AN$4,$O132/1000),SUM($O132,AN$4/1000)),3),CMB[[Cmb_ID]:[Cmb_ID]],0))),CHOOSE(AC[[M]:[M]],2,1,1,SUM(AC[[AB]:[DB]])))),""))</f>
        <v/>
      </c>
      <c r="AO132" t="str">
        <f>IF(OR(AO$5="",$S132=""),"",IFERROR(SUM(PRODUCT(INDEX(CMB[[BA_0O]:[BA_2O]],MATCH(ROUND(MIN(SUM(AO$4,$O132/1000),SUM($O132,AO$4/1000)),3),CMB[[Cmb_ID]:[Cmb_ID]],0),SUM(N(AO$1),N($R132),1)),CHOOSE(AC[[M]:[M]],1,1,0,AC[[AB]:[AB]])),PRODUCT(INDEX(CMB[[BD_0O]:[BD_2O]],MATCH(ROUND(MIN(SUM(AO$4,$O132/1000),SUM($O132,AO$4/1000)),3),CMB[[Cmb_ID]:[Cmb_ID]],0),SUM(N(AO$1),N($R132),1)),CHOOSE(AC[[M]:[M]],1,0,1,AC[[DB]:[DB]])),PRODUCT(SUM(ROUND(AVERAGE(VALUE(AO$3),VALUE($P132)),0),CHOOSE(IF(OR(AO$1,$R132),4,INDEX(CMB[[Res_Rare]:[Res_Rare]],MATCH(ROUND(MIN(SUM(AO$4,$O132/1000),SUM($O132,AO$4/1000)),3),CMB[[Cmb_ID]:[Cmb_ID]],0))),-1,-1,0,0)),IF(OR(AO$1,$R132),4,INDEX(CMB[[Cmb_Rare]:[Cmb_Rare]],MATCH(ROUND(MIN(SUM(AO$4,$O132/1000),SUM($O132,AO$4/1000)),3),CMB[[Cmb_ID]:[Cmb_ID]],0))),CHOOSE(AC[[M]:[M]],2,1,1,SUM(AC[[AB]:[DB]])))),""))</f>
        <v/>
      </c>
      <c r="AP132" t="str">
        <f>IF(OR(AP$5="",$S132=""),"",IFERROR(SUM(PRODUCT(INDEX(CMB[[BA_0O]:[BA_2O]],MATCH(ROUND(MIN(SUM(AP$4,$O132/1000),SUM($O132,AP$4/1000)),3),CMB[[Cmb_ID]:[Cmb_ID]],0),SUM(N(AP$1),N($R132),1)),CHOOSE(AC[[M]:[M]],1,1,0,AC[[AB]:[AB]])),PRODUCT(INDEX(CMB[[BD_0O]:[BD_2O]],MATCH(ROUND(MIN(SUM(AP$4,$O132/1000),SUM($O132,AP$4/1000)),3),CMB[[Cmb_ID]:[Cmb_ID]],0),SUM(N(AP$1),N($R132),1)),CHOOSE(AC[[M]:[M]],1,0,1,AC[[DB]:[DB]])),PRODUCT(SUM(ROUND(AVERAGE(VALUE(AP$3),VALUE($P132)),0),CHOOSE(IF(OR(AP$1,$R132),4,INDEX(CMB[[Res_Rare]:[Res_Rare]],MATCH(ROUND(MIN(SUM(AP$4,$O132/1000),SUM($O132,AP$4/1000)),3),CMB[[Cmb_ID]:[Cmb_ID]],0))),-1,-1,0,0)),IF(OR(AP$1,$R132),4,INDEX(CMB[[Cmb_Rare]:[Cmb_Rare]],MATCH(ROUND(MIN(SUM(AP$4,$O132/1000),SUM($O132,AP$4/1000)),3),CMB[[Cmb_ID]:[Cmb_ID]],0))),CHOOSE(AC[[M]:[M]],2,1,1,SUM(AC[[AB]:[DB]])))),""))</f>
        <v/>
      </c>
      <c r="AQ132" t="str">
        <f>IF(OR(AQ$5="",$S132=""),"",IFERROR(SUM(PRODUCT(INDEX(CMB[[BA_0O]:[BA_2O]],MATCH(ROUND(MIN(SUM(AQ$4,$O132/1000),SUM($O132,AQ$4/1000)),3),CMB[[Cmb_ID]:[Cmb_ID]],0),SUM(N(AQ$1),N($R132),1)),CHOOSE(AC[[M]:[M]],1,1,0,AC[[AB]:[AB]])),PRODUCT(INDEX(CMB[[BD_0O]:[BD_2O]],MATCH(ROUND(MIN(SUM(AQ$4,$O132/1000),SUM($O132,AQ$4/1000)),3),CMB[[Cmb_ID]:[Cmb_ID]],0),SUM(N(AQ$1),N($R132),1)),CHOOSE(AC[[M]:[M]],1,0,1,AC[[DB]:[DB]])),PRODUCT(SUM(ROUND(AVERAGE(VALUE(AQ$3),VALUE($P132)),0),CHOOSE(IF(OR(AQ$1,$R132),4,INDEX(CMB[[Res_Rare]:[Res_Rare]],MATCH(ROUND(MIN(SUM(AQ$4,$O132/1000),SUM($O132,AQ$4/1000)),3),CMB[[Cmb_ID]:[Cmb_ID]],0))),-1,-1,0,0)),IF(OR(AQ$1,$R132),4,INDEX(CMB[[Cmb_Rare]:[Cmb_Rare]],MATCH(ROUND(MIN(SUM(AQ$4,$O132/1000),SUM($O132,AQ$4/1000)),3),CMB[[Cmb_ID]:[Cmb_ID]],0))),CHOOSE(AC[[M]:[M]],2,1,1,SUM(AC[[AB]:[DB]])))),""))</f>
        <v/>
      </c>
      <c r="AR132" t="str">
        <f>IF(OR(AR$5="",$S132=""),"",IFERROR(SUM(PRODUCT(INDEX(CMB[[BA_0O]:[BA_2O]],MATCH(ROUND(MIN(SUM(AR$4,$O132/1000),SUM($O132,AR$4/1000)),3),CMB[[Cmb_ID]:[Cmb_ID]],0),SUM(N(AR$1),N($R132),1)),CHOOSE(AC[[M]:[M]],1,1,0,AC[[AB]:[AB]])),PRODUCT(INDEX(CMB[[BD_0O]:[BD_2O]],MATCH(ROUND(MIN(SUM(AR$4,$O132/1000),SUM($O132,AR$4/1000)),3),CMB[[Cmb_ID]:[Cmb_ID]],0),SUM(N(AR$1),N($R132),1)),CHOOSE(AC[[M]:[M]],1,0,1,AC[[DB]:[DB]])),PRODUCT(SUM(ROUND(AVERAGE(VALUE(AR$3),VALUE($P132)),0),CHOOSE(IF(OR(AR$1,$R132),4,INDEX(CMB[[Res_Rare]:[Res_Rare]],MATCH(ROUND(MIN(SUM(AR$4,$O132/1000),SUM($O132,AR$4/1000)),3),CMB[[Cmb_ID]:[Cmb_ID]],0))),-1,-1,0,0)),IF(OR(AR$1,$R132),4,INDEX(CMB[[Cmb_Rare]:[Cmb_Rare]],MATCH(ROUND(MIN(SUM(AR$4,$O132/1000),SUM($O132,AR$4/1000)),3),CMB[[Cmb_ID]:[Cmb_ID]],0))),CHOOSE(AC[[M]:[M]],2,1,1,SUM(AC[[AB]:[DB]])))),""))</f>
        <v/>
      </c>
      <c r="AS132" t="str">
        <f>IF(OR(AS$5="",$S132=""),"",IFERROR(SUM(PRODUCT(INDEX(CMB[[BA_0O]:[BA_2O]],MATCH(ROUND(MIN(SUM(AS$4,$O132/1000),SUM($O132,AS$4/1000)),3),CMB[[Cmb_ID]:[Cmb_ID]],0),SUM(N(AS$1),N($R132),1)),CHOOSE(AC[[M]:[M]],1,1,0,AC[[AB]:[AB]])),PRODUCT(INDEX(CMB[[BD_0O]:[BD_2O]],MATCH(ROUND(MIN(SUM(AS$4,$O132/1000),SUM($O132,AS$4/1000)),3),CMB[[Cmb_ID]:[Cmb_ID]],0),SUM(N(AS$1),N($R132),1)),CHOOSE(AC[[M]:[M]],1,0,1,AC[[DB]:[DB]])),PRODUCT(SUM(ROUND(AVERAGE(VALUE(AS$3),VALUE($P132)),0),CHOOSE(IF(OR(AS$1,$R132),4,INDEX(CMB[[Res_Rare]:[Res_Rare]],MATCH(ROUND(MIN(SUM(AS$4,$O132/1000),SUM($O132,AS$4/1000)),3),CMB[[Cmb_ID]:[Cmb_ID]],0))),-1,-1,0,0)),IF(OR(AS$1,$R132),4,INDEX(CMB[[Cmb_Rare]:[Cmb_Rare]],MATCH(ROUND(MIN(SUM(AS$4,$O132/1000),SUM($O132,AS$4/1000)),3),CMB[[Cmb_ID]:[Cmb_ID]],0))),CHOOSE(AC[[M]:[M]],2,1,1,SUM(AC[[AB]:[DB]])))),""))</f>
        <v/>
      </c>
      <c r="AT132" t="str">
        <f>IF(OR(AT$5="",$S132=""),"",IFERROR(SUM(PRODUCT(INDEX(CMB[[BA_0O]:[BA_2O]],MATCH(ROUND(MIN(SUM(AT$4,$O132/1000),SUM($O132,AT$4/1000)),3),CMB[[Cmb_ID]:[Cmb_ID]],0),SUM(N(AT$1),N($R132),1)),CHOOSE(AC[[M]:[M]],1,1,0,AC[[AB]:[AB]])),PRODUCT(INDEX(CMB[[BD_0O]:[BD_2O]],MATCH(ROUND(MIN(SUM(AT$4,$O132/1000),SUM($O132,AT$4/1000)),3),CMB[[Cmb_ID]:[Cmb_ID]],0),SUM(N(AT$1),N($R132),1)),CHOOSE(AC[[M]:[M]],1,0,1,AC[[DB]:[DB]])),PRODUCT(SUM(ROUND(AVERAGE(VALUE(AT$3),VALUE($P132)),0),CHOOSE(IF(OR(AT$1,$R132),4,INDEX(CMB[[Res_Rare]:[Res_Rare]],MATCH(ROUND(MIN(SUM(AT$4,$O132/1000),SUM($O132,AT$4/1000)),3),CMB[[Cmb_ID]:[Cmb_ID]],0))),-1,-1,0,0)),IF(OR(AT$1,$R132),4,INDEX(CMB[[Cmb_Rare]:[Cmb_Rare]],MATCH(ROUND(MIN(SUM(AT$4,$O132/1000),SUM($O132,AT$4/1000)),3),CMB[[Cmb_ID]:[Cmb_ID]],0))),CHOOSE(AC[[M]:[M]],2,1,1,SUM(AC[[AB]:[DB]])))),""))</f>
        <v/>
      </c>
      <c r="AU132" t="str">
        <f>IF(OR(AU$5="",$S132=""),"",IFERROR(SUM(PRODUCT(INDEX(CMB[[BA_0O]:[BA_2O]],MATCH(ROUND(MIN(SUM(AU$4,$O132/1000),SUM($O132,AU$4/1000)),3),CMB[[Cmb_ID]:[Cmb_ID]],0),SUM(N(AU$1),N($R132),1)),CHOOSE(AC[[M]:[M]],1,1,0,AC[[AB]:[AB]])),PRODUCT(INDEX(CMB[[BD_0O]:[BD_2O]],MATCH(ROUND(MIN(SUM(AU$4,$O132/1000),SUM($O132,AU$4/1000)),3),CMB[[Cmb_ID]:[Cmb_ID]],0),SUM(N(AU$1),N($R132),1)),CHOOSE(AC[[M]:[M]],1,0,1,AC[[DB]:[DB]])),PRODUCT(SUM(ROUND(AVERAGE(VALUE(AU$3),VALUE($P132)),0),CHOOSE(IF(OR(AU$1,$R132),4,INDEX(CMB[[Res_Rare]:[Res_Rare]],MATCH(ROUND(MIN(SUM(AU$4,$O132/1000),SUM($O132,AU$4/1000)),3),CMB[[Cmb_ID]:[Cmb_ID]],0))),-1,-1,0,0)),IF(OR(AU$1,$R132),4,INDEX(CMB[[Cmb_Rare]:[Cmb_Rare]],MATCH(ROUND(MIN(SUM(AU$4,$O132/1000),SUM($O132,AU$4/1000)),3),CMB[[Cmb_ID]:[Cmb_ID]],0))),CHOOSE(AC[[M]:[M]],2,1,1,SUM(AC[[AB]:[DB]])))),""))</f>
        <v/>
      </c>
      <c r="AV132" t="str">
        <f>IF(OR(AV$5="",$S132=""),"",IFERROR(SUM(PRODUCT(INDEX(CMB[[BA_0O]:[BA_2O]],MATCH(ROUND(MIN(SUM(AV$4,$O132/1000),SUM($O132,AV$4/1000)),3),CMB[[Cmb_ID]:[Cmb_ID]],0),SUM(N(AV$1),N($R132),1)),CHOOSE(AC[[M]:[M]],1,1,0,AC[[AB]:[AB]])),PRODUCT(INDEX(CMB[[BD_0O]:[BD_2O]],MATCH(ROUND(MIN(SUM(AV$4,$O132/1000),SUM($O132,AV$4/1000)),3),CMB[[Cmb_ID]:[Cmb_ID]],0),SUM(N(AV$1),N($R132),1)),CHOOSE(AC[[M]:[M]],1,0,1,AC[[DB]:[DB]])),PRODUCT(SUM(ROUND(AVERAGE(VALUE(AV$3),VALUE($P132)),0),CHOOSE(IF(OR(AV$1,$R132),4,INDEX(CMB[[Res_Rare]:[Res_Rare]],MATCH(ROUND(MIN(SUM(AV$4,$O132/1000),SUM($O132,AV$4/1000)),3),CMB[[Cmb_ID]:[Cmb_ID]],0))),-1,-1,0,0)),IF(OR(AV$1,$R132),4,INDEX(CMB[[Cmb_Rare]:[Cmb_Rare]],MATCH(ROUND(MIN(SUM(AV$4,$O132/1000),SUM($O132,AV$4/1000)),3),CMB[[Cmb_ID]:[Cmb_ID]],0))),CHOOSE(AC[[M]:[M]],2,1,1,SUM(AC[[AB]:[DB]])))),""))</f>
        <v/>
      </c>
      <c r="AW132" t="str">
        <f>IF(OR(AW$5="",$S132=""),"",IFERROR(SUM(PRODUCT(INDEX(CMB[[BA_0O]:[BA_2O]],MATCH(ROUND(MIN(SUM(AW$4,$O132/1000),SUM($O132,AW$4/1000)),3),CMB[[Cmb_ID]:[Cmb_ID]],0),SUM(N(AW$1),N($R132),1)),CHOOSE(AC[[M]:[M]],1,1,0,AC[[AB]:[AB]])),PRODUCT(INDEX(CMB[[BD_0O]:[BD_2O]],MATCH(ROUND(MIN(SUM(AW$4,$O132/1000),SUM($O132,AW$4/1000)),3),CMB[[Cmb_ID]:[Cmb_ID]],0),SUM(N(AW$1),N($R132),1)),CHOOSE(AC[[M]:[M]],1,0,1,AC[[DB]:[DB]])),PRODUCT(SUM(ROUND(AVERAGE(VALUE(AW$3),VALUE($P132)),0),CHOOSE(IF(OR(AW$1,$R132),4,INDEX(CMB[[Res_Rare]:[Res_Rare]],MATCH(ROUND(MIN(SUM(AW$4,$O132/1000),SUM($O132,AW$4/1000)),3),CMB[[Cmb_ID]:[Cmb_ID]],0))),-1,-1,0,0)),IF(OR(AW$1,$R132),4,INDEX(CMB[[Cmb_Rare]:[Cmb_Rare]],MATCH(ROUND(MIN(SUM(AW$4,$O132/1000),SUM($O132,AW$4/1000)),3),CMB[[Cmb_ID]:[Cmb_ID]],0))),CHOOSE(AC[[M]:[M]],2,1,1,SUM(AC[[AB]:[DB]])))),""))</f>
        <v/>
      </c>
      <c r="AX132" t="str">
        <f>IF(OR(AX$5="",$S132=""),"",IFERROR(SUM(PRODUCT(INDEX(CMB[[BA_0O]:[BA_2O]],MATCH(ROUND(MIN(SUM(AX$4,$O132/1000),SUM($O132,AX$4/1000)),3),CMB[[Cmb_ID]:[Cmb_ID]],0),SUM(N(AX$1),N($R132),1)),CHOOSE(AC[[M]:[M]],1,1,0,AC[[AB]:[AB]])),PRODUCT(INDEX(CMB[[BD_0O]:[BD_2O]],MATCH(ROUND(MIN(SUM(AX$4,$O132/1000),SUM($O132,AX$4/1000)),3),CMB[[Cmb_ID]:[Cmb_ID]],0),SUM(N(AX$1),N($R132),1)),CHOOSE(AC[[M]:[M]],1,0,1,AC[[DB]:[DB]])),PRODUCT(SUM(ROUND(AVERAGE(VALUE(AX$3),VALUE($P132)),0),CHOOSE(IF(OR(AX$1,$R132),4,INDEX(CMB[[Res_Rare]:[Res_Rare]],MATCH(ROUND(MIN(SUM(AX$4,$O132/1000),SUM($O132,AX$4/1000)),3),CMB[[Cmb_ID]:[Cmb_ID]],0))),-1,-1,0,0)),IF(OR(AX$1,$R132),4,INDEX(CMB[[Cmb_Rare]:[Cmb_Rare]],MATCH(ROUND(MIN(SUM(AX$4,$O132/1000),SUM($O132,AX$4/1000)),3),CMB[[Cmb_ID]:[Cmb_ID]],0))),CHOOSE(AC[[M]:[M]],2,1,1,SUM(AC[[AB]:[DB]])))),""))</f>
        <v/>
      </c>
      <c r="AY132" t="str">
        <f>IF(OR(AY$5="",$S132=""),"",IFERROR(SUM(PRODUCT(INDEX(CMB[[BA_0O]:[BA_2O]],MATCH(ROUND(MIN(SUM(AY$4,$O132/1000),SUM($O132,AY$4/1000)),3),CMB[[Cmb_ID]:[Cmb_ID]],0),SUM(N(AY$1),N($R132),1)),CHOOSE(AC[[M]:[M]],1,1,0,AC[[AB]:[AB]])),PRODUCT(INDEX(CMB[[BD_0O]:[BD_2O]],MATCH(ROUND(MIN(SUM(AY$4,$O132/1000),SUM($O132,AY$4/1000)),3),CMB[[Cmb_ID]:[Cmb_ID]],0),SUM(N(AY$1),N($R132),1)),CHOOSE(AC[[M]:[M]],1,0,1,AC[[DB]:[DB]])),PRODUCT(SUM(ROUND(AVERAGE(VALUE(AY$3),VALUE($P132)),0),CHOOSE(IF(OR(AY$1,$R132),4,INDEX(CMB[[Res_Rare]:[Res_Rare]],MATCH(ROUND(MIN(SUM(AY$4,$O132/1000),SUM($O132,AY$4/1000)),3),CMB[[Cmb_ID]:[Cmb_ID]],0))),-1,-1,0,0)),IF(OR(AY$1,$R132),4,INDEX(CMB[[Cmb_Rare]:[Cmb_Rare]],MATCH(ROUND(MIN(SUM(AY$4,$O132/1000),SUM($O132,AY$4/1000)),3),CMB[[Cmb_ID]:[Cmb_ID]],0))),CHOOSE(AC[[M]:[M]],2,1,1,SUM(AC[[AB]:[DB]])))),""))</f>
        <v/>
      </c>
      <c r="AZ132" t="str">
        <f>IF(OR(AZ$5="",$S132=""),"",IFERROR(SUM(PRODUCT(INDEX(CMB[[BA_0O]:[BA_2O]],MATCH(ROUND(MIN(SUM(AZ$4,$O132/1000),SUM($O132,AZ$4/1000)),3),CMB[[Cmb_ID]:[Cmb_ID]],0),SUM(N(AZ$1),N($R132),1)),CHOOSE(AC[[M]:[M]],1,1,0,AC[[AB]:[AB]])),PRODUCT(INDEX(CMB[[BD_0O]:[BD_2O]],MATCH(ROUND(MIN(SUM(AZ$4,$O132/1000),SUM($O132,AZ$4/1000)),3),CMB[[Cmb_ID]:[Cmb_ID]],0),SUM(N(AZ$1),N($R132),1)),CHOOSE(AC[[M]:[M]],1,0,1,AC[[DB]:[DB]])),PRODUCT(SUM(ROUND(AVERAGE(VALUE(AZ$3),VALUE($P132)),0),CHOOSE(IF(OR(AZ$1,$R132),4,INDEX(CMB[[Res_Rare]:[Res_Rare]],MATCH(ROUND(MIN(SUM(AZ$4,$O132/1000),SUM($O132,AZ$4/1000)),3),CMB[[Cmb_ID]:[Cmb_ID]],0))),-1,-1,0,0)),IF(OR(AZ$1,$R132),4,INDEX(CMB[[Cmb_Rare]:[Cmb_Rare]],MATCH(ROUND(MIN(SUM(AZ$4,$O132/1000),SUM($O132,AZ$4/1000)),3),CMB[[Cmb_ID]:[Cmb_ID]],0))),CHOOSE(AC[[M]:[M]],2,1,1,SUM(AC[[AB]:[DB]])))),""))</f>
        <v/>
      </c>
      <c r="BA132" t="str">
        <f>IF(OR(BA$5="",$S132=""),"",IFERROR(SUM(PRODUCT(INDEX(CMB[[BA_0O]:[BA_2O]],MATCH(ROUND(MIN(SUM(BA$4,$O132/1000),SUM($O132,BA$4/1000)),3),CMB[[Cmb_ID]:[Cmb_ID]],0),SUM(N(BA$1),N($R132),1)),CHOOSE(AC[[M]:[M]],1,1,0,AC[[AB]:[AB]])),PRODUCT(INDEX(CMB[[BD_0O]:[BD_2O]],MATCH(ROUND(MIN(SUM(BA$4,$O132/1000),SUM($O132,BA$4/1000)),3),CMB[[Cmb_ID]:[Cmb_ID]],0),SUM(N(BA$1),N($R132),1)),CHOOSE(AC[[M]:[M]],1,0,1,AC[[DB]:[DB]])),PRODUCT(SUM(ROUND(AVERAGE(VALUE(BA$3),VALUE($P132)),0),CHOOSE(IF(OR(BA$1,$R132),4,INDEX(CMB[[Res_Rare]:[Res_Rare]],MATCH(ROUND(MIN(SUM(BA$4,$O132/1000),SUM($O132,BA$4/1000)),3),CMB[[Cmb_ID]:[Cmb_ID]],0))),-1,-1,0,0)),IF(OR(BA$1,$R132),4,INDEX(CMB[[Cmb_Rare]:[Cmb_Rare]],MATCH(ROUND(MIN(SUM(BA$4,$O132/1000),SUM($O132,BA$4/1000)),3),CMB[[Cmb_ID]:[Cmb_ID]],0))),CHOOSE(AC[[M]:[M]],2,1,1,SUM(AC[[AB]:[DB]])))),""))</f>
        <v/>
      </c>
      <c r="BB132" t="str">
        <f>IF(OR(BB$5="",$S132=""),"",IFERROR(SUM(PRODUCT(INDEX(CMB[[BA_0O]:[BA_2O]],MATCH(ROUND(MIN(SUM(BB$4,$O132/1000),SUM($O132,BB$4/1000)),3),CMB[[Cmb_ID]:[Cmb_ID]],0),SUM(N(BB$1),N($R132),1)),CHOOSE(AC[[M]:[M]],1,1,0,AC[[AB]:[AB]])),PRODUCT(INDEX(CMB[[BD_0O]:[BD_2O]],MATCH(ROUND(MIN(SUM(BB$4,$O132/1000),SUM($O132,BB$4/1000)),3),CMB[[Cmb_ID]:[Cmb_ID]],0),SUM(N(BB$1),N($R132),1)),CHOOSE(AC[[M]:[M]],1,0,1,AC[[DB]:[DB]])),PRODUCT(SUM(ROUND(AVERAGE(VALUE(BB$3),VALUE($P132)),0),CHOOSE(IF(OR(BB$1,$R132),4,INDEX(CMB[[Res_Rare]:[Res_Rare]],MATCH(ROUND(MIN(SUM(BB$4,$O132/1000),SUM($O132,BB$4/1000)),3),CMB[[Cmb_ID]:[Cmb_ID]],0))),-1,-1,0,0)),IF(OR(BB$1,$R132),4,INDEX(CMB[[Cmb_Rare]:[Cmb_Rare]],MATCH(ROUND(MIN(SUM(BB$4,$O132/1000),SUM($O132,BB$4/1000)),3),CMB[[Cmb_ID]:[Cmb_ID]],0))),CHOOSE(AC[[M]:[M]],2,1,1,SUM(AC[[AB]:[DB]])))),""))</f>
        <v/>
      </c>
      <c r="BC132" t="str">
        <f>IF(OR(BC$5="",$S132=""),"",IFERROR(SUM(PRODUCT(INDEX(CMB[[BA_0O]:[BA_2O]],MATCH(ROUND(MIN(SUM(BC$4,$O132/1000),SUM($O132,BC$4/1000)),3),CMB[[Cmb_ID]:[Cmb_ID]],0),SUM(N(BC$1),N($R132),1)),CHOOSE(AC[[M]:[M]],1,1,0,AC[[AB]:[AB]])),PRODUCT(INDEX(CMB[[BD_0O]:[BD_2O]],MATCH(ROUND(MIN(SUM(BC$4,$O132/1000),SUM($O132,BC$4/1000)),3),CMB[[Cmb_ID]:[Cmb_ID]],0),SUM(N(BC$1),N($R132),1)),CHOOSE(AC[[M]:[M]],1,0,1,AC[[DB]:[DB]])),PRODUCT(SUM(ROUND(AVERAGE(VALUE(BC$3),VALUE($P132)),0),CHOOSE(IF(OR(BC$1,$R132),4,INDEX(CMB[[Res_Rare]:[Res_Rare]],MATCH(ROUND(MIN(SUM(BC$4,$O132/1000),SUM($O132,BC$4/1000)),3),CMB[[Cmb_ID]:[Cmb_ID]],0))),-1,-1,0,0)),IF(OR(BC$1,$R132),4,INDEX(CMB[[Cmb_Rare]:[Cmb_Rare]],MATCH(ROUND(MIN(SUM(BC$4,$O132/1000),SUM($O132,BC$4/1000)),3),CMB[[Cmb_ID]:[Cmb_ID]],0))),CHOOSE(AC[[M]:[M]],2,1,1,SUM(AC[[AB]:[DB]])))),""))</f>
        <v/>
      </c>
      <c r="BD132" t="str">
        <f>IF(OR(BD$5="",$S132=""),"",IFERROR(SUM(PRODUCT(INDEX(CMB[[BA_0O]:[BA_2O]],MATCH(ROUND(MIN(SUM(BD$4,$O132/1000),SUM($O132,BD$4/1000)),3),CMB[[Cmb_ID]:[Cmb_ID]],0),SUM(N(BD$1),N($R132),1)),CHOOSE(AC[[M]:[M]],1,1,0,AC[[AB]:[AB]])),PRODUCT(INDEX(CMB[[BD_0O]:[BD_2O]],MATCH(ROUND(MIN(SUM(BD$4,$O132/1000),SUM($O132,BD$4/1000)),3),CMB[[Cmb_ID]:[Cmb_ID]],0),SUM(N(BD$1),N($R132),1)),CHOOSE(AC[[M]:[M]],1,0,1,AC[[DB]:[DB]])),PRODUCT(SUM(ROUND(AVERAGE(VALUE(BD$3),VALUE($P132)),0),CHOOSE(IF(OR(BD$1,$R132),4,INDEX(CMB[[Res_Rare]:[Res_Rare]],MATCH(ROUND(MIN(SUM(BD$4,$O132/1000),SUM($O132,BD$4/1000)),3),CMB[[Cmb_ID]:[Cmb_ID]],0))),-1,-1,0,0)),IF(OR(BD$1,$R132),4,INDEX(CMB[[Cmb_Rare]:[Cmb_Rare]],MATCH(ROUND(MIN(SUM(BD$4,$O132/1000),SUM($O132,BD$4/1000)),3),CMB[[Cmb_ID]:[Cmb_ID]],0))),CHOOSE(AC[[M]:[M]],2,1,1,SUM(AC[[AB]:[DB]])))),""))</f>
        <v/>
      </c>
      <c r="BE132" t="str">
        <f>IF(OR(BE$5="",$S132=""),"",IFERROR(SUM(PRODUCT(INDEX(CMB[[BA_0O]:[BA_2O]],MATCH(ROUND(MIN(SUM(BE$4,$O132/1000),SUM($O132,BE$4/1000)),3),CMB[[Cmb_ID]:[Cmb_ID]],0),SUM(N(BE$1),N($R132),1)),CHOOSE(AC[[M]:[M]],1,1,0,AC[[AB]:[AB]])),PRODUCT(INDEX(CMB[[BD_0O]:[BD_2O]],MATCH(ROUND(MIN(SUM(BE$4,$O132/1000),SUM($O132,BE$4/1000)),3),CMB[[Cmb_ID]:[Cmb_ID]],0),SUM(N(BE$1),N($R132),1)),CHOOSE(AC[[M]:[M]],1,0,1,AC[[DB]:[DB]])),PRODUCT(SUM(ROUND(AVERAGE(VALUE(BE$3),VALUE($P132)),0),CHOOSE(IF(OR(BE$1,$R132),4,INDEX(CMB[[Res_Rare]:[Res_Rare]],MATCH(ROUND(MIN(SUM(BE$4,$O132/1000),SUM($O132,BE$4/1000)),3),CMB[[Cmb_ID]:[Cmb_ID]],0))),-1,-1,0,0)),IF(OR(BE$1,$R132),4,INDEX(CMB[[Cmb_Rare]:[Cmb_Rare]],MATCH(ROUND(MIN(SUM(BE$4,$O132/1000),SUM($O132,BE$4/1000)),3),CMB[[Cmb_ID]:[Cmb_ID]],0))),CHOOSE(AC[[M]:[M]],2,1,1,SUM(AC[[AB]:[DB]])))),""))</f>
        <v/>
      </c>
      <c r="BF132" t="str">
        <f>IF(OR(BF$5="",$S132=""),"",IFERROR(SUM(PRODUCT(INDEX(CMB[[BA_0O]:[BA_2O]],MATCH(ROUND(MIN(SUM(BF$4,$O132/1000),SUM($O132,BF$4/1000)),3),CMB[[Cmb_ID]:[Cmb_ID]],0),SUM(N(BF$1),N($R132),1)),CHOOSE(AC[[M]:[M]],1,1,0,AC[[AB]:[AB]])),PRODUCT(INDEX(CMB[[BD_0O]:[BD_2O]],MATCH(ROUND(MIN(SUM(BF$4,$O132/1000),SUM($O132,BF$4/1000)),3),CMB[[Cmb_ID]:[Cmb_ID]],0),SUM(N(BF$1),N($R132),1)),CHOOSE(AC[[M]:[M]],1,0,1,AC[[DB]:[DB]])),PRODUCT(SUM(ROUND(AVERAGE(VALUE(BF$3),VALUE($P132)),0),CHOOSE(IF(OR(BF$1,$R132),4,INDEX(CMB[[Res_Rare]:[Res_Rare]],MATCH(ROUND(MIN(SUM(BF$4,$O132/1000),SUM($O132,BF$4/1000)),3),CMB[[Cmb_ID]:[Cmb_ID]],0))),-1,-1,0,0)),IF(OR(BF$1,$R132),4,INDEX(CMB[[Cmb_Rare]:[Cmb_Rare]],MATCH(ROUND(MIN(SUM(BF$4,$O132/1000),SUM($O132,BF$4/1000)),3),CMB[[Cmb_ID]:[Cmb_ID]],0))),CHOOSE(AC[[M]:[M]],2,1,1,SUM(AC[[AB]:[DB]])))),""))</f>
        <v/>
      </c>
      <c r="BG132" t="str">
        <f>IF(OR(BG$5="",$S132=""),"",IFERROR(SUM(PRODUCT(INDEX(CMB[[BA_0O]:[BA_2O]],MATCH(ROUND(MIN(SUM(BG$4,$O132/1000),SUM($O132,BG$4/1000)),3),CMB[[Cmb_ID]:[Cmb_ID]],0),SUM(N(BG$1),N($R132),1)),CHOOSE(AC[[M]:[M]],1,1,0,AC[[AB]:[AB]])),PRODUCT(INDEX(CMB[[BD_0O]:[BD_2O]],MATCH(ROUND(MIN(SUM(BG$4,$O132/1000),SUM($O132,BG$4/1000)),3),CMB[[Cmb_ID]:[Cmb_ID]],0),SUM(N(BG$1),N($R132),1)),CHOOSE(AC[[M]:[M]],1,0,1,AC[[DB]:[DB]])),PRODUCT(SUM(ROUND(AVERAGE(VALUE(BG$3),VALUE($P132)),0),CHOOSE(IF(OR(BG$1,$R132),4,INDEX(CMB[[Res_Rare]:[Res_Rare]],MATCH(ROUND(MIN(SUM(BG$4,$O132/1000),SUM($O132,BG$4/1000)),3),CMB[[Cmb_ID]:[Cmb_ID]],0))),-1,-1,0,0)),IF(OR(BG$1,$R132),4,INDEX(CMB[[Cmb_Rare]:[Cmb_Rare]],MATCH(ROUND(MIN(SUM(BG$4,$O132/1000),SUM($O132,BG$4/1000)),3),CMB[[Cmb_ID]:[Cmb_ID]],0))),CHOOSE(AC[[M]:[M]],2,1,1,SUM(AC[[AB]:[DB]])))),""))</f>
        <v/>
      </c>
      <c r="BH132" t="str">
        <f>IF(OR(BH$5="",$S132=""),"",IFERROR(SUM(PRODUCT(INDEX(CMB[[BA_0O]:[BA_2O]],MATCH(ROUND(MIN(SUM(BH$4,$O132/1000),SUM($O132,BH$4/1000)),3),CMB[[Cmb_ID]:[Cmb_ID]],0),SUM(N(BH$1),N($R132),1)),CHOOSE(AC[[M]:[M]],1,1,0,AC[[AB]:[AB]])),PRODUCT(INDEX(CMB[[BD_0O]:[BD_2O]],MATCH(ROUND(MIN(SUM(BH$4,$O132/1000),SUM($O132,BH$4/1000)),3),CMB[[Cmb_ID]:[Cmb_ID]],0),SUM(N(BH$1),N($R132),1)),CHOOSE(AC[[M]:[M]],1,0,1,AC[[DB]:[DB]])),PRODUCT(SUM(ROUND(AVERAGE(VALUE(BH$3),VALUE($P132)),0),CHOOSE(IF(OR(BH$1,$R132),4,INDEX(CMB[[Res_Rare]:[Res_Rare]],MATCH(ROUND(MIN(SUM(BH$4,$O132/1000),SUM($O132,BH$4/1000)),3),CMB[[Cmb_ID]:[Cmb_ID]],0))),-1,-1,0,0)),IF(OR(BH$1,$R132),4,INDEX(CMB[[Cmb_Rare]:[Cmb_Rare]],MATCH(ROUND(MIN(SUM(BH$4,$O132/1000),SUM($O132,BH$4/1000)),3),CMB[[Cmb_ID]:[Cmb_ID]],0))),CHOOSE(AC[[M]:[M]],2,1,1,SUM(AC[[AB]:[DB]])))),""))</f>
        <v/>
      </c>
      <c r="BI132" t="str">
        <f>IF(OR(BI$5="",$S132=""),"",IFERROR(SUM(PRODUCT(INDEX(CMB[[BA_0O]:[BA_2O]],MATCH(ROUND(MIN(SUM(BI$4,$O132/1000),SUM($O132,BI$4/1000)),3),CMB[[Cmb_ID]:[Cmb_ID]],0),SUM(N(BI$1),N($R132),1)),CHOOSE(AC[[M]:[M]],1,1,0,AC[[AB]:[AB]])),PRODUCT(INDEX(CMB[[BD_0O]:[BD_2O]],MATCH(ROUND(MIN(SUM(BI$4,$O132/1000),SUM($O132,BI$4/1000)),3),CMB[[Cmb_ID]:[Cmb_ID]],0),SUM(N(BI$1),N($R132),1)),CHOOSE(AC[[M]:[M]],1,0,1,AC[[DB]:[DB]])),PRODUCT(SUM(ROUND(AVERAGE(VALUE(BI$3),VALUE($P132)),0),CHOOSE(IF(OR(BI$1,$R132),4,INDEX(CMB[[Res_Rare]:[Res_Rare]],MATCH(ROUND(MIN(SUM(BI$4,$O132/1000),SUM($O132,BI$4/1000)),3),CMB[[Cmb_ID]:[Cmb_ID]],0))),-1,-1,0,0)),IF(OR(BI$1,$R132),4,INDEX(CMB[[Cmb_Rare]:[Cmb_Rare]],MATCH(ROUND(MIN(SUM(BI$4,$O132/1000),SUM($O132,BI$4/1000)),3),CMB[[Cmb_ID]:[Cmb_ID]],0))),CHOOSE(AC[[M]:[M]],2,1,1,SUM(AC[[AB]:[DB]])))),""))</f>
        <v/>
      </c>
      <c r="BJ132" t="str">
        <f>IF(OR(BJ$5="",$S132=""),"",IFERROR(SUM(PRODUCT(INDEX(CMB[[BA_0O]:[BA_2O]],MATCH(ROUND(MIN(SUM(BJ$4,$O132/1000),SUM($O132,BJ$4/1000)),3),CMB[[Cmb_ID]:[Cmb_ID]],0),SUM(N(BJ$1),N($R132),1)),CHOOSE(AC[[M]:[M]],1,1,0,AC[[AB]:[AB]])),PRODUCT(INDEX(CMB[[BD_0O]:[BD_2O]],MATCH(ROUND(MIN(SUM(BJ$4,$O132/1000),SUM($O132,BJ$4/1000)),3),CMB[[Cmb_ID]:[Cmb_ID]],0),SUM(N(BJ$1),N($R132),1)),CHOOSE(AC[[M]:[M]],1,0,1,AC[[DB]:[DB]])),PRODUCT(SUM(ROUND(AVERAGE(VALUE(BJ$3),VALUE($P132)),0),CHOOSE(IF(OR(BJ$1,$R132),4,INDEX(CMB[[Res_Rare]:[Res_Rare]],MATCH(ROUND(MIN(SUM(BJ$4,$O132/1000),SUM($O132,BJ$4/1000)),3),CMB[[Cmb_ID]:[Cmb_ID]],0))),-1,-1,0,0)),IF(OR(BJ$1,$R132),4,INDEX(CMB[[Cmb_Rare]:[Cmb_Rare]],MATCH(ROUND(MIN(SUM(BJ$4,$O132/1000),SUM($O132,BJ$4/1000)),3),CMB[[Cmb_ID]:[Cmb_ID]],0))),CHOOSE(AC[[M]:[M]],2,1,1,SUM(AC[[AB]:[DB]])))),""))</f>
        <v/>
      </c>
      <c r="BK132" t="str">
        <f>IF(OR(BK$5="",$S132=""),"",IFERROR(SUM(PRODUCT(INDEX(CMB[[BA_0O]:[BA_2O]],MATCH(ROUND(MIN(SUM(BK$4,$O132/1000),SUM($O132,BK$4/1000)),3),CMB[[Cmb_ID]:[Cmb_ID]],0),SUM(N(BK$1),N($R132),1)),CHOOSE(AC[[M]:[M]],1,1,0,AC[[AB]:[AB]])),PRODUCT(INDEX(CMB[[BD_0O]:[BD_2O]],MATCH(ROUND(MIN(SUM(BK$4,$O132/1000),SUM($O132,BK$4/1000)),3),CMB[[Cmb_ID]:[Cmb_ID]],0),SUM(N(BK$1),N($R132),1)),CHOOSE(AC[[M]:[M]],1,0,1,AC[[DB]:[DB]])),PRODUCT(SUM(ROUND(AVERAGE(VALUE(BK$3),VALUE($P132)),0),CHOOSE(IF(OR(BK$1,$R132),4,INDEX(CMB[[Res_Rare]:[Res_Rare]],MATCH(ROUND(MIN(SUM(BK$4,$O132/1000),SUM($O132,BK$4/1000)),3),CMB[[Cmb_ID]:[Cmb_ID]],0))),-1,-1,0,0)),IF(OR(BK$1,$R132),4,INDEX(CMB[[Cmb_Rare]:[Cmb_Rare]],MATCH(ROUND(MIN(SUM(BK$4,$O132/1000),SUM($O132,BK$4/1000)),3),CMB[[Cmb_ID]:[Cmb_ID]],0))),CHOOSE(AC[[M]:[M]],2,1,1,SUM(AC[[AB]:[DB]])))),""))</f>
        <v/>
      </c>
      <c r="BL132" t="str">
        <f>IF(OR(BL$5="",$S132=""),"",IFERROR(SUM(PRODUCT(INDEX(CMB[[BA_0O]:[BA_2O]],MATCH(ROUND(MIN(SUM(BL$4,$O132/1000),SUM($O132,BL$4/1000)),3),CMB[[Cmb_ID]:[Cmb_ID]],0),SUM(N(BL$1),N($R132),1)),CHOOSE(AC[[M]:[M]],1,1,0,AC[[AB]:[AB]])),PRODUCT(INDEX(CMB[[BD_0O]:[BD_2O]],MATCH(ROUND(MIN(SUM(BL$4,$O132/1000),SUM($O132,BL$4/1000)),3),CMB[[Cmb_ID]:[Cmb_ID]],0),SUM(N(BL$1),N($R132),1)),CHOOSE(AC[[M]:[M]],1,0,1,AC[[DB]:[DB]])),PRODUCT(SUM(ROUND(AVERAGE(VALUE(BL$3),VALUE($P132)),0),CHOOSE(IF(OR(BL$1,$R132),4,INDEX(CMB[[Res_Rare]:[Res_Rare]],MATCH(ROUND(MIN(SUM(BL$4,$O132/1000),SUM($O132,BL$4/1000)),3),CMB[[Cmb_ID]:[Cmb_ID]],0))),-1,-1,0,0)),IF(OR(BL$1,$R132),4,INDEX(CMB[[Cmb_Rare]:[Cmb_Rare]],MATCH(ROUND(MIN(SUM(BL$4,$O132/1000),SUM($O132,BL$4/1000)),3),CMB[[Cmb_ID]:[Cmb_ID]],0))),CHOOSE(AC[[M]:[M]],2,1,1,SUM(AC[[AB]:[DB]])))),""))</f>
        <v/>
      </c>
      <c r="BM132" t="str">
        <f>IF(OR(BM$5="",$S132=""),"",IFERROR(SUM(PRODUCT(INDEX(CMB[[BA_0O]:[BA_2O]],MATCH(ROUND(MIN(SUM(BM$4,$O132/1000),SUM($O132,BM$4/1000)),3),CMB[[Cmb_ID]:[Cmb_ID]],0),SUM(N(BM$1),N($R132),1)),CHOOSE(AC[[M]:[M]],1,1,0,AC[[AB]:[AB]])),PRODUCT(INDEX(CMB[[BD_0O]:[BD_2O]],MATCH(ROUND(MIN(SUM(BM$4,$O132/1000),SUM($O132,BM$4/1000)),3),CMB[[Cmb_ID]:[Cmb_ID]],0),SUM(N(BM$1),N($R132),1)),CHOOSE(AC[[M]:[M]],1,0,1,AC[[DB]:[DB]])),PRODUCT(SUM(ROUND(AVERAGE(VALUE(BM$3),VALUE($P132)),0),CHOOSE(IF(OR(BM$1,$R132),4,INDEX(CMB[[Res_Rare]:[Res_Rare]],MATCH(ROUND(MIN(SUM(BM$4,$O132/1000),SUM($O132,BM$4/1000)),3),CMB[[Cmb_ID]:[Cmb_ID]],0))),-1,-1,0,0)),IF(OR(BM$1,$R132),4,INDEX(CMB[[Cmb_Rare]:[Cmb_Rare]],MATCH(ROUND(MIN(SUM(BM$4,$O132/1000),SUM($O132,BM$4/1000)),3),CMB[[Cmb_ID]:[Cmb_ID]],0))),CHOOSE(AC[[M]:[M]],2,1,1,SUM(AC[[AB]:[DB]])))),""))</f>
        <v/>
      </c>
      <c r="BN132" t="str">
        <f>IF(OR(BN$5="",$S132=""),"",IFERROR(SUM(PRODUCT(INDEX(CMB[[BA_0O]:[BA_2O]],MATCH(ROUND(MIN(SUM(BN$4,$O132/1000),SUM($O132,BN$4/1000)),3),CMB[[Cmb_ID]:[Cmb_ID]],0),SUM(N(BN$1),N($R132),1)),CHOOSE(AC[[M]:[M]],1,1,0,AC[[AB]:[AB]])),PRODUCT(INDEX(CMB[[BD_0O]:[BD_2O]],MATCH(ROUND(MIN(SUM(BN$4,$O132/1000),SUM($O132,BN$4/1000)),3),CMB[[Cmb_ID]:[Cmb_ID]],0),SUM(N(BN$1),N($R132),1)),CHOOSE(AC[[M]:[M]],1,0,1,AC[[DB]:[DB]])),PRODUCT(SUM(ROUND(AVERAGE(VALUE(BN$3),VALUE($P132)),0),CHOOSE(IF(OR(BN$1,$R132),4,INDEX(CMB[[Res_Rare]:[Res_Rare]],MATCH(ROUND(MIN(SUM(BN$4,$O132/1000),SUM($O132,BN$4/1000)),3),CMB[[Cmb_ID]:[Cmb_ID]],0))),-1,-1,0,0)),IF(OR(BN$1,$R132),4,INDEX(CMB[[Cmb_Rare]:[Cmb_Rare]],MATCH(ROUND(MIN(SUM(BN$4,$O132/1000),SUM($O132,BN$4/1000)),3),CMB[[Cmb_ID]:[Cmb_ID]],0))),CHOOSE(AC[[M]:[M]],2,1,1,SUM(AC[[AB]:[DB]])))),""))</f>
        <v/>
      </c>
      <c r="BO132" t="str">
        <f>IF(OR(BO$5="",$S132=""),"",IFERROR(SUM(PRODUCT(INDEX(CMB[[BA_0O]:[BA_2O]],MATCH(ROUND(MIN(SUM(BO$4,$O132/1000),SUM($O132,BO$4/1000)),3),CMB[[Cmb_ID]:[Cmb_ID]],0),SUM(N(BO$1),N($R132),1)),CHOOSE(AC[[M]:[M]],1,1,0,AC[[AB]:[AB]])),PRODUCT(INDEX(CMB[[BD_0O]:[BD_2O]],MATCH(ROUND(MIN(SUM(BO$4,$O132/1000),SUM($O132,BO$4/1000)),3),CMB[[Cmb_ID]:[Cmb_ID]],0),SUM(N(BO$1),N($R132),1)),CHOOSE(AC[[M]:[M]],1,0,1,AC[[DB]:[DB]])),PRODUCT(SUM(ROUND(AVERAGE(VALUE(BO$3),VALUE($P132)),0),CHOOSE(IF(OR(BO$1,$R132),4,INDEX(CMB[[Res_Rare]:[Res_Rare]],MATCH(ROUND(MIN(SUM(BO$4,$O132/1000),SUM($O132,BO$4/1000)),3),CMB[[Cmb_ID]:[Cmb_ID]],0))),-1,-1,0,0)),IF(OR(BO$1,$R132),4,INDEX(CMB[[Cmb_Rare]:[Cmb_Rare]],MATCH(ROUND(MIN(SUM(BO$4,$O132/1000),SUM($O132,BO$4/1000)),3),CMB[[Cmb_ID]:[Cmb_ID]],0))),CHOOSE(AC[[M]:[M]],2,1,1,SUM(AC[[AB]:[DB]])))),""))</f>
        <v/>
      </c>
      <c r="BP132" t="str">
        <f>IF(OR(BP$5="",$S132=""),"",IFERROR(SUM(PRODUCT(INDEX(CMB[[BA_0O]:[BA_2O]],MATCH(ROUND(MIN(SUM(BP$4,$O132/1000),SUM($O132,BP$4/1000)),3),CMB[[Cmb_ID]:[Cmb_ID]],0),SUM(N(BP$1),N($R132),1)),CHOOSE(AC[[M]:[M]],1,1,0,AC[[AB]:[AB]])),PRODUCT(INDEX(CMB[[BD_0O]:[BD_2O]],MATCH(ROUND(MIN(SUM(BP$4,$O132/1000),SUM($O132,BP$4/1000)),3),CMB[[Cmb_ID]:[Cmb_ID]],0),SUM(N(BP$1),N($R132),1)),CHOOSE(AC[[M]:[M]],1,0,1,AC[[DB]:[DB]])),PRODUCT(SUM(ROUND(AVERAGE(VALUE(BP$3),VALUE($P132)),0),CHOOSE(IF(OR(BP$1,$R132),4,INDEX(CMB[[Res_Rare]:[Res_Rare]],MATCH(ROUND(MIN(SUM(BP$4,$O132/1000),SUM($O132,BP$4/1000)),3),CMB[[Cmb_ID]:[Cmb_ID]],0))),-1,-1,0,0)),IF(OR(BP$1,$R132),4,INDEX(CMB[[Cmb_Rare]:[Cmb_Rare]],MATCH(ROUND(MIN(SUM(BP$4,$O132/1000),SUM($O132,BP$4/1000)),3),CMB[[Cmb_ID]:[Cmb_ID]],0))),CHOOSE(AC[[M]:[M]],2,1,1,SUM(AC[[AB]:[DB]])))),""))</f>
        <v/>
      </c>
      <c r="BQ132" t="str">
        <f>IF(OR(BQ$5="",$S132=""),"",IFERROR(SUM(PRODUCT(INDEX(CMB[[BA_0O]:[BA_2O]],MATCH(ROUND(MIN(SUM(BQ$4,$O132/1000),SUM($O132,BQ$4/1000)),3),CMB[[Cmb_ID]:[Cmb_ID]],0),SUM(N(BQ$1),N($R132),1)),CHOOSE(AC[[M]:[M]],1,1,0,AC[[AB]:[AB]])),PRODUCT(INDEX(CMB[[BD_0O]:[BD_2O]],MATCH(ROUND(MIN(SUM(BQ$4,$O132/1000),SUM($O132,BQ$4/1000)),3),CMB[[Cmb_ID]:[Cmb_ID]],0),SUM(N(BQ$1),N($R132),1)),CHOOSE(AC[[M]:[M]],1,0,1,AC[[DB]:[DB]])),PRODUCT(SUM(ROUND(AVERAGE(VALUE(BQ$3),VALUE($P132)),0),CHOOSE(IF(OR(BQ$1,$R132),4,INDEX(CMB[[Res_Rare]:[Res_Rare]],MATCH(ROUND(MIN(SUM(BQ$4,$O132/1000),SUM($O132,BQ$4/1000)),3),CMB[[Cmb_ID]:[Cmb_ID]],0))),-1,-1,0,0)),IF(OR(BQ$1,$R132),4,INDEX(CMB[[Cmb_Rare]:[Cmb_Rare]],MATCH(ROUND(MIN(SUM(BQ$4,$O132/1000),SUM($O132,BQ$4/1000)),3),CMB[[Cmb_ID]:[Cmb_ID]],0))),CHOOSE(AC[[M]:[M]],2,1,1,SUM(AC[[AB]:[DB]])))),""))</f>
        <v/>
      </c>
      <c r="BR132" t="str">
        <f>IF(OR(BR$5="",$S132=""),"",IFERROR(SUM(PRODUCT(INDEX(CMB[[BA_0O]:[BA_2O]],MATCH(ROUND(MIN(SUM(BR$4,$O132/1000),SUM($O132,BR$4/1000)),3),CMB[[Cmb_ID]:[Cmb_ID]],0),SUM(N(BR$1),N($R132),1)),CHOOSE(AC[[M]:[M]],1,1,0,AC[[AB]:[AB]])),PRODUCT(INDEX(CMB[[BD_0O]:[BD_2O]],MATCH(ROUND(MIN(SUM(BR$4,$O132/1000),SUM($O132,BR$4/1000)),3),CMB[[Cmb_ID]:[Cmb_ID]],0),SUM(N(BR$1),N($R132),1)),CHOOSE(AC[[M]:[M]],1,0,1,AC[[DB]:[DB]])),PRODUCT(SUM(ROUND(AVERAGE(VALUE(BR$3),VALUE($P132)),0),CHOOSE(IF(OR(BR$1,$R132),4,INDEX(CMB[[Res_Rare]:[Res_Rare]],MATCH(ROUND(MIN(SUM(BR$4,$O132/1000),SUM($O132,BR$4/1000)),3),CMB[[Cmb_ID]:[Cmb_ID]],0))),-1,-1,0,0)),IF(OR(BR$1,$R132),4,INDEX(CMB[[Cmb_Rare]:[Cmb_Rare]],MATCH(ROUND(MIN(SUM(BR$4,$O132/1000),SUM($O132,BR$4/1000)),3),CMB[[Cmb_ID]:[Cmb_ID]],0))),CHOOSE(AC[[M]:[M]],2,1,1,SUM(AC[[AB]:[DB]])))),""))</f>
        <v/>
      </c>
      <c r="BS132" t="str">
        <f>IF(OR(BS$5="",$S132=""),"",IFERROR(SUM(PRODUCT(INDEX(CMB[[BA_0O]:[BA_2O]],MATCH(ROUND(MIN(SUM(BS$4,$O132/1000),SUM($O132,BS$4/1000)),3),CMB[[Cmb_ID]:[Cmb_ID]],0),SUM(N(BS$1),N($R132),1)),CHOOSE(AC[[M]:[M]],1,1,0,AC[[AB]:[AB]])),PRODUCT(INDEX(CMB[[BD_0O]:[BD_2O]],MATCH(ROUND(MIN(SUM(BS$4,$O132/1000),SUM($O132,BS$4/1000)),3),CMB[[Cmb_ID]:[Cmb_ID]],0),SUM(N(BS$1),N($R132),1)),CHOOSE(AC[[M]:[M]],1,0,1,AC[[DB]:[DB]])),PRODUCT(SUM(ROUND(AVERAGE(VALUE(BS$3),VALUE($P132)),0),CHOOSE(IF(OR(BS$1,$R132),4,INDEX(CMB[[Res_Rare]:[Res_Rare]],MATCH(ROUND(MIN(SUM(BS$4,$O132/1000),SUM($O132,BS$4/1000)),3),CMB[[Cmb_ID]:[Cmb_ID]],0))),-1,-1,0,0)),IF(OR(BS$1,$R132),4,INDEX(CMB[[Cmb_Rare]:[Cmb_Rare]],MATCH(ROUND(MIN(SUM(BS$4,$O132/1000),SUM($O132,BS$4/1000)),3),CMB[[Cmb_ID]:[Cmb_ID]],0))),CHOOSE(AC[[M]:[M]],2,1,1,SUM(AC[[AB]:[DB]])))),""))</f>
        <v/>
      </c>
      <c r="BT132" t="str">
        <f>IF(OR(BT$5="",$S132=""),"",IFERROR(SUM(PRODUCT(INDEX(CMB[[BA_0O]:[BA_2O]],MATCH(ROUND(MIN(SUM(BT$4,$O132/1000),SUM($O132,BT$4/1000)),3),CMB[[Cmb_ID]:[Cmb_ID]],0),SUM(N(BT$1),N($R132),1)),CHOOSE(AC[[M]:[M]],1,1,0,AC[[AB]:[AB]])),PRODUCT(INDEX(CMB[[BD_0O]:[BD_2O]],MATCH(ROUND(MIN(SUM(BT$4,$O132/1000),SUM($O132,BT$4/1000)),3),CMB[[Cmb_ID]:[Cmb_ID]],0),SUM(N(BT$1),N($R132),1)),CHOOSE(AC[[M]:[M]],1,0,1,AC[[DB]:[DB]])),PRODUCT(SUM(ROUND(AVERAGE(VALUE(BT$3),VALUE($P132)),0),CHOOSE(IF(OR(BT$1,$R132),4,INDEX(CMB[[Res_Rare]:[Res_Rare]],MATCH(ROUND(MIN(SUM(BT$4,$O132/1000),SUM($O132,BT$4/1000)),3),CMB[[Cmb_ID]:[Cmb_ID]],0))),-1,-1,0,0)),IF(OR(BT$1,$R132),4,INDEX(CMB[[Cmb_Rare]:[Cmb_Rare]],MATCH(ROUND(MIN(SUM(BT$4,$O132/1000),SUM($O132,BT$4/1000)),3),CMB[[Cmb_ID]:[Cmb_ID]],0))),CHOOSE(AC[[M]:[M]],2,1,1,SUM(AC[[AB]:[DB]])))),""))</f>
        <v/>
      </c>
      <c r="BU132" t="str">
        <f>IF(OR(BU$5="",$S132=""),"",IFERROR(SUM(PRODUCT(INDEX(CMB[[BA_0O]:[BA_2O]],MATCH(ROUND(MIN(SUM(BU$4,$O132/1000),SUM($O132,BU$4/1000)),3),CMB[[Cmb_ID]:[Cmb_ID]],0),SUM(N(BU$1),N($R132),1)),CHOOSE(AC[[M]:[M]],1,1,0,AC[[AB]:[AB]])),PRODUCT(INDEX(CMB[[BD_0O]:[BD_2O]],MATCH(ROUND(MIN(SUM(BU$4,$O132/1000),SUM($O132,BU$4/1000)),3),CMB[[Cmb_ID]:[Cmb_ID]],0),SUM(N(BU$1),N($R132),1)),CHOOSE(AC[[M]:[M]],1,0,1,AC[[DB]:[DB]])),PRODUCT(SUM(ROUND(AVERAGE(VALUE(BU$3),VALUE($P132)),0),CHOOSE(IF(OR(BU$1,$R132),4,INDEX(CMB[[Res_Rare]:[Res_Rare]],MATCH(ROUND(MIN(SUM(BU$4,$O132/1000),SUM($O132,BU$4/1000)),3),CMB[[Cmb_ID]:[Cmb_ID]],0))),-1,-1,0,0)),IF(OR(BU$1,$R132),4,INDEX(CMB[[Cmb_Rare]:[Cmb_Rare]],MATCH(ROUND(MIN(SUM(BU$4,$O132/1000),SUM($O132,BU$4/1000)),3),CMB[[Cmb_ID]:[Cmb_ID]],0))),CHOOSE(AC[[M]:[M]],2,1,1,SUM(AC[[AB]:[DB]])))),""))</f>
        <v/>
      </c>
      <c r="BV132" t="str">
        <f>IF(OR(BV$5="",$S132=""),"",IFERROR(SUM(PRODUCT(INDEX(CMB[[BA_0O]:[BA_2O]],MATCH(ROUND(MIN(SUM(BV$4,$O132/1000),SUM($O132,BV$4/1000)),3),CMB[[Cmb_ID]:[Cmb_ID]],0),SUM(N(BV$1),N($R132),1)),CHOOSE(AC[[M]:[M]],1,1,0,AC[[AB]:[AB]])),PRODUCT(INDEX(CMB[[BD_0O]:[BD_2O]],MATCH(ROUND(MIN(SUM(BV$4,$O132/1000),SUM($O132,BV$4/1000)),3),CMB[[Cmb_ID]:[Cmb_ID]],0),SUM(N(BV$1),N($R132),1)),CHOOSE(AC[[M]:[M]],1,0,1,AC[[DB]:[DB]])),PRODUCT(SUM(ROUND(AVERAGE(VALUE(BV$3),VALUE($P132)),0),CHOOSE(IF(OR(BV$1,$R132),4,INDEX(CMB[[Res_Rare]:[Res_Rare]],MATCH(ROUND(MIN(SUM(BV$4,$O132/1000),SUM($O132,BV$4/1000)),3),CMB[[Cmb_ID]:[Cmb_ID]],0))),-1,-1,0,0)),IF(OR(BV$1,$R132),4,INDEX(CMB[[Cmb_Rare]:[Cmb_Rare]],MATCH(ROUND(MIN(SUM(BV$4,$O132/1000),SUM($O132,BV$4/1000)),3),CMB[[Cmb_ID]:[Cmb_ID]],0))),CHOOSE(AC[[M]:[M]],2,1,1,SUM(AC[[AB]:[DB]])))),""))</f>
        <v/>
      </c>
      <c r="BW132" t="str">
        <f>IF(OR(BW$5="",$S132=""),"",IFERROR(SUM(PRODUCT(INDEX(CMB[[BA_0O]:[BA_2O]],MATCH(ROUND(MIN(SUM(BW$4,$O132/1000),SUM($O132,BW$4/1000)),3),CMB[[Cmb_ID]:[Cmb_ID]],0),SUM(N(BW$1),N($R132),1)),CHOOSE(AC[[M]:[M]],1,1,0,AC[[AB]:[AB]])),PRODUCT(INDEX(CMB[[BD_0O]:[BD_2O]],MATCH(ROUND(MIN(SUM(BW$4,$O132/1000),SUM($O132,BW$4/1000)),3),CMB[[Cmb_ID]:[Cmb_ID]],0),SUM(N(BW$1),N($R132),1)),CHOOSE(AC[[M]:[M]],1,0,1,AC[[DB]:[DB]])),PRODUCT(SUM(ROUND(AVERAGE(VALUE(BW$3),VALUE($P132)),0),CHOOSE(IF(OR(BW$1,$R132),4,INDEX(CMB[[Res_Rare]:[Res_Rare]],MATCH(ROUND(MIN(SUM(BW$4,$O132/1000),SUM($O132,BW$4/1000)),3),CMB[[Cmb_ID]:[Cmb_ID]],0))),-1,-1,0,0)),IF(OR(BW$1,$R132),4,INDEX(CMB[[Cmb_Rare]:[Cmb_Rare]],MATCH(ROUND(MIN(SUM(BW$4,$O132/1000),SUM($O132,BW$4/1000)),3),CMB[[Cmb_ID]:[Cmb_ID]],0))),CHOOSE(AC[[M]:[M]],2,1,1,SUM(AC[[AB]:[DB]])))),""))</f>
        <v/>
      </c>
      <c r="BX132" t="str">
        <f>IF(OR(BX$5="",$S132=""),"",IFERROR(SUM(PRODUCT(INDEX(CMB[[BA_0O]:[BA_2O]],MATCH(ROUND(MIN(SUM(BX$4,$O132/1000),SUM($O132,BX$4/1000)),3),CMB[[Cmb_ID]:[Cmb_ID]],0),SUM(N(BX$1),N($R132),1)),CHOOSE(AC[[M]:[M]],1,1,0,AC[[AB]:[AB]])),PRODUCT(INDEX(CMB[[BD_0O]:[BD_2O]],MATCH(ROUND(MIN(SUM(BX$4,$O132/1000),SUM($O132,BX$4/1000)),3),CMB[[Cmb_ID]:[Cmb_ID]],0),SUM(N(BX$1),N($R132),1)),CHOOSE(AC[[M]:[M]],1,0,1,AC[[DB]:[DB]])),PRODUCT(SUM(ROUND(AVERAGE(VALUE(BX$3),VALUE($P132)),0),CHOOSE(IF(OR(BX$1,$R132),4,INDEX(CMB[[Res_Rare]:[Res_Rare]],MATCH(ROUND(MIN(SUM(BX$4,$O132/1000),SUM($O132,BX$4/1000)),3),CMB[[Cmb_ID]:[Cmb_ID]],0))),-1,-1,0,0)),IF(OR(BX$1,$R132),4,INDEX(CMB[[Cmb_Rare]:[Cmb_Rare]],MATCH(ROUND(MIN(SUM(BX$4,$O132/1000),SUM($O132,BX$4/1000)),3),CMB[[Cmb_ID]:[Cmb_ID]],0))),CHOOSE(AC[[M]:[M]],2,1,1,SUM(AC[[AB]:[DB]])))),""))</f>
        <v/>
      </c>
      <c r="BY132" t="str">
        <f>IF(OR(BY$5="",$S132=""),"",IFERROR(SUM(PRODUCT(INDEX(CMB[[BA_0O]:[BA_2O]],MATCH(ROUND(MIN(SUM(BY$4,$O132/1000),SUM($O132,BY$4/1000)),3),CMB[[Cmb_ID]:[Cmb_ID]],0),SUM(N(BY$1),N($R132),1)),CHOOSE(AC[[M]:[M]],1,1,0,AC[[AB]:[AB]])),PRODUCT(INDEX(CMB[[BD_0O]:[BD_2O]],MATCH(ROUND(MIN(SUM(BY$4,$O132/1000),SUM($O132,BY$4/1000)),3),CMB[[Cmb_ID]:[Cmb_ID]],0),SUM(N(BY$1),N($R132),1)),CHOOSE(AC[[M]:[M]],1,0,1,AC[[DB]:[DB]])),PRODUCT(SUM(ROUND(AVERAGE(VALUE(BY$3),VALUE($P132)),0),CHOOSE(IF(OR(BY$1,$R132),4,INDEX(CMB[[Res_Rare]:[Res_Rare]],MATCH(ROUND(MIN(SUM(BY$4,$O132/1000),SUM($O132,BY$4/1000)),3),CMB[[Cmb_ID]:[Cmb_ID]],0))),-1,-1,0,0)),IF(OR(BY$1,$R132),4,INDEX(CMB[[Cmb_Rare]:[Cmb_Rare]],MATCH(ROUND(MIN(SUM(BY$4,$O132/1000),SUM($O132,BY$4/1000)),3),CMB[[Cmb_ID]:[Cmb_ID]],0))),CHOOSE(AC[[M]:[M]],2,1,1,SUM(AC[[AB]:[DB]])))),""))</f>
        <v/>
      </c>
      <c r="BZ132" t="str">
        <f>IF(OR(BZ$5="",$S132=""),"",IFERROR(SUM(PRODUCT(INDEX(CMB[[BA_0O]:[BA_2O]],MATCH(ROUND(MIN(SUM(BZ$4,$O132/1000),SUM($O132,BZ$4/1000)),3),CMB[[Cmb_ID]:[Cmb_ID]],0),SUM(N(BZ$1),N($R132),1)),CHOOSE(AC[[M]:[M]],1,1,0,AC[[AB]:[AB]])),PRODUCT(INDEX(CMB[[BD_0O]:[BD_2O]],MATCH(ROUND(MIN(SUM(BZ$4,$O132/1000),SUM($O132,BZ$4/1000)),3),CMB[[Cmb_ID]:[Cmb_ID]],0),SUM(N(BZ$1),N($R132),1)),CHOOSE(AC[[M]:[M]],1,0,1,AC[[DB]:[DB]])),PRODUCT(SUM(ROUND(AVERAGE(VALUE(BZ$3),VALUE($P132)),0),CHOOSE(IF(OR(BZ$1,$R132),4,INDEX(CMB[[Res_Rare]:[Res_Rare]],MATCH(ROUND(MIN(SUM(BZ$4,$O132/1000),SUM($O132,BZ$4/1000)),3),CMB[[Cmb_ID]:[Cmb_ID]],0))),-1,-1,0,0)),IF(OR(BZ$1,$R132),4,INDEX(CMB[[Cmb_Rare]:[Cmb_Rare]],MATCH(ROUND(MIN(SUM(BZ$4,$O132/1000),SUM($O132,BZ$4/1000)),3),CMB[[Cmb_ID]:[Cmb_ID]],0))),CHOOSE(AC[[M]:[M]],2,1,1,SUM(AC[[AB]:[DB]])))),""))</f>
        <v/>
      </c>
      <c r="CA132" t="str">
        <f>IF(OR(CA$5="",$S132=""),"",IFERROR(SUM(PRODUCT(INDEX(CMB[[BA_0O]:[BA_2O]],MATCH(ROUND(MIN(SUM(CA$4,$O132/1000),SUM($O132,CA$4/1000)),3),CMB[[Cmb_ID]:[Cmb_ID]],0),SUM(N(CA$1),N($R132),1)),CHOOSE(AC[[M]:[M]],1,1,0,AC[[AB]:[AB]])),PRODUCT(INDEX(CMB[[BD_0O]:[BD_2O]],MATCH(ROUND(MIN(SUM(CA$4,$O132/1000),SUM($O132,CA$4/1000)),3),CMB[[Cmb_ID]:[Cmb_ID]],0),SUM(N(CA$1),N($R132),1)),CHOOSE(AC[[M]:[M]],1,0,1,AC[[DB]:[DB]])),PRODUCT(SUM(ROUND(AVERAGE(VALUE(CA$3),VALUE($P132)),0),CHOOSE(IF(OR(CA$1,$R132),4,INDEX(CMB[[Res_Rare]:[Res_Rare]],MATCH(ROUND(MIN(SUM(CA$4,$O132/1000),SUM($O132,CA$4/1000)),3),CMB[[Cmb_ID]:[Cmb_ID]],0))),-1,-1,0,0)),IF(OR(CA$1,$R132),4,INDEX(CMB[[Cmb_Rare]:[Cmb_Rare]],MATCH(ROUND(MIN(SUM(CA$4,$O132/1000),SUM($O132,CA$4/1000)),3),CMB[[Cmb_ID]:[Cmb_ID]],0))),CHOOSE(AC[[M]:[M]],2,1,1,SUM(AC[[AB]:[DB]])))),""))</f>
        <v/>
      </c>
      <c r="CB132" t="str">
        <f>IF(OR(CB$5="",$S132=""),"",IFERROR(SUM(PRODUCT(INDEX(CMB[[BA_0O]:[BA_2O]],MATCH(ROUND(MIN(SUM(CB$4,$O132/1000),SUM($O132,CB$4/1000)),3),CMB[[Cmb_ID]:[Cmb_ID]],0),SUM(N(CB$1),N($R132),1)),CHOOSE(AC[[M]:[M]],1,1,0,AC[[AB]:[AB]])),PRODUCT(INDEX(CMB[[BD_0O]:[BD_2O]],MATCH(ROUND(MIN(SUM(CB$4,$O132/1000),SUM($O132,CB$4/1000)),3),CMB[[Cmb_ID]:[Cmb_ID]],0),SUM(N(CB$1),N($R132),1)),CHOOSE(AC[[M]:[M]],1,0,1,AC[[DB]:[DB]])),PRODUCT(SUM(ROUND(AVERAGE(VALUE(CB$3),VALUE($P132)),0),CHOOSE(IF(OR(CB$1,$R132),4,INDEX(CMB[[Res_Rare]:[Res_Rare]],MATCH(ROUND(MIN(SUM(CB$4,$O132/1000),SUM($O132,CB$4/1000)),3),CMB[[Cmb_ID]:[Cmb_ID]],0))),-1,-1,0,0)),IF(OR(CB$1,$R132),4,INDEX(CMB[[Cmb_Rare]:[Cmb_Rare]],MATCH(ROUND(MIN(SUM(CB$4,$O132/1000),SUM($O132,CB$4/1000)),3),CMB[[Cmb_ID]:[Cmb_ID]],0))),CHOOSE(AC[[M]:[M]],2,1,1,SUM(AC[[AB]:[DB]])))),""))</f>
        <v/>
      </c>
      <c r="CC132" t="str">
        <f>IF(OR(CC$5="",$S132=""),"",IFERROR(SUM(PRODUCT(INDEX(CMB[[BA_0O]:[BA_2O]],MATCH(ROUND(MIN(SUM(CC$4,$O132/1000),SUM($O132,CC$4/1000)),3),CMB[[Cmb_ID]:[Cmb_ID]],0),SUM(N(CC$1),N($R132),1)),CHOOSE(AC[[M]:[M]],1,1,0,AC[[AB]:[AB]])),PRODUCT(INDEX(CMB[[BD_0O]:[BD_2O]],MATCH(ROUND(MIN(SUM(CC$4,$O132/1000),SUM($O132,CC$4/1000)),3),CMB[[Cmb_ID]:[Cmb_ID]],0),SUM(N(CC$1),N($R132),1)),CHOOSE(AC[[M]:[M]],1,0,1,AC[[DB]:[DB]])),PRODUCT(SUM(ROUND(AVERAGE(VALUE(CC$3),VALUE($P132)),0),CHOOSE(IF(OR(CC$1,$R132),4,INDEX(CMB[[Res_Rare]:[Res_Rare]],MATCH(ROUND(MIN(SUM(CC$4,$O132/1000),SUM($O132,CC$4/1000)),3),CMB[[Cmb_ID]:[Cmb_ID]],0))),-1,-1,0,0)),IF(OR(CC$1,$R132),4,INDEX(CMB[[Cmb_Rare]:[Cmb_Rare]],MATCH(ROUND(MIN(SUM(CC$4,$O132/1000),SUM($O132,CC$4/1000)),3),CMB[[Cmb_ID]:[Cmb_ID]],0))),CHOOSE(AC[[M]:[M]],2,1,1,SUM(AC[[AB]:[DB]])))),""))</f>
        <v/>
      </c>
      <c r="CD132" t="str">
        <f>IF(OR(CD$5="",$S132=""),"",IFERROR(SUM(PRODUCT(INDEX(CMB[[BA_0O]:[BA_2O]],MATCH(ROUND(MIN(SUM(CD$4,$O132/1000),SUM($O132,CD$4/1000)),3),CMB[[Cmb_ID]:[Cmb_ID]],0),SUM(N(CD$1),N($R132),1)),CHOOSE(AC[[M]:[M]],1,1,0,AC[[AB]:[AB]])),PRODUCT(INDEX(CMB[[BD_0O]:[BD_2O]],MATCH(ROUND(MIN(SUM(CD$4,$O132/1000),SUM($O132,CD$4/1000)),3),CMB[[Cmb_ID]:[Cmb_ID]],0),SUM(N(CD$1),N($R132),1)),CHOOSE(AC[[M]:[M]],1,0,1,AC[[DB]:[DB]])),PRODUCT(SUM(ROUND(AVERAGE(VALUE(CD$3),VALUE($P132)),0),CHOOSE(IF(OR(CD$1,$R132),4,INDEX(CMB[[Res_Rare]:[Res_Rare]],MATCH(ROUND(MIN(SUM(CD$4,$O132/1000),SUM($O132,CD$4/1000)),3),CMB[[Cmb_ID]:[Cmb_ID]],0))),-1,-1,0,0)),IF(OR(CD$1,$R132),4,INDEX(CMB[[Cmb_Rare]:[Cmb_Rare]],MATCH(ROUND(MIN(SUM(CD$4,$O132/1000),SUM($O132,CD$4/1000)),3),CMB[[Cmb_ID]:[Cmb_ID]],0))),CHOOSE(AC[[M]:[M]],2,1,1,SUM(AC[[AB]:[DB]])))),""))</f>
        <v/>
      </c>
      <c r="CE132" t="str">
        <f>IF(OR(CE$5="",$S132=""),"",IFERROR(SUM(PRODUCT(INDEX(CMB[[BA_0O]:[BA_2O]],MATCH(ROUND(MIN(SUM(CE$4,$O132/1000),SUM($O132,CE$4/1000)),3),CMB[[Cmb_ID]:[Cmb_ID]],0),SUM(N(CE$1),N($R132),1)),CHOOSE(AC[[M]:[M]],1,1,0,AC[[AB]:[AB]])),PRODUCT(INDEX(CMB[[BD_0O]:[BD_2O]],MATCH(ROUND(MIN(SUM(CE$4,$O132/1000),SUM($O132,CE$4/1000)),3),CMB[[Cmb_ID]:[Cmb_ID]],0),SUM(N(CE$1),N($R132),1)),CHOOSE(AC[[M]:[M]],1,0,1,AC[[DB]:[DB]])),PRODUCT(SUM(ROUND(AVERAGE(VALUE(CE$3),VALUE($P132)),0),CHOOSE(IF(OR(CE$1,$R132),4,INDEX(CMB[[Res_Rare]:[Res_Rare]],MATCH(ROUND(MIN(SUM(CE$4,$O132/1000),SUM($O132,CE$4/1000)),3),CMB[[Cmb_ID]:[Cmb_ID]],0))),-1,-1,0,0)),IF(OR(CE$1,$R132),4,INDEX(CMB[[Cmb_Rare]:[Cmb_Rare]],MATCH(ROUND(MIN(SUM(CE$4,$O132/1000),SUM($O132,CE$4/1000)),3),CMB[[Cmb_ID]:[Cmb_ID]],0))),CHOOSE(AC[[M]:[M]],2,1,1,SUM(AC[[AB]:[DB]])))),""))</f>
        <v/>
      </c>
      <c r="CF132" t="str">
        <f>IF(OR(CF$5="",$S132=""),"",IFERROR(SUM(PRODUCT(INDEX(CMB[[BA_0O]:[BA_2O]],MATCH(ROUND(MIN(SUM(CF$4,$O132/1000),SUM($O132,CF$4/1000)),3),CMB[[Cmb_ID]:[Cmb_ID]],0),SUM(N(CF$1),N($R132),1)),CHOOSE(AC[[M]:[M]],1,1,0,AC[[AB]:[AB]])),PRODUCT(INDEX(CMB[[BD_0O]:[BD_2O]],MATCH(ROUND(MIN(SUM(CF$4,$O132/1000),SUM($O132,CF$4/1000)),3),CMB[[Cmb_ID]:[Cmb_ID]],0),SUM(N(CF$1),N($R132),1)),CHOOSE(AC[[M]:[M]],1,0,1,AC[[DB]:[DB]])),PRODUCT(SUM(ROUND(AVERAGE(VALUE(CF$3),VALUE($P132)),0),CHOOSE(IF(OR(CF$1,$R132),4,INDEX(CMB[[Res_Rare]:[Res_Rare]],MATCH(ROUND(MIN(SUM(CF$4,$O132/1000),SUM($O132,CF$4/1000)),3),CMB[[Cmb_ID]:[Cmb_ID]],0))),-1,-1,0,0)),IF(OR(CF$1,$R132),4,INDEX(CMB[[Cmb_Rare]:[Cmb_Rare]],MATCH(ROUND(MIN(SUM(CF$4,$O132/1000),SUM($O132,CF$4/1000)),3),CMB[[Cmb_ID]:[Cmb_ID]],0))),CHOOSE(AC[[M]:[M]],2,1,1,SUM(AC[[AB]:[DB]])))),""))</f>
        <v/>
      </c>
      <c r="CG132" t="str">
        <f>IF(OR(CG$5="",$S132=""),"",IFERROR(SUM(PRODUCT(INDEX(CMB[[BA_0O]:[BA_2O]],MATCH(ROUND(MIN(SUM(CG$4,$O132/1000),SUM($O132,CG$4/1000)),3),CMB[[Cmb_ID]:[Cmb_ID]],0),SUM(N(CG$1),N($R132),1)),CHOOSE(AC[[M]:[M]],1,1,0,AC[[AB]:[AB]])),PRODUCT(INDEX(CMB[[BD_0O]:[BD_2O]],MATCH(ROUND(MIN(SUM(CG$4,$O132/1000),SUM($O132,CG$4/1000)),3),CMB[[Cmb_ID]:[Cmb_ID]],0),SUM(N(CG$1),N($R132),1)),CHOOSE(AC[[M]:[M]],1,0,1,AC[[DB]:[DB]])),PRODUCT(SUM(ROUND(AVERAGE(VALUE(CG$3),VALUE($P132)),0),CHOOSE(IF(OR(CG$1,$R132),4,INDEX(CMB[[Res_Rare]:[Res_Rare]],MATCH(ROUND(MIN(SUM(CG$4,$O132/1000),SUM($O132,CG$4/1000)),3),CMB[[Cmb_ID]:[Cmb_ID]],0))),-1,-1,0,0)),IF(OR(CG$1,$R132),4,INDEX(CMB[[Cmb_Rare]:[Cmb_Rare]],MATCH(ROUND(MIN(SUM(CG$4,$O132/1000),SUM($O132,CG$4/1000)),3),CMB[[Cmb_ID]:[Cmb_ID]],0))),CHOOSE(AC[[M]:[M]],2,1,1,SUM(AC[[AB]:[DB]])))),""))</f>
        <v/>
      </c>
      <c r="CH132" t="str">
        <f>IF(OR(CH$5="",$S132=""),"",IFERROR(SUM(PRODUCT(INDEX(CMB[[BA_0O]:[BA_2O]],MATCH(ROUND(MIN(SUM(CH$4,$O132/1000),SUM($O132,CH$4/1000)),3),CMB[[Cmb_ID]:[Cmb_ID]],0),SUM(N(CH$1),N($R132),1)),CHOOSE(AC[[M]:[M]],1,1,0,AC[[AB]:[AB]])),PRODUCT(INDEX(CMB[[BD_0O]:[BD_2O]],MATCH(ROUND(MIN(SUM(CH$4,$O132/1000),SUM($O132,CH$4/1000)),3),CMB[[Cmb_ID]:[Cmb_ID]],0),SUM(N(CH$1),N($R132),1)),CHOOSE(AC[[M]:[M]],1,0,1,AC[[DB]:[DB]])),PRODUCT(SUM(ROUND(AVERAGE(VALUE(CH$3),VALUE($P132)),0),CHOOSE(IF(OR(CH$1,$R132),4,INDEX(CMB[[Res_Rare]:[Res_Rare]],MATCH(ROUND(MIN(SUM(CH$4,$O132/1000),SUM($O132,CH$4/1000)),3),CMB[[Cmb_ID]:[Cmb_ID]],0))),-1,-1,0,0)),IF(OR(CH$1,$R132),4,INDEX(CMB[[Cmb_Rare]:[Cmb_Rare]],MATCH(ROUND(MIN(SUM(CH$4,$O132/1000),SUM($O132,CH$4/1000)),3),CMB[[Cmb_ID]:[Cmb_ID]],0))),CHOOSE(AC[[M]:[M]],2,1,1,SUM(AC[[AB]:[DB]])))),""))</f>
        <v/>
      </c>
      <c r="CI132" t="str">
        <f>IF(OR(CI$5="",$S132=""),"",IFERROR(SUM(PRODUCT(INDEX(CMB[[BA_0O]:[BA_2O]],MATCH(ROUND(MIN(SUM(CI$4,$O132/1000),SUM($O132,CI$4/1000)),3),CMB[[Cmb_ID]:[Cmb_ID]],0),SUM(N(CI$1),N($R132),1)),CHOOSE(AC[[M]:[M]],1,1,0,AC[[AB]:[AB]])),PRODUCT(INDEX(CMB[[BD_0O]:[BD_2O]],MATCH(ROUND(MIN(SUM(CI$4,$O132/1000),SUM($O132,CI$4/1000)),3),CMB[[Cmb_ID]:[Cmb_ID]],0),SUM(N(CI$1),N($R132),1)),CHOOSE(AC[[M]:[M]],1,0,1,AC[[DB]:[DB]])),PRODUCT(SUM(ROUND(AVERAGE(VALUE(CI$3),VALUE($P132)),0),CHOOSE(IF(OR(CI$1,$R132),4,INDEX(CMB[[Res_Rare]:[Res_Rare]],MATCH(ROUND(MIN(SUM(CI$4,$O132/1000),SUM($O132,CI$4/1000)),3),CMB[[Cmb_ID]:[Cmb_ID]],0))),-1,-1,0,0)),IF(OR(CI$1,$R132),4,INDEX(CMB[[Cmb_Rare]:[Cmb_Rare]],MATCH(ROUND(MIN(SUM(CI$4,$O132/1000),SUM($O132,CI$4/1000)),3),CMB[[Cmb_ID]:[Cmb_ID]],0))),CHOOSE(AC[[M]:[M]],2,1,1,SUM(AC[[AB]:[DB]])))),""))</f>
        <v/>
      </c>
      <c r="CJ132" t="str">
        <f>IF(OR(CJ$5="",$S132=""),"",IFERROR(SUM(PRODUCT(INDEX(CMB[[BA_0O]:[BA_2O]],MATCH(ROUND(MIN(SUM(CJ$4,$O132/1000),SUM($O132,CJ$4/1000)),3),CMB[[Cmb_ID]:[Cmb_ID]],0),SUM(N(CJ$1),N($R132),1)),CHOOSE(AC[[M]:[M]],1,1,0,AC[[AB]:[AB]])),PRODUCT(INDEX(CMB[[BD_0O]:[BD_2O]],MATCH(ROUND(MIN(SUM(CJ$4,$O132/1000),SUM($O132,CJ$4/1000)),3),CMB[[Cmb_ID]:[Cmb_ID]],0),SUM(N(CJ$1),N($R132),1)),CHOOSE(AC[[M]:[M]],1,0,1,AC[[DB]:[DB]])),PRODUCT(SUM(ROUND(AVERAGE(VALUE(CJ$3),VALUE($P132)),0),CHOOSE(IF(OR(CJ$1,$R132),4,INDEX(CMB[[Res_Rare]:[Res_Rare]],MATCH(ROUND(MIN(SUM(CJ$4,$O132/1000),SUM($O132,CJ$4/1000)),3),CMB[[Cmb_ID]:[Cmb_ID]],0))),-1,-1,0,0)),IF(OR(CJ$1,$R132),4,INDEX(CMB[[Cmb_Rare]:[Cmb_Rare]],MATCH(ROUND(MIN(SUM(CJ$4,$O132/1000),SUM($O132,CJ$4/1000)),3),CMB[[Cmb_ID]:[Cmb_ID]],0))),CHOOSE(AC[[M]:[M]],2,1,1,SUM(AC[[AB]:[DB]])))),""))</f>
        <v/>
      </c>
      <c r="CK132" t="str">
        <f>IF(OR(CK$5="",$S132=""),"",IFERROR(SUM(PRODUCT(INDEX(CMB[[BA_0O]:[BA_2O]],MATCH(ROUND(MIN(SUM(CK$4,$O132/1000),SUM($O132,CK$4/1000)),3),CMB[[Cmb_ID]:[Cmb_ID]],0),SUM(N(CK$1),N($R132),1)),CHOOSE(AC[[M]:[M]],1,1,0,AC[[AB]:[AB]])),PRODUCT(INDEX(CMB[[BD_0O]:[BD_2O]],MATCH(ROUND(MIN(SUM(CK$4,$O132/1000),SUM($O132,CK$4/1000)),3),CMB[[Cmb_ID]:[Cmb_ID]],0),SUM(N(CK$1),N($R132),1)),CHOOSE(AC[[M]:[M]],1,0,1,AC[[DB]:[DB]])),PRODUCT(SUM(ROUND(AVERAGE(VALUE(CK$3),VALUE($P132)),0),CHOOSE(IF(OR(CK$1,$R132),4,INDEX(CMB[[Res_Rare]:[Res_Rare]],MATCH(ROUND(MIN(SUM(CK$4,$O132/1000),SUM($O132,CK$4/1000)),3),CMB[[Cmb_ID]:[Cmb_ID]],0))),-1,-1,0,0)),IF(OR(CK$1,$R132),4,INDEX(CMB[[Cmb_Rare]:[Cmb_Rare]],MATCH(ROUND(MIN(SUM(CK$4,$O132/1000),SUM($O132,CK$4/1000)),3),CMB[[Cmb_ID]:[Cmb_ID]],0))),CHOOSE(AC[[M]:[M]],2,1,1,SUM(AC[[AB]:[DB]])))),""))</f>
        <v/>
      </c>
      <c r="CL132" t="str">
        <f>IF(OR(CL$5="",$S132=""),"",IFERROR(SUM(PRODUCT(INDEX(CMB[[BA_0O]:[BA_2O]],MATCH(ROUND(MIN(SUM(CL$4,$O132/1000),SUM($O132,CL$4/1000)),3),CMB[[Cmb_ID]:[Cmb_ID]],0),SUM(N(CL$1),N($R132),1)),CHOOSE(AC[[M]:[M]],1,1,0,AC[[AB]:[AB]])),PRODUCT(INDEX(CMB[[BD_0O]:[BD_2O]],MATCH(ROUND(MIN(SUM(CL$4,$O132/1000),SUM($O132,CL$4/1000)),3),CMB[[Cmb_ID]:[Cmb_ID]],0),SUM(N(CL$1),N($R132),1)),CHOOSE(AC[[M]:[M]],1,0,1,AC[[DB]:[DB]])),PRODUCT(SUM(ROUND(AVERAGE(VALUE(CL$3),VALUE($P132)),0),CHOOSE(IF(OR(CL$1,$R132),4,INDEX(CMB[[Res_Rare]:[Res_Rare]],MATCH(ROUND(MIN(SUM(CL$4,$O132/1000),SUM($O132,CL$4/1000)),3),CMB[[Cmb_ID]:[Cmb_ID]],0))),-1,-1,0,0)),IF(OR(CL$1,$R132),4,INDEX(CMB[[Cmb_Rare]:[Cmb_Rare]],MATCH(ROUND(MIN(SUM(CL$4,$O132/1000),SUM($O132,CL$4/1000)),3),CMB[[Cmb_ID]:[Cmb_ID]],0))),CHOOSE(AC[[M]:[M]],2,1,1,SUM(AC[[AB]:[DB]])))),""))</f>
        <v/>
      </c>
      <c r="CM132" t="str">
        <f>IF(OR(CM$5="",$S132=""),"",IFERROR(SUM(PRODUCT(INDEX(CMB[[BA_0O]:[BA_2O]],MATCH(ROUND(MIN(SUM(CM$4,$O132/1000),SUM($O132,CM$4/1000)),3),CMB[[Cmb_ID]:[Cmb_ID]],0),SUM(N(CM$1),N($R132),1)),CHOOSE(AC[[M]:[M]],1,1,0,AC[[AB]:[AB]])),PRODUCT(INDEX(CMB[[BD_0O]:[BD_2O]],MATCH(ROUND(MIN(SUM(CM$4,$O132/1000),SUM($O132,CM$4/1000)),3),CMB[[Cmb_ID]:[Cmb_ID]],0),SUM(N(CM$1),N($R132),1)),CHOOSE(AC[[M]:[M]],1,0,1,AC[[DB]:[DB]])),PRODUCT(SUM(ROUND(AVERAGE(VALUE(CM$3),VALUE($P132)),0),CHOOSE(IF(OR(CM$1,$R132),4,INDEX(CMB[[Res_Rare]:[Res_Rare]],MATCH(ROUND(MIN(SUM(CM$4,$O132/1000),SUM($O132,CM$4/1000)),3),CMB[[Cmb_ID]:[Cmb_ID]],0))),-1,-1,0,0)),IF(OR(CM$1,$R132),4,INDEX(CMB[[Cmb_Rare]:[Cmb_Rare]],MATCH(ROUND(MIN(SUM(CM$4,$O132/1000),SUM($O132,CM$4/1000)),3),CMB[[Cmb_ID]:[Cmb_ID]],0))),CHOOSE(AC[[M]:[M]],2,1,1,SUM(AC[[AB]:[DB]])))),""))</f>
        <v/>
      </c>
      <c r="CN132" t="str">
        <f>IF(OR(CN$5="",$S132=""),"",IFERROR(SUM(PRODUCT(INDEX(CMB[[BA_0O]:[BA_2O]],MATCH(ROUND(MIN(SUM(CN$4,$O132/1000),SUM($O132,CN$4/1000)),3),CMB[[Cmb_ID]:[Cmb_ID]],0),SUM(N(CN$1),N($R132),1)),CHOOSE(AC[[M]:[M]],1,1,0,AC[[AB]:[AB]])),PRODUCT(INDEX(CMB[[BD_0O]:[BD_2O]],MATCH(ROUND(MIN(SUM(CN$4,$O132/1000),SUM($O132,CN$4/1000)),3),CMB[[Cmb_ID]:[Cmb_ID]],0),SUM(N(CN$1),N($R132),1)),CHOOSE(AC[[M]:[M]],1,0,1,AC[[DB]:[DB]])),PRODUCT(SUM(ROUND(AVERAGE(VALUE(CN$3),VALUE($P132)),0),CHOOSE(IF(OR(CN$1,$R132),4,INDEX(CMB[[Res_Rare]:[Res_Rare]],MATCH(ROUND(MIN(SUM(CN$4,$O132/1000),SUM($O132,CN$4/1000)),3),CMB[[Cmb_ID]:[Cmb_ID]],0))),-1,-1,0,0)),IF(OR(CN$1,$R132),4,INDEX(CMB[[Cmb_Rare]:[Cmb_Rare]],MATCH(ROUND(MIN(SUM(CN$4,$O132/1000),SUM($O132,CN$4/1000)),3),CMB[[Cmb_ID]:[Cmb_ID]],0))),CHOOSE(AC[[M]:[M]],2,1,1,SUM(AC[[AB]:[DB]])))),""))</f>
        <v/>
      </c>
      <c r="CO132" t="str">
        <f>IF(OR(CO$5="",$S132=""),"",IFERROR(SUM(PRODUCT(INDEX(CMB[[BA_0O]:[BA_2O]],MATCH(ROUND(MIN(SUM(CO$4,$O132/1000),SUM($O132,CO$4/1000)),3),CMB[[Cmb_ID]:[Cmb_ID]],0),SUM(N(CO$1),N($R132),1)),CHOOSE(AC[[M]:[M]],1,1,0,AC[[AB]:[AB]])),PRODUCT(INDEX(CMB[[BD_0O]:[BD_2O]],MATCH(ROUND(MIN(SUM(CO$4,$O132/1000),SUM($O132,CO$4/1000)),3),CMB[[Cmb_ID]:[Cmb_ID]],0),SUM(N(CO$1),N($R132),1)),CHOOSE(AC[[M]:[M]],1,0,1,AC[[DB]:[DB]])),PRODUCT(SUM(ROUND(AVERAGE(VALUE(CO$3),VALUE($P132)),0),CHOOSE(IF(OR(CO$1,$R132),4,INDEX(CMB[[Res_Rare]:[Res_Rare]],MATCH(ROUND(MIN(SUM(CO$4,$O132/1000),SUM($O132,CO$4/1000)),3),CMB[[Cmb_ID]:[Cmb_ID]],0))),-1,-1,0,0)),IF(OR(CO$1,$R132),4,INDEX(CMB[[Cmb_Rare]:[Cmb_Rare]],MATCH(ROUND(MIN(SUM(CO$4,$O132/1000),SUM($O132,CO$4/1000)),3),CMB[[Cmb_ID]:[Cmb_ID]],0))),CHOOSE(AC[[M]:[M]],2,1,1,SUM(AC[[AB]:[DB]])))),""))</f>
        <v/>
      </c>
      <c r="CP132" t="str">
        <f>IF(OR(CP$5="",$S132=""),"",IFERROR(SUM(PRODUCT(INDEX(CMB[[BA_0O]:[BA_2O]],MATCH(ROUND(MIN(SUM(CP$4,$O132/1000),SUM($O132,CP$4/1000)),3),CMB[[Cmb_ID]:[Cmb_ID]],0),SUM(N(CP$1),N($R132),1)),CHOOSE(AC[[M]:[M]],1,1,0,AC[[AB]:[AB]])),PRODUCT(INDEX(CMB[[BD_0O]:[BD_2O]],MATCH(ROUND(MIN(SUM(CP$4,$O132/1000),SUM($O132,CP$4/1000)),3),CMB[[Cmb_ID]:[Cmb_ID]],0),SUM(N(CP$1),N($R132),1)),CHOOSE(AC[[M]:[M]],1,0,1,AC[[DB]:[DB]])),PRODUCT(SUM(ROUND(AVERAGE(VALUE(CP$3),VALUE($P132)),0),CHOOSE(IF(OR(CP$1,$R132),4,INDEX(CMB[[Res_Rare]:[Res_Rare]],MATCH(ROUND(MIN(SUM(CP$4,$O132/1000),SUM($O132,CP$4/1000)),3),CMB[[Cmb_ID]:[Cmb_ID]],0))),-1,-1,0,0)),IF(OR(CP$1,$R132),4,INDEX(CMB[[Cmb_Rare]:[Cmb_Rare]],MATCH(ROUND(MIN(SUM(CP$4,$O132/1000),SUM($O132,CP$4/1000)),3),CMB[[Cmb_ID]:[Cmb_ID]],0))),CHOOSE(AC[[M]:[M]],2,1,1,SUM(AC[[AB]:[DB]])))),""))</f>
        <v/>
      </c>
      <c r="CQ132" t="str">
        <f>IF(OR(CQ$5="",$S132=""),"",IFERROR(SUM(PRODUCT(INDEX(CMB[[BA_0O]:[BA_2O]],MATCH(ROUND(MIN(SUM(CQ$4,$O132/1000),SUM($O132,CQ$4/1000)),3),CMB[[Cmb_ID]:[Cmb_ID]],0),SUM(N(CQ$1),N($R132),1)),CHOOSE(AC[[M]:[M]],1,1,0,AC[[AB]:[AB]])),PRODUCT(INDEX(CMB[[BD_0O]:[BD_2O]],MATCH(ROUND(MIN(SUM(CQ$4,$O132/1000),SUM($O132,CQ$4/1000)),3),CMB[[Cmb_ID]:[Cmb_ID]],0),SUM(N(CQ$1),N($R132),1)),CHOOSE(AC[[M]:[M]],1,0,1,AC[[DB]:[DB]])),PRODUCT(SUM(ROUND(AVERAGE(VALUE(CQ$3),VALUE($P132)),0),CHOOSE(IF(OR(CQ$1,$R132),4,INDEX(CMB[[Res_Rare]:[Res_Rare]],MATCH(ROUND(MIN(SUM(CQ$4,$O132/1000),SUM($O132,CQ$4/1000)),3),CMB[[Cmb_ID]:[Cmb_ID]],0))),-1,-1,0,0)),IF(OR(CQ$1,$R132),4,INDEX(CMB[[Cmb_Rare]:[Cmb_Rare]],MATCH(ROUND(MIN(SUM(CQ$4,$O132/1000),SUM($O132,CQ$4/1000)),3),CMB[[Cmb_ID]:[Cmb_ID]],0))),CHOOSE(AC[[M]:[M]],2,1,1,SUM(AC[[AB]:[DB]])))),""))</f>
        <v/>
      </c>
      <c r="CR132" t="str">
        <f>IF(OR(CR$5="",$S132=""),"",IFERROR(SUM(PRODUCT(INDEX(CMB[[BA_0O]:[BA_2O]],MATCH(ROUND(MIN(SUM(CR$4,$O132/1000),SUM($O132,CR$4/1000)),3),CMB[[Cmb_ID]:[Cmb_ID]],0),SUM(N(CR$1),N($R132),1)),CHOOSE(AC[[M]:[M]],1,1,0,AC[[AB]:[AB]])),PRODUCT(INDEX(CMB[[BD_0O]:[BD_2O]],MATCH(ROUND(MIN(SUM(CR$4,$O132/1000),SUM($O132,CR$4/1000)),3),CMB[[Cmb_ID]:[Cmb_ID]],0),SUM(N(CR$1),N($R132),1)),CHOOSE(AC[[M]:[M]],1,0,1,AC[[DB]:[DB]])),PRODUCT(SUM(ROUND(AVERAGE(VALUE(CR$3),VALUE($P132)),0),CHOOSE(IF(OR(CR$1,$R132),4,INDEX(CMB[[Res_Rare]:[Res_Rare]],MATCH(ROUND(MIN(SUM(CR$4,$O132/1000),SUM($O132,CR$4/1000)),3),CMB[[Cmb_ID]:[Cmb_ID]],0))),-1,-1,0,0)),IF(OR(CR$1,$R132),4,INDEX(CMB[[Cmb_Rare]:[Cmb_Rare]],MATCH(ROUND(MIN(SUM(CR$4,$O132/1000),SUM($O132,CR$4/1000)),3),CMB[[Cmb_ID]:[Cmb_ID]],0))),CHOOSE(AC[[M]:[M]],2,1,1,SUM(AC[[AB]:[DB]])))),""))</f>
        <v/>
      </c>
      <c r="CS132" t="str">
        <f>IF(OR(CS$5="",$S132=""),"",IFERROR(SUM(PRODUCT(INDEX(CMB[[BA_0O]:[BA_2O]],MATCH(ROUND(MIN(SUM(CS$4,$O132/1000),SUM($O132,CS$4/1000)),3),CMB[[Cmb_ID]:[Cmb_ID]],0),SUM(N(CS$1),N($R132),1)),CHOOSE(AC[[M]:[M]],1,1,0,AC[[AB]:[AB]])),PRODUCT(INDEX(CMB[[BD_0O]:[BD_2O]],MATCH(ROUND(MIN(SUM(CS$4,$O132/1000),SUM($O132,CS$4/1000)),3),CMB[[Cmb_ID]:[Cmb_ID]],0),SUM(N(CS$1),N($R132),1)),CHOOSE(AC[[M]:[M]],1,0,1,AC[[DB]:[DB]])),PRODUCT(SUM(ROUND(AVERAGE(VALUE(CS$3),VALUE($P132)),0),CHOOSE(IF(OR(CS$1,$R132),4,INDEX(CMB[[Res_Rare]:[Res_Rare]],MATCH(ROUND(MIN(SUM(CS$4,$O132/1000),SUM($O132,CS$4/1000)),3),CMB[[Cmb_ID]:[Cmb_ID]],0))),-1,-1,0,0)),IF(OR(CS$1,$R132),4,INDEX(CMB[[Cmb_Rare]:[Cmb_Rare]],MATCH(ROUND(MIN(SUM(CS$4,$O132/1000),SUM($O132,CS$4/1000)),3),CMB[[Cmb_ID]:[Cmb_ID]],0))),CHOOSE(AC[[M]:[M]],2,1,1,SUM(AC[[AB]:[DB]])))),""))</f>
        <v/>
      </c>
      <c r="CT132" t="str">
        <f>IF(OR(CT$5="",$S132=""),"",IFERROR(SUM(PRODUCT(INDEX(CMB[[BA_0O]:[BA_2O]],MATCH(ROUND(MIN(SUM(CT$4,$O132/1000),SUM($O132,CT$4/1000)),3),CMB[[Cmb_ID]:[Cmb_ID]],0),SUM(N(CT$1),N($R132),1)),CHOOSE(AC[[M]:[M]],1,1,0,AC[[AB]:[AB]])),PRODUCT(INDEX(CMB[[BD_0O]:[BD_2O]],MATCH(ROUND(MIN(SUM(CT$4,$O132/1000),SUM($O132,CT$4/1000)),3),CMB[[Cmb_ID]:[Cmb_ID]],0),SUM(N(CT$1),N($R132),1)),CHOOSE(AC[[M]:[M]],1,0,1,AC[[DB]:[DB]])),PRODUCT(SUM(ROUND(AVERAGE(VALUE(CT$3),VALUE($P132)),0),CHOOSE(IF(OR(CT$1,$R132),4,INDEX(CMB[[Res_Rare]:[Res_Rare]],MATCH(ROUND(MIN(SUM(CT$4,$O132/1000),SUM($O132,CT$4/1000)),3),CMB[[Cmb_ID]:[Cmb_ID]],0))),-1,-1,0,0)),IF(OR(CT$1,$R132),4,INDEX(CMB[[Cmb_Rare]:[Cmb_Rare]],MATCH(ROUND(MIN(SUM(CT$4,$O132/1000),SUM($O132,CT$4/1000)),3),CMB[[Cmb_ID]:[Cmb_ID]],0))),CHOOSE(AC[[M]:[M]],2,1,1,SUM(AC[[AB]:[DB]])))),""))</f>
        <v/>
      </c>
      <c r="CU132" t="str">
        <f>IF(OR(CU$5="",$S132=""),"",IFERROR(SUM(PRODUCT(INDEX(CMB[[BA_0O]:[BA_2O]],MATCH(ROUND(MIN(SUM(CU$4,$O132/1000),SUM($O132,CU$4/1000)),3),CMB[[Cmb_ID]:[Cmb_ID]],0),SUM(N(CU$1),N($R132),1)),CHOOSE(AC[[M]:[M]],1,1,0,AC[[AB]:[AB]])),PRODUCT(INDEX(CMB[[BD_0O]:[BD_2O]],MATCH(ROUND(MIN(SUM(CU$4,$O132/1000),SUM($O132,CU$4/1000)),3),CMB[[Cmb_ID]:[Cmb_ID]],0),SUM(N(CU$1),N($R132),1)),CHOOSE(AC[[M]:[M]],1,0,1,AC[[DB]:[DB]])),PRODUCT(SUM(ROUND(AVERAGE(VALUE(CU$3),VALUE($P132)),0),CHOOSE(IF(OR(CU$1,$R132),4,INDEX(CMB[[Res_Rare]:[Res_Rare]],MATCH(ROUND(MIN(SUM(CU$4,$O132/1000),SUM($O132,CU$4/1000)),3),CMB[[Cmb_ID]:[Cmb_ID]],0))),-1,-1,0,0)),IF(OR(CU$1,$R132),4,INDEX(CMB[[Cmb_Rare]:[Cmb_Rare]],MATCH(ROUND(MIN(SUM(CU$4,$O132/1000),SUM($O132,CU$4/1000)),3),CMB[[Cmb_ID]:[Cmb_ID]],0))),CHOOSE(AC[[M]:[M]],2,1,1,SUM(AC[[AB]:[DB]])))),""))</f>
        <v/>
      </c>
      <c r="CV132" t="str">
        <f>IF(OR(CV$5="",$S132=""),"",IFERROR(SUM(PRODUCT(INDEX(CMB[[BA_0O]:[BA_2O]],MATCH(ROUND(MIN(SUM(CV$4,$O132/1000),SUM($O132,CV$4/1000)),3),CMB[[Cmb_ID]:[Cmb_ID]],0),SUM(N(CV$1),N($R132),1)),CHOOSE(AC[[M]:[M]],1,1,0,AC[[AB]:[AB]])),PRODUCT(INDEX(CMB[[BD_0O]:[BD_2O]],MATCH(ROUND(MIN(SUM(CV$4,$O132/1000),SUM($O132,CV$4/1000)),3),CMB[[Cmb_ID]:[Cmb_ID]],0),SUM(N(CV$1),N($R132),1)),CHOOSE(AC[[M]:[M]],1,0,1,AC[[DB]:[DB]])),PRODUCT(SUM(ROUND(AVERAGE(VALUE(CV$3),VALUE($P132)),0),CHOOSE(IF(OR(CV$1,$R132),4,INDEX(CMB[[Res_Rare]:[Res_Rare]],MATCH(ROUND(MIN(SUM(CV$4,$O132/1000),SUM($O132,CV$4/1000)),3),CMB[[Cmb_ID]:[Cmb_ID]],0))),-1,-1,0,0)),IF(OR(CV$1,$R132),4,INDEX(CMB[[Cmb_Rare]:[Cmb_Rare]],MATCH(ROUND(MIN(SUM(CV$4,$O132/1000),SUM($O132,CV$4/1000)),3),CMB[[Cmb_ID]:[Cmb_ID]],0))),CHOOSE(AC[[M]:[M]],2,1,1,SUM(AC[[AB]:[DB]])))),""))</f>
        <v/>
      </c>
      <c r="CW132" t="str">
        <f>IF(OR(CW$5="",$S132=""),"",IFERROR(SUM(PRODUCT(INDEX(CMB[[BA_0O]:[BA_2O]],MATCH(ROUND(MIN(SUM(CW$4,$O132/1000),SUM($O132,CW$4/1000)),3),CMB[[Cmb_ID]:[Cmb_ID]],0),SUM(N(CW$1),N($R132),1)),CHOOSE(AC[[M]:[M]],1,1,0,AC[[AB]:[AB]])),PRODUCT(INDEX(CMB[[BD_0O]:[BD_2O]],MATCH(ROUND(MIN(SUM(CW$4,$O132/1000),SUM($O132,CW$4/1000)),3),CMB[[Cmb_ID]:[Cmb_ID]],0),SUM(N(CW$1),N($R132),1)),CHOOSE(AC[[M]:[M]],1,0,1,AC[[DB]:[DB]])),PRODUCT(SUM(ROUND(AVERAGE(VALUE(CW$3),VALUE($P132)),0),CHOOSE(IF(OR(CW$1,$R132),4,INDEX(CMB[[Res_Rare]:[Res_Rare]],MATCH(ROUND(MIN(SUM(CW$4,$O132/1000),SUM($O132,CW$4/1000)),3),CMB[[Cmb_ID]:[Cmb_ID]],0))),-1,-1,0,0)),IF(OR(CW$1,$R132),4,INDEX(CMB[[Cmb_Rare]:[Cmb_Rare]],MATCH(ROUND(MIN(SUM(CW$4,$O132/1000),SUM($O132,CW$4/1000)),3),CMB[[Cmb_ID]:[Cmb_ID]],0))),CHOOSE(AC[[M]:[M]],2,1,1,SUM(AC[[AB]:[DB]])))),""))</f>
        <v/>
      </c>
      <c r="CX132" t="str">
        <f>IF(OR(CX$5="",$S132=""),"",IFERROR(SUM(PRODUCT(INDEX(CMB[[BA_0O]:[BA_2O]],MATCH(ROUND(MIN(SUM(CX$4,$O132/1000),SUM($O132,CX$4/1000)),3),CMB[[Cmb_ID]:[Cmb_ID]],0),SUM(N(CX$1),N($R132),1)),CHOOSE(AC[[M]:[M]],1,1,0,AC[[AB]:[AB]])),PRODUCT(INDEX(CMB[[BD_0O]:[BD_2O]],MATCH(ROUND(MIN(SUM(CX$4,$O132/1000),SUM($O132,CX$4/1000)),3),CMB[[Cmb_ID]:[Cmb_ID]],0),SUM(N(CX$1),N($R132),1)),CHOOSE(AC[[M]:[M]],1,0,1,AC[[DB]:[DB]])),PRODUCT(SUM(ROUND(AVERAGE(VALUE(CX$3),VALUE($P132)),0),CHOOSE(IF(OR(CX$1,$R132),4,INDEX(CMB[[Res_Rare]:[Res_Rare]],MATCH(ROUND(MIN(SUM(CX$4,$O132/1000),SUM($O132,CX$4/1000)),3),CMB[[Cmb_ID]:[Cmb_ID]],0))),-1,-1,0,0)),IF(OR(CX$1,$R132),4,INDEX(CMB[[Cmb_Rare]:[Cmb_Rare]],MATCH(ROUND(MIN(SUM(CX$4,$O132/1000),SUM($O132,CX$4/1000)),3),CMB[[Cmb_ID]:[Cmb_ID]],0))),CHOOSE(AC[[M]:[M]],2,1,1,SUM(AC[[AB]:[DB]])))),""))</f>
        <v/>
      </c>
      <c r="CY132" t="str">
        <f>IF(OR(CY$5="",$S132=""),"",IFERROR(SUM(PRODUCT(INDEX(CMB[[BA_0O]:[BA_2O]],MATCH(ROUND(MIN(SUM(CY$4,$O132/1000),SUM($O132,CY$4/1000)),3),CMB[[Cmb_ID]:[Cmb_ID]],0),SUM(N(CY$1),N($R132),1)),CHOOSE(AC[[M]:[M]],1,1,0,AC[[AB]:[AB]])),PRODUCT(INDEX(CMB[[BD_0O]:[BD_2O]],MATCH(ROUND(MIN(SUM(CY$4,$O132/1000),SUM($O132,CY$4/1000)),3),CMB[[Cmb_ID]:[Cmb_ID]],0),SUM(N(CY$1),N($R132),1)),CHOOSE(AC[[M]:[M]],1,0,1,AC[[DB]:[DB]])),PRODUCT(SUM(ROUND(AVERAGE(VALUE(CY$3),VALUE($P132)),0),CHOOSE(IF(OR(CY$1,$R132),4,INDEX(CMB[[Res_Rare]:[Res_Rare]],MATCH(ROUND(MIN(SUM(CY$4,$O132/1000),SUM($O132,CY$4/1000)),3),CMB[[Cmb_ID]:[Cmb_ID]],0))),-1,-1,0,0)),IF(OR(CY$1,$R132),4,INDEX(CMB[[Cmb_Rare]:[Cmb_Rare]],MATCH(ROUND(MIN(SUM(CY$4,$O132/1000),SUM($O132,CY$4/1000)),3),CMB[[Cmb_ID]:[Cmb_ID]],0))),CHOOSE(AC[[M]:[M]],2,1,1,SUM(AC[[AB]:[DB]])))),""))</f>
        <v/>
      </c>
      <c r="CZ132" t="str">
        <f>IF(OR(CZ$5="",$S132=""),"",IFERROR(SUM(PRODUCT(INDEX(CMB[[BA_0O]:[BA_2O]],MATCH(ROUND(MIN(SUM(CZ$4,$O132/1000),SUM($O132,CZ$4/1000)),3),CMB[[Cmb_ID]:[Cmb_ID]],0),SUM(N(CZ$1),N($R132),1)),CHOOSE(AC[[M]:[M]],1,1,0,AC[[AB]:[AB]])),PRODUCT(INDEX(CMB[[BD_0O]:[BD_2O]],MATCH(ROUND(MIN(SUM(CZ$4,$O132/1000),SUM($O132,CZ$4/1000)),3),CMB[[Cmb_ID]:[Cmb_ID]],0),SUM(N(CZ$1),N($R132),1)),CHOOSE(AC[[M]:[M]],1,0,1,AC[[DB]:[DB]])),PRODUCT(SUM(ROUND(AVERAGE(VALUE(CZ$3),VALUE($P132)),0),CHOOSE(IF(OR(CZ$1,$R132),4,INDEX(CMB[[Res_Rare]:[Res_Rare]],MATCH(ROUND(MIN(SUM(CZ$4,$O132/1000),SUM($O132,CZ$4/1000)),3),CMB[[Cmb_ID]:[Cmb_ID]],0))),-1,-1,0,0)),IF(OR(CZ$1,$R132),4,INDEX(CMB[[Cmb_Rare]:[Cmb_Rare]],MATCH(ROUND(MIN(SUM(CZ$4,$O132/1000),SUM($O132,CZ$4/1000)),3),CMB[[Cmb_ID]:[Cmb_ID]],0))),CHOOSE(AC[[M]:[M]],2,1,1,SUM(AC[[AB]:[DB]])))),""))</f>
        <v/>
      </c>
      <c r="DA132" t="str">
        <f>IF(OR(DA$5="",$S132=""),"",IFERROR(SUM(PRODUCT(INDEX(CMB[[BA_0O]:[BA_2O]],MATCH(ROUND(MIN(SUM(DA$4,$O132/1000),SUM($O132,DA$4/1000)),3),CMB[[Cmb_ID]:[Cmb_ID]],0),SUM(N(DA$1),N($R132),1)),CHOOSE(AC[[M]:[M]],1,1,0,AC[[AB]:[AB]])),PRODUCT(INDEX(CMB[[BD_0O]:[BD_2O]],MATCH(ROUND(MIN(SUM(DA$4,$O132/1000),SUM($O132,DA$4/1000)),3),CMB[[Cmb_ID]:[Cmb_ID]],0),SUM(N(DA$1),N($R132),1)),CHOOSE(AC[[M]:[M]],1,0,1,AC[[DB]:[DB]])),PRODUCT(SUM(ROUND(AVERAGE(VALUE(DA$3),VALUE($P132)),0),CHOOSE(IF(OR(DA$1,$R132),4,INDEX(CMB[[Res_Rare]:[Res_Rare]],MATCH(ROUND(MIN(SUM(DA$4,$O132/1000),SUM($O132,DA$4/1000)),3),CMB[[Cmb_ID]:[Cmb_ID]],0))),-1,-1,0,0)),IF(OR(DA$1,$R132),4,INDEX(CMB[[Cmb_Rare]:[Cmb_Rare]],MATCH(ROUND(MIN(SUM(DA$4,$O132/1000),SUM($O132,DA$4/1000)),3),CMB[[Cmb_ID]:[Cmb_ID]],0))),CHOOSE(AC[[M]:[M]],2,1,1,SUM(AC[[AB]:[DB]])))),""))</f>
        <v/>
      </c>
      <c r="DB132" t="str">
        <f>IF(OR(DB$5="",$S132=""),"",IFERROR(SUM(PRODUCT(INDEX(CMB[[BA_0O]:[BA_2O]],MATCH(ROUND(MIN(SUM(DB$4,$O132/1000),SUM($O132,DB$4/1000)),3),CMB[[Cmb_ID]:[Cmb_ID]],0),SUM(N(DB$1),N($R132),1)),CHOOSE(AC[[M]:[M]],1,1,0,AC[[AB]:[AB]])),PRODUCT(INDEX(CMB[[BD_0O]:[BD_2O]],MATCH(ROUND(MIN(SUM(DB$4,$O132/1000),SUM($O132,DB$4/1000)),3),CMB[[Cmb_ID]:[Cmb_ID]],0),SUM(N(DB$1),N($R132),1)),CHOOSE(AC[[M]:[M]],1,0,1,AC[[DB]:[DB]])),PRODUCT(SUM(ROUND(AVERAGE(VALUE(DB$3),VALUE($P132)),0),CHOOSE(IF(OR(DB$1,$R132),4,INDEX(CMB[[Res_Rare]:[Res_Rare]],MATCH(ROUND(MIN(SUM(DB$4,$O132/1000),SUM($O132,DB$4/1000)),3),CMB[[Cmb_ID]:[Cmb_ID]],0))),-1,-1,0,0)),IF(OR(DB$1,$R132),4,INDEX(CMB[[Cmb_Rare]:[Cmb_Rare]],MATCH(ROUND(MIN(SUM(DB$4,$O132/1000),SUM($O132,DB$4/1000)),3),CMB[[Cmb_ID]:[Cmb_ID]],0))),CHOOSE(AC[[M]:[M]],2,1,1,SUM(AC[[AB]:[DB]])))),""))</f>
        <v/>
      </c>
      <c r="DC132" t="str">
        <f>IF(OR(DC$5="",$S132=""),"",IFERROR(SUM(PRODUCT(INDEX(CMB[[BA_0O]:[BA_2O]],MATCH(ROUND(MIN(SUM(DC$4,$O132/1000),SUM($O132,DC$4/1000)),3),CMB[[Cmb_ID]:[Cmb_ID]],0),SUM(N(DC$1),N($R132),1)),CHOOSE(AC[[M]:[M]],1,1,0,AC[[AB]:[AB]])),PRODUCT(INDEX(CMB[[BD_0O]:[BD_2O]],MATCH(ROUND(MIN(SUM(DC$4,$O132/1000),SUM($O132,DC$4/1000)),3),CMB[[Cmb_ID]:[Cmb_ID]],0),SUM(N(DC$1),N($R132),1)),CHOOSE(AC[[M]:[M]],1,0,1,AC[[DB]:[DB]])),PRODUCT(SUM(ROUND(AVERAGE(VALUE(DC$3),VALUE($P132)),0),CHOOSE(IF(OR(DC$1,$R132),4,INDEX(CMB[[Res_Rare]:[Res_Rare]],MATCH(ROUND(MIN(SUM(DC$4,$O132/1000),SUM($O132,DC$4/1000)),3),CMB[[Cmb_ID]:[Cmb_ID]],0))),-1,-1,0,0)),IF(OR(DC$1,$R132),4,INDEX(CMB[[Cmb_Rare]:[Cmb_Rare]],MATCH(ROUND(MIN(SUM(DC$4,$O132/1000),SUM($O132,DC$4/1000)),3),CMB[[Cmb_ID]:[Cmb_ID]],0))),CHOOSE(AC[[M]:[M]],2,1,1,SUM(AC[[AB]:[DB]])))),""))</f>
        <v/>
      </c>
      <c r="DD132" t="str">
        <f>IF(OR(DD$5="",$S132=""),"",IFERROR(SUM(PRODUCT(INDEX(CMB[[BA_0O]:[BA_2O]],MATCH(ROUND(MIN(SUM(DD$4,$O132/1000),SUM($O132,DD$4/1000)),3),CMB[[Cmb_ID]:[Cmb_ID]],0),SUM(N(DD$1),N($R132),1)),CHOOSE(AC[[M]:[M]],1,1,0,AC[[AB]:[AB]])),PRODUCT(INDEX(CMB[[BD_0O]:[BD_2O]],MATCH(ROUND(MIN(SUM(DD$4,$O132/1000),SUM($O132,DD$4/1000)),3),CMB[[Cmb_ID]:[Cmb_ID]],0),SUM(N(DD$1),N($R132),1)),CHOOSE(AC[[M]:[M]],1,0,1,AC[[DB]:[DB]])),PRODUCT(SUM(ROUND(AVERAGE(VALUE(DD$3),VALUE($P132)),0),CHOOSE(IF(OR(DD$1,$R132),4,INDEX(CMB[[Res_Rare]:[Res_Rare]],MATCH(ROUND(MIN(SUM(DD$4,$O132/1000),SUM($O132,DD$4/1000)),3),CMB[[Cmb_ID]:[Cmb_ID]],0))),-1,-1,0,0)),IF(OR(DD$1,$R132),4,INDEX(CMB[[Cmb_Rare]:[Cmb_Rare]],MATCH(ROUND(MIN(SUM(DD$4,$O132/1000),SUM($O132,DD$4/1000)),3),CMB[[Cmb_ID]:[Cmb_ID]],0))),CHOOSE(AC[[M]:[M]],2,1,1,SUM(AC[[AB]:[DB]])))),""))</f>
        <v/>
      </c>
      <c r="DE132" t="str">
        <f>IF(OR(DE$5="",$S132=""),"",IFERROR(SUM(PRODUCT(INDEX(CMB[[BA_0O]:[BA_2O]],MATCH(ROUND(MIN(SUM(DE$4,$O132/1000),SUM($O132,DE$4/1000)),3),CMB[[Cmb_ID]:[Cmb_ID]],0),SUM(N(DE$1),N($R132),1)),CHOOSE(AC[[M]:[M]],1,1,0,AC[[AB]:[AB]])),PRODUCT(INDEX(CMB[[BD_0O]:[BD_2O]],MATCH(ROUND(MIN(SUM(DE$4,$O132/1000),SUM($O132,DE$4/1000)),3),CMB[[Cmb_ID]:[Cmb_ID]],0),SUM(N(DE$1),N($R132),1)),CHOOSE(AC[[M]:[M]],1,0,1,AC[[DB]:[DB]])),PRODUCT(SUM(ROUND(AVERAGE(VALUE(DE$3),VALUE($P132)),0),CHOOSE(IF(OR(DE$1,$R132),4,INDEX(CMB[[Res_Rare]:[Res_Rare]],MATCH(ROUND(MIN(SUM(DE$4,$O132/1000),SUM($O132,DE$4/1000)),3),CMB[[Cmb_ID]:[Cmb_ID]],0))),-1,-1,0,0)),IF(OR(DE$1,$R132),4,INDEX(CMB[[Cmb_Rare]:[Cmb_Rare]],MATCH(ROUND(MIN(SUM(DE$4,$O132/1000),SUM($O132,DE$4/1000)),3),CMB[[Cmb_ID]:[Cmb_ID]],0))),CHOOSE(AC[[M]:[M]],2,1,1,SUM(AC[[AB]:[DB]])))),""))</f>
        <v/>
      </c>
      <c r="DF132" t="str">
        <f>IF(OR(DF$5="",$S132=""),"",IFERROR(SUM(PRODUCT(INDEX(CMB[[BA_0O]:[BA_2O]],MATCH(ROUND(MIN(SUM(DF$4,$O132/1000),SUM($O132,DF$4/1000)),3),CMB[[Cmb_ID]:[Cmb_ID]],0),SUM(N(DF$1),N($R132),1)),CHOOSE(AC[[M]:[M]],1,1,0,AC[[AB]:[AB]])),PRODUCT(INDEX(CMB[[BD_0O]:[BD_2O]],MATCH(ROUND(MIN(SUM(DF$4,$O132/1000),SUM($O132,DF$4/1000)),3),CMB[[Cmb_ID]:[Cmb_ID]],0),SUM(N(DF$1),N($R132),1)),CHOOSE(AC[[M]:[M]],1,0,1,AC[[DB]:[DB]])),PRODUCT(SUM(ROUND(AVERAGE(VALUE(DF$3),VALUE($P132)),0),CHOOSE(IF(OR(DF$1,$R132),4,INDEX(CMB[[Res_Rare]:[Res_Rare]],MATCH(ROUND(MIN(SUM(DF$4,$O132/1000),SUM($O132,DF$4/1000)),3),CMB[[Cmb_ID]:[Cmb_ID]],0))),-1,-1,0,0)),IF(OR(DF$1,$R132),4,INDEX(CMB[[Cmb_Rare]:[Cmb_Rare]],MATCH(ROUND(MIN(SUM(DF$4,$O132/1000),SUM($O132,DF$4/1000)),3),CMB[[Cmb_ID]:[Cmb_ID]],0))),CHOOSE(AC[[M]:[M]],2,1,1,SUM(AC[[AB]:[DB]])))),""))</f>
        <v/>
      </c>
      <c r="DG132" t="str">
        <f>IF(OR(DG$5="",$S132=""),"",IFERROR(SUM(PRODUCT(INDEX(CMB[[BA_0O]:[BA_2O]],MATCH(ROUND(MIN(SUM(DG$4,$O132/1000),SUM($O132,DG$4/1000)),3),CMB[[Cmb_ID]:[Cmb_ID]],0),SUM(N(DG$1),N($R132),1)),CHOOSE(AC[[M]:[M]],1,1,0,AC[[AB]:[AB]])),PRODUCT(INDEX(CMB[[BD_0O]:[BD_2O]],MATCH(ROUND(MIN(SUM(DG$4,$O132/1000),SUM($O132,DG$4/1000)),3),CMB[[Cmb_ID]:[Cmb_ID]],0),SUM(N(DG$1),N($R132),1)),CHOOSE(AC[[M]:[M]],1,0,1,AC[[DB]:[DB]])),PRODUCT(SUM(ROUND(AVERAGE(VALUE(DG$3),VALUE($P132)),0),CHOOSE(IF(OR(DG$1,$R132),4,INDEX(CMB[[Res_Rare]:[Res_Rare]],MATCH(ROUND(MIN(SUM(DG$4,$O132/1000),SUM($O132,DG$4/1000)),3),CMB[[Cmb_ID]:[Cmb_ID]],0))),-1,-1,0,0)),IF(OR(DG$1,$R132),4,INDEX(CMB[[Cmb_Rare]:[Cmb_Rare]],MATCH(ROUND(MIN(SUM(DG$4,$O132/1000),SUM($O132,DG$4/1000)),3),CMB[[Cmb_ID]:[Cmb_ID]],0))),CHOOSE(AC[[M]:[M]],2,1,1,SUM(AC[[AB]:[DB]])))),""))</f>
        <v/>
      </c>
      <c r="DH132" t="str">
        <f>IF(OR(DH$5="",$S132=""),"",IFERROR(SUM(PRODUCT(INDEX(CMB[[BA_0O]:[BA_2O]],MATCH(ROUND(MIN(SUM(DH$4,$O132/1000),SUM($O132,DH$4/1000)),3),CMB[[Cmb_ID]:[Cmb_ID]],0),SUM(N(DH$1),N($R132),1)),CHOOSE(AC[[M]:[M]],1,1,0,AC[[AB]:[AB]])),PRODUCT(INDEX(CMB[[BD_0O]:[BD_2O]],MATCH(ROUND(MIN(SUM(DH$4,$O132/1000),SUM($O132,DH$4/1000)),3),CMB[[Cmb_ID]:[Cmb_ID]],0),SUM(N(DH$1),N($R132),1)),CHOOSE(AC[[M]:[M]],1,0,1,AC[[DB]:[DB]])),PRODUCT(SUM(ROUND(AVERAGE(VALUE(DH$3),VALUE($P132)),0),CHOOSE(IF(OR(DH$1,$R132),4,INDEX(CMB[[Res_Rare]:[Res_Rare]],MATCH(ROUND(MIN(SUM(DH$4,$O132/1000),SUM($O132,DH$4/1000)),3),CMB[[Cmb_ID]:[Cmb_ID]],0))),-1,-1,0,0)),IF(OR(DH$1,$R132),4,INDEX(CMB[[Cmb_Rare]:[Cmb_Rare]],MATCH(ROUND(MIN(SUM(DH$4,$O132/1000),SUM($O132,DH$4/1000)),3),CMB[[Cmb_ID]:[Cmb_ID]],0))),CHOOSE(AC[[M]:[M]],2,1,1,SUM(AC[[AB]:[DB]])))),""))</f>
        <v/>
      </c>
      <c r="DI132" t="str">
        <f>IF(OR(DI$5="",$S132=""),"",IFERROR(SUM(PRODUCT(INDEX(CMB[[BA_0O]:[BA_2O]],MATCH(ROUND(MIN(SUM(DI$4,$O132/1000),SUM($O132,DI$4/1000)),3),CMB[[Cmb_ID]:[Cmb_ID]],0),SUM(N(DI$1),N($R132),1)),CHOOSE(AC[[M]:[M]],1,1,0,AC[[AB]:[AB]])),PRODUCT(INDEX(CMB[[BD_0O]:[BD_2O]],MATCH(ROUND(MIN(SUM(DI$4,$O132/1000),SUM($O132,DI$4/1000)),3),CMB[[Cmb_ID]:[Cmb_ID]],0),SUM(N(DI$1),N($R132),1)),CHOOSE(AC[[M]:[M]],1,0,1,AC[[DB]:[DB]])),PRODUCT(SUM(ROUND(AVERAGE(VALUE(DI$3),VALUE($P132)),0),CHOOSE(IF(OR(DI$1,$R132),4,INDEX(CMB[[Res_Rare]:[Res_Rare]],MATCH(ROUND(MIN(SUM(DI$4,$O132/1000),SUM($O132,DI$4/1000)),3),CMB[[Cmb_ID]:[Cmb_ID]],0))),-1,-1,0,0)),IF(OR(DI$1,$R132),4,INDEX(CMB[[Cmb_Rare]:[Cmb_Rare]],MATCH(ROUND(MIN(SUM(DI$4,$O132/1000),SUM($O132,DI$4/1000)),3),CMB[[Cmb_ID]:[Cmb_ID]],0))),CHOOSE(AC[[M]:[M]],2,1,1,SUM(AC[[AB]:[DB]])))),""))</f>
        <v/>
      </c>
      <c r="DJ132" t="str">
        <f>IF(OR(DJ$5="",$S132=""),"",IFERROR(SUM(PRODUCT(INDEX(CMB[[BA_0O]:[BA_2O]],MATCH(ROUND(MIN(SUM(DJ$4,$O132/1000),SUM($O132,DJ$4/1000)),3),CMB[[Cmb_ID]:[Cmb_ID]],0),SUM(N(DJ$1),N($R132),1)),CHOOSE(AC[[M]:[M]],1,1,0,AC[[AB]:[AB]])),PRODUCT(INDEX(CMB[[BD_0O]:[BD_2O]],MATCH(ROUND(MIN(SUM(DJ$4,$O132/1000),SUM($O132,DJ$4/1000)),3),CMB[[Cmb_ID]:[Cmb_ID]],0),SUM(N(DJ$1),N($R132),1)),CHOOSE(AC[[M]:[M]],1,0,1,AC[[DB]:[DB]])),PRODUCT(SUM(ROUND(AVERAGE(VALUE(DJ$3),VALUE($P132)),0),CHOOSE(IF(OR(DJ$1,$R132),4,INDEX(CMB[[Res_Rare]:[Res_Rare]],MATCH(ROUND(MIN(SUM(DJ$4,$O132/1000),SUM($O132,DJ$4/1000)),3),CMB[[Cmb_ID]:[Cmb_ID]],0))),-1,-1,0,0)),IF(OR(DJ$1,$R132),4,INDEX(CMB[[Cmb_Rare]:[Cmb_Rare]],MATCH(ROUND(MIN(SUM(DJ$4,$O132/1000),SUM($O132,DJ$4/1000)),3),CMB[[Cmb_ID]:[Cmb_ID]],0))),CHOOSE(AC[[M]:[M]],2,1,1,SUM(AC[[AB]:[DB]])))),""))</f>
        <v/>
      </c>
      <c r="DK132" t="str">
        <f>IF(OR(DK$5="",$S132=""),"",IFERROR(SUM(PRODUCT(INDEX(CMB[[BA_0O]:[BA_2O]],MATCH(ROUND(MIN(SUM(DK$4,$O132/1000),SUM($O132,DK$4/1000)),3),CMB[[Cmb_ID]:[Cmb_ID]],0),SUM(N(DK$1),N($R132),1)),CHOOSE(AC[[M]:[M]],1,1,0,AC[[AB]:[AB]])),PRODUCT(INDEX(CMB[[BD_0O]:[BD_2O]],MATCH(ROUND(MIN(SUM(DK$4,$O132/1000),SUM($O132,DK$4/1000)),3),CMB[[Cmb_ID]:[Cmb_ID]],0),SUM(N(DK$1),N($R132),1)),CHOOSE(AC[[M]:[M]],1,0,1,AC[[DB]:[DB]])),PRODUCT(SUM(ROUND(AVERAGE(VALUE(DK$3),VALUE($P132)),0),CHOOSE(IF(OR(DK$1,$R132),4,INDEX(CMB[[Res_Rare]:[Res_Rare]],MATCH(ROUND(MIN(SUM(DK$4,$O132/1000),SUM($O132,DK$4/1000)),3),CMB[[Cmb_ID]:[Cmb_ID]],0))),-1,-1,0,0)),IF(OR(DK$1,$R132),4,INDEX(CMB[[Cmb_Rare]:[Cmb_Rare]],MATCH(ROUND(MIN(SUM(DK$4,$O132/1000),SUM($O132,DK$4/1000)),3),CMB[[Cmb_ID]:[Cmb_ID]],0))),CHOOSE(AC[[M]:[M]],2,1,1,SUM(AC[[AB]:[DB]])))),""))</f>
        <v/>
      </c>
      <c r="DL132" t="str">
        <f>IF(OR(DL$5="",$S132=""),"",IFERROR(SUM(PRODUCT(INDEX(CMB[[BA_0O]:[BA_2O]],MATCH(ROUND(MIN(SUM(DL$4,$O132/1000),SUM($O132,DL$4/1000)),3),CMB[[Cmb_ID]:[Cmb_ID]],0),SUM(N(DL$1),N($R132),1)),CHOOSE(AC[[M]:[M]],1,1,0,AC[[AB]:[AB]])),PRODUCT(INDEX(CMB[[BD_0O]:[BD_2O]],MATCH(ROUND(MIN(SUM(DL$4,$O132/1000),SUM($O132,DL$4/1000)),3),CMB[[Cmb_ID]:[Cmb_ID]],0),SUM(N(DL$1),N($R132),1)),CHOOSE(AC[[M]:[M]],1,0,1,AC[[DB]:[DB]])),PRODUCT(SUM(ROUND(AVERAGE(VALUE(DL$3),VALUE($P132)),0),CHOOSE(IF(OR(DL$1,$R132),4,INDEX(CMB[[Res_Rare]:[Res_Rare]],MATCH(ROUND(MIN(SUM(DL$4,$O132/1000),SUM($O132,DL$4/1000)),3),CMB[[Cmb_ID]:[Cmb_ID]],0))),-1,-1,0,0)),IF(OR(DL$1,$R132),4,INDEX(CMB[[Cmb_Rare]:[Cmb_Rare]],MATCH(ROUND(MIN(SUM(DL$4,$O132/1000),SUM($O132,DL$4/1000)),3),CMB[[Cmb_ID]:[Cmb_ID]],0))),CHOOSE(AC[[M]:[M]],2,1,1,SUM(AC[[AB]:[DB]])))),""))</f>
        <v/>
      </c>
      <c r="DM132" t="str">
        <f>IF(OR(DM$5="",$S132=""),"",IFERROR(SUM(PRODUCT(INDEX(CMB[[BA_0O]:[BA_2O]],MATCH(ROUND(MIN(SUM(DM$4,$O132/1000),SUM($O132,DM$4/1000)),3),CMB[[Cmb_ID]:[Cmb_ID]],0),SUM(N(DM$1),N($R132),1)),CHOOSE(AC[[M]:[M]],1,1,0,AC[[AB]:[AB]])),PRODUCT(INDEX(CMB[[BD_0O]:[BD_2O]],MATCH(ROUND(MIN(SUM(DM$4,$O132/1000),SUM($O132,DM$4/1000)),3),CMB[[Cmb_ID]:[Cmb_ID]],0),SUM(N(DM$1),N($R132),1)),CHOOSE(AC[[M]:[M]],1,0,1,AC[[DB]:[DB]])),PRODUCT(SUM(ROUND(AVERAGE(VALUE(DM$3),VALUE($P132)),0),CHOOSE(IF(OR(DM$1,$R132),4,INDEX(CMB[[Res_Rare]:[Res_Rare]],MATCH(ROUND(MIN(SUM(DM$4,$O132/1000),SUM($O132,DM$4/1000)),3),CMB[[Cmb_ID]:[Cmb_ID]],0))),-1,-1,0,0)),IF(OR(DM$1,$R132),4,INDEX(CMB[[Cmb_Rare]:[Cmb_Rare]],MATCH(ROUND(MIN(SUM(DM$4,$O132/1000),SUM($O132,DM$4/1000)),3),CMB[[Cmb_ID]:[Cmb_ID]],0))),CHOOSE(AC[[M]:[M]],2,1,1,SUM(AC[[AB]:[DB]])))),""))</f>
        <v/>
      </c>
      <c r="DN132" t="str">
        <f>IF(OR(DN$5="",$S132=""),"",IFERROR(SUM(PRODUCT(INDEX(CMB[[BA_0O]:[BA_2O]],MATCH(ROUND(MIN(SUM(DN$4,$O132/1000),SUM($O132,DN$4/1000)),3),CMB[[Cmb_ID]:[Cmb_ID]],0),SUM(N(DN$1),N($R132),1)),CHOOSE(AC[[M]:[M]],1,1,0,AC[[AB]:[AB]])),PRODUCT(INDEX(CMB[[BD_0O]:[BD_2O]],MATCH(ROUND(MIN(SUM(DN$4,$O132/1000),SUM($O132,DN$4/1000)),3),CMB[[Cmb_ID]:[Cmb_ID]],0),SUM(N(DN$1),N($R132),1)),CHOOSE(AC[[M]:[M]],1,0,1,AC[[DB]:[DB]])),PRODUCT(SUM(ROUND(AVERAGE(VALUE(DN$3),VALUE($P132)),0),CHOOSE(IF(OR(DN$1,$R132),4,INDEX(CMB[[Res_Rare]:[Res_Rare]],MATCH(ROUND(MIN(SUM(DN$4,$O132/1000),SUM($O132,DN$4/1000)),3),CMB[[Cmb_ID]:[Cmb_ID]],0))),-1,-1,0,0)),IF(OR(DN$1,$R132),4,INDEX(CMB[[Cmb_Rare]:[Cmb_Rare]],MATCH(ROUND(MIN(SUM(DN$4,$O132/1000),SUM($O132,DN$4/1000)),3),CMB[[Cmb_ID]:[Cmb_ID]],0))),CHOOSE(AC[[M]:[M]],2,1,1,SUM(AC[[AB]:[DB]])))),""))</f>
        <v/>
      </c>
      <c r="DO132" t="str">
        <f>IF(OR(DO$5="",$S132=""),"",IFERROR(SUM(PRODUCT(INDEX(CMB[[BA_0O]:[BA_2O]],MATCH(ROUND(MIN(SUM(DO$4,$O132/1000),SUM($O132,DO$4/1000)),3),CMB[[Cmb_ID]:[Cmb_ID]],0),SUM(N(DO$1),N($R132),1)),CHOOSE(AC[[M]:[M]],1,1,0,AC[[AB]:[AB]])),PRODUCT(INDEX(CMB[[BD_0O]:[BD_2O]],MATCH(ROUND(MIN(SUM(DO$4,$O132/1000),SUM($O132,DO$4/1000)),3),CMB[[Cmb_ID]:[Cmb_ID]],0),SUM(N(DO$1),N($R132),1)),CHOOSE(AC[[M]:[M]],1,0,1,AC[[DB]:[DB]])),PRODUCT(SUM(ROUND(AVERAGE(VALUE(DO$3),VALUE($P132)),0),CHOOSE(IF(OR(DO$1,$R132),4,INDEX(CMB[[Res_Rare]:[Res_Rare]],MATCH(ROUND(MIN(SUM(DO$4,$O132/1000),SUM($O132,DO$4/1000)),3),CMB[[Cmb_ID]:[Cmb_ID]],0))),-1,-1,0,0)),IF(OR(DO$1,$R132),4,INDEX(CMB[[Cmb_Rare]:[Cmb_Rare]],MATCH(ROUND(MIN(SUM(DO$4,$O132/1000),SUM($O132,DO$4/1000)),3),CMB[[Cmb_ID]:[Cmb_ID]],0))),CHOOSE(AC[[M]:[M]],2,1,1,SUM(AC[[AB]:[DB]])))),""))</f>
        <v/>
      </c>
      <c r="DP132" t="str">
        <f>IF(OR(DP$5="",$S132=""),"",IFERROR(SUM(PRODUCT(INDEX(CMB[[BA_0O]:[BA_2O]],MATCH(ROUND(MIN(SUM(DP$4,$O132/1000),SUM($O132,DP$4/1000)),3),CMB[[Cmb_ID]:[Cmb_ID]],0),SUM(N(DP$1),N($R132),1)),CHOOSE(AC[[M]:[M]],1,1,0,AC[[AB]:[AB]])),PRODUCT(INDEX(CMB[[BD_0O]:[BD_2O]],MATCH(ROUND(MIN(SUM(DP$4,$O132/1000),SUM($O132,DP$4/1000)),3),CMB[[Cmb_ID]:[Cmb_ID]],0),SUM(N(DP$1),N($R132),1)),CHOOSE(AC[[M]:[M]],1,0,1,AC[[DB]:[DB]])),PRODUCT(SUM(ROUND(AVERAGE(VALUE(DP$3),VALUE($P132)),0),CHOOSE(IF(OR(DP$1,$R132),4,INDEX(CMB[[Res_Rare]:[Res_Rare]],MATCH(ROUND(MIN(SUM(DP$4,$O132/1000),SUM($O132,DP$4/1000)),3),CMB[[Cmb_ID]:[Cmb_ID]],0))),-1,-1,0,0)),IF(OR(DP$1,$R132),4,INDEX(CMB[[Cmb_Rare]:[Cmb_Rare]],MATCH(ROUND(MIN(SUM(DP$4,$O132/1000),SUM($O132,DP$4/1000)),3),CMB[[Cmb_ID]:[Cmb_ID]],0))),CHOOSE(AC[[M]:[M]],2,1,1,SUM(AC[[AB]:[DB]])))),""))</f>
        <v/>
      </c>
      <c r="DQ132" t="str">
        <f>IF(OR(DQ$5="",$S132=""),"",IFERROR(SUM(PRODUCT(INDEX(CMB[[BA_0O]:[BA_2O]],MATCH(ROUND(MIN(SUM(DQ$4,$O132/1000),SUM($O132,DQ$4/1000)),3),CMB[[Cmb_ID]:[Cmb_ID]],0),SUM(N(DQ$1),N($R132),1)),CHOOSE(AC[[M]:[M]],1,1,0,AC[[AB]:[AB]])),PRODUCT(INDEX(CMB[[BD_0O]:[BD_2O]],MATCH(ROUND(MIN(SUM(DQ$4,$O132/1000),SUM($O132,DQ$4/1000)),3),CMB[[Cmb_ID]:[Cmb_ID]],0),SUM(N(DQ$1),N($R132),1)),CHOOSE(AC[[M]:[M]],1,0,1,AC[[DB]:[DB]])),PRODUCT(SUM(ROUND(AVERAGE(VALUE(DQ$3),VALUE($P132)),0),CHOOSE(IF(OR(DQ$1,$R132),4,INDEX(CMB[[Res_Rare]:[Res_Rare]],MATCH(ROUND(MIN(SUM(DQ$4,$O132/1000),SUM($O132,DQ$4/1000)),3),CMB[[Cmb_ID]:[Cmb_ID]],0))),-1,-1,0,0)),IF(OR(DQ$1,$R132),4,INDEX(CMB[[Cmb_Rare]:[Cmb_Rare]],MATCH(ROUND(MIN(SUM(DQ$4,$O132/1000),SUM($O132,DQ$4/1000)),3),CMB[[Cmb_ID]:[Cmb_ID]],0))),CHOOSE(AC[[M]:[M]],2,1,1,SUM(AC[[AB]:[DB]])))),""))</f>
        <v/>
      </c>
      <c r="DR132" t="str">
        <f>IF(OR(DR$5="",$S132=""),"",IFERROR(SUM(PRODUCT(INDEX(CMB[[BA_0O]:[BA_2O]],MATCH(ROUND(MIN(SUM(DR$4,$O132/1000),SUM($O132,DR$4/1000)),3),CMB[[Cmb_ID]:[Cmb_ID]],0),SUM(N(DR$1),N($R132),1)),CHOOSE(AC[[M]:[M]],1,1,0,AC[[AB]:[AB]])),PRODUCT(INDEX(CMB[[BD_0O]:[BD_2O]],MATCH(ROUND(MIN(SUM(DR$4,$O132/1000),SUM($O132,DR$4/1000)),3),CMB[[Cmb_ID]:[Cmb_ID]],0),SUM(N(DR$1),N($R132),1)),CHOOSE(AC[[M]:[M]],1,0,1,AC[[DB]:[DB]])),PRODUCT(SUM(ROUND(AVERAGE(VALUE(DR$3),VALUE($P132)),0),CHOOSE(IF(OR(DR$1,$R132),4,INDEX(CMB[[Res_Rare]:[Res_Rare]],MATCH(ROUND(MIN(SUM(DR$4,$O132/1000),SUM($O132,DR$4/1000)),3),CMB[[Cmb_ID]:[Cmb_ID]],0))),-1,-1,0,0)),IF(OR(DR$1,$R132),4,INDEX(CMB[[Cmb_Rare]:[Cmb_Rare]],MATCH(ROUND(MIN(SUM(DR$4,$O132/1000),SUM($O132,DR$4/1000)),3),CMB[[Cmb_ID]:[Cmb_ID]],0))),CHOOSE(AC[[M]:[M]],2,1,1,SUM(AC[[AB]:[DB]])))),""))</f>
        <v/>
      </c>
      <c r="DS132" t="str">
        <f>IF(OR(DS$5="",$S132=""),"",IFERROR(SUM(PRODUCT(INDEX(CMB[[BA_0O]:[BA_2O]],MATCH(ROUND(MIN(SUM(DS$4,$O132/1000),SUM($O132,DS$4/1000)),3),CMB[[Cmb_ID]:[Cmb_ID]],0),SUM(N(DS$1),N($R132),1)),CHOOSE(AC[[M]:[M]],1,1,0,AC[[AB]:[AB]])),PRODUCT(INDEX(CMB[[BD_0O]:[BD_2O]],MATCH(ROUND(MIN(SUM(DS$4,$O132/1000),SUM($O132,DS$4/1000)),3),CMB[[Cmb_ID]:[Cmb_ID]],0),SUM(N(DS$1),N($R132),1)),CHOOSE(AC[[M]:[M]],1,0,1,AC[[DB]:[DB]])),PRODUCT(SUM(ROUND(AVERAGE(VALUE(DS$3),VALUE($P132)),0),CHOOSE(IF(OR(DS$1,$R132),4,INDEX(CMB[[Res_Rare]:[Res_Rare]],MATCH(ROUND(MIN(SUM(DS$4,$O132/1000),SUM($O132,DS$4/1000)),3),CMB[[Cmb_ID]:[Cmb_ID]],0))),-1,-1,0,0)),IF(OR(DS$1,$R132),4,INDEX(CMB[[Cmb_Rare]:[Cmb_Rare]],MATCH(ROUND(MIN(SUM(DS$4,$O132/1000),SUM($O132,DS$4/1000)),3),CMB[[Cmb_ID]:[Cmb_ID]],0))),CHOOSE(AC[[M]:[M]],2,1,1,SUM(AC[[AB]:[DB]])))),""))</f>
        <v/>
      </c>
      <c r="DT132" t="str">
        <f>IF(OR(DT$5="",$S132=""),"",IFERROR(SUM(PRODUCT(INDEX(CMB[[BA_0O]:[BA_2O]],MATCH(ROUND(MIN(SUM(DT$4,$O132/1000),SUM($O132,DT$4/1000)),3),CMB[[Cmb_ID]:[Cmb_ID]],0),SUM(N(DT$1),N($R132),1)),CHOOSE(AC[[M]:[M]],1,1,0,AC[[AB]:[AB]])),PRODUCT(INDEX(CMB[[BD_0O]:[BD_2O]],MATCH(ROUND(MIN(SUM(DT$4,$O132/1000),SUM($O132,DT$4/1000)),3),CMB[[Cmb_ID]:[Cmb_ID]],0),SUM(N(DT$1),N($R132),1)),CHOOSE(AC[[M]:[M]],1,0,1,AC[[DB]:[DB]])),PRODUCT(SUM(ROUND(AVERAGE(VALUE(DT$3),VALUE($P132)),0),CHOOSE(IF(OR(DT$1,$R132),4,INDEX(CMB[[Res_Rare]:[Res_Rare]],MATCH(ROUND(MIN(SUM(DT$4,$O132/1000),SUM($O132,DT$4/1000)),3),CMB[[Cmb_ID]:[Cmb_ID]],0))),-1,-1,0,0)),IF(OR(DT$1,$R132),4,INDEX(CMB[[Cmb_Rare]:[Cmb_Rare]],MATCH(ROUND(MIN(SUM(DT$4,$O132/1000),SUM($O132,DT$4/1000)),3),CMB[[Cmb_ID]:[Cmb_ID]],0))),CHOOSE(AC[[M]:[M]],2,1,1,SUM(AC[[AB]:[DB]])))),""))</f>
        <v/>
      </c>
      <c r="DU132" t="str">
        <f>IF(OR(DU$5="",$S132=""),"",IFERROR(SUM(PRODUCT(INDEX(CMB[[BA_0O]:[BA_2O]],MATCH(ROUND(MIN(SUM(DU$4,$O132/1000),SUM($O132,DU$4/1000)),3),CMB[[Cmb_ID]:[Cmb_ID]],0),SUM(N(DU$1),N($R132),1)),CHOOSE(AC[[M]:[M]],1,1,0,AC[[AB]:[AB]])),PRODUCT(INDEX(CMB[[BD_0O]:[BD_2O]],MATCH(ROUND(MIN(SUM(DU$4,$O132/1000),SUM($O132,DU$4/1000)),3),CMB[[Cmb_ID]:[Cmb_ID]],0),SUM(N(DU$1),N($R132),1)),CHOOSE(AC[[M]:[M]],1,0,1,AC[[DB]:[DB]])),PRODUCT(SUM(ROUND(AVERAGE(VALUE(DU$3),VALUE($P132)),0),CHOOSE(IF(OR(DU$1,$R132),4,INDEX(CMB[[Res_Rare]:[Res_Rare]],MATCH(ROUND(MIN(SUM(DU$4,$O132/1000),SUM($O132,DU$4/1000)),3),CMB[[Cmb_ID]:[Cmb_ID]],0))),-1,-1,0,0)),IF(OR(DU$1,$R132),4,INDEX(CMB[[Cmb_Rare]:[Cmb_Rare]],MATCH(ROUND(MIN(SUM(DU$4,$O132/1000),SUM($O132,DU$4/1000)),3),CMB[[Cmb_ID]:[Cmb_ID]],0))),CHOOSE(AC[[M]:[M]],2,1,1,SUM(AC[[AB]:[DB]])))),""))</f>
        <v/>
      </c>
      <c r="DV132" t="str">
        <f>IF(OR(DV$5="",$S132=""),"",IFERROR(SUM(PRODUCT(INDEX(CMB[[BA_0O]:[BA_2O]],MATCH(ROUND(MIN(SUM(DV$4,$O132/1000),SUM($O132,DV$4/1000)),3),CMB[[Cmb_ID]:[Cmb_ID]],0),SUM(N(DV$1),N($R132),1)),CHOOSE(AC[[M]:[M]],1,1,0,AC[[AB]:[AB]])),PRODUCT(INDEX(CMB[[BD_0O]:[BD_2O]],MATCH(ROUND(MIN(SUM(DV$4,$O132/1000),SUM($O132,DV$4/1000)),3),CMB[[Cmb_ID]:[Cmb_ID]],0),SUM(N(DV$1),N($R132),1)),CHOOSE(AC[[M]:[M]],1,0,1,AC[[DB]:[DB]])),PRODUCT(SUM(ROUND(AVERAGE(VALUE(DV$3),VALUE($P132)),0),CHOOSE(IF(OR(DV$1,$R132),4,INDEX(CMB[[Res_Rare]:[Res_Rare]],MATCH(ROUND(MIN(SUM(DV$4,$O132/1000),SUM($O132,DV$4/1000)),3),CMB[[Cmb_ID]:[Cmb_ID]],0))),-1,-1,0,0)),IF(OR(DV$1,$R132),4,INDEX(CMB[[Cmb_Rare]:[Cmb_Rare]],MATCH(ROUND(MIN(SUM(DV$4,$O132/1000),SUM($O132,DV$4/1000)),3),CMB[[Cmb_ID]:[Cmb_ID]],0))),CHOOSE(AC[[M]:[M]],2,1,1,SUM(AC[[AB]:[DB]])))),""))</f>
        <v/>
      </c>
      <c r="DW132" t="str">
        <f>IF(OR(DW$5="",$S132=""),"",IFERROR(SUM(PRODUCT(INDEX(CMB[[BA_0O]:[BA_2O]],MATCH(ROUND(MIN(SUM(DW$4,$O132/1000),SUM($O132,DW$4/1000)),3),CMB[[Cmb_ID]:[Cmb_ID]],0),SUM(N(DW$1),N($R132),1)),CHOOSE(AC[[M]:[M]],1,1,0,AC[[AB]:[AB]])),PRODUCT(INDEX(CMB[[BD_0O]:[BD_2O]],MATCH(ROUND(MIN(SUM(DW$4,$O132/1000),SUM($O132,DW$4/1000)),3),CMB[[Cmb_ID]:[Cmb_ID]],0),SUM(N(DW$1),N($R132),1)),CHOOSE(AC[[M]:[M]],1,0,1,AC[[DB]:[DB]])),PRODUCT(SUM(ROUND(AVERAGE(VALUE(DW$3),VALUE($P132)),0),CHOOSE(IF(OR(DW$1,$R132),4,INDEX(CMB[[Res_Rare]:[Res_Rare]],MATCH(ROUND(MIN(SUM(DW$4,$O132/1000),SUM($O132,DW$4/1000)),3),CMB[[Cmb_ID]:[Cmb_ID]],0))),-1,-1,0,0)),IF(OR(DW$1,$R132),4,INDEX(CMB[[Cmb_Rare]:[Cmb_Rare]],MATCH(ROUND(MIN(SUM(DW$4,$O132/1000),SUM($O132,DW$4/1000)),3),CMB[[Cmb_ID]:[Cmb_ID]],0))),CHOOSE(AC[[M]:[M]],2,1,1,SUM(AC[[AB]:[DB]])))),""))</f>
        <v/>
      </c>
      <c r="DX132" t="str">
        <f>IF(OR(DX$5="",$S132=""),"",IFERROR(SUM(PRODUCT(INDEX(CMB[[BA_0O]:[BA_2O]],MATCH(ROUND(MIN(SUM(DX$4,$O132/1000),SUM($O132,DX$4/1000)),3),CMB[[Cmb_ID]:[Cmb_ID]],0),SUM(N(DX$1),N($R132),1)),CHOOSE(AC[[M]:[M]],1,1,0,AC[[AB]:[AB]])),PRODUCT(INDEX(CMB[[BD_0O]:[BD_2O]],MATCH(ROUND(MIN(SUM(DX$4,$O132/1000),SUM($O132,DX$4/1000)),3),CMB[[Cmb_ID]:[Cmb_ID]],0),SUM(N(DX$1),N($R132),1)),CHOOSE(AC[[M]:[M]],1,0,1,AC[[DB]:[DB]])),PRODUCT(SUM(ROUND(AVERAGE(VALUE(DX$3),VALUE($P132)),0),CHOOSE(IF(OR(DX$1,$R132),4,INDEX(CMB[[Res_Rare]:[Res_Rare]],MATCH(ROUND(MIN(SUM(DX$4,$O132/1000),SUM($O132,DX$4/1000)),3),CMB[[Cmb_ID]:[Cmb_ID]],0))),-1,-1,0,0)),IF(OR(DX$1,$R132),4,INDEX(CMB[[Cmb_Rare]:[Cmb_Rare]],MATCH(ROUND(MIN(SUM(DX$4,$O132/1000),SUM($O132,DX$4/1000)),3),CMB[[Cmb_ID]:[Cmb_ID]],0))),CHOOSE(AC[[M]:[M]],2,1,1,SUM(AC[[AB]:[DB]])))),""))</f>
        <v/>
      </c>
      <c r="DY132" t="str">
        <f>IF(OR(DY$5="",$S132=""),"",IFERROR(SUM(PRODUCT(INDEX(CMB[[BA_0O]:[BA_2O]],MATCH(ROUND(MIN(SUM(DY$4,$O132/1000),SUM($O132,DY$4/1000)),3),CMB[[Cmb_ID]:[Cmb_ID]],0),SUM(N(DY$1),N($R132),1)),CHOOSE(AC[[M]:[M]],1,1,0,AC[[AB]:[AB]])),PRODUCT(INDEX(CMB[[BD_0O]:[BD_2O]],MATCH(ROUND(MIN(SUM(DY$4,$O132/1000),SUM($O132,DY$4/1000)),3),CMB[[Cmb_ID]:[Cmb_ID]],0),SUM(N(DY$1),N($R132),1)),CHOOSE(AC[[M]:[M]],1,0,1,AC[[DB]:[DB]])),PRODUCT(SUM(ROUND(AVERAGE(VALUE(DY$3),VALUE($P132)),0),CHOOSE(IF(OR(DY$1,$R132),4,INDEX(CMB[[Res_Rare]:[Res_Rare]],MATCH(ROUND(MIN(SUM(DY$4,$O132/1000),SUM($O132,DY$4/1000)),3),CMB[[Cmb_ID]:[Cmb_ID]],0))),-1,-1,0,0)),IF(OR(DY$1,$R132),4,INDEX(CMB[[Cmb_Rare]:[Cmb_Rare]],MATCH(ROUND(MIN(SUM(DY$4,$O132/1000),SUM($O132,DY$4/1000)),3),CMB[[Cmb_ID]:[Cmb_ID]],0))),CHOOSE(AC[[M]:[M]],2,1,1,SUM(AC[[AB]:[DB]])))),""))</f>
        <v/>
      </c>
      <c r="DZ132" t="str">
        <f>IF(OR(DZ$5="",$S132=""),"",IFERROR(SUM(PRODUCT(INDEX(CMB[[BA_0O]:[BA_2O]],MATCH(ROUND(MIN(SUM(DZ$4,$O132/1000),SUM($O132,DZ$4/1000)),3),CMB[[Cmb_ID]:[Cmb_ID]],0),SUM(N(DZ$1),N($R132),1)),CHOOSE(AC[[M]:[M]],1,1,0,AC[[AB]:[AB]])),PRODUCT(INDEX(CMB[[BD_0O]:[BD_2O]],MATCH(ROUND(MIN(SUM(DZ$4,$O132/1000),SUM($O132,DZ$4/1000)),3),CMB[[Cmb_ID]:[Cmb_ID]],0),SUM(N(DZ$1),N($R132),1)),CHOOSE(AC[[M]:[M]],1,0,1,AC[[DB]:[DB]])),PRODUCT(SUM(ROUND(AVERAGE(VALUE(DZ$3),VALUE($P132)),0),CHOOSE(IF(OR(DZ$1,$R132),4,INDEX(CMB[[Res_Rare]:[Res_Rare]],MATCH(ROUND(MIN(SUM(DZ$4,$O132/1000),SUM($O132,DZ$4/1000)),3),CMB[[Cmb_ID]:[Cmb_ID]],0))),-1,-1,0,0)),IF(OR(DZ$1,$R132),4,INDEX(CMB[[Cmb_Rare]:[Cmb_Rare]],MATCH(ROUND(MIN(SUM(DZ$4,$O132/1000),SUM($O132,DZ$4/1000)),3),CMB[[Cmb_ID]:[Cmb_ID]],0))),CHOOSE(AC[[M]:[M]],2,1,1,SUM(AC[[AB]:[DB]])))),""))</f>
        <v/>
      </c>
      <c r="EA132" t="str">
        <f>IF(OR(EA$5="",$S132=""),"",IFERROR(SUM(PRODUCT(INDEX(CMB[[BA_0O]:[BA_2O]],MATCH(ROUND(MIN(SUM(EA$4,$O132/1000),SUM($O132,EA$4/1000)),3),CMB[[Cmb_ID]:[Cmb_ID]],0),SUM(N(EA$1),N($R132),1)),CHOOSE(AC[[M]:[M]],1,1,0,AC[[AB]:[AB]])),PRODUCT(INDEX(CMB[[BD_0O]:[BD_2O]],MATCH(ROUND(MIN(SUM(EA$4,$O132/1000),SUM($O132,EA$4/1000)),3),CMB[[Cmb_ID]:[Cmb_ID]],0),SUM(N(EA$1),N($R132),1)),CHOOSE(AC[[M]:[M]],1,0,1,AC[[DB]:[DB]])),PRODUCT(SUM(ROUND(AVERAGE(VALUE(EA$3),VALUE($P132)),0),CHOOSE(IF(OR(EA$1,$R132),4,INDEX(CMB[[Res_Rare]:[Res_Rare]],MATCH(ROUND(MIN(SUM(EA$4,$O132/1000),SUM($O132,EA$4/1000)),3),CMB[[Cmb_ID]:[Cmb_ID]],0))),-1,-1,0,0)),IF(OR(EA$1,$R132),4,INDEX(CMB[[Cmb_Rare]:[Cmb_Rare]],MATCH(ROUND(MIN(SUM(EA$4,$O132/1000),SUM($O132,EA$4/1000)),3),CMB[[Cmb_ID]:[Cmb_ID]],0))),CHOOSE(AC[[M]:[M]],2,1,1,SUM(AC[[AB]:[DB]])))),""))</f>
        <v/>
      </c>
      <c r="EB132" t="str">
        <f>IF(OR(EB$5="",$S132=""),"",IFERROR(SUM(PRODUCT(INDEX(CMB[[BA_0O]:[BA_2O]],MATCH(ROUND(MIN(SUM(EB$4,$O132/1000),SUM($O132,EB$4/1000)),3),CMB[[Cmb_ID]:[Cmb_ID]],0),SUM(N(EB$1),N($R132),1)),CHOOSE(AC[[M]:[M]],1,1,0,AC[[AB]:[AB]])),PRODUCT(INDEX(CMB[[BD_0O]:[BD_2O]],MATCH(ROUND(MIN(SUM(EB$4,$O132/1000),SUM($O132,EB$4/1000)),3),CMB[[Cmb_ID]:[Cmb_ID]],0),SUM(N(EB$1),N($R132),1)),CHOOSE(AC[[M]:[M]],1,0,1,AC[[DB]:[DB]])),PRODUCT(SUM(ROUND(AVERAGE(VALUE(EB$3),VALUE($P132)),0),CHOOSE(IF(OR(EB$1,$R132),4,INDEX(CMB[[Res_Rare]:[Res_Rare]],MATCH(ROUND(MIN(SUM(EB$4,$O132/1000),SUM($O132,EB$4/1000)),3),CMB[[Cmb_ID]:[Cmb_ID]],0))),-1,-1,0,0)),IF(OR(EB$1,$R132),4,INDEX(CMB[[Cmb_Rare]:[Cmb_Rare]],MATCH(ROUND(MIN(SUM(EB$4,$O132/1000),SUM($O132,EB$4/1000)),3),CMB[[Cmb_ID]:[Cmb_ID]],0))),CHOOSE(AC[[M]:[M]],2,1,1,SUM(AC[[AB]:[DB]])))),""))</f>
        <v/>
      </c>
      <c r="EC132" t="str">
        <f>IF(OR(EC$5="",$S132=""),"",IFERROR(SUM(PRODUCT(INDEX(CMB[[BA_0O]:[BA_2O]],MATCH(ROUND(MIN(SUM(EC$4,$O132/1000),SUM($O132,EC$4/1000)),3),CMB[[Cmb_ID]:[Cmb_ID]],0),SUM(N(EC$1),N($R132),1)),CHOOSE(AC[[M]:[M]],1,1,0,AC[[AB]:[AB]])),PRODUCT(INDEX(CMB[[BD_0O]:[BD_2O]],MATCH(ROUND(MIN(SUM(EC$4,$O132/1000),SUM($O132,EC$4/1000)),3),CMB[[Cmb_ID]:[Cmb_ID]],0),SUM(N(EC$1),N($R132),1)),CHOOSE(AC[[M]:[M]],1,0,1,AC[[DB]:[DB]])),PRODUCT(SUM(ROUND(AVERAGE(VALUE(EC$3),VALUE($P132)),0),CHOOSE(IF(OR(EC$1,$R132),4,INDEX(CMB[[Res_Rare]:[Res_Rare]],MATCH(ROUND(MIN(SUM(EC$4,$O132/1000),SUM($O132,EC$4/1000)),3),CMB[[Cmb_ID]:[Cmb_ID]],0))),-1,-1,0,0)),IF(OR(EC$1,$R132),4,INDEX(CMB[[Cmb_Rare]:[Cmb_Rare]],MATCH(ROUND(MIN(SUM(EC$4,$O132/1000),SUM($O132,EC$4/1000)),3),CMB[[Cmb_ID]:[Cmb_ID]],0))),CHOOSE(AC[[M]:[M]],2,1,1,SUM(AC[[AB]:[DB]])))),""))</f>
        <v/>
      </c>
      <c r="ED132" t="str">
        <f>IF(OR(ED$5="",$S132=""),"",IFERROR(SUM(PRODUCT(INDEX(CMB[[BA_0O]:[BA_2O]],MATCH(ROUND(MIN(SUM(ED$4,$O132/1000),SUM($O132,ED$4/1000)),3),CMB[[Cmb_ID]:[Cmb_ID]],0),SUM(N(ED$1),N($R132),1)),CHOOSE(AC[[M]:[M]],1,1,0,AC[[AB]:[AB]])),PRODUCT(INDEX(CMB[[BD_0O]:[BD_2O]],MATCH(ROUND(MIN(SUM(ED$4,$O132/1000),SUM($O132,ED$4/1000)),3),CMB[[Cmb_ID]:[Cmb_ID]],0),SUM(N(ED$1),N($R132),1)),CHOOSE(AC[[M]:[M]],1,0,1,AC[[DB]:[DB]])),PRODUCT(SUM(ROUND(AVERAGE(VALUE(ED$3),VALUE($P132)),0),CHOOSE(IF(OR(ED$1,$R132),4,INDEX(CMB[[Res_Rare]:[Res_Rare]],MATCH(ROUND(MIN(SUM(ED$4,$O132/1000),SUM($O132,ED$4/1000)),3),CMB[[Cmb_ID]:[Cmb_ID]],0))),-1,-1,0,0)),IF(OR(ED$1,$R132),4,INDEX(CMB[[Cmb_Rare]:[Cmb_Rare]],MATCH(ROUND(MIN(SUM(ED$4,$O132/1000),SUM($O132,ED$4/1000)),3),CMB[[Cmb_ID]:[Cmb_ID]],0))),CHOOSE(AC[[M]:[M]],2,1,1,SUM(AC[[AB]:[DB]])))),""))</f>
        <v/>
      </c>
      <c r="EE132" t="str">
        <f>IF(OR(EE$5="",$S132=""),"",IFERROR(SUM(PRODUCT(INDEX(CMB[[BA_0O]:[BA_2O]],MATCH(ROUND(MIN(SUM(EE$4,$O132/1000),SUM($O132,EE$4/1000)),3),CMB[[Cmb_ID]:[Cmb_ID]],0),SUM(N(EE$1),N($R132),1)),CHOOSE(AC[[M]:[M]],1,1,0,AC[[AB]:[AB]])),PRODUCT(INDEX(CMB[[BD_0O]:[BD_2O]],MATCH(ROUND(MIN(SUM(EE$4,$O132/1000),SUM($O132,EE$4/1000)),3),CMB[[Cmb_ID]:[Cmb_ID]],0),SUM(N(EE$1),N($R132),1)),CHOOSE(AC[[M]:[M]],1,0,1,AC[[DB]:[DB]])),PRODUCT(SUM(ROUND(AVERAGE(VALUE(EE$3),VALUE($P132)),0),CHOOSE(IF(OR(EE$1,$R132),4,INDEX(CMB[[Res_Rare]:[Res_Rare]],MATCH(ROUND(MIN(SUM(EE$4,$O132/1000),SUM($O132,EE$4/1000)),3),CMB[[Cmb_ID]:[Cmb_ID]],0))),-1,-1,0,0)),IF(OR(EE$1,$R132),4,INDEX(CMB[[Cmb_Rare]:[Cmb_Rare]],MATCH(ROUND(MIN(SUM(EE$4,$O132/1000),SUM($O132,EE$4/1000)),3),CMB[[Cmb_ID]:[Cmb_ID]],0))),CHOOSE(AC[[M]:[M]],2,1,1,SUM(AC[[AB]:[DB]])))),""))</f>
        <v/>
      </c>
      <c r="EF132" t="str">
        <f>IF(OR(EF$5="",$S132=""),"",IFERROR(SUM(PRODUCT(INDEX(CMB[[BA_0O]:[BA_2O]],MATCH(ROUND(MIN(SUM(EF$4,$O132/1000),SUM($O132,EF$4/1000)),3),CMB[[Cmb_ID]:[Cmb_ID]],0),SUM(N(EF$1),N($R132),1)),CHOOSE(AC[[M]:[M]],1,1,0,AC[[AB]:[AB]])),PRODUCT(INDEX(CMB[[BD_0O]:[BD_2O]],MATCH(ROUND(MIN(SUM(EF$4,$O132/1000),SUM($O132,EF$4/1000)),3),CMB[[Cmb_ID]:[Cmb_ID]],0),SUM(N(EF$1),N($R132),1)),CHOOSE(AC[[M]:[M]],1,0,1,AC[[DB]:[DB]])),PRODUCT(SUM(ROUND(AVERAGE(VALUE(EF$3),VALUE($P132)),0),CHOOSE(IF(OR(EF$1,$R132),4,INDEX(CMB[[Res_Rare]:[Res_Rare]],MATCH(ROUND(MIN(SUM(EF$4,$O132/1000),SUM($O132,EF$4/1000)),3),CMB[[Cmb_ID]:[Cmb_ID]],0))),-1,-1,0,0)),IF(OR(EF$1,$R132),4,INDEX(CMB[[Cmb_Rare]:[Cmb_Rare]],MATCH(ROUND(MIN(SUM(EF$4,$O132/1000),SUM($O132,EF$4/1000)),3),CMB[[Cmb_ID]:[Cmb_ID]],0))),CHOOSE(AC[[M]:[M]],2,1,1,SUM(AC[[AB]:[DB]])))),""))</f>
        <v/>
      </c>
      <c r="EG132" t="str">
        <f>IF(OR(EG$5="",$S132=""),"",IFERROR(SUM(PRODUCT(INDEX(CMB[[BA_0O]:[BA_2O]],MATCH(ROUND(MIN(SUM(EG$4,$O132/1000),SUM($O132,EG$4/1000)),3),CMB[[Cmb_ID]:[Cmb_ID]],0),SUM(N(EG$1),N($R132),1)),CHOOSE(AC[[M]:[M]],1,1,0,AC[[AB]:[AB]])),PRODUCT(INDEX(CMB[[BD_0O]:[BD_2O]],MATCH(ROUND(MIN(SUM(EG$4,$O132/1000),SUM($O132,EG$4/1000)),3),CMB[[Cmb_ID]:[Cmb_ID]],0),SUM(N(EG$1),N($R132),1)),CHOOSE(AC[[M]:[M]],1,0,1,AC[[DB]:[DB]])),PRODUCT(SUM(ROUND(AVERAGE(VALUE(EG$3),VALUE($P132)),0),CHOOSE(IF(OR(EG$1,$R132),4,INDEX(CMB[[Res_Rare]:[Res_Rare]],MATCH(ROUND(MIN(SUM(EG$4,$O132/1000),SUM($O132,EG$4/1000)),3),CMB[[Cmb_ID]:[Cmb_ID]],0))),-1,-1,0,0)),IF(OR(EG$1,$R132),4,INDEX(CMB[[Cmb_Rare]:[Cmb_Rare]],MATCH(ROUND(MIN(SUM(EG$4,$O132/1000),SUM($O132,EG$4/1000)),3),CMB[[Cmb_ID]:[Cmb_ID]],0))),CHOOSE(AC[[M]:[M]],2,1,1,SUM(AC[[AB]:[DB]])))),""))</f>
        <v/>
      </c>
      <c r="EH132" t="str">
        <f>IF(OR(EH$5="",$S132=""),"",IFERROR(SUM(PRODUCT(INDEX(CMB[[BA_0O]:[BA_2O]],MATCH(ROUND(MIN(SUM(EH$4,$O132/1000),SUM($O132,EH$4/1000)),3),CMB[[Cmb_ID]:[Cmb_ID]],0),SUM(N(EH$1),N($R132),1)),CHOOSE(AC[[M]:[M]],1,1,0,AC[[AB]:[AB]])),PRODUCT(INDEX(CMB[[BD_0O]:[BD_2O]],MATCH(ROUND(MIN(SUM(EH$4,$O132/1000),SUM($O132,EH$4/1000)),3),CMB[[Cmb_ID]:[Cmb_ID]],0),SUM(N(EH$1),N($R132),1)),CHOOSE(AC[[M]:[M]],1,0,1,AC[[DB]:[DB]])),PRODUCT(SUM(ROUND(AVERAGE(VALUE(EH$3),VALUE($P132)),0),CHOOSE(IF(OR(EH$1,$R132),4,INDEX(CMB[[Res_Rare]:[Res_Rare]],MATCH(ROUND(MIN(SUM(EH$4,$O132/1000),SUM($O132,EH$4/1000)),3),CMB[[Cmb_ID]:[Cmb_ID]],0))),-1,-1,0,0)),IF(OR(EH$1,$R132),4,INDEX(CMB[[Cmb_Rare]:[Cmb_Rare]],MATCH(ROUND(MIN(SUM(EH$4,$O132/1000),SUM($O132,EH$4/1000)),3),CMB[[Cmb_ID]:[Cmb_ID]],0))),CHOOSE(AC[[M]:[M]],2,1,1,SUM(AC[[AB]:[DB]])))),""))</f>
        <v/>
      </c>
      <c r="EI132" t="str">
        <f>IF(OR(EI$5="",$S132=""),"",IFERROR(SUM(PRODUCT(INDEX(CMB[[BA_0O]:[BA_2O]],MATCH(ROUND(MIN(SUM(EI$4,$O132/1000),SUM($O132,EI$4/1000)),3),CMB[[Cmb_ID]:[Cmb_ID]],0),SUM(N(EI$1),N($R132),1)),CHOOSE(AC[[M]:[M]],1,1,0,AC[[AB]:[AB]])),PRODUCT(INDEX(CMB[[BD_0O]:[BD_2O]],MATCH(ROUND(MIN(SUM(EI$4,$O132/1000),SUM($O132,EI$4/1000)),3),CMB[[Cmb_ID]:[Cmb_ID]],0),SUM(N(EI$1),N($R132),1)),CHOOSE(AC[[M]:[M]],1,0,1,AC[[DB]:[DB]])),PRODUCT(SUM(ROUND(AVERAGE(VALUE(EI$3),VALUE($P132)),0),CHOOSE(IF(OR(EI$1,$R132),4,INDEX(CMB[[Res_Rare]:[Res_Rare]],MATCH(ROUND(MIN(SUM(EI$4,$O132/1000),SUM($O132,EI$4/1000)),3),CMB[[Cmb_ID]:[Cmb_ID]],0))),-1,-1,0,0)),IF(OR(EI$1,$R132),4,INDEX(CMB[[Cmb_Rare]:[Cmb_Rare]],MATCH(ROUND(MIN(SUM(EI$4,$O132/1000),SUM($O132,EI$4/1000)),3),CMB[[Cmb_ID]:[Cmb_ID]],0))),CHOOSE(AC[[M]:[M]],2,1,1,SUM(AC[[AB]:[DB]])))),""))</f>
        <v/>
      </c>
      <c r="EJ132" t="str">
        <f>IF(OR(EJ$5="",$S132=""),"",IFERROR(SUM(PRODUCT(INDEX(CMB[[BA_0O]:[BA_2O]],MATCH(ROUND(MIN(SUM(EJ$4,$O132/1000),SUM($O132,EJ$4/1000)),3),CMB[[Cmb_ID]:[Cmb_ID]],0),SUM(N(EJ$1),N($R132),1)),CHOOSE(AC[[M]:[M]],1,1,0,AC[[AB]:[AB]])),PRODUCT(INDEX(CMB[[BD_0O]:[BD_2O]],MATCH(ROUND(MIN(SUM(EJ$4,$O132/1000),SUM($O132,EJ$4/1000)),3),CMB[[Cmb_ID]:[Cmb_ID]],0),SUM(N(EJ$1),N($R132),1)),CHOOSE(AC[[M]:[M]],1,0,1,AC[[DB]:[DB]])),PRODUCT(SUM(ROUND(AVERAGE(VALUE(EJ$3),VALUE($P132)),0),CHOOSE(IF(OR(EJ$1,$R132),4,INDEX(CMB[[Res_Rare]:[Res_Rare]],MATCH(ROUND(MIN(SUM(EJ$4,$O132/1000),SUM($O132,EJ$4/1000)),3),CMB[[Cmb_ID]:[Cmb_ID]],0))),-1,-1,0,0)),IF(OR(EJ$1,$R132),4,INDEX(CMB[[Cmb_Rare]:[Cmb_Rare]],MATCH(ROUND(MIN(SUM(EJ$4,$O132/1000),SUM($O132,EJ$4/1000)),3),CMB[[Cmb_ID]:[Cmb_ID]],0))),CHOOSE(AC[[M]:[M]],2,1,1,SUM(AC[[AB]:[DB]])))),""))</f>
        <v/>
      </c>
      <c r="EK132" t="str">
        <f>IF(OR(EK$5="",$S132=""),"",IFERROR(SUM(PRODUCT(INDEX(CMB[[BA_0O]:[BA_2O]],MATCH(ROUND(MIN(SUM(EK$4,$O132/1000),SUM($O132,EK$4/1000)),3),CMB[[Cmb_ID]:[Cmb_ID]],0),SUM(N(EK$1),N($R132),1)),CHOOSE(AC[[M]:[M]],1,1,0,AC[[AB]:[AB]])),PRODUCT(INDEX(CMB[[BD_0O]:[BD_2O]],MATCH(ROUND(MIN(SUM(EK$4,$O132/1000),SUM($O132,EK$4/1000)),3),CMB[[Cmb_ID]:[Cmb_ID]],0),SUM(N(EK$1),N($R132),1)),CHOOSE(AC[[M]:[M]],1,0,1,AC[[DB]:[DB]])),PRODUCT(SUM(ROUND(AVERAGE(VALUE(EK$3),VALUE($P132)),0),CHOOSE(IF(OR(EK$1,$R132),4,INDEX(CMB[[Res_Rare]:[Res_Rare]],MATCH(ROUND(MIN(SUM(EK$4,$O132/1000),SUM($O132,EK$4/1000)),3),CMB[[Cmb_ID]:[Cmb_ID]],0))),-1,-1,0,0)),IF(OR(EK$1,$R132),4,INDEX(CMB[[Cmb_Rare]:[Cmb_Rare]],MATCH(ROUND(MIN(SUM(EK$4,$O132/1000),SUM($O132,EK$4/1000)),3),CMB[[Cmb_ID]:[Cmb_ID]],0))),CHOOSE(AC[[M]:[M]],2,1,1,SUM(AC[[AB]:[DB]])))),""))</f>
        <v/>
      </c>
      <c r="EL132" t="str">
        <f>IF(OR(EL$5="",$S132=""),"",IFERROR(SUM(PRODUCT(INDEX(CMB[[BA_0O]:[BA_2O]],MATCH(ROUND(MIN(SUM(EL$4,$O132/1000),SUM($O132,EL$4/1000)),3),CMB[[Cmb_ID]:[Cmb_ID]],0),SUM(N(EL$1),N($R132),1)),CHOOSE(AC[[M]:[M]],1,1,0,AC[[AB]:[AB]])),PRODUCT(INDEX(CMB[[BD_0O]:[BD_2O]],MATCH(ROUND(MIN(SUM(EL$4,$O132/1000),SUM($O132,EL$4/1000)),3),CMB[[Cmb_ID]:[Cmb_ID]],0),SUM(N(EL$1),N($R132),1)),CHOOSE(AC[[M]:[M]],1,0,1,AC[[DB]:[DB]])),PRODUCT(SUM(ROUND(AVERAGE(VALUE(EL$3),VALUE($P132)),0),CHOOSE(IF(OR(EL$1,$R132),4,INDEX(CMB[[Res_Rare]:[Res_Rare]],MATCH(ROUND(MIN(SUM(EL$4,$O132/1000),SUM($O132,EL$4/1000)),3),CMB[[Cmb_ID]:[Cmb_ID]],0))),-1,-1,0,0)),IF(OR(EL$1,$R132),4,INDEX(CMB[[Cmb_Rare]:[Cmb_Rare]],MATCH(ROUND(MIN(SUM(EL$4,$O132/1000),SUM($O132,EL$4/1000)),3),CMB[[Cmb_ID]:[Cmb_ID]],0))),CHOOSE(AC[[M]:[M]],2,1,1,SUM(AC[[AB]:[DB]])))),""))</f>
        <v/>
      </c>
      <c r="EM132" t="str">
        <f>IF(OR(EM$5="",$S132=""),"",IFERROR(SUM(PRODUCT(INDEX(CMB[[BA_0O]:[BA_2O]],MATCH(ROUND(MIN(SUM(EM$4,$O132/1000),SUM($O132,EM$4/1000)),3),CMB[[Cmb_ID]:[Cmb_ID]],0),SUM(N(EM$1),N($R132),1)),CHOOSE(AC[[M]:[M]],1,1,0,AC[[AB]:[AB]])),PRODUCT(INDEX(CMB[[BD_0O]:[BD_2O]],MATCH(ROUND(MIN(SUM(EM$4,$O132/1000),SUM($O132,EM$4/1000)),3),CMB[[Cmb_ID]:[Cmb_ID]],0),SUM(N(EM$1),N($R132),1)),CHOOSE(AC[[M]:[M]],1,0,1,AC[[DB]:[DB]])),PRODUCT(SUM(ROUND(AVERAGE(VALUE(EM$3),VALUE($P132)),0),CHOOSE(IF(OR(EM$1,$R132),4,INDEX(CMB[[Res_Rare]:[Res_Rare]],MATCH(ROUND(MIN(SUM(EM$4,$O132/1000),SUM($O132,EM$4/1000)),3),CMB[[Cmb_ID]:[Cmb_ID]],0))),-1,-1,0,0)),IF(OR(EM$1,$R132),4,INDEX(CMB[[Cmb_Rare]:[Cmb_Rare]],MATCH(ROUND(MIN(SUM(EM$4,$O132/1000),SUM($O132,EM$4/1000)),3),CMB[[Cmb_ID]:[Cmb_ID]],0))),CHOOSE(AC[[M]:[M]],2,1,1,SUM(AC[[AB]:[DB]])))),""))</f>
        <v/>
      </c>
      <c r="EN132" t="str">
        <f>IF(OR(EN$5="",$S132=""),"",IFERROR(SUM(PRODUCT(INDEX(CMB[[BA_0O]:[BA_2O]],MATCH(ROUND(MIN(SUM(EN$4,$O132/1000),SUM($O132,EN$4/1000)),3),CMB[[Cmb_ID]:[Cmb_ID]],0),SUM(N(EN$1),N($R132),1)),CHOOSE(AC[[M]:[M]],1,1,0,AC[[AB]:[AB]])),PRODUCT(INDEX(CMB[[BD_0O]:[BD_2O]],MATCH(ROUND(MIN(SUM(EN$4,$O132/1000),SUM($O132,EN$4/1000)),3),CMB[[Cmb_ID]:[Cmb_ID]],0),SUM(N(EN$1),N($R132),1)),CHOOSE(AC[[M]:[M]],1,0,1,AC[[DB]:[DB]])),PRODUCT(SUM(ROUND(AVERAGE(VALUE(EN$3),VALUE($P132)),0),CHOOSE(IF(OR(EN$1,$R132),4,INDEX(CMB[[Res_Rare]:[Res_Rare]],MATCH(ROUND(MIN(SUM(EN$4,$O132/1000),SUM($O132,EN$4/1000)),3),CMB[[Cmb_ID]:[Cmb_ID]],0))),-1,-1,0,0)),IF(OR(EN$1,$R132),4,INDEX(CMB[[Cmb_Rare]:[Cmb_Rare]],MATCH(ROUND(MIN(SUM(EN$4,$O132/1000),SUM($O132,EN$4/1000)),3),CMB[[Cmb_ID]:[Cmb_ID]],0))),CHOOSE(AC[[M]:[M]],2,1,1,SUM(AC[[AB]:[DB]])))),""))</f>
        <v/>
      </c>
      <c r="EO132" t="str">
        <f>IF(OR(EO$5="",$S132=""),"",IFERROR(SUM(PRODUCT(INDEX(CMB[[BA_0O]:[BA_2O]],MATCH(ROUND(MIN(SUM(EO$4,$O132/1000),SUM($O132,EO$4/1000)),3),CMB[[Cmb_ID]:[Cmb_ID]],0),SUM(N(EO$1),N($R132),1)),CHOOSE(AC[[M]:[M]],1,1,0,AC[[AB]:[AB]])),PRODUCT(INDEX(CMB[[BD_0O]:[BD_2O]],MATCH(ROUND(MIN(SUM(EO$4,$O132/1000),SUM($O132,EO$4/1000)),3),CMB[[Cmb_ID]:[Cmb_ID]],0),SUM(N(EO$1),N($R132),1)),CHOOSE(AC[[M]:[M]],1,0,1,AC[[DB]:[DB]])),PRODUCT(SUM(ROUND(AVERAGE(VALUE(EO$3),VALUE($P132)),0),CHOOSE(IF(OR(EO$1,$R132),4,INDEX(CMB[[Res_Rare]:[Res_Rare]],MATCH(ROUND(MIN(SUM(EO$4,$O132/1000),SUM($O132,EO$4/1000)),3),CMB[[Cmb_ID]:[Cmb_ID]],0))),-1,-1,0,0)),IF(OR(EO$1,$R132),4,INDEX(CMB[[Cmb_Rare]:[Cmb_Rare]],MATCH(ROUND(MIN(SUM(EO$4,$O132/1000),SUM($O132,EO$4/1000)),3),CMB[[Cmb_ID]:[Cmb_ID]],0))),CHOOSE(AC[[M]:[M]],2,1,1,SUM(AC[[AB]:[DB]])))),""))</f>
        <v/>
      </c>
      <c r="EP132" t="str">
        <f>IF(OR(EP$5="",$S132=""),"",IFERROR(SUM(PRODUCT(INDEX(CMB[[BA_0O]:[BA_2O]],MATCH(ROUND(MIN(SUM(EP$4,$O132/1000),SUM($O132,EP$4/1000)),3),CMB[[Cmb_ID]:[Cmb_ID]],0),SUM(N(EP$1),N($R132),1)),CHOOSE(AC[[M]:[M]],1,1,0,AC[[AB]:[AB]])),PRODUCT(INDEX(CMB[[BD_0O]:[BD_2O]],MATCH(ROUND(MIN(SUM(EP$4,$O132/1000),SUM($O132,EP$4/1000)),3),CMB[[Cmb_ID]:[Cmb_ID]],0),SUM(N(EP$1),N($R132),1)),CHOOSE(AC[[M]:[M]],1,0,1,AC[[DB]:[DB]])),PRODUCT(SUM(ROUND(AVERAGE(VALUE(EP$3),VALUE($P132)),0),CHOOSE(IF(OR(EP$1,$R132),4,INDEX(CMB[[Res_Rare]:[Res_Rare]],MATCH(ROUND(MIN(SUM(EP$4,$O132/1000),SUM($O132,EP$4/1000)),3),CMB[[Cmb_ID]:[Cmb_ID]],0))),-1,-1,0,0)),IF(OR(EP$1,$R132),4,INDEX(CMB[[Cmb_Rare]:[Cmb_Rare]],MATCH(ROUND(MIN(SUM(EP$4,$O132/1000),SUM($O132,EP$4/1000)),3),CMB[[Cmb_ID]:[Cmb_ID]],0))),CHOOSE(AC[[M]:[M]],2,1,1,SUM(AC[[AB]:[DB]])))),""))</f>
        <v/>
      </c>
      <c r="EQ132" t="str">
        <f>IF(OR(EQ$5="",$S132=""),"",IFERROR(SUM(PRODUCT(INDEX(CMB[[BA_0O]:[BA_2O]],MATCH(ROUND(MIN(SUM(EQ$4,$O132/1000),SUM($O132,EQ$4/1000)),3),CMB[[Cmb_ID]:[Cmb_ID]],0),SUM(N(EQ$1),N($R132),1)),CHOOSE(AC[[M]:[M]],1,1,0,AC[[AB]:[AB]])),PRODUCT(INDEX(CMB[[BD_0O]:[BD_2O]],MATCH(ROUND(MIN(SUM(EQ$4,$O132/1000),SUM($O132,EQ$4/1000)),3),CMB[[Cmb_ID]:[Cmb_ID]],0),SUM(N(EQ$1),N($R132),1)),CHOOSE(AC[[M]:[M]],1,0,1,AC[[DB]:[DB]])),PRODUCT(SUM(ROUND(AVERAGE(VALUE(EQ$3),VALUE($P132)),0),CHOOSE(IF(OR(EQ$1,$R132),4,INDEX(CMB[[Res_Rare]:[Res_Rare]],MATCH(ROUND(MIN(SUM(EQ$4,$O132/1000),SUM($O132,EQ$4/1000)),3),CMB[[Cmb_ID]:[Cmb_ID]],0))),-1,-1,0,0)),IF(OR(EQ$1,$R132),4,INDEX(CMB[[Cmb_Rare]:[Cmb_Rare]],MATCH(ROUND(MIN(SUM(EQ$4,$O132/1000),SUM($O132,EQ$4/1000)),3),CMB[[Cmb_ID]:[Cmb_ID]],0))),CHOOSE(AC[[M]:[M]],2,1,1,SUM(AC[[AB]:[DB]])))),""))</f>
        <v/>
      </c>
      <c r="ER132" t="str">
        <f>IF(OR(ER$5="",$S132=""),"",IFERROR(SUM(PRODUCT(INDEX(CMB[[BA_0O]:[BA_2O]],MATCH(ROUND(MIN(SUM(ER$4,$O132/1000),SUM($O132,ER$4/1000)),3),CMB[[Cmb_ID]:[Cmb_ID]],0),SUM(N(ER$1),N($R132),1)),CHOOSE(AC[[M]:[M]],1,1,0,AC[[AB]:[AB]])),PRODUCT(INDEX(CMB[[BD_0O]:[BD_2O]],MATCH(ROUND(MIN(SUM(ER$4,$O132/1000),SUM($O132,ER$4/1000)),3),CMB[[Cmb_ID]:[Cmb_ID]],0),SUM(N(ER$1),N($R132),1)),CHOOSE(AC[[M]:[M]],1,0,1,AC[[DB]:[DB]])),PRODUCT(SUM(ROUND(AVERAGE(VALUE(ER$3),VALUE($P132)),0),CHOOSE(IF(OR(ER$1,$R132),4,INDEX(CMB[[Res_Rare]:[Res_Rare]],MATCH(ROUND(MIN(SUM(ER$4,$O132/1000),SUM($O132,ER$4/1000)),3),CMB[[Cmb_ID]:[Cmb_ID]],0))),-1,-1,0,0)),IF(OR(ER$1,$R132),4,INDEX(CMB[[Cmb_Rare]:[Cmb_Rare]],MATCH(ROUND(MIN(SUM(ER$4,$O132/1000),SUM($O132,ER$4/1000)),3),CMB[[Cmb_ID]:[Cmb_ID]],0))),CHOOSE(AC[[M]:[M]],2,1,1,SUM(AC[[AB]:[DB]])))),""))</f>
        <v/>
      </c>
      <c r="ES132" t="str">
        <f>IF(OR(ES$5="",$S132=""),"",IFERROR(SUM(PRODUCT(INDEX(CMB[[BA_0O]:[BA_2O]],MATCH(ROUND(MIN(SUM(ES$4,$O132/1000),SUM($O132,ES$4/1000)),3),CMB[[Cmb_ID]:[Cmb_ID]],0),SUM(N(ES$1),N($R132),1)),CHOOSE(AC[[M]:[M]],1,1,0,AC[[AB]:[AB]])),PRODUCT(INDEX(CMB[[BD_0O]:[BD_2O]],MATCH(ROUND(MIN(SUM(ES$4,$O132/1000),SUM($O132,ES$4/1000)),3),CMB[[Cmb_ID]:[Cmb_ID]],0),SUM(N(ES$1),N($R132),1)),CHOOSE(AC[[M]:[M]],1,0,1,AC[[DB]:[DB]])),PRODUCT(SUM(ROUND(AVERAGE(VALUE(ES$3),VALUE($P132)),0),CHOOSE(IF(OR(ES$1,$R132),4,INDEX(CMB[[Res_Rare]:[Res_Rare]],MATCH(ROUND(MIN(SUM(ES$4,$O132/1000),SUM($O132,ES$4/1000)),3),CMB[[Cmb_ID]:[Cmb_ID]],0))),-1,-1,0,0)),IF(OR(ES$1,$R132),4,INDEX(CMB[[Cmb_Rare]:[Cmb_Rare]],MATCH(ROUND(MIN(SUM(ES$4,$O132/1000),SUM($O132,ES$4/1000)),3),CMB[[Cmb_ID]:[Cmb_ID]],0))),CHOOSE(AC[[M]:[M]],2,1,1,SUM(AC[[AB]:[DB]])))),""))</f>
        <v/>
      </c>
      <c r="ET132" t="str">
        <f>IF(OR(ET$5="",$S132=""),"",IFERROR(SUM(PRODUCT(INDEX(CMB[[BA_0O]:[BA_2O]],MATCH(ROUND(MIN(SUM(ET$4,$O132/1000),SUM($O132,ET$4/1000)),3),CMB[[Cmb_ID]:[Cmb_ID]],0),SUM(N(ET$1),N($R132),1)),CHOOSE(AC[[M]:[M]],1,1,0,AC[[AB]:[AB]])),PRODUCT(INDEX(CMB[[BD_0O]:[BD_2O]],MATCH(ROUND(MIN(SUM(ET$4,$O132/1000),SUM($O132,ET$4/1000)),3),CMB[[Cmb_ID]:[Cmb_ID]],0),SUM(N(ET$1),N($R132),1)),CHOOSE(AC[[M]:[M]],1,0,1,AC[[DB]:[DB]])),PRODUCT(SUM(ROUND(AVERAGE(VALUE(ET$3),VALUE($P132)),0),CHOOSE(IF(OR(ET$1,$R132),4,INDEX(CMB[[Res_Rare]:[Res_Rare]],MATCH(ROUND(MIN(SUM(ET$4,$O132/1000),SUM($O132,ET$4/1000)),3),CMB[[Cmb_ID]:[Cmb_ID]],0))),-1,-1,0,0)),IF(OR(ET$1,$R132),4,INDEX(CMB[[Cmb_Rare]:[Cmb_Rare]],MATCH(ROUND(MIN(SUM(ET$4,$O132/1000),SUM($O132,ET$4/1000)),3),CMB[[Cmb_ID]:[Cmb_ID]],0))),CHOOSE(AC[[M]:[M]],2,1,1,SUM(AC[[AB]:[DB]])))),""))</f>
        <v/>
      </c>
      <c r="EU132" t="str">
        <f>IF(OR(EU$5="",$S132=""),"",IFERROR(SUM(PRODUCT(INDEX(CMB[[BA_0O]:[BA_2O]],MATCH(ROUND(MIN(SUM(EU$4,$O132/1000),SUM($O132,EU$4/1000)),3),CMB[[Cmb_ID]:[Cmb_ID]],0),SUM(N(EU$1),N($R132),1)),CHOOSE(AC[[M]:[M]],1,1,0,AC[[AB]:[AB]])),PRODUCT(INDEX(CMB[[BD_0O]:[BD_2O]],MATCH(ROUND(MIN(SUM(EU$4,$O132/1000),SUM($O132,EU$4/1000)),3),CMB[[Cmb_ID]:[Cmb_ID]],0),SUM(N(EU$1),N($R132),1)),CHOOSE(AC[[M]:[M]],1,0,1,AC[[DB]:[DB]])),PRODUCT(SUM(ROUND(AVERAGE(VALUE(EU$3),VALUE($P132)),0),CHOOSE(IF(OR(EU$1,$R132),4,INDEX(CMB[[Res_Rare]:[Res_Rare]],MATCH(ROUND(MIN(SUM(EU$4,$O132/1000),SUM($O132,EU$4/1000)),3),CMB[[Cmb_ID]:[Cmb_ID]],0))),-1,-1,0,0)),IF(OR(EU$1,$R132),4,INDEX(CMB[[Cmb_Rare]:[Cmb_Rare]],MATCH(ROUND(MIN(SUM(EU$4,$O132/1000),SUM($O132,EU$4/1000)),3),CMB[[Cmb_ID]:[Cmb_ID]],0))),CHOOSE(AC[[M]:[M]],2,1,1,SUM(AC[[AB]:[DB]])))),""))</f>
        <v/>
      </c>
      <c r="EV132" t="str">
        <f>IF(OR(EV$5="",$S132=""),"",IFERROR(SUM(PRODUCT(INDEX(CMB[[BA_0O]:[BA_2O]],MATCH(ROUND(MIN(SUM(EV$4,$O132/1000),SUM($O132,EV$4/1000)),3),CMB[[Cmb_ID]:[Cmb_ID]],0),SUM(N(EV$1),N($R132),1)),CHOOSE(AC[[M]:[M]],1,1,0,AC[[AB]:[AB]])),PRODUCT(INDEX(CMB[[BD_0O]:[BD_2O]],MATCH(ROUND(MIN(SUM(EV$4,$O132/1000),SUM($O132,EV$4/1000)),3),CMB[[Cmb_ID]:[Cmb_ID]],0),SUM(N(EV$1),N($R132),1)),CHOOSE(AC[[M]:[M]],1,0,1,AC[[DB]:[DB]])),PRODUCT(SUM(ROUND(AVERAGE(VALUE(EV$3),VALUE($P132)),0),CHOOSE(IF(OR(EV$1,$R132),4,INDEX(CMB[[Res_Rare]:[Res_Rare]],MATCH(ROUND(MIN(SUM(EV$4,$O132/1000),SUM($O132,EV$4/1000)),3),CMB[[Cmb_ID]:[Cmb_ID]],0))),-1,-1,0,0)),IF(OR(EV$1,$R132),4,INDEX(CMB[[Cmb_Rare]:[Cmb_Rare]],MATCH(ROUND(MIN(SUM(EV$4,$O132/1000),SUM($O132,EV$4/1000)),3),CMB[[Cmb_ID]:[Cmb_ID]],0))),CHOOSE(AC[[M]:[M]],2,1,1,SUM(AC[[AB]:[DB]])))),""))</f>
        <v/>
      </c>
      <c r="EW132" t="str">
        <f>IF(OR(EW$5="",$S132=""),"",IFERROR(SUM(PRODUCT(INDEX(CMB[[BA_0O]:[BA_2O]],MATCH(ROUND(MIN(SUM(EW$4,$O132/1000),SUM($O132,EW$4/1000)),3),CMB[[Cmb_ID]:[Cmb_ID]],0),SUM(N(EW$1),N($R132),1)),CHOOSE(AC[[M]:[M]],1,1,0,AC[[AB]:[AB]])),PRODUCT(INDEX(CMB[[BD_0O]:[BD_2O]],MATCH(ROUND(MIN(SUM(EW$4,$O132/1000),SUM($O132,EW$4/1000)),3),CMB[[Cmb_ID]:[Cmb_ID]],0),SUM(N(EW$1),N($R132),1)),CHOOSE(AC[[M]:[M]],1,0,1,AC[[DB]:[DB]])),PRODUCT(SUM(ROUND(AVERAGE(VALUE(EW$3),VALUE($P132)),0),CHOOSE(IF(OR(EW$1,$R132),4,INDEX(CMB[[Res_Rare]:[Res_Rare]],MATCH(ROUND(MIN(SUM(EW$4,$O132/1000),SUM($O132,EW$4/1000)),3),CMB[[Cmb_ID]:[Cmb_ID]],0))),-1,-1,0,0)),IF(OR(EW$1,$R132),4,INDEX(CMB[[Cmb_Rare]:[Cmb_Rare]],MATCH(ROUND(MIN(SUM(EW$4,$O132/1000),SUM($O132,EW$4/1000)),3),CMB[[Cmb_ID]:[Cmb_ID]],0))),CHOOSE(AC[[M]:[M]],2,1,1,SUM(AC[[AB]:[DB]])))),""))</f>
        <v/>
      </c>
      <c r="EX132" t="str">
        <f>IF(OR(EX$5="",$S132=""),"",IFERROR(SUM(PRODUCT(INDEX(CMB[[BA_0O]:[BA_2O]],MATCH(ROUND(MIN(SUM(EX$4,$O132/1000),SUM($O132,EX$4/1000)),3),CMB[[Cmb_ID]:[Cmb_ID]],0),SUM(N(EX$1),N($R132),1)),CHOOSE(AC[[M]:[M]],1,1,0,AC[[AB]:[AB]])),PRODUCT(INDEX(CMB[[BD_0O]:[BD_2O]],MATCH(ROUND(MIN(SUM(EX$4,$O132/1000),SUM($O132,EX$4/1000)),3),CMB[[Cmb_ID]:[Cmb_ID]],0),SUM(N(EX$1),N($R132),1)),CHOOSE(AC[[M]:[M]],1,0,1,AC[[DB]:[DB]])),PRODUCT(SUM(ROUND(AVERAGE(VALUE(EX$3),VALUE($P132)),0),CHOOSE(IF(OR(EX$1,$R132),4,INDEX(CMB[[Res_Rare]:[Res_Rare]],MATCH(ROUND(MIN(SUM(EX$4,$O132/1000),SUM($O132,EX$4/1000)),3),CMB[[Cmb_ID]:[Cmb_ID]],0))),-1,-1,0,0)),IF(OR(EX$1,$R132),4,INDEX(CMB[[Cmb_Rare]:[Cmb_Rare]],MATCH(ROUND(MIN(SUM(EX$4,$O132/1000),SUM($O132,EX$4/1000)),3),CMB[[Cmb_ID]:[Cmb_ID]],0))),CHOOSE(AC[[M]:[M]],2,1,1,SUM(AC[[AB]:[DB]])))),""))</f>
        <v/>
      </c>
      <c r="EY132" t="str">
        <f>IF(OR(EY$5="",$S132=""),"",IFERROR(SUM(PRODUCT(INDEX(CMB[[BA_0O]:[BA_2O]],MATCH(ROUND(MIN(SUM(EY$4,$O132/1000),SUM($O132,EY$4/1000)),3),CMB[[Cmb_ID]:[Cmb_ID]],0),SUM(N(EY$1),N($R132),1)),CHOOSE(AC[[M]:[M]],1,1,0,AC[[AB]:[AB]])),PRODUCT(INDEX(CMB[[BD_0O]:[BD_2O]],MATCH(ROUND(MIN(SUM(EY$4,$O132/1000),SUM($O132,EY$4/1000)),3),CMB[[Cmb_ID]:[Cmb_ID]],0),SUM(N(EY$1),N($R132),1)),CHOOSE(AC[[M]:[M]],1,0,1,AC[[DB]:[DB]])),PRODUCT(SUM(ROUND(AVERAGE(VALUE(EY$3),VALUE($P132)),0),CHOOSE(IF(OR(EY$1,$R132),4,INDEX(CMB[[Res_Rare]:[Res_Rare]],MATCH(ROUND(MIN(SUM(EY$4,$O132/1000),SUM($O132,EY$4/1000)),3),CMB[[Cmb_ID]:[Cmb_ID]],0))),-1,-1,0,0)),IF(OR(EY$1,$R132),4,INDEX(CMB[[Cmb_Rare]:[Cmb_Rare]],MATCH(ROUND(MIN(SUM(EY$4,$O132/1000),SUM($O132,EY$4/1000)),3),CMB[[Cmb_ID]:[Cmb_ID]],0))),CHOOSE(AC[[M]:[M]],2,1,1,SUM(AC[[AB]:[DB]])))),""))</f>
        <v/>
      </c>
      <c r="EZ132" t="str">
        <f>IF(OR(EZ$5="",$S132=""),"",IFERROR(SUM(PRODUCT(INDEX(CMB[[BA_0O]:[BA_2O]],MATCH(ROUND(MIN(SUM(EZ$4,$O132/1000),SUM($O132,EZ$4/1000)),3),CMB[[Cmb_ID]:[Cmb_ID]],0),SUM(N(EZ$1),N($R132),1)),CHOOSE(AC[[M]:[M]],1,1,0,AC[[AB]:[AB]])),PRODUCT(INDEX(CMB[[BD_0O]:[BD_2O]],MATCH(ROUND(MIN(SUM(EZ$4,$O132/1000),SUM($O132,EZ$4/1000)),3),CMB[[Cmb_ID]:[Cmb_ID]],0),SUM(N(EZ$1),N($R132),1)),CHOOSE(AC[[M]:[M]],1,0,1,AC[[DB]:[DB]])),PRODUCT(SUM(ROUND(AVERAGE(VALUE(EZ$3),VALUE($P132)),0),CHOOSE(IF(OR(EZ$1,$R132),4,INDEX(CMB[[Res_Rare]:[Res_Rare]],MATCH(ROUND(MIN(SUM(EZ$4,$O132/1000),SUM($O132,EZ$4/1000)),3),CMB[[Cmb_ID]:[Cmb_ID]],0))),-1,-1,0,0)),IF(OR(EZ$1,$R132),4,INDEX(CMB[[Cmb_Rare]:[Cmb_Rare]],MATCH(ROUND(MIN(SUM(EZ$4,$O132/1000),SUM($O132,EZ$4/1000)),3),CMB[[Cmb_ID]:[Cmb_ID]],0))),CHOOSE(AC[[M]:[M]],2,1,1,SUM(AC[[AB]:[DB]])))),""))</f>
        <v/>
      </c>
      <c r="FA132" t="str">
        <f>IF(OR(FA$5="",$S132=""),"",IFERROR(SUM(PRODUCT(INDEX(CMB[[BA_0O]:[BA_2O]],MATCH(ROUND(MIN(SUM(FA$4,$O132/1000),SUM($O132,FA$4/1000)),3),CMB[[Cmb_ID]:[Cmb_ID]],0),SUM(N(FA$1),N($R132),1)),CHOOSE(AC[[M]:[M]],1,1,0,AC[[AB]:[AB]])),PRODUCT(INDEX(CMB[[BD_0O]:[BD_2O]],MATCH(ROUND(MIN(SUM(FA$4,$O132/1000),SUM($O132,FA$4/1000)),3),CMB[[Cmb_ID]:[Cmb_ID]],0),SUM(N(FA$1),N($R132),1)),CHOOSE(AC[[M]:[M]],1,0,1,AC[[DB]:[DB]])),PRODUCT(SUM(ROUND(AVERAGE(VALUE(FA$3),VALUE($P132)),0),CHOOSE(IF(OR(FA$1,$R132),4,INDEX(CMB[[Res_Rare]:[Res_Rare]],MATCH(ROUND(MIN(SUM(FA$4,$O132/1000),SUM($O132,FA$4/1000)),3),CMB[[Cmb_ID]:[Cmb_ID]],0))),-1,-1,0,0)),IF(OR(FA$1,$R132),4,INDEX(CMB[[Cmb_Rare]:[Cmb_Rare]],MATCH(ROUND(MIN(SUM(FA$4,$O132/1000),SUM($O132,FA$4/1000)),3),CMB[[Cmb_ID]:[Cmb_ID]],0))),CHOOSE(AC[[M]:[M]],2,1,1,SUM(AC[[AB]:[DB]])))),""))</f>
        <v/>
      </c>
      <c r="FB132" t="str">
        <f>IF(OR(FB$5="",$S132=""),"",IFERROR(SUM(PRODUCT(INDEX(CMB[[BA_0O]:[BA_2O]],MATCH(ROUND(MIN(SUM(FB$4,$O132/1000),SUM($O132,FB$4/1000)),3),CMB[[Cmb_ID]:[Cmb_ID]],0),SUM(N(FB$1),N($R132),1)),CHOOSE(AC[[M]:[M]],1,1,0,AC[[AB]:[AB]])),PRODUCT(INDEX(CMB[[BD_0O]:[BD_2O]],MATCH(ROUND(MIN(SUM(FB$4,$O132/1000),SUM($O132,FB$4/1000)),3),CMB[[Cmb_ID]:[Cmb_ID]],0),SUM(N(FB$1),N($R132),1)),CHOOSE(AC[[M]:[M]],1,0,1,AC[[DB]:[DB]])),PRODUCT(SUM(ROUND(AVERAGE(VALUE(FB$3),VALUE($P132)),0),CHOOSE(IF(OR(FB$1,$R132),4,INDEX(CMB[[Res_Rare]:[Res_Rare]],MATCH(ROUND(MIN(SUM(FB$4,$O132/1000),SUM($O132,FB$4/1000)),3),CMB[[Cmb_ID]:[Cmb_ID]],0))),-1,-1,0,0)),IF(OR(FB$1,$R132),4,INDEX(CMB[[Cmb_Rare]:[Cmb_Rare]],MATCH(ROUND(MIN(SUM(FB$4,$O132/1000),SUM($O132,FB$4/1000)),3),CMB[[Cmb_ID]:[Cmb_ID]],0))),CHOOSE(AC[[M]:[M]],2,1,1,SUM(AC[[AB]:[DB]])))),""))</f>
        <v/>
      </c>
      <c r="FC132" t="str">
        <f>IF(OR(FC$5="",$S132=""),"",IFERROR(SUM(PRODUCT(INDEX(CMB[[BA_0O]:[BA_2O]],MATCH(ROUND(MIN(SUM(FC$4,$O132/1000),SUM($O132,FC$4/1000)),3),CMB[[Cmb_ID]:[Cmb_ID]],0),SUM(N(FC$1),N($R132),1)),CHOOSE(AC[[M]:[M]],1,1,0,AC[[AB]:[AB]])),PRODUCT(INDEX(CMB[[BD_0O]:[BD_2O]],MATCH(ROUND(MIN(SUM(FC$4,$O132/1000),SUM($O132,FC$4/1000)),3),CMB[[Cmb_ID]:[Cmb_ID]],0),SUM(N(FC$1),N($R132),1)),CHOOSE(AC[[M]:[M]],1,0,1,AC[[DB]:[DB]])),PRODUCT(SUM(ROUND(AVERAGE(VALUE(FC$3),VALUE($P132)),0),CHOOSE(IF(OR(FC$1,$R132),4,INDEX(CMB[[Res_Rare]:[Res_Rare]],MATCH(ROUND(MIN(SUM(FC$4,$O132/1000),SUM($O132,FC$4/1000)),3),CMB[[Cmb_ID]:[Cmb_ID]],0))),-1,-1,0,0)),IF(OR(FC$1,$R132),4,INDEX(CMB[[Cmb_Rare]:[Cmb_Rare]],MATCH(ROUND(MIN(SUM(FC$4,$O132/1000),SUM($O132,FC$4/1000)),3),CMB[[Cmb_ID]:[Cmb_ID]],0))),CHOOSE(AC[[M]:[M]],2,1,1,SUM(AC[[AB]:[DB]])))),""))</f>
        <v/>
      </c>
      <c r="FD132" t="str">
        <f>IF(OR(FD$5="",$S132=""),"",IFERROR(SUM(PRODUCT(INDEX(CMB[[BA_0O]:[BA_2O]],MATCH(ROUND(MIN(SUM(FD$4,$O132/1000),SUM($O132,FD$4/1000)),3),CMB[[Cmb_ID]:[Cmb_ID]],0),SUM(N(FD$1),N($R132),1)),CHOOSE(AC[[M]:[M]],1,1,0,AC[[AB]:[AB]])),PRODUCT(INDEX(CMB[[BD_0O]:[BD_2O]],MATCH(ROUND(MIN(SUM(FD$4,$O132/1000),SUM($O132,FD$4/1000)),3),CMB[[Cmb_ID]:[Cmb_ID]],0),SUM(N(FD$1),N($R132),1)),CHOOSE(AC[[M]:[M]],1,0,1,AC[[DB]:[DB]])),PRODUCT(SUM(ROUND(AVERAGE(VALUE(FD$3),VALUE($P132)),0),CHOOSE(IF(OR(FD$1,$R132),4,INDEX(CMB[[Res_Rare]:[Res_Rare]],MATCH(ROUND(MIN(SUM(FD$4,$O132/1000),SUM($O132,FD$4/1000)),3),CMB[[Cmb_ID]:[Cmb_ID]],0))),-1,-1,0,0)),IF(OR(FD$1,$R132),4,INDEX(CMB[[Cmb_Rare]:[Cmb_Rare]],MATCH(ROUND(MIN(SUM(FD$4,$O132/1000),SUM($O132,FD$4/1000)),3),CMB[[Cmb_ID]:[Cmb_ID]],0))),CHOOSE(AC[[M]:[M]],2,1,1,SUM(AC[[AB]:[DB]])))),""))</f>
        <v/>
      </c>
      <c r="FE132" t="str">
        <f>IF(OR(FE$5="",$S132=""),"",IFERROR(SUM(PRODUCT(INDEX(CMB[[BA_0O]:[BA_2O]],MATCH(ROUND(MIN(SUM(FE$4,$O132/1000),SUM($O132,FE$4/1000)),3),CMB[[Cmb_ID]:[Cmb_ID]],0),SUM(N(FE$1),N($R132),1)),CHOOSE(AC[[M]:[M]],1,1,0,AC[[AB]:[AB]])),PRODUCT(INDEX(CMB[[BD_0O]:[BD_2O]],MATCH(ROUND(MIN(SUM(FE$4,$O132/1000),SUM($O132,FE$4/1000)),3),CMB[[Cmb_ID]:[Cmb_ID]],0),SUM(N(FE$1),N($R132),1)),CHOOSE(AC[[M]:[M]],1,0,1,AC[[DB]:[DB]])),PRODUCT(SUM(ROUND(AVERAGE(VALUE(FE$3),VALUE($P132)),0),CHOOSE(IF(OR(FE$1,$R132),4,INDEX(CMB[[Res_Rare]:[Res_Rare]],MATCH(ROUND(MIN(SUM(FE$4,$O132/1000),SUM($O132,FE$4/1000)),3),CMB[[Cmb_ID]:[Cmb_ID]],0))),-1,-1,0,0)),IF(OR(FE$1,$R132),4,INDEX(CMB[[Cmb_Rare]:[Cmb_Rare]],MATCH(ROUND(MIN(SUM(FE$4,$O132/1000),SUM($O132,FE$4/1000)),3),CMB[[Cmb_ID]:[Cmb_ID]],0))),CHOOSE(AC[[M]:[M]],2,1,1,SUM(AC[[AB]:[DB]])))),""))</f>
        <v/>
      </c>
      <c r="FF132" t="str">
        <f>IF(OR(FF$5="",$S132=""),"",IFERROR(SUM(PRODUCT(INDEX(CMB[[BA_0O]:[BA_2O]],MATCH(ROUND(MIN(SUM(FF$4,$O132/1000),SUM($O132,FF$4/1000)),3),CMB[[Cmb_ID]:[Cmb_ID]],0),SUM(N(FF$1),N($R132),1)),CHOOSE(AC[[M]:[M]],1,1,0,AC[[AB]:[AB]])),PRODUCT(INDEX(CMB[[BD_0O]:[BD_2O]],MATCH(ROUND(MIN(SUM(FF$4,$O132/1000),SUM($O132,FF$4/1000)),3),CMB[[Cmb_ID]:[Cmb_ID]],0),SUM(N(FF$1),N($R132),1)),CHOOSE(AC[[M]:[M]],1,0,1,AC[[DB]:[DB]])),PRODUCT(SUM(ROUND(AVERAGE(VALUE(FF$3),VALUE($P132)),0),CHOOSE(IF(OR(FF$1,$R132),4,INDEX(CMB[[Res_Rare]:[Res_Rare]],MATCH(ROUND(MIN(SUM(FF$4,$O132/1000),SUM($O132,FF$4/1000)),3),CMB[[Cmb_ID]:[Cmb_ID]],0))),-1,-1,0,0)),IF(OR(FF$1,$R132),4,INDEX(CMB[[Cmb_Rare]:[Cmb_Rare]],MATCH(ROUND(MIN(SUM(FF$4,$O132/1000),SUM($O132,FF$4/1000)),3),CMB[[Cmb_ID]:[Cmb_ID]],0))),CHOOSE(AC[[M]:[M]],2,1,1,SUM(AC[[AB]:[DB]])))),""))</f>
        <v/>
      </c>
      <c r="FG132" t="str">
        <f>IF(OR(FG$5="",$S132=""),"",IFERROR(SUM(PRODUCT(INDEX(CMB[[BA_0O]:[BA_2O]],MATCH(ROUND(MIN(SUM(FG$4,$O132/1000),SUM($O132,FG$4/1000)),3),CMB[[Cmb_ID]:[Cmb_ID]],0),SUM(N(FG$1),N($R132),1)),CHOOSE(AC[[M]:[M]],1,1,0,AC[[AB]:[AB]])),PRODUCT(INDEX(CMB[[BD_0O]:[BD_2O]],MATCH(ROUND(MIN(SUM(FG$4,$O132/1000),SUM($O132,FG$4/1000)),3),CMB[[Cmb_ID]:[Cmb_ID]],0),SUM(N(FG$1),N($R132),1)),CHOOSE(AC[[M]:[M]],1,0,1,AC[[DB]:[DB]])),PRODUCT(SUM(ROUND(AVERAGE(VALUE(FG$3),VALUE($P132)),0),CHOOSE(IF(OR(FG$1,$R132),4,INDEX(CMB[[Res_Rare]:[Res_Rare]],MATCH(ROUND(MIN(SUM(FG$4,$O132/1000),SUM($O132,FG$4/1000)),3),CMB[[Cmb_ID]:[Cmb_ID]],0))),-1,-1,0,0)),IF(OR(FG$1,$R132),4,INDEX(CMB[[Cmb_Rare]:[Cmb_Rare]],MATCH(ROUND(MIN(SUM(FG$4,$O132/1000),SUM($O132,FG$4/1000)),3),CMB[[Cmb_ID]:[Cmb_ID]],0))),CHOOSE(AC[[M]:[M]],2,1,1,SUM(AC[[AB]:[DB]])))),""))</f>
        <v/>
      </c>
      <c r="FH132" t="str">
        <f>IF(OR(FH$5="",$S132=""),"",IFERROR(SUM(PRODUCT(INDEX(CMB[[BA_0O]:[BA_2O]],MATCH(ROUND(MIN(SUM(FH$4,$O132/1000),SUM($O132,FH$4/1000)),3),CMB[[Cmb_ID]:[Cmb_ID]],0),SUM(N(FH$1),N($R132),1)),CHOOSE(AC[[M]:[M]],1,1,0,AC[[AB]:[AB]])),PRODUCT(INDEX(CMB[[BD_0O]:[BD_2O]],MATCH(ROUND(MIN(SUM(FH$4,$O132/1000),SUM($O132,FH$4/1000)),3),CMB[[Cmb_ID]:[Cmb_ID]],0),SUM(N(FH$1),N($R132),1)),CHOOSE(AC[[M]:[M]],1,0,1,AC[[DB]:[DB]])),PRODUCT(SUM(ROUND(AVERAGE(VALUE(FH$3),VALUE($P132)),0),CHOOSE(IF(OR(FH$1,$R132),4,INDEX(CMB[[Res_Rare]:[Res_Rare]],MATCH(ROUND(MIN(SUM(FH$4,$O132/1000),SUM($O132,FH$4/1000)),3),CMB[[Cmb_ID]:[Cmb_ID]],0))),-1,-1,0,0)),IF(OR(FH$1,$R132),4,INDEX(CMB[[Cmb_Rare]:[Cmb_Rare]],MATCH(ROUND(MIN(SUM(FH$4,$O132/1000),SUM($O132,FH$4/1000)),3),CMB[[Cmb_ID]:[Cmb_ID]],0))),CHOOSE(AC[[M]:[M]],2,1,1,SUM(AC[[AB]:[DB]])))),""))</f>
        <v/>
      </c>
      <c r="FI132" t="str">
        <f>IF(OR(FI$5="",$S132=""),"",IFERROR(SUM(PRODUCT(INDEX(CMB[[BA_0O]:[BA_2O]],MATCH(ROUND(MIN(SUM(FI$4,$O132/1000),SUM($O132,FI$4/1000)),3),CMB[[Cmb_ID]:[Cmb_ID]],0),SUM(N(FI$1),N($R132),1)),CHOOSE(AC[[M]:[M]],1,1,0,AC[[AB]:[AB]])),PRODUCT(INDEX(CMB[[BD_0O]:[BD_2O]],MATCH(ROUND(MIN(SUM(FI$4,$O132/1000),SUM($O132,FI$4/1000)),3),CMB[[Cmb_ID]:[Cmb_ID]],0),SUM(N(FI$1),N($R132),1)),CHOOSE(AC[[M]:[M]],1,0,1,AC[[DB]:[DB]])),PRODUCT(SUM(ROUND(AVERAGE(VALUE(FI$3),VALUE($P132)),0),CHOOSE(IF(OR(FI$1,$R132),4,INDEX(CMB[[Res_Rare]:[Res_Rare]],MATCH(ROUND(MIN(SUM(FI$4,$O132/1000),SUM($O132,FI$4/1000)),3),CMB[[Cmb_ID]:[Cmb_ID]],0))),-1,-1,0,0)),IF(OR(FI$1,$R132),4,INDEX(CMB[[Cmb_Rare]:[Cmb_Rare]],MATCH(ROUND(MIN(SUM(FI$4,$O132/1000),SUM($O132,FI$4/1000)),3),CMB[[Cmb_ID]:[Cmb_ID]],0))),CHOOSE(AC[[M]:[M]],2,1,1,SUM(AC[[AB]:[DB]])))),""))</f>
        <v/>
      </c>
      <c r="FJ132" t="str">
        <f>IF(OR(FJ$5="",$S132=""),"",IFERROR(SUM(PRODUCT(INDEX(CMB[[BA_0O]:[BA_2O]],MATCH(ROUND(MIN(SUM(FJ$4,$O132/1000),SUM($O132,FJ$4/1000)),3),CMB[[Cmb_ID]:[Cmb_ID]],0),SUM(N(FJ$1),N($R132),1)),CHOOSE(AC[[M]:[M]],1,1,0,AC[[AB]:[AB]])),PRODUCT(INDEX(CMB[[BD_0O]:[BD_2O]],MATCH(ROUND(MIN(SUM(FJ$4,$O132/1000),SUM($O132,FJ$4/1000)),3),CMB[[Cmb_ID]:[Cmb_ID]],0),SUM(N(FJ$1),N($R132),1)),CHOOSE(AC[[M]:[M]],1,0,1,AC[[DB]:[DB]])),PRODUCT(SUM(ROUND(AVERAGE(VALUE(FJ$3),VALUE($P132)),0),CHOOSE(IF(OR(FJ$1,$R132),4,INDEX(CMB[[Res_Rare]:[Res_Rare]],MATCH(ROUND(MIN(SUM(FJ$4,$O132/1000),SUM($O132,FJ$4/1000)),3),CMB[[Cmb_ID]:[Cmb_ID]],0))),-1,-1,0,0)),IF(OR(FJ$1,$R132),4,INDEX(CMB[[Cmb_Rare]:[Cmb_Rare]],MATCH(ROUND(MIN(SUM(FJ$4,$O132/1000),SUM($O132,FJ$4/1000)),3),CMB[[Cmb_ID]:[Cmb_ID]],0))),CHOOSE(AC[[M]:[M]],2,1,1,SUM(AC[[AB]:[DB]])))),""))</f>
        <v/>
      </c>
      <c r="FK132" t="str">
        <f>IF(OR(FK$5="",$S132=""),"",IFERROR(SUM(PRODUCT(INDEX(CMB[[BA_0O]:[BA_2O]],MATCH(ROUND(MIN(SUM(FK$4,$O132/1000),SUM($O132,FK$4/1000)),3),CMB[[Cmb_ID]:[Cmb_ID]],0),SUM(N(FK$1),N($R132),1)),CHOOSE(AC[[M]:[M]],1,1,0,AC[[AB]:[AB]])),PRODUCT(INDEX(CMB[[BD_0O]:[BD_2O]],MATCH(ROUND(MIN(SUM(FK$4,$O132/1000),SUM($O132,FK$4/1000)),3),CMB[[Cmb_ID]:[Cmb_ID]],0),SUM(N(FK$1),N($R132),1)),CHOOSE(AC[[M]:[M]],1,0,1,AC[[DB]:[DB]])),PRODUCT(SUM(ROUND(AVERAGE(VALUE(FK$3),VALUE($P132)),0),CHOOSE(IF(OR(FK$1,$R132),4,INDEX(CMB[[Res_Rare]:[Res_Rare]],MATCH(ROUND(MIN(SUM(FK$4,$O132/1000),SUM($O132,FK$4/1000)),3),CMB[[Cmb_ID]:[Cmb_ID]],0))),-1,-1,0,0)),IF(OR(FK$1,$R132),4,INDEX(CMB[[Cmb_Rare]:[Cmb_Rare]],MATCH(ROUND(MIN(SUM(FK$4,$O132/1000),SUM($O132,FK$4/1000)),3),CMB[[Cmb_ID]:[Cmb_ID]],0))),CHOOSE(AC[[M]:[M]],2,1,1,SUM(AC[[AB]:[DB]])))),""))</f>
        <v/>
      </c>
      <c r="FL132" t="str">
        <f>IF(OR(FL$5="",$S132=""),"",IFERROR(SUM(PRODUCT(INDEX(CMB[[BA_0O]:[BA_2O]],MATCH(ROUND(MIN(SUM(FL$4,$O132/1000),SUM($O132,FL$4/1000)),3),CMB[[Cmb_ID]:[Cmb_ID]],0),SUM(N(FL$1),N($R132),1)),CHOOSE(AC[[M]:[M]],1,1,0,AC[[AB]:[AB]])),PRODUCT(INDEX(CMB[[BD_0O]:[BD_2O]],MATCH(ROUND(MIN(SUM(FL$4,$O132/1000),SUM($O132,FL$4/1000)),3),CMB[[Cmb_ID]:[Cmb_ID]],0),SUM(N(FL$1),N($R132),1)),CHOOSE(AC[[M]:[M]],1,0,1,AC[[DB]:[DB]])),PRODUCT(SUM(ROUND(AVERAGE(VALUE(FL$3),VALUE($P132)),0),CHOOSE(IF(OR(FL$1,$R132),4,INDEX(CMB[[Res_Rare]:[Res_Rare]],MATCH(ROUND(MIN(SUM(FL$4,$O132/1000),SUM($O132,FL$4/1000)),3),CMB[[Cmb_ID]:[Cmb_ID]],0))),-1,-1,0,0)),IF(OR(FL$1,$R132),4,INDEX(CMB[[Cmb_Rare]:[Cmb_Rare]],MATCH(ROUND(MIN(SUM(FL$4,$O132/1000),SUM($O132,FL$4/1000)),3),CMB[[Cmb_ID]:[Cmb_ID]],0))),CHOOSE(AC[[M]:[M]],2,1,1,SUM(AC[[AB]:[DB]])))),""))</f>
        <v/>
      </c>
      <c r="FM132" t="str">
        <f>IF(OR(FM$5="",$S132=""),"",IFERROR(SUM(PRODUCT(INDEX(CMB[[BA_0O]:[BA_2O]],MATCH(ROUND(MIN(SUM(FM$4,$O132/1000),SUM($O132,FM$4/1000)),3),CMB[[Cmb_ID]:[Cmb_ID]],0),SUM(N(FM$1),N($R132),1)),CHOOSE(AC[[M]:[M]],1,1,0,AC[[AB]:[AB]])),PRODUCT(INDEX(CMB[[BD_0O]:[BD_2O]],MATCH(ROUND(MIN(SUM(FM$4,$O132/1000),SUM($O132,FM$4/1000)),3),CMB[[Cmb_ID]:[Cmb_ID]],0),SUM(N(FM$1),N($R132),1)),CHOOSE(AC[[M]:[M]],1,0,1,AC[[DB]:[DB]])),PRODUCT(SUM(ROUND(AVERAGE(VALUE(FM$3),VALUE($P132)),0),CHOOSE(IF(OR(FM$1,$R132),4,INDEX(CMB[[Res_Rare]:[Res_Rare]],MATCH(ROUND(MIN(SUM(FM$4,$O132/1000),SUM($O132,FM$4/1000)),3),CMB[[Cmb_ID]:[Cmb_ID]],0))),-1,-1,0,0)),IF(OR(FM$1,$R132),4,INDEX(CMB[[Cmb_Rare]:[Cmb_Rare]],MATCH(ROUND(MIN(SUM(FM$4,$O132/1000),SUM($O132,FM$4/1000)),3),CMB[[Cmb_ID]:[Cmb_ID]],0))),CHOOSE(AC[[M]:[M]],2,1,1,SUM(AC[[AB]:[DB]])))),""))</f>
        <v/>
      </c>
      <c r="FN132" s="7">
        <f t="shared" ref="FN132:FS141" si="62">SUMIF($T132:$FM132,"&gt;="&amp;FN$11)</f>
        <v>0</v>
      </c>
      <c r="FO132" s="7">
        <f t="shared" si="62"/>
        <v>0</v>
      </c>
      <c r="FP132" s="7">
        <f t="shared" si="62"/>
        <v>0</v>
      </c>
      <c r="FQ132" s="7">
        <f t="shared" si="62"/>
        <v>0</v>
      </c>
      <c r="FR132" s="7">
        <f t="shared" si="62"/>
        <v>0</v>
      </c>
      <c r="FS132" s="7">
        <f t="shared" si="62"/>
        <v>0</v>
      </c>
      <c r="FT132" s="7">
        <f>SUM(IF(INDEX(LIB[[Quantity]:[Quantity]],MATCH($S132,LIB[[ID]:[ID]],0))&gt;=COLUMN(A$1),TRUNC(PRODUCT(AVERAGE($FN132:$FS132),POWER(AC[[CR]:[CR]],SUM(SUMIFS($D$11:$D131,$A$11:$A131,$A132,$E$11:$E131,"&gt;="&amp;$E132),SUMIFS($D133:$D$161,$A133:$A$161,$A132,$E133:$E$161,"&gt;"&amp;$E132),COLUMN(A$1),-1)),IF($Q132="Yes",AC[[FB]:[FB]],1))),0),ROW(A121)/-VALUE(1&amp;REPT("0",9-PRODUCT(COLUMN(A$1)-1,3))),1)</f>
        <v>0.99999987899999998</v>
      </c>
      <c r="FU132" s="7">
        <f>SUM(IF(INDEX(LIB[[Quantity]:[Quantity]],MATCH($S132,LIB[[ID]:[ID]],0))&gt;=COLUMN(B$1),TRUNC(PRODUCT(AVERAGE($FN132:$FS132),POWER(AC[[CR]:[CR]],SUM(SUMIFS($D$11:$D131,$A$11:$A131,$A132,$E$11:$E131,"&gt;="&amp;$E132),SUMIFS($D133:$D$161,$A133:$A$161,$A132,$E133:$E$161,"&gt;"&amp;$E132),COLUMN(B$1),-1)),IF($Q132="Yes",AC[[FB]:[FB]],1))),0),ROW(B121)/-VALUE(1&amp;REPT("0",9-PRODUCT(COLUMN(B$1)-1,3))),1)</f>
        <v>0.99987899999999996</v>
      </c>
      <c r="FV132" s="7">
        <f>SUM(IF(INDEX(LIB[[Quantity]:[Quantity]],MATCH($S132,LIB[[ID]:[ID]],0))&gt;=COLUMN(C$1),TRUNC(PRODUCT(AVERAGE($FN132:$FS132),POWER(AC[[CR]:[CR]],SUM(SUMIFS($D$11:$D131,$A$11:$A131,$A132,$E$11:$E131,"&gt;="&amp;$E132),SUMIFS($D133:$D$161,$A133:$A$161,$A132,$E133:$E$161,"&gt;"&amp;$E132),COLUMN(C$1),-1)),IF($Q132="Yes",AC[[FB]:[FB]],1))),0),ROW(C121)/-VALUE(1&amp;REPT("0",9-PRODUCT(COLUMN(C$1)-1,3))),1)</f>
        <v>0.879</v>
      </c>
      <c r="FW132">
        <f t="shared" si="43"/>
        <v>194</v>
      </c>
      <c r="FX132">
        <f t="shared" si="44"/>
        <v>0</v>
      </c>
      <c r="FY132">
        <f t="shared" si="45"/>
        <v>0</v>
      </c>
      <c r="GC132">
        <f t="shared" si="46"/>
        <v>80</v>
      </c>
      <c r="GD132" t="str">
        <f>IFERROR(SUBSTITUTE(SUBSTITUTE(INDEX(SUG[Card],MATCH(ROW(A121),GC$12:GC$161,0))," #2","")," #3",""),"")</f>
        <v/>
      </c>
      <c r="GE132">
        <f>SUM(GE131,IF(IFERROR(MATCH(GD132,GD$11:GD131,0)&lt;0,TRUE()),1,0))</f>
        <v>35</v>
      </c>
      <c r="GF132" t="str">
        <f t="shared" si="47"/>
        <v/>
      </c>
      <c r="GI132">
        <f>SUM(SUMIFS(D$11:D131,A$11:A131,A132,B$11:B131,"&gt;="&amp;B132),SUMIFS(D133:D$161,A133:A$161,A132,B133:B$161,"&gt;"&amp;B132),SUMIFS(D$11:D131,A$11:A131,A132&amp;":Onyx"),SUMIFS(D133:D$161,A133:A$161,A132&amp;":Onyx"))</f>
        <v>0</v>
      </c>
      <c r="GP132" t="str">
        <f t="shared" si="55"/>
        <v/>
      </c>
      <c r="GQ132">
        <f t="shared" si="56"/>
        <v>0</v>
      </c>
      <c r="GR132" t="b">
        <f>COUNTIF(DECK[Card],IFERROR(MID($L132,1,FIND(" #",SUG_Helper[[#This Row],[Card]])-1),SUG_Helper[[#This Row],[Card]]))&gt;=IFERROR(VALUE(RIGHT(SUG_Helper[[#This Row],[Card]])),1)</f>
        <v>1</v>
      </c>
    </row>
    <row r="133" spans="2:200" x14ac:dyDescent="0.35">
      <c r="B133" s="4"/>
      <c r="C133" s="4"/>
      <c r="D133" s="4"/>
      <c r="E133" t="str">
        <f>IF(INDEX(LIB[Card],ROW(A122))="","",INDEX(LIB[Card],ROW(A122))&amp;" ("&amp;INDEX(LIB[Level],ROW(A122))&amp;")"&amp;IF(INDEX(LIB[Fused],ROW(A122))="Yes","ƒ",""))</f>
        <v/>
      </c>
      <c r="F133">
        <v>122</v>
      </c>
      <c r="H133" t="str">
        <f>IF(DECK[[#This Row],[Card]]="","",MID(DECK[[#This Row],[Card]],1,FIND(" (",DECK[[#This Row],[Card]])-1))</f>
        <v/>
      </c>
      <c r="I133" t="str">
        <f>IF(DECK[[#This Row],[Card]]="","",MID(DECK[[#This Row],[Card]],FIND("(",DECK[[#This Row],[Card]])+1,1))</f>
        <v/>
      </c>
      <c r="J133" t="str">
        <f>IF(DECK[[#This Row],[Card]]="","",IF(RIGHT(DECK[[#This Row],[Card]])="ƒ","Yes","No"))</f>
        <v/>
      </c>
      <c r="L133" t="str">
        <f t="shared" si="51"/>
        <v/>
      </c>
      <c r="M133">
        <f t="shared" si="52"/>
        <v>0</v>
      </c>
      <c r="O133" s="6" t="str">
        <f>IF(S133="","",MATCH(MID(S133,1,MIN(FIND(" (",S133),IFERROR(FIND(":",S133),50))-1),CC[CC_Name],0))</f>
        <v/>
      </c>
      <c r="P133" s="5" t="str">
        <f t="shared" si="57"/>
        <v/>
      </c>
      <c r="Q133" s="5" t="str">
        <f t="shared" si="58"/>
        <v/>
      </c>
      <c r="R133" s="5" t="str">
        <f t="shared" si="59"/>
        <v/>
      </c>
      <c r="S133" t="str">
        <f>(INDEX(LIB[ID],ROW(A122)))</f>
        <v/>
      </c>
      <c r="T133" t="str">
        <f>IF(OR(T$5="",$S133=""),"",IFERROR(SUM(PRODUCT(INDEX(CMB[[BA_0O]:[BA_2O]],MATCH(ROUND(MIN(SUM(T$4,$O133/1000),SUM($O133,T$4/1000)),3),CMB[[Cmb_ID]:[Cmb_ID]],0),SUM(N(T$1),N($R133),1)),CHOOSE(AC[[M]:[M]],1,1,0,AC[[AB]:[AB]])),PRODUCT(INDEX(CMB[[BD_0O]:[BD_2O]],MATCH(ROUND(MIN(SUM(T$4,$O133/1000),SUM($O133,T$4/1000)),3),CMB[[Cmb_ID]:[Cmb_ID]],0),SUM(N(T$1),N($R133),1)),CHOOSE(AC[[M]:[M]],1,0,1,AC[[DB]:[DB]])),PRODUCT(SUM(ROUND(AVERAGE(VALUE(T$3),VALUE($P133)),0),CHOOSE(IF(OR(T$1,$R133),4,INDEX(CMB[[Res_Rare]:[Res_Rare]],MATCH(ROUND(MIN(SUM(T$4,$O133/1000),SUM($O133,T$4/1000)),3),CMB[[Cmb_ID]:[Cmb_ID]],0))),-1,-1,0,0)),IF(OR(T$1,$R133),4,INDEX(CMB[[Cmb_Rare]:[Cmb_Rare]],MATCH(ROUND(MIN(SUM(T$4,$O133/1000),SUM($O133,T$4/1000)),3),CMB[[Cmb_ID]:[Cmb_ID]],0))),CHOOSE(AC[[M]:[M]],2,1,1,SUM(AC[[AB]:[DB]])))),""))</f>
        <v/>
      </c>
      <c r="U133" t="str">
        <f>IF(OR(U$5="",$S133=""),"",IFERROR(SUM(PRODUCT(INDEX(CMB[[BA_0O]:[BA_2O]],MATCH(ROUND(MIN(SUM(U$4,$O133/1000),SUM($O133,U$4/1000)),3),CMB[[Cmb_ID]:[Cmb_ID]],0),SUM(N(U$1),N($R133),1)),CHOOSE(AC[[M]:[M]],1,1,0,AC[[AB]:[AB]])),PRODUCT(INDEX(CMB[[BD_0O]:[BD_2O]],MATCH(ROUND(MIN(SUM(U$4,$O133/1000),SUM($O133,U$4/1000)),3),CMB[[Cmb_ID]:[Cmb_ID]],0),SUM(N(U$1),N($R133),1)),CHOOSE(AC[[M]:[M]],1,0,1,AC[[DB]:[DB]])),PRODUCT(SUM(ROUND(AVERAGE(VALUE(U$3),VALUE($P133)),0),CHOOSE(IF(OR(U$1,$R133),4,INDEX(CMB[[Res_Rare]:[Res_Rare]],MATCH(ROUND(MIN(SUM(U$4,$O133/1000),SUM($O133,U$4/1000)),3),CMB[[Cmb_ID]:[Cmb_ID]],0))),-1,-1,0,0)),IF(OR(U$1,$R133),4,INDEX(CMB[[Cmb_Rare]:[Cmb_Rare]],MATCH(ROUND(MIN(SUM(U$4,$O133/1000),SUM($O133,U$4/1000)),3),CMB[[Cmb_ID]:[Cmb_ID]],0))),CHOOSE(AC[[M]:[M]],2,1,1,SUM(AC[[AB]:[DB]])))),""))</f>
        <v/>
      </c>
      <c r="V133" t="str">
        <f>IF(OR(V$5="",$S133=""),"",IFERROR(SUM(PRODUCT(INDEX(CMB[[BA_0O]:[BA_2O]],MATCH(ROUND(MIN(SUM(V$4,$O133/1000),SUM($O133,V$4/1000)),3),CMB[[Cmb_ID]:[Cmb_ID]],0),SUM(N(V$1),N($R133),1)),CHOOSE(AC[[M]:[M]],1,1,0,AC[[AB]:[AB]])),PRODUCT(INDEX(CMB[[BD_0O]:[BD_2O]],MATCH(ROUND(MIN(SUM(V$4,$O133/1000),SUM($O133,V$4/1000)),3),CMB[[Cmb_ID]:[Cmb_ID]],0),SUM(N(V$1),N($R133),1)),CHOOSE(AC[[M]:[M]],1,0,1,AC[[DB]:[DB]])),PRODUCT(SUM(ROUND(AVERAGE(VALUE(V$3),VALUE($P133)),0),CHOOSE(IF(OR(V$1,$R133),4,INDEX(CMB[[Res_Rare]:[Res_Rare]],MATCH(ROUND(MIN(SUM(V$4,$O133/1000),SUM($O133,V$4/1000)),3),CMB[[Cmb_ID]:[Cmb_ID]],0))),-1,-1,0,0)),IF(OR(V$1,$R133),4,INDEX(CMB[[Cmb_Rare]:[Cmb_Rare]],MATCH(ROUND(MIN(SUM(V$4,$O133/1000),SUM($O133,V$4/1000)),3),CMB[[Cmb_ID]:[Cmb_ID]],0))),CHOOSE(AC[[M]:[M]],2,1,1,SUM(AC[[AB]:[DB]])))),""))</f>
        <v/>
      </c>
      <c r="W133" t="str">
        <f>IF(OR(W$5="",$S133=""),"",IFERROR(SUM(PRODUCT(INDEX(CMB[[BA_0O]:[BA_2O]],MATCH(ROUND(MIN(SUM(W$4,$O133/1000),SUM($O133,W$4/1000)),3),CMB[[Cmb_ID]:[Cmb_ID]],0),SUM(N(W$1),N($R133),1)),CHOOSE(AC[[M]:[M]],1,1,0,AC[[AB]:[AB]])),PRODUCT(INDEX(CMB[[BD_0O]:[BD_2O]],MATCH(ROUND(MIN(SUM(W$4,$O133/1000),SUM($O133,W$4/1000)),3),CMB[[Cmb_ID]:[Cmb_ID]],0),SUM(N(W$1),N($R133),1)),CHOOSE(AC[[M]:[M]],1,0,1,AC[[DB]:[DB]])),PRODUCT(SUM(ROUND(AVERAGE(VALUE(W$3),VALUE($P133)),0),CHOOSE(IF(OR(W$1,$R133),4,INDEX(CMB[[Res_Rare]:[Res_Rare]],MATCH(ROUND(MIN(SUM(W$4,$O133/1000),SUM($O133,W$4/1000)),3),CMB[[Cmb_ID]:[Cmb_ID]],0))),-1,-1,0,0)),IF(OR(W$1,$R133),4,INDEX(CMB[[Cmb_Rare]:[Cmb_Rare]],MATCH(ROUND(MIN(SUM(W$4,$O133/1000),SUM($O133,W$4/1000)),3),CMB[[Cmb_ID]:[Cmb_ID]],0))),CHOOSE(AC[[M]:[M]],2,1,1,SUM(AC[[AB]:[DB]])))),""))</f>
        <v/>
      </c>
      <c r="X133" t="str">
        <f>IF(OR(X$5="",$S133=""),"",IFERROR(SUM(PRODUCT(INDEX(CMB[[BA_0O]:[BA_2O]],MATCH(ROUND(MIN(SUM(X$4,$O133/1000),SUM($O133,X$4/1000)),3),CMB[[Cmb_ID]:[Cmb_ID]],0),SUM(N(X$1),N($R133),1)),CHOOSE(AC[[M]:[M]],1,1,0,AC[[AB]:[AB]])),PRODUCT(INDEX(CMB[[BD_0O]:[BD_2O]],MATCH(ROUND(MIN(SUM(X$4,$O133/1000),SUM($O133,X$4/1000)),3),CMB[[Cmb_ID]:[Cmb_ID]],0),SUM(N(X$1),N($R133),1)),CHOOSE(AC[[M]:[M]],1,0,1,AC[[DB]:[DB]])),PRODUCT(SUM(ROUND(AVERAGE(VALUE(X$3),VALUE($P133)),0),CHOOSE(IF(OR(X$1,$R133),4,INDEX(CMB[[Res_Rare]:[Res_Rare]],MATCH(ROUND(MIN(SUM(X$4,$O133/1000),SUM($O133,X$4/1000)),3),CMB[[Cmb_ID]:[Cmb_ID]],0))),-1,-1,0,0)),IF(OR(X$1,$R133),4,INDEX(CMB[[Cmb_Rare]:[Cmb_Rare]],MATCH(ROUND(MIN(SUM(X$4,$O133/1000),SUM($O133,X$4/1000)),3),CMB[[Cmb_ID]:[Cmb_ID]],0))),CHOOSE(AC[[M]:[M]],2,1,1,SUM(AC[[AB]:[DB]])))),""))</f>
        <v/>
      </c>
      <c r="Y133" t="str">
        <f>IF(OR(Y$5="",$S133=""),"",IFERROR(SUM(PRODUCT(INDEX(CMB[[BA_0O]:[BA_2O]],MATCH(ROUND(MIN(SUM(Y$4,$O133/1000),SUM($O133,Y$4/1000)),3),CMB[[Cmb_ID]:[Cmb_ID]],0),SUM(N(Y$1),N($R133),1)),CHOOSE(AC[[M]:[M]],1,1,0,AC[[AB]:[AB]])),PRODUCT(INDEX(CMB[[BD_0O]:[BD_2O]],MATCH(ROUND(MIN(SUM(Y$4,$O133/1000),SUM($O133,Y$4/1000)),3),CMB[[Cmb_ID]:[Cmb_ID]],0),SUM(N(Y$1),N($R133),1)),CHOOSE(AC[[M]:[M]],1,0,1,AC[[DB]:[DB]])),PRODUCT(SUM(ROUND(AVERAGE(VALUE(Y$3),VALUE($P133)),0),CHOOSE(IF(OR(Y$1,$R133),4,INDEX(CMB[[Res_Rare]:[Res_Rare]],MATCH(ROUND(MIN(SUM(Y$4,$O133/1000),SUM($O133,Y$4/1000)),3),CMB[[Cmb_ID]:[Cmb_ID]],0))),-1,-1,0,0)),IF(OR(Y$1,$R133),4,INDEX(CMB[[Cmb_Rare]:[Cmb_Rare]],MATCH(ROUND(MIN(SUM(Y$4,$O133/1000),SUM($O133,Y$4/1000)),3),CMB[[Cmb_ID]:[Cmb_ID]],0))),CHOOSE(AC[[M]:[M]],2,1,1,SUM(AC[[AB]:[DB]])))),""))</f>
        <v/>
      </c>
      <c r="Z133" t="str">
        <f>IF(OR(Z$5="",$S133=""),"",IFERROR(SUM(PRODUCT(INDEX(CMB[[BA_0O]:[BA_2O]],MATCH(ROUND(MIN(SUM(Z$4,$O133/1000),SUM($O133,Z$4/1000)),3),CMB[[Cmb_ID]:[Cmb_ID]],0),SUM(N(Z$1),N($R133),1)),CHOOSE(AC[[M]:[M]],1,1,0,AC[[AB]:[AB]])),PRODUCT(INDEX(CMB[[BD_0O]:[BD_2O]],MATCH(ROUND(MIN(SUM(Z$4,$O133/1000),SUM($O133,Z$4/1000)),3),CMB[[Cmb_ID]:[Cmb_ID]],0),SUM(N(Z$1),N($R133),1)),CHOOSE(AC[[M]:[M]],1,0,1,AC[[DB]:[DB]])),PRODUCT(SUM(ROUND(AVERAGE(VALUE(Z$3),VALUE($P133)),0),CHOOSE(IF(OR(Z$1,$R133),4,INDEX(CMB[[Res_Rare]:[Res_Rare]],MATCH(ROUND(MIN(SUM(Z$4,$O133/1000),SUM($O133,Z$4/1000)),3),CMB[[Cmb_ID]:[Cmb_ID]],0))),-1,-1,0,0)),IF(OR(Z$1,$R133),4,INDEX(CMB[[Cmb_Rare]:[Cmb_Rare]],MATCH(ROUND(MIN(SUM(Z$4,$O133/1000),SUM($O133,Z$4/1000)),3),CMB[[Cmb_ID]:[Cmb_ID]],0))),CHOOSE(AC[[M]:[M]],2,1,1,SUM(AC[[AB]:[DB]])))),""))</f>
        <v/>
      </c>
      <c r="AA133" t="str">
        <f>IF(OR(AA$5="",$S133=""),"",IFERROR(SUM(PRODUCT(INDEX(CMB[[BA_0O]:[BA_2O]],MATCH(ROUND(MIN(SUM(AA$4,$O133/1000),SUM($O133,AA$4/1000)),3),CMB[[Cmb_ID]:[Cmb_ID]],0),SUM(N(AA$1),N($R133),1)),CHOOSE(AC[[M]:[M]],1,1,0,AC[[AB]:[AB]])),PRODUCT(INDEX(CMB[[BD_0O]:[BD_2O]],MATCH(ROUND(MIN(SUM(AA$4,$O133/1000),SUM($O133,AA$4/1000)),3),CMB[[Cmb_ID]:[Cmb_ID]],0),SUM(N(AA$1),N($R133),1)),CHOOSE(AC[[M]:[M]],1,0,1,AC[[DB]:[DB]])),PRODUCT(SUM(ROUND(AVERAGE(VALUE(AA$3),VALUE($P133)),0),CHOOSE(IF(OR(AA$1,$R133),4,INDEX(CMB[[Res_Rare]:[Res_Rare]],MATCH(ROUND(MIN(SUM(AA$4,$O133/1000),SUM($O133,AA$4/1000)),3),CMB[[Cmb_ID]:[Cmb_ID]],0))),-1,-1,0,0)),IF(OR(AA$1,$R133),4,INDEX(CMB[[Cmb_Rare]:[Cmb_Rare]],MATCH(ROUND(MIN(SUM(AA$4,$O133/1000),SUM($O133,AA$4/1000)),3),CMB[[Cmb_ID]:[Cmb_ID]],0))),CHOOSE(AC[[M]:[M]],2,1,1,SUM(AC[[AB]:[DB]])))),""))</f>
        <v/>
      </c>
      <c r="AB133" t="str">
        <f>IF(OR(AB$5="",$S133=""),"",IFERROR(SUM(PRODUCT(INDEX(CMB[[BA_0O]:[BA_2O]],MATCH(ROUND(MIN(SUM(AB$4,$O133/1000),SUM($O133,AB$4/1000)),3),CMB[[Cmb_ID]:[Cmb_ID]],0),SUM(N(AB$1),N($R133),1)),CHOOSE(AC[[M]:[M]],1,1,0,AC[[AB]:[AB]])),PRODUCT(INDEX(CMB[[BD_0O]:[BD_2O]],MATCH(ROUND(MIN(SUM(AB$4,$O133/1000),SUM($O133,AB$4/1000)),3),CMB[[Cmb_ID]:[Cmb_ID]],0),SUM(N(AB$1),N($R133),1)),CHOOSE(AC[[M]:[M]],1,0,1,AC[[DB]:[DB]])),PRODUCT(SUM(ROUND(AVERAGE(VALUE(AB$3),VALUE($P133)),0),CHOOSE(IF(OR(AB$1,$R133),4,INDEX(CMB[[Res_Rare]:[Res_Rare]],MATCH(ROUND(MIN(SUM(AB$4,$O133/1000),SUM($O133,AB$4/1000)),3),CMB[[Cmb_ID]:[Cmb_ID]],0))),-1,-1,0,0)),IF(OR(AB$1,$R133),4,INDEX(CMB[[Cmb_Rare]:[Cmb_Rare]],MATCH(ROUND(MIN(SUM(AB$4,$O133/1000),SUM($O133,AB$4/1000)),3),CMB[[Cmb_ID]:[Cmb_ID]],0))),CHOOSE(AC[[M]:[M]],2,1,1,SUM(AC[[AB]:[DB]])))),""))</f>
        <v/>
      </c>
      <c r="AC133" t="str">
        <f>IF(OR(AC$5="",$S133=""),"",IFERROR(SUM(PRODUCT(INDEX(CMB[[BA_0O]:[BA_2O]],MATCH(ROUND(MIN(SUM(AC$4,$O133/1000),SUM($O133,AC$4/1000)),3),CMB[[Cmb_ID]:[Cmb_ID]],0),SUM(N(AC$1),N($R133),1)),CHOOSE(AC[[M]:[M]],1,1,0,AC[[AB]:[AB]])),PRODUCT(INDEX(CMB[[BD_0O]:[BD_2O]],MATCH(ROUND(MIN(SUM(AC$4,$O133/1000),SUM($O133,AC$4/1000)),3),CMB[[Cmb_ID]:[Cmb_ID]],0),SUM(N(AC$1),N($R133),1)),CHOOSE(AC[[M]:[M]],1,0,1,AC[[DB]:[DB]])),PRODUCT(SUM(ROUND(AVERAGE(VALUE(AC$3),VALUE($P133)),0),CHOOSE(IF(OR(AC$1,$R133),4,INDEX(CMB[[Res_Rare]:[Res_Rare]],MATCH(ROUND(MIN(SUM(AC$4,$O133/1000),SUM($O133,AC$4/1000)),3),CMB[[Cmb_ID]:[Cmb_ID]],0))),-1,-1,0,0)),IF(OR(AC$1,$R133),4,INDEX(CMB[[Cmb_Rare]:[Cmb_Rare]],MATCH(ROUND(MIN(SUM(AC$4,$O133/1000),SUM($O133,AC$4/1000)),3),CMB[[Cmb_ID]:[Cmb_ID]],0))),CHOOSE(AC[[M]:[M]],2,1,1,SUM(AC[[AB]:[DB]])))),""))</f>
        <v/>
      </c>
      <c r="AD133" t="str">
        <f>IF(OR(AD$5="",$S133=""),"",IFERROR(SUM(PRODUCT(INDEX(CMB[[BA_0O]:[BA_2O]],MATCH(ROUND(MIN(SUM(AD$4,$O133/1000),SUM($O133,AD$4/1000)),3),CMB[[Cmb_ID]:[Cmb_ID]],0),SUM(N(AD$1),N($R133),1)),CHOOSE(AC[[M]:[M]],1,1,0,AC[[AB]:[AB]])),PRODUCT(INDEX(CMB[[BD_0O]:[BD_2O]],MATCH(ROUND(MIN(SUM(AD$4,$O133/1000),SUM($O133,AD$4/1000)),3),CMB[[Cmb_ID]:[Cmb_ID]],0),SUM(N(AD$1),N($R133),1)),CHOOSE(AC[[M]:[M]],1,0,1,AC[[DB]:[DB]])),PRODUCT(SUM(ROUND(AVERAGE(VALUE(AD$3),VALUE($P133)),0),CHOOSE(IF(OR(AD$1,$R133),4,INDEX(CMB[[Res_Rare]:[Res_Rare]],MATCH(ROUND(MIN(SUM(AD$4,$O133/1000),SUM($O133,AD$4/1000)),3),CMB[[Cmb_ID]:[Cmb_ID]],0))),-1,-1,0,0)),IF(OR(AD$1,$R133),4,INDEX(CMB[[Cmb_Rare]:[Cmb_Rare]],MATCH(ROUND(MIN(SUM(AD$4,$O133/1000),SUM($O133,AD$4/1000)),3),CMB[[Cmb_ID]:[Cmb_ID]],0))),CHOOSE(AC[[M]:[M]],2,1,1,SUM(AC[[AB]:[DB]])))),""))</f>
        <v/>
      </c>
      <c r="AE133" t="str">
        <f>IF(OR(AE$5="",$S133=""),"",IFERROR(SUM(PRODUCT(INDEX(CMB[[BA_0O]:[BA_2O]],MATCH(ROUND(MIN(SUM(AE$4,$O133/1000),SUM($O133,AE$4/1000)),3),CMB[[Cmb_ID]:[Cmb_ID]],0),SUM(N(AE$1),N($R133),1)),CHOOSE(AC[[M]:[M]],1,1,0,AC[[AB]:[AB]])),PRODUCT(INDEX(CMB[[BD_0O]:[BD_2O]],MATCH(ROUND(MIN(SUM(AE$4,$O133/1000),SUM($O133,AE$4/1000)),3),CMB[[Cmb_ID]:[Cmb_ID]],0),SUM(N(AE$1),N($R133),1)),CHOOSE(AC[[M]:[M]],1,0,1,AC[[DB]:[DB]])),PRODUCT(SUM(ROUND(AVERAGE(VALUE(AE$3),VALUE($P133)),0),CHOOSE(IF(OR(AE$1,$R133),4,INDEX(CMB[[Res_Rare]:[Res_Rare]],MATCH(ROUND(MIN(SUM(AE$4,$O133/1000),SUM($O133,AE$4/1000)),3),CMB[[Cmb_ID]:[Cmb_ID]],0))),-1,-1,0,0)),IF(OR(AE$1,$R133),4,INDEX(CMB[[Cmb_Rare]:[Cmb_Rare]],MATCH(ROUND(MIN(SUM(AE$4,$O133/1000),SUM($O133,AE$4/1000)),3),CMB[[Cmb_ID]:[Cmb_ID]],0))),CHOOSE(AC[[M]:[M]],2,1,1,SUM(AC[[AB]:[DB]])))),""))</f>
        <v/>
      </c>
      <c r="AF133" t="str">
        <f>IF(OR(AF$5="",$S133=""),"",IFERROR(SUM(PRODUCT(INDEX(CMB[[BA_0O]:[BA_2O]],MATCH(ROUND(MIN(SUM(AF$4,$O133/1000),SUM($O133,AF$4/1000)),3),CMB[[Cmb_ID]:[Cmb_ID]],0),SUM(N(AF$1),N($R133),1)),CHOOSE(AC[[M]:[M]],1,1,0,AC[[AB]:[AB]])),PRODUCT(INDEX(CMB[[BD_0O]:[BD_2O]],MATCH(ROUND(MIN(SUM(AF$4,$O133/1000),SUM($O133,AF$4/1000)),3),CMB[[Cmb_ID]:[Cmb_ID]],0),SUM(N(AF$1),N($R133),1)),CHOOSE(AC[[M]:[M]],1,0,1,AC[[DB]:[DB]])),PRODUCT(SUM(ROUND(AVERAGE(VALUE(AF$3),VALUE($P133)),0),CHOOSE(IF(OR(AF$1,$R133),4,INDEX(CMB[[Res_Rare]:[Res_Rare]],MATCH(ROUND(MIN(SUM(AF$4,$O133/1000),SUM($O133,AF$4/1000)),3),CMB[[Cmb_ID]:[Cmb_ID]],0))),-1,-1,0,0)),IF(OR(AF$1,$R133),4,INDEX(CMB[[Cmb_Rare]:[Cmb_Rare]],MATCH(ROUND(MIN(SUM(AF$4,$O133/1000),SUM($O133,AF$4/1000)),3),CMB[[Cmb_ID]:[Cmb_ID]],0))),CHOOSE(AC[[M]:[M]],2,1,1,SUM(AC[[AB]:[DB]])))),""))</f>
        <v/>
      </c>
      <c r="AG133" t="str">
        <f>IF(OR(AG$5="",$S133=""),"",IFERROR(SUM(PRODUCT(INDEX(CMB[[BA_0O]:[BA_2O]],MATCH(ROUND(MIN(SUM(AG$4,$O133/1000),SUM($O133,AG$4/1000)),3),CMB[[Cmb_ID]:[Cmb_ID]],0),SUM(N(AG$1),N($R133),1)),CHOOSE(AC[[M]:[M]],1,1,0,AC[[AB]:[AB]])),PRODUCT(INDEX(CMB[[BD_0O]:[BD_2O]],MATCH(ROUND(MIN(SUM(AG$4,$O133/1000),SUM($O133,AG$4/1000)),3),CMB[[Cmb_ID]:[Cmb_ID]],0),SUM(N(AG$1),N($R133),1)),CHOOSE(AC[[M]:[M]],1,0,1,AC[[DB]:[DB]])),PRODUCT(SUM(ROUND(AVERAGE(VALUE(AG$3),VALUE($P133)),0),CHOOSE(IF(OR(AG$1,$R133),4,INDEX(CMB[[Res_Rare]:[Res_Rare]],MATCH(ROUND(MIN(SUM(AG$4,$O133/1000),SUM($O133,AG$4/1000)),3),CMB[[Cmb_ID]:[Cmb_ID]],0))),-1,-1,0,0)),IF(OR(AG$1,$R133),4,INDEX(CMB[[Cmb_Rare]:[Cmb_Rare]],MATCH(ROUND(MIN(SUM(AG$4,$O133/1000),SUM($O133,AG$4/1000)),3),CMB[[Cmb_ID]:[Cmb_ID]],0))),CHOOSE(AC[[M]:[M]],2,1,1,SUM(AC[[AB]:[DB]])))),""))</f>
        <v/>
      </c>
      <c r="AH133" t="str">
        <f>IF(OR(AH$5="",$S133=""),"",IFERROR(SUM(PRODUCT(INDEX(CMB[[BA_0O]:[BA_2O]],MATCH(ROUND(MIN(SUM(AH$4,$O133/1000),SUM($O133,AH$4/1000)),3),CMB[[Cmb_ID]:[Cmb_ID]],0),SUM(N(AH$1),N($R133),1)),CHOOSE(AC[[M]:[M]],1,1,0,AC[[AB]:[AB]])),PRODUCT(INDEX(CMB[[BD_0O]:[BD_2O]],MATCH(ROUND(MIN(SUM(AH$4,$O133/1000),SUM($O133,AH$4/1000)),3),CMB[[Cmb_ID]:[Cmb_ID]],0),SUM(N(AH$1),N($R133),1)),CHOOSE(AC[[M]:[M]],1,0,1,AC[[DB]:[DB]])),PRODUCT(SUM(ROUND(AVERAGE(VALUE(AH$3),VALUE($P133)),0),CHOOSE(IF(OR(AH$1,$R133),4,INDEX(CMB[[Res_Rare]:[Res_Rare]],MATCH(ROUND(MIN(SUM(AH$4,$O133/1000),SUM($O133,AH$4/1000)),3),CMB[[Cmb_ID]:[Cmb_ID]],0))),-1,-1,0,0)),IF(OR(AH$1,$R133),4,INDEX(CMB[[Cmb_Rare]:[Cmb_Rare]],MATCH(ROUND(MIN(SUM(AH$4,$O133/1000),SUM($O133,AH$4/1000)),3),CMB[[Cmb_ID]:[Cmb_ID]],0))),CHOOSE(AC[[M]:[M]],2,1,1,SUM(AC[[AB]:[DB]])))),""))</f>
        <v/>
      </c>
      <c r="AI133" t="str">
        <f>IF(OR(AI$5="",$S133=""),"",IFERROR(SUM(PRODUCT(INDEX(CMB[[BA_0O]:[BA_2O]],MATCH(ROUND(MIN(SUM(AI$4,$O133/1000),SUM($O133,AI$4/1000)),3),CMB[[Cmb_ID]:[Cmb_ID]],0),SUM(N(AI$1),N($R133),1)),CHOOSE(AC[[M]:[M]],1,1,0,AC[[AB]:[AB]])),PRODUCT(INDEX(CMB[[BD_0O]:[BD_2O]],MATCH(ROUND(MIN(SUM(AI$4,$O133/1000),SUM($O133,AI$4/1000)),3),CMB[[Cmb_ID]:[Cmb_ID]],0),SUM(N(AI$1),N($R133),1)),CHOOSE(AC[[M]:[M]],1,0,1,AC[[DB]:[DB]])),PRODUCT(SUM(ROUND(AVERAGE(VALUE(AI$3),VALUE($P133)),0),CHOOSE(IF(OR(AI$1,$R133),4,INDEX(CMB[[Res_Rare]:[Res_Rare]],MATCH(ROUND(MIN(SUM(AI$4,$O133/1000),SUM($O133,AI$4/1000)),3),CMB[[Cmb_ID]:[Cmb_ID]],0))),-1,-1,0,0)),IF(OR(AI$1,$R133),4,INDEX(CMB[[Cmb_Rare]:[Cmb_Rare]],MATCH(ROUND(MIN(SUM(AI$4,$O133/1000),SUM($O133,AI$4/1000)),3),CMB[[Cmb_ID]:[Cmb_ID]],0))),CHOOSE(AC[[M]:[M]],2,1,1,SUM(AC[[AB]:[DB]])))),""))</f>
        <v/>
      </c>
      <c r="AJ133" t="str">
        <f>IF(OR(AJ$5="",$S133=""),"",IFERROR(SUM(PRODUCT(INDEX(CMB[[BA_0O]:[BA_2O]],MATCH(ROUND(MIN(SUM(AJ$4,$O133/1000),SUM($O133,AJ$4/1000)),3),CMB[[Cmb_ID]:[Cmb_ID]],0),SUM(N(AJ$1),N($R133),1)),CHOOSE(AC[[M]:[M]],1,1,0,AC[[AB]:[AB]])),PRODUCT(INDEX(CMB[[BD_0O]:[BD_2O]],MATCH(ROUND(MIN(SUM(AJ$4,$O133/1000),SUM($O133,AJ$4/1000)),3),CMB[[Cmb_ID]:[Cmb_ID]],0),SUM(N(AJ$1),N($R133),1)),CHOOSE(AC[[M]:[M]],1,0,1,AC[[DB]:[DB]])),PRODUCT(SUM(ROUND(AVERAGE(VALUE(AJ$3),VALUE($P133)),0),CHOOSE(IF(OR(AJ$1,$R133),4,INDEX(CMB[[Res_Rare]:[Res_Rare]],MATCH(ROUND(MIN(SUM(AJ$4,$O133/1000),SUM($O133,AJ$4/1000)),3),CMB[[Cmb_ID]:[Cmb_ID]],0))),-1,-1,0,0)),IF(OR(AJ$1,$R133),4,INDEX(CMB[[Cmb_Rare]:[Cmb_Rare]],MATCH(ROUND(MIN(SUM(AJ$4,$O133/1000),SUM($O133,AJ$4/1000)),3),CMB[[Cmb_ID]:[Cmb_ID]],0))),CHOOSE(AC[[M]:[M]],2,1,1,SUM(AC[[AB]:[DB]])))),""))</f>
        <v/>
      </c>
      <c r="AK133" t="str">
        <f>IF(OR(AK$5="",$S133=""),"",IFERROR(SUM(PRODUCT(INDEX(CMB[[BA_0O]:[BA_2O]],MATCH(ROUND(MIN(SUM(AK$4,$O133/1000),SUM($O133,AK$4/1000)),3),CMB[[Cmb_ID]:[Cmb_ID]],0),SUM(N(AK$1),N($R133),1)),CHOOSE(AC[[M]:[M]],1,1,0,AC[[AB]:[AB]])),PRODUCT(INDEX(CMB[[BD_0O]:[BD_2O]],MATCH(ROUND(MIN(SUM(AK$4,$O133/1000),SUM($O133,AK$4/1000)),3),CMB[[Cmb_ID]:[Cmb_ID]],0),SUM(N(AK$1),N($R133),1)),CHOOSE(AC[[M]:[M]],1,0,1,AC[[DB]:[DB]])),PRODUCT(SUM(ROUND(AVERAGE(VALUE(AK$3),VALUE($P133)),0),CHOOSE(IF(OR(AK$1,$R133),4,INDEX(CMB[[Res_Rare]:[Res_Rare]],MATCH(ROUND(MIN(SUM(AK$4,$O133/1000),SUM($O133,AK$4/1000)),3),CMB[[Cmb_ID]:[Cmb_ID]],0))),-1,-1,0,0)),IF(OR(AK$1,$R133),4,INDEX(CMB[[Cmb_Rare]:[Cmb_Rare]],MATCH(ROUND(MIN(SUM(AK$4,$O133/1000),SUM($O133,AK$4/1000)),3),CMB[[Cmb_ID]:[Cmb_ID]],0))),CHOOSE(AC[[M]:[M]],2,1,1,SUM(AC[[AB]:[DB]])))),""))</f>
        <v/>
      </c>
      <c r="AL133" t="str">
        <f>IF(OR(AL$5="",$S133=""),"",IFERROR(SUM(PRODUCT(INDEX(CMB[[BA_0O]:[BA_2O]],MATCH(ROUND(MIN(SUM(AL$4,$O133/1000),SUM($O133,AL$4/1000)),3),CMB[[Cmb_ID]:[Cmb_ID]],0),SUM(N(AL$1),N($R133),1)),CHOOSE(AC[[M]:[M]],1,1,0,AC[[AB]:[AB]])),PRODUCT(INDEX(CMB[[BD_0O]:[BD_2O]],MATCH(ROUND(MIN(SUM(AL$4,$O133/1000),SUM($O133,AL$4/1000)),3),CMB[[Cmb_ID]:[Cmb_ID]],0),SUM(N(AL$1),N($R133),1)),CHOOSE(AC[[M]:[M]],1,0,1,AC[[DB]:[DB]])),PRODUCT(SUM(ROUND(AVERAGE(VALUE(AL$3),VALUE($P133)),0),CHOOSE(IF(OR(AL$1,$R133),4,INDEX(CMB[[Res_Rare]:[Res_Rare]],MATCH(ROUND(MIN(SUM(AL$4,$O133/1000),SUM($O133,AL$4/1000)),3),CMB[[Cmb_ID]:[Cmb_ID]],0))),-1,-1,0,0)),IF(OR(AL$1,$R133),4,INDEX(CMB[[Cmb_Rare]:[Cmb_Rare]],MATCH(ROUND(MIN(SUM(AL$4,$O133/1000),SUM($O133,AL$4/1000)),3),CMB[[Cmb_ID]:[Cmb_ID]],0))),CHOOSE(AC[[M]:[M]],2,1,1,SUM(AC[[AB]:[DB]])))),""))</f>
        <v/>
      </c>
      <c r="AM133" t="str">
        <f>IF(OR(AM$5="",$S133=""),"",IFERROR(SUM(PRODUCT(INDEX(CMB[[BA_0O]:[BA_2O]],MATCH(ROUND(MIN(SUM(AM$4,$O133/1000),SUM($O133,AM$4/1000)),3),CMB[[Cmb_ID]:[Cmb_ID]],0),SUM(N(AM$1),N($R133),1)),CHOOSE(AC[[M]:[M]],1,1,0,AC[[AB]:[AB]])),PRODUCT(INDEX(CMB[[BD_0O]:[BD_2O]],MATCH(ROUND(MIN(SUM(AM$4,$O133/1000),SUM($O133,AM$4/1000)),3),CMB[[Cmb_ID]:[Cmb_ID]],0),SUM(N(AM$1),N($R133),1)),CHOOSE(AC[[M]:[M]],1,0,1,AC[[DB]:[DB]])),PRODUCT(SUM(ROUND(AVERAGE(VALUE(AM$3),VALUE($P133)),0),CHOOSE(IF(OR(AM$1,$R133),4,INDEX(CMB[[Res_Rare]:[Res_Rare]],MATCH(ROUND(MIN(SUM(AM$4,$O133/1000),SUM($O133,AM$4/1000)),3),CMB[[Cmb_ID]:[Cmb_ID]],0))),-1,-1,0,0)),IF(OR(AM$1,$R133),4,INDEX(CMB[[Cmb_Rare]:[Cmb_Rare]],MATCH(ROUND(MIN(SUM(AM$4,$O133/1000),SUM($O133,AM$4/1000)),3),CMB[[Cmb_ID]:[Cmb_ID]],0))),CHOOSE(AC[[M]:[M]],2,1,1,SUM(AC[[AB]:[DB]])))),""))</f>
        <v/>
      </c>
      <c r="AN133" t="str">
        <f>IF(OR(AN$5="",$S133=""),"",IFERROR(SUM(PRODUCT(INDEX(CMB[[BA_0O]:[BA_2O]],MATCH(ROUND(MIN(SUM(AN$4,$O133/1000),SUM($O133,AN$4/1000)),3),CMB[[Cmb_ID]:[Cmb_ID]],0),SUM(N(AN$1),N($R133),1)),CHOOSE(AC[[M]:[M]],1,1,0,AC[[AB]:[AB]])),PRODUCT(INDEX(CMB[[BD_0O]:[BD_2O]],MATCH(ROUND(MIN(SUM(AN$4,$O133/1000),SUM($O133,AN$4/1000)),3),CMB[[Cmb_ID]:[Cmb_ID]],0),SUM(N(AN$1),N($R133),1)),CHOOSE(AC[[M]:[M]],1,0,1,AC[[DB]:[DB]])),PRODUCT(SUM(ROUND(AVERAGE(VALUE(AN$3),VALUE($P133)),0),CHOOSE(IF(OR(AN$1,$R133),4,INDEX(CMB[[Res_Rare]:[Res_Rare]],MATCH(ROUND(MIN(SUM(AN$4,$O133/1000),SUM($O133,AN$4/1000)),3),CMB[[Cmb_ID]:[Cmb_ID]],0))),-1,-1,0,0)),IF(OR(AN$1,$R133),4,INDEX(CMB[[Cmb_Rare]:[Cmb_Rare]],MATCH(ROUND(MIN(SUM(AN$4,$O133/1000),SUM($O133,AN$4/1000)),3),CMB[[Cmb_ID]:[Cmb_ID]],0))),CHOOSE(AC[[M]:[M]],2,1,1,SUM(AC[[AB]:[DB]])))),""))</f>
        <v/>
      </c>
      <c r="AO133" t="str">
        <f>IF(OR(AO$5="",$S133=""),"",IFERROR(SUM(PRODUCT(INDEX(CMB[[BA_0O]:[BA_2O]],MATCH(ROUND(MIN(SUM(AO$4,$O133/1000),SUM($O133,AO$4/1000)),3),CMB[[Cmb_ID]:[Cmb_ID]],0),SUM(N(AO$1),N($R133),1)),CHOOSE(AC[[M]:[M]],1,1,0,AC[[AB]:[AB]])),PRODUCT(INDEX(CMB[[BD_0O]:[BD_2O]],MATCH(ROUND(MIN(SUM(AO$4,$O133/1000),SUM($O133,AO$4/1000)),3),CMB[[Cmb_ID]:[Cmb_ID]],0),SUM(N(AO$1),N($R133),1)),CHOOSE(AC[[M]:[M]],1,0,1,AC[[DB]:[DB]])),PRODUCT(SUM(ROUND(AVERAGE(VALUE(AO$3),VALUE($P133)),0),CHOOSE(IF(OR(AO$1,$R133),4,INDEX(CMB[[Res_Rare]:[Res_Rare]],MATCH(ROUND(MIN(SUM(AO$4,$O133/1000),SUM($O133,AO$4/1000)),3),CMB[[Cmb_ID]:[Cmb_ID]],0))),-1,-1,0,0)),IF(OR(AO$1,$R133),4,INDEX(CMB[[Cmb_Rare]:[Cmb_Rare]],MATCH(ROUND(MIN(SUM(AO$4,$O133/1000),SUM($O133,AO$4/1000)),3),CMB[[Cmb_ID]:[Cmb_ID]],0))),CHOOSE(AC[[M]:[M]],2,1,1,SUM(AC[[AB]:[DB]])))),""))</f>
        <v/>
      </c>
      <c r="AP133" t="str">
        <f>IF(OR(AP$5="",$S133=""),"",IFERROR(SUM(PRODUCT(INDEX(CMB[[BA_0O]:[BA_2O]],MATCH(ROUND(MIN(SUM(AP$4,$O133/1000),SUM($O133,AP$4/1000)),3),CMB[[Cmb_ID]:[Cmb_ID]],0),SUM(N(AP$1),N($R133),1)),CHOOSE(AC[[M]:[M]],1,1,0,AC[[AB]:[AB]])),PRODUCT(INDEX(CMB[[BD_0O]:[BD_2O]],MATCH(ROUND(MIN(SUM(AP$4,$O133/1000),SUM($O133,AP$4/1000)),3),CMB[[Cmb_ID]:[Cmb_ID]],0),SUM(N(AP$1),N($R133),1)),CHOOSE(AC[[M]:[M]],1,0,1,AC[[DB]:[DB]])),PRODUCT(SUM(ROUND(AVERAGE(VALUE(AP$3),VALUE($P133)),0),CHOOSE(IF(OR(AP$1,$R133),4,INDEX(CMB[[Res_Rare]:[Res_Rare]],MATCH(ROUND(MIN(SUM(AP$4,$O133/1000),SUM($O133,AP$4/1000)),3),CMB[[Cmb_ID]:[Cmb_ID]],0))),-1,-1,0,0)),IF(OR(AP$1,$R133),4,INDEX(CMB[[Cmb_Rare]:[Cmb_Rare]],MATCH(ROUND(MIN(SUM(AP$4,$O133/1000),SUM($O133,AP$4/1000)),3),CMB[[Cmb_ID]:[Cmb_ID]],0))),CHOOSE(AC[[M]:[M]],2,1,1,SUM(AC[[AB]:[DB]])))),""))</f>
        <v/>
      </c>
      <c r="AQ133" t="str">
        <f>IF(OR(AQ$5="",$S133=""),"",IFERROR(SUM(PRODUCT(INDEX(CMB[[BA_0O]:[BA_2O]],MATCH(ROUND(MIN(SUM(AQ$4,$O133/1000),SUM($O133,AQ$4/1000)),3),CMB[[Cmb_ID]:[Cmb_ID]],0),SUM(N(AQ$1),N($R133),1)),CHOOSE(AC[[M]:[M]],1,1,0,AC[[AB]:[AB]])),PRODUCT(INDEX(CMB[[BD_0O]:[BD_2O]],MATCH(ROUND(MIN(SUM(AQ$4,$O133/1000),SUM($O133,AQ$4/1000)),3),CMB[[Cmb_ID]:[Cmb_ID]],0),SUM(N(AQ$1),N($R133),1)),CHOOSE(AC[[M]:[M]],1,0,1,AC[[DB]:[DB]])),PRODUCT(SUM(ROUND(AVERAGE(VALUE(AQ$3),VALUE($P133)),0),CHOOSE(IF(OR(AQ$1,$R133),4,INDEX(CMB[[Res_Rare]:[Res_Rare]],MATCH(ROUND(MIN(SUM(AQ$4,$O133/1000),SUM($O133,AQ$4/1000)),3),CMB[[Cmb_ID]:[Cmb_ID]],0))),-1,-1,0,0)),IF(OR(AQ$1,$R133),4,INDEX(CMB[[Cmb_Rare]:[Cmb_Rare]],MATCH(ROUND(MIN(SUM(AQ$4,$O133/1000),SUM($O133,AQ$4/1000)),3),CMB[[Cmb_ID]:[Cmb_ID]],0))),CHOOSE(AC[[M]:[M]],2,1,1,SUM(AC[[AB]:[DB]])))),""))</f>
        <v/>
      </c>
      <c r="AR133" t="str">
        <f>IF(OR(AR$5="",$S133=""),"",IFERROR(SUM(PRODUCT(INDEX(CMB[[BA_0O]:[BA_2O]],MATCH(ROUND(MIN(SUM(AR$4,$O133/1000),SUM($O133,AR$4/1000)),3),CMB[[Cmb_ID]:[Cmb_ID]],0),SUM(N(AR$1),N($R133),1)),CHOOSE(AC[[M]:[M]],1,1,0,AC[[AB]:[AB]])),PRODUCT(INDEX(CMB[[BD_0O]:[BD_2O]],MATCH(ROUND(MIN(SUM(AR$4,$O133/1000),SUM($O133,AR$4/1000)),3),CMB[[Cmb_ID]:[Cmb_ID]],0),SUM(N(AR$1),N($R133),1)),CHOOSE(AC[[M]:[M]],1,0,1,AC[[DB]:[DB]])),PRODUCT(SUM(ROUND(AVERAGE(VALUE(AR$3),VALUE($P133)),0),CHOOSE(IF(OR(AR$1,$R133),4,INDEX(CMB[[Res_Rare]:[Res_Rare]],MATCH(ROUND(MIN(SUM(AR$4,$O133/1000),SUM($O133,AR$4/1000)),3),CMB[[Cmb_ID]:[Cmb_ID]],0))),-1,-1,0,0)),IF(OR(AR$1,$R133),4,INDEX(CMB[[Cmb_Rare]:[Cmb_Rare]],MATCH(ROUND(MIN(SUM(AR$4,$O133/1000),SUM($O133,AR$4/1000)),3),CMB[[Cmb_ID]:[Cmb_ID]],0))),CHOOSE(AC[[M]:[M]],2,1,1,SUM(AC[[AB]:[DB]])))),""))</f>
        <v/>
      </c>
      <c r="AS133" t="str">
        <f>IF(OR(AS$5="",$S133=""),"",IFERROR(SUM(PRODUCT(INDEX(CMB[[BA_0O]:[BA_2O]],MATCH(ROUND(MIN(SUM(AS$4,$O133/1000),SUM($O133,AS$4/1000)),3),CMB[[Cmb_ID]:[Cmb_ID]],0),SUM(N(AS$1),N($R133),1)),CHOOSE(AC[[M]:[M]],1,1,0,AC[[AB]:[AB]])),PRODUCT(INDEX(CMB[[BD_0O]:[BD_2O]],MATCH(ROUND(MIN(SUM(AS$4,$O133/1000),SUM($O133,AS$4/1000)),3),CMB[[Cmb_ID]:[Cmb_ID]],0),SUM(N(AS$1),N($R133),1)),CHOOSE(AC[[M]:[M]],1,0,1,AC[[DB]:[DB]])),PRODUCT(SUM(ROUND(AVERAGE(VALUE(AS$3),VALUE($P133)),0),CHOOSE(IF(OR(AS$1,$R133),4,INDEX(CMB[[Res_Rare]:[Res_Rare]],MATCH(ROUND(MIN(SUM(AS$4,$O133/1000),SUM($O133,AS$4/1000)),3),CMB[[Cmb_ID]:[Cmb_ID]],0))),-1,-1,0,0)),IF(OR(AS$1,$R133),4,INDEX(CMB[[Cmb_Rare]:[Cmb_Rare]],MATCH(ROUND(MIN(SUM(AS$4,$O133/1000),SUM($O133,AS$4/1000)),3),CMB[[Cmb_ID]:[Cmb_ID]],0))),CHOOSE(AC[[M]:[M]],2,1,1,SUM(AC[[AB]:[DB]])))),""))</f>
        <v/>
      </c>
      <c r="AT133" t="str">
        <f>IF(OR(AT$5="",$S133=""),"",IFERROR(SUM(PRODUCT(INDEX(CMB[[BA_0O]:[BA_2O]],MATCH(ROUND(MIN(SUM(AT$4,$O133/1000),SUM($O133,AT$4/1000)),3),CMB[[Cmb_ID]:[Cmb_ID]],0),SUM(N(AT$1),N($R133),1)),CHOOSE(AC[[M]:[M]],1,1,0,AC[[AB]:[AB]])),PRODUCT(INDEX(CMB[[BD_0O]:[BD_2O]],MATCH(ROUND(MIN(SUM(AT$4,$O133/1000),SUM($O133,AT$4/1000)),3),CMB[[Cmb_ID]:[Cmb_ID]],0),SUM(N(AT$1),N($R133),1)),CHOOSE(AC[[M]:[M]],1,0,1,AC[[DB]:[DB]])),PRODUCT(SUM(ROUND(AVERAGE(VALUE(AT$3),VALUE($P133)),0),CHOOSE(IF(OR(AT$1,$R133),4,INDEX(CMB[[Res_Rare]:[Res_Rare]],MATCH(ROUND(MIN(SUM(AT$4,$O133/1000),SUM($O133,AT$4/1000)),3),CMB[[Cmb_ID]:[Cmb_ID]],0))),-1,-1,0,0)),IF(OR(AT$1,$R133),4,INDEX(CMB[[Cmb_Rare]:[Cmb_Rare]],MATCH(ROUND(MIN(SUM(AT$4,$O133/1000),SUM($O133,AT$4/1000)),3),CMB[[Cmb_ID]:[Cmb_ID]],0))),CHOOSE(AC[[M]:[M]],2,1,1,SUM(AC[[AB]:[DB]])))),""))</f>
        <v/>
      </c>
      <c r="AU133" t="str">
        <f>IF(OR(AU$5="",$S133=""),"",IFERROR(SUM(PRODUCT(INDEX(CMB[[BA_0O]:[BA_2O]],MATCH(ROUND(MIN(SUM(AU$4,$O133/1000),SUM($O133,AU$4/1000)),3),CMB[[Cmb_ID]:[Cmb_ID]],0),SUM(N(AU$1),N($R133),1)),CHOOSE(AC[[M]:[M]],1,1,0,AC[[AB]:[AB]])),PRODUCT(INDEX(CMB[[BD_0O]:[BD_2O]],MATCH(ROUND(MIN(SUM(AU$4,$O133/1000),SUM($O133,AU$4/1000)),3),CMB[[Cmb_ID]:[Cmb_ID]],0),SUM(N(AU$1),N($R133),1)),CHOOSE(AC[[M]:[M]],1,0,1,AC[[DB]:[DB]])),PRODUCT(SUM(ROUND(AVERAGE(VALUE(AU$3),VALUE($P133)),0),CHOOSE(IF(OR(AU$1,$R133),4,INDEX(CMB[[Res_Rare]:[Res_Rare]],MATCH(ROUND(MIN(SUM(AU$4,$O133/1000),SUM($O133,AU$4/1000)),3),CMB[[Cmb_ID]:[Cmb_ID]],0))),-1,-1,0,0)),IF(OR(AU$1,$R133),4,INDEX(CMB[[Cmb_Rare]:[Cmb_Rare]],MATCH(ROUND(MIN(SUM(AU$4,$O133/1000),SUM($O133,AU$4/1000)),3),CMB[[Cmb_ID]:[Cmb_ID]],0))),CHOOSE(AC[[M]:[M]],2,1,1,SUM(AC[[AB]:[DB]])))),""))</f>
        <v/>
      </c>
      <c r="AV133" t="str">
        <f>IF(OR(AV$5="",$S133=""),"",IFERROR(SUM(PRODUCT(INDEX(CMB[[BA_0O]:[BA_2O]],MATCH(ROUND(MIN(SUM(AV$4,$O133/1000),SUM($O133,AV$4/1000)),3),CMB[[Cmb_ID]:[Cmb_ID]],0),SUM(N(AV$1),N($R133),1)),CHOOSE(AC[[M]:[M]],1,1,0,AC[[AB]:[AB]])),PRODUCT(INDEX(CMB[[BD_0O]:[BD_2O]],MATCH(ROUND(MIN(SUM(AV$4,$O133/1000),SUM($O133,AV$4/1000)),3),CMB[[Cmb_ID]:[Cmb_ID]],0),SUM(N(AV$1),N($R133),1)),CHOOSE(AC[[M]:[M]],1,0,1,AC[[DB]:[DB]])),PRODUCT(SUM(ROUND(AVERAGE(VALUE(AV$3),VALUE($P133)),0),CHOOSE(IF(OR(AV$1,$R133),4,INDEX(CMB[[Res_Rare]:[Res_Rare]],MATCH(ROUND(MIN(SUM(AV$4,$O133/1000),SUM($O133,AV$4/1000)),3),CMB[[Cmb_ID]:[Cmb_ID]],0))),-1,-1,0,0)),IF(OR(AV$1,$R133),4,INDEX(CMB[[Cmb_Rare]:[Cmb_Rare]],MATCH(ROUND(MIN(SUM(AV$4,$O133/1000),SUM($O133,AV$4/1000)),3),CMB[[Cmb_ID]:[Cmb_ID]],0))),CHOOSE(AC[[M]:[M]],2,1,1,SUM(AC[[AB]:[DB]])))),""))</f>
        <v/>
      </c>
      <c r="AW133" t="str">
        <f>IF(OR(AW$5="",$S133=""),"",IFERROR(SUM(PRODUCT(INDEX(CMB[[BA_0O]:[BA_2O]],MATCH(ROUND(MIN(SUM(AW$4,$O133/1000),SUM($O133,AW$4/1000)),3),CMB[[Cmb_ID]:[Cmb_ID]],0),SUM(N(AW$1),N($R133),1)),CHOOSE(AC[[M]:[M]],1,1,0,AC[[AB]:[AB]])),PRODUCT(INDEX(CMB[[BD_0O]:[BD_2O]],MATCH(ROUND(MIN(SUM(AW$4,$O133/1000),SUM($O133,AW$4/1000)),3),CMB[[Cmb_ID]:[Cmb_ID]],0),SUM(N(AW$1),N($R133),1)),CHOOSE(AC[[M]:[M]],1,0,1,AC[[DB]:[DB]])),PRODUCT(SUM(ROUND(AVERAGE(VALUE(AW$3),VALUE($P133)),0),CHOOSE(IF(OR(AW$1,$R133),4,INDEX(CMB[[Res_Rare]:[Res_Rare]],MATCH(ROUND(MIN(SUM(AW$4,$O133/1000),SUM($O133,AW$4/1000)),3),CMB[[Cmb_ID]:[Cmb_ID]],0))),-1,-1,0,0)),IF(OR(AW$1,$R133),4,INDEX(CMB[[Cmb_Rare]:[Cmb_Rare]],MATCH(ROUND(MIN(SUM(AW$4,$O133/1000),SUM($O133,AW$4/1000)),3),CMB[[Cmb_ID]:[Cmb_ID]],0))),CHOOSE(AC[[M]:[M]],2,1,1,SUM(AC[[AB]:[DB]])))),""))</f>
        <v/>
      </c>
      <c r="AX133" t="str">
        <f>IF(OR(AX$5="",$S133=""),"",IFERROR(SUM(PRODUCT(INDEX(CMB[[BA_0O]:[BA_2O]],MATCH(ROUND(MIN(SUM(AX$4,$O133/1000),SUM($O133,AX$4/1000)),3),CMB[[Cmb_ID]:[Cmb_ID]],0),SUM(N(AX$1),N($R133),1)),CHOOSE(AC[[M]:[M]],1,1,0,AC[[AB]:[AB]])),PRODUCT(INDEX(CMB[[BD_0O]:[BD_2O]],MATCH(ROUND(MIN(SUM(AX$4,$O133/1000),SUM($O133,AX$4/1000)),3),CMB[[Cmb_ID]:[Cmb_ID]],0),SUM(N(AX$1),N($R133),1)),CHOOSE(AC[[M]:[M]],1,0,1,AC[[DB]:[DB]])),PRODUCT(SUM(ROUND(AVERAGE(VALUE(AX$3),VALUE($P133)),0),CHOOSE(IF(OR(AX$1,$R133),4,INDEX(CMB[[Res_Rare]:[Res_Rare]],MATCH(ROUND(MIN(SUM(AX$4,$O133/1000),SUM($O133,AX$4/1000)),3),CMB[[Cmb_ID]:[Cmb_ID]],0))),-1,-1,0,0)),IF(OR(AX$1,$R133),4,INDEX(CMB[[Cmb_Rare]:[Cmb_Rare]],MATCH(ROUND(MIN(SUM(AX$4,$O133/1000),SUM($O133,AX$4/1000)),3),CMB[[Cmb_ID]:[Cmb_ID]],0))),CHOOSE(AC[[M]:[M]],2,1,1,SUM(AC[[AB]:[DB]])))),""))</f>
        <v/>
      </c>
      <c r="AY133" t="str">
        <f>IF(OR(AY$5="",$S133=""),"",IFERROR(SUM(PRODUCT(INDEX(CMB[[BA_0O]:[BA_2O]],MATCH(ROUND(MIN(SUM(AY$4,$O133/1000),SUM($O133,AY$4/1000)),3),CMB[[Cmb_ID]:[Cmb_ID]],0),SUM(N(AY$1),N($R133),1)),CHOOSE(AC[[M]:[M]],1,1,0,AC[[AB]:[AB]])),PRODUCT(INDEX(CMB[[BD_0O]:[BD_2O]],MATCH(ROUND(MIN(SUM(AY$4,$O133/1000),SUM($O133,AY$4/1000)),3),CMB[[Cmb_ID]:[Cmb_ID]],0),SUM(N(AY$1),N($R133),1)),CHOOSE(AC[[M]:[M]],1,0,1,AC[[DB]:[DB]])),PRODUCT(SUM(ROUND(AVERAGE(VALUE(AY$3),VALUE($P133)),0),CHOOSE(IF(OR(AY$1,$R133),4,INDEX(CMB[[Res_Rare]:[Res_Rare]],MATCH(ROUND(MIN(SUM(AY$4,$O133/1000),SUM($O133,AY$4/1000)),3),CMB[[Cmb_ID]:[Cmb_ID]],0))),-1,-1,0,0)),IF(OR(AY$1,$R133),4,INDEX(CMB[[Cmb_Rare]:[Cmb_Rare]],MATCH(ROUND(MIN(SUM(AY$4,$O133/1000),SUM($O133,AY$4/1000)),3),CMB[[Cmb_ID]:[Cmb_ID]],0))),CHOOSE(AC[[M]:[M]],2,1,1,SUM(AC[[AB]:[DB]])))),""))</f>
        <v/>
      </c>
      <c r="AZ133" t="str">
        <f>IF(OR(AZ$5="",$S133=""),"",IFERROR(SUM(PRODUCT(INDEX(CMB[[BA_0O]:[BA_2O]],MATCH(ROUND(MIN(SUM(AZ$4,$O133/1000),SUM($O133,AZ$4/1000)),3),CMB[[Cmb_ID]:[Cmb_ID]],0),SUM(N(AZ$1),N($R133),1)),CHOOSE(AC[[M]:[M]],1,1,0,AC[[AB]:[AB]])),PRODUCT(INDEX(CMB[[BD_0O]:[BD_2O]],MATCH(ROUND(MIN(SUM(AZ$4,$O133/1000),SUM($O133,AZ$4/1000)),3),CMB[[Cmb_ID]:[Cmb_ID]],0),SUM(N(AZ$1),N($R133),1)),CHOOSE(AC[[M]:[M]],1,0,1,AC[[DB]:[DB]])),PRODUCT(SUM(ROUND(AVERAGE(VALUE(AZ$3),VALUE($P133)),0),CHOOSE(IF(OR(AZ$1,$R133),4,INDEX(CMB[[Res_Rare]:[Res_Rare]],MATCH(ROUND(MIN(SUM(AZ$4,$O133/1000),SUM($O133,AZ$4/1000)),3),CMB[[Cmb_ID]:[Cmb_ID]],0))),-1,-1,0,0)),IF(OR(AZ$1,$R133),4,INDEX(CMB[[Cmb_Rare]:[Cmb_Rare]],MATCH(ROUND(MIN(SUM(AZ$4,$O133/1000),SUM($O133,AZ$4/1000)),3),CMB[[Cmb_ID]:[Cmb_ID]],0))),CHOOSE(AC[[M]:[M]],2,1,1,SUM(AC[[AB]:[DB]])))),""))</f>
        <v/>
      </c>
      <c r="BA133" t="str">
        <f>IF(OR(BA$5="",$S133=""),"",IFERROR(SUM(PRODUCT(INDEX(CMB[[BA_0O]:[BA_2O]],MATCH(ROUND(MIN(SUM(BA$4,$O133/1000),SUM($O133,BA$4/1000)),3),CMB[[Cmb_ID]:[Cmb_ID]],0),SUM(N(BA$1),N($R133),1)),CHOOSE(AC[[M]:[M]],1,1,0,AC[[AB]:[AB]])),PRODUCT(INDEX(CMB[[BD_0O]:[BD_2O]],MATCH(ROUND(MIN(SUM(BA$4,$O133/1000),SUM($O133,BA$4/1000)),3),CMB[[Cmb_ID]:[Cmb_ID]],0),SUM(N(BA$1),N($R133),1)),CHOOSE(AC[[M]:[M]],1,0,1,AC[[DB]:[DB]])),PRODUCT(SUM(ROUND(AVERAGE(VALUE(BA$3),VALUE($P133)),0),CHOOSE(IF(OR(BA$1,$R133),4,INDEX(CMB[[Res_Rare]:[Res_Rare]],MATCH(ROUND(MIN(SUM(BA$4,$O133/1000),SUM($O133,BA$4/1000)),3),CMB[[Cmb_ID]:[Cmb_ID]],0))),-1,-1,0,0)),IF(OR(BA$1,$R133),4,INDEX(CMB[[Cmb_Rare]:[Cmb_Rare]],MATCH(ROUND(MIN(SUM(BA$4,$O133/1000),SUM($O133,BA$4/1000)),3),CMB[[Cmb_ID]:[Cmb_ID]],0))),CHOOSE(AC[[M]:[M]],2,1,1,SUM(AC[[AB]:[DB]])))),""))</f>
        <v/>
      </c>
      <c r="BB133" t="str">
        <f>IF(OR(BB$5="",$S133=""),"",IFERROR(SUM(PRODUCT(INDEX(CMB[[BA_0O]:[BA_2O]],MATCH(ROUND(MIN(SUM(BB$4,$O133/1000),SUM($O133,BB$4/1000)),3),CMB[[Cmb_ID]:[Cmb_ID]],0),SUM(N(BB$1),N($R133),1)),CHOOSE(AC[[M]:[M]],1,1,0,AC[[AB]:[AB]])),PRODUCT(INDEX(CMB[[BD_0O]:[BD_2O]],MATCH(ROUND(MIN(SUM(BB$4,$O133/1000),SUM($O133,BB$4/1000)),3),CMB[[Cmb_ID]:[Cmb_ID]],0),SUM(N(BB$1),N($R133),1)),CHOOSE(AC[[M]:[M]],1,0,1,AC[[DB]:[DB]])),PRODUCT(SUM(ROUND(AVERAGE(VALUE(BB$3),VALUE($P133)),0),CHOOSE(IF(OR(BB$1,$R133),4,INDEX(CMB[[Res_Rare]:[Res_Rare]],MATCH(ROUND(MIN(SUM(BB$4,$O133/1000),SUM($O133,BB$4/1000)),3),CMB[[Cmb_ID]:[Cmb_ID]],0))),-1,-1,0,0)),IF(OR(BB$1,$R133),4,INDEX(CMB[[Cmb_Rare]:[Cmb_Rare]],MATCH(ROUND(MIN(SUM(BB$4,$O133/1000),SUM($O133,BB$4/1000)),3),CMB[[Cmb_ID]:[Cmb_ID]],0))),CHOOSE(AC[[M]:[M]],2,1,1,SUM(AC[[AB]:[DB]])))),""))</f>
        <v/>
      </c>
      <c r="BC133" t="str">
        <f>IF(OR(BC$5="",$S133=""),"",IFERROR(SUM(PRODUCT(INDEX(CMB[[BA_0O]:[BA_2O]],MATCH(ROUND(MIN(SUM(BC$4,$O133/1000),SUM($O133,BC$4/1000)),3),CMB[[Cmb_ID]:[Cmb_ID]],0),SUM(N(BC$1),N($R133),1)),CHOOSE(AC[[M]:[M]],1,1,0,AC[[AB]:[AB]])),PRODUCT(INDEX(CMB[[BD_0O]:[BD_2O]],MATCH(ROUND(MIN(SUM(BC$4,$O133/1000),SUM($O133,BC$4/1000)),3),CMB[[Cmb_ID]:[Cmb_ID]],0),SUM(N(BC$1),N($R133),1)),CHOOSE(AC[[M]:[M]],1,0,1,AC[[DB]:[DB]])),PRODUCT(SUM(ROUND(AVERAGE(VALUE(BC$3),VALUE($P133)),0),CHOOSE(IF(OR(BC$1,$R133),4,INDEX(CMB[[Res_Rare]:[Res_Rare]],MATCH(ROUND(MIN(SUM(BC$4,$O133/1000),SUM($O133,BC$4/1000)),3),CMB[[Cmb_ID]:[Cmb_ID]],0))),-1,-1,0,0)),IF(OR(BC$1,$R133),4,INDEX(CMB[[Cmb_Rare]:[Cmb_Rare]],MATCH(ROUND(MIN(SUM(BC$4,$O133/1000),SUM($O133,BC$4/1000)),3),CMB[[Cmb_ID]:[Cmb_ID]],0))),CHOOSE(AC[[M]:[M]],2,1,1,SUM(AC[[AB]:[DB]])))),""))</f>
        <v/>
      </c>
      <c r="BD133" t="str">
        <f>IF(OR(BD$5="",$S133=""),"",IFERROR(SUM(PRODUCT(INDEX(CMB[[BA_0O]:[BA_2O]],MATCH(ROUND(MIN(SUM(BD$4,$O133/1000),SUM($O133,BD$4/1000)),3),CMB[[Cmb_ID]:[Cmb_ID]],0),SUM(N(BD$1),N($R133),1)),CHOOSE(AC[[M]:[M]],1,1,0,AC[[AB]:[AB]])),PRODUCT(INDEX(CMB[[BD_0O]:[BD_2O]],MATCH(ROUND(MIN(SUM(BD$4,$O133/1000),SUM($O133,BD$4/1000)),3),CMB[[Cmb_ID]:[Cmb_ID]],0),SUM(N(BD$1),N($R133),1)),CHOOSE(AC[[M]:[M]],1,0,1,AC[[DB]:[DB]])),PRODUCT(SUM(ROUND(AVERAGE(VALUE(BD$3),VALUE($P133)),0),CHOOSE(IF(OR(BD$1,$R133),4,INDEX(CMB[[Res_Rare]:[Res_Rare]],MATCH(ROUND(MIN(SUM(BD$4,$O133/1000),SUM($O133,BD$4/1000)),3),CMB[[Cmb_ID]:[Cmb_ID]],0))),-1,-1,0,0)),IF(OR(BD$1,$R133),4,INDEX(CMB[[Cmb_Rare]:[Cmb_Rare]],MATCH(ROUND(MIN(SUM(BD$4,$O133/1000),SUM($O133,BD$4/1000)),3),CMB[[Cmb_ID]:[Cmb_ID]],0))),CHOOSE(AC[[M]:[M]],2,1,1,SUM(AC[[AB]:[DB]])))),""))</f>
        <v/>
      </c>
      <c r="BE133" t="str">
        <f>IF(OR(BE$5="",$S133=""),"",IFERROR(SUM(PRODUCT(INDEX(CMB[[BA_0O]:[BA_2O]],MATCH(ROUND(MIN(SUM(BE$4,$O133/1000),SUM($O133,BE$4/1000)),3),CMB[[Cmb_ID]:[Cmb_ID]],0),SUM(N(BE$1),N($R133),1)),CHOOSE(AC[[M]:[M]],1,1,0,AC[[AB]:[AB]])),PRODUCT(INDEX(CMB[[BD_0O]:[BD_2O]],MATCH(ROUND(MIN(SUM(BE$4,$O133/1000),SUM($O133,BE$4/1000)),3),CMB[[Cmb_ID]:[Cmb_ID]],0),SUM(N(BE$1),N($R133),1)),CHOOSE(AC[[M]:[M]],1,0,1,AC[[DB]:[DB]])),PRODUCT(SUM(ROUND(AVERAGE(VALUE(BE$3),VALUE($P133)),0),CHOOSE(IF(OR(BE$1,$R133),4,INDEX(CMB[[Res_Rare]:[Res_Rare]],MATCH(ROUND(MIN(SUM(BE$4,$O133/1000),SUM($O133,BE$4/1000)),3),CMB[[Cmb_ID]:[Cmb_ID]],0))),-1,-1,0,0)),IF(OR(BE$1,$R133),4,INDEX(CMB[[Cmb_Rare]:[Cmb_Rare]],MATCH(ROUND(MIN(SUM(BE$4,$O133/1000),SUM($O133,BE$4/1000)),3),CMB[[Cmb_ID]:[Cmb_ID]],0))),CHOOSE(AC[[M]:[M]],2,1,1,SUM(AC[[AB]:[DB]])))),""))</f>
        <v/>
      </c>
      <c r="BF133" t="str">
        <f>IF(OR(BF$5="",$S133=""),"",IFERROR(SUM(PRODUCT(INDEX(CMB[[BA_0O]:[BA_2O]],MATCH(ROUND(MIN(SUM(BF$4,$O133/1000),SUM($O133,BF$4/1000)),3),CMB[[Cmb_ID]:[Cmb_ID]],0),SUM(N(BF$1),N($R133),1)),CHOOSE(AC[[M]:[M]],1,1,0,AC[[AB]:[AB]])),PRODUCT(INDEX(CMB[[BD_0O]:[BD_2O]],MATCH(ROUND(MIN(SUM(BF$4,$O133/1000),SUM($O133,BF$4/1000)),3),CMB[[Cmb_ID]:[Cmb_ID]],0),SUM(N(BF$1),N($R133),1)),CHOOSE(AC[[M]:[M]],1,0,1,AC[[DB]:[DB]])),PRODUCT(SUM(ROUND(AVERAGE(VALUE(BF$3),VALUE($P133)),0),CHOOSE(IF(OR(BF$1,$R133),4,INDEX(CMB[[Res_Rare]:[Res_Rare]],MATCH(ROUND(MIN(SUM(BF$4,$O133/1000),SUM($O133,BF$4/1000)),3),CMB[[Cmb_ID]:[Cmb_ID]],0))),-1,-1,0,0)),IF(OR(BF$1,$R133),4,INDEX(CMB[[Cmb_Rare]:[Cmb_Rare]],MATCH(ROUND(MIN(SUM(BF$4,$O133/1000),SUM($O133,BF$4/1000)),3),CMB[[Cmb_ID]:[Cmb_ID]],0))),CHOOSE(AC[[M]:[M]],2,1,1,SUM(AC[[AB]:[DB]])))),""))</f>
        <v/>
      </c>
      <c r="BG133" t="str">
        <f>IF(OR(BG$5="",$S133=""),"",IFERROR(SUM(PRODUCT(INDEX(CMB[[BA_0O]:[BA_2O]],MATCH(ROUND(MIN(SUM(BG$4,$O133/1000),SUM($O133,BG$4/1000)),3),CMB[[Cmb_ID]:[Cmb_ID]],0),SUM(N(BG$1),N($R133),1)),CHOOSE(AC[[M]:[M]],1,1,0,AC[[AB]:[AB]])),PRODUCT(INDEX(CMB[[BD_0O]:[BD_2O]],MATCH(ROUND(MIN(SUM(BG$4,$O133/1000),SUM($O133,BG$4/1000)),3),CMB[[Cmb_ID]:[Cmb_ID]],0),SUM(N(BG$1),N($R133),1)),CHOOSE(AC[[M]:[M]],1,0,1,AC[[DB]:[DB]])),PRODUCT(SUM(ROUND(AVERAGE(VALUE(BG$3),VALUE($P133)),0),CHOOSE(IF(OR(BG$1,$R133),4,INDEX(CMB[[Res_Rare]:[Res_Rare]],MATCH(ROUND(MIN(SUM(BG$4,$O133/1000),SUM($O133,BG$4/1000)),3),CMB[[Cmb_ID]:[Cmb_ID]],0))),-1,-1,0,0)),IF(OR(BG$1,$R133),4,INDEX(CMB[[Cmb_Rare]:[Cmb_Rare]],MATCH(ROUND(MIN(SUM(BG$4,$O133/1000),SUM($O133,BG$4/1000)),3),CMB[[Cmb_ID]:[Cmb_ID]],0))),CHOOSE(AC[[M]:[M]],2,1,1,SUM(AC[[AB]:[DB]])))),""))</f>
        <v/>
      </c>
      <c r="BH133" t="str">
        <f>IF(OR(BH$5="",$S133=""),"",IFERROR(SUM(PRODUCT(INDEX(CMB[[BA_0O]:[BA_2O]],MATCH(ROUND(MIN(SUM(BH$4,$O133/1000),SUM($O133,BH$4/1000)),3),CMB[[Cmb_ID]:[Cmb_ID]],0),SUM(N(BH$1),N($R133),1)),CHOOSE(AC[[M]:[M]],1,1,0,AC[[AB]:[AB]])),PRODUCT(INDEX(CMB[[BD_0O]:[BD_2O]],MATCH(ROUND(MIN(SUM(BH$4,$O133/1000),SUM($O133,BH$4/1000)),3),CMB[[Cmb_ID]:[Cmb_ID]],0),SUM(N(BH$1),N($R133),1)),CHOOSE(AC[[M]:[M]],1,0,1,AC[[DB]:[DB]])),PRODUCT(SUM(ROUND(AVERAGE(VALUE(BH$3),VALUE($P133)),0),CHOOSE(IF(OR(BH$1,$R133),4,INDEX(CMB[[Res_Rare]:[Res_Rare]],MATCH(ROUND(MIN(SUM(BH$4,$O133/1000),SUM($O133,BH$4/1000)),3),CMB[[Cmb_ID]:[Cmb_ID]],0))),-1,-1,0,0)),IF(OR(BH$1,$R133),4,INDEX(CMB[[Cmb_Rare]:[Cmb_Rare]],MATCH(ROUND(MIN(SUM(BH$4,$O133/1000),SUM($O133,BH$4/1000)),3),CMB[[Cmb_ID]:[Cmb_ID]],0))),CHOOSE(AC[[M]:[M]],2,1,1,SUM(AC[[AB]:[DB]])))),""))</f>
        <v/>
      </c>
      <c r="BI133" t="str">
        <f>IF(OR(BI$5="",$S133=""),"",IFERROR(SUM(PRODUCT(INDEX(CMB[[BA_0O]:[BA_2O]],MATCH(ROUND(MIN(SUM(BI$4,$O133/1000),SUM($O133,BI$4/1000)),3),CMB[[Cmb_ID]:[Cmb_ID]],0),SUM(N(BI$1),N($R133),1)),CHOOSE(AC[[M]:[M]],1,1,0,AC[[AB]:[AB]])),PRODUCT(INDEX(CMB[[BD_0O]:[BD_2O]],MATCH(ROUND(MIN(SUM(BI$4,$O133/1000),SUM($O133,BI$4/1000)),3),CMB[[Cmb_ID]:[Cmb_ID]],0),SUM(N(BI$1),N($R133),1)),CHOOSE(AC[[M]:[M]],1,0,1,AC[[DB]:[DB]])),PRODUCT(SUM(ROUND(AVERAGE(VALUE(BI$3),VALUE($P133)),0),CHOOSE(IF(OR(BI$1,$R133),4,INDEX(CMB[[Res_Rare]:[Res_Rare]],MATCH(ROUND(MIN(SUM(BI$4,$O133/1000),SUM($O133,BI$4/1000)),3),CMB[[Cmb_ID]:[Cmb_ID]],0))),-1,-1,0,0)),IF(OR(BI$1,$R133),4,INDEX(CMB[[Cmb_Rare]:[Cmb_Rare]],MATCH(ROUND(MIN(SUM(BI$4,$O133/1000),SUM($O133,BI$4/1000)),3),CMB[[Cmb_ID]:[Cmb_ID]],0))),CHOOSE(AC[[M]:[M]],2,1,1,SUM(AC[[AB]:[DB]])))),""))</f>
        <v/>
      </c>
      <c r="BJ133" t="str">
        <f>IF(OR(BJ$5="",$S133=""),"",IFERROR(SUM(PRODUCT(INDEX(CMB[[BA_0O]:[BA_2O]],MATCH(ROUND(MIN(SUM(BJ$4,$O133/1000),SUM($O133,BJ$4/1000)),3),CMB[[Cmb_ID]:[Cmb_ID]],0),SUM(N(BJ$1),N($R133),1)),CHOOSE(AC[[M]:[M]],1,1,0,AC[[AB]:[AB]])),PRODUCT(INDEX(CMB[[BD_0O]:[BD_2O]],MATCH(ROUND(MIN(SUM(BJ$4,$O133/1000),SUM($O133,BJ$4/1000)),3),CMB[[Cmb_ID]:[Cmb_ID]],0),SUM(N(BJ$1),N($R133),1)),CHOOSE(AC[[M]:[M]],1,0,1,AC[[DB]:[DB]])),PRODUCT(SUM(ROUND(AVERAGE(VALUE(BJ$3),VALUE($P133)),0),CHOOSE(IF(OR(BJ$1,$R133),4,INDEX(CMB[[Res_Rare]:[Res_Rare]],MATCH(ROUND(MIN(SUM(BJ$4,$O133/1000),SUM($O133,BJ$4/1000)),3),CMB[[Cmb_ID]:[Cmb_ID]],0))),-1,-1,0,0)),IF(OR(BJ$1,$R133),4,INDEX(CMB[[Cmb_Rare]:[Cmb_Rare]],MATCH(ROUND(MIN(SUM(BJ$4,$O133/1000),SUM($O133,BJ$4/1000)),3),CMB[[Cmb_ID]:[Cmb_ID]],0))),CHOOSE(AC[[M]:[M]],2,1,1,SUM(AC[[AB]:[DB]])))),""))</f>
        <v/>
      </c>
      <c r="BK133" t="str">
        <f>IF(OR(BK$5="",$S133=""),"",IFERROR(SUM(PRODUCT(INDEX(CMB[[BA_0O]:[BA_2O]],MATCH(ROUND(MIN(SUM(BK$4,$O133/1000),SUM($O133,BK$4/1000)),3),CMB[[Cmb_ID]:[Cmb_ID]],0),SUM(N(BK$1),N($R133),1)),CHOOSE(AC[[M]:[M]],1,1,0,AC[[AB]:[AB]])),PRODUCT(INDEX(CMB[[BD_0O]:[BD_2O]],MATCH(ROUND(MIN(SUM(BK$4,$O133/1000),SUM($O133,BK$4/1000)),3),CMB[[Cmb_ID]:[Cmb_ID]],0),SUM(N(BK$1),N($R133),1)),CHOOSE(AC[[M]:[M]],1,0,1,AC[[DB]:[DB]])),PRODUCT(SUM(ROUND(AVERAGE(VALUE(BK$3),VALUE($P133)),0),CHOOSE(IF(OR(BK$1,$R133),4,INDEX(CMB[[Res_Rare]:[Res_Rare]],MATCH(ROUND(MIN(SUM(BK$4,$O133/1000),SUM($O133,BK$4/1000)),3),CMB[[Cmb_ID]:[Cmb_ID]],0))),-1,-1,0,0)),IF(OR(BK$1,$R133),4,INDEX(CMB[[Cmb_Rare]:[Cmb_Rare]],MATCH(ROUND(MIN(SUM(BK$4,$O133/1000),SUM($O133,BK$4/1000)),3),CMB[[Cmb_ID]:[Cmb_ID]],0))),CHOOSE(AC[[M]:[M]],2,1,1,SUM(AC[[AB]:[DB]])))),""))</f>
        <v/>
      </c>
      <c r="BL133" t="str">
        <f>IF(OR(BL$5="",$S133=""),"",IFERROR(SUM(PRODUCT(INDEX(CMB[[BA_0O]:[BA_2O]],MATCH(ROUND(MIN(SUM(BL$4,$O133/1000),SUM($O133,BL$4/1000)),3),CMB[[Cmb_ID]:[Cmb_ID]],0),SUM(N(BL$1),N($R133),1)),CHOOSE(AC[[M]:[M]],1,1,0,AC[[AB]:[AB]])),PRODUCT(INDEX(CMB[[BD_0O]:[BD_2O]],MATCH(ROUND(MIN(SUM(BL$4,$O133/1000),SUM($O133,BL$4/1000)),3),CMB[[Cmb_ID]:[Cmb_ID]],0),SUM(N(BL$1),N($R133),1)),CHOOSE(AC[[M]:[M]],1,0,1,AC[[DB]:[DB]])),PRODUCT(SUM(ROUND(AVERAGE(VALUE(BL$3),VALUE($P133)),0),CHOOSE(IF(OR(BL$1,$R133),4,INDEX(CMB[[Res_Rare]:[Res_Rare]],MATCH(ROUND(MIN(SUM(BL$4,$O133/1000),SUM($O133,BL$4/1000)),3),CMB[[Cmb_ID]:[Cmb_ID]],0))),-1,-1,0,0)),IF(OR(BL$1,$R133),4,INDEX(CMB[[Cmb_Rare]:[Cmb_Rare]],MATCH(ROUND(MIN(SUM(BL$4,$O133/1000),SUM($O133,BL$4/1000)),3),CMB[[Cmb_ID]:[Cmb_ID]],0))),CHOOSE(AC[[M]:[M]],2,1,1,SUM(AC[[AB]:[DB]])))),""))</f>
        <v/>
      </c>
      <c r="BM133" t="str">
        <f>IF(OR(BM$5="",$S133=""),"",IFERROR(SUM(PRODUCT(INDEX(CMB[[BA_0O]:[BA_2O]],MATCH(ROUND(MIN(SUM(BM$4,$O133/1000),SUM($O133,BM$4/1000)),3),CMB[[Cmb_ID]:[Cmb_ID]],0),SUM(N(BM$1),N($R133),1)),CHOOSE(AC[[M]:[M]],1,1,0,AC[[AB]:[AB]])),PRODUCT(INDEX(CMB[[BD_0O]:[BD_2O]],MATCH(ROUND(MIN(SUM(BM$4,$O133/1000),SUM($O133,BM$4/1000)),3),CMB[[Cmb_ID]:[Cmb_ID]],0),SUM(N(BM$1),N($R133),1)),CHOOSE(AC[[M]:[M]],1,0,1,AC[[DB]:[DB]])),PRODUCT(SUM(ROUND(AVERAGE(VALUE(BM$3),VALUE($P133)),0),CHOOSE(IF(OR(BM$1,$R133),4,INDEX(CMB[[Res_Rare]:[Res_Rare]],MATCH(ROUND(MIN(SUM(BM$4,$O133/1000),SUM($O133,BM$4/1000)),3),CMB[[Cmb_ID]:[Cmb_ID]],0))),-1,-1,0,0)),IF(OR(BM$1,$R133),4,INDEX(CMB[[Cmb_Rare]:[Cmb_Rare]],MATCH(ROUND(MIN(SUM(BM$4,$O133/1000),SUM($O133,BM$4/1000)),3),CMB[[Cmb_ID]:[Cmb_ID]],0))),CHOOSE(AC[[M]:[M]],2,1,1,SUM(AC[[AB]:[DB]])))),""))</f>
        <v/>
      </c>
      <c r="BN133" t="str">
        <f>IF(OR(BN$5="",$S133=""),"",IFERROR(SUM(PRODUCT(INDEX(CMB[[BA_0O]:[BA_2O]],MATCH(ROUND(MIN(SUM(BN$4,$O133/1000),SUM($O133,BN$4/1000)),3),CMB[[Cmb_ID]:[Cmb_ID]],0),SUM(N(BN$1),N($R133),1)),CHOOSE(AC[[M]:[M]],1,1,0,AC[[AB]:[AB]])),PRODUCT(INDEX(CMB[[BD_0O]:[BD_2O]],MATCH(ROUND(MIN(SUM(BN$4,$O133/1000),SUM($O133,BN$4/1000)),3),CMB[[Cmb_ID]:[Cmb_ID]],0),SUM(N(BN$1),N($R133),1)),CHOOSE(AC[[M]:[M]],1,0,1,AC[[DB]:[DB]])),PRODUCT(SUM(ROUND(AVERAGE(VALUE(BN$3),VALUE($P133)),0),CHOOSE(IF(OR(BN$1,$R133),4,INDEX(CMB[[Res_Rare]:[Res_Rare]],MATCH(ROUND(MIN(SUM(BN$4,$O133/1000),SUM($O133,BN$4/1000)),3),CMB[[Cmb_ID]:[Cmb_ID]],0))),-1,-1,0,0)),IF(OR(BN$1,$R133),4,INDEX(CMB[[Cmb_Rare]:[Cmb_Rare]],MATCH(ROUND(MIN(SUM(BN$4,$O133/1000),SUM($O133,BN$4/1000)),3),CMB[[Cmb_ID]:[Cmb_ID]],0))),CHOOSE(AC[[M]:[M]],2,1,1,SUM(AC[[AB]:[DB]])))),""))</f>
        <v/>
      </c>
      <c r="BO133" t="str">
        <f>IF(OR(BO$5="",$S133=""),"",IFERROR(SUM(PRODUCT(INDEX(CMB[[BA_0O]:[BA_2O]],MATCH(ROUND(MIN(SUM(BO$4,$O133/1000),SUM($O133,BO$4/1000)),3),CMB[[Cmb_ID]:[Cmb_ID]],0),SUM(N(BO$1),N($R133),1)),CHOOSE(AC[[M]:[M]],1,1,0,AC[[AB]:[AB]])),PRODUCT(INDEX(CMB[[BD_0O]:[BD_2O]],MATCH(ROUND(MIN(SUM(BO$4,$O133/1000),SUM($O133,BO$4/1000)),3),CMB[[Cmb_ID]:[Cmb_ID]],0),SUM(N(BO$1),N($R133),1)),CHOOSE(AC[[M]:[M]],1,0,1,AC[[DB]:[DB]])),PRODUCT(SUM(ROUND(AVERAGE(VALUE(BO$3),VALUE($P133)),0),CHOOSE(IF(OR(BO$1,$R133),4,INDEX(CMB[[Res_Rare]:[Res_Rare]],MATCH(ROUND(MIN(SUM(BO$4,$O133/1000),SUM($O133,BO$4/1000)),3),CMB[[Cmb_ID]:[Cmb_ID]],0))),-1,-1,0,0)),IF(OR(BO$1,$R133),4,INDEX(CMB[[Cmb_Rare]:[Cmb_Rare]],MATCH(ROUND(MIN(SUM(BO$4,$O133/1000),SUM($O133,BO$4/1000)),3),CMB[[Cmb_ID]:[Cmb_ID]],0))),CHOOSE(AC[[M]:[M]],2,1,1,SUM(AC[[AB]:[DB]])))),""))</f>
        <v/>
      </c>
      <c r="BP133" t="str">
        <f>IF(OR(BP$5="",$S133=""),"",IFERROR(SUM(PRODUCT(INDEX(CMB[[BA_0O]:[BA_2O]],MATCH(ROUND(MIN(SUM(BP$4,$O133/1000),SUM($O133,BP$4/1000)),3),CMB[[Cmb_ID]:[Cmb_ID]],0),SUM(N(BP$1),N($R133),1)),CHOOSE(AC[[M]:[M]],1,1,0,AC[[AB]:[AB]])),PRODUCT(INDEX(CMB[[BD_0O]:[BD_2O]],MATCH(ROUND(MIN(SUM(BP$4,$O133/1000),SUM($O133,BP$4/1000)),3),CMB[[Cmb_ID]:[Cmb_ID]],0),SUM(N(BP$1),N($R133),1)),CHOOSE(AC[[M]:[M]],1,0,1,AC[[DB]:[DB]])),PRODUCT(SUM(ROUND(AVERAGE(VALUE(BP$3),VALUE($P133)),0),CHOOSE(IF(OR(BP$1,$R133),4,INDEX(CMB[[Res_Rare]:[Res_Rare]],MATCH(ROUND(MIN(SUM(BP$4,$O133/1000),SUM($O133,BP$4/1000)),3),CMB[[Cmb_ID]:[Cmb_ID]],0))),-1,-1,0,0)),IF(OR(BP$1,$R133),4,INDEX(CMB[[Cmb_Rare]:[Cmb_Rare]],MATCH(ROUND(MIN(SUM(BP$4,$O133/1000),SUM($O133,BP$4/1000)),3),CMB[[Cmb_ID]:[Cmb_ID]],0))),CHOOSE(AC[[M]:[M]],2,1,1,SUM(AC[[AB]:[DB]])))),""))</f>
        <v/>
      </c>
      <c r="BQ133" t="str">
        <f>IF(OR(BQ$5="",$S133=""),"",IFERROR(SUM(PRODUCT(INDEX(CMB[[BA_0O]:[BA_2O]],MATCH(ROUND(MIN(SUM(BQ$4,$O133/1000),SUM($O133,BQ$4/1000)),3),CMB[[Cmb_ID]:[Cmb_ID]],0),SUM(N(BQ$1),N($R133),1)),CHOOSE(AC[[M]:[M]],1,1,0,AC[[AB]:[AB]])),PRODUCT(INDEX(CMB[[BD_0O]:[BD_2O]],MATCH(ROUND(MIN(SUM(BQ$4,$O133/1000),SUM($O133,BQ$4/1000)),3),CMB[[Cmb_ID]:[Cmb_ID]],0),SUM(N(BQ$1),N($R133),1)),CHOOSE(AC[[M]:[M]],1,0,1,AC[[DB]:[DB]])),PRODUCT(SUM(ROUND(AVERAGE(VALUE(BQ$3),VALUE($P133)),0),CHOOSE(IF(OR(BQ$1,$R133),4,INDEX(CMB[[Res_Rare]:[Res_Rare]],MATCH(ROUND(MIN(SUM(BQ$4,$O133/1000),SUM($O133,BQ$4/1000)),3),CMB[[Cmb_ID]:[Cmb_ID]],0))),-1,-1,0,0)),IF(OR(BQ$1,$R133),4,INDEX(CMB[[Cmb_Rare]:[Cmb_Rare]],MATCH(ROUND(MIN(SUM(BQ$4,$O133/1000),SUM($O133,BQ$4/1000)),3),CMB[[Cmb_ID]:[Cmb_ID]],0))),CHOOSE(AC[[M]:[M]],2,1,1,SUM(AC[[AB]:[DB]])))),""))</f>
        <v/>
      </c>
      <c r="BR133" t="str">
        <f>IF(OR(BR$5="",$S133=""),"",IFERROR(SUM(PRODUCT(INDEX(CMB[[BA_0O]:[BA_2O]],MATCH(ROUND(MIN(SUM(BR$4,$O133/1000),SUM($O133,BR$4/1000)),3),CMB[[Cmb_ID]:[Cmb_ID]],0),SUM(N(BR$1),N($R133),1)),CHOOSE(AC[[M]:[M]],1,1,0,AC[[AB]:[AB]])),PRODUCT(INDEX(CMB[[BD_0O]:[BD_2O]],MATCH(ROUND(MIN(SUM(BR$4,$O133/1000),SUM($O133,BR$4/1000)),3),CMB[[Cmb_ID]:[Cmb_ID]],0),SUM(N(BR$1),N($R133),1)),CHOOSE(AC[[M]:[M]],1,0,1,AC[[DB]:[DB]])),PRODUCT(SUM(ROUND(AVERAGE(VALUE(BR$3),VALUE($P133)),0),CHOOSE(IF(OR(BR$1,$R133),4,INDEX(CMB[[Res_Rare]:[Res_Rare]],MATCH(ROUND(MIN(SUM(BR$4,$O133/1000),SUM($O133,BR$4/1000)),3),CMB[[Cmb_ID]:[Cmb_ID]],0))),-1,-1,0,0)),IF(OR(BR$1,$R133),4,INDEX(CMB[[Cmb_Rare]:[Cmb_Rare]],MATCH(ROUND(MIN(SUM(BR$4,$O133/1000),SUM($O133,BR$4/1000)),3),CMB[[Cmb_ID]:[Cmb_ID]],0))),CHOOSE(AC[[M]:[M]],2,1,1,SUM(AC[[AB]:[DB]])))),""))</f>
        <v/>
      </c>
      <c r="BS133" t="str">
        <f>IF(OR(BS$5="",$S133=""),"",IFERROR(SUM(PRODUCT(INDEX(CMB[[BA_0O]:[BA_2O]],MATCH(ROUND(MIN(SUM(BS$4,$O133/1000),SUM($O133,BS$4/1000)),3),CMB[[Cmb_ID]:[Cmb_ID]],0),SUM(N(BS$1),N($R133),1)),CHOOSE(AC[[M]:[M]],1,1,0,AC[[AB]:[AB]])),PRODUCT(INDEX(CMB[[BD_0O]:[BD_2O]],MATCH(ROUND(MIN(SUM(BS$4,$O133/1000),SUM($O133,BS$4/1000)),3),CMB[[Cmb_ID]:[Cmb_ID]],0),SUM(N(BS$1),N($R133),1)),CHOOSE(AC[[M]:[M]],1,0,1,AC[[DB]:[DB]])),PRODUCT(SUM(ROUND(AVERAGE(VALUE(BS$3),VALUE($P133)),0),CHOOSE(IF(OR(BS$1,$R133),4,INDEX(CMB[[Res_Rare]:[Res_Rare]],MATCH(ROUND(MIN(SUM(BS$4,$O133/1000),SUM($O133,BS$4/1000)),3),CMB[[Cmb_ID]:[Cmb_ID]],0))),-1,-1,0,0)),IF(OR(BS$1,$R133),4,INDEX(CMB[[Cmb_Rare]:[Cmb_Rare]],MATCH(ROUND(MIN(SUM(BS$4,$O133/1000),SUM($O133,BS$4/1000)),3),CMB[[Cmb_ID]:[Cmb_ID]],0))),CHOOSE(AC[[M]:[M]],2,1,1,SUM(AC[[AB]:[DB]])))),""))</f>
        <v/>
      </c>
      <c r="BT133" t="str">
        <f>IF(OR(BT$5="",$S133=""),"",IFERROR(SUM(PRODUCT(INDEX(CMB[[BA_0O]:[BA_2O]],MATCH(ROUND(MIN(SUM(BT$4,$O133/1000),SUM($O133,BT$4/1000)),3),CMB[[Cmb_ID]:[Cmb_ID]],0),SUM(N(BT$1),N($R133),1)),CHOOSE(AC[[M]:[M]],1,1,0,AC[[AB]:[AB]])),PRODUCT(INDEX(CMB[[BD_0O]:[BD_2O]],MATCH(ROUND(MIN(SUM(BT$4,$O133/1000),SUM($O133,BT$4/1000)),3),CMB[[Cmb_ID]:[Cmb_ID]],0),SUM(N(BT$1),N($R133),1)),CHOOSE(AC[[M]:[M]],1,0,1,AC[[DB]:[DB]])),PRODUCT(SUM(ROUND(AVERAGE(VALUE(BT$3),VALUE($P133)),0),CHOOSE(IF(OR(BT$1,$R133),4,INDEX(CMB[[Res_Rare]:[Res_Rare]],MATCH(ROUND(MIN(SUM(BT$4,$O133/1000),SUM($O133,BT$4/1000)),3),CMB[[Cmb_ID]:[Cmb_ID]],0))),-1,-1,0,0)),IF(OR(BT$1,$R133),4,INDEX(CMB[[Cmb_Rare]:[Cmb_Rare]],MATCH(ROUND(MIN(SUM(BT$4,$O133/1000),SUM($O133,BT$4/1000)),3),CMB[[Cmb_ID]:[Cmb_ID]],0))),CHOOSE(AC[[M]:[M]],2,1,1,SUM(AC[[AB]:[DB]])))),""))</f>
        <v/>
      </c>
      <c r="BU133" t="str">
        <f>IF(OR(BU$5="",$S133=""),"",IFERROR(SUM(PRODUCT(INDEX(CMB[[BA_0O]:[BA_2O]],MATCH(ROUND(MIN(SUM(BU$4,$O133/1000),SUM($O133,BU$4/1000)),3),CMB[[Cmb_ID]:[Cmb_ID]],0),SUM(N(BU$1),N($R133),1)),CHOOSE(AC[[M]:[M]],1,1,0,AC[[AB]:[AB]])),PRODUCT(INDEX(CMB[[BD_0O]:[BD_2O]],MATCH(ROUND(MIN(SUM(BU$4,$O133/1000),SUM($O133,BU$4/1000)),3),CMB[[Cmb_ID]:[Cmb_ID]],0),SUM(N(BU$1),N($R133),1)),CHOOSE(AC[[M]:[M]],1,0,1,AC[[DB]:[DB]])),PRODUCT(SUM(ROUND(AVERAGE(VALUE(BU$3),VALUE($P133)),0),CHOOSE(IF(OR(BU$1,$R133),4,INDEX(CMB[[Res_Rare]:[Res_Rare]],MATCH(ROUND(MIN(SUM(BU$4,$O133/1000),SUM($O133,BU$4/1000)),3),CMB[[Cmb_ID]:[Cmb_ID]],0))),-1,-1,0,0)),IF(OR(BU$1,$R133),4,INDEX(CMB[[Cmb_Rare]:[Cmb_Rare]],MATCH(ROUND(MIN(SUM(BU$4,$O133/1000),SUM($O133,BU$4/1000)),3),CMB[[Cmb_ID]:[Cmb_ID]],0))),CHOOSE(AC[[M]:[M]],2,1,1,SUM(AC[[AB]:[DB]])))),""))</f>
        <v/>
      </c>
      <c r="BV133" t="str">
        <f>IF(OR(BV$5="",$S133=""),"",IFERROR(SUM(PRODUCT(INDEX(CMB[[BA_0O]:[BA_2O]],MATCH(ROUND(MIN(SUM(BV$4,$O133/1000),SUM($O133,BV$4/1000)),3),CMB[[Cmb_ID]:[Cmb_ID]],0),SUM(N(BV$1),N($R133),1)),CHOOSE(AC[[M]:[M]],1,1,0,AC[[AB]:[AB]])),PRODUCT(INDEX(CMB[[BD_0O]:[BD_2O]],MATCH(ROUND(MIN(SUM(BV$4,$O133/1000),SUM($O133,BV$4/1000)),3),CMB[[Cmb_ID]:[Cmb_ID]],0),SUM(N(BV$1),N($R133),1)),CHOOSE(AC[[M]:[M]],1,0,1,AC[[DB]:[DB]])),PRODUCT(SUM(ROUND(AVERAGE(VALUE(BV$3),VALUE($P133)),0),CHOOSE(IF(OR(BV$1,$R133),4,INDEX(CMB[[Res_Rare]:[Res_Rare]],MATCH(ROUND(MIN(SUM(BV$4,$O133/1000),SUM($O133,BV$4/1000)),3),CMB[[Cmb_ID]:[Cmb_ID]],0))),-1,-1,0,0)),IF(OR(BV$1,$R133),4,INDEX(CMB[[Cmb_Rare]:[Cmb_Rare]],MATCH(ROUND(MIN(SUM(BV$4,$O133/1000),SUM($O133,BV$4/1000)),3),CMB[[Cmb_ID]:[Cmb_ID]],0))),CHOOSE(AC[[M]:[M]],2,1,1,SUM(AC[[AB]:[DB]])))),""))</f>
        <v/>
      </c>
      <c r="BW133" t="str">
        <f>IF(OR(BW$5="",$S133=""),"",IFERROR(SUM(PRODUCT(INDEX(CMB[[BA_0O]:[BA_2O]],MATCH(ROUND(MIN(SUM(BW$4,$O133/1000),SUM($O133,BW$4/1000)),3),CMB[[Cmb_ID]:[Cmb_ID]],0),SUM(N(BW$1),N($R133),1)),CHOOSE(AC[[M]:[M]],1,1,0,AC[[AB]:[AB]])),PRODUCT(INDEX(CMB[[BD_0O]:[BD_2O]],MATCH(ROUND(MIN(SUM(BW$4,$O133/1000),SUM($O133,BW$4/1000)),3),CMB[[Cmb_ID]:[Cmb_ID]],0),SUM(N(BW$1),N($R133),1)),CHOOSE(AC[[M]:[M]],1,0,1,AC[[DB]:[DB]])),PRODUCT(SUM(ROUND(AVERAGE(VALUE(BW$3),VALUE($P133)),0),CHOOSE(IF(OR(BW$1,$R133),4,INDEX(CMB[[Res_Rare]:[Res_Rare]],MATCH(ROUND(MIN(SUM(BW$4,$O133/1000),SUM($O133,BW$4/1000)),3),CMB[[Cmb_ID]:[Cmb_ID]],0))),-1,-1,0,0)),IF(OR(BW$1,$R133),4,INDEX(CMB[[Cmb_Rare]:[Cmb_Rare]],MATCH(ROUND(MIN(SUM(BW$4,$O133/1000),SUM($O133,BW$4/1000)),3),CMB[[Cmb_ID]:[Cmb_ID]],0))),CHOOSE(AC[[M]:[M]],2,1,1,SUM(AC[[AB]:[DB]])))),""))</f>
        <v/>
      </c>
      <c r="BX133" t="str">
        <f>IF(OR(BX$5="",$S133=""),"",IFERROR(SUM(PRODUCT(INDEX(CMB[[BA_0O]:[BA_2O]],MATCH(ROUND(MIN(SUM(BX$4,$O133/1000),SUM($O133,BX$4/1000)),3),CMB[[Cmb_ID]:[Cmb_ID]],0),SUM(N(BX$1),N($R133),1)),CHOOSE(AC[[M]:[M]],1,1,0,AC[[AB]:[AB]])),PRODUCT(INDEX(CMB[[BD_0O]:[BD_2O]],MATCH(ROUND(MIN(SUM(BX$4,$O133/1000),SUM($O133,BX$4/1000)),3),CMB[[Cmb_ID]:[Cmb_ID]],0),SUM(N(BX$1),N($R133),1)),CHOOSE(AC[[M]:[M]],1,0,1,AC[[DB]:[DB]])),PRODUCT(SUM(ROUND(AVERAGE(VALUE(BX$3),VALUE($P133)),0),CHOOSE(IF(OR(BX$1,$R133),4,INDEX(CMB[[Res_Rare]:[Res_Rare]],MATCH(ROUND(MIN(SUM(BX$4,$O133/1000),SUM($O133,BX$4/1000)),3),CMB[[Cmb_ID]:[Cmb_ID]],0))),-1,-1,0,0)),IF(OR(BX$1,$R133),4,INDEX(CMB[[Cmb_Rare]:[Cmb_Rare]],MATCH(ROUND(MIN(SUM(BX$4,$O133/1000),SUM($O133,BX$4/1000)),3),CMB[[Cmb_ID]:[Cmb_ID]],0))),CHOOSE(AC[[M]:[M]],2,1,1,SUM(AC[[AB]:[DB]])))),""))</f>
        <v/>
      </c>
      <c r="BY133" t="str">
        <f>IF(OR(BY$5="",$S133=""),"",IFERROR(SUM(PRODUCT(INDEX(CMB[[BA_0O]:[BA_2O]],MATCH(ROUND(MIN(SUM(BY$4,$O133/1000),SUM($O133,BY$4/1000)),3),CMB[[Cmb_ID]:[Cmb_ID]],0),SUM(N(BY$1),N($R133),1)),CHOOSE(AC[[M]:[M]],1,1,0,AC[[AB]:[AB]])),PRODUCT(INDEX(CMB[[BD_0O]:[BD_2O]],MATCH(ROUND(MIN(SUM(BY$4,$O133/1000),SUM($O133,BY$4/1000)),3),CMB[[Cmb_ID]:[Cmb_ID]],0),SUM(N(BY$1),N($R133),1)),CHOOSE(AC[[M]:[M]],1,0,1,AC[[DB]:[DB]])),PRODUCT(SUM(ROUND(AVERAGE(VALUE(BY$3),VALUE($P133)),0),CHOOSE(IF(OR(BY$1,$R133),4,INDEX(CMB[[Res_Rare]:[Res_Rare]],MATCH(ROUND(MIN(SUM(BY$4,$O133/1000),SUM($O133,BY$4/1000)),3),CMB[[Cmb_ID]:[Cmb_ID]],0))),-1,-1,0,0)),IF(OR(BY$1,$R133),4,INDEX(CMB[[Cmb_Rare]:[Cmb_Rare]],MATCH(ROUND(MIN(SUM(BY$4,$O133/1000),SUM($O133,BY$4/1000)),3),CMB[[Cmb_ID]:[Cmb_ID]],0))),CHOOSE(AC[[M]:[M]],2,1,1,SUM(AC[[AB]:[DB]])))),""))</f>
        <v/>
      </c>
      <c r="BZ133" t="str">
        <f>IF(OR(BZ$5="",$S133=""),"",IFERROR(SUM(PRODUCT(INDEX(CMB[[BA_0O]:[BA_2O]],MATCH(ROUND(MIN(SUM(BZ$4,$O133/1000),SUM($O133,BZ$4/1000)),3),CMB[[Cmb_ID]:[Cmb_ID]],0),SUM(N(BZ$1),N($R133),1)),CHOOSE(AC[[M]:[M]],1,1,0,AC[[AB]:[AB]])),PRODUCT(INDEX(CMB[[BD_0O]:[BD_2O]],MATCH(ROUND(MIN(SUM(BZ$4,$O133/1000),SUM($O133,BZ$4/1000)),3),CMB[[Cmb_ID]:[Cmb_ID]],0),SUM(N(BZ$1),N($R133),1)),CHOOSE(AC[[M]:[M]],1,0,1,AC[[DB]:[DB]])),PRODUCT(SUM(ROUND(AVERAGE(VALUE(BZ$3),VALUE($P133)),0),CHOOSE(IF(OR(BZ$1,$R133),4,INDEX(CMB[[Res_Rare]:[Res_Rare]],MATCH(ROUND(MIN(SUM(BZ$4,$O133/1000),SUM($O133,BZ$4/1000)),3),CMB[[Cmb_ID]:[Cmb_ID]],0))),-1,-1,0,0)),IF(OR(BZ$1,$R133),4,INDEX(CMB[[Cmb_Rare]:[Cmb_Rare]],MATCH(ROUND(MIN(SUM(BZ$4,$O133/1000),SUM($O133,BZ$4/1000)),3),CMB[[Cmb_ID]:[Cmb_ID]],0))),CHOOSE(AC[[M]:[M]],2,1,1,SUM(AC[[AB]:[DB]])))),""))</f>
        <v/>
      </c>
      <c r="CA133" t="str">
        <f>IF(OR(CA$5="",$S133=""),"",IFERROR(SUM(PRODUCT(INDEX(CMB[[BA_0O]:[BA_2O]],MATCH(ROUND(MIN(SUM(CA$4,$O133/1000),SUM($O133,CA$4/1000)),3),CMB[[Cmb_ID]:[Cmb_ID]],0),SUM(N(CA$1),N($R133),1)),CHOOSE(AC[[M]:[M]],1,1,0,AC[[AB]:[AB]])),PRODUCT(INDEX(CMB[[BD_0O]:[BD_2O]],MATCH(ROUND(MIN(SUM(CA$4,$O133/1000),SUM($O133,CA$4/1000)),3),CMB[[Cmb_ID]:[Cmb_ID]],0),SUM(N(CA$1),N($R133),1)),CHOOSE(AC[[M]:[M]],1,0,1,AC[[DB]:[DB]])),PRODUCT(SUM(ROUND(AVERAGE(VALUE(CA$3),VALUE($P133)),0),CHOOSE(IF(OR(CA$1,$R133),4,INDEX(CMB[[Res_Rare]:[Res_Rare]],MATCH(ROUND(MIN(SUM(CA$4,$O133/1000),SUM($O133,CA$4/1000)),3),CMB[[Cmb_ID]:[Cmb_ID]],0))),-1,-1,0,0)),IF(OR(CA$1,$R133),4,INDEX(CMB[[Cmb_Rare]:[Cmb_Rare]],MATCH(ROUND(MIN(SUM(CA$4,$O133/1000),SUM($O133,CA$4/1000)),3),CMB[[Cmb_ID]:[Cmb_ID]],0))),CHOOSE(AC[[M]:[M]],2,1,1,SUM(AC[[AB]:[DB]])))),""))</f>
        <v/>
      </c>
      <c r="CB133" t="str">
        <f>IF(OR(CB$5="",$S133=""),"",IFERROR(SUM(PRODUCT(INDEX(CMB[[BA_0O]:[BA_2O]],MATCH(ROUND(MIN(SUM(CB$4,$O133/1000),SUM($O133,CB$4/1000)),3),CMB[[Cmb_ID]:[Cmb_ID]],0),SUM(N(CB$1),N($R133),1)),CHOOSE(AC[[M]:[M]],1,1,0,AC[[AB]:[AB]])),PRODUCT(INDEX(CMB[[BD_0O]:[BD_2O]],MATCH(ROUND(MIN(SUM(CB$4,$O133/1000),SUM($O133,CB$4/1000)),3),CMB[[Cmb_ID]:[Cmb_ID]],0),SUM(N(CB$1),N($R133),1)),CHOOSE(AC[[M]:[M]],1,0,1,AC[[DB]:[DB]])),PRODUCT(SUM(ROUND(AVERAGE(VALUE(CB$3),VALUE($P133)),0),CHOOSE(IF(OR(CB$1,$R133),4,INDEX(CMB[[Res_Rare]:[Res_Rare]],MATCH(ROUND(MIN(SUM(CB$4,$O133/1000),SUM($O133,CB$4/1000)),3),CMB[[Cmb_ID]:[Cmb_ID]],0))),-1,-1,0,0)),IF(OR(CB$1,$R133),4,INDEX(CMB[[Cmb_Rare]:[Cmb_Rare]],MATCH(ROUND(MIN(SUM(CB$4,$O133/1000),SUM($O133,CB$4/1000)),3),CMB[[Cmb_ID]:[Cmb_ID]],0))),CHOOSE(AC[[M]:[M]],2,1,1,SUM(AC[[AB]:[DB]])))),""))</f>
        <v/>
      </c>
      <c r="CC133" t="str">
        <f>IF(OR(CC$5="",$S133=""),"",IFERROR(SUM(PRODUCT(INDEX(CMB[[BA_0O]:[BA_2O]],MATCH(ROUND(MIN(SUM(CC$4,$O133/1000),SUM($O133,CC$4/1000)),3),CMB[[Cmb_ID]:[Cmb_ID]],0),SUM(N(CC$1),N($R133),1)),CHOOSE(AC[[M]:[M]],1,1,0,AC[[AB]:[AB]])),PRODUCT(INDEX(CMB[[BD_0O]:[BD_2O]],MATCH(ROUND(MIN(SUM(CC$4,$O133/1000),SUM($O133,CC$4/1000)),3),CMB[[Cmb_ID]:[Cmb_ID]],0),SUM(N(CC$1),N($R133),1)),CHOOSE(AC[[M]:[M]],1,0,1,AC[[DB]:[DB]])),PRODUCT(SUM(ROUND(AVERAGE(VALUE(CC$3),VALUE($P133)),0),CHOOSE(IF(OR(CC$1,$R133),4,INDEX(CMB[[Res_Rare]:[Res_Rare]],MATCH(ROUND(MIN(SUM(CC$4,$O133/1000),SUM($O133,CC$4/1000)),3),CMB[[Cmb_ID]:[Cmb_ID]],0))),-1,-1,0,0)),IF(OR(CC$1,$R133),4,INDEX(CMB[[Cmb_Rare]:[Cmb_Rare]],MATCH(ROUND(MIN(SUM(CC$4,$O133/1000),SUM($O133,CC$4/1000)),3),CMB[[Cmb_ID]:[Cmb_ID]],0))),CHOOSE(AC[[M]:[M]],2,1,1,SUM(AC[[AB]:[DB]])))),""))</f>
        <v/>
      </c>
      <c r="CD133" t="str">
        <f>IF(OR(CD$5="",$S133=""),"",IFERROR(SUM(PRODUCT(INDEX(CMB[[BA_0O]:[BA_2O]],MATCH(ROUND(MIN(SUM(CD$4,$O133/1000),SUM($O133,CD$4/1000)),3),CMB[[Cmb_ID]:[Cmb_ID]],0),SUM(N(CD$1),N($R133),1)),CHOOSE(AC[[M]:[M]],1,1,0,AC[[AB]:[AB]])),PRODUCT(INDEX(CMB[[BD_0O]:[BD_2O]],MATCH(ROUND(MIN(SUM(CD$4,$O133/1000),SUM($O133,CD$4/1000)),3),CMB[[Cmb_ID]:[Cmb_ID]],0),SUM(N(CD$1),N($R133),1)),CHOOSE(AC[[M]:[M]],1,0,1,AC[[DB]:[DB]])),PRODUCT(SUM(ROUND(AVERAGE(VALUE(CD$3),VALUE($P133)),0),CHOOSE(IF(OR(CD$1,$R133),4,INDEX(CMB[[Res_Rare]:[Res_Rare]],MATCH(ROUND(MIN(SUM(CD$4,$O133/1000),SUM($O133,CD$4/1000)),3),CMB[[Cmb_ID]:[Cmb_ID]],0))),-1,-1,0,0)),IF(OR(CD$1,$R133),4,INDEX(CMB[[Cmb_Rare]:[Cmb_Rare]],MATCH(ROUND(MIN(SUM(CD$4,$O133/1000),SUM($O133,CD$4/1000)),3),CMB[[Cmb_ID]:[Cmb_ID]],0))),CHOOSE(AC[[M]:[M]],2,1,1,SUM(AC[[AB]:[DB]])))),""))</f>
        <v/>
      </c>
      <c r="CE133" t="str">
        <f>IF(OR(CE$5="",$S133=""),"",IFERROR(SUM(PRODUCT(INDEX(CMB[[BA_0O]:[BA_2O]],MATCH(ROUND(MIN(SUM(CE$4,$O133/1000),SUM($O133,CE$4/1000)),3),CMB[[Cmb_ID]:[Cmb_ID]],0),SUM(N(CE$1),N($R133),1)),CHOOSE(AC[[M]:[M]],1,1,0,AC[[AB]:[AB]])),PRODUCT(INDEX(CMB[[BD_0O]:[BD_2O]],MATCH(ROUND(MIN(SUM(CE$4,$O133/1000),SUM($O133,CE$4/1000)),3),CMB[[Cmb_ID]:[Cmb_ID]],0),SUM(N(CE$1),N($R133),1)),CHOOSE(AC[[M]:[M]],1,0,1,AC[[DB]:[DB]])),PRODUCT(SUM(ROUND(AVERAGE(VALUE(CE$3),VALUE($P133)),0),CHOOSE(IF(OR(CE$1,$R133),4,INDEX(CMB[[Res_Rare]:[Res_Rare]],MATCH(ROUND(MIN(SUM(CE$4,$O133/1000),SUM($O133,CE$4/1000)),3),CMB[[Cmb_ID]:[Cmb_ID]],0))),-1,-1,0,0)),IF(OR(CE$1,$R133),4,INDEX(CMB[[Cmb_Rare]:[Cmb_Rare]],MATCH(ROUND(MIN(SUM(CE$4,$O133/1000),SUM($O133,CE$4/1000)),3),CMB[[Cmb_ID]:[Cmb_ID]],0))),CHOOSE(AC[[M]:[M]],2,1,1,SUM(AC[[AB]:[DB]])))),""))</f>
        <v/>
      </c>
      <c r="CF133" t="str">
        <f>IF(OR(CF$5="",$S133=""),"",IFERROR(SUM(PRODUCT(INDEX(CMB[[BA_0O]:[BA_2O]],MATCH(ROUND(MIN(SUM(CF$4,$O133/1000),SUM($O133,CF$4/1000)),3),CMB[[Cmb_ID]:[Cmb_ID]],0),SUM(N(CF$1),N($R133),1)),CHOOSE(AC[[M]:[M]],1,1,0,AC[[AB]:[AB]])),PRODUCT(INDEX(CMB[[BD_0O]:[BD_2O]],MATCH(ROUND(MIN(SUM(CF$4,$O133/1000),SUM($O133,CF$4/1000)),3),CMB[[Cmb_ID]:[Cmb_ID]],0),SUM(N(CF$1),N($R133),1)),CHOOSE(AC[[M]:[M]],1,0,1,AC[[DB]:[DB]])),PRODUCT(SUM(ROUND(AVERAGE(VALUE(CF$3),VALUE($P133)),0),CHOOSE(IF(OR(CF$1,$R133),4,INDEX(CMB[[Res_Rare]:[Res_Rare]],MATCH(ROUND(MIN(SUM(CF$4,$O133/1000),SUM($O133,CF$4/1000)),3),CMB[[Cmb_ID]:[Cmb_ID]],0))),-1,-1,0,0)),IF(OR(CF$1,$R133),4,INDEX(CMB[[Cmb_Rare]:[Cmb_Rare]],MATCH(ROUND(MIN(SUM(CF$4,$O133/1000),SUM($O133,CF$4/1000)),3),CMB[[Cmb_ID]:[Cmb_ID]],0))),CHOOSE(AC[[M]:[M]],2,1,1,SUM(AC[[AB]:[DB]])))),""))</f>
        <v/>
      </c>
      <c r="CG133" t="str">
        <f>IF(OR(CG$5="",$S133=""),"",IFERROR(SUM(PRODUCT(INDEX(CMB[[BA_0O]:[BA_2O]],MATCH(ROUND(MIN(SUM(CG$4,$O133/1000),SUM($O133,CG$4/1000)),3),CMB[[Cmb_ID]:[Cmb_ID]],0),SUM(N(CG$1),N($R133),1)),CHOOSE(AC[[M]:[M]],1,1,0,AC[[AB]:[AB]])),PRODUCT(INDEX(CMB[[BD_0O]:[BD_2O]],MATCH(ROUND(MIN(SUM(CG$4,$O133/1000),SUM($O133,CG$4/1000)),3),CMB[[Cmb_ID]:[Cmb_ID]],0),SUM(N(CG$1),N($R133),1)),CHOOSE(AC[[M]:[M]],1,0,1,AC[[DB]:[DB]])),PRODUCT(SUM(ROUND(AVERAGE(VALUE(CG$3),VALUE($P133)),0),CHOOSE(IF(OR(CG$1,$R133),4,INDEX(CMB[[Res_Rare]:[Res_Rare]],MATCH(ROUND(MIN(SUM(CG$4,$O133/1000),SUM($O133,CG$4/1000)),3),CMB[[Cmb_ID]:[Cmb_ID]],0))),-1,-1,0,0)),IF(OR(CG$1,$R133),4,INDEX(CMB[[Cmb_Rare]:[Cmb_Rare]],MATCH(ROUND(MIN(SUM(CG$4,$O133/1000),SUM($O133,CG$4/1000)),3),CMB[[Cmb_ID]:[Cmb_ID]],0))),CHOOSE(AC[[M]:[M]],2,1,1,SUM(AC[[AB]:[DB]])))),""))</f>
        <v/>
      </c>
      <c r="CH133" t="str">
        <f>IF(OR(CH$5="",$S133=""),"",IFERROR(SUM(PRODUCT(INDEX(CMB[[BA_0O]:[BA_2O]],MATCH(ROUND(MIN(SUM(CH$4,$O133/1000),SUM($O133,CH$4/1000)),3),CMB[[Cmb_ID]:[Cmb_ID]],0),SUM(N(CH$1),N($R133),1)),CHOOSE(AC[[M]:[M]],1,1,0,AC[[AB]:[AB]])),PRODUCT(INDEX(CMB[[BD_0O]:[BD_2O]],MATCH(ROUND(MIN(SUM(CH$4,$O133/1000),SUM($O133,CH$4/1000)),3),CMB[[Cmb_ID]:[Cmb_ID]],0),SUM(N(CH$1),N($R133),1)),CHOOSE(AC[[M]:[M]],1,0,1,AC[[DB]:[DB]])),PRODUCT(SUM(ROUND(AVERAGE(VALUE(CH$3),VALUE($P133)),0),CHOOSE(IF(OR(CH$1,$R133),4,INDEX(CMB[[Res_Rare]:[Res_Rare]],MATCH(ROUND(MIN(SUM(CH$4,$O133/1000),SUM($O133,CH$4/1000)),3),CMB[[Cmb_ID]:[Cmb_ID]],0))),-1,-1,0,0)),IF(OR(CH$1,$R133),4,INDEX(CMB[[Cmb_Rare]:[Cmb_Rare]],MATCH(ROUND(MIN(SUM(CH$4,$O133/1000),SUM($O133,CH$4/1000)),3),CMB[[Cmb_ID]:[Cmb_ID]],0))),CHOOSE(AC[[M]:[M]],2,1,1,SUM(AC[[AB]:[DB]])))),""))</f>
        <v/>
      </c>
      <c r="CI133" t="str">
        <f>IF(OR(CI$5="",$S133=""),"",IFERROR(SUM(PRODUCT(INDEX(CMB[[BA_0O]:[BA_2O]],MATCH(ROUND(MIN(SUM(CI$4,$O133/1000),SUM($O133,CI$4/1000)),3),CMB[[Cmb_ID]:[Cmb_ID]],0),SUM(N(CI$1),N($R133),1)),CHOOSE(AC[[M]:[M]],1,1,0,AC[[AB]:[AB]])),PRODUCT(INDEX(CMB[[BD_0O]:[BD_2O]],MATCH(ROUND(MIN(SUM(CI$4,$O133/1000),SUM($O133,CI$4/1000)),3),CMB[[Cmb_ID]:[Cmb_ID]],0),SUM(N(CI$1),N($R133),1)),CHOOSE(AC[[M]:[M]],1,0,1,AC[[DB]:[DB]])),PRODUCT(SUM(ROUND(AVERAGE(VALUE(CI$3),VALUE($P133)),0),CHOOSE(IF(OR(CI$1,$R133),4,INDEX(CMB[[Res_Rare]:[Res_Rare]],MATCH(ROUND(MIN(SUM(CI$4,$O133/1000),SUM($O133,CI$4/1000)),3),CMB[[Cmb_ID]:[Cmb_ID]],0))),-1,-1,0,0)),IF(OR(CI$1,$R133),4,INDEX(CMB[[Cmb_Rare]:[Cmb_Rare]],MATCH(ROUND(MIN(SUM(CI$4,$O133/1000),SUM($O133,CI$4/1000)),3),CMB[[Cmb_ID]:[Cmb_ID]],0))),CHOOSE(AC[[M]:[M]],2,1,1,SUM(AC[[AB]:[DB]])))),""))</f>
        <v/>
      </c>
      <c r="CJ133" t="str">
        <f>IF(OR(CJ$5="",$S133=""),"",IFERROR(SUM(PRODUCT(INDEX(CMB[[BA_0O]:[BA_2O]],MATCH(ROUND(MIN(SUM(CJ$4,$O133/1000),SUM($O133,CJ$4/1000)),3),CMB[[Cmb_ID]:[Cmb_ID]],0),SUM(N(CJ$1),N($R133),1)),CHOOSE(AC[[M]:[M]],1,1,0,AC[[AB]:[AB]])),PRODUCT(INDEX(CMB[[BD_0O]:[BD_2O]],MATCH(ROUND(MIN(SUM(CJ$4,$O133/1000),SUM($O133,CJ$4/1000)),3),CMB[[Cmb_ID]:[Cmb_ID]],0),SUM(N(CJ$1),N($R133),1)),CHOOSE(AC[[M]:[M]],1,0,1,AC[[DB]:[DB]])),PRODUCT(SUM(ROUND(AVERAGE(VALUE(CJ$3),VALUE($P133)),0),CHOOSE(IF(OR(CJ$1,$R133),4,INDEX(CMB[[Res_Rare]:[Res_Rare]],MATCH(ROUND(MIN(SUM(CJ$4,$O133/1000),SUM($O133,CJ$4/1000)),3),CMB[[Cmb_ID]:[Cmb_ID]],0))),-1,-1,0,0)),IF(OR(CJ$1,$R133),4,INDEX(CMB[[Cmb_Rare]:[Cmb_Rare]],MATCH(ROUND(MIN(SUM(CJ$4,$O133/1000),SUM($O133,CJ$4/1000)),3),CMB[[Cmb_ID]:[Cmb_ID]],0))),CHOOSE(AC[[M]:[M]],2,1,1,SUM(AC[[AB]:[DB]])))),""))</f>
        <v/>
      </c>
      <c r="CK133" t="str">
        <f>IF(OR(CK$5="",$S133=""),"",IFERROR(SUM(PRODUCT(INDEX(CMB[[BA_0O]:[BA_2O]],MATCH(ROUND(MIN(SUM(CK$4,$O133/1000),SUM($O133,CK$4/1000)),3),CMB[[Cmb_ID]:[Cmb_ID]],0),SUM(N(CK$1),N($R133),1)),CHOOSE(AC[[M]:[M]],1,1,0,AC[[AB]:[AB]])),PRODUCT(INDEX(CMB[[BD_0O]:[BD_2O]],MATCH(ROUND(MIN(SUM(CK$4,$O133/1000),SUM($O133,CK$4/1000)),3),CMB[[Cmb_ID]:[Cmb_ID]],0),SUM(N(CK$1),N($R133),1)),CHOOSE(AC[[M]:[M]],1,0,1,AC[[DB]:[DB]])),PRODUCT(SUM(ROUND(AVERAGE(VALUE(CK$3),VALUE($P133)),0),CHOOSE(IF(OR(CK$1,$R133),4,INDEX(CMB[[Res_Rare]:[Res_Rare]],MATCH(ROUND(MIN(SUM(CK$4,$O133/1000),SUM($O133,CK$4/1000)),3),CMB[[Cmb_ID]:[Cmb_ID]],0))),-1,-1,0,0)),IF(OR(CK$1,$R133),4,INDEX(CMB[[Cmb_Rare]:[Cmb_Rare]],MATCH(ROUND(MIN(SUM(CK$4,$O133/1000),SUM($O133,CK$4/1000)),3),CMB[[Cmb_ID]:[Cmb_ID]],0))),CHOOSE(AC[[M]:[M]],2,1,1,SUM(AC[[AB]:[DB]])))),""))</f>
        <v/>
      </c>
      <c r="CL133" t="str">
        <f>IF(OR(CL$5="",$S133=""),"",IFERROR(SUM(PRODUCT(INDEX(CMB[[BA_0O]:[BA_2O]],MATCH(ROUND(MIN(SUM(CL$4,$O133/1000),SUM($O133,CL$4/1000)),3),CMB[[Cmb_ID]:[Cmb_ID]],0),SUM(N(CL$1),N($R133),1)),CHOOSE(AC[[M]:[M]],1,1,0,AC[[AB]:[AB]])),PRODUCT(INDEX(CMB[[BD_0O]:[BD_2O]],MATCH(ROUND(MIN(SUM(CL$4,$O133/1000),SUM($O133,CL$4/1000)),3),CMB[[Cmb_ID]:[Cmb_ID]],0),SUM(N(CL$1),N($R133),1)),CHOOSE(AC[[M]:[M]],1,0,1,AC[[DB]:[DB]])),PRODUCT(SUM(ROUND(AVERAGE(VALUE(CL$3),VALUE($P133)),0),CHOOSE(IF(OR(CL$1,$R133),4,INDEX(CMB[[Res_Rare]:[Res_Rare]],MATCH(ROUND(MIN(SUM(CL$4,$O133/1000),SUM($O133,CL$4/1000)),3),CMB[[Cmb_ID]:[Cmb_ID]],0))),-1,-1,0,0)),IF(OR(CL$1,$R133),4,INDEX(CMB[[Cmb_Rare]:[Cmb_Rare]],MATCH(ROUND(MIN(SUM(CL$4,$O133/1000),SUM($O133,CL$4/1000)),3),CMB[[Cmb_ID]:[Cmb_ID]],0))),CHOOSE(AC[[M]:[M]],2,1,1,SUM(AC[[AB]:[DB]])))),""))</f>
        <v/>
      </c>
      <c r="CM133" t="str">
        <f>IF(OR(CM$5="",$S133=""),"",IFERROR(SUM(PRODUCT(INDEX(CMB[[BA_0O]:[BA_2O]],MATCH(ROUND(MIN(SUM(CM$4,$O133/1000),SUM($O133,CM$4/1000)),3),CMB[[Cmb_ID]:[Cmb_ID]],0),SUM(N(CM$1),N($R133),1)),CHOOSE(AC[[M]:[M]],1,1,0,AC[[AB]:[AB]])),PRODUCT(INDEX(CMB[[BD_0O]:[BD_2O]],MATCH(ROUND(MIN(SUM(CM$4,$O133/1000),SUM($O133,CM$4/1000)),3),CMB[[Cmb_ID]:[Cmb_ID]],0),SUM(N(CM$1),N($R133),1)),CHOOSE(AC[[M]:[M]],1,0,1,AC[[DB]:[DB]])),PRODUCT(SUM(ROUND(AVERAGE(VALUE(CM$3),VALUE($P133)),0),CHOOSE(IF(OR(CM$1,$R133),4,INDEX(CMB[[Res_Rare]:[Res_Rare]],MATCH(ROUND(MIN(SUM(CM$4,$O133/1000),SUM($O133,CM$4/1000)),3),CMB[[Cmb_ID]:[Cmb_ID]],0))),-1,-1,0,0)),IF(OR(CM$1,$R133),4,INDEX(CMB[[Cmb_Rare]:[Cmb_Rare]],MATCH(ROUND(MIN(SUM(CM$4,$O133/1000),SUM($O133,CM$4/1000)),3),CMB[[Cmb_ID]:[Cmb_ID]],0))),CHOOSE(AC[[M]:[M]],2,1,1,SUM(AC[[AB]:[DB]])))),""))</f>
        <v/>
      </c>
      <c r="CN133" t="str">
        <f>IF(OR(CN$5="",$S133=""),"",IFERROR(SUM(PRODUCT(INDEX(CMB[[BA_0O]:[BA_2O]],MATCH(ROUND(MIN(SUM(CN$4,$O133/1000),SUM($O133,CN$4/1000)),3),CMB[[Cmb_ID]:[Cmb_ID]],0),SUM(N(CN$1),N($R133),1)),CHOOSE(AC[[M]:[M]],1,1,0,AC[[AB]:[AB]])),PRODUCT(INDEX(CMB[[BD_0O]:[BD_2O]],MATCH(ROUND(MIN(SUM(CN$4,$O133/1000),SUM($O133,CN$4/1000)),3),CMB[[Cmb_ID]:[Cmb_ID]],0),SUM(N(CN$1),N($R133),1)),CHOOSE(AC[[M]:[M]],1,0,1,AC[[DB]:[DB]])),PRODUCT(SUM(ROUND(AVERAGE(VALUE(CN$3),VALUE($P133)),0),CHOOSE(IF(OR(CN$1,$R133),4,INDEX(CMB[[Res_Rare]:[Res_Rare]],MATCH(ROUND(MIN(SUM(CN$4,$O133/1000),SUM($O133,CN$4/1000)),3),CMB[[Cmb_ID]:[Cmb_ID]],0))),-1,-1,0,0)),IF(OR(CN$1,$R133),4,INDEX(CMB[[Cmb_Rare]:[Cmb_Rare]],MATCH(ROUND(MIN(SUM(CN$4,$O133/1000),SUM($O133,CN$4/1000)),3),CMB[[Cmb_ID]:[Cmb_ID]],0))),CHOOSE(AC[[M]:[M]],2,1,1,SUM(AC[[AB]:[DB]])))),""))</f>
        <v/>
      </c>
      <c r="CO133" t="str">
        <f>IF(OR(CO$5="",$S133=""),"",IFERROR(SUM(PRODUCT(INDEX(CMB[[BA_0O]:[BA_2O]],MATCH(ROUND(MIN(SUM(CO$4,$O133/1000),SUM($O133,CO$4/1000)),3),CMB[[Cmb_ID]:[Cmb_ID]],0),SUM(N(CO$1),N($R133),1)),CHOOSE(AC[[M]:[M]],1,1,0,AC[[AB]:[AB]])),PRODUCT(INDEX(CMB[[BD_0O]:[BD_2O]],MATCH(ROUND(MIN(SUM(CO$4,$O133/1000),SUM($O133,CO$4/1000)),3),CMB[[Cmb_ID]:[Cmb_ID]],0),SUM(N(CO$1),N($R133),1)),CHOOSE(AC[[M]:[M]],1,0,1,AC[[DB]:[DB]])),PRODUCT(SUM(ROUND(AVERAGE(VALUE(CO$3),VALUE($P133)),0),CHOOSE(IF(OR(CO$1,$R133),4,INDEX(CMB[[Res_Rare]:[Res_Rare]],MATCH(ROUND(MIN(SUM(CO$4,$O133/1000),SUM($O133,CO$4/1000)),3),CMB[[Cmb_ID]:[Cmb_ID]],0))),-1,-1,0,0)),IF(OR(CO$1,$R133),4,INDEX(CMB[[Cmb_Rare]:[Cmb_Rare]],MATCH(ROUND(MIN(SUM(CO$4,$O133/1000),SUM($O133,CO$4/1000)),3),CMB[[Cmb_ID]:[Cmb_ID]],0))),CHOOSE(AC[[M]:[M]],2,1,1,SUM(AC[[AB]:[DB]])))),""))</f>
        <v/>
      </c>
      <c r="CP133" t="str">
        <f>IF(OR(CP$5="",$S133=""),"",IFERROR(SUM(PRODUCT(INDEX(CMB[[BA_0O]:[BA_2O]],MATCH(ROUND(MIN(SUM(CP$4,$O133/1000),SUM($O133,CP$4/1000)),3),CMB[[Cmb_ID]:[Cmb_ID]],0),SUM(N(CP$1),N($R133),1)),CHOOSE(AC[[M]:[M]],1,1,0,AC[[AB]:[AB]])),PRODUCT(INDEX(CMB[[BD_0O]:[BD_2O]],MATCH(ROUND(MIN(SUM(CP$4,$O133/1000),SUM($O133,CP$4/1000)),3),CMB[[Cmb_ID]:[Cmb_ID]],0),SUM(N(CP$1),N($R133),1)),CHOOSE(AC[[M]:[M]],1,0,1,AC[[DB]:[DB]])),PRODUCT(SUM(ROUND(AVERAGE(VALUE(CP$3),VALUE($P133)),0),CHOOSE(IF(OR(CP$1,$R133),4,INDEX(CMB[[Res_Rare]:[Res_Rare]],MATCH(ROUND(MIN(SUM(CP$4,$O133/1000),SUM($O133,CP$4/1000)),3),CMB[[Cmb_ID]:[Cmb_ID]],0))),-1,-1,0,0)),IF(OR(CP$1,$R133),4,INDEX(CMB[[Cmb_Rare]:[Cmb_Rare]],MATCH(ROUND(MIN(SUM(CP$4,$O133/1000),SUM($O133,CP$4/1000)),3),CMB[[Cmb_ID]:[Cmb_ID]],0))),CHOOSE(AC[[M]:[M]],2,1,1,SUM(AC[[AB]:[DB]])))),""))</f>
        <v/>
      </c>
      <c r="CQ133" t="str">
        <f>IF(OR(CQ$5="",$S133=""),"",IFERROR(SUM(PRODUCT(INDEX(CMB[[BA_0O]:[BA_2O]],MATCH(ROUND(MIN(SUM(CQ$4,$O133/1000),SUM($O133,CQ$4/1000)),3),CMB[[Cmb_ID]:[Cmb_ID]],0),SUM(N(CQ$1),N($R133),1)),CHOOSE(AC[[M]:[M]],1,1,0,AC[[AB]:[AB]])),PRODUCT(INDEX(CMB[[BD_0O]:[BD_2O]],MATCH(ROUND(MIN(SUM(CQ$4,$O133/1000),SUM($O133,CQ$4/1000)),3),CMB[[Cmb_ID]:[Cmb_ID]],0),SUM(N(CQ$1),N($R133),1)),CHOOSE(AC[[M]:[M]],1,0,1,AC[[DB]:[DB]])),PRODUCT(SUM(ROUND(AVERAGE(VALUE(CQ$3),VALUE($P133)),0),CHOOSE(IF(OR(CQ$1,$R133),4,INDEX(CMB[[Res_Rare]:[Res_Rare]],MATCH(ROUND(MIN(SUM(CQ$4,$O133/1000),SUM($O133,CQ$4/1000)),3),CMB[[Cmb_ID]:[Cmb_ID]],0))),-1,-1,0,0)),IF(OR(CQ$1,$R133),4,INDEX(CMB[[Cmb_Rare]:[Cmb_Rare]],MATCH(ROUND(MIN(SUM(CQ$4,$O133/1000),SUM($O133,CQ$4/1000)),3),CMB[[Cmb_ID]:[Cmb_ID]],0))),CHOOSE(AC[[M]:[M]],2,1,1,SUM(AC[[AB]:[DB]])))),""))</f>
        <v/>
      </c>
      <c r="CR133" t="str">
        <f>IF(OR(CR$5="",$S133=""),"",IFERROR(SUM(PRODUCT(INDEX(CMB[[BA_0O]:[BA_2O]],MATCH(ROUND(MIN(SUM(CR$4,$O133/1000),SUM($O133,CR$4/1000)),3),CMB[[Cmb_ID]:[Cmb_ID]],0),SUM(N(CR$1),N($R133),1)),CHOOSE(AC[[M]:[M]],1,1,0,AC[[AB]:[AB]])),PRODUCT(INDEX(CMB[[BD_0O]:[BD_2O]],MATCH(ROUND(MIN(SUM(CR$4,$O133/1000),SUM($O133,CR$4/1000)),3),CMB[[Cmb_ID]:[Cmb_ID]],0),SUM(N(CR$1),N($R133),1)),CHOOSE(AC[[M]:[M]],1,0,1,AC[[DB]:[DB]])),PRODUCT(SUM(ROUND(AVERAGE(VALUE(CR$3),VALUE($P133)),0),CHOOSE(IF(OR(CR$1,$R133),4,INDEX(CMB[[Res_Rare]:[Res_Rare]],MATCH(ROUND(MIN(SUM(CR$4,$O133/1000),SUM($O133,CR$4/1000)),3),CMB[[Cmb_ID]:[Cmb_ID]],0))),-1,-1,0,0)),IF(OR(CR$1,$R133),4,INDEX(CMB[[Cmb_Rare]:[Cmb_Rare]],MATCH(ROUND(MIN(SUM(CR$4,$O133/1000),SUM($O133,CR$4/1000)),3),CMB[[Cmb_ID]:[Cmb_ID]],0))),CHOOSE(AC[[M]:[M]],2,1,1,SUM(AC[[AB]:[DB]])))),""))</f>
        <v/>
      </c>
      <c r="CS133" t="str">
        <f>IF(OR(CS$5="",$S133=""),"",IFERROR(SUM(PRODUCT(INDEX(CMB[[BA_0O]:[BA_2O]],MATCH(ROUND(MIN(SUM(CS$4,$O133/1000),SUM($O133,CS$4/1000)),3),CMB[[Cmb_ID]:[Cmb_ID]],0),SUM(N(CS$1),N($R133),1)),CHOOSE(AC[[M]:[M]],1,1,0,AC[[AB]:[AB]])),PRODUCT(INDEX(CMB[[BD_0O]:[BD_2O]],MATCH(ROUND(MIN(SUM(CS$4,$O133/1000),SUM($O133,CS$4/1000)),3),CMB[[Cmb_ID]:[Cmb_ID]],0),SUM(N(CS$1),N($R133),1)),CHOOSE(AC[[M]:[M]],1,0,1,AC[[DB]:[DB]])),PRODUCT(SUM(ROUND(AVERAGE(VALUE(CS$3),VALUE($P133)),0),CHOOSE(IF(OR(CS$1,$R133),4,INDEX(CMB[[Res_Rare]:[Res_Rare]],MATCH(ROUND(MIN(SUM(CS$4,$O133/1000),SUM($O133,CS$4/1000)),3),CMB[[Cmb_ID]:[Cmb_ID]],0))),-1,-1,0,0)),IF(OR(CS$1,$R133),4,INDEX(CMB[[Cmb_Rare]:[Cmb_Rare]],MATCH(ROUND(MIN(SUM(CS$4,$O133/1000),SUM($O133,CS$4/1000)),3),CMB[[Cmb_ID]:[Cmb_ID]],0))),CHOOSE(AC[[M]:[M]],2,1,1,SUM(AC[[AB]:[DB]])))),""))</f>
        <v/>
      </c>
      <c r="CT133" t="str">
        <f>IF(OR(CT$5="",$S133=""),"",IFERROR(SUM(PRODUCT(INDEX(CMB[[BA_0O]:[BA_2O]],MATCH(ROUND(MIN(SUM(CT$4,$O133/1000),SUM($O133,CT$4/1000)),3),CMB[[Cmb_ID]:[Cmb_ID]],0),SUM(N(CT$1),N($R133),1)),CHOOSE(AC[[M]:[M]],1,1,0,AC[[AB]:[AB]])),PRODUCT(INDEX(CMB[[BD_0O]:[BD_2O]],MATCH(ROUND(MIN(SUM(CT$4,$O133/1000),SUM($O133,CT$4/1000)),3),CMB[[Cmb_ID]:[Cmb_ID]],0),SUM(N(CT$1),N($R133),1)),CHOOSE(AC[[M]:[M]],1,0,1,AC[[DB]:[DB]])),PRODUCT(SUM(ROUND(AVERAGE(VALUE(CT$3),VALUE($P133)),0),CHOOSE(IF(OR(CT$1,$R133),4,INDEX(CMB[[Res_Rare]:[Res_Rare]],MATCH(ROUND(MIN(SUM(CT$4,$O133/1000),SUM($O133,CT$4/1000)),3),CMB[[Cmb_ID]:[Cmb_ID]],0))),-1,-1,0,0)),IF(OR(CT$1,$R133),4,INDEX(CMB[[Cmb_Rare]:[Cmb_Rare]],MATCH(ROUND(MIN(SUM(CT$4,$O133/1000),SUM($O133,CT$4/1000)),3),CMB[[Cmb_ID]:[Cmb_ID]],0))),CHOOSE(AC[[M]:[M]],2,1,1,SUM(AC[[AB]:[DB]])))),""))</f>
        <v/>
      </c>
      <c r="CU133" t="str">
        <f>IF(OR(CU$5="",$S133=""),"",IFERROR(SUM(PRODUCT(INDEX(CMB[[BA_0O]:[BA_2O]],MATCH(ROUND(MIN(SUM(CU$4,$O133/1000),SUM($O133,CU$4/1000)),3),CMB[[Cmb_ID]:[Cmb_ID]],0),SUM(N(CU$1),N($R133),1)),CHOOSE(AC[[M]:[M]],1,1,0,AC[[AB]:[AB]])),PRODUCT(INDEX(CMB[[BD_0O]:[BD_2O]],MATCH(ROUND(MIN(SUM(CU$4,$O133/1000),SUM($O133,CU$4/1000)),3),CMB[[Cmb_ID]:[Cmb_ID]],0),SUM(N(CU$1),N($R133),1)),CHOOSE(AC[[M]:[M]],1,0,1,AC[[DB]:[DB]])),PRODUCT(SUM(ROUND(AVERAGE(VALUE(CU$3),VALUE($P133)),0),CHOOSE(IF(OR(CU$1,$R133),4,INDEX(CMB[[Res_Rare]:[Res_Rare]],MATCH(ROUND(MIN(SUM(CU$4,$O133/1000),SUM($O133,CU$4/1000)),3),CMB[[Cmb_ID]:[Cmb_ID]],0))),-1,-1,0,0)),IF(OR(CU$1,$R133),4,INDEX(CMB[[Cmb_Rare]:[Cmb_Rare]],MATCH(ROUND(MIN(SUM(CU$4,$O133/1000),SUM($O133,CU$4/1000)),3),CMB[[Cmb_ID]:[Cmb_ID]],0))),CHOOSE(AC[[M]:[M]],2,1,1,SUM(AC[[AB]:[DB]])))),""))</f>
        <v/>
      </c>
      <c r="CV133" t="str">
        <f>IF(OR(CV$5="",$S133=""),"",IFERROR(SUM(PRODUCT(INDEX(CMB[[BA_0O]:[BA_2O]],MATCH(ROUND(MIN(SUM(CV$4,$O133/1000),SUM($O133,CV$4/1000)),3),CMB[[Cmb_ID]:[Cmb_ID]],0),SUM(N(CV$1),N($R133),1)),CHOOSE(AC[[M]:[M]],1,1,0,AC[[AB]:[AB]])),PRODUCT(INDEX(CMB[[BD_0O]:[BD_2O]],MATCH(ROUND(MIN(SUM(CV$4,$O133/1000),SUM($O133,CV$4/1000)),3),CMB[[Cmb_ID]:[Cmb_ID]],0),SUM(N(CV$1),N($R133),1)),CHOOSE(AC[[M]:[M]],1,0,1,AC[[DB]:[DB]])),PRODUCT(SUM(ROUND(AVERAGE(VALUE(CV$3),VALUE($P133)),0),CHOOSE(IF(OR(CV$1,$R133),4,INDEX(CMB[[Res_Rare]:[Res_Rare]],MATCH(ROUND(MIN(SUM(CV$4,$O133/1000),SUM($O133,CV$4/1000)),3),CMB[[Cmb_ID]:[Cmb_ID]],0))),-1,-1,0,0)),IF(OR(CV$1,$R133),4,INDEX(CMB[[Cmb_Rare]:[Cmb_Rare]],MATCH(ROUND(MIN(SUM(CV$4,$O133/1000),SUM($O133,CV$4/1000)),3),CMB[[Cmb_ID]:[Cmb_ID]],0))),CHOOSE(AC[[M]:[M]],2,1,1,SUM(AC[[AB]:[DB]])))),""))</f>
        <v/>
      </c>
      <c r="CW133" t="str">
        <f>IF(OR(CW$5="",$S133=""),"",IFERROR(SUM(PRODUCT(INDEX(CMB[[BA_0O]:[BA_2O]],MATCH(ROUND(MIN(SUM(CW$4,$O133/1000),SUM($O133,CW$4/1000)),3),CMB[[Cmb_ID]:[Cmb_ID]],0),SUM(N(CW$1),N($R133),1)),CHOOSE(AC[[M]:[M]],1,1,0,AC[[AB]:[AB]])),PRODUCT(INDEX(CMB[[BD_0O]:[BD_2O]],MATCH(ROUND(MIN(SUM(CW$4,$O133/1000),SUM($O133,CW$4/1000)),3),CMB[[Cmb_ID]:[Cmb_ID]],0),SUM(N(CW$1),N($R133),1)),CHOOSE(AC[[M]:[M]],1,0,1,AC[[DB]:[DB]])),PRODUCT(SUM(ROUND(AVERAGE(VALUE(CW$3),VALUE($P133)),0),CHOOSE(IF(OR(CW$1,$R133),4,INDEX(CMB[[Res_Rare]:[Res_Rare]],MATCH(ROUND(MIN(SUM(CW$4,$O133/1000),SUM($O133,CW$4/1000)),3),CMB[[Cmb_ID]:[Cmb_ID]],0))),-1,-1,0,0)),IF(OR(CW$1,$R133),4,INDEX(CMB[[Cmb_Rare]:[Cmb_Rare]],MATCH(ROUND(MIN(SUM(CW$4,$O133/1000),SUM($O133,CW$4/1000)),3),CMB[[Cmb_ID]:[Cmb_ID]],0))),CHOOSE(AC[[M]:[M]],2,1,1,SUM(AC[[AB]:[DB]])))),""))</f>
        <v/>
      </c>
      <c r="CX133" t="str">
        <f>IF(OR(CX$5="",$S133=""),"",IFERROR(SUM(PRODUCT(INDEX(CMB[[BA_0O]:[BA_2O]],MATCH(ROUND(MIN(SUM(CX$4,$O133/1000),SUM($O133,CX$4/1000)),3),CMB[[Cmb_ID]:[Cmb_ID]],0),SUM(N(CX$1),N($R133),1)),CHOOSE(AC[[M]:[M]],1,1,0,AC[[AB]:[AB]])),PRODUCT(INDEX(CMB[[BD_0O]:[BD_2O]],MATCH(ROUND(MIN(SUM(CX$4,$O133/1000),SUM($O133,CX$4/1000)),3),CMB[[Cmb_ID]:[Cmb_ID]],0),SUM(N(CX$1),N($R133),1)),CHOOSE(AC[[M]:[M]],1,0,1,AC[[DB]:[DB]])),PRODUCT(SUM(ROUND(AVERAGE(VALUE(CX$3),VALUE($P133)),0),CHOOSE(IF(OR(CX$1,$R133),4,INDEX(CMB[[Res_Rare]:[Res_Rare]],MATCH(ROUND(MIN(SUM(CX$4,$O133/1000),SUM($O133,CX$4/1000)),3),CMB[[Cmb_ID]:[Cmb_ID]],0))),-1,-1,0,0)),IF(OR(CX$1,$R133),4,INDEX(CMB[[Cmb_Rare]:[Cmb_Rare]],MATCH(ROUND(MIN(SUM(CX$4,$O133/1000),SUM($O133,CX$4/1000)),3),CMB[[Cmb_ID]:[Cmb_ID]],0))),CHOOSE(AC[[M]:[M]],2,1,1,SUM(AC[[AB]:[DB]])))),""))</f>
        <v/>
      </c>
      <c r="CY133" t="str">
        <f>IF(OR(CY$5="",$S133=""),"",IFERROR(SUM(PRODUCT(INDEX(CMB[[BA_0O]:[BA_2O]],MATCH(ROUND(MIN(SUM(CY$4,$O133/1000),SUM($O133,CY$4/1000)),3),CMB[[Cmb_ID]:[Cmb_ID]],0),SUM(N(CY$1),N($R133),1)),CHOOSE(AC[[M]:[M]],1,1,0,AC[[AB]:[AB]])),PRODUCT(INDEX(CMB[[BD_0O]:[BD_2O]],MATCH(ROUND(MIN(SUM(CY$4,$O133/1000),SUM($O133,CY$4/1000)),3),CMB[[Cmb_ID]:[Cmb_ID]],0),SUM(N(CY$1),N($R133),1)),CHOOSE(AC[[M]:[M]],1,0,1,AC[[DB]:[DB]])),PRODUCT(SUM(ROUND(AVERAGE(VALUE(CY$3),VALUE($P133)),0),CHOOSE(IF(OR(CY$1,$R133),4,INDEX(CMB[[Res_Rare]:[Res_Rare]],MATCH(ROUND(MIN(SUM(CY$4,$O133/1000),SUM($O133,CY$4/1000)),3),CMB[[Cmb_ID]:[Cmb_ID]],0))),-1,-1,0,0)),IF(OR(CY$1,$R133),4,INDEX(CMB[[Cmb_Rare]:[Cmb_Rare]],MATCH(ROUND(MIN(SUM(CY$4,$O133/1000),SUM($O133,CY$4/1000)),3),CMB[[Cmb_ID]:[Cmb_ID]],0))),CHOOSE(AC[[M]:[M]],2,1,1,SUM(AC[[AB]:[DB]])))),""))</f>
        <v/>
      </c>
      <c r="CZ133" t="str">
        <f>IF(OR(CZ$5="",$S133=""),"",IFERROR(SUM(PRODUCT(INDEX(CMB[[BA_0O]:[BA_2O]],MATCH(ROUND(MIN(SUM(CZ$4,$O133/1000),SUM($O133,CZ$4/1000)),3),CMB[[Cmb_ID]:[Cmb_ID]],0),SUM(N(CZ$1),N($R133),1)),CHOOSE(AC[[M]:[M]],1,1,0,AC[[AB]:[AB]])),PRODUCT(INDEX(CMB[[BD_0O]:[BD_2O]],MATCH(ROUND(MIN(SUM(CZ$4,$O133/1000),SUM($O133,CZ$4/1000)),3),CMB[[Cmb_ID]:[Cmb_ID]],0),SUM(N(CZ$1),N($R133),1)),CHOOSE(AC[[M]:[M]],1,0,1,AC[[DB]:[DB]])),PRODUCT(SUM(ROUND(AVERAGE(VALUE(CZ$3),VALUE($P133)),0),CHOOSE(IF(OR(CZ$1,$R133),4,INDEX(CMB[[Res_Rare]:[Res_Rare]],MATCH(ROUND(MIN(SUM(CZ$4,$O133/1000),SUM($O133,CZ$4/1000)),3),CMB[[Cmb_ID]:[Cmb_ID]],0))),-1,-1,0,0)),IF(OR(CZ$1,$R133),4,INDEX(CMB[[Cmb_Rare]:[Cmb_Rare]],MATCH(ROUND(MIN(SUM(CZ$4,$O133/1000),SUM($O133,CZ$4/1000)),3),CMB[[Cmb_ID]:[Cmb_ID]],0))),CHOOSE(AC[[M]:[M]],2,1,1,SUM(AC[[AB]:[DB]])))),""))</f>
        <v/>
      </c>
      <c r="DA133" t="str">
        <f>IF(OR(DA$5="",$S133=""),"",IFERROR(SUM(PRODUCT(INDEX(CMB[[BA_0O]:[BA_2O]],MATCH(ROUND(MIN(SUM(DA$4,$O133/1000),SUM($O133,DA$4/1000)),3),CMB[[Cmb_ID]:[Cmb_ID]],0),SUM(N(DA$1),N($R133),1)),CHOOSE(AC[[M]:[M]],1,1,0,AC[[AB]:[AB]])),PRODUCT(INDEX(CMB[[BD_0O]:[BD_2O]],MATCH(ROUND(MIN(SUM(DA$4,$O133/1000),SUM($O133,DA$4/1000)),3),CMB[[Cmb_ID]:[Cmb_ID]],0),SUM(N(DA$1),N($R133),1)),CHOOSE(AC[[M]:[M]],1,0,1,AC[[DB]:[DB]])),PRODUCT(SUM(ROUND(AVERAGE(VALUE(DA$3),VALUE($P133)),0),CHOOSE(IF(OR(DA$1,$R133),4,INDEX(CMB[[Res_Rare]:[Res_Rare]],MATCH(ROUND(MIN(SUM(DA$4,$O133/1000),SUM($O133,DA$4/1000)),3),CMB[[Cmb_ID]:[Cmb_ID]],0))),-1,-1,0,0)),IF(OR(DA$1,$R133),4,INDEX(CMB[[Cmb_Rare]:[Cmb_Rare]],MATCH(ROUND(MIN(SUM(DA$4,$O133/1000),SUM($O133,DA$4/1000)),3),CMB[[Cmb_ID]:[Cmb_ID]],0))),CHOOSE(AC[[M]:[M]],2,1,1,SUM(AC[[AB]:[DB]])))),""))</f>
        <v/>
      </c>
      <c r="DB133" t="str">
        <f>IF(OR(DB$5="",$S133=""),"",IFERROR(SUM(PRODUCT(INDEX(CMB[[BA_0O]:[BA_2O]],MATCH(ROUND(MIN(SUM(DB$4,$O133/1000),SUM($O133,DB$4/1000)),3),CMB[[Cmb_ID]:[Cmb_ID]],0),SUM(N(DB$1),N($R133),1)),CHOOSE(AC[[M]:[M]],1,1,0,AC[[AB]:[AB]])),PRODUCT(INDEX(CMB[[BD_0O]:[BD_2O]],MATCH(ROUND(MIN(SUM(DB$4,$O133/1000),SUM($O133,DB$4/1000)),3),CMB[[Cmb_ID]:[Cmb_ID]],0),SUM(N(DB$1),N($R133),1)),CHOOSE(AC[[M]:[M]],1,0,1,AC[[DB]:[DB]])),PRODUCT(SUM(ROUND(AVERAGE(VALUE(DB$3),VALUE($P133)),0),CHOOSE(IF(OR(DB$1,$R133),4,INDEX(CMB[[Res_Rare]:[Res_Rare]],MATCH(ROUND(MIN(SUM(DB$4,$O133/1000),SUM($O133,DB$4/1000)),3),CMB[[Cmb_ID]:[Cmb_ID]],0))),-1,-1,0,0)),IF(OR(DB$1,$R133),4,INDEX(CMB[[Cmb_Rare]:[Cmb_Rare]],MATCH(ROUND(MIN(SUM(DB$4,$O133/1000),SUM($O133,DB$4/1000)),3),CMB[[Cmb_ID]:[Cmb_ID]],0))),CHOOSE(AC[[M]:[M]],2,1,1,SUM(AC[[AB]:[DB]])))),""))</f>
        <v/>
      </c>
      <c r="DC133" t="str">
        <f>IF(OR(DC$5="",$S133=""),"",IFERROR(SUM(PRODUCT(INDEX(CMB[[BA_0O]:[BA_2O]],MATCH(ROUND(MIN(SUM(DC$4,$O133/1000),SUM($O133,DC$4/1000)),3),CMB[[Cmb_ID]:[Cmb_ID]],0),SUM(N(DC$1),N($R133),1)),CHOOSE(AC[[M]:[M]],1,1,0,AC[[AB]:[AB]])),PRODUCT(INDEX(CMB[[BD_0O]:[BD_2O]],MATCH(ROUND(MIN(SUM(DC$4,$O133/1000),SUM($O133,DC$4/1000)),3),CMB[[Cmb_ID]:[Cmb_ID]],0),SUM(N(DC$1),N($R133),1)),CHOOSE(AC[[M]:[M]],1,0,1,AC[[DB]:[DB]])),PRODUCT(SUM(ROUND(AVERAGE(VALUE(DC$3),VALUE($P133)),0),CHOOSE(IF(OR(DC$1,$R133),4,INDEX(CMB[[Res_Rare]:[Res_Rare]],MATCH(ROUND(MIN(SUM(DC$4,$O133/1000),SUM($O133,DC$4/1000)),3),CMB[[Cmb_ID]:[Cmb_ID]],0))),-1,-1,0,0)),IF(OR(DC$1,$R133),4,INDEX(CMB[[Cmb_Rare]:[Cmb_Rare]],MATCH(ROUND(MIN(SUM(DC$4,$O133/1000),SUM($O133,DC$4/1000)),3),CMB[[Cmb_ID]:[Cmb_ID]],0))),CHOOSE(AC[[M]:[M]],2,1,1,SUM(AC[[AB]:[DB]])))),""))</f>
        <v/>
      </c>
      <c r="DD133" t="str">
        <f>IF(OR(DD$5="",$S133=""),"",IFERROR(SUM(PRODUCT(INDEX(CMB[[BA_0O]:[BA_2O]],MATCH(ROUND(MIN(SUM(DD$4,$O133/1000),SUM($O133,DD$4/1000)),3),CMB[[Cmb_ID]:[Cmb_ID]],0),SUM(N(DD$1),N($R133),1)),CHOOSE(AC[[M]:[M]],1,1,0,AC[[AB]:[AB]])),PRODUCT(INDEX(CMB[[BD_0O]:[BD_2O]],MATCH(ROUND(MIN(SUM(DD$4,$O133/1000),SUM($O133,DD$4/1000)),3),CMB[[Cmb_ID]:[Cmb_ID]],0),SUM(N(DD$1),N($R133),1)),CHOOSE(AC[[M]:[M]],1,0,1,AC[[DB]:[DB]])),PRODUCT(SUM(ROUND(AVERAGE(VALUE(DD$3),VALUE($P133)),0),CHOOSE(IF(OR(DD$1,$R133),4,INDEX(CMB[[Res_Rare]:[Res_Rare]],MATCH(ROUND(MIN(SUM(DD$4,$O133/1000),SUM($O133,DD$4/1000)),3),CMB[[Cmb_ID]:[Cmb_ID]],0))),-1,-1,0,0)),IF(OR(DD$1,$R133),4,INDEX(CMB[[Cmb_Rare]:[Cmb_Rare]],MATCH(ROUND(MIN(SUM(DD$4,$O133/1000),SUM($O133,DD$4/1000)),3),CMB[[Cmb_ID]:[Cmb_ID]],0))),CHOOSE(AC[[M]:[M]],2,1,1,SUM(AC[[AB]:[DB]])))),""))</f>
        <v/>
      </c>
      <c r="DE133" t="str">
        <f>IF(OR(DE$5="",$S133=""),"",IFERROR(SUM(PRODUCT(INDEX(CMB[[BA_0O]:[BA_2O]],MATCH(ROUND(MIN(SUM(DE$4,$O133/1000),SUM($O133,DE$4/1000)),3),CMB[[Cmb_ID]:[Cmb_ID]],0),SUM(N(DE$1),N($R133),1)),CHOOSE(AC[[M]:[M]],1,1,0,AC[[AB]:[AB]])),PRODUCT(INDEX(CMB[[BD_0O]:[BD_2O]],MATCH(ROUND(MIN(SUM(DE$4,$O133/1000),SUM($O133,DE$4/1000)),3),CMB[[Cmb_ID]:[Cmb_ID]],0),SUM(N(DE$1),N($R133),1)),CHOOSE(AC[[M]:[M]],1,0,1,AC[[DB]:[DB]])),PRODUCT(SUM(ROUND(AVERAGE(VALUE(DE$3),VALUE($P133)),0),CHOOSE(IF(OR(DE$1,$R133),4,INDEX(CMB[[Res_Rare]:[Res_Rare]],MATCH(ROUND(MIN(SUM(DE$4,$O133/1000),SUM($O133,DE$4/1000)),3),CMB[[Cmb_ID]:[Cmb_ID]],0))),-1,-1,0,0)),IF(OR(DE$1,$R133),4,INDEX(CMB[[Cmb_Rare]:[Cmb_Rare]],MATCH(ROUND(MIN(SUM(DE$4,$O133/1000),SUM($O133,DE$4/1000)),3),CMB[[Cmb_ID]:[Cmb_ID]],0))),CHOOSE(AC[[M]:[M]],2,1,1,SUM(AC[[AB]:[DB]])))),""))</f>
        <v/>
      </c>
      <c r="DF133" t="str">
        <f>IF(OR(DF$5="",$S133=""),"",IFERROR(SUM(PRODUCT(INDEX(CMB[[BA_0O]:[BA_2O]],MATCH(ROUND(MIN(SUM(DF$4,$O133/1000),SUM($O133,DF$4/1000)),3),CMB[[Cmb_ID]:[Cmb_ID]],0),SUM(N(DF$1),N($R133),1)),CHOOSE(AC[[M]:[M]],1,1,0,AC[[AB]:[AB]])),PRODUCT(INDEX(CMB[[BD_0O]:[BD_2O]],MATCH(ROUND(MIN(SUM(DF$4,$O133/1000),SUM($O133,DF$4/1000)),3),CMB[[Cmb_ID]:[Cmb_ID]],0),SUM(N(DF$1),N($R133),1)),CHOOSE(AC[[M]:[M]],1,0,1,AC[[DB]:[DB]])),PRODUCT(SUM(ROUND(AVERAGE(VALUE(DF$3),VALUE($P133)),0),CHOOSE(IF(OR(DF$1,$R133),4,INDEX(CMB[[Res_Rare]:[Res_Rare]],MATCH(ROUND(MIN(SUM(DF$4,$O133/1000),SUM($O133,DF$4/1000)),3),CMB[[Cmb_ID]:[Cmb_ID]],0))),-1,-1,0,0)),IF(OR(DF$1,$R133),4,INDEX(CMB[[Cmb_Rare]:[Cmb_Rare]],MATCH(ROUND(MIN(SUM(DF$4,$O133/1000),SUM($O133,DF$4/1000)),3),CMB[[Cmb_ID]:[Cmb_ID]],0))),CHOOSE(AC[[M]:[M]],2,1,1,SUM(AC[[AB]:[DB]])))),""))</f>
        <v/>
      </c>
      <c r="DG133" t="str">
        <f>IF(OR(DG$5="",$S133=""),"",IFERROR(SUM(PRODUCT(INDEX(CMB[[BA_0O]:[BA_2O]],MATCH(ROUND(MIN(SUM(DG$4,$O133/1000),SUM($O133,DG$4/1000)),3),CMB[[Cmb_ID]:[Cmb_ID]],0),SUM(N(DG$1),N($R133),1)),CHOOSE(AC[[M]:[M]],1,1,0,AC[[AB]:[AB]])),PRODUCT(INDEX(CMB[[BD_0O]:[BD_2O]],MATCH(ROUND(MIN(SUM(DG$4,$O133/1000),SUM($O133,DG$4/1000)),3),CMB[[Cmb_ID]:[Cmb_ID]],0),SUM(N(DG$1),N($R133),1)),CHOOSE(AC[[M]:[M]],1,0,1,AC[[DB]:[DB]])),PRODUCT(SUM(ROUND(AVERAGE(VALUE(DG$3),VALUE($P133)),0),CHOOSE(IF(OR(DG$1,$R133),4,INDEX(CMB[[Res_Rare]:[Res_Rare]],MATCH(ROUND(MIN(SUM(DG$4,$O133/1000),SUM($O133,DG$4/1000)),3),CMB[[Cmb_ID]:[Cmb_ID]],0))),-1,-1,0,0)),IF(OR(DG$1,$R133),4,INDEX(CMB[[Cmb_Rare]:[Cmb_Rare]],MATCH(ROUND(MIN(SUM(DG$4,$O133/1000),SUM($O133,DG$4/1000)),3),CMB[[Cmb_ID]:[Cmb_ID]],0))),CHOOSE(AC[[M]:[M]],2,1,1,SUM(AC[[AB]:[DB]])))),""))</f>
        <v/>
      </c>
      <c r="DH133" t="str">
        <f>IF(OR(DH$5="",$S133=""),"",IFERROR(SUM(PRODUCT(INDEX(CMB[[BA_0O]:[BA_2O]],MATCH(ROUND(MIN(SUM(DH$4,$O133/1000),SUM($O133,DH$4/1000)),3),CMB[[Cmb_ID]:[Cmb_ID]],0),SUM(N(DH$1),N($R133),1)),CHOOSE(AC[[M]:[M]],1,1,0,AC[[AB]:[AB]])),PRODUCT(INDEX(CMB[[BD_0O]:[BD_2O]],MATCH(ROUND(MIN(SUM(DH$4,$O133/1000),SUM($O133,DH$4/1000)),3),CMB[[Cmb_ID]:[Cmb_ID]],0),SUM(N(DH$1),N($R133),1)),CHOOSE(AC[[M]:[M]],1,0,1,AC[[DB]:[DB]])),PRODUCT(SUM(ROUND(AVERAGE(VALUE(DH$3),VALUE($P133)),0),CHOOSE(IF(OR(DH$1,$R133),4,INDEX(CMB[[Res_Rare]:[Res_Rare]],MATCH(ROUND(MIN(SUM(DH$4,$O133/1000),SUM($O133,DH$4/1000)),3),CMB[[Cmb_ID]:[Cmb_ID]],0))),-1,-1,0,0)),IF(OR(DH$1,$R133),4,INDEX(CMB[[Cmb_Rare]:[Cmb_Rare]],MATCH(ROUND(MIN(SUM(DH$4,$O133/1000),SUM($O133,DH$4/1000)),3),CMB[[Cmb_ID]:[Cmb_ID]],0))),CHOOSE(AC[[M]:[M]],2,1,1,SUM(AC[[AB]:[DB]])))),""))</f>
        <v/>
      </c>
      <c r="DI133" t="str">
        <f>IF(OR(DI$5="",$S133=""),"",IFERROR(SUM(PRODUCT(INDEX(CMB[[BA_0O]:[BA_2O]],MATCH(ROUND(MIN(SUM(DI$4,$O133/1000),SUM($O133,DI$4/1000)),3),CMB[[Cmb_ID]:[Cmb_ID]],0),SUM(N(DI$1),N($R133),1)),CHOOSE(AC[[M]:[M]],1,1,0,AC[[AB]:[AB]])),PRODUCT(INDEX(CMB[[BD_0O]:[BD_2O]],MATCH(ROUND(MIN(SUM(DI$4,$O133/1000),SUM($O133,DI$4/1000)),3),CMB[[Cmb_ID]:[Cmb_ID]],0),SUM(N(DI$1),N($R133),1)),CHOOSE(AC[[M]:[M]],1,0,1,AC[[DB]:[DB]])),PRODUCT(SUM(ROUND(AVERAGE(VALUE(DI$3),VALUE($P133)),0),CHOOSE(IF(OR(DI$1,$R133),4,INDEX(CMB[[Res_Rare]:[Res_Rare]],MATCH(ROUND(MIN(SUM(DI$4,$O133/1000),SUM($O133,DI$4/1000)),3),CMB[[Cmb_ID]:[Cmb_ID]],0))),-1,-1,0,0)),IF(OR(DI$1,$R133),4,INDEX(CMB[[Cmb_Rare]:[Cmb_Rare]],MATCH(ROUND(MIN(SUM(DI$4,$O133/1000),SUM($O133,DI$4/1000)),3),CMB[[Cmb_ID]:[Cmb_ID]],0))),CHOOSE(AC[[M]:[M]],2,1,1,SUM(AC[[AB]:[DB]])))),""))</f>
        <v/>
      </c>
      <c r="DJ133" t="str">
        <f>IF(OR(DJ$5="",$S133=""),"",IFERROR(SUM(PRODUCT(INDEX(CMB[[BA_0O]:[BA_2O]],MATCH(ROUND(MIN(SUM(DJ$4,$O133/1000),SUM($O133,DJ$4/1000)),3),CMB[[Cmb_ID]:[Cmb_ID]],0),SUM(N(DJ$1),N($R133),1)),CHOOSE(AC[[M]:[M]],1,1,0,AC[[AB]:[AB]])),PRODUCT(INDEX(CMB[[BD_0O]:[BD_2O]],MATCH(ROUND(MIN(SUM(DJ$4,$O133/1000),SUM($O133,DJ$4/1000)),3),CMB[[Cmb_ID]:[Cmb_ID]],0),SUM(N(DJ$1),N($R133),1)),CHOOSE(AC[[M]:[M]],1,0,1,AC[[DB]:[DB]])),PRODUCT(SUM(ROUND(AVERAGE(VALUE(DJ$3),VALUE($P133)),0),CHOOSE(IF(OR(DJ$1,$R133),4,INDEX(CMB[[Res_Rare]:[Res_Rare]],MATCH(ROUND(MIN(SUM(DJ$4,$O133/1000),SUM($O133,DJ$4/1000)),3),CMB[[Cmb_ID]:[Cmb_ID]],0))),-1,-1,0,0)),IF(OR(DJ$1,$R133),4,INDEX(CMB[[Cmb_Rare]:[Cmb_Rare]],MATCH(ROUND(MIN(SUM(DJ$4,$O133/1000),SUM($O133,DJ$4/1000)),3),CMB[[Cmb_ID]:[Cmb_ID]],0))),CHOOSE(AC[[M]:[M]],2,1,1,SUM(AC[[AB]:[DB]])))),""))</f>
        <v/>
      </c>
      <c r="DK133" t="str">
        <f>IF(OR(DK$5="",$S133=""),"",IFERROR(SUM(PRODUCT(INDEX(CMB[[BA_0O]:[BA_2O]],MATCH(ROUND(MIN(SUM(DK$4,$O133/1000),SUM($O133,DK$4/1000)),3),CMB[[Cmb_ID]:[Cmb_ID]],0),SUM(N(DK$1),N($R133),1)),CHOOSE(AC[[M]:[M]],1,1,0,AC[[AB]:[AB]])),PRODUCT(INDEX(CMB[[BD_0O]:[BD_2O]],MATCH(ROUND(MIN(SUM(DK$4,$O133/1000),SUM($O133,DK$4/1000)),3),CMB[[Cmb_ID]:[Cmb_ID]],0),SUM(N(DK$1),N($R133),1)),CHOOSE(AC[[M]:[M]],1,0,1,AC[[DB]:[DB]])),PRODUCT(SUM(ROUND(AVERAGE(VALUE(DK$3),VALUE($P133)),0),CHOOSE(IF(OR(DK$1,$R133),4,INDEX(CMB[[Res_Rare]:[Res_Rare]],MATCH(ROUND(MIN(SUM(DK$4,$O133/1000),SUM($O133,DK$4/1000)),3),CMB[[Cmb_ID]:[Cmb_ID]],0))),-1,-1,0,0)),IF(OR(DK$1,$R133),4,INDEX(CMB[[Cmb_Rare]:[Cmb_Rare]],MATCH(ROUND(MIN(SUM(DK$4,$O133/1000),SUM($O133,DK$4/1000)),3),CMB[[Cmb_ID]:[Cmb_ID]],0))),CHOOSE(AC[[M]:[M]],2,1,1,SUM(AC[[AB]:[DB]])))),""))</f>
        <v/>
      </c>
      <c r="DL133" t="str">
        <f>IF(OR(DL$5="",$S133=""),"",IFERROR(SUM(PRODUCT(INDEX(CMB[[BA_0O]:[BA_2O]],MATCH(ROUND(MIN(SUM(DL$4,$O133/1000),SUM($O133,DL$4/1000)),3),CMB[[Cmb_ID]:[Cmb_ID]],0),SUM(N(DL$1),N($R133),1)),CHOOSE(AC[[M]:[M]],1,1,0,AC[[AB]:[AB]])),PRODUCT(INDEX(CMB[[BD_0O]:[BD_2O]],MATCH(ROUND(MIN(SUM(DL$4,$O133/1000),SUM($O133,DL$4/1000)),3),CMB[[Cmb_ID]:[Cmb_ID]],0),SUM(N(DL$1),N($R133),1)),CHOOSE(AC[[M]:[M]],1,0,1,AC[[DB]:[DB]])),PRODUCT(SUM(ROUND(AVERAGE(VALUE(DL$3),VALUE($P133)),0),CHOOSE(IF(OR(DL$1,$R133),4,INDEX(CMB[[Res_Rare]:[Res_Rare]],MATCH(ROUND(MIN(SUM(DL$4,$O133/1000),SUM($O133,DL$4/1000)),3),CMB[[Cmb_ID]:[Cmb_ID]],0))),-1,-1,0,0)),IF(OR(DL$1,$R133),4,INDEX(CMB[[Cmb_Rare]:[Cmb_Rare]],MATCH(ROUND(MIN(SUM(DL$4,$O133/1000),SUM($O133,DL$4/1000)),3),CMB[[Cmb_ID]:[Cmb_ID]],0))),CHOOSE(AC[[M]:[M]],2,1,1,SUM(AC[[AB]:[DB]])))),""))</f>
        <v/>
      </c>
      <c r="DM133" t="str">
        <f>IF(OR(DM$5="",$S133=""),"",IFERROR(SUM(PRODUCT(INDEX(CMB[[BA_0O]:[BA_2O]],MATCH(ROUND(MIN(SUM(DM$4,$O133/1000),SUM($O133,DM$4/1000)),3),CMB[[Cmb_ID]:[Cmb_ID]],0),SUM(N(DM$1),N($R133),1)),CHOOSE(AC[[M]:[M]],1,1,0,AC[[AB]:[AB]])),PRODUCT(INDEX(CMB[[BD_0O]:[BD_2O]],MATCH(ROUND(MIN(SUM(DM$4,$O133/1000),SUM($O133,DM$4/1000)),3),CMB[[Cmb_ID]:[Cmb_ID]],0),SUM(N(DM$1),N($R133),1)),CHOOSE(AC[[M]:[M]],1,0,1,AC[[DB]:[DB]])),PRODUCT(SUM(ROUND(AVERAGE(VALUE(DM$3),VALUE($P133)),0),CHOOSE(IF(OR(DM$1,$R133),4,INDEX(CMB[[Res_Rare]:[Res_Rare]],MATCH(ROUND(MIN(SUM(DM$4,$O133/1000),SUM($O133,DM$4/1000)),3),CMB[[Cmb_ID]:[Cmb_ID]],0))),-1,-1,0,0)),IF(OR(DM$1,$R133),4,INDEX(CMB[[Cmb_Rare]:[Cmb_Rare]],MATCH(ROUND(MIN(SUM(DM$4,$O133/1000),SUM($O133,DM$4/1000)),3),CMB[[Cmb_ID]:[Cmb_ID]],0))),CHOOSE(AC[[M]:[M]],2,1,1,SUM(AC[[AB]:[DB]])))),""))</f>
        <v/>
      </c>
      <c r="DN133" t="str">
        <f>IF(OR(DN$5="",$S133=""),"",IFERROR(SUM(PRODUCT(INDEX(CMB[[BA_0O]:[BA_2O]],MATCH(ROUND(MIN(SUM(DN$4,$O133/1000),SUM($O133,DN$4/1000)),3),CMB[[Cmb_ID]:[Cmb_ID]],0),SUM(N(DN$1),N($R133),1)),CHOOSE(AC[[M]:[M]],1,1,0,AC[[AB]:[AB]])),PRODUCT(INDEX(CMB[[BD_0O]:[BD_2O]],MATCH(ROUND(MIN(SUM(DN$4,$O133/1000),SUM($O133,DN$4/1000)),3),CMB[[Cmb_ID]:[Cmb_ID]],0),SUM(N(DN$1),N($R133),1)),CHOOSE(AC[[M]:[M]],1,0,1,AC[[DB]:[DB]])),PRODUCT(SUM(ROUND(AVERAGE(VALUE(DN$3),VALUE($P133)),0),CHOOSE(IF(OR(DN$1,$R133),4,INDEX(CMB[[Res_Rare]:[Res_Rare]],MATCH(ROUND(MIN(SUM(DN$4,$O133/1000),SUM($O133,DN$4/1000)),3),CMB[[Cmb_ID]:[Cmb_ID]],0))),-1,-1,0,0)),IF(OR(DN$1,$R133),4,INDEX(CMB[[Cmb_Rare]:[Cmb_Rare]],MATCH(ROUND(MIN(SUM(DN$4,$O133/1000),SUM($O133,DN$4/1000)),3),CMB[[Cmb_ID]:[Cmb_ID]],0))),CHOOSE(AC[[M]:[M]],2,1,1,SUM(AC[[AB]:[DB]])))),""))</f>
        <v/>
      </c>
      <c r="DO133" t="str">
        <f>IF(OR(DO$5="",$S133=""),"",IFERROR(SUM(PRODUCT(INDEX(CMB[[BA_0O]:[BA_2O]],MATCH(ROUND(MIN(SUM(DO$4,$O133/1000),SUM($O133,DO$4/1000)),3),CMB[[Cmb_ID]:[Cmb_ID]],0),SUM(N(DO$1),N($R133),1)),CHOOSE(AC[[M]:[M]],1,1,0,AC[[AB]:[AB]])),PRODUCT(INDEX(CMB[[BD_0O]:[BD_2O]],MATCH(ROUND(MIN(SUM(DO$4,$O133/1000),SUM($O133,DO$4/1000)),3),CMB[[Cmb_ID]:[Cmb_ID]],0),SUM(N(DO$1),N($R133),1)),CHOOSE(AC[[M]:[M]],1,0,1,AC[[DB]:[DB]])),PRODUCT(SUM(ROUND(AVERAGE(VALUE(DO$3),VALUE($P133)),0),CHOOSE(IF(OR(DO$1,$R133),4,INDEX(CMB[[Res_Rare]:[Res_Rare]],MATCH(ROUND(MIN(SUM(DO$4,$O133/1000),SUM($O133,DO$4/1000)),3),CMB[[Cmb_ID]:[Cmb_ID]],0))),-1,-1,0,0)),IF(OR(DO$1,$R133),4,INDEX(CMB[[Cmb_Rare]:[Cmb_Rare]],MATCH(ROUND(MIN(SUM(DO$4,$O133/1000),SUM($O133,DO$4/1000)),3),CMB[[Cmb_ID]:[Cmb_ID]],0))),CHOOSE(AC[[M]:[M]],2,1,1,SUM(AC[[AB]:[DB]])))),""))</f>
        <v/>
      </c>
      <c r="DP133" t="str">
        <f>IF(OR(DP$5="",$S133=""),"",IFERROR(SUM(PRODUCT(INDEX(CMB[[BA_0O]:[BA_2O]],MATCH(ROUND(MIN(SUM(DP$4,$O133/1000),SUM($O133,DP$4/1000)),3),CMB[[Cmb_ID]:[Cmb_ID]],0),SUM(N(DP$1),N($R133),1)),CHOOSE(AC[[M]:[M]],1,1,0,AC[[AB]:[AB]])),PRODUCT(INDEX(CMB[[BD_0O]:[BD_2O]],MATCH(ROUND(MIN(SUM(DP$4,$O133/1000),SUM($O133,DP$4/1000)),3),CMB[[Cmb_ID]:[Cmb_ID]],0),SUM(N(DP$1),N($R133),1)),CHOOSE(AC[[M]:[M]],1,0,1,AC[[DB]:[DB]])),PRODUCT(SUM(ROUND(AVERAGE(VALUE(DP$3),VALUE($P133)),0),CHOOSE(IF(OR(DP$1,$R133),4,INDEX(CMB[[Res_Rare]:[Res_Rare]],MATCH(ROUND(MIN(SUM(DP$4,$O133/1000),SUM($O133,DP$4/1000)),3),CMB[[Cmb_ID]:[Cmb_ID]],0))),-1,-1,0,0)),IF(OR(DP$1,$R133),4,INDEX(CMB[[Cmb_Rare]:[Cmb_Rare]],MATCH(ROUND(MIN(SUM(DP$4,$O133/1000),SUM($O133,DP$4/1000)),3),CMB[[Cmb_ID]:[Cmb_ID]],0))),CHOOSE(AC[[M]:[M]],2,1,1,SUM(AC[[AB]:[DB]])))),""))</f>
        <v/>
      </c>
      <c r="DQ133" t="str">
        <f>IF(OR(DQ$5="",$S133=""),"",IFERROR(SUM(PRODUCT(INDEX(CMB[[BA_0O]:[BA_2O]],MATCH(ROUND(MIN(SUM(DQ$4,$O133/1000),SUM($O133,DQ$4/1000)),3),CMB[[Cmb_ID]:[Cmb_ID]],0),SUM(N(DQ$1),N($R133),1)),CHOOSE(AC[[M]:[M]],1,1,0,AC[[AB]:[AB]])),PRODUCT(INDEX(CMB[[BD_0O]:[BD_2O]],MATCH(ROUND(MIN(SUM(DQ$4,$O133/1000),SUM($O133,DQ$4/1000)),3),CMB[[Cmb_ID]:[Cmb_ID]],0),SUM(N(DQ$1),N($R133),1)),CHOOSE(AC[[M]:[M]],1,0,1,AC[[DB]:[DB]])),PRODUCT(SUM(ROUND(AVERAGE(VALUE(DQ$3),VALUE($P133)),0),CHOOSE(IF(OR(DQ$1,$R133),4,INDEX(CMB[[Res_Rare]:[Res_Rare]],MATCH(ROUND(MIN(SUM(DQ$4,$O133/1000),SUM($O133,DQ$4/1000)),3),CMB[[Cmb_ID]:[Cmb_ID]],0))),-1,-1,0,0)),IF(OR(DQ$1,$R133),4,INDEX(CMB[[Cmb_Rare]:[Cmb_Rare]],MATCH(ROUND(MIN(SUM(DQ$4,$O133/1000),SUM($O133,DQ$4/1000)),3),CMB[[Cmb_ID]:[Cmb_ID]],0))),CHOOSE(AC[[M]:[M]],2,1,1,SUM(AC[[AB]:[DB]])))),""))</f>
        <v/>
      </c>
      <c r="DR133" t="str">
        <f>IF(OR(DR$5="",$S133=""),"",IFERROR(SUM(PRODUCT(INDEX(CMB[[BA_0O]:[BA_2O]],MATCH(ROUND(MIN(SUM(DR$4,$O133/1000),SUM($O133,DR$4/1000)),3),CMB[[Cmb_ID]:[Cmb_ID]],0),SUM(N(DR$1),N($R133),1)),CHOOSE(AC[[M]:[M]],1,1,0,AC[[AB]:[AB]])),PRODUCT(INDEX(CMB[[BD_0O]:[BD_2O]],MATCH(ROUND(MIN(SUM(DR$4,$O133/1000),SUM($O133,DR$4/1000)),3),CMB[[Cmb_ID]:[Cmb_ID]],0),SUM(N(DR$1),N($R133),1)),CHOOSE(AC[[M]:[M]],1,0,1,AC[[DB]:[DB]])),PRODUCT(SUM(ROUND(AVERAGE(VALUE(DR$3),VALUE($P133)),0),CHOOSE(IF(OR(DR$1,$R133),4,INDEX(CMB[[Res_Rare]:[Res_Rare]],MATCH(ROUND(MIN(SUM(DR$4,$O133/1000),SUM($O133,DR$4/1000)),3),CMB[[Cmb_ID]:[Cmb_ID]],0))),-1,-1,0,0)),IF(OR(DR$1,$R133),4,INDEX(CMB[[Cmb_Rare]:[Cmb_Rare]],MATCH(ROUND(MIN(SUM(DR$4,$O133/1000),SUM($O133,DR$4/1000)),3),CMB[[Cmb_ID]:[Cmb_ID]],0))),CHOOSE(AC[[M]:[M]],2,1,1,SUM(AC[[AB]:[DB]])))),""))</f>
        <v/>
      </c>
      <c r="DS133" t="str">
        <f>IF(OR(DS$5="",$S133=""),"",IFERROR(SUM(PRODUCT(INDEX(CMB[[BA_0O]:[BA_2O]],MATCH(ROUND(MIN(SUM(DS$4,$O133/1000),SUM($O133,DS$4/1000)),3),CMB[[Cmb_ID]:[Cmb_ID]],0),SUM(N(DS$1),N($R133),1)),CHOOSE(AC[[M]:[M]],1,1,0,AC[[AB]:[AB]])),PRODUCT(INDEX(CMB[[BD_0O]:[BD_2O]],MATCH(ROUND(MIN(SUM(DS$4,$O133/1000),SUM($O133,DS$4/1000)),3),CMB[[Cmb_ID]:[Cmb_ID]],0),SUM(N(DS$1),N($R133),1)),CHOOSE(AC[[M]:[M]],1,0,1,AC[[DB]:[DB]])),PRODUCT(SUM(ROUND(AVERAGE(VALUE(DS$3),VALUE($P133)),0),CHOOSE(IF(OR(DS$1,$R133),4,INDEX(CMB[[Res_Rare]:[Res_Rare]],MATCH(ROUND(MIN(SUM(DS$4,$O133/1000),SUM($O133,DS$4/1000)),3),CMB[[Cmb_ID]:[Cmb_ID]],0))),-1,-1,0,0)),IF(OR(DS$1,$R133),4,INDEX(CMB[[Cmb_Rare]:[Cmb_Rare]],MATCH(ROUND(MIN(SUM(DS$4,$O133/1000),SUM($O133,DS$4/1000)),3),CMB[[Cmb_ID]:[Cmb_ID]],0))),CHOOSE(AC[[M]:[M]],2,1,1,SUM(AC[[AB]:[DB]])))),""))</f>
        <v/>
      </c>
      <c r="DT133" t="str">
        <f>IF(OR(DT$5="",$S133=""),"",IFERROR(SUM(PRODUCT(INDEX(CMB[[BA_0O]:[BA_2O]],MATCH(ROUND(MIN(SUM(DT$4,$O133/1000),SUM($O133,DT$4/1000)),3),CMB[[Cmb_ID]:[Cmb_ID]],0),SUM(N(DT$1),N($R133),1)),CHOOSE(AC[[M]:[M]],1,1,0,AC[[AB]:[AB]])),PRODUCT(INDEX(CMB[[BD_0O]:[BD_2O]],MATCH(ROUND(MIN(SUM(DT$4,$O133/1000),SUM($O133,DT$4/1000)),3),CMB[[Cmb_ID]:[Cmb_ID]],0),SUM(N(DT$1),N($R133),1)),CHOOSE(AC[[M]:[M]],1,0,1,AC[[DB]:[DB]])),PRODUCT(SUM(ROUND(AVERAGE(VALUE(DT$3),VALUE($P133)),0),CHOOSE(IF(OR(DT$1,$R133),4,INDEX(CMB[[Res_Rare]:[Res_Rare]],MATCH(ROUND(MIN(SUM(DT$4,$O133/1000),SUM($O133,DT$4/1000)),3),CMB[[Cmb_ID]:[Cmb_ID]],0))),-1,-1,0,0)),IF(OR(DT$1,$R133),4,INDEX(CMB[[Cmb_Rare]:[Cmb_Rare]],MATCH(ROUND(MIN(SUM(DT$4,$O133/1000),SUM($O133,DT$4/1000)),3),CMB[[Cmb_ID]:[Cmb_ID]],0))),CHOOSE(AC[[M]:[M]],2,1,1,SUM(AC[[AB]:[DB]])))),""))</f>
        <v/>
      </c>
      <c r="DU133" t="str">
        <f>IF(OR(DU$5="",$S133=""),"",IFERROR(SUM(PRODUCT(INDEX(CMB[[BA_0O]:[BA_2O]],MATCH(ROUND(MIN(SUM(DU$4,$O133/1000),SUM($O133,DU$4/1000)),3),CMB[[Cmb_ID]:[Cmb_ID]],0),SUM(N(DU$1),N($R133),1)),CHOOSE(AC[[M]:[M]],1,1,0,AC[[AB]:[AB]])),PRODUCT(INDEX(CMB[[BD_0O]:[BD_2O]],MATCH(ROUND(MIN(SUM(DU$4,$O133/1000),SUM($O133,DU$4/1000)),3),CMB[[Cmb_ID]:[Cmb_ID]],0),SUM(N(DU$1),N($R133),1)),CHOOSE(AC[[M]:[M]],1,0,1,AC[[DB]:[DB]])),PRODUCT(SUM(ROUND(AVERAGE(VALUE(DU$3),VALUE($P133)),0),CHOOSE(IF(OR(DU$1,$R133),4,INDEX(CMB[[Res_Rare]:[Res_Rare]],MATCH(ROUND(MIN(SUM(DU$4,$O133/1000),SUM($O133,DU$4/1000)),3),CMB[[Cmb_ID]:[Cmb_ID]],0))),-1,-1,0,0)),IF(OR(DU$1,$R133),4,INDEX(CMB[[Cmb_Rare]:[Cmb_Rare]],MATCH(ROUND(MIN(SUM(DU$4,$O133/1000),SUM($O133,DU$4/1000)),3),CMB[[Cmb_ID]:[Cmb_ID]],0))),CHOOSE(AC[[M]:[M]],2,1,1,SUM(AC[[AB]:[DB]])))),""))</f>
        <v/>
      </c>
      <c r="DV133" t="str">
        <f>IF(OR(DV$5="",$S133=""),"",IFERROR(SUM(PRODUCT(INDEX(CMB[[BA_0O]:[BA_2O]],MATCH(ROUND(MIN(SUM(DV$4,$O133/1000),SUM($O133,DV$4/1000)),3),CMB[[Cmb_ID]:[Cmb_ID]],0),SUM(N(DV$1),N($R133),1)),CHOOSE(AC[[M]:[M]],1,1,0,AC[[AB]:[AB]])),PRODUCT(INDEX(CMB[[BD_0O]:[BD_2O]],MATCH(ROUND(MIN(SUM(DV$4,$O133/1000),SUM($O133,DV$4/1000)),3),CMB[[Cmb_ID]:[Cmb_ID]],0),SUM(N(DV$1),N($R133),1)),CHOOSE(AC[[M]:[M]],1,0,1,AC[[DB]:[DB]])),PRODUCT(SUM(ROUND(AVERAGE(VALUE(DV$3),VALUE($P133)),0),CHOOSE(IF(OR(DV$1,$R133),4,INDEX(CMB[[Res_Rare]:[Res_Rare]],MATCH(ROUND(MIN(SUM(DV$4,$O133/1000),SUM($O133,DV$4/1000)),3),CMB[[Cmb_ID]:[Cmb_ID]],0))),-1,-1,0,0)),IF(OR(DV$1,$R133),4,INDEX(CMB[[Cmb_Rare]:[Cmb_Rare]],MATCH(ROUND(MIN(SUM(DV$4,$O133/1000),SUM($O133,DV$4/1000)),3),CMB[[Cmb_ID]:[Cmb_ID]],0))),CHOOSE(AC[[M]:[M]],2,1,1,SUM(AC[[AB]:[DB]])))),""))</f>
        <v/>
      </c>
      <c r="DW133" t="str">
        <f>IF(OR(DW$5="",$S133=""),"",IFERROR(SUM(PRODUCT(INDEX(CMB[[BA_0O]:[BA_2O]],MATCH(ROUND(MIN(SUM(DW$4,$O133/1000),SUM($O133,DW$4/1000)),3),CMB[[Cmb_ID]:[Cmb_ID]],0),SUM(N(DW$1),N($R133),1)),CHOOSE(AC[[M]:[M]],1,1,0,AC[[AB]:[AB]])),PRODUCT(INDEX(CMB[[BD_0O]:[BD_2O]],MATCH(ROUND(MIN(SUM(DW$4,$O133/1000),SUM($O133,DW$4/1000)),3),CMB[[Cmb_ID]:[Cmb_ID]],0),SUM(N(DW$1),N($R133),1)),CHOOSE(AC[[M]:[M]],1,0,1,AC[[DB]:[DB]])),PRODUCT(SUM(ROUND(AVERAGE(VALUE(DW$3),VALUE($P133)),0),CHOOSE(IF(OR(DW$1,$R133),4,INDEX(CMB[[Res_Rare]:[Res_Rare]],MATCH(ROUND(MIN(SUM(DW$4,$O133/1000),SUM($O133,DW$4/1000)),3),CMB[[Cmb_ID]:[Cmb_ID]],0))),-1,-1,0,0)),IF(OR(DW$1,$R133),4,INDEX(CMB[[Cmb_Rare]:[Cmb_Rare]],MATCH(ROUND(MIN(SUM(DW$4,$O133/1000),SUM($O133,DW$4/1000)),3),CMB[[Cmb_ID]:[Cmb_ID]],0))),CHOOSE(AC[[M]:[M]],2,1,1,SUM(AC[[AB]:[DB]])))),""))</f>
        <v/>
      </c>
      <c r="DX133" t="str">
        <f>IF(OR(DX$5="",$S133=""),"",IFERROR(SUM(PRODUCT(INDEX(CMB[[BA_0O]:[BA_2O]],MATCH(ROUND(MIN(SUM(DX$4,$O133/1000),SUM($O133,DX$4/1000)),3),CMB[[Cmb_ID]:[Cmb_ID]],0),SUM(N(DX$1),N($R133),1)),CHOOSE(AC[[M]:[M]],1,1,0,AC[[AB]:[AB]])),PRODUCT(INDEX(CMB[[BD_0O]:[BD_2O]],MATCH(ROUND(MIN(SUM(DX$4,$O133/1000),SUM($O133,DX$4/1000)),3),CMB[[Cmb_ID]:[Cmb_ID]],0),SUM(N(DX$1),N($R133),1)),CHOOSE(AC[[M]:[M]],1,0,1,AC[[DB]:[DB]])),PRODUCT(SUM(ROUND(AVERAGE(VALUE(DX$3),VALUE($P133)),0),CHOOSE(IF(OR(DX$1,$R133),4,INDEX(CMB[[Res_Rare]:[Res_Rare]],MATCH(ROUND(MIN(SUM(DX$4,$O133/1000),SUM($O133,DX$4/1000)),3),CMB[[Cmb_ID]:[Cmb_ID]],0))),-1,-1,0,0)),IF(OR(DX$1,$R133),4,INDEX(CMB[[Cmb_Rare]:[Cmb_Rare]],MATCH(ROUND(MIN(SUM(DX$4,$O133/1000),SUM($O133,DX$4/1000)),3),CMB[[Cmb_ID]:[Cmb_ID]],0))),CHOOSE(AC[[M]:[M]],2,1,1,SUM(AC[[AB]:[DB]])))),""))</f>
        <v/>
      </c>
      <c r="DY133" t="str">
        <f>IF(OR(DY$5="",$S133=""),"",IFERROR(SUM(PRODUCT(INDEX(CMB[[BA_0O]:[BA_2O]],MATCH(ROUND(MIN(SUM(DY$4,$O133/1000),SUM($O133,DY$4/1000)),3),CMB[[Cmb_ID]:[Cmb_ID]],0),SUM(N(DY$1),N($R133),1)),CHOOSE(AC[[M]:[M]],1,1,0,AC[[AB]:[AB]])),PRODUCT(INDEX(CMB[[BD_0O]:[BD_2O]],MATCH(ROUND(MIN(SUM(DY$4,$O133/1000),SUM($O133,DY$4/1000)),3),CMB[[Cmb_ID]:[Cmb_ID]],0),SUM(N(DY$1),N($R133),1)),CHOOSE(AC[[M]:[M]],1,0,1,AC[[DB]:[DB]])),PRODUCT(SUM(ROUND(AVERAGE(VALUE(DY$3),VALUE($P133)),0),CHOOSE(IF(OR(DY$1,$R133),4,INDEX(CMB[[Res_Rare]:[Res_Rare]],MATCH(ROUND(MIN(SUM(DY$4,$O133/1000),SUM($O133,DY$4/1000)),3),CMB[[Cmb_ID]:[Cmb_ID]],0))),-1,-1,0,0)),IF(OR(DY$1,$R133),4,INDEX(CMB[[Cmb_Rare]:[Cmb_Rare]],MATCH(ROUND(MIN(SUM(DY$4,$O133/1000),SUM($O133,DY$4/1000)),3),CMB[[Cmb_ID]:[Cmb_ID]],0))),CHOOSE(AC[[M]:[M]],2,1,1,SUM(AC[[AB]:[DB]])))),""))</f>
        <v/>
      </c>
      <c r="DZ133" t="str">
        <f>IF(OR(DZ$5="",$S133=""),"",IFERROR(SUM(PRODUCT(INDEX(CMB[[BA_0O]:[BA_2O]],MATCH(ROUND(MIN(SUM(DZ$4,$O133/1000),SUM($O133,DZ$4/1000)),3),CMB[[Cmb_ID]:[Cmb_ID]],0),SUM(N(DZ$1),N($R133),1)),CHOOSE(AC[[M]:[M]],1,1,0,AC[[AB]:[AB]])),PRODUCT(INDEX(CMB[[BD_0O]:[BD_2O]],MATCH(ROUND(MIN(SUM(DZ$4,$O133/1000),SUM($O133,DZ$4/1000)),3),CMB[[Cmb_ID]:[Cmb_ID]],0),SUM(N(DZ$1),N($R133),1)),CHOOSE(AC[[M]:[M]],1,0,1,AC[[DB]:[DB]])),PRODUCT(SUM(ROUND(AVERAGE(VALUE(DZ$3),VALUE($P133)),0),CHOOSE(IF(OR(DZ$1,$R133),4,INDEX(CMB[[Res_Rare]:[Res_Rare]],MATCH(ROUND(MIN(SUM(DZ$4,$O133/1000),SUM($O133,DZ$4/1000)),3),CMB[[Cmb_ID]:[Cmb_ID]],0))),-1,-1,0,0)),IF(OR(DZ$1,$R133),4,INDEX(CMB[[Cmb_Rare]:[Cmb_Rare]],MATCH(ROUND(MIN(SUM(DZ$4,$O133/1000),SUM($O133,DZ$4/1000)),3),CMB[[Cmb_ID]:[Cmb_ID]],0))),CHOOSE(AC[[M]:[M]],2,1,1,SUM(AC[[AB]:[DB]])))),""))</f>
        <v/>
      </c>
      <c r="EA133" t="str">
        <f>IF(OR(EA$5="",$S133=""),"",IFERROR(SUM(PRODUCT(INDEX(CMB[[BA_0O]:[BA_2O]],MATCH(ROUND(MIN(SUM(EA$4,$O133/1000),SUM($O133,EA$4/1000)),3),CMB[[Cmb_ID]:[Cmb_ID]],0),SUM(N(EA$1),N($R133),1)),CHOOSE(AC[[M]:[M]],1,1,0,AC[[AB]:[AB]])),PRODUCT(INDEX(CMB[[BD_0O]:[BD_2O]],MATCH(ROUND(MIN(SUM(EA$4,$O133/1000),SUM($O133,EA$4/1000)),3),CMB[[Cmb_ID]:[Cmb_ID]],0),SUM(N(EA$1),N($R133),1)),CHOOSE(AC[[M]:[M]],1,0,1,AC[[DB]:[DB]])),PRODUCT(SUM(ROUND(AVERAGE(VALUE(EA$3),VALUE($P133)),0),CHOOSE(IF(OR(EA$1,$R133),4,INDEX(CMB[[Res_Rare]:[Res_Rare]],MATCH(ROUND(MIN(SUM(EA$4,$O133/1000),SUM($O133,EA$4/1000)),3),CMB[[Cmb_ID]:[Cmb_ID]],0))),-1,-1,0,0)),IF(OR(EA$1,$R133),4,INDEX(CMB[[Cmb_Rare]:[Cmb_Rare]],MATCH(ROUND(MIN(SUM(EA$4,$O133/1000),SUM($O133,EA$4/1000)),3),CMB[[Cmb_ID]:[Cmb_ID]],0))),CHOOSE(AC[[M]:[M]],2,1,1,SUM(AC[[AB]:[DB]])))),""))</f>
        <v/>
      </c>
      <c r="EB133" t="str">
        <f>IF(OR(EB$5="",$S133=""),"",IFERROR(SUM(PRODUCT(INDEX(CMB[[BA_0O]:[BA_2O]],MATCH(ROUND(MIN(SUM(EB$4,$O133/1000),SUM($O133,EB$4/1000)),3),CMB[[Cmb_ID]:[Cmb_ID]],0),SUM(N(EB$1),N($R133),1)),CHOOSE(AC[[M]:[M]],1,1,0,AC[[AB]:[AB]])),PRODUCT(INDEX(CMB[[BD_0O]:[BD_2O]],MATCH(ROUND(MIN(SUM(EB$4,$O133/1000),SUM($O133,EB$4/1000)),3),CMB[[Cmb_ID]:[Cmb_ID]],0),SUM(N(EB$1),N($R133),1)),CHOOSE(AC[[M]:[M]],1,0,1,AC[[DB]:[DB]])),PRODUCT(SUM(ROUND(AVERAGE(VALUE(EB$3),VALUE($P133)),0),CHOOSE(IF(OR(EB$1,$R133),4,INDEX(CMB[[Res_Rare]:[Res_Rare]],MATCH(ROUND(MIN(SUM(EB$4,$O133/1000),SUM($O133,EB$4/1000)),3),CMB[[Cmb_ID]:[Cmb_ID]],0))),-1,-1,0,0)),IF(OR(EB$1,$R133),4,INDEX(CMB[[Cmb_Rare]:[Cmb_Rare]],MATCH(ROUND(MIN(SUM(EB$4,$O133/1000),SUM($O133,EB$4/1000)),3),CMB[[Cmb_ID]:[Cmb_ID]],0))),CHOOSE(AC[[M]:[M]],2,1,1,SUM(AC[[AB]:[DB]])))),""))</f>
        <v/>
      </c>
      <c r="EC133" t="str">
        <f>IF(OR(EC$5="",$S133=""),"",IFERROR(SUM(PRODUCT(INDEX(CMB[[BA_0O]:[BA_2O]],MATCH(ROUND(MIN(SUM(EC$4,$O133/1000),SUM($O133,EC$4/1000)),3),CMB[[Cmb_ID]:[Cmb_ID]],0),SUM(N(EC$1),N($R133),1)),CHOOSE(AC[[M]:[M]],1,1,0,AC[[AB]:[AB]])),PRODUCT(INDEX(CMB[[BD_0O]:[BD_2O]],MATCH(ROUND(MIN(SUM(EC$4,$O133/1000),SUM($O133,EC$4/1000)),3),CMB[[Cmb_ID]:[Cmb_ID]],0),SUM(N(EC$1),N($R133),1)),CHOOSE(AC[[M]:[M]],1,0,1,AC[[DB]:[DB]])),PRODUCT(SUM(ROUND(AVERAGE(VALUE(EC$3),VALUE($P133)),0),CHOOSE(IF(OR(EC$1,$R133),4,INDEX(CMB[[Res_Rare]:[Res_Rare]],MATCH(ROUND(MIN(SUM(EC$4,$O133/1000),SUM($O133,EC$4/1000)),3),CMB[[Cmb_ID]:[Cmb_ID]],0))),-1,-1,0,0)),IF(OR(EC$1,$R133),4,INDEX(CMB[[Cmb_Rare]:[Cmb_Rare]],MATCH(ROUND(MIN(SUM(EC$4,$O133/1000),SUM($O133,EC$4/1000)),3),CMB[[Cmb_ID]:[Cmb_ID]],0))),CHOOSE(AC[[M]:[M]],2,1,1,SUM(AC[[AB]:[DB]])))),""))</f>
        <v/>
      </c>
      <c r="ED133" t="str">
        <f>IF(OR(ED$5="",$S133=""),"",IFERROR(SUM(PRODUCT(INDEX(CMB[[BA_0O]:[BA_2O]],MATCH(ROUND(MIN(SUM(ED$4,$O133/1000),SUM($O133,ED$4/1000)),3),CMB[[Cmb_ID]:[Cmb_ID]],0),SUM(N(ED$1),N($R133),1)),CHOOSE(AC[[M]:[M]],1,1,0,AC[[AB]:[AB]])),PRODUCT(INDEX(CMB[[BD_0O]:[BD_2O]],MATCH(ROUND(MIN(SUM(ED$4,$O133/1000),SUM($O133,ED$4/1000)),3),CMB[[Cmb_ID]:[Cmb_ID]],0),SUM(N(ED$1),N($R133),1)),CHOOSE(AC[[M]:[M]],1,0,1,AC[[DB]:[DB]])),PRODUCT(SUM(ROUND(AVERAGE(VALUE(ED$3),VALUE($P133)),0),CHOOSE(IF(OR(ED$1,$R133),4,INDEX(CMB[[Res_Rare]:[Res_Rare]],MATCH(ROUND(MIN(SUM(ED$4,$O133/1000),SUM($O133,ED$4/1000)),3),CMB[[Cmb_ID]:[Cmb_ID]],0))),-1,-1,0,0)),IF(OR(ED$1,$R133),4,INDEX(CMB[[Cmb_Rare]:[Cmb_Rare]],MATCH(ROUND(MIN(SUM(ED$4,$O133/1000),SUM($O133,ED$4/1000)),3),CMB[[Cmb_ID]:[Cmb_ID]],0))),CHOOSE(AC[[M]:[M]],2,1,1,SUM(AC[[AB]:[DB]])))),""))</f>
        <v/>
      </c>
      <c r="EE133" t="str">
        <f>IF(OR(EE$5="",$S133=""),"",IFERROR(SUM(PRODUCT(INDEX(CMB[[BA_0O]:[BA_2O]],MATCH(ROUND(MIN(SUM(EE$4,$O133/1000),SUM($O133,EE$4/1000)),3),CMB[[Cmb_ID]:[Cmb_ID]],0),SUM(N(EE$1),N($R133),1)),CHOOSE(AC[[M]:[M]],1,1,0,AC[[AB]:[AB]])),PRODUCT(INDEX(CMB[[BD_0O]:[BD_2O]],MATCH(ROUND(MIN(SUM(EE$4,$O133/1000),SUM($O133,EE$4/1000)),3),CMB[[Cmb_ID]:[Cmb_ID]],0),SUM(N(EE$1),N($R133),1)),CHOOSE(AC[[M]:[M]],1,0,1,AC[[DB]:[DB]])),PRODUCT(SUM(ROUND(AVERAGE(VALUE(EE$3),VALUE($P133)),0),CHOOSE(IF(OR(EE$1,$R133),4,INDEX(CMB[[Res_Rare]:[Res_Rare]],MATCH(ROUND(MIN(SUM(EE$4,$O133/1000),SUM($O133,EE$4/1000)),3),CMB[[Cmb_ID]:[Cmb_ID]],0))),-1,-1,0,0)),IF(OR(EE$1,$R133),4,INDEX(CMB[[Cmb_Rare]:[Cmb_Rare]],MATCH(ROUND(MIN(SUM(EE$4,$O133/1000),SUM($O133,EE$4/1000)),3),CMB[[Cmb_ID]:[Cmb_ID]],0))),CHOOSE(AC[[M]:[M]],2,1,1,SUM(AC[[AB]:[DB]])))),""))</f>
        <v/>
      </c>
      <c r="EF133" t="str">
        <f>IF(OR(EF$5="",$S133=""),"",IFERROR(SUM(PRODUCT(INDEX(CMB[[BA_0O]:[BA_2O]],MATCH(ROUND(MIN(SUM(EF$4,$O133/1000),SUM($O133,EF$4/1000)),3),CMB[[Cmb_ID]:[Cmb_ID]],0),SUM(N(EF$1),N($R133),1)),CHOOSE(AC[[M]:[M]],1,1,0,AC[[AB]:[AB]])),PRODUCT(INDEX(CMB[[BD_0O]:[BD_2O]],MATCH(ROUND(MIN(SUM(EF$4,$O133/1000),SUM($O133,EF$4/1000)),3),CMB[[Cmb_ID]:[Cmb_ID]],0),SUM(N(EF$1),N($R133),1)),CHOOSE(AC[[M]:[M]],1,0,1,AC[[DB]:[DB]])),PRODUCT(SUM(ROUND(AVERAGE(VALUE(EF$3),VALUE($P133)),0),CHOOSE(IF(OR(EF$1,$R133),4,INDEX(CMB[[Res_Rare]:[Res_Rare]],MATCH(ROUND(MIN(SUM(EF$4,$O133/1000),SUM($O133,EF$4/1000)),3),CMB[[Cmb_ID]:[Cmb_ID]],0))),-1,-1,0,0)),IF(OR(EF$1,$R133),4,INDEX(CMB[[Cmb_Rare]:[Cmb_Rare]],MATCH(ROUND(MIN(SUM(EF$4,$O133/1000),SUM($O133,EF$4/1000)),3),CMB[[Cmb_ID]:[Cmb_ID]],0))),CHOOSE(AC[[M]:[M]],2,1,1,SUM(AC[[AB]:[DB]])))),""))</f>
        <v/>
      </c>
      <c r="EG133" t="str">
        <f>IF(OR(EG$5="",$S133=""),"",IFERROR(SUM(PRODUCT(INDEX(CMB[[BA_0O]:[BA_2O]],MATCH(ROUND(MIN(SUM(EG$4,$O133/1000),SUM($O133,EG$4/1000)),3),CMB[[Cmb_ID]:[Cmb_ID]],0),SUM(N(EG$1),N($R133),1)),CHOOSE(AC[[M]:[M]],1,1,0,AC[[AB]:[AB]])),PRODUCT(INDEX(CMB[[BD_0O]:[BD_2O]],MATCH(ROUND(MIN(SUM(EG$4,$O133/1000),SUM($O133,EG$4/1000)),3),CMB[[Cmb_ID]:[Cmb_ID]],0),SUM(N(EG$1),N($R133),1)),CHOOSE(AC[[M]:[M]],1,0,1,AC[[DB]:[DB]])),PRODUCT(SUM(ROUND(AVERAGE(VALUE(EG$3),VALUE($P133)),0),CHOOSE(IF(OR(EG$1,$R133),4,INDEX(CMB[[Res_Rare]:[Res_Rare]],MATCH(ROUND(MIN(SUM(EG$4,$O133/1000),SUM($O133,EG$4/1000)),3),CMB[[Cmb_ID]:[Cmb_ID]],0))),-1,-1,0,0)),IF(OR(EG$1,$R133),4,INDEX(CMB[[Cmb_Rare]:[Cmb_Rare]],MATCH(ROUND(MIN(SUM(EG$4,$O133/1000),SUM($O133,EG$4/1000)),3),CMB[[Cmb_ID]:[Cmb_ID]],0))),CHOOSE(AC[[M]:[M]],2,1,1,SUM(AC[[AB]:[DB]])))),""))</f>
        <v/>
      </c>
      <c r="EH133" t="str">
        <f>IF(OR(EH$5="",$S133=""),"",IFERROR(SUM(PRODUCT(INDEX(CMB[[BA_0O]:[BA_2O]],MATCH(ROUND(MIN(SUM(EH$4,$O133/1000),SUM($O133,EH$4/1000)),3),CMB[[Cmb_ID]:[Cmb_ID]],0),SUM(N(EH$1),N($R133),1)),CHOOSE(AC[[M]:[M]],1,1,0,AC[[AB]:[AB]])),PRODUCT(INDEX(CMB[[BD_0O]:[BD_2O]],MATCH(ROUND(MIN(SUM(EH$4,$O133/1000),SUM($O133,EH$4/1000)),3),CMB[[Cmb_ID]:[Cmb_ID]],0),SUM(N(EH$1),N($R133),1)),CHOOSE(AC[[M]:[M]],1,0,1,AC[[DB]:[DB]])),PRODUCT(SUM(ROUND(AVERAGE(VALUE(EH$3),VALUE($P133)),0),CHOOSE(IF(OR(EH$1,$R133),4,INDEX(CMB[[Res_Rare]:[Res_Rare]],MATCH(ROUND(MIN(SUM(EH$4,$O133/1000),SUM($O133,EH$4/1000)),3),CMB[[Cmb_ID]:[Cmb_ID]],0))),-1,-1,0,0)),IF(OR(EH$1,$R133),4,INDEX(CMB[[Cmb_Rare]:[Cmb_Rare]],MATCH(ROUND(MIN(SUM(EH$4,$O133/1000),SUM($O133,EH$4/1000)),3),CMB[[Cmb_ID]:[Cmb_ID]],0))),CHOOSE(AC[[M]:[M]],2,1,1,SUM(AC[[AB]:[DB]])))),""))</f>
        <v/>
      </c>
      <c r="EI133" t="str">
        <f>IF(OR(EI$5="",$S133=""),"",IFERROR(SUM(PRODUCT(INDEX(CMB[[BA_0O]:[BA_2O]],MATCH(ROUND(MIN(SUM(EI$4,$O133/1000),SUM($O133,EI$4/1000)),3),CMB[[Cmb_ID]:[Cmb_ID]],0),SUM(N(EI$1),N($R133),1)),CHOOSE(AC[[M]:[M]],1,1,0,AC[[AB]:[AB]])),PRODUCT(INDEX(CMB[[BD_0O]:[BD_2O]],MATCH(ROUND(MIN(SUM(EI$4,$O133/1000),SUM($O133,EI$4/1000)),3),CMB[[Cmb_ID]:[Cmb_ID]],0),SUM(N(EI$1),N($R133),1)),CHOOSE(AC[[M]:[M]],1,0,1,AC[[DB]:[DB]])),PRODUCT(SUM(ROUND(AVERAGE(VALUE(EI$3),VALUE($P133)),0),CHOOSE(IF(OR(EI$1,$R133),4,INDEX(CMB[[Res_Rare]:[Res_Rare]],MATCH(ROUND(MIN(SUM(EI$4,$O133/1000),SUM($O133,EI$4/1000)),3),CMB[[Cmb_ID]:[Cmb_ID]],0))),-1,-1,0,0)),IF(OR(EI$1,$R133),4,INDEX(CMB[[Cmb_Rare]:[Cmb_Rare]],MATCH(ROUND(MIN(SUM(EI$4,$O133/1000),SUM($O133,EI$4/1000)),3),CMB[[Cmb_ID]:[Cmb_ID]],0))),CHOOSE(AC[[M]:[M]],2,1,1,SUM(AC[[AB]:[DB]])))),""))</f>
        <v/>
      </c>
      <c r="EJ133" t="str">
        <f>IF(OR(EJ$5="",$S133=""),"",IFERROR(SUM(PRODUCT(INDEX(CMB[[BA_0O]:[BA_2O]],MATCH(ROUND(MIN(SUM(EJ$4,$O133/1000),SUM($O133,EJ$4/1000)),3),CMB[[Cmb_ID]:[Cmb_ID]],0),SUM(N(EJ$1),N($R133),1)),CHOOSE(AC[[M]:[M]],1,1,0,AC[[AB]:[AB]])),PRODUCT(INDEX(CMB[[BD_0O]:[BD_2O]],MATCH(ROUND(MIN(SUM(EJ$4,$O133/1000),SUM($O133,EJ$4/1000)),3),CMB[[Cmb_ID]:[Cmb_ID]],0),SUM(N(EJ$1),N($R133),1)),CHOOSE(AC[[M]:[M]],1,0,1,AC[[DB]:[DB]])),PRODUCT(SUM(ROUND(AVERAGE(VALUE(EJ$3),VALUE($P133)),0),CHOOSE(IF(OR(EJ$1,$R133),4,INDEX(CMB[[Res_Rare]:[Res_Rare]],MATCH(ROUND(MIN(SUM(EJ$4,$O133/1000),SUM($O133,EJ$4/1000)),3),CMB[[Cmb_ID]:[Cmb_ID]],0))),-1,-1,0,0)),IF(OR(EJ$1,$R133),4,INDEX(CMB[[Cmb_Rare]:[Cmb_Rare]],MATCH(ROUND(MIN(SUM(EJ$4,$O133/1000),SUM($O133,EJ$4/1000)),3),CMB[[Cmb_ID]:[Cmb_ID]],0))),CHOOSE(AC[[M]:[M]],2,1,1,SUM(AC[[AB]:[DB]])))),""))</f>
        <v/>
      </c>
      <c r="EK133" t="str">
        <f>IF(OR(EK$5="",$S133=""),"",IFERROR(SUM(PRODUCT(INDEX(CMB[[BA_0O]:[BA_2O]],MATCH(ROUND(MIN(SUM(EK$4,$O133/1000),SUM($O133,EK$4/1000)),3),CMB[[Cmb_ID]:[Cmb_ID]],0),SUM(N(EK$1),N($R133),1)),CHOOSE(AC[[M]:[M]],1,1,0,AC[[AB]:[AB]])),PRODUCT(INDEX(CMB[[BD_0O]:[BD_2O]],MATCH(ROUND(MIN(SUM(EK$4,$O133/1000),SUM($O133,EK$4/1000)),3),CMB[[Cmb_ID]:[Cmb_ID]],0),SUM(N(EK$1),N($R133),1)),CHOOSE(AC[[M]:[M]],1,0,1,AC[[DB]:[DB]])),PRODUCT(SUM(ROUND(AVERAGE(VALUE(EK$3),VALUE($P133)),0),CHOOSE(IF(OR(EK$1,$R133),4,INDEX(CMB[[Res_Rare]:[Res_Rare]],MATCH(ROUND(MIN(SUM(EK$4,$O133/1000),SUM($O133,EK$4/1000)),3),CMB[[Cmb_ID]:[Cmb_ID]],0))),-1,-1,0,0)),IF(OR(EK$1,$R133),4,INDEX(CMB[[Cmb_Rare]:[Cmb_Rare]],MATCH(ROUND(MIN(SUM(EK$4,$O133/1000),SUM($O133,EK$4/1000)),3),CMB[[Cmb_ID]:[Cmb_ID]],0))),CHOOSE(AC[[M]:[M]],2,1,1,SUM(AC[[AB]:[DB]])))),""))</f>
        <v/>
      </c>
      <c r="EL133" t="str">
        <f>IF(OR(EL$5="",$S133=""),"",IFERROR(SUM(PRODUCT(INDEX(CMB[[BA_0O]:[BA_2O]],MATCH(ROUND(MIN(SUM(EL$4,$O133/1000),SUM($O133,EL$4/1000)),3),CMB[[Cmb_ID]:[Cmb_ID]],0),SUM(N(EL$1),N($R133),1)),CHOOSE(AC[[M]:[M]],1,1,0,AC[[AB]:[AB]])),PRODUCT(INDEX(CMB[[BD_0O]:[BD_2O]],MATCH(ROUND(MIN(SUM(EL$4,$O133/1000),SUM($O133,EL$4/1000)),3),CMB[[Cmb_ID]:[Cmb_ID]],0),SUM(N(EL$1),N($R133),1)),CHOOSE(AC[[M]:[M]],1,0,1,AC[[DB]:[DB]])),PRODUCT(SUM(ROUND(AVERAGE(VALUE(EL$3),VALUE($P133)),0),CHOOSE(IF(OR(EL$1,$R133),4,INDEX(CMB[[Res_Rare]:[Res_Rare]],MATCH(ROUND(MIN(SUM(EL$4,$O133/1000),SUM($O133,EL$4/1000)),3),CMB[[Cmb_ID]:[Cmb_ID]],0))),-1,-1,0,0)),IF(OR(EL$1,$R133),4,INDEX(CMB[[Cmb_Rare]:[Cmb_Rare]],MATCH(ROUND(MIN(SUM(EL$4,$O133/1000),SUM($O133,EL$4/1000)),3),CMB[[Cmb_ID]:[Cmb_ID]],0))),CHOOSE(AC[[M]:[M]],2,1,1,SUM(AC[[AB]:[DB]])))),""))</f>
        <v/>
      </c>
      <c r="EM133" t="str">
        <f>IF(OR(EM$5="",$S133=""),"",IFERROR(SUM(PRODUCT(INDEX(CMB[[BA_0O]:[BA_2O]],MATCH(ROUND(MIN(SUM(EM$4,$O133/1000),SUM($O133,EM$4/1000)),3),CMB[[Cmb_ID]:[Cmb_ID]],0),SUM(N(EM$1),N($R133),1)),CHOOSE(AC[[M]:[M]],1,1,0,AC[[AB]:[AB]])),PRODUCT(INDEX(CMB[[BD_0O]:[BD_2O]],MATCH(ROUND(MIN(SUM(EM$4,$O133/1000),SUM($O133,EM$4/1000)),3),CMB[[Cmb_ID]:[Cmb_ID]],0),SUM(N(EM$1),N($R133),1)),CHOOSE(AC[[M]:[M]],1,0,1,AC[[DB]:[DB]])),PRODUCT(SUM(ROUND(AVERAGE(VALUE(EM$3),VALUE($P133)),0),CHOOSE(IF(OR(EM$1,$R133),4,INDEX(CMB[[Res_Rare]:[Res_Rare]],MATCH(ROUND(MIN(SUM(EM$4,$O133/1000),SUM($O133,EM$4/1000)),3),CMB[[Cmb_ID]:[Cmb_ID]],0))),-1,-1,0,0)),IF(OR(EM$1,$R133),4,INDEX(CMB[[Cmb_Rare]:[Cmb_Rare]],MATCH(ROUND(MIN(SUM(EM$4,$O133/1000),SUM($O133,EM$4/1000)),3),CMB[[Cmb_ID]:[Cmb_ID]],0))),CHOOSE(AC[[M]:[M]],2,1,1,SUM(AC[[AB]:[DB]])))),""))</f>
        <v/>
      </c>
      <c r="EN133" t="str">
        <f>IF(OR(EN$5="",$S133=""),"",IFERROR(SUM(PRODUCT(INDEX(CMB[[BA_0O]:[BA_2O]],MATCH(ROUND(MIN(SUM(EN$4,$O133/1000),SUM($O133,EN$4/1000)),3),CMB[[Cmb_ID]:[Cmb_ID]],0),SUM(N(EN$1),N($R133),1)),CHOOSE(AC[[M]:[M]],1,1,0,AC[[AB]:[AB]])),PRODUCT(INDEX(CMB[[BD_0O]:[BD_2O]],MATCH(ROUND(MIN(SUM(EN$4,$O133/1000),SUM($O133,EN$4/1000)),3),CMB[[Cmb_ID]:[Cmb_ID]],0),SUM(N(EN$1),N($R133),1)),CHOOSE(AC[[M]:[M]],1,0,1,AC[[DB]:[DB]])),PRODUCT(SUM(ROUND(AVERAGE(VALUE(EN$3),VALUE($P133)),0),CHOOSE(IF(OR(EN$1,$R133),4,INDEX(CMB[[Res_Rare]:[Res_Rare]],MATCH(ROUND(MIN(SUM(EN$4,$O133/1000),SUM($O133,EN$4/1000)),3),CMB[[Cmb_ID]:[Cmb_ID]],0))),-1,-1,0,0)),IF(OR(EN$1,$R133),4,INDEX(CMB[[Cmb_Rare]:[Cmb_Rare]],MATCH(ROUND(MIN(SUM(EN$4,$O133/1000),SUM($O133,EN$4/1000)),3),CMB[[Cmb_ID]:[Cmb_ID]],0))),CHOOSE(AC[[M]:[M]],2,1,1,SUM(AC[[AB]:[DB]])))),""))</f>
        <v/>
      </c>
      <c r="EO133" t="str">
        <f>IF(OR(EO$5="",$S133=""),"",IFERROR(SUM(PRODUCT(INDEX(CMB[[BA_0O]:[BA_2O]],MATCH(ROUND(MIN(SUM(EO$4,$O133/1000),SUM($O133,EO$4/1000)),3),CMB[[Cmb_ID]:[Cmb_ID]],0),SUM(N(EO$1),N($R133),1)),CHOOSE(AC[[M]:[M]],1,1,0,AC[[AB]:[AB]])),PRODUCT(INDEX(CMB[[BD_0O]:[BD_2O]],MATCH(ROUND(MIN(SUM(EO$4,$O133/1000),SUM($O133,EO$4/1000)),3),CMB[[Cmb_ID]:[Cmb_ID]],0),SUM(N(EO$1),N($R133),1)),CHOOSE(AC[[M]:[M]],1,0,1,AC[[DB]:[DB]])),PRODUCT(SUM(ROUND(AVERAGE(VALUE(EO$3),VALUE($P133)),0),CHOOSE(IF(OR(EO$1,$R133),4,INDEX(CMB[[Res_Rare]:[Res_Rare]],MATCH(ROUND(MIN(SUM(EO$4,$O133/1000),SUM($O133,EO$4/1000)),3),CMB[[Cmb_ID]:[Cmb_ID]],0))),-1,-1,0,0)),IF(OR(EO$1,$R133),4,INDEX(CMB[[Cmb_Rare]:[Cmb_Rare]],MATCH(ROUND(MIN(SUM(EO$4,$O133/1000),SUM($O133,EO$4/1000)),3),CMB[[Cmb_ID]:[Cmb_ID]],0))),CHOOSE(AC[[M]:[M]],2,1,1,SUM(AC[[AB]:[DB]])))),""))</f>
        <v/>
      </c>
      <c r="EP133" t="str">
        <f>IF(OR(EP$5="",$S133=""),"",IFERROR(SUM(PRODUCT(INDEX(CMB[[BA_0O]:[BA_2O]],MATCH(ROUND(MIN(SUM(EP$4,$O133/1000),SUM($O133,EP$4/1000)),3),CMB[[Cmb_ID]:[Cmb_ID]],0),SUM(N(EP$1),N($R133),1)),CHOOSE(AC[[M]:[M]],1,1,0,AC[[AB]:[AB]])),PRODUCT(INDEX(CMB[[BD_0O]:[BD_2O]],MATCH(ROUND(MIN(SUM(EP$4,$O133/1000),SUM($O133,EP$4/1000)),3),CMB[[Cmb_ID]:[Cmb_ID]],0),SUM(N(EP$1),N($R133),1)),CHOOSE(AC[[M]:[M]],1,0,1,AC[[DB]:[DB]])),PRODUCT(SUM(ROUND(AVERAGE(VALUE(EP$3),VALUE($P133)),0),CHOOSE(IF(OR(EP$1,$R133),4,INDEX(CMB[[Res_Rare]:[Res_Rare]],MATCH(ROUND(MIN(SUM(EP$4,$O133/1000),SUM($O133,EP$4/1000)),3),CMB[[Cmb_ID]:[Cmb_ID]],0))),-1,-1,0,0)),IF(OR(EP$1,$R133),4,INDEX(CMB[[Cmb_Rare]:[Cmb_Rare]],MATCH(ROUND(MIN(SUM(EP$4,$O133/1000),SUM($O133,EP$4/1000)),3),CMB[[Cmb_ID]:[Cmb_ID]],0))),CHOOSE(AC[[M]:[M]],2,1,1,SUM(AC[[AB]:[DB]])))),""))</f>
        <v/>
      </c>
      <c r="EQ133" t="str">
        <f>IF(OR(EQ$5="",$S133=""),"",IFERROR(SUM(PRODUCT(INDEX(CMB[[BA_0O]:[BA_2O]],MATCH(ROUND(MIN(SUM(EQ$4,$O133/1000),SUM($O133,EQ$4/1000)),3),CMB[[Cmb_ID]:[Cmb_ID]],0),SUM(N(EQ$1),N($R133),1)),CHOOSE(AC[[M]:[M]],1,1,0,AC[[AB]:[AB]])),PRODUCT(INDEX(CMB[[BD_0O]:[BD_2O]],MATCH(ROUND(MIN(SUM(EQ$4,$O133/1000),SUM($O133,EQ$4/1000)),3),CMB[[Cmb_ID]:[Cmb_ID]],0),SUM(N(EQ$1),N($R133),1)),CHOOSE(AC[[M]:[M]],1,0,1,AC[[DB]:[DB]])),PRODUCT(SUM(ROUND(AVERAGE(VALUE(EQ$3),VALUE($P133)),0),CHOOSE(IF(OR(EQ$1,$R133),4,INDEX(CMB[[Res_Rare]:[Res_Rare]],MATCH(ROUND(MIN(SUM(EQ$4,$O133/1000),SUM($O133,EQ$4/1000)),3),CMB[[Cmb_ID]:[Cmb_ID]],0))),-1,-1,0,0)),IF(OR(EQ$1,$R133),4,INDEX(CMB[[Cmb_Rare]:[Cmb_Rare]],MATCH(ROUND(MIN(SUM(EQ$4,$O133/1000),SUM($O133,EQ$4/1000)),3),CMB[[Cmb_ID]:[Cmb_ID]],0))),CHOOSE(AC[[M]:[M]],2,1,1,SUM(AC[[AB]:[DB]])))),""))</f>
        <v/>
      </c>
      <c r="ER133" t="str">
        <f>IF(OR(ER$5="",$S133=""),"",IFERROR(SUM(PRODUCT(INDEX(CMB[[BA_0O]:[BA_2O]],MATCH(ROUND(MIN(SUM(ER$4,$O133/1000),SUM($O133,ER$4/1000)),3),CMB[[Cmb_ID]:[Cmb_ID]],0),SUM(N(ER$1),N($R133),1)),CHOOSE(AC[[M]:[M]],1,1,0,AC[[AB]:[AB]])),PRODUCT(INDEX(CMB[[BD_0O]:[BD_2O]],MATCH(ROUND(MIN(SUM(ER$4,$O133/1000),SUM($O133,ER$4/1000)),3),CMB[[Cmb_ID]:[Cmb_ID]],0),SUM(N(ER$1),N($R133),1)),CHOOSE(AC[[M]:[M]],1,0,1,AC[[DB]:[DB]])),PRODUCT(SUM(ROUND(AVERAGE(VALUE(ER$3),VALUE($P133)),0),CHOOSE(IF(OR(ER$1,$R133),4,INDEX(CMB[[Res_Rare]:[Res_Rare]],MATCH(ROUND(MIN(SUM(ER$4,$O133/1000),SUM($O133,ER$4/1000)),3),CMB[[Cmb_ID]:[Cmb_ID]],0))),-1,-1,0,0)),IF(OR(ER$1,$R133),4,INDEX(CMB[[Cmb_Rare]:[Cmb_Rare]],MATCH(ROUND(MIN(SUM(ER$4,$O133/1000),SUM($O133,ER$4/1000)),3),CMB[[Cmb_ID]:[Cmb_ID]],0))),CHOOSE(AC[[M]:[M]],2,1,1,SUM(AC[[AB]:[DB]])))),""))</f>
        <v/>
      </c>
      <c r="ES133" t="str">
        <f>IF(OR(ES$5="",$S133=""),"",IFERROR(SUM(PRODUCT(INDEX(CMB[[BA_0O]:[BA_2O]],MATCH(ROUND(MIN(SUM(ES$4,$O133/1000),SUM($O133,ES$4/1000)),3),CMB[[Cmb_ID]:[Cmb_ID]],0),SUM(N(ES$1),N($R133),1)),CHOOSE(AC[[M]:[M]],1,1,0,AC[[AB]:[AB]])),PRODUCT(INDEX(CMB[[BD_0O]:[BD_2O]],MATCH(ROUND(MIN(SUM(ES$4,$O133/1000),SUM($O133,ES$4/1000)),3),CMB[[Cmb_ID]:[Cmb_ID]],0),SUM(N(ES$1),N($R133),1)),CHOOSE(AC[[M]:[M]],1,0,1,AC[[DB]:[DB]])),PRODUCT(SUM(ROUND(AVERAGE(VALUE(ES$3),VALUE($P133)),0),CHOOSE(IF(OR(ES$1,$R133),4,INDEX(CMB[[Res_Rare]:[Res_Rare]],MATCH(ROUND(MIN(SUM(ES$4,$O133/1000),SUM($O133,ES$4/1000)),3),CMB[[Cmb_ID]:[Cmb_ID]],0))),-1,-1,0,0)),IF(OR(ES$1,$R133),4,INDEX(CMB[[Cmb_Rare]:[Cmb_Rare]],MATCH(ROUND(MIN(SUM(ES$4,$O133/1000),SUM($O133,ES$4/1000)),3),CMB[[Cmb_ID]:[Cmb_ID]],0))),CHOOSE(AC[[M]:[M]],2,1,1,SUM(AC[[AB]:[DB]])))),""))</f>
        <v/>
      </c>
      <c r="ET133" t="str">
        <f>IF(OR(ET$5="",$S133=""),"",IFERROR(SUM(PRODUCT(INDEX(CMB[[BA_0O]:[BA_2O]],MATCH(ROUND(MIN(SUM(ET$4,$O133/1000),SUM($O133,ET$4/1000)),3),CMB[[Cmb_ID]:[Cmb_ID]],0),SUM(N(ET$1),N($R133),1)),CHOOSE(AC[[M]:[M]],1,1,0,AC[[AB]:[AB]])),PRODUCT(INDEX(CMB[[BD_0O]:[BD_2O]],MATCH(ROUND(MIN(SUM(ET$4,$O133/1000),SUM($O133,ET$4/1000)),3),CMB[[Cmb_ID]:[Cmb_ID]],0),SUM(N(ET$1),N($R133),1)),CHOOSE(AC[[M]:[M]],1,0,1,AC[[DB]:[DB]])),PRODUCT(SUM(ROUND(AVERAGE(VALUE(ET$3),VALUE($P133)),0),CHOOSE(IF(OR(ET$1,$R133),4,INDEX(CMB[[Res_Rare]:[Res_Rare]],MATCH(ROUND(MIN(SUM(ET$4,$O133/1000),SUM($O133,ET$4/1000)),3),CMB[[Cmb_ID]:[Cmb_ID]],0))),-1,-1,0,0)),IF(OR(ET$1,$R133),4,INDEX(CMB[[Cmb_Rare]:[Cmb_Rare]],MATCH(ROUND(MIN(SUM(ET$4,$O133/1000),SUM($O133,ET$4/1000)),3),CMB[[Cmb_ID]:[Cmb_ID]],0))),CHOOSE(AC[[M]:[M]],2,1,1,SUM(AC[[AB]:[DB]])))),""))</f>
        <v/>
      </c>
      <c r="EU133" t="str">
        <f>IF(OR(EU$5="",$S133=""),"",IFERROR(SUM(PRODUCT(INDEX(CMB[[BA_0O]:[BA_2O]],MATCH(ROUND(MIN(SUM(EU$4,$O133/1000),SUM($O133,EU$4/1000)),3),CMB[[Cmb_ID]:[Cmb_ID]],0),SUM(N(EU$1),N($R133),1)),CHOOSE(AC[[M]:[M]],1,1,0,AC[[AB]:[AB]])),PRODUCT(INDEX(CMB[[BD_0O]:[BD_2O]],MATCH(ROUND(MIN(SUM(EU$4,$O133/1000),SUM($O133,EU$4/1000)),3),CMB[[Cmb_ID]:[Cmb_ID]],0),SUM(N(EU$1),N($R133),1)),CHOOSE(AC[[M]:[M]],1,0,1,AC[[DB]:[DB]])),PRODUCT(SUM(ROUND(AVERAGE(VALUE(EU$3),VALUE($P133)),0),CHOOSE(IF(OR(EU$1,$R133),4,INDEX(CMB[[Res_Rare]:[Res_Rare]],MATCH(ROUND(MIN(SUM(EU$4,$O133/1000),SUM($O133,EU$4/1000)),3),CMB[[Cmb_ID]:[Cmb_ID]],0))),-1,-1,0,0)),IF(OR(EU$1,$R133),4,INDEX(CMB[[Cmb_Rare]:[Cmb_Rare]],MATCH(ROUND(MIN(SUM(EU$4,$O133/1000),SUM($O133,EU$4/1000)),3),CMB[[Cmb_ID]:[Cmb_ID]],0))),CHOOSE(AC[[M]:[M]],2,1,1,SUM(AC[[AB]:[DB]])))),""))</f>
        <v/>
      </c>
      <c r="EV133" t="str">
        <f>IF(OR(EV$5="",$S133=""),"",IFERROR(SUM(PRODUCT(INDEX(CMB[[BA_0O]:[BA_2O]],MATCH(ROUND(MIN(SUM(EV$4,$O133/1000),SUM($O133,EV$4/1000)),3),CMB[[Cmb_ID]:[Cmb_ID]],0),SUM(N(EV$1),N($R133),1)),CHOOSE(AC[[M]:[M]],1,1,0,AC[[AB]:[AB]])),PRODUCT(INDEX(CMB[[BD_0O]:[BD_2O]],MATCH(ROUND(MIN(SUM(EV$4,$O133/1000),SUM($O133,EV$4/1000)),3),CMB[[Cmb_ID]:[Cmb_ID]],0),SUM(N(EV$1),N($R133),1)),CHOOSE(AC[[M]:[M]],1,0,1,AC[[DB]:[DB]])),PRODUCT(SUM(ROUND(AVERAGE(VALUE(EV$3),VALUE($P133)),0),CHOOSE(IF(OR(EV$1,$R133),4,INDEX(CMB[[Res_Rare]:[Res_Rare]],MATCH(ROUND(MIN(SUM(EV$4,$O133/1000),SUM($O133,EV$4/1000)),3),CMB[[Cmb_ID]:[Cmb_ID]],0))),-1,-1,0,0)),IF(OR(EV$1,$R133),4,INDEX(CMB[[Cmb_Rare]:[Cmb_Rare]],MATCH(ROUND(MIN(SUM(EV$4,$O133/1000),SUM($O133,EV$4/1000)),3),CMB[[Cmb_ID]:[Cmb_ID]],0))),CHOOSE(AC[[M]:[M]],2,1,1,SUM(AC[[AB]:[DB]])))),""))</f>
        <v/>
      </c>
      <c r="EW133" t="str">
        <f>IF(OR(EW$5="",$S133=""),"",IFERROR(SUM(PRODUCT(INDEX(CMB[[BA_0O]:[BA_2O]],MATCH(ROUND(MIN(SUM(EW$4,$O133/1000),SUM($O133,EW$4/1000)),3),CMB[[Cmb_ID]:[Cmb_ID]],0),SUM(N(EW$1),N($R133),1)),CHOOSE(AC[[M]:[M]],1,1,0,AC[[AB]:[AB]])),PRODUCT(INDEX(CMB[[BD_0O]:[BD_2O]],MATCH(ROUND(MIN(SUM(EW$4,$O133/1000),SUM($O133,EW$4/1000)),3),CMB[[Cmb_ID]:[Cmb_ID]],0),SUM(N(EW$1),N($R133),1)),CHOOSE(AC[[M]:[M]],1,0,1,AC[[DB]:[DB]])),PRODUCT(SUM(ROUND(AVERAGE(VALUE(EW$3),VALUE($P133)),0),CHOOSE(IF(OR(EW$1,$R133),4,INDEX(CMB[[Res_Rare]:[Res_Rare]],MATCH(ROUND(MIN(SUM(EW$4,$O133/1000),SUM($O133,EW$4/1000)),3),CMB[[Cmb_ID]:[Cmb_ID]],0))),-1,-1,0,0)),IF(OR(EW$1,$R133),4,INDEX(CMB[[Cmb_Rare]:[Cmb_Rare]],MATCH(ROUND(MIN(SUM(EW$4,$O133/1000),SUM($O133,EW$4/1000)),3),CMB[[Cmb_ID]:[Cmb_ID]],0))),CHOOSE(AC[[M]:[M]],2,1,1,SUM(AC[[AB]:[DB]])))),""))</f>
        <v/>
      </c>
      <c r="EX133" t="str">
        <f>IF(OR(EX$5="",$S133=""),"",IFERROR(SUM(PRODUCT(INDEX(CMB[[BA_0O]:[BA_2O]],MATCH(ROUND(MIN(SUM(EX$4,$O133/1000),SUM($O133,EX$4/1000)),3),CMB[[Cmb_ID]:[Cmb_ID]],0),SUM(N(EX$1),N($R133),1)),CHOOSE(AC[[M]:[M]],1,1,0,AC[[AB]:[AB]])),PRODUCT(INDEX(CMB[[BD_0O]:[BD_2O]],MATCH(ROUND(MIN(SUM(EX$4,$O133/1000),SUM($O133,EX$4/1000)),3),CMB[[Cmb_ID]:[Cmb_ID]],0),SUM(N(EX$1),N($R133),1)),CHOOSE(AC[[M]:[M]],1,0,1,AC[[DB]:[DB]])),PRODUCT(SUM(ROUND(AVERAGE(VALUE(EX$3),VALUE($P133)),0),CHOOSE(IF(OR(EX$1,$R133),4,INDEX(CMB[[Res_Rare]:[Res_Rare]],MATCH(ROUND(MIN(SUM(EX$4,$O133/1000),SUM($O133,EX$4/1000)),3),CMB[[Cmb_ID]:[Cmb_ID]],0))),-1,-1,0,0)),IF(OR(EX$1,$R133),4,INDEX(CMB[[Cmb_Rare]:[Cmb_Rare]],MATCH(ROUND(MIN(SUM(EX$4,$O133/1000),SUM($O133,EX$4/1000)),3),CMB[[Cmb_ID]:[Cmb_ID]],0))),CHOOSE(AC[[M]:[M]],2,1,1,SUM(AC[[AB]:[DB]])))),""))</f>
        <v/>
      </c>
      <c r="EY133" t="str">
        <f>IF(OR(EY$5="",$S133=""),"",IFERROR(SUM(PRODUCT(INDEX(CMB[[BA_0O]:[BA_2O]],MATCH(ROUND(MIN(SUM(EY$4,$O133/1000),SUM($O133,EY$4/1000)),3),CMB[[Cmb_ID]:[Cmb_ID]],0),SUM(N(EY$1),N($R133),1)),CHOOSE(AC[[M]:[M]],1,1,0,AC[[AB]:[AB]])),PRODUCT(INDEX(CMB[[BD_0O]:[BD_2O]],MATCH(ROUND(MIN(SUM(EY$4,$O133/1000),SUM($O133,EY$4/1000)),3),CMB[[Cmb_ID]:[Cmb_ID]],0),SUM(N(EY$1),N($R133),1)),CHOOSE(AC[[M]:[M]],1,0,1,AC[[DB]:[DB]])),PRODUCT(SUM(ROUND(AVERAGE(VALUE(EY$3),VALUE($P133)),0),CHOOSE(IF(OR(EY$1,$R133),4,INDEX(CMB[[Res_Rare]:[Res_Rare]],MATCH(ROUND(MIN(SUM(EY$4,$O133/1000),SUM($O133,EY$4/1000)),3),CMB[[Cmb_ID]:[Cmb_ID]],0))),-1,-1,0,0)),IF(OR(EY$1,$R133),4,INDEX(CMB[[Cmb_Rare]:[Cmb_Rare]],MATCH(ROUND(MIN(SUM(EY$4,$O133/1000),SUM($O133,EY$4/1000)),3),CMB[[Cmb_ID]:[Cmb_ID]],0))),CHOOSE(AC[[M]:[M]],2,1,1,SUM(AC[[AB]:[DB]])))),""))</f>
        <v/>
      </c>
      <c r="EZ133" t="str">
        <f>IF(OR(EZ$5="",$S133=""),"",IFERROR(SUM(PRODUCT(INDEX(CMB[[BA_0O]:[BA_2O]],MATCH(ROUND(MIN(SUM(EZ$4,$O133/1000),SUM($O133,EZ$4/1000)),3),CMB[[Cmb_ID]:[Cmb_ID]],0),SUM(N(EZ$1),N($R133),1)),CHOOSE(AC[[M]:[M]],1,1,0,AC[[AB]:[AB]])),PRODUCT(INDEX(CMB[[BD_0O]:[BD_2O]],MATCH(ROUND(MIN(SUM(EZ$4,$O133/1000),SUM($O133,EZ$4/1000)),3),CMB[[Cmb_ID]:[Cmb_ID]],0),SUM(N(EZ$1),N($R133),1)),CHOOSE(AC[[M]:[M]],1,0,1,AC[[DB]:[DB]])),PRODUCT(SUM(ROUND(AVERAGE(VALUE(EZ$3),VALUE($P133)),0),CHOOSE(IF(OR(EZ$1,$R133),4,INDEX(CMB[[Res_Rare]:[Res_Rare]],MATCH(ROUND(MIN(SUM(EZ$4,$O133/1000),SUM($O133,EZ$4/1000)),3),CMB[[Cmb_ID]:[Cmb_ID]],0))),-1,-1,0,0)),IF(OR(EZ$1,$R133),4,INDEX(CMB[[Cmb_Rare]:[Cmb_Rare]],MATCH(ROUND(MIN(SUM(EZ$4,$O133/1000),SUM($O133,EZ$4/1000)),3),CMB[[Cmb_ID]:[Cmb_ID]],0))),CHOOSE(AC[[M]:[M]],2,1,1,SUM(AC[[AB]:[DB]])))),""))</f>
        <v/>
      </c>
      <c r="FA133" t="str">
        <f>IF(OR(FA$5="",$S133=""),"",IFERROR(SUM(PRODUCT(INDEX(CMB[[BA_0O]:[BA_2O]],MATCH(ROUND(MIN(SUM(FA$4,$O133/1000),SUM($O133,FA$4/1000)),3),CMB[[Cmb_ID]:[Cmb_ID]],0),SUM(N(FA$1),N($R133),1)),CHOOSE(AC[[M]:[M]],1,1,0,AC[[AB]:[AB]])),PRODUCT(INDEX(CMB[[BD_0O]:[BD_2O]],MATCH(ROUND(MIN(SUM(FA$4,$O133/1000),SUM($O133,FA$4/1000)),3),CMB[[Cmb_ID]:[Cmb_ID]],0),SUM(N(FA$1),N($R133),1)),CHOOSE(AC[[M]:[M]],1,0,1,AC[[DB]:[DB]])),PRODUCT(SUM(ROUND(AVERAGE(VALUE(FA$3),VALUE($P133)),0),CHOOSE(IF(OR(FA$1,$R133),4,INDEX(CMB[[Res_Rare]:[Res_Rare]],MATCH(ROUND(MIN(SUM(FA$4,$O133/1000),SUM($O133,FA$4/1000)),3),CMB[[Cmb_ID]:[Cmb_ID]],0))),-1,-1,0,0)),IF(OR(FA$1,$R133),4,INDEX(CMB[[Cmb_Rare]:[Cmb_Rare]],MATCH(ROUND(MIN(SUM(FA$4,$O133/1000),SUM($O133,FA$4/1000)),3),CMB[[Cmb_ID]:[Cmb_ID]],0))),CHOOSE(AC[[M]:[M]],2,1,1,SUM(AC[[AB]:[DB]])))),""))</f>
        <v/>
      </c>
      <c r="FB133" t="str">
        <f>IF(OR(FB$5="",$S133=""),"",IFERROR(SUM(PRODUCT(INDEX(CMB[[BA_0O]:[BA_2O]],MATCH(ROUND(MIN(SUM(FB$4,$O133/1000),SUM($O133,FB$4/1000)),3),CMB[[Cmb_ID]:[Cmb_ID]],0),SUM(N(FB$1),N($R133),1)),CHOOSE(AC[[M]:[M]],1,1,0,AC[[AB]:[AB]])),PRODUCT(INDEX(CMB[[BD_0O]:[BD_2O]],MATCH(ROUND(MIN(SUM(FB$4,$O133/1000),SUM($O133,FB$4/1000)),3),CMB[[Cmb_ID]:[Cmb_ID]],0),SUM(N(FB$1),N($R133),1)),CHOOSE(AC[[M]:[M]],1,0,1,AC[[DB]:[DB]])),PRODUCT(SUM(ROUND(AVERAGE(VALUE(FB$3),VALUE($P133)),0),CHOOSE(IF(OR(FB$1,$R133),4,INDEX(CMB[[Res_Rare]:[Res_Rare]],MATCH(ROUND(MIN(SUM(FB$4,$O133/1000),SUM($O133,FB$4/1000)),3),CMB[[Cmb_ID]:[Cmb_ID]],0))),-1,-1,0,0)),IF(OR(FB$1,$R133),4,INDEX(CMB[[Cmb_Rare]:[Cmb_Rare]],MATCH(ROUND(MIN(SUM(FB$4,$O133/1000),SUM($O133,FB$4/1000)),3),CMB[[Cmb_ID]:[Cmb_ID]],0))),CHOOSE(AC[[M]:[M]],2,1,1,SUM(AC[[AB]:[DB]])))),""))</f>
        <v/>
      </c>
      <c r="FC133" t="str">
        <f>IF(OR(FC$5="",$S133=""),"",IFERROR(SUM(PRODUCT(INDEX(CMB[[BA_0O]:[BA_2O]],MATCH(ROUND(MIN(SUM(FC$4,$O133/1000),SUM($O133,FC$4/1000)),3),CMB[[Cmb_ID]:[Cmb_ID]],0),SUM(N(FC$1),N($R133),1)),CHOOSE(AC[[M]:[M]],1,1,0,AC[[AB]:[AB]])),PRODUCT(INDEX(CMB[[BD_0O]:[BD_2O]],MATCH(ROUND(MIN(SUM(FC$4,$O133/1000),SUM($O133,FC$4/1000)),3),CMB[[Cmb_ID]:[Cmb_ID]],0),SUM(N(FC$1),N($R133),1)),CHOOSE(AC[[M]:[M]],1,0,1,AC[[DB]:[DB]])),PRODUCT(SUM(ROUND(AVERAGE(VALUE(FC$3),VALUE($P133)),0),CHOOSE(IF(OR(FC$1,$R133),4,INDEX(CMB[[Res_Rare]:[Res_Rare]],MATCH(ROUND(MIN(SUM(FC$4,$O133/1000),SUM($O133,FC$4/1000)),3),CMB[[Cmb_ID]:[Cmb_ID]],0))),-1,-1,0,0)),IF(OR(FC$1,$R133),4,INDEX(CMB[[Cmb_Rare]:[Cmb_Rare]],MATCH(ROUND(MIN(SUM(FC$4,$O133/1000),SUM($O133,FC$4/1000)),3),CMB[[Cmb_ID]:[Cmb_ID]],0))),CHOOSE(AC[[M]:[M]],2,1,1,SUM(AC[[AB]:[DB]])))),""))</f>
        <v/>
      </c>
      <c r="FD133" t="str">
        <f>IF(OR(FD$5="",$S133=""),"",IFERROR(SUM(PRODUCT(INDEX(CMB[[BA_0O]:[BA_2O]],MATCH(ROUND(MIN(SUM(FD$4,$O133/1000),SUM($O133,FD$4/1000)),3),CMB[[Cmb_ID]:[Cmb_ID]],0),SUM(N(FD$1),N($R133),1)),CHOOSE(AC[[M]:[M]],1,1,0,AC[[AB]:[AB]])),PRODUCT(INDEX(CMB[[BD_0O]:[BD_2O]],MATCH(ROUND(MIN(SUM(FD$4,$O133/1000),SUM($O133,FD$4/1000)),3),CMB[[Cmb_ID]:[Cmb_ID]],0),SUM(N(FD$1),N($R133),1)),CHOOSE(AC[[M]:[M]],1,0,1,AC[[DB]:[DB]])),PRODUCT(SUM(ROUND(AVERAGE(VALUE(FD$3),VALUE($P133)),0),CHOOSE(IF(OR(FD$1,$R133),4,INDEX(CMB[[Res_Rare]:[Res_Rare]],MATCH(ROUND(MIN(SUM(FD$4,$O133/1000),SUM($O133,FD$4/1000)),3),CMB[[Cmb_ID]:[Cmb_ID]],0))),-1,-1,0,0)),IF(OR(FD$1,$R133),4,INDEX(CMB[[Cmb_Rare]:[Cmb_Rare]],MATCH(ROUND(MIN(SUM(FD$4,$O133/1000),SUM($O133,FD$4/1000)),3),CMB[[Cmb_ID]:[Cmb_ID]],0))),CHOOSE(AC[[M]:[M]],2,1,1,SUM(AC[[AB]:[DB]])))),""))</f>
        <v/>
      </c>
      <c r="FE133" t="str">
        <f>IF(OR(FE$5="",$S133=""),"",IFERROR(SUM(PRODUCT(INDEX(CMB[[BA_0O]:[BA_2O]],MATCH(ROUND(MIN(SUM(FE$4,$O133/1000),SUM($O133,FE$4/1000)),3),CMB[[Cmb_ID]:[Cmb_ID]],0),SUM(N(FE$1),N($R133),1)),CHOOSE(AC[[M]:[M]],1,1,0,AC[[AB]:[AB]])),PRODUCT(INDEX(CMB[[BD_0O]:[BD_2O]],MATCH(ROUND(MIN(SUM(FE$4,$O133/1000),SUM($O133,FE$4/1000)),3),CMB[[Cmb_ID]:[Cmb_ID]],0),SUM(N(FE$1),N($R133),1)),CHOOSE(AC[[M]:[M]],1,0,1,AC[[DB]:[DB]])),PRODUCT(SUM(ROUND(AVERAGE(VALUE(FE$3),VALUE($P133)),0),CHOOSE(IF(OR(FE$1,$R133),4,INDEX(CMB[[Res_Rare]:[Res_Rare]],MATCH(ROUND(MIN(SUM(FE$4,$O133/1000),SUM($O133,FE$4/1000)),3),CMB[[Cmb_ID]:[Cmb_ID]],0))),-1,-1,0,0)),IF(OR(FE$1,$R133),4,INDEX(CMB[[Cmb_Rare]:[Cmb_Rare]],MATCH(ROUND(MIN(SUM(FE$4,$O133/1000),SUM($O133,FE$4/1000)),3),CMB[[Cmb_ID]:[Cmb_ID]],0))),CHOOSE(AC[[M]:[M]],2,1,1,SUM(AC[[AB]:[DB]])))),""))</f>
        <v/>
      </c>
      <c r="FF133" t="str">
        <f>IF(OR(FF$5="",$S133=""),"",IFERROR(SUM(PRODUCT(INDEX(CMB[[BA_0O]:[BA_2O]],MATCH(ROUND(MIN(SUM(FF$4,$O133/1000),SUM($O133,FF$4/1000)),3),CMB[[Cmb_ID]:[Cmb_ID]],0),SUM(N(FF$1),N($R133),1)),CHOOSE(AC[[M]:[M]],1,1,0,AC[[AB]:[AB]])),PRODUCT(INDEX(CMB[[BD_0O]:[BD_2O]],MATCH(ROUND(MIN(SUM(FF$4,$O133/1000),SUM($O133,FF$4/1000)),3),CMB[[Cmb_ID]:[Cmb_ID]],0),SUM(N(FF$1),N($R133),1)),CHOOSE(AC[[M]:[M]],1,0,1,AC[[DB]:[DB]])),PRODUCT(SUM(ROUND(AVERAGE(VALUE(FF$3),VALUE($P133)),0),CHOOSE(IF(OR(FF$1,$R133),4,INDEX(CMB[[Res_Rare]:[Res_Rare]],MATCH(ROUND(MIN(SUM(FF$4,$O133/1000),SUM($O133,FF$4/1000)),3),CMB[[Cmb_ID]:[Cmb_ID]],0))),-1,-1,0,0)),IF(OR(FF$1,$R133),4,INDEX(CMB[[Cmb_Rare]:[Cmb_Rare]],MATCH(ROUND(MIN(SUM(FF$4,$O133/1000),SUM($O133,FF$4/1000)),3),CMB[[Cmb_ID]:[Cmb_ID]],0))),CHOOSE(AC[[M]:[M]],2,1,1,SUM(AC[[AB]:[DB]])))),""))</f>
        <v/>
      </c>
      <c r="FG133" t="str">
        <f>IF(OR(FG$5="",$S133=""),"",IFERROR(SUM(PRODUCT(INDEX(CMB[[BA_0O]:[BA_2O]],MATCH(ROUND(MIN(SUM(FG$4,$O133/1000),SUM($O133,FG$4/1000)),3),CMB[[Cmb_ID]:[Cmb_ID]],0),SUM(N(FG$1),N($R133),1)),CHOOSE(AC[[M]:[M]],1,1,0,AC[[AB]:[AB]])),PRODUCT(INDEX(CMB[[BD_0O]:[BD_2O]],MATCH(ROUND(MIN(SUM(FG$4,$O133/1000),SUM($O133,FG$4/1000)),3),CMB[[Cmb_ID]:[Cmb_ID]],0),SUM(N(FG$1),N($R133),1)),CHOOSE(AC[[M]:[M]],1,0,1,AC[[DB]:[DB]])),PRODUCT(SUM(ROUND(AVERAGE(VALUE(FG$3),VALUE($P133)),0),CHOOSE(IF(OR(FG$1,$R133),4,INDEX(CMB[[Res_Rare]:[Res_Rare]],MATCH(ROUND(MIN(SUM(FG$4,$O133/1000),SUM($O133,FG$4/1000)),3),CMB[[Cmb_ID]:[Cmb_ID]],0))),-1,-1,0,0)),IF(OR(FG$1,$R133),4,INDEX(CMB[[Cmb_Rare]:[Cmb_Rare]],MATCH(ROUND(MIN(SUM(FG$4,$O133/1000),SUM($O133,FG$4/1000)),3),CMB[[Cmb_ID]:[Cmb_ID]],0))),CHOOSE(AC[[M]:[M]],2,1,1,SUM(AC[[AB]:[DB]])))),""))</f>
        <v/>
      </c>
      <c r="FH133" t="str">
        <f>IF(OR(FH$5="",$S133=""),"",IFERROR(SUM(PRODUCT(INDEX(CMB[[BA_0O]:[BA_2O]],MATCH(ROUND(MIN(SUM(FH$4,$O133/1000),SUM($O133,FH$4/1000)),3),CMB[[Cmb_ID]:[Cmb_ID]],0),SUM(N(FH$1),N($R133),1)),CHOOSE(AC[[M]:[M]],1,1,0,AC[[AB]:[AB]])),PRODUCT(INDEX(CMB[[BD_0O]:[BD_2O]],MATCH(ROUND(MIN(SUM(FH$4,$O133/1000),SUM($O133,FH$4/1000)),3),CMB[[Cmb_ID]:[Cmb_ID]],0),SUM(N(FH$1),N($R133),1)),CHOOSE(AC[[M]:[M]],1,0,1,AC[[DB]:[DB]])),PRODUCT(SUM(ROUND(AVERAGE(VALUE(FH$3),VALUE($P133)),0),CHOOSE(IF(OR(FH$1,$R133),4,INDEX(CMB[[Res_Rare]:[Res_Rare]],MATCH(ROUND(MIN(SUM(FH$4,$O133/1000),SUM($O133,FH$4/1000)),3),CMB[[Cmb_ID]:[Cmb_ID]],0))),-1,-1,0,0)),IF(OR(FH$1,$R133),4,INDEX(CMB[[Cmb_Rare]:[Cmb_Rare]],MATCH(ROUND(MIN(SUM(FH$4,$O133/1000),SUM($O133,FH$4/1000)),3),CMB[[Cmb_ID]:[Cmb_ID]],0))),CHOOSE(AC[[M]:[M]],2,1,1,SUM(AC[[AB]:[DB]])))),""))</f>
        <v/>
      </c>
      <c r="FI133" t="str">
        <f>IF(OR(FI$5="",$S133=""),"",IFERROR(SUM(PRODUCT(INDEX(CMB[[BA_0O]:[BA_2O]],MATCH(ROUND(MIN(SUM(FI$4,$O133/1000),SUM($O133,FI$4/1000)),3),CMB[[Cmb_ID]:[Cmb_ID]],0),SUM(N(FI$1),N($R133),1)),CHOOSE(AC[[M]:[M]],1,1,0,AC[[AB]:[AB]])),PRODUCT(INDEX(CMB[[BD_0O]:[BD_2O]],MATCH(ROUND(MIN(SUM(FI$4,$O133/1000),SUM($O133,FI$4/1000)),3),CMB[[Cmb_ID]:[Cmb_ID]],0),SUM(N(FI$1),N($R133),1)),CHOOSE(AC[[M]:[M]],1,0,1,AC[[DB]:[DB]])),PRODUCT(SUM(ROUND(AVERAGE(VALUE(FI$3),VALUE($P133)),0),CHOOSE(IF(OR(FI$1,$R133),4,INDEX(CMB[[Res_Rare]:[Res_Rare]],MATCH(ROUND(MIN(SUM(FI$4,$O133/1000),SUM($O133,FI$4/1000)),3),CMB[[Cmb_ID]:[Cmb_ID]],0))),-1,-1,0,0)),IF(OR(FI$1,$R133),4,INDEX(CMB[[Cmb_Rare]:[Cmb_Rare]],MATCH(ROUND(MIN(SUM(FI$4,$O133/1000),SUM($O133,FI$4/1000)),3),CMB[[Cmb_ID]:[Cmb_ID]],0))),CHOOSE(AC[[M]:[M]],2,1,1,SUM(AC[[AB]:[DB]])))),""))</f>
        <v/>
      </c>
      <c r="FJ133" t="str">
        <f>IF(OR(FJ$5="",$S133=""),"",IFERROR(SUM(PRODUCT(INDEX(CMB[[BA_0O]:[BA_2O]],MATCH(ROUND(MIN(SUM(FJ$4,$O133/1000),SUM($O133,FJ$4/1000)),3),CMB[[Cmb_ID]:[Cmb_ID]],0),SUM(N(FJ$1),N($R133),1)),CHOOSE(AC[[M]:[M]],1,1,0,AC[[AB]:[AB]])),PRODUCT(INDEX(CMB[[BD_0O]:[BD_2O]],MATCH(ROUND(MIN(SUM(FJ$4,$O133/1000),SUM($O133,FJ$4/1000)),3),CMB[[Cmb_ID]:[Cmb_ID]],0),SUM(N(FJ$1),N($R133),1)),CHOOSE(AC[[M]:[M]],1,0,1,AC[[DB]:[DB]])),PRODUCT(SUM(ROUND(AVERAGE(VALUE(FJ$3),VALUE($P133)),0),CHOOSE(IF(OR(FJ$1,$R133),4,INDEX(CMB[[Res_Rare]:[Res_Rare]],MATCH(ROUND(MIN(SUM(FJ$4,$O133/1000),SUM($O133,FJ$4/1000)),3),CMB[[Cmb_ID]:[Cmb_ID]],0))),-1,-1,0,0)),IF(OR(FJ$1,$R133),4,INDEX(CMB[[Cmb_Rare]:[Cmb_Rare]],MATCH(ROUND(MIN(SUM(FJ$4,$O133/1000),SUM($O133,FJ$4/1000)),3),CMB[[Cmb_ID]:[Cmb_ID]],0))),CHOOSE(AC[[M]:[M]],2,1,1,SUM(AC[[AB]:[DB]])))),""))</f>
        <v/>
      </c>
      <c r="FK133" t="str">
        <f>IF(OR(FK$5="",$S133=""),"",IFERROR(SUM(PRODUCT(INDEX(CMB[[BA_0O]:[BA_2O]],MATCH(ROUND(MIN(SUM(FK$4,$O133/1000),SUM($O133,FK$4/1000)),3),CMB[[Cmb_ID]:[Cmb_ID]],0),SUM(N(FK$1),N($R133),1)),CHOOSE(AC[[M]:[M]],1,1,0,AC[[AB]:[AB]])),PRODUCT(INDEX(CMB[[BD_0O]:[BD_2O]],MATCH(ROUND(MIN(SUM(FK$4,$O133/1000),SUM($O133,FK$4/1000)),3),CMB[[Cmb_ID]:[Cmb_ID]],0),SUM(N(FK$1),N($R133),1)),CHOOSE(AC[[M]:[M]],1,0,1,AC[[DB]:[DB]])),PRODUCT(SUM(ROUND(AVERAGE(VALUE(FK$3),VALUE($P133)),0),CHOOSE(IF(OR(FK$1,$R133),4,INDEX(CMB[[Res_Rare]:[Res_Rare]],MATCH(ROUND(MIN(SUM(FK$4,$O133/1000),SUM($O133,FK$4/1000)),3),CMB[[Cmb_ID]:[Cmb_ID]],0))),-1,-1,0,0)),IF(OR(FK$1,$R133),4,INDEX(CMB[[Cmb_Rare]:[Cmb_Rare]],MATCH(ROUND(MIN(SUM(FK$4,$O133/1000),SUM($O133,FK$4/1000)),3),CMB[[Cmb_ID]:[Cmb_ID]],0))),CHOOSE(AC[[M]:[M]],2,1,1,SUM(AC[[AB]:[DB]])))),""))</f>
        <v/>
      </c>
      <c r="FL133" t="str">
        <f>IF(OR(FL$5="",$S133=""),"",IFERROR(SUM(PRODUCT(INDEX(CMB[[BA_0O]:[BA_2O]],MATCH(ROUND(MIN(SUM(FL$4,$O133/1000),SUM($O133,FL$4/1000)),3),CMB[[Cmb_ID]:[Cmb_ID]],0),SUM(N(FL$1),N($R133),1)),CHOOSE(AC[[M]:[M]],1,1,0,AC[[AB]:[AB]])),PRODUCT(INDEX(CMB[[BD_0O]:[BD_2O]],MATCH(ROUND(MIN(SUM(FL$4,$O133/1000),SUM($O133,FL$4/1000)),3),CMB[[Cmb_ID]:[Cmb_ID]],0),SUM(N(FL$1),N($R133),1)),CHOOSE(AC[[M]:[M]],1,0,1,AC[[DB]:[DB]])),PRODUCT(SUM(ROUND(AVERAGE(VALUE(FL$3),VALUE($P133)),0),CHOOSE(IF(OR(FL$1,$R133),4,INDEX(CMB[[Res_Rare]:[Res_Rare]],MATCH(ROUND(MIN(SUM(FL$4,$O133/1000),SUM($O133,FL$4/1000)),3),CMB[[Cmb_ID]:[Cmb_ID]],0))),-1,-1,0,0)),IF(OR(FL$1,$R133),4,INDEX(CMB[[Cmb_Rare]:[Cmb_Rare]],MATCH(ROUND(MIN(SUM(FL$4,$O133/1000),SUM($O133,FL$4/1000)),3),CMB[[Cmb_ID]:[Cmb_ID]],0))),CHOOSE(AC[[M]:[M]],2,1,1,SUM(AC[[AB]:[DB]])))),""))</f>
        <v/>
      </c>
      <c r="FM133" t="str">
        <f>IF(OR(FM$5="",$S133=""),"",IFERROR(SUM(PRODUCT(INDEX(CMB[[BA_0O]:[BA_2O]],MATCH(ROUND(MIN(SUM(FM$4,$O133/1000),SUM($O133,FM$4/1000)),3),CMB[[Cmb_ID]:[Cmb_ID]],0),SUM(N(FM$1),N($R133),1)),CHOOSE(AC[[M]:[M]],1,1,0,AC[[AB]:[AB]])),PRODUCT(INDEX(CMB[[BD_0O]:[BD_2O]],MATCH(ROUND(MIN(SUM(FM$4,$O133/1000),SUM($O133,FM$4/1000)),3),CMB[[Cmb_ID]:[Cmb_ID]],0),SUM(N(FM$1),N($R133),1)),CHOOSE(AC[[M]:[M]],1,0,1,AC[[DB]:[DB]])),PRODUCT(SUM(ROUND(AVERAGE(VALUE(FM$3),VALUE($P133)),0),CHOOSE(IF(OR(FM$1,$R133),4,INDEX(CMB[[Res_Rare]:[Res_Rare]],MATCH(ROUND(MIN(SUM(FM$4,$O133/1000),SUM($O133,FM$4/1000)),3),CMB[[Cmb_ID]:[Cmb_ID]],0))),-1,-1,0,0)),IF(OR(FM$1,$R133),4,INDEX(CMB[[Cmb_Rare]:[Cmb_Rare]],MATCH(ROUND(MIN(SUM(FM$4,$O133/1000),SUM($O133,FM$4/1000)),3),CMB[[Cmb_ID]:[Cmb_ID]],0))),CHOOSE(AC[[M]:[M]],2,1,1,SUM(AC[[AB]:[DB]])))),""))</f>
        <v/>
      </c>
      <c r="FN133" s="7">
        <f t="shared" si="62"/>
        <v>0</v>
      </c>
      <c r="FO133" s="7">
        <f t="shared" si="62"/>
        <v>0</v>
      </c>
      <c r="FP133" s="7">
        <f t="shared" si="62"/>
        <v>0</v>
      </c>
      <c r="FQ133" s="7">
        <f t="shared" si="62"/>
        <v>0</v>
      </c>
      <c r="FR133" s="7">
        <f t="shared" si="62"/>
        <v>0</v>
      </c>
      <c r="FS133" s="7">
        <f t="shared" si="62"/>
        <v>0</v>
      </c>
      <c r="FT133" s="7">
        <f>SUM(IF(INDEX(LIB[[Quantity]:[Quantity]],MATCH($S133,LIB[[ID]:[ID]],0))&gt;=COLUMN(A$1),TRUNC(PRODUCT(AVERAGE($FN133:$FS133),POWER(AC[[CR]:[CR]],SUM(SUMIFS($D$11:$D132,$A$11:$A132,$A133,$E$11:$E132,"&gt;="&amp;$E133),SUMIFS($D134:$D$161,$A134:$A$161,$A133,$E134:$E$161,"&gt;"&amp;$E133),COLUMN(A$1),-1)),IF($Q133="Yes",AC[[FB]:[FB]],1))),0),ROW(A122)/-VALUE(1&amp;REPT("0",9-PRODUCT(COLUMN(A$1)-1,3))),1)</f>
        <v>0.99999987800000001</v>
      </c>
      <c r="FU133" s="7">
        <f>SUM(IF(INDEX(LIB[[Quantity]:[Quantity]],MATCH($S133,LIB[[ID]:[ID]],0))&gt;=COLUMN(B$1),TRUNC(PRODUCT(AVERAGE($FN133:$FS133),POWER(AC[[CR]:[CR]],SUM(SUMIFS($D$11:$D132,$A$11:$A132,$A133,$E$11:$E132,"&gt;="&amp;$E133),SUMIFS($D134:$D$161,$A134:$A$161,$A133,$E134:$E$161,"&gt;"&amp;$E133),COLUMN(B$1),-1)),IF($Q133="Yes",AC[[FB]:[FB]],1))),0),ROW(B122)/-VALUE(1&amp;REPT("0",9-PRODUCT(COLUMN(B$1)-1,3))),1)</f>
        <v>0.99987800000000004</v>
      </c>
      <c r="FV133" s="7">
        <f>SUM(IF(INDEX(LIB[[Quantity]:[Quantity]],MATCH($S133,LIB[[ID]:[ID]],0))&gt;=COLUMN(C$1),TRUNC(PRODUCT(AVERAGE($FN133:$FS133),POWER(AC[[CR]:[CR]],SUM(SUMIFS($D$11:$D132,$A$11:$A132,$A133,$E$11:$E132,"&gt;="&amp;$E133),SUMIFS($D134:$D$161,$A134:$A$161,$A133,$E134:$E$161,"&gt;"&amp;$E133),COLUMN(C$1),-1)),IF($Q133="Yes",AC[[FB]:[FB]],1))),0),ROW(C122)/-VALUE(1&amp;REPT("0",9-PRODUCT(COLUMN(C$1)-1,3))),1)</f>
        <v>0.878</v>
      </c>
      <c r="FW133">
        <f t="shared" si="43"/>
        <v>195</v>
      </c>
      <c r="FX133">
        <f t="shared" si="44"/>
        <v>0</v>
      </c>
      <c r="FY133">
        <f t="shared" si="45"/>
        <v>0</v>
      </c>
      <c r="GC133">
        <f t="shared" si="46"/>
        <v>80</v>
      </c>
      <c r="GD133" t="str">
        <f>IFERROR(SUBSTITUTE(SUBSTITUTE(INDEX(SUG[Card],MATCH(ROW(A122),GC$12:GC$161,0))," #2","")," #3",""),"")</f>
        <v/>
      </c>
      <c r="GE133">
        <f>SUM(GE132,IF(IFERROR(MATCH(GD133,GD$11:GD132,0)&lt;0,TRUE()),1,0))</f>
        <v>35</v>
      </c>
      <c r="GF133" t="str">
        <f t="shared" si="47"/>
        <v/>
      </c>
      <c r="GI133">
        <f>SUM(SUMIFS(D$11:D132,A$11:A132,A133,B$11:B132,"&gt;="&amp;B133),SUMIFS(D134:D$161,A134:A$161,A133,B134:B$161,"&gt;"&amp;B133),SUMIFS(D$11:D132,A$11:A132,A133&amp;":Onyx"),SUMIFS(D134:D$161,A134:A$161,A133&amp;":Onyx"))</f>
        <v>0</v>
      </c>
      <c r="GP133" t="str">
        <f t="shared" si="55"/>
        <v/>
      </c>
      <c r="GQ133">
        <f t="shared" si="56"/>
        <v>0</v>
      </c>
      <c r="GR133" t="b">
        <f>COUNTIF(DECK[Card],IFERROR(MID($L133,1,FIND(" #",SUG_Helper[[#This Row],[Card]])-1),SUG_Helper[[#This Row],[Card]]))&gt;=IFERROR(VALUE(RIGHT(SUG_Helper[[#This Row],[Card]])),1)</f>
        <v>1</v>
      </c>
    </row>
    <row r="134" spans="2:200" x14ac:dyDescent="0.35">
      <c r="B134" s="4"/>
      <c r="C134" s="4"/>
      <c r="D134" s="4"/>
      <c r="E134" t="str">
        <f>IF(INDEX(LIB[Card],ROW(A123))="","",INDEX(LIB[Card],ROW(A123))&amp;" ("&amp;INDEX(LIB[Level],ROW(A123))&amp;")"&amp;IF(INDEX(LIB[Fused],ROW(A123))="Yes","ƒ",""))</f>
        <v/>
      </c>
      <c r="F134">
        <v>123</v>
      </c>
      <c r="H134" t="str">
        <f>IF(DECK[[#This Row],[Card]]="","",MID(DECK[[#This Row],[Card]],1,FIND(" (",DECK[[#This Row],[Card]])-1))</f>
        <v/>
      </c>
      <c r="I134" t="str">
        <f>IF(DECK[[#This Row],[Card]]="","",MID(DECK[[#This Row],[Card]],FIND("(",DECK[[#This Row],[Card]])+1,1))</f>
        <v/>
      </c>
      <c r="J134" t="str">
        <f>IF(DECK[[#This Row],[Card]]="","",IF(RIGHT(DECK[[#This Row],[Card]])="ƒ","Yes","No"))</f>
        <v/>
      </c>
      <c r="L134" t="str">
        <f t="shared" si="51"/>
        <v/>
      </c>
      <c r="M134">
        <f t="shared" si="52"/>
        <v>0</v>
      </c>
      <c r="O134" s="6" t="str">
        <f>IF(S134="","",MATCH(MID(S134,1,MIN(FIND(" (",S134),IFERROR(FIND(":",S134),50))-1),CC[CC_Name],0))</f>
        <v/>
      </c>
      <c r="P134" s="5" t="str">
        <f t="shared" si="57"/>
        <v/>
      </c>
      <c r="Q134" s="5" t="str">
        <f t="shared" si="58"/>
        <v/>
      </c>
      <c r="R134" s="5" t="str">
        <f t="shared" si="59"/>
        <v/>
      </c>
      <c r="S134" t="str">
        <f>(INDEX(LIB[ID],ROW(A123)))</f>
        <v/>
      </c>
      <c r="T134" t="str">
        <f>IF(OR(T$5="",$S134=""),"",IFERROR(SUM(PRODUCT(INDEX(CMB[[BA_0O]:[BA_2O]],MATCH(ROUND(MIN(SUM(T$4,$O134/1000),SUM($O134,T$4/1000)),3),CMB[[Cmb_ID]:[Cmb_ID]],0),SUM(N(T$1),N($R134),1)),CHOOSE(AC[[M]:[M]],1,1,0,AC[[AB]:[AB]])),PRODUCT(INDEX(CMB[[BD_0O]:[BD_2O]],MATCH(ROUND(MIN(SUM(T$4,$O134/1000),SUM($O134,T$4/1000)),3),CMB[[Cmb_ID]:[Cmb_ID]],0),SUM(N(T$1),N($R134),1)),CHOOSE(AC[[M]:[M]],1,0,1,AC[[DB]:[DB]])),PRODUCT(SUM(ROUND(AVERAGE(VALUE(T$3),VALUE($P134)),0),CHOOSE(IF(OR(T$1,$R134),4,INDEX(CMB[[Res_Rare]:[Res_Rare]],MATCH(ROUND(MIN(SUM(T$4,$O134/1000),SUM($O134,T$4/1000)),3),CMB[[Cmb_ID]:[Cmb_ID]],0))),-1,-1,0,0)),IF(OR(T$1,$R134),4,INDEX(CMB[[Cmb_Rare]:[Cmb_Rare]],MATCH(ROUND(MIN(SUM(T$4,$O134/1000),SUM($O134,T$4/1000)),3),CMB[[Cmb_ID]:[Cmb_ID]],0))),CHOOSE(AC[[M]:[M]],2,1,1,SUM(AC[[AB]:[DB]])))),""))</f>
        <v/>
      </c>
      <c r="U134" t="str">
        <f>IF(OR(U$5="",$S134=""),"",IFERROR(SUM(PRODUCT(INDEX(CMB[[BA_0O]:[BA_2O]],MATCH(ROUND(MIN(SUM(U$4,$O134/1000),SUM($O134,U$4/1000)),3),CMB[[Cmb_ID]:[Cmb_ID]],0),SUM(N(U$1),N($R134),1)),CHOOSE(AC[[M]:[M]],1,1,0,AC[[AB]:[AB]])),PRODUCT(INDEX(CMB[[BD_0O]:[BD_2O]],MATCH(ROUND(MIN(SUM(U$4,$O134/1000),SUM($O134,U$4/1000)),3),CMB[[Cmb_ID]:[Cmb_ID]],0),SUM(N(U$1),N($R134),1)),CHOOSE(AC[[M]:[M]],1,0,1,AC[[DB]:[DB]])),PRODUCT(SUM(ROUND(AVERAGE(VALUE(U$3),VALUE($P134)),0),CHOOSE(IF(OR(U$1,$R134),4,INDEX(CMB[[Res_Rare]:[Res_Rare]],MATCH(ROUND(MIN(SUM(U$4,$O134/1000),SUM($O134,U$4/1000)),3),CMB[[Cmb_ID]:[Cmb_ID]],0))),-1,-1,0,0)),IF(OR(U$1,$R134),4,INDEX(CMB[[Cmb_Rare]:[Cmb_Rare]],MATCH(ROUND(MIN(SUM(U$4,$O134/1000),SUM($O134,U$4/1000)),3),CMB[[Cmb_ID]:[Cmb_ID]],0))),CHOOSE(AC[[M]:[M]],2,1,1,SUM(AC[[AB]:[DB]])))),""))</f>
        <v/>
      </c>
      <c r="V134" t="str">
        <f>IF(OR(V$5="",$S134=""),"",IFERROR(SUM(PRODUCT(INDEX(CMB[[BA_0O]:[BA_2O]],MATCH(ROUND(MIN(SUM(V$4,$O134/1000),SUM($O134,V$4/1000)),3),CMB[[Cmb_ID]:[Cmb_ID]],0),SUM(N(V$1),N($R134),1)),CHOOSE(AC[[M]:[M]],1,1,0,AC[[AB]:[AB]])),PRODUCT(INDEX(CMB[[BD_0O]:[BD_2O]],MATCH(ROUND(MIN(SUM(V$4,$O134/1000),SUM($O134,V$4/1000)),3),CMB[[Cmb_ID]:[Cmb_ID]],0),SUM(N(V$1),N($R134),1)),CHOOSE(AC[[M]:[M]],1,0,1,AC[[DB]:[DB]])),PRODUCT(SUM(ROUND(AVERAGE(VALUE(V$3),VALUE($P134)),0),CHOOSE(IF(OR(V$1,$R134),4,INDEX(CMB[[Res_Rare]:[Res_Rare]],MATCH(ROUND(MIN(SUM(V$4,$O134/1000),SUM($O134,V$4/1000)),3),CMB[[Cmb_ID]:[Cmb_ID]],0))),-1,-1,0,0)),IF(OR(V$1,$R134),4,INDEX(CMB[[Cmb_Rare]:[Cmb_Rare]],MATCH(ROUND(MIN(SUM(V$4,$O134/1000),SUM($O134,V$4/1000)),3),CMB[[Cmb_ID]:[Cmb_ID]],0))),CHOOSE(AC[[M]:[M]],2,1,1,SUM(AC[[AB]:[DB]])))),""))</f>
        <v/>
      </c>
      <c r="W134" t="str">
        <f>IF(OR(W$5="",$S134=""),"",IFERROR(SUM(PRODUCT(INDEX(CMB[[BA_0O]:[BA_2O]],MATCH(ROUND(MIN(SUM(W$4,$O134/1000),SUM($O134,W$4/1000)),3),CMB[[Cmb_ID]:[Cmb_ID]],0),SUM(N(W$1),N($R134),1)),CHOOSE(AC[[M]:[M]],1,1,0,AC[[AB]:[AB]])),PRODUCT(INDEX(CMB[[BD_0O]:[BD_2O]],MATCH(ROUND(MIN(SUM(W$4,$O134/1000),SUM($O134,W$4/1000)),3),CMB[[Cmb_ID]:[Cmb_ID]],0),SUM(N(W$1),N($R134),1)),CHOOSE(AC[[M]:[M]],1,0,1,AC[[DB]:[DB]])),PRODUCT(SUM(ROUND(AVERAGE(VALUE(W$3),VALUE($P134)),0),CHOOSE(IF(OR(W$1,$R134),4,INDEX(CMB[[Res_Rare]:[Res_Rare]],MATCH(ROUND(MIN(SUM(W$4,$O134/1000),SUM($O134,W$4/1000)),3),CMB[[Cmb_ID]:[Cmb_ID]],0))),-1,-1,0,0)),IF(OR(W$1,$R134),4,INDEX(CMB[[Cmb_Rare]:[Cmb_Rare]],MATCH(ROUND(MIN(SUM(W$4,$O134/1000),SUM($O134,W$4/1000)),3),CMB[[Cmb_ID]:[Cmb_ID]],0))),CHOOSE(AC[[M]:[M]],2,1,1,SUM(AC[[AB]:[DB]])))),""))</f>
        <v/>
      </c>
      <c r="X134" t="str">
        <f>IF(OR(X$5="",$S134=""),"",IFERROR(SUM(PRODUCT(INDEX(CMB[[BA_0O]:[BA_2O]],MATCH(ROUND(MIN(SUM(X$4,$O134/1000),SUM($O134,X$4/1000)),3),CMB[[Cmb_ID]:[Cmb_ID]],0),SUM(N(X$1),N($R134),1)),CHOOSE(AC[[M]:[M]],1,1,0,AC[[AB]:[AB]])),PRODUCT(INDEX(CMB[[BD_0O]:[BD_2O]],MATCH(ROUND(MIN(SUM(X$4,$O134/1000),SUM($O134,X$4/1000)),3),CMB[[Cmb_ID]:[Cmb_ID]],0),SUM(N(X$1),N($R134),1)),CHOOSE(AC[[M]:[M]],1,0,1,AC[[DB]:[DB]])),PRODUCT(SUM(ROUND(AVERAGE(VALUE(X$3),VALUE($P134)),0),CHOOSE(IF(OR(X$1,$R134),4,INDEX(CMB[[Res_Rare]:[Res_Rare]],MATCH(ROUND(MIN(SUM(X$4,$O134/1000),SUM($O134,X$4/1000)),3),CMB[[Cmb_ID]:[Cmb_ID]],0))),-1,-1,0,0)),IF(OR(X$1,$R134),4,INDEX(CMB[[Cmb_Rare]:[Cmb_Rare]],MATCH(ROUND(MIN(SUM(X$4,$O134/1000),SUM($O134,X$4/1000)),3),CMB[[Cmb_ID]:[Cmb_ID]],0))),CHOOSE(AC[[M]:[M]],2,1,1,SUM(AC[[AB]:[DB]])))),""))</f>
        <v/>
      </c>
      <c r="Y134" t="str">
        <f>IF(OR(Y$5="",$S134=""),"",IFERROR(SUM(PRODUCT(INDEX(CMB[[BA_0O]:[BA_2O]],MATCH(ROUND(MIN(SUM(Y$4,$O134/1000),SUM($O134,Y$4/1000)),3),CMB[[Cmb_ID]:[Cmb_ID]],0),SUM(N(Y$1),N($R134),1)),CHOOSE(AC[[M]:[M]],1,1,0,AC[[AB]:[AB]])),PRODUCT(INDEX(CMB[[BD_0O]:[BD_2O]],MATCH(ROUND(MIN(SUM(Y$4,$O134/1000),SUM($O134,Y$4/1000)),3),CMB[[Cmb_ID]:[Cmb_ID]],0),SUM(N(Y$1),N($R134),1)),CHOOSE(AC[[M]:[M]],1,0,1,AC[[DB]:[DB]])),PRODUCT(SUM(ROUND(AVERAGE(VALUE(Y$3),VALUE($P134)),0),CHOOSE(IF(OR(Y$1,$R134),4,INDEX(CMB[[Res_Rare]:[Res_Rare]],MATCH(ROUND(MIN(SUM(Y$4,$O134/1000),SUM($O134,Y$4/1000)),3),CMB[[Cmb_ID]:[Cmb_ID]],0))),-1,-1,0,0)),IF(OR(Y$1,$R134),4,INDEX(CMB[[Cmb_Rare]:[Cmb_Rare]],MATCH(ROUND(MIN(SUM(Y$4,$O134/1000),SUM($O134,Y$4/1000)),3),CMB[[Cmb_ID]:[Cmb_ID]],0))),CHOOSE(AC[[M]:[M]],2,1,1,SUM(AC[[AB]:[DB]])))),""))</f>
        <v/>
      </c>
      <c r="Z134" t="str">
        <f>IF(OR(Z$5="",$S134=""),"",IFERROR(SUM(PRODUCT(INDEX(CMB[[BA_0O]:[BA_2O]],MATCH(ROUND(MIN(SUM(Z$4,$O134/1000),SUM($O134,Z$4/1000)),3),CMB[[Cmb_ID]:[Cmb_ID]],0),SUM(N(Z$1),N($R134),1)),CHOOSE(AC[[M]:[M]],1,1,0,AC[[AB]:[AB]])),PRODUCT(INDEX(CMB[[BD_0O]:[BD_2O]],MATCH(ROUND(MIN(SUM(Z$4,$O134/1000),SUM($O134,Z$4/1000)),3),CMB[[Cmb_ID]:[Cmb_ID]],0),SUM(N(Z$1),N($R134),1)),CHOOSE(AC[[M]:[M]],1,0,1,AC[[DB]:[DB]])),PRODUCT(SUM(ROUND(AVERAGE(VALUE(Z$3),VALUE($P134)),0),CHOOSE(IF(OR(Z$1,$R134),4,INDEX(CMB[[Res_Rare]:[Res_Rare]],MATCH(ROUND(MIN(SUM(Z$4,$O134/1000),SUM($O134,Z$4/1000)),3),CMB[[Cmb_ID]:[Cmb_ID]],0))),-1,-1,0,0)),IF(OR(Z$1,$R134),4,INDEX(CMB[[Cmb_Rare]:[Cmb_Rare]],MATCH(ROUND(MIN(SUM(Z$4,$O134/1000),SUM($O134,Z$4/1000)),3),CMB[[Cmb_ID]:[Cmb_ID]],0))),CHOOSE(AC[[M]:[M]],2,1,1,SUM(AC[[AB]:[DB]])))),""))</f>
        <v/>
      </c>
      <c r="AA134" t="str">
        <f>IF(OR(AA$5="",$S134=""),"",IFERROR(SUM(PRODUCT(INDEX(CMB[[BA_0O]:[BA_2O]],MATCH(ROUND(MIN(SUM(AA$4,$O134/1000),SUM($O134,AA$4/1000)),3),CMB[[Cmb_ID]:[Cmb_ID]],0),SUM(N(AA$1),N($R134),1)),CHOOSE(AC[[M]:[M]],1,1,0,AC[[AB]:[AB]])),PRODUCT(INDEX(CMB[[BD_0O]:[BD_2O]],MATCH(ROUND(MIN(SUM(AA$4,$O134/1000),SUM($O134,AA$4/1000)),3),CMB[[Cmb_ID]:[Cmb_ID]],0),SUM(N(AA$1),N($R134),1)),CHOOSE(AC[[M]:[M]],1,0,1,AC[[DB]:[DB]])),PRODUCT(SUM(ROUND(AVERAGE(VALUE(AA$3),VALUE($P134)),0),CHOOSE(IF(OR(AA$1,$R134),4,INDEX(CMB[[Res_Rare]:[Res_Rare]],MATCH(ROUND(MIN(SUM(AA$4,$O134/1000),SUM($O134,AA$4/1000)),3),CMB[[Cmb_ID]:[Cmb_ID]],0))),-1,-1,0,0)),IF(OR(AA$1,$R134),4,INDEX(CMB[[Cmb_Rare]:[Cmb_Rare]],MATCH(ROUND(MIN(SUM(AA$4,$O134/1000),SUM($O134,AA$4/1000)),3),CMB[[Cmb_ID]:[Cmb_ID]],0))),CHOOSE(AC[[M]:[M]],2,1,1,SUM(AC[[AB]:[DB]])))),""))</f>
        <v/>
      </c>
      <c r="AB134" t="str">
        <f>IF(OR(AB$5="",$S134=""),"",IFERROR(SUM(PRODUCT(INDEX(CMB[[BA_0O]:[BA_2O]],MATCH(ROUND(MIN(SUM(AB$4,$O134/1000),SUM($O134,AB$4/1000)),3),CMB[[Cmb_ID]:[Cmb_ID]],0),SUM(N(AB$1),N($R134),1)),CHOOSE(AC[[M]:[M]],1,1,0,AC[[AB]:[AB]])),PRODUCT(INDEX(CMB[[BD_0O]:[BD_2O]],MATCH(ROUND(MIN(SUM(AB$4,$O134/1000),SUM($O134,AB$4/1000)),3),CMB[[Cmb_ID]:[Cmb_ID]],0),SUM(N(AB$1),N($R134),1)),CHOOSE(AC[[M]:[M]],1,0,1,AC[[DB]:[DB]])),PRODUCT(SUM(ROUND(AVERAGE(VALUE(AB$3),VALUE($P134)),0),CHOOSE(IF(OR(AB$1,$R134),4,INDEX(CMB[[Res_Rare]:[Res_Rare]],MATCH(ROUND(MIN(SUM(AB$4,$O134/1000),SUM($O134,AB$4/1000)),3),CMB[[Cmb_ID]:[Cmb_ID]],0))),-1,-1,0,0)),IF(OR(AB$1,$R134),4,INDEX(CMB[[Cmb_Rare]:[Cmb_Rare]],MATCH(ROUND(MIN(SUM(AB$4,$O134/1000),SUM($O134,AB$4/1000)),3),CMB[[Cmb_ID]:[Cmb_ID]],0))),CHOOSE(AC[[M]:[M]],2,1,1,SUM(AC[[AB]:[DB]])))),""))</f>
        <v/>
      </c>
      <c r="AC134" t="str">
        <f>IF(OR(AC$5="",$S134=""),"",IFERROR(SUM(PRODUCT(INDEX(CMB[[BA_0O]:[BA_2O]],MATCH(ROUND(MIN(SUM(AC$4,$O134/1000),SUM($O134,AC$4/1000)),3),CMB[[Cmb_ID]:[Cmb_ID]],0),SUM(N(AC$1),N($R134),1)),CHOOSE(AC[[M]:[M]],1,1,0,AC[[AB]:[AB]])),PRODUCT(INDEX(CMB[[BD_0O]:[BD_2O]],MATCH(ROUND(MIN(SUM(AC$4,$O134/1000),SUM($O134,AC$4/1000)),3),CMB[[Cmb_ID]:[Cmb_ID]],0),SUM(N(AC$1),N($R134),1)),CHOOSE(AC[[M]:[M]],1,0,1,AC[[DB]:[DB]])),PRODUCT(SUM(ROUND(AVERAGE(VALUE(AC$3),VALUE($P134)),0),CHOOSE(IF(OR(AC$1,$R134),4,INDEX(CMB[[Res_Rare]:[Res_Rare]],MATCH(ROUND(MIN(SUM(AC$4,$O134/1000),SUM($O134,AC$4/1000)),3),CMB[[Cmb_ID]:[Cmb_ID]],0))),-1,-1,0,0)),IF(OR(AC$1,$R134),4,INDEX(CMB[[Cmb_Rare]:[Cmb_Rare]],MATCH(ROUND(MIN(SUM(AC$4,$O134/1000),SUM($O134,AC$4/1000)),3),CMB[[Cmb_ID]:[Cmb_ID]],0))),CHOOSE(AC[[M]:[M]],2,1,1,SUM(AC[[AB]:[DB]])))),""))</f>
        <v/>
      </c>
      <c r="AD134" t="str">
        <f>IF(OR(AD$5="",$S134=""),"",IFERROR(SUM(PRODUCT(INDEX(CMB[[BA_0O]:[BA_2O]],MATCH(ROUND(MIN(SUM(AD$4,$O134/1000),SUM($O134,AD$4/1000)),3),CMB[[Cmb_ID]:[Cmb_ID]],0),SUM(N(AD$1),N($R134),1)),CHOOSE(AC[[M]:[M]],1,1,0,AC[[AB]:[AB]])),PRODUCT(INDEX(CMB[[BD_0O]:[BD_2O]],MATCH(ROUND(MIN(SUM(AD$4,$O134/1000),SUM($O134,AD$4/1000)),3),CMB[[Cmb_ID]:[Cmb_ID]],0),SUM(N(AD$1),N($R134),1)),CHOOSE(AC[[M]:[M]],1,0,1,AC[[DB]:[DB]])),PRODUCT(SUM(ROUND(AVERAGE(VALUE(AD$3),VALUE($P134)),0),CHOOSE(IF(OR(AD$1,$R134),4,INDEX(CMB[[Res_Rare]:[Res_Rare]],MATCH(ROUND(MIN(SUM(AD$4,$O134/1000),SUM($O134,AD$4/1000)),3),CMB[[Cmb_ID]:[Cmb_ID]],0))),-1,-1,0,0)),IF(OR(AD$1,$R134),4,INDEX(CMB[[Cmb_Rare]:[Cmb_Rare]],MATCH(ROUND(MIN(SUM(AD$4,$O134/1000),SUM($O134,AD$4/1000)),3),CMB[[Cmb_ID]:[Cmb_ID]],0))),CHOOSE(AC[[M]:[M]],2,1,1,SUM(AC[[AB]:[DB]])))),""))</f>
        <v/>
      </c>
      <c r="AE134" t="str">
        <f>IF(OR(AE$5="",$S134=""),"",IFERROR(SUM(PRODUCT(INDEX(CMB[[BA_0O]:[BA_2O]],MATCH(ROUND(MIN(SUM(AE$4,$O134/1000),SUM($O134,AE$4/1000)),3),CMB[[Cmb_ID]:[Cmb_ID]],0),SUM(N(AE$1),N($R134),1)),CHOOSE(AC[[M]:[M]],1,1,0,AC[[AB]:[AB]])),PRODUCT(INDEX(CMB[[BD_0O]:[BD_2O]],MATCH(ROUND(MIN(SUM(AE$4,$O134/1000),SUM($O134,AE$4/1000)),3),CMB[[Cmb_ID]:[Cmb_ID]],0),SUM(N(AE$1),N($R134),1)),CHOOSE(AC[[M]:[M]],1,0,1,AC[[DB]:[DB]])),PRODUCT(SUM(ROUND(AVERAGE(VALUE(AE$3),VALUE($P134)),0),CHOOSE(IF(OR(AE$1,$R134),4,INDEX(CMB[[Res_Rare]:[Res_Rare]],MATCH(ROUND(MIN(SUM(AE$4,$O134/1000),SUM($O134,AE$4/1000)),3),CMB[[Cmb_ID]:[Cmb_ID]],0))),-1,-1,0,0)),IF(OR(AE$1,$R134),4,INDEX(CMB[[Cmb_Rare]:[Cmb_Rare]],MATCH(ROUND(MIN(SUM(AE$4,$O134/1000),SUM($O134,AE$4/1000)),3),CMB[[Cmb_ID]:[Cmb_ID]],0))),CHOOSE(AC[[M]:[M]],2,1,1,SUM(AC[[AB]:[DB]])))),""))</f>
        <v/>
      </c>
      <c r="AF134" t="str">
        <f>IF(OR(AF$5="",$S134=""),"",IFERROR(SUM(PRODUCT(INDEX(CMB[[BA_0O]:[BA_2O]],MATCH(ROUND(MIN(SUM(AF$4,$O134/1000),SUM($O134,AF$4/1000)),3),CMB[[Cmb_ID]:[Cmb_ID]],0),SUM(N(AF$1),N($R134),1)),CHOOSE(AC[[M]:[M]],1,1,0,AC[[AB]:[AB]])),PRODUCT(INDEX(CMB[[BD_0O]:[BD_2O]],MATCH(ROUND(MIN(SUM(AF$4,$O134/1000),SUM($O134,AF$4/1000)),3),CMB[[Cmb_ID]:[Cmb_ID]],0),SUM(N(AF$1),N($R134),1)),CHOOSE(AC[[M]:[M]],1,0,1,AC[[DB]:[DB]])),PRODUCT(SUM(ROUND(AVERAGE(VALUE(AF$3),VALUE($P134)),0),CHOOSE(IF(OR(AF$1,$R134),4,INDEX(CMB[[Res_Rare]:[Res_Rare]],MATCH(ROUND(MIN(SUM(AF$4,$O134/1000),SUM($O134,AF$4/1000)),3),CMB[[Cmb_ID]:[Cmb_ID]],0))),-1,-1,0,0)),IF(OR(AF$1,$R134),4,INDEX(CMB[[Cmb_Rare]:[Cmb_Rare]],MATCH(ROUND(MIN(SUM(AF$4,$O134/1000),SUM($O134,AF$4/1000)),3),CMB[[Cmb_ID]:[Cmb_ID]],0))),CHOOSE(AC[[M]:[M]],2,1,1,SUM(AC[[AB]:[DB]])))),""))</f>
        <v/>
      </c>
      <c r="AG134" t="str">
        <f>IF(OR(AG$5="",$S134=""),"",IFERROR(SUM(PRODUCT(INDEX(CMB[[BA_0O]:[BA_2O]],MATCH(ROUND(MIN(SUM(AG$4,$O134/1000),SUM($O134,AG$4/1000)),3),CMB[[Cmb_ID]:[Cmb_ID]],0),SUM(N(AG$1),N($R134),1)),CHOOSE(AC[[M]:[M]],1,1,0,AC[[AB]:[AB]])),PRODUCT(INDEX(CMB[[BD_0O]:[BD_2O]],MATCH(ROUND(MIN(SUM(AG$4,$O134/1000),SUM($O134,AG$4/1000)),3),CMB[[Cmb_ID]:[Cmb_ID]],0),SUM(N(AG$1),N($R134),1)),CHOOSE(AC[[M]:[M]],1,0,1,AC[[DB]:[DB]])),PRODUCT(SUM(ROUND(AVERAGE(VALUE(AG$3),VALUE($P134)),0),CHOOSE(IF(OR(AG$1,$R134),4,INDEX(CMB[[Res_Rare]:[Res_Rare]],MATCH(ROUND(MIN(SUM(AG$4,$O134/1000),SUM($O134,AG$4/1000)),3),CMB[[Cmb_ID]:[Cmb_ID]],0))),-1,-1,0,0)),IF(OR(AG$1,$R134),4,INDEX(CMB[[Cmb_Rare]:[Cmb_Rare]],MATCH(ROUND(MIN(SUM(AG$4,$O134/1000),SUM($O134,AG$4/1000)),3),CMB[[Cmb_ID]:[Cmb_ID]],0))),CHOOSE(AC[[M]:[M]],2,1,1,SUM(AC[[AB]:[DB]])))),""))</f>
        <v/>
      </c>
      <c r="AH134" t="str">
        <f>IF(OR(AH$5="",$S134=""),"",IFERROR(SUM(PRODUCT(INDEX(CMB[[BA_0O]:[BA_2O]],MATCH(ROUND(MIN(SUM(AH$4,$O134/1000),SUM($O134,AH$4/1000)),3),CMB[[Cmb_ID]:[Cmb_ID]],0),SUM(N(AH$1),N($R134),1)),CHOOSE(AC[[M]:[M]],1,1,0,AC[[AB]:[AB]])),PRODUCT(INDEX(CMB[[BD_0O]:[BD_2O]],MATCH(ROUND(MIN(SUM(AH$4,$O134/1000),SUM($O134,AH$4/1000)),3),CMB[[Cmb_ID]:[Cmb_ID]],0),SUM(N(AH$1),N($R134),1)),CHOOSE(AC[[M]:[M]],1,0,1,AC[[DB]:[DB]])),PRODUCT(SUM(ROUND(AVERAGE(VALUE(AH$3),VALUE($P134)),0),CHOOSE(IF(OR(AH$1,$R134),4,INDEX(CMB[[Res_Rare]:[Res_Rare]],MATCH(ROUND(MIN(SUM(AH$4,$O134/1000),SUM($O134,AH$4/1000)),3),CMB[[Cmb_ID]:[Cmb_ID]],0))),-1,-1,0,0)),IF(OR(AH$1,$R134),4,INDEX(CMB[[Cmb_Rare]:[Cmb_Rare]],MATCH(ROUND(MIN(SUM(AH$4,$O134/1000),SUM($O134,AH$4/1000)),3),CMB[[Cmb_ID]:[Cmb_ID]],0))),CHOOSE(AC[[M]:[M]],2,1,1,SUM(AC[[AB]:[DB]])))),""))</f>
        <v/>
      </c>
      <c r="AI134" t="str">
        <f>IF(OR(AI$5="",$S134=""),"",IFERROR(SUM(PRODUCT(INDEX(CMB[[BA_0O]:[BA_2O]],MATCH(ROUND(MIN(SUM(AI$4,$O134/1000),SUM($O134,AI$4/1000)),3),CMB[[Cmb_ID]:[Cmb_ID]],0),SUM(N(AI$1),N($R134),1)),CHOOSE(AC[[M]:[M]],1,1,0,AC[[AB]:[AB]])),PRODUCT(INDEX(CMB[[BD_0O]:[BD_2O]],MATCH(ROUND(MIN(SUM(AI$4,$O134/1000),SUM($O134,AI$4/1000)),3),CMB[[Cmb_ID]:[Cmb_ID]],0),SUM(N(AI$1),N($R134),1)),CHOOSE(AC[[M]:[M]],1,0,1,AC[[DB]:[DB]])),PRODUCT(SUM(ROUND(AVERAGE(VALUE(AI$3),VALUE($P134)),0),CHOOSE(IF(OR(AI$1,$R134),4,INDEX(CMB[[Res_Rare]:[Res_Rare]],MATCH(ROUND(MIN(SUM(AI$4,$O134/1000),SUM($O134,AI$4/1000)),3),CMB[[Cmb_ID]:[Cmb_ID]],0))),-1,-1,0,0)),IF(OR(AI$1,$R134),4,INDEX(CMB[[Cmb_Rare]:[Cmb_Rare]],MATCH(ROUND(MIN(SUM(AI$4,$O134/1000),SUM($O134,AI$4/1000)),3),CMB[[Cmb_ID]:[Cmb_ID]],0))),CHOOSE(AC[[M]:[M]],2,1,1,SUM(AC[[AB]:[DB]])))),""))</f>
        <v/>
      </c>
      <c r="AJ134" t="str">
        <f>IF(OR(AJ$5="",$S134=""),"",IFERROR(SUM(PRODUCT(INDEX(CMB[[BA_0O]:[BA_2O]],MATCH(ROUND(MIN(SUM(AJ$4,$O134/1000),SUM($O134,AJ$4/1000)),3),CMB[[Cmb_ID]:[Cmb_ID]],0),SUM(N(AJ$1),N($R134),1)),CHOOSE(AC[[M]:[M]],1,1,0,AC[[AB]:[AB]])),PRODUCT(INDEX(CMB[[BD_0O]:[BD_2O]],MATCH(ROUND(MIN(SUM(AJ$4,$O134/1000),SUM($O134,AJ$4/1000)),3),CMB[[Cmb_ID]:[Cmb_ID]],0),SUM(N(AJ$1),N($R134),1)),CHOOSE(AC[[M]:[M]],1,0,1,AC[[DB]:[DB]])),PRODUCT(SUM(ROUND(AVERAGE(VALUE(AJ$3),VALUE($P134)),0),CHOOSE(IF(OR(AJ$1,$R134),4,INDEX(CMB[[Res_Rare]:[Res_Rare]],MATCH(ROUND(MIN(SUM(AJ$4,$O134/1000),SUM($O134,AJ$4/1000)),3),CMB[[Cmb_ID]:[Cmb_ID]],0))),-1,-1,0,0)),IF(OR(AJ$1,$R134),4,INDEX(CMB[[Cmb_Rare]:[Cmb_Rare]],MATCH(ROUND(MIN(SUM(AJ$4,$O134/1000),SUM($O134,AJ$4/1000)),3),CMB[[Cmb_ID]:[Cmb_ID]],0))),CHOOSE(AC[[M]:[M]],2,1,1,SUM(AC[[AB]:[DB]])))),""))</f>
        <v/>
      </c>
      <c r="AK134" t="str">
        <f>IF(OR(AK$5="",$S134=""),"",IFERROR(SUM(PRODUCT(INDEX(CMB[[BA_0O]:[BA_2O]],MATCH(ROUND(MIN(SUM(AK$4,$O134/1000),SUM($O134,AK$4/1000)),3),CMB[[Cmb_ID]:[Cmb_ID]],0),SUM(N(AK$1),N($R134),1)),CHOOSE(AC[[M]:[M]],1,1,0,AC[[AB]:[AB]])),PRODUCT(INDEX(CMB[[BD_0O]:[BD_2O]],MATCH(ROUND(MIN(SUM(AK$4,$O134/1000),SUM($O134,AK$4/1000)),3),CMB[[Cmb_ID]:[Cmb_ID]],0),SUM(N(AK$1),N($R134),1)),CHOOSE(AC[[M]:[M]],1,0,1,AC[[DB]:[DB]])),PRODUCT(SUM(ROUND(AVERAGE(VALUE(AK$3),VALUE($P134)),0),CHOOSE(IF(OR(AK$1,$R134),4,INDEX(CMB[[Res_Rare]:[Res_Rare]],MATCH(ROUND(MIN(SUM(AK$4,$O134/1000),SUM($O134,AK$4/1000)),3),CMB[[Cmb_ID]:[Cmb_ID]],0))),-1,-1,0,0)),IF(OR(AK$1,$R134),4,INDEX(CMB[[Cmb_Rare]:[Cmb_Rare]],MATCH(ROUND(MIN(SUM(AK$4,$O134/1000),SUM($O134,AK$4/1000)),3),CMB[[Cmb_ID]:[Cmb_ID]],0))),CHOOSE(AC[[M]:[M]],2,1,1,SUM(AC[[AB]:[DB]])))),""))</f>
        <v/>
      </c>
      <c r="AL134" t="str">
        <f>IF(OR(AL$5="",$S134=""),"",IFERROR(SUM(PRODUCT(INDEX(CMB[[BA_0O]:[BA_2O]],MATCH(ROUND(MIN(SUM(AL$4,$O134/1000),SUM($O134,AL$4/1000)),3),CMB[[Cmb_ID]:[Cmb_ID]],0),SUM(N(AL$1),N($R134),1)),CHOOSE(AC[[M]:[M]],1,1,0,AC[[AB]:[AB]])),PRODUCT(INDEX(CMB[[BD_0O]:[BD_2O]],MATCH(ROUND(MIN(SUM(AL$4,$O134/1000),SUM($O134,AL$4/1000)),3),CMB[[Cmb_ID]:[Cmb_ID]],0),SUM(N(AL$1),N($R134),1)),CHOOSE(AC[[M]:[M]],1,0,1,AC[[DB]:[DB]])),PRODUCT(SUM(ROUND(AVERAGE(VALUE(AL$3),VALUE($P134)),0),CHOOSE(IF(OR(AL$1,$R134),4,INDEX(CMB[[Res_Rare]:[Res_Rare]],MATCH(ROUND(MIN(SUM(AL$4,$O134/1000),SUM($O134,AL$4/1000)),3),CMB[[Cmb_ID]:[Cmb_ID]],0))),-1,-1,0,0)),IF(OR(AL$1,$R134),4,INDEX(CMB[[Cmb_Rare]:[Cmb_Rare]],MATCH(ROUND(MIN(SUM(AL$4,$O134/1000),SUM($O134,AL$4/1000)),3),CMB[[Cmb_ID]:[Cmb_ID]],0))),CHOOSE(AC[[M]:[M]],2,1,1,SUM(AC[[AB]:[DB]])))),""))</f>
        <v/>
      </c>
      <c r="AM134" t="str">
        <f>IF(OR(AM$5="",$S134=""),"",IFERROR(SUM(PRODUCT(INDEX(CMB[[BA_0O]:[BA_2O]],MATCH(ROUND(MIN(SUM(AM$4,$O134/1000),SUM($O134,AM$4/1000)),3),CMB[[Cmb_ID]:[Cmb_ID]],0),SUM(N(AM$1),N($R134),1)),CHOOSE(AC[[M]:[M]],1,1,0,AC[[AB]:[AB]])),PRODUCT(INDEX(CMB[[BD_0O]:[BD_2O]],MATCH(ROUND(MIN(SUM(AM$4,$O134/1000),SUM($O134,AM$4/1000)),3),CMB[[Cmb_ID]:[Cmb_ID]],0),SUM(N(AM$1),N($R134),1)),CHOOSE(AC[[M]:[M]],1,0,1,AC[[DB]:[DB]])),PRODUCT(SUM(ROUND(AVERAGE(VALUE(AM$3),VALUE($P134)),0),CHOOSE(IF(OR(AM$1,$R134),4,INDEX(CMB[[Res_Rare]:[Res_Rare]],MATCH(ROUND(MIN(SUM(AM$4,$O134/1000),SUM($O134,AM$4/1000)),3),CMB[[Cmb_ID]:[Cmb_ID]],0))),-1,-1,0,0)),IF(OR(AM$1,$R134),4,INDEX(CMB[[Cmb_Rare]:[Cmb_Rare]],MATCH(ROUND(MIN(SUM(AM$4,$O134/1000),SUM($O134,AM$4/1000)),3),CMB[[Cmb_ID]:[Cmb_ID]],0))),CHOOSE(AC[[M]:[M]],2,1,1,SUM(AC[[AB]:[DB]])))),""))</f>
        <v/>
      </c>
      <c r="AN134" t="str">
        <f>IF(OR(AN$5="",$S134=""),"",IFERROR(SUM(PRODUCT(INDEX(CMB[[BA_0O]:[BA_2O]],MATCH(ROUND(MIN(SUM(AN$4,$O134/1000),SUM($O134,AN$4/1000)),3),CMB[[Cmb_ID]:[Cmb_ID]],0),SUM(N(AN$1),N($R134),1)),CHOOSE(AC[[M]:[M]],1,1,0,AC[[AB]:[AB]])),PRODUCT(INDEX(CMB[[BD_0O]:[BD_2O]],MATCH(ROUND(MIN(SUM(AN$4,$O134/1000),SUM($O134,AN$4/1000)),3),CMB[[Cmb_ID]:[Cmb_ID]],0),SUM(N(AN$1),N($R134),1)),CHOOSE(AC[[M]:[M]],1,0,1,AC[[DB]:[DB]])),PRODUCT(SUM(ROUND(AVERAGE(VALUE(AN$3),VALUE($P134)),0),CHOOSE(IF(OR(AN$1,$R134),4,INDEX(CMB[[Res_Rare]:[Res_Rare]],MATCH(ROUND(MIN(SUM(AN$4,$O134/1000),SUM($O134,AN$4/1000)),3),CMB[[Cmb_ID]:[Cmb_ID]],0))),-1,-1,0,0)),IF(OR(AN$1,$R134),4,INDEX(CMB[[Cmb_Rare]:[Cmb_Rare]],MATCH(ROUND(MIN(SUM(AN$4,$O134/1000),SUM($O134,AN$4/1000)),3),CMB[[Cmb_ID]:[Cmb_ID]],0))),CHOOSE(AC[[M]:[M]],2,1,1,SUM(AC[[AB]:[DB]])))),""))</f>
        <v/>
      </c>
      <c r="AO134" t="str">
        <f>IF(OR(AO$5="",$S134=""),"",IFERROR(SUM(PRODUCT(INDEX(CMB[[BA_0O]:[BA_2O]],MATCH(ROUND(MIN(SUM(AO$4,$O134/1000),SUM($O134,AO$4/1000)),3),CMB[[Cmb_ID]:[Cmb_ID]],0),SUM(N(AO$1),N($R134),1)),CHOOSE(AC[[M]:[M]],1,1,0,AC[[AB]:[AB]])),PRODUCT(INDEX(CMB[[BD_0O]:[BD_2O]],MATCH(ROUND(MIN(SUM(AO$4,$O134/1000),SUM($O134,AO$4/1000)),3),CMB[[Cmb_ID]:[Cmb_ID]],0),SUM(N(AO$1),N($R134),1)),CHOOSE(AC[[M]:[M]],1,0,1,AC[[DB]:[DB]])),PRODUCT(SUM(ROUND(AVERAGE(VALUE(AO$3),VALUE($P134)),0),CHOOSE(IF(OR(AO$1,$R134),4,INDEX(CMB[[Res_Rare]:[Res_Rare]],MATCH(ROUND(MIN(SUM(AO$4,$O134/1000),SUM($O134,AO$4/1000)),3),CMB[[Cmb_ID]:[Cmb_ID]],0))),-1,-1,0,0)),IF(OR(AO$1,$R134),4,INDEX(CMB[[Cmb_Rare]:[Cmb_Rare]],MATCH(ROUND(MIN(SUM(AO$4,$O134/1000),SUM($O134,AO$4/1000)),3),CMB[[Cmb_ID]:[Cmb_ID]],0))),CHOOSE(AC[[M]:[M]],2,1,1,SUM(AC[[AB]:[DB]])))),""))</f>
        <v/>
      </c>
      <c r="AP134" t="str">
        <f>IF(OR(AP$5="",$S134=""),"",IFERROR(SUM(PRODUCT(INDEX(CMB[[BA_0O]:[BA_2O]],MATCH(ROUND(MIN(SUM(AP$4,$O134/1000),SUM($O134,AP$4/1000)),3),CMB[[Cmb_ID]:[Cmb_ID]],0),SUM(N(AP$1),N($R134),1)),CHOOSE(AC[[M]:[M]],1,1,0,AC[[AB]:[AB]])),PRODUCT(INDEX(CMB[[BD_0O]:[BD_2O]],MATCH(ROUND(MIN(SUM(AP$4,$O134/1000),SUM($O134,AP$4/1000)),3),CMB[[Cmb_ID]:[Cmb_ID]],0),SUM(N(AP$1),N($R134),1)),CHOOSE(AC[[M]:[M]],1,0,1,AC[[DB]:[DB]])),PRODUCT(SUM(ROUND(AVERAGE(VALUE(AP$3),VALUE($P134)),0),CHOOSE(IF(OR(AP$1,$R134),4,INDEX(CMB[[Res_Rare]:[Res_Rare]],MATCH(ROUND(MIN(SUM(AP$4,$O134/1000),SUM($O134,AP$4/1000)),3),CMB[[Cmb_ID]:[Cmb_ID]],0))),-1,-1,0,0)),IF(OR(AP$1,$R134),4,INDEX(CMB[[Cmb_Rare]:[Cmb_Rare]],MATCH(ROUND(MIN(SUM(AP$4,$O134/1000),SUM($O134,AP$4/1000)),3),CMB[[Cmb_ID]:[Cmb_ID]],0))),CHOOSE(AC[[M]:[M]],2,1,1,SUM(AC[[AB]:[DB]])))),""))</f>
        <v/>
      </c>
      <c r="AQ134" t="str">
        <f>IF(OR(AQ$5="",$S134=""),"",IFERROR(SUM(PRODUCT(INDEX(CMB[[BA_0O]:[BA_2O]],MATCH(ROUND(MIN(SUM(AQ$4,$O134/1000),SUM($O134,AQ$4/1000)),3),CMB[[Cmb_ID]:[Cmb_ID]],0),SUM(N(AQ$1),N($R134),1)),CHOOSE(AC[[M]:[M]],1,1,0,AC[[AB]:[AB]])),PRODUCT(INDEX(CMB[[BD_0O]:[BD_2O]],MATCH(ROUND(MIN(SUM(AQ$4,$O134/1000),SUM($O134,AQ$4/1000)),3),CMB[[Cmb_ID]:[Cmb_ID]],0),SUM(N(AQ$1),N($R134),1)),CHOOSE(AC[[M]:[M]],1,0,1,AC[[DB]:[DB]])),PRODUCT(SUM(ROUND(AVERAGE(VALUE(AQ$3),VALUE($P134)),0),CHOOSE(IF(OR(AQ$1,$R134),4,INDEX(CMB[[Res_Rare]:[Res_Rare]],MATCH(ROUND(MIN(SUM(AQ$4,$O134/1000),SUM($O134,AQ$4/1000)),3),CMB[[Cmb_ID]:[Cmb_ID]],0))),-1,-1,0,0)),IF(OR(AQ$1,$R134),4,INDEX(CMB[[Cmb_Rare]:[Cmb_Rare]],MATCH(ROUND(MIN(SUM(AQ$4,$O134/1000),SUM($O134,AQ$4/1000)),3),CMB[[Cmb_ID]:[Cmb_ID]],0))),CHOOSE(AC[[M]:[M]],2,1,1,SUM(AC[[AB]:[DB]])))),""))</f>
        <v/>
      </c>
      <c r="AR134" t="str">
        <f>IF(OR(AR$5="",$S134=""),"",IFERROR(SUM(PRODUCT(INDEX(CMB[[BA_0O]:[BA_2O]],MATCH(ROUND(MIN(SUM(AR$4,$O134/1000),SUM($O134,AR$4/1000)),3),CMB[[Cmb_ID]:[Cmb_ID]],0),SUM(N(AR$1),N($R134),1)),CHOOSE(AC[[M]:[M]],1,1,0,AC[[AB]:[AB]])),PRODUCT(INDEX(CMB[[BD_0O]:[BD_2O]],MATCH(ROUND(MIN(SUM(AR$4,$O134/1000),SUM($O134,AR$4/1000)),3),CMB[[Cmb_ID]:[Cmb_ID]],0),SUM(N(AR$1),N($R134),1)),CHOOSE(AC[[M]:[M]],1,0,1,AC[[DB]:[DB]])),PRODUCT(SUM(ROUND(AVERAGE(VALUE(AR$3),VALUE($P134)),0),CHOOSE(IF(OR(AR$1,$R134),4,INDEX(CMB[[Res_Rare]:[Res_Rare]],MATCH(ROUND(MIN(SUM(AR$4,$O134/1000),SUM($O134,AR$4/1000)),3),CMB[[Cmb_ID]:[Cmb_ID]],0))),-1,-1,0,0)),IF(OR(AR$1,$R134),4,INDEX(CMB[[Cmb_Rare]:[Cmb_Rare]],MATCH(ROUND(MIN(SUM(AR$4,$O134/1000),SUM($O134,AR$4/1000)),3),CMB[[Cmb_ID]:[Cmb_ID]],0))),CHOOSE(AC[[M]:[M]],2,1,1,SUM(AC[[AB]:[DB]])))),""))</f>
        <v/>
      </c>
      <c r="AS134" t="str">
        <f>IF(OR(AS$5="",$S134=""),"",IFERROR(SUM(PRODUCT(INDEX(CMB[[BA_0O]:[BA_2O]],MATCH(ROUND(MIN(SUM(AS$4,$O134/1000),SUM($O134,AS$4/1000)),3),CMB[[Cmb_ID]:[Cmb_ID]],0),SUM(N(AS$1),N($R134),1)),CHOOSE(AC[[M]:[M]],1,1,0,AC[[AB]:[AB]])),PRODUCT(INDEX(CMB[[BD_0O]:[BD_2O]],MATCH(ROUND(MIN(SUM(AS$4,$O134/1000),SUM($O134,AS$4/1000)),3),CMB[[Cmb_ID]:[Cmb_ID]],0),SUM(N(AS$1),N($R134),1)),CHOOSE(AC[[M]:[M]],1,0,1,AC[[DB]:[DB]])),PRODUCT(SUM(ROUND(AVERAGE(VALUE(AS$3),VALUE($P134)),0),CHOOSE(IF(OR(AS$1,$R134),4,INDEX(CMB[[Res_Rare]:[Res_Rare]],MATCH(ROUND(MIN(SUM(AS$4,$O134/1000),SUM($O134,AS$4/1000)),3),CMB[[Cmb_ID]:[Cmb_ID]],0))),-1,-1,0,0)),IF(OR(AS$1,$R134),4,INDEX(CMB[[Cmb_Rare]:[Cmb_Rare]],MATCH(ROUND(MIN(SUM(AS$4,$O134/1000),SUM($O134,AS$4/1000)),3),CMB[[Cmb_ID]:[Cmb_ID]],0))),CHOOSE(AC[[M]:[M]],2,1,1,SUM(AC[[AB]:[DB]])))),""))</f>
        <v/>
      </c>
      <c r="AT134" t="str">
        <f>IF(OR(AT$5="",$S134=""),"",IFERROR(SUM(PRODUCT(INDEX(CMB[[BA_0O]:[BA_2O]],MATCH(ROUND(MIN(SUM(AT$4,$O134/1000),SUM($O134,AT$4/1000)),3),CMB[[Cmb_ID]:[Cmb_ID]],0),SUM(N(AT$1),N($R134),1)),CHOOSE(AC[[M]:[M]],1,1,0,AC[[AB]:[AB]])),PRODUCT(INDEX(CMB[[BD_0O]:[BD_2O]],MATCH(ROUND(MIN(SUM(AT$4,$O134/1000),SUM($O134,AT$4/1000)),3),CMB[[Cmb_ID]:[Cmb_ID]],0),SUM(N(AT$1),N($R134),1)),CHOOSE(AC[[M]:[M]],1,0,1,AC[[DB]:[DB]])),PRODUCT(SUM(ROUND(AVERAGE(VALUE(AT$3),VALUE($P134)),0),CHOOSE(IF(OR(AT$1,$R134),4,INDEX(CMB[[Res_Rare]:[Res_Rare]],MATCH(ROUND(MIN(SUM(AT$4,$O134/1000),SUM($O134,AT$4/1000)),3),CMB[[Cmb_ID]:[Cmb_ID]],0))),-1,-1,0,0)),IF(OR(AT$1,$R134),4,INDEX(CMB[[Cmb_Rare]:[Cmb_Rare]],MATCH(ROUND(MIN(SUM(AT$4,$O134/1000),SUM($O134,AT$4/1000)),3),CMB[[Cmb_ID]:[Cmb_ID]],0))),CHOOSE(AC[[M]:[M]],2,1,1,SUM(AC[[AB]:[DB]])))),""))</f>
        <v/>
      </c>
      <c r="AU134" t="str">
        <f>IF(OR(AU$5="",$S134=""),"",IFERROR(SUM(PRODUCT(INDEX(CMB[[BA_0O]:[BA_2O]],MATCH(ROUND(MIN(SUM(AU$4,$O134/1000),SUM($O134,AU$4/1000)),3),CMB[[Cmb_ID]:[Cmb_ID]],0),SUM(N(AU$1),N($R134),1)),CHOOSE(AC[[M]:[M]],1,1,0,AC[[AB]:[AB]])),PRODUCT(INDEX(CMB[[BD_0O]:[BD_2O]],MATCH(ROUND(MIN(SUM(AU$4,$O134/1000),SUM($O134,AU$4/1000)),3),CMB[[Cmb_ID]:[Cmb_ID]],0),SUM(N(AU$1),N($R134),1)),CHOOSE(AC[[M]:[M]],1,0,1,AC[[DB]:[DB]])),PRODUCT(SUM(ROUND(AVERAGE(VALUE(AU$3),VALUE($P134)),0),CHOOSE(IF(OR(AU$1,$R134),4,INDEX(CMB[[Res_Rare]:[Res_Rare]],MATCH(ROUND(MIN(SUM(AU$4,$O134/1000),SUM($O134,AU$4/1000)),3),CMB[[Cmb_ID]:[Cmb_ID]],0))),-1,-1,0,0)),IF(OR(AU$1,$R134),4,INDEX(CMB[[Cmb_Rare]:[Cmb_Rare]],MATCH(ROUND(MIN(SUM(AU$4,$O134/1000),SUM($O134,AU$4/1000)),3),CMB[[Cmb_ID]:[Cmb_ID]],0))),CHOOSE(AC[[M]:[M]],2,1,1,SUM(AC[[AB]:[DB]])))),""))</f>
        <v/>
      </c>
      <c r="AV134" t="str">
        <f>IF(OR(AV$5="",$S134=""),"",IFERROR(SUM(PRODUCT(INDEX(CMB[[BA_0O]:[BA_2O]],MATCH(ROUND(MIN(SUM(AV$4,$O134/1000),SUM($O134,AV$4/1000)),3),CMB[[Cmb_ID]:[Cmb_ID]],0),SUM(N(AV$1),N($R134),1)),CHOOSE(AC[[M]:[M]],1,1,0,AC[[AB]:[AB]])),PRODUCT(INDEX(CMB[[BD_0O]:[BD_2O]],MATCH(ROUND(MIN(SUM(AV$4,$O134/1000),SUM($O134,AV$4/1000)),3),CMB[[Cmb_ID]:[Cmb_ID]],0),SUM(N(AV$1),N($R134),1)),CHOOSE(AC[[M]:[M]],1,0,1,AC[[DB]:[DB]])),PRODUCT(SUM(ROUND(AVERAGE(VALUE(AV$3),VALUE($P134)),0),CHOOSE(IF(OR(AV$1,$R134),4,INDEX(CMB[[Res_Rare]:[Res_Rare]],MATCH(ROUND(MIN(SUM(AV$4,$O134/1000),SUM($O134,AV$4/1000)),3),CMB[[Cmb_ID]:[Cmb_ID]],0))),-1,-1,0,0)),IF(OR(AV$1,$R134),4,INDEX(CMB[[Cmb_Rare]:[Cmb_Rare]],MATCH(ROUND(MIN(SUM(AV$4,$O134/1000),SUM($O134,AV$4/1000)),3),CMB[[Cmb_ID]:[Cmb_ID]],0))),CHOOSE(AC[[M]:[M]],2,1,1,SUM(AC[[AB]:[DB]])))),""))</f>
        <v/>
      </c>
      <c r="AW134" t="str">
        <f>IF(OR(AW$5="",$S134=""),"",IFERROR(SUM(PRODUCT(INDEX(CMB[[BA_0O]:[BA_2O]],MATCH(ROUND(MIN(SUM(AW$4,$O134/1000),SUM($O134,AW$4/1000)),3),CMB[[Cmb_ID]:[Cmb_ID]],0),SUM(N(AW$1),N($R134),1)),CHOOSE(AC[[M]:[M]],1,1,0,AC[[AB]:[AB]])),PRODUCT(INDEX(CMB[[BD_0O]:[BD_2O]],MATCH(ROUND(MIN(SUM(AW$4,$O134/1000),SUM($O134,AW$4/1000)),3),CMB[[Cmb_ID]:[Cmb_ID]],0),SUM(N(AW$1),N($R134),1)),CHOOSE(AC[[M]:[M]],1,0,1,AC[[DB]:[DB]])),PRODUCT(SUM(ROUND(AVERAGE(VALUE(AW$3),VALUE($P134)),0),CHOOSE(IF(OR(AW$1,$R134),4,INDEX(CMB[[Res_Rare]:[Res_Rare]],MATCH(ROUND(MIN(SUM(AW$4,$O134/1000),SUM($O134,AW$4/1000)),3),CMB[[Cmb_ID]:[Cmb_ID]],0))),-1,-1,0,0)),IF(OR(AW$1,$R134),4,INDEX(CMB[[Cmb_Rare]:[Cmb_Rare]],MATCH(ROUND(MIN(SUM(AW$4,$O134/1000),SUM($O134,AW$4/1000)),3),CMB[[Cmb_ID]:[Cmb_ID]],0))),CHOOSE(AC[[M]:[M]],2,1,1,SUM(AC[[AB]:[DB]])))),""))</f>
        <v/>
      </c>
      <c r="AX134" t="str">
        <f>IF(OR(AX$5="",$S134=""),"",IFERROR(SUM(PRODUCT(INDEX(CMB[[BA_0O]:[BA_2O]],MATCH(ROUND(MIN(SUM(AX$4,$O134/1000),SUM($O134,AX$4/1000)),3),CMB[[Cmb_ID]:[Cmb_ID]],0),SUM(N(AX$1),N($R134),1)),CHOOSE(AC[[M]:[M]],1,1,0,AC[[AB]:[AB]])),PRODUCT(INDEX(CMB[[BD_0O]:[BD_2O]],MATCH(ROUND(MIN(SUM(AX$4,$O134/1000),SUM($O134,AX$4/1000)),3),CMB[[Cmb_ID]:[Cmb_ID]],0),SUM(N(AX$1),N($R134),1)),CHOOSE(AC[[M]:[M]],1,0,1,AC[[DB]:[DB]])),PRODUCT(SUM(ROUND(AVERAGE(VALUE(AX$3),VALUE($P134)),0),CHOOSE(IF(OR(AX$1,$R134),4,INDEX(CMB[[Res_Rare]:[Res_Rare]],MATCH(ROUND(MIN(SUM(AX$4,$O134/1000),SUM($O134,AX$4/1000)),3),CMB[[Cmb_ID]:[Cmb_ID]],0))),-1,-1,0,0)),IF(OR(AX$1,$R134),4,INDEX(CMB[[Cmb_Rare]:[Cmb_Rare]],MATCH(ROUND(MIN(SUM(AX$4,$O134/1000),SUM($O134,AX$4/1000)),3),CMB[[Cmb_ID]:[Cmb_ID]],0))),CHOOSE(AC[[M]:[M]],2,1,1,SUM(AC[[AB]:[DB]])))),""))</f>
        <v/>
      </c>
      <c r="AY134" t="str">
        <f>IF(OR(AY$5="",$S134=""),"",IFERROR(SUM(PRODUCT(INDEX(CMB[[BA_0O]:[BA_2O]],MATCH(ROUND(MIN(SUM(AY$4,$O134/1000),SUM($O134,AY$4/1000)),3),CMB[[Cmb_ID]:[Cmb_ID]],0),SUM(N(AY$1),N($R134),1)),CHOOSE(AC[[M]:[M]],1,1,0,AC[[AB]:[AB]])),PRODUCT(INDEX(CMB[[BD_0O]:[BD_2O]],MATCH(ROUND(MIN(SUM(AY$4,$O134/1000),SUM($O134,AY$4/1000)),3),CMB[[Cmb_ID]:[Cmb_ID]],0),SUM(N(AY$1),N($R134),1)),CHOOSE(AC[[M]:[M]],1,0,1,AC[[DB]:[DB]])),PRODUCT(SUM(ROUND(AVERAGE(VALUE(AY$3),VALUE($P134)),0),CHOOSE(IF(OR(AY$1,$R134),4,INDEX(CMB[[Res_Rare]:[Res_Rare]],MATCH(ROUND(MIN(SUM(AY$4,$O134/1000),SUM($O134,AY$4/1000)),3),CMB[[Cmb_ID]:[Cmb_ID]],0))),-1,-1,0,0)),IF(OR(AY$1,$R134),4,INDEX(CMB[[Cmb_Rare]:[Cmb_Rare]],MATCH(ROUND(MIN(SUM(AY$4,$O134/1000),SUM($O134,AY$4/1000)),3),CMB[[Cmb_ID]:[Cmb_ID]],0))),CHOOSE(AC[[M]:[M]],2,1,1,SUM(AC[[AB]:[DB]])))),""))</f>
        <v/>
      </c>
      <c r="AZ134" t="str">
        <f>IF(OR(AZ$5="",$S134=""),"",IFERROR(SUM(PRODUCT(INDEX(CMB[[BA_0O]:[BA_2O]],MATCH(ROUND(MIN(SUM(AZ$4,$O134/1000),SUM($O134,AZ$4/1000)),3),CMB[[Cmb_ID]:[Cmb_ID]],0),SUM(N(AZ$1),N($R134),1)),CHOOSE(AC[[M]:[M]],1,1,0,AC[[AB]:[AB]])),PRODUCT(INDEX(CMB[[BD_0O]:[BD_2O]],MATCH(ROUND(MIN(SUM(AZ$4,$O134/1000),SUM($O134,AZ$4/1000)),3),CMB[[Cmb_ID]:[Cmb_ID]],0),SUM(N(AZ$1),N($R134),1)),CHOOSE(AC[[M]:[M]],1,0,1,AC[[DB]:[DB]])),PRODUCT(SUM(ROUND(AVERAGE(VALUE(AZ$3),VALUE($P134)),0),CHOOSE(IF(OR(AZ$1,$R134),4,INDEX(CMB[[Res_Rare]:[Res_Rare]],MATCH(ROUND(MIN(SUM(AZ$4,$O134/1000),SUM($O134,AZ$4/1000)),3),CMB[[Cmb_ID]:[Cmb_ID]],0))),-1,-1,0,0)),IF(OR(AZ$1,$R134),4,INDEX(CMB[[Cmb_Rare]:[Cmb_Rare]],MATCH(ROUND(MIN(SUM(AZ$4,$O134/1000),SUM($O134,AZ$4/1000)),3),CMB[[Cmb_ID]:[Cmb_ID]],0))),CHOOSE(AC[[M]:[M]],2,1,1,SUM(AC[[AB]:[DB]])))),""))</f>
        <v/>
      </c>
      <c r="BA134" t="str">
        <f>IF(OR(BA$5="",$S134=""),"",IFERROR(SUM(PRODUCT(INDEX(CMB[[BA_0O]:[BA_2O]],MATCH(ROUND(MIN(SUM(BA$4,$O134/1000),SUM($O134,BA$4/1000)),3),CMB[[Cmb_ID]:[Cmb_ID]],0),SUM(N(BA$1),N($R134),1)),CHOOSE(AC[[M]:[M]],1,1,0,AC[[AB]:[AB]])),PRODUCT(INDEX(CMB[[BD_0O]:[BD_2O]],MATCH(ROUND(MIN(SUM(BA$4,$O134/1000),SUM($O134,BA$4/1000)),3),CMB[[Cmb_ID]:[Cmb_ID]],0),SUM(N(BA$1),N($R134),1)),CHOOSE(AC[[M]:[M]],1,0,1,AC[[DB]:[DB]])),PRODUCT(SUM(ROUND(AVERAGE(VALUE(BA$3),VALUE($P134)),0),CHOOSE(IF(OR(BA$1,$R134),4,INDEX(CMB[[Res_Rare]:[Res_Rare]],MATCH(ROUND(MIN(SUM(BA$4,$O134/1000),SUM($O134,BA$4/1000)),3),CMB[[Cmb_ID]:[Cmb_ID]],0))),-1,-1,0,0)),IF(OR(BA$1,$R134),4,INDEX(CMB[[Cmb_Rare]:[Cmb_Rare]],MATCH(ROUND(MIN(SUM(BA$4,$O134/1000),SUM($O134,BA$4/1000)),3),CMB[[Cmb_ID]:[Cmb_ID]],0))),CHOOSE(AC[[M]:[M]],2,1,1,SUM(AC[[AB]:[DB]])))),""))</f>
        <v/>
      </c>
      <c r="BB134" t="str">
        <f>IF(OR(BB$5="",$S134=""),"",IFERROR(SUM(PRODUCT(INDEX(CMB[[BA_0O]:[BA_2O]],MATCH(ROUND(MIN(SUM(BB$4,$O134/1000),SUM($O134,BB$4/1000)),3),CMB[[Cmb_ID]:[Cmb_ID]],0),SUM(N(BB$1),N($R134),1)),CHOOSE(AC[[M]:[M]],1,1,0,AC[[AB]:[AB]])),PRODUCT(INDEX(CMB[[BD_0O]:[BD_2O]],MATCH(ROUND(MIN(SUM(BB$4,$O134/1000),SUM($O134,BB$4/1000)),3),CMB[[Cmb_ID]:[Cmb_ID]],0),SUM(N(BB$1),N($R134),1)),CHOOSE(AC[[M]:[M]],1,0,1,AC[[DB]:[DB]])),PRODUCT(SUM(ROUND(AVERAGE(VALUE(BB$3),VALUE($P134)),0),CHOOSE(IF(OR(BB$1,$R134),4,INDEX(CMB[[Res_Rare]:[Res_Rare]],MATCH(ROUND(MIN(SUM(BB$4,$O134/1000),SUM($O134,BB$4/1000)),3),CMB[[Cmb_ID]:[Cmb_ID]],0))),-1,-1,0,0)),IF(OR(BB$1,$R134),4,INDEX(CMB[[Cmb_Rare]:[Cmb_Rare]],MATCH(ROUND(MIN(SUM(BB$4,$O134/1000),SUM($O134,BB$4/1000)),3),CMB[[Cmb_ID]:[Cmb_ID]],0))),CHOOSE(AC[[M]:[M]],2,1,1,SUM(AC[[AB]:[DB]])))),""))</f>
        <v/>
      </c>
      <c r="BC134" t="str">
        <f>IF(OR(BC$5="",$S134=""),"",IFERROR(SUM(PRODUCT(INDEX(CMB[[BA_0O]:[BA_2O]],MATCH(ROUND(MIN(SUM(BC$4,$O134/1000),SUM($O134,BC$4/1000)),3),CMB[[Cmb_ID]:[Cmb_ID]],0),SUM(N(BC$1),N($R134),1)),CHOOSE(AC[[M]:[M]],1,1,0,AC[[AB]:[AB]])),PRODUCT(INDEX(CMB[[BD_0O]:[BD_2O]],MATCH(ROUND(MIN(SUM(BC$4,$O134/1000),SUM($O134,BC$4/1000)),3),CMB[[Cmb_ID]:[Cmb_ID]],0),SUM(N(BC$1),N($R134),1)),CHOOSE(AC[[M]:[M]],1,0,1,AC[[DB]:[DB]])),PRODUCT(SUM(ROUND(AVERAGE(VALUE(BC$3),VALUE($P134)),0),CHOOSE(IF(OR(BC$1,$R134),4,INDEX(CMB[[Res_Rare]:[Res_Rare]],MATCH(ROUND(MIN(SUM(BC$4,$O134/1000),SUM($O134,BC$4/1000)),3),CMB[[Cmb_ID]:[Cmb_ID]],0))),-1,-1,0,0)),IF(OR(BC$1,$R134),4,INDEX(CMB[[Cmb_Rare]:[Cmb_Rare]],MATCH(ROUND(MIN(SUM(BC$4,$O134/1000),SUM($O134,BC$4/1000)),3),CMB[[Cmb_ID]:[Cmb_ID]],0))),CHOOSE(AC[[M]:[M]],2,1,1,SUM(AC[[AB]:[DB]])))),""))</f>
        <v/>
      </c>
      <c r="BD134" t="str">
        <f>IF(OR(BD$5="",$S134=""),"",IFERROR(SUM(PRODUCT(INDEX(CMB[[BA_0O]:[BA_2O]],MATCH(ROUND(MIN(SUM(BD$4,$O134/1000),SUM($O134,BD$4/1000)),3),CMB[[Cmb_ID]:[Cmb_ID]],0),SUM(N(BD$1),N($R134),1)),CHOOSE(AC[[M]:[M]],1,1,0,AC[[AB]:[AB]])),PRODUCT(INDEX(CMB[[BD_0O]:[BD_2O]],MATCH(ROUND(MIN(SUM(BD$4,$O134/1000),SUM($O134,BD$4/1000)),3),CMB[[Cmb_ID]:[Cmb_ID]],0),SUM(N(BD$1),N($R134),1)),CHOOSE(AC[[M]:[M]],1,0,1,AC[[DB]:[DB]])),PRODUCT(SUM(ROUND(AVERAGE(VALUE(BD$3),VALUE($P134)),0),CHOOSE(IF(OR(BD$1,$R134),4,INDEX(CMB[[Res_Rare]:[Res_Rare]],MATCH(ROUND(MIN(SUM(BD$4,$O134/1000),SUM($O134,BD$4/1000)),3),CMB[[Cmb_ID]:[Cmb_ID]],0))),-1,-1,0,0)),IF(OR(BD$1,$R134),4,INDEX(CMB[[Cmb_Rare]:[Cmb_Rare]],MATCH(ROUND(MIN(SUM(BD$4,$O134/1000),SUM($O134,BD$4/1000)),3),CMB[[Cmb_ID]:[Cmb_ID]],0))),CHOOSE(AC[[M]:[M]],2,1,1,SUM(AC[[AB]:[DB]])))),""))</f>
        <v/>
      </c>
      <c r="BE134" t="str">
        <f>IF(OR(BE$5="",$S134=""),"",IFERROR(SUM(PRODUCT(INDEX(CMB[[BA_0O]:[BA_2O]],MATCH(ROUND(MIN(SUM(BE$4,$O134/1000),SUM($O134,BE$4/1000)),3),CMB[[Cmb_ID]:[Cmb_ID]],0),SUM(N(BE$1),N($R134),1)),CHOOSE(AC[[M]:[M]],1,1,0,AC[[AB]:[AB]])),PRODUCT(INDEX(CMB[[BD_0O]:[BD_2O]],MATCH(ROUND(MIN(SUM(BE$4,$O134/1000),SUM($O134,BE$4/1000)),3),CMB[[Cmb_ID]:[Cmb_ID]],0),SUM(N(BE$1),N($R134),1)),CHOOSE(AC[[M]:[M]],1,0,1,AC[[DB]:[DB]])),PRODUCT(SUM(ROUND(AVERAGE(VALUE(BE$3),VALUE($P134)),0),CHOOSE(IF(OR(BE$1,$R134),4,INDEX(CMB[[Res_Rare]:[Res_Rare]],MATCH(ROUND(MIN(SUM(BE$4,$O134/1000),SUM($O134,BE$4/1000)),3),CMB[[Cmb_ID]:[Cmb_ID]],0))),-1,-1,0,0)),IF(OR(BE$1,$R134),4,INDEX(CMB[[Cmb_Rare]:[Cmb_Rare]],MATCH(ROUND(MIN(SUM(BE$4,$O134/1000),SUM($O134,BE$4/1000)),3),CMB[[Cmb_ID]:[Cmb_ID]],0))),CHOOSE(AC[[M]:[M]],2,1,1,SUM(AC[[AB]:[DB]])))),""))</f>
        <v/>
      </c>
      <c r="BF134" t="str">
        <f>IF(OR(BF$5="",$S134=""),"",IFERROR(SUM(PRODUCT(INDEX(CMB[[BA_0O]:[BA_2O]],MATCH(ROUND(MIN(SUM(BF$4,$O134/1000),SUM($O134,BF$4/1000)),3),CMB[[Cmb_ID]:[Cmb_ID]],0),SUM(N(BF$1),N($R134),1)),CHOOSE(AC[[M]:[M]],1,1,0,AC[[AB]:[AB]])),PRODUCT(INDEX(CMB[[BD_0O]:[BD_2O]],MATCH(ROUND(MIN(SUM(BF$4,$O134/1000),SUM($O134,BF$4/1000)),3),CMB[[Cmb_ID]:[Cmb_ID]],0),SUM(N(BF$1),N($R134),1)),CHOOSE(AC[[M]:[M]],1,0,1,AC[[DB]:[DB]])),PRODUCT(SUM(ROUND(AVERAGE(VALUE(BF$3),VALUE($P134)),0),CHOOSE(IF(OR(BF$1,$R134),4,INDEX(CMB[[Res_Rare]:[Res_Rare]],MATCH(ROUND(MIN(SUM(BF$4,$O134/1000),SUM($O134,BF$4/1000)),3),CMB[[Cmb_ID]:[Cmb_ID]],0))),-1,-1,0,0)),IF(OR(BF$1,$R134),4,INDEX(CMB[[Cmb_Rare]:[Cmb_Rare]],MATCH(ROUND(MIN(SUM(BF$4,$O134/1000),SUM($O134,BF$4/1000)),3),CMB[[Cmb_ID]:[Cmb_ID]],0))),CHOOSE(AC[[M]:[M]],2,1,1,SUM(AC[[AB]:[DB]])))),""))</f>
        <v/>
      </c>
      <c r="BG134" t="str">
        <f>IF(OR(BG$5="",$S134=""),"",IFERROR(SUM(PRODUCT(INDEX(CMB[[BA_0O]:[BA_2O]],MATCH(ROUND(MIN(SUM(BG$4,$O134/1000),SUM($O134,BG$4/1000)),3),CMB[[Cmb_ID]:[Cmb_ID]],0),SUM(N(BG$1),N($R134),1)),CHOOSE(AC[[M]:[M]],1,1,0,AC[[AB]:[AB]])),PRODUCT(INDEX(CMB[[BD_0O]:[BD_2O]],MATCH(ROUND(MIN(SUM(BG$4,$O134/1000),SUM($O134,BG$4/1000)),3),CMB[[Cmb_ID]:[Cmb_ID]],0),SUM(N(BG$1),N($R134),1)),CHOOSE(AC[[M]:[M]],1,0,1,AC[[DB]:[DB]])),PRODUCT(SUM(ROUND(AVERAGE(VALUE(BG$3),VALUE($P134)),0),CHOOSE(IF(OR(BG$1,$R134),4,INDEX(CMB[[Res_Rare]:[Res_Rare]],MATCH(ROUND(MIN(SUM(BG$4,$O134/1000),SUM($O134,BG$4/1000)),3),CMB[[Cmb_ID]:[Cmb_ID]],0))),-1,-1,0,0)),IF(OR(BG$1,$R134),4,INDEX(CMB[[Cmb_Rare]:[Cmb_Rare]],MATCH(ROUND(MIN(SUM(BG$4,$O134/1000),SUM($O134,BG$4/1000)),3),CMB[[Cmb_ID]:[Cmb_ID]],0))),CHOOSE(AC[[M]:[M]],2,1,1,SUM(AC[[AB]:[DB]])))),""))</f>
        <v/>
      </c>
      <c r="BH134" t="str">
        <f>IF(OR(BH$5="",$S134=""),"",IFERROR(SUM(PRODUCT(INDEX(CMB[[BA_0O]:[BA_2O]],MATCH(ROUND(MIN(SUM(BH$4,$O134/1000),SUM($O134,BH$4/1000)),3),CMB[[Cmb_ID]:[Cmb_ID]],0),SUM(N(BH$1),N($R134),1)),CHOOSE(AC[[M]:[M]],1,1,0,AC[[AB]:[AB]])),PRODUCT(INDEX(CMB[[BD_0O]:[BD_2O]],MATCH(ROUND(MIN(SUM(BH$4,$O134/1000),SUM($O134,BH$4/1000)),3),CMB[[Cmb_ID]:[Cmb_ID]],0),SUM(N(BH$1),N($R134),1)),CHOOSE(AC[[M]:[M]],1,0,1,AC[[DB]:[DB]])),PRODUCT(SUM(ROUND(AVERAGE(VALUE(BH$3),VALUE($P134)),0),CHOOSE(IF(OR(BH$1,$R134),4,INDEX(CMB[[Res_Rare]:[Res_Rare]],MATCH(ROUND(MIN(SUM(BH$4,$O134/1000),SUM($O134,BH$4/1000)),3),CMB[[Cmb_ID]:[Cmb_ID]],0))),-1,-1,0,0)),IF(OR(BH$1,$R134),4,INDEX(CMB[[Cmb_Rare]:[Cmb_Rare]],MATCH(ROUND(MIN(SUM(BH$4,$O134/1000),SUM($O134,BH$4/1000)),3),CMB[[Cmb_ID]:[Cmb_ID]],0))),CHOOSE(AC[[M]:[M]],2,1,1,SUM(AC[[AB]:[DB]])))),""))</f>
        <v/>
      </c>
      <c r="BI134" t="str">
        <f>IF(OR(BI$5="",$S134=""),"",IFERROR(SUM(PRODUCT(INDEX(CMB[[BA_0O]:[BA_2O]],MATCH(ROUND(MIN(SUM(BI$4,$O134/1000),SUM($O134,BI$4/1000)),3),CMB[[Cmb_ID]:[Cmb_ID]],0),SUM(N(BI$1),N($R134),1)),CHOOSE(AC[[M]:[M]],1,1,0,AC[[AB]:[AB]])),PRODUCT(INDEX(CMB[[BD_0O]:[BD_2O]],MATCH(ROUND(MIN(SUM(BI$4,$O134/1000),SUM($O134,BI$4/1000)),3),CMB[[Cmb_ID]:[Cmb_ID]],0),SUM(N(BI$1),N($R134),1)),CHOOSE(AC[[M]:[M]],1,0,1,AC[[DB]:[DB]])),PRODUCT(SUM(ROUND(AVERAGE(VALUE(BI$3),VALUE($P134)),0),CHOOSE(IF(OR(BI$1,$R134),4,INDEX(CMB[[Res_Rare]:[Res_Rare]],MATCH(ROUND(MIN(SUM(BI$4,$O134/1000),SUM($O134,BI$4/1000)),3),CMB[[Cmb_ID]:[Cmb_ID]],0))),-1,-1,0,0)),IF(OR(BI$1,$R134),4,INDEX(CMB[[Cmb_Rare]:[Cmb_Rare]],MATCH(ROUND(MIN(SUM(BI$4,$O134/1000),SUM($O134,BI$4/1000)),3),CMB[[Cmb_ID]:[Cmb_ID]],0))),CHOOSE(AC[[M]:[M]],2,1,1,SUM(AC[[AB]:[DB]])))),""))</f>
        <v/>
      </c>
      <c r="BJ134" t="str">
        <f>IF(OR(BJ$5="",$S134=""),"",IFERROR(SUM(PRODUCT(INDEX(CMB[[BA_0O]:[BA_2O]],MATCH(ROUND(MIN(SUM(BJ$4,$O134/1000),SUM($O134,BJ$4/1000)),3),CMB[[Cmb_ID]:[Cmb_ID]],0),SUM(N(BJ$1),N($R134),1)),CHOOSE(AC[[M]:[M]],1,1,0,AC[[AB]:[AB]])),PRODUCT(INDEX(CMB[[BD_0O]:[BD_2O]],MATCH(ROUND(MIN(SUM(BJ$4,$O134/1000),SUM($O134,BJ$4/1000)),3),CMB[[Cmb_ID]:[Cmb_ID]],0),SUM(N(BJ$1),N($R134),1)),CHOOSE(AC[[M]:[M]],1,0,1,AC[[DB]:[DB]])),PRODUCT(SUM(ROUND(AVERAGE(VALUE(BJ$3),VALUE($P134)),0),CHOOSE(IF(OR(BJ$1,$R134),4,INDEX(CMB[[Res_Rare]:[Res_Rare]],MATCH(ROUND(MIN(SUM(BJ$4,$O134/1000),SUM($O134,BJ$4/1000)),3),CMB[[Cmb_ID]:[Cmb_ID]],0))),-1,-1,0,0)),IF(OR(BJ$1,$R134),4,INDEX(CMB[[Cmb_Rare]:[Cmb_Rare]],MATCH(ROUND(MIN(SUM(BJ$4,$O134/1000),SUM($O134,BJ$4/1000)),3),CMB[[Cmb_ID]:[Cmb_ID]],0))),CHOOSE(AC[[M]:[M]],2,1,1,SUM(AC[[AB]:[DB]])))),""))</f>
        <v/>
      </c>
      <c r="BK134" t="str">
        <f>IF(OR(BK$5="",$S134=""),"",IFERROR(SUM(PRODUCT(INDEX(CMB[[BA_0O]:[BA_2O]],MATCH(ROUND(MIN(SUM(BK$4,$O134/1000),SUM($O134,BK$4/1000)),3),CMB[[Cmb_ID]:[Cmb_ID]],0),SUM(N(BK$1),N($R134),1)),CHOOSE(AC[[M]:[M]],1,1,0,AC[[AB]:[AB]])),PRODUCT(INDEX(CMB[[BD_0O]:[BD_2O]],MATCH(ROUND(MIN(SUM(BK$4,$O134/1000),SUM($O134,BK$4/1000)),3),CMB[[Cmb_ID]:[Cmb_ID]],0),SUM(N(BK$1),N($R134),1)),CHOOSE(AC[[M]:[M]],1,0,1,AC[[DB]:[DB]])),PRODUCT(SUM(ROUND(AVERAGE(VALUE(BK$3),VALUE($P134)),0),CHOOSE(IF(OR(BK$1,$R134),4,INDEX(CMB[[Res_Rare]:[Res_Rare]],MATCH(ROUND(MIN(SUM(BK$4,$O134/1000),SUM($O134,BK$4/1000)),3),CMB[[Cmb_ID]:[Cmb_ID]],0))),-1,-1,0,0)),IF(OR(BK$1,$R134),4,INDEX(CMB[[Cmb_Rare]:[Cmb_Rare]],MATCH(ROUND(MIN(SUM(BK$4,$O134/1000),SUM($O134,BK$4/1000)),3),CMB[[Cmb_ID]:[Cmb_ID]],0))),CHOOSE(AC[[M]:[M]],2,1,1,SUM(AC[[AB]:[DB]])))),""))</f>
        <v/>
      </c>
      <c r="BL134" t="str">
        <f>IF(OR(BL$5="",$S134=""),"",IFERROR(SUM(PRODUCT(INDEX(CMB[[BA_0O]:[BA_2O]],MATCH(ROUND(MIN(SUM(BL$4,$O134/1000),SUM($O134,BL$4/1000)),3),CMB[[Cmb_ID]:[Cmb_ID]],0),SUM(N(BL$1),N($R134),1)),CHOOSE(AC[[M]:[M]],1,1,0,AC[[AB]:[AB]])),PRODUCT(INDEX(CMB[[BD_0O]:[BD_2O]],MATCH(ROUND(MIN(SUM(BL$4,$O134/1000),SUM($O134,BL$4/1000)),3),CMB[[Cmb_ID]:[Cmb_ID]],0),SUM(N(BL$1),N($R134),1)),CHOOSE(AC[[M]:[M]],1,0,1,AC[[DB]:[DB]])),PRODUCT(SUM(ROUND(AVERAGE(VALUE(BL$3),VALUE($P134)),0),CHOOSE(IF(OR(BL$1,$R134),4,INDEX(CMB[[Res_Rare]:[Res_Rare]],MATCH(ROUND(MIN(SUM(BL$4,$O134/1000),SUM($O134,BL$4/1000)),3),CMB[[Cmb_ID]:[Cmb_ID]],0))),-1,-1,0,0)),IF(OR(BL$1,$R134),4,INDEX(CMB[[Cmb_Rare]:[Cmb_Rare]],MATCH(ROUND(MIN(SUM(BL$4,$O134/1000),SUM($O134,BL$4/1000)),3),CMB[[Cmb_ID]:[Cmb_ID]],0))),CHOOSE(AC[[M]:[M]],2,1,1,SUM(AC[[AB]:[DB]])))),""))</f>
        <v/>
      </c>
      <c r="BM134" t="str">
        <f>IF(OR(BM$5="",$S134=""),"",IFERROR(SUM(PRODUCT(INDEX(CMB[[BA_0O]:[BA_2O]],MATCH(ROUND(MIN(SUM(BM$4,$O134/1000),SUM($O134,BM$4/1000)),3),CMB[[Cmb_ID]:[Cmb_ID]],0),SUM(N(BM$1),N($R134),1)),CHOOSE(AC[[M]:[M]],1,1,0,AC[[AB]:[AB]])),PRODUCT(INDEX(CMB[[BD_0O]:[BD_2O]],MATCH(ROUND(MIN(SUM(BM$4,$O134/1000),SUM($O134,BM$4/1000)),3),CMB[[Cmb_ID]:[Cmb_ID]],0),SUM(N(BM$1),N($R134),1)),CHOOSE(AC[[M]:[M]],1,0,1,AC[[DB]:[DB]])),PRODUCT(SUM(ROUND(AVERAGE(VALUE(BM$3),VALUE($P134)),0),CHOOSE(IF(OR(BM$1,$R134),4,INDEX(CMB[[Res_Rare]:[Res_Rare]],MATCH(ROUND(MIN(SUM(BM$4,$O134/1000),SUM($O134,BM$4/1000)),3),CMB[[Cmb_ID]:[Cmb_ID]],0))),-1,-1,0,0)),IF(OR(BM$1,$R134),4,INDEX(CMB[[Cmb_Rare]:[Cmb_Rare]],MATCH(ROUND(MIN(SUM(BM$4,$O134/1000),SUM($O134,BM$4/1000)),3),CMB[[Cmb_ID]:[Cmb_ID]],0))),CHOOSE(AC[[M]:[M]],2,1,1,SUM(AC[[AB]:[DB]])))),""))</f>
        <v/>
      </c>
      <c r="BN134" t="str">
        <f>IF(OR(BN$5="",$S134=""),"",IFERROR(SUM(PRODUCT(INDEX(CMB[[BA_0O]:[BA_2O]],MATCH(ROUND(MIN(SUM(BN$4,$O134/1000),SUM($O134,BN$4/1000)),3),CMB[[Cmb_ID]:[Cmb_ID]],0),SUM(N(BN$1),N($R134),1)),CHOOSE(AC[[M]:[M]],1,1,0,AC[[AB]:[AB]])),PRODUCT(INDEX(CMB[[BD_0O]:[BD_2O]],MATCH(ROUND(MIN(SUM(BN$4,$O134/1000),SUM($O134,BN$4/1000)),3),CMB[[Cmb_ID]:[Cmb_ID]],0),SUM(N(BN$1),N($R134),1)),CHOOSE(AC[[M]:[M]],1,0,1,AC[[DB]:[DB]])),PRODUCT(SUM(ROUND(AVERAGE(VALUE(BN$3),VALUE($P134)),0),CHOOSE(IF(OR(BN$1,$R134),4,INDEX(CMB[[Res_Rare]:[Res_Rare]],MATCH(ROUND(MIN(SUM(BN$4,$O134/1000),SUM($O134,BN$4/1000)),3),CMB[[Cmb_ID]:[Cmb_ID]],0))),-1,-1,0,0)),IF(OR(BN$1,$R134),4,INDEX(CMB[[Cmb_Rare]:[Cmb_Rare]],MATCH(ROUND(MIN(SUM(BN$4,$O134/1000),SUM($O134,BN$4/1000)),3),CMB[[Cmb_ID]:[Cmb_ID]],0))),CHOOSE(AC[[M]:[M]],2,1,1,SUM(AC[[AB]:[DB]])))),""))</f>
        <v/>
      </c>
      <c r="BO134" t="str">
        <f>IF(OR(BO$5="",$S134=""),"",IFERROR(SUM(PRODUCT(INDEX(CMB[[BA_0O]:[BA_2O]],MATCH(ROUND(MIN(SUM(BO$4,$O134/1000),SUM($O134,BO$4/1000)),3),CMB[[Cmb_ID]:[Cmb_ID]],0),SUM(N(BO$1),N($R134),1)),CHOOSE(AC[[M]:[M]],1,1,0,AC[[AB]:[AB]])),PRODUCT(INDEX(CMB[[BD_0O]:[BD_2O]],MATCH(ROUND(MIN(SUM(BO$4,$O134/1000),SUM($O134,BO$4/1000)),3),CMB[[Cmb_ID]:[Cmb_ID]],0),SUM(N(BO$1),N($R134),1)),CHOOSE(AC[[M]:[M]],1,0,1,AC[[DB]:[DB]])),PRODUCT(SUM(ROUND(AVERAGE(VALUE(BO$3),VALUE($P134)),0),CHOOSE(IF(OR(BO$1,$R134),4,INDEX(CMB[[Res_Rare]:[Res_Rare]],MATCH(ROUND(MIN(SUM(BO$4,$O134/1000),SUM($O134,BO$4/1000)),3),CMB[[Cmb_ID]:[Cmb_ID]],0))),-1,-1,0,0)),IF(OR(BO$1,$R134),4,INDEX(CMB[[Cmb_Rare]:[Cmb_Rare]],MATCH(ROUND(MIN(SUM(BO$4,$O134/1000),SUM($O134,BO$4/1000)),3),CMB[[Cmb_ID]:[Cmb_ID]],0))),CHOOSE(AC[[M]:[M]],2,1,1,SUM(AC[[AB]:[DB]])))),""))</f>
        <v/>
      </c>
      <c r="BP134" t="str">
        <f>IF(OR(BP$5="",$S134=""),"",IFERROR(SUM(PRODUCT(INDEX(CMB[[BA_0O]:[BA_2O]],MATCH(ROUND(MIN(SUM(BP$4,$O134/1000),SUM($O134,BP$4/1000)),3),CMB[[Cmb_ID]:[Cmb_ID]],0),SUM(N(BP$1),N($R134),1)),CHOOSE(AC[[M]:[M]],1,1,0,AC[[AB]:[AB]])),PRODUCT(INDEX(CMB[[BD_0O]:[BD_2O]],MATCH(ROUND(MIN(SUM(BP$4,$O134/1000),SUM($O134,BP$4/1000)),3),CMB[[Cmb_ID]:[Cmb_ID]],0),SUM(N(BP$1),N($R134),1)),CHOOSE(AC[[M]:[M]],1,0,1,AC[[DB]:[DB]])),PRODUCT(SUM(ROUND(AVERAGE(VALUE(BP$3),VALUE($P134)),0),CHOOSE(IF(OR(BP$1,$R134),4,INDEX(CMB[[Res_Rare]:[Res_Rare]],MATCH(ROUND(MIN(SUM(BP$4,$O134/1000),SUM($O134,BP$4/1000)),3),CMB[[Cmb_ID]:[Cmb_ID]],0))),-1,-1,0,0)),IF(OR(BP$1,$R134),4,INDEX(CMB[[Cmb_Rare]:[Cmb_Rare]],MATCH(ROUND(MIN(SUM(BP$4,$O134/1000),SUM($O134,BP$4/1000)),3),CMB[[Cmb_ID]:[Cmb_ID]],0))),CHOOSE(AC[[M]:[M]],2,1,1,SUM(AC[[AB]:[DB]])))),""))</f>
        <v/>
      </c>
      <c r="BQ134" t="str">
        <f>IF(OR(BQ$5="",$S134=""),"",IFERROR(SUM(PRODUCT(INDEX(CMB[[BA_0O]:[BA_2O]],MATCH(ROUND(MIN(SUM(BQ$4,$O134/1000),SUM($O134,BQ$4/1000)),3),CMB[[Cmb_ID]:[Cmb_ID]],0),SUM(N(BQ$1),N($R134),1)),CHOOSE(AC[[M]:[M]],1,1,0,AC[[AB]:[AB]])),PRODUCT(INDEX(CMB[[BD_0O]:[BD_2O]],MATCH(ROUND(MIN(SUM(BQ$4,$O134/1000),SUM($O134,BQ$4/1000)),3),CMB[[Cmb_ID]:[Cmb_ID]],0),SUM(N(BQ$1),N($R134),1)),CHOOSE(AC[[M]:[M]],1,0,1,AC[[DB]:[DB]])),PRODUCT(SUM(ROUND(AVERAGE(VALUE(BQ$3),VALUE($P134)),0),CHOOSE(IF(OR(BQ$1,$R134),4,INDEX(CMB[[Res_Rare]:[Res_Rare]],MATCH(ROUND(MIN(SUM(BQ$4,$O134/1000),SUM($O134,BQ$4/1000)),3),CMB[[Cmb_ID]:[Cmb_ID]],0))),-1,-1,0,0)),IF(OR(BQ$1,$R134),4,INDEX(CMB[[Cmb_Rare]:[Cmb_Rare]],MATCH(ROUND(MIN(SUM(BQ$4,$O134/1000),SUM($O134,BQ$4/1000)),3),CMB[[Cmb_ID]:[Cmb_ID]],0))),CHOOSE(AC[[M]:[M]],2,1,1,SUM(AC[[AB]:[DB]])))),""))</f>
        <v/>
      </c>
      <c r="BR134" t="str">
        <f>IF(OR(BR$5="",$S134=""),"",IFERROR(SUM(PRODUCT(INDEX(CMB[[BA_0O]:[BA_2O]],MATCH(ROUND(MIN(SUM(BR$4,$O134/1000),SUM($O134,BR$4/1000)),3),CMB[[Cmb_ID]:[Cmb_ID]],0),SUM(N(BR$1),N($R134),1)),CHOOSE(AC[[M]:[M]],1,1,0,AC[[AB]:[AB]])),PRODUCT(INDEX(CMB[[BD_0O]:[BD_2O]],MATCH(ROUND(MIN(SUM(BR$4,$O134/1000),SUM($O134,BR$4/1000)),3),CMB[[Cmb_ID]:[Cmb_ID]],0),SUM(N(BR$1),N($R134),1)),CHOOSE(AC[[M]:[M]],1,0,1,AC[[DB]:[DB]])),PRODUCT(SUM(ROUND(AVERAGE(VALUE(BR$3),VALUE($P134)),0),CHOOSE(IF(OR(BR$1,$R134),4,INDEX(CMB[[Res_Rare]:[Res_Rare]],MATCH(ROUND(MIN(SUM(BR$4,$O134/1000),SUM($O134,BR$4/1000)),3),CMB[[Cmb_ID]:[Cmb_ID]],0))),-1,-1,0,0)),IF(OR(BR$1,$R134),4,INDEX(CMB[[Cmb_Rare]:[Cmb_Rare]],MATCH(ROUND(MIN(SUM(BR$4,$O134/1000),SUM($O134,BR$4/1000)),3),CMB[[Cmb_ID]:[Cmb_ID]],0))),CHOOSE(AC[[M]:[M]],2,1,1,SUM(AC[[AB]:[DB]])))),""))</f>
        <v/>
      </c>
      <c r="BS134" t="str">
        <f>IF(OR(BS$5="",$S134=""),"",IFERROR(SUM(PRODUCT(INDEX(CMB[[BA_0O]:[BA_2O]],MATCH(ROUND(MIN(SUM(BS$4,$O134/1000),SUM($O134,BS$4/1000)),3),CMB[[Cmb_ID]:[Cmb_ID]],0),SUM(N(BS$1),N($R134),1)),CHOOSE(AC[[M]:[M]],1,1,0,AC[[AB]:[AB]])),PRODUCT(INDEX(CMB[[BD_0O]:[BD_2O]],MATCH(ROUND(MIN(SUM(BS$4,$O134/1000),SUM($O134,BS$4/1000)),3),CMB[[Cmb_ID]:[Cmb_ID]],0),SUM(N(BS$1),N($R134),1)),CHOOSE(AC[[M]:[M]],1,0,1,AC[[DB]:[DB]])),PRODUCT(SUM(ROUND(AVERAGE(VALUE(BS$3),VALUE($P134)),0),CHOOSE(IF(OR(BS$1,$R134),4,INDEX(CMB[[Res_Rare]:[Res_Rare]],MATCH(ROUND(MIN(SUM(BS$4,$O134/1000),SUM($O134,BS$4/1000)),3),CMB[[Cmb_ID]:[Cmb_ID]],0))),-1,-1,0,0)),IF(OR(BS$1,$R134),4,INDEX(CMB[[Cmb_Rare]:[Cmb_Rare]],MATCH(ROUND(MIN(SUM(BS$4,$O134/1000),SUM($O134,BS$4/1000)),3),CMB[[Cmb_ID]:[Cmb_ID]],0))),CHOOSE(AC[[M]:[M]],2,1,1,SUM(AC[[AB]:[DB]])))),""))</f>
        <v/>
      </c>
      <c r="BT134" t="str">
        <f>IF(OR(BT$5="",$S134=""),"",IFERROR(SUM(PRODUCT(INDEX(CMB[[BA_0O]:[BA_2O]],MATCH(ROUND(MIN(SUM(BT$4,$O134/1000),SUM($O134,BT$4/1000)),3),CMB[[Cmb_ID]:[Cmb_ID]],0),SUM(N(BT$1),N($R134),1)),CHOOSE(AC[[M]:[M]],1,1,0,AC[[AB]:[AB]])),PRODUCT(INDEX(CMB[[BD_0O]:[BD_2O]],MATCH(ROUND(MIN(SUM(BT$4,$O134/1000),SUM($O134,BT$4/1000)),3),CMB[[Cmb_ID]:[Cmb_ID]],0),SUM(N(BT$1),N($R134),1)),CHOOSE(AC[[M]:[M]],1,0,1,AC[[DB]:[DB]])),PRODUCT(SUM(ROUND(AVERAGE(VALUE(BT$3),VALUE($P134)),0),CHOOSE(IF(OR(BT$1,$R134),4,INDEX(CMB[[Res_Rare]:[Res_Rare]],MATCH(ROUND(MIN(SUM(BT$4,$O134/1000),SUM($O134,BT$4/1000)),3),CMB[[Cmb_ID]:[Cmb_ID]],0))),-1,-1,0,0)),IF(OR(BT$1,$R134),4,INDEX(CMB[[Cmb_Rare]:[Cmb_Rare]],MATCH(ROUND(MIN(SUM(BT$4,$O134/1000),SUM($O134,BT$4/1000)),3),CMB[[Cmb_ID]:[Cmb_ID]],0))),CHOOSE(AC[[M]:[M]],2,1,1,SUM(AC[[AB]:[DB]])))),""))</f>
        <v/>
      </c>
      <c r="BU134" t="str">
        <f>IF(OR(BU$5="",$S134=""),"",IFERROR(SUM(PRODUCT(INDEX(CMB[[BA_0O]:[BA_2O]],MATCH(ROUND(MIN(SUM(BU$4,$O134/1000),SUM($O134,BU$4/1000)),3),CMB[[Cmb_ID]:[Cmb_ID]],0),SUM(N(BU$1),N($R134),1)),CHOOSE(AC[[M]:[M]],1,1,0,AC[[AB]:[AB]])),PRODUCT(INDEX(CMB[[BD_0O]:[BD_2O]],MATCH(ROUND(MIN(SUM(BU$4,$O134/1000),SUM($O134,BU$4/1000)),3),CMB[[Cmb_ID]:[Cmb_ID]],0),SUM(N(BU$1),N($R134),1)),CHOOSE(AC[[M]:[M]],1,0,1,AC[[DB]:[DB]])),PRODUCT(SUM(ROUND(AVERAGE(VALUE(BU$3),VALUE($P134)),0),CHOOSE(IF(OR(BU$1,$R134),4,INDEX(CMB[[Res_Rare]:[Res_Rare]],MATCH(ROUND(MIN(SUM(BU$4,$O134/1000),SUM($O134,BU$4/1000)),3),CMB[[Cmb_ID]:[Cmb_ID]],0))),-1,-1,0,0)),IF(OR(BU$1,$R134),4,INDEX(CMB[[Cmb_Rare]:[Cmb_Rare]],MATCH(ROUND(MIN(SUM(BU$4,$O134/1000),SUM($O134,BU$4/1000)),3),CMB[[Cmb_ID]:[Cmb_ID]],0))),CHOOSE(AC[[M]:[M]],2,1,1,SUM(AC[[AB]:[DB]])))),""))</f>
        <v/>
      </c>
      <c r="BV134" t="str">
        <f>IF(OR(BV$5="",$S134=""),"",IFERROR(SUM(PRODUCT(INDEX(CMB[[BA_0O]:[BA_2O]],MATCH(ROUND(MIN(SUM(BV$4,$O134/1000),SUM($O134,BV$4/1000)),3),CMB[[Cmb_ID]:[Cmb_ID]],0),SUM(N(BV$1),N($R134),1)),CHOOSE(AC[[M]:[M]],1,1,0,AC[[AB]:[AB]])),PRODUCT(INDEX(CMB[[BD_0O]:[BD_2O]],MATCH(ROUND(MIN(SUM(BV$4,$O134/1000),SUM($O134,BV$4/1000)),3),CMB[[Cmb_ID]:[Cmb_ID]],0),SUM(N(BV$1),N($R134),1)),CHOOSE(AC[[M]:[M]],1,0,1,AC[[DB]:[DB]])),PRODUCT(SUM(ROUND(AVERAGE(VALUE(BV$3),VALUE($P134)),0),CHOOSE(IF(OR(BV$1,$R134),4,INDEX(CMB[[Res_Rare]:[Res_Rare]],MATCH(ROUND(MIN(SUM(BV$4,$O134/1000),SUM($O134,BV$4/1000)),3),CMB[[Cmb_ID]:[Cmb_ID]],0))),-1,-1,0,0)),IF(OR(BV$1,$R134),4,INDEX(CMB[[Cmb_Rare]:[Cmb_Rare]],MATCH(ROUND(MIN(SUM(BV$4,$O134/1000),SUM($O134,BV$4/1000)),3),CMB[[Cmb_ID]:[Cmb_ID]],0))),CHOOSE(AC[[M]:[M]],2,1,1,SUM(AC[[AB]:[DB]])))),""))</f>
        <v/>
      </c>
      <c r="BW134" t="str">
        <f>IF(OR(BW$5="",$S134=""),"",IFERROR(SUM(PRODUCT(INDEX(CMB[[BA_0O]:[BA_2O]],MATCH(ROUND(MIN(SUM(BW$4,$O134/1000),SUM($O134,BW$4/1000)),3),CMB[[Cmb_ID]:[Cmb_ID]],0),SUM(N(BW$1),N($R134),1)),CHOOSE(AC[[M]:[M]],1,1,0,AC[[AB]:[AB]])),PRODUCT(INDEX(CMB[[BD_0O]:[BD_2O]],MATCH(ROUND(MIN(SUM(BW$4,$O134/1000),SUM($O134,BW$4/1000)),3),CMB[[Cmb_ID]:[Cmb_ID]],0),SUM(N(BW$1),N($R134),1)),CHOOSE(AC[[M]:[M]],1,0,1,AC[[DB]:[DB]])),PRODUCT(SUM(ROUND(AVERAGE(VALUE(BW$3),VALUE($P134)),0),CHOOSE(IF(OR(BW$1,$R134),4,INDEX(CMB[[Res_Rare]:[Res_Rare]],MATCH(ROUND(MIN(SUM(BW$4,$O134/1000),SUM($O134,BW$4/1000)),3),CMB[[Cmb_ID]:[Cmb_ID]],0))),-1,-1,0,0)),IF(OR(BW$1,$R134),4,INDEX(CMB[[Cmb_Rare]:[Cmb_Rare]],MATCH(ROUND(MIN(SUM(BW$4,$O134/1000),SUM($O134,BW$4/1000)),3),CMB[[Cmb_ID]:[Cmb_ID]],0))),CHOOSE(AC[[M]:[M]],2,1,1,SUM(AC[[AB]:[DB]])))),""))</f>
        <v/>
      </c>
      <c r="BX134" t="str">
        <f>IF(OR(BX$5="",$S134=""),"",IFERROR(SUM(PRODUCT(INDEX(CMB[[BA_0O]:[BA_2O]],MATCH(ROUND(MIN(SUM(BX$4,$O134/1000),SUM($O134,BX$4/1000)),3),CMB[[Cmb_ID]:[Cmb_ID]],0),SUM(N(BX$1),N($R134),1)),CHOOSE(AC[[M]:[M]],1,1,0,AC[[AB]:[AB]])),PRODUCT(INDEX(CMB[[BD_0O]:[BD_2O]],MATCH(ROUND(MIN(SUM(BX$4,$O134/1000),SUM($O134,BX$4/1000)),3),CMB[[Cmb_ID]:[Cmb_ID]],0),SUM(N(BX$1),N($R134),1)),CHOOSE(AC[[M]:[M]],1,0,1,AC[[DB]:[DB]])),PRODUCT(SUM(ROUND(AVERAGE(VALUE(BX$3),VALUE($P134)),0),CHOOSE(IF(OR(BX$1,$R134),4,INDEX(CMB[[Res_Rare]:[Res_Rare]],MATCH(ROUND(MIN(SUM(BX$4,$O134/1000),SUM($O134,BX$4/1000)),3),CMB[[Cmb_ID]:[Cmb_ID]],0))),-1,-1,0,0)),IF(OR(BX$1,$R134),4,INDEX(CMB[[Cmb_Rare]:[Cmb_Rare]],MATCH(ROUND(MIN(SUM(BX$4,$O134/1000),SUM($O134,BX$4/1000)),3),CMB[[Cmb_ID]:[Cmb_ID]],0))),CHOOSE(AC[[M]:[M]],2,1,1,SUM(AC[[AB]:[DB]])))),""))</f>
        <v/>
      </c>
      <c r="BY134" t="str">
        <f>IF(OR(BY$5="",$S134=""),"",IFERROR(SUM(PRODUCT(INDEX(CMB[[BA_0O]:[BA_2O]],MATCH(ROUND(MIN(SUM(BY$4,$O134/1000),SUM($O134,BY$4/1000)),3),CMB[[Cmb_ID]:[Cmb_ID]],0),SUM(N(BY$1),N($R134),1)),CHOOSE(AC[[M]:[M]],1,1,0,AC[[AB]:[AB]])),PRODUCT(INDEX(CMB[[BD_0O]:[BD_2O]],MATCH(ROUND(MIN(SUM(BY$4,$O134/1000),SUM($O134,BY$4/1000)),3),CMB[[Cmb_ID]:[Cmb_ID]],0),SUM(N(BY$1),N($R134),1)),CHOOSE(AC[[M]:[M]],1,0,1,AC[[DB]:[DB]])),PRODUCT(SUM(ROUND(AVERAGE(VALUE(BY$3),VALUE($P134)),0),CHOOSE(IF(OR(BY$1,$R134),4,INDEX(CMB[[Res_Rare]:[Res_Rare]],MATCH(ROUND(MIN(SUM(BY$4,$O134/1000),SUM($O134,BY$4/1000)),3),CMB[[Cmb_ID]:[Cmb_ID]],0))),-1,-1,0,0)),IF(OR(BY$1,$R134),4,INDEX(CMB[[Cmb_Rare]:[Cmb_Rare]],MATCH(ROUND(MIN(SUM(BY$4,$O134/1000),SUM($O134,BY$4/1000)),3),CMB[[Cmb_ID]:[Cmb_ID]],0))),CHOOSE(AC[[M]:[M]],2,1,1,SUM(AC[[AB]:[DB]])))),""))</f>
        <v/>
      </c>
      <c r="BZ134" t="str">
        <f>IF(OR(BZ$5="",$S134=""),"",IFERROR(SUM(PRODUCT(INDEX(CMB[[BA_0O]:[BA_2O]],MATCH(ROUND(MIN(SUM(BZ$4,$O134/1000),SUM($O134,BZ$4/1000)),3),CMB[[Cmb_ID]:[Cmb_ID]],0),SUM(N(BZ$1),N($R134),1)),CHOOSE(AC[[M]:[M]],1,1,0,AC[[AB]:[AB]])),PRODUCT(INDEX(CMB[[BD_0O]:[BD_2O]],MATCH(ROUND(MIN(SUM(BZ$4,$O134/1000),SUM($O134,BZ$4/1000)),3),CMB[[Cmb_ID]:[Cmb_ID]],0),SUM(N(BZ$1),N($R134),1)),CHOOSE(AC[[M]:[M]],1,0,1,AC[[DB]:[DB]])),PRODUCT(SUM(ROUND(AVERAGE(VALUE(BZ$3),VALUE($P134)),0),CHOOSE(IF(OR(BZ$1,$R134),4,INDEX(CMB[[Res_Rare]:[Res_Rare]],MATCH(ROUND(MIN(SUM(BZ$4,$O134/1000),SUM($O134,BZ$4/1000)),3),CMB[[Cmb_ID]:[Cmb_ID]],0))),-1,-1,0,0)),IF(OR(BZ$1,$R134),4,INDEX(CMB[[Cmb_Rare]:[Cmb_Rare]],MATCH(ROUND(MIN(SUM(BZ$4,$O134/1000),SUM($O134,BZ$4/1000)),3),CMB[[Cmb_ID]:[Cmb_ID]],0))),CHOOSE(AC[[M]:[M]],2,1,1,SUM(AC[[AB]:[DB]])))),""))</f>
        <v/>
      </c>
      <c r="CA134" t="str">
        <f>IF(OR(CA$5="",$S134=""),"",IFERROR(SUM(PRODUCT(INDEX(CMB[[BA_0O]:[BA_2O]],MATCH(ROUND(MIN(SUM(CA$4,$O134/1000),SUM($O134,CA$4/1000)),3),CMB[[Cmb_ID]:[Cmb_ID]],0),SUM(N(CA$1),N($R134),1)),CHOOSE(AC[[M]:[M]],1,1,0,AC[[AB]:[AB]])),PRODUCT(INDEX(CMB[[BD_0O]:[BD_2O]],MATCH(ROUND(MIN(SUM(CA$4,$O134/1000),SUM($O134,CA$4/1000)),3),CMB[[Cmb_ID]:[Cmb_ID]],0),SUM(N(CA$1),N($R134),1)),CHOOSE(AC[[M]:[M]],1,0,1,AC[[DB]:[DB]])),PRODUCT(SUM(ROUND(AVERAGE(VALUE(CA$3),VALUE($P134)),0),CHOOSE(IF(OR(CA$1,$R134),4,INDEX(CMB[[Res_Rare]:[Res_Rare]],MATCH(ROUND(MIN(SUM(CA$4,$O134/1000),SUM($O134,CA$4/1000)),3),CMB[[Cmb_ID]:[Cmb_ID]],0))),-1,-1,0,0)),IF(OR(CA$1,$R134),4,INDEX(CMB[[Cmb_Rare]:[Cmb_Rare]],MATCH(ROUND(MIN(SUM(CA$4,$O134/1000),SUM($O134,CA$4/1000)),3),CMB[[Cmb_ID]:[Cmb_ID]],0))),CHOOSE(AC[[M]:[M]],2,1,1,SUM(AC[[AB]:[DB]])))),""))</f>
        <v/>
      </c>
      <c r="CB134" t="str">
        <f>IF(OR(CB$5="",$S134=""),"",IFERROR(SUM(PRODUCT(INDEX(CMB[[BA_0O]:[BA_2O]],MATCH(ROUND(MIN(SUM(CB$4,$O134/1000),SUM($O134,CB$4/1000)),3),CMB[[Cmb_ID]:[Cmb_ID]],0),SUM(N(CB$1),N($R134),1)),CHOOSE(AC[[M]:[M]],1,1,0,AC[[AB]:[AB]])),PRODUCT(INDEX(CMB[[BD_0O]:[BD_2O]],MATCH(ROUND(MIN(SUM(CB$4,$O134/1000),SUM($O134,CB$4/1000)),3),CMB[[Cmb_ID]:[Cmb_ID]],0),SUM(N(CB$1),N($R134),1)),CHOOSE(AC[[M]:[M]],1,0,1,AC[[DB]:[DB]])),PRODUCT(SUM(ROUND(AVERAGE(VALUE(CB$3),VALUE($P134)),0),CHOOSE(IF(OR(CB$1,$R134),4,INDEX(CMB[[Res_Rare]:[Res_Rare]],MATCH(ROUND(MIN(SUM(CB$4,$O134/1000),SUM($O134,CB$4/1000)),3),CMB[[Cmb_ID]:[Cmb_ID]],0))),-1,-1,0,0)),IF(OR(CB$1,$R134),4,INDEX(CMB[[Cmb_Rare]:[Cmb_Rare]],MATCH(ROUND(MIN(SUM(CB$4,$O134/1000),SUM($O134,CB$4/1000)),3),CMB[[Cmb_ID]:[Cmb_ID]],0))),CHOOSE(AC[[M]:[M]],2,1,1,SUM(AC[[AB]:[DB]])))),""))</f>
        <v/>
      </c>
      <c r="CC134" t="str">
        <f>IF(OR(CC$5="",$S134=""),"",IFERROR(SUM(PRODUCT(INDEX(CMB[[BA_0O]:[BA_2O]],MATCH(ROUND(MIN(SUM(CC$4,$O134/1000),SUM($O134,CC$4/1000)),3),CMB[[Cmb_ID]:[Cmb_ID]],0),SUM(N(CC$1),N($R134),1)),CHOOSE(AC[[M]:[M]],1,1,0,AC[[AB]:[AB]])),PRODUCT(INDEX(CMB[[BD_0O]:[BD_2O]],MATCH(ROUND(MIN(SUM(CC$4,$O134/1000),SUM($O134,CC$4/1000)),3),CMB[[Cmb_ID]:[Cmb_ID]],0),SUM(N(CC$1),N($R134),1)),CHOOSE(AC[[M]:[M]],1,0,1,AC[[DB]:[DB]])),PRODUCT(SUM(ROUND(AVERAGE(VALUE(CC$3),VALUE($P134)),0),CHOOSE(IF(OR(CC$1,$R134),4,INDEX(CMB[[Res_Rare]:[Res_Rare]],MATCH(ROUND(MIN(SUM(CC$4,$O134/1000),SUM($O134,CC$4/1000)),3),CMB[[Cmb_ID]:[Cmb_ID]],0))),-1,-1,0,0)),IF(OR(CC$1,$R134),4,INDEX(CMB[[Cmb_Rare]:[Cmb_Rare]],MATCH(ROUND(MIN(SUM(CC$4,$O134/1000),SUM($O134,CC$4/1000)),3),CMB[[Cmb_ID]:[Cmb_ID]],0))),CHOOSE(AC[[M]:[M]],2,1,1,SUM(AC[[AB]:[DB]])))),""))</f>
        <v/>
      </c>
      <c r="CD134" t="str">
        <f>IF(OR(CD$5="",$S134=""),"",IFERROR(SUM(PRODUCT(INDEX(CMB[[BA_0O]:[BA_2O]],MATCH(ROUND(MIN(SUM(CD$4,$O134/1000),SUM($O134,CD$4/1000)),3),CMB[[Cmb_ID]:[Cmb_ID]],0),SUM(N(CD$1),N($R134),1)),CHOOSE(AC[[M]:[M]],1,1,0,AC[[AB]:[AB]])),PRODUCT(INDEX(CMB[[BD_0O]:[BD_2O]],MATCH(ROUND(MIN(SUM(CD$4,$O134/1000),SUM($O134,CD$4/1000)),3),CMB[[Cmb_ID]:[Cmb_ID]],0),SUM(N(CD$1),N($R134),1)),CHOOSE(AC[[M]:[M]],1,0,1,AC[[DB]:[DB]])),PRODUCT(SUM(ROUND(AVERAGE(VALUE(CD$3),VALUE($P134)),0),CHOOSE(IF(OR(CD$1,$R134),4,INDEX(CMB[[Res_Rare]:[Res_Rare]],MATCH(ROUND(MIN(SUM(CD$4,$O134/1000),SUM($O134,CD$4/1000)),3),CMB[[Cmb_ID]:[Cmb_ID]],0))),-1,-1,0,0)),IF(OR(CD$1,$R134),4,INDEX(CMB[[Cmb_Rare]:[Cmb_Rare]],MATCH(ROUND(MIN(SUM(CD$4,$O134/1000),SUM($O134,CD$4/1000)),3),CMB[[Cmb_ID]:[Cmb_ID]],0))),CHOOSE(AC[[M]:[M]],2,1,1,SUM(AC[[AB]:[DB]])))),""))</f>
        <v/>
      </c>
      <c r="CE134" t="str">
        <f>IF(OR(CE$5="",$S134=""),"",IFERROR(SUM(PRODUCT(INDEX(CMB[[BA_0O]:[BA_2O]],MATCH(ROUND(MIN(SUM(CE$4,$O134/1000),SUM($O134,CE$4/1000)),3),CMB[[Cmb_ID]:[Cmb_ID]],0),SUM(N(CE$1),N($R134),1)),CHOOSE(AC[[M]:[M]],1,1,0,AC[[AB]:[AB]])),PRODUCT(INDEX(CMB[[BD_0O]:[BD_2O]],MATCH(ROUND(MIN(SUM(CE$4,$O134/1000),SUM($O134,CE$4/1000)),3),CMB[[Cmb_ID]:[Cmb_ID]],0),SUM(N(CE$1),N($R134),1)),CHOOSE(AC[[M]:[M]],1,0,1,AC[[DB]:[DB]])),PRODUCT(SUM(ROUND(AVERAGE(VALUE(CE$3),VALUE($P134)),0),CHOOSE(IF(OR(CE$1,$R134),4,INDEX(CMB[[Res_Rare]:[Res_Rare]],MATCH(ROUND(MIN(SUM(CE$4,$O134/1000),SUM($O134,CE$4/1000)),3),CMB[[Cmb_ID]:[Cmb_ID]],0))),-1,-1,0,0)),IF(OR(CE$1,$R134),4,INDEX(CMB[[Cmb_Rare]:[Cmb_Rare]],MATCH(ROUND(MIN(SUM(CE$4,$O134/1000),SUM($O134,CE$4/1000)),3),CMB[[Cmb_ID]:[Cmb_ID]],0))),CHOOSE(AC[[M]:[M]],2,1,1,SUM(AC[[AB]:[DB]])))),""))</f>
        <v/>
      </c>
      <c r="CF134" t="str">
        <f>IF(OR(CF$5="",$S134=""),"",IFERROR(SUM(PRODUCT(INDEX(CMB[[BA_0O]:[BA_2O]],MATCH(ROUND(MIN(SUM(CF$4,$O134/1000),SUM($O134,CF$4/1000)),3),CMB[[Cmb_ID]:[Cmb_ID]],0),SUM(N(CF$1),N($R134),1)),CHOOSE(AC[[M]:[M]],1,1,0,AC[[AB]:[AB]])),PRODUCT(INDEX(CMB[[BD_0O]:[BD_2O]],MATCH(ROUND(MIN(SUM(CF$4,$O134/1000),SUM($O134,CF$4/1000)),3),CMB[[Cmb_ID]:[Cmb_ID]],0),SUM(N(CF$1),N($R134),1)),CHOOSE(AC[[M]:[M]],1,0,1,AC[[DB]:[DB]])),PRODUCT(SUM(ROUND(AVERAGE(VALUE(CF$3),VALUE($P134)),0),CHOOSE(IF(OR(CF$1,$R134),4,INDEX(CMB[[Res_Rare]:[Res_Rare]],MATCH(ROUND(MIN(SUM(CF$4,$O134/1000),SUM($O134,CF$4/1000)),3),CMB[[Cmb_ID]:[Cmb_ID]],0))),-1,-1,0,0)),IF(OR(CF$1,$R134),4,INDEX(CMB[[Cmb_Rare]:[Cmb_Rare]],MATCH(ROUND(MIN(SUM(CF$4,$O134/1000),SUM($O134,CF$4/1000)),3),CMB[[Cmb_ID]:[Cmb_ID]],0))),CHOOSE(AC[[M]:[M]],2,1,1,SUM(AC[[AB]:[DB]])))),""))</f>
        <v/>
      </c>
      <c r="CG134" t="str">
        <f>IF(OR(CG$5="",$S134=""),"",IFERROR(SUM(PRODUCT(INDEX(CMB[[BA_0O]:[BA_2O]],MATCH(ROUND(MIN(SUM(CG$4,$O134/1000),SUM($O134,CG$4/1000)),3),CMB[[Cmb_ID]:[Cmb_ID]],0),SUM(N(CG$1),N($R134),1)),CHOOSE(AC[[M]:[M]],1,1,0,AC[[AB]:[AB]])),PRODUCT(INDEX(CMB[[BD_0O]:[BD_2O]],MATCH(ROUND(MIN(SUM(CG$4,$O134/1000),SUM($O134,CG$4/1000)),3),CMB[[Cmb_ID]:[Cmb_ID]],0),SUM(N(CG$1),N($R134),1)),CHOOSE(AC[[M]:[M]],1,0,1,AC[[DB]:[DB]])),PRODUCT(SUM(ROUND(AVERAGE(VALUE(CG$3),VALUE($P134)),0),CHOOSE(IF(OR(CG$1,$R134),4,INDEX(CMB[[Res_Rare]:[Res_Rare]],MATCH(ROUND(MIN(SUM(CG$4,$O134/1000),SUM($O134,CG$4/1000)),3),CMB[[Cmb_ID]:[Cmb_ID]],0))),-1,-1,0,0)),IF(OR(CG$1,$R134),4,INDEX(CMB[[Cmb_Rare]:[Cmb_Rare]],MATCH(ROUND(MIN(SUM(CG$4,$O134/1000),SUM($O134,CG$4/1000)),3),CMB[[Cmb_ID]:[Cmb_ID]],0))),CHOOSE(AC[[M]:[M]],2,1,1,SUM(AC[[AB]:[DB]])))),""))</f>
        <v/>
      </c>
      <c r="CH134" t="str">
        <f>IF(OR(CH$5="",$S134=""),"",IFERROR(SUM(PRODUCT(INDEX(CMB[[BA_0O]:[BA_2O]],MATCH(ROUND(MIN(SUM(CH$4,$O134/1000),SUM($O134,CH$4/1000)),3),CMB[[Cmb_ID]:[Cmb_ID]],0),SUM(N(CH$1),N($R134),1)),CHOOSE(AC[[M]:[M]],1,1,0,AC[[AB]:[AB]])),PRODUCT(INDEX(CMB[[BD_0O]:[BD_2O]],MATCH(ROUND(MIN(SUM(CH$4,$O134/1000),SUM($O134,CH$4/1000)),3),CMB[[Cmb_ID]:[Cmb_ID]],0),SUM(N(CH$1),N($R134),1)),CHOOSE(AC[[M]:[M]],1,0,1,AC[[DB]:[DB]])),PRODUCT(SUM(ROUND(AVERAGE(VALUE(CH$3),VALUE($P134)),0),CHOOSE(IF(OR(CH$1,$R134),4,INDEX(CMB[[Res_Rare]:[Res_Rare]],MATCH(ROUND(MIN(SUM(CH$4,$O134/1000),SUM($O134,CH$4/1000)),3),CMB[[Cmb_ID]:[Cmb_ID]],0))),-1,-1,0,0)),IF(OR(CH$1,$R134),4,INDEX(CMB[[Cmb_Rare]:[Cmb_Rare]],MATCH(ROUND(MIN(SUM(CH$4,$O134/1000),SUM($O134,CH$4/1000)),3),CMB[[Cmb_ID]:[Cmb_ID]],0))),CHOOSE(AC[[M]:[M]],2,1,1,SUM(AC[[AB]:[DB]])))),""))</f>
        <v/>
      </c>
      <c r="CI134" t="str">
        <f>IF(OR(CI$5="",$S134=""),"",IFERROR(SUM(PRODUCT(INDEX(CMB[[BA_0O]:[BA_2O]],MATCH(ROUND(MIN(SUM(CI$4,$O134/1000),SUM($O134,CI$4/1000)),3),CMB[[Cmb_ID]:[Cmb_ID]],0),SUM(N(CI$1),N($R134),1)),CHOOSE(AC[[M]:[M]],1,1,0,AC[[AB]:[AB]])),PRODUCT(INDEX(CMB[[BD_0O]:[BD_2O]],MATCH(ROUND(MIN(SUM(CI$4,$O134/1000),SUM($O134,CI$4/1000)),3),CMB[[Cmb_ID]:[Cmb_ID]],0),SUM(N(CI$1),N($R134),1)),CHOOSE(AC[[M]:[M]],1,0,1,AC[[DB]:[DB]])),PRODUCT(SUM(ROUND(AVERAGE(VALUE(CI$3),VALUE($P134)),0),CHOOSE(IF(OR(CI$1,$R134),4,INDEX(CMB[[Res_Rare]:[Res_Rare]],MATCH(ROUND(MIN(SUM(CI$4,$O134/1000),SUM($O134,CI$4/1000)),3),CMB[[Cmb_ID]:[Cmb_ID]],0))),-1,-1,0,0)),IF(OR(CI$1,$R134),4,INDEX(CMB[[Cmb_Rare]:[Cmb_Rare]],MATCH(ROUND(MIN(SUM(CI$4,$O134/1000),SUM($O134,CI$4/1000)),3),CMB[[Cmb_ID]:[Cmb_ID]],0))),CHOOSE(AC[[M]:[M]],2,1,1,SUM(AC[[AB]:[DB]])))),""))</f>
        <v/>
      </c>
      <c r="CJ134" t="str">
        <f>IF(OR(CJ$5="",$S134=""),"",IFERROR(SUM(PRODUCT(INDEX(CMB[[BA_0O]:[BA_2O]],MATCH(ROUND(MIN(SUM(CJ$4,$O134/1000),SUM($O134,CJ$4/1000)),3),CMB[[Cmb_ID]:[Cmb_ID]],0),SUM(N(CJ$1),N($R134),1)),CHOOSE(AC[[M]:[M]],1,1,0,AC[[AB]:[AB]])),PRODUCT(INDEX(CMB[[BD_0O]:[BD_2O]],MATCH(ROUND(MIN(SUM(CJ$4,$O134/1000),SUM($O134,CJ$4/1000)),3),CMB[[Cmb_ID]:[Cmb_ID]],0),SUM(N(CJ$1),N($R134),1)),CHOOSE(AC[[M]:[M]],1,0,1,AC[[DB]:[DB]])),PRODUCT(SUM(ROUND(AVERAGE(VALUE(CJ$3),VALUE($P134)),0),CHOOSE(IF(OR(CJ$1,$R134),4,INDEX(CMB[[Res_Rare]:[Res_Rare]],MATCH(ROUND(MIN(SUM(CJ$4,$O134/1000),SUM($O134,CJ$4/1000)),3),CMB[[Cmb_ID]:[Cmb_ID]],0))),-1,-1,0,0)),IF(OR(CJ$1,$R134),4,INDEX(CMB[[Cmb_Rare]:[Cmb_Rare]],MATCH(ROUND(MIN(SUM(CJ$4,$O134/1000),SUM($O134,CJ$4/1000)),3),CMB[[Cmb_ID]:[Cmb_ID]],0))),CHOOSE(AC[[M]:[M]],2,1,1,SUM(AC[[AB]:[DB]])))),""))</f>
        <v/>
      </c>
      <c r="CK134" t="str">
        <f>IF(OR(CK$5="",$S134=""),"",IFERROR(SUM(PRODUCT(INDEX(CMB[[BA_0O]:[BA_2O]],MATCH(ROUND(MIN(SUM(CK$4,$O134/1000),SUM($O134,CK$4/1000)),3),CMB[[Cmb_ID]:[Cmb_ID]],0),SUM(N(CK$1),N($R134),1)),CHOOSE(AC[[M]:[M]],1,1,0,AC[[AB]:[AB]])),PRODUCT(INDEX(CMB[[BD_0O]:[BD_2O]],MATCH(ROUND(MIN(SUM(CK$4,$O134/1000),SUM($O134,CK$4/1000)),3),CMB[[Cmb_ID]:[Cmb_ID]],0),SUM(N(CK$1),N($R134),1)),CHOOSE(AC[[M]:[M]],1,0,1,AC[[DB]:[DB]])),PRODUCT(SUM(ROUND(AVERAGE(VALUE(CK$3),VALUE($P134)),0),CHOOSE(IF(OR(CK$1,$R134),4,INDEX(CMB[[Res_Rare]:[Res_Rare]],MATCH(ROUND(MIN(SUM(CK$4,$O134/1000),SUM($O134,CK$4/1000)),3),CMB[[Cmb_ID]:[Cmb_ID]],0))),-1,-1,0,0)),IF(OR(CK$1,$R134),4,INDEX(CMB[[Cmb_Rare]:[Cmb_Rare]],MATCH(ROUND(MIN(SUM(CK$4,$O134/1000),SUM($O134,CK$4/1000)),3),CMB[[Cmb_ID]:[Cmb_ID]],0))),CHOOSE(AC[[M]:[M]],2,1,1,SUM(AC[[AB]:[DB]])))),""))</f>
        <v/>
      </c>
      <c r="CL134" t="str">
        <f>IF(OR(CL$5="",$S134=""),"",IFERROR(SUM(PRODUCT(INDEX(CMB[[BA_0O]:[BA_2O]],MATCH(ROUND(MIN(SUM(CL$4,$O134/1000),SUM($O134,CL$4/1000)),3),CMB[[Cmb_ID]:[Cmb_ID]],0),SUM(N(CL$1),N($R134),1)),CHOOSE(AC[[M]:[M]],1,1,0,AC[[AB]:[AB]])),PRODUCT(INDEX(CMB[[BD_0O]:[BD_2O]],MATCH(ROUND(MIN(SUM(CL$4,$O134/1000),SUM($O134,CL$4/1000)),3),CMB[[Cmb_ID]:[Cmb_ID]],0),SUM(N(CL$1),N($R134),1)),CHOOSE(AC[[M]:[M]],1,0,1,AC[[DB]:[DB]])),PRODUCT(SUM(ROUND(AVERAGE(VALUE(CL$3),VALUE($P134)),0),CHOOSE(IF(OR(CL$1,$R134),4,INDEX(CMB[[Res_Rare]:[Res_Rare]],MATCH(ROUND(MIN(SUM(CL$4,$O134/1000),SUM($O134,CL$4/1000)),3),CMB[[Cmb_ID]:[Cmb_ID]],0))),-1,-1,0,0)),IF(OR(CL$1,$R134),4,INDEX(CMB[[Cmb_Rare]:[Cmb_Rare]],MATCH(ROUND(MIN(SUM(CL$4,$O134/1000),SUM($O134,CL$4/1000)),3),CMB[[Cmb_ID]:[Cmb_ID]],0))),CHOOSE(AC[[M]:[M]],2,1,1,SUM(AC[[AB]:[DB]])))),""))</f>
        <v/>
      </c>
      <c r="CM134" t="str">
        <f>IF(OR(CM$5="",$S134=""),"",IFERROR(SUM(PRODUCT(INDEX(CMB[[BA_0O]:[BA_2O]],MATCH(ROUND(MIN(SUM(CM$4,$O134/1000),SUM($O134,CM$4/1000)),3),CMB[[Cmb_ID]:[Cmb_ID]],0),SUM(N(CM$1),N($R134),1)),CHOOSE(AC[[M]:[M]],1,1,0,AC[[AB]:[AB]])),PRODUCT(INDEX(CMB[[BD_0O]:[BD_2O]],MATCH(ROUND(MIN(SUM(CM$4,$O134/1000),SUM($O134,CM$4/1000)),3),CMB[[Cmb_ID]:[Cmb_ID]],0),SUM(N(CM$1),N($R134),1)),CHOOSE(AC[[M]:[M]],1,0,1,AC[[DB]:[DB]])),PRODUCT(SUM(ROUND(AVERAGE(VALUE(CM$3),VALUE($P134)),0),CHOOSE(IF(OR(CM$1,$R134),4,INDEX(CMB[[Res_Rare]:[Res_Rare]],MATCH(ROUND(MIN(SUM(CM$4,$O134/1000),SUM($O134,CM$4/1000)),3),CMB[[Cmb_ID]:[Cmb_ID]],0))),-1,-1,0,0)),IF(OR(CM$1,$R134),4,INDEX(CMB[[Cmb_Rare]:[Cmb_Rare]],MATCH(ROUND(MIN(SUM(CM$4,$O134/1000),SUM($O134,CM$4/1000)),3),CMB[[Cmb_ID]:[Cmb_ID]],0))),CHOOSE(AC[[M]:[M]],2,1,1,SUM(AC[[AB]:[DB]])))),""))</f>
        <v/>
      </c>
      <c r="CN134" t="str">
        <f>IF(OR(CN$5="",$S134=""),"",IFERROR(SUM(PRODUCT(INDEX(CMB[[BA_0O]:[BA_2O]],MATCH(ROUND(MIN(SUM(CN$4,$O134/1000),SUM($O134,CN$4/1000)),3),CMB[[Cmb_ID]:[Cmb_ID]],0),SUM(N(CN$1),N($R134),1)),CHOOSE(AC[[M]:[M]],1,1,0,AC[[AB]:[AB]])),PRODUCT(INDEX(CMB[[BD_0O]:[BD_2O]],MATCH(ROUND(MIN(SUM(CN$4,$O134/1000),SUM($O134,CN$4/1000)),3),CMB[[Cmb_ID]:[Cmb_ID]],0),SUM(N(CN$1),N($R134),1)),CHOOSE(AC[[M]:[M]],1,0,1,AC[[DB]:[DB]])),PRODUCT(SUM(ROUND(AVERAGE(VALUE(CN$3),VALUE($P134)),0),CHOOSE(IF(OR(CN$1,$R134),4,INDEX(CMB[[Res_Rare]:[Res_Rare]],MATCH(ROUND(MIN(SUM(CN$4,$O134/1000),SUM($O134,CN$4/1000)),3),CMB[[Cmb_ID]:[Cmb_ID]],0))),-1,-1,0,0)),IF(OR(CN$1,$R134),4,INDEX(CMB[[Cmb_Rare]:[Cmb_Rare]],MATCH(ROUND(MIN(SUM(CN$4,$O134/1000),SUM($O134,CN$4/1000)),3),CMB[[Cmb_ID]:[Cmb_ID]],0))),CHOOSE(AC[[M]:[M]],2,1,1,SUM(AC[[AB]:[DB]])))),""))</f>
        <v/>
      </c>
      <c r="CO134" t="str">
        <f>IF(OR(CO$5="",$S134=""),"",IFERROR(SUM(PRODUCT(INDEX(CMB[[BA_0O]:[BA_2O]],MATCH(ROUND(MIN(SUM(CO$4,$O134/1000),SUM($O134,CO$4/1000)),3),CMB[[Cmb_ID]:[Cmb_ID]],0),SUM(N(CO$1),N($R134),1)),CHOOSE(AC[[M]:[M]],1,1,0,AC[[AB]:[AB]])),PRODUCT(INDEX(CMB[[BD_0O]:[BD_2O]],MATCH(ROUND(MIN(SUM(CO$4,$O134/1000),SUM($O134,CO$4/1000)),3),CMB[[Cmb_ID]:[Cmb_ID]],0),SUM(N(CO$1),N($R134),1)),CHOOSE(AC[[M]:[M]],1,0,1,AC[[DB]:[DB]])),PRODUCT(SUM(ROUND(AVERAGE(VALUE(CO$3),VALUE($P134)),0),CHOOSE(IF(OR(CO$1,$R134),4,INDEX(CMB[[Res_Rare]:[Res_Rare]],MATCH(ROUND(MIN(SUM(CO$4,$O134/1000),SUM($O134,CO$4/1000)),3),CMB[[Cmb_ID]:[Cmb_ID]],0))),-1,-1,0,0)),IF(OR(CO$1,$R134),4,INDEX(CMB[[Cmb_Rare]:[Cmb_Rare]],MATCH(ROUND(MIN(SUM(CO$4,$O134/1000),SUM($O134,CO$4/1000)),3),CMB[[Cmb_ID]:[Cmb_ID]],0))),CHOOSE(AC[[M]:[M]],2,1,1,SUM(AC[[AB]:[DB]])))),""))</f>
        <v/>
      </c>
      <c r="CP134" t="str">
        <f>IF(OR(CP$5="",$S134=""),"",IFERROR(SUM(PRODUCT(INDEX(CMB[[BA_0O]:[BA_2O]],MATCH(ROUND(MIN(SUM(CP$4,$O134/1000),SUM($O134,CP$4/1000)),3),CMB[[Cmb_ID]:[Cmb_ID]],0),SUM(N(CP$1),N($R134),1)),CHOOSE(AC[[M]:[M]],1,1,0,AC[[AB]:[AB]])),PRODUCT(INDEX(CMB[[BD_0O]:[BD_2O]],MATCH(ROUND(MIN(SUM(CP$4,$O134/1000),SUM($O134,CP$4/1000)),3),CMB[[Cmb_ID]:[Cmb_ID]],0),SUM(N(CP$1),N($R134),1)),CHOOSE(AC[[M]:[M]],1,0,1,AC[[DB]:[DB]])),PRODUCT(SUM(ROUND(AVERAGE(VALUE(CP$3),VALUE($P134)),0),CHOOSE(IF(OR(CP$1,$R134),4,INDEX(CMB[[Res_Rare]:[Res_Rare]],MATCH(ROUND(MIN(SUM(CP$4,$O134/1000),SUM($O134,CP$4/1000)),3),CMB[[Cmb_ID]:[Cmb_ID]],0))),-1,-1,0,0)),IF(OR(CP$1,$R134),4,INDEX(CMB[[Cmb_Rare]:[Cmb_Rare]],MATCH(ROUND(MIN(SUM(CP$4,$O134/1000),SUM($O134,CP$4/1000)),3),CMB[[Cmb_ID]:[Cmb_ID]],0))),CHOOSE(AC[[M]:[M]],2,1,1,SUM(AC[[AB]:[DB]])))),""))</f>
        <v/>
      </c>
      <c r="CQ134" t="str">
        <f>IF(OR(CQ$5="",$S134=""),"",IFERROR(SUM(PRODUCT(INDEX(CMB[[BA_0O]:[BA_2O]],MATCH(ROUND(MIN(SUM(CQ$4,$O134/1000),SUM($O134,CQ$4/1000)),3),CMB[[Cmb_ID]:[Cmb_ID]],0),SUM(N(CQ$1),N($R134),1)),CHOOSE(AC[[M]:[M]],1,1,0,AC[[AB]:[AB]])),PRODUCT(INDEX(CMB[[BD_0O]:[BD_2O]],MATCH(ROUND(MIN(SUM(CQ$4,$O134/1000),SUM($O134,CQ$4/1000)),3),CMB[[Cmb_ID]:[Cmb_ID]],0),SUM(N(CQ$1),N($R134),1)),CHOOSE(AC[[M]:[M]],1,0,1,AC[[DB]:[DB]])),PRODUCT(SUM(ROUND(AVERAGE(VALUE(CQ$3),VALUE($P134)),0),CHOOSE(IF(OR(CQ$1,$R134),4,INDEX(CMB[[Res_Rare]:[Res_Rare]],MATCH(ROUND(MIN(SUM(CQ$4,$O134/1000),SUM($O134,CQ$4/1000)),3),CMB[[Cmb_ID]:[Cmb_ID]],0))),-1,-1,0,0)),IF(OR(CQ$1,$R134),4,INDEX(CMB[[Cmb_Rare]:[Cmb_Rare]],MATCH(ROUND(MIN(SUM(CQ$4,$O134/1000),SUM($O134,CQ$4/1000)),3),CMB[[Cmb_ID]:[Cmb_ID]],0))),CHOOSE(AC[[M]:[M]],2,1,1,SUM(AC[[AB]:[DB]])))),""))</f>
        <v/>
      </c>
      <c r="CR134" t="str">
        <f>IF(OR(CR$5="",$S134=""),"",IFERROR(SUM(PRODUCT(INDEX(CMB[[BA_0O]:[BA_2O]],MATCH(ROUND(MIN(SUM(CR$4,$O134/1000),SUM($O134,CR$4/1000)),3),CMB[[Cmb_ID]:[Cmb_ID]],0),SUM(N(CR$1),N($R134),1)),CHOOSE(AC[[M]:[M]],1,1,0,AC[[AB]:[AB]])),PRODUCT(INDEX(CMB[[BD_0O]:[BD_2O]],MATCH(ROUND(MIN(SUM(CR$4,$O134/1000),SUM($O134,CR$4/1000)),3),CMB[[Cmb_ID]:[Cmb_ID]],0),SUM(N(CR$1),N($R134),1)),CHOOSE(AC[[M]:[M]],1,0,1,AC[[DB]:[DB]])),PRODUCT(SUM(ROUND(AVERAGE(VALUE(CR$3),VALUE($P134)),0),CHOOSE(IF(OR(CR$1,$R134),4,INDEX(CMB[[Res_Rare]:[Res_Rare]],MATCH(ROUND(MIN(SUM(CR$4,$O134/1000),SUM($O134,CR$4/1000)),3),CMB[[Cmb_ID]:[Cmb_ID]],0))),-1,-1,0,0)),IF(OR(CR$1,$R134),4,INDEX(CMB[[Cmb_Rare]:[Cmb_Rare]],MATCH(ROUND(MIN(SUM(CR$4,$O134/1000),SUM($O134,CR$4/1000)),3),CMB[[Cmb_ID]:[Cmb_ID]],0))),CHOOSE(AC[[M]:[M]],2,1,1,SUM(AC[[AB]:[DB]])))),""))</f>
        <v/>
      </c>
      <c r="CS134" t="str">
        <f>IF(OR(CS$5="",$S134=""),"",IFERROR(SUM(PRODUCT(INDEX(CMB[[BA_0O]:[BA_2O]],MATCH(ROUND(MIN(SUM(CS$4,$O134/1000),SUM($O134,CS$4/1000)),3),CMB[[Cmb_ID]:[Cmb_ID]],0),SUM(N(CS$1),N($R134),1)),CHOOSE(AC[[M]:[M]],1,1,0,AC[[AB]:[AB]])),PRODUCT(INDEX(CMB[[BD_0O]:[BD_2O]],MATCH(ROUND(MIN(SUM(CS$4,$O134/1000),SUM($O134,CS$4/1000)),3),CMB[[Cmb_ID]:[Cmb_ID]],0),SUM(N(CS$1),N($R134),1)),CHOOSE(AC[[M]:[M]],1,0,1,AC[[DB]:[DB]])),PRODUCT(SUM(ROUND(AVERAGE(VALUE(CS$3),VALUE($P134)),0),CHOOSE(IF(OR(CS$1,$R134),4,INDEX(CMB[[Res_Rare]:[Res_Rare]],MATCH(ROUND(MIN(SUM(CS$4,$O134/1000),SUM($O134,CS$4/1000)),3),CMB[[Cmb_ID]:[Cmb_ID]],0))),-1,-1,0,0)),IF(OR(CS$1,$R134),4,INDEX(CMB[[Cmb_Rare]:[Cmb_Rare]],MATCH(ROUND(MIN(SUM(CS$4,$O134/1000),SUM($O134,CS$4/1000)),3),CMB[[Cmb_ID]:[Cmb_ID]],0))),CHOOSE(AC[[M]:[M]],2,1,1,SUM(AC[[AB]:[DB]])))),""))</f>
        <v/>
      </c>
      <c r="CT134" t="str">
        <f>IF(OR(CT$5="",$S134=""),"",IFERROR(SUM(PRODUCT(INDEX(CMB[[BA_0O]:[BA_2O]],MATCH(ROUND(MIN(SUM(CT$4,$O134/1000),SUM($O134,CT$4/1000)),3),CMB[[Cmb_ID]:[Cmb_ID]],0),SUM(N(CT$1),N($R134),1)),CHOOSE(AC[[M]:[M]],1,1,0,AC[[AB]:[AB]])),PRODUCT(INDEX(CMB[[BD_0O]:[BD_2O]],MATCH(ROUND(MIN(SUM(CT$4,$O134/1000),SUM($O134,CT$4/1000)),3),CMB[[Cmb_ID]:[Cmb_ID]],0),SUM(N(CT$1),N($R134),1)),CHOOSE(AC[[M]:[M]],1,0,1,AC[[DB]:[DB]])),PRODUCT(SUM(ROUND(AVERAGE(VALUE(CT$3),VALUE($P134)),0),CHOOSE(IF(OR(CT$1,$R134),4,INDEX(CMB[[Res_Rare]:[Res_Rare]],MATCH(ROUND(MIN(SUM(CT$4,$O134/1000),SUM($O134,CT$4/1000)),3),CMB[[Cmb_ID]:[Cmb_ID]],0))),-1,-1,0,0)),IF(OR(CT$1,$R134),4,INDEX(CMB[[Cmb_Rare]:[Cmb_Rare]],MATCH(ROUND(MIN(SUM(CT$4,$O134/1000),SUM($O134,CT$4/1000)),3),CMB[[Cmb_ID]:[Cmb_ID]],0))),CHOOSE(AC[[M]:[M]],2,1,1,SUM(AC[[AB]:[DB]])))),""))</f>
        <v/>
      </c>
      <c r="CU134" t="str">
        <f>IF(OR(CU$5="",$S134=""),"",IFERROR(SUM(PRODUCT(INDEX(CMB[[BA_0O]:[BA_2O]],MATCH(ROUND(MIN(SUM(CU$4,$O134/1000),SUM($O134,CU$4/1000)),3),CMB[[Cmb_ID]:[Cmb_ID]],0),SUM(N(CU$1),N($R134),1)),CHOOSE(AC[[M]:[M]],1,1,0,AC[[AB]:[AB]])),PRODUCT(INDEX(CMB[[BD_0O]:[BD_2O]],MATCH(ROUND(MIN(SUM(CU$4,$O134/1000),SUM($O134,CU$4/1000)),3),CMB[[Cmb_ID]:[Cmb_ID]],0),SUM(N(CU$1),N($R134),1)),CHOOSE(AC[[M]:[M]],1,0,1,AC[[DB]:[DB]])),PRODUCT(SUM(ROUND(AVERAGE(VALUE(CU$3),VALUE($P134)),0),CHOOSE(IF(OR(CU$1,$R134),4,INDEX(CMB[[Res_Rare]:[Res_Rare]],MATCH(ROUND(MIN(SUM(CU$4,$O134/1000),SUM($O134,CU$4/1000)),3),CMB[[Cmb_ID]:[Cmb_ID]],0))),-1,-1,0,0)),IF(OR(CU$1,$R134),4,INDEX(CMB[[Cmb_Rare]:[Cmb_Rare]],MATCH(ROUND(MIN(SUM(CU$4,$O134/1000),SUM($O134,CU$4/1000)),3),CMB[[Cmb_ID]:[Cmb_ID]],0))),CHOOSE(AC[[M]:[M]],2,1,1,SUM(AC[[AB]:[DB]])))),""))</f>
        <v/>
      </c>
      <c r="CV134" t="str">
        <f>IF(OR(CV$5="",$S134=""),"",IFERROR(SUM(PRODUCT(INDEX(CMB[[BA_0O]:[BA_2O]],MATCH(ROUND(MIN(SUM(CV$4,$O134/1000),SUM($O134,CV$4/1000)),3),CMB[[Cmb_ID]:[Cmb_ID]],0),SUM(N(CV$1),N($R134),1)),CHOOSE(AC[[M]:[M]],1,1,0,AC[[AB]:[AB]])),PRODUCT(INDEX(CMB[[BD_0O]:[BD_2O]],MATCH(ROUND(MIN(SUM(CV$4,$O134/1000),SUM($O134,CV$4/1000)),3),CMB[[Cmb_ID]:[Cmb_ID]],0),SUM(N(CV$1),N($R134),1)),CHOOSE(AC[[M]:[M]],1,0,1,AC[[DB]:[DB]])),PRODUCT(SUM(ROUND(AVERAGE(VALUE(CV$3),VALUE($P134)),0),CHOOSE(IF(OR(CV$1,$R134),4,INDEX(CMB[[Res_Rare]:[Res_Rare]],MATCH(ROUND(MIN(SUM(CV$4,$O134/1000),SUM($O134,CV$4/1000)),3),CMB[[Cmb_ID]:[Cmb_ID]],0))),-1,-1,0,0)),IF(OR(CV$1,$R134),4,INDEX(CMB[[Cmb_Rare]:[Cmb_Rare]],MATCH(ROUND(MIN(SUM(CV$4,$O134/1000),SUM($O134,CV$4/1000)),3),CMB[[Cmb_ID]:[Cmb_ID]],0))),CHOOSE(AC[[M]:[M]],2,1,1,SUM(AC[[AB]:[DB]])))),""))</f>
        <v/>
      </c>
      <c r="CW134" t="str">
        <f>IF(OR(CW$5="",$S134=""),"",IFERROR(SUM(PRODUCT(INDEX(CMB[[BA_0O]:[BA_2O]],MATCH(ROUND(MIN(SUM(CW$4,$O134/1000),SUM($O134,CW$4/1000)),3),CMB[[Cmb_ID]:[Cmb_ID]],0),SUM(N(CW$1),N($R134),1)),CHOOSE(AC[[M]:[M]],1,1,0,AC[[AB]:[AB]])),PRODUCT(INDEX(CMB[[BD_0O]:[BD_2O]],MATCH(ROUND(MIN(SUM(CW$4,$O134/1000),SUM($O134,CW$4/1000)),3),CMB[[Cmb_ID]:[Cmb_ID]],0),SUM(N(CW$1),N($R134),1)),CHOOSE(AC[[M]:[M]],1,0,1,AC[[DB]:[DB]])),PRODUCT(SUM(ROUND(AVERAGE(VALUE(CW$3),VALUE($P134)),0),CHOOSE(IF(OR(CW$1,$R134),4,INDEX(CMB[[Res_Rare]:[Res_Rare]],MATCH(ROUND(MIN(SUM(CW$4,$O134/1000),SUM($O134,CW$4/1000)),3),CMB[[Cmb_ID]:[Cmb_ID]],0))),-1,-1,0,0)),IF(OR(CW$1,$R134),4,INDEX(CMB[[Cmb_Rare]:[Cmb_Rare]],MATCH(ROUND(MIN(SUM(CW$4,$O134/1000),SUM($O134,CW$4/1000)),3),CMB[[Cmb_ID]:[Cmb_ID]],0))),CHOOSE(AC[[M]:[M]],2,1,1,SUM(AC[[AB]:[DB]])))),""))</f>
        <v/>
      </c>
      <c r="CX134" t="str">
        <f>IF(OR(CX$5="",$S134=""),"",IFERROR(SUM(PRODUCT(INDEX(CMB[[BA_0O]:[BA_2O]],MATCH(ROUND(MIN(SUM(CX$4,$O134/1000),SUM($O134,CX$4/1000)),3),CMB[[Cmb_ID]:[Cmb_ID]],0),SUM(N(CX$1),N($R134),1)),CHOOSE(AC[[M]:[M]],1,1,0,AC[[AB]:[AB]])),PRODUCT(INDEX(CMB[[BD_0O]:[BD_2O]],MATCH(ROUND(MIN(SUM(CX$4,$O134/1000),SUM($O134,CX$4/1000)),3),CMB[[Cmb_ID]:[Cmb_ID]],0),SUM(N(CX$1),N($R134),1)),CHOOSE(AC[[M]:[M]],1,0,1,AC[[DB]:[DB]])),PRODUCT(SUM(ROUND(AVERAGE(VALUE(CX$3),VALUE($P134)),0),CHOOSE(IF(OR(CX$1,$R134),4,INDEX(CMB[[Res_Rare]:[Res_Rare]],MATCH(ROUND(MIN(SUM(CX$4,$O134/1000),SUM($O134,CX$4/1000)),3),CMB[[Cmb_ID]:[Cmb_ID]],0))),-1,-1,0,0)),IF(OR(CX$1,$R134),4,INDEX(CMB[[Cmb_Rare]:[Cmb_Rare]],MATCH(ROUND(MIN(SUM(CX$4,$O134/1000),SUM($O134,CX$4/1000)),3),CMB[[Cmb_ID]:[Cmb_ID]],0))),CHOOSE(AC[[M]:[M]],2,1,1,SUM(AC[[AB]:[DB]])))),""))</f>
        <v/>
      </c>
      <c r="CY134" t="str">
        <f>IF(OR(CY$5="",$S134=""),"",IFERROR(SUM(PRODUCT(INDEX(CMB[[BA_0O]:[BA_2O]],MATCH(ROUND(MIN(SUM(CY$4,$O134/1000),SUM($O134,CY$4/1000)),3),CMB[[Cmb_ID]:[Cmb_ID]],0),SUM(N(CY$1),N($R134),1)),CHOOSE(AC[[M]:[M]],1,1,0,AC[[AB]:[AB]])),PRODUCT(INDEX(CMB[[BD_0O]:[BD_2O]],MATCH(ROUND(MIN(SUM(CY$4,$O134/1000),SUM($O134,CY$4/1000)),3),CMB[[Cmb_ID]:[Cmb_ID]],0),SUM(N(CY$1),N($R134),1)),CHOOSE(AC[[M]:[M]],1,0,1,AC[[DB]:[DB]])),PRODUCT(SUM(ROUND(AVERAGE(VALUE(CY$3),VALUE($P134)),0),CHOOSE(IF(OR(CY$1,$R134),4,INDEX(CMB[[Res_Rare]:[Res_Rare]],MATCH(ROUND(MIN(SUM(CY$4,$O134/1000),SUM($O134,CY$4/1000)),3),CMB[[Cmb_ID]:[Cmb_ID]],0))),-1,-1,0,0)),IF(OR(CY$1,$R134),4,INDEX(CMB[[Cmb_Rare]:[Cmb_Rare]],MATCH(ROUND(MIN(SUM(CY$4,$O134/1000),SUM($O134,CY$4/1000)),3),CMB[[Cmb_ID]:[Cmb_ID]],0))),CHOOSE(AC[[M]:[M]],2,1,1,SUM(AC[[AB]:[DB]])))),""))</f>
        <v/>
      </c>
      <c r="CZ134" t="str">
        <f>IF(OR(CZ$5="",$S134=""),"",IFERROR(SUM(PRODUCT(INDEX(CMB[[BA_0O]:[BA_2O]],MATCH(ROUND(MIN(SUM(CZ$4,$O134/1000),SUM($O134,CZ$4/1000)),3),CMB[[Cmb_ID]:[Cmb_ID]],0),SUM(N(CZ$1),N($R134),1)),CHOOSE(AC[[M]:[M]],1,1,0,AC[[AB]:[AB]])),PRODUCT(INDEX(CMB[[BD_0O]:[BD_2O]],MATCH(ROUND(MIN(SUM(CZ$4,$O134/1000),SUM($O134,CZ$4/1000)),3),CMB[[Cmb_ID]:[Cmb_ID]],0),SUM(N(CZ$1),N($R134),1)),CHOOSE(AC[[M]:[M]],1,0,1,AC[[DB]:[DB]])),PRODUCT(SUM(ROUND(AVERAGE(VALUE(CZ$3),VALUE($P134)),0),CHOOSE(IF(OR(CZ$1,$R134),4,INDEX(CMB[[Res_Rare]:[Res_Rare]],MATCH(ROUND(MIN(SUM(CZ$4,$O134/1000),SUM($O134,CZ$4/1000)),3),CMB[[Cmb_ID]:[Cmb_ID]],0))),-1,-1,0,0)),IF(OR(CZ$1,$R134),4,INDEX(CMB[[Cmb_Rare]:[Cmb_Rare]],MATCH(ROUND(MIN(SUM(CZ$4,$O134/1000),SUM($O134,CZ$4/1000)),3),CMB[[Cmb_ID]:[Cmb_ID]],0))),CHOOSE(AC[[M]:[M]],2,1,1,SUM(AC[[AB]:[DB]])))),""))</f>
        <v/>
      </c>
      <c r="DA134" t="str">
        <f>IF(OR(DA$5="",$S134=""),"",IFERROR(SUM(PRODUCT(INDEX(CMB[[BA_0O]:[BA_2O]],MATCH(ROUND(MIN(SUM(DA$4,$O134/1000),SUM($O134,DA$4/1000)),3),CMB[[Cmb_ID]:[Cmb_ID]],0),SUM(N(DA$1),N($R134),1)),CHOOSE(AC[[M]:[M]],1,1,0,AC[[AB]:[AB]])),PRODUCT(INDEX(CMB[[BD_0O]:[BD_2O]],MATCH(ROUND(MIN(SUM(DA$4,$O134/1000),SUM($O134,DA$4/1000)),3),CMB[[Cmb_ID]:[Cmb_ID]],0),SUM(N(DA$1),N($R134),1)),CHOOSE(AC[[M]:[M]],1,0,1,AC[[DB]:[DB]])),PRODUCT(SUM(ROUND(AVERAGE(VALUE(DA$3),VALUE($P134)),0),CHOOSE(IF(OR(DA$1,$R134),4,INDEX(CMB[[Res_Rare]:[Res_Rare]],MATCH(ROUND(MIN(SUM(DA$4,$O134/1000),SUM($O134,DA$4/1000)),3),CMB[[Cmb_ID]:[Cmb_ID]],0))),-1,-1,0,0)),IF(OR(DA$1,$R134),4,INDEX(CMB[[Cmb_Rare]:[Cmb_Rare]],MATCH(ROUND(MIN(SUM(DA$4,$O134/1000),SUM($O134,DA$4/1000)),3),CMB[[Cmb_ID]:[Cmb_ID]],0))),CHOOSE(AC[[M]:[M]],2,1,1,SUM(AC[[AB]:[DB]])))),""))</f>
        <v/>
      </c>
      <c r="DB134" t="str">
        <f>IF(OR(DB$5="",$S134=""),"",IFERROR(SUM(PRODUCT(INDEX(CMB[[BA_0O]:[BA_2O]],MATCH(ROUND(MIN(SUM(DB$4,$O134/1000),SUM($O134,DB$4/1000)),3),CMB[[Cmb_ID]:[Cmb_ID]],0),SUM(N(DB$1),N($R134),1)),CHOOSE(AC[[M]:[M]],1,1,0,AC[[AB]:[AB]])),PRODUCT(INDEX(CMB[[BD_0O]:[BD_2O]],MATCH(ROUND(MIN(SUM(DB$4,$O134/1000),SUM($O134,DB$4/1000)),3),CMB[[Cmb_ID]:[Cmb_ID]],0),SUM(N(DB$1),N($R134),1)),CHOOSE(AC[[M]:[M]],1,0,1,AC[[DB]:[DB]])),PRODUCT(SUM(ROUND(AVERAGE(VALUE(DB$3),VALUE($P134)),0),CHOOSE(IF(OR(DB$1,$R134),4,INDEX(CMB[[Res_Rare]:[Res_Rare]],MATCH(ROUND(MIN(SUM(DB$4,$O134/1000),SUM($O134,DB$4/1000)),3),CMB[[Cmb_ID]:[Cmb_ID]],0))),-1,-1,0,0)),IF(OR(DB$1,$R134),4,INDEX(CMB[[Cmb_Rare]:[Cmb_Rare]],MATCH(ROUND(MIN(SUM(DB$4,$O134/1000),SUM($O134,DB$4/1000)),3),CMB[[Cmb_ID]:[Cmb_ID]],0))),CHOOSE(AC[[M]:[M]],2,1,1,SUM(AC[[AB]:[DB]])))),""))</f>
        <v/>
      </c>
      <c r="DC134" t="str">
        <f>IF(OR(DC$5="",$S134=""),"",IFERROR(SUM(PRODUCT(INDEX(CMB[[BA_0O]:[BA_2O]],MATCH(ROUND(MIN(SUM(DC$4,$O134/1000),SUM($O134,DC$4/1000)),3),CMB[[Cmb_ID]:[Cmb_ID]],0),SUM(N(DC$1),N($R134),1)),CHOOSE(AC[[M]:[M]],1,1,0,AC[[AB]:[AB]])),PRODUCT(INDEX(CMB[[BD_0O]:[BD_2O]],MATCH(ROUND(MIN(SUM(DC$4,$O134/1000),SUM($O134,DC$4/1000)),3),CMB[[Cmb_ID]:[Cmb_ID]],0),SUM(N(DC$1),N($R134),1)),CHOOSE(AC[[M]:[M]],1,0,1,AC[[DB]:[DB]])),PRODUCT(SUM(ROUND(AVERAGE(VALUE(DC$3),VALUE($P134)),0),CHOOSE(IF(OR(DC$1,$R134),4,INDEX(CMB[[Res_Rare]:[Res_Rare]],MATCH(ROUND(MIN(SUM(DC$4,$O134/1000),SUM($O134,DC$4/1000)),3),CMB[[Cmb_ID]:[Cmb_ID]],0))),-1,-1,0,0)),IF(OR(DC$1,$R134),4,INDEX(CMB[[Cmb_Rare]:[Cmb_Rare]],MATCH(ROUND(MIN(SUM(DC$4,$O134/1000),SUM($O134,DC$4/1000)),3),CMB[[Cmb_ID]:[Cmb_ID]],0))),CHOOSE(AC[[M]:[M]],2,1,1,SUM(AC[[AB]:[DB]])))),""))</f>
        <v/>
      </c>
      <c r="DD134" t="str">
        <f>IF(OR(DD$5="",$S134=""),"",IFERROR(SUM(PRODUCT(INDEX(CMB[[BA_0O]:[BA_2O]],MATCH(ROUND(MIN(SUM(DD$4,$O134/1000),SUM($O134,DD$4/1000)),3),CMB[[Cmb_ID]:[Cmb_ID]],0),SUM(N(DD$1),N($R134),1)),CHOOSE(AC[[M]:[M]],1,1,0,AC[[AB]:[AB]])),PRODUCT(INDEX(CMB[[BD_0O]:[BD_2O]],MATCH(ROUND(MIN(SUM(DD$4,$O134/1000),SUM($O134,DD$4/1000)),3),CMB[[Cmb_ID]:[Cmb_ID]],0),SUM(N(DD$1),N($R134),1)),CHOOSE(AC[[M]:[M]],1,0,1,AC[[DB]:[DB]])),PRODUCT(SUM(ROUND(AVERAGE(VALUE(DD$3),VALUE($P134)),0),CHOOSE(IF(OR(DD$1,$R134),4,INDEX(CMB[[Res_Rare]:[Res_Rare]],MATCH(ROUND(MIN(SUM(DD$4,$O134/1000),SUM($O134,DD$4/1000)),3),CMB[[Cmb_ID]:[Cmb_ID]],0))),-1,-1,0,0)),IF(OR(DD$1,$R134),4,INDEX(CMB[[Cmb_Rare]:[Cmb_Rare]],MATCH(ROUND(MIN(SUM(DD$4,$O134/1000),SUM($O134,DD$4/1000)),3),CMB[[Cmb_ID]:[Cmb_ID]],0))),CHOOSE(AC[[M]:[M]],2,1,1,SUM(AC[[AB]:[DB]])))),""))</f>
        <v/>
      </c>
      <c r="DE134" t="str">
        <f>IF(OR(DE$5="",$S134=""),"",IFERROR(SUM(PRODUCT(INDEX(CMB[[BA_0O]:[BA_2O]],MATCH(ROUND(MIN(SUM(DE$4,$O134/1000),SUM($O134,DE$4/1000)),3),CMB[[Cmb_ID]:[Cmb_ID]],0),SUM(N(DE$1),N($R134),1)),CHOOSE(AC[[M]:[M]],1,1,0,AC[[AB]:[AB]])),PRODUCT(INDEX(CMB[[BD_0O]:[BD_2O]],MATCH(ROUND(MIN(SUM(DE$4,$O134/1000),SUM($O134,DE$4/1000)),3),CMB[[Cmb_ID]:[Cmb_ID]],0),SUM(N(DE$1),N($R134),1)),CHOOSE(AC[[M]:[M]],1,0,1,AC[[DB]:[DB]])),PRODUCT(SUM(ROUND(AVERAGE(VALUE(DE$3),VALUE($P134)),0),CHOOSE(IF(OR(DE$1,$R134),4,INDEX(CMB[[Res_Rare]:[Res_Rare]],MATCH(ROUND(MIN(SUM(DE$4,$O134/1000),SUM($O134,DE$4/1000)),3),CMB[[Cmb_ID]:[Cmb_ID]],0))),-1,-1,0,0)),IF(OR(DE$1,$R134),4,INDEX(CMB[[Cmb_Rare]:[Cmb_Rare]],MATCH(ROUND(MIN(SUM(DE$4,$O134/1000),SUM($O134,DE$4/1000)),3),CMB[[Cmb_ID]:[Cmb_ID]],0))),CHOOSE(AC[[M]:[M]],2,1,1,SUM(AC[[AB]:[DB]])))),""))</f>
        <v/>
      </c>
      <c r="DF134" t="str">
        <f>IF(OR(DF$5="",$S134=""),"",IFERROR(SUM(PRODUCT(INDEX(CMB[[BA_0O]:[BA_2O]],MATCH(ROUND(MIN(SUM(DF$4,$O134/1000),SUM($O134,DF$4/1000)),3),CMB[[Cmb_ID]:[Cmb_ID]],0),SUM(N(DF$1),N($R134),1)),CHOOSE(AC[[M]:[M]],1,1,0,AC[[AB]:[AB]])),PRODUCT(INDEX(CMB[[BD_0O]:[BD_2O]],MATCH(ROUND(MIN(SUM(DF$4,$O134/1000),SUM($O134,DF$4/1000)),3),CMB[[Cmb_ID]:[Cmb_ID]],0),SUM(N(DF$1),N($R134),1)),CHOOSE(AC[[M]:[M]],1,0,1,AC[[DB]:[DB]])),PRODUCT(SUM(ROUND(AVERAGE(VALUE(DF$3),VALUE($P134)),0),CHOOSE(IF(OR(DF$1,$R134),4,INDEX(CMB[[Res_Rare]:[Res_Rare]],MATCH(ROUND(MIN(SUM(DF$4,$O134/1000),SUM($O134,DF$4/1000)),3),CMB[[Cmb_ID]:[Cmb_ID]],0))),-1,-1,0,0)),IF(OR(DF$1,$R134),4,INDEX(CMB[[Cmb_Rare]:[Cmb_Rare]],MATCH(ROUND(MIN(SUM(DF$4,$O134/1000),SUM($O134,DF$4/1000)),3),CMB[[Cmb_ID]:[Cmb_ID]],0))),CHOOSE(AC[[M]:[M]],2,1,1,SUM(AC[[AB]:[DB]])))),""))</f>
        <v/>
      </c>
      <c r="DG134" t="str">
        <f>IF(OR(DG$5="",$S134=""),"",IFERROR(SUM(PRODUCT(INDEX(CMB[[BA_0O]:[BA_2O]],MATCH(ROUND(MIN(SUM(DG$4,$O134/1000),SUM($O134,DG$4/1000)),3),CMB[[Cmb_ID]:[Cmb_ID]],0),SUM(N(DG$1),N($R134),1)),CHOOSE(AC[[M]:[M]],1,1,0,AC[[AB]:[AB]])),PRODUCT(INDEX(CMB[[BD_0O]:[BD_2O]],MATCH(ROUND(MIN(SUM(DG$4,$O134/1000),SUM($O134,DG$4/1000)),3),CMB[[Cmb_ID]:[Cmb_ID]],0),SUM(N(DG$1),N($R134),1)),CHOOSE(AC[[M]:[M]],1,0,1,AC[[DB]:[DB]])),PRODUCT(SUM(ROUND(AVERAGE(VALUE(DG$3),VALUE($P134)),0),CHOOSE(IF(OR(DG$1,$R134),4,INDEX(CMB[[Res_Rare]:[Res_Rare]],MATCH(ROUND(MIN(SUM(DG$4,$O134/1000),SUM($O134,DG$4/1000)),3),CMB[[Cmb_ID]:[Cmb_ID]],0))),-1,-1,0,0)),IF(OR(DG$1,$R134),4,INDEX(CMB[[Cmb_Rare]:[Cmb_Rare]],MATCH(ROUND(MIN(SUM(DG$4,$O134/1000),SUM($O134,DG$4/1000)),3),CMB[[Cmb_ID]:[Cmb_ID]],0))),CHOOSE(AC[[M]:[M]],2,1,1,SUM(AC[[AB]:[DB]])))),""))</f>
        <v/>
      </c>
      <c r="DH134" t="str">
        <f>IF(OR(DH$5="",$S134=""),"",IFERROR(SUM(PRODUCT(INDEX(CMB[[BA_0O]:[BA_2O]],MATCH(ROUND(MIN(SUM(DH$4,$O134/1000),SUM($O134,DH$4/1000)),3),CMB[[Cmb_ID]:[Cmb_ID]],0),SUM(N(DH$1),N($R134),1)),CHOOSE(AC[[M]:[M]],1,1,0,AC[[AB]:[AB]])),PRODUCT(INDEX(CMB[[BD_0O]:[BD_2O]],MATCH(ROUND(MIN(SUM(DH$4,$O134/1000),SUM($O134,DH$4/1000)),3),CMB[[Cmb_ID]:[Cmb_ID]],0),SUM(N(DH$1),N($R134),1)),CHOOSE(AC[[M]:[M]],1,0,1,AC[[DB]:[DB]])),PRODUCT(SUM(ROUND(AVERAGE(VALUE(DH$3),VALUE($P134)),0),CHOOSE(IF(OR(DH$1,$R134),4,INDEX(CMB[[Res_Rare]:[Res_Rare]],MATCH(ROUND(MIN(SUM(DH$4,$O134/1000),SUM($O134,DH$4/1000)),3),CMB[[Cmb_ID]:[Cmb_ID]],0))),-1,-1,0,0)),IF(OR(DH$1,$R134),4,INDEX(CMB[[Cmb_Rare]:[Cmb_Rare]],MATCH(ROUND(MIN(SUM(DH$4,$O134/1000),SUM($O134,DH$4/1000)),3),CMB[[Cmb_ID]:[Cmb_ID]],0))),CHOOSE(AC[[M]:[M]],2,1,1,SUM(AC[[AB]:[DB]])))),""))</f>
        <v/>
      </c>
      <c r="DI134" t="str">
        <f>IF(OR(DI$5="",$S134=""),"",IFERROR(SUM(PRODUCT(INDEX(CMB[[BA_0O]:[BA_2O]],MATCH(ROUND(MIN(SUM(DI$4,$O134/1000),SUM($O134,DI$4/1000)),3),CMB[[Cmb_ID]:[Cmb_ID]],0),SUM(N(DI$1),N($R134),1)),CHOOSE(AC[[M]:[M]],1,1,0,AC[[AB]:[AB]])),PRODUCT(INDEX(CMB[[BD_0O]:[BD_2O]],MATCH(ROUND(MIN(SUM(DI$4,$O134/1000),SUM($O134,DI$4/1000)),3),CMB[[Cmb_ID]:[Cmb_ID]],0),SUM(N(DI$1),N($R134),1)),CHOOSE(AC[[M]:[M]],1,0,1,AC[[DB]:[DB]])),PRODUCT(SUM(ROUND(AVERAGE(VALUE(DI$3),VALUE($P134)),0),CHOOSE(IF(OR(DI$1,$R134),4,INDEX(CMB[[Res_Rare]:[Res_Rare]],MATCH(ROUND(MIN(SUM(DI$4,$O134/1000),SUM($O134,DI$4/1000)),3),CMB[[Cmb_ID]:[Cmb_ID]],0))),-1,-1,0,0)),IF(OR(DI$1,$R134),4,INDEX(CMB[[Cmb_Rare]:[Cmb_Rare]],MATCH(ROUND(MIN(SUM(DI$4,$O134/1000),SUM($O134,DI$4/1000)),3),CMB[[Cmb_ID]:[Cmb_ID]],0))),CHOOSE(AC[[M]:[M]],2,1,1,SUM(AC[[AB]:[DB]])))),""))</f>
        <v/>
      </c>
      <c r="DJ134" t="str">
        <f>IF(OR(DJ$5="",$S134=""),"",IFERROR(SUM(PRODUCT(INDEX(CMB[[BA_0O]:[BA_2O]],MATCH(ROUND(MIN(SUM(DJ$4,$O134/1000),SUM($O134,DJ$4/1000)),3),CMB[[Cmb_ID]:[Cmb_ID]],0),SUM(N(DJ$1),N($R134),1)),CHOOSE(AC[[M]:[M]],1,1,0,AC[[AB]:[AB]])),PRODUCT(INDEX(CMB[[BD_0O]:[BD_2O]],MATCH(ROUND(MIN(SUM(DJ$4,$O134/1000),SUM($O134,DJ$4/1000)),3),CMB[[Cmb_ID]:[Cmb_ID]],0),SUM(N(DJ$1),N($R134),1)),CHOOSE(AC[[M]:[M]],1,0,1,AC[[DB]:[DB]])),PRODUCT(SUM(ROUND(AVERAGE(VALUE(DJ$3),VALUE($P134)),0),CHOOSE(IF(OR(DJ$1,$R134),4,INDEX(CMB[[Res_Rare]:[Res_Rare]],MATCH(ROUND(MIN(SUM(DJ$4,$O134/1000),SUM($O134,DJ$4/1000)),3),CMB[[Cmb_ID]:[Cmb_ID]],0))),-1,-1,0,0)),IF(OR(DJ$1,$R134),4,INDEX(CMB[[Cmb_Rare]:[Cmb_Rare]],MATCH(ROUND(MIN(SUM(DJ$4,$O134/1000),SUM($O134,DJ$4/1000)),3),CMB[[Cmb_ID]:[Cmb_ID]],0))),CHOOSE(AC[[M]:[M]],2,1,1,SUM(AC[[AB]:[DB]])))),""))</f>
        <v/>
      </c>
      <c r="DK134" t="str">
        <f>IF(OR(DK$5="",$S134=""),"",IFERROR(SUM(PRODUCT(INDEX(CMB[[BA_0O]:[BA_2O]],MATCH(ROUND(MIN(SUM(DK$4,$O134/1000),SUM($O134,DK$4/1000)),3),CMB[[Cmb_ID]:[Cmb_ID]],0),SUM(N(DK$1),N($R134),1)),CHOOSE(AC[[M]:[M]],1,1,0,AC[[AB]:[AB]])),PRODUCT(INDEX(CMB[[BD_0O]:[BD_2O]],MATCH(ROUND(MIN(SUM(DK$4,$O134/1000),SUM($O134,DK$4/1000)),3),CMB[[Cmb_ID]:[Cmb_ID]],0),SUM(N(DK$1),N($R134),1)),CHOOSE(AC[[M]:[M]],1,0,1,AC[[DB]:[DB]])),PRODUCT(SUM(ROUND(AVERAGE(VALUE(DK$3),VALUE($P134)),0),CHOOSE(IF(OR(DK$1,$R134),4,INDEX(CMB[[Res_Rare]:[Res_Rare]],MATCH(ROUND(MIN(SUM(DK$4,$O134/1000),SUM($O134,DK$4/1000)),3),CMB[[Cmb_ID]:[Cmb_ID]],0))),-1,-1,0,0)),IF(OR(DK$1,$R134),4,INDEX(CMB[[Cmb_Rare]:[Cmb_Rare]],MATCH(ROUND(MIN(SUM(DK$4,$O134/1000),SUM($O134,DK$4/1000)),3),CMB[[Cmb_ID]:[Cmb_ID]],0))),CHOOSE(AC[[M]:[M]],2,1,1,SUM(AC[[AB]:[DB]])))),""))</f>
        <v/>
      </c>
      <c r="DL134" t="str">
        <f>IF(OR(DL$5="",$S134=""),"",IFERROR(SUM(PRODUCT(INDEX(CMB[[BA_0O]:[BA_2O]],MATCH(ROUND(MIN(SUM(DL$4,$O134/1000),SUM($O134,DL$4/1000)),3),CMB[[Cmb_ID]:[Cmb_ID]],0),SUM(N(DL$1),N($R134),1)),CHOOSE(AC[[M]:[M]],1,1,0,AC[[AB]:[AB]])),PRODUCT(INDEX(CMB[[BD_0O]:[BD_2O]],MATCH(ROUND(MIN(SUM(DL$4,$O134/1000),SUM($O134,DL$4/1000)),3),CMB[[Cmb_ID]:[Cmb_ID]],0),SUM(N(DL$1),N($R134),1)),CHOOSE(AC[[M]:[M]],1,0,1,AC[[DB]:[DB]])),PRODUCT(SUM(ROUND(AVERAGE(VALUE(DL$3),VALUE($P134)),0),CHOOSE(IF(OR(DL$1,$R134),4,INDEX(CMB[[Res_Rare]:[Res_Rare]],MATCH(ROUND(MIN(SUM(DL$4,$O134/1000),SUM($O134,DL$4/1000)),3),CMB[[Cmb_ID]:[Cmb_ID]],0))),-1,-1,0,0)),IF(OR(DL$1,$R134),4,INDEX(CMB[[Cmb_Rare]:[Cmb_Rare]],MATCH(ROUND(MIN(SUM(DL$4,$O134/1000),SUM($O134,DL$4/1000)),3),CMB[[Cmb_ID]:[Cmb_ID]],0))),CHOOSE(AC[[M]:[M]],2,1,1,SUM(AC[[AB]:[DB]])))),""))</f>
        <v/>
      </c>
      <c r="DM134" t="str">
        <f>IF(OR(DM$5="",$S134=""),"",IFERROR(SUM(PRODUCT(INDEX(CMB[[BA_0O]:[BA_2O]],MATCH(ROUND(MIN(SUM(DM$4,$O134/1000),SUM($O134,DM$4/1000)),3),CMB[[Cmb_ID]:[Cmb_ID]],0),SUM(N(DM$1),N($R134),1)),CHOOSE(AC[[M]:[M]],1,1,0,AC[[AB]:[AB]])),PRODUCT(INDEX(CMB[[BD_0O]:[BD_2O]],MATCH(ROUND(MIN(SUM(DM$4,$O134/1000),SUM($O134,DM$4/1000)),3),CMB[[Cmb_ID]:[Cmb_ID]],0),SUM(N(DM$1),N($R134),1)),CHOOSE(AC[[M]:[M]],1,0,1,AC[[DB]:[DB]])),PRODUCT(SUM(ROUND(AVERAGE(VALUE(DM$3),VALUE($P134)),0),CHOOSE(IF(OR(DM$1,$R134),4,INDEX(CMB[[Res_Rare]:[Res_Rare]],MATCH(ROUND(MIN(SUM(DM$4,$O134/1000),SUM($O134,DM$4/1000)),3),CMB[[Cmb_ID]:[Cmb_ID]],0))),-1,-1,0,0)),IF(OR(DM$1,$R134),4,INDEX(CMB[[Cmb_Rare]:[Cmb_Rare]],MATCH(ROUND(MIN(SUM(DM$4,$O134/1000),SUM($O134,DM$4/1000)),3),CMB[[Cmb_ID]:[Cmb_ID]],0))),CHOOSE(AC[[M]:[M]],2,1,1,SUM(AC[[AB]:[DB]])))),""))</f>
        <v/>
      </c>
      <c r="DN134" t="str">
        <f>IF(OR(DN$5="",$S134=""),"",IFERROR(SUM(PRODUCT(INDEX(CMB[[BA_0O]:[BA_2O]],MATCH(ROUND(MIN(SUM(DN$4,$O134/1000),SUM($O134,DN$4/1000)),3),CMB[[Cmb_ID]:[Cmb_ID]],0),SUM(N(DN$1),N($R134),1)),CHOOSE(AC[[M]:[M]],1,1,0,AC[[AB]:[AB]])),PRODUCT(INDEX(CMB[[BD_0O]:[BD_2O]],MATCH(ROUND(MIN(SUM(DN$4,$O134/1000),SUM($O134,DN$4/1000)),3),CMB[[Cmb_ID]:[Cmb_ID]],0),SUM(N(DN$1),N($R134),1)),CHOOSE(AC[[M]:[M]],1,0,1,AC[[DB]:[DB]])),PRODUCT(SUM(ROUND(AVERAGE(VALUE(DN$3),VALUE($P134)),0),CHOOSE(IF(OR(DN$1,$R134),4,INDEX(CMB[[Res_Rare]:[Res_Rare]],MATCH(ROUND(MIN(SUM(DN$4,$O134/1000),SUM($O134,DN$4/1000)),3),CMB[[Cmb_ID]:[Cmb_ID]],0))),-1,-1,0,0)),IF(OR(DN$1,$R134),4,INDEX(CMB[[Cmb_Rare]:[Cmb_Rare]],MATCH(ROUND(MIN(SUM(DN$4,$O134/1000),SUM($O134,DN$4/1000)),3),CMB[[Cmb_ID]:[Cmb_ID]],0))),CHOOSE(AC[[M]:[M]],2,1,1,SUM(AC[[AB]:[DB]])))),""))</f>
        <v/>
      </c>
      <c r="DO134" t="str">
        <f>IF(OR(DO$5="",$S134=""),"",IFERROR(SUM(PRODUCT(INDEX(CMB[[BA_0O]:[BA_2O]],MATCH(ROUND(MIN(SUM(DO$4,$O134/1000),SUM($O134,DO$4/1000)),3),CMB[[Cmb_ID]:[Cmb_ID]],0),SUM(N(DO$1),N($R134),1)),CHOOSE(AC[[M]:[M]],1,1,0,AC[[AB]:[AB]])),PRODUCT(INDEX(CMB[[BD_0O]:[BD_2O]],MATCH(ROUND(MIN(SUM(DO$4,$O134/1000),SUM($O134,DO$4/1000)),3),CMB[[Cmb_ID]:[Cmb_ID]],0),SUM(N(DO$1),N($R134),1)),CHOOSE(AC[[M]:[M]],1,0,1,AC[[DB]:[DB]])),PRODUCT(SUM(ROUND(AVERAGE(VALUE(DO$3),VALUE($P134)),0),CHOOSE(IF(OR(DO$1,$R134),4,INDEX(CMB[[Res_Rare]:[Res_Rare]],MATCH(ROUND(MIN(SUM(DO$4,$O134/1000),SUM($O134,DO$4/1000)),3),CMB[[Cmb_ID]:[Cmb_ID]],0))),-1,-1,0,0)),IF(OR(DO$1,$R134),4,INDEX(CMB[[Cmb_Rare]:[Cmb_Rare]],MATCH(ROUND(MIN(SUM(DO$4,$O134/1000),SUM($O134,DO$4/1000)),3),CMB[[Cmb_ID]:[Cmb_ID]],0))),CHOOSE(AC[[M]:[M]],2,1,1,SUM(AC[[AB]:[DB]])))),""))</f>
        <v/>
      </c>
      <c r="DP134" t="str">
        <f>IF(OR(DP$5="",$S134=""),"",IFERROR(SUM(PRODUCT(INDEX(CMB[[BA_0O]:[BA_2O]],MATCH(ROUND(MIN(SUM(DP$4,$O134/1000),SUM($O134,DP$4/1000)),3),CMB[[Cmb_ID]:[Cmb_ID]],0),SUM(N(DP$1),N($R134),1)),CHOOSE(AC[[M]:[M]],1,1,0,AC[[AB]:[AB]])),PRODUCT(INDEX(CMB[[BD_0O]:[BD_2O]],MATCH(ROUND(MIN(SUM(DP$4,$O134/1000),SUM($O134,DP$4/1000)),3),CMB[[Cmb_ID]:[Cmb_ID]],0),SUM(N(DP$1),N($R134),1)),CHOOSE(AC[[M]:[M]],1,0,1,AC[[DB]:[DB]])),PRODUCT(SUM(ROUND(AVERAGE(VALUE(DP$3),VALUE($P134)),0),CHOOSE(IF(OR(DP$1,$R134),4,INDEX(CMB[[Res_Rare]:[Res_Rare]],MATCH(ROUND(MIN(SUM(DP$4,$O134/1000),SUM($O134,DP$4/1000)),3),CMB[[Cmb_ID]:[Cmb_ID]],0))),-1,-1,0,0)),IF(OR(DP$1,$R134),4,INDEX(CMB[[Cmb_Rare]:[Cmb_Rare]],MATCH(ROUND(MIN(SUM(DP$4,$O134/1000),SUM($O134,DP$4/1000)),3),CMB[[Cmb_ID]:[Cmb_ID]],0))),CHOOSE(AC[[M]:[M]],2,1,1,SUM(AC[[AB]:[DB]])))),""))</f>
        <v/>
      </c>
      <c r="DQ134" t="str">
        <f>IF(OR(DQ$5="",$S134=""),"",IFERROR(SUM(PRODUCT(INDEX(CMB[[BA_0O]:[BA_2O]],MATCH(ROUND(MIN(SUM(DQ$4,$O134/1000),SUM($O134,DQ$4/1000)),3),CMB[[Cmb_ID]:[Cmb_ID]],0),SUM(N(DQ$1),N($R134),1)),CHOOSE(AC[[M]:[M]],1,1,0,AC[[AB]:[AB]])),PRODUCT(INDEX(CMB[[BD_0O]:[BD_2O]],MATCH(ROUND(MIN(SUM(DQ$4,$O134/1000),SUM($O134,DQ$4/1000)),3),CMB[[Cmb_ID]:[Cmb_ID]],0),SUM(N(DQ$1),N($R134),1)),CHOOSE(AC[[M]:[M]],1,0,1,AC[[DB]:[DB]])),PRODUCT(SUM(ROUND(AVERAGE(VALUE(DQ$3),VALUE($P134)),0),CHOOSE(IF(OR(DQ$1,$R134),4,INDEX(CMB[[Res_Rare]:[Res_Rare]],MATCH(ROUND(MIN(SUM(DQ$4,$O134/1000),SUM($O134,DQ$4/1000)),3),CMB[[Cmb_ID]:[Cmb_ID]],0))),-1,-1,0,0)),IF(OR(DQ$1,$R134),4,INDEX(CMB[[Cmb_Rare]:[Cmb_Rare]],MATCH(ROUND(MIN(SUM(DQ$4,$O134/1000),SUM($O134,DQ$4/1000)),3),CMB[[Cmb_ID]:[Cmb_ID]],0))),CHOOSE(AC[[M]:[M]],2,1,1,SUM(AC[[AB]:[DB]])))),""))</f>
        <v/>
      </c>
      <c r="DR134" t="str">
        <f>IF(OR(DR$5="",$S134=""),"",IFERROR(SUM(PRODUCT(INDEX(CMB[[BA_0O]:[BA_2O]],MATCH(ROUND(MIN(SUM(DR$4,$O134/1000),SUM($O134,DR$4/1000)),3),CMB[[Cmb_ID]:[Cmb_ID]],0),SUM(N(DR$1),N($R134),1)),CHOOSE(AC[[M]:[M]],1,1,0,AC[[AB]:[AB]])),PRODUCT(INDEX(CMB[[BD_0O]:[BD_2O]],MATCH(ROUND(MIN(SUM(DR$4,$O134/1000),SUM($O134,DR$4/1000)),3),CMB[[Cmb_ID]:[Cmb_ID]],0),SUM(N(DR$1),N($R134),1)),CHOOSE(AC[[M]:[M]],1,0,1,AC[[DB]:[DB]])),PRODUCT(SUM(ROUND(AVERAGE(VALUE(DR$3),VALUE($P134)),0),CHOOSE(IF(OR(DR$1,$R134),4,INDEX(CMB[[Res_Rare]:[Res_Rare]],MATCH(ROUND(MIN(SUM(DR$4,$O134/1000),SUM($O134,DR$4/1000)),3),CMB[[Cmb_ID]:[Cmb_ID]],0))),-1,-1,0,0)),IF(OR(DR$1,$R134),4,INDEX(CMB[[Cmb_Rare]:[Cmb_Rare]],MATCH(ROUND(MIN(SUM(DR$4,$O134/1000),SUM($O134,DR$4/1000)),3),CMB[[Cmb_ID]:[Cmb_ID]],0))),CHOOSE(AC[[M]:[M]],2,1,1,SUM(AC[[AB]:[DB]])))),""))</f>
        <v/>
      </c>
      <c r="DS134" t="str">
        <f>IF(OR(DS$5="",$S134=""),"",IFERROR(SUM(PRODUCT(INDEX(CMB[[BA_0O]:[BA_2O]],MATCH(ROUND(MIN(SUM(DS$4,$O134/1000),SUM($O134,DS$4/1000)),3),CMB[[Cmb_ID]:[Cmb_ID]],0),SUM(N(DS$1),N($R134),1)),CHOOSE(AC[[M]:[M]],1,1,0,AC[[AB]:[AB]])),PRODUCT(INDEX(CMB[[BD_0O]:[BD_2O]],MATCH(ROUND(MIN(SUM(DS$4,$O134/1000),SUM($O134,DS$4/1000)),3),CMB[[Cmb_ID]:[Cmb_ID]],0),SUM(N(DS$1),N($R134),1)),CHOOSE(AC[[M]:[M]],1,0,1,AC[[DB]:[DB]])),PRODUCT(SUM(ROUND(AVERAGE(VALUE(DS$3),VALUE($P134)),0),CHOOSE(IF(OR(DS$1,$R134),4,INDEX(CMB[[Res_Rare]:[Res_Rare]],MATCH(ROUND(MIN(SUM(DS$4,$O134/1000),SUM($O134,DS$4/1000)),3),CMB[[Cmb_ID]:[Cmb_ID]],0))),-1,-1,0,0)),IF(OR(DS$1,$R134),4,INDEX(CMB[[Cmb_Rare]:[Cmb_Rare]],MATCH(ROUND(MIN(SUM(DS$4,$O134/1000),SUM($O134,DS$4/1000)),3),CMB[[Cmb_ID]:[Cmb_ID]],0))),CHOOSE(AC[[M]:[M]],2,1,1,SUM(AC[[AB]:[DB]])))),""))</f>
        <v/>
      </c>
      <c r="DT134" t="str">
        <f>IF(OR(DT$5="",$S134=""),"",IFERROR(SUM(PRODUCT(INDEX(CMB[[BA_0O]:[BA_2O]],MATCH(ROUND(MIN(SUM(DT$4,$O134/1000),SUM($O134,DT$4/1000)),3),CMB[[Cmb_ID]:[Cmb_ID]],0),SUM(N(DT$1),N($R134),1)),CHOOSE(AC[[M]:[M]],1,1,0,AC[[AB]:[AB]])),PRODUCT(INDEX(CMB[[BD_0O]:[BD_2O]],MATCH(ROUND(MIN(SUM(DT$4,$O134/1000),SUM($O134,DT$4/1000)),3),CMB[[Cmb_ID]:[Cmb_ID]],0),SUM(N(DT$1),N($R134),1)),CHOOSE(AC[[M]:[M]],1,0,1,AC[[DB]:[DB]])),PRODUCT(SUM(ROUND(AVERAGE(VALUE(DT$3),VALUE($P134)),0),CHOOSE(IF(OR(DT$1,$R134),4,INDEX(CMB[[Res_Rare]:[Res_Rare]],MATCH(ROUND(MIN(SUM(DT$4,$O134/1000),SUM($O134,DT$4/1000)),3),CMB[[Cmb_ID]:[Cmb_ID]],0))),-1,-1,0,0)),IF(OR(DT$1,$R134),4,INDEX(CMB[[Cmb_Rare]:[Cmb_Rare]],MATCH(ROUND(MIN(SUM(DT$4,$O134/1000),SUM($O134,DT$4/1000)),3),CMB[[Cmb_ID]:[Cmb_ID]],0))),CHOOSE(AC[[M]:[M]],2,1,1,SUM(AC[[AB]:[DB]])))),""))</f>
        <v/>
      </c>
      <c r="DU134" t="str">
        <f>IF(OR(DU$5="",$S134=""),"",IFERROR(SUM(PRODUCT(INDEX(CMB[[BA_0O]:[BA_2O]],MATCH(ROUND(MIN(SUM(DU$4,$O134/1000),SUM($O134,DU$4/1000)),3),CMB[[Cmb_ID]:[Cmb_ID]],0),SUM(N(DU$1),N($R134),1)),CHOOSE(AC[[M]:[M]],1,1,0,AC[[AB]:[AB]])),PRODUCT(INDEX(CMB[[BD_0O]:[BD_2O]],MATCH(ROUND(MIN(SUM(DU$4,$O134/1000),SUM($O134,DU$4/1000)),3),CMB[[Cmb_ID]:[Cmb_ID]],0),SUM(N(DU$1),N($R134),1)),CHOOSE(AC[[M]:[M]],1,0,1,AC[[DB]:[DB]])),PRODUCT(SUM(ROUND(AVERAGE(VALUE(DU$3),VALUE($P134)),0),CHOOSE(IF(OR(DU$1,$R134),4,INDEX(CMB[[Res_Rare]:[Res_Rare]],MATCH(ROUND(MIN(SUM(DU$4,$O134/1000),SUM($O134,DU$4/1000)),3),CMB[[Cmb_ID]:[Cmb_ID]],0))),-1,-1,0,0)),IF(OR(DU$1,$R134),4,INDEX(CMB[[Cmb_Rare]:[Cmb_Rare]],MATCH(ROUND(MIN(SUM(DU$4,$O134/1000),SUM($O134,DU$4/1000)),3),CMB[[Cmb_ID]:[Cmb_ID]],0))),CHOOSE(AC[[M]:[M]],2,1,1,SUM(AC[[AB]:[DB]])))),""))</f>
        <v/>
      </c>
      <c r="DV134" t="str">
        <f>IF(OR(DV$5="",$S134=""),"",IFERROR(SUM(PRODUCT(INDEX(CMB[[BA_0O]:[BA_2O]],MATCH(ROUND(MIN(SUM(DV$4,$O134/1000),SUM($O134,DV$4/1000)),3),CMB[[Cmb_ID]:[Cmb_ID]],0),SUM(N(DV$1),N($R134),1)),CHOOSE(AC[[M]:[M]],1,1,0,AC[[AB]:[AB]])),PRODUCT(INDEX(CMB[[BD_0O]:[BD_2O]],MATCH(ROUND(MIN(SUM(DV$4,$O134/1000),SUM($O134,DV$4/1000)),3),CMB[[Cmb_ID]:[Cmb_ID]],0),SUM(N(DV$1),N($R134),1)),CHOOSE(AC[[M]:[M]],1,0,1,AC[[DB]:[DB]])),PRODUCT(SUM(ROUND(AVERAGE(VALUE(DV$3),VALUE($P134)),0),CHOOSE(IF(OR(DV$1,$R134),4,INDEX(CMB[[Res_Rare]:[Res_Rare]],MATCH(ROUND(MIN(SUM(DV$4,$O134/1000),SUM($O134,DV$4/1000)),3),CMB[[Cmb_ID]:[Cmb_ID]],0))),-1,-1,0,0)),IF(OR(DV$1,$R134),4,INDEX(CMB[[Cmb_Rare]:[Cmb_Rare]],MATCH(ROUND(MIN(SUM(DV$4,$O134/1000),SUM($O134,DV$4/1000)),3),CMB[[Cmb_ID]:[Cmb_ID]],0))),CHOOSE(AC[[M]:[M]],2,1,1,SUM(AC[[AB]:[DB]])))),""))</f>
        <v/>
      </c>
      <c r="DW134" t="str">
        <f>IF(OR(DW$5="",$S134=""),"",IFERROR(SUM(PRODUCT(INDEX(CMB[[BA_0O]:[BA_2O]],MATCH(ROUND(MIN(SUM(DW$4,$O134/1000),SUM($O134,DW$4/1000)),3),CMB[[Cmb_ID]:[Cmb_ID]],0),SUM(N(DW$1),N($R134),1)),CHOOSE(AC[[M]:[M]],1,1,0,AC[[AB]:[AB]])),PRODUCT(INDEX(CMB[[BD_0O]:[BD_2O]],MATCH(ROUND(MIN(SUM(DW$4,$O134/1000),SUM($O134,DW$4/1000)),3),CMB[[Cmb_ID]:[Cmb_ID]],0),SUM(N(DW$1),N($R134),1)),CHOOSE(AC[[M]:[M]],1,0,1,AC[[DB]:[DB]])),PRODUCT(SUM(ROUND(AVERAGE(VALUE(DW$3),VALUE($P134)),0),CHOOSE(IF(OR(DW$1,$R134),4,INDEX(CMB[[Res_Rare]:[Res_Rare]],MATCH(ROUND(MIN(SUM(DW$4,$O134/1000),SUM($O134,DW$4/1000)),3),CMB[[Cmb_ID]:[Cmb_ID]],0))),-1,-1,0,0)),IF(OR(DW$1,$R134),4,INDEX(CMB[[Cmb_Rare]:[Cmb_Rare]],MATCH(ROUND(MIN(SUM(DW$4,$O134/1000),SUM($O134,DW$4/1000)),3),CMB[[Cmb_ID]:[Cmb_ID]],0))),CHOOSE(AC[[M]:[M]],2,1,1,SUM(AC[[AB]:[DB]])))),""))</f>
        <v/>
      </c>
      <c r="DX134" t="str">
        <f>IF(OR(DX$5="",$S134=""),"",IFERROR(SUM(PRODUCT(INDEX(CMB[[BA_0O]:[BA_2O]],MATCH(ROUND(MIN(SUM(DX$4,$O134/1000),SUM($O134,DX$4/1000)),3),CMB[[Cmb_ID]:[Cmb_ID]],0),SUM(N(DX$1),N($R134),1)),CHOOSE(AC[[M]:[M]],1,1,0,AC[[AB]:[AB]])),PRODUCT(INDEX(CMB[[BD_0O]:[BD_2O]],MATCH(ROUND(MIN(SUM(DX$4,$O134/1000),SUM($O134,DX$4/1000)),3),CMB[[Cmb_ID]:[Cmb_ID]],0),SUM(N(DX$1),N($R134),1)),CHOOSE(AC[[M]:[M]],1,0,1,AC[[DB]:[DB]])),PRODUCT(SUM(ROUND(AVERAGE(VALUE(DX$3),VALUE($P134)),0),CHOOSE(IF(OR(DX$1,$R134),4,INDEX(CMB[[Res_Rare]:[Res_Rare]],MATCH(ROUND(MIN(SUM(DX$4,$O134/1000),SUM($O134,DX$4/1000)),3),CMB[[Cmb_ID]:[Cmb_ID]],0))),-1,-1,0,0)),IF(OR(DX$1,$R134),4,INDEX(CMB[[Cmb_Rare]:[Cmb_Rare]],MATCH(ROUND(MIN(SUM(DX$4,$O134/1000),SUM($O134,DX$4/1000)),3),CMB[[Cmb_ID]:[Cmb_ID]],0))),CHOOSE(AC[[M]:[M]],2,1,1,SUM(AC[[AB]:[DB]])))),""))</f>
        <v/>
      </c>
      <c r="DY134" t="str">
        <f>IF(OR(DY$5="",$S134=""),"",IFERROR(SUM(PRODUCT(INDEX(CMB[[BA_0O]:[BA_2O]],MATCH(ROUND(MIN(SUM(DY$4,$O134/1000),SUM($O134,DY$4/1000)),3),CMB[[Cmb_ID]:[Cmb_ID]],0),SUM(N(DY$1),N($R134),1)),CHOOSE(AC[[M]:[M]],1,1,0,AC[[AB]:[AB]])),PRODUCT(INDEX(CMB[[BD_0O]:[BD_2O]],MATCH(ROUND(MIN(SUM(DY$4,$O134/1000),SUM($O134,DY$4/1000)),3),CMB[[Cmb_ID]:[Cmb_ID]],0),SUM(N(DY$1),N($R134),1)),CHOOSE(AC[[M]:[M]],1,0,1,AC[[DB]:[DB]])),PRODUCT(SUM(ROUND(AVERAGE(VALUE(DY$3),VALUE($P134)),0),CHOOSE(IF(OR(DY$1,$R134),4,INDEX(CMB[[Res_Rare]:[Res_Rare]],MATCH(ROUND(MIN(SUM(DY$4,$O134/1000),SUM($O134,DY$4/1000)),3),CMB[[Cmb_ID]:[Cmb_ID]],0))),-1,-1,0,0)),IF(OR(DY$1,$R134),4,INDEX(CMB[[Cmb_Rare]:[Cmb_Rare]],MATCH(ROUND(MIN(SUM(DY$4,$O134/1000),SUM($O134,DY$4/1000)),3),CMB[[Cmb_ID]:[Cmb_ID]],0))),CHOOSE(AC[[M]:[M]],2,1,1,SUM(AC[[AB]:[DB]])))),""))</f>
        <v/>
      </c>
      <c r="DZ134" t="str">
        <f>IF(OR(DZ$5="",$S134=""),"",IFERROR(SUM(PRODUCT(INDEX(CMB[[BA_0O]:[BA_2O]],MATCH(ROUND(MIN(SUM(DZ$4,$O134/1000),SUM($O134,DZ$4/1000)),3),CMB[[Cmb_ID]:[Cmb_ID]],0),SUM(N(DZ$1),N($R134),1)),CHOOSE(AC[[M]:[M]],1,1,0,AC[[AB]:[AB]])),PRODUCT(INDEX(CMB[[BD_0O]:[BD_2O]],MATCH(ROUND(MIN(SUM(DZ$4,$O134/1000),SUM($O134,DZ$4/1000)),3),CMB[[Cmb_ID]:[Cmb_ID]],0),SUM(N(DZ$1),N($R134),1)),CHOOSE(AC[[M]:[M]],1,0,1,AC[[DB]:[DB]])),PRODUCT(SUM(ROUND(AVERAGE(VALUE(DZ$3),VALUE($P134)),0),CHOOSE(IF(OR(DZ$1,$R134),4,INDEX(CMB[[Res_Rare]:[Res_Rare]],MATCH(ROUND(MIN(SUM(DZ$4,$O134/1000),SUM($O134,DZ$4/1000)),3),CMB[[Cmb_ID]:[Cmb_ID]],0))),-1,-1,0,0)),IF(OR(DZ$1,$R134),4,INDEX(CMB[[Cmb_Rare]:[Cmb_Rare]],MATCH(ROUND(MIN(SUM(DZ$4,$O134/1000),SUM($O134,DZ$4/1000)),3),CMB[[Cmb_ID]:[Cmb_ID]],0))),CHOOSE(AC[[M]:[M]],2,1,1,SUM(AC[[AB]:[DB]])))),""))</f>
        <v/>
      </c>
      <c r="EA134" t="str">
        <f>IF(OR(EA$5="",$S134=""),"",IFERROR(SUM(PRODUCT(INDEX(CMB[[BA_0O]:[BA_2O]],MATCH(ROUND(MIN(SUM(EA$4,$O134/1000),SUM($O134,EA$4/1000)),3),CMB[[Cmb_ID]:[Cmb_ID]],0),SUM(N(EA$1),N($R134),1)),CHOOSE(AC[[M]:[M]],1,1,0,AC[[AB]:[AB]])),PRODUCT(INDEX(CMB[[BD_0O]:[BD_2O]],MATCH(ROUND(MIN(SUM(EA$4,$O134/1000),SUM($O134,EA$4/1000)),3),CMB[[Cmb_ID]:[Cmb_ID]],0),SUM(N(EA$1),N($R134),1)),CHOOSE(AC[[M]:[M]],1,0,1,AC[[DB]:[DB]])),PRODUCT(SUM(ROUND(AVERAGE(VALUE(EA$3),VALUE($P134)),0),CHOOSE(IF(OR(EA$1,$R134),4,INDEX(CMB[[Res_Rare]:[Res_Rare]],MATCH(ROUND(MIN(SUM(EA$4,$O134/1000),SUM($O134,EA$4/1000)),3),CMB[[Cmb_ID]:[Cmb_ID]],0))),-1,-1,0,0)),IF(OR(EA$1,$R134),4,INDEX(CMB[[Cmb_Rare]:[Cmb_Rare]],MATCH(ROUND(MIN(SUM(EA$4,$O134/1000),SUM($O134,EA$4/1000)),3),CMB[[Cmb_ID]:[Cmb_ID]],0))),CHOOSE(AC[[M]:[M]],2,1,1,SUM(AC[[AB]:[DB]])))),""))</f>
        <v/>
      </c>
      <c r="EB134" t="str">
        <f>IF(OR(EB$5="",$S134=""),"",IFERROR(SUM(PRODUCT(INDEX(CMB[[BA_0O]:[BA_2O]],MATCH(ROUND(MIN(SUM(EB$4,$O134/1000),SUM($O134,EB$4/1000)),3),CMB[[Cmb_ID]:[Cmb_ID]],0),SUM(N(EB$1),N($R134),1)),CHOOSE(AC[[M]:[M]],1,1,0,AC[[AB]:[AB]])),PRODUCT(INDEX(CMB[[BD_0O]:[BD_2O]],MATCH(ROUND(MIN(SUM(EB$4,$O134/1000),SUM($O134,EB$4/1000)),3),CMB[[Cmb_ID]:[Cmb_ID]],0),SUM(N(EB$1),N($R134),1)),CHOOSE(AC[[M]:[M]],1,0,1,AC[[DB]:[DB]])),PRODUCT(SUM(ROUND(AVERAGE(VALUE(EB$3),VALUE($P134)),0),CHOOSE(IF(OR(EB$1,$R134),4,INDEX(CMB[[Res_Rare]:[Res_Rare]],MATCH(ROUND(MIN(SUM(EB$4,$O134/1000),SUM($O134,EB$4/1000)),3),CMB[[Cmb_ID]:[Cmb_ID]],0))),-1,-1,0,0)),IF(OR(EB$1,$R134),4,INDEX(CMB[[Cmb_Rare]:[Cmb_Rare]],MATCH(ROUND(MIN(SUM(EB$4,$O134/1000),SUM($O134,EB$4/1000)),3),CMB[[Cmb_ID]:[Cmb_ID]],0))),CHOOSE(AC[[M]:[M]],2,1,1,SUM(AC[[AB]:[DB]])))),""))</f>
        <v/>
      </c>
      <c r="EC134" t="str">
        <f>IF(OR(EC$5="",$S134=""),"",IFERROR(SUM(PRODUCT(INDEX(CMB[[BA_0O]:[BA_2O]],MATCH(ROUND(MIN(SUM(EC$4,$O134/1000),SUM($O134,EC$4/1000)),3),CMB[[Cmb_ID]:[Cmb_ID]],0),SUM(N(EC$1),N($R134),1)),CHOOSE(AC[[M]:[M]],1,1,0,AC[[AB]:[AB]])),PRODUCT(INDEX(CMB[[BD_0O]:[BD_2O]],MATCH(ROUND(MIN(SUM(EC$4,$O134/1000),SUM($O134,EC$4/1000)),3),CMB[[Cmb_ID]:[Cmb_ID]],0),SUM(N(EC$1),N($R134),1)),CHOOSE(AC[[M]:[M]],1,0,1,AC[[DB]:[DB]])),PRODUCT(SUM(ROUND(AVERAGE(VALUE(EC$3),VALUE($P134)),0),CHOOSE(IF(OR(EC$1,$R134),4,INDEX(CMB[[Res_Rare]:[Res_Rare]],MATCH(ROUND(MIN(SUM(EC$4,$O134/1000),SUM($O134,EC$4/1000)),3),CMB[[Cmb_ID]:[Cmb_ID]],0))),-1,-1,0,0)),IF(OR(EC$1,$R134),4,INDEX(CMB[[Cmb_Rare]:[Cmb_Rare]],MATCH(ROUND(MIN(SUM(EC$4,$O134/1000),SUM($O134,EC$4/1000)),3),CMB[[Cmb_ID]:[Cmb_ID]],0))),CHOOSE(AC[[M]:[M]],2,1,1,SUM(AC[[AB]:[DB]])))),""))</f>
        <v/>
      </c>
      <c r="ED134" t="str">
        <f>IF(OR(ED$5="",$S134=""),"",IFERROR(SUM(PRODUCT(INDEX(CMB[[BA_0O]:[BA_2O]],MATCH(ROUND(MIN(SUM(ED$4,$O134/1000),SUM($O134,ED$4/1000)),3),CMB[[Cmb_ID]:[Cmb_ID]],0),SUM(N(ED$1),N($R134),1)),CHOOSE(AC[[M]:[M]],1,1,0,AC[[AB]:[AB]])),PRODUCT(INDEX(CMB[[BD_0O]:[BD_2O]],MATCH(ROUND(MIN(SUM(ED$4,$O134/1000),SUM($O134,ED$4/1000)),3),CMB[[Cmb_ID]:[Cmb_ID]],0),SUM(N(ED$1),N($R134),1)),CHOOSE(AC[[M]:[M]],1,0,1,AC[[DB]:[DB]])),PRODUCT(SUM(ROUND(AVERAGE(VALUE(ED$3),VALUE($P134)),0),CHOOSE(IF(OR(ED$1,$R134),4,INDEX(CMB[[Res_Rare]:[Res_Rare]],MATCH(ROUND(MIN(SUM(ED$4,$O134/1000),SUM($O134,ED$4/1000)),3),CMB[[Cmb_ID]:[Cmb_ID]],0))),-1,-1,0,0)),IF(OR(ED$1,$R134),4,INDEX(CMB[[Cmb_Rare]:[Cmb_Rare]],MATCH(ROUND(MIN(SUM(ED$4,$O134/1000),SUM($O134,ED$4/1000)),3),CMB[[Cmb_ID]:[Cmb_ID]],0))),CHOOSE(AC[[M]:[M]],2,1,1,SUM(AC[[AB]:[DB]])))),""))</f>
        <v/>
      </c>
      <c r="EE134" t="str">
        <f>IF(OR(EE$5="",$S134=""),"",IFERROR(SUM(PRODUCT(INDEX(CMB[[BA_0O]:[BA_2O]],MATCH(ROUND(MIN(SUM(EE$4,$O134/1000),SUM($O134,EE$4/1000)),3),CMB[[Cmb_ID]:[Cmb_ID]],0),SUM(N(EE$1),N($R134),1)),CHOOSE(AC[[M]:[M]],1,1,0,AC[[AB]:[AB]])),PRODUCT(INDEX(CMB[[BD_0O]:[BD_2O]],MATCH(ROUND(MIN(SUM(EE$4,$O134/1000),SUM($O134,EE$4/1000)),3),CMB[[Cmb_ID]:[Cmb_ID]],0),SUM(N(EE$1),N($R134),1)),CHOOSE(AC[[M]:[M]],1,0,1,AC[[DB]:[DB]])),PRODUCT(SUM(ROUND(AVERAGE(VALUE(EE$3),VALUE($P134)),0),CHOOSE(IF(OR(EE$1,$R134),4,INDEX(CMB[[Res_Rare]:[Res_Rare]],MATCH(ROUND(MIN(SUM(EE$4,$O134/1000),SUM($O134,EE$4/1000)),3),CMB[[Cmb_ID]:[Cmb_ID]],0))),-1,-1,0,0)),IF(OR(EE$1,$R134),4,INDEX(CMB[[Cmb_Rare]:[Cmb_Rare]],MATCH(ROUND(MIN(SUM(EE$4,$O134/1000),SUM($O134,EE$4/1000)),3),CMB[[Cmb_ID]:[Cmb_ID]],0))),CHOOSE(AC[[M]:[M]],2,1,1,SUM(AC[[AB]:[DB]])))),""))</f>
        <v/>
      </c>
      <c r="EF134" t="str">
        <f>IF(OR(EF$5="",$S134=""),"",IFERROR(SUM(PRODUCT(INDEX(CMB[[BA_0O]:[BA_2O]],MATCH(ROUND(MIN(SUM(EF$4,$O134/1000),SUM($O134,EF$4/1000)),3),CMB[[Cmb_ID]:[Cmb_ID]],0),SUM(N(EF$1),N($R134),1)),CHOOSE(AC[[M]:[M]],1,1,0,AC[[AB]:[AB]])),PRODUCT(INDEX(CMB[[BD_0O]:[BD_2O]],MATCH(ROUND(MIN(SUM(EF$4,$O134/1000),SUM($O134,EF$4/1000)),3),CMB[[Cmb_ID]:[Cmb_ID]],0),SUM(N(EF$1),N($R134),1)),CHOOSE(AC[[M]:[M]],1,0,1,AC[[DB]:[DB]])),PRODUCT(SUM(ROUND(AVERAGE(VALUE(EF$3),VALUE($P134)),0),CHOOSE(IF(OR(EF$1,$R134),4,INDEX(CMB[[Res_Rare]:[Res_Rare]],MATCH(ROUND(MIN(SUM(EF$4,$O134/1000),SUM($O134,EF$4/1000)),3),CMB[[Cmb_ID]:[Cmb_ID]],0))),-1,-1,0,0)),IF(OR(EF$1,$R134),4,INDEX(CMB[[Cmb_Rare]:[Cmb_Rare]],MATCH(ROUND(MIN(SUM(EF$4,$O134/1000),SUM($O134,EF$4/1000)),3),CMB[[Cmb_ID]:[Cmb_ID]],0))),CHOOSE(AC[[M]:[M]],2,1,1,SUM(AC[[AB]:[DB]])))),""))</f>
        <v/>
      </c>
      <c r="EG134" t="str">
        <f>IF(OR(EG$5="",$S134=""),"",IFERROR(SUM(PRODUCT(INDEX(CMB[[BA_0O]:[BA_2O]],MATCH(ROUND(MIN(SUM(EG$4,$O134/1000),SUM($O134,EG$4/1000)),3),CMB[[Cmb_ID]:[Cmb_ID]],0),SUM(N(EG$1),N($R134),1)),CHOOSE(AC[[M]:[M]],1,1,0,AC[[AB]:[AB]])),PRODUCT(INDEX(CMB[[BD_0O]:[BD_2O]],MATCH(ROUND(MIN(SUM(EG$4,$O134/1000),SUM($O134,EG$4/1000)),3),CMB[[Cmb_ID]:[Cmb_ID]],0),SUM(N(EG$1),N($R134),1)),CHOOSE(AC[[M]:[M]],1,0,1,AC[[DB]:[DB]])),PRODUCT(SUM(ROUND(AVERAGE(VALUE(EG$3),VALUE($P134)),0),CHOOSE(IF(OR(EG$1,$R134),4,INDEX(CMB[[Res_Rare]:[Res_Rare]],MATCH(ROUND(MIN(SUM(EG$4,$O134/1000),SUM($O134,EG$4/1000)),3),CMB[[Cmb_ID]:[Cmb_ID]],0))),-1,-1,0,0)),IF(OR(EG$1,$R134),4,INDEX(CMB[[Cmb_Rare]:[Cmb_Rare]],MATCH(ROUND(MIN(SUM(EG$4,$O134/1000),SUM($O134,EG$4/1000)),3),CMB[[Cmb_ID]:[Cmb_ID]],0))),CHOOSE(AC[[M]:[M]],2,1,1,SUM(AC[[AB]:[DB]])))),""))</f>
        <v/>
      </c>
      <c r="EH134" t="str">
        <f>IF(OR(EH$5="",$S134=""),"",IFERROR(SUM(PRODUCT(INDEX(CMB[[BA_0O]:[BA_2O]],MATCH(ROUND(MIN(SUM(EH$4,$O134/1000),SUM($O134,EH$4/1000)),3),CMB[[Cmb_ID]:[Cmb_ID]],0),SUM(N(EH$1),N($R134),1)),CHOOSE(AC[[M]:[M]],1,1,0,AC[[AB]:[AB]])),PRODUCT(INDEX(CMB[[BD_0O]:[BD_2O]],MATCH(ROUND(MIN(SUM(EH$4,$O134/1000),SUM($O134,EH$4/1000)),3),CMB[[Cmb_ID]:[Cmb_ID]],0),SUM(N(EH$1),N($R134),1)),CHOOSE(AC[[M]:[M]],1,0,1,AC[[DB]:[DB]])),PRODUCT(SUM(ROUND(AVERAGE(VALUE(EH$3),VALUE($P134)),0),CHOOSE(IF(OR(EH$1,$R134),4,INDEX(CMB[[Res_Rare]:[Res_Rare]],MATCH(ROUND(MIN(SUM(EH$4,$O134/1000),SUM($O134,EH$4/1000)),3),CMB[[Cmb_ID]:[Cmb_ID]],0))),-1,-1,0,0)),IF(OR(EH$1,$R134),4,INDEX(CMB[[Cmb_Rare]:[Cmb_Rare]],MATCH(ROUND(MIN(SUM(EH$4,$O134/1000),SUM($O134,EH$4/1000)),3),CMB[[Cmb_ID]:[Cmb_ID]],0))),CHOOSE(AC[[M]:[M]],2,1,1,SUM(AC[[AB]:[DB]])))),""))</f>
        <v/>
      </c>
      <c r="EI134" t="str">
        <f>IF(OR(EI$5="",$S134=""),"",IFERROR(SUM(PRODUCT(INDEX(CMB[[BA_0O]:[BA_2O]],MATCH(ROUND(MIN(SUM(EI$4,$O134/1000),SUM($O134,EI$4/1000)),3),CMB[[Cmb_ID]:[Cmb_ID]],0),SUM(N(EI$1),N($R134),1)),CHOOSE(AC[[M]:[M]],1,1,0,AC[[AB]:[AB]])),PRODUCT(INDEX(CMB[[BD_0O]:[BD_2O]],MATCH(ROUND(MIN(SUM(EI$4,$O134/1000),SUM($O134,EI$4/1000)),3),CMB[[Cmb_ID]:[Cmb_ID]],0),SUM(N(EI$1),N($R134),1)),CHOOSE(AC[[M]:[M]],1,0,1,AC[[DB]:[DB]])),PRODUCT(SUM(ROUND(AVERAGE(VALUE(EI$3),VALUE($P134)),0),CHOOSE(IF(OR(EI$1,$R134),4,INDEX(CMB[[Res_Rare]:[Res_Rare]],MATCH(ROUND(MIN(SUM(EI$4,$O134/1000),SUM($O134,EI$4/1000)),3),CMB[[Cmb_ID]:[Cmb_ID]],0))),-1,-1,0,0)),IF(OR(EI$1,$R134),4,INDEX(CMB[[Cmb_Rare]:[Cmb_Rare]],MATCH(ROUND(MIN(SUM(EI$4,$O134/1000),SUM($O134,EI$4/1000)),3),CMB[[Cmb_ID]:[Cmb_ID]],0))),CHOOSE(AC[[M]:[M]],2,1,1,SUM(AC[[AB]:[DB]])))),""))</f>
        <v/>
      </c>
      <c r="EJ134" t="str">
        <f>IF(OR(EJ$5="",$S134=""),"",IFERROR(SUM(PRODUCT(INDEX(CMB[[BA_0O]:[BA_2O]],MATCH(ROUND(MIN(SUM(EJ$4,$O134/1000),SUM($O134,EJ$4/1000)),3),CMB[[Cmb_ID]:[Cmb_ID]],0),SUM(N(EJ$1),N($R134),1)),CHOOSE(AC[[M]:[M]],1,1,0,AC[[AB]:[AB]])),PRODUCT(INDEX(CMB[[BD_0O]:[BD_2O]],MATCH(ROUND(MIN(SUM(EJ$4,$O134/1000),SUM($O134,EJ$4/1000)),3),CMB[[Cmb_ID]:[Cmb_ID]],0),SUM(N(EJ$1),N($R134),1)),CHOOSE(AC[[M]:[M]],1,0,1,AC[[DB]:[DB]])),PRODUCT(SUM(ROUND(AVERAGE(VALUE(EJ$3),VALUE($P134)),0),CHOOSE(IF(OR(EJ$1,$R134),4,INDEX(CMB[[Res_Rare]:[Res_Rare]],MATCH(ROUND(MIN(SUM(EJ$4,$O134/1000),SUM($O134,EJ$4/1000)),3),CMB[[Cmb_ID]:[Cmb_ID]],0))),-1,-1,0,0)),IF(OR(EJ$1,$R134),4,INDEX(CMB[[Cmb_Rare]:[Cmb_Rare]],MATCH(ROUND(MIN(SUM(EJ$4,$O134/1000),SUM($O134,EJ$4/1000)),3),CMB[[Cmb_ID]:[Cmb_ID]],0))),CHOOSE(AC[[M]:[M]],2,1,1,SUM(AC[[AB]:[DB]])))),""))</f>
        <v/>
      </c>
      <c r="EK134" t="str">
        <f>IF(OR(EK$5="",$S134=""),"",IFERROR(SUM(PRODUCT(INDEX(CMB[[BA_0O]:[BA_2O]],MATCH(ROUND(MIN(SUM(EK$4,$O134/1000),SUM($O134,EK$4/1000)),3),CMB[[Cmb_ID]:[Cmb_ID]],0),SUM(N(EK$1),N($R134),1)),CHOOSE(AC[[M]:[M]],1,1,0,AC[[AB]:[AB]])),PRODUCT(INDEX(CMB[[BD_0O]:[BD_2O]],MATCH(ROUND(MIN(SUM(EK$4,$O134/1000),SUM($O134,EK$4/1000)),3),CMB[[Cmb_ID]:[Cmb_ID]],0),SUM(N(EK$1),N($R134),1)),CHOOSE(AC[[M]:[M]],1,0,1,AC[[DB]:[DB]])),PRODUCT(SUM(ROUND(AVERAGE(VALUE(EK$3),VALUE($P134)),0),CHOOSE(IF(OR(EK$1,$R134),4,INDEX(CMB[[Res_Rare]:[Res_Rare]],MATCH(ROUND(MIN(SUM(EK$4,$O134/1000),SUM($O134,EK$4/1000)),3),CMB[[Cmb_ID]:[Cmb_ID]],0))),-1,-1,0,0)),IF(OR(EK$1,$R134),4,INDEX(CMB[[Cmb_Rare]:[Cmb_Rare]],MATCH(ROUND(MIN(SUM(EK$4,$O134/1000),SUM($O134,EK$4/1000)),3),CMB[[Cmb_ID]:[Cmb_ID]],0))),CHOOSE(AC[[M]:[M]],2,1,1,SUM(AC[[AB]:[DB]])))),""))</f>
        <v/>
      </c>
      <c r="EL134" t="str">
        <f>IF(OR(EL$5="",$S134=""),"",IFERROR(SUM(PRODUCT(INDEX(CMB[[BA_0O]:[BA_2O]],MATCH(ROUND(MIN(SUM(EL$4,$O134/1000),SUM($O134,EL$4/1000)),3),CMB[[Cmb_ID]:[Cmb_ID]],0),SUM(N(EL$1),N($R134),1)),CHOOSE(AC[[M]:[M]],1,1,0,AC[[AB]:[AB]])),PRODUCT(INDEX(CMB[[BD_0O]:[BD_2O]],MATCH(ROUND(MIN(SUM(EL$4,$O134/1000),SUM($O134,EL$4/1000)),3),CMB[[Cmb_ID]:[Cmb_ID]],0),SUM(N(EL$1),N($R134),1)),CHOOSE(AC[[M]:[M]],1,0,1,AC[[DB]:[DB]])),PRODUCT(SUM(ROUND(AVERAGE(VALUE(EL$3),VALUE($P134)),0),CHOOSE(IF(OR(EL$1,$R134),4,INDEX(CMB[[Res_Rare]:[Res_Rare]],MATCH(ROUND(MIN(SUM(EL$4,$O134/1000),SUM($O134,EL$4/1000)),3),CMB[[Cmb_ID]:[Cmb_ID]],0))),-1,-1,0,0)),IF(OR(EL$1,$R134),4,INDEX(CMB[[Cmb_Rare]:[Cmb_Rare]],MATCH(ROUND(MIN(SUM(EL$4,$O134/1000),SUM($O134,EL$4/1000)),3),CMB[[Cmb_ID]:[Cmb_ID]],0))),CHOOSE(AC[[M]:[M]],2,1,1,SUM(AC[[AB]:[DB]])))),""))</f>
        <v/>
      </c>
      <c r="EM134" t="str">
        <f>IF(OR(EM$5="",$S134=""),"",IFERROR(SUM(PRODUCT(INDEX(CMB[[BA_0O]:[BA_2O]],MATCH(ROUND(MIN(SUM(EM$4,$O134/1000),SUM($O134,EM$4/1000)),3),CMB[[Cmb_ID]:[Cmb_ID]],0),SUM(N(EM$1),N($R134),1)),CHOOSE(AC[[M]:[M]],1,1,0,AC[[AB]:[AB]])),PRODUCT(INDEX(CMB[[BD_0O]:[BD_2O]],MATCH(ROUND(MIN(SUM(EM$4,$O134/1000),SUM($O134,EM$4/1000)),3),CMB[[Cmb_ID]:[Cmb_ID]],0),SUM(N(EM$1),N($R134),1)),CHOOSE(AC[[M]:[M]],1,0,1,AC[[DB]:[DB]])),PRODUCT(SUM(ROUND(AVERAGE(VALUE(EM$3),VALUE($P134)),0),CHOOSE(IF(OR(EM$1,$R134),4,INDEX(CMB[[Res_Rare]:[Res_Rare]],MATCH(ROUND(MIN(SUM(EM$4,$O134/1000),SUM($O134,EM$4/1000)),3),CMB[[Cmb_ID]:[Cmb_ID]],0))),-1,-1,0,0)),IF(OR(EM$1,$R134),4,INDEX(CMB[[Cmb_Rare]:[Cmb_Rare]],MATCH(ROUND(MIN(SUM(EM$4,$O134/1000),SUM($O134,EM$4/1000)),3),CMB[[Cmb_ID]:[Cmb_ID]],0))),CHOOSE(AC[[M]:[M]],2,1,1,SUM(AC[[AB]:[DB]])))),""))</f>
        <v/>
      </c>
      <c r="EN134" t="str">
        <f>IF(OR(EN$5="",$S134=""),"",IFERROR(SUM(PRODUCT(INDEX(CMB[[BA_0O]:[BA_2O]],MATCH(ROUND(MIN(SUM(EN$4,$O134/1000),SUM($O134,EN$4/1000)),3),CMB[[Cmb_ID]:[Cmb_ID]],0),SUM(N(EN$1),N($R134),1)),CHOOSE(AC[[M]:[M]],1,1,0,AC[[AB]:[AB]])),PRODUCT(INDEX(CMB[[BD_0O]:[BD_2O]],MATCH(ROUND(MIN(SUM(EN$4,$O134/1000),SUM($O134,EN$4/1000)),3),CMB[[Cmb_ID]:[Cmb_ID]],0),SUM(N(EN$1),N($R134),1)),CHOOSE(AC[[M]:[M]],1,0,1,AC[[DB]:[DB]])),PRODUCT(SUM(ROUND(AVERAGE(VALUE(EN$3),VALUE($P134)),0),CHOOSE(IF(OR(EN$1,$R134),4,INDEX(CMB[[Res_Rare]:[Res_Rare]],MATCH(ROUND(MIN(SUM(EN$4,$O134/1000),SUM($O134,EN$4/1000)),3),CMB[[Cmb_ID]:[Cmb_ID]],0))),-1,-1,0,0)),IF(OR(EN$1,$R134),4,INDEX(CMB[[Cmb_Rare]:[Cmb_Rare]],MATCH(ROUND(MIN(SUM(EN$4,$O134/1000),SUM($O134,EN$4/1000)),3),CMB[[Cmb_ID]:[Cmb_ID]],0))),CHOOSE(AC[[M]:[M]],2,1,1,SUM(AC[[AB]:[DB]])))),""))</f>
        <v/>
      </c>
      <c r="EO134" t="str">
        <f>IF(OR(EO$5="",$S134=""),"",IFERROR(SUM(PRODUCT(INDEX(CMB[[BA_0O]:[BA_2O]],MATCH(ROUND(MIN(SUM(EO$4,$O134/1000),SUM($O134,EO$4/1000)),3),CMB[[Cmb_ID]:[Cmb_ID]],0),SUM(N(EO$1),N($R134),1)),CHOOSE(AC[[M]:[M]],1,1,0,AC[[AB]:[AB]])),PRODUCT(INDEX(CMB[[BD_0O]:[BD_2O]],MATCH(ROUND(MIN(SUM(EO$4,$O134/1000),SUM($O134,EO$4/1000)),3),CMB[[Cmb_ID]:[Cmb_ID]],0),SUM(N(EO$1),N($R134),1)),CHOOSE(AC[[M]:[M]],1,0,1,AC[[DB]:[DB]])),PRODUCT(SUM(ROUND(AVERAGE(VALUE(EO$3),VALUE($P134)),0),CHOOSE(IF(OR(EO$1,$R134),4,INDEX(CMB[[Res_Rare]:[Res_Rare]],MATCH(ROUND(MIN(SUM(EO$4,$O134/1000),SUM($O134,EO$4/1000)),3),CMB[[Cmb_ID]:[Cmb_ID]],0))),-1,-1,0,0)),IF(OR(EO$1,$R134),4,INDEX(CMB[[Cmb_Rare]:[Cmb_Rare]],MATCH(ROUND(MIN(SUM(EO$4,$O134/1000),SUM($O134,EO$4/1000)),3),CMB[[Cmb_ID]:[Cmb_ID]],0))),CHOOSE(AC[[M]:[M]],2,1,1,SUM(AC[[AB]:[DB]])))),""))</f>
        <v/>
      </c>
      <c r="EP134" t="str">
        <f>IF(OR(EP$5="",$S134=""),"",IFERROR(SUM(PRODUCT(INDEX(CMB[[BA_0O]:[BA_2O]],MATCH(ROUND(MIN(SUM(EP$4,$O134/1000),SUM($O134,EP$4/1000)),3),CMB[[Cmb_ID]:[Cmb_ID]],0),SUM(N(EP$1),N($R134),1)),CHOOSE(AC[[M]:[M]],1,1,0,AC[[AB]:[AB]])),PRODUCT(INDEX(CMB[[BD_0O]:[BD_2O]],MATCH(ROUND(MIN(SUM(EP$4,$O134/1000),SUM($O134,EP$4/1000)),3),CMB[[Cmb_ID]:[Cmb_ID]],0),SUM(N(EP$1),N($R134),1)),CHOOSE(AC[[M]:[M]],1,0,1,AC[[DB]:[DB]])),PRODUCT(SUM(ROUND(AVERAGE(VALUE(EP$3),VALUE($P134)),0),CHOOSE(IF(OR(EP$1,$R134),4,INDEX(CMB[[Res_Rare]:[Res_Rare]],MATCH(ROUND(MIN(SUM(EP$4,$O134/1000),SUM($O134,EP$4/1000)),3),CMB[[Cmb_ID]:[Cmb_ID]],0))),-1,-1,0,0)),IF(OR(EP$1,$R134),4,INDEX(CMB[[Cmb_Rare]:[Cmb_Rare]],MATCH(ROUND(MIN(SUM(EP$4,$O134/1000),SUM($O134,EP$4/1000)),3),CMB[[Cmb_ID]:[Cmb_ID]],0))),CHOOSE(AC[[M]:[M]],2,1,1,SUM(AC[[AB]:[DB]])))),""))</f>
        <v/>
      </c>
      <c r="EQ134" t="str">
        <f>IF(OR(EQ$5="",$S134=""),"",IFERROR(SUM(PRODUCT(INDEX(CMB[[BA_0O]:[BA_2O]],MATCH(ROUND(MIN(SUM(EQ$4,$O134/1000),SUM($O134,EQ$4/1000)),3),CMB[[Cmb_ID]:[Cmb_ID]],0),SUM(N(EQ$1),N($R134),1)),CHOOSE(AC[[M]:[M]],1,1,0,AC[[AB]:[AB]])),PRODUCT(INDEX(CMB[[BD_0O]:[BD_2O]],MATCH(ROUND(MIN(SUM(EQ$4,$O134/1000),SUM($O134,EQ$4/1000)),3),CMB[[Cmb_ID]:[Cmb_ID]],0),SUM(N(EQ$1),N($R134),1)),CHOOSE(AC[[M]:[M]],1,0,1,AC[[DB]:[DB]])),PRODUCT(SUM(ROUND(AVERAGE(VALUE(EQ$3),VALUE($P134)),0),CHOOSE(IF(OR(EQ$1,$R134),4,INDEX(CMB[[Res_Rare]:[Res_Rare]],MATCH(ROUND(MIN(SUM(EQ$4,$O134/1000),SUM($O134,EQ$4/1000)),3),CMB[[Cmb_ID]:[Cmb_ID]],0))),-1,-1,0,0)),IF(OR(EQ$1,$R134),4,INDEX(CMB[[Cmb_Rare]:[Cmb_Rare]],MATCH(ROUND(MIN(SUM(EQ$4,$O134/1000),SUM($O134,EQ$4/1000)),3),CMB[[Cmb_ID]:[Cmb_ID]],0))),CHOOSE(AC[[M]:[M]],2,1,1,SUM(AC[[AB]:[DB]])))),""))</f>
        <v/>
      </c>
      <c r="ER134" t="str">
        <f>IF(OR(ER$5="",$S134=""),"",IFERROR(SUM(PRODUCT(INDEX(CMB[[BA_0O]:[BA_2O]],MATCH(ROUND(MIN(SUM(ER$4,$O134/1000),SUM($O134,ER$4/1000)),3),CMB[[Cmb_ID]:[Cmb_ID]],0),SUM(N(ER$1),N($R134),1)),CHOOSE(AC[[M]:[M]],1,1,0,AC[[AB]:[AB]])),PRODUCT(INDEX(CMB[[BD_0O]:[BD_2O]],MATCH(ROUND(MIN(SUM(ER$4,$O134/1000),SUM($O134,ER$4/1000)),3),CMB[[Cmb_ID]:[Cmb_ID]],0),SUM(N(ER$1),N($R134),1)),CHOOSE(AC[[M]:[M]],1,0,1,AC[[DB]:[DB]])),PRODUCT(SUM(ROUND(AVERAGE(VALUE(ER$3),VALUE($P134)),0),CHOOSE(IF(OR(ER$1,$R134),4,INDEX(CMB[[Res_Rare]:[Res_Rare]],MATCH(ROUND(MIN(SUM(ER$4,$O134/1000),SUM($O134,ER$4/1000)),3),CMB[[Cmb_ID]:[Cmb_ID]],0))),-1,-1,0,0)),IF(OR(ER$1,$R134),4,INDEX(CMB[[Cmb_Rare]:[Cmb_Rare]],MATCH(ROUND(MIN(SUM(ER$4,$O134/1000),SUM($O134,ER$4/1000)),3),CMB[[Cmb_ID]:[Cmb_ID]],0))),CHOOSE(AC[[M]:[M]],2,1,1,SUM(AC[[AB]:[DB]])))),""))</f>
        <v/>
      </c>
      <c r="ES134" t="str">
        <f>IF(OR(ES$5="",$S134=""),"",IFERROR(SUM(PRODUCT(INDEX(CMB[[BA_0O]:[BA_2O]],MATCH(ROUND(MIN(SUM(ES$4,$O134/1000),SUM($O134,ES$4/1000)),3),CMB[[Cmb_ID]:[Cmb_ID]],0),SUM(N(ES$1),N($R134),1)),CHOOSE(AC[[M]:[M]],1,1,0,AC[[AB]:[AB]])),PRODUCT(INDEX(CMB[[BD_0O]:[BD_2O]],MATCH(ROUND(MIN(SUM(ES$4,$O134/1000),SUM($O134,ES$4/1000)),3),CMB[[Cmb_ID]:[Cmb_ID]],0),SUM(N(ES$1),N($R134),1)),CHOOSE(AC[[M]:[M]],1,0,1,AC[[DB]:[DB]])),PRODUCT(SUM(ROUND(AVERAGE(VALUE(ES$3),VALUE($P134)),0),CHOOSE(IF(OR(ES$1,$R134),4,INDEX(CMB[[Res_Rare]:[Res_Rare]],MATCH(ROUND(MIN(SUM(ES$4,$O134/1000),SUM($O134,ES$4/1000)),3),CMB[[Cmb_ID]:[Cmb_ID]],0))),-1,-1,0,0)),IF(OR(ES$1,$R134),4,INDEX(CMB[[Cmb_Rare]:[Cmb_Rare]],MATCH(ROUND(MIN(SUM(ES$4,$O134/1000),SUM($O134,ES$4/1000)),3),CMB[[Cmb_ID]:[Cmb_ID]],0))),CHOOSE(AC[[M]:[M]],2,1,1,SUM(AC[[AB]:[DB]])))),""))</f>
        <v/>
      </c>
      <c r="ET134" t="str">
        <f>IF(OR(ET$5="",$S134=""),"",IFERROR(SUM(PRODUCT(INDEX(CMB[[BA_0O]:[BA_2O]],MATCH(ROUND(MIN(SUM(ET$4,$O134/1000),SUM($O134,ET$4/1000)),3),CMB[[Cmb_ID]:[Cmb_ID]],0),SUM(N(ET$1),N($R134),1)),CHOOSE(AC[[M]:[M]],1,1,0,AC[[AB]:[AB]])),PRODUCT(INDEX(CMB[[BD_0O]:[BD_2O]],MATCH(ROUND(MIN(SUM(ET$4,$O134/1000),SUM($O134,ET$4/1000)),3),CMB[[Cmb_ID]:[Cmb_ID]],0),SUM(N(ET$1),N($R134),1)),CHOOSE(AC[[M]:[M]],1,0,1,AC[[DB]:[DB]])),PRODUCT(SUM(ROUND(AVERAGE(VALUE(ET$3),VALUE($P134)),0),CHOOSE(IF(OR(ET$1,$R134),4,INDEX(CMB[[Res_Rare]:[Res_Rare]],MATCH(ROUND(MIN(SUM(ET$4,$O134/1000),SUM($O134,ET$4/1000)),3),CMB[[Cmb_ID]:[Cmb_ID]],0))),-1,-1,0,0)),IF(OR(ET$1,$R134),4,INDEX(CMB[[Cmb_Rare]:[Cmb_Rare]],MATCH(ROUND(MIN(SUM(ET$4,$O134/1000),SUM($O134,ET$4/1000)),3),CMB[[Cmb_ID]:[Cmb_ID]],0))),CHOOSE(AC[[M]:[M]],2,1,1,SUM(AC[[AB]:[DB]])))),""))</f>
        <v/>
      </c>
      <c r="EU134" t="str">
        <f>IF(OR(EU$5="",$S134=""),"",IFERROR(SUM(PRODUCT(INDEX(CMB[[BA_0O]:[BA_2O]],MATCH(ROUND(MIN(SUM(EU$4,$O134/1000),SUM($O134,EU$4/1000)),3),CMB[[Cmb_ID]:[Cmb_ID]],0),SUM(N(EU$1),N($R134),1)),CHOOSE(AC[[M]:[M]],1,1,0,AC[[AB]:[AB]])),PRODUCT(INDEX(CMB[[BD_0O]:[BD_2O]],MATCH(ROUND(MIN(SUM(EU$4,$O134/1000),SUM($O134,EU$4/1000)),3),CMB[[Cmb_ID]:[Cmb_ID]],0),SUM(N(EU$1),N($R134),1)),CHOOSE(AC[[M]:[M]],1,0,1,AC[[DB]:[DB]])),PRODUCT(SUM(ROUND(AVERAGE(VALUE(EU$3),VALUE($P134)),0),CHOOSE(IF(OR(EU$1,$R134),4,INDEX(CMB[[Res_Rare]:[Res_Rare]],MATCH(ROUND(MIN(SUM(EU$4,$O134/1000),SUM($O134,EU$4/1000)),3),CMB[[Cmb_ID]:[Cmb_ID]],0))),-1,-1,0,0)),IF(OR(EU$1,$R134),4,INDEX(CMB[[Cmb_Rare]:[Cmb_Rare]],MATCH(ROUND(MIN(SUM(EU$4,$O134/1000),SUM($O134,EU$4/1000)),3),CMB[[Cmb_ID]:[Cmb_ID]],0))),CHOOSE(AC[[M]:[M]],2,1,1,SUM(AC[[AB]:[DB]])))),""))</f>
        <v/>
      </c>
      <c r="EV134" t="str">
        <f>IF(OR(EV$5="",$S134=""),"",IFERROR(SUM(PRODUCT(INDEX(CMB[[BA_0O]:[BA_2O]],MATCH(ROUND(MIN(SUM(EV$4,$O134/1000),SUM($O134,EV$4/1000)),3),CMB[[Cmb_ID]:[Cmb_ID]],0),SUM(N(EV$1),N($R134),1)),CHOOSE(AC[[M]:[M]],1,1,0,AC[[AB]:[AB]])),PRODUCT(INDEX(CMB[[BD_0O]:[BD_2O]],MATCH(ROUND(MIN(SUM(EV$4,$O134/1000),SUM($O134,EV$4/1000)),3),CMB[[Cmb_ID]:[Cmb_ID]],0),SUM(N(EV$1),N($R134),1)),CHOOSE(AC[[M]:[M]],1,0,1,AC[[DB]:[DB]])),PRODUCT(SUM(ROUND(AVERAGE(VALUE(EV$3),VALUE($P134)),0),CHOOSE(IF(OR(EV$1,$R134),4,INDEX(CMB[[Res_Rare]:[Res_Rare]],MATCH(ROUND(MIN(SUM(EV$4,$O134/1000),SUM($O134,EV$4/1000)),3),CMB[[Cmb_ID]:[Cmb_ID]],0))),-1,-1,0,0)),IF(OR(EV$1,$R134),4,INDEX(CMB[[Cmb_Rare]:[Cmb_Rare]],MATCH(ROUND(MIN(SUM(EV$4,$O134/1000),SUM($O134,EV$4/1000)),3),CMB[[Cmb_ID]:[Cmb_ID]],0))),CHOOSE(AC[[M]:[M]],2,1,1,SUM(AC[[AB]:[DB]])))),""))</f>
        <v/>
      </c>
      <c r="EW134" t="str">
        <f>IF(OR(EW$5="",$S134=""),"",IFERROR(SUM(PRODUCT(INDEX(CMB[[BA_0O]:[BA_2O]],MATCH(ROUND(MIN(SUM(EW$4,$O134/1000),SUM($O134,EW$4/1000)),3),CMB[[Cmb_ID]:[Cmb_ID]],0),SUM(N(EW$1),N($R134),1)),CHOOSE(AC[[M]:[M]],1,1,0,AC[[AB]:[AB]])),PRODUCT(INDEX(CMB[[BD_0O]:[BD_2O]],MATCH(ROUND(MIN(SUM(EW$4,$O134/1000),SUM($O134,EW$4/1000)),3),CMB[[Cmb_ID]:[Cmb_ID]],0),SUM(N(EW$1),N($R134),1)),CHOOSE(AC[[M]:[M]],1,0,1,AC[[DB]:[DB]])),PRODUCT(SUM(ROUND(AVERAGE(VALUE(EW$3),VALUE($P134)),0),CHOOSE(IF(OR(EW$1,$R134),4,INDEX(CMB[[Res_Rare]:[Res_Rare]],MATCH(ROUND(MIN(SUM(EW$4,$O134/1000),SUM($O134,EW$4/1000)),3),CMB[[Cmb_ID]:[Cmb_ID]],0))),-1,-1,0,0)),IF(OR(EW$1,$R134),4,INDEX(CMB[[Cmb_Rare]:[Cmb_Rare]],MATCH(ROUND(MIN(SUM(EW$4,$O134/1000),SUM($O134,EW$4/1000)),3),CMB[[Cmb_ID]:[Cmb_ID]],0))),CHOOSE(AC[[M]:[M]],2,1,1,SUM(AC[[AB]:[DB]])))),""))</f>
        <v/>
      </c>
      <c r="EX134" t="str">
        <f>IF(OR(EX$5="",$S134=""),"",IFERROR(SUM(PRODUCT(INDEX(CMB[[BA_0O]:[BA_2O]],MATCH(ROUND(MIN(SUM(EX$4,$O134/1000),SUM($O134,EX$4/1000)),3),CMB[[Cmb_ID]:[Cmb_ID]],0),SUM(N(EX$1),N($R134),1)),CHOOSE(AC[[M]:[M]],1,1,0,AC[[AB]:[AB]])),PRODUCT(INDEX(CMB[[BD_0O]:[BD_2O]],MATCH(ROUND(MIN(SUM(EX$4,$O134/1000),SUM($O134,EX$4/1000)),3),CMB[[Cmb_ID]:[Cmb_ID]],0),SUM(N(EX$1),N($R134),1)),CHOOSE(AC[[M]:[M]],1,0,1,AC[[DB]:[DB]])),PRODUCT(SUM(ROUND(AVERAGE(VALUE(EX$3),VALUE($P134)),0),CHOOSE(IF(OR(EX$1,$R134),4,INDEX(CMB[[Res_Rare]:[Res_Rare]],MATCH(ROUND(MIN(SUM(EX$4,$O134/1000),SUM($O134,EX$4/1000)),3),CMB[[Cmb_ID]:[Cmb_ID]],0))),-1,-1,0,0)),IF(OR(EX$1,$R134),4,INDEX(CMB[[Cmb_Rare]:[Cmb_Rare]],MATCH(ROUND(MIN(SUM(EX$4,$O134/1000),SUM($O134,EX$4/1000)),3),CMB[[Cmb_ID]:[Cmb_ID]],0))),CHOOSE(AC[[M]:[M]],2,1,1,SUM(AC[[AB]:[DB]])))),""))</f>
        <v/>
      </c>
      <c r="EY134" t="str">
        <f>IF(OR(EY$5="",$S134=""),"",IFERROR(SUM(PRODUCT(INDEX(CMB[[BA_0O]:[BA_2O]],MATCH(ROUND(MIN(SUM(EY$4,$O134/1000),SUM($O134,EY$4/1000)),3),CMB[[Cmb_ID]:[Cmb_ID]],0),SUM(N(EY$1),N($R134),1)),CHOOSE(AC[[M]:[M]],1,1,0,AC[[AB]:[AB]])),PRODUCT(INDEX(CMB[[BD_0O]:[BD_2O]],MATCH(ROUND(MIN(SUM(EY$4,$O134/1000),SUM($O134,EY$4/1000)),3),CMB[[Cmb_ID]:[Cmb_ID]],0),SUM(N(EY$1),N($R134),1)),CHOOSE(AC[[M]:[M]],1,0,1,AC[[DB]:[DB]])),PRODUCT(SUM(ROUND(AVERAGE(VALUE(EY$3),VALUE($P134)),0),CHOOSE(IF(OR(EY$1,$R134),4,INDEX(CMB[[Res_Rare]:[Res_Rare]],MATCH(ROUND(MIN(SUM(EY$4,$O134/1000),SUM($O134,EY$4/1000)),3),CMB[[Cmb_ID]:[Cmb_ID]],0))),-1,-1,0,0)),IF(OR(EY$1,$R134),4,INDEX(CMB[[Cmb_Rare]:[Cmb_Rare]],MATCH(ROUND(MIN(SUM(EY$4,$O134/1000),SUM($O134,EY$4/1000)),3),CMB[[Cmb_ID]:[Cmb_ID]],0))),CHOOSE(AC[[M]:[M]],2,1,1,SUM(AC[[AB]:[DB]])))),""))</f>
        <v/>
      </c>
      <c r="EZ134" t="str">
        <f>IF(OR(EZ$5="",$S134=""),"",IFERROR(SUM(PRODUCT(INDEX(CMB[[BA_0O]:[BA_2O]],MATCH(ROUND(MIN(SUM(EZ$4,$O134/1000),SUM($O134,EZ$4/1000)),3),CMB[[Cmb_ID]:[Cmb_ID]],0),SUM(N(EZ$1),N($R134),1)),CHOOSE(AC[[M]:[M]],1,1,0,AC[[AB]:[AB]])),PRODUCT(INDEX(CMB[[BD_0O]:[BD_2O]],MATCH(ROUND(MIN(SUM(EZ$4,$O134/1000),SUM($O134,EZ$4/1000)),3),CMB[[Cmb_ID]:[Cmb_ID]],0),SUM(N(EZ$1),N($R134),1)),CHOOSE(AC[[M]:[M]],1,0,1,AC[[DB]:[DB]])),PRODUCT(SUM(ROUND(AVERAGE(VALUE(EZ$3),VALUE($P134)),0),CHOOSE(IF(OR(EZ$1,$R134),4,INDEX(CMB[[Res_Rare]:[Res_Rare]],MATCH(ROUND(MIN(SUM(EZ$4,$O134/1000),SUM($O134,EZ$4/1000)),3),CMB[[Cmb_ID]:[Cmb_ID]],0))),-1,-1,0,0)),IF(OR(EZ$1,$R134),4,INDEX(CMB[[Cmb_Rare]:[Cmb_Rare]],MATCH(ROUND(MIN(SUM(EZ$4,$O134/1000),SUM($O134,EZ$4/1000)),3),CMB[[Cmb_ID]:[Cmb_ID]],0))),CHOOSE(AC[[M]:[M]],2,1,1,SUM(AC[[AB]:[DB]])))),""))</f>
        <v/>
      </c>
      <c r="FA134" t="str">
        <f>IF(OR(FA$5="",$S134=""),"",IFERROR(SUM(PRODUCT(INDEX(CMB[[BA_0O]:[BA_2O]],MATCH(ROUND(MIN(SUM(FA$4,$O134/1000),SUM($O134,FA$4/1000)),3),CMB[[Cmb_ID]:[Cmb_ID]],0),SUM(N(FA$1),N($R134),1)),CHOOSE(AC[[M]:[M]],1,1,0,AC[[AB]:[AB]])),PRODUCT(INDEX(CMB[[BD_0O]:[BD_2O]],MATCH(ROUND(MIN(SUM(FA$4,$O134/1000),SUM($O134,FA$4/1000)),3),CMB[[Cmb_ID]:[Cmb_ID]],0),SUM(N(FA$1),N($R134),1)),CHOOSE(AC[[M]:[M]],1,0,1,AC[[DB]:[DB]])),PRODUCT(SUM(ROUND(AVERAGE(VALUE(FA$3),VALUE($P134)),0),CHOOSE(IF(OR(FA$1,$R134),4,INDEX(CMB[[Res_Rare]:[Res_Rare]],MATCH(ROUND(MIN(SUM(FA$4,$O134/1000),SUM($O134,FA$4/1000)),3),CMB[[Cmb_ID]:[Cmb_ID]],0))),-1,-1,0,0)),IF(OR(FA$1,$R134),4,INDEX(CMB[[Cmb_Rare]:[Cmb_Rare]],MATCH(ROUND(MIN(SUM(FA$4,$O134/1000),SUM($O134,FA$4/1000)),3),CMB[[Cmb_ID]:[Cmb_ID]],0))),CHOOSE(AC[[M]:[M]],2,1,1,SUM(AC[[AB]:[DB]])))),""))</f>
        <v/>
      </c>
      <c r="FB134" t="str">
        <f>IF(OR(FB$5="",$S134=""),"",IFERROR(SUM(PRODUCT(INDEX(CMB[[BA_0O]:[BA_2O]],MATCH(ROUND(MIN(SUM(FB$4,$O134/1000),SUM($O134,FB$4/1000)),3),CMB[[Cmb_ID]:[Cmb_ID]],0),SUM(N(FB$1),N($R134),1)),CHOOSE(AC[[M]:[M]],1,1,0,AC[[AB]:[AB]])),PRODUCT(INDEX(CMB[[BD_0O]:[BD_2O]],MATCH(ROUND(MIN(SUM(FB$4,$O134/1000),SUM($O134,FB$4/1000)),3),CMB[[Cmb_ID]:[Cmb_ID]],0),SUM(N(FB$1),N($R134),1)),CHOOSE(AC[[M]:[M]],1,0,1,AC[[DB]:[DB]])),PRODUCT(SUM(ROUND(AVERAGE(VALUE(FB$3),VALUE($P134)),0),CHOOSE(IF(OR(FB$1,$R134),4,INDEX(CMB[[Res_Rare]:[Res_Rare]],MATCH(ROUND(MIN(SUM(FB$4,$O134/1000),SUM($O134,FB$4/1000)),3),CMB[[Cmb_ID]:[Cmb_ID]],0))),-1,-1,0,0)),IF(OR(FB$1,$R134),4,INDEX(CMB[[Cmb_Rare]:[Cmb_Rare]],MATCH(ROUND(MIN(SUM(FB$4,$O134/1000),SUM($O134,FB$4/1000)),3),CMB[[Cmb_ID]:[Cmb_ID]],0))),CHOOSE(AC[[M]:[M]],2,1,1,SUM(AC[[AB]:[DB]])))),""))</f>
        <v/>
      </c>
      <c r="FC134" t="str">
        <f>IF(OR(FC$5="",$S134=""),"",IFERROR(SUM(PRODUCT(INDEX(CMB[[BA_0O]:[BA_2O]],MATCH(ROUND(MIN(SUM(FC$4,$O134/1000),SUM($O134,FC$4/1000)),3),CMB[[Cmb_ID]:[Cmb_ID]],0),SUM(N(FC$1),N($R134),1)),CHOOSE(AC[[M]:[M]],1,1,0,AC[[AB]:[AB]])),PRODUCT(INDEX(CMB[[BD_0O]:[BD_2O]],MATCH(ROUND(MIN(SUM(FC$4,$O134/1000),SUM($O134,FC$4/1000)),3),CMB[[Cmb_ID]:[Cmb_ID]],0),SUM(N(FC$1),N($R134),1)),CHOOSE(AC[[M]:[M]],1,0,1,AC[[DB]:[DB]])),PRODUCT(SUM(ROUND(AVERAGE(VALUE(FC$3),VALUE($P134)),0),CHOOSE(IF(OR(FC$1,$R134),4,INDEX(CMB[[Res_Rare]:[Res_Rare]],MATCH(ROUND(MIN(SUM(FC$4,$O134/1000),SUM($O134,FC$4/1000)),3),CMB[[Cmb_ID]:[Cmb_ID]],0))),-1,-1,0,0)),IF(OR(FC$1,$R134),4,INDEX(CMB[[Cmb_Rare]:[Cmb_Rare]],MATCH(ROUND(MIN(SUM(FC$4,$O134/1000),SUM($O134,FC$4/1000)),3),CMB[[Cmb_ID]:[Cmb_ID]],0))),CHOOSE(AC[[M]:[M]],2,1,1,SUM(AC[[AB]:[DB]])))),""))</f>
        <v/>
      </c>
      <c r="FD134" t="str">
        <f>IF(OR(FD$5="",$S134=""),"",IFERROR(SUM(PRODUCT(INDEX(CMB[[BA_0O]:[BA_2O]],MATCH(ROUND(MIN(SUM(FD$4,$O134/1000),SUM($O134,FD$4/1000)),3),CMB[[Cmb_ID]:[Cmb_ID]],0),SUM(N(FD$1),N($R134),1)),CHOOSE(AC[[M]:[M]],1,1,0,AC[[AB]:[AB]])),PRODUCT(INDEX(CMB[[BD_0O]:[BD_2O]],MATCH(ROUND(MIN(SUM(FD$4,$O134/1000),SUM($O134,FD$4/1000)),3),CMB[[Cmb_ID]:[Cmb_ID]],0),SUM(N(FD$1),N($R134),1)),CHOOSE(AC[[M]:[M]],1,0,1,AC[[DB]:[DB]])),PRODUCT(SUM(ROUND(AVERAGE(VALUE(FD$3),VALUE($P134)),0),CHOOSE(IF(OR(FD$1,$R134),4,INDEX(CMB[[Res_Rare]:[Res_Rare]],MATCH(ROUND(MIN(SUM(FD$4,$O134/1000),SUM($O134,FD$4/1000)),3),CMB[[Cmb_ID]:[Cmb_ID]],0))),-1,-1,0,0)),IF(OR(FD$1,$R134),4,INDEX(CMB[[Cmb_Rare]:[Cmb_Rare]],MATCH(ROUND(MIN(SUM(FD$4,$O134/1000),SUM($O134,FD$4/1000)),3),CMB[[Cmb_ID]:[Cmb_ID]],0))),CHOOSE(AC[[M]:[M]],2,1,1,SUM(AC[[AB]:[DB]])))),""))</f>
        <v/>
      </c>
      <c r="FE134" t="str">
        <f>IF(OR(FE$5="",$S134=""),"",IFERROR(SUM(PRODUCT(INDEX(CMB[[BA_0O]:[BA_2O]],MATCH(ROUND(MIN(SUM(FE$4,$O134/1000),SUM($O134,FE$4/1000)),3),CMB[[Cmb_ID]:[Cmb_ID]],0),SUM(N(FE$1),N($R134),1)),CHOOSE(AC[[M]:[M]],1,1,0,AC[[AB]:[AB]])),PRODUCT(INDEX(CMB[[BD_0O]:[BD_2O]],MATCH(ROUND(MIN(SUM(FE$4,$O134/1000),SUM($O134,FE$4/1000)),3),CMB[[Cmb_ID]:[Cmb_ID]],0),SUM(N(FE$1),N($R134),1)),CHOOSE(AC[[M]:[M]],1,0,1,AC[[DB]:[DB]])),PRODUCT(SUM(ROUND(AVERAGE(VALUE(FE$3),VALUE($P134)),0),CHOOSE(IF(OR(FE$1,$R134),4,INDEX(CMB[[Res_Rare]:[Res_Rare]],MATCH(ROUND(MIN(SUM(FE$4,$O134/1000),SUM($O134,FE$4/1000)),3),CMB[[Cmb_ID]:[Cmb_ID]],0))),-1,-1,0,0)),IF(OR(FE$1,$R134),4,INDEX(CMB[[Cmb_Rare]:[Cmb_Rare]],MATCH(ROUND(MIN(SUM(FE$4,$O134/1000),SUM($O134,FE$4/1000)),3),CMB[[Cmb_ID]:[Cmb_ID]],0))),CHOOSE(AC[[M]:[M]],2,1,1,SUM(AC[[AB]:[DB]])))),""))</f>
        <v/>
      </c>
      <c r="FF134" t="str">
        <f>IF(OR(FF$5="",$S134=""),"",IFERROR(SUM(PRODUCT(INDEX(CMB[[BA_0O]:[BA_2O]],MATCH(ROUND(MIN(SUM(FF$4,$O134/1000),SUM($O134,FF$4/1000)),3),CMB[[Cmb_ID]:[Cmb_ID]],0),SUM(N(FF$1),N($R134),1)),CHOOSE(AC[[M]:[M]],1,1,0,AC[[AB]:[AB]])),PRODUCT(INDEX(CMB[[BD_0O]:[BD_2O]],MATCH(ROUND(MIN(SUM(FF$4,$O134/1000),SUM($O134,FF$4/1000)),3),CMB[[Cmb_ID]:[Cmb_ID]],0),SUM(N(FF$1),N($R134),1)),CHOOSE(AC[[M]:[M]],1,0,1,AC[[DB]:[DB]])),PRODUCT(SUM(ROUND(AVERAGE(VALUE(FF$3),VALUE($P134)),0),CHOOSE(IF(OR(FF$1,$R134),4,INDEX(CMB[[Res_Rare]:[Res_Rare]],MATCH(ROUND(MIN(SUM(FF$4,$O134/1000),SUM($O134,FF$4/1000)),3),CMB[[Cmb_ID]:[Cmb_ID]],0))),-1,-1,0,0)),IF(OR(FF$1,$R134),4,INDEX(CMB[[Cmb_Rare]:[Cmb_Rare]],MATCH(ROUND(MIN(SUM(FF$4,$O134/1000),SUM($O134,FF$4/1000)),3),CMB[[Cmb_ID]:[Cmb_ID]],0))),CHOOSE(AC[[M]:[M]],2,1,1,SUM(AC[[AB]:[DB]])))),""))</f>
        <v/>
      </c>
      <c r="FG134" t="str">
        <f>IF(OR(FG$5="",$S134=""),"",IFERROR(SUM(PRODUCT(INDEX(CMB[[BA_0O]:[BA_2O]],MATCH(ROUND(MIN(SUM(FG$4,$O134/1000),SUM($O134,FG$4/1000)),3),CMB[[Cmb_ID]:[Cmb_ID]],0),SUM(N(FG$1),N($R134),1)),CHOOSE(AC[[M]:[M]],1,1,0,AC[[AB]:[AB]])),PRODUCT(INDEX(CMB[[BD_0O]:[BD_2O]],MATCH(ROUND(MIN(SUM(FG$4,$O134/1000),SUM($O134,FG$4/1000)),3),CMB[[Cmb_ID]:[Cmb_ID]],0),SUM(N(FG$1),N($R134),1)),CHOOSE(AC[[M]:[M]],1,0,1,AC[[DB]:[DB]])),PRODUCT(SUM(ROUND(AVERAGE(VALUE(FG$3),VALUE($P134)),0),CHOOSE(IF(OR(FG$1,$R134),4,INDEX(CMB[[Res_Rare]:[Res_Rare]],MATCH(ROUND(MIN(SUM(FG$4,$O134/1000),SUM($O134,FG$4/1000)),3),CMB[[Cmb_ID]:[Cmb_ID]],0))),-1,-1,0,0)),IF(OR(FG$1,$R134),4,INDEX(CMB[[Cmb_Rare]:[Cmb_Rare]],MATCH(ROUND(MIN(SUM(FG$4,$O134/1000),SUM($O134,FG$4/1000)),3),CMB[[Cmb_ID]:[Cmb_ID]],0))),CHOOSE(AC[[M]:[M]],2,1,1,SUM(AC[[AB]:[DB]])))),""))</f>
        <v/>
      </c>
      <c r="FH134" t="str">
        <f>IF(OR(FH$5="",$S134=""),"",IFERROR(SUM(PRODUCT(INDEX(CMB[[BA_0O]:[BA_2O]],MATCH(ROUND(MIN(SUM(FH$4,$O134/1000),SUM($O134,FH$4/1000)),3),CMB[[Cmb_ID]:[Cmb_ID]],0),SUM(N(FH$1),N($R134),1)),CHOOSE(AC[[M]:[M]],1,1,0,AC[[AB]:[AB]])),PRODUCT(INDEX(CMB[[BD_0O]:[BD_2O]],MATCH(ROUND(MIN(SUM(FH$4,$O134/1000),SUM($O134,FH$4/1000)),3),CMB[[Cmb_ID]:[Cmb_ID]],0),SUM(N(FH$1),N($R134),1)),CHOOSE(AC[[M]:[M]],1,0,1,AC[[DB]:[DB]])),PRODUCT(SUM(ROUND(AVERAGE(VALUE(FH$3),VALUE($P134)),0),CHOOSE(IF(OR(FH$1,$R134),4,INDEX(CMB[[Res_Rare]:[Res_Rare]],MATCH(ROUND(MIN(SUM(FH$4,$O134/1000),SUM($O134,FH$4/1000)),3),CMB[[Cmb_ID]:[Cmb_ID]],0))),-1,-1,0,0)),IF(OR(FH$1,$R134),4,INDEX(CMB[[Cmb_Rare]:[Cmb_Rare]],MATCH(ROUND(MIN(SUM(FH$4,$O134/1000),SUM($O134,FH$4/1000)),3),CMB[[Cmb_ID]:[Cmb_ID]],0))),CHOOSE(AC[[M]:[M]],2,1,1,SUM(AC[[AB]:[DB]])))),""))</f>
        <v/>
      </c>
      <c r="FI134" t="str">
        <f>IF(OR(FI$5="",$S134=""),"",IFERROR(SUM(PRODUCT(INDEX(CMB[[BA_0O]:[BA_2O]],MATCH(ROUND(MIN(SUM(FI$4,$O134/1000),SUM($O134,FI$4/1000)),3),CMB[[Cmb_ID]:[Cmb_ID]],0),SUM(N(FI$1),N($R134),1)),CHOOSE(AC[[M]:[M]],1,1,0,AC[[AB]:[AB]])),PRODUCT(INDEX(CMB[[BD_0O]:[BD_2O]],MATCH(ROUND(MIN(SUM(FI$4,$O134/1000),SUM($O134,FI$4/1000)),3),CMB[[Cmb_ID]:[Cmb_ID]],0),SUM(N(FI$1),N($R134),1)),CHOOSE(AC[[M]:[M]],1,0,1,AC[[DB]:[DB]])),PRODUCT(SUM(ROUND(AVERAGE(VALUE(FI$3),VALUE($P134)),0),CHOOSE(IF(OR(FI$1,$R134),4,INDEX(CMB[[Res_Rare]:[Res_Rare]],MATCH(ROUND(MIN(SUM(FI$4,$O134/1000),SUM($O134,FI$4/1000)),3),CMB[[Cmb_ID]:[Cmb_ID]],0))),-1,-1,0,0)),IF(OR(FI$1,$R134),4,INDEX(CMB[[Cmb_Rare]:[Cmb_Rare]],MATCH(ROUND(MIN(SUM(FI$4,$O134/1000),SUM($O134,FI$4/1000)),3),CMB[[Cmb_ID]:[Cmb_ID]],0))),CHOOSE(AC[[M]:[M]],2,1,1,SUM(AC[[AB]:[DB]])))),""))</f>
        <v/>
      </c>
      <c r="FJ134" t="str">
        <f>IF(OR(FJ$5="",$S134=""),"",IFERROR(SUM(PRODUCT(INDEX(CMB[[BA_0O]:[BA_2O]],MATCH(ROUND(MIN(SUM(FJ$4,$O134/1000),SUM($O134,FJ$4/1000)),3),CMB[[Cmb_ID]:[Cmb_ID]],0),SUM(N(FJ$1),N($R134),1)),CHOOSE(AC[[M]:[M]],1,1,0,AC[[AB]:[AB]])),PRODUCT(INDEX(CMB[[BD_0O]:[BD_2O]],MATCH(ROUND(MIN(SUM(FJ$4,$O134/1000),SUM($O134,FJ$4/1000)),3),CMB[[Cmb_ID]:[Cmb_ID]],0),SUM(N(FJ$1),N($R134),1)),CHOOSE(AC[[M]:[M]],1,0,1,AC[[DB]:[DB]])),PRODUCT(SUM(ROUND(AVERAGE(VALUE(FJ$3),VALUE($P134)),0),CHOOSE(IF(OR(FJ$1,$R134),4,INDEX(CMB[[Res_Rare]:[Res_Rare]],MATCH(ROUND(MIN(SUM(FJ$4,$O134/1000),SUM($O134,FJ$4/1000)),3),CMB[[Cmb_ID]:[Cmb_ID]],0))),-1,-1,0,0)),IF(OR(FJ$1,$R134),4,INDEX(CMB[[Cmb_Rare]:[Cmb_Rare]],MATCH(ROUND(MIN(SUM(FJ$4,$O134/1000),SUM($O134,FJ$4/1000)),3),CMB[[Cmb_ID]:[Cmb_ID]],0))),CHOOSE(AC[[M]:[M]],2,1,1,SUM(AC[[AB]:[DB]])))),""))</f>
        <v/>
      </c>
      <c r="FK134" t="str">
        <f>IF(OR(FK$5="",$S134=""),"",IFERROR(SUM(PRODUCT(INDEX(CMB[[BA_0O]:[BA_2O]],MATCH(ROUND(MIN(SUM(FK$4,$O134/1000),SUM($O134,FK$4/1000)),3),CMB[[Cmb_ID]:[Cmb_ID]],0),SUM(N(FK$1),N($R134),1)),CHOOSE(AC[[M]:[M]],1,1,0,AC[[AB]:[AB]])),PRODUCT(INDEX(CMB[[BD_0O]:[BD_2O]],MATCH(ROUND(MIN(SUM(FK$4,$O134/1000),SUM($O134,FK$4/1000)),3),CMB[[Cmb_ID]:[Cmb_ID]],0),SUM(N(FK$1),N($R134),1)),CHOOSE(AC[[M]:[M]],1,0,1,AC[[DB]:[DB]])),PRODUCT(SUM(ROUND(AVERAGE(VALUE(FK$3),VALUE($P134)),0),CHOOSE(IF(OR(FK$1,$R134),4,INDEX(CMB[[Res_Rare]:[Res_Rare]],MATCH(ROUND(MIN(SUM(FK$4,$O134/1000),SUM($O134,FK$4/1000)),3),CMB[[Cmb_ID]:[Cmb_ID]],0))),-1,-1,0,0)),IF(OR(FK$1,$R134),4,INDEX(CMB[[Cmb_Rare]:[Cmb_Rare]],MATCH(ROUND(MIN(SUM(FK$4,$O134/1000),SUM($O134,FK$4/1000)),3),CMB[[Cmb_ID]:[Cmb_ID]],0))),CHOOSE(AC[[M]:[M]],2,1,1,SUM(AC[[AB]:[DB]])))),""))</f>
        <v/>
      </c>
      <c r="FL134" t="str">
        <f>IF(OR(FL$5="",$S134=""),"",IFERROR(SUM(PRODUCT(INDEX(CMB[[BA_0O]:[BA_2O]],MATCH(ROUND(MIN(SUM(FL$4,$O134/1000),SUM($O134,FL$4/1000)),3),CMB[[Cmb_ID]:[Cmb_ID]],0),SUM(N(FL$1),N($R134),1)),CHOOSE(AC[[M]:[M]],1,1,0,AC[[AB]:[AB]])),PRODUCT(INDEX(CMB[[BD_0O]:[BD_2O]],MATCH(ROUND(MIN(SUM(FL$4,$O134/1000),SUM($O134,FL$4/1000)),3),CMB[[Cmb_ID]:[Cmb_ID]],0),SUM(N(FL$1),N($R134),1)),CHOOSE(AC[[M]:[M]],1,0,1,AC[[DB]:[DB]])),PRODUCT(SUM(ROUND(AVERAGE(VALUE(FL$3),VALUE($P134)),0),CHOOSE(IF(OR(FL$1,$R134),4,INDEX(CMB[[Res_Rare]:[Res_Rare]],MATCH(ROUND(MIN(SUM(FL$4,$O134/1000),SUM($O134,FL$4/1000)),3),CMB[[Cmb_ID]:[Cmb_ID]],0))),-1,-1,0,0)),IF(OR(FL$1,$R134),4,INDEX(CMB[[Cmb_Rare]:[Cmb_Rare]],MATCH(ROUND(MIN(SUM(FL$4,$O134/1000),SUM($O134,FL$4/1000)),3),CMB[[Cmb_ID]:[Cmb_ID]],0))),CHOOSE(AC[[M]:[M]],2,1,1,SUM(AC[[AB]:[DB]])))),""))</f>
        <v/>
      </c>
      <c r="FM134" t="str">
        <f>IF(OR(FM$5="",$S134=""),"",IFERROR(SUM(PRODUCT(INDEX(CMB[[BA_0O]:[BA_2O]],MATCH(ROUND(MIN(SUM(FM$4,$O134/1000),SUM($O134,FM$4/1000)),3),CMB[[Cmb_ID]:[Cmb_ID]],0),SUM(N(FM$1),N($R134),1)),CHOOSE(AC[[M]:[M]],1,1,0,AC[[AB]:[AB]])),PRODUCT(INDEX(CMB[[BD_0O]:[BD_2O]],MATCH(ROUND(MIN(SUM(FM$4,$O134/1000),SUM($O134,FM$4/1000)),3),CMB[[Cmb_ID]:[Cmb_ID]],0),SUM(N(FM$1),N($R134),1)),CHOOSE(AC[[M]:[M]],1,0,1,AC[[DB]:[DB]])),PRODUCT(SUM(ROUND(AVERAGE(VALUE(FM$3),VALUE($P134)),0),CHOOSE(IF(OR(FM$1,$R134),4,INDEX(CMB[[Res_Rare]:[Res_Rare]],MATCH(ROUND(MIN(SUM(FM$4,$O134/1000),SUM($O134,FM$4/1000)),3),CMB[[Cmb_ID]:[Cmb_ID]],0))),-1,-1,0,0)),IF(OR(FM$1,$R134),4,INDEX(CMB[[Cmb_Rare]:[Cmb_Rare]],MATCH(ROUND(MIN(SUM(FM$4,$O134/1000),SUM($O134,FM$4/1000)),3),CMB[[Cmb_ID]:[Cmb_ID]],0))),CHOOSE(AC[[M]:[M]],2,1,1,SUM(AC[[AB]:[DB]])))),""))</f>
        <v/>
      </c>
      <c r="FN134" s="7">
        <f t="shared" si="62"/>
        <v>0</v>
      </c>
      <c r="FO134" s="7">
        <f t="shared" si="62"/>
        <v>0</v>
      </c>
      <c r="FP134" s="7">
        <f t="shared" si="62"/>
        <v>0</v>
      </c>
      <c r="FQ134" s="7">
        <f t="shared" si="62"/>
        <v>0</v>
      </c>
      <c r="FR134" s="7">
        <f t="shared" si="62"/>
        <v>0</v>
      </c>
      <c r="FS134" s="7">
        <f t="shared" si="62"/>
        <v>0</v>
      </c>
      <c r="FT134" s="7">
        <f>SUM(IF(INDEX(LIB[[Quantity]:[Quantity]],MATCH($S134,LIB[[ID]:[ID]],0))&gt;=COLUMN(A$1),TRUNC(PRODUCT(AVERAGE($FN134:$FS134),POWER(AC[[CR]:[CR]],SUM(SUMIFS($D$11:$D133,$A$11:$A133,$A134,$E$11:$E133,"&gt;="&amp;$E134),SUMIFS($D135:$D$161,$A135:$A$161,$A134,$E135:$E$161,"&gt;"&amp;$E134),COLUMN(A$1),-1)),IF($Q134="Yes",AC[[FB]:[FB]],1))),0),ROW(A123)/-VALUE(1&amp;REPT("0",9-PRODUCT(COLUMN(A$1)-1,3))),1)</f>
        <v>0.99999987700000004</v>
      </c>
      <c r="FU134" s="7">
        <f>SUM(IF(INDEX(LIB[[Quantity]:[Quantity]],MATCH($S134,LIB[[ID]:[ID]],0))&gt;=COLUMN(B$1),TRUNC(PRODUCT(AVERAGE($FN134:$FS134),POWER(AC[[CR]:[CR]],SUM(SUMIFS($D$11:$D133,$A$11:$A133,$A134,$E$11:$E133,"&gt;="&amp;$E134),SUMIFS($D135:$D$161,$A135:$A$161,$A134,$E135:$E$161,"&gt;"&amp;$E134),COLUMN(B$1),-1)),IF($Q134="Yes",AC[[FB]:[FB]],1))),0),ROW(B123)/-VALUE(1&amp;REPT("0",9-PRODUCT(COLUMN(B$1)-1,3))),1)</f>
        <v>0.99987700000000002</v>
      </c>
      <c r="FV134" s="7">
        <f>SUM(IF(INDEX(LIB[[Quantity]:[Quantity]],MATCH($S134,LIB[[ID]:[ID]],0))&gt;=COLUMN(C$1),TRUNC(PRODUCT(AVERAGE($FN134:$FS134),POWER(AC[[CR]:[CR]],SUM(SUMIFS($D$11:$D133,$A$11:$A133,$A134,$E$11:$E133,"&gt;="&amp;$E134),SUMIFS($D135:$D$161,$A135:$A$161,$A134,$E135:$E$161,"&gt;"&amp;$E134),COLUMN(C$1),-1)),IF($Q134="Yes",AC[[FB]:[FB]],1))),0),ROW(C123)/-VALUE(1&amp;REPT("0",9-PRODUCT(COLUMN(C$1)-1,3))),1)</f>
        <v>0.877</v>
      </c>
      <c r="FW134">
        <f t="shared" si="43"/>
        <v>196</v>
      </c>
      <c r="FX134">
        <f t="shared" si="44"/>
        <v>0</v>
      </c>
      <c r="FY134">
        <f t="shared" si="45"/>
        <v>0</v>
      </c>
      <c r="GC134">
        <f t="shared" si="46"/>
        <v>80</v>
      </c>
      <c r="GD134" t="str">
        <f>IFERROR(SUBSTITUTE(SUBSTITUTE(INDEX(SUG[Card],MATCH(ROW(A123),GC$12:GC$161,0))," #2","")," #3",""),"")</f>
        <v/>
      </c>
      <c r="GE134">
        <f>SUM(GE133,IF(IFERROR(MATCH(GD134,GD$11:GD133,0)&lt;0,TRUE()),1,0))</f>
        <v>35</v>
      </c>
      <c r="GF134" t="str">
        <f t="shared" si="47"/>
        <v/>
      </c>
      <c r="GI134">
        <f>SUM(SUMIFS(D$11:D133,A$11:A133,A134,B$11:B133,"&gt;="&amp;B134),SUMIFS(D135:D$161,A135:A$161,A134,B135:B$161,"&gt;"&amp;B134),SUMIFS(D$11:D133,A$11:A133,A134&amp;":Onyx"),SUMIFS(D135:D$161,A135:A$161,A134&amp;":Onyx"))</f>
        <v>0</v>
      </c>
      <c r="GP134" t="str">
        <f t="shared" si="55"/>
        <v/>
      </c>
      <c r="GQ134">
        <f t="shared" si="56"/>
        <v>0</v>
      </c>
      <c r="GR134" t="b">
        <f>COUNTIF(DECK[Card],IFERROR(MID($L134,1,FIND(" #",SUG_Helper[[#This Row],[Card]])-1),SUG_Helper[[#This Row],[Card]]))&gt;=IFERROR(VALUE(RIGHT(SUG_Helper[[#This Row],[Card]])),1)</f>
        <v>1</v>
      </c>
    </row>
    <row r="135" spans="2:200" x14ac:dyDescent="0.35">
      <c r="B135" s="4"/>
      <c r="C135" s="4"/>
      <c r="D135" s="4"/>
      <c r="E135" t="str">
        <f>IF(INDEX(LIB[Card],ROW(A124))="","",INDEX(LIB[Card],ROW(A124))&amp;" ("&amp;INDEX(LIB[Level],ROW(A124))&amp;")"&amp;IF(INDEX(LIB[Fused],ROW(A124))="Yes","ƒ",""))</f>
        <v/>
      </c>
      <c r="F135">
        <v>124</v>
      </c>
      <c r="H135" t="str">
        <f>IF(DECK[[#This Row],[Card]]="","",MID(DECK[[#This Row],[Card]],1,FIND(" (",DECK[[#This Row],[Card]])-1))</f>
        <v/>
      </c>
      <c r="I135" t="str">
        <f>IF(DECK[[#This Row],[Card]]="","",MID(DECK[[#This Row],[Card]],FIND("(",DECK[[#This Row],[Card]])+1,1))</f>
        <v/>
      </c>
      <c r="J135" t="str">
        <f>IF(DECK[[#This Row],[Card]]="","",IF(RIGHT(DECK[[#This Row],[Card]])="ƒ","Yes","No"))</f>
        <v/>
      </c>
      <c r="L135" t="str">
        <f t="shared" si="51"/>
        <v/>
      </c>
      <c r="M135">
        <f t="shared" si="52"/>
        <v>0</v>
      </c>
      <c r="O135" s="6" t="str">
        <f>IF(S135="","",MATCH(MID(S135,1,MIN(FIND(" (",S135),IFERROR(FIND(":",S135),50))-1),CC[CC_Name],0))</f>
        <v/>
      </c>
      <c r="P135" s="5" t="str">
        <f t="shared" si="57"/>
        <v/>
      </c>
      <c r="Q135" s="5" t="str">
        <f t="shared" si="58"/>
        <v/>
      </c>
      <c r="R135" s="5" t="str">
        <f t="shared" si="59"/>
        <v/>
      </c>
      <c r="S135" t="str">
        <f>(INDEX(LIB[ID],ROW(A124)))</f>
        <v/>
      </c>
      <c r="T135" t="str">
        <f>IF(OR(T$5="",$S135=""),"",IFERROR(SUM(PRODUCT(INDEX(CMB[[BA_0O]:[BA_2O]],MATCH(ROUND(MIN(SUM(T$4,$O135/1000),SUM($O135,T$4/1000)),3),CMB[[Cmb_ID]:[Cmb_ID]],0),SUM(N(T$1),N($R135),1)),CHOOSE(AC[[M]:[M]],1,1,0,AC[[AB]:[AB]])),PRODUCT(INDEX(CMB[[BD_0O]:[BD_2O]],MATCH(ROUND(MIN(SUM(T$4,$O135/1000),SUM($O135,T$4/1000)),3),CMB[[Cmb_ID]:[Cmb_ID]],0),SUM(N(T$1),N($R135),1)),CHOOSE(AC[[M]:[M]],1,0,1,AC[[DB]:[DB]])),PRODUCT(SUM(ROUND(AVERAGE(VALUE(T$3),VALUE($P135)),0),CHOOSE(IF(OR(T$1,$R135),4,INDEX(CMB[[Res_Rare]:[Res_Rare]],MATCH(ROUND(MIN(SUM(T$4,$O135/1000),SUM($O135,T$4/1000)),3),CMB[[Cmb_ID]:[Cmb_ID]],0))),-1,-1,0,0)),IF(OR(T$1,$R135),4,INDEX(CMB[[Cmb_Rare]:[Cmb_Rare]],MATCH(ROUND(MIN(SUM(T$4,$O135/1000),SUM($O135,T$4/1000)),3),CMB[[Cmb_ID]:[Cmb_ID]],0))),CHOOSE(AC[[M]:[M]],2,1,1,SUM(AC[[AB]:[DB]])))),""))</f>
        <v/>
      </c>
      <c r="U135" t="str">
        <f>IF(OR(U$5="",$S135=""),"",IFERROR(SUM(PRODUCT(INDEX(CMB[[BA_0O]:[BA_2O]],MATCH(ROUND(MIN(SUM(U$4,$O135/1000),SUM($O135,U$4/1000)),3),CMB[[Cmb_ID]:[Cmb_ID]],0),SUM(N(U$1),N($R135),1)),CHOOSE(AC[[M]:[M]],1,1,0,AC[[AB]:[AB]])),PRODUCT(INDEX(CMB[[BD_0O]:[BD_2O]],MATCH(ROUND(MIN(SUM(U$4,$O135/1000),SUM($O135,U$4/1000)),3),CMB[[Cmb_ID]:[Cmb_ID]],0),SUM(N(U$1),N($R135),1)),CHOOSE(AC[[M]:[M]],1,0,1,AC[[DB]:[DB]])),PRODUCT(SUM(ROUND(AVERAGE(VALUE(U$3),VALUE($P135)),0),CHOOSE(IF(OR(U$1,$R135),4,INDEX(CMB[[Res_Rare]:[Res_Rare]],MATCH(ROUND(MIN(SUM(U$4,$O135/1000),SUM($O135,U$4/1000)),3),CMB[[Cmb_ID]:[Cmb_ID]],0))),-1,-1,0,0)),IF(OR(U$1,$R135),4,INDEX(CMB[[Cmb_Rare]:[Cmb_Rare]],MATCH(ROUND(MIN(SUM(U$4,$O135/1000),SUM($O135,U$4/1000)),3),CMB[[Cmb_ID]:[Cmb_ID]],0))),CHOOSE(AC[[M]:[M]],2,1,1,SUM(AC[[AB]:[DB]])))),""))</f>
        <v/>
      </c>
      <c r="V135" t="str">
        <f>IF(OR(V$5="",$S135=""),"",IFERROR(SUM(PRODUCT(INDEX(CMB[[BA_0O]:[BA_2O]],MATCH(ROUND(MIN(SUM(V$4,$O135/1000),SUM($O135,V$4/1000)),3),CMB[[Cmb_ID]:[Cmb_ID]],0),SUM(N(V$1),N($R135),1)),CHOOSE(AC[[M]:[M]],1,1,0,AC[[AB]:[AB]])),PRODUCT(INDEX(CMB[[BD_0O]:[BD_2O]],MATCH(ROUND(MIN(SUM(V$4,$O135/1000),SUM($O135,V$4/1000)),3),CMB[[Cmb_ID]:[Cmb_ID]],0),SUM(N(V$1),N($R135),1)),CHOOSE(AC[[M]:[M]],1,0,1,AC[[DB]:[DB]])),PRODUCT(SUM(ROUND(AVERAGE(VALUE(V$3),VALUE($P135)),0),CHOOSE(IF(OR(V$1,$R135),4,INDEX(CMB[[Res_Rare]:[Res_Rare]],MATCH(ROUND(MIN(SUM(V$4,$O135/1000),SUM($O135,V$4/1000)),3),CMB[[Cmb_ID]:[Cmb_ID]],0))),-1,-1,0,0)),IF(OR(V$1,$R135),4,INDEX(CMB[[Cmb_Rare]:[Cmb_Rare]],MATCH(ROUND(MIN(SUM(V$4,$O135/1000),SUM($O135,V$4/1000)),3),CMB[[Cmb_ID]:[Cmb_ID]],0))),CHOOSE(AC[[M]:[M]],2,1,1,SUM(AC[[AB]:[DB]])))),""))</f>
        <v/>
      </c>
      <c r="W135" t="str">
        <f>IF(OR(W$5="",$S135=""),"",IFERROR(SUM(PRODUCT(INDEX(CMB[[BA_0O]:[BA_2O]],MATCH(ROUND(MIN(SUM(W$4,$O135/1000),SUM($O135,W$4/1000)),3),CMB[[Cmb_ID]:[Cmb_ID]],0),SUM(N(W$1),N($R135),1)),CHOOSE(AC[[M]:[M]],1,1,0,AC[[AB]:[AB]])),PRODUCT(INDEX(CMB[[BD_0O]:[BD_2O]],MATCH(ROUND(MIN(SUM(W$4,$O135/1000),SUM($O135,W$4/1000)),3),CMB[[Cmb_ID]:[Cmb_ID]],0),SUM(N(W$1),N($R135),1)),CHOOSE(AC[[M]:[M]],1,0,1,AC[[DB]:[DB]])),PRODUCT(SUM(ROUND(AVERAGE(VALUE(W$3),VALUE($P135)),0),CHOOSE(IF(OR(W$1,$R135),4,INDEX(CMB[[Res_Rare]:[Res_Rare]],MATCH(ROUND(MIN(SUM(W$4,$O135/1000),SUM($O135,W$4/1000)),3),CMB[[Cmb_ID]:[Cmb_ID]],0))),-1,-1,0,0)),IF(OR(W$1,$R135),4,INDEX(CMB[[Cmb_Rare]:[Cmb_Rare]],MATCH(ROUND(MIN(SUM(W$4,$O135/1000),SUM($O135,W$4/1000)),3),CMB[[Cmb_ID]:[Cmb_ID]],0))),CHOOSE(AC[[M]:[M]],2,1,1,SUM(AC[[AB]:[DB]])))),""))</f>
        <v/>
      </c>
      <c r="X135" t="str">
        <f>IF(OR(X$5="",$S135=""),"",IFERROR(SUM(PRODUCT(INDEX(CMB[[BA_0O]:[BA_2O]],MATCH(ROUND(MIN(SUM(X$4,$O135/1000),SUM($O135,X$4/1000)),3),CMB[[Cmb_ID]:[Cmb_ID]],0),SUM(N(X$1),N($R135),1)),CHOOSE(AC[[M]:[M]],1,1,0,AC[[AB]:[AB]])),PRODUCT(INDEX(CMB[[BD_0O]:[BD_2O]],MATCH(ROUND(MIN(SUM(X$4,$O135/1000),SUM($O135,X$4/1000)),3),CMB[[Cmb_ID]:[Cmb_ID]],0),SUM(N(X$1),N($R135),1)),CHOOSE(AC[[M]:[M]],1,0,1,AC[[DB]:[DB]])),PRODUCT(SUM(ROUND(AVERAGE(VALUE(X$3),VALUE($P135)),0),CHOOSE(IF(OR(X$1,$R135),4,INDEX(CMB[[Res_Rare]:[Res_Rare]],MATCH(ROUND(MIN(SUM(X$4,$O135/1000),SUM($O135,X$4/1000)),3),CMB[[Cmb_ID]:[Cmb_ID]],0))),-1,-1,0,0)),IF(OR(X$1,$R135),4,INDEX(CMB[[Cmb_Rare]:[Cmb_Rare]],MATCH(ROUND(MIN(SUM(X$4,$O135/1000),SUM($O135,X$4/1000)),3),CMB[[Cmb_ID]:[Cmb_ID]],0))),CHOOSE(AC[[M]:[M]],2,1,1,SUM(AC[[AB]:[DB]])))),""))</f>
        <v/>
      </c>
      <c r="Y135" t="str">
        <f>IF(OR(Y$5="",$S135=""),"",IFERROR(SUM(PRODUCT(INDEX(CMB[[BA_0O]:[BA_2O]],MATCH(ROUND(MIN(SUM(Y$4,$O135/1000),SUM($O135,Y$4/1000)),3),CMB[[Cmb_ID]:[Cmb_ID]],0),SUM(N(Y$1),N($R135),1)),CHOOSE(AC[[M]:[M]],1,1,0,AC[[AB]:[AB]])),PRODUCT(INDEX(CMB[[BD_0O]:[BD_2O]],MATCH(ROUND(MIN(SUM(Y$4,$O135/1000),SUM($O135,Y$4/1000)),3),CMB[[Cmb_ID]:[Cmb_ID]],0),SUM(N(Y$1),N($R135),1)),CHOOSE(AC[[M]:[M]],1,0,1,AC[[DB]:[DB]])),PRODUCT(SUM(ROUND(AVERAGE(VALUE(Y$3),VALUE($P135)),0),CHOOSE(IF(OR(Y$1,$R135),4,INDEX(CMB[[Res_Rare]:[Res_Rare]],MATCH(ROUND(MIN(SUM(Y$4,$O135/1000),SUM($O135,Y$4/1000)),3),CMB[[Cmb_ID]:[Cmb_ID]],0))),-1,-1,0,0)),IF(OR(Y$1,$R135),4,INDEX(CMB[[Cmb_Rare]:[Cmb_Rare]],MATCH(ROUND(MIN(SUM(Y$4,$O135/1000),SUM($O135,Y$4/1000)),3),CMB[[Cmb_ID]:[Cmb_ID]],0))),CHOOSE(AC[[M]:[M]],2,1,1,SUM(AC[[AB]:[DB]])))),""))</f>
        <v/>
      </c>
      <c r="Z135" t="str">
        <f>IF(OR(Z$5="",$S135=""),"",IFERROR(SUM(PRODUCT(INDEX(CMB[[BA_0O]:[BA_2O]],MATCH(ROUND(MIN(SUM(Z$4,$O135/1000),SUM($O135,Z$4/1000)),3),CMB[[Cmb_ID]:[Cmb_ID]],0),SUM(N(Z$1),N($R135),1)),CHOOSE(AC[[M]:[M]],1,1,0,AC[[AB]:[AB]])),PRODUCT(INDEX(CMB[[BD_0O]:[BD_2O]],MATCH(ROUND(MIN(SUM(Z$4,$O135/1000),SUM($O135,Z$4/1000)),3),CMB[[Cmb_ID]:[Cmb_ID]],0),SUM(N(Z$1),N($R135),1)),CHOOSE(AC[[M]:[M]],1,0,1,AC[[DB]:[DB]])),PRODUCT(SUM(ROUND(AVERAGE(VALUE(Z$3),VALUE($P135)),0),CHOOSE(IF(OR(Z$1,$R135),4,INDEX(CMB[[Res_Rare]:[Res_Rare]],MATCH(ROUND(MIN(SUM(Z$4,$O135/1000),SUM($O135,Z$4/1000)),3),CMB[[Cmb_ID]:[Cmb_ID]],0))),-1,-1,0,0)),IF(OR(Z$1,$R135),4,INDEX(CMB[[Cmb_Rare]:[Cmb_Rare]],MATCH(ROUND(MIN(SUM(Z$4,$O135/1000),SUM($O135,Z$4/1000)),3),CMB[[Cmb_ID]:[Cmb_ID]],0))),CHOOSE(AC[[M]:[M]],2,1,1,SUM(AC[[AB]:[DB]])))),""))</f>
        <v/>
      </c>
      <c r="AA135" t="str">
        <f>IF(OR(AA$5="",$S135=""),"",IFERROR(SUM(PRODUCT(INDEX(CMB[[BA_0O]:[BA_2O]],MATCH(ROUND(MIN(SUM(AA$4,$O135/1000),SUM($O135,AA$4/1000)),3),CMB[[Cmb_ID]:[Cmb_ID]],0),SUM(N(AA$1),N($R135),1)),CHOOSE(AC[[M]:[M]],1,1,0,AC[[AB]:[AB]])),PRODUCT(INDEX(CMB[[BD_0O]:[BD_2O]],MATCH(ROUND(MIN(SUM(AA$4,$O135/1000),SUM($O135,AA$4/1000)),3),CMB[[Cmb_ID]:[Cmb_ID]],0),SUM(N(AA$1),N($R135),1)),CHOOSE(AC[[M]:[M]],1,0,1,AC[[DB]:[DB]])),PRODUCT(SUM(ROUND(AVERAGE(VALUE(AA$3),VALUE($P135)),0),CHOOSE(IF(OR(AA$1,$R135),4,INDEX(CMB[[Res_Rare]:[Res_Rare]],MATCH(ROUND(MIN(SUM(AA$4,$O135/1000),SUM($O135,AA$4/1000)),3),CMB[[Cmb_ID]:[Cmb_ID]],0))),-1,-1,0,0)),IF(OR(AA$1,$R135),4,INDEX(CMB[[Cmb_Rare]:[Cmb_Rare]],MATCH(ROUND(MIN(SUM(AA$4,$O135/1000),SUM($O135,AA$4/1000)),3),CMB[[Cmb_ID]:[Cmb_ID]],0))),CHOOSE(AC[[M]:[M]],2,1,1,SUM(AC[[AB]:[DB]])))),""))</f>
        <v/>
      </c>
      <c r="AB135" t="str">
        <f>IF(OR(AB$5="",$S135=""),"",IFERROR(SUM(PRODUCT(INDEX(CMB[[BA_0O]:[BA_2O]],MATCH(ROUND(MIN(SUM(AB$4,$O135/1000),SUM($O135,AB$4/1000)),3),CMB[[Cmb_ID]:[Cmb_ID]],0),SUM(N(AB$1),N($R135),1)),CHOOSE(AC[[M]:[M]],1,1,0,AC[[AB]:[AB]])),PRODUCT(INDEX(CMB[[BD_0O]:[BD_2O]],MATCH(ROUND(MIN(SUM(AB$4,$O135/1000),SUM($O135,AB$4/1000)),3),CMB[[Cmb_ID]:[Cmb_ID]],0),SUM(N(AB$1),N($R135),1)),CHOOSE(AC[[M]:[M]],1,0,1,AC[[DB]:[DB]])),PRODUCT(SUM(ROUND(AVERAGE(VALUE(AB$3),VALUE($P135)),0),CHOOSE(IF(OR(AB$1,$R135),4,INDEX(CMB[[Res_Rare]:[Res_Rare]],MATCH(ROUND(MIN(SUM(AB$4,$O135/1000),SUM($O135,AB$4/1000)),3),CMB[[Cmb_ID]:[Cmb_ID]],0))),-1,-1,0,0)),IF(OR(AB$1,$R135),4,INDEX(CMB[[Cmb_Rare]:[Cmb_Rare]],MATCH(ROUND(MIN(SUM(AB$4,$O135/1000),SUM($O135,AB$4/1000)),3),CMB[[Cmb_ID]:[Cmb_ID]],0))),CHOOSE(AC[[M]:[M]],2,1,1,SUM(AC[[AB]:[DB]])))),""))</f>
        <v/>
      </c>
      <c r="AC135" t="str">
        <f>IF(OR(AC$5="",$S135=""),"",IFERROR(SUM(PRODUCT(INDEX(CMB[[BA_0O]:[BA_2O]],MATCH(ROUND(MIN(SUM(AC$4,$O135/1000),SUM($O135,AC$4/1000)),3),CMB[[Cmb_ID]:[Cmb_ID]],0),SUM(N(AC$1),N($R135),1)),CHOOSE(AC[[M]:[M]],1,1,0,AC[[AB]:[AB]])),PRODUCT(INDEX(CMB[[BD_0O]:[BD_2O]],MATCH(ROUND(MIN(SUM(AC$4,$O135/1000),SUM($O135,AC$4/1000)),3),CMB[[Cmb_ID]:[Cmb_ID]],0),SUM(N(AC$1),N($R135),1)),CHOOSE(AC[[M]:[M]],1,0,1,AC[[DB]:[DB]])),PRODUCT(SUM(ROUND(AVERAGE(VALUE(AC$3),VALUE($P135)),0),CHOOSE(IF(OR(AC$1,$R135),4,INDEX(CMB[[Res_Rare]:[Res_Rare]],MATCH(ROUND(MIN(SUM(AC$4,$O135/1000),SUM($O135,AC$4/1000)),3),CMB[[Cmb_ID]:[Cmb_ID]],0))),-1,-1,0,0)),IF(OR(AC$1,$R135),4,INDEX(CMB[[Cmb_Rare]:[Cmb_Rare]],MATCH(ROUND(MIN(SUM(AC$4,$O135/1000),SUM($O135,AC$4/1000)),3),CMB[[Cmb_ID]:[Cmb_ID]],0))),CHOOSE(AC[[M]:[M]],2,1,1,SUM(AC[[AB]:[DB]])))),""))</f>
        <v/>
      </c>
      <c r="AD135" t="str">
        <f>IF(OR(AD$5="",$S135=""),"",IFERROR(SUM(PRODUCT(INDEX(CMB[[BA_0O]:[BA_2O]],MATCH(ROUND(MIN(SUM(AD$4,$O135/1000),SUM($O135,AD$4/1000)),3),CMB[[Cmb_ID]:[Cmb_ID]],0),SUM(N(AD$1),N($R135),1)),CHOOSE(AC[[M]:[M]],1,1,0,AC[[AB]:[AB]])),PRODUCT(INDEX(CMB[[BD_0O]:[BD_2O]],MATCH(ROUND(MIN(SUM(AD$4,$O135/1000),SUM($O135,AD$4/1000)),3),CMB[[Cmb_ID]:[Cmb_ID]],0),SUM(N(AD$1),N($R135),1)),CHOOSE(AC[[M]:[M]],1,0,1,AC[[DB]:[DB]])),PRODUCT(SUM(ROUND(AVERAGE(VALUE(AD$3),VALUE($P135)),0),CHOOSE(IF(OR(AD$1,$R135),4,INDEX(CMB[[Res_Rare]:[Res_Rare]],MATCH(ROUND(MIN(SUM(AD$4,$O135/1000),SUM($O135,AD$4/1000)),3),CMB[[Cmb_ID]:[Cmb_ID]],0))),-1,-1,0,0)),IF(OR(AD$1,$R135),4,INDEX(CMB[[Cmb_Rare]:[Cmb_Rare]],MATCH(ROUND(MIN(SUM(AD$4,$O135/1000),SUM($O135,AD$4/1000)),3),CMB[[Cmb_ID]:[Cmb_ID]],0))),CHOOSE(AC[[M]:[M]],2,1,1,SUM(AC[[AB]:[DB]])))),""))</f>
        <v/>
      </c>
      <c r="AE135" t="str">
        <f>IF(OR(AE$5="",$S135=""),"",IFERROR(SUM(PRODUCT(INDEX(CMB[[BA_0O]:[BA_2O]],MATCH(ROUND(MIN(SUM(AE$4,$O135/1000),SUM($O135,AE$4/1000)),3),CMB[[Cmb_ID]:[Cmb_ID]],0),SUM(N(AE$1),N($R135),1)),CHOOSE(AC[[M]:[M]],1,1,0,AC[[AB]:[AB]])),PRODUCT(INDEX(CMB[[BD_0O]:[BD_2O]],MATCH(ROUND(MIN(SUM(AE$4,$O135/1000),SUM($O135,AE$4/1000)),3),CMB[[Cmb_ID]:[Cmb_ID]],0),SUM(N(AE$1),N($R135),1)),CHOOSE(AC[[M]:[M]],1,0,1,AC[[DB]:[DB]])),PRODUCT(SUM(ROUND(AVERAGE(VALUE(AE$3),VALUE($P135)),0),CHOOSE(IF(OR(AE$1,$R135),4,INDEX(CMB[[Res_Rare]:[Res_Rare]],MATCH(ROUND(MIN(SUM(AE$4,$O135/1000),SUM($O135,AE$4/1000)),3),CMB[[Cmb_ID]:[Cmb_ID]],0))),-1,-1,0,0)),IF(OR(AE$1,$R135),4,INDEX(CMB[[Cmb_Rare]:[Cmb_Rare]],MATCH(ROUND(MIN(SUM(AE$4,$O135/1000),SUM($O135,AE$4/1000)),3),CMB[[Cmb_ID]:[Cmb_ID]],0))),CHOOSE(AC[[M]:[M]],2,1,1,SUM(AC[[AB]:[DB]])))),""))</f>
        <v/>
      </c>
      <c r="AF135" t="str">
        <f>IF(OR(AF$5="",$S135=""),"",IFERROR(SUM(PRODUCT(INDEX(CMB[[BA_0O]:[BA_2O]],MATCH(ROUND(MIN(SUM(AF$4,$O135/1000),SUM($O135,AF$4/1000)),3),CMB[[Cmb_ID]:[Cmb_ID]],0),SUM(N(AF$1),N($R135),1)),CHOOSE(AC[[M]:[M]],1,1,0,AC[[AB]:[AB]])),PRODUCT(INDEX(CMB[[BD_0O]:[BD_2O]],MATCH(ROUND(MIN(SUM(AF$4,$O135/1000),SUM($O135,AF$4/1000)),3),CMB[[Cmb_ID]:[Cmb_ID]],0),SUM(N(AF$1),N($R135),1)),CHOOSE(AC[[M]:[M]],1,0,1,AC[[DB]:[DB]])),PRODUCT(SUM(ROUND(AVERAGE(VALUE(AF$3),VALUE($P135)),0),CHOOSE(IF(OR(AF$1,$R135),4,INDEX(CMB[[Res_Rare]:[Res_Rare]],MATCH(ROUND(MIN(SUM(AF$4,$O135/1000),SUM($O135,AF$4/1000)),3),CMB[[Cmb_ID]:[Cmb_ID]],0))),-1,-1,0,0)),IF(OR(AF$1,$R135),4,INDEX(CMB[[Cmb_Rare]:[Cmb_Rare]],MATCH(ROUND(MIN(SUM(AF$4,$O135/1000),SUM($O135,AF$4/1000)),3),CMB[[Cmb_ID]:[Cmb_ID]],0))),CHOOSE(AC[[M]:[M]],2,1,1,SUM(AC[[AB]:[DB]])))),""))</f>
        <v/>
      </c>
      <c r="AG135" t="str">
        <f>IF(OR(AG$5="",$S135=""),"",IFERROR(SUM(PRODUCT(INDEX(CMB[[BA_0O]:[BA_2O]],MATCH(ROUND(MIN(SUM(AG$4,$O135/1000),SUM($O135,AG$4/1000)),3),CMB[[Cmb_ID]:[Cmb_ID]],0),SUM(N(AG$1),N($R135),1)),CHOOSE(AC[[M]:[M]],1,1,0,AC[[AB]:[AB]])),PRODUCT(INDEX(CMB[[BD_0O]:[BD_2O]],MATCH(ROUND(MIN(SUM(AG$4,$O135/1000),SUM($O135,AG$4/1000)),3),CMB[[Cmb_ID]:[Cmb_ID]],0),SUM(N(AG$1),N($R135),1)),CHOOSE(AC[[M]:[M]],1,0,1,AC[[DB]:[DB]])),PRODUCT(SUM(ROUND(AVERAGE(VALUE(AG$3),VALUE($P135)),0),CHOOSE(IF(OR(AG$1,$R135),4,INDEX(CMB[[Res_Rare]:[Res_Rare]],MATCH(ROUND(MIN(SUM(AG$4,$O135/1000),SUM($O135,AG$4/1000)),3),CMB[[Cmb_ID]:[Cmb_ID]],0))),-1,-1,0,0)),IF(OR(AG$1,$R135),4,INDEX(CMB[[Cmb_Rare]:[Cmb_Rare]],MATCH(ROUND(MIN(SUM(AG$4,$O135/1000),SUM($O135,AG$4/1000)),3),CMB[[Cmb_ID]:[Cmb_ID]],0))),CHOOSE(AC[[M]:[M]],2,1,1,SUM(AC[[AB]:[DB]])))),""))</f>
        <v/>
      </c>
      <c r="AH135" t="str">
        <f>IF(OR(AH$5="",$S135=""),"",IFERROR(SUM(PRODUCT(INDEX(CMB[[BA_0O]:[BA_2O]],MATCH(ROUND(MIN(SUM(AH$4,$O135/1000),SUM($O135,AH$4/1000)),3),CMB[[Cmb_ID]:[Cmb_ID]],0),SUM(N(AH$1),N($R135),1)),CHOOSE(AC[[M]:[M]],1,1,0,AC[[AB]:[AB]])),PRODUCT(INDEX(CMB[[BD_0O]:[BD_2O]],MATCH(ROUND(MIN(SUM(AH$4,$O135/1000),SUM($O135,AH$4/1000)),3),CMB[[Cmb_ID]:[Cmb_ID]],0),SUM(N(AH$1),N($R135),1)),CHOOSE(AC[[M]:[M]],1,0,1,AC[[DB]:[DB]])),PRODUCT(SUM(ROUND(AVERAGE(VALUE(AH$3),VALUE($P135)),0),CHOOSE(IF(OR(AH$1,$R135),4,INDEX(CMB[[Res_Rare]:[Res_Rare]],MATCH(ROUND(MIN(SUM(AH$4,$O135/1000),SUM($O135,AH$4/1000)),3),CMB[[Cmb_ID]:[Cmb_ID]],0))),-1,-1,0,0)),IF(OR(AH$1,$R135),4,INDEX(CMB[[Cmb_Rare]:[Cmb_Rare]],MATCH(ROUND(MIN(SUM(AH$4,$O135/1000),SUM($O135,AH$4/1000)),3),CMB[[Cmb_ID]:[Cmb_ID]],0))),CHOOSE(AC[[M]:[M]],2,1,1,SUM(AC[[AB]:[DB]])))),""))</f>
        <v/>
      </c>
      <c r="AI135" t="str">
        <f>IF(OR(AI$5="",$S135=""),"",IFERROR(SUM(PRODUCT(INDEX(CMB[[BA_0O]:[BA_2O]],MATCH(ROUND(MIN(SUM(AI$4,$O135/1000),SUM($O135,AI$4/1000)),3),CMB[[Cmb_ID]:[Cmb_ID]],0),SUM(N(AI$1),N($R135),1)),CHOOSE(AC[[M]:[M]],1,1,0,AC[[AB]:[AB]])),PRODUCT(INDEX(CMB[[BD_0O]:[BD_2O]],MATCH(ROUND(MIN(SUM(AI$4,$O135/1000),SUM($O135,AI$4/1000)),3),CMB[[Cmb_ID]:[Cmb_ID]],0),SUM(N(AI$1),N($R135),1)),CHOOSE(AC[[M]:[M]],1,0,1,AC[[DB]:[DB]])),PRODUCT(SUM(ROUND(AVERAGE(VALUE(AI$3),VALUE($P135)),0),CHOOSE(IF(OR(AI$1,$R135),4,INDEX(CMB[[Res_Rare]:[Res_Rare]],MATCH(ROUND(MIN(SUM(AI$4,$O135/1000),SUM($O135,AI$4/1000)),3),CMB[[Cmb_ID]:[Cmb_ID]],0))),-1,-1,0,0)),IF(OR(AI$1,$R135),4,INDEX(CMB[[Cmb_Rare]:[Cmb_Rare]],MATCH(ROUND(MIN(SUM(AI$4,$O135/1000),SUM($O135,AI$4/1000)),3),CMB[[Cmb_ID]:[Cmb_ID]],0))),CHOOSE(AC[[M]:[M]],2,1,1,SUM(AC[[AB]:[DB]])))),""))</f>
        <v/>
      </c>
      <c r="AJ135" t="str">
        <f>IF(OR(AJ$5="",$S135=""),"",IFERROR(SUM(PRODUCT(INDEX(CMB[[BA_0O]:[BA_2O]],MATCH(ROUND(MIN(SUM(AJ$4,$O135/1000),SUM($O135,AJ$4/1000)),3),CMB[[Cmb_ID]:[Cmb_ID]],0),SUM(N(AJ$1),N($R135),1)),CHOOSE(AC[[M]:[M]],1,1,0,AC[[AB]:[AB]])),PRODUCT(INDEX(CMB[[BD_0O]:[BD_2O]],MATCH(ROUND(MIN(SUM(AJ$4,$O135/1000),SUM($O135,AJ$4/1000)),3),CMB[[Cmb_ID]:[Cmb_ID]],0),SUM(N(AJ$1),N($R135),1)),CHOOSE(AC[[M]:[M]],1,0,1,AC[[DB]:[DB]])),PRODUCT(SUM(ROUND(AVERAGE(VALUE(AJ$3),VALUE($P135)),0),CHOOSE(IF(OR(AJ$1,$R135),4,INDEX(CMB[[Res_Rare]:[Res_Rare]],MATCH(ROUND(MIN(SUM(AJ$4,$O135/1000),SUM($O135,AJ$4/1000)),3),CMB[[Cmb_ID]:[Cmb_ID]],0))),-1,-1,0,0)),IF(OR(AJ$1,$R135),4,INDEX(CMB[[Cmb_Rare]:[Cmb_Rare]],MATCH(ROUND(MIN(SUM(AJ$4,$O135/1000),SUM($O135,AJ$4/1000)),3),CMB[[Cmb_ID]:[Cmb_ID]],0))),CHOOSE(AC[[M]:[M]],2,1,1,SUM(AC[[AB]:[DB]])))),""))</f>
        <v/>
      </c>
      <c r="AK135" t="str">
        <f>IF(OR(AK$5="",$S135=""),"",IFERROR(SUM(PRODUCT(INDEX(CMB[[BA_0O]:[BA_2O]],MATCH(ROUND(MIN(SUM(AK$4,$O135/1000),SUM($O135,AK$4/1000)),3),CMB[[Cmb_ID]:[Cmb_ID]],0),SUM(N(AK$1),N($R135),1)),CHOOSE(AC[[M]:[M]],1,1,0,AC[[AB]:[AB]])),PRODUCT(INDEX(CMB[[BD_0O]:[BD_2O]],MATCH(ROUND(MIN(SUM(AK$4,$O135/1000),SUM($O135,AK$4/1000)),3),CMB[[Cmb_ID]:[Cmb_ID]],0),SUM(N(AK$1),N($R135),1)),CHOOSE(AC[[M]:[M]],1,0,1,AC[[DB]:[DB]])),PRODUCT(SUM(ROUND(AVERAGE(VALUE(AK$3),VALUE($P135)),0),CHOOSE(IF(OR(AK$1,$R135),4,INDEX(CMB[[Res_Rare]:[Res_Rare]],MATCH(ROUND(MIN(SUM(AK$4,$O135/1000),SUM($O135,AK$4/1000)),3),CMB[[Cmb_ID]:[Cmb_ID]],0))),-1,-1,0,0)),IF(OR(AK$1,$R135),4,INDEX(CMB[[Cmb_Rare]:[Cmb_Rare]],MATCH(ROUND(MIN(SUM(AK$4,$O135/1000),SUM($O135,AK$4/1000)),3),CMB[[Cmb_ID]:[Cmb_ID]],0))),CHOOSE(AC[[M]:[M]],2,1,1,SUM(AC[[AB]:[DB]])))),""))</f>
        <v/>
      </c>
      <c r="AL135" t="str">
        <f>IF(OR(AL$5="",$S135=""),"",IFERROR(SUM(PRODUCT(INDEX(CMB[[BA_0O]:[BA_2O]],MATCH(ROUND(MIN(SUM(AL$4,$O135/1000),SUM($O135,AL$4/1000)),3),CMB[[Cmb_ID]:[Cmb_ID]],0),SUM(N(AL$1),N($R135),1)),CHOOSE(AC[[M]:[M]],1,1,0,AC[[AB]:[AB]])),PRODUCT(INDEX(CMB[[BD_0O]:[BD_2O]],MATCH(ROUND(MIN(SUM(AL$4,$O135/1000),SUM($O135,AL$4/1000)),3),CMB[[Cmb_ID]:[Cmb_ID]],0),SUM(N(AL$1),N($R135),1)),CHOOSE(AC[[M]:[M]],1,0,1,AC[[DB]:[DB]])),PRODUCT(SUM(ROUND(AVERAGE(VALUE(AL$3),VALUE($P135)),0),CHOOSE(IF(OR(AL$1,$R135),4,INDEX(CMB[[Res_Rare]:[Res_Rare]],MATCH(ROUND(MIN(SUM(AL$4,$O135/1000),SUM($O135,AL$4/1000)),3),CMB[[Cmb_ID]:[Cmb_ID]],0))),-1,-1,0,0)),IF(OR(AL$1,$R135),4,INDEX(CMB[[Cmb_Rare]:[Cmb_Rare]],MATCH(ROUND(MIN(SUM(AL$4,$O135/1000),SUM($O135,AL$4/1000)),3),CMB[[Cmb_ID]:[Cmb_ID]],0))),CHOOSE(AC[[M]:[M]],2,1,1,SUM(AC[[AB]:[DB]])))),""))</f>
        <v/>
      </c>
      <c r="AM135" t="str">
        <f>IF(OR(AM$5="",$S135=""),"",IFERROR(SUM(PRODUCT(INDEX(CMB[[BA_0O]:[BA_2O]],MATCH(ROUND(MIN(SUM(AM$4,$O135/1000),SUM($O135,AM$4/1000)),3),CMB[[Cmb_ID]:[Cmb_ID]],0),SUM(N(AM$1),N($R135),1)),CHOOSE(AC[[M]:[M]],1,1,0,AC[[AB]:[AB]])),PRODUCT(INDEX(CMB[[BD_0O]:[BD_2O]],MATCH(ROUND(MIN(SUM(AM$4,$O135/1000),SUM($O135,AM$4/1000)),3),CMB[[Cmb_ID]:[Cmb_ID]],0),SUM(N(AM$1),N($R135),1)),CHOOSE(AC[[M]:[M]],1,0,1,AC[[DB]:[DB]])),PRODUCT(SUM(ROUND(AVERAGE(VALUE(AM$3),VALUE($P135)),0),CHOOSE(IF(OR(AM$1,$R135),4,INDEX(CMB[[Res_Rare]:[Res_Rare]],MATCH(ROUND(MIN(SUM(AM$4,$O135/1000),SUM($O135,AM$4/1000)),3),CMB[[Cmb_ID]:[Cmb_ID]],0))),-1,-1,0,0)),IF(OR(AM$1,$R135),4,INDEX(CMB[[Cmb_Rare]:[Cmb_Rare]],MATCH(ROUND(MIN(SUM(AM$4,$O135/1000),SUM($O135,AM$4/1000)),3),CMB[[Cmb_ID]:[Cmb_ID]],0))),CHOOSE(AC[[M]:[M]],2,1,1,SUM(AC[[AB]:[DB]])))),""))</f>
        <v/>
      </c>
      <c r="AN135" t="str">
        <f>IF(OR(AN$5="",$S135=""),"",IFERROR(SUM(PRODUCT(INDEX(CMB[[BA_0O]:[BA_2O]],MATCH(ROUND(MIN(SUM(AN$4,$O135/1000),SUM($O135,AN$4/1000)),3),CMB[[Cmb_ID]:[Cmb_ID]],0),SUM(N(AN$1),N($R135),1)),CHOOSE(AC[[M]:[M]],1,1,0,AC[[AB]:[AB]])),PRODUCT(INDEX(CMB[[BD_0O]:[BD_2O]],MATCH(ROUND(MIN(SUM(AN$4,$O135/1000),SUM($O135,AN$4/1000)),3),CMB[[Cmb_ID]:[Cmb_ID]],0),SUM(N(AN$1),N($R135),1)),CHOOSE(AC[[M]:[M]],1,0,1,AC[[DB]:[DB]])),PRODUCT(SUM(ROUND(AVERAGE(VALUE(AN$3),VALUE($P135)),0),CHOOSE(IF(OR(AN$1,$R135),4,INDEX(CMB[[Res_Rare]:[Res_Rare]],MATCH(ROUND(MIN(SUM(AN$4,$O135/1000),SUM($O135,AN$4/1000)),3),CMB[[Cmb_ID]:[Cmb_ID]],0))),-1,-1,0,0)),IF(OR(AN$1,$R135),4,INDEX(CMB[[Cmb_Rare]:[Cmb_Rare]],MATCH(ROUND(MIN(SUM(AN$4,$O135/1000),SUM($O135,AN$4/1000)),3),CMB[[Cmb_ID]:[Cmb_ID]],0))),CHOOSE(AC[[M]:[M]],2,1,1,SUM(AC[[AB]:[DB]])))),""))</f>
        <v/>
      </c>
      <c r="AO135" t="str">
        <f>IF(OR(AO$5="",$S135=""),"",IFERROR(SUM(PRODUCT(INDEX(CMB[[BA_0O]:[BA_2O]],MATCH(ROUND(MIN(SUM(AO$4,$O135/1000),SUM($O135,AO$4/1000)),3),CMB[[Cmb_ID]:[Cmb_ID]],0),SUM(N(AO$1),N($R135),1)),CHOOSE(AC[[M]:[M]],1,1,0,AC[[AB]:[AB]])),PRODUCT(INDEX(CMB[[BD_0O]:[BD_2O]],MATCH(ROUND(MIN(SUM(AO$4,$O135/1000),SUM($O135,AO$4/1000)),3),CMB[[Cmb_ID]:[Cmb_ID]],0),SUM(N(AO$1),N($R135),1)),CHOOSE(AC[[M]:[M]],1,0,1,AC[[DB]:[DB]])),PRODUCT(SUM(ROUND(AVERAGE(VALUE(AO$3),VALUE($P135)),0),CHOOSE(IF(OR(AO$1,$R135),4,INDEX(CMB[[Res_Rare]:[Res_Rare]],MATCH(ROUND(MIN(SUM(AO$4,$O135/1000),SUM($O135,AO$4/1000)),3),CMB[[Cmb_ID]:[Cmb_ID]],0))),-1,-1,0,0)),IF(OR(AO$1,$R135),4,INDEX(CMB[[Cmb_Rare]:[Cmb_Rare]],MATCH(ROUND(MIN(SUM(AO$4,$O135/1000),SUM($O135,AO$4/1000)),3),CMB[[Cmb_ID]:[Cmb_ID]],0))),CHOOSE(AC[[M]:[M]],2,1,1,SUM(AC[[AB]:[DB]])))),""))</f>
        <v/>
      </c>
      <c r="AP135" t="str">
        <f>IF(OR(AP$5="",$S135=""),"",IFERROR(SUM(PRODUCT(INDEX(CMB[[BA_0O]:[BA_2O]],MATCH(ROUND(MIN(SUM(AP$4,$O135/1000),SUM($O135,AP$4/1000)),3),CMB[[Cmb_ID]:[Cmb_ID]],0),SUM(N(AP$1),N($R135),1)),CHOOSE(AC[[M]:[M]],1,1,0,AC[[AB]:[AB]])),PRODUCT(INDEX(CMB[[BD_0O]:[BD_2O]],MATCH(ROUND(MIN(SUM(AP$4,$O135/1000),SUM($O135,AP$4/1000)),3),CMB[[Cmb_ID]:[Cmb_ID]],0),SUM(N(AP$1),N($R135),1)),CHOOSE(AC[[M]:[M]],1,0,1,AC[[DB]:[DB]])),PRODUCT(SUM(ROUND(AVERAGE(VALUE(AP$3),VALUE($P135)),0),CHOOSE(IF(OR(AP$1,$R135),4,INDEX(CMB[[Res_Rare]:[Res_Rare]],MATCH(ROUND(MIN(SUM(AP$4,$O135/1000),SUM($O135,AP$4/1000)),3),CMB[[Cmb_ID]:[Cmb_ID]],0))),-1,-1,0,0)),IF(OR(AP$1,$R135),4,INDEX(CMB[[Cmb_Rare]:[Cmb_Rare]],MATCH(ROUND(MIN(SUM(AP$4,$O135/1000),SUM($O135,AP$4/1000)),3),CMB[[Cmb_ID]:[Cmb_ID]],0))),CHOOSE(AC[[M]:[M]],2,1,1,SUM(AC[[AB]:[DB]])))),""))</f>
        <v/>
      </c>
      <c r="AQ135" t="str">
        <f>IF(OR(AQ$5="",$S135=""),"",IFERROR(SUM(PRODUCT(INDEX(CMB[[BA_0O]:[BA_2O]],MATCH(ROUND(MIN(SUM(AQ$4,$O135/1000),SUM($O135,AQ$4/1000)),3),CMB[[Cmb_ID]:[Cmb_ID]],0),SUM(N(AQ$1),N($R135),1)),CHOOSE(AC[[M]:[M]],1,1,0,AC[[AB]:[AB]])),PRODUCT(INDEX(CMB[[BD_0O]:[BD_2O]],MATCH(ROUND(MIN(SUM(AQ$4,$O135/1000),SUM($O135,AQ$4/1000)),3),CMB[[Cmb_ID]:[Cmb_ID]],0),SUM(N(AQ$1),N($R135),1)),CHOOSE(AC[[M]:[M]],1,0,1,AC[[DB]:[DB]])),PRODUCT(SUM(ROUND(AVERAGE(VALUE(AQ$3),VALUE($P135)),0),CHOOSE(IF(OR(AQ$1,$R135),4,INDEX(CMB[[Res_Rare]:[Res_Rare]],MATCH(ROUND(MIN(SUM(AQ$4,$O135/1000),SUM($O135,AQ$4/1000)),3),CMB[[Cmb_ID]:[Cmb_ID]],0))),-1,-1,0,0)),IF(OR(AQ$1,$R135),4,INDEX(CMB[[Cmb_Rare]:[Cmb_Rare]],MATCH(ROUND(MIN(SUM(AQ$4,$O135/1000),SUM($O135,AQ$4/1000)),3),CMB[[Cmb_ID]:[Cmb_ID]],0))),CHOOSE(AC[[M]:[M]],2,1,1,SUM(AC[[AB]:[DB]])))),""))</f>
        <v/>
      </c>
      <c r="AR135" t="str">
        <f>IF(OR(AR$5="",$S135=""),"",IFERROR(SUM(PRODUCT(INDEX(CMB[[BA_0O]:[BA_2O]],MATCH(ROUND(MIN(SUM(AR$4,$O135/1000),SUM($O135,AR$4/1000)),3),CMB[[Cmb_ID]:[Cmb_ID]],0),SUM(N(AR$1),N($R135),1)),CHOOSE(AC[[M]:[M]],1,1,0,AC[[AB]:[AB]])),PRODUCT(INDEX(CMB[[BD_0O]:[BD_2O]],MATCH(ROUND(MIN(SUM(AR$4,$O135/1000),SUM($O135,AR$4/1000)),3),CMB[[Cmb_ID]:[Cmb_ID]],0),SUM(N(AR$1),N($R135),1)),CHOOSE(AC[[M]:[M]],1,0,1,AC[[DB]:[DB]])),PRODUCT(SUM(ROUND(AVERAGE(VALUE(AR$3),VALUE($P135)),0),CHOOSE(IF(OR(AR$1,$R135),4,INDEX(CMB[[Res_Rare]:[Res_Rare]],MATCH(ROUND(MIN(SUM(AR$4,$O135/1000),SUM($O135,AR$4/1000)),3),CMB[[Cmb_ID]:[Cmb_ID]],0))),-1,-1,0,0)),IF(OR(AR$1,$R135),4,INDEX(CMB[[Cmb_Rare]:[Cmb_Rare]],MATCH(ROUND(MIN(SUM(AR$4,$O135/1000),SUM($O135,AR$4/1000)),3),CMB[[Cmb_ID]:[Cmb_ID]],0))),CHOOSE(AC[[M]:[M]],2,1,1,SUM(AC[[AB]:[DB]])))),""))</f>
        <v/>
      </c>
      <c r="AS135" t="str">
        <f>IF(OR(AS$5="",$S135=""),"",IFERROR(SUM(PRODUCT(INDEX(CMB[[BA_0O]:[BA_2O]],MATCH(ROUND(MIN(SUM(AS$4,$O135/1000),SUM($O135,AS$4/1000)),3),CMB[[Cmb_ID]:[Cmb_ID]],0),SUM(N(AS$1),N($R135),1)),CHOOSE(AC[[M]:[M]],1,1,0,AC[[AB]:[AB]])),PRODUCT(INDEX(CMB[[BD_0O]:[BD_2O]],MATCH(ROUND(MIN(SUM(AS$4,$O135/1000),SUM($O135,AS$4/1000)),3),CMB[[Cmb_ID]:[Cmb_ID]],0),SUM(N(AS$1),N($R135),1)),CHOOSE(AC[[M]:[M]],1,0,1,AC[[DB]:[DB]])),PRODUCT(SUM(ROUND(AVERAGE(VALUE(AS$3),VALUE($P135)),0),CHOOSE(IF(OR(AS$1,$R135),4,INDEX(CMB[[Res_Rare]:[Res_Rare]],MATCH(ROUND(MIN(SUM(AS$4,$O135/1000),SUM($O135,AS$4/1000)),3),CMB[[Cmb_ID]:[Cmb_ID]],0))),-1,-1,0,0)),IF(OR(AS$1,$R135),4,INDEX(CMB[[Cmb_Rare]:[Cmb_Rare]],MATCH(ROUND(MIN(SUM(AS$4,$O135/1000),SUM($O135,AS$4/1000)),3),CMB[[Cmb_ID]:[Cmb_ID]],0))),CHOOSE(AC[[M]:[M]],2,1,1,SUM(AC[[AB]:[DB]])))),""))</f>
        <v/>
      </c>
      <c r="AT135" t="str">
        <f>IF(OR(AT$5="",$S135=""),"",IFERROR(SUM(PRODUCT(INDEX(CMB[[BA_0O]:[BA_2O]],MATCH(ROUND(MIN(SUM(AT$4,$O135/1000),SUM($O135,AT$4/1000)),3),CMB[[Cmb_ID]:[Cmb_ID]],0),SUM(N(AT$1),N($R135),1)),CHOOSE(AC[[M]:[M]],1,1,0,AC[[AB]:[AB]])),PRODUCT(INDEX(CMB[[BD_0O]:[BD_2O]],MATCH(ROUND(MIN(SUM(AT$4,$O135/1000),SUM($O135,AT$4/1000)),3),CMB[[Cmb_ID]:[Cmb_ID]],0),SUM(N(AT$1),N($R135),1)),CHOOSE(AC[[M]:[M]],1,0,1,AC[[DB]:[DB]])),PRODUCT(SUM(ROUND(AVERAGE(VALUE(AT$3),VALUE($P135)),0),CHOOSE(IF(OR(AT$1,$R135),4,INDEX(CMB[[Res_Rare]:[Res_Rare]],MATCH(ROUND(MIN(SUM(AT$4,$O135/1000),SUM($O135,AT$4/1000)),3),CMB[[Cmb_ID]:[Cmb_ID]],0))),-1,-1,0,0)),IF(OR(AT$1,$R135),4,INDEX(CMB[[Cmb_Rare]:[Cmb_Rare]],MATCH(ROUND(MIN(SUM(AT$4,$O135/1000),SUM($O135,AT$4/1000)),3),CMB[[Cmb_ID]:[Cmb_ID]],0))),CHOOSE(AC[[M]:[M]],2,1,1,SUM(AC[[AB]:[DB]])))),""))</f>
        <v/>
      </c>
      <c r="AU135" t="str">
        <f>IF(OR(AU$5="",$S135=""),"",IFERROR(SUM(PRODUCT(INDEX(CMB[[BA_0O]:[BA_2O]],MATCH(ROUND(MIN(SUM(AU$4,$O135/1000),SUM($O135,AU$4/1000)),3),CMB[[Cmb_ID]:[Cmb_ID]],0),SUM(N(AU$1),N($R135),1)),CHOOSE(AC[[M]:[M]],1,1,0,AC[[AB]:[AB]])),PRODUCT(INDEX(CMB[[BD_0O]:[BD_2O]],MATCH(ROUND(MIN(SUM(AU$4,$O135/1000),SUM($O135,AU$4/1000)),3),CMB[[Cmb_ID]:[Cmb_ID]],0),SUM(N(AU$1),N($R135),1)),CHOOSE(AC[[M]:[M]],1,0,1,AC[[DB]:[DB]])),PRODUCT(SUM(ROUND(AVERAGE(VALUE(AU$3),VALUE($P135)),0),CHOOSE(IF(OR(AU$1,$R135),4,INDEX(CMB[[Res_Rare]:[Res_Rare]],MATCH(ROUND(MIN(SUM(AU$4,$O135/1000),SUM($O135,AU$4/1000)),3),CMB[[Cmb_ID]:[Cmb_ID]],0))),-1,-1,0,0)),IF(OR(AU$1,$R135),4,INDEX(CMB[[Cmb_Rare]:[Cmb_Rare]],MATCH(ROUND(MIN(SUM(AU$4,$O135/1000),SUM($O135,AU$4/1000)),3),CMB[[Cmb_ID]:[Cmb_ID]],0))),CHOOSE(AC[[M]:[M]],2,1,1,SUM(AC[[AB]:[DB]])))),""))</f>
        <v/>
      </c>
      <c r="AV135" t="str">
        <f>IF(OR(AV$5="",$S135=""),"",IFERROR(SUM(PRODUCT(INDEX(CMB[[BA_0O]:[BA_2O]],MATCH(ROUND(MIN(SUM(AV$4,$O135/1000),SUM($O135,AV$4/1000)),3),CMB[[Cmb_ID]:[Cmb_ID]],0),SUM(N(AV$1),N($R135),1)),CHOOSE(AC[[M]:[M]],1,1,0,AC[[AB]:[AB]])),PRODUCT(INDEX(CMB[[BD_0O]:[BD_2O]],MATCH(ROUND(MIN(SUM(AV$4,$O135/1000),SUM($O135,AV$4/1000)),3),CMB[[Cmb_ID]:[Cmb_ID]],0),SUM(N(AV$1),N($R135),1)),CHOOSE(AC[[M]:[M]],1,0,1,AC[[DB]:[DB]])),PRODUCT(SUM(ROUND(AVERAGE(VALUE(AV$3),VALUE($P135)),0),CHOOSE(IF(OR(AV$1,$R135),4,INDEX(CMB[[Res_Rare]:[Res_Rare]],MATCH(ROUND(MIN(SUM(AV$4,$O135/1000),SUM($O135,AV$4/1000)),3),CMB[[Cmb_ID]:[Cmb_ID]],0))),-1,-1,0,0)),IF(OR(AV$1,$R135),4,INDEX(CMB[[Cmb_Rare]:[Cmb_Rare]],MATCH(ROUND(MIN(SUM(AV$4,$O135/1000),SUM($O135,AV$4/1000)),3),CMB[[Cmb_ID]:[Cmb_ID]],0))),CHOOSE(AC[[M]:[M]],2,1,1,SUM(AC[[AB]:[DB]])))),""))</f>
        <v/>
      </c>
      <c r="AW135" t="str">
        <f>IF(OR(AW$5="",$S135=""),"",IFERROR(SUM(PRODUCT(INDEX(CMB[[BA_0O]:[BA_2O]],MATCH(ROUND(MIN(SUM(AW$4,$O135/1000),SUM($O135,AW$4/1000)),3),CMB[[Cmb_ID]:[Cmb_ID]],0),SUM(N(AW$1),N($R135),1)),CHOOSE(AC[[M]:[M]],1,1,0,AC[[AB]:[AB]])),PRODUCT(INDEX(CMB[[BD_0O]:[BD_2O]],MATCH(ROUND(MIN(SUM(AW$4,$O135/1000),SUM($O135,AW$4/1000)),3),CMB[[Cmb_ID]:[Cmb_ID]],0),SUM(N(AW$1),N($R135),1)),CHOOSE(AC[[M]:[M]],1,0,1,AC[[DB]:[DB]])),PRODUCT(SUM(ROUND(AVERAGE(VALUE(AW$3),VALUE($P135)),0),CHOOSE(IF(OR(AW$1,$R135),4,INDEX(CMB[[Res_Rare]:[Res_Rare]],MATCH(ROUND(MIN(SUM(AW$4,$O135/1000),SUM($O135,AW$4/1000)),3),CMB[[Cmb_ID]:[Cmb_ID]],0))),-1,-1,0,0)),IF(OR(AW$1,$R135),4,INDEX(CMB[[Cmb_Rare]:[Cmb_Rare]],MATCH(ROUND(MIN(SUM(AW$4,$O135/1000),SUM($O135,AW$4/1000)),3),CMB[[Cmb_ID]:[Cmb_ID]],0))),CHOOSE(AC[[M]:[M]],2,1,1,SUM(AC[[AB]:[DB]])))),""))</f>
        <v/>
      </c>
      <c r="AX135" t="str">
        <f>IF(OR(AX$5="",$S135=""),"",IFERROR(SUM(PRODUCT(INDEX(CMB[[BA_0O]:[BA_2O]],MATCH(ROUND(MIN(SUM(AX$4,$O135/1000),SUM($O135,AX$4/1000)),3),CMB[[Cmb_ID]:[Cmb_ID]],0),SUM(N(AX$1),N($R135),1)),CHOOSE(AC[[M]:[M]],1,1,0,AC[[AB]:[AB]])),PRODUCT(INDEX(CMB[[BD_0O]:[BD_2O]],MATCH(ROUND(MIN(SUM(AX$4,$O135/1000),SUM($O135,AX$4/1000)),3),CMB[[Cmb_ID]:[Cmb_ID]],0),SUM(N(AX$1),N($R135),1)),CHOOSE(AC[[M]:[M]],1,0,1,AC[[DB]:[DB]])),PRODUCT(SUM(ROUND(AVERAGE(VALUE(AX$3),VALUE($P135)),0),CHOOSE(IF(OR(AX$1,$R135),4,INDEX(CMB[[Res_Rare]:[Res_Rare]],MATCH(ROUND(MIN(SUM(AX$4,$O135/1000),SUM($O135,AX$4/1000)),3),CMB[[Cmb_ID]:[Cmb_ID]],0))),-1,-1,0,0)),IF(OR(AX$1,$R135),4,INDEX(CMB[[Cmb_Rare]:[Cmb_Rare]],MATCH(ROUND(MIN(SUM(AX$4,$O135/1000),SUM($O135,AX$4/1000)),3),CMB[[Cmb_ID]:[Cmb_ID]],0))),CHOOSE(AC[[M]:[M]],2,1,1,SUM(AC[[AB]:[DB]])))),""))</f>
        <v/>
      </c>
      <c r="AY135" t="str">
        <f>IF(OR(AY$5="",$S135=""),"",IFERROR(SUM(PRODUCT(INDEX(CMB[[BA_0O]:[BA_2O]],MATCH(ROUND(MIN(SUM(AY$4,$O135/1000),SUM($O135,AY$4/1000)),3),CMB[[Cmb_ID]:[Cmb_ID]],0),SUM(N(AY$1),N($R135),1)),CHOOSE(AC[[M]:[M]],1,1,0,AC[[AB]:[AB]])),PRODUCT(INDEX(CMB[[BD_0O]:[BD_2O]],MATCH(ROUND(MIN(SUM(AY$4,$O135/1000),SUM($O135,AY$4/1000)),3),CMB[[Cmb_ID]:[Cmb_ID]],0),SUM(N(AY$1),N($R135),1)),CHOOSE(AC[[M]:[M]],1,0,1,AC[[DB]:[DB]])),PRODUCT(SUM(ROUND(AVERAGE(VALUE(AY$3),VALUE($P135)),0),CHOOSE(IF(OR(AY$1,$R135),4,INDEX(CMB[[Res_Rare]:[Res_Rare]],MATCH(ROUND(MIN(SUM(AY$4,$O135/1000),SUM($O135,AY$4/1000)),3),CMB[[Cmb_ID]:[Cmb_ID]],0))),-1,-1,0,0)),IF(OR(AY$1,$R135),4,INDEX(CMB[[Cmb_Rare]:[Cmb_Rare]],MATCH(ROUND(MIN(SUM(AY$4,$O135/1000),SUM($O135,AY$4/1000)),3),CMB[[Cmb_ID]:[Cmb_ID]],0))),CHOOSE(AC[[M]:[M]],2,1,1,SUM(AC[[AB]:[DB]])))),""))</f>
        <v/>
      </c>
      <c r="AZ135" t="str">
        <f>IF(OR(AZ$5="",$S135=""),"",IFERROR(SUM(PRODUCT(INDEX(CMB[[BA_0O]:[BA_2O]],MATCH(ROUND(MIN(SUM(AZ$4,$O135/1000),SUM($O135,AZ$4/1000)),3),CMB[[Cmb_ID]:[Cmb_ID]],0),SUM(N(AZ$1),N($R135),1)),CHOOSE(AC[[M]:[M]],1,1,0,AC[[AB]:[AB]])),PRODUCT(INDEX(CMB[[BD_0O]:[BD_2O]],MATCH(ROUND(MIN(SUM(AZ$4,$O135/1000),SUM($O135,AZ$4/1000)),3),CMB[[Cmb_ID]:[Cmb_ID]],0),SUM(N(AZ$1),N($R135),1)),CHOOSE(AC[[M]:[M]],1,0,1,AC[[DB]:[DB]])),PRODUCT(SUM(ROUND(AVERAGE(VALUE(AZ$3),VALUE($P135)),0),CHOOSE(IF(OR(AZ$1,$R135),4,INDEX(CMB[[Res_Rare]:[Res_Rare]],MATCH(ROUND(MIN(SUM(AZ$4,$O135/1000),SUM($O135,AZ$4/1000)),3),CMB[[Cmb_ID]:[Cmb_ID]],0))),-1,-1,0,0)),IF(OR(AZ$1,$R135),4,INDEX(CMB[[Cmb_Rare]:[Cmb_Rare]],MATCH(ROUND(MIN(SUM(AZ$4,$O135/1000),SUM($O135,AZ$4/1000)),3),CMB[[Cmb_ID]:[Cmb_ID]],0))),CHOOSE(AC[[M]:[M]],2,1,1,SUM(AC[[AB]:[DB]])))),""))</f>
        <v/>
      </c>
      <c r="BA135" t="str">
        <f>IF(OR(BA$5="",$S135=""),"",IFERROR(SUM(PRODUCT(INDEX(CMB[[BA_0O]:[BA_2O]],MATCH(ROUND(MIN(SUM(BA$4,$O135/1000),SUM($O135,BA$4/1000)),3),CMB[[Cmb_ID]:[Cmb_ID]],0),SUM(N(BA$1),N($R135),1)),CHOOSE(AC[[M]:[M]],1,1,0,AC[[AB]:[AB]])),PRODUCT(INDEX(CMB[[BD_0O]:[BD_2O]],MATCH(ROUND(MIN(SUM(BA$4,$O135/1000),SUM($O135,BA$4/1000)),3),CMB[[Cmb_ID]:[Cmb_ID]],0),SUM(N(BA$1),N($R135),1)),CHOOSE(AC[[M]:[M]],1,0,1,AC[[DB]:[DB]])),PRODUCT(SUM(ROUND(AVERAGE(VALUE(BA$3),VALUE($P135)),0),CHOOSE(IF(OR(BA$1,$R135),4,INDEX(CMB[[Res_Rare]:[Res_Rare]],MATCH(ROUND(MIN(SUM(BA$4,$O135/1000),SUM($O135,BA$4/1000)),3),CMB[[Cmb_ID]:[Cmb_ID]],0))),-1,-1,0,0)),IF(OR(BA$1,$R135),4,INDEX(CMB[[Cmb_Rare]:[Cmb_Rare]],MATCH(ROUND(MIN(SUM(BA$4,$O135/1000),SUM($O135,BA$4/1000)),3),CMB[[Cmb_ID]:[Cmb_ID]],0))),CHOOSE(AC[[M]:[M]],2,1,1,SUM(AC[[AB]:[DB]])))),""))</f>
        <v/>
      </c>
      <c r="BB135" t="str">
        <f>IF(OR(BB$5="",$S135=""),"",IFERROR(SUM(PRODUCT(INDEX(CMB[[BA_0O]:[BA_2O]],MATCH(ROUND(MIN(SUM(BB$4,$O135/1000),SUM($O135,BB$4/1000)),3),CMB[[Cmb_ID]:[Cmb_ID]],0),SUM(N(BB$1),N($R135),1)),CHOOSE(AC[[M]:[M]],1,1,0,AC[[AB]:[AB]])),PRODUCT(INDEX(CMB[[BD_0O]:[BD_2O]],MATCH(ROUND(MIN(SUM(BB$4,$O135/1000),SUM($O135,BB$4/1000)),3),CMB[[Cmb_ID]:[Cmb_ID]],0),SUM(N(BB$1),N($R135),1)),CHOOSE(AC[[M]:[M]],1,0,1,AC[[DB]:[DB]])),PRODUCT(SUM(ROUND(AVERAGE(VALUE(BB$3),VALUE($P135)),0),CHOOSE(IF(OR(BB$1,$R135),4,INDEX(CMB[[Res_Rare]:[Res_Rare]],MATCH(ROUND(MIN(SUM(BB$4,$O135/1000),SUM($O135,BB$4/1000)),3),CMB[[Cmb_ID]:[Cmb_ID]],0))),-1,-1,0,0)),IF(OR(BB$1,$R135),4,INDEX(CMB[[Cmb_Rare]:[Cmb_Rare]],MATCH(ROUND(MIN(SUM(BB$4,$O135/1000),SUM($O135,BB$4/1000)),3),CMB[[Cmb_ID]:[Cmb_ID]],0))),CHOOSE(AC[[M]:[M]],2,1,1,SUM(AC[[AB]:[DB]])))),""))</f>
        <v/>
      </c>
      <c r="BC135" t="str">
        <f>IF(OR(BC$5="",$S135=""),"",IFERROR(SUM(PRODUCT(INDEX(CMB[[BA_0O]:[BA_2O]],MATCH(ROUND(MIN(SUM(BC$4,$O135/1000),SUM($O135,BC$4/1000)),3),CMB[[Cmb_ID]:[Cmb_ID]],0),SUM(N(BC$1),N($R135),1)),CHOOSE(AC[[M]:[M]],1,1,0,AC[[AB]:[AB]])),PRODUCT(INDEX(CMB[[BD_0O]:[BD_2O]],MATCH(ROUND(MIN(SUM(BC$4,$O135/1000),SUM($O135,BC$4/1000)),3),CMB[[Cmb_ID]:[Cmb_ID]],0),SUM(N(BC$1),N($R135),1)),CHOOSE(AC[[M]:[M]],1,0,1,AC[[DB]:[DB]])),PRODUCT(SUM(ROUND(AVERAGE(VALUE(BC$3),VALUE($P135)),0),CHOOSE(IF(OR(BC$1,$R135),4,INDEX(CMB[[Res_Rare]:[Res_Rare]],MATCH(ROUND(MIN(SUM(BC$4,$O135/1000),SUM($O135,BC$4/1000)),3),CMB[[Cmb_ID]:[Cmb_ID]],0))),-1,-1,0,0)),IF(OR(BC$1,$R135),4,INDEX(CMB[[Cmb_Rare]:[Cmb_Rare]],MATCH(ROUND(MIN(SUM(BC$4,$O135/1000),SUM($O135,BC$4/1000)),3),CMB[[Cmb_ID]:[Cmb_ID]],0))),CHOOSE(AC[[M]:[M]],2,1,1,SUM(AC[[AB]:[DB]])))),""))</f>
        <v/>
      </c>
      <c r="BD135" t="str">
        <f>IF(OR(BD$5="",$S135=""),"",IFERROR(SUM(PRODUCT(INDEX(CMB[[BA_0O]:[BA_2O]],MATCH(ROUND(MIN(SUM(BD$4,$O135/1000),SUM($O135,BD$4/1000)),3),CMB[[Cmb_ID]:[Cmb_ID]],0),SUM(N(BD$1),N($R135),1)),CHOOSE(AC[[M]:[M]],1,1,0,AC[[AB]:[AB]])),PRODUCT(INDEX(CMB[[BD_0O]:[BD_2O]],MATCH(ROUND(MIN(SUM(BD$4,$O135/1000),SUM($O135,BD$4/1000)),3),CMB[[Cmb_ID]:[Cmb_ID]],0),SUM(N(BD$1),N($R135),1)),CHOOSE(AC[[M]:[M]],1,0,1,AC[[DB]:[DB]])),PRODUCT(SUM(ROUND(AVERAGE(VALUE(BD$3),VALUE($P135)),0),CHOOSE(IF(OR(BD$1,$R135),4,INDEX(CMB[[Res_Rare]:[Res_Rare]],MATCH(ROUND(MIN(SUM(BD$4,$O135/1000),SUM($O135,BD$4/1000)),3),CMB[[Cmb_ID]:[Cmb_ID]],0))),-1,-1,0,0)),IF(OR(BD$1,$R135),4,INDEX(CMB[[Cmb_Rare]:[Cmb_Rare]],MATCH(ROUND(MIN(SUM(BD$4,$O135/1000),SUM($O135,BD$4/1000)),3),CMB[[Cmb_ID]:[Cmb_ID]],0))),CHOOSE(AC[[M]:[M]],2,1,1,SUM(AC[[AB]:[DB]])))),""))</f>
        <v/>
      </c>
      <c r="BE135" t="str">
        <f>IF(OR(BE$5="",$S135=""),"",IFERROR(SUM(PRODUCT(INDEX(CMB[[BA_0O]:[BA_2O]],MATCH(ROUND(MIN(SUM(BE$4,$O135/1000),SUM($O135,BE$4/1000)),3),CMB[[Cmb_ID]:[Cmb_ID]],0),SUM(N(BE$1),N($R135),1)),CHOOSE(AC[[M]:[M]],1,1,0,AC[[AB]:[AB]])),PRODUCT(INDEX(CMB[[BD_0O]:[BD_2O]],MATCH(ROUND(MIN(SUM(BE$4,$O135/1000),SUM($O135,BE$4/1000)),3),CMB[[Cmb_ID]:[Cmb_ID]],0),SUM(N(BE$1),N($R135),1)),CHOOSE(AC[[M]:[M]],1,0,1,AC[[DB]:[DB]])),PRODUCT(SUM(ROUND(AVERAGE(VALUE(BE$3),VALUE($P135)),0),CHOOSE(IF(OR(BE$1,$R135),4,INDEX(CMB[[Res_Rare]:[Res_Rare]],MATCH(ROUND(MIN(SUM(BE$4,$O135/1000),SUM($O135,BE$4/1000)),3),CMB[[Cmb_ID]:[Cmb_ID]],0))),-1,-1,0,0)),IF(OR(BE$1,$R135),4,INDEX(CMB[[Cmb_Rare]:[Cmb_Rare]],MATCH(ROUND(MIN(SUM(BE$4,$O135/1000),SUM($O135,BE$4/1000)),3),CMB[[Cmb_ID]:[Cmb_ID]],0))),CHOOSE(AC[[M]:[M]],2,1,1,SUM(AC[[AB]:[DB]])))),""))</f>
        <v/>
      </c>
      <c r="BF135" t="str">
        <f>IF(OR(BF$5="",$S135=""),"",IFERROR(SUM(PRODUCT(INDEX(CMB[[BA_0O]:[BA_2O]],MATCH(ROUND(MIN(SUM(BF$4,$O135/1000),SUM($O135,BF$4/1000)),3),CMB[[Cmb_ID]:[Cmb_ID]],0),SUM(N(BF$1),N($R135),1)),CHOOSE(AC[[M]:[M]],1,1,0,AC[[AB]:[AB]])),PRODUCT(INDEX(CMB[[BD_0O]:[BD_2O]],MATCH(ROUND(MIN(SUM(BF$4,$O135/1000),SUM($O135,BF$4/1000)),3),CMB[[Cmb_ID]:[Cmb_ID]],0),SUM(N(BF$1),N($R135),1)),CHOOSE(AC[[M]:[M]],1,0,1,AC[[DB]:[DB]])),PRODUCT(SUM(ROUND(AVERAGE(VALUE(BF$3),VALUE($P135)),0),CHOOSE(IF(OR(BF$1,$R135),4,INDEX(CMB[[Res_Rare]:[Res_Rare]],MATCH(ROUND(MIN(SUM(BF$4,$O135/1000),SUM($O135,BF$4/1000)),3),CMB[[Cmb_ID]:[Cmb_ID]],0))),-1,-1,0,0)),IF(OR(BF$1,$R135),4,INDEX(CMB[[Cmb_Rare]:[Cmb_Rare]],MATCH(ROUND(MIN(SUM(BF$4,$O135/1000),SUM($O135,BF$4/1000)),3),CMB[[Cmb_ID]:[Cmb_ID]],0))),CHOOSE(AC[[M]:[M]],2,1,1,SUM(AC[[AB]:[DB]])))),""))</f>
        <v/>
      </c>
      <c r="BG135" t="str">
        <f>IF(OR(BG$5="",$S135=""),"",IFERROR(SUM(PRODUCT(INDEX(CMB[[BA_0O]:[BA_2O]],MATCH(ROUND(MIN(SUM(BG$4,$O135/1000),SUM($O135,BG$4/1000)),3),CMB[[Cmb_ID]:[Cmb_ID]],0),SUM(N(BG$1),N($R135),1)),CHOOSE(AC[[M]:[M]],1,1,0,AC[[AB]:[AB]])),PRODUCT(INDEX(CMB[[BD_0O]:[BD_2O]],MATCH(ROUND(MIN(SUM(BG$4,$O135/1000),SUM($O135,BG$4/1000)),3),CMB[[Cmb_ID]:[Cmb_ID]],0),SUM(N(BG$1),N($R135),1)),CHOOSE(AC[[M]:[M]],1,0,1,AC[[DB]:[DB]])),PRODUCT(SUM(ROUND(AVERAGE(VALUE(BG$3),VALUE($P135)),0),CHOOSE(IF(OR(BG$1,$R135),4,INDEX(CMB[[Res_Rare]:[Res_Rare]],MATCH(ROUND(MIN(SUM(BG$4,$O135/1000),SUM($O135,BG$4/1000)),3),CMB[[Cmb_ID]:[Cmb_ID]],0))),-1,-1,0,0)),IF(OR(BG$1,$R135),4,INDEX(CMB[[Cmb_Rare]:[Cmb_Rare]],MATCH(ROUND(MIN(SUM(BG$4,$O135/1000),SUM($O135,BG$4/1000)),3),CMB[[Cmb_ID]:[Cmb_ID]],0))),CHOOSE(AC[[M]:[M]],2,1,1,SUM(AC[[AB]:[DB]])))),""))</f>
        <v/>
      </c>
      <c r="BH135" t="str">
        <f>IF(OR(BH$5="",$S135=""),"",IFERROR(SUM(PRODUCT(INDEX(CMB[[BA_0O]:[BA_2O]],MATCH(ROUND(MIN(SUM(BH$4,$O135/1000),SUM($O135,BH$4/1000)),3),CMB[[Cmb_ID]:[Cmb_ID]],0),SUM(N(BH$1),N($R135),1)),CHOOSE(AC[[M]:[M]],1,1,0,AC[[AB]:[AB]])),PRODUCT(INDEX(CMB[[BD_0O]:[BD_2O]],MATCH(ROUND(MIN(SUM(BH$4,$O135/1000),SUM($O135,BH$4/1000)),3),CMB[[Cmb_ID]:[Cmb_ID]],0),SUM(N(BH$1),N($R135),1)),CHOOSE(AC[[M]:[M]],1,0,1,AC[[DB]:[DB]])),PRODUCT(SUM(ROUND(AVERAGE(VALUE(BH$3),VALUE($P135)),0),CHOOSE(IF(OR(BH$1,$R135),4,INDEX(CMB[[Res_Rare]:[Res_Rare]],MATCH(ROUND(MIN(SUM(BH$4,$O135/1000),SUM($O135,BH$4/1000)),3),CMB[[Cmb_ID]:[Cmb_ID]],0))),-1,-1,0,0)),IF(OR(BH$1,$R135),4,INDEX(CMB[[Cmb_Rare]:[Cmb_Rare]],MATCH(ROUND(MIN(SUM(BH$4,$O135/1000),SUM($O135,BH$4/1000)),3),CMB[[Cmb_ID]:[Cmb_ID]],0))),CHOOSE(AC[[M]:[M]],2,1,1,SUM(AC[[AB]:[DB]])))),""))</f>
        <v/>
      </c>
      <c r="BI135" t="str">
        <f>IF(OR(BI$5="",$S135=""),"",IFERROR(SUM(PRODUCT(INDEX(CMB[[BA_0O]:[BA_2O]],MATCH(ROUND(MIN(SUM(BI$4,$O135/1000),SUM($O135,BI$4/1000)),3),CMB[[Cmb_ID]:[Cmb_ID]],0),SUM(N(BI$1),N($R135),1)),CHOOSE(AC[[M]:[M]],1,1,0,AC[[AB]:[AB]])),PRODUCT(INDEX(CMB[[BD_0O]:[BD_2O]],MATCH(ROUND(MIN(SUM(BI$4,$O135/1000),SUM($O135,BI$4/1000)),3),CMB[[Cmb_ID]:[Cmb_ID]],0),SUM(N(BI$1),N($R135),1)),CHOOSE(AC[[M]:[M]],1,0,1,AC[[DB]:[DB]])),PRODUCT(SUM(ROUND(AVERAGE(VALUE(BI$3),VALUE($P135)),0),CHOOSE(IF(OR(BI$1,$R135),4,INDEX(CMB[[Res_Rare]:[Res_Rare]],MATCH(ROUND(MIN(SUM(BI$4,$O135/1000),SUM($O135,BI$4/1000)),3),CMB[[Cmb_ID]:[Cmb_ID]],0))),-1,-1,0,0)),IF(OR(BI$1,$R135),4,INDEX(CMB[[Cmb_Rare]:[Cmb_Rare]],MATCH(ROUND(MIN(SUM(BI$4,$O135/1000),SUM($O135,BI$4/1000)),3),CMB[[Cmb_ID]:[Cmb_ID]],0))),CHOOSE(AC[[M]:[M]],2,1,1,SUM(AC[[AB]:[DB]])))),""))</f>
        <v/>
      </c>
      <c r="BJ135" t="str">
        <f>IF(OR(BJ$5="",$S135=""),"",IFERROR(SUM(PRODUCT(INDEX(CMB[[BA_0O]:[BA_2O]],MATCH(ROUND(MIN(SUM(BJ$4,$O135/1000),SUM($O135,BJ$4/1000)),3),CMB[[Cmb_ID]:[Cmb_ID]],0),SUM(N(BJ$1),N($R135),1)),CHOOSE(AC[[M]:[M]],1,1,0,AC[[AB]:[AB]])),PRODUCT(INDEX(CMB[[BD_0O]:[BD_2O]],MATCH(ROUND(MIN(SUM(BJ$4,$O135/1000),SUM($O135,BJ$4/1000)),3),CMB[[Cmb_ID]:[Cmb_ID]],0),SUM(N(BJ$1),N($R135),1)),CHOOSE(AC[[M]:[M]],1,0,1,AC[[DB]:[DB]])),PRODUCT(SUM(ROUND(AVERAGE(VALUE(BJ$3),VALUE($P135)),0),CHOOSE(IF(OR(BJ$1,$R135),4,INDEX(CMB[[Res_Rare]:[Res_Rare]],MATCH(ROUND(MIN(SUM(BJ$4,$O135/1000),SUM($O135,BJ$4/1000)),3),CMB[[Cmb_ID]:[Cmb_ID]],0))),-1,-1,0,0)),IF(OR(BJ$1,$R135),4,INDEX(CMB[[Cmb_Rare]:[Cmb_Rare]],MATCH(ROUND(MIN(SUM(BJ$4,$O135/1000),SUM($O135,BJ$4/1000)),3),CMB[[Cmb_ID]:[Cmb_ID]],0))),CHOOSE(AC[[M]:[M]],2,1,1,SUM(AC[[AB]:[DB]])))),""))</f>
        <v/>
      </c>
      <c r="BK135" t="str">
        <f>IF(OR(BK$5="",$S135=""),"",IFERROR(SUM(PRODUCT(INDEX(CMB[[BA_0O]:[BA_2O]],MATCH(ROUND(MIN(SUM(BK$4,$O135/1000),SUM($O135,BK$4/1000)),3),CMB[[Cmb_ID]:[Cmb_ID]],0),SUM(N(BK$1),N($R135),1)),CHOOSE(AC[[M]:[M]],1,1,0,AC[[AB]:[AB]])),PRODUCT(INDEX(CMB[[BD_0O]:[BD_2O]],MATCH(ROUND(MIN(SUM(BK$4,$O135/1000),SUM($O135,BK$4/1000)),3),CMB[[Cmb_ID]:[Cmb_ID]],0),SUM(N(BK$1),N($R135),1)),CHOOSE(AC[[M]:[M]],1,0,1,AC[[DB]:[DB]])),PRODUCT(SUM(ROUND(AVERAGE(VALUE(BK$3),VALUE($P135)),0),CHOOSE(IF(OR(BK$1,$R135),4,INDEX(CMB[[Res_Rare]:[Res_Rare]],MATCH(ROUND(MIN(SUM(BK$4,$O135/1000),SUM($O135,BK$4/1000)),3),CMB[[Cmb_ID]:[Cmb_ID]],0))),-1,-1,0,0)),IF(OR(BK$1,$R135),4,INDEX(CMB[[Cmb_Rare]:[Cmb_Rare]],MATCH(ROUND(MIN(SUM(BK$4,$O135/1000),SUM($O135,BK$4/1000)),3),CMB[[Cmb_ID]:[Cmb_ID]],0))),CHOOSE(AC[[M]:[M]],2,1,1,SUM(AC[[AB]:[DB]])))),""))</f>
        <v/>
      </c>
      <c r="BL135" t="str">
        <f>IF(OR(BL$5="",$S135=""),"",IFERROR(SUM(PRODUCT(INDEX(CMB[[BA_0O]:[BA_2O]],MATCH(ROUND(MIN(SUM(BL$4,$O135/1000),SUM($O135,BL$4/1000)),3),CMB[[Cmb_ID]:[Cmb_ID]],0),SUM(N(BL$1),N($R135),1)),CHOOSE(AC[[M]:[M]],1,1,0,AC[[AB]:[AB]])),PRODUCT(INDEX(CMB[[BD_0O]:[BD_2O]],MATCH(ROUND(MIN(SUM(BL$4,$O135/1000),SUM($O135,BL$4/1000)),3),CMB[[Cmb_ID]:[Cmb_ID]],0),SUM(N(BL$1),N($R135),1)),CHOOSE(AC[[M]:[M]],1,0,1,AC[[DB]:[DB]])),PRODUCT(SUM(ROUND(AVERAGE(VALUE(BL$3),VALUE($P135)),0),CHOOSE(IF(OR(BL$1,$R135),4,INDEX(CMB[[Res_Rare]:[Res_Rare]],MATCH(ROUND(MIN(SUM(BL$4,$O135/1000),SUM($O135,BL$4/1000)),3),CMB[[Cmb_ID]:[Cmb_ID]],0))),-1,-1,0,0)),IF(OR(BL$1,$R135),4,INDEX(CMB[[Cmb_Rare]:[Cmb_Rare]],MATCH(ROUND(MIN(SUM(BL$4,$O135/1000),SUM($O135,BL$4/1000)),3),CMB[[Cmb_ID]:[Cmb_ID]],0))),CHOOSE(AC[[M]:[M]],2,1,1,SUM(AC[[AB]:[DB]])))),""))</f>
        <v/>
      </c>
      <c r="BM135" t="str">
        <f>IF(OR(BM$5="",$S135=""),"",IFERROR(SUM(PRODUCT(INDEX(CMB[[BA_0O]:[BA_2O]],MATCH(ROUND(MIN(SUM(BM$4,$O135/1000),SUM($O135,BM$4/1000)),3),CMB[[Cmb_ID]:[Cmb_ID]],0),SUM(N(BM$1),N($R135),1)),CHOOSE(AC[[M]:[M]],1,1,0,AC[[AB]:[AB]])),PRODUCT(INDEX(CMB[[BD_0O]:[BD_2O]],MATCH(ROUND(MIN(SUM(BM$4,$O135/1000),SUM($O135,BM$4/1000)),3),CMB[[Cmb_ID]:[Cmb_ID]],0),SUM(N(BM$1),N($R135),1)),CHOOSE(AC[[M]:[M]],1,0,1,AC[[DB]:[DB]])),PRODUCT(SUM(ROUND(AVERAGE(VALUE(BM$3),VALUE($P135)),0),CHOOSE(IF(OR(BM$1,$R135),4,INDEX(CMB[[Res_Rare]:[Res_Rare]],MATCH(ROUND(MIN(SUM(BM$4,$O135/1000),SUM($O135,BM$4/1000)),3),CMB[[Cmb_ID]:[Cmb_ID]],0))),-1,-1,0,0)),IF(OR(BM$1,$R135),4,INDEX(CMB[[Cmb_Rare]:[Cmb_Rare]],MATCH(ROUND(MIN(SUM(BM$4,$O135/1000),SUM($O135,BM$4/1000)),3),CMB[[Cmb_ID]:[Cmb_ID]],0))),CHOOSE(AC[[M]:[M]],2,1,1,SUM(AC[[AB]:[DB]])))),""))</f>
        <v/>
      </c>
      <c r="BN135" t="str">
        <f>IF(OR(BN$5="",$S135=""),"",IFERROR(SUM(PRODUCT(INDEX(CMB[[BA_0O]:[BA_2O]],MATCH(ROUND(MIN(SUM(BN$4,$O135/1000),SUM($O135,BN$4/1000)),3),CMB[[Cmb_ID]:[Cmb_ID]],0),SUM(N(BN$1),N($R135),1)),CHOOSE(AC[[M]:[M]],1,1,0,AC[[AB]:[AB]])),PRODUCT(INDEX(CMB[[BD_0O]:[BD_2O]],MATCH(ROUND(MIN(SUM(BN$4,$O135/1000),SUM($O135,BN$4/1000)),3),CMB[[Cmb_ID]:[Cmb_ID]],0),SUM(N(BN$1),N($R135),1)),CHOOSE(AC[[M]:[M]],1,0,1,AC[[DB]:[DB]])),PRODUCT(SUM(ROUND(AVERAGE(VALUE(BN$3),VALUE($P135)),0),CHOOSE(IF(OR(BN$1,$R135),4,INDEX(CMB[[Res_Rare]:[Res_Rare]],MATCH(ROUND(MIN(SUM(BN$4,$O135/1000),SUM($O135,BN$4/1000)),3),CMB[[Cmb_ID]:[Cmb_ID]],0))),-1,-1,0,0)),IF(OR(BN$1,$R135),4,INDEX(CMB[[Cmb_Rare]:[Cmb_Rare]],MATCH(ROUND(MIN(SUM(BN$4,$O135/1000),SUM($O135,BN$4/1000)),3),CMB[[Cmb_ID]:[Cmb_ID]],0))),CHOOSE(AC[[M]:[M]],2,1,1,SUM(AC[[AB]:[DB]])))),""))</f>
        <v/>
      </c>
      <c r="BO135" t="str">
        <f>IF(OR(BO$5="",$S135=""),"",IFERROR(SUM(PRODUCT(INDEX(CMB[[BA_0O]:[BA_2O]],MATCH(ROUND(MIN(SUM(BO$4,$O135/1000),SUM($O135,BO$4/1000)),3),CMB[[Cmb_ID]:[Cmb_ID]],0),SUM(N(BO$1),N($R135),1)),CHOOSE(AC[[M]:[M]],1,1,0,AC[[AB]:[AB]])),PRODUCT(INDEX(CMB[[BD_0O]:[BD_2O]],MATCH(ROUND(MIN(SUM(BO$4,$O135/1000),SUM($O135,BO$4/1000)),3),CMB[[Cmb_ID]:[Cmb_ID]],0),SUM(N(BO$1),N($R135),1)),CHOOSE(AC[[M]:[M]],1,0,1,AC[[DB]:[DB]])),PRODUCT(SUM(ROUND(AVERAGE(VALUE(BO$3),VALUE($P135)),0),CHOOSE(IF(OR(BO$1,$R135),4,INDEX(CMB[[Res_Rare]:[Res_Rare]],MATCH(ROUND(MIN(SUM(BO$4,$O135/1000),SUM($O135,BO$4/1000)),3),CMB[[Cmb_ID]:[Cmb_ID]],0))),-1,-1,0,0)),IF(OR(BO$1,$R135),4,INDEX(CMB[[Cmb_Rare]:[Cmb_Rare]],MATCH(ROUND(MIN(SUM(BO$4,$O135/1000),SUM($O135,BO$4/1000)),3),CMB[[Cmb_ID]:[Cmb_ID]],0))),CHOOSE(AC[[M]:[M]],2,1,1,SUM(AC[[AB]:[DB]])))),""))</f>
        <v/>
      </c>
      <c r="BP135" t="str">
        <f>IF(OR(BP$5="",$S135=""),"",IFERROR(SUM(PRODUCT(INDEX(CMB[[BA_0O]:[BA_2O]],MATCH(ROUND(MIN(SUM(BP$4,$O135/1000),SUM($O135,BP$4/1000)),3),CMB[[Cmb_ID]:[Cmb_ID]],0),SUM(N(BP$1),N($R135),1)),CHOOSE(AC[[M]:[M]],1,1,0,AC[[AB]:[AB]])),PRODUCT(INDEX(CMB[[BD_0O]:[BD_2O]],MATCH(ROUND(MIN(SUM(BP$4,$O135/1000),SUM($O135,BP$4/1000)),3),CMB[[Cmb_ID]:[Cmb_ID]],0),SUM(N(BP$1),N($R135),1)),CHOOSE(AC[[M]:[M]],1,0,1,AC[[DB]:[DB]])),PRODUCT(SUM(ROUND(AVERAGE(VALUE(BP$3),VALUE($P135)),0),CHOOSE(IF(OR(BP$1,$R135),4,INDEX(CMB[[Res_Rare]:[Res_Rare]],MATCH(ROUND(MIN(SUM(BP$4,$O135/1000),SUM($O135,BP$4/1000)),3),CMB[[Cmb_ID]:[Cmb_ID]],0))),-1,-1,0,0)),IF(OR(BP$1,$R135),4,INDEX(CMB[[Cmb_Rare]:[Cmb_Rare]],MATCH(ROUND(MIN(SUM(BP$4,$O135/1000),SUM($O135,BP$4/1000)),3),CMB[[Cmb_ID]:[Cmb_ID]],0))),CHOOSE(AC[[M]:[M]],2,1,1,SUM(AC[[AB]:[DB]])))),""))</f>
        <v/>
      </c>
      <c r="BQ135" t="str">
        <f>IF(OR(BQ$5="",$S135=""),"",IFERROR(SUM(PRODUCT(INDEX(CMB[[BA_0O]:[BA_2O]],MATCH(ROUND(MIN(SUM(BQ$4,$O135/1000),SUM($O135,BQ$4/1000)),3),CMB[[Cmb_ID]:[Cmb_ID]],0),SUM(N(BQ$1),N($R135),1)),CHOOSE(AC[[M]:[M]],1,1,0,AC[[AB]:[AB]])),PRODUCT(INDEX(CMB[[BD_0O]:[BD_2O]],MATCH(ROUND(MIN(SUM(BQ$4,$O135/1000),SUM($O135,BQ$4/1000)),3),CMB[[Cmb_ID]:[Cmb_ID]],0),SUM(N(BQ$1),N($R135),1)),CHOOSE(AC[[M]:[M]],1,0,1,AC[[DB]:[DB]])),PRODUCT(SUM(ROUND(AVERAGE(VALUE(BQ$3),VALUE($P135)),0),CHOOSE(IF(OR(BQ$1,$R135),4,INDEX(CMB[[Res_Rare]:[Res_Rare]],MATCH(ROUND(MIN(SUM(BQ$4,$O135/1000),SUM($O135,BQ$4/1000)),3),CMB[[Cmb_ID]:[Cmb_ID]],0))),-1,-1,0,0)),IF(OR(BQ$1,$R135),4,INDEX(CMB[[Cmb_Rare]:[Cmb_Rare]],MATCH(ROUND(MIN(SUM(BQ$4,$O135/1000),SUM($O135,BQ$4/1000)),3),CMB[[Cmb_ID]:[Cmb_ID]],0))),CHOOSE(AC[[M]:[M]],2,1,1,SUM(AC[[AB]:[DB]])))),""))</f>
        <v/>
      </c>
      <c r="BR135" t="str">
        <f>IF(OR(BR$5="",$S135=""),"",IFERROR(SUM(PRODUCT(INDEX(CMB[[BA_0O]:[BA_2O]],MATCH(ROUND(MIN(SUM(BR$4,$O135/1000),SUM($O135,BR$4/1000)),3),CMB[[Cmb_ID]:[Cmb_ID]],0),SUM(N(BR$1),N($R135),1)),CHOOSE(AC[[M]:[M]],1,1,0,AC[[AB]:[AB]])),PRODUCT(INDEX(CMB[[BD_0O]:[BD_2O]],MATCH(ROUND(MIN(SUM(BR$4,$O135/1000),SUM($O135,BR$4/1000)),3),CMB[[Cmb_ID]:[Cmb_ID]],0),SUM(N(BR$1),N($R135),1)),CHOOSE(AC[[M]:[M]],1,0,1,AC[[DB]:[DB]])),PRODUCT(SUM(ROUND(AVERAGE(VALUE(BR$3),VALUE($P135)),0),CHOOSE(IF(OR(BR$1,$R135),4,INDEX(CMB[[Res_Rare]:[Res_Rare]],MATCH(ROUND(MIN(SUM(BR$4,$O135/1000),SUM($O135,BR$4/1000)),3),CMB[[Cmb_ID]:[Cmb_ID]],0))),-1,-1,0,0)),IF(OR(BR$1,$R135),4,INDEX(CMB[[Cmb_Rare]:[Cmb_Rare]],MATCH(ROUND(MIN(SUM(BR$4,$O135/1000),SUM($O135,BR$4/1000)),3),CMB[[Cmb_ID]:[Cmb_ID]],0))),CHOOSE(AC[[M]:[M]],2,1,1,SUM(AC[[AB]:[DB]])))),""))</f>
        <v/>
      </c>
      <c r="BS135" t="str">
        <f>IF(OR(BS$5="",$S135=""),"",IFERROR(SUM(PRODUCT(INDEX(CMB[[BA_0O]:[BA_2O]],MATCH(ROUND(MIN(SUM(BS$4,$O135/1000),SUM($O135,BS$4/1000)),3),CMB[[Cmb_ID]:[Cmb_ID]],0),SUM(N(BS$1),N($R135),1)),CHOOSE(AC[[M]:[M]],1,1,0,AC[[AB]:[AB]])),PRODUCT(INDEX(CMB[[BD_0O]:[BD_2O]],MATCH(ROUND(MIN(SUM(BS$4,$O135/1000),SUM($O135,BS$4/1000)),3),CMB[[Cmb_ID]:[Cmb_ID]],0),SUM(N(BS$1),N($R135),1)),CHOOSE(AC[[M]:[M]],1,0,1,AC[[DB]:[DB]])),PRODUCT(SUM(ROUND(AVERAGE(VALUE(BS$3),VALUE($P135)),0),CHOOSE(IF(OR(BS$1,$R135),4,INDEX(CMB[[Res_Rare]:[Res_Rare]],MATCH(ROUND(MIN(SUM(BS$4,$O135/1000),SUM($O135,BS$4/1000)),3),CMB[[Cmb_ID]:[Cmb_ID]],0))),-1,-1,0,0)),IF(OR(BS$1,$R135),4,INDEX(CMB[[Cmb_Rare]:[Cmb_Rare]],MATCH(ROUND(MIN(SUM(BS$4,$O135/1000),SUM($O135,BS$4/1000)),3),CMB[[Cmb_ID]:[Cmb_ID]],0))),CHOOSE(AC[[M]:[M]],2,1,1,SUM(AC[[AB]:[DB]])))),""))</f>
        <v/>
      </c>
      <c r="BT135" t="str">
        <f>IF(OR(BT$5="",$S135=""),"",IFERROR(SUM(PRODUCT(INDEX(CMB[[BA_0O]:[BA_2O]],MATCH(ROUND(MIN(SUM(BT$4,$O135/1000),SUM($O135,BT$4/1000)),3),CMB[[Cmb_ID]:[Cmb_ID]],0),SUM(N(BT$1),N($R135),1)),CHOOSE(AC[[M]:[M]],1,1,0,AC[[AB]:[AB]])),PRODUCT(INDEX(CMB[[BD_0O]:[BD_2O]],MATCH(ROUND(MIN(SUM(BT$4,$O135/1000),SUM($O135,BT$4/1000)),3),CMB[[Cmb_ID]:[Cmb_ID]],0),SUM(N(BT$1),N($R135),1)),CHOOSE(AC[[M]:[M]],1,0,1,AC[[DB]:[DB]])),PRODUCT(SUM(ROUND(AVERAGE(VALUE(BT$3),VALUE($P135)),0),CHOOSE(IF(OR(BT$1,$R135),4,INDEX(CMB[[Res_Rare]:[Res_Rare]],MATCH(ROUND(MIN(SUM(BT$4,$O135/1000),SUM($O135,BT$4/1000)),3),CMB[[Cmb_ID]:[Cmb_ID]],0))),-1,-1,0,0)),IF(OR(BT$1,$R135),4,INDEX(CMB[[Cmb_Rare]:[Cmb_Rare]],MATCH(ROUND(MIN(SUM(BT$4,$O135/1000),SUM($O135,BT$4/1000)),3),CMB[[Cmb_ID]:[Cmb_ID]],0))),CHOOSE(AC[[M]:[M]],2,1,1,SUM(AC[[AB]:[DB]])))),""))</f>
        <v/>
      </c>
      <c r="BU135" t="str">
        <f>IF(OR(BU$5="",$S135=""),"",IFERROR(SUM(PRODUCT(INDEX(CMB[[BA_0O]:[BA_2O]],MATCH(ROUND(MIN(SUM(BU$4,$O135/1000),SUM($O135,BU$4/1000)),3),CMB[[Cmb_ID]:[Cmb_ID]],0),SUM(N(BU$1),N($R135),1)),CHOOSE(AC[[M]:[M]],1,1,0,AC[[AB]:[AB]])),PRODUCT(INDEX(CMB[[BD_0O]:[BD_2O]],MATCH(ROUND(MIN(SUM(BU$4,$O135/1000),SUM($O135,BU$4/1000)),3),CMB[[Cmb_ID]:[Cmb_ID]],0),SUM(N(BU$1),N($R135),1)),CHOOSE(AC[[M]:[M]],1,0,1,AC[[DB]:[DB]])),PRODUCT(SUM(ROUND(AVERAGE(VALUE(BU$3),VALUE($P135)),0),CHOOSE(IF(OR(BU$1,$R135),4,INDEX(CMB[[Res_Rare]:[Res_Rare]],MATCH(ROUND(MIN(SUM(BU$4,$O135/1000),SUM($O135,BU$4/1000)),3),CMB[[Cmb_ID]:[Cmb_ID]],0))),-1,-1,0,0)),IF(OR(BU$1,$R135),4,INDEX(CMB[[Cmb_Rare]:[Cmb_Rare]],MATCH(ROUND(MIN(SUM(BU$4,$O135/1000),SUM($O135,BU$4/1000)),3),CMB[[Cmb_ID]:[Cmb_ID]],0))),CHOOSE(AC[[M]:[M]],2,1,1,SUM(AC[[AB]:[DB]])))),""))</f>
        <v/>
      </c>
      <c r="BV135" t="str">
        <f>IF(OR(BV$5="",$S135=""),"",IFERROR(SUM(PRODUCT(INDEX(CMB[[BA_0O]:[BA_2O]],MATCH(ROUND(MIN(SUM(BV$4,$O135/1000),SUM($O135,BV$4/1000)),3),CMB[[Cmb_ID]:[Cmb_ID]],0),SUM(N(BV$1),N($R135),1)),CHOOSE(AC[[M]:[M]],1,1,0,AC[[AB]:[AB]])),PRODUCT(INDEX(CMB[[BD_0O]:[BD_2O]],MATCH(ROUND(MIN(SUM(BV$4,$O135/1000),SUM($O135,BV$4/1000)),3),CMB[[Cmb_ID]:[Cmb_ID]],0),SUM(N(BV$1),N($R135),1)),CHOOSE(AC[[M]:[M]],1,0,1,AC[[DB]:[DB]])),PRODUCT(SUM(ROUND(AVERAGE(VALUE(BV$3),VALUE($P135)),0),CHOOSE(IF(OR(BV$1,$R135),4,INDEX(CMB[[Res_Rare]:[Res_Rare]],MATCH(ROUND(MIN(SUM(BV$4,$O135/1000),SUM($O135,BV$4/1000)),3),CMB[[Cmb_ID]:[Cmb_ID]],0))),-1,-1,0,0)),IF(OR(BV$1,$R135),4,INDEX(CMB[[Cmb_Rare]:[Cmb_Rare]],MATCH(ROUND(MIN(SUM(BV$4,$O135/1000),SUM($O135,BV$4/1000)),3),CMB[[Cmb_ID]:[Cmb_ID]],0))),CHOOSE(AC[[M]:[M]],2,1,1,SUM(AC[[AB]:[DB]])))),""))</f>
        <v/>
      </c>
      <c r="BW135" t="str">
        <f>IF(OR(BW$5="",$S135=""),"",IFERROR(SUM(PRODUCT(INDEX(CMB[[BA_0O]:[BA_2O]],MATCH(ROUND(MIN(SUM(BW$4,$O135/1000),SUM($O135,BW$4/1000)),3),CMB[[Cmb_ID]:[Cmb_ID]],0),SUM(N(BW$1),N($R135),1)),CHOOSE(AC[[M]:[M]],1,1,0,AC[[AB]:[AB]])),PRODUCT(INDEX(CMB[[BD_0O]:[BD_2O]],MATCH(ROUND(MIN(SUM(BW$4,$O135/1000),SUM($O135,BW$4/1000)),3),CMB[[Cmb_ID]:[Cmb_ID]],0),SUM(N(BW$1),N($R135),1)),CHOOSE(AC[[M]:[M]],1,0,1,AC[[DB]:[DB]])),PRODUCT(SUM(ROUND(AVERAGE(VALUE(BW$3),VALUE($P135)),0),CHOOSE(IF(OR(BW$1,$R135),4,INDEX(CMB[[Res_Rare]:[Res_Rare]],MATCH(ROUND(MIN(SUM(BW$4,$O135/1000),SUM($O135,BW$4/1000)),3),CMB[[Cmb_ID]:[Cmb_ID]],0))),-1,-1,0,0)),IF(OR(BW$1,$R135),4,INDEX(CMB[[Cmb_Rare]:[Cmb_Rare]],MATCH(ROUND(MIN(SUM(BW$4,$O135/1000),SUM($O135,BW$4/1000)),3),CMB[[Cmb_ID]:[Cmb_ID]],0))),CHOOSE(AC[[M]:[M]],2,1,1,SUM(AC[[AB]:[DB]])))),""))</f>
        <v/>
      </c>
      <c r="BX135" t="str">
        <f>IF(OR(BX$5="",$S135=""),"",IFERROR(SUM(PRODUCT(INDEX(CMB[[BA_0O]:[BA_2O]],MATCH(ROUND(MIN(SUM(BX$4,$O135/1000),SUM($O135,BX$4/1000)),3),CMB[[Cmb_ID]:[Cmb_ID]],0),SUM(N(BX$1),N($R135),1)),CHOOSE(AC[[M]:[M]],1,1,0,AC[[AB]:[AB]])),PRODUCT(INDEX(CMB[[BD_0O]:[BD_2O]],MATCH(ROUND(MIN(SUM(BX$4,$O135/1000),SUM($O135,BX$4/1000)),3),CMB[[Cmb_ID]:[Cmb_ID]],0),SUM(N(BX$1),N($R135),1)),CHOOSE(AC[[M]:[M]],1,0,1,AC[[DB]:[DB]])),PRODUCT(SUM(ROUND(AVERAGE(VALUE(BX$3),VALUE($P135)),0),CHOOSE(IF(OR(BX$1,$R135),4,INDEX(CMB[[Res_Rare]:[Res_Rare]],MATCH(ROUND(MIN(SUM(BX$4,$O135/1000),SUM($O135,BX$4/1000)),3),CMB[[Cmb_ID]:[Cmb_ID]],0))),-1,-1,0,0)),IF(OR(BX$1,$R135),4,INDEX(CMB[[Cmb_Rare]:[Cmb_Rare]],MATCH(ROUND(MIN(SUM(BX$4,$O135/1000),SUM($O135,BX$4/1000)),3),CMB[[Cmb_ID]:[Cmb_ID]],0))),CHOOSE(AC[[M]:[M]],2,1,1,SUM(AC[[AB]:[DB]])))),""))</f>
        <v/>
      </c>
      <c r="BY135" t="str">
        <f>IF(OR(BY$5="",$S135=""),"",IFERROR(SUM(PRODUCT(INDEX(CMB[[BA_0O]:[BA_2O]],MATCH(ROUND(MIN(SUM(BY$4,$O135/1000),SUM($O135,BY$4/1000)),3),CMB[[Cmb_ID]:[Cmb_ID]],0),SUM(N(BY$1),N($R135),1)),CHOOSE(AC[[M]:[M]],1,1,0,AC[[AB]:[AB]])),PRODUCT(INDEX(CMB[[BD_0O]:[BD_2O]],MATCH(ROUND(MIN(SUM(BY$4,$O135/1000),SUM($O135,BY$4/1000)),3),CMB[[Cmb_ID]:[Cmb_ID]],0),SUM(N(BY$1),N($R135),1)),CHOOSE(AC[[M]:[M]],1,0,1,AC[[DB]:[DB]])),PRODUCT(SUM(ROUND(AVERAGE(VALUE(BY$3),VALUE($P135)),0),CHOOSE(IF(OR(BY$1,$R135),4,INDEX(CMB[[Res_Rare]:[Res_Rare]],MATCH(ROUND(MIN(SUM(BY$4,$O135/1000),SUM($O135,BY$4/1000)),3),CMB[[Cmb_ID]:[Cmb_ID]],0))),-1,-1,0,0)),IF(OR(BY$1,$R135),4,INDEX(CMB[[Cmb_Rare]:[Cmb_Rare]],MATCH(ROUND(MIN(SUM(BY$4,$O135/1000),SUM($O135,BY$4/1000)),3),CMB[[Cmb_ID]:[Cmb_ID]],0))),CHOOSE(AC[[M]:[M]],2,1,1,SUM(AC[[AB]:[DB]])))),""))</f>
        <v/>
      </c>
      <c r="BZ135" t="str">
        <f>IF(OR(BZ$5="",$S135=""),"",IFERROR(SUM(PRODUCT(INDEX(CMB[[BA_0O]:[BA_2O]],MATCH(ROUND(MIN(SUM(BZ$4,$O135/1000),SUM($O135,BZ$4/1000)),3),CMB[[Cmb_ID]:[Cmb_ID]],0),SUM(N(BZ$1),N($R135),1)),CHOOSE(AC[[M]:[M]],1,1,0,AC[[AB]:[AB]])),PRODUCT(INDEX(CMB[[BD_0O]:[BD_2O]],MATCH(ROUND(MIN(SUM(BZ$4,$O135/1000),SUM($O135,BZ$4/1000)),3),CMB[[Cmb_ID]:[Cmb_ID]],0),SUM(N(BZ$1),N($R135),1)),CHOOSE(AC[[M]:[M]],1,0,1,AC[[DB]:[DB]])),PRODUCT(SUM(ROUND(AVERAGE(VALUE(BZ$3),VALUE($P135)),0),CHOOSE(IF(OR(BZ$1,$R135),4,INDEX(CMB[[Res_Rare]:[Res_Rare]],MATCH(ROUND(MIN(SUM(BZ$4,$O135/1000),SUM($O135,BZ$4/1000)),3),CMB[[Cmb_ID]:[Cmb_ID]],0))),-1,-1,0,0)),IF(OR(BZ$1,$R135),4,INDEX(CMB[[Cmb_Rare]:[Cmb_Rare]],MATCH(ROUND(MIN(SUM(BZ$4,$O135/1000),SUM($O135,BZ$4/1000)),3),CMB[[Cmb_ID]:[Cmb_ID]],0))),CHOOSE(AC[[M]:[M]],2,1,1,SUM(AC[[AB]:[DB]])))),""))</f>
        <v/>
      </c>
      <c r="CA135" t="str">
        <f>IF(OR(CA$5="",$S135=""),"",IFERROR(SUM(PRODUCT(INDEX(CMB[[BA_0O]:[BA_2O]],MATCH(ROUND(MIN(SUM(CA$4,$O135/1000),SUM($O135,CA$4/1000)),3),CMB[[Cmb_ID]:[Cmb_ID]],0),SUM(N(CA$1),N($R135),1)),CHOOSE(AC[[M]:[M]],1,1,0,AC[[AB]:[AB]])),PRODUCT(INDEX(CMB[[BD_0O]:[BD_2O]],MATCH(ROUND(MIN(SUM(CA$4,$O135/1000),SUM($O135,CA$4/1000)),3),CMB[[Cmb_ID]:[Cmb_ID]],0),SUM(N(CA$1),N($R135),1)),CHOOSE(AC[[M]:[M]],1,0,1,AC[[DB]:[DB]])),PRODUCT(SUM(ROUND(AVERAGE(VALUE(CA$3),VALUE($P135)),0),CHOOSE(IF(OR(CA$1,$R135),4,INDEX(CMB[[Res_Rare]:[Res_Rare]],MATCH(ROUND(MIN(SUM(CA$4,$O135/1000),SUM($O135,CA$4/1000)),3),CMB[[Cmb_ID]:[Cmb_ID]],0))),-1,-1,0,0)),IF(OR(CA$1,$R135),4,INDEX(CMB[[Cmb_Rare]:[Cmb_Rare]],MATCH(ROUND(MIN(SUM(CA$4,$O135/1000),SUM($O135,CA$4/1000)),3),CMB[[Cmb_ID]:[Cmb_ID]],0))),CHOOSE(AC[[M]:[M]],2,1,1,SUM(AC[[AB]:[DB]])))),""))</f>
        <v/>
      </c>
      <c r="CB135" t="str">
        <f>IF(OR(CB$5="",$S135=""),"",IFERROR(SUM(PRODUCT(INDEX(CMB[[BA_0O]:[BA_2O]],MATCH(ROUND(MIN(SUM(CB$4,$O135/1000),SUM($O135,CB$4/1000)),3),CMB[[Cmb_ID]:[Cmb_ID]],0),SUM(N(CB$1),N($R135),1)),CHOOSE(AC[[M]:[M]],1,1,0,AC[[AB]:[AB]])),PRODUCT(INDEX(CMB[[BD_0O]:[BD_2O]],MATCH(ROUND(MIN(SUM(CB$4,$O135/1000),SUM($O135,CB$4/1000)),3),CMB[[Cmb_ID]:[Cmb_ID]],0),SUM(N(CB$1),N($R135),1)),CHOOSE(AC[[M]:[M]],1,0,1,AC[[DB]:[DB]])),PRODUCT(SUM(ROUND(AVERAGE(VALUE(CB$3),VALUE($P135)),0),CHOOSE(IF(OR(CB$1,$R135),4,INDEX(CMB[[Res_Rare]:[Res_Rare]],MATCH(ROUND(MIN(SUM(CB$4,$O135/1000),SUM($O135,CB$4/1000)),3),CMB[[Cmb_ID]:[Cmb_ID]],0))),-1,-1,0,0)),IF(OR(CB$1,$R135),4,INDEX(CMB[[Cmb_Rare]:[Cmb_Rare]],MATCH(ROUND(MIN(SUM(CB$4,$O135/1000),SUM($O135,CB$4/1000)),3),CMB[[Cmb_ID]:[Cmb_ID]],0))),CHOOSE(AC[[M]:[M]],2,1,1,SUM(AC[[AB]:[DB]])))),""))</f>
        <v/>
      </c>
      <c r="CC135" t="str">
        <f>IF(OR(CC$5="",$S135=""),"",IFERROR(SUM(PRODUCT(INDEX(CMB[[BA_0O]:[BA_2O]],MATCH(ROUND(MIN(SUM(CC$4,$O135/1000),SUM($O135,CC$4/1000)),3),CMB[[Cmb_ID]:[Cmb_ID]],0),SUM(N(CC$1),N($R135),1)),CHOOSE(AC[[M]:[M]],1,1,0,AC[[AB]:[AB]])),PRODUCT(INDEX(CMB[[BD_0O]:[BD_2O]],MATCH(ROUND(MIN(SUM(CC$4,$O135/1000),SUM($O135,CC$4/1000)),3),CMB[[Cmb_ID]:[Cmb_ID]],0),SUM(N(CC$1),N($R135),1)),CHOOSE(AC[[M]:[M]],1,0,1,AC[[DB]:[DB]])),PRODUCT(SUM(ROUND(AVERAGE(VALUE(CC$3),VALUE($P135)),0),CHOOSE(IF(OR(CC$1,$R135),4,INDEX(CMB[[Res_Rare]:[Res_Rare]],MATCH(ROUND(MIN(SUM(CC$4,$O135/1000),SUM($O135,CC$4/1000)),3),CMB[[Cmb_ID]:[Cmb_ID]],0))),-1,-1,0,0)),IF(OR(CC$1,$R135),4,INDEX(CMB[[Cmb_Rare]:[Cmb_Rare]],MATCH(ROUND(MIN(SUM(CC$4,$O135/1000),SUM($O135,CC$4/1000)),3),CMB[[Cmb_ID]:[Cmb_ID]],0))),CHOOSE(AC[[M]:[M]],2,1,1,SUM(AC[[AB]:[DB]])))),""))</f>
        <v/>
      </c>
      <c r="CD135" t="str">
        <f>IF(OR(CD$5="",$S135=""),"",IFERROR(SUM(PRODUCT(INDEX(CMB[[BA_0O]:[BA_2O]],MATCH(ROUND(MIN(SUM(CD$4,$O135/1000),SUM($O135,CD$4/1000)),3),CMB[[Cmb_ID]:[Cmb_ID]],0),SUM(N(CD$1),N($R135),1)),CHOOSE(AC[[M]:[M]],1,1,0,AC[[AB]:[AB]])),PRODUCT(INDEX(CMB[[BD_0O]:[BD_2O]],MATCH(ROUND(MIN(SUM(CD$4,$O135/1000),SUM($O135,CD$4/1000)),3),CMB[[Cmb_ID]:[Cmb_ID]],0),SUM(N(CD$1),N($R135),1)),CHOOSE(AC[[M]:[M]],1,0,1,AC[[DB]:[DB]])),PRODUCT(SUM(ROUND(AVERAGE(VALUE(CD$3),VALUE($P135)),0),CHOOSE(IF(OR(CD$1,$R135),4,INDEX(CMB[[Res_Rare]:[Res_Rare]],MATCH(ROUND(MIN(SUM(CD$4,$O135/1000),SUM($O135,CD$4/1000)),3),CMB[[Cmb_ID]:[Cmb_ID]],0))),-1,-1,0,0)),IF(OR(CD$1,$R135),4,INDEX(CMB[[Cmb_Rare]:[Cmb_Rare]],MATCH(ROUND(MIN(SUM(CD$4,$O135/1000),SUM($O135,CD$4/1000)),3),CMB[[Cmb_ID]:[Cmb_ID]],0))),CHOOSE(AC[[M]:[M]],2,1,1,SUM(AC[[AB]:[DB]])))),""))</f>
        <v/>
      </c>
      <c r="CE135" t="str">
        <f>IF(OR(CE$5="",$S135=""),"",IFERROR(SUM(PRODUCT(INDEX(CMB[[BA_0O]:[BA_2O]],MATCH(ROUND(MIN(SUM(CE$4,$O135/1000),SUM($O135,CE$4/1000)),3),CMB[[Cmb_ID]:[Cmb_ID]],0),SUM(N(CE$1),N($R135),1)),CHOOSE(AC[[M]:[M]],1,1,0,AC[[AB]:[AB]])),PRODUCT(INDEX(CMB[[BD_0O]:[BD_2O]],MATCH(ROUND(MIN(SUM(CE$4,$O135/1000),SUM($O135,CE$4/1000)),3),CMB[[Cmb_ID]:[Cmb_ID]],0),SUM(N(CE$1),N($R135),1)),CHOOSE(AC[[M]:[M]],1,0,1,AC[[DB]:[DB]])),PRODUCT(SUM(ROUND(AVERAGE(VALUE(CE$3),VALUE($P135)),0),CHOOSE(IF(OR(CE$1,$R135),4,INDEX(CMB[[Res_Rare]:[Res_Rare]],MATCH(ROUND(MIN(SUM(CE$4,$O135/1000),SUM($O135,CE$4/1000)),3),CMB[[Cmb_ID]:[Cmb_ID]],0))),-1,-1,0,0)),IF(OR(CE$1,$R135),4,INDEX(CMB[[Cmb_Rare]:[Cmb_Rare]],MATCH(ROUND(MIN(SUM(CE$4,$O135/1000),SUM($O135,CE$4/1000)),3),CMB[[Cmb_ID]:[Cmb_ID]],0))),CHOOSE(AC[[M]:[M]],2,1,1,SUM(AC[[AB]:[DB]])))),""))</f>
        <v/>
      </c>
      <c r="CF135" t="str">
        <f>IF(OR(CF$5="",$S135=""),"",IFERROR(SUM(PRODUCT(INDEX(CMB[[BA_0O]:[BA_2O]],MATCH(ROUND(MIN(SUM(CF$4,$O135/1000),SUM($O135,CF$4/1000)),3),CMB[[Cmb_ID]:[Cmb_ID]],0),SUM(N(CF$1),N($R135),1)),CHOOSE(AC[[M]:[M]],1,1,0,AC[[AB]:[AB]])),PRODUCT(INDEX(CMB[[BD_0O]:[BD_2O]],MATCH(ROUND(MIN(SUM(CF$4,$O135/1000),SUM($O135,CF$4/1000)),3),CMB[[Cmb_ID]:[Cmb_ID]],0),SUM(N(CF$1),N($R135),1)),CHOOSE(AC[[M]:[M]],1,0,1,AC[[DB]:[DB]])),PRODUCT(SUM(ROUND(AVERAGE(VALUE(CF$3),VALUE($P135)),0),CHOOSE(IF(OR(CF$1,$R135),4,INDEX(CMB[[Res_Rare]:[Res_Rare]],MATCH(ROUND(MIN(SUM(CF$4,$O135/1000),SUM($O135,CF$4/1000)),3),CMB[[Cmb_ID]:[Cmb_ID]],0))),-1,-1,0,0)),IF(OR(CF$1,$R135),4,INDEX(CMB[[Cmb_Rare]:[Cmb_Rare]],MATCH(ROUND(MIN(SUM(CF$4,$O135/1000),SUM($O135,CF$4/1000)),3),CMB[[Cmb_ID]:[Cmb_ID]],0))),CHOOSE(AC[[M]:[M]],2,1,1,SUM(AC[[AB]:[DB]])))),""))</f>
        <v/>
      </c>
      <c r="CG135" t="str">
        <f>IF(OR(CG$5="",$S135=""),"",IFERROR(SUM(PRODUCT(INDEX(CMB[[BA_0O]:[BA_2O]],MATCH(ROUND(MIN(SUM(CG$4,$O135/1000),SUM($O135,CG$4/1000)),3),CMB[[Cmb_ID]:[Cmb_ID]],0),SUM(N(CG$1),N($R135),1)),CHOOSE(AC[[M]:[M]],1,1,0,AC[[AB]:[AB]])),PRODUCT(INDEX(CMB[[BD_0O]:[BD_2O]],MATCH(ROUND(MIN(SUM(CG$4,$O135/1000),SUM($O135,CG$4/1000)),3),CMB[[Cmb_ID]:[Cmb_ID]],0),SUM(N(CG$1),N($R135),1)),CHOOSE(AC[[M]:[M]],1,0,1,AC[[DB]:[DB]])),PRODUCT(SUM(ROUND(AVERAGE(VALUE(CG$3),VALUE($P135)),0),CHOOSE(IF(OR(CG$1,$R135),4,INDEX(CMB[[Res_Rare]:[Res_Rare]],MATCH(ROUND(MIN(SUM(CG$4,$O135/1000),SUM($O135,CG$4/1000)),3),CMB[[Cmb_ID]:[Cmb_ID]],0))),-1,-1,0,0)),IF(OR(CG$1,$R135),4,INDEX(CMB[[Cmb_Rare]:[Cmb_Rare]],MATCH(ROUND(MIN(SUM(CG$4,$O135/1000),SUM($O135,CG$4/1000)),3),CMB[[Cmb_ID]:[Cmb_ID]],0))),CHOOSE(AC[[M]:[M]],2,1,1,SUM(AC[[AB]:[DB]])))),""))</f>
        <v/>
      </c>
      <c r="CH135" t="str">
        <f>IF(OR(CH$5="",$S135=""),"",IFERROR(SUM(PRODUCT(INDEX(CMB[[BA_0O]:[BA_2O]],MATCH(ROUND(MIN(SUM(CH$4,$O135/1000),SUM($O135,CH$4/1000)),3),CMB[[Cmb_ID]:[Cmb_ID]],0),SUM(N(CH$1),N($R135),1)),CHOOSE(AC[[M]:[M]],1,1,0,AC[[AB]:[AB]])),PRODUCT(INDEX(CMB[[BD_0O]:[BD_2O]],MATCH(ROUND(MIN(SUM(CH$4,$O135/1000),SUM($O135,CH$4/1000)),3),CMB[[Cmb_ID]:[Cmb_ID]],0),SUM(N(CH$1),N($R135),1)),CHOOSE(AC[[M]:[M]],1,0,1,AC[[DB]:[DB]])),PRODUCT(SUM(ROUND(AVERAGE(VALUE(CH$3),VALUE($P135)),0),CHOOSE(IF(OR(CH$1,$R135),4,INDEX(CMB[[Res_Rare]:[Res_Rare]],MATCH(ROUND(MIN(SUM(CH$4,$O135/1000),SUM($O135,CH$4/1000)),3),CMB[[Cmb_ID]:[Cmb_ID]],0))),-1,-1,0,0)),IF(OR(CH$1,$R135),4,INDEX(CMB[[Cmb_Rare]:[Cmb_Rare]],MATCH(ROUND(MIN(SUM(CH$4,$O135/1000),SUM($O135,CH$4/1000)),3),CMB[[Cmb_ID]:[Cmb_ID]],0))),CHOOSE(AC[[M]:[M]],2,1,1,SUM(AC[[AB]:[DB]])))),""))</f>
        <v/>
      </c>
      <c r="CI135" t="str">
        <f>IF(OR(CI$5="",$S135=""),"",IFERROR(SUM(PRODUCT(INDEX(CMB[[BA_0O]:[BA_2O]],MATCH(ROUND(MIN(SUM(CI$4,$O135/1000),SUM($O135,CI$4/1000)),3),CMB[[Cmb_ID]:[Cmb_ID]],0),SUM(N(CI$1),N($R135),1)),CHOOSE(AC[[M]:[M]],1,1,0,AC[[AB]:[AB]])),PRODUCT(INDEX(CMB[[BD_0O]:[BD_2O]],MATCH(ROUND(MIN(SUM(CI$4,$O135/1000),SUM($O135,CI$4/1000)),3),CMB[[Cmb_ID]:[Cmb_ID]],0),SUM(N(CI$1),N($R135),1)),CHOOSE(AC[[M]:[M]],1,0,1,AC[[DB]:[DB]])),PRODUCT(SUM(ROUND(AVERAGE(VALUE(CI$3),VALUE($P135)),0),CHOOSE(IF(OR(CI$1,$R135),4,INDEX(CMB[[Res_Rare]:[Res_Rare]],MATCH(ROUND(MIN(SUM(CI$4,$O135/1000),SUM($O135,CI$4/1000)),3),CMB[[Cmb_ID]:[Cmb_ID]],0))),-1,-1,0,0)),IF(OR(CI$1,$R135),4,INDEX(CMB[[Cmb_Rare]:[Cmb_Rare]],MATCH(ROUND(MIN(SUM(CI$4,$O135/1000),SUM($O135,CI$4/1000)),3),CMB[[Cmb_ID]:[Cmb_ID]],0))),CHOOSE(AC[[M]:[M]],2,1,1,SUM(AC[[AB]:[DB]])))),""))</f>
        <v/>
      </c>
      <c r="CJ135" t="str">
        <f>IF(OR(CJ$5="",$S135=""),"",IFERROR(SUM(PRODUCT(INDEX(CMB[[BA_0O]:[BA_2O]],MATCH(ROUND(MIN(SUM(CJ$4,$O135/1000),SUM($O135,CJ$4/1000)),3),CMB[[Cmb_ID]:[Cmb_ID]],0),SUM(N(CJ$1),N($R135),1)),CHOOSE(AC[[M]:[M]],1,1,0,AC[[AB]:[AB]])),PRODUCT(INDEX(CMB[[BD_0O]:[BD_2O]],MATCH(ROUND(MIN(SUM(CJ$4,$O135/1000),SUM($O135,CJ$4/1000)),3),CMB[[Cmb_ID]:[Cmb_ID]],0),SUM(N(CJ$1),N($R135),1)),CHOOSE(AC[[M]:[M]],1,0,1,AC[[DB]:[DB]])),PRODUCT(SUM(ROUND(AVERAGE(VALUE(CJ$3),VALUE($P135)),0),CHOOSE(IF(OR(CJ$1,$R135),4,INDEX(CMB[[Res_Rare]:[Res_Rare]],MATCH(ROUND(MIN(SUM(CJ$4,$O135/1000),SUM($O135,CJ$4/1000)),3),CMB[[Cmb_ID]:[Cmb_ID]],0))),-1,-1,0,0)),IF(OR(CJ$1,$R135),4,INDEX(CMB[[Cmb_Rare]:[Cmb_Rare]],MATCH(ROUND(MIN(SUM(CJ$4,$O135/1000),SUM($O135,CJ$4/1000)),3),CMB[[Cmb_ID]:[Cmb_ID]],0))),CHOOSE(AC[[M]:[M]],2,1,1,SUM(AC[[AB]:[DB]])))),""))</f>
        <v/>
      </c>
      <c r="CK135" t="str">
        <f>IF(OR(CK$5="",$S135=""),"",IFERROR(SUM(PRODUCT(INDEX(CMB[[BA_0O]:[BA_2O]],MATCH(ROUND(MIN(SUM(CK$4,$O135/1000),SUM($O135,CK$4/1000)),3),CMB[[Cmb_ID]:[Cmb_ID]],0),SUM(N(CK$1),N($R135),1)),CHOOSE(AC[[M]:[M]],1,1,0,AC[[AB]:[AB]])),PRODUCT(INDEX(CMB[[BD_0O]:[BD_2O]],MATCH(ROUND(MIN(SUM(CK$4,$O135/1000),SUM($O135,CK$4/1000)),3),CMB[[Cmb_ID]:[Cmb_ID]],0),SUM(N(CK$1),N($R135),1)),CHOOSE(AC[[M]:[M]],1,0,1,AC[[DB]:[DB]])),PRODUCT(SUM(ROUND(AVERAGE(VALUE(CK$3),VALUE($P135)),0),CHOOSE(IF(OR(CK$1,$R135),4,INDEX(CMB[[Res_Rare]:[Res_Rare]],MATCH(ROUND(MIN(SUM(CK$4,$O135/1000),SUM($O135,CK$4/1000)),3),CMB[[Cmb_ID]:[Cmb_ID]],0))),-1,-1,0,0)),IF(OR(CK$1,$R135),4,INDEX(CMB[[Cmb_Rare]:[Cmb_Rare]],MATCH(ROUND(MIN(SUM(CK$4,$O135/1000),SUM($O135,CK$4/1000)),3),CMB[[Cmb_ID]:[Cmb_ID]],0))),CHOOSE(AC[[M]:[M]],2,1,1,SUM(AC[[AB]:[DB]])))),""))</f>
        <v/>
      </c>
      <c r="CL135" t="str">
        <f>IF(OR(CL$5="",$S135=""),"",IFERROR(SUM(PRODUCT(INDEX(CMB[[BA_0O]:[BA_2O]],MATCH(ROUND(MIN(SUM(CL$4,$O135/1000),SUM($O135,CL$4/1000)),3),CMB[[Cmb_ID]:[Cmb_ID]],0),SUM(N(CL$1),N($R135),1)),CHOOSE(AC[[M]:[M]],1,1,0,AC[[AB]:[AB]])),PRODUCT(INDEX(CMB[[BD_0O]:[BD_2O]],MATCH(ROUND(MIN(SUM(CL$4,$O135/1000),SUM($O135,CL$4/1000)),3),CMB[[Cmb_ID]:[Cmb_ID]],0),SUM(N(CL$1),N($R135),1)),CHOOSE(AC[[M]:[M]],1,0,1,AC[[DB]:[DB]])),PRODUCT(SUM(ROUND(AVERAGE(VALUE(CL$3),VALUE($P135)),0),CHOOSE(IF(OR(CL$1,$R135),4,INDEX(CMB[[Res_Rare]:[Res_Rare]],MATCH(ROUND(MIN(SUM(CL$4,$O135/1000),SUM($O135,CL$4/1000)),3),CMB[[Cmb_ID]:[Cmb_ID]],0))),-1,-1,0,0)),IF(OR(CL$1,$R135),4,INDEX(CMB[[Cmb_Rare]:[Cmb_Rare]],MATCH(ROUND(MIN(SUM(CL$4,$O135/1000),SUM($O135,CL$4/1000)),3),CMB[[Cmb_ID]:[Cmb_ID]],0))),CHOOSE(AC[[M]:[M]],2,1,1,SUM(AC[[AB]:[DB]])))),""))</f>
        <v/>
      </c>
      <c r="CM135" t="str">
        <f>IF(OR(CM$5="",$S135=""),"",IFERROR(SUM(PRODUCT(INDEX(CMB[[BA_0O]:[BA_2O]],MATCH(ROUND(MIN(SUM(CM$4,$O135/1000),SUM($O135,CM$4/1000)),3),CMB[[Cmb_ID]:[Cmb_ID]],0),SUM(N(CM$1),N($R135),1)),CHOOSE(AC[[M]:[M]],1,1,0,AC[[AB]:[AB]])),PRODUCT(INDEX(CMB[[BD_0O]:[BD_2O]],MATCH(ROUND(MIN(SUM(CM$4,$O135/1000),SUM($O135,CM$4/1000)),3),CMB[[Cmb_ID]:[Cmb_ID]],0),SUM(N(CM$1),N($R135),1)),CHOOSE(AC[[M]:[M]],1,0,1,AC[[DB]:[DB]])),PRODUCT(SUM(ROUND(AVERAGE(VALUE(CM$3),VALUE($P135)),0),CHOOSE(IF(OR(CM$1,$R135),4,INDEX(CMB[[Res_Rare]:[Res_Rare]],MATCH(ROUND(MIN(SUM(CM$4,$O135/1000),SUM($O135,CM$4/1000)),3),CMB[[Cmb_ID]:[Cmb_ID]],0))),-1,-1,0,0)),IF(OR(CM$1,$R135),4,INDEX(CMB[[Cmb_Rare]:[Cmb_Rare]],MATCH(ROUND(MIN(SUM(CM$4,$O135/1000),SUM($O135,CM$4/1000)),3),CMB[[Cmb_ID]:[Cmb_ID]],0))),CHOOSE(AC[[M]:[M]],2,1,1,SUM(AC[[AB]:[DB]])))),""))</f>
        <v/>
      </c>
      <c r="CN135" t="str">
        <f>IF(OR(CN$5="",$S135=""),"",IFERROR(SUM(PRODUCT(INDEX(CMB[[BA_0O]:[BA_2O]],MATCH(ROUND(MIN(SUM(CN$4,$O135/1000),SUM($O135,CN$4/1000)),3),CMB[[Cmb_ID]:[Cmb_ID]],0),SUM(N(CN$1),N($R135),1)),CHOOSE(AC[[M]:[M]],1,1,0,AC[[AB]:[AB]])),PRODUCT(INDEX(CMB[[BD_0O]:[BD_2O]],MATCH(ROUND(MIN(SUM(CN$4,$O135/1000),SUM($O135,CN$4/1000)),3),CMB[[Cmb_ID]:[Cmb_ID]],0),SUM(N(CN$1),N($R135),1)),CHOOSE(AC[[M]:[M]],1,0,1,AC[[DB]:[DB]])),PRODUCT(SUM(ROUND(AVERAGE(VALUE(CN$3),VALUE($P135)),0),CHOOSE(IF(OR(CN$1,$R135),4,INDEX(CMB[[Res_Rare]:[Res_Rare]],MATCH(ROUND(MIN(SUM(CN$4,$O135/1000),SUM($O135,CN$4/1000)),3),CMB[[Cmb_ID]:[Cmb_ID]],0))),-1,-1,0,0)),IF(OR(CN$1,$R135),4,INDEX(CMB[[Cmb_Rare]:[Cmb_Rare]],MATCH(ROUND(MIN(SUM(CN$4,$O135/1000),SUM($O135,CN$4/1000)),3),CMB[[Cmb_ID]:[Cmb_ID]],0))),CHOOSE(AC[[M]:[M]],2,1,1,SUM(AC[[AB]:[DB]])))),""))</f>
        <v/>
      </c>
      <c r="CO135" t="str">
        <f>IF(OR(CO$5="",$S135=""),"",IFERROR(SUM(PRODUCT(INDEX(CMB[[BA_0O]:[BA_2O]],MATCH(ROUND(MIN(SUM(CO$4,$O135/1000),SUM($O135,CO$4/1000)),3),CMB[[Cmb_ID]:[Cmb_ID]],0),SUM(N(CO$1),N($R135),1)),CHOOSE(AC[[M]:[M]],1,1,0,AC[[AB]:[AB]])),PRODUCT(INDEX(CMB[[BD_0O]:[BD_2O]],MATCH(ROUND(MIN(SUM(CO$4,$O135/1000),SUM($O135,CO$4/1000)),3),CMB[[Cmb_ID]:[Cmb_ID]],0),SUM(N(CO$1),N($R135),1)),CHOOSE(AC[[M]:[M]],1,0,1,AC[[DB]:[DB]])),PRODUCT(SUM(ROUND(AVERAGE(VALUE(CO$3),VALUE($P135)),0),CHOOSE(IF(OR(CO$1,$R135),4,INDEX(CMB[[Res_Rare]:[Res_Rare]],MATCH(ROUND(MIN(SUM(CO$4,$O135/1000),SUM($O135,CO$4/1000)),3),CMB[[Cmb_ID]:[Cmb_ID]],0))),-1,-1,0,0)),IF(OR(CO$1,$R135),4,INDEX(CMB[[Cmb_Rare]:[Cmb_Rare]],MATCH(ROUND(MIN(SUM(CO$4,$O135/1000),SUM($O135,CO$4/1000)),3),CMB[[Cmb_ID]:[Cmb_ID]],0))),CHOOSE(AC[[M]:[M]],2,1,1,SUM(AC[[AB]:[DB]])))),""))</f>
        <v/>
      </c>
      <c r="CP135" t="str">
        <f>IF(OR(CP$5="",$S135=""),"",IFERROR(SUM(PRODUCT(INDEX(CMB[[BA_0O]:[BA_2O]],MATCH(ROUND(MIN(SUM(CP$4,$O135/1000),SUM($O135,CP$4/1000)),3),CMB[[Cmb_ID]:[Cmb_ID]],0),SUM(N(CP$1),N($R135),1)),CHOOSE(AC[[M]:[M]],1,1,0,AC[[AB]:[AB]])),PRODUCT(INDEX(CMB[[BD_0O]:[BD_2O]],MATCH(ROUND(MIN(SUM(CP$4,$O135/1000),SUM($O135,CP$4/1000)),3),CMB[[Cmb_ID]:[Cmb_ID]],0),SUM(N(CP$1),N($R135),1)),CHOOSE(AC[[M]:[M]],1,0,1,AC[[DB]:[DB]])),PRODUCT(SUM(ROUND(AVERAGE(VALUE(CP$3),VALUE($P135)),0),CHOOSE(IF(OR(CP$1,$R135),4,INDEX(CMB[[Res_Rare]:[Res_Rare]],MATCH(ROUND(MIN(SUM(CP$4,$O135/1000),SUM($O135,CP$4/1000)),3),CMB[[Cmb_ID]:[Cmb_ID]],0))),-1,-1,0,0)),IF(OR(CP$1,$R135),4,INDEX(CMB[[Cmb_Rare]:[Cmb_Rare]],MATCH(ROUND(MIN(SUM(CP$4,$O135/1000),SUM($O135,CP$4/1000)),3),CMB[[Cmb_ID]:[Cmb_ID]],0))),CHOOSE(AC[[M]:[M]],2,1,1,SUM(AC[[AB]:[DB]])))),""))</f>
        <v/>
      </c>
      <c r="CQ135" t="str">
        <f>IF(OR(CQ$5="",$S135=""),"",IFERROR(SUM(PRODUCT(INDEX(CMB[[BA_0O]:[BA_2O]],MATCH(ROUND(MIN(SUM(CQ$4,$O135/1000),SUM($O135,CQ$4/1000)),3),CMB[[Cmb_ID]:[Cmb_ID]],0),SUM(N(CQ$1),N($R135),1)),CHOOSE(AC[[M]:[M]],1,1,0,AC[[AB]:[AB]])),PRODUCT(INDEX(CMB[[BD_0O]:[BD_2O]],MATCH(ROUND(MIN(SUM(CQ$4,$O135/1000),SUM($O135,CQ$4/1000)),3),CMB[[Cmb_ID]:[Cmb_ID]],0),SUM(N(CQ$1),N($R135),1)),CHOOSE(AC[[M]:[M]],1,0,1,AC[[DB]:[DB]])),PRODUCT(SUM(ROUND(AVERAGE(VALUE(CQ$3),VALUE($P135)),0),CHOOSE(IF(OR(CQ$1,$R135),4,INDEX(CMB[[Res_Rare]:[Res_Rare]],MATCH(ROUND(MIN(SUM(CQ$4,$O135/1000),SUM($O135,CQ$4/1000)),3),CMB[[Cmb_ID]:[Cmb_ID]],0))),-1,-1,0,0)),IF(OR(CQ$1,$R135),4,INDEX(CMB[[Cmb_Rare]:[Cmb_Rare]],MATCH(ROUND(MIN(SUM(CQ$4,$O135/1000),SUM($O135,CQ$4/1000)),3),CMB[[Cmb_ID]:[Cmb_ID]],0))),CHOOSE(AC[[M]:[M]],2,1,1,SUM(AC[[AB]:[DB]])))),""))</f>
        <v/>
      </c>
      <c r="CR135" t="str">
        <f>IF(OR(CR$5="",$S135=""),"",IFERROR(SUM(PRODUCT(INDEX(CMB[[BA_0O]:[BA_2O]],MATCH(ROUND(MIN(SUM(CR$4,$O135/1000),SUM($O135,CR$4/1000)),3),CMB[[Cmb_ID]:[Cmb_ID]],0),SUM(N(CR$1),N($R135),1)),CHOOSE(AC[[M]:[M]],1,1,0,AC[[AB]:[AB]])),PRODUCT(INDEX(CMB[[BD_0O]:[BD_2O]],MATCH(ROUND(MIN(SUM(CR$4,$O135/1000),SUM($O135,CR$4/1000)),3),CMB[[Cmb_ID]:[Cmb_ID]],0),SUM(N(CR$1),N($R135),1)),CHOOSE(AC[[M]:[M]],1,0,1,AC[[DB]:[DB]])),PRODUCT(SUM(ROUND(AVERAGE(VALUE(CR$3),VALUE($P135)),0),CHOOSE(IF(OR(CR$1,$R135),4,INDEX(CMB[[Res_Rare]:[Res_Rare]],MATCH(ROUND(MIN(SUM(CR$4,$O135/1000),SUM($O135,CR$4/1000)),3),CMB[[Cmb_ID]:[Cmb_ID]],0))),-1,-1,0,0)),IF(OR(CR$1,$R135),4,INDEX(CMB[[Cmb_Rare]:[Cmb_Rare]],MATCH(ROUND(MIN(SUM(CR$4,$O135/1000),SUM($O135,CR$4/1000)),3),CMB[[Cmb_ID]:[Cmb_ID]],0))),CHOOSE(AC[[M]:[M]],2,1,1,SUM(AC[[AB]:[DB]])))),""))</f>
        <v/>
      </c>
      <c r="CS135" t="str">
        <f>IF(OR(CS$5="",$S135=""),"",IFERROR(SUM(PRODUCT(INDEX(CMB[[BA_0O]:[BA_2O]],MATCH(ROUND(MIN(SUM(CS$4,$O135/1000),SUM($O135,CS$4/1000)),3),CMB[[Cmb_ID]:[Cmb_ID]],0),SUM(N(CS$1),N($R135),1)),CHOOSE(AC[[M]:[M]],1,1,0,AC[[AB]:[AB]])),PRODUCT(INDEX(CMB[[BD_0O]:[BD_2O]],MATCH(ROUND(MIN(SUM(CS$4,$O135/1000),SUM($O135,CS$4/1000)),3),CMB[[Cmb_ID]:[Cmb_ID]],0),SUM(N(CS$1),N($R135),1)),CHOOSE(AC[[M]:[M]],1,0,1,AC[[DB]:[DB]])),PRODUCT(SUM(ROUND(AVERAGE(VALUE(CS$3),VALUE($P135)),0),CHOOSE(IF(OR(CS$1,$R135),4,INDEX(CMB[[Res_Rare]:[Res_Rare]],MATCH(ROUND(MIN(SUM(CS$4,$O135/1000),SUM($O135,CS$4/1000)),3),CMB[[Cmb_ID]:[Cmb_ID]],0))),-1,-1,0,0)),IF(OR(CS$1,$R135),4,INDEX(CMB[[Cmb_Rare]:[Cmb_Rare]],MATCH(ROUND(MIN(SUM(CS$4,$O135/1000),SUM($O135,CS$4/1000)),3),CMB[[Cmb_ID]:[Cmb_ID]],0))),CHOOSE(AC[[M]:[M]],2,1,1,SUM(AC[[AB]:[DB]])))),""))</f>
        <v/>
      </c>
      <c r="CT135" t="str">
        <f>IF(OR(CT$5="",$S135=""),"",IFERROR(SUM(PRODUCT(INDEX(CMB[[BA_0O]:[BA_2O]],MATCH(ROUND(MIN(SUM(CT$4,$O135/1000),SUM($O135,CT$4/1000)),3),CMB[[Cmb_ID]:[Cmb_ID]],0),SUM(N(CT$1),N($R135),1)),CHOOSE(AC[[M]:[M]],1,1,0,AC[[AB]:[AB]])),PRODUCT(INDEX(CMB[[BD_0O]:[BD_2O]],MATCH(ROUND(MIN(SUM(CT$4,$O135/1000),SUM($O135,CT$4/1000)),3),CMB[[Cmb_ID]:[Cmb_ID]],0),SUM(N(CT$1),N($R135),1)),CHOOSE(AC[[M]:[M]],1,0,1,AC[[DB]:[DB]])),PRODUCT(SUM(ROUND(AVERAGE(VALUE(CT$3),VALUE($P135)),0),CHOOSE(IF(OR(CT$1,$R135),4,INDEX(CMB[[Res_Rare]:[Res_Rare]],MATCH(ROUND(MIN(SUM(CT$4,$O135/1000),SUM($O135,CT$4/1000)),3),CMB[[Cmb_ID]:[Cmb_ID]],0))),-1,-1,0,0)),IF(OR(CT$1,$R135),4,INDEX(CMB[[Cmb_Rare]:[Cmb_Rare]],MATCH(ROUND(MIN(SUM(CT$4,$O135/1000),SUM($O135,CT$4/1000)),3),CMB[[Cmb_ID]:[Cmb_ID]],0))),CHOOSE(AC[[M]:[M]],2,1,1,SUM(AC[[AB]:[DB]])))),""))</f>
        <v/>
      </c>
      <c r="CU135" t="str">
        <f>IF(OR(CU$5="",$S135=""),"",IFERROR(SUM(PRODUCT(INDEX(CMB[[BA_0O]:[BA_2O]],MATCH(ROUND(MIN(SUM(CU$4,$O135/1000),SUM($O135,CU$4/1000)),3),CMB[[Cmb_ID]:[Cmb_ID]],0),SUM(N(CU$1),N($R135),1)),CHOOSE(AC[[M]:[M]],1,1,0,AC[[AB]:[AB]])),PRODUCT(INDEX(CMB[[BD_0O]:[BD_2O]],MATCH(ROUND(MIN(SUM(CU$4,$O135/1000),SUM($O135,CU$4/1000)),3),CMB[[Cmb_ID]:[Cmb_ID]],0),SUM(N(CU$1),N($R135),1)),CHOOSE(AC[[M]:[M]],1,0,1,AC[[DB]:[DB]])),PRODUCT(SUM(ROUND(AVERAGE(VALUE(CU$3),VALUE($P135)),0),CHOOSE(IF(OR(CU$1,$R135),4,INDEX(CMB[[Res_Rare]:[Res_Rare]],MATCH(ROUND(MIN(SUM(CU$4,$O135/1000),SUM($O135,CU$4/1000)),3),CMB[[Cmb_ID]:[Cmb_ID]],0))),-1,-1,0,0)),IF(OR(CU$1,$R135),4,INDEX(CMB[[Cmb_Rare]:[Cmb_Rare]],MATCH(ROUND(MIN(SUM(CU$4,$O135/1000),SUM($O135,CU$4/1000)),3),CMB[[Cmb_ID]:[Cmb_ID]],0))),CHOOSE(AC[[M]:[M]],2,1,1,SUM(AC[[AB]:[DB]])))),""))</f>
        <v/>
      </c>
      <c r="CV135" t="str">
        <f>IF(OR(CV$5="",$S135=""),"",IFERROR(SUM(PRODUCT(INDEX(CMB[[BA_0O]:[BA_2O]],MATCH(ROUND(MIN(SUM(CV$4,$O135/1000),SUM($O135,CV$4/1000)),3),CMB[[Cmb_ID]:[Cmb_ID]],0),SUM(N(CV$1),N($R135),1)),CHOOSE(AC[[M]:[M]],1,1,0,AC[[AB]:[AB]])),PRODUCT(INDEX(CMB[[BD_0O]:[BD_2O]],MATCH(ROUND(MIN(SUM(CV$4,$O135/1000),SUM($O135,CV$4/1000)),3),CMB[[Cmb_ID]:[Cmb_ID]],0),SUM(N(CV$1),N($R135),1)),CHOOSE(AC[[M]:[M]],1,0,1,AC[[DB]:[DB]])),PRODUCT(SUM(ROUND(AVERAGE(VALUE(CV$3),VALUE($P135)),0),CHOOSE(IF(OR(CV$1,$R135),4,INDEX(CMB[[Res_Rare]:[Res_Rare]],MATCH(ROUND(MIN(SUM(CV$4,$O135/1000),SUM($O135,CV$4/1000)),3),CMB[[Cmb_ID]:[Cmb_ID]],0))),-1,-1,0,0)),IF(OR(CV$1,$R135),4,INDEX(CMB[[Cmb_Rare]:[Cmb_Rare]],MATCH(ROUND(MIN(SUM(CV$4,$O135/1000),SUM($O135,CV$4/1000)),3),CMB[[Cmb_ID]:[Cmb_ID]],0))),CHOOSE(AC[[M]:[M]],2,1,1,SUM(AC[[AB]:[DB]])))),""))</f>
        <v/>
      </c>
      <c r="CW135" t="str">
        <f>IF(OR(CW$5="",$S135=""),"",IFERROR(SUM(PRODUCT(INDEX(CMB[[BA_0O]:[BA_2O]],MATCH(ROUND(MIN(SUM(CW$4,$O135/1000),SUM($O135,CW$4/1000)),3),CMB[[Cmb_ID]:[Cmb_ID]],0),SUM(N(CW$1),N($R135),1)),CHOOSE(AC[[M]:[M]],1,1,0,AC[[AB]:[AB]])),PRODUCT(INDEX(CMB[[BD_0O]:[BD_2O]],MATCH(ROUND(MIN(SUM(CW$4,$O135/1000),SUM($O135,CW$4/1000)),3),CMB[[Cmb_ID]:[Cmb_ID]],0),SUM(N(CW$1),N($R135),1)),CHOOSE(AC[[M]:[M]],1,0,1,AC[[DB]:[DB]])),PRODUCT(SUM(ROUND(AVERAGE(VALUE(CW$3),VALUE($P135)),0),CHOOSE(IF(OR(CW$1,$R135),4,INDEX(CMB[[Res_Rare]:[Res_Rare]],MATCH(ROUND(MIN(SUM(CW$4,$O135/1000),SUM($O135,CW$4/1000)),3),CMB[[Cmb_ID]:[Cmb_ID]],0))),-1,-1,0,0)),IF(OR(CW$1,$R135),4,INDEX(CMB[[Cmb_Rare]:[Cmb_Rare]],MATCH(ROUND(MIN(SUM(CW$4,$O135/1000),SUM($O135,CW$4/1000)),3),CMB[[Cmb_ID]:[Cmb_ID]],0))),CHOOSE(AC[[M]:[M]],2,1,1,SUM(AC[[AB]:[DB]])))),""))</f>
        <v/>
      </c>
      <c r="CX135" t="str">
        <f>IF(OR(CX$5="",$S135=""),"",IFERROR(SUM(PRODUCT(INDEX(CMB[[BA_0O]:[BA_2O]],MATCH(ROUND(MIN(SUM(CX$4,$O135/1000),SUM($O135,CX$4/1000)),3),CMB[[Cmb_ID]:[Cmb_ID]],0),SUM(N(CX$1),N($R135),1)),CHOOSE(AC[[M]:[M]],1,1,0,AC[[AB]:[AB]])),PRODUCT(INDEX(CMB[[BD_0O]:[BD_2O]],MATCH(ROUND(MIN(SUM(CX$4,$O135/1000),SUM($O135,CX$4/1000)),3),CMB[[Cmb_ID]:[Cmb_ID]],0),SUM(N(CX$1),N($R135),1)),CHOOSE(AC[[M]:[M]],1,0,1,AC[[DB]:[DB]])),PRODUCT(SUM(ROUND(AVERAGE(VALUE(CX$3),VALUE($P135)),0),CHOOSE(IF(OR(CX$1,$R135),4,INDEX(CMB[[Res_Rare]:[Res_Rare]],MATCH(ROUND(MIN(SUM(CX$4,$O135/1000),SUM($O135,CX$4/1000)),3),CMB[[Cmb_ID]:[Cmb_ID]],0))),-1,-1,0,0)),IF(OR(CX$1,$R135),4,INDEX(CMB[[Cmb_Rare]:[Cmb_Rare]],MATCH(ROUND(MIN(SUM(CX$4,$O135/1000),SUM($O135,CX$4/1000)),3),CMB[[Cmb_ID]:[Cmb_ID]],0))),CHOOSE(AC[[M]:[M]],2,1,1,SUM(AC[[AB]:[DB]])))),""))</f>
        <v/>
      </c>
      <c r="CY135" t="str">
        <f>IF(OR(CY$5="",$S135=""),"",IFERROR(SUM(PRODUCT(INDEX(CMB[[BA_0O]:[BA_2O]],MATCH(ROUND(MIN(SUM(CY$4,$O135/1000),SUM($O135,CY$4/1000)),3),CMB[[Cmb_ID]:[Cmb_ID]],0),SUM(N(CY$1),N($R135),1)),CHOOSE(AC[[M]:[M]],1,1,0,AC[[AB]:[AB]])),PRODUCT(INDEX(CMB[[BD_0O]:[BD_2O]],MATCH(ROUND(MIN(SUM(CY$4,$O135/1000),SUM($O135,CY$4/1000)),3),CMB[[Cmb_ID]:[Cmb_ID]],0),SUM(N(CY$1),N($R135),1)),CHOOSE(AC[[M]:[M]],1,0,1,AC[[DB]:[DB]])),PRODUCT(SUM(ROUND(AVERAGE(VALUE(CY$3),VALUE($P135)),0),CHOOSE(IF(OR(CY$1,$R135),4,INDEX(CMB[[Res_Rare]:[Res_Rare]],MATCH(ROUND(MIN(SUM(CY$4,$O135/1000),SUM($O135,CY$4/1000)),3),CMB[[Cmb_ID]:[Cmb_ID]],0))),-1,-1,0,0)),IF(OR(CY$1,$R135),4,INDEX(CMB[[Cmb_Rare]:[Cmb_Rare]],MATCH(ROUND(MIN(SUM(CY$4,$O135/1000),SUM($O135,CY$4/1000)),3),CMB[[Cmb_ID]:[Cmb_ID]],0))),CHOOSE(AC[[M]:[M]],2,1,1,SUM(AC[[AB]:[DB]])))),""))</f>
        <v/>
      </c>
      <c r="CZ135" t="str">
        <f>IF(OR(CZ$5="",$S135=""),"",IFERROR(SUM(PRODUCT(INDEX(CMB[[BA_0O]:[BA_2O]],MATCH(ROUND(MIN(SUM(CZ$4,$O135/1000),SUM($O135,CZ$4/1000)),3),CMB[[Cmb_ID]:[Cmb_ID]],0),SUM(N(CZ$1),N($R135),1)),CHOOSE(AC[[M]:[M]],1,1,0,AC[[AB]:[AB]])),PRODUCT(INDEX(CMB[[BD_0O]:[BD_2O]],MATCH(ROUND(MIN(SUM(CZ$4,$O135/1000),SUM($O135,CZ$4/1000)),3),CMB[[Cmb_ID]:[Cmb_ID]],0),SUM(N(CZ$1),N($R135),1)),CHOOSE(AC[[M]:[M]],1,0,1,AC[[DB]:[DB]])),PRODUCT(SUM(ROUND(AVERAGE(VALUE(CZ$3),VALUE($P135)),0),CHOOSE(IF(OR(CZ$1,$R135),4,INDEX(CMB[[Res_Rare]:[Res_Rare]],MATCH(ROUND(MIN(SUM(CZ$4,$O135/1000),SUM($O135,CZ$4/1000)),3),CMB[[Cmb_ID]:[Cmb_ID]],0))),-1,-1,0,0)),IF(OR(CZ$1,$R135),4,INDEX(CMB[[Cmb_Rare]:[Cmb_Rare]],MATCH(ROUND(MIN(SUM(CZ$4,$O135/1000),SUM($O135,CZ$4/1000)),3),CMB[[Cmb_ID]:[Cmb_ID]],0))),CHOOSE(AC[[M]:[M]],2,1,1,SUM(AC[[AB]:[DB]])))),""))</f>
        <v/>
      </c>
      <c r="DA135" t="str">
        <f>IF(OR(DA$5="",$S135=""),"",IFERROR(SUM(PRODUCT(INDEX(CMB[[BA_0O]:[BA_2O]],MATCH(ROUND(MIN(SUM(DA$4,$O135/1000),SUM($O135,DA$4/1000)),3),CMB[[Cmb_ID]:[Cmb_ID]],0),SUM(N(DA$1),N($R135),1)),CHOOSE(AC[[M]:[M]],1,1,0,AC[[AB]:[AB]])),PRODUCT(INDEX(CMB[[BD_0O]:[BD_2O]],MATCH(ROUND(MIN(SUM(DA$4,$O135/1000),SUM($O135,DA$4/1000)),3),CMB[[Cmb_ID]:[Cmb_ID]],0),SUM(N(DA$1),N($R135),1)),CHOOSE(AC[[M]:[M]],1,0,1,AC[[DB]:[DB]])),PRODUCT(SUM(ROUND(AVERAGE(VALUE(DA$3),VALUE($P135)),0),CHOOSE(IF(OR(DA$1,$R135),4,INDEX(CMB[[Res_Rare]:[Res_Rare]],MATCH(ROUND(MIN(SUM(DA$4,$O135/1000),SUM($O135,DA$4/1000)),3),CMB[[Cmb_ID]:[Cmb_ID]],0))),-1,-1,0,0)),IF(OR(DA$1,$R135),4,INDEX(CMB[[Cmb_Rare]:[Cmb_Rare]],MATCH(ROUND(MIN(SUM(DA$4,$O135/1000),SUM($O135,DA$4/1000)),3),CMB[[Cmb_ID]:[Cmb_ID]],0))),CHOOSE(AC[[M]:[M]],2,1,1,SUM(AC[[AB]:[DB]])))),""))</f>
        <v/>
      </c>
      <c r="DB135" t="str">
        <f>IF(OR(DB$5="",$S135=""),"",IFERROR(SUM(PRODUCT(INDEX(CMB[[BA_0O]:[BA_2O]],MATCH(ROUND(MIN(SUM(DB$4,$O135/1000),SUM($O135,DB$4/1000)),3),CMB[[Cmb_ID]:[Cmb_ID]],0),SUM(N(DB$1),N($R135),1)),CHOOSE(AC[[M]:[M]],1,1,0,AC[[AB]:[AB]])),PRODUCT(INDEX(CMB[[BD_0O]:[BD_2O]],MATCH(ROUND(MIN(SUM(DB$4,$O135/1000),SUM($O135,DB$4/1000)),3),CMB[[Cmb_ID]:[Cmb_ID]],0),SUM(N(DB$1),N($R135),1)),CHOOSE(AC[[M]:[M]],1,0,1,AC[[DB]:[DB]])),PRODUCT(SUM(ROUND(AVERAGE(VALUE(DB$3),VALUE($P135)),0),CHOOSE(IF(OR(DB$1,$R135),4,INDEX(CMB[[Res_Rare]:[Res_Rare]],MATCH(ROUND(MIN(SUM(DB$4,$O135/1000),SUM($O135,DB$4/1000)),3),CMB[[Cmb_ID]:[Cmb_ID]],0))),-1,-1,0,0)),IF(OR(DB$1,$R135),4,INDEX(CMB[[Cmb_Rare]:[Cmb_Rare]],MATCH(ROUND(MIN(SUM(DB$4,$O135/1000),SUM($O135,DB$4/1000)),3),CMB[[Cmb_ID]:[Cmb_ID]],0))),CHOOSE(AC[[M]:[M]],2,1,1,SUM(AC[[AB]:[DB]])))),""))</f>
        <v/>
      </c>
      <c r="DC135" t="str">
        <f>IF(OR(DC$5="",$S135=""),"",IFERROR(SUM(PRODUCT(INDEX(CMB[[BA_0O]:[BA_2O]],MATCH(ROUND(MIN(SUM(DC$4,$O135/1000),SUM($O135,DC$4/1000)),3),CMB[[Cmb_ID]:[Cmb_ID]],0),SUM(N(DC$1),N($R135),1)),CHOOSE(AC[[M]:[M]],1,1,0,AC[[AB]:[AB]])),PRODUCT(INDEX(CMB[[BD_0O]:[BD_2O]],MATCH(ROUND(MIN(SUM(DC$4,$O135/1000),SUM($O135,DC$4/1000)),3),CMB[[Cmb_ID]:[Cmb_ID]],0),SUM(N(DC$1),N($R135),1)),CHOOSE(AC[[M]:[M]],1,0,1,AC[[DB]:[DB]])),PRODUCT(SUM(ROUND(AVERAGE(VALUE(DC$3),VALUE($P135)),0),CHOOSE(IF(OR(DC$1,$R135),4,INDEX(CMB[[Res_Rare]:[Res_Rare]],MATCH(ROUND(MIN(SUM(DC$4,$O135/1000),SUM($O135,DC$4/1000)),3),CMB[[Cmb_ID]:[Cmb_ID]],0))),-1,-1,0,0)),IF(OR(DC$1,$R135),4,INDEX(CMB[[Cmb_Rare]:[Cmb_Rare]],MATCH(ROUND(MIN(SUM(DC$4,$O135/1000),SUM($O135,DC$4/1000)),3),CMB[[Cmb_ID]:[Cmb_ID]],0))),CHOOSE(AC[[M]:[M]],2,1,1,SUM(AC[[AB]:[DB]])))),""))</f>
        <v/>
      </c>
      <c r="DD135" t="str">
        <f>IF(OR(DD$5="",$S135=""),"",IFERROR(SUM(PRODUCT(INDEX(CMB[[BA_0O]:[BA_2O]],MATCH(ROUND(MIN(SUM(DD$4,$O135/1000),SUM($O135,DD$4/1000)),3),CMB[[Cmb_ID]:[Cmb_ID]],0),SUM(N(DD$1),N($R135),1)),CHOOSE(AC[[M]:[M]],1,1,0,AC[[AB]:[AB]])),PRODUCT(INDEX(CMB[[BD_0O]:[BD_2O]],MATCH(ROUND(MIN(SUM(DD$4,$O135/1000),SUM($O135,DD$4/1000)),3),CMB[[Cmb_ID]:[Cmb_ID]],0),SUM(N(DD$1),N($R135),1)),CHOOSE(AC[[M]:[M]],1,0,1,AC[[DB]:[DB]])),PRODUCT(SUM(ROUND(AVERAGE(VALUE(DD$3),VALUE($P135)),0),CHOOSE(IF(OR(DD$1,$R135),4,INDEX(CMB[[Res_Rare]:[Res_Rare]],MATCH(ROUND(MIN(SUM(DD$4,$O135/1000),SUM($O135,DD$4/1000)),3),CMB[[Cmb_ID]:[Cmb_ID]],0))),-1,-1,0,0)),IF(OR(DD$1,$R135),4,INDEX(CMB[[Cmb_Rare]:[Cmb_Rare]],MATCH(ROUND(MIN(SUM(DD$4,$O135/1000),SUM($O135,DD$4/1000)),3),CMB[[Cmb_ID]:[Cmb_ID]],0))),CHOOSE(AC[[M]:[M]],2,1,1,SUM(AC[[AB]:[DB]])))),""))</f>
        <v/>
      </c>
      <c r="DE135" t="str">
        <f>IF(OR(DE$5="",$S135=""),"",IFERROR(SUM(PRODUCT(INDEX(CMB[[BA_0O]:[BA_2O]],MATCH(ROUND(MIN(SUM(DE$4,$O135/1000),SUM($O135,DE$4/1000)),3),CMB[[Cmb_ID]:[Cmb_ID]],0),SUM(N(DE$1),N($R135),1)),CHOOSE(AC[[M]:[M]],1,1,0,AC[[AB]:[AB]])),PRODUCT(INDEX(CMB[[BD_0O]:[BD_2O]],MATCH(ROUND(MIN(SUM(DE$4,$O135/1000),SUM($O135,DE$4/1000)),3),CMB[[Cmb_ID]:[Cmb_ID]],0),SUM(N(DE$1),N($R135),1)),CHOOSE(AC[[M]:[M]],1,0,1,AC[[DB]:[DB]])),PRODUCT(SUM(ROUND(AVERAGE(VALUE(DE$3),VALUE($P135)),0),CHOOSE(IF(OR(DE$1,$R135),4,INDEX(CMB[[Res_Rare]:[Res_Rare]],MATCH(ROUND(MIN(SUM(DE$4,$O135/1000),SUM($O135,DE$4/1000)),3),CMB[[Cmb_ID]:[Cmb_ID]],0))),-1,-1,0,0)),IF(OR(DE$1,$R135),4,INDEX(CMB[[Cmb_Rare]:[Cmb_Rare]],MATCH(ROUND(MIN(SUM(DE$4,$O135/1000),SUM($O135,DE$4/1000)),3),CMB[[Cmb_ID]:[Cmb_ID]],0))),CHOOSE(AC[[M]:[M]],2,1,1,SUM(AC[[AB]:[DB]])))),""))</f>
        <v/>
      </c>
      <c r="DF135" t="str">
        <f>IF(OR(DF$5="",$S135=""),"",IFERROR(SUM(PRODUCT(INDEX(CMB[[BA_0O]:[BA_2O]],MATCH(ROUND(MIN(SUM(DF$4,$O135/1000),SUM($O135,DF$4/1000)),3),CMB[[Cmb_ID]:[Cmb_ID]],0),SUM(N(DF$1),N($R135),1)),CHOOSE(AC[[M]:[M]],1,1,0,AC[[AB]:[AB]])),PRODUCT(INDEX(CMB[[BD_0O]:[BD_2O]],MATCH(ROUND(MIN(SUM(DF$4,$O135/1000),SUM($O135,DF$4/1000)),3),CMB[[Cmb_ID]:[Cmb_ID]],0),SUM(N(DF$1),N($R135),1)),CHOOSE(AC[[M]:[M]],1,0,1,AC[[DB]:[DB]])),PRODUCT(SUM(ROUND(AVERAGE(VALUE(DF$3),VALUE($P135)),0),CHOOSE(IF(OR(DF$1,$R135),4,INDEX(CMB[[Res_Rare]:[Res_Rare]],MATCH(ROUND(MIN(SUM(DF$4,$O135/1000),SUM($O135,DF$4/1000)),3),CMB[[Cmb_ID]:[Cmb_ID]],0))),-1,-1,0,0)),IF(OR(DF$1,$R135),4,INDEX(CMB[[Cmb_Rare]:[Cmb_Rare]],MATCH(ROUND(MIN(SUM(DF$4,$O135/1000),SUM($O135,DF$4/1000)),3),CMB[[Cmb_ID]:[Cmb_ID]],0))),CHOOSE(AC[[M]:[M]],2,1,1,SUM(AC[[AB]:[DB]])))),""))</f>
        <v/>
      </c>
      <c r="DG135" t="str">
        <f>IF(OR(DG$5="",$S135=""),"",IFERROR(SUM(PRODUCT(INDEX(CMB[[BA_0O]:[BA_2O]],MATCH(ROUND(MIN(SUM(DG$4,$O135/1000),SUM($O135,DG$4/1000)),3),CMB[[Cmb_ID]:[Cmb_ID]],0),SUM(N(DG$1),N($R135),1)),CHOOSE(AC[[M]:[M]],1,1,0,AC[[AB]:[AB]])),PRODUCT(INDEX(CMB[[BD_0O]:[BD_2O]],MATCH(ROUND(MIN(SUM(DG$4,$O135/1000),SUM($O135,DG$4/1000)),3),CMB[[Cmb_ID]:[Cmb_ID]],0),SUM(N(DG$1),N($R135),1)),CHOOSE(AC[[M]:[M]],1,0,1,AC[[DB]:[DB]])),PRODUCT(SUM(ROUND(AVERAGE(VALUE(DG$3),VALUE($P135)),0),CHOOSE(IF(OR(DG$1,$R135),4,INDEX(CMB[[Res_Rare]:[Res_Rare]],MATCH(ROUND(MIN(SUM(DG$4,$O135/1000),SUM($O135,DG$4/1000)),3),CMB[[Cmb_ID]:[Cmb_ID]],0))),-1,-1,0,0)),IF(OR(DG$1,$R135),4,INDEX(CMB[[Cmb_Rare]:[Cmb_Rare]],MATCH(ROUND(MIN(SUM(DG$4,$O135/1000),SUM($O135,DG$4/1000)),3),CMB[[Cmb_ID]:[Cmb_ID]],0))),CHOOSE(AC[[M]:[M]],2,1,1,SUM(AC[[AB]:[DB]])))),""))</f>
        <v/>
      </c>
      <c r="DH135" t="str">
        <f>IF(OR(DH$5="",$S135=""),"",IFERROR(SUM(PRODUCT(INDEX(CMB[[BA_0O]:[BA_2O]],MATCH(ROUND(MIN(SUM(DH$4,$O135/1000),SUM($O135,DH$4/1000)),3),CMB[[Cmb_ID]:[Cmb_ID]],0),SUM(N(DH$1),N($R135),1)),CHOOSE(AC[[M]:[M]],1,1,0,AC[[AB]:[AB]])),PRODUCT(INDEX(CMB[[BD_0O]:[BD_2O]],MATCH(ROUND(MIN(SUM(DH$4,$O135/1000),SUM($O135,DH$4/1000)),3),CMB[[Cmb_ID]:[Cmb_ID]],0),SUM(N(DH$1),N($R135),1)),CHOOSE(AC[[M]:[M]],1,0,1,AC[[DB]:[DB]])),PRODUCT(SUM(ROUND(AVERAGE(VALUE(DH$3),VALUE($P135)),0),CHOOSE(IF(OR(DH$1,$R135),4,INDEX(CMB[[Res_Rare]:[Res_Rare]],MATCH(ROUND(MIN(SUM(DH$4,$O135/1000),SUM($O135,DH$4/1000)),3),CMB[[Cmb_ID]:[Cmb_ID]],0))),-1,-1,0,0)),IF(OR(DH$1,$R135),4,INDEX(CMB[[Cmb_Rare]:[Cmb_Rare]],MATCH(ROUND(MIN(SUM(DH$4,$O135/1000),SUM($O135,DH$4/1000)),3),CMB[[Cmb_ID]:[Cmb_ID]],0))),CHOOSE(AC[[M]:[M]],2,1,1,SUM(AC[[AB]:[DB]])))),""))</f>
        <v/>
      </c>
      <c r="DI135" t="str">
        <f>IF(OR(DI$5="",$S135=""),"",IFERROR(SUM(PRODUCT(INDEX(CMB[[BA_0O]:[BA_2O]],MATCH(ROUND(MIN(SUM(DI$4,$O135/1000),SUM($O135,DI$4/1000)),3),CMB[[Cmb_ID]:[Cmb_ID]],0),SUM(N(DI$1),N($R135),1)),CHOOSE(AC[[M]:[M]],1,1,0,AC[[AB]:[AB]])),PRODUCT(INDEX(CMB[[BD_0O]:[BD_2O]],MATCH(ROUND(MIN(SUM(DI$4,$O135/1000),SUM($O135,DI$4/1000)),3),CMB[[Cmb_ID]:[Cmb_ID]],0),SUM(N(DI$1),N($R135),1)),CHOOSE(AC[[M]:[M]],1,0,1,AC[[DB]:[DB]])),PRODUCT(SUM(ROUND(AVERAGE(VALUE(DI$3),VALUE($P135)),0),CHOOSE(IF(OR(DI$1,$R135),4,INDEX(CMB[[Res_Rare]:[Res_Rare]],MATCH(ROUND(MIN(SUM(DI$4,$O135/1000),SUM($O135,DI$4/1000)),3),CMB[[Cmb_ID]:[Cmb_ID]],0))),-1,-1,0,0)),IF(OR(DI$1,$R135),4,INDEX(CMB[[Cmb_Rare]:[Cmb_Rare]],MATCH(ROUND(MIN(SUM(DI$4,$O135/1000),SUM($O135,DI$4/1000)),3),CMB[[Cmb_ID]:[Cmb_ID]],0))),CHOOSE(AC[[M]:[M]],2,1,1,SUM(AC[[AB]:[DB]])))),""))</f>
        <v/>
      </c>
      <c r="DJ135" t="str">
        <f>IF(OR(DJ$5="",$S135=""),"",IFERROR(SUM(PRODUCT(INDEX(CMB[[BA_0O]:[BA_2O]],MATCH(ROUND(MIN(SUM(DJ$4,$O135/1000),SUM($O135,DJ$4/1000)),3),CMB[[Cmb_ID]:[Cmb_ID]],0),SUM(N(DJ$1),N($R135),1)),CHOOSE(AC[[M]:[M]],1,1,0,AC[[AB]:[AB]])),PRODUCT(INDEX(CMB[[BD_0O]:[BD_2O]],MATCH(ROUND(MIN(SUM(DJ$4,$O135/1000),SUM($O135,DJ$4/1000)),3),CMB[[Cmb_ID]:[Cmb_ID]],0),SUM(N(DJ$1),N($R135),1)),CHOOSE(AC[[M]:[M]],1,0,1,AC[[DB]:[DB]])),PRODUCT(SUM(ROUND(AVERAGE(VALUE(DJ$3),VALUE($P135)),0),CHOOSE(IF(OR(DJ$1,$R135),4,INDEX(CMB[[Res_Rare]:[Res_Rare]],MATCH(ROUND(MIN(SUM(DJ$4,$O135/1000),SUM($O135,DJ$4/1000)),3),CMB[[Cmb_ID]:[Cmb_ID]],0))),-1,-1,0,0)),IF(OR(DJ$1,$R135),4,INDEX(CMB[[Cmb_Rare]:[Cmb_Rare]],MATCH(ROUND(MIN(SUM(DJ$4,$O135/1000),SUM($O135,DJ$4/1000)),3),CMB[[Cmb_ID]:[Cmb_ID]],0))),CHOOSE(AC[[M]:[M]],2,1,1,SUM(AC[[AB]:[DB]])))),""))</f>
        <v/>
      </c>
      <c r="DK135" t="str">
        <f>IF(OR(DK$5="",$S135=""),"",IFERROR(SUM(PRODUCT(INDEX(CMB[[BA_0O]:[BA_2O]],MATCH(ROUND(MIN(SUM(DK$4,$O135/1000),SUM($O135,DK$4/1000)),3),CMB[[Cmb_ID]:[Cmb_ID]],0),SUM(N(DK$1),N($R135),1)),CHOOSE(AC[[M]:[M]],1,1,0,AC[[AB]:[AB]])),PRODUCT(INDEX(CMB[[BD_0O]:[BD_2O]],MATCH(ROUND(MIN(SUM(DK$4,$O135/1000),SUM($O135,DK$4/1000)),3),CMB[[Cmb_ID]:[Cmb_ID]],0),SUM(N(DK$1),N($R135),1)),CHOOSE(AC[[M]:[M]],1,0,1,AC[[DB]:[DB]])),PRODUCT(SUM(ROUND(AVERAGE(VALUE(DK$3),VALUE($P135)),0),CHOOSE(IF(OR(DK$1,$R135),4,INDEX(CMB[[Res_Rare]:[Res_Rare]],MATCH(ROUND(MIN(SUM(DK$4,$O135/1000),SUM($O135,DK$4/1000)),3),CMB[[Cmb_ID]:[Cmb_ID]],0))),-1,-1,0,0)),IF(OR(DK$1,$R135),4,INDEX(CMB[[Cmb_Rare]:[Cmb_Rare]],MATCH(ROUND(MIN(SUM(DK$4,$O135/1000),SUM($O135,DK$4/1000)),3),CMB[[Cmb_ID]:[Cmb_ID]],0))),CHOOSE(AC[[M]:[M]],2,1,1,SUM(AC[[AB]:[DB]])))),""))</f>
        <v/>
      </c>
      <c r="DL135" t="str">
        <f>IF(OR(DL$5="",$S135=""),"",IFERROR(SUM(PRODUCT(INDEX(CMB[[BA_0O]:[BA_2O]],MATCH(ROUND(MIN(SUM(DL$4,$O135/1000),SUM($O135,DL$4/1000)),3),CMB[[Cmb_ID]:[Cmb_ID]],0),SUM(N(DL$1),N($R135),1)),CHOOSE(AC[[M]:[M]],1,1,0,AC[[AB]:[AB]])),PRODUCT(INDEX(CMB[[BD_0O]:[BD_2O]],MATCH(ROUND(MIN(SUM(DL$4,$O135/1000),SUM($O135,DL$4/1000)),3),CMB[[Cmb_ID]:[Cmb_ID]],0),SUM(N(DL$1),N($R135),1)),CHOOSE(AC[[M]:[M]],1,0,1,AC[[DB]:[DB]])),PRODUCT(SUM(ROUND(AVERAGE(VALUE(DL$3),VALUE($P135)),0),CHOOSE(IF(OR(DL$1,$R135),4,INDEX(CMB[[Res_Rare]:[Res_Rare]],MATCH(ROUND(MIN(SUM(DL$4,$O135/1000),SUM($O135,DL$4/1000)),3),CMB[[Cmb_ID]:[Cmb_ID]],0))),-1,-1,0,0)),IF(OR(DL$1,$R135),4,INDEX(CMB[[Cmb_Rare]:[Cmb_Rare]],MATCH(ROUND(MIN(SUM(DL$4,$O135/1000),SUM($O135,DL$4/1000)),3),CMB[[Cmb_ID]:[Cmb_ID]],0))),CHOOSE(AC[[M]:[M]],2,1,1,SUM(AC[[AB]:[DB]])))),""))</f>
        <v/>
      </c>
      <c r="DM135" t="str">
        <f>IF(OR(DM$5="",$S135=""),"",IFERROR(SUM(PRODUCT(INDEX(CMB[[BA_0O]:[BA_2O]],MATCH(ROUND(MIN(SUM(DM$4,$O135/1000),SUM($O135,DM$4/1000)),3),CMB[[Cmb_ID]:[Cmb_ID]],0),SUM(N(DM$1),N($R135),1)),CHOOSE(AC[[M]:[M]],1,1,0,AC[[AB]:[AB]])),PRODUCT(INDEX(CMB[[BD_0O]:[BD_2O]],MATCH(ROUND(MIN(SUM(DM$4,$O135/1000),SUM($O135,DM$4/1000)),3),CMB[[Cmb_ID]:[Cmb_ID]],0),SUM(N(DM$1),N($R135),1)),CHOOSE(AC[[M]:[M]],1,0,1,AC[[DB]:[DB]])),PRODUCT(SUM(ROUND(AVERAGE(VALUE(DM$3),VALUE($P135)),0),CHOOSE(IF(OR(DM$1,$R135),4,INDEX(CMB[[Res_Rare]:[Res_Rare]],MATCH(ROUND(MIN(SUM(DM$4,$O135/1000),SUM($O135,DM$4/1000)),3),CMB[[Cmb_ID]:[Cmb_ID]],0))),-1,-1,0,0)),IF(OR(DM$1,$R135),4,INDEX(CMB[[Cmb_Rare]:[Cmb_Rare]],MATCH(ROUND(MIN(SUM(DM$4,$O135/1000),SUM($O135,DM$4/1000)),3),CMB[[Cmb_ID]:[Cmb_ID]],0))),CHOOSE(AC[[M]:[M]],2,1,1,SUM(AC[[AB]:[DB]])))),""))</f>
        <v/>
      </c>
      <c r="DN135" t="str">
        <f>IF(OR(DN$5="",$S135=""),"",IFERROR(SUM(PRODUCT(INDEX(CMB[[BA_0O]:[BA_2O]],MATCH(ROUND(MIN(SUM(DN$4,$O135/1000),SUM($O135,DN$4/1000)),3),CMB[[Cmb_ID]:[Cmb_ID]],0),SUM(N(DN$1),N($R135),1)),CHOOSE(AC[[M]:[M]],1,1,0,AC[[AB]:[AB]])),PRODUCT(INDEX(CMB[[BD_0O]:[BD_2O]],MATCH(ROUND(MIN(SUM(DN$4,$O135/1000),SUM($O135,DN$4/1000)),3),CMB[[Cmb_ID]:[Cmb_ID]],0),SUM(N(DN$1),N($R135),1)),CHOOSE(AC[[M]:[M]],1,0,1,AC[[DB]:[DB]])),PRODUCT(SUM(ROUND(AVERAGE(VALUE(DN$3),VALUE($P135)),0),CHOOSE(IF(OR(DN$1,$R135),4,INDEX(CMB[[Res_Rare]:[Res_Rare]],MATCH(ROUND(MIN(SUM(DN$4,$O135/1000),SUM($O135,DN$4/1000)),3),CMB[[Cmb_ID]:[Cmb_ID]],0))),-1,-1,0,0)),IF(OR(DN$1,$R135),4,INDEX(CMB[[Cmb_Rare]:[Cmb_Rare]],MATCH(ROUND(MIN(SUM(DN$4,$O135/1000),SUM($O135,DN$4/1000)),3),CMB[[Cmb_ID]:[Cmb_ID]],0))),CHOOSE(AC[[M]:[M]],2,1,1,SUM(AC[[AB]:[DB]])))),""))</f>
        <v/>
      </c>
      <c r="DO135" t="str">
        <f>IF(OR(DO$5="",$S135=""),"",IFERROR(SUM(PRODUCT(INDEX(CMB[[BA_0O]:[BA_2O]],MATCH(ROUND(MIN(SUM(DO$4,$O135/1000),SUM($O135,DO$4/1000)),3),CMB[[Cmb_ID]:[Cmb_ID]],0),SUM(N(DO$1),N($R135),1)),CHOOSE(AC[[M]:[M]],1,1,0,AC[[AB]:[AB]])),PRODUCT(INDEX(CMB[[BD_0O]:[BD_2O]],MATCH(ROUND(MIN(SUM(DO$4,$O135/1000),SUM($O135,DO$4/1000)),3),CMB[[Cmb_ID]:[Cmb_ID]],0),SUM(N(DO$1),N($R135),1)),CHOOSE(AC[[M]:[M]],1,0,1,AC[[DB]:[DB]])),PRODUCT(SUM(ROUND(AVERAGE(VALUE(DO$3),VALUE($P135)),0),CHOOSE(IF(OR(DO$1,$R135),4,INDEX(CMB[[Res_Rare]:[Res_Rare]],MATCH(ROUND(MIN(SUM(DO$4,$O135/1000),SUM($O135,DO$4/1000)),3),CMB[[Cmb_ID]:[Cmb_ID]],0))),-1,-1,0,0)),IF(OR(DO$1,$R135),4,INDEX(CMB[[Cmb_Rare]:[Cmb_Rare]],MATCH(ROUND(MIN(SUM(DO$4,$O135/1000),SUM($O135,DO$4/1000)),3),CMB[[Cmb_ID]:[Cmb_ID]],0))),CHOOSE(AC[[M]:[M]],2,1,1,SUM(AC[[AB]:[DB]])))),""))</f>
        <v/>
      </c>
      <c r="DP135" t="str">
        <f>IF(OR(DP$5="",$S135=""),"",IFERROR(SUM(PRODUCT(INDEX(CMB[[BA_0O]:[BA_2O]],MATCH(ROUND(MIN(SUM(DP$4,$O135/1000),SUM($O135,DP$4/1000)),3),CMB[[Cmb_ID]:[Cmb_ID]],0),SUM(N(DP$1),N($R135),1)),CHOOSE(AC[[M]:[M]],1,1,0,AC[[AB]:[AB]])),PRODUCT(INDEX(CMB[[BD_0O]:[BD_2O]],MATCH(ROUND(MIN(SUM(DP$4,$O135/1000),SUM($O135,DP$4/1000)),3),CMB[[Cmb_ID]:[Cmb_ID]],0),SUM(N(DP$1),N($R135),1)),CHOOSE(AC[[M]:[M]],1,0,1,AC[[DB]:[DB]])),PRODUCT(SUM(ROUND(AVERAGE(VALUE(DP$3),VALUE($P135)),0),CHOOSE(IF(OR(DP$1,$R135),4,INDEX(CMB[[Res_Rare]:[Res_Rare]],MATCH(ROUND(MIN(SUM(DP$4,$O135/1000),SUM($O135,DP$4/1000)),3),CMB[[Cmb_ID]:[Cmb_ID]],0))),-1,-1,0,0)),IF(OR(DP$1,$R135),4,INDEX(CMB[[Cmb_Rare]:[Cmb_Rare]],MATCH(ROUND(MIN(SUM(DP$4,$O135/1000),SUM($O135,DP$4/1000)),3),CMB[[Cmb_ID]:[Cmb_ID]],0))),CHOOSE(AC[[M]:[M]],2,1,1,SUM(AC[[AB]:[DB]])))),""))</f>
        <v/>
      </c>
      <c r="DQ135" t="str">
        <f>IF(OR(DQ$5="",$S135=""),"",IFERROR(SUM(PRODUCT(INDEX(CMB[[BA_0O]:[BA_2O]],MATCH(ROUND(MIN(SUM(DQ$4,$O135/1000),SUM($O135,DQ$4/1000)),3),CMB[[Cmb_ID]:[Cmb_ID]],0),SUM(N(DQ$1),N($R135),1)),CHOOSE(AC[[M]:[M]],1,1,0,AC[[AB]:[AB]])),PRODUCT(INDEX(CMB[[BD_0O]:[BD_2O]],MATCH(ROUND(MIN(SUM(DQ$4,$O135/1000),SUM($O135,DQ$4/1000)),3),CMB[[Cmb_ID]:[Cmb_ID]],0),SUM(N(DQ$1),N($R135),1)),CHOOSE(AC[[M]:[M]],1,0,1,AC[[DB]:[DB]])),PRODUCT(SUM(ROUND(AVERAGE(VALUE(DQ$3),VALUE($P135)),0),CHOOSE(IF(OR(DQ$1,$R135),4,INDEX(CMB[[Res_Rare]:[Res_Rare]],MATCH(ROUND(MIN(SUM(DQ$4,$O135/1000),SUM($O135,DQ$4/1000)),3),CMB[[Cmb_ID]:[Cmb_ID]],0))),-1,-1,0,0)),IF(OR(DQ$1,$R135),4,INDEX(CMB[[Cmb_Rare]:[Cmb_Rare]],MATCH(ROUND(MIN(SUM(DQ$4,$O135/1000),SUM($O135,DQ$4/1000)),3),CMB[[Cmb_ID]:[Cmb_ID]],0))),CHOOSE(AC[[M]:[M]],2,1,1,SUM(AC[[AB]:[DB]])))),""))</f>
        <v/>
      </c>
      <c r="DR135" t="str">
        <f>IF(OR(DR$5="",$S135=""),"",IFERROR(SUM(PRODUCT(INDEX(CMB[[BA_0O]:[BA_2O]],MATCH(ROUND(MIN(SUM(DR$4,$O135/1000),SUM($O135,DR$4/1000)),3),CMB[[Cmb_ID]:[Cmb_ID]],0),SUM(N(DR$1),N($R135),1)),CHOOSE(AC[[M]:[M]],1,1,0,AC[[AB]:[AB]])),PRODUCT(INDEX(CMB[[BD_0O]:[BD_2O]],MATCH(ROUND(MIN(SUM(DR$4,$O135/1000),SUM($O135,DR$4/1000)),3),CMB[[Cmb_ID]:[Cmb_ID]],0),SUM(N(DR$1),N($R135),1)),CHOOSE(AC[[M]:[M]],1,0,1,AC[[DB]:[DB]])),PRODUCT(SUM(ROUND(AVERAGE(VALUE(DR$3),VALUE($P135)),0),CHOOSE(IF(OR(DR$1,$R135),4,INDEX(CMB[[Res_Rare]:[Res_Rare]],MATCH(ROUND(MIN(SUM(DR$4,$O135/1000),SUM($O135,DR$4/1000)),3),CMB[[Cmb_ID]:[Cmb_ID]],0))),-1,-1,0,0)),IF(OR(DR$1,$R135),4,INDEX(CMB[[Cmb_Rare]:[Cmb_Rare]],MATCH(ROUND(MIN(SUM(DR$4,$O135/1000),SUM($O135,DR$4/1000)),3),CMB[[Cmb_ID]:[Cmb_ID]],0))),CHOOSE(AC[[M]:[M]],2,1,1,SUM(AC[[AB]:[DB]])))),""))</f>
        <v/>
      </c>
      <c r="DS135" t="str">
        <f>IF(OR(DS$5="",$S135=""),"",IFERROR(SUM(PRODUCT(INDEX(CMB[[BA_0O]:[BA_2O]],MATCH(ROUND(MIN(SUM(DS$4,$O135/1000),SUM($O135,DS$4/1000)),3),CMB[[Cmb_ID]:[Cmb_ID]],0),SUM(N(DS$1),N($R135),1)),CHOOSE(AC[[M]:[M]],1,1,0,AC[[AB]:[AB]])),PRODUCT(INDEX(CMB[[BD_0O]:[BD_2O]],MATCH(ROUND(MIN(SUM(DS$4,$O135/1000),SUM($O135,DS$4/1000)),3),CMB[[Cmb_ID]:[Cmb_ID]],0),SUM(N(DS$1),N($R135),1)),CHOOSE(AC[[M]:[M]],1,0,1,AC[[DB]:[DB]])),PRODUCT(SUM(ROUND(AVERAGE(VALUE(DS$3),VALUE($P135)),0),CHOOSE(IF(OR(DS$1,$R135),4,INDEX(CMB[[Res_Rare]:[Res_Rare]],MATCH(ROUND(MIN(SUM(DS$4,$O135/1000),SUM($O135,DS$4/1000)),3),CMB[[Cmb_ID]:[Cmb_ID]],0))),-1,-1,0,0)),IF(OR(DS$1,$R135),4,INDEX(CMB[[Cmb_Rare]:[Cmb_Rare]],MATCH(ROUND(MIN(SUM(DS$4,$O135/1000),SUM($O135,DS$4/1000)),3),CMB[[Cmb_ID]:[Cmb_ID]],0))),CHOOSE(AC[[M]:[M]],2,1,1,SUM(AC[[AB]:[DB]])))),""))</f>
        <v/>
      </c>
      <c r="DT135" t="str">
        <f>IF(OR(DT$5="",$S135=""),"",IFERROR(SUM(PRODUCT(INDEX(CMB[[BA_0O]:[BA_2O]],MATCH(ROUND(MIN(SUM(DT$4,$O135/1000),SUM($O135,DT$4/1000)),3),CMB[[Cmb_ID]:[Cmb_ID]],0),SUM(N(DT$1),N($R135),1)),CHOOSE(AC[[M]:[M]],1,1,0,AC[[AB]:[AB]])),PRODUCT(INDEX(CMB[[BD_0O]:[BD_2O]],MATCH(ROUND(MIN(SUM(DT$4,$O135/1000),SUM($O135,DT$4/1000)),3),CMB[[Cmb_ID]:[Cmb_ID]],0),SUM(N(DT$1),N($R135),1)),CHOOSE(AC[[M]:[M]],1,0,1,AC[[DB]:[DB]])),PRODUCT(SUM(ROUND(AVERAGE(VALUE(DT$3),VALUE($P135)),0),CHOOSE(IF(OR(DT$1,$R135),4,INDEX(CMB[[Res_Rare]:[Res_Rare]],MATCH(ROUND(MIN(SUM(DT$4,$O135/1000),SUM($O135,DT$4/1000)),3),CMB[[Cmb_ID]:[Cmb_ID]],0))),-1,-1,0,0)),IF(OR(DT$1,$R135),4,INDEX(CMB[[Cmb_Rare]:[Cmb_Rare]],MATCH(ROUND(MIN(SUM(DT$4,$O135/1000),SUM($O135,DT$4/1000)),3),CMB[[Cmb_ID]:[Cmb_ID]],0))),CHOOSE(AC[[M]:[M]],2,1,1,SUM(AC[[AB]:[DB]])))),""))</f>
        <v/>
      </c>
      <c r="DU135" t="str">
        <f>IF(OR(DU$5="",$S135=""),"",IFERROR(SUM(PRODUCT(INDEX(CMB[[BA_0O]:[BA_2O]],MATCH(ROUND(MIN(SUM(DU$4,$O135/1000),SUM($O135,DU$4/1000)),3),CMB[[Cmb_ID]:[Cmb_ID]],0),SUM(N(DU$1),N($R135),1)),CHOOSE(AC[[M]:[M]],1,1,0,AC[[AB]:[AB]])),PRODUCT(INDEX(CMB[[BD_0O]:[BD_2O]],MATCH(ROUND(MIN(SUM(DU$4,$O135/1000),SUM($O135,DU$4/1000)),3),CMB[[Cmb_ID]:[Cmb_ID]],0),SUM(N(DU$1),N($R135),1)),CHOOSE(AC[[M]:[M]],1,0,1,AC[[DB]:[DB]])),PRODUCT(SUM(ROUND(AVERAGE(VALUE(DU$3),VALUE($P135)),0),CHOOSE(IF(OR(DU$1,$R135),4,INDEX(CMB[[Res_Rare]:[Res_Rare]],MATCH(ROUND(MIN(SUM(DU$4,$O135/1000),SUM($O135,DU$4/1000)),3),CMB[[Cmb_ID]:[Cmb_ID]],0))),-1,-1,0,0)),IF(OR(DU$1,$R135),4,INDEX(CMB[[Cmb_Rare]:[Cmb_Rare]],MATCH(ROUND(MIN(SUM(DU$4,$O135/1000),SUM($O135,DU$4/1000)),3),CMB[[Cmb_ID]:[Cmb_ID]],0))),CHOOSE(AC[[M]:[M]],2,1,1,SUM(AC[[AB]:[DB]])))),""))</f>
        <v/>
      </c>
      <c r="DV135" t="str">
        <f>IF(OR(DV$5="",$S135=""),"",IFERROR(SUM(PRODUCT(INDEX(CMB[[BA_0O]:[BA_2O]],MATCH(ROUND(MIN(SUM(DV$4,$O135/1000),SUM($O135,DV$4/1000)),3),CMB[[Cmb_ID]:[Cmb_ID]],0),SUM(N(DV$1),N($R135),1)),CHOOSE(AC[[M]:[M]],1,1,0,AC[[AB]:[AB]])),PRODUCT(INDEX(CMB[[BD_0O]:[BD_2O]],MATCH(ROUND(MIN(SUM(DV$4,$O135/1000),SUM($O135,DV$4/1000)),3),CMB[[Cmb_ID]:[Cmb_ID]],0),SUM(N(DV$1),N($R135),1)),CHOOSE(AC[[M]:[M]],1,0,1,AC[[DB]:[DB]])),PRODUCT(SUM(ROUND(AVERAGE(VALUE(DV$3),VALUE($P135)),0),CHOOSE(IF(OR(DV$1,$R135),4,INDEX(CMB[[Res_Rare]:[Res_Rare]],MATCH(ROUND(MIN(SUM(DV$4,$O135/1000),SUM($O135,DV$4/1000)),3),CMB[[Cmb_ID]:[Cmb_ID]],0))),-1,-1,0,0)),IF(OR(DV$1,$R135),4,INDEX(CMB[[Cmb_Rare]:[Cmb_Rare]],MATCH(ROUND(MIN(SUM(DV$4,$O135/1000),SUM($O135,DV$4/1000)),3),CMB[[Cmb_ID]:[Cmb_ID]],0))),CHOOSE(AC[[M]:[M]],2,1,1,SUM(AC[[AB]:[DB]])))),""))</f>
        <v/>
      </c>
      <c r="DW135" t="str">
        <f>IF(OR(DW$5="",$S135=""),"",IFERROR(SUM(PRODUCT(INDEX(CMB[[BA_0O]:[BA_2O]],MATCH(ROUND(MIN(SUM(DW$4,$O135/1000),SUM($O135,DW$4/1000)),3),CMB[[Cmb_ID]:[Cmb_ID]],0),SUM(N(DW$1),N($R135),1)),CHOOSE(AC[[M]:[M]],1,1,0,AC[[AB]:[AB]])),PRODUCT(INDEX(CMB[[BD_0O]:[BD_2O]],MATCH(ROUND(MIN(SUM(DW$4,$O135/1000),SUM($O135,DW$4/1000)),3),CMB[[Cmb_ID]:[Cmb_ID]],0),SUM(N(DW$1),N($R135),1)),CHOOSE(AC[[M]:[M]],1,0,1,AC[[DB]:[DB]])),PRODUCT(SUM(ROUND(AVERAGE(VALUE(DW$3),VALUE($P135)),0),CHOOSE(IF(OR(DW$1,$R135),4,INDEX(CMB[[Res_Rare]:[Res_Rare]],MATCH(ROUND(MIN(SUM(DW$4,$O135/1000),SUM($O135,DW$4/1000)),3),CMB[[Cmb_ID]:[Cmb_ID]],0))),-1,-1,0,0)),IF(OR(DW$1,$R135),4,INDEX(CMB[[Cmb_Rare]:[Cmb_Rare]],MATCH(ROUND(MIN(SUM(DW$4,$O135/1000),SUM($O135,DW$4/1000)),3),CMB[[Cmb_ID]:[Cmb_ID]],0))),CHOOSE(AC[[M]:[M]],2,1,1,SUM(AC[[AB]:[DB]])))),""))</f>
        <v/>
      </c>
      <c r="DX135" t="str">
        <f>IF(OR(DX$5="",$S135=""),"",IFERROR(SUM(PRODUCT(INDEX(CMB[[BA_0O]:[BA_2O]],MATCH(ROUND(MIN(SUM(DX$4,$O135/1000),SUM($O135,DX$4/1000)),3),CMB[[Cmb_ID]:[Cmb_ID]],0),SUM(N(DX$1),N($R135),1)),CHOOSE(AC[[M]:[M]],1,1,0,AC[[AB]:[AB]])),PRODUCT(INDEX(CMB[[BD_0O]:[BD_2O]],MATCH(ROUND(MIN(SUM(DX$4,$O135/1000),SUM($O135,DX$4/1000)),3),CMB[[Cmb_ID]:[Cmb_ID]],0),SUM(N(DX$1),N($R135),1)),CHOOSE(AC[[M]:[M]],1,0,1,AC[[DB]:[DB]])),PRODUCT(SUM(ROUND(AVERAGE(VALUE(DX$3),VALUE($P135)),0),CHOOSE(IF(OR(DX$1,$R135),4,INDEX(CMB[[Res_Rare]:[Res_Rare]],MATCH(ROUND(MIN(SUM(DX$4,$O135/1000),SUM($O135,DX$4/1000)),3),CMB[[Cmb_ID]:[Cmb_ID]],0))),-1,-1,0,0)),IF(OR(DX$1,$R135),4,INDEX(CMB[[Cmb_Rare]:[Cmb_Rare]],MATCH(ROUND(MIN(SUM(DX$4,$O135/1000),SUM($O135,DX$4/1000)),3),CMB[[Cmb_ID]:[Cmb_ID]],0))),CHOOSE(AC[[M]:[M]],2,1,1,SUM(AC[[AB]:[DB]])))),""))</f>
        <v/>
      </c>
      <c r="DY135" t="str">
        <f>IF(OR(DY$5="",$S135=""),"",IFERROR(SUM(PRODUCT(INDEX(CMB[[BA_0O]:[BA_2O]],MATCH(ROUND(MIN(SUM(DY$4,$O135/1000),SUM($O135,DY$4/1000)),3),CMB[[Cmb_ID]:[Cmb_ID]],0),SUM(N(DY$1),N($R135),1)),CHOOSE(AC[[M]:[M]],1,1,0,AC[[AB]:[AB]])),PRODUCT(INDEX(CMB[[BD_0O]:[BD_2O]],MATCH(ROUND(MIN(SUM(DY$4,$O135/1000),SUM($O135,DY$4/1000)),3),CMB[[Cmb_ID]:[Cmb_ID]],0),SUM(N(DY$1),N($R135),1)),CHOOSE(AC[[M]:[M]],1,0,1,AC[[DB]:[DB]])),PRODUCT(SUM(ROUND(AVERAGE(VALUE(DY$3),VALUE($P135)),0),CHOOSE(IF(OR(DY$1,$R135),4,INDEX(CMB[[Res_Rare]:[Res_Rare]],MATCH(ROUND(MIN(SUM(DY$4,$O135/1000),SUM($O135,DY$4/1000)),3),CMB[[Cmb_ID]:[Cmb_ID]],0))),-1,-1,0,0)),IF(OR(DY$1,$R135),4,INDEX(CMB[[Cmb_Rare]:[Cmb_Rare]],MATCH(ROUND(MIN(SUM(DY$4,$O135/1000),SUM($O135,DY$4/1000)),3),CMB[[Cmb_ID]:[Cmb_ID]],0))),CHOOSE(AC[[M]:[M]],2,1,1,SUM(AC[[AB]:[DB]])))),""))</f>
        <v/>
      </c>
      <c r="DZ135" t="str">
        <f>IF(OR(DZ$5="",$S135=""),"",IFERROR(SUM(PRODUCT(INDEX(CMB[[BA_0O]:[BA_2O]],MATCH(ROUND(MIN(SUM(DZ$4,$O135/1000),SUM($O135,DZ$4/1000)),3),CMB[[Cmb_ID]:[Cmb_ID]],0),SUM(N(DZ$1),N($R135),1)),CHOOSE(AC[[M]:[M]],1,1,0,AC[[AB]:[AB]])),PRODUCT(INDEX(CMB[[BD_0O]:[BD_2O]],MATCH(ROUND(MIN(SUM(DZ$4,$O135/1000),SUM($O135,DZ$4/1000)),3),CMB[[Cmb_ID]:[Cmb_ID]],0),SUM(N(DZ$1),N($R135),1)),CHOOSE(AC[[M]:[M]],1,0,1,AC[[DB]:[DB]])),PRODUCT(SUM(ROUND(AVERAGE(VALUE(DZ$3),VALUE($P135)),0),CHOOSE(IF(OR(DZ$1,$R135),4,INDEX(CMB[[Res_Rare]:[Res_Rare]],MATCH(ROUND(MIN(SUM(DZ$4,$O135/1000),SUM($O135,DZ$4/1000)),3),CMB[[Cmb_ID]:[Cmb_ID]],0))),-1,-1,0,0)),IF(OR(DZ$1,$R135),4,INDEX(CMB[[Cmb_Rare]:[Cmb_Rare]],MATCH(ROUND(MIN(SUM(DZ$4,$O135/1000),SUM($O135,DZ$4/1000)),3),CMB[[Cmb_ID]:[Cmb_ID]],0))),CHOOSE(AC[[M]:[M]],2,1,1,SUM(AC[[AB]:[DB]])))),""))</f>
        <v/>
      </c>
      <c r="EA135" t="str">
        <f>IF(OR(EA$5="",$S135=""),"",IFERROR(SUM(PRODUCT(INDEX(CMB[[BA_0O]:[BA_2O]],MATCH(ROUND(MIN(SUM(EA$4,$O135/1000),SUM($O135,EA$4/1000)),3),CMB[[Cmb_ID]:[Cmb_ID]],0),SUM(N(EA$1),N($R135),1)),CHOOSE(AC[[M]:[M]],1,1,0,AC[[AB]:[AB]])),PRODUCT(INDEX(CMB[[BD_0O]:[BD_2O]],MATCH(ROUND(MIN(SUM(EA$4,$O135/1000),SUM($O135,EA$4/1000)),3),CMB[[Cmb_ID]:[Cmb_ID]],0),SUM(N(EA$1),N($R135),1)),CHOOSE(AC[[M]:[M]],1,0,1,AC[[DB]:[DB]])),PRODUCT(SUM(ROUND(AVERAGE(VALUE(EA$3),VALUE($P135)),0),CHOOSE(IF(OR(EA$1,$R135),4,INDEX(CMB[[Res_Rare]:[Res_Rare]],MATCH(ROUND(MIN(SUM(EA$4,$O135/1000),SUM($O135,EA$4/1000)),3),CMB[[Cmb_ID]:[Cmb_ID]],0))),-1,-1,0,0)),IF(OR(EA$1,$R135),4,INDEX(CMB[[Cmb_Rare]:[Cmb_Rare]],MATCH(ROUND(MIN(SUM(EA$4,$O135/1000),SUM($O135,EA$4/1000)),3),CMB[[Cmb_ID]:[Cmb_ID]],0))),CHOOSE(AC[[M]:[M]],2,1,1,SUM(AC[[AB]:[DB]])))),""))</f>
        <v/>
      </c>
      <c r="EB135" t="str">
        <f>IF(OR(EB$5="",$S135=""),"",IFERROR(SUM(PRODUCT(INDEX(CMB[[BA_0O]:[BA_2O]],MATCH(ROUND(MIN(SUM(EB$4,$O135/1000),SUM($O135,EB$4/1000)),3),CMB[[Cmb_ID]:[Cmb_ID]],0),SUM(N(EB$1),N($R135),1)),CHOOSE(AC[[M]:[M]],1,1,0,AC[[AB]:[AB]])),PRODUCT(INDEX(CMB[[BD_0O]:[BD_2O]],MATCH(ROUND(MIN(SUM(EB$4,$O135/1000),SUM($O135,EB$4/1000)),3),CMB[[Cmb_ID]:[Cmb_ID]],0),SUM(N(EB$1),N($R135),1)),CHOOSE(AC[[M]:[M]],1,0,1,AC[[DB]:[DB]])),PRODUCT(SUM(ROUND(AVERAGE(VALUE(EB$3),VALUE($P135)),0),CHOOSE(IF(OR(EB$1,$R135),4,INDEX(CMB[[Res_Rare]:[Res_Rare]],MATCH(ROUND(MIN(SUM(EB$4,$O135/1000),SUM($O135,EB$4/1000)),3),CMB[[Cmb_ID]:[Cmb_ID]],0))),-1,-1,0,0)),IF(OR(EB$1,$R135),4,INDEX(CMB[[Cmb_Rare]:[Cmb_Rare]],MATCH(ROUND(MIN(SUM(EB$4,$O135/1000),SUM($O135,EB$4/1000)),3),CMB[[Cmb_ID]:[Cmb_ID]],0))),CHOOSE(AC[[M]:[M]],2,1,1,SUM(AC[[AB]:[DB]])))),""))</f>
        <v/>
      </c>
      <c r="EC135" t="str">
        <f>IF(OR(EC$5="",$S135=""),"",IFERROR(SUM(PRODUCT(INDEX(CMB[[BA_0O]:[BA_2O]],MATCH(ROUND(MIN(SUM(EC$4,$O135/1000),SUM($O135,EC$4/1000)),3),CMB[[Cmb_ID]:[Cmb_ID]],0),SUM(N(EC$1),N($R135),1)),CHOOSE(AC[[M]:[M]],1,1,0,AC[[AB]:[AB]])),PRODUCT(INDEX(CMB[[BD_0O]:[BD_2O]],MATCH(ROUND(MIN(SUM(EC$4,$O135/1000),SUM($O135,EC$4/1000)),3),CMB[[Cmb_ID]:[Cmb_ID]],0),SUM(N(EC$1),N($R135),1)),CHOOSE(AC[[M]:[M]],1,0,1,AC[[DB]:[DB]])),PRODUCT(SUM(ROUND(AVERAGE(VALUE(EC$3),VALUE($P135)),0),CHOOSE(IF(OR(EC$1,$R135),4,INDEX(CMB[[Res_Rare]:[Res_Rare]],MATCH(ROUND(MIN(SUM(EC$4,$O135/1000),SUM($O135,EC$4/1000)),3),CMB[[Cmb_ID]:[Cmb_ID]],0))),-1,-1,0,0)),IF(OR(EC$1,$R135),4,INDEX(CMB[[Cmb_Rare]:[Cmb_Rare]],MATCH(ROUND(MIN(SUM(EC$4,$O135/1000),SUM($O135,EC$4/1000)),3),CMB[[Cmb_ID]:[Cmb_ID]],0))),CHOOSE(AC[[M]:[M]],2,1,1,SUM(AC[[AB]:[DB]])))),""))</f>
        <v/>
      </c>
      <c r="ED135" t="str">
        <f>IF(OR(ED$5="",$S135=""),"",IFERROR(SUM(PRODUCT(INDEX(CMB[[BA_0O]:[BA_2O]],MATCH(ROUND(MIN(SUM(ED$4,$O135/1000),SUM($O135,ED$4/1000)),3),CMB[[Cmb_ID]:[Cmb_ID]],0),SUM(N(ED$1),N($R135),1)),CHOOSE(AC[[M]:[M]],1,1,0,AC[[AB]:[AB]])),PRODUCT(INDEX(CMB[[BD_0O]:[BD_2O]],MATCH(ROUND(MIN(SUM(ED$4,$O135/1000),SUM($O135,ED$4/1000)),3),CMB[[Cmb_ID]:[Cmb_ID]],0),SUM(N(ED$1),N($R135),1)),CHOOSE(AC[[M]:[M]],1,0,1,AC[[DB]:[DB]])),PRODUCT(SUM(ROUND(AVERAGE(VALUE(ED$3),VALUE($P135)),0),CHOOSE(IF(OR(ED$1,$R135),4,INDEX(CMB[[Res_Rare]:[Res_Rare]],MATCH(ROUND(MIN(SUM(ED$4,$O135/1000),SUM($O135,ED$4/1000)),3),CMB[[Cmb_ID]:[Cmb_ID]],0))),-1,-1,0,0)),IF(OR(ED$1,$R135),4,INDEX(CMB[[Cmb_Rare]:[Cmb_Rare]],MATCH(ROUND(MIN(SUM(ED$4,$O135/1000),SUM($O135,ED$4/1000)),3),CMB[[Cmb_ID]:[Cmb_ID]],0))),CHOOSE(AC[[M]:[M]],2,1,1,SUM(AC[[AB]:[DB]])))),""))</f>
        <v/>
      </c>
      <c r="EE135" t="str">
        <f>IF(OR(EE$5="",$S135=""),"",IFERROR(SUM(PRODUCT(INDEX(CMB[[BA_0O]:[BA_2O]],MATCH(ROUND(MIN(SUM(EE$4,$O135/1000),SUM($O135,EE$4/1000)),3),CMB[[Cmb_ID]:[Cmb_ID]],0),SUM(N(EE$1),N($R135),1)),CHOOSE(AC[[M]:[M]],1,1,0,AC[[AB]:[AB]])),PRODUCT(INDEX(CMB[[BD_0O]:[BD_2O]],MATCH(ROUND(MIN(SUM(EE$4,$O135/1000),SUM($O135,EE$4/1000)),3),CMB[[Cmb_ID]:[Cmb_ID]],0),SUM(N(EE$1),N($R135),1)),CHOOSE(AC[[M]:[M]],1,0,1,AC[[DB]:[DB]])),PRODUCT(SUM(ROUND(AVERAGE(VALUE(EE$3),VALUE($P135)),0),CHOOSE(IF(OR(EE$1,$R135),4,INDEX(CMB[[Res_Rare]:[Res_Rare]],MATCH(ROUND(MIN(SUM(EE$4,$O135/1000),SUM($O135,EE$4/1000)),3),CMB[[Cmb_ID]:[Cmb_ID]],0))),-1,-1,0,0)),IF(OR(EE$1,$R135),4,INDEX(CMB[[Cmb_Rare]:[Cmb_Rare]],MATCH(ROUND(MIN(SUM(EE$4,$O135/1000),SUM($O135,EE$4/1000)),3),CMB[[Cmb_ID]:[Cmb_ID]],0))),CHOOSE(AC[[M]:[M]],2,1,1,SUM(AC[[AB]:[DB]])))),""))</f>
        <v/>
      </c>
      <c r="EF135" t="str">
        <f>IF(OR(EF$5="",$S135=""),"",IFERROR(SUM(PRODUCT(INDEX(CMB[[BA_0O]:[BA_2O]],MATCH(ROUND(MIN(SUM(EF$4,$O135/1000),SUM($O135,EF$4/1000)),3),CMB[[Cmb_ID]:[Cmb_ID]],0),SUM(N(EF$1),N($R135),1)),CHOOSE(AC[[M]:[M]],1,1,0,AC[[AB]:[AB]])),PRODUCT(INDEX(CMB[[BD_0O]:[BD_2O]],MATCH(ROUND(MIN(SUM(EF$4,$O135/1000),SUM($O135,EF$4/1000)),3),CMB[[Cmb_ID]:[Cmb_ID]],0),SUM(N(EF$1),N($R135),1)),CHOOSE(AC[[M]:[M]],1,0,1,AC[[DB]:[DB]])),PRODUCT(SUM(ROUND(AVERAGE(VALUE(EF$3),VALUE($P135)),0),CHOOSE(IF(OR(EF$1,$R135),4,INDEX(CMB[[Res_Rare]:[Res_Rare]],MATCH(ROUND(MIN(SUM(EF$4,$O135/1000),SUM($O135,EF$4/1000)),3),CMB[[Cmb_ID]:[Cmb_ID]],0))),-1,-1,0,0)),IF(OR(EF$1,$R135),4,INDEX(CMB[[Cmb_Rare]:[Cmb_Rare]],MATCH(ROUND(MIN(SUM(EF$4,$O135/1000),SUM($O135,EF$4/1000)),3),CMB[[Cmb_ID]:[Cmb_ID]],0))),CHOOSE(AC[[M]:[M]],2,1,1,SUM(AC[[AB]:[DB]])))),""))</f>
        <v/>
      </c>
      <c r="EG135" t="str">
        <f>IF(OR(EG$5="",$S135=""),"",IFERROR(SUM(PRODUCT(INDEX(CMB[[BA_0O]:[BA_2O]],MATCH(ROUND(MIN(SUM(EG$4,$O135/1000),SUM($O135,EG$4/1000)),3),CMB[[Cmb_ID]:[Cmb_ID]],0),SUM(N(EG$1),N($R135),1)),CHOOSE(AC[[M]:[M]],1,1,0,AC[[AB]:[AB]])),PRODUCT(INDEX(CMB[[BD_0O]:[BD_2O]],MATCH(ROUND(MIN(SUM(EG$4,$O135/1000),SUM($O135,EG$4/1000)),3),CMB[[Cmb_ID]:[Cmb_ID]],0),SUM(N(EG$1),N($R135),1)),CHOOSE(AC[[M]:[M]],1,0,1,AC[[DB]:[DB]])),PRODUCT(SUM(ROUND(AVERAGE(VALUE(EG$3),VALUE($P135)),0),CHOOSE(IF(OR(EG$1,$R135),4,INDEX(CMB[[Res_Rare]:[Res_Rare]],MATCH(ROUND(MIN(SUM(EG$4,$O135/1000),SUM($O135,EG$4/1000)),3),CMB[[Cmb_ID]:[Cmb_ID]],0))),-1,-1,0,0)),IF(OR(EG$1,$R135),4,INDEX(CMB[[Cmb_Rare]:[Cmb_Rare]],MATCH(ROUND(MIN(SUM(EG$4,$O135/1000),SUM($O135,EG$4/1000)),3),CMB[[Cmb_ID]:[Cmb_ID]],0))),CHOOSE(AC[[M]:[M]],2,1,1,SUM(AC[[AB]:[DB]])))),""))</f>
        <v/>
      </c>
      <c r="EH135" t="str">
        <f>IF(OR(EH$5="",$S135=""),"",IFERROR(SUM(PRODUCT(INDEX(CMB[[BA_0O]:[BA_2O]],MATCH(ROUND(MIN(SUM(EH$4,$O135/1000),SUM($O135,EH$4/1000)),3),CMB[[Cmb_ID]:[Cmb_ID]],0),SUM(N(EH$1),N($R135),1)),CHOOSE(AC[[M]:[M]],1,1,0,AC[[AB]:[AB]])),PRODUCT(INDEX(CMB[[BD_0O]:[BD_2O]],MATCH(ROUND(MIN(SUM(EH$4,$O135/1000),SUM($O135,EH$4/1000)),3),CMB[[Cmb_ID]:[Cmb_ID]],0),SUM(N(EH$1),N($R135),1)),CHOOSE(AC[[M]:[M]],1,0,1,AC[[DB]:[DB]])),PRODUCT(SUM(ROUND(AVERAGE(VALUE(EH$3),VALUE($P135)),0),CHOOSE(IF(OR(EH$1,$R135),4,INDEX(CMB[[Res_Rare]:[Res_Rare]],MATCH(ROUND(MIN(SUM(EH$4,$O135/1000),SUM($O135,EH$4/1000)),3),CMB[[Cmb_ID]:[Cmb_ID]],0))),-1,-1,0,0)),IF(OR(EH$1,$R135),4,INDEX(CMB[[Cmb_Rare]:[Cmb_Rare]],MATCH(ROUND(MIN(SUM(EH$4,$O135/1000),SUM($O135,EH$4/1000)),3),CMB[[Cmb_ID]:[Cmb_ID]],0))),CHOOSE(AC[[M]:[M]],2,1,1,SUM(AC[[AB]:[DB]])))),""))</f>
        <v/>
      </c>
      <c r="EI135" t="str">
        <f>IF(OR(EI$5="",$S135=""),"",IFERROR(SUM(PRODUCT(INDEX(CMB[[BA_0O]:[BA_2O]],MATCH(ROUND(MIN(SUM(EI$4,$O135/1000),SUM($O135,EI$4/1000)),3),CMB[[Cmb_ID]:[Cmb_ID]],0),SUM(N(EI$1),N($R135),1)),CHOOSE(AC[[M]:[M]],1,1,0,AC[[AB]:[AB]])),PRODUCT(INDEX(CMB[[BD_0O]:[BD_2O]],MATCH(ROUND(MIN(SUM(EI$4,$O135/1000),SUM($O135,EI$4/1000)),3),CMB[[Cmb_ID]:[Cmb_ID]],0),SUM(N(EI$1),N($R135),1)),CHOOSE(AC[[M]:[M]],1,0,1,AC[[DB]:[DB]])),PRODUCT(SUM(ROUND(AVERAGE(VALUE(EI$3),VALUE($P135)),0),CHOOSE(IF(OR(EI$1,$R135),4,INDEX(CMB[[Res_Rare]:[Res_Rare]],MATCH(ROUND(MIN(SUM(EI$4,$O135/1000),SUM($O135,EI$4/1000)),3),CMB[[Cmb_ID]:[Cmb_ID]],0))),-1,-1,0,0)),IF(OR(EI$1,$R135),4,INDEX(CMB[[Cmb_Rare]:[Cmb_Rare]],MATCH(ROUND(MIN(SUM(EI$4,$O135/1000),SUM($O135,EI$4/1000)),3),CMB[[Cmb_ID]:[Cmb_ID]],0))),CHOOSE(AC[[M]:[M]],2,1,1,SUM(AC[[AB]:[DB]])))),""))</f>
        <v/>
      </c>
      <c r="EJ135" t="str">
        <f>IF(OR(EJ$5="",$S135=""),"",IFERROR(SUM(PRODUCT(INDEX(CMB[[BA_0O]:[BA_2O]],MATCH(ROUND(MIN(SUM(EJ$4,$O135/1000),SUM($O135,EJ$4/1000)),3),CMB[[Cmb_ID]:[Cmb_ID]],0),SUM(N(EJ$1),N($R135),1)),CHOOSE(AC[[M]:[M]],1,1,0,AC[[AB]:[AB]])),PRODUCT(INDEX(CMB[[BD_0O]:[BD_2O]],MATCH(ROUND(MIN(SUM(EJ$4,$O135/1000),SUM($O135,EJ$4/1000)),3),CMB[[Cmb_ID]:[Cmb_ID]],0),SUM(N(EJ$1),N($R135),1)),CHOOSE(AC[[M]:[M]],1,0,1,AC[[DB]:[DB]])),PRODUCT(SUM(ROUND(AVERAGE(VALUE(EJ$3),VALUE($P135)),0),CHOOSE(IF(OR(EJ$1,$R135),4,INDEX(CMB[[Res_Rare]:[Res_Rare]],MATCH(ROUND(MIN(SUM(EJ$4,$O135/1000),SUM($O135,EJ$4/1000)),3),CMB[[Cmb_ID]:[Cmb_ID]],0))),-1,-1,0,0)),IF(OR(EJ$1,$R135),4,INDEX(CMB[[Cmb_Rare]:[Cmb_Rare]],MATCH(ROUND(MIN(SUM(EJ$4,$O135/1000),SUM($O135,EJ$4/1000)),3),CMB[[Cmb_ID]:[Cmb_ID]],0))),CHOOSE(AC[[M]:[M]],2,1,1,SUM(AC[[AB]:[DB]])))),""))</f>
        <v/>
      </c>
      <c r="EK135" t="str">
        <f>IF(OR(EK$5="",$S135=""),"",IFERROR(SUM(PRODUCT(INDEX(CMB[[BA_0O]:[BA_2O]],MATCH(ROUND(MIN(SUM(EK$4,$O135/1000),SUM($O135,EK$4/1000)),3),CMB[[Cmb_ID]:[Cmb_ID]],0),SUM(N(EK$1),N($R135),1)),CHOOSE(AC[[M]:[M]],1,1,0,AC[[AB]:[AB]])),PRODUCT(INDEX(CMB[[BD_0O]:[BD_2O]],MATCH(ROUND(MIN(SUM(EK$4,$O135/1000),SUM($O135,EK$4/1000)),3),CMB[[Cmb_ID]:[Cmb_ID]],0),SUM(N(EK$1),N($R135),1)),CHOOSE(AC[[M]:[M]],1,0,1,AC[[DB]:[DB]])),PRODUCT(SUM(ROUND(AVERAGE(VALUE(EK$3),VALUE($P135)),0),CHOOSE(IF(OR(EK$1,$R135),4,INDEX(CMB[[Res_Rare]:[Res_Rare]],MATCH(ROUND(MIN(SUM(EK$4,$O135/1000),SUM($O135,EK$4/1000)),3),CMB[[Cmb_ID]:[Cmb_ID]],0))),-1,-1,0,0)),IF(OR(EK$1,$R135),4,INDEX(CMB[[Cmb_Rare]:[Cmb_Rare]],MATCH(ROUND(MIN(SUM(EK$4,$O135/1000),SUM($O135,EK$4/1000)),3),CMB[[Cmb_ID]:[Cmb_ID]],0))),CHOOSE(AC[[M]:[M]],2,1,1,SUM(AC[[AB]:[DB]])))),""))</f>
        <v/>
      </c>
      <c r="EL135" t="str">
        <f>IF(OR(EL$5="",$S135=""),"",IFERROR(SUM(PRODUCT(INDEX(CMB[[BA_0O]:[BA_2O]],MATCH(ROUND(MIN(SUM(EL$4,$O135/1000),SUM($O135,EL$4/1000)),3),CMB[[Cmb_ID]:[Cmb_ID]],0),SUM(N(EL$1),N($R135),1)),CHOOSE(AC[[M]:[M]],1,1,0,AC[[AB]:[AB]])),PRODUCT(INDEX(CMB[[BD_0O]:[BD_2O]],MATCH(ROUND(MIN(SUM(EL$4,$O135/1000),SUM($O135,EL$4/1000)),3),CMB[[Cmb_ID]:[Cmb_ID]],0),SUM(N(EL$1),N($R135),1)),CHOOSE(AC[[M]:[M]],1,0,1,AC[[DB]:[DB]])),PRODUCT(SUM(ROUND(AVERAGE(VALUE(EL$3),VALUE($P135)),0),CHOOSE(IF(OR(EL$1,$R135),4,INDEX(CMB[[Res_Rare]:[Res_Rare]],MATCH(ROUND(MIN(SUM(EL$4,$O135/1000),SUM($O135,EL$4/1000)),3),CMB[[Cmb_ID]:[Cmb_ID]],0))),-1,-1,0,0)),IF(OR(EL$1,$R135),4,INDEX(CMB[[Cmb_Rare]:[Cmb_Rare]],MATCH(ROUND(MIN(SUM(EL$4,$O135/1000),SUM($O135,EL$4/1000)),3),CMB[[Cmb_ID]:[Cmb_ID]],0))),CHOOSE(AC[[M]:[M]],2,1,1,SUM(AC[[AB]:[DB]])))),""))</f>
        <v/>
      </c>
      <c r="EM135" t="str">
        <f>IF(OR(EM$5="",$S135=""),"",IFERROR(SUM(PRODUCT(INDEX(CMB[[BA_0O]:[BA_2O]],MATCH(ROUND(MIN(SUM(EM$4,$O135/1000),SUM($O135,EM$4/1000)),3),CMB[[Cmb_ID]:[Cmb_ID]],0),SUM(N(EM$1),N($R135),1)),CHOOSE(AC[[M]:[M]],1,1,0,AC[[AB]:[AB]])),PRODUCT(INDEX(CMB[[BD_0O]:[BD_2O]],MATCH(ROUND(MIN(SUM(EM$4,$O135/1000),SUM($O135,EM$4/1000)),3),CMB[[Cmb_ID]:[Cmb_ID]],0),SUM(N(EM$1),N($R135),1)),CHOOSE(AC[[M]:[M]],1,0,1,AC[[DB]:[DB]])),PRODUCT(SUM(ROUND(AVERAGE(VALUE(EM$3),VALUE($P135)),0),CHOOSE(IF(OR(EM$1,$R135),4,INDEX(CMB[[Res_Rare]:[Res_Rare]],MATCH(ROUND(MIN(SUM(EM$4,$O135/1000),SUM($O135,EM$4/1000)),3),CMB[[Cmb_ID]:[Cmb_ID]],0))),-1,-1,0,0)),IF(OR(EM$1,$R135),4,INDEX(CMB[[Cmb_Rare]:[Cmb_Rare]],MATCH(ROUND(MIN(SUM(EM$4,$O135/1000),SUM($O135,EM$4/1000)),3),CMB[[Cmb_ID]:[Cmb_ID]],0))),CHOOSE(AC[[M]:[M]],2,1,1,SUM(AC[[AB]:[DB]])))),""))</f>
        <v/>
      </c>
      <c r="EN135" t="str">
        <f>IF(OR(EN$5="",$S135=""),"",IFERROR(SUM(PRODUCT(INDEX(CMB[[BA_0O]:[BA_2O]],MATCH(ROUND(MIN(SUM(EN$4,$O135/1000),SUM($O135,EN$4/1000)),3),CMB[[Cmb_ID]:[Cmb_ID]],0),SUM(N(EN$1),N($R135),1)),CHOOSE(AC[[M]:[M]],1,1,0,AC[[AB]:[AB]])),PRODUCT(INDEX(CMB[[BD_0O]:[BD_2O]],MATCH(ROUND(MIN(SUM(EN$4,$O135/1000),SUM($O135,EN$4/1000)),3),CMB[[Cmb_ID]:[Cmb_ID]],0),SUM(N(EN$1),N($R135),1)),CHOOSE(AC[[M]:[M]],1,0,1,AC[[DB]:[DB]])),PRODUCT(SUM(ROUND(AVERAGE(VALUE(EN$3),VALUE($P135)),0),CHOOSE(IF(OR(EN$1,$R135),4,INDEX(CMB[[Res_Rare]:[Res_Rare]],MATCH(ROUND(MIN(SUM(EN$4,$O135/1000),SUM($O135,EN$4/1000)),3),CMB[[Cmb_ID]:[Cmb_ID]],0))),-1,-1,0,0)),IF(OR(EN$1,$R135),4,INDEX(CMB[[Cmb_Rare]:[Cmb_Rare]],MATCH(ROUND(MIN(SUM(EN$4,$O135/1000),SUM($O135,EN$4/1000)),3),CMB[[Cmb_ID]:[Cmb_ID]],0))),CHOOSE(AC[[M]:[M]],2,1,1,SUM(AC[[AB]:[DB]])))),""))</f>
        <v/>
      </c>
      <c r="EO135" t="str">
        <f>IF(OR(EO$5="",$S135=""),"",IFERROR(SUM(PRODUCT(INDEX(CMB[[BA_0O]:[BA_2O]],MATCH(ROUND(MIN(SUM(EO$4,$O135/1000),SUM($O135,EO$4/1000)),3),CMB[[Cmb_ID]:[Cmb_ID]],0),SUM(N(EO$1),N($R135),1)),CHOOSE(AC[[M]:[M]],1,1,0,AC[[AB]:[AB]])),PRODUCT(INDEX(CMB[[BD_0O]:[BD_2O]],MATCH(ROUND(MIN(SUM(EO$4,$O135/1000),SUM($O135,EO$4/1000)),3),CMB[[Cmb_ID]:[Cmb_ID]],0),SUM(N(EO$1),N($R135),1)),CHOOSE(AC[[M]:[M]],1,0,1,AC[[DB]:[DB]])),PRODUCT(SUM(ROUND(AVERAGE(VALUE(EO$3),VALUE($P135)),0),CHOOSE(IF(OR(EO$1,$R135),4,INDEX(CMB[[Res_Rare]:[Res_Rare]],MATCH(ROUND(MIN(SUM(EO$4,$O135/1000),SUM($O135,EO$4/1000)),3),CMB[[Cmb_ID]:[Cmb_ID]],0))),-1,-1,0,0)),IF(OR(EO$1,$R135),4,INDEX(CMB[[Cmb_Rare]:[Cmb_Rare]],MATCH(ROUND(MIN(SUM(EO$4,$O135/1000),SUM($O135,EO$4/1000)),3),CMB[[Cmb_ID]:[Cmb_ID]],0))),CHOOSE(AC[[M]:[M]],2,1,1,SUM(AC[[AB]:[DB]])))),""))</f>
        <v/>
      </c>
      <c r="EP135" t="str">
        <f>IF(OR(EP$5="",$S135=""),"",IFERROR(SUM(PRODUCT(INDEX(CMB[[BA_0O]:[BA_2O]],MATCH(ROUND(MIN(SUM(EP$4,$O135/1000),SUM($O135,EP$4/1000)),3),CMB[[Cmb_ID]:[Cmb_ID]],0),SUM(N(EP$1),N($R135),1)),CHOOSE(AC[[M]:[M]],1,1,0,AC[[AB]:[AB]])),PRODUCT(INDEX(CMB[[BD_0O]:[BD_2O]],MATCH(ROUND(MIN(SUM(EP$4,$O135/1000),SUM($O135,EP$4/1000)),3),CMB[[Cmb_ID]:[Cmb_ID]],0),SUM(N(EP$1),N($R135),1)),CHOOSE(AC[[M]:[M]],1,0,1,AC[[DB]:[DB]])),PRODUCT(SUM(ROUND(AVERAGE(VALUE(EP$3),VALUE($P135)),0),CHOOSE(IF(OR(EP$1,$R135),4,INDEX(CMB[[Res_Rare]:[Res_Rare]],MATCH(ROUND(MIN(SUM(EP$4,$O135/1000),SUM($O135,EP$4/1000)),3),CMB[[Cmb_ID]:[Cmb_ID]],0))),-1,-1,0,0)),IF(OR(EP$1,$R135),4,INDEX(CMB[[Cmb_Rare]:[Cmb_Rare]],MATCH(ROUND(MIN(SUM(EP$4,$O135/1000),SUM($O135,EP$4/1000)),3),CMB[[Cmb_ID]:[Cmb_ID]],0))),CHOOSE(AC[[M]:[M]],2,1,1,SUM(AC[[AB]:[DB]])))),""))</f>
        <v/>
      </c>
      <c r="EQ135" t="str">
        <f>IF(OR(EQ$5="",$S135=""),"",IFERROR(SUM(PRODUCT(INDEX(CMB[[BA_0O]:[BA_2O]],MATCH(ROUND(MIN(SUM(EQ$4,$O135/1000),SUM($O135,EQ$4/1000)),3),CMB[[Cmb_ID]:[Cmb_ID]],0),SUM(N(EQ$1),N($R135),1)),CHOOSE(AC[[M]:[M]],1,1,0,AC[[AB]:[AB]])),PRODUCT(INDEX(CMB[[BD_0O]:[BD_2O]],MATCH(ROUND(MIN(SUM(EQ$4,$O135/1000),SUM($O135,EQ$4/1000)),3),CMB[[Cmb_ID]:[Cmb_ID]],0),SUM(N(EQ$1),N($R135),1)),CHOOSE(AC[[M]:[M]],1,0,1,AC[[DB]:[DB]])),PRODUCT(SUM(ROUND(AVERAGE(VALUE(EQ$3),VALUE($P135)),0),CHOOSE(IF(OR(EQ$1,$R135),4,INDEX(CMB[[Res_Rare]:[Res_Rare]],MATCH(ROUND(MIN(SUM(EQ$4,$O135/1000),SUM($O135,EQ$4/1000)),3),CMB[[Cmb_ID]:[Cmb_ID]],0))),-1,-1,0,0)),IF(OR(EQ$1,$R135),4,INDEX(CMB[[Cmb_Rare]:[Cmb_Rare]],MATCH(ROUND(MIN(SUM(EQ$4,$O135/1000),SUM($O135,EQ$4/1000)),3),CMB[[Cmb_ID]:[Cmb_ID]],0))),CHOOSE(AC[[M]:[M]],2,1,1,SUM(AC[[AB]:[DB]])))),""))</f>
        <v/>
      </c>
      <c r="ER135" t="str">
        <f>IF(OR(ER$5="",$S135=""),"",IFERROR(SUM(PRODUCT(INDEX(CMB[[BA_0O]:[BA_2O]],MATCH(ROUND(MIN(SUM(ER$4,$O135/1000),SUM($O135,ER$4/1000)),3),CMB[[Cmb_ID]:[Cmb_ID]],0),SUM(N(ER$1),N($R135),1)),CHOOSE(AC[[M]:[M]],1,1,0,AC[[AB]:[AB]])),PRODUCT(INDEX(CMB[[BD_0O]:[BD_2O]],MATCH(ROUND(MIN(SUM(ER$4,$O135/1000),SUM($O135,ER$4/1000)),3),CMB[[Cmb_ID]:[Cmb_ID]],0),SUM(N(ER$1),N($R135),1)),CHOOSE(AC[[M]:[M]],1,0,1,AC[[DB]:[DB]])),PRODUCT(SUM(ROUND(AVERAGE(VALUE(ER$3),VALUE($P135)),0),CHOOSE(IF(OR(ER$1,$R135),4,INDEX(CMB[[Res_Rare]:[Res_Rare]],MATCH(ROUND(MIN(SUM(ER$4,$O135/1000),SUM($O135,ER$4/1000)),3),CMB[[Cmb_ID]:[Cmb_ID]],0))),-1,-1,0,0)),IF(OR(ER$1,$R135),4,INDEX(CMB[[Cmb_Rare]:[Cmb_Rare]],MATCH(ROUND(MIN(SUM(ER$4,$O135/1000),SUM($O135,ER$4/1000)),3),CMB[[Cmb_ID]:[Cmb_ID]],0))),CHOOSE(AC[[M]:[M]],2,1,1,SUM(AC[[AB]:[DB]])))),""))</f>
        <v/>
      </c>
      <c r="ES135" t="str">
        <f>IF(OR(ES$5="",$S135=""),"",IFERROR(SUM(PRODUCT(INDEX(CMB[[BA_0O]:[BA_2O]],MATCH(ROUND(MIN(SUM(ES$4,$O135/1000),SUM($O135,ES$4/1000)),3),CMB[[Cmb_ID]:[Cmb_ID]],0),SUM(N(ES$1),N($R135),1)),CHOOSE(AC[[M]:[M]],1,1,0,AC[[AB]:[AB]])),PRODUCT(INDEX(CMB[[BD_0O]:[BD_2O]],MATCH(ROUND(MIN(SUM(ES$4,$O135/1000),SUM($O135,ES$4/1000)),3),CMB[[Cmb_ID]:[Cmb_ID]],0),SUM(N(ES$1),N($R135),1)),CHOOSE(AC[[M]:[M]],1,0,1,AC[[DB]:[DB]])),PRODUCT(SUM(ROUND(AVERAGE(VALUE(ES$3),VALUE($P135)),0),CHOOSE(IF(OR(ES$1,$R135),4,INDEX(CMB[[Res_Rare]:[Res_Rare]],MATCH(ROUND(MIN(SUM(ES$4,$O135/1000),SUM($O135,ES$4/1000)),3),CMB[[Cmb_ID]:[Cmb_ID]],0))),-1,-1,0,0)),IF(OR(ES$1,$R135),4,INDEX(CMB[[Cmb_Rare]:[Cmb_Rare]],MATCH(ROUND(MIN(SUM(ES$4,$O135/1000),SUM($O135,ES$4/1000)),3),CMB[[Cmb_ID]:[Cmb_ID]],0))),CHOOSE(AC[[M]:[M]],2,1,1,SUM(AC[[AB]:[DB]])))),""))</f>
        <v/>
      </c>
      <c r="ET135" t="str">
        <f>IF(OR(ET$5="",$S135=""),"",IFERROR(SUM(PRODUCT(INDEX(CMB[[BA_0O]:[BA_2O]],MATCH(ROUND(MIN(SUM(ET$4,$O135/1000),SUM($O135,ET$4/1000)),3),CMB[[Cmb_ID]:[Cmb_ID]],0),SUM(N(ET$1),N($R135),1)),CHOOSE(AC[[M]:[M]],1,1,0,AC[[AB]:[AB]])),PRODUCT(INDEX(CMB[[BD_0O]:[BD_2O]],MATCH(ROUND(MIN(SUM(ET$4,$O135/1000),SUM($O135,ET$4/1000)),3),CMB[[Cmb_ID]:[Cmb_ID]],0),SUM(N(ET$1),N($R135),1)),CHOOSE(AC[[M]:[M]],1,0,1,AC[[DB]:[DB]])),PRODUCT(SUM(ROUND(AVERAGE(VALUE(ET$3),VALUE($P135)),0),CHOOSE(IF(OR(ET$1,$R135),4,INDEX(CMB[[Res_Rare]:[Res_Rare]],MATCH(ROUND(MIN(SUM(ET$4,$O135/1000),SUM($O135,ET$4/1000)),3),CMB[[Cmb_ID]:[Cmb_ID]],0))),-1,-1,0,0)),IF(OR(ET$1,$R135),4,INDEX(CMB[[Cmb_Rare]:[Cmb_Rare]],MATCH(ROUND(MIN(SUM(ET$4,$O135/1000),SUM($O135,ET$4/1000)),3),CMB[[Cmb_ID]:[Cmb_ID]],0))),CHOOSE(AC[[M]:[M]],2,1,1,SUM(AC[[AB]:[DB]])))),""))</f>
        <v/>
      </c>
      <c r="EU135" t="str">
        <f>IF(OR(EU$5="",$S135=""),"",IFERROR(SUM(PRODUCT(INDEX(CMB[[BA_0O]:[BA_2O]],MATCH(ROUND(MIN(SUM(EU$4,$O135/1000),SUM($O135,EU$4/1000)),3),CMB[[Cmb_ID]:[Cmb_ID]],0),SUM(N(EU$1),N($R135),1)),CHOOSE(AC[[M]:[M]],1,1,0,AC[[AB]:[AB]])),PRODUCT(INDEX(CMB[[BD_0O]:[BD_2O]],MATCH(ROUND(MIN(SUM(EU$4,$O135/1000),SUM($O135,EU$4/1000)),3),CMB[[Cmb_ID]:[Cmb_ID]],0),SUM(N(EU$1),N($R135),1)),CHOOSE(AC[[M]:[M]],1,0,1,AC[[DB]:[DB]])),PRODUCT(SUM(ROUND(AVERAGE(VALUE(EU$3),VALUE($P135)),0),CHOOSE(IF(OR(EU$1,$R135),4,INDEX(CMB[[Res_Rare]:[Res_Rare]],MATCH(ROUND(MIN(SUM(EU$4,$O135/1000),SUM($O135,EU$4/1000)),3),CMB[[Cmb_ID]:[Cmb_ID]],0))),-1,-1,0,0)),IF(OR(EU$1,$R135),4,INDEX(CMB[[Cmb_Rare]:[Cmb_Rare]],MATCH(ROUND(MIN(SUM(EU$4,$O135/1000),SUM($O135,EU$4/1000)),3),CMB[[Cmb_ID]:[Cmb_ID]],0))),CHOOSE(AC[[M]:[M]],2,1,1,SUM(AC[[AB]:[DB]])))),""))</f>
        <v/>
      </c>
      <c r="EV135" t="str">
        <f>IF(OR(EV$5="",$S135=""),"",IFERROR(SUM(PRODUCT(INDEX(CMB[[BA_0O]:[BA_2O]],MATCH(ROUND(MIN(SUM(EV$4,$O135/1000),SUM($O135,EV$4/1000)),3),CMB[[Cmb_ID]:[Cmb_ID]],0),SUM(N(EV$1),N($R135),1)),CHOOSE(AC[[M]:[M]],1,1,0,AC[[AB]:[AB]])),PRODUCT(INDEX(CMB[[BD_0O]:[BD_2O]],MATCH(ROUND(MIN(SUM(EV$4,$O135/1000),SUM($O135,EV$4/1000)),3),CMB[[Cmb_ID]:[Cmb_ID]],0),SUM(N(EV$1),N($R135),1)),CHOOSE(AC[[M]:[M]],1,0,1,AC[[DB]:[DB]])),PRODUCT(SUM(ROUND(AVERAGE(VALUE(EV$3),VALUE($P135)),0),CHOOSE(IF(OR(EV$1,$R135),4,INDEX(CMB[[Res_Rare]:[Res_Rare]],MATCH(ROUND(MIN(SUM(EV$4,$O135/1000),SUM($O135,EV$4/1000)),3),CMB[[Cmb_ID]:[Cmb_ID]],0))),-1,-1,0,0)),IF(OR(EV$1,$R135),4,INDEX(CMB[[Cmb_Rare]:[Cmb_Rare]],MATCH(ROUND(MIN(SUM(EV$4,$O135/1000),SUM($O135,EV$4/1000)),3),CMB[[Cmb_ID]:[Cmb_ID]],0))),CHOOSE(AC[[M]:[M]],2,1,1,SUM(AC[[AB]:[DB]])))),""))</f>
        <v/>
      </c>
      <c r="EW135" t="str">
        <f>IF(OR(EW$5="",$S135=""),"",IFERROR(SUM(PRODUCT(INDEX(CMB[[BA_0O]:[BA_2O]],MATCH(ROUND(MIN(SUM(EW$4,$O135/1000),SUM($O135,EW$4/1000)),3),CMB[[Cmb_ID]:[Cmb_ID]],0),SUM(N(EW$1),N($R135),1)),CHOOSE(AC[[M]:[M]],1,1,0,AC[[AB]:[AB]])),PRODUCT(INDEX(CMB[[BD_0O]:[BD_2O]],MATCH(ROUND(MIN(SUM(EW$4,$O135/1000),SUM($O135,EW$4/1000)),3),CMB[[Cmb_ID]:[Cmb_ID]],0),SUM(N(EW$1),N($R135),1)),CHOOSE(AC[[M]:[M]],1,0,1,AC[[DB]:[DB]])),PRODUCT(SUM(ROUND(AVERAGE(VALUE(EW$3),VALUE($P135)),0),CHOOSE(IF(OR(EW$1,$R135),4,INDEX(CMB[[Res_Rare]:[Res_Rare]],MATCH(ROUND(MIN(SUM(EW$4,$O135/1000),SUM($O135,EW$4/1000)),3),CMB[[Cmb_ID]:[Cmb_ID]],0))),-1,-1,0,0)),IF(OR(EW$1,$R135),4,INDEX(CMB[[Cmb_Rare]:[Cmb_Rare]],MATCH(ROUND(MIN(SUM(EW$4,$O135/1000),SUM($O135,EW$4/1000)),3),CMB[[Cmb_ID]:[Cmb_ID]],0))),CHOOSE(AC[[M]:[M]],2,1,1,SUM(AC[[AB]:[DB]])))),""))</f>
        <v/>
      </c>
      <c r="EX135" t="str">
        <f>IF(OR(EX$5="",$S135=""),"",IFERROR(SUM(PRODUCT(INDEX(CMB[[BA_0O]:[BA_2O]],MATCH(ROUND(MIN(SUM(EX$4,$O135/1000),SUM($O135,EX$4/1000)),3),CMB[[Cmb_ID]:[Cmb_ID]],0),SUM(N(EX$1),N($R135),1)),CHOOSE(AC[[M]:[M]],1,1,0,AC[[AB]:[AB]])),PRODUCT(INDEX(CMB[[BD_0O]:[BD_2O]],MATCH(ROUND(MIN(SUM(EX$4,$O135/1000),SUM($O135,EX$4/1000)),3),CMB[[Cmb_ID]:[Cmb_ID]],0),SUM(N(EX$1),N($R135),1)),CHOOSE(AC[[M]:[M]],1,0,1,AC[[DB]:[DB]])),PRODUCT(SUM(ROUND(AVERAGE(VALUE(EX$3),VALUE($P135)),0),CHOOSE(IF(OR(EX$1,$R135),4,INDEX(CMB[[Res_Rare]:[Res_Rare]],MATCH(ROUND(MIN(SUM(EX$4,$O135/1000),SUM($O135,EX$4/1000)),3),CMB[[Cmb_ID]:[Cmb_ID]],0))),-1,-1,0,0)),IF(OR(EX$1,$R135),4,INDEX(CMB[[Cmb_Rare]:[Cmb_Rare]],MATCH(ROUND(MIN(SUM(EX$4,$O135/1000),SUM($O135,EX$4/1000)),3),CMB[[Cmb_ID]:[Cmb_ID]],0))),CHOOSE(AC[[M]:[M]],2,1,1,SUM(AC[[AB]:[DB]])))),""))</f>
        <v/>
      </c>
      <c r="EY135" t="str">
        <f>IF(OR(EY$5="",$S135=""),"",IFERROR(SUM(PRODUCT(INDEX(CMB[[BA_0O]:[BA_2O]],MATCH(ROUND(MIN(SUM(EY$4,$O135/1000),SUM($O135,EY$4/1000)),3),CMB[[Cmb_ID]:[Cmb_ID]],0),SUM(N(EY$1),N($R135),1)),CHOOSE(AC[[M]:[M]],1,1,0,AC[[AB]:[AB]])),PRODUCT(INDEX(CMB[[BD_0O]:[BD_2O]],MATCH(ROUND(MIN(SUM(EY$4,$O135/1000),SUM($O135,EY$4/1000)),3),CMB[[Cmb_ID]:[Cmb_ID]],0),SUM(N(EY$1),N($R135),1)),CHOOSE(AC[[M]:[M]],1,0,1,AC[[DB]:[DB]])),PRODUCT(SUM(ROUND(AVERAGE(VALUE(EY$3),VALUE($P135)),0),CHOOSE(IF(OR(EY$1,$R135),4,INDEX(CMB[[Res_Rare]:[Res_Rare]],MATCH(ROUND(MIN(SUM(EY$4,$O135/1000),SUM($O135,EY$4/1000)),3),CMB[[Cmb_ID]:[Cmb_ID]],0))),-1,-1,0,0)),IF(OR(EY$1,$R135),4,INDEX(CMB[[Cmb_Rare]:[Cmb_Rare]],MATCH(ROUND(MIN(SUM(EY$4,$O135/1000),SUM($O135,EY$4/1000)),3),CMB[[Cmb_ID]:[Cmb_ID]],0))),CHOOSE(AC[[M]:[M]],2,1,1,SUM(AC[[AB]:[DB]])))),""))</f>
        <v/>
      </c>
      <c r="EZ135" t="str">
        <f>IF(OR(EZ$5="",$S135=""),"",IFERROR(SUM(PRODUCT(INDEX(CMB[[BA_0O]:[BA_2O]],MATCH(ROUND(MIN(SUM(EZ$4,$O135/1000),SUM($O135,EZ$4/1000)),3),CMB[[Cmb_ID]:[Cmb_ID]],0),SUM(N(EZ$1),N($R135),1)),CHOOSE(AC[[M]:[M]],1,1,0,AC[[AB]:[AB]])),PRODUCT(INDEX(CMB[[BD_0O]:[BD_2O]],MATCH(ROUND(MIN(SUM(EZ$4,$O135/1000),SUM($O135,EZ$4/1000)),3),CMB[[Cmb_ID]:[Cmb_ID]],0),SUM(N(EZ$1),N($R135),1)),CHOOSE(AC[[M]:[M]],1,0,1,AC[[DB]:[DB]])),PRODUCT(SUM(ROUND(AVERAGE(VALUE(EZ$3),VALUE($P135)),0),CHOOSE(IF(OR(EZ$1,$R135),4,INDEX(CMB[[Res_Rare]:[Res_Rare]],MATCH(ROUND(MIN(SUM(EZ$4,$O135/1000),SUM($O135,EZ$4/1000)),3),CMB[[Cmb_ID]:[Cmb_ID]],0))),-1,-1,0,0)),IF(OR(EZ$1,$R135),4,INDEX(CMB[[Cmb_Rare]:[Cmb_Rare]],MATCH(ROUND(MIN(SUM(EZ$4,$O135/1000),SUM($O135,EZ$4/1000)),3),CMB[[Cmb_ID]:[Cmb_ID]],0))),CHOOSE(AC[[M]:[M]],2,1,1,SUM(AC[[AB]:[DB]])))),""))</f>
        <v/>
      </c>
      <c r="FA135" t="str">
        <f>IF(OR(FA$5="",$S135=""),"",IFERROR(SUM(PRODUCT(INDEX(CMB[[BA_0O]:[BA_2O]],MATCH(ROUND(MIN(SUM(FA$4,$O135/1000),SUM($O135,FA$4/1000)),3),CMB[[Cmb_ID]:[Cmb_ID]],0),SUM(N(FA$1),N($R135),1)),CHOOSE(AC[[M]:[M]],1,1,0,AC[[AB]:[AB]])),PRODUCT(INDEX(CMB[[BD_0O]:[BD_2O]],MATCH(ROUND(MIN(SUM(FA$4,$O135/1000),SUM($O135,FA$4/1000)),3),CMB[[Cmb_ID]:[Cmb_ID]],0),SUM(N(FA$1),N($R135),1)),CHOOSE(AC[[M]:[M]],1,0,1,AC[[DB]:[DB]])),PRODUCT(SUM(ROUND(AVERAGE(VALUE(FA$3),VALUE($P135)),0),CHOOSE(IF(OR(FA$1,$R135),4,INDEX(CMB[[Res_Rare]:[Res_Rare]],MATCH(ROUND(MIN(SUM(FA$4,$O135/1000),SUM($O135,FA$4/1000)),3),CMB[[Cmb_ID]:[Cmb_ID]],0))),-1,-1,0,0)),IF(OR(FA$1,$R135),4,INDEX(CMB[[Cmb_Rare]:[Cmb_Rare]],MATCH(ROUND(MIN(SUM(FA$4,$O135/1000),SUM($O135,FA$4/1000)),3),CMB[[Cmb_ID]:[Cmb_ID]],0))),CHOOSE(AC[[M]:[M]],2,1,1,SUM(AC[[AB]:[DB]])))),""))</f>
        <v/>
      </c>
      <c r="FB135" t="str">
        <f>IF(OR(FB$5="",$S135=""),"",IFERROR(SUM(PRODUCT(INDEX(CMB[[BA_0O]:[BA_2O]],MATCH(ROUND(MIN(SUM(FB$4,$O135/1000),SUM($O135,FB$4/1000)),3),CMB[[Cmb_ID]:[Cmb_ID]],0),SUM(N(FB$1),N($R135),1)),CHOOSE(AC[[M]:[M]],1,1,0,AC[[AB]:[AB]])),PRODUCT(INDEX(CMB[[BD_0O]:[BD_2O]],MATCH(ROUND(MIN(SUM(FB$4,$O135/1000),SUM($O135,FB$4/1000)),3),CMB[[Cmb_ID]:[Cmb_ID]],0),SUM(N(FB$1),N($R135),1)),CHOOSE(AC[[M]:[M]],1,0,1,AC[[DB]:[DB]])),PRODUCT(SUM(ROUND(AVERAGE(VALUE(FB$3),VALUE($P135)),0),CHOOSE(IF(OR(FB$1,$R135),4,INDEX(CMB[[Res_Rare]:[Res_Rare]],MATCH(ROUND(MIN(SUM(FB$4,$O135/1000),SUM($O135,FB$4/1000)),3),CMB[[Cmb_ID]:[Cmb_ID]],0))),-1,-1,0,0)),IF(OR(FB$1,$R135),4,INDEX(CMB[[Cmb_Rare]:[Cmb_Rare]],MATCH(ROUND(MIN(SUM(FB$4,$O135/1000),SUM($O135,FB$4/1000)),3),CMB[[Cmb_ID]:[Cmb_ID]],0))),CHOOSE(AC[[M]:[M]],2,1,1,SUM(AC[[AB]:[DB]])))),""))</f>
        <v/>
      </c>
      <c r="FC135" t="str">
        <f>IF(OR(FC$5="",$S135=""),"",IFERROR(SUM(PRODUCT(INDEX(CMB[[BA_0O]:[BA_2O]],MATCH(ROUND(MIN(SUM(FC$4,$O135/1000),SUM($O135,FC$4/1000)),3),CMB[[Cmb_ID]:[Cmb_ID]],0),SUM(N(FC$1),N($R135),1)),CHOOSE(AC[[M]:[M]],1,1,0,AC[[AB]:[AB]])),PRODUCT(INDEX(CMB[[BD_0O]:[BD_2O]],MATCH(ROUND(MIN(SUM(FC$4,$O135/1000),SUM($O135,FC$4/1000)),3),CMB[[Cmb_ID]:[Cmb_ID]],0),SUM(N(FC$1),N($R135),1)),CHOOSE(AC[[M]:[M]],1,0,1,AC[[DB]:[DB]])),PRODUCT(SUM(ROUND(AVERAGE(VALUE(FC$3),VALUE($P135)),0),CHOOSE(IF(OR(FC$1,$R135),4,INDEX(CMB[[Res_Rare]:[Res_Rare]],MATCH(ROUND(MIN(SUM(FC$4,$O135/1000),SUM($O135,FC$4/1000)),3),CMB[[Cmb_ID]:[Cmb_ID]],0))),-1,-1,0,0)),IF(OR(FC$1,$R135),4,INDEX(CMB[[Cmb_Rare]:[Cmb_Rare]],MATCH(ROUND(MIN(SUM(FC$4,$O135/1000),SUM($O135,FC$4/1000)),3),CMB[[Cmb_ID]:[Cmb_ID]],0))),CHOOSE(AC[[M]:[M]],2,1,1,SUM(AC[[AB]:[DB]])))),""))</f>
        <v/>
      </c>
      <c r="FD135" t="str">
        <f>IF(OR(FD$5="",$S135=""),"",IFERROR(SUM(PRODUCT(INDEX(CMB[[BA_0O]:[BA_2O]],MATCH(ROUND(MIN(SUM(FD$4,$O135/1000),SUM($O135,FD$4/1000)),3),CMB[[Cmb_ID]:[Cmb_ID]],0),SUM(N(FD$1),N($R135),1)),CHOOSE(AC[[M]:[M]],1,1,0,AC[[AB]:[AB]])),PRODUCT(INDEX(CMB[[BD_0O]:[BD_2O]],MATCH(ROUND(MIN(SUM(FD$4,$O135/1000),SUM($O135,FD$4/1000)),3),CMB[[Cmb_ID]:[Cmb_ID]],0),SUM(N(FD$1),N($R135),1)),CHOOSE(AC[[M]:[M]],1,0,1,AC[[DB]:[DB]])),PRODUCT(SUM(ROUND(AVERAGE(VALUE(FD$3),VALUE($P135)),0),CHOOSE(IF(OR(FD$1,$R135),4,INDEX(CMB[[Res_Rare]:[Res_Rare]],MATCH(ROUND(MIN(SUM(FD$4,$O135/1000),SUM($O135,FD$4/1000)),3),CMB[[Cmb_ID]:[Cmb_ID]],0))),-1,-1,0,0)),IF(OR(FD$1,$R135),4,INDEX(CMB[[Cmb_Rare]:[Cmb_Rare]],MATCH(ROUND(MIN(SUM(FD$4,$O135/1000),SUM($O135,FD$4/1000)),3),CMB[[Cmb_ID]:[Cmb_ID]],0))),CHOOSE(AC[[M]:[M]],2,1,1,SUM(AC[[AB]:[DB]])))),""))</f>
        <v/>
      </c>
      <c r="FE135" t="str">
        <f>IF(OR(FE$5="",$S135=""),"",IFERROR(SUM(PRODUCT(INDEX(CMB[[BA_0O]:[BA_2O]],MATCH(ROUND(MIN(SUM(FE$4,$O135/1000),SUM($O135,FE$4/1000)),3),CMB[[Cmb_ID]:[Cmb_ID]],0),SUM(N(FE$1),N($R135),1)),CHOOSE(AC[[M]:[M]],1,1,0,AC[[AB]:[AB]])),PRODUCT(INDEX(CMB[[BD_0O]:[BD_2O]],MATCH(ROUND(MIN(SUM(FE$4,$O135/1000),SUM($O135,FE$4/1000)),3),CMB[[Cmb_ID]:[Cmb_ID]],0),SUM(N(FE$1),N($R135),1)),CHOOSE(AC[[M]:[M]],1,0,1,AC[[DB]:[DB]])),PRODUCT(SUM(ROUND(AVERAGE(VALUE(FE$3),VALUE($P135)),0),CHOOSE(IF(OR(FE$1,$R135),4,INDEX(CMB[[Res_Rare]:[Res_Rare]],MATCH(ROUND(MIN(SUM(FE$4,$O135/1000),SUM($O135,FE$4/1000)),3),CMB[[Cmb_ID]:[Cmb_ID]],0))),-1,-1,0,0)),IF(OR(FE$1,$R135),4,INDEX(CMB[[Cmb_Rare]:[Cmb_Rare]],MATCH(ROUND(MIN(SUM(FE$4,$O135/1000),SUM($O135,FE$4/1000)),3),CMB[[Cmb_ID]:[Cmb_ID]],0))),CHOOSE(AC[[M]:[M]],2,1,1,SUM(AC[[AB]:[DB]])))),""))</f>
        <v/>
      </c>
      <c r="FF135" t="str">
        <f>IF(OR(FF$5="",$S135=""),"",IFERROR(SUM(PRODUCT(INDEX(CMB[[BA_0O]:[BA_2O]],MATCH(ROUND(MIN(SUM(FF$4,$O135/1000),SUM($O135,FF$4/1000)),3),CMB[[Cmb_ID]:[Cmb_ID]],0),SUM(N(FF$1),N($R135),1)),CHOOSE(AC[[M]:[M]],1,1,0,AC[[AB]:[AB]])),PRODUCT(INDEX(CMB[[BD_0O]:[BD_2O]],MATCH(ROUND(MIN(SUM(FF$4,$O135/1000),SUM($O135,FF$4/1000)),3),CMB[[Cmb_ID]:[Cmb_ID]],0),SUM(N(FF$1),N($R135),1)),CHOOSE(AC[[M]:[M]],1,0,1,AC[[DB]:[DB]])),PRODUCT(SUM(ROUND(AVERAGE(VALUE(FF$3),VALUE($P135)),0),CHOOSE(IF(OR(FF$1,$R135),4,INDEX(CMB[[Res_Rare]:[Res_Rare]],MATCH(ROUND(MIN(SUM(FF$4,$O135/1000),SUM($O135,FF$4/1000)),3),CMB[[Cmb_ID]:[Cmb_ID]],0))),-1,-1,0,0)),IF(OR(FF$1,$R135),4,INDEX(CMB[[Cmb_Rare]:[Cmb_Rare]],MATCH(ROUND(MIN(SUM(FF$4,$O135/1000),SUM($O135,FF$4/1000)),3),CMB[[Cmb_ID]:[Cmb_ID]],0))),CHOOSE(AC[[M]:[M]],2,1,1,SUM(AC[[AB]:[DB]])))),""))</f>
        <v/>
      </c>
      <c r="FG135" t="str">
        <f>IF(OR(FG$5="",$S135=""),"",IFERROR(SUM(PRODUCT(INDEX(CMB[[BA_0O]:[BA_2O]],MATCH(ROUND(MIN(SUM(FG$4,$O135/1000),SUM($O135,FG$4/1000)),3),CMB[[Cmb_ID]:[Cmb_ID]],0),SUM(N(FG$1),N($R135),1)),CHOOSE(AC[[M]:[M]],1,1,0,AC[[AB]:[AB]])),PRODUCT(INDEX(CMB[[BD_0O]:[BD_2O]],MATCH(ROUND(MIN(SUM(FG$4,$O135/1000),SUM($O135,FG$4/1000)),3),CMB[[Cmb_ID]:[Cmb_ID]],0),SUM(N(FG$1),N($R135),1)),CHOOSE(AC[[M]:[M]],1,0,1,AC[[DB]:[DB]])),PRODUCT(SUM(ROUND(AVERAGE(VALUE(FG$3),VALUE($P135)),0),CHOOSE(IF(OR(FG$1,$R135),4,INDEX(CMB[[Res_Rare]:[Res_Rare]],MATCH(ROUND(MIN(SUM(FG$4,$O135/1000),SUM($O135,FG$4/1000)),3),CMB[[Cmb_ID]:[Cmb_ID]],0))),-1,-1,0,0)),IF(OR(FG$1,$R135),4,INDEX(CMB[[Cmb_Rare]:[Cmb_Rare]],MATCH(ROUND(MIN(SUM(FG$4,$O135/1000),SUM($O135,FG$4/1000)),3),CMB[[Cmb_ID]:[Cmb_ID]],0))),CHOOSE(AC[[M]:[M]],2,1,1,SUM(AC[[AB]:[DB]])))),""))</f>
        <v/>
      </c>
      <c r="FH135" t="str">
        <f>IF(OR(FH$5="",$S135=""),"",IFERROR(SUM(PRODUCT(INDEX(CMB[[BA_0O]:[BA_2O]],MATCH(ROUND(MIN(SUM(FH$4,$O135/1000),SUM($O135,FH$4/1000)),3),CMB[[Cmb_ID]:[Cmb_ID]],0),SUM(N(FH$1),N($R135),1)),CHOOSE(AC[[M]:[M]],1,1,0,AC[[AB]:[AB]])),PRODUCT(INDEX(CMB[[BD_0O]:[BD_2O]],MATCH(ROUND(MIN(SUM(FH$4,$O135/1000),SUM($O135,FH$4/1000)),3),CMB[[Cmb_ID]:[Cmb_ID]],0),SUM(N(FH$1),N($R135),1)),CHOOSE(AC[[M]:[M]],1,0,1,AC[[DB]:[DB]])),PRODUCT(SUM(ROUND(AVERAGE(VALUE(FH$3),VALUE($P135)),0),CHOOSE(IF(OR(FH$1,$R135),4,INDEX(CMB[[Res_Rare]:[Res_Rare]],MATCH(ROUND(MIN(SUM(FH$4,$O135/1000),SUM($O135,FH$4/1000)),3),CMB[[Cmb_ID]:[Cmb_ID]],0))),-1,-1,0,0)),IF(OR(FH$1,$R135),4,INDEX(CMB[[Cmb_Rare]:[Cmb_Rare]],MATCH(ROUND(MIN(SUM(FH$4,$O135/1000),SUM($O135,FH$4/1000)),3),CMB[[Cmb_ID]:[Cmb_ID]],0))),CHOOSE(AC[[M]:[M]],2,1,1,SUM(AC[[AB]:[DB]])))),""))</f>
        <v/>
      </c>
      <c r="FI135" t="str">
        <f>IF(OR(FI$5="",$S135=""),"",IFERROR(SUM(PRODUCT(INDEX(CMB[[BA_0O]:[BA_2O]],MATCH(ROUND(MIN(SUM(FI$4,$O135/1000),SUM($O135,FI$4/1000)),3),CMB[[Cmb_ID]:[Cmb_ID]],0),SUM(N(FI$1),N($R135),1)),CHOOSE(AC[[M]:[M]],1,1,0,AC[[AB]:[AB]])),PRODUCT(INDEX(CMB[[BD_0O]:[BD_2O]],MATCH(ROUND(MIN(SUM(FI$4,$O135/1000),SUM($O135,FI$4/1000)),3),CMB[[Cmb_ID]:[Cmb_ID]],0),SUM(N(FI$1),N($R135),1)),CHOOSE(AC[[M]:[M]],1,0,1,AC[[DB]:[DB]])),PRODUCT(SUM(ROUND(AVERAGE(VALUE(FI$3),VALUE($P135)),0),CHOOSE(IF(OR(FI$1,$R135),4,INDEX(CMB[[Res_Rare]:[Res_Rare]],MATCH(ROUND(MIN(SUM(FI$4,$O135/1000),SUM($O135,FI$4/1000)),3),CMB[[Cmb_ID]:[Cmb_ID]],0))),-1,-1,0,0)),IF(OR(FI$1,$R135),4,INDEX(CMB[[Cmb_Rare]:[Cmb_Rare]],MATCH(ROUND(MIN(SUM(FI$4,$O135/1000),SUM($O135,FI$4/1000)),3),CMB[[Cmb_ID]:[Cmb_ID]],0))),CHOOSE(AC[[M]:[M]],2,1,1,SUM(AC[[AB]:[DB]])))),""))</f>
        <v/>
      </c>
      <c r="FJ135" t="str">
        <f>IF(OR(FJ$5="",$S135=""),"",IFERROR(SUM(PRODUCT(INDEX(CMB[[BA_0O]:[BA_2O]],MATCH(ROUND(MIN(SUM(FJ$4,$O135/1000),SUM($O135,FJ$4/1000)),3),CMB[[Cmb_ID]:[Cmb_ID]],0),SUM(N(FJ$1),N($R135),1)),CHOOSE(AC[[M]:[M]],1,1,0,AC[[AB]:[AB]])),PRODUCT(INDEX(CMB[[BD_0O]:[BD_2O]],MATCH(ROUND(MIN(SUM(FJ$4,$O135/1000),SUM($O135,FJ$4/1000)),3),CMB[[Cmb_ID]:[Cmb_ID]],0),SUM(N(FJ$1),N($R135),1)),CHOOSE(AC[[M]:[M]],1,0,1,AC[[DB]:[DB]])),PRODUCT(SUM(ROUND(AVERAGE(VALUE(FJ$3),VALUE($P135)),0),CHOOSE(IF(OR(FJ$1,$R135),4,INDEX(CMB[[Res_Rare]:[Res_Rare]],MATCH(ROUND(MIN(SUM(FJ$4,$O135/1000),SUM($O135,FJ$4/1000)),3),CMB[[Cmb_ID]:[Cmb_ID]],0))),-1,-1,0,0)),IF(OR(FJ$1,$R135),4,INDEX(CMB[[Cmb_Rare]:[Cmb_Rare]],MATCH(ROUND(MIN(SUM(FJ$4,$O135/1000),SUM($O135,FJ$4/1000)),3),CMB[[Cmb_ID]:[Cmb_ID]],0))),CHOOSE(AC[[M]:[M]],2,1,1,SUM(AC[[AB]:[DB]])))),""))</f>
        <v/>
      </c>
      <c r="FK135" t="str">
        <f>IF(OR(FK$5="",$S135=""),"",IFERROR(SUM(PRODUCT(INDEX(CMB[[BA_0O]:[BA_2O]],MATCH(ROUND(MIN(SUM(FK$4,$O135/1000),SUM($O135,FK$4/1000)),3),CMB[[Cmb_ID]:[Cmb_ID]],0),SUM(N(FK$1),N($R135),1)),CHOOSE(AC[[M]:[M]],1,1,0,AC[[AB]:[AB]])),PRODUCT(INDEX(CMB[[BD_0O]:[BD_2O]],MATCH(ROUND(MIN(SUM(FK$4,$O135/1000),SUM($O135,FK$4/1000)),3),CMB[[Cmb_ID]:[Cmb_ID]],0),SUM(N(FK$1),N($R135),1)),CHOOSE(AC[[M]:[M]],1,0,1,AC[[DB]:[DB]])),PRODUCT(SUM(ROUND(AVERAGE(VALUE(FK$3),VALUE($P135)),0),CHOOSE(IF(OR(FK$1,$R135),4,INDEX(CMB[[Res_Rare]:[Res_Rare]],MATCH(ROUND(MIN(SUM(FK$4,$O135/1000),SUM($O135,FK$4/1000)),3),CMB[[Cmb_ID]:[Cmb_ID]],0))),-1,-1,0,0)),IF(OR(FK$1,$R135),4,INDEX(CMB[[Cmb_Rare]:[Cmb_Rare]],MATCH(ROUND(MIN(SUM(FK$4,$O135/1000),SUM($O135,FK$4/1000)),3),CMB[[Cmb_ID]:[Cmb_ID]],0))),CHOOSE(AC[[M]:[M]],2,1,1,SUM(AC[[AB]:[DB]])))),""))</f>
        <v/>
      </c>
      <c r="FL135" t="str">
        <f>IF(OR(FL$5="",$S135=""),"",IFERROR(SUM(PRODUCT(INDEX(CMB[[BA_0O]:[BA_2O]],MATCH(ROUND(MIN(SUM(FL$4,$O135/1000),SUM($O135,FL$4/1000)),3),CMB[[Cmb_ID]:[Cmb_ID]],0),SUM(N(FL$1),N($R135),1)),CHOOSE(AC[[M]:[M]],1,1,0,AC[[AB]:[AB]])),PRODUCT(INDEX(CMB[[BD_0O]:[BD_2O]],MATCH(ROUND(MIN(SUM(FL$4,$O135/1000),SUM($O135,FL$4/1000)),3),CMB[[Cmb_ID]:[Cmb_ID]],0),SUM(N(FL$1),N($R135),1)),CHOOSE(AC[[M]:[M]],1,0,1,AC[[DB]:[DB]])),PRODUCT(SUM(ROUND(AVERAGE(VALUE(FL$3),VALUE($P135)),0),CHOOSE(IF(OR(FL$1,$R135),4,INDEX(CMB[[Res_Rare]:[Res_Rare]],MATCH(ROUND(MIN(SUM(FL$4,$O135/1000),SUM($O135,FL$4/1000)),3),CMB[[Cmb_ID]:[Cmb_ID]],0))),-1,-1,0,0)),IF(OR(FL$1,$R135),4,INDEX(CMB[[Cmb_Rare]:[Cmb_Rare]],MATCH(ROUND(MIN(SUM(FL$4,$O135/1000),SUM($O135,FL$4/1000)),3),CMB[[Cmb_ID]:[Cmb_ID]],0))),CHOOSE(AC[[M]:[M]],2,1,1,SUM(AC[[AB]:[DB]])))),""))</f>
        <v/>
      </c>
      <c r="FM135" t="str">
        <f>IF(OR(FM$5="",$S135=""),"",IFERROR(SUM(PRODUCT(INDEX(CMB[[BA_0O]:[BA_2O]],MATCH(ROUND(MIN(SUM(FM$4,$O135/1000),SUM($O135,FM$4/1000)),3),CMB[[Cmb_ID]:[Cmb_ID]],0),SUM(N(FM$1),N($R135),1)),CHOOSE(AC[[M]:[M]],1,1,0,AC[[AB]:[AB]])),PRODUCT(INDEX(CMB[[BD_0O]:[BD_2O]],MATCH(ROUND(MIN(SUM(FM$4,$O135/1000),SUM($O135,FM$4/1000)),3),CMB[[Cmb_ID]:[Cmb_ID]],0),SUM(N(FM$1),N($R135),1)),CHOOSE(AC[[M]:[M]],1,0,1,AC[[DB]:[DB]])),PRODUCT(SUM(ROUND(AVERAGE(VALUE(FM$3),VALUE($P135)),0),CHOOSE(IF(OR(FM$1,$R135),4,INDEX(CMB[[Res_Rare]:[Res_Rare]],MATCH(ROUND(MIN(SUM(FM$4,$O135/1000),SUM($O135,FM$4/1000)),3),CMB[[Cmb_ID]:[Cmb_ID]],0))),-1,-1,0,0)),IF(OR(FM$1,$R135),4,INDEX(CMB[[Cmb_Rare]:[Cmb_Rare]],MATCH(ROUND(MIN(SUM(FM$4,$O135/1000),SUM($O135,FM$4/1000)),3),CMB[[Cmb_ID]:[Cmb_ID]],0))),CHOOSE(AC[[M]:[M]],2,1,1,SUM(AC[[AB]:[DB]])))),""))</f>
        <v/>
      </c>
      <c r="FN135" s="7">
        <f t="shared" si="62"/>
        <v>0</v>
      </c>
      <c r="FO135" s="7">
        <f t="shared" si="62"/>
        <v>0</v>
      </c>
      <c r="FP135" s="7">
        <f t="shared" si="62"/>
        <v>0</v>
      </c>
      <c r="FQ135" s="7">
        <f t="shared" si="62"/>
        <v>0</v>
      </c>
      <c r="FR135" s="7">
        <f t="shared" si="62"/>
        <v>0</v>
      </c>
      <c r="FS135" s="7">
        <f t="shared" si="62"/>
        <v>0</v>
      </c>
      <c r="FT135" s="7">
        <f>SUM(IF(INDEX(LIB[[Quantity]:[Quantity]],MATCH($S135,LIB[[ID]:[ID]],0))&gt;=COLUMN(A$1),TRUNC(PRODUCT(AVERAGE($FN135:$FS135),POWER(AC[[CR]:[CR]],SUM(SUMIFS($D$11:$D134,$A$11:$A134,$A135,$E$11:$E134,"&gt;="&amp;$E135),SUMIFS($D136:$D$161,$A136:$A$161,$A135,$E136:$E$161,"&gt;"&amp;$E135),COLUMN(A$1),-1)),IF($Q135="Yes",AC[[FB]:[FB]],1))),0),ROW(A124)/-VALUE(1&amp;REPT("0",9-PRODUCT(COLUMN(A$1)-1,3))),1)</f>
        <v>0.99999987599999995</v>
      </c>
      <c r="FU135" s="7">
        <f>SUM(IF(INDEX(LIB[[Quantity]:[Quantity]],MATCH($S135,LIB[[ID]:[ID]],0))&gt;=COLUMN(B$1),TRUNC(PRODUCT(AVERAGE($FN135:$FS135),POWER(AC[[CR]:[CR]],SUM(SUMIFS($D$11:$D134,$A$11:$A134,$A135,$E$11:$E134,"&gt;="&amp;$E135),SUMIFS($D136:$D$161,$A136:$A$161,$A135,$E136:$E$161,"&gt;"&amp;$E135),COLUMN(B$1),-1)),IF($Q135="Yes",AC[[FB]:[FB]],1))),0),ROW(B124)/-VALUE(1&amp;REPT("0",9-PRODUCT(COLUMN(B$1)-1,3))),1)</f>
        <v>0.99987599999999999</v>
      </c>
      <c r="FV135" s="7">
        <f>SUM(IF(INDEX(LIB[[Quantity]:[Quantity]],MATCH($S135,LIB[[ID]:[ID]],0))&gt;=COLUMN(C$1),TRUNC(PRODUCT(AVERAGE($FN135:$FS135),POWER(AC[[CR]:[CR]],SUM(SUMIFS($D$11:$D134,$A$11:$A134,$A135,$E$11:$E134,"&gt;="&amp;$E135),SUMIFS($D136:$D$161,$A136:$A$161,$A135,$E136:$E$161,"&gt;"&amp;$E135),COLUMN(C$1),-1)),IF($Q135="Yes",AC[[FB]:[FB]],1))),0),ROW(C124)/-VALUE(1&amp;REPT("0",9-PRODUCT(COLUMN(C$1)-1,3))),1)</f>
        <v>0.876</v>
      </c>
      <c r="FW135">
        <f t="shared" si="43"/>
        <v>197</v>
      </c>
      <c r="FX135">
        <f t="shared" si="44"/>
        <v>0</v>
      </c>
      <c r="FY135">
        <f t="shared" si="45"/>
        <v>0</v>
      </c>
      <c r="GC135">
        <f t="shared" si="46"/>
        <v>80</v>
      </c>
      <c r="GD135" t="str">
        <f>IFERROR(SUBSTITUTE(SUBSTITUTE(INDEX(SUG[Card],MATCH(ROW(A124),GC$12:GC$161,0))," #2","")," #3",""),"")</f>
        <v/>
      </c>
      <c r="GE135">
        <f>SUM(GE134,IF(IFERROR(MATCH(GD135,GD$11:GD134,0)&lt;0,TRUE()),1,0))</f>
        <v>35</v>
      </c>
      <c r="GF135" t="str">
        <f t="shared" si="47"/>
        <v/>
      </c>
      <c r="GI135">
        <f>SUM(SUMIFS(D$11:D134,A$11:A134,A135,B$11:B134,"&gt;="&amp;B135),SUMIFS(D136:D$161,A136:A$161,A135,B136:B$161,"&gt;"&amp;B135),SUMIFS(D$11:D134,A$11:A134,A135&amp;":Onyx"),SUMIFS(D136:D$161,A136:A$161,A135&amp;":Onyx"))</f>
        <v>0</v>
      </c>
      <c r="GP135" t="str">
        <f t="shared" si="55"/>
        <v/>
      </c>
      <c r="GQ135">
        <f t="shared" si="56"/>
        <v>0</v>
      </c>
      <c r="GR135" t="b">
        <f>COUNTIF(DECK[Card],IFERROR(MID($L135,1,FIND(" #",SUG_Helper[[#This Row],[Card]])-1),SUG_Helper[[#This Row],[Card]]))&gt;=IFERROR(VALUE(RIGHT(SUG_Helper[[#This Row],[Card]])),1)</f>
        <v>1</v>
      </c>
    </row>
    <row r="136" spans="2:200" x14ac:dyDescent="0.35">
      <c r="B136" s="4"/>
      <c r="C136" s="4"/>
      <c r="D136" s="4"/>
      <c r="E136" t="str">
        <f>IF(INDEX(LIB[Card],ROW(A125))="","",INDEX(LIB[Card],ROW(A125))&amp;" ("&amp;INDEX(LIB[Level],ROW(A125))&amp;")"&amp;IF(INDEX(LIB[Fused],ROW(A125))="Yes","ƒ",""))</f>
        <v/>
      </c>
      <c r="F136">
        <v>125</v>
      </c>
      <c r="H136" t="str">
        <f>IF(DECK[[#This Row],[Card]]="","",MID(DECK[[#This Row],[Card]],1,FIND(" (",DECK[[#This Row],[Card]])-1))</f>
        <v/>
      </c>
      <c r="I136" t="str">
        <f>IF(DECK[[#This Row],[Card]]="","",MID(DECK[[#This Row],[Card]],FIND("(",DECK[[#This Row],[Card]])+1,1))</f>
        <v/>
      </c>
      <c r="J136" t="str">
        <f>IF(DECK[[#This Row],[Card]]="","",IF(RIGHT(DECK[[#This Row],[Card]])="ƒ","Yes","No"))</f>
        <v/>
      </c>
      <c r="L136" t="str">
        <f t="shared" si="51"/>
        <v/>
      </c>
      <c r="M136">
        <f t="shared" si="52"/>
        <v>0</v>
      </c>
      <c r="O136" s="6" t="str">
        <f>IF(S136="","",MATCH(MID(S136,1,MIN(FIND(" (",S136),IFERROR(FIND(":",S136),50))-1),CC[CC_Name],0))</f>
        <v/>
      </c>
      <c r="P136" s="5" t="str">
        <f t="shared" si="57"/>
        <v/>
      </c>
      <c r="Q136" s="5" t="str">
        <f t="shared" si="58"/>
        <v/>
      </c>
      <c r="R136" s="5" t="str">
        <f t="shared" si="59"/>
        <v/>
      </c>
      <c r="S136" t="str">
        <f>(INDEX(LIB[ID],ROW(A125)))</f>
        <v/>
      </c>
      <c r="T136" t="str">
        <f>IF(OR(T$5="",$S136=""),"",IFERROR(SUM(PRODUCT(INDEX(CMB[[BA_0O]:[BA_2O]],MATCH(ROUND(MIN(SUM(T$4,$O136/1000),SUM($O136,T$4/1000)),3),CMB[[Cmb_ID]:[Cmb_ID]],0),SUM(N(T$1),N($R136),1)),CHOOSE(AC[[M]:[M]],1,1,0,AC[[AB]:[AB]])),PRODUCT(INDEX(CMB[[BD_0O]:[BD_2O]],MATCH(ROUND(MIN(SUM(T$4,$O136/1000),SUM($O136,T$4/1000)),3),CMB[[Cmb_ID]:[Cmb_ID]],0),SUM(N(T$1),N($R136),1)),CHOOSE(AC[[M]:[M]],1,0,1,AC[[DB]:[DB]])),PRODUCT(SUM(ROUND(AVERAGE(VALUE(T$3),VALUE($P136)),0),CHOOSE(IF(OR(T$1,$R136),4,INDEX(CMB[[Res_Rare]:[Res_Rare]],MATCH(ROUND(MIN(SUM(T$4,$O136/1000),SUM($O136,T$4/1000)),3),CMB[[Cmb_ID]:[Cmb_ID]],0))),-1,-1,0,0)),IF(OR(T$1,$R136),4,INDEX(CMB[[Cmb_Rare]:[Cmb_Rare]],MATCH(ROUND(MIN(SUM(T$4,$O136/1000),SUM($O136,T$4/1000)),3),CMB[[Cmb_ID]:[Cmb_ID]],0))),CHOOSE(AC[[M]:[M]],2,1,1,SUM(AC[[AB]:[DB]])))),""))</f>
        <v/>
      </c>
      <c r="U136" t="str">
        <f>IF(OR(U$5="",$S136=""),"",IFERROR(SUM(PRODUCT(INDEX(CMB[[BA_0O]:[BA_2O]],MATCH(ROUND(MIN(SUM(U$4,$O136/1000),SUM($O136,U$4/1000)),3),CMB[[Cmb_ID]:[Cmb_ID]],0),SUM(N(U$1),N($R136),1)),CHOOSE(AC[[M]:[M]],1,1,0,AC[[AB]:[AB]])),PRODUCT(INDEX(CMB[[BD_0O]:[BD_2O]],MATCH(ROUND(MIN(SUM(U$4,$O136/1000),SUM($O136,U$4/1000)),3),CMB[[Cmb_ID]:[Cmb_ID]],0),SUM(N(U$1),N($R136),1)),CHOOSE(AC[[M]:[M]],1,0,1,AC[[DB]:[DB]])),PRODUCT(SUM(ROUND(AVERAGE(VALUE(U$3),VALUE($P136)),0),CHOOSE(IF(OR(U$1,$R136),4,INDEX(CMB[[Res_Rare]:[Res_Rare]],MATCH(ROUND(MIN(SUM(U$4,$O136/1000),SUM($O136,U$4/1000)),3),CMB[[Cmb_ID]:[Cmb_ID]],0))),-1,-1,0,0)),IF(OR(U$1,$R136),4,INDEX(CMB[[Cmb_Rare]:[Cmb_Rare]],MATCH(ROUND(MIN(SUM(U$4,$O136/1000),SUM($O136,U$4/1000)),3),CMB[[Cmb_ID]:[Cmb_ID]],0))),CHOOSE(AC[[M]:[M]],2,1,1,SUM(AC[[AB]:[DB]])))),""))</f>
        <v/>
      </c>
      <c r="V136" t="str">
        <f>IF(OR(V$5="",$S136=""),"",IFERROR(SUM(PRODUCT(INDEX(CMB[[BA_0O]:[BA_2O]],MATCH(ROUND(MIN(SUM(V$4,$O136/1000),SUM($O136,V$4/1000)),3),CMB[[Cmb_ID]:[Cmb_ID]],0),SUM(N(V$1),N($R136),1)),CHOOSE(AC[[M]:[M]],1,1,0,AC[[AB]:[AB]])),PRODUCT(INDEX(CMB[[BD_0O]:[BD_2O]],MATCH(ROUND(MIN(SUM(V$4,$O136/1000),SUM($O136,V$4/1000)),3),CMB[[Cmb_ID]:[Cmb_ID]],0),SUM(N(V$1),N($R136),1)),CHOOSE(AC[[M]:[M]],1,0,1,AC[[DB]:[DB]])),PRODUCT(SUM(ROUND(AVERAGE(VALUE(V$3),VALUE($P136)),0),CHOOSE(IF(OR(V$1,$R136),4,INDEX(CMB[[Res_Rare]:[Res_Rare]],MATCH(ROUND(MIN(SUM(V$4,$O136/1000),SUM($O136,V$4/1000)),3),CMB[[Cmb_ID]:[Cmb_ID]],0))),-1,-1,0,0)),IF(OR(V$1,$R136),4,INDEX(CMB[[Cmb_Rare]:[Cmb_Rare]],MATCH(ROUND(MIN(SUM(V$4,$O136/1000),SUM($O136,V$4/1000)),3),CMB[[Cmb_ID]:[Cmb_ID]],0))),CHOOSE(AC[[M]:[M]],2,1,1,SUM(AC[[AB]:[DB]])))),""))</f>
        <v/>
      </c>
      <c r="W136" t="str">
        <f>IF(OR(W$5="",$S136=""),"",IFERROR(SUM(PRODUCT(INDEX(CMB[[BA_0O]:[BA_2O]],MATCH(ROUND(MIN(SUM(W$4,$O136/1000),SUM($O136,W$4/1000)),3),CMB[[Cmb_ID]:[Cmb_ID]],0),SUM(N(W$1),N($R136),1)),CHOOSE(AC[[M]:[M]],1,1,0,AC[[AB]:[AB]])),PRODUCT(INDEX(CMB[[BD_0O]:[BD_2O]],MATCH(ROUND(MIN(SUM(W$4,$O136/1000),SUM($O136,W$4/1000)),3),CMB[[Cmb_ID]:[Cmb_ID]],0),SUM(N(W$1),N($R136),1)),CHOOSE(AC[[M]:[M]],1,0,1,AC[[DB]:[DB]])),PRODUCT(SUM(ROUND(AVERAGE(VALUE(W$3),VALUE($P136)),0),CHOOSE(IF(OR(W$1,$R136),4,INDEX(CMB[[Res_Rare]:[Res_Rare]],MATCH(ROUND(MIN(SUM(W$4,$O136/1000),SUM($O136,W$4/1000)),3),CMB[[Cmb_ID]:[Cmb_ID]],0))),-1,-1,0,0)),IF(OR(W$1,$R136),4,INDEX(CMB[[Cmb_Rare]:[Cmb_Rare]],MATCH(ROUND(MIN(SUM(W$4,$O136/1000),SUM($O136,W$4/1000)),3),CMB[[Cmb_ID]:[Cmb_ID]],0))),CHOOSE(AC[[M]:[M]],2,1,1,SUM(AC[[AB]:[DB]])))),""))</f>
        <v/>
      </c>
      <c r="X136" t="str">
        <f>IF(OR(X$5="",$S136=""),"",IFERROR(SUM(PRODUCT(INDEX(CMB[[BA_0O]:[BA_2O]],MATCH(ROUND(MIN(SUM(X$4,$O136/1000),SUM($O136,X$4/1000)),3),CMB[[Cmb_ID]:[Cmb_ID]],0),SUM(N(X$1),N($R136),1)),CHOOSE(AC[[M]:[M]],1,1,0,AC[[AB]:[AB]])),PRODUCT(INDEX(CMB[[BD_0O]:[BD_2O]],MATCH(ROUND(MIN(SUM(X$4,$O136/1000),SUM($O136,X$4/1000)),3),CMB[[Cmb_ID]:[Cmb_ID]],0),SUM(N(X$1),N($R136),1)),CHOOSE(AC[[M]:[M]],1,0,1,AC[[DB]:[DB]])),PRODUCT(SUM(ROUND(AVERAGE(VALUE(X$3),VALUE($P136)),0),CHOOSE(IF(OR(X$1,$R136),4,INDEX(CMB[[Res_Rare]:[Res_Rare]],MATCH(ROUND(MIN(SUM(X$4,$O136/1000),SUM($O136,X$4/1000)),3),CMB[[Cmb_ID]:[Cmb_ID]],0))),-1,-1,0,0)),IF(OR(X$1,$R136),4,INDEX(CMB[[Cmb_Rare]:[Cmb_Rare]],MATCH(ROUND(MIN(SUM(X$4,$O136/1000),SUM($O136,X$4/1000)),3),CMB[[Cmb_ID]:[Cmb_ID]],0))),CHOOSE(AC[[M]:[M]],2,1,1,SUM(AC[[AB]:[DB]])))),""))</f>
        <v/>
      </c>
      <c r="Y136" t="str">
        <f>IF(OR(Y$5="",$S136=""),"",IFERROR(SUM(PRODUCT(INDEX(CMB[[BA_0O]:[BA_2O]],MATCH(ROUND(MIN(SUM(Y$4,$O136/1000),SUM($O136,Y$4/1000)),3),CMB[[Cmb_ID]:[Cmb_ID]],0),SUM(N(Y$1),N($R136),1)),CHOOSE(AC[[M]:[M]],1,1,0,AC[[AB]:[AB]])),PRODUCT(INDEX(CMB[[BD_0O]:[BD_2O]],MATCH(ROUND(MIN(SUM(Y$4,$O136/1000),SUM($O136,Y$4/1000)),3),CMB[[Cmb_ID]:[Cmb_ID]],0),SUM(N(Y$1),N($R136),1)),CHOOSE(AC[[M]:[M]],1,0,1,AC[[DB]:[DB]])),PRODUCT(SUM(ROUND(AVERAGE(VALUE(Y$3),VALUE($P136)),0),CHOOSE(IF(OR(Y$1,$R136),4,INDEX(CMB[[Res_Rare]:[Res_Rare]],MATCH(ROUND(MIN(SUM(Y$4,$O136/1000),SUM($O136,Y$4/1000)),3),CMB[[Cmb_ID]:[Cmb_ID]],0))),-1,-1,0,0)),IF(OR(Y$1,$R136),4,INDEX(CMB[[Cmb_Rare]:[Cmb_Rare]],MATCH(ROUND(MIN(SUM(Y$4,$O136/1000),SUM($O136,Y$4/1000)),3),CMB[[Cmb_ID]:[Cmb_ID]],0))),CHOOSE(AC[[M]:[M]],2,1,1,SUM(AC[[AB]:[DB]])))),""))</f>
        <v/>
      </c>
      <c r="Z136" t="str">
        <f>IF(OR(Z$5="",$S136=""),"",IFERROR(SUM(PRODUCT(INDEX(CMB[[BA_0O]:[BA_2O]],MATCH(ROUND(MIN(SUM(Z$4,$O136/1000),SUM($O136,Z$4/1000)),3),CMB[[Cmb_ID]:[Cmb_ID]],0),SUM(N(Z$1),N($R136),1)),CHOOSE(AC[[M]:[M]],1,1,0,AC[[AB]:[AB]])),PRODUCT(INDEX(CMB[[BD_0O]:[BD_2O]],MATCH(ROUND(MIN(SUM(Z$4,$O136/1000),SUM($O136,Z$4/1000)),3),CMB[[Cmb_ID]:[Cmb_ID]],0),SUM(N(Z$1),N($R136),1)),CHOOSE(AC[[M]:[M]],1,0,1,AC[[DB]:[DB]])),PRODUCT(SUM(ROUND(AVERAGE(VALUE(Z$3),VALUE($P136)),0),CHOOSE(IF(OR(Z$1,$R136),4,INDEX(CMB[[Res_Rare]:[Res_Rare]],MATCH(ROUND(MIN(SUM(Z$4,$O136/1000),SUM($O136,Z$4/1000)),3),CMB[[Cmb_ID]:[Cmb_ID]],0))),-1,-1,0,0)),IF(OR(Z$1,$R136),4,INDEX(CMB[[Cmb_Rare]:[Cmb_Rare]],MATCH(ROUND(MIN(SUM(Z$4,$O136/1000),SUM($O136,Z$4/1000)),3),CMB[[Cmb_ID]:[Cmb_ID]],0))),CHOOSE(AC[[M]:[M]],2,1,1,SUM(AC[[AB]:[DB]])))),""))</f>
        <v/>
      </c>
      <c r="AA136" t="str">
        <f>IF(OR(AA$5="",$S136=""),"",IFERROR(SUM(PRODUCT(INDEX(CMB[[BA_0O]:[BA_2O]],MATCH(ROUND(MIN(SUM(AA$4,$O136/1000),SUM($O136,AA$4/1000)),3),CMB[[Cmb_ID]:[Cmb_ID]],0),SUM(N(AA$1),N($R136),1)),CHOOSE(AC[[M]:[M]],1,1,0,AC[[AB]:[AB]])),PRODUCT(INDEX(CMB[[BD_0O]:[BD_2O]],MATCH(ROUND(MIN(SUM(AA$4,$O136/1000),SUM($O136,AA$4/1000)),3),CMB[[Cmb_ID]:[Cmb_ID]],0),SUM(N(AA$1),N($R136),1)),CHOOSE(AC[[M]:[M]],1,0,1,AC[[DB]:[DB]])),PRODUCT(SUM(ROUND(AVERAGE(VALUE(AA$3),VALUE($P136)),0),CHOOSE(IF(OR(AA$1,$R136),4,INDEX(CMB[[Res_Rare]:[Res_Rare]],MATCH(ROUND(MIN(SUM(AA$4,$O136/1000),SUM($O136,AA$4/1000)),3),CMB[[Cmb_ID]:[Cmb_ID]],0))),-1,-1,0,0)),IF(OR(AA$1,$R136),4,INDEX(CMB[[Cmb_Rare]:[Cmb_Rare]],MATCH(ROUND(MIN(SUM(AA$4,$O136/1000),SUM($O136,AA$4/1000)),3),CMB[[Cmb_ID]:[Cmb_ID]],0))),CHOOSE(AC[[M]:[M]],2,1,1,SUM(AC[[AB]:[DB]])))),""))</f>
        <v/>
      </c>
      <c r="AB136" t="str">
        <f>IF(OR(AB$5="",$S136=""),"",IFERROR(SUM(PRODUCT(INDEX(CMB[[BA_0O]:[BA_2O]],MATCH(ROUND(MIN(SUM(AB$4,$O136/1000),SUM($O136,AB$4/1000)),3),CMB[[Cmb_ID]:[Cmb_ID]],0),SUM(N(AB$1),N($R136),1)),CHOOSE(AC[[M]:[M]],1,1,0,AC[[AB]:[AB]])),PRODUCT(INDEX(CMB[[BD_0O]:[BD_2O]],MATCH(ROUND(MIN(SUM(AB$4,$O136/1000),SUM($O136,AB$4/1000)),3),CMB[[Cmb_ID]:[Cmb_ID]],0),SUM(N(AB$1),N($R136),1)),CHOOSE(AC[[M]:[M]],1,0,1,AC[[DB]:[DB]])),PRODUCT(SUM(ROUND(AVERAGE(VALUE(AB$3),VALUE($P136)),0),CHOOSE(IF(OR(AB$1,$R136),4,INDEX(CMB[[Res_Rare]:[Res_Rare]],MATCH(ROUND(MIN(SUM(AB$4,$O136/1000),SUM($O136,AB$4/1000)),3),CMB[[Cmb_ID]:[Cmb_ID]],0))),-1,-1,0,0)),IF(OR(AB$1,$R136),4,INDEX(CMB[[Cmb_Rare]:[Cmb_Rare]],MATCH(ROUND(MIN(SUM(AB$4,$O136/1000),SUM($O136,AB$4/1000)),3),CMB[[Cmb_ID]:[Cmb_ID]],0))),CHOOSE(AC[[M]:[M]],2,1,1,SUM(AC[[AB]:[DB]])))),""))</f>
        <v/>
      </c>
      <c r="AC136" t="str">
        <f>IF(OR(AC$5="",$S136=""),"",IFERROR(SUM(PRODUCT(INDEX(CMB[[BA_0O]:[BA_2O]],MATCH(ROUND(MIN(SUM(AC$4,$O136/1000),SUM($O136,AC$4/1000)),3),CMB[[Cmb_ID]:[Cmb_ID]],0),SUM(N(AC$1),N($R136),1)),CHOOSE(AC[[M]:[M]],1,1,0,AC[[AB]:[AB]])),PRODUCT(INDEX(CMB[[BD_0O]:[BD_2O]],MATCH(ROUND(MIN(SUM(AC$4,$O136/1000),SUM($O136,AC$4/1000)),3),CMB[[Cmb_ID]:[Cmb_ID]],0),SUM(N(AC$1),N($R136),1)),CHOOSE(AC[[M]:[M]],1,0,1,AC[[DB]:[DB]])),PRODUCT(SUM(ROUND(AVERAGE(VALUE(AC$3),VALUE($P136)),0),CHOOSE(IF(OR(AC$1,$R136),4,INDEX(CMB[[Res_Rare]:[Res_Rare]],MATCH(ROUND(MIN(SUM(AC$4,$O136/1000),SUM($O136,AC$4/1000)),3),CMB[[Cmb_ID]:[Cmb_ID]],0))),-1,-1,0,0)),IF(OR(AC$1,$R136),4,INDEX(CMB[[Cmb_Rare]:[Cmb_Rare]],MATCH(ROUND(MIN(SUM(AC$4,$O136/1000),SUM($O136,AC$4/1000)),3),CMB[[Cmb_ID]:[Cmb_ID]],0))),CHOOSE(AC[[M]:[M]],2,1,1,SUM(AC[[AB]:[DB]])))),""))</f>
        <v/>
      </c>
      <c r="AD136" t="str">
        <f>IF(OR(AD$5="",$S136=""),"",IFERROR(SUM(PRODUCT(INDEX(CMB[[BA_0O]:[BA_2O]],MATCH(ROUND(MIN(SUM(AD$4,$O136/1000),SUM($O136,AD$4/1000)),3),CMB[[Cmb_ID]:[Cmb_ID]],0),SUM(N(AD$1),N($R136),1)),CHOOSE(AC[[M]:[M]],1,1,0,AC[[AB]:[AB]])),PRODUCT(INDEX(CMB[[BD_0O]:[BD_2O]],MATCH(ROUND(MIN(SUM(AD$4,$O136/1000),SUM($O136,AD$4/1000)),3),CMB[[Cmb_ID]:[Cmb_ID]],0),SUM(N(AD$1),N($R136),1)),CHOOSE(AC[[M]:[M]],1,0,1,AC[[DB]:[DB]])),PRODUCT(SUM(ROUND(AVERAGE(VALUE(AD$3),VALUE($P136)),0),CHOOSE(IF(OR(AD$1,$R136),4,INDEX(CMB[[Res_Rare]:[Res_Rare]],MATCH(ROUND(MIN(SUM(AD$4,$O136/1000),SUM($O136,AD$4/1000)),3),CMB[[Cmb_ID]:[Cmb_ID]],0))),-1,-1,0,0)),IF(OR(AD$1,$R136),4,INDEX(CMB[[Cmb_Rare]:[Cmb_Rare]],MATCH(ROUND(MIN(SUM(AD$4,$O136/1000),SUM($O136,AD$4/1000)),3),CMB[[Cmb_ID]:[Cmb_ID]],0))),CHOOSE(AC[[M]:[M]],2,1,1,SUM(AC[[AB]:[DB]])))),""))</f>
        <v/>
      </c>
      <c r="AE136" t="str">
        <f>IF(OR(AE$5="",$S136=""),"",IFERROR(SUM(PRODUCT(INDEX(CMB[[BA_0O]:[BA_2O]],MATCH(ROUND(MIN(SUM(AE$4,$O136/1000),SUM($O136,AE$4/1000)),3),CMB[[Cmb_ID]:[Cmb_ID]],0),SUM(N(AE$1),N($R136),1)),CHOOSE(AC[[M]:[M]],1,1,0,AC[[AB]:[AB]])),PRODUCT(INDEX(CMB[[BD_0O]:[BD_2O]],MATCH(ROUND(MIN(SUM(AE$4,$O136/1000),SUM($O136,AE$4/1000)),3),CMB[[Cmb_ID]:[Cmb_ID]],0),SUM(N(AE$1),N($R136),1)),CHOOSE(AC[[M]:[M]],1,0,1,AC[[DB]:[DB]])),PRODUCT(SUM(ROUND(AVERAGE(VALUE(AE$3),VALUE($P136)),0),CHOOSE(IF(OR(AE$1,$R136),4,INDEX(CMB[[Res_Rare]:[Res_Rare]],MATCH(ROUND(MIN(SUM(AE$4,$O136/1000),SUM($O136,AE$4/1000)),3),CMB[[Cmb_ID]:[Cmb_ID]],0))),-1,-1,0,0)),IF(OR(AE$1,$R136),4,INDEX(CMB[[Cmb_Rare]:[Cmb_Rare]],MATCH(ROUND(MIN(SUM(AE$4,$O136/1000),SUM($O136,AE$4/1000)),3),CMB[[Cmb_ID]:[Cmb_ID]],0))),CHOOSE(AC[[M]:[M]],2,1,1,SUM(AC[[AB]:[DB]])))),""))</f>
        <v/>
      </c>
      <c r="AF136" t="str">
        <f>IF(OR(AF$5="",$S136=""),"",IFERROR(SUM(PRODUCT(INDEX(CMB[[BA_0O]:[BA_2O]],MATCH(ROUND(MIN(SUM(AF$4,$O136/1000),SUM($O136,AF$4/1000)),3),CMB[[Cmb_ID]:[Cmb_ID]],0),SUM(N(AF$1),N($R136),1)),CHOOSE(AC[[M]:[M]],1,1,0,AC[[AB]:[AB]])),PRODUCT(INDEX(CMB[[BD_0O]:[BD_2O]],MATCH(ROUND(MIN(SUM(AF$4,$O136/1000),SUM($O136,AF$4/1000)),3),CMB[[Cmb_ID]:[Cmb_ID]],0),SUM(N(AF$1),N($R136),1)),CHOOSE(AC[[M]:[M]],1,0,1,AC[[DB]:[DB]])),PRODUCT(SUM(ROUND(AVERAGE(VALUE(AF$3),VALUE($P136)),0),CHOOSE(IF(OR(AF$1,$R136),4,INDEX(CMB[[Res_Rare]:[Res_Rare]],MATCH(ROUND(MIN(SUM(AF$4,$O136/1000),SUM($O136,AF$4/1000)),3),CMB[[Cmb_ID]:[Cmb_ID]],0))),-1,-1,0,0)),IF(OR(AF$1,$R136),4,INDEX(CMB[[Cmb_Rare]:[Cmb_Rare]],MATCH(ROUND(MIN(SUM(AF$4,$O136/1000),SUM($O136,AF$4/1000)),3),CMB[[Cmb_ID]:[Cmb_ID]],0))),CHOOSE(AC[[M]:[M]],2,1,1,SUM(AC[[AB]:[DB]])))),""))</f>
        <v/>
      </c>
      <c r="AG136" t="str">
        <f>IF(OR(AG$5="",$S136=""),"",IFERROR(SUM(PRODUCT(INDEX(CMB[[BA_0O]:[BA_2O]],MATCH(ROUND(MIN(SUM(AG$4,$O136/1000),SUM($O136,AG$4/1000)),3),CMB[[Cmb_ID]:[Cmb_ID]],0),SUM(N(AG$1),N($R136),1)),CHOOSE(AC[[M]:[M]],1,1,0,AC[[AB]:[AB]])),PRODUCT(INDEX(CMB[[BD_0O]:[BD_2O]],MATCH(ROUND(MIN(SUM(AG$4,$O136/1000),SUM($O136,AG$4/1000)),3),CMB[[Cmb_ID]:[Cmb_ID]],0),SUM(N(AG$1),N($R136),1)),CHOOSE(AC[[M]:[M]],1,0,1,AC[[DB]:[DB]])),PRODUCT(SUM(ROUND(AVERAGE(VALUE(AG$3),VALUE($P136)),0),CHOOSE(IF(OR(AG$1,$R136),4,INDEX(CMB[[Res_Rare]:[Res_Rare]],MATCH(ROUND(MIN(SUM(AG$4,$O136/1000),SUM($O136,AG$4/1000)),3),CMB[[Cmb_ID]:[Cmb_ID]],0))),-1,-1,0,0)),IF(OR(AG$1,$R136),4,INDEX(CMB[[Cmb_Rare]:[Cmb_Rare]],MATCH(ROUND(MIN(SUM(AG$4,$O136/1000),SUM($O136,AG$4/1000)),3),CMB[[Cmb_ID]:[Cmb_ID]],0))),CHOOSE(AC[[M]:[M]],2,1,1,SUM(AC[[AB]:[DB]])))),""))</f>
        <v/>
      </c>
      <c r="AH136" t="str">
        <f>IF(OR(AH$5="",$S136=""),"",IFERROR(SUM(PRODUCT(INDEX(CMB[[BA_0O]:[BA_2O]],MATCH(ROUND(MIN(SUM(AH$4,$O136/1000),SUM($O136,AH$4/1000)),3),CMB[[Cmb_ID]:[Cmb_ID]],0),SUM(N(AH$1),N($R136),1)),CHOOSE(AC[[M]:[M]],1,1,0,AC[[AB]:[AB]])),PRODUCT(INDEX(CMB[[BD_0O]:[BD_2O]],MATCH(ROUND(MIN(SUM(AH$4,$O136/1000),SUM($O136,AH$4/1000)),3),CMB[[Cmb_ID]:[Cmb_ID]],0),SUM(N(AH$1),N($R136),1)),CHOOSE(AC[[M]:[M]],1,0,1,AC[[DB]:[DB]])),PRODUCT(SUM(ROUND(AVERAGE(VALUE(AH$3),VALUE($P136)),0),CHOOSE(IF(OR(AH$1,$R136),4,INDEX(CMB[[Res_Rare]:[Res_Rare]],MATCH(ROUND(MIN(SUM(AH$4,$O136/1000),SUM($O136,AH$4/1000)),3),CMB[[Cmb_ID]:[Cmb_ID]],0))),-1,-1,0,0)),IF(OR(AH$1,$R136),4,INDEX(CMB[[Cmb_Rare]:[Cmb_Rare]],MATCH(ROUND(MIN(SUM(AH$4,$O136/1000),SUM($O136,AH$4/1000)),3),CMB[[Cmb_ID]:[Cmb_ID]],0))),CHOOSE(AC[[M]:[M]],2,1,1,SUM(AC[[AB]:[DB]])))),""))</f>
        <v/>
      </c>
      <c r="AI136" t="str">
        <f>IF(OR(AI$5="",$S136=""),"",IFERROR(SUM(PRODUCT(INDEX(CMB[[BA_0O]:[BA_2O]],MATCH(ROUND(MIN(SUM(AI$4,$O136/1000),SUM($O136,AI$4/1000)),3),CMB[[Cmb_ID]:[Cmb_ID]],0),SUM(N(AI$1),N($R136),1)),CHOOSE(AC[[M]:[M]],1,1,0,AC[[AB]:[AB]])),PRODUCT(INDEX(CMB[[BD_0O]:[BD_2O]],MATCH(ROUND(MIN(SUM(AI$4,$O136/1000),SUM($O136,AI$4/1000)),3),CMB[[Cmb_ID]:[Cmb_ID]],0),SUM(N(AI$1),N($R136),1)),CHOOSE(AC[[M]:[M]],1,0,1,AC[[DB]:[DB]])),PRODUCT(SUM(ROUND(AVERAGE(VALUE(AI$3),VALUE($P136)),0),CHOOSE(IF(OR(AI$1,$R136),4,INDEX(CMB[[Res_Rare]:[Res_Rare]],MATCH(ROUND(MIN(SUM(AI$4,$O136/1000),SUM($O136,AI$4/1000)),3),CMB[[Cmb_ID]:[Cmb_ID]],0))),-1,-1,0,0)),IF(OR(AI$1,$R136),4,INDEX(CMB[[Cmb_Rare]:[Cmb_Rare]],MATCH(ROUND(MIN(SUM(AI$4,$O136/1000),SUM($O136,AI$4/1000)),3),CMB[[Cmb_ID]:[Cmb_ID]],0))),CHOOSE(AC[[M]:[M]],2,1,1,SUM(AC[[AB]:[DB]])))),""))</f>
        <v/>
      </c>
      <c r="AJ136" t="str">
        <f>IF(OR(AJ$5="",$S136=""),"",IFERROR(SUM(PRODUCT(INDEX(CMB[[BA_0O]:[BA_2O]],MATCH(ROUND(MIN(SUM(AJ$4,$O136/1000),SUM($O136,AJ$4/1000)),3),CMB[[Cmb_ID]:[Cmb_ID]],0),SUM(N(AJ$1),N($R136),1)),CHOOSE(AC[[M]:[M]],1,1,0,AC[[AB]:[AB]])),PRODUCT(INDEX(CMB[[BD_0O]:[BD_2O]],MATCH(ROUND(MIN(SUM(AJ$4,$O136/1000),SUM($O136,AJ$4/1000)),3),CMB[[Cmb_ID]:[Cmb_ID]],0),SUM(N(AJ$1),N($R136),1)),CHOOSE(AC[[M]:[M]],1,0,1,AC[[DB]:[DB]])),PRODUCT(SUM(ROUND(AVERAGE(VALUE(AJ$3),VALUE($P136)),0),CHOOSE(IF(OR(AJ$1,$R136),4,INDEX(CMB[[Res_Rare]:[Res_Rare]],MATCH(ROUND(MIN(SUM(AJ$4,$O136/1000),SUM($O136,AJ$4/1000)),3),CMB[[Cmb_ID]:[Cmb_ID]],0))),-1,-1,0,0)),IF(OR(AJ$1,$R136),4,INDEX(CMB[[Cmb_Rare]:[Cmb_Rare]],MATCH(ROUND(MIN(SUM(AJ$4,$O136/1000),SUM($O136,AJ$4/1000)),3),CMB[[Cmb_ID]:[Cmb_ID]],0))),CHOOSE(AC[[M]:[M]],2,1,1,SUM(AC[[AB]:[DB]])))),""))</f>
        <v/>
      </c>
      <c r="AK136" t="str">
        <f>IF(OR(AK$5="",$S136=""),"",IFERROR(SUM(PRODUCT(INDEX(CMB[[BA_0O]:[BA_2O]],MATCH(ROUND(MIN(SUM(AK$4,$O136/1000),SUM($O136,AK$4/1000)),3),CMB[[Cmb_ID]:[Cmb_ID]],0),SUM(N(AK$1),N($R136),1)),CHOOSE(AC[[M]:[M]],1,1,0,AC[[AB]:[AB]])),PRODUCT(INDEX(CMB[[BD_0O]:[BD_2O]],MATCH(ROUND(MIN(SUM(AK$4,$O136/1000),SUM($O136,AK$4/1000)),3),CMB[[Cmb_ID]:[Cmb_ID]],0),SUM(N(AK$1),N($R136),1)),CHOOSE(AC[[M]:[M]],1,0,1,AC[[DB]:[DB]])),PRODUCT(SUM(ROUND(AVERAGE(VALUE(AK$3),VALUE($P136)),0),CHOOSE(IF(OR(AK$1,$R136),4,INDEX(CMB[[Res_Rare]:[Res_Rare]],MATCH(ROUND(MIN(SUM(AK$4,$O136/1000),SUM($O136,AK$4/1000)),3),CMB[[Cmb_ID]:[Cmb_ID]],0))),-1,-1,0,0)),IF(OR(AK$1,$R136),4,INDEX(CMB[[Cmb_Rare]:[Cmb_Rare]],MATCH(ROUND(MIN(SUM(AK$4,$O136/1000),SUM($O136,AK$4/1000)),3),CMB[[Cmb_ID]:[Cmb_ID]],0))),CHOOSE(AC[[M]:[M]],2,1,1,SUM(AC[[AB]:[DB]])))),""))</f>
        <v/>
      </c>
      <c r="AL136" t="str">
        <f>IF(OR(AL$5="",$S136=""),"",IFERROR(SUM(PRODUCT(INDEX(CMB[[BA_0O]:[BA_2O]],MATCH(ROUND(MIN(SUM(AL$4,$O136/1000),SUM($O136,AL$4/1000)),3),CMB[[Cmb_ID]:[Cmb_ID]],0),SUM(N(AL$1),N($R136),1)),CHOOSE(AC[[M]:[M]],1,1,0,AC[[AB]:[AB]])),PRODUCT(INDEX(CMB[[BD_0O]:[BD_2O]],MATCH(ROUND(MIN(SUM(AL$4,$O136/1000),SUM($O136,AL$4/1000)),3),CMB[[Cmb_ID]:[Cmb_ID]],0),SUM(N(AL$1),N($R136),1)),CHOOSE(AC[[M]:[M]],1,0,1,AC[[DB]:[DB]])),PRODUCT(SUM(ROUND(AVERAGE(VALUE(AL$3),VALUE($P136)),0),CHOOSE(IF(OR(AL$1,$R136),4,INDEX(CMB[[Res_Rare]:[Res_Rare]],MATCH(ROUND(MIN(SUM(AL$4,$O136/1000),SUM($O136,AL$4/1000)),3),CMB[[Cmb_ID]:[Cmb_ID]],0))),-1,-1,0,0)),IF(OR(AL$1,$R136),4,INDEX(CMB[[Cmb_Rare]:[Cmb_Rare]],MATCH(ROUND(MIN(SUM(AL$4,$O136/1000),SUM($O136,AL$4/1000)),3),CMB[[Cmb_ID]:[Cmb_ID]],0))),CHOOSE(AC[[M]:[M]],2,1,1,SUM(AC[[AB]:[DB]])))),""))</f>
        <v/>
      </c>
      <c r="AM136" t="str">
        <f>IF(OR(AM$5="",$S136=""),"",IFERROR(SUM(PRODUCT(INDEX(CMB[[BA_0O]:[BA_2O]],MATCH(ROUND(MIN(SUM(AM$4,$O136/1000),SUM($O136,AM$4/1000)),3),CMB[[Cmb_ID]:[Cmb_ID]],0),SUM(N(AM$1),N($R136),1)),CHOOSE(AC[[M]:[M]],1,1,0,AC[[AB]:[AB]])),PRODUCT(INDEX(CMB[[BD_0O]:[BD_2O]],MATCH(ROUND(MIN(SUM(AM$4,$O136/1000),SUM($O136,AM$4/1000)),3),CMB[[Cmb_ID]:[Cmb_ID]],0),SUM(N(AM$1),N($R136),1)),CHOOSE(AC[[M]:[M]],1,0,1,AC[[DB]:[DB]])),PRODUCT(SUM(ROUND(AVERAGE(VALUE(AM$3),VALUE($P136)),0),CHOOSE(IF(OR(AM$1,$R136),4,INDEX(CMB[[Res_Rare]:[Res_Rare]],MATCH(ROUND(MIN(SUM(AM$4,$O136/1000),SUM($O136,AM$4/1000)),3),CMB[[Cmb_ID]:[Cmb_ID]],0))),-1,-1,0,0)),IF(OR(AM$1,$R136),4,INDEX(CMB[[Cmb_Rare]:[Cmb_Rare]],MATCH(ROUND(MIN(SUM(AM$4,$O136/1000),SUM($O136,AM$4/1000)),3),CMB[[Cmb_ID]:[Cmb_ID]],0))),CHOOSE(AC[[M]:[M]],2,1,1,SUM(AC[[AB]:[DB]])))),""))</f>
        <v/>
      </c>
      <c r="AN136" t="str">
        <f>IF(OR(AN$5="",$S136=""),"",IFERROR(SUM(PRODUCT(INDEX(CMB[[BA_0O]:[BA_2O]],MATCH(ROUND(MIN(SUM(AN$4,$O136/1000),SUM($O136,AN$4/1000)),3),CMB[[Cmb_ID]:[Cmb_ID]],0),SUM(N(AN$1),N($R136),1)),CHOOSE(AC[[M]:[M]],1,1,0,AC[[AB]:[AB]])),PRODUCT(INDEX(CMB[[BD_0O]:[BD_2O]],MATCH(ROUND(MIN(SUM(AN$4,$O136/1000),SUM($O136,AN$4/1000)),3),CMB[[Cmb_ID]:[Cmb_ID]],0),SUM(N(AN$1),N($R136),1)),CHOOSE(AC[[M]:[M]],1,0,1,AC[[DB]:[DB]])),PRODUCT(SUM(ROUND(AVERAGE(VALUE(AN$3),VALUE($P136)),0),CHOOSE(IF(OR(AN$1,$R136),4,INDEX(CMB[[Res_Rare]:[Res_Rare]],MATCH(ROUND(MIN(SUM(AN$4,$O136/1000),SUM($O136,AN$4/1000)),3),CMB[[Cmb_ID]:[Cmb_ID]],0))),-1,-1,0,0)),IF(OR(AN$1,$R136),4,INDEX(CMB[[Cmb_Rare]:[Cmb_Rare]],MATCH(ROUND(MIN(SUM(AN$4,$O136/1000),SUM($O136,AN$4/1000)),3),CMB[[Cmb_ID]:[Cmb_ID]],0))),CHOOSE(AC[[M]:[M]],2,1,1,SUM(AC[[AB]:[DB]])))),""))</f>
        <v/>
      </c>
      <c r="AO136" t="str">
        <f>IF(OR(AO$5="",$S136=""),"",IFERROR(SUM(PRODUCT(INDEX(CMB[[BA_0O]:[BA_2O]],MATCH(ROUND(MIN(SUM(AO$4,$O136/1000),SUM($O136,AO$4/1000)),3),CMB[[Cmb_ID]:[Cmb_ID]],0),SUM(N(AO$1),N($R136),1)),CHOOSE(AC[[M]:[M]],1,1,0,AC[[AB]:[AB]])),PRODUCT(INDEX(CMB[[BD_0O]:[BD_2O]],MATCH(ROUND(MIN(SUM(AO$4,$O136/1000),SUM($O136,AO$4/1000)),3),CMB[[Cmb_ID]:[Cmb_ID]],0),SUM(N(AO$1),N($R136),1)),CHOOSE(AC[[M]:[M]],1,0,1,AC[[DB]:[DB]])),PRODUCT(SUM(ROUND(AVERAGE(VALUE(AO$3),VALUE($P136)),0),CHOOSE(IF(OR(AO$1,$R136),4,INDEX(CMB[[Res_Rare]:[Res_Rare]],MATCH(ROUND(MIN(SUM(AO$4,$O136/1000),SUM($O136,AO$4/1000)),3),CMB[[Cmb_ID]:[Cmb_ID]],0))),-1,-1,0,0)),IF(OR(AO$1,$R136),4,INDEX(CMB[[Cmb_Rare]:[Cmb_Rare]],MATCH(ROUND(MIN(SUM(AO$4,$O136/1000),SUM($O136,AO$4/1000)),3),CMB[[Cmb_ID]:[Cmb_ID]],0))),CHOOSE(AC[[M]:[M]],2,1,1,SUM(AC[[AB]:[DB]])))),""))</f>
        <v/>
      </c>
      <c r="AP136" t="str">
        <f>IF(OR(AP$5="",$S136=""),"",IFERROR(SUM(PRODUCT(INDEX(CMB[[BA_0O]:[BA_2O]],MATCH(ROUND(MIN(SUM(AP$4,$O136/1000),SUM($O136,AP$4/1000)),3),CMB[[Cmb_ID]:[Cmb_ID]],0),SUM(N(AP$1),N($R136),1)),CHOOSE(AC[[M]:[M]],1,1,0,AC[[AB]:[AB]])),PRODUCT(INDEX(CMB[[BD_0O]:[BD_2O]],MATCH(ROUND(MIN(SUM(AP$4,$O136/1000),SUM($O136,AP$4/1000)),3),CMB[[Cmb_ID]:[Cmb_ID]],0),SUM(N(AP$1),N($R136),1)),CHOOSE(AC[[M]:[M]],1,0,1,AC[[DB]:[DB]])),PRODUCT(SUM(ROUND(AVERAGE(VALUE(AP$3),VALUE($P136)),0),CHOOSE(IF(OR(AP$1,$R136),4,INDEX(CMB[[Res_Rare]:[Res_Rare]],MATCH(ROUND(MIN(SUM(AP$4,$O136/1000),SUM($O136,AP$4/1000)),3),CMB[[Cmb_ID]:[Cmb_ID]],0))),-1,-1,0,0)),IF(OR(AP$1,$R136),4,INDEX(CMB[[Cmb_Rare]:[Cmb_Rare]],MATCH(ROUND(MIN(SUM(AP$4,$O136/1000),SUM($O136,AP$4/1000)),3),CMB[[Cmb_ID]:[Cmb_ID]],0))),CHOOSE(AC[[M]:[M]],2,1,1,SUM(AC[[AB]:[DB]])))),""))</f>
        <v/>
      </c>
      <c r="AQ136" t="str">
        <f>IF(OR(AQ$5="",$S136=""),"",IFERROR(SUM(PRODUCT(INDEX(CMB[[BA_0O]:[BA_2O]],MATCH(ROUND(MIN(SUM(AQ$4,$O136/1000),SUM($O136,AQ$4/1000)),3),CMB[[Cmb_ID]:[Cmb_ID]],0),SUM(N(AQ$1),N($R136),1)),CHOOSE(AC[[M]:[M]],1,1,0,AC[[AB]:[AB]])),PRODUCT(INDEX(CMB[[BD_0O]:[BD_2O]],MATCH(ROUND(MIN(SUM(AQ$4,$O136/1000),SUM($O136,AQ$4/1000)),3),CMB[[Cmb_ID]:[Cmb_ID]],0),SUM(N(AQ$1),N($R136),1)),CHOOSE(AC[[M]:[M]],1,0,1,AC[[DB]:[DB]])),PRODUCT(SUM(ROUND(AVERAGE(VALUE(AQ$3),VALUE($P136)),0),CHOOSE(IF(OR(AQ$1,$R136),4,INDEX(CMB[[Res_Rare]:[Res_Rare]],MATCH(ROUND(MIN(SUM(AQ$4,$O136/1000),SUM($O136,AQ$4/1000)),3),CMB[[Cmb_ID]:[Cmb_ID]],0))),-1,-1,0,0)),IF(OR(AQ$1,$R136),4,INDEX(CMB[[Cmb_Rare]:[Cmb_Rare]],MATCH(ROUND(MIN(SUM(AQ$4,$O136/1000),SUM($O136,AQ$4/1000)),3),CMB[[Cmb_ID]:[Cmb_ID]],0))),CHOOSE(AC[[M]:[M]],2,1,1,SUM(AC[[AB]:[DB]])))),""))</f>
        <v/>
      </c>
      <c r="AR136" t="str">
        <f>IF(OR(AR$5="",$S136=""),"",IFERROR(SUM(PRODUCT(INDEX(CMB[[BA_0O]:[BA_2O]],MATCH(ROUND(MIN(SUM(AR$4,$O136/1000),SUM($O136,AR$4/1000)),3),CMB[[Cmb_ID]:[Cmb_ID]],0),SUM(N(AR$1),N($R136),1)),CHOOSE(AC[[M]:[M]],1,1,0,AC[[AB]:[AB]])),PRODUCT(INDEX(CMB[[BD_0O]:[BD_2O]],MATCH(ROUND(MIN(SUM(AR$4,$O136/1000),SUM($O136,AR$4/1000)),3),CMB[[Cmb_ID]:[Cmb_ID]],0),SUM(N(AR$1),N($R136),1)),CHOOSE(AC[[M]:[M]],1,0,1,AC[[DB]:[DB]])),PRODUCT(SUM(ROUND(AVERAGE(VALUE(AR$3),VALUE($P136)),0),CHOOSE(IF(OR(AR$1,$R136),4,INDEX(CMB[[Res_Rare]:[Res_Rare]],MATCH(ROUND(MIN(SUM(AR$4,$O136/1000),SUM($O136,AR$4/1000)),3),CMB[[Cmb_ID]:[Cmb_ID]],0))),-1,-1,0,0)),IF(OR(AR$1,$R136),4,INDEX(CMB[[Cmb_Rare]:[Cmb_Rare]],MATCH(ROUND(MIN(SUM(AR$4,$O136/1000),SUM($O136,AR$4/1000)),3),CMB[[Cmb_ID]:[Cmb_ID]],0))),CHOOSE(AC[[M]:[M]],2,1,1,SUM(AC[[AB]:[DB]])))),""))</f>
        <v/>
      </c>
      <c r="AS136" t="str">
        <f>IF(OR(AS$5="",$S136=""),"",IFERROR(SUM(PRODUCT(INDEX(CMB[[BA_0O]:[BA_2O]],MATCH(ROUND(MIN(SUM(AS$4,$O136/1000),SUM($O136,AS$4/1000)),3),CMB[[Cmb_ID]:[Cmb_ID]],0),SUM(N(AS$1),N($R136),1)),CHOOSE(AC[[M]:[M]],1,1,0,AC[[AB]:[AB]])),PRODUCT(INDEX(CMB[[BD_0O]:[BD_2O]],MATCH(ROUND(MIN(SUM(AS$4,$O136/1000),SUM($O136,AS$4/1000)),3),CMB[[Cmb_ID]:[Cmb_ID]],0),SUM(N(AS$1),N($R136),1)),CHOOSE(AC[[M]:[M]],1,0,1,AC[[DB]:[DB]])),PRODUCT(SUM(ROUND(AVERAGE(VALUE(AS$3),VALUE($P136)),0),CHOOSE(IF(OR(AS$1,$R136),4,INDEX(CMB[[Res_Rare]:[Res_Rare]],MATCH(ROUND(MIN(SUM(AS$4,$O136/1000),SUM($O136,AS$4/1000)),3),CMB[[Cmb_ID]:[Cmb_ID]],0))),-1,-1,0,0)),IF(OR(AS$1,$R136),4,INDEX(CMB[[Cmb_Rare]:[Cmb_Rare]],MATCH(ROUND(MIN(SUM(AS$4,$O136/1000),SUM($O136,AS$4/1000)),3),CMB[[Cmb_ID]:[Cmb_ID]],0))),CHOOSE(AC[[M]:[M]],2,1,1,SUM(AC[[AB]:[DB]])))),""))</f>
        <v/>
      </c>
      <c r="AT136" t="str">
        <f>IF(OR(AT$5="",$S136=""),"",IFERROR(SUM(PRODUCT(INDEX(CMB[[BA_0O]:[BA_2O]],MATCH(ROUND(MIN(SUM(AT$4,$O136/1000),SUM($O136,AT$4/1000)),3),CMB[[Cmb_ID]:[Cmb_ID]],0),SUM(N(AT$1),N($R136),1)),CHOOSE(AC[[M]:[M]],1,1,0,AC[[AB]:[AB]])),PRODUCT(INDEX(CMB[[BD_0O]:[BD_2O]],MATCH(ROUND(MIN(SUM(AT$4,$O136/1000),SUM($O136,AT$4/1000)),3),CMB[[Cmb_ID]:[Cmb_ID]],0),SUM(N(AT$1),N($R136),1)),CHOOSE(AC[[M]:[M]],1,0,1,AC[[DB]:[DB]])),PRODUCT(SUM(ROUND(AVERAGE(VALUE(AT$3),VALUE($P136)),0),CHOOSE(IF(OR(AT$1,$R136),4,INDEX(CMB[[Res_Rare]:[Res_Rare]],MATCH(ROUND(MIN(SUM(AT$4,$O136/1000),SUM($O136,AT$4/1000)),3),CMB[[Cmb_ID]:[Cmb_ID]],0))),-1,-1,0,0)),IF(OR(AT$1,$R136),4,INDEX(CMB[[Cmb_Rare]:[Cmb_Rare]],MATCH(ROUND(MIN(SUM(AT$4,$O136/1000),SUM($O136,AT$4/1000)),3),CMB[[Cmb_ID]:[Cmb_ID]],0))),CHOOSE(AC[[M]:[M]],2,1,1,SUM(AC[[AB]:[DB]])))),""))</f>
        <v/>
      </c>
      <c r="AU136" t="str">
        <f>IF(OR(AU$5="",$S136=""),"",IFERROR(SUM(PRODUCT(INDEX(CMB[[BA_0O]:[BA_2O]],MATCH(ROUND(MIN(SUM(AU$4,$O136/1000),SUM($O136,AU$4/1000)),3),CMB[[Cmb_ID]:[Cmb_ID]],0),SUM(N(AU$1),N($R136),1)),CHOOSE(AC[[M]:[M]],1,1,0,AC[[AB]:[AB]])),PRODUCT(INDEX(CMB[[BD_0O]:[BD_2O]],MATCH(ROUND(MIN(SUM(AU$4,$O136/1000),SUM($O136,AU$4/1000)),3),CMB[[Cmb_ID]:[Cmb_ID]],0),SUM(N(AU$1),N($R136),1)),CHOOSE(AC[[M]:[M]],1,0,1,AC[[DB]:[DB]])),PRODUCT(SUM(ROUND(AVERAGE(VALUE(AU$3),VALUE($P136)),0),CHOOSE(IF(OR(AU$1,$R136),4,INDEX(CMB[[Res_Rare]:[Res_Rare]],MATCH(ROUND(MIN(SUM(AU$4,$O136/1000),SUM($O136,AU$4/1000)),3),CMB[[Cmb_ID]:[Cmb_ID]],0))),-1,-1,0,0)),IF(OR(AU$1,$R136),4,INDEX(CMB[[Cmb_Rare]:[Cmb_Rare]],MATCH(ROUND(MIN(SUM(AU$4,$O136/1000),SUM($O136,AU$4/1000)),3),CMB[[Cmb_ID]:[Cmb_ID]],0))),CHOOSE(AC[[M]:[M]],2,1,1,SUM(AC[[AB]:[DB]])))),""))</f>
        <v/>
      </c>
      <c r="AV136" t="str">
        <f>IF(OR(AV$5="",$S136=""),"",IFERROR(SUM(PRODUCT(INDEX(CMB[[BA_0O]:[BA_2O]],MATCH(ROUND(MIN(SUM(AV$4,$O136/1000),SUM($O136,AV$4/1000)),3),CMB[[Cmb_ID]:[Cmb_ID]],0),SUM(N(AV$1),N($R136),1)),CHOOSE(AC[[M]:[M]],1,1,0,AC[[AB]:[AB]])),PRODUCT(INDEX(CMB[[BD_0O]:[BD_2O]],MATCH(ROUND(MIN(SUM(AV$4,$O136/1000),SUM($O136,AV$4/1000)),3),CMB[[Cmb_ID]:[Cmb_ID]],0),SUM(N(AV$1),N($R136),1)),CHOOSE(AC[[M]:[M]],1,0,1,AC[[DB]:[DB]])),PRODUCT(SUM(ROUND(AVERAGE(VALUE(AV$3),VALUE($P136)),0),CHOOSE(IF(OR(AV$1,$R136),4,INDEX(CMB[[Res_Rare]:[Res_Rare]],MATCH(ROUND(MIN(SUM(AV$4,$O136/1000),SUM($O136,AV$4/1000)),3),CMB[[Cmb_ID]:[Cmb_ID]],0))),-1,-1,0,0)),IF(OR(AV$1,$R136),4,INDEX(CMB[[Cmb_Rare]:[Cmb_Rare]],MATCH(ROUND(MIN(SUM(AV$4,$O136/1000),SUM($O136,AV$4/1000)),3),CMB[[Cmb_ID]:[Cmb_ID]],0))),CHOOSE(AC[[M]:[M]],2,1,1,SUM(AC[[AB]:[DB]])))),""))</f>
        <v/>
      </c>
      <c r="AW136" t="str">
        <f>IF(OR(AW$5="",$S136=""),"",IFERROR(SUM(PRODUCT(INDEX(CMB[[BA_0O]:[BA_2O]],MATCH(ROUND(MIN(SUM(AW$4,$O136/1000),SUM($O136,AW$4/1000)),3),CMB[[Cmb_ID]:[Cmb_ID]],0),SUM(N(AW$1),N($R136),1)),CHOOSE(AC[[M]:[M]],1,1,0,AC[[AB]:[AB]])),PRODUCT(INDEX(CMB[[BD_0O]:[BD_2O]],MATCH(ROUND(MIN(SUM(AW$4,$O136/1000),SUM($O136,AW$4/1000)),3),CMB[[Cmb_ID]:[Cmb_ID]],0),SUM(N(AW$1),N($R136),1)),CHOOSE(AC[[M]:[M]],1,0,1,AC[[DB]:[DB]])),PRODUCT(SUM(ROUND(AVERAGE(VALUE(AW$3),VALUE($P136)),0),CHOOSE(IF(OR(AW$1,$R136),4,INDEX(CMB[[Res_Rare]:[Res_Rare]],MATCH(ROUND(MIN(SUM(AW$4,$O136/1000),SUM($O136,AW$4/1000)),3),CMB[[Cmb_ID]:[Cmb_ID]],0))),-1,-1,0,0)),IF(OR(AW$1,$R136),4,INDEX(CMB[[Cmb_Rare]:[Cmb_Rare]],MATCH(ROUND(MIN(SUM(AW$4,$O136/1000),SUM($O136,AW$4/1000)),3),CMB[[Cmb_ID]:[Cmb_ID]],0))),CHOOSE(AC[[M]:[M]],2,1,1,SUM(AC[[AB]:[DB]])))),""))</f>
        <v/>
      </c>
      <c r="AX136" t="str">
        <f>IF(OR(AX$5="",$S136=""),"",IFERROR(SUM(PRODUCT(INDEX(CMB[[BA_0O]:[BA_2O]],MATCH(ROUND(MIN(SUM(AX$4,$O136/1000),SUM($O136,AX$4/1000)),3),CMB[[Cmb_ID]:[Cmb_ID]],0),SUM(N(AX$1),N($R136),1)),CHOOSE(AC[[M]:[M]],1,1,0,AC[[AB]:[AB]])),PRODUCT(INDEX(CMB[[BD_0O]:[BD_2O]],MATCH(ROUND(MIN(SUM(AX$4,$O136/1000),SUM($O136,AX$4/1000)),3),CMB[[Cmb_ID]:[Cmb_ID]],0),SUM(N(AX$1),N($R136),1)),CHOOSE(AC[[M]:[M]],1,0,1,AC[[DB]:[DB]])),PRODUCT(SUM(ROUND(AVERAGE(VALUE(AX$3),VALUE($P136)),0),CHOOSE(IF(OR(AX$1,$R136),4,INDEX(CMB[[Res_Rare]:[Res_Rare]],MATCH(ROUND(MIN(SUM(AX$4,$O136/1000),SUM($O136,AX$4/1000)),3),CMB[[Cmb_ID]:[Cmb_ID]],0))),-1,-1,0,0)),IF(OR(AX$1,$R136),4,INDEX(CMB[[Cmb_Rare]:[Cmb_Rare]],MATCH(ROUND(MIN(SUM(AX$4,$O136/1000),SUM($O136,AX$4/1000)),3),CMB[[Cmb_ID]:[Cmb_ID]],0))),CHOOSE(AC[[M]:[M]],2,1,1,SUM(AC[[AB]:[DB]])))),""))</f>
        <v/>
      </c>
      <c r="AY136" t="str">
        <f>IF(OR(AY$5="",$S136=""),"",IFERROR(SUM(PRODUCT(INDEX(CMB[[BA_0O]:[BA_2O]],MATCH(ROUND(MIN(SUM(AY$4,$O136/1000),SUM($O136,AY$4/1000)),3),CMB[[Cmb_ID]:[Cmb_ID]],0),SUM(N(AY$1),N($R136),1)),CHOOSE(AC[[M]:[M]],1,1,0,AC[[AB]:[AB]])),PRODUCT(INDEX(CMB[[BD_0O]:[BD_2O]],MATCH(ROUND(MIN(SUM(AY$4,$O136/1000),SUM($O136,AY$4/1000)),3),CMB[[Cmb_ID]:[Cmb_ID]],0),SUM(N(AY$1),N($R136),1)),CHOOSE(AC[[M]:[M]],1,0,1,AC[[DB]:[DB]])),PRODUCT(SUM(ROUND(AVERAGE(VALUE(AY$3),VALUE($P136)),0),CHOOSE(IF(OR(AY$1,$R136),4,INDEX(CMB[[Res_Rare]:[Res_Rare]],MATCH(ROUND(MIN(SUM(AY$4,$O136/1000),SUM($O136,AY$4/1000)),3),CMB[[Cmb_ID]:[Cmb_ID]],0))),-1,-1,0,0)),IF(OR(AY$1,$R136),4,INDEX(CMB[[Cmb_Rare]:[Cmb_Rare]],MATCH(ROUND(MIN(SUM(AY$4,$O136/1000),SUM($O136,AY$4/1000)),3),CMB[[Cmb_ID]:[Cmb_ID]],0))),CHOOSE(AC[[M]:[M]],2,1,1,SUM(AC[[AB]:[DB]])))),""))</f>
        <v/>
      </c>
      <c r="AZ136" t="str">
        <f>IF(OR(AZ$5="",$S136=""),"",IFERROR(SUM(PRODUCT(INDEX(CMB[[BA_0O]:[BA_2O]],MATCH(ROUND(MIN(SUM(AZ$4,$O136/1000),SUM($O136,AZ$4/1000)),3),CMB[[Cmb_ID]:[Cmb_ID]],0),SUM(N(AZ$1),N($R136),1)),CHOOSE(AC[[M]:[M]],1,1,0,AC[[AB]:[AB]])),PRODUCT(INDEX(CMB[[BD_0O]:[BD_2O]],MATCH(ROUND(MIN(SUM(AZ$4,$O136/1000),SUM($O136,AZ$4/1000)),3),CMB[[Cmb_ID]:[Cmb_ID]],0),SUM(N(AZ$1),N($R136),1)),CHOOSE(AC[[M]:[M]],1,0,1,AC[[DB]:[DB]])),PRODUCT(SUM(ROUND(AVERAGE(VALUE(AZ$3),VALUE($P136)),0),CHOOSE(IF(OR(AZ$1,$R136),4,INDEX(CMB[[Res_Rare]:[Res_Rare]],MATCH(ROUND(MIN(SUM(AZ$4,$O136/1000),SUM($O136,AZ$4/1000)),3),CMB[[Cmb_ID]:[Cmb_ID]],0))),-1,-1,0,0)),IF(OR(AZ$1,$R136),4,INDEX(CMB[[Cmb_Rare]:[Cmb_Rare]],MATCH(ROUND(MIN(SUM(AZ$4,$O136/1000),SUM($O136,AZ$4/1000)),3),CMB[[Cmb_ID]:[Cmb_ID]],0))),CHOOSE(AC[[M]:[M]],2,1,1,SUM(AC[[AB]:[DB]])))),""))</f>
        <v/>
      </c>
      <c r="BA136" t="str">
        <f>IF(OR(BA$5="",$S136=""),"",IFERROR(SUM(PRODUCT(INDEX(CMB[[BA_0O]:[BA_2O]],MATCH(ROUND(MIN(SUM(BA$4,$O136/1000),SUM($O136,BA$4/1000)),3),CMB[[Cmb_ID]:[Cmb_ID]],0),SUM(N(BA$1),N($R136),1)),CHOOSE(AC[[M]:[M]],1,1,0,AC[[AB]:[AB]])),PRODUCT(INDEX(CMB[[BD_0O]:[BD_2O]],MATCH(ROUND(MIN(SUM(BA$4,$O136/1000),SUM($O136,BA$4/1000)),3),CMB[[Cmb_ID]:[Cmb_ID]],0),SUM(N(BA$1),N($R136),1)),CHOOSE(AC[[M]:[M]],1,0,1,AC[[DB]:[DB]])),PRODUCT(SUM(ROUND(AVERAGE(VALUE(BA$3),VALUE($P136)),0),CHOOSE(IF(OR(BA$1,$R136),4,INDEX(CMB[[Res_Rare]:[Res_Rare]],MATCH(ROUND(MIN(SUM(BA$4,$O136/1000),SUM($O136,BA$4/1000)),3),CMB[[Cmb_ID]:[Cmb_ID]],0))),-1,-1,0,0)),IF(OR(BA$1,$R136),4,INDEX(CMB[[Cmb_Rare]:[Cmb_Rare]],MATCH(ROUND(MIN(SUM(BA$4,$O136/1000),SUM($O136,BA$4/1000)),3),CMB[[Cmb_ID]:[Cmb_ID]],0))),CHOOSE(AC[[M]:[M]],2,1,1,SUM(AC[[AB]:[DB]])))),""))</f>
        <v/>
      </c>
      <c r="BB136" t="str">
        <f>IF(OR(BB$5="",$S136=""),"",IFERROR(SUM(PRODUCT(INDEX(CMB[[BA_0O]:[BA_2O]],MATCH(ROUND(MIN(SUM(BB$4,$O136/1000),SUM($O136,BB$4/1000)),3),CMB[[Cmb_ID]:[Cmb_ID]],0),SUM(N(BB$1),N($R136),1)),CHOOSE(AC[[M]:[M]],1,1,0,AC[[AB]:[AB]])),PRODUCT(INDEX(CMB[[BD_0O]:[BD_2O]],MATCH(ROUND(MIN(SUM(BB$4,$O136/1000),SUM($O136,BB$4/1000)),3),CMB[[Cmb_ID]:[Cmb_ID]],0),SUM(N(BB$1),N($R136),1)),CHOOSE(AC[[M]:[M]],1,0,1,AC[[DB]:[DB]])),PRODUCT(SUM(ROUND(AVERAGE(VALUE(BB$3),VALUE($P136)),0),CHOOSE(IF(OR(BB$1,$R136),4,INDEX(CMB[[Res_Rare]:[Res_Rare]],MATCH(ROUND(MIN(SUM(BB$4,$O136/1000),SUM($O136,BB$4/1000)),3),CMB[[Cmb_ID]:[Cmb_ID]],0))),-1,-1,0,0)),IF(OR(BB$1,$R136),4,INDEX(CMB[[Cmb_Rare]:[Cmb_Rare]],MATCH(ROUND(MIN(SUM(BB$4,$O136/1000),SUM($O136,BB$4/1000)),3),CMB[[Cmb_ID]:[Cmb_ID]],0))),CHOOSE(AC[[M]:[M]],2,1,1,SUM(AC[[AB]:[DB]])))),""))</f>
        <v/>
      </c>
      <c r="BC136" t="str">
        <f>IF(OR(BC$5="",$S136=""),"",IFERROR(SUM(PRODUCT(INDEX(CMB[[BA_0O]:[BA_2O]],MATCH(ROUND(MIN(SUM(BC$4,$O136/1000),SUM($O136,BC$4/1000)),3),CMB[[Cmb_ID]:[Cmb_ID]],0),SUM(N(BC$1),N($R136),1)),CHOOSE(AC[[M]:[M]],1,1,0,AC[[AB]:[AB]])),PRODUCT(INDEX(CMB[[BD_0O]:[BD_2O]],MATCH(ROUND(MIN(SUM(BC$4,$O136/1000),SUM($O136,BC$4/1000)),3),CMB[[Cmb_ID]:[Cmb_ID]],0),SUM(N(BC$1),N($R136),1)),CHOOSE(AC[[M]:[M]],1,0,1,AC[[DB]:[DB]])),PRODUCT(SUM(ROUND(AVERAGE(VALUE(BC$3),VALUE($P136)),0),CHOOSE(IF(OR(BC$1,$R136),4,INDEX(CMB[[Res_Rare]:[Res_Rare]],MATCH(ROUND(MIN(SUM(BC$4,$O136/1000),SUM($O136,BC$4/1000)),3),CMB[[Cmb_ID]:[Cmb_ID]],0))),-1,-1,0,0)),IF(OR(BC$1,$R136),4,INDEX(CMB[[Cmb_Rare]:[Cmb_Rare]],MATCH(ROUND(MIN(SUM(BC$4,$O136/1000),SUM($O136,BC$4/1000)),3),CMB[[Cmb_ID]:[Cmb_ID]],0))),CHOOSE(AC[[M]:[M]],2,1,1,SUM(AC[[AB]:[DB]])))),""))</f>
        <v/>
      </c>
      <c r="BD136" t="str">
        <f>IF(OR(BD$5="",$S136=""),"",IFERROR(SUM(PRODUCT(INDEX(CMB[[BA_0O]:[BA_2O]],MATCH(ROUND(MIN(SUM(BD$4,$O136/1000),SUM($O136,BD$4/1000)),3),CMB[[Cmb_ID]:[Cmb_ID]],0),SUM(N(BD$1),N($R136),1)),CHOOSE(AC[[M]:[M]],1,1,0,AC[[AB]:[AB]])),PRODUCT(INDEX(CMB[[BD_0O]:[BD_2O]],MATCH(ROUND(MIN(SUM(BD$4,$O136/1000),SUM($O136,BD$4/1000)),3),CMB[[Cmb_ID]:[Cmb_ID]],0),SUM(N(BD$1),N($R136),1)),CHOOSE(AC[[M]:[M]],1,0,1,AC[[DB]:[DB]])),PRODUCT(SUM(ROUND(AVERAGE(VALUE(BD$3),VALUE($P136)),0),CHOOSE(IF(OR(BD$1,$R136),4,INDEX(CMB[[Res_Rare]:[Res_Rare]],MATCH(ROUND(MIN(SUM(BD$4,$O136/1000),SUM($O136,BD$4/1000)),3),CMB[[Cmb_ID]:[Cmb_ID]],0))),-1,-1,0,0)),IF(OR(BD$1,$R136),4,INDEX(CMB[[Cmb_Rare]:[Cmb_Rare]],MATCH(ROUND(MIN(SUM(BD$4,$O136/1000),SUM($O136,BD$4/1000)),3),CMB[[Cmb_ID]:[Cmb_ID]],0))),CHOOSE(AC[[M]:[M]],2,1,1,SUM(AC[[AB]:[DB]])))),""))</f>
        <v/>
      </c>
      <c r="BE136" t="str">
        <f>IF(OR(BE$5="",$S136=""),"",IFERROR(SUM(PRODUCT(INDEX(CMB[[BA_0O]:[BA_2O]],MATCH(ROUND(MIN(SUM(BE$4,$O136/1000),SUM($O136,BE$4/1000)),3),CMB[[Cmb_ID]:[Cmb_ID]],0),SUM(N(BE$1),N($R136),1)),CHOOSE(AC[[M]:[M]],1,1,0,AC[[AB]:[AB]])),PRODUCT(INDEX(CMB[[BD_0O]:[BD_2O]],MATCH(ROUND(MIN(SUM(BE$4,$O136/1000),SUM($O136,BE$4/1000)),3),CMB[[Cmb_ID]:[Cmb_ID]],0),SUM(N(BE$1),N($R136),1)),CHOOSE(AC[[M]:[M]],1,0,1,AC[[DB]:[DB]])),PRODUCT(SUM(ROUND(AVERAGE(VALUE(BE$3),VALUE($P136)),0),CHOOSE(IF(OR(BE$1,$R136),4,INDEX(CMB[[Res_Rare]:[Res_Rare]],MATCH(ROUND(MIN(SUM(BE$4,$O136/1000),SUM($O136,BE$4/1000)),3),CMB[[Cmb_ID]:[Cmb_ID]],0))),-1,-1,0,0)),IF(OR(BE$1,$R136),4,INDEX(CMB[[Cmb_Rare]:[Cmb_Rare]],MATCH(ROUND(MIN(SUM(BE$4,$O136/1000),SUM($O136,BE$4/1000)),3),CMB[[Cmb_ID]:[Cmb_ID]],0))),CHOOSE(AC[[M]:[M]],2,1,1,SUM(AC[[AB]:[DB]])))),""))</f>
        <v/>
      </c>
      <c r="BF136" t="str">
        <f>IF(OR(BF$5="",$S136=""),"",IFERROR(SUM(PRODUCT(INDEX(CMB[[BA_0O]:[BA_2O]],MATCH(ROUND(MIN(SUM(BF$4,$O136/1000),SUM($O136,BF$4/1000)),3),CMB[[Cmb_ID]:[Cmb_ID]],0),SUM(N(BF$1),N($R136),1)),CHOOSE(AC[[M]:[M]],1,1,0,AC[[AB]:[AB]])),PRODUCT(INDEX(CMB[[BD_0O]:[BD_2O]],MATCH(ROUND(MIN(SUM(BF$4,$O136/1000),SUM($O136,BF$4/1000)),3),CMB[[Cmb_ID]:[Cmb_ID]],0),SUM(N(BF$1),N($R136),1)),CHOOSE(AC[[M]:[M]],1,0,1,AC[[DB]:[DB]])),PRODUCT(SUM(ROUND(AVERAGE(VALUE(BF$3),VALUE($P136)),0),CHOOSE(IF(OR(BF$1,$R136),4,INDEX(CMB[[Res_Rare]:[Res_Rare]],MATCH(ROUND(MIN(SUM(BF$4,$O136/1000),SUM($O136,BF$4/1000)),3),CMB[[Cmb_ID]:[Cmb_ID]],0))),-1,-1,0,0)),IF(OR(BF$1,$R136),4,INDEX(CMB[[Cmb_Rare]:[Cmb_Rare]],MATCH(ROUND(MIN(SUM(BF$4,$O136/1000),SUM($O136,BF$4/1000)),3),CMB[[Cmb_ID]:[Cmb_ID]],0))),CHOOSE(AC[[M]:[M]],2,1,1,SUM(AC[[AB]:[DB]])))),""))</f>
        <v/>
      </c>
      <c r="BG136" t="str">
        <f>IF(OR(BG$5="",$S136=""),"",IFERROR(SUM(PRODUCT(INDEX(CMB[[BA_0O]:[BA_2O]],MATCH(ROUND(MIN(SUM(BG$4,$O136/1000),SUM($O136,BG$4/1000)),3),CMB[[Cmb_ID]:[Cmb_ID]],0),SUM(N(BG$1),N($R136),1)),CHOOSE(AC[[M]:[M]],1,1,0,AC[[AB]:[AB]])),PRODUCT(INDEX(CMB[[BD_0O]:[BD_2O]],MATCH(ROUND(MIN(SUM(BG$4,$O136/1000),SUM($O136,BG$4/1000)),3),CMB[[Cmb_ID]:[Cmb_ID]],0),SUM(N(BG$1),N($R136),1)),CHOOSE(AC[[M]:[M]],1,0,1,AC[[DB]:[DB]])),PRODUCT(SUM(ROUND(AVERAGE(VALUE(BG$3),VALUE($P136)),0),CHOOSE(IF(OR(BG$1,$R136),4,INDEX(CMB[[Res_Rare]:[Res_Rare]],MATCH(ROUND(MIN(SUM(BG$4,$O136/1000),SUM($O136,BG$4/1000)),3),CMB[[Cmb_ID]:[Cmb_ID]],0))),-1,-1,0,0)),IF(OR(BG$1,$R136),4,INDEX(CMB[[Cmb_Rare]:[Cmb_Rare]],MATCH(ROUND(MIN(SUM(BG$4,$O136/1000),SUM($O136,BG$4/1000)),3),CMB[[Cmb_ID]:[Cmb_ID]],0))),CHOOSE(AC[[M]:[M]],2,1,1,SUM(AC[[AB]:[DB]])))),""))</f>
        <v/>
      </c>
      <c r="BH136" t="str">
        <f>IF(OR(BH$5="",$S136=""),"",IFERROR(SUM(PRODUCT(INDEX(CMB[[BA_0O]:[BA_2O]],MATCH(ROUND(MIN(SUM(BH$4,$O136/1000),SUM($O136,BH$4/1000)),3),CMB[[Cmb_ID]:[Cmb_ID]],0),SUM(N(BH$1),N($R136),1)),CHOOSE(AC[[M]:[M]],1,1,0,AC[[AB]:[AB]])),PRODUCT(INDEX(CMB[[BD_0O]:[BD_2O]],MATCH(ROUND(MIN(SUM(BH$4,$O136/1000),SUM($O136,BH$4/1000)),3),CMB[[Cmb_ID]:[Cmb_ID]],0),SUM(N(BH$1),N($R136),1)),CHOOSE(AC[[M]:[M]],1,0,1,AC[[DB]:[DB]])),PRODUCT(SUM(ROUND(AVERAGE(VALUE(BH$3),VALUE($P136)),0),CHOOSE(IF(OR(BH$1,$R136),4,INDEX(CMB[[Res_Rare]:[Res_Rare]],MATCH(ROUND(MIN(SUM(BH$4,$O136/1000),SUM($O136,BH$4/1000)),3),CMB[[Cmb_ID]:[Cmb_ID]],0))),-1,-1,0,0)),IF(OR(BH$1,$R136),4,INDEX(CMB[[Cmb_Rare]:[Cmb_Rare]],MATCH(ROUND(MIN(SUM(BH$4,$O136/1000),SUM($O136,BH$4/1000)),3),CMB[[Cmb_ID]:[Cmb_ID]],0))),CHOOSE(AC[[M]:[M]],2,1,1,SUM(AC[[AB]:[DB]])))),""))</f>
        <v/>
      </c>
      <c r="BI136" t="str">
        <f>IF(OR(BI$5="",$S136=""),"",IFERROR(SUM(PRODUCT(INDEX(CMB[[BA_0O]:[BA_2O]],MATCH(ROUND(MIN(SUM(BI$4,$O136/1000),SUM($O136,BI$4/1000)),3),CMB[[Cmb_ID]:[Cmb_ID]],0),SUM(N(BI$1),N($R136),1)),CHOOSE(AC[[M]:[M]],1,1,0,AC[[AB]:[AB]])),PRODUCT(INDEX(CMB[[BD_0O]:[BD_2O]],MATCH(ROUND(MIN(SUM(BI$4,$O136/1000),SUM($O136,BI$4/1000)),3),CMB[[Cmb_ID]:[Cmb_ID]],0),SUM(N(BI$1),N($R136),1)),CHOOSE(AC[[M]:[M]],1,0,1,AC[[DB]:[DB]])),PRODUCT(SUM(ROUND(AVERAGE(VALUE(BI$3),VALUE($P136)),0),CHOOSE(IF(OR(BI$1,$R136),4,INDEX(CMB[[Res_Rare]:[Res_Rare]],MATCH(ROUND(MIN(SUM(BI$4,$O136/1000),SUM($O136,BI$4/1000)),3),CMB[[Cmb_ID]:[Cmb_ID]],0))),-1,-1,0,0)),IF(OR(BI$1,$R136),4,INDEX(CMB[[Cmb_Rare]:[Cmb_Rare]],MATCH(ROUND(MIN(SUM(BI$4,$O136/1000),SUM($O136,BI$4/1000)),3),CMB[[Cmb_ID]:[Cmb_ID]],0))),CHOOSE(AC[[M]:[M]],2,1,1,SUM(AC[[AB]:[DB]])))),""))</f>
        <v/>
      </c>
      <c r="BJ136" t="str">
        <f>IF(OR(BJ$5="",$S136=""),"",IFERROR(SUM(PRODUCT(INDEX(CMB[[BA_0O]:[BA_2O]],MATCH(ROUND(MIN(SUM(BJ$4,$O136/1000),SUM($O136,BJ$4/1000)),3),CMB[[Cmb_ID]:[Cmb_ID]],0),SUM(N(BJ$1),N($R136),1)),CHOOSE(AC[[M]:[M]],1,1,0,AC[[AB]:[AB]])),PRODUCT(INDEX(CMB[[BD_0O]:[BD_2O]],MATCH(ROUND(MIN(SUM(BJ$4,$O136/1000),SUM($O136,BJ$4/1000)),3),CMB[[Cmb_ID]:[Cmb_ID]],0),SUM(N(BJ$1),N($R136),1)),CHOOSE(AC[[M]:[M]],1,0,1,AC[[DB]:[DB]])),PRODUCT(SUM(ROUND(AVERAGE(VALUE(BJ$3),VALUE($P136)),0),CHOOSE(IF(OR(BJ$1,$R136),4,INDEX(CMB[[Res_Rare]:[Res_Rare]],MATCH(ROUND(MIN(SUM(BJ$4,$O136/1000),SUM($O136,BJ$4/1000)),3),CMB[[Cmb_ID]:[Cmb_ID]],0))),-1,-1,0,0)),IF(OR(BJ$1,$R136),4,INDEX(CMB[[Cmb_Rare]:[Cmb_Rare]],MATCH(ROUND(MIN(SUM(BJ$4,$O136/1000),SUM($O136,BJ$4/1000)),3),CMB[[Cmb_ID]:[Cmb_ID]],0))),CHOOSE(AC[[M]:[M]],2,1,1,SUM(AC[[AB]:[DB]])))),""))</f>
        <v/>
      </c>
      <c r="BK136" t="str">
        <f>IF(OR(BK$5="",$S136=""),"",IFERROR(SUM(PRODUCT(INDEX(CMB[[BA_0O]:[BA_2O]],MATCH(ROUND(MIN(SUM(BK$4,$O136/1000),SUM($O136,BK$4/1000)),3),CMB[[Cmb_ID]:[Cmb_ID]],0),SUM(N(BK$1),N($R136),1)),CHOOSE(AC[[M]:[M]],1,1,0,AC[[AB]:[AB]])),PRODUCT(INDEX(CMB[[BD_0O]:[BD_2O]],MATCH(ROUND(MIN(SUM(BK$4,$O136/1000),SUM($O136,BK$4/1000)),3),CMB[[Cmb_ID]:[Cmb_ID]],0),SUM(N(BK$1),N($R136),1)),CHOOSE(AC[[M]:[M]],1,0,1,AC[[DB]:[DB]])),PRODUCT(SUM(ROUND(AVERAGE(VALUE(BK$3),VALUE($P136)),0),CHOOSE(IF(OR(BK$1,$R136),4,INDEX(CMB[[Res_Rare]:[Res_Rare]],MATCH(ROUND(MIN(SUM(BK$4,$O136/1000),SUM($O136,BK$4/1000)),3),CMB[[Cmb_ID]:[Cmb_ID]],0))),-1,-1,0,0)),IF(OR(BK$1,$R136),4,INDEX(CMB[[Cmb_Rare]:[Cmb_Rare]],MATCH(ROUND(MIN(SUM(BK$4,$O136/1000),SUM($O136,BK$4/1000)),3),CMB[[Cmb_ID]:[Cmb_ID]],0))),CHOOSE(AC[[M]:[M]],2,1,1,SUM(AC[[AB]:[DB]])))),""))</f>
        <v/>
      </c>
      <c r="BL136" t="str">
        <f>IF(OR(BL$5="",$S136=""),"",IFERROR(SUM(PRODUCT(INDEX(CMB[[BA_0O]:[BA_2O]],MATCH(ROUND(MIN(SUM(BL$4,$O136/1000),SUM($O136,BL$4/1000)),3),CMB[[Cmb_ID]:[Cmb_ID]],0),SUM(N(BL$1),N($R136),1)),CHOOSE(AC[[M]:[M]],1,1,0,AC[[AB]:[AB]])),PRODUCT(INDEX(CMB[[BD_0O]:[BD_2O]],MATCH(ROUND(MIN(SUM(BL$4,$O136/1000),SUM($O136,BL$4/1000)),3),CMB[[Cmb_ID]:[Cmb_ID]],0),SUM(N(BL$1),N($R136),1)),CHOOSE(AC[[M]:[M]],1,0,1,AC[[DB]:[DB]])),PRODUCT(SUM(ROUND(AVERAGE(VALUE(BL$3),VALUE($P136)),0),CHOOSE(IF(OR(BL$1,$R136),4,INDEX(CMB[[Res_Rare]:[Res_Rare]],MATCH(ROUND(MIN(SUM(BL$4,$O136/1000),SUM($O136,BL$4/1000)),3),CMB[[Cmb_ID]:[Cmb_ID]],0))),-1,-1,0,0)),IF(OR(BL$1,$R136),4,INDEX(CMB[[Cmb_Rare]:[Cmb_Rare]],MATCH(ROUND(MIN(SUM(BL$4,$O136/1000),SUM($O136,BL$4/1000)),3),CMB[[Cmb_ID]:[Cmb_ID]],0))),CHOOSE(AC[[M]:[M]],2,1,1,SUM(AC[[AB]:[DB]])))),""))</f>
        <v/>
      </c>
      <c r="BM136" t="str">
        <f>IF(OR(BM$5="",$S136=""),"",IFERROR(SUM(PRODUCT(INDEX(CMB[[BA_0O]:[BA_2O]],MATCH(ROUND(MIN(SUM(BM$4,$O136/1000),SUM($O136,BM$4/1000)),3),CMB[[Cmb_ID]:[Cmb_ID]],0),SUM(N(BM$1),N($R136),1)),CHOOSE(AC[[M]:[M]],1,1,0,AC[[AB]:[AB]])),PRODUCT(INDEX(CMB[[BD_0O]:[BD_2O]],MATCH(ROUND(MIN(SUM(BM$4,$O136/1000),SUM($O136,BM$4/1000)),3),CMB[[Cmb_ID]:[Cmb_ID]],0),SUM(N(BM$1),N($R136),1)),CHOOSE(AC[[M]:[M]],1,0,1,AC[[DB]:[DB]])),PRODUCT(SUM(ROUND(AVERAGE(VALUE(BM$3),VALUE($P136)),0),CHOOSE(IF(OR(BM$1,$R136),4,INDEX(CMB[[Res_Rare]:[Res_Rare]],MATCH(ROUND(MIN(SUM(BM$4,$O136/1000),SUM($O136,BM$4/1000)),3),CMB[[Cmb_ID]:[Cmb_ID]],0))),-1,-1,0,0)),IF(OR(BM$1,$R136),4,INDEX(CMB[[Cmb_Rare]:[Cmb_Rare]],MATCH(ROUND(MIN(SUM(BM$4,$O136/1000),SUM($O136,BM$4/1000)),3),CMB[[Cmb_ID]:[Cmb_ID]],0))),CHOOSE(AC[[M]:[M]],2,1,1,SUM(AC[[AB]:[DB]])))),""))</f>
        <v/>
      </c>
      <c r="BN136" t="str">
        <f>IF(OR(BN$5="",$S136=""),"",IFERROR(SUM(PRODUCT(INDEX(CMB[[BA_0O]:[BA_2O]],MATCH(ROUND(MIN(SUM(BN$4,$O136/1000),SUM($O136,BN$4/1000)),3),CMB[[Cmb_ID]:[Cmb_ID]],0),SUM(N(BN$1),N($R136),1)),CHOOSE(AC[[M]:[M]],1,1,0,AC[[AB]:[AB]])),PRODUCT(INDEX(CMB[[BD_0O]:[BD_2O]],MATCH(ROUND(MIN(SUM(BN$4,$O136/1000),SUM($O136,BN$4/1000)),3),CMB[[Cmb_ID]:[Cmb_ID]],0),SUM(N(BN$1),N($R136),1)),CHOOSE(AC[[M]:[M]],1,0,1,AC[[DB]:[DB]])),PRODUCT(SUM(ROUND(AVERAGE(VALUE(BN$3),VALUE($P136)),0),CHOOSE(IF(OR(BN$1,$R136),4,INDEX(CMB[[Res_Rare]:[Res_Rare]],MATCH(ROUND(MIN(SUM(BN$4,$O136/1000),SUM($O136,BN$4/1000)),3),CMB[[Cmb_ID]:[Cmb_ID]],0))),-1,-1,0,0)),IF(OR(BN$1,$R136),4,INDEX(CMB[[Cmb_Rare]:[Cmb_Rare]],MATCH(ROUND(MIN(SUM(BN$4,$O136/1000),SUM($O136,BN$4/1000)),3),CMB[[Cmb_ID]:[Cmb_ID]],0))),CHOOSE(AC[[M]:[M]],2,1,1,SUM(AC[[AB]:[DB]])))),""))</f>
        <v/>
      </c>
      <c r="BO136" t="str">
        <f>IF(OR(BO$5="",$S136=""),"",IFERROR(SUM(PRODUCT(INDEX(CMB[[BA_0O]:[BA_2O]],MATCH(ROUND(MIN(SUM(BO$4,$O136/1000),SUM($O136,BO$4/1000)),3),CMB[[Cmb_ID]:[Cmb_ID]],0),SUM(N(BO$1),N($R136),1)),CHOOSE(AC[[M]:[M]],1,1,0,AC[[AB]:[AB]])),PRODUCT(INDEX(CMB[[BD_0O]:[BD_2O]],MATCH(ROUND(MIN(SUM(BO$4,$O136/1000),SUM($O136,BO$4/1000)),3),CMB[[Cmb_ID]:[Cmb_ID]],0),SUM(N(BO$1),N($R136),1)),CHOOSE(AC[[M]:[M]],1,0,1,AC[[DB]:[DB]])),PRODUCT(SUM(ROUND(AVERAGE(VALUE(BO$3),VALUE($P136)),0),CHOOSE(IF(OR(BO$1,$R136),4,INDEX(CMB[[Res_Rare]:[Res_Rare]],MATCH(ROUND(MIN(SUM(BO$4,$O136/1000),SUM($O136,BO$4/1000)),3),CMB[[Cmb_ID]:[Cmb_ID]],0))),-1,-1,0,0)),IF(OR(BO$1,$R136),4,INDEX(CMB[[Cmb_Rare]:[Cmb_Rare]],MATCH(ROUND(MIN(SUM(BO$4,$O136/1000),SUM($O136,BO$4/1000)),3),CMB[[Cmb_ID]:[Cmb_ID]],0))),CHOOSE(AC[[M]:[M]],2,1,1,SUM(AC[[AB]:[DB]])))),""))</f>
        <v/>
      </c>
      <c r="BP136" t="str">
        <f>IF(OR(BP$5="",$S136=""),"",IFERROR(SUM(PRODUCT(INDEX(CMB[[BA_0O]:[BA_2O]],MATCH(ROUND(MIN(SUM(BP$4,$O136/1000),SUM($O136,BP$4/1000)),3),CMB[[Cmb_ID]:[Cmb_ID]],0),SUM(N(BP$1),N($R136),1)),CHOOSE(AC[[M]:[M]],1,1,0,AC[[AB]:[AB]])),PRODUCT(INDEX(CMB[[BD_0O]:[BD_2O]],MATCH(ROUND(MIN(SUM(BP$4,$O136/1000),SUM($O136,BP$4/1000)),3),CMB[[Cmb_ID]:[Cmb_ID]],0),SUM(N(BP$1),N($R136),1)),CHOOSE(AC[[M]:[M]],1,0,1,AC[[DB]:[DB]])),PRODUCT(SUM(ROUND(AVERAGE(VALUE(BP$3),VALUE($P136)),0),CHOOSE(IF(OR(BP$1,$R136),4,INDEX(CMB[[Res_Rare]:[Res_Rare]],MATCH(ROUND(MIN(SUM(BP$4,$O136/1000),SUM($O136,BP$4/1000)),3),CMB[[Cmb_ID]:[Cmb_ID]],0))),-1,-1,0,0)),IF(OR(BP$1,$R136),4,INDEX(CMB[[Cmb_Rare]:[Cmb_Rare]],MATCH(ROUND(MIN(SUM(BP$4,$O136/1000),SUM($O136,BP$4/1000)),3),CMB[[Cmb_ID]:[Cmb_ID]],0))),CHOOSE(AC[[M]:[M]],2,1,1,SUM(AC[[AB]:[DB]])))),""))</f>
        <v/>
      </c>
      <c r="BQ136" t="str">
        <f>IF(OR(BQ$5="",$S136=""),"",IFERROR(SUM(PRODUCT(INDEX(CMB[[BA_0O]:[BA_2O]],MATCH(ROUND(MIN(SUM(BQ$4,$O136/1000),SUM($O136,BQ$4/1000)),3),CMB[[Cmb_ID]:[Cmb_ID]],0),SUM(N(BQ$1),N($R136),1)),CHOOSE(AC[[M]:[M]],1,1,0,AC[[AB]:[AB]])),PRODUCT(INDEX(CMB[[BD_0O]:[BD_2O]],MATCH(ROUND(MIN(SUM(BQ$4,$O136/1000),SUM($O136,BQ$4/1000)),3),CMB[[Cmb_ID]:[Cmb_ID]],0),SUM(N(BQ$1),N($R136),1)),CHOOSE(AC[[M]:[M]],1,0,1,AC[[DB]:[DB]])),PRODUCT(SUM(ROUND(AVERAGE(VALUE(BQ$3),VALUE($P136)),0),CHOOSE(IF(OR(BQ$1,$R136),4,INDEX(CMB[[Res_Rare]:[Res_Rare]],MATCH(ROUND(MIN(SUM(BQ$4,$O136/1000),SUM($O136,BQ$4/1000)),3),CMB[[Cmb_ID]:[Cmb_ID]],0))),-1,-1,0,0)),IF(OR(BQ$1,$R136),4,INDEX(CMB[[Cmb_Rare]:[Cmb_Rare]],MATCH(ROUND(MIN(SUM(BQ$4,$O136/1000),SUM($O136,BQ$4/1000)),3),CMB[[Cmb_ID]:[Cmb_ID]],0))),CHOOSE(AC[[M]:[M]],2,1,1,SUM(AC[[AB]:[DB]])))),""))</f>
        <v/>
      </c>
      <c r="BR136" t="str">
        <f>IF(OR(BR$5="",$S136=""),"",IFERROR(SUM(PRODUCT(INDEX(CMB[[BA_0O]:[BA_2O]],MATCH(ROUND(MIN(SUM(BR$4,$O136/1000),SUM($O136,BR$4/1000)),3),CMB[[Cmb_ID]:[Cmb_ID]],0),SUM(N(BR$1),N($R136),1)),CHOOSE(AC[[M]:[M]],1,1,0,AC[[AB]:[AB]])),PRODUCT(INDEX(CMB[[BD_0O]:[BD_2O]],MATCH(ROUND(MIN(SUM(BR$4,$O136/1000),SUM($O136,BR$4/1000)),3),CMB[[Cmb_ID]:[Cmb_ID]],0),SUM(N(BR$1),N($R136),1)),CHOOSE(AC[[M]:[M]],1,0,1,AC[[DB]:[DB]])),PRODUCT(SUM(ROUND(AVERAGE(VALUE(BR$3),VALUE($P136)),0),CHOOSE(IF(OR(BR$1,$R136),4,INDEX(CMB[[Res_Rare]:[Res_Rare]],MATCH(ROUND(MIN(SUM(BR$4,$O136/1000),SUM($O136,BR$4/1000)),3),CMB[[Cmb_ID]:[Cmb_ID]],0))),-1,-1,0,0)),IF(OR(BR$1,$R136),4,INDEX(CMB[[Cmb_Rare]:[Cmb_Rare]],MATCH(ROUND(MIN(SUM(BR$4,$O136/1000),SUM($O136,BR$4/1000)),3),CMB[[Cmb_ID]:[Cmb_ID]],0))),CHOOSE(AC[[M]:[M]],2,1,1,SUM(AC[[AB]:[DB]])))),""))</f>
        <v/>
      </c>
      <c r="BS136" t="str">
        <f>IF(OR(BS$5="",$S136=""),"",IFERROR(SUM(PRODUCT(INDEX(CMB[[BA_0O]:[BA_2O]],MATCH(ROUND(MIN(SUM(BS$4,$O136/1000),SUM($O136,BS$4/1000)),3),CMB[[Cmb_ID]:[Cmb_ID]],0),SUM(N(BS$1),N($R136),1)),CHOOSE(AC[[M]:[M]],1,1,0,AC[[AB]:[AB]])),PRODUCT(INDEX(CMB[[BD_0O]:[BD_2O]],MATCH(ROUND(MIN(SUM(BS$4,$O136/1000),SUM($O136,BS$4/1000)),3),CMB[[Cmb_ID]:[Cmb_ID]],0),SUM(N(BS$1),N($R136),1)),CHOOSE(AC[[M]:[M]],1,0,1,AC[[DB]:[DB]])),PRODUCT(SUM(ROUND(AVERAGE(VALUE(BS$3),VALUE($P136)),0),CHOOSE(IF(OR(BS$1,$R136),4,INDEX(CMB[[Res_Rare]:[Res_Rare]],MATCH(ROUND(MIN(SUM(BS$4,$O136/1000),SUM($O136,BS$4/1000)),3),CMB[[Cmb_ID]:[Cmb_ID]],0))),-1,-1,0,0)),IF(OR(BS$1,$R136),4,INDEX(CMB[[Cmb_Rare]:[Cmb_Rare]],MATCH(ROUND(MIN(SUM(BS$4,$O136/1000),SUM($O136,BS$4/1000)),3),CMB[[Cmb_ID]:[Cmb_ID]],0))),CHOOSE(AC[[M]:[M]],2,1,1,SUM(AC[[AB]:[DB]])))),""))</f>
        <v/>
      </c>
      <c r="BT136" t="str">
        <f>IF(OR(BT$5="",$S136=""),"",IFERROR(SUM(PRODUCT(INDEX(CMB[[BA_0O]:[BA_2O]],MATCH(ROUND(MIN(SUM(BT$4,$O136/1000),SUM($O136,BT$4/1000)),3),CMB[[Cmb_ID]:[Cmb_ID]],0),SUM(N(BT$1),N($R136),1)),CHOOSE(AC[[M]:[M]],1,1,0,AC[[AB]:[AB]])),PRODUCT(INDEX(CMB[[BD_0O]:[BD_2O]],MATCH(ROUND(MIN(SUM(BT$4,$O136/1000),SUM($O136,BT$4/1000)),3),CMB[[Cmb_ID]:[Cmb_ID]],0),SUM(N(BT$1),N($R136),1)),CHOOSE(AC[[M]:[M]],1,0,1,AC[[DB]:[DB]])),PRODUCT(SUM(ROUND(AVERAGE(VALUE(BT$3),VALUE($P136)),0),CHOOSE(IF(OR(BT$1,$R136),4,INDEX(CMB[[Res_Rare]:[Res_Rare]],MATCH(ROUND(MIN(SUM(BT$4,$O136/1000),SUM($O136,BT$4/1000)),3),CMB[[Cmb_ID]:[Cmb_ID]],0))),-1,-1,0,0)),IF(OR(BT$1,$R136),4,INDEX(CMB[[Cmb_Rare]:[Cmb_Rare]],MATCH(ROUND(MIN(SUM(BT$4,$O136/1000),SUM($O136,BT$4/1000)),3),CMB[[Cmb_ID]:[Cmb_ID]],0))),CHOOSE(AC[[M]:[M]],2,1,1,SUM(AC[[AB]:[DB]])))),""))</f>
        <v/>
      </c>
      <c r="BU136" t="str">
        <f>IF(OR(BU$5="",$S136=""),"",IFERROR(SUM(PRODUCT(INDEX(CMB[[BA_0O]:[BA_2O]],MATCH(ROUND(MIN(SUM(BU$4,$O136/1000),SUM($O136,BU$4/1000)),3),CMB[[Cmb_ID]:[Cmb_ID]],0),SUM(N(BU$1),N($R136),1)),CHOOSE(AC[[M]:[M]],1,1,0,AC[[AB]:[AB]])),PRODUCT(INDEX(CMB[[BD_0O]:[BD_2O]],MATCH(ROUND(MIN(SUM(BU$4,$O136/1000),SUM($O136,BU$4/1000)),3),CMB[[Cmb_ID]:[Cmb_ID]],0),SUM(N(BU$1),N($R136),1)),CHOOSE(AC[[M]:[M]],1,0,1,AC[[DB]:[DB]])),PRODUCT(SUM(ROUND(AVERAGE(VALUE(BU$3),VALUE($P136)),0),CHOOSE(IF(OR(BU$1,$R136),4,INDEX(CMB[[Res_Rare]:[Res_Rare]],MATCH(ROUND(MIN(SUM(BU$4,$O136/1000),SUM($O136,BU$4/1000)),3),CMB[[Cmb_ID]:[Cmb_ID]],0))),-1,-1,0,0)),IF(OR(BU$1,$R136),4,INDEX(CMB[[Cmb_Rare]:[Cmb_Rare]],MATCH(ROUND(MIN(SUM(BU$4,$O136/1000),SUM($O136,BU$4/1000)),3),CMB[[Cmb_ID]:[Cmb_ID]],0))),CHOOSE(AC[[M]:[M]],2,1,1,SUM(AC[[AB]:[DB]])))),""))</f>
        <v/>
      </c>
      <c r="BV136" t="str">
        <f>IF(OR(BV$5="",$S136=""),"",IFERROR(SUM(PRODUCT(INDEX(CMB[[BA_0O]:[BA_2O]],MATCH(ROUND(MIN(SUM(BV$4,$O136/1000),SUM($O136,BV$4/1000)),3),CMB[[Cmb_ID]:[Cmb_ID]],0),SUM(N(BV$1),N($R136),1)),CHOOSE(AC[[M]:[M]],1,1,0,AC[[AB]:[AB]])),PRODUCT(INDEX(CMB[[BD_0O]:[BD_2O]],MATCH(ROUND(MIN(SUM(BV$4,$O136/1000),SUM($O136,BV$4/1000)),3),CMB[[Cmb_ID]:[Cmb_ID]],0),SUM(N(BV$1),N($R136),1)),CHOOSE(AC[[M]:[M]],1,0,1,AC[[DB]:[DB]])),PRODUCT(SUM(ROUND(AVERAGE(VALUE(BV$3),VALUE($P136)),0),CHOOSE(IF(OR(BV$1,$R136),4,INDEX(CMB[[Res_Rare]:[Res_Rare]],MATCH(ROUND(MIN(SUM(BV$4,$O136/1000),SUM($O136,BV$4/1000)),3),CMB[[Cmb_ID]:[Cmb_ID]],0))),-1,-1,0,0)),IF(OR(BV$1,$R136),4,INDEX(CMB[[Cmb_Rare]:[Cmb_Rare]],MATCH(ROUND(MIN(SUM(BV$4,$O136/1000),SUM($O136,BV$4/1000)),3),CMB[[Cmb_ID]:[Cmb_ID]],0))),CHOOSE(AC[[M]:[M]],2,1,1,SUM(AC[[AB]:[DB]])))),""))</f>
        <v/>
      </c>
      <c r="BW136" t="str">
        <f>IF(OR(BW$5="",$S136=""),"",IFERROR(SUM(PRODUCT(INDEX(CMB[[BA_0O]:[BA_2O]],MATCH(ROUND(MIN(SUM(BW$4,$O136/1000),SUM($O136,BW$4/1000)),3),CMB[[Cmb_ID]:[Cmb_ID]],0),SUM(N(BW$1),N($R136),1)),CHOOSE(AC[[M]:[M]],1,1,0,AC[[AB]:[AB]])),PRODUCT(INDEX(CMB[[BD_0O]:[BD_2O]],MATCH(ROUND(MIN(SUM(BW$4,$O136/1000),SUM($O136,BW$4/1000)),3),CMB[[Cmb_ID]:[Cmb_ID]],0),SUM(N(BW$1),N($R136),1)),CHOOSE(AC[[M]:[M]],1,0,1,AC[[DB]:[DB]])),PRODUCT(SUM(ROUND(AVERAGE(VALUE(BW$3),VALUE($P136)),0),CHOOSE(IF(OR(BW$1,$R136),4,INDEX(CMB[[Res_Rare]:[Res_Rare]],MATCH(ROUND(MIN(SUM(BW$4,$O136/1000),SUM($O136,BW$4/1000)),3),CMB[[Cmb_ID]:[Cmb_ID]],0))),-1,-1,0,0)),IF(OR(BW$1,$R136),4,INDEX(CMB[[Cmb_Rare]:[Cmb_Rare]],MATCH(ROUND(MIN(SUM(BW$4,$O136/1000),SUM($O136,BW$4/1000)),3),CMB[[Cmb_ID]:[Cmb_ID]],0))),CHOOSE(AC[[M]:[M]],2,1,1,SUM(AC[[AB]:[DB]])))),""))</f>
        <v/>
      </c>
      <c r="BX136" t="str">
        <f>IF(OR(BX$5="",$S136=""),"",IFERROR(SUM(PRODUCT(INDEX(CMB[[BA_0O]:[BA_2O]],MATCH(ROUND(MIN(SUM(BX$4,$O136/1000),SUM($O136,BX$4/1000)),3),CMB[[Cmb_ID]:[Cmb_ID]],0),SUM(N(BX$1),N($R136),1)),CHOOSE(AC[[M]:[M]],1,1,0,AC[[AB]:[AB]])),PRODUCT(INDEX(CMB[[BD_0O]:[BD_2O]],MATCH(ROUND(MIN(SUM(BX$4,$O136/1000),SUM($O136,BX$4/1000)),3),CMB[[Cmb_ID]:[Cmb_ID]],0),SUM(N(BX$1),N($R136),1)),CHOOSE(AC[[M]:[M]],1,0,1,AC[[DB]:[DB]])),PRODUCT(SUM(ROUND(AVERAGE(VALUE(BX$3),VALUE($P136)),0),CHOOSE(IF(OR(BX$1,$R136),4,INDEX(CMB[[Res_Rare]:[Res_Rare]],MATCH(ROUND(MIN(SUM(BX$4,$O136/1000),SUM($O136,BX$4/1000)),3),CMB[[Cmb_ID]:[Cmb_ID]],0))),-1,-1,0,0)),IF(OR(BX$1,$R136),4,INDEX(CMB[[Cmb_Rare]:[Cmb_Rare]],MATCH(ROUND(MIN(SUM(BX$4,$O136/1000),SUM($O136,BX$4/1000)),3),CMB[[Cmb_ID]:[Cmb_ID]],0))),CHOOSE(AC[[M]:[M]],2,1,1,SUM(AC[[AB]:[DB]])))),""))</f>
        <v/>
      </c>
      <c r="BY136" t="str">
        <f>IF(OR(BY$5="",$S136=""),"",IFERROR(SUM(PRODUCT(INDEX(CMB[[BA_0O]:[BA_2O]],MATCH(ROUND(MIN(SUM(BY$4,$O136/1000),SUM($O136,BY$4/1000)),3),CMB[[Cmb_ID]:[Cmb_ID]],0),SUM(N(BY$1),N($R136),1)),CHOOSE(AC[[M]:[M]],1,1,0,AC[[AB]:[AB]])),PRODUCT(INDEX(CMB[[BD_0O]:[BD_2O]],MATCH(ROUND(MIN(SUM(BY$4,$O136/1000),SUM($O136,BY$4/1000)),3),CMB[[Cmb_ID]:[Cmb_ID]],0),SUM(N(BY$1),N($R136),1)),CHOOSE(AC[[M]:[M]],1,0,1,AC[[DB]:[DB]])),PRODUCT(SUM(ROUND(AVERAGE(VALUE(BY$3),VALUE($P136)),0),CHOOSE(IF(OR(BY$1,$R136),4,INDEX(CMB[[Res_Rare]:[Res_Rare]],MATCH(ROUND(MIN(SUM(BY$4,$O136/1000),SUM($O136,BY$4/1000)),3),CMB[[Cmb_ID]:[Cmb_ID]],0))),-1,-1,0,0)),IF(OR(BY$1,$R136),4,INDEX(CMB[[Cmb_Rare]:[Cmb_Rare]],MATCH(ROUND(MIN(SUM(BY$4,$O136/1000),SUM($O136,BY$4/1000)),3),CMB[[Cmb_ID]:[Cmb_ID]],0))),CHOOSE(AC[[M]:[M]],2,1,1,SUM(AC[[AB]:[DB]])))),""))</f>
        <v/>
      </c>
      <c r="BZ136" t="str">
        <f>IF(OR(BZ$5="",$S136=""),"",IFERROR(SUM(PRODUCT(INDEX(CMB[[BA_0O]:[BA_2O]],MATCH(ROUND(MIN(SUM(BZ$4,$O136/1000),SUM($O136,BZ$4/1000)),3),CMB[[Cmb_ID]:[Cmb_ID]],0),SUM(N(BZ$1),N($R136),1)),CHOOSE(AC[[M]:[M]],1,1,0,AC[[AB]:[AB]])),PRODUCT(INDEX(CMB[[BD_0O]:[BD_2O]],MATCH(ROUND(MIN(SUM(BZ$4,$O136/1000),SUM($O136,BZ$4/1000)),3),CMB[[Cmb_ID]:[Cmb_ID]],0),SUM(N(BZ$1),N($R136),1)),CHOOSE(AC[[M]:[M]],1,0,1,AC[[DB]:[DB]])),PRODUCT(SUM(ROUND(AVERAGE(VALUE(BZ$3),VALUE($P136)),0),CHOOSE(IF(OR(BZ$1,$R136),4,INDEX(CMB[[Res_Rare]:[Res_Rare]],MATCH(ROUND(MIN(SUM(BZ$4,$O136/1000),SUM($O136,BZ$4/1000)),3),CMB[[Cmb_ID]:[Cmb_ID]],0))),-1,-1,0,0)),IF(OR(BZ$1,$R136),4,INDEX(CMB[[Cmb_Rare]:[Cmb_Rare]],MATCH(ROUND(MIN(SUM(BZ$4,$O136/1000),SUM($O136,BZ$4/1000)),3),CMB[[Cmb_ID]:[Cmb_ID]],0))),CHOOSE(AC[[M]:[M]],2,1,1,SUM(AC[[AB]:[DB]])))),""))</f>
        <v/>
      </c>
      <c r="CA136" t="str">
        <f>IF(OR(CA$5="",$S136=""),"",IFERROR(SUM(PRODUCT(INDEX(CMB[[BA_0O]:[BA_2O]],MATCH(ROUND(MIN(SUM(CA$4,$O136/1000),SUM($O136,CA$4/1000)),3),CMB[[Cmb_ID]:[Cmb_ID]],0),SUM(N(CA$1),N($R136),1)),CHOOSE(AC[[M]:[M]],1,1,0,AC[[AB]:[AB]])),PRODUCT(INDEX(CMB[[BD_0O]:[BD_2O]],MATCH(ROUND(MIN(SUM(CA$4,$O136/1000),SUM($O136,CA$4/1000)),3),CMB[[Cmb_ID]:[Cmb_ID]],0),SUM(N(CA$1),N($R136),1)),CHOOSE(AC[[M]:[M]],1,0,1,AC[[DB]:[DB]])),PRODUCT(SUM(ROUND(AVERAGE(VALUE(CA$3),VALUE($P136)),0),CHOOSE(IF(OR(CA$1,$R136),4,INDEX(CMB[[Res_Rare]:[Res_Rare]],MATCH(ROUND(MIN(SUM(CA$4,$O136/1000),SUM($O136,CA$4/1000)),3),CMB[[Cmb_ID]:[Cmb_ID]],0))),-1,-1,0,0)),IF(OR(CA$1,$R136),4,INDEX(CMB[[Cmb_Rare]:[Cmb_Rare]],MATCH(ROUND(MIN(SUM(CA$4,$O136/1000),SUM($O136,CA$4/1000)),3),CMB[[Cmb_ID]:[Cmb_ID]],0))),CHOOSE(AC[[M]:[M]],2,1,1,SUM(AC[[AB]:[DB]])))),""))</f>
        <v/>
      </c>
      <c r="CB136" t="str">
        <f>IF(OR(CB$5="",$S136=""),"",IFERROR(SUM(PRODUCT(INDEX(CMB[[BA_0O]:[BA_2O]],MATCH(ROUND(MIN(SUM(CB$4,$O136/1000),SUM($O136,CB$4/1000)),3),CMB[[Cmb_ID]:[Cmb_ID]],0),SUM(N(CB$1),N($R136),1)),CHOOSE(AC[[M]:[M]],1,1,0,AC[[AB]:[AB]])),PRODUCT(INDEX(CMB[[BD_0O]:[BD_2O]],MATCH(ROUND(MIN(SUM(CB$4,$O136/1000),SUM($O136,CB$4/1000)),3),CMB[[Cmb_ID]:[Cmb_ID]],0),SUM(N(CB$1),N($R136),1)),CHOOSE(AC[[M]:[M]],1,0,1,AC[[DB]:[DB]])),PRODUCT(SUM(ROUND(AVERAGE(VALUE(CB$3),VALUE($P136)),0),CHOOSE(IF(OR(CB$1,$R136),4,INDEX(CMB[[Res_Rare]:[Res_Rare]],MATCH(ROUND(MIN(SUM(CB$4,$O136/1000),SUM($O136,CB$4/1000)),3),CMB[[Cmb_ID]:[Cmb_ID]],0))),-1,-1,0,0)),IF(OR(CB$1,$R136),4,INDEX(CMB[[Cmb_Rare]:[Cmb_Rare]],MATCH(ROUND(MIN(SUM(CB$4,$O136/1000),SUM($O136,CB$4/1000)),3),CMB[[Cmb_ID]:[Cmb_ID]],0))),CHOOSE(AC[[M]:[M]],2,1,1,SUM(AC[[AB]:[DB]])))),""))</f>
        <v/>
      </c>
      <c r="CC136" t="str">
        <f>IF(OR(CC$5="",$S136=""),"",IFERROR(SUM(PRODUCT(INDEX(CMB[[BA_0O]:[BA_2O]],MATCH(ROUND(MIN(SUM(CC$4,$O136/1000),SUM($O136,CC$4/1000)),3),CMB[[Cmb_ID]:[Cmb_ID]],0),SUM(N(CC$1),N($R136),1)),CHOOSE(AC[[M]:[M]],1,1,0,AC[[AB]:[AB]])),PRODUCT(INDEX(CMB[[BD_0O]:[BD_2O]],MATCH(ROUND(MIN(SUM(CC$4,$O136/1000),SUM($O136,CC$4/1000)),3),CMB[[Cmb_ID]:[Cmb_ID]],0),SUM(N(CC$1),N($R136),1)),CHOOSE(AC[[M]:[M]],1,0,1,AC[[DB]:[DB]])),PRODUCT(SUM(ROUND(AVERAGE(VALUE(CC$3),VALUE($P136)),0),CHOOSE(IF(OR(CC$1,$R136),4,INDEX(CMB[[Res_Rare]:[Res_Rare]],MATCH(ROUND(MIN(SUM(CC$4,$O136/1000),SUM($O136,CC$4/1000)),3),CMB[[Cmb_ID]:[Cmb_ID]],0))),-1,-1,0,0)),IF(OR(CC$1,$R136),4,INDEX(CMB[[Cmb_Rare]:[Cmb_Rare]],MATCH(ROUND(MIN(SUM(CC$4,$O136/1000),SUM($O136,CC$4/1000)),3),CMB[[Cmb_ID]:[Cmb_ID]],0))),CHOOSE(AC[[M]:[M]],2,1,1,SUM(AC[[AB]:[DB]])))),""))</f>
        <v/>
      </c>
      <c r="CD136" t="str">
        <f>IF(OR(CD$5="",$S136=""),"",IFERROR(SUM(PRODUCT(INDEX(CMB[[BA_0O]:[BA_2O]],MATCH(ROUND(MIN(SUM(CD$4,$O136/1000),SUM($O136,CD$4/1000)),3),CMB[[Cmb_ID]:[Cmb_ID]],0),SUM(N(CD$1),N($R136),1)),CHOOSE(AC[[M]:[M]],1,1,0,AC[[AB]:[AB]])),PRODUCT(INDEX(CMB[[BD_0O]:[BD_2O]],MATCH(ROUND(MIN(SUM(CD$4,$O136/1000),SUM($O136,CD$4/1000)),3),CMB[[Cmb_ID]:[Cmb_ID]],0),SUM(N(CD$1),N($R136),1)),CHOOSE(AC[[M]:[M]],1,0,1,AC[[DB]:[DB]])),PRODUCT(SUM(ROUND(AVERAGE(VALUE(CD$3),VALUE($P136)),0),CHOOSE(IF(OR(CD$1,$R136),4,INDEX(CMB[[Res_Rare]:[Res_Rare]],MATCH(ROUND(MIN(SUM(CD$4,$O136/1000),SUM($O136,CD$4/1000)),3),CMB[[Cmb_ID]:[Cmb_ID]],0))),-1,-1,0,0)),IF(OR(CD$1,$R136),4,INDEX(CMB[[Cmb_Rare]:[Cmb_Rare]],MATCH(ROUND(MIN(SUM(CD$4,$O136/1000),SUM($O136,CD$4/1000)),3),CMB[[Cmb_ID]:[Cmb_ID]],0))),CHOOSE(AC[[M]:[M]],2,1,1,SUM(AC[[AB]:[DB]])))),""))</f>
        <v/>
      </c>
      <c r="CE136" t="str">
        <f>IF(OR(CE$5="",$S136=""),"",IFERROR(SUM(PRODUCT(INDEX(CMB[[BA_0O]:[BA_2O]],MATCH(ROUND(MIN(SUM(CE$4,$O136/1000),SUM($O136,CE$4/1000)),3),CMB[[Cmb_ID]:[Cmb_ID]],0),SUM(N(CE$1),N($R136),1)),CHOOSE(AC[[M]:[M]],1,1,0,AC[[AB]:[AB]])),PRODUCT(INDEX(CMB[[BD_0O]:[BD_2O]],MATCH(ROUND(MIN(SUM(CE$4,$O136/1000),SUM($O136,CE$4/1000)),3),CMB[[Cmb_ID]:[Cmb_ID]],0),SUM(N(CE$1),N($R136),1)),CHOOSE(AC[[M]:[M]],1,0,1,AC[[DB]:[DB]])),PRODUCT(SUM(ROUND(AVERAGE(VALUE(CE$3),VALUE($P136)),0),CHOOSE(IF(OR(CE$1,$R136),4,INDEX(CMB[[Res_Rare]:[Res_Rare]],MATCH(ROUND(MIN(SUM(CE$4,$O136/1000),SUM($O136,CE$4/1000)),3),CMB[[Cmb_ID]:[Cmb_ID]],0))),-1,-1,0,0)),IF(OR(CE$1,$R136),4,INDEX(CMB[[Cmb_Rare]:[Cmb_Rare]],MATCH(ROUND(MIN(SUM(CE$4,$O136/1000),SUM($O136,CE$4/1000)),3),CMB[[Cmb_ID]:[Cmb_ID]],0))),CHOOSE(AC[[M]:[M]],2,1,1,SUM(AC[[AB]:[DB]])))),""))</f>
        <v/>
      </c>
      <c r="CF136" t="str">
        <f>IF(OR(CF$5="",$S136=""),"",IFERROR(SUM(PRODUCT(INDEX(CMB[[BA_0O]:[BA_2O]],MATCH(ROUND(MIN(SUM(CF$4,$O136/1000),SUM($O136,CF$4/1000)),3),CMB[[Cmb_ID]:[Cmb_ID]],0),SUM(N(CF$1),N($R136),1)),CHOOSE(AC[[M]:[M]],1,1,0,AC[[AB]:[AB]])),PRODUCT(INDEX(CMB[[BD_0O]:[BD_2O]],MATCH(ROUND(MIN(SUM(CF$4,$O136/1000),SUM($O136,CF$4/1000)),3),CMB[[Cmb_ID]:[Cmb_ID]],0),SUM(N(CF$1),N($R136),1)),CHOOSE(AC[[M]:[M]],1,0,1,AC[[DB]:[DB]])),PRODUCT(SUM(ROUND(AVERAGE(VALUE(CF$3),VALUE($P136)),0),CHOOSE(IF(OR(CF$1,$R136),4,INDEX(CMB[[Res_Rare]:[Res_Rare]],MATCH(ROUND(MIN(SUM(CF$4,$O136/1000),SUM($O136,CF$4/1000)),3),CMB[[Cmb_ID]:[Cmb_ID]],0))),-1,-1,0,0)),IF(OR(CF$1,$R136),4,INDEX(CMB[[Cmb_Rare]:[Cmb_Rare]],MATCH(ROUND(MIN(SUM(CF$4,$O136/1000),SUM($O136,CF$4/1000)),3),CMB[[Cmb_ID]:[Cmb_ID]],0))),CHOOSE(AC[[M]:[M]],2,1,1,SUM(AC[[AB]:[DB]])))),""))</f>
        <v/>
      </c>
      <c r="CG136" t="str">
        <f>IF(OR(CG$5="",$S136=""),"",IFERROR(SUM(PRODUCT(INDEX(CMB[[BA_0O]:[BA_2O]],MATCH(ROUND(MIN(SUM(CG$4,$O136/1000),SUM($O136,CG$4/1000)),3),CMB[[Cmb_ID]:[Cmb_ID]],0),SUM(N(CG$1),N($R136),1)),CHOOSE(AC[[M]:[M]],1,1,0,AC[[AB]:[AB]])),PRODUCT(INDEX(CMB[[BD_0O]:[BD_2O]],MATCH(ROUND(MIN(SUM(CG$4,$O136/1000),SUM($O136,CG$4/1000)),3),CMB[[Cmb_ID]:[Cmb_ID]],0),SUM(N(CG$1),N($R136),1)),CHOOSE(AC[[M]:[M]],1,0,1,AC[[DB]:[DB]])),PRODUCT(SUM(ROUND(AVERAGE(VALUE(CG$3),VALUE($P136)),0),CHOOSE(IF(OR(CG$1,$R136),4,INDEX(CMB[[Res_Rare]:[Res_Rare]],MATCH(ROUND(MIN(SUM(CG$4,$O136/1000),SUM($O136,CG$4/1000)),3),CMB[[Cmb_ID]:[Cmb_ID]],0))),-1,-1,0,0)),IF(OR(CG$1,$R136),4,INDEX(CMB[[Cmb_Rare]:[Cmb_Rare]],MATCH(ROUND(MIN(SUM(CG$4,$O136/1000),SUM($O136,CG$4/1000)),3),CMB[[Cmb_ID]:[Cmb_ID]],0))),CHOOSE(AC[[M]:[M]],2,1,1,SUM(AC[[AB]:[DB]])))),""))</f>
        <v/>
      </c>
      <c r="CH136" t="str">
        <f>IF(OR(CH$5="",$S136=""),"",IFERROR(SUM(PRODUCT(INDEX(CMB[[BA_0O]:[BA_2O]],MATCH(ROUND(MIN(SUM(CH$4,$O136/1000),SUM($O136,CH$4/1000)),3),CMB[[Cmb_ID]:[Cmb_ID]],0),SUM(N(CH$1),N($R136),1)),CHOOSE(AC[[M]:[M]],1,1,0,AC[[AB]:[AB]])),PRODUCT(INDEX(CMB[[BD_0O]:[BD_2O]],MATCH(ROUND(MIN(SUM(CH$4,$O136/1000),SUM($O136,CH$4/1000)),3),CMB[[Cmb_ID]:[Cmb_ID]],0),SUM(N(CH$1),N($R136),1)),CHOOSE(AC[[M]:[M]],1,0,1,AC[[DB]:[DB]])),PRODUCT(SUM(ROUND(AVERAGE(VALUE(CH$3),VALUE($P136)),0),CHOOSE(IF(OR(CH$1,$R136),4,INDEX(CMB[[Res_Rare]:[Res_Rare]],MATCH(ROUND(MIN(SUM(CH$4,$O136/1000),SUM($O136,CH$4/1000)),3),CMB[[Cmb_ID]:[Cmb_ID]],0))),-1,-1,0,0)),IF(OR(CH$1,$R136),4,INDEX(CMB[[Cmb_Rare]:[Cmb_Rare]],MATCH(ROUND(MIN(SUM(CH$4,$O136/1000),SUM($O136,CH$4/1000)),3),CMB[[Cmb_ID]:[Cmb_ID]],0))),CHOOSE(AC[[M]:[M]],2,1,1,SUM(AC[[AB]:[DB]])))),""))</f>
        <v/>
      </c>
      <c r="CI136" t="str">
        <f>IF(OR(CI$5="",$S136=""),"",IFERROR(SUM(PRODUCT(INDEX(CMB[[BA_0O]:[BA_2O]],MATCH(ROUND(MIN(SUM(CI$4,$O136/1000),SUM($O136,CI$4/1000)),3),CMB[[Cmb_ID]:[Cmb_ID]],0),SUM(N(CI$1),N($R136),1)),CHOOSE(AC[[M]:[M]],1,1,0,AC[[AB]:[AB]])),PRODUCT(INDEX(CMB[[BD_0O]:[BD_2O]],MATCH(ROUND(MIN(SUM(CI$4,$O136/1000),SUM($O136,CI$4/1000)),3),CMB[[Cmb_ID]:[Cmb_ID]],0),SUM(N(CI$1),N($R136),1)),CHOOSE(AC[[M]:[M]],1,0,1,AC[[DB]:[DB]])),PRODUCT(SUM(ROUND(AVERAGE(VALUE(CI$3),VALUE($P136)),0),CHOOSE(IF(OR(CI$1,$R136),4,INDEX(CMB[[Res_Rare]:[Res_Rare]],MATCH(ROUND(MIN(SUM(CI$4,$O136/1000),SUM($O136,CI$4/1000)),3),CMB[[Cmb_ID]:[Cmb_ID]],0))),-1,-1,0,0)),IF(OR(CI$1,$R136),4,INDEX(CMB[[Cmb_Rare]:[Cmb_Rare]],MATCH(ROUND(MIN(SUM(CI$4,$O136/1000),SUM($O136,CI$4/1000)),3),CMB[[Cmb_ID]:[Cmb_ID]],0))),CHOOSE(AC[[M]:[M]],2,1,1,SUM(AC[[AB]:[DB]])))),""))</f>
        <v/>
      </c>
      <c r="CJ136" t="str">
        <f>IF(OR(CJ$5="",$S136=""),"",IFERROR(SUM(PRODUCT(INDEX(CMB[[BA_0O]:[BA_2O]],MATCH(ROUND(MIN(SUM(CJ$4,$O136/1000),SUM($O136,CJ$4/1000)),3),CMB[[Cmb_ID]:[Cmb_ID]],0),SUM(N(CJ$1),N($R136),1)),CHOOSE(AC[[M]:[M]],1,1,0,AC[[AB]:[AB]])),PRODUCT(INDEX(CMB[[BD_0O]:[BD_2O]],MATCH(ROUND(MIN(SUM(CJ$4,$O136/1000),SUM($O136,CJ$4/1000)),3),CMB[[Cmb_ID]:[Cmb_ID]],0),SUM(N(CJ$1),N($R136),1)),CHOOSE(AC[[M]:[M]],1,0,1,AC[[DB]:[DB]])),PRODUCT(SUM(ROUND(AVERAGE(VALUE(CJ$3),VALUE($P136)),0),CHOOSE(IF(OR(CJ$1,$R136),4,INDEX(CMB[[Res_Rare]:[Res_Rare]],MATCH(ROUND(MIN(SUM(CJ$4,$O136/1000),SUM($O136,CJ$4/1000)),3),CMB[[Cmb_ID]:[Cmb_ID]],0))),-1,-1,0,0)),IF(OR(CJ$1,$R136),4,INDEX(CMB[[Cmb_Rare]:[Cmb_Rare]],MATCH(ROUND(MIN(SUM(CJ$4,$O136/1000),SUM($O136,CJ$4/1000)),3),CMB[[Cmb_ID]:[Cmb_ID]],0))),CHOOSE(AC[[M]:[M]],2,1,1,SUM(AC[[AB]:[DB]])))),""))</f>
        <v/>
      </c>
      <c r="CK136" t="str">
        <f>IF(OR(CK$5="",$S136=""),"",IFERROR(SUM(PRODUCT(INDEX(CMB[[BA_0O]:[BA_2O]],MATCH(ROUND(MIN(SUM(CK$4,$O136/1000),SUM($O136,CK$4/1000)),3),CMB[[Cmb_ID]:[Cmb_ID]],0),SUM(N(CK$1),N($R136),1)),CHOOSE(AC[[M]:[M]],1,1,0,AC[[AB]:[AB]])),PRODUCT(INDEX(CMB[[BD_0O]:[BD_2O]],MATCH(ROUND(MIN(SUM(CK$4,$O136/1000),SUM($O136,CK$4/1000)),3),CMB[[Cmb_ID]:[Cmb_ID]],0),SUM(N(CK$1),N($R136),1)),CHOOSE(AC[[M]:[M]],1,0,1,AC[[DB]:[DB]])),PRODUCT(SUM(ROUND(AVERAGE(VALUE(CK$3),VALUE($P136)),0),CHOOSE(IF(OR(CK$1,$R136),4,INDEX(CMB[[Res_Rare]:[Res_Rare]],MATCH(ROUND(MIN(SUM(CK$4,$O136/1000),SUM($O136,CK$4/1000)),3),CMB[[Cmb_ID]:[Cmb_ID]],0))),-1,-1,0,0)),IF(OR(CK$1,$R136),4,INDEX(CMB[[Cmb_Rare]:[Cmb_Rare]],MATCH(ROUND(MIN(SUM(CK$4,$O136/1000),SUM($O136,CK$4/1000)),3),CMB[[Cmb_ID]:[Cmb_ID]],0))),CHOOSE(AC[[M]:[M]],2,1,1,SUM(AC[[AB]:[DB]])))),""))</f>
        <v/>
      </c>
      <c r="CL136" t="str">
        <f>IF(OR(CL$5="",$S136=""),"",IFERROR(SUM(PRODUCT(INDEX(CMB[[BA_0O]:[BA_2O]],MATCH(ROUND(MIN(SUM(CL$4,$O136/1000),SUM($O136,CL$4/1000)),3),CMB[[Cmb_ID]:[Cmb_ID]],0),SUM(N(CL$1),N($R136),1)),CHOOSE(AC[[M]:[M]],1,1,0,AC[[AB]:[AB]])),PRODUCT(INDEX(CMB[[BD_0O]:[BD_2O]],MATCH(ROUND(MIN(SUM(CL$4,$O136/1000),SUM($O136,CL$4/1000)),3),CMB[[Cmb_ID]:[Cmb_ID]],0),SUM(N(CL$1),N($R136),1)),CHOOSE(AC[[M]:[M]],1,0,1,AC[[DB]:[DB]])),PRODUCT(SUM(ROUND(AVERAGE(VALUE(CL$3),VALUE($P136)),0),CHOOSE(IF(OR(CL$1,$R136),4,INDEX(CMB[[Res_Rare]:[Res_Rare]],MATCH(ROUND(MIN(SUM(CL$4,$O136/1000),SUM($O136,CL$4/1000)),3),CMB[[Cmb_ID]:[Cmb_ID]],0))),-1,-1,0,0)),IF(OR(CL$1,$R136),4,INDEX(CMB[[Cmb_Rare]:[Cmb_Rare]],MATCH(ROUND(MIN(SUM(CL$4,$O136/1000),SUM($O136,CL$4/1000)),3),CMB[[Cmb_ID]:[Cmb_ID]],0))),CHOOSE(AC[[M]:[M]],2,1,1,SUM(AC[[AB]:[DB]])))),""))</f>
        <v/>
      </c>
      <c r="CM136" t="str">
        <f>IF(OR(CM$5="",$S136=""),"",IFERROR(SUM(PRODUCT(INDEX(CMB[[BA_0O]:[BA_2O]],MATCH(ROUND(MIN(SUM(CM$4,$O136/1000),SUM($O136,CM$4/1000)),3),CMB[[Cmb_ID]:[Cmb_ID]],0),SUM(N(CM$1),N($R136),1)),CHOOSE(AC[[M]:[M]],1,1,0,AC[[AB]:[AB]])),PRODUCT(INDEX(CMB[[BD_0O]:[BD_2O]],MATCH(ROUND(MIN(SUM(CM$4,$O136/1000),SUM($O136,CM$4/1000)),3),CMB[[Cmb_ID]:[Cmb_ID]],0),SUM(N(CM$1),N($R136),1)),CHOOSE(AC[[M]:[M]],1,0,1,AC[[DB]:[DB]])),PRODUCT(SUM(ROUND(AVERAGE(VALUE(CM$3),VALUE($P136)),0),CHOOSE(IF(OR(CM$1,$R136),4,INDEX(CMB[[Res_Rare]:[Res_Rare]],MATCH(ROUND(MIN(SUM(CM$4,$O136/1000),SUM($O136,CM$4/1000)),3),CMB[[Cmb_ID]:[Cmb_ID]],0))),-1,-1,0,0)),IF(OR(CM$1,$R136),4,INDEX(CMB[[Cmb_Rare]:[Cmb_Rare]],MATCH(ROUND(MIN(SUM(CM$4,$O136/1000),SUM($O136,CM$4/1000)),3),CMB[[Cmb_ID]:[Cmb_ID]],0))),CHOOSE(AC[[M]:[M]],2,1,1,SUM(AC[[AB]:[DB]])))),""))</f>
        <v/>
      </c>
      <c r="CN136" t="str">
        <f>IF(OR(CN$5="",$S136=""),"",IFERROR(SUM(PRODUCT(INDEX(CMB[[BA_0O]:[BA_2O]],MATCH(ROUND(MIN(SUM(CN$4,$O136/1000),SUM($O136,CN$4/1000)),3),CMB[[Cmb_ID]:[Cmb_ID]],0),SUM(N(CN$1),N($R136),1)),CHOOSE(AC[[M]:[M]],1,1,0,AC[[AB]:[AB]])),PRODUCT(INDEX(CMB[[BD_0O]:[BD_2O]],MATCH(ROUND(MIN(SUM(CN$4,$O136/1000),SUM($O136,CN$4/1000)),3),CMB[[Cmb_ID]:[Cmb_ID]],0),SUM(N(CN$1),N($R136),1)),CHOOSE(AC[[M]:[M]],1,0,1,AC[[DB]:[DB]])),PRODUCT(SUM(ROUND(AVERAGE(VALUE(CN$3),VALUE($P136)),0),CHOOSE(IF(OR(CN$1,$R136),4,INDEX(CMB[[Res_Rare]:[Res_Rare]],MATCH(ROUND(MIN(SUM(CN$4,$O136/1000),SUM($O136,CN$4/1000)),3),CMB[[Cmb_ID]:[Cmb_ID]],0))),-1,-1,0,0)),IF(OR(CN$1,$R136),4,INDEX(CMB[[Cmb_Rare]:[Cmb_Rare]],MATCH(ROUND(MIN(SUM(CN$4,$O136/1000),SUM($O136,CN$4/1000)),3),CMB[[Cmb_ID]:[Cmb_ID]],0))),CHOOSE(AC[[M]:[M]],2,1,1,SUM(AC[[AB]:[DB]])))),""))</f>
        <v/>
      </c>
      <c r="CO136" t="str">
        <f>IF(OR(CO$5="",$S136=""),"",IFERROR(SUM(PRODUCT(INDEX(CMB[[BA_0O]:[BA_2O]],MATCH(ROUND(MIN(SUM(CO$4,$O136/1000),SUM($O136,CO$4/1000)),3),CMB[[Cmb_ID]:[Cmb_ID]],0),SUM(N(CO$1),N($R136),1)),CHOOSE(AC[[M]:[M]],1,1,0,AC[[AB]:[AB]])),PRODUCT(INDEX(CMB[[BD_0O]:[BD_2O]],MATCH(ROUND(MIN(SUM(CO$4,$O136/1000),SUM($O136,CO$4/1000)),3),CMB[[Cmb_ID]:[Cmb_ID]],0),SUM(N(CO$1),N($R136),1)),CHOOSE(AC[[M]:[M]],1,0,1,AC[[DB]:[DB]])),PRODUCT(SUM(ROUND(AVERAGE(VALUE(CO$3),VALUE($P136)),0),CHOOSE(IF(OR(CO$1,$R136),4,INDEX(CMB[[Res_Rare]:[Res_Rare]],MATCH(ROUND(MIN(SUM(CO$4,$O136/1000),SUM($O136,CO$4/1000)),3),CMB[[Cmb_ID]:[Cmb_ID]],0))),-1,-1,0,0)),IF(OR(CO$1,$R136),4,INDEX(CMB[[Cmb_Rare]:[Cmb_Rare]],MATCH(ROUND(MIN(SUM(CO$4,$O136/1000),SUM($O136,CO$4/1000)),3),CMB[[Cmb_ID]:[Cmb_ID]],0))),CHOOSE(AC[[M]:[M]],2,1,1,SUM(AC[[AB]:[DB]])))),""))</f>
        <v/>
      </c>
      <c r="CP136" t="str">
        <f>IF(OR(CP$5="",$S136=""),"",IFERROR(SUM(PRODUCT(INDEX(CMB[[BA_0O]:[BA_2O]],MATCH(ROUND(MIN(SUM(CP$4,$O136/1000),SUM($O136,CP$4/1000)),3),CMB[[Cmb_ID]:[Cmb_ID]],0),SUM(N(CP$1),N($R136),1)),CHOOSE(AC[[M]:[M]],1,1,0,AC[[AB]:[AB]])),PRODUCT(INDEX(CMB[[BD_0O]:[BD_2O]],MATCH(ROUND(MIN(SUM(CP$4,$O136/1000),SUM($O136,CP$4/1000)),3),CMB[[Cmb_ID]:[Cmb_ID]],0),SUM(N(CP$1),N($R136),1)),CHOOSE(AC[[M]:[M]],1,0,1,AC[[DB]:[DB]])),PRODUCT(SUM(ROUND(AVERAGE(VALUE(CP$3),VALUE($P136)),0),CHOOSE(IF(OR(CP$1,$R136),4,INDEX(CMB[[Res_Rare]:[Res_Rare]],MATCH(ROUND(MIN(SUM(CP$4,$O136/1000),SUM($O136,CP$4/1000)),3),CMB[[Cmb_ID]:[Cmb_ID]],0))),-1,-1,0,0)),IF(OR(CP$1,$R136),4,INDEX(CMB[[Cmb_Rare]:[Cmb_Rare]],MATCH(ROUND(MIN(SUM(CP$4,$O136/1000),SUM($O136,CP$4/1000)),3),CMB[[Cmb_ID]:[Cmb_ID]],0))),CHOOSE(AC[[M]:[M]],2,1,1,SUM(AC[[AB]:[DB]])))),""))</f>
        <v/>
      </c>
      <c r="CQ136" t="str">
        <f>IF(OR(CQ$5="",$S136=""),"",IFERROR(SUM(PRODUCT(INDEX(CMB[[BA_0O]:[BA_2O]],MATCH(ROUND(MIN(SUM(CQ$4,$O136/1000),SUM($O136,CQ$4/1000)),3),CMB[[Cmb_ID]:[Cmb_ID]],0),SUM(N(CQ$1),N($R136),1)),CHOOSE(AC[[M]:[M]],1,1,0,AC[[AB]:[AB]])),PRODUCT(INDEX(CMB[[BD_0O]:[BD_2O]],MATCH(ROUND(MIN(SUM(CQ$4,$O136/1000),SUM($O136,CQ$4/1000)),3),CMB[[Cmb_ID]:[Cmb_ID]],0),SUM(N(CQ$1),N($R136),1)),CHOOSE(AC[[M]:[M]],1,0,1,AC[[DB]:[DB]])),PRODUCT(SUM(ROUND(AVERAGE(VALUE(CQ$3),VALUE($P136)),0),CHOOSE(IF(OR(CQ$1,$R136),4,INDEX(CMB[[Res_Rare]:[Res_Rare]],MATCH(ROUND(MIN(SUM(CQ$4,$O136/1000),SUM($O136,CQ$4/1000)),3),CMB[[Cmb_ID]:[Cmb_ID]],0))),-1,-1,0,0)),IF(OR(CQ$1,$R136),4,INDEX(CMB[[Cmb_Rare]:[Cmb_Rare]],MATCH(ROUND(MIN(SUM(CQ$4,$O136/1000),SUM($O136,CQ$4/1000)),3),CMB[[Cmb_ID]:[Cmb_ID]],0))),CHOOSE(AC[[M]:[M]],2,1,1,SUM(AC[[AB]:[DB]])))),""))</f>
        <v/>
      </c>
      <c r="CR136" t="str">
        <f>IF(OR(CR$5="",$S136=""),"",IFERROR(SUM(PRODUCT(INDEX(CMB[[BA_0O]:[BA_2O]],MATCH(ROUND(MIN(SUM(CR$4,$O136/1000),SUM($O136,CR$4/1000)),3),CMB[[Cmb_ID]:[Cmb_ID]],0),SUM(N(CR$1),N($R136),1)),CHOOSE(AC[[M]:[M]],1,1,0,AC[[AB]:[AB]])),PRODUCT(INDEX(CMB[[BD_0O]:[BD_2O]],MATCH(ROUND(MIN(SUM(CR$4,$O136/1000),SUM($O136,CR$4/1000)),3),CMB[[Cmb_ID]:[Cmb_ID]],0),SUM(N(CR$1),N($R136),1)),CHOOSE(AC[[M]:[M]],1,0,1,AC[[DB]:[DB]])),PRODUCT(SUM(ROUND(AVERAGE(VALUE(CR$3),VALUE($P136)),0),CHOOSE(IF(OR(CR$1,$R136),4,INDEX(CMB[[Res_Rare]:[Res_Rare]],MATCH(ROUND(MIN(SUM(CR$4,$O136/1000),SUM($O136,CR$4/1000)),3),CMB[[Cmb_ID]:[Cmb_ID]],0))),-1,-1,0,0)),IF(OR(CR$1,$R136),4,INDEX(CMB[[Cmb_Rare]:[Cmb_Rare]],MATCH(ROUND(MIN(SUM(CR$4,$O136/1000),SUM($O136,CR$4/1000)),3),CMB[[Cmb_ID]:[Cmb_ID]],0))),CHOOSE(AC[[M]:[M]],2,1,1,SUM(AC[[AB]:[DB]])))),""))</f>
        <v/>
      </c>
      <c r="CS136" t="str">
        <f>IF(OR(CS$5="",$S136=""),"",IFERROR(SUM(PRODUCT(INDEX(CMB[[BA_0O]:[BA_2O]],MATCH(ROUND(MIN(SUM(CS$4,$O136/1000),SUM($O136,CS$4/1000)),3),CMB[[Cmb_ID]:[Cmb_ID]],0),SUM(N(CS$1),N($R136),1)),CHOOSE(AC[[M]:[M]],1,1,0,AC[[AB]:[AB]])),PRODUCT(INDEX(CMB[[BD_0O]:[BD_2O]],MATCH(ROUND(MIN(SUM(CS$4,$O136/1000),SUM($O136,CS$4/1000)),3),CMB[[Cmb_ID]:[Cmb_ID]],0),SUM(N(CS$1),N($R136),1)),CHOOSE(AC[[M]:[M]],1,0,1,AC[[DB]:[DB]])),PRODUCT(SUM(ROUND(AVERAGE(VALUE(CS$3),VALUE($P136)),0),CHOOSE(IF(OR(CS$1,$R136),4,INDEX(CMB[[Res_Rare]:[Res_Rare]],MATCH(ROUND(MIN(SUM(CS$4,$O136/1000),SUM($O136,CS$4/1000)),3),CMB[[Cmb_ID]:[Cmb_ID]],0))),-1,-1,0,0)),IF(OR(CS$1,$R136),4,INDEX(CMB[[Cmb_Rare]:[Cmb_Rare]],MATCH(ROUND(MIN(SUM(CS$4,$O136/1000),SUM($O136,CS$4/1000)),3),CMB[[Cmb_ID]:[Cmb_ID]],0))),CHOOSE(AC[[M]:[M]],2,1,1,SUM(AC[[AB]:[DB]])))),""))</f>
        <v/>
      </c>
      <c r="CT136" t="str">
        <f>IF(OR(CT$5="",$S136=""),"",IFERROR(SUM(PRODUCT(INDEX(CMB[[BA_0O]:[BA_2O]],MATCH(ROUND(MIN(SUM(CT$4,$O136/1000),SUM($O136,CT$4/1000)),3),CMB[[Cmb_ID]:[Cmb_ID]],0),SUM(N(CT$1),N($R136),1)),CHOOSE(AC[[M]:[M]],1,1,0,AC[[AB]:[AB]])),PRODUCT(INDEX(CMB[[BD_0O]:[BD_2O]],MATCH(ROUND(MIN(SUM(CT$4,$O136/1000),SUM($O136,CT$4/1000)),3),CMB[[Cmb_ID]:[Cmb_ID]],0),SUM(N(CT$1),N($R136),1)),CHOOSE(AC[[M]:[M]],1,0,1,AC[[DB]:[DB]])),PRODUCT(SUM(ROUND(AVERAGE(VALUE(CT$3),VALUE($P136)),0),CHOOSE(IF(OR(CT$1,$R136),4,INDEX(CMB[[Res_Rare]:[Res_Rare]],MATCH(ROUND(MIN(SUM(CT$4,$O136/1000),SUM($O136,CT$4/1000)),3),CMB[[Cmb_ID]:[Cmb_ID]],0))),-1,-1,0,0)),IF(OR(CT$1,$R136),4,INDEX(CMB[[Cmb_Rare]:[Cmb_Rare]],MATCH(ROUND(MIN(SUM(CT$4,$O136/1000),SUM($O136,CT$4/1000)),3),CMB[[Cmb_ID]:[Cmb_ID]],0))),CHOOSE(AC[[M]:[M]],2,1,1,SUM(AC[[AB]:[DB]])))),""))</f>
        <v/>
      </c>
      <c r="CU136" t="str">
        <f>IF(OR(CU$5="",$S136=""),"",IFERROR(SUM(PRODUCT(INDEX(CMB[[BA_0O]:[BA_2O]],MATCH(ROUND(MIN(SUM(CU$4,$O136/1000),SUM($O136,CU$4/1000)),3),CMB[[Cmb_ID]:[Cmb_ID]],0),SUM(N(CU$1),N($R136),1)),CHOOSE(AC[[M]:[M]],1,1,0,AC[[AB]:[AB]])),PRODUCT(INDEX(CMB[[BD_0O]:[BD_2O]],MATCH(ROUND(MIN(SUM(CU$4,$O136/1000),SUM($O136,CU$4/1000)),3),CMB[[Cmb_ID]:[Cmb_ID]],0),SUM(N(CU$1),N($R136),1)),CHOOSE(AC[[M]:[M]],1,0,1,AC[[DB]:[DB]])),PRODUCT(SUM(ROUND(AVERAGE(VALUE(CU$3),VALUE($P136)),0),CHOOSE(IF(OR(CU$1,$R136),4,INDEX(CMB[[Res_Rare]:[Res_Rare]],MATCH(ROUND(MIN(SUM(CU$4,$O136/1000),SUM($O136,CU$4/1000)),3),CMB[[Cmb_ID]:[Cmb_ID]],0))),-1,-1,0,0)),IF(OR(CU$1,$R136),4,INDEX(CMB[[Cmb_Rare]:[Cmb_Rare]],MATCH(ROUND(MIN(SUM(CU$4,$O136/1000),SUM($O136,CU$4/1000)),3),CMB[[Cmb_ID]:[Cmb_ID]],0))),CHOOSE(AC[[M]:[M]],2,1,1,SUM(AC[[AB]:[DB]])))),""))</f>
        <v/>
      </c>
      <c r="CV136" t="str">
        <f>IF(OR(CV$5="",$S136=""),"",IFERROR(SUM(PRODUCT(INDEX(CMB[[BA_0O]:[BA_2O]],MATCH(ROUND(MIN(SUM(CV$4,$O136/1000),SUM($O136,CV$4/1000)),3),CMB[[Cmb_ID]:[Cmb_ID]],0),SUM(N(CV$1),N($R136),1)),CHOOSE(AC[[M]:[M]],1,1,0,AC[[AB]:[AB]])),PRODUCT(INDEX(CMB[[BD_0O]:[BD_2O]],MATCH(ROUND(MIN(SUM(CV$4,$O136/1000),SUM($O136,CV$4/1000)),3),CMB[[Cmb_ID]:[Cmb_ID]],0),SUM(N(CV$1),N($R136),1)),CHOOSE(AC[[M]:[M]],1,0,1,AC[[DB]:[DB]])),PRODUCT(SUM(ROUND(AVERAGE(VALUE(CV$3),VALUE($P136)),0),CHOOSE(IF(OR(CV$1,$R136),4,INDEX(CMB[[Res_Rare]:[Res_Rare]],MATCH(ROUND(MIN(SUM(CV$4,$O136/1000),SUM($O136,CV$4/1000)),3),CMB[[Cmb_ID]:[Cmb_ID]],0))),-1,-1,0,0)),IF(OR(CV$1,$R136),4,INDEX(CMB[[Cmb_Rare]:[Cmb_Rare]],MATCH(ROUND(MIN(SUM(CV$4,$O136/1000),SUM($O136,CV$4/1000)),3),CMB[[Cmb_ID]:[Cmb_ID]],0))),CHOOSE(AC[[M]:[M]],2,1,1,SUM(AC[[AB]:[DB]])))),""))</f>
        <v/>
      </c>
      <c r="CW136" t="str">
        <f>IF(OR(CW$5="",$S136=""),"",IFERROR(SUM(PRODUCT(INDEX(CMB[[BA_0O]:[BA_2O]],MATCH(ROUND(MIN(SUM(CW$4,$O136/1000),SUM($O136,CW$4/1000)),3),CMB[[Cmb_ID]:[Cmb_ID]],0),SUM(N(CW$1),N($R136),1)),CHOOSE(AC[[M]:[M]],1,1,0,AC[[AB]:[AB]])),PRODUCT(INDEX(CMB[[BD_0O]:[BD_2O]],MATCH(ROUND(MIN(SUM(CW$4,$O136/1000),SUM($O136,CW$4/1000)),3),CMB[[Cmb_ID]:[Cmb_ID]],0),SUM(N(CW$1),N($R136),1)),CHOOSE(AC[[M]:[M]],1,0,1,AC[[DB]:[DB]])),PRODUCT(SUM(ROUND(AVERAGE(VALUE(CW$3),VALUE($P136)),0),CHOOSE(IF(OR(CW$1,$R136),4,INDEX(CMB[[Res_Rare]:[Res_Rare]],MATCH(ROUND(MIN(SUM(CW$4,$O136/1000),SUM($O136,CW$4/1000)),3),CMB[[Cmb_ID]:[Cmb_ID]],0))),-1,-1,0,0)),IF(OR(CW$1,$R136),4,INDEX(CMB[[Cmb_Rare]:[Cmb_Rare]],MATCH(ROUND(MIN(SUM(CW$4,$O136/1000),SUM($O136,CW$4/1000)),3),CMB[[Cmb_ID]:[Cmb_ID]],0))),CHOOSE(AC[[M]:[M]],2,1,1,SUM(AC[[AB]:[DB]])))),""))</f>
        <v/>
      </c>
      <c r="CX136" t="str">
        <f>IF(OR(CX$5="",$S136=""),"",IFERROR(SUM(PRODUCT(INDEX(CMB[[BA_0O]:[BA_2O]],MATCH(ROUND(MIN(SUM(CX$4,$O136/1000),SUM($O136,CX$4/1000)),3),CMB[[Cmb_ID]:[Cmb_ID]],0),SUM(N(CX$1),N($R136),1)),CHOOSE(AC[[M]:[M]],1,1,0,AC[[AB]:[AB]])),PRODUCT(INDEX(CMB[[BD_0O]:[BD_2O]],MATCH(ROUND(MIN(SUM(CX$4,$O136/1000),SUM($O136,CX$4/1000)),3),CMB[[Cmb_ID]:[Cmb_ID]],0),SUM(N(CX$1),N($R136),1)),CHOOSE(AC[[M]:[M]],1,0,1,AC[[DB]:[DB]])),PRODUCT(SUM(ROUND(AVERAGE(VALUE(CX$3),VALUE($P136)),0),CHOOSE(IF(OR(CX$1,$R136),4,INDEX(CMB[[Res_Rare]:[Res_Rare]],MATCH(ROUND(MIN(SUM(CX$4,$O136/1000),SUM($O136,CX$4/1000)),3),CMB[[Cmb_ID]:[Cmb_ID]],0))),-1,-1,0,0)),IF(OR(CX$1,$R136),4,INDEX(CMB[[Cmb_Rare]:[Cmb_Rare]],MATCH(ROUND(MIN(SUM(CX$4,$O136/1000),SUM($O136,CX$4/1000)),3),CMB[[Cmb_ID]:[Cmb_ID]],0))),CHOOSE(AC[[M]:[M]],2,1,1,SUM(AC[[AB]:[DB]])))),""))</f>
        <v/>
      </c>
      <c r="CY136" t="str">
        <f>IF(OR(CY$5="",$S136=""),"",IFERROR(SUM(PRODUCT(INDEX(CMB[[BA_0O]:[BA_2O]],MATCH(ROUND(MIN(SUM(CY$4,$O136/1000),SUM($O136,CY$4/1000)),3),CMB[[Cmb_ID]:[Cmb_ID]],0),SUM(N(CY$1),N($R136),1)),CHOOSE(AC[[M]:[M]],1,1,0,AC[[AB]:[AB]])),PRODUCT(INDEX(CMB[[BD_0O]:[BD_2O]],MATCH(ROUND(MIN(SUM(CY$4,$O136/1000),SUM($O136,CY$4/1000)),3),CMB[[Cmb_ID]:[Cmb_ID]],0),SUM(N(CY$1),N($R136),1)),CHOOSE(AC[[M]:[M]],1,0,1,AC[[DB]:[DB]])),PRODUCT(SUM(ROUND(AVERAGE(VALUE(CY$3),VALUE($P136)),0),CHOOSE(IF(OR(CY$1,$R136),4,INDEX(CMB[[Res_Rare]:[Res_Rare]],MATCH(ROUND(MIN(SUM(CY$4,$O136/1000),SUM($O136,CY$4/1000)),3),CMB[[Cmb_ID]:[Cmb_ID]],0))),-1,-1,0,0)),IF(OR(CY$1,$R136),4,INDEX(CMB[[Cmb_Rare]:[Cmb_Rare]],MATCH(ROUND(MIN(SUM(CY$4,$O136/1000),SUM($O136,CY$4/1000)),3),CMB[[Cmb_ID]:[Cmb_ID]],0))),CHOOSE(AC[[M]:[M]],2,1,1,SUM(AC[[AB]:[DB]])))),""))</f>
        <v/>
      </c>
      <c r="CZ136" t="str">
        <f>IF(OR(CZ$5="",$S136=""),"",IFERROR(SUM(PRODUCT(INDEX(CMB[[BA_0O]:[BA_2O]],MATCH(ROUND(MIN(SUM(CZ$4,$O136/1000),SUM($O136,CZ$4/1000)),3),CMB[[Cmb_ID]:[Cmb_ID]],0),SUM(N(CZ$1),N($R136),1)),CHOOSE(AC[[M]:[M]],1,1,0,AC[[AB]:[AB]])),PRODUCT(INDEX(CMB[[BD_0O]:[BD_2O]],MATCH(ROUND(MIN(SUM(CZ$4,$O136/1000),SUM($O136,CZ$4/1000)),3),CMB[[Cmb_ID]:[Cmb_ID]],0),SUM(N(CZ$1),N($R136),1)),CHOOSE(AC[[M]:[M]],1,0,1,AC[[DB]:[DB]])),PRODUCT(SUM(ROUND(AVERAGE(VALUE(CZ$3),VALUE($P136)),0),CHOOSE(IF(OR(CZ$1,$R136),4,INDEX(CMB[[Res_Rare]:[Res_Rare]],MATCH(ROUND(MIN(SUM(CZ$4,$O136/1000),SUM($O136,CZ$4/1000)),3),CMB[[Cmb_ID]:[Cmb_ID]],0))),-1,-1,0,0)),IF(OR(CZ$1,$R136),4,INDEX(CMB[[Cmb_Rare]:[Cmb_Rare]],MATCH(ROUND(MIN(SUM(CZ$4,$O136/1000),SUM($O136,CZ$4/1000)),3),CMB[[Cmb_ID]:[Cmb_ID]],0))),CHOOSE(AC[[M]:[M]],2,1,1,SUM(AC[[AB]:[DB]])))),""))</f>
        <v/>
      </c>
      <c r="DA136" t="str">
        <f>IF(OR(DA$5="",$S136=""),"",IFERROR(SUM(PRODUCT(INDEX(CMB[[BA_0O]:[BA_2O]],MATCH(ROUND(MIN(SUM(DA$4,$O136/1000),SUM($O136,DA$4/1000)),3),CMB[[Cmb_ID]:[Cmb_ID]],0),SUM(N(DA$1),N($R136),1)),CHOOSE(AC[[M]:[M]],1,1,0,AC[[AB]:[AB]])),PRODUCT(INDEX(CMB[[BD_0O]:[BD_2O]],MATCH(ROUND(MIN(SUM(DA$4,$O136/1000),SUM($O136,DA$4/1000)),3),CMB[[Cmb_ID]:[Cmb_ID]],0),SUM(N(DA$1),N($R136),1)),CHOOSE(AC[[M]:[M]],1,0,1,AC[[DB]:[DB]])),PRODUCT(SUM(ROUND(AVERAGE(VALUE(DA$3),VALUE($P136)),0),CHOOSE(IF(OR(DA$1,$R136),4,INDEX(CMB[[Res_Rare]:[Res_Rare]],MATCH(ROUND(MIN(SUM(DA$4,$O136/1000),SUM($O136,DA$4/1000)),3),CMB[[Cmb_ID]:[Cmb_ID]],0))),-1,-1,0,0)),IF(OR(DA$1,$R136),4,INDEX(CMB[[Cmb_Rare]:[Cmb_Rare]],MATCH(ROUND(MIN(SUM(DA$4,$O136/1000),SUM($O136,DA$4/1000)),3),CMB[[Cmb_ID]:[Cmb_ID]],0))),CHOOSE(AC[[M]:[M]],2,1,1,SUM(AC[[AB]:[DB]])))),""))</f>
        <v/>
      </c>
      <c r="DB136" t="str">
        <f>IF(OR(DB$5="",$S136=""),"",IFERROR(SUM(PRODUCT(INDEX(CMB[[BA_0O]:[BA_2O]],MATCH(ROUND(MIN(SUM(DB$4,$O136/1000),SUM($O136,DB$4/1000)),3),CMB[[Cmb_ID]:[Cmb_ID]],0),SUM(N(DB$1),N($R136),1)),CHOOSE(AC[[M]:[M]],1,1,0,AC[[AB]:[AB]])),PRODUCT(INDEX(CMB[[BD_0O]:[BD_2O]],MATCH(ROUND(MIN(SUM(DB$4,$O136/1000),SUM($O136,DB$4/1000)),3),CMB[[Cmb_ID]:[Cmb_ID]],0),SUM(N(DB$1),N($R136),1)),CHOOSE(AC[[M]:[M]],1,0,1,AC[[DB]:[DB]])),PRODUCT(SUM(ROUND(AVERAGE(VALUE(DB$3),VALUE($P136)),0),CHOOSE(IF(OR(DB$1,$R136),4,INDEX(CMB[[Res_Rare]:[Res_Rare]],MATCH(ROUND(MIN(SUM(DB$4,$O136/1000),SUM($O136,DB$4/1000)),3),CMB[[Cmb_ID]:[Cmb_ID]],0))),-1,-1,0,0)),IF(OR(DB$1,$R136),4,INDEX(CMB[[Cmb_Rare]:[Cmb_Rare]],MATCH(ROUND(MIN(SUM(DB$4,$O136/1000),SUM($O136,DB$4/1000)),3),CMB[[Cmb_ID]:[Cmb_ID]],0))),CHOOSE(AC[[M]:[M]],2,1,1,SUM(AC[[AB]:[DB]])))),""))</f>
        <v/>
      </c>
      <c r="DC136" t="str">
        <f>IF(OR(DC$5="",$S136=""),"",IFERROR(SUM(PRODUCT(INDEX(CMB[[BA_0O]:[BA_2O]],MATCH(ROUND(MIN(SUM(DC$4,$O136/1000),SUM($O136,DC$4/1000)),3),CMB[[Cmb_ID]:[Cmb_ID]],0),SUM(N(DC$1),N($R136),1)),CHOOSE(AC[[M]:[M]],1,1,0,AC[[AB]:[AB]])),PRODUCT(INDEX(CMB[[BD_0O]:[BD_2O]],MATCH(ROUND(MIN(SUM(DC$4,$O136/1000),SUM($O136,DC$4/1000)),3),CMB[[Cmb_ID]:[Cmb_ID]],0),SUM(N(DC$1),N($R136),1)),CHOOSE(AC[[M]:[M]],1,0,1,AC[[DB]:[DB]])),PRODUCT(SUM(ROUND(AVERAGE(VALUE(DC$3),VALUE($P136)),0),CHOOSE(IF(OR(DC$1,$R136),4,INDEX(CMB[[Res_Rare]:[Res_Rare]],MATCH(ROUND(MIN(SUM(DC$4,$O136/1000),SUM($O136,DC$4/1000)),3),CMB[[Cmb_ID]:[Cmb_ID]],0))),-1,-1,0,0)),IF(OR(DC$1,$R136),4,INDEX(CMB[[Cmb_Rare]:[Cmb_Rare]],MATCH(ROUND(MIN(SUM(DC$4,$O136/1000),SUM($O136,DC$4/1000)),3),CMB[[Cmb_ID]:[Cmb_ID]],0))),CHOOSE(AC[[M]:[M]],2,1,1,SUM(AC[[AB]:[DB]])))),""))</f>
        <v/>
      </c>
      <c r="DD136" t="str">
        <f>IF(OR(DD$5="",$S136=""),"",IFERROR(SUM(PRODUCT(INDEX(CMB[[BA_0O]:[BA_2O]],MATCH(ROUND(MIN(SUM(DD$4,$O136/1000),SUM($O136,DD$4/1000)),3),CMB[[Cmb_ID]:[Cmb_ID]],0),SUM(N(DD$1),N($R136),1)),CHOOSE(AC[[M]:[M]],1,1,0,AC[[AB]:[AB]])),PRODUCT(INDEX(CMB[[BD_0O]:[BD_2O]],MATCH(ROUND(MIN(SUM(DD$4,$O136/1000),SUM($O136,DD$4/1000)),3),CMB[[Cmb_ID]:[Cmb_ID]],0),SUM(N(DD$1),N($R136),1)),CHOOSE(AC[[M]:[M]],1,0,1,AC[[DB]:[DB]])),PRODUCT(SUM(ROUND(AVERAGE(VALUE(DD$3),VALUE($P136)),0),CHOOSE(IF(OR(DD$1,$R136),4,INDEX(CMB[[Res_Rare]:[Res_Rare]],MATCH(ROUND(MIN(SUM(DD$4,$O136/1000),SUM($O136,DD$4/1000)),3),CMB[[Cmb_ID]:[Cmb_ID]],0))),-1,-1,0,0)),IF(OR(DD$1,$R136),4,INDEX(CMB[[Cmb_Rare]:[Cmb_Rare]],MATCH(ROUND(MIN(SUM(DD$4,$O136/1000),SUM($O136,DD$4/1000)),3),CMB[[Cmb_ID]:[Cmb_ID]],0))),CHOOSE(AC[[M]:[M]],2,1,1,SUM(AC[[AB]:[DB]])))),""))</f>
        <v/>
      </c>
      <c r="DE136" t="str">
        <f>IF(OR(DE$5="",$S136=""),"",IFERROR(SUM(PRODUCT(INDEX(CMB[[BA_0O]:[BA_2O]],MATCH(ROUND(MIN(SUM(DE$4,$O136/1000),SUM($O136,DE$4/1000)),3),CMB[[Cmb_ID]:[Cmb_ID]],0),SUM(N(DE$1),N($R136),1)),CHOOSE(AC[[M]:[M]],1,1,0,AC[[AB]:[AB]])),PRODUCT(INDEX(CMB[[BD_0O]:[BD_2O]],MATCH(ROUND(MIN(SUM(DE$4,$O136/1000),SUM($O136,DE$4/1000)),3),CMB[[Cmb_ID]:[Cmb_ID]],0),SUM(N(DE$1),N($R136),1)),CHOOSE(AC[[M]:[M]],1,0,1,AC[[DB]:[DB]])),PRODUCT(SUM(ROUND(AVERAGE(VALUE(DE$3),VALUE($P136)),0),CHOOSE(IF(OR(DE$1,$R136),4,INDEX(CMB[[Res_Rare]:[Res_Rare]],MATCH(ROUND(MIN(SUM(DE$4,$O136/1000),SUM($O136,DE$4/1000)),3),CMB[[Cmb_ID]:[Cmb_ID]],0))),-1,-1,0,0)),IF(OR(DE$1,$R136),4,INDEX(CMB[[Cmb_Rare]:[Cmb_Rare]],MATCH(ROUND(MIN(SUM(DE$4,$O136/1000),SUM($O136,DE$4/1000)),3),CMB[[Cmb_ID]:[Cmb_ID]],0))),CHOOSE(AC[[M]:[M]],2,1,1,SUM(AC[[AB]:[DB]])))),""))</f>
        <v/>
      </c>
      <c r="DF136" t="str">
        <f>IF(OR(DF$5="",$S136=""),"",IFERROR(SUM(PRODUCT(INDEX(CMB[[BA_0O]:[BA_2O]],MATCH(ROUND(MIN(SUM(DF$4,$O136/1000),SUM($O136,DF$4/1000)),3),CMB[[Cmb_ID]:[Cmb_ID]],0),SUM(N(DF$1),N($R136),1)),CHOOSE(AC[[M]:[M]],1,1,0,AC[[AB]:[AB]])),PRODUCT(INDEX(CMB[[BD_0O]:[BD_2O]],MATCH(ROUND(MIN(SUM(DF$4,$O136/1000),SUM($O136,DF$4/1000)),3),CMB[[Cmb_ID]:[Cmb_ID]],0),SUM(N(DF$1),N($R136),1)),CHOOSE(AC[[M]:[M]],1,0,1,AC[[DB]:[DB]])),PRODUCT(SUM(ROUND(AVERAGE(VALUE(DF$3),VALUE($P136)),0),CHOOSE(IF(OR(DF$1,$R136),4,INDEX(CMB[[Res_Rare]:[Res_Rare]],MATCH(ROUND(MIN(SUM(DF$4,$O136/1000),SUM($O136,DF$4/1000)),3),CMB[[Cmb_ID]:[Cmb_ID]],0))),-1,-1,0,0)),IF(OR(DF$1,$R136),4,INDEX(CMB[[Cmb_Rare]:[Cmb_Rare]],MATCH(ROUND(MIN(SUM(DF$4,$O136/1000),SUM($O136,DF$4/1000)),3),CMB[[Cmb_ID]:[Cmb_ID]],0))),CHOOSE(AC[[M]:[M]],2,1,1,SUM(AC[[AB]:[DB]])))),""))</f>
        <v/>
      </c>
      <c r="DG136" t="str">
        <f>IF(OR(DG$5="",$S136=""),"",IFERROR(SUM(PRODUCT(INDEX(CMB[[BA_0O]:[BA_2O]],MATCH(ROUND(MIN(SUM(DG$4,$O136/1000),SUM($O136,DG$4/1000)),3),CMB[[Cmb_ID]:[Cmb_ID]],0),SUM(N(DG$1),N($R136),1)),CHOOSE(AC[[M]:[M]],1,1,0,AC[[AB]:[AB]])),PRODUCT(INDEX(CMB[[BD_0O]:[BD_2O]],MATCH(ROUND(MIN(SUM(DG$4,$O136/1000),SUM($O136,DG$4/1000)),3),CMB[[Cmb_ID]:[Cmb_ID]],0),SUM(N(DG$1),N($R136),1)),CHOOSE(AC[[M]:[M]],1,0,1,AC[[DB]:[DB]])),PRODUCT(SUM(ROUND(AVERAGE(VALUE(DG$3),VALUE($P136)),0),CHOOSE(IF(OR(DG$1,$R136),4,INDEX(CMB[[Res_Rare]:[Res_Rare]],MATCH(ROUND(MIN(SUM(DG$4,$O136/1000),SUM($O136,DG$4/1000)),3),CMB[[Cmb_ID]:[Cmb_ID]],0))),-1,-1,0,0)),IF(OR(DG$1,$R136),4,INDEX(CMB[[Cmb_Rare]:[Cmb_Rare]],MATCH(ROUND(MIN(SUM(DG$4,$O136/1000),SUM($O136,DG$4/1000)),3),CMB[[Cmb_ID]:[Cmb_ID]],0))),CHOOSE(AC[[M]:[M]],2,1,1,SUM(AC[[AB]:[DB]])))),""))</f>
        <v/>
      </c>
      <c r="DH136" t="str">
        <f>IF(OR(DH$5="",$S136=""),"",IFERROR(SUM(PRODUCT(INDEX(CMB[[BA_0O]:[BA_2O]],MATCH(ROUND(MIN(SUM(DH$4,$O136/1000),SUM($O136,DH$4/1000)),3),CMB[[Cmb_ID]:[Cmb_ID]],0),SUM(N(DH$1),N($R136),1)),CHOOSE(AC[[M]:[M]],1,1,0,AC[[AB]:[AB]])),PRODUCT(INDEX(CMB[[BD_0O]:[BD_2O]],MATCH(ROUND(MIN(SUM(DH$4,$O136/1000),SUM($O136,DH$4/1000)),3),CMB[[Cmb_ID]:[Cmb_ID]],0),SUM(N(DH$1),N($R136),1)),CHOOSE(AC[[M]:[M]],1,0,1,AC[[DB]:[DB]])),PRODUCT(SUM(ROUND(AVERAGE(VALUE(DH$3),VALUE($P136)),0),CHOOSE(IF(OR(DH$1,$R136),4,INDEX(CMB[[Res_Rare]:[Res_Rare]],MATCH(ROUND(MIN(SUM(DH$4,$O136/1000),SUM($O136,DH$4/1000)),3),CMB[[Cmb_ID]:[Cmb_ID]],0))),-1,-1,0,0)),IF(OR(DH$1,$R136),4,INDEX(CMB[[Cmb_Rare]:[Cmb_Rare]],MATCH(ROUND(MIN(SUM(DH$4,$O136/1000),SUM($O136,DH$4/1000)),3),CMB[[Cmb_ID]:[Cmb_ID]],0))),CHOOSE(AC[[M]:[M]],2,1,1,SUM(AC[[AB]:[DB]])))),""))</f>
        <v/>
      </c>
      <c r="DI136" t="str">
        <f>IF(OR(DI$5="",$S136=""),"",IFERROR(SUM(PRODUCT(INDEX(CMB[[BA_0O]:[BA_2O]],MATCH(ROUND(MIN(SUM(DI$4,$O136/1000),SUM($O136,DI$4/1000)),3),CMB[[Cmb_ID]:[Cmb_ID]],0),SUM(N(DI$1),N($R136),1)),CHOOSE(AC[[M]:[M]],1,1,0,AC[[AB]:[AB]])),PRODUCT(INDEX(CMB[[BD_0O]:[BD_2O]],MATCH(ROUND(MIN(SUM(DI$4,$O136/1000),SUM($O136,DI$4/1000)),3),CMB[[Cmb_ID]:[Cmb_ID]],0),SUM(N(DI$1),N($R136),1)),CHOOSE(AC[[M]:[M]],1,0,1,AC[[DB]:[DB]])),PRODUCT(SUM(ROUND(AVERAGE(VALUE(DI$3),VALUE($P136)),0),CHOOSE(IF(OR(DI$1,$R136),4,INDEX(CMB[[Res_Rare]:[Res_Rare]],MATCH(ROUND(MIN(SUM(DI$4,$O136/1000),SUM($O136,DI$4/1000)),3),CMB[[Cmb_ID]:[Cmb_ID]],0))),-1,-1,0,0)),IF(OR(DI$1,$R136),4,INDEX(CMB[[Cmb_Rare]:[Cmb_Rare]],MATCH(ROUND(MIN(SUM(DI$4,$O136/1000),SUM($O136,DI$4/1000)),3),CMB[[Cmb_ID]:[Cmb_ID]],0))),CHOOSE(AC[[M]:[M]],2,1,1,SUM(AC[[AB]:[DB]])))),""))</f>
        <v/>
      </c>
      <c r="DJ136" t="str">
        <f>IF(OR(DJ$5="",$S136=""),"",IFERROR(SUM(PRODUCT(INDEX(CMB[[BA_0O]:[BA_2O]],MATCH(ROUND(MIN(SUM(DJ$4,$O136/1000),SUM($O136,DJ$4/1000)),3),CMB[[Cmb_ID]:[Cmb_ID]],0),SUM(N(DJ$1),N($R136),1)),CHOOSE(AC[[M]:[M]],1,1,0,AC[[AB]:[AB]])),PRODUCT(INDEX(CMB[[BD_0O]:[BD_2O]],MATCH(ROUND(MIN(SUM(DJ$4,$O136/1000),SUM($O136,DJ$4/1000)),3),CMB[[Cmb_ID]:[Cmb_ID]],0),SUM(N(DJ$1),N($R136),1)),CHOOSE(AC[[M]:[M]],1,0,1,AC[[DB]:[DB]])),PRODUCT(SUM(ROUND(AVERAGE(VALUE(DJ$3),VALUE($P136)),0),CHOOSE(IF(OR(DJ$1,$R136),4,INDEX(CMB[[Res_Rare]:[Res_Rare]],MATCH(ROUND(MIN(SUM(DJ$4,$O136/1000),SUM($O136,DJ$4/1000)),3),CMB[[Cmb_ID]:[Cmb_ID]],0))),-1,-1,0,0)),IF(OR(DJ$1,$R136),4,INDEX(CMB[[Cmb_Rare]:[Cmb_Rare]],MATCH(ROUND(MIN(SUM(DJ$4,$O136/1000),SUM($O136,DJ$4/1000)),3),CMB[[Cmb_ID]:[Cmb_ID]],0))),CHOOSE(AC[[M]:[M]],2,1,1,SUM(AC[[AB]:[DB]])))),""))</f>
        <v/>
      </c>
      <c r="DK136" t="str">
        <f>IF(OR(DK$5="",$S136=""),"",IFERROR(SUM(PRODUCT(INDEX(CMB[[BA_0O]:[BA_2O]],MATCH(ROUND(MIN(SUM(DK$4,$O136/1000),SUM($O136,DK$4/1000)),3),CMB[[Cmb_ID]:[Cmb_ID]],0),SUM(N(DK$1),N($R136),1)),CHOOSE(AC[[M]:[M]],1,1,0,AC[[AB]:[AB]])),PRODUCT(INDEX(CMB[[BD_0O]:[BD_2O]],MATCH(ROUND(MIN(SUM(DK$4,$O136/1000),SUM($O136,DK$4/1000)),3),CMB[[Cmb_ID]:[Cmb_ID]],0),SUM(N(DK$1),N($R136),1)),CHOOSE(AC[[M]:[M]],1,0,1,AC[[DB]:[DB]])),PRODUCT(SUM(ROUND(AVERAGE(VALUE(DK$3),VALUE($P136)),0),CHOOSE(IF(OR(DK$1,$R136),4,INDEX(CMB[[Res_Rare]:[Res_Rare]],MATCH(ROUND(MIN(SUM(DK$4,$O136/1000),SUM($O136,DK$4/1000)),3),CMB[[Cmb_ID]:[Cmb_ID]],0))),-1,-1,0,0)),IF(OR(DK$1,$R136),4,INDEX(CMB[[Cmb_Rare]:[Cmb_Rare]],MATCH(ROUND(MIN(SUM(DK$4,$O136/1000),SUM($O136,DK$4/1000)),3),CMB[[Cmb_ID]:[Cmb_ID]],0))),CHOOSE(AC[[M]:[M]],2,1,1,SUM(AC[[AB]:[DB]])))),""))</f>
        <v/>
      </c>
      <c r="DL136" t="str">
        <f>IF(OR(DL$5="",$S136=""),"",IFERROR(SUM(PRODUCT(INDEX(CMB[[BA_0O]:[BA_2O]],MATCH(ROUND(MIN(SUM(DL$4,$O136/1000),SUM($O136,DL$4/1000)),3),CMB[[Cmb_ID]:[Cmb_ID]],0),SUM(N(DL$1),N($R136),1)),CHOOSE(AC[[M]:[M]],1,1,0,AC[[AB]:[AB]])),PRODUCT(INDEX(CMB[[BD_0O]:[BD_2O]],MATCH(ROUND(MIN(SUM(DL$4,$O136/1000),SUM($O136,DL$4/1000)),3),CMB[[Cmb_ID]:[Cmb_ID]],0),SUM(N(DL$1),N($R136),1)),CHOOSE(AC[[M]:[M]],1,0,1,AC[[DB]:[DB]])),PRODUCT(SUM(ROUND(AVERAGE(VALUE(DL$3),VALUE($P136)),0),CHOOSE(IF(OR(DL$1,$R136),4,INDEX(CMB[[Res_Rare]:[Res_Rare]],MATCH(ROUND(MIN(SUM(DL$4,$O136/1000),SUM($O136,DL$4/1000)),3),CMB[[Cmb_ID]:[Cmb_ID]],0))),-1,-1,0,0)),IF(OR(DL$1,$R136),4,INDEX(CMB[[Cmb_Rare]:[Cmb_Rare]],MATCH(ROUND(MIN(SUM(DL$4,$O136/1000),SUM($O136,DL$4/1000)),3),CMB[[Cmb_ID]:[Cmb_ID]],0))),CHOOSE(AC[[M]:[M]],2,1,1,SUM(AC[[AB]:[DB]])))),""))</f>
        <v/>
      </c>
      <c r="DM136" t="str">
        <f>IF(OR(DM$5="",$S136=""),"",IFERROR(SUM(PRODUCT(INDEX(CMB[[BA_0O]:[BA_2O]],MATCH(ROUND(MIN(SUM(DM$4,$O136/1000),SUM($O136,DM$4/1000)),3),CMB[[Cmb_ID]:[Cmb_ID]],0),SUM(N(DM$1),N($R136),1)),CHOOSE(AC[[M]:[M]],1,1,0,AC[[AB]:[AB]])),PRODUCT(INDEX(CMB[[BD_0O]:[BD_2O]],MATCH(ROUND(MIN(SUM(DM$4,$O136/1000),SUM($O136,DM$4/1000)),3),CMB[[Cmb_ID]:[Cmb_ID]],0),SUM(N(DM$1),N($R136),1)),CHOOSE(AC[[M]:[M]],1,0,1,AC[[DB]:[DB]])),PRODUCT(SUM(ROUND(AVERAGE(VALUE(DM$3),VALUE($P136)),0),CHOOSE(IF(OR(DM$1,$R136),4,INDEX(CMB[[Res_Rare]:[Res_Rare]],MATCH(ROUND(MIN(SUM(DM$4,$O136/1000),SUM($O136,DM$4/1000)),3),CMB[[Cmb_ID]:[Cmb_ID]],0))),-1,-1,0,0)),IF(OR(DM$1,$R136),4,INDEX(CMB[[Cmb_Rare]:[Cmb_Rare]],MATCH(ROUND(MIN(SUM(DM$4,$O136/1000),SUM($O136,DM$4/1000)),3),CMB[[Cmb_ID]:[Cmb_ID]],0))),CHOOSE(AC[[M]:[M]],2,1,1,SUM(AC[[AB]:[DB]])))),""))</f>
        <v/>
      </c>
      <c r="DN136" t="str">
        <f>IF(OR(DN$5="",$S136=""),"",IFERROR(SUM(PRODUCT(INDEX(CMB[[BA_0O]:[BA_2O]],MATCH(ROUND(MIN(SUM(DN$4,$O136/1000),SUM($O136,DN$4/1000)),3),CMB[[Cmb_ID]:[Cmb_ID]],0),SUM(N(DN$1),N($R136),1)),CHOOSE(AC[[M]:[M]],1,1,0,AC[[AB]:[AB]])),PRODUCT(INDEX(CMB[[BD_0O]:[BD_2O]],MATCH(ROUND(MIN(SUM(DN$4,$O136/1000),SUM($O136,DN$4/1000)),3),CMB[[Cmb_ID]:[Cmb_ID]],0),SUM(N(DN$1),N($R136),1)),CHOOSE(AC[[M]:[M]],1,0,1,AC[[DB]:[DB]])),PRODUCT(SUM(ROUND(AVERAGE(VALUE(DN$3),VALUE($P136)),0),CHOOSE(IF(OR(DN$1,$R136),4,INDEX(CMB[[Res_Rare]:[Res_Rare]],MATCH(ROUND(MIN(SUM(DN$4,$O136/1000),SUM($O136,DN$4/1000)),3),CMB[[Cmb_ID]:[Cmb_ID]],0))),-1,-1,0,0)),IF(OR(DN$1,$R136),4,INDEX(CMB[[Cmb_Rare]:[Cmb_Rare]],MATCH(ROUND(MIN(SUM(DN$4,$O136/1000),SUM($O136,DN$4/1000)),3),CMB[[Cmb_ID]:[Cmb_ID]],0))),CHOOSE(AC[[M]:[M]],2,1,1,SUM(AC[[AB]:[DB]])))),""))</f>
        <v/>
      </c>
      <c r="DO136" t="str">
        <f>IF(OR(DO$5="",$S136=""),"",IFERROR(SUM(PRODUCT(INDEX(CMB[[BA_0O]:[BA_2O]],MATCH(ROUND(MIN(SUM(DO$4,$O136/1000),SUM($O136,DO$4/1000)),3),CMB[[Cmb_ID]:[Cmb_ID]],0),SUM(N(DO$1),N($R136),1)),CHOOSE(AC[[M]:[M]],1,1,0,AC[[AB]:[AB]])),PRODUCT(INDEX(CMB[[BD_0O]:[BD_2O]],MATCH(ROUND(MIN(SUM(DO$4,$O136/1000),SUM($O136,DO$4/1000)),3),CMB[[Cmb_ID]:[Cmb_ID]],0),SUM(N(DO$1),N($R136),1)),CHOOSE(AC[[M]:[M]],1,0,1,AC[[DB]:[DB]])),PRODUCT(SUM(ROUND(AVERAGE(VALUE(DO$3),VALUE($P136)),0),CHOOSE(IF(OR(DO$1,$R136),4,INDEX(CMB[[Res_Rare]:[Res_Rare]],MATCH(ROUND(MIN(SUM(DO$4,$O136/1000),SUM($O136,DO$4/1000)),3),CMB[[Cmb_ID]:[Cmb_ID]],0))),-1,-1,0,0)),IF(OR(DO$1,$R136),4,INDEX(CMB[[Cmb_Rare]:[Cmb_Rare]],MATCH(ROUND(MIN(SUM(DO$4,$O136/1000),SUM($O136,DO$4/1000)),3),CMB[[Cmb_ID]:[Cmb_ID]],0))),CHOOSE(AC[[M]:[M]],2,1,1,SUM(AC[[AB]:[DB]])))),""))</f>
        <v/>
      </c>
      <c r="DP136" t="str">
        <f>IF(OR(DP$5="",$S136=""),"",IFERROR(SUM(PRODUCT(INDEX(CMB[[BA_0O]:[BA_2O]],MATCH(ROUND(MIN(SUM(DP$4,$O136/1000),SUM($O136,DP$4/1000)),3),CMB[[Cmb_ID]:[Cmb_ID]],0),SUM(N(DP$1),N($R136),1)),CHOOSE(AC[[M]:[M]],1,1,0,AC[[AB]:[AB]])),PRODUCT(INDEX(CMB[[BD_0O]:[BD_2O]],MATCH(ROUND(MIN(SUM(DP$4,$O136/1000),SUM($O136,DP$4/1000)),3),CMB[[Cmb_ID]:[Cmb_ID]],0),SUM(N(DP$1),N($R136),1)),CHOOSE(AC[[M]:[M]],1,0,1,AC[[DB]:[DB]])),PRODUCT(SUM(ROUND(AVERAGE(VALUE(DP$3),VALUE($P136)),0),CHOOSE(IF(OR(DP$1,$R136),4,INDEX(CMB[[Res_Rare]:[Res_Rare]],MATCH(ROUND(MIN(SUM(DP$4,$O136/1000),SUM($O136,DP$4/1000)),3),CMB[[Cmb_ID]:[Cmb_ID]],0))),-1,-1,0,0)),IF(OR(DP$1,$R136),4,INDEX(CMB[[Cmb_Rare]:[Cmb_Rare]],MATCH(ROUND(MIN(SUM(DP$4,$O136/1000),SUM($O136,DP$4/1000)),3),CMB[[Cmb_ID]:[Cmb_ID]],0))),CHOOSE(AC[[M]:[M]],2,1,1,SUM(AC[[AB]:[DB]])))),""))</f>
        <v/>
      </c>
      <c r="DQ136" t="str">
        <f>IF(OR(DQ$5="",$S136=""),"",IFERROR(SUM(PRODUCT(INDEX(CMB[[BA_0O]:[BA_2O]],MATCH(ROUND(MIN(SUM(DQ$4,$O136/1000),SUM($O136,DQ$4/1000)),3),CMB[[Cmb_ID]:[Cmb_ID]],0),SUM(N(DQ$1),N($R136),1)),CHOOSE(AC[[M]:[M]],1,1,0,AC[[AB]:[AB]])),PRODUCT(INDEX(CMB[[BD_0O]:[BD_2O]],MATCH(ROUND(MIN(SUM(DQ$4,$O136/1000),SUM($O136,DQ$4/1000)),3),CMB[[Cmb_ID]:[Cmb_ID]],0),SUM(N(DQ$1),N($R136),1)),CHOOSE(AC[[M]:[M]],1,0,1,AC[[DB]:[DB]])),PRODUCT(SUM(ROUND(AVERAGE(VALUE(DQ$3),VALUE($P136)),0),CHOOSE(IF(OR(DQ$1,$R136),4,INDEX(CMB[[Res_Rare]:[Res_Rare]],MATCH(ROUND(MIN(SUM(DQ$4,$O136/1000),SUM($O136,DQ$4/1000)),3),CMB[[Cmb_ID]:[Cmb_ID]],0))),-1,-1,0,0)),IF(OR(DQ$1,$R136),4,INDEX(CMB[[Cmb_Rare]:[Cmb_Rare]],MATCH(ROUND(MIN(SUM(DQ$4,$O136/1000),SUM($O136,DQ$4/1000)),3),CMB[[Cmb_ID]:[Cmb_ID]],0))),CHOOSE(AC[[M]:[M]],2,1,1,SUM(AC[[AB]:[DB]])))),""))</f>
        <v/>
      </c>
      <c r="DR136" t="str">
        <f>IF(OR(DR$5="",$S136=""),"",IFERROR(SUM(PRODUCT(INDEX(CMB[[BA_0O]:[BA_2O]],MATCH(ROUND(MIN(SUM(DR$4,$O136/1000),SUM($O136,DR$4/1000)),3),CMB[[Cmb_ID]:[Cmb_ID]],0),SUM(N(DR$1),N($R136),1)),CHOOSE(AC[[M]:[M]],1,1,0,AC[[AB]:[AB]])),PRODUCT(INDEX(CMB[[BD_0O]:[BD_2O]],MATCH(ROUND(MIN(SUM(DR$4,$O136/1000),SUM($O136,DR$4/1000)),3),CMB[[Cmb_ID]:[Cmb_ID]],0),SUM(N(DR$1),N($R136),1)),CHOOSE(AC[[M]:[M]],1,0,1,AC[[DB]:[DB]])),PRODUCT(SUM(ROUND(AVERAGE(VALUE(DR$3),VALUE($P136)),0),CHOOSE(IF(OR(DR$1,$R136),4,INDEX(CMB[[Res_Rare]:[Res_Rare]],MATCH(ROUND(MIN(SUM(DR$4,$O136/1000),SUM($O136,DR$4/1000)),3),CMB[[Cmb_ID]:[Cmb_ID]],0))),-1,-1,0,0)),IF(OR(DR$1,$R136),4,INDEX(CMB[[Cmb_Rare]:[Cmb_Rare]],MATCH(ROUND(MIN(SUM(DR$4,$O136/1000),SUM($O136,DR$4/1000)),3),CMB[[Cmb_ID]:[Cmb_ID]],0))),CHOOSE(AC[[M]:[M]],2,1,1,SUM(AC[[AB]:[DB]])))),""))</f>
        <v/>
      </c>
      <c r="DS136" t="str">
        <f>IF(OR(DS$5="",$S136=""),"",IFERROR(SUM(PRODUCT(INDEX(CMB[[BA_0O]:[BA_2O]],MATCH(ROUND(MIN(SUM(DS$4,$O136/1000),SUM($O136,DS$4/1000)),3),CMB[[Cmb_ID]:[Cmb_ID]],0),SUM(N(DS$1),N($R136),1)),CHOOSE(AC[[M]:[M]],1,1,0,AC[[AB]:[AB]])),PRODUCT(INDEX(CMB[[BD_0O]:[BD_2O]],MATCH(ROUND(MIN(SUM(DS$4,$O136/1000),SUM($O136,DS$4/1000)),3),CMB[[Cmb_ID]:[Cmb_ID]],0),SUM(N(DS$1),N($R136),1)),CHOOSE(AC[[M]:[M]],1,0,1,AC[[DB]:[DB]])),PRODUCT(SUM(ROUND(AVERAGE(VALUE(DS$3),VALUE($P136)),0),CHOOSE(IF(OR(DS$1,$R136),4,INDEX(CMB[[Res_Rare]:[Res_Rare]],MATCH(ROUND(MIN(SUM(DS$4,$O136/1000),SUM($O136,DS$4/1000)),3),CMB[[Cmb_ID]:[Cmb_ID]],0))),-1,-1,0,0)),IF(OR(DS$1,$R136),4,INDEX(CMB[[Cmb_Rare]:[Cmb_Rare]],MATCH(ROUND(MIN(SUM(DS$4,$O136/1000),SUM($O136,DS$4/1000)),3),CMB[[Cmb_ID]:[Cmb_ID]],0))),CHOOSE(AC[[M]:[M]],2,1,1,SUM(AC[[AB]:[DB]])))),""))</f>
        <v/>
      </c>
      <c r="DT136" t="str">
        <f>IF(OR(DT$5="",$S136=""),"",IFERROR(SUM(PRODUCT(INDEX(CMB[[BA_0O]:[BA_2O]],MATCH(ROUND(MIN(SUM(DT$4,$O136/1000),SUM($O136,DT$4/1000)),3),CMB[[Cmb_ID]:[Cmb_ID]],0),SUM(N(DT$1),N($R136),1)),CHOOSE(AC[[M]:[M]],1,1,0,AC[[AB]:[AB]])),PRODUCT(INDEX(CMB[[BD_0O]:[BD_2O]],MATCH(ROUND(MIN(SUM(DT$4,$O136/1000),SUM($O136,DT$4/1000)),3),CMB[[Cmb_ID]:[Cmb_ID]],0),SUM(N(DT$1),N($R136),1)),CHOOSE(AC[[M]:[M]],1,0,1,AC[[DB]:[DB]])),PRODUCT(SUM(ROUND(AVERAGE(VALUE(DT$3),VALUE($P136)),0),CHOOSE(IF(OR(DT$1,$R136),4,INDEX(CMB[[Res_Rare]:[Res_Rare]],MATCH(ROUND(MIN(SUM(DT$4,$O136/1000),SUM($O136,DT$4/1000)),3),CMB[[Cmb_ID]:[Cmb_ID]],0))),-1,-1,0,0)),IF(OR(DT$1,$R136),4,INDEX(CMB[[Cmb_Rare]:[Cmb_Rare]],MATCH(ROUND(MIN(SUM(DT$4,$O136/1000),SUM($O136,DT$4/1000)),3),CMB[[Cmb_ID]:[Cmb_ID]],0))),CHOOSE(AC[[M]:[M]],2,1,1,SUM(AC[[AB]:[DB]])))),""))</f>
        <v/>
      </c>
      <c r="DU136" t="str">
        <f>IF(OR(DU$5="",$S136=""),"",IFERROR(SUM(PRODUCT(INDEX(CMB[[BA_0O]:[BA_2O]],MATCH(ROUND(MIN(SUM(DU$4,$O136/1000),SUM($O136,DU$4/1000)),3),CMB[[Cmb_ID]:[Cmb_ID]],0),SUM(N(DU$1),N($R136),1)),CHOOSE(AC[[M]:[M]],1,1,0,AC[[AB]:[AB]])),PRODUCT(INDEX(CMB[[BD_0O]:[BD_2O]],MATCH(ROUND(MIN(SUM(DU$4,$O136/1000),SUM($O136,DU$4/1000)),3),CMB[[Cmb_ID]:[Cmb_ID]],0),SUM(N(DU$1),N($R136),1)),CHOOSE(AC[[M]:[M]],1,0,1,AC[[DB]:[DB]])),PRODUCT(SUM(ROUND(AVERAGE(VALUE(DU$3),VALUE($P136)),0),CHOOSE(IF(OR(DU$1,$R136),4,INDEX(CMB[[Res_Rare]:[Res_Rare]],MATCH(ROUND(MIN(SUM(DU$4,$O136/1000),SUM($O136,DU$4/1000)),3),CMB[[Cmb_ID]:[Cmb_ID]],0))),-1,-1,0,0)),IF(OR(DU$1,$R136),4,INDEX(CMB[[Cmb_Rare]:[Cmb_Rare]],MATCH(ROUND(MIN(SUM(DU$4,$O136/1000),SUM($O136,DU$4/1000)),3),CMB[[Cmb_ID]:[Cmb_ID]],0))),CHOOSE(AC[[M]:[M]],2,1,1,SUM(AC[[AB]:[DB]])))),""))</f>
        <v/>
      </c>
      <c r="DV136" t="str">
        <f>IF(OR(DV$5="",$S136=""),"",IFERROR(SUM(PRODUCT(INDEX(CMB[[BA_0O]:[BA_2O]],MATCH(ROUND(MIN(SUM(DV$4,$O136/1000),SUM($O136,DV$4/1000)),3),CMB[[Cmb_ID]:[Cmb_ID]],0),SUM(N(DV$1),N($R136),1)),CHOOSE(AC[[M]:[M]],1,1,0,AC[[AB]:[AB]])),PRODUCT(INDEX(CMB[[BD_0O]:[BD_2O]],MATCH(ROUND(MIN(SUM(DV$4,$O136/1000),SUM($O136,DV$4/1000)),3),CMB[[Cmb_ID]:[Cmb_ID]],0),SUM(N(DV$1),N($R136),1)),CHOOSE(AC[[M]:[M]],1,0,1,AC[[DB]:[DB]])),PRODUCT(SUM(ROUND(AVERAGE(VALUE(DV$3),VALUE($P136)),0),CHOOSE(IF(OR(DV$1,$R136),4,INDEX(CMB[[Res_Rare]:[Res_Rare]],MATCH(ROUND(MIN(SUM(DV$4,$O136/1000),SUM($O136,DV$4/1000)),3),CMB[[Cmb_ID]:[Cmb_ID]],0))),-1,-1,0,0)),IF(OR(DV$1,$R136),4,INDEX(CMB[[Cmb_Rare]:[Cmb_Rare]],MATCH(ROUND(MIN(SUM(DV$4,$O136/1000),SUM($O136,DV$4/1000)),3),CMB[[Cmb_ID]:[Cmb_ID]],0))),CHOOSE(AC[[M]:[M]],2,1,1,SUM(AC[[AB]:[DB]])))),""))</f>
        <v/>
      </c>
      <c r="DW136" t="str">
        <f>IF(OR(DW$5="",$S136=""),"",IFERROR(SUM(PRODUCT(INDEX(CMB[[BA_0O]:[BA_2O]],MATCH(ROUND(MIN(SUM(DW$4,$O136/1000),SUM($O136,DW$4/1000)),3),CMB[[Cmb_ID]:[Cmb_ID]],0),SUM(N(DW$1),N($R136),1)),CHOOSE(AC[[M]:[M]],1,1,0,AC[[AB]:[AB]])),PRODUCT(INDEX(CMB[[BD_0O]:[BD_2O]],MATCH(ROUND(MIN(SUM(DW$4,$O136/1000),SUM($O136,DW$4/1000)),3),CMB[[Cmb_ID]:[Cmb_ID]],0),SUM(N(DW$1),N($R136),1)),CHOOSE(AC[[M]:[M]],1,0,1,AC[[DB]:[DB]])),PRODUCT(SUM(ROUND(AVERAGE(VALUE(DW$3),VALUE($P136)),0),CHOOSE(IF(OR(DW$1,$R136),4,INDEX(CMB[[Res_Rare]:[Res_Rare]],MATCH(ROUND(MIN(SUM(DW$4,$O136/1000),SUM($O136,DW$4/1000)),3),CMB[[Cmb_ID]:[Cmb_ID]],0))),-1,-1,0,0)),IF(OR(DW$1,$R136),4,INDEX(CMB[[Cmb_Rare]:[Cmb_Rare]],MATCH(ROUND(MIN(SUM(DW$4,$O136/1000),SUM($O136,DW$4/1000)),3),CMB[[Cmb_ID]:[Cmb_ID]],0))),CHOOSE(AC[[M]:[M]],2,1,1,SUM(AC[[AB]:[DB]])))),""))</f>
        <v/>
      </c>
      <c r="DX136" t="str">
        <f>IF(OR(DX$5="",$S136=""),"",IFERROR(SUM(PRODUCT(INDEX(CMB[[BA_0O]:[BA_2O]],MATCH(ROUND(MIN(SUM(DX$4,$O136/1000),SUM($O136,DX$4/1000)),3),CMB[[Cmb_ID]:[Cmb_ID]],0),SUM(N(DX$1),N($R136),1)),CHOOSE(AC[[M]:[M]],1,1,0,AC[[AB]:[AB]])),PRODUCT(INDEX(CMB[[BD_0O]:[BD_2O]],MATCH(ROUND(MIN(SUM(DX$4,$O136/1000),SUM($O136,DX$4/1000)),3),CMB[[Cmb_ID]:[Cmb_ID]],0),SUM(N(DX$1),N($R136),1)),CHOOSE(AC[[M]:[M]],1,0,1,AC[[DB]:[DB]])),PRODUCT(SUM(ROUND(AVERAGE(VALUE(DX$3),VALUE($P136)),0),CHOOSE(IF(OR(DX$1,$R136),4,INDEX(CMB[[Res_Rare]:[Res_Rare]],MATCH(ROUND(MIN(SUM(DX$4,$O136/1000),SUM($O136,DX$4/1000)),3),CMB[[Cmb_ID]:[Cmb_ID]],0))),-1,-1,0,0)),IF(OR(DX$1,$R136),4,INDEX(CMB[[Cmb_Rare]:[Cmb_Rare]],MATCH(ROUND(MIN(SUM(DX$4,$O136/1000),SUM($O136,DX$4/1000)),3),CMB[[Cmb_ID]:[Cmb_ID]],0))),CHOOSE(AC[[M]:[M]],2,1,1,SUM(AC[[AB]:[DB]])))),""))</f>
        <v/>
      </c>
      <c r="DY136" t="str">
        <f>IF(OR(DY$5="",$S136=""),"",IFERROR(SUM(PRODUCT(INDEX(CMB[[BA_0O]:[BA_2O]],MATCH(ROUND(MIN(SUM(DY$4,$O136/1000),SUM($O136,DY$4/1000)),3),CMB[[Cmb_ID]:[Cmb_ID]],0),SUM(N(DY$1),N($R136),1)),CHOOSE(AC[[M]:[M]],1,1,0,AC[[AB]:[AB]])),PRODUCT(INDEX(CMB[[BD_0O]:[BD_2O]],MATCH(ROUND(MIN(SUM(DY$4,$O136/1000),SUM($O136,DY$4/1000)),3),CMB[[Cmb_ID]:[Cmb_ID]],0),SUM(N(DY$1),N($R136),1)),CHOOSE(AC[[M]:[M]],1,0,1,AC[[DB]:[DB]])),PRODUCT(SUM(ROUND(AVERAGE(VALUE(DY$3),VALUE($P136)),0),CHOOSE(IF(OR(DY$1,$R136),4,INDEX(CMB[[Res_Rare]:[Res_Rare]],MATCH(ROUND(MIN(SUM(DY$4,$O136/1000),SUM($O136,DY$4/1000)),3),CMB[[Cmb_ID]:[Cmb_ID]],0))),-1,-1,0,0)),IF(OR(DY$1,$R136),4,INDEX(CMB[[Cmb_Rare]:[Cmb_Rare]],MATCH(ROUND(MIN(SUM(DY$4,$O136/1000),SUM($O136,DY$4/1000)),3),CMB[[Cmb_ID]:[Cmb_ID]],0))),CHOOSE(AC[[M]:[M]],2,1,1,SUM(AC[[AB]:[DB]])))),""))</f>
        <v/>
      </c>
      <c r="DZ136" t="str">
        <f>IF(OR(DZ$5="",$S136=""),"",IFERROR(SUM(PRODUCT(INDEX(CMB[[BA_0O]:[BA_2O]],MATCH(ROUND(MIN(SUM(DZ$4,$O136/1000),SUM($O136,DZ$4/1000)),3),CMB[[Cmb_ID]:[Cmb_ID]],0),SUM(N(DZ$1),N($R136),1)),CHOOSE(AC[[M]:[M]],1,1,0,AC[[AB]:[AB]])),PRODUCT(INDEX(CMB[[BD_0O]:[BD_2O]],MATCH(ROUND(MIN(SUM(DZ$4,$O136/1000),SUM($O136,DZ$4/1000)),3),CMB[[Cmb_ID]:[Cmb_ID]],0),SUM(N(DZ$1),N($R136),1)),CHOOSE(AC[[M]:[M]],1,0,1,AC[[DB]:[DB]])),PRODUCT(SUM(ROUND(AVERAGE(VALUE(DZ$3),VALUE($P136)),0),CHOOSE(IF(OR(DZ$1,$R136),4,INDEX(CMB[[Res_Rare]:[Res_Rare]],MATCH(ROUND(MIN(SUM(DZ$4,$O136/1000),SUM($O136,DZ$4/1000)),3),CMB[[Cmb_ID]:[Cmb_ID]],0))),-1,-1,0,0)),IF(OR(DZ$1,$R136),4,INDEX(CMB[[Cmb_Rare]:[Cmb_Rare]],MATCH(ROUND(MIN(SUM(DZ$4,$O136/1000),SUM($O136,DZ$4/1000)),3),CMB[[Cmb_ID]:[Cmb_ID]],0))),CHOOSE(AC[[M]:[M]],2,1,1,SUM(AC[[AB]:[DB]])))),""))</f>
        <v/>
      </c>
      <c r="EA136" t="str">
        <f>IF(OR(EA$5="",$S136=""),"",IFERROR(SUM(PRODUCT(INDEX(CMB[[BA_0O]:[BA_2O]],MATCH(ROUND(MIN(SUM(EA$4,$O136/1000),SUM($O136,EA$4/1000)),3),CMB[[Cmb_ID]:[Cmb_ID]],0),SUM(N(EA$1),N($R136),1)),CHOOSE(AC[[M]:[M]],1,1,0,AC[[AB]:[AB]])),PRODUCT(INDEX(CMB[[BD_0O]:[BD_2O]],MATCH(ROUND(MIN(SUM(EA$4,$O136/1000),SUM($O136,EA$4/1000)),3),CMB[[Cmb_ID]:[Cmb_ID]],0),SUM(N(EA$1),N($R136),1)),CHOOSE(AC[[M]:[M]],1,0,1,AC[[DB]:[DB]])),PRODUCT(SUM(ROUND(AVERAGE(VALUE(EA$3),VALUE($P136)),0),CHOOSE(IF(OR(EA$1,$R136),4,INDEX(CMB[[Res_Rare]:[Res_Rare]],MATCH(ROUND(MIN(SUM(EA$4,$O136/1000),SUM($O136,EA$4/1000)),3),CMB[[Cmb_ID]:[Cmb_ID]],0))),-1,-1,0,0)),IF(OR(EA$1,$R136),4,INDEX(CMB[[Cmb_Rare]:[Cmb_Rare]],MATCH(ROUND(MIN(SUM(EA$4,$O136/1000),SUM($O136,EA$4/1000)),3),CMB[[Cmb_ID]:[Cmb_ID]],0))),CHOOSE(AC[[M]:[M]],2,1,1,SUM(AC[[AB]:[DB]])))),""))</f>
        <v/>
      </c>
      <c r="EB136" t="str">
        <f>IF(OR(EB$5="",$S136=""),"",IFERROR(SUM(PRODUCT(INDEX(CMB[[BA_0O]:[BA_2O]],MATCH(ROUND(MIN(SUM(EB$4,$O136/1000),SUM($O136,EB$4/1000)),3),CMB[[Cmb_ID]:[Cmb_ID]],0),SUM(N(EB$1),N($R136),1)),CHOOSE(AC[[M]:[M]],1,1,0,AC[[AB]:[AB]])),PRODUCT(INDEX(CMB[[BD_0O]:[BD_2O]],MATCH(ROUND(MIN(SUM(EB$4,$O136/1000),SUM($O136,EB$4/1000)),3),CMB[[Cmb_ID]:[Cmb_ID]],0),SUM(N(EB$1),N($R136),1)),CHOOSE(AC[[M]:[M]],1,0,1,AC[[DB]:[DB]])),PRODUCT(SUM(ROUND(AVERAGE(VALUE(EB$3),VALUE($P136)),0),CHOOSE(IF(OR(EB$1,$R136),4,INDEX(CMB[[Res_Rare]:[Res_Rare]],MATCH(ROUND(MIN(SUM(EB$4,$O136/1000),SUM($O136,EB$4/1000)),3),CMB[[Cmb_ID]:[Cmb_ID]],0))),-1,-1,0,0)),IF(OR(EB$1,$R136),4,INDEX(CMB[[Cmb_Rare]:[Cmb_Rare]],MATCH(ROUND(MIN(SUM(EB$4,$O136/1000),SUM($O136,EB$4/1000)),3),CMB[[Cmb_ID]:[Cmb_ID]],0))),CHOOSE(AC[[M]:[M]],2,1,1,SUM(AC[[AB]:[DB]])))),""))</f>
        <v/>
      </c>
      <c r="EC136" t="str">
        <f>IF(OR(EC$5="",$S136=""),"",IFERROR(SUM(PRODUCT(INDEX(CMB[[BA_0O]:[BA_2O]],MATCH(ROUND(MIN(SUM(EC$4,$O136/1000),SUM($O136,EC$4/1000)),3),CMB[[Cmb_ID]:[Cmb_ID]],0),SUM(N(EC$1),N($R136),1)),CHOOSE(AC[[M]:[M]],1,1,0,AC[[AB]:[AB]])),PRODUCT(INDEX(CMB[[BD_0O]:[BD_2O]],MATCH(ROUND(MIN(SUM(EC$4,$O136/1000),SUM($O136,EC$4/1000)),3),CMB[[Cmb_ID]:[Cmb_ID]],0),SUM(N(EC$1),N($R136),1)),CHOOSE(AC[[M]:[M]],1,0,1,AC[[DB]:[DB]])),PRODUCT(SUM(ROUND(AVERAGE(VALUE(EC$3),VALUE($P136)),0),CHOOSE(IF(OR(EC$1,$R136),4,INDEX(CMB[[Res_Rare]:[Res_Rare]],MATCH(ROUND(MIN(SUM(EC$4,$O136/1000),SUM($O136,EC$4/1000)),3),CMB[[Cmb_ID]:[Cmb_ID]],0))),-1,-1,0,0)),IF(OR(EC$1,$R136),4,INDEX(CMB[[Cmb_Rare]:[Cmb_Rare]],MATCH(ROUND(MIN(SUM(EC$4,$O136/1000),SUM($O136,EC$4/1000)),3),CMB[[Cmb_ID]:[Cmb_ID]],0))),CHOOSE(AC[[M]:[M]],2,1,1,SUM(AC[[AB]:[DB]])))),""))</f>
        <v/>
      </c>
      <c r="ED136" t="str">
        <f>IF(OR(ED$5="",$S136=""),"",IFERROR(SUM(PRODUCT(INDEX(CMB[[BA_0O]:[BA_2O]],MATCH(ROUND(MIN(SUM(ED$4,$O136/1000),SUM($O136,ED$4/1000)),3),CMB[[Cmb_ID]:[Cmb_ID]],0),SUM(N(ED$1),N($R136),1)),CHOOSE(AC[[M]:[M]],1,1,0,AC[[AB]:[AB]])),PRODUCT(INDEX(CMB[[BD_0O]:[BD_2O]],MATCH(ROUND(MIN(SUM(ED$4,$O136/1000),SUM($O136,ED$4/1000)),3),CMB[[Cmb_ID]:[Cmb_ID]],0),SUM(N(ED$1),N($R136),1)),CHOOSE(AC[[M]:[M]],1,0,1,AC[[DB]:[DB]])),PRODUCT(SUM(ROUND(AVERAGE(VALUE(ED$3),VALUE($P136)),0),CHOOSE(IF(OR(ED$1,$R136),4,INDEX(CMB[[Res_Rare]:[Res_Rare]],MATCH(ROUND(MIN(SUM(ED$4,$O136/1000),SUM($O136,ED$4/1000)),3),CMB[[Cmb_ID]:[Cmb_ID]],0))),-1,-1,0,0)),IF(OR(ED$1,$R136),4,INDEX(CMB[[Cmb_Rare]:[Cmb_Rare]],MATCH(ROUND(MIN(SUM(ED$4,$O136/1000),SUM($O136,ED$4/1000)),3),CMB[[Cmb_ID]:[Cmb_ID]],0))),CHOOSE(AC[[M]:[M]],2,1,1,SUM(AC[[AB]:[DB]])))),""))</f>
        <v/>
      </c>
      <c r="EE136" t="str">
        <f>IF(OR(EE$5="",$S136=""),"",IFERROR(SUM(PRODUCT(INDEX(CMB[[BA_0O]:[BA_2O]],MATCH(ROUND(MIN(SUM(EE$4,$O136/1000),SUM($O136,EE$4/1000)),3),CMB[[Cmb_ID]:[Cmb_ID]],0),SUM(N(EE$1),N($R136),1)),CHOOSE(AC[[M]:[M]],1,1,0,AC[[AB]:[AB]])),PRODUCT(INDEX(CMB[[BD_0O]:[BD_2O]],MATCH(ROUND(MIN(SUM(EE$4,$O136/1000),SUM($O136,EE$4/1000)),3),CMB[[Cmb_ID]:[Cmb_ID]],0),SUM(N(EE$1),N($R136),1)),CHOOSE(AC[[M]:[M]],1,0,1,AC[[DB]:[DB]])),PRODUCT(SUM(ROUND(AVERAGE(VALUE(EE$3),VALUE($P136)),0),CHOOSE(IF(OR(EE$1,$R136),4,INDEX(CMB[[Res_Rare]:[Res_Rare]],MATCH(ROUND(MIN(SUM(EE$4,$O136/1000),SUM($O136,EE$4/1000)),3),CMB[[Cmb_ID]:[Cmb_ID]],0))),-1,-1,0,0)),IF(OR(EE$1,$R136),4,INDEX(CMB[[Cmb_Rare]:[Cmb_Rare]],MATCH(ROUND(MIN(SUM(EE$4,$O136/1000),SUM($O136,EE$4/1000)),3),CMB[[Cmb_ID]:[Cmb_ID]],0))),CHOOSE(AC[[M]:[M]],2,1,1,SUM(AC[[AB]:[DB]])))),""))</f>
        <v/>
      </c>
      <c r="EF136" t="str">
        <f>IF(OR(EF$5="",$S136=""),"",IFERROR(SUM(PRODUCT(INDEX(CMB[[BA_0O]:[BA_2O]],MATCH(ROUND(MIN(SUM(EF$4,$O136/1000),SUM($O136,EF$4/1000)),3),CMB[[Cmb_ID]:[Cmb_ID]],0),SUM(N(EF$1),N($R136),1)),CHOOSE(AC[[M]:[M]],1,1,0,AC[[AB]:[AB]])),PRODUCT(INDEX(CMB[[BD_0O]:[BD_2O]],MATCH(ROUND(MIN(SUM(EF$4,$O136/1000),SUM($O136,EF$4/1000)),3),CMB[[Cmb_ID]:[Cmb_ID]],0),SUM(N(EF$1),N($R136),1)),CHOOSE(AC[[M]:[M]],1,0,1,AC[[DB]:[DB]])),PRODUCT(SUM(ROUND(AVERAGE(VALUE(EF$3),VALUE($P136)),0),CHOOSE(IF(OR(EF$1,$R136),4,INDEX(CMB[[Res_Rare]:[Res_Rare]],MATCH(ROUND(MIN(SUM(EF$4,$O136/1000),SUM($O136,EF$4/1000)),3),CMB[[Cmb_ID]:[Cmb_ID]],0))),-1,-1,0,0)),IF(OR(EF$1,$R136),4,INDEX(CMB[[Cmb_Rare]:[Cmb_Rare]],MATCH(ROUND(MIN(SUM(EF$4,$O136/1000),SUM($O136,EF$4/1000)),3),CMB[[Cmb_ID]:[Cmb_ID]],0))),CHOOSE(AC[[M]:[M]],2,1,1,SUM(AC[[AB]:[DB]])))),""))</f>
        <v/>
      </c>
      <c r="EG136" t="str">
        <f>IF(OR(EG$5="",$S136=""),"",IFERROR(SUM(PRODUCT(INDEX(CMB[[BA_0O]:[BA_2O]],MATCH(ROUND(MIN(SUM(EG$4,$O136/1000),SUM($O136,EG$4/1000)),3),CMB[[Cmb_ID]:[Cmb_ID]],0),SUM(N(EG$1),N($R136),1)),CHOOSE(AC[[M]:[M]],1,1,0,AC[[AB]:[AB]])),PRODUCT(INDEX(CMB[[BD_0O]:[BD_2O]],MATCH(ROUND(MIN(SUM(EG$4,$O136/1000),SUM($O136,EG$4/1000)),3),CMB[[Cmb_ID]:[Cmb_ID]],0),SUM(N(EG$1),N($R136),1)),CHOOSE(AC[[M]:[M]],1,0,1,AC[[DB]:[DB]])),PRODUCT(SUM(ROUND(AVERAGE(VALUE(EG$3),VALUE($P136)),0),CHOOSE(IF(OR(EG$1,$R136),4,INDEX(CMB[[Res_Rare]:[Res_Rare]],MATCH(ROUND(MIN(SUM(EG$4,$O136/1000),SUM($O136,EG$4/1000)),3),CMB[[Cmb_ID]:[Cmb_ID]],0))),-1,-1,0,0)),IF(OR(EG$1,$R136),4,INDEX(CMB[[Cmb_Rare]:[Cmb_Rare]],MATCH(ROUND(MIN(SUM(EG$4,$O136/1000),SUM($O136,EG$4/1000)),3),CMB[[Cmb_ID]:[Cmb_ID]],0))),CHOOSE(AC[[M]:[M]],2,1,1,SUM(AC[[AB]:[DB]])))),""))</f>
        <v/>
      </c>
      <c r="EH136" t="str">
        <f>IF(OR(EH$5="",$S136=""),"",IFERROR(SUM(PRODUCT(INDEX(CMB[[BA_0O]:[BA_2O]],MATCH(ROUND(MIN(SUM(EH$4,$O136/1000),SUM($O136,EH$4/1000)),3),CMB[[Cmb_ID]:[Cmb_ID]],0),SUM(N(EH$1),N($R136),1)),CHOOSE(AC[[M]:[M]],1,1,0,AC[[AB]:[AB]])),PRODUCT(INDEX(CMB[[BD_0O]:[BD_2O]],MATCH(ROUND(MIN(SUM(EH$4,$O136/1000),SUM($O136,EH$4/1000)),3),CMB[[Cmb_ID]:[Cmb_ID]],0),SUM(N(EH$1),N($R136),1)),CHOOSE(AC[[M]:[M]],1,0,1,AC[[DB]:[DB]])),PRODUCT(SUM(ROUND(AVERAGE(VALUE(EH$3),VALUE($P136)),0),CHOOSE(IF(OR(EH$1,$R136),4,INDEX(CMB[[Res_Rare]:[Res_Rare]],MATCH(ROUND(MIN(SUM(EH$4,$O136/1000),SUM($O136,EH$4/1000)),3),CMB[[Cmb_ID]:[Cmb_ID]],0))),-1,-1,0,0)),IF(OR(EH$1,$R136),4,INDEX(CMB[[Cmb_Rare]:[Cmb_Rare]],MATCH(ROUND(MIN(SUM(EH$4,$O136/1000),SUM($O136,EH$4/1000)),3),CMB[[Cmb_ID]:[Cmb_ID]],0))),CHOOSE(AC[[M]:[M]],2,1,1,SUM(AC[[AB]:[DB]])))),""))</f>
        <v/>
      </c>
      <c r="EI136" t="str">
        <f>IF(OR(EI$5="",$S136=""),"",IFERROR(SUM(PRODUCT(INDEX(CMB[[BA_0O]:[BA_2O]],MATCH(ROUND(MIN(SUM(EI$4,$O136/1000),SUM($O136,EI$4/1000)),3),CMB[[Cmb_ID]:[Cmb_ID]],0),SUM(N(EI$1),N($R136),1)),CHOOSE(AC[[M]:[M]],1,1,0,AC[[AB]:[AB]])),PRODUCT(INDEX(CMB[[BD_0O]:[BD_2O]],MATCH(ROUND(MIN(SUM(EI$4,$O136/1000),SUM($O136,EI$4/1000)),3),CMB[[Cmb_ID]:[Cmb_ID]],0),SUM(N(EI$1),N($R136),1)),CHOOSE(AC[[M]:[M]],1,0,1,AC[[DB]:[DB]])),PRODUCT(SUM(ROUND(AVERAGE(VALUE(EI$3),VALUE($P136)),0),CHOOSE(IF(OR(EI$1,$R136),4,INDEX(CMB[[Res_Rare]:[Res_Rare]],MATCH(ROUND(MIN(SUM(EI$4,$O136/1000),SUM($O136,EI$4/1000)),3),CMB[[Cmb_ID]:[Cmb_ID]],0))),-1,-1,0,0)),IF(OR(EI$1,$R136),4,INDEX(CMB[[Cmb_Rare]:[Cmb_Rare]],MATCH(ROUND(MIN(SUM(EI$4,$O136/1000),SUM($O136,EI$4/1000)),3),CMB[[Cmb_ID]:[Cmb_ID]],0))),CHOOSE(AC[[M]:[M]],2,1,1,SUM(AC[[AB]:[DB]])))),""))</f>
        <v/>
      </c>
      <c r="EJ136" t="str">
        <f>IF(OR(EJ$5="",$S136=""),"",IFERROR(SUM(PRODUCT(INDEX(CMB[[BA_0O]:[BA_2O]],MATCH(ROUND(MIN(SUM(EJ$4,$O136/1000),SUM($O136,EJ$4/1000)),3),CMB[[Cmb_ID]:[Cmb_ID]],0),SUM(N(EJ$1),N($R136),1)),CHOOSE(AC[[M]:[M]],1,1,0,AC[[AB]:[AB]])),PRODUCT(INDEX(CMB[[BD_0O]:[BD_2O]],MATCH(ROUND(MIN(SUM(EJ$4,$O136/1000),SUM($O136,EJ$4/1000)),3),CMB[[Cmb_ID]:[Cmb_ID]],0),SUM(N(EJ$1),N($R136),1)),CHOOSE(AC[[M]:[M]],1,0,1,AC[[DB]:[DB]])),PRODUCT(SUM(ROUND(AVERAGE(VALUE(EJ$3),VALUE($P136)),0),CHOOSE(IF(OR(EJ$1,$R136),4,INDEX(CMB[[Res_Rare]:[Res_Rare]],MATCH(ROUND(MIN(SUM(EJ$4,$O136/1000),SUM($O136,EJ$4/1000)),3),CMB[[Cmb_ID]:[Cmb_ID]],0))),-1,-1,0,0)),IF(OR(EJ$1,$R136),4,INDEX(CMB[[Cmb_Rare]:[Cmb_Rare]],MATCH(ROUND(MIN(SUM(EJ$4,$O136/1000),SUM($O136,EJ$4/1000)),3),CMB[[Cmb_ID]:[Cmb_ID]],0))),CHOOSE(AC[[M]:[M]],2,1,1,SUM(AC[[AB]:[DB]])))),""))</f>
        <v/>
      </c>
      <c r="EK136" t="str">
        <f>IF(OR(EK$5="",$S136=""),"",IFERROR(SUM(PRODUCT(INDEX(CMB[[BA_0O]:[BA_2O]],MATCH(ROUND(MIN(SUM(EK$4,$O136/1000),SUM($O136,EK$4/1000)),3),CMB[[Cmb_ID]:[Cmb_ID]],0),SUM(N(EK$1),N($R136),1)),CHOOSE(AC[[M]:[M]],1,1,0,AC[[AB]:[AB]])),PRODUCT(INDEX(CMB[[BD_0O]:[BD_2O]],MATCH(ROUND(MIN(SUM(EK$4,$O136/1000),SUM($O136,EK$4/1000)),3),CMB[[Cmb_ID]:[Cmb_ID]],0),SUM(N(EK$1),N($R136),1)),CHOOSE(AC[[M]:[M]],1,0,1,AC[[DB]:[DB]])),PRODUCT(SUM(ROUND(AVERAGE(VALUE(EK$3),VALUE($P136)),0),CHOOSE(IF(OR(EK$1,$R136),4,INDEX(CMB[[Res_Rare]:[Res_Rare]],MATCH(ROUND(MIN(SUM(EK$4,$O136/1000),SUM($O136,EK$4/1000)),3),CMB[[Cmb_ID]:[Cmb_ID]],0))),-1,-1,0,0)),IF(OR(EK$1,$R136),4,INDEX(CMB[[Cmb_Rare]:[Cmb_Rare]],MATCH(ROUND(MIN(SUM(EK$4,$O136/1000),SUM($O136,EK$4/1000)),3),CMB[[Cmb_ID]:[Cmb_ID]],0))),CHOOSE(AC[[M]:[M]],2,1,1,SUM(AC[[AB]:[DB]])))),""))</f>
        <v/>
      </c>
      <c r="EL136" t="str">
        <f>IF(OR(EL$5="",$S136=""),"",IFERROR(SUM(PRODUCT(INDEX(CMB[[BA_0O]:[BA_2O]],MATCH(ROUND(MIN(SUM(EL$4,$O136/1000),SUM($O136,EL$4/1000)),3),CMB[[Cmb_ID]:[Cmb_ID]],0),SUM(N(EL$1),N($R136),1)),CHOOSE(AC[[M]:[M]],1,1,0,AC[[AB]:[AB]])),PRODUCT(INDEX(CMB[[BD_0O]:[BD_2O]],MATCH(ROUND(MIN(SUM(EL$4,$O136/1000),SUM($O136,EL$4/1000)),3),CMB[[Cmb_ID]:[Cmb_ID]],0),SUM(N(EL$1),N($R136),1)),CHOOSE(AC[[M]:[M]],1,0,1,AC[[DB]:[DB]])),PRODUCT(SUM(ROUND(AVERAGE(VALUE(EL$3),VALUE($P136)),0),CHOOSE(IF(OR(EL$1,$R136),4,INDEX(CMB[[Res_Rare]:[Res_Rare]],MATCH(ROUND(MIN(SUM(EL$4,$O136/1000),SUM($O136,EL$4/1000)),3),CMB[[Cmb_ID]:[Cmb_ID]],0))),-1,-1,0,0)),IF(OR(EL$1,$R136),4,INDEX(CMB[[Cmb_Rare]:[Cmb_Rare]],MATCH(ROUND(MIN(SUM(EL$4,$O136/1000),SUM($O136,EL$4/1000)),3),CMB[[Cmb_ID]:[Cmb_ID]],0))),CHOOSE(AC[[M]:[M]],2,1,1,SUM(AC[[AB]:[DB]])))),""))</f>
        <v/>
      </c>
      <c r="EM136" t="str">
        <f>IF(OR(EM$5="",$S136=""),"",IFERROR(SUM(PRODUCT(INDEX(CMB[[BA_0O]:[BA_2O]],MATCH(ROUND(MIN(SUM(EM$4,$O136/1000),SUM($O136,EM$4/1000)),3),CMB[[Cmb_ID]:[Cmb_ID]],0),SUM(N(EM$1),N($R136),1)),CHOOSE(AC[[M]:[M]],1,1,0,AC[[AB]:[AB]])),PRODUCT(INDEX(CMB[[BD_0O]:[BD_2O]],MATCH(ROUND(MIN(SUM(EM$4,$O136/1000),SUM($O136,EM$4/1000)),3),CMB[[Cmb_ID]:[Cmb_ID]],0),SUM(N(EM$1),N($R136),1)),CHOOSE(AC[[M]:[M]],1,0,1,AC[[DB]:[DB]])),PRODUCT(SUM(ROUND(AVERAGE(VALUE(EM$3),VALUE($P136)),0),CHOOSE(IF(OR(EM$1,$R136),4,INDEX(CMB[[Res_Rare]:[Res_Rare]],MATCH(ROUND(MIN(SUM(EM$4,$O136/1000),SUM($O136,EM$4/1000)),3),CMB[[Cmb_ID]:[Cmb_ID]],0))),-1,-1,0,0)),IF(OR(EM$1,$R136),4,INDEX(CMB[[Cmb_Rare]:[Cmb_Rare]],MATCH(ROUND(MIN(SUM(EM$4,$O136/1000),SUM($O136,EM$4/1000)),3),CMB[[Cmb_ID]:[Cmb_ID]],0))),CHOOSE(AC[[M]:[M]],2,1,1,SUM(AC[[AB]:[DB]])))),""))</f>
        <v/>
      </c>
      <c r="EN136" t="str">
        <f>IF(OR(EN$5="",$S136=""),"",IFERROR(SUM(PRODUCT(INDEX(CMB[[BA_0O]:[BA_2O]],MATCH(ROUND(MIN(SUM(EN$4,$O136/1000),SUM($O136,EN$4/1000)),3),CMB[[Cmb_ID]:[Cmb_ID]],0),SUM(N(EN$1),N($R136),1)),CHOOSE(AC[[M]:[M]],1,1,0,AC[[AB]:[AB]])),PRODUCT(INDEX(CMB[[BD_0O]:[BD_2O]],MATCH(ROUND(MIN(SUM(EN$4,$O136/1000),SUM($O136,EN$4/1000)),3),CMB[[Cmb_ID]:[Cmb_ID]],0),SUM(N(EN$1),N($R136),1)),CHOOSE(AC[[M]:[M]],1,0,1,AC[[DB]:[DB]])),PRODUCT(SUM(ROUND(AVERAGE(VALUE(EN$3),VALUE($P136)),0),CHOOSE(IF(OR(EN$1,$R136),4,INDEX(CMB[[Res_Rare]:[Res_Rare]],MATCH(ROUND(MIN(SUM(EN$4,$O136/1000),SUM($O136,EN$4/1000)),3),CMB[[Cmb_ID]:[Cmb_ID]],0))),-1,-1,0,0)),IF(OR(EN$1,$R136),4,INDEX(CMB[[Cmb_Rare]:[Cmb_Rare]],MATCH(ROUND(MIN(SUM(EN$4,$O136/1000),SUM($O136,EN$4/1000)),3),CMB[[Cmb_ID]:[Cmb_ID]],0))),CHOOSE(AC[[M]:[M]],2,1,1,SUM(AC[[AB]:[DB]])))),""))</f>
        <v/>
      </c>
      <c r="EO136" t="str">
        <f>IF(OR(EO$5="",$S136=""),"",IFERROR(SUM(PRODUCT(INDEX(CMB[[BA_0O]:[BA_2O]],MATCH(ROUND(MIN(SUM(EO$4,$O136/1000),SUM($O136,EO$4/1000)),3),CMB[[Cmb_ID]:[Cmb_ID]],0),SUM(N(EO$1),N($R136),1)),CHOOSE(AC[[M]:[M]],1,1,0,AC[[AB]:[AB]])),PRODUCT(INDEX(CMB[[BD_0O]:[BD_2O]],MATCH(ROUND(MIN(SUM(EO$4,$O136/1000),SUM($O136,EO$4/1000)),3),CMB[[Cmb_ID]:[Cmb_ID]],0),SUM(N(EO$1),N($R136),1)),CHOOSE(AC[[M]:[M]],1,0,1,AC[[DB]:[DB]])),PRODUCT(SUM(ROUND(AVERAGE(VALUE(EO$3),VALUE($P136)),0),CHOOSE(IF(OR(EO$1,$R136),4,INDEX(CMB[[Res_Rare]:[Res_Rare]],MATCH(ROUND(MIN(SUM(EO$4,$O136/1000),SUM($O136,EO$4/1000)),3),CMB[[Cmb_ID]:[Cmb_ID]],0))),-1,-1,0,0)),IF(OR(EO$1,$R136),4,INDEX(CMB[[Cmb_Rare]:[Cmb_Rare]],MATCH(ROUND(MIN(SUM(EO$4,$O136/1000),SUM($O136,EO$4/1000)),3),CMB[[Cmb_ID]:[Cmb_ID]],0))),CHOOSE(AC[[M]:[M]],2,1,1,SUM(AC[[AB]:[DB]])))),""))</f>
        <v/>
      </c>
      <c r="EP136" t="str">
        <f>IF(OR(EP$5="",$S136=""),"",IFERROR(SUM(PRODUCT(INDEX(CMB[[BA_0O]:[BA_2O]],MATCH(ROUND(MIN(SUM(EP$4,$O136/1000),SUM($O136,EP$4/1000)),3),CMB[[Cmb_ID]:[Cmb_ID]],0),SUM(N(EP$1),N($R136),1)),CHOOSE(AC[[M]:[M]],1,1,0,AC[[AB]:[AB]])),PRODUCT(INDEX(CMB[[BD_0O]:[BD_2O]],MATCH(ROUND(MIN(SUM(EP$4,$O136/1000),SUM($O136,EP$4/1000)),3),CMB[[Cmb_ID]:[Cmb_ID]],0),SUM(N(EP$1),N($R136),1)),CHOOSE(AC[[M]:[M]],1,0,1,AC[[DB]:[DB]])),PRODUCT(SUM(ROUND(AVERAGE(VALUE(EP$3),VALUE($P136)),0),CHOOSE(IF(OR(EP$1,$R136),4,INDEX(CMB[[Res_Rare]:[Res_Rare]],MATCH(ROUND(MIN(SUM(EP$4,$O136/1000),SUM($O136,EP$4/1000)),3),CMB[[Cmb_ID]:[Cmb_ID]],0))),-1,-1,0,0)),IF(OR(EP$1,$R136),4,INDEX(CMB[[Cmb_Rare]:[Cmb_Rare]],MATCH(ROUND(MIN(SUM(EP$4,$O136/1000),SUM($O136,EP$4/1000)),3),CMB[[Cmb_ID]:[Cmb_ID]],0))),CHOOSE(AC[[M]:[M]],2,1,1,SUM(AC[[AB]:[DB]])))),""))</f>
        <v/>
      </c>
      <c r="EQ136" t="str">
        <f>IF(OR(EQ$5="",$S136=""),"",IFERROR(SUM(PRODUCT(INDEX(CMB[[BA_0O]:[BA_2O]],MATCH(ROUND(MIN(SUM(EQ$4,$O136/1000),SUM($O136,EQ$4/1000)),3),CMB[[Cmb_ID]:[Cmb_ID]],0),SUM(N(EQ$1),N($R136),1)),CHOOSE(AC[[M]:[M]],1,1,0,AC[[AB]:[AB]])),PRODUCT(INDEX(CMB[[BD_0O]:[BD_2O]],MATCH(ROUND(MIN(SUM(EQ$4,$O136/1000),SUM($O136,EQ$4/1000)),3),CMB[[Cmb_ID]:[Cmb_ID]],0),SUM(N(EQ$1),N($R136),1)),CHOOSE(AC[[M]:[M]],1,0,1,AC[[DB]:[DB]])),PRODUCT(SUM(ROUND(AVERAGE(VALUE(EQ$3),VALUE($P136)),0),CHOOSE(IF(OR(EQ$1,$R136),4,INDEX(CMB[[Res_Rare]:[Res_Rare]],MATCH(ROUND(MIN(SUM(EQ$4,$O136/1000),SUM($O136,EQ$4/1000)),3),CMB[[Cmb_ID]:[Cmb_ID]],0))),-1,-1,0,0)),IF(OR(EQ$1,$R136),4,INDEX(CMB[[Cmb_Rare]:[Cmb_Rare]],MATCH(ROUND(MIN(SUM(EQ$4,$O136/1000),SUM($O136,EQ$4/1000)),3),CMB[[Cmb_ID]:[Cmb_ID]],0))),CHOOSE(AC[[M]:[M]],2,1,1,SUM(AC[[AB]:[DB]])))),""))</f>
        <v/>
      </c>
      <c r="ER136" t="str">
        <f>IF(OR(ER$5="",$S136=""),"",IFERROR(SUM(PRODUCT(INDEX(CMB[[BA_0O]:[BA_2O]],MATCH(ROUND(MIN(SUM(ER$4,$O136/1000),SUM($O136,ER$4/1000)),3),CMB[[Cmb_ID]:[Cmb_ID]],0),SUM(N(ER$1),N($R136),1)),CHOOSE(AC[[M]:[M]],1,1,0,AC[[AB]:[AB]])),PRODUCT(INDEX(CMB[[BD_0O]:[BD_2O]],MATCH(ROUND(MIN(SUM(ER$4,$O136/1000),SUM($O136,ER$4/1000)),3),CMB[[Cmb_ID]:[Cmb_ID]],0),SUM(N(ER$1),N($R136),1)),CHOOSE(AC[[M]:[M]],1,0,1,AC[[DB]:[DB]])),PRODUCT(SUM(ROUND(AVERAGE(VALUE(ER$3),VALUE($P136)),0),CHOOSE(IF(OR(ER$1,$R136),4,INDEX(CMB[[Res_Rare]:[Res_Rare]],MATCH(ROUND(MIN(SUM(ER$4,$O136/1000),SUM($O136,ER$4/1000)),3),CMB[[Cmb_ID]:[Cmb_ID]],0))),-1,-1,0,0)),IF(OR(ER$1,$R136),4,INDEX(CMB[[Cmb_Rare]:[Cmb_Rare]],MATCH(ROUND(MIN(SUM(ER$4,$O136/1000),SUM($O136,ER$4/1000)),3),CMB[[Cmb_ID]:[Cmb_ID]],0))),CHOOSE(AC[[M]:[M]],2,1,1,SUM(AC[[AB]:[DB]])))),""))</f>
        <v/>
      </c>
      <c r="ES136" t="str">
        <f>IF(OR(ES$5="",$S136=""),"",IFERROR(SUM(PRODUCT(INDEX(CMB[[BA_0O]:[BA_2O]],MATCH(ROUND(MIN(SUM(ES$4,$O136/1000),SUM($O136,ES$4/1000)),3),CMB[[Cmb_ID]:[Cmb_ID]],0),SUM(N(ES$1),N($R136),1)),CHOOSE(AC[[M]:[M]],1,1,0,AC[[AB]:[AB]])),PRODUCT(INDEX(CMB[[BD_0O]:[BD_2O]],MATCH(ROUND(MIN(SUM(ES$4,$O136/1000),SUM($O136,ES$4/1000)),3),CMB[[Cmb_ID]:[Cmb_ID]],0),SUM(N(ES$1),N($R136),1)),CHOOSE(AC[[M]:[M]],1,0,1,AC[[DB]:[DB]])),PRODUCT(SUM(ROUND(AVERAGE(VALUE(ES$3),VALUE($P136)),0),CHOOSE(IF(OR(ES$1,$R136),4,INDEX(CMB[[Res_Rare]:[Res_Rare]],MATCH(ROUND(MIN(SUM(ES$4,$O136/1000),SUM($O136,ES$4/1000)),3),CMB[[Cmb_ID]:[Cmb_ID]],0))),-1,-1,0,0)),IF(OR(ES$1,$R136),4,INDEX(CMB[[Cmb_Rare]:[Cmb_Rare]],MATCH(ROUND(MIN(SUM(ES$4,$O136/1000),SUM($O136,ES$4/1000)),3),CMB[[Cmb_ID]:[Cmb_ID]],0))),CHOOSE(AC[[M]:[M]],2,1,1,SUM(AC[[AB]:[DB]])))),""))</f>
        <v/>
      </c>
      <c r="ET136" t="str">
        <f>IF(OR(ET$5="",$S136=""),"",IFERROR(SUM(PRODUCT(INDEX(CMB[[BA_0O]:[BA_2O]],MATCH(ROUND(MIN(SUM(ET$4,$O136/1000),SUM($O136,ET$4/1000)),3),CMB[[Cmb_ID]:[Cmb_ID]],0),SUM(N(ET$1),N($R136),1)),CHOOSE(AC[[M]:[M]],1,1,0,AC[[AB]:[AB]])),PRODUCT(INDEX(CMB[[BD_0O]:[BD_2O]],MATCH(ROUND(MIN(SUM(ET$4,$O136/1000),SUM($O136,ET$4/1000)),3),CMB[[Cmb_ID]:[Cmb_ID]],0),SUM(N(ET$1),N($R136),1)),CHOOSE(AC[[M]:[M]],1,0,1,AC[[DB]:[DB]])),PRODUCT(SUM(ROUND(AVERAGE(VALUE(ET$3),VALUE($P136)),0),CHOOSE(IF(OR(ET$1,$R136),4,INDEX(CMB[[Res_Rare]:[Res_Rare]],MATCH(ROUND(MIN(SUM(ET$4,$O136/1000),SUM($O136,ET$4/1000)),3),CMB[[Cmb_ID]:[Cmb_ID]],0))),-1,-1,0,0)),IF(OR(ET$1,$R136),4,INDEX(CMB[[Cmb_Rare]:[Cmb_Rare]],MATCH(ROUND(MIN(SUM(ET$4,$O136/1000),SUM($O136,ET$4/1000)),3),CMB[[Cmb_ID]:[Cmb_ID]],0))),CHOOSE(AC[[M]:[M]],2,1,1,SUM(AC[[AB]:[DB]])))),""))</f>
        <v/>
      </c>
      <c r="EU136" t="str">
        <f>IF(OR(EU$5="",$S136=""),"",IFERROR(SUM(PRODUCT(INDEX(CMB[[BA_0O]:[BA_2O]],MATCH(ROUND(MIN(SUM(EU$4,$O136/1000),SUM($O136,EU$4/1000)),3),CMB[[Cmb_ID]:[Cmb_ID]],0),SUM(N(EU$1),N($R136),1)),CHOOSE(AC[[M]:[M]],1,1,0,AC[[AB]:[AB]])),PRODUCT(INDEX(CMB[[BD_0O]:[BD_2O]],MATCH(ROUND(MIN(SUM(EU$4,$O136/1000),SUM($O136,EU$4/1000)),3),CMB[[Cmb_ID]:[Cmb_ID]],0),SUM(N(EU$1),N($R136),1)),CHOOSE(AC[[M]:[M]],1,0,1,AC[[DB]:[DB]])),PRODUCT(SUM(ROUND(AVERAGE(VALUE(EU$3),VALUE($P136)),0),CHOOSE(IF(OR(EU$1,$R136),4,INDEX(CMB[[Res_Rare]:[Res_Rare]],MATCH(ROUND(MIN(SUM(EU$4,$O136/1000),SUM($O136,EU$4/1000)),3),CMB[[Cmb_ID]:[Cmb_ID]],0))),-1,-1,0,0)),IF(OR(EU$1,$R136),4,INDEX(CMB[[Cmb_Rare]:[Cmb_Rare]],MATCH(ROUND(MIN(SUM(EU$4,$O136/1000),SUM($O136,EU$4/1000)),3),CMB[[Cmb_ID]:[Cmb_ID]],0))),CHOOSE(AC[[M]:[M]],2,1,1,SUM(AC[[AB]:[DB]])))),""))</f>
        <v/>
      </c>
      <c r="EV136" t="str">
        <f>IF(OR(EV$5="",$S136=""),"",IFERROR(SUM(PRODUCT(INDEX(CMB[[BA_0O]:[BA_2O]],MATCH(ROUND(MIN(SUM(EV$4,$O136/1000),SUM($O136,EV$4/1000)),3),CMB[[Cmb_ID]:[Cmb_ID]],0),SUM(N(EV$1),N($R136),1)),CHOOSE(AC[[M]:[M]],1,1,0,AC[[AB]:[AB]])),PRODUCT(INDEX(CMB[[BD_0O]:[BD_2O]],MATCH(ROUND(MIN(SUM(EV$4,$O136/1000),SUM($O136,EV$4/1000)),3),CMB[[Cmb_ID]:[Cmb_ID]],0),SUM(N(EV$1),N($R136),1)),CHOOSE(AC[[M]:[M]],1,0,1,AC[[DB]:[DB]])),PRODUCT(SUM(ROUND(AVERAGE(VALUE(EV$3),VALUE($P136)),0),CHOOSE(IF(OR(EV$1,$R136),4,INDEX(CMB[[Res_Rare]:[Res_Rare]],MATCH(ROUND(MIN(SUM(EV$4,$O136/1000),SUM($O136,EV$4/1000)),3),CMB[[Cmb_ID]:[Cmb_ID]],0))),-1,-1,0,0)),IF(OR(EV$1,$R136),4,INDEX(CMB[[Cmb_Rare]:[Cmb_Rare]],MATCH(ROUND(MIN(SUM(EV$4,$O136/1000),SUM($O136,EV$4/1000)),3),CMB[[Cmb_ID]:[Cmb_ID]],0))),CHOOSE(AC[[M]:[M]],2,1,1,SUM(AC[[AB]:[DB]])))),""))</f>
        <v/>
      </c>
      <c r="EW136" t="str">
        <f>IF(OR(EW$5="",$S136=""),"",IFERROR(SUM(PRODUCT(INDEX(CMB[[BA_0O]:[BA_2O]],MATCH(ROUND(MIN(SUM(EW$4,$O136/1000),SUM($O136,EW$4/1000)),3),CMB[[Cmb_ID]:[Cmb_ID]],0),SUM(N(EW$1),N($R136),1)),CHOOSE(AC[[M]:[M]],1,1,0,AC[[AB]:[AB]])),PRODUCT(INDEX(CMB[[BD_0O]:[BD_2O]],MATCH(ROUND(MIN(SUM(EW$4,$O136/1000),SUM($O136,EW$4/1000)),3),CMB[[Cmb_ID]:[Cmb_ID]],0),SUM(N(EW$1),N($R136),1)),CHOOSE(AC[[M]:[M]],1,0,1,AC[[DB]:[DB]])),PRODUCT(SUM(ROUND(AVERAGE(VALUE(EW$3),VALUE($P136)),0),CHOOSE(IF(OR(EW$1,$R136),4,INDEX(CMB[[Res_Rare]:[Res_Rare]],MATCH(ROUND(MIN(SUM(EW$4,$O136/1000),SUM($O136,EW$4/1000)),3),CMB[[Cmb_ID]:[Cmb_ID]],0))),-1,-1,0,0)),IF(OR(EW$1,$R136),4,INDEX(CMB[[Cmb_Rare]:[Cmb_Rare]],MATCH(ROUND(MIN(SUM(EW$4,$O136/1000),SUM($O136,EW$4/1000)),3),CMB[[Cmb_ID]:[Cmb_ID]],0))),CHOOSE(AC[[M]:[M]],2,1,1,SUM(AC[[AB]:[DB]])))),""))</f>
        <v/>
      </c>
      <c r="EX136" t="str">
        <f>IF(OR(EX$5="",$S136=""),"",IFERROR(SUM(PRODUCT(INDEX(CMB[[BA_0O]:[BA_2O]],MATCH(ROUND(MIN(SUM(EX$4,$O136/1000),SUM($O136,EX$4/1000)),3),CMB[[Cmb_ID]:[Cmb_ID]],0),SUM(N(EX$1),N($R136),1)),CHOOSE(AC[[M]:[M]],1,1,0,AC[[AB]:[AB]])),PRODUCT(INDEX(CMB[[BD_0O]:[BD_2O]],MATCH(ROUND(MIN(SUM(EX$4,$O136/1000),SUM($O136,EX$4/1000)),3),CMB[[Cmb_ID]:[Cmb_ID]],0),SUM(N(EX$1),N($R136),1)),CHOOSE(AC[[M]:[M]],1,0,1,AC[[DB]:[DB]])),PRODUCT(SUM(ROUND(AVERAGE(VALUE(EX$3),VALUE($P136)),0),CHOOSE(IF(OR(EX$1,$R136),4,INDEX(CMB[[Res_Rare]:[Res_Rare]],MATCH(ROUND(MIN(SUM(EX$4,$O136/1000),SUM($O136,EX$4/1000)),3),CMB[[Cmb_ID]:[Cmb_ID]],0))),-1,-1,0,0)),IF(OR(EX$1,$R136),4,INDEX(CMB[[Cmb_Rare]:[Cmb_Rare]],MATCH(ROUND(MIN(SUM(EX$4,$O136/1000),SUM($O136,EX$4/1000)),3),CMB[[Cmb_ID]:[Cmb_ID]],0))),CHOOSE(AC[[M]:[M]],2,1,1,SUM(AC[[AB]:[DB]])))),""))</f>
        <v/>
      </c>
      <c r="EY136" t="str">
        <f>IF(OR(EY$5="",$S136=""),"",IFERROR(SUM(PRODUCT(INDEX(CMB[[BA_0O]:[BA_2O]],MATCH(ROUND(MIN(SUM(EY$4,$O136/1000),SUM($O136,EY$4/1000)),3),CMB[[Cmb_ID]:[Cmb_ID]],0),SUM(N(EY$1),N($R136),1)),CHOOSE(AC[[M]:[M]],1,1,0,AC[[AB]:[AB]])),PRODUCT(INDEX(CMB[[BD_0O]:[BD_2O]],MATCH(ROUND(MIN(SUM(EY$4,$O136/1000),SUM($O136,EY$4/1000)),3),CMB[[Cmb_ID]:[Cmb_ID]],0),SUM(N(EY$1),N($R136),1)),CHOOSE(AC[[M]:[M]],1,0,1,AC[[DB]:[DB]])),PRODUCT(SUM(ROUND(AVERAGE(VALUE(EY$3),VALUE($P136)),0),CHOOSE(IF(OR(EY$1,$R136),4,INDEX(CMB[[Res_Rare]:[Res_Rare]],MATCH(ROUND(MIN(SUM(EY$4,$O136/1000),SUM($O136,EY$4/1000)),3),CMB[[Cmb_ID]:[Cmb_ID]],0))),-1,-1,0,0)),IF(OR(EY$1,$R136),4,INDEX(CMB[[Cmb_Rare]:[Cmb_Rare]],MATCH(ROUND(MIN(SUM(EY$4,$O136/1000),SUM($O136,EY$4/1000)),3),CMB[[Cmb_ID]:[Cmb_ID]],0))),CHOOSE(AC[[M]:[M]],2,1,1,SUM(AC[[AB]:[DB]])))),""))</f>
        <v/>
      </c>
      <c r="EZ136" t="str">
        <f>IF(OR(EZ$5="",$S136=""),"",IFERROR(SUM(PRODUCT(INDEX(CMB[[BA_0O]:[BA_2O]],MATCH(ROUND(MIN(SUM(EZ$4,$O136/1000),SUM($O136,EZ$4/1000)),3),CMB[[Cmb_ID]:[Cmb_ID]],0),SUM(N(EZ$1),N($R136),1)),CHOOSE(AC[[M]:[M]],1,1,0,AC[[AB]:[AB]])),PRODUCT(INDEX(CMB[[BD_0O]:[BD_2O]],MATCH(ROUND(MIN(SUM(EZ$4,$O136/1000),SUM($O136,EZ$4/1000)),3),CMB[[Cmb_ID]:[Cmb_ID]],0),SUM(N(EZ$1),N($R136),1)),CHOOSE(AC[[M]:[M]],1,0,1,AC[[DB]:[DB]])),PRODUCT(SUM(ROUND(AVERAGE(VALUE(EZ$3),VALUE($P136)),0),CHOOSE(IF(OR(EZ$1,$R136),4,INDEX(CMB[[Res_Rare]:[Res_Rare]],MATCH(ROUND(MIN(SUM(EZ$4,$O136/1000),SUM($O136,EZ$4/1000)),3),CMB[[Cmb_ID]:[Cmb_ID]],0))),-1,-1,0,0)),IF(OR(EZ$1,$R136),4,INDEX(CMB[[Cmb_Rare]:[Cmb_Rare]],MATCH(ROUND(MIN(SUM(EZ$4,$O136/1000),SUM($O136,EZ$4/1000)),3),CMB[[Cmb_ID]:[Cmb_ID]],0))),CHOOSE(AC[[M]:[M]],2,1,1,SUM(AC[[AB]:[DB]])))),""))</f>
        <v/>
      </c>
      <c r="FA136" t="str">
        <f>IF(OR(FA$5="",$S136=""),"",IFERROR(SUM(PRODUCT(INDEX(CMB[[BA_0O]:[BA_2O]],MATCH(ROUND(MIN(SUM(FA$4,$O136/1000),SUM($O136,FA$4/1000)),3),CMB[[Cmb_ID]:[Cmb_ID]],0),SUM(N(FA$1),N($R136),1)),CHOOSE(AC[[M]:[M]],1,1,0,AC[[AB]:[AB]])),PRODUCT(INDEX(CMB[[BD_0O]:[BD_2O]],MATCH(ROUND(MIN(SUM(FA$4,$O136/1000),SUM($O136,FA$4/1000)),3),CMB[[Cmb_ID]:[Cmb_ID]],0),SUM(N(FA$1),N($R136),1)),CHOOSE(AC[[M]:[M]],1,0,1,AC[[DB]:[DB]])),PRODUCT(SUM(ROUND(AVERAGE(VALUE(FA$3),VALUE($P136)),0),CHOOSE(IF(OR(FA$1,$R136),4,INDEX(CMB[[Res_Rare]:[Res_Rare]],MATCH(ROUND(MIN(SUM(FA$4,$O136/1000),SUM($O136,FA$4/1000)),3),CMB[[Cmb_ID]:[Cmb_ID]],0))),-1,-1,0,0)),IF(OR(FA$1,$R136),4,INDEX(CMB[[Cmb_Rare]:[Cmb_Rare]],MATCH(ROUND(MIN(SUM(FA$4,$O136/1000),SUM($O136,FA$4/1000)),3),CMB[[Cmb_ID]:[Cmb_ID]],0))),CHOOSE(AC[[M]:[M]],2,1,1,SUM(AC[[AB]:[DB]])))),""))</f>
        <v/>
      </c>
      <c r="FB136" t="str">
        <f>IF(OR(FB$5="",$S136=""),"",IFERROR(SUM(PRODUCT(INDEX(CMB[[BA_0O]:[BA_2O]],MATCH(ROUND(MIN(SUM(FB$4,$O136/1000),SUM($O136,FB$4/1000)),3),CMB[[Cmb_ID]:[Cmb_ID]],0),SUM(N(FB$1),N($R136),1)),CHOOSE(AC[[M]:[M]],1,1,0,AC[[AB]:[AB]])),PRODUCT(INDEX(CMB[[BD_0O]:[BD_2O]],MATCH(ROUND(MIN(SUM(FB$4,$O136/1000),SUM($O136,FB$4/1000)),3),CMB[[Cmb_ID]:[Cmb_ID]],0),SUM(N(FB$1),N($R136),1)),CHOOSE(AC[[M]:[M]],1,0,1,AC[[DB]:[DB]])),PRODUCT(SUM(ROUND(AVERAGE(VALUE(FB$3),VALUE($P136)),0),CHOOSE(IF(OR(FB$1,$R136),4,INDEX(CMB[[Res_Rare]:[Res_Rare]],MATCH(ROUND(MIN(SUM(FB$4,$O136/1000),SUM($O136,FB$4/1000)),3),CMB[[Cmb_ID]:[Cmb_ID]],0))),-1,-1,0,0)),IF(OR(FB$1,$R136),4,INDEX(CMB[[Cmb_Rare]:[Cmb_Rare]],MATCH(ROUND(MIN(SUM(FB$4,$O136/1000),SUM($O136,FB$4/1000)),3),CMB[[Cmb_ID]:[Cmb_ID]],0))),CHOOSE(AC[[M]:[M]],2,1,1,SUM(AC[[AB]:[DB]])))),""))</f>
        <v/>
      </c>
      <c r="FC136" t="str">
        <f>IF(OR(FC$5="",$S136=""),"",IFERROR(SUM(PRODUCT(INDEX(CMB[[BA_0O]:[BA_2O]],MATCH(ROUND(MIN(SUM(FC$4,$O136/1000),SUM($O136,FC$4/1000)),3),CMB[[Cmb_ID]:[Cmb_ID]],0),SUM(N(FC$1),N($R136),1)),CHOOSE(AC[[M]:[M]],1,1,0,AC[[AB]:[AB]])),PRODUCT(INDEX(CMB[[BD_0O]:[BD_2O]],MATCH(ROUND(MIN(SUM(FC$4,$O136/1000),SUM($O136,FC$4/1000)),3),CMB[[Cmb_ID]:[Cmb_ID]],0),SUM(N(FC$1),N($R136),1)),CHOOSE(AC[[M]:[M]],1,0,1,AC[[DB]:[DB]])),PRODUCT(SUM(ROUND(AVERAGE(VALUE(FC$3),VALUE($P136)),0),CHOOSE(IF(OR(FC$1,$R136),4,INDEX(CMB[[Res_Rare]:[Res_Rare]],MATCH(ROUND(MIN(SUM(FC$4,$O136/1000),SUM($O136,FC$4/1000)),3),CMB[[Cmb_ID]:[Cmb_ID]],0))),-1,-1,0,0)),IF(OR(FC$1,$R136),4,INDEX(CMB[[Cmb_Rare]:[Cmb_Rare]],MATCH(ROUND(MIN(SUM(FC$4,$O136/1000),SUM($O136,FC$4/1000)),3),CMB[[Cmb_ID]:[Cmb_ID]],0))),CHOOSE(AC[[M]:[M]],2,1,1,SUM(AC[[AB]:[DB]])))),""))</f>
        <v/>
      </c>
      <c r="FD136" t="str">
        <f>IF(OR(FD$5="",$S136=""),"",IFERROR(SUM(PRODUCT(INDEX(CMB[[BA_0O]:[BA_2O]],MATCH(ROUND(MIN(SUM(FD$4,$O136/1000),SUM($O136,FD$4/1000)),3),CMB[[Cmb_ID]:[Cmb_ID]],0),SUM(N(FD$1),N($R136),1)),CHOOSE(AC[[M]:[M]],1,1,0,AC[[AB]:[AB]])),PRODUCT(INDEX(CMB[[BD_0O]:[BD_2O]],MATCH(ROUND(MIN(SUM(FD$4,$O136/1000),SUM($O136,FD$4/1000)),3),CMB[[Cmb_ID]:[Cmb_ID]],0),SUM(N(FD$1),N($R136),1)),CHOOSE(AC[[M]:[M]],1,0,1,AC[[DB]:[DB]])),PRODUCT(SUM(ROUND(AVERAGE(VALUE(FD$3),VALUE($P136)),0),CHOOSE(IF(OR(FD$1,$R136),4,INDEX(CMB[[Res_Rare]:[Res_Rare]],MATCH(ROUND(MIN(SUM(FD$4,$O136/1000),SUM($O136,FD$4/1000)),3),CMB[[Cmb_ID]:[Cmb_ID]],0))),-1,-1,0,0)),IF(OR(FD$1,$R136),4,INDEX(CMB[[Cmb_Rare]:[Cmb_Rare]],MATCH(ROUND(MIN(SUM(FD$4,$O136/1000),SUM($O136,FD$4/1000)),3),CMB[[Cmb_ID]:[Cmb_ID]],0))),CHOOSE(AC[[M]:[M]],2,1,1,SUM(AC[[AB]:[DB]])))),""))</f>
        <v/>
      </c>
      <c r="FE136" t="str">
        <f>IF(OR(FE$5="",$S136=""),"",IFERROR(SUM(PRODUCT(INDEX(CMB[[BA_0O]:[BA_2O]],MATCH(ROUND(MIN(SUM(FE$4,$O136/1000),SUM($O136,FE$4/1000)),3),CMB[[Cmb_ID]:[Cmb_ID]],0),SUM(N(FE$1),N($R136),1)),CHOOSE(AC[[M]:[M]],1,1,0,AC[[AB]:[AB]])),PRODUCT(INDEX(CMB[[BD_0O]:[BD_2O]],MATCH(ROUND(MIN(SUM(FE$4,$O136/1000),SUM($O136,FE$4/1000)),3),CMB[[Cmb_ID]:[Cmb_ID]],0),SUM(N(FE$1),N($R136),1)),CHOOSE(AC[[M]:[M]],1,0,1,AC[[DB]:[DB]])),PRODUCT(SUM(ROUND(AVERAGE(VALUE(FE$3),VALUE($P136)),0),CHOOSE(IF(OR(FE$1,$R136),4,INDEX(CMB[[Res_Rare]:[Res_Rare]],MATCH(ROUND(MIN(SUM(FE$4,$O136/1000),SUM($O136,FE$4/1000)),3),CMB[[Cmb_ID]:[Cmb_ID]],0))),-1,-1,0,0)),IF(OR(FE$1,$R136),4,INDEX(CMB[[Cmb_Rare]:[Cmb_Rare]],MATCH(ROUND(MIN(SUM(FE$4,$O136/1000),SUM($O136,FE$4/1000)),3),CMB[[Cmb_ID]:[Cmb_ID]],0))),CHOOSE(AC[[M]:[M]],2,1,1,SUM(AC[[AB]:[DB]])))),""))</f>
        <v/>
      </c>
      <c r="FF136" t="str">
        <f>IF(OR(FF$5="",$S136=""),"",IFERROR(SUM(PRODUCT(INDEX(CMB[[BA_0O]:[BA_2O]],MATCH(ROUND(MIN(SUM(FF$4,$O136/1000),SUM($O136,FF$4/1000)),3),CMB[[Cmb_ID]:[Cmb_ID]],0),SUM(N(FF$1),N($R136),1)),CHOOSE(AC[[M]:[M]],1,1,0,AC[[AB]:[AB]])),PRODUCT(INDEX(CMB[[BD_0O]:[BD_2O]],MATCH(ROUND(MIN(SUM(FF$4,$O136/1000),SUM($O136,FF$4/1000)),3),CMB[[Cmb_ID]:[Cmb_ID]],0),SUM(N(FF$1),N($R136),1)),CHOOSE(AC[[M]:[M]],1,0,1,AC[[DB]:[DB]])),PRODUCT(SUM(ROUND(AVERAGE(VALUE(FF$3),VALUE($P136)),0),CHOOSE(IF(OR(FF$1,$R136),4,INDEX(CMB[[Res_Rare]:[Res_Rare]],MATCH(ROUND(MIN(SUM(FF$4,$O136/1000),SUM($O136,FF$4/1000)),3),CMB[[Cmb_ID]:[Cmb_ID]],0))),-1,-1,0,0)),IF(OR(FF$1,$R136),4,INDEX(CMB[[Cmb_Rare]:[Cmb_Rare]],MATCH(ROUND(MIN(SUM(FF$4,$O136/1000),SUM($O136,FF$4/1000)),3),CMB[[Cmb_ID]:[Cmb_ID]],0))),CHOOSE(AC[[M]:[M]],2,1,1,SUM(AC[[AB]:[DB]])))),""))</f>
        <v/>
      </c>
      <c r="FG136" t="str">
        <f>IF(OR(FG$5="",$S136=""),"",IFERROR(SUM(PRODUCT(INDEX(CMB[[BA_0O]:[BA_2O]],MATCH(ROUND(MIN(SUM(FG$4,$O136/1000),SUM($O136,FG$4/1000)),3),CMB[[Cmb_ID]:[Cmb_ID]],0),SUM(N(FG$1),N($R136),1)),CHOOSE(AC[[M]:[M]],1,1,0,AC[[AB]:[AB]])),PRODUCT(INDEX(CMB[[BD_0O]:[BD_2O]],MATCH(ROUND(MIN(SUM(FG$4,$O136/1000),SUM($O136,FG$4/1000)),3),CMB[[Cmb_ID]:[Cmb_ID]],0),SUM(N(FG$1),N($R136),1)),CHOOSE(AC[[M]:[M]],1,0,1,AC[[DB]:[DB]])),PRODUCT(SUM(ROUND(AVERAGE(VALUE(FG$3),VALUE($P136)),0),CHOOSE(IF(OR(FG$1,$R136),4,INDEX(CMB[[Res_Rare]:[Res_Rare]],MATCH(ROUND(MIN(SUM(FG$4,$O136/1000),SUM($O136,FG$4/1000)),3),CMB[[Cmb_ID]:[Cmb_ID]],0))),-1,-1,0,0)),IF(OR(FG$1,$R136),4,INDEX(CMB[[Cmb_Rare]:[Cmb_Rare]],MATCH(ROUND(MIN(SUM(FG$4,$O136/1000),SUM($O136,FG$4/1000)),3),CMB[[Cmb_ID]:[Cmb_ID]],0))),CHOOSE(AC[[M]:[M]],2,1,1,SUM(AC[[AB]:[DB]])))),""))</f>
        <v/>
      </c>
      <c r="FH136" t="str">
        <f>IF(OR(FH$5="",$S136=""),"",IFERROR(SUM(PRODUCT(INDEX(CMB[[BA_0O]:[BA_2O]],MATCH(ROUND(MIN(SUM(FH$4,$O136/1000),SUM($O136,FH$4/1000)),3),CMB[[Cmb_ID]:[Cmb_ID]],0),SUM(N(FH$1),N($R136),1)),CHOOSE(AC[[M]:[M]],1,1,0,AC[[AB]:[AB]])),PRODUCT(INDEX(CMB[[BD_0O]:[BD_2O]],MATCH(ROUND(MIN(SUM(FH$4,$O136/1000),SUM($O136,FH$4/1000)),3),CMB[[Cmb_ID]:[Cmb_ID]],0),SUM(N(FH$1),N($R136),1)),CHOOSE(AC[[M]:[M]],1,0,1,AC[[DB]:[DB]])),PRODUCT(SUM(ROUND(AVERAGE(VALUE(FH$3),VALUE($P136)),0),CHOOSE(IF(OR(FH$1,$R136),4,INDEX(CMB[[Res_Rare]:[Res_Rare]],MATCH(ROUND(MIN(SUM(FH$4,$O136/1000),SUM($O136,FH$4/1000)),3),CMB[[Cmb_ID]:[Cmb_ID]],0))),-1,-1,0,0)),IF(OR(FH$1,$R136),4,INDEX(CMB[[Cmb_Rare]:[Cmb_Rare]],MATCH(ROUND(MIN(SUM(FH$4,$O136/1000),SUM($O136,FH$4/1000)),3),CMB[[Cmb_ID]:[Cmb_ID]],0))),CHOOSE(AC[[M]:[M]],2,1,1,SUM(AC[[AB]:[DB]])))),""))</f>
        <v/>
      </c>
      <c r="FI136" t="str">
        <f>IF(OR(FI$5="",$S136=""),"",IFERROR(SUM(PRODUCT(INDEX(CMB[[BA_0O]:[BA_2O]],MATCH(ROUND(MIN(SUM(FI$4,$O136/1000),SUM($O136,FI$4/1000)),3),CMB[[Cmb_ID]:[Cmb_ID]],0),SUM(N(FI$1),N($R136),1)),CHOOSE(AC[[M]:[M]],1,1,0,AC[[AB]:[AB]])),PRODUCT(INDEX(CMB[[BD_0O]:[BD_2O]],MATCH(ROUND(MIN(SUM(FI$4,$O136/1000),SUM($O136,FI$4/1000)),3),CMB[[Cmb_ID]:[Cmb_ID]],0),SUM(N(FI$1),N($R136),1)),CHOOSE(AC[[M]:[M]],1,0,1,AC[[DB]:[DB]])),PRODUCT(SUM(ROUND(AVERAGE(VALUE(FI$3),VALUE($P136)),0),CHOOSE(IF(OR(FI$1,$R136),4,INDEX(CMB[[Res_Rare]:[Res_Rare]],MATCH(ROUND(MIN(SUM(FI$4,$O136/1000),SUM($O136,FI$4/1000)),3),CMB[[Cmb_ID]:[Cmb_ID]],0))),-1,-1,0,0)),IF(OR(FI$1,$R136),4,INDEX(CMB[[Cmb_Rare]:[Cmb_Rare]],MATCH(ROUND(MIN(SUM(FI$4,$O136/1000),SUM($O136,FI$4/1000)),3),CMB[[Cmb_ID]:[Cmb_ID]],0))),CHOOSE(AC[[M]:[M]],2,1,1,SUM(AC[[AB]:[DB]])))),""))</f>
        <v/>
      </c>
      <c r="FJ136" t="str">
        <f>IF(OR(FJ$5="",$S136=""),"",IFERROR(SUM(PRODUCT(INDEX(CMB[[BA_0O]:[BA_2O]],MATCH(ROUND(MIN(SUM(FJ$4,$O136/1000),SUM($O136,FJ$4/1000)),3),CMB[[Cmb_ID]:[Cmb_ID]],0),SUM(N(FJ$1),N($R136),1)),CHOOSE(AC[[M]:[M]],1,1,0,AC[[AB]:[AB]])),PRODUCT(INDEX(CMB[[BD_0O]:[BD_2O]],MATCH(ROUND(MIN(SUM(FJ$4,$O136/1000),SUM($O136,FJ$4/1000)),3),CMB[[Cmb_ID]:[Cmb_ID]],0),SUM(N(FJ$1),N($R136),1)),CHOOSE(AC[[M]:[M]],1,0,1,AC[[DB]:[DB]])),PRODUCT(SUM(ROUND(AVERAGE(VALUE(FJ$3),VALUE($P136)),0),CHOOSE(IF(OR(FJ$1,$R136),4,INDEX(CMB[[Res_Rare]:[Res_Rare]],MATCH(ROUND(MIN(SUM(FJ$4,$O136/1000),SUM($O136,FJ$4/1000)),3),CMB[[Cmb_ID]:[Cmb_ID]],0))),-1,-1,0,0)),IF(OR(FJ$1,$R136),4,INDEX(CMB[[Cmb_Rare]:[Cmb_Rare]],MATCH(ROUND(MIN(SUM(FJ$4,$O136/1000),SUM($O136,FJ$4/1000)),3),CMB[[Cmb_ID]:[Cmb_ID]],0))),CHOOSE(AC[[M]:[M]],2,1,1,SUM(AC[[AB]:[DB]])))),""))</f>
        <v/>
      </c>
      <c r="FK136" t="str">
        <f>IF(OR(FK$5="",$S136=""),"",IFERROR(SUM(PRODUCT(INDEX(CMB[[BA_0O]:[BA_2O]],MATCH(ROUND(MIN(SUM(FK$4,$O136/1000),SUM($O136,FK$4/1000)),3),CMB[[Cmb_ID]:[Cmb_ID]],0),SUM(N(FK$1),N($R136),1)),CHOOSE(AC[[M]:[M]],1,1,0,AC[[AB]:[AB]])),PRODUCT(INDEX(CMB[[BD_0O]:[BD_2O]],MATCH(ROUND(MIN(SUM(FK$4,$O136/1000),SUM($O136,FK$4/1000)),3),CMB[[Cmb_ID]:[Cmb_ID]],0),SUM(N(FK$1),N($R136),1)),CHOOSE(AC[[M]:[M]],1,0,1,AC[[DB]:[DB]])),PRODUCT(SUM(ROUND(AVERAGE(VALUE(FK$3),VALUE($P136)),0),CHOOSE(IF(OR(FK$1,$R136),4,INDEX(CMB[[Res_Rare]:[Res_Rare]],MATCH(ROUND(MIN(SUM(FK$4,$O136/1000),SUM($O136,FK$4/1000)),3),CMB[[Cmb_ID]:[Cmb_ID]],0))),-1,-1,0,0)),IF(OR(FK$1,$R136),4,INDEX(CMB[[Cmb_Rare]:[Cmb_Rare]],MATCH(ROUND(MIN(SUM(FK$4,$O136/1000),SUM($O136,FK$4/1000)),3),CMB[[Cmb_ID]:[Cmb_ID]],0))),CHOOSE(AC[[M]:[M]],2,1,1,SUM(AC[[AB]:[DB]])))),""))</f>
        <v/>
      </c>
      <c r="FL136" t="str">
        <f>IF(OR(FL$5="",$S136=""),"",IFERROR(SUM(PRODUCT(INDEX(CMB[[BA_0O]:[BA_2O]],MATCH(ROUND(MIN(SUM(FL$4,$O136/1000),SUM($O136,FL$4/1000)),3),CMB[[Cmb_ID]:[Cmb_ID]],0),SUM(N(FL$1),N($R136),1)),CHOOSE(AC[[M]:[M]],1,1,0,AC[[AB]:[AB]])),PRODUCT(INDEX(CMB[[BD_0O]:[BD_2O]],MATCH(ROUND(MIN(SUM(FL$4,$O136/1000),SUM($O136,FL$4/1000)),3),CMB[[Cmb_ID]:[Cmb_ID]],0),SUM(N(FL$1),N($R136),1)),CHOOSE(AC[[M]:[M]],1,0,1,AC[[DB]:[DB]])),PRODUCT(SUM(ROUND(AVERAGE(VALUE(FL$3),VALUE($P136)),0),CHOOSE(IF(OR(FL$1,$R136),4,INDEX(CMB[[Res_Rare]:[Res_Rare]],MATCH(ROUND(MIN(SUM(FL$4,$O136/1000),SUM($O136,FL$4/1000)),3),CMB[[Cmb_ID]:[Cmb_ID]],0))),-1,-1,0,0)),IF(OR(FL$1,$R136),4,INDEX(CMB[[Cmb_Rare]:[Cmb_Rare]],MATCH(ROUND(MIN(SUM(FL$4,$O136/1000),SUM($O136,FL$4/1000)),3),CMB[[Cmb_ID]:[Cmb_ID]],0))),CHOOSE(AC[[M]:[M]],2,1,1,SUM(AC[[AB]:[DB]])))),""))</f>
        <v/>
      </c>
      <c r="FM136" t="str">
        <f>IF(OR(FM$5="",$S136=""),"",IFERROR(SUM(PRODUCT(INDEX(CMB[[BA_0O]:[BA_2O]],MATCH(ROUND(MIN(SUM(FM$4,$O136/1000),SUM($O136,FM$4/1000)),3),CMB[[Cmb_ID]:[Cmb_ID]],0),SUM(N(FM$1),N($R136),1)),CHOOSE(AC[[M]:[M]],1,1,0,AC[[AB]:[AB]])),PRODUCT(INDEX(CMB[[BD_0O]:[BD_2O]],MATCH(ROUND(MIN(SUM(FM$4,$O136/1000),SUM($O136,FM$4/1000)),3),CMB[[Cmb_ID]:[Cmb_ID]],0),SUM(N(FM$1),N($R136),1)),CHOOSE(AC[[M]:[M]],1,0,1,AC[[DB]:[DB]])),PRODUCT(SUM(ROUND(AVERAGE(VALUE(FM$3),VALUE($P136)),0),CHOOSE(IF(OR(FM$1,$R136),4,INDEX(CMB[[Res_Rare]:[Res_Rare]],MATCH(ROUND(MIN(SUM(FM$4,$O136/1000),SUM($O136,FM$4/1000)),3),CMB[[Cmb_ID]:[Cmb_ID]],0))),-1,-1,0,0)),IF(OR(FM$1,$R136),4,INDEX(CMB[[Cmb_Rare]:[Cmb_Rare]],MATCH(ROUND(MIN(SUM(FM$4,$O136/1000),SUM($O136,FM$4/1000)),3),CMB[[Cmb_ID]:[Cmb_ID]],0))),CHOOSE(AC[[M]:[M]],2,1,1,SUM(AC[[AB]:[DB]])))),""))</f>
        <v/>
      </c>
      <c r="FN136" s="7">
        <f t="shared" si="62"/>
        <v>0</v>
      </c>
      <c r="FO136" s="7">
        <f t="shared" si="62"/>
        <v>0</v>
      </c>
      <c r="FP136" s="7">
        <f t="shared" si="62"/>
        <v>0</v>
      </c>
      <c r="FQ136" s="7">
        <f t="shared" si="62"/>
        <v>0</v>
      </c>
      <c r="FR136" s="7">
        <f t="shared" si="62"/>
        <v>0</v>
      </c>
      <c r="FS136" s="7">
        <f t="shared" si="62"/>
        <v>0</v>
      </c>
      <c r="FT136" s="7">
        <f>SUM(IF(INDEX(LIB[[Quantity]:[Quantity]],MATCH($S136,LIB[[ID]:[ID]],0))&gt;=COLUMN(A$1),TRUNC(PRODUCT(AVERAGE($FN136:$FS136),POWER(AC[[CR]:[CR]],SUM(SUMIFS($D$11:$D135,$A$11:$A135,$A136,$E$11:$E135,"&gt;="&amp;$E136),SUMIFS($D137:$D$161,$A137:$A$161,$A136,$E137:$E$161,"&gt;"&amp;$E136),COLUMN(A$1),-1)),IF($Q136="Yes",AC[[FB]:[FB]],1))),0),ROW(A125)/-VALUE(1&amp;REPT("0",9-PRODUCT(COLUMN(A$1)-1,3))),1)</f>
        <v>0.99999987499999998</v>
      </c>
      <c r="FU136" s="7">
        <f>SUM(IF(INDEX(LIB[[Quantity]:[Quantity]],MATCH($S136,LIB[[ID]:[ID]],0))&gt;=COLUMN(B$1),TRUNC(PRODUCT(AVERAGE($FN136:$FS136),POWER(AC[[CR]:[CR]],SUM(SUMIFS($D$11:$D135,$A$11:$A135,$A136,$E$11:$E135,"&gt;="&amp;$E136),SUMIFS($D137:$D$161,$A137:$A$161,$A136,$E137:$E$161,"&gt;"&amp;$E136),COLUMN(B$1),-1)),IF($Q136="Yes",AC[[FB]:[FB]],1))),0),ROW(B125)/-VALUE(1&amp;REPT("0",9-PRODUCT(COLUMN(B$1)-1,3))),1)</f>
        <v>0.99987499999999996</v>
      </c>
      <c r="FV136" s="7">
        <f>SUM(IF(INDEX(LIB[[Quantity]:[Quantity]],MATCH($S136,LIB[[ID]:[ID]],0))&gt;=COLUMN(C$1),TRUNC(PRODUCT(AVERAGE($FN136:$FS136),POWER(AC[[CR]:[CR]],SUM(SUMIFS($D$11:$D135,$A$11:$A135,$A136,$E$11:$E135,"&gt;="&amp;$E136),SUMIFS($D137:$D$161,$A137:$A$161,$A136,$E137:$E$161,"&gt;"&amp;$E136),COLUMN(C$1),-1)),IF($Q136="Yes",AC[[FB]:[FB]],1))),0),ROW(C125)/-VALUE(1&amp;REPT("0",9-PRODUCT(COLUMN(C$1)-1,3))),1)</f>
        <v>0.875</v>
      </c>
      <c r="FW136">
        <f t="shared" si="43"/>
        <v>198</v>
      </c>
      <c r="FX136">
        <f t="shared" si="44"/>
        <v>0</v>
      </c>
      <c r="FY136">
        <f t="shared" si="45"/>
        <v>0</v>
      </c>
      <c r="GC136">
        <f t="shared" si="46"/>
        <v>80</v>
      </c>
      <c r="GD136" t="str">
        <f>IFERROR(SUBSTITUTE(SUBSTITUTE(INDEX(SUG[Card],MATCH(ROW(A125),GC$12:GC$161,0))," #2","")," #3",""),"")</f>
        <v/>
      </c>
      <c r="GE136">
        <f>SUM(GE135,IF(IFERROR(MATCH(GD136,GD$11:GD135,0)&lt;0,TRUE()),1,0))</f>
        <v>35</v>
      </c>
      <c r="GF136" t="str">
        <f t="shared" si="47"/>
        <v/>
      </c>
      <c r="GI136">
        <f>SUM(SUMIFS(D$11:D135,A$11:A135,A136,B$11:B135,"&gt;="&amp;B136),SUMIFS(D137:D$161,A137:A$161,A136,B137:B$161,"&gt;"&amp;B136),SUMIFS(D$11:D135,A$11:A135,A136&amp;":Onyx"),SUMIFS(D137:D$161,A137:A$161,A136&amp;":Onyx"))</f>
        <v>0</v>
      </c>
      <c r="GP136" t="str">
        <f t="shared" si="55"/>
        <v/>
      </c>
      <c r="GQ136">
        <f t="shared" si="56"/>
        <v>0</v>
      </c>
      <c r="GR136" t="b">
        <f>COUNTIF(DECK[Card],IFERROR(MID($L136,1,FIND(" #",SUG_Helper[[#This Row],[Card]])-1),SUG_Helper[[#This Row],[Card]]))&gt;=IFERROR(VALUE(RIGHT(SUG_Helper[[#This Row],[Card]])),1)</f>
        <v>1</v>
      </c>
    </row>
    <row r="137" spans="2:200" x14ac:dyDescent="0.35">
      <c r="B137" s="4"/>
      <c r="C137" s="4"/>
      <c r="D137" s="4"/>
      <c r="E137" t="str">
        <f>IF(INDEX(LIB[Card],ROW(A126))="","",INDEX(LIB[Card],ROW(A126))&amp;" ("&amp;INDEX(LIB[Level],ROW(A126))&amp;")"&amp;IF(INDEX(LIB[Fused],ROW(A126))="Yes","ƒ",""))</f>
        <v/>
      </c>
      <c r="F137">
        <v>126</v>
      </c>
      <c r="H137" t="str">
        <f>IF(DECK[[#This Row],[Card]]="","",MID(DECK[[#This Row],[Card]],1,FIND(" (",DECK[[#This Row],[Card]])-1))</f>
        <v/>
      </c>
      <c r="I137" t="str">
        <f>IF(DECK[[#This Row],[Card]]="","",MID(DECK[[#This Row],[Card]],FIND("(",DECK[[#This Row],[Card]])+1,1))</f>
        <v/>
      </c>
      <c r="J137" t="str">
        <f>IF(DECK[[#This Row],[Card]]="","",IF(RIGHT(DECK[[#This Row],[Card]])="ƒ","Yes","No"))</f>
        <v/>
      </c>
      <c r="L137" t="str">
        <f t="shared" si="51"/>
        <v/>
      </c>
      <c r="M137">
        <f t="shared" si="52"/>
        <v>0</v>
      </c>
      <c r="O137" s="6" t="str">
        <f>IF(S137="","",MATCH(MID(S137,1,MIN(FIND(" (",S137),IFERROR(FIND(":",S137),50))-1),CC[CC_Name],0))</f>
        <v/>
      </c>
      <c r="P137" s="5" t="str">
        <f t="shared" si="57"/>
        <v/>
      </c>
      <c r="Q137" s="5" t="str">
        <f t="shared" si="58"/>
        <v/>
      </c>
      <c r="R137" s="5" t="str">
        <f t="shared" si="59"/>
        <v/>
      </c>
      <c r="S137" t="str">
        <f>(INDEX(LIB[ID],ROW(A126)))</f>
        <v/>
      </c>
      <c r="T137" t="str">
        <f>IF(OR(T$5="",$S137=""),"",IFERROR(SUM(PRODUCT(INDEX(CMB[[BA_0O]:[BA_2O]],MATCH(ROUND(MIN(SUM(T$4,$O137/1000),SUM($O137,T$4/1000)),3),CMB[[Cmb_ID]:[Cmb_ID]],0),SUM(N(T$1),N($R137),1)),CHOOSE(AC[[M]:[M]],1,1,0,AC[[AB]:[AB]])),PRODUCT(INDEX(CMB[[BD_0O]:[BD_2O]],MATCH(ROUND(MIN(SUM(T$4,$O137/1000),SUM($O137,T$4/1000)),3),CMB[[Cmb_ID]:[Cmb_ID]],0),SUM(N(T$1),N($R137),1)),CHOOSE(AC[[M]:[M]],1,0,1,AC[[DB]:[DB]])),PRODUCT(SUM(ROUND(AVERAGE(VALUE(T$3),VALUE($P137)),0),CHOOSE(IF(OR(T$1,$R137),4,INDEX(CMB[[Res_Rare]:[Res_Rare]],MATCH(ROUND(MIN(SUM(T$4,$O137/1000),SUM($O137,T$4/1000)),3),CMB[[Cmb_ID]:[Cmb_ID]],0))),-1,-1,0,0)),IF(OR(T$1,$R137),4,INDEX(CMB[[Cmb_Rare]:[Cmb_Rare]],MATCH(ROUND(MIN(SUM(T$4,$O137/1000),SUM($O137,T$4/1000)),3),CMB[[Cmb_ID]:[Cmb_ID]],0))),CHOOSE(AC[[M]:[M]],2,1,1,SUM(AC[[AB]:[DB]])))),""))</f>
        <v/>
      </c>
      <c r="U137" t="str">
        <f>IF(OR(U$5="",$S137=""),"",IFERROR(SUM(PRODUCT(INDEX(CMB[[BA_0O]:[BA_2O]],MATCH(ROUND(MIN(SUM(U$4,$O137/1000),SUM($O137,U$4/1000)),3),CMB[[Cmb_ID]:[Cmb_ID]],0),SUM(N(U$1),N($R137),1)),CHOOSE(AC[[M]:[M]],1,1,0,AC[[AB]:[AB]])),PRODUCT(INDEX(CMB[[BD_0O]:[BD_2O]],MATCH(ROUND(MIN(SUM(U$4,$O137/1000),SUM($O137,U$4/1000)),3),CMB[[Cmb_ID]:[Cmb_ID]],0),SUM(N(U$1),N($R137),1)),CHOOSE(AC[[M]:[M]],1,0,1,AC[[DB]:[DB]])),PRODUCT(SUM(ROUND(AVERAGE(VALUE(U$3),VALUE($P137)),0),CHOOSE(IF(OR(U$1,$R137),4,INDEX(CMB[[Res_Rare]:[Res_Rare]],MATCH(ROUND(MIN(SUM(U$4,$O137/1000),SUM($O137,U$4/1000)),3),CMB[[Cmb_ID]:[Cmb_ID]],0))),-1,-1,0,0)),IF(OR(U$1,$R137),4,INDEX(CMB[[Cmb_Rare]:[Cmb_Rare]],MATCH(ROUND(MIN(SUM(U$4,$O137/1000),SUM($O137,U$4/1000)),3),CMB[[Cmb_ID]:[Cmb_ID]],0))),CHOOSE(AC[[M]:[M]],2,1,1,SUM(AC[[AB]:[DB]])))),""))</f>
        <v/>
      </c>
      <c r="V137" t="str">
        <f>IF(OR(V$5="",$S137=""),"",IFERROR(SUM(PRODUCT(INDEX(CMB[[BA_0O]:[BA_2O]],MATCH(ROUND(MIN(SUM(V$4,$O137/1000),SUM($O137,V$4/1000)),3),CMB[[Cmb_ID]:[Cmb_ID]],0),SUM(N(V$1),N($R137),1)),CHOOSE(AC[[M]:[M]],1,1,0,AC[[AB]:[AB]])),PRODUCT(INDEX(CMB[[BD_0O]:[BD_2O]],MATCH(ROUND(MIN(SUM(V$4,$O137/1000),SUM($O137,V$4/1000)),3),CMB[[Cmb_ID]:[Cmb_ID]],0),SUM(N(V$1),N($R137),1)),CHOOSE(AC[[M]:[M]],1,0,1,AC[[DB]:[DB]])),PRODUCT(SUM(ROUND(AVERAGE(VALUE(V$3),VALUE($P137)),0),CHOOSE(IF(OR(V$1,$R137),4,INDEX(CMB[[Res_Rare]:[Res_Rare]],MATCH(ROUND(MIN(SUM(V$4,$O137/1000),SUM($O137,V$4/1000)),3),CMB[[Cmb_ID]:[Cmb_ID]],0))),-1,-1,0,0)),IF(OR(V$1,$R137),4,INDEX(CMB[[Cmb_Rare]:[Cmb_Rare]],MATCH(ROUND(MIN(SUM(V$4,$O137/1000),SUM($O137,V$4/1000)),3),CMB[[Cmb_ID]:[Cmb_ID]],0))),CHOOSE(AC[[M]:[M]],2,1,1,SUM(AC[[AB]:[DB]])))),""))</f>
        <v/>
      </c>
      <c r="W137" t="str">
        <f>IF(OR(W$5="",$S137=""),"",IFERROR(SUM(PRODUCT(INDEX(CMB[[BA_0O]:[BA_2O]],MATCH(ROUND(MIN(SUM(W$4,$O137/1000),SUM($O137,W$4/1000)),3),CMB[[Cmb_ID]:[Cmb_ID]],0),SUM(N(W$1),N($R137),1)),CHOOSE(AC[[M]:[M]],1,1,0,AC[[AB]:[AB]])),PRODUCT(INDEX(CMB[[BD_0O]:[BD_2O]],MATCH(ROUND(MIN(SUM(W$4,$O137/1000),SUM($O137,W$4/1000)),3),CMB[[Cmb_ID]:[Cmb_ID]],0),SUM(N(W$1),N($R137),1)),CHOOSE(AC[[M]:[M]],1,0,1,AC[[DB]:[DB]])),PRODUCT(SUM(ROUND(AVERAGE(VALUE(W$3),VALUE($P137)),0),CHOOSE(IF(OR(W$1,$R137),4,INDEX(CMB[[Res_Rare]:[Res_Rare]],MATCH(ROUND(MIN(SUM(W$4,$O137/1000),SUM($O137,W$4/1000)),3),CMB[[Cmb_ID]:[Cmb_ID]],0))),-1,-1,0,0)),IF(OR(W$1,$R137),4,INDEX(CMB[[Cmb_Rare]:[Cmb_Rare]],MATCH(ROUND(MIN(SUM(W$4,$O137/1000),SUM($O137,W$4/1000)),3),CMB[[Cmb_ID]:[Cmb_ID]],0))),CHOOSE(AC[[M]:[M]],2,1,1,SUM(AC[[AB]:[DB]])))),""))</f>
        <v/>
      </c>
      <c r="X137" t="str">
        <f>IF(OR(X$5="",$S137=""),"",IFERROR(SUM(PRODUCT(INDEX(CMB[[BA_0O]:[BA_2O]],MATCH(ROUND(MIN(SUM(X$4,$O137/1000),SUM($O137,X$4/1000)),3),CMB[[Cmb_ID]:[Cmb_ID]],0),SUM(N(X$1),N($R137),1)),CHOOSE(AC[[M]:[M]],1,1,0,AC[[AB]:[AB]])),PRODUCT(INDEX(CMB[[BD_0O]:[BD_2O]],MATCH(ROUND(MIN(SUM(X$4,$O137/1000),SUM($O137,X$4/1000)),3),CMB[[Cmb_ID]:[Cmb_ID]],0),SUM(N(X$1),N($R137),1)),CHOOSE(AC[[M]:[M]],1,0,1,AC[[DB]:[DB]])),PRODUCT(SUM(ROUND(AVERAGE(VALUE(X$3),VALUE($P137)),0),CHOOSE(IF(OR(X$1,$R137),4,INDEX(CMB[[Res_Rare]:[Res_Rare]],MATCH(ROUND(MIN(SUM(X$4,$O137/1000),SUM($O137,X$4/1000)),3),CMB[[Cmb_ID]:[Cmb_ID]],0))),-1,-1,0,0)),IF(OR(X$1,$R137),4,INDEX(CMB[[Cmb_Rare]:[Cmb_Rare]],MATCH(ROUND(MIN(SUM(X$4,$O137/1000),SUM($O137,X$4/1000)),3),CMB[[Cmb_ID]:[Cmb_ID]],0))),CHOOSE(AC[[M]:[M]],2,1,1,SUM(AC[[AB]:[DB]])))),""))</f>
        <v/>
      </c>
      <c r="Y137" t="str">
        <f>IF(OR(Y$5="",$S137=""),"",IFERROR(SUM(PRODUCT(INDEX(CMB[[BA_0O]:[BA_2O]],MATCH(ROUND(MIN(SUM(Y$4,$O137/1000),SUM($O137,Y$4/1000)),3),CMB[[Cmb_ID]:[Cmb_ID]],0),SUM(N(Y$1),N($R137),1)),CHOOSE(AC[[M]:[M]],1,1,0,AC[[AB]:[AB]])),PRODUCT(INDEX(CMB[[BD_0O]:[BD_2O]],MATCH(ROUND(MIN(SUM(Y$4,$O137/1000),SUM($O137,Y$4/1000)),3),CMB[[Cmb_ID]:[Cmb_ID]],0),SUM(N(Y$1),N($R137),1)),CHOOSE(AC[[M]:[M]],1,0,1,AC[[DB]:[DB]])),PRODUCT(SUM(ROUND(AVERAGE(VALUE(Y$3),VALUE($P137)),0),CHOOSE(IF(OR(Y$1,$R137),4,INDEX(CMB[[Res_Rare]:[Res_Rare]],MATCH(ROUND(MIN(SUM(Y$4,$O137/1000),SUM($O137,Y$4/1000)),3),CMB[[Cmb_ID]:[Cmb_ID]],0))),-1,-1,0,0)),IF(OR(Y$1,$R137),4,INDEX(CMB[[Cmb_Rare]:[Cmb_Rare]],MATCH(ROUND(MIN(SUM(Y$4,$O137/1000),SUM($O137,Y$4/1000)),3),CMB[[Cmb_ID]:[Cmb_ID]],0))),CHOOSE(AC[[M]:[M]],2,1,1,SUM(AC[[AB]:[DB]])))),""))</f>
        <v/>
      </c>
      <c r="Z137" t="str">
        <f>IF(OR(Z$5="",$S137=""),"",IFERROR(SUM(PRODUCT(INDEX(CMB[[BA_0O]:[BA_2O]],MATCH(ROUND(MIN(SUM(Z$4,$O137/1000),SUM($O137,Z$4/1000)),3),CMB[[Cmb_ID]:[Cmb_ID]],0),SUM(N(Z$1),N($R137),1)),CHOOSE(AC[[M]:[M]],1,1,0,AC[[AB]:[AB]])),PRODUCT(INDEX(CMB[[BD_0O]:[BD_2O]],MATCH(ROUND(MIN(SUM(Z$4,$O137/1000),SUM($O137,Z$4/1000)),3),CMB[[Cmb_ID]:[Cmb_ID]],0),SUM(N(Z$1),N($R137),1)),CHOOSE(AC[[M]:[M]],1,0,1,AC[[DB]:[DB]])),PRODUCT(SUM(ROUND(AVERAGE(VALUE(Z$3),VALUE($P137)),0),CHOOSE(IF(OR(Z$1,$R137),4,INDEX(CMB[[Res_Rare]:[Res_Rare]],MATCH(ROUND(MIN(SUM(Z$4,$O137/1000),SUM($O137,Z$4/1000)),3),CMB[[Cmb_ID]:[Cmb_ID]],0))),-1,-1,0,0)),IF(OR(Z$1,$R137),4,INDEX(CMB[[Cmb_Rare]:[Cmb_Rare]],MATCH(ROUND(MIN(SUM(Z$4,$O137/1000),SUM($O137,Z$4/1000)),3),CMB[[Cmb_ID]:[Cmb_ID]],0))),CHOOSE(AC[[M]:[M]],2,1,1,SUM(AC[[AB]:[DB]])))),""))</f>
        <v/>
      </c>
      <c r="AA137" t="str">
        <f>IF(OR(AA$5="",$S137=""),"",IFERROR(SUM(PRODUCT(INDEX(CMB[[BA_0O]:[BA_2O]],MATCH(ROUND(MIN(SUM(AA$4,$O137/1000),SUM($O137,AA$4/1000)),3),CMB[[Cmb_ID]:[Cmb_ID]],0),SUM(N(AA$1),N($R137),1)),CHOOSE(AC[[M]:[M]],1,1,0,AC[[AB]:[AB]])),PRODUCT(INDEX(CMB[[BD_0O]:[BD_2O]],MATCH(ROUND(MIN(SUM(AA$4,$O137/1000),SUM($O137,AA$4/1000)),3),CMB[[Cmb_ID]:[Cmb_ID]],0),SUM(N(AA$1),N($R137),1)),CHOOSE(AC[[M]:[M]],1,0,1,AC[[DB]:[DB]])),PRODUCT(SUM(ROUND(AVERAGE(VALUE(AA$3),VALUE($P137)),0),CHOOSE(IF(OR(AA$1,$R137),4,INDEX(CMB[[Res_Rare]:[Res_Rare]],MATCH(ROUND(MIN(SUM(AA$4,$O137/1000),SUM($O137,AA$4/1000)),3),CMB[[Cmb_ID]:[Cmb_ID]],0))),-1,-1,0,0)),IF(OR(AA$1,$R137),4,INDEX(CMB[[Cmb_Rare]:[Cmb_Rare]],MATCH(ROUND(MIN(SUM(AA$4,$O137/1000),SUM($O137,AA$4/1000)),3),CMB[[Cmb_ID]:[Cmb_ID]],0))),CHOOSE(AC[[M]:[M]],2,1,1,SUM(AC[[AB]:[DB]])))),""))</f>
        <v/>
      </c>
      <c r="AB137" t="str">
        <f>IF(OR(AB$5="",$S137=""),"",IFERROR(SUM(PRODUCT(INDEX(CMB[[BA_0O]:[BA_2O]],MATCH(ROUND(MIN(SUM(AB$4,$O137/1000),SUM($O137,AB$4/1000)),3),CMB[[Cmb_ID]:[Cmb_ID]],0),SUM(N(AB$1),N($R137),1)),CHOOSE(AC[[M]:[M]],1,1,0,AC[[AB]:[AB]])),PRODUCT(INDEX(CMB[[BD_0O]:[BD_2O]],MATCH(ROUND(MIN(SUM(AB$4,$O137/1000),SUM($O137,AB$4/1000)),3),CMB[[Cmb_ID]:[Cmb_ID]],0),SUM(N(AB$1),N($R137),1)),CHOOSE(AC[[M]:[M]],1,0,1,AC[[DB]:[DB]])),PRODUCT(SUM(ROUND(AVERAGE(VALUE(AB$3),VALUE($P137)),0),CHOOSE(IF(OR(AB$1,$R137),4,INDEX(CMB[[Res_Rare]:[Res_Rare]],MATCH(ROUND(MIN(SUM(AB$4,$O137/1000),SUM($O137,AB$4/1000)),3),CMB[[Cmb_ID]:[Cmb_ID]],0))),-1,-1,0,0)),IF(OR(AB$1,$R137),4,INDEX(CMB[[Cmb_Rare]:[Cmb_Rare]],MATCH(ROUND(MIN(SUM(AB$4,$O137/1000),SUM($O137,AB$4/1000)),3),CMB[[Cmb_ID]:[Cmb_ID]],0))),CHOOSE(AC[[M]:[M]],2,1,1,SUM(AC[[AB]:[DB]])))),""))</f>
        <v/>
      </c>
      <c r="AC137" t="str">
        <f>IF(OR(AC$5="",$S137=""),"",IFERROR(SUM(PRODUCT(INDEX(CMB[[BA_0O]:[BA_2O]],MATCH(ROUND(MIN(SUM(AC$4,$O137/1000),SUM($O137,AC$4/1000)),3),CMB[[Cmb_ID]:[Cmb_ID]],0),SUM(N(AC$1),N($R137),1)),CHOOSE(AC[[M]:[M]],1,1,0,AC[[AB]:[AB]])),PRODUCT(INDEX(CMB[[BD_0O]:[BD_2O]],MATCH(ROUND(MIN(SUM(AC$4,$O137/1000),SUM($O137,AC$4/1000)),3),CMB[[Cmb_ID]:[Cmb_ID]],0),SUM(N(AC$1),N($R137),1)),CHOOSE(AC[[M]:[M]],1,0,1,AC[[DB]:[DB]])),PRODUCT(SUM(ROUND(AVERAGE(VALUE(AC$3),VALUE($P137)),0),CHOOSE(IF(OR(AC$1,$R137),4,INDEX(CMB[[Res_Rare]:[Res_Rare]],MATCH(ROUND(MIN(SUM(AC$4,$O137/1000),SUM($O137,AC$4/1000)),3),CMB[[Cmb_ID]:[Cmb_ID]],0))),-1,-1,0,0)),IF(OR(AC$1,$R137),4,INDEX(CMB[[Cmb_Rare]:[Cmb_Rare]],MATCH(ROUND(MIN(SUM(AC$4,$O137/1000),SUM($O137,AC$4/1000)),3),CMB[[Cmb_ID]:[Cmb_ID]],0))),CHOOSE(AC[[M]:[M]],2,1,1,SUM(AC[[AB]:[DB]])))),""))</f>
        <v/>
      </c>
      <c r="AD137" t="str">
        <f>IF(OR(AD$5="",$S137=""),"",IFERROR(SUM(PRODUCT(INDEX(CMB[[BA_0O]:[BA_2O]],MATCH(ROUND(MIN(SUM(AD$4,$O137/1000),SUM($O137,AD$4/1000)),3),CMB[[Cmb_ID]:[Cmb_ID]],0),SUM(N(AD$1),N($R137),1)),CHOOSE(AC[[M]:[M]],1,1,0,AC[[AB]:[AB]])),PRODUCT(INDEX(CMB[[BD_0O]:[BD_2O]],MATCH(ROUND(MIN(SUM(AD$4,$O137/1000),SUM($O137,AD$4/1000)),3),CMB[[Cmb_ID]:[Cmb_ID]],0),SUM(N(AD$1),N($R137),1)),CHOOSE(AC[[M]:[M]],1,0,1,AC[[DB]:[DB]])),PRODUCT(SUM(ROUND(AVERAGE(VALUE(AD$3),VALUE($P137)),0),CHOOSE(IF(OR(AD$1,$R137),4,INDEX(CMB[[Res_Rare]:[Res_Rare]],MATCH(ROUND(MIN(SUM(AD$4,$O137/1000),SUM($O137,AD$4/1000)),3),CMB[[Cmb_ID]:[Cmb_ID]],0))),-1,-1,0,0)),IF(OR(AD$1,$R137),4,INDEX(CMB[[Cmb_Rare]:[Cmb_Rare]],MATCH(ROUND(MIN(SUM(AD$4,$O137/1000),SUM($O137,AD$4/1000)),3),CMB[[Cmb_ID]:[Cmb_ID]],0))),CHOOSE(AC[[M]:[M]],2,1,1,SUM(AC[[AB]:[DB]])))),""))</f>
        <v/>
      </c>
      <c r="AE137" t="str">
        <f>IF(OR(AE$5="",$S137=""),"",IFERROR(SUM(PRODUCT(INDEX(CMB[[BA_0O]:[BA_2O]],MATCH(ROUND(MIN(SUM(AE$4,$O137/1000),SUM($O137,AE$4/1000)),3),CMB[[Cmb_ID]:[Cmb_ID]],0),SUM(N(AE$1),N($R137),1)),CHOOSE(AC[[M]:[M]],1,1,0,AC[[AB]:[AB]])),PRODUCT(INDEX(CMB[[BD_0O]:[BD_2O]],MATCH(ROUND(MIN(SUM(AE$4,$O137/1000),SUM($O137,AE$4/1000)),3),CMB[[Cmb_ID]:[Cmb_ID]],0),SUM(N(AE$1),N($R137),1)),CHOOSE(AC[[M]:[M]],1,0,1,AC[[DB]:[DB]])),PRODUCT(SUM(ROUND(AVERAGE(VALUE(AE$3),VALUE($P137)),0),CHOOSE(IF(OR(AE$1,$R137),4,INDEX(CMB[[Res_Rare]:[Res_Rare]],MATCH(ROUND(MIN(SUM(AE$4,$O137/1000),SUM($O137,AE$4/1000)),3),CMB[[Cmb_ID]:[Cmb_ID]],0))),-1,-1,0,0)),IF(OR(AE$1,$R137),4,INDEX(CMB[[Cmb_Rare]:[Cmb_Rare]],MATCH(ROUND(MIN(SUM(AE$4,$O137/1000),SUM($O137,AE$4/1000)),3),CMB[[Cmb_ID]:[Cmb_ID]],0))),CHOOSE(AC[[M]:[M]],2,1,1,SUM(AC[[AB]:[DB]])))),""))</f>
        <v/>
      </c>
      <c r="AF137" t="str">
        <f>IF(OR(AF$5="",$S137=""),"",IFERROR(SUM(PRODUCT(INDEX(CMB[[BA_0O]:[BA_2O]],MATCH(ROUND(MIN(SUM(AF$4,$O137/1000),SUM($O137,AF$4/1000)),3),CMB[[Cmb_ID]:[Cmb_ID]],0),SUM(N(AF$1),N($R137),1)),CHOOSE(AC[[M]:[M]],1,1,0,AC[[AB]:[AB]])),PRODUCT(INDEX(CMB[[BD_0O]:[BD_2O]],MATCH(ROUND(MIN(SUM(AF$4,$O137/1000),SUM($O137,AF$4/1000)),3),CMB[[Cmb_ID]:[Cmb_ID]],0),SUM(N(AF$1),N($R137),1)),CHOOSE(AC[[M]:[M]],1,0,1,AC[[DB]:[DB]])),PRODUCT(SUM(ROUND(AVERAGE(VALUE(AF$3),VALUE($P137)),0),CHOOSE(IF(OR(AF$1,$R137),4,INDEX(CMB[[Res_Rare]:[Res_Rare]],MATCH(ROUND(MIN(SUM(AF$4,$O137/1000),SUM($O137,AF$4/1000)),3),CMB[[Cmb_ID]:[Cmb_ID]],0))),-1,-1,0,0)),IF(OR(AF$1,$R137),4,INDEX(CMB[[Cmb_Rare]:[Cmb_Rare]],MATCH(ROUND(MIN(SUM(AF$4,$O137/1000),SUM($O137,AF$4/1000)),3),CMB[[Cmb_ID]:[Cmb_ID]],0))),CHOOSE(AC[[M]:[M]],2,1,1,SUM(AC[[AB]:[DB]])))),""))</f>
        <v/>
      </c>
      <c r="AG137" t="str">
        <f>IF(OR(AG$5="",$S137=""),"",IFERROR(SUM(PRODUCT(INDEX(CMB[[BA_0O]:[BA_2O]],MATCH(ROUND(MIN(SUM(AG$4,$O137/1000),SUM($O137,AG$4/1000)),3),CMB[[Cmb_ID]:[Cmb_ID]],0),SUM(N(AG$1),N($R137),1)),CHOOSE(AC[[M]:[M]],1,1,0,AC[[AB]:[AB]])),PRODUCT(INDEX(CMB[[BD_0O]:[BD_2O]],MATCH(ROUND(MIN(SUM(AG$4,$O137/1000),SUM($O137,AG$4/1000)),3),CMB[[Cmb_ID]:[Cmb_ID]],0),SUM(N(AG$1),N($R137),1)),CHOOSE(AC[[M]:[M]],1,0,1,AC[[DB]:[DB]])),PRODUCT(SUM(ROUND(AVERAGE(VALUE(AG$3),VALUE($P137)),0),CHOOSE(IF(OR(AG$1,$R137),4,INDEX(CMB[[Res_Rare]:[Res_Rare]],MATCH(ROUND(MIN(SUM(AG$4,$O137/1000),SUM($O137,AG$4/1000)),3),CMB[[Cmb_ID]:[Cmb_ID]],0))),-1,-1,0,0)),IF(OR(AG$1,$R137),4,INDEX(CMB[[Cmb_Rare]:[Cmb_Rare]],MATCH(ROUND(MIN(SUM(AG$4,$O137/1000),SUM($O137,AG$4/1000)),3),CMB[[Cmb_ID]:[Cmb_ID]],0))),CHOOSE(AC[[M]:[M]],2,1,1,SUM(AC[[AB]:[DB]])))),""))</f>
        <v/>
      </c>
      <c r="AH137" t="str">
        <f>IF(OR(AH$5="",$S137=""),"",IFERROR(SUM(PRODUCT(INDEX(CMB[[BA_0O]:[BA_2O]],MATCH(ROUND(MIN(SUM(AH$4,$O137/1000),SUM($O137,AH$4/1000)),3),CMB[[Cmb_ID]:[Cmb_ID]],0),SUM(N(AH$1),N($R137),1)),CHOOSE(AC[[M]:[M]],1,1,0,AC[[AB]:[AB]])),PRODUCT(INDEX(CMB[[BD_0O]:[BD_2O]],MATCH(ROUND(MIN(SUM(AH$4,$O137/1000),SUM($O137,AH$4/1000)),3),CMB[[Cmb_ID]:[Cmb_ID]],0),SUM(N(AH$1),N($R137),1)),CHOOSE(AC[[M]:[M]],1,0,1,AC[[DB]:[DB]])),PRODUCT(SUM(ROUND(AVERAGE(VALUE(AH$3),VALUE($P137)),0),CHOOSE(IF(OR(AH$1,$R137),4,INDEX(CMB[[Res_Rare]:[Res_Rare]],MATCH(ROUND(MIN(SUM(AH$4,$O137/1000),SUM($O137,AH$4/1000)),3),CMB[[Cmb_ID]:[Cmb_ID]],0))),-1,-1,0,0)),IF(OR(AH$1,$R137),4,INDEX(CMB[[Cmb_Rare]:[Cmb_Rare]],MATCH(ROUND(MIN(SUM(AH$4,$O137/1000),SUM($O137,AH$4/1000)),3),CMB[[Cmb_ID]:[Cmb_ID]],0))),CHOOSE(AC[[M]:[M]],2,1,1,SUM(AC[[AB]:[DB]])))),""))</f>
        <v/>
      </c>
      <c r="AI137" t="str">
        <f>IF(OR(AI$5="",$S137=""),"",IFERROR(SUM(PRODUCT(INDEX(CMB[[BA_0O]:[BA_2O]],MATCH(ROUND(MIN(SUM(AI$4,$O137/1000),SUM($O137,AI$4/1000)),3),CMB[[Cmb_ID]:[Cmb_ID]],0),SUM(N(AI$1),N($R137),1)),CHOOSE(AC[[M]:[M]],1,1,0,AC[[AB]:[AB]])),PRODUCT(INDEX(CMB[[BD_0O]:[BD_2O]],MATCH(ROUND(MIN(SUM(AI$4,$O137/1000),SUM($O137,AI$4/1000)),3),CMB[[Cmb_ID]:[Cmb_ID]],0),SUM(N(AI$1),N($R137),1)),CHOOSE(AC[[M]:[M]],1,0,1,AC[[DB]:[DB]])),PRODUCT(SUM(ROUND(AVERAGE(VALUE(AI$3),VALUE($P137)),0),CHOOSE(IF(OR(AI$1,$R137),4,INDEX(CMB[[Res_Rare]:[Res_Rare]],MATCH(ROUND(MIN(SUM(AI$4,$O137/1000),SUM($O137,AI$4/1000)),3),CMB[[Cmb_ID]:[Cmb_ID]],0))),-1,-1,0,0)),IF(OR(AI$1,$R137),4,INDEX(CMB[[Cmb_Rare]:[Cmb_Rare]],MATCH(ROUND(MIN(SUM(AI$4,$O137/1000),SUM($O137,AI$4/1000)),3),CMB[[Cmb_ID]:[Cmb_ID]],0))),CHOOSE(AC[[M]:[M]],2,1,1,SUM(AC[[AB]:[DB]])))),""))</f>
        <v/>
      </c>
      <c r="AJ137" t="str">
        <f>IF(OR(AJ$5="",$S137=""),"",IFERROR(SUM(PRODUCT(INDEX(CMB[[BA_0O]:[BA_2O]],MATCH(ROUND(MIN(SUM(AJ$4,$O137/1000),SUM($O137,AJ$4/1000)),3),CMB[[Cmb_ID]:[Cmb_ID]],0),SUM(N(AJ$1),N($R137),1)),CHOOSE(AC[[M]:[M]],1,1,0,AC[[AB]:[AB]])),PRODUCT(INDEX(CMB[[BD_0O]:[BD_2O]],MATCH(ROUND(MIN(SUM(AJ$4,$O137/1000),SUM($O137,AJ$4/1000)),3),CMB[[Cmb_ID]:[Cmb_ID]],0),SUM(N(AJ$1),N($R137),1)),CHOOSE(AC[[M]:[M]],1,0,1,AC[[DB]:[DB]])),PRODUCT(SUM(ROUND(AVERAGE(VALUE(AJ$3),VALUE($P137)),0),CHOOSE(IF(OR(AJ$1,$R137),4,INDEX(CMB[[Res_Rare]:[Res_Rare]],MATCH(ROUND(MIN(SUM(AJ$4,$O137/1000),SUM($O137,AJ$4/1000)),3),CMB[[Cmb_ID]:[Cmb_ID]],0))),-1,-1,0,0)),IF(OR(AJ$1,$R137),4,INDEX(CMB[[Cmb_Rare]:[Cmb_Rare]],MATCH(ROUND(MIN(SUM(AJ$4,$O137/1000),SUM($O137,AJ$4/1000)),3),CMB[[Cmb_ID]:[Cmb_ID]],0))),CHOOSE(AC[[M]:[M]],2,1,1,SUM(AC[[AB]:[DB]])))),""))</f>
        <v/>
      </c>
      <c r="AK137" t="str">
        <f>IF(OR(AK$5="",$S137=""),"",IFERROR(SUM(PRODUCT(INDEX(CMB[[BA_0O]:[BA_2O]],MATCH(ROUND(MIN(SUM(AK$4,$O137/1000),SUM($O137,AK$4/1000)),3),CMB[[Cmb_ID]:[Cmb_ID]],0),SUM(N(AK$1),N($R137),1)),CHOOSE(AC[[M]:[M]],1,1,0,AC[[AB]:[AB]])),PRODUCT(INDEX(CMB[[BD_0O]:[BD_2O]],MATCH(ROUND(MIN(SUM(AK$4,$O137/1000),SUM($O137,AK$4/1000)),3),CMB[[Cmb_ID]:[Cmb_ID]],0),SUM(N(AK$1),N($R137),1)),CHOOSE(AC[[M]:[M]],1,0,1,AC[[DB]:[DB]])),PRODUCT(SUM(ROUND(AVERAGE(VALUE(AK$3),VALUE($P137)),0),CHOOSE(IF(OR(AK$1,$R137),4,INDEX(CMB[[Res_Rare]:[Res_Rare]],MATCH(ROUND(MIN(SUM(AK$4,$O137/1000),SUM($O137,AK$4/1000)),3),CMB[[Cmb_ID]:[Cmb_ID]],0))),-1,-1,0,0)),IF(OR(AK$1,$R137),4,INDEX(CMB[[Cmb_Rare]:[Cmb_Rare]],MATCH(ROUND(MIN(SUM(AK$4,$O137/1000),SUM($O137,AK$4/1000)),3),CMB[[Cmb_ID]:[Cmb_ID]],0))),CHOOSE(AC[[M]:[M]],2,1,1,SUM(AC[[AB]:[DB]])))),""))</f>
        <v/>
      </c>
      <c r="AL137" t="str">
        <f>IF(OR(AL$5="",$S137=""),"",IFERROR(SUM(PRODUCT(INDEX(CMB[[BA_0O]:[BA_2O]],MATCH(ROUND(MIN(SUM(AL$4,$O137/1000),SUM($O137,AL$4/1000)),3),CMB[[Cmb_ID]:[Cmb_ID]],0),SUM(N(AL$1),N($R137),1)),CHOOSE(AC[[M]:[M]],1,1,0,AC[[AB]:[AB]])),PRODUCT(INDEX(CMB[[BD_0O]:[BD_2O]],MATCH(ROUND(MIN(SUM(AL$4,$O137/1000),SUM($O137,AL$4/1000)),3),CMB[[Cmb_ID]:[Cmb_ID]],0),SUM(N(AL$1),N($R137),1)),CHOOSE(AC[[M]:[M]],1,0,1,AC[[DB]:[DB]])),PRODUCT(SUM(ROUND(AVERAGE(VALUE(AL$3),VALUE($P137)),0),CHOOSE(IF(OR(AL$1,$R137),4,INDEX(CMB[[Res_Rare]:[Res_Rare]],MATCH(ROUND(MIN(SUM(AL$4,$O137/1000),SUM($O137,AL$4/1000)),3),CMB[[Cmb_ID]:[Cmb_ID]],0))),-1,-1,0,0)),IF(OR(AL$1,$R137),4,INDEX(CMB[[Cmb_Rare]:[Cmb_Rare]],MATCH(ROUND(MIN(SUM(AL$4,$O137/1000),SUM($O137,AL$4/1000)),3),CMB[[Cmb_ID]:[Cmb_ID]],0))),CHOOSE(AC[[M]:[M]],2,1,1,SUM(AC[[AB]:[DB]])))),""))</f>
        <v/>
      </c>
      <c r="AM137" t="str">
        <f>IF(OR(AM$5="",$S137=""),"",IFERROR(SUM(PRODUCT(INDEX(CMB[[BA_0O]:[BA_2O]],MATCH(ROUND(MIN(SUM(AM$4,$O137/1000),SUM($O137,AM$4/1000)),3),CMB[[Cmb_ID]:[Cmb_ID]],0),SUM(N(AM$1),N($R137),1)),CHOOSE(AC[[M]:[M]],1,1,0,AC[[AB]:[AB]])),PRODUCT(INDEX(CMB[[BD_0O]:[BD_2O]],MATCH(ROUND(MIN(SUM(AM$4,$O137/1000),SUM($O137,AM$4/1000)),3),CMB[[Cmb_ID]:[Cmb_ID]],0),SUM(N(AM$1),N($R137),1)),CHOOSE(AC[[M]:[M]],1,0,1,AC[[DB]:[DB]])),PRODUCT(SUM(ROUND(AVERAGE(VALUE(AM$3),VALUE($P137)),0),CHOOSE(IF(OR(AM$1,$R137),4,INDEX(CMB[[Res_Rare]:[Res_Rare]],MATCH(ROUND(MIN(SUM(AM$4,$O137/1000),SUM($O137,AM$4/1000)),3),CMB[[Cmb_ID]:[Cmb_ID]],0))),-1,-1,0,0)),IF(OR(AM$1,$R137),4,INDEX(CMB[[Cmb_Rare]:[Cmb_Rare]],MATCH(ROUND(MIN(SUM(AM$4,$O137/1000),SUM($O137,AM$4/1000)),3),CMB[[Cmb_ID]:[Cmb_ID]],0))),CHOOSE(AC[[M]:[M]],2,1,1,SUM(AC[[AB]:[DB]])))),""))</f>
        <v/>
      </c>
      <c r="AN137" t="str">
        <f>IF(OR(AN$5="",$S137=""),"",IFERROR(SUM(PRODUCT(INDEX(CMB[[BA_0O]:[BA_2O]],MATCH(ROUND(MIN(SUM(AN$4,$O137/1000),SUM($O137,AN$4/1000)),3),CMB[[Cmb_ID]:[Cmb_ID]],0),SUM(N(AN$1),N($R137),1)),CHOOSE(AC[[M]:[M]],1,1,0,AC[[AB]:[AB]])),PRODUCT(INDEX(CMB[[BD_0O]:[BD_2O]],MATCH(ROUND(MIN(SUM(AN$4,$O137/1000),SUM($O137,AN$4/1000)),3),CMB[[Cmb_ID]:[Cmb_ID]],0),SUM(N(AN$1),N($R137),1)),CHOOSE(AC[[M]:[M]],1,0,1,AC[[DB]:[DB]])),PRODUCT(SUM(ROUND(AVERAGE(VALUE(AN$3),VALUE($P137)),0),CHOOSE(IF(OR(AN$1,$R137),4,INDEX(CMB[[Res_Rare]:[Res_Rare]],MATCH(ROUND(MIN(SUM(AN$4,$O137/1000),SUM($O137,AN$4/1000)),3),CMB[[Cmb_ID]:[Cmb_ID]],0))),-1,-1,0,0)),IF(OR(AN$1,$R137),4,INDEX(CMB[[Cmb_Rare]:[Cmb_Rare]],MATCH(ROUND(MIN(SUM(AN$4,$O137/1000),SUM($O137,AN$4/1000)),3),CMB[[Cmb_ID]:[Cmb_ID]],0))),CHOOSE(AC[[M]:[M]],2,1,1,SUM(AC[[AB]:[DB]])))),""))</f>
        <v/>
      </c>
      <c r="AO137" t="str">
        <f>IF(OR(AO$5="",$S137=""),"",IFERROR(SUM(PRODUCT(INDEX(CMB[[BA_0O]:[BA_2O]],MATCH(ROUND(MIN(SUM(AO$4,$O137/1000),SUM($O137,AO$4/1000)),3),CMB[[Cmb_ID]:[Cmb_ID]],0),SUM(N(AO$1),N($R137),1)),CHOOSE(AC[[M]:[M]],1,1,0,AC[[AB]:[AB]])),PRODUCT(INDEX(CMB[[BD_0O]:[BD_2O]],MATCH(ROUND(MIN(SUM(AO$4,$O137/1000),SUM($O137,AO$4/1000)),3),CMB[[Cmb_ID]:[Cmb_ID]],0),SUM(N(AO$1),N($R137),1)),CHOOSE(AC[[M]:[M]],1,0,1,AC[[DB]:[DB]])),PRODUCT(SUM(ROUND(AVERAGE(VALUE(AO$3),VALUE($P137)),0),CHOOSE(IF(OR(AO$1,$R137),4,INDEX(CMB[[Res_Rare]:[Res_Rare]],MATCH(ROUND(MIN(SUM(AO$4,$O137/1000),SUM($O137,AO$4/1000)),3),CMB[[Cmb_ID]:[Cmb_ID]],0))),-1,-1,0,0)),IF(OR(AO$1,$R137),4,INDEX(CMB[[Cmb_Rare]:[Cmb_Rare]],MATCH(ROUND(MIN(SUM(AO$4,$O137/1000),SUM($O137,AO$4/1000)),3),CMB[[Cmb_ID]:[Cmb_ID]],0))),CHOOSE(AC[[M]:[M]],2,1,1,SUM(AC[[AB]:[DB]])))),""))</f>
        <v/>
      </c>
      <c r="AP137" t="str">
        <f>IF(OR(AP$5="",$S137=""),"",IFERROR(SUM(PRODUCT(INDEX(CMB[[BA_0O]:[BA_2O]],MATCH(ROUND(MIN(SUM(AP$4,$O137/1000),SUM($O137,AP$4/1000)),3),CMB[[Cmb_ID]:[Cmb_ID]],0),SUM(N(AP$1),N($R137),1)),CHOOSE(AC[[M]:[M]],1,1,0,AC[[AB]:[AB]])),PRODUCT(INDEX(CMB[[BD_0O]:[BD_2O]],MATCH(ROUND(MIN(SUM(AP$4,$O137/1000),SUM($O137,AP$4/1000)),3),CMB[[Cmb_ID]:[Cmb_ID]],0),SUM(N(AP$1),N($R137),1)),CHOOSE(AC[[M]:[M]],1,0,1,AC[[DB]:[DB]])),PRODUCT(SUM(ROUND(AVERAGE(VALUE(AP$3),VALUE($P137)),0),CHOOSE(IF(OR(AP$1,$R137),4,INDEX(CMB[[Res_Rare]:[Res_Rare]],MATCH(ROUND(MIN(SUM(AP$4,$O137/1000),SUM($O137,AP$4/1000)),3),CMB[[Cmb_ID]:[Cmb_ID]],0))),-1,-1,0,0)),IF(OR(AP$1,$R137),4,INDEX(CMB[[Cmb_Rare]:[Cmb_Rare]],MATCH(ROUND(MIN(SUM(AP$4,$O137/1000),SUM($O137,AP$4/1000)),3),CMB[[Cmb_ID]:[Cmb_ID]],0))),CHOOSE(AC[[M]:[M]],2,1,1,SUM(AC[[AB]:[DB]])))),""))</f>
        <v/>
      </c>
      <c r="AQ137" t="str">
        <f>IF(OR(AQ$5="",$S137=""),"",IFERROR(SUM(PRODUCT(INDEX(CMB[[BA_0O]:[BA_2O]],MATCH(ROUND(MIN(SUM(AQ$4,$O137/1000),SUM($O137,AQ$4/1000)),3),CMB[[Cmb_ID]:[Cmb_ID]],0),SUM(N(AQ$1),N($R137),1)),CHOOSE(AC[[M]:[M]],1,1,0,AC[[AB]:[AB]])),PRODUCT(INDEX(CMB[[BD_0O]:[BD_2O]],MATCH(ROUND(MIN(SUM(AQ$4,$O137/1000),SUM($O137,AQ$4/1000)),3),CMB[[Cmb_ID]:[Cmb_ID]],0),SUM(N(AQ$1),N($R137),1)),CHOOSE(AC[[M]:[M]],1,0,1,AC[[DB]:[DB]])),PRODUCT(SUM(ROUND(AVERAGE(VALUE(AQ$3),VALUE($P137)),0),CHOOSE(IF(OR(AQ$1,$R137),4,INDEX(CMB[[Res_Rare]:[Res_Rare]],MATCH(ROUND(MIN(SUM(AQ$4,$O137/1000),SUM($O137,AQ$4/1000)),3),CMB[[Cmb_ID]:[Cmb_ID]],0))),-1,-1,0,0)),IF(OR(AQ$1,$R137),4,INDEX(CMB[[Cmb_Rare]:[Cmb_Rare]],MATCH(ROUND(MIN(SUM(AQ$4,$O137/1000),SUM($O137,AQ$4/1000)),3),CMB[[Cmb_ID]:[Cmb_ID]],0))),CHOOSE(AC[[M]:[M]],2,1,1,SUM(AC[[AB]:[DB]])))),""))</f>
        <v/>
      </c>
      <c r="AR137" t="str">
        <f>IF(OR(AR$5="",$S137=""),"",IFERROR(SUM(PRODUCT(INDEX(CMB[[BA_0O]:[BA_2O]],MATCH(ROUND(MIN(SUM(AR$4,$O137/1000),SUM($O137,AR$4/1000)),3),CMB[[Cmb_ID]:[Cmb_ID]],0),SUM(N(AR$1),N($R137),1)),CHOOSE(AC[[M]:[M]],1,1,0,AC[[AB]:[AB]])),PRODUCT(INDEX(CMB[[BD_0O]:[BD_2O]],MATCH(ROUND(MIN(SUM(AR$4,$O137/1000),SUM($O137,AR$4/1000)),3),CMB[[Cmb_ID]:[Cmb_ID]],0),SUM(N(AR$1),N($R137),1)),CHOOSE(AC[[M]:[M]],1,0,1,AC[[DB]:[DB]])),PRODUCT(SUM(ROUND(AVERAGE(VALUE(AR$3),VALUE($P137)),0),CHOOSE(IF(OR(AR$1,$R137),4,INDEX(CMB[[Res_Rare]:[Res_Rare]],MATCH(ROUND(MIN(SUM(AR$4,$O137/1000),SUM($O137,AR$4/1000)),3),CMB[[Cmb_ID]:[Cmb_ID]],0))),-1,-1,0,0)),IF(OR(AR$1,$R137),4,INDEX(CMB[[Cmb_Rare]:[Cmb_Rare]],MATCH(ROUND(MIN(SUM(AR$4,$O137/1000),SUM($O137,AR$4/1000)),3),CMB[[Cmb_ID]:[Cmb_ID]],0))),CHOOSE(AC[[M]:[M]],2,1,1,SUM(AC[[AB]:[DB]])))),""))</f>
        <v/>
      </c>
      <c r="AS137" t="str">
        <f>IF(OR(AS$5="",$S137=""),"",IFERROR(SUM(PRODUCT(INDEX(CMB[[BA_0O]:[BA_2O]],MATCH(ROUND(MIN(SUM(AS$4,$O137/1000),SUM($O137,AS$4/1000)),3),CMB[[Cmb_ID]:[Cmb_ID]],0),SUM(N(AS$1),N($R137),1)),CHOOSE(AC[[M]:[M]],1,1,0,AC[[AB]:[AB]])),PRODUCT(INDEX(CMB[[BD_0O]:[BD_2O]],MATCH(ROUND(MIN(SUM(AS$4,$O137/1000),SUM($O137,AS$4/1000)),3),CMB[[Cmb_ID]:[Cmb_ID]],0),SUM(N(AS$1),N($R137),1)),CHOOSE(AC[[M]:[M]],1,0,1,AC[[DB]:[DB]])),PRODUCT(SUM(ROUND(AVERAGE(VALUE(AS$3),VALUE($P137)),0),CHOOSE(IF(OR(AS$1,$R137),4,INDEX(CMB[[Res_Rare]:[Res_Rare]],MATCH(ROUND(MIN(SUM(AS$4,$O137/1000),SUM($O137,AS$4/1000)),3),CMB[[Cmb_ID]:[Cmb_ID]],0))),-1,-1,0,0)),IF(OR(AS$1,$R137),4,INDEX(CMB[[Cmb_Rare]:[Cmb_Rare]],MATCH(ROUND(MIN(SUM(AS$4,$O137/1000),SUM($O137,AS$4/1000)),3),CMB[[Cmb_ID]:[Cmb_ID]],0))),CHOOSE(AC[[M]:[M]],2,1,1,SUM(AC[[AB]:[DB]])))),""))</f>
        <v/>
      </c>
      <c r="AT137" t="str">
        <f>IF(OR(AT$5="",$S137=""),"",IFERROR(SUM(PRODUCT(INDEX(CMB[[BA_0O]:[BA_2O]],MATCH(ROUND(MIN(SUM(AT$4,$O137/1000),SUM($O137,AT$4/1000)),3),CMB[[Cmb_ID]:[Cmb_ID]],0),SUM(N(AT$1),N($R137),1)),CHOOSE(AC[[M]:[M]],1,1,0,AC[[AB]:[AB]])),PRODUCT(INDEX(CMB[[BD_0O]:[BD_2O]],MATCH(ROUND(MIN(SUM(AT$4,$O137/1000),SUM($O137,AT$4/1000)),3),CMB[[Cmb_ID]:[Cmb_ID]],0),SUM(N(AT$1),N($R137),1)),CHOOSE(AC[[M]:[M]],1,0,1,AC[[DB]:[DB]])),PRODUCT(SUM(ROUND(AVERAGE(VALUE(AT$3),VALUE($P137)),0),CHOOSE(IF(OR(AT$1,$R137),4,INDEX(CMB[[Res_Rare]:[Res_Rare]],MATCH(ROUND(MIN(SUM(AT$4,$O137/1000),SUM($O137,AT$4/1000)),3),CMB[[Cmb_ID]:[Cmb_ID]],0))),-1,-1,0,0)),IF(OR(AT$1,$R137),4,INDEX(CMB[[Cmb_Rare]:[Cmb_Rare]],MATCH(ROUND(MIN(SUM(AT$4,$O137/1000),SUM($O137,AT$4/1000)),3),CMB[[Cmb_ID]:[Cmb_ID]],0))),CHOOSE(AC[[M]:[M]],2,1,1,SUM(AC[[AB]:[DB]])))),""))</f>
        <v/>
      </c>
      <c r="AU137" t="str">
        <f>IF(OR(AU$5="",$S137=""),"",IFERROR(SUM(PRODUCT(INDEX(CMB[[BA_0O]:[BA_2O]],MATCH(ROUND(MIN(SUM(AU$4,$O137/1000),SUM($O137,AU$4/1000)),3),CMB[[Cmb_ID]:[Cmb_ID]],0),SUM(N(AU$1),N($R137),1)),CHOOSE(AC[[M]:[M]],1,1,0,AC[[AB]:[AB]])),PRODUCT(INDEX(CMB[[BD_0O]:[BD_2O]],MATCH(ROUND(MIN(SUM(AU$4,$O137/1000),SUM($O137,AU$4/1000)),3),CMB[[Cmb_ID]:[Cmb_ID]],0),SUM(N(AU$1),N($R137),1)),CHOOSE(AC[[M]:[M]],1,0,1,AC[[DB]:[DB]])),PRODUCT(SUM(ROUND(AVERAGE(VALUE(AU$3),VALUE($P137)),0),CHOOSE(IF(OR(AU$1,$R137),4,INDEX(CMB[[Res_Rare]:[Res_Rare]],MATCH(ROUND(MIN(SUM(AU$4,$O137/1000),SUM($O137,AU$4/1000)),3),CMB[[Cmb_ID]:[Cmb_ID]],0))),-1,-1,0,0)),IF(OR(AU$1,$R137),4,INDEX(CMB[[Cmb_Rare]:[Cmb_Rare]],MATCH(ROUND(MIN(SUM(AU$4,$O137/1000),SUM($O137,AU$4/1000)),3),CMB[[Cmb_ID]:[Cmb_ID]],0))),CHOOSE(AC[[M]:[M]],2,1,1,SUM(AC[[AB]:[DB]])))),""))</f>
        <v/>
      </c>
      <c r="AV137" t="str">
        <f>IF(OR(AV$5="",$S137=""),"",IFERROR(SUM(PRODUCT(INDEX(CMB[[BA_0O]:[BA_2O]],MATCH(ROUND(MIN(SUM(AV$4,$O137/1000),SUM($O137,AV$4/1000)),3),CMB[[Cmb_ID]:[Cmb_ID]],0),SUM(N(AV$1),N($R137),1)),CHOOSE(AC[[M]:[M]],1,1,0,AC[[AB]:[AB]])),PRODUCT(INDEX(CMB[[BD_0O]:[BD_2O]],MATCH(ROUND(MIN(SUM(AV$4,$O137/1000),SUM($O137,AV$4/1000)),3),CMB[[Cmb_ID]:[Cmb_ID]],0),SUM(N(AV$1),N($R137),1)),CHOOSE(AC[[M]:[M]],1,0,1,AC[[DB]:[DB]])),PRODUCT(SUM(ROUND(AVERAGE(VALUE(AV$3),VALUE($P137)),0),CHOOSE(IF(OR(AV$1,$R137),4,INDEX(CMB[[Res_Rare]:[Res_Rare]],MATCH(ROUND(MIN(SUM(AV$4,$O137/1000),SUM($O137,AV$4/1000)),3),CMB[[Cmb_ID]:[Cmb_ID]],0))),-1,-1,0,0)),IF(OR(AV$1,$R137),4,INDEX(CMB[[Cmb_Rare]:[Cmb_Rare]],MATCH(ROUND(MIN(SUM(AV$4,$O137/1000),SUM($O137,AV$4/1000)),3),CMB[[Cmb_ID]:[Cmb_ID]],0))),CHOOSE(AC[[M]:[M]],2,1,1,SUM(AC[[AB]:[DB]])))),""))</f>
        <v/>
      </c>
      <c r="AW137" t="str">
        <f>IF(OR(AW$5="",$S137=""),"",IFERROR(SUM(PRODUCT(INDEX(CMB[[BA_0O]:[BA_2O]],MATCH(ROUND(MIN(SUM(AW$4,$O137/1000),SUM($O137,AW$4/1000)),3),CMB[[Cmb_ID]:[Cmb_ID]],0),SUM(N(AW$1),N($R137),1)),CHOOSE(AC[[M]:[M]],1,1,0,AC[[AB]:[AB]])),PRODUCT(INDEX(CMB[[BD_0O]:[BD_2O]],MATCH(ROUND(MIN(SUM(AW$4,$O137/1000),SUM($O137,AW$4/1000)),3),CMB[[Cmb_ID]:[Cmb_ID]],0),SUM(N(AW$1),N($R137),1)),CHOOSE(AC[[M]:[M]],1,0,1,AC[[DB]:[DB]])),PRODUCT(SUM(ROUND(AVERAGE(VALUE(AW$3),VALUE($P137)),0),CHOOSE(IF(OR(AW$1,$R137),4,INDEX(CMB[[Res_Rare]:[Res_Rare]],MATCH(ROUND(MIN(SUM(AW$4,$O137/1000),SUM($O137,AW$4/1000)),3),CMB[[Cmb_ID]:[Cmb_ID]],0))),-1,-1,0,0)),IF(OR(AW$1,$R137),4,INDEX(CMB[[Cmb_Rare]:[Cmb_Rare]],MATCH(ROUND(MIN(SUM(AW$4,$O137/1000),SUM($O137,AW$4/1000)),3),CMB[[Cmb_ID]:[Cmb_ID]],0))),CHOOSE(AC[[M]:[M]],2,1,1,SUM(AC[[AB]:[DB]])))),""))</f>
        <v/>
      </c>
      <c r="AX137" t="str">
        <f>IF(OR(AX$5="",$S137=""),"",IFERROR(SUM(PRODUCT(INDEX(CMB[[BA_0O]:[BA_2O]],MATCH(ROUND(MIN(SUM(AX$4,$O137/1000),SUM($O137,AX$4/1000)),3),CMB[[Cmb_ID]:[Cmb_ID]],0),SUM(N(AX$1),N($R137),1)),CHOOSE(AC[[M]:[M]],1,1,0,AC[[AB]:[AB]])),PRODUCT(INDEX(CMB[[BD_0O]:[BD_2O]],MATCH(ROUND(MIN(SUM(AX$4,$O137/1000),SUM($O137,AX$4/1000)),3),CMB[[Cmb_ID]:[Cmb_ID]],0),SUM(N(AX$1),N($R137),1)),CHOOSE(AC[[M]:[M]],1,0,1,AC[[DB]:[DB]])),PRODUCT(SUM(ROUND(AVERAGE(VALUE(AX$3),VALUE($P137)),0),CHOOSE(IF(OR(AX$1,$R137),4,INDEX(CMB[[Res_Rare]:[Res_Rare]],MATCH(ROUND(MIN(SUM(AX$4,$O137/1000),SUM($O137,AX$4/1000)),3),CMB[[Cmb_ID]:[Cmb_ID]],0))),-1,-1,0,0)),IF(OR(AX$1,$R137),4,INDEX(CMB[[Cmb_Rare]:[Cmb_Rare]],MATCH(ROUND(MIN(SUM(AX$4,$O137/1000),SUM($O137,AX$4/1000)),3),CMB[[Cmb_ID]:[Cmb_ID]],0))),CHOOSE(AC[[M]:[M]],2,1,1,SUM(AC[[AB]:[DB]])))),""))</f>
        <v/>
      </c>
      <c r="AY137" t="str">
        <f>IF(OR(AY$5="",$S137=""),"",IFERROR(SUM(PRODUCT(INDEX(CMB[[BA_0O]:[BA_2O]],MATCH(ROUND(MIN(SUM(AY$4,$O137/1000),SUM($O137,AY$4/1000)),3),CMB[[Cmb_ID]:[Cmb_ID]],0),SUM(N(AY$1),N($R137),1)),CHOOSE(AC[[M]:[M]],1,1,0,AC[[AB]:[AB]])),PRODUCT(INDEX(CMB[[BD_0O]:[BD_2O]],MATCH(ROUND(MIN(SUM(AY$4,$O137/1000),SUM($O137,AY$4/1000)),3),CMB[[Cmb_ID]:[Cmb_ID]],0),SUM(N(AY$1),N($R137),1)),CHOOSE(AC[[M]:[M]],1,0,1,AC[[DB]:[DB]])),PRODUCT(SUM(ROUND(AVERAGE(VALUE(AY$3),VALUE($P137)),0),CHOOSE(IF(OR(AY$1,$R137),4,INDEX(CMB[[Res_Rare]:[Res_Rare]],MATCH(ROUND(MIN(SUM(AY$4,$O137/1000),SUM($O137,AY$4/1000)),3),CMB[[Cmb_ID]:[Cmb_ID]],0))),-1,-1,0,0)),IF(OR(AY$1,$R137),4,INDEX(CMB[[Cmb_Rare]:[Cmb_Rare]],MATCH(ROUND(MIN(SUM(AY$4,$O137/1000),SUM($O137,AY$4/1000)),3),CMB[[Cmb_ID]:[Cmb_ID]],0))),CHOOSE(AC[[M]:[M]],2,1,1,SUM(AC[[AB]:[DB]])))),""))</f>
        <v/>
      </c>
      <c r="AZ137" t="str">
        <f>IF(OR(AZ$5="",$S137=""),"",IFERROR(SUM(PRODUCT(INDEX(CMB[[BA_0O]:[BA_2O]],MATCH(ROUND(MIN(SUM(AZ$4,$O137/1000),SUM($O137,AZ$4/1000)),3),CMB[[Cmb_ID]:[Cmb_ID]],0),SUM(N(AZ$1),N($R137),1)),CHOOSE(AC[[M]:[M]],1,1,0,AC[[AB]:[AB]])),PRODUCT(INDEX(CMB[[BD_0O]:[BD_2O]],MATCH(ROUND(MIN(SUM(AZ$4,$O137/1000),SUM($O137,AZ$4/1000)),3),CMB[[Cmb_ID]:[Cmb_ID]],0),SUM(N(AZ$1),N($R137),1)),CHOOSE(AC[[M]:[M]],1,0,1,AC[[DB]:[DB]])),PRODUCT(SUM(ROUND(AVERAGE(VALUE(AZ$3),VALUE($P137)),0),CHOOSE(IF(OR(AZ$1,$R137),4,INDEX(CMB[[Res_Rare]:[Res_Rare]],MATCH(ROUND(MIN(SUM(AZ$4,$O137/1000),SUM($O137,AZ$4/1000)),3),CMB[[Cmb_ID]:[Cmb_ID]],0))),-1,-1,0,0)),IF(OR(AZ$1,$R137),4,INDEX(CMB[[Cmb_Rare]:[Cmb_Rare]],MATCH(ROUND(MIN(SUM(AZ$4,$O137/1000),SUM($O137,AZ$4/1000)),3),CMB[[Cmb_ID]:[Cmb_ID]],0))),CHOOSE(AC[[M]:[M]],2,1,1,SUM(AC[[AB]:[DB]])))),""))</f>
        <v/>
      </c>
      <c r="BA137" t="str">
        <f>IF(OR(BA$5="",$S137=""),"",IFERROR(SUM(PRODUCT(INDEX(CMB[[BA_0O]:[BA_2O]],MATCH(ROUND(MIN(SUM(BA$4,$O137/1000),SUM($O137,BA$4/1000)),3),CMB[[Cmb_ID]:[Cmb_ID]],0),SUM(N(BA$1),N($R137),1)),CHOOSE(AC[[M]:[M]],1,1,0,AC[[AB]:[AB]])),PRODUCT(INDEX(CMB[[BD_0O]:[BD_2O]],MATCH(ROUND(MIN(SUM(BA$4,$O137/1000),SUM($O137,BA$4/1000)),3),CMB[[Cmb_ID]:[Cmb_ID]],0),SUM(N(BA$1),N($R137),1)),CHOOSE(AC[[M]:[M]],1,0,1,AC[[DB]:[DB]])),PRODUCT(SUM(ROUND(AVERAGE(VALUE(BA$3),VALUE($P137)),0),CHOOSE(IF(OR(BA$1,$R137),4,INDEX(CMB[[Res_Rare]:[Res_Rare]],MATCH(ROUND(MIN(SUM(BA$4,$O137/1000),SUM($O137,BA$4/1000)),3),CMB[[Cmb_ID]:[Cmb_ID]],0))),-1,-1,0,0)),IF(OR(BA$1,$R137),4,INDEX(CMB[[Cmb_Rare]:[Cmb_Rare]],MATCH(ROUND(MIN(SUM(BA$4,$O137/1000),SUM($O137,BA$4/1000)),3),CMB[[Cmb_ID]:[Cmb_ID]],0))),CHOOSE(AC[[M]:[M]],2,1,1,SUM(AC[[AB]:[DB]])))),""))</f>
        <v/>
      </c>
      <c r="BB137" t="str">
        <f>IF(OR(BB$5="",$S137=""),"",IFERROR(SUM(PRODUCT(INDEX(CMB[[BA_0O]:[BA_2O]],MATCH(ROUND(MIN(SUM(BB$4,$O137/1000),SUM($O137,BB$4/1000)),3),CMB[[Cmb_ID]:[Cmb_ID]],0),SUM(N(BB$1),N($R137),1)),CHOOSE(AC[[M]:[M]],1,1,0,AC[[AB]:[AB]])),PRODUCT(INDEX(CMB[[BD_0O]:[BD_2O]],MATCH(ROUND(MIN(SUM(BB$4,$O137/1000),SUM($O137,BB$4/1000)),3),CMB[[Cmb_ID]:[Cmb_ID]],0),SUM(N(BB$1),N($R137),1)),CHOOSE(AC[[M]:[M]],1,0,1,AC[[DB]:[DB]])),PRODUCT(SUM(ROUND(AVERAGE(VALUE(BB$3),VALUE($P137)),0),CHOOSE(IF(OR(BB$1,$R137),4,INDEX(CMB[[Res_Rare]:[Res_Rare]],MATCH(ROUND(MIN(SUM(BB$4,$O137/1000),SUM($O137,BB$4/1000)),3),CMB[[Cmb_ID]:[Cmb_ID]],0))),-1,-1,0,0)),IF(OR(BB$1,$R137),4,INDEX(CMB[[Cmb_Rare]:[Cmb_Rare]],MATCH(ROUND(MIN(SUM(BB$4,$O137/1000),SUM($O137,BB$4/1000)),3),CMB[[Cmb_ID]:[Cmb_ID]],0))),CHOOSE(AC[[M]:[M]],2,1,1,SUM(AC[[AB]:[DB]])))),""))</f>
        <v/>
      </c>
      <c r="BC137" t="str">
        <f>IF(OR(BC$5="",$S137=""),"",IFERROR(SUM(PRODUCT(INDEX(CMB[[BA_0O]:[BA_2O]],MATCH(ROUND(MIN(SUM(BC$4,$O137/1000),SUM($O137,BC$4/1000)),3),CMB[[Cmb_ID]:[Cmb_ID]],0),SUM(N(BC$1),N($R137),1)),CHOOSE(AC[[M]:[M]],1,1,0,AC[[AB]:[AB]])),PRODUCT(INDEX(CMB[[BD_0O]:[BD_2O]],MATCH(ROUND(MIN(SUM(BC$4,$O137/1000),SUM($O137,BC$4/1000)),3),CMB[[Cmb_ID]:[Cmb_ID]],0),SUM(N(BC$1),N($R137),1)),CHOOSE(AC[[M]:[M]],1,0,1,AC[[DB]:[DB]])),PRODUCT(SUM(ROUND(AVERAGE(VALUE(BC$3),VALUE($P137)),0),CHOOSE(IF(OR(BC$1,$R137),4,INDEX(CMB[[Res_Rare]:[Res_Rare]],MATCH(ROUND(MIN(SUM(BC$4,$O137/1000),SUM($O137,BC$4/1000)),3),CMB[[Cmb_ID]:[Cmb_ID]],0))),-1,-1,0,0)),IF(OR(BC$1,$R137),4,INDEX(CMB[[Cmb_Rare]:[Cmb_Rare]],MATCH(ROUND(MIN(SUM(BC$4,$O137/1000),SUM($O137,BC$4/1000)),3),CMB[[Cmb_ID]:[Cmb_ID]],0))),CHOOSE(AC[[M]:[M]],2,1,1,SUM(AC[[AB]:[DB]])))),""))</f>
        <v/>
      </c>
      <c r="BD137" t="str">
        <f>IF(OR(BD$5="",$S137=""),"",IFERROR(SUM(PRODUCT(INDEX(CMB[[BA_0O]:[BA_2O]],MATCH(ROUND(MIN(SUM(BD$4,$O137/1000),SUM($O137,BD$4/1000)),3),CMB[[Cmb_ID]:[Cmb_ID]],0),SUM(N(BD$1),N($R137),1)),CHOOSE(AC[[M]:[M]],1,1,0,AC[[AB]:[AB]])),PRODUCT(INDEX(CMB[[BD_0O]:[BD_2O]],MATCH(ROUND(MIN(SUM(BD$4,$O137/1000),SUM($O137,BD$4/1000)),3),CMB[[Cmb_ID]:[Cmb_ID]],0),SUM(N(BD$1),N($R137),1)),CHOOSE(AC[[M]:[M]],1,0,1,AC[[DB]:[DB]])),PRODUCT(SUM(ROUND(AVERAGE(VALUE(BD$3),VALUE($P137)),0),CHOOSE(IF(OR(BD$1,$R137),4,INDEX(CMB[[Res_Rare]:[Res_Rare]],MATCH(ROUND(MIN(SUM(BD$4,$O137/1000),SUM($O137,BD$4/1000)),3),CMB[[Cmb_ID]:[Cmb_ID]],0))),-1,-1,0,0)),IF(OR(BD$1,$R137),4,INDEX(CMB[[Cmb_Rare]:[Cmb_Rare]],MATCH(ROUND(MIN(SUM(BD$4,$O137/1000),SUM($O137,BD$4/1000)),3),CMB[[Cmb_ID]:[Cmb_ID]],0))),CHOOSE(AC[[M]:[M]],2,1,1,SUM(AC[[AB]:[DB]])))),""))</f>
        <v/>
      </c>
      <c r="BE137" t="str">
        <f>IF(OR(BE$5="",$S137=""),"",IFERROR(SUM(PRODUCT(INDEX(CMB[[BA_0O]:[BA_2O]],MATCH(ROUND(MIN(SUM(BE$4,$O137/1000),SUM($O137,BE$4/1000)),3),CMB[[Cmb_ID]:[Cmb_ID]],0),SUM(N(BE$1),N($R137),1)),CHOOSE(AC[[M]:[M]],1,1,0,AC[[AB]:[AB]])),PRODUCT(INDEX(CMB[[BD_0O]:[BD_2O]],MATCH(ROUND(MIN(SUM(BE$4,$O137/1000),SUM($O137,BE$4/1000)),3),CMB[[Cmb_ID]:[Cmb_ID]],0),SUM(N(BE$1),N($R137),1)),CHOOSE(AC[[M]:[M]],1,0,1,AC[[DB]:[DB]])),PRODUCT(SUM(ROUND(AVERAGE(VALUE(BE$3),VALUE($P137)),0),CHOOSE(IF(OR(BE$1,$R137),4,INDEX(CMB[[Res_Rare]:[Res_Rare]],MATCH(ROUND(MIN(SUM(BE$4,$O137/1000),SUM($O137,BE$4/1000)),3),CMB[[Cmb_ID]:[Cmb_ID]],0))),-1,-1,0,0)),IF(OR(BE$1,$R137),4,INDEX(CMB[[Cmb_Rare]:[Cmb_Rare]],MATCH(ROUND(MIN(SUM(BE$4,$O137/1000),SUM($O137,BE$4/1000)),3),CMB[[Cmb_ID]:[Cmb_ID]],0))),CHOOSE(AC[[M]:[M]],2,1,1,SUM(AC[[AB]:[DB]])))),""))</f>
        <v/>
      </c>
      <c r="BF137" t="str">
        <f>IF(OR(BF$5="",$S137=""),"",IFERROR(SUM(PRODUCT(INDEX(CMB[[BA_0O]:[BA_2O]],MATCH(ROUND(MIN(SUM(BF$4,$O137/1000),SUM($O137,BF$4/1000)),3),CMB[[Cmb_ID]:[Cmb_ID]],0),SUM(N(BF$1),N($R137),1)),CHOOSE(AC[[M]:[M]],1,1,0,AC[[AB]:[AB]])),PRODUCT(INDEX(CMB[[BD_0O]:[BD_2O]],MATCH(ROUND(MIN(SUM(BF$4,$O137/1000),SUM($O137,BF$4/1000)),3),CMB[[Cmb_ID]:[Cmb_ID]],0),SUM(N(BF$1),N($R137),1)),CHOOSE(AC[[M]:[M]],1,0,1,AC[[DB]:[DB]])),PRODUCT(SUM(ROUND(AVERAGE(VALUE(BF$3),VALUE($P137)),0),CHOOSE(IF(OR(BF$1,$R137),4,INDEX(CMB[[Res_Rare]:[Res_Rare]],MATCH(ROUND(MIN(SUM(BF$4,$O137/1000),SUM($O137,BF$4/1000)),3),CMB[[Cmb_ID]:[Cmb_ID]],0))),-1,-1,0,0)),IF(OR(BF$1,$R137),4,INDEX(CMB[[Cmb_Rare]:[Cmb_Rare]],MATCH(ROUND(MIN(SUM(BF$4,$O137/1000),SUM($O137,BF$4/1000)),3),CMB[[Cmb_ID]:[Cmb_ID]],0))),CHOOSE(AC[[M]:[M]],2,1,1,SUM(AC[[AB]:[DB]])))),""))</f>
        <v/>
      </c>
      <c r="BG137" t="str">
        <f>IF(OR(BG$5="",$S137=""),"",IFERROR(SUM(PRODUCT(INDEX(CMB[[BA_0O]:[BA_2O]],MATCH(ROUND(MIN(SUM(BG$4,$O137/1000),SUM($O137,BG$4/1000)),3),CMB[[Cmb_ID]:[Cmb_ID]],0),SUM(N(BG$1),N($R137),1)),CHOOSE(AC[[M]:[M]],1,1,0,AC[[AB]:[AB]])),PRODUCT(INDEX(CMB[[BD_0O]:[BD_2O]],MATCH(ROUND(MIN(SUM(BG$4,$O137/1000),SUM($O137,BG$4/1000)),3),CMB[[Cmb_ID]:[Cmb_ID]],0),SUM(N(BG$1),N($R137),1)),CHOOSE(AC[[M]:[M]],1,0,1,AC[[DB]:[DB]])),PRODUCT(SUM(ROUND(AVERAGE(VALUE(BG$3),VALUE($P137)),0),CHOOSE(IF(OR(BG$1,$R137),4,INDEX(CMB[[Res_Rare]:[Res_Rare]],MATCH(ROUND(MIN(SUM(BG$4,$O137/1000),SUM($O137,BG$4/1000)),3),CMB[[Cmb_ID]:[Cmb_ID]],0))),-1,-1,0,0)),IF(OR(BG$1,$R137),4,INDEX(CMB[[Cmb_Rare]:[Cmb_Rare]],MATCH(ROUND(MIN(SUM(BG$4,$O137/1000),SUM($O137,BG$4/1000)),3),CMB[[Cmb_ID]:[Cmb_ID]],0))),CHOOSE(AC[[M]:[M]],2,1,1,SUM(AC[[AB]:[DB]])))),""))</f>
        <v/>
      </c>
      <c r="BH137" t="str">
        <f>IF(OR(BH$5="",$S137=""),"",IFERROR(SUM(PRODUCT(INDEX(CMB[[BA_0O]:[BA_2O]],MATCH(ROUND(MIN(SUM(BH$4,$O137/1000),SUM($O137,BH$4/1000)),3),CMB[[Cmb_ID]:[Cmb_ID]],0),SUM(N(BH$1),N($R137),1)),CHOOSE(AC[[M]:[M]],1,1,0,AC[[AB]:[AB]])),PRODUCT(INDEX(CMB[[BD_0O]:[BD_2O]],MATCH(ROUND(MIN(SUM(BH$4,$O137/1000),SUM($O137,BH$4/1000)),3),CMB[[Cmb_ID]:[Cmb_ID]],0),SUM(N(BH$1),N($R137),1)),CHOOSE(AC[[M]:[M]],1,0,1,AC[[DB]:[DB]])),PRODUCT(SUM(ROUND(AVERAGE(VALUE(BH$3),VALUE($P137)),0),CHOOSE(IF(OR(BH$1,$R137),4,INDEX(CMB[[Res_Rare]:[Res_Rare]],MATCH(ROUND(MIN(SUM(BH$4,$O137/1000),SUM($O137,BH$4/1000)),3),CMB[[Cmb_ID]:[Cmb_ID]],0))),-1,-1,0,0)),IF(OR(BH$1,$R137),4,INDEX(CMB[[Cmb_Rare]:[Cmb_Rare]],MATCH(ROUND(MIN(SUM(BH$4,$O137/1000),SUM($O137,BH$4/1000)),3),CMB[[Cmb_ID]:[Cmb_ID]],0))),CHOOSE(AC[[M]:[M]],2,1,1,SUM(AC[[AB]:[DB]])))),""))</f>
        <v/>
      </c>
      <c r="BI137" t="str">
        <f>IF(OR(BI$5="",$S137=""),"",IFERROR(SUM(PRODUCT(INDEX(CMB[[BA_0O]:[BA_2O]],MATCH(ROUND(MIN(SUM(BI$4,$O137/1000),SUM($O137,BI$4/1000)),3),CMB[[Cmb_ID]:[Cmb_ID]],0),SUM(N(BI$1),N($R137),1)),CHOOSE(AC[[M]:[M]],1,1,0,AC[[AB]:[AB]])),PRODUCT(INDEX(CMB[[BD_0O]:[BD_2O]],MATCH(ROUND(MIN(SUM(BI$4,$O137/1000),SUM($O137,BI$4/1000)),3),CMB[[Cmb_ID]:[Cmb_ID]],0),SUM(N(BI$1),N($R137),1)),CHOOSE(AC[[M]:[M]],1,0,1,AC[[DB]:[DB]])),PRODUCT(SUM(ROUND(AVERAGE(VALUE(BI$3),VALUE($P137)),0),CHOOSE(IF(OR(BI$1,$R137),4,INDEX(CMB[[Res_Rare]:[Res_Rare]],MATCH(ROUND(MIN(SUM(BI$4,$O137/1000),SUM($O137,BI$4/1000)),3),CMB[[Cmb_ID]:[Cmb_ID]],0))),-1,-1,0,0)),IF(OR(BI$1,$R137),4,INDEX(CMB[[Cmb_Rare]:[Cmb_Rare]],MATCH(ROUND(MIN(SUM(BI$4,$O137/1000),SUM($O137,BI$4/1000)),3),CMB[[Cmb_ID]:[Cmb_ID]],0))),CHOOSE(AC[[M]:[M]],2,1,1,SUM(AC[[AB]:[DB]])))),""))</f>
        <v/>
      </c>
      <c r="BJ137" t="str">
        <f>IF(OR(BJ$5="",$S137=""),"",IFERROR(SUM(PRODUCT(INDEX(CMB[[BA_0O]:[BA_2O]],MATCH(ROUND(MIN(SUM(BJ$4,$O137/1000),SUM($O137,BJ$4/1000)),3),CMB[[Cmb_ID]:[Cmb_ID]],0),SUM(N(BJ$1),N($R137),1)),CHOOSE(AC[[M]:[M]],1,1,0,AC[[AB]:[AB]])),PRODUCT(INDEX(CMB[[BD_0O]:[BD_2O]],MATCH(ROUND(MIN(SUM(BJ$4,$O137/1000),SUM($O137,BJ$4/1000)),3),CMB[[Cmb_ID]:[Cmb_ID]],0),SUM(N(BJ$1),N($R137),1)),CHOOSE(AC[[M]:[M]],1,0,1,AC[[DB]:[DB]])),PRODUCT(SUM(ROUND(AVERAGE(VALUE(BJ$3),VALUE($P137)),0),CHOOSE(IF(OR(BJ$1,$R137),4,INDEX(CMB[[Res_Rare]:[Res_Rare]],MATCH(ROUND(MIN(SUM(BJ$4,$O137/1000),SUM($O137,BJ$4/1000)),3),CMB[[Cmb_ID]:[Cmb_ID]],0))),-1,-1,0,0)),IF(OR(BJ$1,$R137),4,INDEX(CMB[[Cmb_Rare]:[Cmb_Rare]],MATCH(ROUND(MIN(SUM(BJ$4,$O137/1000),SUM($O137,BJ$4/1000)),3),CMB[[Cmb_ID]:[Cmb_ID]],0))),CHOOSE(AC[[M]:[M]],2,1,1,SUM(AC[[AB]:[DB]])))),""))</f>
        <v/>
      </c>
      <c r="BK137" t="str">
        <f>IF(OR(BK$5="",$S137=""),"",IFERROR(SUM(PRODUCT(INDEX(CMB[[BA_0O]:[BA_2O]],MATCH(ROUND(MIN(SUM(BK$4,$O137/1000),SUM($O137,BK$4/1000)),3),CMB[[Cmb_ID]:[Cmb_ID]],0),SUM(N(BK$1),N($R137),1)),CHOOSE(AC[[M]:[M]],1,1,0,AC[[AB]:[AB]])),PRODUCT(INDEX(CMB[[BD_0O]:[BD_2O]],MATCH(ROUND(MIN(SUM(BK$4,$O137/1000),SUM($O137,BK$4/1000)),3),CMB[[Cmb_ID]:[Cmb_ID]],0),SUM(N(BK$1),N($R137),1)),CHOOSE(AC[[M]:[M]],1,0,1,AC[[DB]:[DB]])),PRODUCT(SUM(ROUND(AVERAGE(VALUE(BK$3),VALUE($P137)),0),CHOOSE(IF(OR(BK$1,$R137),4,INDEX(CMB[[Res_Rare]:[Res_Rare]],MATCH(ROUND(MIN(SUM(BK$4,$O137/1000),SUM($O137,BK$4/1000)),3),CMB[[Cmb_ID]:[Cmb_ID]],0))),-1,-1,0,0)),IF(OR(BK$1,$R137),4,INDEX(CMB[[Cmb_Rare]:[Cmb_Rare]],MATCH(ROUND(MIN(SUM(BK$4,$O137/1000),SUM($O137,BK$4/1000)),3),CMB[[Cmb_ID]:[Cmb_ID]],0))),CHOOSE(AC[[M]:[M]],2,1,1,SUM(AC[[AB]:[DB]])))),""))</f>
        <v/>
      </c>
      <c r="BL137" t="str">
        <f>IF(OR(BL$5="",$S137=""),"",IFERROR(SUM(PRODUCT(INDEX(CMB[[BA_0O]:[BA_2O]],MATCH(ROUND(MIN(SUM(BL$4,$O137/1000),SUM($O137,BL$4/1000)),3),CMB[[Cmb_ID]:[Cmb_ID]],0),SUM(N(BL$1),N($R137),1)),CHOOSE(AC[[M]:[M]],1,1,0,AC[[AB]:[AB]])),PRODUCT(INDEX(CMB[[BD_0O]:[BD_2O]],MATCH(ROUND(MIN(SUM(BL$4,$O137/1000),SUM($O137,BL$4/1000)),3),CMB[[Cmb_ID]:[Cmb_ID]],0),SUM(N(BL$1),N($R137),1)),CHOOSE(AC[[M]:[M]],1,0,1,AC[[DB]:[DB]])),PRODUCT(SUM(ROUND(AVERAGE(VALUE(BL$3),VALUE($P137)),0),CHOOSE(IF(OR(BL$1,$R137),4,INDEX(CMB[[Res_Rare]:[Res_Rare]],MATCH(ROUND(MIN(SUM(BL$4,$O137/1000),SUM($O137,BL$4/1000)),3),CMB[[Cmb_ID]:[Cmb_ID]],0))),-1,-1,0,0)),IF(OR(BL$1,$R137),4,INDEX(CMB[[Cmb_Rare]:[Cmb_Rare]],MATCH(ROUND(MIN(SUM(BL$4,$O137/1000),SUM($O137,BL$4/1000)),3),CMB[[Cmb_ID]:[Cmb_ID]],0))),CHOOSE(AC[[M]:[M]],2,1,1,SUM(AC[[AB]:[DB]])))),""))</f>
        <v/>
      </c>
      <c r="BM137" t="str">
        <f>IF(OR(BM$5="",$S137=""),"",IFERROR(SUM(PRODUCT(INDEX(CMB[[BA_0O]:[BA_2O]],MATCH(ROUND(MIN(SUM(BM$4,$O137/1000),SUM($O137,BM$4/1000)),3),CMB[[Cmb_ID]:[Cmb_ID]],0),SUM(N(BM$1),N($R137),1)),CHOOSE(AC[[M]:[M]],1,1,0,AC[[AB]:[AB]])),PRODUCT(INDEX(CMB[[BD_0O]:[BD_2O]],MATCH(ROUND(MIN(SUM(BM$4,$O137/1000),SUM($O137,BM$4/1000)),3),CMB[[Cmb_ID]:[Cmb_ID]],0),SUM(N(BM$1),N($R137),1)),CHOOSE(AC[[M]:[M]],1,0,1,AC[[DB]:[DB]])),PRODUCT(SUM(ROUND(AVERAGE(VALUE(BM$3),VALUE($P137)),0),CHOOSE(IF(OR(BM$1,$R137),4,INDEX(CMB[[Res_Rare]:[Res_Rare]],MATCH(ROUND(MIN(SUM(BM$4,$O137/1000),SUM($O137,BM$4/1000)),3),CMB[[Cmb_ID]:[Cmb_ID]],0))),-1,-1,0,0)),IF(OR(BM$1,$R137),4,INDEX(CMB[[Cmb_Rare]:[Cmb_Rare]],MATCH(ROUND(MIN(SUM(BM$4,$O137/1000),SUM($O137,BM$4/1000)),3),CMB[[Cmb_ID]:[Cmb_ID]],0))),CHOOSE(AC[[M]:[M]],2,1,1,SUM(AC[[AB]:[DB]])))),""))</f>
        <v/>
      </c>
      <c r="BN137" t="str">
        <f>IF(OR(BN$5="",$S137=""),"",IFERROR(SUM(PRODUCT(INDEX(CMB[[BA_0O]:[BA_2O]],MATCH(ROUND(MIN(SUM(BN$4,$O137/1000),SUM($O137,BN$4/1000)),3),CMB[[Cmb_ID]:[Cmb_ID]],0),SUM(N(BN$1),N($R137),1)),CHOOSE(AC[[M]:[M]],1,1,0,AC[[AB]:[AB]])),PRODUCT(INDEX(CMB[[BD_0O]:[BD_2O]],MATCH(ROUND(MIN(SUM(BN$4,$O137/1000),SUM($O137,BN$4/1000)),3),CMB[[Cmb_ID]:[Cmb_ID]],0),SUM(N(BN$1),N($R137),1)),CHOOSE(AC[[M]:[M]],1,0,1,AC[[DB]:[DB]])),PRODUCT(SUM(ROUND(AVERAGE(VALUE(BN$3),VALUE($P137)),0),CHOOSE(IF(OR(BN$1,$R137),4,INDEX(CMB[[Res_Rare]:[Res_Rare]],MATCH(ROUND(MIN(SUM(BN$4,$O137/1000),SUM($O137,BN$4/1000)),3),CMB[[Cmb_ID]:[Cmb_ID]],0))),-1,-1,0,0)),IF(OR(BN$1,$R137),4,INDEX(CMB[[Cmb_Rare]:[Cmb_Rare]],MATCH(ROUND(MIN(SUM(BN$4,$O137/1000),SUM($O137,BN$4/1000)),3),CMB[[Cmb_ID]:[Cmb_ID]],0))),CHOOSE(AC[[M]:[M]],2,1,1,SUM(AC[[AB]:[DB]])))),""))</f>
        <v/>
      </c>
      <c r="BO137" t="str">
        <f>IF(OR(BO$5="",$S137=""),"",IFERROR(SUM(PRODUCT(INDEX(CMB[[BA_0O]:[BA_2O]],MATCH(ROUND(MIN(SUM(BO$4,$O137/1000),SUM($O137,BO$4/1000)),3),CMB[[Cmb_ID]:[Cmb_ID]],0),SUM(N(BO$1),N($R137),1)),CHOOSE(AC[[M]:[M]],1,1,0,AC[[AB]:[AB]])),PRODUCT(INDEX(CMB[[BD_0O]:[BD_2O]],MATCH(ROUND(MIN(SUM(BO$4,$O137/1000),SUM($O137,BO$4/1000)),3),CMB[[Cmb_ID]:[Cmb_ID]],0),SUM(N(BO$1),N($R137),1)),CHOOSE(AC[[M]:[M]],1,0,1,AC[[DB]:[DB]])),PRODUCT(SUM(ROUND(AVERAGE(VALUE(BO$3),VALUE($P137)),0),CHOOSE(IF(OR(BO$1,$R137),4,INDEX(CMB[[Res_Rare]:[Res_Rare]],MATCH(ROUND(MIN(SUM(BO$4,$O137/1000),SUM($O137,BO$4/1000)),3),CMB[[Cmb_ID]:[Cmb_ID]],0))),-1,-1,0,0)),IF(OR(BO$1,$R137),4,INDEX(CMB[[Cmb_Rare]:[Cmb_Rare]],MATCH(ROUND(MIN(SUM(BO$4,$O137/1000),SUM($O137,BO$4/1000)),3),CMB[[Cmb_ID]:[Cmb_ID]],0))),CHOOSE(AC[[M]:[M]],2,1,1,SUM(AC[[AB]:[DB]])))),""))</f>
        <v/>
      </c>
      <c r="BP137" t="str">
        <f>IF(OR(BP$5="",$S137=""),"",IFERROR(SUM(PRODUCT(INDEX(CMB[[BA_0O]:[BA_2O]],MATCH(ROUND(MIN(SUM(BP$4,$O137/1000),SUM($O137,BP$4/1000)),3),CMB[[Cmb_ID]:[Cmb_ID]],0),SUM(N(BP$1),N($R137),1)),CHOOSE(AC[[M]:[M]],1,1,0,AC[[AB]:[AB]])),PRODUCT(INDEX(CMB[[BD_0O]:[BD_2O]],MATCH(ROUND(MIN(SUM(BP$4,$O137/1000),SUM($O137,BP$4/1000)),3),CMB[[Cmb_ID]:[Cmb_ID]],0),SUM(N(BP$1),N($R137),1)),CHOOSE(AC[[M]:[M]],1,0,1,AC[[DB]:[DB]])),PRODUCT(SUM(ROUND(AVERAGE(VALUE(BP$3),VALUE($P137)),0),CHOOSE(IF(OR(BP$1,$R137),4,INDEX(CMB[[Res_Rare]:[Res_Rare]],MATCH(ROUND(MIN(SUM(BP$4,$O137/1000),SUM($O137,BP$4/1000)),3),CMB[[Cmb_ID]:[Cmb_ID]],0))),-1,-1,0,0)),IF(OR(BP$1,$R137),4,INDEX(CMB[[Cmb_Rare]:[Cmb_Rare]],MATCH(ROUND(MIN(SUM(BP$4,$O137/1000),SUM($O137,BP$4/1000)),3),CMB[[Cmb_ID]:[Cmb_ID]],0))),CHOOSE(AC[[M]:[M]],2,1,1,SUM(AC[[AB]:[DB]])))),""))</f>
        <v/>
      </c>
      <c r="BQ137" t="str">
        <f>IF(OR(BQ$5="",$S137=""),"",IFERROR(SUM(PRODUCT(INDEX(CMB[[BA_0O]:[BA_2O]],MATCH(ROUND(MIN(SUM(BQ$4,$O137/1000),SUM($O137,BQ$4/1000)),3),CMB[[Cmb_ID]:[Cmb_ID]],0),SUM(N(BQ$1),N($R137),1)),CHOOSE(AC[[M]:[M]],1,1,0,AC[[AB]:[AB]])),PRODUCT(INDEX(CMB[[BD_0O]:[BD_2O]],MATCH(ROUND(MIN(SUM(BQ$4,$O137/1000),SUM($O137,BQ$4/1000)),3),CMB[[Cmb_ID]:[Cmb_ID]],0),SUM(N(BQ$1),N($R137),1)),CHOOSE(AC[[M]:[M]],1,0,1,AC[[DB]:[DB]])),PRODUCT(SUM(ROUND(AVERAGE(VALUE(BQ$3),VALUE($P137)),0),CHOOSE(IF(OR(BQ$1,$R137),4,INDEX(CMB[[Res_Rare]:[Res_Rare]],MATCH(ROUND(MIN(SUM(BQ$4,$O137/1000),SUM($O137,BQ$4/1000)),3),CMB[[Cmb_ID]:[Cmb_ID]],0))),-1,-1,0,0)),IF(OR(BQ$1,$R137),4,INDEX(CMB[[Cmb_Rare]:[Cmb_Rare]],MATCH(ROUND(MIN(SUM(BQ$4,$O137/1000),SUM($O137,BQ$4/1000)),3),CMB[[Cmb_ID]:[Cmb_ID]],0))),CHOOSE(AC[[M]:[M]],2,1,1,SUM(AC[[AB]:[DB]])))),""))</f>
        <v/>
      </c>
      <c r="BR137" t="str">
        <f>IF(OR(BR$5="",$S137=""),"",IFERROR(SUM(PRODUCT(INDEX(CMB[[BA_0O]:[BA_2O]],MATCH(ROUND(MIN(SUM(BR$4,$O137/1000),SUM($O137,BR$4/1000)),3),CMB[[Cmb_ID]:[Cmb_ID]],0),SUM(N(BR$1),N($R137),1)),CHOOSE(AC[[M]:[M]],1,1,0,AC[[AB]:[AB]])),PRODUCT(INDEX(CMB[[BD_0O]:[BD_2O]],MATCH(ROUND(MIN(SUM(BR$4,$O137/1000),SUM($O137,BR$4/1000)),3),CMB[[Cmb_ID]:[Cmb_ID]],0),SUM(N(BR$1),N($R137),1)),CHOOSE(AC[[M]:[M]],1,0,1,AC[[DB]:[DB]])),PRODUCT(SUM(ROUND(AVERAGE(VALUE(BR$3),VALUE($P137)),0),CHOOSE(IF(OR(BR$1,$R137),4,INDEX(CMB[[Res_Rare]:[Res_Rare]],MATCH(ROUND(MIN(SUM(BR$4,$O137/1000),SUM($O137,BR$4/1000)),3),CMB[[Cmb_ID]:[Cmb_ID]],0))),-1,-1,0,0)),IF(OR(BR$1,$R137),4,INDEX(CMB[[Cmb_Rare]:[Cmb_Rare]],MATCH(ROUND(MIN(SUM(BR$4,$O137/1000),SUM($O137,BR$4/1000)),3),CMB[[Cmb_ID]:[Cmb_ID]],0))),CHOOSE(AC[[M]:[M]],2,1,1,SUM(AC[[AB]:[DB]])))),""))</f>
        <v/>
      </c>
      <c r="BS137" t="str">
        <f>IF(OR(BS$5="",$S137=""),"",IFERROR(SUM(PRODUCT(INDEX(CMB[[BA_0O]:[BA_2O]],MATCH(ROUND(MIN(SUM(BS$4,$O137/1000),SUM($O137,BS$4/1000)),3),CMB[[Cmb_ID]:[Cmb_ID]],0),SUM(N(BS$1),N($R137),1)),CHOOSE(AC[[M]:[M]],1,1,0,AC[[AB]:[AB]])),PRODUCT(INDEX(CMB[[BD_0O]:[BD_2O]],MATCH(ROUND(MIN(SUM(BS$4,$O137/1000),SUM($O137,BS$4/1000)),3),CMB[[Cmb_ID]:[Cmb_ID]],0),SUM(N(BS$1),N($R137),1)),CHOOSE(AC[[M]:[M]],1,0,1,AC[[DB]:[DB]])),PRODUCT(SUM(ROUND(AVERAGE(VALUE(BS$3),VALUE($P137)),0),CHOOSE(IF(OR(BS$1,$R137),4,INDEX(CMB[[Res_Rare]:[Res_Rare]],MATCH(ROUND(MIN(SUM(BS$4,$O137/1000),SUM($O137,BS$4/1000)),3),CMB[[Cmb_ID]:[Cmb_ID]],0))),-1,-1,0,0)),IF(OR(BS$1,$R137),4,INDEX(CMB[[Cmb_Rare]:[Cmb_Rare]],MATCH(ROUND(MIN(SUM(BS$4,$O137/1000),SUM($O137,BS$4/1000)),3),CMB[[Cmb_ID]:[Cmb_ID]],0))),CHOOSE(AC[[M]:[M]],2,1,1,SUM(AC[[AB]:[DB]])))),""))</f>
        <v/>
      </c>
      <c r="BT137" t="str">
        <f>IF(OR(BT$5="",$S137=""),"",IFERROR(SUM(PRODUCT(INDEX(CMB[[BA_0O]:[BA_2O]],MATCH(ROUND(MIN(SUM(BT$4,$O137/1000),SUM($O137,BT$4/1000)),3),CMB[[Cmb_ID]:[Cmb_ID]],0),SUM(N(BT$1),N($R137),1)),CHOOSE(AC[[M]:[M]],1,1,0,AC[[AB]:[AB]])),PRODUCT(INDEX(CMB[[BD_0O]:[BD_2O]],MATCH(ROUND(MIN(SUM(BT$4,$O137/1000),SUM($O137,BT$4/1000)),3),CMB[[Cmb_ID]:[Cmb_ID]],0),SUM(N(BT$1),N($R137),1)),CHOOSE(AC[[M]:[M]],1,0,1,AC[[DB]:[DB]])),PRODUCT(SUM(ROUND(AVERAGE(VALUE(BT$3),VALUE($P137)),0),CHOOSE(IF(OR(BT$1,$R137),4,INDEX(CMB[[Res_Rare]:[Res_Rare]],MATCH(ROUND(MIN(SUM(BT$4,$O137/1000),SUM($O137,BT$4/1000)),3),CMB[[Cmb_ID]:[Cmb_ID]],0))),-1,-1,0,0)),IF(OR(BT$1,$R137),4,INDEX(CMB[[Cmb_Rare]:[Cmb_Rare]],MATCH(ROUND(MIN(SUM(BT$4,$O137/1000),SUM($O137,BT$4/1000)),3),CMB[[Cmb_ID]:[Cmb_ID]],0))),CHOOSE(AC[[M]:[M]],2,1,1,SUM(AC[[AB]:[DB]])))),""))</f>
        <v/>
      </c>
      <c r="BU137" t="str">
        <f>IF(OR(BU$5="",$S137=""),"",IFERROR(SUM(PRODUCT(INDEX(CMB[[BA_0O]:[BA_2O]],MATCH(ROUND(MIN(SUM(BU$4,$O137/1000),SUM($O137,BU$4/1000)),3),CMB[[Cmb_ID]:[Cmb_ID]],0),SUM(N(BU$1),N($R137),1)),CHOOSE(AC[[M]:[M]],1,1,0,AC[[AB]:[AB]])),PRODUCT(INDEX(CMB[[BD_0O]:[BD_2O]],MATCH(ROUND(MIN(SUM(BU$4,$O137/1000),SUM($O137,BU$4/1000)),3),CMB[[Cmb_ID]:[Cmb_ID]],0),SUM(N(BU$1),N($R137),1)),CHOOSE(AC[[M]:[M]],1,0,1,AC[[DB]:[DB]])),PRODUCT(SUM(ROUND(AVERAGE(VALUE(BU$3),VALUE($P137)),0),CHOOSE(IF(OR(BU$1,$R137),4,INDEX(CMB[[Res_Rare]:[Res_Rare]],MATCH(ROUND(MIN(SUM(BU$4,$O137/1000),SUM($O137,BU$4/1000)),3),CMB[[Cmb_ID]:[Cmb_ID]],0))),-1,-1,0,0)),IF(OR(BU$1,$R137),4,INDEX(CMB[[Cmb_Rare]:[Cmb_Rare]],MATCH(ROUND(MIN(SUM(BU$4,$O137/1000),SUM($O137,BU$4/1000)),3),CMB[[Cmb_ID]:[Cmb_ID]],0))),CHOOSE(AC[[M]:[M]],2,1,1,SUM(AC[[AB]:[DB]])))),""))</f>
        <v/>
      </c>
      <c r="BV137" t="str">
        <f>IF(OR(BV$5="",$S137=""),"",IFERROR(SUM(PRODUCT(INDEX(CMB[[BA_0O]:[BA_2O]],MATCH(ROUND(MIN(SUM(BV$4,$O137/1000),SUM($O137,BV$4/1000)),3),CMB[[Cmb_ID]:[Cmb_ID]],0),SUM(N(BV$1),N($R137),1)),CHOOSE(AC[[M]:[M]],1,1,0,AC[[AB]:[AB]])),PRODUCT(INDEX(CMB[[BD_0O]:[BD_2O]],MATCH(ROUND(MIN(SUM(BV$4,$O137/1000),SUM($O137,BV$4/1000)),3),CMB[[Cmb_ID]:[Cmb_ID]],0),SUM(N(BV$1),N($R137),1)),CHOOSE(AC[[M]:[M]],1,0,1,AC[[DB]:[DB]])),PRODUCT(SUM(ROUND(AVERAGE(VALUE(BV$3),VALUE($P137)),0),CHOOSE(IF(OR(BV$1,$R137),4,INDEX(CMB[[Res_Rare]:[Res_Rare]],MATCH(ROUND(MIN(SUM(BV$4,$O137/1000),SUM($O137,BV$4/1000)),3),CMB[[Cmb_ID]:[Cmb_ID]],0))),-1,-1,0,0)),IF(OR(BV$1,$R137),4,INDEX(CMB[[Cmb_Rare]:[Cmb_Rare]],MATCH(ROUND(MIN(SUM(BV$4,$O137/1000),SUM($O137,BV$4/1000)),3),CMB[[Cmb_ID]:[Cmb_ID]],0))),CHOOSE(AC[[M]:[M]],2,1,1,SUM(AC[[AB]:[DB]])))),""))</f>
        <v/>
      </c>
      <c r="BW137" t="str">
        <f>IF(OR(BW$5="",$S137=""),"",IFERROR(SUM(PRODUCT(INDEX(CMB[[BA_0O]:[BA_2O]],MATCH(ROUND(MIN(SUM(BW$4,$O137/1000),SUM($O137,BW$4/1000)),3),CMB[[Cmb_ID]:[Cmb_ID]],0),SUM(N(BW$1),N($R137),1)),CHOOSE(AC[[M]:[M]],1,1,0,AC[[AB]:[AB]])),PRODUCT(INDEX(CMB[[BD_0O]:[BD_2O]],MATCH(ROUND(MIN(SUM(BW$4,$O137/1000),SUM($O137,BW$4/1000)),3),CMB[[Cmb_ID]:[Cmb_ID]],0),SUM(N(BW$1),N($R137),1)),CHOOSE(AC[[M]:[M]],1,0,1,AC[[DB]:[DB]])),PRODUCT(SUM(ROUND(AVERAGE(VALUE(BW$3),VALUE($P137)),0),CHOOSE(IF(OR(BW$1,$R137),4,INDEX(CMB[[Res_Rare]:[Res_Rare]],MATCH(ROUND(MIN(SUM(BW$4,$O137/1000),SUM($O137,BW$4/1000)),3),CMB[[Cmb_ID]:[Cmb_ID]],0))),-1,-1,0,0)),IF(OR(BW$1,$R137),4,INDEX(CMB[[Cmb_Rare]:[Cmb_Rare]],MATCH(ROUND(MIN(SUM(BW$4,$O137/1000),SUM($O137,BW$4/1000)),3),CMB[[Cmb_ID]:[Cmb_ID]],0))),CHOOSE(AC[[M]:[M]],2,1,1,SUM(AC[[AB]:[DB]])))),""))</f>
        <v/>
      </c>
      <c r="BX137" t="str">
        <f>IF(OR(BX$5="",$S137=""),"",IFERROR(SUM(PRODUCT(INDEX(CMB[[BA_0O]:[BA_2O]],MATCH(ROUND(MIN(SUM(BX$4,$O137/1000),SUM($O137,BX$4/1000)),3),CMB[[Cmb_ID]:[Cmb_ID]],0),SUM(N(BX$1),N($R137),1)),CHOOSE(AC[[M]:[M]],1,1,0,AC[[AB]:[AB]])),PRODUCT(INDEX(CMB[[BD_0O]:[BD_2O]],MATCH(ROUND(MIN(SUM(BX$4,$O137/1000),SUM($O137,BX$4/1000)),3),CMB[[Cmb_ID]:[Cmb_ID]],0),SUM(N(BX$1),N($R137),1)),CHOOSE(AC[[M]:[M]],1,0,1,AC[[DB]:[DB]])),PRODUCT(SUM(ROUND(AVERAGE(VALUE(BX$3),VALUE($P137)),0),CHOOSE(IF(OR(BX$1,$R137),4,INDEX(CMB[[Res_Rare]:[Res_Rare]],MATCH(ROUND(MIN(SUM(BX$4,$O137/1000),SUM($O137,BX$4/1000)),3),CMB[[Cmb_ID]:[Cmb_ID]],0))),-1,-1,0,0)),IF(OR(BX$1,$R137),4,INDEX(CMB[[Cmb_Rare]:[Cmb_Rare]],MATCH(ROUND(MIN(SUM(BX$4,$O137/1000),SUM($O137,BX$4/1000)),3),CMB[[Cmb_ID]:[Cmb_ID]],0))),CHOOSE(AC[[M]:[M]],2,1,1,SUM(AC[[AB]:[DB]])))),""))</f>
        <v/>
      </c>
      <c r="BY137" t="str">
        <f>IF(OR(BY$5="",$S137=""),"",IFERROR(SUM(PRODUCT(INDEX(CMB[[BA_0O]:[BA_2O]],MATCH(ROUND(MIN(SUM(BY$4,$O137/1000),SUM($O137,BY$4/1000)),3),CMB[[Cmb_ID]:[Cmb_ID]],0),SUM(N(BY$1),N($R137),1)),CHOOSE(AC[[M]:[M]],1,1,0,AC[[AB]:[AB]])),PRODUCT(INDEX(CMB[[BD_0O]:[BD_2O]],MATCH(ROUND(MIN(SUM(BY$4,$O137/1000),SUM($O137,BY$4/1000)),3),CMB[[Cmb_ID]:[Cmb_ID]],0),SUM(N(BY$1),N($R137),1)),CHOOSE(AC[[M]:[M]],1,0,1,AC[[DB]:[DB]])),PRODUCT(SUM(ROUND(AVERAGE(VALUE(BY$3),VALUE($P137)),0),CHOOSE(IF(OR(BY$1,$R137),4,INDEX(CMB[[Res_Rare]:[Res_Rare]],MATCH(ROUND(MIN(SUM(BY$4,$O137/1000),SUM($O137,BY$4/1000)),3),CMB[[Cmb_ID]:[Cmb_ID]],0))),-1,-1,0,0)),IF(OR(BY$1,$R137),4,INDEX(CMB[[Cmb_Rare]:[Cmb_Rare]],MATCH(ROUND(MIN(SUM(BY$4,$O137/1000),SUM($O137,BY$4/1000)),3),CMB[[Cmb_ID]:[Cmb_ID]],0))),CHOOSE(AC[[M]:[M]],2,1,1,SUM(AC[[AB]:[DB]])))),""))</f>
        <v/>
      </c>
      <c r="BZ137" t="str">
        <f>IF(OR(BZ$5="",$S137=""),"",IFERROR(SUM(PRODUCT(INDEX(CMB[[BA_0O]:[BA_2O]],MATCH(ROUND(MIN(SUM(BZ$4,$O137/1000),SUM($O137,BZ$4/1000)),3),CMB[[Cmb_ID]:[Cmb_ID]],0),SUM(N(BZ$1),N($R137),1)),CHOOSE(AC[[M]:[M]],1,1,0,AC[[AB]:[AB]])),PRODUCT(INDEX(CMB[[BD_0O]:[BD_2O]],MATCH(ROUND(MIN(SUM(BZ$4,$O137/1000),SUM($O137,BZ$4/1000)),3),CMB[[Cmb_ID]:[Cmb_ID]],0),SUM(N(BZ$1),N($R137),1)),CHOOSE(AC[[M]:[M]],1,0,1,AC[[DB]:[DB]])),PRODUCT(SUM(ROUND(AVERAGE(VALUE(BZ$3),VALUE($P137)),0),CHOOSE(IF(OR(BZ$1,$R137),4,INDEX(CMB[[Res_Rare]:[Res_Rare]],MATCH(ROUND(MIN(SUM(BZ$4,$O137/1000),SUM($O137,BZ$4/1000)),3),CMB[[Cmb_ID]:[Cmb_ID]],0))),-1,-1,0,0)),IF(OR(BZ$1,$R137),4,INDEX(CMB[[Cmb_Rare]:[Cmb_Rare]],MATCH(ROUND(MIN(SUM(BZ$4,$O137/1000),SUM($O137,BZ$4/1000)),3),CMB[[Cmb_ID]:[Cmb_ID]],0))),CHOOSE(AC[[M]:[M]],2,1,1,SUM(AC[[AB]:[DB]])))),""))</f>
        <v/>
      </c>
      <c r="CA137" t="str">
        <f>IF(OR(CA$5="",$S137=""),"",IFERROR(SUM(PRODUCT(INDEX(CMB[[BA_0O]:[BA_2O]],MATCH(ROUND(MIN(SUM(CA$4,$O137/1000),SUM($O137,CA$4/1000)),3),CMB[[Cmb_ID]:[Cmb_ID]],0),SUM(N(CA$1),N($R137),1)),CHOOSE(AC[[M]:[M]],1,1,0,AC[[AB]:[AB]])),PRODUCT(INDEX(CMB[[BD_0O]:[BD_2O]],MATCH(ROUND(MIN(SUM(CA$4,$O137/1000),SUM($O137,CA$4/1000)),3),CMB[[Cmb_ID]:[Cmb_ID]],0),SUM(N(CA$1),N($R137),1)),CHOOSE(AC[[M]:[M]],1,0,1,AC[[DB]:[DB]])),PRODUCT(SUM(ROUND(AVERAGE(VALUE(CA$3),VALUE($P137)),0),CHOOSE(IF(OR(CA$1,$R137),4,INDEX(CMB[[Res_Rare]:[Res_Rare]],MATCH(ROUND(MIN(SUM(CA$4,$O137/1000),SUM($O137,CA$4/1000)),3),CMB[[Cmb_ID]:[Cmb_ID]],0))),-1,-1,0,0)),IF(OR(CA$1,$R137),4,INDEX(CMB[[Cmb_Rare]:[Cmb_Rare]],MATCH(ROUND(MIN(SUM(CA$4,$O137/1000),SUM($O137,CA$4/1000)),3),CMB[[Cmb_ID]:[Cmb_ID]],0))),CHOOSE(AC[[M]:[M]],2,1,1,SUM(AC[[AB]:[DB]])))),""))</f>
        <v/>
      </c>
      <c r="CB137" t="str">
        <f>IF(OR(CB$5="",$S137=""),"",IFERROR(SUM(PRODUCT(INDEX(CMB[[BA_0O]:[BA_2O]],MATCH(ROUND(MIN(SUM(CB$4,$O137/1000),SUM($O137,CB$4/1000)),3),CMB[[Cmb_ID]:[Cmb_ID]],0),SUM(N(CB$1),N($R137),1)),CHOOSE(AC[[M]:[M]],1,1,0,AC[[AB]:[AB]])),PRODUCT(INDEX(CMB[[BD_0O]:[BD_2O]],MATCH(ROUND(MIN(SUM(CB$4,$O137/1000),SUM($O137,CB$4/1000)),3),CMB[[Cmb_ID]:[Cmb_ID]],0),SUM(N(CB$1),N($R137),1)),CHOOSE(AC[[M]:[M]],1,0,1,AC[[DB]:[DB]])),PRODUCT(SUM(ROUND(AVERAGE(VALUE(CB$3),VALUE($P137)),0),CHOOSE(IF(OR(CB$1,$R137),4,INDEX(CMB[[Res_Rare]:[Res_Rare]],MATCH(ROUND(MIN(SUM(CB$4,$O137/1000),SUM($O137,CB$4/1000)),3),CMB[[Cmb_ID]:[Cmb_ID]],0))),-1,-1,0,0)),IF(OR(CB$1,$R137),4,INDEX(CMB[[Cmb_Rare]:[Cmb_Rare]],MATCH(ROUND(MIN(SUM(CB$4,$O137/1000),SUM($O137,CB$4/1000)),3),CMB[[Cmb_ID]:[Cmb_ID]],0))),CHOOSE(AC[[M]:[M]],2,1,1,SUM(AC[[AB]:[DB]])))),""))</f>
        <v/>
      </c>
      <c r="CC137" t="str">
        <f>IF(OR(CC$5="",$S137=""),"",IFERROR(SUM(PRODUCT(INDEX(CMB[[BA_0O]:[BA_2O]],MATCH(ROUND(MIN(SUM(CC$4,$O137/1000),SUM($O137,CC$4/1000)),3),CMB[[Cmb_ID]:[Cmb_ID]],0),SUM(N(CC$1),N($R137),1)),CHOOSE(AC[[M]:[M]],1,1,0,AC[[AB]:[AB]])),PRODUCT(INDEX(CMB[[BD_0O]:[BD_2O]],MATCH(ROUND(MIN(SUM(CC$4,$O137/1000),SUM($O137,CC$4/1000)),3),CMB[[Cmb_ID]:[Cmb_ID]],0),SUM(N(CC$1),N($R137),1)),CHOOSE(AC[[M]:[M]],1,0,1,AC[[DB]:[DB]])),PRODUCT(SUM(ROUND(AVERAGE(VALUE(CC$3),VALUE($P137)),0),CHOOSE(IF(OR(CC$1,$R137),4,INDEX(CMB[[Res_Rare]:[Res_Rare]],MATCH(ROUND(MIN(SUM(CC$4,$O137/1000),SUM($O137,CC$4/1000)),3),CMB[[Cmb_ID]:[Cmb_ID]],0))),-1,-1,0,0)),IF(OR(CC$1,$R137),4,INDEX(CMB[[Cmb_Rare]:[Cmb_Rare]],MATCH(ROUND(MIN(SUM(CC$4,$O137/1000),SUM($O137,CC$4/1000)),3),CMB[[Cmb_ID]:[Cmb_ID]],0))),CHOOSE(AC[[M]:[M]],2,1,1,SUM(AC[[AB]:[DB]])))),""))</f>
        <v/>
      </c>
      <c r="CD137" t="str">
        <f>IF(OR(CD$5="",$S137=""),"",IFERROR(SUM(PRODUCT(INDEX(CMB[[BA_0O]:[BA_2O]],MATCH(ROUND(MIN(SUM(CD$4,$O137/1000),SUM($O137,CD$4/1000)),3),CMB[[Cmb_ID]:[Cmb_ID]],0),SUM(N(CD$1),N($R137),1)),CHOOSE(AC[[M]:[M]],1,1,0,AC[[AB]:[AB]])),PRODUCT(INDEX(CMB[[BD_0O]:[BD_2O]],MATCH(ROUND(MIN(SUM(CD$4,$O137/1000),SUM($O137,CD$4/1000)),3),CMB[[Cmb_ID]:[Cmb_ID]],0),SUM(N(CD$1),N($R137),1)),CHOOSE(AC[[M]:[M]],1,0,1,AC[[DB]:[DB]])),PRODUCT(SUM(ROUND(AVERAGE(VALUE(CD$3),VALUE($P137)),0),CHOOSE(IF(OR(CD$1,$R137),4,INDEX(CMB[[Res_Rare]:[Res_Rare]],MATCH(ROUND(MIN(SUM(CD$4,$O137/1000),SUM($O137,CD$4/1000)),3),CMB[[Cmb_ID]:[Cmb_ID]],0))),-1,-1,0,0)),IF(OR(CD$1,$R137),4,INDEX(CMB[[Cmb_Rare]:[Cmb_Rare]],MATCH(ROUND(MIN(SUM(CD$4,$O137/1000),SUM($O137,CD$4/1000)),3),CMB[[Cmb_ID]:[Cmb_ID]],0))),CHOOSE(AC[[M]:[M]],2,1,1,SUM(AC[[AB]:[DB]])))),""))</f>
        <v/>
      </c>
      <c r="CE137" t="str">
        <f>IF(OR(CE$5="",$S137=""),"",IFERROR(SUM(PRODUCT(INDEX(CMB[[BA_0O]:[BA_2O]],MATCH(ROUND(MIN(SUM(CE$4,$O137/1000),SUM($O137,CE$4/1000)),3),CMB[[Cmb_ID]:[Cmb_ID]],0),SUM(N(CE$1),N($R137),1)),CHOOSE(AC[[M]:[M]],1,1,0,AC[[AB]:[AB]])),PRODUCT(INDEX(CMB[[BD_0O]:[BD_2O]],MATCH(ROUND(MIN(SUM(CE$4,$O137/1000),SUM($O137,CE$4/1000)),3),CMB[[Cmb_ID]:[Cmb_ID]],0),SUM(N(CE$1),N($R137),1)),CHOOSE(AC[[M]:[M]],1,0,1,AC[[DB]:[DB]])),PRODUCT(SUM(ROUND(AVERAGE(VALUE(CE$3),VALUE($P137)),0),CHOOSE(IF(OR(CE$1,$R137),4,INDEX(CMB[[Res_Rare]:[Res_Rare]],MATCH(ROUND(MIN(SUM(CE$4,$O137/1000),SUM($O137,CE$4/1000)),3),CMB[[Cmb_ID]:[Cmb_ID]],0))),-1,-1,0,0)),IF(OR(CE$1,$R137),4,INDEX(CMB[[Cmb_Rare]:[Cmb_Rare]],MATCH(ROUND(MIN(SUM(CE$4,$O137/1000),SUM($O137,CE$4/1000)),3),CMB[[Cmb_ID]:[Cmb_ID]],0))),CHOOSE(AC[[M]:[M]],2,1,1,SUM(AC[[AB]:[DB]])))),""))</f>
        <v/>
      </c>
      <c r="CF137" t="str">
        <f>IF(OR(CF$5="",$S137=""),"",IFERROR(SUM(PRODUCT(INDEX(CMB[[BA_0O]:[BA_2O]],MATCH(ROUND(MIN(SUM(CF$4,$O137/1000),SUM($O137,CF$4/1000)),3),CMB[[Cmb_ID]:[Cmb_ID]],0),SUM(N(CF$1),N($R137),1)),CHOOSE(AC[[M]:[M]],1,1,0,AC[[AB]:[AB]])),PRODUCT(INDEX(CMB[[BD_0O]:[BD_2O]],MATCH(ROUND(MIN(SUM(CF$4,$O137/1000),SUM($O137,CF$4/1000)),3),CMB[[Cmb_ID]:[Cmb_ID]],0),SUM(N(CF$1),N($R137),1)),CHOOSE(AC[[M]:[M]],1,0,1,AC[[DB]:[DB]])),PRODUCT(SUM(ROUND(AVERAGE(VALUE(CF$3),VALUE($P137)),0),CHOOSE(IF(OR(CF$1,$R137),4,INDEX(CMB[[Res_Rare]:[Res_Rare]],MATCH(ROUND(MIN(SUM(CF$4,$O137/1000),SUM($O137,CF$4/1000)),3),CMB[[Cmb_ID]:[Cmb_ID]],0))),-1,-1,0,0)),IF(OR(CF$1,$R137),4,INDEX(CMB[[Cmb_Rare]:[Cmb_Rare]],MATCH(ROUND(MIN(SUM(CF$4,$O137/1000),SUM($O137,CF$4/1000)),3),CMB[[Cmb_ID]:[Cmb_ID]],0))),CHOOSE(AC[[M]:[M]],2,1,1,SUM(AC[[AB]:[DB]])))),""))</f>
        <v/>
      </c>
      <c r="CG137" t="str">
        <f>IF(OR(CG$5="",$S137=""),"",IFERROR(SUM(PRODUCT(INDEX(CMB[[BA_0O]:[BA_2O]],MATCH(ROUND(MIN(SUM(CG$4,$O137/1000),SUM($O137,CG$4/1000)),3),CMB[[Cmb_ID]:[Cmb_ID]],0),SUM(N(CG$1),N($R137),1)),CHOOSE(AC[[M]:[M]],1,1,0,AC[[AB]:[AB]])),PRODUCT(INDEX(CMB[[BD_0O]:[BD_2O]],MATCH(ROUND(MIN(SUM(CG$4,$O137/1000),SUM($O137,CG$4/1000)),3),CMB[[Cmb_ID]:[Cmb_ID]],0),SUM(N(CG$1),N($R137),1)),CHOOSE(AC[[M]:[M]],1,0,1,AC[[DB]:[DB]])),PRODUCT(SUM(ROUND(AVERAGE(VALUE(CG$3),VALUE($P137)),0),CHOOSE(IF(OR(CG$1,$R137),4,INDEX(CMB[[Res_Rare]:[Res_Rare]],MATCH(ROUND(MIN(SUM(CG$4,$O137/1000),SUM($O137,CG$4/1000)),3),CMB[[Cmb_ID]:[Cmb_ID]],0))),-1,-1,0,0)),IF(OR(CG$1,$R137),4,INDEX(CMB[[Cmb_Rare]:[Cmb_Rare]],MATCH(ROUND(MIN(SUM(CG$4,$O137/1000),SUM($O137,CG$4/1000)),3),CMB[[Cmb_ID]:[Cmb_ID]],0))),CHOOSE(AC[[M]:[M]],2,1,1,SUM(AC[[AB]:[DB]])))),""))</f>
        <v/>
      </c>
      <c r="CH137" t="str">
        <f>IF(OR(CH$5="",$S137=""),"",IFERROR(SUM(PRODUCT(INDEX(CMB[[BA_0O]:[BA_2O]],MATCH(ROUND(MIN(SUM(CH$4,$O137/1000),SUM($O137,CH$4/1000)),3),CMB[[Cmb_ID]:[Cmb_ID]],0),SUM(N(CH$1),N($R137),1)),CHOOSE(AC[[M]:[M]],1,1,0,AC[[AB]:[AB]])),PRODUCT(INDEX(CMB[[BD_0O]:[BD_2O]],MATCH(ROUND(MIN(SUM(CH$4,$O137/1000),SUM($O137,CH$4/1000)),3),CMB[[Cmb_ID]:[Cmb_ID]],0),SUM(N(CH$1),N($R137),1)),CHOOSE(AC[[M]:[M]],1,0,1,AC[[DB]:[DB]])),PRODUCT(SUM(ROUND(AVERAGE(VALUE(CH$3),VALUE($P137)),0),CHOOSE(IF(OR(CH$1,$R137),4,INDEX(CMB[[Res_Rare]:[Res_Rare]],MATCH(ROUND(MIN(SUM(CH$4,$O137/1000),SUM($O137,CH$4/1000)),3),CMB[[Cmb_ID]:[Cmb_ID]],0))),-1,-1,0,0)),IF(OR(CH$1,$R137),4,INDEX(CMB[[Cmb_Rare]:[Cmb_Rare]],MATCH(ROUND(MIN(SUM(CH$4,$O137/1000),SUM($O137,CH$4/1000)),3),CMB[[Cmb_ID]:[Cmb_ID]],0))),CHOOSE(AC[[M]:[M]],2,1,1,SUM(AC[[AB]:[DB]])))),""))</f>
        <v/>
      </c>
      <c r="CI137" t="str">
        <f>IF(OR(CI$5="",$S137=""),"",IFERROR(SUM(PRODUCT(INDEX(CMB[[BA_0O]:[BA_2O]],MATCH(ROUND(MIN(SUM(CI$4,$O137/1000),SUM($O137,CI$4/1000)),3),CMB[[Cmb_ID]:[Cmb_ID]],0),SUM(N(CI$1),N($R137),1)),CHOOSE(AC[[M]:[M]],1,1,0,AC[[AB]:[AB]])),PRODUCT(INDEX(CMB[[BD_0O]:[BD_2O]],MATCH(ROUND(MIN(SUM(CI$4,$O137/1000),SUM($O137,CI$4/1000)),3),CMB[[Cmb_ID]:[Cmb_ID]],0),SUM(N(CI$1),N($R137),1)),CHOOSE(AC[[M]:[M]],1,0,1,AC[[DB]:[DB]])),PRODUCT(SUM(ROUND(AVERAGE(VALUE(CI$3),VALUE($P137)),0),CHOOSE(IF(OR(CI$1,$R137),4,INDEX(CMB[[Res_Rare]:[Res_Rare]],MATCH(ROUND(MIN(SUM(CI$4,$O137/1000),SUM($O137,CI$4/1000)),3),CMB[[Cmb_ID]:[Cmb_ID]],0))),-1,-1,0,0)),IF(OR(CI$1,$R137),4,INDEX(CMB[[Cmb_Rare]:[Cmb_Rare]],MATCH(ROUND(MIN(SUM(CI$4,$O137/1000),SUM($O137,CI$4/1000)),3),CMB[[Cmb_ID]:[Cmb_ID]],0))),CHOOSE(AC[[M]:[M]],2,1,1,SUM(AC[[AB]:[DB]])))),""))</f>
        <v/>
      </c>
      <c r="CJ137" t="str">
        <f>IF(OR(CJ$5="",$S137=""),"",IFERROR(SUM(PRODUCT(INDEX(CMB[[BA_0O]:[BA_2O]],MATCH(ROUND(MIN(SUM(CJ$4,$O137/1000),SUM($O137,CJ$4/1000)),3),CMB[[Cmb_ID]:[Cmb_ID]],0),SUM(N(CJ$1),N($R137),1)),CHOOSE(AC[[M]:[M]],1,1,0,AC[[AB]:[AB]])),PRODUCT(INDEX(CMB[[BD_0O]:[BD_2O]],MATCH(ROUND(MIN(SUM(CJ$4,$O137/1000),SUM($O137,CJ$4/1000)),3),CMB[[Cmb_ID]:[Cmb_ID]],0),SUM(N(CJ$1),N($R137),1)),CHOOSE(AC[[M]:[M]],1,0,1,AC[[DB]:[DB]])),PRODUCT(SUM(ROUND(AVERAGE(VALUE(CJ$3),VALUE($P137)),0),CHOOSE(IF(OR(CJ$1,$R137),4,INDEX(CMB[[Res_Rare]:[Res_Rare]],MATCH(ROUND(MIN(SUM(CJ$4,$O137/1000),SUM($O137,CJ$4/1000)),3),CMB[[Cmb_ID]:[Cmb_ID]],0))),-1,-1,0,0)),IF(OR(CJ$1,$R137),4,INDEX(CMB[[Cmb_Rare]:[Cmb_Rare]],MATCH(ROUND(MIN(SUM(CJ$4,$O137/1000),SUM($O137,CJ$4/1000)),3),CMB[[Cmb_ID]:[Cmb_ID]],0))),CHOOSE(AC[[M]:[M]],2,1,1,SUM(AC[[AB]:[DB]])))),""))</f>
        <v/>
      </c>
      <c r="CK137" t="str">
        <f>IF(OR(CK$5="",$S137=""),"",IFERROR(SUM(PRODUCT(INDEX(CMB[[BA_0O]:[BA_2O]],MATCH(ROUND(MIN(SUM(CK$4,$O137/1000),SUM($O137,CK$4/1000)),3),CMB[[Cmb_ID]:[Cmb_ID]],0),SUM(N(CK$1),N($R137),1)),CHOOSE(AC[[M]:[M]],1,1,0,AC[[AB]:[AB]])),PRODUCT(INDEX(CMB[[BD_0O]:[BD_2O]],MATCH(ROUND(MIN(SUM(CK$4,$O137/1000),SUM($O137,CK$4/1000)),3),CMB[[Cmb_ID]:[Cmb_ID]],0),SUM(N(CK$1),N($R137),1)),CHOOSE(AC[[M]:[M]],1,0,1,AC[[DB]:[DB]])),PRODUCT(SUM(ROUND(AVERAGE(VALUE(CK$3),VALUE($P137)),0),CHOOSE(IF(OR(CK$1,$R137),4,INDEX(CMB[[Res_Rare]:[Res_Rare]],MATCH(ROUND(MIN(SUM(CK$4,$O137/1000),SUM($O137,CK$4/1000)),3),CMB[[Cmb_ID]:[Cmb_ID]],0))),-1,-1,0,0)),IF(OR(CK$1,$R137),4,INDEX(CMB[[Cmb_Rare]:[Cmb_Rare]],MATCH(ROUND(MIN(SUM(CK$4,$O137/1000),SUM($O137,CK$4/1000)),3),CMB[[Cmb_ID]:[Cmb_ID]],0))),CHOOSE(AC[[M]:[M]],2,1,1,SUM(AC[[AB]:[DB]])))),""))</f>
        <v/>
      </c>
      <c r="CL137" t="str">
        <f>IF(OR(CL$5="",$S137=""),"",IFERROR(SUM(PRODUCT(INDEX(CMB[[BA_0O]:[BA_2O]],MATCH(ROUND(MIN(SUM(CL$4,$O137/1000),SUM($O137,CL$4/1000)),3),CMB[[Cmb_ID]:[Cmb_ID]],0),SUM(N(CL$1),N($R137),1)),CHOOSE(AC[[M]:[M]],1,1,0,AC[[AB]:[AB]])),PRODUCT(INDEX(CMB[[BD_0O]:[BD_2O]],MATCH(ROUND(MIN(SUM(CL$4,$O137/1000),SUM($O137,CL$4/1000)),3),CMB[[Cmb_ID]:[Cmb_ID]],0),SUM(N(CL$1),N($R137),1)),CHOOSE(AC[[M]:[M]],1,0,1,AC[[DB]:[DB]])),PRODUCT(SUM(ROUND(AVERAGE(VALUE(CL$3),VALUE($P137)),0),CHOOSE(IF(OR(CL$1,$R137),4,INDEX(CMB[[Res_Rare]:[Res_Rare]],MATCH(ROUND(MIN(SUM(CL$4,$O137/1000),SUM($O137,CL$4/1000)),3),CMB[[Cmb_ID]:[Cmb_ID]],0))),-1,-1,0,0)),IF(OR(CL$1,$R137),4,INDEX(CMB[[Cmb_Rare]:[Cmb_Rare]],MATCH(ROUND(MIN(SUM(CL$4,$O137/1000),SUM($O137,CL$4/1000)),3),CMB[[Cmb_ID]:[Cmb_ID]],0))),CHOOSE(AC[[M]:[M]],2,1,1,SUM(AC[[AB]:[DB]])))),""))</f>
        <v/>
      </c>
      <c r="CM137" t="str">
        <f>IF(OR(CM$5="",$S137=""),"",IFERROR(SUM(PRODUCT(INDEX(CMB[[BA_0O]:[BA_2O]],MATCH(ROUND(MIN(SUM(CM$4,$O137/1000),SUM($O137,CM$4/1000)),3),CMB[[Cmb_ID]:[Cmb_ID]],0),SUM(N(CM$1),N($R137),1)),CHOOSE(AC[[M]:[M]],1,1,0,AC[[AB]:[AB]])),PRODUCT(INDEX(CMB[[BD_0O]:[BD_2O]],MATCH(ROUND(MIN(SUM(CM$4,$O137/1000),SUM($O137,CM$4/1000)),3),CMB[[Cmb_ID]:[Cmb_ID]],0),SUM(N(CM$1),N($R137),1)),CHOOSE(AC[[M]:[M]],1,0,1,AC[[DB]:[DB]])),PRODUCT(SUM(ROUND(AVERAGE(VALUE(CM$3),VALUE($P137)),0),CHOOSE(IF(OR(CM$1,$R137),4,INDEX(CMB[[Res_Rare]:[Res_Rare]],MATCH(ROUND(MIN(SUM(CM$4,$O137/1000),SUM($O137,CM$4/1000)),3),CMB[[Cmb_ID]:[Cmb_ID]],0))),-1,-1,0,0)),IF(OR(CM$1,$R137),4,INDEX(CMB[[Cmb_Rare]:[Cmb_Rare]],MATCH(ROUND(MIN(SUM(CM$4,$O137/1000),SUM($O137,CM$4/1000)),3),CMB[[Cmb_ID]:[Cmb_ID]],0))),CHOOSE(AC[[M]:[M]],2,1,1,SUM(AC[[AB]:[DB]])))),""))</f>
        <v/>
      </c>
      <c r="CN137" t="str">
        <f>IF(OR(CN$5="",$S137=""),"",IFERROR(SUM(PRODUCT(INDEX(CMB[[BA_0O]:[BA_2O]],MATCH(ROUND(MIN(SUM(CN$4,$O137/1000),SUM($O137,CN$4/1000)),3),CMB[[Cmb_ID]:[Cmb_ID]],0),SUM(N(CN$1),N($R137),1)),CHOOSE(AC[[M]:[M]],1,1,0,AC[[AB]:[AB]])),PRODUCT(INDEX(CMB[[BD_0O]:[BD_2O]],MATCH(ROUND(MIN(SUM(CN$4,$O137/1000),SUM($O137,CN$4/1000)),3),CMB[[Cmb_ID]:[Cmb_ID]],0),SUM(N(CN$1),N($R137),1)),CHOOSE(AC[[M]:[M]],1,0,1,AC[[DB]:[DB]])),PRODUCT(SUM(ROUND(AVERAGE(VALUE(CN$3),VALUE($P137)),0),CHOOSE(IF(OR(CN$1,$R137),4,INDEX(CMB[[Res_Rare]:[Res_Rare]],MATCH(ROUND(MIN(SUM(CN$4,$O137/1000),SUM($O137,CN$4/1000)),3),CMB[[Cmb_ID]:[Cmb_ID]],0))),-1,-1,0,0)),IF(OR(CN$1,$R137),4,INDEX(CMB[[Cmb_Rare]:[Cmb_Rare]],MATCH(ROUND(MIN(SUM(CN$4,$O137/1000),SUM($O137,CN$4/1000)),3),CMB[[Cmb_ID]:[Cmb_ID]],0))),CHOOSE(AC[[M]:[M]],2,1,1,SUM(AC[[AB]:[DB]])))),""))</f>
        <v/>
      </c>
      <c r="CO137" t="str">
        <f>IF(OR(CO$5="",$S137=""),"",IFERROR(SUM(PRODUCT(INDEX(CMB[[BA_0O]:[BA_2O]],MATCH(ROUND(MIN(SUM(CO$4,$O137/1000),SUM($O137,CO$4/1000)),3),CMB[[Cmb_ID]:[Cmb_ID]],0),SUM(N(CO$1),N($R137),1)),CHOOSE(AC[[M]:[M]],1,1,0,AC[[AB]:[AB]])),PRODUCT(INDEX(CMB[[BD_0O]:[BD_2O]],MATCH(ROUND(MIN(SUM(CO$4,$O137/1000),SUM($O137,CO$4/1000)),3),CMB[[Cmb_ID]:[Cmb_ID]],0),SUM(N(CO$1),N($R137),1)),CHOOSE(AC[[M]:[M]],1,0,1,AC[[DB]:[DB]])),PRODUCT(SUM(ROUND(AVERAGE(VALUE(CO$3),VALUE($P137)),0),CHOOSE(IF(OR(CO$1,$R137),4,INDEX(CMB[[Res_Rare]:[Res_Rare]],MATCH(ROUND(MIN(SUM(CO$4,$O137/1000),SUM($O137,CO$4/1000)),3),CMB[[Cmb_ID]:[Cmb_ID]],0))),-1,-1,0,0)),IF(OR(CO$1,$R137),4,INDEX(CMB[[Cmb_Rare]:[Cmb_Rare]],MATCH(ROUND(MIN(SUM(CO$4,$O137/1000),SUM($O137,CO$4/1000)),3),CMB[[Cmb_ID]:[Cmb_ID]],0))),CHOOSE(AC[[M]:[M]],2,1,1,SUM(AC[[AB]:[DB]])))),""))</f>
        <v/>
      </c>
      <c r="CP137" t="str">
        <f>IF(OR(CP$5="",$S137=""),"",IFERROR(SUM(PRODUCT(INDEX(CMB[[BA_0O]:[BA_2O]],MATCH(ROUND(MIN(SUM(CP$4,$O137/1000),SUM($O137,CP$4/1000)),3),CMB[[Cmb_ID]:[Cmb_ID]],0),SUM(N(CP$1),N($R137),1)),CHOOSE(AC[[M]:[M]],1,1,0,AC[[AB]:[AB]])),PRODUCT(INDEX(CMB[[BD_0O]:[BD_2O]],MATCH(ROUND(MIN(SUM(CP$4,$O137/1000),SUM($O137,CP$4/1000)),3),CMB[[Cmb_ID]:[Cmb_ID]],0),SUM(N(CP$1),N($R137),1)),CHOOSE(AC[[M]:[M]],1,0,1,AC[[DB]:[DB]])),PRODUCT(SUM(ROUND(AVERAGE(VALUE(CP$3),VALUE($P137)),0),CHOOSE(IF(OR(CP$1,$R137),4,INDEX(CMB[[Res_Rare]:[Res_Rare]],MATCH(ROUND(MIN(SUM(CP$4,$O137/1000),SUM($O137,CP$4/1000)),3),CMB[[Cmb_ID]:[Cmb_ID]],0))),-1,-1,0,0)),IF(OR(CP$1,$R137),4,INDEX(CMB[[Cmb_Rare]:[Cmb_Rare]],MATCH(ROUND(MIN(SUM(CP$4,$O137/1000),SUM($O137,CP$4/1000)),3),CMB[[Cmb_ID]:[Cmb_ID]],0))),CHOOSE(AC[[M]:[M]],2,1,1,SUM(AC[[AB]:[DB]])))),""))</f>
        <v/>
      </c>
      <c r="CQ137" t="str">
        <f>IF(OR(CQ$5="",$S137=""),"",IFERROR(SUM(PRODUCT(INDEX(CMB[[BA_0O]:[BA_2O]],MATCH(ROUND(MIN(SUM(CQ$4,$O137/1000),SUM($O137,CQ$4/1000)),3),CMB[[Cmb_ID]:[Cmb_ID]],0),SUM(N(CQ$1),N($R137),1)),CHOOSE(AC[[M]:[M]],1,1,0,AC[[AB]:[AB]])),PRODUCT(INDEX(CMB[[BD_0O]:[BD_2O]],MATCH(ROUND(MIN(SUM(CQ$4,$O137/1000),SUM($O137,CQ$4/1000)),3),CMB[[Cmb_ID]:[Cmb_ID]],0),SUM(N(CQ$1),N($R137),1)),CHOOSE(AC[[M]:[M]],1,0,1,AC[[DB]:[DB]])),PRODUCT(SUM(ROUND(AVERAGE(VALUE(CQ$3),VALUE($P137)),0),CHOOSE(IF(OR(CQ$1,$R137),4,INDEX(CMB[[Res_Rare]:[Res_Rare]],MATCH(ROUND(MIN(SUM(CQ$4,$O137/1000),SUM($O137,CQ$4/1000)),3),CMB[[Cmb_ID]:[Cmb_ID]],0))),-1,-1,0,0)),IF(OR(CQ$1,$R137),4,INDEX(CMB[[Cmb_Rare]:[Cmb_Rare]],MATCH(ROUND(MIN(SUM(CQ$4,$O137/1000),SUM($O137,CQ$4/1000)),3),CMB[[Cmb_ID]:[Cmb_ID]],0))),CHOOSE(AC[[M]:[M]],2,1,1,SUM(AC[[AB]:[DB]])))),""))</f>
        <v/>
      </c>
      <c r="CR137" t="str">
        <f>IF(OR(CR$5="",$S137=""),"",IFERROR(SUM(PRODUCT(INDEX(CMB[[BA_0O]:[BA_2O]],MATCH(ROUND(MIN(SUM(CR$4,$O137/1000),SUM($O137,CR$4/1000)),3),CMB[[Cmb_ID]:[Cmb_ID]],0),SUM(N(CR$1),N($R137),1)),CHOOSE(AC[[M]:[M]],1,1,0,AC[[AB]:[AB]])),PRODUCT(INDEX(CMB[[BD_0O]:[BD_2O]],MATCH(ROUND(MIN(SUM(CR$4,$O137/1000),SUM($O137,CR$4/1000)),3),CMB[[Cmb_ID]:[Cmb_ID]],0),SUM(N(CR$1),N($R137),1)),CHOOSE(AC[[M]:[M]],1,0,1,AC[[DB]:[DB]])),PRODUCT(SUM(ROUND(AVERAGE(VALUE(CR$3),VALUE($P137)),0),CHOOSE(IF(OR(CR$1,$R137),4,INDEX(CMB[[Res_Rare]:[Res_Rare]],MATCH(ROUND(MIN(SUM(CR$4,$O137/1000),SUM($O137,CR$4/1000)),3),CMB[[Cmb_ID]:[Cmb_ID]],0))),-1,-1,0,0)),IF(OR(CR$1,$R137),4,INDEX(CMB[[Cmb_Rare]:[Cmb_Rare]],MATCH(ROUND(MIN(SUM(CR$4,$O137/1000),SUM($O137,CR$4/1000)),3),CMB[[Cmb_ID]:[Cmb_ID]],0))),CHOOSE(AC[[M]:[M]],2,1,1,SUM(AC[[AB]:[DB]])))),""))</f>
        <v/>
      </c>
      <c r="CS137" t="str">
        <f>IF(OR(CS$5="",$S137=""),"",IFERROR(SUM(PRODUCT(INDEX(CMB[[BA_0O]:[BA_2O]],MATCH(ROUND(MIN(SUM(CS$4,$O137/1000),SUM($O137,CS$4/1000)),3),CMB[[Cmb_ID]:[Cmb_ID]],0),SUM(N(CS$1),N($R137),1)),CHOOSE(AC[[M]:[M]],1,1,0,AC[[AB]:[AB]])),PRODUCT(INDEX(CMB[[BD_0O]:[BD_2O]],MATCH(ROUND(MIN(SUM(CS$4,$O137/1000),SUM($O137,CS$4/1000)),3),CMB[[Cmb_ID]:[Cmb_ID]],0),SUM(N(CS$1),N($R137),1)),CHOOSE(AC[[M]:[M]],1,0,1,AC[[DB]:[DB]])),PRODUCT(SUM(ROUND(AVERAGE(VALUE(CS$3),VALUE($P137)),0),CHOOSE(IF(OR(CS$1,$R137),4,INDEX(CMB[[Res_Rare]:[Res_Rare]],MATCH(ROUND(MIN(SUM(CS$4,$O137/1000),SUM($O137,CS$4/1000)),3),CMB[[Cmb_ID]:[Cmb_ID]],0))),-1,-1,0,0)),IF(OR(CS$1,$R137),4,INDEX(CMB[[Cmb_Rare]:[Cmb_Rare]],MATCH(ROUND(MIN(SUM(CS$4,$O137/1000),SUM($O137,CS$4/1000)),3),CMB[[Cmb_ID]:[Cmb_ID]],0))),CHOOSE(AC[[M]:[M]],2,1,1,SUM(AC[[AB]:[DB]])))),""))</f>
        <v/>
      </c>
      <c r="CT137" t="str">
        <f>IF(OR(CT$5="",$S137=""),"",IFERROR(SUM(PRODUCT(INDEX(CMB[[BA_0O]:[BA_2O]],MATCH(ROUND(MIN(SUM(CT$4,$O137/1000),SUM($O137,CT$4/1000)),3),CMB[[Cmb_ID]:[Cmb_ID]],0),SUM(N(CT$1),N($R137),1)),CHOOSE(AC[[M]:[M]],1,1,0,AC[[AB]:[AB]])),PRODUCT(INDEX(CMB[[BD_0O]:[BD_2O]],MATCH(ROUND(MIN(SUM(CT$4,$O137/1000),SUM($O137,CT$4/1000)),3),CMB[[Cmb_ID]:[Cmb_ID]],0),SUM(N(CT$1),N($R137),1)),CHOOSE(AC[[M]:[M]],1,0,1,AC[[DB]:[DB]])),PRODUCT(SUM(ROUND(AVERAGE(VALUE(CT$3),VALUE($P137)),0),CHOOSE(IF(OR(CT$1,$R137),4,INDEX(CMB[[Res_Rare]:[Res_Rare]],MATCH(ROUND(MIN(SUM(CT$4,$O137/1000),SUM($O137,CT$4/1000)),3),CMB[[Cmb_ID]:[Cmb_ID]],0))),-1,-1,0,0)),IF(OR(CT$1,$R137),4,INDEX(CMB[[Cmb_Rare]:[Cmb_Rare]],MATCH(ROUND(MIN(SUM(CT$4,$O137/1000),SUM($O137,CT$4/1000)),3),CMB[[Cmb_ID]:[Cmb_ID]],0))),CHOOSE(AC[[M]:[M]],2,1,1,SUM(AC[[AB]:[DB]])))),""))</f>
        <v/>
      </c>
      <c r="CU137" t="str">
        <f>IF(OR(CU$5="",$S137=""),"",IFERROR(SUM(PRODUCT(INDEX(CMB[[BA_0O]:[BA_2O]],MATCH(ROUND(MIN(SUM(CU$4,$O137/1000),SUM($O137,CU$4/1000)),3),CMB[[Cmb_ID]:[Cmb_ID]],0),SUM(N(CU$1),N($R137),1)),CHOOSE(AC[[M]:[M]],1,1,0,AC[[AB]:[AB]])),PRODUCT(INDEX(CMB[[BD_0O]:[BD_2O]],MATCH(ROUND(MIN(SUM(CU$4,$O137/1000),SUM($O137,CU$4/1000)),3),CMB[[Cmb_ID]:[Cmb_ID]],0),SUM(N(CU$1),N($R137),1)),CHOOSE(AC[[M]:[M]],1,0,1,AC[[DB]:[DB]])),PRODUCT(SUM(ROUND(AVERAGE(VALUE(CU$3),VALUE($P137)),0),CHOOSE(IF(OR(CU$1,$R137),4,INDEX(CMB[[Res_Rare]:[Res_Rare]],MATCH(ROUND(MIN(SUM(CU$4,$O137/1000),SUM($O137,CU$4/1000)),3),CMB[[Cmb_ID]:[Cmb_ID]],0))),-1,-1,0,0)),IF(OR(CU$1,$R137),4,INDEX(CMB[[Cmb_Rare]:[Cmb_Rare]],MATCH(ROUND(MIN(SUM(CU$4,$O137/1000),SUM($O137,CU$4/1000)),3),CMB[[Cmb_ID]:[Cmb_ID]],0))),CHOOSE(AC[[M]:[M]],2,1,1,SUM(AC[[AB]:[DB]])))),""))</f>
        <v/>
      </c>
      <c r="CV137" t="str">
        <f>IF(OR(CV$5="",$S137=""),"",IFERROR(SUM(PRODUCT(INDEX(CMB[[BA_0O]:[BA_2O]],MATCH(ROUND(MIN(SUM(CV$4,$O137/1000),SUM($O137,CV$4/1000)),3),CMB[[Cmb_ID]:[Cmb_ID]],0),SUM(N(CV$1),N($R137),1)),CHOOSE(AC[[M]:[M]],1,1,0,AC[[AB]:[AB]])),PRODUCT(INDEX(CMB[[BD_0O]:[BD_2O]],MATCH(ROUND(MIN(SUM(CV$4,$O137/1000),SUM($O137,CV$4/1000)),3),CMB[[Cmb_ID]:[Cmb_ID]],0),SUM(N(CV$1),N($R137),1)),CHOOSE(AC[[M]:[M]],1,0,1,AC[[DB]:[DB]])),PRODUCT(SUM(ROUND(AVERAGE(VALUE(CV$3),VALUE($P137)),0),CHOOSE(IF(OR(CV$1,$R137),4,INDEX(CMB[[Res_Rare]:[Res_Rare]],MATCH(ROUND(MIN(SUM(CV$4,$O137/1000),SUM($O137,CV$4/1000)),3),CMB[[Cmb_ID]:[Cmb_ID]],0))),-1,-1,0,0)),IF(OR(CV$1,$R137),4,INDEX(CMB[[Cmb_Rare]:[Cmb_Rare]],MATCH(ROUND(MIN(SUM(CV$4,$O137/1000),SUM($O137,CV$4/1000)),3),CMB[[Cmb_ID]:[Cmb_ID]],0))),CHOOSE(AC[[M]:[M]],2,1,1,SUM(AC[[AB]:[DB]])))),""))</f>
        <v/>
      </c>
      <c r="CW137" t="str">
        <f>IF(OR(CW$5="",$S137=""),"",IFERROR(SUM(PRODUCT(INDEX(CMB[[BA_0O]:[BA_2O]],MATCH(ROUND(MIN(SUM(CW$4,$O137/1000),SUM($O137,CW$4/1000)),3),CMB[[Cmb_ID]:[Cmb_ID]],0),SUM(N(CW$1),N($R137),1)),CHOOSE(AC[[M]:[M]],1,1,0,AC[[AB]:[AB]])),PRODUCT(INDEX(CMB[[BD_0O]:[BD_2O]],MATCH(ROUND(MIN(SUM(CW$4,$O137/1000),SUM($O137,CW$4/1000)),3),CMB[[Cmb_ID]:[Cmb_ID]],0),SUM(N(CW$1),N($R137),1)),CHOOSE(AC[[M]:[M]],1,0,1,AC[[DB]:[DB]])),PRODUCT(SUM(ROUND(AVERAGE(VALUE(CW$3),VALUE($P137)),0),CHOOSE(IF(OR(CW$1,$R137),4,INDEX(CMB[[Res_Rare]:[Res_Rare]],MATCH(ROUND(MIN(SUM(CW$4,$O137/1000),SUM($O137,CW$4/1000)),3),CMB[[Cmb_ID]:[Cmb_ID]],0))),-1,-1,0,0)),IF(OR(CW$1,$R137),4,INDEX(CMB[[Cmb_Rare]:[Cmb_Rare]],MATCH(ROUND(MIN(SUM(CW$4,$O137/1000),SUM($O137,CW$4/1000)),3),CMB[[Cmb_ID]:[Cmb_ID]],0))),CHOOSE(AC[[M]:[M]],2,1,1,SUM(AC[[AB]:[DB]])))),""))</f>
        <v/>
      </c>
      <c r="CX137" t="str">
        <f>IF(OR(CX$5="",$S137=""),"",IFERROR(SUM(PRODUCT(INDEX(CMB[[BA_0O]:[BA_2O]],MATCH(ROUND(MIN(SUM(CX$4,$O137/1000),SUM($O137,CX$4/1000)),3),CMB[[Cmb_ID]:[Cmb_ID]],0),SUM(N(CX$1),N($R137),1)),CHOOSE(AC[[M]:[M]],1,1,0,AC[[AB]:[AB]])),PRODUCT(INDEX(CMB[[BD_0O]:[BD_2O]],MATCH(ROUND(MIN(SUM(CX$4,$O137/1000),SUM($O137,CX$4/1000)),3),CMB[[Cmb_ID]:[Cmb_ID]],0),SUM(N(CX$1),N($R137),1)),CHOOSE(AC[[M]:[M]],1,0,1,AC[[DB]:[DB]])),PRODUCT(SUM(ROUND(AVERAGE(VALUE(CX$3),VALUE($P137)),0),CHOOSE(IF(OR(CX$1,$R137),4,INDEX(CMB[[Res_Rare]:[Res_Rare]],MATCH(ROUND(MIN(SUM(CX$4,$O137/1000),SUM($O137,CX$4/1000)),3),CMB[[Cmb_ID]:[Cmb_ID]],0))),-1,-1,0,0)),IF(OR(CX$1,$R137),4,INDEX(CMB[[Cmb_Rare]:[Cmb_Rare]],MATCH(ROUND(MIN(SUM(CX$4,$O137/1000),SUM($O137,CX$4/1000)),3),CMB[[Cmb_ID]:[Cmb_ID]],0))),CHOOSE(AC[[M]:[M]],2,1,1,SUM(AC[[AB]:[DB]])))),""))</f>
        <v/>
      </c>
      <c r="CY137" t="str">
        <f>IF(OR(CY$5="",$S137=""),"",IFERROR(SUM(PRODUCT(INDEX(CMB[[BA_0O]:[BA_2O]],MATCH(ROUND(MIN(SUM(CY$4,$O137/1000),SUM($O137,CY$4/1000)),3),CMB[[Cmb_ID]:[Cmb_ID]],0),SUM(N(CY$1),N($R137),1)),CHOOSE(AC[[M]:[M]],1,1,0,AC[[AB]:[AB]])),PRODUCT(INDEX(CMB[[BD_0O]:[BD_2O]],MATCH(ROUND(MIN(SUM(CY$4,$O137/1000),SUM($O137,CY$4/1000)),3),CMB[[Cmb_ID]:[Cmb_ID]],0),SUM(N(CY$1),N($R137),1)),CHOOSE(AC[[M]:[M]],1,0,1,AC[[DB]:[DB]])),PRODUCT(SUM(ROUND(AVERAGE(VALUE(CY$3),VALUE($P137)),0),CHOOSE(IF(OR(CY$1,$R137),4,INDEX(CMB[[Res_Rare]:[Res_Rare]],MATCH(ROUND(MIN(SUM(CY$4,$O137/1000),SUM($O137,CY$4/1000)),3),CMB[[Cmb_ID]:[Cmb_ID]],0))),-1,-1,0,0)),IF(OR(CY$1,$R137),4,INDEX(CMB[[Cmb_Rare]:[Cmb_Rare]],MATCH(ROUND(MIN(SUM(CY$4,$O137/1000),SUM($O137,CY$4/1000)),3),CMB[[Cmb_ID]:[Cmb_ID]],0))),CHOOSE(AC[[M]:[M]],2,1,1,SUM(AC[[AB]:[DB]])))),""))</f>
        <v/>
      </c>
      <c r="CZ137" t="str">
        <f>IF(OR(CZ$5="",$S137=""),"",IFERROR(SUM(PRODUCT(INDEX(CMB[[BA_0O]:[BA_2O]],MATCH(ROUND(MIN(SUM(CZ$4,$O137/1000),SUM($O137,CZ$4/1000)),3),CMB[[Cmb_ID]:[Cmb_ID]],0),SUM(N(CZ$1),N($R137),1)),CHOOSE(AC[[M]:[M]],1,1,0,AC[[AB]:[AB]])),PRODUCT(INDEX(CMB[[BD_0O]:[BD_2O]],MATCH(ROUND(MIN(SUM(CZ$4,$O137/1000),SUM($O137,CZ$4/1000)),3),CMB[[Cmb_ID]:[Cmb_ID]],0),SUM(N(CZ$1),N($R137),1)),CHOOSE(AC[[M]:[M]],1,0,1,AC[[DB]:[DB]])),PRODUCT(SUM(ROUND(AVERAGE(VALUE(CZ$3),VALUE($P137)),0),CHOOSE(IF(OR(CZ$1,$R137),4,INDEX(CMB[[Res_Rare]:[Res_Rare]],MATCH(ROUND(MIN(SUM(CZ$4,$O137/1000),SUM($O137,CZ$4/1000)),3),CMB[[Cmb_ID]:[Cmb_ID]],0))),-1,-1,0,0)),IF(OR(CZ$1,$R137),4,INDEX(CMB[[Cmb_Rare]:[Cmb_Rare]],MATCH(ROUND(MIN(SUM(CZ$4,$O137/1000),SUM($O137,CZ$4/1000)),3),CMB[[Cmb_ID]:[Cmb_ID]],0))),CHOOSE(AC[[M]:[M]],2,1,1,SUM(AC[[AB]:[DB]])))),""))</f>
        <v/>
      </c>
      <c r="DA137" t="str">
        <f>IF(OR(DA$5="",$S137=""),"",IFERROR(SUM(PRODUCT(INDEX(CMB[[BA_0O]:[BA_2O]],MATCH(ROUND(MIN(SUM(DA$4,$O137/1000),SUM($O137,DA$4/1000)),3),CMB[[Cmb_ID]:[Cmb_ID]],0),SUM(N(DA$1),N($R137),1)),CHOOSE(AC[[M]:[M]],1,1,0,AC[[AB]:[AB]])),PRODUCT(INDEX(CMB[[BD_0O]:[BD_2O]],MATCH(ROUND(MIN(SUM(DA$4,$O137/1000),SUM($O137,DA$4/1000)),3),CMB[[Cmb_ID]:[Cmb_ID]],0),SUM(N(DA$1),N($R137),1)),CHOOSE(AC[[M]:[M]],1,0,1,AC[[DB]:[DB]])),PRODUCT(SUM(ROUND(AVERAGE(VALUE(DA$3),VALUE($P137)),0),CHOOSE(IF(OR(DA$1,$R137),4,INDEX(CMB[[Res_Rare]:[Res_Rare]],MATCH(ROUND(MIN(SUM(DA$4,$O137/1000),SUM($O137,DA$4/1000)),3),CMB[[Cmb_ID]:[Cmb_ID]],0))),-1,-1,0,0)),IF(OR(DA$1,$R137),4,INDEX(CMB[[Cmb_Rare]:[Cmb_Rare]],MATCH(ROUND(MIN(SUM(DA$4,$O137/1000),SUM($O137,DA$4/1000)),3),CMB[[Cmb_ID]:[Cmb_ID]],0))),CHOOSE(AC[[M]:[M]],2,1,1,SUM(AC[[AB]:[DB]])))),""))</f>
        <v/>
      </c>
      <c r="DB137" t="str">
        <f>IF(OR(DB$5="",$S137=""),"",IFERROR(SUM(PRODUCT(INDEX(CMB[[BA_0O]:[BA_2O]],MATCH(ROUND(MIN(SUM(DB$4,$O137/1000),SUM($O137,DB$4/1000)),3),CMB[[Cmb_ID]:[Cmb_ID]],0),SUM(N(DB$1),N($R137),1)),CHOOSE(AC[[M]:[M]],1,1,0,AC[[AB]:[AB]])),PRODUCT(INDEX(CMB[[BD_0O]:[BD_2O]],MATCH(ROUND(MIN(SUM(DB$4,$O137/1000),SUM($O137,DB$4/1000)),3),CMB[[Cmb_ID]:[Cmb_ID]],0),SUM(N(DB$1),N($R137),1)),CHOOSE(AC[[M]:[M]],1,0,1,AC[[DB]:[DB]])),PRODUCT(SUM(ROUND(AVERAGE(VALUE(DB$3),VALUE($P137)),0),CHOOSE(IF(OR(DB$1,$R137),4,INDEX(CMB[[Res_Rare]:[Res_Rare]],MATCH(ROUND(MIN(SUM(DB$4,$O137/1000),SUM($O137,DB$4/1000)),3),CMB[[Cmb_ID]:[Cmb_ID]],0))),-1,-1,0,0)),IF(OR(DB$1,$R137),4,INDEX(CMB[[Cmb_Rare]:[Cmb_Rare]],MATCH(ROUND(MIN(SUM(DB$4,$O137/1000),SUM($O137,DB$4/1000)),3),CMB[[Cmb_ID]:[Cmb_ID]],0))),CHOOSE(AC[[M]:[M]],2,1,1,SUM(AC[[AB]:[DB]])))),""))</f>
        <v/>
      </c>
      <c r="DC137" t="str">
        <f>IF(OR(DC$5="",$S137=""),"",IFERROR(SUM(PRODUCT(INDEX(CMB[[BA_0O]:[BA_2O]],MATCH(ROUND(MIN(SUM(DC$4,$O137/1000),SUM($O137,DC$4/1000)),3),CMB[[Cmb_ID]:[Cmb_ID]],0),SUM(N(DC$1),N($R137),1)),CHOOSE(AC[[M]:[M]],1,1,0,AC[[AB]:[AB]])),PRODUCT(INDEX(CMB[[BD_0O]:[BD_2O]],MATCH(ROUND(MIN(SUM(DC$4,$O137/1000),SUM($O137,DC$4/1000)),3),CMB[[Cmb_ID]:[Cmb_ID]],0),SUM(N(DC$1),N($R137),1)),CHOOSE(AC[[M]:[M]],1,0,1,AC[[DB]:[DB]])),PRODUCT(SUM(ROUND(AVERAGE(VALUE(DC$3),VALUE($P137)),0),CHOOSE(IF(OR(DC$1,$R137),4,INDEX(CMB[[Res_Rare]:[Res_Rare]],MATCH(ROUND(MIN(SUM(DC$4,$O137/1000),SUM($O137,DC$4/1000)),3),CMB[[Cmb_ID]:[Cmb_ID]],0))),-1,-1,0,0)),IF(OR(DC$1,$R137),4,INDEX(CMB[[Cmb_Rare]:[Cmb_Rare]],MATCH(ROUND(MIN(SUM(DC$4,$O137/1000),SUM($O137,DC$4/1000)),3),CMB[[Cmb_ID]:[Cmb_ID]],0))),CHOOSE(AC[[M]:[M]],2,1,1,SUM(AC[[AB]:[DB]])))),""))</f>
        <v/>
      </c>
      <c r="DD137" t="str">
        <f>IF(OR(DD$5="",$S137=""),"",IFERROR(SUM(PRODUCT(INDEX(CMB[[BA_0O]:[BA_2O]],MATCH(ROUND(MIN(SUM(DD$4,$O137/1000),SUM($O137,DD$4/1000)),3),CMB[[Cmb_ID]:[Cmb_ID]],0),SUM(N(DD$1),N($R137),1)),CHOOSE(AC[[M]:[M]],1,1,0,AC[[AB]:[AB]])),PRODUCT(INDEX(CMB[[BD_0O]:[BD_2O]],MATCH(ROUND(MIN(SUM(DD$4,$O137/1000),SUM($O137,DD$4/1000)),3),CMB[[Cmb_ID]:[Cmb_ID]],0),SUM(N(DD$1),N($R137),1)),CHOOSE(AC[[M]:[M]],1,0,1,AC[[DB]:[DB]])),PRODUCT(SUM(ROUND(AVERAGE(VALUE(DD$3),VALUE($P137)),0),CHOOSE(IF(OR(DD$1,$R137),4,INDEX(CMB[[Res_Rare]:[Res_Rare]],MATCH(ROUND(MIN(SUM(DD$4,$O137/1000),SUM($O137,DD$4/1000)),3),CMB[[Cmb_ID]:[Cmb_ID]],0))),-1,-1,0,0)),IF(OR(DD$1,$R137),4,INDEX(CMB[[Cmb_Rare]:[Cmb_Rare]],MATCH(ROUND(MIN(SUM(DD$4,$O137/1000),SUM($O137,DD$4/1000)),3),CMB[[Cmb_ID]:[Cmb_ID]],0))),CHOOSE(AC[[M]:[M]],2,1,1,SUM(AC[[AB]:[DB]])))),""))</f>
        <v/>
      </c>
      <c r="DE137" t="str">
        <f>IF(OR(DE$5="",$S137=""),"",IFERROR(SUM(PRODUCT(INDEX(CMB[[BA_0O]:[BA_2O]],MATCH(ROUND(MIN(SUM(DE$4,$O137/1000),SUM($O137,DE$4/1000)),3),CMB[[Cmb_ID]:[Cmb_ID]],0),SUM(N(DE$1),N($R137),1)),CHOOSE(AC[[M]:[M]],1,1,0,AC[[AB]:[AB]])),PRODUCT(INDEX(CMB[[BD_0O]:[BD_2O]],MATCH(ROUND(MIN(SUM(DE$4,$O137/1000),SUM($O137,DE$4/1000)),3),CMB[[Cmb_ID]:[Cmb_ID]],0),SUM(N(DE$1),N($R137),1)),CHOOSE(AC[[M]:[M]],1,0,1,AC[[DB]:[DB]])),PRODUCT(SUM(ROUND(AVERAGE(VALUE(DE$3),VALUE($P137)),0),CHOOSE(IF(OR(DE$1,$R137),4,INDEX(CMB[[Res_Rare]:[Res_Rare]],MATCH(ROUND(MIN(SUM(DE$4,$O137/1000),SUM($O137,DE$4/1000)),3),CMB[[Cmb_ID]:[Cmb_ID]],0))),-1,-1,0,0)),IF(OR(DE$1,$R137),4,INDEX(CMB[[Cmb_Rare]:[Cmb_Rare]],MATCH(ROUND(MIN(SUM(DE$4,$O137/1000),SUM($O137,DE$4/1000)),3),CMB[[Cmb_ID]:[Cmb_ID]],0))),CHOOSE(AC[[M]:[M]],2,1,1,SUM(AC[[AB]:[DB]])))),""))</f>
        <v/>
      </c>
      <c r="DF137" t="str">
        <f>IF(OR(DF$5="",$S137=""),"",IFERROR(SUM(PRODUCT(INDEX(CMB[[BA_0O]:[BA_2O]],MATCH(ROUND(MIN(SUM(DF$4,$O137/1000),SUM($O137,DF$4/1000)),3),CMB[[Cmb_ID]:[Cmb_ID]],0),SUM(N(DF$1),N($R137),1)),CHOOSE(AC[[M]:[M]],1,1,0,AC[[AB]:[AB]])),PRODUCT(INDEX(CMB[[BD_0O]:[BD_2O]],MATCH(ROUND(MIN(SUM(DF$4,$O137/1000),SUM($O137,DF$4/1000)),3),CMB[[Cmb_ID]:[Cmb_ID]],0),SUM(N(DF$1),N($R137),1)),CHOOSE(AC[[M]:[M]],1,0,1,AC[[DB]:[DB]])),PRODUCT(SUM(ROUND(AVERAGE(VALUE(DF$3),VALUE($P137)),0),CHOOSE(IF(OR(DF$1,$R137),4,INDEX(CMB[[Res_Rare]:[Res_Rare]],MATCH(ROUND(MIN(SUM(DF$4,$O137/1000),SUM($O137,DF$4/1000)),3),CMB[[Cmb_ID]:[Cmb_ID]],0))),-1,-1,0,0)),IF(OR(DF$1,$R137),4,INDEX(CMB[[Cmb_Rare]:[Cmb_Rare]],MATCH(ROUND(MIN(SUM(DF$4,$O137/1000),SUM($O137,DF$4/1000)),3),CMB[[Cmb_ID]:[Cmb_ID]],0))),CHOOSE(AC[[M]:[M]],2,1,1,SUM(AC[[AB]:[DB]])))),""))</f>
        <v/>
      </c>
      <c r="DG137" t="str">
        <f>IF(OR(DG$5="",$S137=""),"",IFERROR(SUM(PRODUCT(INDEX(CMB[[BA_0O]:[BA_2O]],MATCH(ROUND(MIN(SUM(DG$4,$O137/1000),SUM($O137,DG$4/1000)),3),CMB[[Cmb_ID]:[Cmb_ID]],0),SUM(N(DG$1),N($R137),1)),CHOOSE(AC[[M]:[M]],1,1,0,AC[[AB]:[AB]])),PRODUCT(INDEX(CMB[[BD_0O]:[BD_2O]],MATCH(ROUND(MIN(SUM(DG$4,$O137/1000),SUM($O137,DG$4/1000)),3),CMB[[Cmb_ID]:[Cmb_ID]],0),SUM(N(DG$1),N($R137),1)),CHOOSE(AC[[M]:[M]],1,0,1,AC[[DB]:[DB]])),PRODUCT(SUM(ROUND(AVERAGE(VALUE(DG$3),VALUE($P137)),0),CHOOSE(IF(OR(DG$1,$R137),4,INDEX(CMB[[Res_Rare]:[Res_Rare]],MATCH(ROUND(MIN(SUM(DG$4,$O137/1000),SUM($O137,DG$4/1000)),3),CMB[[Cmb_ID]:[Cmb_ID]],0))),-1,-1,0,0)),IF(OR(DG$1,$R137),4,INDEX(CMB[[Cmb_Rare]:[Cmb_Rare]],MATCH(ROUND(MIN(SUM(DG$4,$O137/1000),SUM($O137,DG$4/1000)),3),CMB[[Cmb_ID]:[Cmb_ID]],0))),CHOOSE(AC[[M]:[M]],2,1,1,SUM(AC[[AB]:[DB]])))),""))</f>
        <v/>
      </c>
      <c r="DH137" t="str">
        <f>IF(OR(DH$5="",$S137=""),"",IFERROR(SUM(PRODUCT(INDEX(CMB[[BA_0O]:[BA_2O]],MATCH(ROUND(MIN(SUM(DH$4,$O137/1000),SUM($O137,DH$4/1000)),3),CMB[[Cmb_ID]:[Cmb_ID]],0),SUM(N(DH$1),N($R137),1)),CHOOSE(AC[[M]:[M]],1,1,0,AC[[AB]:[AB]])),PRODUCT(INDEX(CMB[[BD_0O]:[BD_2O]],MATCH(ROUND(MIN(SUM(DH$4,$O137/1000),SUM($O137,DH$4/1000)),3),CMB[[Cmb_ID]:[Cmb_ID]],0),SUM(N(DH$1),N($R137),1)),CHOOSE(AC[[M]:[M]],1,0,1,AC[[DB]:[DB]])),PRODUCT(SUM(ROUND(AVERAGE(VALUE(DH$3),VALUE($P137)),0),CHOOSE(IF(OR(DH$1,$R137),4,INDEX(CMB[[Res_Rare]:[Res_Rare]],MATCH(ROUND(MIN(SUM(DH$4,$O137/1000),SUM($O137,DH$4/1000)),3),CMB[[Cmb_ID]:[Cmb_ID]],0))),-1,-1,0,0)),IF(OR(DH$1,$R137),4,INDEX(CMB[[Cmb_Rare]:[Cmb_Rare]],MATCH(ROUND(MIN(SUM(DH$4,$O137/1000),SUM($O137,DH$4/1000)),3),CMB[[Cmb_ID]:[Cmb_ID]],0))),CHOOSE(AC[[M]:[M]],2,1,1,SUM(AC[[AB]:[DB]])))),""))</f>
        <v/>
      </c>
      <c r="DI137" t="str">
        <f>IF(OR(DI$5="",$S137=""),"",IFERROR(SUM(PRODUCT(INDEX(CMB[[BA_0O]:[BA_2O]],MATCH(ROUND(MIN(SUM(DI$4,$O137/1000),SUM($O137,DI$4/1000)),3),CMB[[Cmb_ID]:[Cmb_ID]],0),SUM(N(DI$1),N($R137),1)),CHOOSE(AC[[M]:[M]],1,1,0,AC[[AB]:[AB]])),PRODUCT(INDEX(CMB[[BD_0O]:[BD_2O]],MATCH(ROUND(MIN(SUM(DI$4,$O137/1000),SUM($O137,DI$4/1000)),3),CMB[[Cmb_ID]:[Cmb_ID]],0),SUM(N(DI$1),N($R137),1)),CHOOSE(AC[[M]:[M]],1,0,1,AC[[DB]:[DB]])),PRODUCT(SUM(ROUND(AVERAGE(VALUE(DI$3),VALUE($P137)),0),CHOOSE(IF(OR(DI$1,$R137),4,INDEX(CMB[[Res_Rare]:[Res_Rare]],MATCH(ROUND(MIN(SUM(DI$4,$O137/1000),SUM($O137,DI$4/1000)),3),CMB[[Cmb_ID]:[Cmb_ID]],0))),-1,-1,0,0)),IF(OR(DI$1,$R137),4,INDEX(CMB[[Cmb_Rare]:[Cmb_Rare]],MATCH(ROUND(MIN(SUM(DI$4,$O137/1000),SUM($O137,DI$4/1000)),3),CMB[[Cmb_ID]:[Cmb_ID]],0))),CHOOSE(AC[[M]:[M]],2,1,1,SUM(AC[[AB]:[DB]])))),""))</f>
        <v/>
      </c>
      <c r="DJ137" t="str">
        <f>IF(OR(DJ$5="",$S137=""),"",IFERROR(SUM(PRODUCT(INDEX(CMB[[BA_0O]:[BA_2O]],MATCH(ROUND(MIN(SUM(DJ$4,$O137/1000),SUM($O137,DJ$4/1000)),3),CMB[[Cmb_ID]:[Cmb_ID]],0),SUM(N(DJ$1),N($R137),1)),CHOOSE(AC[[M]:[M]],1,1,0,AC[[AB]:[AB]])),PRODUCT(INDEX(CMB[[BD_0O]:[BD_2O]],MATCH(ROUND(MIN(SUM(DJ$4,$O137/1000),SUM($O137,DJ$4/1000)),3),CMB[[Cmb_ID]:[Cmb_ID]],0),SUM(N(DJ$1),N($R137),1)),CHOOSE(AC[[M]:[M]],1,0,1,AC[[DB]:[DB]])),PRODUCT(SUM(ROUND(AVERAGE(VALUE(DJ$3),VALUE($P137)),0),CHOOSE(IF(OR(DJ$1,$R137),4,INDEX(CMB[[Res_Rare]:[Res_Rare]],MATCH(ROUND(MIN(SUM(DJ$4,$O137/1000),SUM($O137,DJ$4/1000)),3),CMB[[Cmb_ID]:[Cmb_ID]],0))),-1,-1,0,0)),IF(OR(DJ$1,$R137),4,INDEX(CMB[[Cmb_Rare]:[Cmb_Rare]],MATCH(ROUND(MIN(SUM(DJ$4,$O137/1000),SUM($O137,DJ$4/1000)),3),CMB[[Cmb_ID]:[Cmb_ID]],0))),CHOOSE(AC[[M]:[M]],2,1,1,SUM(AC[[AB]:[DB]])))),""))</f>
        <v/>
      </c>
      <c r="DK137" t="str">
        <f>IF(OR(DK$5="",$S137=""),"",IFERROR(SUM(PRODUCT(INDEX(CMB[[BA_0O]:[BA_2O]],MATCH(ROUND(MIN(SUM(DK$4,$O137/1000),SUM($O137,DK$4/1000)),3),CMB[[Cmb_ID]:[Cmb_ID]],0),SUM(N(DK$1),N($R137),1)),CHOOSE(AC[[M]:[M]],1,1,0,AC[[AB]:[AB]])),PRODUCT(INDEX(CMB[[BD_0O]:[BD_2O]],MATCH(ROUND(MIN(SUM(DK$4,$O137/1000),SUM($O137,DK$4/1000)),3),CMB[[Cmb_ID]:[Cmb_ID]],0),SUM(N(DK$1),N($R137),1)),CHOOSE(AC[[M]:[M]],1,0,1,AC[[DB]:[DB]])),PRODUCT(SUM(ROUND(AVERAGE(VALUE(DK$3),VALUE($P137)),0),CHOOSE(IF(OR(DK$1,$R137),4,INDEX(CMB[[Res_Rare]:[Res_Rare]],MATCH(ROUND(MIN(SUM(DK$4,$O137/1000),SUM($O137,DK$4/1000)),3),CMB[[Cmb_ID]:[Cmb_ID]],0))),-1,-1,0,0)),IF(OR(DK$1,$R137),4,INDEX(CMB[[Cmb_Rare]:[Cmb_Rare]],MATCH(ROUND(MIN(SUM(DK$4,$O137/1000),SUM($O137,DK$4/1000)),3),CMB[[Cmb_ID]:[Cmb_ID]],0))),CHOOSE(AC[[M]:[M]],2,1,1,SUM(AC[[AB]:[DB]])))),""))</f>
        <v/>
      </c>
      <c r="DL137" t="str">
        <f>IF(OR(DL$5="",$S137=""),"",IFERROR(SUM(PRODUCT(INDEX(CMB[[BA_0O]:[BA_2O]],MATCH(ROUND(MIN(SUM(DL$4,$O137/1000),SUM($O137,DL$4/1000)),3),CMB[[Cmb_ID]:[Cmb_ID]],0),SUM(N(DL$1),N($R137),1)),CHOOSE(AC[[M]:[M]],1,1,0,AC[[AB]:[AB]])),PRODUCT(INDEX(CMB[[BD_0O]:[BD_2O]],MATCH(ROUND(MIN(SUM(DL$4,$O137/1000),SUM($O137,DL$4/1000)),3),CMB[[Cmb_ID]:[Cmb_ID]],0),SUM(N(DL$1),N($R137),1)),CHOOSE(AC[[M]:[M]],1,0,1,AC[[DB]:[DB]])),PRODUCT(SUM(ROUND(AVERAGE(VALUE(DL$3),VALUE($P137)),0),CHOOSE(IF(OR(DL$1,$R137),4,INDEX(CMB[[Res_Rare]:[Res_Rare]],MATCH(ROUND(MIN(SUM(DL$4,$O137/1000),SUM($O137,DL$4/1000)),3),CMB[[Cmb_ID]:[Cmb_ID]],0))),-1,-1,0,0)),IF(OR(DL$1,$R137),4,INDEX(CMB[[Cmb_Rare]:[Cmb_Rare]],MATCH(ROUND(MIN(SUM(DL$4,$O137/1000),SUM($O137,DL$4/1000)),3),CMB[[Cmb_ID]:[Cmb_ID]],0))),CHOOSE(AC[[M]:[M]],2,1,1,SUM(AC[[AB]:[DB]])))),""))</f>
        <v/>
      </c>
      <c r="DM137" t="str">
        <f>IF(OR(DM$5="",$S137=""),"",IFERROR(SUM(PRODUCT(INDEX(CMB[[BA_0O]:[BA_2O]],MATCH(ROUND(MIN(SUM(DM$4,$O137/1000),SUM($O137,DM$4/1000)),3),CMB[[Cmb_ID]:[Cmb_ID]],0),SUM(N(DM$1),N($R137),1)),CHOOSE(AC[[M]:[M]],1,1,0,AC[[AB]:[AB]])),PRODUCT(INDEX(CMB[[BD_0O]:[BD_2O]],MATCH(ROUND(MIN(SUM(DM$4,$O137/1000),SUM($O137,DM$4/1000)),3),CMB[[Cmb_ID]:[Cmb_ID]],0),SUM(N(DM$1),N($R137),1)),CHOOSE(AC[[M]:[M]],1,0,1,AC[[DB]:[DB]])),PRODUCT(SUM(ROUND(AVERAGE(VALUE(DM$3),VALUE($P137)),0),CHOOSE(IF(OR(DM$1,$R137),4,INDEX(CMB[[Res_Rare]:[Res_Rare]],MATCH(ROUND(MIN(SUM(DM$4,$O137/1000),SUM($O137,DM$4/1000)),3),CMB[[Cmb_ID]:[Cmb_ID]],0))),-1,-1,0,0)),IF(OR(DM$1,$R137),4,INDEX(CMB[[Cmb_Rare]:[Cmb_Rare]],MATCH(ROUND(MIN(SUM(DM$4,$O137/1000),SUM($O137,DM$4/1000)),3),CMB[[Cmb_ID]:[Cmb_ID]],0))),CHOOSE(AC[[M]:[M]],2,1,1,SUM(AC[[AB]:[DB]])))),""))</f>
        <v/>
      </c>
      <c r="DN137" t="str">
        <f>IF(OR(DN$5="",$S137=""),"",IFERROR(SUM(PRODUCT(INDEX(CMB[[BA_0O]:[BA_2O]],MATCH(ROUND(MIN(SUM(DN$4,$O137/1000),SUM($O137,DN$4/1000)),3),CMB[[Cmb_ID]:[Cmb_ID]],0),SUM(N(DN$1),N($R137),1)),CHOOSE(AC[[M]:[M]],1,1,0,AC[[AB]:[AB]])),PRODUCT(INDEX(CMB[[BD_0O]:[BD_2O]],MATCH(ROUND(MIN(SUM(DN$4,$O137/1000),SUM($O137,DN$4/1000)),3),CMB[[Cmb_ID]:[Cmb_ID]],0),SUM(N(DN$1),N($R137),1)),CHOOSE(AC[[M]:[M]],1,0,1,AC[[DB]:[DB]])),PRODUCT(SUM(ROUND(AVERAGE(VALUE(DN$3),VALUE($P137)),0),CHOOSE(IF(OR(DN$1,$R137),4,INDEX(CMB[[Res_Rare]:[Res_Rare]],MATCH(ROUND(MIN(SUM(DN$4,$O137/1000),SUM($O137,DN$4/1000)),3),CMB[[Cmb_ID]:[Cmb_ID]],0))),-1,-1,0,0)),IF(OR(DN$1,$R137),4,INDEX(CMB[[Cmb_Rare]:[Cmb_Rare]],MATCH(ROUND(MIN(SUM(DN$4,$O137/1000),SUM($O137,DN$4/1000)),3),CMB[[Cmb_ID]:[Cmb_ID]],0))),CHOOSE(AC[[M]:[M]],2,1,1,SUM(AC[[AB]:[DB]])))),""))</f>
        <v/>
      </c>
      <c r="DO137" t="str">
        <f>IF(OR(DO$5="",$S137=""),"",IFERROR(SUM(PRODUCT(INDEX(CMB[[BA_0O]:[BA_2O]],MATCH(ROUND(MIN(SUM(DO$4,$O137/1000),SUM($O137,DO$4/1000)),3),CMB[[Cmb_ID]:[Cmb_ID]],0),SUM(N(DO$1),N($R137),1)),CHOOSE(AC[[M]:[M]],1,1,0,AC[[AB]:[AB]])),PRODUCT(INDEX(CMB[[BD_0O]:[BD_2O]],MATCH(ROUND(MIN(SUM(DO$4,$O137/1000),SUM($O137,DO$4/1000)),3),CMB[[Cmb_ID]:[Cmb_ID]],0),SUM(N(DO$1),N($R137),1)),CHOOSE(AC[[M]:[M]],1,0,1,AC[[DB]:[DB]])),PRODUCT(SUM(ROUND(AVERAGE(VALUE(DO$3),VALUE($P137)),0),CHOOSE(IF(OR(DO$1,$R137),4,INDEX(CMB[[Res_Rare]:[Res_Rare]],MATCH(ROUND(MIN(SUM(DO$4,$O137/1000),SUM($O137,DO$4/1000)),3),CMB[[Cmb_ID]:[Cmb_ID]],0))),-1,-1,0,0)),IF(OR(DO$1,$R137),4,INDEX(CMB[[Cmb_Rare]:[Cmb_Rare]],MATCH(ROUND(MIN(SUM(DO$4,$O137/1000),SUM($O137,DO$4/1000)),3),CMB[[Cmb_ID]:[Cmb_ID]],0))),CHOOSE(AC[[M]:[M]],2,1,1,SUM(AC[[AB]:[DB]])))),""))</f>
        <v/>
      </c>
      <c r="DP137" t="str">
        <f>IF(OR(DP$5="",$S137=""),"",IFERROR(SUM(PRODUCT(INDEX(CMB[[BA_0O]:[BA_2O]],MATCH(ROUND(MIN(SUM(DP$4,$O137/1000),SUM($O137,DP$4/1000)),3),CMB[[Cmb_ID]:[Cmb_ID]],0),SUM(N(DP$1),N($R137),1)),CHOOSE(AC[[M]:[M]],1,1,0,AC[[AB]:[AB]])),PRODUCT(INDEX(CMB[[BD_0O]:[BD_2O]],MATCH(ROUND(MIN(SUM(DP$4,$O137/1000),SUM($O137,DP$4/1000)),3),CMB[[Cmb_ID]:[Cmb_ID]],0),SUM(N(DP$1),N($R137),1)),CHOOSE(AC[[M]:[M]],1,0,1,AC[[DB]:[DB]])),PRODUCT(SUM(ROUND(AVERAGE(VALUE(DP$3),VALUE($P137)),0),CHOOSE(IF(OR(DP$1,$R137),4,INDEX(CMB[[Res_Rare]:[Res_Rare]],MATCH(ROUND(MIN(SUM(DP$4,$O137/1000),SUM($O137,DP$4/1000)),3),CMB[[Cmb_ID]:[Cmb_ID]],0))),-1,-1,0,0)),IF(OR(DP$1,$R137),4,INDEX(CMB[[Cmb_Rare]:[Cmb_Rare]],MATCH(ROUND(MIN(SUM(DP$4,$O137/1000),SUM($O137,DP$4/1000)),3),CMB[[Cmb_ID]:[Cmb_ID]],0))),CHOOSE(AC[[M]:[M]],2,1,1,SUM(AC[[AB]:[DB]])))),""))</f>
        <v/>
      </c>
      <c r="DQ137" t="str">
        <f>IF(OR(DQ$5="",$S137=""),"",IFERROR(SUM(PRODUCT(INDEX(CMB[[BA_0O]:[BA_2O]],MATCH(ROUND(MIN(SUM(DQ$4,$O137/1000),SUM($O137,DQ$4/1000)),3),CMB[[Cmb_ID]:[Cmb_ID]],0),SUM(N(DQ$1),N($R137),1)),CHOOSE(AC[[M]:[M]],1,1,0,AC[[AB]:[AB]])),PRODUCT(INDEX(CMB[[BD_0O]:[BD_2O]],MATCH(ROUND(MIN(SUM(DQ$4,$O137/1000),SUM($O137,DQ$4/1000)),3),CMB[[Cmb_ID]:[Cmb_ID]],0),SUM(N(DQ$1),N($R137),1)),CHOOSE(AC[[M]:[M]],1,0,1,AC[[DB]:[DB]])),PRODUCT(SUM(ROUND(AVERAGE(VALUE(DQ$3),VALUE($P137)),0),CHOOSE(IF(OR(DQ$1,$R137),4,INDEX(CMB[[Res_Rare]:[Res_Rare]],MATCH(ROUND(MIN(SUM(DQ$4,$O137/1000),SUM($O137,DQ$4/1000)),3),CMB[[Cmb_ID]:[Cmb_ID]],0))),-1,-1,0,0)),IF(OR(DQ$1,$R137),4,INDEX(CMB[[Cmb_Rare]:[Cmb_Rare]],MATCH(ROUND(MIN(SUM(DQ$4,$O137/1000),SUM($O137,DQ$4/1000)),3),CMB[[Cmb_ID]:[Cmb_ID]],0))),CHOOSE(AC[[M]:[M]],2,1,1,SUM(AC[[AB]:[DB]])))),""))</f>
        <v/>
      </c>
      <c r="DR137" t="str">
        <f>IF(OR(DR$5="",$S137=""),"",IFERROR(SUM(PRODUCT(INDEX(CMB[[BA_0O]:[BA_2O]],MATCH(ROUND(MIN(SUM(DR$4,$O137/1000),SUM($O137,DR$4/1000)),3),CMB[[Cmb_ID]:[Cmb_ID]],0),SUM(N(DR$1),N($R137),1)),CHOOSE(AC[[M]:[M]],1,1,0,AC[[AB]:[AB]])),PRODUCT(INDEX(CMB[[BD_0O]:[BD_2O]],MATCH(ROUND(MIN(SUM(DR$4,$O137/1000),SUM($O137,DR$4/1000)),3),CMB[[Cmb_ID]:[Cmb_ID]],0),SUM(N(DR$1),N($R137),1)),CHOOSE(AC[[M]:[M]],1,0,1,AC[[DB]:[DB]])),PRODUCT(SUM(ROUND(AVERAGE(VALUE(DR$3),VALUE($P137)),0),CHOOSE(IF(OR(DR$1,$R137),4,INDEX(CMB[[Res_Rare]:[Res_Rare]],MATCH(ROUND(MIN(SUM(DR$4,$O137/1000),SUM($O137,DR$4/1000)),3),CMB[[Cmb_ID]:[Cmb_ID]],0))),-1,-1,0,0)),IF(OR(DR$1,$R137),4,INDEX(CMB[[Cmb_Rare]:[Cmb_Rare]],MATCH(ROUND(MIN(SUM(DR$4,$O137/1000),SUM($O137,DR$4/1000)),3),CMB[[Cmb_ID]:[Cmb_ID]],0))),CHOOSE(AC[[M]:[M]],2,1,1,SUM(AC[[AB]:[DB]])))),""))</f>
        <v/>
      </c>
      <c r="DS137" t="str">
        <f>IF(OR(DS$5="",$S137=""),"",IFERROR(SUM(PRODUCT(INDEX(CMB[[BA_0O]:[BA_2O]],MATCH(ROUND(MIN(SUM(DS$4,$O137/1000),SUM($O137,DS$4/1000)),3),CMB[[Cmb_ID]:[Cmb_ID]],0),SUM(N(DS$1),N($R137),1)),CHOOSE(AC[[M]:[M]],1,1,0,AC[[AB]:[AB]])),PRODUCT(INDEX(CMB[[BD_0O]:[BD_2O]],MATCH(ROUND(MIN(SUM(DS$4,$O137/1000),SUM($O137,DS$4/1000)),3),CMB[[Cmb_ID]:[Cmb_ID]],0),SUM(N(DS$1),N($R137),1)),CHOOSE(AC[[M]:[M]],1,0,1,AC[[DB]:[DB]])),PRODUCT(SUM(ROUND(AVERAGE(VALUE(DS$3),VALUE($P137)),0),CHOOSE(IF(OR(DS$1,$R137),4,INDEX(CMB[[Res_Rare]:[Res_Rare]],MATCH(ROUND(MIN(SUM(DS$4,$O137/1000),SUM($O137,DS$4/1000)),3),CMB[[Cmb_ID]:[Cmb_ID]],0))),-1,-1,0,0)),IF(OR(DS$1,$R137),4,INDEX(CMB[[Cmb_Rare]:[Cmb_Rare]],MATCH(ROUND(MIN(SUM(DS$4,$O137/1000),SUM($O137,DS$4/1000)),3),CMB[[Cmb_ID]:[Cmb_ID]],0))),CHOOSE(AC[[M]:[M]],2,1,1,SUM(AC[[AB]:[DB]])))),""))</f>
        <v/>
      </c>
      <c r="DT137" t="str">
        <f>IF(OR(DT$5="",$S137=""),"",IFERROR(SUM(PRODUCT(INDEX(CMB[[BA_0O]:[BA_2O]],MATCH(ROUND(MIN(SUM(DT$4,$O137/1000),SUM($O137,DT$4/1000)),3),CMB[[Cmb_ID]:[Cmb_ID]],0),SUM(N(DT$1),N($R137),1)),CHOOSE(AC[[M]:[M]],1,1,0,AC[[AB]:[AB]])),PRODUCT(INDEX(CMB[[BD_0O]:[BD_2O]],MATCH(ROUND(MIN(SUM(DT$4,$O137/1000),SUM($O137,DT$4/1000)),3),CMB[[Cmb_ID]:[Cmb_ID]],0),SUM(N(DT$1),N($R137),1)),CHOOSE(AC[[M]:[M]],1,0,1,AC[[DB]:[DB]])),PRODUCT(SUM(ROUND(AVERAGE(VALUE(DT$3),VALUE($P137)),0),CHOOSE(IF(OR(DT$1,$R137),4,INDEX(CMB[[Res_Rare]:[Res_Rare]],MATCH(ROUND(MIN(SUM(DT$4,$O137/1000),SUM($O137,DT$4/1000)),3),CMB[[Cmb_ID]:[Cmb_ID]],0))),-1,-1,0,0)),IF(OR(DT$1,$R137),4,INDEX(CMB[[Cmb_Rare]:[Cmb_Rare]],MATCH(ROUND(MIN(SUM(DT$4,$O137/1000),SUM($O137,DT$4/1000)),3),CMB[[Cmb_ID]:[Cmb_ID]],0))),CHOOSE(AC[[M]:[M]],2,1,1,SUM(AC[[AB]:[DB]])))),""))</f>
        <v/>
      </c>
      <c r="DU137" t="str">
        <f>IF(OR(DU$5="",$S137=""),"",IFERROR(SUM(PRODUCT(INDEX(CMB[[BA_0O]:[BA_2O]],MATCH(ROUND(MIN(SUM(DU$4,$O137/1000),SUM($O137,DU$4/1000)),3),CMB[[Cmb_ID]:[Cmb_ID]],0),SUM(N(DU$1),N($R137),1)),CHOOSE(AC[[M]:[M]],1,1,0,AC[[AB]:[AB]])),PRODUCT(INDEX(CMB[[BD_0O]:[BD_2O]],MATCH(ROUND(MIN(SUM(DU$4,$O137/1000),SUM($O137,DU$4/1000)),3),CMB[[Cmb_ID]:[Cmb_ID]],0),SUM(N(DU$1),N($R137),1)),CHOOSE(AC[[M]:[M]],1,0,1,AC[[DB]:[DB]])),PRODUCT(SUM(ROUND(AVERAGE(VALUE(DU$3),VALUE($P137)),0),CHOOSE(IF(OR(DU$1,$R137),4,INDEX(CMB[[Res_Rare]:[Res_Rare]],MATCH(ROUND(MIN(SUM(DU$4,$O137/1000),SUM($O137,DU$4/1000)),3),CMB[[Cmb_ID]:[Cmb_ID]],0))),-1,-1,0,0)),IF(OR(DU$1,$R137),4,INDEX(CMB[[Cmb_Rare]:[Cmb_Rare]],MATCH(ROUND(MIN(SUM(DU$4,$O137/1000),SUM($O137,DU$4/1000)),3),CMB[[Cmb_ID]:[Cmb_ID]],0))),CHOOSE(AC[[M]:[M]],2,1,1,SUM(AC[[AB]:[DB]])))),""))</f>
        <v/>
      </c>
      <c r="DV137" t="str">
        <f>IF(OR(DV$5="",$S137=""),"",IFERROR(SUM(PRODUCT(INDEX(CMB[[BA_0O]:[BA_2O]],MATCH(ROUND(MIN(SUM(DV$4,$O137/1000),SUM($O137,DV$4/1000)),3),CMB[[Cmb_ID]:[Cmb_ID]],0),SUM(N(DV$1),N($R137),1)),CHOOSE(AC[[M]:[M]],1,1,0,AC[[AB]:[AB]])),PRODUCT(INDEX(CMB[[BD_0O]:[BD_2O]],MATCH(ROUND(MIN(SUM(DV$4,$O137/1000),SUM($O137,DV$4/1000)),3),CMB[[Cmb_ID]:[Cmb_ID]],0),SUM(N(DV$1),N($R137),1)),CHOOSE(AC[[M]:[M]],1,0,1,AC[[DB]:[DB]])),PRODUCT(SUM(ROUND(AVERAGE(VALUE(DV$3),VALUE($P137)),0),CHOOSE(IF(OR(DV$1,$R137),4,INDEX(CMB[[Res_Rare]:[Res_Rare]],MATCH(ROUND(MIN(SUM(DV$4,$O137/1000),SUM($O137,DV$4/1000)),3),CMB[[Cmb_ID]:[Cmb_ID]],0))),-1,-1,0,0)),IF(OR(DV$1,$R137),4,INDEX(CMB[[Cmb_Rare]:[Cmb_Rare]],MATCH(ROUND(MIN(SUM(DV$4,$O137/1000),SUM($O137,DV$4/1000)),3),CMB[[Cmb_ID]:[Cmb_ID]],0))),CHOOSE(AC[[M]:[M]],2,1,1,SUM(AC[[AB]:[DB]])))),""))</f>
        <v/>
      </c>
      <c r="DW137" t="str">
        <f>IF(OR(DW$5="",$S137=""),"",IFERROR(SUM(PRODUCT(INDEX(CMB[[BA_0O]:[BA_2O]],MATCH(ROUND(MIN(SUM(DW$4,$O137/1000),SUM($O137,DW$4/1000)),3),CMB[[Cmb_ID]:[Cmb_ID]],0),SUM(N(DW$1),N($R137),1)),CHOOSE(AC[[M]:[M]],1,1,0,AC[[AB]:[AB]])),PRODUCT(INDEX(CMB[[BD_0O]:[BD_2O]],MATCH(ROUND(MIN(SUM(DW$4,$O137/1000),SUM($O137,DW$4/1000)),3),CMB[[Cmb_ID]:[Cmb_ID]],0),SUM(N(DW$1),N($R137),1)),CHOOSE(AC[[M]:[M]],1,0,1,AC[[DB]:[DB]])),PRODUCT(SUM(ROUND(AVERAGE(VALUE(DW$3),VALUE($P137)),0),CHOOSE(IF(OR(DW$1,$R137),4,INDEX(CMB[[Res_Rare]:[Res_Rare]],MATCH(ROUND(MIN(SUM(DW$4,$O137/1000),SUM($O137,DW$4/1000)),3),CMB[[Cmb_ID]:[Cmb_ID]],0))),-1,-1,0,0)),IF(OR(DW$1,$R137),4,INDEX(CMB[[Cmb_Rare]:[Cmb_Rare]],MATCH(ROUND(MIN(SUM(DW$4,$O137/1000),SUM($O137,DW$4/1000)),3),CMB[[Cmb_ID]:[Cmb_ID]],0))),CHOOSE(AC[[M]:[M]],2,1,1,SUM(AC[[AB]:[DB]])))),""))</f>
        <v/>
      </c>
      <c r="DX137" t="str">
        <f>IF(OR(DX$5="",$S137=""),"",IFERROR(SUM(PRODUCT(INDEX(CMB[[BA_0O]:[BA_2O]],MATCH(ROUND(MIN(SUM(DX$4,$O137/1000),SUM($O137,DX$4/1000)),3),CMB[[Cmb_ID]:[Cmb_ID]],0),SUM(N(DX$1),N($R137),1)),CHOOSE(AC[[M]:[M]],1,1,0,AC[[AB]:[AB]])),PRODUCT(INDEX(CMB[[BD_0O]:[BD_2O]],MATCH(ROUND(MIN(SUM(DX$4,$O137/1000),SUM($O137,DX$4/1000)),3),CMB[[Cmb_ID]:[Cmb_ID]],0),SUM(N(DX$1),N($R137),1)),CHOOSE(AC[[M]:[M]],1,0,1,AC[[DB]:[DB]])),PRODUCT(SUM(ROUND(AVERAGE(VALUE(DX$3),VALUE($P137)),0),CHOOSE(IF(OR(DX$1,$R137),4,INDEX(CMB[[Res_Rare]:[Res_Rare]],MATCH(ROUND(MIN(SUM(DX$4,$O137/1000),SUM($O137,DX$4/1000)),3),CMB[[Cmb_ID]:[Cmb_ID]],0))),-1,-1,0,0)),IF(OR(DX$1,$R137),4,INDEX(CMB[[Cmb_Rare]:[Cmb_Rare]],MATCH(ROUND(MIN(SUM(DX$4,$O137/1000),SUM($O137,DX$4/1000)),3),CMB[[Cmb_ID]:[Cmb_ID]],0))),CHOOSE(AC[[M]:[M]],2,1,1,SUM(AC[[AB]:[DB]])))),""))</f>
        <v/>
      </c>
      <c r="DY137" t="str">
        <f>IF(OR(DY$5="",$S137=""),"",IFERROR(SUM(PRODUCT(INDEX(CMB[[BA_0O]:[BA_2O]],MATCH(ROUND(MIN(SUM(DY$4,$O137/1000),SUM($O137,DY$4/1000)),3),CMB[[Cmb_ID]:[Cmb_ID]],0),SUM(N(DY$1),N($R137),1)),CHOOSE(AC[[M]:[M]],1,1,0,AC[[AB]:[AB]])),PRODUCT(INDEX(CMB[[BD_0O]:[BD_2O]],MATCH(ROUND(MIN(SUM(DY$4,$O137/1000),SUM($O137,DY$4/1000)),3),CMB[[Cmb_ID]:[Cmb_ID]],0),SUM(N(DY$1),N($R137),1)),CHOOSE(AC[[M]:[M]],1,0,1,AC[[DB]:[DB]])),PRODUCT(SUM(ROUND(AVERAGE(VALUE(DY$3),VALUE($P137)),0),CHOOSE(IF(OR(DY$1,$R137),4,INDEX(CMB[[Res_Rare]:[Res_Rare]],MATCH(ROUND(MIN(SUM(DY$4,$O137/1000),SUM($O137,DY$4/1000)),3),CMB[[Cmb_ID]:[Cmb_ID]],0))),-1,-1,0,0)),IF(OR(DY$1,$R137),4,INDEX(CMB[[Cmb_Rare]:[Cmb_Rare]],MATCH(ROUND(MIN(SUM(DY$4,$O137/1000),SUM($O137,DY$4/1000)),3),CMB[[Cmb_ID]:[Cmb_ID]],0))),CHOOSE(AC[[M]:[M]],2,1,1,SUM(AC[[AB]:[DB]])))),""))</f>
        <v/>
      </c>
      <c r="DZ137" t="str">
        <f>IF(OR(DZ$5="",$S137=""),"",IFERROR(SUM(PRODUCT(INDEX(CMB[[BA_0O]:[BA_2O]],MATCH(ROUND(MIN(SUM(DZ$4,$O137/1000),SUM($O137,DZ$4/1000)),3),CMB[[Cmb_ID]:[Cmb_ID]],0),SUM(N(DZ$1),N($R137),1)),CHOOSE(AC[[M]:[M]],1,1,0,AC[[AB]:[AB]])),PRODUCT(INDEX(CMB[[BD_0O]:[BD_2O]],MATCH(ROUND(MIN(SUM(DZ$4,$O137/1000),SUM($O137,DZ$4/1000)),3),CMB[[Cmb_ID]:[Cmb_ID]],0),SUM(N(DZ$1),N($R137),1)),CHOOSE(AC[[M]:[M]],1,0,1,AC[[DB]:[DB]])),PRODUCT(SUM(ROUND(AVERAGE(VALUE(DZ$3),VALUE($P137)),0),CHOOSE(IF(OR(DZ$1,$R137),4,INDEX(CMB[[Res_Rare]:[Res_Rare]],MATCH(ROUND(MIN(SUM(DZ$4,$O137/1000),SUM($O137,DZ$4/1000)),3),CMB[[Cmb_ID]:[Cmb_ID]],0))),-1,-1,0,0)),IF(OR(DZ$1,$R137),4,INDEX(CMB[[Cmb_Rare]:[Cmb_Rare]],MATCH(ROUND(MIN(SUM(DZ$4,$O137/1000),SUM($O137,DZ$4/1000)),3),CMB[[Cmb_ID]:[Cmb_ID]],0))),CHOOSE(AC[[M]:[M]],2,1,1,SUM(AC[[AB]:[DB]])))),""))</f>
        <v/>
      </c>
      <c r="EA137" t="str">
        <f>IF(OR(EA$5="",$S137=""),"",IFERROR(SUM(PRODUCT(INDEX(CMB[[BA_0O]:[BA_2O]],MATCH(ROUND(MIN(SUM(EA$4,$O137/1000),SUM($O137,EA$4/1000)),3),CMB[[Cmb_ID]:[Cmb_ID]],0),SUM(N(EA$1),N($R137),1)),CHOOSE(AC[[M]:[M]],1,1,0,AC[[AB]:[AB]])),PRODUCT(INDEX(CMB[[BD_0O]:[BD_2O]],MATCH(ROUND(MIN(SUM(EA$4,$O137/1000),SUM($O137,EA$4/1000)),3),CMB[[Cmb_ID]:[Cmb_ID]],0),SUM(N(EA$1),N($R137),1)),CHOOSE(AC[[M]:[M]],1,0,1,AC[[DB]:[DB]])),PRODUCT(SUM(ROUND(AVERAGE(VALUE(EA$3),VALUE($P137)),0),CHOOSE(IF(OR(EA$1,$R137),4,INDEX(CMB[[Res_Rare]:[Res_Rare]],MATCH(ROUND(MIN(SUM(EA$4,$O137/1000),SUM($O137,EA$4/1000)),3),CMB[[Cmb_ID]:[Cmb_ID]],0))),-1,-1,0,0)),IF(OR(EA$1,$R137),4,INDEX(CMB[[Cmb_Rare]:[Cmb_Rare]],MATCH(ROUND(MIN(SUM(EA$4,$O137/1000),SUM($O137,EA$4/1000)),3),CMB[[Cmb_ID]:[Cmb_ID]],0))),CHOOSE(AC[[M]:[M]],2,1,1,SUM(AC[[AB]:[DB]])))),""))</f>
        <v/>
      </c>
      <c r="EB137" t="str">
        <f>IF(OR(EB$5="",$S137=""),"",IFERROR(SUM(PRODUCT(INDEX(CMB[[BA_0O]:[BA_2O]],MATCH(ROUND(MIN(SUM(EB$4,$O137/1000),SUM($O137,EB$4/1000)),3),CMB[[Cmb_ID]:[Cmb_ID]],0),SUM(N(EB$1),N($R137),1)),CHOOSE(AC[[M]:[M]],1,1,0,AC[[AB]:[AB]])),PRODUCT(INDEX(CMB[[BD_0O]:[BD_2O]],MATCH(ROUND(MIN(SUM(EB$4,$O137/1000),SUM($O137,EB$4/1000)),3),CMB[[Cmb_ID]:[Cmb_ID]],0),SUM(N(EB$1),N($R137),1)),CHOOSE(AC[[M]:[M]],1,0,1,AC[[DB]:[DB]])),PRODUCT(SUM(ROUND(AVERAGE(VALUE(EB$3),VALUE($P137)),0),CHOOSE(IF(OR(EB$1,$R137),4,INDEX(CMB[[Res_Rare]:[Res_Rare]],MATCH(ROUND(MIN(SUM(EB$4,$O137/1000),SUM($O137,EB$4/1000)),3),CMB[[Cmb_ID]:[Cmb_ID]],0))),-1,-1,0,0)),IF(OR(EB$1,$R137),4,INDEX(CMB[[Cmb_Rare]:[Cmb_Rare]],MATCH(ROUND(MIN(SUM(EB$4,$O137/1000),SUM($O137,EB$4/1000)),3),CMB[[Cmb_ID]:[Cmb_ID]],0))),CHOOSE(AC[[M]:[M]],2,1,1,SUM(AC[[AB]:[DB]])))),""))</f>
        <v/>
      </c>
      <c r="EC137" t="str">
        <f>IF(OR(EC$5="",$S137=""),"",IFERROR(SUM(PRODUCT(INDEX(CMB[[BA_0O]:[BA_2O]],MATCH(ROUND(MIN(SUM(EC$4,$O137/1000),SUM($O137,EC$4/1000)),3),CMB[[Cmb_ID]:[Cmb_ID]],0),SUM(N(EC$1),N($R137),1)),CHOOSE(AC[[M]:[M]],1,1,0,AC[[AB]:[AB]])),PRODUCT(INDEX(CMB[[BD_0O]:[BD_2O]],MATCH(ROUND(MIN(SUM(EC$4,$O137/1000),SUM($O137,EC$4/1000)),3),CMB[[Cmb_ID]:[Cmb_ID]],0),SUM(N(EC$1),N($R137),1)),CHOOSE(AC[[M]:[M]],1,0,1,AC[[DB]:[DB]])),PRODUCT(SUM(ROUND(AVERAGE(VALUE(EC$3),VALUE($P137)),0),CHOOSE(IF(OR(EC$1,$R137),4,INDEX(CMB[[Res_Rare]:[Res_Rare]],MATCH(ROUND(MIN(SUM(EC$4,$O137/1000),SUM($O137,EC$4/1000)),3),CMB[[Cmb_ID]:[Cmb_ID]],0))),-1,-1,0,0)),IF(OR(EC$1,$R137),4,INDEX(CMB[[Cmb_Rare]:[Cmb_Rare]],MATCH(ROUND(MIN(SUM(EC$4,$O137/1000),SUM($O137,EC$4/1000)),3),CMB[[Cmb_ID]:[Cmb_ID]],0))),CHOOSE(AC[[M]:[M]],2,1,1,SUM(AC[[AB]:[DB]])))),""))</f>
        <v/>
      </c>
      <c r="ED137" t="str">
        <f>IF(OR(ED$5="",$S137=""),"",IFERROR(SUM(PRODUCT(INDEX(CMB[[BA_0O]:[BA_2O]],MATCH(ROUND(MIN(SUM(ED$4,$O137/1000),SUM($O137,ED$4/1000)),3),CMB[[Cmb_ID]:[Cmb_ID]],0),SUM(N(ED$1),N($R137),1)),CHOOSE(AC[[M]:[M]],1,1,0,AC[[AB]:[AB]])),PRODUCT(INDEX(CMB[[BD_0O]:[BD_2O]],MATCH(ROUND(MIN(SUM(ED$4,$O137/1000),SUM($O137,ED$4/1000)),3),CMB[[Cmb_ID]:[Cmb_ID]],0),SUM(N(ED$1),N($R137),1)),CHOOSE(AC[[M]:[M]],1,0,1,AC[[DB]:[DB]])),PRODUCT(SUM(ROUND(AVERAGE(VALUE(ED$3),VALUE($P137)),0),CHOOSE(IF(OR(ED$1,$R137),4,INDEX(CMB[[Res_Rare]:[Res_Rare]],MATCH(ROUND(MIN(SUM(ED$4,$O137/1000),SUM($O137,ED$4/1000)),3),CMB[[Cmb_ID]:[Cmb_ID]],0))),-1,-1,0,0)),IF(OR(ED$1,$R137),4,INDEX(CMB[[Cmb_Rare]:[Cmb_Rare]],MATCH(ROUND(MIN(SUM(ED$4,$O137/1000),SUM($O137,ED$4/1000)),3),CMB[[Cmb_ID]:[Cmb_ID]],0))),CHOOSE(AC[[M]:[M]],2,1,1,SUM(AC[[AB]:[DB]])))),""))</f>
        <v/>
      </c>
      <c r="EE137" t="str">
        <f>IF(OR(EE$5="",$S137=""),"",IFERROR(SUM(PRODUCT(INDEX(CMB[[BA_0O]:[BA_2O]],MATCH(ROUND(MIN(SUM(EE$4,$O137/1000),SUM($O137,EE$4/1000)),3),CMB[[Cmb_ID]:[Cmb_ID]],0),SUM(N(EE$1),N($R137),1)),CHOOSE(AC[[M]:[M]],1,1,0,AC[[AB]:[AB]])),PRODUCT(INDEX(CMB[[BD_0O]:[BD_2O]],MATCH(ROUND(MIN(SUM(EE$4,$O137/1000),SUM($O137,EE$4/1000)),3),CMB[[Cmb_ID]:[Cmb_ID]],0),SUM(N(EE$1),N($R137),1)),CHOOSE(AC[[M]:[M]],1,0,1,AC[[DB]:[DB]])),PRODUCT(SUM(ROUND(AVERAGE(VALUE(EE$3),VALUE($P137)),0),CHOOSE(IF(OR(EE$1,$R137),4,INDEX(CMB[[Res_Rare]:[Res_Rare]],MATCH(ROUND(MIN(SUM(EE$4,$O137/1000),SUM($O137,EE$4/1000)),3),CMB[[Cmb_ID]:[Cmb_ID]],0))),-1,-1,0,0)),IF(OR(EE$1,$R137),4,INDEX(CMB[[Cmb_Rare]:[Cmb_Rare]],MATCH(ROUND(MIN(SUM(EE$4,$O137/1000),SUM($O137,EE$4/1000)),3),CMB[[Cmb_ID]:[Cmb_ID]],0))),CHOOSE(AC[[M]:[M]],2,1,1,SUM(AC[[AB]:[DB]])))),""))</f>
        <v/>
      </c>
      <c r="EF137" t="str">
        <f>IF(OR(EF$5="",$S137=""),"",IFERROR(SUM(PRODUCT(INDEX(CMB[[BA_0O]:[BA_2O]],MATCH(ROUND(MIN(SUM(EF$4,$O137/1000),SUM($O137,EF$4/1000)),3),CMB[[Cmb_ID]:[Cmb_ID]],0),SUM(N(EF$1),N($R137),1)),CHOOSE(AC[[M]:[M]],1,1,0,AC[[AB]:[AB]])),PRODUCT(INDEX(CMB[[BD_0O]:[BD_2O]],MATCH(ROUND(MIN(SUM(EF$4,$O137/1000),SUM($O137,EF$4/1000)),3),CMB[[Cmb_ID]:[Cmb_ID]],0),SUM(N(EF$1),N($R137),1)),CHOOSE(AC[[M]:[M]],1,0,1,AC[[DB]:[DB]])),PRODUCT(SUM(ROUND(AVERAGE(VALUE(EF$3),VALUE($P137)),0),CHOOSE(IF(OR(EF$1,$R137),4,INDEX(CMB[[Res_Rare]:[Res_Rare]],MATCH(ROUND(MIN(SUM(EF$4,$O137/1000),SUM($O137,EF$4/1000)),3),CMB[[Cmb_ID]:[Cmb_ID]],0))),-1,-1,0,0)),IF(OR(EF$1,$R137),4,INDEX(CMB[[Cmb_Rare]:[Cmb_Rare]],MATCH(ROUND(MIN(SUM(EF$4,$O137/1000),SUM($O137,EF$4/1000)),3),CMB[[Cmb_ID]:[Cmb_ID]],0))),CHOOSE(AC[[M]:[M]],2,1,1,SUM(AC[[AB]:[DB]])))),""))</f>
        <v/>
      </c>
      <c r="EG137" t="str">
        <f>IF(OR(EG$5="",$S137=""),"",IFERROR(SUM(PRODUCT(INDEX(CMB[[BA_0O]:[BA_2O]],MATCH(ROUND(MIN(SUM(EG$4,$O137/1000),SUM($O137,EG$4/1000)),3),CMB[[Cmb_ID]:[Cmb_ID]],0),SUM(N(EG$1),N($R137),1)),CHOOSE(AC[[M]:[M]],1,1,0,AC[[AB]:[AB]])),PRODUCT(INDEX(CMB[[BD_0O]:[BD_2O]],MATCH(ROUND(MIN(SUM(EG$4,$O137/1000),SUM($O137,EG$4/1000)),3),CMB[[Cmb_ID]:[Cmb_ID]],0),SUM(N(EG$1),N($R137),1)),CHOOSE(AC[[M]:[M]],1,0,1,AC[[DB]:[DB]])),PRODUCT(SUM(ROUND(AVERAGE(VALUE(EG$3),VALUE($P137)),0),CHOOSE(IF(OR(EG$1,$R137),4,INDEX(CMB[[Res_Rare]:[Res_Rare]],MATCH(ROUND(MIN(SUM(EG$4,$O137/1000),SUM($O137,EG$4/1000)),3),CMB[[Cmb_ID]:[Cmb_ID]],0))),-1,-1,0,0)),IF(OR(EG$1,$R137),4,INDEX(CMB[[Cmb_Rare]:[Cmb_Rare]],MATCH(ROUND(MIN(SUM(EG$4,$O137/1000),SUM($O137,EG$4/1000)),3),CMB[[Cmb_ID]:[Cmb_ID]],0))),CHOOSE(AC[[M]:[M]],2,1,1,SUM(AC[[AB]:[DB]])))),""))</f>
        <v/>
      </c>
      <c r="EH137" t="str">
        <f>IF(OR(EH$5="",$S137=""),"",IFERROR(SUM(PRODUCT(INDEX(CMB[[BA_0O]:[BA_2O]],MATCH(ROUND(MIN(SUM(EH$4,$O137/1000),SUM($O137,EH$4/1000)),3),CMB[[Cmb_ID]:[Cmb_ID]],0),SUM(N(EH$1),N($R137),1)),CHOOSE(AC[[M]:[M]],1,1,0,AC[[AB]:[AB]])),PRODUCT(INDEX(CMB[[BD_0O]:[BD_2O]],MATCH(ROUND(MIN(SUM(EH$4,$O137/1000),SUM($O137,EH$4/1000)),3),CMB[[Cmb_ID]:[Cmb_ID]],0),SUM(N(EH$1),N($R137),1)),CHOOSE(AC[[M]:[M]],1,0,1,AC[[DB]:[DB]])),PRODUCT(SUM(ROUND(AVERAGE(VALUE(EH$3),VALUE($P137)),0),CHOOSE(IF(OR(EH$1,$R137),4,INDEX(CMB[[Res_Rare]:[Res_Rare]],MATCH(ROUND(MIN(SUM(EH$4,$O137/1000),SUM($O137,EH$4/1000)),3),CMB[[Cmb_ID]:[Cmb_ID]],0))),-1,-1,0,0)),IF(OR(EH$1,$R137),4,INDEX(CMB[[Cmb_Rare]:[Cmb_Rare]],MATCH(ROUND(MIN(SUM(EH$4,$O137/1000),SUM($O137,EH$4/1000)),3),CMB[[Cmb_ID]:[Cmb_ID]],0))),CHOOSE(AC[[M]:[M]],2,1,1,SUM(AC[[AB]:[DB]])))),""))</f>
        <v/>
      </c>
      <c r="EI137" t="str">
        <f>IF(OR(EI$5="",$S137=""),"",IFERROR(SUM(PRODUCT(INDEX(CMB[[BA_0O]:[BA_2O]],MATCH(ROUND(MIN(SUM(EI$4,$O137/1000),SUM($O137,EI$4/1000)),3),CMB[[Cmb_ID]:[Cmb_ID]],0),SUM(N(EI$1),N($R137),1)),CHOOSE(AC[[M]:[M]],1,1,0,AC[[AB]:[AB]])),PRODUCT(INDEX(CMB[[BD_0O]:[BD_2O]],MATCH(ROUND(MIN(SUM(EI$4,$O137/1000),SUM($O137,EI$4/1000)),3),CMB[[Cmb_ID]:[Cmb_ID]],0),SUM(N(EI$1),N($R137),1)),CHOOSE(AC[[M]:[M]],1,0,1,AC[[DB]:[DB]])),PRODUCT(SUM(ROUND(AVERAGE(VALUE(EI$3),VALUE($P137)),0),CHOOSE(IF(OR(EI$1,$R137),4,INDEX(CMB[[Res_Rare]:[Res_Rare]],MATCH(ROUND(MIN(SUM(EI$4,$O137/1000),SUM($O137,EI$4/1000)),3),CMB[[Cmb_ID]:[Cmb_ID]],0))),-1,-1,0,0)),IF(OR(EI$1,$R137),4,INDEX(CMB[[Cmb_Rare]:[Cmb_Rare]],MATCH(ROUND(MIN(SUM(EI$4,$O137/1000),SUM($O137,EI$4/1000)),3),CMB[[Cmb_ID]:[Cmb_ID]],0))),CHOOSE(AC[[M]:[M]],2,1,1,SUM(AC[[AB]:[DB]])))),""))</f>
        <v/>
      </c>
      <c r="EJ137" t="str">
        <f>IF(OR(EJ$5="",$S137=""),"",IFERROR(SUM(PRODUCT(INDEX(CMB[[BA_0O]:[BA_2O]],MATCH(ROUND(MIN(SUM(EJ$4,$O137/1000),SUM($O137,EJ$4/1000)),3),CMB[[Cmb_ID]:[Cmb_ID]],0),SUM(N(EJ$1),N($R137),1)),CHOOSE(AC[[M]:[M]],1,1,0,AC[[AB]:[AB]])),PRODUCT(INDEX(CMB[[BD_0O]:[BD_2O]],MATCH(ROUND(MIN(SUM(EJ$4,$O137/1000),SUM($O137,EJ$4/1000)),3),CMB[[Cmb_ID]:[Cmb_ID]],0),SUM(N(EJ$1),N($R137),1)),CHOOSE(AC[[M]:[M]],1,0,1,AC[[DB]:[DB]])),PRODUCT(SUM(ROUND(AVERAGE(VALUE(EJ$3),VALUE($P137)),0),CHOOSE(IF(OR(EJ$1,$R137),4,INDEX(CMB[[Res_Rare]:[Res_Rare]],MATCH(ROUND(MIN(SUM(EJ$4,$O137/1000),SUM($O137,EJ$4/1000)),3),CMB[[Cmb_ID]:[Cmb_ID]],0))),-1,-1,0,0)),IF(OR(EJ$1,$R137),4,INDEX(CMB[[Cmb_Rare]:[Cmb_Rare]],MATCH(ROUND(MIN(SUM(EJ$4,$O137/1000),SUM($O137,EJ$4/1000)),3),CMB[[Cmb_ID]:[Cmb_ID]],0))),CHOOSE(AC[[M]:[M]],2,1,1,SUM(AC[[AB]:[DB]])))),""))</f>
        <v/>
      </c>
      <c r="EK137" t="str">
        <f>IF(OR(EK$5="",$S137=""),"",IFERROR(SUM(PRODUCT(INDEX(CMB[[BA_0O]:[BA_2O]],MATCH(ROUND(MIN(SUM(EK$4,$O137/1000),SUM($O137,EK$4/1000)),3),CMB[[Cmb_ID]:[Cmb_ID]],0),SUM(N(EK$1),N($R137),1)),CHOOSE(AC[[M]:[M]],1,1,0,AC[[AB]:[AB]])),PRODUCT(INDEX(CMB[[BD_0O]:[BD_2O]],MATCH(ROUND(MIN(SUM(EK$4,$O137/1000),SUM($O137,EK$4/1000)),3),CMB[[Cmb_ID]:[Cmb_ID]],0),SUM(N(EK$1),N($R137),1)),CHOOSE(AC[[M]:[M]],1,0,1,AC[[DB]:[DB]])),PRODUCT(SUM(ROUND(AVERAGE(VALUE(EK$3),VALUE($P137)),0),CHOOSE(IF(OR(EK$1,$R137),4,INDEX(CMB[[Res_Rare]:[Res_Rare]],MATCH(ROUND(MIN(SUM(EK$4,$O137/1000),SUM($O137,EK$4/1000)),3),CMB[[Cmb_ID]:[Cmb_ID]],0))),-1,-1,0,0)),IF(OR(EK$1,$R137),4,INDEX(CMB[[Cmb_Rare]:[Cmb_Rare]],MATCH(ROUND(MIN(SUM(EK$4,$O137/1000),SUM($O137,EK$4/1000)),3),CMB[[Cmb_ID]:[Cmb_ID]],0))),CHOOSE(AC[[M]:[M]],2,1,1,SUM(AC[[AB]:[DB]])))),""))</f>
        <v/>
      </c>
      <c r="EL137" t="str">
        <f>IF(OR(EL$5="",$S137=""),"",IFERROR(SUM(PRODUCT(INDEX(CMB[[BA_0O]:[BA_2O]],MATCH(ROUND(MIN(SUM(EL$4,$O137/1000),SUM($O137,EL$4/1000)),3),CMB[[Cmb_ID]:[Cmb_ID]],0),SUM(N(EL$1),N($R137),1)),CHOOSE(AC[[M]:[M]],1,1,0,AC[[AB]:[AB]])),PRODUCT(INDEX(CMB[[BD_0O]:[BD_2O]],MATCH(ROUND(MIN(SUM(EL$4,$O137/1000),SUM($O137,EL$4/1000)),3),CMB[[Cmb_ID]:[Cmb_ID]],0),SUM(N(EL$1),N($R137),1)),CHOOSE(AC[[M]:[M]],1,0,1,AC[[DB]:[DB]])),PRODUCT(SUM(ROUND(AVERAGE(VALUE(EL$3),VALUE($P137)),0),CHOOSE(IF(OR(EL$1,$R137),4,INDEX(CMB[[Res_Rare]:[Res_Rare]],MATCH(ROUND(MIN(SUM(EL$4,$O137/1000),SUM($O137,EL$4/1000)),3),CMB[[Cmb_ID]:[Cmb_ID]],0))),-1,-1,0,0)),IF(OR(EL$1,$R137),4,INDEX(CMB[[Cmb_Rare]:[Cmb_Rare]],MATCH(ROUND(MIN(SUM(EL$4,$O137/1000),SUM($O137,EL$4/1000)),3),CMB[[Cmb_ID]:[Cmb_ID]],0))),CHOOSE(AC[[M]:[M]],2,1,1,SUM(AC[[AB]:[DB]])))),""))</f>
        <v/>
      </c>
      <c r="EM137" t="str">
        <f>IF(OR(EM$5="",$S137=""),"",IFERROR(SUM(PRODUCT(INDEX(CMB[[BA_0O]:[BA_2O]],MATCH(ROUND(MIN(SUM(EM$4,$O137/1000),SUM($O137,EM$4/1000)),3),CMB[[Cmb_ID]:[Cmb_ID]],0),SUM(N(EM$1),N($R137),1)),CHOOSE(AC[[M]:[M]],1,1,0,AC[[AB]:[AB]])),PRODUCT(INDEX(CMB[[BD_0O]:[BD_2O]],MATCH(ROUND(MIN(SUM(EM$4,$O137/1000),SUM($O137,EM$4/1000)),3),CMB[[Cmb_ID]:[Cmb_ID]],0),SUM(N(EM$1),N($R137),1)),CHOOSE(AC[[M]:[M]],1,0,1,AC[[DB]:[DB]])),PRODUCT(SUM(ROUND(AVERAGE(VALUE(EM$3),VALUE($P137)),0),CHOOSE(IF(OR(EM$1,$R137),4,INDEX(CMB[[Res_Rare]:[Res_Rare]],MATCH(ROUND(MIN(SUM(EM$4,$O137/1000),SUM($O137,EM$4/1000)),3),CMB[[Cmb_ID]:[Cmb_ID]],0))),-1,-1,0,0)),IF(OR(EM$1,$R137),4,INDEX(CMB[[Cmb_Rare]:[Cmb_Rare]],MATCH(ROUND(MIN(SUM(EM$4,$O137/1000),SUM($O137,EM$4/1000)),3),CMB[[Cmb_ID]:[Cmb_ID]],0))),CHOOSE(AC[[M]:[M]],2,1,1,SUM(AC[[AB]:[DB]])))),""))</f>
        <v/>
      </c>
      <c r="EN137" t="str">
        <f>IF(OR(EN$5="",$S137=""),"",IFERROR(SUM(PRODUCT(INDEX(CMB[[BA_0O]:[BA_2O]],MATCH(ROUND(MIN(SUM(EN$4,$O137/1000),SUM($O137,EN$4/1000)),3),CMB[[Cmb_ID]:[Cmb_ID]],0),SUM(N(EN$1),N($R137),1)),CHOOSE(AC[[M]:[M]],1,1,0,AC[[AB]:[AB]])),PRODUCT(INDEX(CMB[[BD_0O]:[BD_2O]],MATCH(ROUND(MIN(SUM(EN$4,$O137/1000),SUM($O137,EN$4/1000)),3),CMB[[Cmb_ID]:[Cmb_ID]],0),SUM(N(EN$1),N($R137),1)),CHOOSE(AC[[M]:[M]],1,0,1,AC[[DB]:[DB]])),PRODUCT(SUM(ROUND(AVERAGE(VALUE(EN$3),VALUE($P137)),0),CHOOSE(IF(OR(EN$1,$R137),4,INDEX(CMB[[Res_Rare]:[Res_Rare]],MATCH(ROUND(MIN(SUM(EN$4,$O137/1000),SUM($O137,EN$4/1000)),3),CMB[[Cmb_ID]:[Cmb_ID]],0))),-1,-1,0,0)),IF(OR(EN$1,$R137),4,INDEX(CMB[[Cmb_Rare]:[Cmb_Rare]],MATCH(ROUND(MIN(SUM(EN$4,$O137/1000),SUM($O137,EN$4/1000)),3),CMB[[Cmb_ID]:[Cmb_ID]],0))),CHOOSE(AC[[M]:[M]],2,1,1,SUM(AC[[AB]:[DB]])))),""))</f>
        <v/>
      </c>
      <c r="EO137" t="str">
        <f>IF(OR(EO$5="",$S137=""),"",IFERROR(SUM(PRODUCT(INDEX(CMB[[BA_0O]:[BA_2O]],MATCH(ROUND(MIN(SUM(EO$4,$O137/1000),SUM($O137,EO$4/1000)),3),CMB[[Cmb_ID]:[Cmb_ID]],0),SUM(N(EO$1),N($R137),1)),CHOOSE(AC[[M]:[M]],1,1,0,AC[[AB]:[AB]])),PRODUCT(INDEX(CMB[[BD_0O]:[BD_2O]],MATCH(ROUND(MIN(SUM(EO$4,$O137/1000),SUM($O137,EO$4/1000)),3),CMB[[Cmb_ID]:[Cmb_ID]],0),SUM(N(EO$1),N($R137),1)),CHOOSE(AC[[M]:[M]],1,0,1,AC[[DB]:[DB]])),PRODUCT(SUM(ROUND(AVERAGE(VALUE(EO$3),VALUE($P137)),0),CHOOSE(IF(OR(EO$1,$R137),4,INDEX(CMB[[Res_Rare]:[Res_Rare]],MATCH(ROUND(MIN(SUM(EO$4,$O137/1000),SUM($O137,EO$4/1000)),3),CMB[[Cmb_ID]:[Cmb_ID]],0))),-1,-1,0,0)),IF(OR(EO$1,$R137),4,INDEX(CMB[[Cmb_Rare]:[Cmb_Rare]],MATCH(ROUND(MIN(SUM(EO$4,$O137/1000),SUM($O137,EO$4/1000)),3),CMB[[Cmb_ID]:[Cmb_ID]],0))),CHOOSE(AC[[M]:[M]],2,1,1,SUM(AC[[AB]:[DB]])))),""))</f>
        <v/>
      </c>
      <c r="EP137" t="str">
        <f>IF(OR(EP$5="",$S137=""),"",IFERROR(SUM(PRODUCT(INDEX(CMB[[BA_0O]:[BA_2O]],MATCH(ROUND(MIN(SUM(EP$4,$O137/1000),SUM($O137,EP$4/1000)),3),CMB[[Cmb_ID]:[Cmb_ID]],0),SUM(N(EP$1),N($R137),1)),CHOOSE(AC[[M]:[M]],1,1,0,AC[[AB]:[AB]])),PRODUCT(INDEX(CMB[[BD_0O]:[BD_2O]],MATCH(ROUND(MIN(SUM(EP$4,$O137/1000),SUM($O137,EP$4/1000)),3),CMB[[Cmb_ID]:[Cmb_ID]],0),SUM(N(EP$1),N($R137),1)),CHOOSE(AC[[M]:[M]],1,0,1,AC[[DB]:[DB]])),PRODUCT(SUM(ROUND(AVERAGE(VALUE(EP$3),VALUE($P137)),0),CHOOSE(IF(OR(EP$1,$R137),4,INDEX(CMB[[Res_Rare]:[Res_Rare]],MATCH(ROUND(MIN(SUM(EP$4,$O137/1000),SUM($O137,EP$4/1000)),3),CMB[[Cmb_ID]:[Cmb_ID]],0))),-1,-1,0,0)),IF(OR(EP$1,$R137),4,INDEX(CMB[[Cmb_Rare]:[Cmb_Rare]],MATCH(ROUND(MIN(SUM(EP$4,$O137/1000),SUM($O137,EP$4/1000)),3),CMB[[Cmb_ID]:[Cmb_ID]],0))),CHOOSE(AC[[M]:[M]],2,1,1,SUM(AC[[AB]:[DB]])))),""))</f>
        <v/>
      </c>
      <c r="EQ137" t="str">
        <f>IF(OR(EQ$5="",$S137=""),"",IFERROR(SUM(PRODUCT(INDEX(CMB[[BA_0O]:[BA_2O]],MATCH(ROUND(MIN(SUM(EQ$4,$O137/1000),SUM($O137,EQ$4/1000)),3),CMB[[Cmb_ID]:[Cmb_ID]],0),SUM(N(EQ$1),N($R137),1)),CHOOSE(AC[[M]:[M]],1,1,0,AC[[AB]:[AB]])),PRODUCT(INDEX(CMB[[BD_0O]:[BD_2O]],MATCH(ROUND(MIN(SUM(EQ$4,$O137/1000),SUM($O137,EQ$4/1000)),3),CMB[[Cmb_ID]:[Cmb_ID]],0),SUM(N(EQ$1),N($R137),1)),CHOOSE(AC[[M]:[M]],1,0,1,AC[[DB]:[DB]])),PRODUCT(SUM(ROUND(AVERAGE(VALUE(EQ$3),VALUE($P137)),0),CHOOSE(IF(OR(EQ$1,$R137),4,INDEX(CMB[[Res_Rare]:[Res_Rare]],MATCH(ROUND(MIN(SUM(EQ$4,$O137/1000),SUM($O137,EQ$4/1000)),3),CMB[[Cmb_ID]:[Cmb_ID]],0))),-1,-1,0,0)),IF(OR(EQ$1,$R137),4,INDEX(CMB[[Cmb_Rare]:[Cmb_Rare]],MATCH(ROUND(MIN(SUM(EQ$4,$O137/1000),SUM($O137,EQ$4/1000)),3),CMB[[Cmb_ID]:[Cmb_ID]],0))),CHOOSE(AC[[M]:[M]],2,1,1,SUM(AC[[AB]:[DB]])))),""))</f>
        <v/>
      </c>
      <c r="ER137" t="str">
        <f>IF(OR(ER$5="",$S137=""),"",IFERROR(SUM(PRODUCT(INDEX(CMB[[BA_0O]:[BA_2O]],MATCH(ROUND(MIN(SUM(ER$4,$O137/1000),SUM($O137,ER$4/1000)),3),CMB[[Cmb_ID]:[Cmb_ID]],0),SUM(N(ER$1),N($R137),1)),CHOOSE(AC[[M]:[M]],1,1,0,AC[[AB]:[AB]])),PRODUCT(INDEX(CMB[[BD_0O]:[BD_2O]],MATCH(ROUND(MIN(SUM(ER$4,$O137/1000),SUM($O137,ER$4/1000)),3),CMB[[Cmb_ID]:[Cmb_ID]],0),SUM(N(ER$1),N($R137),1)),CHOOSE(AC[[M]:[M]],1,0,1,AC[[DB]:[DB]])),PRODUCT(SUM(ROUND(AVERAGE(VALUE(ER$3),VALUE($P137)),0),CHOOSE(IF(OR(ER$1,$R137),4,INDEX(CMB[[Res_Rare]:[Res_Rare]],MATCH(ROUND(MIN(SUM(ER$4,$O137/1000),SUM($O137,ER$4/1000)),3),CMB[[Cmb_ID]:[Cmb_ID]],0))),-1,-1,0,0)),IF(OR(ER$1,$R137),4,INDEX(CMB[[Cmb_Rare]:[Cmb_Rare]],MATCH(ROUND(MIN(SUM(ER$4,$O137/1000),SUM($O137,ER$4/1000)),3),CMB[[Cmb_ID]:[Cmb_ID]],0))),CHOOSE(AC[[M]:[M]],2,1,1,SUM(AC[[AB]:[DB]])))),""))</f>
        <v/>
      </c>
      <c r="ES137" t="str">
        <f>IF(OR(ES$5="",$S137=""),"",IFERROR(SUM(PRODUCT(INDEX(CMB[[BA_0O]:[BA_2O]],MATCH(ROUND(MIN(SUM(ES$4,$O137/1000),SUM($O137,ES$4/1000)),3),CMB[[Cmb_ID]:[Cmb_ID]],0),SUM(N(ES$1),N($R137),1)),CHOOSE(AC[[M]:[M]],1,1,0,AC[[AB]:[AB]])),PRODUCT(INDEX(CMB[[BD_0O]:[BD_2O]],MATCH(ROUND(MIN(SUM(ES$4,$O137/1000),SUM($O137,ES$4/1000)),3),CMB[[Cmb_ID]:[Cmb_ID]],0),SUM(N(ES$1),N($R137),1)),CHOOSE(AC[[M]:[M]],1,0,1,AC[[DB]:[DB]])),PRODUCT(SUM(ROUND(AVERAGE(VALUE(ES$3),VALUE($P137)),0),CHOOSE(IF(OR(ES$1,$R137),4,INDEX(CMB[[Res_Rare]:[Res_Rare]],MATCH(ROUND(MIN(SUM(ES$4,$O137/1000),SUM($O137,ES$4/1000)),3),CMB[[Cmb_ID]:[Cmb_ID]],0))),-1,-1,0,0)),IF(OR(ES$1,$R137),4,INDEX(CMB[[Cmb_Rare]:[Cmb_Rare]],MATCH(ROUND(MIN(SUM(ES$4,$O137/1000),SUM($O137,ES$4/1000)),3),CMB[[Cmb_ID]:[Cmb_ID]],0))),CHOOSE(AC[[M]:[M]],2,1,1,SUM(AC[[AB]:[DB]])))),""))</f>
        <v/>
      </c>
      <c r="ET137" t="str">
        <f>IF(OR(ET$5="",$S137=""),"",IFERROR(SUM(PRODUCT(INDEX(CMB[[BA_0O]:[BA_2O]],MATCH(ROUND(MIN(SUM(ET$4,$O137/1000),SUM($O137,ET$4/1000)),3),CMB[[Cmb_ID]:[Cmb_ID]],0),SUM(N(ET$1),N($R137),1)),CHOOSE(AC[[M]:[M]],1,1,0,AC[[AB]:[AB]])),PRODUCT(INDEX(CMB[[BD_0O]:[BD_2O]],MATCH(ROUND(MIN(SUM(ET$4,$O137/1000),SUM($O137,ET$4/1000)),3),CMB[[Cmb_ID]:[Cmb_ID]],0),SUM(N(ET$1),N($R137),1)),CHOOSE(AC[[M]:[M]],1,0,1,AC[[DB]:[DB]])),PRODUCT(SUM(ROUND(AVERAGE(VALUE(ET$3),VALUE($P137)),0),CHOOSE(IF(OR(ET$1,$R137),4,INDEX(CMB[[Res_Rare]:[Res_Rare]],MATCH(ROUND(MIN(SUM(ET$4,$O137/1000),SUM($O137,ET$4/1000)),3),CMB[[Cmb_ID]:[Cmb_ID]],0))),-1,-1,0,0)),IF(OR(ET$1,$R137),4,INDEX(CMB[[Cmb_Rare]:[Cmb_Rare]],MATCH(ROUND(MIN(SUM(ET$4,$O137/1000),SUM($O137,ET$4/1000)),3),CMB[[Cmb_ID]:[Cmb_ID]],0))),CHOOSE(AC[[M]:[M]],2,1,1,SUM(AC[[AB]:[DB]])))),""))</f>
        <v/>
      </c>
      <c r="EU137" t="str">
        <f>IF(OR(EU$5="",$S137=""),"",IFERROR(SUM(PRODUCT(INDEX(CMB[[BA_0O]:[BA_2O]],MATCH(ROUND(MIN(SUM(EU$4,$O137/1000),SUM($O137,EU$4/1000)),3),CMB[[Cmb_ID]:[Cmb_ID]],0),SUM(N(EU$1),N($R137),1)),CHOOSE(AC[[M]:[M]],1,1,0,AC[[AB]:[AB]])),PRODUCT(INDEX(CMB[[BD_0O]:[BD_2O]],MATCH(ROUND(MIN(SUM(EU$4,$O137/1000),SUM($O137,EU$4/1000)),3),CMB[[Cmb_ID]:[Cmb_ID]],0),SUM(N(EU$1),N($R137),1)),CHOOSE(AC[[M]:[M]],1,0,1,AC[[DB]:[DB]])),PRODUCT(SUM(ROUND(AVERAGE(VALUE(EU$3),VALUE($P137)),0),CHOOSE(IF(OR(EU$1,$R137),4,INDEX(CMB[[Res_Rare]:[Res_Rare]],MATCH(ROUND(MIN(SUM(EU$4,$O137/1000),SUM($O137,EU$4/1000)),3),CMB[[Cmb_ID]:[Cmb_ID]],0))),-1,-1,0,0)),IF(OR(EU$1,$R137),4,INDEX(CMB[[Cmb_Rare]:[Cmb_Rare]],MATCH(ROUND(MIN(SUM(EU$4,$O137/1000),SUM($O137,EU$4/1000)),3),CMB[[Cmb_ID]:[Cmb_ID]],0))),CHOOSE(AC[[M]:[M]],2,1,1,SUM(AC[[AB]:[DB]])))),""))</f>
        <v/>
      </c>
      <c r="EV137" t="str">
        <f>IF(OR(EV$5="",$S137=""),"",IFERROR(SUM(PRODUCT(INDEX(CMB[[BA_0O]:[BA_2O]],MATCH(ROUND(MIN(SUM(EV$4,$O137/1000),SUM($O137,EV$4/1000)),3),CMB[[Cmb_ID]:[Cmb_ID]],0),SUM(N(EV$1),N($R137),1)),CHOOSE(AC[[M]:[M]],1,1,0,AC[[AB]:[AB]])),PRODUCT(INDEX(CMB[[BD_0O]:[BD_2O]],MATCH(ROUND(MIN(SUM(EV$4,$O137/1000),SUM($O137,EV$4/1000)),3),CMB[[Cmb_ID]:[Cmb_ID]],0),SUM(N(EV$1),N($R137),1)),CHOOSE(AC[[M]:[M]],1,0,1,AC[[DB]:[DB]])),PRODUCT(SUM(ROUND(AVERAGE(VALUE(EV$3),VALUE($P137)),0),CHOOSE(IF(OR(EV$1,$R137),4,INDEX(CMB[[Res_Rare]:[Res_Rare]],MATCH(ROUND(MIN(SUM(EV$4,$O137/1000),SUM($O137,EV$4/1000)),3),CMB[[Cmb_ID]:[Cmb_ID]],0))),-1,-1,0,0)),IF(OR(EV$1,$R137),4,INDEX(CMB[[Cmb_Rare]:[Cmb_Rare]],MATCH(ROUND(MIN(SUM(EV$4,$O137/1000),SUM($O137,EV$4/1000)),3),CMB[[Cmb_ID]:[Cmb_ID]],0))),CHOOSE(AC[[M]:[M]],2,1,1,SUM(AC[[AB]:[DB]])))),""))</f>
        <v/>
      </c>
      <c r="EW137" t="str">
        <f>IF(OR(EW$5="",$S137=""),"",IFERROR(SUM(PRODUCT(INDEX(CMB[[BA_0O]:[BA_2O]],MATCH(ROUND(MIN(SUM(EW$4,$O137/1000),SUM($O137,EW$4/1000)),3),CMB[[Cmb_ID]:[Cmb_ID]],0),SUM(N(EW$1),N($R137),1)),CHOOSE(AC[[M]:[M]],1,1,0,AC[[AB]:[AB]])),PRODUCT(INDEX(CMB[[BD_0O]:[BD_2O]],MATCH(ROUND(MIN(SUM(EW$4,$O137/1000),SUM($O137,EW$4/1000)),3),CMB[[Cmb_ID]:[Cmb_ID]],0),SUM(N(EW$1),N($R137),1)),CHOOSE(AC[[M]:[M]],1,0,1,AC[[DB]:[DB]])),PRODUCT(SUM(ROUND(AVERAGE(VALUE(EW$3),VALUE($P137)),0),CHOOSE(IF(OR(EW$1,$R137),4,INDEX(CMB[[Res_Rare]:[Res_Rare]],MATCH(ROUND(MIN(SUM(EW$4,$O137/1000),SUM($O137,EW$4/1000)),3),CMB[[Cmb_ID]:[Cmb_ID]],0))),-1,-1,0,0)),IF(OR(EW$1,$R137),4,INDEX(CMB[[Cmb_Rare]:[Cmb_Rare]],MATCH(ROUND(MIN(SUM(EW$4,$O137/1000),SUM($O137,EW$4/1000)),3),CMB[[Cmb_ID]:[Cmb_ID]],0))),CHOOSE(AC[[M]:[M]],2,1,1,SUM(AC[[AB]:[DB]])))),""))</f>
        <v/>
      </c>
      <c r="EX137" t="str">
        <f>IF(OR(EX$5="",$S137=""),"",IFERROR(SUM(PRODUCT(INDEX(CMB[[BA_0O]:[BA_2O]],MATCH(ROUND(MIN(SUM(EX$4,$O137/1000),SUM($O137,EX$4/1000)),3),CMB[[Cmb_ID]:[Cmb_ID]],0),SUM(N(EX$1),N($R137),1)),CHOOSE(AC[[M]:[M]],1,1,0,AC[[AB]:[AB]])),PRODUCT(INDEX(CMB[[BD_0O]:[BD_2O]],MATCH(ROUND(MIN(SUM(EX$4,$O137/1000),SUM($O137,EX$4/1000)),3),CMB[[Cmb_ID]:[Cmb_ID]],0),SUM(N(EX$1),N($R137),1)),CHOOSE(AC[[M]:[M]],1,0,1,AC[[DB]:[DB]])),PRODUCT(SUM(ROUND(AVERAGE(VALUE(EX$3),VALUE($P137)),0),CHOOSE(IF(OR(EX$1,$R137),4,INDEX(CMB[[Res_Rare]:[Res_Rare]],MATCH(ROUND(MIN(SUM(EX$4,$O137/1000),SUM($O137,EX$4/1000)),3),CMB[[Cmb_ID]:[Cmb_ID]],0))),-1,-1,0,0)),IF(OR(EX$1,$R137),4,INDEX(CMB[[Cmb_Rare]:[Cmb_Rare]],MATCH(ROUND(MIN(SUM(EX$4,$O137/1000),SUM($O137,EX$4/1000)),3),CMB[[Cmb_ID]:[Cmb_ID]],0))),CHOOSE(AC[[M]:[M]],2,1,1,SUM(AC[[AB]:[DB]])))),""))</f>
        <v/>
      </c>
      <c r="EY137" t="str">
        <f>IF(OR(EY$5="",$S137=""),"",IFERROR(SUM(PRODUCT(INDEX(CMB[[BA_0O]:[BA_2O]],MATCH(ROUND(MIN(SUM(EY$4,$O137/1000),SUM($O137,EY$4/1000)),3),CMB[[Cmb_ID]:[Cmb_ID]],0),SUM(N(EY$1),N($R137),1)),CHOOSE(AC[[M]:[M]],1,1,0,AC[[AB]:[AB]])),PRODUCT(INDEX(CMB[[BD_0O]:[BD_2O]],MATCH(ROUND(MIN(SUM(EY$4,$O137/1000),SUM($O137,EY$4/1000)),3),CMB[[Cmb_ID]:[Cmb_ID]],0),SUM(N(EY$1),N($R137),1)),CHOOSE(AC[[M]:[M]],1,0,1,AC[[DB]:[DB]])),PRODUCT(SUM(ROUND(AVERAGE(VALUE(EY$3),VALUE($P137)),0),CHOOSE(IF(OR(EY$1,$R137),4,INDEX(CMB[[Res_Rare]:[Res_Rare]],MATCH(ROUND(MIN(SUM(EY$4,$O137/1000),SUM($O137,EY$4/1000)),3),CMB[[Cmb_ID]:[Cmb_ID]],0))),-1,-1,0,0)),IF(OR(EY$1,$R137),4,INDEX(CMB[[Cmb_Rare]:[Cmb_Rare]],MATCH(ROUND(MIN(SUM(EY$4,$O137/1000),SUM($O137,EY$4/1000)),3),CMB[[Cmb_ID]:[Cmb_ID]],0))),CHOOSE(AC[[M]:[M]],2,1,1,SUM(AC[[AB]:[DB]])))),""))</f>
        <v/>
      </c>
      <c r="EZ137" t="str">
        <f>IF(OR(EZ$5="",$S137=""),"",IFERROR(SUM(PRODUCT(INDEX(CMB[[BA_0O]:[BA_2O]],MATCH(ROUND(MIN(SUM(EZ$4,$O137/1000),SUM($O137,EZ$4/1000)),3),CMB[[Cmb_ID]:[Cmb_ID]],0),SUM(N(EZ$1),N($R137),1)),CHOOSE(AC[[M]:[M]],1,1,0,AC[[AB]:[AB]])),PRODUCT(INDEX(CMB[[BD_0O]:[BD_2O]],MATCH(ROUND(MIN(SUM(EZ$4,$O137/1000),SUM($O137,EZ$4/1000)),3),CMB[[Cmb_ID]:[Cmb_ID]],0),SUM(N(EZ$1),N($R137),1)),CHOOSE(AC[[M]:[M]],1,0,1,AC[[DB]:[DB]])),PRODUCT(SUM(ROUND(AVERAGE(VALUE(EZ$3),VALUE($P137)),0),CHOOSE(IF(OR(EZ$1,$R137),4,INDEX(CMB[[Res_Rare]:[Res_Rare]],MATCH(ROUND(MIN(SUM(EZ$4,$O137/1000),SUM($O137,EZ$4/1000)),3),CMB[[Cmb_ID]:[Cmb_ID]],0))),-1,-1,0,0)),IF(OR(EZ$1,$R137),4,INDEX(CMB[[Cmb_Rare]:[Cmb_Rare]],MATCH(ROUND(MIN(SUM(EZ$4,$O137/1000),SUM($O137,EZ$4/1000)),3),CMB[[Cmb_ID]:[Cmb_ID]],0))),CHOOSE(AC[[M]:[M]],2,1,1,SUM(AC[[AB]:[DB]])))),""))</f>
        <v/>
      </c>
      <c r="FA137" t="str">
        <f>IF(OR(FA$5="",$S137=""),"",IFERROR(SUM(PRODUCT(INDEX(CMB[[BA_0O]:[BA_2O]],MATCH(ROUND(MIN(SUM(FA$4,$O137/1000),SUM($O137,FA$4/1000)),3),CMB[[Cmb_ID]:[Cmb_ID]],0),SUM(N(FA$1),N($R137),1)),CHOOSE(AC[[M]:[M]],1,1,0,AC[[AB]:[AB]])),PRODUCT(INDEX(CMB[[BD_0O]:[BD_2O]],MATCH(ROUND(MIN(SUM(FA$4,$O137/1000),SUM($O137,FA$4/1000)),3),CMB[[Cmb_ID]:[Cmb_ID]],0),SUM(N(FA$1),N($R137),1)),CHOOSE(AC[[M]:[M]],1,0,1,AC[[DB]:[DB]])),PRODUCT(SUM(ROUND(AVERAGE(VALUE(FA$3),VALUE($P137)),0),CHOOSE(IF(OR(FA$1,$R137),4,INDEX(CMB[[Res_Rare]:[Res_Rare]],MATCH(ROUND(MIN(SUM(FA$4,$O137/1000),SUM($O137,FA$4/1000)),3),CMB[[Cmb_ID]:[Cmb_ID]],0))),-1,-1,0,0)),IF(OR(FA$1,$R137),4,INDEX(CMB[[Cmb_Rare]:[Cmb_Rare]],MATCH(ROUND(MIN(SUM(FA$4,$O137/1000),SUM($O137,FA$4/1000)),3),CMB[[Cmb_ID]:[Cmb_ID]],0))),CHOOSE(AC[[M]:[M]],2,1,1,SUM(AC[[AB]:[DB]])))),""))</f>
        <v/>
      </c>
      <c r="FB137" t="str">
        <f>IF(OR(FB$5="",$S137=""),"",IFERROR(SUM(PRODUCT(INDEX(CMB[[BA_0O]:[BA_2O]],MATCH(ROUND(MIN(SUM(FB$4,$O137/1000),SUM($O137,FB$4/1000)),3),CMB[[Cmb_ID]:[Cmb_ID]],0),SUM(N(FB$1),N($R137),1)),CHOOSE(AC[[M]:[M]],1,1,0,AC[[AB]:[AB]])),PRODUCT(INDEX(CMB[[BD_0O]:[BD_2O]],MATCH(ROUND(MIN(SUM(FB$4,$O137/1000),SUM($O137,FB$4/1000)),3),CMB[[Cmb_ID]:[Cmb_ID]],0),SUM(N(FB$1),N($R137),1)),CHOOSE(AC[[M]:[M]],1,0,1,AC[[DB]:[DB]])),PRODUCT(SUM(ROUND(AVERAGE(VALUE(FB$3),VALUE($P137)),0),CHOOSE(IF(OR(FB$1,$R137),4,INDEX(CMB[[Res_Rare]:[Res_Rare]],MATCH(ROUND(MIN(SUM(FB$4,$O137/1000),SUM($O137,FB$4/1000)),3),CMB[[Cmb_ID]:[Cmb_ID]],0))),-1,-1,0,0)),IF(OR(FB$1,$R137),4,INDEX(CMB[[Cmb_Rare]:[Cmb_Rare]],MATCH(ROUND(MIN(SUM(FB$4,$O137/1000),SUM($O137,FB$4/1000)),3),CMB[[Cmb_ID]:[Cmb_ID]],0))),CHOOSE(AC[[M]:[M]],2,1,1,SUM(AC[[AB]:[DB]])))),""))</f>
        <v/>
      </c>
      <c r="FC137" t="str">
        <f>IF(OR(FC$5="",$S137=""),"",IFERROR(SUM(PRODUCT(INDEX(CMB[[BA_0O]:[BA_2O]],MATCH(ROUND(MIN(SUM(FC$4,$O137/1000),SUM($O137,FC$4/1000)),3),CMB[[Cmb_ID]:[Cmb_ID]],0),SUM(N(FC$1),N($R137),1)),CHOOSE(AC[[M]:[M]],1,1,0,AC[[AB]:[AB]])),PRODUCT(INDEX(CMB[[BD_0O]:[BD_2O]],MATCH(ROUND(MIN(SUM(FC$4,$O137/1000),SUM($O137,FC$4/1000)),3),CMB[[Cmb_ID]:[Cmb_ID]],0),SUM(N(FC$1),N($R137),1)),CHOOSE(AC[[M]:[M]],1,0,1,AC[[DB]:[DB]])),PRODUCT(SUM(ROUND(AVERAGE(VALUE(FC$3),VALUE($P137)),0),CHOOSE(IF(OR(FC$1,$R137),4,INDEX(CMB[[Res_Rare]:[Res_Rare]],MATCH(ROUND(MIN(SUM(FC$4,$O137/1000),SUM($O137,FC$4/1000)),3),CMB[[Cmb_ID]:[Cmb_ID]],0))),-1,-1,0,0)),IF(OR(FC$1,$R137),4,INDEX(CMB[[Cmb_Rare]:[Cmb_Rare]],MATCH(ROUND(MIN(SUM(FC$4,$O137/1000),SUM($O137,FC$4/1000)),3),CMB[[Cmb_ID]:[Cmb_ID]],0))),CHOOSE(AC[[M]:[M]],2,1,1,SUM(AC[[AB]:[DB]])))),""))</f>
        <v/>
      </c>
      <c r="FD137" t="str">
        <f>IF(OR(FD$5="",$S137=""),"",IFERROR(SUM(PRODUCT(INDEX(CMB[[BA_0O]:[BA_2O]],MATCH(ROUND(MIN(SUM(FD$4,$O137/1000),SUM($O137,FD$4/1000)),3),CMB[[Cmb_ID]:[Cmb_ID]],0),SUM(N(FD$1),N($R137),1)),CHOOSE(AC[[M]:[M]],1,1,0,AC[[AB]:[AB]])),PRODUCT(INDEX(CMB[[BD_0O]:[BD_2O]],MATCH(ROUND(MIN(SUM(FD$4,$O137/1000),SUM($O137,FD$4/1000)),3),CMB[[Cmb_ID]:[Cmb_ID]],0),SUM(N(FD$1),N($R137),1)),CHOOSE(AC[[M]:[M]],1,0,1,AC[[DB]:[DB]])),PRODUCT(SUM(ROUND(AVERAGE(VALUE(FD$3),VALUE($P137)),0),CHOOSE(IF(OR(FD$1,$R137),4,INDEX(CMB[[Res_Rare]:[Res_Rare]],MATCH(ROUND(MIN(SUM(FD$4,$O137/1000),SUM($O137,FD$4/1000)),3),CMB[[Cmb_ID]:[Cmb_ID]],0))),-1,-1,0,0)),IF(OR(FD$1,$R137),4,INDEX(CMB[[Cmb_Rare]:[Cmb_Rare]],MATCH(ROUND(MIN(SUM(FD$4,$O137/1000),SUM($O137,FD$4/1000)),3),CMB[[Cmb_ID]:[Cmb_ID]],0))),CHOOSE(AC[[M]:[M]],2,1,1,SUM(AC[[AB]:[DB]])))),""))</f>
        <v/>
      </c>
      <c r="FE137" t="str">
        <f>IF(OR(FE$5="",$S137=""),"",IFERROR(SUM(PRODUCT(INDEX(CMB[[BA_0O]:[BA_2O]],MATCH(ROUND(MIN(SUM(FE$4,$O137/1000),SUM($O137,FE$4/1000)),3),CMB[[Cmb_ID]:[Cmb_ID]],0),SUM(N(FE$1),N($R137),1)),CHOOSE(AC[[M]:[M]],1,1,0,AC[[AB]:[AB]])),PRODUCT(INDEX(CMB[[BD_0O]:[BD_2O]],MATCH(ROUND(MIN(SUM(FE$4,$O137/1000),SUM($O137,FE$4/1000)),3),CMB[[Cmb_ID]:[Cmb_ID]],0),SUM(N(FE$1),N($R137),1)),CHOOSE(AC[[M]:[M]],1,0,1,AC[[DB]:[DB]])),PRODUCT(SUM(ROUND(AVERAGE(VALUE(FE$3),VALUE($P137)),0),CHOOSE(IF(OR(FE$1,$R137),4,INDEX(CMB[[Res_Rare]:[Res_Rare]],MATCH(ROUND(MIN(SUM(FE$4,$O137/1000),SUM($O137,FE$4/1000)),3),CMB[[Cmb_ID]:[Cmb_ID]],0))),-1,-1,0,0)),IF(OR(FE$1,$R137),4,INDEX(CMB[[Cmb_Rare]:[Cmb_Rare]],MATCH(ROUND(MIN(SUM(FE$4,$O137/1000),SUM($O137,FE$4/1000)),3),CMB[[Cmb_ID]:[Cmb_ID]],0))),CHOOSE(AC[[M]:[M]],2,1,1,SUM(AC[[AB]:[DB]])))),""))</f>
        <v/>
      </c>
      <c r="FF137" t="str">
        <f>IF(OR(FF$5="",$S137=""),"",IFERROR(SUM(PRODUCT(INDEX(CMB[[BA_0O]:[BA_2O]],MATCH(ROUND(MIN(SUM(FF$4,$O137/1000),SUM($O137,FF$4/1000)),3),CMB[[Cmb_ID]:[Cmb_ID]],0),SUM(N(FF$1),N($R137),1)),CHOOSE(AC[[M]:[M]],1,1,0,AC[[AB]:[AB]])),PRODUCT(INDEX(CMB[[BD_0O]:[BD_2O]],MATCH(ROUND(MIN(SUM(FF$4,$O137/1000),SUM($O137,FF$4/1000)),3),CMB[[Cmb_ID]:[Cmb_ID]],0),SUM(N(FF$1),N($R137),1)),CHOOSE(AC[[M]:[M]],1,0,1,AC[[DB]:[DB]])),PRODUCT(SUM(ROUND(AVERAGE(VALUE(FF$3),VALUE($P137)),0),CHOOSE(IF(OR(FF$1,$R137),4,INDEX(CMB[[Res_Rare]:[Res_Rare]],MATCH(ROUND(MIN(SUM(FF$4,$O137/1000),SUM($O137,FF$4/1000)),3),CMB[[Cmb_ID]:[Cmb_ID]],0))),-1,-1,0,0)),IF(OR(FF$1,$R137),4,INDEX(CMB[[Cmb_Rare]:[Cmb_Rare]],MATCH(ROUND(MIN(SUM(FF$4,$O137/1000),SUM($O137,FF$4/1000)),3),CMB[[Cmb_ID]:[Cmb_ID]],0))),CHOOSE(AC[[M]:[M]],2,1,1,SUM(AC[[AB]:[DB]])))),""))</f>
        <v/>
      </c>
      <c r="FG137" t="str">
        <f>IF(OR(FG$5="",$S137=""),"",IFERROR(SUM(PRODUCT(INDEX(CMB[[BA_0O]:[BA_2O]],MATCH(ROUND(MIN(SUM(FG$4,$O137/1000),SUM($O137,FG$4/1000)),3),CMB[[Cmb_ID]:[Cmb_ID]],0),SUM(N(FG$1),N($R137),1)),CHOOSE(AC[[M]:[M]],1,1,0,AC[[AB]:[AB]])),PRODUCT(INDEX(CMB[[BD_0O]:[BD_2O]],MATCH(ROUND(MIN(SUM(FG$4,$O137/1000),SUM($O137,FG$4/1000)),3),CMB[[Cmb_ID]:[Cmb_ID]],0),SUM(N(FG$1),N($R137),1)),CHOOSE(AC[[M]:[M]],1,0,1,AC[[DB]:[DB]])),PRODUCT(SUM(ROUND(AVERAGE(VALUE(FG$3),VALUE($P137)),0),CHOOSE(IF(OR(FG$1,$R137),4,INDEX(CMB[[Res_Rare]:[Res_Rare]],MATCH(ROUND(MIN(SUM(FG$4,$O137/1000),SUM($O137,FG$4/1000)),3),CMB[[Cmb_ID]:[Cmb_ID]],0))),-1,-1,0,0)),IF(OR(FG$1,$R137),4,INDEX(CMB[[Cmb_Rare]:[Cmb_Rare]],MATCH(ROUND(MIN(SUM(FG$4,$O137/1000),SUM($O137,FG$4/1000)),3),CMB[[Cmb_ID]:[Cmb_ID]],0))),CHOOSE(AC[[M]:[M]],2,1,1,SUM(AC[[AB]:[DB]])))),""))</f>
        <v/>
      </c>
      <c r="FH137" t="str">
        <f>IF(OR(FH$5="",$S137=""),"",IFERROR(SUM(PRODUCT(INDEX(CMB[[BA_0O]:[BA_2O]],MATCH(ROUND(MIN(SUM(FH$4,$O137/1000),SUM($O137,FH$4/1000)),3),CMB[[Cmb_ID]:[Cmb_ID]],0),SUM(N(FH$1),N($R137),1)),CHOOSE(AC[[M]:[M]],1,1,0,AC[[AB]:[AB]])),PRODUCT(INDEX(CMB[[BD_0O]:[BD_2O]],MATCH(ROUND(MIN(SUM(FH$4,$O137/1000),SUM($O137,FH$4/1000)),3),CMB[[Cmb_ID]:[Cmb_ID]],0),SUM(N(FH$1),N($R137),1)),CHOOSE(AC[[M]:[M]],1,0,1,AC[[DB]:[DB]])),PRODUCT(SUM(ROUND(AVERAGE(VALUE(FH$3),VALUE($P137)),0),CHOOSE(IF(OR(FH$1,$R137),4,INDEX(CMB[[Res_Rare]:[Res_Rare]],MATCH(ROUND(MIN(SUM(FH$4,$O137/1000),SUM($O137,FH$4/1000)),3),CMB[[Cmb_ID]:[Cmb_ID]],0))),-1,-1,0,0)),IF(OR(FH$1,$R137),4,INDEX(CMB[[Cmb_Rare]:[Cmb_Rare]],MATCH(ROUND(MIN(SUM(FH$4,$O137/1000),SUM($O137,FH$4/1000)),3),CMB[[Cmb_ID]:[Cmb_ID]],0))),CHOOSE(AC[[M]:[M]],2,1,1,SUM(AC[[AB]:[DB]])))),""))</f>
        <v/>
      </c>
      <c r="FI137" t="str">
        <f>IF(OR(FI$5="",$S137=""),"",IFERROR(SUM(PRODUCT(INDEX(CMB[[BA_0O]:[BA_2O]],MATCH(ROUND(MIN(SUM(FI$4,$O137/1000),SUM($O137,FI$4/1000)),3),CMB[[Cmb_ID]:[Cmb_ID]],0),SUM(N(FI$1),N($R137),1)),CHOOSE(AC[[M]:[M]],1,1,0,AC[[AB]:[AB]])),PRODUCT(INDEX(CMB[[BD_0O]:[BD_2O]],MATCH(ROUND(MIN(SUM(FI$4,$O137/1000),SUM($O137,FI$4/1000)),3),CMB[[Cmb_ID]:[Cmb_ID]],0),SUM(N(FI$1),N($R137),1)),CHOOSE(AC[[M]:[M]],1,0,1,AC[[DB]:[DB]])),PRODUCT(SUM(ROUND(AVERAGE(VALUE(FI$3),VALUE($P137)),0),CHOOSE(IF(OR(FI$1,$R137),4,INDEX(CMB[[Res_Rare]:[Res_Rare]],MATCH(ROUND(MIN(SUM(FI$4,$O137/1000),SUM($O137,FI$4/1000)),3),CMB[[Cmb_ID]:[Cmb_ID]],0))),-1,-1,0,0)),IF(OR(FI$1,$R137),4,INDEX(CMB[[Cmb_Rare]:[Cmb_Rare]],MATCH(ROUND(MIN(SUM(FI$4,$O137/1000),SUM($O137,FI$4/1000)),3),CMB[[Cmb_ID]:[Cmb_ID]],0))),CHOOSE(AC[[M]:[M]],2,1,1,SUM(AC[[AB]:[DB]])))),""))</f>
        <v/>
      </c>
      <c r="FJ137" t="str">
        <f>IF(OR(FJ$5="",$S137=""),"",IFERROR(SUM(PRODUCT(INDEX(CMB[[BA_0O]:[BA_2O]],MATCH(ROUND(MIN(SUM(FJ$4,$O137/1000),SUM($O137,FJ$4/1000)),3),CMB[[Cmb_ID]:[Cmb_ID]],0),SUM(N(FJ$1),N($R137),1)),CHOOSE(AC[[M]:[M]],1,1,0,AC[[AB]:[AB]])),PRODUCT(INDEX(CMB[[BD_0O]:[BD_2O]],MATCH(ROUND(MIN(SUM(FJ$4,$O137/1000),SUM($O137,FJ$4/1000)),3),CMB[[Cmb_ID]:[Cmb_ID]],0),SUM(N(FJ$1),N($R137),1)),CHOOSE(AC[[M]:[M]],1,0,1,AC[[DB]:[DB]])),PRODUCT(SUM(ROUND(AVERAGE(VALUE(FJ$3),VALUE($P137)),0),CHOOSE(IF(OR(FJ$1,$R137),4,INDEX(CMB[[Res_Rare]:[Res_Rare]],MATCH(ROUND(MIN(SUM(FJ$4,$O137/1000),SUM($O137,FJ$4/1000)),3),CMB[[Cmb_ID]:[Cmb_ID]],0))),-1,-1,0,0)),IF(OR(FJ$1,$R137),4,INDEX(CMB[[Cmb_Rare]:[Cmb_Rare]],MATCH(ROUND(MIN(SUM(FJ$4,$O137/1000),SUM($O137,FJ$4/1000)),3),CMB[[Cmb_ID]:[Cmb_ID]],0))),CHOOSE(AC[[M]:[M]],2,1,1,SUM(AC[[AB]:[DB]])))),""))</f>
        <v/>
      </c>
      <c r="FK137" t="str">
        <f>IF(OR(FK$5="",$S137=""),"",IFERROR(SUM(PRODUCT(INDEX(CMB[[BA_0O]:[BA_2O]],MATCH(ROUND(MIN(SUM(FK$4,$O137/1000),SUM($O137,FK$4/1000)),3),CMB[[Cmb_ID]:[Cmb_ID]],0),SUM(N(FK$1),N($R137),1)),CHOOSE(AC[[M]:[M]],1,1,0,AC[[AB]:[AB]])),PRODUCT(INDEX(CMB[[BD_0O]:[BD_2O]],MATCH(ROUND(MIN(SUM(FK$4,$O137/1000),SUM($O137,FK$4/1000)),3),CMB[[Cmb_ID]:[Cmb_ID]],0),SUM(N(FK$1),N($R137),1)),CHOOSE(AC[[M]:[M]],1,0,1,AC[[DB]:[DB]])),PRODUCT(SUM(ROUND(AVERAGE(VALUE(FK$3),VALUE($P137)),0),CHOOSE(IF(OR(FK$1,$R137),4,INDEX(CMB[[Res_Rare]:[Res_Rare]],MATCH(ROUND(MIN(SUM(FK$4,$O137/1000),SUM($O137,FK$4/1000)),3),CMB[[Cmb_ID]:[Cmb_ID]],0))),-1,-1,0,0)),IF(OR(FK$1,$R137),4,INDEX(CMB[[Cmb_Rare]:[Cmb_Rare]],MATCH(ROUND(MIN(SUM(FK$4,$O137/1000),SUM($O137,FK$4/1000)),3),CMB[[Cmb_ID]:[Cmb_ID]],0))),CHOOSE(AC[[M]:[M]],2,1,1,SUM(AC[[AB]:[DB]])))),""))</f>
        <v/>
      </c>
      <c r="FL137" t="str">
        <f>IF(OR(FL$5="",$S137=""),"",IFERROR(SUM(PRODUCT(INDEX(CMB[[BA_0O]:[BA_2O]],MATCH(ROUND(MIN(SUM(FL$4,$O137/1000),SUM($O137,FL$4/1000)),3),CMB[[Cmb_ID]:[Cmb_ID]],0),SUM(N(FL$1),N($R137),1)),CHOOSE(AC[[M]:[M]],1,1,0,AC[[AB]:[AB]])),PRODUCT(INDEX(CMB[[BD_0O]:[BD_2O]],MATCH(ROUND(MIN(SUM(FL$4,$O137/1000),SUM($O137,FL$4/1000)),3),CMB[[Cmb_ID]:[Cmb_ID]],0),SUM(N(FL$1),N($R137),1)),CHOOSE(AC[[M]:[M]],1,0,1,AC[[DB]:[DB]])),PRODUCT(SUM(ROUND(AVERAGE(VALUE(FL$3),VALUE($P137)),0),CHOOSE(IF(OR(FL$1,$R137),4,INDEX(CMB[[Res_Rare]:[Res_Rare]],MATCH(ROUND(MIN(SUM(FL$4,$O137/1000),SUM($O137,FL$4/1000)),3),CMB[[Cmb_ID]:[Cmb_ID]],0))),-1,-1,0,0)),IF(OR(FL$1,$R137),4,INDEX(CMB[[Cmb_Rare]:[Cmb_Rare]],MATCH(ROUND(MIN(SUM(FL$4,$O137/1000),SUM($O137,FL$4/1000)),3),CMB[[Cmb_ID]:[Cmb_ID]],0))),CHOOSE(AC[[M]:[M]],2,1,1,SUM(AC[[AB]:[DB]])))),""))</f>
        <v/>
      </c>
      <c r="FM137" t="str">
        <f>IF(OR(FM$5="",$S137=""),"",IFERROR(SUM(PRODUCT(INDEX(CMB[[BA_0O]:[BA_2O]],MATCH(ROUND(MIN(SUM(FM$4,$O137/1000),SUM($O137,FM$4/1000)),3),CMB[[Cmb_ID]:[Cmb_ID]],0),SUM(N(FM$1),N($R137),1)),CHOOSE(AC[[M]:[M]],1,1,0,AC[[AB]:[AB]])),PRODUCT(INDEX(CMB[[BD_0O]:[BD_2O]],MATCH(ROUND(MIN(SUM(FM$4,$O137/1000),SUM($O137,FM$4/1000)),3),CMB[[Cmb_ID]:[Cmb_ID]],0),SUM(N(FM$1),N($R137),1)),CHOOSE(AC[[M]:[M]],1,0,1,AC[[DB]:[DB]])),PRODUCT(SUM(ROUND(AVERAGE(VALUE(FM$3),VALUE($P137)),0),CHOOSE(IF(OR(FM$1,$R137),4,INDEX(CMB[[Res_Rare]:[Res_Rare]],MATCH(ROUND(MIN(SUM(FM$4,$O137/1000),SUM($O137,FM$4/1000)),3),CMB[[Cmb_ID]:[Cmb_ID]],0))),-1,-1,0,0)),IF(OR(FM$1,$R137),4,INDEX(CMB[[Cmb_Rare]:[Cmb_Rare]],MATCH(ROUND(MIN(SUM(FM$4,$O137/1000),SUM($O137,FM$4/1000)),3),CMB[[Cmb_ID]:[Cmb_ID]],0))),CHOOSE(AC[[M]:[M]],2,1,1,SUM(AC[[AB]:[DB]])))),""))</f>
        <v/>
      </c>
      <c r="FN137" s="7">
        <f t="shared" si="62"/>
        <v>0</v>
      </c>
      <c r="FO137" s="7">
        <f t="shared" si="62"/>
        <v>0</v>
      </c>
      <c r="FP137" s="7">
        <f t="shared" si="62"/>
        <v>0</v>
      </c>
      <c r="FQ137" s="7">
        <f t="shared" si="62"/>
        <v>0</v>
      </c>
      <c r="FR137" s="7">
        <f t="shared" si="62"/>
        <v>0</v>
      </c>
      <c r="FS137" s="7">
        <f t="shared" si="62"/>
        <v>0</v>
      </c>
      <c r="FT137" s="7">
        <f>SUM(IF(INDEX(LIB[[Quantity]:[Quantity]],MATCH($S137,LIB[[ID]:[ID]],0))&gt;=COLUMN(A$1),TRUNC(PRODUCT(AVERAGE($FN137:$FS137),POWER(AC[[CR]:[CR]],SUM(SUMIFS($D$11:$D136,$A$11:$A136,$A137,$E$11:$E136,"&gt;="&amp;$E137),SUMIFS($D138:$D$161,$A138:$A$161,$A137,$E138:$E$161,"&gt;"&amp;$E137),COLUMN(A$1),-1)),IF($Q137="Yes",AC[[FB]:[FB]],1))),0),ROW(A126)/-VALUE(1&amp;REPT("0",9-PRODUCT(COLUMN(A$1)-1,3))),1)</f>
        <v>0.99999987400000001</v>
      </c>
      <c r="FU137" s="7">
        <f>SUM(IF(INDEX(LIB[[Quantity]:[Quantity]],MATCH($S137,LIB[[ID]:[ID]],0))&gt;=COLUMN(B$1),TRUNC(PRODUCT(AVERAGE($FN137:$FS137),POWER(AC[[CR]:[CR]],SUM(SUMIFS($D$11:$D136,$A$11:$A136,$A137,$E$11:$E136,"&gt;="&amp;$E137),SUMIFS($D138:$D$161,$A138:$A$161,$A137,$E138:$E$161,"&gt;"&amp;$E137),COLUMN(B$1),-1)),IF($Q137="Yes",AC[[FB]:[FB]],1))),0),ROW(B126)/-VALUE(1&amp;REPT("0",9-PRODUCT(COLUMN(B$1)-1,3))),1)</f>
        <v>0.99987400000000004</v>
      </c>
      <c r="FV137" s="7">
        <f>SUM(IF(INDEX(LIB[[Quantity]:[Quantity]],MATCH($S137,LIB[[ID]:[ID]],0))&gt;=COLUMN(C$1),TRUNC(PRODUCT(AVERAGE($FN137:$FS137),POWER(AC[[CR]:[CR]],SUM(SUMIFS($D$11:$D136,$A$11:$A136,$A137,$E$11:$E136,"&gt;="&amp;$E137),SUMIFS($D138:$D$161,$A138:$A$161,$A137,$E138:$E$161,"&gt;"&amp;$E137),COLUMN(C$1),-1)),IF($Q137="Yes",AC[[FB]:[FB]],1))),0),ROW(C126)/-VALUE(1&amp;REPT("0",9-PRODUCT(COLUMN(C$1)-1,3))),1)</f>
        <v>0.874</v>
      </c>
      <c r="FW137">
        <f t="shared" si="43"/>
        <v>199</v>
      </c>
      <c r="FX137">
        <f t="shared" si="44"/>
        <v>0</v>
      </c>
      <c r="FY137">
        <f t="shared" si="45"/>
        <v>0</v>
      </c>
      <c r="GC137">
        <f t="shared" si="46"/>
        <v>80</v>
      </c>
      <c r="GD137" t="str">
        <f>IFERROR(SUBSTITUTE(SUBSTITUTE(INDEX(SUG[Card],MATCH(ROW(A126),GC$12:GC$161,0))," #2","")," #3",""),"")</f>
        <v/>
      </c>
      <c r="GE137">
        <f>SUM(GE136,IF(IFERROR(MATCH(GD137,GD$11:GD136,0)&lt;0,TRUE()),1,0))</f>
        <v>35</v>
      </c>
      <c r="GF137" t="str">
        <f t="shared" si="47"/>
        <v/>
      </c>
      <c r="GI137">
        <f>SUM(SUMIFS(D$11:D136,A$11:A136,A137,B$11:B136,"&gt;="&amp;B137),SUMIFS(D138:D$161,A138:A$161,A137,B138:B$161,"&gt;"&amp;B137),SUMIFS(D$11:D136,A$11:A136,A137&amp;":Onyx"),SUMIFS(D138:D$161,A138:A$161,A137&amp;":Onyx"))</f>
        <v>0</v>
      </c>
      <c r="GP137" t="str">
        <f t="shared" si="55"/>
        <v/>
      </c>
      <c r="GQ137">
        <f t="shared" si="56"/>
        <v>0</v>
      </c>
      <c r="GR137" t="b">
        <f>COUNTIF(DECK[Card],IFERROR(MID($L137,1,FIND(" #",SUG_Helper[[#This Row],[Card]])-1),SUG_Helper[[#This Row],[Card]]))&gt;=IFERROR(VALUE(RIGHT(SUG_Helper[[#This Row],[Card]])),1)</f>
        <v>1</v>
      </c>
    </row>
    <row r="138" spans="2:200" x14ac:dyDescent="0.35">
      <c r="B138" s="4"/>
      <c r="C138" s="4"/>
      <c r="D138" s="4"/>
      <c r="E138" t="str">
        <f>IF(INDEX(LIB[Card],ROW(A127))="","",INDEX(LIB[Card],ROW(A127))&amp;" ("&amp;INDEX(LIB[Level],ROW(A127))&amp;")"&amp;IF(INDEX(LIB[Fused],ROW(A127))="Yes","ƒ",""))</f>
        <v/>
      </c>
      <c r="F138">
        <v>127</v>
      </c>
      <c r="H138" t="str">
        <f>IF(DECK[[#This Row],[Card]]="","",MID(DECK[[#This Row],[Card]],1,FIND(" (",DECK[[#This Row],[Card]])-1))</f>
        <v/>
      </c>
      <c r="I138" t="str">
        <f>IF(DECK[[#This Row],[Card]]="","",MID(DECK[[#This Row],[Card]],FIND("(",DECK[[#This Row],[Card]])+1,1))</f>
        <v/>
      </c>
      <c r="J138" t="str">
        <f>IF(DECK[[#This Row],[Card]]="","",IF(RIGHT(DECK[[#This Row],[Card]])="ƒ","Yes","No"))</f>
        <v/>
      </c>
      <c r="L138" t="str">
        <f t="shared" si="51"/>
        <v/>
      </c>
      <c r="M138">
        <f t="shared" si="52"/>
        <v>0</v>
      </c>
      <c r="O138" s="6" t="str">
        <f>IF(S138="","",MATCH(MID(S138,1,MIN(FIND(" (",S138),IFERROR(FIND(":",S138),50))-1),CC[CC_Name],0))</f>
        <v/>
      </c>
      <c r="P138" s="5" t="str">
        <f t="shared" si="57"/>
        <v/>
      </c>
      <c r="Q138" s="5" t="str">
        <f t="shared" si="58"/>
        <v/>
      </c>
      <c r="R138" s="5" t="str">
        <f t="shared" si="59"/>
        <v/>
      </c>
      <c r="S138" t="str">
        <f>(INDEX(LIB[ID],ROW(A127)))</f>
        <v/>
      </c>
      <c r="T138" t="str">
        <f>IF(OR(T$5="",$S138=""),"",IFERROR(SUM(PRODUCT(INDEX(CMB[[BA_0O]:[BA_2O]],MATCH(ROUND(MIN(SUM(T$4,$O138/1000),SUM($O138,T$4/1000)),3),CMB[[Cmb_ID]:[Cmb_ID]],0),SUM(N(T$1),N($R138),1)),CHOOSE(AC[[M]:[M]],1,1,0,AC[[AB]:[AB]])),PRODUCT(INDEX(CMB[[BD_0O]:[BD_2O]],MATCH(ROUND(MIN(SUM(T$4,$O138/1000),SUM($O138,T$4/1000)),3),CMB[[Cmb_ID]:[Cmb_ID]],0),SUM(N(T$1),N($R138),1)),CHOOSE(AC[[M]:[M]],1,0,1,AC[[DB]:[DB]])),PRODUCT(SUM(ROUND(AVERAGE(VALUE(T$3),VALUE($P138)),0),CHOOSE(IF(OR(T$1,$R138),4,INDEX(CMB[[Res_Rare]:[Res_Rare]],MATCH(ROUND(MIN(SUM(T$4,$O138/1000),SUM($O138,T$4/1000)),3),CMB[[Cmb_ID]:[Cmb_ID]],0))),-1,-1,0,0)),IF(OR(T$1,$R138),4,INDEX(CMB[[Cmb_Rare]:[Cmb_Rare]],MATCH(ROUND(MIN(SUM(T$4,$O138/1000),SUM($O138,T$4/1000)),3),CMB[[Cmb_ID]:[Cmb_ID]],0))),CHOOSE(AC[[M]:[M]],2,1,1,SUM(AC[[AB]:[DB]])))),""))</f>
        <v/>
      </c>
      <c r="U138" t="str">
        <f>IF(OR(U$5="",$S138=""),"",IFERROR(SUM(PRODUCT(INDEX(CMB[[BA_0O]:[BA_2O]],MATCH(ROUND(MIN(SUM(U$4,$O138/1000),SUM($O138,U$4/1000)),3),CMB[[Cmb_ID]:[Cmb_ID]],0),SUM(N(U$1),N($R138),1)),CHOOSE(AC[[M]:[M]],1,1,0,AC[[AB]:[AB]])),PRODUCT(INDEX(CMB[[BD_0O]:[BD_2O]],MATCH(ROUND(MIN(SUM(U$4,$O138/1000),SUM($O138,U$4/1000)),3),CMB[[Cmb_ID]:[Cmb_ID]],0),SUM(N(U$1),N($R138),1)),CHOOSE(AC[[M]:[M]],1,0,1,AC[[DB]:[DB]])),PRODUCT(SUM(ROUND(AVERAGE(VALUE(U$3),VALUE($P138)),0),CHOOSE(IF(OR(U$1,$R138),4,INDEX(CMB[[Res_Rare]:[Res_Rare]],MATCH(ROUND(MIN(SUM(U$4,$O138/1000),SUM($O138,U$4/1000)),3),CMB[[Cmb_ID]:[Cmb_ID]],0))),-1,-1,0,0)),IF(OR(U$1,$R138),4,INDEX(CMB[[Cmb_Rare]:[Cmb_Rare]],MATCH(ROUND(MIN(SUM(U$4,$O138/1000),SUM($O138,U$4/1000)),3),CMB[[Cmb_ID]:[Cmb_ID]],0))),CHOOSE(AC[[M]:[M]],2,1,1,SUM(AC[[AB]:[DB]])))),""))</f>
        <v/>
      </c>
      <c r="V138" t="str">
        <f>IF(OR(V$5="",$S138=""),"",IFERROR(SUM(PRODUCT(INDEX(CMB[[BA_0O]:[BA_2O]],MATCH(ROUND(MIN(SUM(V$4,$O138/1000),SUM($O138,V$4/1000)),3),CMB[[Cmb_ID]:[Cmb_ID]],0),SUM(N(V$1),N($R138),1)),CHOOSE(AC[[M]:[M]],1,1,0,AC[[AB]:[AB]])),PRODUCT(INDEX(CMB[[BD_0O]:[BD_2O]],MATCH(ROUND(MIN(SUM(V$4,$O138/1000),SUM($O138,V$4/1000)),3),CMB[[Cmb_ID]:[Cmb_ID]],0),SUM(N(V$1),N($R138),1)),CHOOSE(AC[[M]:[M]],1,0,1,AC[[DB]:[DB]])),PRODUCT(SUM(ROUND(AVERAGE(VALUE(V$3),VALUE($P138)),0),CHOOSE(IF(OR(V$1,$R138),4,INDEX(CMB[[Res_Rare]:[Res_Rare]],MATCH(ROUND(MIN(SUM(V$4,$O138/1000),SUM($O138,V$4/1000)),3),CMB[[Cmb_ID]:[Cmb_ID]],0))),-1,-1,0,0)),IF(OR(V$1,$R138),4,INDEX(CMB[[Cmb_Rare]:[Cmb_Rare]],MATCH(ROUND(MIN(SUM(V$4,$O138/1000),SUM($O138,V$4/1000)),3),CMB[[Cmb_ID]:[Cmb_ID]],0))),CHOOSE(AC[[M]:[M]],2,1,1,SUM(AC[[AB]:[DB]])))),""))</f>
        <v/>
      </c>
      <c r="W138" t="str">
        <f>IF(OR(W$5="",$S138=""),"",IFERROR(SUM(PRODUCT(INDEX(CMB[[BA_0O]:[BA_2O]],MATCH(ROUND(MIN(SUM(W$4,$O138/1000),SUM($O138,W$4/1000)),3),CMB[[Cmb_ID]:[Cmb_ID]],0),SUM(N(W$1),N($R138),1)),CHOOSE(AC[[M]:[M]],1,1,0,AC[[AB]:[AB]])),PRODUCT(INDEX(CMB[[BD_0O]:[BD_2O]],MATCH(ROUND(MIN(SUM(W$4,$O138/1000),SUM($O138,W$4/1000)),3),CMB[[Cmb_ID]:[Cmb_ID]],0),SUM(N(W$1),N($R138),1)),CHOOSE(AC[[M]:[M]],1,0,1,AC[[DB]:[DB]])),PRODUCT(SUM(ROUND(AVERAGE(VALUE(W$3),VALUE($P138)),0),CHOOSE(IF(OR(W$1,$R138),4,INDEX(CMB[[Res_Rare]:[Res_Rare]],MATCH(ROUND(MIN(SUM(W$4,$O138/1000),SUM($O138,W$4/1000)),3),CMB[[Cmb_ID]:[Cmb_ID]],0))),-1,-1,0,0)),IF(OR(W$1,$R138),4,INDEX(CMB[[Cmb_Rare]:[Cmb_Rare]],MATCH(ROUND(MIN(SUM(W$4,$O138/1000),SUM($O138,W$4/1000)),3),CMB[[Cmb_ID]:[Cmb_ID]],0))),CHOOSE(AC[[M]:[M]],2,1,1,SUM(AC[[AB]:[DB]])))),""))</f>
        <v/>
      </c>
      <c r="X138" t="str">
        <f>IF(OR(X$5="",$S138=""),"",IFERROR(SUM(PRODUCT(INDEX(CMB[[BA_0O]:[BA_2O]],MATCH(ROUND(MIN(SUM(X$4,$O138/1000),SUM($O138,X$4/1000)),3),CMB[[Cmb_ID]:[Cmb_ID]],0),SUM(N(X$1),N($R138),1)),CHOOSE(AC[[M]:[M]],1,1,0,AC[[AB]:[AB]])),PRODUCT(INDEX(CMB[[BD_0O]:[BD_2O]],MATCH(ROUND(MIN(SUM(X$4,$O138/1000),SUM($O138,X$4/1000)),3),CMB[[Cmb_ID]:[Cmb_ID]],0),SUM(N(X$1),N($R138),1)),CHOOSE(AC[[M]:[M]],1,0,1,AC[[DB]:[DB]])),PRODUCT(SUM(ROUND(AVERAGE(VALUE(X$3),VALUE($P138)),0),CHOOSE(IF(OR(X$1,$R138),4,INDEX(CMB[[Res_Rare]:[Res_Rare]],MATCH(ROUND(MIN(SUM(X$4,$O138/1000),SUM($O138,X$4/1000)),3),CMB[[Cmb_ID]:[Cmb_ID]],0))),-1,-1,0,0)),IF(OR(X$1,$R138),4,INDEX(CMB[[Cmb_Rare]:[Cmb_Rare]],MATCH(ROUND(MIN(SUM(X$4,$O138/1000),SUM($O138,X$4/1000)),3),CMB[[Cmb_ID]:[Cmb_ID]],0))),CHOOSE(AC[[M]:[M]],2,1,1,SUM(AC[[AB]:[DB]])))),""))</f>
        <v/>
      </c>
      <c r="Y138" t="str">
        <f>IF(OR(Y$5="",$S138=""),"",IFERROR(SUM(PRODUCT(INDEX(CMB[[BA_0O]:[BA_2O]],MATCH(ROUND(MIN(SUM(Y$4,$O138/1000),SUM($O138,Y$4/1000)),3),CMB[[Cmb_ID]:[Cmb_ID]],0),SUM(N(Y$1),N($R138),1)),CHOOSE(AC[[M]:[M]],1,1,0,AC[[AB]:[AB]])),PRODUCT(INDEX(CMB[[BD_0O]:[BD_2O]],MATCH(ROUND(MIN(SUM(Y$4,$O138/1000),SUM($O138,Y$4/1000)),3),CMB[[Cmb_ID]:[Cmb_ID]],0),SUM(N(Y$1),N($R138),1)),CHOOSE(AC[[M]:[M]],1,0,1,AC[[DB]:[DB]])),PRODUCT(SUM(ROUND(AVERAGE(VALUE(Y$3),VALUE($P138)),0),CHOOSE(IF(OR(Y$1,$R138),4,INDEX(CMB[[Res_Rare]:[Res_Rare]],MATCH(ROUND(MIN(SUM(Y$4,$O138/1000),SUM($O138,Y$4/1000)),3),CMB[[Cmb_ID]:[Cmb_ID]],0))),-1,-1,0,0)),IF(OR(Y$1,$R138),4,INDEX(CMB[[Cmb_Rare]:[Cmb_Rare]],MATCH(ROUND(MIN(SUM(Y$4,$O138/1000),SUM($O138,Y$4/1000)),3),CMB[[Cmb_ID]:[Cmb_ID]],0))),CHOOSE(AC[[M]:[M]],2,1,1,SUM(AC[[AB]:[DB]])))),""))</f>
        <v/>
      </c>
      <c r="Z138" t="str">
        <f>IF(OR(Z$5="",$S138=""),"",IFERROR(SUM(PRODUCT(INDEX(CMB[[BA_0O]:[BA_2O]],MATCH(ROUND(MIN(SUM(Z$4,$O138/1000),SUM($O138,Z$4/1000)),3),CMB[[Cmb_ID]:[Cmb_ID]],0),SUM(N(Z$1),N($R138),1)),CHOOSE(AC[[M]:[M]],1,1,0,AC[[AB]:[AB]])),PRODUCT(INDEX(CMB[[BD_0O]:[BD_2O]],MATCH(ROUND(MIN(SUM(Z$4,$O138/1000),SUM($O138,Z$4/1000)),3),CMB[[Cmb_ID]:[Cmb_ID]],0),SUM(N(Z$1),N($R138),1)),CHOOSE(AC[[M]:[M]],1,0,1,AC[[DB]:[DB]])),PRODUCT(SUM(ROUND(AVERAGE(VALUE(Z$3),VALUE($P138)),0),CHOOSE(IF(OR(Z$1,$R138),4,INDEX(CMB[[Res_Rare]:[Res_Rare]],MATCH(ROUND(MIN(SUM(Z$4,$O138/1000),SUM($O138,Z$4/1000)),3),CMB[[Cmb_ID]:[Cmb_ID]],0))),-1,-1,0,0)),IF(OR(Z$1,$R138),4,INDEX(CMB[[Cmb_Rare]:[Cmb_Rare]],MATCH(ROUND(MIN(SUM(Z$4,$O138/1000),SUM($O138,Z$4/1000)),3),CMB[[Cmb_ID]:[Cmb_ID]],0))),CHOOSE(AC[[M]:[M]],2,1,1,SUM(AC[[AB]:[DB]])))),""))</f>
        <v/>
      </c>
      <c r="AA138" t="str">
        <f>IF(OR(AA$5="",$S138=""),"",IFERROR(SUM(PRODUCT(INDEX(CMB[[BA_0O]:[BA_2O]],MATCH(ROUND(MIN(SUM(AA$4,$O138/1000),SUM($O138,AA$4/1000)),3),CMB[[Cmb_ID]:[Cmb_ID]],0),SUM(N(AA$1),N($R138),1)),CHOOSE(AC[[M]:[M]],1,1,0,AC[[AB]:[AB]])),PRODUCT(INDEX(CMB[[BD_0O]:[BD_2O]],MATCH(ROUND(MIN(SUM(AA$4,$O138/1000),SUM($O138,AA$4/1000)),3),CMB[[Cmb_ID]:[Cmb_ID]],0),SUM(N(AA$1),N($R138),1)),CHOOSE(AC[[M]:[M]],1,0,1,AC[[DB]:[DB]])),PRODUCT(SUM(ROUND(AVERAGE(VALUE(AA$3),VALUE($P138)),0),CHOOSE(IF(OR(AA$1,$R138),4,INDEX(CMB[[Res_Rare]:[Res_Rare]],MATCH(ROUND(MIN(SUM(AA$4,$O138/1000),SUM($O138,AA$4/1000)),3),CMB[[Cmb_ID]:[Cmb_ID]],0))),-1,-1,0,0)),IF(OR(AA$1,$R138),4,INDEX(CMB[[Cmb_Rare]:[Cmb_Rare]],MATCH(ROUND(MIN(SUM(AA$4,$O138/1000),SUM($O138,AA$4/1000)),3),CMB[[Cmb_ID]:[Cmb_ID]],0))),CHOOSE(AC[[M]:[M]],2,1,1,SUM(AC[[AB]:[DB]])))),""))</f>
        <v/>
      </c>
      <c r="AB138" t="str">
        <f>IF(OR(AB$5="",$S138=""),"",IFERROR(SUM(PRODUCT(INDEX(CMB[[BA_0O]:[BA_2O]],MATCH(ROUND(MIN(SUM(AB$4,$O138/1000),SUM($O138,AB$4/1000)),3),CMB[[Cmb_ID]:[Cmb_ID]],0),SUM(N(AB$1),N($R138),1)),CHOOSE(AC[[M]:[M]],1,1,0,AC[[AB]:[AB]])),PRODUCT(INDEX(CMB[[BD_0O]:[BD_2O]],MATCH(ROUND(MIN(SUM(AB$4,$O138/1000),SUM($O138,AB$4/1000)),3),CMB[[Cmb_ID]:[Cmb_ID]],0),SUM(N(AB$1),N($R138),1)),CHOOSE(AC[[M]:[M]],1,0,1,AC[[DB]:[DB]])),PRODUCT(SUM(ROUND(AVERAGE(VALUE(AB$3),VALUE($P138)),0),CHOOSE(IF(OR(AB$1,$R138),4,INDEX(CMB[[Res_Rare]:[Res_Rare]],MATCH(ROUND(MIN(SUM(AB$4,$O138/1000),SUM($O138,AB$4/1000)),3),CMB[[Cmb_ID]:[Cmb_ID]],0))),-1,-1,0,0)),IF(OR(AB$1,$R138),4,INDEX(CMB[[Cmb_Rare]:[Cmb_Rare]],MATCH(ROUND(MIN(SUM(AB$4,$O138/1000),SUM($O138,AB$4/1000)),3),CMB[[Cmb_ID]:[Cmb_ID]],0))),CHOOSE(AC[[M]:[M]],2,1,1,SUM(AC[[AB]:[DB]])))),""))</f>
        <v/>
      </c>
      <c r="AC138" t="str">
        <f>IF(OR(AC$5="",$S138=""),"",IFERROR(SUM(PRODUCT(INDEX(CMB[[BA_0O]:[BA_2O]],MATCH(ROUND(MIN(SUM(AC$4,$O138/1000),SUM($O138,AC$4/1000)),3),CMB[[Cmb_ID]:[Cmb_ID]],0),SUM(N(AC$1),N($R138),1)),CHOOSE(AC[[M]:[M]],1,1,0,AC[[AB]:[AB]])),PRODUCT(INDEX(CMB[[BD_0O]:[BD_2O]],MATCH(ROUND(MIN(SUM(AC$4,$O138/1000),SUM($O138,AC$4/1000)),3),CMB[[Cmb_ID]:[Cmb_ID]],0),SUM(N(AC$1),N($R138),1)),CHOOSE(AC[[M]:[M]],1,0,1,AC[[DB]:[DB]])),PRODUCT(SUM(ROUND(AVERAGE(VALUE(AC$3),VALUE($P138)),0),CHOOSE(IF(OR(AC$1,$R138),4,INDEX(CMB[[Res_Rare]:[Res_Rare]],MATCH(ROUND(MIN(SUM(AC$4,$O138/1000),SUM($O138,AC$4/1000)),3),CMB[[Cmb_ID]:[Cmb_ID]],0))),-1,-1,0,0)),IF(OR(AC$1,$R138),4,INDEX(CMB[[Cmb_Rare]:[Cmb_Rare]],MATCH(ROUND(MIN(SUM(AC$4,$O138/1000),SUM($O138,AC$4/1000)),3),CMB[[Cmb_ID]:[Cmb_ID]],0))),CHOOSE(AC[[M]:[M]],2,1,1,SUM(AC[[AB]:[DB]])))),""))</f>
        <v/>
      </c>
      <c r="AD138" t="str">
        <f>IF(OR(AD$5="",$S138=""),"",IFERROR(SUM(PRODUCT(INDEX(CMB[[BA_0O]:[BA_2O]],MATCH(ROUND(MIN(SUM(AD$4,$O138/1000),SUM($O138,AD$4/1000)),3),CMB[[Cmb_ID]:[Cmb_ID]],0),SUM(N(AD$1),N($R138),1)),CHOOSE(AC[[M]:[M]],1,1,0,AC[[AB]:[AB]])),PRODUCT(INDEX(CMB[[BD_0O]:[BD_2O]],MATCH(ROUND(MIN(SUM(AD$4,$O138/1000),SUM($O138,AD$4/1000)),3),CMB[[Cmb_ID]:[Cmb_ID]],0),SUM(N(AD$1),N($R138),1)),CHOOSE(AC[[M]:[M]],1,0,1,AC[[DB]:[DB]])),PRODUCT(SUM(ROUND(AVERAGE(VALUE(AD$3),VALUE($P138)),0),CHOOSE(IF(OR(AD$1,$R138),4,INDEX(CMB[[Res_Rare]:[Res_Rare]],MATCH(ROUND(MIN(SUM(AD$4,$O138/1000),SUM($O138,AD$4/1000)),3),CMB[[Cmb_ID]:[Cmb_ID]],0))),-1,-1,0,0)),IF(OR(AD$1,$R138),4,INDEX(CMB[[Cmb_Rare]:[Cmb_Rare]],MATCH(ROUND(MIN(SUM(AD$4,$O138/1000),SUM($O138,AD$4/1000)),3),CMB[[Cmb_ID]:[Cmb_ID]],0))),CHOOSE(AC[[M]:[M]],2,1,1,SUM(AC[[AB]:[DB]])))),""))</f>
        <v/>
      </c>
      <c r="AE138" t="str">
        <f>IF(OR(AE$5="",$S138=""),"",IFERROR(SUM(PRODUCT(INDEX(CMB[[BA_0O]:[BA_2O]],MATCH(ROUND(MIN(SUM(AE$4,$O138/1000),SUM($O138,AE$4/1000)),3),CMB[[Cmb_ID]:[Cmb_ID]],0),SUM(N(AE$1),N($R138),1)),CHOOSE(AC[[M]:[M]],1,1,0,AC[[AB]:[AB]])),PRODUCT(INDEX(CMB[[BD_0O]:[BD_2O]],MATCH(ROUND(MIN(SUM(AE$4,$O138/1000),SUM($O138,AE$4/1000)),3),CMB[[Cmb_ID]:[Cmb_ID]],0),SUM(N(AE$1),N($R138),1)),CHOOSE(AC[[M]:[M]],1,0,1,AC[[DB]:[DB]])),PRODUCT(SUM(ROUND(AVERAGE(VALUE(AE$3),VALUE($P138)),0),CHOOSE(IF(OR(AE$1,$R138),4,INDEX(CMB[[Res_Rare]:[Res_Rare]],MATCH(ROUND(MIN(SUM(AE$4,$O138/1000),SUM($O138,AE$4/1000)),3),CMB[[Cmb_ID]:[Cmb_ID]],0))),-1,-1,0,0)),IF(OR(AE$1,$R138),4,INDEX(CMB[[Cmb_Rare]:[Cmb_Rare]],MATCH(ROUND(MIN(SUM(AE$4,$O138/1000),SUM($O138,AE$4/1000)),3),CMB[[Cmb_ID]:[Cmb_ID]],0))),CHOOSE(AC[[M]:[M]],2,1,1,SUM(AC[[AB]:[DB]])))),""))</f>
        <v/>
      </c>
      <c r="AF138" t="str">
        <f>IF(OR(AF$5="",$S138=""),"",IFERROR(SUM(PRODUCT(INDEX(CMB[[BA_0O]:[BA_2O]],MATCH(ROUND(MIN(SUM(AF$4,$O138/1000),SUM($O138,AF$4/1000)),3),CMB[[Cmb_ID]:[Cmb_ID]],0),SUM(N(AF$1),N($R138),1)),CHOOSE(AC[[M]:[M]],1,1,0,AC[[AB]:[AB]])),PRODUCT(INDEX(CMB[[BD_0O]:[BD_2O]],MATCH(ROUND(MIN(SUM(AF$4,$O138/1000),SUM($O138,AF$4/1000)),3),CMB[[Cmb_ID]:[Cmb_ID]],0),SUM(N(AF$1),N($R138),1)),CHOOSE(AC[[M]:[M]],1,0,1,AC[[DB]:[DB]])),PRODUCT(SUM(ROUND(AVERAGE(VALUE(AF$3),VALUE($P138)),0),CHOOSE(IF(OR(AF$1,$R138),4,INDEX(CMB[[Res_Rare]:[Res_Rare]],MATCH(ROUND(MIN(SUM(AF$4,$O138/1000),SUM($O138,AF$4/1000)),3),CMB[[Cmb_ID]:[Cmb_ID]],0))),-1,-1,0,0)),IF(OR(AF$1,$R138),4,INDEX(CMB[[Cmb_Rare]:[Cmb_Rare]],MATCH(ROUND(MIN(SUM(AF$4,$O138/1000),SUM($O138,AF$4/1000)),3),CMB[[Cmb_ID]:[Cmb_ID]],0))),CHOOSE(AC[[M]:[M]],2,1,1,SUM(AC[[AB]:[DB]])))),""))</f>
        <v/>
      </c>
      <c r="AG138" t="str">
        <f>IF(OR(AG$5="",$S138=""),"",IFERROR(SUM(PRODUCT(INDEX(CMB[[BA_0O]:[BA_2O]],MATCH(ROUND(MIN(SUM(AG$4,$O138/1000),SUM($O138,AG$4/1000)),3),CMB[[Cmb_ID]:[Cmb_ID]],0),SUM(N(AG$1),N($R138),1)),CHOOSE(AC[[M]:[M]],1,1,0,AC[[AB]:[AB]])),PRODUCT(INDEX(CMB[[BD_0O]:[BD_2O]],MATCH(ROUND(MIN(SUM(AG$4,$O138/1000),SUM($O138,AG$4/1000)),3),CMB[[Cmb_ID]:[Cmb_ID]],0),SUM(N(AG$1),N($R138),1)),CHOOSE(AC[[M]:[M]],1,0,1,AC[[DB]:[DB]])),PRODUCT(SUM(ROUND(AVERAGE(VALUE(AG$3),VALUE($P138)),0),CHOOSE(IF(OR(AG$1,$R138),4,INDEX(CMB[[Res_Rare]:[Res_Rare]],MATCH(ROUND(MIN(SUM(AG$4,$O138/1000),SUM($O138,AG$4/1000)),3),CMB[[Cmb_ID]:[Cmb_ID]],0))),-1,-1,0,0)),IF(OR(AG$1,$R138),4,INDEX(CMB[[Cmb_Rare]:[Cmb_Rare]],MATCH(ROUND(MIN(SUM(AG$4,$O138/1000),SUM($O138,AG$4/1000)),3),CMB[[Cmb_ID]:[Cmb_ID]],0))),CHOOSE(AC[[M]:[M]],2,1,1,SUM(AC[[AB]:[DB]])))),""))</f>
        <v/>
      </c>
      <c r="AH138" t="str">
        <f>IF(OR(AH$5="",$S138=""),"",IFERROR(SUM(PRODUCT(INDEX(CMB[[BA_0O]:[BA_2O]],MATCH(ROUND(MIN(SUM(AH$4,$O138/1000),SUM($O138,AH$4/1000)),3),CMB[[Cmb_ID]:[Cmb_ID]],0),SUM(N(AH$1),N($R138),1)),CHOOSE(AC[[M]:[M]],1,1,0,AC[[AB]:[AB]])),PRODUCT(INDEX(CMB[[BD_0O]:[BD_2O]],MATCH(ROUND(MIN(SUM(AH$4,$O138/1000),SUM($O138,AH$4/1000)),3),CMB[[Cmb_ID]:[Cmb_ID]],0),SUM(N(AH$1),N($R138),1)),CHOOSE(AC[[M]:[M]],1,0,1,AC[[DB]:[DB]])),PRODUCT(SUM(ROUND(AVERAGE(VALUE(AH$3),VALUE($P138)),0),CHOOSE(IF(OR(AH$1,$R138),4,INDEX(CMB[[Res_Rare]:[Res_Rare]],MATCH(ROUND(MIN(SUM(AH$4,$O138/1000),SUM($O138,AH$4/1000)),3),CMB[[Cmb_ID]:[Cmb_ID]],0))),-1,-1,0,0)),IF(OR(AH$1,$R138),4,INDEX(CMB[[Cmb_Rare]:[Cmb_Rare]],MATCH(ROUND(MIN(SUM(AH$4,$O138/1000),SUM($O138,AH$4/1000)),3),CMB[[Cmb_ID]:[Cmb_ID]],0))),CHOOSE(AC[[M]:[M]],2,1,1,SUM(AC[[AB]:[DB]])))),""))</f>
        <v/>
      </c>
      <c r="AI138" t="str">
        <f>IF(OR(AI$5="",$S138=""),"",IFERROR(SUM(PRODUCT(INDEX(CMB[[BA_0O]:[BA_2O]],MATCH(ROUND(MIN(SUM(AI$4,$O138/1000),SUM($O138,AI$4/1000)),3),CMB[[Cmb_ID]:[Cmb_ID]],0),SUM(N(AI$1),N($R138),1)),CHOOSE(AC[[M]:[M]],1,1,0,AC[[AB]:[AB]])),PRODUCT(INDEX(CMB[[BD_0O]:[BD_2O]],MATCH(ROUND(MIN(SUM(AI$4,$O138/1000),SUM($O138,AI$4/1000)),3),CMB[[Cmb_ID]:[Cmb_ID]],0),SUM(N(AI$1),N($R138),1)),CHOOSE(AC[[M]:[M]],1,0,1,AC[[DB]:[DB]])),PRODUCT(SUM(ROUND(AVERAGE(VALUE(AI$3),VALUE($P138)),0),CHOOSE(IF(OR(AI$1,$R138),4,INDEX(CMB[[Res_Rare]:[Res_Rare]],MATCH(ROUND(MIN(SUM(AI$4,$O138/1000),SUM($O138,AI$4/1000)),3),CMB[[Cmb_ID]:[Cmb_ID]],0))),-1,-1,0,0)),IF(OR(AI$1,$R138),4,INDEX(CMB[[Cmb_Rare]:[Cmb_Rare]],MATCH(ROUND(MIN(SUM(AI$4,$O138/1000),SUM($O138,AI$4/1000)),3),CMB[[Cmb_ID]:[Cmb_ID]],0))),CHOOSE(AC[[M]:[M]],2,1,1,SUM(AC[[AB]:[DB]])))),""))</f>
        <v/>
      </c>
      <c r="AJ138" t="str">
        <f>IF(OR(AJ$5="",$S138=""),"",IFERROR(SUM(PRODUCT(INDEX(CMB[[BA_0O]:[BA_2O]],MATCH(ROUND(MIN(SUM(AJ$4,$O138/1000),SUM($O138,AJ$4/1000)),3),CMB[[Cmb_ID]:[Cmb_ID]],0),SUM(N(AJ$1),N($R138),1)),CHOOSE(AC[[M]:[M]],1,1,0,AC[[AB]:[AB]])),PRODUCT(INDEX(CMB[[BD_0O]:[BD_2O]],MATCH(ROUND(MIN(SUM(AJ$4,$O138/1000),SUM($O138,AJ$4/1000)),3),CMB[[Cmb_ID]:[Cmb_ID]],0),SUM(N(AJ$1),N($R138),1)),CHOOSE(AC[[M]:[M]],1,0,1,AC[[DB]:[DB]])),PRODUCT(SUM(ROUND(AVERAGE(VALUE(AJ$3),VALUE($P138)),0),CHOOSE(IF(OR(AJ$1,$R138),4,INDEX(CMB[[Res_Rare]:[Res_Rare]],MATCH(ROUND(MIN(SUM(AJ$4,$O138/1000),SUM($O138,AJ$4/1000)),3),CMB[[Cmb_ID]:[Cmb_ID]],0))),-1,-1,0,0)),IF(OR(AJ$1,$R138),4,INDEX(CMB[[Cmb_Rare]:[Cmb_Rare]],MATCH(ROUND(MIN(SUM(AJ$4,$O138/1000),SUM($O138,AJ$4/1000)),3),CMB[[Cmb_ID]:[Cmb_ID]],0))),CHOOSE(AC[[M]:[M]],2,1,1,SUM(AC[[AB]:[DB]])))),""))</f>
        <v/>
      </c>
      <c r="AK138" t="str">
        <f>IF(OR(AK$5="",$S138=""),"",IFERROR(SUM(PRODUCT(INDEX(CMB[[BA_0O]:[BA_2O]],MATCH(ROUND(MIN(SUM(AK$4,$O138/1000),SUM($O138,AK$4/1000)),3),CMB[[Cmb_ID]:[Cmb_ID]],0),SUM(N(AK$1),N($R138),1)),CHOOSE(AC[[M]:[M]],1,1,0,AC[[AB]:[AB]])),PRODUCT(INDEX(CMB[[BD_0O]:[BD_2O]],MATCH(ROUND(MIN(SUM(AK$4,$O138/1000),SUM($O138,AK$4/1000)),3),CMB[[Cmb_ID]:[Cmb_ID]],0),SUM(N(AK$1),N($R138),1)),CHOOSE(AC[[M]:[M]],1,0,1,AC[[DB]:[DB]])),PRODUCT(SUM(ROUND(AVERAGE(VALUE(AK$3),VALUE($P138)),0),CHOOSE(IF(OR(AK$1,$R138),4,INDEX(CMB[[Res_Rare]:[Res_Rare]],MATCH(ROUND(MIN(SUM(AK$4,$O138/1000),SUM($O138,AK$4/1000)),3),CMB[[Cmb_ID]:[Cmb_ID]],0))),-1,-1,0,0)),IF(OR(AK$1,$R138),4,INDEX(CMB[[Cmb_Rare]:[Cmb_Rare]],MATCH(ROUND(MIN(SUM(AK$4,$O138/1000),SUM($O138,AK$4/1000)),3),CMB[[Cmb_ID]:[Cmb_ID]],0))),CHOOSE(AC[[M]:[M]],2,1,1,SUM(AC[[AB]:[DB]])))),""))</f>
        <v/>
      </c>
      <c r="AL138" t="str">
        <f>IF(OR(AL$5="",$S138=""),"",IFERROR(SUM(PRODUCT(INDEX(CMB[[BA_0O]:[BA_2O]],MATCH(ROUND(MIN(SUM(AL$4,$O138/1000),SUM($O138,AL$4/1000)),3),CMB[[Cmb_ID]:[Cmb_ID]],0),SUM(N(AL$1),N($R138),1)),CHOOSE(AC[[M]:[M]],1,1,0,AC[[AB]:[AB]])),PRODUCT(INDEX(CMB[[BD_0O]:[BD_2O]],MATCH(ROUND(MIN(SUM(AL$4,$O138/1000),SUM($O138,AL$4/1000)),3),CMB[[Cmb_ID]:[Cmb_ID]],0),SUM(N(AL$1),N($R138),1)),CHOOSE(AC[[M]:[M]],1,0,1,AC[[DB]:[DB]])),PRODUCT(SUM(ROUND(AVERAGE(VALUE(AL$3),VALUE($P138)),0),CHOOSE(IF(OR(AL$1,$R138),4,INDEX(CMB[[Res_Rare]:[Res_Rare]],MATCH(ROUND(MIN(SUM(AL$4,$O138/1000),SUM($O138,AL$4/1000)),3),CMB[[Cmb_ID]:[Cmb_ID]],0))),-1,-1,0,0)),IF(OR(AL$1,$R138),4,INDEX(CMB[[Cmb_Rare]:[Cmb_Rare]],MATCH(ROUND(MIN(SUM(AL$4,$O138/1000),SUM($O138,AL$4/1000)),3),CMB[[Cmb_ID]:[Cmb_ID]],0))),CHOOSE(AC[[M]:[M]],2,1,1,SUM(AC[[AB]:[DB]])))),""))</f>
        <v/>
      </c>
      <c r="AM138" t="str">
        <f>IF(OR(AM$5="",$S138=""),"",IFERROR(SUM(PRODUCT(INDEX(CMB[[BA_0O]:[BA_2O]],MATCH(ROUND(MIN(SUM(AM$4,$O138/1000),SUM($O138,AM$4/1000)),3),CMB[[Cmb_ID]:[Cmb_ID]],0),SUM(N(AM$1),N($R138),1)),CHOOSE(AC[[M]:[M]],1,1,0,AC[[AB]:[AB]])),PRODUCT(INDEX(CMB[[BD_0O]:[BD_2O]],MATCH(ROUND(MIN(SUM(AM$4,$O138/1000),SUM($O138,AM$4/1000)),3),CMB[[Cmb_ID]:[Cmb_ID]],0),SUM(N(AM$1),N($R138),1)),CHOOSE(AC[[M]:[M]],1,0,1,AC[[DB]:[DB]])),PRODUCT(SUM(ROUND(AVERAGE(VALUE(AM$3),VALUE($P138)),0),CHOOSE(IF(OR(AM$1,$R138),4,INDEX(CMB[[Res_Rare]:[Res_Rare]],MATCH(ROUND(MIN(SUM(AM$4,$O138/1000),SUM($O138,AM$4/1000)),3),CMB[[Cmb_ID]:[Cmb_ID]],0))),-1,-1,0,0)),IF(OR(AM$1,$R138),4,INDEX(CMB[[Cmb_Rare]:[Cmb_Rare]],MATCH(ROUND(MIN(SUM(AM$4,$O138/1000),SUM($O138,AM$4/1000)),3),CMB[[Cmb_ID]:[Cmb_ID]],0))),CHOOSE(AC[[M]:[M]],2,1,1,SUM(AC[[AB]:[DB]])))),""))</f>
        <v/>
      </c>
      <c r="AN138" t="str">
        <f>IF(OR(AN$5="",$S138=""),"",IFERROR(SUM(PRODUCT(INDEX(CMB[[BA_0O]:[BA_2O]],MATCH(ROUND(MIN(SUM(AN$4,$O138/1000),SUM($O138,AN$4/1000)),3),CMB[[Cmb_ID]:[Cmb_ID]],0),SUM(N(AN$1),N($R138),1)),CHOOSE(AC[[M]:[M]],1,1,0,AC[[AB]:[AB]])),PRODUCT(INDEX(CMB[[BD_0O]:[BD_2O]],MATCH(ROUND(MIN(SUM(AN$4,$O138/1000),SUM($O138,AN$4/1000)),3),CMB[[Cmb_ID]:[Cmb_ID]],0),SUM(N(AN$1),N($R138),1)),CHOOSE(AC[[M]:[M]],1,0,1,AC[[DB]:[DB]])),PRODUCT(SUM(ROUND(AVERAGE(VALUE(AN$3),VALUE($P138)),0),CHOOSE(IF(OR(AN$1,$R138),4,INDEX(CMB[[Res_Rare]:[Res_Rare]],MATCH(ROUND(MIN(SUM(AN$4,$O138/1000),SUM($O138,AN$4/1000)),3),CMB[[Cmb_ID]:[Cmb_ID]],0))),-1,-1,0,0)),IF(OR(AN$1,$R138),4,INDEX(CMB[[Cmb_Rare]:[Cmb_Rare]],MATCH(ROUND(MIN(SUM(AN$4,$O138/1000),SUM($O138,AN$4/1000)),3),CMB[[Cmb_ID]:[Cmb_ID]],0))),CHOOSE(AC[[M]:[M]],2,1,1,SUM(AC[[AB]:[DB]])))),""))</f>
        <v/>
      </c>
      <c r="AO138" t="str">
        <f>IF(OR(AO$5="",$S138=""),"",IFERROR(SUM(PRODUCT(INDEX(CMB[[BA_0O]:[BA_2O]],MATCH(ROUND(MIN(SUM(AO$4,$O138/1000),SUM($O138,AO$4/1000)),3),CMB[[Cmb_ID]:[Cmb_ID]],0),SUM(N(AO$1),N($R138),1)),CHOOSE(AC[[M]:[M]],1,1,0,AC[[AB]:[AB]])),PRODUCT(INDEX(CMB[[BD_0O]:[BD_2O]],MATCH(ROUND(MIN(SUM(AO$4,$O138/1000),SUM($O138,AO$4/1000)),3),CMB[[Cmb_ID]:[Cmb_ID]],0),SUM(N(AO$1),N($R138),1)),CHOOSE(AC[[M]:[M]],1,0,1,AC[[DB]:[DB]])),PRODUCT(SUM(ROUND(AVERAGE(VALUE(AO$3),VALUE($P138)),0),CHOOSE(IF(OR(AO$1,$R138),4,INDEX(CMB[[Res_Rare]:[Res_Rare]],MATCH(ROUND(MIN(SUM(AO$4,$O138/1000),SUM($O138,AO$4/1000)),3),CMB[[Cmb_ID]:[Cmb_ID]],0))),-1,-1,0,0)),IF(OR(AO$1,$R138),4,INDEX(CMB[[Cmb_Rare]:[Cmb_Rare]],MATCH(ROUND(MIN(SUM(AO$4,$O138/1000),SUM($O138,AO$4/1000)),3),CMB[[Cmb_ID]:[Cmb_ID]],0))),CHOOSE(AC[[M]:[M]],2,1,1,SUM(AC[[AB]:[DB]])))),""))</f>
        <v/>
      </c>
      <c r="AP138" t="str">
        <f>IF(OR(AP$5="",$S138=""),"",IFERROR(SUM(PRODUCT(INDEX(CMB[[BA_0O]:[BA_2O]],MATCH(ROUND(MIN(SUM(AP$4,$O138/1000),SUM($O138,AP$4/1000)),3),CMB[[Cmb_ID]:[Cmb_ID]],0),SUM(N(AP$1),N($R138),1)),CHOOSE(AC[[M]:[M]],1,1,0,AC[[AB]:[AB]])),PRODUCT(INDEX(CMB[[BD_0O]:[BD_2O]],MATCH(ROUND(MIN(SUM(AP$4,$O138/1000),SUM($O138,AP$4/1000)),3),CMB[[Cmb_ID]:[Cmb_ID]],0),SUM(N(AP$1),N($R138),1)),CHOOSE(AC[[M]:[M]],1,0,1,AC[[DB]:[DB]])),PRODUCT(SUM(ROUND(AVERAGE(VALUE(AP$3),VALUE($P138)),0),CHOOSE(IF(OR(AP$1,$R138),4,INDEX(CMB[[Res_Rare]:[Res_Rare]],MATCH(ROUND(MIN(SUM(AP$4,$O138/1000),SUM($O138,AP$4/1000)),3),CMB[[Cmb_ID]:[Cmb_ID]],0))),-1,-1,0,0)),IF(OR(AP$1,$R138),4,INDEX(CMB[[Cmb_Rare]:[Cmb_Rare]],MATCH(ROUND(MIN(SUM(AP$4,$O138/1000),SUM($O138,AP$4/1000)),3),CMB[[Cmb_ID]:[Cmb_ID]],0))),CHOOSE(AC[[M]:[M]],2,1,1,SUM(AC[[AB]:[DB]])))),""))</f>
        <v/>
      </c>
      <c r="AQ138" t="str">
        <f>IF(OR(AQ$5="",$S138=""),"",IFERROR(SUM(PRODUCT(INDEX(CMB[[BA_0O]:[BA_2O]],MATCH(ROUND(MIN(SUM(AQ$4,$O138/1000),SUM($O138,AQ$4/1000)),3),CMB[[Cmb_ID]:[Cmb_ID]],0),SUM(N(AQ$1),N($R138),1)),CHOOSE(AC[[M]:[M]],1,1,0,AC[[AB]:[AB]])),PRODUCT(INDEX(CMB[[BD_0O]:[BD_2O]],MATCH(ROUND(MIN(SUM(AQ$4,$O138/1000),SUM($O138,AQ$4/1000)),3),CMB[[Cmb_ID]:[Cmb_ID]],0),SUM(N(AQ$1),N($R138),1)),CHOOSE(AC[[M]:[M]],1,0,1,AC[[DB]:[DB]])),PRODUCT(SUM(ROUND(AVERAGE(VALUE(AQ$3),VALUE($P138)),0),CHOOSE(IF(OR(AQ$1,$R138),4,INDEX(CMB[[Res_Rare]:[Res_Rare]],MATCH(ROUND(MIN(SUM(AQ$4,$O138/1000),SUM($O138,AQ$4/1000)),3),CMB[[Cmb_ID]:[Cmb_ID]],0))),-1,-1,0,0)),IF(OR(AQ$1,$R138),4,INDEX(CMB[[Cmb_Rare]:[Cmb_Rare]],MATCH(ROUND(MIN(SUM(AQ$4,$O138/1000),SUM($O138,AQ$4/1000)),3),CMB[[Cmb_ID]:[Cmb_ID]],0))),CHOOSE(AC[[M]:[M]],2,1,1,SUM(AC[[AB]:[DB]])))),""))</f>
        <v/>
      </c>
      <c r="AR138" t="str">
        <f>IF(OR(AR$5="",$S138=""),"",IFERROR(SUM(PRODUCT(INDEX(CMB[[BA_0O]:[BA_2O]],MATCH(ROUND(MIN(SUM(AR$4,$O138/1000),SUM($O138,AR$4/1000)),3),CMB[[Cmb_ID]:[Cmb_ID]],0),SUM(N(AR$1),N($R138),1)),CHOOSE(AC[[M]:[M]],1,1,0,AC[[AB]:[AB]])),PRODUCT(INDEX(CMB[[BD_0O]:[BD_2O]],MATCH(ROUND(MIN(SUM(AR$4,$O138/1000),SUM($O138,AR$4/1000)),3),CMB[[Cmb_ID]:[Cmb_ID]],0),SUM(N(AR$1),N($R138),1)),CHOOSE(AC[[M]:[M]],1,0,1,AC[[DB]:[DB]])),PRODUCT(SUM(ROUND(AVERAGE(VALUE(AR$3),VALUE($P138)),0),CHOOSE(IF(OR(AR$1,$R138),4,INDEX(CMB[[Res_Rare]:[Res_Rare]],MATCH(ROUND(MIN(SUM(AR$4,$O138/1000),SUM($O138,AR$4/1000)),3),CMB[[Cmb_ID]:[Cmb_ID]],0))),-1,-1,0,0)),IF(OR(AR$1,$R138),4,INDEX(CMB[[Cmb_Rare]:[Cmb_Rare]],MATCH(ROUND(MIN(SUM(AR$4,$O138/1000),SUM($O138,AR$4/1000)),3),CMB[[Cmb_ID]:[Cmb_ID]],0))),CHOOSE(AC[[M]:[M]],2,1,1,SUM(AC[[AB]:[DB]])))),""))</f>
        <v/>
      </c>
      <c r="AS138" t="str">
        <f>IF(OR(AS$5="",$S138=""),"",IFERROR(SUM(PRODUCT(INDEX(CMB[[BA_0O]:[BA_2O]],MATCH(ROUND(MIN(SUM(AS$4,$O138/1000),SUM($O138,AS$4/1000)),3),CMB[[Cmb_ID]:[Cmb_ID]],0),SUM(N(AS$1),N($R138),1)),CHOOSE(AC[[M]:[M]],1,1,0,AC[[AB]:[AB]])),PRODUCT(INDEX(CMB[[BD_0O]:[BD_2O]],MATCH(ROUND(MIN(SUM(AS$4,$O138/1000),SUM($O138,AS$4/1000)),3),CMB[[Cmb_ID]:[Cmb_ID]],0),SUM(N(AS$1),N($R138),1)),CHOOSE(AC[[M]:[M]],1,0,1,AC[[DB]:[DB]])),PRODUCT(SUM(ROUND(AVERAGE(VALUE(AS$3),VALUE($P138)),0),CHOOSE(IF(OR(AS$1,$R138),4,INDEX(CMB[[Res_Rare]:[Res_Rare]],MATCH(ROUND(MIN(SUM(AS$4,$O138/1000),SUM($O138,AS$4/1000)),3),CMB[[Cmb_ID]:[Cmb_ID]],0))),-1,-1,0,0)),IF(OR(AS$1,$R138),4,INDEX(CMB[[Cmb_Rare]:[Cmb_Rare]],MATCH(ROUND(MIN(SUM(AS$4,$O138/1000),SUM($O138,AS$4/1000)),3),CMB[[Cmb_ID]:[Cmb_ID]],0))),CHOOSE(AC[[M]:[M]],2,1,1,SUM(AC[[AB]:[DB]])))),""))</f>
        <v/>
      </c>
      <c r="AT138" t="str">
        <f>IF(OR(AT$5="",$S138=""),"",IFERROR(SUM(PRODUCT(INDEX(CMB[[BA_0O]:[BA_2O]],MATCH(ROUND(MIN(SUM(AT$4,$O138/1000),SUM($O138,AT$4/1000)),3),CMB[[Cmb_ID]:[Cmb_ID]],0),SUM(N(AT$1),N($R138),1)),CHOOSE(AC[[M]:[M]],1,1,0,AC[[AB]:[AB]])),PRODUCT(INDEX(CMB[[BD_0O]:[BD_2O]],MATCH(ROUND(MIN(SUM(AT$4,$O138/1000),SUM($O138,AT$4/1000)),3),CMB[[Cmb_ID]:[Cmb_ID]],0),SUM(N(AT$1),N($R138),1)),CHOOSE(AC[[M]:[M]],1,0,1,AC[[DB]:[DB]])),PRODUCT(SUM(ROUND(AVERAGE(VALUE(AT$3),VALUE($P138)),0),CHOOSE(IF(OR(AT$1,$R138),4,INDEX(CMB[[Res_Rare]:[Res_Rare]],MATCH(ROUND(MIN(SUM(AT$4,$O138/1000),SUM($O138,AT$4/1000)),3),CMB[[Cmb_ID]:[Cmb_ID]],0))),-1,-1,0,0)),IF(OR(AT$1,$R138),4,INDEX(CMB[[Cmb_Rare]:[Cmb_Rare]],MATCH(ROUND(MIN(SUM(AT$4,$O138/1000),SUM($O138,AT$4/1000)),3),CMB[[Cmb_ID]:[Cmb_ID]],0))),CHOOSE(AC[[M]:[M]],2,1,1,SUM(AC[[AB]:[DB]])))),""))</f>
        <v/>
      </c>
      <c r="AU138" t="str">
        <f>IF(OR(AU$5="",$S138=""),"",IFERROR(SUM(PRODUCT(INDEX(CMB[[BA_0O]:[BA_2O]],MATCH(ROUND(MIN(SUM(AU$4,$O138/1000),SUM($O138,AU$4/1000)),3),CMB[[Cmb_ID]:[Cmb_ID]],0),SUM(N(AU$1),N($R138),1)),CHOOSE(AC[[M]:[M]],1,1,0,AC[[AB]:[AB]])),PRODUCT(INDEX(CMB[[BD_0O]:[BD_2O]],MATCH(ROUND(MIN(SUM(AU$4,$O138/1000),SUM($O138,AU$4/1000)),3),CMB[[Cmb_ID]:[Cmb_ID]],0),SUM(N(AU$1),N($R138),1)),CHOOSE(AC[[M]:[M]],1,0,1,AC[[DB]:[DB]])),PRODUCT(SUM(ROUND(AVERAGE(VALUE(AU$3),VALUE($P138)),0),CHOOSE(IF(OR(AU$1,$R138),4,INDEX(CMB[[Res_Rare]:[Res_Rare]],MATCH(ROUND(MIN(SUM(AU$4,$O138/1000),SUM($O138,AU$4/1000)),3),CMB[[Cmb_ID]:[Cmb_ID]],0))),-1,-1,0,0)),IF(OR(AU$1,$R138),4,INDEX(CMB[[Cmb_Rare]:[Cmb_Rare]],MATCH(ROUND(MIN(SUM(AU$4,$O138/1000),SUM($O138,AU$4/1000)),3),CMB[[Cmb_ID]:[Cmb_ID]],0))),CHOOSE(AC[[M]:[M]],2,1,1,SUM(AC[[AB]:[DB]])))),""))</f>
        <v/>
      </c>
      <c r="AV138" t="str">
        <f>IF(OR(AV$5="",$S138=""),"",IFERROR(SUM(PRODUCT(INDEX(CMB[[BA_0O]:[BA_2O]],MATCH(ROUND(MIN(SUM(AV$4,$O138/1000),SUM($O138,AV$4/1000)),3),CMB[[Cmb_ID]:[Cmb_ID]],0),SUM(N(AV$1),N($R138),1)),CHOOSE(AC[[M]:[M]],1,1,0,AC[[AB]:[AB]])),PRODUCT(INDEX(CMB[[BD_0O]:[BD_2O]],MATCH(ROUND(MIN(SUM(AV$4,$O138/1000),SUM($O138,AV$4/1000)),3),CMB[[Cmb_ID]:[Cmb_ID]],0),SUM(N(AV$1),N($R138),1)),CHOOSE(AC[[M]:[M]],1,0,1,AC[[DB]:[DB]])),PRODUCT(SUM(ROUND(AVERAGE(VALUE(AV$3),VALUE($P138)),0),CHOOSE(IF(OR(AV$1,$R138),4,INDEX(CMB[[Res_Rare]:[Res_Rare]],MATCH(ROUND(MIN(SUM(AV$4,$O138/1000),SUM($O138,AV$4/1000)),3),CMB[[Cmb_ID]:[Cmb_ID]],0))),-1,-1,0,0)),IF(OR(AV$1,$R138),4,INDEX(CMB[[Cmb_Rare]:[Cmb_Rare]],MATCH(ROUND(MIN(SUM(AV$4,$O138/1000),SUM($O138,AV$4/1000)),3),CMB[[Cmb_ID]:[Cmb_ID]],0))),CHOOSE(AC[[M]:[M]],2,1,1,SUM(AC[[AB]:[DB]])))),""))</f>
        <v/>
      </c>
      <c r="AW138" t="str">
        <f>IF(OR(AW$5="",$S138=""),"",IFERROR(SUM(PRODUCT(INDEX(CMB[[BA_0O]:[BA_2O]],MATCH(ROUND(MIN(SUM(AW$4,$O138/1000),SUM($O138,AW$4/1000)),3),CMB[[Cmb_ID]:[Cmb_ID]],0),SUM(N(AW$1),N($R138),1)),CHOOSE(AC[[M]:[M]],1,1,0,AC[[AB]:[AB]])),PRODUCT(INDEX(CMB[[BD_0O]:[BD_2O]],MATCH(ROUND(MIN(SUM(AW$4,$O138/1000),SUM($O138,AW$4/1000)),3),CMB[[Cmb_ID]:[Cmb_ID]],0),SUM(N(AW$1),N($R138),1)),CHOOSE(AC[[M]:[M]],1,0,1,AC[[DB]:[DB]])),PRODUCT(SUM(ROUND(AVERAGE(VALUE(AW$3),VALUE($P138)),0),CHOOSE(IF(OR(AW$1,$R138),4,INDEX(CMB[[Res_Rare]:[Res_Rare]],MATCH(ROUND(MIN(SUM(AW$4,$O138/1000),SUM($O138,AW$4/1000)),3),CMB[[Cmb_ID]:[Cmb_ID]],0))),-1,-1,0,0)),IF(OR(AW$1,$R138),4,INDEX(CMB[[Cmb_Rare]:[Cmb_Rare]],MATCH(ROUND(MIN(SUM(AW$4,$O138/1000),SUM($O138,AW$4/1000)),3),CMB[[Cmb_ID]:[Cmb_ID]],0))),CHOOSE(AC[[M]:[M]],2,1,1,SUM(AC[[AB]:[DB]])))),""))</f>
        <v/>
      </c>
      <c r="AX138" t="str">
        <f>IF(OR(AX$5="",$S138=""),"",IFERROR(SUM(PRODUCT(INDEX(CMB[[BA_0O]:[BA_2O]],MATCH(ROUND(MIN(SUM(AX$4,$O138/1000),SUM($O138,AX$4/1000)),3),CMB[[Cmb_ID]:[Cmb_ID]],0),SUM(N(AX$1),N($R138),1)),CHOOSE(AC[[M]:[M]],1,1,0,AC[[AB]:[AB]])),PRODUCT(INDEX(CMB[[BD_0O]:[BD_2O]],MATCH(ROUND(MIN(SUM(AX$4,$O138/1000),SUM($O138,AX$4/1000)),3),CMB[[Cmb_ID]:[Cmb_ID]],0),SUM(N(AX$1),N($R138),1)),CHOOSE(AC[[M]:[M]],1,0,1,AC[[DB]:[DB]])),PRODUCT(SUM(ROUND(AVERAGE(VALUE(AX$3),VALUE($P138)),0),CHOOSE(IF(OR(AX$1,$R138),4,INDEX(CMB[[Res_Rare]:[Res_Rare]],MATCH(ROUND(MIN(SUM(AX$4,$O138/1000),SUM($O138,AX$4/1000)),3),CMB[[Cmb_ID]:[Cmb_ID]],0))),-1,-1,0,0)),IF(OR(AX$1,$R138),4,INDEX(CMB[[Cmb_Rare]:[Cmb_Rare]],MATCH(ROUND(MIN(SUM(AX$4,$O138/1000),SUM($O138,AX$4/1000)),3),CMB[[Cmb_ID]:[Cmb_ID]],0))),CHOOSE(AC[[M]:[M]],2,1,1,SUM(AC[[AB]:[DB]])))),""))</f>
        <v/>
      </c>
      <c r="AY138" t="str">
        <f>IF(OR(AY$5="",$S138=""),"",IFERROR(SUM(PRODUCT(INDEX(CMB[[BA_0O]:[BA_2O]],MATCH(ROUND(MIN(SUM(AY$4,$O138/1000),SUM($O138,AY$4/1000)),3),CMB[[Cmb_ID]:[Cmb_ID]],0),SUM(N(AY$1),N($R138),1)),CHOOSE(AC[[M]:[M]],1,1,0,AC[[AB]:[AB]])),PRODUCT(INDEX(CMB[[BD_0O]:[BD_2O]],MATCH(ROUND(MIN(SUM(AY$4,$O138/1000),SUM($O138,AY$4/1000)),3),CMB[[Cmb_ID]:[Cmb_ID]],0),SUM(N(AY$1),N($R138),1)),CHOOSE(AC[[M]:[M]],1,0,1,AC[[DB]:[DB]])),PRODUCT(SUM(ROUND(AVERAGE(VALUE(AY$3),VALUE($P138)),0),CHOOSE(IF(OR(AY$1,$R138),4,INDEX(CMB[[Res_Rare]:[Res_Rare]],MATCH(ROUND(MIN(SUM(AY$4,$O138/1000),SUM($O138,AY$4/1000)),3),CMB[[Cmb_ID]:[Cmb_ID]],0))),-1,-1,0,0)),IF(OR(AY$1,$R138),4,INDEX(CMB[[Cmb_Rare]:[Cmb_Rare]],MATCH(ROUND(MIN(SUM(AY$4,$O138/1000),SUM($O138,AY$4/1000)),3),CMB[[Cmb_ID]:[Cmb_ID]],0))),CHOOSE(AC[[M]:[M]],2,1,1,SUM(AC[[AB]:[DB]])))),""))</f>
        <v/>
      </c>
      <c r="AZ138" t="str">
        <f>IF(OR(AZ$5="",$S138=""),"",IFERROR(SUM(PRODUCT(INDEX(CMB[[BA_0O]:[BA_2O]],MATCH(ROUND(MIN(SUM(AZ$4,$O138/1000),SUM($O138,AZ$4/1000)),3),CMB[[Cmb_ID]:[Cmb_ID]],0),SUM(N(AZ$1),N($R138),1)),CHOOSE(AC[[M]:[M]],1,1,0,AC[[AB]:[AB]])),PRODUCT(INDEX(CMB[[BD_0O]:[BD_2O]],MATCH(ROUND(MIN(SUM(AZ$4,$O138/1000),SUM($O138,AZ$4/1000)),3),CMB[[Cmb_ID]:[Cmb_ID]],0),SUM(N(AZ$1),N($R138),1)),CHOOSE(AC[[M]:[M]],1,0,1,AC[[DB]:[DB]])),PRODUCT(SUM(ROUND(AVERAGE(VALUE(AZ$3),VALUE($P138)),0),CHOOSE(IF(OR(AZ$1,$R138),4,INDEX(CMB[[Res_Rare]:[Res_Rare]],MATCH(ROUND(MIN(SUM(AZ$4,$O138/1000),SUM($O138,AZ$4/1000)),3),CMB[[Cmb_ID]:[Cmb_ID]],0))),-1,-1,0,0)),IF(OR(AZ$1,$R138),4,INDEX(CMB[[Cmb_Rare]:[Cmb_Rare]],MATCH(ROUND(MIN(SUM(AZ$4,$O138/1000),SUM($O138,AZ$4/1000)),3),CMB[[Cmb_ID]:[Cmb_ID]],0))),CHOOSE(AC[[M]:[M]],2,1,1,SUM(AC[[AB]:[DB]])))),""))</f>
        <v/>
      </c>
      <c r="BA138" t="str">
        <f>IF(OR(BA$5="",$S138=""),"",IFERROR(SUM(PRODUCT(INDEX(CMB[[BA_0O]:[BA_2O]],MATCH(ROUND(MIN(SUM(BA$4,$O138/1000),SUM($O138,BA$4/1000)),3),CMB[[Cmb_ID]:[Cmb_ID]],0),SUM(N(BA$1),N($R138),1)),CHOOSE(AC[[M]:[M]],1,1,0,AC[[AB]:[AB]])),PRODUCT(INDEX(CMB[[BD_0O]:[BD_2O]],MATCH(ROUND(MIN(SUM(BA$4,$O138/1000),SUM($O138,BA$4/1000)),3),CMB[[Cmb_ID]:[Cmb_ID]],0),SUM(N(BA$1),N($R138),1)),CHOOSE(AC[[M]:[M]],1,0,1,AC[[DB]:[DB]])),PRODUCT(SUM(ROUND(AVERAGE(VALUE(BA$3),VALUE($P138)),0),CHOOSE(IF(OR(BA$1,$R138),4,INDEX(CMB[[Res_Rare]:[Res_Rare]],MATCH(ROUND(MIN(SUM(BA$4,$O138/1000),SUM($O138,BA$4/1000)),3),CMB[[Cmb_ID]:[Cmb_ID]],0))),-1,-1,0,0)),IF(OR(BA$1,$R138),4,INDEX(CMB[[Cmb_Rare]:[Cmb_Rare]],MATCH(ROUND(MIN(SUM(BA$4,$O138/1000),SUM($O138,BA$4/1000)),3),CMB[[Cmb_ID]:[Cmb_ID]],0))),CHOOSE(AC[[M]:[M]],2,1,1,SUM(AC[[AB]:[DB]])))),""))</f>
        <v/>
      </c>
      <c r="BB138" t="str">
        <f>IF(OR(BB$5="",$S138=""),"",IFERROR(SUM(PRODUCT(INDEX(CMB[[BA_0O]:[BA_2O]],MATCH(ROUND(MIN(SUM(BB$4,$O138/1000),SUM($O138,BB$4/1000)),3),CMB[[Cmb_ID]:[Cmb_ID]],0),SUM(N(BB$1),N($R138),1)),CHOOSE(AC[[M]:[M]],1,1,0,AC[[AB]:[AB]])),PRODUCT(INDEX(CMB[[BD_0O]:[BD_2O]],MATCH(ROUND(MIN(SUM(BB$4,$O138/1000),SUM($O138,BB$4/1000)),3),CMB[[Cmb_ID]:[Cmb_ID]],0),SUM(N(BB$1),N($R138),1)),CHOOSE(AC[[M]:[M]],1,0,1,AC[[DB]:[DB]])),PRODUCT(SUM(ROUND(AVERAGE(VALUE(BB$3),VALUE($P138)),0),CHOOSE(IF(OR(BB$1,$R138),4,INDEX(CMB[[Res_Rare]:[Res_Rare]],MATCH(ROUND(MIN(SUM(BB$4,$O138/1000),SUM($O138,BB$4/1000)),3),CMB[[Cmb_ID]:[Cmb_ID]],0))),-1,-1,0,0)),IF(OR(BB$1,$R138),4,INDEX(CMB[[Cmb_Rare]:[Cmb_Rare]],MATCH(ROUND(MIN(SUM(BB$4,$O138/1000),SUM($O138,BB$4/1000)),3),CMB[[Cmb_ID]:[Cmb_ID]],0))),CHOOSE(AC[[M]:[M]],2,1,1,SUM(AC[[AB]:[DB]])))),""))</f>
        <v/>
      </c>
      <c r="BC138" t="str">
        <f>IF(OR(BC$5="",$S138=""),"",IFERROR(SUM(PRODUCT(INDEX(CMB[[BA_0O]:[BA_2O]],MATCH(ROUND(MIN(SUM(BC$4,$O138/1000),SUM($O138,BC$4/1000)),3),CMB[[Cmb_ID]:[Cmb_ID]],0),SUM(N(BC$1),N($R138),1)),CHOOSE(AC[[M]:[M]],1,1,0,AC[[AB]:[AB]])),PRODUCT(INDEX(CMB[[BD_0O]:[BD_2O]],MATCH(ROUND(MIN(SUM(BC$4,$O138/1000),SUM($O138,BC$4/1000)),3),CMB[[Cmb_ID]:[Cmb_ID]],0),SUM(N(BC$1),N($R138),1)),CHOOSE(AC[[M]:[M]],1,0,1,AC[[DB]:[DB]])),PRODUCT(SUM(ROUND(AVERAGE(VALUE(BC$3),VALUE($P138)),0),CHOOSE(IF(OR(BC$1,$R138),4,INDEX(CMB[[Res_Rare]:[Res_Rare]],MATCH(ROUND(MIN(SUM(BC$4,$O138/1000),SUM($O138,BC$4/1000)),3),CMB[[Cmb_ID]:[Cmb_ID]],0))),-1,-1,0,0)),IF(OR(BC$1,$R138),4,INDEX(CMB[[Cmb_Rare]:[Cmb_Rare]],MATCH(ROUND(MIN(SUM(BC$4,$O138/1000),SUM($O138,BC$4/1000)),3),CMB[[Cmb_ID]:[Cmb_ID]],0))),CHOOSE(AC[[M]:[M]],2,1,1,SUM(AC[[AB]:[DB]])))),""))</f>
        <v/>
      </c>
      <c r="BD138" t="str">
        <f>IF(OR(BD$5="",$S138=""),"",IFERROR(SUM(PRODUCT(INDEX(CMB[[BA_0O]:[BA_2O]],MATCH(ROUND(MIN(SUM(BD$4,$O138/1000),SUM($O138,BD$4/1000)),3),CMB[[Cmb_ID]:[Cmb_ID]],0),SUM(N(BD$1),N($R138),1)),CHOOSE(AC[[M]:[M]],1,1,0,AC[[AB]:[AB]])),PRODUCT(INDEX(CMB[[BD_0O]:[BD_2O]],MATCH(ROUND(MIN(SUM(BD$4,$O138/1000),SUM($O138,BD$4/1000)),3),CMB[[Cmb_ID]:[Cmb_ID]],0),SUM(N(BD$1),N($R138),1)),CHOOSE(AC[[M]:[M]],1,0,1,AC[[DB]:[DB]])),PRODUCT(SUM(ROUND(AVERAGE(VALUE(BD$3),VALUE($P138)),0),CHOOSE(IF(OR(BD$1,$R138),4,INDEX(CMB[[Res_Rare]:[Res_Rare]],MATCH(ROUND(MIN(SUM(BD$4,$O138/1000),SUM($O138,BD$4/1000)),3),CMB[[Cmb_ID]:[Cmb_ID]],0))),-1,-1,0,0)),IF(OR(BD$1,$R138),4,INDEX(CMB[[Cmb_Rare]:[Cmb_Rare]],MATCH(ROUND(MIN(SUM(BD$4,$O138/1000),SUM($O138,BD$4/1000)),3),CMB[[Cmb_ID]:[Cmb_ID]],0))),CHOOSE(AC[[M]:[M]],2,1,1,SUM(AC[[AB]:[DB]])))),""))</f>
        <v/>
      </c>
      <c r="BE138" t="str">
        <f>IF(OR(BE$5="",$S138=""),"",IFERROR(SUM(PRODUCT(INDEX(CMB[[BA_0O]:[BA_2O]],MATCH(ROUND(MIN(SUM(BE$4,$O138/1000),SUM($O138,BE$4/1000)),3),CMB[[Cmb_ID]:[Cmb_ID]],0),SUM(N(BE$1),N($R138),1)),CHOOSE(AC[[M]:[M]],1,1,0,AC[[AB]:[AB]])),PRODUCT(INDEX(CMB[[BD_0O]:[BD_2O]],MATCH(ROUND(MIN(SUM(BE$4,$O138/1000),SUM($O138,BE$4/1000)),3),CMB[[Cmb_ID]:[Cmb_ID]],0),SUM(N(BE$1),N($R138),1)),CHOOSE(AC[[M]:[M]],1,0,1,AC[[DB]:[DB]])),PRODUCT(SUM(ROUND(AVERAGE(VALUE(BE$3),VALUE($P138)),0),CHOOSE(IF(OR(BE$1,$R138),4,INDEX(CMB[[Res_Rare]:[Res_Rare]],MATCH(ROUND(MIN(SUM(BE$4,$O138/1000),SUM($O138,BE$4/1000)),3),CMB[[Cmb_ID]:[Cmb_ID]],0))),-1,-1,0,0)),IF(OR(BE$1,$R138),4,INDEX(CMB[[Cmb_Rare]:[Cmb_Rare]],MATCH(ROUND(MIN(SUM(BE$4,$O138/1000),SUM($O138,BE$4/1000)),3),CMB[[Cmb_ID]:[Cmb_ID]],0))),CHOOSE(AC[[M]:[M]],2,1,1,SUM(AC[[AB]:[DB]])))),""))</f>
        <v/>
      </c>
      <c r="BF138" t="str">
        <f>IF(OR(BF$5="",$S138=""),"",IFERROR(SUM(PRODUCT(INDEX(CMB[[BA_0O]:[BA_2O]],MATCH(ROUND(MIN(SUM(BF$4,$O138/1000),SUM($O138,BF$4/1000)),3),CMB[[Cmb_ID]:[Cmb_ID]],0),SUM(N(BF$1),N($R138),1)),CHOOSE(AC[[M]:[M]],1,1,0,AC[[AB]:[AB]])),PRODUCT(INDEX(CMB[[BD_0O]:[BD_2O]],MATCH(ROUND(MIN(SUM(BF$4,$O138/1000),SUM($O138,BF$4/1000)),3),CMB[[Cmb_ID]:[Cmb_ID]],0),SUM(N(BF$1),N($R138),1)),CHOOSE(AC[[M]:[M]],1,0,1,AC[[DB]:[DB]])),PRODUCT(SUM(ROUND(AVERAGE(VALUE(BF$3),VALUE($P138)),0),CHOOSE(IF(OR(BF$1,$R138),4,INDEX(CMB[[Res_Rare]:[Res_Rare]],MATCH(ROUND(MIN(SUM(BF$4,$O138/1000),SUM($O138,BF$4/1000)),3),CMB[[Cmb_ID]:[Cmb_ID]],0))),-1,-1,0,0)),IF(OR(BF$1,$R138),4,INDEX(CMB[[Cmb_Rare]:[Cmb_Rare]],MATCH(ROUND(MIN(SUM(BF$4,$O138/1000),SUM($O138,BF$4/1000)),3),CMB[[Cmb_ID]:[Cmb_ID]],0))),CHOOSE(AC[[M]:[M]],2,1,1,SUM(AC[[AB]:[DB]])))),""))</f>
        <v/>
      </c>
      <c r="BG138" t="str">
        <f>IF(OR(BG$5="",$S138=""),"",IFERROR(SUM(PRODUCT(INDEX(CMB[[BA_0O]:[BA_2O]],MATCH(ROUND(MIN(SUM(BG$4,$O138/1000),SUM($O138,BG$4/1000)),3),CMB[[Cmb_ID]:[Cmb_ID]],0),SUM(N(BG$1),N($R138),1)),CHOOSE(AC[[M]:[M]],1,1,0,AC[[AB]:[AB]])),PRODUCT(INDEX(CMB[[BD_0O]:[BD_2O]],MATCH(ROUND(MIN(SUM(BG$4,$O138/1000),SUM($O138,BG$4/1000)),3),CMB[[Cmb_ID]:[Cmb_ID]],0),SUM(N(BG$1),N($R138),1)),CHOOSE(AC[[M]:[M]],1,0,1,AC[[DB]:[DB]])),PRODUCT(SUM(ROUND(AVERAGE(VALUE(BG$3),VALUE($P138)),0),CHOOSE(IF(OR(BG$1,$R138),4,INDEX(CMB[[Res_Rare]:[Res_Rare]],MATCH(ROUND(MIN(SUM(BG$4,$O138/1000),SUM($O138,BG$4/1000)),3),CMB[[Cmb_ID]:[Cmb_ID]],0))),-1,-1,0,0)),IF(OR(BG$1,$R138),4,INDEX(CMB[[Cmb_Rare]:[Cmb_Rare]],MATCH(ROUND(MIN(SUM(BG$4,$O138/1000),SUM($O138,BG$4/1000)),3),CMB[[Cmb_ID]:[Cmb_ID]],0))),CHOOSE(AC[[M]:[M]],2,1,1,SUM(AC[[AB]:[DB]])))),""))</f>
        <v/>
      </c>
      <c r="BH138" t="str">
        <f>IF(OR(BH$5="",$S138=""),"",IFERROR(SUM(PRODUCT(INDEX(CMB[[BA_0O]:[BA_2O]],MATCH(ROUND(MIN(SUM(BH$4,$O138/1000),SUM($O138,BH$4/1000)),3),CMB[[Cmb_ID]:[Cmb_ID]],0),SUM(N(BH$1),N($R138),1)),CHOOSE(AC[[M]:[M]],1,1,0,AC[[AB]:[AB]])),PRODUCT(INDEX(CMB[[BD_0O]:[BD_2O]],MATCH(ROUND(MIN(SUM(BH$4,$O138/1000),SUM($O138,BH$4/1000)),3),CMB[[Cmb_ID]:[Cmb_ID]],0),SUM(N(BH$1),N($R138),1)),CHOOSE(AC[[M]:[M]],1,0,1,AC[[DB]:[DB]])),PRODUCT(SUM(ROUND(AVERAGE(VALUE(BH$3),VALUE($P138)),0),CHOOSE(IF(OR(BH$1,$R138),4,INDEX(CMB[[Res_Rare]:[Res_Rare]],MATCH(ROUND(MIN(SUM(BH$4,$O138/1000),SUM($O138,BH$4/1000)),3),CMB[[Cmb_ID]:[Cmb_ID]],0))),-1,-1,0,0)),IF(OR(BH$1,$R138),4,INDEX(CMB[[Cmb_Rare]:[Cmb_Rare]],MATCH(ROUND(MIN(SUM(BH$4,$O138/1000),SUM($O138,BH$4/1000)),3),CMB[[Cmb_ID]:[Cmb_ID]],0))),CHOOSE(AC[[M]:[M]],2,1,1,SUM(AC[[AB]:[DB]])))),""))</f>
        <v/>
      </c>
      <c r="BI138" t="str">
        <f>IF(OR(BI$5="",$S138=""),"",IFERROR(SUM(PRODUCT(INDEX(CMB[[BA_0O]:[BA_2O]],MATCH(ROUND(MIN(SUM(BI$4,$O138/1000),SUM($O138,BI$4/1000)),3),CMB[[Cmb_ID]:[Cmb_ID]],0),SUM(N(BI$1),N($R138),1)),CHOOSE(AC[[M]:[M]],1,1,0,AC[[AB]:[AB]])),PRODUCT(INDEX(CMB[[BD_0O]:[BD_2O]],MATCH(ROUND(MIN(SUM(BI$4,$O138/1000),SUM($O138,BI$4/1000)),3),CMB[[Cmb_ID]:[Cmb_ID]],0),SUM(N(BI$1),N($R138),1)),CHOOSE(AC[[M]:[M]],1,0,1,AC[[DB]:[DB]])),PRODUCT(SUM(ROUND(AVERAGE(VALUE(BI$3),VALUE($P138)),0),CHOOSE(IF(OR(BI$1,$R138),4,INDEX(CMB[[Res_Rare]:[Res_Rare]],MATCH(ROUND(MIN(SUM(BI$4,$O138/1000),SUM($O138,BI$4/1000)),3),CMB[[Cmb_ID]:[Cmb_ID]],0))),-1,-1,0,0)),IF(OR(BI$1,$R138),4,INDEX(CMB[[Cmb_Rare]:[Cmb_Rare]],MATCH(ROUND(MIN(SUM(BI$4,$O138/1000),SUM($O138,BI$4/1000)),3),CMB[[Cmb_ID]:[Cmb_ID]],0))),CHOOSE(AC[[M]:[M]],2,1,1,SUM(AC[[AB]:[DB]])))),""))</f>
        <v/>
      </c>
      <c r="BJ138" t="str">
        <f>IF(OR(BJ$5="",$S138=""),"",IFERROR(SUM(PRODUCT(INDEX(CMB[[BA_0O]:[BA_2O]],MATCH(ROUND(MIN(SUM(BJ$4,$O138/1000),SUM($O138,BJ$4/1000)),3),CMB[[Cmb_ID]:[Cmb_ID]],0),SUM(N(BJ$1),N($R138),1)),CHOOSE(AC[[M]:[M]],1,1,0,AC[[AB]:[AB]])),PRODUCT(INDEX(CMB[[BD_0O]:[BD_2O]],MATCH(ROUND(MIN(SUM(BJ$4,$O138/1000),SUM($O138,BJ$4/1000)),3),CMB[[Cmb_ID]:[Cmb_ID]],0),SUM(N(BJ$1),N($R138),1)),CHOOSE(AC[[M]:[M]],1,0,1,AC[[DB]:[DB]])),PRODUCT(SUM(ROUND(AVERAGE(VALUE(BJ$3),VALUE($P138)),0),CHOOSE(IF(OR(BJ$1,$R138),4,INDEX(CMB[[Res_Rare]:[Res_Rare]],MATCH(ROUND(MIN(SUM(BJ$4,$O138/1000),SUM($O138,BJ$4/1000)),3),CMB[[Cmb_ID]:[Cmb_ID]],0))),-1,-1,0,0)),IF(OR(BJ$1,$R138),4,INDEX(CMB[[Cmb_Rare]:[Cmb_Rare]],MATCH(ROUND(MIN(SUM(BJ$4,$O138/1000),SUM($O138,BJ$4/1000)),3),CMB[[Cmb_ID]:[Cmb_ID]],0))),CHOOSE(AC[[M]:[M]],2,1,1,SUM(AC[[AB]:[DB]])))),""))</f>
        <v/>
      </c>
      <c r="BK138" t="str">
        <f>IF(OR(BK$5="",$S138=""),"",IFERROR(SUM(PRODUCT(INDEX(CMB[[BA_0O]:[BA_2O]],MATCH(ROUND(MIN(SUM(BK$4,$O138/1000),SUM($O138,BK$4/1000)),3),CMB[[Cmb_ID]:[Cmb_ID]],0),SUM(N(BK$1),N($R138),1)),CHOOSE(AC[[M]:[M]],1,1,0,AC[[AB]:[AB]])),PRODUCT(INDEX(CMB[[BD_0O]:[BD_2O]],MATCH(ROUND(MIN(SUM(BK$4,$O138/1000),SUM($O138,BK$4/1000)),3),CMB[[Cmb_ID]:[Cmb_ID]],0),SUM(N(BK$1),N($R138),1)),CHOOSE(AC[[M]:[M]],1,0,1,AC[[DB]:[DB]])),PRODUCT(SUM(ROUND(AVERAGE(VALUE(BK$3),VALUE($P138)),0),CHOOSE(IF(OR(BK$1,$R138),4,INDEX(CMB[[Res_Rare]:[Res_Rare]],MATCH(ROUND(MIN(SUM(BK$4,$O138/1000),SUM($O138,BK$4/1000)),3),CMB[[Cmb_ID]:[Cmb_ID]],0))),-1,-1,0,0)),IF(OR(BK$1,$R138),4,INDEX(CMB[[Cmb_Rare]:[Cmb_Rare]],MATCH(ROUND(MIN(SUM(BK$4,$O138/1000),SUM($O138,BK$4/1000)),3),CMB[[Cmb_ID]:[Cmb_ID]],0))),CHOOSE(AC[[M]:[M]],2,1,1,SUM(AC[[AB]:[DB]])))),""))</f>
        <v/>
      </c>
      <c r="BL138" t="str">
        <f>IF(OR(BL$5="",$S138=""),"",IFERROR(SUM(PRODUCT(INDEX(CMB[[BA_0O]:[BA_2O]],MATCH(ROUND(MIN(SUM(BL$4,$O138/1000),SUM($O138,BL$4/1000)),3),CMB[[Cmb_ID]:[Cmb_ID]],0),SUM(N(BL$1),N($R138),1)),CHOOSE(AC[[M]:[M]],1,1,0,AC[[AB]:[AB]])),PRODUCT(INDEX(CMB[[BD_0O]:[BD_2O]],MATCH(ROUND(MIN(SUM(BL$4,$O138/1000),SUM($O138,BL$4/1000)),3),CMB[[Cmb_ID]:[Cmb_ID]],0),SUM(N(BL$1),N($R138),1)),CHOOSE(AC[[M]:[M]],1,0,1,AC[[DB]:[DB]])),PRODUCT(SUM(ROUND(AVERAGE(VALUE(BL$3),VALUE($P138)),0),CHOOSE(IF(OR(BL$1,$R138),4,INDEX(CMB[[Res_Rare]:[Res_Rare]],MATCH(ROUND(MIN(SUM(BL$4,$O138/1000),SUM($O138,BL$4/1000)),3),CMB[[Cmb_ID]:[Cmb_ID]],0))),-1,-1,0,0)),IF(OR(BL$1,$R138),4,INDEX(CMB[[Cmb_Rare]:[Cmb_Rare]],MATCH(ROUND(MIN(SUM(BL$4,$O138/1000),SUM($O138,BL$4/1000)),3),CMB[[Cmb_ID]:[Cmb_ID]],0))),CHOOSE(AC[[M]:[M]],2,1,1,SUM(AC[[AB]:[DB]])))),""))</f>
        <v/>
      </c>
      <c r="BM138" t="str">
        <f>IF(OR(BM$5="",$S138=""),"",IFERROR(SUM(PRODUCT(INDEX(CMB[[BA_0O]:[BA_2O]],MATCH(ROUND(MIN(SUM(BM$4,$O138/1000),SUM($O138,BM$4/1000)),3),CMB[[Cmb_ID]:[Cmb_ID]],0),SUM(N(BM$1),N($R138),1)),CHOOSE(AC[[M]:[M]],1,1,0,AC[[AB]:[AB]])),PRODUCT(INDEX(CMB[[BD_0O]:[BD_2O]],MATCH(ROUND(MIN(SUM(BM$4,$O138/1000),SUM($O138,BM$4/1000)),3),CMB[[Cmb_ID]:[Cmb_ID]],0),SUM(N(BM$1),N($R138),1)),CHOOSE(AC[[M]:[M]],1,0,1,AC[[DB]:[DB]])),PRODUCT(SUM(ROUND(AVERAGE(VALUE(BM$3),VALUE($P138)),0),CHOOSE(IF(OR(BM$1,$R138),4,INDEX(CMB[[Res_Rare]:[Res_Rare]],MATCH(ROUND(MIN(SUM(BM$4,$O138/1000),SUM($O138,BM$4/1000)),3),CMB[[Cmb_ID]:[Cmb_ID]],0))),-1,-1,0,0)),IF(OR(BM$1,$R138),4,INDEX(CMB[[Cmb_Rare]:[Cmb_Rare]],MATCH(ROUND(MIN(SUM(BM$4,$O138/1000),SUM($O138,BM$4/1000)),3),CMB[[Cmb_ID]:[Cmb_ID]],0))),CHOOSE(AC[[M]:[M]],2,1,1,SUM(AC[[AB]:[DB]])))),""))</f>
        <v/>
      </c>
      <c r="BN138" t="str">
        <f>IF(OR(BN$5="",$S138=""),"",IFERROR(SUM(PRODUCT(INDEX(CMB[[BA_0O]:[BA_2O]],MATCH(ROUND(MIN(SUM(BN$4,$O138/1000),SUM($O138,BN$4/1000)),3),CMB[[Cmb_ID]:[Cmb_ID]],0),SUM(N(BN$1),N($R138),1)),CHOOSE(AC[[M]:[M]],1,1,0,AC[[AB]:[AB]])),PRODUCT(INDEX(CMB[[BD_0O]:[BD_2O]],MATCH(ROUND(MIN(SUM(BN$4,$O138/1000),SUM($O138,BN$4/1000)),3),CMB[[Cmb_ID]:[Cmb_ID]],0),SUM(N(BN$1),N($R138),1)),CHOOSE(AC[[M]:[M]],1,0,1,AC[[DB]:[DB]])),PRODUCT(SUM(ROUND(AVERAGE(VALUE(BN$3),VALUE($P138)),0),CHOOSE(IF(OR(BN$1,$R138),4,INDEX(CMB[[Res_Rare]:[Res_Rare]],MATCH(ROUND(MIN(SUM(BN$4,$O138/1000),SUM($O138,BN$4/1000)),3),CMB[[Cmb_ID]:[Cmb_ID]],0))),-1,-1,0,0)),IF(OR(BN$1,$R138),4,INDEX(CMB[[Cmb_Rare]:[Cmb_Rare]],MATCH(ROUND(MIN(SUM(BN$4,$O138/1000),SUM($O138,BN$4/1000)),3),CMB[[Cmb_ID]:[Cmb_ID]],0))),CHOOSE(AC[[M]:[M]],2,1,1,SUM(AC[[AB]:[DB]])))),""))</f>
        <v/>
      </c>
      <c r="BO138" t="str">
        <f>IF(OR(BO$5="",$S138=""),"",IFERROR(SUM(PRODUCT(INDEX(CMB[[BA_0O]:[BA_2O]],MATCH(ROUND(MIN(SUM(BO$4,$O138/1000),SUM($O138,BO$4/1000)),3),CMB[[Cmb_ID]:[Cmb_ID]],0),SUM(N(BO$1),N($R138),1)),CHOOSE(AC[[M]:[M]],1,1,0,AC[[AB]:[AB]])),PRODUCT(INDEX(CMB[[BD_0O]:[BD_2O]],MATCH(ROUND(MIN(SUM(BO$4,$O138/1000),SUM($O138,BO$4/1000)),3),CMB[[Cmb_ID]:[Cmb_ID]],0),SUM(N(BO$1),N($R138),1)),CHOOSE(AC[[M]:[M]],1,0,1,AC[[DB]:[DB]])),PRODUCT(SUM(ROUND(AVERAGE(VALUE(BO$3),VALUE($P138)),0),CHOOSE(IF(OR(BO$1,$R138),4,INDEX(CMB[[Res_Rare]:[Res_Rare]],MATCH(ROUND(MIN(SUM(BO$4,$O138/1000),SUM($O138,BO$4/1000)),3),CMB[[Cmb_ID]:[Cmb_ID]],0))),-1,-1,0,0)),IF(OR(BO$1,$R138),4,INDEX(CMB[[Cmb_Rare]:[Cmb_Rare]],MATCH(ROUND(MIN(SUM(BO$4,$O138/1000),SUM($O138,BO$4/1000)),3),CMB[[Cmb_ID]:[Cmb_ID]],0))),CHOOSE(AC[[M]:[M]],2,1,1,SUM(AC[[AB]:[DB]])))),""))</f>
        <v/>
      </c>
      <c r="BP138" t="str">
        <f>IF(OR(BP$5="",$S138=""),"",IFERROR(SUM(PRODUCT(INDEX(CMB[[BA_0O]:[BA_2O]],MATCH(ROUND(MIN(SUM(BP$4,$O138/1000),SUM($O138,BP$4/1000)),3),CMB[[Cmb_ID]:[Cmb_ID]],0),SUM(N(BP$1),N($R138),1)),CHOOSE(AC[[M]:[M]],1,1,0,AC[[AB]:[AB]])),PRODUCT(INDEX(CMB[[BD_0O]:[BD_2O]],MATCH(ROUND(MIN(SUM(BP$4,$O138/1000),SUM($O138,BP$4/1000)),3),CMB[[Cmb_ID]:[Cmb_ID]],0),SUM(N(BP$1),N($R138),1)),CHOOSE(AC[[M]:[M]],1,0,1,AC[[DB]:[DB]])),PRODUCT(SUM(ROUND(AVERAGE(VALUE(BP$3),VALUE($P138)),0),CHOOSE(IF(OR(BP$1,$R138),4,INDEX(CMB[[Res_Rare]:[Res_Rare]],MATCH(ROUND(MIN(SUM(BP$4,$O138/1000),SUM($O138,BP$4/1000)),3),CMB[[Cmb_ID]:[Cmb_ID]],0))),-1,-1,0,0)),IF(OR(BP$1,$R138),4,INDEX(CMB[[Cmb_Rare]:[Cmb_Rare]],MATCH(ROUND(MIN(SUM(BP$4,$O138/1000),SUM($O138,BP$4/1000)),3),CMB[[Cmb_ID]:[Cmb_ID]],0))),CHOOSE(AC[[M]:[M]],2,1,1,SUM(AC[[AB]:[DB]])))),""))</f>
        <v/>
      </c>
      <c r="BQ138" t="str">
        <f>IF(OR(BQ$5="",$S138=""),"",IFERROR(SUM(PRODUCT(INDEX(CMB[[BA_0O]:[BA_2O]],MATCH(ROUND(MIN(SUM(BQ$4,$O138/1000),SUM($O138,BQ$4/1000)),3),CMB[[Cmb_ID]:[Cmb_ID]],0),SUM(N(BQ$1),N($R138),1)),CHOOSE(AC[[M]:[M]],1,1,0,AC[[AB]:[AB]])),PRODUCT(INDEX(CMB[[BD_0O]:[BD_2O]],MATCH(ROUND(MIN(SUM(BQ$4,$O138/1000),SUM($O138,BQ$4/1000)),3),CMB[[Cmb_ID]:[Cmb_ID]],0),SUM(N(BQ$1),N($R138),1)),CHOOSE(AC[[M]:[M]],1,0,1,AC[[DB]:[DB]])),PRODUCT(SUM(ROUND(AVERAGE(VALUE(BQ$3),VALUE($P138)),0),CHOOSE(IF(OR(BQ$1,$R138),4,INDEX(CMB[[Res_Rare]:[Res_Rare]],MATCH(ROUND(MIN(SUM(BQ$4,$O138/1000),SUM($O138,BQ$4/1000)),3),CMB[[Cmb_ID]:[Cmb_ID]],0))),-1,-1,0,0)),IF(OR(BQ$1,$R138),4,INDEX(CMB[[Cmb_Rare]:[Cmb_Rare]],MATCH(ROUND(MIN(SUM(BQ$4,$O138/1000),SUM($O138,BQ$4/1000)),3),CMB[[Cmb_ID]:[Cmb_ID]],0))),CHOOSE(AC[[M]:[M]],2,1,1,SUM(AC[[AB]:[DB]])))),""))</f>
        <v/>
      </c>
      <c r="BR138" t="str">
        <f>IF(OR(BR$5="",$S138=""),"",IFERROR(SUM(PRODUCT(INDEX(CMB[[BA_0O]:[BA_2O]],MATCH(ROUND(MIN(SUM(BR$4,$O138/1000),SUM($O138,BR$4/1000)),3),CMB[[Cmb_ID]:[Cmb_ID]],0),SUM(N(BR$1),N($R138),1)),CHOOSE(AC[[M]:[M]],1,1,0,AC[[AB]:[AB]])),PRODUCT(INDEX(CMB[[BD_0O]:[BD_2O]],MATCH(ROUND(MIN(SUM(BR$4,$O138/1000),SUM($O138,BR$4/1000)),3),CMB[[Cmb_ID]:[Cmb_ID]],0),SUM(N(BR$1),N($R138),1)),CHOOSE(AC[[M]:[M]],1,0,1,AC[[DB]:[DB]])),PRODUCT(SUM(ROUND(AVERAGE(VALUE(BR$3),VALUE($P138)),0),CHOOSE(IF(OR(BR$1,$R138),4,INDEX(CMB[[Res_Rare]:[Res_Rare]],MATCH(ROUND(MIN(SUM(BR$4,$O138/1000),SUM($O138,BR$4/1000)),3),CMB[[Cmb_ID]:[Cmb_ID]],0))),-1,-1,0,0)),IF(OR(BR$1,$R138),4,INDEX(CMB[[Cmb_Rare]:[Cmb_Rare]],MATCH(ROUND(MIN(SUM(BR$4,$O138/1000),SUM($O138,BR$4/1000)),3),CMB[[Cmb_ID]:[Cmb_ID]],0))),CHOOSE(AC[[M]:[M]],2,1,1,SUM(AC[[AB]:[DB]])))),""))</f>
        <v/>
      </c>
      <c r="BS138" t="str">
        <f>IF(OR(BS$5="",$S138=""),"",IFERROR(SUM(PRODUCT(INDEX(CMB[[BA_0O]:[BA_2O]],MATCH(ROUND(MIN(SUM(BS$4,$O138/1000),SUM($O138,BS$4/1000)),3),CMB[[Cmb_ID]:[Cmb_ID]],0),SUM(N(BS$1),N($R138),1)),CHOOSE(AC[[M]:[M]],1,1,0,AC[[AB]:[AB]])),PRODUCT(INDEX(CMB[[BD_0O]:[BD_2O]],MATCH(ROUND(MIN(SUM(BS$4,$O138/1000),SUM($O138,BS$4/1000)),3),CMB[[Cmb_ID]:[Cmb_ID]],0),SUM(N(BS$1),N($R138),1)),CHOOSE(AC[[M]:[M]],1,0,1,AC[[DB]:[DB]])),PRODUCT(SUM(ROUND(AVERAGE(VALUE(BS$3),VALUE($P138)),0),CHOOSE(IF(OR(BS$1,$R138),4,INDEX(CMB[[Res_Rare]:[Res_Rare]],MATCH(ROUND(MIN(SUM(BS$4,$O138/1000),SUM($O138,BS$4/1000)),3),CMB[[Cmb_ID]:[Cmb_ID]],0))),-1,-1,0,0)),IF(OR(BS$1,$R138),4,INDEX(CMB[[Cmb_Rare]:[Cmb_Rare]],MATCH(ROUND(MIN(SUM(BS$4,$O138/1000),SUM($O138,BS$4/1000)),3),CMB[[Cmb_ID]:[Cmb_ID]],0))),CHOOSE(AC[[M]:[M]],2,1,1,SUM(AC[[AB]:[DB]])))),""))</f>
        <v/>
      </c>
      <c r="BT138" t="str">
        <f>IF(OR(BT$5="",$S138=""),"",IFERROR(SUM(PRODUCT(INDEX(CMB[[BA_0O]:[BA_2O]],MATCH(ROUND(MIN(SUM(BT$4,$O138/1000),SUM($O138,BT$4/1000)),3),CMB[[Cmb_ID]:[Cmb_ID]],0),SUM(N(BT$1),N($R138),1)),CHOOSE(AC[[M]:[M]],1,1,0,AC[[AB]:[AB]])),PRODUCT(INDEX(CMB[[BD_0O]:[BD_2O]],MATCH(ROUND(MIN(SUM(BT$4,$O138/1000),SUM($O138,BT$4/1000)),3),CMB[[Cmb_ID]:[Cmb_ID]],0),SUM(N(BT$1),N($R138),1)),CHOOSE(AC[[M]:[M]],1,0,1,AC[[DB]:[DB]])),PRODUCT(SUM(ROUND(AVERAGE(VALUE(BT$3),VALUE($P138)),0),CHOOSE(IF(OR(BT$1,$R138),4,INDEX(CMB[[Res_Rare]:[Res_Rare]],MATCH(ROUND(MIN(SUM(BT$4,$O138/1000),SUM($O138,BT$4/1000)),3),CMB[[Cmb_ID]:[Cmb_ID]],0))),-1,-1,0,0)),IF(OR(BT$1,$R138),4,INDEX(CMB[[Cmb_Rare]:[Cmb_Rare]],MATCH(ROUND(MIN(SUM(BT$4,$O138/1000),SUM($O138,BT$4/1000)),3),CMB[[Cmb_ID]:[Cmb_ID]],0))),CHOOSE(AC[[M]:[M]],2,1,1,SUM(AC[[AB]:[DB]])))),""))</f>
        <v/>
      </c>
      <c r="BU138" t="str">
        <f>IF(OR(BU$5="",$S138=""),"",IFERROR(SUM(PRODUCT(INDEX(CMB[[BA_0O]:[BA_2O]],MATCH(ROUND(MIN(SUM(BU$4,$O138/1000),SUM($O138,BU$4/1000)),3),CMB[[Cmb_ID]:[Cmb_ID]],0),SUM(N(BU$1),N($R138),1)),CHOOSE(AC[[M]:[M]],1,1,0,AC[[AB]:[AB]])),PRODUCT(INDEX(CMB[[BD_0O]:[BD_2O]],MATCH(ROUND(MIN(SUM(BU$4,$O138/1000),SUM($O138,BU$4/1000)),3),CMB[[Cmb_ID]:[Cmb_ID]],0),SUM(N(BU$1),N($R138),1)),CHOOSE(AC[[M]:[M]],1,0,1,AC[[DB]:[DB]])),PRODUCT(SUM(ROUND(AVERAGE(VALUE(BU$3),VALUE($P138)),0),CHOOSE(IF(OR(BU$1,$R138),4,INDEX(CMB[[Res_Rare]:[Res_Rare]],MATCH(ROUND(MIN(SUM(BU$4,$O138/1000),SUM($O138,BU$4/1000)),3),CMB[[Cmb_ID]:[Cmb_ID]],0))),-1,-1,0,0)),IF(OR(BU$1,$R138),4,INDEX(CMB[[Cmb_Rare]:[Cmb_Rare]],MATCH(ROUND(MIN(SUM(BU$4,$O138/1000),SUM($O138,BU$4/1000)),3),CMB[[Cmb_ID]:[Cmb_ID]],0))),CHOOSE(AC[[M]:[M]],2,1,1,SUM(AC[[AB]:[DB]])))),""))</f>
        <v/>
      </c>
      <c r="BV138" t="str">
        <f>IF(OR(BV$5="",$S138=""),"",IFERROR(SUM(PRODUCT(INDEX(CMB[[BA_0O]:[BA_2O]],MATCH(ROUND(MIN(SUM(BV$4,$O138/1000),SUM($O138,BV$4/1000)),3),CMB[[Cmb_ID]:[Cmb_ID]],0),SUM(N(BV$1),N($R138),1)),CHOOSE(AC[[M]:[M]],1,1,0,AC[[AB]:[AB]])),PRODUCT(INDEX(CMB[[BD_0O]:[BD_2O]],MATCH(ROUND(MIN(SUM(BV$4,$O138/1000),SUM($O138,BV$4/1000)),3),CMB[[Cmb_ID]:[Cmb_ID]],0),SUM(N(BV$1),N($R138),1)),CHOOSE(AC[[M]:[M]],1,0,1,AC[[DB]:[DB]])),PRODUCT(SUM(ROUND(AVERAGE(VALUE(BV$3),VALUE($P138)),0),CHOOSE(IF(OR(BV$1,$R138),4,INDEX(CMB[[Res_Rare]:[Res_Rare]],MATCH(ROUND(MIN(SUM(BV$4,$O138/1000),SUM($O138,BV$4/1000)),3),CMB[[Cmb_ID]:[Cmb_ID]],0))),-1,-1,0,0)),IF(OR(BV$1,$R138),4,INDEX(CMB[[Cmb_Rare]:[Cmb_Rare]],MATCH(ROUND(MIN(SUM(BV$4,$O138/1000),SUM($O138,BV$4/1000)),3),CMB[[Cmb_ID]:[Cmb_ID]],0))),CHOOSE(AC[[M]:[M]],2,1,1,SUM(AC[[AB]:[DB]])))),""))</f>
        <v/>
      </c>
      <c r="BW138" t="str">
        <f>IF(OR(BW$5="",$S138=""),"",IFERROR(SUM(PRODUCT(INDEX(CMB[[BA_0O]:[BA_2O]],MATCH(ROUND(MIN(SUM(BW$4,$O138/1000),SUM($O138,BW$4/1000)),3),CMB[[Cmb_ID]:[Cmb_ID]],0),SUM(N(BW$1),N($R138),1)),CHOOSE(AC[[M]:[M]],1,1,0,AC[[AB]:[AB]])),PRODUCT(INDEX(CMB[[BD_0O]:[BD_2O]],MATCH(ROUND(MIN(SUM(BW$4,$O138/1000),SUM($O138,BW$4/1000)),3),CMB[[Cmb_ID]:[Cmb_ID]],0),SUM(N(BW$1),N($R138),1)),CHOOSE(AC[[M]:[M]],1,0,1,AC[[DB]:[DB]])),PRODUCT(SUM(ROUND(AVERAGE(VALUE(BW$3),VALUE($P138)),0),CHOOSE(IF(OR(BW$1,$R138),4,INDEX(CMB[[Res_Rare]:[Res_Rare]],MATCH(ROUND(MIN(SUM(BW$4,$O138/1000),SUM($O138,BW$4/1000)),3),CMB[[Cmb_ID]:[Cmb_ID]],0))),-1,-1,0,0)),IF(OR(BW$1,$R138),4,INDEX(CMB[[Cmb_Rare]:[Cmb_Rare]],MATCH(ROUND(MIN(SUM(BW$4,$O138/1000),SUM($O138,BW$4/1000)),3),CMB[[Cmb_ID]:[Cmb_ID]],0))),CHOOSE(AC[[M]:[M]],2,1,1,SUM(AC[[AB]:[DB]])))),""))</f>
        <v/>
      </c>
      <c r="BX138" t="str">
        <f>IF(OR(BX$5="",$S138=""),"",IFERROR(SUM(PRODUCT(INDEX(CMB[[BA_0O]:[BA_2O]],MATCH(ROUND(MIN(SUM(BX$4,$O138/1000),SUM($O138,BX$4/1000)),3),CMB[[Cmb_ID]:[Cmb_ID]],0),SUM(N(BX$1),N($R138),1)),CHOOSE(AC[[M]:[M]],1,1,0,AC[[AB]:[AB]])),PRODUCT(INDEX(CMB[[BD_0O]:[BD_2O]],MATCH(ROUND(MIN(SUM(BX$4,$O138/1000),SUM($O138,BX$4/1000)),3),CMB[[Cmb_ID]:[Cmb_ID]],0),SUM(N(BX$1),N($R138),1)),CHOOSE(AC[[M]:[M]],1,0,1,AC[[DB]:[DB]])),PRODUCT(SUM(ROUND(AVERAGE(VALUE(BX$3),VALUE($P138)),0),CHOOSE(IF(OR(BX$1,$R138),4,INDEX(CMB[[Res_Rare]:[Res_Rare]],MATCH(ROUND(MIN(SUM(BX$4,$O138/1000),SUM($O138,BX$4/1000)),3),CMB[[Cmb_ID]:[Cmb_ID]],0))),-1,-1,0,0)),IF(OR(BX$1,$R138),4,INDEX(CMB[[Cmb_Rare]:[Cmb_Rare]],MATCH(ROUND(MIN(SUM(BX$4,$O138/1000),SUM($O138,BX$4/1000)),3),CMB[[Cmb_ID]:[Cmb_ID]],0))),CHOOSE(AC[[M]:[M]],2,1,1,SUM(AC[[AB]:[DB]])))),""))</f>
        <v/>
      </c>
      <c r="BY138" t="str">
        <f>IF(OR(BY$5="",$S138=""),"",IFERROR(SUM(PRODUCT(INDEX(CMB[[BA_0O]:[BA_2O]],MATCH(ROUND(MIN(SUM(BY$4,$O138/1000),SUM($O138,BY$4/1000)),3),CMB[[Cmb_ID]:[Cmb_ID]],0),SUM(N(BY$1),N($R138),1)),CHOOSE(AC[[M]:[M]],1,1,0,AC[[AB]:[AB]])),PRODUCT(INDEX(CMB[[BD_0O]:[BD_2O]],MATCH(ROUND(MIN(SUM(BY$4,$O138/1000),SUM($O138,BY$4/1000)),3),CMB[[Cmb_ID]:[Cmb_ID]],0),SUM(N(BY$1),N($R138),1)),CHOOSE(AC[[M]:[M]],1,0,1,AC[[DB]:[DB]])),PRODUCT(SUM(ROUND(AVERAGE(VALUE(BY$3),VALUE($P138)),0),CHOOSE(IF(OR(BY$1,$R138),4,INDEX(CMB[[Res_Rare]:[Res_Rare]],MATCH(ROUND(MIN(SUM(BY$4,$O138/1000),SUM($O138,BY$4/1000)),3),CMB[[Cmb_ID]:[Cmb_ID]],0))),-1,-1,0,0)),IF(OR(BY$1,$R138),4,INDEX(CMB[[Cmb_Rare]:[Cmb_Rare]],MATCH(ROUND(MIN(SUM(BY$4,$O138/1000),SUM($O138,BY$4/1000)),3),CMB[[Cmb_ID]:[Cmb_ID]],0))),CHOOSE(AC[[M]:[M]],2,1,1,SUM(AC[[AB]:[DB]])))),""))</f>
        <v/>
      </c>
      <c r="BZ138" t="str">
        <f>IF(OR(BZ$5="",$S138=""),"",IFERROR(SUM(PRODUCT(INDEX(CMB[[BA_0O]:[BA_2O]],MATCH(ROUND(MIN(SUM(BZ$4,$O138/1000),SUM($O138,BZ$4/1000)),3),CMB[[Cmb_ID]:[Cmb_ID]],0),SUM(N(BZ$1),N($R138),1)),CHOOSE(AC[[M]:[M]],1,1,0,AC[[AB]:[AB]])),PRODUCT(INDEX(CMB[[BD_0O]:[BD_2O]],MATCH(ROUND(MIN(SUM(BZ$4,$O138/1000),SUM($O138,BZ$4/1000)),3),CMB[[Cmb_ID]:[Cmb_ID]],0),SUM(N(BZ$1),N($R138),1)),CHOOSE(AC[[M]:[M]],1,0,1,AC[[DB]:[DB]])),PRODUCT(SUM(ROUND(AVERAGE(VALUE(BZ$3),VALUE($P138)),0),CHOOSE(IF(OR(BZ$1,$R138),4,INDEX(CMB[[Res_Rare]:[Res_Rare]],MATCH(ROUND(MIN(SUM(BZ$4,$O138/1000),SUM($O138,BZ$4/1000)),3),CMB[[Cmb_ID]:[Cmb_ID]],0))),-1,-1,0,0)),IF(OR(BZ$1,$R138),4,INDEX(CMB[[Cmb_Rare]:[Cmb_Rare]],MATCH(ROUND(MIN(SUM(BZ$4,$O138/1000),SUM($O138,BZ$4/1000)),3),CMB[[Cmb_ID]:[Cmb_ID]],0))),CHOOSE(AC[[M]:[M]],2,1,1,SUM(AC[[AB]:[DB]])))),""))</f>
        <v/>
      </c>
      <c r="CA138" t="str">
        <f>IF(OR(CA$5="",$S138=""),"",IFERROR(SUM(PRODUCT(INDEX(CMB[[BA_0O]:[BA_2O]],MATCH(ROUND(MIN(SUM(CA$4,$O138/1000),SUM($O138,CA$4/1000)),3),CMB[[Cmb_ID]:[Cmb_ID]],0),SUM(N(CA$1),N($R138),1)),CHOOSE(AC[[M]:[M]],1,1,0,AC[[AB]:[AB]])),PRODUCT(INDEX(CMB[[BD_0O]:[BD_2O]],MATCH(ROUND(MIN(SUM(CA$4,$O138/1000),SUM($O138,CA$4/1000)),3),CMB[[Cmb_ID]:[Cmb_ID]],0),SUM(N(CA$1),N($R138),1)),CHOOSE(AC[[M]:[M]],1,0,1,AC[[DB]:[DB]])),PRODUCT(SUM(ROUND(AVERAGE(VALUE(CA$3),VALUE($P138)),0),CHOOSE(IF(OR(CA$1,$R138),4,INDEX(CMB[[Res_Rare]:[Res_Rare]],MATCH(ROUND(MIN(SUM(CA$4,$O138/1000),SUM($O138,CA$4/1000)),3),CMB[[Cmb_ID]:[Cmb_ID]],0))),-1,-1,0,0)),IF(OR(CA$1,$R138),4,INDEX(CMB[[Cmb_Rare]:[Cmb_Rare]],MATCH(ROUND(MIN(SUM(CA$4,$O138/1000),SUM($O138,CA$4/1000)),3),CMB[[Cmb_ID]:[Cmb_ID]],0))),CHOOSE(AC[[M]:[M]],2,1,1,SUM(AC[[AB]:[DB]])))),""))</f>
        <v/>
      </c>
      <c r="CB138" t="str">
        <f>IF(OR(CB$5="",$S138=""),"",IFERROR(SUM(PRODUCT(INDEX(CMB[[BA_0O]:[BA_2O]],MATCH(ROUND(MIN(SUM(CB$4,$O138/1000),SUM($O138,CB$4/1000)),3),CMB[[Cmb_ID]:[Cmb_ID]],0),SUM(N(CB$1),N($R138),1)),CHOOSE(AC[[M]:[M]],1,1,0,AC[[AB]:[AB]])),PRODUCT(INDEX(CMB[[BD_0O]:[BD_2O]],MATCH(ROUND(MIN(SUM(CB$4,$O138/1000),SUM($O138,CB$4/1000)),3),CMB[[Cmb_ID]:[Cmb_ID]],0),SUM(N(CB$1),N($R138),1)),CHOOSE(AC[[M]:[M]],1,0,1,AC[[DB]:[DB]])),PRODUCT(SUM(ROUND(AVERAGE(VALUE(CB$3),VALUE($P138)),0),CHOOSE(IF(OR(CB$1,$R138),4,INDEX(CMB[[Res_Rare]:[Res_Rare]],MATCH(ROUND(MIN(SUM(CB$4,$O138/1000),SUM($O138,CB$4/1000)),3),CMB[[Cmb_ID]:[Cmb_ID]],0))),-1,-1,0,0)),IF(OR(CB$1,$R138),4,INDEX(CMB[[Cmb_Rare]:[Cmb_Rare]],MATCH(ROUND(MIN(SUM(CB$4,$O138/1000),SUM($O138,CB$4/1000)),3),CMB[[Cmb_ID]:[Cmb_ID]],0))),CHOOSE(AC[[M]:[M]],2,1,1,SUM(AC[[AB]:[DB]])))),""))</f>
        <v/>
      </c>
      <c r="CC138" t="str">
        <f>IF(OR(CC$5="",$S138=""),"",IFERROR(SUM(PRODUCT(INDEX(CMB[[BA_0O]:[BA_2O]],MATCH(ROUND(MIN(SUM(CC$4,$O138/1000),SUM($O138,CC$4/1000)),3),CMB[[Cmb_ID]:[Cmb_ID]],0),SUM(N(CC$1),N($R138),1)),CHOOSE(AC[[M]:[M]],1,1,0,AC[[AB]:[AB]])),PRODUCT(INDEX(CMB[[BD_0O]:[BD_2O]],MATCH(ROUND(MIN(SUM(CC$4,$O138/1000),SUM($O138,CC$4/1000)),3),CMB[[Cmb_ID]:[Cmb_ID]],0),SUM(N(CC$1),N($R138),1)),CHOOSE(AC[[M]:[M]],1,0,1,AC[[DB]:[DB]])),PRODUCT(SUM(ROUND(AVERAGE(VALUE(CC$3),VALUE($P138)),0),CHOOSE(IF(OR(CC$1,$R138),4,INDEX(CMB[[Res_Rare]:[Res_Rare]],MATCH(ROUND(MIN(SUM(CC$4,$O138/1000),SUM($O138,CC$4/1000)),3),CMB[[Cmb_ID]:[Cmb_ID]],0))),-1,-1,0,0)),IF(OR(CC$1,$R138),4,INDEX(CMB[[Cmb_Rare]:[Cmb_Rare]],MATCH(ROUND(MIN(SUM(CC$4,$O138/1000),SUM($O138,CC$4/1000)),3),CMB[[Cmb_ID]:[Cmb_ID]],0))),CHOOSE(AC[[M]:[M]],2,1,1,SUM(AC[[AB]:[DB]])))),""))</f>
        <v/>
      </c>
      <c r="CD138" t="str">
        <f>IF(OR(CD$5="",$S138=""),"",IFERROR(SUM(PRODUCT(INDEX(CMB[[BA_0O]:[BA_2O]],MATCH(ROUND(MIN(SUM(CD$4,$O138/1000),SUM($O138,CD$4/1000)),3),CMB[[Cmb_ID]:[Cmb_ID]],0),SUM(N(CD$1),N($R138),1)),CHOOSE(AC[[M]:[M]],1,1,0,AC[[AB]:[AB]])),PRODUCT(INDEX(CMB[[BD_0O]:[BD_2O]],MATCH(ROUND(MIN(SUM(CD$4,$O138/1000),SUM($O138,CD$4/1000)),3),CMB[[Cmb_ID]:[Cmb_ID]],0),SUM(N(CD$1),N($R138),1)),CHOOSE(AC[[M]:[M]],1,0,1,AC[[DB]:[DB]])),PRODUCT(SUM(ROUND(AVERAGE(VALUE(CD$3),VALUE($P138)),0),CHOOSE(IF(OR(CD$1,$R138),4,INDEX(CMB[[Res_Rare]:[Res_Rare]],MATCH(ROUND(MIN(SUM(CD$4,$O138/1000),SUM($O138,CD$4/1000)),3),CMB[[Cmb_ID]:[Cmb_ID]],0))),-1,-1,0,0)),IF(OR(CD$1,$R138),4,INDEX(CMB[[Cmb_Rare]:[Cmb_Rare]],MATCH(ROUND(MIN(SUM(CD$4,$O138/1000),SUM($O138,CD$4/1000)),3),CMB[[Cmb_ID]:[Cmb_ID]],0))),CHOOSE(AC[[M]:[M]],2,1,1,SUM(AC[[AB]:[DB]])))),""))</f>
        <v/>
      </c>
      <c r="CE138" t="str">
        <f>IF(OR(CE$5="",$S138=""),"",IFERROR(SUM(PRODUCT(INDEX(CMB[[BA_0O]:[BA_2O]],MATCH(ROUND(MIN(SUM(CE$4,$O138/1000),SUM($O138,CE$4/1000)),3),CMB[[Cmb_ID]:[Cmb_ID]],0),SUM(N(CE$1),N($R138),1)),CHOOSE(AC[[M]:[M]],1,1,0,AC[[AB]:[AB]])),PRODUCT(INDEX(CMB[[BD_0O]:[BD_2O]],MATCH(ROUND(MIN(SUM(CE$4,$O138/1000),SUM($O138,CE$4/1000)),3),CMB[[Cmb_ID]:[Cmb_ID]],0),SUM(N(CE$1),N($R138),1)),CHOOSE(AC[[M]:[M]],1,0,1,AC[[DB]:[DB]])),PRODUCT(SUM(ROUND(AVERAGE(VALUE(CE$3),VALUE($P138)),0),CHOOSE(IF(OR(CE$1,$R138),4,INDEX(CMB[[Res_Rare]:[Res_Rare]],MATCH(ROUND(MIN(SUM(CE$4,$O138/1000),SUM($O138,CE$4/1000)),3),CMB[[Cmb_ID]:[Cmb_ID]],0))),-1,-1,0,0)),IF(OR(CE$1,$R138),4,INDEX(CMB[[Cmb_Rare]:[Cmb_Rare]],MATCH(ROUND(MIN(SUM(CE$4,$O138/1000),SUM($O138,CE$4/1000)),3),CMB[[Cmb_ID]:[Cmb_ID]],0))),CHOOSE(AC[[M]:[M]],2,1,1,SUM(AC[[AB]:[DB]])))),""))</f>
        <v/>
      </c>
      <c r="CF138" t="str">
        <f>IF(OR(CF$5="",$S138=""),"",IFERROR(SUM(PRODUCT(INDEX(CMB[[BA_0O]:[BA_2O]],MATCH(ROUND(MIN(SUM(CF$4,$O138/1000),SUM($O138,CF$4/1000)),3),CMB[[Cmb_ID]:[Cmb_ID]],0),SUM(N(CF$1),N($R138),1)),CHOOSE(AC[[M]:[M]],1,1,0,AC[[AB]:[AB]])),PRODUCT(INDEX(CMB[[BD_0O]:[BD_2O]],MATCH(ROUND(MIN(SUM(CF$4,$O138/1000),SUM($O138,CF$4/1000)),3),CMB[[Cmb_ID]:[Cmb_ID]],0),SUM(N(CF$1),N($R138),1)),CHOOSE(AC[[M]:[M]],1,0,1,AC[[DB]:[DB]])),PRODUCT(SUM(ROUND(AVERAGE(VALUE(CF$3),VALUE($P138)),0),CHOOSE(IF(OR(CF$1,$R138),4,INDEX(CMB[[Res_Rare]:[Res_Rare]],MATCH(ROUND(MIN(SUM(CF$4,$O138/1000),SUM($O138,CF$4/1000)),3),CMB[[Cmb_ID]:[Cmb_ID]],0))),-1,-1,0,0)),IF(OR(CF$1,$R138),4,INDEX(CMB[[Cmb_Rare]:[Cmb_Rare]],MATCH(ROUND(MIN(SUM(CF$4,$O138/1000),SUM($O138,CF$4/1000)),3),CMB[[Cmb_ID]:[Cmb_ID]],0))),CHOOSE(AC[[M]:[M]],2,1,1,SUM(AC[[AB]:[DB]])))),""))</f>
        <v/>
      </c>
      <c r="CG138" t="str">
        <f>IF(OR(CG$5="",$S138=""),"",IFERROR(SUM(PRODUCT(INDEX(CMB[[BA_0O]:[BA_2O]],MATCH(ROUND(MIN(SUM(CG$4,$O138/1000),SUM($O138,CG$4/1000)),3),CMB[[Cmb_ID]:[Cmb_ID]],0),SUM(N(CG$1),N($R138),1)),CHOOSE(AC[[M]:[M]],1,1,0,AC[[AB]:[AB]])),PRODUCT(INDEX(CMB[[BD_0O]:[BD_2O]],MATCH(ROUND(MIN(SUM(CG$4,$O138/1000),SUM($O138,CG$4/1000)),3),CMB[[Cmb_ID]:[Cmb_ID]],0),SUM(N(CG$1),N($R138),1)),CHOOSE(AC[[M]:[M]],1,0,1,AC[[DB]:[DB]])),PRODUCT(SUM(ROUND(AVERAGE(VALUE(CG$3),VALUE($P138)),0),CHOOSE(IF(OR(CG$1,$R138),4,INDEX(CMB[[Res_Rare]:[Res_Rare]],MATCH(ROUND(MIN(SUM(CG$4,$O138/1000),SUM($O138,CG$4/1000)),3),CMB[[Cmb_ID]:[Cmb_ID]],0))),-1,-1,0,0)),IF(OR(CG$1,$R138),4,INDEX(CMB[[Cmb_Rare]:[Cmb_Rare]],MATCH(ROUND(MIN(SUM(CG$4,$O138/1000),SUM($O138,CG$4/1000)),3),CMB[[Cmb_ID]:[Cmb_ID]],0))),CHOOSE(AC[[M]:[M]],2,1,1,SUM(AC[[AB]:[DB]])))),""))</f>
        <v/>
      </c>
      <c r="CH138" t="str">
        <f>IF(OR(CH$5="",$S138=""),"",IFERROR(SUM(PRODUCT(INDEX(CMB[[BA_0O]:[BA_2O]],MATCH(ROUND(MIN(SUM(CH$4,$O138/1000),SUM($O138,CH$4/1000)),3),CMB[[Cmb_ID]:[Cmb_ID]],0),SUM(N(CH$1),N($R138),1)),CHOOSE(AC[[M]:[M]],1,1,0,AC[[AB]:[AB]])),PRODUCT(INDEX(CMB[[BD_0O]:[BD_2O]],MATCH(ROUND(MIN(SUM(CH$4,$O138/1000),SUM($O138,CH$4/1000)),3),CMB[[Cmb_ID]:[Cmb_ID]],0),SUM(N(CH$1),N($R138),1)),CHOOSE(AC[[M]:[M]],1,0,1,AC[[DB]:[DB]])),PRODUCT(SUM(ROUND(AVERAGE(VALUE(CH$3),VALUE($P138)),0),CHOOSE(IF(OR(CH$1,$R138),4,INDEX(CMB[[Res_Rare]:[Res_Rare]],MATCH(ROUND(MIN(SUM(CH$4,$O138/1000),SUM($O138,CH$4/1000)),3),CMB[[Cmb_ID]:[Cmb_ID]],0))),-1,-1,0,0)),IF(OR(CH$1,$R138),4,INDEX(CMB[[Cmb_Rare]:[Cmb_Rare]],MATCH(ROUND(MIN(SUM(CH$4,$O138/1000),SUM($O138,CH$4/1000)),3),CMB[[Cmb_ID]:[Cmb_ID]],0))),CHOOSE(AC[[M]:[M]],2,1,1,SUM(AC[[AB]:[DB]])))),""))</f>
        <v/>
      </c>
      <c r="CI138" t="str">
        <f>IF(OR(CI$5="",$S138=""),"",IFERROR(SUM(PRODUCT(INDEX(CMB[[BA_0O]:[BA_2O]],MATCH(ROUND(MIN(SUM(CI$4,$O138/1000),SUM($O138,CI$4/1000)),3),CMB[[Cmb_ID]:[Cmb_ID]],0),SUM(N(CI$1),N($R138),1)),CHOOSE(AC[[M]:[M]],1,1,0,AC[[AB]:[AB]])),PRODUCT(INDEX(CMB[[BD_0O]:[BD_2O]],MATCH(ROUND(MIN(SUM(CI$4,$O138/1000),SUM($O138,CI$4/1000)),3),CMB[[Cmb_ID]:[Cmb_ID]],0),SUM(N(CI$1),N($R138),1)),CHOOSE(AC[[M]:[M]],1,0,1,AC[[DB]:[DB]])),PRODUCT(SUM(ROUND(AVERAGE(VALUE(CI$3),VALUE($P138)),0),CHOOSE(IF(OR(CI$1,$R138),4,INDEX(CMB[[Res_Rare]:[Res_Rare]],MATCH(ROUND(MIN(SUM(CI$4,$O138/1000),SUM($O138,CI$4/1000)),3),CMB[[Cmb_ID]:[Cmb_ID]],0))),-1,-1,0,0)),IF(OR(CI$1,$R138),4,INDEX(CMB[[Cmb_Rare]:[Cmb_Rare]],MATCH(ROUND(MIN(SUM(CI$4,$O138/1000),SUM($O138,CI$4/1000)),3),CMB[[Cmb_ID]:[Cmb_ID]],0))),CHOOSE(AC[[M]:[M]],2,1,1,SUM(AC[[AB]:[DB]])))),""))</f>
        <v/>
      </c>
      <c r="CJ138" t="str">
        <f>IF(OR(CJ$5="",$S138=""),"",IFERROR(SUM(PRODUCT(INDEX(CMB[[BA_0O]:[BA_2O]],MATCH(ROUND(MIN(SUM(CJ$4,$O138/1000),SUM($O138,CJ$4/1000)),3),CMB[[Cmb_ID]:[Cmb_ID]],0),SUM(N(CJ$1),N($R138),1)),CHOOSE(AC[[M]:[M]],1,1,0,AC[[AB]:[AB]])),PRODUCT(INDEX(CMB[[BD_0O]:[BD_2O]],MATCH(ROUND(MIN(SUM(CJ$4,$O138/1000),SUM($O138,CJ$4/1000)),3),CMB[[Cmb_ID]:[Cmb_ID]],0),SUM(N(CJ$1),N($R138),1)),CHOOSE(AC[[M]:[M]],1,0,1,AC[[DB]:[DB]])),PRODUCT(SUM(ROUND(AVERAGE(VALUE(CJ$3),VALUE($P138)),0),CHOOSE(IF(OR(CJ$1,$R138),4,INDEX(CMB[[Res_Rare]:[Res_Rare]],MATCH(ROUND(MIN(SUM(CJ$4,$O138/1000),SUM($O138,CJ$4/1000)),3),CMB[[Cmb_ID]:[Cmb_ID]],0))),-1,-1,0,0)),IF(OR(CJ$1,$R138),4,INDEX(CMB[[Cmb_Rare]:[Cmb_Rare]],MATCH(ROUND(MIN(SUM(CJ$4,$O138/1000),SUM($O138,CJ$4/1000)),3),CMB[[Cmb_ID]:[Cmb_ID]],0))),CHOOSE(AC[[M]:[M]],2,1,1,SUM(AC[[AB]:[DB]])))),""))</f>
        <v/>
      </c>
      <c r="CK138" t="str">
        <f>IF(OR(CK$5="",$S138=""),"",IFERROR(SUM(PRODUCT(INDEX(CMB[[BA_0O]:[BA_2O]],MATCH(ROUND(MIN(SUM(CK$4,$O138/1000),SUM($O138,CK$4/1000)),3),CMB[[Cmb_ID]:[Cmb_ID]],0),SUM(N(CK$1),N($R138),1)),CHOOSE(AC[[M]:[M]],1,1,0,AC[[AB]:[AB]])),PRODUCT(INDEX(CMB[[BD_0O]:[BD_2O]],MATCH(ROUND(MIN(SUM(CK$4,$O138/1000),SUM($O138,CK$4/1000)),3),CMB[[Cmb_ID]:[Cmb_ID]],0),SUM(N(CK$1),N($R138),1)),CHOOSE(AC[[M]:[M]],1,0,1,AC[[DB]:[DB]])),PRODUCT(SUM(ROUND(AVERAGE(VALUE(CK$3),VALUE($P138)),0),CHOOSE(IF(OR(CK$1,$R138),4,INDEX(CMB[[Res_Rare]:[Res_Rare]],MATCH(ROUND(MIN(SUM(CK$4,$O138/1000),SUM($O138,CK$4/1000)),3),CMB[[Cmb_ID]:[Cmb_ID]],0))),-1,-1,0,0)),IF(OR(CK$1,$R138),4,INDEX(CMB[[Cmb_Rare]:[Cmb_Rare]],MATCH(ROUND(MIN(SUM(CK$4,$O138/1000),SUM($O138,CK$4/1000)),3),CMB[[Cmb_ID]:[Cmb_ID]],0))),CHOOSE(AC[[M]:[M]],2,1,1,SUM(AC[[AB]:[DB]])))),""))</f>
        <v/>
      </c>
      <c r="CL138" t="str">
        <f>IF(OR(CL$5="",$S138=""),"",IFERROR(SUM(PRODUCT(INDEX(CMB[[BA_0O]:[BA_2O]],MATCH(ROUND(MIN(SUM(CL$4,$O138/1000),SUM($O138,CL$4/1000)),3),CMB[[Cmb_ID]:[Cmb_ID]],0),SUM(N(CL$1),N($R138),1)),CHOOSE(AC[[M]:[M]],1,1,0,AC[[AB]:[AB]])),PRODUCT(INDEX(CMB[[BD_0O]:[BD_2O]],MATCH(ROUND(MIN(SUM(CL$4,$O138/1000),SUM($O138,CL$4/1000)),3),CMB[[Cmb_ID]:[Cmb_ID]],0),SUM(N(CL$1),N($R138),1)),CHOOSE(AC[[M]:[M]],1,0,1,AC[[DB]:[DB]])),PRODUCT(SUM(ROUND(AVERAGE(VALUE(CL$3),VALUE($P138)),0),CHOOSE(IF(OR(CL$1,$R138),4,INDEX(CMB[[Res_Rare]:[Res_Rare]],MATCH(ROUND(MIN(SUM(CL$4,$O138/1000),SUM($O138,CL$4/1000)),3),CMB[[Cmb_ID]:[Cmb_ID]],0))),-1,-1,0,0)),IF(OR(CL$1,$R138),4,INDEX(CMB[[Cmb_Rare]:[Cmb_Rare]],MATCH(ROUND(MIN(SUM(CL$4,$O138/1000),SUM($O138,CL$4/1000)),3),CMB[[Cmb_ID]:[Cmb_ID]],0))),CHOOSE(AC[[M]:[M]],2,1,1,SUM(AC[[AB]:[DB]])))),""))</f>
        <v/>
      </c>
      <c r="CM138" t="str">
        <f>IF(OR(CM$5="",$S138=""),"",IFERROR(SUM(PRODUCT(INDEX(CMB[[BA_0O]:[BA_2O]],MATCH(ROUND(MIN(SUM(CM$4,$O138/1000),SUM($O138,CM$4/1000)),3),CMB[[Cmb_ID]:[Cmb_ID]],0),SUM(N(CM$1),N($R138),1)),CHOOSE(AC[[M]:[M]],1,1,0,AC[[AB]:[AB]])),PRODUCT(INDEX(CMB[[BD_0O]:[BD_2O]],MATCH(ROUND(MIN(SUM(CM$4,$O138/1000),SUM($O138,CM$4/1000)),3),CMB[[Cmb_ID]:[Cmb_ID]],0),SUM(N(CM$1),N($R138),1)),CHOOSE(AC[[M]:[M]],1,0,1,AC[[DB]:[DB]])),PRODUCT(SUM(ROUND(AVERAGE(VALUE(CM$3),VALUE($P138)),0),CHOOSE(IF(OR(CM$1,$R138),4,INDEX(CMB[[Res_Rare]:[Res_Rare]],MATCH(ROUND(MIN(SUM(CM$4,$O138/1000),SUM($O138,CM$4/1000)),3),CMB[[Cmb_ID]:[Cmb_ID]],0))),-1,-1,0,0)),IF(OR(CM$1,$R138),4,INDEX(CMB[[Cmb_Rare]:[Cmb_Rare]],MATCH(ROUND(MIN(SUM(CM$4,$O138/1000),SUM($O138,CM$4/1000)),3),CMB[[Cmb_ID]:[Cmb_ID]],0))),CHOOSE(AC[[M]:[M]],2,1,1,SUM(AC[[AB]:[DB]])))),""))</f>
        <v/>
      </c>
      <c r="CN138" t="str">
        <f>IF(OR(CN$5="",$S138=""),"",IFERROR(SUM(PRODUCT(INDEX(CMB[[BA_0O]:[BA_2O]],MATCH(ROUND(MIN(SUM(CN$4,$O138/1000),SUM($O138,CN$4/1000)),3),CMB[[Cmb_ID]:[Cmb_ID]],0),SUM(N(CN$1),N($R138),1)),CHOOSE(AC[[M]:[M]],1,1,0,AC[[AB]:[AB]])),PRODUCT(INDEX(CMB[[BD_0O]:[BD_2O]],MATCH(ROUND(MIN(SUM(CN$4,$O138/1000),SUM($O138,CN$4/1000)),3),CMB[[Cmb_ID]:[Cmb_ID]],0),SUM(N(CN$1),N($R138),1)),CHOOSE(AC[[M]:[M]],1,0,1,AC[[DB]:[DB]])),PRODUCT(SUM(ROUND(AVERAGE(VALUE(CN$3),VALUE($P138)),0),CHOOSE(IF(OR(CN$1,$R138),4,INDEX(CMB[[Res_Rare]:[Res_Rare]],MATCH(ROUND(MIN(SUM(CN$4,$O138/1000),SUM($O138,CN$4/1000)),3),CMB[[Cmb_ID]:[Cmb_ID]],0))),-1,-1,0,0)),IF(OR(CN$1,$R138),4,INDEX(CMB[[Cmb_Rare]:[Cmb_Rare]],MATCH(ROUND(MIN(SUM(CN$4,$O138/1000),SUM($O138,CN$4/1000)),3),CMB[[Cmb_ID]:[Cmb_ID]],0))),CHOOSE(AC[[M]:[M]],2,1,1,SUM(AC[[AB]:[DB]])))),""))</f>
        <v/>
      </c>
      <c r="CO138" t="str">
        <f>IF(OR(CO$5="",$S138=""),"",IFERROR(SUM(PRODUCT(INDEX(CMB[[BA_0O]:[BA_2O]],MATCH(ROUND(MIN(SUM(CO$4,$O138/1000),SUM($O138,CO$4/1000)),3),CMB[[Cmb_ID]:[Cmb_ID]],0),SUM(N(CO$1),N($R138),1)),CHOOSE(AC[[M]:[M]],1,1,0,AC[[AB]:[AB]])),PRODUCT(INDEX(CMB[[BD_0O]:[BD_2O]],MATCH(ROUND(MIN(SUM(CO$4,$O138/1000),SUM($O138,CO$4/1000)),3),CMB[[Cmb_ID]:[Cmb_ID]],0),SUM(N(CO$1),N($R138),1)),CHOOSE(AC[[M]:[M]],1,0,1,AC[[DB]:[DB]])),PRODUCT(SUM(ROUND(AVERAGE(VALUE(CO$3),VALUE($P138)),0),CHOOSE(IF(OR(CO$1,$R138),4,INDEX(CMB[[Res_Rare]:[Res_Rare]],MATCH(ROUND(MIN(SUM(CO$4,$O138/1000),SUM($O138,CO$4/1000)),3),CMB[[Cmb_ID]:[Cmb_ID]],0))),-1,-1,0,0)),IF(OR(CO$1,$R138),4,INDEX(CMB[[Cmb_Rare]:[Cmb_Rare]],MATCH(ROUND(MIN(SUM(CO$4,$O138/1000),SUM($O138,CO$4/1000)),3),CMB[[Cmb_ID]:[Cmb_ID]],0))),CHOOSE(AC[[M]:[M]],2,1,1,SUM(AC[[AB]:[DB]])))),""))</f>
        <v/>
      </c>
      <c r="CP138" t="str">
        <f>IF(OR(CP$5="",$S138=""),"",IFERROR(SUM(PRODUCT(INDEX(CMB[[BA_0O]:[BA_2O]],MATCH(ROUND(MIN(SUM(CP$4,$O138/1000),SUM($O138,CP$4/1000)),3),CMB[[Cmb_ID]:[Cmb_ID]],0),SUM(N(CP$1),N($R138),1)),CHOOSE(AC[[M]:[M]],1,1,0,AC[[AB]:[AB]])),PRODUCT(INDEX(CMB[[BD_0O]:[BD_2O]],MATCH(ROUND(MIN(SUM(CP$4,$O138/1000),SUM($O138,CP$4/1000)),3),CMB[[Cmb_ID]:[Cmb_ID]],0),SUM(N(CP$1),N($R138),1)),CHOOSE(AC[[M]:[M]],1,0,1,AC[[DB]:[DB]])),PRODUCT(SUM(ROUND(AVERAGE(VALUE(CP$3),VALUE($P138)),0),CHOOSE(IF(OR(CP$1,$R138),4,INDEX(CMB[[Res_Rare]:[Res_Rare]],MATCH(ROUND(MIN(SUM(CP$4,$O138/1000),SUM($O138,CP$4/1000)),3),CMB[[Cmb_ID]:[Cmb_ID]],0))),-1,-1,0,0)),IF(OR(CP$1,$R138),4,INDEX(CMB[[Cmb_Rare]:[Cmb_Rare]],MATCH(ROUND(MIN(SUM(CP$4,$O138/1000),SUM($O138,CP$4/1000)),3),CMB[[Cmb_ID]:[Cmb_ID]],0))),CHOOSE(AC[[M]:[M]],2,1,1,SUM(AC[[AB]:[DB]])))),""))</f>
        <v/>
      </c>
      <c r="CQ138" t="str">
        <f>IF(OR(CQ$5="",$S138=""),"",IFERROR(SUM(PRODUCT(INDEX(CMB[[BA_0O]:[BA_2O]],MATCH(ROUND(MIN(SUM(CQ$4,$O138/1000),SUM($O138,CQ$4/1000)),3),CMB[[Cmb_ID]:[Cmb_ID]],0),SUM(N(CQ$1),N($R138),1)),CHOOSE(AC[[M]:[M]],1,1,0,AC[[AB]:[AB]])),PRODUCT(INDEX(CMB[[BD_0O]:[BD_2O]],MATCH(ROUND(MIN(SUM(CQ$4,$O138/1000),SUM($O138,CQ$4/1000)),3),CMB[[Cmb_ID]:[Cmb_ID]],0),SUM(N(CQ$1),N($R138),1)),CHOOSE(AC[[M]:[M]],1,0,1,AC[[DB]:[DB]])),PRODUCT(SUM(ROUND(AVERAGE(VALUE(CQ$3),VALUE($P138)),0),CHOOSE(IF(OR(CQ$1,$R138),4,INDEX(CMB[[Res_Rare]:[Res_Rare]],MATCH(ROUND(MIN(SUM(CQ$4,$O138/1000),SUM($O138,CQ$4/1000)),3),CMB[[Cmb_ID]:[Cmb_ID]],0))),-1,-1,0,0)),IF(OR(CQ$1,$R138),4,INDEX(CMB[[Cmb_Rare]:[Cmb_Rare]],MATCH(ROUND(MIN(SUM(CQ$4,$O138/1000),SUM($O138,CQ$4/1000)),3),CMB[[Cmb_ID]:[Cmb_ID]],0))),CHOOSE(AC[[M]:[M]],2,1,1,SUM(AC[[AB]:[DB]])))),""))</f>
        <v/>
      </c>
      <c r="CR138" t="str">
        <f>IF(OR(CR$5="",$S138=""),"",IFERROR(SUM(PRODUCT(INDEX(CMB[[BA_0O]:[BA_2O]],MATCH(ROUND(MIN(SUM(CR$4,$O138/1000),SUM($O138,CR$4/1000)),3),CMB[[Cmb_ID]:[Cmb_ID]],0),SUM(N(CR$1),N($R138),1)),CHOOSE(AC[[M]:[M]],1,1,0,AC[[AB]:[AB]])),PRODUCT(INDEX(CMB[[BD_0O]:[BD_2O]],MATCH(ROUND(MIN(SUM(CR$4,$O138/1000),SUM($O138,CR$4/1000)),3),CMB[[Cmb_ID]:[Cmb_ID]],0),SUM(N(CR$1),N($R138),1)),CHOOSE(AC[[M]:[M]],1,0,1,AC[[DB]:[DB]])),PRODUCT(SUM(ROUND(AVERAGE(VALUE(CR$3),VALUE($P138)),0),CHOOSE(IF(OR(CR$1,$R138),4,INDEX(CMB[[Res_Rare]:[Res_Rare]],MATCH(ROUND(MIN(SUM(CR$4,$O138/1000),SUM($O138,CR$4/1000)),3),CMB[[Cmb_ID]:[Cmb_ID]],0))),-1,-1,0,0)),IF(OR(CR$1,$R138),4,INDEX(CMB[[Cmb_Rare]:[Cmb_Rare]],MATCH(ROUND(MIN(SUM(CR$4,$O138/1000),SUM($O138,CR$4/1000)),3),CMB[[Cmb_ID]:[Cmb_ID]],0))),CHOOSE(AC[[M]:[M]],2,1,1,SUM(AC[[AB]:[DB]])))),""))</f>
        <v/>
      </c>
      <c r="CS138" t="str">
        <f>IF(OR(CS$5="",$S138=""),"",IFERROR(SUM(PRODUCT(INDEX(CMB[[BA_0O]:[BA_2O]],MATCH(ROUND(MIN(SUM(CS$4,$O138/1000),SUM($O138,CS$4/1000)),3),CMB[[Cmb_ID]:[Cmb_ID]],0),SUM(N(CS$1),N($R138),1)),CHOOSE(AC[[M]:[M]],1,1,0,AC[[AB]:[AB]])),PRODUCT(INDEX(CMB[[BD_0O]:[BD_2O]],MATCH(ROUND(MIN(SUM(CS$4,$O138/1000),SUM($O138,CS$4/1000)),3),CMB[[Cmb_ID]:[Cmb_ID]],0),SUM(N(CS$1),N($R138),1)),CHOOSE(AC[[M]:[M]],1,0,1,AC[[DB]:[DB]])),PRODUCT(SUM(ROUND(AVERAGE(VALUE(CS$3),VALUE($P138)),0),CHOOSE(IF(OR(CS$1,$R138),4,INDEX(CMB[[Res_Rare]:[Res_Rare]],MATCH(ROUND(MIN(SUM(CS$4,$O138/1000),SUM($O138,CS$4/1000)),3),CMB[[Cmb_ID]:[Cmb_ID]],0))),-1,-1,0,0)),IF(OR(CS$1,$R138),4,INDEX(CMB[[Cmb_Rare]:[Cmb_Rare]],MATCH(ROUND(MIN(SUM(CS$4,$O138/1000),SUM($O138,CS$4/1000)),3),CMB[[Cmb_ID]:[Cmb_ID]],0))),CHOOSE(AC[[M]:[M]],2,1,1,SUM(AC[[AB]:[DB]])))),""))</f>
        <v/>
      </c>
      <c r="CT138" t="str">
        <f>IF(OR(CT$5="",$S138=""),"",IFERROR(SUM(PRODUCT(INDEX(CMB[[BA_0O]:[BA_2O]],MATCH(ROUND(MIN(SUM(CT$4,$O138/1000),SUM($O138,CT$4/1000)),3),CMB[[Cmb_ID]:[Cmb_ID]],0),SUM(N(CT$1),N($R138),1)),CHOOSE(AC[[M]:[M]],1,1,0,AC[[AB]:[AB]])),PRODUCT(INDEX(CMB[[BD_0O]:[BD_2O]],MATCH(ROUND(MIN(SUM(CT$4,$O138/1000),SUM($O138,CT$4/1000)),3),CMB[[Cmb_ID]:[Cmb_ID]],0),SUM(N(CT$1),N($R138),1)),CHOOSE(AC[[M]:[M]],1,0,1,AC[[DB]:[DB]])),PRODUCT(SUM(ROUND(AVERAGE(VALUE(CT$3),VALUE($P138)),0),CHOOSE(IF(OR(CT$1,$R138),4,INDEX(CMB[[Res_Rare]:[Res_Rare]],MATCH(ROUND(MIN(SUM(CT$4,$O138/1000),SUM($O138,CT$4/1000)),3),CMB[[Cmb_ID]:[Cmb_ID]],0))),-1,-1,0,0)),IF(OR(CT$1,$R138),4,INDEX(CMB[[Cmb_Rare]:[Cmb_Rare]],MATCH(ROUND(MIN(SUM(CT$4,$O138/1000),SUM($O138,CT$4/1000)),3),CMB[[Cmb_ID]:[Cmb_ID]],0))),CHOOSE(AC[[M]:[M]],2,1,1,SUM(AC[[AB]:[DB]])))),""))</f>
        <v/>
      </c>
      <c r="CU138" t="str">
        <f>IF(OR(CU$5="",$S138=""),"",IFERROR(SUM(PRODUCT(INDEX(CMB[[BA_0O]:[BA_2O]],MATCH(ROUND(MIN(SUM(CU$4,$O138/1000),SUM($O138,CU$4/1000)),3),CMB[[Cmb_ID]:[Cmb_ID]],0),SUM(N(CU$1),N($R138),1)),CHOOSE(AC[[M]:[M]],1,1,0,AC[[AB]:[AB]])),PRODUCT(INDEX(CMB[[BD_0O]:[BD_2O]],MATCH(ROUND(MIN(SUM(CU$4,$O138/1000),SUM($O138,CU$4/1000)),3),CMB[[Cmb_ID]:[Cmb_ID]],0),SUM(N(CU$1),N($R138),1)),CHOOSE(AC[[M]:[M]],1,0,1,AC[[DB]:[DB]])),PRODUCT(SUM(ROUND(AVERAGE(VALUE(CU$3),VALUE($P138)),0),CHOOSE(IF(OR(CU$1,$R138),4,INDEX(CMB[[Res_Rare]:[Res_Rare]],MATCH(ROUND(MIN(SUM(CU$4,$O138/1000),SUM($O138,CU$4/1000)),3),CMB[[Cmb_ID]:[Cmb_ID]],0))),-1,-1,0,0)),IF(OR(CU$1,$R138),4,INDEX(CMB[[Cmb_Rare]:[Cmb_Rare]],MATCH(ROUND(MIN(SUM(CU$4,$O138/1000),SUM($O138,CU$4/1000)),3),CMB[[Cmb_ID]:[Cmb_ID]],0))),CHOOSE(AC[[M]:[M]],2,1,1,SUM(AC[[AB]:[DB]])))),""))</f>
        <v/>
      </c>
      <c r="CV138" t="str">
        <f>IF(OR(CV$5="",$S138=""),"",IFERROR(SUM(PRODUCT(INDEX(CMB[[BA_0O]:[BA_2O]],MATCH(ROUND(MIN(SUM(CV$4,$O138/1000),SUM($O138,CV$4/1000)),3),CMB[[Cmb_ID]:[Cmb_ID]],0),SUM(N(CV$1),N($R138),1)),CHOOSE(AC[[M]:[M]],1,1,0,AC[[AB]:[AB]])),PRODUCT(INDEX(CMB[[BD_0O]:[BD_2O]],MATCH(ROUND(MIN(SUM(CV$4,$O138/1000),SUM($O138,CV$4/1000)),3),CMB[[Cmb_ID]:[Cmb_ID]],0),SUM(N(CV$1),N($R138),1)),CHOOSE(AC[[M]:[M]],1,0,1,AC[[DB]:[DB]])),PRODUCT(SUM(ROUND(AVERAGE(VALUE(CV$3),VALUE($P138)),0),CHOOSE(IF(OR(CV$1,$R138),4,INDEX(CMB[[Res_Rare]:[Res_Rare]],MATCH(ROUND(MIN(SUM(CV$4,$O138/1000),SUM($O138,CV$4/1000)),3),CMB[[Cmb_ID]:[Cmb_ID]],0))),-1,-1,0,0)),IF(OR(CV$1,$R138),4,INDEX(CMB[[Cmb_Rare]:[Cmb_Rare]],MATCH(ROUND(MIN(SUM(CV$4,$O138/1000),SUM($O138,CV$4/1000)),3),CMB[[Cmb_ID]:[Cmb_ID]],0))),CHOOSE(AC[[M]:[M]],2,1,1,SUM(AC[[AB]:[DB]])))),""))</f>
        <v/>
      </c>
      <c r="CW138" t="str">
        <f>IF(OR(CW$5="",$S138=""),"",IFERROR(SUM(PRODUCT(INDEX(CMB[[BA_0O]:[BA_2O]],MATCH(ROUND(MIN(SUM(CW$4,$O138/1000),SUM($O138,CW$4/1000)),3),CMB[[Cmb_ID]:[Cmb_ID]],0),SUM(N(CW$1),N($R138),1)),CHOOSE(AC[[M]:[M]],1,1,0,AC[[AB]:[AB]])),PRODUCT(INDEX(CMB[[BD_0O]:[BD_2O]],MATCH(ROUND(MIN(SUM(CW$4,$O138/1000),SUM($O138,CW$4/1000)),3),CMB[[Cmb_ID]:[Cmb_ID]],0),SUM(N(CW$1),N($R138),1)),CHOOSE(AC[[M]:[M]],1,0,1,AC[[DB]:[DB]])),PRODUCT(SUM(ROUND(AVERAGE(VALUE(CW$3),VALUE($P138)),0),CHOOSE(IF(OR(CW$1,$R138),4,INDEX(CMB[[Res_Rare]:[Res_Rare]],MATCH(ROUND(MIN(SUM(CW$4,$O138/1000),SUM($O138,CW$4/1000)),3),CMB[[Cmb_ID]:[Cmb_ID]],0))),-1,-1,0,0)),IF(OR(CW$1,$R138),4,INDEX(CMB[[Cmb_Rare]:[Cmb_Rare]],MATCH(ROUND(MIN(SUM(CW$4,$O138/1000),SUM($O138,CW$4/1000)),3),CMB[[Cmb_ID]:[Cmb_ID]],0))),CHOOSE(AC[[M]:[M]],2,1,1,SUM(AC[[AB]:[DB]])))),""))</f>
        <v/>
      </c>
      <c r="CX138" t="str">
        <f>IF(OR(CX$5="",$S138=""),"",IFERROR(SUM(PRODUCT(INDEX(CMB[[BA_0O]:[BA_2O]],MATCH(ROUND(MIN(SUM(CX$4,$O138/1000),SUM($O138,CX$4/1000)),3),CMB[[Cmb_ID]:[Cmb_ID]],0),SUM(N(CX$1),N($R138),1)),CHOOSE(AC[[M]:[M]],1,1,0,AC[[AB]:[AB]])),PRODUCT(INDEX(CMB[[BD_0O]:[BD_2O]],MATCH(ROUND(MIN(SUM(CX$4,$O138/1000),SUM($O138,CX$4/1000)),3),CMB[[Cmb_ID]:[Cmb_ID]],0),SUM(N(CX$1),N($R138),1)),CHOOSE(AC[[M]:[M]],1,0,1,AC[[DB]:[DB]])),PRODUCT(SUM(ROUND(AVERAGE(VALUE(CX$3),VALUE($P138)),0),CHOOSE(IF(OR(CX$1,$R138),4,INDEX(CMB[[Res_Rare]:[Res_Rare]],MATCH(ROUND(MIN(SUM(CX$4,$O138/1000),SUM($O138,CX$4/1000)),3),CMB[[Cmb_ID]:[Cmb_ID]],0))),-1,-1,0,0)),IF(OR(CX$1,$R138),4,INDEX(CMB[[Cmb_Rare]:[Cmb_Rare]],MATCH(ROUND(MIN(SUM(CX$4,$O138/1000),SUM($O138,CX$4/1000)),3),CMB[[Cmb_ID]:[Cmb_ID]],0))),CHOOSE(AC[[M]:[M]],2,1,1,SUM(AC[[AB]:[DB]])))),""))</f>
        <v/>
      </c>
      <c r="CY138" t="str">
        <f>IF(OR(CY$5="",$S138=""),"",IFERROR(SUM(PRODUCT(INDEX(CMB[[BA_0O]:[BA_2O]],MATCH(ROUND(MIN(SUM(CY$4,$O138/1000),SUM($O138,CY$4/1000)),3),CMB[[Cmb_ID]:[Cmb_ID]],0),SUM(N(CY$1),N($R138),1)),CHOOSE(AC[[M]:[M]],1,1,0,AC[[AB]:[AB]])),PRODUCT(INDEX(CMB[[BD_0O]:[BD_2O]],MATCH(ROUND(MIN(SUM(CY$4,$O138/1000),SUM($O138,CY$4/1000)),3),CMB[[Cmb_ID]:[Cmb_ID]],0),SUM(N(CY$1),N($R138),1)),CHOOSE(AC[[M]:[M]],1,0,1,AC[[DB]:[DB]])),PRODUCT(SUM(ROUND(AVERAGE(VALUE(CY$3),VALUE($P138)),0),CHOOSE(IF(OR(CY$1,$R138),4,INDEX(CMB[[Res_Rare]:[Res_Rare]],MATCH(ROUND(MIN(SUM(CY$4,$O138/1000),SUM($O138,CY$4/1000)),3),CMB[[Cmb_ID]:[Cmb_ID]],0))),-1,-1,0,0)),IF(OR(CY$1,$R138),4,INDEX(CMB[[Cmb_Rare]:[Cmb_Rare]],MATCH(ROUND(MIN(SUM(CY$4,$O138/1000),SUM($O138,CY$4/1000)),3),CMB[[Cmb_ID]:[Cmb_ID]],0))),CHOOSE(AC[[M]:[M]],2,1,1,SUM(AC[[AB]:[DB]])))),""))</f>
        <v/>
      </c>
      <c r="CZ138" t="str">
        <f>IF(OR(CZ$5="",$S138=""),"",IFERROR(SUM(PRODUCT(INDEX(CMB[[BA_0O]:[BA_2O]],MATCH(ROUND(MIN(SUM(CZ$4,$O138/1000),SUM($O138,CZ$4/1000)),3),CMB[[Cmb_ID]:[Cmb_ID]],0),SUM(N(CZ$1),N($R138),1)),CHOOSE(AC[[M]:[M]],1,1,0,AC[[AB]:[AB]])),PRODUCT(INDEX(CMB[[BD_0O]:[BD_2O]],MATCH(ROUND(MIN(SUM(CZ$4,$O138/1000),SUM($O138,CZ$4/1000)),3),CMB[[Cmb_ID]:[Cmb_ID]],0),SUM(N(CZ$1),N($R138),1)),CHOOSE(AC[[M]:[M]],1,0,1,AC[[DB]:[DB]])),PRODUCT(SUM(ROUND(AVERAGE(VALUE(CZ$3),VALUE($P138)),0),CHOOSE(IF(OR(CZ$1,$R138),4,INDEX(CMB[[Res_Rare]:[Res_Rare]],MATCH(ROUND(MIN(SUM(CZ$4,$O138/1000),SUM($O138,CZ$4/1000)),3),CMB[[Cmb_ID]:[Cmb_ID]],0))),-1,-1,0,0)),IF(OR(CZ$1,$R138),4,INDEX(CMB[[Cmb_Rare]:[Cmb_Rare]],MATCH(ROUND(MIN(SUM(CZ$4,$O138/1000),SUM($O138,CZ$4/1000)),3),CMB[[Cmb_ID]:[Cmb_ID]],0))),CHOOSE(AC[[M]:[M]],2,1,1,SUM(AC[[AB]:[DB]])))),""))</f>
        <v/>
      </c>
      <c r="DA138" t="str">
        <f>IF(OR(DA$5="",$S138=""),"",IFERROR(SUM(PRODUCT(INDEX(CMB[[BA_0O]:[BA_2O]],MATCH(ROUND(MIN(SUM(DA$4,$O138/1000),SUM($O138,DA$4/1000)),3),CMB[[Cmb_ID]:[Cmb_ID]],0),SUM(N(DA$1),N($R138),1)),CHOOSE(AC[[M]:[M]],1,1,0,AC[[AB]:[AB]])),PRODUCT(INDEX(CMB[[BD_0O]:[BD_2O]],MATCH(ROUND(MIN(SUM(DA$4,$O138/1000),SUM($O138,DA$4/1000)),3),CMB[[Cmb_ID]:[Cmb_ID]],0),SUM(N(DA$1),N($R138),1)),CHOOSE(AC[[M]:[M]],1,0,1,AC[[DB]:[DB]])),PRODUCT(SUM(ROUND(AVERAGE(VALUE(DA$3),VALUE($P138)),0),CHOOSE(IF(OR(DA$1,$R138),4,INDEX(CMB[[Res_Rare]:[Res_Rare]],MATCH(ROUND(MIN(SUM(DA$4,$O138/1000),SUM($O138,DA$4/1000)),3),CMB[[Cmb_ID]:[Cmb_ID]],0))),-1,-1,0,0)),IF(OR(DA$1,$R138),4,INDEX(CMB[[Cmb_Rare]:[Cmb_Rare]],MATCH(ROUND(MIN(SUM(DA$4,$O138/1000),SUM($O138,DA$4/1000)),3),CMB[[Cmb_ID]:[Cmb_ID]],0))),CHOOSE(AC[[M]:[M]],2,1,1,SUM(AC[[AB]:[DB]])))),""))</f>
        <v/>
      </c>
      <c r="DB138" t="str">
        <f>IF(OR(DB$5="",$S138=""),"",IFERROR(SUM(PRODUCT(INDEX(CMB[[BA_0O]:[BA_2O]],MATCH(ROUND(MIN(SUM(DB$4,$O138/1000),SUM($O138,DB$4/1000)),3),CMB[[Cmb_ID]:[Cmb_ID]],0),SUM(N(DB$1),N($R138),1)),CHOOSE(AC[[M]:[M]],1,1,0,AC[[AB]:[AB]])),PRODUCT(INDEX(CMB[[BD_0O]:[BD_2O]],MATCH(ROUND(MIN(SUM(DB$4,$O138/1000),SUM($O138,DB$4/1000)),3),CMB[[Cmb_ID]:[Cmb_ID]],0),SUM(N(DB$1),N($R138),1)),CHOOSE(AC[[M]:[M]],1,0,1,AC[[DB]:[DB]])),PRODUCT(SUM(ROUND(AVERAGE(VALUE(DB$3),VALUE($P138)),0),CHOOSE(IF(OR(DB$1,$R138),4,INDEX(CMB[[Res_Rare]:[Res_Rare]],MATCH(ROUND(MIN(SUM(DB$4,$O138/1000),SUM($O138,DB$4/1000)),3),CMB[[Cmb_ID]:[Cmb_ID]],0))),-1,-1,0,0)),IF(OR(DB$1,$R138),4,INDEX(CMB[[Cmb_Rare]:[Cmb_Rare]],MATCH(ROUND(MIN(SUM(DB$4,$O138/1000),SUM($O138,DB$4/1000)),3),CMB[[Cmb_ID]:[Cmb_ID]],0))),CHOOSE(AC[[M]:[M]],2,1,1,SUM(AC[[AB]:[DB]])))),""))</f>
        <v/>
      </c>
      <c r="DC138" t="str">
        <f>IF(OR(DC$5="",$S138=""),"",IFERROR(SUM(PRODUCT(INDEX(CMB[[BA_0O]:[BA_2O]],MATCH(ROUND(MIN(SUM(DC$4,$O138/1000),SUM($O138,DC$4/1000)),3),CMB[[Cmb_ID]:[Cmb_ID]],0),SUM(N(DC$1),N($R138),1)),CHOOSE(AC[[M]:[M]],1,1,0,AC[[AB]:[AB]])),PRODUCT(INDEX(CMB[[BD_0O]:[BD_2O]],MATCH(ROUND(MIN(SUM(DC$4,$O138/1000),SUM($O138,DC$4/1000)),3),CMB[[Cmb_ID]:[Cmb_ID]],0),SUM(N(DC$1),N($R138),1)),CHOOSE(AC[[M]:[M]],1,0,1,AC[[DB]:[DB]])),PRODUCT(SUM(ROUND(AVERAGE(VALUE(DC$3),VALUE($P138)),0),CHOOSE(IF(OR(DC$1,$R138),4,INDEX(CMB[[Res_Rare]:[Res_Rare]],MATCH(ROUND(MIN(SUM(DC$4,$O138/1000),SUM($O138,DC$4/1000)),3),CMB[[Cmb_ID]:[Cmb_ID]],0))),-1,-1,0,0)),IF(OR(DC$1,$R138),4,INDEX(CMB[[Cmb_Rare]:[Cmb_Rare]],MATCH(ROUND(MIN(SUM(DC$4,$O138/1000),SUM($O138,DC$4/1000)),3),CMB[[Cmb_ID]:[Cmb_ID]],0))),CHOOSE(AC[[M]:[M]],2,1,1,SUM(AC[[AB]:[DB]])))),""))</f>
        <v/>
      </c>
      <c r="DD138" t="str">
        <f>IF(OR(DD$5="",$S138=""),"",IFERROR(SUM(PRODUCT(INDEX(CMB[[BA_0O]:[BA_2O]],MATCH(ROUND(MIN(SUM(DD$4,$O138/1000),SUM($O138,DD$4/1000)),3),CMB[[Cmb_ID]:[Cmb_ID]],0),SUM(N(DD$1),N($R138),1)),CHOOSE(AC[[M]:[M]],1,1,0,AC[[AB]:[AB]])),PRODUCT(INDEX(CMB[[BD_0O]:[BD_2O]],MATCH(ROUND(MIN(SUM(DD$4,$O138/1000),SUM($O138,DD$4/1000)),3),CMB[[Cmb_ID]:[Cmb_ID]],0),SUM(N(DD$1),N($R138),1)),CHOOSE(AC[[M]:[M]],1,0,1,AC[[DB]:[DB]])),PRODUCT(SUM(ROUND(AVERAGE(VALUE(DD$3),VALUE($P138)),0),CHOOSE(IF(OR(DD$1,$R138),4,INDEX(CMB[[Res_Rare]:[Res_Rare]],MATCH(ROUND(MIN(SUM(DD$4,$O138/1000),SUM($O138,DD$4/1000)),3),CMB[[Cmb_ID]:[Cmb_ID]],0))),-1,-1,0,0)),IF(OR(DD$1,$R138),4,INDEX(CMB[[Cmb_Rare]:[Cmb_Rare]],MATCH(ROUND(MIN(SUM(DD$4,$O138/1000),SUM($O138,DD$4/1000)),3),CMB[[Cmb_ID]:[Cmb_ID]],0))),CHOOSE(AC[[M]:[M]],2,1,1,SUM(AC[[AB]:[DB]])))),""))</f>
        <v/>
      </c>
      <c r="DE138" t="str">
        <f>IF(OR(DE$5="",$S138=""),"",IFERROR(SUM(PRODUCT(INDEX(CMB[[BA_0O]:[BA_2O]],MATCH(ROUND(MIN(SUM(DE$4,$O138/1000),SUM($O138,DE$4/1000)),3),CMB[[Cmb_ID]:[Cmb_ID]],0),SUM(N(DE$1),N($R138),1)),CHOOSE(AC[[M]:[M]],1,1,0,AC[[AB]:[AB]])),PRODUCT(INDEX(CMB[[BD_0O]:[BD_2O]],MATCH(ROUND(MIN(SUM(DE$4,$O138/1000),SUM($O138,DE$4/1000)),3),CMB[[Cmb_ID]:[Cmb_ID]],0),SUM(N(DE$1),N($R138),1)),CHOOSE(AC[[M]:[M]],1,0,1,AC[[DB]:[DB]])),PRODUCT(SUM(ROUND(AVERAGE(VALUE(DE$3),VALUE($P138)),0),CHOOSE(IF(OR(DE$1,$R138),4,INDEX(CMB[[Res_Rare]:[Res_Rare]],MATCH(ROUND(MIN(SUM(DE$4,$O138/1000),SUM($O138,DE$4/1000)),3),CMB[[Cmb_ID]:[Cmb_ID]],0))),-1,-1,0,0)),IF(OR(DE$1,$R138),4,INDEX(CMB[[Cmb_Rare]:[Cmb_Rare]],MATCH(ROUND(MIN(SUM(DE$4,$O138/1000),SUM($O138,DE$4/1000)),3),CMB[[Cmb_ID]:[Cmb_ID]],0))),CHOOSE(AC[[M]:[M]],2,1,1,SUM(AC[[AB]:[DB]])))),""))</f>
        <v/>
      </c>
      <c r="DF138" t="str">
        <f>IF(OR(DF$5="",$S138=""),"",IFERROR(SUM(PRODUCT(INDEX(CMB[[BA_0O]:[BA_2O]],MATCH(ROUND(MIN(SUM(DF$4,$O138/1000),SUM($O138,DF$4/1000)),3),CMB[[Cmb_ID]:[Cmb_ID]],0),SUM(N(DF$1),N($R138),1)),CHOOSE(AC[[M]:[M]],1,1,0,AC[[AB]:[AB]])),PRODUCT(INDEX(CMB[[BD_0O]:[BD_2O]],MATCH(ROUND(MIN(SUM(DF$4,$O138/1000),SUM($O138,DF$4/1000)),3),CMB[[Cmb_ID]:[Cmb_ID]],0),SUM(N(DF$1),N($R138),1)),CHOOSE(AC[[M]:[M]],1,0,1,AC[[DB]:[DB]])),PRODUCT(SUM(ROUND(AVERAGE(VALUE(DF$3),VALUE($P138)),0),CHOOSE(IF(OR(DF$1,$R138),4,INDEX(CMB[[Res_Rare]:[Res_Rare]],MATCH(ROUND(MIN(SUM(DF$4,$O138/1000),SUM($O138,DF$4/1000)),3),CMB[[Cmb_ID]:[Cmb_ID]],0))),-1,-1,0,0)),IF(OR(DF$1,$R138),4,INDEX(CMB[[Cmb_Rare]:[Cmb_Rare]],MATCH(ROUND(MIN(SUM(DF$4,$O138/1000),SUM($O138,DF$4/1000)),3),CMB[[Cmb_ID]:[Cmb_ID]],0))),CHOOSE(AC[[M]:[M]],2,1,1,SUM(AC[[AB]:[DB]])))),""))</f>
        <v/>
      </c>
      <c r="DG138" t="str">
        <f>IF(OR(DG$5="",$S138=""),"",IFERROR(SUM(PRODUCT(INDEX(CMB[[BA_0O]:[BA_2O]],MATCH(ROUND(MIN(SUM(DG$4,$O138/1000),SUM($O138,DG$4/1000)),3),CMB[[Cmb_ID]:[Cmb_ID]],0),SUM(N(DG$1),N($R138),1)),CHOOSE(AC[[M]:[M]],1,1,0,AC[[AB]:[AB]])),PRODUCT(INDEX(CMB[[BD_0O]:[BD_2O]],MATCH(ROUND(MIN(SUM(DG$4,$O138/1000),SUM($O138,DG$4/1000)),3),CMB[[Cmb_ID]:[Cmb_ID]],0),SUM(N(DG$1),N($R138),1)),CHOOSE(AC[[M]:[M]],1,0,1,AC[[DB]:[DB]])),PRODUCT(SUM(ROUND(AVERAGE(VALUE(DG$3),VALUE($P138)),0),CHOOSE(IF(OR(DG$1,$R138),4,INDEX(CMB[[Res_Rare]:[Res_Rare]],MATCH(ROUND(MIN(SUM(DG$4,$O138/1000),SUM($O138,DG$4/1000)),3),CMB[[Cmb_ID]:[Cmb_ID]],0))),-1,-1,0,0)),IF(OR(DG$1,$R138),4,INDEX(CMB[[Cmb_Rare]:[Cmb_Rare]],MATCH(ROUND(MIN(SUM(DG$4,$O138/1000),SUM($O138,DG$4/1000)),3),CMB[[Cmb_ID]:[Cmb_ID]],0))),CHOOSE(AC[[M]:[M]],2,1,1,SUM(AC[[AB]:[DB]])))),""))</f>
        <v/>
      </c>
      <c r="DH138" t="str">
        <f>IF(OR(DH$5="",$S138=""),"",IFERROR(SUM(PRODUCT(INDEX(CMB[[BA_0O]:[BA_2O]],MATCH(ROUND(MIN(SUM(DH$4,$O138/1000),SUM($O138,DH$4/1000)),3),CMB[[Cmb_ID]:[Cmb_ID]],0),SUM(N(DH$1),N($R138),1)),CHOOSE(AC[[M]:[M]],1,1,0,AC[[AB]:[AB]])),PRODUCT(INDEX(CMB[[BD_0O]:[BD_2O]],MATCH(ROUND(MIN(SUM(DH$4,$O138/1000),SUM($O138,DH$4/1000)),3),CMB[[Cmb_ID]:[Cmb_ID]],0),SUM(N(DH$1),N($R138),1)),CHOOSE(AC[[M]:[M]],1,0,1,AC[[DB]:[DB]])),PRODUCT(SUM(ROUND(AVERAGE(VALUE(DH$3),VALUE($P138)),0),CHOOSE(IF(OR(DH$1,$R138),4,INDEX(CMB[[Res_Rare]:[Res_Rare]],MATCH(ROUND(MIN(SUM(DH$4,$O138/1000),SUM($O138,DH$4/1000)),3),CMB[[Cmb_ID]:[Cmb_ID]],0))),-1,-1,0,0)),IF(OR(DH$1,$R138),4,INDEX(CMB[[Cmb_Rare]:[Cmb_Rare]],MATCH(ROUND(MIN(SUM(DH$4,$O138/1000),SUM($O138,DH$4/1000)),3),CMB[[Cmb_ID]:[Cmb_ID]],0))),CHOOSE(AC[[M]:[M]],2,1,1,SUM(AC[[AB]:[DB]])))),""))</f>
        <v/>
      </c>
      <c r="DI138" t="str">
        <f>IF(OR(DI$5="",$S138=""),"",IFERROR(SUM(PRODUCT(INDEX(CMB[[BA_0O]:[BA_2O]],MATCH(ROUND(MIN(SUM(DI$4,$O138/1000),SUM($O138,DI$4/1000)),3),CMB[[Cmb_ID]:[Cmb_ID]],0),SUM(N(DI$1),N($R138),1)),CHOOSE(AC[[M]:[M]],1,1,0,AC[[AB]:[AB]])),PRODUCT(INDEX(CMB[[BD_0O]:[BD_2O]],MATCH(ROUND(MIN(SUM(DI$4,$O138/1000),SUM($O138,DI$4/1000)),3),CMB[[Cmb_ID]:[Cmb_ID]],0),SUM(N(DI$1),N($R138),1)),CHOOSE(AC[[M]:[M]],1,0,1,AC[[DB]:[DB]])),PRODUCT(SUM(ROUND(AVERAGE(VALUE(DI$3),VALUE($P138)),0),CHOOSE(IF(OR(DI$1,$R138),4,INDEX(CMB[[Res_Rare]:[Res_Rare]],MATCH(ROUND(MIN(SUM(DI$4,$O138/1000),SUM($O138,DI$4/1000)),3),CMB[[Cmb_ID]:[Cmb_ID]],0))),-1,-1,0,0)),IF(OR(DI$1,$R138),4,INDEX(CMB[[Cmb_Rare]:[Cmb_Rare]],MATCH(ROUND(MIN(SUM(DI$4,$O138/1000),SUM($O138,DI$4/1000)),3),CMB[[Cmb_ID]:[Cmb_ID]],0))),CHOOSE(AC[[M]:[M]],2,1,1,SUM(AC[[AB]:[DB]])))),""))</f>
        <v/>
      </c>
      <c r="DJ138" t="str">
        <f>IF(OR(DJ$5="",$S138=""),"",IFERROR(SUM(PRODUCT(INDEX(CMB[[BA_0O]:[BA_2O]],MATCH(ROUND(MIN(SUM(DJ$4,$O138/1000),SUM($O138,DJ$4/1000)),3),CMB[[Cmb_ID]:[Cmb_ID]],0),SUM(N(DJ$1),N($R138),1)),CHOOSE(AC[[M]:[M]],1,1,0,AC[[AB]:[AB]])),PRODUCT(INDEX(CMB[[BD_0O]:[BD_2O]],MATCH(ROUND(MIN(SUM(DJ$4,$O138/1000),SUM($O138,DJ$4/1000)),3),CMB[[Cmb_ID]:[Cmb_ID]],0),SUM(N(DJ$1),N($R138),1)),CHOOSE(AC[[M]:[M]],1,0,1,AC[[DB]:[DB]])),PRODUCT(SUM(ROUND(AVERAGE(VALUE(DJ$3),VALUE($P138)),0),CHOOSE(IF(OR(DJ$1,$R138),4,INDEX(CMB[[Res_Rare]:[Res_Rare]],MATCH(ROUND(MIN(SUM(DJ$4,$O138/1000),SUM($O138,DJ$4/1000)),3),CMB[[Cmb_ID]:[Cmb_ID]],0))),-1,-1,0,0)),IF(OR(DJ$1,$R138),4,INDEX(CMB[[Cmb_Rare]:[Cmb_Rare]],MATCH(ROUND(MIN(SUM(DJ$4,$O138/1000),SUM($O138,DJ$4/1000)),3),CMB[[Cmb_ID]:[Cmb_ID]],0))),CHOOSE(AC[[M]:[M]],2,1,1,SUM(AC[[AB]:[DB]])))),""))</f>
        <v/>
      </c>
      <c r="DK138" t="str">
        <f>IF(OR(DK$5="",$S138=""),"",IFERROR(SUM(PRODUCT(INDEX(CMB[[BA_0O]:[BA_2O]],MATCH(ROUND(MIN(SUM(DK$4,$O138/1000),SUM($O138,DK$4/1000)),3),CMB[[Cmb_ID]:[Cmb_ID]],0),SUM(N(DK$1),N($R138),1)),CHOOSE(AC[[M]:[M]],1,1,0,AC[[AB]:[AB]])),PRODUCT(INDEX(CMB[[BD_0O]:[BD_2O]],MATCH(ROUND(MIN(SUM(DK$4,$O138/1000),SUM($O138,DK$4/1000)),3),CMB[[Cmb_ID]:[Cmb_ID]],0),SUM(N(DK$1),N($R138),1)),CHOOSE(AC[[M]:[M]],1,0,1,AC[[DB]:[DB]])),PRODUCT(SUM(ROUND(AVERAGE(VALUE(DK$3),VALUE($P138)),0),CHOOSE(IF(OR(DK$1,$R138),4,INDEX(CMB[[Res_Rare]:[Res_Rare]],MATCH(ROUND(MIN(SUM(DK$4,$O138/1000),SUM($O138,DK$4/1000)),3),CMB[[Cmb_ID]:[Cmb_ID]],0))),-1,-1,0,0)),IF(OR(DK$1,$R138),4,INDEX(CMB[[Cmb_Rare]:[Cmb_Rare]],MATCH(ROUND(MIN(SUM(DK$4,$O138/1000),SUM($O138,DK$4/1000)),3),CMB[[Cmb_ID]:[Cmb_ID]],0))),CHOOSE(AC[[M]:[M]],2,1,1,SUM(AC[[AB]:[DB]])))),""))</f>
        <v/>
      </c>
      <c r="DL138" t="str">
        <f>IF(OR(DL$5="",$S138=""),"",IFERROR(SUM(PRODUCT(INDEX(CMB[[BA_0O]:[BA_2O]],MATCH(ROUND(MIN(SUM(DL$4,$O138/1000),SUM($O138,DL$4/1000)),3),CMB[[Cmb_ID]:[Cmb_ID]],0),SUM(N(DL$1),N($R138),1)),CHOOSE(AC[[M]:[M]],1,1,0,AC[[AB]:[AB]])),PRODUCT(INDEX(CMB[[BD_0O]:[BD_2O]],MATCH(ROUND(MIN(SUM(DL$4,$O138/1000),SUM($O138,DL$4/1000)),3),CMB[[Cmb_ID]:[Cmb_ID]],0),SUM(N(DL$1),N($R138),1)),CHOOSE(AC[[M]:[M]],1,0,1,AC[[DB]:[DB]])),PRODUCT(SUM(ROUND(AVERAGE(VALUE(DL$3),VALUE($P138)),0),CHOOSE(IF(OR(DL$1,$R138),4,INDEX(CMB[[Res_Rare]:[Res_Rare]],MATCH(ROUND(MIN(SUM(DL$4,$O138/1000),SUM($O138,DL$4/1000)),3),CMB[[Cmb_ID]:[Cmb_ID]],0))),-1,-1,0,0)),IF(OR(DL$1,$R138),4,INDEX(CMB[[Cmb_Rare]:[Cmb_Rare]],MATCH(ROUND(MIN(SUM(DL$4,$O138/1000),SUM($O138,DL$4/1000)),3),CMB[[Cmb_ID]:[Cmb_ID]],0))),CHOOSE(AC[[M]:[M]],2,1,1,SUM(AC[[AB]:[DB]])))),""))</f>
        <v/>
      </c>
      <c r="DM138" t="str">
        <f>IF(OR(DM$5="",$S138=""),"",IFERROR(SUM(PRODUCT(INDEX(CMB[[BA_0O]:[BA_2O]],MATCH(ROUND(MIN(SUM(DM$4,$O138/1000),SUM($O138,DM$4/1000)),3),CMB[[Cmb_ID]:[Cmb_ID]],0),SUM(N(DM$1),N($R138),1)),CHOOSE(AC[[M]:[M]],1,1,0,AC[[AB]:[AB]])),PRODUCT(INDEX(CMB[[BD_0O]:[BD_2O]],MATCH(ROUND(MIN(SUM(DM$4,$O138/1000),SUM($O138,DM$4/1000)),3),CMB[[Cmb_ID]:[Cmb_ID]],0),SUM(N(DM$1),N($R138),1)),CHOOSE(AC[[M]:[M]],1,0,1,AC[[DB]:[DB]])),PRODUCT(SUM(ROUND(AVERAGE(VALUE(DM$3),VALUE($P138)),0),CHOOSE(IF(OR(DM$1,$R138),4,INDEX(CMB[[Res_Rare]:[Res_Rare]],MATCH(ROUND(MIN(SUM(DM$4,$O138/1000),SUM($O138,DM$4/1000)),3),CMB[[Cmb_ID]:[Cmb_ID]],0))),-1,-1,0,0)),IF(OR(DM$1,$R138),4,INDEX(CMB[[Cmb_Rare]:[Cmb_Rare]],MATCH(ROUND(MIN(SUM(DM$4,$O138/1000),SUM($O138,DM$4/1000)),3),CMB[[Cmb_ID]:[Cmb_ID]],0))),CHOOSE(AC[[M]:[M]],2,1,1,SUM(AC[[AB]:[DB]])))),""))</f>
        <v/>
      </c>
      <c r="DN138" t="str">
        <f>IF(OR(DN$5="",$S138=""),"",IFERROR(SUM(PRODUCT(INDEX(CMB[[BA_0O]:[BA_2O]],MATCH(ROUND(MIN(SUM(DN$4,$O138/1000),SUM($O138,DN$4/1000)),3),CMB[[Cmb_ID]:[Cmb_ID]],0),SUM(N(DN$1),N($R138),1)),CHOOSE(AC[[M]:[M]],1,1,0,AC[[AB]:[AB]])),PRODUCT(INDEX(CMB[[BD_0O]:[BD_2O]],MATCH(ROUND(MIN(SUM(DN$4,$O138/1000),SUM($O138,DN$4/1000)),3),CMB[[Cmb_ID]:[Cmb_ID]],0),SUM(N(DN$1),N($R138),1)),CHOOSE(AC[[M]:[M]],1,0,1,AC[[DB]:[DB]])),PRODUCT(SUM(ROUND(AVERAGE(VALUE(DN$3),VALUE($P138)),0),CHOOSE(IF(OR(DN$1,$R138),4,INDEX(CMB[[Res_Rare]:[Res_Rare]],MATCH(ROUND(MIN(SUM(DN$4,$O138/1000),SUM($O138,DN$4/1000)),3),CMB[[Cmb_ID]:[Cmb_ID]],0))),-1,-1,0,0)),IF(OR(DN$1,$R138),4,INDEX(CMB[[Cmb_Rare]:[Cmb_Rare]],MATCH(ROUND(MIN(SUM(DN$4,$O138/1000),SUM($O138,DN$4/1000)),3),CMB[[Cmb_ID]:[Cmb_ID]],0))),CHOOSE(AC[[M]:[M]],2,1,1,SUM(AC[[AB]:[DB]])))),""))</f>
        <v/>
      </c>
      <c r="DO138" t="str">
        <f>IF(OR(DO$5="",$S138=""),"",IFERROR(SUM(PRODUCT(INDEX(CMB[[BA_0O]:[BA_2O]],MATCH(ROUND(MIN(SUM(DO$4,$O138/1000),SUM($O138,DO$4/1000)),3),CMB[[Cmb_ID]:[Cmb_ID]],0),SUM(N(DO$1),N($R138),1)),CHOOSE(AC[[M]:[M]],1,1,0,AC[[AB]:[AB]])),PRODUCT(INDEX(CMB[[BD_0O]:[BD_2O]],MATCH(ROUND(MIN(SUM(DO$4,$O138/1000),SUM($O138,DO$4/1000)),3),CMB[[Cmb_ID]:[Cmb_ID]],0),SUM(N(DO$1),N($R138),1)),CHOOSE(AC[[M]:[M]],1,0,1,AC[[DB]:[DB]])),PRODUCT(SUM(ROUND(AVERAGE(VALUE(DO$3),VALUE($P138)),0),CHOOSE(IF(OR(DO$1,$R138),4,INDEX(CMB[[Res_Rare]:[Res_Rare]],MATCH(ROUND(MIN(SUM(DO$4,$O138/1000),SUM($O138,DO$4/1000)),3),CMB[[Cmb_ID]:[Cmb_ID]],0))),-1,-1,0,0)),IF(OR(DO$1,$R138),4,INDEX(CMB[[Cmb_Rare]:[Cmb_Rare]],MATCH(ROUND(MIN(SUM(DO$4,$O138/1000),SUM($O138,DO$4/1000)),3),CMB[[Cmb_ID]:[Cmb_ID]],0))),CHOOSE(AC[[M]:[M]],2,1,1,SUM(AC[[AB]:[DB]])))),""))</f>
        <v/>
      </c>
      <c r="DP138" t="str">
        <f>IF(OR(DP$5="",$S138=""),"",IFERROR(SUM(PRODUCT(INDEX(CMB[[BA_0O]:[BA_2O]],MATCH(ROUND(MIN(SUM(DP$4,$O138/1000),SUM($O138,DP$4/1000)),3),CMB[[Cmb_ID]:[Cmb_ID]],0),SUM(N(DP$1),N($R138),1)),CHOOSE(AC[[M]:[M]],1,1,0,AC[[AB]:[AB]])),PRODUCT(INDEX(CMB[[BD_0O]:[BD_2O]],MATCH(ROUND(MIN(SUM(DP$4,$O138/1000),SUM($O138,DP$4/1000)),3),CMB[[Cmb_ID]:[Cmb_ID]],0),SUM(N(DP$1),N($R138),1)),CHOOSE(AC[[M]:[M]],1,0,1,AC[[DB]:[DB]])),PRODUCT(SUM(ROUND(AVERAGE(VALUE(DP$3),VALUE($P138)),0),CHOOSE(IF(OR(DP$1,$R138),4,INDEX(CMB[[Res_Rare]:[Res_Rare]],MATCH(ROUND(MIN(SUM(DP$4,$O138/1000),SUM($O138,DP$4/1000)),3),CMB[[Cmb_ID]:[Cmb_ID]],0))),-1,-1,0,0)),IF(OR(DP$1,$R138),4,INDEX(CMB[[Cmb_Rare]:[Cmb_Rare]],MATCH(ROUND(MIN(SUM(DP$4,$O138/1000),SUM($O138,DP$4/1000)),3),CMB[[Cmb_ID]:[Cmb_ID]],0))),CHOOSE(AC[[M]:[M]],2,1,1,SUM(AC[[AB]:[DB]])))),""))</f>
        <v/>
      </c>
      <c r="DQ138" t="str">
        <f>IF(OR(DQ$5="",$S138=""),"",IFERROR(SUM(PRODUCT(INDEX(CMB[[BA_0O]:[BA_2O]],MATCH(ROUND(MIN(SUM(DQ$4,$O138/1000),SUM($O138,DQ$4/1000)),3),CMB[[Cmb_ID]:[Cmb_ID]],0),SUM(N(DQ$1),N($R138),1)),CHOOSE(AC[[M]:[M]],1,1,0,AC[[AB]:[AB]])),PRODUCT(INDEX(CMB[[BD_0O]:[BD_2O]],MATCH(ROUND(MIN(SUM(DQ$4,$O138/1000),SUM($O138,DQ$4/1000)),3),CMB[[Cmb_ID]:[Cmb_ID]],0),SUM(N(DQ$1),N($R138),1)),CHOOSE(AC[[M]:[M]],1,0,1,AC[[DB]:[DB]])),PRODUCT(SUM(ROUND(AVERAGE(VALUE(DQ$3),VALUE($P138)),0),CHOOSE(IF(OR(DQ$1,$R138),4,INDEX(CMB[[Res_Rare]:[Res_Rare]],MATCH(ROUND(MIN(SUM(DQ$4,$O138/1000),SUM($O138,DQ$4/1000)),3),CMB[[Cmb_ID]:[Cmb_ID]],0))),-1,-1,0,0)),IF(OR(DQ$1,$R138),4,INDEX(CMB[[Cmb_Rare]:[Cmb_Rare]],MATCH(ROUND(MIN(SUM(DQ$4,$O138/1000),SUM($O138,DQ$4/1000)),3),CMB[[Cmb_ID]:[Cmb_ID]],0))),CHOOSE(AC[[M]:[M]],2,1,1,SUM(AC[[AB]:[DB]])))),""))</f>
        <v/>
      </c>
      <c r="DR138" t="str">
        <f>IF(OR(DR$5="",$S138=""),"",IFERROR(SUM(PRODUCT(INDEX(CMB[[BA_0O]:[BA_2O]],MATCH(ROUND(MIN(SUM(DR$4,$O138/1000),SUM($O138,DR$4/1000)),3),CMB[[Cmb_ID]:[Cmb_ID]],0),SUM(N(DR$1),N($R138),1)),CHOOSE(AC[[M]:[M]],1,1,0,AC[[AB]:[AB]])),PRODUCT(INDEX(CMB[[BD_0O]:[BD_2O]],MATCH(ROUND(MIN(SUM(DR$4,$O138/1000),SUM($O138,DR$4/1000)),3),CMB[[Cmb_ID]:[Cmb_ID]],0),SUM(N(DR$1),N($R138),1)),CHOOSE(AC[[M]:[M]],1,0,1,AC[[DB]:[DB]])),PRODUCT(SUM(ROUND(AVERAGE(VALUE(DR$3),VALUE($P138)),0),CHOOSE(IF(OR(DR$1,$R138),4,INDEX(CMB[[Res_Rare]:[Res_Rare]],MATCH(ROUND(MIN(SUM(DR$4,$O138/1000),SUM($O138,DR$4/1000)),3),CMB[[Cmb_ID]:[Cmb_ID]],0))),-1,-1,0,0)),IF(OR(DR$1,$R138),4,INDEX(CMB[[Cmb_Rare]:[Cmb_Rare]],MATCH(ROUND(MIN(SUM(DR$4,$O138/1000),SUM($O138,DR$4/1000)),3),CMB[[Cmb_ID]:[Cmb_ID]],0))),CHOOSE(AC[[M]:[M]],2,1,1,SUM(AC[[AB]:[DB]])))),""))</f>
        <v/>
      </c>
      <c r="DS138" t="str">
        <f>IF(OR(DS$5="",$S138=""),"",IFERROR(SUM(PRODUCT(INDEX(CMB[[BA_0O]:[BA_2O]],MATCH(ROUND(MIN(SUM(DS$4,$O138/1000),SUM($O138,DS$4/1000)),3),CMB[[Cmb_ID]:[Cmb_ID]],0),SUM(N(DS$1),N($R138),1)),CHOOSE(AC[[M]:[M]],1,1,0,AC[[AB]:[AB]])),PRODUCT(INDEX(CMB[[BD_0O]:[BD_2O]],MATCH(ROUND(MIN(SUM(DS$4,$O138/1000),SUM($O138,DS$4/1000)),3),CMB[[Cmb_ID]:[Cmb_ID]],0),SUM(N(DS$1),N($R138),1)),CHOOSE(AC[[M]:[M]],1,0,1,AC[[DB]:[DB]])),PRODUCT(SUM(ROUND(AVERAGE(VALUE(DS$3),VALUE($P138)),0),CHOOSE(IF(OR(DS$1,$R138),4,INDEX(CMB[[Res_Rare]:[Res_Rare]],MATCH(ROUND(MIN(SUM(DS$4,$O138/1000),SUM($O138,DS$4/1000)),3),CMB[[Cmb_ID]:[Cmb_ID]],0))),-1,-1,0,0)),IF(OR(DS$1,$R138),4,INDEX(CMB[[Cmb_Rare]:[Cmb_Rare]],MATCH(ROUND(MIN(SUM(DS$4,$O138/1000),SUM($O138,DS$4/1000)),3),CMB[[Cmb_ID]:[Cmb_ID]],0))),CHOOSE(AC[[M]:[M]],2,1,1,SUM(AC[[AB]:[DB]])))),""))</f>
        <v/>
      </c>
      <c r="DT138" t="str">
        <f>IF(OR(DT$5="",$S138=""),"",IFERROR(SUM(PRODUCT(INDEX(CMB[[BA_0O]:[BA_2O]],MATCH(ROUND(MIN(SUM(DT$4,$O138/1000),SUM($O138,DT$4/1000)),3),CMB[[Cmb_ID]:[Cmb_ID]],0),SUM(N(DT$1),N($R138),1)),CHOOSE(AC[[M]:[M]],1,1,0,AC[[AB]:[AB]])),PRODUCT(INDEX(CMB[[BD_0O]:[BD_2O]],MATCH(ROUND(MIN(SUM(DT$4,$O138/1000),SUM($O138,DT$4/1000)),3),CMB[[Cmb_ID]:[Cmb_ID]],0),SUM(N(DT$1),N($R138),1)),CHOOSE(AC[[M]:[M]],1,0,1,AC[[DB]:[DB]])),PRODUCT(SUM(ROUND(AVERAGE(VALUE(DT$3),VALUE($P138)),0),CHOOSE(IF(OR(DT$1,$R138),4,INDEX(CMB[[Res_Rare]:[Res_Rare]],MATCH(ROUND(MIN(SUM(DT$4,$O138/1000),SUM($O138,DT$4/1000)),3),CMB[[Cmb_ID]:[Cmb_ID]],0))),-1,-1,0,0)),IF(OR(DT$1,$R138),4,INDEX(CMB[[Cmb_Rare]:[Cmb_Rare]],MATCH(ROUND(MIN(SUM(DT$4,$O138/1000),SUM($O138,DT$4/1000)),3),CMB[[Cmb_ID]:[Cmb_ID]],0))),CHOOSE(AC[[M]:[M]],2,1,1,SUM(AC[[AB]:[DB]])))),""))</f>
        <v/>
      </c>
      <c r="DU138" t="str">
        <f>IF(OR(DU$5="",$S138=""),"",IFERROR(SUM(PRODUCT(INDEX(CMB[[BA_0O]:[BA_2O]],MATCH(ROUND(MIN(SUM(DU$4,$O138/1000),SUM($O138,DU$4/1000)),3),CMB[[Cmb_ID]:[Cmb_ID]],0),SUM(N(DU$1),N($R138),1)),CHOOSE(AC[[M]:[M]],1,1,0,AC[[AB]:[AB]])),PRODUCT(INDEX(CMB[[BD_0O]:[BD_2O]],MATCH(ROUND(MIN(SUM(DU$4,$O138/1000),SUM($O138,DU$4/1000)),3),CMB[[Cmb_ID]:[Cmb_ID]],0),SUM(N(DU$1),N($R138),1)),CHOOSE(AC[[M]:[M]],1,0,1,AC[[DB]:[DB]])),PRODUCT(SUM(ROUND(AVERAGE(VALUE(DU$3),VALUE($P138)),0),CHOOSE(IF(OR(DU$1,$R138),4,INDEX(CMB[[Res_Rare]:[Res_Rare]],MATCH(ROUND(MIN(SUM(DU$4,$O138/1000),SUM($O138,DU$4/1000)),3),CMB[[Cmb_ID]:[Cmb_ID]],0))),-1,-1,0,0)),IF(OR(DU$1,$R138),4,INDEX(CMB[[Cmb_Rare]:[Cmb_Rare]],MATCH(ROUND(MIN(SUM(DU$4,$O138/1000),SUM($O138,DU$4/1000)),3),CMB[[Cmb_ID]:[Cmb_ID]],0))),CHOOSE(AC[[M]:[M]],2,1,1,SUM(AC[[AB]:[DB]])))),""))</f>
        <v/>
      </c>
      <c r="DV138" t="str">
        <f>IF(OR(DV$5="",$S138=""),"",IFERROR(SUM(PRODUCT(INDEX(CMB[[BA_0O]:[BA_2O]],MATCH(ROUND(MIN(SUM(DV$4,$O138/1000),SUM($O138,DV$4/1000)),3),CMB[[Cmb_ID]:[Cmb_ID]],0),SUM(N(DV$1),N($R138),1)),CHOOSE(AC[[M]:[M]],1,1,0,AC[[AB]:[AB]])),PRODUCT(INDEX(CMB[[BD_0O]:[BD_2O]],MATCH(ROUND(MIN(SUM(DV$4,$O138/1000),SUM($O138,DV$4/1000)),3),CMB[[Cmb_ID]:[Cmb_ID]],0),SUM(N(DV$1),N($R138),1)),CHOOSE(AC[[M]:[M]],1,0,1,AC[[DB]:[DB]])),PRODUCT(SUM(ROUND(AVERAGE(VALUE(DV$3),VALUE($P138)),0),CHOOSE(IF(OR(DV$1,$R138),4,INDEX(CMB[[Res_Rare]:[Res_Rare]],MATCH(ROUND(MIN(SUM(DV$4,$O138/1000),SUM($O138,DV$4/1000)),3),CMB[[Cmb_ID]:[Cmb_ID]],0))),-1,-1,0,0)),IF(OR(DV$1,$R138),4,INDEX(CMB[[Cmb_Rare]:[Cmb_Rare]],MATCH(ROUND(MIN(SUM(DV$4,$O138/1000),SUM($O138,DV$4/1000)),3),CMB[[Cmb_ID]:[Cmb_ID]],0))),CHOOSE(AC[[M]:[M]],2,1,1,SUM(AC[[AB]:[DB]])))),""))</f>
        <v/>
      </c>
      <c r="DW138" t="str">
        <f>IF(OR(DW$5="",$S138=""),"",IFERROR(SUM(PRODUCT(INDEX(CMB[[BA_0O]:[BA_2O]],MATCH(ROUND(MIN(SUM(DW$4,$O138/1000),SUM($O138,DW$4/1000)),3),CMB[[Cmb_ID]:[Cmb_ID]],0),SUM(N(DW$1),N($R138),1)),CHOOSE(AC[[M]:[M]],1,1,0,AC[[AB]:[AB]])),PRODUCT(INDEX(CMB[[BD_0O]:[BD_2O]],MATCH(ROUND(MIN(SUM(DW$4,$O138/1000),SUM($O138,DW$4/1000)),3),CMB[[Cmb_ID]:[Cmb_ID]],0),SUM(N(DW$1),N($R138),1)),CHOOSE(AC[[M]:[M]],1,0,1,AC[[DB]:[DB]])),PRODUCT(SUM(ROUND(AVERAGE(VALUE(DW$3),VALUE($P138)),0),CHOOSE(IF(OR(DW$1,$R138),4,INDEX(CMB[[Res_Rare]:[Res_Rare]],MATCH(ROUND(MIN(SUM(DW$4,$O138/1000),SUM($O138,DW$4/1000)),3),CMB[[Cmb_ID]:[Cmb_ID]],0))),-1,-1,0,0)),IF(OR(DW$1,$R138),4,INDEX(CMB[[Cmb_Rare]:[Cmb_Rare]],MATCH(ROUND(MIN(SUM(DW$4,$O138/1000),SUM($O138,DW$4/1000)),3),CMB[[Cmb_ID]:[Cmb_ID]],0))),CHOOSE(AC[[M]:[M]],2,1,1,SUM(AC[[AB]:[DB]])))),""))</f>
        <v/>
      </c>
      <c r="DX138" t="str">
        <f>IF(OR(DX$5="",$S138=""),"",IFERROR(SUM(PRODUCT(INDEX(CMB[[BA_0O]:[BA_2O]],MATCH(ROUND(MIN(SUM(DX$4,$O138/1000),SUM($O138,DX$4/1000)),3),CMB[[Cmb_ID]:[Cmb_ID]],0),SUM(N(DX$1),N($R138),1)),CHOOSE(AC[[M]:[M]],1,1,0,AC[[AB]:[AB]])),PRODUCT(INDEX(CMB[[BD_0O]:[BD_2O]],MATCH(ROUND(MIN(SUM(DX$4,$O138/1000),SUM($O138,DX$4/1000)),3),CMB[[Cmb_ID]:[Cmb_ID]],0),SUM(N(DX$1),N($R138),1)),CHOOSE(AC[[M]:[M]],1,0,1,AC[[DB]:[DB]])),PRODUCT(SUM(ROUND(AVERAGE(VALUE(DX$3),VALUE($P138)),0),CHOOSE(IF(OR(DX$1,$R138),4,INDEX(CMB[[Res_Rare]:[Res_Rare]],MATCH(ROUND(MIN(SUM(DX$4,$O138/1000),SUM($O138,DX$4/1000)),3),CMB[[Cmb_ID]:[Cmb_ID]],0))),-1,-1,0,0)),IF(OR(DX$1,$R138),4,INDEX(CMB[[Cmb_Rare]:[Cmb_Rare]],MATCH(ROUND(MIN(SUM(DX$4,$O138/1000),SUM($O138,DX$4/1000)),3),CMB[[Cmb_ID]:[Cmb_ID]],0))),CHOOSE(AC[[M]:[M]],2,1,1,SUM(AC[[AB]:[DB]])))),""))</f>
        <v/>
      </c>
      <c r="DY138" t="str">
        <f>IF(OR(DY$5="",$S138=""),"",IFERROR(SUM(PRODUCT(INDEX(CMB[[BA_0O]:[BA_2O]],MATCH(ROUND(MIN(SUM(DY$4,$O138/1000),SUM($O138,DY$4/1000)),3),CMB[[Cmb_ID]:[Cmb_ID]],0),SUM(N(DY$1),N($R138),1)),CHOOSE(AC[[M]:[M]],1,1,0,AC[[AB]:[AB]])),PRODUCT(INDEX(CMB[[BD_0O]:[BD_2O]],MATCH(ROUND(MIN(SUM(DY$4,$O138/1000),SUM($O138,DY$4/1000)),3),CMB[[Cmb_ID]:[Cmb_ID]],0),SUM(N(DY$1),N($R138),1)),CHOOSE(AC[[M]:[M]],1,0,1,AC[[DB]:[DB]])),PRODUCT(SUM(ROUND(AVERAGE(VALUE(DY$3),VALUE($P138)),0),CHOOSE(IF(OR(DY$1,$R138),4,INDEX(CMB[[Res_Rare]:[Res_Rare]],MATCH(ROUND(MIN(SUM(DY$4,$O138/1000),SUM($O138,DY$4/1000)),3),CMB[[Cmb_ID]:[Cmb_ID]],0))),-1,-1,0,0)),IF(OR(DY$1,$R138),4,INDEX(CMB[[Cmb_Rare]:[Cmb_Rare]],MATCH(ROUND(MIN(SUM(DY$4,$O138/1000),SUM($O138,DY$4/1000)),3),CMB[[Cmb_ID]:[Cmb_ID]],0))),CHOOSE(AC[[M]:[M]],2,1,1,SUM(AC[[AB]:[DB]])))),""))</f>
        <v/>
      </c>
      <c r="DZ138" t="str">
        <f>IF(OR(DZ$5="",$S138=""),"",IFERROR(SUM(PRODUCT(INDEX(CMB[[BA_0O]:[BA_2O]],MATCH(ROUND(MIN(SUM(DZ$4,$O138/1000),SUM($O138,DZ$4/1000)),3),CMB[[Cmb_ID]:[Cmb_ID]],0),SUM(N(DZ$1),N($R138),1)),CHOOSE(AC[[M]:[M]],1,1,0,AC[[AB]:[AB]])),PRODUCT(INDEX(CMB[[BD_0O]:[BD_2O]],MATCH(ROUND(MIN(SUM(DZ$4,$O138/1000),SUM($O138,DZ$4/1000)),3),CMB[[Cmb_ID]:[Cmb_ID]],0),SUM(N(DZ$1),N($R138),1)),CHOOSE(AC[[M]:[M]],1,0,1,AC[[DB]:[DB]])),PRODUCT(SUM(ROUND(AVERAGE(VALUE(DZ$3),VALUE($P138)),0),CHOOSE(IF(OR(DZ$1,$R138),4,INDEX(CMB[[Res_Rare]:[Res_Rare]],MATCH(ROUND(MIN(SUM(DZ$4,$O138/1000),SUM($O138,DZ$4/1000)),3),CMB[[Cmb_ID]:[Cmb_ID]],0))),-1,-1,0,0)),IF(OR(DZ$1,$R138),4,INDEX(CMB[[Cmb_Rare]:[Cmb_Rare]],MATCH(ROUND(MIN(SUM(DZ$4,$O138/1000),SUM($O138,DZ$4/1000)),3),CMB[[Cmb_ID]:[Cmb_ID]],0))),CHOOSE(AC[[M]:[M]],2,1,1,SUM(AC[[AB]:[DB]])))),""))</f>
        <v/>
      </c>
      <c r="EA138" t="str">
        <f>IF(OR(EA$5="",$S138=""),"",IFERROR(SUM(PRODUCT(INDEX(CMB[[BA_0O]:[BA_2O]],MATCH(ROUND(MIN(SUM(EA$4,$O138/1000),SUM($O138,EA$4/1000)),3),CMB[[Cmb_ID]:[Cmb_ID]],0),SUM(N(EA$1),N($R138),1)),CHOOSE(AC[[M]:[M]],1,1,0,AC[[AB]:[AB]])),PRODUCT(INDEX(CMB[[BD_0O]:[BD_2O]],MATCH(ROUND(MIN(SUM(EA$4,$O138/1000),SUM($O138,EA$4/1000)),3),CMB[[Cmb_ID]:[Cmb_ID]],0),SUM(N(EA$1),N($R138),1)),CHOOSE(AC[[M]:[M]],1,0,1,AC[[DB]:[DB]])),PRODUCT(SUM(ROUND(AVERAGE(VALUE(EA$3),VALUE($P138)),0),CHOOSE(IF(OR(EA$1,$R138),4,INDEX(CMB[[Res_Rare]:[Res_Rare]],MATCH(ROUND(MIN(SUM(EA$4,$O138/1000),SUM($O138,EA$4/1000)),3),CMB[[Cmb_ID]:[Cmb_ID]],0))),-1,-1,0,0)),IF(OR(EA$1,$R138),4,INDEX(CMB[[Cmb_Rare]:[Cmb_Rare]],MATCH(ROUND(MIN(SUM(EA$4,$O138/1000),SUM($O138,EA$4/1000)),3),CMB[[Cmb_ID]:[Cmb_ID]],0))),CHOOSE(AC[[M]:[M]],2,1,1,SUM(AC[[AB]:[DB]])))),""))</f>
        <v/>
      </c>
      <c r="EB138" t="str">
        <f>IF(OR(EB$5="",$S138=""),"",IFERROR(SUM(PRODUCT(INDEX(CMB[[BA_0O]:[BA_2O]],MATCH(ROUND(MIN(SUM(EB$4,$O138/1000),SUM($O138,EB$4/1000)),3),CMB[[Cmb_ID]:[Cmb_ID]],0),SUM(N(EB$1),N($R138),1)),CHOOSE(AC[[M]:[M]],1,1,0,AC[[AB]:[AB]])),PRODUCT(INDEX(CMB[[BD_0O]:[BD_2O]],MATCH(ROUND(MIN(SUM(EB$4,$O138/1000),SUM($O138,EB$4/1000)),3),CMB[[Cmb_ID]:[Cmb_ID]],0),SUM(N(EB$1),N($R138),1)),CHOOSE(AC[[M]:[M]],1,0,1,AC[[DB]:[DB]])),PRODUCT(SUM(ROUND(AVERAGE(VALUE(EB$3),VALUE($P138)),0),CHOOSE(IF(OR(EB$1,$R138),4,INDEX(CMB[[Res_Rare]:[Res_Rare]],MATCH(ROUND(MIN(SUM(EB$4,$O138/1000),SUM($O138,EB$4/1000)),3),CMB[[Cmb_ID]:[Cmb_ID]],0))),-1,-1,0,0)),IF(OR(EB$1,$R138),4,INDEX(CMB[[Cmb_Rare]:[Cmb_Rare]],MATCH(ROUND(MIN(SUM(EB$4,$O138/1000),SUM($O138,EB$4/1000)),3),CMB[[Cmb_ID]:[Cmb_ID]],0))),CHOOSE(AC[[M]:[M]],2,1,1,SUM(AC[[AB]:[DB]])))),""))</f>
        <v/>
      </c>
      <c r="EC138" t="str">
        <f>IF(OR(EC$5="",$S138=""),"",IFERROR(SUM(PRODUCT(INDEX(CMB[[BA_0O]:[BA_2O]],MATCH(ROUND(MIN(SUM(EC$4,$O138/1000),SUM($O138,EC$4/1000)),3),CMB[[Cmb_ID]:[Cmb_ID]],0),SUM(N(EC$1),N($R138),1)),CHOOSE(AC[[M]:[M]],1,1,0,AC[[AB]:[AB]])),PRODUCT(INDEX(CMB[[BD_0O]:[BD_2O]],MATCH(ROUND(MIN(SUM(EC$4,$O138/1000),SUM($O138,EC$4/1000)),3),CMB[[Cmb_ID]:[Cmb_ID]],0),SUM(N(EC$1),N($R138),1)),CHOOSE(AC[[M]:[M]],1,0,1,AC[[DB]:[DB]])),PRODUCT(SUM(ROUND(AVERAGE(VALUE(EC$3),VALUE($P138)),0),CHOOSE(IF(OR(EC$1,$R138),4,INDEX(CMB[[Res_Rare]:[Res_Rare]],MATCH(ROUND(MIN(SUM(EC$4,$O138/1000),SUM($O138,EC$4/1000)),3),CMB[[Cmb_ID]:[Cmb_ID]],0))),-1,-1,0,0)),IF(OR(EC$1,$R138),4,INDEX(CMB[[Cmb_Rare]:[Cmb_Rare]],MATCH(ROUND(MIN(SUM(EC$4,$O138/1000),SUM($O138,EC$4/1000)),3),CMB[[Cmb_ID]:[Cmb_ID]],0))),CHOOSE(AC[[M]:[M]],2,1,1,SUM(AC[[AB]:[DB]])))),""))</f>
        <v/>
      </c>
      <c r="ED138" t="str">
        <f>IF(OR(ED$5="",$S138=""),"",IFERROR(SUM(PRODUCT(INDEX(CMB[[BA_0O]:[BA_2O]],MATCH(ROUND(MIN(SUM(ED$4,$O138/1000),SUM($O138,ED$4/1000)),3),CMB[[Cmb_ID]:[Cmb_ID]],0),SUM(N(ED$1),N($R138),1)),CHOOSE(AC[[M]:[M]],1,1,0,AC[[AB]:[AB]])),PRODUCT(INDEX(CMB[[BD_0O]:[BD_2O]],MATCH(ROUND(MIN(SUM(ED$4,$O138/1000),SUM($O138,ED$4/1000)),3),CMB[[Cmb_ID]:[Cmb_ID]],0),SUM(N(ED$1),N($R138),1)),CHOOSE(AC[[M]:[M]],1,0,1,AC[[DB]:[DB]])),PRODUCT(SUM(ROUND(AVERAGE(VALUE(ED$3),VALUE($P138)),0),CHOOSE(IF(OR(ED$1,$R138),4,INDEX(CMB[[Res_Rare]:[Res_Rare]],MATCH(ROUND(MIN(SUM(ED$4,$O138/1000),SUM($O138,ED$4/1000)),3),CMB[[Cmb_ID]:[Cmb_ID]],0))),-1,-1,0,0)),IF(OR(ED$1,$R138),4,INDEX(CMB[[Cmb_Rare]:[Cmb_Rare]],MATCH(ROUND(MIN(SUM(ED$4,$O138/1000),SUM($O138,ED$4/1000)),3),CMB[[Cmb_ID]:[Cmb_ID]],0))),CHOOSE(AC[[M]:[M]],2,1,1,SUM(AC[[AB]:[DB]])))),""))</f>
        <v/>
      </c>
      <c r="EE138" t="str">
        <f>IF(OR(EE$5="",$S138=""),"",IFERROR(SUM(PRODUCT(INDEX(CMB[[BA_0O]:[BA_2O]],MATCH(ROUND(MIN(SUM(EE$4,$O138/1000),SUM($O138,EE$4/1000)),3),CMB[[Cmb_ID]:[Cmb_ID]],0),SUM(N(EE$1),N($R138),1)),CHOOSE(AC[[M]:[M]],1,1,0,AC[[AB]:[AB]])),PRODUCT(INDEX(CMB[[BD_0O]:[BD_2O]],MATCH(ROUND(MIN(SUM(EE$4,$O138/1000),SUM($O138,EE$4/1000)),3),CMB[[Cmb_ID]:[Cmb_ID]],0),SUM(N(EE$1),N($R138),1)),CHOOSE(AC[[M]:[M]],1,0,1,AC[[DB]:[DB]])),PRODUCT(SUM(ROUND(AVERAGE(VALUE(EE$3),VALUE($P138)),0),CHOOSE(IF(OR(EE$1,$R138),4,INDEX(CMB[[Res_Rare]:[Res_Rare]],MATCH(ROUND(MIN(SUM(EE$4,$O138/1000),SUM($O138,EE$4/1000)),3),CMB[[Cmb_ID]:[Cmb_ID]],0))),-1,-1,0,0)),IF(OR(EE$1,$R138),4,INDEX(CMB[[Cmb_Rare]:[Cmb_Rare]],MATCH(ROUND(MIN(SUM(EE$4,$O138/1000),SUM($O138,EE$4/1000)),3),CMB[[Cmb_ID]:[Cmb_ID]],0))),CHOOSE(AC[[M]:[M]],2,1,1,SUM(AC[[AB]:[DB]])))),""))</f>
        <v/>
      </c>
      <c r="EF138" t="str">
        <f>IF(OR(EF$5="",$S138=""),"",IFERROR(SUM(PRODUCT(INDEX(CMB[[BA_0O]:[BA_2O]],MATCH(ROUND(MIN(SUM(EF$4,$O138/1000),SUM($O138,EF$4/1000)),3),CMB[[Cmb_ID]:[Cmb_ID]],0),SUM(N(EF$1),N($R138),1)),CHOOSE(AC[[M]:[M]],1,1,0,AC[[AB]:[AB]])),PRODUCT(INDEX(CMB[[BD_0O]:[BD_2O]],MATCH(ROUND(MIN(SUM(EF$4,$O138/1000),SUM($O138,EF$4/1000)),3),CMB[[Cmb_ID]:[Cmb_ID]],0),SUM(N(EF$1),N($R138),1)),CHOOSE(AC[[M]:[M]],1,0,1,AC[[DB]:[DB]])),PRODUCT(SUM(ROUND(AVERAGE(VALUE(EF$3),VALUE($P138)),0),CHOOSE(IF(OR(EF$1,$R138),4,INDEX(CMB[[Res_Rare]:[Res_Rare]],MATCH(ROUND(MIN(SUM(EF$4,$O138/1000),SUM($O138,EF$4/1000)),3),CMB[[Cmb_ID]:[Cmb_ID]],0))),-1,-1,0,0)),IF(OR(EF$1,$R138),4,INDEX(CMB[[Cmb_Rare]:[Cmb_Rare]],MATCH(ROUND(MIN(SUM(EF$4,$O138/1000),SUM($O138,EF$4/1000)),3),CMB[[Cmb_ID]:[Cmb_ID]],0))),CHOOSE(AC[[M]:[M]],2,1,1,SUM(AC[[AB]:[DB]])))),""))</f>
        <v/>
      </c>
      <c r="EG138" t="str">
        <f>IF(OR(EG$5="",$S138=""),"",IFERROR(SUM(PRODUCT(INDEX(CMB[[BA_0O]:[BA_2O]],MATCH(ROUND(MIN(SUM(EG$4,$O138/1000),SUM($O138,EG$4/1000)),3),CMB[[Cmb_ID]:[Cmb_ID]],0),SUM(N(EG$1),N($R138),1)),CHOOSE(AC[[M]:[M]],1,1,0,AC[[AB]:[AB]])),PRODUCT(INDEX(CMB[[BD_0O]:[BD_2O]],MATCH(ROUND(MIN(SUM(EG$4,$O138/1000),SUM($O138,EG$4/1000)),3),CMB[[Cmb_ID]:[Cmb_ID]],0),SUM(N(EG$1),N($R138),1)),CHOOSE(AC[[M]:[M]],1,0,1,AC[[DB]:[DB]])),PRODUCT(SUM(ROUND(AVERAGE(VALUE(EG$3),VALUE($P138)),0),CHOOSE(IF(OR(EG$1,$R138),4,INDEX(CMB[[Res_Rare]:[Res_Rare]],MATCH(ROUND(MIN(SUM(EG$4,$O138/1000),SUM($O138,EG$4/1000)),3),CMB[[Cmb_ID]:[Cmb_ID]],0))),-1,-1,0,0)),IF(OR(EG$1,$R138),4,INDEX(CMB[[Cmb_Rare]:[Cmb_Rare]],MATCH(ROUND(MIN(SUM(EG$4,$O138/1000),SUM($O138,EG$4/1000)),3),CMB[[Cmb_ID]:[Cmb_ID]],0))),CHOOSE(AC[[M]:[M]],2,1,1,SUM(AC[[AB]:[DB]])))),""))</f>
        <v/>
      </c>
      <c r="EH138" t="str">
        <f>IF(OR(EH$5="",$S138=""),"",IFERROR(SUM(PRODUCT(INDEX(CMB[[BA_0O]:[BA_2O]],MATCH(ROUND(MIN(SUM(EH$4,$O138/1000),SUM($O138,EH$4/1000)),3),CMB[[Cmb_ID]:[Cmb_ID]],0),SUM(N(EH$1),N($R138),1)),CHOOSE(AC[[M]:[M]],1,1,0,AC[[AB]:[AB]])),PRODUCT(INDEX(CMB[[BD_0O]:[BD_2O]],MATCH(ROUND(MIN(SUM(EH$4,$O138/1000),SUM($O138,EH$4/1000)),3),CMB[[Cmb_ID]:[Cmb_ID]],0),SUM(N(EH$1),N($R138),1)),CHOOSE(AC[[M]:[M]],1,0,1,AC[[DB]:[DB]])),PRODUCT(SUM(ROUND(AVERAGE(VALUE(EH$3),VALUE($P138)),0),CHOOSE(IF(OR(EH$1,$R138),4,INDEX(CMB[[Res_Rare]:[Res_Rare]],MATCH(ROUND(MIN(SUM(EH$4,$O138/1000),SUM($O138,EH$4/1000)),3),CMB[[Cmb_ID]:[Cmb_ID]],0))),-1,-1,0,0)),IF(OR(EH$1,$R138),4,INDEX(CMB[[Cmb_Rare]:[Cmb_Rare]],MATCH(ROUND(MIN(SUM(EH$4,$O138/1000),SUM($O138,EH$4/1000)),3),CMB[[Cmb_ID]:[Cmb_ID]],0))),CHOOSE(AC[[M]:[M]],2,1,1,SUM(AC[[AB]:[DB]])))),""))</f>
        <v/>
      </c>
      <c r="EI138" t="str">
        <f>IF(OR(EI$5="",$S138=""),"",IFERROR(SUM(PRODUCT(INDEX(CMB[[BA_0O]:[BA_2O]],MATCH(ROUND(MIN(SUM(EI$4,$O138/1000),SUM($O138,EI$4/1000)),3),CMB[[Cmb_ID]:[Cmb_ID]],0),SUM(N(EI$1),N($R138),1)),CHOOSE(AC[[M]:[M]],1,1,0,AC[[AB]:[AB]])),PRODUCT(INDEX(CMB[[BD_0O]:[BD_2O]],MATCH(ROUND(MIN(SUM(EI$4,$O138/1000),SUM($O138,EI$4/1000)),3),CMB[[Cmb_ID]:[Cmb_ID]],0),SUM(N(EI$1),N($R138),1)),CHOOSE(AC[[M]:[M]],1,0,1,AC[[DB]:[DB]])),PRODUCT(SUM(ROUND(AVERAGE(VALUE(EI$3),VALUE($P138)),0),CHOOSE(IF(OR(EI$1,$R138),4,INDEX(CMB[[Res_Rare]:[Res_Rare]],MATCH(ROUND(MIN(SUM(EI$4,$O138/1000),SUM($O138,EI$4/1000)),3),CMB[[Cmb_ID]:[Cmb_ID]],0))),-1,-1,0,0)),IF(OR(EI$1,$R138),4,INDEX(CMB[[Cmb_Rare]:[Cmb_Rare]],MATCH(ROUND(MIN(SUM(EI$4,$O138/1000),SUM($O138,EI$4/1000)),3),CMB[[Cmb_ID]:[Cmb_ID]],0))),CHOOSE(AC[[M]:[M]],2,1,1,SUM(AC[[AB]:[DB]])))),""))</f>
        <v/>
      </c>
      <c r="EJ138" t="str">
        <f>IF(OR(EJ$5="",$S138=""),"",IFERROR(SUM(PRODUCT(INDEX(CMB[[BA_0O]:[BA_2O]],MATCH(ROUND(MIN(SUM(EJ$4,$O138/1000),SUM($O138,EJ$4/1000)),3),CMB[[Cmb_ID]:[Cmb_ID]],0),SUM(N(EJ$1),N($R138),1)),CHOOSE(AC[[M]:[M]],1,1,0,AC[[AB]:[AB]])),PRODUCT(INDEX(CMB[[BD_0O]:[BD_2O]],MATCH(ROUND(MIN(SUM(EJ$4,$O138/1000),SUM($O138,EJ$4/1000)),3),CMB[[Cmb_ID]:[Cmb_ID]],0),SUM(N(EJ$1),N($R138),1)),CHOOSE(AC[[M]:[M]],1,0,1,AC[[DB]:[DB]])),PRODUCT(SUM(ROUND(AVERAGE(VALUE(EJ$3),VALUE($P138)),0),CHOOSE(IF(OR(EJ$1,$R138),4,INDEX(CMB[[Res_Rare]:[Res_Rare]],MATCH(ROUND(MIN(SUM(EJ$4,$O138/1000),SUM($O138,EJ$4/1000)),3),CMB[[Cmb_ID]:[Cmb_ID]],0))),-1,-1,0,0)),IF(OR(EJ$1,$R138),4,INDEX(CMB[[Cmb_Rare]:[Cmb_Rare]],MATCH(ROUND(MIN(SUM(EJ$4,$O138/1000),SUM($O138,EJ$4/1000)),3),CMB[[Cmb_ID]:[Cmb_ID]],0))),CHOOSE(AC[[M]:[M]],2,1,1,SUM(AC[[AB]:[DB]])))),""))</f>
        <v/>
      </c>
      <c r="EK138" t="str">
        <f>IF(OR(EK$5="",$S138=""),"",IFERROR(SUM(PRODUCT(INDEX(CMB[[BA_0O]:[BA_2O]],MATCH(ROUND(MIN(SUM(EK$4,$O138/1000),SUM($O138,EK$4/1000)),3),CMB[[Cmb_ID]:[Cmb_ID]],0),SUM(N(EK$1),N($R138),1)),CHOOSE(AC[[M]:[M]],1,1,0,AC[[AB]:[AB]])),PRODUCT(INDEX(CMB[[BD_0O]:[BD_2O]],MATCH(ROUND(MIN(SUM(EK$4,$O138/1000),SUM($O138,EK$4/1000)),3),CMB[[Cmb_ID]:[Cmb_ID]],0),SUM(N(EK$1),N($R138),1)),CHOOSE(AC[[M]:[M]],1,0,1,AC[[DB]:[DB]])),PRODUCT(SUM(ROUND(AVERAGE(VALUE(EK$3),VALUE($P138)),0),CHOOSE(IF(OR(EK$1,$R138),4,INDEX(CMB[[Res_Rare]:[Res_Rare]],MATCH(ROUND(MIN(SUM(EK$4,$O138/1000),SUM($O138,EK$4/1000)),3),CMB[[Cmb_ID]:[Cmb_ID]],0))),-1,-1,0,0)),IF(OR(EK$1,$R138),4,INDEX(CMB[[Cmb_Rare]:[Cmb_Rare]],MATCH(ROUND(MIN(SUM(EK$4,$O138/1000),SUM($O138,EK$4/1000)),3),CMB[[Cmb_ID]:[Cmb_ID]],0))),CHOOSE(AC[[M]:[M]],2,1,1,SUM(AC[[AB]:[DB]])))),""))</f>
        <v/>
      </c>
      <c r="EL138" t="str">
        <f>IF(OR(EL$5="",$S138=""),"",IFERROR(SUM(PRODUCT(INDEX(CMB[[BA_0O]:[BA_2O]],MATCH(ROUND(MIN(SUM(EL$4,$O138/1000),SUM($O138,EL$4/1000)),3),CMB[[Cmb_ID]:[Cmb_ID]],0),SUM(N(EL$1),N($R138),1)),CHOOSE(AC[[M]:[M]],1,1,0,AC[[AB]:[AB]])),PRODUCT(INDEX(CMB[[BD_0O]:[BD_2O]],MATCH(ROUND(MIN(SUM(EL$4,$O138/1000),SUM($O138,EL$4/1000)),3),CMB[[Cmb_ID]:[Cmb_ID]],0),SUM(N(EL$1),N($R138),1)),CHOOSE(AC[[M]:[M]],1,0,1,AC[[DB]:[DB]])),PRODUCT(SUM(ROUND(AVERAGE(VALUE(EL$3),VALUE($P138)),0),CHOOSE(IF(OR(EL$1,$R138),4,INDEX(CMB[[Res_Rare]:[Res_Rare]],MATCH(ROUND(MIN(SUM(EL$4,$O138/1000),SUM($O138,EL$4/1000)),3),CMB[[Cmb_ID]:[Cmb_ID]],0))),-1,-1,0,0)),IF(OR(EL$1,$R138),4,INDEX(CMB[[Cmb_Rare]:[Cmb_Rare]],MATCH(ROUND(MIN(SUM(EL$4,$O138/1000),SUM($O138,EL$4/1000)),3),CMB[[Cmb_ID]:[Cmb_ID]],0))),CHOOSE(AC[[M]:[M]],2,1,1,SUM(AC[[AB]:[DB]])))),""))</f>
        <v/>
      </c>
      <c r="EM138" t="str">
        <f>IF(OR(EM$5="",$S138=""),"",IFERROR(SUM(PRODUCT(INDEX(CMB[[BA_0O]:[BA_2O]],MATCH(ROUND(MIN(SUM(EM$4,$O138/1000),SUM($O138,EM$4/1000)),3),CMB[[Cmb_ID]:[Cmb_ID]],0),SUM(N(EM$1),N($R138),1)),CHOOSE(AC[[M]:[M]],1,1,0,AC[[AB]:[AB]])),PRODUCT(INDEX(CMB[[BD_0O]:[BD_2O]],MATCH(ROUND(MIN(SUM(EM$4,$O138/1000),SUM($O138,EM$4/1000)),3),CMB[[Cmb_ID]:[Cmb_ID]],0),SUM(N(EM$1),N($R138),1)),CHOOSE(AC[[M]:[M]],1,0,1,AC[[DB]:[DB]])),PRODUCT(SUM(ROUND(AVERAGE(VALUE(EM$3),VALUE($P138)),0),CHOOSE(IF(OR(EM$1,$R138),4,INDEX(CMB[[Res_Rare]:[Res_Rare]],MATCH(ROUND(MIN(SUM(EM$4,$O138/1000),SUM($O138,EM$4/1000)),3),CMB[[Cmb_ID]:[Cmb_ID]],0))),-1,-1,0,0)),IF(OR(EM$1,$R138),4,INDEX(CMB[[Cmb_Rare]:[Cmb_Rare]],MATCH(ROUND(MIN(SUM(EM$4,$O138/1000),SUM($O138,EM$4/1000)),3),CMB[[Cmb_ID]:[Cmb_ID]],0))),CHOOSE(AC[[M]:[M]],2,1,1,SUM(AC[[AB]:[DB]])))),""))</f>
        <v/>
      </c>
      <c r="EN138" t="str">
        <f>IF(OR(EN$5="",$S138=""),"",IFERROR(SUM(PRODUCT(INDEX(CMB[[BA_0O]:[BA_2O]],MATCH(ROUND(MIN(SUM(EN$4,$O138/1000),SUM($O138,EN$4/1000)),3),CMB[[Cmb_ID]:[Cmb_ID]],0),SUM(N(EN$1),N($R138),1)),CHOOSE(AC[[M]:[M]],1,1,0,AC[[AB]:[AB]])),PRODUCT(INDEX(CMB[[BD_0O]:[BD_2O]],MATCH(ROUND(MIN(SUM(EN$4,$O138/1000),SUM($O138,EN$4/1000)),3),CMB[[Cmb_ID]:[Cmb_ID]],0),SUM(N(EN$1),N($R138),1)),CHOOSE(AC[[M]:[M]],1,0,1,AC[[DB]:[DB]])),PRODUCT(SUM(ROUND(AVERAGE(VALUE(EN$3),VALUE($P138)),0),CHOOSE(IF(OR(EN$1,$R138),4,INDEX(CMB[[Res_Rare]:[Res_Rare]],MATCH(ROUND(MIN(SUM(EN$4,$O138/1000),SUM($O138,EN$4/1000)),3),CMB[[Cmb_ID]:[Cmb_ID]],0))),-1,-1,0,0)),IF(OR(EN$1,$R138),4,INDEX(CMB[[Cmb_Rare]:[Cmb_Rare]],MATCH(ROUND(MIN(SUM(EN$4,$O138/1000),SUM($O138,EN$4/1000)),3),CMB[[Cmb_ID]:[Cmb_ID]],0))),CHOOSE(AC[[M]:[M]],2,1,1,SUM(AC[[AB]:[DB]])))),""))</f>
        <v/>
      </c>
      <c r="EO138" t="str">
        <f>IF(OR(EO$5="",$S138=""),"",IFERROR(SUM(PRODUCT(INDEX(CMB[[BA_0O]:[BA_2O]],MATCH(ROUND(MIN(SUM(EO$4,$O138/1000),SUM($O138,EO$4/1000)),3),CMB[[Cmb_ID]:[Cmb_ID]],0),SUM(N(EO$1),N($R138),1)),CHOOSE(AC[[M]:[M]],1,1,0,AC[[AB]:[AB]])),PRODUCT(INDEX(CMB[[BD_0O]:[BD_2O]],MATCH(ROUND(MIN(SUM(EO$4,$O138/1000),SUM($O138,EO$4/1000)),3),CMB[[Cmb_ID]:[Cmb_ID]],0),SUM(N(EO$1),N($R138),1)),CHOOSE(AC[[M]:[M]],1,0,1,AC[[DB]:[DB]])),PRODUCT(SUM(ROUND(AVERAGE(VALUE(EO$3),VALUE($P138)),0),CHOOSE(IF(OR(EO$1,$R138),4,INDEX(CMB[[Res_Rare]:[Res_Rare]],MATCH(ROUND(MIN(SUM(EO$4,$O138/1000),SUM($O138,EO$4/1000)),3),CMB[[Cmb_ID]:[Cmb_ID]],0))),-1,-1,0,0)),IF(OR(EO$1,$R138),4,INDEX(CMB[[Cmb_Rare]:[Cmb_Rare]],MATCH(ROUND(MIN(SUM(EO$4,$O138/1000),SUM($O138,EO$4/1000)),3),CMB[[Cmb_ID]:[Cmb_ID]],0))),CHOOSE(AC[[M]:[M]],2,1,1,SUM(AC[[AB]:[DB]])))),""))</f>
        <v/>
      </c>
      <c r="EP138" t="str">
        <f>IF(OR(EP$5="",$S138=""),"",IFERROR(SUM(PRODUCT(INDEX(CMB[[BA_0O]:[BA_2O]],MATCH(ROUND(MIN(SUM(EP$4,$O138/1000),SUM($O138,EP$4/1000)),3),CMB[[Cmb_ID]:[Cmb_ID]],0),SUM(N(EP$1),N($R138),1)),CHOOSE(AC[[M]:[M]],1,1,0,AC[[AB]:[AB]])),PRODUCT(INDEX(CMB[[BD_0O]:[BD_2O]],MATCH(ROUND(MIN(SUM(EP$4,$O138/1000),SUM($O138,EP$4/1000)),3),CMB[[Cmb_ID]:[Cmb_ID]],0),SUM(N(EP$1),N($R138),1)),CHOOSE(AC[[M]:[M]],1,0,1,AC[[DB]:[DB]])),PRODUCT(SUM(ROUND(AVERAGE(VALUE(EP$3),VALUE($P138)),0),CHOOSE(IF(OR(EP$1,$R138),4,INDEX(CMB[[Res_Rare]:[Res_Rare]],MATCH(ROUND(MIN(SUM(EP$4,$O138/1000),SUM($O138,EP$4/1000)),3),CMB[[Cmb_ID]:[Cmb_ID]],0))),-1,-1,0,0)),IF(OR(EP$1,$R138),4,INDEX(CMB[[Cmb_Rare]:[Cmb_Rare]],MATCH(ROUND(MIN(SUM(EP$4,$O138/1000),SUM($O138,EP$4/1000)),3),CMB[[Cmb_ID]:[Cmb_ID]],0))),CHOOSE(AC[[M]:[M]],2,1,1,SUM(AC[[AB]:[DB]])))),""))</f>
        <v/>
      </c>
      <c r="EQ138" t="str">
        <f>IF(OR(EQ$5="",$S138=""),"",IFERROR(SUM(PRODUCT(INDEX(CMB[[BA_0O]:[BA_2O]],MATCH(ROUND(MIN(SUM(EQ$4,$O138/1000),SUM($O138,EQ$4/1000)),3),CMB[[Cmb_ID]:[Cmb_ID]],0),SUM(N(EQ$1),N($R138),1)),CHOOSE(AC[[M]:[M]],1,1,0,AC[[AB]:[AB]])),PRODUCT(INDEX(CMB[[BD_0O]:[BD_2O]],MATCH(ROUND(MIN(SUM(EQ$4,$O138/1000),SUM($O138,EQ$4/1000)),3),CMB[[Cmb_ID]:[Cmb_ID]],0),SUM(N(EQ$1),N($R138),1)),CHOOSE(AC[[M]:[M]],1,0,1,AC[[DB]:[DB]])),PRODUCT(SUM(ROUND(AVERAGE(VALUE(EQ$3),VALUE($P138)),0),CHOOSE(IF(OR(EQ$1,$R138),4,INDEX(CMB[[Res_Rare]:[Res_Rare]],MATCH(ROUND(MIN(SUM(EQ$4,$O138/1000),SUM($O138,EQ$4/1000)),3),CMB[[Cmb_ID]:[Cmb_ID]],0))),-1,-1,0,0)),IF(OR(EQ$1,$R138),4,INDEX(CMB[[Cmb_Rare]:[Cmb_Rare]],MATCH(ROUND(MIN(SUM(EQ$4,$O138/1000),SUM($O138,EQ$4/1000)),3),CMB[[Cmb_ID]:[Cmb_ID]],0))),CHOOSE(AC[[M]:[M]],2,1,1,SUM(AC[[AB]:[DB]])))),""))</f>
        <v/>
      </c>
      <c r="ER138" t="str">
        <f>IF(OR(ER$5="",$S138=""),"",IFERROR(SUM(PRODUCT(INDEX(CMB[[BA_0O]:[BA_2O]],MATCH(ROUND(MIN(SUM(ER$4,$O138/1000),SUM($O138,ER$4/1000)),3),CMB[[Cmb_ID]:[Cmb_ID]],0),SUM(N(ER$1),N($R138),1)),CHOOSE(AC[[M]:[M]],1,1,0,AC[[AB]:[AB]])),PRODUCT(INDEX(CMB[[BD_0O]:[BD_2O]],MATCH(ROUND(MIN(SUM(ER$4,$O138/1000),SUM($O138,ER$4/1000)),3),CMB[[Cmb_ID]:[Cmb_ID]],0),SUM(N(ER$1),N($R138),1)),CHOOSE(AC[[M]:[M]],1,0,1,AC[[DB]:[DB]])),PRODUCT(SUM(ROUND(AVERAGE(VALUE(ER$3),VALUE($P138)),0),CHOOSE(IF(OR(ER$1,$R138),4,INDEX(CMB[[Res_Rare]:[Res_Rare]],MATCH(ROUND(MIN(SUM(ER$4,$O138/1000),SUM($O138,ER$4/1000)),3),CMB[[Cmb_ID]:[Cmb_ID]],0))),-1,-1,0,0)),IF(OR(ER$1,$R138),4,INDEX(CMB[[Cmb_Rare]:[Cmb_Rare]],MATCH(ROUND(MIN(SUM(ER$4,$O138/1000),SUM($O138,ER$4/1000)),3),CMB[[Cmb_ID]:[Cmb_ID]],0))),CHOOSE(AC[[M]:[M]],2,1,1,SUM(AC[[AB]:[DB]])))),""))</f>
        <v/>
      </c>
      <c r="ES138" t="str">
        <f>IF(OR(ES$5="",$S138=""),"",IFERROR(SUM(PRODUCT(INDEX(CMB[[BA_0O]:[BA_2O]],MATCH(ROUND(MIN(SUM(ES$4,$O138/1000),SUM($O138,ES$4/1000)),3),CMB[[Cmb_ID]:[Cmb_ID]],0),SUM(N(ES$1),N($R138),1)),CHOOSE(AC[[M]:[M]],1,1,0,AC[[AB]:[AB]])),PRODUCT(INDEX(CMB[[BD_0O]:[BD_2O]],MATCH(ROUND(MIN(SUM(ES$4,$O138/1000),SUM($O138,ES$4/1000)),3),CMB[[Cmb_ID]:[Cmb_ID]],0),SUM(N(ES$1),N($R138),1)),CHOOSE(AC[[M]:[M]],1,0,1,AC[[DB]:[DB]])),PRODUCT(SUM(ROUND(AVERAGE(VALUE(ES$3),VALUE($P138)),0),CHOOSE(IF(OR(ES$1,$R138),4,INDEX(CMB[[Res_Rare]:[Res_Rare]],MATCH(ROUND(MIN(SUM(ES$4,$O138/1000),SUM($O138,ES$4/1000)),3),CMB[[Cmb_ID]:[Cmb_ID]],0))),-1,-1,0,0)),IF(OR(ES$1,$R138),4,INDEX(CMB[[Cmb_Rare]:[Cmb_Rare]],MATCH(ROUND(MIN(SUM(ES$4,$O138/1000),SUM($O138,ES$4/1000)),3),CMB[[Cmb_ID]:[Cmb_ID]],0))),CHOOSE(AC[[M]:[M]],2,1,1,SUM(AC[[AB]:[DB]])))),""))</f>
        <v/>
      </c>
      <c r="ET138" t="str">
        <f>IF(OR(ET$5="",$S138=""),"",IFERROR(SUM(PRODUCT(INDEX(CMB[[BA_0O]:[BA_2O]],MATCH(ROUND(MIN(SUM(ET$4,$O138/1000),SUM($O138,ET$4/1000)),3),CMB[[Cmb_ID]:[Cmb_ID]],0),SUM(N(ET$1),N($R138),1)),CHOOSE(AC[[M]:[M]],1,1,0,AC[[AB]:[AB]])),PRODUCT(INDEX(CMB[[BD_0O]:[BD_2O]],MATCH(ROUND(MIN(SUM(ET$4,$O138/1000),SUM($O138,ET$4/1000)),3),CMB[[Cmb_ID]:[Cmb_ID]],0),SUM(N(ET$1),N($R138),1)),CHOOSE(AC[[M]:[M]],1,0,1,AC[[DB]:[DB]])),PRODUCT(SUM(ROUND(AVERAGE(VALUE(ET$3),VALUE($P138)),0),CHOOSE(IF(OR(ET$1,$R138),4,INDEX(CMB[[Res_Rare]:[Res_Rare]],MATCH(ROUND(MIN(SUM(ET$4,$O138/1000),SUM($O138,ET$4/1000)),3),CMB[[Cmb_ID]:[Cmb_ID]],0))),-1,-1,0,0)),IF(OR(ET$1,$R138),4,INDEX(CMB[[Cmb_Rare]:[Cmb_Rare]],MATCH(ROUND(MIN(SUM(ET$4,$O138/1000),SUM($O138,ET$4/1000)),3),CMB[[Cmb_ID]:[Cmb_ID]],0))),CHOOSE(AC[[M]:[M]],2,1,1,SUM(AC[[AB]:[DB]])))),""))</f>
        <v/>
      </c>
      <c r="EU138" t="str">
        <f>IF(OR(EU$5="",$S138=""),"",IFERROR(SUM(PRODUCT(INDEX(CMB[[BA_0O]:[BA_2O]],MATCH(ROUND(MIN(SUM(EU$4,$O138/1000),SUM($O138,EU$4/1000)),3),CMB[[Cmb_ID]:[Cmb_ID]],0),SUM(N(EU$1),N($R138),1)),CHOOSE(AC[[M]:[M]],1,1,0,AC[[AB]:[AB]])),PRODUCT(INDEX(CMB[[BD_0O]:[BD_2O]],MATCH(ROUND(MIN(SUM(EU$4,$O138/1000),SUM($O138,EU$4/1000)),3),CMB[[Cmb_ID]:[Cmb_ID]],0),SUM(N(EU$1),N($R138),1)),CHOOSE(AC[[M]:[M]],1,0,1,AC[[DB]:[DB]])),PRODUCT(SUM(ROUND(AVERAGE(VALUE(EU$3),VALUE($P138)),0),CHOOSE(IF(OR(EU$1,$R138),4,INDEX(CMB[[Res_Rare]:[Res_Rare]],MATCH(ROUND(MIN(SUM(EU$4,$O138/1000),SUM($O138,EU$4/1000)),3),CMB[[Cmb_ID]:[Cmb_ID]],0))),-1,-1,0,0)),IF(OR(EU$1,$R138),4,INDEX(CMB[[Cmb_Rare]:[Cmb_Rare]],MATCH(ROUND(MIN(SUM(EU$4,$O138/1000),SUM($O138,EU$4/1000)),3),CMB[[Cmb_ID]:[Cmb_ID]],0))),CHOOSE(AC[[M]:[M]],2,1,1,SUM(AC[[AB]:[DB]])))),""))</f>
        <v/>
      </c>
      <c r="EV138" t="str">
        <f>IF(OR(EV$5="",$S138=""),"",IFERROR(SUM(PRODUCT(INDEX(CMB[[BA_0O]:[BA_2O]],MATCH(ROUND(MIN(SUM(EV$4,$O138/1000),SUM($O138,EV$4/1000)),3),CMB[[Cmb_ID]:[Cmb_ID]],0),SUM(N(EV$1),N($R138),1)),CHOOSE(AC[[M]:[M]],1,1,0,AC[[AB]:[AB]])),PRODUCT(INDEX(CMB[[BD_0O]:[BD_2O]],MATCH(ROUND(MIN(SUM(EV$4,$O138/1000),SUM($O138,EV$4/1000)),3),CMB[[Cmb_ID]:[Cmb_ID]],0),SUM(N(EV$1),N($R138),1)),CHOOSE(AC[[M]:[M]],1,0,1,AC[[DB]:[DB]])),PRODUCT(SUM(ROUND(AVERAGE(VALUE(EV$3),VALUE($P138)),0),CHOOSE(IF(OR(EV$1,$R138),4,INDEX(CMB[[Res_Rare]:[Res_Rare]],MATCH(ROUND(MIN(SUM(EV$4,$O138/1000),SUM($O138,EV$4/1000)),3),CMB[[Cmb_ID]:[Cmb_ID]],0))),-1,-1,0,0)),IF(OR(EV$1,$R138),4,INDEX(CMB[[Cmb_Rare]:[Cmb_Rare]],MATCH(ROUND(MIN(SUM(EV$4,$O138/1000),SUM($O138,EV$4/1000)),3),CMB[[Cmb_ID]:[Cmb_ID]],0))),CHOOSE(AC[[M]:[M]],2,1,1,SUM(AC[[AB]:[DB]])))),""))</f>
        <v/>
      </c>
      <c r="EW138" t="str">
        <f>IF(OR(EW$5="",$S138=""),"",IFERROR(SUM(PRODUCT(INDEX(CMB[[BA_0O]:[BA_2O]],MATCH(ROUND(MIN(SUM(EW$4,$O138/1000),SUM($O138,EW$4/1000)),3),CMB[[Cmb_ID]:[Cmb_ID]],0),SUM(N(EW$1),N($R138),1)),CHOOSE(AC[[M]:[M]],1,1,0,AC[[AB]:[AB]])),PRODUCT(INDEX(CMB[[BD_0O]:[BD_2O]],MATCH(ROUND(MIN(SUM(EW$4,$O138/1000),SUM($O138,EW$4/1000)),3),CMB[[Cmb_ID]:[Cmb_ID]],0),SUM(N(EW$1),N($R138),1)),CHOOSE(AC[[M]:[M]],1,0,1,AC[[DB]:[DB]])),PRODUCT(SUM(ROUND(AVERAGE(VALUE(EW$3),VALUE($P138)),0),CHOOSE(IF(OR(EW$1,$R138),4,INDEX(CMB[[Res_Rare]:[Res_Rare]],MATCH(ROUND(MIN(SUM(EW$4,$O138/1000),SUM($O138,EW$4/1000)),3),CMB[[Cmb_ID]:[Cmb_ID]],0))),-1,-1,0,0)),IF(OR(EW$1,$R138),4,INDEX(CMB[[Cmb_Rare]:[Cmb_Rare]],MATCH(ROUND(MIN(SUM(EW$4,$O138/1000),SUM($O138,EW$4/1000)),3),CMB[[Cmb_ID]:[Cmb_ID]],0))),CHOOSE(AC[[M]:[M]],2,1,1,SUM(AC[[AB]:[DB]])))),""))</f>
        <v/>
      </c>
      <c r="EX138" t="str">
        <f>IF(OR(EX$5="",$S138=""),"",IFERROR(SUM(PRODUCT(INDEX(CMB[[BA_0O]:[BA_2O]],MATCH(ROUND(MIN(SUM(EX$4,$O138/1000),SUM($O138,EX$4/1000)),3),CMB[[Cmb_ID]:[Cmb_ID]],0),SUM(N(EX$1),N($R138),1)),CHOOSE(AC[[M]:[M]],1,1,0,AC[[AB]:[AB]])),PRODUCT(INDEX(CMB[[BD_0O]:[BD_2O]],MATCH(ROUND(MIN(SUM(EX$4,$O138/1000),SUM($O138,EX$4/1000)),3),CMB[[Cmb_ID]:[Cmb_ID]],0),SUM(N(EX$1),N($R138),1)),CHOOSE(AC[[M]:[M]],1,0,1,AC[[DB]:[DB]])),PRODUCT(SUM(ROUND(AVERAGE(VALUE(EX$3),VALUE($P138)),0),CHOOSE(IF(OR(EX$1,$R138),4,INDEX(CMB[[Res_Rare]:[Res_Rare]],MATCH(ROUND(MIN(SUM(EX$4,$O138/1000),SUM($O138,EX$4/1000)),3),CMB[[Cmb_ID]:[Cmb_ID]],0))),-1,-1,0,0)),IF(OR(EX$1,$R138),4,INDEX(CMB[[Cmb_Rare]:[Cmb_Rare]],MATCH(ROUND(MIN(SUM(EX$4,$O138/1000),SUM($O138,EX$4/1000)),3),CMB[[Cmb_ID]:[Cmb_ID]],0))),CHOOSE(AC[[M]:[M]],2,1,1,SUM(AC[[AB]:[DB]])))),""))</f>
        <v/>
      </c>
      <c r="EY138" t="str">
        <f>IF(OR(EY$5="",$S138=""),"",IFERROR(SUM(PRODUCT(INDEX(CMB[[BA_0O]:[BA_2O]],MATCH(ROUND(MIN(SUM(EY$4,$O138/1000),SUM($O138,EY$4/1000)),3),CMB[[Cmb_ID]:[Cmb_ID]],0),SUM(N(EY$1),N($R138),1)),CHOOSE(AC[[M]:[M]],1,1,0,AC[[AB]:[AB]])),PRODUCT(INDEX(CMB[[BD_0O]:[BD_2O]],MATCH(ROUND(MIN(SUM(EY$4,$O138/1000),SUM($O138,EY$4/1000)),3),CMB[[Cmb_ID]:[Cmb_ID]],0),SUM(N(EY$1),N($R138),1)),CHOOSE(AC[[M]:[M]],1,0,1,AC[[DB]:[DB]])),PRODUCT(SUM(ROUND(AVERAGE(VALUE(EY$3),VALUE($P138)),0),CHOOSE(IF(OR(EY$1,$R138),4,INDEX(CMB[[Res_Rare]:[Res_Rare]],MATCH(ROUND(MIN(SUM(EY$4,$O138/1000),SUM($O138,EY$4/1000)),3),CMB[[Cmb_ID]:[Cmb_ID]],0))),-1,-1,0,0)),IF(OR(EY$1,$R138),4,INDEX(CMB[[Cmb_Rare]:[Cmb_Rare]],MATCH(ROUND(MIN(SUM(EY$4,$O138/1000),SUM($O138,EY$4/1000)),3),CMB[[Cmb_ID]:[Cmb_ID]],0))),CHOOSE(AC[[M]:[M]],2,1,1,SUM(AC[[AB]:[DB]])))),""))</f>
        <v/>
      </c>
      <c r="EZ138" t="str">
        <f>IF(OR(EZ$5="",$S138=""),"",IFERROR(SUM(PRODUCT(INDEX(CMB[[BA_0O]:[BA_2O]],MATCH(ROUND(MIN(SUM(EZ$4,$O138/1000),SUM($O138,EZ$4/1000)),3),CMB[[Cmb_ID]:[Cmb_ID]],0),SUM(N(EZ$1),N($R138),1)),CHOOSE(AC[[M]:[M]],1,1,0,AC[[AB]:[AB]])),PRODUCT(INDEX(CMB[[BD_0O]:[BD_2O]],MATCH(ROUND(MIN(SUM(EZ$4,$O138/1000),SUM($O138,EZ$4/1000)),3),CMB[[Cmb_ID]:[Cmb_ID]],0),SUM(N(EZ$1),N($R138),1)),CHOOSE(AC[[M]:[M]],1,0,1,AC[[DB]:[DB]])),PRODUCT(SUM(ROUND(AVERAGE(VALUE(EZ$3),VALUE($P138)),0),CHOOSE(IF(OR(EZ$1,$R138),4,INDEX(CMB[[Res_Rare]:[Res_Rare]],MATCH(ROUND(MIN(SUM(EZ$4,$O138/1000),SUM($O138,EZ$4/1000)),3),CMB[[Cmb_ID]:[Cmb_ID]],0))),-1,-1,0,0)),IF(OR(EZ$1,$R138),4,INDEX(CMB[[Cmb_Rare]:[Cmb_Rare]],MATCH(ROUND(MIN(SUM(EZ$4,$O138/1000),SUM($O138,EZ$4/1000)),3),CMB[[Cmb_ID]:[Cmb_ID]],0))),CHOOSE(AC[[M]:[M]],2,1,1,SUM(AC[[AB]:[DB]])))),""))</f>
        <v/>
      </c>
      <c r="FA138" t="str">
        <f>IF(OR(FA$5="",$S138=""),"",IFERROR(SUM(PRODUCT(INDEX(CMB[[BA_0O]:[BA_2O]],MATCH(ROUND(MIN(SUM(FA$4,$O138/1000),SUM($O138,FA$4/1000)),3),CMB[[Cmb_ID]:[Cmb_ID]],0),SUM(N(FA$1),N($R138),1)),CHOOSE(AC[[M]:[M]],1,1,0,AC[[AB]:[AB]])),PRODUCT(INDEX(CMB[[BD_0O]:[BD_2O]],MATCH(ROUND(MIN(SUM(FA$4,$O138/1000),SUM($O138,FA$4/1000)),3),CMB[[Cmb_ID]:[Cmb_ID]],0),SUM(N(FA$1),N($R138),1)),CHOOSE(AC[[M]:[M]],1,0,1,AC[[DB]:[DB]])),PRODUCT(SUM(ROUND(AVERAGE(VALUE(FA$3),VALUE($P138)),0),CHOOSE(IF(OR(FA$1,$R138),4,INDEX(CMB[[Res_Rare]:[Res_Rare]],MATCH(ROUND(MIN(SUM(FA$4,$O138/1000),SUM($O138,FA$4/1000)),3),CMB[[Cmb_ID]:[Cmb_ID]],0))),-1,-1,0,0)),IF(OR(FA$1,$R138),4,INDEX(CMB[[Cmb_Rare]:[Cmb_Rare]],MATCH(ROUND(MIN(SUM(FA$4,$O138/1000),SUM($O138,FA$4/1000)),3),CMB[[Cmb_ID]:[Cmb_ID]],0))),CHOOSE(AC[[M]:[M]],2,1,1,SUM(AC[[AB]:[DB]])))),""))</f>
        <v/>
      </c>
      <c r="FB138" t="str">
        <f>IF(OR(FB$5="",$S138=""),"",IFERROR(SUM(PRODUCT(INDEX(CMB[[BA_0O]:[BA_2O]],MATCH(ROUND(MIN(SUM(FB$4,$O138/1000),SUM($O138,FB$4/1000)),3),CMB[[Cmb_ID]:[Cmb_ID]],0),SUM(N(FB$1),N($R138),1)),CHOOSE(AC[[M]:[M]],1,1,0,AC[[AB]:[AB]])),PRODUCT(INDEX(CMB[[BD_0O]:[BD_2O]],MATCH(ROUND(MIN(SUM(FB$4,$O138/1000),SUM($O138,FB$4/1000)),3),CMB[[Cmb_ID]:[Cmb_ID]],0),SUM(N(FB$1),N($R138),1)),CHOOSE(AC[[M]:[M]],1,0,1,AC[[DB]:[DB]])),PRODUCT(SUM(ROUND(AVERAGE(VALUE(FB$3),VALUE($P138)),0),CHOOSE(IF(OR(FB$1,$R138),4,INDEX(CMB[[Res_Rare]:[Res_Rare]],MATCH(ROUND(MIN(SUM(FB$4,$O138/1000),SUM($O138,FB$4/1000)),3),CMB[[Cmb_ID]:[Cmb_ID]],0))),-1,-1,0,0)),IF(OR(FB$1,$R138),4,INDEX(CMB[[Cmb_Rare]:[Cmb_Rare]],MATCH(ROUND(MIN(SUM(FB$4,$O138/1000),SUM($O138,FB$4/1000)),3),CMB[[Cmb_ID]:[Cmb_ID]],0))),CHOOSE(AC[[M]:[M]],2,1,1,SUM(AC[[AB]:[DB]])))),""))</f>
        <v/>
      </c>
      <c r="FC138" t="str">
        <f>IF(OR(FC$5="",$S138=""),"",IFERROR(SUM(PRODUCT(INDEX(CMB[[BA_0O]:[BA_2O]],MATCH(ROUND(MIN(SUM(FC$4,$O138/1000),SUM($O138,FC$4/1000)),3),CMB[[Cmb_ID]:[Cmb_ID]],0),SUM(N(FC$1),N($R138),1)),CHOOSE(AC[[M]:[M]],1,1,0,AC[[AB]:[AB]])),PRODUCT(INDEX(CMB[[BD_0O]:[BD_2O]],MATCH(ROUND(MIN(SUM(FC$4,$O138/1000),SUM($O138,FC$4/1000)),3),CMB[[Cmb_ID]:[Cmb_ID]],0),SUM(N(FC$1),N($R138),1)),CHOOSE(AC[[M]:[M]],1,0,1,AC[[DB]:[DB]])),PRODUCT(SUM(ROUND(AVERAGE(VALUE(FC$3),VALUE($P138)),0),CHOOSE(IF(OR(FC$1,$R138),4,INDEX(CMB[[Res_Rare]:[Res_Rare]],MATCH(ROUND(MIN(SUM(FC$4,$O138/1000),SUM($O138,FC$4/1000)),3),CMB[[Cmb_ID]:[Cmb_ID]],0))),-1,-1,0,0)),IF(OR(FC$1,$R138),4,INDEX(CMB[[Cmb_Rare]:[Cmb_Rare]],MATCH(ROUND(MIN(SUM(FC$4,$O138/1000),SUM($O138,FC$4/1000)),3),CMB[[Cmb_ID]:[Cmb_ID]],0))),CHOOSE(AC[[M]:[M]],2,1,1,SUM(AC[[AB]:[DB]])))),""))</f>
        <v/>
      </c>
      <c r="FD138" t="str">
        <f>IF(OR(FD$5="",$S138=""),"",IFERROR(SUM(PRODUCT(INDEX(CMB[[BA_0O]:[BA_2O]],MATCH(ROUND(MIN(SUM(FD$4,$O138/1000),SUM($O138,FD$4/1000)),3),CMB[[Cmb_ID]:[Cmb_ID]],0),SUM(N(FD$1),N($R138),1)),CHOOSE(AC[[M]:[M]],1,1,0,AC[[AB]:[AB]])),PRODUCT(INDEX(CMB[[BD_0O]:[BD_2O]],MATCH(ROUND(MIN(SUM(FD$4,$O138/1000),SUM($O138,FD$4/1000)),3),CMB[[Cmb_ID]:[Cmb_ID]],0),SUM(N(FD$1),N($R138),1)),CHOOSE(AC[[M]:[M]],1,0,1,AC[[DB]:[DB]])),PRODUCT(SUM(ROUND(AVERAGE(VALUE(FD$3),VALUE($P138)),0),CHOOSE(IF(OR(FD$1,$R138),4,INDEX(CMB[[Res_Rare]:[Res_Rare]],MATCH(ROUND(MIN(SUM(FD$4,$O138/1000),SUM($O138,FD$4/1000)),3),CMB[[Cmb_ID]:[Cmb_ID]],0))),-1,-1,0,0)),IF(OR(FD$1,$R138),4,INDEX(CMB[[Cmb_Rare]:[Cmb_Rare]],MATCH(ROUND(MIN(SUM(FD$4,$O138/1000),SUM($O138,FD$4/1000)),3),CMB[[Cmb_ID]:[Cmb_ID]],0))),CHOOSE(AC[[M]:[M]],2,1,1,SUM(AC[[AB]:[DB]])))),""))</f>
        <v/>
      </c>
      <c r="FE138" t="str">
        <f>IF(OR(FE$5="",$S138=""),"",IFERROR(SUM(PRODUCT(INDEX(CMB[[BA_0O]:[BA_2O]],MATCH(ROUND(MIN(SUM(FE$4,$O138/1000),SUM($O138,FE$4/1000)),3),CMB[[Cmb_ID]:[Cmb_ID]],0),SUM(N(FE$1),N($R138),1)),CHOOSE(AC[[M]:[M]],1,1,0,AC[[AB]:[AB]])),PRODUCT(INDEX(CMB[[BD_0O]:[BD_2O]],MATCH(ROUND(MIN(SUM(FE$4,$O138/1000),SUM($O138,FE$4/1000)),3),CMB[[Cmb_ID]:[Cmb_ID]],0),SUM(N(FE$1),N($R138),1)),CHOOSE(AC[[M]:[M]],1,0,1,AC[[DB]:[DB]])),PRODUCT(SUM(ROUND(AVERAGE(VALUE(FE$3),VALUE($P138)),0),CHOOSE(IF(OR(FE$1,$R138),4,INDEX(CMB[[Res_Rare]:[Res_Rare]],MATCH(ROUND(MIN(SUM(FE$4,$O138/1000),SUM($O138,FE$4/1000)),3),CMB[[Cmb_ID]:[Cmb_ID]],0))),-1,-1,0,0)),IF(OR(FE$1,$R138),4,INDEX(CMB[[Cmb_Rare]:[Cmb_Rare]],MATCH(ROUND(MIN(SUM(FE$4,$O138/1000),SUM($O138,FE$4/1000)),3),CMB[[Cmb_ID]:[Cmb_ID]],0))),CHOOSE(AC[[M]:[M]],2,1,1,SUM(AC[[AB]:[DB]])))),""))</f>
        <v/>
      </c>
      <c r="FF138" t="str">
        <f>IF(OR(FF$5="",$S138=""),"",IFERROR(SUM(PRODUCT(INDEX(CMB[[BA_0O]:[BA_2O]],MATCH(ROUND(MIN(SUM(FF$4,$O138/1000),SUM($O138,FF$4/1000)),3),CMB[[Cmb_ID]:[Cmb_ID]],0),SUM(N(FF$1),N($R138),1)),CHOOSE(AC[[M]:[M]],1,1,0,AC[[AB]:[AB]])),PRODUCT(INDEX(CMB[[BD_0O]:[BD_2O]],MATCH(ROUND(MIN(SUM(FF$4,$O138/1000),SUM($O138,FF$4/1000)),3),CMB[[Cmb_ID]:[Cmb_ID]],0),SUM(N(FF$1),N($R138),1)),CHOOSE(AC[[M]:[M]],1,0,1,AC[[DB]:[DB]])),PRODUCT(SUM(ROUND(AVERAGE(VALUE(FF$3),VALUE($P138)),0),CHOOSE(IF(OR(FF$1,$R138),4,INDEX(CMB[[Res_Rare]:[Res_Rare]],MATCH(ROUND(MIN(SUM(FF$4,$O138/1000),SUM($O138,FF$4/1000)),3),CMB[[Cmb_ID]:[Cmb_ID]],0))),-1,-1,0,0)),IF(OR(FF$1,$R138),4,INDEX(CMB[[Cmb_Rare]:[Cmb_Rare]],MATCH(ROUND(MIN(SUM(FF$4,$O138/1000),SUM($O138,FF$4/1000)),3),CMB[[Cmb_ID]:[Cmb_ID]],0))),CHOOSE(AC[[M]:[M]],2,1,1,SUM(AC[[AB]:[DB]])))),""))</f>
        <v/>
      </c>
      <c r="FG138" t="str">
        <f>IF(OR(FG$5="",$S138=""),"",IFERROR(SUM(PRODUCT(INDEX(CMB[[BA_0O]:[BA_2O]],MATCH(ROUND(MIN(SUM(FG$4,$O138/1000),SUM($O138,FG$4/1000)),3),CMB[[Cmb_ID]:[Cmb_ID]],0),SUM(N(FG$1),N($R138),1)),CHOOSE(AC[[M]:[M]],1,1,0,AC[[AB]:[AB]])),PRODUCT(INDEX(CMB[[BD_0O]:[BD_2O]],MATCH(ROUND(MIN(SUM(FG$4,$O138/1000),SUM($O138,FG$4/1000)),3),CMB[[Cmb_ID]:[Cmb_ID]],0),SUM(N(FG$1),N($R138),1)),CHOOSE(AC[[M]:[M]],1,0,1,AC[[DB]:[DB]])),PRODUCT(SUM(ROUND(AVERAGE(VALUE(FG$3),VALUE($P138)),0),CHOOSE(IF(OR(FG$1,$R138),4,INDEX(CMB[[Res_Rare]:[Res_Rare]],MATCH(ROUND(MIN(SUM(FG$4,$O138/1000),SUM($O138,FG$4/1000)),3),CMB[[Cmb_ID]:[Cmb_ID]],0))),-1,-1,0,0)),IF(OR(FG$1,$R138),4,INDEX(CMB[[Cmb_Rare]:[Cmb_Rare]],MATCH(ROUND(MIN(SUM(FG$4,$O138/1000),SUM($O138,FG$4/1000)),3),CMB[[Cmb_ID]:[Cmb_ID]],0))),CHOOSE(AC[[M]:[M]],2,1,1,SUM(AC[[AB]:[DB]])))),""))</f>
        <v/>
      </c>
      <c r="FH138" t="str">
        <f>IF(OR(FH$5="",$S138=""),"",IFERROR(SUM(PRODUCT(INDEX(CMB[[BA_0O]:[BA_2O]],MATCH(ROUND(MIN(SUM(FH$4,$O138/1000),SUM($O138,FH$4/1000)),3),CMB[[Cmb_ID]:[Cmb_ID]],0),SUM(N(FH$1),N($R138),1)),CHOOSE(AC[[M]:[M]],1,1,0,AC[[AB]:[AB]])),PRODUCT(INDEX(CMB[[BD_0O]:[BD_2O]],MATCH(ROUND(MIN(SUM(FH$4,$O138/1000),SUM($O138,FH$4/1000)),3),CMB[[Cmb_ID]:[Cmb_ID]],0),SUM(N(FH$1),N($R138),1)),CHOOSE(AC[[M]:[M]],1,0,1,AC[[DB]:[DB]])),PRODUCT(SUM(ROUND(AVERAGE(VALUE(FH$3),VALUE($P138)),0),CHOOSE(IF(OR(FH$1,$R138),4,INDEX(CMB[[Res_Rare]:[Res_Rare]],MATCH(ROUND(MIN(SUM(FH$4,$O138/1000),SUM($O138,FH$4/1000)),3),CMB[[Cmb_ID]:[Cmb_ID]],0))),-1,-1,0,0)),IF(OR(FH$1,$R138),4,INDEX(CMB[[Cmb_Rare]:[Cmb_Rare]],MATCH(ROUND(MIN(SUM(FH$4,$O138/1000),SUM($O138,FH$4/1000)),3),CMB[[Cmb_ID]:[Cmb_ID]],0))),CHOOSE(AC[[M]:[M]],2,1,1,SUM(AC[[AB]:[DB]])))),""))</f>
        <v/>
      </c>
      <c r="FI138" t="str">
        <f>IF(OR(FI$5="",$S138=""),"",IFERROR(SUM(PRODUCT(INDEX(CMB[[BA_0O]:[BA_2O]],MATCH(ROUND(MIN(SUM(FI$4,$O138/1000),SUM($O138,FI$4/1000)),3),CMB[[Cmb_ID]:[Cmb_ID]],0),SUM(N(FI$1),N($R138),1)),CHOOSE(AC[[M]:[M]],1,1,0,AC[[AB]:[AB]])),PRODUCT(INDEX(CMB[[BD_0O]:[BD_2O]],MATCH(ROUND(MIN(SUM(FI$4,$O138/1000),SUM($O138,FI$4/1000)),3),CMB[[Cmb_ID]:[Cmb_ID]],0),SUM(N(FI$1),N($R138),1)),CHOOSE(AC[[M]:[M]],1,0,1,AC[[DB]:[DB]])),PRODUCT(SUM(ROUND(AVERAGE(VALUE(FI$3),VALUE($P138)),0),CHOOSE(IF(OR(FI$1,$R138),4,INDEX(CMB[[Res_Rare]:[Res_Rare]],MATCH(ROUND(MIN(SUM(FI$4,$O138/1000),SUM($O138,FI$4/1000)),3),CMB[[Cmb_ID]:[Cmb_ID]],0))),-1,-1,0,0)),IF(OR(FI$1,$R138),4,INDEX(CMB[[Cmb_Rare]:[Cmb_Rare]],MATCH(ROUND(MIN(SUM(FI$4,$O138/1000),SUM($O138,FI$4/1000)),3),CMB[[Cmb_ID]:[Cmb_ID]],0))),CHOOSE(AC[[M]:[M]],2,1,1,SUM(AC[[AB]:[DB]])))),""))</f>
        <v/>
      </c>
      <c r="FJ138" t="str">
        <f>IF(OR(FJ$5="",$S138=""),"",IFERROR(SUM(PRODUCT(INDEX(CMB[[BA_0O]:[BA_2O]],MATCH(ROUND(MIN(SUM(FJ$4,$O138/1000),SUM($O138,FJ$4/1000)),3),CMB[[Cmb_ID]:[Cmb_ID]],0),SUM(N(FJ$1),N($R138),1)),CHOOSE(AC[[M]:[M]],1,1,0,AC[[AB]:[AB]])),PRODUCT(INDEX(CMB[[BD_0O]:[BD_2O]],MATCH(ROUND(MIN(SUM(FJ$4,$O138/1000),SUM($O138,FJ$4/1000)),3),CMB[[Cmb_ID]:[Cmb_ID]],0),SUM(N(FJ$1),N($R138),1)),CHOOSE(AC[[M]:[M]],1,0,1,AC[[DB]:[DB]])),PRODUCT(SUM(ROUND(AVERAGE(VALUE(FJ$3),VALUE($P138)),0),CHOOSE(IF(OR(FJ$1,$R138),4,INDEX(CMB[[Res_Rare]:[Res_Rare]],MATCH(ROUND(MIN(SUM(FJ$4,$O138/1000),SUM($O138,FJ$4/1000)),3),CMB[[Cmb_ID]:[Cmb_ID]],0))),-1,-1,0,0)),IF(OR(FJ$1,$R138),4,INDEX(CMB[[Cmb_Rare]:[Cmb_Rare]],MATCH(ROUND(MIN(SUM(FJ$4,$O138/1000),SUM($O138,FJ$4/1000)),3),CMB[[Cmb_ID]:[Cmb_ID]],0))),CHOOSE(AC[[M]:[M]],2,1,1,SUM(AC[[AB]:[DB]])))),""))</f>
        <v/>
      </c>
      <c r="FK138" t="str">
        <f>IF(OR(FK$5="",$S138=""),"",IFERROR(SUM(PRODUCT(INDEX(CMB[[BA_0O]:[BA_2O]],MATCH(ROUND(MIN(SUM(FK$4,$O138/1000),SUM($O138,FK$4/1000)),3),CMB[[Cmb_ID]:[Cmb_ID]],0),SUM(N(FK$1),N($R138),1)),CHOOSE(AC[[M]:[M]],1,1,0,AC[[AB]:[AB]])),PRODUCT(INDEX(CMB[[BD_0O]:[BD_2O]],MATCH(ROUND(MIN(SUM(FK$4,$O138/1000),SUM($O138,FK$4/1000)),3),CMB[[Cmb_ID]:[Cmb_ID]],0),SUM(N(FK$1),N($R138),1)),CHOOSE(AC[[M]:[M]],1,0,1,AC[[DB]:[DB]])),PRODUCT(SUM(ROUND(AVERAGE(VALUE(FK$3),VALUE($P138)),0),CHOOSE(IF(OR(FK$1,$R138),4,INDEX(CMB[[Res_Rare]:[Res_Rare]],MATCH(ROUND(MIN(SUM(FK$4,$O138/1000),SUM($O138,FK$4/1000)),3),CMB[[Cmb_ID]:[Cmb_ID]],0))),-1,-1,0,0)),IF(OR(FK$1,$R138),4,INDEX(CMB[[Cmb_Rare]:[Cmb_Rare]],MATCH(ROUND(MIN(SUM(FK$4,$O138/1000),SUM($O138,FK$4/1000)),3),CMB[[Cmb_ID]:[Cmb_ID]],0))),CHOOSE(AC[[M]:[M]],2,1,1,SUM(AC[[AB]:[DB]])))),""))</f>
        <v/>
      </c>
      <c r="FL138" t="str">
        <f>IF(OR(FL$5="",$S138=""),"",IFERROR(SUM(PRODUCT(INDEX(CMB[[BA_0O]:[BA_2O]],MATCH(ROUND(MIN(SUM(FL$4,$O138/1000),SUM($O138,FL$4/1000)),3),CMB[[Cmb_ID]:[Cmb_ID]],0),SUM(N(FL$1),N($R138),1)),CHOOSE(AC[[M]:[M]],1,1,0,AC[[AB]:[AB]])),PRODUCT(INDEX(CMB[[BD_0O]:[BD_2O]],MATCH(ROUND(MIN(SUM(FL$4,$O138/1000),SUM($O138,FL$4/1000)),3),CMB[[Cmb_ID]:[Cmb_ID]],0),SUM(N(FL$1),N($R138),1)),CHOOSE(AC[[M]:[M]],1,0,1,AC[[DB]:[DB]])),PRODUCT(SUM(ROUND(AVERAGE(VALUE(FL$3),VALUE($P138)),0),CHOOSE(IF(OR(FL$1,$R138),4,INDEX(CMB[[Res_Rare]:[Res_Rare]],MATCH(ROUND(MIN(SUM(FL$4,$O138/1000),SUM($O138,FL$4/1000)),3),CMB[[Cmb_ID]:[Cmb_ID]],0))),-1,-1,0,0)),IF(OR(FL$1,$R138),4,INDEX(CMB[[Cmb_Rare]:[Cmb_Rare]],MATCH(ROUND(MIN(SUM(FL$4,$O138/1000),SUM($O138,FL$4/1000)),3),CMB[[Cmb_ID]:[Cmb_ID]],0))),CHOOSE(AC[[M]:[M]],2,1,1,SUM(AC[[AB]:[DB]])))),""))</f>
        <v/>
      </c>
      <c r="FM138" t="str">
        <f>IF(OR(FM$5="",$S138=""),"",IFERROR(SUM(PRODUCT(INDEX(CMB[[BA_0O]:[BA_2O]],MATCH(ROUND(MIN(SUM(FM$4,$O138/1000),SUM($O138,FM$4/1000)),3),CMB[[Cmb_ID]:[Cmb_ID]],0),SUM(N(FM$1),N($R138),1)),CHOOSE(AC[[M]:[M]],1,1,0,AC[[AB]:[AB]])),PRODUCT(INDEX(CMB[[BD_0O]:[BD_2O]],MATCH(ROUND(MIN(SUM(FM$4,$O138/1000),SUM($O138,FM$4/1000)),3),CMB[[Cmb_ID]:[Cmb_ID]],0),SUM(N(FM$1),N($R138),1)),CHOOSE(AC[[M]:[M]],1,0,1,AC[[DB]:[DB]])),PRODUCT(SUM(ROUND(AVERAGE(VALUE(FM$3),VALUE($P138)),0),CHOOSE(IF(OR(FM$1,$R138),4,INDEX(CMB[[Res_Rare]:[Res_Rare]],MATCH(ROUND(MIN(SUM(FM$4,$O138/1000),SUM($O138,FM$4/1000)),3),CMB[[Cmb_ID]:[Cmb_ID]],0))),-1,-1,0,0)),IF(OR(FM$1,$R138),4,INDEX(CMB[[Cmb_Rare]:[Cmb_Rare]],MATCH(ROUND(MIN(SUM(FM$4,$O138/1000),SUM($O138,FM$4/1000)),3),CMB[[Cmb_ID]:[Cmb_ID]],0))),CHOOSE(AC[[M]:[M]],2,1,1,SUM(AC[[AB]:[DB]])))),""))</f>
        <v/>
      </c>
      <c r="FN138" s="7">
        <f t="shared" si="62"/>
        <v>0</v>
      </c>
      <c r="FO138" s="7">
        <f t="shared" si="62"/>
        <v>0</v>
      </c>
      <c r="FP138" s="7">
        <f t="shared" si="62"/>
        <v>0</v>
      </c>
      <c r="FQ138" s="7">
        <f t="shared" si="62"/>
        <v>0</v>
      </c>
      <c r="FR138" s="7">
        <f t="shared" si="62"/>
        <v>0</v>
      </c>
      <c r="FS138" s="7">
        <f t="shared" si="62"/>
        <v>0</v>
      </c>
      <c r="FT138" s="7">
        <f>SUM(IF(INDEX(LIB[[Quantity]:[Quantity]],MATCH($S138,LIB[[ID]:[ID]],0))&gt;=COLUMN(A$1),TRUNC(PRODUCT(AVERAGE($FN138:$FS138),POWER(AC[[CR]:[CR]],SUM(SUMIFS($D$11:$D137,$A$11:$A137,$A138,$E$11:$E137,"&gt;="&amp;$E138),SUMIFS($D139:$D$161,$A139:$A$161,$A138,$E139:$E$161,"&gt;"&amp;$E138),COLUMN(A$1),-1)),IF($Q138="Yes",AC[[FB]:[FB]],1))),0),ROW(A127)/-VALUE(1&amp;REPT("0",9-PRODUCT(COLUMN(A$1)-1,3))),1)</f>
        <v>0.99999987300000004</v>
      </c>
      <c r="FU138" s="7">
        <f>SUM(IF(INDEX(LIB[[Quantity]:[Quantity]],MATCH($S138,LIB[[ID]:[ID]],0))&gt;=COLUMN(B$1),TRUNC(PRODUCT(AVERAGE($FN138:$FS138),POWER(AC[[CR]:[CR]],SUM(SUMIFS($D$11:$D137,$A$11:$A137,$A138,$E$11:$E137,"&gt;="&amp;$E138),SUMIFS($D139:$D$161,$A139:$A$161,$A138,$E139:$E$161,"&gt;"&amp;$E138),COLUMN(B$1),-1)),IF($Q138="Yes",AC[[FB]:[FB]],1))),0),ROW(B127)/-VALUE(1&amp;REPT("0",9-PRODUCT(COLUMN(B$1)-1,3))),1)</f>
        <v>0.99987300000000001</v>
      </c>
      <c r="FV138" s="7">
        <f>SUM(IF(INDEX(LIB[[Quantity]:[Quantity]],MATCH($S138,LIB[[ID]:[ID]],0))&gt;=COLUMN(C$1),TRUNC(PRODUCT(AVERAGE($FN138:$FS138),POWER(AC[[CR]:[CR]],SUM(SUMIFS($D$11:$D137,$A$11:$A137,$A138,$E$11:$E137,"&gt;="&amp;$E138),SUMIFS($D139:$D$161,$A139:$A$161,$A138,$E139:$E$161,"&gt;"&amp;$E138),COLUMN(C$1),-1)),IF($Q138="Yes",AC[[FB]:[FB]],1))),0),ROW(C127)/-VALUE(1&amp;REPT("0",9-PRODUCT(COLUMN(C$1)-1,3))),1)</f>
        <v>0.873</v>
      </c>
      <c r="FW138">
        <f t="shared" si="43"/>
        <v>200</v>
      </c>
      <c r="FX138">
        <f t="shared" si="44"/>
        <v>0</v>
      </c>
      <c r="FY138">
        <f t="shared" si="45"/>
        <v>0</v>
      </c>
      <c r="GC138">
        <f t="shared" si="46"/>
        <v>80</v>
      </c>
      <c r="GD138" t="str">
        <f>IFERROR(SUBSTITUTE(SUBSTITUTE(INDEX(SUG[Card],MATCH(ROW(A127),GC$12:GC$161,0))," #2","")," #3",""),"")</f>
        <v/>
      </c>
      <c r="GE138">
        <f>SUM(GE137,IF(IFERROR(MATCH(GD138,GD$11:GD137,0)&lt;0,TRUE()),1,0))</f>
        <v>35</v>
      </c>
      <c r="GF138" t="str">
        <f t="shared" si="47"/>
        <v/>
      </c>
      <c r="GI138">
        <f>SUM(SUMIFS(D$11:D137,A$11:A137,A138,B$11:B137,"&gt;="&amp;B138),SUMIFS(D139:D$161,A139:A$161,A138,B139:B$161,"&gt;"&amp;B138),SUMIFS(D$11:D137,A$11:A137,A138&amp;":Onyx"),SUMIFS(D139:D$161,A139:A$161,A138&amp;":Onyx"))</f>
        <v>0</v>
      </c>
      <c r="GP138" t="str">
        <f t="shared" si="55"/>
        <v/>
      </c>
      <c r="GQ138">
        <f t="shared" si="56"/>
        <v>0</v>
      </c>
      <c r="GR138" t="b">
        <f>COUNTIF(DECK[Card],IFERROR(MID($L138,1,FIND(" #",SUG_Helper[[#This Row],[Card]])-1),SUG_Helper[[#This Row],[Card]]))&gt;=IFERROR(VALUE(RIGHT(SUG_Helper[[#This Row],[Card]])),1)</f>
        <v>1</v>
      </c>
    </row>
    <row r="139" spans="2:200" x14ac:dyDescent="0.35">
      <c r="B139" s="4"/>
      <c r="C139" s="4"/>
      <c r="D139" s="4"/>
      <c r="E139" t="str">
        <f>IF(INDEX(LIB[Card],ROW(A128))="","",INDEX(LIB[Card],ROW(A128))&amp;" ("&amp;INDEX(LIB[Level],ROW(A128))&amp;")"&amp;IF(INDEX(LIB[Fused],ROW(A128))="Yes","ƒ",""))</f>
        <v/>
      </c>
      <c r="F139">
        <v>128</v>
      </c>
      <c r="H139" t="str">
        <f>IF(DECK[[#This Row],[Card]]="","",MID(DECK[[#This Row],[Card]],1,FIND(" (",DECK[[#This Row],[Card]])-1))</f>
        <v/>
      </c>
      <c r="I139" t="str">
        <f>IF(DECK[[#This Row],[Card]]="","",MID(DECK[[#This Row],[Card]],FIND("(",DECK[[#This Row],[Card]])+1,1))</f>
        <v/>
      </c>
      <c r="J139" t="str">
        <f>IF(DECK[[#This Row],[Card]]="","",IF(RIGHT(DECK[[#This Row],[Card]])="ƒ","Yes","No"))</f>
        <v/>
      </c>
      <c r="L139" t="str">
        <f t="shared" si="51"/>
        <v/>
      </c>
      <c r="M139">
        <f t="shared" si="52"/>
        <v>0</v>
      </c>
      <c r="O139" s="6" t="str">
        <f>IF(S139="","",MATCH(MID(S139,1,MIN(FIND(" (",S139),IFERROR(FIND(":",S139),50))-1),CC[CC_Name],0))</f>
        <v/>
      </c>
      <c r="P139" s="5" t="str">
        <f t="shared" si="57"/>
        <v/>
      </c>
      <c r="Q139" s="5" t="str">
        <f t="shared" si="58"/>
        <v/>
      </c>
      <c r="R139" s="5" t="str">
        <f t="shared" si="59"/>
        <v/>
      </c>
      <c r="S139" t="str">
        <f>(INDEX(LIB[ID],ROW(A128)))</f>
        <v/>
      </c>
      <c r="T139" t="str">
        <f>IF(OR(T$5="",$S139=""),"",IFERROR(SUM(PRODUCT(INDEX(CMB[[BA_0O]:[BA_2O]],MATCH(ROUND(MIN(SUM(T$4,$O139/1000),SUM($O139,T$4/1000)),3),CMB[[Cmb_ID]:[Cmb_ID]],0),SUM(N(T$1),N($R139),1)),CHOOSE(AC[[M]:[M]],1,1,0,AC[[AB]:[AB]])),PRODUCT(INDEX(CMB[[BD_0O]:[BD_2O]],MATCH(ROUND(MIN(SUM(T$4,$O139/1000),SUM($O139,T$4/1000)),3),CMB[[Cmb_ID]:[Cmb_ID]],0),SUM(N(T$1),N($R139),1)),CHOOSE(AC[[M]:[M]],1,0,1,AC[[DB]:[DB]])),PRODUCT(SUM(ROUND(AVERAGE(VALUE(T$3),VALUE($P139)),0),CHOOSE(IF(OR(T$1,$R139),4,INDEX(CMB[[Res_Rare]:[Res_Rare]],MATCH(ROUND(MIN(SUM(T$4,$O139/1000),SUM($O139,T$4/1000)),3),CMB[[Cmb_ID]:[Cmb_ID]],0))),-1,-1,0,0)),IF(OR(T$1,$R139),4,INDEX(CMB[[Cmb_Rare]:[Cmb_Rare]],MATCH(ROUND(MIN(SUM(T$4,$O139/1000),SUM($O139,T$4/1000)),3),CMB[[Cmb_ID]:[Cmb_ID]],0))),CHOOSE(AC[[M]:[M]],2,1,1,SUM(AC[[AB]:[DB]])))),""))</f>
        <v/>
      </c>
      <c r="U139" t="str">
        <f>IF(OR(U$5="",$S139=""),"",IFERROR(SUM(PRODUCT(INDEX(CMB[[BA_0O]:[BA_2O]],MATCH(ROUND(MIN(SUM(U$4,$O139/1000),SUM($O139,U$4/1000)),3),CMB[[Cmb_ID]:[Cmb_ID]],0),SUM(N(U$1),N($R139),1)),CHOOSE(AC[[M]:[M]],1,1,0,AC[[AB]:[AB]])),PRODUCT(INDEX(CMB[[BD_0O]:[BD_2O]],MATCH(ROUND(MIN(SUM(U$4,$O139/1000),SUM($O139,U$4/1000)),3),CMB[[Cmb_ID]:[Cmb_ID]],0),SUM(N(U$1),N($R139),1)),CHOOSE(AC[[M]:[M]],1,0,1,AC[[DB]:[DB]])),PRODUCT(SUM(ROUND(AVERAGE(VALUE(U$3),VALUE($P139)),0),CHOOSE(IF(OR(U$1,$R139),4,INDEX(CMB[[Res_Rare]:[Res_Rare]],MATCH(ROUND(MIN(SUM(U$4,$O139/1000),SUM($O139,U$4/1000)),3),CMB[[Cmb_ID]:[Cmb_ID]],0))),-1,-1,0,0)),IF(OR(U$1,$R139),4,INDEX(CMB[[Cmb_Rare]:[Cmb_Rare]],MATCH(ROUND(MIN(SUM(U$4,$O139/1000),SUM($O139,U$4/1000)),3),CMB[[Cmb_ID]:[Cmb_ID]],0))),CHOOSE(AC[[M]:[M]],2,1,1,SUM(AC[[AB]:[DB]])))),""))</f>
        <v/>
      </c>
      <c r="V139" t="str">
        <f>IF(OR(V$5="",$S139=""),"",IFERROR(SUM(PRODUCT(INDEX(CMB[[BA_0O]:[BA_2O]],MATCH(ROUND(MIN(SUM(V$4,$O139/1000),SUM($O139,V$4/1000)),3),CMB[[Cmb_ID]:[Cmb_ID]],0),SUM(N(V$1),N($R139),1)),CHOOSE(AC[[M]:[M]],1,1,0,AC[[AB]:[AB]])),PRODUCT(INDEX(CMB[[BD_0O]:[BD_2O]],MATCH(ROUND(MIN(SUM(V$4,$O139/1000),SUM($O139,V$4/1000)),3),CMB[[Cmb_ID]:[Cmb_ID]],0),SUM(N(V$1),N($R139),1)),CHOOSE(AC[[M]:[M]],1,0,1,AC[[DB]:[DB]])),PRODUCT(SUM(ROUND(AVERAGE(VALUE(V$3),VALUE($P139)),0),CHOOSE(IF(OR(V$1,$R139),4,INDEX(CMB[[Res_Rare]:[Res_Rare]],MATCH(ROUND(MIN(SUM(V$4,$O139/1000),SUM($O139,V$4/1000)),3),CMB[[Cmb_ID]:[Cmb_ID]],0))),-1,-1,0,0)),IF(OR(V$1,$R139),4,INDEX(CMB[[Cmb_Rare]:[Cmb_Rare]],MATCH(ROUND(MIN(SUM(V$4,$O139/1000),SUM($O139,V$4/1000)),3),CMB[[Cmb_ID]:[Cmb_ID]],0))),CHOOSE(AC[[M]:[M]],2,1,1,SUM(AC[[AB]:[DB]])))),""))</f>
        <v/>
      </c>
      <c r="W139" t="str">
        <f>IF(OR(W$5="",$S139=""),"",IFERROR(SUM(PRODUCT(INDEX(CMB[[BA_0O]:[BA_2O]],MATCH(ROUND(MIN(SUM(W$4,$O139/1000),SUM($O139,W$4/1000)),3),CMB[[Cmb_ID]:[Cmb_ID]],0),SUM(N(W$1),N($R139),1)),CHOOSE(AC[[M]:[M]],1,1,0,AC[[AB]:[AB]])),PRODUCT(INDEX(CMB[[BD_0O]:[BD_2O]],MATCH(ROUND(MIN(SUM(W$4,$O139/1000),SUM($O139,W$4/1000)),3),CMB[[Cmb_ID]:[Cmb_ID]],0),SUM(N(W$1),N($R139),1)),CHOOSE(AC[[M]:[M]],1,0,1,AC[[DB]:[DB]])),PRODUCT(SUM(ROUND(AVERAGE(VALUE(W$3),VALUE($P139)),0),CHOOSE(IF(OR(W$1,$R139),4,INDEX(CMB[[Res_Rare]:[Res_Rare]],MATCH(ROUND(MIN(SUM(W$4,$O139/1000),SUM($O139,W$4/1000)),3),CMB[[Cmb_ID]:[Cmb_ID]],0))),-1,-1,0,0)),IF(OR(W$1,$R139),4,INDEX(CMB[[Cmb_Rare]:[Cmb_Rare]],MATCH(ROUND(MIN(SUM(W$4,$O139/1000),SUM($O139,W$4/1000)),3),CMB[[Cmb_ID]:[Cmb_ID]],0))),CHOOSE(AC[[M]:[M]],2,1,1,SUM(AC[[AB]:[DB]])))),""))</f>
        <v/>
      </c>
      <c r="X139" t="str">
        <f>IF(OR(X$5="",$S139=""),"",IFERROR(SUM(PRODUCT(INDEX(CMB[[BA_0O]:[BA_2O]],MATCH(ROUND(MIN(SUM(X$4,$O139/1000),SUM($O139,X$4/1000)),3),CMB[[Cmb_ID]:[Cmb_ID]],0),SUM(N(X$1),N($R139),1)),CHOOSE(AC[[M]:[M]],1,1,0,AC[[AB]:[AB]])),PRODUCT(INDEX(CMB[[BD_0O]:[BD_2O]],MATCH(ROUND(MIN(SUM(X$4,$O139/1000),SUM($O139,X$4/1000)),3),CMB[[Cmb_ID]:[Cmb_ID]],0),SUM(N(X$1),N($R139),1)),CHOOSE(AC[[M]:[M]],1,0,1,AC[[DB]:[DB]])),PRODUCT(SUM(ROUND(AVERAGE(VALUE(X$3),VALUE($P139)),0),CHOOSE(IF(OR(X$1,$R139),4,INDEX(CMB[[Res_Rare]:[Res_Rare]],MATCH(ROUND(MIN(SUM(X$4,$O139/1000),SUM($O139,X$4/1000)),3),CMB[[Cmb_ID]:[Cmb_ID]],0))),-1,-1,0,0)),IF(OR(X$1,$R139),4,INDEX(CMB[[Cmb_Rare]:[Cmb_Rare]],MATCH(ROUND(MIN(SUM(X$4,$O139/1000),SUM($O139,X$4/1000)),3),CMB[[Cmb_ID]:[Cmb_ID]],0))),CHOOSE(AC[[M]:[M]],2,1,1,SUM(AC[[AB]:[DB]])))),""))</f>
        <v/>
      </c>
      <c r="Y139" t="str">
        <f>IF(OR(Y$5="",$S139=""),"",IFERROR(SUM(PRODUCT(INDEX(CMB[[BA_0O]:[BA_2O]],MATCH(ROUND(MIN(SUM(Y$4,$O139/1000),SUM($O139,Y$4/1000)),3),CMB[[Cmb_ID]:[Cmb_ID]],0),SUM(N(Y$1),N($R139),1)),CHOOSE(AC[[M]:[M]],1,1,0,AC[[AB]:[AB]])),PRODUCT(INDEX(CMB[[BD_0O]:[BD_2O]],MATCH(ROUND(MIN(SUM(Y$4,$O139/1000),SUM($O139,Y$4/1000)),3),CMB[[Cmb_ID]:[Cmb_ID]],0),SUM(N(Y$1),N($R139),1)),CHOOSE(AC[[M]:[M]],1,0,1,AC[[DB]:[DB]])),PRODUCT(SUM(ROUND(AVERAGE(VALUE(Y$3),VALUE($P139)),0),CHOOSE(IF(OR(Y$1,$R139),4,INDEX(CMB[[Res_Rare]:[Res_Rare]],MATCH(ROUND(MIN(SUM(Y$4,$O139/1000),SUM($O139,Y$4/1000)),3),CMB[[Cmb_ID]:[Cmb_ID]],0))),-1,-1,0,0)),IF(OR(Y$1,$R139),4,INDEX(CMB[[Cmb_Rare]:[Cmb_Rare]],MATCH(ROUND(MIN(SUM(Y$4,$O139/1000),SUM($O139,Y$4/1000)),3),CMB[[Cmb_ID]:[Cmb_ID]],0))),CHOOSE(AC[[M]:[M]],2,1,1,SUM(AC[[AB]:[DB]])))),""))</f>
        <v/>
      </c>
      <c r="Z139" t="str">
        <f>IF(OR(Z$5="",$S139=""),"",IFERROR(SUM(PRODUCT(INDEX(CMB[[BA_0O]:[BA_2O]],MATCH(ROUND(MIN(SUM(Z$4,$O139/1000),SUM($O139,Z$4/1000)),3),CMB[[Cmb_ID]:[Cmb_ID]],0),SUM(N(Z$1),N($R139),1)),CHOOSE(AC[[M]:[M]],1,1,0,AC[[AB]:[AB]])),PRODUCT(INDEX(CMB[[BD_0O]:[BD_2O]],MATCH(ROUND(MIN(SUM(Z$4,$O139/1000),SUM($O139,Z$4/1000)),3),CMB[[Cmb_ID]:[Cmb_ID]],0),SUM(N(Z$1),N($R139),1)),CHOOSE(AC[[M]:[M]],1,0,1,AC[[DB]:[DB]])),PRODUCT(SUM(ROUND(AVERAGE(VALUE(Z$3),VALUE($P139)),0),CHOOSE(IF(OR(Z$1,$R139),4,INDEX(CMB[[Res_Rare]:[Res_Rare]],MATCH(ROUND(MIN(SUM(Z$4,$O139/1000),SUM($O139,Z$4/1000)),3),CMB[[Cmb_ID]:[Cmb_ID]],0))),-1,-1,0,0)),IF(OR(Z$1,$R139),4,INDEX(CMB[[Cmb_Rare]:[Cmb_Rare]],MATCH(ROUND(MIN(SUM(Z$4,$O139/1000),SUM($O139,Z$4/1000)),3),CMB[[Cmb_ID]:[Cmb_ID]],0))),CHOOSE(AC[[M]:[M]],2,1,1,SUM(AC[[AB]:[DB]])))),""))</f>
        <v/>
      </c>
      <c r="AA139" t="str">
        <f>IF(OR(AA$5="",$S139=""),"",IFERROR(SUM(PRODUCT(INDEX(CMB[[BA_0O]:[BA_2O]],MATCH(ROUND(MIN(SUM(AA$4,$O139/1000),SUM($O139,AA$4/1000)),3),CMB[[Cmb_ID]:[Cmb_ID]],0),SUM(N(AA$1),N($R139),1)),CHOOSE(AC[[M]:[M]],1,1,0,AC[[AB]:[AB]])),PRODUCT(INDEX(CMB[[BD_0O]:[BD_2O]],MATCH(ROUND(MIN(SUM(AA$4,$O139/1000),SUM($O139,AA$4/1000)),3),CMB[[Cmb_ID]:[Cmb_ID]],0),SUM(N(AA$1),N($R139),1)),CHOOSE(AC[[M]:[M]],1,0,1,AC[[DB]:[DB]])),PRODUCT(SUM(ROUND(AVERAGE(VALUE(AA$3),VALUE($P139)),0),CHOOSE(IF(OR(AA$1,$R139),4,INDEX(CMB[[Res_Rare]:[Res_Rare]],MATCH(ROUND(MIN(SUM(AA$4,$O139/1000),SUM($O139,AA$4/1000)),3),CMB[[Cmb_ID]:[Cmb_ID]],0))),-1,-1,0,0)),IF(OR(AA$1,$R139),4,INDEX(CMB[[Cmb_Rare]:[Cmb_Rare]],MATCH(ROUND(MIN(SUM(AA$4,$O139/1000),SUM($O139,AA$4/1000)),3),CMB[[Cmb_ID]:[Cmb_ID]],0))),CHOOSE(AC[[M]:[M]],2,1,1,SUM(AC[[AB]:[DB]])))),""))</f>
        <v/>
      </c>
      <c r="AB139" t="str">
        <f>IF(OR(AB$5="",$S139=""),"",IFERROR(SUM(PRODUCT(INDEX(CMB[[BA_0O]:[BA_2O]],MATCH(ROUND(MIN(SUM(AB$4,$O139/1000),SUM($O139,AB$4/1000)),3),CMB[[Cmb_ID]:[Cmb_ID]],0),SUM(N(AB$1),N($R139),1)),CHOOSE(AC[[M]:[M]],1,1,0,AC[[AB]:[AB]])),PRODUCT(INDEX(CMB[[BD_0O]:[BD_2O]],MATCH(ROUND(MIN(SUM(AB$4,$O139/1000),SUM($O139,AB$4/1000)),3),CMB[[Cmb_ID]:[Cmb_ID]],0),SUM(N(AB$1),N($R139),1)),CHOOSE(AC[[M]:[M]],1,0,1,AC[[DB]:[DB]])),PRODUCT(SUM(ROUND(AVERAGE(VALUE(AB$3),VALUE($P139)),0),CHOOSE(IF(OR(AB$1,$R139),4,INDEX(CMB[[Res_Rare]:[Res_Rare]],MATCH(ROUND(MIN(SUM(AB$4,$O139/1000),SUM($O139,AB$4/1000)),3),CMB[[Cmb_ID]:[Cmb_ID]],0))),-1,-1,0,0)),IF(OR(AB$1,$R139),4,INDEX(CMB[[Cmb_Rare]:[Cmb_Rare]],MATCH(ROUND(MIN(SUM(AB$4,$O139/1000),SUM($O139,AB$4/1000)),3),CMB[[Cmb_ID]:[Cmb_ID]],0))),CHOOSE(AC[[M]:[M]],2,1,1,SUM(AC[[AB]:[DB]])))),""))</f>
        <v/>
      </c>
      <c r="AC139" t="str">
        <f>IF(OR(AC$5="",$S139=""),"",IFERROR(SUM(PRODUCT(INDEX(CMB[[BA_0O]:[BA_2O]],MATCH(ROUND(MIN(SUM(AC$4,$O139/1000),SUM($O139,AC$4/1000)),3),CMB[[Cmb_ID]:[Cmb_ID]],0),SUM(N(AC$1),N($R139),1)),CHOOSE(AC[[M]:[M]],1,1,0,AC[[AB]:[AB]])),PRODUCT(INDEX(CMB[[BD_0O]:[BD_2O]],MATCH(ROUND(MIN(SUM(AC$4,$O139/1000),SUM($O139,AC$4/1000)),3),CMB[[Cmb_ID]:[Cmb_ID]],0),SUM(N(AC$1),N($R139),1)),CHOOSE(AC[[M]:[M]],1,0,1,AC[[DB]:[DB]])),PRODUCT(SUM(ROUND(AVERAGE(VALUE(AC$3),VALUE($P139)),0),CHOOSE(IF(OR(AC$1,$R139),4,INDEX(CMB[[Res_Rare]:[Res_Rare]],MATCH(ROUND(MIN(SUM(AC$4,$O139/1000),SUM($O139,AC$4/1000)),3),CMB[[Cmb_ID]:[Cmb_ID]],0))),-1,-1,0,0)),IF(OR(AC$1,$R139),4,INDEX(CMB[[Cmb_Rare]:[Cmb_Rare]],MATCH(ROUND(MIN(SUM(AC$4,$O139/1000),SUM($O139,AC$4/1000)),3),CMB[[Cmb_ID]:[Cmb_ID]],0))),CHOOSE(AC[[M]:[M]],2,1,1,SUM(AC[[AB]:[DB]])))),""))</f>
        <v/>
      </c>
      <c r="AD139" t="str">
        <f>IF(OR(AD$5="",$S139=""),"",IFERROR(SUM(PRODUCT(INDEX(CMB[[BA_0O]:[BA_2O]],MATCH(ROUND(MIN(SUM(AD$4,$O139/1000),SUM($O139,AD$4/1000)),3),CMB[[Cmb_ID]:[Cmb_ID]],0),SUM(N(AD$1),N($R139),1)),CHOOSE(AC[[M]:[M]],1,1,0,AC[[AB]:[AB]])),PRODUCT(INDEX(CMB[[BD_0O]:[BD_2O]],MATCH(ROUND(MIN(SUM(AD$4,$O139/1000),SUM($O139,AD$4/1000)),3),CMB[[Cmb_ID]:[Cmb_ID]],0),SUM(N(AD$1),N($R139),1)),CHOOSE(AC[[M]:[M]],1,0,1,AC[[DB]:[DB]])),PRODUCT(SUM(ROUND(AVERAGE(VALUE(AD$3),VALUE($P139)),0),CHOOSE(IF(OR(AD$1,$R139),4,INDEX(CMB[[Res_Rare]:[Res_Rare]],MATCH(ROUND(MIN(SUM(AD$4,$O139/1000),SUM($O139,AD$4/1000)),3),CMB[[Cmb_ID]:[Cmb_ID]],0))),-1,-1,0,0)),IF(OR(AD$1,$R139),4,INDEX(CMB[[Cmb_Rare]:[Cmb_Rare]],MATCH(ROUND(MIN(SUM(AD$4,$O139/1000),SUM($O139,AD$4/1000)),3),CMB[[Cmb_ID]:[Cmb_ID]],0))),CHOOSE(AC[[M]:[M]],2,1,1,SUM(AC[[AB]:[DB]])))),""))</f>
        <v/>
      </c>
      <c r="AE139" t="str">
        <f>IF(OR(AE$5="",$S139=""),"",IFERROR(SUM(PRODUCT(INDEX(CMB[[BA_0O]:[BA_2O]],MATCH(ROUND(MIN(SUM(AE$4,$O139/1000),SUM($O139,AE$4/1000)),3),CMB[[Cmb_ID]:[Cmb_ID]],0),SUM(N(AE$1),N($R139),1)),CHOOSE(AC[[M]:[M]],1,1,0,AC[[AB]:[AB]])),PRODUCT(INDEX(CMB[[BD_0O]:[BD_2O]],MATCH(ROUND(MIN(SUM(AE$4,$O139/1000),SUM($O139,AE$4/1000)),3),CMB[[Cmb_ID]:[Cmb_ID]],0),SUM(N(AE$1),N($R139),1)),CHOOSE(AC[[M]:[M]],1,0,1,AC[[DB]:[DB]])),PRODUCT(SUM(ROUND(AVERAGE(VALUE(AE$3),VALUE($P139)),0),CHOOSE(IF(OR(AE$1,$R139),4,INDEX(CMB[[Res_Rare]:[Res_Rare]],MATCH(ROUND(MIN(SUM(AE$4,$O139/1000),SUM($O139,AE$4/1000)),3),CMB[[Cmb_ID]:[Cmb_ID]],0))),-1,-1,0,0)),IF(OR(AE$1,$R139),4,INDEX(CMB[[Cmb_Rare]:[Cmb_Rare]],MATCH(ROUND(MIN(SUM(AE$4,$O139/1000),SUM($O139,AE$4/1000)),3),CMB[[Cmb_ID]:[Cmb_ID]],0))),CHOOSE(AC[[M]:[M]],2,1,1,SUM(AC[[AB]:[DB]])))),""))</f>
        <v/>
      </c>
      <c r="AF139" t="str">
        <f>IF(OR(AF$5="",$S139=""),"",IFERROR(SUM(PRODUCT(INDEX(CMB[[BA_0O]:[BA_2O]],MATCH(ROUND(MIN(SUM(AF$4,$O139/1000),SUM($O139,AF$4/1000)),3),CMB[[Cmb_ID]:[Cmb_ID]],0),SUM(N(AF$1),N($R139),1)),CHOOSE(AC[[M]:[M]],1,1,0,AC[[AB]:[AB]])),PRODUCT(INDEX(CMB[[BD_0O]:[BD_2O]],MATCH(ROUND(MIN(SUM(AF$4,$O139/1000),SUM($O139,AF$4/1000)),3),CMB[[Cmb_ID]:[Cmb_ID]],0),SUM(N(AF$1),N($R139),1)),CHOOSE(AC[[M]:[M]],1,0,1,AC[[DB]:[DB]])),PRODUCT(SUM(ROUND(AVERAGE(VALUE(AF$3),VALUE($P139)),0),CHOOSE(IF(OR(AF$1,$R139),4,INDEX(CMB[[Res_Rare]:[Res_Rare]],MATCH(ROUND(MIN(SUM(AF$4,$O139/1000),SUM($O139,AF$4/1000)),3),CMB[[Cmb_ID]:[Cmb_ID]],0))),-1,-1,0,0)),IF(OR(AF$1,$R139),4,INDEX(CMB[[Cmb_Rare]:[Cmb_Rare]],MATCH(ROUND(MIN(SUM(AF$4,$O139/1000),SUM($O139,AF$4/1000)),3),CMB[[Cmb_ID]:[Cmb_ID]],0))),CHOOSE(AC[[M]:[M]],2,1,1,SUM(AC[[AB]:[DB]])))),""))</f>
        <v/>
      </c>
      <c r="AG139" t="str">
        <f>IF(OR(AG$5="",$S139=""),"",IFERROR(SUM(PRODUCT(INDEX(CMB[[BA_0O]:[BA_2O]],MATCH(ROUND(MIN(SUM(AG$4,$O139/1000),SUM($O139,AG$4/1000)),3),CMB[[Cmb_ID]:[Cmb_ID]],0),SUM(N(AG$1),N($R139),1)),CHOOSE(AC[[M]:[M]],1,1,0,AC[[AB]:[AB]])),PRODUCT(INDEX(CMB[[BD_0O]:[BD_2O]],MATCH(ROUND(MIN(SUM(AG$4,$O139/1000),SUM($O139,AG$4/1000)),3),CMB[[Cmb_ID]:[Cmb_ID]],0),SUM(N(AG$1),N($R139),1)),CHOOSE(AC[[M]:[M]],1,0,1,AC[[DB]:[DB]])),PRODUCT(SUM(ROUND(AVERAGE(VALUE(AG$3),VALUE($P139)),0),CHOOSE(IF(OR(AG$1,$R139),4,INDEX(CMB[[Res_Rare]:[Res_Rare]],MATCH(ROUND(MIN(SUM(AG$4,$O139/1000),SUM($O139,AG$4/1000)),3),CMB[[Cmb_ID]:[Cmb_ID]],0))),-1,-1,0,0)),IF(OR(AG$1,$R139),4,INDEX(CMB[[Cmb_Rare]:[Cmb_Rare]],MATCH(ROUND(MIN(SUM(AG$4,$O139/1000),SUM($O139,AG$4/1000)),3),CMB[[Cmb_ID]:[Cmb_ID]],0))),CHOOSE(AC[[M]:[M]],2,1,1,SUM(AC[[AB]:[DB]])))),""))</f>
        <v/>
      </c>
      <c r="AH139" t="str">
        <f>IF(OR(AH$5="",$S139=""),"",IFERROR(SUM(PRODUCT(INDEX(CMB[[BA_0O]:[BA_2O]],MATCH(ROUND(MIN(SUM(AH$4,$O139/1000),SUM($O139,AH$4/1000)),3),CMB[[Cmb_ID]:[Cmb_ID]],0),SUM(N(AH$1),N($R139),1)),CHOOSE(AC[[M]:[M]],1,1,0,AC[[AB]:[AB]])),PRODUCT(INDEX(CMB[[BD_0O]:[BD_2O]],MATCH(ROUND(MIN(SUM(AH$4,$O139/1000),SUM($O139,AH$4/1000)),3),CMB[[Cmb_ID]:[Cmb_ID]],0),SUM(N(AH$1),N($R139),1)),CHOOSE(AC[[M]:[M]],1,0,1,AC[[DB]:[DB]])),PRODUCT(SUM(ROUND(AVERAGE(VALUE(AH$3),VALUE($P139)),0),CHOOSE(IF(OR(AH$1,$R139),4,INDEX(CMB[[Res_Rare]:[Res_Rare]],MATCH(ROUND(MIN(SUM(AH$4,$O139/1000),SUM($O139,AH$4/1000)),3),CMB[[Cmb_ID]:[Cmb_ID]],0))),-1,-1,0,0)),IF(OR(AH$1,$R139),4,INDEX(CMB[[Cmb_Rare]:[Cmb_Rare]],MATCH(ROUND(MIN(SUM(AH$4,$O139/1000),SUM($O139,AH$4/1000)),3),CMB[[Cmb_ID]:[Cmb_ID]],0))),CHOOSE(AC[[M]:[M]],2,1,1,SUM(AC[[AB]:[DB]])))),""))</f>
        <v/>
      </c>
      <c r="AI139" t="str">
        <f>IF(OR(AI$5="",$S139=""),"",IFERROR(SUM(PRODUCT(INDEX(CMB[[BA_0O]:[BA_2O]],MATCH(ROUND(MIN(SUM(AI$4,$O139/1000),SUM($O139,AI$4/1000)),3),CMB[[Cmb_ID]:[Cmb_ID]],0),SUM(N(AI$1),N($R139),1)),CHOOSE(AC[[M]:[M]],1,1,0,AC[[AB]:[AB]])),PRODUCT(INDEX(CMB[[BD_0O]:[BD_2O]],MATCH(ROUND(MIN(SUM(AI$4,$O139/1000),SUM($O139,AI$4/1000)),3),CMB[[Cmb_ID]:[Cmb_ID]],0),SUM(N(AI$1),N($R139),1)),CHOOSE(AC[[M]:[M]],1,0,1,AC[[DB]:[DB]])),PRODUCT(SUM(ROUND(AVERAGE(VALUE(AI$3),VALUE($P139)),0),CHOOSE(IF(OR(AI$1,$R139),4,INDEX(CMB[[Res_Rare]:[Res_Rare]],MATCH(ROUND(MIN(SUM(AI$4,$O139/1000),SUM($O139,AI$4/1000)),3),CMB[[Cmb_ID]:[Cmb_ID]],0))),-1,-1,0,0)),IF(OR(AI$1,$R139),4,INDEX(CMB[[Cmb_Rare]:[Cmb_Rare]],MATCH(ROUND(MIN(SUM(AI$4,$O139/1000),SUM($O139,AI$4/1000)),3),CMB[[Cmb_ID]:[Cmb_ID]],0))),CHOOSE(AC[[M]:[M]],2,1,1,SUM(AC[[AB]:[DB]])))),""))</f>
        <v/>
      </c>
      <c r="AJ139" t="str">
        <f>IF(OR(AJ$5="",$S139=""),"",IFERROR(SUM(PRODUCT(INDEX(CMB[[BA_0O]:[BA_2O]],MATCH(ROUND(MIN(SUM(AJ$4,$O139/1000),SUM($O139,AJ$4/1000)),3),CMB[[Cmb_ID]:[Cmb_ID]],0),SUM(N(AJ$1),N($R139),1)),CHOOSE(AC[[M]:[M]],1,1,0,AC[[AB]:[AB]])),PRODUCT(INDEX(CMB[[BD_0O]:[BD_2O]],MATCH(ROUND(MIN(SUM(AJ$4,$O139/1000),SUM($O139,AJ$4/1000)),3),CMB[[Cmb_ID]:[Cmb_ID]],0),SUM(N(AJ$1),N($R139),1)),CHOOSE(AC[[M]:[M]],1,0,1,AC[[DB]:[DB]])),PRODUCT(SUM(ROUND(AVERAGE(VALUE(AJ$3),VALUE($P139)),0),CHOOSE(IF(OR(AJ$1,$R139),4,INDEX(CMB[[Res_Rare]:[Res_Rare]],MATCH(ROUND(MIN(SUM(AJ$4,$O139/1000),SUM($O139,AJ$4/1000)),3),CMB[[Cmb_ID]:[Cmb_ID]],0))),-1,-1,0,0)),IF(OR(AJ$1,$R139),4,INDEX(CMB[[Cmb_Rare]:[Cmb_Rare]],MATCH(ROUND(MIN(SUM(AJ$4,$O139/1000),SUM($O139,AJ$4/1000)),3),CMB[[Cmb_ID]:[Cmb_ID]],0))),CHOOSE(AC[[M]:[M]],2,1,1,SUM(AC[[AB]:[DB]])))),""))</f>
        <v/>
      </c>
      <c r="AK139" t="str">
        <f>IF(OR(AK$5="",$S139=""),"",IFERROR(SUM(PRODUCT(INDEX(CMB[[BA_0O]:[BA_2O]],MATCH(ROUND(MIN(SUM(AK$4,$O139/1000),SUM($O139,AK$4/1000)),3),CMB[[Cmb_ID]:[Cmb_ID]],0),SUM(N(AK$1),N($R139),1)),CHOOSE(AC[[M]:[M]],1,1,0,AC[[AB]:[AB]])),PRODUCT(INDEX(CMB[[BD_0O]:[BD_2O]],MATCH(ROUND(MIN(SUM(AK$4,$O139/1000),SUM($O139,AK$4/1000)),3),CMB[[Cmb_ID]:[Cmb_ID]],0),SUM(N(AK$1),N($R139),1)),CHOOSE(AC[[M]:[M]],1,0,1,AC[[DB]:[DB]])),PRODUCT(SUM(ROUND(AVERAGE(VALUE(AK$3),VALUE($P139)),0),CHOOSE(IF(OR(AK$1,$R139),4,INDEX(CMB[[Res_Rare]:[Res_Rare]],MATCH(ROUND(MIN(SUM(AK$4,$O139/1000),SUM($O139,AK$4/1000)),3),CMB[[Cmb_ID]:[Cmb_ID]],0))),-1,-1,0,0)),IF(OR(AK$1,$R139),4,INDEX(CMB[[Cmb_Rare]:[Cmb_Rare]],MATCH(ROUND(MIN(SUM(AK$4,$O139/1000),SUM($O139,AK$4/1000)),3),CMB[[Cmb_ID]:[Cmb_ID]],0))),CHOOSE(AC[[M]:[M]],2,1,1,SUM(AC[[AB]:[DB]])))),""))</f>
        <v/>
      </c>
      <c r="AL139" t="str">
        <f>IF(OR(AL$5="",$S139=""),"",IFERROR(SUM(PRODUCT(INDEX(CMB[[BA_0O]:[BA_2O]],MATCH(ROUND(MIN(SUM(AL$4,$O139/1000),SUM($O139,AL$4/1000)),3),CMB[[Cmb_ID]:[Cmb_ID]],0),SUM(N(AL$1),N($R139),1)),CHOOSE(AC[[M]:[M]],1,1,0,AC[[AB]:[AB]])),PRODUCT(INDEX(CMB[[BD_0O]:[BD_2O]],MATCH(ROUND(MIN(SUM(AL$4,$O139/1000),SUM($O139,AL$4/1000)),3),CMB[[Cmb_ID]:[Cmb_ID]],0),SUM(N(AL$1),N($R139),1)),CHOOSE(AC[[M]:[M]],1,0,1,AC[[DB]:[DB]])),PRODUCT(SUM(ROUND(AVERAGE(VALUE(AL$3),VALUE($P139)),0),CHOOSE(IF(OR(AL$1,$R139),4,INDEX(CMB[[Res_Rare]:[Res_Rare]],MATCH(ROUND(MIN(SUM(AL$4,$O139/1000),SUM($O139,AL$4/1000)),3),CMB[[Cmb_ID]:[Cmb_ID]],0))),-1,-1,0,0)),IF(OR(AL$1,$R139),4,INDEX(CMB[[Cmb_Rare]:[Cmb_Rare]],MATCH(ROUND(MIN(SUM(AL$4,$O139/1000),SUM($O139,AL$4/1000)),3),CMB[[Cmb_ID]:[Cmb_ID]],0))),CHOOSE(AC[[M]:[M]],2,1,1,SUM(AC[[AB]:[DB]])))),""))</f>
        <v/>
      </c>
      <c r="AM139" t="str">
        <f>IF(OR(AM$5="",$S139=""),"",IFERROR(SUM(PRODUCT(INDEX(CMB[[BA_0O]:[BA_2O]],MATCH(ROUND(MIN(SUM(AM$4,$O139/1000),SUM($O139,AM$4/1000)),3),CMB[[Cmb_ID]:[Cmb_ID]],0),SUM(N(AM$1),N($R139),1)),CHOOSE(AC[[M]:[M]],1,1,0,AC[[AB]:[AB]])),PRODUCT(INDEX(CMB[[BD_0O]:[BD_2O]],MATCH(ROUND(MIN(SUM(AM$4,$O139/1000),SUM($O139,AM$4/1000)),3),CMB[[Cmb_ID]:[Cmb_ID]],0),SUM(N(AM$1),N($R139),1)),CHOOSE(AC[[M]:[M]],1,0,1,AC[[DB]:[DB]])),PRODUCT(SUM(ROUND(AVERAGE(VALUE(AM$3),VALUE($P139)),0),CHOOSE(IF(OR(AM$1,$R139),4,INDEX(CMB[[Res_Rare]:[Res_Rare]],MATCH(ROUND(MIN(SUM(AM$4,$O139/1000),SUM($O139,AM$4/1000)),3),CMB[[Cmb_ID]:[Cmb_ID]],0))),-1,-1,0,0)),IF(OR(AM$1,$R139),4,INDEX(CMB[[Cmb_Rare]:[Cmb_Rare]],MATCH(ROUND(MIN(SUM(AM$4,$O139/1000),SUM($O139,AM$4/1000)),3),CMB[[Cmb_ID]:[Cmb_ID]],0))),CHOOSE(AC[[M]:[M]],2,1,1,SUM(AC[[AB]:[DB]])))),""))</f>
        <v/>
      </c>
      <c r="AN139" t="str">
        <f>IF(OR(AN$5="",$S139=""),"",IFERROR(SUM(PRODUCT(INDEX(CMB[[BA_0O]:[BA_2O]],MATCH(ROUND(MIN(SUM(AN$4,$O139/1000),SUM($O139,AN$4/1000)),3),CMB[[Cmb_ID]:[Cmb_ID]],0),SUM(N(AN$1),N($R139),1)),CHOOSE(AC[[M]:[M]],1,1,0,AC[[AB]:[AB]])),PRODUCT(INDEX(CMB[[BD_0O]:[BD_2O]],MATCH(ROUND(MIN(SUM(AN$4,$O139/1000),SUM($O139,AN$4/1000)),3),CMB[[Cmb_ID]:[Cmb_ID]],0),SUM(N(AN$1),N($R139),1)),CHOOSE(AC[[M]:[M]],1,0,1,AC[[DB]:[DB]])),PRODUCT(SUM(ROUND(AVERAGE(VALUE(AN$3),VALUE($P139)),0),CHOOSE(IF(OR(AN$1,$R139),4,INDEX(CMB[[Res_Rare]:[Res_Rare]],MATCH(ROUND(MIN(SUM(AN$4,$O139/1000),SUM($O139,AN$4/1000)),3),CMB[[Cmb_ID]:[Cmb_ID]],0))),-1,-1,0,0)),IF(OR(AN$1,$R139),4,INDEX(CMB[[Cmb_Rare]:[Cmb_Rare]],MATCH(ROUND(MIN(SUM(AN$4,$O139/1000),SUM($O139,AN$4/1000)),3),CMB[[Cmb_ID]:[Cmb_ID]],0))),CHOOSE(AC[[M]:[M]],2,1,1,SUM(AC[[AB]:[DB]])))),""))</f>
        <v/>
      </c>
      <c r="AO139" t="str">
        <f>IF(OR(AO$5="",$S139=""),"",IFERROR(SUM(PRODUCT(INDEX(CMB[[BA_0O]:[BA_2O]],MATCH(ROUND(MIN(SUM(AO$4,$O139/1000),SUM($O139,AO$4/1000)),3),CMB[[Cmb_ID]:[Cmb_ID]],0),SUM(N(AO$1),N($R139),1)),CHOOSE(AC[[M]:[M]],1,1,0,AC[[AB]:[AB]])),PRODUCT(INDEX(CMB[[BD_0O]:[BD_2O]],MATCH(ROUND(MIN(SUM(AO$4,$O139/1000),SUM($O139,AO$4/1000)),3),CMB[[Cmb_ID]:[Cmb_ID]],0),SUM(N(AO$1),N($R139),1)),CHOOSE(AC[[M]:[M]],1,0,1,AC[[DB]:[DB]])),PRODUCT(SUM(ROUND(AVERAGE(VALUE(AO$3),VALUE($P139)),0),CHOOSE(IF(OR(AO$1,$R139),4,INDEX(CMB[[Res_Rare]:[Res_Rare]],MATCH(ROUND(MIN(SUM(AO$4,$O139/1000),SUM($O139,AO$4/1000)),3),CMB[[Cmb_ID]:[Cmb_ID]],0))),-1,-1,0,0)),IF(OR(AO$1,$R139),4,INDEX(CMB[[Cmb_Rare]:[Cmb_Rare]],MATCH(ROUND(MIN(SUM(AO$4,$O139/1000),SUM($O139,AO$4/1000)),3),CMB[[Cmb_ID]:[Cmb_ID]],0))),CHOOSE(AC[[M]:[M]],2,1,1,SUM(AC[[AB]:[DB]])))),""))</f>
        <v/>
      </c>
      <c r="AP139" t="str">
        <f>IF(OR(AP$5="",$S139=""),"",IFERROR(SUM(PRODUCT(INDEX(CMB[[BA_0O]:[BA_2O]],MATCH(ROUND(MIN(SUM(AP$4,$O139/1000),SUM($O139,AP$4/1000)),3),CMB[[Cmb_ID]:[Cmb_ID]],0),SUM(N(AP$1),N($R139),1)),CHOOSE(AC[[M]:[M]],1,1,0,AC[[AB]:[AB]])),PRODUCT(INDEX(CMB[[BD_0O]:[BD_2O]],MATCH(ROUND(MIN(SUM(AP$4,$O139/1000),SUM($O139,AP$4/1000)),3),CMB[[Cmb_ID]:[Cmb_ID]],0),SUM(N(AP$1),N($R139),1)),CHOOSE(AC[[M]:[M]],1,0,1,AC[[DB]:[DB]])),PRODUCT(SUM(ROUND(AVERAGE(VALUE(AP$3),VALUE($P139)),0),CHOOSE(IF(OR(AP$1,$R139),4,INDEX(CMB[[Res_Rare]:[Res_Rare]],MATCH(ROUND(MIN(SUM(AP$4,$O139/1000),SUM($O139,AP$4/1000)),3),CMB[[Cmb_ID]:[Cmb_ID]],0))),-1,-1,0,0)),IF(OR(AP$1,$R139),4,INDEX(CMB[[Cmb_Rare]:[Cmb_Rare]],MATCH(ROUND(MIN(SUM(AP$4,$O139/1000),SUM($O139,AP$4/1000)),3),CMB[[Cmb_ID]:[Cmb_ID]],0))),CHOOSE(AC[[M]:[M]],2,1,1,SUM(AC[[AB]:[DB]])))),""))</f>
        <v/>
      </c>
      <c r="AQ139" t="str">
        <f>IF(OR(AQ$5="",$S139=""),"",IFERROR(SUM(PRODUCT(INDEX(CMB[[BA_0O]:[BA_2O]],MATCH(ROUND(MIN(SUM(AQ$4,$O139/1000),SUM($O139,AQ$4/1000)),3),CMB[[Cmb_ID]:[Cmb_ID]],0),SUM(N(AQ$1),N($R139),1)),CHOOSE(AC[[M]:[M]],1,1,0,AC[[AB]:[AB]])),PRODUCT(INDEX(CMB[[BD_0O]:[BD_2O]],MATCH(ROUND(MIN(SUM(AQ$4,$O139/1000),SUM($O139,AQ$4/1000)),3),CMB[[Cmb_ID]:[Cmb_ID]],0),SUM(N(AQ$1),N($R139),1)),CHOOSE(AC[[M]:[M]],1,0,1,AC[[DB]:[DB]])),PRODUCT(SUM(ROUND(AVERAGE(VALUE(AQ$3),VALUE($P139)),0),CHOOSE(IF(OR(AQ$1,$R139),4,INDEX(CMB[[Res_Rare]:[Res_Rare]],MATCH(ROUND(MIN(SUM(AQ$4,$O139/1000),SUM($O139,AQ$4/1000)),3),CMB[[Cmb_ID]:[Cmb_ID]],0))),-1,-1,0,0)),IF(OR(AQ$1,$R139),4,INDEX(CMB[[Cmb_Rare]:[Cmb_Rare]],MATCH(ROUND(MIN(SUM(AQ$4,$O139/1000),SUM($O139,AQ$4/1000)),3),CMB[[Cmb_ID]:[Cmb_ID]],0))),CHOOSE(AC[[M]:[M]],2,1,1,SUM(AC[[AB]:[DB]])))),""))</f>
        <v/>
      </c>
      <c r="AR139" t="str">
        <f>IF(OR(AR$5="",$S139=""),"",IFERROR(SUM(PRODUCT(INDEX(CMB[[BA_0O]:[BA_2O]],MATCH(ROUND(MIN(SUM(AR$4,$O139/1000),SUM($O139,AR$4/1000)),3),CMB[[Cmb_ID]:[Cmb_ID]],0),SUM(N(AR$1),N($R139),1)),CHOOSE(AC[[M]:[M]],1,1,0,AC[[AB]:[AB]])),PRODUCT(INDEX(CMB[[BD_0O]:[BD_2O]],MATCH(ROUND(MIN(SUM(AR$4,$O139/1000),SUM($O139,AR$4/1000)),3),CMB[[Cmb_ID]:[Cmb_ID]],0),SUM(N(AR$1),N($R139),1)),CHOOSE(AC[[M]:[M]],1,0,1,AC[[DB]:[DB]])),PRODUCT(SUM(ROUND(AVERAGE(VALUE(AR$3),VALUE($P139)),0),CHOOSE(IF(OR(AR$1,$R139),4,INDEX(CMB[[Res_Rare]:[Res_Rare]],MATCH(ROUND(MIN(SUM(AR$4,$O139/1000),SUM($O139,AR$4/1000)),3),CMB[[Cmb_ID]:[Cmb_ID]],0))),-1,-1,0,0)),IF(OR(AR$1,$R139),4,INDEX(CMB[[Cmb_Rare]:[Cmb_Rare]],MATCH(ROUND(MIN(SUM(AR$4,$O139/1000),SUM($O139,AR$4/1000)),3),CMB[[Cmb_ID]:[Cmb_ID]],0))),CHOOSE(AC[[M]:[M]],2,1,1,SUM(AC[[AB]:[DB]])))),""))</f>
        <v/>
      </c>
      <c r="AS139" t="str">
        <f>IF(OR(AS$5="",$S139=""),"",IFERROR(SUM(PRODUCT(INDEX(CMB[[BA_0O]:[BA_2O]],MATCH(ROUND(MIN(SUM(AS$4,$O139/1000),SUM($O139,AS$4/1000)),3),CMB[[Cmb_ID]:[Cmb_ID]],0),SUM(N(AS$1),N($R139),1)),CHOOSE(AC[[M]:[M]],1,1,0,AC[[AB]:[AB]])),PRODUCT(INDEX(CMB[[BD_0O]:[BD_2O]],MATCH(ROUND(MIN(SUM(AS$4,$O139/1000),SUM($O139,AS$4/1000)),3),CMB[[Cmb_ID]:[Cmb_ID]],0),SUM(N(AS$1),N($R139),1)),CHOOSE(AC[[M]:[M]],1,0,1,AC[[DB]:[DB]])),PRODUCT(SUM(ROUND(AVERAGE(VALUE(AS$3),VALUE($P139)),0),CHOOSE(IF(OR(AS$1,$R139),4,INDEX(CMB[[Res_Rare]:[Res_Rare]],MATCH(ROUND(MIN(SUM(AS$4,$O139/1000),SUM($O139,AS$4/1000)),3),CMB[[Cmb_ID]:[Cmb_ID]],0))),-1,-1,0,0)),IF(OR(AS$1,$R139),4,INDEX(CMB[[Cmb_Rare]:[Cmb_Rare]],MATCH(ROUND(MIN(SUM(AS$4,$O139/1000),SUM($O139,AS$4/1000)),3),CMB[[Cmb_ID]:[Cmb_ID]],0))),CHOOSE(AC[[M]:[M]],2,1,1,SUM(AC[[AB]:[DB]])))),""))</f>
        <v/>
      </c>
      <c r="AT139" t="str">
        <f>IF(OR(AT$5="",$S139=""),"",IFERROR(SUM(PRODUCT(INDEX(CMB[[BA_0O]:[BA_2O]],MATCH(ROUND(MIN(SUM(AT$4,$O139/1000),SUM($O139,AT$4/1000)),3),CMB[[Cmb_ID]:[Cmb_ID]],0),SUM(N(AT$1),N($R139),1)),CHOOSE(AC[[M]:[M]],1,1,0,AC[[AB]:[AB]])),PRODUCT(INDEX(CMB[[BD_0O]:[BD_2O]],MATCH(ROUND(MIN(SUM(AT$4,$O139/1000),SUM($O139,AT$4/1000)),3),CMB[[Cmb_ID]:[Cmb_ID]],0),SUM(N(AT$1),N($R139),1)),CHOOSE(AC[[M]:[M]],1,0,1,AC[[DB]:[DB]])),PRODUCT(SUM(ROUND(AVERAGE(VALUE(AT$3),VALUE($P139)),0),CHOOSE(IF(OR(AT$1,$R139),4,INDEX(CMB[[Res_Rare]:[Res_Rare]],MATCH(ROUND(MIN(SUM(AT$4,$O139/1000),SUM($O139,AT$4/1000)),3),CMB[[Cmb_ID]:[Cmb_ID]],0))),-1,-1,0,0)),IF(OR(AT$1,$R139),4,INDEX(CMB[[Cmb_Rare]:[Cmb_Rare]],MATCH(ROUND(MIN(SUM(AT$4,$O139/1000),SUM($O139,AT$4/1000)),3),CMB[[Cmb_ID]:[Cmb_ID]],0))),CHOOSE(AC[[M]:[M]],2,1,1,SUM(AC[[AB]:[DB]])))),""))</f>
        <v/>
      </c>
      <c r="AU139" t="str">
        <f>IF(OR(AU$5="",$S139=""),"",IFERROR(SUM(PRODUCT(INDEX(CMB[[BA_0O]:[BA_2O]],MATCH(ROUND(MIN(SUM(AU$4,$O139/1000),SUM($O139,AU$4/1000)),3),CMB[[Cmb_ID]:[Cmb_ID]],0),SUM(N(AU$1),N($R139),1)),CHOOSE(AC[[M]:[M]],1,1,0,AC[[AB]:[AB]])),PRODUCT(INDEX(CMB[[BD_0O]:[BD_2O]],MATCH(ROUND(MIN(SUM(AU$4,$O139/1000),SUM($O139,AU$4/1000)),3),CMB[[Cmb_ID]:[Cmb_ID]],0),SUM(N(AU$1),N($R139),1)),CHOOSE(AC[[M]:[M]],1,0,1,AC[[DB]:[DB]])),PRODUCT(SUM(ROUND(AVERAGE(VALUE(AU$3),VALUE($P139)),0),CHOOSE(IF(OR(AU$1,$R139),4,INDEX(CMB[[Res_Rare]:[Res_Rare]],MATCH(ROUND(MIN(SUM(AU$4,$O139/1000),SUM($O139,AU$4/1000)),3),CMB[[Cmb_ID]:[Cmb_ID]],0))),-1,-1,0,0)),IF(OR(AU$1,$R139),4,INDEX(CMB[[Cmb_Rare]:[Cmb_Rare]],MATCH(ROUND(MIN(SUM(AU$4,$O139/1000),SUM($O139,AU$4/1000)),3),CMB[[Cmb_ID]:[Cmb_ID]],0))),CHOOSE(AC[[M]:[M]],2,1,1,SUM(AC[[AB]:[DB]])))),""))</f>
        <v/>
      </c>
      <c r="AV139" t="str">
        <f>IF(OR(AV$5="",$S139=""),"",IFERROR(SUM(PRODUCT(INDEX(CMB[[BA_0O]:[BA_2O]],MATCH(ROUND(MIN(SUM(AV$4,$O139/1000),SUM($O139,AV$4/1000)),3),CMB[[Cmb_ID]:[Cmb_ID]],0),SUM(N(AV$1),N($R139),1)),CHOOSE(AC[[M]:[M]],1,1,0,AC[[AB]:[AB]])),PRODUCT(INDEX(CMB[[BD_0O]:[BD_2O]],MATCH(ROUND(MIN(SUM(AV$4,$O139/1000),SUM($O139,AV$4/1000)),3),CMB[[Cmb_ID]:[Cmb_ID]],0),SUM(N(AV$1),N($R139),1)),CHOOSE(AC[[M]:[M]],1,0,1,AC[[DB]:[DB]])),PRODUCT(SUM(ROUND(AVERAGE(VALUE(AV$3),VALUE($P139)),0),CHOOSE(IF(OR(AV$1,$R139),4,INDEX(CMB[[Res_Rare]:[Res_Rare]],MATCH(ROUND(MIN(SUM(AV$4,$O139/1000),SUM($O139,AV$4/1000)),3),CMB[[Cmb_ID]:[Cmb_ID]],0))),-1,-1,0,0)),IF(OR(AV$1,$R139),4,INDEX(CMB[[Cmb_Rare]:[Cmb_Rare]],MATCH(ROUND(MIN(SUM(AV$4,$O139/1000),SUM($O139,AV$4/1000)),3),CMB[[Cmb_ID]:[Cmb_ID]],0))),CHOOSE(AC[[M]:[M]],2,1,1,SUM(AC[[AB]:[DB]])))),""))</f>
        <v/>
      </c>
      <c r="AW139" t="str">
        <f>IF(OR(AW$5="",$S139=""),"",IFERROR(SUM(PRODUCT(INDEX(CMB[[BA_0O]:[BA_2O]],MATCH(ROUND(MIN(SUM(AW$4,$O139/1000),SUM($O139,AW$4/1000)),3),CMB[[Cmb_ID]:[Cmb_ID]],0),SUM(N(AW$1),N($R139),1)),CHOOSE(AC[[M]:[M]],1,1,0,AC[[AB]:[AB]])),PRODUCT(INDEX(CMB[[BD_0O]:[BD_2O]],MATCH(ROUND(MIN(SUM(AW$4,$O139/1000),SUM($O139,AW$4/1000)),3),CMB[[Cmb_ID]:[Cmb_ID]],0),SUM(N(AW$1),N($R139),1)),CHOOSE(AC[[M]:[M]],1,0,1,AC[[DB]:[DB]])),PRODUCT(SUM(ROUND(AVERAGE(VALUE(AW$3),VALUE($P139)),0),CHOOSE(IF(OR(AW$1,$R139),4,INDEX(CMB[[Res_Rare]:[Res_Rare]],MATCH(ROUND(MIN(SUM(AW$4,$O139/1000),SUM($O139,AW$4/1000)),3),CMB[[Cmb_ID]:[Cmb_ID]],0))),-1,-1,0,0)),IF(OR(AW$1,$R139),4,INDEX(CMB[[Cmb_Rare]:[Cmb_Rare]],MATCH(ROUND(MIN(SUM(AW$4,$O139/1000),SUM($O139,AW$4/1000)),3),CMB[[Cmb_ID]:[Cmb_ID]],0))),CHOOSE(AC[[M]:[M]],2,1,1,SUM(AC[[AB]:[DB]])))),""))</f>
        <v/>
      </c>
      <c r="AX139" t="str">
        <f>IF(OR(AX$5="",$S139=""),"",IFERROR(SUM(PRODUCT(INDEX(CMB[[BA_0O]:[BA_2O]],MATCH(ROUND(MIN(SUM(AX$4,$O139/1000),SUM($O139,AX$4/1000)),3),CMB[[Cmb_ID]:[Cmb_ID]],0),SUM(N(AX$1),N($R139),1)),CHOOSE(AC[[M]:[M]],1,1,0,AC[[AB]:[AB]])),PRODUCT(INDEX(CMB[[BD_0O]:[BD_2O]],MATCH(ROUND(MIN(SUM(AX$4,$O139/1000),SUM($O139,AX$4/1000)),3),CMB[[Cmb_ID]:[Cmb_ID]],0),SUM(N(AX$1),N($R139),1)),CHOOSE(AC[[M]:[M]],1,0,1,AC[[DB]:[DB]])),PRODUCT(SUM(ROUND(AVERAGE(VALUE(AX$3),VALUE($P139)),0),CHOOSE(IF(OR(AX$1,$R139),4,INDEX(CMB[[Res_Rare]:[Res_Rare]],MATCH(ROUND(MIN(SUM(AX$4,$O139/1000),SUM($O139,AX$4/1000)),3),CMB[[Cmb_ID]:[Cmb_ID]],0))),-1,-1,0,0)),IF(OR(AX$1,$R139),4,INDEX(CMB[[Cmb_Rare]:[Cmb_Rare]],MATCH(ROUND(MIN(SUM(AX$4,$O139/1000),SUM($O139,AX$4/1000)),3),CMB[[Cmb_ID]:[Cmb_ID]],0))),CHOOSE(AC[[M]:[M]],2,1,1,SUM(AC[[AB]:[DB]])))),""))</f>
        <v/>
      </c>
      <c r="AY139" t="str">
        <f>IF(OR(AY$5="",$S139=""),"",IFERROR(SUM(PRODUCT(INDEX(CMB[[BA_0O]:[BA_2O]],MATCH(ROUND(MIN(SUM(AY$4,$O139/1000),SUM($O139,AY$4/1000)),3),CMB[[Cmb_ID]:[Cmb_ID]],0),SUM(N(AY$1),N($R139),1)),CHOOSE(AC[[M]:[M]],1,1,0,AC[[AB]:[AB]])),PRODUCT(INDEX(CMB[[BD_0O]:[BD_2O]],MATCH(ROUND(MIN(SUM(AY$4,$O139/1000),SUM($O139,AY$4/1000)),3),CMB[[Cmb_ID]:[Cmb_ID]],0),SUM(N(AY$1),N($R139),1)),CHOOSE(AC[[M]:[M]],1,0,1,AC[[DB]:[DB]])),PRODUCT(SUM(ROUND(AVERAGE(VALUE(AY$3),VALUE($P139)),0),CHOOSE(IF(OR(AY$1,$R139),4,INDEX(CMB[[Res_Rare]:[Res_Rare]],MATCH(ROUND(MIN(SUM(AY$4,$O139/1000),SUM($O139,AY$4/1000)),3),CMB[[Cmb_ID]:[Cmb_ID]],0))),-1,-1,0,0)),IF(OR(AY$1,$R139),4,INDEX(CMB[[Cmb_Rare]:[Cmb_Rare]],MATCH(ROUND(MIN(SUM(AY$4,$O139/1000),SUM($O139,AY$4/1000)),3),CMB[[Cmb_ID]:[Cmb_ID]],0))),CHOOSE(AC[[M]:[M]],2,1,1,SUM(AC[[AB]:[DB]])))),""))</f>
        <v/>
      </c>
      <c r="AZ139" t="str">
        <f>IF(OR(AZ$5="",$S139=""),"",IFERROR(SUM(PRODUCT(INDEX(CMB[[BA_0O]:[BA_2O]],MATCH(ROUND(MIN(SUM(AZ$4,$O139/1000),SUM($O139,AZ$4/1000)),3),CMB[[Cmb_ID]:[Cmb_ID]],0),SUM(N(AZ$1),N($R139),1)),CHOOSE(AC[[M]:[M]],1,1,0,AC[[AB]:[AB]])),PRODUCT(INDEX(CMB[[BD_0O]:[BD_2O]],MATCH(ROUND(MIN(SUM(AZ$4,$O139/1000),SUM($O139,AZ$4/1000)),3),CMB[[Cmb_ID]:[Cmb_ID]],0),SUM(N(AZ$1),N($R139),1)),CHOOSE(AC[[M]:[M]],1,0,1,AC[[DB]:[DB]])),PRODUCT(SUM(ROUND(AVERAGE(VALUE(AZ$3),VALUE($P139)),0),CHOOSE(IF(OR(AZ$1,$R139),4,INDEX(CMB[[Res_Rare]:[Res_Rare]],MATCH(ROUND(MIN(SUM(AZ$4,$O139/1000),SUM($O139,AZ$4/1000)),3),CMB[[Cmb_ID]:[Cmb_ID]],0))),-1,-1,0,0)),IF(OR(AZ$1,$R139),4,INDEX(CMB[[Cmb_Rare]:[Cmb_Rare]],MATCH(ROUND(MIN(SUM(AZ$4,$O139/1000),SUM($O139,AZ$4/1000)),3),CMB[[Cmb_ID]:[Cmb_ID]],0))),CHOOSE(AC[[M]:[M]],2,1,1,SUM(AC[[AB]:[DB]])))),""))</f>
        <v/>
      </c>
      <c r="BA139" t="str">
        <f>IF(OR(BA$5="",$S139=""),"",IFERROR(SUM(PRODUCT(INDEX(CMB[[BA_0O]:[BA_2O]],MATCH(ROUND(MIN(SUM(BA$4,$O139/1000),SUM($O139,BA$4/1000)),3),CMB[[Cmb_ID]:[Cmb_ID]],0),SUM(N(BA$1),N($R139),1)),CHOOSE(AC[[M]:[M]],1,1,0,AC[[AB]:[AB]])),PRODUCT(INDEX(CMB[[BD_0O]:[BD_2O]],MATCH(ROUND(MIN(SUM(BA$4,$O139/1000),SUM($O139,BA$4/1000)),3),CMB[[Cmb_ID]:[Cmb_ID]],0),SUM(N(BA$1),N($R139),1)),CHOOSE(AC[[M]:[M]],1,0,1,AC[[DB]:[DB]])),PRODUCT(SUM(ROUND(AVERAGE(VALUE(BA$3),VALUE($P139)),0),CHOOSE(IF(OR(BA$1,$R139),4,INDEX(CMB[[Res_Rare]:[Res_Rare]],MATCH(ROUND(MIN(SUM(BA$4,$O139/1000),SUM($O139,BA$4/1000)),3),CMB[[Cmb_ID]:[Cmb_ID]],0))),-1,-1,0,0)),IF(OR(BA$1,$R139),4,INDEX(CMB[[Cmb_Rare]:[Cmb_Rare]],MATCH(ROUND(MIN(SUM(BA$4,$O139/1000),SUM($O139,BA$4/1000)),3),CMB[[Cmb_ID]:[Cmb_ID]],0))),CHOOSE(AC[[M]:[M]],2,1,1,SUM(AC[[AB]:[DB]])))),""))</f>
        <v/>
      </c>
      <c r="BB139" t="str">
        <f>IF(OR(BB$5="",$S139=""),"",IFERROR(SUM(PRODUCT(INDEX(CMB[[BA_0O]:[BA_2O]],MATCH(ROUND(MIN(SUM(BB$4,$O139/1000),SUM($O139,BB$4/1000)),3),CMB[[Cmb_ID]:[Cmb_ID]],0),SUM(N(BB$1),N($R139),1)),CHOOSE(AC[[M]:[M]],1,1,0,AC[[AB]:[AB]])),PRODUCT(INDEX(CMB[[BD_0O]:[BD_2O]],MATCH(ROUND(MIN(SUM(BB$4,$O139/1000),SUM($O139,BB$4/1000)),3),CMB[[Cmb_ID]:[Cmb_ID]],0),SUM(N(BB$1),N($R139),1)),CHOOSE(AC[[M]:[M]],1,0,1,AC[[DB]:[DB]])),PRODUCT(SUM(ROUND(AVERAGE(VALUE(BB$3),VALUE($P139)),0),CHOOSE(IF(OR(BB$1,$R139),4,INDEX(CMB[[Res_Rare]:[Res_Rare]],MATCH(ROUND(MIN(SUM(BB$4,$O139/1000),SUM($O139,BB$4/1000)),3),CMB[[Cmb_ID]:[Cmb_ID]],0))),-1,-1,0,0)),IF(OR(BB$1,$R139),4,INDEX(CMB[[Cmb_Rare]:[Cmb_Rare]],MATCH(ROUND(MIN(SUM(BB$4,$O139/1000),SUM($O139,BB$4/1000)),3),CMB[[Cmb_ID]:[Cmb_ID]],0))),CHOOSE(AC[[M]:[M]],2,1,1,SUM(AC[[AB]:[DB]])))),""))</f>
        <v/>
      </c>
      <c r="BC139" t="str">
        <f>IF(OR(BC$5="",$S139=""),"",IFERROR(SUM(PRODUCT(INDEX(CMB[[BA_0O]:[BA_2O]],MATCH(ROUND(MIN(SUM(BC$4,$O139/1000),SUM($O139,BC$4/1000)),3),CMB[[Cmb_ID]:[Cmb_ID]],0),SUM(N(BC$1),N($R139),1)),CHOOSE(AC[[M]:[M]],1,1,0,AC[[AB]:[AB]])),PRODUCT(INDEX(CMB[[BD_0O]:[BD_2O]],MATCH(ROUND(MIN(SUM(BC$4,$O139/1000),SUM($O139,BC$4/1000)),3),CMB[[Cmb_ID]:[Cmb_ID]],0),SUM(N(BC$1),N($R139),1)),CHOOSE(AC[[M]:[M]],1,0,1,AC[[DB]:[DB]])),PRODUCT(SUM(ROUND(AVERAGE(VALUE(BC$3),VALUE($P139)),0),CHOOSE(IF(OR(BC$1,$R139),4,INDEX(CMB[[Res_Rare]:[Res_Rare]],MATCH(ROUND(MIN(SUM(BC$4,$O139/1000),SUM($O139,BC$4/1000)),3),CMB[[Cmb_ID]:[Cmb_ID]],0))),-1,-1,0,0)),IF(OR(BC$1,$R139),4,INDEX(CMB[[Cmb_Rare]:[Cmb_Rare]],MATCH(ROUND(MIN(SUM(BC$4,$O139/1000),SUM($O139,BC$4/1000)),3),CMB[[Cmb_ID]:[Cmb_ID]],0))),CHOOSE(AC[[M]:[M]],2,1,1,SUM(AC[[AB]:[DB]])))),""))</f>
        <v/>
      </c>
      <c r="BD139" t="str">
        <f>IF(OR(BD$5="",$S139=""),"",IFERROR(SUM(PRODUCT(INDEX(CMB[[BA_0O]:[BA_2O]],MATCH(ROUND(MIN(SUM(BD$4,$O139/1000),SUM($O139,BD$4/1000)),3),CMB[[Cmb_ID]:[Cmb_ID]],0),SUM(N(BD$1),N($R139),1)),CHOOSE(AC[[M]:[M]],1,1,0,AC[[AB]:[AB]])),PRODUCT(INDEX(CMB[[BD_0O]:[BD_2O]],MATCH(ROUND(MIN(SUM(BD$4,$O139/1000),SUM($O139,BD$4/1000)),3),CMB[[Cmb_ID]:[Cmb_ID]],0),SUM(N(BD$1),N($R139),1)),CHOOSE(AC[[M]:[M]],1,0,1,AC[[DB]:[DB]])),PRODUCT(SUM(ROUND(AVERAGE(VALUE(BD$3),VALUE($P139)),0),CHOOSE(IF(OR(BD$1,$R139),4,INDEX(CMB[[Res_Rare]:[Res_Rare]],MATCH(ROUND(MIN(SUM(BD$4,$O139/1000),SUM($O139,BD$4/1000)),3),CMB[[Cmb_ID]:[Cmb_ID]],0))),-1,-1,0,0)),IF(OR(BD$1,$R139),4,INDEX(CMB[[Cmb_Rare]:[Cmb_Rare]],MATCH(ROUND(MIN(SUM(BD$4,$O139/1000),SUM($O139,BD$4/1000)),3),CMB[[Cmb_ID]:[Cmb_ID]],0))),CHOOSE(AC[[M]:[M]],2,1,1,SUM(AC[[AB]:[DB]])))),""))</f>
        <v/>
      </c>
      <c r="BE139" t="str">
        <f>IF(OR(BE$5="",$S139=""),"",IFERROR(SUM(PRODUCT(INDEX(CMB[[BA_0O]:[BA_2O]],MATCH(ROUND(MIN(SUM(BE$4,$O139/1000),SUM($O139,BE$4/1000)),3),CMB[[Cmb_ID]:[Cmb_ID]],0),SUM(N(BE$1),N($R139),1)),CHOOSE(AC[[M]:[M]],1,1,0,AC[[AB]:[AB]])),PRODUCT(INDEX(CMB[[BD_0O]:[BD_2O]],MATCH(ROUND(MIN(SUM(BE$4,$O139/1000),SUM($O139,BE$4/1000)),3),CMB[[Cmb_ID]:[Cmb_ID]],0),SUM(N(BE$1),N($R139),1)),CHOOSE(AC[[M]:[M]],1,0,1,AC[[DB]:[DB]])),PRODUCT(SUM(ROUND(AVERAGE(VALUE(BE$3),VALUE($P139)),0),CHOOSE(IF(OR(BE$1,$R139),4,INDEX(CMB[[Res_Rare]:[Res_Rare]],MATCH(ROUND(MIN(SUM(BE$4,$O139/1000),SUM($O139,BE$4/1000)),3),CMB[[Cmb_ID]:[Cmb_ID]],0))),-1,-1,0,0)),IF(OR(BE$1,$R139),4,INDEX(CMB[[Cmb_Rare]:[Cmb_Rare]],MATCH(ROUND(MIN(SUM(BE$4,$O139/1000),SUM($O139,BE$4/1000)),3),CMB[[Cmb_ID]:[Cmb_ID]],0))),CHOOSE(AC[[M]:[M]],2,1,1,SUM(AC[[AB]:[DB]])))),""))</f>
        <v/>
      </c>
      <c r="BF139" t="str">
        <f>IF(OR(BF$5="",$S139=""),"",IFERROR(SUM(PRODUCT(INDEX(CMB[[BA_0O]:[BA_2O]],MATCH(ROUND(MIN(SUM(BF$4,$O139/1000),SUM($O139,BF$4/1000)),3),CMB[[Cmb_ID]:[Cmb_ID]],0),SUM(N(BF$1),N($R139),1)),CHOOSE(AC[[M]:[M]],1,1,0,AC[[AB]:[AB]])),PRODUCT(INDEX(CMB[[BD_0O]:[BD_2O]],MATCH(ROUND(MIN(SUM(BF$4,$O139/1000),SUM($O139,BF$4/1000)),3),CMB[[Cmb_ID]:[Cmb_ID]],0),SUM(N(BF$1),N($R139),1)),CHOOSE(AC[[M]:[M]],1,0,1,AC[[DB]:[DB]])),PRODUCT(SUM(ROUND(AVERAGE(VALUE(BF$3),VALUE($P139)),0),CHOOSE(IF(OR(BF$1,$R139),4,INDEX(CMB[[Res_Rare]:[Res_Rare]],MATCH(ROUND(MIN(SUM(BF$4,$O139/1000),SUM($O139,BF$4/1000)),3),CMB[[Cmb_ID]:[Cmb_ID]],0))),-1,-1,0,0)),IF(OR(BF$1,$R139),4,INDEX(CMB[[Cmb_Rare]:[Cmb_Rare]],MATCH(ROUND(MIN(SUM(BF$4,$O139/1000),SUM($O139,BF$4/1000)),3),CMB[[Cmb_ID]:[Cmb_ID]],0))),CHOOSE(AC[[M]:[M]],2,1,1,SUM(AC[[AB]:[DB]])))),""))</f>
        <v/>
      </c>
      <c r="BG139" t="str">
        <f>IF(OR(BG$5="",$S139=""),"",IFERROR(SUM(PRODUCT(INDEX(CMB[[BA_0O]:[BA_2O]],MATCH(ROUND(MIN(SUM(BG$4,$O139/1000),SUM($O139,BG$4/1000)),3),CMB[[Cmb_ID]:[Cmb_ID]],0),SUM(N(BG$1),N($R139),1)),CHOOSE(AC[[M]:[M]],1,1,0,AC[[AB]:[AB]])),PRODUCT(INDEX(CMB[[BD_0O]:[BD_2O]],MATCH(ROUND(MIN(SUM(BG$4,$O139/1000),SUM($O139,BG$4/1000)),3),CMB[[Cmb_ID]:[Cmb_ID]],0),SUM(N(BG$1),N($R139),1)),CHOOSE(AC[[M]:[M]],1,0,1,AC[[DB]:[DB]])),PRODUCT(SUM(ROUND(AVERAGE(VALUE(BG$3),VALUE($P139)),0),CHOOSE(IF(OR(BG$1,$R139),4,INDEX(CMB[[Res_Rare]:[Res_Rare]],MATCH(ROUND(MIN(SUM(BG$4,$O139/1000),SUM($O139,BG$4/1000)),3),CMB[[Cmb_ID]:[Cmb_ID]],0))),-1,-1,0,0)),IF(OR(BG$1,$R139),4,INDEX(CMB[[Cmb_Rare]:[Cmb_Rare]],MATCH(ROUND(MIN(SUM(BG$4,$O139/1000),SUM($O139,BG$4/1000)),3),CMB[[Cmb_ID]:[Cmb_ID]],0))),CHOOSE(AC[[M]:[M]],2,1,1,SUM(AC[[AB]:[DB]])))),""))</f>
        <v/>
      </c>
      <c r="BH139" t="str">
        <f>IF(OR(BH$5="",$S139=""),"",IFERROR(SUM(PRODUCT(INDEX(CMB[[BA_0O]:[BA_2O]],MATCH(ROUND(MIN(SUM(BH$4,$O139/1000),SUM($O139,BH$4/1000)),3),CMB[[Cmb_ID]:[Cmb_ID]],0),SUM(N(BH$1),N($R139),1)),CHOOSE(AC[[M]:[M]],1,1,0,AC[[AB]:[AB]])),PRODUCT(INDEX(CMB[[BD_0O]:[BD_2O]],MATCH(ROUND(MIN(SUM(BH$4,$O139/1000),SUM($O139,BH$4/1000)),3),CMB[[Cmb_ID]:[Cmb_ID]],0),SUM(N(BH$1),N($R139),1)),CHOOSE(AC[[M]:[M]],1,0,1,AC[[DB]:[DB]])),PRODUCT(SUM(ROUND(AVERAGE(VALUE(BH$3),VALUE($P139)),0),CHOOSE(IF(OR(BH$1,$R139),4,INDEX(CMB[[Res_Rare]:[Res_Rare]],MATCH(ROUND(MIN(SUM(BH$4,$O139/1000),SUM($O139,BH$4/1000)),3),CMB[[Cmb_ID]:[Cmb_ID]],0))),-1,-1,0,0)),IF(OR(BH$1,$R139),4,INDEX(CMB[[Cmb_Rare]:[Cmb_Rare]],MATCH(ROUND(MIN(SUM(BH$4,$O139/1000),SUM($O139,BH$4/1000)),3),CMB[[Cmb_ID]:[Cmb_ID]],0))),CHOOSE(AC[[M]:[M]],2,1,1,SUM(AC[[AB]:[DB]])))),""))</f>
        <v/>
      </c>
      <c r="BI139" t="str">
        <f>IF(OR(BI$5="",$S139=""),"",IFERROR(SUM(PRODUCT(INDEX(CMB[[BA_0O]:[BA_2O]],MATCH(ROUND(MIN(SUM(BI$4,$O139/1000),SUM($O139,BI$4/1000)),3),CMB[[Cmb_ID]:[Cmb_ID]],0),SUM(N(BI$1),N($R139),1)),CHOOSE(AC[[M]:[M]],1,1,0,AC[[AB]:[AB]])),PRODUCT(INDEX(CMB[[BD_0O]:[BD_2O]],MATCH(ROUND(MIN(SUM(BI$4,$O139/1000),SUM($O139,BI$4/1000)),3),CMB[[Cmb_ID]:[Cmb_ID]],0),SUM(N(BI$1),N($R139),1)),CHOOSE(AC[[M]:[M]],1,0,1,AC[[DB]:[DB]])),PRODUCT(SUM(ROUND(AVERAGE(VALUE(BI$3),VALUE($P139)),0),CHOOSE(IF(OR(BI$1,$R139),4,INDEX(CMB[[Res_Rare]:[Res_Rare]],MATCH(ROUND(MIN(SUM(BI$4,$O139/1000),SUM($O139,BI$4/1000)),3),CMB[[Cmb_ID]:[Cmb_ID]],0))),-1,-1,0,0)),IF(OR(BI$1,$R139),4,INDEX(CMB[[Cmb_Rare]:[Cmb_Rare]],MATCH(ROUND(MIN(SUM(BI$4,$O139/1000),SUM($O139,BI$4/1000)),3),CMB[[Cmb_ID]:[Cmb_ID]],0))),CHOOSE(AC[[M]:[M]],2,1,1,SUM(AC[[AB]:[DB]])))),""))</f>
        <v/>
      </c>
      <c r="BJ139" t="str">
        <f>IF(OR(BJ$5="",$S139=""),"",IFERROR(SUM(PRODUCT(INDEX(CMB[[BA_0O]:[BA_2O]],MATCH(ROUND(MIN(SUM(BJ$4,$O139/1000),SUM($O139,BJ$4/1000)),3),CMB[[Cmb_ID]:[Cmb_ID]],0),SUM(N(BJ$1),N($R139),1)),CHOOSE(AC[[M]:[M]],1,1,0,AC[[AB]:[AB]])),PRODUCT(INDEX(CMB[[BD_0O]:[BD_2O]],MATCH(ROUND(MIN(SUM(BJ$4,$O139/1000),SUM($O139,BJ$4/1000)),3),CMB[[Cmb_ID]:[Cmb_ID]],0),SUM(N(BJ$1),N($R139),1)),CHOOSE(AC[[M]:[M]],1,0,1,AC[[DB]:[DB]])),PRODUCT(SUM(ROUND(AVERAGE(VALUE(BJ$3),VALUE($P139)),0),CHOOSE(IF(OR(BJ$1,$R139),4,INDEX(CMB[[Res_Rare]:[Res_Rare]],MATCH(ROUND(MIN(SUM(BJ$4,$O139/1000),SUM($O139,BJ$4/1000)),3),CMB[[Cmb_ID]:[Cmb_ID]],0))),-1,-1,0,0)),IF(OR(BJ$1,$R139),4,INDEX(CMB[[Cmb_Rare]:[Cmb_Rare]],MATCH(ROUND(MIN(SUM(BJ$4,$O139/1000),SUM($O139,BJ$4/1000)),3),CMB[[Cmb_ID]:[Cmb_ID]],0))),CHOOSE(AC[[M]:[M]],2,1,1,SUM(AC[[AB]:[DB]])))),""))</f>
        <v/>
      </c>
      <c r="BK139" t="str">
        <f>IF(OR(BK$5="",$S139=""),"",IFERROR(SUM(PRODUCT(INDEX(CMB[[BA_0O]:[BA_2O]],MATCH(ROUND(MIN(SUM(BK$4,$O139/1000),SUM($O139,BK$4/1000)),3),CMB[[Cmb_ID]:[Cmb_ID]],0),SUM(N(BK$1),N($R139),1)),CHOOSE(AC[[M]:[M]],1,1,0,AC[[AB]:[AB]])),PRODUCT(INDEX(CMB[[BD_0O]:[BD_2O]],MATCH(ROUND(MIN(SUM(BK$4,$O139/1000),SUM($O139,BK$4/1000)),3),CMB[[Cmb_ID]:[Cmb_ID]],0),SUM(N(BK$1),N($R139),1)),CHOOSE(AC[[M]:[M]],1,0,1,AC[[DB]:[DB]])),PRODUCT(SUM(ROUND(AVERAGE(VALUE(BK$3),VALUE($P139)),0),CHOOSE(IF(OR(BK$1,$R139),4,INDEX(CMB[[Res_Rare]:[Res_Rare]],MATCH(ROUND(MIN(SUM(BK$4,$O139/1000),SUM($O139,BK$4/1000)),3),CMB[[Cmb_ID]:[Cmb_ID]],0))),-1,-1,0,0)),IF(OR(BK$1,$R139),4,INDEX(CMB[[Cmb_Rare]:[Cmb_Rare]],MATCH(ROUND(MIN(SUM(BK$4,$O139/1000),SUM($O139,BK$4/1000)),3),CMB[[Cmb_ID]:[Cmb_ID]],0))),CHOOSE(AC[[M]:[M]],2,1,1,SUM(AC[[AB]:[DB]])))),""))</f>
        <v/>
      </c>
      <c r="BL139" t="str">
        <f>IF(OR(BL$5="",$S139=""),"",IFERROR(SUM(PRODUCT(INDEX(CMB[[BA_0O]:[BA_2O]],MATCH(ROUND(MIN(SUM(BL$4,$O139/1000),SUM($O139,BL$4/1000)),3),CMB[[Cmb_ID]:[Cmb_ID]],0),SUM(N(BL$1),N($R139),1)),CHOOSE(AC[[M]:[M]],1,1,0,AC[[AB]:[AB]])),PRODUCT(INDEX(CMB[[BD_0O]:[BD_2O]],MATCH(ROUND(MIN(SUM(BL$4,$O139/1000),SUM($O139,BL$4/1000)),3),CMB[[Cmb_ID]:[Cmb_ID]],0),SUM(N(BL$1),N($R139),1)),CHOOSE(AC[[M]:[M]],1,0,1,AC[[DB]:[DB]])),PRODUCT(SUM(ROUND(AVERAGE(VALUE(BL$3),VALUE($P139)),0),CHOOSE(IF(OR(BL$1,$R139),4,INDEX(CMB[[Res_Rare]:[Res_Rare]],MATCH(ROUND(MIN(SUM(BL$4,$O139/1000),SUM($O139,BL$4/1000)),3),CMB[[Cmb_ID]:[Cmb_ID]],0))),-1,-1,0,0)),IF(OR(BL$1,$R139),4,INDEX(CMB[[Cmb_Rare]:[Cmb_Rare]],MATCH(ROUND(MIN(SUM(BL$4,$O139/1000),SUM($O139,BL$4/1000)),3),CMB[[Cmb_ID]:[Cmb_ID]],0))),CHOOSE(AC[[M]:[M]],2,1,1,SUM(AC[[AB]:[DB]])))),""))</f>
        <v/>
      </c>
      <c r="BM139" t="str">
        <f>IF(OR(BM$5="",$S139=""),"",IFERROR(SUM(PRODUCT(INDEX(CMB[[BA_0O]:[BA_2O]],MATCH(ROUND(MIN(SUM(BM$4,$O139/1000),SUM($O139,BM$4/1000)),3),CMB[[Cmb_ID]:[Cmb_ID]],0),SUM(N(BM$1),N($R139),1)),CHOOSE(AC[[M]:[M]],1,1,0,AC[[AB]:[AB]])),PRODUCT(INDEX(CMB[[BD_0O]:[BD_2O]],MATCH(ROUND(MIN(SUM(BM$4,$O139/1000),SUM($O139,BM$4/1000)),3),CMB[[Cmb_ID]:[Cmb_ID]],0),SUM(N(BM$1),N($R139),1)),CHOOSE(AC[[M]:[M]],1,0,1,AC[[DB]:[DB]])),PRODUCT(SUM(ROUND(AVERAGE(VALUE(BM$3),VALUE($P139)),0),CHOOSE(IF(OR(BM$1,$R139),4,INDEX(CMB[[Res_Rare]:[Res_Rare]],MATCH(ROUND(MIN(SUM(BM$4,$O139/1000),SUM($O139,BM$4/1000)),3),CMB[[Cmb_ID]:[Cmb_ID]],0))),-1,-1,0,0)),IF(OR(BM$1,$R139),4,INDEX(CMB[[Cmb_Rare]:[Cmb_Rare]],MATCH(ROUND(MIN(SUM(BM$4,$O139/1000),SUM($O139,BM$4/1000)),3),CMB[[Cmb_ID]:[Cmb_ID]],0))),CHOOSE(AC[[M]:[M]],2,1,1,SUM(AC[[AB]:[DB]])))),""))</f>
        <v/>
      </c>
      <c r="BN139" t="str">
        <f>IF(OR(BN$5="",$S139=""),"",IFERROR(SUM(PRODUCT(INDEX(CMB[[BA_0O]:[BA_2O]],MATCH(ROUND(MIN(SUM(BN$4,$O139/1000),SUM($O139,BN$4/1000)),3),CMB[[Cmb_ID]:[Cmb_ID]],0),SUM(N(BN$1),N($R139),1)),CHOOSE(AC[[M]:[M]],1,1,0,AC[[AB]:[AB]])),PRODUCT(INDEX(CMB[[BD_0O]:[BD_2O]],MATCH(ROUND(MIN(SUM(BN$4,$O139/1000),SUM($O139,BN$4/1000)),3),CMB[[Cmb_ID]:[Cmb_ID]],0),SUM(N(BN$1),N($R139),1)),CHOOSE(AC[[M]:[M]],1,0,1,AC[[DB]:[DB]])),PRODUCT(SUM(ROUND(AVERAGE(VALUE(BN$3),VALUE($P139)),0),CHOOSE(IF(OR(BN$1,$R139),4,INDEX(CMB[[Res_Rare]:[Res_Rare]],MATCH(ROUND(MIN(SUM(BN$4,$O139/1000),SUM($O139,BN$4/1000)),3),CMB[[Cmb_ID]:[Cmb_ID]],0))),-1,-1,0,0)),IF(OR(BN$1,$R139),4,INDEX(CMB[[Cmb_Rare]:[Cmb_Rare]],MATCH(ROUND(MIN(SUM(BN$4,$O139/1000),SUM($O139,BN$4/1000)),3),CMB[[Cmb_ID]:[Cmb_ID]],0))),CHOOSE(AC[[M]:[M]],2,1,1,SUM(AC[[AB]:[DB]])))),""))</f>
        <v/>
      </c>
      <c r="BO139" t="str">
        <f>IF(OR(BO$5="",$S139=""),"",IFERROR(SUM(PRODUCT(INDEX(CMB[[BA_0O]:[BA_2O]],MATCH(ROUND(MIN(SUM(BO$4,$O139/1000),SUM($O139,BO$4/1000)),3),CMB[[Cmb_ID]:[Cmb_ID]],0),SUM(N(BO$1),N($R139),1)),CHOOSE(AC[[M]:[M]],1,1,0,AC[[AB]:[AB]])),PRODUCT(INDEX(CMB[[BD_0O]:[BD_2O]],MATCH(ROUND(MIN(SUM(BO$4,$O139/1000),SUM($O139,BO$4/1000)),3),CMB[[Cmb_ID]:[Cmb_ID]],0),SUM(N(BO$1),N($R139),1)),CHOOSE(AC[[M]:[M]],1,0,1,AC[[DB]:[DB]])),PRODUCT(SUM(ROUND(AVERAGE(VALUE(BO$3),VALUE($P139)),0),CHOOSE(IF(OR(BO$1,$R139),4,INDEX(CMB[[Res_Rare]:[Res_Rare]],MATCH(ROUND(MIN(SUM(BO$4,$O139/1000),SUM($O139,BO$4/1000)),3),CMB[[Cmb_ID]:[Cmb_ID]],0))),-1,-1,0,0)),IF(OR(BO$1,$R139),4,INDEX(CMB[[Cmb_Rare]:[Cmb_Rare]],MATCH(ROUND(MIN(SUM(BO$4,$O139/1000),SUM($O139,BO$4/1000)),3),CMB[[Cmb_ID]:[Cmb_ID]],0))),CHOOSE(AC[[M]:[M]],2,1,1,SUM(AC[[AB]:[DB]])))),""))</f>
        <v/>
      </c>
      <c r="BP139" t="str">
        <f>IF(OR(BP$5="",$S139=""),"",IFERROR(SUM(PRODUCT(INDEX(CMB[[BA_0O]:[BA_2O]],MATCH(ROUND(MIN(SUM(BP$4,$O139/1000),SUM($O139,BP$4/1000)),3),CMB[[Cmb_ID]:[Cmb_ID]],0),SUM(N(BP$1),N($R139),1)),CHOOSE(AC[[M]:[M]],1,1,0,AC[[AB]:[AB]])),PRODUCT(INDEX(CMB[[BD_0O]:[BD_2O]],MATCH(ROUND(MIN(SUM(BP$4,$O139/1000),SUM($O139,BP$4/1000)),3),CMB[[Cmb_ID]:[Cmb_ID]],0),SUM(N(BP$1),N($R139),1)),CHOOSE(AC[[M]:[M]],1,0,1,AC[[DB]:[DB]])),PRODUCT(SUM(ROUND(AVERAGE(VALUE(BP$3),VALUE($P139)),0),CHOOSE(IF(OR(BP$1,$R139),4,INDEX(CMB[[Res_Rare]:[Res_Rare]],MATCH(ROUND(MIN(SUM(BP$4,$O139/1000),SUM($O139,BP$4/1000)),3),CMB[[Cmb_ID]:[Cmb_ID]],0))),-1,-1,0,0)),IF(OR(BP$1,$R139),4,INDEX(CMB[[Cmb_Rare]:[Cmb_Rare]],MATCH(ROUND(MIN(SUM(BP$4,$O139/1000),SUM($O139,BP$4/1000)),3),CMB[[Cmb_ID]:[Cmb_ID]],0))),CHOOSE(AC[[M]:[M]],2,1,1,SUM(AC[[AB]:[DB]])))),""))</f>
        <v/>
      </c>
      <c r="BQ139" t="str">
        <f>IF(OR(BQ$5="",$S139=""),"",IFERROR(SUM(PRODUCT(INDEX(CMB[[BA_0O]:[BA_2O]],MATCH(ROUND(MIN(SUM(BQ$4,$O139/1000),SUM($O139,BQ$4/1000)),3),CMB[[Cmb_ID]:[Cmb_ID]],0),SUM(N(BQ$1),N($R139),1)),CHOOSE(AC[[M]:[M]],1,1,0,AC[[AB]:[AB]])),PRODUCT(INDEX(CMB[[BD_0O]:[BD_2O]],MATCH(ROUND(MIN(SUM(BQ$4,$O139/1000),SUM($O139,BQ$4/1000)),3),CMB[[Cmb_ID]:[Cmb_ID]],0),SUM(N(BQ$1),N($R139),1)),CHOOSE(AC[[M]:[M]],1,0,1,AC[[DB]:[DB]])),PRODUCT(SUM(ROUND(AVERAGE(VALUE(BQ$3),VALUE($P139)),0),CHOOSE(IF(OR(BQ$1,$R139),4,INDEX(CMB[[Res_Rare]:[Res_Rare]],MATCH(ROUND(MIN(SUM(BQ$4,$O139/1000),SUM($O139,BQ$4/1000)),3),CMB[[Cmb_ID]:[Cmb_ID]],0))),-1,-1,0,0)),IF(OR(BQ$1,$R139),4,INDEX(CMB[[Cmb_Rare]:[Cmb_Rare]],MATCH(ROUND(MIN(SUM(BQ$4,$O139/1000),SUM($O139,BQ$4/1000)),3),CMB[[Cmb_ID]:[Cmb_ID]],0))),CHOOSE(AC[[M]:[M]],2,1,1,SUM(AC[[AB]:[DB]])))),""))</f>
        <v/>
      </c>
      <c r="BR139" t="str">
        <f>IF(OR(BR$5="",$S139=""),"",IFERROR(SUM(PRODUCT(INDEX(CMB[[BA_0O]:[BA_2O]],MATCH(ROUND(MIN(SUM(BR$4,$O139/1000),SUM($O139,BR$4/1000)),3),CMB[[Cmb_ID]:[Cmb_ID]],0),SUM(N(BR$1),N($R139),1)),CHOOSE(AC[[M]:[M]],1,1,0,AC[[AB]:[AB]])),PRODUCT(INDEX(CMB[[BD_0O]:[BD_2O]],MATCH(ROUND(MIN(SUM(BR$4,$O139/1000),SUM($O139,BR$4/1000)),3),CMB[[Cmb_ID]:[Cmb_ID]],0),SUM(N(BR$1),N($R139),1)),CHOOSE(AC[[M]:[M]],1,0,1,AC[[DB]:[DB]])),PRODUCT(SUM(ROUND(AVERAGE(VALUE(BR$3),VALUE($P139)),0),CHOOSE(IF(OR(BR$1,$R139),4,INDEX(CMB[[Res_Rare]:[Res_Rare]],MATCH(ROUND(MIN(SUM(BR$4,$O139/1000),SUM($O139,BR$4/1000)),3),CMB[[Cmb_ID]:[Cmb_ID]],0))),-1,-1,0,0)),IF(OR(BR$1,$R139),4,INDEX(CMB[[Cmb_Rare]:[Cmb_Rare]],MATCH(ROUND(MIN(SUM(BR$4,$O139/1000),SUM($O139,BR$4/1000)),3),CMB[[Cmb_ID]:[Cmb_ID]],0))),CHOOSE(AC[[M]:[M]],2,1,1,SUM(AC[[AB]:[DB]])))),""))</f>
        <v/>
      </c>
      <c r="BS139" t="str">
        <f>IF(OR(BS$5="",$S139=""),"",IFERROR(SUM(PRODUCT(INDEX(CMB[[BA_0O]:[BA_2O]],MATCH(ROUND(MIN(SUM(BS$4,$O139/1000),SUM($O139,BS$4/1000)),3),CMB[[Cmb_ID]:[Cmb_ID]],0),SUM(N(BS$1),N($R139),1)),CHOOSE(AC[[M]:[M]],1,1,0,AC[[AB]:[AB]])),PRODUCT(INDEX(CMB[[BD_0O]:[BD_2O]],MATCH(ROUND(MIN(SUM(BS$4,$O139/1000),SUM($O139,BS$4/1000)),3),CMB[[Cmb_ID]:[Cmb_ID]],0),SUM(N(BS$1),N($R139),1)),CHOOSE(AC[[M]:[M]],1,0,1,AC[[DB]:[DB]])),PRODUCT(SUM(ROUND(AVERAGE(VALUE(BS$3),VALUE($P139)),0),CHOOSE(IF(OR(BS$1,$R139),4,INDEX(CMB[[Res_Rare]:[Res_Rare]],MATCH(ROUND(MIN(SUM(BS$4,$O139/1000),SUM($O139,BS$4/1000)),3),CMB[[Cmb_ID]:[Cmb_ID]],0))),-1,-1,0,0)),IF(OR(BS$1,$R139),4,INDEX(CMB[[Cmb_Rare]:[Cmb_Rare]],MATCH(ROUND(MIN(SUM(BS$4,$O139/1000),SUM($O139,BS$4/1000)),3),CMB[[Cmb_ID]:[Cmb_ID]],0))),CHOOSE(AC[[M]:[M]],2,1,1,SUM(AC[[AB]:[DB]])))),""))</f>
        <v/>
      </c>
      <c r="BT139" t="str">
        <f>IF(OR(BT$5="",$S139=""),"",IFERROR(SUM(PRODUCT(INDEX(CMB[[BA_0O]:[BA_2O]],MATCH(ROUND(MIN(SUM(BT$4,$O139/1000),SUM($O139,BT$4/1000)),3),CMB[[Cmb_ID]:[Cmb_ID]],0),SUM(N(BT$1),N($R139),1)),CHOOSE(AC[[M]:[M]],1,1,0,AC[[AB]:[AB]])),PRODUCT(INDEX(CMB[[BD_0O]:[BD_2O]],MATCH(ROUND(MIN(SUM(BT$4,$O139/1000),SUM($O139,BT$4/1000)),3),CMB[[Cmb_ID]:[Cmb_ID]],0),SUM(N(BT$1),N($R139),1)),CHOOSE(AC[[M]:[M]],1,0,1,AC[[DB]:[DB]])),PRODUCT(SUM(ROUND(AVERAGE(VALUE(BT$3),VALUE($P139)),0),CHOOSE(IF(OR(BT$1,$R139),4,INDEX(CMB[[Res_Rare]:[Res_Rare]],MATCH(ROUND(MIN(SUM(BT$4,$O139/1000),SUM($O139,BT$4/1000)),3),CMB[[Cmb_ID]:[Cmb_ID]],0))),-1,-1,0,0)),IF(OR(BT$1,$R139),4,INDEX(CMB[[Cmb_Rare]:[Cmb_Rare]],MATCH(ROUND(MIN(SUM(BT$4,$O139/1000),SUM($O139,BT$4/1000)),3),CMB[[Cmb_ID]:[Cmb_ID]],0))),CHOOSE(AC[[M]:[M]],2,1,1,SUM(AC[[AB]:[DB]])))),""))</f>
        <v/>
      </c>
      <c r="BU139" t="str">
        <f>IF(OR(BU$5="",$S139=""),"",IFERROR(SUM(PRODUCT(INDEX(CMB[[BA_0O]:[BA_2O]],MATCH(ROUND(MIN(SUM(BU$4,$O139/1000),SUM($O139,BU$4/1000)),3),CMB[[Cmb_ID]:[Cmb_ID]],0),SUM(N(BU$1),N($R139),1)),CHOOSE(AC[[M]:[M]],1,1,0,AC[[AB]:[AB]])),PRODUCT(INDEX(CMB[[BD_0O]:[BD_2O]],MATCH(ROUND(MIN(SUM(BU$4,$O139/1000),SUM($O139,BU$4/1000)),3),CMB[[Cmb_ID]:[Cmb_ID]],0),SUM(N(BU$1),N($R139),1)),CHOOSE(AC[[M]:[M]],1,0,1,AC[[DB]:[DB]])),PRODUCT(SUM(ROUND(AVERAGE(VALUE(BU$3),VALUE($P139)),0),CHOOSE(IF(OR(BU$1,$R139),4,INDEX(CMB[[Res_Rare]:[Res_Rare]],MATCH(ROUND(MIN(SUM(BU$4,$O139/1000),SUM($O139,BU$4/1000)),3),CMB[[Cmb_ID]:[Cmb_ID]],0))),-1,-1,0,0)),IF(OR(BU$1,$R139),4,INDEX(CMB[[Cmb_Rare]:[Cmb_Rare]],MATCH(ROUND(MIN(SUM(BU$4,$O139/1000),SUM($O139,BU$4/1000)),3),CMB[[Cmb_ID]:[Cmb_ID]],0))),CHOOSE(AC[[M]:[M]],2,1,1,SUM(AC[[AB]:[DB]])))),""))</f>
        <v/>
      </c>
      <c r="BV139" t="str">
        <f>IF(OR(BV$5="",$S139=""),"",IFERROR(SUM(PRODUCT(INDEX(CMB[[BA_0O]:[BA_2O]],MATCH(ROUND(MIN(SUM(BV$4,$O139/1000),SUM($O139,BV$4/1000)),3),CMB[[Cmb_ID]:[Cmb_ID]],0),SUM(N(BV$1),N($R139),1)),CHOOSE(AC[[M]:[M]],1,1,0,AC[[AB]:[AB]])),PRODUCT(INDEX(CMB[[BD_0O]:[BD_2O]],MATCH(ROUND(MIN(SUM(BV$4,$O139/1000),SUM($O139,BV$4/1000)),3),CMB[[Cmb_ID]:[Cmb_ID]],0),SUM(N(BV$1),N($R139),1)),CHOOSE(AC[[M]:[M]],1,0,1,AC[[DB]:[DB]])),PRODUCT(SUM(ROUND(AVERAGE(VALUE(BV$3),VALUE($P139)),0),CHOOSE(IF(OR(BV$1,$R139),4,INDEX(CMB[[Res_Rare]:[Res_Rare]],MATCH(ROUND(MIN(SUM(BV$4,$O139/1000),SUM($O139,BV$4/1000)),3),CMB[[Cmb_ID]:[Cmb_ID]],0))),-1,-1,0,0)),IF(OR(BV$1,$R139),4,INDEX(CMB[[Cmb_Rare]:[Cmb_Rare]],MATCH(ROUND(MIN(SUM(BV$4,$O139/1000),SUM($O139,BV$4/1000)),3),CMB[[Cmb_ID]:[Cmb_ID]],0))),CHOOSE(AC[[M]:[M]],2,1,1,SUM(AC[[AB]:[DB]])))),""))</f>
        <v/>
      </c>
      <c r="BW139" t="str">
        <f>IF(OR(BW$5="",$S139=""),"",IFERROR(SUM(PRODUCT(INDEX(CMB[[BA_0O]:[BA_2O]],MATCH(ROUND(MIN(SUM(BW$4,$O139/1000),SUM($O139,BW$4/1000)),3),CMB[[Cmb_ID]:[Cmb_ID]],0),SUM(N(BW$1),N($R139),1)),CHOOSE(AC[[M]:[M]],1,1,0,AC[[AB]:[AB]])),PRODUCT(INDEX(CMB[[BD_0O]:[BD_2O]],MATCH(ROUND(MIN(SUM(BW$4,$O139/1000),SUM($O139,BW$4/1000)),3),CMB[[Cmb_ID]:[Cmb_ID]],0),SUM(N(BW$1),N($R139),1)),CHOOSE(AC[[M]:[M]],1,0,1,AC[[DB]:[DB]])),PRODUCT(SUM(ROUND(AVERAGE(VALUE(BW$3),VALUE($P139)),0),CHOOSE(IF(OR(BW$1,$R139),4,INDEX(CMB[[Res_Rare]:[Res_Rare]],MATCH(ROUND(MIN(SUM(BW$4,$O139/1000),SUM($O139,BW$4/1000)),3),CMB[[Cmb_ID]:[Cmb_ID]],0))),-1,-1,0,0)),IF(OR(BW$1,$R139),4,INDEX(CMB[[Cmb_Rare]:[Cmb_Rare]],MATCH(ROUND(MIN(SUM(BW$4,$O139/1000),SUM($O139,BW$4/1000)),3),CMB[[Cmb_ID]:[Cmb_ID]],0))),CHOOSE(AC[[M]:[M]],2,1,1,SUM(AC[[AB]:[DB]])))),""))</f>
        <v/>
      </c>
      <c r="BX139" t="str">
        <f>IF(OR(BX$5="",$S139=""),"",IFERROR(SUM(PRODUCT(INDEX(CMB[[BA_0O]:[BA_2O]],MATCH(ROUND(MIN(SUM(BX$4,$O139/1000),SUM($O139,BX$4/1000)),3),CMB[[Cmb_ID]:[Cmb_ID]],0),SUM(N(BX$1),N($R139),1)),CHOOSE(AC[[M]:[M]],1,1,0,AC[[AB]:[AB]])),PRODUCT(INDEX(CMB[[BD_0O]:[BD_2O]],MATCH(ROUND(MIN(SUM(BX$4,$O139/1000),SUM($O139,BX$4/1000)),3),CMB[[Cmb_ID]:[Cmb_ID]],0),SUM(N(BX$1),N($R139),1)),CHOOSE(AC[[M]:[M]],1,0,1,AC[[DB]:[DB]])),PRODUCT(SUM(ROUND(AVERAGE(VALUE(BX$3),VALUE($P139)),0),CHOOSE(IF(OR(BX$1,$R139),4,INDEX(CMB[[Res_Rare]:[Res_Rare]],MATCH(ROUND(MIN(SUM(BX$4,$O139/1000),SUM($O139,BX$4/1000)),3),CMB[[Cmb_ID]:[Cmb_ID]],0))),-1,-1,0,0)),IF(OR(BX$1,$R139),4,INDEX(CMB[[Cmb_Rare]:[Cmb_Rare]],MATCH(ROUND(MIN(SUM(BX$4,$O139/1000),SUM($O139,BX$4/1000)),3),CMB[[Cmb_ID]:[Cmb_ID]],0))),CHOOSE(AC[[M]:[M]],2,1,1,SUM(AC[[AB]:[DB]])))),""))</f>
        <v/>
      </c>
      <c r="BY139" t="str">
        <f>IF(OR(BY$5="",$S139=""),"",IFERROR(SUM(PRODUCT(INDEX(CMB[[BA_0O]:[BA_2O]],MATCH(ROUND(MIN(SUM(BY$4,$O139/1000),SUM($O139,BY$4/1000)),3),CMB[[Cmb_ID]:[Cmb_ID]],0),SUM(N(BY$1),N($R139),1)),CHOOSE(AC[[M]:[M]],1,1,0,AC[[AB]:[AB]])),PRODUCT(INDEX(CMB[[BD_0O]:[BD_2O]],MATCH(ROUND(MIN(SUM(BY$4,$O139/1000),SUM($O139,BY$4/1000)),3),CMB[[Cmb_ID]:[Cmb_ID]],0),SUM(N(BY$1),N($R139),1)),CHOOSE(AC[[M]:[M]],1,0,1,AC[[DB]:[DB]])),PRODUCT(SUM(ROUND(AVERAGE(VALUE(BY$3),VALUE($P139)),0),CHOOSE(IF(OR(BY$1,$R139),4,INDEX(CMB[[Res_Rare]:[Res_Rare]],MATCH(ROUND(MIN(SUM(BY$4,$O139/1000),SUM($O139,BY$4/1000)),3),CMB[[Cmb_ID]:[Cmb_ID]],0))),-1,-1,0,0)),IF(OR(BY$1,$R139),4,INDEX(CMB[[Cmb_Rare]:[Cmb_Rare]],MATCH(ROUND(MIN(SUM(BY$4,$O139/1000),SUM($O139,BY$4/1000)),3),CMB[[Cmb_ID]:[Cmb_ID]],0))),CHOOSE(AC[[M]:[M]],2,1,1,SUM(AC[[AB]:[DB]])))),""))</f>
        <v/>
      </c>
      <c r="BZ139" t="str">
        <f>IF(OR(BZ$5="",$S139=""),"",IFERROR(SUM(PRODUCT(INDEX(CMB[[BA_0O]:[BA_2O]],MATCH(ROUND(MIN(SUM(BZ$4,$O139/1000),SUM($O139,BZ$4/1000)),3),CMB[[Cmb_ID]:[Cmb_ID]],0),SUM(N(BZ$1),N($R139),1)),CHOOSE(AC[[M]:[M]],1,1,0,AC[[AB]:[AB]])),PRODUCT(INDEX(CMB[[BD_0O]:[BD_2O]],MATCH(ROUND(MIN(SUM(BZ$4,$O139/1000),SUM($O139,BZ$4/1000)),3),CMB[[Cmb_ID]:[Cmb_ID]],0),SUM(N(BZ$1),N($R139),1)),CHOOSE(AC[[M]:[M]],1,0,1,AC[[DB]:[DB]])),PRODUCT(SUM(ROUND(AVERAGE(VALUE(BZ$3),VALUE($P139)),0),CHOOSE(IF(OR(BZ$1,$R139),4,INDEX(CMB[[Res_Rare]:[Res_Rare]],MATCH(ROUND(MIN(SUM(BZ$4,$O139/1000),SUM($O139,BZ$4/1000)),3),CMB[[Cmb_ID]:[Cmb_ID]],0))),-1,-1,0,0)),IF(OR(BZ$1,$R139),4,INDEX(CMB[[Cmb_Rare]:[Cmb_Rare]],MATCH(ROUND(MIN(SUM(BZ$4,$O139/1000),SUM($O139,BZ$4/1000)),3),CMB[[Cmb_ID]:[Cmb_ID]],0))),CHOOSE(AC[[M]:[M]],2,1,1,SUM(AC[[AB]:[DB]])))),""))</f>
        <v/>
      </c>
      <c r="CA139" t="str">
        <f>IF(OR(CA$5="",$S139=""),"",IFERROR(SUM(PRODUCT(INDEX(CMB[[BA_0O]:[BA_2O]],MATCH(ROUND(MIN(SUM(CA$4,$O139/1000),SUM($O139,CA$4/1000)),3),CMB[[Cmb_ID]:[Cmb_ID]],0),SUM(N(CA$1),N($R139),1)),CHOOSE(AC[[M]:[M]],1,1,0,AC[[AB]:[AB]])),PRODUCT(INDEX(CMB[[BD_0O]:[BD_2O]],MATCH(ROUND(MIN(SUM(CA$4,$O139/1000),SUM($O139,CA$4/1000)),3),CMB[[Cmb_ID]:[Cmb_ID]],0),SUM(N(CA$1),N($R139),1)),CHOOSE(AC[[M]:[M]],1,0,1,AC[[DB]:[DB]])),PRODUCT(SUM(ROUND(AVERAGE(VALUE(CA$3),VALUE($P139)),0),CHOOSE(IF(OR(CA$1,$R139),4,INDEX(CMB[[Res_Rare]:[Res_Rare]],MATCH(ROUND(MIN(SUM(CA$4,$O139/1000),SUM($O139,CA$4/1000)),3),CMB[[Cmb_ID]:[Cmb_ID]],0))),-1,-1,0,0)),IF(OR(CA$1,$R139),4,INDEX(CMB[[Cmb_Rare]:[Cmb_Rare]],MATCH(ROUND(MIN(SUM(CA$4,$O139/1000),SUM($O139,CA$4/1000)),3),CMB[[Cmb_ID]:[Cmb_ID]],0))),CHOOSE(AC[[M]:[M]],2,1,1,SUM(AC[[AB]:[DB]])))),""))</f>
        <v/>
      </c>
      <c r="CB139" t="str">
        <f>IF(OR(CB$5="",$S139=""),"",IFERROR(SUM(PRODUCT(INDEX(CMB[[BA_0O]:[BA_2O]],MATCH(ROUND(MIN(SUM(CB$4,$O139/1000),SUM($O139,CB$4/1000)),3),CMB[[Cmb_ID]:[Cmb_ID]],0),SUM(N(CB$1),N($R139),1)),CHOOSE(AC[[M]:[M]],1,1,0,AC[[AB]:[AB]])),PRODUCT(INDEX(CMB[[BD_0O]:[BD_2O]],MATCH(ROUND(MIN(SUM(CB$4,$O139/1000),SUM($O139,CB$4/1000)),3),CMB[[Cmb_ID]:[Cmb_ID]],0),SUM(N(CB$1),N($R139),1)),CHOOSE(AC[[M]:[M]],1,0,1,AC[[DB]:[DB]])),PRODUCT(SUM(ROUND(AVERAGE(VALUE(CB$3),VALUE($P139)),0),CHOOSE(IF(OR(CB$1,$R139),4,INDEX(CMB[[Res_Rare]:[Res_Rare]],MATCH(ROUND(MIN(SUM(CB$4,$O139/1000),SUM($O139,CB$4/1000)),3),CMB[[Cmb_ID]:[Cmb_ID]],0))),-1,-1,0,0)),IF(OR(CB$1,$R139),4,INDEX(CMB[[Cmb_Rare]:[Cmb_Rare]],MATCH(ROUND(MIN(SUM(CB$4,$O139/1000),SUM($O139,CB$4/1000)),3),CMB[[Cmb_ID]:[Cmb_ID]],0))),CHOOSE(AC[[M]:[M]],2,1,1,SUM(AC[[AB]:[DB]])))),""))</f>
        <v/>
      </c>
      <c r="CC139" t="str">
        <f>IF(OR(CC$5="",$S139=""),"",IFERROR(SUM(PRODUCT(INDEX(CMB[[BA_0O]:[BA_2O]],MATCH(ROUND(MIN(SUM(CC$4,$O139/1000),SUM($O139,CC$4/1000)),3),CMB[[Cmb_ID]:[Cmb_ID]],0),SUM(N(CC$1),N($R139),1)),CHOOSE(AC[[M]:[M]],1,1,0,AC[[AB]:[AB]])),PRODUCT(INDEX(CMB[[BD_0O]:[BD_2O]],MATCH(ROUND(MIN(SUM(CC$4,$O139/1000),SUM($O139,CC$4/1000)),3),CMB[[Cmb_ID]:[Cmb_ID]],0),SUM(N(CC$1),N($R139),1)),CHOOSE(AC[[M]:[M]],1,0,1,AC[[DB]:[DB]])),PRODUCT(SUM(ROUND(AVERAGE(VALUE(CC$3),VALUE($P139)),0),CHOOSE(IF(OR(CC$1,$R139),4,INDEX(CMB[[Res_Rare]:[Res_Rare]],MATCH(ROUND(MIN(SUM(CC$4,$O139/1000),SUM($O139,CC$4/1000)),3),CMB[[Cmb_ID]:[Cmb_ID]],0))),-1,-1,0,0)),IF(OR(CC$1,$R139),4,INDEX(CMB[[Cmb_Rare]:[Cmb_Rare]],MATCH(ROUND(MIN(SUM(CC$4,$O139/1000),SUM($O139,CC$4/1000)),3),CMB[[Cmb_ID]:[Cmb_ID]],0))),CHOOSE(AC[[M]:[M]],2,1,1,SUM(AC[[AB]:[DB]])))),""))</f>
        <v/>
      </c>
      <c r="CD139" t="str">
        <f>IF(OR(CD$5="",$S139=""),"",IFERROR(SUM(PRODUCT(INDEX(CMB[[BA_0O]:[BA_2O]],MATCH(ROUND(MIN(SUM(CD$4,$O139/1000),SUM($O139,CD$4/1000)),3),CMB[[Cmb_ID]:[Cmb_ID]],0),SUM(N(CD$1),N($R139),1)),CHOOSE(AC[[M]:[M]],1,1,0,AC[[AB]:[AB]])),PRODUCT(INDEX(CMB[[BD_0O]:[BD_2O]],MATCH(ROUND(MIN(SUM(CD$4,$O139/1000),SUM($O139,CD$4/1000)),3),CMB[[Cmb_ID]:[Cmb_ID]],0),SUM(N(CD$1),N($R139),1)),CHOOSE(AC[[M]:[M]],1,0,1,AC[[DB]:[DB]])),PRODUCT(SUM(ROUND(AVERAGE(VALUE(CD$3),VALUE($P139)),0),CHOOSE(IF(OR(CD$1,$R139),4,INDEX(CMB[[Res_Rare]:[Res_Rare]],MATCH(ROUND(MIN(SUM(CD$4,$O139/1000),SUM($O139,CD$4/1000)),3),CMB[[Cmb_ID]:[Cmb_ID]],0))),-1,-1,0,0)),IF(OR(CD$1,$R139),4,INDEX(CMB[[Cmb_Rare]:[Cmb_Rare]],MATCH(ROUND(MIN(SUM(CD$4,$O139/1000),SUM($O139,CD$4/1000)),3),CMB[[Cmb_ID]:[Cmb_ID]],0))),CHOOSE(AC[[M]:[M]],2,1,1,SUM(AC[[AB]:[DB]])))),""))</f>
        <v/>
      </c>
      <c r="CE139" t="str">
        <f>IF(OR(CE$5="",$S139=""),"",IFERROR(SUM(PRODUCT(INDEX(CMB[[BA_0O]:[BA_2O]],MATCH(ROUND(MIN(SUM(CE$4,$O139/1000),SUM($O139,CE$4/1000)),3),CMB[[Cmb_ID]:[Cmb_ID]],0),SUM(N(CE$1),N($R139),1)),CHOOSE(AC[[M]:[M]],1,1,0,AC[[AB]:[AB]])),PRODUCT(INDEX(CMB[[BD_0O]:[BD_2O]],MATCH(ROUND(MIN(SUM(CE$4,$O139/1000),SUM($O139,CE$4/1000)),3),CMB[[Cmb_ID]:[Cmb_ID]],0),SUM(N(CE$1),N($R139),1)),CHOOSE(AC[[M]:[M]],1,0,1,AC[[DB]:[DB]])),PRODUCT(SUM(ROUND(AVERAGE(VALUE(CE$3),VALUE($P139)),0),CHOOSE(IF(OR(CE$1,$R139),4,INDEX(CMB[[Res_Rare]:[Res_Rare]],MATCH(ROUND(MIN(SUM(CE$4,$O139/1000),SUM($O139,CE$4/1000)),3),CMB[[Cmb_ID]:[Cmb_ID]],0))),-1,-1,0,0)),IF(OR(CE$1,$R139),4,INDEX(CMB[[Cmb_Rare]:[Cmb_Rare]],MATCH(ROUND(MIN(SUM(CE$4,$O139/1000),SUM($O139,CE$4/1000)),3),CMB[[Cmb_ID]:[Cmb_ID]],0))),CHOOSE(AC[[M]:[M]],2,1,1,SUM(AC[[AB]:[DB]])))),""))</f>
        <v/>
      </c>
      <c r="CF139" t="str">
        <f>IF(OR(CF$5="",$S139=""),"",IFERROR(SUM(PRODUCT(INDEX(CMB[[BA_0O]:[BA_2O]],MATCH(ROUND(MIN(SUM(CF$4,$O139/1000),SUM($O139,CF$4/1000)),3),CMB[[Cmb_ID]:[Cmb_ID]],0),SUM(N(CF$1),N($R139),1)),CHOOSE(AC[[M]:[M]],1,1,0,AC[[AB]:[AB]])),PRODUCT(INDEX(CMB[[BD_0O]:[BD_2O]],MATCH(ROUND(MIN(SUM(CF$4,$O139/1000),SUM($O139,CF$4/1000)),3),CMB[[Cmb_ID]:[Cmb_ID]],0),SUM(N(CF$1),N($R139),1)),CHOOSE(AC[[M]:[M]],1,0,1,AC[[DB]:[DB]])),PRODUCT(SUM(ROUND(AVERAGE(VALUE(CF$3),VALUE($P139)),0),CHOOSE(IF(OR(CF$1,$R139),4,INDEX(CMB[[Res_Rare]:[Res_Rare]],MATCH(ROUND(MIN(SUM(CF$4,$O139/1000),SUM($O139,CF$4/1000)),3),CMB[[Cmb_ID]:[Cmb_ID]],0))),-1,-1,0,0)),IF(OR(CF$1,$R139),4,INDEX(CMB[[Cmb_Rare]:[Cmb_Rare]],MATCH(ROUND(MIN(SUM(CF$4,$O139/1000),SUM($O139,CF$4/1000)),3),CMB[[Cmb_ID]:[Cmb_ID]],0))),CHOOSE(AC[[M]:[M]],2,1,1,SUM(AC[[AB]:[DB]])))),""))</f>
        <v/>
      </c>
      <c r="CG139" t="str">
        <f>IF(OR(CG$5="",$S139=""),"",IFERROR(SUM(PRODUCT(INDEX(CMB[[BA_0O]:[BA_2O]],MATCH(ROUND(MIN(SUM(CG$4,$O139/1000),SUM($O139,CG$4/1000)),3),CMB[[Cmb_ID]:[Cmb_ID]],0),SUM(N(CG$1),N($R139),1)),CHOOSE(AC[[M]:[M]],1,1,0,AC[[AB]:[AB]])),PRODUCT(INDEX(CMB[[BD_0O]:[BD_2O]],MATCH(ROUND(MIN(SUM(CG$4,$O139/1000),SUM($O139,CG$4/1000)),3),CMB[[Cmb_ID]:[Cmb_ID]],0),SUM(N(CG$1),N($R139),1)),CHOOSE(AC[[M]:[M]],1,0,1,AC[[DB]:[DB]])),PRODUCT(SUM(ROUND(AVERAGE(VALUE(CG$3),VALUE($P139)),0),CHOOSE(IF(OR(CG$1,$R139),4,INDEX(CMB[[Res_Rare]:[Res_Rare]],MATCH(ROUND(MIN(SUM(CG$4,$O139/1000),SUM($O139,CG$4/1000)),3),CMB[[Cmb_ID]:[Cmb_ID]],0))),-1,-1,0,0)),IF(OR(CG$1,$R139),4,INDEX(CMB[[Cmb_Rare]:[Cmb_Rare]],MATCH(ROUND(MIN(SUM(CG$4,$O139/1000),SUM($O139,CG$4/1000)),3),CMB[[Cmb_ID]:[Cmb_ID]],0))),CHOOSE(AC[[M]:[M]],2,1,1,SUM(AC[[AB]:[DB]])))),""))</f>
        <v/>
      </c>
      <c r="CH139" t="str">
        <f>IF(OR(CH$5="",$S139=""),"",IFERROR(SUM(PRODUCT(INDEX(CMB[[BA_0O]:[BA_2O]],MATCH(ROUND(MIN(SUM(CH$4,$O139/1000),SUM($O139,CH$4/1000)),3),CMB[[Cmb_ID]:[Cmb_ID]],0),SUM(N(CH$1),N($R139),1)),CHOOSE(AC[[M]:[M]],1,1,0,AC[[AB]:[AB]])),PRODUCT(INDEX(CMB[[BD_0O]:[BD_2O]],MATCH(ROUND(MIN(SUM(CH$4,$O139/1000),SUM($O139,CH$4/1000)),3),CMB[[Cmb_ID]:[Cmb_ID]],0),SUM(N(CH$1),N($R139),1)),CHOOSE(AC[[M]:[M]],1,0,1,AC[[DB]:[DB]])),PRODUCT(SUM(ROUND(AVERAGE(VALUE(CH$3),VALUE($P139)),0),CHOOSE(IF(OR(CH$1,$R139),4,INDEX(CMB[[Res_Rare]:[Res_Rare]],MATCH(ROUND(MIN(SUM(CH$4,$O139/1000),SUM($O139,CH$4/1000)),3),CMB[[Cmb_ID]:[Cmb_ID]],0))),-1,-1,0,0)),IF(OR(CH$1,$R139),4,INDEX(CMB[[Cmb_Rare]:[Cmb_Rare]],MATCH(ROUND(MIN(SUM(CH$4,$O139/1000),SUM($O139,CH$4/1000)),3),CMB[[Cmb_ID]:[Cmb_ID]],0))),CHOOSE(AC[[M]:[M]],2,1,1,SUM(AC[[AB]:[DB]])))),""))</f>
        <v/>
      </c>
      <c r="CI139" t="str">
        <f>IF(OR(CI$5="",$S139=""),"",IFERROR(SUM(PRODUCT(INDEX(CMB[[BA_0O]:[BA_2O]],MATCH(ROUND(MIN(SUM(CI$4,$O139/1000),SUM($O139,CI$4/1000)),3),CMB[[Cmb_ID]:[Cmb_ID]],0),SUM(N(CI$1),N($R139),1)),CHOOSE(AC[[M]:[M]],1,1,0,AC[[AB]:[AB]])),PRODUCT(INDEX(CMB[[BD_0O]:[BD_2O]],MATCH(ROUND(MIN(SUM(CI$4,$O139/1000),SUM($O139,CI$4/1000)),3),CMB[[Cmb_ID]:[Cmb_ID]],0),SUM(N(CI$1),N($R139),1)),CHOOSE(AC[[M]:[M]],1,0,1,AC[[DB]:[DB]])),PRODUCT(SUM(ROUND(AVERAGE(VALUE(CI$3),VALUE($P139)),0),CHOOSE(IF(OR(CI$1,$R139),4,INDEX(CMB[[Res_Rare]:[Res_Rare]],MATCH(ROUND(MIN(SUM(CI$4,$O139/1000),SUM($O139,CI$4/1000)),3),CMB[[Cmb_ID]:[Cmb_ID]],0))),-1,-1,0,0)),IF(OR(CI$1,$R139),4,INDEX(CMB[[Cmb_Rare]:[Cmb_Rare]],MATCH(ROUND(MIN(SUM(CI$4,$O139/1000),SUM($O139,CI$4/1000)),3),CMB[[Cmb_ID]:[Cmb_ID]],0))),CHOOSE(AC[[M]:[M]],2,1,1,SUM(AC[[AB]:[DB]])))),""))</f>
        <v/>
      </c>
      <c r="CJ139" t="str">
        <f>IF(OR(CJ$5="",$S139=""),"",IFERROR(SUM(PRODUCT(INDEX(CMB[[BA_0O]:[BA_2O]],MATCH(ROUND(MIN(SUM(CJ$4,$O139/1000),SUM($O139,CJ$4/1000)),3),CMB[[Cmb_ID]:[Cmb_ID]],0),SUM(N(CJ$1),N($R139),1)),CHOOSE(AC[[M]:[M]],1,1,0,AC[[AB]:[AB]])),PRODUCT(INDEX(CMB[[BD_0O]:[BD_2O]],MATCH(ROUND(MIN(SUM(CJ$4,$O139/1000),SUM($O139,CJ$4/1000)),3),CMB[[Cmb_ID]:[Cmb_ID]],0),SUM(N(CJ$1),N($R139),1)),CHOOSE(AC[[M]:[M]],1,0,1,AC[[DB]:[DB]])),PRODUCT(SUM(ROUND(AVERAGE(VALUE(CJ$3),VALUE($P139)),0),CHOOSE(IF(OR(CJ$1,$R139),4,INDEX(CMB[[Res_Rare]:[Res_Rare]],MATCH(ROUND(MIN(SUM(CJ$4,$O139/1000),SUM($O139,CJ$4/1000)),3),CMB[[Cmb_ID]:[Cmb_ID]],0))),-1,-1,0,0)),IF(OR(CJ$1,$R139),4,INDEX(CMB[[Cmb_Rare]:[Cmb_Rare]],MATCH(ROUND(MIN(SUM(CJ$4,$O139/1000),SUM($O139,CJ$4/1000)),3),CMB[[Cmb_ID]:[Cmb_ID]],0))),CHOOSE(AC[[M]:[M]],2,1,1,SUM(AC[[AB]:[DB]])))),""))</f>
        <v/>
      </c>
      <c r="CK139" t="str">
        <f>IF(OR(CK$5="",$S139=""),"",IFERROR(SUM(PRODUCT(INDEX(CMB[[BA_0O]:[BA_2O]],MATCH(ROUND(MIN(SUM(CK$4,$O139/1000),SUM($O139,CK$4/1000)),3),CMB[[Cmb_ID]:[Cmb_ID]],0),SUM(N(CK$1),N($R139),1)),CHOOSE(AC[[M]:[M]],1,1,0,AC[[AB]:[AB]])),PRODUCT(INDEX(CMB[[BD_0O]:[BD_2O]],MATCH(ROUND(MIN(SUM(CK$4,$O139/1000),SUM($O139,CK$4/1000)),3),CMB[[Cmb_ID]:[Cmb_ID]],0),SUM(N(CK$1),N($R139),1)),CHOOSE(AC[[M]:[M]],1,0,1,AC[[DB]:[DB]])),PRODUCT(SUM(ROUND(AVERAGE(VALUE(CK$3),VALUE($P139)),0),CHOOSE(IF(OR(CK$1,$R139),4,INDEX(CMB[[Res_Rare]:[Res_Rare]],MATCH(ROUND(MIN(SUM(CK$4,$O139/1000),SUM($O139,CK$4/1000)),3),CMB[[Cmb_ID]:[Cmb_ID]],0))),-1,-1,0,0)),IF(OR(CK$1,$R139),4,INDEX(CMB[[Cmb_Rare]:[Cmb_Rare]],MATCH(ROUND(MIN(SUM(CK$4,$O139/1000),SUM($O139,CK$4/1000)),3),CMB[[Cmb_ID]:[Cmb_ID]],0))),CHOOSE(AC[[M]:[M]],2,1,1,SUM(AC[[AB]:[DB]])))),""))</f>
        <v/>
      </c>
      <c r="CL139" t="str">
        <f>IF(OR(CL$5="",$S139=""),"",IFERROR(SUM(PRODUCT(INDEX(CMB[[BA_0O]:[BA_2O]],MATCH(ROUND(MIN(SUM(CL$4,$O139/1000),SUM($O139,CL$4/1000)),3),CMB[[Cmb_ID]:[Cmb_ID]],0),SUM(N(CL$1),N($R139),1)),CHOOSE(AC[[M]:[M]],1,1,0,AC[[AB]:[AB]])),PRODUCT(INDEX(CMB[[BD_0O]:[BD_2O]],MATCH(ROUND(MIN(SUM(CL$4,$O139/1000),SUM($O139,CL$4/1000)),3),CMB[[Cmb_ID]:[Cmb_ID]],0),SUM(N(CL$1),N($R139),1)),CHOOSE(AC[[M]:[M]],1,0,1,AC[[DB]:[DB]])),PRODUCT(SUM(ROUND(AVERAGE(VALUE(CL$3),VALUE($P139)),0),CHOOSE(IF(OR(CL$1,$R139),4,INDEX(CMB[[Res_Rare]:[Res_Rare]],MATCH(ROUND(MIN(SUM(CL$4,$O139/1000),SUM($O139,CL$4/1000)),3),CMB[[Cmb_ID]:[Cmb_ID]],0))),-1,-1,0,0)),IF(OR(CL$1,$R139),4,INDEX(CMB[[Cmb_Rare]:[Cmb_Rare]],MATCH(ROUND(MIN(SUM(CL$4,$O139/1000),SUM($O139,CL$4/1000)),3),CMB[[Cmb_ID]:[Cmb_ID]],0))),CHOOSE(AC[[M]:[M]],2,1,1,SUM(AC[[AB]:[DB]])))),""))</f>
        <v/>
      </c>
      <c r="CM139" t="str">
        <f>IF(OR(CM$5="",$S139=""),"",IFERROR(SUM(PRODUCT(INDEX(CMB[[BA_0O]:[BA_2O]],MATCH(ROUND(MIN(SUM(CM$4,$O139/1000),SUM($O139,CM$4/1000)),3),CMB[[Cmb_ID]:[Cmb_ID]],0),SUM(N(CM$1),N($R139),1)),CHOOSE(AC[[M]:[M]],1,1,0,AC[[AB]:[AB]])),PRODUCT(INDEX(CMB[[BD_0O]:[BD_2O]],MATCH(ROUND(MIN(SUM(CM$4,$O139/1000),SUM($O139,CM$4/1000)),3),CMB[[Cmb_ID]:[Cmb_ID]],0),SUM(N(CM$1),N($R139),1)),CHOOSE(AC[[M]:[M]],1,0,1,AC[[DB]:[DB]])),PRODUCT(SUM(ROUND(AVERAGE(VALUE(CM$3),VALUE($P139)),0),CHOOSE(IF(OR(CM$1,$R139),4,INDEX(CMB[[Res_Rare]:[Res_Rare]],MATCH(ROUND(MIN(SUM(CM$4,$O139/1000),SUM($O139,CM$4/1000)),3),CMB[[Cmb_ID]:[Cmb_ID]],0))),-1,-1,0,0)),IF(OR(CM$1,$R139),4,INDEX(CMB[[Cmb_Rare]:[Cmb_Rare]],MATCH(ROUND(MIN(SUM(CM$4,$O139/1000),SUM($O139,CM$4/1000)),3),CMB[[Cmb_ID]:[Cmb_ID]],0))),CHOOSE(AC[[M]:[M]],2,1,1,SUM(AC[[AB]:[DB]])))),""))</f>
        <v/>
      </c>
      <c r="CN139" t="str">
        <f>IF(OR(CN$5="",$S139=""),"",IFERROR(SUM(PRODUCT(INDEX(CMB[[BA_0O]:[BA_2O]],MATCH(ROUND(MIN(SUM(CN$4,$O139/1000),SUM($O139,CN$4/1000)),3),CMB[[Cmb_ID]:[Cmb_ID]],0),SUM(N(CN$1),N($R139),1)),CHOOSE(AC[[M]:[M]],1,1,0,AC[[AB]:[AB]])),PRODUCT(INDEX(CMB[[BD_0O]:[BD_2O]],MATCH(ROUND(MIN(SUM(CN$4,$O139/1000),SUM($O139,CN$4/1000)),3),CMB[[Cmb_ID]:[Cmb_ID]],0),SUM(N(CN$1),N($R139),1)),CHOOSE(AC[[M]:[M]],1,0,1,AC[[DB]:[DB]])),PRODUCT(SUM(ROUND(AVERAGE(VALUE(CN$3),VALUE($P139)),0),CHOOSE(IF(OR(CN$1,$R139),4,INDEX(CMB[[Res_Rare]:[Res_Rare]],MATCH(ROUND(MIN(SUM(CN$4,$O139/1000),SUM($O139,CN$4/1000)),3),CMB[[Cmb_ID]:[Cmb_ID]],0))),-1,-1,0,0)),IF(OR(CN$1,$R139),4,INDEX(CMB[[Cmb_Rare]:[Cmb_Rare]],MATCH(ROUND(MIN(SUM(CN$4,$O139/1000),SUM($O139,CN$4/1000)),3),CMB[[Cmb_ID]:[Cmb_ID]],0))),CHOOSE(AC[[M]:[M]],2,1,1,SUM(AC[[AB]:[DB]])))),""))</f>
        <v/>
      </c>
      <c r="CO139" t="str">
        <f>IF(OR(CO$5="",$S139=""),"",IFERROR(SUM(PRODUCT(INDEX(CMB[[BA_0O]:[BA_2O]],MATCH(ROUND(MIN(SUM(CO$4,$O139/1000),SUM($O139,CO$4/1000)),3),CMB[[Cmb_ID]:[Cmb_ID]],0),SUM(N(CO$1),N($R139),1)),CHOOSE(AC[[M]:[M]],1,1,0,AC[[AB]:[AB]])),PRODUCT(INDEX(CMB[[BD_0O]:[BD_2O]],MATCH(ROUND(MIN(SUM(CO$4,$O139/1000),SUM($O139,CO$4/1000)),3),CMB[[Cmb_ID]:[Cmb_ID]],0),SUM(N(CO$1),N($R139),1)),CHOOSE(AC[[M]:[M]],1,0,1,AC[[DB]:[DB]])),PRODUCT(SUM(ROUND(AVERAGE(VALUE(CO$3),VALUE($P139)),0),CHOOSE(IF(OR(CO$1,$R139),4,INDEX(CMB[[Res_Rare]:[Res_Rare]],MATCH(ROUND(MIN(SUM(CO$4,$O139/1000),SUM($O139,CO$4/1000)),3),CMB[[Cmb_ID]:[Cmb_ID]],0))),-1,-1,0,0)),IF(OR(CO$1,$R139),4,INDEX(CMB[[Cmb_Rare]:[Cmb_Rare]],MATCH(ROUND(MIN(SUM(CO$4,$O139/1000),SUM($O139,CO$4/1000)),3),CMB[[Cmb_ID]:[Cmb_ID]],0))),CHOOSE(AC[[M]:[M]],2,1,1,SUM(AC[[AB]:[DB]])))),""))</f>
        <v/>
      </c>
      <c r="CP139" t="str">
        <f>IF(OR(CP$5="",$S139=""),"",IFERROR(SUM(PRODUCT(INDEX(CMB[[BA_0O]:[BA_2O]],MATCH(ROUND(MIN(SUM(CP$4,$O139/1000),SUM($O139,CP$4/1000)),3),CMB[[Cmb_ID]:[Cmb_ID]],0),SUM(N(CP$1),N($R139),1)),CHOOSE(AC[[M]:[M]],1,1,0,AC[[AB]:[AB]])),PRODUCT(INDEX(CMB[[BD_0O]:[BD_2O]],MATCH(ROUND(MIN(SUM(CP$4,$O139/1000),SUM($O139,CP$4/1000)),3),CMB[[Cmb_ID]:[Cmb_ID]],0),SUM(N(CP$1),N($R139),1)),CHOOSE(AC[[M]:[M]],1,0,1,AC[[DB]:[DB]])),PRODUCT(SUM(ROUND(AVERAGE(VALUE(CP$3),VALUE($P139)),0),CHOOSE(IF(OR(CP$1,$R139),4,INDEX(CMB[[Res_Rare]:[Res_Rare]],MATCH(ROUND(MIN(SUM(CP$4,$O139/1000),SUM($O139,CP$4/1000)),3),CMB[[Cmb_ID]:[Cmb_ID]],0))),-1,-1,0,0)),IF(OR(CP$1,$R139),4,INDEX(CMB[[Cmb_Rare]:[Cmb_Rare]],MATCH(ROUND(MIN(SUM(CP$4,$O139/1000),SUM($O139,CP$4/1000)),3),CMB[[Cmb_ID]:[Cmb_ID]],0))),CHOOSE(AC[[M]:[M]],2,1,1,SUM(AC[[AB]:[DB]])))),""))</f>
        <v/>
      </c>
      <c r="CQ139" t="str">
        <f>IF(OR(CQ$5="",$S139=""),"",IFERROR(SUM(PRODUCT(INDEX(CMB[[BA_0O]:[BA_2O]],MATCH(ROUND(MIN(SUM(CQ$4,$O139/1000),SUM($O139,CQ$4/1000)),3),CMB[[Cmb_ID]:[Cmb_ID]],0),SUM(N(CQ$1),N($R139),1)),CHOOSE(AC[[M]:[M]],1,1,0,AC[[AB]:[AB]])),PRODUCT(INDEX(CMB[[BD_0O]:[BD_2O]],MATCH(ROUND(MIN(SUM(CQ$4,$O139/1000),SUM($O139,CQ$4/1000)),3),CMB[[Cmb_ID]:[Cmb_ID]],0),SUM(N(CQ$1),N($R139),1)),CHOOSE(AC[[M]:[M]],1,0,1,AC[[DB]:[DB]])),PRODUCT(SUM(ROUND(AVERAGE(VALUE(CQ$3),VALUE($P139)),0),CHOOSE(IF(OR(CQ$1,$R139),4,INDEX(CMB[[Res_Rare]:[Res_Rare]],MATCH(ROUND(MIN(SUM(CQ$4,$O139/1000),SUM($O139,CQ$4/1000)),3),CMB[[Cmb_ID]:[Cmb_ID]],0))),-1,-1,0,0)),IF(OR(CQ$1,$R139),4,INDEX(CMB[[Cmb_Rare]:[Cmb_Rare]],MATCH(ROUND(MIN(SUM(CQ$4,$O139/1000),SUM($O139,CQ$4/1000)),3),CMB[[Cmb_ID]:[Cmb_ID]],0))),CHOOSE(AC[[M]:[M]],2,1,1,SUM(AC[[AB]:[DB]])))),""))</f>
        <v/>
      </c>
      <c r="CR139" t="str">
        <f>IF(OR(CR$5="",$S139=""),"",IFERROR(SUM(PRODUCT(INDEX(CMB[[BA_0O]:[BA_2O]],MATCH(ROUND(MIN(SUM(CR$4,$O139/1000),SUM($O139,CR$4/1000)),3),CMB[[Cmb_ID]:[Cmb_ID]],0),SUM(N(CR$1),N($R139),1)),CHOOSE(AC[[M]:[M]],1,1,0,AC[[AB]:[AB]])),PRODUCT(INDEX(CMB[[BD_0O]:[BD_2O]],MATCH(ROUND(MIN(SUM(CR$4,$O139/1000),SUM($O139,CR$4/1000)),3),CMB[[Cmb_ID]:[Cmb_ID]],0),SUM(N(CR$1),N($R139),1)),CHOOSE(AC[[M]:[M]],1,0,1,AC[[DB]:[DB]])),PRODUCT(SUM(ROUND(AVERAGE(VALUE(CR$3),VALUE($P139)),0),CHOOSE(IF(OR(CR$1,$R139),4,INDEX(CMB[[Res_Rare]:[Res_Rare]],MATCH(ROUND(MIN(SUM(CR$4,$O139/1000),SUM($O139,CR$4/1000)),3),CMB[[Cmb_ID]:[Cmb_ID]],0))),-1,-1,0,0)),IF(OR(CR$1,$R139),4,INDEX(CMB[[Cmb_Rare]:[Cmb_Rare]],MATCH(ROUND(MIN(SUM(CR$4,$O139/1000),SUM($O139,CR$4/1000)),3),CMB[[Cmb_ID]:[Cmb_ID]],0))),CHOOSE(AC[[M]:[M]],2,1,1,SUM(AC[[AB]:[DB]])))),""))</f>
        <v/>
      </c>
      <c r="CS139" t="str">
        <f>IF(OR(CS$5="",$S139=""),"",IFERROR(SUM(PRODUCT(INDEX(CMB[[BA_0O]:[BA_2O]],MATCH(ROUND(MIN(SUM(CS$4,$O139/1000),SUM($O139,CS$4/1000)),3),CMB[[Cmb_ID]:[Cmb_ID]],0),SUM(N(CS$1),N($R139),1)),CHOOSE(AC[[M]:[M]],1,1,0,AC[[AB]:[AB]])),PRODUCT(INDEX(CMB[[BD_0O]:[BD_2O]],MATCH(ROUND(MIN(SUM(CS$4,$O139/1000),SUM($O139,CS$4/1000)),3),CMB[[Cmb_ID]:[Cmb_ID]],0),SUM(N(CS$1),N($R139),1)),CHOOSE(AC[[M]:[M]],1,0,1,AC[[DB]:[DB]])),PRODUCT(SUM(ROUND(AVERAGE(VALUE(CS$3),VALUE($P139)),0),CHOOSE(IF(OR(CS$1,$R139),4,INDEX(CMB[[Res_Rare]:[Res_Rare]],MATCH(ROUND(MIN(SUM(CS$4,$O139/1000),SUM($O139,CS$4/1000)),3),CMB[[Cmb_ID]:[Cmb_ID]],0))),-1,-1,0,0)),IF(OR(CS$1,$R139),4,INDEX(CMB[[Cmb_Rare]:[Cmb_Rare]],MATCH(ROUND(MIN(SUM(CS$4,$O139/1000),SUM($O139,CS$4/1000)),3),CMB[[Cmb_ID]:[Cmb_ID]],0))),CHOOSE(AC[[M]:[M]],2,1,1,SUM(AC[[AB]:[DB]])))),""))</f>
        <v/>
      </c>
      <c r="CT139" t="str">
        <f>IF(OR(CT$5="",$S139=""),"",IFERROR(SUM(PRODUCT(INDEX(CMB[[BA_0O]:[BA_2O]],MATCH(ROUND(MIN(SUM(CT$4,$O139/1000),SUM($O139,CT$4/1000)),3),CMB[[Cmb_ID]:[Cmb_ID]],0),SUM(N(CT$1),N($R139),1)),CHOOSE(AC[[M]:[M]],1,1,0,AC[[AB]:[AB]])),PRODUCT(INDEX(CMB[[BD_0O]:[BD_2O]],MATCH(ROUND(MIN(SUM(CT$4,$O139/1000),SUM($O139,CT$4/1000)),3),CMB[[Cmb_ID]:[Cmb_ID]],0),SUM(N(CT$1),N($R139),1)),CHOOSE(AC[[M]:[M]],1,0,1,AC[[DB]:[DB]])),PRODUCT(SUM(ROUND(AVERAGE(VALUE(CT$3),VALUE($P139)),0),CHOOSE(IF(OR(CT$1,$R139),4,INDEX(CMB[[Res_Rare]:[Res_Rare]],MATCH(ROUND(MIN(SUM(CT$4,$O139/1000),SUM($O139,CT$4/1000)),3),CMB[[Cmb_ID]:[Cmb_ID]],0))),-1,-1,0,0)),IF(OR(CT$1,$R139),4,INDEX(CMB[[Cmb_Rare]:[Cmb_Rare]],MATCH(ROUND(MIN(SUM(CT$4,$O139/1000),SUM($O139,CT$4/1000)),3),CMB[[Cmb_ID]:[Cmb_ID]],0))),CHOOSE(AC[[M]:[M]],2,1,1,SUM(AC[[AB]:[DB]])))),""))</f>
        <v/>
      </c>
      <c r="CU139" t="str">
        <f>IF(OR(CU$5="",$S139=""),"",IFERROR(SUM(PRODUCT(INDEX(CMB[[BA_0O]:[BA_2O]],MATCH(ROUND(MIN(SUM(CU$4,$O139/1000),SUM($O139,CU$4/1000)),3),CMB[[Cmb_ID]:[Cmb_ID]],0),SUM(N(CU$1),N($R139),1)),CHOOSE(AC[[M]:[M]],1,1,0,AC[[AB]:[AB]])),PRODUCT(INDEX(CMB[[BD_0O]:[BD_2O]],MATCH(ROUND(MIN(SUM(CU$4,$O139/1000),SUM($O139,CU$4/1000)),3),CMB[[Cmb_ID]:[Cmb_ID]],0),SUM(N(CU$1),N($R139),1)),CHOOSE(AC[[M]:[M]],1,0,1,AC[[DB]:[DB]])),PRODUCT(SUM(ROUND(AVERAGE(VALUE(CU$3),VALUE($P139)),0),CHOOSE(IF(OR(CU$1,$R139),4,INDEX(CMB[[Res_Rare]:[Res_Rare]],MATCH(ROUND(MIN(SUM(CU$4,$O139/1000),SUM($O139,CU$4/1000)),3),CMB[[Cmb_ID]:[Cmb_ID]],0))),-1,-1,0,0)),IF(OR(CU$1,$R139),4,INDEX(CMB[[Cmb_Rare]:[Cmb_Rare]],MATCH(ROUND(MIN(SUM(CU$4,$O139/1000),SUM($O139,CU$4/1000)),3),CMB[[Cmb_ID]:[Cmb_ID]],0))),CHOOSE(AC[[M]:[M]],2,1,1,SUM(AC[[AB]:[DB]])))),""))</f>
        <v/>
      </c>
      <c r="CV139" t="str">
        <f>IF(OR(CV$5="",$S139=""),"",IFERROR(SUM(PRODUCT(INDEX(CMB[[BA_0O]:[BA_2O]],MATCH(ROUND(MIN(SUM(CV$4,$O139/1000),SUM($O139,CV$4/1000)),3),CMB[[Cmb_ID]:[Cmb_ID]],0),SUM(N(CV$1),N($R139),1)),CHOOSE(AC[[M]:[M]],1,1,0,AC[[AB]:[AB]])),PRODUCT(INDEX(CMB[[BD_0O]:[BD_2O]],MATCH(ROUND(MIN(SUM(CV$4,$O139/1000),SUM($O139,CV$4/1000)),3),CMB[[Cmb_ID]:[Cmb_ID]],0),SUM(N(CV$1),N($R139),1)),CHOOSE(AC[[M]:[M]],1,0,1,AC[[DB]:[DB]])),PRODUCT(SUM(ROUND(AVERAGE(VALUE(CV$3),VALUE($P139)),0),CHOOSE(IF(OR(CV$1,$R139),4,INDEX(CMB[[Res_Rare]:[Res_Rare]],MATCH(ROUND(MIN(SUM(CV$4,$O139/1000),SUM($O139,CV$4/1000)),3),CMB[[Cmb_ID]:[Cmb_ID]],0))),-1,-1,0,0)),IF(OR(CV$1,$R139),4,INDEX(CMB[[Cmb_Rare]:[Cmb_Rare]],MATCH(ROUND(MIN(SUM(CV$4,$O139/1000),SUM($O139,CV$4/1000)),3),CMB[[Cmb_ID]:[Cmb_ID]],0))),CHOOSE(AC[[M]:[M]],2,1,1,SUM(AC[[AB]:[DB]])))),""))</f>
        <v/>
      </c>
      <c r="CW139" t="str">
        <f>IF(OR(CW$5="",$S139=""),"",IFERROR(SUM(PRODUCT(INDEX(CMB[[BA_0O]:[BA_2O]],MATCH(ROUND(MIN(SUM(CW$4,$O139/1000),SUM($O139,CW$4/1000)),3),CMB[[Cmb_ID]:[Cmb_ID]],0),SUM(N(CW$1),N($R139),1)),CHOOSE(AC[[M]:[M]],1,1,0,AC[[AB]:[AB]])),PRODUCT(INDEX(CMB[[BD_0O]:[BD_2O]],MATCH(ROUND(MIN(SUM(CW$4,$O139/1000),SUM($O139,CW$4/1000)),3),CMB[[Cmb_ID]:[Cmb_ID]],0),SUM(N(CW$1),N($R139),1)),CHOOSE(AC[[M]:[M]],1,0,1,AC[[DB]:[DB]])),PRODUCT(SUM(ROUND(AVERAGE(VALUE(CW$3),VALUE($P139)),0),CHOOSE(IF(OR(CW$1,$R139),4,INDEX(CMB[[Res_Rare]:[Res_Rare]],MATCH(ROUND(MIN(SUM(CW$4,$O139/1000),SUM($O139,CW$4/1000)),3),CMB[[Cmb_ID]:[Cmb_ID]],0))),-1,-1,0,0)),IF(OR(CW$1,$R139),4,INDEX(CMB[[Cmb_Rare]:[Cmb_Rare]],MATCH(ROUND(MIN(SUM(CW$4,$O139/1000),SUM($O139,CW$4/1000)),3),CMB[[Cmb_ID]:[Cmb_ID]],0))),CHOOSE(AC[[M]:[M]],2,1,1,SUM(AC[[AB]:[DB]])))),""))</f>
        <v/>
      </c>
      <c r="CX139" t="str">
        <f>IF(OR(CX$5="",$S139=""),"",IFERROR(SUM(PRODUCT(INDEX(CMB[[BA_0O]:[BA_2O]],MATCH(ROUND(MIN(SUM(CX$4,$O139/1000),SUM($O139,CX$4/1000)),3),CMB[[Cmb_ID]:[Cmb_ID]],0),SUM(N(CX$1),N($R139),1)),CHOOSE(AC[[M]:[M]],1,1,0,AC[[AB]:[AB]])),PRODUCT(INDEX(CMB[[BD_0O]:[BD_2O]],MATCH(ROUND(MIN(SUM(CX$4,$O139/1000),SUM($O139,CX$4/1000)),3),CMB[[Cmb_ID]:[Cmb_ID]],0),SUM(N(CX$1),N($R139),1)),CHOOSE(AC[[M]:[M]],1,0,1,AC[[DB]:[DB]])),PRODUCT(SUM(ROUND(AVERAGE(VALUE(CX$3),VALUE($P139)),0),CHOOSE(IF(OR(CX$1,$R139),4,INDEX(CMB[[Res_Rare]:[Res_Rare]],MATCH(ROUND(MIN(SUM(CX$4,$O139/1000),SUM($O139,CX$4/1000)),3),CMB[[Cmb_ID]:[Cmb_ID]],0))),-1,-1,0,0)),IF(OR(CX$1,$R139),4,INDEX(CMB[[Cmb_Rare]:[Cmb_Rare]],MATCH(ROUND(MIN(SUM(CX$4,$O139/1000),SUM($O139,CX$4/1000)),3),CMB[[Cmb_ID]:[Cmb_ID]],0))),CHOOSE(AC[[M]:[M]],2,1,1,SUM(AC[[AB]:[DB]])))),""))</f>
        <v/>
      </c>
      <c r="CY139" t="str">
        <f>IF(OR(CY$5="",$S139=""),"",IFERROR(SUM(PRODUCT(INDEX(CMB[[BA_0O]:[BA_2O]],MATCH(ROUND(MIN(SUM(CY$4,$O139/1000),SUM($O139,CY$4/1000)),3),CMB[[Cmb_ID]:[Cmb_ID]],0),SUM(N(CY$1),N($R139),1)),CHOOSE(AC[[M]:[M]],1,1,0,AC[[AB]:[AB]])),PRODUCT(INDEX(CMB[[BD_0O]:[BD_2O]],MATCH(ROUND(MIN(SUM(CY$4,$O139/1000),SUM($O139,CY$4/1000)),3),CMB[[Cmb_ID]:[Cmb_ID]],0),SUM(N(CY$1),N($R139),1)),CHOOSE(AC[[M]:[M]],1,0,1,AC[[DB]:[DB]])),PRODUCT(SUM(ROUND(AVERAGE(VALUE(CY$3),VALUE($P139)),0),CHOOSE(IF(OR(CY$1,$R139),4,INDEX(CMB[[Res_Rare]:[Res_Rare]],MATCH(ROUND(MIN(SUM(CY$4,$O139/1000),SUM($O139,CY$4/1000)),3),CMB[[Cmb_ID]:[Cmb_ID]],0))),-1,-1,0,0)),IF(OR(CY$1,$R139),4,INDEX(CMB[[Cmb_Rare]:[Cmb_Rare]],MATCH(ROUND(MIN(SUM(CY$4,$O139/1000),SUM($O139,CY$4/1000)),3),CMB[[Cmb_ID]:[Cmb_ID]],0))),CHOOSE(AC[[M]:[M]],2,1,1,SUM(AC[[AB]:[DB]])))),""))</f>
        <v/>
      </c>
      <c r="CZ139" t="str">
        <f>IF(OR(CZ$5="",$S139=""),"",IFERROR(SUM(PRODUCT(INDEX(CMB[[BA_0O]:[BA_2O]],MATCH(ROUND(MIN(SUM(CZ$4,$O139/1000),SUM($O139,CZ$4/1000)),3),CMB[[Cmb_ID]:[Cmb_ID]],0),SUM(N(CZ$1),N($R139),1)),CHOOSE(AC[[M]:[M]],1,1,0,AC[[AB]:[AB]])),PRODUCT(INDEX(CMB[[BD_0O]:[BD_2O]],MATCH(ROUND(MIN(SUM(CZ$4,$O139/1000),SUM($O139,CZ$4/1000)),3),CMB[[Cmb_ID]:[Cmb_ID]],0),SUM(N(CZ$1),N($R139),1)),CHOOSE(AC[[M]:[M]],1,0,1,AC[[DB]:[DB]])),PRODUCT(SUM(ROUND(AVERAGE(VALUE(CZ$3),VALUE($P139)),0),CHOOSE(IF(OR(CZ$1,$R139),4,INDEX(CMB[[Res_Rare]:[Res_Rare]],MATCH(ROUND(MIN(SUM(CZ$4,$O139/1000),SUM($O139,CZ$4/1000)),3),CMB[[Cmb_ID]:[Cmb_ID]],0))),-1,-1,0,0)),IF(OR(CZ$1,$R139),4,INDEX(CMB[[Cmb_Rare]:[Cmb_Rare]],MATCH(ROUND(MIN(SUM(CZ$4,$O139/1000),SUM($O139,CZ$4/1000)),3),CMB[[Cmb_ID]:[Cmb_ID]],0))),CHOOSE(AC[[M]:[M]],2,1,1,SUM(AC[[AB]:[DB]])))),""))</f>
        <v/>
      </c>
      <c r="DA139" t="str">
        <f>IF(OR(DA$5="",$S139=""),"",IFERROR(SUM(PRODUCT(INDEX(CMB[[BA_0O]:[BA_2O]],MATCH(ROUND(MIN(SUM(DA$4,$O139/1000),SUM($O139,DA$4/1000)),3),CMB[[Cmb_ID]:[Cmb_ID]],0),SUM(N(DA$1),N($R139),1)),CHOOSE(AC[[M]:[M]],1,1,0,AC[[AB]:[AB]])),PRODUCT(INDEX(CMB[[BD_0O]:[BD_2O]],MATCH(ROUND(MIN(SUM(DA$4,$O139/1000),SUM($O139,DA$4/1000)),3),CMB[[Cmb_ID]:[Cmb_ID]],0),SUM(N(DA$1),N($R139),1)),CHOOSE(AC[[M]:[M]],1,0,1,AC[[DB]:[DB]])),PRODUCT(SUM(ROUND(AVERAGE(VALUE(DA$3),VALUE($P139)),0),CHOOSE(IF(OR(DA$1,$R139),4,INDEX(CMB[[Res_Rare]:[Res_Rare]],MATCH(ROUND(MIN(SUM(DA$4,$O139/1000),SUM($O139,DA$4/1000)),3),CMB[[Cmb_ID]:[Cmb_ID]],0))),-1,-1,0,0)),IF(OR(DA$1,$R139),4,INDEX(CMB[[Cmb_Rare]:[Cmb_Rare]],MATCH(ROUND(MIN(SUM(DA$4,$O139/1000),SUM($O139,DA$4/1000)),3),CMB[[Cmb_ID]:[Cmb_ID]],0))),CHOOSE(AC[[M]:[M]],2,1,1,SUM(AC[[AB]:[DB]])))),""))</f>
        <v/>
      </c>
      <c r="DB139" t="str">
        <f>IF(OR(DB$5="",$S139=""),"",IFERROR(SUM(PRODUCT(INDEX(CMB[[BA_0O]:[BA_2O]],MATCH(ROUND(MIN(SUM(DB$4,$O139/1000),SUM($O139,DB$4/1000)),3),CMB[[Cmb_ID]:[Cmb_ID]],0),SUM(N(DB$1),N($R139),1)),CHOOSE(AC[[M]:[M]],1,1,0,AC[[AB]:[AB]])),PRODUCT(INDEX(CMB[[BD_0O]:[BD_2O]],MATCH(ROUND(MIN(SUM(DB$4,$O139/1000),SUM($O139,DB$4/1000)),3),CMB[[Cmb_ID]:[Cmb_ID]],0),SUM(N(DB$1),N($R139),1)),CHOOSE(AC[[M]:[M]],1,0,1,AC[[DB]:[DB]])),PRODUCT(SUM(ROUND(AVERAGE(VALUE(DB$3),VALUE($P139)),0),CHOOSE(IF(OR(DB$1,$R139),4,INDEX(CMB[[Res_Rare]:[Res_Rare]],MATCH(ROUND(MIN(SUM(DB$4,$O139/1000),SUM($O139,DB$4/1000)),3),CMB[[Cmb_ID]:[Cmb_ID]],0))),-1,-1,0,0)),IF(OR(DB$1,$R139),4,INDEX(CMB[[Cmb_Rare]:[Cmb_Rare]],MATCH(ROUND(MIN(SUM(DB$4,$O139/1000),SUM($O139,DB$4/1000)),3),CMB[[Cmb_ID]:[Cmb_ID]],0))),CHOOSE(AC[[M]:[M]],2,1,1,SUM(AC[[AB]:[DB]])))),""))</f>
        <v/>
      </c>
      <c r="DC139" t="str">
        <f>IF(OR(DC$5="",$S139=""),"",IFERROR(SUM(PRODUCT(INDEX(CMB[[BA_0O]:[BA_2O]],MATCH(ROUND(MIN(SUM(DC$4,$O139/1000),SUM($O139,DC$4/1000)),3),CMB[[Cmb_ID]:[Cmb_ID]],0),SUM(N(DC$1),N($R139),1)),CHOOSE(AC[[M]:[M]],1,1,0,AC[[AB]:[AB]])),PRODUCT(INDEX(CMB[[BD_0O]:[BD_2O]],MATCH(ROUND(MIN(SUM(DC$4,$O139/1000),SUM($O139,DC$4/1000)),3),CMB[[Cmb_ID]:[Cmb_ID]],0),SUM(N(DC$1),N($R139),1)),CHOOSE(AC[[M]:[M]],1,0,1,AC[[DB]:[DB]])),PRODUCT(SUM(ROUND(AVERAGE(VALUE(DC$3),VALUE($P139)),0),CHOOSE(IF(OR(DC$1,$R139),4,INDEX(CMB[[Res_Rare]:[Res_Rare]],MATCH(ROUND(MIN(SUM(DC$4,$O139/1000),SUM($O139,DC$4/1000)),3),CMB[[Cmb_ID]:[Cmb_ID]],0))),-1,-1,0,0)),IF(OR(DC$1,$R139),4,INDEX(CMB[[Cmb_Rare]:[Cmb_Rare]],MATCH(ROUND(MIN(SUM(DC$4,$O139/1000),SUM($O139,DC$4/1000)),3),CMB[[Cmb_ID]:[Cmb_ID]],0))),CHOOSE(AC[[M]:[M]],2,1,1,SUM(AC[[AB]:[DB]])))),""))</f>
        <v/>
      </c>
      <c r="DD139" t="str">
        <f>IF(OR(DD$5="",$S139=""),"",IFERROR(SUM(PRODUCT(INDEX(CMB[[BA_0O]:[BA_2O]],MATCH(ROUND(MIN(SUM(DD$4,$O139/1000),SUM($O139,DD$4/1000)),3),CMB[[Cmb_ID]:[Cmb_ID]],0),SUM(N(DD$1),N($R139),1)),CHOOSE(AC[[M]:[M]],1,1,0,AC[[AB]:[AB]])),PRODUCT(INDEX(CMB[[BD_0O]:[BD_2O]],MATCH(ROUND(MIN(SUM(DD$4,$O139/1000),SUM($O139,DD$4/1000)),3),CMB[[Cmb_ID]:[Cmb_ID]],0),SUM(N(DD$1),N($R139),1)),CHOOSE(AC[[M]:[M]],1,0,1,AC[[DB]:[DB]])),PRODUCT(SUM(ROUND(AVERAGE(VALUE(DD$3),VALUE($P139)),0),CHOOSE(IF(OR(DD$1,$R139),4,INDEX(CMB[[Res_Rare]:[Res_Rare]],MATCH(ROUND(MIN(SUM(DD$4,$O139/1000),SUM($O139,DD$4/1000)),3),CMB[[Cmb_ID]:[Cmb_ID]],0))),-1,-1,0,0)),IF(OR(DD$1,$R139),4,INDEX(CMB[[Cmb_Rare]:[Cmb_Rare]],MATCH(ROUND(MIN(SUM(DD$4,$O139/1000),SUM($O139,DD$4/1000)),3),CMB[[Cmb_ID]:[Cmb_ID]],0))),CHOOSE(AC[[M]:[M]],2,1,1,SUM(AC[[AB]:[DB]])))),""))</f>
        <v/>
      </c>
      <c r="DE139" t="str">
        <f>IF(OR(DE$5="",$S139=""),"",IFERROR(SUM(PRODUCT(INDEX(CMB[[BA_0O]:[BA_2O]],MATCH(ROUND(MIN(SUM(DE$4,$O139/1000),SUM($O139,DE$4/1000)),3),CMB[[Cmb_ID]:[Cmb_ID]],0),SUM(N(DE$1),N($R139),1)),CHOOSE(AC[[M]:[M]],1,1,0,AC[[AB]:[AB]])),PRODUCT(INDEX(CMB[[BD_0O]:[BD_2O]],MATCH(ROUND(MIN(SUM(DE$4,$O139/1000),SUM($O139,DE$4/1000)),3),CMB[[Cmb_ID]:[Cmb_ID]],0),SUM(N(DE$1),N($R139),1)),CHOOSE(AC[[M]:[M]],1,0,1,AC[[DB]:[DB]])),PRODUCT(SUM(ROUND(AVERAGE(VALUE(DE$3),VALUE($P139)),0),CHOOSE(IF(OR(DE$1,$R139),4,INDEX(CMB[[Res_Rare]:[Res_Rare]],MATCH(ROUND(MIN(SUM(DE$4,$O139/1000),SUM($O139,DE$4/1000)),3),CMB[[Cmb_ID]:[Cmb_ID]],0))),-1,-1,0,0)),IF(OR(DE$1,$R139),4,INDEX(CMB[[Cmb_Rare]:[Cmb_Rare]],MATCH(ROUND(MIN(SUM(DE$4,$O139/1000),SUM($O139,DE$4/1000)),3),CMB[[Cmb_ID]:[Cmb_ID]],0))),CHOOSE(AC[[M]:[M]],2,1,1,SUM(AC[[AB]:[DB]])))),""))</f>
        <v/>
      </c>
      <c r="DF139" t="str">
        <f>IF(OR(DF$5="",$S139=""),"",IFERROR(SUM(PRODUCT(INDEX(CMB[[BA_0O]:[BA_2O]],MATCH(ROUND(MIN(SUM(DF$4,$O139/1000),SUM($O139,DF$4/1000)),3),CMB[[Cmb_ID]:[Cmb_ID]],0),SUM(N(DF$1),N($R139),1)),CHOOSE(AC[[M]:[M]],1,1,0,AC[[AB]:[AB]])),PRODUCT(INDEX(CMB[[BD_0O]:[BD_2O]],MATCH(ROUND(MIN(SUM(DF$4,$O139/1000),SUM($O139,DF$4/1000)),3),CMB[[Cmb_ID]:[Cmb_ID]],0),SUM(N(DF$1),N($R139),1)),CHOOSE(AC[[M]:[M]],1,0,1,AC[[DB]:[DB]])),PRODUCT(SUM(ROUND(AVERAGE(VALUE(DF$3),VALUE($P139)),0),CHOOSE(IF(OR(DF$1,$R139),4,INDEX(CMB[[Res_Rare]:[Res_Rare]],MATCH(ROUND(MIN(SUM(DF$4,$O139/1000),SUM($O139,DF$4/1000)),3),CMB[[Cmb_ID]:[Cmb_ID]],0))),-1,-1,0,0)),IF(OR(DF$1,$R139),4,INDEX(CMB[[Cmb_Rare]:[Cmb_Rare]],MATCH(ROUND(MIN(SUM(DF$4,$O139/1000),SUM($O139,DF$4/1000)),3),CMB[[Cmb_ID]:[Cmb_ID]],0))),CHOOSE(AC[[M]:[M]],2,1,1,SUM(AC[[AB]:[DB]])))),""))</f>
        <v/>
      </c>
      <c r="DG139" t="str">
        <f>IF(OR(DG$5="",$S139=""),"",IFERROR(SUM(PRODUCT(INDEX(CMB[[BA_0O]:[BA_2O]],MATCH(ROUND(MIN(SUM(DG$4,$O139/1000),SUM($O139,DG$4/1000)),3),CMB[[Cmb_ID]:[Cmb_ID]],0),SUM(N(DG$1),N($R139),1)),CHOOSE(AC[[M]:[M]],1,1,0,AC[[AB]:[AB]])),PRODUCT(INDEX(CMB[[BD_0O]:[BD_2O]],MATCH(ROUND(MIN(SUM(DG$4,$O139/1000),SUM($O139,DG$4/1000)),3),CMB[[Cmb_ID]:[Cmb_ID]],0),SUM(N(DG$1),N($R139),1)),CHOOSE(AC[[M]:[M]],1,0,1,AC[[DB]:[DB]])),PRODUCT(SUM(ROUND(AVERAGE(VALUE(DG$3),VALUE($P139)),0),CHOOSE(IF(OR(DG$1,$R139),4,INDEX(CMB[[Res_Rare]:[Res_Rare]],MATCH(ROUND(MIN(SUM(DG$4,$O139/1000),SUM($O139,DG$4/1000)),3),CMB[[Cmb_ID]:[Cmb_ID]],0))),-1,-1,0,0)),IF(OR(DG$1,$R139),4,INDEX(CMB[[Cmb_Rare]:[Cmb_Rare]],MATCH(ROUND(MIN(SUM(DG$4,$O139/1000),SUM($O139,DG$4/1000)),3),CMB[[Cmb_ID]:[Cmb_ID]],0))),CHOOSE(AC[[M]:[M]],2,1,1,SUM(AC[[AB]:[DB]])))),""))</f>
        <v/>
      </c>
      <c r="DH139" t="str">
        <f>IF(OR(DH$5="",$S139=""),"",IFERROR(SUM(PRODUCT(INDEX(CMB[[BA_0O]:[BA_2O]],MATCH(ROUND(MIN(SUM(DH$4,$O139/1000),SUM($O139,DH$4/1000)),3),CMB[[Cmb_ID]:[Cmb_ID]],0),SUM(N(DH$1),N($R139),1)),CHOOSE(AC[[M]:[M]],1,1,0,AC[[AB]:[AB]])),PRODUCT(INDEX(CMB[[BD_0O]:[BD_2O]],MATCH(ROUND(MIN(SUM(DH$4,$O139/1000),SUM($O139,DH$4/1000)),3),CMB[[Cmb_ID]:[Cmb_ID]],0),SUM(N(DH$1),N($R139),1)),CHOOSE(AC[[M]:[M]],1,0,1,AC[[DB]:[DB]])),PRODUCT(SUM(ROUND(AVERAGE(VALUE(DH$3),VALUE($P139)),0),CHOOSE(IF(OR(DH$1,$R139),4,INDEX(CMB[[Res_Rare]:[Res_Rare]],MATCH(ROUND(MIN(SUM(DH$4,$O139/1000),SUM($O139,DH$4/1000)),3),CMB[[Cmb_ID]:[Cmb_ID]],0))),-1,-1,0,0)),IF(OR(DH$1,$R139),4,INDEX(CMB[[Cmb_Rare]:[Cmb_Rare]],MATCH(ROUND(MIN(SUM(DH$4,$O139/1000),SUM($O139,DH$4/1000)),3),CMB[[Cmb_ID]:[Cmb_ID]],0))),CHOOSE(AC[[M]:[M]],2,1,1,SUM(AC[[AB]:[DB]])))),""))</f>
        <v/>
      </c>
      <c r="DI139" t="str">
        <f>IF(OR(DI$5="",$S139=""),"",IFERROR(SUM(PRODUCT(INDEX(CMB[[BA_0O]:[BA_2O]],MATCH(ROUND(MIN(SUM(DI$4,$O139/1000),SUM($O139,DI$4/1000)),3),CMB[[Cmb_ID]:[Cmb_ID]],0),SUM(N(DI$1),N($R139),1)),CHOOSE(AC[[M]:[M]],1,1,0,AC[[AB]:[AB]])),PRODUCT(INDEX(CMB[[BD_0O]:[BD_2O]],MATCH(ROUND(MIN(SUM(DI$4,$O139/1000),SUM($O139,DI$4/1000)),3),CMB[[Cmb_ID]:[Cmb_ID]],0),SUM(N(DI$1),N($R139),1)),CHOOSE(AC[[M]:[M]],1,0,1,AC[[DB]:[DB]])),PRODUCT(SUM(ROUND(AVERAGE(VALUE(DI$3),VALUE($P139)),0),CHOOSE(IF(OR(DI$1,$R139),4,INDEX(CMB[[Res_Rare]:[Res_Rare]],MATCH(ROUND(MIN(SUM(DI$4,$O139/1000),SUM($O139,DI$4/1000)),3),CMB[[Cmb_ID]:[Cmb_ID]],0))),-1,-1,0,0)),IF(OR(DI$1,$R139),4,INDEX(CMB[[Cmb_Rare]:[Cmb_Rare]],MATCH(ROUND(MIN(SUM(DI$4,$O139/1000),SUM($O139,DI$4/1000)),3),CMB[[Cmb_ID]:[Cmb_ID]],0))),CHOOSE(AC[[M]:[M]],2,1,1,SUM(AC[[AB]:[DB]])))),""))</f>
        <v/>
      </c>
      <c r="DJ139" t="str">
        <f>IF(OR(DJ$5="",$S139=""),"",IFERROR(SUM(PRODUCT(INDEX(CMB[[BA_0O]:[BA_2O]],MATCH(ROUND(MIN(SUM(DJ$4,$O139/1000),SUM($O139,DJ$4/1000)),3),CMB[[Cmb_ID]:[Cmb_ID]],0),SUM(N(DJ$1),N($R139),1)),CHOOSE(AC[[M]:[M]],1,1,0,AC[[AB]:[AB]])),PRODUCT(INDEX(CMB[[BD_0O]:[BD_2O]],MATCH(ROUND(MIN(SUM(DJ$4,$O139/1000),SUM($O139,DJ$4/1000)),3),CMB[[Cmb_ID]:[Cmb_ID]],0),SUM(N(DJ$1),N($R139),1)),CHOOSE(AC[[M]:[M]],1,0,1,AC[[DB]:[DB]])),PRODUCT(SUM(ROUND(AVERAGE(VALUE(DJ$3),VALUE($P139)),0),CHOOSE(IF(OR(DJ$1,$R139),4,INDEX(CMB[[Res_Rare]:[Res_Rare]],MATCH(ROUND(MIN(SUM(DJ$4,$O139/1000),SUM($O139,DJ$4/1000)),3),CMB[[Cmb_ID]:[Cmb_ID]],0))),-1,-1,0,0)),IF(OR(DJ$1,$R139),4,INDEX(CMB[[Cmb_Rare]:[Cmb_Rare]],MATCH(ROUND(MIN(SUM(DJ$4,$O139/1000),SUM($O139,DJ$4/1000)),3),CMB[[Cmb_ID]:[Cmb_ID]],0))),CHOOSE(AC[[M]:[M]],2,1,1,SUM(AC[[AB]:[DB]])))),""))</f>
        <v/>
      </c>
      <c r="DK139" t="str">
        <f>IF(OR(DK$5="",$S139=""),"",IFERROR(SUM(PRODUCT(INDEX(CMB[[BA_0O]:[BA_2O]],MATCH(ROUND(MIN(SUM(DK$4,$O139/1000),SUM($O139,DK$4/1000)),3),CMB[[Cmb_ID]:[Cmb_ID]],0),SUM(N(DK$1),N($R139),1)),CHOOSE(AC[[M]:[M]],1,1,0,AC[[AB]:[AB]])),PRODUCT(INDEX(CMB[[BD_0O]:[BD_2O]],MATCH(ROUND(MIN(SUM(DK$4,$O139/1000),SUM($O139,DK$4/1000)),3),CMB[[Cmb_ID]:[Cmb_ID]],0),SUM(N(DK$1),N($R139),1)),CHOOSE(AC[[M]:[M]],1,0,1,AC[[DB]:[DB]])),PRODUCT(SUM(ROUND(AVERAGE(VALUE(DK$3),VALUE($P139)),0),CHOOSE(IF(OR(DK$1,$R139),4,INDEX(CMB[[Res_Rare]:[Res_Rare]],MATCH(ROUND(MIN(SUM(DK$4,$O139/1000),SUM($O139,DK$4/1000)),3),CMB[[Cmb_ID]:[Cmb_ID]],0))),-1,-1,0,0)),IF(OR(DK$1,$R139),4,INDEX(CMB[[Cmb_Rare]:[Cmb_Rare]],MATCH(ROUND(MIN(SUM(DK$4,$O139/1000),SUM($O139,DK$4/1000)),3),CMB[[Cmb_ID]:[Cmb_ID]],0))),CHOOSE(AC[[M]:[M]],2,1,1,SUM(AC[[AB]:[DB]])))),""))</f>
        <v/>
      </c>
      <c r="DL139" t="str">
        <f>IF(OR(DL$5="",$S139=""),"",IFERROR(SUM(PRODUCT(INDEX(CMB[[BA_0O]:[BA_2O]],MATCH(ROUND(MIN(SUM(DL$4,$O139/1000),SUM($O139,DL$4/1000)),3),CMB[[Cmb_ID]:[Cmb_ID]],0),SUM(N(DL$1),N($R139),1)),CHOOSE(AC[[M]:[M]],1,1,0,AC[[AB]:[AB]])),PRODUCT(INDEX(CMB[[BD_0O]:[BD_2O]],MATCH(ROUND(MIN(SUM(DL$4,$O139/1000),SUM($O139,DL$4/1000)),3),CMB[[Cmb_ID]:[Cmb_ID]],0),SUM(N(DL$1),N($R139),1)),CHOOSE(AC[[M]:[M]],1,0,1,AC[[DB]:[DB]])),PRODUCT(SUM(ROUND(AVERAGE(VALUE(DL$3),VALUE($P139)),0),CHOOSE(IF(OR(DL$1,$R139),4,INDEX(CMB[[Res_Rare]:[Res_Rare]],MATCH(ROUND(MIN(SUM(DL$4,$O139/1000),SUM($O139,DL$4/1000)),3),CMB[[Cmb_ID]:[Cmb_ID]],0))),-1,-1,0,0)),IF(OR(DL$1,$R139),4,INDEX(CMB[[Cmb_Rare]:[Cmb_Rare]],MATCH(ROUND(MIN(SUM(DL$4,$O139/1000),SUM($O139,DL$4/1000)),3),CMB[[Cmb_ID]:[Cmb_ID]],0))),CHOOSE(AC[[M]:[M]],2,1,1,SUM(AC[[AB]:[DB]])))),""))</f>
        <v/>
      </c>
      <c r="DM139" t="str">
        <f>IF(OR(DM$5="",$S139=""),"",IFERROR(SUM(PRODUCT(INDEX(CMB[[BA_0O]:[BA_2O]],MATCH(ROUND(MIN(SUM(DM$4,$O139/1000),SUM($O139,DM$4/1000)),3),CMB[[Cmb_ID]:[Cmb_ID]],0),SUM(N(DM$1),N($R139),1)),CHOOSE(AC[[M]:[M]],1,1,0,AC[[AB]:[AB]])),PRODUCT(INDEX(CMB[[BD_0O]:[BD_2O]],MATCH(ROUND(MIN(SUM(DM$4,$O139/1000),SUM($O139,DM$4/1000)),3),CMB[[Cmb_ID]:[Cmb_ID]],0),SUM(N(DM$1),N($R139),1)),CHOOSE(AC[[M]:[M]],1,0,1,AC[[DB]:[DB]])),PRODUCT(SUM(ROUND(AVERAGE(VALUE(DM$3),VALUE($P139)),0),CHOOSE(IF(OR(DM$1,$R139),4,INDEX(CMB[[Res_Rare]:[Res_Rare]],MATCH(ROUND(MIN(SUM(DM$4,$O139/1000),SUM($O139,DM$4/1000)),3),CMB[[Cmb_ID]:[Cmb_ID]],0))),-1,-1,0,0)),IF(OR(DM$1,$R139),4,INDEX(CMB[[Cmb_Rare]:[Cmb_Rare]],MATCH(ROUND(MIN(SUM(DM$4,$O139/1000),SUM($O139,DM$4/1000)),3),CMB[[Cmb_ID]:[Cmb_ID]],0))),CHOOSE(AC[[M]:[M]],2,1,1,SUM(AC[[AB]:[DB]])))),""))</f>
        <v/>
      </c>
      <c r="DN139" t="str">
        <f>IF(OR(DN$5="",$S139=""),"",IFERROR(SUM(PRODUCT(INDEX(CMB[[BA_0O]:[BA_2O]],MATCH(ROUND(MIN(SUM(DN$4,$O139/1000),SUM($O139,DN$4/1000)),3),CMB[[Cmb_ID]:[Cmb_ID]],0),SUM(N(DN$1),N($R139),1)),CHOOSE(AC[[M]:[M]],1,1,0,AC[[AB]:[AB]])),PRODUCT(INDEX(CMB[[BD_0O]:[BD_2O]],MATCH(ROUND(MIN(SUM(DN$4,$O139/1000),SUM($O139,DN$4/1000)),3),CMB[[Cmb_ID]:[Cmb_ID]],0),SUM(N(DN$1),N($R139),1)),CHOOSE(AC[[M]:[M]],1,0,1,AC[[DB]:[DB]])),PRODUCT(SUM(ROUND(AVERAGE(VALUE(DN$3),VALUE($P139)),0),CHOOSE(IF(OR(DN$1,$R139),4,INDEX(CMB[[Res_Rare]:[Res_Rare]],MATCH(ROUND(MIN(SUM(DN$4,$O139/1000),SUM($O139,DN$4/1000)),3),CMB[[Cmb_ID]:[Cmb_ID]],0))),-1,-1,0,0)),IF(OR(DN$1,$R139),4,INDEX(CMB[[Cmb_Rare]:[Cmb_Rare]],MATCH(ROUND(MIN(SUM(DN$4,$O139/1000),SUM($O139,DN$4/1000)),3),CMB[[Cmb_ID]:[Cmb_ID]],0))),CHOOSE(AC[[M]:[M]],2,1,1,SUM(AC[[AB]:[DB]])))),""))</f>
        <v/>
      </c>
      <c r="DO139" t="str">
        <f>IF(OR(DO$5="",$S139=""),"",IFERROR(SUM(PRODUCT(INDEX(CMB[[BA_0O]:[BA_2O]],MATCH(ROUND(MIN(SUM(DO$4,$O139/1000),SUM($O139,DO$4/1000)),3),CMB[[Cmb_ID]:[Cmb_ID]],0),SUM(N(DO$1),N($R139),1)),CHOOSE(AC[[M]:[M]],1,1,0,AC[[AB]:[AB]])),PRODUCT(INDEX(CMB[[BD_0O]:[BD_2O]],MATCH(ROUND(MIN(SUM(DO$4,$O139/1000),SUM($O139,DO$4/1000)),3),CMB[[Cmb_ID]:[Cmb_ID]],0),SUM(N(DO$1),N($R139),1)),CHOOSE(AC[[M]:[M]],1,0,1,AC[[DB]:[DB]])),PRODUCT(SUM(ROUND(AVERAGE(VALUE(DO$3),VALUE($P139)),0),CHOOSE(IF(OR(DO$1,$R139),4,INDEX(CMB[[Res_Rare]:[Res_Rare]],MATCH(ROUND(MIN(SUM(DO$4,$O139/1000),SUM($O139,DO$4/1000)),3),CMB[[Cmb_ID]:[Cmb_ID]],0))),-1,-1,0,0)),IF(OR(DO$1,$R139),4,INDEX(CMB[[Cmb_Rare]:[Cmb_Rare]],MATCH(ROUND(MIN(SUM(DO$4,$O139/1000),SUM($O139,DO$4/1000)),3),CMB[[Cmb_ID]:[Cmb_ID]],0))),CHOOSE(AC[[M]:[M]],2,1,1,SUM(AC[[AB]:[DB]])))),""))</f>
        <v/>
      </c>
      <c r="DP139" t="str">
        <f>IF(OR(DP$5="",$S139=""),"",IFERROR(SUM(PRODUCT(INDEX(CMB[[BA_0O]:[BA_2O]],MATCH(ROUND(MIN(SUM(DP$4,$O139/1000),SUM($O139,DP$4/1000)),3),CMB[[Cmb_ID]:[Cmb_ID]],0),SUM(N(DP$1),N($R139),1)),CHOOSE(AC[[M]:[M]],1,1,0,AC[[AB]:[AB]])),PRODUCT(INDEX(CMB[[BD_0O]:[BD_2O]],MATCH(ROUND(MIN(SUM(DP$4,$O139/1000),SUM($O139,DP$4/1000)),3),CMB[[Cmb_ID]:[Cmb_ID]],0),SUM(N(DP$1),N($R139),1)),CHOOSE(AC[[M]:[M]],1,0,1,AC[[DB]:[DB]])),PRODUCT(SUM(ROUND(AVERAGE(VALUE(DP$3),VALUE($P139)),0),CHOOSE(IF(OR(DP$1,$R139),4,INDEX(CMB[[Res_Rare]:[Res_Rare]],MATCH(ROUND(MIN(SUM(DP$4,$O139/1000),SUM($O139,DP$4/1000)),3),CMB[[Cmb_ID]:[Cmb_ID]],0))),-1,-1,0,0)),IF(OR(DP$1,$R139),4,INDEX(CMB[[Cmb_Rare]:[Cmb_Rare]],MATCH(ROUND(MIN(SUM(DP$4,$O139/1000),SUM($O139,DP$4/1000)),3),CMB[[Cmb_ID]:[Cmb_ID]],0))),CHOOSE(AC[[M]:[M]],2,1,1,SUM(AC[[AB]:[DB]])))),""))</f>
        <v/>
      </c>
      <c r="DQ139" t="str">
        <f>IF(OR(DQ$5="",$S139=""),"",IFERROR(SUM(PRODUCT(INDEX(CMB[[BA_0O]:[BA_2O]],MATCH(ROUND(MIN(SUM(DQ$4,$O139/1000),SUM($O139,DQ$4/1000)),3),CMB[[Cmb_ID]:[Cmb_ID]],0),SUM(N(DQ$1),N($R139),1)),CHOOSE(AC[[M]:[M]],1,1,0,AC[[AB]:[AB]])),PRODUCT(INDEX(CMB[[BD_0O]:[BD_2O]],MATCH(ROUND(MIN(SUM(DQ$4,$O139/1000),SUM($O139,DQ$4/1000)),3),CMB[[Cmb_ID]:[Cmb_ID]],0),SUM(N(DQ$1),N($R139),1)),CHOOSE(AC[[M]:[M]],1,0,1,AC[[DB]:[DB]])),PRODUCT(SUM(ROUND(AVERAGE(VALUE(DQ$3),VALUE($P139)),0),CHOOSE(IF(OR(DQ$1,$R139),4,INDEX(CMB[[Res_Rare]:[Res_Rare]],MATCH(ROUND(MIN(SUM(DQ$4,$O139/1000),SUM($O139,DQ$4/1000)),3),CMB[[Cmb_ID]:[Cmb_ID]],0))),-1,-1,0,0)),IF(OR(DQ$1,$R139),4,INDEX(CMB[[Cmb_Rare]:[Cmb_Rare]],MATCH(ROUND(MIN(SUM(DQ$4,$O139/1000),SUM($O139,DQ$4/1000)),3),CMB[[Cmb_ID]:[Cmb_ID]],0))),CHOOSE(AC[[M]:[M]],2,1,1,SUM(AC[[AB]:[DB]])))),""))</f>
        <v/>
      </c>
      <c r="DR139" t="str">
        <f>IF(OR(DR$5="",$S139=""),"",IFERROR(SUM(PRODUCT(INDEX(CMB[[BA_0O]:[BA_2O]],MATCH(ROUND(MIN(SUM(DR$4,$O139/1000),SUM($O139,DR$4/1000)),3),CMB[[Cmb_ID]:[Cmb_ID]],0),SUM(N(DR$1),N($R139),1)),CHOOSE(AC[[M]:[M]],1,1,0,AC[[AB]:[AB]])),PRODUCT(INDEX(CMB[[BD_0O]:[BD_2O]],MATCH(ROUND(MIN(SUM(DR$4,$O139/1000),SUM($O139,DR$4/1000)),3),CMB[[Cmb_ID]:[Cmb_ID]],0),SUM(N(DR$1),N($R139),1)),CHOOSE(AC[[M]:[M]],1,0,1,AC[[DB]:[DB]])),PRODUCT(SUM(ROUND(AVERAGE(VALUE(DR$3),VALUE($P139)),0),CHOOSE(IF(OR(DR$1,$R139),4,INDEX(CMB[[Res_Rare]:[Res_Rare]],MATCH(ROUND(MIN(SUM(DR$4,$O139/1000),SUM($O139,DR$4/1000)),3),CMB[[Cmb_ID]:[Cmb_ID]],0))),-1,-1,0,0)),IF(OR(DR$1,$R139),4,INDEX(CMB[[Cmb_Rare]:[Cmb_Rare]],MATCH(ROUND(MIN(SUM(DR$4,$O139/1000),SUM($O139,DR$4/1000)),3),CMB[[Cmb_ID]:[Cmb_ID]],0))),CHOOSE(AC[[M]:[M]],2,1,1,SUM(AC[[AB]:[DB]])))),""))</f>
        <v/>
      </c>
      <c r="DS139" t="str">
        <f>IF(OR(DS$5="",$S139=""),"",IFERROR(SUM(PRODUCT(INDEX(CMB[[BA_0O]:[BA_2O]],MATCH(ROUND(MIN(SUM(DS$4,$O139/1000),SUM($O139,DS$4/1000)),3),CMB[[Cmb_ID]:[Cmb_ID]],0),SUM(N(DS$1),N($R139),1)),CHOOSE(AC[[M]:[M]],1,1,0,AC[[AB]:[AB]])),PRODUCT(INDEX(CMB[[BD_0O]:[BD_2O]],MATCH(ROUND(MIN(SUM(DS$4,$O139/1000),SUM($O139,DS$4/1000)),3),CMB[[Cmb_ID]:[Cmb_ID]],0),SUM(N(DS$1),N($R139),1)),CHOOSE(AC[[M]:[M]],1,0,1,AC[[DB]:[DB]])),PRODUCT(SUM(ROUND(AVERAGE(VALUE(DS$3),VALUE($P139)),0),CHOOSE(IF(OR(DS$1,$R139),4,INDEX(CMB[[Res_Rare]:[Res_Rare]],MATCH(ROUND(MIN(SUM(DS$4,$O139/1000),SUM($O139,DS$4/1000)),3),CMB[[Cmb_ID]:[Cmb_ID]],0))),-1,-1,0,0)),IF(OR(DS$1,$R139),4,INDEX(CMB[[Cmb_Rare]:[Cmb_Rare]],MATCH(ROUND(MIN(SUM(DS$4,$O139/1000),SUM($O139,DS$4/1000)),3),CMB[[Cmb_ID]:[Cmb_ID]],0))),CHOOSE(AC[[M]:[M]],2,1,1,SUM(AC[[AB]:[DB]])))),""))</f>
        <v/>
      </c>
      <c r="DT139" t="str">
        <f>IF(OR(DT$5="",$S139=""),"",IFERROR(SUM(PRODUCT(INDEX(CMB[[BA_0O]:[BA_2O]],MATCH(ROUND(MIN(SUM(DT$4,$O139/1000),SUM($O139,DT$4/1000)),3),CMB[[Cmb_ID]:[Cmb_ID]],0),SUM(N(DT$1),N($R139),1)),CHOOSE(AC[[M]:[M]],1,1,0,AC[[AB]:[AB]])),PRODUCT(INDEX(CMB[[BD_0O]:[BD_2O]],MATCH(ROUND(MIN(SUM(DT$4,$O139/1000),SUM($O139,DT$4/1000)),3),CMB[[Cmb_ID]:[Cmb_ID]],0),SUM(N(DT$1),N($R139),1)),CHOOSE(AC[[M]:[M]],1,0,1,AC[[DB]:[DB]])),PRODUCT(SUM(ROUND(AVERAGE(VALUE(DT$3),VALUE($P139)),0),CHOOSE(IF(OR(DT$1,$R139),4,INDEX(CMB[[Res_Rare]:[Res_Rare]],MATCH(ROUND(MIN(SUM(DT$4,$O139/1000),SUM($O139,DT$4/1000)),3),CMB[[Cmb_ID]:[Cmb_ID]],0))),-1,-1,0,0)),IF(OR(DT$1,$R139),4,INDEX(CMB[[Cmb_Rare]:[Cmb_Rare]],MATCH(ROUND(MIN(SUM(DT$4,$O139/1000),SUM($O139,DT$4/1000)),3),CMB[[Cmb_ID]:[Cmb_ID]],0))),CHOOSE(AC[[M]:[M]],2,1,1,SUM(AC[[AB]:[DB]])))),""))</f>
        <v/>
      </c>
      <c r="DU139" t="str">
        <f>IF(OR(DU$5="",$S139=""),"",IFERROR(SUM(PRODUCT(INDEX(CMB[[BA_0O]:[BA_2O]],MATCH(ROUND(MIN(SUM(DU$4,$O139/1000),SUM($O139,DU$4/1000)),3),CMB[[Cmb_ID]:[Cmb_ID]],0),SUM(N(DU$1),N($R139),1)),CHOOSE(AC[[M]:[M]],1,1,0,AC[[AB]:[AB]])),PRODUCT(INDEX(CMB[[BD_0O]:[BD_2O]],MATCH(ROUND(MIN(SUM(DU$4,$O139/1000),SUM($O139,DU$4/1000)),3),CMB[[Cmb_ID]:[Cmb_ID]],0),SUM(N(DU$1),N($R139),1)),CHOOSE(AC[[M]:[M]],1,0,1,AC[[DB]:[DB]])),PRODUCT(SUM(ROUND(AVERAGE(VALUE(DU$3),VALUE($P139)),0),CHOOSE(IF(OR(DU$1,$R139),4,INDEX(CMB[[Res_Rare]:[Res_Rare]],MATCH(ROUND(MIN(SUM(DU$4,$O139/1000),SUM($O139,DU$4/1000)),3),CMB[[Cmb_ID]:[Cmb_ID]],0))),-1,-1,0,0)),IF(OR(DU$1,$R139),4,INDEX(CMB[[Cmb_Rare]:[Cmb_Rare]],MATCH(ROUND(MIN(SUM(DU$4,$O139/1000),SUM($O139,DU$4/1000)),3),CMB[[Cmb_ID]:[Cmb_ID]],0))),CHOOSE(AC[[M]:[M]],2,1,1,SUM(AC[[AB]:[DB]])))),""))</f>
        <v/>
      </c>
      <c r="DV139" t="str">
        <f>IF(OR(DV$5="",$S139=""),"",IFERROR(SUM(PRODUCT(INDEX(CMB[[BA_0O]:[BA_2O]],MATCH(ROUND(MIN(SUM(DV$4,$O139/1000),SUM($O139,DV$4/1000)),3),CMB[[Cmb_ID]:[Cmb_ID]],0),SUM(N(DV$1),N($R139),1)),CHOOSE(AC[[M]:[M]],1,1,0,AC[[AB]:[AB]])),PRODUCT(INDEX(CMB[[BD_0O]:[BD_2O]],MATCH(ROUND(MIN(SUM(DV$4,$O139/1000),SUM($O139,DV$4/1000)),3),CMB[[Cmb_ID]:[Cmb_ID]],0),SUM(N(DV$1),N($R139),1)),CHOOSE(AC[[M]:[M]],1,0,1,AC[[DB]:[DB]])),PRODUCT(SUM(ROUND(AVERAGE(VALUE(DV$3),VALUE($P139)),0),CHOOSE(IF(OR(DV$1,$R139),4,INDEX(CMB[[Res_Rare]:[Res_Rare]],MATCH(ROUND(MIN(SUM(DV$4,$O139/1000),SUM($O139,DV$4/1000)),3),CMB[[Cmb_ID]:[Cmb_ID]],0))),-1,-1,0,0)),IF(OR(DV$1,$R139),4,INDEX(CMB[[Cmb_Rare]:[Cmb_Rare]],MATCH(ROUND(MIN(SUM(DV$4,$O139/1000),SUM($O139,DV$4/1000)),3),CMB[[Cmb_ID]:[Cmb_ID]],0))),CHOOSE(AC[[M]:[M]],2,1,1,SUM(AC[[AB]:[DB]])))),""))</f>
        <v/>
      </c>
      <c r="DW139" t="str">
        <f>IF(OR(DW$5="",$S139=""),"",IFERROR(SUM(PRODUCT(INDEX(CMB[[BA_0O]:[BA_2O]],MATCH(ROUND(MIN(SUM(DW$4,$O139/1000),SUM($O139,DW$4/1000)),3),CMB[[Cmb_ID]:[Cmb_ID]],0),SUM(N(DW$1),N($R139),1)),CHOOSE(AC[[M]:[M]],1,1,0,AC[[AB]:[AB]])),PRODUCT(INDEX(CMB[[BD_0O]:[BD_2O]],MATCH(ROUND(MIN(SUM(DW$4,$O139/1000),SUM($O139,DW$4/1000)),3),CMB[[Cmb_ID]:[Cmb_ID]],0),SUM(N(DW$1),N($R139),1)),CHOOSE(AC[[M]:[M]],1,0,1,AC[[DB]:[DB]])),PRODUCT(SUM(ROUND(AVERAGE(VALUE(DW$3),VALUE($P139)),0),CHOOSE(IF(OR(DW$1,$R139),4,INDEX(CMB[[Res_Rare]:[Res_Rare]],MATCH(ROUND(MIN(SUM(DW$4,$O139/1000),SUM($O139,DW$4/1000)),3),CMB[[Cmb_ID]:[Cmb_ID]],0))),-1,-1,0,0)),IF(OR(DW$1,$R139),4,INDEX(CMB[[Cmb_Rare]:[Cmb_Rare]],MATCH(ROUND(MIN(SUM(DW$4,$O139/1000),SUM($O139,DW$4/1000)),3),CMB[[Cmb_ID]:[Cmb_ID]],0))),CHOOSE(AC[[M]:[M]],2,1,1,SUM(AC[[AB]:[DB]])))),""))</f>
        <v/>
      </c>
      <c r="DX139" t="str">
        <f>IF(OR(DX$5="",$S139=""),"",IFERROR(SUM(PRODUCT(INDEX(CMB[[BA_0O]:[BA_2O]],MATCH(ROUND(MIN(SUM(DX$4,$O139/1000),SUM($O139,DX$4/1000)),3),CMB[[Cmb_ID]:[Cmb_ID]],0),SUM(N(DX$1),N($R139),1)),CHOOSE(AC[[M]:[M]],1,1,0,AC[[AB]:[AB]])),PRODUCT(INDEX(CMB[[BD_0O]:[BD_2O]],MATCH(ROUND(MIN(SUM(DX$4,$O139/1000),SUM($O139,DX$4/1000)),3),CMB[[Cmb_ID]:[Cmb_ID]],0),SUM(N(DX$1),N($R139),1)),CHOOSE(AC[[M]:[M]],1,0,1,AC[[DB]:[DB]])),PRODUCT(SUM(ROUND(AVERAGE(VALUE(DX$3),VALUE($P139)),0),CHOOSE(IF(OR(DX$1,$R139),4,INDEX(CMB[[Res_Rare]:[Res_Rare]],MATCH(ROUND(MIN(SUM(DX$4,$O139/1000),SUM($O139,DX$4/1000)),3),CMB[[Cmb_ID]:[Cmb_ID]],0))),-1,-1,0,0)),IF(OR(DX$1,$R139),4,INDEX(CMB[[Cmb_Rare]:[Cmb_Rare]],MATCH(ROUND(MIN(SUM(DX$4,$O139/1000),SUM($O139,DX$4/1000)),3),CMB[[Cmb_ID]:[Cmb_ID]],0))),CHOOSE(AC[[M]:[M]],2,1,1,SUM(AC[[AB]:[DB]])))),""))</f>
        <v/>
      </c>
      <c r="DY139" t="str">
        <f>IF(OR(DY$5="",$S139=""),"",IFERROR(SUM(PRODUCT(INDEX(CMB[[BA_0O]:[BA_2O]],MATCH(ROUND(MIN(SUM(DY$4,$O139/1000),SUM($O139,DY$4/1000)),3),CMB[[Cmb_ID]:[Cmb_ID]],0),SUM(N(DY$1),N($R139),1)),CHOOSE(AC[[M]:[M]],1,1,0,AC[[AB]:[AB]])),PRODUCT(INDEX(CMB[[BD_0O]:[BD_2O]],MATCH(ROUND(MIN(SUM(DY$4,$O139/1000),SUM($O139,DY$4/1000)),3),CMB[[Cmb_ID]:[Cmb_ID]],0),SUM(N(DY$1),N($R139),1)),CHOOSE(AC[[M]:[M]],1,0,1,AC[[DB]:[DB]])),PRODUCT(SUM(ROUND(AVERAGE(VALUE(DY$3),VALUE($P139)),0),CHOOSE(IF(OR(DY$1,$R139),4,INDEX(CMB[[Res_Rare]:[Res_Rare]],MATCH(ROUND(MIN(SUM(DY$4,$O139/1000),SUM($O139,DY$4/1000)),3),CMB[[Cmb_ID]:[Cmb_ID]],0))),-1,-1,0,0)),IF(OR(DY$1,$R139),4,INDEX(CMB[[Cmb_Rare]:[Cmb_Rare]],MATCH(ROUND(MIN(SUM(DY$4,$O139/1000),SUM($O139,DY$4/1000)),3),CMB[[Cmb_ID]:[Cmb_ID]],0))),CHOOSE(AC[[M]:[M]],2,1,1,SUM(AC[[AB]:[DB]])))),""))</f>
        <v/>
      </c>
      <c r="DZ139" t="str">
        <f>IF(OR(DZ$5="",$S139=""),"",IFERROR(SUM(PRODUCT(INDEX(CMB[[BA_0O]:[BA_2O]],MATCH(ROUND(MIN(SUM(DZ$4,$O139/1000),SUM($O139,DZ$4/1000)),3),CMB[[Cmb_ID]:[Cmb_ID]],0),SUM(N(DZ$1),N($R139),1)),CHOOSE(AC[[M]:[M]],1,1,0,AC[[AB]:[AB]])),PRODUCT(INDEX(CMB[[BD_0O]:[BD_2O]],MATCH(ROUND(MIN(SUM(DZ$4,$O139/1000),SUM($O139,DZ$4/1000)),3),CMB[[Cmb_ID]:[Cmb_ID]],0),SUM(N(DZ$1),N($R139),1)),CHOOSE(AC[[M]:[M]],1,0,1,AC[[DB]:[DB]])),PRODUCT(SUM(ROUND(AVERAGE(VALUE(DZ$3),VALUE($P139)),0),CHOOSE(IF(OR(DZ$1,$R139),4,INDEX(CMB[[Res_Rare]:[Res_Rare]],MATCH(ROUND(MIN(SUM(DZ$4,$O139/1000),SUM($O139,DZ$4/1000)),3),CMB[[Cmb_ID]:[Cmb_ID]],0))),-1,-1,0,0)),IF(OR(DZ$1,$R139),4,INDEX(CMB[[Cmb_Rare]:[Cmb_Rare]],MATCH(ROUND(MIN(SUM(DZ$4,$O139/1000),SUM($O139,DZ$4/1000)),3),CMB[[Cmb_ID]:[Cmb_ID]],0))),CHOOSE(AC[[M]:[M]],2,1,1,SUM(AC[[AB]:[DB]])))),""))</f>
        <v/>
      </c>
      <c r="EA139" t="str">
        <f>IF(OR(EA$5="",$S139=""),"",IFERROR(SUM(PRODUCT(INDEX(CMB[[BA_0O]:[BA_2O]],MATCH(ROUND(MIN(SUM(EA$4,$O139/1000),SUM($O139,EA$4/1000)),3),CMB[[Cmb_ID]:[Cmb_ID]],0),SUM(N(EA$1),N($R139),1)),CHOOSE(AC[[M]:[M]],1,1,0,AC[[AB]:[AB]])),PRODUCT(INDEX(CMB[[BD_0O]:[BD_2O]],MATCH(ROUND(MIN(SUM(EA$4,$O139/1000),SUM($O139,EA$4/1000)),3),CMB[[Cmb_ID]:[Cmb_ID]],0),SUM(N(EA$1),N($R139),1)),CHOOSE(AC[[M]:[M]],1,0,1,AC[[DB]:[DB]])),PRODUCT(SUM(ROUND(AVERAGE(VALUE(EA$3),VALUE($P139)),0),CHOOSE(IF(OR(EA$1,$R139),4,INDEX(CMB[[Res_Rare]:[Res_Rare]],MATCH(ROUND(MIN(SUM(EA$4,$O139/1000),SUM($O139,EA$4/1000)),3),CMB[[Cmb_ID]:[Cmb_ID]],0))),-1,-1,0,0)),IF(OR(EA$1,$R139),4,INDEX(CMB[[Cmb_Rare]:[Cmb_Rare]],MATCH(ROUND(MIN(SUM(EA$4,$O139/1000),SUM($O139,EA$4/1000)),3),CMB[[Cmb_ID]:[Cmb_ID]],0))),CHOOSE(AC[[M]:[M]],2,1,1,SUM(AC[[AB]:[DB]])))),""))</f>
        <v/>
      </c>
      <c r="EB139" t="str">
        <f>IF(OR(EB$5="",$S139=""),"",IFERROR(SUM(PRODUCT(INDEX(CMB[[BA_0O]:[BA_2O]],MATCH(ROUND(MIN(SUM(EB$4,$O139/1000),SUM($O139,EB$4/1000)),3),CMB[[Cmb_ID]:[Cmb_ID]],0),SUM(N(EB$1),N($R139),1)),CHOOSE(AC[[M]:[M]],1,1,0,AC[[AB]:[AB]])),PRODUCT(INDEX(CMB[[BD_0O]:[BD_2O]],MATCH(ROUND(MIN(SUM(EB$4,$O139/1000),SUM($O139,EB$4/1000)),3),CMB[[Cmb_ID]:[Cmb_ID]],0),SUM(N(EB$1),N($R139),1)),CHOOSE(AC[[M]:[M]],1,0,1,AC[[DB]:[DB]])),PRODUCT(SUM(ROUND(AVERAGE(VALUE(EB$3),VALUE($P139)),0),CHOOSE(IF(OR(EB$1,$R139),4,INDEX(CMB[[Res_Rare]:[Res_Rare]],MATCH(ROUND(MIN(SUM(EB$4,$O139/1000),SUM($O139,EB$4/1000)),3),CMB[[Cmb_ID]:[Cmb_ID]],0))),-1,-1,0,0)),IF(OR(EB$1,$R139),4,INDEX(CMB[[Cmb_Rare]:[Cmb_Rare]],MATCH(ROUND(MIN(SUM(EB$4,$O139/1000),SUM($O139,EB$4/1000)),3),CMB[[Cmb_ID]:[Cmb_ID]],0))),CHOOSE(AC[[M]:[M]],2,1,1,SUM(AC[[AB]:[DB]])))),""))</f>
        <v/>
      </c>
      <c r="EC139" t="str">
        <f>IF(OR(EC$5="",$S139=""),"",IFERROR(SUM(PRODUCT(INDEX(CMB[[BA_0O]:[BA_2O]],MATCH(ROUND(MIN(SUM(EC$4,$O139/1000),SUM($O139,EC$4/1000)),3),CMB[[Cmb_ID]:[Cmb_ID]],0),SUM(N(EC$1),N($R139),1)),CHOOSE(AC[[M]:[M]],1,1,0,AC[[AB]:[AB]])),PRODUCT(INDEX(CMB[[BD_0O]:[BD_2O]],MATCH(ROUND(MIN(SUM(EC$4,$O139/1000),SUM($O139,EC$4/1000)),3),CMB[[Cmb_ID]:[Cmb_ID]],0),SUM(N(EC$1),N($R139),1)),CHOOSE(AC[[M]:[M]],1,0,1,AC[[DB]:[DB]])),PRODUCT(SUM(ROUND(AVERAGE(VALUE(EC$3),VALUE($P139)),0),CHOOSE(IF(OR(EC$1,$R139),4,INDEX(CMB[[Res_Rare]:[Res_Rare]],MATCH(ROUND(MIN(SUM(EC$4,$O139/1000),SUM($O139,EC$4/1000)),3),CMB[[Cmb_ID]:[Cmb_ID]],0))),-1,-1,0,0)),IF(OR(EC$1,$R139),4,INDEX(CMB[[Cmb_Rare]:[Cmb_Rare]],MATCH(ROUND(MIN(SUM(EC$4,$O139/1000),SUM($O139,EC$4/1000)),3),CMB[[Cmb_ID]:[Cmb_ID]],0))),CHOOSE(AC[[M]:[M]],2,1,1,SUM(AC[[AB]:[DB]])))),""))</f>
        <v/>
      </c>
      <c r="ED139" t="str">
        <f>IF(OR(ED$5="",$S139=""),"",IFERROR(SUM(PRODUCT(INDEX(CMB[[BA_0O]:[BA_2O]],MATCH(ROUND(MIN(SUM(ED$4,$O139/1000),SUM($O139,ED$4/1000)),3),CMB[[Cmb_ID]:[Cmb_ID]],0),SUM(N(ED$1),N($R139),1)),CHOOSE(AC[[M]:[M]],1,1,0,AC[[AB]:[AB]])),PRODUCT(INDEX(CMB[[BD_0O]:[BD_2O]],MATCH(ROUND(MIN(SUM(ED$4,$O139/1000),SUM($O139,ED$4/1000)),3),CMB[[Cmb_ID]:[Cmb_ID]],0),SUM(N(ED$1),N($R139),1)),CHOOSE(AC[[M]:[M]],1,0,1,AC[[DB]:[DB]])),PRODUCT(SUM(ROUND(AVERAGE(VALUE(ED$3),VALUE($P139)),0),CHOOSE(IF(OR(ED$1,$R139),4,INDEX(CMB[[Res_Rare]:[Res_Rare]],MATCH(ROUND(MIN(SUM(ED$4,$O139/1000),SUM($O139,ED$4/1000)),3),CMB[[Cmb_ID]:[Cmb_ID]],0))),-1,-1,0,0)),IF(OR(ED$1,$R139),4,INDEX(CMB[[Cmb_Rare]:[Cmb_Rare]],MATCH(ROUND(MIN(SUM(ED$4,$O139/1000),SUM($O139,ED$4/1000)),3),CMB[[Cmb_ID]:[Cmb_ID]],0))),CHOOSE(AC[[M]:[M]],2,1,1,SUM(AC[[AB]:[DB]])))),""))</f>
        <v/>
      </c>
      <c r="EE139" t="str">
        <f>IF(OR(EE$5="",$S139=""),"",IFERROR(SUM(PRODUCT(INDEX(CMB[[BA_0O]:[BA_2O]],MATCH(ROUND(MIN(SUM(EE$4,$O139/1000),SUM($O139,EE$4/1000)),3),CMB[[Cmb_ID]:[Cmb_ID]],0),SUM(N(EE$1),N($R139),1)),CHOOSE(AC[[M]:[M]],1,1,0,AC[[AB]:[AB]])),PRODUCT(INDEX(CMB[[BD_0O]:[BD_2O]],MATCH(ROUND(MIN(SUM(EE$4,$O139/1000),SUM($O139,EE$4/1000)),3),CMB[[Cmb_ID]:[Cmb_ID]],0),SUM(N(EE$1),N($R139),1)),CHOOSE(AC[[M]:[M]],1,0,1,AC[[DB]:[DB]])),PRODUCT(SUM(ROUND(AVERAGE(VALUE(EE$3),VALUE($P139)),0),CHOOSE(IF(OR(EE$1,$R139),4,INDEX(CMB[[Res_Rare]:[Res_Rare]],MATCH(ROUND(MIN(SUM(EE$4,$O139/1000),SUM($O139,EE$4/1000)),3),CMB[[Cmb_ID]:[Cmb_ID]],0))),-1,-1,0,0)),IF(OR(EE$1,$R139),4,INDEX(CMB[[Cmb_Rare]:[Cmb_Rare]],MATCH(ROUND(MIN(SUM(EE$4,$O139/1000),SUM($O139,EE$4/1000)),3),CMB[[Cmb_ID]:[Cmb_ID]],0))),CHOOSE(AC[[M]:[M]],2,1,1,SUM(AC[[AB]:[DB]])))),""))</f>
        <v/>
      </c>
      <c r="EF139" t="str">
        <f>IF(OR(EF$5="",$S139=""),"",IFERROR(SUM(PRODUCT(INDEX(CMB[[BA_0O]:[BA_2O]],MATCH(ROUND(MIN(SUM(EF$4,$O139/1000),SUM($O139,EF$4/1000)),3),CMB[[Cmb_ID]:[Cmb_ID]],0),SUM(N(EF$1),N($R139),1)),CHOOSE(AC[[M]:[M]],1,1,0,AC[[AB]:[AB]])),PRODUCT(INDEX(CMB[[BD_0O]:[BD_2O]],MATCH(ROUND(MIN(SUM(EF$4,$O139/1000),SUM($O139,EF$4/1000)),3),CMB[[Cmb_ID]:[Cmb_ID]],0),SUM(N(EF$1),N($R139),1)),CHOOSE(AC[[M]:[M]],1,0,1,AC[[DB]:[DB]])),PRODUCT(SUM(ROUND(AVERAGE(VALUE(EF$3),VALUE($P139)),0),CHOOSE(IF(OR(EF$1,$R139),4,INDEX(CMB[[Res_Rare]:[Res_Rare]],MATCH(ROUND(MIN(SUM(EF$4,$O139/1000),SUM($O139,EF$4/1000)),3),CMB[[Cmb_ID]:[Cmb_ID]],0))),-1,-1,0,0)),IF(OR(EF$1,$R139),4,INDEX(CMB[[Cmb_Rare]:[Cmb_Rare]],MATCH(ROUND(MIN(SUM(EF$4,$O139/1000),SUM($O139,EF$4/1000)),3),CMB[[Cmb_ID]:[Cmb_ID]],0))),CHOOSE(AC[[M]:[M]],2,1,1,SUM(AC[[AB]:[DB]])))),""))</f>
        <v/>
      </c>
      <c r="EG139" t="str">
        <f>IF(OR(EG$5="",$S139=""),"",IFERROR(SUM(PRODUCT(INDEX(CMB[[BA_0O]:[BA_2O]],MATCH(ROUND(MIN(SUM(EG$4,$O139/1000),SUM($O139,EG$4/1000)),3),CMB[[Cmb_ID]:[Cmb_ID]],0),SUM(N(EG$1),N($R139),1)),CHOOSE(AC[[M]:[M]],1,1,0,AC[[AB]:[AB]])),PRODUCT(INDEX(CMB[[BD_0O]:[BD_2O]],MATCH(ROUND(MIN(SUM(EG$4,$O139/1000),SUM($O139,EG$4/1000)),3),CMB[[Cmb_ID]:[Cmb_ID]],0),SUM(N(EG$1),N($R139),1)),CHOOSE(AC[[M]:[M]],1,0,1,AC[[DB]:[DB]])),PRODUCT(SUM(ROUND(AVERAGE(VALUE(EG$3),VALUE($P139)),0),CHOOSE(IF(OR(EG$1,$R139),4,INDEX(CMB[[Res_Rare]:[Res_Rare]],MATCH(ROUND(MIN(SUM(EG$4,$O139/1000),SUM($O139,EG$4/1000)),3),CMB[[Cmb_ID]:[Cmb_ID]],0))),-1,-1,0,0)),IF(OR(EG$1,$R139),4,INDEX(CMB[[Cmb_Rare]:[Cmb_Rare]],MATCH(ROUND(MIN(SUM(EG$4,$O139/1000),SUM($O139,EG$4/1000)),3),CMB[[Cmb_ID]:[Cmb_ID]],0))),CHOOSE(AC[[M]:[M]],2,1,1,SUM(AC[[AB]:[DB]])))),""))</f>
        <v/>
      </c>
      <c r="EH139" t="str">
        <f>IF(OR(EH$5="",$S139=""),"",IFERROR(SUM(PRODUCT(INDEX(CMB[[BA_0O]:[BA_2O]],MATCH(ROUND(MIN(SUM(EH$4,$O139/1000),SUM($O139,EH$4/1000)),3),CMB[[Cmb_ID]:[Cmb_ID]],0),SUM(N(EH$1),N($R139),1)),CHOOSE(AC[[M]:[M]],1,1,0,AC[[AB]:[AB]])),PRODUCT(INDEX(CMB[[BD_0O]:[BD_2O]],MATCH(ROUND(MIN(SUM(EH$4,$O139/1000),SUM($O139,EH$4/1000)),3),CMB[[Cmb_ID]:[Cmb_ID]],0),SUM(N(EH$1),N($R139),1)),CHOOSE(AC[[M]:[M]],1,0,1,AC[[DB]:[DB]])),PRODUCT(SUM(ROUND(AVERAGE(VALUE(EH$3),VALUE($P139)),0),CHOOSE(IF(OR(EH$1,$R139),4,INDEX(CMB[[Res_Rare]:[Res_Rare]],MATCH(ROUND(MIN(SUM(EH$4,$O139/1000),SUM($O139,EH$4/1000)),3),CMB[[Cmb_ID]:[Cmb_ID]],0))),-1,-1,0,0)),IF(OR(EH$1,$R139),4,INDEX(CMB[[Cmb_Rare]:[Cmb_Rare]],MATCH(ROUND(MIN(SUM(EH$4,$O139/1000),SUM($O139,EH$4/1000)),3),CMB[[Cmb_ID]:[Cmb_ID]],0))),CHOOSE(AC[[M]:[M]],2,1,1,SUM(AC[[AB]:[DB]])))),""))</f>
        <v/>
      </c>
      <c r="EI139" t="str">
        <f>IF(OR(EI$5="",$S139=""),"",IFERROR(SUM(PRODUCT(INDEX(CMB[[BA_0O]:[BA_2O]],MATCH(ROUND(MIN(SUM(EI$4,$O139/1000),SUM($O139,EI$4/1000)),3),CMB[[Cmb_ID]:[Cmb_ID]],0),SUM(N(EI$1),N($R139),1)),CHOOSE(AC[[M]:[M]],1,1,0,AC[[AB]:[AB]])),PRODUCT(INDEX(CMB[[BD_0O]:[BD_2O]],MATCH(ROUND(MIN(SUM(EI$4,$O139/1000),SUM($O139,EI$4/1000)),3),CMB[[Cmb_ID]:[Cmb_ID]],0),SUM(N(EI$1),N($R139),1)),CHOOSE(AC[[M]:[M]],1,0,1,AC[[DB]:[DB]])),PRODUCT(SUM(ROUND(AVERAGE(VALUE(EI$3),VALUE($P139)),0),CHOOSE(IF(OR(EI$1,$R139),4,INDEX(CMB[[Res_Rare]:[Res_Rare]],MATCH(ROUND(MIN(SUM(EI$4,$O139/1000),SUM($O139,EI$4/1000)),3),CMB[[Cmb_ID]:[Cmb_ID]],0))),-1,-1,0,0)),IF(OR(EI$1,$R139),4,INDEX(CMB[[Cmb_Rare]:[Cmb_Rare]],MATCH(ROUND(MIN(SUM(EI$4,$O139/1000),SUM($O139,EI$4/1000)),3),CMB[[Cmb_ID]:[Cmb_ID]],0))),CHOOSE(AC[[M]:[M]],2,1,1,SUM(AC[[AB]:[DB]])))),""))</f>
        <v/>
      </c>
      <c r="EJ139" t="str">
        <f>IF(OR(EJ$5="",$S139=""),"",IFERROR(SUM(PRODUCT(INDEX(CMB[[BA_0O]:[BA_2O]],MATCH(ROUND(MIN(SUM(EJ$4,$O139/1000),SUM($O139,EJ$4/1000)),3),CMB[[Cmb_ID]:[Cmb_ID]],0),SUM(N(EJ$1),N($R139),1)),CHOOSE(AC[[M]:[M]],1,1,0,AC[[AB]:[AB]])),PRODUCT(INDEX(CMB[[BD_0O]:[BD_2O]],MATCH(ROUND(MIN(SUM(EJ$4,$O139/1000),SUM($O139,EJ$4/1000)),3),CMB[[Cmb_ID]:[Cmb_ID]],0),SUM(N(EJ$1),N($R139),1)),CHOOSE(AC[[M]:[M]],1,0,1,AC[[DB]:[DB]])),PRODUCT(SUM(ROUND(AVERAGE(VALUE(EJ$3),VALUE($P139)),0),CHOOSE(IF(OR(EJ$1,$R139),4,INDEX(CMB[[Res_Rare]:[Res_Rare]],MATCH(ROUND(MIN(SUM(EJ$4,$O139/1000),SUM($O139,EJ$4/1000)),3),CMB[[Cmb_ID]:[Cmb_ID]],0))),-1,-1,0,0)),IF(OR(EJ$1,$R139),4,INDEX(CMB[[Cmb_Rare]:[Cmb_Rare]],MATCH(ROUND(MIN(SUM(EJ$4,$O139/1000),SUM($O139,EJ$4/1000)),3),CMB[[Cmb_ID]:[Cmb_ID]],0))),CHOOSE(AC[[M]:[M]],2,1,1,SUM(AC[[AB]:[DB]])))),""))</f>
        <v/>
      </c>
      <c r="EK139" t="str">
        <f>IF(OR(EK$5="",$S139=""),"",IFERROR(SUM(PRODUCT(INDEX(CMB[[BA_0O]:[BA_2O]],MATCH(ROUND(MIN(SUM(EK$4,$O139/1000),SUM($O139,EK$4/1000)),3),CMB[[Cmb_ID]:[Cmb_ID]],0),SUM(N(EK$1),N($R139),1)),CHOOSE(AC[[M]:[M]],1,1,0,AC[[AB]:[AB]])),PRODUCT(INDEX(CMB[[BD_0O]:[BD_2O]],MATCH(ROUND(MIN(SUM(EK$4,$O139/1000),SUM($O139,EK$4/1000)),3),CMB[[Cmb_ID]:[Cmb_ID]],0),SUM(N(EK$1),N($R139),1)),CHOOSE(AC[[M]:[M]],1,0,1,AC[[DB]:[DB]])),PRODUCT(SUM(ROUND(AVERAGE(VALUE(EK$3),VALUE($P139)),0),CHOOSE(IF(OR(EK$1,$R139),4,INDEX(CMB[[Res_Rare]:[Res_Rare]],MATCH(ROUND(MIN(SUM(EK$4,$O139/1000),SUM($O139,EK$4/1000)),3),CMB[[Cmb_ID]:[Cmb_ID]],0))),-1,-1,0,0)),IF(OR(EK$1,$R139),4,INDEX(CMB[[Cmb_Rare]:[Cmb_Rare]],MATCH(ROUND(MIN(SUM(EK$4,$O139/1000),SUM($O139,EK$4/1000)),3),CMB[[Cmb_ID]:[Cmb_ID]],0))),CHOOSE(AC[[M]:[M]],2,1,1,SUM(AC[[AB]:[DB]])))),""))</f>
        <v/>
      </c>
      <c r="EL139" t="str">
        <f>IF(OR(EL$5="",$S139=""),"",IFERROR(SUM(PRODUCT(INDEX(CMB[[BA_0O]:[BA_2O]],MATCH(ROUND(MIN(SUM(EL$4,$O139/1000),SUM($O139,EL$4/1000)),3),CMB[[Cmb_ID]:[Cmb_ID]],0),SUM(N(EL$1),N($R139),1)),CHOOSE(AC[[M]:[M]],1,1,0,AC[[AB]:[AB]])),PRODUCT(INDEX(CMB[[BD_0O]:[BD_2O]],MATCH(ROUND(MIN(SUM(EL$4,$O139/1000),SUM($O139,EL$4/1000)),3),CMB[[Cmb_ID]:[Cmb_ID]],0),SUM(N(EL$1),N($R139),1)),CHOOSE(AC[[M]:[M]],1,0,1,AC[[DB]:[DB]])),PRODUCT(SUM(ROUND(AVERAGE(VALUE(EL$3),VALUE($P139)),0),CHOOSE(IF(OR(EL$1,$R139),4,INDEX(CMB[[Res_Rare]:[Res_Rare]],MATCH(ROUND(MIN(SUM(EL$4,$O139/1000),SUM($O139,EL$4/1000)),3),CMB[[Cmb_ID]:[Cmb_ID]],0))),-1,-1,0,0)),IF(OR(EL$1,$R139),4,INDEX(CMB[[Cmb_Rare]:[Cmb_Rare]],MATCH(ROUND(MIN(SUM(EL$4,$O139/1000),SUM($O139,EL$4/1000)),3),CMB[[Cmb_ID]:[Cmb_ID]],0))),CHOOSE(AC[[M]:[M]],2,1,1,SUM(AC[[AB]:[DB]])))),""))</f>
        <v/>
      </c>
      <c r="EM139" t="str">
        <f>IF(OR(EM$5="",$S139=""),"",IFERROR(SUM(PRODUCT(INDEX(CMB[[BA_0O]:[BA_2O]],MATCH(ROUND(MIN(SUM(EM$4,$O139/1000),SUM($O139,EM$4/1000)),3),CMB[[Cmb_ID]:[Cmb_ID]],0),SUM(N(EM$1),N($R139),1)),CHOOSE(AC[[M]:[M]],1,1,0,AC[[AB]:[AB]])),PRODUCT(INDEX(CMB[[BD_0O]:[BD_2O]],MATCH(ROUND(MIN(SUM(EM$4,$O139/1000),SUM($O139,EM$4/1000)),3),CMB[[Cmb_ID]:[Cmb_ID]],0),SUM(N(EM$1),N($R139),1)),CHOOSE(AC[[M]:[M]],1,0,1,AC[[DB]:[DB]])),PRODUCT(SUM(ROUND(AVERAGE(VALUE(EM$3),VALUE($P139)),0),CHOOSE(IF(OR(EM$1,$R139),4,INDEX(CMB[[Res_Rare]:[Res_Rare]],MATCH(ROUND(MIN(SUM(EM$4,$O139/1000),SUM($O139,EM$4/1000)),3),CMB[[Cmb_ID]:[Cmb_ID]],0))),-1,-1,0,0)),IF(OR(EM$1,$R139),4,INDEX(CMB[[Cmb_Rare]:[Cmb_Rare]],MATCH(ROUND(MIN(SUM(EM$4,$O139/1000),SUM($O139,EM$4/1000)),3),CMB[[Cmb_ID]:[Cmb_ID]],0))),CHOOSE(AC[[M]:[M]],2,1,1,SUM(AC[[AB]:[DB]])))),""))</f>
        <v/>
      </c>
      <c r="EN139" t="str">
        <f>IF(OR(EN$5="",$S139=""),"",IFERROR(SUM(PRODUCT(INDEX(CMB[[BA_0O]:[BA_2O]],MATCH(ROUND(MIN(SUM(EN$4,$O139/1000),SUM($O139,EN$4/1000)),3),CMB[[Cmb_ID]:[Cmb_ID]],0),SUM(N(EN$1),N($R139),1)),CHOOSE(AC[[M]:[M]],1,1,0,AC[[AB]:[AB]])),PRODUCT(INDEX(CMB[[BD_0O]:[BD_2O]],MATCH(ROUND(MIN(SUM(EN$4,$O139/1000),SUM($O139,EN$4/1000)),3),CMB[[Cmb_ID]:[Cmb_ID]],0),SUM(N(EN$1),N($R139),1)),CHOOSE(AC[[M]:[M]],1,0,1,AC[[DB]:[DB]])),PRODUCT(SUM(ROUND(AVERAGE(VALUE(EN$3),VALUE($P139)),0),CHOOSE(IF(OR(EN$1,$R139),4,INDEX(CMB[[Res_Rare]:[Res_Rare]],MATCH(ROUND(MIN(SUM(EN$4,$O139/1000),SUM($O139,EN$4/1000)),3),CMB[[Cmb_ID]:[Cmb_ID]],0))),-1,-1,0,0)),IF(OR(EN$1,$R139),4,INDEX(CMB[[Cmb_Rare]:[Cmb_Rare]],MATCH(ROUND(MIN(SUM(EN$4,$O139/1000),SUM($O139,EN$4/1000)),3),CMB[[Cmb_ID]:[Cmb_ID]],0))),CHOOSE(AC[[M]:[M]],2,1,1,SUM(AC[[AB]:[DB]])))),""))</f>
        <v/>
      </c>
      <c r="EO139" t="str">
        <f>IF(OR(EO$5="",$S139=""),"",IFERROR(SUM(PRODUCT(INDEX(CMB[[BA_0O]:[BA_2O]],MATCH(ROUND(MIN(SUM(EO$4,$O139/1000),SUM($O139,EO$4/1000)),3),CMB[[Cmb_ID]:[Cmb_ID]],0),SUM(N(EO$1),N($R139),1)),CHOOSE(AC[[M]:[M]],1,1,0,AC[[AB]:[AB]])),PRODUCT(INDEX(CMB[[BD_0O]:[BD_2O]],MATCH(ROUND(MIN(SUM(EO$4,$O139/1000),SUM($O139,EO$4/1000)),3),CMB[[Cmb_ID]:[Cmb_ID]],0),SUM(N(EO$1),N($R139),1)),CHOOSE(AC[[M]:[M]],1,0,1,AC[[DB]:[DB]])),PRODUCT(SUM(ROUND(AVERAGE(VALUE(EO$3),VALUE($P139)),0),CHOOSE(IF(OR(EO$1,$R139),4,INDEX(CMB[[Res_Rare]:[Res_Rare]],MATCH(ROUND(MIN(SUM(EO$4,$O139/1000),SUM($O139,EO$4/1000)),3),CMB[[Cmb_ID]:[Cmb_ID]],0))),-1,-1,0,0)),IF(OR(EO$1,$R139),4,INDEX(CMB[[Cmb_Rare]:[Cmb_Rare]],MATCH(ROUND(MIN(SUM(EO$4,$O139/1000),SUM($O139,EO$4/1000)),3),CMB[[Cmb_ID]:[Cmb_ID]],0))),CHOOSE(AC[[M]:[M]],2,1,1,SUM(AC[[AB]:[DB]])))),""))</f>
        <v/>
      </c>
      <c r="EP139" t="str">
        <f>IF(OR(EP$5="",$S139=""),"",IFERROR(SUM(PRODUCT(INDEX(CMB[[BA_0O]:[BA_2O]],MATCH(ROUND(MIN(SUM(EP$4,$O139/1000),SUM($O139,EP$4/1000)),3),CMB[[Cmb_ID]:[Cmb_ID]],0),SUM(N(EP$1),N($R139),1)),CHOOSE(AC[[M]:[M]],1,1,0,AC[[AB]:[AB]])),PRODUCT(INDEX(CMB[[BD_0O]:[BD_2O]],MATCH(ROUND(MIN(SUM(EP$4,$O139/1000),SUM($O139,EP$4/1000)),3),CMB[[Cmb_ID]:[Cmb_ID]],0),SUM(N(EP$1),N($R139),1)),CHOOSE(AC[[M]:[M]],1,0,1,AC[[DB]:[DB]])),PRODUCT(SUM(ROUND(AVERAGE(VALUE(EP$3),VALUE($P139)),0),CHOOSE(IF(OR(EP$1,$R139),4,INDEX(CMB[[Res_Rare]:[Res_Rare]],MATCH(ROUND(MIN(SUM(EP$4,$O139/1000),SUM($O139,EP$4/1000)),3),CMB[[Cmb_ID]:[Cmb_ID]],0))),-1,-1,0,0)),IF(OR(EP$1,$R139),4,INDEX(CMB[[Cmb_Rare]:[Cmb_Rare]],MATCH(ROUND(MIN(SUM(EP$4,$O139/1000),SUM($O139,EP$4/1000)),3),CMB[[Cmb_ID]:[Cmb_ID]],0))),CHOOSE(AC[[M]:[M]],2,1,1,SUM(AC[[AB]:[DB]])))),""))</f>
        <v/>
      </c>
      <c r="EQ139" t="str">
        <f>IF(OR(EQ$5="",$S139=""),"",IFERROR(SUM(PRODUCT(INDEX(CMB[[BA_0O]:[BA_2O]],MATCH(ROUND(MIN(SUM(EQ$4,$O139/1000),SUM($O139,EQ$4/1000)),3),CMB[[Cmb_ID]:[Cmb_ID]],0),SUM(N(EQ$1),N($R139),1)),CHOOSE(AC[[M]:[M]],1,1,0,AC[[AB]:[AB]])),PRODUCT(INDEX(CMB[[BD_0O]:[BD_2O]],MATCH(ROUND(MIN(SUM(EQ$4,$O139/1000),SUM($O139,EQ$4/1000)),3),CMB[[Cmb_ID]:[Cmb_ID]],0),SUM(N(EQ$1),N($R139),1)),CHOOSE(AC[[M]:[M]],1,0,1,AC[[DB]:[DB]])),PRODUCT(SUM(ROUND(AVERAGE(VALUE(EQ$3),VALUE($P139)),0),CHOOSE(IF(OR(EQ$1,$R139),4,INDEX(CMB[[Res_Rare]:[Res_Rare]],MATCH(ROUND(MIN(SUM(EQ$4,$O139/1000),SUM($O139,EQ$4/1000)),3),CMB[[Cmb_ID]:[Cmb_ID]],0))),-1,-1,0,0)),IF(OR(EQ$1,$R139),4,INDEX(CMB[[Cmb_Rare]:[Cmb_Rare]],MATCH(ROUND(MIN(SUM(EQ$4,$O139/1000),SUM($O139,EQ$4/1000)),3),CMB[[Cmb_ID]:[Cmb_ID]],0))),CHOOSE(AC[[M]:[M]],2,1,1,SUM(AC[[AB]:[DB]])))),""))</f>
        <v/>
      </c>
      <c r="ER139" t="str">
        <f>IF(OR(ER$5="",$S139=""),"",IFERROR(SUM(PRODUCT(INDEX(CMB[[BA_0O]:[BA_2O]],MATCH(ROUND(MIN(SUM(ER$4,$O139/1000),SUM($O139,ER$4/1000)),3),CMB[[Cmb_ID]:[Cmb_ID]],0),SUM(N(ER$1),N($R139),1)),CHOOSE(AC[[M]:[M]],1,1,0,AC[[AB]:[AB]])),PRODUCT(INDEX(CMB[[BD_0O]:[BD_2O]],MATCH(ROUND(MIN(SUM(ER$4,$O139/1000),SUM($O139,ER$4/1000)),3),CMB[[Cmb_ID]:[Cmb_ID]],0),SUM(N(ER$1),N($R139),1)),CHOOSE(AC[[M]:[M]],1,0,1,AC[[DB]:[DB]])),PRODUCT(SUM(ROUND(AVERAGE(VALUE(ER$3),VALUE($P139)),0),CHOOSE(IF(OR(ER$1,$R139),4,INDEX(CMB[[Res_Rare]:[Res_Rare]],MATCH(ROUND(MIN(SUM(ER$4,$O139/1000),SUM($O139,ER$4/1000)),3),CMB[[Cmb_ID]:[Cmb_ID]],0))),-1,-1,0,0)),IF(OR(ER$1,$R139),4,INDEX(CMB[[Cmb_Rare]:[Cmb_Rare]],MATCH(ROUND(MIN(SUM(ER$4,$O139/1000),SUM($O139,ER$4/1000)),3),CMB[[Cmb_ID]:[Cmb_ID]],0))),CHOOSE(AC[[M]:[M]],2,1,1,SUM(AC[[AB]:[DB]])))),""))</f>
        <v/>
      </c>
      <c r="ES139" t="str">
        <f>IF(OR(ES$5="",$S139=""),"",IFERROR(SUM(PRODUCT(INDEX(CMB[[BA_0O]:[BA_2O]],MATCH(ROUND(MIN(SUM(ES$4,$O139/1000),SUM($O139,ES$4/1000)),3),CMB[[Cmb_ID]:[Cmb_ID]],0),SUM(N(ES$1),N($R139),1)),CHOOSE(AC[[M]:[M]],1,1,0,AC[[AB]:[AB]])),PRODUCT(INDEX(CMB[[BD_0O]:[BD_2O]],MATCH(ROUND(MIN(SUM(ES$4,$O139/1000),SUM($O139,ES$4/1000)),3),CMB[[Cmb_ID]:[Cmb_ID]],0),SUM(N(ES$1),N($R139),1)),CHOOSE(AC[[M]:[M]],1,0,1,AC[[DB]:[DB]])),PRODUCT(SUM(ROUND(AVERAGE(VALUE(ES$3),VALUE($P139)),0),CHOOSE(IF(OR(ES$1,$R139),4,INDEX(CMB[[Res_Rare]:[Res_Rare]],MATCH(ROUND(MIN(SUM(ES$4,$O139/1000),SUM($O139,ES$4/1000)),3),CMB[[Cmb_ID]:[Cmb_ID]],0))),-1,-1,0,0)),IF(OR(ES$1,$R139),4,INDEX(CMB[[Cmb_Rare]:[Cmb_Rare]],MATCH(ROUND(MIN(SUM(ES$4,$O139/1000),SUM($O139,ES$4/1000)),3),CMB[[Cmb_ID]:[Cmb_ID]],0))),CHOOSE(AC[[M]:[M]],2,1,1,SUM(AC[[AB]:[DB]])))),""))</f>
        <v/>
      </c>
      <c r="ET139" t="str">
        <f>IF(OR(ET$5="",$S139=""),"",IFERROR(SUM(PRODUCT(INDEX(CMB[[BA_0O]:[BA_2O]],MATCH(ROUND(MIN(SUM(ET$4,$O139/1000),SUM($O139,ET$4/1000)),3),CMB[[Cmb_ID]:[Cmb_ID]],0),SUM(N(ET$1),N($R139),1)),CHOOSE(AC[[M]:[M]],1,1,0,AC[[AB]:[AB]])),PRODUCT(INDEX(CMB[[BD_0O]:[BD_2O]],MATCH(ROUND(MIN(SUM(ET$4,$O139/1000),SUM($O139,ET$4/1000)),3),CMB[[Cmb_ID]:[Cmb_ID]],0),SUM(N(ET$1),N($R139),1)),CHOOSE(AC[[M]:[M]],1,0,1,AC[[DB]:[DB]])),PRODUCT(SUM(ROUND(AVERAGE(VALUE(ET$3),VALUE($P139)),0),CHOOSE(IF(OR(ET$1,$R139),4,INDEX(CMB[[Res_Rare]:[Res_Rare]],MATCH(ROUND(MIN(SUM(ET$4,$O139/1000),SUM($O139,ET$4/1000)),3),CMB[[Cmb_ID]:[Cmb_ID]],0))),-1,-1,0,0)),IF(OR(ET$1,$R139),4,INDEX(CMB[[Cmb_Rare]:[Cmb_Rare]],MATCH(ROUND(MIN(SUM(ET$4,$O139/1000),SUM($O139,ET$4/1000)),3),CMB[[Cmb_ID]:[Cmb_ID]],0))),CHOOSE(AC[[M]:[M]],2,1,1,SUM(AC[[AB]:[DB]])))),""))</f>
        <v/>
      </c>
      <c r="EU139" t="str">
        <f>IF(OR(EU$5="",$S139=""),"",IFERROR(SUM(PRODUCT(INDEX(CMB[[BA_0O]:[BA_2O]],MATCH(ROUND(MIN(SUM(EU$4,$O139/1000),SUM($O139,EU$4/1000)),3),CMB[[Cmb_ID]:[Cmb_ID]],0),SUM(N(EU$1),N($R139),1)),CHOOSE(AC[[M]:[M]],1,1,0,AC[[AB]:[AB]])),PRODUCT(INDEX(CMB[[BD_0O]:[BD_2O]],MATCH(ROUND(MIN(SUM(EU$4,$O139/1000),SUM($O139,EU$4/1000)),3),CMB[[Cmb_ID]:[Cmb_ID]],0),SUM(N(EU$1),N($R139),1)),CHOOSE(AC[[M]:[M]],1,0,1,AC[[DB]:[DB]])),PRODUCT(SUM(ROUND(AVERAGE(VALUE(EU$3),VALUE($P139)),0),CHOOSE(IF(OR(EU$1,$R139),4,INDEX(CMB[[Res_Rare]:[Res_Rare]],MATCH(ROUND(MIN(SUM(EU$4,$O139/1000),SUM($O139,EU$4/1000)),3),CMB[[Cmb_ID]:[Cmb_ID]],0))),-1,-1,0,0)),IF(OR(EU$1,$R139),4,INDEX(CMB[[Cmb_Rare]:[Cmb_Rare]],MATCH(ROUND(MIN(SUM(EU$4,$O139/1000),SUM($O139,EU$4/1000)),3),CMB[[Cmb_ID]:[Cmb_ID]],0))),CHOOSE(AC[[M]:[M]],2,1,1,SUM(AC[[AB]:[DB]])))),""))</f>
        <v/>
      </c>
      <c r="EV139" t="str">
        <f>IF(OR(EV$5="",$S139=""),"",IFERROR(SUM(PRODUCT(INDEX(CMB[[BA_0O]:[BA_2O]],MATCH(ROUND(MIN(SUM(EV$4,$O139/1000),SUM($O139,EV$4/1000)),3),CMB[[Cmb_ID]:[Cmb_ID]],0),SUM(N(EV$1),N($R139),1)),CHOOSE(AC[[M]:[M]],1,1,0,AC[[AB]:[AB]])),PRODUCT(INDEX(CMB[[BD_0O]:[BD_2O]],MATCH(ROUND(MIN(SUM(EV$4,$O139/1000),SUM($O139,EV$4/1000)),3),CMB[[Cmb_ID]:[Cmb_ID]],0),SUM(N(EV$1),N($R139),1)),CHOOSE(AC[[M]:[M]],1,0,1,AC[[DB]:[DB]])),PRODUCT(SUM(ROUND(AVERAGE(VALUE(EV$3),VALUE($P139)),0),CHOOSE(IF(OR(EV$1,$R139),4,INDEX(CMB[[Res_Rare]:[Res_Rare]],MATCH(ROUND(MIN(SUM(EV$4,$O139/1000),SUM($O139,EV$4/1000)),3),CMB[[Cmb_ID]:[Cmb_ID]],0))),-1,-1,0,0)),IF(OR(EV$1,$R139),4,INDEX(CMB[[Cmb_Rare]:[Cmb_Rare]],MATCH(ROUND(MIN(SUM(EV$4,$O139/1000),SUM($O139,EV$4/1000)),3),CMB[[Cmb_ID]:[Cmb_ID]],0))),CHOOSE(AC[[M]:[M]],2,1,1,SUM(AC[[AB]:[DB]])))),""))</f>
        <v/>
      </c>
      <c r="EW139" t="str">
        <f>IF(OR(EW$5="",$S139=""),"",IFERROR(SUM(PRODUCT(INDEX(CMB[[BA_0O]:[BA_2O]],MATCH(ROUND(MIN(SUM(EW$4,$O139/1000),SUM($O139,EW$4/1000)),3),CMB[[Cmb_ID]:[Cmb_ID]],0),SUM(N(EW$1),N($R139),1)),CHOOSE(AC[[M]:[M]],1,1,0,AC[[AB]:[AB]])),PRODUCT(INDEX(CMB[[BD_0O]:[BD_2O]],MATCH(ROUND(MIN(SUM(EW$4,$O139/1000),SUM($O139,EW$4/1000)),3),CMB[[Cmb_ID]:[Cmb_ID]],0),SUM(N(EW$1),N($R139),1)),CHOOSE(AC[[M]:[M]],1,0,1,AC[[DB]:[DB]])),PRODUCT(SUM(ROUND(AVERAGE(VALUE(EW$3),VALUE($P139)),0),CHOOSE(IF(OR(EW$1,$R139),4,INDEX(CMB[[Res_Rare]:[Res_Rare]],MATCH(ROUND(MIN(SUM(EW$4,$O139/1000),SUM($O139,EW$4/1000)),3),CMB[[Cmb_ID]:[Cmb_ID]],0))),-1,-1,0,0)),IF(OR(EW$1,$R139),4,INDEX(CMB[[Cmb_Rare]:[Cmb_Rare]],MATCH(ROUND(MIN(SUM(EW$4,$O139/1000),SUM($O139,EW$4/1000)),3),CMB[[Cmb_ID]:[Cmb_ID]],0))),CHOOSE(AC[[M]:[M]],2,1,1,SUM(AC[[AB]:[DB]])))),""))</f>
        <v/>
      </c>
      <c r="EX139" t="str">
        <f>IF(OR(EX$5="",$S139=""),"",IFERROR(SUM(PRODUCT(INDEX(CMB[[BA_0O]:[BA_2O]],MATCH(ROUND(MIN(SUM(EX$4,$O139/1000),SUM($O139,EX$4/1000)),3),CMB[[Cmb_ID]:[Cmb_ID]],0),SUM(N(EX$1),N($R139),1)),CHOOSE(AC[[M]:[M]],1,1,0,AC[[AB]:[AB]])),PRODUCT(INDEX(CMB[[BD_0O]:[BD_2O]],MATCH(ROUND(MIN(SUM(EX$4,$O139/1000),SUM($O139,EX$4/1000)),3),CMB[[Cmb_ID]:[Cmb_ID]],0),SUM(N(EX$1),N($R139),1)),CHOOSE(AC[[M]:[M]],1,0,1,AC[[DB]:[DB]])),PRODUCT(SUM(ROUND(AVERAGE(VALUE(EX$3),VALUE($P139)),0),CHOOSE(IF(OR(EX$1,$R139),4,INDEX(CMB[[Res_Rare]:[Res_Rare]],MATCH(ROUND(MIN(SUM(EX$4,$O139/1000),SUM($O139,EX$4/1000)),3),CMB[[Cmb_ID]:[Cmb_ID]],0))),-1,-1,0,0)),IF(OR(EX$1,$R139),4,INDEX(CMB[[Cmb_Rare]:[Cmb_Rare]],MATCH(ROUND(MIN(SUM(EX$4,$O139/1000),SUM($O139,EX$4/1000)),3),CMB[[Cmb_ID]:[Cmb_ID]],0))),CHOOSE(AC[[M]:[M]],2,1,1,SUM(AC[[AB]:[DB]])))),""))</f>
        <v/>
      </c>
      <c r="EY139" t="str">
        <f>IF(OR(EY$5="",$S139=""),"",IFERROR(SUM(PRODUCT(INDEX(CMB[[BA_0O]:[BA_2O]],MATCH(ROUND(MIN(SUM(EY$4,$O139/1000),SUM($O139,EY$4/1000)),3),CMB[[Cmb_ID]:[Cmb_ID]],0),SUM(N(EY$1),N($R139),1)),CHOOSE(AC[[M]:[M]],1,1,0,AC[[AB]:[AB]])),PRODUCT(INDEX(CMB[[BD_0O]:[BD_2O]],MATCH(ROUND(MIN(SUM(EY$4,$O139/1000),SUM($O139,EY$4/1000)),3),CMB[[Cmb_ID]:[Cmb_ID]],0),SUM(N(EY$1),N($R139),1)),CHOOSE(AC[[M]:[M]],1,0,1,AC[[DB]:[DB]])),PRODUCT(SUM(ROUND(AVERAGE(VALUE(EY$3),VALUE($P139)),0),CHOOSE(IF(OR(EY$1,$R139),4,INDEX(CMB[[Res_Rare]:[Res_Rare]],MATCH(ROUND(MIN(SUM(EY$4,$O139/1000),SUM($O139,EY$4/1000)),3),CMB[[Cmb_ID]:[Cmb_ID]],0))),-1,-1,0,0)),IF(OR(EY$1,$R139),4,INDEX(CMB[[Cmb_Rare]:[Cmb_Rare]],MATCH(ROUND(MIN(SUM(EY$4,$O139/1000),SUM($O139,EY$4/1000)),3),CMB[[Cmb_ID]:[Cmb_ID]],0))),CHOOSE(AC[[M]:[M]],2,1,1,SUM(AC[[AB]:[DB]])))),""))</f>
        <v/>
      </c>
      <c r="EZ139" t="str">
        <f>IF(OR(EZ$5="",$S139=""),"",IFERROR(SUM(PRODUCT(INDEX(CMB[[BA_0O]:[BA_2O]],MATCH(ROUND(MIN(SUM(EZ$4,$O139/1000),SUM($O139,EZ$4/1000)),3),CMB[[Cmb_ID]:[Cmb_ID]],0),SUM(N(EZ$1),N($R139),1)),CHOOSE(AC[[M]:[M]],1,1,0,AC[[AB]:[AB]])),PRODUCT(INDEX(CMB[[BD_0O]:[BD_2O]],MATCH(ROUND(MIN(SUM(EZ$4,$O139/1000),SUM($O139,EZ$4/1000)),3),CMB[[Cmb_ID]:[Cmb_ID]],0),SUM(N(EZ$1),N($R139),1)),CHOOSE(AC[[M]:[M]],1,0,1,AC[[DB]:[DB]])),PRODUCT(SUM(ROUND(AVERAGE(VALUE(EZ$3),VALUE($P139)),0),CHOOSE(IF(OR(EZ$1,$R139),4,INDEX(CMB[[Res_Rare]:[Res_Rare]],MATCH(ROUND(MIN(SUM(EZ$4,$O139/1000),SUM($O139,EZ$4/1000)),3),CMB[[Cmb_ID]:[Cmb_ID]],0))),-1,-1,0,0)),IF(OR(EZ$1,$R139),4,INDEX(CMB[[Cmb_Rare]:[Cmb_Rare]],MATCH(ROUND(MIN(SUM(EZ$4,$O139/1000),SUM($O139,EZ$4/1000)),3),CMB[[Cmb_ID]:[Cmb_ID]],0))),CHOOSE(AC[[M]:[M]],2,1,1,SUM(AC[[AB]:[DB]])))),""))</f>
        <v/>
      </c>
      <c r="FA139" t="str">
        <f>IF(OR(FA$5="",$S139=""),"",IFERROR(SUM(PRODUCT(INDEX(CMB[[BA_0O]:[BA_2O]],MATCH(ROUND(MIN(SUM(FA$4,$O139/1000),SUM($O139,FA$4/1000)),3),CMB[[Cmb_ID]:[Cmb_ID]],0),SUM(N(FA$1),N($R139),1)),CHOOSE(AC[[M]:[M]],1,1,0,AC[[AB]:[AB]])),PRODUCT(INDEX(CMB[[BD_0O]:[BD_2O]],MATCH(ROUND(MIN(SUM(FA$4,$O139/1000),SUM($O139,FA$4/1000)),3),CMB[[Cmb_ID]:[Cmb_ID]],0),SUM(N(FA$1),N($R139),1)),CHOOSE(AC[[M]:[M]],1,0,1,AC[[DB]:[DB]])),PRODUCT(SUM(ROUND(AVERAGE(VALUE(FA$3),VALUE($P139)),0),CHOOSE(IF(OR(FA$1,$R139),4,INDEX(CMB[[Res_Rare]:[Res_Rare]],MATCH(ROUND(MIN(SUM(FA$4,$O139/1000),SUM($O139,FA$4/1000)),3),CMB[[Cmb_ID]:[Cmb_ID]],0))),-1,-1,0,0)),IF(OR(FA$1,$R139),4,INDEX(CMB[[Cmb_Rare]:[Cmb_Rare]],MATCH(ROUND(MIN(SUM(FA$4,$O139/1000),SUM($O139,FA$4/1000)),3),CMB[[Cmb_ID]:[Cmb_ID]],0))),CHOOSE(AC[[M]:[M]],2,1,1,SUM(AC[[AB]:[DB]])))),""))</f>
        <v/>
      </c>
      <c r="FB139" t="str">
        <f>IF(OR(FB$5="",$S139=""),"",IFERROR(SUM(PRODUCT(INDEX(CMB[[BA_0O]:[BA_2O]],MATCH(ROUND(MIN(SUM(FB$4,$O139/1000),SUM($O139,FB$4/1000)),3),CMB[[Cmb_ID]:[Cmb_ID]],0),SUM(N(FB$1),N($R139),1)),CHOOSE(AC[[M]:[M]],1,1,0,AC[[AB]:[AB]])),PRODUCT(INDEX(CMB[[BD_0O]:[BD_2O]],MATCH(ROUND(MIN(SUM(FB$4,$O139/1000),SUM($O139,FB$4/1000)),3),CMB[[Cmb_ID]:[Cmb_ID]],0),SUM(N(FB$1),N($R139),1)),CHOOSE(AC[[M]:[M]],1,0,1,AC[[DB]:[DB]])),PRODUCT(SUM(ROUND(AVERAGE(VALUE(FB$3),VALUE($P139)),0),CHOOSE(IF(OR(FB$1,$R139),4,INDEX(CMB[[Res_Rare]:[Res_Rare]],MATCH(ROUND(MIN(SUM(FB$4,$O139/1000),SUM($O139,FB$4/1000)),3),CMB[[Cmb_ID]:[Cmb_ID]],0))),-1,-1,0,0)),IF(OR(FB$1,$R139),4,INDEX(CMB[[Cmb_Rare]:[Cmb_Rare]],MATCH(ROUND(MIN(SUM(FB$4,$O139/1000),SUM($O139,FB$4/1000)),3),CMB[[Cmb_ID]:[Cmb_ID]],0))),CHOOSE(AC[[M]:[M]],2,1,1,SUM(AC[[AB]:[DB]])))),""))</f>
        <v/>
      </c>
      <c r="FC139" t="str">
        <f>IF(OR(FC$5="",$S139=""),"",IFERROR(SUM(PRODUCT(INDEX(CMB[[BA_0O]:[BA_2O]],MATCH(ROUND(MIN(SUM(FC$4,$O139/1000),SUM($O139,FC$4/1000)),3),CMB[[Cmb_ID]:[Cmb_ID]],0),SUM(N(FC$1),N($R139),1)),CHOOSE(AC[[M]:[M]],1,1,0,AC[[AB]:[AB]])),PRODUCT(INDEX(CMB[[BD_0O]:[BD_2O]],MATCH(ROUND(MIN(SUM(FC$4,$O139/1000),SUM($O139,FC$4/1000)),3),CMB[[Cmb_ID]:[Cmb_ID]],0),SUM(N(FC$1),N($R139),1)),CHOOSE(AC[[M]:[M]],1,0,1,AC[[DB]:[DB]])),PRODUCT(SUM(ROUND(AVERAGE(VALUE(FC$3),VALUE($P139)),0),CHOOSE(IF(OR(FC$1,$R139),4,INDEX(CMB[[Res_Rare]:[Res_Rare]],MATCH(ROUND(MIN(SUM(FC$4,$O139/1000),SUM($O139,FC$4/1000)),3),CMB[[Cmb_ID]:[Cmb_ID]],0))),-1,-1,0,0)),IF(OR(FC$1,$R139),4,INDEX(CMB[[Cmb_Rare]:[Cmb_Rare]],MATCH(ROUND(MIN(SUM(FC$4,$O139/1000),SUM($O139,FC$4/1000)),3),CMB[[Cmb_ID]:[Cmb_ID]],0))),CHOOSE(AC[[M]:[M]],2,1,1,SUM(AC[[AB]:[DB]])))),""))</f>
        <v/>
      </c>
      <c r="FD139" t="str">
        <f>IF(OR(FD$5="",$S139=""),"",IFERROR(SUM(PRODUCT(INDEX(CMB[[BA_0O]:[BA_2O]],MATCH(ROUND(MIN(SUM(FD$4,$O139/1000),SUM($O139,FD$4/1000)),3),CMB[[Cmb_ID]:[Cmb_ID]],0),SUM(N(FD$1),N($R139),1)),CHOOSE(AC[[M]:[M]],1,1,0,AC[[AB]:[AB]])),PRODUCT(INDEX(CMB[[BD_0O]:[BD_2O]],MATCH(ROUND(MIN(SUM(FD$4,$O139/1000),SUM($O139,FD$4/1000)),3),CMB[[Cmb_ID]:[Cmb_ID]],0),SUM(N(FD$1),N($R139),1)),CHOOSE(AC[[M]:[M]],1,0,1,AC[[DB]:[DB]])),PRODUCT(SUM(ROUND(AVERAGE(VALUE(FD$3),VALUE($P139)),0),CHOOSE(IF(OR(FD$1,$R139),4,INDEX(CMB[[Res_Rare]:[Res_Rare]],MATCH(ROUND(MIN(SUM(FD$4,$O139/1000),SUM($O139,FD$4/1000)),3),CMB[[Cmb_ID]:[Cmb_ID]],0))),-1,-1,0,0)),IF(OR(FD$1,$R139),4,INDEX(CMB[[Cmb_Rare]:[Cmb_Rare]],MATCH(ROUND(MIN(SUM(FD$4,$O139/1000),SUM($O139,FD$4/1000)),3),CMB[[Cmb_ID]:[Cmb_ID]],0))),CHOOSE(AC[[M]:[M]],2,1,1,SUM(AC[[AB]:[DB]])))),""))</f>
        <v/>
      </c>
      <c r="FE139" t="str">
        <f>IF(OR(FE$5="",$S139=""),"",IFERROR(SUM(PRODUCT(INDEX(CMB[[BA_0O]:[BA_2O]],MATCH(ROUND(MIN(SUM(FE$4,$O139/1000),SUM($O139,FE$4/1000)),3),CMB[[Cmb_ID]:[Cmb_ID]],0),SUM(N(FE$1),N($R139),1)),CHOOSE(AC[[M]:[M]],1,1,0,AC[[AB]:[AB]])),PRODUCT(INDEX(CMB[[BD_0O]:[BD_2O]],MATCH(ROUND(MIN(SUM(FE$4,$O139/1000),SUM($O139,FE$4/1000)),3),CMB[[Cmb_ID]:[Cmb_ID]],0),SUM(N(FE$1),N($R139),1)),CHOOSE(AC[[M]:[M]],1,0,1,AC[[DB]:[DB]])),PRODUCT(SUM(ROUND(AVERAGE(VALUE(FE$3),VALUE($P139)),0),CHOOSE(IF(OR(FE$1,$R139),4,INDEX(CMB[[Res_Rare]:[Res_Rare]],MATCH(ROUND(MIN(SUM(FE$4,$O139/1000),SUM($O139,FE$4/1000)),3),CMB[[Cmb_ID]:[Cmb_ID]],0))),-1,-1,0,0)),IF(OR(FE$1,$R139),4,INDEX(CMB[[Cmb_Rare]:[Cmb_Rare]],MATCH(ROUND(MIN(SUM(FE$4,$O139/1000),SUM($O139,FE$4/1000)),3),CMB[[Cmb_ID]:[Cmb_ID]],0))),CHOOSE(AC[[M]:[M]],2,1,1,SUM(AC[[AB]:[DB]])))),""))</f>
        <v/>
      </c>
      <c r="FF139" t="str">
        <f>IF(OR(FF$5="",$S139=""),"",IFERROR(SUM(PRODUCT(INDEX(CMB[[BA_0O]:[BA_2O]],MATCH(ROUND(MIN(SUM(FF$4,$O139/1000),SUM($O139,FF$4/1000)),3),CMB[[Cmb_ID]:[Cmb_ID]],0),SUM(N(FF$1),N($R139),1)),CHOOSE(AC[[M]:[M]],1,1,0,AC[[AB]:[AB]])),PRODUCT(INDEX(CMB[[BD_0O]:[BD_2O]],MATCH(ROUND(MIN(SUM(FF$4,$O139/1000),SUM($O139,FF$4/1000)),3),CMB[[Cmb_ID]:[Cmb_ID]],0),SUM(N(FF$1),N($R139),1)),CHOOSE(AC[[M]:[M]],1,0,1,AC[[DB]:[DB]])),PRODUCT(SUM(ROUND(AVERAGE(VALUE(FF$3),VALUE($P139)),0),CHOOSE(IF(OR(FF$1,$R139),4,INDEX(CMB[[Res_Rare]:[Res_Rare]],MATCH(ROUND(MIN(SUM(FF$4,$O139/1000),SUM($O139,FF$4/1000)),3),CMB[[Cmb_ID]:[Cmb_ID]],0))),-1,-1,0,0)),IF(OR(FF$1,$R139),4,INDEX(CMB[[Cmb_Rare]:[Cmb_Rare]],MATCH(ROUND(MIN(SUM(FF$4,$O139/1000),SUM($O139,FF$4/1000)),3),CMB[[Cmb_ID]:[Cmb_ID]],0))),CHOOSE(AC[[M]:[M]],2,1,1,SUM(AC[[AB]:[DB]])))),""))</f>
        <v/>
      </c>
      <c r="FG139" t="str">
        <f>IF(OR(FG$5="",$S139=""),"",IFERROR(SUM(PRODUCT(INDEX(CMB[[BA_0O]:[BA_2O]],MATCH(ROUND(MIN(SUM(FG$4,$O139/1000),SUM($O139,FG$4/1000)),3),CMB[[Cmb_ID]:[Cmb_ID]],0),SUM(N(FG$1),N($R139),1)),CHOOSE(AC[[M]:[M]],1,1,0,AC[[AB]:[AB]])),PRODUCT(INDEX(CMB[[BD_0O]:[BD_2O]],MATCH(ROUND(MIN(SUM(FG$4,$O139/1000),SUM($O139,FG$4/1000)),3),CMB[[Cmb_ID]:[Cmb_ID]],0),SUM(N(FG$1),N($R139),1)),CHOOSE(AC[[M]:[M]],1,0,1,AC[[DB]:[DB]])),PRODUCT(SUM(ROUND(AVERAGE(VALUE(FG$3),VALUE($P139)),0),CHOOSE(IF(OR(FG$1,$R139),4,INDEX(CMB[[Res_Rare]:[Res_Rare]],MATCH(ROUND(MIN(SUM(FG$4,$O139/1000),SUM($O139,FG$4/1000)),3),CMB[[Cmb_ID]:[Cmb_ID]],0))),-1,-1,0,0)),IF(OR(FG$1,$R139),4,INDEX(CMB[[Cmb_Rare]:[Cmb_Rare]],MATCH(ROUND(MIN(SUM(FG$4,$O139/1000),SUM($O139,FG$4/1000)),3),CMB[[Cmb_ID]:[Cmb_ID]],0))),CHOOSE(AC[[M]:[M]],2,1,1,SUM(AC[[AB]:[DB]])))),""))</f>
        <v/>
      </c>
      <c r="FH139" t="str">
        <f>IF(OR(FH$5="",$S139=""),"",IFERROR(SUM(PRODUCT(INDEX(CMB[[BA_0O]:[BA_2O]],MATCH(ROUND(MIN(SUM(FH$4,$O139/1000),SUM($O139,FH$4/1000)),3),CMB[[Cmb_ID]:[Cmb_ID]],0),SUM(N(FH$1),N($R139),1)),CHOOSE(AC[[M]:[M]],1,1,0,AC[[AB]:[AB]])),PRODUCT(INDEX(CMB[[BD_0O]:[BD_2O]],MATCH(ROUND(MIN(SUM(FH$4,$O139/1000),SUM($O139,FH$4/1000)),3),CMB[[Cmb_ID]:[Cmb_ID]],0),SUM(N(FH$1),N($R139),1)),CHOOSE(AC[[M]:[M]],1,0,1,AC[[DB]:[DB]])),PRODUCT(SUM(ROUND(AVERAGE(VALUE(FH$3),VALUE($P139)),0),CHOOSE(IF(OR(FH$1,$R139),4,INDEX(CMB[[Res_Rare]:[Res_Rare]],MATCH(ROUND(MIN(SUM(FH$4,$O139/1000),SUM($O139,FH$4/1000)),3),CMB[[Cmb_ID]:[Cmb_ID]],0))),-1,-1,0,0)),IF(OR(FH$1,$R139),4,INDEX(CMB[[Cmb_Rare]:[Cmb_Rare]],MATCH(ROUND(MIN(SUM(FH$4,$O139/1000),SUM($O139,FH$4/1000)),3),CMB[[Cmb_ID]:[Cmb_ID]],0))),CHOOSE(AC[[M]:[M]],2,1,1,SUM(AC[[AB]:[DB]])))),""))</f>
        <v/>
      </c>
      <c r="FI139" t="str">
        <f>IF(OR(FI$5="",$S139=""),"",IFERROR(SUM(PRODUCT(INDEX(CMB[[BA_0O]:[BA_2O]],MATCH(ROUND(MIN(SUM(FI$4,$O139/1000),SUM($O139,FI$4/1000)),3),CMB[[Cmb_ID]:[Cmb_ID]],0),SUM(N(FI$1),N($R139),1)),CHOOSE(AC[[M]:[M]],1,1,0,AC[[AB]:[AB]])),PRODUCT(INDEX(CMB[[BD_0O]:[BD_2O]],MATCH(ROUND(MIN(SUM(FI$4,$O139/1000),SUM($O139,FI$4/1000)),3),CMB[[Cmb_ID]:[Cmb_ID]],0),SUM(N(FI$1),N($R139),1)),CHOOSE(AC[[M]:[M]],1,0,1,AC[[DB]:[DB]])),PRODUCT(SUM(ROUND(AVERAGE(VALUE(FI$3),VALUE($P139)),0),CHOOSE(IF(OR(FI$1,$R139),4,INDEX(CMB[[Res_Rare]:[Res_Rare]],MATCH(ROUND(MIN(SUM(FI$4,$O139/1000),SUM($O139,FI$4/1000)),3),CMB[[Cmb_ID]:[Cmb_ID]],0))),-1,-1,0,0)),IF(OR(FI$1,$R139),4,INDEX(CMB[[Cmb_Rare]:[Cmb_Rare]],MATCH(ROUND(MIN(SUM(FI$4,$O139/1000),SUM($O139,FI$4/1000)),3),CMB[[Cmb_ID]:[Cmb_ID]],0))),CHOOSE(AC[[M]:[M]],2,1,1,SUM(AC[[AB]:[DB]])))),""))</f>
        <v/>
      </c>
      <c r="FJ139" t="str">
        <f>IF(OR(FJ$5="",$S139=""),"",IFERROR(SUM(PRODUCT(INDEX(CMB[[BA_0O]:[BA_2O]],MATCH(ROUND(MIN(SUM(FJ$4,$O139/1000),SUM($O139,FJ$4/1000)),3),CMB[[Cmb_ID]:[Cmb_ID]],0),SUM(N(FJ$1),N($R139),1)),CHOOSE(AC[[M]:[M]],1,1,0,AC[[AB]:[AB]])),PRODUCT(INDEX(CMB[[BD_0O]:[BD_2O]],MATCH(ROUND(MIN(SUM(FJ$4,$O139/1000),SUM($O139,FJ$4/1000)),3),CMB[[Cmb_ID]:[Cmb_ID]],0),SUM(N(FJ$1),N($R139),1)),CHOOSE(AC[[M]:[M]],1,0,1,AC[[DB]:[DB]])),PRODUCT(SUM(ROUND(AVERAGE(VALUE(FJ$3),VALUE($P139)),0),CHOOSE(IF(OR(FJ$1,$R139),4,INDEX(CMB[[Res_Rare]:[Res_Rare]],MATCH(ROUND(MIN(SUM(FJ$4,$O139/1000),SUM($O139,FJ$4/1000)),3),CMB[[Cmb_ID]:[Cmb_ID]],0))),-1,-1,0,0)),IF(OR(FJ$1,$R139),4,INDEX(CMB[[Cmb_Rare]:[Cmb_Rare]],MATCH(ROUND(MIN(SUM(FJ$4,$O139/1000),SUM($O139,FJ$4/1000)),3),CMB[[Cmb_ID]:[Cmb_ID]],0))),CHOOSE(AC[[M]:[M]],2,1,1,SUM(AC[[AB]:[DB]])))),""))</f>
        <v/>
      </c>
      <c r="FK139" t="str">
        <f>IF(OR(FK$5="",$S139=""),"",IFERROR(SUM(PRODUCT(INDEX(CMB[[BA_0O]:[BA_2O]],MATCH(ROUND(MIN(SUM(FK$4,$O139/1000),SUM($O139,FK$4/1000)),3),CMB[[Cmb_ID]:[Cmb_ID]],0),SUM(N(FK$1),N($R139),1)),CHOOSE(AC[[M]:[M]],1,1,0,AC[[AB]:[AB]])),PRODUCT(INDEX(CMB[[BD_0O]:[BD_2O]],MATCH(ROUND(MIN(SUM(FK$4,$O139/1000),SUM($O139,FK$4/1000)),3),CMB[[Cmb_ID]:[Cmb_ID]],0),SUM(N(FK$1),N($R139),1)),CHOOSE(AC[[M]:[M]],1,0,1,AC[[DB]:[DB]])),PRODUCT(SUM(ROUND(AVERAGE(VALUE(FK$3),VALUE($P139)),0),CHOOSE(IF(OR(FK$1,$R139),4,INDEX(CMB[[Res_Rare]:[Res_Rare]],MATCH(ROUND(MIN(SUM(FK$4,$O139/1000),SUM($O139,FK$4/1000)),3),CMB[[Cmb_ID]:[Cmb_ID]],0))),-1,-1,0,0)),IF(OR(FK$1,$R139),4,INDEX(CMB[[Cmb_Rare]:[Cmb_Rare]],MATCH(ROUND(MIN(SUM(FK$4,$O139/1000),SUM($O139,FK$4/1000)),3),CMB[[Cmb_ID]:[Cmb_ID]],0))),CHOOSE(AC[[M]:[M]],2,1,1,SUM(AC[[AB]:[DB]])))),""))</f>
        <v/>
      </c>
      <c r="FL139" t="str">
        <f>IF(OR(FL$5="",$S139=""),"",IFERROR(SUM(PRODUCT(INDEX(CMB[[BA_0O]:[BA_2O]],MATCH(ROUND(MIN(SUM(FL$4,$O139/1000),SUM($O139,FL$4/1000)),3),CMB[[Cmb_ID]:[Cmb_ID]],0),SUM(N(FL$1),N($R139),1)),CHOOSE(AC[[M]:[M]],1,1,0,AC[[AB]:[AB]])),PRODUCT(INDEX(CMB[[BD_0O]:[BD_2O]],MATCH(ROUND(MIN(SUM(FL$4,$O139/1000),SUM($O139,FL$4/1000)),3),CMB[[Cmb_ID]:[Cmb_ID]],0),SUM(N(FL$1),N($R139),1)),CHOOSE(AC[[M]:[M]],1,0,1,AC[[DB]:[DB]])),PRODUCT(SUM(ROUND(AVERAGE(VALUE(FL$3),VALUE($P139)),0),CHOOSE(IF(OR(FL$1,$R139),4,INDEX(CMB[[Res_Rare]:[Res_Rare]],MATCH(ROUND(MIN(SUM(FL$4,$O139/1000),SUM($O139,FL$4/1000)),3),CMB[[Cmb_ID]:[Cmb_ID]],0))),-1,-1,0,0)),IF(OR(FL$1,$R139),4,INDEX(CMB[[Cmb_Rare]:[Cmb_Rare]],MATCH(ROUND(MIN(SUM(FL$4,$O139/1000),SUM($O139,FL$4/1000)),3),CMB[[Cmb_ID]:[Cmb_ID]],0))),CHOOSE(AC[[M]:[M]],2,1,1,SUM(AC[[AB]:[DB]])))),""))</f>
        <v/>
      </c>
      <c r="FM139" t="str">
        <f>IF(OR(FM$5="",$S139=""),"",IFERROR(SUM(PRODUCT(INDEX(CMB[[BA_0O]:[BA_2O]],MATCH(ROUND(MIN(SUM(FM$4,$O139/1000),SUM($O139,FM$4/1000)),3),CMB[[Cmb_ID]:[Cmb_ID]],0),SUM(N(FM$1),N($R139),1)),CHOOSE(AC[[M]:[M]],1,1,0,AC[[AB]:[AB]])),PRODUCT(INDEX(CMB[[BD_0O]:[BD_2O]],MATCH(ROUND(MIN(SUM(FM$4,$O139/1000),SUM($O139,FM$4/1000)),3),CMB[[Cmb_ID]:[Cmb_ID]],0),SUM(N(FM$1),N($R139),1)),CHOOSE(AC[[M]:[M]],1,0,1,AC[[DB]:[DB]])),PRODUCT(SUM(ROUND(AVERAGE(VALUE(FM$3),VALUE($P139)),0),CHOOSE(IF(OR(FM$1,$R139),4,INDEX(CMB[[Res_Rare]:[Res_Rare]],MATCH(ROUND(MIN(SUM(FM$4,$O139/1000),SUM($O139,FM$4/1000)),3),CMB[[Cmb_ID]:[Cmb_ID]],0))),-1,-1,0,0)),IF(OR(FM$1,$R139),4,INDEX(CMB[[Cmb_Rare]:[Cmb_Rare]],MATCH(ROUND(MIN(SUM(FM$4,$O139/1000),SUM($O139,FM$4/1000)),3),CMB[[Cmb_ID]:[Cmb_ID]],0))),CHOOSE(AC[[M]:[M]],2,1,1,SUM(AC[[AB]:[DB]])))),""))</f>
        <v/>
      </c>
      <c r="FN139" s="7">
        <f t="shared" si="62"/>
        <v>0</v>
      </c>
      <c r="FO139" s="7">
        <f t="shared" si="62"/>
        <v>0</v>
      </c>
      <c r="FP139" s="7">
        <f t="shared" si="62"/>
        <v>0</v>
      </c>
      <c r="FQ139" s="7">
        <f t="shared" si="62"/>
        <v>0</v>
      </c>
      <c r="FR139" s="7">
        <f t="shared" si="62"/>
        <v>0</v>
      </c>
      <c r="FS139" s="7">
        <f t="shared" si="62"/>
        <v>0</v>
      </c>
      <c r="FT139" s="7">
        <f>SUM(IF(INDEX(LIB[[Quantity]:[Quantity]],MATCH($S139,LIB[[ID]:[ID]],0))&gt;=COLUMN(A$1),TRUNC(PRODUCT(AVERAGE($FN139:$FS139),POWER(AC[[CR]:[CR]],SUM(SUMIFS($D$11:$D138,$A$11:$A138,$A139,$E$11:$E138,"&gt;="&amp;$E139),SUMIFS($D140:$D$161,$A140:$A$161,$A139,$E140:$E$161,"&gt;"&amp;$E139),COLUMN(A$1),-1)),IF($Q139="Yes",AC[[FB]:[FB]],1))),0),ROW(A128)/-VALUE(1&amp;REPT("0",9-PRODUCT(COLUMN(A$1)-1,3))),1)</f>
        <v>0.99999987199999996</v>
      </c>
      <c r="FU139" s="7">
        <f>SUM(IF(INDEX(LIB[[Quantity]:[Quantity]],MATCH($S139,LIB[[ID]:[ID]],0))&gt;=COLUMN(B$1),TRUNC(PRODUCT(AVERAGE($FN139:$FS139),POWER(AC[[CR]:[CR]],SUM(SUMIFS($D$11:$D138,$A$11:$A138,$A139,$E$11:$E138,"&gt;="&amp;$E139),SUMIFS($D140:$D$161,$A140:$A$161,$A139,$E140:$E$161,"&gt;"&amp;$E139),COLUMN(B$1),-1)),IF($Q139="Yes",AC[[FB]:[FB]],1))),0),ROW(B128)/-VALUE(1&amp;REPT("0",9-PRODUCT(COLUMN(B$1)-1,3))),1)</f>
        <v>0.99987199999999998</v>
      </c>
      <c r="FV139" s="7">
        <f>SUM(IF(INDEX(LIB[[Quantity]:[Quantity]],MATCH($S139,LIB[[ID]:[ID]],0))&gt;=COLUMN(C$1),TRUNC(PRODUCT(AVERAGE($FN139:$FS139),POWER(AC[[CR]:[CR]],SUM(SUMIFS($D$11:$D138,$A$11:$A138,$A139,$E$11:$E138,"&gt;="&amp;$E139),SUMIFS($D140:$D$161,$A140:$A$161,$A139,$E140:$E$161,"&gt;"&amp;$E139),COLUMN(C$1),-1)),IF($Q139="Yes",AC[[FB]:[FB]],1))),0),ROW(C128)/-VALUE(1&amp;REPT("0",9-PRODUCT(COLUMN(C$1)-1,3))),1)</f>
        <v>0.872</v>
      </c>
      <c r="FW139">
        <f t="shared" si="43"/>
        <v>201</v>
      </c>
      <c r="FX139">
        <f t="shared" si="44"/>
        <v>0</v>
      </c>
      <c r="FY139">
        <f t="shared" si="45"/>
        <v>0</v>
      </c>
      <c r="GC139">
        <f t="shared" si="46"/>
        <v>80</v>
      </c>
      <c r="GD139" t="str">
        <f>IFERROR(SUBSTITUTE(SUBSTITUTE(INDEX(SUG[Card],MATCH(ROW(A128),GC$12:GC$161,0))," #2","")," #3",""),"")</f>
        <v/>
      </c>
      <c r="GE139">
        <f>SUM(GE138,IF(IFERROR(MATCH(GD139,GD$11:GD138,0)&lt;0,TRUE()),1,0))</f>
        <v>35</v>
      </c>
      <c r="GF139" t="str">
        <f t="shared" si="47"/>
        <v/>
      </c>
      <c r="GI139">
        <f>SUM(SUMIFS(D$11:D138,A$11:A138,A139,B$11:B138,"&gt;="&amp;B139),SUMIFS(D140:D$161,A140:A$161,A139,B140:B$161,"&gt;"&amp;B139),SUMIFS(D$11:D138,A$11:A138,A139&amp;":Onyx"),SUMIFS(D140:D$161,A140:A$161,A139&amp;":Onyx"))</f>
        <v>0</v>
      </c>
      <c r="GP139" t="str">
        <f t="shared" si="55"/>
        <v/>
      </c>
      <c r="GQ139">
        <f t="shared" si="56"/>
        <v>0</v>
      </c>
      <c r="GR139" t="b">
        <f>COUNTIF(DECK[Card],IFERROR(MID($L139,1,FIND(" #",SUG_Helper[[#This Row],[Card]])-1),SUG_Helper[[#This Row],[Card]]))&gt;=IFERROR(VALUE(RIGHT(SUG_Helper[[#This Row],[Card]])),1)</f>
        <v>1</v>
      </c>
    </row>
    <row r="140" spans="2:200" x14ac:dyDescent="0.35">
      <c r="B140" s="4"/>
      <c r="C140" s="4"/>
      <c r="D140" s="4"/>
      <c r="E140" t="str">
        <f>IF(INDEX(LIB[Card],ROW(A129))="","",INDEX(LIB[Card],ROW(A129))&amp;" ("&amp;INDEX(LIB[Level],ROW(A129))&amp;")"&amp;IF(INDEX(LIB[Fused],ROW(A129))="Yes","ƒ",""))</f>
        <v/>
      </c>
      <c r="F140">
        <v>129</v>
      </c>
      <c r="H140" t="str">
        <f>IF(DECK[[#This Row],[Card]]="","",MID(DECK[[#This Row],[Card]],1,FIND(" (",DECK[[#This Row],[Card]])-1))</f>
        <v/>
      </c>
      <c r="I140" t="str">
        <f>IF(DECK[[#This Row],[Card]]="","",MID(DECK[[#This Row],[Card]],FIND("(",DECK[[#This Row],[Card]])+1,1))</f>
        <v/>
      </c>
      <c r="J140" t="str">
        <f>IF(DECK[[#This Row],[Card]]="","",IF(RIGHT(DECK[[#This Row],[Card]])="ƒ","Yes","No"))</f>
        <v/>
      </c>
      <c r="L140" t="str">
        <f t="shared" ref="L140:L161" si="63">IFERROR(IFERROR(INDEX(S$12:S$161,MATCH(ROW(A129),FW$12:FW$161,0)),INDEX(S$12:S$161,MATCH(ROW(A129),FX$12:FX$161,0))&amp;" #2"),INDEX(S$12:S$161,MATCH(ROW(A129),FY$12:FY$161,0))&amp;" #3")</f>
        <v/>
      </c>
      <c r="M140">
        <f t="shared" ref="M140:M161" si="64">TRUNC(INDEX($FT$12:$FV$161,MATCH(IFERROR(MID(L140,1,FIND(" #",L140)-1),L140),S$12:S$161,0),IFERROR(VALUE(RIGHT(L140)),1)))</f>
        <v>0</v>
      </c>
      <c r="O140" s="6" t="str">
        <f>IF(S140="","",MATCH(MID(S140,1,MIN(FIND(" (",S140),IFERROR(FIND(":",S140),50))-1),CC[CC_Name],0))</f>
        <v/>
      </c>
      <c r="P140" s="5" t="str">
        <f t="shared" si="57"/>
        <v/>
      </c>
      <c r="Q140" s="5" t="str">
        <f t="shared" si="58"/>
        <v/>
      </c>
      <c r="R140" s="5" t="str">
        <f t="shared" si="59"/>
        <v/>
      </c>
      <c r="S140" t="str">
        <f>(INDEX(LIB[ID],ROW(A129)))</f>
        <v/>
      </c>
      <c r="T140" t="str">
        <f>IF(OR(T$5="",$S140=""),"",IFERROR(SUM(PRODUCT(INDEX(CMB[[BA_0O]:[BA_2O]],MATCH(ROUND(MIN(SUM(T$4,$O140/1000),SUM($O140,T$4/1000)),3),CMB[[Cmb_ID]:[Cmb_ID]],0),SUM(N(T$1),N($R140),1)),CHOOSE(AC[[M]:[M]],1,1,0,AC[[AB]:[AB]])),PRODUCT(INDEX(CMB[[BD_0O]:[BD_2O]],MATCH(ROUND(MIN(SUM(T$4,$O140/1000),SUM($O140,T$4/1000)),3),CMB[[Cmb_ID]:[Cmb_ID]],0),SUM(N(T$1),N($R140),1)),CHOOSE(AC[[M]:[M]],1,0,1,AC[[DB]:[DB]])),PRODUCT(SUM(ROUND(AVERAGE(VALUE(T$3),VALUE($P140)),0),CHOOSE(IF(OR(T$1,$R140),4,INDEX(CMB[[Res_Rare]:[Res_Rare]],MATCH(ROUND(MIN(SUM(T$4,$O140/1000),SUM($O140,T$4/1000)),3),CMB[[Cmb_ID]:[Cmb_ID]],0))),-1,-1,0,0)),IF(OR(T$1,$R140),4,INDEX(CMB[[Cmb_Rare]:[Cmb_Rare]],MATCH(ROUND(MIN(SUM(T$4,$O140/1000),SUM($O140,T$4/1000)),3),CMB[[Cmb_ID]:[Cmb_ID]],0))),CHOOSE(AC[[M]:[M]],2,1,1,SUM(AC[[AB]:[DB]])))),""))</f>
        <v/>
      </c>
      <c r="U140" t="str">
        <f>IF(OR(U$5="",$S140=""),"",IFERROR(SUM(PRODUCT(INDEX(CMB[[BA_0O]:[BA_2O]],MATCH(ROUND(MIN(SUM(U$4,$O140/1000),SUM($O140,U$4/1000)),3),CMB[[Cmb_ID]:[Cmb_ID]],0),SUM(N(U$1),N($R140),1)),CHOOSE(AC[[M]:[M]],1,1,0,AC[[AB]:[AB]])),PRODUCT(INDEX(CMB[[BD_0O]:[BD_2O]],MATCH(ROUND(MIN(SUM(U$4,$O140/1000),SUM($O140,U$4/1000)),3),CMB[[Cmb_ID]:[Cmb_ID]],0),SUM(N(U$1),N($R140),1)),CHOOSE(AC[[M]:[M]],1,0,1,AC[[DB]:[DB]])),PRODUCT(SUM(ROUND(AVERAGE(VALUE(U$3),VALUE($P140)),0),CHOOSE(IF(OR(U$1,$R140),4,INDEX(CMB[[Res_Rare]:[Res_Rare]],MATCH(ROUND(MIN(SUM(U$4,$O140/1000),SUM($O140,U$4/1000)),3),CMB[[Cmb_ID]:[Cmb_ID]],0))),-1,-1,0,0)),IF(OR(U$1,$R140),4,INDEX(CMB[[Cmb_Rare]:[Cmb_Rare]],MATCH(ROUND(MIN(SUM(U$4,$O140/1000),SUM($O140,U$4/1000)),3),CMB[[Cmb_ID]:[Cmb_ID]],0))),CHOOSE(AC[[M]:[M]],2,1,1,SUM(AC[[AB]:[DB]])))),""))</f>
        <v/>
      </c>
      <c r="V140" t="str">
        <f>IF(OR(V$5="",$S140=""),"",IFERROR(SUM(PRODUCT(INDEX(CMB[[BA_0O]:[BA_2O]],MATCH(ROUND(MIN(SUM(V$4,$O140/1000),SUM($O140,V$4/1000)),3),CMB[[Cmb_ID]:[Cmb_ID]],0),SUM(N(V$1),N($R140),1)),CHOOSE(AC[[M]:[M]],1,1,0,AC[[AB]:[AB]])),PRODUCT(INDEX(CMB[[BD_0O]:[BD_2O]],MATCH(ROUND(MIN(SUM(V$4,$O140/1000),SUM($O140,V$4/1000)),3),CMB[[Cmb_ID]:[Cmb_ID]],0),SUM(N(V$1),N($R140),1)),CHOOSE(AC[[M]:[M]],1,0,1,AC[[DB]:[DB]])),PRODUCT(SUM(ROUND(AVERAGE(VALUE(V$3),VALUE($P140)),0),CHOOSE(IF(OR(V$1,$R140),4,INDEX(CMB[[Res_Rare]:[Res_Rare]],MATCH(ROUND(MIN(SUM(V$4,$O140/1000),SUM($O140,V$4/1000)),3),CMB[[Cmb_ID]:[Cmb_ID]],0))),-1,-1,0,0)),IF(OR(V$1,$R140),4,INDEX(CMB[[Cmb_Rare]:[Cmb_Rare]],MATCH(ROUND(MIN(SUM(V$4,$O140/1000),SUM($O140,V$4/1000)),3),CMB[[Cmb_ID]:[Cmb_ID]],0))),CHOOSE(AC[[M]:[M]],2,1,1,SUM(AC[[AB]:[DB]])))),""))</f>
        <v/>
      </c>
      <c r="W140" t="str">
        <f>IF(OR(W$5="",$S140=""),"",IFERROR(SUM(PRODUCT(INDEX(CMB[[BA_0O]:[BA_2O]],MATCH(ROUND(MIN(SUM(W$4,$O140/1000),SUM($O140,W$4/1000)),3),CMB[[Cmb_ID]:[Cmb_ID]],0),SUM(N(W$1),N($R140),1)),CHOOSE(AC[[M]:[M]],1,1,0,AC[[AB]:[AB]])),PRODUCT(INDEX(CMB[[BD_0O]:[BD_2O]],MATCH(ROUND(MIN(SUM(W$4,$O140/1000),SUM($O140,W$4/1000)),3),CMB[[Cmb_ID]:[Cmb_ID]],0),SUM(N(W$1),N($R140),1)),CHOOSE(AC[[M]:[M]],1,0,1,AC[[DB]:[DB]])),PRODUCT(SUM(ROUND(AVERAGE(VALUE(W$3),VALUE($P140)),0),CHOOSE(IF(OR(W$1,$R140),4,INDEX(CMB[[Res_Rare]:[Res_Rare]],MATCH(ROUND(MIN(SUM(W$4,$O140/1000),SUM($O140,W$4/1000)),3),CMB[[Cmb_ID]:[Cmb_ID]],0))),-1,-1,0,0)),IF(OR(W$1,$R140),4,INDEX(CMB[[Cmb_Rare]:[Cmb_Rare]],MATCH(ROUND(MIN(SUM(W$4,$O140/1000),SUM($O140,W$4/1000)),3),CMB[[Cmb_ID]:[Cmb_ID]],0))),CHOOSE(AC[[M]:[M]],2,1,1,SUM(AC[[AB]:[DB]])))),""))</f>
        <v/>
      </c>
      <c r="X140" t="str">
        <f>IF(OR(X$5="",$S140=""),"",IFERROR(SUM(PRODUCT(INDEX(CMB[[BA_0O]:[BA_2O]],MATCH(ROUND(MIN(SUM(X$4,$O140/1000),SUM($O140,X$4/1000)),3),CMB[[Cmb_ID]:[Cmb_ID]],0),SUM(N(X$1),N($R140),1)),CHOOSE(AC[[M]:[M]],1,1,0,AC[[AB]:[AB]])),PRODUCT(INDEX(CMB[[BD_0O]:[BD_2O]],MATCH(ROUND(MIN(SUM(X$4,$O140/1000),SUM($O140,X$4/1000)),3),CMB[[Cmb_ID]:[Cmb_ID]],0),SUM(N(X$1),N($R140),1)),CHOOSE(AC[[M]:[M]],1,0,1,AC[[DB]:[DB]])),PRODUCT(SUM(ROUND(AVERAGE(VALUE(X$3),VALUE($P140)),0),CHOOSE(IF(OR(X$1,$R140),4,INDEX(CMB[[Res_Rare]:[Res_Rare]],MATCH(ROUND(MIN(SUM(X$4,$O140/1000),SUM($O140,X$4/1000)),3),CMB[[Cmb_ID]:[Cmb_ID]],0))),-1,-1,0,0)),IF(OR(X$1,$R140),4,INDEX(CMB[[Cmb_Rare]:[Cmb_Rare]],MATCH(ROUND(MIN(SUM(X$4,$O140/1000),SUM($O140,X$4/1000)),3),CMB[[Cmb_ID]:[Cmb_ID]],0))),CHOOSE(AC[[M]:[M]],2,1,1,SUM(AC[[AB]:[DB]])))),""))</f>
        <v/>
      </c>
      <c r="Y140" t="str">
        <f>IF(OR(Y$5="",$S140=""),"",IFERROR(SUM(PRODUCT(INDEX(CMB[[BA_0O]:[BA_2O]],MATCH(ROUND(MIN(SUM(Y$4,$O140/1000),SUM($O140,Y$4/1000)),3),CMB[[Cmb_ID]:[Cmb_ID]],0),SUM(N(Y$1),N($R140),1)),CHOOSE(AC[[M]:[M]],1,1,0,AC[[AB]:[AB]])),PRODUCT(INDEX(CMB[[BD_0O]:[BD_2O]],MATCH(ROUND(MIN(SUM(Y$4,$O140/1000),SUM($O140,Y$4/1000)),3),CMB[[Cmb_ID]:[Cmb_ID]],0),SUM(N(Y$1),N($R140),1)),CHOOSE(AC[[M]:[M]],1,0,1,AC[[DB]:[DB]])),PRODUCT(SUM(ROUND(AVERAGE(VALUE(Y$3),VALUE($P140)),0),CHOOSE(IF(OR(Y$1,$R140),4,INDEX(CMB[[Res_Rare]:[Res_Rare]],MATCH(ROUND(MIN(SUM(Y$4,$O140/1000),SUM($O140,Y$4/1000)),3),CMB[[Cmb_ID]:[Cmb_ID]],0))),-1,-1,0,0)),IF(OR(Y$1,$R140),4,INDEX(CMB[[Cmb_Rare]:[Cmb_Rare]],MATCH(ROUND(MIN(SUM(Y$4,$O140/1000),SUM($O140,Y$4/1000)),3),CMB[[Cmb_ID]:[Cmb_ID]],0))),CHOOSE(AC[[M]:[M]],2,1,1,SUM(AC[[AB]:[DB]])))),""))</f>
        <v/>
      </c>
      <c r="Z140" t="str">
        <f>IF(OR(Z$5="",$S140=""),"",IFERROR(SUM(PRODUCT(INDEX(CMB[[BA_0O]:[BA_2O]],MATCH(ROUND(MIN(SUM(Z$4,$O140/1000),SUM($O140,Z$4/1000)),3),CMB[[Cmb_ID]:[Cmb_ID]],0),SUM(N(Z$1),N($R140),1)),CHOOSE(AC[[M]:[M]],1,1,0,AC[[AB]:[AB]])),PRODUCT(INDEX(CMB[[BD_0O]:[BD_2O]],MATCH(ROUND(MIN(SUM(Z$4,$O140/1000),SUM($O140,Z$4/1000)),3),CMB[[Cmb_ID]:[Cmb_ID]],0),SUM(N(Z$1),N($R140),1)),CHOOSE(AC[[M]:[M]],1,0,1,AC[[DB]:[DB]])),PRODUCT(SUM(ROUND(AVERAGE(VALUE(Z$3),VALUE($P140)),0),CHOOSE(IF(OR(Z$1,$R140),4,INDEX(CMB[[Res_Rare]:[Res_Rare]],MATCH(ROUND(MIN(SUM(Z$4,$O140/1000),SUM($O140,Z$4/1000)),3),CMB[[Cmb_ID]:[Cmb_ID]],0))),-1,-1,0,0)),IF(OR(Z$1,$R140),4,INDEX(CMB[[Cmb_Rare]:[Cmb_Rare]],MATCH(ROUND(MIN(SUM(Z$4,$O140/1000),SUM($O140,Z$4/1000)),3),CMB[[Cmb_ID]:[Cmb_ID]],0))),CHOOSE(AC[[M]:[M]],2,1,1,SUM(AC[[AB]:[DB]])))),""))</f>
        <v/>
      </c>
      <c r="AA140" t="str">
        <f>IF(OR(AA$5="",$S140=""),"",IFERROR(SUM(PRODUCT(INDEX(CMB[[BA_0O]:[BA_2O]],MATCH(ROUND(MIN(SUM(AA$4,$O140/1000),SUM($O140,AA$4/1000)),3),CMB[[Cmb_ID]:[Cmb_ID]],0),SUM(N(AA$1),N($R140),1)),CHOOSE(AC[[M]:[M]],1,1,0,AC[[AB]:[AB]])),PRODUCT(INDEX(CMB[[BD_0O]:[BD_2O]],MATCH(ROUND(MIN(SUM(AA$4,$O140/1000),SUM($O140,AA$4/1000)),3),CMB[[Cmb_ID]:[Cmb_ID]],0),SUM(N(AA$1),N($R140),1)),CHOOSE(AC[[M]:[M]],1,0,1,AC[[DB]:[DB]])),PRODUCT(SUM(ROUND(AVERAGE(VALUE(AA$3),VALUE($P140)),0),CHOOSE(IF(OR(AA$1,$R140),4,INDEX(CMB[[Res_Rare]:[Res_Rare]],MATCH(ROUND(MIN(SUM(AA$4,$O140/1000),SUM($O140,AA$4/1000)),3),CMB[[Cmb_ID]:[Cmb_ID]],0))),-1,-1,0,0)),IF(OR(AA$1,$R140),4,INDEX(CMB[[Cmb_Rare]:[Cmb_Rare]],MATCH(ROUND(MIN(SUM(AA$4,$O140/1000),SUM($O140,AA$4/1000)),3),CMB[[Cmb_ID]:[Cmb_ID]],0))),CHOOSE(AC[[M]:[M]],2,1,1,SUM(AC[[AB]:[DB]])))),""))</f>
        <v/>
      </c>
      <c r="AB140" t="str">
        <f>IF(OR(AB$5="",$S140=""),"",IFERROR(SUM(PRODUCT(INDEX(CMB[[BA_0O]:[BA_2O]],MATCH(ROUND(MIN(SUM(AB$4,$O140/1000),SUM($O140,AB$4/1000)),3),CMB[[Cmb_ID]:[Cmb_ID]],0),SUM(N(AB$1),N($R140),1)),CHOOSE(AC[[M]:[M]],1,1,0,AC[[AB]:[AB]])),PRODUCT(INDEX(CMB[[BD_0O]:[BD_2O]],MATCH(ROUND(MIN(SUM(AB$4,$O140/1000),SUM($O140,AB$4/1000)),3),CMB[[Cmb_ID]:[Cmb_ID]],0),SUM(N(AB$1),N($R140),1)),CHOOSE(AC[[M]:[M]],1,0,1,AC[[DB]:[DB]])),PRODUCT(SUM(ROUND(AVERAGE(VALUE(AB$3),VALUE($P140)),0),CHOOSE(IF(OR(AB$1,$R140),4,INDEX(CMB[[Res_Rare]:[Res_Rare]],MATCH(ROUND(MIN(SUM(AB$4,$O140/1000),SUM($O140,AB$4/1000)),3),CMB[[Cmb_ID]:[Cmb_ID]],0))),-1,-1,0,0)),IF(OR(AB$1,$R140),4,INDEX(CMB[[Cmb_Rare]:[Cmb_Rare]],MATCH(ROUND(MIN(SUM(AB$4,$O140/1000),SUM($O140,AB$4/1000)),3),CMB[[Cmb_ID]:[Cmb_ID]],0))),CHOOSE(AC[[M]:[M]],2,1,1,SUM(AC[[AB]:[DB]])))),""))</f>
        <v/>
      </c>
      <c r="AC140" t="str">
        <f>IF(OR(AC$5="",$S140=""),"",IFERROR(SUM(PRODUCT(INDEX(CMB[[BA_0O]:[BA_2O]],MATCH(ROUND(MIN(SUM(AC$4,$O140/1000),SUM($O140,AC$4/1000)),3),CMB[[Cmb_ID]:[Cmb_ID]],0),SUM(N(AC$1),N($R140),1)),CHOOSE(AC[[M]:[M]],1,1,0,AC[[AB]:[AB]])),PRODUCT(INDEX(CMB[[BD_0O]:[BD_2O]],MATCH(ROUND(MIN(SUM(AC$4,$O140/1000),SUM($O140,AC$4/1000)),3),CMB[[Cmb_ID]:[Cmb_ID]],0),SUM(N(AC$1),N($R140),1)),CHOOSE(AC[[M]:[M]],1,0,1,AC[[DB]:[DB]])),PRODUCT(SUM(ROUND(AVERAGE(VALUE(AC$3),VALUE($P140)),0),CHOOSE(IF(OR(AC$1,$R140),4,INDEX(CMB[[Res_Rare]:[Res_Rare]],MATCH(ROUND(MIN(SUM(AC$4,$O140/1000),SUM($O140,AC$4/1000)),3),CMB[[Cmb_ID]:[Cmb_ID]],0))),-1,-1,0,0)),IF(OR(AC$1,$R140),4,INDEX(CMB[[Cmb_Rare]:[Cmb_Rare]],MATCH(ROUND(MIN(SUM(AC$4,$O140/1000),SUM($O140,AC$4/1000)),3),CMB[[Cmb_ID]:[Cmb_ID]],0))),CHOOSE(AC[[M]:[M]],2,1,1,SUM(AC[[AB]:[DB]])))),""))</f>
        <v/>
      </c>
      <c r="AD140" t="str">
        <f>IF(OR(AD$5="",$S140=""),"",IFERROR(SUM(PRODUCT(INDEX(CMB[[BA_0O]:[BA_2O]],MATCH(ROUND(MIN(SUM(AD$4,$O140/1000),SUM($O140,AD$4/1000)),3),CMB[[Cmb_ID]:[Cmb_ID]],0),SUM(N(AD$1),N($R140),1)),CHOOSE(AC[[M]:[M]],1,1,0,AC[[AB]:[AB]])),PRODUCT(INDEX(CMB[[BD_0O]:[BD_2O]],MATCH(ROUND(MIN(SUM(AD$4,$O140/1000),SUM($O140,AD$4/1000)),3),CMB[[Cmb_ID]:[Cmb_ID]],0),SUM(N(AD$1),N($R140),1)),CHOOSE(AC[[M]:[M]],1,0,1,AC[[DB]:[DB]])),PRODUCT(SUM(ROUND(AVERAGE(VALUE(AD$3),VALUE($P140)),0),CHOOSE(IF(OR(AD$1,$R140),4,INDEX(CMB[[Res_Rare]:[Res_Rare]],MATCH(ROUND(MIN(SUM(AD$4,$O140/1000),SUM($O140,AD$4/1000)),3),CMB[[Cmb_ID]:[Cmb_ID]],0))),-1,-1,0,0)),IF(OR(AD$1,$R140),4,INDEX(CMB[[Cmb_Rare]:[Cmb_Rare]],MATCH(ROUND(MIN(SUM(AD$4,$O140/1000),SUM($O140,AD$4/1000)),3),CMB[[Cmb_ID]:[Cmb_ID]],0))),CHOOSE(AC[[M]:[M]],2,1,1,SUM(AC[[AB]:[DB]])))),""))</f>
        <v/>
      </c>
      <c r="AE140" t="str">
        <f>IF(OR(AE$5="",$S140=""),"",IFERROR(SUM(PRODUCT(INDEX(CMB[[BA_0O]:[BA_2O]],MATCH(ROUND(MIN(SUM(AE$4,$O140/1000),SUM($O140,AE$4/1000)),3),CMB[[Cmb_ID]:[Cmb_ID]],0),SUM(N(AE$1),N($R140),1)),CHOOSE(AC[[M]:[M]],1,1,0,AC[[AB]:[AB]])),PRODUCT(INDEX(CMB[[BD_0O]:[BD_2O]],MATCH(ROUND(MIN(SUM(AE$4,$O140/1000),SUM($O140,AE$4/1000)),3),CMB[[Cmb_ID]:[Cmb_ID]],0),SUM(N(AE$1),N($R140),1)),CHOOSE(AC[[M]:[M]],1,0,1,AC[[DB]:[DB]])),PRODUCT(SUM(ROUND(AVERAGE(VALUE(AE$3),VALUE($P140)),0),CHOOSE(IF(OR(AE$1,$R140),4,INDEX(CMB[[Res_Rare]:[Res_Rare]],MATCH(ROUND(MIN(SUM(AE$4,$O140/1000),SUM($O140,AE$4/1000)),3),CMB[[Cmb_ID]:[Cmb_ID]],0))),-1,-1,0,0)),IF(OR(AE$1,$R140),4,INDEX(CMB[[Cmb_Rare]:[Cmb_Rare]],MATCH(ROUND(MIN(SUM(AE$4,$O140/1000),SUM($O140,AE$4/1000)),3),CMB[[Cmb_ID]:[Cmb_ID]],0))),CHOOSE(AC[[M]:[M]],2,1,1,SUM(AC[[AB]:[DB]])))),""))</f>
        <v/>
      </c>
      <c r="AF140" t="str">
        <f>IF(OR(AF$5="",$S140=""),"",IFERROR(SUM(PRODUCT(INDEX(CMB[[BA_0O]:[BA_2O]],MATCH(ROUND(MIN(SUM(AF$4,$O140/1000),SUM($O140,AF$4/1000)),3),CMB[[Cmb_ID]:[Cmb_ID]],0),SUM(N(AF$1),N($R140),1)),CHOOSE(AC[[M]:[M]],1,1,0,AC[[AB]:[AB]])),PRODUCT(INDEX(CMB[[BD_0O]:[BD_2O]],MATCH(ROUND(MIN(SUM(AF$4,$O140/1000),SUM($O140,AF$4/1000)),3),CMB[[Cmb_ID]:[Cmb_ID]],0),SUM(N(AF$1),N($R140),1)),CHOOSE(AC[[M]:[M]],1,0,1,AC[[DB]:[DB]])),PRODUCT(SUM(ROUND(AVERAGE(VALUE(AF$3),VALUE($P140)),0),CHOOSE(IF(OR(AF$1,$R140),4,INDEX(CMB[[Res_Rare]:[Res_Rare]],MATCH(ROUND(MIN(SUM(AF$4,$O140/1000),SUM($O140,AF$4/1000)),3),CMB[[Cmb_ID]:[Cmb_ID]],0))),-1,-1,0,0)),IF(OR(AF$1,$R140),4,INDEX(CMB[[Cmb_Rare]:[Cmb_Rare]],MATCH(ROUND(MIN(SUM(AF$4,$O140/1000),SUM($O140,AF$4/1000)),3),CMB[[Cmb_ID]:[Cmb_ID]],0))),CHOOSE(AC[[M]:[M]],2,1,1,SUM(AC[[AB]:[DB]])))),""))</f>
        <v/>
      </c>
      <c r="AG140" t="str">
        <f>IF(OR(AG$5="",$S140=""),"",IFERROR(SUM(PRODUCT(INDEX(CMB[[BA_0O]:[BA_2O]],MATCH(ROUND(MIN(SUM(AG$4,$O140/1000),SUM($O140,AG$4/1000)),3),CMB[[Cmb_ID]:[Cmb_ID]],0),SUM(N(AG$1),N($R140),1)),CHOOSE(AC[[M]:[M]],1,1,0,AC[[AB]:[AB]])),PRODUCT(INDEX(CMB[[BD_0O]:[BD_2O]],MATCH(ROUND(MIN(SUM(AG$4,$O140/1000),SUM($O140,AG$4/1000)),3),CMB[[Cmb_ID]:[Cmb_ID]],0),SUM(N(AG$1),N($R140),1)),CHOOSE(AC[[M]:[M]],1,0,1,AC[[DB]:[DB]])),PRODUCT(SUM(ROUND(AVERAGE(VALUE(AG$3),VALUE($P140)),0),CHOOSE(IF(OR(AG$1,$R140),4,INDEX(CMB[[Res_Rare]:[Res_Rare]],MATCH(ROUND(MIN(SUM(AG$4,$O140/1000),SUM($O140,AG$4/1000)),3),CMB[[Cmb_ID]:[Cmb_ID]],0))),-1,-1,0,0)),IF(OR(AG$1,$R140),4,INDEX(CMB[[Cmb_Rare]:[Cmb_Rare]],MATCH(ROUND(MIN(SUM(AG$4,$O140/1000),SUM($O140,AG$4/1000)),3),CMB[[Cmb_ID]:[Cmb_ID]],0))),CHOOSE(AC[[M]:[M]],2,1,1,SUM(AC[[AB]:[DB]])))),""))</f>
        <v/>
      </c>
      <c r="AH140" t="str">
        <f>IF(OR(AH$5="",$S140=""),"",IFERROR(SUM(PRODUCT(INDEX(CMB[[BA_0O]:[BA_2O]],MATCH(ROUND(MIN(SUM(AH$4,$O140/1000),SUM($O140,AH$4/1000)),3),CMB[[Cmb_ID]:[Cmb_ID]],0),SUM(N(AH$1),N($R140),1)),CHOOSE(AC[[M]:[M]],1,1,0,AC[[AB]:[AB]])),PRODUCT(INDEX(CMB[[BD_0O]:[BD_2O]],MATCH(ROUND(MIN(SUM(AH$4,$O140/1000),SUM($O140,AH$4/1000)),3),CMB[[Cmb_ID]:[Cmb_ID]],0),SUM(N(AH$1),N($R140),1)),CHOOSE(AC[[M]:[M]],1,0,1,AC[[DB]:[DB]])),PRODUCT(SUM(ROUND(AVERAGE(VALUE(AH$3),VALUE($P140)),0),CHOOSE(IF(OR(AH$1,$R140),4,INDEX(CMB[[Res_Rare]:[Res_Rare]],MATCH(ROUND(MIN(SUM(AH$4,$O140/1000),SUM($O140,AH$4/1000)),3),CMB[[Cmb_ID]:[Cmb_ID]],0))),-1,-1,0,0)),IF(OR(AH$1,$R140),4,INDEX(CMB[[Cmb_Rare]:[Cmb_Rare]],MATCH(ROUND(MIN(SUM(AH$4,$O140/1000),SUM($O140,AH$4/1000)),3),CMB[[Cmb_ID]:[Cmb_ID]],0))),CHOOSE(AC[[M]:[M]],2,1,1,SUM(AC[[AB]:[DB]])))),""))</f>
        <v/>
      </c>
      <c r="AI140" t="str">
        <f>IF(OR(AI$5="",$S140=""),"",IFERROR(SUM(PRODUCT(INDEX(CMB[[BA_0O]:[BA_2O]],MATCH(ROUND(MIN(SUM(AI$4,$O140/1000),SUM($O140,AI$4/1000)),3),CMB[[Cmb_ID]:[Cmb_ID]],0),SUM(N(AI$1),N($R140),1)),CHOOSE(AC[[M]:[M]],1,1,0,AC[[AB]:[AB]])),PRODUCT(INDEX(CMB[[BD_0O]:[BD_2O]],MATCH(ROUND(MIN(SUM(AI$4,$O140/1000),SUM($O140,AI$4/1000)),3),CMB[[Cmb_ID]:[Cmb_ID]],0),SUM(N(AI$1),N($R140),1)),CHOOSE(AC[[M]:[M]],1,0,1,AC[[DB]:[DB]])),PRODUCT(SUM(ROUND(AVERAGE(VALUE(AI$3),VALUE($P140)),0),CHOOSE(IF(OR(AI$1,$R140),4,INDEX(CMB[[Res_Rare]:[Res_Rare]],MATCH(ROUND(MIN(SUM(AI$4,$O140/1000),SUM($O140,AI$4/1000)),3),CMB[[Cmb_ID]:[Cmb_ID]],0))),-1,-1,0,0)),IF(OR(AI$1,$R140),4,INDEX(CMB[[Cmb_Rare]:[Cmb_Rare]],MATCH(ROUND(MIN(SUM(AI$4,$O140/1000),SUM($O140,AI$4/1000)),3),CMB[[Cmb_ID]:[Cmb_ID]],0))),CHOOSE(AC[[M]:[M]],2,1,1,SUM(AC[[AB]:[DB]])))),""))</f>
        <v/>
      </c>
      <c r="AJ140" t="str">
        <f>IF(OR(AJ$5="",$S140=""),"",IFERROR(SUM(PRODUCT(INDEX(CMB[[BA_0O]:[BA_2O]],MATCH(ROUND(MIN(SUM(AJ$4,$O140/1000),SUM($O140,AJ$4/1000)),3),CMB[[Cmb_ID]:[Cmb_ID]],0),SUM(N(AJ$1),N($R140),1)),CHOOSE(AC[[M]:[M]],1,1,0,AC[[AB]:[AB]])),PRODUCT(INDEX(CMB[[BD_0O]:[BD_2O]],MATCH(ROUND(MIN(SUM(AJ$4,$O140/1000),SUM($O140,AJ$4/1000)),3),CMB[[Cmb_ID]:[Cmb_ID]],0),SUM(N(AJ$1),N($R140),1)),CHOOSE(AC[[M]:[M]],1,0,1,AC[[DB]:[DB]])),PRODUCT(SUM(ROUND(AVERAGE(VALUE(AJ$3),VALUE($P140)),0),CHOOSE(IF(OR(AJ$1,$R140),4,INDEX(CMB[[Res_Rare]:[Res_Rare]],MATCH(ROUND(MIN(SUM(AJ$4,$O140/1000),SUM($O140,AJ$4/1000)),3),CMB[[Cmb_ID]:[Cmb_ID]],0))),-1,-1,0,0)),IF(OR(AJ$1,$R140),4,INDEX(CMB[[Cmb_Rare]:[Cmb_Rare]],MATCH(ROUND(MIN(SUM(AJ$4,$O140/1000),SUM($O140,AJ$4/1000)),3),CMB[[Cmb_ID]:[Cmb_ID]],0))),CHOOSE(AC[[M]:[M]],2,1,1,SUM(AC[[AB]:[DB]])))),""))</f>
        <v/>
      </c>
      <c r="AK140" t="str">
        <f>IF(OR(AK$5="",$S140=""),"",IFERROR(SUM(PRODUCT(INDEX(CMB[[BA_0O]:[BA_2O]],MATCH(ROUND(MIN(SUM(AK$4,$O140/1000),SUM($O140,AK$4/1000)),3),CMB[[Cmb_ID]:[Cmb_ID]],0),SUM(N(AK$1),N($R140),1)),CHOOSE(AC[[M]:[M]],1,1,0,AC[[AB]:[AB]])),PRODUCT(INDEX(CMB[[BD_0O]:[BD_2O]],MATCH(ROUND(MIN(SUM(AK$4,$O140/1000),SUM($O140,AK$4/1000)),3),CMB[[Cmb_ID]:[Cmb_ID]],0),SUM(N(AK$1),N($R140),1)),CHOOSE(AC[[M]:[M]],1,0,1,AC[[DB]:[DB]])),PRODUCT(SUM(ROUND(AVERAGE(VALUE(AK$3),VALUE($P140)),0),CHOOSE(IF(OR(AK$1,$R140),4,INDEX(CMB[[Res_Rare]:[Res_Rare]],MATCH(ROUND(MIN(SUM(AK$4,$O140/1000),SUM($O140,AK$4/1000)),3),CMB[[Cmb_ID]:[Cmb_ID]],0))),-1,-1,0,0)),IF(OR(AK$1,$R140),4,INDEX(CMB[[Cmb_Rare]:[Cmb_Rare]],MATCH(ROUND(MIN(SUM(AK$4,$O140/1000),SUM($O140,AK$4/1000)),3),CMB[[Cmb_ID]:[Cmb_ID]],0))),CHOOSE(AC[[M]:[M]],2,1,1,SUM(AC[[AB]:[DB]])))),""))</f>
        <v/>
      </c>
      <c r="AL140" t="str">
        <f>IF(OR(AL$5="",$S140=""),"",IFERROR(SUM(PRODUCT(INDEX(CMB[[BA_0O]:[BA_2O]],MATCH(ROUND(MIN(SUM(AL$4,$O140/1000),SUM($O140,AL$4/1000)),3),CMB[[Cmb_ID]:[Cmb_ID]],0),SUM(N(AL$1),N($R140),1)),CHOOSE(AC[[M]:[M]],1,1,0,AC[[AB]:[AB]])),PRODUCT(INDEX(CMB[[BD_0O]:[BD_2O]],MATCH(ROUND(MIN(SUM(AL$4,$O140/1000),SUM($O140,AL$4/1000)),3),CMB[[Cmb_ID]:[Cmb_ID]],0),SUM(N(AL$1),N($R140),1)),CHOOSE(AC[[M]:[M]],1,0,1,AC[[DB]:[DB]])),PRODUCT(SUM(ROUND(AVERAGE(VALUE(AL$3),VALUE($P140)),0),CHOOSE(IF(OR(AL$1,$R140),4,INDEX(CMB[[Res_Rare]:[Res_Rare]],MATCH(ROUND(MIN(SUM(AL$4,$O140/1000),SUM($O140,AL$4/1000)),3),CMB[[Cmb_ID]:[Cmb_ID]],0))),-1,-1,0,0)),IF(OR(AL$1,$R140),4,INDEX(CMB[[Cmb_Rare]:[Cmb_Rare]],MATCH(ROUND(MIN(SUM(AL$4,$O140/1000),SUM($O140,AL$4/1000)),3),CMB[[Cmb_ID]:[Cmb_ID]],0))),CHOOSE(AC[[M]:[M]],2,1,1,SUM(AC[[AB]:[DB]])))),""))</f>
        <v/>
      </c>
      <c r="AM140" t="str">
        <f>IF(OR(AM$5="",$S140=""),"",IFERROR(SUM(PRODUCT(INDEX(CMB[[BA_0O]:[BA_2O]],MATCH(ROUND(MIN(SUM(AM$4,$O140/1000),SUM($O140,AM$4/1000)),3),CMB[[Cmb_ID]:[Cmb_ID]],0),SUM(N(AM$1),N($R140),1)),CHOOSE(AC[[M]:[M]],1,1,0,AC[[AB]:[AB]])),PRODUCT(INDEX(CMB[[BD_0O]:[BD_2O]],MATCH(ROUND(MIN(SUM(AM$4,$O140/1000),SUM($O140,AM$4/1000)),3),CMB[[Cmb_ID]:[Cmb_ID]],0),SUM(N(AM$1),N($R140),1)),CHOOSE(AC[[M]:[M]],1,0,1,AC[[DB]:[DB]])),PRODUCT(SUM(ROUND(AVERAGE(VALUE(AM$3),VALUE($P140)),0),CHOOSE(IF(OR(AM$1,$R140),4,INDEX(CMB[[Res_Rare]:[Res_Rare]],MATCH(ROUND(MIN(SUM(AM$4,$O140/1000),SUM($O140,AM$4/1000)),3),CMB[[Cmb_ID]:[Cmb_ID]],0))),-1,-1,0,0)),IF(OR(AM$1,$R140),4,INDEX(CMB[[Cmb_Rare]:[Cmb_Rare]],MATCH(ROUND(MIN(SUM(AM$4,$O140/1000),SUM($O140,AM$4/1000)),3),CMB[[Cmb_ID]:[Cmb_ID]],0))),CHOOSE(AC[[M]:[M]],2,1,1,SUM(AC[[AB]:[DB]])))),""))</f>
        <v/>
      </c>
      <c r="AN140" t="str">
        <f>IF(OR(AN$5="",$S140=""),"",IFERROR(SUM(PRODUCT(INDEX(CMB[[BA_0O]:[BA_2O]],MATCH(ROUND(MIN(SUM(AN$4,$O140/1000),SUM($O140,AN$4/1000)),3),CMB[[Cmb_ID]:[Cmb_ID]],0),SUM(N(AN$1),N($R140),1)),CHOOSE(AC[[M]:[M]],1,1,0,AC[[AB]:[AB]])),PRODUCT(INDEX(CMB[[BD_0O]:[BD_2O]],MATCH(ROUND(MIN(SUM(AN$4,$O140/1000),SUM($O140,AN$4/1000)),3),CMB[[Cmb_ID]:[Cmb_ID]],0),SUM(N(AN$1),N($R140),1)),CHOOSE(AC[[M]:[M]],1,0,1,AC[[DB]:[DB]])),PRODUCT(SUM(ROUND(AVERAGE(VALUE(AN$3),VALUE($P140)),0),CHOOSE(IF(OR(AN$1,$R140),4,INDEX(CMB[[Res_Rare]:[Res_Rare]],MATCH(ROUND(MIN(SUM(AN$4,$O140/1000),SUM($O140,AN$4/1000)),3),CMB[[Cmb_ID]:[Cmb_ID]],0))),-1,-1,0,0)),IF(OR(AN$1,$R140),4,INDEX(CMB[[Cmb_Rare]:[Cmb_Rare]],MATCH(ROUND(MIN(SUM(AN$4,$O140/1000),SUM($O140,AN$4/1000)),3),CMB[[Cmb_ID]:[Cmb_ID]],0))),CHOOSE(AC[[M]:[M]],2,1,1,SUM(AC[[AB]:[DB]])))),""))</f>
        <v/>
      </c>
      <c r="AO140" t="str">
        <f>IF(OR(AO$5="",$S140=""),"",IFERROR(SUM(PRODUCT(INDEX(CMB[[BA_0O]:[BA_2O]],MATCH(ROUND(MIN(SUM(AO$4,$O140/1000),SUM($O140,AO$4/1000)),3),CMB[[Cmb_ID]:[Cmb_ID]],0),SUM(N(AO$1),N($R140),1)),CHOOSE(AC[[M]:[M]],1,1,0,AC[[AB]:[AB]])),PRODUCT(INDEX(CMB[[BD_0O]:[BD_2O]],MATCH(ROUND(MIN(SUM(AO$4,$O140/1000),SUM($O140,AO$4/1000)),3),CMB[[Cmb_ID]:[Cmb_ID]],0),SUM(N(AO$1),N($R140),1)),CHOOSE(AC[[M]:[M]],1,0,1,AC[[DB]:[DB]])),PRODUCT(SUM(ROUND(AVERAGE(VALUE(AO$3),VALUE($P140)),0),CHOOSE(IF(OR(AO$1,$R140),4,INDEX(CMB[[Res_Rare]:[Res_Rare]],MATCH(ROUND(MIN(SUM(AO$4,$O140/1000),SUM($O140,AO$4/1000)),3),CMB[[Cmb_ID]:[Cmb_ID]],0))),-1,-1,0,0)),IF(OR(AO$1,$R140),4,INDEX(CMB[[Cmb_Rare]:[Cmb_Rare]],MATCH(ROUND(MIN(SUM(AO$4,$O140/1000),SUM($O140,AO$4/1000)),3),CMB[[Cmb_ID]:[Cmb_ID]],0))),CHOOSE(AC[[M]:[M]],2,1,1,SUM(AC[[AB]:[DB]])))),""))</f>
        <v/>
      </c>
      <c r="AP140" t="str">
        <f>IF(OR(AP$5="",$S140=""),"",IFERROR(SUM(PRODUCT(INDEX(CMB[[BA_0O]:[BA_2O]],MATCH(ROUND(MIN(SUM(AP$4,$O140/1000),SUM($O140,AP$4/1000)),3),CMB[[Cmb_ID]:[Cmb_ID]],0),SUM(N(AP$1),N($R140),1)),CHOOSE(AC[[M]:[M]],1,1,0,AC[[AB]:[AB]])),PRODUCT(INDEX(CMB[[BD_0O]:[BD_2O]],MATCH(ROUND(MIN(SUM(AP$4,$O140/1000),SUM($O140,AP$4/1000)),3),CMB[[Cmb_ID]:[Cmb_ID]],0),SUM(N(AP$1),N($R140),1)),CHOOSE(AC[[M]:[M]],1,0,1,AC[[DB]:[DB]])),PRODUCT(SUM(ROUND(AVERAGE(VALUE(AP$3),VALUE($P140)),0),CHOOSE(IF(OR(AP$1,$R140),4,INDEX(CMB[[Res_Rare]:[Res_Rare]],MATCH(ROUND(MIN(SUM(AP$4,$O140/1000),SUM($O140,AP$4/1000)),3),CMB[[Cmb_ID]:[Cmb_ID]],0))),-1,-1,0,0)),IF(OR(AP$1,$R140),4,INDEX(CMB[[Cmb_Rare]:[Cmb_Rare]],MATCH(ROUND(MIN(SUM(AP$4,$O140/1000),SUM($O140,AP$4/1000)),3),CMB[[Cmb_ID]:[Cmb_ID]],0))),CHOOSE(AC[[M]:[M]],2,1,1,SUM(AC[[AB]:[DB]])))),""))</f>
        <v/>
      </c>
      <c r="AQ140" t="str">
        <f>IF(OR(AQ$5="",$S140=""),"",IFERROR(SUM(PRODUCT(INDEX(CMB[[BA_0O]:[BA_2O]],MATCH(ROUND(MIN(SUM(AQ$4,$O140/1000),SUM($O140,AQ$4/1000)),3),CMB[[Cmb_ID]:[Cmb_ID]],0),SUM(N(AQ$1),N($R140),1)),CHOOSE(AC[[M]:[M]],1,1,0,AC[[AB]:[AB]])),PRODUCT(INDEX(CMB[[BD_0O]:[BD_2O]],MATCH(ROUND(MIN(SUM(AQ$4,$O140/1000),SUM($O140,AQ$4/1000)),3),CMB[[Cmb_ID]:[Cmb_ID]],0),SUM(N(AQ$1),N($R140),1)),CHOOSE(AC[[M]:[M]],1,0,1,AC[[DB]:[DB]])),PRODUCT(SUM(ROUND(AVERAGE(VALUE(AQ$3),VALUE($P140)),0),CHOOSE(IF(OR(AQ$1,$R140),4,INDEX(CMB[[Res_Rare]:[Res_Rare]],MATCH(ROUND(MIN(SUM(AQ$4,$O140/1000),SUM($O140,AQ$4/1000)),3),CMB[[Cmb_ID]:[Cmb_ID]],0))),-1,-1,0,0)),IF(OR(AQ$1,$R140),4,INDEX(CMB[[Cmb_Rare]:[Cmb_Rare]],MATCH(ROUND(MIN(SUM(AQ$4,$O140/1000),SUM($O140,AQ$4/1000)),3),CMB[[Cmb_ID]:[Cmb_ID]],0))),CHOOSE(AC[[M]:[M]],2,1,1,SUM(AC[[AB]:[DB]])))),""))</f>
        <v/>
      </c>
      <c r="AR140" t="str">
        <f>IF(OR(AR$5="",$S140=""),"",IFERROR(SUM(PRODUCT(INDEX(CMB[[BA_0O]:[BA_2O]],MATCH(ROUND(MIN(SUM(AR$4,$O140/1000),SUM($O140,AR$4/1000)),3),CMB[[Cmb_ID]:[Cmb_ID]],0),SUM(N(AR$1),N($R140),1)),CHOOSE(AC[[M]:[M]],1,1,0,AC[[AB]:[AB]])),PRODUCT(INDEX(CMB[[BD_0O]:[BD_2O]],MATCH(ROUND(MIN(SUM(AR$4,$O140/1000),SUM($O140,AR$4/1000)),3),CMB[[Cmb_ID]:[Cmb_ID]],0),SUM(N(AR$1),N($R140),1)),CHOOSE(AC[[M]:[M]],1,0,1,AC[[DB]:[DB]])),PRODUCT(SUM(ROUND(AVERAGE(VALUE(AR$3),VALUE($P140)),0),CHOOSE(IF(OR(AR$1,$R140),4,INDEX(CMB[[Res_Rare]:[Res_Rare]],MATCH(ROUND(MIN(SUM(AR$4,$O140/1000),SUM($O140,AR$4/1000)),3),CMB[[Cmb_ID]:[Cmb_ID]],0))),-1,-1,0,0)),IF(OR(AR$1,$R140),4,INDEX(CMB[[Cmb_Rare]:[Cmb_Rare]],MATCH(ROUND(MIN(SUM(AR$4,$O140/1000),SUM($O140,AR$4/1000)),3),CMB[[Cmb_ID]:[Cmb_ID]],0))),CHOOSE(AC[[M]:[M]],2,1,1,SUM(AC[[AB]:[DB]])))),""))</f>
        <v/>
      </c>
      <c r="AS140" t="str">
        <f>IF(OR(AS$5="",$S140=""),"",IFERROR(SUM(PRODUCT(INDEX(CMB[[BA_0O]:[BA_2O]],MATCH(ROUND(MIN(SUM(AS$4,$O140/1000),SUM($O140,AS$4/1000)),3),CMB[[Cmb_ID]:[Cmb_ID]],0),SUM(N(AS$1),N($R140),1)),CHOOSE(AC[[M]:[M]],1,1,0,AC[[AB]:[AB]])),PRODUCT(INDEX(CMB[[BD_0O]:[BD_2O]],MATCH(ROUND(MIN(SUM(AS$4,$O140/1000),SUM($O140,AS$4/1000)),3),CMB[[Cmb_ID]:[Cmb_ID]],0),SUM(N(AS$1),N($R140),1)),CHOOSE(AC[[M]:[M]],1,0,1,AC[[DB]:[DB]])),PRODUCT(SUM(ROUND(AVERAGE(VALUE(AS$3),VALUE($P140)),0),CHOOSE(IF(OR(AS$1,$R140),4,INDEX(CMB[[Res_Rare]:[Res_Rare]],MATCH(ROUND(MIN(SUM(AS$4,$O140/1000),SUM($O140,AS$4/1000)),3),CMB[[Cmb_ID]:[Cmb_ID]],0))),-1,-1,0,0)),IF(OR(AS$1,$R140),4,INDEX(CMB[[Cmb_Rare]:[Cmb_Rare]],MATCH(ROUND(MIN(SUM(AS$4,$O140/1000),SUM($O140,AS$4/1000)),3),CMB[[Cmb_ID]:[Cmb_ID]],0))),CHOOSE(AC[[M]:[M]],2,1,1,SUM(AC[[AB]:[DB]])))),""))</f>
        <v/>
      </c>
      <c r="AT140" t="str">
        <f>IF(OR(AT$5="",$S140=""),"",IFERROR(SUM(PRODUCT(INDEX(CMB[[BA_0O]:[BA_2O]],MATCH(ROUND(MIN(SUM(AT$4,$O140/1000),SUM($O140,AT$4/1000)),3),CMB[[Cmb_ID]:[Cmb_ID]],0),SUM(N(AT$1),N($R140),1)),CHOOSE(AC[[M]:[M]],1,1,0,AC[[AB]:[AB]])),PRODUCT(INDEX(CMB[[BD_0O]:[BD_2O]],MATCH(ROUND(MIN(SUM(AT$4,$O140/1000),SUM($O140,AT$4/1000)),3),CMB[[Cmb_ID]:[Cmb_ID]],0),SUM(N(AT$1),N($R140),1)),CHOOSE(AC[[M]:[M]],1,0,1,AC[[DB]:[DB]])),PRODUCT(SUM(ROUND(AVERAGE(VALUE(AT$3),VALUE($P140)),0),CHOOSE(IF(OR(AT$1,$R140),4,INDEX(CMB[[Res_Rare]:[Res_Rare]],MATCH(ROUND(MIN(SUM(AT$4,$O140/1000),SUM($O140,AT$4/1000)),3),CMB[[Cmb_ID]:[Cmb_ID]],0))),-1,-1,0,0)),IF(OR(AT$1,$R140),4,INDEX(CMB[[Cmb_Rare]:[Cmb_Rare]],MATCH(ROUND(MIN(SUM(AT$4,$O140/1000),SUM($O140,AT$4/1000)),3),CMB[[Cmb_ID]:[Cmb_ID]],0))),CHOOSE(AC[[M]:[M]],2,1,1,SUM(AC[[AB]:[DB]])))),""))</f>
        <v/>
      </c>
      <c r="AU140" t="str">
        <f>IF(OR(AU$5="",$S140=""),"",IFERROR(SUM(PRODUCT(INDEX(CMB[[BA_0O]:[BA_2O]],MATCH(ROUND(MIN(SUM(AU$4,$O140/1000),SUM($O140,AU$4/1000)),3),CMB[[Cmb_ID]:[Cmb_ID]],0),SUM(N(AU$1),N($R140),1)),CHOOSE(AC[[M]:[M]],1,1,0,AC[[AB]:[AB]])),PRODUCT(INDEX(CMB[[BD_0O]:[BD_2O]],MATCH(ROUND(MIN(SUM(AU$4,$O140/1000),SUM($O140,AU$4/1000)),3),CMB[[Cmb_ID]:[Cmb_ID]],0),SUM(N(AU$1),N($R140),1)),CHOOSE(AC[[M]:[M]],1,0,1,AC[[DB]:[DB]])),PRODUCT(SUM(ROUND(AVERAGE(VALUE(AU$3),VALUE($P140)),0),CHOOSE(IF(OR(AU$1,$R140),4,INDEX(CMB[[Res_Rare]:[Res_Rare]],MATCH(ROUND(MIN(SUM(AU$4,$O140/1000),SUM($O140,AU$4/1000)),3),CMB[[Cmb_ID]:[Cmb_ID]],0))),-1,-1,0,0)),IF(OR(AU$1,$R140),4,INDEX(CMB[[Cmb_Rare]:[Cmb_Rare]],MATCH(ROUND(MIN(SUM(AU$4,$O140/1000),SUM($O140,AU$4/1000)),3),CMB[[Cmb_ID]:[Cmb_ID]],0))),CHOOSE(AC[[M]:[M]],2,1,1,SUM(AC[[AB]:[DB]])))),""))</f>
        <v/>
      </c>
      <c r="AV140" t="str">
        <f>IF(OR(AV$5="",$S140=""),"",IFERROR(SUM(PRODUCT(INDEX(CMB[[BA_0O]:[BA_2O]],MATCH(ROUND(MIN(SUM(AV$4,$O140/1000),SUM($O140,AV$4/1000)),3),CMB[[Cmb_ID]:[Cmb_ID]],0),SUM(N(AV$1),N($R140),1)),CHOOSE(AC[[M]:[M]],1,1,0,AC[[AB]:[AB]])),PRODUCT(INDEX(CMB[[BD_0O]:[BD_2O]],MATCH(ROUND(MIN(SUM(AV$4,$O140/1000),SUM($O140,AV$4/1000)),3),CMB[[Cmb_ID]:[Cmb_ID]],0),SUM(N(AV$1),N($R140),1)),CHOOSE(AC[[M]:[M]],1,0,1,AC[[DB]:[DB]])),PRODUCT(SUM(ROUND(AVERAGE(VALUE(AV$3),VALUE($P140)),0),CHOOSE(IF(OR(AV$1,$R140),4,INDEX(CMB[[Res_Rare]:[Res_Rare]],MATCH(ROUND(MIN(SUM(AV$4,$O140/1000),SUM($O140,AV$4/1000)),3),CMB[[Cmb_ID]:[Cmb_ID]],0))),-1,-1,0,0)),IF(OR(AV$1,$R140),4,INDEX(CMB[[Cmb_Rare]:[Cmb_Rare]],MATCH(ROUND(MIN(SUM(AV$4,$O140/1000),SUM($O140,AV$4/1000)),3),CMB[[Cmb_ID]:[Cmb_ID]],0))),CHOOSE(AC[[M]:[M]],2,1,1,SUM(AC[[AB]:[DB]])))),""))</f>
        <v/>
      </c>
      <c r="AW140" t="str">
        <f>IF(OR(AW$5="",$S140=""),"",IFERROR(SUM(PRODUCT(INDEX(CMB[[BA_0O]:[BA_2O]],MATCH(ROUND(MIN(SUM(AW$4,$O140/1000),SUM($O140,AW$4/1000)),3),CMB[[Cmb_ID]:[Cmb_ID]],0),SUM(N(AW$1),N($R140),1)),CHOOSE(AC[[M]:[M]],1,1,0,AC[[AB]:[AB]])),PRODUCT(INDEX(CMB[[BD_0O]:[BD_2O]],MATCH(ROUND(MIN(SUM(AW$4,$O140/1000),SUM($O140,AW$4/1000)),3),CMB[[Cmb_ID]:[Cmb_ID]],0),SUM(N(AW$1),N($R140),1)),CHOOSE(AC[[M]:[M]],1,0,1,AC[[DB]:[DB]])),PRODUCT(SUM(ROUND(AVERAGE(VALUE(AW$3),VALUE($P140)),0),CHOOSE(IF(OR(AW$1,$R140),4,INDEX(CMB[[Res_Rare]:[Res_Rare]],MATCH(ROUND(MIN(SUM(AW$4,$O140/1000),SUM($O140,AW$4/1000)),3),CMB[[Cmb_ID]:[Cmb_ID]],0))),-1,-1,0,0)),IF(OR(AW$1,$R140),4,INDEX(CMB[[Cmb_Rare]:[Cmb_Rare]],MATCH(ROUND(MIN(SUM(AW$4,$O140/1000),SUM($O140,AW$4/1000)),3),CMB[[Cmb_ID]:[Cmb_ID]],0))),CHOOSE(AC[[M]:[M]],2,1,1,SUM(AC[[AB]:[DB]])))),""))</f>
        <v/>
      </c>
      <c r="AX140" t="str">
        <f>IF(OR(AX$5="",$S140=""),"",IFERROR(SUM(PRODUCT(INDEX(CMB[[BA_0O]:[BA_2O]],MATCH(ROUND(MIN(SUM(AX$4,$O140/1000),SUM($O140,AX$4/1000)),3),CMB[[Cmb_ID]:[Cmb_ID]],0),SUM(N(AX$1),N($R140),1)),CHOOSE(AC[[M]:[M]],1,1,0,AC[[AB]:[AB]])),PRODUCT(INDEX(CMB[[BD_0O]:[BD_2O]],MATCH(ROUND(MIN(SUM(AX$4,$O140/1000),SUM($O140,AX$4/1000)),3),CMB[[Cmb_ID]:[Cmb_ID]],0),SUM(N(AX$1),N($R140),1)),CHOOSE(AC[[M]:[M]],1,0,1,AC[[DB]:[DB]])),PRODUCT(SUM(ROUND(AVERAGE(VALUE(AX$3),VALUE($P140)),0),CHOOSE(IF(OR(AX$1,$R140),4,INDEX(CMB[[Res_Rare]:[Res_Rare]],MATCH(ROUND(MIN(SUM(AX$4,$O140/1000),SUM($O140,AX$4/1000)),3),CMB[[Cmb_ID]:[Cmb_ID]],0))),-1,-1,0,0)),IF(OR(AX$1,$R140),4,INDEX(CMB[[Cmb_Rare]:[Cmb_Rare]],MATCH(ROUND(MIN(SUM(AX$4,$O140/1000),SUM($O140,AX$4/1000)),3),CMB[[Cmb_ID]:[Cmb_ID]],0))),CHOOSE(AC[[M]:[M]],2,1,1,SUM(AC[[AB]:[DB]])))),""))</f>
        <v/>
      </c>
      <c r="AY140" t="str">
        <f>IF(OR(AY$5="",$S140=""),"",IFERROR(SUM(PRODUCT(INDEX(CMB[[BA_0O]:[BA_2O]],MATCH(ROUND(MIN(SUM(AY$4,$O140/1000),SUM($O140,AY$4/1000)),3),CMB[[Cmb_ID]:[Cmb_ID]],0),SUM(N(AY$1),N($R140),1)),CHOOSE(AC[[M]:[M]],1,1,0,AC[[AB]:[AB]])),PRODUCT(INDEX(CMB[[BD_0O]:[BD_2O]],MATCH(ROUND(MIN(SUM(AY$4,$O140/1000),SUM($O140,AY$4/1000)),3),CMB[[Cmb_ID]:[Cmb_ID]],0),SUM(N(AY$1),N($R140),1)),CHOOSE(AC[[M]:[M]],1,0,1,AC[[DB]:[DB]])),PRODUCT(SUM(ROUND(AVERAGE(VALUE(AY$3),VALUE($P140)),0),CHOOSE(IF(OR(AY$1,$R140),4,INDEX(CMB[[Res_Rare]:[Res_Rare]],MATCH(ROUND(MIN(SUM(AY$4,$O140/1000),SUM($O140,AY$4/1000)),3),CMB[[Cmb_ID]:[Cmb_ID]],0))),-1,-1,0,0)),IF(OR(AY$1,$R140),4,INDEX(CMB[[Cmb_Rare]:[Cmb_Rare]],MATCH(ROUND(MIN(SUM(AY$4,$O140/1000),SUM($O140,AY$4/1000)),3),CMB[[Cmb_ID]:[Cmb_ID]],0))),CHOOSE(AC[[M]:[M]],2,1,1,SUM(AC[[AB]:[DB]])))),""))</f>
        <v/>
      </c>
      <c r="AZ140" t="str">
        <f>IF(OR(AZ$5="",$S140=""),"",IFERROR(SUM(PRODUCT(INDEX(CMB[[BA_0O]:[BA_2O]],MATCH(ROUND(MIN(SUM(AZ$4,$O140/1000),SUM($O140,AZ$4/1000)),3),CMB[[Cmb_ID]:[Cmb_ID]],0),SUM(N(AZ$1),N($R140),1)),CHOOSE(AC[[M]:[M]],1,1,0,AC[[AB]:[AB]])),PRODUCT(INDEX(CMB[[BD_0O]:[BD_2O]],MATCH(ROUND(MIN(SUM(AZ$4,$O140/1000),SUM($O140,AZ$4/1000)),3),CMB[[Cmb_ID]:[Cmb_ID]],0),SUM(N(AZ$1),N($R140),1)),CHOOSE(AC[[M]:[M]],1,0,1,AC[[DB]:[DB]])),PRODUCT(SUM(ROUND(AVERAGE(VALUE(AZ$3),VALUE($P140)),0),CHOOSE(IF(OR(AZ$1,$R140),4,INDEX(CMB[[Res_Rare]:[Res_Rare]],MATCH(ROUND(MIN(SUM(AZ$4,$O140/1000),SUM($O140,AZ$4/1000)),3),CMB[[Cmb_ID]:[Cmb_ID]],0))),-1,-1,0,0)),IF(OR(AZ$1,$R140),4,INDEX(CMB[[Cmb_Rare]:[Cmb_Rare]],MATCH(ROUND(MIN(SUM(AZ$4,$O140/1000),SUM($O140,AZ$4/1000)),3),CMB[[Cmb_ID]:[Cmb_ID]],0))),CHOOSE(AC[[M]:[M]],2,1,1,SUM(AC[[AB]:[DB]])))),""))</f>
        <v/>
      </c>
      <c r="BA140" t="str">
        <f>IF(OR(BA$5="",$S140=""),"",IFERROR(SUM(PRODUCT(INDEX(CMB[[BA_0O]:[BA_2O]],MATCH(ROUND(MIN(SUM(BA$4,$O140/1000),SUM($O140,BA$4/1000)),3),CMB[[Cmb_ID]:[Cmb_ID]],0),SUM(N(BA$1),N($R140),1)),CHOOSE(AC[[M]:[M]],1,1,0,AC[[AB]:[AB]])),PRODUCT(INDEX(CMB[[BD_0O]:[BD_2O]],MATCH(ROUND(MIN(SUM(BA$4,$O140/1000),SUM($O140,BA$4/1000)),3),CMB[[Cmb_ID]:[Cmb_ID]],0),SUM(N(BA$1),N($R140),1)),CHOOSE(AC[[M]:[M]],1,0,1,AC[[DB]:[DB]])),PRODUCT(SUM(ROUND(AVERAGE(VALUE(BA$3),VALUE($P140)),0),CHOOSE(IF(OR(BA$1,$R140),4,INDEX(CMB[[Res_Rare]:[Res_Rare]],MATCH(ROUND(MIN(SUM(BA$4,$O140/1000),SUM($O140,BA$4/1000)),3),CMB[[Cmb_ID]:[Cmb_ID]],0))),-1,-1,0,0)),IF(OR(BA$1,$R140),4,INDEX(CMB[[Cmb_Rare]:[Cmb_Rare]],MATCH(ROUND(MIN(SUM(BA$4,$O140/1000),SUM($O140,BA$4/1000)),3),CMB[[Cmb_ID]:[Cmb_ID]],0))),CHOOSE(AC[[M]:[M]],2,1,1,SUM(AC[[AB]:[DB]])))),""))</f>
        <v/>
      </c>
      <c r="BB140" t="str">
        <f>IF(OR(BB$5="",$S140=""),"",IFERROR(SUM(PRODUCT(INDEX(CMB[[BA_0O]:[BA_2O]],MATCH(ROUND(MIN(SUM(BB$4,$O140/1000),SUM($O140,BB$4/1000)),3),CMB[[Cmb_ID]:[Cmb_ID]],0),SUM(N(BB$1),N($R140),1)),CHOOSE(AC[[M]:[M]],1,1,0,AC[[AB]:[AB]])),PRODUCT(INDEX(CMB[[BD_0O]:[BD_2O]],MATCH(ROUND(MIN(SUM(BB$4,$O140/1000),SUM($O140,BB$4/1000)),3),CMB[[Cmb_ID]:[Cmb_ID]],0),SUM(N(BB$1),N($R140),1)),CHOOSE(AC[[M]:[M]],1,0,1,AC[[DB]:[DB]])),PRODUCT(SUM(ROUND(AVERAGE(VALUE(BB$3),VALUE($P140)),0),CHOOSE(IF(OR(BB$1,$R140),4,INDEX(CMB[[Res_Rare]:[Res_Rare]],MATCH(ROUND(MIN(SUM(BB$4,$O140/1000),SUM($O140,BB$4/1000)),3),CMB[[Cmb_ID]:[Cmb_ID]],0))),-1,-1,0,0)),IF(OR(BB$1,$R140),4,INDEX(CMB[[Cmb_Rare]:[Cmb_Rare]],MATCH(ROUND(MIN(SUM(BB$4,$O140/1000),SUM($O140,BB$4/1000)),3),CMB[[Cmb_ID]:[Cmb_ID]],0))),CHOOSE(AC[[M]:[M]],2,1,1,SUM(AC[[AB]:[DB]])))),""))</f>
        <v/>
      </c>
      <c r="BC140" t="str">
        <f>IF(OR(BC$5="",$S140=""),"",IFERROR(SUM(PRODUCT(INDEX(CMB[[BA_0O]:[BA_2O]],MATCH(ROUND(MIN(SUM(BC$4,$O140/1000),SUM($O140,BC$4/1000)),3),CMB[[Cmb_ID]:[Cmb_ID]],0),SUM(N(BC$1),N($R140),1)),CHOOSE(AC[[M]:[M]],1,1,0,AC[[AB]:[AB]])),PRODUCT(INDEX(CMB[[BD_0O]:[BD_2O]],MATCH(ROUND(MIN(SUM(BC$4,$O140/1000),SUM($O140,BC$4/1000)),3),CMB[[Cmb_ID]:[Cmb_ID]],0),SUM(N(BC$1),N($R140),1)),CHOOSE(AC[[M]:[M]],1,0,1,AC[[DB]:[DB]])),PRODUCT(SUM(ROUND(AVERAGE(VALUE(BC$3),VALUE($P140)),0),CHOOSE(IF(OR(BC$1,$R140),4,INDEX(CMB[[Res_Rare]:[Res_Rare]],MATCH(ROUND(MIN(SUM(BC$4,$O140/1000),SUM($O140,BC$4/1000)),3),CMB[[Cmb_ID]:[Cmb_ID]],0))),-1,-1,0,0)),IF(OR(BC$1,$R140),4,INDEX(CMB[[Cmb_Rare]:[Cmb_Rare]],MATCH(ROUND(MIN(SUM(BC$4,$O140/1000),SUM($O140,BC$4/1000)),3),CMB[[Cmb_ID]:[Cmb_ID]],0))),CHOOSE(AC[[M]:[M]],2,1,1,SUM(AC[[AB]:[DB]])))),""))</f>
        <v/>
      </c>
      <c r="BD140" t="str">
        <f>IF(OR(BD$5="",$S140=""),"",IFERROR(SUM(PRODUCT(INDEX(CMB[[BA_0O]:[BA_2O]],MATCH(ROUND(MIN(SUM(BD$4,$O140/1000),SUM($O140,BD$4/1000)),3),CMB[[Cmb_ID]:[Cmb_ID]],0),SUM(N(BD$1),N($R140),1)),CHOOSE(AC[[M]:[M]],1,1,0,AC[[AB]:[AB]])),PRODUCT(INDEX(CMB[[BD_0O]:[BD_2O]],MATCH(ROUND(MIN(SUM(BD$4,$O140/1000),SUM($O140,BD$4/1000)),3),CMB[[Cmb_ID]:[Cmb_ID]],0),SUM(N(BD$1),N($R140),1)),CHOOSE(AC[[M]:[M]],1,0,1,AC[[DB]:[DB]])),PRODUCT(SUM(ROUND(AVERAGE(VALUE(BD$3),VALUE($P140)),0),CHOOSE(IF(OR(BD$1,$R140),4,INDEX(CMB[[Res_Rare]:[Res_Rare]],MATCH(ROUND(MIN(SUM(BD$4,$O140/1000),SUM($O140,BD$4/1000)),3),CMB[[Cmb_ID]:[Cmb_ID]],0))),-1,-1,0,0)),IF(OR(BD$1,$R140),4,INDEX(CMB[[Cmb_Rare]:[Cmb_Rare]],MATCH(ROUND(MIN(SUM(BD$4,$O140/1000),SUM($O140,BD$4/1000)),3),CMB[[Cmb_ID]:[Cmb_ID]],0))),CHOOSE(AC[[M]:[M]],2,1,1,SUM(AC[[AB]:[DB]])))),""))</f>
        <v/>
      </c>
      <c r="BE140" t="str">
        <f>IF(OR(BE$5="",$S140=""),"",IFERROR(SUM(PRODUCT(INDEX(CMB[[BA_0O]:[BA_2O]],MATCH(ROUND(MIN(SUM(BE$4,$O140/1000),SUM($O140,BE$4/1000)),3),CMB[[Cmb_ID]:[Cmb_ID]],0),SUM(N(BE$1),N($R140),1)),CHOOSE(AC[[M]:[M]],1,1,0,AC[[AB]:[AB]])),PRODUCT(INDEX(CMB[[BD_0O]:[BD_2O]],MATCH(ROUND(MIN(SUM(BE$4,$O140/1000),SUM($O140,BE$4/1000)),3),CMB[[Cmb_ID]:[Cmb_ID]],0),SUM(N(BE$1),N($R140),1)),CHOOSE(AC[[M]:[M]],1,0,1,AC[[DB]:[DB]])),PRODUCT(SUM(ROUND(AVERAGE(VALUE(BE$3),VALUE($P140)),0),CHOOSE(IF(OR(BE$1,$R140),4,INDEX(CMB[[Res_Rare]:[Res_Rare]],MATCH(ROUND(MIN(SUM(BE$4,$O140/1000),SUM($O140,BE$4/1000)),3),CMB[[Cmb_ID]:[Cmb_ID]],0))),-1,-1,0,0)),IF(OR(BE$1,$R140),4,INDEX(CMB[[Cmb_Rare]:[Cmb_Rare]],MATCH(ROUND(MIN(SUM(BE$4,$O140/1000),SUM($O140,BE$4/1000)),3),CMB[[Cmb_ID]:[Cmb_ID]],0))),CHOOSE(AC[[M]:[M]],2,1,1,SUM(AC[[AB]:[DB]])))),""))</f>
        <v/>
      </c>
      <c r="BF140" t="str">
        <f>IF(OR(BF$5="",$S140=""),"",IFERROR(SUM(PRODUCT(INDEX(CMB[[BA_0O]:[BA_2O]],MATCH(ROUND(MIN(SUM(BF$4,$O140/1000),SUM($O140,BF$4/1000)),3),CMB[[Cmb_ID]:[Cmb_ID]],0),SUM(N(BF$1),N($R140),1)),CHOOSE(AC[[M]:[M]],1,1,0,AC[[AB]:[AB]])),PRODUCT(INDEX(CMB[[BD_0O]:[BD_2O]],MATCH(ROUND(MIN(SUM(BF$4,$O140/1000),SUM($O140,BF$4/1000)),3),CMB[[Cmb_ID]:[Cmb_ID]],0),SUM(N(BF$1),N($R140),1)),CHOOSE(AC[[M]:[M]],1,0,1,AC[[DB]:[DB]])),PRODUCT(SUM(ROUND(AVERAGE(VALUE(BF$3),VALUE($P140)),0),CHOOSE(IF(OR(BF$1,$R140),4,INDEX(CMB[[Res_Rare]:[Res_Rare]],MATCH(ROUND(MIN(SUM(BF$4,$O140/1000),SUM($O140,BF$4/1000)),3),CMB[[Cmb_ID]:[Cmb_ID]],0))),-1,-1,0,0)),IF(OR(BF$1,$R140),4,INDEX(CMB[[Cmb_Rare]:[Cmb_Rare]],MATCH(ROUND(MIN(SUM(BF$4,$O140/1000),SUM($O140,BF$4/1000)),3),CMB[[Cmb_ID]:[Cmb_ID]],0))),CHOOSE(AC[[M]:[M]],2,1,1,SUM(AC[[AB]:[DB]])))),""))</f>
        <v/>
      </c>
      <c r="BG140" t="str">
        <f>IF(OR(BG$5="",$S140=""),"",IFERROR(SUM(PRODUCT(INDEX(CMB[[BA_0O]:[BA_2O]],MATCH(ROUND(MIN(SUM(BG$4,$O140/1000),SUM($O140,BG$4/1000)),3),CMB[[Cmb_ID]:[Cmb_ID]],0),SUM(N(BG$1),N($R140),1)),CHOOSE(AC[[M]:[M]],1,1,0,AC[[AB]:[AB]])),PRODUCT(INDEX(CMB[[BD_0O]:[BD_2O]],MATCH(ROUND(MIN(SUM(BG$4,$O140/1000),SUM($O140,BG$4/1000)),3),CMB[[Cmb_ID]:[Cmb_ID]],0),SUM(N(BG$1),N($R140),1)),CHOOSE(AC[[M]:[M]],1,0,1,AC[[DB]:[DB]])),PRODUCT(SUM(ROUND(AVERAGE(VALUE(BG$3),VALUE($P140)),0),CHOOSE(IF(OR(BG$1,$R140),4,INDEX(CMB[[Res_Rare]:[Res_Rare]],MATCH(ROUND(MIN(SUM(BG$4,$O140/1000),SUM($O140,BG$4/1000)),3),CMB[[Cmb_ID]:[Cmb_ID]],0))),-1,-1,0,0)),IF(OR(BG$1,$R140),4,INDEX(CMB[[Cmb_Rare]:[Cmb_Rare]],MATCH(ROUND(MIN(SUM(BG$4,$O140/1000),SUM($O140,BG$4/1000)),3),CMB[[Cmb_ID]:[Cmb_ID]],0))),CHOOSE(AC[[M]:[M]],2,1,1,SUM(AC[[AB]:[DB]])))),""))</f>
        <v/>
      </c>
      <c r="BH140" t="str">
        <f>IF(OR(BH$5="",$S140=""),"",IFERROR(SUM(PRODUCT(INDEX(CMB[[BA_0O]:[BA_2O]],MATCH(ROUND(MIN(SUM(BH$4,$O140/1000),SUM($O140,BH$4/1000)),3),CMB[[Cmb_ID]:[Cmb_ID]],0),SUM(N(BH$1),N($R140),1)),CHOOSE(AC[[M]:[M]],1,1,0,AC[[AB]:[AB]])),PRODUCT(INDEX(CMB[[BD_0O]:[BD_2O]],MATCH(ROUND(MIN(SUM(BH$4,$O140/1000),SUM($O140,BH$4/1000)),3),CMB[[Cmb_ID]:[Cmb_ID]],0),SUM(N(BH$1),N($R140),1)),CHOOSE(AC[[M]:[M]],1,0,1,AC[[DB]:[DB]])),PRODUCT(SUM(ROUND(AVERAGE(VALUE(BH$3),VALUE($P140)),0),CHOOSE(IF(OR(BH$1,$R140),4,INDEX(CMB[[Res_Rare]:[Res_Rare]],MATCH(ROUND(MIN(SUM(BH$4,$O140/1000),SUM($O140,BH$4/1000)),3),CMB[[Cmb_ID]:[Cmb_ID]],0))),-1,-1,0,0)),IF(OR(BH$1,$R140),4,INDEX(CMB[[Cmb_Rare]:[Cmb_Rare]],MATCH(ROUND(MIN(SUM(BH$4,$O140/1000),SUM($O140,BH$4/1000)),3),CMB[[Cmb_ID]:[Cmb_ID]],0))),CHOOSE(AC[[M]:[M]],2,1,1,SUM(AC[[AB]:[DB]])))),""))</f>
        <v/>
      </c>
      <c r="BI140" t="str">
        <f>IF(OR(BI$5="",$S140=""),"",IFERROR(SUM(PRODUCT(INDEX(CMB[[BA_0O]:[BA_2O]],MATCH(ROUND(MIN(SUM(BI$4,$O140/1000),SUM($O140,BI$4/1000)),3),CMB[[Cmb_ID]:[Cmb_ID]],0),SUM(N(BI$1),N($R140),1)),CHOOSE(AC[[M]:[M]],1,1,0,AC[[AB]:[AB]])),PRODUCT(INDEX(CMB[[BD_0O]:[BD_2O]],MATCH(ROUND(MIN(SUM(BI$4,$O140/1000),SUM($O140,BI$4/1000)),3),CMB[[Cmb_ID]:[Cmb_ID]],0),SUM(N(BI$1),N($R140),1)),CHOOSE(AC[[M]:[M]],1,0,1,AC[[DB]:[DB]])),PRODUCT(SUM(ROUND(AVERAGE(VALUE(BI$3),VALUE($P140)),0),CHOOSE(IF(OR(BI$1,$R140),4,INDEX(CMB[[Res_Rare]:[Res_Rare]],MATCH(ROUND(MIN(SUM(BI$4,$O140/1000),SUM($O140,BI$4/1000)),3),CMB[[Cmb_ID]:[Cmb_ID]],0))),-1,-1,0,0)),IF(OR(BI$1,$R140),4,INDEX(CMB[[Cmb_Rare]:[Cmb_Rare]],MATCH(ROUND(MIN(SUM(BI$4,$O140/1000),SUM($O140,BI$4/1000)),3),CMB[[Cmb_ID]:[Cmb_ID]],0))),CHOOSE(AC[[M]:[M]],2,1,1,SUM(AC[[AB]:[DB]])))),""))</f>
        <v/>
      </c>
      <c r="BJ140" t="str">
        <f>IF(OR(BJ$5="",$S140=""),"",IFERROR(SUM(PRODUCT(INDEX(CMB[[BA_0O]:[BA_2O]],MATCH(ROUND(MIN(SUM(BJ$4,$O140/1000),SUM($O140,BJ$4/1000)),3),CMB[[Cmb_ID]:[Cmb_ID]],0),SUM(N(BJ$1),N($R140),1)),CHOOSE(AC[[M]:[M]],1,1,0,AC[[AB]:[AB]])),PRODUCT(INDEX(CMB[[BD_0O]:[BD_2O]],MATCH(ROUND(MIN(SUM(BJ$4,$O140/1000),SUM($O140,BJ$4/1000)),3),CMB[[Cmb_ID]:[Cmb_ID]],0),SUM(N(BJ$1),N($R140),1)),CHOOSE(AC[[M]:[M]],1,0,1,AC[[DB]:[DB]])),PRODUCT(SUM(ROUND(AVERAGE(VALUE(BJ$3),VALUE($P140)),0),CHOOSE(IF(OR(BJ$1,$R140),4,INDEX(CMB[[Res_Rare]:[Res_Rare]],MATCH(ROUND(MIN(SUM(BJ$4,$O140/1000),SUM($O140,BJ$4/1000)),3),CMB[[Cmb_ID]:[Cmb_ID]],0))),-1,-1,0,0)),IF(OR(BJ$1,$R140),4,INDEX(CMB[[Cmb_Rare]:[Cmb_Rare]],MATCH(ROUND(MIN(SUM(BJ$4,$O140/1000),SUM($O140,BJ$4/1000)),3),CMB[[Cmb_ID]:[Cmb_ID]],0))),CHOOSE(AC[[M]:[M]],2,1,1,SUM(AC[[AB]:[DB]])))),""))</f>
        <v/>
      </c>
      <c r="BK140" t="str">
        <f>IF(OR(BK$5="",$S140=""),"",IFERROR(SUM(PRODUCT(INDEX(CMB[[BA_0O]:[BA_2O]],MATCH(ROUND(MIN(SUM(BK$4,$O140/1000),SUM($O140,BK$4/1000)),3),CMB[[Cmb_ID]:[Cmb_ID]],0),SUM(N(BK$1),N($R140),1)),CHOOSE(AC[[M]:[M]],1,1,0,AC[[AB]:[AB]])),PRODUCT(INDEX(CMB[[BD_0O]:[BD_2O]],MATCH(ROUND(MIN(SUM(BK$4,$O140/1000),SUM($O140,BK$4/1000)),3),CMB[[Cmb_ID]:[Cmb_ID]],0),SUM(N(BK$1),N($R140),1)),CHOOSE(AC[[M]:[M]],1,0,1,AC[[DB]:[DB]])),PRODUCT(SUM(ROUND(AVERAGE(VALUE(BK$3),VALUE($P140)),0),CHOOSE(IF(OR(BK$1,$R140),4,INDEX(CMB[[Res_Rare]:[Res_Rare]],MATCH(ROUND(MIN(SUM(BK$4,$O140/1000),SUM($O140,BK$4/1000)),3),CMB[[Cmb_ID]:[Cmb_ID]],0))),-1,-1,0,0)),IF(OR(BK$1,$R140),4,INDEX(CMB[[Cmb_Rare]:[Cmb_Rare]],MATCH(ROUND(MIN(SUM(BK$4,$O140/1000),SUM($O140,BK$4/1000)),3),CMB[[Cmb_ID]:[Cmb_ID]],0))),CHOOSE(AC[[M]:[M]],2,1,1,SUM(AC[[AB]:[DB]])))),""))</f>
        <v/>
      </c>
      <c r="BL140" t="str">
        <f>IF(OR(BL$5="",$S140=""),"",IFERROR(SUM(PRODUCT(INDEX(CMB[[BA_0O]:[BA_2O]],MATCH(ROUND(MIN(SUM(BL$4,$O140/1000),SUM($O140,BL$4/1000)),3),CMB[[Cmb_ID]:[Cmb_ID]],0),SUM(N(BL$1),N($R140),1)),CHOOSE(AC[[M]:[M]],1,1,0,AC[[AB]:[AB]])),PRODUCT(INDEX(CMB[[BD_0O]:[BD_2O]],MATCH(ROUND(MIN(SUM(BL$4,$O140/1000),SUM($O140,BL$4/1000)),3),CMB[[Cmb_ID]:[Cmb_ID]],0),SUM(N(BL$1),N($R140),1)),CHOOSE(AC[[M]:[M]],1,0,1,AC[[DB]:[DB]])),PRODUCT(SUM(ROUND(AVERAGE(VALUE(BL$3),VALUE($P140)),0),CHOOSE(IF(OR(BL$1,$R140),4,INDEX(CMB[[Res_Rare]:[Res_Rare]],MATCH(ROUND(MIN(SUM(BL$4,$O140/1000),SUM($O140,BL$4/1000)),3),CMB[[Cmb_ID]:[Cmb_ID]],0))),-1,-1,0,0)),IF(OR(BL$1,$R140),4,INDEX(CMB[[Cmb_Rare]:[Cmb_Rare]],MATCH(ROUND(MIN(SUM(BL$4,$O140/1000),SUM($O140,BL$4/1000)),3),CMB[[Cmb_ID]:[Cmb_ID]],0))),CHOOSE(AC[[M]:[M]],2,1,1,SUM(AC[[AB]:[DB]])))),""))</f>
        <v/>
      </c>
      <c r="BM140" t="str">
        <f>IF(OR(BM$5="",$S140=""),"",IFERROR(SUM(PRODUCT(INDEX(CMB[[BA_0O]:[BA_2O]],MATCH(ROUND(MIN(SUM(BM$4,$O140/1000),SUM($O140,BM$4/1000)),3),CMB[[Cmb_ID]:[Cmb_ID]],0),SUM(N(BM$1),N($R140),1)),CHOOSE(AC[[M]:[M]],1,1,0,AC[[AB]:[AB]])),PRODUCT(INDEX(CMB[[BD_0O]:[BD_2O]],MATCH(ROUND(MIN(SUM(BM$4,$O140/1000),SUM($O140,BM$4/1000)),3),CMB[[Cmb_ID]:[Cmb_ID]],0),SUM(N(BM$1),N($R140),1)),CHOOSE(AC[[M]:[M]],1,0,1,AC[[DB]:[DB]])),PRODUCT(SUM(ROUND(AVERAGE(VALUE(BM$3),VALUE($P140)),0),CHOOSE(IF(OR(BM$1,$R140),4,INDEX(CMB[[Res_Rare]:[Res_Rare]],MATCH(ROUND(MIN(SUM(BM$4,$O140/1000),SUM($O140,BM$4/1000)),3),CMB[[Cmb_ID]:[Cmb_ID]],0))),-1,-1,0,0)),IF(OR(BM$1,$R140),4,INDEX(CMB[[Cmb_Rare]:[Cmb_Rare]],MATCH(ROUND(MIN(SUM(BM$4,$O140/1000),SUM($O140,BM$4/1000)),3),CMB[[Cmb_ID]:[Cmb_ID]],0))),CHOOSE(AC[[M]:[M]],2,1,1,SUM(AC[[AB]:[DB]])))),""))</f>
        <v/>
      </c>
      <c r="BN140" t="str">
        <f>IF(OR(BN$5="",$S140=""),"",IFERROR(SUM(PRODUCT(INDEX(CMB[[BA_0O]:[BA_2O]],MATCH(ROUND(MIN(SUM(BN$4,$O140/1000),SUM($O140,BN$4/1000)),3),CMB[[Cmb_ID]:[Cmb_ID]],0),SUM(N(BN$1),N($R140),1)),CHOOSE(AC[[M]:[M]],1,1,0,AC[[AB]:[AB]])),PRODUCT(INDEX(CMB[[BD_0O]:[BD_2O]],MATCH(ROUND(MIN(SUM(BN$4,$O140/1000),SUM($O140,BN$4/1000)),3),CMB[[Cmb_ID]:[Cmb_ID]],0),SUM(N(BN$1),N($R140),1)),CHOOSE(AC[[M]:[M]],1,0,1,AC[[DB]:[DB]])),PRODUCT(SUM(ROUND(AVERAGE(VALUE(BN$3),VALUE($P140)),0),CHOOSE(IF(OR(BN$1,$R140),4,INDEX(CMB[[Res_Rare]:[Res_Rare]],MATCH(ROUND(MIN(SUM(BN$4,$O140/1000),SUM($O140,BN$4/1000)),3),CMB[[Cmb_ID]:[Cmb_ID]],0))),-1,-1,0,0)),IF(OR(BN$1,$R140),4,INDEX(CMB[[Cmb_Rare]:[Cmb_Rare]],MATCH(ROUND(MIN(SUM(BN$4,$O140/1000),SUM($O140,BN$4/1000)),3),CMB[[Cmb_ID]:[Cmb_ID]],0))),CHOOSE(AC[[M]:[M]],2,1,1,SUM(AC[[AB]:[DB]])))),""))</f>
        <v/>
      </c>
      <c r="BO140" t="str">
        <f>IF(OR(BO$5="",$S140=""),"",IFERROR(SUM(PRODUCT(INDEX(CMB[[BA_0O]:[BA_2O]],MATCH(ROUND(MIN(SUM(BO$4,$O140/1000),SUM($O140,BO$4/1000)),3),CMB[[Cmb_ID]:[Cmb_ID]],0),SUM(N(BO$1),N($R140),1)),CHOOSE(AC[[M]:[M]],1,1,0,AC[[AB]:[AB]])),PRODUCT(INDEX(CMB[[BD_0O]:[BD_2O]],MATCH(ROUND(MIN(SUM(BO$4,$O140/1000),SUM($O140,BO$4/1000)),3),CMB[[Cmb_ID]:[Cmb_ID]],0),SUM(N(BO$1),N($R140),1)),CHOOSE(AC[[M]:[M]],1,0,1,AC[[DB]:[DB]])),PRODUCT(SUM(ROUND(AVERAGE(VALUE(BO$3),VALUE($P140)),0),CHOOSE(IF(OR(BO$1,$R140),4,INDEX(CMB[[Res_Rare]:[Res_Rare]],MATCH(ROUND(MIN(SUM(BO$4,$O140/1000),SUM($O140,BO$4/1000)),3),CMB[[Cmb_ID]:[Cmb_ID]],0))),-1,-1,0,0)),IF(OR(BO$1,$R140),4,INDEX(CMB[[Cmb_Rare]:[Cmb_Rare]],MATCH(ROUND(MIN(SUM(BO$4,$O140/1000),SUM($O140,BO$4/1000)),3),CMB[[Cmb_ID]:[Cmb_ID]],0))),CHOOSE(AC[[M]:[M]],2,1,1,SUM(AC[[AB]:[DB]])))),""))</f>
        <v/>
      </c>
      <c r="BP140" t="str">
        <f>IF(OR(BP$5="",$S140=""),"",IFERROR(SUM(PRODUCT(INDEX(CMB[[BA_0O]:[BA_2O]],MATCH(ROUND(MIN(SUM(BP$4,$O140/1000),SUM($O140,BP$4/1000)),3),CMB[[Cmb_ID]:[Cmb_ID]],0),SUM(N(BP$1),N($R140),1)),CHOOSE(AC[[M]:[M]],1,1,0,AC[[AB]:[AB]])),PRODUCT(INDEX(CMB[[BD_0O]:[BD_2O]],MATCH(ROUND(MIN(SUM(BP$4,$O140/1000),SUM($O140,BP$4/1000)),3),CMB[[Cmb_ID]:[Cmb_ID]],0),SUM(N(BP$1),N($R140),1)),CHOOSE(AC[[M]:[M]],1,0,1,AC[[DB]:[DB]])),PRODUCT(SUM(ROUND(AVERAGE(VALUE(BP$3),VALUE($P140)),0),CHOOSE(IF(OR(BP$1,$R140),4,INDEX(CMB[[Res_Rare]:[Res_Rare]],MATCH(ROUND(MIN(SUM(BP$4,$O140/1000),SUM($O140,BP$4/1000)),3),CMB[[Cmb_ID]:[Cmb_ID]],0))),-1,-1,0,0)),IF(OR(BP$1,$R140),4,INDEX(CMB[[Cmb_Rare]:[Cmb_Rare]],MATCH(ROUND(MIN(SUM(BP$4,$O140/1000),SUM($O140,BP$4/1000)),3),CMB[[Cmb_ID]:[Cmb_ID]],0))),CHOOSE(AC[[M]:[M]],2,1,1,SUM(AC[[AB]:[DB]])))),""))</f>
        <v/>
      </c>
      <c r="BQ140" t="str">
        <f>IF(OR(BQ$5="",$S140=""),"",IFERROR(SUM(PRODUCT(INDEX(CMB[[BA_0O]:[BA_2O]],MATCH(ROUND(MIN(SUM(BQ$4,$O140/1000),SUM($O140,BQ$4/1000)),3),CMB[[Cmb_ID]:[Cmb_ID]],0),SUM(N(BQ$1),N($R140),1)),CHOOSE(AC[[M]:[M]],1,1,0,AC[[AB]:[AB]])),PRODUCT(INDEX(CMB[[BD_0O]:[BD_2O]],MATCH(ROUND(MIN(SUM(BQ$4,$O140/1000),SUM($O140,BQ$4/1000)),3),CMB[[Cmb_ID]:[Cmb_ID]],0),SUM(N(BQ$1),N($R140),1)),CHOOSE(AC[[M]:[M]],1,0,1,AC[[DB]:[DB]])),PRODUCT(SUM(ROUND(AVERAGE(VALUE(BQ$3),VALUE($P140)),0),CHOOSE(IF(OR(BQ$1,$R140),4,INDEX(CMB[[Res_Rare]:[Res_Rare]],MATCH(ROUND(MIN(SUM(BQ$4,$O140/1000),SUM($O140,BQ$4/1000)),3),CMB[[Cmb_ID]:[Cmb_ID]],0))),-1,-1,0,0)),IF(OR(BQ$1,$R140),4,INDEX(CMB[[Cmb_Rare]:[Cmb_Rare]],MATCH(ROUND(MIN(SUM(BQ$4,$O140/1000),SUM($O140,BQ$4/1000)),3),CMB[[Cmb_ID]:[Cmb_ID]],0))),CHOOSE(AC[[M]:[M]],2,1,1,SUM(AC[[AB]:[DB]])))),""))</f>
        <v/>
      </c>
      <c r="BR140" t="str">
        <f>IF(OR(BR$5="",$S140=""),"",IFERROR(SUM(PRODUCT(INDEX(CMB[[BA_0O]:[BA_2O]],MATCH(ROUND(MIN(SUM(BR$4,$O140/1000),SUM($O140,BR$4/1000)),3),CMB[[Cmb_ID]:[Cmb_ID]],0),SUM(N(BR$1),N($R140),1)),CHOOSE(AC[[M]:[M]],1,1,0,AC[[AB]:[AB]])),PRODUCT(INDEX(CMB[[BD_0O]:[BD_2O]],MATCH(ROUND(MIN(SUM(BR$4,$O140/1000),SUM($O140,BR$4/1000)),3),CMB[[Cmb_ID]:[Cmb_ID]],0),SUM(N(BR$1),N($R140),1)),CHOOSE(AC[[M]:[M]],1,0,1,AC[[DB]:[DB]])),PRODUCT(SUM(ROUND(AVERAGE(VALUE(BR$3),VALUE($P140)),0),CHOOSE(IF(OR(BR$1,$R140),4,INDEX(CMB[[Res_Rare]:[Res_Rare]],MATCH(ROUND(MIN(SUM(BR$4,$O140/1000),SUM($O140,BR$4/1000)),3),CMB[[Cmb_ID]:[Cmb_ID]],0))),-1,-1,0,0)),IF(OR(BR$1,$R140),4,INDEX(CMB[[Cmb_Rare]:[Cmb_Rare]],MATCH(ROUND(MIN(SUM(BR$4,$O140/1000),SUM($O140,BR$4/1000)),3),CMB[[Cmb_ID]:[Cmb_ID]],0))),CHOOSE(AC[[M]:[M]],2,1,1,SUM(AC[[AB]:[DB]])))),""))</f>
        <v/>
      </c>
      <c r="BS140" t="str">
        <f>IF(OR(BS$5="",$S140=""),"",IFERROR(SUM(PRODUCT(INDEX(CMB[[BA_0O]:[BA_2O]],MATCH(ROUND(MIN(SUM(BS$4,$O140/1000),SUM($O140,BS$4/1000)),3),CMB[[Cmb_ID]:[Cmb_ID]],0),SUM(N(BS$1),N($R140),1)),CHOOSE(AC[[M]:[M]],1,1,0,AC[[AB]:[AB]])),PRODUCT(INDEX(CMB[[BD_0O]:[BD_2O]],MATCH(ROUND(MIN(SUM(BS$4,$O140/1000),SUM($O140,BS$4/1000)),3),CMB[[Cmb_ID]:[Cmb_ID]],0),SUM(N(BS$1),N($R140),1)),CHOOSE(AC[[M]:[M]],1,0,1,AC[[DB]:[DB]])),PRODUCT(SUM(ROUND(AVERAGE(VALUE(BS$3),VALUE($P140)),0),CHOOSE(IF(OR(BS$1,$R140),4,INDEX(CMB[[Res_Rare]:[Res_Rare]],MATCH(ROUND(MIN(SUM(BS$4,$O140/1000),SUM($O140,BS$4/1000)),3),CMB[[Cmb_ID]:[Cmb_ID]],0))),-1,-1,0,0)),IF(OR(BS$1,$R140),4,INDEX(CMB[[Cmb_Rare]:[Cmb_Rare]],MATCH(ROUND(MIN(SUM(BS$4,$O140/1000),SUM($O140,BS$4/1000)),3),CMB[[Cmb_ID]:[Cmb_ID]],0))),CHOOSE(AC[[M]:[M]],2,1,1,SUM(AC[[AB]:[DB]])))),""))</f>
        <v/>
      </c>
      <c r="BT140" t="str">
        <f>IF(OR(BT$5="",$S140=""),"",IFERROR(SUM(PRODUCT(INDEX(CMB[[BA_0O]:[BA_2O]],MATCH(ROUND(MIN(SUM(BT$4,$O140/1000),SUM($O140,BT$4/1000)),3),CMB[[Cmb_ID]:[Cmb_ID]],0),SUM(N(BT$1),N($R140),1)),CHOOSE(AC[[M]:[M]],1,1,0,AC[[AB]:[AB]])),PRODUCT(INDEX(CMB[[BD_0O]:[BD_2O]],MATCH(ROUND(MIN(SUM(BT$4,$O140/1000),SUM($O140,BT$4/1000)),3),CMB[[Cmb_ID]:[Cmb_ID]],0),SUM(N(BT$1),N($R140),1)),CHOOSE(AC[[M]:[M]],1,0,1,AC[[DB]:[DB]])),PRODUCT(SUM(ROUND(AVERAGE(VALUE(BT$3),VALUE($P140)),0),CHOOSE(IF(OR(BT$1,$R140),4,INDEX(CMB[[Res_Rare]:[Res_Rare]],MATCH(ROUND(MIN(SUM(BT$4,$O140/1000),SUM($O140,BT$4/1000)),3),CMB[[Cmb_ID]:[Cmb_ID]],0))),-1,-1,0,0)),IF(OR(BT$1,$R140),4,INDEX(CMB[[Cmb_Rare]:[Cmb_Rare]],MATCH(ROUND(MIN(SUM(BT$4,$O140/1000),SUM($O140,BT$4/1000)),3),CMB[[Cmb_ID]:[Cmb_ID]],0))),CHOOSE(AC[[M]:[M]],2,1,1,SUM(AC[[AB]:[DB]])))),""))</f>
        <v/>
      </c>
      <c r="BU140" t="str">
        <f>IF(OR(BU$5="",$S140=""),"",IFERROR(SUM(PRODUCT(INDEX(CMB[[BA_0O]:[BA_2O]],MATCH(ROUND(MIN(SUM(BU$4,$O140/1000),SUM($O140,BU$4/1000)),3),CMB[[Cmb_ID]:[Cmb_ID]],0),SUM(N(BU$1),N($R140),1)),CHOOSE(AC[[M]:[M]],1,1,0,AC[[AB]:[AB]])),PRODUCT(INDEX(CMB[[BD_0O]:[BD_2O]],MATCH(ROUND(MIN(SUM(BU$4,$O140/1000),SUM($O140,BU$4/1000)),3),CMB[[Cmb_ID]:[Cmb_ID]],0),SUM(N(BU$1),N($R140),1)),CHOOSE(AC[[M]:[M]],1,0,1,AC[[DB]:[DB]])),PRODUCT(SUM(ROUND(AVERAGE(VALUE(BU$3),VALUE($P140)),0),CHOOSE(IF(OR(BU$1,$R140),4,INDEX(CMB[[Res_Rare]:[Res_Rare]],MATCH(ROUND(MIN(SUM(BU$4,$O140/1000),SUM($O140,BU$4/1000)),3),CMB[[Cmb_ID]:[Cmb_ID]],0))),-1,-1,0,0)),IF(OR(BU$1,$R140),4,INDEX(CMB[[Cmb_Rare]:[Cmb_Rare]],MATCH(ROUND(MIN(SUM(BU$4,$O140/1000),SUM($O140,BU$4/1000)),3),CMB[[Cmb_ID]:[Cmb_ID]],0))),CHOOSE(AC[[M]:[M]],2,1,1,SUM(AC[[AB]:[DB]])))),""))</f>
        <v/>
      </c>
      <c r="BV140" t="str">
        <f>IF(OR(BV$5="",$S140=""),"",IFERROR(SUM(PRODUCT(INDEX(CMB[[BA_0O]:[BA_2O]],MATCH(ROUND(MIN(SUM(BV$4,$O140/1000),SUM($O140,BV$4/1000)),3),CMB[[Cmb_ID]:[Cmb_ID]],0),SUM(N(BV$1),N($R140),1)),CHOOSE(AC[[M]:[M]],1,1,0,AC[[AB]:[AB]])),PRODUCT(INDEX(CMB[[BD_0O]:[BD_2O]],MATCH(ROUND(MIN(SUM(BV$4,$O140/1000),SUM($O140,BV$4/1000)),3),CMB[[Cmb_ID]:[Cmb_ID]],0),SUM(N(BV$1),N($R140),1)),CHOOSE(AC[[M]:[M]],1,0,1,AC[[DB]:[DB]])),PRODUCT(SUM(ROUND(AVERAGE(VALUE(BV$3),VALUE($P140)),0),CHOOSE(IF(OR(BV$1,$R140),4,INDEX(CMB[[Res_Rare]:[Res_Rare]],MATCH(ROUND(MIN(SUM(BV$4,$O140/1000),SUM($O140,BV$4/1000)),3),CMB[[Cmb_ID]:[Cmb_ID]],0))),-1,-1,0,0)),IF(OR(BV$1,$R140),4,INDEX(CMB[[Cmb_Rare]:[Cmb_Rare]],MATCH(ROUND(MIN(SUM(BV$4,$O140/1000),SUM($O140,BV$4/1000)),3),CMB[[Cmb_ID]:[Cmb_ID]],0))),CHOOSE(AC[[M]:[M]],2,1,1,SUM(AC[[AB]:[DB]])))),""))</f>
        <v/>
      </c>
      <c r="BW140" t="str">
        <f>IF(OR(BW$5="",$S140=""),"",IFERROR(SUM(PRODUCT(INDEX(CMB[[BA_0O]:[BA_2O]],MATCH(ROUND(MIN(SUM(BW$4,$O140/1000),SUM($O140,BW$4/1000)),3),CMB[[Cmb_ID]:[Cmb_ID]],0),SUM(N(BW$1),N($R140),1)),CHOOSE(AC[[M]:[M]],1,1,0,AC[[AB]:[AB]])),PRODUCT(INDEX(CMB[[BD_0O]:[BD_2O]],MATCH(ROUND(MIN(SUM(BW$4,$O140/1000),SUM($O140,BW$4/1000)),3),CMB[[Cmb_ID]:[Cmb_ID]],0),SUM(N(BW$1),N($R140),1)),CHOOSE(AC[[M]:[M]],1,0,1,AC[[DB]:[DB]])),PRODUCT(SUM(ROUND(AVERAGE(VALUE(BW$3),VALUE($P140)),0),CHOOSE(IF(OR(BW$1,$R140),4,INDEX(CMB[[Res_Rare]:[Res_Rare]],MATCH(ROUND(MIN(SUM(BW$4,$O140/1000),SUM($O140,BW$4/1000)),3),CMB[[Cmb_ID]:[Cmb_ID]],0))),-1,-1,0,0)),IF(OR(BW$1,$R140),4,INDEX(CMB[[Cmb_Rare]:[Cmb_Rare]],MATCH(ROUND(MIN(SUM(BW$4,$O140/1000),SUM($O140,BW$4/1000)),3),CMB[[Cmb_ID]:[Cmb_ID]],0))),CHOOSE(AC[[M]:[M]],2,1,1,SUM(AC[[AB]:[DB]])))),""))</f>
        <v/>
      </c>
      <c r="BX140" t="str">
        <f>IF(OR(BX$5="",$S140=""),"",IFERROR(SUM(PRODUCT(INDEX(CMB[[BA_0O]:[BA_2O]],MATCH(ROUND(MIN(SUM(BX$4,$O140/1000),SUM($O140,BX$4/1000)),3),CMB[[Cmb_ID]:[Cmb_ID]],0),SUM(N(BX$1),N($R140),1)),CHOOSE(AC[[M]:[M]],1,1,0,AC[[AB]:[AB]])),PRODUCT(INDEX(CMB[[BD_0O]:[BD_2O]],MATCH(ROUND(MIN(SUM(BX$4,$O140/1000),SUM($O140,BX$4/1000)),3),CMB[[Cmb_ID]:[Cmb_ID]],0),SUM(N(BX$1),N($R140),1)),CHOOSE(AC[[M]:[M]],1,0,1,AC[[DB]:[DB]])),PRODUCT(SUM(ROUND(AVERAGE(VALUE(BX$3),VALUE($P140)),0),CHOOSE(IF(OR(BX$1,$R140),4,INDEX(CMB[[Res_Rare]:[Res_Rare]],MATCH(ROUND(MIN(SUM(BX$4,$O140/1000),SUM($O140,BX$4/1000)),3),CMB[[Cmb_ID]:[Cmb_ID]],0))),-1,-1,0,0)),IF(OR(BX$1,$R140),4,INDEX(CMB[[Cmb_Rare]:[Cmb_Rare]],MATCH(ROUND(MIN(SUM(BX$4,$O140/1000),SUM($O140,BX$4/1000)),3),CMB[[Cmb_ID]:[Cmb_ID]],0))),CHOOSE(AC[[M]:[M]],2,1,1,SUM(AC[[AB]:[DB]])))),""))</f>
        <v/>
      </c>
      <c r="BY140" t="str">
        <f>IF(OR(BY$5="",$S140=""),"",IFERROR(SUM(PRODUCT(INDEX(CMB[[BA_0O]:[BA_2O]],MATCH(ROUND(MIN(SUM(BY$4,$O140/1000),SUM($O140,BY$4/1000)),3),CMB[[Cmb_ID]:[Cmb_ID]],0),SUM(N(BY$1),N($R140),1)),CHOOSE(AC[[M]:[M]],1,1,0,AC[[AB]:[AB]])),PRODUCT(INDEX(CMB[[BD_0O]:[BD_2O]],MATCH(ROUND(MIN(SUM(BY$4,$O140/1000),SUM($O140,BY$4/1000)),3),CMB[[Cmb_ID]:[Cmb_ID]],0),SUM(N(BY$1),N($R140),1)),CHOOSE(AC[[M]:[M]],1,0,1,AC[[DB]:[DB]])),PRODUCT(SUM(ROUND(AVERAGE(VALUE(BY$3),VALUE($P140)),0),CHOOSE(IF(OR(BY$1,$R140),4,INDEX(CMB[[Res_Rare]:[Res_Rare]],MATCH(ROUND(MIN(SUM(BY$4,$O140/1000),SUM($O140,BY$4/1000)),3),CMB[[Cmb_ID]:[Cmb_ID]],0))),-1,-1,0,0)),IF(OR(BY$1,$R140),4,INDEX(CMB[[Cmb_Rare]:[Cmb_Rare]],MATCH(ROUND(MIN(SUM(BY$4,$O140/1000),SUM($O140,BY$4/1000)),3),CMB[[Cmb_ID]:[Cmb_ID]],0))),CHOOSE(AC[[M]:[M]],2,1,1,SUM(AC[[AB]:[DB]])))),""))</f>
        <v/>
      </c>
      <c r="BZ140" t="str">
        <f>IF(OR(BZ$5="",$S140=""),"",IFERROR(SUM(PRODUCT(INDEX(CMB[[BA_0O]:[BA_2O]],MATCH(ROUND(MIN(SUM(BZ$4,$O140/1000),SUM($O140,BZ$4/1000)),3),CMB[[Cmb_ID]:[Cmb_ID]],0),SUM(N(BZ$1),N($R140),1)),CHOOSE(AC[[M]:[M]],1,1,0,AC[[AB]:[AB]])),PRODUCT(INDEX(CMB[[BD_0O]:[BD_2O]],MATCH(ROUND(MIN(SUM(BZ$4,$O140/1000),SUM($O140,BZ$4/1000)),3),CMB[[Cmb_ID]:[Cmb_ID]],0),SUM(N(BZ$1),N($R140),1)),CHOOSE(AC[[M]:[M]],1,0,1,AC[[DB]:[DB]])),PRODUCT(SUM(ROUND(AVERAGE(VALUE(BZ$3),VALUE($P140)),0),CHOOSE(IF(OR(BZ$1,$R140),4,INDEX(CMB[[Res_Rare]:[Res_Rare]],MATCH(ROUND(MIN(SUM(BZ$4,$O140/1000),SUM($O140,BZ$4/1000)),3),CMB[[Cmb_ID]:[Cmb_ID]],0))),-1,-1,0,0)),IF(OR(BZ$1,$R140),4,INDEX(CMB[[Cmb_Rare]:[Cmb_Rare]],MATCH(ROUND(MIN(SUM(BZ$4,$O140/1000),SUM($O140,BZ$4/1000)),3),CMB[[Cmb_ID]:[Cmb_ID]],0))),CHOOSE(AC[[M]:[M]],2,1,1,SUM(AC[[AB]:[DB]])))),""))</f>
        <v/>
      </c>
      <c r="CA140" t="str">
        <f>IF(OR(CA$5="",$S140=""),"",IFERROR(SUM(PRODUCT(INDEX(CMB[[BA_0O]:[BA_2O]],MATCH(ROUND(MIN(SUM(CA$4,$O140/1000),SUM($O140,CA$4/1000)),3),CMB[[Cmb_ID]:[Cmb_ID]],0),SUM(N(CA$1),N($R140),1)),CHOOSE(AC[[M]:[M]],1,1,0,AC[[AB]:[AB]])),PRODUCT(INDEX(CMB[[BD_0O]:[BD_2O]],MATCH(ROUND(MIN(SUM(CA$4,$O140/1000),SUM($O140,CA$4/1000)),3),CMB[[Cmb_ID]:[Cmb_ID]],0),SUM(N(CA$1),N($R140),1)),CHOOSE(AC[[M]:[M]],1,0,1,AC[[DB]:[DB]])),PRODUCT(SUM(ROUND(AVERAGE(VALUE(CA$3),VALUE($P140)),0),CHOOSE(IF(OR(CA$1,$R140),4,INDEX(CMB[[Res_Rare]:[Res_Rare]],MATCH(ROUND(MIN(SUM(CA$4,$O140/1000),SUM($O140,CA$4/1000)),3),CMB[[Cmb_ID]:[Cmb_ID]],0))),-1,-1,0,0)),IF(OR(CA$1,$R140),4,INDEX(CMB[[Cmb_Rare]:[Cmb_Rare]],MATCH(ROUND(MIN(SUM(CA$4,$O140/1000),SUM($O140,CA$4/1000)),3),CMB[[Cmb_ID]:[Cmb_ID]],0))),CHOOSE(AC[[M]:[M]],2,1,1,SUM(AC[[AB]:[DB]])))),""))</f>
        <v/>
      </c>
      <c r="CB140" t="str">
        <f>IF(OR(CB$5="",$S140=""),"",IFERROR(SUM(PRODUCT(INDEX(CMB[[BA_0O]:[BA_2O]],MATCH(ROUND(MIN(SUM(CB$4,$O140/1000),SUM($O140,CB$4/1000)),3),CMB[[Cmb_ID]:[Cmb_ID]],0),SUM(N(CB$1),N($R140),1)),CHOOSE(AC[[M]:[M]],1,1,0,AC[[AB]:[AB]])),PRODUCT(INDEX(CMB[[BD_0O]:[BD_2O]],MATCH(ROUND(MIN(SUM(CB$4,$O140/1000),SUM($O140,CB$4/1000)),3),CMB[[Cmb_ID]:[Cmb_ID]],0),SUM(N(CB$1),N($R140),1)),CHOOSE(AC[[M]:[M]],1,0,1,AC[[DB]:[DB]])),PRODUCT(SUM(ROUND(AVERAGE(VALUE(CB$3),VALUE($P140)),0),CHOOSE(IF(OR(CB$1,$R140),4,INDEX(CMB[[Res_Rare]:[Res_Rare]],MATCH(ROUND(MIN(SUM(CB$4,$O140/1000),SUM($O140,CB$4/1000)),3),CMB[[Cmb_ID]:[Cmb_ID]],0))),-1,-1,0,0)),IF(OR(CB$1,$R140),4,INDEX(CMB[[Cmb_Rare]:[Cmb_Rare]],MATCH(ROUND(MIN(SUM(CB$4,$O140/1000),SUM($O140,CB$4/1000)),3),CMB[[Cmb_ID]:[Cmb_ID]],0))),CHOOSE(AC[[M]:[M]],2,1,1,SUM(AC[[AB]:[DB]])))),""))</f>
        <v/>
      </c>
      <c r="CC140" t="str">
        <f>IF(OR(CC$5="",$S140=""),"",IFERROR(SUM(PRODUCT(INDEX(CMB[[BA_0O]:[BA_2O]],MATCH(ROUND(MIN(SUM(CC$4,$O140/1000),SUM($O140,CC$4/1000)),3),CMB[[Cmb_ID]:[Cmb_ID]],0),SUM(N(CC$1),N($R140),1)),CHOOSE(AC[[M]:[M]],1,1,0,AC[[AB]:[AB]])),PRODUCT(INDEX(CMB[[BD_0O]:[BD_2O]],MATCH(ROUND(MIN(SUM(CC$4,$O140/1000),SUM($O140,CC$4/1000)),3),CMB[[Cmb_ID]:[Cmb_ID]],0),SUM(N(CC$1),N($R140),1)),CHOOSE(AC[[M]:[M]],1,0,1,AC[[DB]:[DB]])),PRODUCT(SUM(ROUND(AVERAGE(VALUE(CC$3),VALUE($P140)),0),CHOOSE(IF(OR(CC$1,$R140),4,INDEX(CMB[[Res_Rare]:[Res_Rare]],MATCH(ROUND(MIN(SUM(CC$4,$O140/1000),SUM($O140,CC$4/1000)),3),CMB[[Cmb_ID]:[Cmb_ID]],0))),-1,-1,0,0)),IF(OR(CC$1,$R140),4,INDEX(CMB[[Cmb_Rare]:[Cmb_Rare]],MATCH(ROUND(MIN(SUM(CC$4,$O140/1000),SUM($O140,CC$4/1000)),3),CMB[[Cmb_ID]:[Cmb_ID]],0))),CHOOSE(AC[[M]:[M]],2,1,1,SUM(AC[[AB]:[DB]])))),""))</f>
        <v/>
      </c>
      <c r="CD140" t="str">
        <f>IF(OR(CD$5="",$S140=""),"",IFERROR(SUM(PRODUCT(INDEX(CMB[[BA_0O]:[BA_2O]],MATCH(ROUND(MIN(SUM(CD$4,$O140/1000),SUM($O140,CD$4/1000)),3),CMB[[Cmb_ID]:[Cmb_ID]],0),SUM(N(CD$1),N($R140),1)),CHOOSE(AC[[M]:[M]],1,1,0,AC[[AB]:[AB]])),PRODUCT(INDEX(CMB[[BD_0O]:[BD_2O]],MATCH(ROUND(MIN(SUM(CD$4,$O140/1000),SUM($O140,CD$4/1000)),3),CMB[[Cmb_ID]:[Cmb_ID]],0),SUM(N(CD$1),N($R140),1)),CHOOSE(AC[[M]:[M]],1,0,1,AC[[DB]:[DB]])),PRODUCT(SUM(ROUND(AVERAGE(VALUE(CD$3),VALUE($P140)),0),CHOOSE(IF(OR(CD$1,$R140),4,INDEX(CMB[[Res_Rare]:[Res_Rare]],MATCH(ROUND(MIN(SUM(CD$4,$O140/1000),SUM($O140,CD$4/1000)),3),CMB[[Cmb_ID]:[Cmb_ID]],0))),-1,-1,0,0)),IF(OR(CD$1,$R140),4,INDEX(CMB[[Cmb_Rare]:[Cmb_Rare]],MATCH(ROUND(MIN(SUM(CD$4,$O140/1000),SUM($O140,CD$4/1000)),3),CMB[[Cmb_ID]:[Cmb_ID]],0))),CHOOSE(AC[[M]:[M]],2,1,1,SUM(AC[[AB]:[DB]])))),""))</f>
        <v/>
      </c>
      <c r="CE140" t="str">
        <f>IF(OR(CE$5="",$S140=""),"",IFERROR(SUM(PRODUCT(INDEX(CMB[[BA_0O]:[BA_2O]],MATCH(ROUND(MIN(SUM(CE$4,$O140/1000),SUM($O140,CE$4/1000)),3),CMB[[Cmb_ID]:[Cmb_ID]],0),SUM(N(CE$1),N($R140),1)),CHOOSE(AC[[M]:[M]],1,1,0,AC[[AB]:[AB]])),PRODUCT(INDEX(CMB[[BD_0O]:[BD_2O]],MATCH(ROUND(MIN(SUM(CE$4,$O140/1000),SUM($O140,CE$4/1000)),3),CMB[[Cmb_ID]:[Cmb_ID]],0),SUM(N(CE$1),N($R140),1)),CHOOSE(AC[[M]:[M]],1,0,1,AC[[DB]:[DB]])),PRODUCT(SUM(ROUND(AVERAGE(VALUE(CE$3),VALUE($P140)),0),CHOOSE(IF(OR(CE$1,$R140),4,INDEX(CMB[[Res_Rare]:[Res_Rare]],MATCH(ROUND(MIN(SUM(CE$4,$O140/1000),SUM($O140,CE$4/1000)),3),CMB[[Cmb_ID]:[Cmb_ID]],0))),-1,-1,0,0)),IF(OR(CE$1,$R140),4,INDEX(CMB[[Cmb_Rare]:[Cmb_Rare]],MATCH(ROUND(MIN(SUM(CE$4,$O140/1000),SUM($O140,CE$4/1000)),3),CMB[[Cmb_ID]:[Cmb_ID]],0))),CHOOSE(AC[[M]:[M]],2,1,1,SUM(AC[[AB]:[DB]])))),""))</f>
        <v/>
      </c>
      <c r="CF140" t="str">
        <f>IF(OR(CF$5="",$S140=""),"",IFERROR(SUM(PRODUCT(INDEX(CMB[[BA_0O]:[BA_2O]],MATCH(ROUND(MIN(SUM(CF$4,$O140/1000),SUM($O140,CF$4/1000)),3),CMB[[Cmb_ID]:[Cmb_ID]],0),SUM(N(CF$1),N($R140),1)),CHOOSE(AC[[M]:[M]],1,1,0,AC[[AB]:[AB]])),PRODUCT(INDEX(CMB[[BD_0O]:[BD_2O]],MATCH(ROUND(MIN(SUM(CF$4,$O140/1000),SUM($O140,CF$4/1000)),3),CMB[[Cmb_ID]:[Cmb_ID]],0),SUM(N(CF$1),N($R140),1)),CHOOSE(AC[[M]:[M]],1,0,1,AC[[DB]:[DB]])),PRODUCT(SUM(ROUND(AVERAGE(VALUE(CF$3),VALUE($P140)),0),CHOOSE(IF(OR(CF$1,$R140),4,INDEX(CMB[[Res_Rare]:[Res_Rare]],MATCH(ROUND(MIN(SUM(CF$4,$O140/1000),SUM($O140,CF$4/1000)),3),CMB[[Cmb_ID]:[Cmb_ID]],0))),-1,-1,0,0)),IF(OR(CF$1,$R140),4,INDEX(CMB[[Cmb_Rare]:[Cmb_Rare]],MATCH(ROUND(MIN(SUM(CF$4,$O140/1000),SUM($O140,CF$4/1000)),3),CMB[[Cmb_ID]:[Cmb_ID]],0))),CHOOSE(AC[[M]:[M]],2,1,1,SUM(AC[[AB]:[DB]])))),""))</f>
        <v/>
      </c>
      <c r="CG140" t="str">
        <f>IF(OR(CG$5="",$S140=""),"",IFERROR(SUM(PRODUCT(INDEX(CMB[[BA_0O]:[BA_2O]],MATCH(ROUND(MIN(SUM(CG$4,$O140/1000),SUM($O140,CG$4/1000)),3),CMB[[Cmb_ID]:[Cmb_ID]],0),SUM(N(CG$1),N($R140),1)),CHOOSE(AC[[M]:[M]],1,1,0,AC[[AB]:[AB]])),PRODUCT(INDEX(CMB[[BD_0O]:[BD_2O]],MATCH(ROUND(MIN(SUM(CG$4,$O140/1000),SUM($O140,CG$4/1000)),3),CMB[[Cmb_ID]:[Cmb_ID]],0),SUM(N(CG$1),N($R140),1)),CHOOSE(AC[[M]:[M]],1,0,1,AC[[DB]:[DB]])),PRODUCT(SUM(ROUND(AVERAGE(VALUE(CG$3),VALUE($P140)),0),CHOOSE(IF(OR(CG$1,$R140),4,INDEX(CMB[[Res_Rare]:[Res_Rare]],MATCH(ROUND(MIN(SUM(CG$4,$O140/1000),SUM($O140,CG$4/1000)),3),CMB[[Cmb_ID]:[Cmb_ID]],0))),-1,-1,0,0)),IF(OR(CG$1,$R140),4,INDEX(CMB[[Cmb_Rare]:[Cmb_Rare]],MATCH(ROUND(MIN(SUM(CG$4,$O140/1000),SUM($O140,CG$4/1000)),3),CMB[[Cmb_ID]:[Cmb_ID]],0))),CHOOSE(AC[[M]:[M]],2,1,1,SUM(AC[[AB]:[DB]])))),""))</f>
        <v/>
      </c>
      <c r="CH140" t="str">
        <f>IF(OR(CH$5="",$S140=""),"",IFERROR(SUM(PRODUCT(INDEX(CMB[[BA_0O]:[BA_2O]],MATCH(ROUND(MIN(SUM(CH$4,$O140/1000),SUM($O140,CH$4/1000)),3),CMB[[Cmb_ID]:[Cmb_ID]],0),SUM(N(CH$1),N($R140),1)),CHOOSE(AC[[M]:[M]],1,1,0,AC[[AB]:[AB]])),PRODUCT(INDEX(CMB[[BD_0O]:[BD_2O]],MATCH(ROUND(MIN(SUM(CH$4,$O140/1000),SUM($O140,CH$4/1000)),3),CMB[[Cmb_ID]:[Cmb_ID]],0),SUM(N(CH$1),N($R140),1)),CHOOSE(AC[[M]:[M]],1,0,1,AC[[DB]:[DB]])),PRODUCT(SUM(ROUND(AVERAGE(VALUE(CH$3),VALUE($P140)),0),CHOOSE(IF(OR(CH$1,$R140),4,INDEX(CMB[[Res_Rare]:[Res_Rare]],MATCH(ROUND(MIN(SUM(CH$4,$O140/1000),SUM($O140,CH$4/1000)),3),CMB[[Cmb_ID]:[Cmb_ID]],0))),-1,-1,0,0)),IF(OR(CH$1,$R140),4,INDEX(CMB[[Cmb_Rare]:[Cmb_Rare]],MATCH(ROUND(MIN(SUM(CH$4,$O140/1000),SUM($O140,CH$4/1000)),3),CMB[[Cmb_ID]:[Cmb_ID]],0))),CHOOSE(AC[[M]:[M]],2,1,1,SUM(AC[[AB]:[DB]])))),""))</f>
        <v/>
      </c>
      <c r="CI140" t="str">
        <f>IF(OR(CI$5="",$S140=""),"",IFERROR(SUM(PRODUCT(INDEX(CMB[[BA_0O]:[BA_2O]],MATCH(ROUND(MIN(SUM(CI$4,$O140/1000),SUM($O140,CI$4/1000)),3),CMB[[Cmb_ID]:[Cmb_ID]],0),SUM(N(CI$1),N($R140),1)),CHOOSE(AC[[M]:[M]],1,1,0,AC[[AB]:[AB]])),PRODUCT(INDEX(CMB[[BD_0O]:[BD_2O]],MATCH(ROUND(MIN(SUM(CI$4,$O140/1000),SUM($O140,CI$4/1000)),3),CMB[[Cmb_ID]:[Cmb_ID]],0),SUM(N(CI$1),N($R140),1)),CHOOSE(AC[[M]:[M]],1,0,1,AC[[DB]:[DB]])),PRODUCT(SUM(ROUND(AVERAGE(VALUE(CI$3),VALUE($P140)),0),CHOOSE(IF(OR(CI$1,$R140),4,INDEX(CMB[[Res_Rare]:[Res_Rare]],MATCH(ROUND(MIN(SUM(CI$4,$O140/1000),SUM($O140,CI$4/1000)),3),CMB[[Cmb_ID]:[Cmb_ID]],0))),-1,-1,0,0)),IF(OR(CI$1,$R140),4,INDEX(CMB[[Cmb_Rare]:[Cmb_Rare]],MATCH(ROUND(MIN(SUM(CI$4,$O140/1000),SUM($O140,CI$4/1000)),3),CMB[[Cmb_ID]:[Cmb_ID]],0))),CHOOSE(AC[[M]:[M]],2,1,1,SUM(AC[[AB]:[DB]])))),""))</f>
        <v/>
      </c>
      <c r="CJ140" t="str">
        <f>IF(OR(CJ$5="",$S140=""),"",IFERROR(SUM(PRODUCT(INDEX(CMB[[BA_0O]:[BA_2O]],MATCH(ROUND(MIN(SUM(CJ$4,$O140/1000),SUM($O140,CJ$4/1000)),3),CMB[[Cmb_ID]:[Cmb_ID]],0),SUM(N(CJ$1),N($R140),1)),CHOOSE(AC[[M]:[M]],1,1,0,AC[[AB]:[AB]])),PRODUCT(INDEX(CMB[[BD_0O]:[BD_2O]],MATCH(ROUND(MIN(SUM(CJ$4,$O140/1000),SUM($O140,CJ$4/1000)),3),CMB[[Cmb_ID]:[Cmb_ID]],0),SUM(N(CJ$1),N($R140),1)),CHOOSE(AC[[M]:[M]],1,0,1,AC[[DB]:[DB]])),PRODUCT(SUM(ROUND(AVERAGE(VALUE(CJ$3),VALUE($P140)),0),CHOOSE(IF(OR(CJ$1,$R140),4,INDEX(CMB[[Res_Rare]:[Res_Rare]],MATCH(ROUND(MIN(SUM(CJ$4,$O140/1000),SUM($O140,CJ$4/1000)),3),CMB[[Cmb_ID]:[Cmb_ID]],0))),-1,-1,0,0)),IF(OR(CJ$1,$R140),4,INDEX(CMB[[Cmb_Rare]:[Cmb_Rare]],MATCH(ROUND(MIN(SUM(CJ$4,$O140/1000),SUM($O140,CJ$4/1000)),3),CMB[[Cmb_ID]:[Cmb_ID]],0))),CHOOSE(AC[[M]:[M]],2,1,1,SUM(AC[[AB]:[DB]])))),""))</f>
        <v/>
      </c>
      <c r="CK140" t="str">
        <f>IF(OR(CK$5="",$S140=""),"",IFERROR(SUM(PRODUCT(INDEX(CMB[[BA_0O]:[BA_2O]],MATCH(ROUND(MIN(SUM(CK$4,$O140/1000),SUM($O140,CK$4/1000)),3),CMB[[Cmb_ID]:[Cmb_ID]],0),SUM(N(CK$1),N($R140),1)),CHOOSE(AC[[M]:[M]],1,1,0,AC[[AB]:[AB]])),PRODUCT(INDEX(CMB[[BD_0O]:[BD_2O]],MATCH(ROUND(MIN(SUM(CK$4,$O140/1000),SUM($O140,CK$4/1000)),3),CMB[[Cmb_ID]:[Cmb_ID]],0),SUM(N(CK$1),N($R140),1)),CHOOSE(AC[[M]:[M]],1,0,1,AC[[DB]:[DB]])),PRODUCT(SUM(ROUND(AVERAGE(VALUE(CK$3),VALUE($P140)),0),CHOOSE(IF(OR(CK$1,$R140),4,INDEX(CMB[[Res_Rare]:[Res_Rare]],MATCH(ROUND(MIN(SUM(CK$4,$O140/1000),SUM($O140,CK$4/1000)),3),CMB[[Cmb_ID]:[Cmb_ID]],0))),-1,-1,0,0)),IF(OR(CK$1,$R140),4,INDEX(CMB[[Cmb_Rare]:[Cmb_Rare]],MATCH(ROUND(MIN(SUM(CK$4,$O140/1000),SUM($O140,CK$4/1000)),3),CMB[[Cmb_ID]:[Cmb_ID]],0))),CHOOSE(AC[[M]:[M]],2,1,1,SUM(AC[[AB]:[DB]])))),""))</f>
        <v/>
      </c>
      <c r="CL140" t="str">
        <f>IF(OR(CL$5="",$S140=""),"",IFERROR(SUM(PRODUCT(INDEX(CMB[[BA_0O]:[BA_2O]],MATCH(ROUND(MIN(SUM(CL$4,$O140/1000),SUM($O140,CL$4/1000)),3),CMB[[Cmb_ID]:[Cmb_ID]],0),SUM(N(CL$1),N($R140),1)),CHOOSE(AC[[M]:[M]],1,1,0,AC[[AB]:[AB]])),PRODUCT(INDEX(CMB[[BD_0O]:[BD_2O]],MATCH(ROUND(MIN(SUM(CL$4,$O140/1000),SUM($O140,CL$4/1000)),3),CMB[[Cmb_ID]:[Cmb_ID]],0),SUM(N(CL$1),N($R140),1)),CHOOSE(AC[[M]:[M]],1,0,1,AC[[DB]:[DB]])),PRODUCT(SUM(ROUND(AVERAGE(VALUE(CL$3),VALUE($P140)),0),CHOOSE(IF(OR(CL$1,$R140),4,INDEX(CMB[[Res_Rare]:[Res_Rare]],MATCH(ROUND(MIN(SUM(CL$4,$O140/1000),SUM($O140,CL$4/1000)),3),CMB[[Cmb_ID]:[Cmb_ID]],0))),-1,-1,0,0)),IF(OR(CL$1,$R140),4,INDEX(CMB[[Cmb_Rare]:[Cmb_Rare]],MATCH(ROUND(MIN(SUM(CL$4,$O140/1000),SUM($O140,CL$4/1000)),3),CMB[[Cmb_ID]:[Cmb_ID]],0))),CHOOSE(AC[[M]:[M]],2,1,1,SUM(AC[[AB]:[DB]])))),""))</f>
        <v/>
      </c>
      <c r="CM140" t="str">
        <f>IF(OR(CM$5="",$S140=""),"",IFERROR(SUM(PRODUCT(INDEX(CMB[[BA_0O]:[BA_2O]],MATCH(ROUND(MIN(SUM(CM$4,$O140/1000),SUM($O140,CM$4/1000)),3),CMB[[Cmb_ID]:[Cmb_ID]],0),SUM(N(CM$1),N($R140),1)),CHOOSE(AC[[M]:[M]],1,1,0,AC[[AB]:[AB]])),PRODUCT(INDEX(CMB[[BD_0O]:[BD_2O]],MATCH(ROUND(MIN(SUM(CM$4,$O140/1000),SUM($O140,CM$4/1000)),3),CMB[[Cmb_ID]:[Cmb_ID]],0),SUM(N(CM$1),N($R140),1)),CHOOSE(AC[[M]:[M]],1,0,1,AC[[DB]:[DB]])),PRODUCT(SUM(ROUND(AVERAGE(VALUE(CM$3),VALUE($P140)),0),CHOOSE(IF(OR(CM$1,$R140),4,INDEX(CMB[[Res_Rare]:[Res_Rare]],MATCH(ROUND(MIN(SUM(CM$4,$O140/1000),SUM($O140,CM$4/1000)),3),CMB[[Cmb_ID]:[Cmb_ID]],0))),-1,-1,0,0)),IF(OR(CM$1,$R140),4,INDEX(CMB[[Cmb_Rare]:[Cmb_Rare]],MATCH(ROUND(MIN(SUM(CM$4,$O140/1000),SUM($O140,CM$4/1000)),3),CMB[[Cmb_ID]:[Cmb_ID]],0))),CHOOSE(AC[[M]:[M]],2,1,1,SUM(AC[[AB]:[DB]])))),""))</f>
        <v/>
      </c>
      <c r="CN140" t="str">
        <f>IF(OR(CN$5="",$S140=""),"",IFERROR(SUM(PRODUCT(INDEX(CMB[[BA_0O]:[BA_2O]],MATCH(ROUND(MIN(SUM(CN$4,$O140/1000),SUM($O140,CN$4/1000)),3),CMB[[Cmb_ID]:[Cmb_ID]],0),SUM(N(CN$1),N($R140),1)),CHOOSE(AC[[M]:[M]],1,1,0,AC[[AB]:[AB]])),PRODUCT(INDEX(CMB[[BD_0O]:[BD_2O]],MATCH(ROUND(MIN(SUM(CN$4,$O140/1000),SUM($O140,CN$4/1000)),3),CMB[[Cmb_ID]:[Cmb_ID]],0),SUM(N(CN$1),N($R140),1)),CHOOSE(AC[[M]:[M]],1,0,1,AC[[DB]:[DB]])),PRODUCT(SUM(ROUND(AVERAGE(VALUE(CN$3),VALUE($P140)),0),CHOOSE(IF(OR(CN$1,$R140),4,INDEX(CMB[[Res_Rare]:[Res_Rare]],MATCH(ROUND(MIN(SUM(CN$4,$O140/1000),SUM($O140,CN$4/1000)),3),CMB[[Cmb_ID]:[Cmb_ID]],0))),-1,-1,0,0)),IF(OR(CN$1,$R140),4,INDEX(CMB[[Cmb_Rare]:[Cmb_Rare]],MATCH(ROUND(MIN(SUM(CN$4,$O140/1000),SUM($O140,CN$4/1000)),3),CMB[[Cmb_ID]:[Cmb_ID]],0))),CHOOSE(AC[[M]:[M]],2,1,1,SUM(AC[[AB]:[DB]])))),""))</f>
        <v/>
      </c>
      <c r="CO140" t="str">
        <f>IF(OR(CO$5="",$S140=""),"",IFERROR(SUM(PRODUCT(INDEX(CMB[[BA_0O]:[BA_2O]],MATCH(ROUND(MIN(SUM(CO$4,$O140/1000),SUM($O140,CO$4/1000)),3),CMB[[Cmb_ID]:[Cmb_ID]],0),SUM(N(CO$1),N($R140),1)),CHOOSE(AC[[M]:[M]],1,1,0,AC[[AB]:[AB]])),PRODUCT(INDEX(CMB[[BD_0O]:[BD_2O]],MATCH(ROUND(MIN(SUM(CO$4,$O140/1000),SUM($O140,CO$4/1000)),3),CMB[[Cmb_ID]:[Cmb_ID]],0),SUM(N(CO$1),N($R140),1)),CHOOSE(AC[[M]:[M]],1,0,1,AC[[DB]:[DB]])),PRODUCT(SUM(ROUND(AVERAGE(VALUE(CO$3),VALUE($P140)),0),CHOOSE(IF(OR(CO$1,$R140),4,INDEX(CMB[[Res_Rare]:[Res_Rare]],MATCH(ROUND(MIN(SUM(CO$4,$O140/1000),SUM($O140,CO$4/1000)),3),CMB[[Cmb_ID]:[Cmb_ID]],0))),-1,-1,0,0)),IF(OR(CO$1,$R140),4,INDEX(CMB[[Cmb_Rare]:[Cmb_Rare]],MATCH(ROUND(MIN(SUM(CO$4,$O140/1000),SUM($O140,CO$4/1000)),3),CMB[[Cmb_ID]:[Cmb_ID]],0))),CHOOSE(AC[[M]:[M]],2,1,1,SUM(AC[[AB]:[DB]])))),""))</f>
        <v/>
      </c>
      <c r="CP140" t="str">
        <f>IF(OR(CP$5="",$S140=""),"",IFERROR(SUM(PRODUCT(INDEX(CMB[[BA_0O]:[BA_2O]],MATCH(ROUND(MIN(SUM(CP$4,$O140/1000),SUM($O140,CP$4/1000)),3),CMB[[Cmb_ID]:[Cmb_ID]],0),SUM(N(CP$1),N($R140),1)),CHOOSE(AC[[M]:[M]],1,1,0,AC[[AB]:[AB]])),PRODUCT(INDEX(CMB[[BD_0O]:[BD_2O]],MATCH(ROUND(MIN(SUM(CP$4,$O140/1000),SUM($O140,CP$4/1000)),3),CMB[[Cmb_ID]:[Cmb_ID]],0),SUM(N(CP$1),N($R140),1)),CHOOSE(AC[[M]:[M]],1,0,1,AC[[DB]:[DB]])),PRODUCT(SUM(ROUND(AVERAGE(VALUE(CP$3),VALUE($P140)),0),CHOOSE(IF(OR(CP$1,$R140),4,INDEX(CMB[[Res_Rare]:[Res_Rare]],MATCH(ROUND(MIN(SUM(CP$4,$O140/1000),SUM($O140,CP$4/1000)),3),CMB[[Cmb_ID]:[Cmb_ID]],0))),-1,-1,0,0)),IF(OR(CP$1,$R140),4,INDEX(CMB[[Cmb_Rare]:[Cmb_Rare]],MATCH(ROUND(MIN(SUM(CP$4,$O140/1000),SUM($O140,CP$4/1000)),3),CMB[[Cmb_ID]:[Cmb_ID]],0))),CHOOSE(AC[[M]:[M]],2,1,1,SUM(AC[[AB]:[DB]])))),""))</f>
        <v/>
      </c>
      <c r="CQ140" t="str">
        <f>IF(OR(CQ$5="",$S140=""),"",IFERROR(SUM(PRODUCT(INDEX(CMB[[BA_0O]:[BA_2O]],MATCH(ROUND(MIN(SUM(CQ$4,$O140/1000),SUM($O140,CQ$4/1000)),3),CMB[[Cmb_ID]:[Cmb_ID]],0),SUM(N(CQ$1),N($R140),1)),CHOOSE(AC[[M]:[M]],1,1,0,AC[[AB]:[AB]])),PRODUCT(INDEX(CMB[[BD_0O]:[BD_2O]],MATCH(ROUND(MIN(SUM(CQ$4,$O140/1000),SUM($O140,CQ$4/1000)),3),CMB[[Cmb_ID]:[Cmb_ID]],0),SUM(N(CQ$1),N($R140),1)),CHOOSE(AC[[M]:[M]],1,0,1,AC[[DB]:[DB]])),PRODUCT(SUM(ROUND(AVERAGE(VALUE(CQ$3),VALUE($P140)),0),CHOOSE(IF(OR(CQ$1,$R140),4,INDEX(CMB[[Res_Rare]:[Res_Rare]],MATCH(ROUND(MIN(SUM(CQ$4,$O140/1000),SUM($O140,CQ$4/1000)),3),CMB[[Cmb_ID]:[Cmb_ID]],0))),-1,-1,0,0)),IF(OR(CQ$1,$R140),4,INDEX(CMB[[Cmb_Rare]:[Cmb_Rare]],MATCH(ROUND(MIN(SUM(CQ$4,$O140/1000),SUM($O140,CQ$4/1000)),3),CMB[[Cmb_ID]:[Cmb_ID]],0))),CHOOSE(AC[[M]:[M]],2,1,1,SUM(AC[[AB]:[DB]])))),""))</f>
        <v/>
      </c>
      <c r="CR140" t="str">
        <f>IF(OR(CR$5="",$S140=""),"",IFERROR(SUM(PRODUCT(INDEX(CMB[[BA_0O]:[BA_2O]],MATCH(ROUND(MIN(SUM(CR$4,$O140/1000),SUM($O140,CR$4/1000)),3),CMB[[Cmb_ID]:[Cmb_ID]],0),SUM(N(CR$1),N($R140),1)),CHOOSE(AC[[M]:[M]],1,1,0,AC[[AB]:[AB]])),PRODUCT(INDEX(CMB[[BD_0O]:[BD_2O]],MATCH(ROUND(MIN(SUM(CR$4,$O140/1000),SUM($O140,CR$4/1000)),3),CMB[[Cmb_ID]:[Cmb_ID]],0),SUM(N(CR$1),N($R140),1)),CHOOSE(AC[[M]:[M]],1,0,1,AC[[DB]:[DB]])),PRODUCT(SUM(ROUND(AVERAGE(VALUE(CR$3),VALUE($P140)),0),CHOOSE(IF(OR(CR$1,$R140),4,INDEX(CMB[[Res_Rare]:[Res_Rare]],MATCH(ROUND(MIN(SUM(CR$4,$O140/1000),SUM($O140,CR$4/1000)),3),CMB[[Cmb_ID]:[Cmb_ID]],0))),-1,-1,0,0)),IF(OR(CR$1,$R140),4,INDEX(CMB[[Cmb_Rare]:[Cmb_Rare]],MATCH(ROUND(MIN(SUM(CR$4,$O140/1000),SUM($O140,CR$4/1000)),3),CMB[[Cmb_ID]:[Cmb_ID]],0))),CHOOSE(AC[[M]:[M]],2,1,1,SUM(AC[[AB]:[DB]])))),""))</f>
        <v/>
      </c>
      <c r="CS140" t="str">
        <f>IF(OR(CS$5="",$S140=""),"",IFERROR(SUM(PRODUCT(INDEX(CMB[[BA_0O]:[BA_2O]],MATCH(ROUND(MIN(SUM(CS$4,$O140/1000),SUM($O140,CS$4/1000)),3),CMB[[Cmb_ID]:[Cmb_ID]],0),SUM(N(CS$1),N($R140),1)),CHOOSE(AC[[M]:[M]],1,1,0,AC[[AB]:[AB]])),PRODUCT(INDEX(CMB[[BD_0O]:[BD_2O]],MATCH(ROUND(MIN(SUM(CS$4,$O140/1000),SUM($O140,CS$4/1000)),3),CMB[[Cmb_ID]:[Cmb_ID]],0),SUM(N(CS$1),N($R140),1)),CHOOSE(AC[[M]:[M]],1,0,1,AC[[DB]:[DB]])),PRODUCT(SUM(ROUND(AVERAGE(VALUE(CS$3),VALUE($P140)),0),CHOOSE(IF(OR(CS$1,$R140),4,INDEX(CMB[[Res_Rare]:[Res_Rare]],MATCH(ROUND(MIN(SUM(CS$4,$O140/1000),SUM($O140,CS$4/1000)),3),CMB[[Cmb_ID]:[Cmb_ID]],0))),-1,-1,0,0)),IF(OR(CS$1,$R140),4,INDEX(CMB[[Cmb_Rare]:[Cmb_Rare]],MATCH(ROUND(MIN(SUM(CS$4,$O140/1000),SUM($O140,CS$4/1000)),3),CMB[[Cmb_ID]:[Cmb_ID]],0))),CHOOSE(AC[[M]:[M]],2,1,1,SUM(AC[[AB]:[DB]])))),""))</f>
        <v/>
      </c>
      <c r="CT140" t="str">
        <f>IF(OR(CT$5="",$S140=""),"",IFERROR(SUM(PRODUCT(INDEX(CMB[[BA_0O]:[BA_2O]],MATCH(ROUND(MIN(SUM(CT$4,$O140/1000),SUM($O140,CT$4/1000)),3),CMB[[Cmb_ID]:[Cmb_ID]],0),SUM(N(CT$1),N($R140),1)),CHOOSE(AC[[M]:[M]],1,1,0,AC[[AB]:[AB]])),PRODUCT(INDEX(CMB[[BD_0O]:[BD_2O]],MATCH(ROUND(MIN(SUM(CT$4,$O140/1000),SUM($O140,CT$4/1000)),3),CMB[[Cmb_ID]:[Cmb_ID]],0),SUM(N(CT$1),N($R140),1)),CHOOSE(AC[[M]:[M]],1,0,1,AC[[DB]:[DB]])),PRODUCT(SUM(ROUND(AVERAGE(VALUE(CT$3),VALUE($P140)),0),CHOOSE(IF(OR(CT$1,$R140),4,INDEX(CMB[[Res_Rare]:[Res_Rare]],MATCH(ROUND(MIN(SUM(CT$4,$O140/1000),SUM($O140,CT$4/1000)),3),CMB[[Cmb_ID]:[Cmb_ID]],0))),-1,-1,0,0)),IF(OR(CT$1,$R140),4,INDEX(CMB[[Cmb_Rare]:[Cmb_Rare]],MATCH(ROUND(MIN(SUM(CT$4,$O140/1000),SUM($O140,CT$4/1000)),3),CMB[[Cmb_ID]:[Cmb_ID]],0))),CHOOSE(AC[[M]:[M]],2,1,1,SUM(AC[[AB]:[DB]])))),""))</f>
        <v/>
      </c>
      <c r="CU140" t="str">
        <f>IF(OR(CU$5="",$S140=""),"",IFERROR(SUM(PRODUCT(INDEX(CMB[[BA_0O]:[BA_2O]],MATCH(ROUND(MIN(SUM(CU$4,$O140/1000),SUM($O140,CU$4/1000)),3),CMB[[Cmb_ID]:[Cmb_ID]],0),SUM(N(CU$1),N($R140),1)),CHOOSE(AC[[M]:[M]],1,1,0,AC[[AB]:[AB]])),PRODUCT(INDEX(CMB[[BD_0O]:[BD_2O]],MATCH(ROUND(MIN(SUM(CU$4,$O140/1000),SUM($O140,CU$4/1000)),3),CMB[[Cmb_ID]:[Cmb_ID]],0),SUM(N(CU$1),N($R140),1)),CHOOSE(AC[[M]:[M]],1,0,1,AC[[DB]:[DB]])),PRODUCT(SUM(ROUND(AVERAGE(VALUE(CU$3),VALUE($P140)),0),CHOOSE(IF(OR(CU$1,$R140),4,INDEX(CMB[[Res_Rare]:[Res_Rare]],MATCH(ROUND(MIN(SUM(CU$4,$O140/1000),SUM($O140,CU$4/1000)),3),CMB[[Cmb_ID]:[Cmb_ID]],0))),-1,-1,0,0)),IF(OR(CU$1,$R140),4,INDEX(CMB[[Cmb_Rare]:[Cmb_Rare]],MATCH(ROUND(MIN(SUM(CU$4,$O140/1000),SUM($O140,CU$4/1000)),3),CMB[[Cmb_ID]:[Cmb_ID]],0))),CHOOSE(AC[[M]:[M]],2,1,1,SUM(AC[[AB]:[DB]])))),""))</f>
        <v/>
      </c>
      <c r="CV140" t="str">
        <f>IF(OR(CV$5="",$S140=""),"",IFERROR(SUM(PRODUCT(INDEX(CMB[[BA_0O]:[BA_2O]],MATCH(ROUND(MIN(SUM(CV$4,$O140/1000),SUM($O140,CV$4/1000)),3),CMB[[Cmb_ID]:[Cmb_ID]],0),SUM(N(CV$1),N($R140),1)),CHOOSE(AC[[M]:[M]],1,1,0,AC[[AB]:[AB]])),PRODUCT(INDEX(CMB[[BD_0O]:[BD_2O]],MATCH(ROUND(MIN(SUM(CV$4,$O140/1000),SUM($O140,CV$4/1000)),3),CMB[[Cmb_ID]:[Cmb_ID]],0),SUM(N(CV$1),N($R140),1)),CHOOSE(AC[[M]:[M]],1,0,1,AC[[DB]:[DB]])),PRODUCT(SUM(ROUND(AVERAGE(VALUE(CV$3),VALUE($P140)),0),CHOOSE(IF(OR(CV$1,$R140),4,INDEX(CMB[[Res_Rare]:[Res_Rare]],MATCH(ROUND(MIN(SUM(CV$4,$O140/1000),SUM($O140,CV$4/1000)),3),CMB[[Cmb_ID]:[Cmb_ID]],0))),-1,-1,0,0)),IF(OR(CV$1,$R140),4,INDEX(CMB[[Cmb_Rare]:[Cmb_Rare]],MATCH(ROUND(MIN(SUM(CV$4,$O140/1000),SUM($O140,CV$4/1000)),3),CMB[[Cmb_ID]:[Cmb_ID]],0))),CHOOSE(AC[[M]:[M]],2,1,1,SUM(AC[[AB]:[DB]])))),""))</f>
        <v/>
      </c>
      <c r="CW140" t="str">
        <f>IF(OR(CW$5="",$S140=""),"",IFERROR(SUM(PRODUCT(INDEX(CMB[[BA_0O]:[BA_2O]],MATCH(ROUND(MIN(SUM(CW$4,$O140/1000),SUM($O140,CW$4/1000)),3),CMB[[Cmb_ID]:[Cmb_ID]],0),SUM(N(CW$1),N($R140),1)),CHOOSE(AC[[M]:[M]],1,1,0,AC[[AB]:[AB]])),PRODUCT(INDEX(CMB[[BD_0O]:[BD_2O]],MATCH(ROUND(MIN(SUM(CW$4,$O140/1000),SUM($O140,CW$4/1000)),3),CMB[[Cmb_ID]:[Cmb_ID]],0),SUM(N(CW$1),N($R140),1)),CHOOSE(AC[[M]:[M]],1,0,1,AC[[DB]:[DB]])),PRODUCT(SUM(ROUND(AVERAGE(VALUE(CW$3),VALUE($P140)),0),CHOOSE(IF(OR(CW$1,$R140),4,INDEX(CMB[[Res_Rare]:[Res_Rare]],MATCH(ROUND(MIN(SUM(CW$4,$O140/1000),SUM($O140,CW$4/1000)),3),CMB[[Cmb_ID]:[Cmb_ID]],0))),-1,-1,0,0)),IF(OR(CW$1,$R140),4,INDEX(CMB[[Cmb_Rare]:[Cmb_Rare]],MATCH(ROUND(MIN(SUM(CW$4,$O140/1000),SUM($O140,CW$4/1000)),3),CMB[[Cmb_ID]:[Cmb_ID]],0))),CHOOSE(AC[[M]:[M]],2,1,1,SUM(AC[[AB]:[DB]])))),""))</f>
        <v/>
      </c>
      <c r="CX140" t="str">
        <f>IF(OR(CX$5="",$S140=""),"",IFERROR(SUM(PRODUCT(INDEX(CMB[[BA_0O]:[BA_2O]],MATCH(ROUND(MIN(SUM(CX$4,$O140/1000),SUM($O140,CX$4/1000)),3),CMB[[Cmb_ID]:[Cmb_ID]],0),SUM(N(CX$1),N($R140),1)),CHOOSE(AC[[M]:[M]],1,1,0,AC[[AB]:[AB]])),PRODUCT(INDEX(CMB[[BD_0O]:[BD_2O]],MATCH(ROUND(MIN(SUM(CX$4,$O140/1000),SUM($O140,CX$4/1000)),3),CMB[[Cmb_ID]:[Cmb_ID]],0),SUM(N(CX$1),N($R140),1)),CHOOSE(AC[[M]:[M]],1,0,1,AC[[DB]:[DB]])),PRODUCT(SUM(ROUND(AVERAGE(VALUE(CX$3),VALUE($P140)),0),CHOOSE(IF(OR(CX$1,$R140),4,INDEX(CMB[[Res_Rare]:[Res_Rare]],MATCH(ROUND(MIN(SUM(CX$4,$O140/1000),SUM($O140,CX$4/1000)),3),CMB[[Cmb_ID]:[Cmb_ID]],0))),-1,-1,0,0)),IF(OR(CX$1,$R140),4,INDEX(CMB[[Cmb_Rare]:[Cmb_Rare]],MATCH(ROUND(MIN(SUM(CX$4,$O140/1000),SUM($O140,CX$4/1000)),3),CMB[[Cmb_ID]:[Cmb_ID]],0))),CHOOSE(AC[[M]:[M]],2,1,1,SUM(AC[[AB]:[DB]])))),""))</f>
        <v/>
      </c>
      <c r="CY140" t="str">
        <f>IF(OR(CY$5="",$S140=""),"",IFERROR(SUM(PRODUCT(INDEX(CMB[[BA_0O]:[BA_2O]],MATCH(ROUND(MIN(SUM(CY$4,$O140/1000),SUM($O140,CY$4/1000)),3),CMB[[Cmb_ID]:[Cmb_ID]],0),SUM(N(CY$1),N($R140),1)),CHOOSE(AC[[M]:[M]],1,1,0,AC[[AB]:[AB]])),PRODUCT(INDEX(CMB[[BD_0O]:[BD_2O]],MATCH(ROUND(MIN(SUM(CY$4,$O140/1000),SUM($O140,CY$4/1000)),3),CMB[[Cmb_ID]:[Cmb_ID]],0),SUM(N(CY$1),N($R140),1)),CHOOSE(AC[[M]:[M]],1,0,1,AC[[DB]:[DB]])),PRODUCT(SUM(ROUND(AVERAGE(VALUE(CY$3),VALUE($P140)),0),CHOOSE(IF(OR(CY$1,$R140),4,INDEX(CMB[[Res_Rare]:[Res_Rare]],MATCH(ROUND(MIN(SUM(CY$4,$O140/1000),SUM($O140,CY$4/1000)),3),CMB[[Cmb_ID]:[Cmb_ID]],0))),-1,-1,0,0)),IF(OR(CY$1,$R140),4,INDEX(CMB[[Cmb_Rare]:[Cmb_Rare]],MATCH(ROUND(MIN(SUM(CY$4,$O140/1000),SUM($O140,CY$4/1000)),3),CMB[[Cmb_ID]:[Cmb_ID]],0))),CHOOSE(AC[[M]:[M]],2,1,1,SUM(AC[[AB]:[DB]])))),""))</f>
        <v/>
      </c>
      <c r="CZ140" t="str">
        <f>IF(OR(CZ$5="",$S140=""),"",IFERROR(SUM(PRODUCT(INDEX(CMB[[BA_0O]:[BA_2O]],MATCH(ROUND(MIN(SUM(CZ$4,$O140/1000),SUM($O140,CZ$4/1000)),3),CMB[[Cmb_ID]:[Cmb_ID]],0),SUM(N(CZ$1),N($R140),1)),CHOOSE(AC[[M]:[M]],1,1,0,AC[[AB]:[AB]])),PRODUCT(INDEX(CMB[[BD_0O]:[BD_2O]],MATCH(ROUND(MIN(SUM(CZ$4,$O140/1000),SUM($O140,CZ$4/1000)),3),CMB[[Cmb_ID]:[Cmb_ID]],0),SUM(N(CZ$1),N($R140),1)),CHOOSE(AC[[M]:[M]],1,0,1,AC[[DB]:[DB]])),PRODUCT(SUM(ROUND(AVERAGE(VALUE(CZ$3),VALUE($P140)),0),CHOOSE(IF(OR(CZ$1,$R140),4,INDEX(CMB[[Res_Rare]:[Res_Rare]],MATCH(ROUND(MIN(SUM(CZ$4,$O140/1000),SUM($O140,CZ$4/1000)),3),CMB[[Cmb_ID]:[Cmb_ID]],0))),-1,-1,0,0)),IF(OR(CZ$1,$R140),4,INDEX(CMB[[Cmb_Rare]:[Cmb_Rare]],MATCH(ROUND(MIN(SUM(CZ$4,$O140/1000),SUM($O140,CZ$4/1000)),3),CMB[[Cmb_ID]:[Cmb_ID]],0))),CHOOSE(AC[[M]:[M]],2,1,1,SUM(AC[[AB]:[DB]])))),""))</f>
        <v/>
      </c>
      <c r="DA140" t="str">
        <f>IF(OR(DA$5="",$S140=""),"",IFERROR(SUM(PRODUCT(INDEX(CMB[[BA_0O]:[BA_2O]],MATCH(ROUND(MIN(SUM(DA$4,$O140/1000),SUM($O140,DA$4/1000)),3),CMB[[Cmb_ID]:[Cmb_ID]],0),SUM(N(DA$1),N($R140),1)),CHOOSE(AC[[M]:[M]],1,1,0,AC[[AB]:[AB]])),PRODUCT(INDEX(CMB[[BD_0O]:[BD_2O]],MATCH(ROUND(MIN(SUM(DA$4,$O140/1000),SUM($O140,DA$4/1000)),3),CMB[[Cmb_ID]:[Cmb_ID]],0),SUM(N(DA$1),N($R140),1)),CHOOSE(AC[[M]:[M]],1,0,1,AC[[DB]:[DB]])),PRODUCT(SUM(ROUND(AVERAGE(VALUE(DA$3),VALUE($P140)),0),CHOOSE(IF(OR(DA$1,$R140),4,INDEX(CMB[[Res_Rare]:[Res_Rare]],MATCH(ROUND(MIN(SUM(DA$4,$O140/1000),SUM($O140,DA$4/1000)),3),CMB[[Cmb_ID]:[Cmb_ID]],0))),-1,-1,0,0)),IF(OR(DA$1,$R140),4,INDEX(CMB[[Cmb_Rare]:[Cmb_Rare]],MATCH(ROUND(MIN(SUM(DA$4,$O140/1000),SUM($O140,DA$4/1000)),3),CMB[[Cmb_ID]:[Cmb_ID]],0))),CHOOSE(AC[[M]:[M]],2,1,1,SUM(AC[[AB]:[DB]])))),""))</f>
        <v/>
      </c>
      <c r="DB140" t="str">
        <f>IF(OR(DB$5="",$S140=""),"",IFERROR(SUM(PRODUCT(INDEX(CMB[[BA_0O]:[BA_2O]],MATCH(ROUND(MIN(SUM(DB$4,$O140/1000),SUM($O140,DB$4/1000)),3),CMB[[Cmb_ID]:[Cmb_ID]],0),SUM(N(DB$1),N($R140),1)),CHOOSE(AC[[M]:[M]],1,1,0,AC[[AB]:[AB]])),PRODUCT(INDEX(CMB[[BD_0O]:[BD_2O]],MATCH(ROUND(MIN(SUM(DB$4,$O140/1000),SUM($O140,DB$4/1000)),3),CMB[[Cmb_ID]:[Cmb_ID]],0),SUM(N(DB$1),N($R140),1)),CHOOSE(AC[[M]:[M]],1,0,1,AC[[DB]:[DB]])),PRODUCT(SUM(ROUND(AVERAGE(VALUE(DB$3),VALUE($P140)),0),CHOOSE(IF(OR(DB$1,$R140),4,INDEX(CMB[[Res_Rare]:[Res_Rare]],MATCH(ROUND(MIN(SUM(DB$4,$O140/1000),SUM($O140,DB$4/1000)),3),CMB[[Cmb_ID]:[Cmb_ID]],0))),-1,-1,0,0)),IF(OR(DB$1,$R140),4,INDEX(CMB[[Cmb_Rare]:[Cmb_Rare]],MATCH(ROUND(MIN(SUM(DB$4,$O140/1000),SUM($O140,DB$4/1000)),3),CMB[[Cmb_ID]:[Cmb_ID]],0))),CHOOSE(AC[[M]:[M]],2,1,1,SUM(AC[[AB]:[DB]])))),""))</f>
        <v/>
      </c>
      <c r="DC140" t="str">
        <f>IF(OR(DC$5="",$S140=""),"",IFERROR(SUM(PRODUCT(INDEX(CMB[[BA_0O]:[BA_2O]],MATCH(ROUND(MIN(SUM(DC$4,$O140/1000),SUM($O140,DC$4/1000)),3),CMB[[Cmb_ID]:[Cmb_ID]],0),SUM(N(DC$1),N($R140),1)),CHOOSE(AC[[M]:[M]],1,1,0,AC[[AB]:[AB]])),PRODUCT(INDEX(CMB[[BD_0O]:[BD_2O]],MATCH(ROUND(MIN(SUM(DC$4,$O140/1000),SUM($O140,DC$4/1000)),3),CMB[[Cmb_ID]:[Cmb_ID]],0),SUM(N(DC$1),N($R140),1)),CHOOSE(AC[[M]:[M]],1,0,1,AC[[DB]:[DB]])),PRODUCT(SUM(ROUND(AVERAGE(VALUE(DC$3),VALUE($P140)),0),CHOOSE(IF(OR(DC$1,$R140),4,INDEX(CMB[[Res_Rare]:[Res_Rare]],MATCH(ROUND(MIN(SUM(DC$4,$O140/1000),SUM($O140,DC$4/1000)),3),CMB[[Cmb_ID]:[Cmb_ID]],0))),-1,-1,0,0)),IF(OR(DC$1,$R140),4,INDEX(CMB[[Cmb_Rare]:[Cmb_Rare]],MATCH(ROUND(MIN(SUM(DC$4,$O140/1000),SUM($O140,DC$4/1000)),3),CMB[[Cmb_ID]:[Cmb_ID]],0))),CHOOSE(AC[[M]:[M]],2,1,1,SUM(AC[[AB]:[DB]])))),""))</f>
        <v/>
      </c>
      <c r="DD140" t="str">
        <f>IF(OR(DD$5="",$S140=""),"",IFERROR(SUM(PRODUCT(INDEX(CMB[[BA_0O]:[BA_2O]],MATCH(ROUND(MIN(SUM(DD$4,$O140/1000),SUM($O140,DD$4/1000)),3),CMB[[Cmb_ID]:[Cmb_ID]],0),SUM(N(DD$1),N($R140),1)),CHOOSE(AC[[M]:[M]],1,1,0,AC[[AB]:[AB]])),PRODUCT(INDEX(CMB[[BD_0O]:[BD_2O]],MATCH(ROUND(MIN(SUM(DD$4,$O140/1000),SUM($O140,DD$4/1000)),3),CMB[[Cmb_ID]:[Cmb_ID]],0),SUM(N(DD$1),N($R140),1)),CHOOSE(AC[[M]:[M]],1,0,1,AC[[DB]:[DB]])),PRODUCT(SUM(ROUND(AVERAGE(VALUE(DD$3),VALUE($P140)),0),CHOOSE(IF(OR(DD$1,$R140),4,INDEX(CMB[[Res_Rare]:[Res_Rare]],MATCH(ROUND(MIN(SUM(DD$4,$O140/1000),SUM($O140,DD$4/1000)),3),CMB[[Cmb_ID]:[Cmb_ID]],0))),-1,-1,0,0)),IF(OR(DD$1,$R140),4,INDEX(CMB[[Cmb_Rare]:[Cmb_Rare]],MATCH(ROUND(MIN(SUM(DD$4,$O140/1000),SUM($O140,DD$4/1000)),3),CMB[[Cmb_ID]:[Cmb_ID]],0))),CHOOSE(AC[[M]:[M]],2,1,1,SUM(AC[[AB]:[DB]])))),""))</f>
        <v/>
      </c>
      <c r="DE140" t="str">
        <f>IF(OR(DE$5="",$S140=""),"",IFERROR(SUM(PRODUCT(INDEX(CMB[[BA_0O]:[BA_2O]],MATCH(ROUND(MIN(SUM(DE$4,$O140/1000),SUM($O140,DE$4/1000)),3),CMB[[Cmb_ID]:[Cmb_ID]],0),SUM(N(DE$1),N($R140),1)),CHOOSE(AC[[M]:[M]],1,1,0,AC[[AB]:[AB]])),PRODUCT(INDEX(CMB[[BD_0O]:[BD_2O]],MATCH(ROUND(MIN(SUM(DE$4,$O140/1000),SUM($O140,DE$4/1000)),3),CMB[[Cmb_ID]:[Cmb_ID]],0),SUM(N(DE$1),N($R140),1)),CHOOSE(AC[[M]:[M]],1,0,1,AC[[DB]:[DB]])),PRODUCT(SUM(ROUND(AVERAGE(VALUE(DE$3),VALUE($P140)),0),CHOOSE(IF(OR(DE$1,$R140),4,INDEX(CMB[[Res_Rare]:[Res_Rare]],MATCH(ROUND(MIN(SUM(DE$4,$O140/1000),SUM($O140,DE$4/1000)),3),CMB[[Cmb_ID]:[Cmb_ID]],0))),-1,-1,0,0)),IF(OR(DE$1,$R140),4,INDEX(CMB[[Cmb_Rare]:[Cmb_Rare]],MATCH(ROUND(MIN(SUM(DE$4,$O140/1000),SUM($O140,DE$4/1000)),3),CMB[[Cmb_ID]:[Cmb_ID]],0))),CHOOSE(AC[[M]:[M]],2,1,1,SUM(AC[[AB]:[DB]])))),""))</f>
        <v/>
      </c>
      <c r="DF140" t="str">
        <f>IF(OR(DF$5="",$S140=""),"",IFERROR(SUM(PRODUCT(INDEX(CMB[[BA_0O]:[BA_2O]],MATCH(ROUND(MIN(SUM(DF$4,$O140/1000),SUM($O140,DF$4/1000)),3),CMB[[Cmb_ID]:[Cmb_ID]],0),SUM(N(DF$1),N($R140),1)),CHOOSE(AC[[M]:[M]],1,1,0,AC[[AB]:[AB]])),PRODUCT(INDEX(CMB[[BD_0O]:[BD_2O]],MATCH(ROUND(MIN(SUM(DF$4,$O140/1000),SUM($O140,DF$4/1000)),3),CMB[[Cmb_ID]:[Cmb_ID]],0),SUM(N(DF$1),N($R140),1)),CHOOSE(AC[[M]:[M]],1,0,1,AC[[DB]:[DB]])),PRODUCT(SUM(ROUND(AVERAGE(VALUE(DF$3),VALUE($P140)),0),CHOOSE(IF(OR(DF$1,$R140),4,INDEX(CMB[[Res_Rare]:[Res_Rare]],MATCH(ROUND(MIN(SUM(DF$4,$O140/1000),SUM($O140,DF$4/1000)),3),CMB[[Cmb_ID]:[Cmb_ID]],0))),-1,-1,0,0)),IF(OR(DF$1,$R140),4,INDEX(CMB[[Cmb_Rare]:[Cmb_Rare]],MATCH(ROUND(MIN(SUM(DF$4,$O140/1000),SUM($O140,DF$4/1000)),3),CMB[[Cmb_ID]:[Cmb_ID]],0))),CHOOSE(AC[[M]:[M]],2,1,1,SUM(AC[[AB]:[DB]])))),""))</f>
        <v/>
      </c>
      <c r="DG140" t="str">
        <f>IF(OR(DG$5="",$S140=""),"",IFERROR(SUM(PRODUCT(INDEX(CMB[[BA_0O]:[BA_2O]],MATCH(ROUND(MIN(SUM(DG$4,$O140/1000),SUM($O140,DG$4/1000)),3),CMB[[Cmb_ID]:[Cmb_ID]],0),SUM(N(DG$1),N($R140),1)),CHOOSE(AC[[M]:[M]],1,1,0,AC[[AB]:[AB]])),PRODUCT(INDEX(CMB[[BD_0O]:[BD_2O]],MATCH(ROUND(MIN(SUM(DG$4,$O140/1000),SUM($O140,DG$4/1000)),3),CMB[[Cmb_ID]:[Cmb_ID]],0),SUM(N(DG$1),N($R140),1)),CHOOSE(AC[[M]:[M]],1,0,1,AC[[DB]:[DB]])),PRODUCT(SUM(ROUND(AVERAGE(VALUE(DG$3),VALUE($P140)),0),CHOOSE(IF(OR(DG$1,$R140),4,INDEX(CMB[[Res_Rare]:[Res_Rare]],MATCH(ROUND(MIN(SUM(DG$4,$O140/1000),SUM($O140,DG$4/1000)),3),CMB[[Cmb_ID]:[Cmb_ID]],0))),-1,-1,0,0)),IF(OR(DG$1,$R140),4,INDEX(CMB[[Cmb_Rare]:[Cmb_Rare]],MATCH(ROUND(MIN(SUM(DG$4,$O140/1000),SUM($O140,DG$4/1000)),3),CMB[[Cmb_ID]:[Cmb_ID]],0))),CHOOSE(AC[[M]:[M]],2,1,1,SUM(AC[[AB]:[DB]])))),""))</f>
        <v/>
      </c>
      <c r="DH140" t="str">
        <f>IF(OR(DH$5="",$S140=""),"",IFERROR(SUM(PRODUCT(INDEX(CMB[[BA_0O]:[BA_2O]],MATCH(ROUND(MIN(SUM(DH$4,$O140/1000),SUM($O140,DH$4/1000)),3),CMB[[Cmb_ID]:[Cmb_ID]],0),SUM(N(DH$1),N($R140),1)),CHOOSE(AC[[M]:[M]],1,1,0,AC[[AB]:[AB]])),PRODUCT(INDEX(CMB[[BD_0O]:[BD_2O]],MATCH(ROUND(MIN(SUM(DH$4,$O140/1000),SUM($O140,DH$4/1000)),3),CMB[[Cmb_ID]:[Cmb_ID]],0),SUM(N(DH$1),N($R140),1)),CHOOSE(AC[[M]:[M]],1,0,1,AC[[DB]:[DB]])),PRODUCT(SUM(ROUND(AVERAGE(VALUE(DH$3),VALUE($P140)),0),CHOOSE(IF(OR(DH$1,$R140),4,INDEX(CMB[[Res_Rare]:[Res_Rare]],MATCH(ROUND(MIN(SUM(DH$4,$O140/1000),SUM($O140,DH$4/1000)),3),CMB[[Cmb_ID]:[Cmb_ID]],0))),-1,-1,0,0)),IF(OR(DH$1,$R140),4,INDEX(CMB[[Cmb_Rare]:[Cmb_Rare]],MATCH(ROUND(MIN(SUM(DH$4,$O140/1000),SUM($O140,DH$4/1000)),3),CMB[[Cmb_ID]:[Cmb_ID]],0))),CHOOSE(AC[[M]:[M]],2,1,1,SUM(AC[[AB]:[DB]])))),""))</f>
        <v/>
      </c>
      <c r="DI140" t="str">
        <f>IF(OR(DI$5="",$S140=""),"",IFERROR(SUM(PRODUCT(INDEX(CMB[[BA_0O]:[BA_2O]],MATCH(ROUND(MIN(SUM(DI$4,$O140/1000),SUM($O140,DI$4/1000)),3),CMB[[Cmb_ID]:[Cmb_ID]],0),SUM(N(DI$1),N($R140),1)),CHOOSE(AC[[M]:[M]],1,1,0,AC[[AB]:[AB]])),PRODUCT(INDEX(CMB[[BD_0O]:[BD_2O]],MATCH(ROUND(MIN(SUM(DI$4,$O140/1000),SUM($O140,DI$4/1000)),3),CMB[[Cmb_ID]:[Cmb_ID]],0),SUM(N(DI$1),N($R140),1)),CHOOSE(AC[[M]:[M]],1,0,1,AC[[DB]:[DB]])),PRODUCT(SUM(ROUND(AVERAGE(VALUE(DI$3),VALUE($P140)),0),CHOOSE(IF(OR(DI$1,$R140),4,INDEX(CMB[[Res_Rare]:[Res_Rare]],MATCH(ROUND(MIN(SUM(DI$4,$O140/1000),SUM($O140,DI$4/1000)),3),CMB[[Cmb_ID]:[Cmb_ID]],0))),-1,-1,0,0)),IF(OR(DI$1,$R140),4,INDEX(CMB[[Cmb_Rare]:[Cmb_Rare]],MATCH(ROUND(MIN(SUM(DI$4,$O140/1000),SUM($O140,DI$4/1000)),3),CMB[[Cmb_ID]:[Cmb_ID]],0))),CHOOSE(AC[[M]:[M]],2,1,1,SUM(AC[[AB]:[DB]])))),""))</f>
        <v/>
      </c>
      <c r="DJ140" t="str">
        <f>IF(OR(DJ$5="",$S140=""),"",IFERROR(SUM(PRODUCT(INDEX(CMB[[BA_0O]:[BA_2O]],MATCH(ROUND(MIN(SUM(DJ$4,$O140/1000),SUM($O140,DJ$4/1000)),3),CMB[[Cmb_ID]:[Cmb_ID]],0),SUM(N(DJ$1),N($R140),1)),CHOOSE(AC[[M]:[M]],1,1,0,AC[[AB]:[AB]])),PRODUCT(INDEX(CMB[[BD_0O]:[BD_2O]],MATCH(ROUND(MIN(SUM(DJ$4,$O140/1000),SUM($O140,DJ$4/1000)),3),CMB[[Cmb_ID]:[Cmb_ID]],0),SUM(N(DJ$1),N($R140),1)),CHOOSE(AC[[M]:[M]],1,0,1,AC[[DB]:[DB]])),PRODUCT(SUM(ROUND(AVERAGE(VALUE(DJ$3),VALUE($P140)),0),CHOOSE(IF(OR(DJ$1,$R140),4,INDEX(CMB[[Res_Rare]:[Res_Rare]],MATCH(ROUND(MIN(SUM(DJ$4,$O140/1000),SUM($O140,DJ$4/1000)),3),CMB[[Cmb_ID]:[Cmb_ID]],0))),-1,-1,0,0)),IF(OR(DJ$1,$R140),4,INDEX(CMB[[Cmb_Rare]:[Cmb_Rare]],MATCH(ROUND(MIN(SUM(DJ$4,$O140/1000),SUM($O140,DJ$4/1000)),3),CMB[[Cmb_ID]:[Cmb_ID]],0))),CHOOSE(AC[[M]:[M]],2,1,1,SUM(AC[[AB]:[DB]])))),""))</f>
        <v/>
      </c>
      <c r="DK140" t="str">
        <f>IF(OR(DK$5="",$S140=""),"",IFERROR(SUM(PRODUCT(INDEX(CMB[[BA_0O]:[BA_2O]],MATCH(ROUND(MIN(SUM(DK$4,$O140/1000),SUM($O140,DK$4/1000)),3),CMB[[Cmb_ID]:[Cmb_ID]],0),SUM(N(DK$1),N($R140),1)),CHOOSE(AC[[M]:[M]],1,1,0,AC[[AB]:[AB]])),PRODUCT(INDEX(CMB[[BD_0O]:[BD_2O]],MATCH(ROUND(MIN(SUM(DK$4,$O140/1000),SUM($O140,DK$4/1000)),3),CMB[[Cmb_ID]:[Cmb_ID]],0),SUM(N(DK$1),N($R140),1)),CHOOSE(AC[[M]:[M]],1,0,1,AC[[DB]:[DB]])),PRODUCT(SUM(ROUND(AVERAGE(VALUE(DK$3),VALUE($P140)),0),CHOOSE(IF(OR(DK$1,$R140),4,INDEX(CMB[[Res_Rare]:[Res_Rare]],MATCH(ROUND(MIN(SUM(DK$4,$O140/1000),SUM($O140,DK$4/1000)),3),CMB[[Cmb_ID]:[Cmb_ID]],0))),-1,-1,0,0)),IF(OR(DK$1,$R140),4,INDEX(CMB[[Cmb_Rare]:[Cmb_Rare]],MATCH(ROUND(MIN(SUM(DK$4,$O140/1000),SUM($O140,DK$4/1000)),3),CMB[[Cmb_ID]:[Cmb_ID]],0))),CHOOSE(AC[[M]:[M]],2,1,1,SUM(AC[[AB]:[DB]])))),""))</f>
        <v/>
      </c>
      <c r="DL140" t="str">
        <f>IF(OR(DL$5="",$S140=""),"",IFERROR(SUM(PRODUCT(INDEX(CMB[[BA_0O]:[BA_2O]],MATCH(ROUND(MIN(SUM(DL$4,$O140/1000),SUM($O140,DL$4/1000)),3),CMB[[Cmb_ID]:[Cmb_ID]],0),SUM(N(DL$1),N($R140),1)),CHOOSE(AC[[M]:[M]],1,1,0,AC[[AB]:[AB]])),PRODUCT(INDEX(CMB[[BD_0O]:[BD_2O]],MATCH(ROUND(MIN(SUM(DL$4,$O140/1000),SUM($O140,DL$4/1000)),3),CMB[[Cmb_ID]:[Cmb_ID]],0),SUM(N(DL$1),N($R140),1)),CHOOSE(AC[[M]:[M]],1,0,1,AC[[DB]:[DB]])),PRODUCT(SUM(ROUND(AVERAGE(VALUE(DL$3),VALUE($P140)),0),CHOOSE(IF(OR(DL$1,$R140),4,INDEX(CMB[[Res_Rare]:[Res_Rare]],MATCH(ROUND(MIN(SUM(DL$4,$O140/1000),SUM($O140,DL$4/1000)),3),CMB[[Cmb_ID]:[Cmb_ID]],0))),-1,-1,0,0)),IF(OR(DL$1,$R140),4,INDEX(CMB[[Cmb_Rare]:[Cmb_Rare]],MATCH(ROUND(MIN(SUM(DL$4,$O140/1000),SUM($O140,DL$4/1000)),3),CMB[[Cmb_ID]:[Cmb_ID]],0))),CHOOSE(AC[[M]:[M]],2,1,1,SUM(AC[[AB]:[DB]])))),""))</f>
        <v/>
      </c>
      <c r="DM140" t="str">
        <f>IF(OR(DM$5="",$S140=""),"",IFERROR(SUM(PRODUCT(INDEX(CMB[[BA_0O]:[BA_2O]],MATCH(ROUND(MIN(SUM(DM$4,$O140/1000),SUM($O140,DM$4/1000)),3),CMB[[Cmb_ID]:[Cmb_ID]],0),SUM(N(DM$1),N($R140),1)),CHOOSE(AC[[M]:[M]],1,1,0,AC[[AB]:[AB]])),PRODUCT(INDEX(CMB[[BD_0O]:[BD_2O]],MATCH(ROUND(MIN(SUM(DM$4,$O140/1000),SUM($O140,DM$4/1000)),3),CMB[[Cmb_ID]:[Cmb_ID]],0),SUM(N(DM$1),N($R140),1)),CHOOSE(AC[[M]:[M]],1,0,1,AC[[DB]:[DB]])),PRODUCT(SUM(ROUND(AVERAGE(VALUE(DM$3),VALUE($P140)),0),CHOOSE(IF(OR(DM$1,$R140),4,INDEX(CMB[[Res_Rare]:[Res_Rare]],MATCH(ROUND(MIN(SUM(DM$4,$O140/1000),SUM($O140,DM$4/1000)),3),CMB[[Cmb_ID]:[Cmb_ID]],0))),-1,-1,0,0)),IF(OR(DM$1,$R140),4,INDEX(CMB[[Cmb_Rare]:[Cmb_Rare]],MATCH(ROUND(MIN(SUM(DM$4,$O140/1000),SUM($O140,DM$4/1000)),3),CMB[[Cmb_ID]:[Cmb_ID]],0))),CHOOSE(AC[[M]:[M]],2,1,1,SUM(AC[[AB]:[DB]])))),""))</f>
        <v/>
      </c>
      <c r="DN140" t="str">
        <f>IF(OR(DN$5="",$S140=""),"",IFERROR(SUM(PRODUCT(INDEX(CMB[[BA_0O]:[BA_2O]],MATCH(ROUND(MIN(SUM(DN$4,$O140/1000),SUM($O140,DN$4/1000)),3),CMB[[Cmb_ID]:[Cmb_ID]],0),SUM(N(DN$1),N($R140),1)),CHOOSE(AC[[M]:[M]],1,1,0,AC[[AB]:[AB]])),PRODUCT(INDEX(CMB[[BD_0O]:[BD_2O]],MATCH(ROUND(MIN(SUM(DN$4,$O140/1000),SUM($O140,DN$4/1000)),3),CMB[[Cmb_ID]:[Cmb_ID]],0),SUM(N(DN$1),N($R140),1)),CHOOSE(AC[[M]:[M]],1,0,1,AC[[DB]:[DB]])),PRODUCT(SUM(ROUND(AVERAGE(VALUE(DN$3),VALUE($P140)),0),CHOOSE(IF(OR(DN$1,$R140),4,INDEX(CMB[[Res_Rare]:[Res_Rare]],MATCH(ROUND(MIN(SUM(DN$4,$O140/1000),SUM($O140,DN$4/1000)),3),CMB[[Cmb_ID]:[Cmb_ID]],0))),-1,-1,0,0)),IF(OR(DN$1,$R140),4,INDEX(CMB[[Cmb_Rare]:[Cmb_Rare]],MATCH(ROUND(MIN(SUM(DN$4,$O140/1000),SUM($O140,DN$4/1000)),3),CMB[[Cmb_ID]:[Cmb_ID]],0))),CHOOSE(AC[[M]:[M]],2,1,1,SUM(AC[[AB]:[DB]])))),""))</f>
        <v/>
      </c>
      <c r="DO140" t="str">
        <f>IF(OR(DO$5="",$S140=""),"",IFERROR(SUM(PRODUCT(INDEX(CMB[[BA_0O]:[BA_2O]],MATCH(ROUND(MIN(SUM(DO$4,$O140/1000),SUM($O140,DO$4/1000)),3),CMB[[Cmb_ID]:[Cmb_ID]],0),SUM(N(DO$1),N($R140),1)),CHOOSE(AC[[M]:[M]],1,1,0,AC[[AB]:[AB]])),PRODUCT(INDEX(CMB[[BD_0O]:[BD_2O]],MATCH(ROUND(MIN(SUM(DO$4,$O140/1000),SUM($O140,DO$4/1000)),3),CMB[[Cmb_ID]:[Cmb_ID]],0),SUM(N(DO$1),N($R140),1)),CHOOSE(AC[[M]:[M]],1,0,1,AC[[DB]:[DB]])),PRODUCT(SUM(ROUND(AVERAGE(VALUE(DO$3),VALUE($P140)),0),CHOOSE(IF(OR(DO$1,$R140),4,INDEX(CMB[[Res_Rare]:[Res_Rare]],MATCH(ROUND(MIN(SUM(DO$4,$O140/1000),SUM($O140,DO$4/1000)),3),CMB[[Cmb_ID]:[Cmb_ID]],0))),-1,-1,0,0)),IF(OR(DO$1,$R140),4,INDEX(CMB[[Cmb_Rare]:[Cmb_Rare]],MATCH(ROUND(MIN(SUM(DO$4,$O140/1000),SUM($O140,DO$4/1000)),3),CMB[[Cmb_ID]:[Cmb_ID]],0))),CHOOSE(AC[[M]:[M]],2,1,1,SUM(AC[[AB]:[DB]])))),""))</f>
        <v/>
      </c>
      <c r="DP140" t="str">
        <f>IF(OR(DP$5="",$S140=""),"",IFERROR(SUM(PRODUCT(INDEX(CMB[[BA_0O]:[BA_2O]],MATCH(ROUND(MIN(SUM(DP$4,$O140/1000),SUM($O140,DP$4/1000)),3),CMB[[Cmb_ID]:[Cmb_ID]],0),SUM(N(DP$1),N($R140),1)),CHOOSE(AC[[M]:[M]],1,1,0,AC[[AB]:[AB]])),PRODUCT(INDEX(CMB[[BD_0O]:[BD_2O]],MATCH(ROUND(MIN(SUM(DP$4,$O140/1000),SUM($O140,DP$4/1000)),3),CMB[[Cmb_ID]:[Cmb_ID]],0),SUM(N(DP$1),N($R140),1)),CHOOSE(AC[[M]:[M]],1,0,1,AC[[DB]:[DB]])),PRODUCT(SUM(ROUND(AVERAGE(VALUE(DP$3),VALUE($P140)),0),CHOOSE(IF(OR(DP$1,$R140),4,INDEX(CMB[[Res_Rare]:[Res_Rare]],MATCH(ROUND(MIN(SUM(DP$4,$O140/1000),SUM($O140,DP$4/1000)),3),CMB[[Cmb_ID]:[Cmb_ID]],0))),-1,-1,0,0)),IF(OR(DP$1,$R140),4,INDEX(CMB[[Cmb_Rare]:[Cmb_Rare]],MATCH(ROUND(MIN(SUM(DP$4,$O140/1000),SUM($O140,DP$4/1000)),3),CMB[[Cmb_ID]:[Cmb_ID]],0))),CHOOSE(AC[[M]:[M]],2,1,1,SUM(AC[[AB]:[DB]])))),""))</f>
        <v/>
      </c>
      <c r="DQ140" t="str">
        <f>IF(OR(DQ$5="",$S140=""),"",IFERROR(SUM(PRODUCT(INDEX(CMB[[BA_0O]:[BA_2O]],MATCH(ROUND(MIN(SUM(DQ$4,$O140/1000),SUM($O140,DQ$4/1000)),3),CMB[[Cmb_ID]:[Cmb_ID]],0),SUM(N(DQ$1),N($R140),1)),CHOOSE(AC[[M]:[M]],1,1,0,AC[[AB]:[AB]])),PRODUCT(INDEX(CMB[[BD_0O]:[BD_2O]],MATCH(ROUND(MIN(SUM(DQ$4,$O140/1000),SUM($O140,DQ$4/1000)),3),CMB[[Cmb_ID]:[Cmb_ID]],0),SUM(N(DQ$1),N($R140),1)),CHOOSE(AC[[M]:[M]],1,0,1,AC[[DB]:[DB]])),PRODUCT(SUM(ROUND(AVERAGE(VALUE(DQ$3),VALUE($P140)),0),CHOOSE(IF(OR(DQ$1,$R140),4,INDEX(CMB[[Res_Rare]:[Res_Rare]],MATCH(ROUND(MIN(SUM(DQ$4,$O140/1000),SUM($O140,DQ$4/1000)),3),CMB[[Cmb_ID]:[Cmb_ID]],0))),-1,-1,0,0)),IF(OR(DQ$1,$R140),4,INDEX(CMB[[Cmb_Rare]:[Cmb_Rare]],MATCH(ROUND(MIN(SUM(DQ$4,$O140/1000),SUM($O140,DQ$4/1000)),3),CMB[[Cmb_ID]:[Cmb_ID]],0))),CHOOSE(AC[[M]:[M]],2,1,1,SUM(AC[[AB]:[DB]])))),""))</f>
        <v/>
      </c>
      <c r="DR140" t="str">
        <f>IF(OR(DR$5="",$S140=""),"",IFERROR(SUM(PRODUCT(INDEX(CMB[[BA_0O]:[BA_2O]],MATCH(ROUND(MIN(SUM(DR$4,$O140/1000),SUM($O140,DR$4/1000)),3),CMB[[Cmb_ID]:[Cmb_ID]],0),SUM(N(DR$1),N($R140),1)),CHOOSE(AC[[M]:[M]],1,1,0,AC[[AB]:[AB]])),PRODUCT(INDEX(CMB[[BD_0O]:[BD_2O]],MATCH(ROUND(MIN(SUM(DR$4,$O140/1000),SUM($O140,DR$4/1000)),3),CMB[[Cmb_ID]:[Cmb_ID]],0),SUM(N(DR$1),N($R140),1)),CHOOSE(AC[[M]:[M]],1,0,1,AC[[DB]:[DB]])),PRODUCT(SUM(ROUND(AVERAGE(VALUE(DR$3),VALUE($P140)),0),CHOOSE(IF(OR(DR$1,$R140),4,INDEX(CMB[[Res_Rare]:[Res_Rare]],MATCH(ROUND(MIN(SUM(DR$4,$O140/1000),SUM($O140,DR$4/1000)),3),CMB[[Cmb_ID]:[Cmb_ID]],0))),-1,-1,0,0)),IF(OR(DR$1,$R140),4,INDEX(CMB[[Cmb_Rare]:[Cmb_Rare]],MATCH(ROUND(MIN(SUM(DR$4,$O140/1000),SUM($O140,DR$4/1000)),3),CMB[[Cmb_ID]:[Cmb_ID]],0))),CHOOSE(AC[[M]:[M]],2,1,1,SUM(AC[[AB]:[DB]])))),""))</f>
        <v/>
      </c>
      <c r="DS140" t="str">
        <f>IF(OR(DS$5="",$S140=""),"",IFERROR(SUM(PRODUCT(INDEX(CMB[[BA_0O]:[BA_2O]],MATCH(ROUND(MIN(SUM(DS$4,$O140/1000),SUM($O140,DS$4/1000)),3),CMB[[Cmb_ID]:[Cmb_ID]],0),SUM(N(DS$1),N($R140),1)),CHOOSE(AC[[M]:[M]],1,1,0,AC[[AB]:[AB]])),PRODUCT(INDEX(CMB[[BD_0O]:[BD_2O]],MATCH(ROUND(MIN(SUM(DS$4,$O140/1000),SUM($O140,DS$4/1000)),3),CMB[[Cmb_ID]:[Cmb_ID]],0),SUM(N(DS$1),N($R140),1)),CHOOSE(AC[[M]:[M]],1,0,1,AC[[DB]:[DB]])),PRODUCT(SUM(ROUND(AVERAGE(VALUE(DS$3),VALUE($P140)),0),CHOOSE(IF(OR(DS$1,$R140),4,INDEX(CMB[[Res_Rare]:[Res_Rare]],MATCH(ROUND(MIN(SUM(DS$4,$O140/1000),SUM($O140,DS$4/1000)),3),CMB[[Cmb_ID]:[Cmb_ID]],0))),-1,-1,0,0)),IF(OR(DS$1,$R140),4,INDEX(CMB[[Cmb_Rare]:[Cmb_Rare]],MATCH(ROUND(MIN(SUM(DS$4,$O140/1000),SUM($O140,DS$4/1000)),3),CMB[[Cmb_ID]:[Cmb_ID]],0))),CHOOSE(AC[[M]:[M]],2,1,1,SUM(AC[[AB]:[DB]])))),""))</f>
        <v/>
      </c>
      <c r="DT140" t="str">
        <f>IF(OR(DT$5="",$S140=""),"",IFERROR(SUM(PRODUCT(INDEX(CMB[[BA_0O]:[BA_2O]],MATCH(ROUND(MIN(SUM(DT$4,$O140/1000),SUM($O140,DT$4/1000)),3),CMB[[Cmb_ID]:[Cmb_ID]],0),SUM(N(DT$1),N($R140),1)),CHOOSE(AC[[M]:[M]],1,1,0,AC[[AB]:[AB]])),PRODUCT(INDEX(CMB[[BD_0O]:[BD_2O]],MATCH(ROUND(MIN(SUM(DT$4,$O140/1000),SUM($O140,DT$4/1000)),3),CMB[[Cmb_ID]:[Cmb_ID]],0),SUM(N(DT$1),N($R140),1)),CHOOSE(AC[[M]:[M]],1,0,1,AC[[DB]:[DB]])),PRODUCT(SUM(ROUND(AVERAGE(VALUE(DT$3),VALUE($P140)),0),CHOOSE(IF(OR(DT$1,$R140),4,INDEX(CMB[[Res_Rare]:[Res_Rare]],MATCH(ROUND(MIN(SUM(DT$4,$O140/1000),SUM($O140,DT$4/1000)),3),CMB[[Cmb_ID]:[Cmb_ID]],0))),-1,-1,0,0)),IF(OR(DT$1,$R140),4,INDEX(CMB[[Cmb_Rare]:[Cmb_Rare]],MATCH(ROUND(MIN(SUM(DT$4,$O140/1000),SUM($O140,DT$4/1000)),3),CMB[[Cmb_ID]:[Cmb_ID]],0))),CHOOSE(AC[[M]:[M]],2,1,1,SUM(AC[[AB]:[DB]])))),""))</f>
        <v/>
      </c>
      <c r="DU140" t="str">
        <f>IF(OR(DU$5="",$S140=""),"",IFERROR(SUM(PRODUCT(INDEX(CMB[[BA_0O]:[BA_2O]],MATCH(ROUND(MIN(SUM(DU$4,$O140/1000),SUM($O140,DU$4/1000)),3),CMB[[Cmb_ID]:[Cmb_ID]],0),SUM(N(DU$1),N($R140),1)),CHOOSE(AC[[M]:[M]],1,1,0,AC[[AB]:[AB]])),PRODUCT(INDEX(CMB[[BD_0O]:[BD_2O]],MATCH(ROUND(MIN(SUM(DU$4,$O140/1000),SUM($O140,DU$4/1000)),3),CMB[[Cmb_ID]:[Cmb_ID]],0),SUM(N(DU$1),N($R140),1)),CHOOSE(AC[[M]:[M]],1,0,1,AC[[DB]:[DB]])),PRODUCT(SUM(ROUND(AVERAGE(VALUE(DU$3),VALUE($P140)),0),CHOOSE(IF(OR(DU$1,$R140),4,INDEX(CMB[[Res_Rare]:[Res_Rare]],MATCH(ROUND(MIN(SUM(DU$4,$O140/1000),SUM($O140,DU$4/1000)),3),CMB[[Cmb_ID]:[Cmb_ID]],0))),-1,-1,0,0)),IF(OR(DU$1,$R140),4,INDEX(CMB[[Cmb_Rare]:[Cmb_Rare]],MATCH(ROUND(MIN(SUM(DU$4,$O140/1000),SUM($O140,DU$4/1000)),3),CMB[[Cmb_ID]:[Cmb_ID]],0))),CHOOSE(AC[[M]:[M]],2,1,1,SUM(AC[[AB]:[DB]])))),""))</f>
        <v/>
      </c>
      <c r="DV140" t="str">
        <f>IF(OR(DV$5="",$S140=""),"",IFERROR(SUM(PRODUCT(INDEX(CMB[[BA_0O]:[BA_2O]],MATCH(ROUND(MIN(SUM(DV$4,$O140/1000),SUM($O140,DV$4/1000)),3),CMB[[Cmb_ID]:[Cmb_ID]],0),SUM(N(DV$1),N($R140),1)),CHOOSE(AC[[M]:[M]],1,1,0,AC[[AB]:[AB]])),PRODUCT(INDEX(CMB[[BD_0O]:[BD_2O]],MATCH(ROUND(MIN(SUM(DV$4,$O140/1000),SUM($O140,DV$4/1000)),3),CMB[[Cmb_ID]:[Cmb_ID]],0),SUM(N(DV$1),N($R140),1)),CHOOSE(AC[[M]:[M]],1,0,1,AC[[DB]:[DB]])),PRODUCT(SUM(ROUND(AVERAGE(VALUE(DV$3),VALUE($P140)),0),CHOOSE(IF(OR(DV$1,$R140),4,INDEX(CMB[[Res_Rare]:[Res_Rare]],MATCH(ROUND(MIN(SUM(DV$4,$O140/1000),SUM($O140,DV$4/1000)),3),CMB[[Cmb_ID]:[Cmb_ID]],0))),-1,-1,0,0)),IF(OR(DV$1,$R140),4,INDEX(CMB[[Cmb_Rare]:[Cmb_Rare]],MATCH(ROUND(MIN(SUM(DV$4,$O140/1000),SUM($O140,DV$4/1000)),3),CMB[[Cmb_ID]:[Cmb_ID]],0))),CHOOSE(AC[[M]:[M]],2,1,1,SUM(AC[[AB]:[DB]])))),""))</f>
        <v/>
      </c>
      <c r="DW140" t="str">
        <f>IF(OR(DW$5="",$S140=""),"",IFERROR(SUM(PRODUCT(INDEX(CMB[[BA_0O]:[BA_2O]],MATCH(ROUND(MIN(SUM(DW$4,$O140/1000),SUM($O140,DW$4/1000)),3),CMB[[Cmb_ID]:[Cmb_ID]],0),SUM(N(DW$1),N($R140),1)),CHOOSE(AC[[M]:[M]],1,1,0,AC[[AB]:[AB]])),PRODUCT(INDEX(CMB[[BD_0O]:[BD_2O]],MATCH(ROUND(MIN(SUM(DW$4,$O140/1000),SUM($O140,DW$4/1000)),3),CMB[[Cmb_ID]:[Cmb_ID]],0),SUM(N(DW$1),N($R140),1)),CHOOSE(AC[[M]:[M]],1,0,1,AC[[DB]:[DB]])),PRODUCT(SUM(ROUND(AVERAGE(VALUE(DW$3),VALUE($P140)),0),CHOOSE(IF(OR(DW$1,$R140),4,INDEX(CMB[[Res_Rare]:[Res_Rare]],MATCH(ROUND(MIN(SUM(DW$4,$O140/1000),SUM($O140,DW$4/1000)),3),CMB[[Cmb_ID]:[Cmb_ID]],0))),-1,-1,0,0)),IF(OR(DW$1,$R140),4,INDEX(CMB[[Cmb_Rare]:[Cmb_Rare]],MATCH(ROUND(MIN(SUM(DW$4,$O140/1000),SUM($O140,DW$4/1000)),3),CMB[[Cmb_ID]:[Cmb_ID]],0))),CHOOSE(AC[[M]:[M]],2,1,1,SUM(AC[[AB]:[DB]])))),""))</f>
        <v/>
      </c>
      <c r="DX140" t="str">
        <f>IF(OR(DX$5="",$S140=""),"",IFERROR(SUM(PRODUCT(INDEX(CMB[[BA_0O]:[BA_2O]],MATCH(ROUND(MIN(SUM(DX$4,$O140/1000),SUM($O140,DX$4/1000)),3),CMB[[Cmb_ID]:[Cmb_ID]],0),SUM(N(DX$1),N($R140),1)),CHOOSE(AC[[M]:[M]],1,1,0,AC[[AB]:[AB]])),PRODUCT(INDEX(CMB[[BD_0O]:[BD_2O]],MATCH(ROUND(MIN(SUM(DX$4,$O140/1000),SUM($O140,DX$4/1000)),3),CMB[[Cmb_ID]:[Cmb_ID]],0),SUM(N(DX$1),N($R140),1)),CHOOSE(AC[[M]:[M]],1,0,1,AC[[DB]:[DB]])),PRODUCT(SUM(ROUND(AVERAGE(VALUE(DX$3),VALUE($P140)),0),CHOOSE(IF(OR(DX$1,$R140),4,INDEX(CMB[[Res_Rare]:[Res_Rare]],MATCH(ROUND(MIN(SUM(DX$4,$O140/1000),SUM($O140,DX$4/1000)),3),CMB[[Cmb_ID]:[Cmb_ID]],0))),-1,-1,0,0)),IF(OR(DX$1,$R140),4,INDEX(CMB[[Cmb_Rare]:[Cmb_Rare]],MATCH(ROUND(MIN(SUM(DX$4,$O140/1000),SUM($O140,DX$4/1000)),3),CMB[[Cmb_ID]:[Cmb_ID]],0))),CHOOSE(AC[[M]:[M]],2,1,1,SUM(AC[[AB]:[DB]])))),""))</f>
        <v/>
      </c>
      <c r="DY140" t="str">
        <f>IF(OR(DY$5="",$S140=""),"",IFERROR(SUM(PRODUCT(INDEX(CMB[[BA_0O]:[BA_2O]],MATCH(ROUND(MIN(SUM(DY$4,$O140/1000),SUM($O140,DY$4/1000)),3),CMB[[Cmb_ID]:[Cmb_ID]],0),SUM(N(DY$1),N($R140),1)),CHOOSE(AC[[M]:[M]],1,1,0,AC[[AB]:[AB]])),PRODUCT(INDEX(CMB[[BD_0O]:[BD_2O]],MATCH(ROUND(MIN(SUM(DY$4,$O140/1000),SUM($O140,DY$4/1000)),3),CMB[[Cmb_ID]:[Cmb_ID]],0),SUM(N(DY$1),N($R140),1)),CHOOSE(AC[[M]:[M]],1,0,1,AC[[DB]:[DB]])),PRODUCT(SUM(ROUND(AVERAGE(VALUE(DY$3),VALUE($P140)),0),CHOOSE(IF(OR(DY$1,$R140),4,INDEX(CMB[[Res_Rare]:[Res_Rare]],MATCH(ROUND(MIN(SUM(DY$4,$O140/1000),SUM($O140,DY$4/1000)),3),CMB[[Cmb_ID]:[Cmb_ID]],0))),-1,-1,0,0)),IF(OR(DY$1,$R140),4,INDEX(CMB[[Cmb_Rare]:[Cmb_Rare]],MATCH(ROUND(MIN(SUM(DY$4,$O140/1000),SUM($O140,DY$4/1000)),3),CMB[[Cmb_ID]:[Cmb_ID]],0))),CHOOSE(AC[[M]:[M]],2,1,1,SUM(AC[[AB]:[DB]])))),""))</f>
        <v/>
      </c>
      <c r="DZ140" t="str">
        <f>IF(OR(DZ$5="",$S140=""),"",IFERROR(SUM(PRODUCT(INDEX(CMB[[BA_0O]:[BA_2O]],MATCH(ROUND(MIN(SUM(DZ$4,$O140/1000),SUM($O140,DZ$4/1000)),3),CMB[[Cmb_ID]:[Cmb_ID]],0),SUM(N(DZ$1),N($R140),1)),CHOOSE(AC[[M]:[M]],1,1,0,AC[[AB]:[AB]])),PRODUCT(INDEX(CMB[[BD_0O]:[BD_2O]],MATCH(ROUND(MIN(SUM(DZ$4,$O140/1000),SUM($O140,DZ$4/1000)),3),CMB[[Cmb_ID]:[Cmb_ID]],0),SUM(N(DZ$1),N($R140),1)),CHOOSE(AC[[M]:[M]],1,0,1,AC[[DB]:[DB]])),PRODUCT(SUM(ROUND(AVERAGE(VALUE(DZ$3),VALUE($P140)),0),CHOOSE(IF(OR(DZ$1,$R140),4,INDEX(CMB[[Res_Rare]:[Res_Rare]],MATCH(ROUND(MIN(SUM(DZ$4,$O140/1000),SUM($O140,DZ$4/1000)),3),CMB[[Cmb_ID]:[Cmb_ID]],0))),-1,-1,0,0)),IF(OR(DZ$1,$R140),4,INDEX(CMB[[Cmb_Rare]:[Cmb_Rare]],MATCH(ROUND(MIN(SUM(DZ$4,$O140/1000),SUM($O140,DZ$4/1000)),3),CMB[[Cmb_ID]:[Cmb_ID]],0))),CHOOSE(AC[[M]:[M]],2,1,1,SUM(AC[[AB]:[DB]])))),""))</f>
        <v/>
      </c>
      <c r="EA140" t="str">
        <f>IF(OR(EA$5="",$S140=""),"",IFERROR(SUM(PRODUCT(INDEX(CMB[[BA_0O]:[BA_2O]],MATCH(ROUND(MIN(SUM(EA$4,$O140/1000),SUM($O140,EA$4/1000)),3),CMB[[Cmb_ID]:[Cmb_ID]],0),SUM(N(EA$1),N($R140),1)),CHOOSE(AC[[M]:[M]],1,1,0,AC[[AB]:[AB]])),PRODUCT(INDEX(CMB[[BD_0O]:[BD_2O]],MATCH(ROUND(MIN(SUM(EA$4,$O140/1000),SUM($O140,EA$4/1000)),3),CMB[[Cmb_ID]:[Cmb_ID]],0),SUM(N(EA$1),N($R140),1)),CHOOSE(AC[[M]:[M]],1,0,1,AC[[DB]:[DB]])),PRODUCT(SUM(ROUND(AVERAGE(VALUE(EA$3),VALUE($P140)),0),CHOOSE(IF(OR(EA$1,$R140),4,INDEX(CMB[[Res_Rare]:[Res_Rare]],MATCH(ROUND(MIN(SUM(EA$4,$O140/1000),SUM($O140,EA$4/1000)),3),CMB[[Cmb_ID]:[Cmb_ID]],0))),-1,-1,0,0)),IF(OR(EA$1,$R140),4,INDEX(CMB[[Cmb_Rare]:[Cmb_Rare]],MATCH(ROUND(MIN(SUM(EA$4,$O140/1000),SUM($O140,EA$4/1000)),3),CMB[[Cmb_ID]:[Cmb_ID]],0))),CHOOSE(AC[[M]:[M]],2,1,1,SUM(AC[[AB]:[DB]])))),""))</f>
        <v/>
      </c>
      <c r="EB140" t="str">
        <f>IF(OR(EB$5="",$S140=""),"",IFERROR(SUM(PRODUCT(INDEX(CMB[[BA_0O]:[BA_2O]],MATCH(ROUND(MIN(SUM(EB$4,$O140/1000),SUM($O140,EB$4/1000)),3),CMB[[Cmb_ID]:[Cmb_ID]],0),SUM(N(EB$1),N($R140),1)),CHOOSE(AC[[M]:[M]],1,1,0,AC[[AB]:[AB]])),PRODUCT(INDEX(CMB[[BD_0O]:[BD_2O]],MATCH(ROUND(MIN(SUM(EB$4,$O140/1000),SUM($O140,EB$4/1000)),3),CMB[[Cmb_ID]:[Cmb_ID]],0),SUM(N(EB$1),N($R140),1)),CHOOSE(AC[[M]:[M]],1,0,1,AC[[DB]:[DB]])),PRODUCT(SUM(ROUND(AVERAGE(VALUE(EB$3),VALUE($P140)),0),CHOOSE(IF(OR(EB$1,$R140),4,INDEX(CMB[[Res_Rare]:[Res_Rare]],MATCH(ROUND(MIN(SUM(EB$4,$O140/1000),SUM($O140,EB$4/1000)),3),CMB[[Cmb_ID]:[Cmb_ID]],0))),-1,-1,0,0)),IF(OR(EB$1,$R140),4,INDEX(CMB[[Cmb_Rare]:[Cmb_Rare]],MATCH(ROUND(MIN(SUM(EB$4,$O140/1000),SUM($O140,EB$4/1000)),3),CMB[[Cmb_ID]:[Cmb_ID]],0))),CHOOSE(AC[[M]:[M]],2,1,1,SUM(AC[[AB]:[DB]])))),""))</f>
        <v/>
      </c>
      <c r="EC140" t="str">
        <f>IF(OR(EC$5="",$S140=""),"",IFERROR(SUM(PRODUCT(INDEX(CMB[[BA_0O]:[BA_2O]],MATCH(ROUND(MIN(SUM(EC$4,$O140/1000),SUM($O140,EC$4/1000)),3),CMB[[Cmb_ID]:[Cmb_ID]],0),SUM(N(EC$1),N($R140),1)),CHOOSE(AC[[M]:[M]],1,1,0,AC[[AB]:[AB]])),PRODUCT(INDEX(CMB[[BD_0O]:[BD_2O]],MATCH(ROUND(MIN(SUM(EC$4,$O140/1000),SUM($O140,EC$4/1000)),3),CMB[[Cmb_ID]:[Cmb_ID]],0),SUM(N(EC$1),N($R140),1)),CHOOSE(AC[[M]:[M]],1,0,1,AC[[DB]:[DB]])),PRODUCT(SUM(ROUND(AVERAGE(VALUE(EC$3),VALUE($P140)),0),CHOOSE(IF(OR(EC$1,$R140),4,INDEX(CMB[[Res_Rare]:[Res_Rare]],MATCH(ROUND(MIN(SUM(EC$4,$O140/1000),SUM($O140,EC$4/1000)),3),CMB[[Cmb_ID]:[Cmb_ID]],0))),-1,-1,0,0)),IF(OR(EC$1,$R140),4,INDEX(CMB[[Cmb_Rare]:[Cmb_Rare]],MATCH(ROUND(MIN(SUM(EC$4,$O140/1000),SUM($O140,EC$4/1000)),3),CMB[[Cmb_ID]:[Cmb_ID]],0))),CHOOSE(AC[[M]:[M]],2,1,1,SUM(AC[[AB]:[DB]])))),""))</f>
        <v/>
      </c>
      <c r="ED140" t="str">
        <f>IF(OR(ED$5="",$S140=""),"",IFERROR(SUM(PRODUCT(INDEX(CMB[[BA_0O]:[BA_2O]],MATCH(ROUND(MIN(SUM(ED$4,$O140/1000),SUM($O140,ED$4/1000)),3),CMB[[Cmb_ID]:[Cmb_ID]],0),SUM(N(ED$1),N($R140),1)),CHOOSE(AC[[M]:[M]],1,1,0,AC[[AB]:[AB]])),PRODUCT(INDEX(CMB[[BD_0O]:[BD_2O]],MATCH(ROUND(MIN(SUM(ED$4,$O140/1000),SUM($O140,ED$4/1000)),3),CMB[[Cmb_ID]:[Cmb_ID]],0),SUM(N(ED$1),N($R140),1)),CHOOSE(AC[[M]:[M]],1,0,1,AC[[DB]:[DB]])),PRODUCT(SUM(ROUND(AVERAGE(VALUE(ED$3),VALUE($P140)),0),CHOOSE(IF(OR(ED$1,$R140),4,INDEX(CMB[[Res_Rare]:[Res_Rare]],MATCH(ROUND(MIN(SUM(ED$4,$O140/1000),SUM($O140,ED$4/1000)),3),CMB[[Cmb_ID]:[Cmb_ID]],0))),-1,-1,0,0)),IF(OR(ED$1,$R140),4,INDEX(CMB[[Cmb_Rare]:[Cmb_Rare]],MATCH(ROUND(MIN(SUM(ED$4,$O140/1000),SUM($O140,ED$4/1000)),3),CMB[[Cmb_ID]:[Cmb_ID]],0))),CHOOSE(AC[[M]:[M]],2,1,1,SUM(AC[[AB]:[DB]])))),""))</f>
        <v/>
      </c>
      <c r="EE140" t="str">
        <f>IF(OR(EE$5="",$S140=""),"",IFERROR(SUM(PRODUCT(INDEX(CMB[[BA_0O]:[BA_2O]],MATCH(ROUND(MIN(SUM(EE$4,$O140/1000),SUM($O140,EE$4/1000)),3),CMB[[Cmb_ID]:[Cmb_ID]],0),SUM(N(EE$1),N($R140),1)),CHOOSE(AC[[M]:[M]],1,1,0,AC[[AB]:[AB]])),PRODUCT(INDEX(CMB[[BD_0O]:[BD_2O]],MATCH(ROUND(MIN(SUM(EE$4,$O140/1000),SUM($O140,EE$4/1000)),3),CMB[[Cmb_ID]:[Cmb_ID]],0),SUM(N(EE$1),N($R140),1)),CHOOSE(AC[[M]:[M]],1,0,1,AC[[DB]:[DB]])),PRODUCT(SUM(ROUND(AVERAGE(VALUE(EE$3),VALUE($P140)),0),CHOOSE(IF(OR(EE$1,$R140),4,INDEX(CMB[[Res_Rare]:[Res_Rare]],MATCH(ROUND(MIN(SUM(EE$4,$O140/1000),SUM($O140,EE$4/1000)),3),CMB[[Cmb_ID]:[Cmb_ID]],0))),-1,-1,0,0)),IF(OR(EE$1,$R140),4,INDEX(CMB[[Cmb_Rare]:[Cmb_Rare]],MATCH(ROUND(MIN(SUM(EE$4,$O140/1000),SUM($O140,EE$4/1000)),3),CMB[[Cmb_ID]:[Cmb_ID]],0))),CHOOSE(AC[[M]:[M]],2,1,1,SUM(AC[[AB]:[DB]])))),""))</f>
        <v/>
      </c>
      <c r="EF140" t="str">
        <f>IF(OR(EF$5="",$S140=""),"",IFERROR(SUM(PRODUCT(INDEX(CMB[[BA_0O]:[BA_2O]],MATCH(ROUND(MIN(SUM(EF$4,$O140/1000),SUM($O140,EF$4/1000)),3),CMB[[Cmb_ID]:[Cmb_ID]],0),SUM(N(EF$1),N($R140),1)),CHOOSE(AC[[M]:[M]],1,1,0,AC[[AB]:[AB]])),PRODUCT(INDEX(CMB[[BD_0O]:[BD_2O]],MATCH(ROUND(MIN(SUM(EF$4,$O140/1000),SUM($O140,EF$4/1000)),3),CMB[[Cmb_ID]:[Cmb_ID]],0),SUM(N(EF$1),N($R140),1)),CHOOSE(AC[[M]:[M]],1,0,1,AC[[DB]:[DB]])),PRODUCT(SUM(ROUND(AVERAGE(VALUE(EF$3),VALUE($P140)),0),CHOOSE(IF(OR(EF$1,$R140),4,INDEX(CMB[[Res_Rare]:[Res_Rare]],MATCH(ROUND(MIN(SUM(EF$4,$O140/1000),SUM($O140,EF$4/1000)),3),CMB[[Cmb_ID]:[Cmb_ID]],0))),-1,-1,0,0)),IF(OR(EF$1,$R140),4,INDEX(CMB[[Cmb_Rare]:[Cmb_Rare]],MATCH(ROUND(MIN(SUM(EF$4,$O140/1000),SUM($O140,EF$4/1000)),3),CMB[[Cmb_ID]:[Cmb_ID]],0))),CHOOSE(AC[[M]:[M]],2,1,1,SUM(AC[[AB]:[DB]])))),""))</f>
        <v/>
      </c>
      <c r="EG140" t="str">
        <f>IF(OR(EG$5="",$S140=""),"",IFERROR(SUM(PRODUCT(INDEX(CMB[[BA_0O]:[BA_2O]],MATCH(ROUND(MIN(SUM(EG$4,$O140/1000),SUM($O140,EG$4/1000)),3),CMB[[Cmb_ID]:[Cmb_ID]],0),SUM(N(EG$1),N($R140),1)),CHOOSE(AC[[M]:[M]],1,1,0,AC[[AB]:[AB]])),PRODUCT(INDEX(CMB[[BD_0O]:[BD_2O]],MATCH(ROUND(MIN(SUM(EG$4,$O140/1000),SUM($O140,EG$4/1000)),3),CMB[[Cmb_ID]:[Cmb_ID]],0),SUM(N(EG$1),N($R140),1)),CHOOSE(AC[[M]:[M]],1,0,1,AC[[DB]:[DB]])),PRODUCT(SUM(ROUND(AVERAGE(VALUE(EG$3),VALUE($P140)),0),CHOOSE(IF(OR(EG$1,$R140),4,INDEX(CMB[[Res_Rare]:[Res_Rare]],MATCH(ROUND(MIN(SUM(EG$4,$O140/1000),SUM($O140,EG$4/1000)),3),CMB[[Cmb_ID]:[Cmb_ID]],0))),-1,-1,0,0)),IF(OR(EG$1,$R140),4,INDEX(CMB[[Cmb_Rare]:[Cmb_Rare]],MATCH(ROUND(MIN(SUM(EG$4,$O140/1000),SUM($O140,EG$4/1000)),3),CMB[[Cmb_ID]:[Cmb_ID]],0))),CHOOSE(AC[[M]:[M]],2,1,1,SUM(AC[[AB]:[DB]])))),""))</f>
        <v/>
      </c>
      <c r="EH140" t="str">
        <f>IF(OR(EH$5="",$S140=""),"",IFERROR(SUM(PRODUCT(INDEX(CMB[[BA_0O]:[BA_2O]],MATCH(ROUND(MIN(SUM(EH$4,$O140/1000),SUM($O140,EH$4/1000)),3),CMB[[Cmb_ID]:[Cmb_ID]],0),SUM(N(EH$1),N($R140),1)),CHOOSE(AC[[M]:[M]],1,1,0,AC[[AB]:[AB]])),PRODUCT(INDEX(CMB[[BD_0O]:[BD_2O]],MATCH(ROUND(MIN(SUM(EH$4,$O140/1000),SUM($O140,EH$4/1000)),3),CMB[[Cmb_ID]:[Cmb_ID]],0),SUM(N(EH$1),N($R140),1)),CHOOSE(AC[[M]:[M]],1,0,1,AC[[DB]:[DB]])),PRODUCT(SUM(ROUND(AVERAGE(VALUE(EH$3),VALUE($P140)),0),CHOOSE(IF(OR(EH$1,$R140),4,INDEX(CMB[[Res_Rare]:[Res_Rare]],MATCH(ROUND(MIN(SUM(EH$4,$O140/1000),SUM($O140,EH$4/1000)),3),CMB[[Cmb_ID]:[Cmb_ID]],0))),-1,-1,0,0)),IF(OR(EH$1,$R140),4,INDEX(CMB[[Cmb_Rare]:[Cmb_Rare]],MATCH(ROUND(MIN(SUM(EH$4,$O140/1000),SUM($O140,EH$4/1000)),3),CMB[[Cmb_ID]:[Cmb_ID]],0))),CHOOSE(AC[[M]:[M]],2,1,1,SUM(AC[[AB]:[DB]])))),""))</f>
        <v/>
      </c>
      <c r="EI140" t="str">
        <f>IF(OR(EI$5="",$S140=""),"",IFERROR(SUM(PRODUCT(INDEX(CMB[[BA_0O]:[BA_2O]],MATCH(ROUND(MIN(SUM(EI$4,$O140/1000),SUM($O140,EI$4/1000)),3),CMB[[Cmb_ID]:[Cmb_ID]],0),SUM(N(EI$1),N($R140),1)),CHOOSE(AC[[M]:[M]],1,1,0,AC[[AB]:[AB]])),PRODUCT(INDEX(CMB[[BD_0O]:[BD_2O]],MATCH(ROUND(MIN(SUM(EI$4,$O140/1000),SUM($O140,EI$4/1000)),3),CMB[[Cmb_ID]:[Cmb_ID]],0),SUM(N(EI$1),N($R140),1)),CHOOSE(AC[[M]:[M]],1,0,1,AC[[DB]:[DB]])),PRODUCT(SUM(ROUND(AVERAGE(VALUE(EI$3),VALUE($P140)),0),CHOOSE(IF(OR(EI$1,$R140),4,INDEX(CMB[[Res_Rare]:[Res_Rare]],MATCH(ROUND(MIN(SUM(EI$4,$O140/1000),SUM($O140,EI$4/1000)),3),CMB[[Cmb_ID]:[Cmb_ID]],0))),-1,-1,0,0)),IF(OR(EI$1,$R140),4,INDEX(CMB[[Cmb_Rare]:[Cmb_Rare]],MATCH(ROUND(MIN(SUM(EI$4,$O140/1000),SUM($O140,EI$4/1000)),3),CMB[[Cmb_ID]:[Cmb_ID]],0))),CHOOSE(AC[[M]:[M]],2,1,1,SUM(AC[[AB]:[DB]])))),""))</f>
        <v/>
      </c>
      <c r="EJ140" t="str">
        <f>IF(OR(EJ$5="",$S140=""),"",IFERROR(SUM(PRODUCT(INDEX(CMB[[BA_0O]:[BA_2O]],MATCH(ROUND(MIN(SUM(EJ$4,$O140/1000),SUM($O140,EJ$4/1000)),3),CMB[[Cmb_ID]:[Cmb_ID]],0),SUM(N(EJ$1),N($R140),1)),CHOOSE(AC[[M]:[M]],1,1,0,AC[[AB]:[AB]])),PRODUCT(INDEX(CMB[[BD_0O]:[BD_2O]],MATCH(ROUND(MIN(SUM(EJ$4,$O140/1000),SUM($O140,EJ$4/1000)),3),CMB[[Cmb_ID]:[Cmb_ID]],0),SUM(N(EJ$1),N($R140),1)),CHOOSE(AC[[M]:[M]],1,0,1,AC[[DB]:[DB]])),PRODUCT(SUM(ROUND(AVERAGE(VALUE(EJ$3),VALUE($P140)),0),CHOOSE(IF(OR(EJ$1,$R140),4,INDEX(CMB[[Res_Rare]:[Res_Rare]],MATCH(ROUND(MIN(SUM(EJ$4,$O140/1000),SUM($O140,EJ$4/1000)),3),CMB[[Cmb_ID]:[Cmb_ID]],0))),-1,-1,0,0)),IF(OR(EJ$1,$R140),4,INDEX(CMB[[Cmb_Rare]:[Cmb_Rare]],MATCH(ROUND(MIN(SUM(EJ$4,$O140/1000),SUM($O140,EJ$4/1000)),3),CMB[[Cmb_ID]:[Cmb_ID]],0))),CHOOSE(AC[[M]:[M]],2,1,1,SUM(AC[[AB]:[DB]])))),""))</f>
        <v/>
      </c>
      <c r="EK140" t="str">
        <f>IF(OR(EK$5="",$S140=""),"",IFERROR(SUM(PRODUCT(INDEX(CMB[[BA_0O]:[BA_2O]],MATCH(ROUND(MIN(SUM(EK$4,$O140/1000),SUM($O140,EK$4/1000)),3),CMB[[Cmb_ID]:[Cmb_ID]],0),SUM(N(EK$1),N($R140),1)),CHOOSE(AC[[M]:[M]],1,1,0,AC[[AB]:[AB]])),PRODUCT(INDEX(CMB[[BD_0O]:[BD_2O]],MATCH(ROUND(MIN(SUM(EK$4,$O140/1000),SUM($O140,EK$4/1000)),3),CMB[[Cmb_ID]:[Cmb_ID]],0),SUM(N(EK$1),N($R140),1)),CHOOSE(AC[[M]:[M]],1,0,1,AC[[DB]:[DB]])),PRODUCT(SUM(ROUND(AVERAGE(VALUE(EK$3),VALUE($P140)),0),CHOOSE(IF(OR(EK$1,$R140),4,INDEX(CMB[[Res_Rare]:[Res_Rare]],MATCH(ROUND(MIN(SUM(EK$4,$O140/1000),SUM($O140,EK$4/1000)),3),CMB[[Cmb_ID]:[Cmb_ID]],0))),-1,-1,0,0)),IF(OR(EK$1,$R140),4,INDEX(CMB[[Cmb_Rare]:[Cmb_Rare]],MATCH(ROUND(MIN(SUM(EK$4,$O140/1000),SUM($O140,EK$4/1000)),3),CMB[[Cmb_ID]:[Cmb_ID]],0))),CHOOSE(AC[[M]:[M]],2,1,1,SUM(AC[[AB]:[DB]])))),""))</f>
        <v/>
      </c>
      <c r="EL140" t="str">
        <f>IF(OR(EL$5="",$S140=""),"",IFERROR(SUM(PRODUCT(INDEX(CMB[[BA_0O]:[BA_2O]],MATCH(ROUND(MIN(SUM(EL$4,$O140/1000),SUM($O140,EL$4/1000)),3),CMB[[Cmb_ID]:[Cmb_ID]],0),SUM(N(EL$1),N($R140),1)),CHOOSE(AC[[M]:[M]],1,1,0,AC[[AB]:[AB]])),PRODUCT(INDEX(CMB[[BD_0O]:[BD_2O]],MATCH(ROUND(MIN(SUM(EL$4,$O140/1000),SUM($O140,EL$4/1000)),3),CMB[[Cmb_ID]:[Cmb_ID]],0),SUM(N(EL$1),N($R140),1)),CHOOSE(AC[[M]:[M]],1,0,1,AC[[DB]:[DB]])),PRODUCT(SUM(ROUND(AVERAGE(VALUE(EL$3),VALUE($P140)),0),CHOOSE(IF(OR(EL$1,$R140),4,INDEX(CMB[[Res_Rare]:[Res_Rare]],MATCH(ROUND(MIN(SUM(EL$4,$O140/1000),SUM($O140,EL$4/1000)),3),CMB[[Cmb_ID]:[Cmb_ID]],0))),-1,-1,0,0)),IF(OR(EL$1,$R140),4,INDEX(CMB[[Cmb_Rare]:[Cmb_Rare]],MATCH(ROUND(MIN(SUM(EL$4,$O140/1000),SUM($O140,EL$4/1000)),3),CMB[[Cmb_ID]:[Cmb_ID]],0))),CHOOSE(AC[[M]:[M]],2,1,1,SUM(AC[[AB]:[DB]])))),""))</f>
        <v/>
      </c>
      <c r="EM140" t="str">
        <f>IF(OR(EM$5="",$S140=""),"",IFERROR(SUM(PRODUCT(INDEX(CMB[[BA_0O]:[BA_2O]],MATCH(ROUND(MIN(SUM(EM$4,$O140/1000),SUM($O140,EM$4/1000)),3),CMB[[Cmb_ID]:[Cmb_ID]],0),SUM(N(EM$1),N($R140),1)),CHOOSE(AC[[M]:[M]],1,1,0,AC[[AB]:[AB]])),PRODUCT(INDEX(CMB[[BD_0O]:[BD_2O]],MATCH(ROUND(MIN(SUM(EM$4,$O140/1000),SUM($O140,EM$4/1000)),3),CMB[[Cmb_ID]:[Cmb_ID]],0),SUM(N(EM$1),N($R140),1)),CHOOSE(AC[[M]:[M]],1,0,1,AC[[DB]:[DB]])),PRODUCT(SUM(ROUND(AVERAGE(VALUE(EM$3),VALUE($P140)),0),CHOOSE(IF(OR(EM$1,$R140),4,INDEX(CMB[[Res_Rare]:[Res_Rare]],MATCH(ROUND(MIN(SUM(EM$4,$O140/1000),SUM($O140,EM$4/1000)),3),CMB[[Cmb_ID]:[Cmb_ID]],0))),-1,-1,0,0)),IF(OR(EM$1,$R140),4,INDEX(CMB[[Cmb_Rare]:[Cmb_Rare]],MATCH(ROUND(MIN(SUM(EM$4,$O140/1000),SUM($O140,EM$4/1000)),3),CMB[[Cmb_ID]:[Cmb_ID]],0))),CHOOSE(AC[[M]:[M]],2,1,1,SUM(AC[[AB]:[DB]])))),""))</f>
        <v/>
      </c>
      <c r="EN140" t="str">
        <f>IF(OR(EN$5="",$S140=""),"",IFERROR(SUM(PRODUCT(INDEX(CMB[[BA_0O]:[BA_2O]],MATCH(ROUND(MIN(SUM(EN$4,$O140/1000),SUM($O140,EN$4/1000)),3),CMB[[Cmb_ID]:[Cmb_ID]],0),SUM(N(EN$1),N($R140),1)),CHOOSE(AC[[M]:[M]],1,1,0,AC[[AB]:[AB]])),PRODUCT(INDEX(CMB[[BD_0O]:[BD_2O]],MATCH(ROUND(MIN(SUM(EN$4,$O140/1000),SUM($O140,EN$4/1000)),3),CMB[[Cmb_ID]:[Cmb_ID]],0),SUM(N(EN$1),N($R140),1)),CHOOSE(AC[[M]:[M]],1,0,1,AC[[DB]:[DB]])),PRODUCT(SUM(ROUND(AVERAGE(VALUE(EN$3),VALUE($P140)),0),CHOOSE(IF(OR(EN$1,$R140),4,INDEX(CMB[[Res_Rare]:[Res_Rare]],MATCH(ROUND(MIN(SUM(EN$4,$O140/1000),SUM($O140,EN$4/1000)),3),CMB[[Cmb_ID]:[Cmb_ID]],0))),-1,-1,0,0)),IF(OR(EN$1,$R140),4,INDEX(CMB[[Cmb_Rare]:[Cmb_Rare]],MATCH(ROUND(MIN(SUM(EN$4,$O140/1000),SUM($O140,EN$4/1000)),3),CMB[[Cmb_ID]:[Cmb_ID]],0))),CHOOSE(AC[[M]:[M]],2,1,1,SUM(AC[[AB]:[DB]])))),""))</f>
        <v/>
      </c>
      <c r="EO140" t="str">
        <f>IF(OR(EO$5="",$S140=""),"",IFERROR(SUM(PRODUCT(INDEX(CMB[[BA_0O]:[BA_2O]],MATCH(ROUND(MIN(SUM(EO$4,$O140/1000),SUM($O140,EO$4/1000)),3),CMB[[Cmb_ID]:[Cmb_ID]],0),SUM(N(EO$1),N($R140),1)),CHOOSE(AC[[M]:[M]],1,1,0,AC[[AB]:[AB]])),PRODUCT(INDEX(CMB[[BD_0O]:[BD_2O]],MATCH(ROUND(MIN(SUM(EO$4,$O140/1000),SUM($O140,EO$4/1000)),3),CMB[[Cmb_ID]:[Cmb_ID]],0),SUM(N(EO$1),N($R140),1)),CHOOSE(AC[[M]:[M]],1,0,1,AC[[DB]:[DB]])),PRODUCT(SUM(ROUND(AVERAGE(VALUE(EO$3),VALUE($P140)),0),CHOOSE(IF(OR(EO$1,$R140),4,INDEX(CMB[[Res_Rare]:[Res_Rare]],MATCH(ROUND(MIN(SUM(EO$4,$O140/1000),SUM($O140,EO$4/1000)),3),CMB[[Cmb_ID]:[Cmb_ID]],0))),-1,-1,0,0)),IF(OR(EO$1,$R140),4,INDEX(CMB[[Cmb_Rare]:[Cmb_Rare]],MATCH(ROUND(MIN(SUM(EO$4,$O140/1000),SUM($O140,EO$4/1000)),3),CMB[[Cmb_ID]:[Cmb_ID]],0))),CHOOSE(AC[[M]:[M]],2,1,1,SUM(AC[[AB]:[DB]])))),""))</f>
        <v/>
      </c>
      <c r="EP140" t="str">
        <f>IF(OR(EP$5="",$S140=""),"",IFERROR(SUM(PRODUCT(INDEX(CMB[[BA_0O]:[BA_2O]],MATCH(ROUND(MIN(SUM(EP$4,$O140/1000),SUM($O140,EP$4/1000)),3),CMB[[Cmb_ID]:[Cmb_ID]],0),SUM(N(EP$1),N($R140),1)),CHOOSE(AC[[M]:[M]],1,1,0,AC[[AB]:[AB]])),PRODUCT(INDEX(CMB[[BD_0O]:[BD_2O]],MATCH(ROUND(MIN(SUM(EP$4,$O140/1000),SUM($O140,EP$4/1000)),3),CMB[[Cmb_ID]:[Cmb_ID]],0),SUM(N(EP$1),N($R140),1)),CHOOSE(AC[[M]:[M]],1,0,1,AC[[DB]:[DB]])),PRODUCT(SUM(ROUND(AVERAGE(VALUE(EP$3),VALUE($P140)),0),CHOOSE(IF(OR(EP$1,$R140),4,INDEX(CMB[[Res_Rare]:[Res_Rare]],MATCH(ROUND(MIN(SUM(EP$4,$O140/1000),SUM($O140,EP$4/1000)),3),CMB[[Cmb_ID]:[Cmb_ID]],0))),-1,-1,0,0)),IF(OR(EP$1,$R140),4,INDEX(CMB[[Cmb_Rare]:[Cmb_Rare]],MATCH(ROUND(MIN(SUM(EP$4,$O140/1000),SUM($O140,EP$4/1000)),3),CMB[[Cmb_ID]:[Cmb_ID]],0))),CHOOSE(AC[[M]:[M]],2,1,1,SUM(AC[[AB]:[DB]])))),""))</f>
        <v/>
      </c>
      <c r="EQ140" t="str">
        <f>IF(OR(EQ$5="",$S140=""),"",IFERROR(SUM(PRODUCT(INDEX(CMB[[BA_0O]:[BA_2O]],MATCH(ROUND(MIN(SUM(EQ$4,$O140/1000),SUM($O140,EQ$4/1000)),3),CMB[[Cmb_ID]:[Cmb_ID]],0),SUM(N(EQ$1),N($R140),1)),CHOOSE(AC[[M]:[M]],1,1,0,AC[[AB]:[AB]])),PRODUCT(INDEX(CMB[[BD_0O]:[BD_2O]],MATCH(ROUND(MIN(SUM(EQ$4,$O140/1000),SUM($O140,EQ$4/1000)),3),CMB[[Cmb_ID]:[Cmb_ID]],0),SUM(N(EQ$1),N($R140),1)),CHOOSE(AC[[M]:[M]],1,0,1,AC[[DB]:[DB]])),PRODUCT(SUM(ROUND(AVERAGE(VALUE(EQ$3),VALUE($P140)),0),CHOOSE(IF(OR(EQ$1,$R140),4,INDEX(CMB[[Res_Rare]:[Res_Rare]],MATCH(ROUND(MIN(SUM(EQ$4,$O140/1000),SUM($O140,EQ$4/1000)),3),CMB[[Cmb_ID]:[Cmb_ID]],0))),-1,-1,0,0)),IF(OR(EQ$1,$R140),4,INDEX(CMB[[Cmb_Rare]:[Cmb_Rare]],MATCH(ROUND(MIN(SUM(EQ$4,$O140/1000),SUM($O140,EQ$4/1000)),3),CMB[[Cmb_ID]:[Cmb_ID]],0))),CHOOSE(AC[[M]:[M]],2,1,1,SUM(AC[[AB]:[DB]])))),""))</f>
        <v/>
      </c>
      <c r="ER140" t="str">
        <f>IF(OR(ER$5="",$S140=""),"",IFERROR(SUM(PRODUCT(INDEX(CMB[[BA_0O]:[BA_2O]],MATCH(ROUND(MIN(SUM(ER$4,$O140/1000),SUM($O140,ER$4/1000)),3),CMB[[Cmb_ID]:[Cmb_ID]],0),SUM(N(ER$1),N($R140),1)),CHOOSE(AC[[M]:[M]],1,1,0,AC[[AB]:[AB]])),PRODUCT(INDEX(CMB[[BD_0O]:[BD_2O]],MATCH(ROUND(MIN(SUM(ER$4,$O140/1000),SUM($O140,ER$4/1000)),3),CMB[[Cmb_ID]:[Cmb_ID]],0),SUM(N(ER$1),N($R140),1)),CHOOSE(AC[[M]:[M]],1,0,1,AC[[DB]:[DB]])),PRODUCT(SUM(ROUND(AVERAGE(VALUE(ER$3),VALUE($P140)),0),CHOOSE(IF(OR(ER$1,$R140),4,INDEX(CMB[[Res_Rare]:[Res_Rare]],MATCH(ROUND(MIN(SUM(ER$4,$O140/1000),SUM($O140,ER$4/1000)),3),CMB[[Cmb_ID]:[Cmb_ID]],0))),-1,-1,0,0)),IF(OR(ER$1,$R140),4,INDEX(CMB[[Cmb_Rare]:[Cmb_Rare]],MATCH(ROUND(MIN(SUM(ER$4,$O140/1000),SUM($O140,ER$4/1000)),3),CMB[[Cmb_ID]:[Cmb_ID]],0))),CHOOSE(AC[[M]:[M]],2,1,1,SUM(AC[[AB]:[DB]])))),""))</f>
        <v/>
      </c>
      <c r="ES140" t="str">
        <f>IF(OR(ES$5="",$S140=""),"",IFERROR(SUM(PRODUCT(INDEX(CMB[[BA_0O]:[BA_2O]],MATCH(ROUND(MIN(SUM(ES$4,$O140/1000),SUM($O140,ES$4/1000)),3),CMB[[Cmb_ID]:[Cmb_ID]],0),SUM(N(ES$1),N($R140),1)),CHOOSE(AC[[M]:[M]],1,1,0,AC[[AB]:[AB]])),PRODUCT(INDEX(CMB[[BD_0O]:[BD_2O]],MATCH(ROUND(MIN(SUM(ES$4,$O140/1000),SUM($O140,ES$4/1000)),3),CMB[[Cmb_ID]:[Cmb_ID]],0),SUM(N(ES$1),N($R140),1)),CHOOSE(AC[[M]:[M]],1,0,1,AC[[DB]:[DB]])),PRODUCT(SUM(ROUND(AVERAGE(VALUE(ES$3),VALUE($P140)),0),CHOOSE(IF(OR(ES$1,$R140),4,INDEX(CMB[[Res_Rare]:[Res_Rare]],MATCH(ROUND(MIN(SUM(ES$4,$O140/1000),SUM($O140,ES$4/1000)),3),CMB[[Cmb_ID]:[Cmb_ID]],0))),-1,-1,0,0)),IF(OR(ES$1,$R140),4,INDEX(CMB[[Cmb_Rare]:[Cmb_Rare]],MATCH(ROUND(MIN(SUM(ES$4,$O140/1000),SUM($O140,ES$4/1000)),3),CMB[[Cmb_ID]:[Cmb_ID]],0))),CHOOSE(AC[[M]:[M]],2,1,1,SUM(AC[[AB]:[DB]])))),""))</f>
        <v/>
      </c>
      <c r="ET140" t="str">
        <f>IF(OR(ET$5="",$S140=""),"",IFERROR(SUM(PRODUCT(INDEX(CMB[[BA_0O]:[BA_2O]],MATCH(ROUND(MIN(SUM(ET$4,$O140/1000),SUM($O140,ET$4/1000)),3),CMB[[Cmb_ID]:[Cmb_ID]],0),SUM(N(ET$1),N($R140),1)),CHOOSE(AC[[M]:[M]],1,1,0,AC[[AB]:[AB]])),PRODUCT(INDEX(CMB[[BD_0O]:[BD_2O]],MATCH(ROUND(MIN(SUM(ET$4,$O140/1000),SUM($O140,ET$4/1000)),3),CMB[[Cmb_ID]:[Cmb_ID]],0),SUM(N(ET$1),N($R140),1)),CHOOSE(AC[[M]:[M]],1,0,1,AC[[DB]:[DB]])),PRODUCT(SUM(ROUND(AVERAGE(VALUE(ET$3),VALUE($P140)),0),CHOOSE(IF(OR(ET$1,$R140),4,INDEX(CMB[[Res_Rare]:[Res_Rare]],MATCH(ROUND(MIN(SUM(ET$4,$O140/1000),SUM($O140,ET$4/1000)),3),CMB[[Cmb_ID]:[Cmb_ID]],0))),-1,-1,0,0)),IF(OR(ET$1,$R140),4,INDEX(CMB[[Cmb_Rare]:[Cmb_Rare]],MATCH(ROUND(MIN(SUM(ET$4,$O140/1000),SUM($O140,ET$4/1000)),3),CMB[[Cmb_ID]:[Cmb_ID]],0))),CHOOSE(AC[[M]:[M]],2,1,1,SUM(AC[[AB]:[DB]])))),""))</f>
        <v/>
      </c>
      <c r="EU140" t="str">
        <f>IF(OR(EU$5="",$S140=""),"",IFERROR(SUM(PRODUCT(INDEX(CMB[[BA_0O]:[BA_2O]],MATCH(ROUND(MIN(SUM(EU$4,$O140/1000),SUM($O140,EU$4/1000)),3),CMB[[Cmb_ID]:[Cmb_ID]],0),SUM(N(EU$1),N($R140),1)),CHOOSE(AC[[M]:[M]],1,1,0,AC[[AB]:[AB]])),PRODUCT(INDEX(CMB[[BD_0O]:[BD_2O]],MATCH(ROUND(MIN(SUM(EU$4,$O140/1000),SUM($O140,EU$4/1000)),3),CMB[[Cmb_ID]:[Cmb_ID]],0),SUM(N(EU$1),N($R140),1)),CHOOSE(AC[[M]:[M]],1,0,1,AC[[DB]:[DB]])),PRODUCT(SUM(ROUND(AVERAGE(VALUE(EU$3),VALUE($P140)),0),CHOOSE(IF(OR(EU$1,$R140),4,INDEX(CMB[[Res_Rare]:[Res_Rare]],MATCH(ROUND(MIN(SUM(EU$4,$O140/1000),SUM($O140,EU$4/1000)),3),CMB[[Cmb_ID]:[Cmb_ID]],0))),-1,-1,0,0)),IF(OR(EU$1,$R140),4,INDEX(CMB[[Cmb_Rare]:[Cmb_Rare]],MATCH(ROUND(MIN(SUM(EU$4,$O140/1000),SUM($O140,EU$4/1000)),3),CMB[[Cmb_ID]:[Cmb_ID]],0))),CHOOSE(AC[[M]:[M]],2,1,1,SUM(AC[[AB]:[DB]])))),""))</f>
        <v/>
      </c>
      <c r="EV140" t="str">
        <f>IF(OR(EV$5="",$S140=""),"",IFERROR(SUM(PRODUCT(INDEX(CMB[[BA_0O]:[BA_2O]],MATCH(ROUND(MIN(SUM(EV$4,$O140/1000),SUM($O140,EV$4/1000)),3),CMB[[Cmb_ID]:[Cmb_ID]],0),SUM(N(EV$1),N($R140),1)),CHOOSE(AC[[M]:[M]],1,1,0,AC[[AB]:[AB]])),PRODUCT(INDEX(CMB[[BD_0O]:[BD_2O]],MATCH(ROUND(MIN(SUM(EV$4,$O140/1000),SUM($O140,EV$4/1000)),3),CMB[[Cmb_ID]:[Cmb_ID]],0),SUM(N(EV$1),N($R140),1)),CHOOSE(AC[[M]:[M]],1,0,1,AC[[DB]:[DB]])),PRODUCT(SUM(ROUND(AVERAGE(VALUE(EV$3),VALUE($P140)),0),CHOOSE(IF(OR(EV$1,$R140),4,INDEX(CMB[[Res_Rare]:[Res_Rare]],MATCH(ROUND(MIN(SUM(EV$4,$O140/1000),SUM($O140,EV$4/1000)),3),CMB[[Cmb_ID]:[Cmb_ID]],0))),-1,-1,0,0)),IF(OR(EV$1,$R140),4,INDEX(CMB[[Cmb_Rare]:[Cmb_Rare]],MATCH(ROUND(MIN(SUM(EV$4,$O140/1000),SUM($O140,EV$4/1000)),3),CMB[[Cmb_ID]:[Cmb_ID]],0))),CHOOSE(AC[[M]:[M]],2,1,1,SUM(AC[[AB]:[DB]])))),""))</f>
        <v/>
      </c>
      <c r="EW140" t="str">
        <f>IF(OR(EW$5="",$S140=""),"",IFERROR(SUM(PRODUCT(INDEX(CMB[[BA_0O]:[BA_2O]],MATCH(ROUND(MIN(SUM(EW$4,$O140/1000),SUM($O140,EW$4/1000)),3),CMB[[Cmb_ID]:[Cmb_ID]],0),SUM(N(EW$1),N($R140),1)),CHOOSE(AC[[M]:[M]],1,1,0,AC[[AB]:[AB]])),PRODUCT(INDEX(CMB[[BD_0O]:[BD_2O]],MATCH(ROUND(MIN(SUM(EW$4,$O140/1000),SUM($O140,EW$4/1000)),3),CMB[[Cmb_ID]:[Cmb_ID]],0),SUM(N(EW$1),N($R140),1)),CHOOSE(AC[[M]:[M]],1,0,1,AC[[DB]:[DB]])),PRODUCT(SUM(ROUND(AVERAGE(VALUE(EW$3),VALUE($P140)),0),CHOOSE(IF(OR(EW$1,$R140),4,INDEX(CMB[[Res_Rare]:[Res_Rare]],MATCH(ROUND(MIN(SUM(EW$4,$O140/1000),SUM($O140,EW$4/1000)),3),CMB[[Cmb_ID]:[Cmb_ID]],0))),-1,-1,0,0)),IF(OR(EW$1,$R140),4,INDEX(CMB[[Cmb_Rare]:[Cmb_Rare]],MATCH(ROUND(MIN(SUM(EW$4,$O140/1000),SUM($O140,EW$4/1000)),3),CMB[[Cmb_ID]:[Cmb_ID]],0))),CHOOSE(AC[[M]:[M]],2,1,1,SUM(AC[[AB]:[DB]])))),""))</f>
        <v/>
      </c>
      <c r="EX140" t="str">
        <f>IF(OR(EX$5="",$S140=""),"",IFERROR(SUM(PRODUCT(INDEX(CMB[[BA_0O]:[BA_2O]],MATCH(ROUND(MIN(SUM(EX$4,$O140/1000),SUM($O140,EX$4/1000)),3),CMB[[Cmb_ID]:[Cmb_ID]],0),SUM(N(EX$1),N($R140),1)),CHOOSE(AC[[M]:[M]],1,1,0,AC[[AB]:[AB]])),PRODUCT(INDEX(CMB[[BD_0O]:[BD_2O]],MATCH(ROUND(MIN(SUM(EX$4,$O140/1000),SUM($O140,EX$4/1000)),3),CMB[[Cmb_ID]:[Cmb_ID]],0),SUM(N(EX$1),N($R140),1)),CHOOSE(AC[[M]:[M]],1,0,1,AC[[DB]:[DB]])),PRODUCT(SUM(ROUND(AVERAGE(VALUE(EX$3),VALUE($P140)),0),CHOOSE(IF(OR(EX$1,$R140),4,INDEX(CMB[[Res_Rare]:[Res_Rare]],MATCH(ROUND(MIN(SUM(EX$4,$O140/1000),SUM($O140,EX$4/1000)),3),CMB[[Cmb_ID]:[Cmb_ID]],0))),-1,-1,0,0)),IF(OR(EX$1,$R140),4,INDEX(CMB[[Cmb_Rare]:[Cmb_Rare]],MATCH(ROUND(MIN(SUM(EX$4,$O140/1000),SUM($O140,EX$4/1000)),3),CMB[[Cmb_ID]:[Cmb_ID]],0))),CHOOSE(AC[[M]:[M]],2,1,1,SUM(AC[[AB]:[DB]])))),""))</f>
        <v/>
      </c>
      <c r="EY140" t="str">
        <f>IF(OR(EY$5="",$S140=""),"",IFERROR(SUM(PRODUCT(INDEX(CMB[[BA_0O]:[BA_2O]],MATCH(ROUND(MIN(SUM(EY$4,$O140/1000),SUM($O140,EY$4/1000)),3),CMB[[Cmb_ID]:[Cmb_ID]],0),SUM(N(EY$1),N($R140),1)),CHOOSE(AC[[M]:[M]],1,1,0,AC[[AB]:[AB]])),PRODUCT(INDEX(CMB[[BD_0O]:[BD_2O]],MATCH(ROUND(MIN(SUM(EY$4,$O140/1000),SUM($O140,EY$4/1000)),3),CMB[[Cmb_ID]:[Cmb_ID]],0),SUM(N(EY$1),N($R140),1)),CHOOSE(AC[[M]:[M]],1,0,1,AC[[DB]:[DB]])),PRODUCT(SUM(ROUND(AVERAGE(VALUE(EY$3),VALUE($P140)),0),CHOOSE(IF(OR(EY$1,$R140),4,INDEX(CMB[[Res_Rare]:[Res_Rare]],MATCH(ROUND(MIN(SUM(EY$4,$O140/1000),SUM($O140,EY$4/1000)),3),CMB[[Cmb_ID]:[Cmb_ID]],0))),-1,-1,0,0)),IF(OR(EY$1,$R140),4,INDEX(CMB[[Cmb_Rare]:[Cmb_Rare]],MATCH(ROUND(MIN(SUM(EY$4,$O140/1000),SUM($O140,EY$4/1000)),3),CMB[[Cmb_ID]:[Cmb_ID]],0))),CHOOSE(AC[[M]:[M]],2,1,1,SUM(AC[[AB]:[DB]])))),""))</f>
        <v/>
      </c>
      <c r="EZ140" t="str">
        <f>IF(OR(EZ$5="",$S140=""),"",IFERROR(SUM(PRODUCT(INDEX(CMB[[BA_0O]:[BA_2O]],MATCH(ROUND(MIN(SUM(EZ$4,$O140/1000),SUM($O140,EZ$4/1000)),3),CMB[[Cmb_ID]:[Cmb_ID]],0),SUM(N(EZ$1),N($R140),1)),CHOOSE(AC[[M]:[M]],1,1,0,AC[[AB]:[AB]])),PRODUCT(INDEX(CMB[[BD_0O]:[BD_2O]],MATCH(ROUND(MIN(SUM(EZ$4,$O140/1000),SUM($O140,EZ$4/1000)),3),CMB[[Cmb_ID]:[Cmb_ID]],0),SUM(N(EZ$1),N($R140),1)),CHOOSE(AC[[M]:[M]],1,0,1,AC[[DB]:[DB]])),PRODUCT(SUM(ROUND(AVERAGE(VALUE(EZ$3),VALUE($P140)),0),CHOOSE(IF(OR(EZ$1,$R140),4,INDEX(CMB[[Res_Rare]:[Res_Rare]],MATCH(ROUND(MIN(SUM(EZ$4,$O140/1000),SUM($O140,EZ$4/1000)),3),CMB[[Cmb_ID]:[Cmb_ID]],0))),-1,-1,0,0)),IF(OR(EZ$1,$R140),4,INDEX(CMB[[Cmb_Rare]:[Cmb_Rare]],MATCH(ROUND(MIN(SUM(EZ$4,$O140/1000),SUM($O140,EZ$4/1000)),3),CMB[[Cmb_ID]:[Cmb_ID]],0))),CHOOSE(AC[[M]:[M]],2,1,1,SUM(AC[[AB]:[DB]])))),""))</f>
        <v/>
      </c>
      <c r="FA140" t="str">
        <f>IF(OR(FA$5="",$S140=""),"",IFERROR(SUM(PRODUCT(INDEX(CMB[[BA_0O]:[BA_2O]],MATCH(ROUND(MIN(SUM(FA$4,$O140/1000),SUM($O140,FA$4/1000)),3),CMB[[Cmb_ID]:[Cmb_ID]],0),SUM(N(FA$1),N($R140),1)),CHOOSE(AC[[M]:[M]],1,1,0,AC[[AB]:[AB]])),PRODUCT(INDEX(CMB[[BD_0O]:[BD_2O]],MATCH(ROUND(MIN(SUM(FA$4,$O140/1000),SUM($O140,FA$4/1000)),3),CMB[[Cmb_ID]:[Cmb_ID]],0),SUM(N(FA$1),N($R140),1)),CHOOSE(AC[[M]:[M]],1,0,1,AC[[DB]:[DB]])),PRODUCT(SUM(ROUND(AVERAGE(VALUE(FA$3),VALUE($P140)),0),CHOOSE(IF(OR(FA$1,$R140),4,INDEX(CMB[[Res_Rare]:[Res_Rare]],MATCH(ROUND(MIN(SUM(FA$4,$O140/1000),SUM($O140,FA$4/1000)),3),CMB[[Cmb_ID]:[Cmb_ID]],0))),-1,-1,0,0)),IF(OR(FA$1,$R140),4,INDEX(CMB[[Cmb_Rare]:[Cmb_Rare]],MATCH(ROUND(MIN(SUM(FA$4,$O140/1000),SUM($O140,FA$4/1000)),3),CMB[[Cmb_ID]:[Cmb_ID]],0))),CHOOSE(AC[[M]:[M]],2,1,1,SUM(AC[[AB]:[DB]])))),""))</f>
        <v/>
      </c>
      <c r="FB140" t="str">
        <f>IF(OR(FB$5="",$S140=""),"",IFERROR(SUM(PRODUCT(INDEX(CMB[[BA_0O]:[BA_2O]],MATCH(ROUND(MIN(SUM(FB$4,$O140/1000),SUM($O140,FB$4/1000)),3),CMB[[Cmb_ID]:[Cmb_ID]],0),SUM(N(FB$1),N($R140),1)),CHOOSE(AC[[M]:[M]],1,1,0,AC[[AB]:[AB]])),PRODUCT(INDEX(CMB[[BD_0O]:[BD_2O]],MATCH(ROUND(MIN(SUM(FB$4,$O140/1000),SUM($O140,FB$4/1000)),3),CMB[[Cmb_ID]:[Cmb_ID]],0),SUM(N(FB$1),N($R140),1)),CHOOSE(AC[[M]:[M]],1,0,1,AC[[DB]:[DB]])),PRODUCT(SUM(ROUND(AVERAGE(VALUE(FB$3),VALUE($P140)),0),CHOOSE(IF(OR(FB$1,$R140),4,INDEX(CMB[[Res_Rare]:[Res_Rare]],MATCH(ROUND(MIN(SUM(FB$4,$O140/1000),SUM($O140,FB$4/1000)),3),CMB[[Cmb_ID]:[Cmb_ID]],0))),-1,-1,0,0)),IF(OR(FB$1,$R140),4,INDEX(CMB[[Cmb_Rare]:[Cmb_Rare]],MATCH(ROUND(MIN(SUM(FB$4,$O140/1000),SUM($O140,FB$4/1000)),3),CMB[[Cmb_ID]:[Cmb_ID]],0))),CHOOSE(AC[[M]:[M]],2,1,1,SUM(AC[[AB]:[DB]])))),""))</f>
        <v/>
      </c>
      <c r="FC140" t="str">
        <f>IF(OR(FC$5="",$S140=""),"",IFERROR(SUM(PRODUCT(INDEX(CMB[[BA_0O]:[BA_2O]],MATCH(ROUND(MIN(SUM(FC$4,$O140/1000),SUM($O140,FC$4/1000)),3),CMB[[Cmb_ID]:[Cmb_ID]],0),SUM(N(FC$1),N($R140),1)),CHOOSE(AC[[M]:[M]],1,1,0,AC[[AB]:[AB]])),PRODUCT(INDEX(CMB[[BD_0O]:[BD_2O]],MATCH(ROUND(MIN(SUM(FC$4,$O140/1000),SUM($O140,FC$4/1000)),3),CMB[[Cmb_ID]:[Cmb_ID]],0),SUM(N(FC$1),N($R140),1)),CHOOSE(AC[[M]:[M]],1,0,1,AC[[DB]:[DB]])),PRODUCT(SUM(ROUND(AVERAGE(VALUE(FC$3),VALUE($P140)),0),CHOOSE(IF(OR(FC$1,$R140),4,INDEX(CMB[[Res_Rare]:[Res_Rare]],MATCH(ROUND(MIN(SUM(FC$4,$O140/1000),SUM($O140,FC$4/1000)),3),CMB[[Cmb_ID]:[Cmb_ID]],0))),-1,-1,0,0)),IF(OR(FC$1,$R140),4,INDEX(CMB[[Cmb_Rare]:[Cmb_Rare]],MATCH(ROUND(MIN(SUM(FC$4,$O140/1000),SUM($O140,FC$4/1000)),3),CMB[[Cmb_ID]:[Cmb_ID]],0))),CHOOSE(AC[[M]:[M]],2,1,1,SUM(AC[[AB]:[DB]])))),""))</f>
        <v/>
      </c>
      <c r="FD140" t="str">
        <f>IF(OR(FD$5="",$S140=""),"",IFERROR(SUM(PRODUCT(INDEX(CMB[[BA_0O]:[BA_2O]],MATCH(ROUND(MIN(SUM(FD$4,$O140/1000),SUM($O140,FD$4/1000)),3),CMB[[Cmb_ID]:[Cmb_ID]],0),SUM(N(FD$1),N($R140),1)),CHOOSE(AC[[M]:[M]],1,1,0,AC[[AB]:[AB]])),PRODUCT(INDEX(CMB[[BD_0O]:[BD_2O]],MATCH(ROUND(MIN(SUM(FD$4,$O140/1000),SUM($O140,FD$4/1000)),3),CMB[[Cmb_ID]:[Cmb_ID]],0),SUM(N(FD$1),N($R140),1)),CHOOSE(AC[[M]:[M]],1,0,1,AC[[DB]:[DB]])),PRODUCT(SUM(ROUND(AVERAGE(VALUE(FD$3),VALUE($P140)),0),CHOOSE(IF(OR(FD$1,$R140),4,INDEX(CMB[[Res_Rare]:[Res_Rare]],MATCH(ROUND(MIN(SUM(FD$4,$O140/1000),SUM($O140,FD$4/1000)),3),CMB[[Cmb_ID]:[Cmb_ID]],0))),-1,-1,0,0)),IF(OR(FD$1,$R140),4,INDEX(CMB[[Cmb_Rare]:[Cmb_Rare]],MATCH(ROUND(MIN(SUM(FD$4,$O140/1000),SUM($O140,FD$4/1000)),3),CMB[[Cmb_ID]:[Cmb_ID]],0))),CHOOSE(AC[[M]:[M]],2,1,1,SUM(AC[[AB]:[DB]])))),""))</f>
        <v/>
      </c>
      <c r="FE140" t="str">
        <f>IF(OR(FE$5="",$S140=""),"",IFERROR(SUM(PRODUCT(INDEX(CMB[[BA_0O]:[BA_2O]],MATCH(ROUND(MIN(SUM(FE$4,$O140/1000),SUM($O140,FE$4/1000)),3),CMB[[Cmb_ID]:[Cmb_ID]],0),SUM(N(FE$1),N($R140),1)),CHOOSE(AC[[M]:[M]],1,1,0,AC[[AB]:[AB]])),PRODUCT(INDEX(CMB[[BD_0O]:[BD_2O]],MATCH(ROUND(MIN(SUM(FE$4,$O140/1000),SUM($O140,FE$4/1000)),3),CMB[[Cmb_ID]:[Cmb_ID]],0),SUM(N(FE$1),N($R140),1)),CHOOSE(AC[[M]:[M]],1,0,1,AC[[DB]:[DB]])),PRODUCT(SUM(ROUND(AVERAGE(VALUE(FE$3),VALUE($P140)),0),CHOOSE(IF(OR(FE$1,$R140),4,INDEX(CMB[[Res_Rare]:[Res_Rare]],MATCH(ROUND(MIN(SUM(FE$4,$O140/1000),SUM($O140,FE$4/1000)),3),CMB[[Cmb_ID]:[Cmb_ID]],0))),-1,-1,0,0)),IF(OR(FE$1,$R140),4,INDEX(CMB[[Cmb_Rare]:[Cmb_Rare]],MATCH(ROUND(MIN(SUM(FE$4,$O140/1000),SUM($O140,FE$4/1000)),3),CMB[[Cmb_ID]:[Cmb_ID]],0))),CHOOSE(AC[[M]:[M]],2,1,1,SUM(AC[[AB]:[DB]])))),""))</f>
        <v/>
      </c>
      <c r="FF140" t="str">
        <f>IF(OR(FF$5="",$S140=""),"",IFERROR(SUM(PRODUCT(INDEX(CMB[[BA_0O]:[BA_2O]],MATCH(ROUND(MIN(SUM(FF$4,$O140/1000),SUM($O140,FF$4/1000)),3),CMB[[Cmb_ID]:[Cmb_ID]],0),SUM(N(FF$1),N($R140),1)),CHOOSE(AC[[M]:[M]],1,1,0,AC[[AB]:[AB]])),PRODUCT(INDEX(CMB[[BD_0O]:[BD_2O]],MATCH(ROUND(MIN(SUM(FF$4,$O140/1000),SUM($O140,FF$4/1000)),3),CMB[[Cmb_ID]:[Cmb_ID]],0),SUM(N(FF$1),N($R140),1)),CHOOSE(AC[[M]:[M]],1,0,1,AC[[DB]:[DB]])),PRODUCT(SUM(ROUND(AVERAGE(VALUE(FF$3),VALUE($P140)),0),CHOOSE(IF(OR(FF$1,$R140),4,INDEX(CMB[[Res_Rare]:[Res_Rare]],MATCH(ROUND(MIN(SUM(FF$4,$O140/1000),SUM($O140,FF$4/1000)),3),CMB[[Cmb_ID]:[Cmb_ID]],0))),-1,-1,0,0)),IF(OR(FF$1,$R140),4,INDEX(CMB[[Cmb_Rare]:[Cmb_Rare]],MATCH(ROUND(MIN(SUM(FF$4,$O140/1000),SUM($O140,FF$4/1000)),3),CMB[[Cmb_ID]:[Cmb_ID]],0))),CHOOSE(AC[[M]:[M]],2,1,1,SUM(AC[[AB]:[DB]])))),""))</f>
        <v/>
      </c>
      <c r="FG140" t="str">
        <f>IF(OR(FG$5="",$S140=""),"",IFERROR(SUM(PRODUCT(INDEX(CMB[[BA_0O]:[BA_2O]],MATCH(ROUND(MIN(SUM(FG$4,$O140/1000),SUM($O140,FG$4/1000)),3),CMB[[Cmb_ID]:[Cmb_ID]],0),SUM(N(FG$1),N($R140),1)),CHOOSE(AC[[M]:[M]],1,1,0,AC[[AB]:[AB]])),PRODUCT(INDEX(CMB[[BD_0O]:[BD_2O]],MATCH(ROUND(MIN(SUM(FG$4,$O140/1000),SUM($O140,FG$4/1000)),3),CMB[[Cmb_ID]:[Cmb_ID]],0),SUM(N(FG$1),N($R140),1)),CHOOSE(AC[[M]:[M]],1,0,1,AC[[DB]:[DB]])),PRODUCT(SUM(ROUND(AVERAGE(VALUE(FG$3),VALUE($P140)),0),CHOOSE(IF(OR(FG$1,$R140),4,INDEX(CMB[[Res_Rare]:[Res_Rare]],MATCH(ROUND(MIN(SUM(FG$4,$O140/1000),SUM($O140,FG$4/1000)),3),CMB[[Cmb_ID]:[Cmb_ID]],0))),-1,-1,0,0)),IF(OR(FG$1,$R140),4,INDEX(CMB[[Cmb_Rare]:[Cmb_Rare]],MATCH(ROUND(MIN(SUM(FG$4,$O140/1000),SUM($O140,FG$4/1000)),3),CMB[[Cmb_ID]:[Cmb_ID]],0))),CHOOSE(AC[[M]:[M]],2,1,1,SUM(AC[[AB]:[DB]])))),""))</f>
        <v/>
      </c>
      <c r="FH140" t="str">
        <f>IF(OR(FH$5="",$S140=""),"",IFERROR(SUM(PRODUCT(INDEX(CMB[[BA_0O]:[BA_2O]],MATCH(ROUND(MIN(SUM(FH$4,$O140/1000),SUM($O140,FH$4/1000)),3),CMB[[Cmb_ID]:[Cmb_ID]],0),SUM(N(FH$1),N($R140),1)),CHOOSE(AC[[M]:[M]],1,1,0,AC[[AB]:[AB]])),PRODUCT(INDEX(CMB[[BD_0O]:[BD_2O]],MATCH(ROUND(MIN(SUM(FH$4,$O140/1000),SUM($O140,FH$4/1000)),3),CMB[[Cmb_ID]:[Cmb_ID]],0),SUM(N(FH$1),N($R140),1)),CHOOSE(AC[[M]:[M]],1,0,1,AC[[DB]:[DB]])),PRODUCT(SUM(ROUND(AVERAGE(VALUE(FH$3),VALUE($P140)),0),CHOOSE(IF(OR(FH$1,$R140),4,INDEX(CMB[[Res_Rare]:[Res_Rare]],MATCH(ROUND(MIN(SUM(FH$4,$O140/1000),SUM($O140,FH$4/1000)),3),CMB[[Cmb_ID]:[Cmb_ID]],0))),-1,-1,0,0)),IF(OR(FH$1,$R140),4,INDEX(CMB[[Cmb_Rare]:[Cmb_Rare]],MATCH(ROUND(MIN(SUM(FH$4,$O140/1000),SUM($O140,FH$4/1000)),3),CMB[[Cmb_ID]:[Cmb_ID]],0))),CHOOSE(AC[[M]:[M]],2,1,1,SUM(AC[[AB]:[DB]])))),""))</f>
        <v/>
      </c>
      <c r="FI140" t="str">
        <f>IF(OR(FI$5="",$S140=""),"",IFERROR(SUM(PRODUCT(INDEX(CMB[[BA_0O]:[BA_2O]],MATCH(ROUND(MIN(SUM(FI$4,$O140/1000),SUM($O140,FI$4/1000)),3),CMB[[Cmb_ID]:[Cmb_ID]],0),SUM(N(FI$1),N($R140),1)),CHOOSE(AC[[M]:[M]],1,1,0,AC[[AB]:[AB]])),PRODUCT(INDEX(CMB[[BD_0O]:[BD_2O]],MATCH(ROUND(MIN(SUM(FI$4,$O140/1000),SUM($O140,FI$4/1000)),3),CMB[[Cmb_ID]:[Cmb_ID]],0),SUM(N(FI$1),N($R140),1)),CHOOSE(AC[[M]:[M]],1,0,1,AC[[DB]:[DB]])),PRODUCT(SUM(ROUND(AVERAGE(VALUE(FI$3),VALUE($P140)),0),CHOOSE(IF(OR(FI$1,$R140),4,INDEX(CMB[[Res_Rare]:[Res_Rare]],MATCH(ROUND(MIN(SUM(FI$4,$O140/1000),SUM($O140,FI$4/1000)),3),CMB[[Cmb_ID]:[Cmb_ID]],0))),-1,-1,0,0)),IF(OR(FI$1,$R140),4,INDEX(CMB[[Cmb_Rare]:[Cmb_Rare]],MATCH(ROUND(MIN(SUM(FI$4,$O140/1000),SUM($O140,FI$4/1000)),3),CMB[[Cmb_ID]:[Cmb_ID]],0))),CHOOSE(AC[[M]:[M]],2,1,1,SUM(AC[[AB]:[DB]])))),""))</f>
        <v/>
      </c>
      <c r="FJ140" t="str">
        <f>IF(OR(FJ$5="",$S140=""),"",IFERROR(SUM(PRODUCT(INDEX(CMB[[BA_0O]:[BA_2O]],MATCH(ROUND(MIN(SUM(FJ$4,$O140/1000),SUM($O140,FJ$4/1000)),3),CMB[[Cmb_ID]:[Cmb_ID]],0),SUM(N(FJ$1),N($R140),1)),CHOOSE(AC[[M]:[M]],1,1,0,AC[[AB]:[AB]])),PRODUCT(INDEX(CMB[[BD_0O]:[BD_2O]],MATCH(ROUND(MIN(SUM(FJ$4,$O140/1000),SUM($O140,FJ$4/1000)),3),CMB[[Cmb_ID]:[Cmb_ID]],0),SUM(N(FJ$1),N($R140),1)),CHOOSE(AC[[M]:[M]],1,0,1,AC[[DB]:[DB]])),PRODUCT(SUM(ROUND(AVERAGE(VALUE(FJ$3),VALUE($P140)),0),CHOOSE(IF(OR(FJ$1,$R140),4,INDEX(CMB[[Res_Rare]:[Res_Rare]],MATCH(ROUND(MIN(SUM(FJ$4,$O140/1000),SUM($O140,FJ$4/1000)),3),CMB[[Cmb_ID]:[Cmb_ID]],0))),-1,-1,0,0)),IF(OR(FJ$1,$R140),4,INDEX(CMB[[Cmb_Rare]:[Cmb_Rare]],MATCH(ROUND(MIN(SUM(FJ$4,$O140/1000),SUM($O140,FJ$4/1000)),3),CMB[[Cmb_ID]:[Cmb_ID]],0))),CHOOSE(AC[[M]:[M]],2,1,1,SUM(AC[[AB]:[DB]])))),""))</f>
        <v/>
      </c>
      <c r="FK140" t="str">
        <f>IF(OR(FK$5="",$S140=""),"",IFERROR(SUM(PRODUCT(INDEX(CMB[[BA_0O]:[BA_2O]],MATCH(ROUND(MIN(SUM(FK$4,$O140/1000),SUM($O140,FK$4/1000)),3),CMB[[Cmb_ID]:[Cmb_ID]],0),SUM(N(FK$1),N($R140),1)),CHOOSE(AC[[M]:[M]],1,1,0,AC[[AB]:[AB]])),PRODUCT(INDEX(CMB[[BD_0O]:[BD_2O]],MATCH(ROUND(MIN(SUM(FK$4,$O140/1000),SUM($O140,FK$4/1000)),3),CMB[[Cmb_ID]:[Cmb_ID]],0),SUM(N(FK$1),N($R140),1)),CHOOSE(AC[[M]:[M]],1,0,1,AC[[DB]:[DB]])),PRODUCT(SUM(ROUND(AVERAGE(VALUE(FK$3),VALUE($P140)),0),CHOOSE(IF(OR(FK$1,$R140),4,INDEX(CMB[[Res_Rare]:[Res_Rare]],MATCH(ROUND(MIN(SUM(FK$4,$O140/1000),SUM($O140,FK$4/1000)),3),CMB[[Cmb_ID]:[Cmb_ID]],0))),-1,-1,0,0)),IF(OR(FK$1,$R140),4,INDEX(CMB[[Cmb_Rare]:[Cmb_Rare]],MATCH(ROUND(MIN(SUM(FK$4,$O140/1000),SUM($O140,FK$4/1000)),3),CMB[[Cmb_ID]:[Cmb_ID]],0))),CHOOSE(AC[[M]:[M]],2,1,1,SUM(AC[[AB]:[DB]])))),""))</f>
        <v/>
      </c>
      <c r="FL140" t="str">
        <f>IF(OR(FL$5="",$S140=""),"",IFERROR(SUM(PRODUCT(INDEX(CMB[[BA_0O]:[BA_2O]],MATCH(ROUND(MIN(SUM(FL$4,$O140/1000),SUM($O140,FL$4/1000)),3),CMB[[Cmb_ID]:[Cmb_ID]],0),SUM(N(FL$1),N($R140),1)),CHOOSE(AC[[M]:[M]],1,1,0,AC[[AB]:[AB]])),PRODUCT(INDEX(CMB[[BD_0O]:[BD_2O]],MATCH(ROUND(MIN(SUM(FL$4,$O140/1000),SUM($O140,FL$4/1000)),3),CMB[[Cmb_ID]:[Cmb_ID]],0),SUM(N(FL$1),N($R140),1)),CHOOSE(AC[[M]:[M]],1,0,1,AC[[DB]:[DB]])),PRODUCT(SUM(ROUND(AVERAGE(VALUE(FL$3),VALUE($P140)),0),CHOOSE(IF(OR(FL$1,$R140),4,INDEX(CMB[[Res_Rare]:[Res_Rare]],MATCH(ROUND(MIN(SUM(FL$4,$O140/1000),SUM($O140,FL$4/1000)),3),CMB[[Cmb_ID]:[Cmb_ID]],0))),-1,-1,0,0)),IF(OR(FL$1,$R140),4,INDEX(CMB[[Cmb_Rare]:[Cmb_Rare]],MATCH(ROUND(MIN(SUM(FL$4,$O140/1000),SUM($O140,FL$4/1000)),3),CMB[[Cmb_ID]:[Cmb_ID]],0))),CHOOSE(AC[[M]:[M]],2,1,1,SUM(AC[[AB]:[DB]])))),""))</f>
        <v/>
      </c>
      <c r="FM140" t="str">
        <f>IF(OR(FM$5="",$S140=""),"",IFERROR(SUM(PRODUCT(INDEX(CMB[[BA_0O]:[BA_2O]],MATCH(ROUND(MIN(SUM(FM$4,$O140/1000),SUM($O140,FM$4/1000)),3),CMB[[Cmb_ID]:[Cmb_ID]],0),SUM(N(FM$1),N($R140),1)),CHOOSE(AC[[M]:[M]],1,1,0,AC[[AB]:[AB]])),PRODUCT(INDEX(CMB[[BD_0O]:[BD_2O]],MATCH(ROUND(MIN(SUM(FM$4,$O140/1000),SUM($O140,FM$4/1000)),3),CMB[[Cmb_ID]:[Cmb_ID]],0),SUM(N(FM$1),N($R140),1)),CHOOSE(AC[[M]:[M]],1,0,1,AC[[DB]:[DB]])),PRODUCT(SUM(ROUND(AVERAGE(VALUE(FM$3),VALUE($P140)),0),CHOOSE(IF(OR(FM$1,$R140),4,INDEX(CMB[[Res_Rare]:[Res_Rare]],MATCH(ROUND(MIN(SUM(FM$4,$O140/1000),SUM($O140,FM$4/1000)),3),CMB[[Cmb_ID]:[Cmb_ID]],0))),-1,-1,0,0)),IF(OR(FM$1,$R140),4,INDEX(CMB[[Cmb_Rare]:[Cmb_Rare]],MATCH(ROUND(MIN(SUM(FM$4,$O140/1000),SUM($O140,FM$4/1000)),3),CMB[[Cmb_ID]:[Cmb_ID]],0))),CHOOSE(AC[[M]:[M]],2,1,1,SUM(AC[[AB]:[DB]])))),""))</f>
        <v/>
      </c>
      <c r="FN140" s="7">
        <f t="shared" si="62"/>
        <v>0</v>
      </c>
      <c r="FO140" s="7">
        <f t="shared" si="62"/>
        <v>0</v>
      </c>
      <c r="FP140" s="7">
        <f t="shared" si="62"/>
        <v>0</v>
      </c>
      <c r="FQ140" s="7">
        <f t="shared" si="62"/>
        <v>0</v>
      </c>
      <c r="FR140" s="7">
        <f t="shared" si="62"/>
        <v>0</v>
      </c>
      <c r="FS140" s="7">
        <f t="shared" si="62"/>
        <v>0</v>
      </c>
      <c r="FT140" s="7">
        <f>SUM(IF(INDEX(LIB[[Quantity]:[Quantity]],MATCH($S140,LIB[[ID]:[ID]],0))&gt;=COLUMN(A$1),TRUNC(PRODUCT(AVERAGE($FN140:$FS140),POWER(AC[[CR]:[CR]],SUM(SUMIFS($D$11:$D139,$A$11:$A139,$A140,$E$11:$E139,"&gt;="&amp;$E140),SUMIFS($D141:$D$161,$A141:$A$161,$A140,$E141:$E$161,"&gt;"&amp;$E140),COLUMN(A$1),-1)),IF($Q140="Yes",AC[[FB]:[FB]],1))),0),ROW(A129)/-VALUE(1&amp;REPT("0",9-PRODUCT(COLUMN(A$1)-1,3))),1)</f>
        <v>0.99999987099999998</v>
      </c>
      <c r="FU140" s="7">
        <f>SUM(IF(INDEX(LIB[[Quantity]:[Quantity]],MATCH($S140,LIB[[ID]:[ID]],0))&gt;=COLUMN(B$1),TRUNC(PRODUCT(AVERAGE($FN140:$FS140),POWER(AC[[CR]:[CR]],SUM(SUMIFS($D$11:$D139,$A$11:$A139,$A140,$E$11:$E139,"&gt;="&amp;$E140),SUMIFS($D141:$D$161,$A141:$A$161,$A140,$E141:$E$161,"&gt;"&amp;$E140),COLUMN(B$1),-1)),IF($Q140="Yes",AC[[FB]:[FB]],1))),0),ROW(B129)/-VALUE(1&amp;REPT("0",9-PRODUCT(COLUMN(B$1)-1,3))),1)</f>
        <v>0.99987099999999995</v>
      </c>
      <c r="FV140" s="7">
        <f>SUM(IF(INDEX(LIB[[Quantity]:[Quantity]],MATCH($S140,LIB[[ID]:[ID]],0))&gt;=COLUMN(C$1),TRUNC(PRODUCT(AVERAGE($FN140:$FS140),POWER(AC[[CR]:[CR]],SUM(SUMIFS($D$11:$D139,$A$11:$A139,$A140,$E$11:$E139,"&gt;="&amp;$E140),SUMIFS($D141:$D$161,$A141:$A$161,$A140,$E141:$E$161,"&gt;"&amp;$E140),COLUMN(C$1),-1)),IF($Q140="Yes",AC[[FB]:[FB]],1))),0),ROW(C129)/-VALUE(1&amp;REPT("0",9-PRODUCT(COLUMN(C$1)-1,3))),1)</f>
        <v>0.871</v>
      </c>
      <c r="FW140">
        <f t="shared" si="43"/>
        <v>202</v>
      </c>
      <c r="FX140">
        <f t="shared" si="44"/>
        <v>0</v>
      </c>
      <c r="FY140">
        <f t="shared" si="45"/>
        <v>0</v>
      </c>
      <c r="GC140">
        <f t="shared" si="46"/>
        <v>80</v>
      </c>
      <c r="GD140" t="str">
        <f>IFERROR(SUBSTITUTE(SUBSTITUTE(INDEX(SUG[Card],MATCH(ROW(A129),GC$12:GC$161,0))," #2","")," #3",""),"")</f>
        <v/>
      </c>
      <c r="GE140">
        <f>SUM(GE139,IF(IFERROR(MATCH(GD140,GD$11:GD139,0)&lt;0,TRUE()),1,0))</f>
        <v>35</v>
      </c>
      <c r="GF140" t="str">
        <f t="shared" si="47"/>
        <v/>
      </c>
      <c r="GI140">
        <f>SUM(SUMIFS(D$11:D139,A$11:A139,A140,B$11:B139,"&gt;="&amp;B140),SUMIFS(D141:D$161,A141:A$161,A140,B141:B$161,"&gt;"&amp;B140),SUMIFS(D$11:D139,A$11:A139,A140&amp;":Onyx"),SUMIFS(D141:D$161,A141:A$161,A140&amp;":Onyx"))</f>
        <v>0</v>
      </c>
      <c r="GP140" t="str">
        <f t="shared" ref="GP140:GP161" si="65">L140</f>
        <v/>
      </c>
      <c r="GQ140">
        <f t="shared" ref="GQ140:GQ161" si="66">M140</f>
        <v>0</v>
      </c>
      <c r="GR140" t="b">
        <f>COUNTIF(DECK[Card],IFERROR(MID($L140,1,FIND(" #",SUG_Helper[[#This Row],[Card]])-1),SUG_Helper[[#This Row],[Card]]))&gt;=IFERROR(VALUE(RIGHT(SUG_Helper[[#This Row],[Card]])),1)</f>
        <v>1</v>
      </c>
    </row>
    <row r="141" spans="2:200" x14ac:dyDescent="0.35">
      <c r="B141" s="4"/>
      <c r="C141" s="4"/>
      <c r="D141" s="4"/>
      <c r="E141" t="str">
        <f>IF(INDEX(LIB[Card],ROW(A130))="","",INDEX(LIB[Card],ROW(A130))&amp;" ("&amp;INDEX(LIB[Level],ROW(A130))&amp;")"&amp;IF(INDEX(LIB[Fused],ROW(A130))="Yes","ƒ",""))</f>
        <v/>
      </c>
      <c r="F141">
        <v>130</v>
      </c>
      <c r="H141" t="str">
        <f>IF(DECK[[#This Row],[Card]]="","",MID(DECK[[#This Row],[Card]],1,FIND(" (",DECK[[#This Row],[Card]])-1))</f>
        <v/>
      </c>
      <c r="I141" t="str">
        <f>IF(DECK[[#This Row],[Card]]="","",MID(DECK[[#This Row],[Card]],FIND("(",DECK[[#This Row],[Card]])+1,1))</f>
        <v/>
      </c>
      <c r="J141" t="str">
        <f>IF(DECK[[#This Row],[Card]]="","",IF(RIGHT(DECK[[#This Row],[Card]])="ƒ","Yes","No"))</f>
        <v/>
      </c>
      <c r="L141" t="str">
        <f t="shared" si="63"/>
        <v/>
      </c>
      <c r="M141">
        <f t="shared" si="64"/>
        <v>0</v>
      </c>
      <c r="O141" s="6" t="str">
        <f>IF(S141="","",MATCH(MID(S141,1,MIN(FIND(" (",S141),IFERROR(FIND(":",S141),50))-1),CC[CC_Name],0))</f>
        <v/>
      </c>
      <c r="P141" s="5" t="str">
        <f t="shared" si="57"/>
        <v/>
      </c>
      <c r="Q141" s="5" t="str">
        <f t="shared" si="58"/>
        <v/>
      </c>
      <c r="R141" s="5" t="str">
        <f t="shared" si="59"/>
        <v/>
      </c>
      <c r="S141" t="str">
        <f>(INDEX(LIB[ID],ROW(A130)))</f>
        <v/>
      </c>
      <c r="T141" t="str">
        <f>IF(OR(T$5="",$S141=""),"",IFERROR(SUM(PRODUCT(INDEX(CMB[[BA_0O]:[BA_2O]],MATCH(ROUND(MIN(SUM(T$4,$O141/1000),SUM($O141,T$4/1000)),3),CMB[[Cmb_ID]:[Cmb_ID]],0),SUM(N(T$1),N($R141),1)),CHOOSE(AC[[M]:[M]],1,1,0,AC[[AB]:[AB]])),PRODUCT(INDEX(CMB[[BD_0O]:[BD_2O]],MATCH(ROUND(MIN(SUM(T$4,$O141/1000),SUM($O141,T$4/1000)),3),CMB[[Cmb_ID]:[Cmb_ID]],0),SUM(N(T$1),N($R141),1)),CHOOSE(AC[[M]:[M]],1,0,1,AC[[DB]:[DB]])),PRODUCT(SUM(ROUND(AVERAGE(VALUE(T$3),VALUE($P141)),0),CHOOSE(IF(OR(T$1,$R141),4,INDEX(CMB[[Res_Rare]:[Res_Rare]],MATCH(ROUND(MIN(SUM(T$4,$O141/1000),SUM($O141,T$4/1000)),3),CMB[[Cmb_ID]:[Cmb_ID]],0))),-1,-1,0,0)),IF(OR(T$1,$R141),4,INDEX(CMB[[Cmb_Rare]:[Cmb_Rare]],MATCH(ROUND(MIN(SUM(T$4,$O141/1000),SUM($O141,T$4/1000)),3),CMB[[Cmb_ID]:[Cmb_ID]],0))),CHOOSE(AC[[M]:[M]],2,1,1,SUM(AC[[AB]:[DB]])))),""))</f>
        <v/>
      </c>
      <c r="U141" t="str">
        <f>IF(OR(U$5="",$S141=""),"",IFERROR(SUM(PRODUCT(INDEX(CMB[[BA_0O]:[BA_2O]],MATCH(ROUND(MIN(SUM(U$4,$O141/1000),SUM($O141,U$4/1000)),3),CMB[[Cmb_ID]:[Cmb_ID]],0),SUM(N(U$1),N($R141),1)),CHOOSE(AC[[M]:[M]],1,1,0,AC[[AB]:[AB]])),PRODUCT(INDEX(CMB[[BD_0O]:[BD_2O]],MATCH(ROUND(MIN(SUM(U$4,$O141/1000),SUM($O141,U$4/1000)),3),CMB[[Cmb_ID]:[Cmb_ID]],0),SUM(N(U$1),N($R141),1)),CHOOSE(AC[[M]:[M]],1,0,1,AC[[DB]:[DB]])),PRODUCT(SUM(ROUND(AVERAGE(VALUE(U$3),VALUE($P141)),0),CHOOSE(IF(OR(U$1,$R141),4,INDEX(CMB[[Res_Rare]:[Res_Rare]],MATCH(ROUND(MIN(SUM(U$4,$O141/1000),SUM($O141,U$4/1000)),3),CMB[[Cmb_ID]:[Cmb_ID]],0))),-1,-1,0,0)),IF(OR(U$1,$R141),4,INDEX(CMB[[Cmb_Rare]:[Cmb_Rare]],MATCH(ROUND(MIN(SUM(U$4,$O141/1000),SUM($O141,U$4/1000)),3),CMB[[Cmb_ID]:[Cmb_ID]],0))),CHOOSE(AC[[M]:[M]],2,1,1,SUM(AC[[AB]:[DB]])))),""))</f>
        <v/>
      </c>
      <c r="V141" t="str">
        <f>IF(OR(V$5="",$S141=""),"",IFERROR(SUM(PRODUCT(INDEX(CMB[[BA_0O]:[BA_2O]],MATCH(ROUND(MIN(SUM(V$4,$O141/1000),SUM($O141,V$4/1000)),3),CMB[[Cmb_ID]:[Cmb_ID]],0),SUM(N(V$1),N($R141),1)),CHOOSE(AC[[M]:[M]],1,1,0,AC[[AB]:[AB]])),PRODUCT(INDEX(CMB[[BD_0O]:[BD_2O]],MATCH(ROUND(MIN(SUM(V$4,$O141/1000),SUM($O141,V$4/1000)),3),CMB[[Cmb_ID]:[Cmb_ID]],0),SUM(N(V$1),N($R141),1)),CHOOSE(AC[[M]:[M]],1,0,1,AC[[DB]:[DB]])),PRODUCT(SUM(ROUND(AVERAGE(VALUE(V$3),VALUE($P141)),0),CHOOSE(IF(OR(V$1,$R141),4,INDEX(CMB[[Res_Rare]:[Res_Rare]],MATCH(ROUND(MIN(SUM(V$4,$O141/1000),SUM($O141,V$4/1000)),3),CMB[[Cmb_ID]:[Cmb_ID]],0))),-1,-1,0,0)),IF(OR(V$1,$R141),4,INDEX(CMB[[Cmb_Rare]:[Cmb_Rare]],MATCH(ROUND(MIN(SUM(V$4,$O141/1000),SUM($O141,V$4/1000)),3),CMB[[Cmb_ID]:[Cmb_ID]],0))),CHOOSE(AC[[M]:[M]],2,1,1,SUM(AC[[AB]:[DB]])))),""))</f>
        <v/>
      </c>
      <c r="W141" t="str">
        <f>IF(OR(W$5="",$S141=""),"",IFERROR(SUM(PRODUCT(INDEX(CMB[[BA_0O]:[BA_2O]],MATCH(ROUND(MIN(SUM(W$4,$O141/1000),SUM($O141,W$4/1000)),3),CMB[[Cmb_ID]:[Cmb_ID]],0),SUM(N(W$1),N($R141),1)),CHOOSE(AC[[M]:[M]],1,1,0,AC[[AB]:[AB]])),PRODUCT(INDEX(CMB[[BD_0O]:[BD_2O]],MATCH(ROUND(MIN(SUM(W$4,$O141/1000),SUM($O141,W$4/1000)),3),CMB[[Cmb_ID]:[Cmb_ID]],0),SUM(N(W$1),N($R141),1)),CHOOSE(AC[[M]:[M]],1,0,1,AC[[DB]:[DB]])),PRODUCT(SUM(ROUND(AVERAGE(VALUE(W$3),VALUE($P141)),0),CHOOSE(IF(OR(W$1,$R141),4,INDEX(CMB[[Res_Rare]:[Res_Rare]],MATCH(ROUND(MIN(SUM(W$4,$O141/1000),SUM($O141,W$4/1000)),3),CMB[[Cmb_ID]:[Cmb_ID]],0))),-1,-1,0,0)),IF(OR(W$1,$R141),4,INDEX(CMB[[Cmb_Rare]:[Cmb_Rare]],MATCH(ROUND(MIN(SUM(W$4,$O141/1000),SUM($O141,W$4/1000)),3),CMB[[Cmb_ID]:[Cmb_ID]],0))),CHOOSE(AC[[M]:[M]],2,1,1,SUM(AC[[AB]:[DB]])))),""))</f>
        <v/>
      </c>
      <c r="X141" t="str">
        <f>IF(OR(X$5="",$S141=""),"",IFERROR(SUM(PRODUCT(INDEX(CMB[[BA_0O]:[BA_2O]],MATCH(ROUND(MIN(SUM(X$4,$O141/1000),SUM($O141,X$4/1000)),3),CMB[[Cmb_ID]:[Cmb_ID]],0),SUM(N(X$1),N($R141),1)),CHOOSE(AC[[M]:[M]],1,1,0,AC[[AB]:[AB]])),PRODUCT(INDEX(CMB[[BD_0O]:[BD_2O]],MATCH(ROUND(MIN(SUM(X$4,$O141/1000),SUM($O141,X$4/1000)),3),CMB[[Cmb_ID]:[Cmb_ID]],0),SUM(N(X$1),N($R141),1)),CHOOSE(AC[[M]:[M]],1,0,1,AC[[DB]:[DB]])),PRODUCT(SUM(ROUND(AVERAGE(VALUE(X$3),VALUE($P141)),0),CHOOSE(IF(OR(X$1,$R141),4,INDEX(CMB[[Res_Rare]:[Res_Rare]],MATCH(ROUND(MIN(SUM(X$4,$O141/1000),SUM($O141,X$4/1000)),3),CMB[[Cmb_ID]:[Cmb_ID]],0))),-1,-1,0,0)),IF(OR(X$1,$R141),4,INDEX(CMB[[Cmb_Rare]:[Cmb_Rare]],MATCH(ROUND(MIN(SUM(X$4,$O141/1000),SUM($O141,X$4/1000)),3),CMB[[Cmb_ID]:[Cmb_ID]],0))),CHOOSE(AC[[M]:[M]],2,1,1,SUM(AC[[AB]:[DB]])))),""))</f>
        <v/>
      </c>
      <c r="Y141" t="str">
        <f>IF(OR(Y$5="",$S141=""),"",IFERROR(SUM(PRODUCT(INDEX(CMB[[BA_0O]:[BA_2O]],MATCH(ROUND(MIN(SUM(Y$4,$O141/1000),SUM($O141,Y$4/1000)),3),CMB[[Cmb_ID]:[Cmb_ID]],0),SUM(N(Y$1),N($R141),1)),CHOOSE(AC[[M]:[M]],1,1,0,AC[[AB]:[AB]])),PRODUCT(INDEX(CMB[[BD_0O]:[BD_2O]],MATCH(ROUND(MIN(SUM(Y$4,$O141/1000),SUM($O141,Y$4/1000)),3),CMB[[Cmb_ID]:[Cmb_ID]],0),SUM(N(Y$1),N($R141),1)),CHOOSE(AC[[M]:[M]],1,0,1,AC[[DB]:[DB]])),PRODUCT(SUM(ROUND(AVERAGE(VALUE(Y$3),VALUE($P141)),0),CHOOSE(IF(OR(Y$1,$R141),4,INDEX(CMB[[Res_Rare]:[Res_Rare]],MATCH(ROUND(MIN(SUM(Y$4,$O141/1000),SUM($O141,Y$4/1000)),3),CMB[[Cmb_ID]:[Cmb_ID]],0))),-1,-1,0,0)),IF(OR(Y$1,$R141),4,INDEX(CMB[[Cmb_Rare]:[Cmb_Rare]],MATCH(ROUND(MIN(SUM(Y$4,$O141/1000),SUM($O141,Y$4/1000)),3),CMB[[Cmb_ID]:[Cmb_ID]],0))),CHOOSE(AC[[M]:[M]],2,1,1,SUM(AC[[AB]:[DB]])))),""))</f>
        <v/>
      </c>
      <c r="Z141" t="str">
        <f>IF(OR(Z$5="",$S141=""),"",IFERROR(SUM(PRODUCT(INDEX(CMB[[BA_0O]:[BA_2O]],MATCH(ROUND(MIN(SUM(Z$4,$O141/1000),SUM($O141,Z$4/1000)),3),CMB[[Cmb_ID]:[Cmb_ID]],0),SUM(N(Z$1),N($R141),1)),CHOOSE(AC[[M]:[M]],1,1,0,AC[[AB]:[AB]])),PRODUCT(INDEX(CMB[[BD_0O]:[BD_2O]],MATCH(ROUND(MIN(SUM(Z$4,$O141/1000),SUM($O141,Z$4/1000)),3),CMB[[Cmb_ID]:[Cmb_ID]],0),SUM(N(Z$1),N($R141),1)),CHOOSE(AC[[M]:[M]],1,0,1,AC[[DB]:[DB]])),PRODUCT(SUM(ROUND(AVERAGE(VALUE(Z$3),VALUE($P141)),0),CHOOSE(IF(OR(Z$1,$R141),4,INDEX(CMB[[Res_Rare]:[Res_Rare]],MATCH(ROUND(MIN(SUM(Z$4,$O141/1000),SUM($O141,Z$4/1000)),3),CMB[[Cmb_ID]:[Cmb_ID]],0))),-1,-1,0,0)),IF(OR(Z$1,$R141),4,INDEX(CMB[[Cmb_Rare]:[Cmb_Rare]],MATCH(ROUND(MIN(SUM(Z$4,$O141/1000),SUM($O141,Z$4/1000)),3),CMB[[Cmb_ID]:[Cmb_ID]],0))),CHOOSE(AC[[M]:[M]],2,1,1,SUM(AC[[AB]:[DB]])))),""))</f>
        <v/>
      </c>
      <c r="AA141" t="str">
        <f>IF(OR(AA$5="",$S141=""),"",IFERROR(SUM(PRODUCT(INDEX(CMB[[BA_0O]:[BA_2O]],MATCH(ROUND(MIN(SUM(AA$4,$O141/1000),SUM($O141,AA$4/1000)),3),CMB[[Cmb_ID]:[Cmb_ID]],0),SUM(N(AA$1),N($R141),1)),CHOOSE(AC[[M]:[M]],1,1,0,AC[[AB]:[AB]])),PRODUCT(INDEX(CMB[[BD_0O]:[BD_2O]],MATCH(ROUND(MIN(SUM(AA$4,$O141/1000),SUM($O141,AA$4/1000)),3),CMB[[Cmb_ID]:[Cmb_ID]],0),SUM(N(AA$1),N($R141),1)),CHOOSE(AC[[M]:[M]],1,0,1,AC[[DB]:[DB]])),PRODUCT(SUM(ROUND(AVERAGE(VALUE(AA$3),VALUE($P141)),0),CHOOSE(IF(OR(AA$1,$R141),4,INDEX(CMB[[Res_Rare]:[Res_Rare]],MATCH(ROUND(MIN(SUM(AA$4,$O141/1000),SUM($O141,AA$4/1000)),3),CMB[[Cmb_ID]:[Cmb_ID]],0))),-1,-1,0,0)),IF(OR(AA$1,$R141),4,INDEX(CMB[[Cmb_Rare]:[Cmb_Rare]],MATCH(ROUND(MIN(SUM(AA$4,$O141/1000),SUM($O141,AA$4/1000)),3),CMB[[Cmb_ID]:[Cmb_ID]],0))),CHOOSE(AC[[M]:[M]],2,1,1,SUM(AC[[AB]:[DB]])))),""))</f>
        <v/>
      </c>
      <c r="AB141" t="str">
        <f>IF(OR(AB$5="",$S141=""),"",IFERROR(SUM(PRODUCT(INDEX(CMB[[BA_0O]:[BA_2O]],MATCH(ROUND(MIN(SUM(AB$4,$O141/1000),SUM($O141,AB$4/1000)),3),CMB[[Cmb_ID]:[Cmb_ID]],0),SUM(N(AB$1),N($R141),1)),CHOOSE(AC[[M]:[M]],1,1,0,AC[[AB]:[AB]])),PRODUCT(INDEX(CMB[[BD_0O]:[BD_2O]],MATCH(ROUND(MIN(SUM(AB$4,$O141/1000),SUM($O141,AB$4/1000)),3),CMB[[Cmb_ID]:[Cmb_ID]],0),SUM(N(AB$1),N($R141),1)),CHOOSE(AC[[M]:[M]],1,0,1,AC[[DB]:[DB]])),PRODUCT(SUM(ROUND(AVERAGE(VALUE(AB$3),VALUE($P141)),0),CHOOSE(IF(OR(AB$1,$R141),4,INDEX(CMB[[Res_Rare]:[Res_Rare]],MATCH(ROUND(MIN(SUM(AB$4,$O141/1000),SUM($O141,AB$4/1000)),3),CMB[[Cmb_ID]:[Cmb_ID]],0))),-1,-1,0,0)),IF(OR(AB$1,$R141),4,INDEX(CMB[[Cmb_Rare]:[Cmb_Rare]],MATCH(ROUND(MIN(SUM(AB$4,$O141/1000),SUM($O141,AB$4/1000)),3),CMB[[Cmb_ID]:[Cmb_ID]],0))),CHOOSE(AC[[M]:[M]],2,1,1,SUM(AC[[AB]:[DB]])))),""))</f>
        <v/>
      </c>
      <c r="AC141" t="str">
        <f>IF(OR(AC$5="",$S141=""),"",IFERROR(SUM(PRODUCT(INDEX(CMB[[BA_0O]:[BA_2O]],MATCH(ROUND(MIN(SUM(AC$4,$O141/1000),SUM($O141,AC$4/1000)),3),CMB[[Cmb_ID]:[Cmb_ID]],0),SUM(N(AC$1),N($R141),1)),CHOOSE(AC[[M]:[M]],1,1,0,AC[[AB]:[AB]])),PRODUCT(INDEX(CMB[[BD_0O]:[BD_2O]],MATCH(ROUND(MIN(SUM(AC$4,$O141/1000),SUM($O141,AC$4/1000)),3),CMB[[Cmb_ID]:[Cmb_ID]],0),SUM(N(AC$1),N($R141),1)),CHOOSE(AC[[M]:[M]],1,0,1,AC[[DB]:[DB]])),PRODUCT(SUM(ROUND(AVERAGE(VALUE(AC$3),VALUE($P141)),0),CHOOSE(IF(OR(AC$1,$R141),4,INDEX(CMB[[Res_Rare]:[Res_Rare]],MATCH(ROUND(MIN(SUM(AC$4,$O141/1000),SUM($O141,AC$4/1000)),3),CMB[[Cmb_ID]:[Cmb_ID]],0))),-1,-1,0,0)),IF(OR(AC$1,$R141),4,INDEX(CMB[[Cmb_Rare]:[Cmb_Rare]],MATCH(ROUND(MIN(SUM(AC$4,$O141/1000),SUM($O141,AC$4/1000)),3),CMB[[Cmb_ID]:[Cmb_ID]],0))),CHOOSE(AC[[M]:[M]],2,1,1,SUM(AC[[AB]:[DB]])))),""))</f>
        <v/>
      </c>
      <c r="AD141" t="str">
        <f>IF(OR(AD$5="",$S141=""),"",IFERROR(SUM(PRODUCT(INDEX(CMB[[BA_0O]:[BA_2O]],MATCH(ROUND(MIN(SUM(AD$4,$O141/1000),SUM($O141,AD$4/1000)),3),CMB[[Cmb_ID]:[Cmb_ID]],0),SUM(N(AD$1),N($R141),1)),CHOOSE(AC[[M]:[M]],1,1,0,AC[[AB]:[AB]])),PRODUCT(INDEX(CMB[[BD_0O]:[BD_2O]],MATCH(ROUND(MIN(SUM(AD$4,$O141/1000),SUM($O141,AD$4/1000)),3),CMB[[Cmb_ID]:[Cmb_ID]],0),SUM(N(AD$1),N($R141),1)),CHOOSE(AC[[M]:[M]],1,0,1,AC[[DB]:[DB]])),PRODUCT(SUM(ROUND(AVERAGE(VALUE(AD$3),VALUE($P141)),0),CHOOSE(IF(OR(AD$1,$R141),4,INDEX(CMB[[Res_Rare]:[Res_Rare]],MATCH(ROUND(MIN(SUM(AD$4,$O141/1000),SUM($O141,AD$4/1000)),3),CMB[[Cmb_ID]:[Cmb_ID]],0))),-1,-1,0,0)),IF(OR(AD$1,$R141),4,INDEX(CMB[[Cmb_Rare]:[Cmb_Rare]],MATCH(ROUND(MIN(SUM(AD$4,$O141/1000),SUM($O141,AD$4/1000)),3),CMB[[Cmb_ID]:[Cmb_ID]],0))),CHOOSE(AC[[M]:[M]],2,1,1,SUM(AC[[AB]:[DB]])))),""))</f>
        <v/>
      </c>
      <c r="AE141" t="str">
        <f>IF(OR(AE$5="",$S141=""),"",IFERROR(SUM(PRODUCT(INDEX(CMB[[BA_0O]:[BA_2O]],MATCH(ROUND(MIN(SUM(AE$4,$O141/1000),SUM($O141,AE$4/1000)),3),CMB[[Cmb_ID]:[Cmb_ID]],0),SUM(N(AE$1),N($R141),1)),CHOOSE(AC[[M]:[M]],1,1,0,AC[[AB]:[AB]])),PRODUCT(INDEX(CMB[[BD_0O]:[BD_2O]],MATCH(ROUND(MIN(SUM(AE$4,$O141/1000),SUM($O141,AE$4/1000)),3),CMB[[Cmb_ID]:[Cmb_ID]],0),SUM(N(AE$1),N($R141),1)),CHOOSE(AC[[M]:[M]],1,0,1,AC[[DB]:[DB]])),PRODUCT(SUM(ROUND(AVERAGE(VALUE(AE$3),VALUE($P141)),0),CHOOSE(IF(OR(AE$1,$R141),4,INDEX(CMB[[Res_Rare]:[Res_Rare]],MATCH(ROUND(MIN(SUM(AE$4,$O141/1000),SUM($O141,AE$4/1000)),3),CMB[[Cmb_ID]:[Cmb_ID]],0))),-1,-1,0,0)),IF(OR(AE$1,$R141),4,INDEX(CMB[[Cmb_Rare]:[Cmb_Rare]],MATCH(ROUND(MIN(SUM(AE$4,$O141/1000),SUM($O141,AE$4/1000)),3),CMB[[Cmb_ID]:[Cmb_ID]],0))),CHOOSE(AC[[M]:[M]],2,1,1,SUM(AC[[AB]:[DB]])))),""))</f>
        <v/>
      </c>
      <c r="AF141" t="str">
        <f>IF(OR(AF$5="",$S141=""),"",IFERROR(SUM(PRODUCT(INDEX(CMB[[BA_0O]:[BA_2O]],MATCH(ROUND(MIN(SUM(AF$4,$O141/1000),SUM($O141,AF$4/1000)),3),CMB[[Cmb_ID]:[Cmb_ID]],0),SUM(N(AF$1),N($R141),1)),CHOOSE(AC[[M]:[M]],1,1,0,AC[[AB]:[AB]])),PRODUCT(INDEX(CMB[[BD_0O]:[BD_2O]],MATCH(ROUND(MIN(SUM(AF$4,$O141/1000),SUM($O141,AF$4/1000)),3),CMB[[Cmb_ID]:[Cmb_ID]],0),SUM(N(AF$1),N($R141),1)),CHOOSE(AC[[M]:[M]],1,0,1,AC[[DB]:[DB]])),PRODUCT(SUM(ROUND(AVERAGE(VALUE(AF$3),VALUE($P141)),0),CHOOSE(IF(OR(AF$1,$R141),4,INDEX(CMB[[Res_Rare]:[Res_Rare]],MATCH(ROUND(MIN(SUM(AF$4,$O141/1000),SUM($O141,AF$4/1000)),3),CMB[[Cmb_ID]:[Cmb_ID]],0))),-1,-1,0,0)),IF(OR(AF$1,$R141),4,INDEX(CMB[[Cmb_Rare]:[Cmb_Rare]],MATCH(ROUND(MIN(SUM(AF$4,$O141/1000),SUM($O141,AF$4/1000)),3),CMB[[Cmb_ID]:[Cmb_ID]],0))),CHOOSE(AC[[M]:[M]],2,1,1,SUM(AC[[AB]:[DB]])))),""))</f>
        <v/>
      </c>
      <c r="AG141" t="str">
        <f>IF(OR(AG$5="",$S141=""),"",IFERROR(SUM(PRODUCT(INDEX(CMB[[BA_0O]:[BA_2O]],MATCH(ROUND(MIN(SUM(AG$4,$O141/1000),SUM($O141,AG$4/1000)),3),CMB[[Cmb_ID]:[Cmb_ID]],0),SUM(N(AG$1),N($R141),1)),CHOOSE(AC[[M]:[M]],1,1,0,AC[[AB]:[AB]])),PRODUCT(INDEX(CMB[[BD_0O]:[BD_2O]],MATCH(ROUND(MIN(SUM(AG$4,$O141/1000),SUM($O141,AG$4/1000)),3),CMB[[Cmb_ID]:[Cmb_ID]],0),SUM(N(AG$1),N($R141),1)),CHOOSE(AC[[M]:[M]],1,0,1,AC[[DB]:[DB]])),PRODUCT(SUM(ROUND(AVERAGE(VALUE(AG$3),VALUE($P141)),0),CHOOSE(IF(OR(AG$1,$R141),4,INDEX(CMB[[Res_Rare]:[Res_Rare]],MATCH(ROUND(MIN(SUM(AG$4,$O141/1000),SUM($O141,AG$4/1000)),3),CMB[[Cmb_ID]:[Cmb_ID]],0))),-1,-1,0,0)),IF(OR(AG$1,$R141),4,INDEX(CMB[[Cmb_Rare]:[Cmb_Rare]],MATCH(ROUND(MIN(SUM(AG$4,$O141/1000),SUM($O141,AG$4/1000)),3),CMB[[Cmb_ID]:[Cmb_ID]],0))),CHOOSE(AC[[M]:[M]],2,1,1,SUM(AC[[AB]:[DB]])))),""))</f>
        <v/>
      </c>
      <c r="AH141" t="str">
        <f>IF(OR(AH$5="",$S141=""),"",IFERROR(SUM(PRODUCT(INDEX(CMB[[BA_0O]:[BA_2O]],MATCH(ROUND(MIN(SUM(AH$4,$O141/1000),SUM($O141,AH$4/1000)),3),CMB[[Cmb_ID]:[Cmb_ID]],0),SUM(N(AH$1),N($R141),1)),CHOOSE(AC[[M]:[M]],1,1,0,AC[[AB]:[AB]])),PRODUCT(INDEX(CMB[[BD_0O]:[BD_2O]],MATCH(ROUND(MIN(SUM(AH$4,$O141/1000),SUM($O141,AH$4/1000)),3),CMB[[Cmb_ID]:[Cmb_ID]],0),SUM(N(AH$1),N($R141),1)),CHOOSE(AC[[M]:[M]],1,0,1,AC[[DB]:[DB]])),PRODUCT(SUM(ROUND(AVERAGE(VALUE(AH$3),VALUE($P141)),0),CHOOSE(IF(OR(AH$1,$R141),4,INDEX(CMB[[Res_Rare]:[Res_Rare]],MATCH(ROUND(MIN(SUM(AH$4,$O141/1000),SUM($O141,AH$4/1000)),3),CMB[[Cmb_ID]:[Cmb_ID]],0))),-1,-1,0,0)),IF(OR(AH$1,$R141),4,INDEX(CMB[[Cmb_Rare]:[Cmb_Rare]],MATCH(ROUND(MIN(SUM(AH$4,$O141/1000),SUM($O141,AH$4/1000)),3),CMB[[Cmb_ID]:[Cmb_ID]],0))),CHOOSE(AC[[M]:[M]],2,1,1,SUM(AC[[AB]:[DB]])))),""))</f>
        <v/>
      </c>
      <c r="AI141" t="str">
        <f>IF(OR(AI$5="",$S141=""),"",IFERROR(SUM(PRODUCT(INDEX(CMB[[BA_0O]:[BA_2O]],MATCH(ROUND(MIN(SUM(AI$4,$O141/1000),SUM($O141,AI$4/1000)),3),CMB[[Cmb_ID]:[Cmb_ID]],0),SUM(N(AI$1),N($R141),1)),CHOOSE(AC[[M]:[M]],1,1,0,AC[[AB]:[AB]])),PRODUCT(INDEX(CMB[[BD_0O]:[BD_2O]],MATCH(ROUND(MIN(SUM(AI$4,$O141/1000),SUM($O141,AI$4/1000)),3),CMB[[Cmb_ID]:[Cmb_ID]],0),SUM(N(AI$1),N($R141),1)),CHOOSE(AC[[M]:[M]],1,0,1,AC[[DB]:[DB]])),PRODUCT(SUM(ROUND(AVERAGE(VALUE(AI$3),VALUE($P141)),0),CHOOSE(IF(OR(AI$1,$R141),4,INDEX(CMB[[Res_Rare]:[Res_Rare]],MATCH(ROUND(MIN(SUM(AI$4,$O141/1000),SUM($O141,AI$4/1000)),3),CMB[[Cmb_ID]:[Cmb_ID]],0))),-1,-1,0,0)),IF(OR(AI$1,$R141),4,INDEX(CMB[[Cmb_Rare]:[Cmb_Rare]],MATCH(ROUND(MIN(SUM(AI$4,$O141/1000),SUM($O141,AI$4/1000)),3),CMB[[Cmb_ID]:[Cmb_ID]],0))),CHOOSE(AC[[M]:[M]],2,1,1,SUM(AC[[AB]:[DB]])))),""))</f>
        <v/>
      </c>
      <c r="AJ141" t="str">
        <f>IF(OR(AJ$5="",$S141=""),"",IFERROR(SUM(PRODUCT(INDEX(CMB[[BA_0O]:[BA_2O]],MATCH(ROUND(MIN(SUM(AJ$4,$O141/1000),SUM($O141,AJ$4/1000)),3),CMB[[Cmb_ID]:[Cmb_ID]],0),SUM(N(AJ$1),N($R141),1)),CHOOSE(AC[[M]:[M]],1,1,0,AC[[AB]:[AB]])),PRODUCT(INDEX(CMB[[BD_0O]:[BD_2O]],MATCH(ROUND(MIN(SUM(AJ$4,$O141/1000),SUM($O141,AJ$4/1000)),3),CMB[[Cmb_ID]:[Cmb_ID]],0),SUM(N(AJ$1),N($R141),1)),CHOOSE(AC[[M]:[M]],1,0,1,AC[[DB]:[DB]])),PRODUCT(SUM(ROUND(AVERAGE(VALUE(AJ$3),VALUE($P141)),0),CHOOSE(IF(OR(AJ$1,$R141),4,INDEX(CMB[[Res_Rare]:[Res_Rare]],MATCH(ROUND(MIN(SUM(AJ$4,$O141/1000),SUM($O141,AJ$4/1000)),3),CMB[[Cmb_ID]:[Cmb_ID]],0))),-1,-1,0,0)),IF(OR(AJ$1,$R141),4,INDEX(CMB[[Cmb_Rare]:[Cmb_Rare]],MATCH(ROUND(MIN(SUM(AJ$4,$O141/1000),SUM($O141,AJ$4/1000)),3),CMB[[Cmb_ID]:[Cmb_ID]],0))),CHOOSE(AC[[M]:[M]],2,1,1,SUM(AC[[AB]:[DB]])))),""))</f>
        <v/>
      </c>
      <c r="AK141" t="str">
        <f>IF(OR(AK$5="",$S141=""),"",IFERROR(SUM(PRODUCT(INDEX(CMB[[BA_0O]:[BA_2O]],MATCH(ROUND(MIN(SUM(AK$4,$O141/1000),SUM($O141,AK$4/1000)),3),CMB[[Cmb_ID]:[Cmb_ID]],0),SUM(N(AK$1),N($R141),1)),CHOOSE(AC[[M]:[M]],1,1,0,AC[[AB]:[AB]])),PRODUCT(INDEX(CMB[[BD_0O]:[BD_2O]],MATCH(ROUND(MIN(SUM(AK$4,$O141/1000),SUM($O141,AK$4/1000)),3),CMB[[Cmb_ID]:[Cmb_ID]],0),SUM(N(AK$1),N($R141),1)),CHOOSE(AC[[M]:[M]],1,0,1,AC[[DB]:[DB]])),PRODUCT(SUM(ROUND(AVERAGE(VALUE(AK$3),VALUE($P141)),0),CHOOSE(IF(OR(AK$1,$R141),4,INDEX(CMB[[Res_Rare]:[Res_Rare]],MATCH(ROUND(MIN(SUM(AK$4,$O141/1000),SUM($O141,AK$4/1000)),3),CMB[[Cmb_ID]:[Cmb_ID]],0))),-1,-1,0,0)),IF(OR(AK$1,$R141),4,INDEX(CMB[[Cmb_Rare]:[Cmb_Rare]],MATCH(ROUND(MIN(SUM(AK$4,$O141/1000),SUM($O141,AK$4/1000)),3),CMB[[Cmb_ID]:[Cmb_ID]],0))),CHOOSE(AC[[M]:[M]],2,1,1,SUM(AC[[AB]:[DB]])))),""))</f>
        <v/>
      </c>
      <c r="AL141" t="str">
        <f>IF(OR(AL$5="",$S141=""),"",IFERROR(SUM(PRODUCT(INDEX(CMB[[BA_0O]:[BA_2O]],MATCH(ROUND(MIN(SUM(AL$4,$O141/1000),SUM($O141,AL$4/1000)),3),CMB[[Cmb_ID]:[Cmb_ID]],0),SUM(N(AL$1),N($R141),1)),CHOOSE(AC[[M]:[M]],1,1,0,AC[[AB]:[AB]])),PRODUCT(INDEX(CMB[[BD_0O]:[BD_2O]],MATCH(ROUND(MIN(SUM(AL$4,$O141/1000),SUM($O141,AL$4/1000)),3),CMB[[Cmb_ID]:[Cmb_ID]],0),SUM(N(AL$1),N($R141),1)),CHOOSE(AC[[M]:[M]],1,0,1,AC[[DB]:[DB]])),PRODUCT(SUM(ROUND(AVERAGE(VALUE(AL$3),VALUE($P141)),0),CHOOSE(IF(OR(AL$1,$R141),4,INDEX(CMB[[Res_Rare]:[Res_Rare]],MATCH(ROUND(MIN(SUM(AL$4,$O141/1000),SUM($O141,AL$4/1000)),3),CMB[[Cmb_ID]:[Cmb_ID]],0))),-1,-1,0,0)),IF(OR(AL$1,$R141),4,INDEX(CMB[[Cmb_Rare]:[Cmb_Rare]],MATCH(ROUND(MIN(SUM(AL$4,$O141/1000),SUM($O141,AL$4/1000)),3),CMB[[Cmb_ID]:[Cmb_ID]],0))),CHOOSE(AC[[M]:[M]],2,1,1,SUM(AC[[AB]:[DB]])))),""))</f>
        <v/>
      </c>
      <c r="AM141" t="str">
        <f>IF(OR(AM$5="",$S141=""),"",IFERROR(SUM(PRODUCT(INDEX(CMB[[BA_0O]:[BA_2O]],MATCH(ROUND(MIN(SUM(AM$4,$O141/1000),SUM($O141,AM$4/1000)),3),CMB[[Cmb_ID]:[Cmb_ID]],0),SUM(N(AM$1),N($R141),1)),CHOOSE(AC[[M]:[M]],1,1,0,AC[[AB]:[AB]])),PRODUCT(INDEX(CMB[[BD_0O]:[BD_2O]],MATCH(ROUND(MIN(SUM(AM$4,$O141/1000),SUM($O141,AM$4/1000)),3),CMB[[Cmb_ID]:[Cmb_ID]],0),SUM(N(AM$1),N($R141),1)),CHOOSE(AC[[M]:[M]],1,0,1,AC[[DB]:[DB]])),PRODUCT(SUM(ROUND(AVERAGE(VALUE(AM$3),VALUE($P141)),0),CHOOSE(IF(OR(AM$1,$R141),4,INDEX(CMB[[Res_Rare]:[Res_Rare]],MATCH(ROUND(MIN(SUM(AM$4,$O141/1000),SUM($O141,AM$4/1000)),3),CMB[[Cmb_ID]:[Cmb_ID]],0))),-1,-1,0,0)),IF(OR(AM$1,$R141),4,INDEX(CMB[[Cmb_Rare]:[Cmb_Rare]],MATCH(ROUND(MIN(SUM(AM$4,$O141/1000),SUM($O141,AM$4/1000)),3),CMB[[Cmb_ID]:[Cmb_ID]],0))),CHOOSE(AC[[M]:[M]],2,1,1,SUM(AC[[AB]:[DB]])))),""))</f>
        <v/>
      </c>
      <c r="AN141" t="str">
        <f>IF(OR(AN$5="",$S141=""),"",IFERROR(SUM(PRODUCT(INDEX(CMB[[BA_0O]:[BA_2O]],MATCH(ROUND(MIN(SUM(AN$4,$O141/1000),SUM($O141,AN$4/1000)),3),CMB[[Cmb_ID]:[Cmb_ID]],0),SUM(N(AN$1),N($R141),1)),CHOOSE(AC[[M]:[M]],1,1,0,AC[[AB]:[AB]])),PRODUCT(INDEX(CMB[[BD_0O]:[BD_2O]],MATCH(ROUND(MIN(SUM(AN$4,$O141/1000),SUM($O141,AN$4/1000)),3),CMB[[Cmb_ID]:[Cmb_ID]],0),SUM(N(AN$1),N($R141),1)),CHOOSE(AC[[M]:[M]],1,0,1,AC[[DB]:[DB]])),PRODUCT(SUM(ROUND(AVERAGE(VALUE(AN$3),VALUE($P141)),0),CHOOSE(IF(OR(AN$1,$R141),4,INDEX(CMB[[Res_Rare]:[Res_Rare]],MATCH(ROUND(MIN(SUM(AN$4,$O141/1000),SUM($O141,AN$4/1000)),3),CMB[[Cmb_ID]:[Cmb_ID]],0))),-1,-1,0,0)),IF(OR(AN$1,$R141),4,INDEX(CMB[[Cmb_Rare]:[Cmb_Rare]],MATCH(ROUND(MIN(SUM(AN$4,$O141/1000),SUM($O141,AN$4/1000)),3),CMB[[Cmb_ID]:[Cmb_ID]],0))),CHOOSE(AC[[M]:[M]],2,1,1,SUM(AC[[AB]:[DB]])))),""))</f>
        <v/>
      </c>
      <c r="AO141" t="str">
        <f>IF(OR(AO$5="",$S141=""),"",IFERROR(SUM(PRODUCT(INDEX(CMB[[BA_0O]:[BA_2O]],MATCH(ROUND(MIN(SUM(AO$4,$O141/1000),SUM($O141,AO$4/1000)),3),CMB[[Cmb_ID]:[Cmb_ID]],0),SUM(N(AO$1),N($R141),1)),CHOOSE(AC[[M]:[M]],1,1,0,AC[[AB]:[AB]])),PRODUCT(INDEX(CMB[[BD_0O]:[BD_2O]],MATCH(ROUND(MIN(SUM(AO$4,$O141/1000),SUM($O141,AO$4/1000)),3),CMB[[Cmb_ID]:[Cmb_ID]],0),SUM(N(AO$1),N($R141),1)),CHOOSE(AC[[M]:[M]],1,0,1,AC[[DB]:[DB]])),PRODUCT(SUM(ROUND(AVERAGE(VALUE(AO$3),VALUE($P141)),0),CHOOSE(IF(OR(AO$1,$R141),4,INDEX(CMB[[Res_Rare]:[Res_Rare]],MATCH(ROUND(MIN(SUM(AO$4,$O141/1000),SUM($O141,AO$4/1000)),3),CMB[[Cmb_ID]:[Cmb_ID]],0))),-1,-1,0,0)),IF(OR(AO$1,$R141),4,INDEX(CMB[[Cmb_Rare]:[Cmb_Rare]],MATCH(ROUND(MIN(SUM(AO$4,$O141/1000),SUM($O141,AO$4/1000)),3),CMB[[Cmb_ID]:[Cmb_ID]],0))),CHOOSE(AC[[M]:[M]],2,1,1,SUM(AC[[AB]:[DB]])))),""))</f>
        <v/>
      </c>
      <c r="AP141" t="str">
        <f>IF(OR(AP$5="",$S141=""),"",IFERROR(SUM(PRODUCT(INDEX(CMB[[BA_0O]:[BA_2O]],MATCH(ROUND(MIN(SUM(AP$4,$O141/1000),SUM($O141,AP$4/1000)),3),CMB[[Cmb_ID]:[Cmb_ID]],0),SUM(N(AP$1),N($R141),1)),CHOOSE(AC[[M]:[M]],1,1,0,AC[[AB]:[AB]])),PRODUCT(INDEX(CMB[[BD_0O]:[BD_2O]],MATCH(ROUND(MIN(SUM(AP$4,$O141/1000),SUM($O141,AP$4/1000)),3),CMB[[Cmb_ID]:[Cmb_ID]],0),SUM(N(AP$1),N($R141),1)),CHOOSE(AC[[M]:[M]],1,0,1,AC[[DB]:[DB]])),PRODUCT(SUM(ROUND(AVERAGE(VALUE(AP$3),VALUE($P141)),0),CHOOSE(IF(OR(AP$1,$R141),4,INDEX(CMB[[Res_Rare]:[Res_Rare]],MATCH(ROUND(MIN(SUM(AP$4,$O141/1000),SUM($O141,AP$4/1000)),3),CMB[[Cmb_ID]:[Cmb_ID]],0))),-1,-1,0,0)),IF(OR(AP$1,$R141),4,INDEX(CMB[[Cmb_Rare]:[Cmb_Rare]],MATCH(ROUND(MIN(SUM(AP$4,$O141/1000),SUM($O141,AP$4/1000)),3),CMB[[Cmb_ID]:[Cmb_ID]],0))),CHOOSE(AC[[M]:[M]],2,1,1,SUM(AC[[AB]:[DB]])))),""))</f>
        <v/>
      </c>
      <c r="AQ141" t="str">
        <f>IF(OR(AQ$5="",$S141=""),"",IFERROR(SUM(PRODUCT(INDEX(CMB[[BA_0O]:[BA_2O]],MATCH(ROUND(MIN(SUM(AQ$4,$O141/1000),SUM($O141,AQ$4/1000)),3),CMB[[Cmb_ID]:[Cmb_ID]],0),SUM(N(AQ$1),N($R141),1)),CHOOSE(AC[[M]:[M]],1,1,0,AC[[AB]:[AB]])),PRODUCT(INDEX(CMB[[BD_0O]:[BD_2O]],MATCH(ROUND(MIN(SUM(AQ$4,$O141/1000),SUM($O141,AQ$4/1000)),3),CMB[[Cmb_ID]:[Cmb_ID]],0),SUM(N(AQ$1),N($R141),1)),CHOOSE(AC[[M]:[M]],1,0,1,AC[[DB]:[DB]])),PRODUCT(SUM(ROUND(AVERAGE(VALUE(AQ$3),VALUE($P141)),0),CHOOSE(IF(OR(AQ$1,$R141),4,INDEX(CMB[[Res_Rare]:[Res_Rare]],MATCH(ROUND(MIN(SUM(AQ$4,$O141/1000),SUM($O141,AQ$4/1000)),3),CMB[[Cmb_ID]:[Cmb_ID]],0))),-1,-1,0,0)),IF(OR(AQ$1,$R141),4,INDEX(CMB[[Cmb_Rare]:[Cmb_Rare]],MATCH(ROUND(MIN(SUM(AQ$4,$O141/1000),SUM($O141,AQ$4/1000)),3),CMB[[Cmb_ID]:[Cmb_ID]],0))),CHOOSE(AC[[M]:[M]],2,1,1,SUM(AC[[AB]:[DB]])))),""))</f>
        <v/>
      </c>
      <c r="AR141" t="str">
        <f>IF(OR(AR$5="",$S141=""),"",IFERROR(SUM(PRODUCT(INDEX(CMB[[BA_0O]:[BA_2O]],MATCH(ROUND(MIN(SUM(AR$4,$O141/1000),SUM($O141,AR$4/1000)),3),CMB[[Cmb_ID]:[Cmb_ID]],0),SUM(N(AR$1),N($R141),1)),CHOOSE(AC[[M]:[M]],1,1,0,AC[[AB]:[AB]])),PRODUCT(INDEX(CMB[[BD_0O]:[BD_2O]],MATCH(ROUND(MIN(SUM(AR$4,$O141/1000),SUM($O141,AR$4/1000)),3),CMB[[Cmb_ID]:[Cmb_ID]],0),SUM(N(AR$1),N($R141),1)),CHOOSE(AC[[M]:[M]],1,0,1,AC[[DB]:[DB]])),PRODUCT(SUM(ROUND(AVERAGE(VALUE(AR$3),VALUE($P141)),0),CHOOSE(IF(OR(AR$1,$R141),4,INDEX(CMB[[Res_Rare]:[Res_Rare]],MATCH(ROUND(MIN(SUM(AR$4,$O141/1000),SUM($O141,AR$4/1000)),3),CMB[[Cmb_ID]:[Cmb_ID]],0))),-1,-1,0,0)),IF(OR(AR$1,$R141),4,INDEX(CMB[[Cmb_Rare]:[Cmb_Rare]],MATCH(ROUND(MIN(SUM(AR$4,$O141/1000),SUM($O141,AR$4/1000)),3),CMB[[Cmb_ID]:[Cmb_ID]],0))),CHOOSE(AC[[M]:[M]],2,1,1,SUM(AC[[AB]:[DB]])))),""))</f>
        <v/>
      </c>
      <c r="AS141" t="str">
        <f>IF(OR(AS$5="",$S141=""),"",IFERROR(SUM(PRODUCT(INDEX(CMB[[BA_0O]:[BA_2O]],MATCH(ROUND(MIN(SUM(AS$4,$O141/1000),SUM($O141,AS$4/1000)),3),CMB[[Cmb_ID]:[Cmb_ID]],0),SUM(N(AS$1),N($R141),1)),CHOOSE(AC[[M]:[M]],1,1,0,AC[[AB]:[AB]])),PRODUCT(INDEX(CMB[[BD_0O]:[BD_2O]],MATCH(ROUND(MIN(SUM(AS$4,$O141/1000),SUM($O141,AS$4/1000)),3),CMB[[Cmb_ID]:[Cmb_ID]],0),SUM(N(AS$1),N($R141),1)),CHOOSE(AC[[M]:[M]],1,0,1,AC[[DB]:[DB]])),PRODUCT(SUM(ROUND(AVERAGE(VALUE(AS$3),VALUE($P141)),0),CHOOSE(IF(OR(AS$1,$R141),4,INDEX(CMB[[Res_Rare]:[Res_Rare]],MATCH(ROUND(MIN(SUM(AS$4,$O141/1000),SUM($O141,AS$4/1000)),3),CMB[[Cmb_ID]:[Cmb_ID]],0))),-1,-1,0,0)),IF(OR(AS$1,$R141),4,INDEX(CMB[[Cmb_Rare]:[Cmb_Rare]],MATCH(ROUND(MIN(SUM(AS$4,$O141/1000),SUM($O141,AS$4/1000)),3),CMB[[Cmb_ID]:[Cmb_ID]],0))),CHOOSE(AC[[M]:[M]],2,1,1,SUM(AC[[AB]:[DB]])))),""))</f>
        <v/>
      </c>
      <c r="AT141" t="str">
        <f>IF(OR(AT$5="",$S141=""),"",IFERROR(SUM(PRODUCT(INDEX(CMB[[BA_0O]:[BA_2O]],MATCH(ROUND(MIN(SUM(AT$4,$O141/1000),SUM($O141,AT$4/1000)),3),CMB[[Cmb_ID]:[Cmb_ID]],0),SUM(N(AT$1),N($R141),1)),CHOOSE(AC[[M]:[M]],1,1,0,AC[[AB]:[AB]])),PRODUCT(INDEX(CMB[[BD_0O]:[BD_2O]],MATCH(ROUND(MIN(SUM(AT$4,$O141/1000),SUM($O141,AT$4/1000)),3),CMB[[Cmb_ID]:[Cmb_ID]],0),SUM(N(AT$1),N($R141),1)),CHOOSE(AC[[M]:[M]],1,0,1,AC[[DB]:[DB]])),PRODUCT(SUM(ROUND(AVERAGE(VALUE(AT$3),VALUE($P141)),0),CHOOSE(IF(OR(AT$1,$R141),4,INDEX(CMB[[Res_Rare]:[Res_Rare]],MATCH(ROUND(MIN(SUM(AT$4,$O141/1000),SUM($O141,AT$4/1000)),3),CMB[[Cmb_ID]:[Cmb_ID]],0))),-1,-1,0,0)),IF(OR(AT$1,$R141),4,INDEX(CMB[[Cmb_Rare]:[Cmb_Rare]],MATCH(ROUND(MIN(SUM(AT$4,$O141/1000),SUM($O141,AT$4/1000)),3),CMB[[Cmb_ID]:[Cmb_ID]],0))),CHOOSE(AC[[M]:[M]],2,1,1,SUM(AC[[AB]:[DB]])))),""))</f>
        <v/>
      </c>
      <c r="AU141" t="str">
        <f>IF(OR(AU$5="",$S141=""),"",IFERROR(SUM(PRODUCT(INDEX(CMB[[BA_0O]:[BA_2O]],MATCH(ROUND(MIN(SUM(AU$4,$O141/1000),SUM($O141,AU$4/1000)),3),CMB[[Cmb_ID]:[Cmb_ID]],0),SUM(N(AU$1),N($R141),1)),CHOOSE(AC[[M]:[M]],1,1,0,AC[[AB]:[AB]])),PRODUCT(INDEX(CMB[[BD_0O]:[BD_2O]],MATCH(ROUND(MIN(SUM(AU$4,$O141/1000),SUM($O141,AU$4/1000)),3),CMB[[Cmb_ID]:[Cmb_ID]],0),SUM(N(AU$1),N($R141),1)),CHOOSE(AC[[M]:[M]],1,0,1,AC[[DB]:[DB]])),PRODUCT(SUM(ROUND(AVERAGE(VALUE(AU$3),VALUE($P141)),0),CHOOSE(IF(OR(AU$1,$R141),4,INDEX(CMB[[Res_Rare]:[Res_Rare]],MATCH(ROUND(MIN(SUM(AU$4,$O141/1000),SUM($O141,AU$4/1000)),3),CMB[[Cmb_ID]:[Cmb_ID]],0))),-1,-1,0,0)),IF(OR(AU$1,$R141),4,INDEX(CMB[[Cmb_Rare]:[Cmb_Rare]],MATCH(ROUND(MIN(SUM(AU$4,$O141/1000),SUM($O141,AU$4/1000)),3),CMB[[Cmb_ID]:[Cmb_ID]],0))),CHOOSE(AC[[M]:[M]],2,1,1,SUM(AC[[AB]:[DB]])))),""))</f>
        <v/>
      </c>
      <c r="AV141" t="str">
        <f>IF(OR(AV$5="",$S141=""),"",IFERROR(SUM(PRODUCT(INDEX(CMB[[BA_0O]:[BA_2O]],MATCH(ROUND(MIN(SUM(AV$4,$O141/1000),SUM($O141,AV$4/1000)),3),CMB[[Cmb_ID]:[Cmb_ID]],0),SUM(N(AV$1),N($R141),1)),CHOOSE(AC[[M]:[M]],1,1,0,AC[[AB]:[AB]])),PRODUCT(INDEX(CMB[[BD_0O]:[BD_2O]],MATCH(ROUND(MIN(SUM(AV$4,$O141/1000),SUM($O141,AV$4/1000)),3),CMB[[Cmb_ID]:[Cmb_ID]],0),SUM(N(AV$1),N($R141),1)),CHOOSE(AC[[M]:[M]],1,0,1,AC[[DB]:[DB]])),PRODUCT(SUM(ROUND(AVERAGE(VALUE(AV$3),VALUE($P141)),0),CHOOSE(IF(OR(AV$1,$R141),4,INDEX(CMB[[Res_Rare]:[Res_Rare]],MATCH(ROUND(MIN(SUM(AV$4,$O141/1000),SUM($O141,AV$4/1000)),3),CMB[[Cmb_ID]:[Cmb_ID]],0))),-1,-1,0,0)),IF(OR(AV$1,$R141),4,INDEX(CMB[[Cmb_Rare]:[Cmb_Rare]],MATCH(ROUND(MIN(SUM(AV$4,$O141/1000),SUM($O141,AV$4/1000)),3),CMB[[Cmb_ID]:[Cmb_ID]],0))),CHOOSE(AC[[M]:[M]],2,1,1,SUM(AC[[AB]:[DB]])))),""))</f>
        <v/>
      </c>
      <c r="AW141" t="str">
        <f>IF(OR(AW$5="",$S141=""),"",IFERROR(SUM(PRODUCT(INDEX(CMB[[BA_0O]:[BA_2O]],MATCH(ROUND(MIN(SUM(AW$4,$O141/1000),SUM($O141,AW$4/1000)),3),CMB[[Cmb_ID]:[Cmb_ID]],0),SUM(N(AW$1),N($R141),1)),CHOOSE(AC[[M]:[M]],1,1,0,AC[[AB]:[AB]])),PRODUCT(INDEX(CMB[[BD_0O]:[BD_2O]],MATCH(ROUND(MIN(SUM(AW$4,$O141/1000),SUM($O141,AW$4/1000)),3),CMB[[Cmb_ID]:[Cmb_ID]],0),SUM(N(AW$1),N($R141),1)),CHOOSE(AC[[M]:[M]],1,0,1,AC[[DB]:[DB]])),PRODUCT(SUM(ROUND(AVERAGE(VALUE(AW$3),VALUE($P141)),0),CHOOSE(IF(OR(AW$1,$R141),4,INDEX(CMB[[Res_Rare]:[Res_Rare]],MATCH(ROUND(MIN(SUM(AW$4,$O141/1000),SUM($O141,AW$4/1000)),3),CMB[[Cmb_ID]:[Cmb_ID]],0))),-1,-1,0,0)),IF(OR(AW$1,$R141),4,INDEX(CMB[[Cmb_Rare]:[Cmb_Rare]],MATCH(ROUND(MIN(SUM(AW$4,$O141/1000),SUM($O141,AW$4/1000)),3),CMB[[Cmb_ID]:[Cmb_ID]],0))),CHOOSE(AC[[M]:[M]],2,1,1,SUM(AC[[AB]:[DB]])))),""))</f>
        <v/>
      </c>
      <c r="AX141" t="str">
        <f>IF(OR(AX$5="",$S141=""),"",IFERROR(SUM(PRODUCT(INDEX(CMB[[BA_0O]:[BA_2O]],MATCH(ROUND(MIN(SUM(AX$4,$O141/1000),SUM($O141,AX$4/1000)),3),CMB[[Cmb_ID]:[Cmb_ID]],0),SUM(N(AX$1),N($R141),1)),CHOOSE(AC[[M]:[M]],1,1,0,AC[[AB]:[AB]])),PRODUCT(INDEX(CMB[[BD_0O]:[BD_2O]],MATCH(ROUND(MIN(SUM(AX$4,$O141/1000),SUM($O141,AX$4/1000)),3),CMB[[Cmb_ID]:[Cmb_ID]],0),SUM(N(AX$1),N($R141),1)),CHOOSE(AC[[M]:[M]],1,0,1,AC[[DB]:[DB]])),PRODUCT(SUM(ROUND(AVERAGE(VALUE(AX$3),VALUE($P141)),0),CHOOSE(IF(OR(AX$1,$R141),4,INDEX(CMB[[Res_Rare]:[Res_Rare]],MATCH(ROUND(MIN(SUM(AX$4,$O141/1000),SUM($O141,AX$4/1000)),3),CMB[[Cmb_ID]:[Cmb_ID]],0))),-1,-1,0,0)),IF(OR(AX$1,$R141),4,INDEX(CMB[[Cmb_Rare]:[Cmb_Rare]],MATCH(ROUND(MIN(SUM(AX$4,$O141/1000),SUM($O141,AX$4/1000)),3),CMB[[Cmb_ID]:[Cmb_ID]],0))),CHOOSE(AC[[M]:[M]],2,1,1,SUM(AC[[AB]:[DB]])))),""))</f>
        <v/>
      </c>
      <c r="AY141" t="str">
        <f>IF(OR(AY$5="",$S141=""),"",IFERROR(SUM(PRODUCT(INDEX(CMB[[BA_0O]:[BA_2O]],MATCH(ROUND(MIN(SUM(AY$4,$O141/1000),SUM($O141,AY$4/1000)),3),CMB[[Cmb_ID]:[Cmb_ID]],0),SUM(N(AY$1),N($R141),1)),CHOOSE(AC[[M]:[M]],1,1,0,AC[[AB]:[AB]])),PRODUCT(INDEX(CMB[[BD_0O]:[BD_2O]],MATCH(ROUND(MIN(SUM(AY$4,$O141/1000),SUM($O141,AY$4/1000)),3),CMB[[Cmb_ID]:[Cmb_ID]],0),SUM(N(AY$1),N($R141),1)),CHOOSE(AC[[M]:[M]],1,0,1,AC[[DB]:[DB]])),PRODUCT(SUM(ROUND(AVERAGE(VALUE(AY$3),VALUE($P141)),0),CHOOSE(IF(OR(AY$1,$R141),4,INDEX(CMB[[Res_Rare]:[Res_Rare]],MATCH(ROUND(MIN(SUM(AY$4,$O141/1000),SUM($O141,AY$4/1000)),3),CMB[[Cmb_ID]:[Cmb_ID]],0))),-1,-1,0,0)),IF(OR(AY$1,$R141),4,INDEX(CMB[[Cmb_Rare]:[Cmb_Rare]],MATCH(ROUND(MIN(SUM(AY$4,$O141/1000),SUM($O141,AY$4/1000)),3),CMB[[Cmb_ID]:[Cmb_ID]],0))),CHOOSE(AC[[M]:[M]],2,1,1,SUM(AC[[AB]:[DB]])))),""))</f>
        <v/>
      </c>
      <c r="AZ141" t="str">
        <f>IF(OR(AZ$5="",$S141=""),"",IFERROR(SUM(PRODUCT(INDEX(CMB[[BA_0O]:[BA_2O]],MATCH(ROUND(MIN(SUM(AZ$4,$O141/1000),SUM($O141,AZ$4/1000)),3),CMB[[Cmb_ID]:[Cmb_ID]],0),SUM(N(AZ$1),N($R141),1)),CHOOSE(AC[[M]:[M]],1,1,0,AC[[AB]:[AB]])),PRODUCT(INDEX(CMB[[BD_0O]:[BD_2O]],MATCH(ROUND(MIN(SUM(AZ$4,$O141/1000),SUM($O141,AZ$4/1000)),3),CMB[[Cmb_ID]:[Cmb_ID]],0),SUM(N(AZ$1),N($R141),1)),CHOOSE(AC[[M]:[M]],1,0,1,AC[[DB]:[DB]])),PRODUCT(SUM(ROUND(AVERAGE(VALUE(AZ$3),VALUE($P141)),0),CHOOSE(IF(OR(AZ$1,$R141),4,INDEX(CMB[[Res_Rare]:[Res_Rare]],MATCH(ROUND(MIN(SUM(AZ$4,$O141/1000),SUM($O141,AZ$4/1000)),3),CMB[[Cmb_ID]:[Cmb_ID]],0))),-1,-1,0,0)),IF(OR(AZ$1,$R141),4,INDEX(CMB[[Cmb_Rare]:[Cmb_Rare]],MATCH(ROUND(MIN(SUM(AZ$4,$O141/1000),SUM($O141,AZ$4/1000)),3),CMB[[Cmb_ID]:[Cmb_ID]],0))),CHOOSE(AC[[M]:[M]],2,1,1,SUM(AC[[AB]:[DB]])))),""))</f>
        <v/>
      </c>
      <c r="BA141" t="str">
        <f>IF(OR(BA$5="",$S141=""),"",IFERROR(SUM(PRODUCT(INDEX(CMB[[BA_0O]:[BA_2O]],MATCH(ROUND(MIN(SUM(BA$4,$O141/1000),SUM($O141,BA$4/1000)),3),CMB[[Cmb_ID]:[Cmb_ID]],0),SUM(N(BA$1),N($R141),1)),CHOOSE(AC[[M]:[M]],1,1,0,AC[[AB]:[AB]])),PRODUCT(INDEX(CMB[[BD_0O]:[BD_2O]],MATCH(ROUND(MIN(SUM(BA$4,$O141/1000),SUM($O141,BA$4/1000)),3),CMB[[Cmb_ID]:[Cmb_ID]],0),SUM(N(BA$1),N($R141),1)),CHOOSE(AC[[M]:[M]],1,0,1,AC[[DB]:[DB]])),PRODUCT(SUM(ROUND(AVERAGE(VALUE(BA$3),VALUE($P141)),0),CHOOSE(IF(OR(BA$1,$R141),4,INDEX(CMB[[Res_Rare]:[Res_Rare]],MATCH(ROUND(MIN(SUM(BA$4,$O141/1000),SUM($O141,BA$4/1000)),3),CMB[[Cmb_ID]:[Cmb_ID]],0))),-1,-1,0,0)),IF(OR(BA$1,$R141),4,INDEX(CMB[[Cmb_Rare]:[Cmb_Rare]],MATCH(ROUND(MIN(SUM(BA$4,$O141/1000),SUM($O141,BA$4/1000)),3),CMB[[Cmb_ID]:[Cmb_ID]],0))),CHOOSE(AC[[M]:[M]],2,1,1,SUM(AC[[AB]:[DB]])))),""))</f>
        <v/>
      </c>
      <c r="BB141" t="str">
        <f>IF(OR(BB$5="",$S141=""),"",IFERROR(SUM(PRODUCT(INDEX(CMB[[BA_0O]:[BA_2O]],MATCH(ROUND(MIN(SUM(BB$4,$O141/1000),SUM($O141,BB$4/1000)),3),CMB[[Cmb_ID]:[Cmb_ID]],0),SUM(N(BB$1),N($R141),1)),CHOOSE(AC[[M]:[M]],1,1,0,AC[[AB]:[AB]])),PRODUCT(INDEX(CMB[[BD_0O]:[BD_2O]],MATCH(ROUND(MIN(SUM(BB$4,$O141/1000),SUM($O141,BB$4/1000)),3),CMB[[Cmb_ID]:[Cmb_ID]],0),SUM(N(BB$1),N($R141),1)),CHOOSE(AC[[M]:[M]],1,0,1,AC[[DB]:[DB]])),PRODUCT(SUM(ROUND(AVERAGE(VALUE(BB$3),VALUE($P141)),0),CHOOSE(IF(OR(BB$1,$R141),4,INDEX(CMB[[Res_Rare]:[Res_Rare]],MATCH(ROUND(MIN(SUM(BB$4,$O141/1000),SUM($O141,BB$4/1000)),3),CMB[[Cmb_ID]:[Cmb_ID]],0))),-1,-1,0,0)),IF(OR(BB$1,$R141),4,INDEX(CMB[[Cmb_Rare]:[Cmb_Rare]],MATCH(ROUND(MIN(SUM(BB$4,$O141/1000),SUM($O141,BB$4/1000)),3),CMB[[Cmb_ID]:[Cmb_ID]],0))),CHOOSE(AC[[M]:[M]],2,1,1,SUM(AC[[AB]:[DB]])))),""))</f>
        <v/>
      </c>
      <c r="BC141" t="str">
        <f>IF(OR(BC$5="",$S141=""),"",IFERROR(SUM(PRODUCT(INDEX(CMB[[BA_0O]:[BA_2O]],MATCH(ROUND(MIN(SUM(BC$4,$O141/1000),SUM($O141,BC$4/1000)),3),CMB[[Cmb_ID]:[Cmb_ID]],0),SUM(N(BC$1),N($R141),1)),CHOOSE(AC[[M]:[M]],1,1,0,AC[[AB]:[AB]])),PRODUCT(INDEX(CMB[[BD_0O]:[BD_2O]],MATCH(ROUND(MIN(SUM(BC$4,$O141/1000),SUM($O141,BC$4/1000)),3),CMB[[Cmb_ID]:[Cmb_ID]],0),SUM(N(BC$1),N($R141),1)),CHOOSE(AC[[M]:[M]],1,0,1,AC[[DB]:[DB]])),PRODUCT(SUM(ROUND(AVERAGE(VALUE(BC$3),VALUE($P141)),0),CHOOSE(IF(OR(BC$1,$R141),4,INDEX(CMB[[Res_Rare]:[Res_Rare]],MATCH(ROUND(MIN(SUM(BC$4,$O141/1000),SUM($O141,BC$4/1000)),3),CMB[[Cmb_ID]:[Cmb_ID]],0))),-1,-1,0,0)),IF(OR(BC$1,$R141),4,INDEX(CMB[[Cmb_Rare]:[Cmb_Rare]],MATCH(ROUND(MIN(SUM(BC$4,$O141/1000),SUM($O141,BC$4/1000)),3),CMB[[Cmb_ID]:[Cmb_ID]],0))),CHOOSE(AC[[M]:[M]],2,1,1,SUM(AC[[AB]:[DB]])))),""))</f>
        <v/>
      </c>
      <c r="BD141" t="str">
        <f>IF(OR(BD$5="",$S141=""),"",IFERROR(SUM(PRODUCT(INDEX(CMB[[BA_0O]:[BA_2O]],MATCH(ROUND(MIN(SUM(BD$4,$O141/1000),SUM($O141,BD$4/1000)),3),CMB[[Cmb_ID]:[Cmb_ID]],0),SUM(N(BD$1),N($R141),1)),CHOOSE(AC[[M]:[M]],1,1,0,AC[[AB]:[AB]])),PRODUCT(INDEX(CMB[[BD_0O]:[BD_2O]],MATCH(ROUND(MIN(SUM(BD$4,$O141/1000),SUM($O141,BD$4/1000)),3),CMB[[Cmb_ID]:[Cmb_ID]],0),SUM(N(BD$1),N($R141),1)),CHOOSE(AC[[M]:[M]],1,0,1,AC[[DB]:[DB]])),PRODUCT(SUM(ROUND(AVERAGE(VALUE(BD$3),VALUE($P141)),0),CHOOSE(IF(OR(BD$1,$R141),4,INDEX(CMB[[Res_Rare]:[Res_Rare]],MATCH(ROUND(MIN(SUM(BD$4,$O141/1000),SUM($O141,BD$4/1000)),3),CMB[[Cmb_ID]:[Cmb_ID]],0))),-1,-1,0,0)),IF(OR(BD$1,$R141),4,INDEX(CMB[[Cmb_Rare]:[Cmb_Rare]],MATCH(ROUND(MIN(SUM(BD$4,$O141/1000),SUM($O141,BD$4/1000)),3),CMB[[Cmb_ID]:[Cmb_ID]],0))),CHOOSE(AC[[M]:[M]],2,1,1,SUM(AC[[AB]:[DB]])))),""))</f>
        <v/>
      </c>
      <c r="BE141" t="str">
        <f>IF(OR(BE$5="",$S141=""),"",IFERROR(SUM(PRODUCT(INDEX(CMB[[BA_0O]:[BA_2O]],MATCH(ROUND(MIN(SUM(BE$4,$O141/1000),SUM($O141,BE$4/1000)),3),CMB[[Cmb_ID]:[Cmb_ID]],0),SUM(N(BE$1),N($R141),1)),CHOOSE(AC[[M]:[M]],1,1,0,AC[[AB]:[AB]])),PRODUCT(INDEX(CMB[[BD_0O]:[BD_2O]],MATCH(ROUND(MIN(SUM(BE$4,$O141/1000),SUM($O141,BE$4/1000)),3),CMB[[Cmb_ID]:[Cmb_ID]],0),SUM(N(BE$1),N($R141),1)),CHOOSE(AC[[M]:[M]],1,0,1,AC[[DB]:[DB]])),PRODUCT(SUM(ROUND(AVERAGE(VALUE(BE$3),VALUE($P141)),0),CHOOSE(IF(OR(BE$1,$R141),4,INDEX(CMB[[Res_Rare]:[Res_Rare]],MATCH(ROUND(MIN(SUM(BE$4,$O141/1000),SUM($O141,BE$4/1000)),3),CMB[[Cmb_ID]:[Cmb_ID]],0))),-1,-1,0,0)),IF(OR(BE$1,$R141),4,INDEX(CMB[[Cmb_Rare]:[Cmb_Rare]],MATCH(ROUND(MIN(SUM(BE$4,$O141/1000),SUM($O141,BE$4/1000)),3),CMB[[Cmb_ID]:[Cmb_ID]],0))),CHOOSE(AC[[M]:[M]],2,1,1,SUM(AC[[AB]:[DB]])))),""))</f>
        <v/>
      </c>
      <c r="BF141" t="str">
        <f>IF(OR(BF$5="",$S141=""),"",IFERROR(SUM(PRODUCT(INDEX(CMB[[BA_0O]:[BA_2O]],MATCH(ROUND(MIN(SUM(BF$4,$O141/1000),SUM($O141,BF$4/1000)),3),CMB[[Cmb_ID]:[Cmb_ID]],0),SUM(N(BF$1),N($R141),1)),CHOOSE(AC[[M]:[M]],1,1,0,AC[[AB]:[AB]])),PRODUCT(INDEX(CMB[[BD_0O]:[BD_2O]],MATCH(ROUND(MIN(SUM(BF$4,$O141/1000),SUM($O141,BF$4/1000)),3),CMB[[Cmb_ID]:[Cmb_ID]],0),SUM(N(BF$1),N($R141),1)),CHOOSE(AC[[M]:[M]],1,0,1,AC[[DB]:[DB]])),PRODUCT(SUM(ROUND(AVERAGE(VALUE(BF$3),VALUE($P141)),0),CHOOSE(IF(OR(BF$1,$R141),4,INDEX(CMB[[Res_Rare]:[Res_Rare]],MATCH(ROUND(MIN(SUM(BF$4,$O141/1000),SUM($O141,BF$4/1000)),3),CMB[[Cmb_ID]:[Cmb_ID]],0))),-1,-1,0,0)),IF(OR(BF$1,$R141),4,INDEX(CMB[[Cmb_Rare]:[Cmb_Rare]],MATCH(ROUND(MIN(SUM(BF$4,$O141/1000),SUM($O141,BF$4/1000)),3),CMB[[Cmb_ID]:[Cmb_ID]],0))),CHOOSE(AC[[M]:[M]],2,1,1,SUM(AC[[AB]:[DB]])))),""))</f>
        <v/>
      </c>
      <c r="BG141" t="str">
        <f>IF(OR(BG$5="",$S141=""),"",IFERROR(SUM(PRODUCT(INDEX(CMB[[BA_0O]:[BA_2O]],MATCH(ROUND(MIN(SUM(BG$4,$O141/1000),SUM($O141,BG$4/1000)),3),CMB[[Cmb_ID]:[Cmb_ID]],0),SUM(N(BG$1),N($R141),1)),CHOOSE(AC[[M]:[M]],1,1,0,AC[[AB]:[AB]])),PRODUCT(INDEX(CMB[[BD_0O]:[BD_2O]],MATCH(ROUND(MIN(SUM(BG$4,$O141/1000),SUM($O141,BG$4/1000)),3),CMB[[Cmb_ID]:[Cmb_ID]],0),SUM(N(BG$1),N($R141),1)),CHOOSE(AC[[M]:[M]],1,0,1,AC[[DB]:[DB]])),PRODUCT(SUM(ROUND(AVERAGE(VALUE(BG$3),VALUE($P141)),0),CHOOSE(IF(OR(BG$1,$R141),4,INDEX(CMB[[Res_Rare]:[Res_Rare]],MATCH(ROUND(MIN(SUM(BG$4,$O141/1000),SUM($O141,BG$4/1000)),3),CMB[[Cmb_ID]:[Cmb_ID]],0))),-1,-1,0,0)),IF(OR(BG$1,$R141),4,INDEX(CMB[[Cmb_Rare]:[Cmb_Rare]],MATCH(ROUND(MIN(SUM(BG$4,$O141/1000),SUM($O141,BG$4/1000)),3),CMB[[Cmb_ID]:[Cmb_ID]],0))),CHOOSE(AC[[M]:[M]],2,1,1,SUM(AC[[AB]:[DB]])))),""))</f>
        <v/>
      </c>
      <c r="BH141" t="str">
        <f>IF(OR(BH$5="",$S141=""),"",IFERROR(SUM(PRODUCT(INDEX(CMB[[BA_0O]:[BA_2O]],MATCH(ROUND(MIN(SUM(BH$4,$O141/1000),SUM($O141,BH$4/1000)),3),CMB[[Cmb_ID]:[Cmb_ID]],0),SUM(N(BH$1),N($R141),1)),CHOOSE(AC[[M]:[M]],1,1,0,AC[[AB]:[AB]])),PRODUCT(INDEX(CMB[[BD_0O]:[BD_2O]],MATCH(ROUND(MIN(SUM(BH$4,$O141/1000),SUM($O141,BH$4/1000)),3),CMB[[Cmb_ID]:[Cmb_ID]],0),SUM(N(BH$1),N($R141),1)),CHOOSE(AC[[M]:[M]],1,0,1,AC[[DB]:[DB]])),PRODUCT(SUM(ROUND(AVERAGE(VALUE(BH$3),VALUE($P141)),0),CHOOSE(IF(OR(BH$1,$R141),4,INDEX(CMB[[Res_Rare]:[Res_Rare]],MATCH(ROUND(MIN(SUM(BH$4,$O141/1000),SUM($O141,BH$4/1000)),3),CMB[[Cmb_ID]:[Cmb_ID]],0))),-1,-1,0,0)),IF(OR(BH$1,$R141),4,INDEX(CMB[[Cmb_Rare]:[Cmb_Rare]],MATCH(ROUND(MIN(SUM(BH$4,$O141/1000),SUM($O141,BH$4/1000)),3),CMB[[Cmb_ID]:[Cmb_ID]],0))),CHOOSE(AC[[M]:[M]],2,1,1,SUM(AC[[AB]:[DB]])))),""))</f>
        <v/>
      </c>
      <c r="BI141" t="str">
        <f>IF(OR(BI$5="",$S141=""),"",IFERROR(SUM(PRODUCT(INDEX(CMB[[BA_0O]:[BA_2O]],MATCH(ROUND(MIN(SUM(BI$4,$O141/1000),SUM($O141,BI$4/1000)),3),CMB[[Cmb_ID]:[Cmb_ID]],0),SUM(N(BI$1),N($R141),1)),CHOOSE(AC[[M]:[M]],1,1,0,AC[[AB]:[AB]])),PRODUCT(INDEX(CMB[[BD_0O]:[BD_2O]],MATCH(ROUND(MIN(SUM(BI$4,$O141/1000),SUM($O141,BI$4/1000)),3),CMB[[Cmb_ID]:[Cmb_ID]],0),SUM(N(BI$1),N($R141),1)),CHOOSE(AC[[M]:[M]],1,0,1,AC[[DB]:[DB]])),PRODUCT(SUM(ROUND(AVERAGE(VALUE(BI$3),VALUE($P141)),0),CHOOSE(IF(OR(BI$1,$R141),4,INDEX(CMB[[Res_Rare]:[Res_Rare]],MATCH(ROUND(MIN(SUM(BI$4,$O141/1000),SUM($O141,BI$4/1000)),3),CMB[[Cmb_ID]:[Cmb_ID]],0))),-1,-1,0,0)),IF(OR(BI$1,$R141),4,INDEX(CMB[[Cmb_Rare]:[Cmb_Rare]],MATCH(ROUND(MIN(SUM(BI$4,$O141/1000),SUM($O141,BI$4/1000)),3),CMB[[Cmb_ID]:[Cmb_ID]],0))),CHOOSE(AC[[M]:[M]],2,1,1,SUM(AC[[AB]:[DB]])))),""))</f>
        <v/>
      </c>
      <c r="BJ141" t="str">
        <f>IF(OR(BJ$5="",$S141=""),"",IFERROR(SUM(PRODUCT(INDEX(CMB[[BA_0O]:[BA_2O]],MATCH(ROUND(MIN(SUM(BJ$4,$O141/1000),SUM($O141,BJ$4/1000)),3),CMB[[Cmb_ID]:[Cmb_ID]],0),SUM(N(BJ$1),N($R141),1)),CHOOSE(AC[[M]:[M]],1,1,0,AC[[AB]:[AB]])),PRODUCT(INDEX(CMB[[BD_0O]:[BD_2O]],MATCH(ROUND(MIN(SUM(BJ$4,$O141/1000),SUM($O141,BJ$4/1000)),3),CMB[[Cmb_ID]:[Cmb_ID]],0),SUM(N(BJ$1),N($R141),1)),CHOOSE(AC[[M]:[M]],1,0,1,AC[[DB]:[DB]])),PRODUCT(SUM(ROUND(AVERAGE(VALUE(BJ$3),VALUE($P141)),0),CHOOSE(IF(OR(BJ$1,$R141),4,INDEX(CMB[[Res_Rare]:[Res_Rare]],MATCH(ROUND(MIN(SUM(BJ$4,$O141/1000),SUM($O141,BJ$4/1000)),3),CMB[[Cmb_ID]:[Cmb_ID]],0))),-1,-1,0,0)),IF(OR(BJ$1,$R141),4,INDEX(CMB[[Cmb_Rare]:[Cmb_Rare]],MATCH(ROUND(MIN(SUM(BJ$4,$O141/1000),SUM($O141,BJ$4/1000)),3),CMB[[Cmb_ID]:[Cmb_ID]],0))),CHOOSE(AC[[M]:[M]],2,1,1,SUM(AC[[AB]:[DB]])))),""))</f>
        <v/>
      </c>
      <c r="BK141" t="str">
        <f>IF(OR(BK$5="",$S141=""),"",IFERROR(SUM(PRODUCT(INDEX(CMB[[BA_0O]:[BA_2O]],MATCH(ROUND(MIN(SUM(BK$4,$O141/1000),SUM($O141,BK$4/1000)),3),CMB[[Cmb_ID]:[Cmb_ID]],0),SUM(N(BK$1),N($R141),1)),CHOOSE(AC[[M]:[M]],1,1,0,AC[[AB]:[AB]])),PRODUCT(INDEX(CMB[[BD_0O]:[BD_2O]],MATCH(ROUND(MIN(SUM(BK$4,$O141/1000),SUM($O141,BK$4/1000)),3),CMB[[Cmb_ID]:[Cmb_ID]],0),SUM(N(BK$1),N($R141),1)),CHOOSE(AC[[M]:[M]],1,0,1,AC[[DB]:[DB]])),PRODUCT(SUM(ROUND(AVERAGE(VALUE(BK$3),VALUE($P141)),0),CHOOSE(IF(OR(BK$1,$R141),4,INDEX(CMB[[Res_Rare]:[Res_Rare]],MATCH(ROUND(MIN(SUM(BK$4,$O141/1000),SUM($O141,BK$4/1000)),3),CMB[[Cmb_ID]:[Cmb_ID]],0))),-1,-1,0,0)),IF(OR(BK$1,$R141),4,INDEX(CMB[[Cmb_Rare]:[Cmb_Rare]],MATCH(ROUND(MIN(SUM(BK$4,$O141/1000),SUM($O141,BK$4/1000)),3),CMB[[Cmb_ID]:[Cmb_ID]],0))),CHOOSE(AC[[M]:[M]],2,1,1,SUM(AC[[AB]:[DB]])))),""))</f>
        <v/>
      </c>
      <c r="BL141" t="str">
        <f>IF(OR(BL$5="",$S141=""),"",IFERROR(SUM(PRODUCT(INDEX(CMB[[BA_0O]:[BA_2O]],MATCH(ROUND(MIN(SUM(BL$4,$O141/1000),SUM($O141,BL$4/1000)),3),CMB[[Cmb_ID]:[Cmb_ID]],0),SUM(N(BL$1),N($R141),1)),CHOOSE(AC[[M]:[M]],1,1,0,AC[[AB]:[AB]])),PRODUCT(INDEX(CMB[[BD_0O]:[BD_2O]],MATCH(ROUND(MIN(SUM(BL$4,$O141/1000),SUM($O141,BL$4/1000)),3),CMB[[Cmb_ID]:[Cmb_ID]],0),SUM(N(BL$1),N($R141),1)),CHOOSE(AC[[M]:[M]],1,0,1,AC[[DB]:[DB]])),PRODUCT(SUM(ROUND(AVERAGE(VALUE(BL$3),VALUE($P141)),0),CHOOSE(IF(OR(BL$1,$R141),4,INDEX(CMB[[Res_Rare]:[Res_Rare]],MATCH(ROUND(MIN(SUM(BL$4,$O141/1000),SUM($O141,BL$4/1000)),3),CMB[[Cmb_ID]:[Cmb_ID]],0))),-1,-1,0,0)),IF(OR(BL$1,$R141),4,INDEX(CMB[[Cmb_Rare]:[Cmb_Rare]],MATCH(ROUND(MIN(SUM(BL$4,$O141/1000),SUM($O141,BL$4/1000)),3),CMB[[Cmb_ID]:[Cmb_ID]],0))),CHOOSE(AC[[M]:[M]],2,1,1,SUM(AC[[AB]:[DB]])))),""))</f>
        <v/>
      </c>
      <c r="BM141" t="str">
        <f>IF(OR(BM$5="",$S141=""),"",IFERROR(SUM(PRODUCT(INDEX(CMB[[BA_0O]:[BA_2O]],MATCH(ROUND(MIN(SUM(BM$4,$O141/1000),SUM($O141,BM$4/1000)),3),CMB[[Cmb_ID]:[Cmb_ID]],0),SUM(N(BM$1),N($R141),1)),CHOOSE(AC[[M]:[M]],1,1,0,AC[[AB]:[AB]])),PRODUCT(INDEX(CMB[[BD_0O]:[BD_2O]],MATCH(ROUND(MIN(SUM(BM$4,$O141/1000),SUM($O141,BM$4/1000)),3),CMB[[Cmb_ID]:[Cmb_ID]],0),SUM(N(BM$1),N($R141),1)),CHOOSE(AC[[M]:[M]],1,0,1,AC[[DB]:[DB]])),PRODUCT(SUM(ROUND(AVERAGE(VALUE(BM$3),VALUE($P141)),0),CHOOSE(IF(OR(BM$1,$R141),4,INDEX(CMB[[Res_Rare]:[Res_Rare]],MATCH(ROUND(MIN(SUM(BM$4,$O141/1000),SUM($O141,BM$4/1000)),3),CMB[[Cmb_ID]:[Cmb_ID]],0))),-1,-1,0,0)),IF(OR(BM$1,$R141),4,INDEX(CMB[[Cmb_Rare]:[Cmb_Rare]],MATCH(ROUND(MIN(SUM(BM$4,$O141/1000),SUM($O141,BM$4/1000)),3),CMB[[Cmb_ID]:[Cmb_ID]],0))),CHOOSE(AC[[M]:[M]],2,1,1,SUM(AC[[AB]:[DB]])))),""))</f>
        <v/>
      </c>
      <c r="BN141" t="str">
        <f>IF(OR(BN$5="",$S141=""),"",IFERROR(SUM(PRODUCT(INDEX(CMB[[BA_0O]:[BA_2O]],MATCH(ROUND(MIN(SUM(BN$4,$O141/1000),SUM($O141,BN$4/1000)),3),CMB[[Cmb_ID]:[Cmb_ID]],0),SUM(N(BN$1),N($R141),1)),CHOOSE(AC[[M]:[M]],1,1,0,AC[[AB]:[AB]])),PRODUCT(INDEX(CMB[[BD_0O]:[BD_2O]],MATCH(ROUND(MIN(SUM(BN$4,$O141/1000),SUM($O141,BN$4/1000)),3),CMB[[Cmb_ID]:[Cmb_ID]],0),SUM(N(BN$1),N($R141),1)),CHOOSE(AC[[M]:[M]],1,0,1,AC[[DB]:[DB]])),PRODUCT(SUM(ROUND(AVERAGE(VALUE(BN$3),VALUE($P141)),0),CHOOSE(IF(OR(BN$1,$R141),4,INDEX(CMB[[Res_Rare]:[Res_Rare]],MATCH(ROUND(MIN(SUM(BN$4,$O141/1000),SUM($O141,BN$4/1000)),3),CMB[[Cmb_ID]:[Cmb_ID]],0))),-1,-1,0,0)),IF(OR(BN$1,$R141),4,INDEX(CMB[[Cmb_Rare]:[Cmb_Rare]],MATCH(ROUND(MIN(SUM(BN$4,$O141/1000),SUM($O141,BN$4/1000)),3),CMB[[Cmb_ID]:[Cmb_ID]],0))),CHOOSE(AC[[M]:[M]],2,1,1,SUM(AC[[AB]:[DB]])))),""))</f>
        <v/>
      </c>
      <c r="BO141" t="str">
        <f>IF(OR(BO$5="",$S141=""),"",IFERROR(SUM(PRODUCT(INDEX(CMB[[BA_0O]:[BA_2O]],MATCH(ROUND(MIN(SUM(BO$4,$O141/1000),SUM($O141,BO$4/1000)),3),CMB[[Cmb_ID]:[Cmb_ID]],0),SUM(N(BO$1),N($R141),1)),CHOOSE(AC[[M]:[M]],1,1,0,AC[[AB]:[AB]])),PRODUCT(INDEX(CMB[[BD_0O]:[BD_2O]],MATCH(ROUND(MIN(SUM(BO$4,$O141/1000),SUM($O141,BO$4/1000)),3),CMB[[Cmb_ID]:[Cmb_ID]],0),SUM(N(BO$1),N($R141),1)),CHOOSE(AC[[M]:[M]],1,0,1,AC[[DB]:[DB]])),PRODUCT(SUM(ROUND(AVERAGE(VALUE(BO$3),VALUE($P141)),0),CHOOSE(IF(OR(BO$1,$R141),4,INDEX(CMB[[Res_Rare]:[Res_Rare]],MATCH(ROUND(MIN(SUM(BO$4,$O141/1000),SUM($O141,BO$4/1000)),3),CMB[[Cmb_ID]:[Cmb_ID]],0))),-1,-1,0,0)),IF(OR(BO$1,$R141),4,INDEX(CMB[[Cmb_Rare]:[Cmb_Rare]],MATCH(ROUND(MIN(SUM(BO$4,$O141/1000),SUM($O141,BO$4/1000)),3),CMB[[Cmb_ID]:[Cmb_ID]],0))),CHOOSE(AC[[M]:[M]],2,1,1,SUM(AC[[AB]:[DB]])))),""))</f>
        <v/>
      </c>
      <c r="BP141" t="str">
        <f>IF(OR(BP$5="",$S141=""),"",IFERROR(SUM(PRODUCT(INDEX(CMB[[BA_0O]:[BA_2O]],MATCH(ROUND(MIN(SUM(BP$4,$O141/1000),SUM($O141,BP$4/1000)),3),CMB[[Cmb_ID]:[Cmb_ID]],0),SUM(N(BP$1),N($R141),1)),CHOOSE(AC[[M]:[M]],1,1,0,AC[[AB]:[AB]])),PRODUCT(INDEX(CMB[[BD_0O]:[BD_2O]],MATCH(ROUND(MIN(SUM(BP$4,$O141/1000),SUM($O141,BP$4/1000)),3),CMB[[Cmb_ID]:[Cmb_ID]],0),SUM(N(BP$1),N($R141),1)),CHOOSE(AC[[M]:[M]],1,0,1,AC[[DB]:[DB]])),PRODUCT(SUM(ROUND(AVERAGE(VALUE(BP$3),VALUE($P141)),0),CHOOSE(IF(OR(BP$1,$R141),4,INDEX(CMB[[Res_Rare]:[Res_Rare]],MATCH(ROUND(MIN(SUM(BP$4,$O141/1000),SUM($O141,BP$4/1000)),3),CMB[[Cmb_ID]:[Cmb_ID]],0))),-1,-1,0,0)),IF(OR(BP$1,$R141),4,INDEX(CMB[[Cmb_Rare]:[Cmb_Rare]],MATCH(ROUND(MIN(SUM(BP$4,$O141/1000),SUM($O141,BP$4/1000)),3),CMB[[Cmb_ID]:[Cmb_ID]],0))),CHOOSE(AC[[M]:[M]],2,1,1,SUM(AC[[AB]:[DB]])))),""))</f>
        <v/>
      </c>
      <c r="BQ141" t="str">
        <f>IF(OR(BQ$5="",$S141=""),"",IFERROR(SUM(PRODUCT(INDEX(CMB[[BA_0O]:[BA_2O]],MATCH(ROUND(MIN(SUM(BQ$4,$O141/1000),SUM($O141,BQ$4/1000)),3),CMB[[Cmb_ID]:[Cmb_ID]],0),SUM(N(BQ$1),N($R141),1)),CHOOSE(AC[[M]:[M]],1,1,0,AC[[AB]:[AB]])),PRODUCT(INDEX(CMB[[BD_0O]:[BD_2O]],MATCH(ROUND(MIN(SUM(BQ$4,$O141/1000),SUM($O141,BQ$4/1000)),3),CMB[[Cmb_ID]:[Cmb_ID]],0),SUM(N(BQ$1),N($R141),1)),CHOOSE(AC[[M]:[M]],1,0,1,AC[[DB]:[DB]])),PRODUCT(SUM(ROUND(AVERAGE(VALUE(BQ$3),VALUE($P141)),0),CHOOSE(IF(OR(BQ$1,$R141),4,INDEX(CMB[[Res_Rare]:[Res_Rare]],MATCH(ROUND(MIN(SUM(BQ$4,$O141/1000),SUM($O141,BQ$4/1000)),3),CMB[[Cmb_ID]:[Cmb_ID]],0))),-1,-1,0,0)),IF(OR(BQ$1,$R141),4,INDEX(CMB[[Cmb_Rare]:[Cmb_Rare]],MATCH(ROUND(MIN(SUM(BQ$4,$O141/1000),SUM($O141,BQ$4/1000)),3),CMB[[Cmb_ID]:[Cmb_ID]],0))),CHOOSE(AC[[M]:[M]],2,1,1,SUM(AC[[AB]:[DB]])))),""))</f>
        <v/>
      </c>
      <c r="BR141" t="str">
        <f>IF(OR(BR$5="",$S141=""),"",IFERROR(SUM(PRODUCT(INDEX(CMB[[BA_0O]:[BA_2O]],MATCH(ROUND(MIN(SUM(BR$4,$O141/1000),SUM($O141,BR$4/1000)),3),CMB[[Cmb_ID]:[Cmb_ID]],0),SUM(N(BR$1),N($R141),1)),CHOOSE(AC[[M]:[M]],1,1,0,AC[[AB]:[AB]])),PRODUCT(INDEX(CMB[[BD_0O]:[BD_2O]],MATCH(ROUND(MIN(SUM(BR$4,$O141/1000),SUM($O141,BR$4/1000)),3),CMB[[Cmb_ID]:[Cmb_ID]],0),SUM(N(BR$1),N($R141),1)),CHOOSE(AC[[M]:[M]],1,0,1,AC[[DB]:[DB]])),PRODUCT(SUM(ROUND(AVERAGE(VALUE(BR$3),VALUE($P141)),0),CHOOSE(IF(OR(BR$1,$R141),4,INDEX(CMB[[Res_Rare]:[Res_Rare]],MATCH(ROUND(MIN(SUM(BR$4,$O141/1000),SUM($O141,BR$4/1000)),3),CMB[[Cmb_ID]:[Cmb_ID]],0))),-1,-1,0,0)),IF(OR(BR$1,$R141),4,INDEX(CMB[[Cmb_Rare]:[Cmb_Rare]],MATCH(ROUND(MIN(SUM(BR$4,$O141/1000),SUM($O141,BR$4/1000)),3),CMB[[Cmb_ID]:[Cmb_ID]],0))),CHOOSE(AC[[M]:[M]],2,1,1,SUM(AC[[AB]:[DB]])))),""))</f>
        <v/>
      </c>
      <c r="BS141" t="str">
        <f>IF(OR(BS$5="",$S141=""),"",IFERROR(SUM(PRODUCT(INDEX(CMB[[BA_0O]:[BA_2O]],MATCH(ROUND(MIN(SUM(BS$4,$O141/1000),SUM($O141,BS$4/1000)),3),CMB[[Cmb_ID]:[Cmb_ID]],0),SUM(N(BS$1),N($R141),1)),CHOOSE(AC[[M]:[M]],1,1,0,AC[[AB]:[AB]])),PRODUCT(INDEX(CMB[[BD_0O]:[BD_2O]],MATCH(ROUND(MIN(SUM(BS$4,$O141/1000),SUM($O141,BS$4/1000)),3),CMB[[Cmb_ID]:[Cmb_ID]],0),SUM(N(BS$1),N($R141),1)),CHOOSE(AC[[M]:[M]],1,0,1,AC[[DB]:[DB]])),PRODUCT(SUM(ROUND(AVERAGE(VALUE(BS$3),VALUE($P141)),0),CHOOSE(IF(OR(BS$1,$R141),4,INDEX(CMB[[Res_Rare]:[Res_Rare]],MATCH(ROUND(MIN(SUM(BS$4,$O141/1000),SUM($O141,BS$4/1000)),3),CMB[[Cmb_ID]:[Cmb_ID]],0))),-1,-1,0,0)),IF(OR(BS$1,$R141),4,INDEX(CMB[[Cmb_Rare]:[Cmb_Rare]],MATCH(ROUND(MIN(SUM(BS$4,$O141/1000),SUM($O141,BS$4/1000)),3),CMB[[Cmb_ID]:[Cmb_ID]],0))),CHOOSE(AC[[M]:[M]],2,1,1,SUM(AC[[AB]:[DB]])))),""))</f>
        <v/>
      </c>
      <c r="BT141" t="str">
        <f>IF(OR(BT$5="",$S141=""),"",IFERROR(SUM(PRODUCT(INDEX(CMB[[BA_0O]:[BA_2O]],MATCH(ROUND(MIN(SUM(BT$4,$O141/1000),SUM($O141,BT$4/1000)),3),CMB[[Cmb_ID]:[Cmb_ID]],0),SUM(N(BT$1),N($R141),1)),CHOOSE(AC[[M]:[M]],1,1,0,AC[[AB]:[AB]])),PRODUCT(INDEX(CMB[[BD_0O]:[BD_2O]],MATCH(ROUND(MIN(SUM(BT$4,$O141/1000),SUM($O141,BT$4/1000)),3),CMB[[Cmb_ID]:[Cmb_ID]],0),SUM(N(BT$1),N($R141),1)),CHOOSE(AC[[M]:[M]],1,0,1,AC[[DB]:[DB]])),PRODUCT(SUM(ROUND(AVERAGE(VALUE(BT$3),VALUE($P141)),0),CHOOSE(IF(OR(BT$1,$R141),4,INDEX(CMB[[Res_Rare]:[Res_Rare]],MATCH(ROUND(MIN(SUM(BT$4,$O141/1000),SUM($O141,BT$4/1000)),3),CMB[[Cmb_ID]:[Cmb_ID]],0))),-1,-1,0,0)),IF(OR(BT$1,$R141),4,INDEX(CMB[[Cmb_Rare]:[Cmb_Rare]],MATCH(ROUND(MIN(SUM(BT$4,$O141/1000),SUM($O141,BT$4/1000)),3),CMB[[Cmb_ID]:[Cmb_ID]],0))),CHOOSE(AC[[M]:[M]],2,1,1,SUM(AC[[AB]:[DB]])))),""))</f>
        <v/>
      </c>
      <c r="BU141" t="str">
        <f>IF(OR(BU$5="",$S141=""),"",IFERROR(SUM(PRODUCT(INDEX(CMB[[BA_0O]:[BA_2O]],MATCH(ROUND(MIN(SUM(BU$4,$O141/1000),SUM($O141,BU$4/1000)),3),CMB[[Cmb_ID]:[Cmb_ID]],0),SUM(N(BU$1),N($R141),1)),CHOOSE(AC[[M]:[M]],1,1,0,AC[[AB]:[AB]])),PRODUCT(INDEX(CMB[[BD_0O]:[BD_2O]],MATCH(ROUND(MIN(SUM(BU$4,$O141/1000),SUM($O141,BU$4/1000)),3),CMB[[Cmb_ID]:[Cmb_ID]],0),SUM(N(BU$1),N($R141),1)),CHOOSE(AC[[M]:[M]],1,0,1,AC[[DB]:[DB]])),PRODUCT(SUM(ROUND(AVERAGE(VALUE(BU$3),VALUE($P141)),0),CHOOSE(IF(OR(BU$1,$R141),4,INDEX(CMB[[Res_Rare]:[Res_Rare]],MATCH(ROUND(MIN(SUM(BU$4,$O141/1000),SUM($O141,BU$4/1000)),3),CMB[[Cmb_ID]:[Cmb_ID]],0))),-1,-1,0,0)),IF(OR(BU$1,$R141),4,INDEX(CMB[[Cmb_Rare]:[Cmb_Rare]],MATCH(ROUND(MIN(SUM(BU$4,$O141/1000),SUM($O141,BU$4/1000)),3),CMB[[Cmb_ID]:[Cmb_ID]],0))),CHOOSE(AC[[M]:[M]],2,1,1,SUM(AC[[AB]:[DB]])))),""))</f>
        <v/>
      </c>
      <c r="BV141" t="str">
        <f>IF(OR(BV$5="",$S141=""),"",IFERROR(SUM(PRODUCT(INDEX(CMB[[BA_0O]:[BA_2O]],MATCH(ROUND(MIN(SUM(BV$4,$O141/1000),SUM($O141,BV$4/1000)),3),CMB[[Cmb_ID]:[Cmb_ID]],0),SUM(N(BV$1),N($R141),1)),CHOOSE(AC[[M]:[M]],1,1,0,AC[[AB]:[AB]])),PRODUCT(INDEX(CMB[[BD_0O]:[BD_2O]],MATCH(ROUND(MIN(SUM(BV$4,$O141/1000),SUM($O141,BV$4/1000)),3),CMB[[Cmb_ID]:[Cmb_ID]],0),SUM(N(BV$1),N($R141),1)),CHOOSE(AC[[M]:[M]],1,0,1,AC[[DB]:[DB]])),PRODUCT(SUM(ROUND(AVERAGE(VALUE(BV$3),VALUE($P141)),0),CHOOSE(IF(OR(BV$1,$R141),4,INDEX(CMB[[Res_Rare]:[Res_Rare]],MATCH(ROUND(MIN(SUM(BV$4,$O141/1000),SUM($O141,BV$4/1000)),3),CMB[[Cmb_ID]:[Cmb_ID]],0))),-1,-1,0,0)),IF(OR(BV$1,$R141),4,INDEX(CMB[[Cmb_Rare]:[Cmb_Rare]],MATCH(ROUND(MIN(SUM(BV$4,$O141/1000),SUM($O141,BV$4/1000)),3),CMB[[Cmb_ID]:[Cmb_ID]],0))),CHOOSE(AC[[M]:[M]],2,1,1,SUM(AC[[AB]:[DB]])))),""))</f>
        <v/>
      </c>
      <c r="BW141" t="str">
        <f>IF(OR(BW$5="",$S141=""),"",IFERROR(SUM(PRODUCT(INDEX(CMB[[BA_0O]:[BA_2O]],MATCH(ROUND(MIN(SUM(BW$4,$O141/1000),SUM($O141,BW$4/1000)),3),CMB[[Cmb_ID]:[Cmb_ID]],0),SUM(N(BW$1),N($R141),1)),CHOOSE(AC[[M]:[M]],1,1,0,AC[[AB]:[AB]])),PRODUCT(INDEX(CMB[[BD_0O]:[BD_2O]],MATCH(ROUND(MIN(SUM(BW$4,$O141/1000),SUM($O141,BW$4/1000)),3),CMB[[Cmb_ID]:[Cmb_ID]],0),SUM(N(BW$1),N($R141),1)),CHOOSE(AC[[M]:[M]],1,0,1,AC[[DB]:[DB]])),PRODUCT(SUM(ROUND(AVERAGE(VALUE(BW$3),VALUE($P141)),0),CHOOSE(IF(OR(BW$1,$R141),4,INDEX(CMB[[Res_Rare]:[Res_Rare]],MATCH(ROUND(MIN(SUM(BW$4,$O141/1000),SUM($O141,BW$4/1000)),3),CMB[[Cmb_ID]:[Cmb_ID]],0))),-1,-1,0,0)),IF(OR(BW$1,$R141),4,INDEX(CMB[[Cmb_Rare]:[Cmb_Rare]],MATCH(ROUND(MIN(SUM(BW$4,$O141/1000),SUM($O141,BW$4/1000)),3),CMB[[Cmb_ID]:[Cmb_ID]],0))),CHOOSE(AC[[M]:[M]],2,1,1,SUM(AC[[AB]:[DB]])))),""))</f>
        <v/>
      </c>
      <c r="BX141" t="str">
        <f>IF(OR(BX$5="",$S141=""),"",IFERROR(SUM(PRODUCT(INDEX(CMB[[BA_0O]:[BA_2O]],MATCH(ROUND(MIN(SUM(BX$4,$O141/1000),SUM($O141,BX$4/1000)),3),CMB[[Cmb_ID]:[Cmb_ID]],0),SUM(N(BX$1),N($R141),1)),CHOOSE(AC[[M]:[M]],1,1,0,AC[[AB]:[AB]])),PRODUCT(INDEX(CMB[[BD_0O]:[BD_2O]],MATCH(ROUND(MIN(SUM(BX$4,$O141/1000),SUM($O141,BX$4/1000)),3),CMB[[Cmb_ID]:[Cmb_ID]],0),SUM(N(BX$1),N($R141),1)),CHOOSE(AC[[M]:[M]],1,0,1,AC[[DB]:[DB]])),PRODUCT(SUM(ROUND(AVERAGE(VALUE(BX$3),VALUE($P141)),0),CHOOSE(IF(OR(BX$1,$R141),4,INDEX(CMB[[Res_Rare]:[Res_Rare]],MATCH(ROUND(MIN(SUM(BX$4,$O141/1000),SUM($O141,BX$4/1000)),3),CMB[[Cmb_ID]:[Cmb_ID]],0))),-1,-1,0,0)),IF(OR(BX$1,$R141),4,INDEX(CMB[[Cmb_Rare]:[Cmb_Rare]],MATCH(ROUND(MIN(SUM(BX$4,$O141/1000),SUM($O141,BX$4/1000)),3),CMB[[Cmb_ID]:[Cmb_ID]],0))),CHOOSE(AC[[M]:[M]],2,1,1,SUM(AC[[AB]:[DB]])))),""))</f>
        <v/>
      </c>
      <c r="BY141" t="str">
        <f>IF(OR(BY$5="",$S141=""),"",IFERROR(SUM(PRODUCT(INDEX(CMB[[BA_0O]:[BA_2O]],MATCH(ROUND(MIN(SUM(BY$4,$O141/1000),SUM($O141,BY$4/1000)),3),CMB[[Cmb_ID]:[Cmb_ID]],0),SUM(N(BY$1),N($R141),1)),CHOOSE(AC[[M]:[M]],1,1,0,AC[[AB]:[AB]])),PRODUCT(INDEX(CMB[[BD_0O]:[BD_2O]],MATCH(ROUND(MIN(SUM(BY$4,$O141/1000),SUM($O141,BY$4/1000)),3),CMB[[Cmb_ID]:[Cmb_ID]],0),SUM(N(BY$1),N($R141),1)),CHOOSE(AC[[M]:[M]],1,0,1,AC[[DB]:[DB]])),PRODUCT(SUM(ROUND(AVERAGE(VALUE(BY$3),VALUE($P141)),0),CHOOSE(IF(OR(BY$1,$R141),4,INDEX(CMB[[Res_Rare]:[Res_Rare]],MATCH(ROUND(MIN(SUM(BY$4,$O141/1000),SUM($O141,BY$4/1000)),3),CMB[[Cmb_ID]:[Cmb_ID]],0))),-1,-1,0,0)),IF(OR(BY$1,$R141),4,INDEX(CMB[[Cmb_Rare]:[Cmb_Rare]],MATCH(ROUND(MIN(SUM(BY$4,$O141/1000),SUM($O141,BY$4/1000)),3),CMB[[Cmb_ID]:[Cmb_ID]],0))),CHOOSE(AC[[M]:[M]],2,1,1,SUM(AC[[AB]:[DB]])))),""))</f>
        <v/>
      </c>
      <c r="BZ141" t="str">
        <f>IF(OR(BZ$5="",$S141=""),"",IFERROR(SUM(PRODUCT(INDEX(CMB[[BA_0O]:[BA_2O]],MATCH(ROUND(MIN(SUM(BZ$4,$O141/1000),SUM($O141,BZ$4/1000)),3),CMB[[Cmb_ID]:[Cmb_ID]],0),SUM(N(BZ$1),N($R141),1)),CHOOSE(AC[[M]:[M]],1,1,0,AC[[AB]:[AB]])),PRODUCT(INDEX(CMB[[BD_0O]:[BD_2O]],MATCH(ROUND(MIN(SUM(BZ$4,$O141/1000),SUM($O141,BZ$4/1000)),3),CMB[[Cmb_ID]:[Cmb_ID]],0),SUM(N(BZ$1),N($R141),1)),CHOOSE(AC[[M]:[M]],1,0,1,AC[[DB]:[DB]])),PRODUCT(SUM(ROUND(AVERAGE(VALUE(BZ$3),VALUE($P141)),0),CHOOSE(IF(OR(BZ$1,$R141),4,INDEX(CMB[[Res_Rare]:[Res_Rare]],MATCH(ROUND(MIN(SUM(BZ$4,$O141/1000),SUM($O141,BZ$4/1000)),3),CMB[[Cmb_ID]:[Cmb_ID]],0))),-1,-1,0,0)),IF(OR(BZ$1,$R141),4,INDEX(CMB[[Cmb_Rare]:[Cmb_Rare]],MATCH(ROUND(MIN(SUM(BZ$4,$O141/1000),SUM($O141,BZ$4/1000)),3),CMB[[Cmb_ID]:[Cmb_ID]],0))),CHOOSE(AC[[M]:[M]],2,1,1,SUM(AC[[AB]:[DB]])))),""))</f>
        <v/>
      </c>
      <c r="CA141" t="str">
        <f>IF(OR(CA$5="",$S141=""),"",IFERROR(SUM(PRODUCT(INDEX(CMB[[BA_0O]:[BA_2O]],MATCH(ROUND(MIN(SUM(CA$4,$O141/1000),SUM($O141,CA$4/1000)),3),CMB[[Cmb_ID]:[Cmb_ID]],0),SUM(N(CA$1),N($R141),1)),CHOOSE(AC[[M]:[M]],1,1,0,AC[[AB]:[AB]])),PRODUCT(INDEX(CMB[[BD_0O]:[BD_2O]],MATCH(ROUND(MIN(SUM(CA$4,$O141/1000),SUM($O141,CA$4/1000)),3),CMB[[Cmb_ID]:[Cmb_ID]],0),SUM(N(CA$1),N($R141),1)),CHOOSE(AC[[M]:[M]],1,0,1,AC[[DB]:[DB]])),PRODUCT(SUM(ROUND(AVERAGE(VALUE(CA$3),VALUE($P141)),0),CHOOSE(IF(OR(CA$1,$R141),4,INDEX(CMB[[Res_Rare]:[Res_Rare]],MATCH(ROUND(MIN(SUM(CA$4,$O141/1000),SUM($O141,CA$4/1000)),3),CMB[[Cmb_ID]:[Cmb_ID]],0))),-1,-1,0,0)),IF(OR(CA$1,$R141),4,INDEX(CMB[[Cmb_Rare]:[Cmb_Rare]],MATCH(ROUND(MIN(SUM(CA$4,$O141/1000),SUM($O141,CA$4/1000)),3),CMB[[Cmb_ID]:[Cmb_ID]],0))),CHOOSE(AC[[M]:[M]],2,1,1,SUM(AC[[AB]:[DB]])))),""))</f>
        <v/>
      </c>
      <c r="CB141" t="str">
        <f>IF(OR(CB$5="",$S141=""),"",IFERROR(SUM(PRODUCT(INDEX(CMB[[BA_0O]:[BA_2O]],MATCH(ROUND(MIN(SUM(CB$4,$O141/1000),SUM($O141,CB$4/1000)),3),CMB[[Cmb_ID]:[Cmb_ID]],0),SUM(N(CB$1),N($R141),1)),CHOOSE(AC[[M]:[M]],1,1,0,AC[[AB]:[AB]])),PRODUCT(INDEX(CMB[[BD_0O]:[BD_2O]],MATCH(ROUND(MIN(SUM(CB$4,$O141/1000),SUM($O141,CB$4/1000)),3),CMB[[Cmb_ID]:[Cmb_ID]],0),SUM(N(CB$1),N($R141),1)),CHOOSE(AC[[M]:[M]],1,0,1,AC[[DB]:[DB]])),PRODUCT(SUM(ROUND(AVERAGE(VALUE(CB$3),VALUE($P141)),0),CHOOSE(IF(OR(CB$1,$R141),4,INDEX(CMB[[Res_Rare]:[Res_Rare]],MATCH(ROUND(MIN(SUM(CB$4,$O141/1000),SUM($O141,CB$4/1000)),3),CMB[[Cmb_ID]:[Cmb_ID]],0))),-1,-1,0,0)),IF(OR(CB$1,$R141),4,INDEX(CMB[[Cmb_Rare]:[Cmb_Rare]],MATCH(ROUND(MIN(SUM(CB$4,$O141/1000),SUM($O141,CB$4/1000)),3),CMB[[Cmb_ID]:[Cmb_ID]],0))),CHOOSE(AC[[M]:[M]],2,1,1,SUM(AC[[AB]:[DB]])))),""))</f>
        <v/>
      </c>
      <c r="CC141" t="str">
        <f>IF(OR(CC$5="",$S141=""),"",IFERROR(SUM(PRODUCT(INDEX(CMB[[BA_0O]:[BA_2O]],MATCH(ROUND(MIN(SUM(CC$4,$O141/1000),SUM($O141,CC$4/1000)),3),CMB[[Cmb_ID]:[Cmb_ID]],0),SUM(N(CC$1),N($R141),1)),CHOOSE(AC[[M]:[M]],1,1,0,AC[[AB]:[AB]])),PRODUCT(INDEX(CMB[[BD_0O]:[BD_2O]],MATCH(ROUND(MIN(SUM(CC$4,$O141/1000),SUM($O141,CC$4/1000)),3),CMB[[Cmb_ID]:[Cmb_ID]],0),SUM(N(CC$1),N($R141),1)),CHOOSE(AC[[M]:[M]],1,0,1,AC[[DB]:[DB]])),PRODUCT(SUM(ROUND(AVERAGE(VALUE(CC$3),VALUE($P141)),0),CHOOSE(IF(OR(CC$1,$R141),4,INDEX(CMB[[Res_Rare]:[Res_Rare]],MATCH(ROUND(MIN(SUM(CC$4,$O141/1000),SUM($O141,CC$4/1000)),3),CMB[[Cmb_ID]:[Cmb_ID]],0))),-1,-1,0,0)),IF(OR(CC$1,$R141),4,INDEX(CMB[[Cmb_Rare]:[Cmb_Rare]],MATCH(ROUND(MIN(SUM(CC$4,$O141/1000),SUM($O141,CC$4/1000)),3),CMB[[Cmb_ID]:[Cmb_ID]],0))),CHOOSE(AC[[M]:[M]],2,1,1,SUM(AC[[AB]:[DB]])))),""))</f>
        <v/>
      </c>
      <c r="CD141" t="str">
        <f>IF(OR(CD$5="",$S141=""),"",IFERROR(SUM(PRODUCT(INDEX(CMB[[BA_0O]:[BA_2O]],MATCH(ROUND(MIN(SUM(CD$4,$O141/1000),SUM($O141,CD$4/1000)),3),CMB[[Cmb_ID]:[Cmb_ID]],0),SUM(N(CD$1),N($R141),1)),CHOOSE(AC[[M]:[M]],1,1,0,AC[[AB]:[AB]])),PRODUCT(INDEX(CMB[[BD_0O]:[BD_2O]],MATCH(ROUND(MIN(SUM(CD$4,$O141/1000),SUM($O141,CD$4/1000)),3),CMB[[Cmb_ID]:[Cmb_ID]],0),SUM(N(CD$1),N($R141),1)),CHOOSE(AC[[M]:[M]],1,0,1,AC[[DB]:[DB]])),PRODUCT(SUM(ROUND(AVERAGE(VALUE(CD$3),VALUE($P141)),0),CHOOSE(IF(OR(CD$1,$R141),4,INDEX(CMB[[Res_Rare]:[Res_Rare]],MATCH(ROUND(MIN(SUM(CD$4,$O141/1000),SUM($O141,CD$4/1000)),3),CMB[[Cmb_ID]:[Cmb_ID]],0))),-1,-1,0,0)),IF(OR(CD$1,$R141),4,INDEX(CMB[[Cmb_Rare]:[Cmb_Rare]],MATCH(ROUND(MIN(SUM(CD$4,$O141/1000),SUM($O141,CD$4/1000)),3),CMB[[Cmb_ID]:[Cmb_ID]],0))),CHOOSE(AC[[M]:[M]],2,1,1,SUM(AC[[AB]:[DB]])))),""))</f>
        <v/>
      </c>
      <c r="CE141" t="str">
        <f>IF(OR(CE$5="",$S141=""),"",IFERROR(SUM(PRODUCT(INDEX(CMB[[BA_0O]:[BA_2O]],MATCH(ROUND(MIN(SUM(CE$4,$O141/1000),SUM($O141,CE$4/1000)),3),CMB[[Cmb_ID]:[Cmb_ID]],0),SUM(N(CE$1),N($R141),1)),CHOOSE(AC[[M]:[M]],1,1,0,AC[[AB]:[AB]])),PRODUCT(INDEX(CMB[[BD_0O]:[BD_2O]],MATCH(ROUND(MIN(SUM(CE$4,$O141/1000),SUM($O141,CE$4/1000)),3),CMB[[Cmb_ID]:[Cmb_ID]],0),SUM(N(CE$1),N($R141),1)),CHOOSE(AC[[M]:[M]],1,0,1,AC[[DB]:[DB]])),PRODUCT(SUM(ROUND(AVERAGE(VALUE(CE$3),VALUE($P141)),0),CHOOSE(IF(OR(CE$1,$R141),4,INDEX(CMB[[Res_Rare]:[Res_Rare]],MATCH(ROUND(MIN(SUM(CE$4,$O141/1000),SUM($O141,CE$4/1000)),3),CMB[[Cmb_ID]:[Cmb_ID]],0))),-1,-1,0,0)),IF(OR(CE$1,$R141),4,INDEX(CMB[[Cmb_Rare]:[Cmb_Rare]],MATCH(ROUND(MIN(SUM(CE$4,$O141/1000),SUM($O141,CE$4/1000)),3),CMB[[Cmb_ID]:[Cmb_ID]],0))),CHOOSE(AC[[M]:[M]],2,1,1,SUM(AC[[AB]:[DB]])))),""))</f>
        <v/>
      </c>
      <c r="CF141" t="str">
        <f>IF(OR(CF$5="",$S141=""),"",IFERROR(SUM(PRODUCT(INDEX(CMB[[BA_0O]:[BA_2O]],MATCH(ROUND(MIN(SUM(CF$4,$O141/1000),SUM($O141,CF$4/1000)),3),CMB[[Cmb_ID]:[Cmb_ID]],0),SUM(N(CF$1),N($R141),1)),CHOOSE(AC[[M]:[M]],1,1,0,AC[[AB]:[AB]])),PRODUCT(INDEX(CMB[[BD_0O]:[BD_2O]],MATCH(ROUND(MIN(SUM(CF$4,$O141/1000),SUM($O141,CF$4/1000)),3),CMB[[Cmb_ID]:[Cmb_ID]],0),SUM(N(CF$1),N($R141),1)),CHOOSE(AC[[M]:[M]],1,0,1,AC[[DB]:[DB]])),PRODUCT(SUM(ROUND(AVERAGE(VALUE(CF$3),VALUE($P141)),0),CHOOSE(IF(OR(CF$1,$R141),4,INDEX(CMB[[Res_Rare]:[Res_Rare]],MATCH(ROUND(MIN(SUM(CF$4,$O141/1000),SUM($O141,CF$4/1000)),3),CMB[[Cmb_ID]:[Cmb_ID]],0))),-1,-1,0,0)),IF(OR(CF$1,$R141),4,INDEX(CMB[[Cmb_Rare]:[Cmb_Rare]],MATCH(ROUND(MIN(SUM(CF$4,$O141/1000),SUM($O141,CF$4/1000)),3),CMB[[Cmb_ID]:[Cmb_ID]],0))),CHOOSE(AC[[M]:[M]],2,1,1,SUM(AC[[AB]:[DB]])))),""))</f>
        <v/>
      </c>
      <c r="CG141" t="str">
        <f>IF(OR(CG$5="",$S141=""),"",IFERROR(SUM(PRODUCT(INDEX(CMB[[BA_0O]:[BA_2O]],MATCH(ROUND(MIN(SUM(CG$4,$O141/1000),SUM($O141,CG$4/1000)),3),CMB[[Cmb_ID]:[Cmb_ID]],0),SUM(N(CG$1),N($R141),1)),CHOOSE(AC[[M]:[M]],1,1,0,AC[[AB]:[AB]])),PRODUCT(INDEX(CMB[[BD_0O]:[BD_2O]],MATCH(ROUND(MIN(SUM(CG$4,$O141/1000),SUM($O141,CG$4/1000)),3),CMB[[Cmb_ID]:[Cmb_ID]],0),SUM(N(CG$1),N($R141),1)),CHOOSE(AC[[M]:[M]],1,0,1,AC[[DB]:[DB]])),PRODUCT(SUM(ROUND(AVERAGE(VALUE(CG$3),VALUE($P141)),0),CHOOSE(IF(OR(CG$1,$R141),4,INDEX(CMB[[Res_Rare]:[Res_Rare]],MATCH(ROUND(MIN(SUM(CG$4,$O141/1000),SUM($O141,CG$4/1000)),3),CMB[[Cmb_ID]:[Cmb_ID]],0))),-1,-1,0,0)),IF(OR(CG$1,$R141),4,INDEX(CMB[[Cmb_Rare]:[Cmb_Rare]],MATCH(ROUND(MIN(SUM(CG$4,$O141/1000),SUM($O141,CG$4/1000)),3),CMB[[Cmb_ID]:[Cmb_ID]],0))),CHOOSE(AC[[M]:[M]],2,1,1,SUM(AC[[AB]:[DB]])))),""))</f>
        <v/>
      </c>
      <c r="CH141" t="str">
        <f>IF(OR(CH$5="",$S141=""),"",IFERROR(SUM(PRODUCT(INDEX(CMB[[BA_0O]:[BA_2O]],MATCH(ROUND(MIN(SUM(CH$4,$O141/1000),SUM($O141,CH$4/1000)),3),CMB[[Cmb_ID]:[Cmb_ID]],0),SUM(N(CH$1),N($R141),1)),CHOOSE(AC[[M]:[M]],1,1,0,AC[[AB]:[AB]])),PRODUCT(INDEX(CMB[[BD_0O]:[BD_2O]],MATCH(ROUND(MIN(SUM(CH$4,$O141/1000),SUM($O141,CH$4/1000)),3),CMB[[Cmb_ID]:[Cmb_ID]],0),SUM(N(CH$1),N($R141),1)),CHOOSE(AC[[M]:[M]],1,0,1,AC[[DB]:[DB]])),PRODUCT(SUM(ROUND(AVERAGE(VALUE(CH$3),VALUE($P141)),0),CHOOSE(IF(OR(CH$1,$R141),4,INDEX(CMB[[Res_Rare]:[Res_Rare]],MATCH(ROUND(MIN(SUM(CH$4,$O141/1000),SUM($O141,CH$4/1000)),3),CMB[[Cmb_ID]:[Cmb_ID]],0))),-1,-1,0,0)),IF(OR(CH$1,$R141),4,INDEX(CMB[[Cmb_Rare]:[Cmb_Rare]],MATCH(ROUND(MIN(SUM(CH$4,$O141/1000),SUM($O141,CH$4/1000)),3),CMB[[Cmb_ID]:[Cmb_ID]],0))),CHOOSE(AC[[M]:[M]],2,1,1,SUM(AC[[AB]:[DB]])))),""))</f>
        <v/>
      </c>
      <c r="CI141" t="str">
        <f>IF(OR(CI$5="",$S141=""),"",IFERROR(SUM(PRODUCT(INDEX(CMB[[BA_0O]:[BA_2O]],MATCH(ROUND(MIN(SUM(CI$4,$O141/1000),SUM($O141,CI$4/1000)),3),CMB[[Cmb_ID]:[Cmb_ID]],0),SUM(N(CI$1),N($R141),1)),CHOOSE(AC[[M]:[M]],1,1,0,AC[[AB]:[AB]])),PRODUCT(INDEX(CMB[[BD_0O]:[BD_2O]],MATCH(ROUND(MIN(SUM(CI$4,$O141/1000),SUM($O141,CI$4/1000)),3),CMB[[Cmb_ID]:[Cmb_ID]],0),SUM(N(CI$1),N($R141),1)),CHOOSE(AC[[M]:[M]],1,0,1,AC[[DB]:[DB]])),PRODUCT(SUM(ROUND(AVERAGE(VALUE(CI$3),VALUE($P141)),0),CHOOSE(IF(OR(CI$1,$R141),4,INDEX(CMB[[Res_Rare]:[Res_Rare]],MATCH(ROUND(MIN(SUM(CI$4,$O141/1000),SUM($O141,CI$4/1000)),3),CMB[[Cmb_ID]:[Cmb_ID]],0))),-1,-1,0,0)),IF(OR(CI$1,$R141),4,INDEX(CMB[[Cmb_Rare]:[Cmb_Rare]],MATCH(ROUND(MIN(SUM(CI$4,$O141/1000),SUM($O141,CI$4/1000)),3),CMB[[Cmb_ID]:[Cmb_ID]],0))),CHOOSE(AC[[M]:[M]],2,1,1,SUM(AC[[AB]:[DB]])))),""))</f>
        <v/>
      </c>
      <c r="CJ141" t="str">
        <f>IF(OR(CJ$5="",$S141=""),"",IFERROR(SUM(PRODUCT(INDEX(CMB[[BA_0O]:[BA_2O]],MATCH(ROUND(MIN(SUM(CJ$4,$O141/1000),SUM($O141,CJ$4/1000)),3),CMB[[Cmb_ID]:[Cmb_ID]],0),SUM(N(CJ$1),N($R141),1)),CHOOSE(AC[[M]:[M]],1,1,0,AC[[AB]:[AB]])),PRODUCT(INDEX(CMB[[BD_0O]:[BD_2O]],MATCH(ROUND(MIN(SUM(CJ$4,$O141/1000),SUM($O141,CJ$4/1000)),3),CMB[[Cmb_ID]:[Cmb_ID]],0),SUM(N(CJ$1),N($R141),1)),CHOOSE(AC[[M]:[M]],1,0,1,AC[[DB]:[DB]])),PRODUCT(SUM(ROUND(AVERAGE(VALUE(CJ$3),VALUE($P141)),0),CHOOSE(IF(OR(CJ$1,$R141),4,INDEX(CMB[[Res_Rare]:[Res_Rare]],MATCH(ROUND(MIN(SUM(CJ$4,$O141/1000),SUM($O141,CJ$4/1000)),3),CMB[[Cmb_ID]:[Cmb_ID]],0))),-1,-1,0,0)),IF(OR(CJ$1,$R141),4,INDEX(CMB[[Cmb_Rare]:[Cmb_Rare]],MATCH(ROUND(MIN(SUM(CJ$4,$O141/1000),SUM($O141,CJ$4/1000)),3),CMB[[Cmb_ID]:[Cmb_ID]],0))),CHOOSE(AC[[M]:[M]],2,1,1,SUM(AC[[AB]:[DB]])))),""))</f>
        <v/>
      </c>
      <c r="CK141" t="str">
        <f>IF(OR(CK$5="",$S141=""),"",IFERROR(SUM(PRODUCT(INDEX(CMB[[BA_0O]:[BA_2O]],MATCH(ROUND(MIN(SUM(CK$4,$O141/1000),SUM($O141,CK$4/1000)),3),CMB[[Cmb_ID]:[Cmb_ID]],0),SUM(N(CK$1),N($R141),1)),CHOOSE(AC[[M]:[M]],1,1,0,AC[[AB]:[AB]])),PRODUCT(INDEX(CMB[[BD_0O]:[BD_2O]],MATCH(ROUND(MIN(SUM(CK$4,$O141/1000),SUM($O141,CK$4/1000)),3),CMB[[Cmb_ID]:[Cmb_ID]],0),SUM(N(CK$1),N($R141),1)),CHOOSE(AC[[M]:[M]],1,0,1,AC[[DB]:[DB]])),PRODUCT(SUM(ROUND(AVERAGE(VALUE(CK$3),VALUE($P141)),0),CHOOSE(IF(OR(CK$1,$R141),4,INDEX(CMB[[Res_Rare]:[Res_Rare]],MATCH(ROUND(MIN(SUM(CK$4,$O141/1000),SUM($O141,CK$4/1000)),3),CMB[[Cmb_ID]:[Cmb_ID]],0))),-1,-1,0,0)),IF(OR(CK$1,$R141),4,INDEX(CMB[[Cmb_Rare]:[Cmb_Rare]],MATCH(ROUND(MIN(SUM(CK$4,$O141/1000),SUM($O141,CK$4/1000)),3),CMB[[Cmb_ID]:[Cmb_ID]],0))),CHOOSE(AC[[M]:[M]],2,1,1,SUM(AC[[AB]:[DB]])))),""))</f>
        <v/>
      </c>
      <c r="CL141" t="str">
        <f>IF(OR(CL$5="",$S141=""),"",IFERROR(SUM(PRODUCT(INDEX(CMB[[BA_0O]:[BA_2O]],MATCH(ROUND(MIN(SUM(CL$4,$O141/1000),SUM($O141,CL$4/1000)),3),CMB[[Cmb_ID]:[Cmb_ID]],0),SUM(N(CL$1),N($R141),1)),CHOOSE(AC[[M]:[M]],1,1,0,AC[[AB]:[AB]])),PRODUCT(INDEX(CMB[[BD_0O]:[BD_2O]],MATCH(ROUND(MIN(SUM(CL$4,$O141/1000),SUM($O141,CL$4/1000)),3),CMB[[Cmb_ID]:[Cmb_ID]],0),SUM(N(CL$1),N($R141),1)),CHOOSE(AC[[M]:[M]],1,0,1,AC[[DB]:[DB]])),PRODUCT(SUM(ROUND(AVERAGE(VALUE(CL$3),VALUE($P141)),0),CHOOSE(IF(OR(CL$1,$R141),4,INDEX(CMB[[Res_Rare]:[Res_Rare]],MATCH(ROUND(MIN(SUM(CL$4,$O141/1000),SUM($O141,CL$4/1000)),3),CMB[[Cmb_ID]:[Cmb_ID]],0))),-1,-1,0,0)),IF(OR(CL$1,$R141),4,INDEX(CMB[[Cmb_Rare]:[Cmb_Rare]],MATCH(ROUND(MIN(SUM(CL$4,$O141/1000),SUM($O141,CL$4/1000)),3),CMB[[Cmb_ID]:[Cmb_ID]],0))),CHOOSE(AC[[M]:[M]],2,1,1,SUM(AC[[AB]:[DB]])))),""))</f>
        <v/>
      </c>
      <c r="CM141" t="str">
        <f>IF(OR(CM$5="",$S141=""),"",IFERROR(SUM(PRODUCT(INDEX(CMB[[BA_0O]:[BA_2O]],MATCH(ROUND(MIN(SUM(CM$4,$O141/1000),SUM($O141,CM$4/1000)),3),CMB[[Cmb_ID]:[Cmb_ID]],0),SUM(N(CM$1),N($R141),1)),CHOOSE(AC[[M]:[M]],1,1,0,AC[[AB]:[AB]])),PRODUCT(INDEX(CMB[[BD_0O]:[BD_2O]],MATCH(ROUND(MIN(SUM(CM$4,$O141/1000),SUM($O141,CM$4/1000)),3),CMB[[Cmb_ID]:[Cmb_ID]],0),SUM(N(CM$1),N($R141),1)),CHOOSE(AC[[M]:[M]],1,0,1,AC[[DB]:[DB]])),PRODUCT(SUM(ROUND(AVERAGE(VALUE(CM$3),VALUE($P141)),0),CHOOSE(IF(OR(CM$1,$R141),4,INDEX(CMB[[Res_Rare]:[Res_Rare]],MATCH(ROUND(MIN(SUM(CM$4,$O141/1000),SUM($O141,CM$4/1000)),3),CMB[[Cmb_ID]:[Cmb_ID]],0))),-1,-1,0,0)),IF(OR(CM$1,$R141),4,INDEX(CMB[[Cmb_Rare]:[Cmb_Rare]],MATCH(ROUND(MIN(SUM(CM$4,$O141/1000),SUM($O141,CM$4/1000)),3),CMB[[Cmb_ID]:[Cmb_ID]],0))),CHOOSE(AC[[M]:[M]],2,1,1,SUM(AC[[AB]:[DB]])))),""))</f>
        <v/>
      </c>
      <c r="CN141" t="str">
        <f>IF(OR(CN$5="",$S141=""),"",IFERROR(SUM(PRODUCT(INDEX(CMB[[BA_0O]:[BA_2O]],MATCH(ROUND(MIN(SUM(CN$4,$O141/1000),SUM($O141,CN$4/1000)),3),CMB[[Cmb_ID]:[Cmb_ID]],0),SUM(N(CN$1),N($R141),1)),CHOOSE(AC[[M]:[M]],1,1,0,AC[[AB]:[AB]])),PRODUCT(INDEX(CMB[[BD_0O]:[BD_2O]],MATCH(ROUND(MIN(SUM(CN$4,$O141/1000),SUM($O141,CN$4/1000)),3),CMB[[Cmb_ID]:[Cmb_ID]],0),SUM(N(CN$1),N($R141),1)),CHOOSE(AC[[M]:[M]],1,0,1,AC[[DB]:[DB]])),PRODUCT(SUM(ROUND(AVERAGE(VALUE(CN$3),VALUE($P141)),0),CHOOSE(IF(OR(CN$1,$R141),4,INDEX(CMB[[Res_Rare]:[Res_Rare]],MATCH(ROUND(MIN(SUM(CN$4,$O141/1000),SUM($O141,CN$4/1000)),3),CMB[[Cmb_ID]:[Cmb_ID]],0))),-1,-1,0,0)),IF(OR(CN$1,$R141),4,INDEX(CMB[[Cmb_Rare]:[Cmb_Rare]],MATCH(ROUND(MIN(SUM(CN$4,$O141/1000),SUM($O141,CN$4/1000)),3),CMB[[Cmb_ID]:[Cmb_ID]],0))),CHOOSE(AC[[M]:[M]],2,1,1,SUM(AC[[AB]:[DB]])))),""))</f>
        <v/>
      </c>
      <c r="CO141" t="str">
        <f>IF(OR(CO$5="",$S141=""),"",IFERROR(SUM(PRODUCT(INDEX(CMB[[BA_0O]:[BA_2O]],MATCH(ROUND(MIN(SUM(CO$4,$O141/1000),SUM($O141,CO$4/1000)),3),CMB[[Cmb_ID]:[Cmb_ID]],0),SUM(N(CO$1),N($R141),1)),CHOOSE(AC[[M]:[M]],1,1,0,AC[[AB]:[AB]])),PRODUCT(INDEX(CMB[[BD_0O]:[BD_2O]],MATCH(ROUND(MIN(SUM(CO$4,$O141/1000),SUM($O141,CO$4/1000)),3),CMB[[Cmb_ID]:[Cmb_ID]],0),SUM(N(CO$1),N($R141),1)),CHOOSE(AC[[M]:[M]],1,0,1,AC[[DB]:[DB]])),PRODUCT(SUM(ROUND(AVERAGE(VALUE(CO$3),VALUE($P141)),0),CHOOSE(IF(OR(CO$1,$R141),4,INDEX(CMB[[Res_Rare]:[Res_Rare]],MATCH(ROUND(MIN(SUM(CO$4,$O141/1000),SUM($O141,CO$4/1000)),3),CMB[[Cmb_ID]:[Cmb_ID]],0))),-1,-1,0,0)),IF(OR(CO$1,$R141),4,INDEX(CMB[[Cmb_Rare]:[Cmb_Rare]],MATCH(ROUND(MIN(SUM(CO$4,$O141/1000),SUM($O141,CO$4/1000)),3),CMB[[Cmb_ID]:[Cmb_ID]],0))),CHOOSE(AC[[M]:[M]],2,1,1,SUM(AC[[AB]:[DB]])))),""))</f>
        <v/>
      </c>
      <c r="CP141" t="str">
        <f>IF(OR(CP$5="",$S141=""),"",IFERROR(SUM(PRODUCT(INDEX(CMB[[BA_0O]:[BA_2O]],MATCH(ROUND(MIN(SUM(CP$4,$O141/1000),SUM($O141,CP$4/1000)),3),CMB[[Cmb_ID]:[Cmb_ID]],0),SUM(N(CP$1),N($R141),1)),CHOOSE(AC[[M]:[M]],1,1,0,AC[[AB]:[AB]])),PRODUCT(INDEX(CMB[[BD_0O]:[BD_2O]],MATCH(ROUND(MIN(SUM(CP$4,$O141/1000),SUM($O141,CP$4/1000)),3),CMB[[Cmb_ID]:[Cmb_ID]],0),SUM(N(CP$1),N($R141),1)),CHOOSE(AC[[M]:[M]],1,0,1,AC[[DB]:[DB]])),PRODUCT(SUM(ROUND(AVERAGE(VALUE(CP$3),VALUE($P141)),0),CHOOSE(IF(OR(CP$1,$R141),4,INDEX(CMB[[Res_Rare]:[Res_Rare]],MATCH(ROUND(MIN(SUM(CP$4,$O141/1000),SUM($O141,CP$4/1000)),3),CMB[[Cmb_ID]:[Cmb_ID]],0))),-1,-1,0,0)),IF(OR(CP$1,$R141),4,INDEX(CMB[[Cmb_Rare]:[Cmb_Rare]],MATCH(ROUND(MIN(SUM(CP$4,$O141/1000),SUM($O141,CP$4/1000)),3),CMB[[Cmb_ID]:[Cmb_ID]],0))),CHOOSE(AC[[M]:[M]],2,1,1,SUM(AC[[AB]:[DB]])))),""))</f>
        <v/>
      </c>
      <c r="CQ141" t="str">
        <f>IF(OR(CQ$5="",$S141=""),"",IFERROR(SUM(PRODUCT(INDEX(CMB[[BA_0O]:[BA_2O]],MATCH(ROUND(MIN(SUM(CQ$4,$O141/1000),SUM($O141,CQ$4/1000)),3),CMB[[Cmb_ID]:[Cmb_ID]],0),SUM(N(CQ$1),N($R141),1)),CHOOSE(AC[[M]:[M]],1,1,0,AC[[AB]:[AB]])),PRODUCT(INDEX(CMB[[BD_0O]:[BD_2O]],MATCH(ROUND(MIN(SUM(CQ$4,$O141/1000),SUM($O141,CQ$4/1000)),3),CMB[[Cmb_ID]:[Cmb_ID]],0),SUM(N(CQ$1),N($R141),1)),CHOOSE(AC[[M]:[M]],1,0,1,AC[[DB]:[DB]])),PRODUCT(SUM(ROUND(AVERAGE(VALUE(CQ$3),VALUE($P141)),0),CHOOSE(IF(OR(CQ$1,$R141),4,INDEX(CMB[[Res_Rare]:[Res_Rare]],MATCH(ROUND(MIN(SUM(CQ$4,$O141/1000),SUM($O141,CQ$4/1000)),3),CMB[[Cmb_ID]:[Cmb_ID]],0))),-1,-1,0,0)),IF(OR(CQ$1,$R141),4,INDEX(CMB[[Cmb_Rare]:[Cmb_Rare]],MATCH(ROUND(MIN(SUM(CQ$4,$O141/1000),SUM($O141,CQ$4/1000)),3),CMB[[Cmb_ID]:[Cmb_ID]],0))),CHOOSE(AC[[M]:[M]],2,1,1,SUM(AC[[AB]:[DB]])))),""))</f>
        <v/>
      </c>
      <c r="CR141" t="str">
        <f>IF(OR(CR$5="",$S141=""),"",IFERROR(SUM(PRODUCT(INDEX(CMB[[BA_0O]:[BA_2O]],MATCH(ROUND(MIN(SUM(CR$4,$O141/1000),SUM($O141,CR$4/1000)),3),CMB[[Cmb_ID]:[Cmb_ID]],0),SUM(N(CR$1),N($R141),1)),CHOOSE(AC[[M]:[M]],1,1,0,AC[[AB]:[AB]])),PRODUCT(INDEX(CMB[[BD_0O]:[BD_2O]],MATCH(ROUND(MIN(SUM(CR$4,$O141/1000),SUM($O141,CR$4/1000)),3),CMB[[Cmb_ID]:[Cmb_ID]],0),SUM(N(CR$1),N($R141),1)),CHOOSE(AC[[M]:[M]],1,0,1,AC[[DB]:[DB]])),PRODUCT(SUM(ROUND(AVERAGE(VALUE(CR$3),VALUE($P141)),0),CHOOSE(IF(OR(CR$1,$R141),4,INDEX(CMB[[Res_Rare]:[Res_Rare]],MATCH(ROUND(MIN(SUM(CR$4,$O141/1000),SUM($O141,CR$4/1000)),3),CMB[[Cmb_ID]:[Cmb_ID]],0))),-1,-1,0,0)),IF(OR(CR$1,$R141),4,INDEX(CMB[[Cmb_Rare]:[Cmb_Rare]],MATCH(ROUND(MIN(SUM(CR$4,$O141/1000),SUM($O141,CR$4/1000)),3),CMB[[Cmb_ID]:[Cmb_ID]],0))),CHOOSE(AC[[M]:[M]],2,1,1,SUM(AC[[AB]:[DB]])))),""))</f>
        <v/>
      </c>
      <c r="CS141" t="str">
        <f>IF(OR(CS$5="",$S141=""),"",IFERROR(SUM(PRODUCT(INDEX(CMB[[BA_0O]:[BA_2O]],MATCH(ROUND(MIN(SUM(CS$4,$O141/1000),SUM($O141,CS$4/1000)),3),CMB[[Cmb_ID]:[Cmb_ID]],0),SUM(N(CS$1),N($R141),1)),CHOOSE(AC[[M]:[M]],1,1,0,AC[[AB]:[AB]])),PRODUCT(INDEX(CMB[[BD_0O]:[BD_2O]],MATCH(ROUND(MIN(SUM(CS$4,$O141/1000),SUM($O141,CS$4/1000)),3),CMB[[Cmb_ID]:[Cmb_ID]],0),SUM(N(CS$1),N($R141),1)),CHOOSE(AC[[M]:[M]],1,0,1,AC[[DB]:[DB]])),PRODUCT(SUM(ROUND(AVERAGE(VALUE(CS$3),VALUE($P141)),0),CHOOSE(IF(OR(CS$1,$R141),4,INDEX(CMB[[Res_Rare]:[Res_Rare]],MATCH(ROUND(MIN(SUM(CS$4,$O141/1000),SUM($O141,CS$4/1000)),3),CMB[[Cmb_ID]:[Cmb_ID]],0))),-1,-1,0,0)),IF(OR(CS$1,$R141),4,INDEX(CMB[[Cmb_Rare]:[Cmb_Rare]],MATCH(ROUND(MIN(SUM(CS$4,$O141/1000),SUM($O141,CS$4/1000)),3),CMB[[Cmb_ID]:[Cmb_ID]],0))),CHOOSE(AC[[M]:[M]],2,1,1,SUM(AC[[AB]:[DB]])))),""))</f>
        <v/>
      </c>
      <c r="CT141" t="str">
        <f>IF(OR(CT$5="",$S141=""),"",IFERROR(SUM(PRODUCT(INDEX(CMB[[BA_0O]:[BA_2O]],MATCH(ROUND(MIN(SUM(CT$4,$O141/1000),SUM($O141,CT$4/1000)),3),CMB[[Cmb_ID]:[Cmb_ID]],0),SUM(N(CT$1),N($R141),1)),CHOOSE(AC[[M]:[M]],1,1,0,AC[[AB]:[AB]])),PRODUCT(INDEX(CMB[[BD_0O]:[BD_2O]],MATCH(ROUND(MIN(SUM(CT$4,$O141/1000),SUM($O141,CT$4/1000)),3),CMB[[Cmb_ID]:[Cmb_ID]],0),SUM(N(CT$1),N($R141),1)),CHOOSE(AC[[M]:[M]],1,0,1,AC[[DB]:[DB]])),PRODUCT(SUM(ROUND(AVERAGE(VALUE(CT$3),VALUE($P141)),0),CHOOSE(IF(OR(CT$1,$R141),4,INDEX(CMB[[Res_Rare]:[Res_Rare]],MATCH(ROUND(MIN(SUM(CT$4,$O141/1000),SUM($O141,CT$4/1000)),3),CMB[[Cmb_ID]:[Cmb_ID]],0))),-1,-1,0,0)),IF(OR(CT$1,$R141),4,INDEX(CMB[[Cmb_Rare]:[Cmb_Rare]],MATCH(ROUND(MIN(SUM(CT$4,$O141/1000),SUM($O141,CT$4/1000)),3),CMB[[Cmb_ID]:[Cmb_ID]],0))),CHOOSE(AC[[M]:[M]],2,1,1,SUM(AC[[AB]:[DB]])))),""))</f>
        <v/>
      </c>
      <c r="CU141" t="str">
        <f>IF(OR(CU$5="",$S141=""),"",IFERROR(SUM(PRODUCT(INDEX(CMB[[BA_0O]:[BA_2O]],MATCH(ROUND(MIN(SUM(CU$4,$O141/1000),SUM($O141,CU$4/1000)),3),CMB[[Cmb_ID]:[Cmb_ID]],0),SUM(N(CU$1),N($R141),1)),CHOOSE(AC[[M]:[M]],1,1,0,AC[[AB]:[AB]])),PRODUCT(INDEX(CMB[[BD_0O]:[BD_2O]],MATCH(ROUND(MIN(SUM(CU$4,$O141/1000),SUM($O141,CU$4/1000)),3),CMB[[Cmb_ID]:[Cmb_ID]],0),SUM(N(CU$1),N($R141),1)),CHOOSE(AC[[M]:[M]],1,0,1,AC[[DB]:[DB]])),PRODUCT(SUM(ROUND(AVERAGE(VALUE(CU$3),VALUE($P141)),0),CHOOSE(IF(OR(CU$1,$R141),4,INDEX(CMB[[Res_Rare]:[Res_Rare]],MATCH(ROUND(MIN(SUM(CU$4,$O141/1000),SUM($O141,CU$4/1000)),3),CMB[[Cmb_ID]:[Cmb_ID]],0))),-1,-1,0,0)),IF(OR(CU$1,$R141),4,INDEX(CMB[[Cmb_Rare]:[Cmb_Rare]],MATCH(ROUND(MIN(SUM(CU$4,$O141/1000),SUM($O141,CU$4/1000)),3),CMB[[Cmb_ID]:[Cmb_ID]],0))),CHOOSE(AC[[M]:[M]],2,1,1,SUM(AC[[AB]:[DB]])))),""))</f>
        <v/>
      </c>
      <c r="CV141" t="str">
        <f>IF(OR(CV$5="",$S141=""),"",IFERROR(SUM(PRODUCT(INDEX(CMB[[BA_0O]:[BA_2O]],MATCH(ROUND(MIN(SUM(CV$4,$O141/1000),SUM($O141,CV$4/1000)),3),CMB[[Cmb_ID]:[Cmb_ID]],0),SUM(N(CV$1),N($R141),1)),CHOOSE(AC[[M]:[M]],1,1,0,AC[[AB]:[AB]])),PRODUCT(INDEX(CMB[[BD_0O]:[BD_2O]],MATCH(ROUND(MIN(SUM(CV$4,$O141/1000),SUM($O141,CV$4/1000)),3),CMB[[Cmb_ID]:[Cmb_ID]],0),SUM(N(CV$1),N($R141),1)),CHOOSE(AC[[M]:[M]],1,0,1,AC[[DB]:[DB]])),PRODUCT(SUM(ROUND(AVERAGE(VALUE(CV$3),VALUE($P141)),0),CHOOSE(IF(OR(CV$1,$R141),4,INDEX(CMB[[Res_Rare]:[Res_Rare]],MATCH(ROUND(MIN(SUM(CV$4,$O141/1000),SUM($O141,CV$4/1000)),3),CMB[[Cmb_ID]:[Cmb_ID]],0))),-1,-1,0,0)),IF(OR(CV$1,$R141),4,INDEX(CMB[[Cmb_Rare]:[Cmb_Rare]],MATCH(ROUND(MIN(SUM(CV$4,$O141/1000),SUM($O141,CV$4/1000)),3),CMB[[Cmb_ID]:[Cmb_ID]],0))),CHOOSE(AC[[M]:[M]],2,1,1,SUM(AC[[AB]:[DB]])))),""))</f>
        <v/>
      </c>
      <c r="CW141" t="str">
        <f>IF(OR(CW$5="",$S141=""),"",IFERROR(SUM(PRODUCT(INDEX(CMB[[BA_0O]:[BA_2O]],MATCH(ROUND(MIN(SUM(CW$4,$O141/1000),SUM($O141,CW$4/1000)),3),CMB[[Cmb_ID]:[Cmb_ID]],0),SUM(N(CW$1),N($R141),1)),CHOOSE(AC[[M]:[M]],1,1,0,AC[[AB]:[AB]])),PRODUCT(INDEX(CMB[[BD_0O]:[BD_2O]],MATCH(ROUND(MIN(SUM(CW$4,$O141/1000),SUM($O141,CW$4/1000)),3),CMB[[Cmb_ID]:[Cmb_ID]],0),SUM(N(CW$1),N($R141),1)),CHOOSE(AC[[M]:[M]],1,0,1,AC[[DB]:[DB]])),PRODUCT(SUM(ROUND(AVERAGE(VALUE(CW$3),VALUE($P141)),0),CHOOSE(IF(OR(CW$1,$R141),4,INDEX(CMB[[Res_Rare]:[Res_Rare]],MATCH(ROUND(MIN(SUM(CW$4,$O141/1000),SUM($O141,CW$4/1000)),3),CMB[[Cmb_ID]:[Cmb_ID]],0))),-1,-1,0,0)),IF(OR(CW$1,$R141),4,INDEX(CMB[[Cmb_Rare]:[Cmb_Rare]],MATCH(ROUND(MIN(SUM(CW$4,$O141/1000),SUM($O141,CW$4/1000)),3),CMB[[Cmb_ID]:[Cmb_ID]],0))),CHOOSE(AC[[M]:[M]],2,1,1,SUM(AC[[AB]:[DB]])))),""))</f>
        <v/>
      </c>
      <c r="CX141" t="str">
        <f>IF(OR(CX$5="",$S141=""),"",IFERROR(SUM(PRODUCT(INDEX(CMB[[BA_0O]:[BA_2O]],MATCH(ROUND(MIN(SUM(CX$4,$O141/1000),SUM($O141,CX$4/1000)),3),CMB[[Cmb_ID]:[Cmb_ID]],0),SUM(N(CX$1),N($R141),1)),CHOOSE(AC[[M]:[M]],1,1,0,AC[[AB]:[AB]])),PRODUCT(INDEX(CMB[[BD_0O]:[BD_2O]],MATCH(ROUND(MIN(SUM(CX$4,$O141/1000),SUM($O141,CX$4/1000)),3),CMB[[Cmb_ID]:[Cmb_ID]],0),SUM(N(CX$1),N($R141),1)),CHOOSE(AC[[M]:[M]],1,0,1,AC[[DB]:[DB]])),PRODUCT(SUM(ROUND(AVERAGE(VALUE(CX$3),VALUE($P141)),0),CHOOSE(IF(OR(CX$1,$R141),4,INDEX(CMB[[Res_Rare]:[Res_Rare]],MATCH(ROUND(MIN(SUM(CX$4,$O141/1000),SUM($O141,CX$4/1000)),3),CMB[[Cmb_ID]:[Cmb_ID]],0))),-1,-1,0,0)),IF(OR(CX$1,$R141),4,INDEX(CMB[[Cmb_Rare]:[Cmb_Rare]],MATCH(ROUND(MIN(SUM(CX$4,$O141/1000),SUM($O141,CX$4/1000)),3),CMB[[Cmb_ID]:[Cmb_ID]],0))),CHOOSE(AC[[M]:[M]],2,1,1,SUM(AC[[AB]:[DB]])))),""))</f>
        <v/>
      </c>
      <c r="CY141" t="str">
        <f>IF(OR(CY$5="",$S141=""),"",IFERROR(SUM(PRODUCT(INDEX(CMB[[BA_0O]:[BA_2O]],MATCH(ROUND(MIN(SUM(CY$4,$O141/1000),SUM($O141,CY$4/1000)),3),CMB[[Cmb_ID]:[Cmb_ID]],0),SUM(N(CY$1),N($R141),1)),CHOOSE(AC[[M]:[M]],1,1,0,AC[[AB]:[AB]])),PRODUCT(INDEX(CMB[[BD_0O]:[BD_2O]],MATCH(ROUND(MIN(SUM(CY$4,$O141/1000),SUM($O141,CY$4/1000)),3),CMB[[Cmb_ID]:[Cmb_ID]],0),SUM(N(CY$1),N($R141),1)),CHOOSE(AC[[M]:[M]],1,0,1,AC[[DB]:[DB]])),PRODUCT(SUM(ROUND(AVERAGE(VALUE(CY$3),VALUE($P141)),0),CHOOSE(IF(OR(CY$1,$R141),4,INDEX(CMB[[Res_Rare]:[Res_Rare]],MATCH(ROUND(MIN(SUM(CY$4,$O141/1000),SUM($O141,CY$4/1000)),3),CMB[[Cmb_ID]:[Cmb_ID]],0))),-1,-1,0,0)),IF(OR(CY$1,$R141),4,INDEX(CMB[[Cmb_Rare]:[Cmb_Rare]],MATCH(ROUND(MIN(SUM(CY$4,$O141/1000),SUM($O141,CY$4/1000)),3),CMB[[Cmb_ID]:[Cmb_ID]],0))),CHOOSE(AC[[M]:[M]],2,1,1,SUM(AC[[AB]:[DB]])))),""))</f>
        <v/>
      </c>
      <c r="CZ141" t="str">
        <f>IF(OR(CZ$5="",$S141=""),"",IFERROR(SUM(PRODUCT(INDEX(CMB[[BA_0O]:[BA_2O]],MATCH(ROUND(MIN(SUM(CZ$4,$O141/1000),SUM($O141,CZ$4/1000)),3),CMB[[Cmb_ID]:[Cmb_ID]],0),SUM(N(CZ$1),N($R141),1)),CHOOSE(AC[[M]:[M]],1,1,0,AC[[AB]:[AB]])),PRODUCT(INDEX(CMB[[BD_0O]:[BD_2O]],MATCH(ROUND(MIN(SUM(CZ$4,$O141/1000),SUM($O141,CZ$4/1000)),3),CMB[[Cmb_ID]:[Cmb_ID]],0),SUM(N(CZ$1),N($R141),1)),CHOOSE(AC[[M]:[M]],1,0,1,AC[[DB]:[DB]])),PRODUCT(SUM(ROUND(AVERAGE(VALUE(CZ$3),VALUE($P141)),0),CHOOSE(IF(OR(CZ$1,$R141),4,INDEX(CMB[[Res_Rare]:[Res_Rare]],MATCH(ROUND(MIN(SUM(CZ$4,$O141/1000),SUM($O141,CZ$4/1000)),3),CMB[[Cmb_ID]:[Cmb_ID]],0))),-1,-1,0,0)),IF(OR(CZ$1,$R141),4,INDEX(CMB[[Cmb_Rare]:[Cmb_Rare]],MATCH(ROUND(MIN(SUM(CZ$4,$O141/1000),SUM($O141,CZ$4/1000)),3),CMB[[Cmb_ID]:[Cmb_ID]],0))),CHOOSE(AC[[M]:[M]],2,1,1,SUM(AC[[AB]:[DB]])))),""))</f>
        <v/>
      </c>
      <c r="DA141" t="str">
        <f>IF(OR(DA$5="",$S141=""),"",IFERROR(SUM(PRODUCT(INDEX(CMB[[BA_0O]:[BA_2O]],MATCH(ROUND(MIN(SUM(DA$4,$O141/1000),SUM($O141,DA$4/1000)),3),CMB[[Cmb_ID]:[Cmb_ID]],0),SUM(N(DA$1),N($R141),1)),CHOOSE(AC[[M]:[M]],1,1,0,AC[[AB]:[AB]])),PRODUCT(INDEX(CMB[[BD_0O]:[BD_2O]],MATCH(ROUND(MIN(SUM(DA$4,$O141/1000),SUM($O141,DA$4/1000)),3),CMB[[Cmb_ID]:[Cmb_ID]],0),SUM(N(DA$1),N($R141),1)),CHOOSE(AC[[M]:[M]],1,0,1,AC[[DB]:[DB]])),PRODUCT(SUM(ROUND(AVERAGE(VALUE(DA$3),VALUE($P141)),0),CHOOSE(IF(OR(DA$1,$R141),4,INDEX(CMB[[Res_Rare]:[Res_Rare]],MATCH(ROUND(MIN(SUM(DA$4,$O141/1000),SUM($O141,DA$4/1000)),3),CMB[[Cmb_ID]:[Cmb_ID]],0))),-1,-1,0,0)),IF(OR(DA$1,$R141),4,INDEX(CMB[[Cmb_Rare]:[Cmb_Rare]],MATCH(ROUND(MIN(SUM(DA$4,$O141/1000),SUM($O141,DA$4/1000)),3),CMB[[Cmb_ID]:[Cmb_ID]],0))),CHOOSE(AC[[M]:[M]],2,1,1,SUM(AC[[AB]:[DB]])))),""))</f>
        <v/>
      </c>
      <c r="DB141" t="str">
        <f>IF(OR(DB$5="",$S141=""),"",IFERROR(SUM(PRODUCT(INDEX(CMB[[BA_0O]:[BA_2O]],MATCH(ROUND(MIN(SUM(DB$4,$O141/1000),SUM($O141,DB$4/1000)),3),CMB[[Cmb_ID]:[Cmb_ID]],0),SUM(N(DB$1),N($R141),1)),CHOOSE(AC[[M]:[M]],1,1,0,AC[[AB]:[AB]])),PRODUCT(INDEX(CMB[[BD_0O]:[BD_2O]],MATCH(ROUND(MIN(SUM(DB$4,$O141/1000),SUM($O141,DB$4/1000)),3),CMB[[Cmb_ID]:[Cmb_ID]],0),SUM(N(DB$1),N($R141),1)),CHOOSE(AC[[M]:[M]],1,0,1,AC[[DB]:[DB]])),PRODUCT(SUM(ROUND(AVERAGE(VALUE(DB$3),VALUE($P141)),0),CHOOSE(IF(OR(DB$1,$R141),4,INDEX(CMB[[Res_Rare]:[Res_Rare]],MATCH(ROUND(MIN(SUM(DB$4,$O141/1000),SUM($O141,DB$4/1000)),3),CMB[[Cmb_ID]:[Cmb_ID]],0))),-1,-1,0,0)),IF(OR(DB$1,$R141),4,INDEX(CMB[[Cmb_Rare]:[Cmb_Rare]],MATCH(ROUND(MIN(SUM(DB$4,$O141/1000),SUM($O141,DB$4/1000)),3),CMB[[Cmb_ID]:[Cmb_ID]],0))),CHOOSE(AC[[M]:[M]],2,1,1,SUM(AC[[AB]:[DB]])))),""))</f>
        <v/>
      </c>
      <c r="DC141" t="str">
        <f>IF(OR(DC$5="",$S141=""),"",IFERROR(SUM(PRODUCT(INDEX(CMB[[BA_0O]:[BA_2O]],MATCH(ROUND(MIN(SUM(DC$4,$O141/1000),SUM($O141,DC$4/1000)),3),CMB[[Cmb_ID]:[Cmb_ID]],0),SUM(N(DC$1),N($R141),1)),CHOOSE(AC[[M]:[M]],1,1,0,AC[[AB]:[AB]])),PRODUCT(INDEX(CMB[[BD_0O]:[BD_2O]],MATCH(ROUND(MIN(SUM(DC$4,$O141/1000),SUM($O141,DC$4/1000)),3),CMB[[Cmb_ID]:[Cmb_ID]],0),SUM(N(DC$1),N($R141),1)),CHOOSE(AC[[M]:[M]],1,0,1,AC[[DB]:[DB]])),PRODUCT(SUM(ROUND(AVERAGE(VALUE(DC$3),VALUE($P141)),0),CHOOSE(IF(OR(DC$1,$R141),4,INDEX(CMB[[Res_Rare]:[Res_Rare]],MATCH(ROUND(MIN(SUM(DC$4,$O141/1000),SUM($O141,DC$4/1000)),3),CMB[[Cmb_ID]:[Cmb_ID]],0))),-1,-1,0,0)),IF(OR(DC$1,$R141),4,INDEX(CMB[[Cmb_Rare]:[Cmb_Rare]],MATCH(ROUND(MIN(SUM(DC$4,$O141/1000),SUM($O141,DC$4/1000)),3),CMB[[Cmb_ID]:[Cmb_ID]],0))),CHOOSE(AC[[M]:[M]],2,1,1,SUM(AC[[AB]:[DB]])))),""))</f>
        <v/>
      </c>
      <c r="DD141" t="str">
        <f>IF(OR(DD$5="",$S141=""),"",IFERROR(SUM(PRODUCT(INDEX(CMB[[BA_0O]:[BA_2O]],MATCH(ROUND(MIN(SUM(DD$4,$O141/1000),SUM($O141,DD$4/1000)),3),CMB[[Cmb_ID]:[Cmb_ID]],0),SUM(N(DD$1),N($R141),1)),CHOOSE(AC[[M]:[M]],1,1,0,AC[[AB]:[AB]])),PRODUCT(INDEX(CMB[[BD_0O]:[BD_2O]],MATCH(ROUND(MIN(SUM(DD$4,$O141/1000),SUM($O141,DD$4/1000)),3),CMB[[Cmb_ID]:[Cmb_ID]],0),SUM(N(DD$1),N($R141),1)),CHOOSE(AC[[M]:[M]],1,0,1,AC[[DB]:[DB]])),PRODUCT(SUM(ROUND(AVERAGE(VALUE(DD$3),VALUE($P141)),0),CHOOSE(IF(OR(DD$1,$R141),4,INDEX(CMB[[Res_Rare]:[Res_Rare]],MATCH(ROUND(MIN(SUM(DD$4,$O141/1000),SUM($O141,DD$4/1000)),3),CMB[[Cmb_ID]:[Cmb_ID]],0))),-1,-1,0,0)),IF(OR(DD$1,$R141),4,INDEX(CMB[[Cmb_Rare]:[Cmb_Rare]],MATCH(ROUND(MIN(SUM(DD$4,$O141/1000),SUM($O141,DD$4/1000)),3),CMB[[Cmb_ID]:[Cmb_ID]],0))),CHOOSE(AC[[M]:[M]],2,1,1,SUM(AC[[AB]:[DB]])))),""))</f>
        <v/>
      </c>
      <c r="DE141" t="str">
        <f>IF(OR(DE$5="",$S141=""),"",IFERROR(SUM(PRODUCT(INDEX(CMB[[BA_0O]:[BA_2O]],MATCH(ROUND(MIN(SUM(DE$4,$O141/1000),SUM($O141,DE$4/1000)),3),CMB[[Cmb_ID]:[Cmb_ID]],0),SUM(N(DE$1),N($R141),1)),CHOOSE(AC[[M]:[M]],1,1,0,AC[[AB]:[AB]])),PRODUCT(INDEX(CMB[[BD_0O]:[BD_2O]],MATCH(ROUND(MIN(SUM(DE$4,$O141/1000),SUM($O141,DE$4/1000)),3),CMB[[Cmb_ID]:[Cmb_ID]],0),SUM(N(DE$1),N($R141),1)),CHOOSE(AC[[M]:[M]],1,0,1,AC[[DB]:[DB]])),PRODUCT(SUM(ROUND(AVERAGE(VALUE(DE$3),VALUE($P141)),0),CHOOSE(IF(OR(DE$1,$R141),4,INDEX(CMB[[Res_Rare]:[Res_Rare]],MATCH(ROUND(MIN(SUM(DE$4,$O141/1000),SUM($O141,DE$4/1000)),3),CMB[[Cmb_ID]:[Cmb_ID]],0))),-1,-1,0,0)),IF(OR(DE$1,$R141),4,INDEX(CMB[[Cmb_Rare]:[Cmb_Rare]],MATCH(ROUND(MIN(SUM(DE$4,$O141/1000),SUM($O141,DE$4/1000)),3),CMB[[Cmb_ID]:[Cmb_ID]],0))),CHOOSE(AC[[M]:[M]],2,1,1,SUM(AC[[AB]:[DB]])))),""))</f>
        <v/>
      </c>
      <c r="DF141" t="str">
        <f>IF(OR(DF$5="",$S141=""),"",IFERROR(SUM(PRODUCT(INDEX(CMB[[BA_0O]:[BA_2O]],MATCH(ROUND(MIN(SUM(DF$4,$O141/1000),SUM($O141,DF$4/1000)),3),CMB[[Cmb_ID]:[Cmb_ID]],0),SUM(N(DF$1),N($R141),1)),CHOOSE(AC[[M]:[M]],1,1,0,AC[[AB]:[AB]])),PRODUCT(INDEX(CMB[[BD_0O]:[BD_2O]],MATCH(ROUND(MIN(SUM(DF$4,$O141/1000),SUM($O141,DF$4/1000)),3),CMB[[Cmb_ID]:[Cmb_ID]],0),SUM(N(DF$1),N($R141),1)),CHOOSE(AC[[M]:[M]],1,0,1,AC[[DB]:[DB]])),PRODUCT(SUM(ROUND(AVERAGE(VALUE(DF$3),VALUE($P141)),0),CHOOSE(IF(OR(DF$1,$R141),4,INDEX(CMB[[Res_Rare]:[Res_Rare]],MATCH(ROUND(MIN(SUM(DF$4,$O141/1000),SUM($O141,DF$4/1000)),3),CMB[[Cmb_ID]:[Cmb_ID]],0))),-1,-1,0,0)),IF(OR(DF$1,$R141),4,INDEX(CMB[[Cmb_Rare]:[Cmb_Rare]],MATCH(ROUND(MIN(SUM(DF$4,$O141/1000),SUM($O141,DF$4/1000)),3),CMB[[Cmb_ID]:[Cmb_ID]],0))),CHOOSE(AC[[M]:[M]],2,1,1,SUM(AC[[AB]:[DB]])))),""))</f>
        <v/>
      </c>
      <c r="DG141" t="str">
        <f>IF(OR(DG$5="",$S141=""),"",IFERROR(SUM(PRODUCT(INDEX(CMB[[BA_0O]:[BA_2O]],MATCH(ROUND(MIN(SUM(DG$4,$O141/1000),SUM($O141,DG$4/1000)),3),CMB[[Cmb_ID]:[Cmb_ID]],0),SUM(N(DG$1),N($R141),1)),CHOOSE(AC[[M]:[M]],1,1,0,AC[[AB]:[AB]])),PRODUCT(INDEX(CMB[[BD_0O]:[BD_2O]],MATCH(ROUND(MIN(SUM(DG$4,$O141/1000),SUM($O141,DG$4/1000)),3),CMB[[Cmb_ID]:[Cmb_ID]],0),SUM(N(DG$1),N($R141),1)),CHOOSE(AC[[M]:[M]],1,0,1,AC[[DB]:[DB]])),PRODUCT(SUM(ROUND(AVERAGE(VALUE(DG$3),VALUE($P141)),0),CHOOSE(IF(OR(DG$1,$R141),4,INDEX(CMB[[Res_Rare]:[Res_Rare]],MATCH(ROUND(MIN(SUM(DG$4,$O141/1000),SUM($O141,DG$4/1000)),3),CMB[[Cmb_ID]:[Cmb_ID]],0))),-1,-1,0,0)),IF(OR(DG$1,$R141),4,INDEX(CMB[[Cmb_Rare]:[Cmb_Rare]],MATCH(ROUND(MIN(SUM(DG$4,$O141/1000),SUM($O141,DG$4/1000)),3),CMB[[Cmb_ID]:[Cmb_ID]],0))),CHOOSE(AC[[M]:[M]],2,1,1,SUM(AC[[AB]:[DB]])))),""))</f>
        <v/>
      </c>
      <c r="DH141" t="str">
        <f>IF(OR(DH$5="",$S141=""),"",IFERROR(SUM(PRODUCT(INDEX(CMB[[BA_0O]:[BA_2O]],MATCH(ROUND(MIN(SUM(DH$4,$O141/1000),SUM($O141,DH$4/1000)),3),CMB[[Cmb_ID]:[Cmb_ID]],0),SUM(N(DH$1),N($R141),1)),CHOOSE(AC[[M]:[M]],1,1,0,AC[[AB]:[AB]])),PRODUCT(INDEX(CMB[[BD_0O]:[BD_2O]],MATCH(ROUND(MIN(SUM(DH$4,$O141/1000),SUM($O141,DH$4/1000)),3),CMB[[Cmb_ID]:[Cmb_ID]],0),SUM(N(DH$1),N($R141),1)),CHOOSE(AC[[M]:[M]],1,0,1,AC[[DB]:[DB]])),PRODUCT(SUM(ROUND(AVERAGE(VALUE(DH$3),VALUE($P141)),0),CHOOSE(IF(OR(DH$1,$R141),4,INDEX(CMB[[Res_Rare]:[Res_Rare]],MATCH(ROUND(MIN(SUM(DH$4,$O141/1000),SUM($O141,DH$4/1000)),3),CMB[[Cmb_ID]:[Cmb_ID]],0))),-1,-1,0,0)),IF(OR(DH$1,$R141),4,INDEX(CMB[[Cmb_Rare]:[Cmb_Rare]],MATCH(ROUND(MIN(SUM(DH$4,$O141/1000),SUM($O141,DH$4/1000)),3),CMB[[Cmb_ID]:[Cmb_ID]],0))),CHOOSE(AC[[M]:[M]],2,1,1,SUM(AC[[AB]:[DB]])))),""))</f>
        <v/>
      </c>
      <c r="DI141" t="str">
        <f>IF(OR(DI$5="",$S141=""),"",IFERROR(SUM(PRODUCT(INDEX(CMB[[BA_0O]:[BA_2O]],MATCH(ROUND(MIN(SUM(DI$4,$O141/1000),SUM($O141,DI$4/1000)),3),CMB[[Cmb_ID]:[Cmb_ID]],0),SUM(N(DI$1),N($R141),1)),CHOOSE(AC[[M]:[M]],1,1,0,AC[[AB]:[AB]])),PRODUCT(INDEX(CMB[[BD_0O]:[BD_2O]],MATCH(ROUND(MIN(SUM(DI$4,$O141/1000),SUM($O141,DI$4/1000)),3),CMB[[Cmb_ID]:[Cmb_ID]],0),SUM(N(DI$1),N($R141),1)),CHOOSE(AC[[M]:[M]],1,0,1,AC[[DB]:[DB]])),PRODUCT(SUM(ROUND(AVERAGE(VALUE(DI$3),VALUE($P141)),0),CHOOSE(IF(OR(DI$1,$R141),4,INDEX(CMB[[Res_Rare]:[Res_Rare]],MATCH(ROUND(MIN(SUM(DI$4,$O141/1000),SUM($O141,DI$4/1000)),3),CMB[[Cmb_ID]:[Cmb_ID]],0))),-1,-1,0,0)),IF(OR(DI$1,$R141),4,INDEX(CMB[[Cmb_Rare]:[Cmb_Rare]],MATCH(ROUND(MIN(SUM(DI$4,$O141/1000),SUM($O141,DI$4/1000)),3),CMB[[Cmb_ID]:[Cmb_ID]],0))),CHOOSE(AC[[M]:[M]],2,1,1,SUM(AC[[AB]:[DB]])))),""))</f>
        <v/>
      </c>
      <c r="DJ141" t="str">
        <f>IF(OR(DJ$5="",$S141=""),"",IFERROR(SUM(PRODUCT(INDEX(CMB[[BA_0O]:[BA_2O]],MATCH(ROUND(MIN(SUM(DJ$4,$O141/1000),SUM($O141,DJ$4/1000)),3),CMB[[Cmb_ID]:[Cmb_ID]],0),SUM(N(DJ$1),N($R141),1)),CHOOSE(AC[[M]:[M]],1,1,0,AC[[AB]:[AB]])),PRODUCT(INDEX(CMB[[BD_0O]:[BD_2O]],MATCH(ROUND(MIN(SUM(DJ$4,$O141/1000),SUM($O141,DJ$4/1000)),3),CMB[[Cmb_ID]:[Cmb_ID]],0),SUM(N(DJ$1),N($R141),1)),CHOOSE(AC[[M]:[M]],1,0,1,AC[[DB]:[DB]])),PRODUCT(SUM(ROUND(AVERAGE(VALUE(DJ$3),VALUE($P141)),0),CHOOSE(IF(OR(DJ$1,$R141),4,INDEX(CMB[[Res_Rare]:[Res_Rare]],MATCH(ROUND(MIN(SUM(DJ$4,$O141/1000),SUM($O141,DJ$4/1000)),3),CMB[[Cmb_ID]:[Cmb_ID]],0))),-1,-1,0,0)),IF(OR(DJ$1,$R141),4,INDEX(CMB[[Cmb_Rare]:[Cmb_Rare]],MATCH(ROUND(MIN(SUM(DJ$4,$O141/1000),SUM($O141,DJ$4/1000)),3),CMB[[Cmb_ID]:[Cmb_ID]],0))),CHOOSE(AC[[M]:[M]],2,1,1,SUM(AC[[AB]:[DB]])))),""))</f>
        <v/>
      </c>
      <c r="DK141" t="str">
        <f>IF(OR(DK$5="",$S141=""),"",IFERROR(SUM(PRODUCT(INDEX(CMB[[BA_0O]:[BA_2O]],MATCH(ROUND(MIN(SUM(DK$4,$O141/1000),SUM($O141,DK$4/1000)),3),CMB[[Cmb_ID]:[Cmb_ID]],0),SUM(N(DK$1),N($R141),1)),CHOOSE(AC[[M]:[M]],1,1,0,AC[[AB]:[AB]])),PRODUCT(INDEX(CMB[[BD_0O]:[BD_2O]],MATCH(ROUND(MIN(SUM(DK$4,$O141/1000),SUM($O141,DK$4/1000)),3),CMB[[Cmb_ID]:[Cmb_ID]],0),SUM(N(DK$1),N($R141),1)),CHOOSE(AC[[M]:[M]],1,0,1,AC[[DB]:[DB]])),PRODUCT(SUM(ROUND(AVERAGE(VALUE(DK$3),VALUE($P141)),0),CHOOSE(IF(OR(DK$1,$R141),4,INDEX(CMB[[Res_Rare]:[Res_Rare]],MATCH(ROUND(MIN(SUM(DK$4,$O141/1000),SUM($O141,DK$4/1000)),3),CMB[[Cmb_ID]:[Cmb_ID]],0))),-1,-1,0,0)),IF(OR(DK$1,$R141),4,INDEX(CMB[[Cmb_Rare]:[Cmb_Rare]],MATCH(ROUND(MIN(SUM(DK$4,$O141/1000),SUM($O141,DK$4/1000)),3),CMB[[Cmb_ID]:[Cmb_ID]],0))),CHOOSE(AC[[M]:[M]],2,1,1,SUM(AC[[AB]:[DB]])))),""))</f>
        <v/>
      </c>
      <c r="DL141" t="str">
        <f>IF(OR(DL$5="",$S141=""),"",IFERROR(SUM(PRODUCT(INDEX(CMB[[BA_0O]:[BA_2O]],MATCH(ROUND(MIN(SUM(DL$4,$O141/1000),SUM($O141,DL$4/1000)),3),CMB[[Cmb_ID]:[Cmb_ID]],0),SUM(N(DL$1),N($R141),1)),CHOOSE(AC[[M]:[M]],1,1,0,AC[[AB]:[AB]])),PRODUCT(INDEX(CMB[[BD_0O]:[BD_2O]],MATCH(ROUND(MIN(SUM(DL$4,$O141/1000),SUM($O141,DL$4/1000)),3),CMB[[Cmb_ID]:[Cmb_ID]],0),SUM(N(DL$1),N($R141),1)),CHOOSE(AC[[M]:[M]],1,0,1,AC[[DB]:[DB]])),PRODUCT(SUM(ROUND(AVERAGE(VALUE(DL$3),VALUE($P141)),0),CHOOSE(IF(OR(DL$1,$R141),4,INDEX(CMB[[Res_Rare]:[Res_Rare]],MATCH(ROUND(MIN(SUM(DL$4,$O141/1000),SUM($O141,DL$4/1000)),3),CMB[[Cmb_ID]:[Cmb_ID]],0))),-1,-1,0,0)),IF(OR(DL$1,$R141),4,INDEX(CMB[[Cmb_Rare]:[Cmb_Rare]],MATCH(ROUND(MIN(SUM(DL$4,$O141/1000),SUM($O141,DL$4/1000)),3),CMB[[Cmb_ID]:[Cmb_ID]],0))),CHOOSE(AC[[M]:[M]],2,1,1,SUM(AC[[AB]:[DB]])))),""))</f>
        <v/>
      </c>
      <c r="DM141" t="str">
        <f>IF(OR(DM$5="",$S141=""),"",IFERROR(SUM(PRODUCT(INDEX(CMB[[BA_0O]:[BA_2O]],MATCH(ROUND(MIN(SUM(DM$4,$O141/1000),SUM($O141,DM$4/1000)),3),CMB[[Cmb_ID]:[Cmb_ID]],0),SUM(N(DM$1),N($R141),1)),CHOOSE(AC[[M]:[M]],1,1,0,AC[[AB]:[AB]])),PRODUCT(INDEX(CMB[[BD_0O]:[BD_2O]],MATCH(ROUND(MIN(SUM(DM$4,$O141/1000),SUM($O141,DM$4/1000)),3),CMB[[Cmb_ID]:[Cmb_ID]],0),SUM(N(DM$1),N($R141),1)),CHOOSE(AC[[M]:[M]],1,0,1,AC[[DB]:[DB]])),PRODUCT(SUM(ROUND(AVERAGE(VALUE(DM$3),VALUE($P141)),0),CHOOSE(IF(OR(DM$1,$R141),4,INDEX(CMB[[Res_Rare]:[Res_Rare]],MATCH(ROUND(MIN(SUM(DM$4,$O141/1000),SUM($O141,DM$4/1000)),3),CMB[[Cmb_ID]:[Cmb_ID]],0))),-1,-1,0,0)),IF(OR(DM$1,$R141),4,INDEX(CMB[[Cmb_Rare]:[Cmb_Rare]],MATCH(ROUND(MIN(SUM(DM$4,$O141/1000),SUM($O141,DM$4/1000)),3),CMB[[Cmb_ID]:[Cmb_ID]],0))),CHOOSE(AC[[M]:[M]],2,1,1,SUM(AC[[AB]:[DB]])))),""))</f>
        <v/>
      </c>
      <c r="DN141" t="str">
        <f>IF(OR(DN$5="",$S141=""),"",IFERROR(SUM(PRODUCT(INDEX(CMB[[BA_0O]:[BA_2O]],MATCH(ROUND(MIN(SUM(DN$4,$O141/1000),SUM($O141,DN$4/1000)),3),CMB[[Cmb_ID]:[Cmb_ID]],0),SUM(N(DN$1),N($R141),1)),CHOOSE(AC[[M]:[M]],1,1,0,AC[[AB]:[AB]])),PRODUCT(INDEX(CMB[[BD_0O]:[BD_2O]],MATCH(ROUND(MIN(SUM(DN$4,$O141/1000),SUM($O141,DN$4/1000)),3),CMB[[Cmb_ID]:[Cmb_ID]],0),SUM(N(DN$1),N($R141),1)),CHOOSE(AC[[M]:[M]],1,0,1,AC[[DB]:[DB]])),PRODUCT(SUM(ROUND(AVERAGE(VALUE(DN$3),VALUE($P141)),0),CHOOSE(IF(OR(DN$1,$R141),4,INDEX(CMB[[Res_Rare]:[Res_Rare]],MATCH(ROUND(MIN(SUM(DN$4,$O141/1000),SUM($O141,DN$4/1000)),3),CMB[[Cmb_ID]:[Cmb_ID]],0))),-1,-1,0,0)),IF(OR(DN$1,$R141),4,INDEX(CMB[[Cmb_Rare]:[Cmb_Rare]],MATCH(ROUND(MIN(SUM(DN$4,$O141/1000),SUM($O141,DN$4/1000)),3),CMB[[Cmb_ID]:[Cmb_ID]],0))),CHOOSE(AC[[M]:[M]],2,1,1,SUM(AC[[AB]:[DB]])))),""))</f>
        <v/>
      </c>
      <c r="DO141" t="str">
        <f>IF(OR(DO$5="",$S141=""),"",IFERROR(SUM(PRODUCT(INDEX(CMB[[BA_0O]:[BA_2O]],MATCH(ROUND(MIN(SUM(DO$4,$O141/1000),SUM($O141,DO$4/1000)),3),CMB[[Cmb_ID]:[Cmb_ID]],0),SUM(N(DO$1),N($R141),1)),CHOOSE(AC[[M]:[M]],1,1,0,AC[[AB]:[AB]])),PRODUCT(INDEX(CMB[[BD_0O]:[BD_2O]],MATCH(ROUND(MIN(SUM(DO$4,$O141/1000),SUM($O141,DO$4/1000)),3),CMB[[Cmb_ID]:[Cmb_ID]],0),SUM(N(DO$1),N($R141),1)),CHOOSE(AC[[M]:[M]],1,0,1,AC[[DB]:[DB]])),PRODUCT(SUM(ROUND(AVERAGE(VALUE(DO$3),VALUE($P141)),0),CHOOSE(IF(OR(DO$1,$R141),4,INDEX(CMB[[Res_Rare]:[Res_Rare]],MATCH(ROUND(MIN(SUM(DO$4,$O141/1000),SUM($O141,DO$4/1000)),3),CMB[[Cmb_ID]:[Cmb_ID]],0))),-1,-1,0,0)),IF(OR(DO$1,$R141),4,INDEX(CMB[[Cmb_Rare]:[Cmb_Rare]],MATCH(ROUND(MIN(SUM(DO$4,$O141/1000),SUM($O141,DO$4/1000)),3),CMB[[Cmb_ID]:[Cmb_ID]],0))),CHOOSE(AC[[M]:[M]],2,1,1,SUM(AC[[AB]:[DB]])))),""))</f>
        <v/>
      </c>
      <c r="DP141" t="str">
        <f>IF(OR(DP$5="",$S141=""),"",IFERROR(SUM(PRODUCT(INDEX(CMB[[BA_0O]:[BA_2O]],MATCH(ROUND(MIN(SUM(DP$4,$O141/1000),SUM($O141,DP$4/1000)),3),CMB[[Cmb_ID]:[Cmb_ID]],0),SUM(N(DP$1),N($R141),1)),CHOOSE(AC[[M]:[M]],1,1,0,AC[[AB]:[AB]])),PRODUCT(INDEX(CMB[[BD_0O]:[BD_2O]],MATCH(ROUND(MIN(SUM(DP$4,$O141/1000),SUM($O141,DP$4/1000)),3),CMB[[Cmb_ID]:[Cmb_ID]],0),SUM(N(DP$1),N($R141),1)),CHOOSE(AC[[M]:[M]],1,0,1,AC[[DB]:[DB]])),PRODUCT(SUM(ROUND(AVERAGE(VALUE(DP$3),VALUE($P141)),0),CHOOSE(IF(OR(DP$1,$R141),4,INDEX(CMB[[Res_Rare]:[Res_Rare]],MATCH(ROUND(MIN(SUM(DP$4,$O141/1000),SUM($O141,DP$4/1000)),3),CMB[[Cmb_ID]:[Cmb_ID]],0))),-1,-1,0,0)),IF(OR(DP$1,$R141),4,INDEX(CMB[[Cmb_Rare]:[Cmb_Rare]],MATCH(ROUND(MIN(SUM(DP$4,$O141/1000),SUM($O141,DP$4/1000)),3),CMB[[Cmb_ID]:[Cmb_ID]],0))),CHOOSE(AC[[M]:[M]],2,1,1,SUM(AC[[AB]:[DB]])))),""))</f>
        <v/>
      </c>
      <c r="DQ141" t="str">
        <f>IF(OR(DQ$5="",$S141=""),"",IFERROR(SUM(PRODUCT(INDEX(CMB[[BA_0O]:[BA_2O]],MATCH(ROUND(MIN(SUM(DQ$4,$O141/1000),SUM($O141,DQ$4/1000)),3),CMB[[Cmb_ID]:[Cmb_ID]],0),SUM(N(DQ$1),N($R141),1)),CHOOSE(AC[[M]:[M]],1,1,0,AC[[AB]:[AB]])),PRODUCT(INDEX(CMB[[BD_0O]:[BD_2O]],MATCH(ROUND(MIN(SUM(DQ$4,$O141/1000),SUM($O141,DQ$4/1000)),3),CMB[[Cmb_ID]:[Cmb_ID]],0),SUM(N(DQ$1),N($R141),1)),CHOOSE(AC[[M]:[M]],1,0,1,AC[[DB]:[DB]])),PRODUCT(SUM(ROUND(AVERAGE(VALUE(DQ$3),VALUE($P141)),0),CHOOSE(IF(OR(DQ$1,$R141),4,INDEX(CMB[[Res_Rare]:[Res_Rare]],MATCH(ROUND(MIN(SUM(DQ$4,$O141/1000),SUM($O141,DQ$4/1000)),3),CMB[[Cmb_ID]:[Cmb_ID]],0))),-1,-1,0,0)),IF(OR(DQ$1,$R141),4,INDEX(CMB[[Cmb_Rare]:[Cmb_Rare]],MATCH(ROUND(MIN(SUM(DQ$4,$O141/1000),SUM($O141,DQ$4/1000)),3),CMB[[Cmb_ID]:[Cmb_ID]],0))),CHOOSE(AC[[M]:[M]],2,1,1,SUM(AC[[AB]:[DB]])))),""))</f>
        <v/>
      </c>
      <c r="DR141" t="str">
        <f>IF(OR(DR$5="",$S141=""),"",IFERROR(SUM(PRODUCT(INDEX(CMB[[BA_0O]:[BA_2O]],MATCH(ROUND(MIN(SUM(DR$4,$O141/1000),SUM($O141,DR$4/1000)),3),CMB[[Cmb_ID]:[Cmb_ID]],0),SUM(N(DR$1),N($R141),1)),CHOOSE(AC[[M]:[M]],1,1,0,AC[[AB]:[AB]])),PRODUCT(INDEX(CMB[[BD_0O]:[BD_2O]],MATCH(ROUND(MIN(SUM(DR$4,$O141/1000),SUM($O141,DR$4/1000)),3),CMB[[Cmb_ID]:[Cmb_ID]],0),SUM(N(DR$1),N($R141),1)),CHOOSE(AC[[M]:[M]],1,0,1,AC[[DB]:[DB]])),PRODUCT(SUM(ROUND(AVERAGE(VALUE(DR$3),VALUE($P141)),0),CHOOSE(IF(OR(DR$1,$R141),4,INDEX(CMB[[Res_Rare]:[Res_Rare]],MATCH(ROUND(MIN(SUM(DR$4,$O141/1000),SUM($O141,DR$4/1000)),3),CMB[[Cmb_ID]:[Cmb_ID]],0))),-1,-1,0,0)),IF(OR(DR$1,$R141),4,INDEX(CMB[[Cmb_Rare]:[Cmb_Rare]],MATCH(ROUND(MIN(SUM(DR$4,$O141/1000),SUM($O141,DR$4/1000)),3),CMB[[Cmb_ID]:[Cmb_ID]],0))),CHOOSE(AC[[M]:[M]],2,1,1,SUM(AC[[AB]:[DB]])))),""))</f>
        <v/>
      </c>
      <c r="DS141" t="str">
        <f>IF(OR(DS$5="",$S141=""),"",IFERROR(SUM(PRODUCT(INDEX(CMB[[BA_0O]:[BA_2O]],MATCH(ROUND(MIN(SUM(DS$4,$O141/1000),SUM($O141,DS$4/1000)),3),CMB[[Cmb_ID]:[Cmb_ID]],0),SUM(N(DS$1),N($R141),1)),CHOOSE(AC[[M]:[M]],1,1,0,AC[[AB]:[AB]])),PRODUCT(INDEX(CMB[[BD_0O]:[BD_2O]],MATCH(ROUND(MIN(SUM(DS$4,$O141/1000),SUM($O141,DS$4/1000)),3),CMB[[Cmb_ID]:[Cmb_ID]],0),SUM(N(DS$1),N($R141),1)),CHOOSE(AC[[M]:[M]],1,0,1,AC[[DB]:[DB]])),PRODUCT(SUM(ROUND(AVERAGE(VALUE(DS$3),VALUE($P141)),0),CHOOSE(IF(OR(DS$1,$R141),4,INDEX(CMB[[Res_Rare]:[Res_Rare]],MATCH(ROUND(MIN(SUM(DS$4,$O141/1000),SUM($O141,DS$4/1000)),3),CMB[[Cmb_ID]:[Cmb_ID]],0))),-1,-1,0,0)),IF(OR(DS$1,$R141),4,INDEX(CMB[[Cmb_Rare]:[Cmb_Rare]],MATCH(ROUND(MIN(SUM(DS$4,$O141/1000),SUM($O141,DS$4/1000)),3),CMB[[Cmb_ID]:[Cmb_ID]],0))),CHOOSE(AC[[M]:[M]],2,1,1,SUM(AC[[AB]:[DB]])))),""))</f>
        <v/>
      </c>
      <c r="DT141" t="str">
        <f>IF(OR(DT$5="",$S141=""),"",IFERROR(SUM(PRODUCT(INDEX(CMB[[BA_0O]:[BA_2O]],MATCH(ROUND(MIN(SUM(DT$4,$O141/1000),SUM($O141,DT$4/1000)),3),CMB[[Cmb_ID]:[Cmb_ID]],0),SUM(N(DT$1),N($R141),1)),CHOOSE(AC[[M]:[M]],1,1,0,AC[[AB]:[AB]])),PRODUCT(INDEX(CMB[[BD_0O]:[BD_2O]],MATCH(ROUND(MIN(SUM(DT$4,$O141/1000),SUM($O141,DT$4/1000)),3),CMB[[Cmb_ID]:[Cmb_ID]],0),SUM(N(DT$1),N($R141),1)),CHOOSE(AC[[M]:[M]],1,0,1,AC[[DB]:[DB]])),PRODUCT(SUM(ROUND(AVERAGE(VALUE(DT$3),VALUE($P141)),0),CHOOSE(IF(OR(DT$1,$R141),4,INDEX(CMB[[Res_Rare]:[Res_Rare]],MATCH(ROUND(MIN(SUM(DT$4,$O141/1000),SUM($O141,DT$4/1000)),3),CMB[[Cmb_ID]:[Cmb_ID]],0))),-1,-1,0,0)),IF(OR(DT$1,$R141),4,INDEX(CMB[[Cmb_Rare]:[Cmb_Rare]],MATCH(ROUND(MIN(SUM(DT$4,$O141/1000),SUM($O141,DT$4/1000)),3),CMB[[Cmb_ID]:[Cmb_ID]],0))),CHOOSE(AC[[M]:[M]],2,1,1,SUM(AC[[AB]:[DB]])))),""))</f>
        <v/>
      </c>
      <c r="DU141" t="str">
        <f>IF(OR(DU$5="",$S141=""),"",IFERROR(SUM(PRODUCT(INDEX(CMB[[BA_0O]:[BA_2O]],MATCH(ROUND(MIN(SUM(DU$4,$O141/1000),SUM($O141,DU$4/1000)),3),CMB[[Cmb_ID]:[Cmb_ID]],0),SUM(N(DU$1),N($R141),1)),CHOOSE(AC[[M]:[M]],1,1,0,AC[[AB]:[AB]])),PRODUCT(INDEX(CMB[[BD_0O]:[BD_2O]],MATCH(ROUND(MIN(SUM(DU$4,$O141/1000),SUM($O141,DU$4/1000)),3),CMB[[Cmb_ID]:[Cmb_ID]],0),SUM(N(DU$1),N($R141),1)),CHOOSE(AC[[M]:[M]],1,0,1,AC[[DB]:[DB]])),PRODUCT(SUM(ROUND(AVERAGE(VALUE(DU$3),VALUE($P141)),0),CHOOSE(IF(OR(DU$1,$R141),4,INDEX(CMB[[Res_Rare]:[Res_Rare]],MATCH(ROUND(MIN(SUM(DU$4,$O141/1000),SUM($O141,DU$4/1000)),3),CMB[[Cmb_ID]:[Cmb_ID]],0))),-1,-1,0,0)),IF(OR(DU$1,$R141),4,INDEX(CMB[[Cmb_Rare]:[Cmb_Rare]],MATCH(ROUND(MIN(SUM(DU$4,$O141/1000),SUM($O141,DU$4/1000)),3),CMB[[Cmb_ID]:[Cmb_ID]],0))),CHOOSE(AC[[M]:[M]],2,1,1,SUM(AC[[AB]:[DB]])))),""))</f>
        <v/>
      </c>
      <c r="DV141" t="str">
        <f>IF(OR(DV$5="",$S141=""),"",IFERROR(SUM(PRODUCT(INDEX(CMB[[BA_0O]:[BA_2O]],MATCH(ROUND(MIN(SUM(DV$4,$O141/1000),SUM($O141,DV$4/1000)),3),CMB[[Cmb_ID]:[Cmb_ID]],0),SUM(N(DV$1),N($R141),1)),CHOOSE(AC[[M]:[M]],1,1,0,AC[[AB]:[AB]])),PRODUCT(INDEX(CMB[[BD_0O]:[BD_2O]],MATCH(ROUND(MIN(SUM(DV$4,$O141/1000),SUM($O141,DV$4/1000)),3),CMB[[Cmb_ID]:[Cmb_ID]],0),SUM(N(DV$1),N($R141),1)),CHOOSE(AC[[M]:[M]],1,0,1,AC[[DB]:[DB]])),PRODUCT(SUM(ROUND(AVERAGE(VALUE(DV$3),VALUE($P141)),0),CHOOSE(IF(OR(DV$1,$R141),4,INDEX(CMB[[Res_Rare]:[Res_Rare]],MATCH(ROUND(MIN(SUM(DV$4,$O141/1000),SUM($O141,DV$4/1000)),3),CMB[[Cmb_ID]:[Cmb_ID]],0))),-1,-1,0,0)),IF(OR(DV$1,$R141),4,INDEX(CMB[[Cmb_Rare]:[Cmb_Rare]],MATCH(ROUND(MIN(SUM(DV$4,$O141/1000),SUM($O141,DV$4/1000)),3),CMB[[Cmb_ID]:[Cmb_ID]],0))),CHOOSE(AC[[M]:[M]],2,1,1,SUM(AC[[AB]:[DB]])))),""))</f>
        <v/>
      </c>
      <c r="DW141" t="str">
        <f>IF(OR(DW$5="",$S141=""),"",IFERROR(SUM(PRODUCT(INDEX(CMB[[BA_0O]:[BA_2O]],MATCH(ROUND(MIN(SUM(DW$4,$O141/1000),SUM($O141,DW$4/1000)),3),CMB[[Cmb_ID]:[Cmb_ID]],0),SUM(N(DW$1),N($R141),1)),CHOOSE(AC[[M]:[M]],1,1,0,AC[[AB]:[AB]])),PRODUCT(INDEX(CMB[[BD_0O]:[BD_2O]],MATCH(ROUND(MIN(SUM(DW$4,$O141/1000),SUM($O141,DW$4/1000)),3),CMB[[Cmb_ID]:[Cmb_ID]],0),SUM(N(DW$1),N($R141),1)),CHOOSE(AC[[M]:[M]],1,0,1,AC[[DB]:[DB]])),PRODUCT(SUM(ROUND(AVERAGE(VALUE(DW$3),VALUE($P141)),0),CHOOSE(IF(OR(DW$1,$R141),4,INDEX(CMB[[Res_Rare]:[Res_Rare]],MATCH(ROUND(MIN(SUM(DW$4,$O141/1000),SUM($O141,DW$4/1000)),3),CMB[[Cmb_ID]:[Cmb_ID]],0))),-1,-1,0,0)),IF(OR(DW$1,$R141),4,INDEX(CMB[[Cmb_Rare]:[Cmb_Rare]],MATCH(ROUND(MIN(SUM(DW$4,$O141/1000),SUM($O141,DW$4/1000)),3),CMB[[Cmb_ID]:[Cmb_ID]],0))),CHOOSE(AC[[M]:[M]],2,1,1,SUM(AC[[AB]:[DB]])))),""))</f>
        <v/>
      </c>
      <c r="DX141" t="str">
        <f>IF(OR(DX$5="",$S141=""),"",IFERROR(SUM(PRODUCT(INDEX(CMB[[BA_0O]:[BA_2O]],MATCH(ROUND(MIN(SUM(DX$4,$O141/1000),SUM($O141,DX$4/1000)),3),CMB[[Cmb_ID]:[Cmb_ID]],0),SUM(N(DX$1),N($R141),1)),CHOOSE(AC[[M]:[M]],1,1,0,AC[[AB]:[AB]])),PRODUCT(INDEX(CMB[[BD_0O]:[BD_2O]],MATCH(ROUND(MIN(SUM(DX$4,$O141/1000),SUM($O141,DX$4/1000)),3),CMB[[Cmb_ID]:[Cmb_ID]],0),SUM(N(DX$1),N($R141),1)),CHOOSE(AC[[M]:[M]],1,0,1,AC[[DB]:[DB]])),PRODUCT(SUM(ROUND(AVERAGE(VALUE(DX$3),VALUE($P141)),0),CHOOSE(IF(OR(DX$1,$R141),4,INDEX(CMB[[Res_Rare]:[Res_Rare]],MATCH(ROUND(MIN(SUM(DX$4,$O141/1000),SUM($O141,DX$4/1000)),3),CMB[[Cmb_ID]:[Cmb_ID]],0))),-1,-1,0,0)),IF(OR(DX$1,$R141),4,INDEX(CMB[[Cmb_Rare]:[Cmb_Rare]],MATCH(ROUND(MIN(SUM(DX$4,$O141/1000),SUM($O141,DX$4/1000)),3),CMB[[Cmb_ID]:[Cmb_ID]],0))),CHOOSE(AC[[M]:[M]],2,1,1,SUM(AC[[AB]:[DB]])))),""))</f>
        <v/>
      </c>
      <c r="DY141" t="str">
        <f>IF(OR(DY$5="",$S141=""),"",IFERROR(SUM(PRODUCT(INDEX(CMB[[BA_0O]:[BA_2O]],MATCH(ROUND(MIN(SUM(DY$4,$O141/1000),SUM($O141,DY$4/1000)),3),CMB[[Cmb_ID]:[Cmb_ID]],0),SUM(N(DY$1),N($R141),1)),CHOOSE(AC[[M]:[M]],1,1,0,AC[[AB]:[AB]])),PRODUCT(INDEX(CMB[[BD_0O]:[BD_2O]],MATCH(ROUND(MIN(SUM(DY$4,$O141/1000),SUM($O141,DY$4/1000)),3),CMB[[Cmb_ID]:[Cmb_ID]],0),SUM(N(DY$1),N($R141),1)),CHOOSE(AC[[M]:[M]],1,0,1,AC[[DB]:[DB]])),PRODUCT(SUM(ROUND(AVERAGE(VALUE(DY$3),VALUE($P141)),0),CHOOSE(IF(OR(DY$1,$R141),4,INDEX(CMB[[Res_Rare]:[Res_Rare]],MATCH(ROUND(MIN(SUM(DY$4,$O141/1000),SUM($O141,DY$4/1000)),3),CMB[[Cmb_ID]:[Cmb_ID]],0))),-1,-1,0,0)),IF(OR(DY$1,$R141),4,INDEX(CMB[[Cmb_Rare]:[Cmb_Rare]],MATCH(ROUND(MIN(SUM(DY$4,$O141/1000),SUM($O141,DY$4/1000)),3),CMB[[Cmb_ID]:[Cmb_ID]],0))),CHOOSE(AC[[M]:[M]],2,1,1,SUM(AC[[AB]:[DB]])))),""))</f>
        <v/>
      </c>
      <c r="DZ141" t="str">
        <f>IF(OR(DZ$5="",$S141=""),"",IFERROR(SUM(PRODUCT(INDEX(CMB[[BA_0O]:[BA_2O]],MATCH(ROUND(MIN(SUM(DZ$4,$O141/1000),SUM($O141,DZ$4/1000)),3),CMB[[Cmb_ID]:[Cmb_ID]],0),SUM(N(DZ$1),N($R141),1)),CHOOSE(AC[[M]:[M]],1,1,0,AC[[AB]:[AB]])),PRODUCT(INDEX(CMB[[BD_0O]:[BD_2O]],MATCH(ROUND(MIN(SUM(DZ$4,$O141/1000),SUM($O141,DZ$4/1000)),3),CMB[[Cmb_ID]:[Cmb_ID]],0),SUM(N(DZ$1),N($R141),1)),CHOOSE(AC[[M]:[M]],1,0,1,AC[[DB]:[DB]])),PRODUCT(SUM(ROUND(AVERAGE(VALUE(DZ$3),VALUE($P141)),0),CHOOSE(IF(OR(DZ$1,$R141),4,INDEX(CMB[[Res_Rare]:[Res_Rare]],MATCH(ROUND(MIN(SUM(DZ$4,$O141/1000),SUM($O141,DZ$4/1000)),3),CMB[[Cmb_ID]:[Cmb_ID]],0))),-1,-1,0,0)),IF(OR(DZ$1,$R141),4,INDEX(CMB[[Cmb_Rare]:[Cmb_Rare]],MATCH(ROUND(MIN(SUM(DZ$4,$O141/1000),SUM($O141,DZ$4/1000)),3),CMB[[Cmb_ID]:[Cmb_ID]],0))),CHOOSE(AC[[M]:[M]],2,1,1,SUM(AC[[AB]:[DB]])))),""))</f>
        <v/>
      </c>
      <c r="EA141" t="str">
        <f>IF(OR(EA$5="",$S141=""),"",IFERROR(SUM(PRODUCT(INDEX(CMB[[BA_0O]:[BA_2O]],MATCH(ROUND(MIN(SUM(EA$4,$O141/1000),SUM($O141,EA$4/1000)),3),CMB[[Cmb_ID]:[Cmb_ID]],0),SUM(N(EA$1),N($R141),1)),CHOOSE(AC[[M]:[M]],1,1,0,AC[[AB]:[AB]])),PRODUCT(INDEX(CMB[[BD_0O]:[BD_2O]],MATCH(ROUND(MIN(SUM(EA$4,$O141/1000),SUM($O141,EA$4/1000)),3),CMB[[Cmb_ID]:[Cmb_ID]],0),SUM(N(EA$1),N($R141),1)),CHOOSE(AC[[M]:[M]],1,0,1,AC[[DB]:[DB]])),PRODUCT(SUM(ROUND(AVERAGE(VALUE(EA$3),VALUE($P141)),0),CHOOSE(IF(OR(EA$1,$R141),4,INDEX(CMB[[Res_Rare]:[Res_Rare]],MATCH(ROUND(MIN(SUM(EA$4,$O141/1000),SUM($O141,EA$4/1000)),3),CMB[[Cmb_ID]:[Cmb_ID]],0))),-1,-1,0,0)),IF(OR(EA$1,$R141),4,INDEX(CMB[[Cmb_Rare]:[Cmb_Rare]],MATCH(ROUND(MIN(SUM(EA$4,$O141/1000),SUM($O141,EA$4/1000)),3),CMB[[Cmb_ID]:[Cmb_ID]],0))),CHOOSE(AC[[M]:[M]],2,1,1,SUM(AC[[AB]:[DB]])))),""))</f>
        <v/>
      </c>
      <c r="EB141" t="str">
        <f>IF(OR(EB$5="",$S141=""),"",IFERROR(SUM(PRODUCT(INDEX(CMB[[BA_0O]:[BA_2O]],MATCH(ROUND(MIN(SUM(EB$4,$O141/1000),SUM($O141,EB$4/1000)),3),CMB[[Cmb_ID]:[Cmb_ID]],0),SUM(N(EB$1),N($R141),1)),CHOOSE(AC[[M]:[M]],1,1,0,AC[[AB]:[AB]])),PRODUCT(INDEX(CMB[[BD_0O]:[BD_2O]],MATCH(ROUND(MIN(SUM(EB$4,$O141/1000),SUM($O141,EB$4/1000)),3),CMB[[Cmb_ID]:[Cmb_ID]],0),SUM(N(EB$1),N($R141),1)),CHOOSE(AC[[M]:[M]],1,0,1,AC[[DB]:[DB]])),PRODUCT(SUM(ROUND(AVERAGE(VALUE(EB$3),VALUE($P141)),0),CHOOSE(IF(OR(EB$1,$R141),4,INDEX(CMB[[Res_Rare]:[Res_Rare]],MATCH(ROUND(MIN(SUM(EB$4,$O141/1000),SUM($O141,EB$4/1000)),3),CMB[[Cmb_ID]:[Cmb_ID]],0))),-1,-1,0,0)),IF(OR(EB$1,$R141),4,INDEX(CMB[[Cmb_Rare]:[Cmb_Rare]],MATCH(ROUND(MIN(SUM(EB$4,$O141/1000),SUM($O141,EB$4/1000)),3),CMB[[Cmb_ID]:[Cmb_ID]],0))),CHOOSE(AC[[M]:[M]],2,1,1,SUM(AC[[AB]:[DB]])))),""))</f>
        <v/>
      </c>
      <c r="EC141" t="str">
        <f>IF(OR(EC$5="",$S141=""),"",IFERROR(SUM(PRODUCT(INDEX(CMB[[BA_0O]:[BA_2O]],MATCH(ROUND(MIN(SUM(EC$4,$O141/1000),SUM($O141,EC$4/1000)),3),CMB[[Cmb_ID]:[Cmb_ID]],0),SUM(N(EC$1),N($R141),1)),CHOOSE(AC[[M]:[M]],1,1,0,AC[[AB]:[AB]])),PRODUCT(INDEX(CMB[[BD_0O]:[BD_2O]],MATCH(ROUND(MIN(SUM(EC$4,$O141/1000),SUM($O141,EC$4/1000)),3),CMB[[Cmb_ID]:[Cmb_ID]],0),SUM(N(EC$1),N($R141),1)),CHOOSE(AC[[M]:[M]],1,0,1,AC[[DB]:[DB]])),PRODUCT(SUM(ROUND(AVERAGE(VALUE(EC$3),VALUE($P141)),0),CHOOSE(IF(OR(EC$1,$R141),4,INDEX(CMB[[Res_Rare]:[Res_Rare]],MATCH(ROUND(MIN(SUM(EC$4,$O141/1000),SUM($O141,EC$4/1000)),3),CMB[[Cmb_ID]:[Cmb_ID]],0))),-1,-1,0,0)),IF(OR(EC$1,$R141),4,INDEX(CMB[[Cmb_Rare]:[Cmb_Rare]],MATCH(ROUND(MIN(SUM(EC$4,$O141/1000),SUM($O141,EC$4/1000)),3),CMB[[Cmb_ID]:[Cmb_ID]],0))),CHOOSE(AC[[M]:[M]],2,1,1,SUM(AC[[AB]:[DB]])))),""))</f>
        <v/>
      </c>
      <c r="ED141" t="str">
        <f>IF(OR(ED$5="",$S141=""),"",IFERROR(SUM(PRODUCT(INDEX(CMB[[BA_0O]:[BA_2O]],MATCH(ROUND(MIN(SUM(ED$4,$O141/1000),SUM($O141,ED$4/1000)),3),CMB[[Cmb_ID]:[Cmb_ID]],0),SUM(N(ED$1),N($R141),1)),CHOOSE(AC[[M]:[M]],1,1,0,AC[[AB]:[AB]])),PRODUCT(INDEX(CMB[[BD_0O]:[BD_2O]],MATCH(ROUND(MIN(SUM(ED$4,$O141/1000),SUM($O141,ED$4/1000)),3),CMB[[Cmb_ID]:[Cmb_ID]],0),SUM(N(ED$1),N($R141),1)),CHOOSE(AC[[M]:[M]],1,0,1,AC[[DB]:[DB]])),PRODUCT(SUM(ROUND(AVERAGE(VALUE(ED$3),VALUE($P141)),0),CHOOSE(IF(OR(ED$1,$R141),4,INDEX(CMB[[Res_Rare]:[Res_Rare]],MATCH(ROUND(MIN(SUM(ED$4,$O141/1000),SUM($O141,ED$4/1000)),3),CMB[[Cmb_ID]:[Cmb_ID]],0))),-1,-1,0,0)),IF(OR(ED$1,$R141),4,INDEX(CMB[[Cmb_Rare]:[Cmb_Rare]],MATCH(ROUND(MIN(SUM(ED$4,$O141/1000),SUM($O141,ED$4/1000)),3),CMB[[Cmb_ID]:[Cmb_ID]],0))),CHOOSE(AC[[M]:[M]],2,1,1,SUM(AC[[AB]:[DB]])))),""))</f>
        <v/>
      </c>
      <c r="EE141" t="str">
        <f>IF(OR(EE$5="",$S141=""),"",IFERROR(SUM(PRODUCT(INDEX(CMB[[BA_0O]:[BA_2O]],MATCH(ROUND(MIN(SUM(EE$4,$O141/1000),SUM($O141,EE$4/1000)),3),CMB[[Cmb_ID]:[Cmb_ID]],0),SUM(N(EE$1),N($R141),1)),CHOOSE(AC[[M]:[M]],1,1,0,AC[[AB]:[AB]])),PRODUCT(INDEX(CMB[[BD_0O]:[BD_2O]],MATCH(ROUND(MIN(SUM(EE$4,$O141/1000),SUM($O141,EE$4/1000)),3),CMB[[Cmb_ID]:[Cmb_ID]],0),SUM(N(EE$1),N($R141),1)),CHOOSE(AC[[M]:[M]],1,0,1,AC[[DB]:[DB]])),PRODUCT(SUM(ROUND(AVERAGE(VALUE(EE$3),VALUE($P141)),0),CHOOSE(IF(OR(EE$1,$R141),4,INDEX(CMB[[Res_Rare]:[Res_Rare]],MATCH(ROUND(MIN(SUM(EE$4,$O141/1000),SUM($O141,EE$4/1000)),3),CMB[[Cmb_ID]:[Cmb_ID]],0))),-1,-1,0,0)),IF(OR(EE$1,$R141),4,INDEX(CMB[[Cmb_Rare]:[Cmb_Rare]],MATCH(ROUND(MIN(SUM(EE$4,$O141/1000),SUM($O141,EE$4/1000)),3),CMB[[Cmb_ID]:[Cmb_ID]],0))),CHOOSE(AC[[M]:[M]],2,1,1,SUM(AC[[AB]:[DB]])))),""))</f>
        <v/>
      </c>
      <c r="EF141" t="str">
        <f>IF(OR(EF$5="",$S141=""),"",IFERROR(SUM(PRODUCT(INDEX(CMB[[BA_0O]:[BA_2O]],MATCH(ROUND(MIN(SUM(EF$4,$O141/1000),SUM($O141,EF$4/1000)),3),CMB[[Cmb_ID]:[Cmb_ID]],0),SUM(N(EF$1),N($R141),1)),CHOOSE(AC[[M]:[M]],1,1,0,AC[[AB]:[AB]])),PRODUCT(INDEX(CMB[[BD_0O]:[BD_2O]],MATCH(ROUND(MIN(SUM(EF$4,$O141/1000),SUM($O141,EF$4/1000)),3),CMB[[Cmb_ID]:[Cmb_ID]],0),SUM(N(EF$1),N($R141),1)),CHOOSE(AC[[M]:[M]],1,0,1,AC[[DB]:[DB]])),PRODUCT(SUM(ROUND(AVERAGE(VALUE(EF$3),VALUE($P141)),0),CHOOSE(IF(OR(EF$1,$R141),4,INDEX(CMB[[Res_Rare]:[Res_Rare]],MATCH(ROUND(MIN(SUM(EF$4,$O141/1000),SUM($O141,EF$4/1000)),3),CMB[[Cmb_ID]:[Cmb_ID]],0))),-1,-1,0,0)),IF(OR(EF$1,$R141),4,INDEX(CMB[[Cmb_Rare]:[Cmb_Rare]],MATCH(ROUND(MIN(SUM(EF$4,$O141/1000),SUM($O141,EF$4/1000)),3),CMB[[Cmb_ID]:[Cmb_ID]],0))),CHOOSE(AC[[M]:[M]],2,1,1,SUM(AC[[AB]:[DB]])))),""))</f>
        <v/>
      </c>
      <c r="EG141" t="str">
        <f>IF(OR(EG$5="",$S141=""),"",IFERROR(SUM(PRODUCT(INDEX(CMB[[BA_0O]:[BA_2O]],MATCH(ROUND(MIN(SUM(EG$4,$O141/1000),SUM($O141,EG$4/1000)),3),CMB[[Cmb_ID]:[Cmb_ID]],0),SUM(N(EG$1),N($R141),1)),CHOOSE(AC[[M]:[M]],1,1,0,AC[[AB]:[AB]])),PRODUCT(INDEX(CMB[[BD_0O]:[BD_2O]],MATCH(ROUND(MIN(SUM(EG$4,$O141/1000),SUM($O141,EG$4/1000)),3),CMB[[Cmb_ID]:[Cmb_ID]],0),SUM(N(EG$1),N($R141),1)),CHOOSE(AC[[M]:[M]],1,0,1,AC[[DB]:[DB]])),PRODUCT(SUM(ROUND(AVERAGE(VALUE(EG$3),VALUE($P141)),0),CHOOSE(IF(OR(EG$1,$R141),4,INDEX(CMB[[Res_Rare]:[Res_Rare]],MATCH(ROUND(MIN(SUM(EG$4,$O141/1000),SUM($O141,EG$4/1000)),3),CMB[[Cmb_ID]:[Cmb_ID]],0))),-1,-1,0,0)),IF(OR(EG$1,$R141),4,INDEX(CMB[[Cmb_Rare]:[Cmb_Rare]],MATCH(ROUND(MIN(SUM(EG$4,$O141/1000),SUM($O141,EG$4/1000)),3),CMB[[Cmb_ID]:[Cmb_ID]],0))),CHOOSE(AC[[M]:[M]],2,1,1,SUM(AC[[AB]:[DB]])))),""))</f>
        <v/>
      </c>
      <c r="EH141" t="str">
        <f>IF(OR(EH$5="",$S141=""),"",IFERROR(SUM(PRODUCT(INDEX(CMB[[BA_0O]:[BA_2O]],MATCH(ROUND(MIN(SUM(EH$4,$O141/1000),SUM($O141,EH$4/1000)),3),CMB[[Cmb_ID]:[Cmb_ID]],0),SUM(N(EH$1),N($R141),1)),CHOOSE(AC[[M]:[M]],1,1,0,AC[[AB]:[AB]])),PRODUCT(INDEX(CMB[[BD_0O]:[BD_2O]],MATCH(ROUND(MIN(SUM(EH$4,$O141/1000),SUM($O141,EH$4/1000)),3),CMB[[Cmb_ID]:[Cmb_ID]],0),SUM(N(EH$1),N($R141),1)),CHOOSE(AC[[M]:[M]],1,0,1,AC[[DB]:[DB]])),PRODUCT(SUM(ROUND(AVERAGE(VALUE(EH$3),VALUE($P141)),0),CHOOSE(IF(OR(EH$1,$R141),4,INDEX(CMB[[Res_Rare]:[Res_Rare]],MATCH(ROUND(MIN(SUM(EH$4,$O141/1000),SUM($O141,EH$4/1000)),3),CMB[[Cmb_ID]:[Cmb_ID]],0))),-1,-1,0,0)),IF(OR(EH$1,$R141),4,INDEX(CMB[[Cmb_Rare]:[Cmb_Rare]],MATCH(ROUND(MIN(SUM(EH$4,$O141/1000),SUM($O141,EH$4/1000)),3),CMB[[Cmb_ID]:[Cmb_ID]],0))),CHOOSE(AC[[M]:[M]],2,1,1,SUM(AC[[AB]:[DB]])))),""))</f>
        <v/>
      </c>
      <c r="EI141" t="str">
        <f>IF(OR(EI$5="",$S141=""),"",IFERROR(SUM(PRODUCT(INDEX(CMB[[BA_0O]:[BA_2O]],MATCH(ROUND(MIN(SUM(EI$4,$O141/1000),SUM($O141,EI$4/1000)),3),CMB[[Cmb_ID]:[Cmb_ID]],0),SUM(N(EI$1),N($R141),1)),CHOOSE(AC[[M]:[M]],1,1,0,AC[[AB]:[AB]])),PRODUCT(INDEX(CMB[[BD_0O]:[BD_2O]],MATCH(ROUND(MIN(SUM(EI$4,$O141/1000),SUM($O141,EI$4/1000)),3),CMB[[Cmb_ID]:[Cmb_ID]],0),SUM(N(EI$1),N($R141),1)),CHOOSE(AC[[M]:[M]],1,0,1,AC[[DB]:[DB]])),PRODUCT(SUM(ROUND(AVERAGE(VALUE(EI$3),VALUE($P141)),0),CHOOSE(IF(OR(EI$1,$R141),4,INDEX(CMB[[Res_Rare]:[Res_Rare]],MATCH(ROUND(MIN(SUM(EI$4,$O141/1000),SUM($O141,EI$4/1000)),3),CMB[[Cmb_ID]:[Cmb_ID]],0))),-1,-1,0,0)),IF(OR(EI$1,$R141),4,INDEX(CMB[[Cmb_Rare]:[Cmb_Rare]],MATCH(ROUND(MIN(SUM(EI$4,$O141/1000),SUM($O141,EI$4/1000)),3),CMB[[Cmb_ID]:[Cmb_ID]],0))),CHOOSE(AC[[M]:[M]],2,1,1,SUM(AC[[AB]:[DB]])))),""))</f>
        <v/>
      </c>
      <c r="EJ141" t="str">
        <f>IF(OR(EJ$5="",$S141=""),"",IFERROR(SUM(PRODUCT(INDEX(CMB[[BA_0O]:[BA_2O]],MATCH(ROUND(MIN(SUM(EJ$4,$O141/1000),SUM($O141,EJ$4/1000)),3),CMB[[Cmb_ID]:[Cmb_ID]],0),SUM(N(EJ$1),N($R141),1)),CHOOSE(AC[[M]:[M]],1,1,0,AC[[AB]:[AB]])),PRODUCT(INDEX(CMB[[BD_0O]:[BD_2O]],MATCH(ROUND(MIN(SUM(EJ$4,$O141/1000),SUM($O141,EJ$4/1000)),3),CMB[[Cmb_ID]:[Cmb_ID]],0),SUM(N(EJ$1),N($R141),1)),CHOOSE(AC[[M]:[M]],1,0,1,AC[[DB]:[DB]])),PRODUCT(SUM(ROUND(AVERAGE(VALUE(EJ$3),VALUE($P141)),0),CHOOSE(IF(OR(EJ$1,$R141),4,INDEX(CMB[[Res_Rare]:[Res_Rare]],MATCH(ROUND(MIN(SUM(EJ$4,$O141/1000),SUM($O141,EJ$4/1000)),3),CMB[[Cmb_ID]:[Cmb_ID]],0))),-1,-1,0,0)),IF(OR(EJ$1,$R141),4,INDEX(CMB[[Cmb_Rare]:[Cmb_Rare]],MATCH(ROUND(MIN(SUM(EJ$4,$O141/1000),SUM($O141,EJ$4/1000)),3),CMB[[Cmb_ID]:[Cmb_ID]],0))),CHOOSE(AC[[M]:[M]],2,1,1,SUM(AC[[AB]:[DB]])))),""))</f>
        <v/>
      </c>
      <c r="EK141" t="str">
        <f>IF(OR(EK$5="",$S141=""),"",IFERROR(SUM(PRODUCT(INDEX(CMB[[BA_0O]:[BA_2O]],MATCH(ROUND(MIN(SUM(EK$4,$O141/1000),SUM($O141,EK$4/1000)),3),CMB[[Cmb_ID]:[Cmb_ID]],0),SUM(N(EK$1),N($R141),1)),CHOOSE(AC[[M]:[M]],1,1,0,AC[[AB]:[AB]])),PRODUCT(INDEX(CMB[[BD_0O]:[BD_2O]],MATCH(ROUND(MIN(SUM(EK$4,$O141/1000),SUM($O141,EK$4/1000)),3),CMB[[Cmb_ID]:[Cmb_ID]],0),SUM(N(EK$1),N($R141),1)),CHOOSE(AC[[M]:[M]],1,0,1,AC[[DB]:[DB]])),PRODUCT(SUM(ROUND(AVERAGE(VALUE(EK$3),VALUE($P141)),0),CHOOSE(IF(OR(EK$1,$R141),4,INDEX(CMB[[Res_Rare]:[Res_Rare]],MATCH(ROUND(MIN(SUM(EK$4,$O141/1000),SUM($O141,EK$4/1000)),3),CMB[[Cmb_ID]:[Cmb_ID]],0))),-1,-1,0,0)),IF(OR(EK$1,$R141),4,INDEX(CMB[[Cmb_Rare]:[Cmb_Rare]],MATCH(ROUND(MIN(SUM(EK$4,$O141/1000),SUM($O141,EK$4/1000)),3),CMB[[Cmb_ID]:[Cmb_ID]],0))),CHOOSE(AC[[M]:[M]],2,1,1,SUM(AC[[AB]:[DB]])))),""))</f>
        <v/>
      </c>
      <c r="EL141" t="str">
        <f>IF(OR(EL$5="",$S141=""),"",IFERROR(SUM(PRODUCT(INDEX(CMB[[BA_0O]:[BA_2O]],MATCH(ROUND(MIN(SUM(EL$4,$O141/1000),SUM($O141,EL$4/1000)),3),CMB[[Cmb_ID]:[Cmb_ID]],0),SUM(N(EL$1),N($R141),1)),CHOOSE(AC[[M]:[M]],1,1,0,AC[[AB]:[AB]])),PRODUCT(INDEX(CMB[[BD_0O]:[BD_2O]],MATCH(ROUND(MIN(SUM(EL$4,$O141/1000),SUM($O141,EL$4/1000)),3),CMB[[Cmb_ID]:[Cmb_ID]],0),SUM(N(EL$1),N($R141),1)),CHOOSE(AC[[M]:[M]],1,0,1,AC[[DB]:[DB]])),PRODUCT(SUM(ROUND(AVERAGE(VALUE(EL$3),VALUE($P141)),0),CHOOSE(IF(OR(EL$1,$R141),4,INDEX(CMB[[Res_Rare]:[Res_Rare]],MATCH(ROUND(MIN(SUM(EL$4,$O141/1000),SUM($O141,EL$4/1000)),3),CMB[[Cmb_ID]:[Cmb_ID]],0))),-1,-1,0,0)),IF(OR(EL$1,$R141),4,INDEX(CMB[[Cmb_Rare]:[Cmb_Rare]],MATCH(ROUND(MIN(SUM(EL$4,$O141/1000),SUM($O141,EL$4/1000)),3),CMB[[Cmb_ID]:[Cmb_ID]],0))),CHOOSE(AC[[M]:[M]],2,1,1,SUM(AC[[AB]:[DB]])))),""))</f>
        <v/>
      </c>
      <c r="EM141" t="str">
        <f>IF(OR(EM$5="",$S141=""),"",IFERROR(SUM(PRODUCT(INDEX(CMB[[BA_0O]:[BA_2O]],MATCH(ROUND(MIN(SUM(EM$4,$O141/1000),SUM($O141,EM$4/1000)),3),CMB[[Cmb_ID]:[Cmb_ID]],0),SUM(N(EM$1),N($R141),1)),CHOOSE(AC[[M]:[M]],1,1,0,AC[[AB]:[AB]])),PRODUCT(INDEX(CMB[[BD_0O]:[BD_2O]],MATCH(ROUND(MIN(SUM(EM$4,$O141/1000),SUM($O141,EM$4/1000)),3),CMB[[Cmb_ID]:[Cmb_ID]],0),SUM(N(EM$1),N($R141),1)),CHOOSE(AC[[M]:[M]],1,0,1,AC[[DB]:[DB]])),PRODUCT(SUM(ROUND(AVERAGE(VALUE(EM$3),VALUE($P141)),0),CHOOSE(IF(OR(EM$1,$R141),4,INDEX(CMB[[Res_Rare]:[Res_Rare]],MATCH(ROUND(MIN(SUM(EM$4,$O141/1000),SUM($O141,EM$4/1000)),3),CMB[[Cmb_ID]:[Cmb_ID]],0))),-1,-1,0,0)),IF(OR(EM$1,$R141),4,INDEX(CMB[[Cmb_Rare]:[Cmb_Rare]],MATCH(ROUND(MIN(SUM(EM$4,$O141/1000),SUM($O141,EM$4/1000)),3),CMB[[Cmb_ID]:[Cmb_ID]],0))),CHOOSE(AC[[M]:[M]],2,1,1,SUM(AC[[AB]:[DB]])))),""))</f>
        <v/>
      </c>
      <c r="EN141" t="str">
        <f>IF(OR(EN$5="",$S141=""),"",IFERROR(SUM(PRODUCT(INDEX(CMB[[BA_0O]:[BA_2O]],MATCH(ROUND(MIN(SUM(EN$4,$O141/1000),SUM($O141,EN$4/1000)),3),CMB[[Cmb_ID]:[Cmb_ID]],0),SUM(N(EN$1),N($R141),1)),CHOOSE(AC[[M]:[M]],1,1,0,AC[[AB]:[AB]])),PRODUCT(INDEX(CMB[[BD_0O]:[BD_2O]],MATCH(ROUND(MIN(SUM(EN$4,$O141/1000),SUM($O141,EN$4/1000)),3),CMB[[Cmb_ID]:[Cmb_ID]],0),SUM(N(EN$1),N($R141),1)),CHOOSE(AC[[M]:[M]],1,0,1,AC[[DB]:[DB]])),PRODUCT(SUM(ROUND(AVERAGE(VALUE(EN$3),VALUE($P141)),0),CHOOSE(IF(OR(EN$1,$R141),4,INDEX(CMB[[Res_Rare]:[Res_Rare]],MATCH(ROUND(MIN(SUM(EN$4,$O141/1000),SUM($O141,EN$4/1000)),3),CMB[[Cmb_ID]:[Cmb_ID]],0))),-1,-1,0,0)),IF(OR(EN$1,$R141),4,INDEX(CMB[[Cmb_Rare]:[Cmb_Rare]],MATCH(ROUND(MIN(SUM(EN$4,$O141/1000),SUM($O141,EN$4/1000)),3),CMB[[Cmb_ID]:[Cmb_ID]],0))),CHOOSE(AC[[M]:[M]],2,1,1,SUM(AC[[AB]:[DB]])))),""))</f>
        <v/>
      </c>
      <c r="EO141" t="str">
        <f>IF(OR(EO$5="",$S141=""),"",IFERROR(SUM(PRODUCT(INDEX(CMB[[BA_0O]:[BA_2O]],MATCH(ROUND(MIN(SUM(EO$4,$O141/1000),SUM($O141,EO$4/1000)),3),CMB[[Cmb_ID]:[Cmb_ID]],0),SUM(N(EO$1),N($R141),1)),CHOOSE(AC[[M]:[M]],1,1,0,AC[[AB]:[AB]])),PRODUCT(INDEX(CMB[[BD_0O]:[BD_2O]],MATCH(ROUND(MIN(SUM(EO$4,$O141/1000),SUM($O141,EO$4/1000)),3),CMB[[Cmb_ID]:[Cmb_ID]],0),SUM(N(EO$1),N($R141),1)),CHOOSE(AC[[M]:[M]],1,0,1,AC[[DB]:[DB]])),PRODUCT(SUM(ROUND(AVERAGE(VALUE(EO$3),VALUE($P141)),0),CHOOSE(IF(OR(EO$1,$R141),4,INDEX(CMB[[Res_Rare]:[Res_Rare]],MATCH(ROUND(MIN(SUM(EO$4,$O141/1000),SUM($O141,EO$4/1000)),3),CMB[[Cmb_ID]:[Cmb_ID]],0))),-1,-1,0,0)),IF(OR(EO$1,$R141),4,INDEX(CMB[[Cmb_Rare]:[Cmb_Rare]],MATCH(ROUND(MIN(SUM(EO$4,$O141/1000),SUM($O141,EO$4/1000)),3),CMB[[Cmb_ID]:[Cmb_ID]],0))),CHOOSE(AC[[M]:[M]],2,1,1,SUM(AC[[AB]:[DB]])))),""))</f>
        <v/>
      </c>
      <c r="EP141" t="str">
        <f>IF(OR(EP$5="",$S141=""),"",IFERROR(SUM(PRODUCT(INDEX(CMB[[BA_0O]:[BA_2O]],MATCH(ROUND(MIN(SUM(EP$4,$O141/1000),SUM($O141,EP$4/1000)),3),CMB[[Cmb_ID]:[Cmb_ID]],0),SUM(N(EP$1),N($R141),1)),CHOOSE(AC[[M]:[M]],1,1,0,AC[[AB]:[AB]])),PRODUCT(INDEX(CMB[[BD_0O]:[BD_2O]],MATCH(ROUND(MIN(SUM(EP$4,$O141/1000),SUM($O141,EP$4/1000)),3),CMB[[Cmb_ID]:[Cmb_ID]],0),SUM(N(EP$1),N($R141),1)),CHOOSE(AC[[M]:[M]],1,0,1,AC[[DB]:[DB]])),PRODUCT(SUM(ROUND(AVERAGE(VALUE(EP$3),VALUE($P141)),0),CHOOSE(IF(OR(EP$1,$R141),4,INDEX(CMB[[Res_Rare]:[Res_Rare]],MATCH(ROUND(MIN(SUM(EP$4,$O141/1000),SUM($O141,EP$4/1000)),3),CMB[[Cmb_ID]:[Cmb_ID]],0))),-1,-1,0,0)),IF(OR(EP$1,$R141),4,INDEX(CMB[[Cmb_Rare]:[Cmb_Rare]],MATCH(ROUND(MIN(SUM(EP$4,$O141/1000),SUM($O141,EP$4/1000)),3),CMB[[Cmb_ID]:[Cmb_ID]],0))),CHOOSE(AC[[M]:[M]],2,1,1,SUM(AC[[AB]:[DB]])))),""))</f>
        <v/>
      </c>
      <c r="EQ141" t="str">
        <f>IF(OR(EQ$5="",$S141=""),"",IFERROR(SUM(PRODUCT(INDEX(CMB[[BA_0O]:[BA_2O]],MATCH(ROUND(MIN(SUM(EQ$4,$O141/1000),SUM($O141,EQ$4/1000)),3),CMB[[Cmb_ID]:[Cmb_ID]],0),SUM(N(EQ$1),N($R141),1)),CHOOSE(AC[[M]:[M]],1,1,0,AC[[AB]:[AB]])),PRODUCT(INDEX(CMB[[BD_0O]:[BD_2O]],MATCH(ROUND(MIN(SUM(EQ$4,$O141/1000),SUM($O141,EQ$4/1000)),3),CMB[[Cmb_ID]:[Cmb_ID]],0),SUM(N(EQ$1),N($R141),1)),CHOOSE(AC[[M]:[M]],1,0,1,AC[[DB]:[DB]])),PRODUCT(SUM(ROUND(AVERAGE(VALUE(EQ$3),VALUE($P141)),0),CHOOSE(IF(OR(EQ$1,$R141),4,INDEX(CMB[[Res_Rare]:[Res_Rare]],MATCH(ROUND(MIN(SUM(EQ$4,$O141/1000),SUM($O141,EQ$4/1000)),3),CMB[[Cmb_ID]:[Cmb_ID]],0))),-1,-1,0,0)),IF(OR(EQ$1,$R141),4,INDEX(CMB[[Cmb_Rare]:[Cmb_Rare]],MATCH(ROUND(MIN(SUM(EQ$4,$O141/1000),SUM($O141,EQ$4/1000)),3),CMB[[Cmb_ID]:[Cmb_ID]],0))),CHOOSE(AC[[M]:[M]],2,1,1,SUM(AC[[AB]:[DB]])))),""))</f>
        <v/>
      </c>
      <c r="ER141" t="str">
        <f>IF(OR(ER$5="",$S141=""),"",IFERROR(SUM(PRODUCT(INDEX(CMB[[BA_0O]:[BA_2O]],MATCH(ROUND(MIN(SUM(ER$4,$O141/1000),SUM($O141,ER$4/1000)),3),CMB[[Cmb_ID]:[Cmb_ID]],0),SUM(N(ER$1),N($R141),1)),CHOOSE(AC[[M]:[M]],1,1,0,AC[[AB]:[AB]])),PRODUCT(INDEX(CMB[[BD_0O]:[BD_2O]],MATCH(ROUND(MIN(SUM(ER$4,$O141/1000),SUM($O141,ER$4/1000)),3),CMB[[Cmb_ID]:[Cmb_ID]],0),SUM(N(ER$1),N($R141),1)),CHOOSE(AC[[M]:[M]],1,0,1,AC[[DB]:[DB]])),PRODUCT(SUM(ROUND(AVERAGE(VALUE(ER$3),VALUE($P141)),0),CHOOSE(IF(OR(ER$1,$R141),4,INDEX(CMB[[Res_Rare]:[Res_Rare]],MATCH(ROUND(MIN(SUM(ER$4,$O141/1000),SUM($O141,ER$4/1000)),3),CMB[[Cmb_ID]:[Cmb_ID]],0))),-1,-1,0,0)),IF(OR(ER$1,$R141),4,INDEX(CMB[[Cmb_Rare]:[Cmb_Rare]],MATCH(ROUND(MIN(SUM(ER$4,$O141/1000),SUM($O141,ER$4/1000)),3),CMB[[Cmb_ID]:[Cmb_ID]],0))),CHOOSE(AC[[M]:[M]],2,1,1,SUM(AC[[AB]:[DB]])))),""))</f>
        <v/>
      </c>
      <c r="ES141" t="str">
        <f>IF(OR(ES$5="",$S141=""),"",IFERROR(SUM(PRODUCT(INDEX(CMB[[BA_0O]:[BA_2O]],MATCH(ROUND(MIN(SUM(ES$4,$O141/1000),SUM($O141,ES$4/1000)),3),CMB[[Cmb_ID]:[Cmb_ID]],0),SUM(N(ES$1),N($R141),1)),CHOOSE(AC[[M]:[M]],1,1,0,AC[[AB]:[AB]])),PRODUCT(INDEX(CMB[[BD_0O]:[BD_2O]],MATCH(ROUND(MIN(SUM(ES$4,$O141/1000),SUM($O141,ES$4/1000)),3),CMB[[Cmb_ID]:[Cmb_ID]],0),SUM(N(ES$1),N($R141),1)),CHOOSE(AC[[M]:[M]],1,0,1,AC[[DB]:[DB]])),PRODUCT(SUM(ROUND(AVERAGE(VALUE(ES$3),VALUE($P141)),0),CHOOSE(IF(OR(ES$1,$R141),4,INDEX(CMB[[Res_Rare]:[Res_Rare]],MATCH(ROUND(MIN(SUM(ES$4,$O141/1000),SUM($O141,ES$4/1000)),3),CMB[[Cmb_ID]:[Cmb_ID]],0))),-1,-1,0,0)),IF(OR(ES$1,$R141),4,INDEX(CMB[[Cmb_Rare]:[Cmb_Rare]],MATCH(ROUND(MIN(SUM(ES$4,$O141/1000),SUM($O141,ES$4/1000)),3),CMB[[Cmb_ID]:[Cmb_ID]],0))),CHOOSE(AC[[M]:[M]],2,1,1,SUM(AC[[AB]:[DB]])))),""))</f>
        <v/>
      </c>
      <c r="ET141" t="str">
        <f>IF(OR(ET$5="",$S141=""),"",IFERROR(SUM(PRODUCT(INDEX(CMB[[BA_0O]:[BA_2O]],MATCH(ROUND(MIN(SUM(ET$4,$O141/1000),SUM($O141,ET$4/1000)),3),CMB[[Cmb_ID]:[Cmb_ID]],0),SUM(N(ET$1),N($R141),1)),CHOOSE(AC[[M]:[M]],1,1,0,AC[[AB]:[AB]])),PRODUCT(INDEX(CMB[[BD_0O]:[BD_2O]],MATCH(ROUND(MIN(SUM(ET$4,$O141/1000),SUM($O141,ET$4/1000)),3),CMB[[Cmb_ID]:[Cmb_ID]],0),SUM(N(ET$1),N($R141),1)),CHOOSE(AC[[M]:[M]],1,0,1,AC[[DB]:[DB]])),PRODUCT(SUM(ROUND(AVERAGE(VALUE(ET$3),VALUE($P141)),0),CHOOSE(IF(OR(ET$1,$R141),4,INDEX(CMB[[Res_Rare]:[Res_Rare]],MATCH(ROUND(MIN(SUM(ET$4,$O141/1000),SUM($O141,ET$4/1000)),3),CMB[[Cmb_ID]:[Cmb_ID]],0))),-1,-1,0,0)),IF(OR(ET$1,$R141),4,INDEX(CMB[[Cmb_Rare]:[Cmb_Rare]],MATCH(ROUND(MIN(SUM(ET$4,$O141/1000),SUM($O141,ET$4/1000)),3),CMB[[Cmb_ID]:[Cmb_ID]],0))),CHOOSE(AC[[M]:[M]],2,1,1,SUM(AC[[AB]:[DB]])))),""))</f>
        <v/>
      </c>
      <c r="EU141" t="str">
        <f>IF(OR(EU$5="",$S141=""),"",IFERROR(SUM(PRODUCT(INDEX(CMB[[BA_0O]:[BA_2O]],MATCH(ROUND(MIN(SUM(EU$4,$O141/1000),SUM($O141,EU$4/1000)),3),CMB[[Cmb_ID]:[Cmb_ID]],0),SUM(N(EU$1),N($R141),1)),CHOOSE(AC[[M]:[M]],1,1,0,AC[[AB]:[AB]])),PRODUCT(INDEX(CMB[[BD_0O]:[BD_2O]],MATCH(ROUND(MIN(SUM(EU$4,$O141/1000),SUM($O141,EU$4/1000)),3),CMB[[Cmb_ID]:[Cmb_ID]],0),SUM(N(EU$1),N($R141),1)),CHOOSE(AC[[M]:[M]],1,0,1,AC[[DB]:[DB]])),PRODUCT(SUM(ROUND(AVERAGE(VALUE(EU$3),VALUE($P141)),0),CHOOSE(IF(OR(EU$1,$R141),4,INDEX(CMB[[Res_Rare]:[Res_Rare]],MATCH(ROUND(MIN(SUM(EU$4,$O141/1000),SUM($O141,EU$4/1000)),3),CMB[[Cmb_ID]:[Cmb_ID]],0))),-1,-1,0,0)),IF(OR(EU$1,$R141),4,INDEX(CMB[[Cmb_Rare]:[Cmb_Rare]],MATCH(ROUND(MIN(SUM(EU$4,$O141/1000),SUM($O141,EU$4/1000)),3),CMB[[Cmb_ID]:[Cmb_ID]],0))),CHOOSE(AC[[M]:[M]],2,1,1,SUM(AC[[AB]:[DB]])))),""))</f>
        <v/>
      </c>
      <c r="EV141" t="str">
        <f>IF(OR(EV$5="",$S141=""),"",IFERROR(SUM(PRODUCT(INDEX(CMB[[BA_0O]:[BA_2O]],MATCH(ROUND(MIN(SUM(EV$4,$O141/1000),SUM($O141,EV$4/1000)),3),CMB[[Cmb_ID]:[Cmb_ID]],0),SUM(N(EV$1),N($R141),1)),CHOOSE(AC[[M]:[M]],1,1,0,AC[[AB]:[AB]])),PRODUCT(INDEX(CMB[[BD_0O]:[BD_2O]],MATCH(ROUND(MIN(SUM(EV$4,$O141/1000),SUM($O141,EV$4/1000)),3),CMB[[Cmb_ID]:[Cmb_ID]],0),SUM(N(EV$1),N($R141),1)),CHOOSE(AC[[M]:[M]],1,0,1,AC[[DB]:[DB]])),PRODUCT(SUM(ROUND(AVERAGE(VALUE(EV$3),VALUE($P141)),0),CHOOSE(IF(OR(EV$1,$R141),4,INDEX(CMB[[Res_Rare]:[Res_Rare]],MATCH(ROUND(MIN(SUM(EV$4,$O141/1000),SUM($O141,EV$4/1000)),3),CMB[[Cmb_ID]:[Cmb_ID]],0))),-1,-1,0,0)),IF(OR(EV$1,$R141),4,INDEX(CMB[[Cmb_Rare]:[Cmb_Rare]],MATCH(ROUND(MIN(SUM(EV$4,$O141/1000),SUM($O141,EV$4/1000)),3),CMB[[Cmb_ID]:[Cmb_ID]],0))),CHOOSE(AC[[M]:[M]],2,1,1,SUM(AC[[AB]:[DB]])))),""))</f>
        <v/>
      </c>
      <c r="EW141" t="str">
        <f>IF(OR(EW$5="",$S141=""),"",IFERROR(SUM(PRODUCT(INDEX(CMB[[BA_0O]:[BA_2O]],MATCH(ROUND(MIN(SUM(EW$4,$O141/1000),SUM($O141,EW$4/1000)),3),CMB[[Cmb_ID]:[Cmb_ID]],0),SUM(N(EW$1),N($R141),1)),CHOOSE(AC[[M]:[M]],1,1,0,AC[[AB]:[AB]])),PRODUCT(INDEX(CMB[[BD_0O]:[BD_2O]],MATCH(ROUND(MIN(SUM(EW$4,$O141/1000),SUM($O141,EW$4/1000)),3),CMB[[Cmb_ID]:[Cmb_ID]],0),SUM(N(EW$1),N($R141),1)),CHOOSE(AC[[M]:[M]],1,0,1,AC[[DB]:[DB]])),PRODUCT(SUM(ROUND(AVERAGE(VALUE(EW$3),VALUE($P141)),0),CHOOSE(IF(OR(EW$1,$R141),4,INDEX(CMB[[Res_Rare]:[Res_Rare]],MATCH(ROUND(MIN(SUM(EW$4,$O141/1000),SUM($O141,EW$4/1000)),3),CMB[[Cmb_ID]:[Cmb_ID]],0))),-1,-1,0,0)),IF(OR(EW$1,$R141),4,INDEX(CMB[[Cmb_Rare]:[Cmb_Rare]],MATCH(ROUND(MIN(SUM(EW$4,$O141/1000),SUM($O141,EW$4/1000)),3),CMB[[Cmb_ID]:[Cmb_ID]],0))),CHOOSE(AC[[M]:[M]],2,1,1,SUM(AC[[AB]:[DB]])))),""))</f>
        <v/>
      </c>
      <c r="EX141" t="str">
        <f>IF(OR(EX$5="",$S141=""),"",IFERROR(SUM(PRODUCT(INDEX(CMB[[BA_0O]:[BA_2O]],MATCH(ROUND(MIN(SUM(EX$4,$O141/1000),SUM($O141,EX$4/1000)),3),CMB[[Cmb_ID]:[Cmb_ID]],0),SUM(N(EX$1),N($R141),1)),CHOOSE(AC[[M]:[M]],1,1,0,AC[[AB]:[AB]])),PRODUCT(INDEX(CMB[[BD_0O]:[BD_2O]],MATCH(ROUND(MIN(SUM(EX$4,$O141/1000),SUM($O141,EX$4/1000)),3),CMB[[Cmb_ID]:[Cmb_ID]],0),SUM(N(EX$1),N($R141),1)),CHOOSE(AC[[M]:[M]],1,0,1,AC[[DB]:[DB]])),PRODUCT(SUM(ROUND(AVERAGE(VALUE(EX$3),VALUE($P141)),0),CHOOSE(IF(OR(EX$1,$R141),4,INDEX(CMB[[Res_Rare]:[Res_Rare]],MATCH(ROUND(MIN(SUM(EX$4,$O141/1000),SUM($O141,EX$4/1000)),3),CMB[[Cmb_ID]:[Cmb_ID]],0))),-1,-1,0,0)),IF(OR(EX$1,$R141),4,INDEX(CMB[[Cmb_Rare]:[Cmb_Rare]],MATCH(ROUND(MIN(SUM(EX$4,$O141/1000),SUM($O141,EX$4/1000)),3),CMB[[Cmb_ID]:[Cmb_ID]],0))),CHOOSE(AC[[M]:[M]],2,1,1,SUM(AC[[AB]:[DB]])))),""))</f>
        <v/>
      </c>
      <c r="EY141" t="str">
        <f>IF(OR(EY$5="",$S141=""),"",IFERROR(SUM(PRODUCT(INDEX(CMB[[BA_0O]:[BA_2O]],MATCH(ROUND(MIN(SUM(EY$4,$O141/1000),SUM($O141,EY$4/1000)),3),CMB[[Cmb_ID]:[Cmb_ID]],0),SUM(N(EY$1),N($R141),1)),CHOOSE(AC[[M]:[M]],1,1,0,AC[[AB]:[AB]])),PRODUCT(INDEX(CMB[[BD_0O]:[BD_2O]],MATCH(ROUND(MIN(SUM(EY$4,$O141/1000),SUM($O141,EY$4/1000)),3),CMB[[Cmb_ID]:[Cmb_ID]],0),SUM(N(EY$1),N($R141),1)),CHOOSE(AC[[M]:[M]],1,0,1,AC[[DB]:[DB]])),PRODUCT(SUM(ROUND(AVERAGE(VALUE(EY$3),VALUE($P141)),0),CHOOSE(IF(OR(EY$1,$R141),4,INDEX(CMB[[Res_Rare]:[Res_Rare]],MATCH(ROUND(MIN(SUM(EY$4,$O141/1000),SUM($O141,EY$4/1000)),3),CMB[[Cmb_ID]:[Cmb_ID]],0))),-1,-1,0,0)),IF(OR(EY$1,$R141),4,INDEX(CMB[[Cmb_Rare]:[Cmb_Rare]],MATCH(ROUND(MIN(SUM(EY$4,$O141/1000),SUM($O141,EY$4/1000)),3),CMB[[Cmb_ID]:[Cmb_ID]],0))),CHOOSE(AC[[M]:[M]],2,1,1,SUM(AC[[AB]:[DB]])))),""))</f>
        <v/>
      </c>
      <c r="EZ141" t="str">
        <f>IF(OR(EZ$5="",$S141=""),"",IFERROR(SUM(PRODUCT(INDEX(CMB[[BA_0O]:[BA_2O]],MATCH(ROUND(MIN(SUM(EZ$4,$O141/1000),SUM($O141,EZ$4/1000)),3),CMB[[Cmb_ID]:[Cmb_ID]],0),SUM(N(EZ$1),N($R141),1)),CHOOSE(AC[[M]:[M]],1,1,0,AC[[AB]:[AB]])),PRODUCT(INDEX(CMB[[BD_0O]:[BD_2O]],MATCH(ROUND(MIN(SUM(EZ$4,$O141/1000),SUM($O141,EZ$4/1000)),3),CMB[[Cmb_ID]:[Cmb_ID]],0),SUM(N(EZ$1),N($R141),1)),CHOOSE(AC[[M]:[M]],1,0,1,AC[[DB]:[DB]])),PRODUCT(SUM(ROUND(AVERAGE(VALUE(EZ$3),VALUE($P141)),0),CHOOSE(IF(OR(EZ$1,$R141),4,INDEX(CMB[[Res_Rare]:[Res_Rare]],MATCH(ROUND(MIN(SUM(EZ$4,$O141/1000),SUM($O141,EZ$4/1000)),3),CMB[[Cmb_ID]:[Cmb_ID]],0))),-1,-1,0,0)),IF(OR(EZ$1,$R141),4,INDEX(CMB[[Cmb_Rare]:[Cmb_Rare]],MATCH(ROUND(MIN(SUM(EZ$4,$O141/1000),SUM($O141,EZ$4/1000)),3),CMB[[Cmb_ID]:[Cmb_ID]],0))),CHOOSE(AC[[M]:[M]],2,1,1,SUM(AC[[AB]:[DB]])))),""))</f>
        <v/>
      </c>
      <c r="FA141" t="str">
        <f>IF(OR(FA$5="",$S141=""),"",IFERROR(SUM(PRODUCT(INDEX(CMB[[BA_0O]:[BA_2O]],MATCH(ROUND(MIN(SUM(FA$4,$O141/1000),SUM($O141,FA$4/1000)),3),CMB[[Cmb_ID]:[Cmb_ID]],0),SUM(N(FA$1),N($R141),1)),CHOOSE(AC[[M]:[M]],1,1,0,AC[[AB]:[AB]])),PRODUCT(INDEX(CMB[[BD_0O]:[BD_2O]],MATCH(ROUND(MIN(SUM(FA$4,$O141/1000),SUM($O141,FA$4/1000)),3),CMB[[Cmb_ID]:[Cmb_ID]],0),SUM(N(FA$1),N($R141),1)),CHOOSE(AC[[M]:[M]],1,0,1,AC[[DB]:[DB]])),PRODUCT(SUM(ROUND(AVERAGE(VALUE(FA$3),VALUE($P141)),0),CHOOSE(IF(OR(FA$1,$R141),4,INDEX(CMB[[Res_Rare]:[Res_Rare]],MATCH(ROUND(MIN(SUM(FA$4,$O141/1000),SUM($O141,FA$4/1000)),3),CMB[[Cmb_ID]:[Cmb_ID]],0))),-1,-1,0,0)),IF(OR(FA$1,$R141),4,INDEX(CMB[[Cmb_Rare]:[Cmb_Rare]],MATCH(ROUND(MIN(SUM(FA$4,$O141/1000),SUM($O141,FA$4/1000)),3),CMB[[Cmb_ID]:[Cmb_ID]],0))),CHOOSE(AC[[M]:[M]],2,1,1,SUM(AC[[AB]:[DB]])))),""))</f>
        <v/>
      </c>
      <c r="FB141" t="str">
        <f>IF(OR(FB$5="",$S141=""),"",IFERROR(SUM(PRODUCT(INDEX(CMB[[BA_0O]:[BA_2O]],MATCH(ROUND(MIN(SUM(FB$4,$O141/1000),SUM($O141,FB$4/1000)),3),CMB[[Cmb_ID]:[Cmb_ID]],0),SUM(N(FB$1),N($R141),1)),CHOOSE(AC[[M]:[M]],1,1,0,AC[[AB]:[AB]])),PRODUCT(INDEX(CMB[[BD_0O]:[BD_2O]],MATCH(ROUND(MIN(SUM(FB$4,$O141/1000),SUM($O141,FB$4/1000)),3),CMB[[Cmb_ID]:[Cmb_ID]],0),SUM(N(FB$1),N($R141),1)),CHOOSE(AC[[M]:[M]],1,0,1,AC[[DB]:[DB]])),PRODUCT(SUM(ROUND(AVERAGE(VALUE(FB$3),VALUE($P141)),0),CHOOSE(IF(OR(FB$1,$R141),4,INDEX(CMB[[Res_Rare]:[Res_Rare]],MATCH(ROUND(MIN(SUM(FB$4,$O141/1000),SUM($O141,FB$4/1000)),3),CMB[[Cmb_ID]:[Cmb_ID]],0))),-1,-1,0,0)),IF(OR(FB$1,$R141),4,INDEX(CMB[[Cmb_Rare]:[Cmb_Rare]],MATCH(ROUND(MIN(SUM(FB$4,$O141/1000),SUM($O141,FB$4/1000)),3),CMB[[Cmb_ID]:[Cmb_ID]],0))),CHOOSE(AC[[M]:[M]],2,1,1,SUM(AC[[AB]:[DB]])))),""))</f>
        <v/>
      </c>
      <c r="FC141" t="str">
        <f>IF(OR(FC$5="",$S141=""),"",IFERROR(SUM(PRODUCT(INDEX(CMB[[BA_0O]:[BA_2O]],MATCH(ROUND(MIN(SUM(FC$4,$O141/1000),SUM($O141,FC$4/1000)),3),CMB[[Cmb_ID]:[Cmb_ID]],0),SUM(N(FC$1),N($R141),1)),CHOOSE(AC[[M]:[M]],1,1,0,AC[[AB]:[AB]])),PRODUCT(INDEX(CMB[[BD_0O]:[BD_2O]],MATCH(ROUND(MIN(SUM(FC$4,$O141/1000),SUM($O141,FC$4/1000)),3),CMB[[Cmb_ID]:[Cmb_ID]],0),SUM(N(FC$1),N($R141),1)),CHOOSE(AC[[M]:[M]],1,0,1,AC[[DB]:[DB]])),PRODUCT(SUM(ROUND(AVERAGE(VALUE(FC$3),VALUE($P141)),0),CHOOSE(IF(OR(FC$1,$R141),4,INDEX(CMB[[Res_Rare]:[Res_Rare]],MATCH(ROUND(MIN(SUM(FC$4,$O141/1000),SUM($O141,FC$4/1000)),3),CMB[[Cmb_ID]:[Cmb_ID]],0))),-1,-1,0,0)),IF(OR(FC$1,$R141),4,INDEX(CMB[[Cmb_Rare]:[Cmb_Rare]],MATCH(ROUND(MIN(SUM(FC$4,$O141/1000),SUM($O141,FC$4/1000)),3),CMB[[Cmb_ID]:[Cmb_ID]],0))),CHOOSE(AC[[M]:[M]],2,1,1,SUM(AC[[AB]:[DB]])))),""))</f>
        <v/>
      </c>
      <c r="FD141" t="str">
        <f>IF(OR(FD$5="",$S141=""),"",IFERROR(SUM(PRODUCT(INDEX(CMB[[BA_0O]:[BA_2O]],MATCH(ROUND(MIN(SUM(FD$4,$O141/1000),SUM($O141,FD$4/1000)),3),CMB[[Cmb_ID]:[Cmb_ID]],0),SUM(N(FD$1),N($R141),1)),CHOOSE(AC[[M]:[M]],1,1,0,AC[[AB]:[AB]])),PRODUCT(INDEX(CMB[[BD_0O]:[BD_2O]],MATCH(ROUND(MIN(SUM(FD$4,$O141/1000),SUM($O141,FD$4/1000)),3),CMB[[Cmb_ID]:[Cmb_ID]],0),SUM(N(FD$1),N($R141),1)),CHOOSE(AC[[M]:[M]],1,0,1,AC[[DB]:[DB]])),PRODUCT(SUM(ROUND(AVERAGE(VALUE(FD$3),VALUE($P141)),0),CHOOSE(IF(OR(FD$1,$R141),4,INDEX(CMB[[Res_Rare]:[Res_Rare]],MATCH(ROUND(MIN(SUM(FD$4,$O141/1000),SUM($O141,FD$4/1000)),3),CMB[[Cmb_ID]:[Cmb_ID]],0))),-1,-1,0,0)),IF(OR(FD$1,$R141),4,INDEX(CMB[[Cmb_Rare]:[Cmb_Rare]],MATCH(ROUND(MIN(SUM(FD$4,$O141/1000),SUM($O141,FD$4/1000)),3),CMB[[Cmb_ID]:[Cmb_ID]],0))),CHOOSE(AC[[M]:[M]],2,1,1,SUM(AC[[AB]:[DB]])))),""))</f>
        <v/>
      </c>
      <c r="FE141" t="str">
        <f>IF(OR(FE$5="",$S141=""),"",IFERROR(SUM(PRODUCT(INDEX(CMB[[BA_0O]:[BA_2O]],MATCH(ROUND(MIN(SUM(FE$4,$O141/1000),SUM($O141,FE$4/1000)),3),CMB[[Cmb_ID]:[Cmb_ID]],0),SUM(N(FE$1),N($R141),1)),CHOOSE(AC[[M]:[M]],1,1,0,AC[[AB]:[AB]])),PRODUCT(INDEX(CMB[[BD_0O]:[BD_2O]],MATCH(ROUND(MIN(SUM(FE$4,$O141/1000),SUM($O141,FE$4/1000)),3),CMB[[Cmb_ID]:[Cmb_ID]],0),SUM(N(FE$1),N($R141),1)),CHOOSE(AC[[M]:[M]],1,0,1,AC[[DB]:[DB]])),PRODUCT(SUM(ROUND(AVERAGE(VALUE(FE$3),VALUE($P141)),0),CHOOSE(IF(OR(FE$1,$R141),4,INDEX(CMB[[Res_Rare]:[Res_Rare]],MATCH(ROUND(MIN(SUM(FE$4,$O141/1000),SUM($O141,FE$4/1000)),3),CMB[[Cmb_ID]:[Cmb_ID]],0))),-1,-1,0,0)),IF(OR(FE$1,$R141),4,INDEX(CMB[[Cmb_Rare]:[Cmb_Rare]],MATCH(ROUND(MIN(SUM(FE$4,$O141/1000),SUM($O141,FE$4/1000)),3),CMB[[Cmb_ID]:[Cmb_ID]],0))),CHOOSE(AC[[M]:[M]],2,1,1,SUM(AC[[AB]:[DB]])))),""))</f>
        <v/>
      </c>
      <c r="FF141" t="str">
        <f>IF(OR(FF$5="",$S141=""),"",IFERROR(SUM(PRODUCT(INDEX(CMB[[BA_0O]:[BA_2O]],MATCH(ROUND(MIN(SUM(FF$4,$O141/1000),SUM($O141,FF$4/1000)),3),CMB[[Cmb_ID]:[Cmb_ID]],0),SUM(N(FF$1),N($R141),1)),CHOOSE(AC[[M]:[M]],1,1,0,AC[[AB]:[AB]])),PRODUCT(INDEX(CMB[[BD_0O]:[BD_2O]],MATCH(ROUND(MIN(SUM(FF$4,$O141/1000),SUM($O141,FF$4/1000)),3),CMB[[Cmb_ID]:[Cmb_ID]],0),SUM(N(FF$1),N($R141),1)),CHOOSE(AC[[M]:[M]],1,0,1,AC[[DB]:[DB]])),PRODUCT(SUM(ROUND(AVERAGE(VALUE(FF$3),VALUE($P141)),0),CHOOSE(IF(OR(FF$1,$R141),4,INDEX(CMB[[Res_Rare]:[Res_Rare]],MATCH(ROUND(MIN(SUM(FF$4,$O141/1000),SUM($O141,FF$4/1000)),3),CMB[[Cmb_ID]:[Cmb_ID]],0))),-1,-1,0,0)),IF(OR(FF$1,$R141),4,INDEX(CMB[[Cmb_Rare]:[Cmb_Rare]],MATCH(ROUND(MIN(SUM(FF$4,$O141/1000),SUM($O141,FF$4/1000)),3),CMB[[Cmb_ID]:[Cmb_ID]],0))),CHOOSE(AC[[M]:[M]],2,1,1,SUM(AC[[AB]:[DB]])))),""))</f>
        <v/>
      </c>
      <c r="FG141" t="str">
        <f>IF(OR(FG$5="",$S141=""),"",IFERROR(SUM(PRODUCT(INDEX(CMB[[BA_0O]:[BA_2O]],MATCH(ROUND(MIN(SUM(FG$4,$O141/1000),SUM($O141,FG$4/1000)),3),CMB[[Cmb_ID]:[Cmb_ID]],0),SUM(N(FG$1),N($R141),1)),CHOOSE(AC[[M]:[M]],1,1,0,AC[[AB]:[AB]])),PRODUCT(INDEX(CMB[[BD_0O]:[BD_2O]],MATCH(ROUND(MIN(SUM(FG$4,$O141/1000),SUM($O141,FG$4/1000)),3),CMB[[Cmb_ID]:[Cmb_ID]],0),SUM(N(FG$1),N($R141),1)),CHOOSE(AC[[M]:[M]],1,0,1,AC[[DB]:[DB]])),PRODUCT(SUM(ROUND(AVERAGE(VALUE(FG$3),VALUE($P141)),0),CHOOSE(IF(OR(FG$1,$R141),4,INDEX(CMB[[Res_Rare]:[Res_Rare]],MATCH(ROUND(MIN(SUM(FG$4,$O141/1000),SUM($O141,FG$4/1000)),3),CMB[[Cmb_ID]:[Cmb_ID]],0))),-1,-1,0,0)),IF(OR(FG$1,$R141),4,INDEX(CMB[[Cmb_Rare]:[Cmb_Rare]],MATCH(ROUND(MIN(SUM(FG$4,$O141/1000),SUM($O141,FG$4/1000)),3),CMB[[Cmb_ID]:[Cmb_ID]],0))),CHOOSE(AC[[M]:[M]],2,1,1,SUM(AC[[AB]:[DB]])))),""))</f>
        <v/>
      </c>
      <c r="FH141" t="str">
        <f>IF(OR(FH$5="",$S141=""),"",IFERROR(SUM(PRODUCT(INDEX(CMB[[BA_0O]:[BA_2O]],MATCH(ROUND(MIN(SUM(FH$4,$O141/1000),SUM($O141,FH$4/1000)),3),CMB[[Cmb_ID]:[Cmb_ID]],0),SUM(N(FH$1),N($R141),1)),CHOOSE(AC[[M]:[M]],1,1,0,AC[[AB]:[AB]])),PRODUCT(INDEX(CMB[[BD_0O]:[BD_2O]],MATCH(ROUND(MIN(SUM(FH$4,$O141/1000),SUM($O141,FH$4/1000)),3),CMB[[Cmb_ID]:[Cmb_ID]],0),SUM(N(FH$1),N($R141),1)),CHOOSE(AC[[M]:[M]],1,0,1,AC[[DB]:[DB]])),PRODUCT(SUM(ROUND(AVERAGE(VALUE(FH$3),VALUE($P141)),0),CHOOSE(IF(OR(FH$1,$R141),4,INDEX(CMB[[Res_Rare]:[Res_Rare]],MATCH(ROUND(MIN(SUM(FH$4,$O141/1000),SUM($O141,FH$4/1000)),3),CMB[[Cmb_ID]:[Cmb_ID]],0))),-1,-1,0,0)),IF(OR(FH$1,$R141),4,INDEX(CMB[[Cmb_Rare]:[Cmb_Rare]],MATCH(ROUND(MIN(SUM(FH$4,$O141/1000),SUM($O141,FH$4/1000)),3),CMB[[Cmb_ID]:[Cmb_ID]],0))),CHOOSE(AC[[M]:[M]],2,1,1,SUM(AC[[AB]:[DB]])))),""))</f>
        <v/>
      </c>
      <c r="FI141" t="str">
        <f>IF(OR(FI$5="",$S141=""),"",IFERROR(SUM(PRODUCT(INDEX(CMB[[BA_0O]:[BA_2O]],MATCH(ROUND(MIN(SUM(FI$4,$O141/1000),SUM($O141,FI$4/1000)),3),CMB[[Cmb_ID]:[Cmb_ID]],0),SUM(N(FI$1),N($R141),1)),CHOOSE(AC[[M]:[M]],1,1,0,AC[[AB]:[AB]])),PRODUCT(INDEX(CMB[[BD_0O]:[BD_2O]],MATCH(ROUND(MIN(SUM(FI$4,$O141/1000),SUM($O141,FI$4/1000)),3),CMB[[Cmb_ID]:[Cmb_ID]],0),SUM(N(FI$1),N($R141),1)),CHOOSE(AC[[M]:[M]],1,0,1,AC[[DB]:[DB]])),PRODUCT(SUM(ROUND(AVERAGE(VALUE(FI$3),VALUE($P141)),0),CHOOSE(IF(OR(FI$1,$R141),4,INDEX(CMB[[Res_Rare]:[Res_Rare]],MATCH(ROUND(MIN(SUM(FI$4,$O141/1000),SUM($O141,FI$4/1000)),3),CMB[[Cmb_ID]:[Cmb_ID]],0))),-1,-1,0,0)),IF(OR(FI$1,$R141),4,INDEX(CMB[[Cmb_Rare]:[Cmb_Rare]],MATCH(ROUND(MIN(SUM(FI$4,$O141/1000),SUM($O141,FI$4/1000)),3),CMB[[Cmb_ID]:[Cmb_ID]],0))),CHOOSE(AC[[M]:[M]],2,1,1,SUM(AC[[AB]:[DB]])))),""))</f>
        <v/>
      </c>
      <c r="FJ141" t="str">
        <f>IF(OR(FJ$5="",$S141=""),"",IFERROR(SUM(PRODUCT(INDEX(CMB[[BA_0O]:[BA_2O]],MATCH(ROUND(MIN(SUM(FJ$4,$O141/1000),SUM($O141,FJ$4/1000)),3),CMB[[Cmb_ID]:[Cmb_ID]],0),SUM(N(FJ$1),N($R141),1)),CHOOSE(AC[[M]:[M]],1,1,0,AC[[AB]:[AB]])),PRODUCT(INDEX(CMB[[BD_0O]:[BD_2O]],MATCH(ROUND(MIN(SUM(FJ$4,$O141/1000),SUM($O141,FJ$4/1000)),3),CMB[[Cmb_ID]:[Cmb_ID]],0),SUM(N(FJ$1),N($R141),1)),CHOOSE(AC[[M]:[M]],1,0,1,AC[[DB]:[DB]])),PRODUCT(SUM(ROUND(AVERAGE(VALUE(FJ$3),VALUE($P141)),0),CHOOSE(IF(OR(FJ$1,$R141),4,INDEX(CMB[[Res_Rare]:[Res_Rare]],MATCH(ROUND(MIN(SUM(FJ$4,$O141/1000),SUM($O141,FJ$4/1000)),3),CMB[[Cmb_ID]:[Cmb_ID]],0))),-1,-1,0,0)),IF(OR(FJ$1,$R141),4,INDEX(CMB[[Cmb_Rare]:[Cmb_Rare]],MATCH(ROUND(MIN(SUM(FJ$4,$O141/1000),SUM($O141,FJ$4/1000)),3),CMB[[Cmb_ID]:[Cmb_ID]],0))),CHOOSE(AC[[M]:[M]],2,1,1,SUM(AC[[AB]:[DB]])))),""))</f>
        <v/>
      </c>
      <c r="FK141" t="str">
        <f>IF(OR(FK$5="",$S141=""),"",IFERROR(SUM(PRODUCT(INDEX(CMB[[BA_0O]:[BA_2O]],MATCH(ROUND(MIN(SUM(FK$4,$O141/1000),SUM($O141,FK$4/1000)),3),CMB[[Cmb_ID]:[Cmb_ID]],0),SUM(N(FK$1),N($R141),1)),CHOOSE(AC[[M]:[M]],1,1,0,AC[[AB]:[AB]])),PRODUCT(INDEX(CMB[[BD_0O]:[BD_2O]],MATCH(ROUND(MIN(SUM(FK$4,$O141/1000),SUM($O141,FK$4/1000)),3),CMB[[Cmb_ID]:[Cmb_ID]],0),SUM(N(FK$1),N($R141),1)),CHOOSE(AC[[M]:[M]],1,0,1,AC[[DB]:[DB]])),PRODUCT(SUM(ROUND(AVERAGE(VALUE(FK$3),VALUE($P141)),0),CHOOSE(IF(OR(FK$1,$R141),4,INDEX(CMB[[Res_Rare]:[Res_Rare]],MATCH(ROUND(MIN(SUM(FK$4,$O141/1000),SUM($O141,FK$4/1000)),3),CMB[[Cmb_ID]:[Cmb_ID]],0))),-1,-1,0,0)),IF(OR(FK$1,$R141),4,INDEX(CMB[[Cmb_Rare]:[Cmb_Rare]],MATCH(ROUND(MIN(SUM(FK$4,$O141/1000),SUM($O141,FK$4/1000)),3),CMB[[Cmb_ID]:[Cmb_ID]],0))),CHOOSE(AC[[M]:[M]],2,1,1,SUM(AC[[AB]:[DB]])))),""))</f>
        <v/>
      </c>
      <c r="FL141" t="str">
        <f>IF(OR(FL$5="",$S141=""),"",IFERROR(SUM(PRODUCT(INDEX(CMB[[BA_0O]:[BA_2O]],MATCH(ROUND(MIN(SUM(FL$4,$O141/1000),SUM($O141,FL$4/1000)),3),CMB[[Cmb_ID]:[Cmb_ID]],0),SUM(N(FL$1),N($R141),1)),CHOOSE(AC[[M]:[M]],1,1,0,AC[[AB]:[AB]])),PRODUCT(INDEX(CMB[[BD_0O]:[BD_2O]],MATCH(ROUND(MIN(SUM(FL$4,$O141/1000),SUM($O141,FL$4/1000)),3),CMB[[Cmb_ID]:[Cmb_ID]],0),SUM(N(FL$1),N($R141),1)),CHOOSE(AC[[M]:[M]],1,0,1,AC[[DB]:[DB]])),PRODUCT(SUM(ROUND(AVERAGE(VALUE(FL$3),VALUE($P141)),0),CHOOSE(IF(OR(FL$1,$R141),4,INDEX(CMB[[Res_Rare]:[Res_Rare]],MATCH(ROUND(MIN(SUM(FL$4,$O141/1000),SUM($O141,FL$4/1000)),3),CMB[[Cmb_ID]:[Cmb_ID]],0))),-1,-1,0,0)),IF(OR(FL$1,$R141),4,INDEX(CMB[[Cmb_Rare]:[Cmb_Rare]],MATCH(ROUND(MIN(SUM(FL$4,$O141/1000),SUM($O141,FL$4/1000)),3),CMB[[Cmb_ID]:[Cmb_ID]],0))),CHOOSE(AC[[M]:[M]],2,1,1,SUM(AC[[AB]:[DB]])))),""))</f>
        <v/>
      </c>
      <c r="FM141" t="str">
        <f>IF(OR(FM$5="",$S141=""),"",IFERROR(SUM(PRODUCT(INDEX(CMB[[BA_0O]:[BA_2O]],MATCH(ROUND(MIN(SUM(FM$4,$O141/1000),SUM($O141,FM$4/1000)),3),CMB[[Cmb_ID]:[Cmb_ID]],0),SUM(N(FM$1),N($R141),1)),CHOOSE(AC[[M]:[M]],1,1,0,AC[[AB]:[AB]])),PRODUCT(INDEX(CMB[[BD_0O]:[BD_2O]],MATCH(ROUND(MIN(SUM(FM$4,$O141/1000),SUM($O141,FM$4/1000)),3),CMB[[Cmb_ID]:[Cmb_ID]],0),SUM(N(FM$1),N($R141),1)),CHOOSE(AC[[M]:[M]],1,0,1,AC[[DB]:[DB]])),PRODUCT(SUM(ROUND(AVERAGE(VALUE(FM$3),VALUE($P141)),0),CHOOSE(IF(OR(FM$1,$R141),4,INDEX(CMB[[Res_Rare]:[Res_Rare]],MATCH(ROUND(MIN(SUM(FM$4,$O141/1000),SUM($O141,FM$4/1000)),3),CMB[[Cmb_ID]:[Cmb_ID]],0))),-1,-1,0,0)),IF(OR(FM$1,$R141),4,INDEX(CMB[[Cmb_Rare]:[Cmb_Rare]],MATCH(ROUND(MIN(SUM(FM$4,$O141/1000),SUM($O141,FM$4/1000)),3),CMB[[Cmb_ID]:[Cmb_ID]],0))),CHOOSE(AC[[M]:[M]],2,1,1,SUM(AC[[AB]:[DB]])))),""))</f>
        <v/>
      </c>
      <c r="FN141" s="7">
        <f t="shared" si="62"/>
        <v>0</v>
      </c>
      <c r="FO141" s="7">
        <f t="shared" si="62"/>
        <v>0</v>
      </c>
      <c r="FP141" s="7">
        <f t="shared" si="62"/>
        <v>0</v>
      </c>
      <c r="FQ141" s="7">
        <f t="shared" si="62"/>
        <v>0</v>
      </c>
      <c r="FR141" s="7">
        <f t="shared" si="62"/>
        <v>0</v>
      </c>
      <c r="FS141" s="7">
        <f t="shared" si="62"/>
        <v>0</v>
      </c>
      <c r="FT141" s="7">
        <f>SUM(IF(INDEX(LIB[[Quantity]:[Quantity]],MATCH($S141,LIB[[ID]:[ID]],0))&gt;=COLUMN(A$1),TRUNC(PRODUCT(AVERAGE($FN141:$FS141),POWER(AC[[CR]:[CR]],SUM(SUMIFS($D$11:$D140,$A$11:$A140,$A141,$E$11:$E140,"&gt;="&amp;$E141),SUMIFS($D142:$D$161,$A142:$A$161,$A141,$E142:$E$161,"&gt;"&amp;$E141),COLUMN(A$1),-1)),IF($Q141="Yes",AC[[FB]:[FB]],1))),0),ROW(A130)/-VALUE(1&amp;REPT("0",9-PRODUCT(COLUMN(A$1)-1,3))),1)</f>
        <v>0.99999987000000001</v>
      </c>
      <c r="FU141" s="7">
        <f>SUM(IF(INDEX(LIB[[Quantity]:[Quantity]],MATCH($S141,LIB[[ID]:[ID]],0))&gt;=COLUMN(B$1),TRUNC(PRODUCT(AVERAGE($FN141:$FS141),POWER(AC[[CR]:[CR]],SUM(SUMIFS($D$11:$D140,$A$11:$A140,$A141,$E$11:$E140,"&gt;="&amp;$E141),SUMIFS($D142:$D$161,$A142:$A$161,$A141,$E142:$E$161,"&gt;"&amp;$E141),COLUMN(B$1),-1)),IF($Q141="Yes",AC[[FB]:[FB]],1))),0),ROW(B130)/-VALUE(1&amp;REPT("0",9-PRODUCT(COLUMN(B$1)-1,3))),1)</f>
        <v>0.99987000000000004</v>
      </c>
      <c r="FV141" s="7">
        <f>SUM(IF(INDEX(LIB[[Quantity]:[Quantity]],MATCH($S141,LIB[[ID]:[ID]],0))&gt;=COLUMN(C$1),TRUNC(PRODUCT(AVERAGE($FN141:$FS141),POWER(AC[[CR]:[CR]],SUM(SUMIFS($D$11:$D140,$A$11:$A140,$A141,$E$11:$E140,"&gt;="&amp;$E141),SUMIFS($D142:$D$161,$A142:$A$161,$A141,$E142:$E$161,"&gt;"&amp;$E141),COLUMN(C$1),-1)),IF($Q141="Yes",AC[[FB]:[FB]],1))),0),ROW(C130)/-VALUE(1&amp;REPT("0",9-PRODUCT(COLUMN(C$1)-1,3))),1)</f>
        <v>0.87</v>
      </c>
      <c r="FW141">
        <f t="shared" ref="FW141:FW161" si="67">IF(FT141=0,0,_xlfn.RANK.AVG(FT141,$FT$12:$FV$161))</f>
        <v>203</v>
      </c>
      <c r="FX141">
        <f t="shared" ref="FX141:FX161" si="68">IF(TRUNC(FU141)=0,0,_xlfn.RANK.AVG(FU141,$FT$12:$FV$161))</f>
        <v>0</v>
      </c>
      <c r="FY141">
        <f t="shared" ref="FY141:FY161" si="69">IF(TRUNC(FV141)=0,0,_xlfn.RANK.AVG(FV141,$FT$12:$FV$161))</f>
        <v>0</v>
      </c>
      <c r="GC141">
        <f t="shared" ref="GC141:GC161" si="70">SUM(GC140,IF(COUNTIF(G$12:G$161,IFERROR(MID(L141,1,FIND(" #",L141)-1),L141))&gt;=IFERROR(VALUE(RIGHT(L141)),1),0,1))</f>
        <v>80</v>
      </c>
      <c r="GD141" t="str">
        <f>IFERROR(SUBSTITUTE(SUBSTITUTE(INDEX(SUG[Card],MATCH(ROW(A130),GC$12:GC$161,0))," #2","")," #3",""),"")</f>
        <v/>
      </c>
      <c r="GE141">
        <f>SUM(GE140,IF(IFERROR(MATCH(GD141,GD$11:GD140,0)&lt;0,TRUE()),1,0))</f>
        <v>35</v>
      </c>
      <c r="GF141" t="str">
        <f t="shared" ref="GF141:GF161" si="71">IFERROR(INDEX(GD$12:GD$161,MATCH(ROW(A130),GE$12:GE$161,0)),"")</f>
        <v/>
      </c>
      <c r="GI141">
        <f>SUM(SUMIFS(D$11:D140,A$11:A140,A141,B$11:B140,"&gt;="&amp;B141),SUMIFS(D142:D$161,A142:A$161,A141,B142:B$161,"&gt;"&amp;B141),SUMIFS(D$11:D140,A$11:A140,A141&amp;":Onyx"),SUMIFS(D142:D$161,A142:A$161,A141&amp;":Onyx"))</f>
        <v>0</v>
      </c>
      <c r="GP141" t="str">
        <f t="shared" si="65"/>
        <v/>
      </c>
      <c r="GQ141">
        <f t="shared" si="66"/>
        <v>0</v>
      </c>
      <c r="GR141" t="b">
        <f>COUNTIF(DECK[Card],IFERROR(MID($L141,1,FIND(" #",SUG_Helper[[#This Row],[Card]])-1),SUG_Helper[[#This Row],[Card]]))&gt;=IFERROR(VALUE(RIGHT(SUG_Helper[[#This Row],[Card]])),1)</f>
        <v>1</v>
      </c>
    </row>
    <row r="142" spans="2:200" x14ac:dyDescent="0.35">
      <c r="B142" s="4"/>
      <c r="C142" s="4"/>
      <c r="D142" s="4"/>
      <c r="E142" t="str">
        <f>IF(INDEX(LIB[Card],ROW(A131))="","",INDEX(LIB[Card],ROW(A131))&amp;" ("&amp;INDEX(LIB[Level],ROW(A131))&amp;")"&amp;IF(INDEX(LIB[Fused],ROW(A131))="Yes","ƒ",""))</f>
        <v/>
      </c>
      <c r="F142">
        <v>131</v>
      </c>
      <c r="H142" t="str">
        <f>IF(DECK[[#This Row],[Card]]="","",MID(DECK[[#This Row],[Card]],1,FIND(" (",DECK[[#This Row],[Card]])-1))</f>
        <v/>
      </c>
      <c r="I142" t="str">
        <f>IF(DECK[[#This Row],[Card]]="","",MID(DECK[[#This Row],[Card]],FIND("(",DECK[[#This Row],[Card]])+1,1))</f>
        <v/>
      </c>
      <c r="J142" t="str">
        <f>IF(DECK[[#This Row],[Card]]="","",IF(RIGHT(DECK[[#This Row],[Card]])="ƒ","Yes","No"))</f>
        <v/>
      </c>
      <c r="L142" t="str">
        <f t="shared" si="63"/>
        <v/>
      </c>
      <c r="M142">
        <f t="shared" si="64"/>
        <v>0</v>
      </c>
      <c r="O142" s="6" t="str">
        <f>IF(S142="","",MATCH(MID(S142,1,MIN(FIND(" (",S142),IFERROR(FIND(":",S142),50))-1),CC[CC_Name],0))</f>
        <v/>
      </c>
      <c r="P142" s="5" t="str">
        <f t="shared" si="57"/>
        <v/>
      </c>
      <c r="Q142" s="5" t="str">
        <f t="shared" si="58"/>
        <v/>
      </c>
      <c r="R142" s="5" t="str">
        <f t="shared" si="59"/>
        <v/>
      </c>
      <c r="S142" t="str">
        <f>(INDEX(LIB[ID],ROW(A131)))</f>
        <v/>
      </c>
      <c r="T142" t="str">
        <f>IF(OR(T$5="",$S142=""),"",IFERROR(SUM(PRODUCT(INDEX(CMB[[BA_0O]:[BA_2O]],MATCH(ROUND(MIN(SUM(T$4,$O142/1000),SUM($O142,T$4/1000)),3),CMB[[Cmb_ID]:[Cmb_ID]],0),SUM(N(T$1),N($R142),1)),CHOOSE(AC[[M]:[M]],1,1,0,AC[[AB]:[AB]])),PRODUCT(INDEX(CMB[[BD_0O]:[BD_2O]],MATCH(ROUND(MIN(SUM(T$4,$O142/1000),SUM($O142,T$4/1000)),3),CMB[[Cmb_ID]:[Cmb_ID]],0),SUM(N(T$1),N($R142),1)),CHOOSE(AC[[M]:[M]],1,0,1,AC[[DB]:[DB]])),PRODUCT(SUM(ROUND(AVERAGE(VALUE(T$3),VALUE($P142)),0),CHOOSE(IF(OR(T$1,$R142),4,INDEX(CMB[[Res_Rare]:[Res_Rare]],MATCH(ROUND(MIN(SUM(T$4,$O142/1000),SUM($O142,T$4/1000)),3),CMB[[Cmb_ID]:[Cmb_ID]],0))),-1,-1,0,0)),IF(OR(T$1,$R142),4,INDEX(CMB[[Cmb_Rare]:[Cmb_Rare]],MATCH(ROUND(MIN(SUM(T$4,$O142/1000),SUM($O142,T$4/1000)),3),CMB[[Cmb_ID]:[Cmb_ID]],0))),CHOOSE(AC[[M]:[M]],2,1,1,SUM(AC[[AB]:[DB]])))),""))</f>
        <v/>
      </c>
      <c r="U142" t="str">
        <f>IF(OR(U$5="",$S142=""),"",IFERROR(SUM(PRODUCT(INDEX(CMB[[BA_0O]:[BA_2O]],MATCH(ROUND(MIN(SUM(U$4,$O142/1000),SUM($O142,U$4/1000)),3),CMB[[Cmb_ID]:[Cmb_ID]],0),SUM(N(U$1),N($R142),1)),CHOOSE(AC[[M]:[M]],1,1,0,AC[[AB]:[AB]])),PRODUCT(INDEX(CMB[[BD_0O]:[BD_2O]],MATCH(ROUND(MIN(SUM(U$4,$O142/1000),SUM($O142,U$4/1000)),3),CMB[[Cmb_ID]:[Cmb_ID]],0),SUM(N(U$1),N($R142),1)),CHOOSE(AC[[M]:[M]],1,0,1,AC[[DB]:[DB]])),PRODUCT(SUM(ROUND(AVERAGE(VALUE(U$3),VALUE($P142)),0),CHOOSE(IF(OR(U$1,$R142),4,INDEX(CMB[[Res_Rare]:[Res_Rare]],MATCH(ROUND(MIN(SUM(U$4,$O142/1000),SUM($O142,U$4/1000)),3),CMB[[Cmb_ID]:[Cmb_ID]],0))),-1,-1,0,0)),IF(OR(U$1,$R142),4,INDEX(CMB[[Cmb_Rare]:[Cmb_Rare]],MATCH(ROUND(MIN(SUM(U$4,$O142/1000),SUM($O142,U$4/1000)),3),CMB[[Cmb_ID]:[Cmb_ID]],0))),CHOOSE(AC[[M]:[M]],2,1,1,SUM(AC[[AB]:[DB]])))),""))</f>
        <v/>
      </c>
      <c r="V142" t="str">
        <f>IF(OR(V$5="",$S142=""),"",IFERROR(SUM(PRODUCT(INDEX(CMB[[BA_0O]:[BA_2O]],MATCH(ROUND(MIN(SUM(V$4,$O142/1000),SUM($O142,V$4/1000)),3),CMB[[Cmb_ID]:[Cmb_ID]],0),SUM(N(V$1),N($R142),1)),CHOOSE(AC[[M]:[M]],1,1,0,AC[[AB]:[AB]])),PRODUCT(INDEX(CMB[[BD_0O]:[BD_2O]],MATCH(ROUND(MIN(SUM(V$4,$O142/1000),SUM($O142,V$4/1000)),3),CMB[[Cmb_ID]:[Cmb_ID]],0),SUM(N(V$1),N($R142),1)),CHOOSE(AC[[M]:[M]],1,0,1,AC[[DB]:[DB]])),PRODUCT(SUM(ROUND(AVERAGE(VALUE(V$3),VALUE($P142)),0),CHOOSE(IF(OR(V$1,$R142),4,INDEX(CMB[[Res_Rare]:[Res_Rare]],MATCH(ROUND(MIN(SUM(V$4,$O142/1000),SUM($O142,V$4/1000)),3),CMB[[Cmb_ID]:[Cmb_ID]],0))),-1,-1,0,0)),IF(OR(V$1,$R142),4,INDEX(CMB[[Cmb_Rare]:[Cmb_Rare]],MATCH(ROUND(MIN(SUM(V$4,$O142/1000),SUM($O142,V$4/1000)),3),CMB[[Cmb_ID]:[Cmb_ID]],0))),CHOOSE(AC[[M]:[M]],2,1,1,SUM(AC[[AB]:[DB]])))),""))</f>
        <v/>
      </c>
      <c r="W142" t="str">
        <f>IF(OR(W$5="",$S142=""),"",IFERROR(SUM(PRODUCT(INDEX(CMB[[BA_0O]:[BA_2O]],MATCH(ROUND(MIN(SUM(W$4,$O142/1000),SUM($O142,W$4/1000)),3),CMB[[Cmb_ID]:[Cmb_ID]],0),SUM(N(W$1),N($R142),1)),CHOOSE(AC[[M]:[M]],1,1,0,AC[[AB]:[AB]])),PRODUCT(INDEX(CMB[[BD_0O]:[BD_2O]],MATCH(ROUND(MIN(SUM(W$4,$O142/1000),SUM($O142,W$4/1000)),3),CMB[[Cmb_ID]:[Cmb_ID]],0),SUM(N(W$1),N($R142),1)),CHOOSE(AC[[M]:[M]],1,0,1,AC[[DB]:[DB]])),PRODUCT(SUM(ROUND(AVERAGE(VALUE(W$3),VALUE($P142)),0),CHOOSE(IF(OR(W$1,$R142),4,INDEX(CMB[[Res_Rare]:[Res_Rare]],MATCH(ROUND(MIN(SUM(W$4,$O142/1000),SUM($O142,W$4/1000)),3),CMB[[Cmb_ID]:[Cmb_ID]],0))),-1,-1,0,0)),IF(OR(W$1,$R142),4,INDEX(CMB[[Cmb_Rare]:[Cmb_Rare]],MATCH(ROUND(MIN(SUM(W$4,$O142/1000),SUM($O142,W$4/1000)),3),CMB[[Cmb_ID]:[Cmb_ID]],0))),CHOOSE(AC[[M]:[M]],2,1,1,SUM(AC[[AB]:[DB]])))),""))</f>
        <v/>
      </c>
      <c r="X142" t="str">
        <f>IF(OR(X$5="",$S142=""),"",IFERROR(SUM(PRODUCT(INDEX(CMB[[BA_0O]:[BA_2O]],MATCH(ROUND(MIN(SUM(X$4,$O142/1000),SUM($O142,X$4/1000)),3),CMB[[Cmb_ID]:[Cmb_ID]],0),SUM(N(X$1),N($R142),1)),CHOOSE(AC[[M]:[M]],1,1,0,AC[[AB]:[AB]])),PRODUCT(INDEX(CMB[[BD_0O]:[BD_2O]],MATCH(ROUND(MIN(SUM(X$4,$O142/1000),SUM($O142,X$4/1000)),3),CMB[[Cmb_ID]:[Cmb_ID]],0),SUM(N(X$1),N($R142),1)),CHOOSE(AC[[M]:[M]],1,0,1,AC[[DB]:[DB]])),PRODUCT(SUM(ROUND(AVERAGE(VALUE(X$3),VALUE($P142)),0),CHOOSE(IF(OR(X$1,$R142),4,INDEX(CMB[[Res_Rare]:[Res_Rare]],MATCH(ROUND(MIN(SUM(X$4,$O142/1000),SUM($O142,X$4/1000)),3),CMB[[Cmb_ID]:[Cmb_ID]],0))),-1,-1,0,0)),IF(OR(X$1,$R142),4,INDEX(CMB[[Cmb_Rare]:[Cmb_Rare]],MATCH(ROUND(MIN(SUM(X$4,$O142/1000),SUM($O142,X$4/1000)),3),CMB[[Cmb_ID]:[Cmb_ID]],0))),CHOOSE(AC[[M]:[M]],2,1,1,SUM(AC[[AB]:[DB]])))),""))</f>
        <v/>
      </c>
      <c r="Y142" t="str">
        <f>IF(OR(Y$5="",$S142=""),"",IFERROR(SUM(PRODUCT(INDEX(CMB[[BA_0O]:[BA_2O]],MATCH(ROUND(MIN(SUM(Y$4,$O142/1000),SUM($O142,Y$4/1000)),3),CMB[[Cmb_ID]:[Cmb_ID]],0),SUM(N(Y$1),N($R142),1)),CHOOSE(AC[[M]:[M]],1,1,0,AC[[AB]:[AB]])),PRODUCT(INDEX(CMB[[BD_0O]:[BD_2O]],MATCH(ROUND(MIN(SUM(Y$4,$O142/1000),SUM($O142,Y$4/1000)),3),CMB[[Cmb_ID]:[Cmb_ID]],0),SUM(N(Y$1),N($R142),1)),CHOOSE(AC[[M]:[M]],1,0,1,AC[[DB]:[DB]])),PRODUCT(SUM(ROUND(AVERAGE(VALUE(Y$3),VALUE($P142)),0),CHOOSE(IF(OR(Y$1,$R142),4,INDEX(CMB[[Res_Rare]:[Res_Rare]],MATCH(ROUND(MIN(SUM(Y$4,$O142/1000),SUM($O142,Y$4/1000)),3),CMB[[Cmb_ID]:[Cmb_ID]],0))),-1,-1,0,0)),IF(OR(Y$1,$R142),4,INDEX(CMB[[Cmb_Rare]:[Cmb_Rare]],MATCH(ROUND(MIN(SUM(Y$4,$O142/1000),SUM($O142,Y$4/1000)),3),CMB[[Cmb_ID]:[Cmb_ID]],0))),CHOOSE(AC[[M]:[M]],2,1,1,SUM(AC[[AB]:[DB]])))),""))</f>
        <v/>
      </c>
      <c r="Z142" t="str">
        <f>IF(OR(Z$5="",$S142=""),"",IFERROR(SUM(PRODUCT(INDEX(CMB[[BA_0O]:[BA_2O]],MATCH(ROUND(MIN(SUM(Z$4,$O142/1000),SUM($O142,Z$4/1000)),3),CMB[[Cmb_ID]:[Cmb_ID]],0),SUM(N(Z$1),N($R142),1)),CHOOSE(AC[[M]:[M]],1,1,0,AC[[AB]:[AB]])),PRODUCT(INDEX(CMB[[BD_0O]:[BD_2O]],MATCH(ROUND(MIN(SUM(Z$4,$O142/1000),SUM($O142,Z$4/1000)),3),CMB[[Cmb_ID]:[Cmb_ID]],0),SUM(N(Z$1),N($R142),1)),CHOOSE(AC[[M]:[M]],1,0,1,AC[[DB]:[DB]])),PRODUCT(SUM(ROUND(AVERAGE(VALUE(Z$3),VALUE($P142)),0),CHOOSE(IF(OR(Z$1,$R142),4,INDEX(CMB[[Res_Rare]:[Res_Rare]],MATCH(ROUND(MIN(SUM(Z$4,$O142/1000),SUM($O142,Z$4/1000)),3),CMB[[Cmb_ID]:[Cmb_ID]],0))),-1,-1,0,0)),IF(OR(Z$1,$R142),4,INDEX(CMB[[Cmb_Rare]:[Cmb_Rare]],MATCH(ROUND(MIN(SUM(Z$4,$O142/1000),SUM($O142,Z$4/1000)),3),CMB[[Cmb_ID]:[Cmb_ID]],0))),CHOOSE(AC[[M]:[M]],2,1,1,SUM(AC[[AB]:[DB]])))),""))</f>
        <v/>
      </c>
      <c r="AA142" t="str">
        <f>IF(OR(AA$5="",$S142=""),"",IFERROR(SUM(PRODUCT(INDEX(CMB[[BA_0O]:[BA_2O]],MATCH(ROUND(MIN(SUM(AA$4,$O142/1000),SUM($O142,AA$4/1000)),3),CMB[[Cmb_ID]:[Cmb_ID]],0),SUM(N(AA$1),N($R142),1)),CHOOSE(AC[[M]:[M]],1,1,0,AC[[AB]:[AB]])),PRODUCT(INDEX(CMB[[BD_0O]:[BD_2O]],MATCH(ROUND(MIN(SUM(AA$4,$O142/1000),SUM($O142,AA$4/1000)),3),CMB[[Cmb_ID]:[Cmb_ID]],0),SUM(N(AA$1),N($R142),1)),CHOOSE(AC[[M]:[M]],1,0,1,AC[[DB]:[DB]])),PRODUCT(SUM(ROUND(AVERAGE(VALUE(AA$3),VALUE($P142)),0),CHOOSE(IF(OR(AA$1,$R142),4,INDEX(CMB[[Res_Rare]:[Res_Rare]],MATCH(ROUND(MIN(SUM(AA$4,$O142/1000),SUM($O142,AA$4/1000)),3),CMB[[Cmb_ID]:[Cmb_ID]],0))),-1,-1,0,0)),IF(OR(AA$1,$R142),4,INDEX(CMB[[Cmb_Rare]:[Cmb_Rare]],MATCH(ROUND(MIN(SUM(AA$4,$O142/1000),SUM($O142,AA$4/1000)),3),CMB[[Cmb_ID]:[Cmb_ID]],0))),CHOOSE(AC[[M]:[M]],2,1,1,SUM(AC[[AB]:[DB]])))),""))</f>
        <v/>
      </c>
      <c r="AB142" t="str">
        <f>IF(OR(AB$5="",$S142=""),"",IFERROR(SUM(PRODUCT(INDEX(CMB[[BA_0O]:[BA_2O]],MATCH(ROUND(MIN(SUM(AB$4,$O142/1000),SUM($O142,AB$4/1000)),3),CMB[[Cmb_ID]:[Cmb_ID]],0),SUM(N(AB$1),N($R142),1)),CHOOSE(AC[[M]:[M]],1,1,0,AC[[AB]:[AB]])),PRODUCT(INDEX(CMB[[BD_0O]:[BD_2O]],MATCH(ROUND(MIN(SUM(AB$4,$O142/1000),SUM($O142,AB$4/1000)),3),CMB[[Cmb_ID]:[Cmb_ID]],0),SUM(N(AB$1),N($R142),1)),CHOOSE(AC[[M]:[M]],1,0,1,AC[[DB]:[DB]])),PRODUCT(SUM(ROUND(AVERAGE(VALUE(AB$3),VALUE($P142)),0),CHOOSE(IF(OR(AB$1,$R142),4,INDEX(CMB[[Res_Rare]:[Res_Rare]],MATCH(ROUND(MIN(SUM(AB$4,$O142/1000),SUM($O142,AB$4/1000)),3),CMB[[Cmb_ID]:[Cmb_ID]],0))),-1,-1,0,0)),IF(OR(AB$1,$R142),4,INDEX(CMB[[Cmb_Rare]:[Cmb_Rare]],MATCH(ROUND(MIN(SUM(AB$4,$O142/1000),SUM($O142,AB$4/1000)),3),CMB[[Cmb_ID]:[Cmb_ID]],0))),CHOOSE(AC[[M]:[M]],2,1,1,SUM(AC[[AB]:[DB]])))),""))</f>
        <v/>
      </c>
      <c r="AC142" t="str">
        <f>IF(OR(AC$5="",$S142=""),"",IFERROR(SUM(PRODUCT(INDEX(CMB[[BA_0O]:[BA_2O]],MATCH(ROUND(MIN(SUM(AC$4,$O142/1000),SUM($O142,AC$4/1000)),3),CMB[[Cmb_ID]:[Cmb_ID]],0),SUM(N(AC$1),N($R142),1)),CHOOSE(AC[[M]:[M]],1,1,0,AC[[AB]:[AB]])),PRODUCT(INDEX(CMB[[BD_0O]:[BD_2O]],MATCH(ROUND(MIN(SUM(AC$4,$O142/1000),SUM($O142,AC$4/1000)),3),CMB[[Cmb_ID]:[Cmb_ID]],0),SUM(N(AC$1),N($R142),1)),CHOOSE(AC[[M]:[M]],1,0,1,AC[[DB]:[DB]])),PRODUCT(SUM(ROUND(AVERAGE(VALUE(AC$3),VALUE($P142)),0),CHOOSE(IF(OR(AC$1,$R142),4,INDEX(CMB[[Res_Rare]:[Res_Rare]],MATCH(ROUND(MIN(SUM(AC$4,$O142/1000),SUM($O142,AC$4/1000)),3),CMB[[Cmb_ID]:[Cmb_ID]],0))),-1,-1,0,0)),IF(OR(AC$1,$R142),4,INDEX(CMB[[Cmb_Rare]:[Cmb_Rare]],MATCH(ROUND(MIN(SUM(AC$4,$O142/1000),SUM($O142,AC$4/1000)),3),CMB[[Cmb_ID]:[Cmb_ID]],0))),CHOOSE(AC[[M]:[M]],2,1,1,SUM(AC[[AB]:[DB]])))),""))</f>
        <v/>
      </c>
      <c r="AD142" t="str">
        <f>IF(OR(AD$5="",$S142=""),"",IFERROR(SUM(PRODUCT(INDEX(CMB[[BA_0O]:[BA_2O]],MATCH(ROUND(MIN(SUM(AD$4,$O142/1000),SUM($O142,AD$4/1000)),3),CMB[[Cmb_ID]:[Cmb_ID]],0),SUM(N(AD$1),N($R142),1)),CHOOSE(AC[[M]:[M]],1,1,0,AC[[AB]:[AB]])),PRODUCT(INDEX(CMB[[BD_0O]:[BD_2O]],MATCH(ROUND(MIN(SUM(AD$4,$O142/1000),SUM($O142,AD$4/1000)),3),CMB[[Cmb_ID]:[Cmb_ID]],0),SUM(N(AD$1),N($R142),1)),CHOOSE(AC[[M]:[M]],1,0,1,AC[[DB]:[DB]])),PRODUCT(SUM(ROUND(AVERAGE(VALUE(AD$3),VALUE($P142)),0),CHOOSE(IF(OR(AD$1,$R142),4,INDEX(CMB[[Res_Rare]:[Res_Rare]],MATCH(ROUND(MIN(SUM(AD$4,$O142/1000),SUM($O142,AD$4/1000)),3),CMB[[Cmb_ID]:[Cmb_ID]],0))),-1,-1,0,0)),IF(OR(AD$1,$R142),4,INDEX(CMB[[Cmb_Rare]:[Cmb_Rare]],MATCH(ROUND(MIN(SUM(AD$4,$O142/1000),SUM($O142,AD$4/1000)),3),CMB[[Cmb_ID]:[Cmb_ID]],0))),CHOOSE(AC[[M]:[M]],2,1,1,SUM(AC[[AB]:[DB]])))),""))</f>
        <v/>
      </c>
      <c r="AE142" t="str">
        <f>IF(OR(AE$5="",$S142=""),"",IFERROR(SUM(PRODUCT(INDEX(CMB[[BA_0O]:[BA_2O]],MATCH(ROUND(MIN(SUM(AE$4,$O142/1000),SUM($O142,AE$4/1000)),3),CMB[[Cmb_ID]:[Cmb_ID]],0),SUM(N(AE$1),N($R142),1)),CHOOSE(AC[[M]:[M]],1,1,0,AC[[AB]:[AB]])),PRODUCT(INDEX(CMB[[BD_0O]:[BD_2O]],MATCH(ROUND(MIN(SUM(AE$4,$O142/1000),SUM($O142,AE$4/1000)),3),CMB[[Cmb_ID]:[Cmb_ID]],0),SUM(N(AE$1),N($R142),1)),CHOOSE(AC[[M]:[M]],1,0,1,AC[[DB]:[DB]])),PRODUCT(SUM(ROUND(AVERAGE(VALUE(AE$3),VALUE($P142)),0),CHOOSE(IF(OR(AE$1,$R142),4,INDEX(CMB[[Res_Rare]:[Res_Rare]],MATCH(ROUND(MIN(SUM(AE$4,$O142/1000),SUM($O142,AE$4/1000)),3),CMB[[Cmb_ID]:[Cmb_ID]],0))),-1,-1,0,0)),IF(OR(AE$1,$R142),4,INDEX(CMB[[Cmb_Rare]:[Cmb_Rare]],MATCH(ROUND(MIN(SUM(AE$4,$O142/1000),SUM($O142,AE$4/1000)),3),CMB[[Cmb_ID]:[Cmb_ID]],0))),CHOOSE(AC[[M]:[M]],2,1,1,SUM(AC[[AB]:[DB]])))),""))</f>
        <v/>
      </c>
      <c r="AF142" t="str">
        <f>IF(OR(AF$5="",$S142=""),"",IFERROR(SUM(PRODUCT(INDEX(CMB[[BA_0O]:[BA_2O]],MATCH(ROUND(MIN(SUM(AF$4,$O142/1000),SUM($O142,AF$4/1000)),3),CMB[[Cmb_ID]:[Cmb_ID]],0),SUM(N(AF$1),N($R142),1)),CHOOSE(AC[[M]:[M]],1,1,0,AC[[AB]:[AB]])),PRODUCT(INDEX(CMB[[BD_0O]:[BD_2O]],MATCH(ROUND(MIN(SUM(AF$4,$O142/1000),SUM($O142,AF$4/1000)),3),CMB[[Cmb_ID]:[Cmb_ID]],0),SUM(N(AF$1),N($R142),1)),CHOOSE(AC[[M]:[M]],1,0,1,AC[[DB]:[DB]])),PRODUCT(SUM(ROUND(AVERAGE(VALUE(AF$3),VALUE($P142)),0),CHOOSE(IF(OR(AF$1,$R142),4,INDEX(CMB[[Res_Rare]:[Res_Rare]],MATCH(ROUND(MIN(SUM(AF$4,$O142/1000),SUM($O142,AF$4/1000)),3),CMB[[Cmb_ID]:[Cmb_ID]],0))),-1,-1,0,0)),IF(OR(AF$1,$R142),4,INDEX(CMB[[Cmb_Rare]:[Cmb_Rare]],MATCH(ROUND(MIN(SUM(AF$4,$O142/1000),SUM($O142,AF$4/1000)),3),CMB[[Cmb_ID]:[Cmb_ID]],0))),CHOOSE(AC[[M]:[M]],2,1,1,SUM(AC[[AB]:[DB]])))),""))</f>
        <v/>
      </c>
      <c r="AG142" t="str">
        <f>IF(OR(AG$5="",$S142=""),"",IFERROR(SUM(PRODUCT(INDEX(CMB[[BA_0O]:[BA_2O]],MATCH(ROUND(MIN(SUM(AG$4,$O142/1000),SUM($O142,AG$4/1000)),3),CMB[[Cmb_ID]:[Cmb_ID]],0),SUM(N(AG$1),N($R142),1)),CHOOSE(AC[[M]:[M]],1,1,0,AC[[AB]:[AB]])),PRODUCT(INDEX(CMB[[BD_0O]:[BD_2O]],MATCH(ROUND(MIN(SUM(AG$4,$O142/1000),SUM($O142,AG$4/1000)),3),CMB[[Cmb_ID]:[Cmb_ID]],0),SUM(N(AG$1),N($R142),1)),CHOOSE(AC[[M]:[M]],1,0,1,AC[[DB]:[DB]])),PRODUCT(SUM(ROUND(AVERAGE(VALUE(AG$3),VALUE($P142)),0),CHOOSE(IF(OR(AG$1,$R142),4,INDEX(CMB[[Res_Rare]:[Res_Rare]],MATCH(ROUND(MIN(SUM(AG$4,$O142/1000),SUM($O142,AG$4/1000)),3),CMB[[Cmb_ID]:[Cmb_ID]],0))),-1,-1,0,0)),IF(OR(AG$1,$R142),4,INDEX(CMB[[Cmb_Rare]:[Cmb_Rare]],MATCH(ROUND(MIN(SUM(AG$4,$O142/1000),SUM($O142,AG$4/1000)),3),CMB[[Cmb_ID]:[Cmb_ID]],0))),CHOOSE(AC[[M]:[M]],2,1,1,SUM(AC[[AB]:[DB]])))),""))</f>
        <v/>
      </c>
      <c r="AH142" t="str">
        <f>IF(OR(AH$5="",$S142=""),"",IFERROR(SUM(PRODUCT(INDEX(CMB[[BA_0O]:[BA_2O]],MATCH(ROUND(MIN(SUM(AH$4,$O142/1000),SUM($O142,AH$4/1000)),3),CMB[[Cmb_ID]:[Cmb_ID]],0),SUM(N(AH$1),N($R142),1)),CHOOSE(AC[[M]:[M]],1,1,0,AC[[AB]:[AB]])),PRODUCT(INDEX(CMB[[BD_0O]:[BD_2O]],MATCH(ROUND(MIN(SUM(AH$4,$O142/1000),SUM($O142,AH$4/1000)),3),CMB[[Cmb_ID]:[Cmb_ID]],0),SUM(N(AH$1),N($R142),1)),CHOOSE(AC[[M]:[M]],1,0,1,AC[[DB]:[DB]])),PRODUCT(SUM(ROUND(AVERAGE(VALUE(AH$3),VALUE($P142)),0),CHOOSE(IF(OR(AH$1,$R142),4,INDEX(CMB[[Res_Rare]:[Res_Rare]],MATCH(ROUND(MIN(SUM(AH$4,$O142/1000),SUM($O142,AH$4/1000)),3),CMB[[Cmb_ID]:[Cmb_ID]],0))),-1,-1,0,0)),IF(OR(AH$1,$R142),4,INDEX(CMB[[Cmb_Rare]:[Cmb_Rare]],MATCH(ROUND(MIN(SUM(AH$4,$O142/1000),SUM($O142,AH$4/1000)),3),CMB[[Cmb_ID]:[Cmb_ID]],0))),CHOOSE(AC[[M]:[M]],2,1,1,SUM(AC[[AB]:[DB]])))),""))</f>
        <v/>
      </c>
      <c r="AI142" t="str">
        <f>IF(OR(AI$5="",$S142=""),"",IFERROR(SUM(PRODUCT(INDEX(CMB[[BA_0O]:[BA_2O]],MATCH(ROUND(MIN(SUM(AI$4,$O142/1000),SUM($O142,AI$4/1000)),3),CMB[[Cmb_ID]:[Cmb_ID]],0),SUM(N(AI$1),N($R142),1)),CHOOSE(AC[[M]:[M]],1,1,0,AC[[AB]:[AB]])),PRODUCT(INDEX(CMB[[BD_0O]:[BD_2O]],MATCH(ROUND(MIN(SUM(AI$4,$O142/1000),SUM($O142,AI$4/1000)),3),CMB[[Cmb_ID]:[Cmb_ID]],0),SUM(N(AI$1),N($R142),1)),CHOOSE(AC[[M]:[M]],1,0,1,AC[[DB]:[DB]])),PRODUCT(SUM(ROUND(AVERAGE(VALUE(AI$3),VALUE($P142)),0),CHOOSE(IF(OR(AI$1,$R142),4,INDEX(CMB[[Res_Rare]:[Res_Rare]],MATCH(ROUND(MIN(SUM(AI$4,$O142/1000),SUM($O142,AI$4/1000)),3),CMB[[Cmb_ID]:[Cmb_ID]],0))),-1,-1,0,0)),IF(OR(AI$1,$R142),4,INDEX(CMB[[Cmb_Rare]:[Cmb_Rare]],MATCH(ROUND(MIN(SUM(AI$4,$O142/1000),SUM($O142,AI$4/1000)),3),CMB[[Cmb_ID]:[Cmb_ID]],0))),CHOOSE(AC[[M]:[M]],2,1,1,SUM(AC[[AB]:[DB]])))),""))</f>
        <v/>
      </c>
      <c r="AJ142" t="str">
        <f>IF(OR(AJ$5="",$S142=""),"",IFERROR(SUM(PRODUCT(INDEX(CMB[[BA_0O]:[BA_2O]],MATCH(ROUND(MIN(SUM(AJ$4,$O142/1000),SUM($O142,AJ$4/1000)),3),CMB[[Cmb_ID]:[Cmb_ID]],0),SUM(N(AJ$1),N($R142),1)),CHOOSE(AC[[M]:[M]],1,1,0,AC[[AB]:[AB]])),PRODUCT(INDEX(CMB[[BD_0O]:[BD_2O]],MATCH(ROUND(MIN(SUM(AJ$4,$O142/1000),SUM($O142,AJ$4/1000)),3),CMB[[Cmb_ID]:[Cmb_ID]],0),SUM(N(AJ$1),N($R142),1)),CHOOSE(AC[[M]:[M]],1,0,1,AC[[DB]:[DB]])),PRODUCT(SUM(ROUND(AVERAGE(VALUE(AJ$3),VALUE($P142)),0),CHOOSE(IF(OR(AJ$1,$R142),4,INDEX(CMB[[Res_Rare]:[Res_Rare]],MATCH(ROUND(MIN(SUM(AJ$4,$O142/1000),SUM($O142,AJ$4/1000)),3),CMB[[Cmb_ID]:[Cmb_ID]],0))),-1,-1,0,0)),IF(OR(AJ$1,$R142),4,INDEX(CMB[[Cmb_Rare]:[Cmb_Rare]],MATCH(ROUND(MIN(SUM(AJ$4,$O142/1000),SUM($O142,AJ$4/1000)),3),CMB[[Cmb_ID]:[Cmb_ID]],0))),CHOOSE(AC[[M]:[M]],2,1,1,SUM(AC[[AB]:[DB]])))),""))</f>
        <v/>
      </c>
      <c r="AK142" t="str">
        <f>IF(OR(AK$5="",$S142=""),"",IFERROR(SUM(PRODUCT(INDEX(CMB[[BA_0O]:[BA_2O]],MATCH(ROUND(MIN(SUM(AK$4,$O142/1000),SUM($O142,AK$4/1000)),3),CMB[[Cmb_ID]:[Cmb_ID]],0),SUM(N(AK$1),N($R142),1)),CHOOSE(AC[[M]:[M]],1,1,0,AC[[AB]:[AB]])),PRODUCT(INDEX(CMB[[BD_0O]:[BD_2O]],MATCH(ROUND(MIN(SUM(AK$4,$O142/1000),SUM($O142,AK$4/1000)),3),CMB[[Cmb_ID]:[Cmb_ID]],0),SUM(N(AK$1),N($R142),1)),CHOOSE(AC[[M]:[M]],1,0,1,AC[[DB]:[DB]])),PRODUCT(SUM(ROUND(AVERAGE(VALUE(AK$3),VALUE($P142)),0),CHOOSE(IF(OR(AK$1,$R142),4,INDEX(CMB[[Res_Rare]:[Res_Rare]],MATCH(ROUND(MIN(SUM(AK$4,$O142/1000),SUM($O142,AK$4/1000)),3),CMB[[Cmb_ID]:[Cmb_ID]],0))),-1,-1,0,0)),IF(OR(AK$1,$R142),4,INDEX(CMB[[Cmb_Rare]:[Cmb_Rare]],MATCH(ROUND(MIN(SUM(AK$4,$O142/1000),SUM($O142,AK$4/1000)),3),CMB[[Cmb_ID]:[Cmb_ID]],0))),CHOOSE(AC[[M]:[M]],2,1,1,SUM(AC[[AB]:[DB]])))),""))</f>
        <v/>
      </c>
      <c r="AL142" t="str">
        <f>IF(OR(AL$5="",$S142=""),"",IFERROR(SUM(PRODUCT(INDEX(CMB[[BA_0O]:[BA_2O]],MATCH(ROUND(MIN(SUM(AL$4,$O142/1000),SUM($O142,AL$4/1000)),3),CMB[[Cmb_ID]:[Cmb_ID]],0),SUM(N(AL$1),N($R142),1)),CHOOSE(AC[[M]:[M]],1,1,0,AC[[AB]:[AB]])),PRODUCT(INDEX(CMB[[BD_0O]:[BD_2O]],MATCH(ROUND(MIN(SUM(AL$4,$O142/1000),SUM($O142,AL$4/1000)),3),CMB[[Cmb_ID]:[Cmb_ID]],0),SUM(N(AL$1),N($R142),1)),CHOOSE(AC[[M]:[M]],1,0,1,AC[[DB]:[DB]])),PRODUCT(SUM(ROUND(AVERAGE(VALUE(AL$3),VALUE($P142)),0),CHOOSE(IF(OR(AL$1,$R142),4,INDEX(CMB[[Res_Rare]:[Res_Rare]],MATCH(ROUND(MIN(SUM(AL$4,$O142/1000),SUM($O142,AL$4/1000)),3),CMB[[Cmb_ID]:[Cmb_ID]],0))),-1,-1,0,0)),IF(OR(AL$1,$R142),4,INDEX(CMB[[Cmb_Rare]:[Cmb_Rare]],MATCH(ROUND(MIN(SUM(AL$4,$O142/1000),SUM($O142,AL$4/1000)),3),CMB[[Cmb_ID]:[Cmb_ID]],0))),CHOOSE(AC[[M]:[M]],2,1,1,SUM(AC[[AB]:[DB]])))),""))</f>
        <v/>
      </c>
      <c r="AM142" t="str">
        <f>IF(OR(AM$5="",$S142=""),"",IFERROR(SUM(PRODUCT(INDEX(CMB[[BA_0O]:[BA_2O]],MATCH(ROUND(MIN(SUM(AM$4,$O142/1000),SUM($O142,AM$4/1000)),3),CMB[[Cmb_ID]:[Cmb_ID]],0),SUM(N(AM$1),N($R142),1)),CHOOSE(AC[[M]:[M]],1,1,0,AC[[AB]:[AB]])),PRODUCT(INDEX(CMB[[BD_0O]:[BD_2O]],MATCH(ROUND(MIN(SUM(AM$4,$O142/1000),SUM($O142,AM$4/1000)),3),CMB[[Cmb_ID]:[Cmb_ID]],0),SUM(N(AM$1),N($R142),1)),CHOOSE(AC[[M]:[M]],1,0,1,AC[[DB]:[DB]])),PRODUCT(SUM(ROUND(AVERAGE(VALUE(AM$3),VALUE($P142)),0),CHOOSE(IF(OR(AM$1,$R142),4,INDEX(CMB[[Res_Rare]:[Res_Rare]],MATCH(ROUND(MIN(SUM(AM$4,$O142/1000),SUM($O142,AM$4/1000)),3),CMB[[Cmb_ID]:[Cmb_ID]],0))),-1,-1,0,0)),IF(OR(AM$1,$R142),4,INDEX(CMB[[Cmb_Rare]:[Cmb_Rare]],MATCH(ROUND(MIN(SUM(AM$4,$O142/1000),SUM($O142,AM$4/1000)),3),CMB[[Cmb_ID]:[Cmb_ID]],0))),CHOOSE(AC[[M]:[M]],2,1,1,SUM(AC[[AB]:[DB]])))),""))</f>
        <v/>
      </c>
      <c r="AN142" t="str">
        <f>IF(OR(AN$5="",$S142=""),"",IFERROR(SUM(PRODUCT(INDEX(CMB[[BA_0O]:[BA_2O]],MATCH(ROUND(MIN(SUM(AN$4,$O142/1000),SUM($O142,AN$4/1000)),3),CMB[[Cmb_ID]:[Cmb_ID]],0),SUM(N(AN$1),N($R142),1)),CHOOSE(AC[[M]:[M]],1,1,0,AC[[AB]:[AB]])),PRODUCT(INDEX(CMB[[BD_0O]:[BD_2O]],MATCH(ROUND(MIN(SUM(AN$4,$O142/1000),SUM($O142,AN$4/1000)),3),CMB[[Cmb_ID]:[Cmb_ID]],0),SUM(N(AN$1),N($R142),1)),CHOOSE(AC[[M]:[M]],1,0,1,AC[[DB]:[DB]])),PRODUCT(SUM(ROUND(AVERAGE(VALUE(AN$3),VALUE($P142)),0),CHOOSE(IF(OR(AN$1,$R142),4,INDEX(CMB[[Res_Rare]:[Res_Rare]],MATCH(ROUND(MIN(SUM(AN$4,$O142/1000),SUM($O142,AN$4/1000)),3),CMB[[Cmb_ID]:[Cmb_ID]],0))),-1,-1,0,0)),IF(OR(AN$1,$R142),4,INDEX(CMB[[Cmb_Rare]:[Cmb_Rare]],MATCH(ROUND(MIN(SUM(AN$4,$O142/1000),SUM($O142,AN$4/1000)),3),CMB[[Cmb_ID]:[Cmb_ID]],0))),CHOOSE(AC[[M]:[M]],2,1,1,SUM(AC[[AB]:[DB]])))),""))</f>
        <v/>
      </c>
      <c r="AO142" t="str">
        <f>IF(OR(AO$5="",$S142=""),"",IFERROR(SUM(PRODUCT(INDEX(CMB[[BA_0O]:[BA_2O]],MATCH(ROUND(MIN(SUM(AO$4,$O142/1000),SUM($O142,AO$4/1000)),3),CMB[[Cmb_ID]:[Cmb_ID]],0),SUM(N(AO$1),N($R142),1)),CHOOSE(AC[[M]:[M]],1,1,0,AC[[AB]:[AB]])),PRODUCT(INDEX(CMB[[BD_0O]:[BD_2O]],MATCH(ROUND(MIN(SUM(AO$4,$O142/1000),SUM($O142,AO$4/1000)),3),CMB[[Cmb_ID]:[Cmb_ID]],0),SUM(N(AO$1),N($R142),1)),CHOOSE(AC[[M]:[M]],1,0,1,AC[[DB]:[DB]])),PRODUCT(SUM(ROUND(AVERAGE(VALUE(AO$3),VALUE($P142)),0),CHOOSE(IF(OR(AO$1,$R142),4,INDEX(CMB[[Res_Rare]:[Res_Rare]],MATCH(ROUND(MIN(SUM(AO$4,$O142/1000),SUM($O142,AO$4/1000)),3),CMB[[Cmb_ID]:[Cmb_ID]],0))),-1,-1,0,0)),IF(OR(AO$1,$R142),4,INDEX(CMB[[Cmb_Rare]:[Cmb_Rare]],MATCH(ROUND(MIN(SUM(AO$4,$O142/1000),SUM($O142,AO$4/1000)),3),CMB[[Cmb_ID]:[Cmb_ID]],0))),CHOOSE(AC[[M]:[M]],2,1,1,SUM(AC[[AB]:[DB]])))),""))</f>
        <v/>
      </c>
      <c r="AP142" t="str">
        <f>IF(OR(AP$5="",$S142=""),"",IFERROR(SUM(PRODUCT(INDEX(CMB[[BA_0O]:[BA_2O]],MATCH(ROUND(MIN(SUM(AP$4,$O142/1000),SUM($O142,AP$4/1000)),3),CMB[[Cmb_ID]:[Cmb_ID]],0),SUM(N(AP$1),N($R142),1)),CHOOSE(AC[[M]:[M]],1,1,0,AC[[AB]:[AB]])),PRODUCT(INDEX(CMB[[BD_0O]:[BD_2O]],MATCH(ROUND(MIN(SUM(AP$4,$O142/1000),SUM($O142,AP$4/1000)),3),CMB[[Cmb_ID]:[Cmb_ID]],0),SUM(N(AP$1),N($R142),1)),CHOOSE(AC[[M]:[M]],1,0,1,AC[[DB]:[DB]])),PRODUCT(SUM(ROUND(AVERAGE(VALUE(AP$3),VALUE($P142)),0),CHOOSE(IF(OR(AP$1,$R142),4,INDEX(CMB[[Res_Rare]:[Res_Rare]],MATCH(ROUND(MIN(SUM(AP$4,$O142/1000),SUM($O142,AP$4/1000)),3),CMB[[Cmb_ID]:[Cmb_ID]],0))),-1,-1,0,0)),IF(OR(AP$1,$R142),4,INDEX(CMB[[Cmb_Rare]:[Cmb_Rare]],MATCH(ROUND(MIN(SUM(AP$4,$O142/1000),SUM($O142,AP$4/1000)),3),CMB[[Cmb_ID]:[Cmb_ID]],0))),CHOOSE(AC[[M]:[M]],2,1,1,SUM(AC[[AB]:[DB]])))),""))</f>
        <v/>
      </c>
      <c r="AQ142" t="str">
        <f>IF(OR(AQ$5="",$S142=""),"",IFERROR(SUM(PRODUCT(INDEX(CMB[[BA_0O]:[BA_2O]],MATCH(ROUND(MIN(SUM(AQ$4,$O142/1000),SUM($O142,AQ$4/1000)),3),CMB[[Cmb_ID]:[Cmb_ID]],0),SUM(N(AQ$1),N($R142),1)),CHOOSE(AC[[M]:[M]],1,1,0,AC[[AB]:[AB]])),PRODUCT(INDEX(CMB[[BD_0O]:[BD_2O]],MATCH(ROUND(MIN(SUM(AQ$4,$O142/1000),SUM($O142,AQ$4/1000)),3),CMB[[Cmb_ID]:[Cmb_ID]],0),SUM(N(AQ$1),N($R142),1)),CHOOSE(AC[[M]:[M]],1,0,1,AC[[DB]:[DB]])),PRODUCT(SUM(ROUND(AVERAGE(VALUE(AQ$3),VALUE($P142)),0),CHOOSE(IF(OR(AQ$1,$R142),4,INDEX(CMB[[Res_Rare]:[Res_Rare]],MATCH(ROUND(MIN(SUM(AQ$4,$O142/1000),SUM($O142,AQ$4/1000)),3),CMB[[Cmb_ID]:[Cmb_ID]],0))),-1,-1,0,0)),IF(OR(AQ$1,$R142),4,INDEX(CMB[[Cmb_Rare]:[Cmb_Rare]],MATCH(ROUND(MIN(SUM(AQ$4,$O142/1000),SUM($O142,AQ$4/1000)),3),CMB[[Cmb_ID]:[Cmb_ID]],0))),CHOOSE(AC[[M]:[M]],2,1,1,SUM(AC[[AB]:[DB]])))),""))</f>
        <v/>
      </c>
      <c r="AR142" t="str">
        <f>IF(OR(AR$5="",$S142=""),"",IFERROR(SUM(PRODUCT(INDEX(CMB[[BA_0O]:[BA_2O]],MATCH(ROUND(MIN(SUM(AR$4,$O142/1000),SUM($O142,AR$4/1000)),3),CMB[[Cmb_ID]:[Cmb_ID]],0),SUM(N(AR$1),N($R142),1)),CHOOSE(AC[[M]:[M]],1,1,0,AC[[AB]:[AB]])),PRODUCT(INDEX(CMB[[BD_0O]:[BD_2O]],MATCH(ROUND(MIN(SUM(AR$4,$O142/1000),SUM($O142,AR$4/1000)),3),CMB[[Cmb_ID]:[Cmb_ID]],0),SUM(N(AR$1),N($R142),1)),CHOOSE(AC[[M]:[M]],1,0,1,AC[[DB]:[DB]])),PRODUCT(SUM(ROUND(AVERAGE(VALUE(AR$3),VALUE($P142)),0),CHOOSE(IF(OR(AR$1,$R142),4,INDEX(CMB[[Res_Rare]:[Res_Rare]],MATCH(ROUND(MIN(SUM(AR$4,$O142/1000),SUM($O142,AR$4/1000)),3),CMB[[Cmb_ID]:[Cmb_ID]],0))),-1,-1,0,0)),IF(OR(AR$1,$R142),4,INDEX(CMB[[Cmb_Rare]:[Cmb_Rare]],MATCH(ROUND(MIN(SUM(AR$4,$O142/1000),SUM($O142,AR$4/1000)),3),CMB[[Cmb_ID]:[Cmb_ID]],0))),CHOOSE(AC[[M]:[M]],2,1,1,SUM(AC[[AB]:[DB]])))),""))</f>
        <v/>
      </c>
      <c r="AS142" t="str">
        <f>IF(OR(AS$5="",$S142=""),"",IFERROR(SUM(PRODUCT(INDEX(CMB[[BA_0O]:[BA_2O]],MATCH(ROUND(MIN(SUM(AS$4,$O142/1000),SUM($O142,AS$4/1000)),3),CMB[[Cmb_ID]:[Cmb_ID]],0),SUM(N(AS$1),N($R142),1)),CHOOSE(AC[[M]:[M]],1,1,0,AC[[AB]:[AB]])),PRODUCT(INDEX(CMB[[BD_0O]:[BD_2O]],MATCH(ROUND(MIN(SUM(AS$4,$O142/1000),SUM($O142,AS$4/1000)),3),CMB[[Cmb_ID]:[Cmb_ID]],0),SUM(N(AS$1),N($R142),1)),CHOOSE(AC[[M]:[M]],1,0,1,AC[[DB]:[DB]])),PRODUCT(SUM(ROUND(AVERAGE(VALUE(AS$3),VALUE($P142)),0),CHOOSE(IF(OR(AS$1,$R142),4,INDEX(CMB[[Res_Rare]:[Res_Rare]],MATCH(ROUND(MIN(SUM(AS$4,$O142/1000),SUM($O142,AS$4/1000)),3),CMB[[Cmb_ID]:[Cmb_ID]],0))),-1,-1,0,0)),IF(OR(AS$1,$R142),4,INDEX(CMB[[Cmb_Rare]:[Cmb_Rare]],MATCH(ROUND(MIN(SUM(AS$4,$O142/1000),SUM($O142,AS$4/1000)),3),CMB[[Cmb_ID]:[Cmb_ID]],0))),CHOOSE(AC[[M]:[M]],2,1,1,SUM(AC[[AB]:[DB]])))),""))</f>
        <v/>
      </c>
      <c r="AT142" t="str">
        <f>IF(OR(AT$5="",$S142=""),"",IFERROR(SUM(PRODUCT(INDEX(CMB[[BA_0O]:[BA_2O]],MATCH(ROUND(MIN(SUM(AT$4,$O142/1000),SUM($O142,AT$4/1000)),3),CMB[[Cmb_ID]:[Cmb_ID]],0),SUM(N(AT$1),N($R142),1)),CHOOSE(AC[[M]:[M]],1,1,0,AC[[AB]:[AB]])),PRODUCT(INDEX(CMB[[BD_0O]:[BD_2O]],MATCH(ROUND(MIN(SUM(AT$4,$O142/1000),SUM($O142,AT$4/1000)),3),CMB[[Cmb_ID]:[Cmb_ID]],0),SUM(N(AT$1),N($R142),1)),CHOOSE(AC[[M]:[M]],1,0,1,AC[[DB]:[DB]])),PRODUCT(SUM(ROUND(AVERAGE(VALUE(AT$3),VALUE($P142)),0),CHOOSE(IF(OR(AT$1,$R142),4,INDEX(CMB[[Res_Rare]:[Res_Rare]],MATCH(ROUND(MIN(SUM(AT$4,$O142/1000),SUM($O142,AT$4/1000)),3),CMB[[Cmb_ID]:[Cmb_ID]],0))),-1,-1,0,0)),IF(OR(AT$1,$R142),4,INDEX(CMB[[Cmb_Rare]:[Cmb_Rare]],MATCH(ROUND(MIN(SUM(AT$4,$O142/1000),SUM($O142,AT$4/1000)),3),CMB[[Cmb_ID]:[Cmb_ID]],0))),CHOOSE(AC[[M]:[M]],2,1,1,SUM(AC[[AB]:[DB]])))),""))</f>
        <v/>
      </c>
      <c r="AU142" t="str">
        <f>IF(OR(AU$5="",$S142=""),"",IFERROR(SUM(PRODUCT(INDEX(CMB[[BA_0O]:[BA_2O]],MATCH(ROUND(MIN(SUM(AU$4,$O142/1000),SUM($O142,AU$4/1000)),3),CMB[[Cmb_ID]:[Cmb_ID]],0),SUM(N(AU$1),N($R142),1)),CHOOSE(AC[[M]:[M]],1,1,0,AC[[AB]:[AB]])),PRODUCT(INDEX(CMB[[BD_0O]:[BD_2O]],MATCH(ROUND(MIN(SUM(AU$4,$O142/1000),SUM($O142,AU$4/1000)),3),CMB[[Cmb_ID]:[Cmb_ID]],0),SUM(N(AU$1),N($R142),1)),CHOOSE(AC[[M]:[M]],1,0,1,AC[[DB]:[DB]])),PRODUCT(SUM(ROUND(AVERAGE(VALUE(AU$3),VALUE($P142)),0),CHOOSE(IF(OR(AU$1,$R142),4,INDEX(CMB[[Res_Rare]:[Res_Rare]],MATCH(ROUND(MIN(SUM(AU$4,$O142/1000),SUM($O142,AU$4/1000)),3),CMB[[Cmb_ID]:[Cmb_ID]],0))),-1,-1,0,0)),IF(OR(AU$1,$R142),4,INDEX(CMB[[Cmb_Rare]:[Cmb_Rare]],MATCH(ROUND(MIN(SUM(AU$4,$O142/1000),SUM($O142,AU$4/1000)),3),CMB[[Cmb_ID]:[Cmb_ID]],0))),CHOOSE(AC[[M]:[M]],2,1,1,SUM(AC[[AB]:[DB]])))),""))</f>
        <v/>
      </c>
      <c r="AV142" t="str">
        <f>IF(OR(AV$5="",$S142=""),"",IFERROR(SUM(PRODUCT(INDEX(CMB[[BA_0O]:[BA_2O]],MATCH(ROUND(MIN(SUM(AV$4,$O142/1000),SUM($O142,AV$4/1000)),3),CMB[[Cmb_ID]:[Cmb_ID]],0),SUM(N(AV$1),N($R142),1)),CHOOSE(AC[[M]:[M]],1,1,0,AC[[AB]:[AB]])),PRODUCT(INDEX(CMB[[BD_0O]:[BD_2O]],MATCH(ROUND(MIN(SUM(AV$4,$O142/1000),SUM($O142,AV$4/1000)),3),CMB[[Cmb_ID]:[Cmb_ID]],0),SUM(N(AV$1),N($R142),1)),CHOOSE(AC[[M]:[M]],1,0,1,AC[[DB]:[DB]])),PRODUCT(SUM(ROUND(AVERAGE(VALUE(AV$3),VALUE($P142)),0),CHOOSE(IF(OR(AV$1,$R142),4,INDEX(CMB[[Res_Rare]:[Res_Rare]],MATCH(ROUND(MIN(SUM(AV$4,$O142/1000),SUM($O142,AV$4/1000)),3),CMB[[Cmb_ID]:[Cmb_ID]],0))),-1,-1,0,0)),IF(OR(AV$1,$R142),4,INDEX(CMB[[Cmb_Rare]:[Cmb_Rare]],MATCH(ROUND(MIN(SUM(AV$4,$O142/1000),SUM($O142,AV$4/1000)),3),CMB[[Cmb_ID]:[Cmb_ID]],0))),CHOOSE(AC[[M]:[M]],2,1,1,SUM(AC[[AB]:[DB]])))),""))</f>
        <v/>
      </c>
      <c r="AW142" t="str">
        <f>IF(OR(AW$5="",$S142=""),"",IFERROR(SUM(PRODUCT(INDEX(CMB[[BA_0O]:[BA_2O]],MATCH(ROUND(MIN(SUM(AW$4,$O142/1000),SUM($O142,AW$4/1000)),3),CMB[[Cmb_ID]:[Cmb_ID]],0),SUM(N(AW$1),N($R142),1)),CHOOSE(AC[[M]:[M]],1,1,0,AC[[AB]:[AB]])),PRODUCT(INDEX(CMB[[BD_0O]:[BD_2O]],MATCH(ROUND(MIN(SUM(AW$4,$O142/1000),SUM($O142,AW$4/1000)),3),CMB[[Cmb_ID]:[Cmb_ID]],0),SUM(N(AW$1),N($R142),1)),CHOOSE(AC[[M]:[M]],1,0,1,AC[[DB]:[DB]])),PRODUCT(SUM(ROUND(AVERAGE(VALUE(AW$3),VALUE($P142)),0),CHOOSE(IF(OR(AW$1,$R142),4,INDEX(CMB[[Res_Rare]:[Res_Rare]],MATCH(ROUND(MIN(SUM(AW$4,$O142/1000),SUM($O142,AW$4/1000)),3),CMB[[Cmb_ID]:[Cmb_ID]],0))),-1,-1,0,0)),IF(OR(AW$1,$R142),4,INDEX(CMB[[Cmb_Rare]:[Cmb_Rare]],MATCH(ROUND(MIN(SUM(AW$4,$O142/1000),SUM($O142,AW$4/1000)),3),CMB[[Cmb_ID]:[Cmb_ID]],0))),CHOOSE(AC[[M]:[M]],2,1,1,SUM(AC[[AB]:[DB]])))),""))</f>
        <v/>
      </c>
      <c r="AX142" t="str">
        <f>IF(OR(AX$5="",$S142=""),"",IFERROR(SUM(PRODUCT(INDEX(CMB[[BA_0O]:[BA_2O]],MATCH(ROUND(MIN(SUM(AX$4,$O142/1000),SUM($O142,AX$4/1000)),3),CMB[[Cmb_ID]:[Cmb_ID]],0),SUM(N(AX$1),N($R142),1)),CHOOSE(AC[[M]:[M]],1,1,0,AC[[AB]:[AB]])),PRODUCT(INDEX(CMB[[BD_0O]:[BD_2O]],MATCH(ROUND(MIN(SUM(AX$4,$O142/1000),SUM($O142,AX$4/1000)),3),CMB[[Cmb_ID]:[Cmb_ID]],0),SUM(N(AX$1),N($R142),1)),CHOOSE(AC[[M]:[M]],1,0,1,AC[[DB]:[DB]])),PRODUCT(SUM(ROUND(AVERAGE(VALUE(AX$3),VALUE($P142)),0),CHOOSE(IF(OR(AX$1,$R142),4,INDEX(CMB[[Res_Rare]:[Res_Rare]],MATCH(ROUND(MIN(SUM(AX$4,$O142/1000),SUM($O142,AX$4/1000)),3),CMB[[Cmb_ID]:[Cmb_ID]],0))),-1,-1,0,0)),IF(OR(AX$1,$R142),4,INDEX(CMB[[Cmb_Rare]:[Cmb_Rare]],MATCH(ROUND(MIN(SUM(AX$4,$O142/1000),SUM($O142,AX$4/1000)),3),CMB[[Cmb_ID]:[Cmb_ID]],0))),CHOOSE(AC[[M]:[M]],2,1,1,SUM(AC[[AB]:[DB]])))),""))</f>
        <v/>
      </c>
      <c r="AY142" t="str">
        <f>IF(OR(AY$5="",$S142=""),"",IFERROR(SUM(PRODUCT(INDEX(CMB[[BA_0O]:[BA_2O]],MATCH(ROUND(MIN(SUM(AY$4,$O142/1000),SUM($O142,AY$4/1000)),3),CMB[[Cmb_ID]:[Cmb_ID]],0),SUM(N(AY$1),N($R142),1)),CHOOSE(AC[[M]:[M]],1,1,0,AC[[AB]:[AB]])),PRODUCT(INDEX(CMB[[BD_0O]:[BD_2O]],MATCH(ROUND(MIN(SUM(AY$4,$O142/1000),SUM($O142,AY$4/1000)),3),CMB[[Cmb_ID]:[Cmb_ID]],0),SUM(N(AY$1),N($R142),1)),CHOOSE(AC[[M]:[M]],1,0,1,AC[[DB]:[DB]])),PRODUCT(SUM(ROUND(AVERAGE(VALUE(AY$3),VALUE($P142)),0),CHOOSE(IF(OR(AY$1,$R142),4,INDEX(CMB[[Res_Rare]:[Res_Rare]],MATCH(ROUND(MIN(SUM(AY$4,$O142/1000),SUM($O142,AY$4/1000)),3),CMB[[Cmb_ID]:[Cmb_ID]],0))),-1,-1,0,0)),IF(OR(AY$1,$R142),4,INDEX(CMB[[Cmb_Rare]:[Cmb_Rare]],MATCH(ROUND(MIN(SUM(AY$4,$O142/1000),SUM($O142,AY$4/1000)),3),CMB[[Cmb_ID]:[Cmb_ID]],0))),CHOOSE(AC[[M]:[M]],2,1,1,SUM(AC[[AB]:[DB]])))),""))</f>
        <v/>
      </c>
      <c r="AZ142" t="str">
        <f>IF(OR(AZ$5="",$S142=""),"",IFERROR(SUM(PRODUCT(INDEX(CMB[[BA_0O]:[BA_2O]],MATCH(ROUND(MIN(SUM(AZ$4,$O142/1000),SUM($O142,AZ$4/1000)),3),CMB[[Cmb_ID]:[Cmb_ID]],0),SUM(N(AZ$1),N($R142),1)),CHOOSE(AC[[M]:[M]],1,1,0,AC[[AB]:[AB]])),PRODUCT(INDEX(CMB[[BD_0O]:[BD_2O]],MATCH(ROUND(MIN(SUM(AZ$4,$O142/1000),SUM($O142,AZ$4/1000)),3),CMB[[Cmb_ID]:[Cmb_ID]],0),SUM(N(AZ$1),N($R142),1)),CHOOSE(AC[[M]:[M]],1,0,1,AC[[DB]:[DB]])),PRODUCT(SUM(ROUND(AVERAGE(VALUE(AZ$3),VALUE($P142)),0),CHOOSE(IF(OR(AZ$1,$R142),4,INDEX(CMB[[Res_Rare]:[Res_Rare]],MATCH(ROUND(MIN(SUM(AZ$4,$O142/1000),SUM($O142,AZ$4/1000)),3),CMB[[Cmb_ID]:[Cmb_ID]],0))),-1,-1,0,0)),IF(OR(AZ$1,$R142),4,INDEX(CMB[[Cmb_Rare]:[Cmb_Rare]],MATCH(ROUND(MIN(SUM(AZ$4,$O142/1000),SUM($O142,AZ$4/1000)),3),CMB[[Cmb_ID]:[Cmb_ID]],0))),CHOOSE(AC[[M]:[M]],2,1,1,SUM(AC[[AB]:[DB]])))),""))</f>
        <v/>
      </c>
      <c r="BA142" t="str">
        <f>IF(OR(BA$5="",$S142=""),"",IFERROR(SUM(PRODUCT(INDEX(CMB[[BA_0O]:[BA_2O]],MATCH(ROUND(MIN(SUM(BA$4,$O142/1000),SUM($O142,BA$4/1000)),3),CMB[[Cmb_ID]:[Cmb_ID]],0),SUM(N(BA$1),N($R142),1)),CHOOSE(AC[[M]:[M]],1,1,0,AC[[AB]:[AB]])),PRODUCT(INDEX(CMB[[BD_0O]:[BD_2O]],MATCH(ROUND(MIN(SUM(BA$4,$O142/1000),SUM($O142,BA$4/1000)),3),CMB[[Cmb_ID]:[Cmb_ID]],0),SUM(N(BA$1),N($R142),1)),CHOOSE(AC[[M]:[M]],1,0,1,AC[[DB]:[DB]])),PRODUCT(SUM(ROUND(AVERAGE(VALUE(BA$3),VALUE($P142)),0),CHOOSE(IF(OR(BA$1,$R142),4,INDEX(CMB[[Res_Rare]:[Res_Rare]],MATCH(ROUND(MIN(SUM(BA$4,$O142/1000),SUM($O142,BA$4/1000)),3),CMB[[Cmb_ID]:[Cmb_ID]],0))),-1,-1,0,0)),IF(OR(BA$1,$R142),4,INDEX(CMB[[Cmb_Rare]:[Cmb_Rare]],MATCH(ROUND(MIN(SUM(BA$4,$O142/1000),SUM($O142,BA$4/1000)),3),CMB[[Cmb_ID]:[Cmb_ID]],0))),CHOOSE(AC[[M]:[M]],2,1,1,SUM(AC[[AB]:[DB]])))),""))</f>
        <v/>
      </c>
      <c r="BB142" t="str">
        <f>IF(OR(BB$5="",$S142=""),"",IFERROR(SUM(PRODUCT(INDEX(CMB[[BA_0O]:[BA_2O]],MATCH(ROUND(MIN(SUM(BB$4,$O142/1000),SUM($O142,BB$4/1000)),3),CMB[[Cmb_ID]:[Cmb_ID]],0),SUM(N(BB$1),N($R142),1)),CHOOSE(AC[[M]:[M]],1,1,0,AC[[AB]:[AB]])),PRODUCT(INDEX(CMB[[BD_0O]:[BD_2O]],MATCH(ROUND(MIN(SUM(BB$4,$O142/1000),SUM($O142,BB$4/1000)),3),CMB[[Cmb_ID]:[Cmb_ID]],0),SUM(N(BB$1),N($R142),1)),CHOOSE(AC[[M]:[M]],1,0,1,AC[[DB]:[DB]])),PRODUCT(SUM(ROUND(AVERAGE(VALUE(BB$3),VALUE($P142)),0),CHOOSE(IF(OR(BB$1,$R142),4,INDEX(CMB[[Res_Rare]:[Res_Rare]],MATCH(ROUND(MIN(SUM(BB$4,$O142/1000),SUM($O142,BB$4/1000)),3),CMB[[Cmb_ID]:[Cmb_ID]],0))),-1,-1,0,0)),IF(OR(BB$1,$R142),4,INDEX(CMB[[Cmb_Rare]:[Cmb_Rare]],MATCH(ROUND(MIN(SUM(BB$4,$O142/1000),SUM($O142,BB$4/1000)),3),CMB[[Cmb_ID]:[Cmb_ID]],0))),CHOOSE(AC[[M]:[M]],2,1,1,SUM(AC[[AB]:[DB]])))),""))</f>
        <v/>
      </c>
      <c r="BC142" t="str">
        <f>IF(OR(BC$5="",$S142=""),"",IFERROR(SUM(PRODUCT(INDEX(CMB[[BA_0O]:[BA_2O]],MATCH(ROUND(MIN(SUM(BC$4,$O142/1000),SUM($O142,BC$4/1000)),3),CMB[[Cmb_ID]:[Cmb_ID]],0),SUM(N(BC$1),N($R142),1)),CHOOSE(AC[[M]:[M]],1,1,0,AC[[AB]:[AB]])),PRODUCT(INDEX(CMB[[BD_0O]:[BD_2O]],MATCH(ROUND(MIN(SUM(BC$4,$O142/1000),SUM($O142,BC$4/1000)),3),CMB[[Cmb_ID]:[Cmb_ID]],0),SUM(N(BC$1),N($R142),1)),CHOOSE(AC[[M]:[M]],1,0,1,AC[[DB]:[DB]])),PRODUCT(SUM(ROUND(AVERAGE(VALUE(BC$3),VALUE($P142)),0),CHOOSE(IF(OR(BC$1,$R142),4,INDEX(CMB[[Res_Rare]:[Res_Rare]],MATCH(ROUND(MIN(SUM(BC$4,$O142/1000),SUM($O142,BC$4/1000)),3),CMB[[Cmb_ID]:[Cmb_ID]],0))),-1,-1,0,0)),IF(OR(BC$1,$R142),4,INDEX(CMB[[Cmb_Rare]:[Cmb_Rare]],MATCH(ROUND(MIN(SUM(BC$4,$O142/1000),SUM($O142,BC$4/1000)),3),CMB[[Cmb_ID]:[Cmb_ID]],0))),CHOOSE(AC[[M]:[M]],2,1,1,SUM(AC[[AB]:[DB]])))),""))</f>
        <v/>
      </c>
      <c r="BD142" t="str">
        <f>IF(OR(BD$5="",$S142=""),"",IFERROR(SUM(PRODUCT(INDEX(CMB[[BA_0O]:[BA_2O]],MATCH(ROUND(MIN(SUM(BD$4,$O142/1000),SUM($O142,BD$4/1000)),3),CMB[[Cmb_ID]:[Cmb_ID]],0),SUM(N(BD$1),N($R142),1)),CHOOSE(AC[[M]:[M]],1,1,0,AC[[AB]:[AB]])),PRODUCT(INDEX(CMB[[BD_0O]:[BD_2O]],MATCH(ROUND(MIN(SUM(BD$4,$O142/1000),SUM($O142,BD$4/1000)),3),CMB[[Cmb_ID]:[Cmb_ID]],0),SUM(N(BD$1),N($R142),1)),CHOOSE(AC[[M]:[M]],1,0,1,AC[[DB]:[DB]])),PRODUCT(SUM(ROUND(AVERAGE(VALUE(BD$3),VALUE($P142)),0),CHOOSE(IF(OR(BD$1,$R142),4,INDEX(CMB[[Res_Rare]:[Res_Rare]],MATCH(ROUND(MIN(SUM(BD$4,$O142/1000),SUM($O142,BD$4/1000)),3),CMB[[Cmb_ID]:[Cmb_ID]],0))),-1,-1,0,0)),IF(OR(BD$1,$R142),4,INDEX(CMB[[Cmb_Rare]:[Cmb_Rare]],MATCH(ROUND(MIN(SUM(BD$4,$O142/1000),SUM($O142,BD$4/1000)),3),CMB[[Cmb_ID]:[Cmb_ID]],0))),CHOOSE(AC[[M]:[M]],2,1,1,SUM(AC[[AB]:[DB]])))),""))</f>
        <v/>
      </c>
      <c r="BE142" t="str">
        <f>IF(OR(BE$5="",$S142=""),"",IFERROR(SUM(PRODUCT(INDEX(CMB[[BA_0O]:[BA_2O]],MATCH(ROUND(MIN(SUM(BE$4,$O142/1000),SUM($O142,BE$4/1000)),3),CMB[[Cmb_ID]:[Cmb_ID]],0),SUM(N(BE$1),N($R142),1)),CHOOSE(AC[[M]:[M]],1,1,0,AC[[AB]:[AB]])),PRODUCT(INDEX(CMB[[BD_0O]:[BD_2O]],MATCH(ROUND(MIN(SUM(BE$4,$O142/1000),SUM($O142,BE$4/1000)),3),CMB[[Cmb_ID]:[Cmb_ID]],0),SUM(N(BE$1),N($R142),1)),CHOOSE(AC[[M]:[M]],1,0,1,AC[[DB]:[DB]])),PRODUCT(SUM(ROUND(AVERAGE(VALUE(BE$3),VALUE($P142)),0),CHOOSE(IF(OR(BE$1,$R142),4,INDEX(CMB[[Res_Rare]:[Res_Rare]],MATCH(ROUND(MIN(SUM(BE$4,$O142/1000),SUM($O142,BE$4/1000)),3),CMB[[Cmb_ID]:[Cmb_ID]],0))),-1,-1,0,0)),IF(OR(BE$1,$R142),4,INDEX(CMB[[Cmb_Rare]:[Cmb_Rare]],MATCH(ROUND(MIN(SUM(BE$4,$O142/1000),SUM($O142,BE$4/1000)),3),CMB[[Cmb_ID]:[Cmb_ID]],0))),CHOOSE(AC[[M]:[M]],2,1,1,SUM(AC[[AB]:[DB]])))),""))</f>
        <v/>
      </c>
      <c r="BF142" t="str">
        <f>IF(OR(BF$5="",$S142=""),"",IFERROR(SUM(PRODUCT(INDEX(CMB[[BA_0O]:[BA_2O]],MATCH(ROUND(MIN(SUM(BF$4,$O142/1000),SUM($O142,BF$4/1000)),3),CMB[[Cmb_ID]:[Cmb_ID]],0),SUM(N(BF$1),N($R142),1)),CHOOSE(AC[[M]:[M]],1,1,0,AC[[AB]:[AB]])),PRODUCT(INDEX(CMB[[BD_0O]:[BD_2O]],MATCH(ROUND(MIN(SUM(BF$4,$O142/1000),SUM($O142,BF$4/1000)),3),CMB[[Cmb_ID]:[Cmb_ID]],0),SUM(N(BF$1),N($R142),1)),CHOOSE(AC[[M]:[M]],1,0,1,AC[[DB]:[DB]])),PRODUCT(SUM(ROUND(AVERAGE(VALUE(BF$3),VALUE($P142)),0),CHOOSE(IF(OR(BF$1,$R142),4,INDEX(CMB[[Res_Rare]:[Res_Rare]],MATCH(ROUND(MIN(SUM(BF$4,$O142/1000),SUM($O142,BF$4/1000)),3),CMB[[Cmb_ID]:[Cmb_ID]],0))),-1,-1,0,0)),IF(OR(BF$1,$R142),4,INDEX(CMB[[Cmb_Rare]:[Cmb_Rare]],MATCH(ROUND(MIN(SUM(BF$4,$O142/1000),SUM($O142,BF$4/1000)),3),CMB[[Cmb_ID]:[Cmb_ID]],0))),CHOOSE(AC[[M]:[M]],2,1,1,SUM(AC[[AB]:[DB]])))),""))</f>
        <v/>
      </c>
      <c r="BG142" t="str">
        <f>IF(OR(BG$5="",$S142=""),"",IFERROR(SUM(PRODUCT(INDEX(CMB[[BA_0O]:[BA_2O]],MATCH(ROUND(MIN(SUM(BG$4,$O142/1000),SUM($O142,BG$4/1000)),3),CMB[[Cmb_ID]:[Cmb_ID]],0),SUM(N(BG$1),N($R142),1)),CHOOSE(AC[[M]:[M]],1,1,0,AC[[AB]:[AB]])),PRODUCT(INDEX(CMB[[BD_0O]:[BD_2O]],MATCH(ROUND(MIN(SUM(BG$4,$O142/1000),SUM($O142,BG$4/1000)),3),CMB[[Cmb_ID]:[Cmb_ID]],0),SUM(N(BG$1),N($R142),1)),CHOOSE(AC[[M]:[M]],1,0,1,AC[[DB]:[DB]])),PRODUCT(SUM(ROUND(AVERAGE(VALUE(BG$3),VALUE($P142)),0),CHOOSE(IF(OR(BG$1,$R142),4,INDEX(CMB[[Res_Rare]:[Res_Rare]],MATCH(ROUND(MIN(SUM(BG$4,$O142/1000),SUM($O142,BG$4/1000)),3),CMB[[Cmb_ID]:[Cmb_ID]],0))),-1,-1,0,0)),IF(OR(BG$1,$R142),4,INDEX(CMB[[Cmb_Rare]:[Cmb_Rare]],MATCH(ROUND(MIN(SUM(BG$4,$O142/1000),SUM($O142,BG$4/1000)),3),CMB[[Cmb_ID]:[Cmb_ID]],0))),CHOOSE(AC[[M]:[M]],2,1,1,SUM(AC[[AB]:[DB]])))),""))</f>
        <v/>
      </c>
      <c r="BH142" t="str">
        <f>IF(OR(BH$5="",$S142=""),"",IFERROR(SUM(PRODUCT(INDEX(CMB[[BA_0O]:[BA_2O]],MATCH(ROUND(MIN(SUM(BH$4,$O142/1000),SUM($O142,BH$4/1000)),3),CMB[[Cmb_ID]:[Cmb_ID]],0),SUM(N(BH$1),N($R142),1)),CHOOSE(AC[[M]:[M]],1,1,0,AC[[AB]:[AB]])),PRODUCT(INDEX(CMB[[BD_0O]:[BD_2O]],MATCH(ROUND(MIN(SUM(BH$4,$O142/1000),SUM($O142,BH$4/1000)),3),CMB[[Cmb_ID]:[Cmb_ID]],0),SUM(N(BH$1),N($R142),1)),CHOOSE(AC[[M]:[M]],1,0,1,AC[[DB]:[DB]])),PRODUCT(SUM(ROUND(AVERAGE(VALUE(BH$3),VALUE($P142)),0),CHOOSE(IF(OR(BH$1,$R142),4,INDEX(CMB[[Res_Rare]:[Res_Rare]],MATCH(ROUND(MIN(SUM(BH$4,$O142/1000),SUM($O142,BH$4/1000)),3),CMB[[Cmb_ID]:[Cmb_ID]],0))),-1,-1,0,0)),IF(OR(BH$1,$R142),4,INDEX(CMB[[Cmb_Rare]:[Cmb_Rare]],MATCH(ROUND(MIN(SUM(BH$4,$O142/1000),SUM($O142,BH$4/1000)),3),CMB[[Cmb_ID]:[Cmb_ID]],0))),CHOOSE(AC[[M]:[M]],2,1,1,SUM(AC[[AB]:[DB]])))),""))</f>
        <v/>
      </c>
      <c r="BI142" t="str">
        <f>IF(OR(BI$5="",$S142=""),"",IFERROR(SUM(PRODUCT(INDEX(CMB[[BA_0O]:[BA_2O]],MATCH(ROUND(MIN(SUM(BI$4,$O142/1000),SUM($O142,BI$4/1000)),3),CMB[[Cmb_ID]:[Cmb_ID]],0),SUM(N(BI$1),N($R142),1)),CHOOSE(AC[[M]:[M]],1,1,0,AC[[AB]:[AB]])),PRODUCT(INDEX(CMB[[BD_0O]:[BD_2O]],MATCH(ROUND(MIN(SUM(BI$4,$O142/1000),SUM($O142,BI$4/1000)),3),CMB[[Cmb_ID]:[Cmb_ID]],0),SUM(N(BI$1),N($R142),1)),CHOOSE(AC[[M]:[M]],1,0,1,AC[[DB]:[DB]])),PRODUCT(SUM(ROUND(AVERAGE(VALUE(BI$3),VALUE($P142)),0),CHOOSE(IF(OR(BI$1,$R142),4,INDEX(CMB[[Res_Rare]:[Res_Rare]],MATCH(ROUND(MIN(SUM(BI$4,$O142/1000),SUM($O142,BI$4/1000)),3),CMB[[Cmb_ID]:[Cmb_ID]],0))),-1,-1,0,0)),IF(OR(BI$1,$R142),4,INDEX(CMB[[Cmb_Rare]:[Cmb_Rare]],MATCH(ROUND(MIN(SUM(BI$4,$O142/1000),SUM($O142,BI$4/1000)),3),CMB[[Cmb_ID]:[Cmb_ID]],0))),CHOOSE(AC[[M]:[M]],2,1,1,SUM(AC[[AB]:[DB]])))),""))</f>
        <v/>
      </c>
      <c r="BJ142" t="str">
        <f>IF(OR(BJ$5="",$S142=""),"",IFERROR(SUM(PRODUCT(INDEX(CMB[[BA_0O]:[BA_2O]],MATCH(ROUND(MIN(SUM(BJ$4,$O142/1000),SUM($O142,BJ$4/1000)),3),CMB[[Cmb_ID]:[Cmb_ID]],0),SUM(N(BJ$1),N($R142),1)),CHOOSE(AC[[M]:[M]],1,1,0,AC[[AB]:[AB]])),PRODUCT(INDEX(CMB[[BD_0O]:[BD_2O]],MATCH(ROUND(MIN(SUM(BJ$4,$O142/1000),SUM($O142,BJ$4/1000)),3),CMB[[Cmb_ID]:[Cmb_ID]],0),SUM(N(BJ$1),N($R142),1)),CHOOSE(AC[[M]:[M]],1,0,1,AC[[DB]:[DB]])),PRODUCT(SUM(ROUND(AVERAGE(VALUE(BJ$3),VALUE($P142)),0),CHOOSE(IF(OR(BJ$1,$R142),4,INDEX(CMB[[Res_Rare]:[Res_Rare]],MATCH(ROUND(MIN(SUM(BJ$4,$O142/1000),SUM($O142,BJ$4/1000)),3),CMB[[Cmb_ID]:[Cmb_ID]],0))),-1,-1,0,0)),IF(OR(BJ$1,$R142),4,INDEX(CMB[[Cmb_Rare]:[Cmb_Rare]],MATCH(ROUND(MIN(SUM(BJ$4,$O142/1000),SUM($O142,BJ$4/1000)),3),CMB[[Cmb_ID]:[Cmb_ID]],0))),CHOOSE(AC[[M]:[M]],2,1,1,SUM(AC[[AB]:[DB]])))),""))</f>
        <v/>
      </c>
      <c r="BK142" t="str">
        <f>IF(OR(BK$5="",$S142=""),"",IFERROR(SUM(PRODUCT(INDEX(CMB[[BA_0O]:[BA_2O]],MATCH(ROUND(MIN(SUM(BK$4,$O142/1000),SUM($O142,BK$4/1000)),3),CMB[[Cmb_ID]:[Cmb_ID]],0),SUM(N(BK$1),N($R142),1)),CHOOSE(AC[[M]:[M]],1,1,0,AC[[AB]:[AB]])),PRODUCT(INDEX(CMB[[BD_0O]:[BD_2O]],MATCH(ROUND(MIN(SUM(BK$4,$O142/1000),SUM($O142,BK$4/1000)),3),CMB[[Cmb_ID]:[Cmb_ID]],0),SUM(N(BK$1),N($R142),1)),CHOOSE(AC[[M]:[M]],1,0,1,AC[[DB]:[DB]])),PRODUCT(SUM(ROUND(AVERAGE(VALUE(BK$3),VALUE($P142)),0),CHOOSE(IF(OR(BK$1,$R142),4,INDEX(CMB[[Res_Rare]:[Res_Rare]],MATCH(ROUND(MIN(SUM(BK$4,$O142/1000),SUM($O142,BK$4/1000)),3),CMB[[Cmb_ID]:[Cmb_ID]],0))),-1,-1,0,0)),IF(OR(BK$1,$R142),4,INDEX(CMB[[Cmb_Rare]:[Cmb_Rare]],MATCH(ROUND(MIN(SUM(BK$4,$O142/1000),SUM($O142,BK$4/1000)),3),CMB[[Cmb_ID]:[Cmb_ID]],0))),CHOOSE(AC[[M]:[M]],2,1,1,SUM(AC[[AB]:[DB]])))),""))</f>
        <v/>
      </c>
      <c r="BL142" t="str">
        <f>IF(OR(BL$5="",$S142=""),"",IFERROR(SUM(PRODUCT(INDEX(CMB[[BA_0O]:[BA_2O]],MATCH(ROUND(MIN(SUM(BL$4,$O142/1000),SUM($O142,BL$4/1000)),3),CMB[[Cmb_ID]:[Cmb_ID]],0),SUM(N(BL$1),N($R142),1)),CHOOSE(AC[[M]:[M]],1,1,0,AC[[AB]:[AB]])),PRODUCT(INDEX(CMB[[BD_0O]:[BD_2O]],MATCH(ROUND(MIN(SUM(BL$4,$O142/1000),SUM($O142,BL$4/1000)),3),CMB[[Cmb_ID]:[Cmb_ID]],0),SUM(N(BL$1),N($R142),1)),CHOOSE(AC[[M]:[M]],1,0,1,AC[[DB]:[DB]])),PRODUCT(SUM(ROUND(AVERAGE(VALUE(BL$3),VALUE($P142)),0),CHOOSE(IF(OR(BL$1,$R142),4,INDEX(CMB[[Res_Rare]:[Res_Rare]],MATCH(ROUND(MIN(SUM(BL$4,$O142/1000),SUM($O142,BL$4/1000)),3),CMB[[Cmb_ID]:[Cmb_ID]],0))),-1,-1,0,0)),IF(OR(BL$1,$R142),4,INDEX(CMB[[Cmb_Rare]:[Cmb_Rare]],MATCH(ROUND(MIN(SUM(BL$4,$O142/1000),SUM($O142,BL$4/1000)),3),CMB[[Cmb_ID]:[Cmb_ID]],0))),CHOOSE(AC[[M]:[M]],2,1,1,SUM(AC[[AB]:[DB]])))),""))</f>
        <v/>
      </c>
      <c r="BM142" t="str">
        <f>IF(OR(BM$5="",$S142=""),"",IFERROR(SUM(PRODUCT(INDEX(CMB[[BA_0O]:[BA_2O]],MATCH(ROUND(MIN(SUM(BM$4,$O142/1000),SUM($O142,BM$4/1000)),3),CMB[[Cmb_ID]:[Cmb_ID]],0),SUM(N(BM$1),N($R142),1)),CHOOSE(AC[[M]:[M]],1,1,0,AC[[AB]:[AB]])),PRODUCT(INDEX(CMB[[BD_0O]:[BD_2O]],MATCH(ROUND(MIN(SUM(BM$4,$O142/1000),SUM($O142,BM$4/1000)),3),CMB[[Cmb_ID]:[Cmb_ID]],0),SUM(N(BM$1),N($R142),1)),CHOOSE(AC[[M]:[M]],1,0,1,AC[[DB]:[DB]])),PRODUCT(SUM(ROUND(AVERAGE(VALUE(BM$3),VALUE($P142)),0),CHOOSE(IF(OR(BM$1,$R142),4,INDEX(CMB[[Res_Rare]:[Res_Rare]],MATCH(ROUND(MIN(SUM(BM$4,$O142/1000),SUM($O142,BM$4/1000)),3),CMB[[Cmb_ID]:[Cmb_ID]],0))),-1,-1,0,0)),IF(OR(BM$1,$R142),4,INDEX(CMB[[Cmb_Rare]:[Cmb_Rare]],MATCH(ROUND(MIN(SUM(BM$4,$O142/1000),SUM($O142,BM$4/1000)),3),CMB[[Cmb_ID]:[Cmb_ID]],0))),CHOOSE(AC[[M]:[M]],2,1,1,SUM(AC[[AB]:[DB]])))),""))</f>
        <v/>
      </c>
      <c r="BN142" t="str">
        <f>IF(OR(BN$5="",$S142=""),"",IFERROR(SUM(PRODUCT(INDEX(CMB[[BA_0O]:[BA_2O]],MATCH(ROUND(MIN(SUM(BN$4,$O142/1000),SUM($O142,BN$4/1000)),3),CMB[[Cmb_ID]:[Cmb_ID]],0),SUM(N(BN$1),N($R142),1)),CHOOSE(AC[[M]:[M]],1,1,0,AC[[AB]:[AB]])),PRODUCT(INDEX(CMB[[BD_0O]:[BD_2O]],MATCH(ROUND(MIN(SUM(BN$4,$O142/1000),SUM($O142,BN$4/1000)),3),CMB[[Cmb_ID]:[Cmb_ID]],0),SUM(N(BN$1),N($R142),1)),CHOOSE(AC[[M]:[M]],1,0,1,AC[[DB]:[DB]])),PRODUCT(SUM(ROUND(AVERAGE(VALUE(BN$3),VALUE($P142)),0),CHOOSE(IF(OR(BN$1,$R142),4,INDEX(CMB[[Res_Rare]:[Res_Rare]],MATCH(ROUND(MIN(SUM(BN$4,$O142/1000),SUM($O142,BN$4/1000)),3),CMB[[Cmb_ID]:[Cmb_ID]],0))),-1,-1,0,0)),IF(OR(BN$1,$R142),4,INDEX(CMB[[Cmb_Rare]:[Cmb_Rare]],MATCH(ROUND(MIN(SUM(BN$4,$O142/1000),SUM($O142,BN$4/1000)),3),CMB[[Cmb_ID]:[Cmb_ID]],0))),CHOOSE(AC[[M]:[M]],2,1,1,SUM(AC[[AB]:[DB]])))),""))</f>
        <v/>
      </c>
      <c r="BO142" t="str">
        <f>IF(OR(BO$5="",$S142=""),"",IFERROR(SUM(PRODUCT(INDEX(CMB[[BA_0O]:[BA_2O]],MATCH(ROUND(MIN(SUM(BO$4,$O142/1000),SUM($O142,BO$4/1000)),3),CMB[[Cmb_ID]:[Cmb_ID]],0),SUM(N(BO$1),N($R142),1)),CHOOSE(AC[[M]:[M]],1,1,0,AC[[AB]:[AB]])),PRODUCT(INDEX(CMB[[BD_0O]:[BD_2O]],MATCH(ROUND(MIN(SUM(BO$4,$O142/1000),SUM($O142,BO$4/1000)),3),CMB[[Cmb_ID]:[Cmb_ID]],0),SUM(N(BO$1),N($R142),1)),CHOOSE(AC[[M]:[M]],1,0,1,AC[[DB]:[DB]])),PRODUCT(SUM(ROUND(AVERAGE(VALUE(BO$3),VALUE($P142)),0),CHOOSE(IF(OR(BO$1,$R142),4,INDEX(CMB[[Res_Rare]:[Res_Rare]],MATCH(ROUND(MIN(SUM(BO$4,$O142/1000),SUM($O142,BO$4/1000)),3),CMB[[Cmb_ID]:[Cmb_ID]],0))),-1,-1,0,0)),IF(OR(BO$1,$R142),4,INDEX(CMB[[Cmb_Rare]:[Cmb_Rare]],MATCH(ROUND(MIN(SUM(BO$4,$O142/1000),SUM($O142,BO$4/1000)),3),CMB[[Cmb_ID]:[Cmb_ID]],0))),CHOOSE(AC[[M]:[M]],2,1,1,SUM(AC[[AB]:[DB]])))),""))</f>
        <v/>
      </c>
      <c r="BP142" t="str">
        <f>IF(OR(BP$5="",$S142=""),"",IFERROR(SUM(PRODUCT(INDEX(CMB[[BA_0O]:[BA_2O]],MATCH(ROUND(MIN(SUM(BP$4,$O142/1000),SUM($O142,BP$4/1000)),3),CMB[[Cmb_ID]:[Cmb_ID]],0),SUM(N(BP$1),N($R142),1)),CHOOSE(AC[[M]:[M]],1,1,0,AC[[AB]:[AB]])),PRODUCT(INDEX(CMB[[BD_0O]:[BD_2O]],MATCH(ROUND(MIN(SUM(BP$4,$O142/1000),SUM($O142,BP$4/1000)),3),CMB[[Cmb_ID]:[Cmb_ID]],0),SUM(N(BP$1),N($R142),1)),CHOOSE(AC[[M]:[M]],1,0,1,AC[[DB]:[DB]])),PRODUCT(SUM(ROUND(AVERAGE(VALUE(BP$3),VALUE($P142)),0),CHOOSE(IF(OR(BP$1,$R142),4,INDEX(CMB[[Res_Rare]:[Res_Rare]],MATCH(ROUND(MIN(SUM(BP$4,$O142/1000),SUM($O142,BP$4/1000)),3),CMB[[Cmb_ID]:[Cmb_ID]],0))),-1,-1,0,0)),IF(OR(BP$1,$R142),4,INDEX(CMB[[Cmb_Rare]:[Cmb_Rare]],MATCH(ROUND(MIN(SUM(BP$4,$O142/1000),SUM($O142,BP$4/1000)),3),CMB[[Cmb_ID]:[Cmb_ID]],0))),CHOOSE(AC[[M]:[M]],2,1,1,SUM(AC[[AB]:[DB]])))),""))</f>
        <v/>
      </c>
      <c r="BQ142" t="str">
        <f>IF(OR(BQ$5="",$S142=""),"",IFERROR(SUM(PRODUCT(INDEX(CMB[[BA_0O]:[BA_2O]],MATCH(ROUND(MIN(SUM(BQ$4,$O142/1000),SUM($O142,BQ$4/1000)),3),CMB[[Cmb_ID]:[Cmb_ID]],0),SUM(N(BQ$1),N($R142),1)),CHOOSE(AC[[M]:[M]],1,1,0,AC[[AB]:[AB]])),PRODUCT(INDEX(CMB[[BD_0O]:[BD_2O]],MATCH(ROUND(MIN(SUM(BQ$4,$O142/1000),SUM($O142,BQ$4/1000)),3),CMB[[Cmb_ID]:[Cmb_ID]],0),SUM(N(BQ$1),N($R142),1)),CHOOSE(AC[[M]:[M]],1,0,1,AC[[DB]:[DB]])),PRODUCT(SUM(ROUND(AVERAGE(VALUE(BQ$3),VALUE($P142)),0),CHOOSE(IF(OR(BQ$1,$R142),4,INDEX(CMB[[Res_Rare]:[Res_Rare]],MATCH(ROUND(MIN(SUM(BQ$4,$O142/1000),SUM($O142,BQ$4/1000)),3),CMB[[Cmb_ID]:[Cmb_ID]],0))),-1,-1,0,0)),IF(OR(BQ$1,$R142),4,INDEX(CMB[[Cmb_Rare]:[Cmb_Rare]],MATCH(ROUND(MIN(SUM(BQ$4,$O142/1000),SUM($O142,BQ$4/1000)),3),CMB[[Cmb_ID]:[Cmb_ID]],0))),CHOOSE(AC[[M]:[M]],2,1,1,SUM(AC[[AB]:[DB]])))),""))</f>
        <v/>
      </c>
      <c r="BR142" t="str">
        <f>IF(OR(BR$5="",$S142=""),"",IFERROR(SUM(PRODUCT(INDEX(CMB[[BA_0O]:[BA_2O]],MATCH(ROUND(MIN(SUM(BR$4,$O142/1000),SUM($O142,BR$4/1000)),3),CMB[[Cmb_ID]:[Cmb_ID]],0),SUM(N(BR$1),N($R142),1)),CHOOSE(AC[[M]:[M]],1,1,0,AC[[AB]:[AB]])),PRODUCT(INDEX(CMB[[BD_0O]:[BD_2O]],MATCH(ROUND(MIN(SUM(BR$4,$O142/1000),SUM($O142,BR$4/1000)),3),CMB[[Cmb_ID]:[Cmb_ID]],0),SUM(N(BR$1),N($R142),1)),CHOOSE(AC[[M]:[M]],1,0,1,AC[[DB]:[DB]])),PRODUCT(SUM(ROUND(AVERAGE(VALUE(BR$3),VALUE($P142)),0),CHOOSE(IF(OR(BR$1,$R142),4,INDEX(CMB[[Res_Rare]:[Res_Rare]],MATCH(ROUND(MIN(SUM(BR$4,$O142/1000),SUM($O142,BR$4/1000)),3),CMB[[Cmb_ID]:[Cmb_ID]],0))),-1,-1,0,0)),IF(OR(BR$1,$R142),4,INDEX(CMB[[Cmb_Rare]:[Cmb_Rare]],MATCH(ROUND(MIN(SUM(BR$4,$O142/1000),SUM($O142,BR$4/1000)),3),CMB[[Cmb_ID]:[Cmb_ID]],0))),CHOOSE(AC[[M]:[M]],2,1,1,SUM(AC[[AB]:[DB]])))),""))</f>
        <v/>
      </c>
      <c r="BS142" t="str">
        <f>IF(OR(BS$5="",$S142=""),"",IFERROR(SUM(PRODUCT(INDEX(CMB[[BA_0O]:[BA_2O]],MATCH(ROUND(MIN(SUM(BS$4,$O142/1000),SUM($O142,BS$4/1000)),3),CMB[[Cmb_ID]:[Cmb_ID]],0),SUM(N(BS$1),N($R142),1)),CHOOSE(AC[[M]:[M]],1,1,0,AC[[AB]:[AB]])),PRODUCT(INDEX(CMB[[BD_0O]:[BD_2O]],MATCH(ROUND(MIN(SUM(BS$4,$O142/1000),SUM($O142,BS$4/1000)),3),CMB[[Cmb_ID]:[Cmb_ID]],0),SUM(N(BS$1),N($R142),1)),CHOOSE(AC[[M]:[M]],1,0,1,AC[[DB]:[DB]])),PRODUCT(SUM(ROUND(AVERAGE(VALUE(BS$3),VALUE($P142)),0),CHOOSE(IF(OR(BS$1,$R142),4,INDEX(CMB[[Res_Rare]:[Res_Rare]],MATCH(ROUND(MIN(SUM(BS$4,$O142/1000),SUM($O142,BS$4/1000)),3),CMB[[Cmb_ID]:[Cmb_ID]],0))),-1,-1,0,0)),IF(OR(BS$1,$R142),4,INDEX(CMB[[Cmb_Rare]:[Cmb_Rare]],MATCH(ROUND(MIN(SUM(BS$4,$O142/1000),SUM($O142,BS$4/1000)),3),CMB[[Cmb_ID]:[Cmb_ID]],0))),CHOOSE(AC[[M]:[M]],2,1,1,SUM(AC[[AB]:[DB]])))),""))</f>
        <v/>
      </c>
      <c r="BT142" t="str">
        <f>IF(OR(BT$5="",$S142=""),"",IFERROR(SUM(PRODUCT(INDEX(CMB[[BA_0O]:[BA_2O]],MATCH(ROUND(MIN(SUM(BT$4,$O142/1000),SUM($O142,BT$4/1000)),3),CMB[[Cmb_ID]:[Cmb_ID]],0),SUM(N(BT$1),N($R142),1)),CHOOSE(AC[[M]:[M]],1,1,0,AC[[AB]:[AB]])),PRODUCT(INDEX(CMB[[BD_0O]:[BD_2O]],MATCH(ROUND(MIN(SUM(BT$4,$O142/1000),SUM($O142,BT$4/1000)),3),CMB[[Cmb_ID]:[Cmb_ID]],0),SUM(N(BT$1),N($R142),1)),CHOOSE(AC[[M]:[M]],1,0,1,AC[[DB]:[DB]])),PRODUCT(SUM(ROUND(AVERAGE(VALUE(BT$3),VALUE($P142)),0),CHOOSE(IF(OR(BT$1,$R142),4,INDEX(CMB[[Res_Rare]:[Res_Rare]],MATCH(ROUND(MIN(SUM(BT$4,$O142/1000),SUM($O142,BT$4/1000)),3),CMB[[Cmb_ID]:[Cmb_ID]],0))),-1,-1,0,0)),IF(OR(BT$1,$R142),4,INDEX(CMB[[Cmb_Rare]:[Cmb_Rare]],MATCH(ROUND(MIN(SUM(BT$4,$O142/1000),SUM($O142,BT$4/1000)),3),CMB[[Cmb_ID]:[Cmb_ID]],0))),CHOOSE(AC[[M]:[M]],2,1,1,SUM(AC[[AB]:[DB]])))),""))</f>
        <v/>
      </c>
      <c r="BU142" t="str">
        <f>IF(OR(BU$5="",$S142=""),"",IFERROR(SUM(PRODUCT(INDEX(CMB[[BA_0O]:[BA_2O]],MATCH(ROUND(MIN(SUM(BU$4,$O142/1000),SUM($O142,BU$4/1000)),3),CMB[[Cmb_ID]:[Cmb_ID]],0),SUM(N(BU$1),N($R142),1)),CHOOSE(AC[[M]:[M]],1,1,0,AC[[AB]:[AB]])),PRODUCT(INDEX(CMB[[BD_0O]:[BD_2O]],MATCH(ROUND(MIN(SUM(BU$4,$O142/1000),SUM($O142,BU$4/1000)),3),CMB[[Cmb_ID]:[Cmb_ID]],0),SUM(N(BU$1),N($R142),1)),CHOOSE(AC[[M]:[M]],1,0,1,AC[[DB]:[DB]])),PRODUCT(SUM(ROUND(AVERAGE(VALUE(BU$3),VALUE($P142)),0),CHOOSE(IF(OR(BU$1,$R142),4,INDEX(CMB[[Res_Rare]:[Res_Rare]],MATCH(ROUND(MIN(SUM(BU$4,$O142/1000),SUM($O142,BU$4/1000)),3),CMB[[Cmb_ID]:[Cmb_ID]],0))),-1,-1,0,0)),IF(OR(BU$1,$R142),4,INDEX(CMB[[Cmb_Rare]:[Cmb_Rare]],MATCH(ROUND(MIN(SUM(BU$4,$O142/1000),SUM($O142,BU$4/1000)),3),CMB[[Cmb_ID]:[Cmb_ID]],0))),CHOOSE(AC[[M]:[M]],2,1,1,SUM(AC[[AB]:[DB]])))),""))</f>
        <v/>
      </c>
      <c r="BV142" t="str">
        <f>IF(OR(BV$5="",$S142=""),"",IFERROR(SUM(PRODUCT(INDEX(CMB[[BA_0O]:[BA_2O]],MATCH(ROUND(MIN(SUM(BV$4,$O142/1000),SUM($O142,BV$4/1000)),3),CMB[[Cmb_ID]:[Cmb_ID]],0),SUM(N(BV$1),N($R142),1)),CHOOSE(AC[[M]:[M]],1,1,0,AC[[AB]:[AB]])),PRODUCT(INDEX(CMB[[BD_0O]:[BD_2O]],MATCH(ROUND(MIN(SUM(BV$4,$O142/1000),SUM($O142,BV$4/1000)),3),CMB[[Cmb_ID]:[Cmb_ID]],0),SUM(N(BV$1),N($R142),1)),CHOOSE(AC[[M]:[M]],1,0,1,AC[[DB]:[DB]])),PRODUCT(SUM(ROUND(AVERAGE(VALUE(BV$3),VALUE($P142)),0),CHOOSE(IF(OR(BV$1,$R142),4,INDEX(CMB[[Res_Rare]:[Res_Rare]],MATCH(ROUND(MIN(SUM(BV$4,$O142/1000),SUM($O142,BV$4/1000)),3),CMB[[Cmb_ID]:[Cmb_ID]],0))),-1,-1,0,0)),IF(OR(BV$1,$R142),4,INDEX(CMB[[Cmb_Rare]:[Cmb_Rare]],MATCH(ROUND(MIN(SUM(BV$4,$O142/1000),SUM($O142,BV$4/1000)),3),CMB[[Cmb_ID]:[Cmb_ID]],0))),CHOOSE(AC[[M]:[M]],2,1,1,SUM(AC[[AB]:[DB]])))),""))</f>
        <v/>
      </c>
      <c r="BW142" t="str">
        <f>IF(OR(BW$5="",$S142=""),"",IFERROR(SUM(PRODUCT(INDEX(CMB[[BA_0O]:[BA_2O]],MATCH(ROUND(MIN(SUM(BW$4,$O142/1000),SUM($O142,BW$4/1000)),3),CMB[[Cmb_ID]:[Cmb_ID]],0),SUM(N(BW$1),N($R142),1)),CHOOSE(AC[[M]:[M]],1,1,0,AC[[AB]:[AB]])),PRODUCT(INDEX(CMB[[BD_0O]:[BD_2O]],MATCH(ROUND(MIN(SUM(BW$4,$O142/1000),SUM($O142,BW$4/1000)),3),CMB[[Cmb_ID]:[Cmb_ID]],0),SUM(N(BW$1),N($R142),1)),CHOOSE(AC[[M]:[M]],1,0,1,AC[[DB]:[DB]])),PRODUCT(SUM(ROUND(AVERAGE(VALUE(BW$3),VALUE($P142)),0),CHOOSE(IF(OR(BW$1,$R142),4,INDEX(CMB[[Res_Rare]:[Res_Rare]],MATCH(ROUND(MIN(SUM(BW$4,$O142/1000),SUM($O142,BW$4/1000)),3),CMB[[Cmb_ID]:[Cmb_ID]],0))),-1,-1,0,0)),IF(OR(BW$1,$R142),4,INDEX(CMB[[Cmb_Rare]:[Cmb_Rare]],MATCH(ROUND(MIN(SUM(BW$4,$O142/1000),SUM($O142,BW$4/1000)),3),CMB[[Cmb_ID]:[Cmb_ID]],0))),CHOOSE(AC[[M]:[M]],2,1,1,SUM(AC[[AB]:[DB]])))),""))</f>
        <v/>
      </c>
      <c r="BX142" t="str">
        <f>IF(OR(BX$5="",$S142=""),"",IFERROR(SUM(PRODUCT(INDEX(CMB[[BA_0O]:[BA_2O]],MATCH(ROUND(MIN(SUM(BX$4,$O142/1000),SUM($O142,BX$4/1000)),3),CMB[[Cmb_ID]:[Cmb_ID]],0),SUM(N(BX$1),N($R142),1)),CHOOSE(AC[[M]:[M]],1,1,0,AC[[AB]:[AB]])),PRODUCT(INDEX(CMB[[BD_0O]:[BD_2O]],MATCH(ROUND(MIN(SUM(BX$4,$O142/1000),SUM($O142,BX$4/1000)),3),CMB[[Cmb_ID]:[Cmb_ID]],0),SUM(N(BX$1),N($R142),1)),CHOOSE(AC[[M]:[M]],1,0,1,AC[[DB]:[DB]])),PRODUCT(SUM(ROUND(AVERAGE(VALUE(BX$3),VALUE($P142)),0),CHOOSE(IF(OR(BX$1,$R142),4,INDEX(CMB[[Res_Rare]:[Res_Rare]],MATCH(ROUND(MIN(SUM(BX$4,$O142/1000),SUM($O142,BX$4/1000)),3),CMB[[Cmb_ID]:[Cmb_ID]],0))),-1,-1,0,0)),IF(OR(BX$1,$R142),4,INDEX(CMB[[Cmb_Rare]:[Cmb_Rare]],MATCH(ROUND(MIN(SUM(BX$4,$O142/1000),SUM($O142,BX$4/1000)),3),CMB[[Cmb_ID]:[Cmb_ID]],0))),CHOOSE(AC[[M]:[M]],2,1,1,SUM(AC[[AB]:[DB]])))),""))</f>
        <v/>
      </c>
      <c r="BY142" t="str">
        <f>IF(OR(BY$5="",$S142=""),"",IFERROR(SUM(PRODUCT(INDEX(CMB[[BA_0O]:[BA_2O]],MATCH(ROUND(MIN(SUM(BY$4,$O142/1000),SUM($O142,BY$4/1000)),3),CMB[[Cmb_ID]:[Cmb_ID]],0),SUM(N(BY$1),N($R142),1)),CHOOSE(AC[[M]:[M]],1,1,0,AC[[AB]:[AB]])),PRODUCT(INDEX(CMB[[BD_0O]:[BD_2O]],MATCH(ROUND(MIN(SUM(BY$4,$O142/1000),SUM($O142,BY$4/1000)),3),CMB[[Cmb_ID]:[Cmb_ID]],0),SUM(N(BY$1),N($R142),1)),CHOOSE(AC[[M]:[M]],1,0,1,AC[[DB]:[DB]])),PRODUCT(SUM(ROUND(AVERAGE(VALUE(BY$3),VALUE($P142)),0),CHOOSE(IF(OR(BY$1,$R142),4,INDEX(CMB[[Res_Rare]:[Res_Rare]],MATCH(ROUND(MIN(SUM(BY$4,$O142/1000),SUM($O142,BY$4/1000)),3),CMB[[Cmb_ID]:[Cmb_ID]],0))),-1,-1,0,0)),IF(OR(BY$1,$R142),4,INDEX(CMB[[Cmb_Rare]:[Cmb_Rare]],MATCH(ROUND(MIN(SUM(BY$4,$O142/1000),SUM($O142,BY$4/1000)),3),CMB[[Cmb_ID]:[Cmb_ID]],0))),CHOOSE(AC[[M]:[M]],2,1,1,SUM(AC[[AB]:[DB]])))),""))</f>
        <v/>
      </c>
      <c r="BZ142" t="str">
        <f>IF(OR(BZ$5="",$S142=""),"",IFERROR(SUM(PRODUCT(INDEX(CMB[[BA_0O]:[BA_2O]],MATCH(ROUND(MIN(SUM(BZ$4,$O142/1000),SUM($O142,BZ$4/1000)),3),CMB[[Cmb_ID]:[Cmb_ID]],0),SUM(N(BZ$1),N($R142),1)),CHOOSE(AC[[M]:[M]],1,1,0,AC[[AB]:[AB]])),PRODUCT(INDEX(CMB[[BD_0O]:[BD_2O]],MATCH(ROUND(MIN(SUM(BZ$4,$O142/1000),SUM($O142,BZ$4/1000)),3),CMB[[Cmb_ID]:[Cmb_ID]],0),SUM(N(BZ$1),N($R142),1)),CHOOSE(AC[[M]:[M]],1,0,1,AC[[DB]:[DB]])),PRODUCT(SUM(ROUND(AVERAGE(VALUE(BZ$3),VALUE($P142)),0),CHOOSE(IF(OR(BZ$1,$R142),4,INDEX(CMB[[Res_Rare]:[Res_Rare]],MATCH(ROUND(MIN(SUM(BZ$4,$O142/1000),SUM($O142,BZ$4/1000)),3),CMB[[Cmb_ID]:[Cmb_ID]],0))),-1,-1,0,0)),IF(OR(BZ$1,$R142),4,INDEX(CMB[[Cmb_Rare]:[Cmb_Rare]],MATCH(ROUND(MIN(SUM(BZ$4,$O142/1000),SUM($O142,BZ$4/1000)),3),CMB[[Cmb_ID]:[Cmb_ID]],0))),CHOOSE(AC[[M]:[M]],2,1,1,SUM(AC[[AB]:[DB]])))),""))</f>
        <v/>
      </c>
      <c r="CA142" t="str">
        <f>IF(OR(CA$5="",$S142=""),"",IFERROR(SUM(PRODUCT(INDEX(CMB[[BA_0O]:[BA_2O]],MATCH(ROUND(MIN(SUM(CA$4,$O142/1000),SUM($O142,CA$4/1000)),3),CMB[[Cmb_ID]:[Cmb_ID]],0),SUM(N(CA$1),N($R142),1)),CHOOSE(AC[[M]:[M]],1,1,0,AC[[AB]:[AB]])),PRODUCT(INDEX(CMB[[BD_0O]:[BD_2O]],MATCH(ROUND(MIN(SUM(CA$4,$O142/1000),SUM($O142,CA$4/1000)),3),CMB[[Cmb_ID]:[Cmb_ID]],0),SUM(N(CA$1),N($R142),1)),CHOOSE(AC[[M]:[M]],1,0,1,AC[[DB]:[DB]])),PRODUCT(SUM(ROUND(AVERAGE(VALUE(CA$3),VALUE($P142)),0),CHOOSE(IF(OR(CA$1,$R142),4,INDEX(CMB[[Res_Rare]:[Res_Rare]],MATCH(ROUND(MIN(SUM(CA$4,$O142/1000),SUM($O142,CA$4/1000)),3),CMB[[Cmb_ID]:[Cmb_ID]],0))),-1,-1,0,0)),IF(OR(CA$1,$R142),4,INDEX(CMB[[Cmb_Rare]:[Cmb_Rare]],MATCH(ROUND(MIN(SUM(CA$4,$O142/1000),SUM($O142,CA$4/1000)),3),CMB[[Cmb_ID]:[Cmb_ID]],0))),CHOOSE(AC[[M]:[M]],2,1,1,SUM(AC[[AB]:[DB]])))),""))</f>
        <v/>
      </c>
      <c r="CB142" t="str">
        <f>IF(OR(CB$5="",$S142=""),"",IFERROR(SUM(PRODUCT(INDEX(CMB[[BA_0O]:[BA_2O]],MATCH(ROUND(MIN(SUM(CB$4,$O142/1000),SUM($O142,CB$4/1000)),3),CMB[[Cmb_ID]:[Cmb_ID]],0),SUM(N(CB$1),N($R142),1)),CHOOSE(AC[[M]:[M]],1,1,0,AC[[AB]:[AB]])),PRODUCT(INDEX(CMB[[BD_0O]:[BD_2O]],MATCH(ROUND(MIN(SUM(CB$4,$O142/1000),SUM($O142,CB$4/1000)),3),CMB[[Cmb_ID]:[Cmb_ID]],0),SUM(N(CB$1),N($R142),1)),CHOOSE(AC[[M]:[M]],1,0,1,AC[[DB]:[DB]])),PRODUCT(SUM(ROUND(AVERAGE(VALUE(CB$3),VALUE($P142)),0),CHOOSE(IF(OR(CB$1,$R142),4,INDEX(CMB[[Res_Rare]:[Res_Rare]],MATCH(ROUND(MIN(SUM(CB$4,$O142/1000),SUM($O142,CB$4/1000)),3),CMB[[Cmb_ID]:[Cmb_ID]],0))),-1,-1,0,0)),IF(OR(CB$1,$R142),4,INDEX(CMB[[Cmb_Rare]:[Cmb_Rare]],MATCH(ROUND(MIN(SUM(CB$4,$O142/1000),SUM($O142,CB$4/1000)),3),CMB[[Cmb_ID]:[Cmb_ID]],0))),CHOOSE(AC[[M]:[M]],2,1,1,SUM(AC[[AB]:[DB]])))),""))</f>
        <v/>
      </c>
      <c r="CC142" t="str">
        <f>IF(OR(CC$5="",$S142=""),"",IFERROR(SUM(PRODUCT(INDEX(CMB[[BA_0O]:[BA_2O]],MATCH(ROUND(MIN(SUM(CC$4,$O142/1000),SUM($O142,CC$4/1000)),3),CMB[[Cmb_ID]:[Cmb_ID]],0),SUM(N(CC$1),N($R142),1)),CHOOSE(AC[[M]:[M]],1,1,0,AC[[AB]:[AB]])),PRODUCT(INDEX(CMB[[BD_0O]:[BD_2O]],MATCH(ROUND(MIN(SUM(CC$4,$O142/1000),SUM($O142,CC$4/1000)),3),CMB[[Cmb_ID]:[Cmb_ID]],0),SUM(N(CC$1),N($R142),1)),CHOOSE(AC[[M]:[M]],1,0,1,AC[[DB]:[DB]])),PRODUCT(SUM(ROUND(AVERAGE(VALUE(CC$3),VALUE($P142)),0),CHOOSE(IF(OR(CC$1,$R142),4,INDEX(CMB[[Res_Rare]:[Res_Rare]],MATCH(ROUND(MIN(SUM(CC$4,$O142/1000),SUM($O142,CC$4/1000)),3),CMB[[Cmb_ID]:[Cmb_ID]],0))),-1,-1,0,0)),IF(OR(CC$1,$R142),4,INDEX(CMB[[Cmb_Rare]:[Cmb_Rare]],MATCH(ROUND(MIN(SUM(CC$4,$O142/1000),SUM($O142,CC$4/1000)),3),CMB[[Cmb_ID]:[Cmb_ID]],0))),CHOOSE(AC[[M]:[M]],2,1,1,SUM(AC[[AB]:[DB]])))),""))</f>
        <v/>
      </c>
      <c r="CD142" t="str">
        <f>IF(OR(CD$5="",$S142=""),"",IFERROR(SUM(PRODUCT(INDEX(CMB[[BA_0O]:[BA_2O]],MATCH(ROUND(MIN(SUM(CD$4,$O142/1000),SUM($O142,CD$4/1000)),3),CMB[[Cmb_ID]:[Cmb_ID]],0),SUM(N(CD$1),N($R142),1)),CHOOSE(AC[[M]:[M]],1,1,0,AC[[AB]:[AB]])),PRODUCT(INDEX(CMB[[BD_0O]:[BD_2O]],MATCH(ROUND(MIN(SUM(CD$4,$O142/1000),SUM($O142,CD$4/1000)),3),CMB[[Cmb_ID]:[Cmb_ID]],0),SUM(N(CD$1),N($R142),1)),CHOOSE(AC[[M]:[M]],1,0,1,AC[[DB]:[DB]])),PRODUCT(SUM(ROUND(AVERAGE(VALUE(CD$3),VALUE($P142)),0),CHOOSE(IF(OR(CD$1,$R142),4,INDEX(CMB[[Res_Rare]:[Res_Rare]],MATCH(ROUND(MIN(SUM(CD$4,$O142/1000),SUM($O142,CD$4/1000)),3),CMB[[Cmb_ID]:[Cmb_ID]],0))),-1,-1,0,0)),IF(OR(CD$1,$R142),4,INDEX(CMB[[Cmb_Rare]:[Cmb_Rare]],MATCH(ROUND(MIN(SUM(CD$4,$O142/1000),SUM($O142,CD$4/1000)),3),CMB[[Cmb_ID]:[Cmb_ID]],0))),CHOOSE(AC[[M]:[M]],2,1,1,SUM(AC[[AB]:[DB]])))),""))</f>
        <v/>
      </c>
      <c r="CE142" t="str">
        <f>IF(OR(CE$5="",$S142=""),"",IFERROR(SUM(PRODUCT(INDEX(CMB[[BA_0O]:[BA_2O]],MATCH(ROUND(MIN(SUM(CE$4,$O142/1000),SUM($O142,CE$4/1000)),3),CMB[[Cmb_ID]:[Cmb_ID]],0),SUM(N(CE$1),N($R142),1)),CHOOSE(AC[[M]:[M]],1,1,0,AC[[AB]:[AB]])),PRODUCT(INDEX(CMB[[BD_0O]:[BD_2O]],MATCH(ROUND(MIN(SUM(CE$4,$O142/1000),SUM($O142,CE$4/1000)),3),CMB[[Cmb_ID]:[Cmb_ID]],0),SUM(N(CE$1),N($R142),1)),CHOOSE(AC[[M]:[M]],1,0,1,AC[[DB]:[DB]])),PRODUCT(SUM(ROUND(AVERAGE(VALUE(CE$3),VALUE($P142)),0),CHOOSE(IF(OR(CE$1,$R142),4,INDEX(CMB[[Res_Rare]:[Res_Rare]],MATCH(ROUND(MIN(SUM(CE$4,$O142/1000),SUM($O142,CE$4/1000)),3),CMB[[Cmb_ID]:[Cmb_ID]],0))),-1,-1,0,0)),IF(OR(CE$1,$R142),4,INDEX(CMB[[Cmb_Rare]:[Cmb_Rare]],MATCH(ROUND(MIN(SUM(CE$4,$O142/1000),SUM($O142,CE$4/1000)),3),CMB[[Cmb_ID]:[Cmb_ID]],0))),CHOOSE(AC[[M]:[M]],2,1,1,SUM(AC[[AB]:[DB]])))),""))</f>
        <v/>
      </c>
      <c r="CF142" t="str">
        <f>IF(OR(CF$5="",$S142=""),"",IFERROR(SUM(PRODUCT(INDEX(CMB[[BA_0O]:[BA_2O]],MATCH(ROUND(MIN(SUM(CF$4,$O142/1000),SUM($O142,CF$4/1000)),3),CMB[[Cmb_ID]:[Cmb_ID]],0),SUM(N(CF$1),N($R142),1)),CHOOSE(AC[[M]:[M]],1,1,0,AC[[AB]:[AB]])),PRODUCT(INDEX(CMB[[BD_0O]:[BD_2O]],MATCH(ROUND(MIN(SUM(CF$4,$O142/1000),SUM($O142,CF$4/1000)),3),CMB[[Cmb_ID]:[Cmb_ID]],0),SUM(N(CF$1),N($R142),1)),CHOOSE(AC[[M]:[M]],1,0,1,AC[[DB]:[DB]])),PRODUCT(SUM(ROUND(AVERAGE(VALUE(CF$3),VALUE($P142)),0),CHOOSE(IF(OR(CF$1,$R142),4,INDEX(CMB[[Res_Rare]:[Res_Rare]],MATCH(ROUND(MIN(SUM(CF$4,$O142/1000),SUM($O142,CF$4/1000)),3),CMB[[Cmb_ID]:[Cmb_ID]],0))),-1,-1,0,0)),IF(OR(CF$1,$R142),4,INDEX(CMB[[Cmb_Rare]:[Cmb_Rare]],MATCH(ROUND(MIN(SUM(CF$4,$O142/1000),SUM($O142,CF$4/1000)),3),CMB[[Cmb_ID]:[Cmb_ID]],0))),CHOOSE(AC[[M]:[M]],2,1,1,SUM(AC[[AB]:[DB]])))),""))</f>
        <v/>
      </c>
      <c r="CG142" t="str">
        <f>IF(OR(CG$5="",$S142=""),"",IFERROR(SUM(PRODUCT(INDEX(CMB[[BA_0O]:[BA_2O]],MATCH(ROUND(MIN(SUM(CG$4,$O142/1000),SUM($O142,CG$4/1000)),3),CMB[[Cmb_ID]:[Cmb_ID]],0),SUM(N(CG$1),N($R142),1)),CHOOSE(AC[[M]:[M]],1,1,0,AC[[AB]:[AB]])),PRODUCT(INDEX(CMB[[BD_0O]:[BD_2O]],MATCH(ROUND(MIN(SUM(CG$4,$O142/1000),SUM($O142,CG$4/1000)),3),CMB[[Cmb_ID]:[Cmb_ID]],0),SUM(N(CG$1),N($R142),1)),CHOOSE(AC[[M]:[M]],1,0,1,AC[[DB]:[DB]])),PRODUCT(SUM(ROUND(AVERAGE(VALUE(CG$3),VALUE($P142)),0),CHOOSE(IF(OR(CG$1,$R142),4,INDEX(CMB[[Res_Rare]:[Res_Rare]],MATCH(ROUND(MIN(SUM(CG$4,$O142/1000),SUM($O142,CG$4/1000)),3),CMB[[Cmb_ID]:[Cmb_ID]],0))),-1,-1,0,0)),IF(OR(CG$1,$R142),4,INDEX(CMB[[Cmb_Rare]:[Cmb_Rare]],MATCH(ROUND(MIN(SUM(CG$4,$O142/1000),SUM($O142,CG$4/1000)),3),CMB[[Cmb_ID]:[Cmb_ID]],0))),CHOOSE(AC[[M]:[M]],2,1,1,SUM(AC[[AB]:[DB]])))),""))</f>
        <v/>
      </c>
      <c r="CH142" t="str">
        <f>IF(OR(CH$5="",$S142=""),"",IFERROR(SUM(PRODUCT(INDEX(CMB[[BA_0O]:[BA_2O]],MATCH(ROUND(MIN(SUM(CH$4,$O142/1000),SUM($O142,CH$4/1000)),3),CMB[[Cmb_ID]:[Cmb_ID]],0),SUM(N(CH$1),N($R142),1)),CHOOSE(AC[[M]:[M]],1,1,0,AC[[AB]:[AB]])),PRODUCT(INDEX(CMB[[BD_0O]:[BD_2O]],MATCH(ROUND(MIN(SUM(CH$4,$O142/1000),SUM($O142,CH$4/1000)),3),CMB[[Cmb_ID]:[Cmb_ID]],0),SUM(N(CH$1),N($R142),1)),CHOOSE(AC[[M]:[M]],1,0,1,AC[[DB]:[DB]])),PRODUCT(SUM(ROUND(AVERAGE(VALUE(CH$3),VALUE($P142)),0),CHOOSE(IF(OR(CH$1,$R142),4,INDEX(CMB[[Res_Rare]:[Res_Rare]],MATCH(ROUND(MIN(SUM(CH$4,$O142/1000),SUM($O142,CH$4/1000)),3),CMB[[Cmb_ID]:[Cmb_ID]],0))),-1,-1,0,0)),IF(OR(CH$1,$R142),4,INDEX(CMB[[Cmb_Rare]:[Cmb_Rare]],MATCH(ROUND(MIN(SUM(CH$4,$O142/1000),SUM($O142,CH$4/1000)),3),CMB[[Cmb_ID]:[Cmb_ID]],0))),CHOOSE(AC[[M]:[M]],2,1,1,SUM(AC[[AB]:[DB]])))),""))</f>
        <v/>
      </c>
      <c r="CI142" t="str">
        <f>IF(OR(CI$5="",$S142=""),"",IFERROR(SUM(PRODUCT(INDEX(CMB[[BA_0O]:[BA_2O]],MATCH(ROUND(MIN(SUM(CI$4,$O142/1000),SUM($O142,CI$4/1000)),3),CMB[[Cmb_ID]:[Cmb_ID]],0),SUM(N(CI$1),N($R142),1)),CHOOSE(AC[[M]:[M]],1,1,0,AC[[AB]:[AB]])),PRODUCT(INDEX(CMB[[BD_0O]:[BD_2O]],MATCH(ROUND(MIN(SUM(CI$4,$O142/1000),SUM($O142,CI$4/1000)),3),CMB[[Cmb_ID]:[Cmb_ID]],0),SUM(N(CI$1),N($R142),1)),CHOOSE(AC[[M]:[M]],1,0,1,AC[[DB]:[DB]])),PRODUCT(SUM(ROUND(AVERAGE(VALUE(CI$3),VALUE($P142)),0),CHOOSE(IF(OR(CI$1,$R142),4,INDEX(CMB[[Res_Rare]:[Res_Rare]],MATCH(ROUND(MIN(SUM(CI$4,$O142/1000),SUM($O142,CI$4/1000)),3),CMB[[Cmb_ID]:[Cmb_ID]],0))),-1,-1,0,0)),IF(OR(CI$1,$R142),4,INDEX(CMB[[Cmb_Rare]:[Cmb_Rare]],MATCH(ROUND(MIN(SUM(CI$4,$O142/1000),SUM($O142,CI$4/1000)),3),CMB[[Cmb_ID]:[Cmb_ID]],0))),CHOOSE(AC[[M]:[M]],2,1,1,SUM(AC[[AB]:[DB]])))),""))</f>
        <v/>
      </c>
      <c r="CJ142" t="str">
        <f>IF(OR(CJ$5="",$S142=""),"",IFERROR(SUM(PRODUCT(INDEX(CMB[[BA_0O]:[BA_2O]],MATCH(ROUND(MIN(SUM(CJ$4,$O142/1000),SUM($O142,CJ$4/1000)),3),CMB[[Cmb_ID]:[Cmb_ID]],0),SUM(N(CJ$1),N($R142),1)),CHOOSE(AC[[M]:[M]],1,1,0,AC[[AB]:[AB]])),PRODUCT(INDEX(CMB[[BD_0O]:[BD_2O]],MATCH(ROUND(MIN(SUM(CJ$4,$O142/1000),SUM($O142,CJ$4/1000)),3),CMB[[Cmb_ID]:[Cmb_ID]],0),SUM(N(CJ$1),N($R142),1)),CHOOSE(AC[[M]:[M]],1,0,1,AC[[DB]:[DB]])),PRODUCT(SUM(ROUND(AVERAGE(VALUE(CJ$3),VALUE($P142)),0),CHOOSE(IF(OR(CJ$1,$R142),4,INDEX(CMB[[Res_Rare]:[Res_Rare]],MATCH(ROUND(MIN(SUM(CJ$4,$O142/1000),SUM($O142,CJ$4/1000)),3),CMB[[Cmb_ID]:[Cmb_ID]],0))),-1,-1,0,0)),IF(OR(CJ$1,$R142),4,INDEX(CMB[[Cmb_Rare]:[Cmb_Rare]],MATCH(ROUND(MIN(SUM(CJ$4,$O142/1000),SUM($O142,CJ$4/1000)),3),CMB[[Cmb_ID]:[Cmb_ID]],0))),CHOOSE(AC[[M]:[M]],2,1,1,SUM(AC[[AB]:[DB]])))),""))</f>
        <v/>
      </c>
      <c r="CK142" t="str">
        <f>IF(OR(CK$5="",$S142=""),"",IFERROR(SUM(PRODUCT(INDEX(CMB[[BA_0O]:[BA_2O]],MATCH(ROUND(MIN(SUM(CK$4,$O142/1000),SUM($O142,CK$4/1000)),3),CMB[[Cmb_ID]:[Cmb_ID]],0),SUM(N(CK$1),N($R142),1)),CHOOSE(AC[[M]:[M]],1,1,0,AC[[AB]:[AB]])),PRODUCT(INDEX(CMB[[BD_0O]:[BD_2O]],MATCH(ROUND(MIN(SUM(CK$4,$O142/1000),SUM($O142,CK$4/1000)),3),CMB[[Cmb_ID]:[Cmb_ID]],0),SUM(N(CK$1),N($R142),1)),CHOOSE(AC[[M]:[M]],1,0,1,AC[[DB]:[DB]])),PRODUCT(SUM(ROUND(AVERAGE(VALUE(CK$3),VALUE($P142)),0),CHOOSE(IF(OR(CK$1,$R142),4,INDEX(CMB[[Res_Rare]:[Res_Rare]],MATCH(ROUND(MIN(SUM(CK$4,$O142/1000),SUM($O142,CK$4/1000)),3),CMB[[Cmb_ID]:[Cmb_ID]],0))),-1,-1,0,0)),IF(OR(CK$1,$R142),4,INDEX(CMB[[Cmb_Rare]:[Cmb_Rare]],MATCH(ROUND(MIN(SUM(CK$4,$O142/1000),SUM($O142,CK$4/1000)),3),CMB[[Cmb_ID]:[Cmb_ID]],0))),CHOOSE(AC[[M]:[M]],2,1,1,SUM(AC[[AB]:[DB]])))),""))</f>
        <v/>
      </c>
      <c r="CL142" t="str">
        <f>IF(OR(CL$5="",$S142=""),"",IFERROR(SUM(PRODUCT(INDEX(CMB[[BA_0O]:[BA_2O]],MATCH(ROUND(MIN(SUM(CL$4,$O142/1000),SUM($O142,CL$4/1000)),3),CMB[[Cmb_ID]:[Cmb_ID]],0),SUM(N(CL$1),N($R142),1)),CHOOSE(AC[[M]:[M]],1,1,0,AC[[AB]:[AB]])),PRODUCT(INDEX(CMB[[BD_0O]:[BD_2O]],MATCH(ROUND(MIN(SUM(CL$4,$O142/1000),SUM($O142,CL$4/1000)),3),CMB[[Cmb_ID]:[Cmb_ID]],0),SUM(N(CL$1),N($R142),1)),CHOOSE(AC[[M]:[M]],1,0,1,AC[[DB]:[DB]])),PRODUCT(SUM(ROUND(AVERAGE(VALUE(CL$3),VALUE($P142)),0),CHOOSE(IF(OR(CL$1,$R142),4,INDEX(CMB[[Res_Rare]:[Res_Rare]],MATCH(ROUND(MIN(SUM(CL$4,$O142/1000),SUM($O142,CL$4/1000)),3),CMB[[Cmb_ID]:[Cmb_ID]],0))),-1,-1,0,0)),IF(OR(CL$1,$R142),4,INDEX(CMB[[Cmb_Rare]:[Cmb_Rare]],MATCH(ROUND(MIN(SUM(CL$4,$O142/1000),SUM($O142,CL$4/1000)),3),CMB[[Cmb_ID]:[Cmb_ID]],0))),CHOOSE(AC[[M]:[M]],2,1,1,SUM(AC[[AB]:[DB]])))),""))</f>
        <v/>
      </c>
      <c r="CM142" t="str">
        <f>IF(OR(CM$5="",$S142=""),"",IFERROR(SUM(PRODUCT(INDEX(CMB[[BA_0O]:[BA_2O]],MATCH(ROUND(MIN(SUM(CM$4,$O142/1000),SUM($O142,CM$4/1000)),3),CMB[[Cmb_ID]:[Cmb_ID]],0),SUM(N(CM$1),N($R142),1)),CHOOSE(AC[[M]:[M]],1,1,0,AC[[AB]:[AB]])),PRODUCT(INDEX(CMB[[BD_0O]:[BD_2O]],MATCH(ROUND(MIN(SUM(CM$4,$O142/1000),SUM($O142,CM$4/1000)),3),CMB[[Cmb_ID]:[Cmb_ID]],0),SUM(N(CM$1),N($R142),1)),CHOOSE(AC[[M]:[M]],1,0,1,AC[[DB]:[DB]])),PRODUCT(SUM(ROUND(AVERAGE(VALUE(CM$3),VALUE($P142)),0),CHOOSE(IF(OR(CM$1,$R142),4,INDEX(CMB[[Res_Rare]:[Res_Rare]],MATCH(ROUND(MIN(SUM(CM$4,$O142/1000),SUM($O142,CM$4/1000)),3),CMB[[Cmb_ID]:[Cmb_ID]],0))),-1,-1,0,0)),IF(OR(CM$1,$R142),4,INDEX(CMB[[Cmb_Rare]:[Cmb_Rare]],MATCH(ROUND(MIN(SUM(CM$4,$O142/1000),SUM($O142,CM$4/1000)),3),CMB[[Cmb_ID]:[Cmb_ID]],0))),CHOOSE(AC[[M]:[M]],2,1,1,SUM(AC[[AB]:[DB]])))),""))</f>
        <v/>
      </c>
      <c r="CN142" t="str">
        <f>IF(OR(CN$5="",$S142=""),"",IFERROR(SUM(PRODUCT(INDEX(CMB[[BA_0O]:[BA_2O]],MATCH(ROUND(MIN(SUM(CN$4,$O142/1000),SUM($O142,CN$4/1000)),3),CMB[[Cmb_ID]:[Cmb_ID]],0),SUM(N(CN$1),N($R142),1)),CHOOSE(AC[[M]:[M]],1,1,0,AC[[AB]:[AB]])),PRODUCT(INDEX(CMB[[BD_0O]:[BD_2O]],MATCH(ROUND(MIN(SUM(CN$4,$O142/1000),SUM($O142,CN$4/1000)),3),CMB[[Cmb_ID]:[Cmb_ID]],0),SUM(N(CN$1),N($R142),1)),CHOOSE(AC[[M]:[M]],1,0,1,AC[[DB]:[DB]])),PRODUCT(SUM(ROUND(AVERAGE(VALUE(CN$3),VALUE($P142)),0),CHOOSE(IF(OR(CN$1,$R142),4,INDEX(CMB[[Res_Rare]:[Res_Rare]],MATCH(ROUND(MIN(SUM(CN$4,$O142/1000),SUM($O142,CN$4/1000)),3),CMB[[Cmb_ID]:[Cmb_ID]],0))),-1,-1,0,0)),IF(OR(CN$1,$R142),4,INDEX(CMB[[Cmb_Rare]:[Cmb_Rare]],MATCH(ROUND(MIN(SUM(CN$4,$O142/1000),SUM($O142,CN$4/1000)),3),CMB[[Cmb_ID]:[Cmb_ID]],0))),CHOOSE(AC[[M]:[M]],2,1,1,SUM(AC[[AB]:[DB]])))),""))</f>
        <v/>
      </c>
      <c r="CO142" t="str">
        <f>IF(OR(CO$5="",$S142=""),"",IFERROR(SUM(PRODUCT(INDEX(CMB[[BA_0O]:[BA_2O]],MATCH(ROUND(MIN(SUM(CO$4,$O142/1000),SUM($O142,CO$4/1000)),3),CMB[[Cmb_ID]:[Cmb_ID]],0),SUM(N(CO$1),N($R142),1)),CHOOSE(AC[[M]:[M]],1,1,0,AC[[AB]:[AB]])),PRODUCT(INDEX(CMB[[BD_0O]:[BD_2O]],MATCH(ROUND(MIN(SUM(CO$4,$O142/1000),SUM($O142,CO$4/1000)),3),CMB[[Cmb_ID]:[Cmb_ID]],0),SUM(N(CO$1),N($R142),1)),CHOOSE(AC[[M]:[M]],1,0,1,AC[[DB]:[DB]])),PRODUCT(SUM(ROUND(AVERAGE(VALUE(CO$3),VALUE($P142)),0),CHOOSE(IF(OR(CO$1,$R142),4,INDEX(CMB[[Res_Rare]:[Res_Rare]],MATCH(ROUND(MIN(SUM(CO$4,$O142/1000),SUM($O142,CO$4/1000)),3),CMB[[Cmb_ID]:[Cmb_ID]],0))),-1,-1,0,0)),IF(OR(CO$1,$R142),4,INDEX(CMB[[Cmb_Rare]:[Cmb_Rare]],MATCH(ROUND(MIN(SUM(CO$4,$O142/1000),SUM($O142,CO$4/1000)),3),CMB[[Cmb_ID]:[Cmb_ID]],0))),CHOOSE(AC[[M]:[M]],2,1,1,SUM(AC[[AB]:[DB]])))),""))</f>
        <v/>
      </c>
      <c r="CP142" t="str">
        <f>IF(OR(CP$5="",$S142=""),"",IFERROR(SUM(PRODUCT(INDEX(CMB[[BA_0O]:[BA_2O]],MATCH(ROUND(MIN(SUM(CP$4,$O142/1000),SUM($O142,CP$4/1000)),3),CMB[[Cmb_ID]:[Cmb_ID]],0),SUM(N(CP$1),N($R142),1)),CHOOSE(AC[[M]:[M]],1,1,0,AC[[AB]:[AB]])),PRODUCT(INDEX(CMB[[BD_0O]:[BD_2O]],MATCH(ROUND(MIN(SUM(CP$4,$O142/1000),SUM($O142,CP$4/1000)),3),CMB[[Cmb_ID]:[Cmb_ID]],0),SUM(N(CP$1),N($R142),1)),CHOOSE(AC[[M]:[M]],1,0,1,AC[[DB]:[DB]])),PRODUCT(SUM(ROUND(AVERAGE(VALUE(CP$3),VALUE($P142)),0),CHOOSE(IF(OR(CP$1,$R142),4,INDEX(CMB[[Res_Rare]:[Res_Rare]],MATCH(ROUND(MIN(SUM(CP$4,$O142/1000),SUM($O142,CP$4/1000)),3),CMB[[Cmb_ID]:[Cmb_ID]],0))),-1,-1,0,0)),IF(OR(CP$1,$R142),4,INDEX(CMB[[Cmb_Rare]:[Cmb_Rare]],MATCH(ROUND(MIN(SUM(CP$4,$O142/1000),SUM($O142,CP$4/1000)),3),CMB[[Cmb_ID]:[Cmb_ID]],0))),CHOOSE(AC[[M]:[M]],2,1,1,SUM(AC[[AB]:[DB]])))),""))</f>
        <v/>
      </c>
      <c r="CQ142" t="str">
        <f>IF(OR(CQ$5="",$S142=""),"",IFERROR(SUM(PRODUCT(INDEX(CMB[[BA_0O]:[BA_2O]],MATCH(ROUND(MIN(SUM(CQ$4,$O142/1000),SUM($O142,CQ$4/1000)),3),CMB[[Cmb_ID]:[Cmb_ID]],0),SUM(N(CQ$1),N($R142),1)),CHOOSE(AC[[M]:[M]],1,1,0,AC[[AB]:[AB]])),PRODUCT(INDEX(CMB[[BD_0O]:[BD_2O]],MATCH(ROUND(MIN(SUM(CQ$4,$O142/1000),SUM($O142,CQ$4/1000)),3),CMB[[Cmb_ID]:[Cmb_ID]],0),SUM(N(CQ$1),N($R142),1)),CHOOSE(AC[[M]:[M]],1,0,1,AC[[DB]:[DB]])),PRODUCT(SUM(ROUND(AVERAGE(VALUE(CQ$3),VALUE($P142)),0),CHOOSE(IF(OR(CQ$1,$R142),4,INDEX(CMB[[Res_Rare]:[Res_Rare]],MATCH(ROUND(MIN(SUM(CQ$4,$O142/1000),SUM($O142,CQ$4/1000)),3),CMB[[Cmb_ID]:[Cmb_ID]],0))),-1,-1,0,0)),IF(OR(CQ$1,$R142),4,INDEX(CMB[[Cmb_Rare]:[Cmb_Rare]],MATCH(ROUND(MIN(SUM(CQ$4,$O142/1000),SUM($O142,CQ$4/1000)),3),CMB[[Cmb_ID]:[Cmb_ID]],0))),CHOOSE(AC[[M]:[M]],2,1,1,SUM(AC[[AB]:[DB]])))),""))</f>
        <v/>
      </c>
      <c r="CR142" t="str">
        <f>IF(OR(CR$5="",$S142=""),"",IFERROR(SUM(PRODUCT(INDEX(CMB[[BA_0O]:[BA_2O]],MATCH(ROUND(MIN(SUM(CR$4,$O142/1000),SUM($O142,CR$4/1000)),3),CMB[[Cmb_ID]:[Cmb_ID]],0),SUM(N(CR$1),N($R142),1)),CHOOSE(AC[[M]:[M]],1,1,0,AC[[AB]:[AB]])),PRODUCT(INDEX(CMB[[BD_0O]:[BD_2O]],MATCH(ROUND(MIN(SUM(CR$4,$O142/1000),SUM($O142,CR$4/1000)),3),CMB[[Cmb_ID]:[Cmb_ID]],0),SUM(N(CR$1),N($R142),1)),CHOOSE(AC[[M]:[M]],1,0,1,AC[[DB]:[DB]])),PRODUCT(SUM(ROUND(AVERAGE(VALUE(CR$3),VALUE($P142)),0),CHOOSE(IF(OR(CR$1,$R142),4,INDEX(CMB[[Res_Rare]:[Res_Rare]],MATCH(ROUND(MIN(SUM(CR$4,$O142/1000),SUM($O142,CR$4/1000)),3),CMB[[Cmb_ID]:[Cmb_ID]],0))),-1,-1,0,0)),IF(OR(CR$1,$R142),4,INDEX(CMB[[Cmb_Rare]:[Cmb_Rare]],MATCH(ROUND(MIN(SUM(CR$4,$O142/1000),SUM($O142,CR$4/1000)),3),CMB[[Cmb_ID]:[Cmb_ID]],0))),CHOOSE(AC[[M]:[M]],2,1,1,SUM(AC[[AB]:[DB]])))),""))</f>
        <v/>
      </c>
      <c r="CS142" t="str">
        <f>IF(OR(CS$5="",$S142=""),"",IFERROR(SUM(PRODUCT(INDEX(CMB[[BA_0O]:[BA_2O]],MATCH(ROUND(MIN(SUM(CS$4,$O142/1000),SUM($O142,CS$4/1000)),3),CMB[[Cmb_ID]:[Cmb_ID]],0),SUM(N(CS$1),N($R142),1)),CHOOSE(AC[[M]:[M]],1,1,0,AC[[AB]:[AB]])),PRODUCT(INDEX(CMB[[BD_0O]:[BD_2O]],MATCH(ROUND(MIN(SUM(CS$4,$O142/1000),SUM($O142,CS$4/1000)),3),CMB[[Cmb_ID]:[Cmb_ID]],0),SUM(N(CS$1),N($R142),1)),CHOOSE(AC[[M]:[M]],1,0,1,AC[[DB]:[DB]])),PRODUCT(SUM(ROUND(AVERAGE(VALUE(CS$3),VALUE($P142)),0),CHOOSE(IF(OR(CS$1,$R142),4,INDEX(CMB[[Res_Rare]:[Res_Rare]],MATCH(ROUND(MIN(SUM(CS$4,$O142/1000),SUM($O142,CS$4/1000)),3),CMB[[Cmb_ID]:[Cmb_ID]],0))),-1,-1,0,0)),IF(OR(CS$1,$R142),4,INDEX(CMB[[Cmb_Rare]:[Cmb_Rare]],MATCH(ROUND(MIN(SUM(CS$4,$O142/1000),SUM($O142,CS$4/1000)),3),CMB[[Cmb_ID]:[Cmb_ID]],0))),CHOOSE(AC[[M]:[M]],2,1,1,SUM(AC[[AB]:[DB]])))),""))</f>
        <v/>
      </c>
      <c r="CT142" t="str">
        <f>IF(OR(CT$5="",$S142=""),"",IFERROR(SUM(PRODUCT(INDEX(CMB[[BA_0O]:[BA_2O]],MATCH(ROUND(MIN(SUM(CT$4,$O142/1000),SUM($O142,CT$4/1000)),3),CMB[[Cmb_ID]:[Cmb_ID]],0),SUM(N(CT$1),N($R142),1)),CHOOSE(AC[[M]:[M]],1,1,0,AC[[AB]:[AB]])),PRODUCT(INDEX(CMB[[BD_0O]:[BD_2O]],MATCH(ROUND(MIN(SUM(CT$4,$O142/1000),SUM($O142,CT$4/1000)),3),CMB[[Cmb_ID]:[Cmb_ID]],0),SUM(N(CT$1),N($R142),1)),CHOOSE(AC[[M]:[M]],1,0,1,AC[[DB]:[DB]])),PRODUCT(SUM(ROUND(AVERAGE(VALUE(CT$3),VALUE($P142)),0),CHOOSE(IF(OR(CT$1,$R142),4,INDEX(CMB[[Res_Rare]:[Res_Rare]],MATCH(ROUND(MIN(SUM(CT$4,$O142/1000),SUM($O142,CT$4/1000)),3),CMB[[Cmb_ID]:[Cmb_ID]],0))),-1,-1,0,0)),IF(OR(CT$1,$R142),4,INDEX(CMB[[Cmb_Rare]:[Cmb_Rare]],MATCH(ROUND(MIN(SUM(CT$4,$O142/1000),SUM($O142,CT$4/1000)),3),CMB[[Cmb_ID]:[Cmb_ID]],0))),CHOOSE(AC[[M]:[M]],2,1,1,SUM(AC[[AB]:[DB]])))),""))</f>
        <v/>
      </c>
      <c r="CU142" t="str">
        <f>IF(OR(CU$5="",$S142=""),"",IFERROR(SUM(PRODUCT(INDEX(CMB[[BA_0O]:[BA_2O]],MATCH(ROUND(MIN(SUM(CU$4,$O142/1000),SUM($O142,CU$4/1000)),3),CMB[[Cmb_ID]:[Cmb_ID]],0),SUM(N(CU$1),N($R142),1)),CHOOSE(AC[[M]:[M]],1,1,0,AC[[AB]:[AB]])),PRODUCT(INDEX(CMB[[BD_0O]:[BD_2O]],MATCH(ROUND(MIN(SUM(CU$4,$O142/1000),SUM($O142,CU$4/1000)),3),CMB[[Cmb_ID]:[Cmb_ID]],0),SUM(N(CU$1),N($R142),1)),CHOOSE(AC[[M]:[M]],1,0,1,AC[[DB]:[DB]])),PRODUCT(SUM(ROUND(AVERAGE(VALUE(CU$3),VALUE($P142)),0),CHOOSE(IF(OR(CU$1,$R142),4,INDEX(CMB[[Res_Rare]:[Res_Rare]],MATCH(ROUND(MIN(SUM(CU$4,$O142/1000),SUM($O142,CU$4/1000)),3),CMB[[Cmb_ID]:[Cmb_ID]],0))),-1,-1,0,0)),IF(OR(CU$1,$R142),4,INDEX(CMB[[Cmb_Rare]:[Cmb_Rare]],MATCH(ROUND(MIN(SUM(CU$4,$O142/1000),SUM($O142,CU$4/1000)),3),CMB[[Cmb_ID]:[Cmb_ID]],0))),CHOOSE(AC[[M]:[M]],2,1,1,SUM(AC[[AB]:[DB]])))),""))</f>
        <v/>
      </c>
      <c r="CV142" t="str">
        <f>IF(OR(CV$5="",$S142=""),"",IFERROR(SUM(PRODUCT(INDEX(CMB[[BA_0O]:[BA_2O]],MATCH(ROUND(MIN(SUM(CV$4,$O142/1000),SUM($O142,CV$4/1000)),3),CMB[[Cmb_ID]:[Cmb_ID]],0),SUM(N(CV$1),N($R142),1)),CHOOSE(AC[[M]:[M]],1,1,0,AC[[AB]:[AB]])),PRODUCT(INDEX(CMB[[BD_0O]:[BD_2O]],MATCH(ROUND(MIN(SUM(CV$4,$O142/1000),SUM($O142,CV$4/1000)),3),CMB[[Cmb_ID]:[Cmb_ID]],0),SUM(N(CV$1),N($R142),1)),CHOOSE(AC[[M]:[M]],1,0,1,AC[[DB]:[DB]])),PRODUCT(SUM(ROUND(AVERAGE(VALUE(CV$3),VALUE($P142)),0),CHOOSE(IF(OR(CV$1,$R142),4,INDEX(CMB[[Res_Rare]:[Res_Rare]],MATCH(ROUND(MIN(SUM(CV$4,$O142/1000),SUM($O142,CV$4/1000)),3),CMB[[Cmb_ID]:[Cmb_ID]],0))),-1,-1,0,0)),IF(OR(CV$1,$R142),4,INDEX(CMB[[Cmb_Rare]:[Cmb_Rare]],MATCH(ROUND(MIN(SUM(CV$4,$O142/1000),SUM($O142,CV$4/1000)),3),CMB[[Cmb_ID]:[Cmb_ID]],0))),CHOOSE(AC[[M]:[M]],2,1,1,SUM(AC[[AB]:[DB]])))),""))</f>
        <v/>
      </c>
      <c r="CW142" t="str">
        <f>IF(OR(CW$5="",$S142=""),"",IFERROR(SUM(PRODUCT(INDEX(CMB[[BA_0O]:[BA_2O]],MATCH(ROUND(MIN(SUM(CW$4,$O142/1000),SUM($O142,CW$4/1000)),3),CMB[[Cmb_ID]:[Cmb_ID]],0),SUM(N(CW$1),N($R142),1)),CHOOSE(AC[[M]:[M]],1,1,0,AC[[AB]:[AB]])),PRODUCT(INDEX(CMB[[BD_0O]:[BD_2O]],MATCH(ROUND(MIN(SUM(CW$4,$O142/1000),SUM($O142,CW$4/1000)),3),CMB[[Cmb_ID]:[Cmb_ID]],0),SUM(N(CW$1),N($R142),1)),CHOOSE(AC[[M]:[M]],1,0,1,AC[[DB]:[DB]])),PRODUCT(SUM(ROUND(AVERAGE(VALUE(CW$3),VALUE($P142)),0),CHOOSE(IF(OR(CW$1,$R142),4,INDEX(CMB[[Res_Rare]:[Res_Rare]],MATCH(ROUND(MIN(SUM(CW$4,$O142/1000),SUM($O142,CW$4/1000)),3),CMB[[Cmb_ID]:[Cmb_ID]],0))),-1,-1,0,0)),IF(OR(CW$1,$R142),4,INDEX(CMB[[Cmb_Rare]:[Cmb_Rare]],MATCH(ROUND(MIN(SUM(CW$4,$O142/1000),SUM($O142,CW$4/1000)),3),CMB[[Cmb_ID]:[Cmb_ID]],0))),CHOOSE(AC[[M]:[M]],2,1,1,SUM(AC[[AB]:[DB]])))),""))</f>
        <v/>
      </c>
      <c r="CX142" t="str">
        <f>IF(OR(CX$5="",$S142=""),"",IFERROR(SUM(PRODUCT(INDEX(CMB[[BA_0O]:[BA_2O]],MATCH(ROUND(MIN(SUM(CX$4,$O142/1000),SUM($O142,CX$4/1000)),3),CMB[[Cmb_ID]:[Cmb_ID]],0),SUM(N(CX$1),N($R142),1)),CHOOSE(AC[[M]:[M]],1,1,0,AC[[AB]:[AB]])),PRODUCT(INDEX(CMB[[BD_0O]:[BD_2O]],MATCH(ROUND(MIN(SUM(CX$4,$O142/1000),SUM($O142,CX$4/1000)),3),CMB[[Cmb_ID]:[Cmb_ID]],0),SUM(N(CX$1),N($R142),1)),CHOOSE(AC[[M]:[M]],1,0,1,AC[[DB]:[DB]])),PRODUCT(SUM(ROUND(AVERAGE(VALUE(CX$3),VALUE($P142)),0),CHOOSE(IF(OR(CX$1,$R142),4,INDEX(CMB[[Res_Rare]:[Res_Rare]],MATCH(ROUND(MIN(SUM(CX$4,$O142/1000),SUM($O142,CX$4/1000)),3),CMB[[Cmb_ID]:[Cmb_ID]],0))),-1,-1,0,0)),IF(OR(CX$1,$R142),4,INDEX(CMB[[Cmb_Rare]:[Cmb_Rare]],MATCH(ROUND(MIN(SUM(CX$4,$O142/1000),SUM($O142,CX$4/1000)),3),CMB[[Cmb_ID]:[Cmb_ID]],0))),CHOOSE(AC[[M]:[M]],2,1,1,SUM(AC[[AB]:[DB]])))),""))</f>
        <v/>
      </c>
      <c r="CY142" t="str">
        <f>IF(OR(CY$5="",$S142=""),"",IFERROR(SUM(PRODUCT(INDEX(CMB[[BA_0O]:[BA_2O]],MATCH(ROUND(MIN(SUM(CY$4,$O142/1000),SUM($O142,CY$4/1000)),3),CMB[[Cmb_ID]:[Cmb_ID]],0),SUM(N(CY$1),N($R142),1)),CHOOSE(AC[[M]:[M]],1,1,0,AC[[AB]:[AB]])),PRODUCT(INDEX(CMB[[BD_0O]:[BD_2O]],MATCH(ROUND(MIN(SUM(CY$4,$O142/1000),SUM($O142,CY$4/1000)),3),CMB[[Cmb_ID]:[Cmb_ID]],0),SUM(N(CY$1),N($R142),1)),CHOOSE(AC[[M]:[M]],1,0,1,AC[[DB]:[DB]])),PRODUCT(SUM(ROUND(AVERAGE(VALUE(CY$3),VALUE($P142)),0),CHOOSE(IF(OR(CY$1,$R142),4,INDEX(CMB[[Res_Rare]:[Res_Rare]],MATCH(ROUND(MIN(SUM(CY$4,$O142/1000),SUM($O142,CY$4/1000)),3),CMB[[Cmb_ID]:[Cmb_ID]],0))),-1,-1,0,0)),IF(OR(CY$1,$R142),4,INDEX(CMB[[Cmb_Rare]:[Cmb_Rare]],MATCH(ROUND(MIN(SUM(CY$4,$O142/1000),SUM($O142,CY$4/1000)),3),CMB[[Cmb_ID]:[Cmb_ID]],0))),CHOOSE(AC[[M]:[M]],2,1,1,SUM(AC[[AB]:[DB]])))),""))</f>
        <v/>
      </c>
      <c r="CZ142" t="str">
        <f>IF(OR(CZ$5="",$S142=""),"",IFERROR(SUM(PRODUCT(INDEX(CMB[[BA_0O]:[BA_2O]],MATCH(ROUND(MIN(SUM(CZ$4,$O142/1000),SUM($O142,CZ$4/1000)),3),CMB[[Cmb_ID]:[Cmb_ID]],0),SUM(N(CZ$1),N($R142),1)),CHOOSE(AC[[M]:[M]],1,1,0,AC[[AB]:[AB]])),PRODUCT(INDEX(CMB[[BD_0O]:[BD_2O]],MATCH(ROUND(MIN(SUM(CZ$4,$O142/1000),SUM($O142,CZ$4/1000)),3),CMB[[Cmb_ID]:[Cmb_ID]],0),SUM(N(CZ$1),N($R142),1)),CHOOSE(AC[[M]:[M]],1,0,1,AC[[DB]:[DB]])),PRODUCT(SUM(ROUND(AVERAGE(VALUE(CZ$3),VALUE($P142)),0),CHOOSE(IF(OR(CZ$1,$R142),4,INDEX(CMB[[Res_Rare]:[Res_Rare]],MATCH(ROUND(MIN(SUM(CZ$4,$O142/1000),SUM($O142,CZ$4/1000)),3),CMB[[Cmb_ID]:[Cmb_ID]],0))),-1,-1,0,0)),IF(OR(CZ$1,$R142),4,INDEX(CMB[[Cmb_Rare]:[Cmb_Rare]],MATCH(ROUND(MIN(SUM(CZ$4,$O142/1000),SUM($O142,CZ$4/1000)),3),CMB[[Cmb_ID]:[Cmb_ID]],0))),CHOOSE(AC[[M]:[M]],2,1,1,SUM(AC[[AB]:[DB]])))),""))</f>
        <v/>
      </c>
      <c r="DA142" t="str">
        <f>IF(OR(DA$5="",$S142=""),"",IFERROR(SUM(PRODUCT(INDEX(CMB[[BA_0O]:[BA_2O]],MATCH(ROUND(MIN(SUM(DA$4,$O142/1000),SUM($O142,DA$4/1000)),3),CMB[[Cmb_ID]:[Cmb_ID]],0),SUM(N(DA$1),N($R142),1)),CHOOSE(AC[[M]:[M]],1,1,0,AC[[AB]:[AB]])),PRODUCT(INDEX(CMB[[BD_0O]:[BD_2O]],MATCH(ROUND(MIN(SUM(DA$4,$O142/1000),SUM($O142,DA$4/1000)),3),CMB[[Cmb_ID]:[Cmb_ID]],0),SUM(N(DA$1),N($R142),1)),CHOOSE(AC[[M]:[M]],1,0,1,AC[[DB]:[DB]])),PRODUCT(SUM(ROUND(AVERAGE(VALUE(DA$3),VALUE($P142)),0),CHOOSE(IF(OR(DA$1,$R142),4,INDEX(CMB[[Res_Rare]:[Res_Rare]],MATCH(ROUND(MIN(SUM(DA$4,$O142/1000),SUM($O142,DA$4/1000)),3),CMB[[Cmb_ID]:[Cmb_ID]],0))),-1,-1,0,0)),IF(OR(DA$1,$R142),4,INDEX(CMB[[Cmb_Rare]:[Cmb_Rare]],MATCH(ROUND(MIN(SUM(DA$4,$O142/1000),SUM($O142,DA$4/1000)),3),CMB[[Cmb_ID]:[Cmb_ID]],0))),CHOOSE(AC[[M]:[M]],2,1,1,SUM(AC[[AB]:[DB]])))),""))</f>
        <v/>
      </c>
      <c r="DB142" t="str">
        <f>IF(OR(DB$5="",$S142=""),"",IFERROR(SUM(PRODUCT(INDEX(CMB[[BA_0O]:[BA_2O]],MATCH(ROUND(MIN(SUM(DB$4,$O142/1000),SUM($O142,DB$4/1000)),3),CMB[[Cmb_ID]:[Cmb_ID]],0),SUM(N(DB$1),N($R142),1)),CHOOSE(AC[[M]:[M]],1,1,0,AC[[AB]:[AB]])),PRODUCT(INDEX(CMB[[BD_0O]:[BD_2O]],MATCH(ROUND(MIN(SUM(DB$4,$O142/1000),SUM($O142,DB$4/1000)),3),CMB[[Cmb_ID]:[Cmb_ID]],0),SUM(N(DB$1),N($R142),1)),CHOOSE(AC[[M]:[M]],1,0,1,AC[[DB]:[DB]])),PRODUCT(SUM(ROUND(AVERAGE(VALUE(DB$3),VALUE($P142)),0),CHOOSE(IF(OR(DB$1,$R142),4,INDEX(CMB[[Res_Rare]:[Res_Rare]],MATCH(ROUND(MIN(SUM(DB$4,$O142/1000),SUM($O142,DB$4/1000)),3),CMB[[Cmb_ID]:[Cmb_ID]],0))),-1,-1,0,0)),IF(OR(DB$1,$R142),4,INDEX(CMB[[Cmb_Rare]:[Cmb_Rare]],MATCH(ROUND(MIN(SUM(DB$4,$O142/1000),SUM($O142,DB$4/1000)),3),CMB[[Cmb_ID]:[Cmb_ID]],0))),CHOOSE(AC[[M]:[M]],2,1,1,SUM(AC[[AB]:[DB]])))),""))</f>
        <v/>
      </c>
      <c r="DC142" t="str">
        <f>IF(OR(DC$5="",$S142=""),"",IFERROR(SUM(PRODUCT(INDEX(CMB[[BA_0O]:[BA_2O]],MATCH(ROUND(MIN(SUM(DC$4,$O142/1000),SUM($O142,DC$4/1000)),3),CMB[[Cmb_ID]:[Cmb_ID]],0),SUM(N(DC$1),N($R142),1)),CHOOSE(AC[[M]:[M]],1,1,0,AC[[AB]:[AB]])),PRODUCT(INDEX(CMB[[BD_0O]:[BD_2O]],MATCH(ROUND(MIN(SUM(DC$4,$O142/1000),SUM($O142,DC$4/1000)),3),CMB[[Cmb_ID]:[Cmb_ID]],0),SUM(N(DC$1),N($R142),1)),CHOOSE(AC[[M]:[M]],1,0,1,AC[[DB]:[DB]])),PRODUCT(SUM(ROUND(AVERAGE(VALUE(DC$3),VALUE($P142)),0),CHOOSE(IF(OR(DC$1,$R142),4,INDEX(CMB[[Res_Rare]:[Res_Rare]],MATCH(ROUND(MIN(SUM(DC$4,$O142/1000),SUM($O142,DC$4/1000)),3),CMB[[Cmb_ID]:[Cmb_ID]],0))),-1,-1,0,0)),IF(OR(DC$1,$R142),4,INDEX(CMB[[Cmb_Rare]:[Cmb_Rare]],MATCH(ROUND(MIN(SUM(DC$4,$O142/1000),SUM($O142,DC$4/1000)),3),CMB[[Cmb_ID]:[Cmb_ID]],0))),CHOOSE(AC[[M]:[M]],2,1,1,SUM(AC[[AB]:[DB]])))),""))</f>
        <v/>
      </c>
      <c r="DD142" t="str">
        <f>IF(OR(DD$5="",$S142=""),"",IFERROR(SUM(PRODUCT(INDEX(CMB[[BA_0O]:[BA_2O]],MATCH(ROUND(MIN(SUM(DD$4,$O142/1000),SUM($O142,DD$4/1000)),3),CMB[[Cmb_ID]:[Cmb_ID]],0),SUM(N(DD$1),N($R142),1)),CHOOSE(AC[[M]:[M]],1,1,0,AC[[AB]:[AB]])),PRODUCT(INDEX(CMB[[BD_0O]:[BD_2O]],MATCH(ROUND(MIN(SUM(DD$4,$O142/1000),SUM($O142,DD$4/1000)),3),CMB[[Cmb_ID]:[Cmb_ID]],0),SUM(N(DD$1),N($R142),1)),CHOOSE(AC[[M]:[M]],1,0,1,AC[[DB]:[DB]])),PRODUCT(SUM(ROUND(AVERAGE(VALUE(DD$3),VALUE($P142)),0),CHOOSE(IF(OR(DD$1,$R142),4,INDEX(CMB[[Res_Rare]:[Res_Rare]],MATCH(ROUND(MIN(SUM(DD$4,$O142/1000),SUM($O142,DD$4/1000)),3),CMB[[Cmb_ID]:[Cmb_ID]],0))),-1,-1,0,0)),IF(OR(DD$1,$R142),4,INDEX(CMB[[Cmb_Rare]:[Cmb_Rare]],MATCH(ROUND(MIN(SUM(DD$4,$O142/1000),SUM($O142,DD$4/1000)),3),CMB[[Cmb_ID]:[Cmb_ID]],0))),CHOOSE(AC[[M]:[M]],2,1,1,SUM(AC[[AB]:[DB]])))),""))</f>
        <v/>
      </c>
      <c r="DE142" t="str">
        <f>IF(OR(DE$5="",$S142=""),"",IFERROR(SUM(PRODUCT(INDEX(CMB[[BA_0O]:[BA_2O]],MATCH(ROUND(MIN(SUM(DE$4,$O142/1000),SUM($O142,DE$4/1000)),3),CMB[[Cmb_ID]:[Cmb_ID]],0),SUM(N(DE$1),N($R142),1)),CHOOSE(AC[[M]:[M]],1,1,0,AC[[AB]:[AB]])),PRODUCT(INDEX(CMB[[BD_0O]:[BD_2O]],MATCH(ROUND(MIN(SUM(DE$4,$O142/1000),SUM($O142,DE$4/1000)),3),CMB[[Cmb_ID]:[Cmb_ID]],0),SUM(N(DE$1),N($R142),1)),CHOOSE(AC[[M]:[M]],1,0,1,AC[[DB]:[DB]])),PRODUCT(SUM(ROUND(AVERAGE(VALUE(DE$3),VALUE($P142)),0),CHOOSE(IF(OR(DE$1,$R142),4,INDEX(CMB[[Res_Rare]:[Res_Rare]],MATCH(ROUND(MIN(SUM(DE$4,$O142/1000),SUM($O142,DE$4/1000)),3),CMB[[Cmb_ID]:[Cmb_ID]],0))),-1,-1,0,0)),IF(OR(DE$1,$R142),4,INDEX(CMB[[Cmb_Rare]:[Cmb_Rare]],MATCH(ROUND(MIN(SUM(DE$4,$O142/1000),SUM($O142,DE$4/1000)),3),CMB[[Cmb_ID]:[Cmb_ID]],0))),CHOOSE(AC[[M]:[M]],2,1,1,SUM(AC[[AB]:[DB]])))),""))</f>
        <v/>
      </c>
      <c r="DF142" t="str">
        <f>IF(OR(DF$5="",$S142=""),"",IFERROR(SUM(PRODUCT(INDEX(CMB[[BA_0O]:[BA_2O]],MATCH(ROUND(MIN(SUM(DF$4,$O142/1000),SUM($O142,DF$4/1000)),3),CMB[[Cmb_ID]:[Cmb_ID]],0),SUM(N(DF$1),N($R142),1)),CHOOSE(AC[[M]:[M]],1,1,0,AC[[AB]:[AB]])),PRODUCT(INDEX(CMB[[BD_0O]:[BD_2O]],MATCH(ROUND(MIN(SUM(DF$4,$O142/1000),SUM($O142,DF$4/1000)),3),CMB[[Cmb_ID]:[Cmb_ID]],0),SUM(N(DF$1),N($R142),1)),CHOOSE(AC[[M]:[M]],1,0,1,AC[[DB]:[DB]])),PRODUCT(SUM(ROUND(AVERAGE(VALUE(DF$3),VALUE($P142)),0),CHOOSE(IF(OR(DF$1,$R142),4,INDEX(CMB[[Res_Rare]:[Res_Rare]],MATCH(ROUND(MIN(SUM(DF$4,$O142/1000),SUM($O142,DF$4/1000)),3),CMB[[Cmb_ID]:[Cmb_ID]],0))),-1,-1,0,0)),IF(OR(DF$1,$R142),4,INDEX(CMB[[Cmb_Rare]:[Cmb_Rare]],MATCH(ROUND(MIN(SUM(DF$4,$O142/1000),SUM($O142,DF$4/1000)),3),CMB[[Cmb_ID]:[Cmb_ID]],0))),CHOOSE(AC[[M]:[M]],2,1,1,SUM(AC[[AB]:[DB]])))),""))</f>
        <v/>
      </c>
      <c r="DG142" t="str">
        <f>IF(OR(DG$5="",$S142=""),"",IFERROR(SUM(PRODUCT(INDEX(CMB[[BA_0O]:[BA_2O]],MATCH(ROUND(MIN(SUM(DG$4,$O142/1000),SUM($O142,DG$4/1000)),3),CMB[[Cmb_ID]:[Cmb_ID]],0),SUM(N(DG$1),N($R142),1)),CHOOSE(AC[[M]:[M]],1,1,0,AC[[AB]:[AB]])),PRODUCT(INDEX(CMB[[BD_0O]:[BD_2O]],MATCH(ROUND(MIN(SUM(DG$4,$O142/1000),SUM($O142,DG$4/1000)),3),CMB[[Cmb_ID]:[Cmb_ID]],0),SUM(N(DG$1),N($R142),1)),CHOOSE(AC[[M]:[M]],1,0,1,AC[[DB]:[DB]])),PRODUCT(SUM(ROUND(AVERAGE(VALUE(DG$3),VALUE($P142)),0),CHOOSE(IF(OR(DG$1,$R142),4,INDEX(CMB[[Res_Rare]:[Res_Rare]],MATCH(ROUND(MIN(SUM(DG$4,$O142/1000),SUM($O142,DG$4/1000)),3),CMB[[Cmb_ID]:[Cmb_ID]],0))),-1,-1,0,0)),IF(OR(DG$1,$R142),4,INDEX(CMB[[Cmb_Rare]:[Cmb_Rare]],MATCH(ROUND(MIN(SUM(DG$4,$O142/1000),SUM($O142,DG$4/1000)),3),CMB[[Cmb_ID]:[Cmb_ID]],0))),CHOOSE(AC[[M]:[M]],2,1,1,SUM(AC[[AB]:[DB]])))),""))</f>
        <v/>
      </c>
      <c r="DH142" t="str">
        <f>IF(OR(DH$5="",$S142=""),"",IFERROR(SUM(PRODUCT(INDEX(CMB[[BA_0O]:[BA_2O]],MATCH(ROUND(MIN(SUM(DH$4,$O142/1000),SUM($O142,DH$4/1000)),3),CMB[[Cmb_ID]:[Cmb_ID]],0),SUM(N(DH$1),N($R142),1)),CHOOSE(AC[[M]:[M]],1,1,0,AC[[AB]:[AB]])),PRODUCT(INDEX(CMB[[BD_0O]:[BD_2O]],MATCH(ROUND(MIN(SUM(DH$4,$O142/1000),SUM($O142,DH$4/1000)),3),CMB[[Cmb_ID]:[Cmb_ID]],0),SUM(N(DH$1),N($R142),1)),CHOOSE(AC[[M]:[M]],1,0,1,AC[[DB]:[DB]])),PRODUCT(SUM(ROUND(AVERAGE(VALUE(DH$3),VALUE($P142)),0),CHOOSE(IF(OR(DH$1,$R142),4,INDEX(CMB[[Res_Rare]:[Res_Rare]],MATCH(ROUND(MIN(SUM(DH$4,$O142/1000),SUM($O142,DH$4/1000)),3),CMB[[Cmb_ID]:[Cmb_ID]],0))),-1,-1,0,0)),IF(OR(DH$1,$R142),4,INDEX(CMB[[Cmb_Rare]:[Cmb_Rare]],MATCH(ROUND(MIN(SUM(DH$4,$O142/1000),SUM($O142,DH$4/1000)),3),CMB[[Cmb_ID]:[Cmb_ID]],0))),CHOOSE(AC[[M]:[M]],2,1,1,SUM(AC[[AB]:[DB]])))),""))</f>
        <v/>
      </c>
      <c r="DI142" t="str">
        <f>IF(OR(DI$5="",$S142=""),"",IFERROR(SUM(PRODUCT(INDEX(CMB[[BA_0O]:[BA_2O]],MATCH(ROUND(MIN(SUM(DI$4,$O142/1000),SUM($O142,DI$4/1000)),3),CMB[[Cmb_ID]:[Cmb_ID]],0),SUM(N(DI$1),N($R142),1)),CHOOSE(AC[[M]:[M]],1,1,0,AC[[AB]:[AB]])),PRODUCT(INDEX(CMB[[BD_0O]:[BD_2O]],MATCH(ROUND(MIN(SUM(DI$4,$O142/1000),SUM($O142,DI$4/1000)),3),CMB[[Cmb_ID]:[Cmb_ID]],0),SUM(N(DI$1),N($R142),1)),CHOOSE(AC[[M]:[M]],1,0,1,AC[[DB]:[DB]])),PRODUCT(SUM(ROUND(AVERAGE(VALUE(DI$3),VALUE($P142)),0),CHOOSE(IF(OR(DI$1,$R142),4,INDEX(CMB[[Res_Rare]:[Res_Rare]],MATCH(ROUND(MIN(SUM(DI$4,$O142/1000),SUM($O142,DI$4/1000)),3),CMB[[Cmb_ID]:[Cmb_ID]],0))),-1,-1,0,0)),IF(OR(DI$1,$R142),4,INDEX(CMB[[Cmb_Rare]:[Cmb_Rare]],MATCH(ROUND(MIN(SUM(DI$4,$O142/1000),SUM($O142,DI$4/1000)),3),CMB[[Cmb_ID]:[Cmb_ID]],0))),CHOOSE(AC[[M]:[M]],2,1,1,SUM(AC[[AB]:[DB]])))),""))</f>
        <v/>
      </c>
      <c r="DJ142" t="str">
        <f>IF(OR(DJ$5="",$S142=""),"",IFERROR(SUM(PRODUCT(INDEX(CMB[[BA_0O]:[BA_2O]],MATCH(ROUND(MIN(SUM(DJ$4,$O142/1000),SUM($O142,DJ$4/1000)),3),CMB[[Cmb_ID]:[Cmb_ID]],0),SUM(N(DJ$1),N($R142),1)),CHOOSE(AC[[M]:[M]],1,1,0,AC[[AB]:[AB]])),PRODUCT(INDEX(CMB[[BD_0O]:[BD_2O]],MATCH(ROUND(MIN(SUM(DJ$4,$O142/1000),SUM($O142,DJ$4/1000)),3),CMB[[Cmb_ID]:[Cmb_ID]],0),SUM(N(DJ$1),N($R142),1)),CHOOSE(AC[[M]:[M]],1,0,1,AC[[DB]:[DB]])),PRODUCT(SUM(ROUND(AVERAGE(VALUE(DJ$3),VALUE($P142)),0),CHOOSE(IF(OR(DJ$1,$R142),4,INDEX(CMB[[Res_Rare]:[Res_Rare]],MATCH(ROUND(MIN(SUM(DJ$4,$O142/1000),SUM($O142,DJ$4/1000)),3),CMB[[Cmb_ID]:[Cmb_ID]],0))),-1,-1,0,0)),IF(OR(DJ$1,$R142),4,INDEX(CMB[[Cmb_Rare]:[Cmb_Rare]],MATCH(ROUND(MIN(SUM(DJ$4,$O142/1000),SUM($O142,DJ$4/1000)),3),CMB[[Cmb_ID]:[Cmb_ID]],0))),CHOOSE(AC[[M]:[M]],2,1,1,SUM(AC[[AB]:[DB]])))),""))</f>
        <v/>
      </c>
      <c r="DK142" t="str">
        <f>IF(OR(DK$5="",$S142=""),"",IFERROR(SUM(PRODUCT(INDEX(CMB[[BA_0O]:[BA_2O]],MATCH(ROUND(MIN(SUM(DK$4,$O142/1000),SUM($O142,DK$4/1000)),3),CMB[[Cmb_ID]:[Cmb_ID]],0),SUM(N(DK$1),N($R142),1)),CHOOSE(AC[[M]:[M]],1,1,0,AC[[AB]:[AB]])),PRODUCT(INDEX(CMB[[BD_0O]:[BD_2O]],MATCH(ROUND(MIN(SUM(DK$4,$O142/1000),SUM($O142,DK$4/1000)),3),CMB[[Cmb_ID]:[Cmb_ID]],0),SUM(N(DK$1),N($R142),1)),CHOOSE(AC[[M]:[M]],1,0,1,AC[[DB]:[DB]])),PRODUCT(SUM(ROUND(AVERAGE(VALUE(DK$3),VALUE($P142)),0),CHOOSE(IF(OR(DK$1,$R142),4,INDEX(CMB[[Res_Rare]:[Res_Rare]],MATCH(ROUND(MIN(SUM(DK$4,$O142/1000),SUM($O142,DK$4/1000)),3),CMB[[Cmb_ID]:[Cmb_ID]],0))),-1,-1,0,0)),IF(OR(DK$1,$R142),4,INDEX(CMB[[Cmb_Rare]:[Cmb_Rare]],MATCH(ROUND(MIN(SUM(DK$4,$O142/1000),SUM($O142,DK$4/1000)),3),CMB[[Cmb_ID]:[Cmb_ID]],0))),CHOOSE(AC[[M]:[M]],2,1,1,SUM(AC[[AB]:[DB]])))),""))</f>
        <v/>
      </c>
      <c r="DL142" t="str">
        <f>IF(OR(DL$5="",$S142=""),"",IFERROR(SUM(PRODUCT(INDEX(CMB[[BA_0O]:[BA_2O]],MATCH(ROUND(MIN(SUM(DL$4,$O142/1000),SUM($O142,DL$4/1000)),3),CMB[[Cmb_ID]:[Cmb_ID]],0),SUM(N(DL$1),N($R142),1)),CHOOSE(AC[[M]:[M]],1,1,0,AC[[AB]:[AB]])),PRODUCT(INDEX(CMB[[BD_0O]:[BD_2O]],MATCH(ROUND(MIN(SUM(DL$4,$O142/1000),SUM($O142,DL$4/1000)),3),CMB[[Cmb_ID]:[Cmb_ID]],0),SUM(N(DL$1),N($R142),1)),CHOOSE(AC[[M]:[M]],1,0,1,AC[[DB]:[DB]])),PRODUCT(SUM(ROUND(AVERAGE(VALUE(DL$3),VALUE($P142)),0),CHOOSE(IF(OR(DL$1,$R142),4,INDEX(CMB[[Res_Rare]:[Res_Rare]],MATCH(ROUND(MIN(SUM(DL$4,$O142/1000),SUM($O142,DL$4/1000)),3),CMB[[Cmb_ID]:[Cmb_ID]],0))),-1,-1,0,0)),IF(OR(DL$1,$R142),4,INDEX(CMB[[Cmb_Rare]:[Cmb_Rare]],MATCH(ROUND(MIN(SUM(DL$4,$O142/1000),SUM($O142,DL$4/1000)),3),CMB[[Cmb_ID]:[Cmb_ID]],0))),CHOOSE(AC[[M]:[M]],2,1,1,SUM(AC[[AB]:[DB]])))),""))</f>
        <v/>
      </c>
      <c r="DM142" t="str">
        <f>IF(OR(DM$5="",$S142=""),"",IFERROR(SUM(PRODUCT(INDEX(CMB[[BA_0O]:[BA_2O]],MATCH(ROUND(MIN(SUM(DM$4,$O142/1000),SUM($O142,DM$4/1000)),3),CMB[[Cmb_ID]:[Cmb_ID]],0),SUM(N(DM$1),N($R142),1)),CHOOSE(AC[[M]:[M]],1,1,0,AC[[AB]:[AB]])),PRODUCT(INDEX(CMB[[BD_0O]:[BD_2O]],MATCH(ROUND(MIN(SUM(DM$4,$O142/1000),SUM($O142,DM$4/1000)),3),CMB[[Cmb_ID]:[Cmb_ID]],0),SUM(N(DM$1),N($R142),1)),CHOOSE(AC[[M]:[M]],1,0,1,AC[[DB]:[DB]])),PRODUCT(SUM(ROUND(AVERAGE(VALUE(DM$3),VALUE($P142)),0),CHOOSE(IF(OR(DM$1,$R142),4,INDEX(CMB[[Res_Rare]:[Res_Rare]],MATCH(ROUND(MIN(SUM(DM$4,$O142/1000),SUM($O142,DM$4/1000)),3),CMB[[Cmb_ID]:[Cmb_ID]],0))),-1,-1,0,0)),IF(OR(DM$1,$R142),4,INDEX(CMB[[Cmb_Rare]:[Cmb_Rare]],MATCH(ROUND(MIN(SUM(DM$4,$O142/1000),SUM($O142,DM$4/1000)),3),CMB[[Cmb_ID]:[Cmb_ID]],0))),CHOOSE(AC[[M]:[M]],2,1,1,SUM(AC[[AB]:[DB]])))),""))</f>
        <v/>
      </c>
      <c r="DN142" t="str">
        <f>IF(OR(DN$5="",$S142=""),"",IFERROR(SUM(PRODUCT(INDEX(CMB[[BA_0O]:[BA_2O]],MATCH(ROUND(MIN(SUM(DN$4,$O142/1000),SUM($O142,DN$4/1000)),3),CMB[[Cmb_ID]:[Cmb_ID]],0),SUM(N(DN$1),N($R142),1)),CHOOSE(AC[[M]:[M]],1,1,0,AC[[AB]:[AB]])),PRODUCT(INDEX(CMB[[BD_0O]:[BD_2O]],MATCH(ROUND(MIN(SUM(DN$4,$O142/1000),SUM($O142,DN$4/1000)),3),CMB[[Cmb_ID]:[Cmb_ID]],0),SUM(N(DN$1),N($R142),1)),CHOOSE(AC[[M]:[M]],1,0,1,AC[[DB]:[DB]])),PRODUCT(SUM(ROUND(AVERAGE(VALUE(DN$3),VALUE($P142)),0),CHOOSE(IF(OR(DN$1,$R142),4,INDEX(CMB[[Res_Rare]:[Res_Rare]],MATCH(ROUND(MIN(SUM(DN$4,$O142/1000),SUM($O142,DN$4/1000)),3),CMB[[Cmb_ID]:[Cmb_ID]],0))),-1,-1,0,0)),IF(OR(DN$1,$R142),4,INDEX(CMB[[Cmb_Rare]:[Cmb_Rare]],MATCH(ROUND(MIN(SUM(DN$4,$O142/1000),SUM($O142,DN$4/1000)),3),CMB[[Cmb_ID]:[Cmb_ID]],0))),CHOOSE(AC[[M]:[M]],2,1,1,SUM(AC[[AB]:[DB]])))),""))</f>
        <v/>
      </c>
      <c r="DO142" t="str">
        <f>IF(OR(DO$5="",$S142=""),"",IFERROR(SUM(PRODUCT(INDEX(CMB[[BA_0O]:[BA_2O]],MATCH(ROUND(MIN(SUM(DO$4,$O142/1000),SUM($O142,DO$4/1000)),3),CMB[[Cmb_ID]:[Cmb_ID]],0),SUM(N(DO$1),N($R142),1)),CHOOSE(AC[[M]:[M]],1,1,0,AC[[AB]:[AB]])),PRODUCT(INDEX(CMB[[BD_0O]:[BD_2O]],MATCH(ROUND(MIN(SUM(DO$4,$O142/1000),SUM($O142,DO$4/1000)),3),CMB[[Cmb_ID]:[Cmb_ID]],0),SUM(N(DO$1),N($R142),1)),CHOOSE(AC[[M]:[M]],1,0,1,AC[[DB]:[DB]])),PRODUCT(SUM(ROUND(AVERAGE(VALUE(DO$3),VALUE($P142)),0),CHOOSE(IF(OR(DO$1,$R142),4,INDEX(CMB[[Res_Rare]:[Res_Rare]],MATCH(ROUND(MIN(SUM(DO$4,$O142/1000),SUM($O142,DO$4/1000)),3),CMB[[Cmb_ID]:[Cmb_ID]],0))),-1,-1,0,0)),IF(OR(DO$1,$R142),4,INDEX(CMB[[Cmb_Rare]:[Cmb_Rare]],MATCH(ROUND(MIN(SUM(DO$4,$O142/1000),SUM($O142,DO$4/1000)),3),CMB[[Cmb_ID]:[Cmb_ID]],0))),CHOOSE(AC[[M]:[M]],2,1,1,SUM(AC[[AB]:[DB]])))),""))</f>
        <v/>
      </c>
      <c r="DP142" t="str">
        <f>IF(OR(DP$5="",$S142=""),"",IFERROR(SUM(PRODUCT(INDEX(CMB[[BA_0O]:[BA_2O]],MATCH(ROUND(MIN(SUM(DP$4,$O142/1000),SUM($O142,DP$4/1000)),3),CMB[[Cmb_ID]:[Cmb_ID]],0),SUM(N(DP$1),N($R142),1)),CHOOSE(AC[[M]:[M]],1,1,0,AC[[AB]:[AB]])),PRODUCT(INDEX(CMB[[BD_0O]:[BD_2O]],MATCH(ROUND(MIN(SUM(DP$4,$O142/1000),SUM($O142,DP$4/1000)),3),CMB[[Cmb_ID]:[Cmb_ID]],0),SUM(N(DP$1),N($R142),1)),CHOOSE(AC[[M]:[M]],1,0,1,AC[[DB]:[DB]])),PRODUCT(SUM(ROUND(AVERAGE(VALUE(DP$3),VALUE($P142)),0),CHOOSE(IF(OR(DP$1,$R142),4,INDEX(CMB[[Res_Rare]:[Res_Rare]],MATCH(ROUND(MIN(SUM(DP$4,$O142/1000),SUM($O142,DP$4/1000)),3),CMB[[Cmb_ID]:[Cmb_ID]],0))),-1,-1,0,0)),IF(OR(DP$1,$R142),4,INDEX(CMB[[Cmb_Rare]:[Cmb_Rare]],MATCH(ROUND(MIN(SUM(DP$4,$O142/1000),SUM($O142,DP$4/1000)),3),CMB[[Cmb_ID]:[Cmb_ID]],0))),CHOOSE(AC[[M]:[M]],2,1,1,SUM(AC[[AB]:[DB]])))),""))</f>
        <v/>
      </c>
      <c r="DQ142" t="str">
        <f>IF(OR(DQ$5="",$S142=""),"",IFERROR(SUM(PRODUCT(INDEX(CMB[[BA_0O]:[BA_2O]],MATCH(ROUND(MIN(SUM(DQ$4,$O142/1000),SUM($O142,DQ$4/1000)),3),CMB[[Cmb_ID]:[Cmb_ID]],0),SUM(N(DQ$1),N($R142),1)),CHOOSE(AC[[M]:[M]],1,1,0,AC[[AB]:[AB]])),PRODUCT(INDEX(CMB[[BD_0O]:[BD_2O]],MATCH(ROUND(MIN(SUM(DQ$4,$O142/1000),SUM($O142,DQ$4/1000)),3),CMB[[Cmb_ID]:[Cmb_ID]],0),SUM(N(DQ$1),N($R142),1)),CHOOSE(AC[[M]:[M]],1,0,1,AC[[DB]:[DB]])),PRODUCT(SUM(ROUND(AVERAGE(VALUE(DQ$3),VALUE($P142)),0),CHOOSE(IF(OR(DQ$1,$R142),4,INDEX(CMB[[Res_Rare]:[Res_Rare]],MATCH(ROUND(MIN(SUM(DQ$4,$O142/1000),SUM($O142,DQ$4/1000)),3),CMB[[Cmb_ID]:[Cmb_ID]],0))),-1,-1,0,0)),IF(OR(DQ$1,$R142),4,INDEX(CMB[[Cmb_Rare]:[Cmb_Rare]],MATCH(ROUND(MIN(SUM(DQ$4,$O142/1000),SUM($O142,DQ$4/1000)),3),CMB[[Cmb_ID]:[Cmb_ID]],0))),CHOOSE(AC[[M]:[M]],2,1,1,SUM(AC[[AB]:[DB]])))),""))</f>
        <v/>
      </c>
      <c r="DR142" t="str">
        <f>IF(OR(DR$5="",$S142=""),"",IFERROR(SUM(PRODUCT(INDEX(CMB[[BA_0O]:[BA_2O]],MATCH(ROUND(MIN(SUM(DR$4,$O142/1000),SUM($O142,DR$4/1000)),3),CMB[[Cmb_ID]:[Cmb_ID]],0),SUM(N(DR$1),N($R142),1)),CHOOSE(AC[[M]:[M]],1,1,0,AC[[AB]:[AB]])),PRODUCT(INDEX(CMB[[BD_0O]:[BD_2O]],MATCH(ROUND(MIN(SUM(DR$4,$O142/1000),SUM($O142,DR$4/1000)),3),CMB[[Cmb_ID]:[Cmb_ID]],0),SUM(N(DR$1),N($R142),1)),CHOOSE(AC[[M]:[M]],1,0,1,AC[[DB]:[DB]])),PRODUCT(SUM(ROUND(AVERAGE(VALUE(DR$3),VALUE($P142)),0),CHOOSE(IF(OR(DR$1,$R142),4,INDEX(CMB[[Res_Rare]:[Res_Rare]],MATCH(ROUND(MIN(SUM(DR$4,$O142/1000),SUM($O142,DR$4/1000)),3),CMB[[Cmb_ID]:[Cmb_ID]],0))),-1,-1,0,0)),IF(OR(DR$1,$R142),4,INDEX(CMB[[Cmb_Rare]:[Cmb_Rare]],MATCH(ROUND(MIN(SUM(DR$4,$O142/1000),SUM($O142,DR$4/1000)),3),CMB[[Cmb_ID]:[Cmb_ID]],0))),CHOOSE(AC[[M]:[M]],2,1,1,SUM(AC[[AB]:[DB]])))),""))</f>
        <v/>
      </c>
      <c r="DS142" t="str">
        <f>IF(OR(DS$5="",$S142=""),"",IFERROR(SUM(PRODUCT(INDEX(CMB[[BA_0O]:[BA_2O]],MATCH(ROUND(MIN(SUM(DS$4,$O142/1000),SUM($O142,DS$4/1000)),3),CMB[[Cmb_ID]:[Cmb_ID]],0),SUM(N(DS$1),N($R142),1)),CHOOSE(AC[[M]:[M]],1,1,0,AC[[AB]:[AB]])),PRODUCT(INDEX(CMB[[BD_0O]:[BD_2O]],MATCH(ROUND(MIN(SUM(DS$4,$O142/1000),SUM($O142,DS$4/1000)),3),CMB[[Cmb_ID]:[Cmb_ID]],0),SUM(N(DS$1),N($R142),1)),CHOOSE(AC[[M]:[M]],1,0,1,AC[[DB]:[DB]])),PRODUCT(SUM(ROUND(AVERAGE(VALUE(DS$3),VALUE($P142)),0),CHOOSE(IF(OR(DS$1,$R142),4,INDEX(CMB[[Res_Rare]:[Res_Rare]],MATCH(ROUND(MIN(SUM(DS$4,$O142/1000),SUM($O142,DS$4/1000)),3),CMB[[Cmb_ID]:[Cmb_ID]],0))),-1,-1,0,0)),IF(OR(DS$1,$R142),4,INDEX(CMB[[Cmb_Rare]:[Cmb_Rare]],MATCH(ROUND(MIN(SUM(DS$4,$O142/1000),SUM($O142,DS$4/1000)),3),CMB[[Cmb_ID]:[Cmb_ID]],0))),CHOOSE(AC[[M]:[M]],2,1,1,SUM(AC[[AB]:[DB]])))),""))</f>
        <v/>
      </c>
      <c r="DT142" t="str">
        <f>IF(OR(DT$5="",$S142=""),"",IFERROR(SUM(PRODUCT(INDEX(CMB[[BA_0O]:[BA_2O]],MATCH(ROUND(MIN(SUM(DT$4,$O142/1000),SUM($O142,DT$4/1000)),3),CMB[[Cmb_ID]:[Cmb_ID]],0),SUM(N(DT$1),N($R142),1)),CHOOSE(AC[[M]:[M]],1,1,0,AC[[AB]:[AB]])),PRODUCT(INDEX(CMB[[BD_0O]:[BD_2O]],MATCH(ROUND(MIN(SUM(DT$4,$O142/1000),SUM($O142,DT$4/1000)),3),CMB[[Cmb_ID]:[Cmb_ID]],0),SUM(N(DT$1),N($R142),1)),CHOOSE(AC[[M]:[M]],1,0,1,AC[[DB]:[DB]])),PRODUCT(SUM(ROUND(AVERAGE(VALUE(DT$3),VALUE($P142)),0),CHOOSE(IF(OR(DT$1,$R142),4,INDEX(CMB[[Res_Rare]:[Res_Rare]],MATCH(ROUND(MIN(SUM(DT$4,$O142/1000),SUM($O142,DT$4/1000)),3),CMB[[Cmb_ID]:[Cmb_ID]],0))),-1,-1,0,0)),IF(OR(DT$1,$R142),4,INDEX(CMB[[Cmb_Rare]:[Cmb_Rare]],MATCH(ROUND(MIN(SUM(DT$4,$O142/1000),SUM($O142,DT$4/1000)),3),CMB[[Cmb_ID]:[Cmb_ID]],0))),CHOOSE(AC[[M]:[M]],2,1,1,SUM(AC[[AB]:[DB]])))),""))</f>
        <v/>
      </c>
      <c r="DU142" t="str">
        <f>IF(OR(DU$5="",$S142=""),"",IFERROR(SUM(PRODUCT(INDEX(CMB[[BA_0O]:[BA_2O]],MATCH(ROUND(MIN(SUM(DU$4,$O142/1000),SUM($O142,DU$4/1000)),3),CMB[[Cmb_ID]:[Cmb_ID]],0),SUM(N(DU$1),N($R142),1)),CHOOSE(AC[[M]:[M]],1,1,0,AC[[AB]:[AB]])),PRODUCT(INDEX(CMB[[BD_0O]:[BD_2O]],MATCH(ROUND(MIN(SUM(DU$4,$O142/1000),SUM($O142,DU$4/1000)),3),CMB[[Cmb_ID]:[Cmb_ID]],0),SUM(N(DU$1),N($R142),1)),CHOOSE(AC[[M]:[M]],1,0,1,AC[[DB]:[DB]])),PRODUCT(SUM(ROUND(AVERAGE(VALUE(DU$3),VALUE($P142)),0),CHOOSE(IF(OR(DU$1,$R142),4,INDEX(CMB[[Res_Rare]:[Res_Rare]],MATCH(ROUND(MIN(SUM(DU$4,$O142/1000),SUM($O142,DU$4/1000)),3),CMB[[Cmb_ID]:[Cmb_ID]],0))),-1,-1,0,0)),IF(OR(DU$1,$R142),4,INDEX(CMB[[Cmb_Rare]:[Cmb_Rare]],MATCH(ROUND(MIN(SUM(DU$4,$O142/1000),SUM($O142,DU$4/1000)),3),CMB[[Cmb_ID]:[Cmb_ID]],0))),CHOOSE(AC[[M]:[M]],2,1,1,SUM(AC[[AB]:[DB]])))),""))</f>
        <v/>
      </c>
      <c r="DV142" t="str">
        <f>IF(OR(DV$5="",$S142=""),"",IFERROR(SUM(PRODUCT(INDEX(CMB[[BA_0O]:[BA_2O]],MATCH(ROUND(MIN(SUM(DV$4,$O142/1000),SUM($O142,DV$4/1000)),3),CMB[[Cmb_ID]:[Cmb_ID]],0),SUM(N(DV$1),N($R142),1)),CHOOSE(AC[[M]:[M]],1,1,0,AC[[AB]:[AB]])),PRODUCT(INDEX(CMB[[BD_0O]:[BD_2O]],MATCH(ROUND(MIN(SUM(DV$4,$O142/1000),SUM($O142,DV$4/1000)),3),CMB[[Cmb_ID]:[Cmb_ID]],0),SUM(N(DV$1),N($R142),1)),CHOOSE(AC[[M]:[M]],1,0,1,AC[[DB]:[DB]])),PRODUCT(SUM(ROUND(AVERAGE(VALUE(DV$3),VALUE($P142)),0),CHOOSE(IF(OR(DV$1,$R142),4,INDEX(CMB[[Res_Rare]:[Res_Rare]],MATCH(ROUND(MIN(SUM(DV$4,$O142/1000),SUM($O142,DV$4/1000)),3),CMB[[Cmb_ID]:[Cmb_ID]],0))),-1,-1,0,0)),IF(OR(DV$1,$R142),4,INDEX(CMB[[Cmb_Rare]:[Cmb_Rare]],MATCH(ROUND(MIN(SUM(DV$4,$O142/1000),SUM($O142,DV$4/1000)),3),CMB[[Cmb_ID]:[Cmb_ID]],0))),CHOOSE(AC[[M]:[M]],2,1,1,SUM(AC[[AB]:[DB]])))),""))</f>
        <v/>
      </c>
      <c r="DW142" t="str">
        <f>IF(OR(DW$5="",$S142=""),"",IFERROR(SUM(PRODUCT(INDEX(CMB[[BA_0O]:[BA_2O]],MATCH(ROUND(MIN(SUM(DW$4,$O142/1000),SUM($O142,DW$4/1000)),3),CMB[[Cmb_ID]:[Cmb_ID]],0),SUM(N(DW$1),N($R142),1)),CHOOSE(AC[[M]:[M]],1,1,0,AC[[AB]:[AB]])),PRODUCT(INDEX(CMB[[BD_0O]:[BD_2O]],MATCH(ROUND(MIN(SUM(DW$4,$O142/1000),SUM($O142,DW$4/1000)),3),CMB[[Cmb_ID]:[Cmb_ID]],0),SUM(N(DW$1),N($R142),1)),CHOOSE(AC[[M]:[M]],1,0,1,AC[[DB]:[DB]])),PRODUCT(SUM(ROUND(AVERAGE(VALUE(DW$3),VALUE($P142)),0),CHOOSE(IF(OR(DW$1,$R142),4,INDEX(CMB[[Res_Rare]:[Res_Rare]],MATCH(ROUND(MIN(SUM(DW$4,$O142/1000),SUM($O142,DW$4/1000)),3),CMB[[Cmb_ID]:[Cmb_ID]],0))),-1,-1,0,0)),IF(OR(DW$1,$R142),4,INDEX(CMB[[Cmb_Rare]:[Cmb_Rare]],MATCH(ROUND(MIN(SUM(DW$4,$O142/1000),SUM($O142,DW$4/1000)),3),CMB[[Cmb_ID]:[Cmb_ID]],0))),CHOOSE(AC[[M]:[M]],2,1,1,SUM(AC[[AB]:[DB]])))),""))</f>
        <v/>
      </c>
      <c r="DX142" t="str">
        <f>IF(OR(DX$5="",$S142=""),"",IFERROR(SUM(PRODUCT(INDEX(CMB[[BA_0O]:[BA_2O]],MATCH(ROUND(MIN(SUM(DX$4,$O142/1000),SUM($O142,DX$4/1000)),3),CMB[[Cmb_ID]:[Cmb_ID]],0),SUM(N(DX$1),N($R142),1)),CHOOSE(AC[[M]:[M]],1,1,0,AC[[AB]:[AB]])),PRODUCT(INDEX(CMB[[BD_0O]:[BD_2O]],MATCH(ROUND(MIN(SUM(DX$4,$O142/1000),SUM($O142,DX$4/1000)),3),CMB[[Cmb_ID]:[Cmb_ID]],0),SUM(N(DX$1),N($R142),1)),CHOOSE(AC[[M]:[M]],1,0,1,AC[[DB]:[DB]])),PRODUCT(SUM(ROUND(AVERAGE(VALUE(DX$3),VALUE($P142)),0),CHOOSE(IF(OR(DX$1,$R142),4,INDEX(CMB[[Res_Rare]:[Res_Rare]],MATCH(ROUND(MIN(SUM(DX$4,$O142/1000),SUM($O142,DX$4/1000)),3),CMB[[Cmb_ID]:[Cmb_ID]],0))),-1,-1,0,0)),IF(OR(DX$1,$R142),4,INDEX(CMB[[Cmb_Rare]:[Cmb_Rare]],MATCH(ROUND(MIN(SUM(DX$4,$O142/1000),SUM($O142,DX$4/1000)),3),CMB[[Cmb_ID]:[Cmb_ID]],0))),CHOOSE(AC[[M]:[M]],2,1,1,SUM(AC[[AB]:[DB]])))),""))</f>
        <v/>
      </c>
      <c r="DY142" t="str">
        <f>IF(OR(DY$5="",$S142=""),"",IFERROR(SUM(PRODUCT(INDEX(CMB[[BA_0O]:[BA_2O]],MATCH(ROUND(MIN(SUM(DY$4,$O142/1000),SUM($O142,DY$4/1000)),3),CMB[[Cmb_ID]:[Cmb_ID]],0),SUM(N(DY$1),N($R142),1)),CHOOSE(AC[[M]:[M]],1,1,0,AC[[AB]:[AB]])),PRODUCT(INDEX(CMB[[BD_0O]:[BD_2O]],MATCH(ROUND(MIN(SUM(DY$4,$O142/1000),SUM($O142,DY$4/1000)),3),CMB[[Cmb_ID]:[Cmb_ID]],0),SUM(N(DY$1),N($R142),1)),CHOOSE(AC[[M]:[M]],1,0,1,AC[[DB]:[DB]])),PRODUCT(SUM(ROUND(AVERAGE(VALUE(DY$3),VALUE($P142)),0),CHOOSE(IF(OR(DY$1,$R142),4,INDEX(CMB[[Res_Rare]:[Res_Rare]],MATCH(ROUND(MIN(SUM(DY$4,$O142/1000),SUM($O142,DY$4/1000)),3),CMB[[Cmb_ID]:[Cmb_ID]],0))),-1,-1,0,0)),IF(OR(DY$1,$R142),4,INDEX(CMB[[Cmb_Rare]:[Cmb_Rare]],MATCH(ROUND(MIN(SUM(DY$4,$O142/1000),SUM($O142,DY$4/1000)),3),CMB[[Cmb_ID]:[Cmb_ID]],0))),CHOOSE(AC[[M]:[M]],2,1,1,SUM(AC[[AB]:[DB]])))),""))</f>
        <v/>
      </c>
      <c r="DZ142" t="str">
        <f>IF(OR(DZ$5="",$S142=""),"",IFERROR(SUM(PRODUCT(INDEX(CMB[[BA_0O]:[BA_2O]],MATCH(ROUND(MIN(SUM(DZ$4,$O142/1000),SUM($O142,DZ$4/1000)),3),CMB[[Cmb_ID]:[Cmb_ID]],0),SUM(N(DZ$1),N($R142),1)),CHOOSE(AC[[M]:[M]],1,1,0,AC[[AB]:[AB]])),PRODUCT(INDEX(CMB[[BD_0O]:[BD_2O]],MATCH(ROUND(MIN(SUM(DZ$4,$O142/1000),SUM($O142,DZ$4/1000)),3),CMB[[Cmb_ID]:[Cmb_ID]],0),SUM(N(DZ$1),N($R142),1)),CHOOSE(AC[[M]:[M]],1,0,1,AC[[DB]:[DB]])),PRODUCT(SUM(ROUND(AVERAGE(VALUE(DZ$3),VALUE($P142)),0),CHOOSE(IF(OR(DZ$1,$R142),4,INDEX(CMB[[Res_Rare]:[Res_Rare]],MATCH(ROUND(MIN(SUM(DZ$4,$O142/1000),SUM($O142,DZ$4/1000)),3),CMB[[Cmb_ID]:[Cmb_ID]],0))),-1,-1,0,0)),IF(OR(DZ$1,$R142),4,INDEX(CMB[[Cmb_Rare]:[Cmb_Rare]],MATCH(ROUND(MIN(SUM(DZ$4,$O142/1000),SUM($O142,DZ$4/1000)),3),CMB[[Cmb_ID]:[Cmb_ID]],0))),CHOOSE(AC[[M]:[M]],2,1,1,SUM(AC[[AB]:[DB]])))),""))</f>
        <v/>
      </c>
      <c r="EA142" t="str">
        <f>IF(OR(EA$5="",$S142=""),"",IFERROR(SUM(PRODUCT(INDEX(CMB[[BA_0O]:[BA_2O]],MATCH(ROUND(MIN(SUM(EA$4,$O142/1000),SUM($O142,EA$4/1000)),3),CMB[[Cmb_ID]:[Cmb_ID]],0),SUM(N(EA$1),N($R142),1)),CHOOSE(AC[[M]:[M]],1,1,0,AC[[AB]:[AB]])),PRODUCT(INDEX(CMB[[BD_0O]:[BD_2O]],MATCH(ROUND(MIN(SUM(EA$4,$O142/1000),SUM($O142,EA$4/1000)),3),CMB[[Cmb_ID]:[Cmb_ID]],0),SUM(N(EA$1),N($R142),1)),CHOOSE(AC[[M]:[M]],1,0,1,AC[[DB]:[DB]])),PRODUCT(SUM(ROUND(AVERAGE(VALUE(EA$3),VALUE($P142)),0),CHOOSE(IF(OR(EA$1,$R142),4,INDEX(CMB[[Res_Rare]:[Res_Rare]],MATCH(ROUND(MIN(SUM(EA$4,$O142/1000),SUM($O142,EA$4/1000)),3),CMB[[Cmb_ID]:[Cmb_ID]],0))),-1,-1,0,0)),IF(OR(EA$1,$R142),4,INDEX(CMB[[Cmb_Rare]:[Cmb_Rare]],MATCH(ROUND(MIN(SUM(EA$4,$O142/1000),SUM($O142,EA$4/1000)),3),CMB[[Cmb_ID]:[Cmb_ID]],0))),CHOOSE(AC[[M]:[M]],2,1,1,SUM(AC[[AB]:[DB]])))),""))</f>
        <v/>
      </c>
      <c r="EB142" t="str">
        <f>IF(OR(EB$5="",$S142=""),"",IFERROR(SUM(PRODUCT(INDEX(CMB[[BA_0O]:[BA_2O]],MATCH(ROUND(MIN(SUM(EB$4,$O142/1000),SUM($O142,EB$4/1000)),3),CMB[[Cmb_ID]:[Cmb_ID]],0),SUM(N(EB$1),N($R142),1)),CHOOSE(AC[[M]:[M]],1,1,0,AC[[AB]:[AB]])),PRODUCT(INDEX(CMB[[BD_0O]:[BD_2O]],MATCH(ROUND(MIN(SUM(EB$4,$O142/1000),SUM($O142,EB$4/1000)),3),CMB[[Cmb_ID]:[Cmb_ID]],0),SUM(N(EB$1),N($R142),1)),CHOOSE(AC[[M]:[M]],1,0,1,AC[[DB]:[DB]])),PRODUCT(SUM(ROUND(AVERAGE(VALUE(EB$3),VALUE($P142)),0),CHOOSE(IF(OR(EB$1,$R142),4,INDEX(CMB[[Res_Rare]:[Res_Rare]],MATCH(ROUND(MIN(SUM(EB$4,$O142/1000),SUM($O142,EB$4/1000)),3),CMB[[Cmb_ID]:[Cmb_ID]],0))),-1,-1,0,0)),IF(OR(EB$1,$R142),4,INDEX(CMB[[Cmb_Rare]:[Cmb_Rare]],MATCH(ROUND(MIN(SUM(EB$4,$O142/1000),SUM($O142,EB$4/1000)),3),CMB[[Cmb_ID]:[Cmb_ID]],0))),CHOOSE(AC[[M]:[M]],2,1,1,SUM(AC[[AB]:[DB]])))),""))</f>
        <v/>
      </c>
      <c r="EC142" t="str">
        <f>IF(OR(EC$5="",$S142=""),"",IFERROR(SUM(PRODUCT(INDEX(CMB[[BA_0O]:[BA_2O]],MATCH(ROUND(MIN(SUM(EC$4,$O142/1000),SUM($O142,EC$4/1000)),3),CMB[[Cmb_ID]:[Cmb_ID]],0),SUM(N(EC$1),N($R142),1)),CHOOSE(AC[[M]:[M]],1,1,0,AC[[AB]:[AB]])),PRODUCT(INDEX(CMB[[BD_0O]:[BD_2O]],MATCH(ROUND(MIN(SUM(EC$4,$O142/1000),SUM($O142,EC$4/1000)),3),CMB[[Cmb_ID]:[Cmb_ID]],0),SUM(N(EC$1),N($R142),1)),CHOOSE(AC[[M]:[M]],1,0,1,AC[[DB]:[DB]])),PRODUCT(SUM(ROUND(AVERAGE(VALUE(EC$3),VALUE($P142)),0),CHOOSE(IF(OR(EC$1,$R142),4,INDEX(CMB[[Res_Rare]:[Res_Rare]],MATCH(ROUND(MIN(SUM(EC$4,$O142/1000),SUM($O142,EC$4/1000)),3),CMB[[Cmb_ID]:[Cmb_ID]],0))),-1,-1,0,0)),IF(OR(EC$1,$R142),4,INDEX(CMB[[Cmb_Rare]:[Cmb_Rare]],MATCH(ROUND(MIN(SUM(EC$4,$O142/1000),SUM($O142,EC$4/1000)),3),CMB[[Cmb_ID]:[Cmb_ID]],0))),CHOOSE(AC[[M]:[M]],2,1,1,SUM(AC[[AB]:[DB]])))),""))</f>
        <v/>
      </c>
      <c r="ED142" t="str">
        <f>IF(OR(ED$5="",$S142=""),"",IFERROR(SUM(PRODUCT(INDEX(CMB[[BA_0O]:[BA_2O]],MATCH(ROUND(MIN(SUM(ED$4,$O142/1000),SUM($O142,ED$4/1000)),3),CMB[[Cmb_ID]:[Cmb_ID]],0),SUM(N(ED$1),N($R142),1)),CHOOSE(AC[[M]:[M]],1,1,0,AC[[AB]:[AB]])),PRODUCT(INDEX(CMB[[BD_0O]:[BD_2O]],MATCH(ROUND(MIN(SUM(ED$4,$O142/1000),SUM($O142,ED$4/1000)),3),CMB[[Cmb_ID]:[Cmb_ID]],0),SUM(N(ED$1),N($R142),1)),CHOOSE(AC[[M]:[M]],1,0,1,AC[[DB]:[DB]])),PRODUCT(SUM(ROUND(AVERAGE(VALUE(ED$3),VALUE($P142)),0),CHOOSE(IF(OR(ED$1,$R142),4,INDEX(CMB[[Res_Rare]:[Res_Rare]],MATCH(ROUND(MIN(SUM(ED$4,$O142/1000),SUM($O142,ED$4/1000)),3),CMB[[Cmb_ID]:[Cmb_ID]],0))),-1,-1,0,0)),IF(OR(ED$1,$R142),4,INDEX(CMB[[Cmb_Rare]:[Cmb_Rare]],MATCH(ROUND(MIN(SUM(ED$4,$O142/1000),SUM($O142,ED$4/1000)),3),CMB[[Cmb_ID]:[Cmb_ID]],0))),CHOOSE(AC[[M]:[M]],2,1,1,SUM(AC[[AB]:[DB]])))),""))</f>
        <v/>
      </c>
      <c r="EE142" t="str">
        <f>IF(OR(EE$5="",$S142=""),"",IFERROR(SUM(PRODUCT(INDEX(CMB[[BA_0O]:[BA_2O]],MATCH(ROUND(MIN(SUM(EE$4,$O142/1000),SUM($O142,EE$4/1000)),3),CMB[[Cmb_ID]:[Cmb_ID]],0),SUM(N(EE$1),N($R142),1)),CHOOSE(AC[[M]:[M]],1,1,0,AC[[AB]:[AB]])),PRODUCT(INDEX(CMB[[BD_0O]:[BD_2O]],MATCH(ROUND(MIN(SUM(EE$4,$O142/1000),SUM($O142,EE$4/1000)),3),CMB[[Cmb_ID]:[Cmb_ID]],0),SUM(N(EE$1),N($R142),1)),CHOOSE(AC[[M]:[M]],1,0,1,AC[[DB]:[DB]])),PRODUCT(SUM(ROUND(AVERAGE(VALUE(EE$3),VALUE($P142)),0),CHOOSE(IF(OR(EE$1,$R142),4,INDEX(CMB[[Res_Rare]:[Res_Rare]],MATCH(ROUND(MIN(SUM(EE$4,$O142/1000),SUM($O142,EE$4/1000)),3),CMB[[Cmb_ID]:[Cmb_ID]],0))),-1,-1,0,0)),IF(OR(EE$1,$R142),4,INDEX(CMB[[Cmb_Rare]:[Cmb_Rare]],MATCH(ROUND(MIN(SUM(EE$4,$O142/1000),SUM($O142,EE$4/1000)),3),CMB[[Cmb_ID]:[Cmb_ID]],0))),CHOOSE(AC[[M]:[M]],2,1,1,SUM(AC[[AB]:[DB]])))),""))</f>
        <v/>
      </c>
      <c r="EF142" t="str">
        <f>IF(OR(EF$5="",$S142=""),"",IFERROR(SUM(PRODUCT(INDEX(CMB[[BA_0O]:[BA_2O]],MATCH(ROUND(MIN(SUM(EF$4,$O142/1000),SUM($O142,EF$4/1000)),3),CMB[[Cmb_ID]:[Cmb_ID]],0),SUM(N(EF$1),N($R142),1)),CHOOSE(AC[[M]:[M]],1,1,0,AC[[AB]:[AB]])),PRODUCT(INDEX(CMB[[BD_0O]:[BD_2O]],MATCH(ROUND(MIN(SUM(EF$4,$O142/1000),SUM($O142,EF$4/1000)),3),CMB[[Cmb_ID]:[Cmb_ID]],0),SUM(N(EF$1),N($R142),1)),CHOOSE(AC[[M]:[M]],1,0,1,AC[[DB]:[DB]])),PRODUCT(SUM(ROUND(AVERAGE(VALUE(EF$3),VALUE($P142)),0),CHOOSE(IF(OR(EF$1,$R142),4,INDEX(CMB[[Res_Rare]:[Res_Rare]],MATCH(ROUND(MIN(SUM(EF$4,$O142/1000),SUM($O142,EF$4/1000)),3),CMB[[Cmb_ID]:[Cmb_ID]],0))),-1,-1,0,0)),IF(OR(EF$1,$R142),4,INDEX(CMB[[Cmb_Rare]:[Cmb_Rare]],MATCH(ROUND(MIN(SUM(EF$4,$O142/1000),SUM($O142,EF$4/1000)),3),CMB[[Cmb_ID]:[Cmb_ID]],0))),CHOOSE(AC[[M]:[M]],2,1,1,SUM(AC[[AB]:[DB]])))),""))</f>
        <v/>
      </c>
      <c r="EG142" t="str">
        <f>IF(OR(EG$5="",$S142=""),"",IFERROR(SUM(PRODUCT(INDEX(CMB[[BA_0O]:[BA_2O]],MATCH(ROUND(MIN(SUM(EG$4,$O142/1000),SUM($O142,EG$4/1000)),3),CMB[[Cmb_ID]:[Cmb_ID]],0),SUM(N(EG$1),N($R142),1)),CHOOSE(AC[[M]:[M]],1,1,0,AC[[AB]:[AB]])),PRODUCT(INDEX(CMB[[BD_0O]:[BD_2O]],MATCH(ROUND(MIN(SUM(EG$4,$O142/1000),SUM($O142,EG$4/1000)),3),CMB[[Cmb_ID]:[Cmb_ID]],0),SUM(N(EG$1),N($R142),1)),CHOOSE(AC[[M]:[M]],1,0,1,AC[[DB]:[DB]])),PRODUCT(SUM(ROUND(AVERAGE(VALUE(EG$3),VALUE($P142)),0),CHOOSE(IF(OR(EG$1,$R142),4,INDEX(CMB[[Res_Rare]:[Res_Rare]],MATCH(ROUND(MIN(SUM(EG$4,$O142/1000),SUM($O142,EG$4/1000)),3),CMB[[Cmb_ID]:[Cmb_ID]],0))),-1,-1,0,0)),IF(OR(EG$1,$R142),4,INDEX(CMB[[Cmb_Rare]:[Cmb_Rare]],MATCH(ROUND(MIN(SUM(EG$4,$O142/1000),SUM($O142,EG$4/1000)),3),CMB[[Cmb_ID]:[Cmb_ID]],0))),CHOOSE(AC[[M]:[M]],2,1,1,SUM(AC[[AB]:[DB]])))),""))</f>
        <v/>
      </c>
      <c r="EH142" t="str">
        <f>IF(OR(EH$5="",$S142=""),"",IFERROR(SUM(PRODUCT(INDEX(CMB[[BA_0O]:[BA_2O]],MATCH(ROUND(MIN(SUM(EH$4,$O142/1000),SUM($O142,EH$4/1000)),3),CMB[[Cmb_ID]:[Cmb_ID]],0),SUM(N(EH$1),N($R142),1)),CHOOSE(AC[[M]:[M]],1,1,0,AC[[AB]:[AB]])),PRODUCT(INDEX(CMB[[BD_0O]:[BD_2O]],MATCH(ROUND(MIN(SUM(EH$4,$O142/1000),SUM($O142,EH$4/1000)),3),CMB[[Cmb_ID]:[Cmb_ID]],0),SUM(N(EH$1),N($R142),1)),CHOOSE(AC[[M]:[M]],1,0,1,AC[[DB]:[DB]])),PRODUCT(SUM(ROUND(AVERAGE(VALUE(EH$3),VALUE($P142)),0),CHOOSE(IF(OR(EH$1,$R142),4,INDEX(CMB[[Res_Rare]:[Res_Rare]],MATCH(ROUND(MIN(SUM(EH$4,$O142/1000),SUM($O142,EH$4/1000)),3),CMB[[Cmb_ID]:[Cmb_ID]],0))),-1,-1,0,0)),IF(OR(EH$1,$R142),4,INDEX(CMB[[Cmb_Rare]:[Cmb_Rare]],MATCH(ROUND(MIN(SUM(EH$4,$O142/1000),SUM($O142,EH$4/1000)),3),CMB[[Cmb_ID]:[Cmb_ID]],0))),CHOOSE(AC[[M]:[M]],2,1,1,SUM(AC[[AB]:[DB]])))),""))</f>
        <v/>
      </c>
      <c r="EI142" t="str">
        <f>IF(OR(EI$5="",$S142=""),"",IFERROR(SUM(PRODUCT(INDEX(CMB[[BA_0O]:[BA_2O]],MATCH(ROUND(MIN(SUM(EI$4,$O142/1000),SUM($O142,EI$4/1000)),3),CMB[[Cmb_ID]:[Cmb_ID]],0),SUM(N(EI$1),N($R142),1)),CHOOSE(AC[[M]:[M]],1,1,0,AC[[AB]:[AB]])),PRODUCT(INDEX(CMB[[BD_0O]:[BD_2O]],MATCH(ROUND(MIN(SUM(EI$4,$O142/1000),SUM($O142,EI$4/1000)),3),CMB[[Cmb_ID]:[Cmb_ID]],0),SUM(N(EI$1),N($R142),1)),CHOOSE(AC[[M]:[M]],1,0,1,AC[[DB]:[DB]])),PRODUCT(SUM(ROUND(AVERAGE(VALUE(EI$3),VALUE($P142)),0),CHOOSE(IF(OR(EI$1,$R142),4,INDEX(CMB[[Res_Rare]:[Res_Rare]],MATCH(ROUND(MIN(SUM(EI$4,$O142/1000),SUM($O142,EI$4/1000)),3),CMB[[Cmb_ID]:[Cmb_ID]],0))),-1,-1,0,0)),IF(OR(EI$1,$R142),4,INDEX(CMB[[Cmb_Rare]:[Cmb_Rare]],MATCH(ROUND(MIN(SUM(EI$4,$O142/1000),SUM($O142,EI$4/1000)),3),CMB[[Cmb_ID]:[Cmb_ID]],0))),CHOOSE(AC[[M]:[M]],2,1,1,SUM(AC[[AB]:[DB]])))),""))</f>
        <v/>
      </c>
      <c r="EJ142" t="str">
        <f>IF(OR(EJ$5="",$S142=""),"",IFERROR(SUM(PRODUCT(INDEX(CMB[[BA_0O]:[BA_2O]],MATCH(ROUND(MIN(SUM(EJ$4,$O142/1000),SUM($O142,EJ$4/1000)),3),CMB[[Cmb_ID]:[Cmb_ID]],0),SUM(N(EJ$1),N($R142),1)),CHOOSE(AC[[M]:[M]],1,1,0,AC[[AB]:[AB]])),PRODUCT(INDEX(CMB[[BD_0O]:[BD_2O]],MATCH(ROUND(MIN(SUM(EJ$4,$O142/1000),SUM($O142,EJ$4/1000)),3),CMB[[Cmb_ID]:[Cmb_ID]],0),SUM(N(EJ$1),N($R142),1)),CHOOSE(AC[[M]:[M]],1,0,1,AC[[DB]:[DB]])),PRODUCT(SUM(ROUND(AVERAGE(VALUE(EJ$3),VALUE($P142)),0),CHOOSE(IF(OR(EJ$1,$R142),4,INDEX(CMB[[Res_Rare]:[Res_Rare]],MATCH(ROUND(MIN(SUM(EJ$4,$O142/1000),SUM($O142,EJ$4/1000)),3),CMB[[Cmb_ID]:[Cmb_ID]],0))),-1,-1,0,0)),IF(OR(EJ$1,$R142),4,INDEX(CMB[[Cmb_Rare]:[Cmb_Rare]],MATCH(ROUND(MIN(SUM(EJ$4,$O142/1000),SUM($O142,EJ$4/1000)),3),CMB[[Cmb_ID]:[Cmb_ID]],0))),CHOOSE(AC[[M]:[M]],2,1,1,SUM(AC[[AB]:[DB]])))),""))</f>
        <v/>
      </c>
      <c r="EK142" t="str">
        <f>IF(OR(EK$5="",$S142=""),"",IFERROR(SUM(PRODUCT(INDEX(CMB[[BA_0O]:[BA_2O]],MATCH(ROUND(MIN(SUM(EK$4,$O142/1000),SUM($O142,EK$4/1000)),3),CMB[[Cmb_ID]:[Cmb_ID]],0),SUM(N(EK$1),N($R142),1)),CHOOSE(AC[[M]:[M]],1,1,0,AC[[AB]:[AB]])),PRODUCT(INDEX(CMB[[BD_0O]:[BD_2O]],MATCH(ROUND(MIN(SUM(EK$4,$O142/1000),SUM($O142,EK$4/1000)),3),CMB[[Cmb_ID]:[Cmb_ID]],0),SUM(N(EK$1),N($R142),1)),CHOOSE(AC[[M]:[M]],1,0,1,AC[[DB]:[DB]])),PRODUCT(SUM(ROUND(AVERAGE(VALUE(EK$3),VALUE($P142)),0),CHOOSE(IF(OR(EK$1,$R142),4,INDEX(CMB[[Res_Rare]:[Res_Rare]],MATCH(ROUND(MIN(SUM(EK$4,$O142/1000),SUM($O142,EK$4/1000)),3),CMB[[Cmb_ID]:[Cmb_ID]],0))),-1,-1,0,0)),IF(OR(EK$1,$R142),4,INDEX(CMB[[Cmb_Rare]:[Cmb_Rare]],MATCH(ROUND(MIN(SUM(EK$4,$O142/1000),SUM($O142,EK$4/1000)),3),CMB[[Cmb_ID]:[Cmb_ID]],0))),CHOOSE(AC[[M]:[M]],2,1,1,SUM(AC[[AB]:[DB]])))),""))</f>
        <v/>
      </c>
      <c r="EL142" t="str">
        <f>IF(OR(EL$5="",$S142=""),"",IFERROR(SUM(PRODUCT(INDEX(CMB[[BA_0O]:[BA_2O]],MATCH(ROUND(MIN(SUM(EL$4,$O142/1000),SUM($O142,EL$4/1000)),3),CMB[[Cmb_ID]:[Cmb_ID]],0),SUM(N(EL$1),N($R142),1)),CHOOSE(AC[[M]:[M]],1,1,0,AC[[AB]:[AB]])),PRODUCT(INDEX(CMB[[BD_0O]:[BD_2O]],MATCH(ROUND(MIN(SUM(EL$4,$O142/1000),SUM($O142,EL$4/1000)),3),CMB[[Cmb_ID]:[Cmb_ID]],0),SUM(N(EL$1),N($R142),1)),CHOOSE(AC[[M]:[M]],1,0,1,AC[[DB]:[DB]])),PRODUCT(SUM(ROUND(AVERAGE(VALUE(EL$3),VALUE($P142)),0),CHOOSE(IF(OR(EL$1,$R142),4,INDEX(CMB[[Res_Rare]:[Res_Rare]],MATCH(ROUND(MIN(SUM(EL$4,$O142/1000),SUM($O142,EL$4/1000)),3),CMB[[Cmb_ID]:[Cmb_ID]],0))),-1,-1,0,0)),IF(OR(EL$1,$R142),4,INDEX(CMB[[Cmb_Rare]:[Cmb_Rare]],MATCH(ROUND(MIN(SUM(EL$4,$O142/1000),SUM($O142,EL$4/1000)),3),CMB[[Cmb_ID]:[Cmb_ID]],0))),CHOOSE(AC[[M]:[M]],2,1,1,SUM(AC[[AB]:[DB]])))),""))</f>
        <v/>
      </c>
      <c r="EM142" t="str">
        <f>IF(OR(EM$5="",$S142=""),"",IFERROR(SUM(PRODUCT(INDEX(CMB[[BA_0O]:[BA_2O]],MATCH(ROUND(MIN(SUM(EM$4,$O142/1000),SUM($O142,EM$4/1000)),3),CMB[[Cmb_ID]:[Cmb_ID]],0),SUM(N(EM$1),N($R142),1)),CHOOSE(AC[[M]:[M]],1,1,0,AC[[AB]:[AB]])),PRODUCT(INDEX(CMB[[BD_0O]:[BD_2O]],MATCH(ROUND(MIN(SUM(EM$4,$O142/1000),SUM($O142,EM$4/1000)),3),CMB[[Cmb_ID]:[Cmb_ID]],0),SUM(N(EM$1),N($R142),1)),CHOOSE(AC[[M]:[M]],1,0,1,AC[[DB]:[DB]])),PRODUCT(SUM(ROUND(AVERAGE(VALUE(EM$3),VALUE($P142)),0),CHOOSE(IF(OR(EM$1,$R142),4,INDEX(CMB[[Res_Rare]:[Res_Rare]],MATCH(ROUND(MIN(SUM(EM$4,$O142/1000),SUM($O142,EM$4/1000)),3),CMB[[Cmb_ID]:[Cmb_ID]],0))),-1,-1,0,0)),IF(OR(EM$1,$R142),4,INDEX(CMB[[Cmb_Rare]:[Cmb_Rare]],MATCH(ROUND(MIN(SUM(EM$4,$O142/1000),SUM($O142,EM$4/1000)),3),CMB[[Cmb_ID]:[Cmb_ID]],0))),CHOOSE(AC[[M]:[M]],2,1,1,SUM(AC[[AB]:[DB]])))),""))</f>
        <v/>
      </c>
      <c r="EN142" t="str">
        <f>IF(OR(EN$5="",$S142=""),"",IFERROR(SUM(PRODUCT(INDEX(CMB[[BA_0O]:[BA_2O]],MATCH(ROUND(MIN(SUM(EN$4,$O142/1000),SUM($O142,EN$4/1000)),3),CMB[[Cmb_ID]:[Cmb_ID]],0),SUM(N(EN$1),N($R142),1)),CHOOSE(AC[[M]:[M]],1,1,0,AC[[AB]:[AB]])),PRODUCT(INDEX(CMB[[BD_0O]:[BD_2O]],MATCH(ROUND(MIN(SUM(EN$4,$O142/1000),SUM($O142,EN$4/1000)),3),CMB[[Cmb_ID]:[Cmb_ID]],0),SUM(N(EN$1),N($R142),1)),CHOOSE(AC[[M]:[M]],1,0,1,AC[[DB]:[DB]])),PRODUCT(SUM(ROUND(AVERAGE(VALUE(EN$3),VALUE($P142)),0),CHOOSE(IF(OR(EN$1,$R142),4,INDEX(CMB[[Res_Rare]:[Res_Rare]],MATCH(ROUND(MIN(SUM(EN$4,$O142/1000),SUM($O142,EN$4/1000)),3),CMB[[Cmb_ID]:[Cmb_ID]],0))),-1,-1,0,0)),IF(OR(EN$1,$R142),4,INDEX(CMB[[Cmb_Rare]:[Cmb_Rare]],MATCH(ROUND(MIN(SUM(EN$4,$O142/1000),SUM($O142,EN$4/1000)),3),CMB[[Cmb_ID]:[Cmb_ID]],0))),CHOOSE(AC[[M]:[M]],2,1,1,SUM(AC[[AB]:[DB]])))),""))</f>
        <v/>
      </c>
      <c r="EO142" t="str">
        <f>IF(OR(EO$5="",$S142=""),"",IFERROR(SUM(PRODUCT(INDEX(CMB[[BA_0O]:[BA_2O]],MATCH(ROUND(MIN(SUM(EO$4,$O142/1000),SUM($O142,EO$4/1000)),3),CMB[[Cmb_ID]:[Cmb_ID]],0),SUM(N(EO$1),N($R142),1)),CHOOSE(AC[[M]:[M]],1,1,0,AC[[AB]:[AB]])),PRODUCT(INDEX(CMB[[BD_0O]:[BD_2O]],MATCH(ROUND(MIN(SUM(EO$4,$O142/1000),SUM($O142,EO$4/1000)),3),CMB[[Cmb_ID]:[Cmb_ID]],0),SUM(N(EO$1),N($R142),1)),CHOOSE(AC[[M]:[M]],1,0,1,AC[[DB]:[DB]])),PRODUCT(SUM(ROUND(AVERAGE(VALUE(EO$3),VALUE($P142)),0),CHOOSE(IF(OR(EO$1,$R142),4,INDEX(CMB[[Res_Rare]:[Res_Rare]],MATCH(ROUND(MIN(SUM(EO$4,$O142/1000),SUM($O142,EO$4/1000)),3),CMB[[Cmb_ID]:[Cmb_ID]],0))),-1,-1,0,0)),IF(OR(EO$1,$R142),4,INDEX(CMB[[Cmb_Rare]:[Cmb_Rare]],MATCH(ROUND(MIN(SUM(EO$4,$O142/1000),SUM($O142,EO$4/1000)),3),CMB[[Cmb_ID]:[Cmb_ID]],0))),CHOOSE(AC[[M]:[M]],2,1,1,SUM(AC[[AB]:[DB]])))),""))</f>
        <v/>
      </c>
      <c r="EP142" t="str">
        <f>IF(OR(EP$5="",$S142=""),"",IFERROR(SUM(PRODUCT(INDEX(CMB[[BA_0O]:[BA_2O]],MATCH(ROUND(MIN(SUM(EP$4,$O142/1000),SUM($O142,EP$4/1000)),3),CMB[[Cmb_ID]:[Cmb_ID]],0),SUM(N(EP$1),N($R142),1)),CHOOSE(AC[[M]:[M]],1,1,0,AC[[AB]:[AB]])),PRODUCT(INDEX(CMB[[BD_0O]:[BD_2O]],MATCH(ROUND(MIN(SUM(EP$4,$O142/1000),SUM($O142,EP$4/1000)),3),CMB[[Cmb_ID]:[Cmb_ID]],0),SUM(N(EP$1),N($R142),1)),CHOOSE(AC[[M]:[M]],1,0,1,AC[[DB]:[DB]])),PRODUCT(SUM(ROUND(AVERAGE(VALUE(EP$3),VALUE($P142)),0),CHOOSE(IF(OR(EP$1,$R142),4,INDEX(CMB[[Res_Rare]:[Res_Rare]],MATCH(ROUND(MIN(SUM(EP$4,$O142/1000),SUM($O142,EP$4/1000)),3),CMB[[Cmb_ID]:[Cmb_ID]],0))),-1,-1,0,0)),IF(OR(EP$1,$R142),4,INDEX(CMB[[Cmb_Rare]:[Cmb_Rare]],MATCH(ROUND(MIN(SUM(EP$4,$O142/1000),SUM($O142,EP$4/1000)),3),CMB[[Cmb_ID]:[Cmb_ID]],0))),CHOOSE(AC[[M]:[M]],2,1,1,SUM(AC[[AB]:[DB]])))),""))</f>
        <v/>
      </c>
      <c r="EQ142" t="str">
        <f>IF(OR(EQ$5="",$S142=""),"",IFERROR(SUM(PRODUCT(INDEX(CMB[[BA_0O]:[BA_2O]],MATCH(ROUND(MIN(SUM(EQ$4,$O142/1000),SUM($O142,EQ$4/1000)),3),CMB[[Cmb_ID]:[Cmb_ID]],0),SUM(N(EQ$1),N($R142),1)),CHOOSE(AC[[M]:[M]],1,1,0,AC[[AB]:[AB]])),PRODUCT(INDEX(CMB[[BD_0O]:[BD_2O]],MATCH(ROUND(MIN(SUM(EQ$4,$O142/1000),SUM($O142,EQ$4/1000)),3),CMB[[Cmb_ID]:[Cmb_ID]],0),SUM(N(EQ$1),N($R142),1)),CHOOSE(AC[[M]:[M]],1,0,1,AC[[DB]:[DB]])),PRODUCT(SUM(ROUND(AVERAGE(VALUE(EQ$3),VALUE($P142)),0),CHOOSE(IF(OR(EQ$1,$R142),4,INDEX(CMB[[Res_Rare]:[Res_Rare]],MATCH(ROUND(MIN(SUM(EQ$4,$O142/1000),SUM($O142,EQ$4/1000)),3),CMB[[Cmb_ID]:[Cmb_ID]],0))),-1,-1,0,0)),IF(OR(EQ$1,$R142),4,INDEX(CMB[[Cmb_Rare]:[Cmb_Rare]],MATCH(ROUND(MIN(SUM(EQ$4,$O142/1000),SUM($O142,EQ$4/1000)),3),CMB[[Cmb_ID]:[Cmb_ID]],0))),CHOOSE(AC[[M]:[M]],2,1,1,SUM(AC[[AB]:[DB]])))),""))</f>
        <v/>
      </c>
      <c r="ER142" t="str">
        <f>IF(OR(ER$5="",$S142=""),"",IFERROR(SUM(PRODUCT(INDEX(CMB[[BA_0O]:[BA_2O]],MATCH(ROUND(MIN(SUM(ER$4,$O142/1000),SUM($O142,ER$4/1000)),3),CMB[[Cmb_ID]:[Cmb_ID]],0),SUM(N(ER$1),N($R142),1)),CHOOSE(AC[[M]:[M]],1,1,0,AC[[AB]:[AB]])),PRODUCT(INDEX(CMB[[BD_0O]:[BD_2O]],MATCH(ROUND(MIN(SUM(ER$4,$O142/1000),SUM($O142,ER$4/1000)),3),CMB[[Cmb_ID]:[Cmb_ID]],0),SUM(N(ER$1),N($R142),1)),CHOOSE(AC[[M]:[M]],1,0,1,AC[[DB]:[DB]])),PRODUCT(SUM(ROUND(AVERAGE(VALUE(ER$3),VALUE($P142)),0),CHOOSE(IF(OR(ER$1,$R142),4,INDEX(CMB[[Res_Rare]:[Res_Rare]],MATCH(ROUND(MIN(SUM(ER$4,$O142/1000),SUM($O142,ER$4/1000)),3),CMB[[Cmb_ID]:[Cmb_ID]],0))),-1,-1,0,0)),IF(OR(ER$1,$R142),4,INDEX(CMB[[Cmb_Rare]:[Cmb_Rare]],MATCH(ROUND(MIN(SUM(ER$4,$O142/1000),SUM($O142,ER$4/1000)),3),CMB[[Cmb_ID]:[Cmb_ID]],0))),CHOOSE(AC[[M]:[M]],2,1,1,SUM(AC[[AB]:[DB]])))),""))</f>
        <v/>
      </c>
      <c r="ES142" t="str">
        <f>IF(OR(ES$5="",$S142=""),"",IFERROR(SUM(PRODUCT(INDEX(CMB[[BA_0O]:[BA_2O]],MATCH(ROUND(MIN(SUM(ES$4,$O142/1000),SUM($O142,ES$4/1000)),3),CMB[[Cmb_ID]:[Cmb_ID]],0),SUM(N(ES$1),N($R142),1)),CHOOSE(AC[[M]:[M]],1,1,0,AC[[AB]:[AB]])),PRODUCT(INDEX(CMB[[BD_0O]:[BD_2O]],MATCH(ROUND(MIN(SUM(ES$4,$O142/1000),SUM($O142,ES$4/1000)),3),CMB[[Cmb_ID]:[Cmb_ID]],0),SUM(N(ES$1),N($R142),1)),CHOOSE(AC[[M]:[M]],1,0,1,AC[[DB]:[DB]])),PRODUCT(SUM(ROUND(AVERAGE(VALUE(ES$3),VALUE($P142)),0),CHOOSE(IF(OR(ES$1,$R142),4,INDEX(CMB[[Res_Rare]:[Res_Rare]],MATCH(ROUND(MIN(SUM(ES$4,$O142/1000),SUM($O142,ES$4/1000)),3),CMB[[Cmb_ID]:[Cmb_ID]],0))),-1,-1,0,0)),IF(OR(ES$1,$R142),4,INDEX(CMB[[Cmb_Rare]:[Cmb_Rare]],MATCH(ROUND(MIN(SUM(ES$4,$O142/1000),SUM($O142,ES$4/1000)),3),CMB[[Cmb_ID]:[Cmb_ID]],0))),CHOOSE(AC[[M]:[M]],2,1,1,SUM(AC[[AB]:[DB]])))),""))</f>
        <v/>
      </c>
      <c r="ET142" t="str">
        <f>IF(OR(ET$5="",$S142=""),"",IFERROR(SUM(PRODUCT(INDEX(CMB[[BA_0O]:[BA_2O]],MATCH(ROUND(MIN(SUM(ET$4,$O142/1000),SUM($O142,ET$4/1000)),3),CMB[[Cmb_ID]:[Cmb_ID]],0),SUM(N(ET$1),N($R142),1)),CHOOSE(AC[[M]:[M]],1,1,0,AC[[AB]:[AB]])),PRODUCT(INDEX(CMB[[BD_0O]:[BD_2O]],MATCH(ROUND(MIN(SUM(ET$4,$O142/1000),SUM($O142,ET$4/1000)),3),CMB[[Cmb_ID]:[Cmb_ID]],0),SUM(N(ET$1),N($R142),1)),CHOOSE(AC[[M]:[M]],1,0,1,AC[[DB]:[DB]])),PRODUCT(SUM(ROUND(AVERAGE(VALUE(ET$3),VALUE($P142)),0),CHOOSE(IF(OR(ET$1,$R142),4,INDEX(CMB[[Res_Rare]:[Res_Rare]],MATCH(ROUND(MIN(SUM(ET$4,$O142/1000),SUM($O142,ET$4/1000)),3),CMB[[Cmb_ID]:[Cmb_ID]],0))),-1,-1,0,0)),IF(OR(ET$1,$R142),4,INDEX(CMB[[Cmb_Rare]:[Cmb_Rare]],MATCH(ROUND(MIN(SUM(ET$4,$O142/1000),SUM($O142,ET$4/1000)),3),CMB[[Cmb_ID]:[Cmb_ID]],0))),CHOOSE(AC[[M]:[M]],2,1,1,SUM(AC[[AB]:[DB]])))),""))</f>
        <v/>
      </c>
      <c r="EU142" t="str">
        <f>IF(OR(EU$5="",$S142=""),"",IFERROR(SUM(PRODUCT(INDEX(CMB[[BA_0O]:[BA_2O]],MATCH(ROUND(MIN(SUM(EU$4,$O142/1000),SUM($O142,EU$4/1000)),3),CMB[[Cmb_ID]:[Cmb_ID]],0),SUM(N(EU$1),N($R142),1)),CHOOSE(AC[[M]:[M]],1,1,0,AC[[AB]:[AB]])),PRODUCT(INDEX(CMB[[BD_0O]:[BD_2O]],MATCH(ROUND(MIN(SUM(EU$4,$O142/1000),SUM($O142,EU$4/1000)),3),CMB[[Cmb_ID]:[Cmb_ID]],0),SUM(N(EU$1),N($R142),1)),CHOOSE(AC[[M]:[M]],1,0,1,AC[[DB]:[DB]])),PRODUCT(SUM(ROUND(AVERAGE(VALUE(EU$3),VALUE($P142)),0),CHOOSE(IF(OR(EU$1,$R142),4,INDEX(CMB[[Res_Rare]:[Res_Rare]],MATCH(ROUND(MIN(SUM(EU$4,$O142/1000),SUM($O142,EU$4/1000)),3),CMB[[Cmb_ID]:[Cmb_ID]],0))),-1,-1,0,0)),IF(OR(EU$1,$R142),4,INDEX(CMB[[Cmb_Rare]:[Cmb_Rare]],MATCH(ROUND(MIN(SUM(EU$4,$O142/1000),SUM($O142,EU$4/1000)),3),CMB[[Cmb_ID]:[Cmb_ID]],0))),CHOOSE(AC[[M]:[M]],2,1,1,SUM(AC[[AB]:[DB]])))),""))</f>
        <v/>
      </c>
      <c r="EV142" t="str">
        <f>IF(OR(EV$5="",$S142=""),"",IFERROR(SUM(PRODUCT(INDEX(CMB[[BA_0O]:[BA_2O]],MATCH(ROUND(MIN(SUM(EV$4,$O142/1000),SUM($O142,EV$4/1000)),3),CMB[[Cmb_ID]:[Cmb_ID]],0),SUM(N(EV$1),N($R142),1)),CHOOSE(AC[[M]:[M]],1,1,0,AC[[AB]:[AB]])),PRODUCT(INDEX(CMB[[BD_0O]:[BD_2O]],MATCH(ROUND(MIN(SUM(EV$4,$O142/1000),SUM($O142,EV$4/1000)),3),CMB[[Cmb_ID]:[Cmb_ID]],0),SUM(N(EV$1),N($R142),1)),CHOOSE(AC[[M]:[M]],1,0,1,AC[[DB]:[DB]])),PRODUCT(SUM(ROUND(AVERAGE(VALUE(EV$3),VALUE($P142)),0),CHOOSE(IF(OR(EV$1,$R142),4,INDEX(CMB[[Res_Rare]:[Res_Rare]],MATCH(ROUND(MIN(SUM(EV$4,$O142/1000),SUM($O142,EV$4/1000)),3),CMB[[Cmb_ID]:[Cmb_ID]],0))),-1,-1,0,0)),IF(OR(EV$1,$R142),4,INDEX(CMB[[Cmb_Rare]:[Cmb_Rare]],MATCH(ROUND(MIN(SUM(EV$4,$O142/1000),SUM($O142,EV$4/1000)),3),CMB[[Cmb_ID]:[Cmb_ID]],0))),CHOOSE(AC[[M]:[M]],2,1,1,SUM(AC[[AB]:[DB]])))),""))</f>
        <v/>
      </c>
      <c r="EW142" t="str">
        <f>IF(OR(EW$5="",$S142=""),"",IFERROR(SUM(PRODUCT(INDEX(CMB[[BA_0O]:[BA_2O]],MATCH(ROUND(MIN(SUM(EW$4,$O142/1000),SUM($O142,EW$4/1000)),3),CMB[[Cmb_ID]:[Cmb_ID]],0),SUM(N(EW$1),N($R142),1)),CHOOSE(AC[[M]:[M]],1,1,0,AC[[AB]:[AB]])),PRODUCT(INDEX(CMB[[BD_0O]:[BD_2O]],MATCH(ROUND(MIN(SUM(EW$4,$O142/1000),SUM($O142,EW$4/1000)),3),CMB[[Cmb_ID]:[Cmb_ID]],0),SUM(N(EW$1),N($R142),1)),CHOOSE(AC[[M]:[M]],1,0,1,AC[[DB]:[DB]])),PRODUCT(SUM(ROUND(AVERAGE(VALUE(EW$3),VALUE($P142)),0),CHOOSE(IF(OR(EW$1,$R142),4,INDEX(CMB[[Res_Rare]:[Res_Rare]],MATCH(ROUND(MIN(SUM(EW$4,$O142/1000),SUM($O142,EW$4/1000)),3),CMB[[Cmb_ID]:[Cmb_ID]],0))),-1,-1,0,0)),IF(OR(EW$1,$R142),4,INDEX(CMB[[Cmb_Rare]:[Cmb_Rare]],MATCH(ROUND(MIN(SUM(EW$4,$O142/1000),SUM($O142,EW$4/1000)),3),CMB[[Cmb_ID]:[Cmb_ID]],0))),CHOOSE(AC[[M]:[M]],2,1,1,SUM(AC[[AB]:[DB]])))),""))</f>
        <v/>
      </c>
      <c r="EX142" t="str">
        <f>IF(OR(EX$5="",$S142=""),"",IFERROR(SUM(PRODUCT(INDEX(CMB[[BA_0O]:[BA_2O]],MATCH(ROUND(MIN(SUM(EX$4,$O142/1000),SUM($O142,EX$4/1000)),3),CMB[[Cmb_ID]:[Cmb_ID]],0),SUM(N(EX$1),N($R142),1)),CHOOSE(AC[[M]:[M]],1,1,0,AC[[AB]:[AB]])),PRODUCT(INDEX(CMB[[BD_0O]:[BD_2O]],MATCH(ROUND(MIN(SUM(EX$4,$O142/1000),SUM($O142,EX$4/1000)),3),CMB[[Cmb_ID]:[Cmb_ID]],0),SUM(N(EX$1),N($R142),1)),CHOOSE(AC[[M]:[M]],1,0,1,AC[[DB]:[DB]])),PRODUCT(SUM(ROUND(AVERAGE(VALUE(EX$3),VALUE($P142)),0),CHOOSE(IF(OR(EX$1,$R142),4,INDEX(CMB[[Res_Rare]:[Res_Rare]],MATCH(ROUND(MIN(SUM(EX$4,$O142/1000),SUM($O142,EX$4/1000)),3),CMB[[Cmb_ID]:[Cmb_ID]],0))),-1,-1,0,0)),IF(OR(EX$1,$R142),4,INDEX(CMB[[Cmb_Rare]:[Cmb_Rare]],MATCH(ROUND(MIN(SUM(EX$4,$O142/1000),SUM($O142,EX$4/1000)),3),CMB[[Cmb_ID]:[Cmb_ID]],0))),CHOOSE(AC[[M]:[M]],2,1,1,SUM(AC[[AB]:[DB]])))),""))</f>
        <v/>
      </c>
      <c r="EY142" t="str">
        <f>IF(OR(EY$5="",$S142=""),"",IFERROR(SUM(PRODUCT(INDEX(CMB[[BA_0O]:[BA_2O]],MATCH(ROUND(MIN(SUM(EY$4,$O142/1000),SUM($O142,EY$4/1000)),3),CMB[[Cmb_ID]:[Cmb_ID]],0),SUM(N(EY$1),N($R142),1)),CHOOSE(AC[[M]:[M]],1,1,0,AC[[AB]:[AB]])),PRODUCT(INDEX(CMB[[BD_0O]:[BD_2O]],MATCH(ROUND(MIN(SUM(EY$4,$O142/1000),SUM($O142,EY$4/1000)),3),CMB[[Cmb_ID]:[Cmb_ID]],0),SUM(N(EY$1),N($R142),1)),CHOOSE(AC[[M]:[M]],1,0,1,AC[[DB]:[DB]])),PRODUCT(SUM(ROUND(AVERAGE(VALUE(EY$3),VALUE($P142)),0),CHOOSE(IF(OR(EY$1,$R142),4,INDEX(CMB[[Res_Rare]:[Res_Rare]],MATCH(ROUND(MIN(SUM(EY$4,$O142/1000),SUM($O142,EY$4/1000)),3),CMB[[Cmb_ID]:[Cmb_ID]],0))),-1,-1,0,0)),IF(OR(EY$1,$R142),4,INDEX(CMB[[Cmb_Rare]:[Cmb_Rare]],MATCH(ROUND(MIN(SUM(EY$4,$O142/1000),SUM($O142,EY$4/1000)),3),CMB[[Cmb_ID]:[Cmb_ID]],0))),CHOOSE(AC[[M]:[M]],2,1,1,SUM(AC[[AB]:[DB]])))),""))</f>
        <v/>
      </c>
      <c r="EZ142" t="str">
        <f>IF(OR(EZ$5="",$S142=""),"",IFERROR(SUM(PRODUCT(INDEX(CMB[[BA_0O]:[BA_2O]],MATCH(ROUND(MIN(SUM(EZ$4,$O142/1000),SUM($O142,EZ$4/1000)),3),CMB[[Cmb_ID]:[Cmb_ID]],0),SUM(N(EZ$1),N($R142),1)),CHOOSE(AC[[M]:[M]],1,1,0,AC[[AB]:[AB]])),PRODUCT(INDEX(CMB[[BD_0O]:[BD_2O]],MATCH(ROUND(MIN(SUM(EZ$4,$O142/1000),SUM($O142,EZ$4/1000)),3),CMB[[Cmb_ID]:[Cmb_ID]],0),SUM(N(EZ$1),N($R142),1)),CHOOSE(AC[[M]:[M]],1,0,1,AC[[DB]:[DB]])),PRODUCT(SUM(ROUND(AVERAGE(VALUE(EZ$3),VALUE($P142)),0),CHOOSE(IF(OR(EZ$1,$R142),4,INDEX(CMB[[Res_Rare]:[Res_Rare]],MATCH(ROUND(MIN(SUM(EZ$4,$O142/1000),SUM($O142,EZ$4/1000)),3),CMB[[Cmb_ID]:[Cmb_ID]],0))),-1,-1,0,0)),IF(OR(EZ$1,$R142),4,INDEX(CMB[[Cmb_Rare]:[Cmb_Rare]],MATCH(ROUND(MIN(SUM(EZ$4,$O142/1000),SUM($O142,EZ$4/1000)),3),CMB[[Cmb_ID]:[Cmb_ID]],0))),CHOOSE(AC[[M]:[M]],2,1,1,SUM(AC[[AB]:[DB]])))),""))</f>
        <v/>
      </c>
      <c r="FA142" t="str">
        <f>IF(OR(FA$5="",$S142=""),"",IFERROR(SUM(PRODUCT(INDEX(CMB[[BA_0O]:[BA_2O]],MATCH(ROUND(MIN(SUM(FA$4,$O142/1000),SUM($O142,FA$4/1000)),3),CMB[[Cmb_ID]:[Cmb_ID]],0),SUM(N(FA$1),N($R142),1)),CHOOSE(AC[[M]:[M]],1,1,0,AC[[AB]:[AB]])),PRODUCT(INDEX(CMB[[BD_0O]:[BD_2O]],MATCH(ROUND(MIN(SUM(FA$4,$O142/1000),SUM($O142,FA$4/1000)),3),CMB[[Cmb_ID]:[Cmb_ID]],0),SUM(N(FA$1),N($R142),1)),CHOOSE(AC[[M]:[M]],1,0,1,AC[[DB]:[DB]])),PRODUCT(SUM(ROUND(AVERAGE(VALUE(FA$3),VALUE($P142)),0),CHOOSE(IF(OR(FA$1,$R142),4,INDEX(CMB[[Res_Rare]:[Res_Rare]],MATCH(ROUND(MIN(SUM(FA$4,$O142/1000),SUM($O142,FA$4/1000)),3),CMB[[Cmb_ID]:[Cmb_ID]],0))),-1,-1,0,0)),IF(OR(FA$1,$R142),4,INDEX(CMB[[Cmb_Rare]:[Cmb_Rare]],MATCH(ROUND(MIN(SUM(FA$4,$O142/1000),SUM($O142,FA$4/1000)),3),CMB[[Cmb_ID]:[Cmb_ID]],0))),CHOOSE(AC[[M]:[M]],2,1,1,SUM(AC[[AB]:[DB]])))),""))</f>
        <v/>
      </c>
      <c r="FB142" t="str">
        <f>IF(OR(FB$5="",$S142=""),"",IFERROR(SUM(PRODUCT(INDEX(CMB[[BA_0O]:[BA_2O]],MATCH(ROUND(MIN(SUM(FB$4,$O142/1000),SUM($O142,FB$4/1000)),3),CMB[[Cmb_ID]:[Cmb_ID]],0),SUM(N(FB$1),N($R142),1)),CHOOSE(AC[[M]:[M]],1,1,0,AC[[AB]:[AB]])),PRODUCT(INDEX(CMB[[BD_0O]:[BD_2O]],MATCH(ROUND(MIN(SUM(FB$4,$O142/1000),SUM($O142,FB$4/1000)),3),CMB[[Cmb_ID]:[Cmb_ID]],0),SUM(N(FB$1),N($R142),1)),CHOOSE(AC[[M]:[M]],1,0,1,AC[[DB]:[DB]])),PRODUCT(SUM(ROUND(AVERAGE(VALUE(FB$3),VALUE($P142)),0),CHOOSE(IF(OR(FB$1,$R142),4,INDEX(CMB[[Res_Rare]:[Res_Rare]],MATCH(ROUND(MIN(SUM(FB$4,$O142/1000),SUM($O142,FB$4/1000)),3),CMB[[Cmb_ID]:[Cmb_ID]],0))),-1,-1,0,0)),IF(OR(FB$1,$R142),4,INDEX(CMB[[Cmb_Rare]:[Cmb_Rare]],MATCH(ROUND(MIN(SUM(FB$4,$O142/1000),SUM($O142,FB$4/1000)),3),CMB[[Cmb_ID]:[Cmb_ID]],0))),CHOOSE(AC[[M]:[M]],2,1,1,SUM(AC[[AB]:[DB]])))),""))</f>
        <v/>
      </c>
      <c r="FC142" t="str">
        <f>IF(OR(FC$5="",$S142=""),"",IFERROR(SUM(PRODUCT(INDEX(CMB[[BA_0O]:[BA_2O]],MATCH(ROUND(MIN(SUM(FC$4,$O142/1000),SUM($O142,FC$4/1000)),3),CMB[[Cmb_ID]:[Cmb_ID]],0),SUM(N(FC$1),N($R142),1)),CHOOSE(AC[[M]:[M]],1,1,0,AC[[AB]:[AB]])),PRODUCT(INDEX(CMB[[BD_0O]:[BD_2O]],MATCH(ROUND(MIN(SUM(FC$4,$O142/1000),SUM($O142,FC$4/1000)),3),CMB[[Cmb_ID]:[Cmb_ID]],0),SUM(N(FC$1),N($R142),1)),CHOOSE(AC[[M]:[M]],1,0,1,AC[[DB]:[DB]])),PRODUCT(SUM(ROUND(AVERAGE(VALUE(FC$3),VALUE($P142)),0),CHOOSE(IF(OR(FC$1,$R142),4,INDEX(CMB[[Res_Rare]:[Res_Rare]],MATCH(ROUND(MIN(SUM(FC$4,$O142/1000),SUM($O142,FC$4/1000)),3),CMB[[Cmb_ID]:[Cmb_ID]],0))),-1,-1,0,0)),IF(OR(FC$1,$R142),4,INDEX(CMB[[Cmb_Rare]:[Cmb_Rare]],MATCH(ROUND(MIN(SUM(FC$4,$O142/1000),SUM($O142,FC$4/1000)),3),CMB[[Cmb_ID]:[Cmb_ID]],0))),CHOOSE(AC[[M]:[M]],2,1,1,SUM(AC[[AB]:[DB]])))),""))</f>
        <v/>
      </c>
      <c r="FD142" t="str">
        <f>IF(OR(FD$5="",$S142=""),"",IFERROR(SUM(PRODUCT(INDEX(CMB[[BA_0O]:[BA_2O]],MATCH(ROUND(MIN(SUM(FD$4,$O142/1000),SUM($O142,FD$4/1000)),3),CMB[[Cmb_ID]:[Cmb_ID]],0),SUM(N(FD$1),N($R142),1)),CHOOSE(AC[[M]:[M]],1,1,0,AC[[AB]:[AB]])),PRODUCT(INDEX(CMB[[BD_0O]:[BD_2O]],MATCH(ROUND(MIN(SUM(FD$4,$O142/1000),SUM($O142,FD$4/1000)),3),CMB[[Cmb_ID]:[Cmb_ID]],0),SUM(N(FD$1),N($R142),1)),CHOOSE(AC[[M]:[M]],1,0,1,AC[[DB]:[DB]])),PRODUCT(SUM(ROUND(AVERAGE(VALUE(FD$3),VALUE($P142)),0),CHOOSE(IF(OR(FD$1,$R142),4,INDEX(CMB[[Res_Rare]:[Res_Rare]],MATCH(ROUND(MIN(SUM(FD$4,$O142/1000),SUM($O142,FD$4/1000)),3),CMB[[Cmb_ID]:[Cmb_ID]],0))),-1,-1,0,0)),IF(OR(FD$1,$R142),4,INDEX(CMB[[Cmb_Rare]:[Cmb_Rare]],MATCH(ROUND(MIN(SUM(FD$4,$O142/1000),SUM($O142,FD$4/1000)),3),CMB[[Cmb_ID]:[Cmb_ID]],0))),CHOOSE(AC[[M]:[M]],2,1,1,SUM(AC[[AB]:[DB]])))),""))</f>
        <v/>
      </c>
      <c r="FE142" t="str">
        <f>IF(OR(FE$5="",$S142=""),"",IFERROR(SUM(PRODUCT(INDEX(CMB[[BA_0O]:[BA_2O]],MATCH(ROUND(MIN(SUM(FE$4,$O142/1000),SUM($O142,FE$4/1000)),3),CMB[[Cmb_ID]:[Cmb_ID]],0),SUM(N(FE$1),N($R142),1)),CHOOSE(AC[[M]:[M]],1,1,0,AC[[AB]:[AB]])),PRODUCT(INDEX(CMB[[BD_0O]:[BD_2O]],MATCH(ROUND(MIN(SUM(FE$4,$O142/1000),SUM($O142,FE$4/1000)),3),CMB[[Cmb_ID]:[Cmb_ID]],0),SUM(N(FE$1),N($R142),1)),CHOOSE(AC[[M]:[M]],1,0,1,AC[[DB]:[DB]])),PRODUCT(SUM(ROUND(AVERAGE(VALUE(FE$3),VALUE($P142)),0),CHOOSE(IF(OR(FE$1,$R142),4,INDEX(CMB[[Res_Rare]:[Res_Rare]],MATCH(ROUND(MIN(SUM(FE$4,$O142/1000),SUM($O142,FE$4/1000)),3),CMB[[Cmb_ID]:[Cmb_ID]],0))),-1,-1,0,0)),IF(OR(FE$1,$R142),4,INDEX(CMB[[Cmb_Rare]:[Cmb_Rare]],MATCH(ROUND(MIN(SUM(FE$4,$O142/1000),SUM($O142,FE$4/1000)),3),CMB[[Cmb_ID]:[Cmb_ID]],0))),CHOOSE(AC[[M]:[M]],2,1,1,SUM(AC[[AB]:[DB]])))),""))</f>
        <v/>
      </c>
      <c r="FF142" t="str">
        <f>IF(OR(FF$5="",$S142=""),"",IFERROR(SUM(PRODUCT(INDEX(CMB[[BA_0O]:[BA_2O]],MATCH(ROUND(MIN(SUM(FF$4,$O142/1000),SUM($O142,FF$4/1000)),3),CMB[[Cmb_ID]:[Cmb_ID]],0),SUM(N(FF$1),N($R142),1)),CHOOSE(AC[[M]:[M]],1,1,0,AC[[AB]:[AB]])),PRODUCT(INDEX(CMB[[BD_0O]:[BD_2O]],MATCH(ROUND(MIN(SUM(FF$4,$O142/1000),SUM($O142,FF$4/1000)),3),CMB[[Cmb_ID]:[Cmb_ID]],0),SUM(N(FF$1),N($R142),1)),CHOOSE(AC[[M]:[M]],1,0,1,AC[[DB]:[DB]])),PRODUCT(SUM(ROUND(AVERAGE(VALUE(FF$3),VALUE($P142)),0),CHOOSE(IF(OR(FF$1,$R142),4,INDEX(CMB[[Res_Rare]:[Res_Rare]],MATCH(ROUND(MIN(SUM(FF$4,$O142/1000),SUM($O142,FF$4/1000)),3),CMB[[Cmb_ID]:[Cmb_ID]],0))),-1,-1,0,0)),IF(OR(FF$1,$R142),4,INDEX(CMB[[Cmb_Rare]:[Cmb_Rare]],MATCH(ROUND(MIN(SUM(FF$4,$O142/1000),SUM($O142,FF$4/1000)),3),CMB[[Cmb_ID]:[Cmb_ID]],0))),CHOOSE(AC[[M]:[M]],2,1,1,SUM(AC[[AB]:[DB]])))),""))</f>
        <v/>
      </c>
      <c r="FG142" t="str">
        <f>IF(OR(FG$5="",$S142=""),"",IFERROR(SUM(PRODUCT(INDEX(CMB[[BA_0O]:[BA_2O]],MATCH(ROUND(MIN(SUM(FG$4,$O142/1000),SUM($O142,FG$4/1000)),3),CMB[[Cmb_ID]:[Cmb_ID]],0),SUM(N(FG$1),N($R142),1)),CHOOSE(AC[[M]:[M]],1,1,0,AC[[AB]:[AB]])),PRODUCT(INDEX(CMB[[BD_0O]:[BD_2O]],MATCH(ROUND(MIN(SUM(FG$4,$O142/1000),SUM($O142,FG$4/1000)),3),CMB[[Cmb_ID]:[Cmb_ID]],0),SUM(N(FG$1),N($R142),1)),CHOOSE(AC[[M]:[M]],1,0,1,AC[[DB]:[DB]])),PRODUCT(SUM(ROUND(AVERAGE(VALUE(FG$3),VALUE($P142)),0),CHOOSE(IF(OR(FG$1,$R142),4,INDEX(CMB[[Res_Rare]:[Res_Rare]],MATCH(ROUND(MIN(SUM(FG$4,$O142/1000),SUM($O142,FG$4/1000)),3),CMB[[Cmb_ID]:[Cmb_ID]],0))),-1,-1,0,0)),IF(OR(FG$1,$R142),4,INDEX(CMB[[Cmb_Rare]:[Cmb_Rare]],MATCH(ROUND(MIN(SUM(FG$4,$O142/1000),SUM($O142,FG$4/1000)),3),CMB[[Cmb_ID]:[Cmb_ID]],0))),CHOOSE(AC[[M]:[M]],2,1,1,SUM(AC[[AB]:[DB]])))),""))</f>
        <v/>
      </c>
      <c r="FH142" t="str">
        <f>IF(OR(FH$5="",$S142=""),"",IFERROR(SUM(PRODUCT(INDEX(CMB[[BA_0O]:[BA_2O]],MATCH(ROUND(MIN(SUM(FH$4,$O142/1000),SUM($O142,FH$4/1000)),3),CMB[[Cmb_ID]:[Cmb_ID]],0),SUM(N(FH$1),N($R142),1)),CHOOSE(AC[[M]:[M]],1,1,0,AC[[AB]:[AB]])),PRODUCT(INDEX(CMB[[BD_0O]:[BD_2O]],MATCH(ROUND(MIN(SUM(FH$4,$O142/1000),SUM($O142,FH$4/1000)),3),CMB[[Cmb_ID]:[Cmb_ID]],0),SUM(N(FH$1),N($R142),1)),CHOOSE(AC[[M]:[M]],1,0,1,AC[[DB]:[DB]])),PRODUCT(SUM(ROUND(AVERAGE(VALUE(FH$3),VALUE($P142)),0),CHOOSE(IF(OR(FH$1,$R142),4,INDEX(CMB[[Res_Rare]:[Res_Rare]],MATCH(ROUND(MIN(SUM(FH$4,$O142/1000),SUM($O142,FH$4/1000)),3),CMB[[Cmb_ID]:[Cmb_ID]],0))),-1,-1,0,0)),IF(OR(FH$1,$R142),4,INDEX(CMB[[Cmb_Rare]:[Cmb_Rare]],MATCH(ROUND(MIN(SUM(FH$4,$O142/1000),SUM($O142,FH$4/1000)),3),CMB[[Cmb_ID]:[Cmb_ID]],0))),CHOOSE(AC[[M]:[M]],2,1,1,SUM(AC[[AB]:[DB]])))),""))</f>
        <v/>
      </c>
      <c r="FI142" t="str">
        <f>IF(OR(FI$5="",$S142=""),"",IFERROR(SUM(PRODUCT(INDEX(CMB[[BA_0O]:[BA_2O]],MATCH(ROUND(MIN(SUM(FI$4,$O142/1000),SUM($O142,FI$4/1000)),3),CMB[[Cmb_ID]:[Cmb_ID]],0),SUM(N(FI$1),N($R142),1)),CHOOSE(AC[[M]:[M]],1,1,0,AC[[AB]:[AB]])),PRODUCT(INDEX(CMB[[BD_0O]:[BD_2O]],MATCH(ROUND(MIN(SUM(FI$4,$O142/1000),SUM($O142,FI$4/1000)),3),CMB[[Cmb_ID]:[Cmb_ID]],0),SUM(N(FI$1),N($R142),1)),CHOOSE(AC[[M]:[M]],1,0,1,AC[[DB]:[DB]])),PRODUCT(SUM(ROUND(AVERAGE(VALUE(FI$3),VALUE($P142)),0),CHOOSE(IF(OR(FI$1,$R142),4,INDEX(CMB[[Res_Rare]:[Res_Rare]],MATCH(ROUND(MIN(SUM(FI$4,$O142/1000),SUM($O142,FI$4/1000)),3),CMB[[Cmb_ID]:[Cmb_ID]],0))),-1,-1,0,0)),IF(OR(FI$1,$R142),4,INDEX(CMB[[Cmb_Rare]:[Cmb_Rare]],MATCH(ROUND(MIN(SUM(FI$4,$O142/1000),SUM($O142,FI$4/1000)),3),CMB[[Cmb_ID]:[Cmb_ID]],0))),CHOOSE(AC[[M]:[M]],2,1,1,SUM(AC[[AB]:[DB]])))),""))</f>
        <v/>
      </c>
      <c r="FJ142" t="str">
        <f>IF(OR(FJ$5="",$S142=""),"",IFERROR(SUM(PRODUCT(INDEX(CMB[[BA_0O]:[BA_2O]],MATCH(ROUND(MIN(SUM(FJ$4,$O142/1000),SUM($O142,FJ$4/1000)),3),CMB[[Cmb_ID]:[Cmb_ID]],0),SUM(N(FJ$1),N($R142),1)),CHOOSE(AC[[M]:[M]],1,1,0,AC[[AB]:[AB]])),PRODUCT(INDEX(CMB[[BD_0O]:[BD_2O]],MATCH(ROUND(MIN(SUM(FJ$4,$O142/1000),SUM($O142,FJ$4/1000)),3),CMB[[Cmb_ID]:[Cmb_ID]],0),SUM(N(FJ$1),N($R142),1)),CHOOSE(AC[[M]:[M]],1,0,1,AC[[DB]:[DB]])),PRODUCT(SUM(ROUND(AVERAGE(VALUE(FJ$3),VALUE($P142)),0),CHOOSE(IF(OR(FJ$1,$R142),4,INDEX(CMB[[Res_Rare]:[Res_Rare]],MATCH(ROUND(MIN(SUM(FJ$4,$O142/1000),SUM($O142,FJ$4/1000)),3),CMB[[Cmb_ID]:[Cmb_ID]],0))),-1,-1,0,0)),IF(OR(FJ$1,$R142),4,INDEX(CMB[[Cmb_Rare]:[Cmb_Rare]],MATCH(ROUND(MIN(SUM(FJ$4,$O142/1000),SUM($O142,FJ$4/1000)),3),CMB[[Cmb_ID]:[Cmb_ID]],0))),CHOOSE(AC[[M]:[M]],2,1,1,SUM(AC[[AB]:[DB]])))),""))</f>
        <v/>
      </c>
      <c r="FK142" t="str">
        <f>IF(OR(FK$5="",$S142=""),"",IFERROR(SUM(PRODUCT(INDEX(CMB[[BA_0O]:[BA_2O]],MATCH(ROUND(MIN(SUM(FK$4,$O142/1000),SUM($O142,FK$4/1000)),3),CMB[[Cmb_ID]:[Cmb_ID]],0),SUM(N(FK$1),N($R142),1)),CHOOSE(AC[[M]:[M]],1,1,0,AC[[AB]:[AB]])),PRODUCT(INDEX(CMB[[BD_0O]:[BD_2O]],MATCH(ROUND(MIN(SUM(FK$4,$O142/1000),SUM($O142,FK$4/1000)),3),CMB[[Cmb_ID]:[Cmb_ID]],0),SUM(N(FK$1),N($R142),1)),CHOOSE(AC[[M]:[M]],1,0,1,AC[[DB]:[DB]])),PRODUCT(SUM(ROUND(AVERAGE(VALUE(FK$3),VALUE($P142)),0),CHOOSE(IF(OR(FK$1,$R142),4,INDEX(CMB[[Res_Rare]:[Res_Rare]],MATCH(ROUND(MIN(SUM(FK$4,$O142/1000),SUM($O142,FK$4/1000)),3),CMB[[Cmb_ID]:[Cmb_ID]],0))),-1,-1,0,0)),IF(OR(FK$1,$R142),4,INDEX(CMB[[Cmb_Rare]:[Cmb_Rare]],MATCH(ROUND(MIN(SUM(FK$4,$O142/1000),SUM($O142,FK$4/1000)),3),CMB[[Cmb_ID]:[Cmb_ID]],0))),CHOOSE(AC[[M]:[M]],2,1,1,SUM(AC[[AB]:[DB]])))),""))</f>
        <v/>
      </c>
      <c r="FL142" t="str">
        <f>IF(OR(FL$5="",$S142=""),"",IFERROR(SUM(PRODUCT(INDEX(CMB[[BA_0O]:[BA_2O]],MATCH(ROUND(MIN(SUM(FL$4,$O142/1000),SUM($O142,FL$4/1000)),3),CMB[[Cmb_ID]:[Cmb_ID]],0),SUM(N(FL$1),N($R142),1)),CHOOSE(AC[[M]:[M]],1,1,0,AC[[AB]:[AB]])),PRODUCT(INDEX(CMB[[BD_0O]:[BD_2O]],MATCH(ROUND(MIN(SUM(FL$4,$O142/1000),SUM($O142,FL$4/1000)),3),CMB[[Cmb_ID]:[Cmb_ID]],0),SUM(N(FL$1),N($R142),1)),CHOOSE(AC[[M]:[M]],1,0,1,AC[[DB]:[DB]])),PRODUCT(SUM(ROUND(AVERAGE(VALUE(FL$3),VALUE($P142)),0),CHOOSE(IF(OR(FL$1,$R142),4,INDEX(CMB[[Res_Rare]:[Res_Rare]],MATCH(ROUND(MIN(SUM(FL$4,$O142/1000),SUM($O142,FL$4/1000)),3),CMB[[Cmb_ID]:[Cmb_ID]],0))),-1,-1,0,0)),IF(OR(FL$1,$R142),4,INDEX(CMB[[Cmb_Rare]:[Cmb_Rare]],MATCH(ROUND(MIN(SUM(FL$4,$O142/1000),SUM($O142,FL$4/1000)),3),CMB[[Cmb_ID]:[Cmb_ID]],0))),CHOOSE(AC[[M]:[M]],2,1,1,SUM(AC[[AB]:[DB]])))),""))</f>
        <v/>
      </c>
      <c r="FM142" t="str">
        <f>IF(OR(FM$5="",$S142=""),"",IFERROR(SUM(PRODUCT(INDEX(CMB[[BA_0O]:[BA_2O]],MATCH(ROUND(MIN(SUM(FM$4,$O142/1000),SUM($O142,FM$4/1000)),3),CMB[[Cmb_ID]:[Cmb_ID]],0),SUM(N(FM$1),N($R142),1)),CHOOSE(AC[[M]:[M]],1,1,0,AC[[AB]:[AB]])),PRODUCT(INDEX(CMB[[BD_0O]:[BD_2O]],MATCH(ROUND(MIN(SUM(FM$4,$O142/1000),SUM($O142,FM$4/1000)),3),CMB[[Cmb_ID]:[Cmb_ID]],0),SUM(N(FM$1),N($R142),1)),CHOOSE(AC[[M]:[M]],1,0,1,AC[[DB]:[DB]])),PRODUCT(SUM(ROUND(AVERAGE(VALUE(FM$3),VALUE($P142)),0),CHOOSE(IF(OR(FM$1,$R142),4,INDEX(CMB[[Res_Rare]:[Res_Rare]],MATCH(ROUND(MIN(SUM(FM$4,$O142/1000),SUM($O142,FM$4/1000)),3),CMB[[Cmb_ID]:[Cmb_ID]],0))),-1,-1,0,0)),IF(OR(FM$1,$R142),4,INDEX(CMB[[Cmb_Rare]:[Cmb_Rare]],MATCH(ROUND(MIN(SUM(FM$4,$O142/1000),SUM($O142,FM$4/1000)),3),CMB[[Cmb_ID]:[Cmb_ID]],0))),CHOOSE(AC[[M]:[M]],2,1,1,SUM(AC[[AB]:[DB]])))),""))</f>
        <v/>
      </c>
      <c r="FN142" s="7">
        <f t="shared" ref="FN142:FS151" si="72">SUMIF($T142:$FM142,"&gt;="&amp;FN$11)</f>
        <v>0</v>
      </c>
      <c r="FO142" s="7">
        <f t="shared" si="72"/>
        <v>0</v>
      </c>
      <c r="FP142" s="7">
        <f t="shared" si="72"/>
        <v>0</v>
      </c>
      <c r="FQ142" s="7">
        <f t="shared" si="72"/>
        <v>0</v>
      </c>
      <c r="FR142" s="7">
        <f t="shared" si="72"/>
        <v>0</v>
      </c>
      <c r="FS142" s="7">
        <f t="shared" si="72"/>
        <v>0</v>
      </c>
      <c r="FT142" s="7">
        <f>SUM(IF(INDEX(LIB[[Quantity]:[Quantity]],MATCH($S142,LIB[[ID]:[ID]],0))&gt;=COLUMN(A$1),TRUNC(PRODUCT(AVERAGE($FN142:$FS142),POWER(AC[[CR]:[CR]],SUM(SUMIFS($D$11:$D141,$A$11:$A141,$A142,$E$11:$E141,"&gt;="&amp;$E142),SUMIFS($D143:$D$161,$A143:$A$161,$A142,$E143:$E$161,"&gt;"&amp;$E142),COLUMN(A$1),-1)),IF($Q142="Yes",AC[[FB]:[FB]],1))),0),ROW(A131)/-VALUE(1&amp;REPT("0",9-PRODUCT(COLUMN(A$1)-1,3))),1)</f>
        <v>0.99999986900000004</v>
      </c>
      <c r="FU142" s="7">
        <f>SUM(IF(INDEX(LIB[[Quantity]:[Quantity]],MATCH($S142,LIB[[ID]:[ID]],0))&gt;=COLUMN(B$1),TRUNC(PRODUCT(AVERAGE($FN142:$FS142),POWER(AC[[CR]:[CR]],SUM(SUMIFS($D$11:$D141,$A$11:$A141,$A142,$E$11:$E141,"&gt;="&amp;$E142),SUMIFS($D143:$D$161,$A143:$A$161,$A142,$E143:$E$161,"&gt;"&amp;$E142),COLUMN(B$1),-1)),IF($Q142="Yes",AC[[FB]:[FB]],1))),0),ROW(B131)/-VALUE(1&amp;REPT("0",9-PRODUCT(COLUMN(B$1)-1,3))),1)</f>
        <v>0.99986900000000001</v>
      </c>
      <c r="FV142" s="7">
        <f>SUM(IF(INDEX(LIB[[Quantity]:[Quantity]],MATCH($S142,LIB[[ID]:[ID]],0))&gt;=COLUMN(C$1),TRUNC(PRODUCT(AVERAGE($FN142:$FS142),POWER(AC[[CR]:[CR]],SUM(SUMIFS($D$11:$D141,$A$11:$A141,$A142,$E$11:$E141,"&gt;="&amp;$E142),SUMIFS($D143:$D$161,$A143:$A$161,$A142,$E143:$E$161,"&gt;"&amp;$E142),COLUMN(C$1),-1)),IF($Q142="Yes",AC[[FB]:[FB]],1))),0),ROW(C131)/-VALUE(1&amp;REPT("0",9-PRODUCT(COLUMN(C$1)-1,3))),1)</f>
        <v>0.86899999999999999</v>
      </c>
      <c r="FW142">
        <f t="shared" si="67"/>
        <v>204</v>
      </c>
      <c r="FX142">
        <f t="shared" si="68"/>
        <v>0</v>
      </c>
      <c r="FY142">
        <f t="shared" si="69"/>
        <v>0</v>
      </c>
      <c r="GC142">
        <f t="shared" si="70"/>
        <v>80</v>
      </c>
      <c r="GD142" t="str">
        <f>IFERROR(SUBSTITUTE(SUBSTITUTE(INDEX(SUG[Card],MATCH(ROW(A131),GC$12:GC$161,0))," #2","")," #3",""),"")</f>
        <v/>
      </c>
      <c r="GE142">
        <f>SUM(GE141,IF(IFERROR(MATCH(GD142,GD$11:GD141,0)&lt;0,TRUE()),1,0))</f>
        <v>35</v>
      </c>
      <c r="GF142" t="str">
        <f t="shared" si="71"/>
        <v/>
      </c>
      <c r="GI142">
        <f>SUM(SUMIFS(D$11:D141,A$11:A141,A142,B$11:B141,"&gt;="&amp;B142),SUMIFS(D143:D$161,A143:A$161,A142,B143:B$161,"&gt;"&amp;B142),SUMIFS(D$11:D141,A$11:A141,A142&amp;":Onyx"),SUMIFS(D143:D$161,A143:A$161,A142&amp;":Onyx"))</f>
        <v>0</v>
      </c>
      <c r="GP142" t="str">
        <f t="shared" si="65"/>
        <v/>
      </c>
      <c r="GQ142">
        <f t="shared" si="66"/>
        <v>0</v>
      </c>
      <c r="GR142" t="b">
        <f>COUNTIF(DECK[Card],IFERROR(MID($L142,1,FIND(" #",SUG_Helper[[#This Row],[Card]])-1),SUG_Helper[[#This Row],[Card]]))&gt;=IFERROR(VALUE(RIGHT(SUG_Helper[[#This Row],[Card]])),1)</f>
        <v>1</v>
      </c>
    </row>
    <row r="143" spans="2:200" x14ac:dyDescent="0.35">
      <c r="B143" s="4"/>
      <c r="C143" s="4"/>
      <c r="D143" s="4"/>
      <c r="E143" t="str">
        <f>IF(INDEX(LIB[Card],ROW(A132))="","",INDEX(LIB[Card],ROW(A132))&amp;" ("&amp;INDEX(LIB[Level],ROW(A132))&amp;")"&amp;IF(INDEX(LIB[Fused],ROW(A132))="Yes","ƒ",""))</f>
        <v/>
      </c>
      <c r="F143">
        <v>132</v>
      </c>
      <c r="H143" t="str">
        <f>IF(DECK[[#This Row],[Card]]="","",MID(DECK[[#This Row],[Card]],1,FIND(" (",DECK[[#This Row],[Card]])-1))</f>
        <v/>
      </c>
      <c r="I143" t="str">
        <f>IF(DECK[[#This Row],[Card]]="","",MID(DECK[[#This Row],[Card]],FIND("(",DECK[[#This Row],[Card]])+1,1))</f>
        <v/>
      </c>
      <c r="J143" t="str">
        <f>IF(DECK[[#This Row],[Card]]="","",IF(RIGHT(DECK[[#This Row],[Card]])="ƒ","Yes","No"))</f>
        <v/>
      </c>
      <c r="L143" t="str">
        <f t="shared" si="63"/>
        <v/>
      </c>
      <c r="M143">
        <f t="shared" si="64"/>
        <v>0</v>
      </c>
      <c r="O143" s="6" t="str">
        <f>IF(S143="","",MATCH(MID(S143,1,MIN(FIND(" (",S143),IFERROR(FIND(":",S143),50))-1),CC[CC_Name],0))</f>
        <v/>
      </c>
      <c r="P143" s="5" t="str">
        <f t="shared" si="57"/>
        <v/>
      </c>
      <c r="Q143" s="5" t="str">
        <f t="shared" si="58"/>
        <v/>
      </c>
      <c r="R143" s="5" t="str">
        <f t="shared" si="59"/>
        <v/>
      </c>
      <c r="S143" t="str">
        <f>(INDEX(LIB[ID],ROW(A132)))</f>
        <v/>
      </c>
      <c r="T143" t="str">
        <f>IF(OR(T$5="",$S143=""),"",IFERROR(SUM(PRODUCT(INDEX(CMB[[BA_0O]:[BA_2O]],MATCH(ROUND(MIN(SUM(T$4,$O143/1000),SUM($O143,T$4/1000)),3),CMB[[Cmb_ID]:[Cmb_ID]],0),SUM(N(T$1),N($R143),1)),CHOOSE(AC[[M]:[M]],1,1,0,AC[[AB]:[AB]])),PRODUCT(INDEX(CMB[[BD_0O]:[BD_2O]],MATCH(ROUND(MIN(SUM(T$4,$O143/1000),SUM($O143,T$4/1000)),3),CMB[[Cmb_ID]:[Cmb_ID]],0),SUM(N(T$1),N($R143),1)),CHOOSE(AC[[M]:[M]],1,0,1,AC[[DB]:[DB]])),PRODUCT(SUM(ROUND(AVERAGE(VALUE(T$3),VALUE($P143)),0),CHOOSE(IF(OR(T$1,$R143),4,INDEX(CMB[[Res_Rare]:[Res_Rare]],MATCH(ROUND(MIN(SUM(T$4,$O143/1000),SUM($O143,T$4/1000)),3),CMB[[Cmb_ID]:[Cmb_ID]],0))),-1,-1,0,0)),IF(OR(T$1,$R143),4,INDEX(CMB[[Cmb_Rare]:[Cmb_Rare]],MATCH(ROUND(MIN(SUM(T$4,$O143/1000),SUM($O143,T$4/1000)),3),CMB[[Cmb_ID]:[Cmb_ID]],0))),CHOOSE(AC[[M]:[M]],2,1,1,SUM(AC[[AB]:[DB]])))),""))</f>
        <v/>
      </c>
      <c r="U143" t="str">
        <f>IF(OR(U$5="",$S143=""),"",IFERROR(SUM(PRODUCT(INDEX(CMB[[BA_0O]:[BA_2O]],MATCH(ROUND(MIN(SUM(U$4,$O143/1000),SUM($O143,U$4/1000)),3),CMB[[Cmb_ID]:[Cmb_ID]],0),SUM(N(U$1),N($R143),1)),CHOOSE(AC[[M]:[M]],1,1,0,AC[[AB]:[AB]])),PRODUCT(INDEX(CMB[[BD_0O]:[BD_2O]],MATCH(ROUND(MIN(SUM(U$4,$O143/1000),SUM($O143,U$4/1000)),3),CMB[[Cmb_ID]:[Cmb_ID]],0),SUM(N(U$1),N($R143),1)),CHOOSE(AC[[M]:[M]],1,0,1,AC[[DB]:[DB]])),PRODUCT(SUM(ROUND(AVERAGE(VALUE(U$3),VALUE($P143)),0),CHOOSE(IF(OR(U$1,$R143),4,INDEX(CMB[[Res_Rare]:[Res_Rare]],MATCH(ROUND(MIN(SUM(U$4,$O143/1000),SUM($O143,U$4/1000)),3),CMB[[Cmb_ID]:[Cmb_ID]],0))),-1,-1,0,0)),IF(OR(U$1,$R143),4,INDEX(CMB[[Cmb_Rare]:[Cmb_Rare]],MATCH(ROUND(MIN(SUM(U$4,$O143/1000),SUM($O143,U$4/1000)),3),CMB[[Cmb_ID]:[Cmb_ID]],0))),CHOOSE(AC[[M]:[M]],2,1,1,SUM(AC[[AB]:[DB]])))),""))</f>
        <v/>
      </c>
      <c r="V143" t="str">
        <f>IF(OR(V$5="",$S143=""),"",IFERROR(SUM(PRODUCT(INDEX(CMB[[BA_0O]:[BA_2O]],MATCH(ROUND(MIN(SUM(V$4,$O143/1000),SUM($O143,V$4/1000)),3),CMB[[Cmb_ID]:[Cmb_ID]],0),SUM(N(V$1),N($R143),1)),CHOOSE(AC[[M]:[M]],1,1,0,AC[[AB]:[AB]])),PRODUCT(INDEX(CMB[[BD_0O]:[BD_2O]],MATCH(ROUND(MIN(SUM(V$4,$O143/1000),SUM($O143,V$4/1000)),3),CMB[[Cmb_ID]:[Cmb_ID]],0),SUM(N(V$1),N($R143),1)),CHOOSE(AC[[M]:[M]],1,0,1,AC[[DB]:[DB]])),PRODUCT(SUM(ROUND(AVERAGE(VALUE(V$3),VALUE($P143)),0),CHOOSE(IF(OR(V$1,$R143),4,INDEX(CMB[[Res_Rare]:[Res_Rare]],MATCH(ROUND(MIN(SUM(V$4,$O143/1000),SUM($O143,V$4/1000)),3),CMB[[Cmb_ID]:[Cmb_ID]],0))),-1,-1,0,0)),IF(OR(V$1,$R143),4,INDEX(CMB[[Cmb_Rare]:[Cmb_Rare]],MATCH(ROUND(MIN(SUM(V$4,$O143/1000),SUM($O143,V$4/1000)),3),CMB[[Cmb_ID]:[Cmb_ID]],0))),CHOOSE(AC[[M]:[M]],2,1,1,SUM(AC[[AB]:[DB]])))),""))</f>
        <v/>
      </c>
      <c r="W143" t="str">
        <f>IF(OR(W$5="",$S143=""),"",IFERROR(SUM(PRODUCT(INDEX(CMB[[BA_0O]:[BA_2O]],MATCH(ROUND(MIN(SUM(W$4,$O143/1000),SUM($O143,W$4/1000)),3),CMB[[Cmb_ID]:[Cmb_ID]],0),SUM(N(W$1),N($R143),1)),CHOOSE(AC[[M]:[M]],1,1,0,AC[[AB]:[AB]])),PRODUCT(INDEX(CMB[[BD_0O]:[BD_2O]],MATCH(ROUND(MIN(SUM(W$4,$O143/1000),SUM($O143,W$4/1000)),3),CMB[[Cmb_ID]:[Cmb_ID]],0),SUM(N(W$1),N($R143),1)),CHOOSE(AC[[M]:[M]],1,0,1,AC[[DB]:[DB]])),PRODUCT(SUM(ROUND(AVERAGE(VALUE(W$3),VALUE($P143)),0),CHOOSE(IF(OR(W$1,$R143),4,INDEX(CMB[[Res_Rare]:[Res_Rare]],MATCH(ROUND(MIN(SUM(W$4,$O143/1000),SUM($O143,W$4/1000)),3),CMB[[Cmb_ID]:[Cmb_ID]],0))),-1,-1,0,0)),IF(OR(W$1,$R143),4,INDEX(CMB[[Cmb_Rare]:[Cmb_Rare]],MATCH(ROUND(MIN(SUM(W$4,$O143/1000),SUM($O143,W$4/1000)),3),CMB[[Cmb_ID]:[Cmb_ID]],0))),CHOOSE(AC[[M]:[M]],2,1,1,SUM(AC[[AB]:[DB]])))),""))</f>
        <v/>
      </c>
      <c r="X143" t="str">
        <f>IF(OR(X$5="",$S143=""),"",IFERROR(SUM(PRODUCT(INDEX(CMB[[BA_0O]:[BA_2O]],MATCH(ROUND(MIN(SUM(X$4,$O143/1000),SUM($O143,X$4/1000)),3),CMB[[Cmb_ID]:[Cmb_ID]],0),SUM(N(X$1),N($R143),1)),CHOOSE(AC[[M]:[M]],1,1,0,AC[[AB]:[AB]])),PRODUCT(INDEX(CMB[[BD_0O]:[BD_2O]],MATCH(ROUND(MIN(SUM(X$4,$O143/1000),SUM($O143,X$4/1000)),3),CMB[[Cmb_ID]:[Cmb_ID]],0),SUM(N(X$1),N($R143),1)),CHOOSE(AC[[M]:[M]],1,0,1,AC[[DB]:[DB]])),PRODUCT(SUM(ROUND(AVERAGE(VALUE(X$3),VALUE($P143)),0),CHOOSE(IF(OR(X$1,$R143),4,INDEX(CMB[[Res_Rare]:[Res_Rare]],MATCH(ROUND(MIN(SUM(X$4,$O143/1000),SUM($O143,X$4/1000)),3),CMB[[Cmb_ID]:[Cmb_ID]],0))),-1,-1,0,0)),IF(OR(X$1,$R143),4,INDEX(CMB[[Cmb_Rare]:[Cmb_Rare]],MATCH(ROUND(MIN(SUM(X$4,$O143/1000),SUM($O143,X$4/1000)),3),CMB[[Cmb_ID]:[Cmb_ID]],0))),CHOOSE(AC[[M]:[M]],2,1,1,SUM(AC[[AB]:[DB]])))),""))</f>
        <v/>
      </c>
      <c r="Y143" t="str">
        <f>IF(OR(Y$5="",$S143=""),"",IFERROR(SUM(PRODUCT(INDEX(CMB[[BA_0O]:[BA_2O]],MATCH(ROUND(MIN(SUM(Y$4,$O143/1000),SUM($O143,Y$4/1000)),3),CMB[[Cmb_ID]:[Cmb_ID]],0),SUM(N(Y$1),N($R143),1)),CHOOSE(AC[[M]:[M]],1,1,0,AC[[AB]:[AB]])),PRODUCT(INDEX(CMB[[BD_0O]:[BD_2O]],MATCH(ROUND(MIN(SUM(Y$4,$O143/1000),SUM($O143,Y$4/1000)),3),CMB[[Cmb_ID]:[Cmb_ID]],0),SUM(N(Y$1),N($R143),1)),CHOOSE(AC[[M]:[M]],1,0,1,AC[[DB]:[DB]])),PRODUCT(SUM(ROUND(AVERAGE(VALUE(Y$3),VALUE($P143)),0),CHOOSE(IF(OR(Y$1,$R143),4,INDEX(CMB[[Res_Rare]:[Res_Rare]],MATCH(ROUND(MIN(SUM(Y$4,$O143/1000),SUM($O143,Y$4/1000)),3),CMB[[Cmb_ID]:[Cmb_ID]],0))),-1,-1,0,0)),IF(OR(Y$1,$R143),4,INDEX(CMB[[Cmb_Rare]:[Cmb_Rare]],MATCH(ROUND(MIN(SUM(Y$4,$O143/1000),SUM($O143,Y$4/1000)),3),CMB[[Cmb_ID]:[Cmb_ID]],0))),CHOOSE(AC[[M]:[M]],2,1,1,SUM(AC[[AB]:[DB]])))),""))</f>
        <v/>
      </c>
      <c r="Z143" t="str">
        <f>IF(OR(Z$5="",$S143=""),"",IFERROR(SUM(PRODUCT(INDEX(CMB[[BA_0O]:[BA_2O]],MATCH(ROUND(MIN(SUM(Z$4,$O143/1000),SUM($O143,Z$4/1000)),3),CMB[[Cmb_ID]:[Cmb_ID]],0),SUM(N(Z$1),N($R143),1)),CHOOSE(AC[[M]:[M]],1,1,0,AC[[AB]:[AB]])),PRODUCT(INDEX(CMB[[BD_0O]:[BD_2O]],MATCH(ROUND(MIN(SUM(Z$4,$O143/1000),SUM($O143,Z$4/1000)),3),CMB[[Cmb_ID]:[Cmb_ID]],0),SUM(N(Z$1),N($R143),1)),CHOOSE(AC[[M]:[M]],1,0,1,AC[[DB]:[DB]])),PRODUCT(SUM(ROUND(AVERAGE(VALUE(Z$3),VALUE($P143)),0),CHOOSE(IF(OR(Z$1,$R143),4,INDEX(CMB[[Res_Rare]:[Res_Rare]],MATCH(ROUND(MIN(SUM(Z$4,$O143/1000),SUM($O143,Z$4/1000)),3),CMB[[Cmb_ID]:[Cmb_ID]],0))),-1,-1,0,0)),IF(OR(Z$1,$R143),4,INDEX(CMB[[Cmb_Rare]:[Cmb_Rare]],MATCH(ROUND(MIN(SUM(Z$4,$O143/1000),SUM($O143,Z$4/1000)),3),CMB[[Cmb_ID]:[Cmb_ID]],0))),CHOOSE(AC[[M]:[M]],2,1,1,SUM(AC[[AB]:[DB]])))),""))</f>
        <v/>
      </c>
      <c r="AA143" t="str">
        <f>IF(OR(AA$5="",$S143=""),"",IFERROR(SUM(PRODUCT(INDEX(CMB[[BA_0O]:[BA_2O]],MATCH(ROUND(MIN(SUM(AA$4,$O143/1000),SUM($O143,AA$4/1000)),3),CMB[[Cmb_ID]:[Cmb_ID]],0),SUM(N(AA$1),N($R143),1)),CHOOSE(AC[[M]:[M]],1,1,0,AC[[AB]:[AB]])),PRODUCT(INDEX(CMB[[BD_0O]:[BD_2O]],MATCH(ROUND(MIN(SUM(AA$4,$O143/1000),SUM($O143,AA$4/1000)),3),CMB[[Cmb_ID]:[Cmb_ID]],0),SUM(N(AA$1),N($R143),1)),CHOOSE(AC[[M]:[M]],1,0,1,AC[[DB]:[DB]])),PRODUCT(SUM(ROUND(AVERAGE(VALUE(AA$3),VALUE($P143)),0),CHOOSE(IF(OR(AA$1,$R143),4,INDEX(CMB[[Res_Rare]:[Res_Rare]],MATCH(ROUND(MIN(SUM(AA$4,$O143/1000),SUM($O143,AA$4/1000)),3),CMB[[Cmb_ID]:[Cmb_ID]],0))),-1,-1,0,0)),IF(OR(AA$1,$R143),4,INDEX(CMB[[Cmb_Rare]:[Cmb_Rare]],MATCH(ROUND(MIN(SUM(AA$4,$O143/1000),SUM($O143,AA$4/1000)),3),CMB[[Cmb_ID]:[Cmb_ID]],0))),CHOOSE(AC[[M]:[M]],2,1,1,SUM(AC[[AB]:[DB]])))),""))</f>
        <v/>
      </c>
      <c r="AB143" t="str">
        <f>IF(OR(AB$5="",$S143=""),"",IFERROR(SUM(PRODUCT(INDEX(CMB[[BA_0O]:[BA_2O]],MATCH(ROUND(MIN(SUM(AB$4,$O143/1000),SUM($O143,AB$4/1000)),3),CMB[[Cmb_ID]:[Cmb_ID]],0),SUM(N(AB$1),N($R143),1)),CHOOSE(AC[[M]:[M]],1,1,0,AC[[AB]:[AB]])),PRODUCT(INDEX(CMB[[BD_0O]:[BD_2O]],MATCH(ROUND(MIN(SUM(AB$4,$O143/1000),SUM($O143,AB$4/1000)),3),CMB[[Cmb_ID]:[Cmb_ID]],0),SUM(N(AB$1),N($R143),1)),CHOOSE(AC[[M]:[M]],1,0,1,AC[[DB]:[DB]])),PRODUCT(SUM(ROUND(AVERAGE(VALUE(AB$3),VALUE($P143)),0),CHOOSE(IF(OR(AB$1,$R143),4,INDEX(CMB[[Res_Rare]:[Res_Rare]],MATCH(ROUND(MIN(SUM(AB$4,$O143/1000),SUM($O143,AB$4/1000)),3),CMB[[Cmb_ID]:[Cmb_ID]],0))),-1,-1,0,0)),IF(OR(AB$1,$R143),4,INDEX(CMB[[Cmb_Rare]:[Cmb_Rare]],MATCH(ROUND(MIN(SUM(AB$4,$O143/1000),SUM($O143,AB$4/1000)),3),CMB[[Cmb_ID]:[Cmb_ID]],0))),CHOOSE(AC[[M]:[M]],2,1,1,SUM(AC[[AB]:[DB]])))),""))</f>
        <v/>
      </c>
      <c r="AC143" t="str">
        <f>IF(OR(AC$5="",$S143=""),"",IFERROR(SUM(PRODUCT(INDEX(CMB[[BA_0O]:[BA_2O]],MATCH(ROUND(MIN(SUM(AC$4,$O143/1000),SUM($O143,AC$4/1000)),3),CMB[[Cmb_ID]:[Cmb_ID]],0),SUM(N(AC$1),N($R143),1)),CHOOSE(AC[[M]:[M]],1,1,0,AC[[AB]:[AB]])),PRODUCT(INDEX(CMB[[BD_0O]:[BD_2O]],MATCH(ROUND(MIN(SUM(AC$4,$O143/1000),SUM($O143,AC$4/1000)),3),CMB[[Cmb_ID]:[Cmb_ID]],0),SUM(N(AC$1),N($R143),1)),CHOOSE(AC[[M]:[M]],1,0,1,AC[[DB]:[DB]])),PRODUCT(SUM(ROUND(AVERAGE(VALUE(AC$3),VALUE($P143)),0),CHOOSE(IF(OR(AC$1,$R143),4,INDEX(CMB[[Res_Rare]:[Res_Rare]],MATCH(ROUND(MIN(SUM(AC$4,$O143/1000),SUM($O143,AC$4/1000)),3),CMB[[Cmb_ID]:[Cmb_ID]],0))),-1,-1,0,0)),IF(OR(AC$1,$R143),4,INDEX(CMB[[Cmb_Rare]:[Cmb_Rare]],MATCH(ROUND(MIN(SUM(AC$4,$O143/1000),SUM($O143,AC$4/1000)),3),CMB[[Cmb_ID]:[Cmb_ID]],0))),CHOOSE(AC[[M]:[M]],2,1,1,SUM(AC[[AB]:[DB]])))),""))</f>
        <v/>
      </c>
      <c r="AD143" t="str">
        <f>IF(OR(AD$5="",$S143=""),"",IFERROR(SUM(PRODUCT(INDEX(CMB[[BA_0O]:[BA_2O]],MATCH(ROUND(MIN(SUM(AD$4,$O143/1000),SUM($O143,AD$4/1000)),3),CMB[[Cmb_ID]:[Cmb_ID]],0),SUM(N(AD$1),N($R143),1)),CHOOSE(AC[[M]:[M]],1,1,0,AC[[AB]:[AB]])),PRODUCT(INDEX(CMB[[BD_0O]:[BD_2O]],MATCH(ROUND(MIN(SUM(AD$4,$O143/1000),SUM($O143,AD$4/1000)),3),CMB[[Cmb_ID]:[Cmb_ID]],0),SUM(N(AD$1),N($R143),1)),CHOOSE(AC[[M]:[M]],1,0,1,AC[[DB]:[DB]])),PRODUCT(SUM(ROUND(AVERAGE(VALUE(AD$3),VALUE($P143)),0),CHOOSE(IF(OR(AD$1,$R143),4,INDEX(CMB[[Res_Rare]:[Res_Rare]],MATCH(ROUND(MIN(SUM(AD$4,$O143/1000),SUM($O143,AD$4/1000)),3),CMB[[Cmb_ID]:[Cmb_ID]],0))),-1,-1,0,0)),IF(OR(AD$1,$R143),4,INDEX(CMB[[Cmb_Rare]:[Cmb_Rare]],MATCH(ROUND(MIN(SUM(AD$4,$O143/1000),SUM($O143,AD$4/1000)),3),CMB[[Cmb_ID]:[Cmb_ID]],0))),CHOOSE(AC[[M]:[M]],2,1,1,SUM(AC[[AB]:[DB]])))),""))</f>
        <v/>
      </c>
      <c r="AE143" t="str">
        <f>IF(OR(AE$5="",$S143=""),"",IFERROR(SUM(PRODUCT(INDEX(CMB[[BA_0O]:[BA_2O]],MATCH(ROUND(MIN(SUM(AE$4,$O143/1000),SUM($O143,AE$4/1000)),3),CMB[[Cmb_ID]:[Cmb_ID]],0),SUM(N(AE$1),N($R143),1)),CHOOSE(AC[[M]:[M]],1,1,0,AC[[AB]:[AB]])),PRODUCT(INDEX(CMB[[BD_0O]:[BD_2O]],MATCH(ROUND(MIN(SUM(AE$4,$O143/1000),SUM($O143,AE$4/1000)),3),CMB[[Cmb_ID]:[Cmb_ID]],0),SUM(N(AE$1),N($R143),1)),CHOOSE(AC[[M]:[M]],1,0,1,AC[[DB]:[DB]])),PRODUCT(SUM(ROUND(AVERAGE(VALUE(AE$3),VALUE($P143)),0),CHOOSE(IF(OR(AE$1,$R143),4,INDEX(CMB[[Res_Rare]:[Res_Rare]],MATCH(ROUND(MIN(SUM(AE$4,$O143/1000),SUM($O143,AE$4/1000)),3),CMB[[Cmb_ID]:[Cmb_ID]],0))),-1,-1,0,0)),IF(OR(AE$1,$R143),4,INDEX(CMB[[Cmb_Rare]:[Cmb_Rare]],MATCH(ROUND(MIN(SUM(AE$4,$O143/1000),SUM($O143,AE$4/1000)),3),CMB[[Cmb_ID]:[Cmb_ID]],0))),CHOOSE(AC[[M]:[M]],2,1,1,SUM(AC[[AB]:[DB]])))),""))</f>
        <v/>
      </c>
      <c r="AF143" t="str">
        <f>IF(OR(AF$5="",$S143=""),"",IFERROR(SUM(PRODUCT(INDEX(CMB[[BA_0O]:[BA_2O]],MATCH(ROUND(MIN(SUM(AF$4,$O143/1000),SUM($O143,AF$4/1000)),3),CMB[[Cmb_ID]:[Cmb_ID]],0),SUM(N(AF$1),N($R143),1)),CHOOSE(AC[[M]:[M]],1,1,0,AC[[AB]:[AB]])),PRODUCT(INDEX(CMB[[BD_0O]:[BD_2O]],MATCH(ROUND(MIN(SUM(AF$4,$O143/1000),SUM($O143,AF$4/1000)),3),CMB[[Cmb_ID]:[Cmb_ID]],0),SUM(N(AF$1),N($R143),1)),CHOOSE(AC[[M]:[M]],1,0,1,AC[[DB]:[DB]])),PRODUCT(SUM(ROUND(AVERAGE(VALUE(AF$3),VALUE($P143)),0),CHOOSE(IF(OR(AF$1,$R143),4,INDEX(CMB[[Res_Rare]:[Res_Rare]],MATCH(ROUND(MIN(SUM(AF$4,$O143/1000),SUM($O143,AF$4/1000)),3),CMB[[Cmb_ID]:[Cmb_ID]],0))),-1,-1,0,0)),IF(OR(AF$1,$R143),4,INDEX(CMB[[Cmb_Rare]:[Cmb_Rare]],MATCH(ROUND(MIN(SUM(AF$4,$O143/1000),SUM($O143,AF$4/1000)),3),CMB[[Cmb_ID]:[Cmb_ID]],0))),CHOOSE(AC[[M]:[M]],2,1,1,SUM(AC[[AB]:[DB]])))),""))</f>
        <v/>
      </c>
      <c r="AG143" t="str">
        <f>IF(OR(AG$5="",$S143=""),"",IFERROR(SUM(PRODUCT(INDEX(CMB[[BA_0O]:[BA_2O]],MATCH(ROUND(MIN(SUM(AG$4,$O143/1000),SUM($O143,AG$4/1000)),3),CMB[[Cmb_ID]:[Cmb_ID]],0),SUM(N(AG$1),N($R143),1)),CHOOSE(AC[[M]:[M]],1,1,0,AC[[AB]:[AB]])),PRODUCT(INDEX(CMB[[BD_0O]:[BD_2O]],MATCH(ROUND(MIN(SUM(AG$4,$O143/1000),SUM($O143,AG$4/1000)),3),CMB[[Cmb_ID]:[Cmb_ID]],0),SUM(N(AG$1),N($R143),1)),CHOOSE(AC[[M]:[M]],1,0,1,AC[[DB]:[DB]])),PRODUCT(SUM(ROUND(AVERAGE(VALUE(AG$3),VALUE($P143)),0),CHOOSE(IF(OR(AG$1,$R143),4,INDEX(CMB[[Res_Rare]:[Res_Rare]],MATCH(ROUND(MIN(SUM(AG$4,$O143/1000),SUM($O143,AG$4/1000)),3),CMB[[Cmb_ID]:[Cmb_ID]],0))),-1,-1,0,0)),IF(OR(AG$1,$R143),4,INDEX(CMB[[Cmb_Rare]:[Cmb_Rare]],MATCH(ROUND(MIN(SUM(AG$4,$O143/1000),SUM($O143,AG$4/1000)),3),CMB[[Cmb_ID]:[Cmb_ID]],0))),CHOOSE(AC[[M]:[M]],2,1,1,SUM(AC[[AB]:[DB]])))),""))</f>
        <v/>
      </c>
      <c r="AH143" t="str">
        <f>IF(OR(AH$5="",$S143=""),"",IFERROR(SUM(PRODUCT(INDEX(CMB[[BA_0O]:[BA_2O]],MATCH(ROUND(MIN(SUM(AH$4,$O143/1000),SUM($O143,AH$4/1000)),3),CMB[[Cmb_ID]:[Cmb_ID]],0),SUM(N(AH$1),N($R143),1)),CHOOSE(AC[[M]:[M]],1,1,0,AC[[AB]:[AB]])),PRODUCT(INDEX(CMB[[BD_0O]:[BD_2O]],MATCH(ROUND(MIN(SUM(AH$4,$O143/1000),SUM($O143,AH$4/1000)),3),CMB[[Cmb_ID]:[Cmb_ID]],0),SUM(N(AH$1),N($R143),1)),CHOOSE(AC[[M]:[M]],1,0,1,AC[[DB]:[DB]])),PRODUCT(SUM(ROUND(AVERAGE(VALUE(AH$3),VALUE($P143)),0),CHOOSE(IF(OR(AH$1,$R143),4,INDEX(CMB[[Res_Rare]:[Res_Rare]],MATCH(ROUND(MIN(SUM(AH$4,$O143/1000),SUM($O143,AH$4/1000)),3),CMB[[Cmb_ID]:[Cmb_ID]],0))),-1,-1,0,0)),IF(OR(AH$1,$R143),4,INDEX(CMB[[Cmb_Rare]:[Cmb_Rare]],MATCH(ROUND(MIN(SUM(AH$4,$O143/1000),SUM($O143,AH$4/1000)),3),CMB[[Cmb_ID]:[Cmb_ID]],0))),CHOOSE(AC[[M]:[M]],2,1,1,SUM(AC[[AB]:[DB]])))),""))</f>
        <v/>
      </c>
      <c r="AI143" t="str">
        <f>IF(OR(AI$5="",$S143=""),"",IFERROR(SUM(PRODUCT(INDEX(CMB[[BA_0O]:[BA_2O]],MATCH(ROUND(MIN(SUM(AI$4,$O143/1000),SUM($O143,AI$4/1000)),3),CMB[[Cmb_ID]:[Cmb_ID]],0),SUM(N(AI$1),N($R143),1)),CHOOSE(AC[[M]:[M]],1,1,0,AC[[AB]:[AB]])),PRODUCT(INDEX(CMB[[BD_0O]:[BD_2O]],MATCH(ROUND(MIN(SUM(AI$4,$O143/1000),SUM($O143,AI$4/1000)),3),CMB[[Cmb_ID]:[Cmb_ID]],0),SUM(N(AI$1),N($R143),1)),CHOOSE(AC[[M]:[M]],1,0,1,AC[[DB]:[DB]])),PRODUCT(SUM(ROUND(AVERAGE(VALUE(AI$3),VALUE($P143)),0),CHOOSE(IF(OR(AI$1,$R143),4,INDEX(CMB[[Res_Rare]:[Res_Rare]],MATCH(ROUND(MIN(SUM(AI$4,$O143/1000),SUM($O143,AI$4/1000)),3),CMB[[Cmb_ID]:[Cmb_ID]],0))),-1,-1,0,0)),IF(OR(AI$1,$R143),4,INDEX(CMB[[Cmb_Rare]:[Cmb_Rare]],MATCH(ROUND(MIN(SUM(AI$4,$O143/1000),SUM($O143,AI$4/1000)),3),CMB[[Cmb_ID]:[Cmb_ID]],0))),CHOOSE(AC[[M]:[M]],2,1,1,SUM(AC[[AB]:[DB]])))),""))</f>
        <v/>
      </c>
      <c r="AJ143" t="str">
        <f>IF(OR(AJ$5="",$S143=""),"",IFERROR(SUM(PRODUCT(INDEX(CMB[[BA_0O]:[BA_2O]],MATCH(ROUND(MIN(SUM(AJ$4,$O143/1000),SUM($O143,AJ$4/1000)),3),CMB[[Cmb_ID]:[Cmb_ID]],0),SUM(N(AJ$1),N($R143),1)),CHOOSE(AC[[M]:[M]],1,1,0,AC[[AB]:[AB]])),PRODUCT(INDEX(CMB[[BD_0O]:[BD_2O]],MATCH(ROUND(MIN(SUM(AJ$4,$O143/1000),SUM($O143,AJ$4/1000)),3),CMB[[Cmb_ID]:[Cmb_ID]],0),SUM(N(AJ$1),N($R143),1)),CHOOSE(AC[[M]:[M]],1,0,1,AC[[DB]:[DB]])),PRODUCT(SUM(ROUND(AVERAGE(VALUE(AJ$3),VALUE($P143)),0),CHOOSE(IF(OR(AJ$1,$R143),4,INDEX(CMB[[Res_Rare]:[Res_Rare]],MATCH(ROUND(MIN(SUM(AJ$4,$O143/1000),SUM($O143,AJ$4/1000)),3),CMB[[Cmb_ID]:[Cmb_ID]],0))),-1,-1,0,0)),IF(OR(AJ$1,$R143),4,INDEX(CMB[[Cmb_Rare]:[Cmb_Rare]],MATCH(ROUND(MIN(SUM(AJ$4,$O143/1000),SUM($O143,AJ$4/1000)),3),CMB[[Cmb_ID]:[Cmb_ID]],0))),CHOOSE(AC[[M]:[M]],2,1,1,SUM(AC[[AB]:[DB]])))),""))</f>
        <v/>
      </c>
      <c r="AK143" t="str">
        <f>IF(OR(AK$5="",$S143=""),"",IFERROR(SUM(PRODUCT(INDEX(CMB[[BA_0O]:[BA_2O]],MATCH(ROUND(MIN(SUM(AK$4,$O143/1000),SUM($O143,AK$4/1000)),3),CMB[[Cmb_ID]:[Cmb_ID]],0),SUM(N(AK$1),N($R143),1)),CHOOSE(AC[[M]:[M]],1,1,0,AC[[AB]:[AB]])),PRODUCT(INDEX(CMB[[BD_0O]:[BD_2O]],MATCH(ROUND(MIN(SUM(AK$4,$O143/1000),SUM($O143,AK$4/1000)),3),CMB[[Cmb_ID]:[Cmb_ID]],0),SUM(N(AK$1),N($R143),1)),CHOOSE(AC[[M]:[M]],1,0,1,AC[[DB]:[DB]])),PRODUCT(SUM(ROUND(AVERAGE(VALUE(AK$3),VALUE($P143)),0),CHOOSE(IF(OR(AK$1,$R143),4,INDEX(CMB[[Res_Rare]:[Res_Rare]],MATCH(ROUND(MIN(SUM(AK$4,$O143/1000),SUM($O143,AK$4/1000)),3),CMB[[Cmb_ID]:[Cmb_ID]],0))),-1,-1,0,0)),IF(OR(AK$1,$R143),4,INDEX(CMB[[Cmb_Rare]:[Cmb_Rare]],MATCH(ROUND(MIN(SUM(AK$4,$O143/1000),SUM($O143,AK$4/1000)),3),CMB[[Cmb_ID]:[Cmb_ID]],0))),CHOOSE(AC[[M]:[M]],2,1,1,SUM(AC[[AB]:[DB]])))),""))</f>
        <v/>
      </c>
      <c r="AL143" t="str">
        <f>IF(OR(AL$5="",$S143=""),"",IFERROR(SUM(PRODUCT(INDEX(CMB[[BA_0O]:[BA_2O]],MATCH(ROUND(MIN(SUM(AL$4,$O143/1000),SUM($O143,AL$4/1000)),3),CMB[[Cmb_ID]:[Cmb_ID]],0),SUM(N(AL$1),N($R143),1)),CHOOSE(AC[[M]:[M]],1,1,0,AC[[AB]:[AB]])),PRODUCT(INDEX(CMB[[BD_0O]:[BD_2O]],MATCH(ROUND(MIN(SUM(AL$4,$O143/1000),SUM($O143,AL$4/1000)),3),CMB[[Cmb_ID]:[Cmb_ID]],0),SUM(N(AL$1),N($R143),1)),CHOOSE(AC[[M]:[M]],1,0,1,AC[[DB]:[DB]])),PRODUCT(SUM(ROUND(AVERAGE(VALUE(AL$3),VALUE($P143)),0),CHOOSE(IF(OR(AL$1,$R143),4,INDEX(CMB[[Res_Rare]:[Res_Rare]],MATCH(ROUND(MIN(SUM(AL$4,$O143/1000),SUM($O143,AL$4/1000)),3),CMB[[Cmb_ID]:[Cmb_ID]],0))),-1,-1,0,0)),IF(OR(AL$1,$R143),4,INDEX(CMB[[Cmb_Rare]:[Cmb_Rare]],MATCH(ROUND(MIN(SUM(AL$4,$O143/1000),SUM($O143,AL$4/1000)),3),CMB[[Cmb_ID]:[Cmb_ID]],0))),CHOOSE(AC[[M]:[M]],2,1,1,SUM(AC[[AB]:[DB]])))),""))</f>
        <v/>
      </c>
      <c r="AM143" t="str">
        <f>IF(OR(AM$5="",$S143=""),"",IFERROR(SUM(PRODUCT(INDEX(CMB[[BA_0O]:[BA_2O]],MATCH(ROUND(MIN(SUM(AM$4,$O143/1000),SUM($O143,AM$4/1000)),3),CMB[[Cmb_ID]:[Cmb_ID]],0),SUM(N(AM$1),N($R143),1)),CHOOSE(AC[[M]:[M]],1,1,0,AC[[AB]:[AB]])),PRODUCT(INDEX(CMB[[BD_0O]:[BD_2O]],MATCH(ROUND(MIN(SUM(AM$4,$O143/1000),SUM($O143,AM$4/1000)),3),CMB[[Cmb_ID]:[Cmb_ID]],0),SUM(N(AM$1),N($R143),1)),CHOOSE(AC[[M]:[M]],1,0,1,AC[[DB]:[DB]])),PRODUCT(SUM(ROUND(AVERAGE(VALUE(AM$3),VALUE($P143)),0),CHOOSE(IF(OR(AM$1,$R143),4,INDEX(CMB[[Res_Rare]:[Res_Rare]],MATCH(ROUND(MIN(SUM(AM$4,$O143/1000),SUM($O143,AM$4/1000)),3),CMB[[Cmb_ID]:[Cmb_ID]],0))),-1,-1,0,0)),IF(OR(AM$1,$R143),4,INDEX(CMB[[Cmb_Rare]:[Cmb_Rare]],MATCH(ROUND(MIN(SUM(AM$4,$O143/1000),SUM($O143,AM$4/1000)),3),CMB[[Cmb_ID]:[Cmb_ID]],0))),CHOOSE(AC[[M]:[M]],2,1,1,SUM(AC[[AB]:[DB]])))),""))</f>
        <v/>
      </c>
      <c r="AN143" t="str">
        <f>IF(OR(AN$5="",$S143=""),"",IFERROR(SUM(PRODUCT(INDEX(CMB[[BA_0O]:[BA_2O]],MATCH(ROUND(MIN(SUM(AN$4,$O143/1000),SUM($O143,AN$4/1000)),3),CMB[[Cmb_ID]:[Cmb_ID]],0),SUM(N(AN$1),N($R143),1)),CHOOSE(AC[[M]:[M]],1,1,0,AC[[AB]:[AB]])),PRODUCT(INDEX(CMB[[BD_0O]:[BD_2O]],MATCH(ROUND(MIN(SUM(AN$4,$O143/1000),SUM($O143,AN$4/1000)),3),CMB[[Cmb_ID]:[Cmb_ID]],0),SUM(N(AN$1),N($R143),1)),CHOOSE(AC[[M]:[M]],1,0,1,AC[[DB]:[DB]])),PRODUCT(SUM(ROUND(AVERAGE(VALUE(AN$3),VALUE($P143)),0),CHOOSE(IF(OR(AN$1,$R143),4,INDEX(CMB[[Res_Rare]:[Res_Rare]],MATCH(ROUND(MIN(SUM(AN$4,$O143/1000),SUM($O143,AN$4/1000)),3),CMB[[Cmb_ID]:[Cmb_ID]],0))),-1,-1,0,0)),IF(OR(AN$1,$R143),4,INDEX(CMB[[Cmb_Rare]:[Cmb_Rare]],MATCH(ROUND(MIN(SUM(AN$4,$O143/1000),SUM($O143,AN$4/1000)),3),CMB[[Cmb_ID]:[Cmb_ID]],0))),CHOOSE(AC[[M]:[M]],2,1,1,SUM(AC[[AB]:[DB]])))),""))</f>
        <v/>
      </c>
      <c r="AO143" t="str">
        <f>IF(OR(AO$5="",$S143=""),"",IFERROR(SUM(PRODUCT(INDEX(CMB[[BA_0O]:[BA_2O]],MATCH(ROUND(MIN(SUM(AO$4,$O143/1000),SUM($O143,AO$4/1000)),3),CMB[[Cmb_ID]:[Cmb_ID]],0),SUM(N(AO$1),N($R143),1)),CHOOSE(AC[[M]:[M]],1,1,0,AC[[AB]:[AB]])),PRODUCT(INDEX(CMB[[BD_0O]:[BD_2O]],MATCH(ROUND(MIN(SUM(AO$4,$O143/1000),SUM($O143,AO$4/1000)),3),CMB[[Cmb_ID]:[Cmb_ID]],0),SUM(N(AO$1),N($R143),1)),CHOOSE(AC[[M]:[M]],1,0,1,AC[[DB]:[DB]])),PRODUCT(SUM(ROUND(AVERAGE(VALUE(AO$3),VALUE($P143)),0),CHOOSE(IF(OR(AO$1,$R143),4,INDEX(CMB[[Res_Rare]:[Res_Rare]],MATCH(ROUND(MIN(SUM(AO$4,$O143/1000),SUM($O143,AO$4/1000)),3),CMB[[Cmb_ID]:[Cmb_ID]],0))),-1,-1,0,0)),IF(OR(AO$1,$R143),4,INDEX(CMB[[Cmb_Rare]:[Cmb_Rare]],MATCH(ROUND(MIN(SUM(AO$4,$O143/1000),SUM($O143,AO$4/1000)),3),CMB[[Cmb_ID]:[Cmb_ID]],0))),CHOOSE(AC[[M]:[M]],2,1,1,SUM(AC[[AB]:[DB]])))),""))</f>
        <v/>
      </c>
      <c r="AP143" t="str">
        <f>IF(OR(AP$5="",$S143=""),"",IFERROR(SUM(PRODUCT(INDEX(CMB[[BA_0O]:[BA_2O]],MATCH(ROUND(MIN(SUM(AP$4,$O143/1000),SUM($O143,AP$4/1000)),3),CMB[[Cmb_ID]:[Cmb_ID]],0),SUM(N(AP$1),N($R143),1)),CHOOSE(AC[[M]:[M]],1,1,0,AC[[AB]:[AB]])),PRODUCT(INDEX(CMB[[BD_0O]:[BD_2O]],MATCH(ROUND(MIN(SUM(AP$4,$O143/1000),SUM($O143,AP$4/1000)),3),CMB[[Cmb_ID]:[Cmb_ID]],0),SUM(N(AP$1),N($R143),1)),CHOOSE(AC[[M]:[M]],1,0,1,AC[[DB]:[DB]])),PRODUCT(SUM(ROUND(AVERAGE(VALUE(AP$3),VALUE($P143)),0),CHOOSE(IF(OR(AP$1,$R143),4,INDEX(CMB[[Res_Rare]:[Res_Rare]],MATCH(ROUND(MIN(SUM(AP$4,$O143/1000),SUM($O143,AP$4/1000)),3),CMB[[Cmb_ID]:[Cmb_ID]],0))),-1,-1,0,0)),IF(OR(AP$1,$R143),4,INDEX(CMB[[Cmb_Rare]:[Cmb_Rare]],MATCH(ROUND(MIN(SUM(AP$4,$O143/1000),SUM($O143,AP$4/1000)),3),CMB[[Cmb_ID]:[Cmb_ID]],0))),CHOOSE(AC[[M]:[M]],2,1,1,SUM(AC[[AB]:[DB]])))),""))</f>
        <v/>
      </c>
      <c r="AQ143" t="str">
        <f>IF(OR(AQ$5="",$S143=""),"",IFERROR(SUM(PRODUCT(INDEX(CMB[[BA_0O]:[BA_2O]],MATCH(ROUND(MIN(SUM(AQ$4,$O143/1000),SUM($O143,AQ$4/1000)),3),CMB[[Cmb_ID]:[Cmb_ID]],0),SUM(N(AQ$1),N($R143),1)),CHOOSE(AC[[M]:[M]],1,1,0,AC[[AB]:[AB]])),PRODUCT(INDEX(CMB[[BD_0O]:[BD_2O]],MATCH(ROUND(MIN(SUM(AQ$4,$O143/1000),SUM($O143,AQ$4/1000)),3),CMB[[Cmb_ID]:[Cmb_ID]],0),SUM(N(AQ$1),N($R143),1)),CHOOSE(AC[[M]:[M]],1,0,1,AC[[DB]:[DB]])),PRODUCT(SUM(ROUND(AVERAGE(VALUE(AQ$3),VALUE($P143)),0),CHOOSE(IF(OR(AQ$1,$R143),4,INDEX(CMB[[Res_Rare]:[Res_Rare]],MATCH(ROUND(MIN(SUM(AQ$4,$O143/1000),SUM($O143,AQ$4/1000)),3),CMB[[Cmb_ID]:[Cmb_ID]],0))),-1,-1,0,0)),IF(OR(AQ$1,$R143),4,INDEX(CMB[[Cmb_Rare]:[Cmb_Rare]],MATCH(ROUND(MIN(SUM(AQ$4,$O143/1000),SUM($O143,AQ$4/1000)),3),CMB[[Cmb_ID]:[Cmb_ID]],0))),CHOOSE(AC[[M]:[M]],2,1,1,SUM(AC[[AB]:[DB]])))),""))</f>
        <v/>
      </c>
      <c r="AR143" t="str">
        <f>IF(OR(AR$5="",$S143=""),"",IFERROR(SUM(PRODUCT(INDEX(CMB[[BA_0O]:[BA_2O]],MATCH(ROUND(MIN(SUM(AR$4,$O143/1000),SUM($O143,AR$4/1000)),3),CMB[[Cmb_ID]:[Cmb_ID]],0),SUM(N(AR$1),N($R143),1)),CHOOSE(AC[[M]:[M]],1,1,0,AC[[AB]:[AB]])),PRODUCT(INDEX(CMB[[BD_0O]:[BD_2O]],MATCH(ROUND(MIN(SUM(AR$4,$O143/1000),SUM($O143,AR$4/1000)),3),CMB[[Cmb_ID]:[Cmb_ID]],0),SUM(N(AR$1),N($R143),1)),CHOOSE(AC[[M]:[M]],1,0,1,AC[[DB]:[DB]])),PRODUCT(SUM(ROUND(AVERAGE(VALUE(AR$3),VALUE($P143)),0),CHOOSE(IF(OR(AR$1,$R143),4,INDEX(CMB[[Res_Rare]:[Res_Rare]],MATCH(ROUND(MIN(SUM(AR$4,$O143/1000),SUM($O143,AR$4/1000)),3),CMB[[Cmb_ID]:[Cmb_ID]],0))),-1,-1,0,0)),IF(OR(AR$1,$R143),4,INDEX(CMB[[Cmb_Rare]:[Cmb_Rare]],MATCH(ROUND(MIN(SUM(AR$4,$O143/1000),SUM($O143,AR$4/1000)),3),CMB[[Cmb_ID]:[Cmb_ID]],0))),CHOOSE(AC[[M]:[M]],2,1,1,SUM(AC[[AB]:[DB]])))),""))</f>
        <v/>
      </c>
      <c r="AS143" t="str">
        <f>IF(OR(AS$5="",$S143=""),"",IFERROR(SUM(PRODUCT(INDEX(CMB[[BA_0O]:[BA_2O]],MATCH(ROUND(MIN(SUM(AS$4,$O143/1000),SUM($O143,AS$4/1000)),3),CMB[[Cmb_ID]:[Cmb_ID]],0),SUM(N(AS$1),N($R143),1)),CHOOSE(AC[[M]:[M]],1,1,0,AC[[AB]:[AB]])),PRODUCT(INDEX(CMB[[BD_0O]:[BD_2O]],MATCH(ROUND(MIN(SUM(AS$4,$O143/1000),SUM($O143,AS$4/1000)),3),CMB[[Cmb_ID]:[Cmb_ID]],0),SUM(N(AS$1),N($R143),1)),CHOOSE(AC[[M]:[M]],1,0,1,AC[[DB]:[DB]])),PRODUCT(SUM(ROUND(AVERAGE(VALUE(AS$3),VALUE($P143)),0),CHOOSE(IF(OR(AS$1,$R143),4,INDEX(CMB[[Res_Rare]:[Res_Rare]],MATCH(ROUND(MIN(SUM(AS$4,$O143/1000),SUM($O143,AS$4/1000)),3),CMB[[Cmb_ID]:[Cmb_ID]],0))),-1,-1,0,0)),IF(OR(AS$1,$R143),4,INDEX(CMB[[Cmb_Rare]:[Cmb_Rare]],MATCH(ROUND(MIN(SUM(AS$4,$O143/1000),SUM($O143,AS$4/1000)),3),CMB[[Cmb_ID]:[Cmb_ID]],0))),CHOOSE(AC[[M]:[M]],2,1,1,SUM(AC[[AB]:[DB]])))),""))</f>
        <v/>
      </c>
      <c r="AT143" t="str">
        <f>IF(OR(AT$5="",$S143=""),"",IFERROR(SUM(PRODUCT(INDEX(CMB[[BA_0O]:[BA_2O]],MATCH(ROUND(MIN(SUM(AT$4,$O143/1000),SUM($O143,AT$4/1000)),3),CMB[[Cmb_ID]:[Cmb_ID]],0),SUM(N(AT$1),N($R143),1)),CHOOSE(AC[[M]:[M]],1,1,0,AC[[AB]:[AB]])),PRODUCT(INDEX(CMB[[BD_0O]:[BD_2O]],MATCH(ROUND(MIN(SUM(AT$4,$O143/1000),SUM($O143,AT$4/1000)),3),CMB[[Cmb_ID]:[Cmb_ID]],0),SUM(N(AT$1),N($R143),1)),CHOOSE(AC[[M]:[M]],1,0,1,AC[[DB]:[DB]])),PRODUCT(SUM(ROUND(AVERAGE(VALUE(AT$3),VALUE($P143)),0),CHOOSE(IF(OR(AT$1,$R143),4,INDEX(CMB[[Res_Rare]:[Res_Rare]],MATCH(ROUND(MIN(SUM(AT$4,$O143/1000),SUM($O143,AT$4/1000)),3),CMB[[Cmb_ID]:[Cmb_ID]],0))),-1,-1,0,0)),IF(OR(AT$1,$R143),4,INDEX(CMB[[Cmb_Rare]:[Cmb_Rare]],MATCH(ROUND(MIN(SUM(AT$4,$O143/1000),SUM($O143,AT$4/1000)),3),CMB[[Cmb_ID]:[Cmb_ID]],0))),CHOOSE(AC[[M]:[M]],2,1,1,SUM(AC[[AB]:[DB]])))),""))</f>
        <v/>
      </c>
      <c r="AU143" t="str">
        <f>IF(OR(AU$5="",$S143=""),"",IFERROR(SUM(PRODUCT(INDEX(CMB[[BA_0O]:[BA_2O]],MATCH(ROUND(MIN(SUM(AU$4,$O143/1000),SUM($O143,AU$4/1000)),3),CMB[[Cmb_ID]:[Cmb_ID]],0),SUM(N(AU$1),N($R143),1)),CHOOSE(AC[[M]:[M]],1,1,0,AC[[AB]:[AB]])),PRODUCT(INDEX(CMB[[BD_0O]:[BD_2O]],MATCH(ROUND(MIN(SUM(AU$4,$O143/1000),SUM($O143,AU$4/1000)),3),CMB[[Cmb_ID]:[Cmb_ID]],0),SUM(N(AU$1),N($R143),1)),CHOOSE(AC[[M]:[M]],1,0,1,AC[[DB]:[DB]])),PRODUCT(SUM(ROUND(AVERAGE(VALUE(AU$3),VALUE($P143)),0),CHOOSE(IF(OR(AU$1,$R143),4,INDEX(CMB[[Res_Rare]:[Res_Rare]],MATCH(ROUND(MIN(SUM(AU$4,$O143/1000),SUM($O143,AU$4/1000)),3),CMB[[Cmb_ID]:[Cmb_ID]],0))),-1,-1,0,0)),IF(OR(AU$1,$R143),4,INDEX(CMB[[Cmb_Rare]:[Cmb_Rare]],MATCH(ROUND(MIN(SUM(AU$4,$O143/1000),SUM($O143,AU$4/1000)),3),CMB[[Cmb_ID]:[Cmb_ID]],0))),CHOOSE(AC[[M]:[M]],2,1,1,SUM(AC[[AB]:[DB]])))),""))</f>
        <v/>
      </c>
      <c r="AV143" t="str">
        <f>IF(OR(AV$5="",$S143=""),"",IFERROR(SUM(PRODUCT(INDEX(CMB[[BA_0O]:[BA_2O]],MATCH(ROUND(MIN(SUM(AV$4,$O143/1000),SUM($O143,AV$4/1000)),3),CMB[[Cmb_ID]:[Cmb_ID]],0),SUM(N(AV$1),N($R143),1)),CHOOSE(AC[[M]:[M]],1,1,0,AC[[AB]:[AB]])),PRODUCT(INDEX(CMB[[BD_0O]:[BD_2O]],MATCH(ROUND(MIN(SUM(AV$4,$O143/1000),SUM($O143,AV$4/1000)),3),CMB[[Cmb_ID]:[Cmb_ID]],0),SUM(N(AV$1),N($R143),1)),CHOOSE(AC[[M]:[M]],1,0,1,AC[[DB]:[DB]])),PRODUCT(SUM(ROUND(AVERAGE(VALUE(AV$3),VALUE($P143)),0),CHOOSE(IF(OR(AV$1,$R143),4,INDEX(CMB[[Res_Rare]:[Res_Rare]],MATCH(ROUND(MIN(SUM(AV$4,$O143/1000),SUM($O143,AV$4/1000)),3),CMB[[Cmb_ID]:[Cmb_ID]],0))),-1,-1,0,0)),IF(OR(AV$1,$R143),4,INDEX(CMB[[Cmb_Rare]:[Cmb_Rare]],MATCH(ROUND(MIN(SUM(AV$4,$O143/1000),SUM($O143,AV$4/1000)),3),CMB[[Cmb_ID]:[Cmb_ID]],0))),CHOOSE(AC[[M]:[M]],2,1,1,SUM(AC[[AB]:[DB]])))),""))</f>
        <v/>
      </c>
      <c r="AW143" t="str">
        <f>IF(OR(AW$5="",$S143=""),"",IFERROR(SUM(PRODUCT(INDEX(CMB[[BA_0O]:[BA_2O]],MATCH(ROUND(MIN(SUM(AW$4,$O143/1000),SUM($O143,AW$4/1000)),3),CMB[[Cmb_ID]:[Cmb_ID]],0),SUM(N(AW$1),N($R143),1)),CHOOSE(AC[[M]:[M]],1,1,0,AC[[AB]:[AB]])),PRODUCT(INDEX(CMB[[BD_0O]:[BD_2O]],MATCH(ROUND(MIN(SUM(AW$4,$O143/1000),SUM($O143,AW$4/1000)),3),CMB[[Cmb_ID]:[Cmb_ID]],0),SUM(N(AW$1),N($R143),1)),CHOOSE(AC[[M]:[M]],1,0,1,AC[[DB]:[DB]])),PRODUCT(SUM(ROUND(AVERAGE(VALUE(AW$3),VALUE($P143)),0),CHOOSE(IF(OR(AW$1,$R143),4,INDEX(CMB[[Res_Rare]:[Res_Rare]],MATCH(ROUND(MIN(SUM(AW$4,$O143/1000),SUM($O143,AW$4/1000)),3),CMB[[Cmb_ID]:[Cmb_ID]],0))),-1,-1,0,0)),IF(OR(AW$1,$R143),4,INDEX(CMB[[Cmb_Rare]:[Cmb_Rare]],MATCH(ROUND(MIN(SUM(AW$4,$O143/1000),SUM($O143,AW$4/1000)),3),CMB[[Cmb_ID]:[Cmb_ID]],0))),CHOOSE(AC[[M]:[M]],2,1,1,SUM(AC[[AB]:[DB]])))),""))</f>
        <v/>
      </c>
      <c r="AX143" t="str">
        <f>IF(OR(AX$5="",$S143=""),"",IFERROR(SUM(PRODUCT(INDEX(CMB[[BA_0O]:[BA_2O]],MATCH(ROUND(MIN(SUM(AX$4,$O143/1000),SUM($O143,AX$4/1000)),3),CMB[[Cmb_ID]:[Cmb_ID]],0),SUM(N(AX$1),N($R143),1)),CHOOSE(AC[[M]:[M]],1,1,0,AC[[AB]:[AB]])),PRODUCT(INDEX(CMB[[BD_0O]:[BD_2O]],MATCH(ROUND(MIN(SUM(AX$4,$O143/1000),SUM($O143,AX$4/1000)),3),CMB[[Cmb_ID]:[Cmb_ID]],0),SUM(N(AX$1),N($R143),1)),CHOOSE(AC[[M]:[M]],1,0,1,AC[[DB]:[DB]])),PRODUCT(SUM(ROUND(AVERAGE(VALUE(AX$3),VALUE($P143)),0),CHOOSE(IF(OR(AX$1,$R143),4,INDEX(CMB[[Res_Rare]:[Res_Rare]],MATCH(ROUND(MIN(SUM(AX$4,$O143/1000),SUM($O143,AX$4/1000)),3),CMB[[Cmb_ID]:[Cmb_ID]],0))),-1,-1,0,0)),IF(OR(AX$1,$R143),4,INDEX(CMB[[Cmb_Rare]:[Cmb_Rare]],MATCH(ROUND(MIN(SUM(AX$4,$O143/1000),SUM($O143,AX$4/1000)),3),CMB[[Cmb_ID]:[Cmb_ID]],0))),CHOOSE(AC[[M]:[M]],2,1,1,SUM(AC[[AB]:[DB]])))),""))</f>
        <v/>
      </c>
      <c r="AY143" t="str">
        <f>IF(OR(AY$5="",$S143=""),"",IFERROR(SUM(PRODUCT(INDEX(CMB[[BA_0O]:[BA_2O]],MATCH(ROUND(MIN(SUM(AY$4,$O143/1000),SUM($O143,AY$4/1000)),3),CMB[[Cmb_ID]:[Cmb_ID]],0),SUM(N(AY$1),N($R143),1)),CHOOSE(AC[[M]:[M]],1,1,0,AC[[AB]:[AB]])),PRODUCT(INDEX(CMB[[BD_0O]:[BD_2O]],MATCH(ROUND(MIN(SUM(AY$4,$O143/1000),SUM($O143,AY$4/1000)),3),CMB[[Cmb_ID]:[Cmb_ID]],0),SUM(N(AY$1),N($R143),1)),CHOOSE(AC[[M]:[M]],1,0,1,AC[[DB]:[DB]])),PRODUCT(SUM(ROUND(AVERAGE(VALUE(AY$3),VALUE($P143)),0),CHOOSE(IF(OR(AY$1,$R143),4,INDEX(CMB[[Res_Rare]:[Res_Rare]],MATCH(ROUND(MIN(SUM(AY$4,$O143/1000),SUM($O143,AY$4/1000)),3),CMB[[Cmb_ID]:[Cmb_ID]],0))),-1,-1,0,0)),IF(OR(AY$1,$R143),4,INDEX(CMB[[Cmb_Rare]:[Cmb_Rare]],MATCH(ROUND(MIN(SUM(AY$4,$O143/1000),SUM($O143,AY$4/1000)),3),CMB[[Cmb_ID]:[Cmb_ID]],0))),CHOOSE(AC[[M]:[M]],2,1,1,SUM(AC[[AB]:[DB]])))),""))</f>
        <v/>
      </c>
      <c r="AZ143" t="str">
        <f>IF(OR(AZ$5="",$S143=""),"",IFERROR(SUM(PRODUCT(INDEX(CMB[[BA_0O]:[BA_2O]],MATCH(ROUND(MIN(SUM(AZ$4,$O143/1000),SUM($O143,AZ$4/1000)),3),CMB[[Cmb_ID]:[Cmb_ID]],0),SUM(N(AZ$1),N($R143),1)),CHOOSE(AC[[M]:[M]],1,1,0,AC[[AB]:[AB]])),PRODUCT(INDEX(CMB[[BD_0O]:[BD_2O]],MATCH(ROUND(MIN(SUM(AZ$4,$O143/1000),SUM($O143,AZ$4/1000)),3),CMB[[Cmb_ID]:[Cmb_ID]],0),SUM(N(AZ$1),N($R143),1)),CHOOSE(AC[[M]:[M]],1,0,1,AC[[DB]:[DB]])),PRODUCT(SUM(ROUND(AVERAGE(VALUE(AZ$3),VALUE($P143)),0),CHOOSE(IF(OR(AZ$1,$R143),4,INDEX(CMB[[Res_Rare]:[Res_Rare]],MATCH(ROUND(MIN(SUM(AZ$4,$O143/1000),SUM($O143,AZ$4/1000)),3),CMB[[Cmb_ID]:[Cmb_ID]],0))),-1,-1,0,0)),IF(OR(AZ$1,$R143),4,INDEX(CMB[[Cmb_Rare]:[Cmb_Rare]],MATCH(ROUND(MIN(SUM(AZ$4,$O143/1000),SUM($O143,AZ$4/1000)),3),CMB[[Cmb_ID]:[Cmb_ID]],0))),CHOOSE(AC[[M]:[M]],2,1,1,SUM(AC[[AB]:[DB]])))),""))</f>
        <v/>
      </c>
      <c r="BA143" t="str">
        <f>IF(OR(BA$5="",$S143=""),"",IFERROR(SUM(PRODUCT(INDEX(CMB[[BA_0O]:[BA_2O]],MATCH(ROUND(MIN(SUM(BA$4,$O143/1000),SUM($O143,BA$4/1000)),3),CMB[[Cmb_ID]:[Cmb_ID]],0),SUM(N(BA$1),N($R143),1)),CHOOSE(AC[[M]:[M]],1,1,0,AC[[AB]:[AB]])),PRODUCT(INDEX(CMB[[BD_0O]:[BD_2O]],MATCH(ROUND(MIN(SUM(BA$4,$O143/1000),SUM($O143,BA$4/1000)),3),CMB[[Cmb_ID]:[Cmb_ID]],0),SUM(N(BA$1),N($R143),1)),CHOOSE(AC[[M]:[M]],1,0,1,AC[[DB]:[DB]])),PRODUCT(SUM(ROUND(AVERAGE(VALUE(BA$3),VALUE($P143)),0),CHOOSE(IF(OR(BA$1,$R143),4,INDEX(CMB[[Res_Rare]:[Res_Rare]],MATCH(ROUND(MIN(SUM(BA$4,$O143/1000),SUM($O143,BA$4/1000)),3),CMB[[Cmb_ID]:[Cmb_ID]],0))),-1,-1,0,0)),IF(OR(BA$1,$R143),4,INDEX(CMB[[Cmb_Rare]:[Cmb_Rare]],MATCH(ROUND(MIN(SUM(BA$4,$O143/1000),SUM($O143,BA$4/1000)),3),CMB[[Cmb_ID]:[Cmb_ID]],0))),CHOOSE(AC[[M]:[M]],2,1,1,SUM(AC[[AB]:[DB]])))),""))</f>
        <v/>
      </c>
      <c r="BB143" t="str">
        <f>IF(OR(BB$5="",$S143=""),"",IFERROR(SUM(PRODUCT(INDEX(CMB[[BA_0O]:[BA_2O]],MATCH(ROUND(MIN(SUM(BB$4,$O143/1000),SUM($O143,BB$4/1000)),3),CMB[[Cmb_ID]:[Cmb_ID]],0),SUM(N(BB$1),N($R143),1)),CHOOSE(AC[[M]:[M]],1,1,0,AC[[AB]:[AB]])),PRODUCT(INDEX(CMB[[BD_0O]:[BD_2O]],MATCH(ROUND(MIN(SUM(BB$4,$O143/1000),SUM($O143,BB$4/1000)),3),CMB[[Cmb_ID]:[Cmb_ID]],0),SUM(N(BB$1),N($R143),1)),CHOOSE(AC[[M]:[M]],1,0,1,AC[[DB]:[DB]])),PRODUCT(SUM(ROUND(AVERAGE(VALUE(BB$3),VALUE($P143)),0),CHOOSE(IF(OR(BB$1,$R143),4,INDEX(CMB[[Res_Rare]:[Res_Rare]],MATCH(ROUND(MIN(SUM(BB$4,$O143/1000),SUM($O143,BB$4/1000)),3),CMB[[Cmb_ID]:[Cmb_ID]],0))),-1,-1,0,0)),IF(OR(BB$1,$R143),4,INDEX(CMB[[Cmb_Rare]:[Cmb_Rare]],MATCH(ROUND(MIN(SUM(BB$4,$O143/1000),SUM($O143,BB$4/1000)),3),CMB[[Cmb_ID]:[Cmb_ID]],0))),CHOOSE(AC[[M]:[M]],2,1,1,SUM(AC[[AB]:[DB]])))),""))</f>
        <v/>
      </c>
      <c r="BC143" t="str">
        <f>IF(OR(BC$5="",$S143=""),"",IFERROR(SUM(PRODUCT(INDEX(CMB[[BA_0O]:[BA_2O]],MATCH(ROUND(MIN(SUM(BC$4,$O143/1000),SUM($O143,BC$4/1000)),3),CMB[[Cmb_ID]:[Cmb_ID]],0),SUM(N(BC$1),N($R143),1)),CHOOSE(AC[[M]:[M]],1,1,0,AC[[AB]:[AB]])),PRODUCT(INDEX(CMB[[BD_0O]:[BD_2O]],MATCH(ROUND(MIN(SUM(BC$4,$O143/1000),SUM($O143,BC$4/1000)),3),CMB[[Cmb_ID]:[Cmb_ID]],0),SUM(N(BC$1),N($R143),1)),CHOOSE(AC[[M]:[M]],1,0,1,AC[[DB]:[DB]])),PRODUCT(SUM(ROUND(AVERAGE(VALUE(BC$3),VALUE($P143)),0),CHOOSE(IF(OR(BC$1,$R143),4,INDEX(CMB[[Res_Rare]:[Res_Rare]],MATCH(ROUND(MIN(SUM(BC$4,$O143/1000),SUM($O143,BC$4/1000)),3),CMB[[Cmb_ID]:[Cmb_ID]],0))),-1,-1,0,0)),IF(OR(BC$1,$R143),4,INDEX(CMB[[Cmb_Rare]:[Cmb_Rare]],MATCH(ROUND(MIN(SUM(BC$4,$O143/1000),SUM($O143,BC$4/1000)),3),CMB[[Cmb_ID]:[Cmb_ID]],0))),CHOOSE(AC[[M]:[M]],2,1,1,SUM(AC[[AB]:[DB]])))),""))</f>
        <v/>
      </c>
      <c r="BD143" t="str">
        <f>IF(OR(BD$5="",$S143=""),"",IFERROR(SUM(PRODUCT(INDEX(CMB[[BA_0O]:[BA_2O]],MATCH(ROUND(MIN(SUM(BD$4,$O143/1000),SUM($O143,BD$4/1000)),3),CMB[[Cmb_ID]:[Cmb_ID]],0),SUM(N(BD$1),N($R143),1)),CHOOSE(AC[[M]:[M]],1,1,0,AC[[AB]:[AB]])),PRODUCT(INDEX(CMB[[BD_0O]:[BD_2O]],MATCH(ROUND(MIN(SUM(BD$4,$O143/1000),SUM($O143,BD$4/1000)),3),CMB[[Cmb_ID]:[Cmb_ID]],0),SUM(N(BD$1),N($R143),1)),CHOOSE(AC[[M]:[M]],1,0,1,AC[[DB]:[DB]])),PRODUCT(SUM(ROUND(AVERAGE(VALUE(BD$3),VALUE($P143)),0),CHOOSE(IF(OR(BD$1,$R143),4,INDEX(CMB[[Res_Rare]:[Res_Rare]],MATCH(ROUND(MIN(SUM(BD$4,$O143/1000),SUM($O143,BD$4/1000)),3),CMB[[Cmb_ID]:[Cmb_ID]],0))),-1,-1,0,0)),IF(OR(BD$1,$R143),4,INDEX(CMB[[Cmb_Rare]:[Cmb_Rare]],MATCH(ROUND(MIN(SUM(BD$4,$O143/1000),SUM($O143,BD$4/1000)),3),CMB[[Cmb_ID]:[Cmb_ID]],0))),CHOOSE(AC[[M]:[M]],2,1,1,SUM(AC[[AB]:[DB]])))),""))</f>
        <v/>
      </c>
      <c r="BE143" t="str">
        <f>IF(OR(BE$5="",$S143=""),"",IFERROR(SUM(PRODUCT(INDEX(CMB[[BA_0O]:[BA_2O]],MATCH(ROUND(MIN(SUM(BE$4,$O143/1000),SUM($O143,BE$4/1000)),3),CMB[[Cmb_ID]:[Cmb_ID]],0),SUM(N(BE$1),N($R143),1)),CHOOSE(AC[[M]:[M]],1,1,0,AC[[AB]:[AB]])),PRODUCT(INDEX(CMB[[BD_0O]:[BD_2O]],MATCH(ROUND(MIN(SUM(BE$4,$O143/1000),SUM($O143,BE$4/1000)),3),CMB[[Cmb_ID]:[Cmb_ID]],0),SUM(N(BE$1),N($R143),1)),CHOOSE(AC[[M]:[M]],1,0,1,AC[[DB]:[DB]])),PRODUCT(SUM(ROUND(AVERAGE(VALUE(BE$3),VALUE($P143)),0),CHOOSE(IF(OR(BE$1,$R143),4,INDEX(CMB[[Res_Rare]:[Res_Rare]],MATCH(ROUND(MIN(SUM(BE$4,$O143/1000),SUM($O143,BE$4/1000)),3),CMB[[Cmb_ID]:[Cmb_ID]],0))),-1,-1,0,0)),IF(OR(BE$1,$R143),4,INDEX(CMB[[Cmb_Rare]:[Cmb_Rare]],MATCH(ROUND(MIN(SUM(BE$4,$O143/1000),SUM($O143,BE$4/1000)),3),CMB[[Cmb_ID]:[Cmb_ID]],0))),CHOOSE(AC[[M]:[M]],2,1,1,SUM(AC[[AB]:[DB]])))),""))</f>
        <v/>
      </c>
      <c r="BF143" t="str">
        <f>IF(OR(BF$5="",$S143=""),"",IFERROR(SUM(PRODUCT(INDEX(CMB[[BA_0O]:[BA_2O]],MATCH(ROUND(MIN(SUM(BF$4,$O143/1000),SUM($O143,BF$4/1000)),3),CMB[[Cmb_ID]:[Cmb_ID]],0),SUM(N(BF$1),N($R143),1)),CHOOSE(AC[[M]:[M]],1,1,0,AC[[AB]:[AB]])),PRODUCT(INDEX(CMB[[BD_0O]:[BD_2O]],MATCH(ROUND(MIN(SUM(BF$4,$O143/1000),SUM($O143,BF$4/1000)),3),CMB[[Cmb_ID]:[Cmb_ID]],0),SUM(N(BF$1),N($R143),1)),CHOOSE(AC[[M]:[M]],1,0,1,AC[[DB]:[DB]])),PRODUCT(SUM(ROUND(AVERAGE(VALUE(BF$3),VALUE($P143)),0),CHOOSE(IF(OR(BF$1,$R143),4,INDEX(CMB[[Res_Rare]:[Res_Rare]],MATCH(ROUND(MIN(SUM(BF$4,$O143/1000),SUM($O143,BF$4/1000)),3),CMB[[Cmb_ID]:[Cmb_ID]],0))),-1,-1,0,0)),IF(OR(BF$1,$R143),4,INDEX(CMB[[Cmb_Rare]:[Cmb_Rare]],MATCH(ROUND(MIN(SUM(BF$4,$O143/1000),SUM($O143,BF$4/1000)),3),CMB[[Cmb_ID]:[Cmb_ID]],0))),CHOOSE(AC[[M]:[M]],2,1,1,SUM(AC[[AB]:[DB]])))),""))</f>
        <v/>
      </c>
      <c r="BG143" t="str">
        <f>IF(OR(BG$5="",$S143=""),"",IFERROR(SUM(PRODUCT(INDEX(CMB[[BA_0O]:[BA_2O]],MATCH(ROUND(MIN(SUM(BG$4,$O143/1000),SUM($O143,BG$4/1000)),3),CMB[[Cmb_ID]:[Cmb_ID]],0),SUM(N(BG$1),N($R143),1)),CHOOSE(AC[[M]:[M]],1,1,0,AC[[AB]:[AB]])),PRODUCT(INDEX(CMB[[BD_0O]:[BD_2O]],MATCH(ROUND(MIN(SUM(BG$4,$O143/1000),SUM($O143,BG$4/1000)),3),CMB[[Cmb_ID]:[Cmb_ID]],0),SUM(N(BG$1),N($R143),1)),CHOOSE(AC[[M]:[M]],1,0,1,AC[[DB]:[DB]])),PRODUCT(SUM(ROUND(AVERAGE(VALUE(BG$3),VALUE($P143)),0),CHOOSE(IF(OR(BG$1,$R143),4,INDEX(CMB[[Res_Rare]:[Res_Rare]],MATCH(ROUND(MIN(SUM(BG$4,$O143/1000),SUM($O143,BG$4/1000)),3),CMB[[Cmb_ID]:[Cmb_ID]],0))),-1,-1,0,0)),IF(OR(BG$1,$R143),4,INDEX(CMB[[Cmb_Rare]:[Cmb_Rare]],MATCH(ROUND(MIN(SUM(BG$4,$O143/1000),SUM($O143,BG$4/1000)),3),CMB[[Cmb_ID]:[Cmb_ID]],0))),CHOOSE(AC[[M]:[M]],2,1,1,SUM(AC[[AB]:[DB]])))),""))</f>
        <v/>
      </c>
      <c r="BH143" t="str">
        <f>IF(OR(BH$5="",$S143=""),"",IFERROR(SUM(PRODUCT(INDEX(CMB[[BA_0O]:[BA_2O]],MATCH(ROUND(MIN(SUM(BH$4,$O143/1000),SUM($O143,BH$4/1000)),3),CMB[[Cmb_ID]:[Cmb_ID]],0),SUM(N(BH$1),N($R143),1)),CHOOSE(AC[[M]:[M]],1,1,0,AC[[AB]:[AB]])),PRODUCT(INDEX(CMB[[BD_0O]:[BD_2O]],MATCH(ROUND(MIN(SUM(BH$4,$O143/1000),SUM($O143,BH$4/1000)),3),CMB[[Cmb_ID]:[Cmb_ID]],0),SUM(N(BH$1),N($R143),1)),CHOOSE(AC[[M]:[M]],1,0,1,AC[[DB]:[DB]])),PRODUCT(SUM(ROUND(AVERAGE(VALUE(BH$3),VALUE($P143)),0),CHOOSE(IF(OR(BH$1,$R143),4,INDEX(CMB[[Res_Rare]:[Res_Rare]],MATCH(ROUND(MIN(SUM(BH$4,$O143/1000),SUM($O143,BH$4/1000)),3),CMB[[Cmb_ID]:[Cmb_ID]],0))),-1,-1,0,0)),IF(OR(BH$1,$R143),4,INDEX(CMB[[Cmb_Rare]:[Cmb_Rare]],MATCH(ROUND(MIN(SUM(BH$4,$O143/1000),SUM($O143,BH$4/1000)),3),CMB[[Cmb_ID]:[Cmb_ID]],0))),CHOOSE(AC[[M]:[M]],2,1,1,SUM(AC[[AB]:[DB]])))),""))</f>
        <v/>
      </c>
      <c r="BI143" t="str">
        <f>IF(OR(BI$5="",$S143=""),"",IFERROR(SUM(PRODUCT(INDEX(CMB[[BA_0O]:[BA_2O]],MATCH(ROUND(MIN(SUM(BI$4,$O143/1000),SUM($O143,BI$4/1000)),3),CMB[[Cmb_ID]:[Cmb_ID]],0),SUM(N(BI$1),N($R143),1)),CHOOSE(AC[[M]:[M]],1,1,0,AC[[AB]:[AB]])),PRODUCT(INDEX(CMB[[BD_0O]:[BD_2O]],MATCH(ROUND(MIN(SUM(BI$4,$O143/1000),SUM($O143,BI$4/1000)),3),CMB[[Cmb_ID]:[Cmb_ID]],0),SUM(N(BI$1),N($R143),1)),CHOOSE(AC[[M]:[M]],1,0,1,AC[[DB]:[DB]])),PRODUCT(SUM(ROUND(AVERAGE(VALUE(BI$3),VALUE($P143)),0),CHOOSE(IF(OR(BI$1,$R143),4,INDEX(CMB[[Res_Rare]:[Res_Rare]],MATCH(ROUND(MIN(SUM(BI$4,$O143/1000),SUM($O143,BI$4/1000)),3),CMB[[Cmb_ID]:[Cmb_ID]],0))),-1,-1,0,0)),IF(OR(BI$1,$R143),4,INDEX(CMB[[Cmb_Rare]:[Cmb_Rare]],MATCH(ROUND(MIN(SUM(BI$4,$O143/1000),SUM($O143,BI$4/1000)),3),CMB[[Cmb_ID]:[Cmb_ID]],0))),CHOOSE(AC[[M]:[M]],2,1,1,SUM(AC[[AB]:[DB]])))),""))</f>
        <v/>
      </c>
      <c r="BJ143" t="str">
        <f>IF(OR(BJ$5="",$S143=""),"",IFERROR(SUM(PRODUCT(INDEX(CMB[[BA_0O]:[BA_2O]],MATCH(ROUND(MIN(SUM(BJ$4,$O143/1000),SUM($O143,BJ$4/1000)),3),CMB[[Cmb_ID]:[Cmb_ID]],0),SUM(N(BJ$1),N($R143),1)),CHOOSE(AC[[M]:[M]],1,1,0,AC[[AB]:[AB]])),PRODUCT(INDEX(CMB[[BD_0O]:[BD_2O]],MATCH(ROUND(MIN(SUM(BJ$4,$O143/1000),SUM($O143,BJ$4/1000)),3),CMB[[Cmb_ID]:[Cmb_ID]],0),SUM(N(BJ$1),N($R143),1)),CHOOSE(AC[[M]:[M]],1,0,1,AC[[DB]:[DB]])),PRODUCT(SUM(ROUND(AVERAGE(VALUE(BJ$3),VALUE($P143)),0),CHOOSE(IF(OR(BJ$1,$R143),4,INDEX(CMB[[Res_Rare]:[Res_Rare]],MATCH(ROUND(MIN(SUM(BJ$4,$O143/1000),SUM($O143,BJ$4/1000)),3),CMB[[Cmb_ID]:[Cmb_ID]],0))),-1,-1,0,0)),IF(OR(BJ$1,$R143),4,INDEX(CMB[[Cmb_Rare]:[Cmb_Rare]],MATCH(ROUND(MIN(SUM(BJ$4,$O143/1000),SUM($O143,BJ$4/1000)),3),CMB[[Cmb_ID]:[Cmb_ID]],0))),CHOOSE(AC[[M]:[M]],2,1,1,SUM(AC[[AB]:[DB]])))),""))</f>
        <v/>
      </c>
      <c r="BK143" t="str">
        <f>IF(OR(BK$5="",$S143=""),"",IFERROR(SUM(PRODUCT(INDEX(CMB[[BA_0O]:[BA_2O]],MATCH(ROUND(MIN(SUM(BK$4,$O143/1000),SUM($O143,BK$4/1000)),3),CMB[[Cmb_ID]:[Cmb_ID]],0),SUM(N(BK$1),N($R143),1)),CHOOSE(AC[[M]:[M]],1,1,0,AC[[AB]:[AB]])),PRODUCT(INDEX(CMB[[BD_0O]:[BD_2O]],MATCH(ROUND(MIN(SUM(BK$4,$O143/1000),SUM($O143,BK$4/1000)),3),CMB[[Cmb_ID]:[Cmb_ID]],0),SUM(N(BK$1),N($R143),1)),CHOOSE(AC[[M]:[M]],1,0,1,AC[[DB]:[DB]])),PRODUCT(SUM(ROUND(AVERAGE(VALUE(BK$3),VALUE($P143)),0),CHOOSE(IF(OR(BK$1,$R143),4,INDEX(CMB[[Res_Rare]:[Res_Rare]],MATCH(ROUND(MIN(SUM(BK$4,$O143/1000),SUM($O143,BK$4/1000)),3),CMB[[Cmb_ID]:[Cmb_ID]],0))),-1,-1,0,0)),IF(OR(BK$1,$R143),4,INDEX(CMB[[Cmb_Rare]:[Cmb_Rare]],MATCH(ROUND(MIN(SUM(BK$4,$O143/1000),SUM($O143,BK$4/1000)),3),CMB[[Cmb_ID]:[Cmb_ID]],0))),CHOOSE(AC[[M]:[M]],2,1,1,SUM(AC[[AB]:[DB]])))),""))</f>
        <v/>
      </c>
      <c r="BL143" t="str">
        <f>IF(OR(BL$5="",$S143=""),"",IFERROR(SUM(PRODUCT(INDEX(CMB[[BA_0O]:[BA_2O]],MATCH(ROUND(MIN(SUM(BL$4,$O143/1000),SUM($O143,BL$4/1000)),3),CMB[[Cmb_ID]:[Cmb_ID]],0),SUM(N(BL$1),N($R143),1)),CHOOSE(AC[[M]:[M]],1,1,0,AC[[AB]:[AB]])),PRODUCT(INDEX(CMB[[BD_0O]:[BD_2O]],MATCH(ROUND(MIN(SUM(BL$4,$O143/1000),SUM($O143,BL$4/1000)),3),CMB[[Cmb_ID]:[Cmb_ID]],0),SUM(N(BL$1),N($R143),1)),CHOOSE(AC[[M]:[M]],1,0,1,AC[[DB]:[DB]])),PRODUCT(SUM(ROUND(AVERAGE(VALUE(BL$3),VALUE($P143)),0),CHOOSE(IF(OR(BL$1,$R143),4,INDEX(CMB[[Res_Rare]:[Res_Rare]],MATCH(ROUND(MIN(SUM(BL$4,$O143/1000),SUM($O143,BL$4/1000)),3),CMB[[Cmb_ID]:[Cmb_ID]],0))),-1,-1,0,0)),IF(OR(BL$1,$R143),4,INDEX(CMB[[Cmb_Rare]:[Cmb_Rare]],MATCH(ROUND(MIN(SUM(BL$4,$O143/1000),SUM($O143,BL$4/1000)),3),CMB[[Cmb_ID]:[Cmb_ID]],0))),CHOOSE(AC[[M]:[M]],2,1,1,SUM(AC[[AB]:[DB]])))),""))</f>
        <v/>
      </c>
      <c r="BM143" t="str">
        <f>IF(OR(BM$5="",$S143=""),"",IFERROR(SUM(PRODUCT(INDEX(CMB[[BA_0O]:[BA_2O]],MATCH(ROUND(MIN(SUM(BM$4,$O143/1000),SUM($O143,BM$4/1000)),3),CMB[[Cmb_ID]:[Cmb_ID]],0),SUM(N(BM$1),N($R143),1)),CHOOSE(AC[[M]:[M]],1,1,0,AC[[AB]:[AB]])),PRODUCT(INDEX(CMB[[BD_0O]:[BD_2O]],MATCH(ROUND(MIN(SUM(BM$4,$O143/1000),SUM($O143,BM$4/1000)),3),CMB[[Cmb_ID]:[Cmb_ID]],0),SUM(N(BM$1),N($R143),1)),CHOOSE(AC[[M]:[M]],1,0,1,AC[[DB]:[DB]])),PRODUCT(SUM(ROUND(AVERAGE(VALUE(BM$3),VALUE($P143)),0),CHOOSE(IF(OR(BM$1,$R143),4,INDEX(CMB[[Res_Rare]:[Res_Rare]],MATCH(ROUND(MIN(SUM(BM$4,$O143/1000),SUM($O143,BM$4/1000)),3),CMB[[Cmb_ID]:[Cmb_ID]],0))),-1,-1,0,0)),IF(OR(BM$1,$R143),4,INDEX(CMB[[Cmb_Rare]:[Cmb_Rare]],MATCH(ROUND(MIN(SUM(BM$4,$O143/1000),SUM($O143,BM$4/1000)),3),CMB[[Cmb_ID]:[Cmb_ID]],0))),CHOOSE(AC[[M]:[M]],2,1,1,SUM(AC[[AB]:[DB]])))),""))</f>
        <v/>
      </c>
      <c r="BN143" t="str">
        <f>IF(OR(BN$5="",$S143=""),"",IFERROR(SUM(PRODUCT(INDEX(CMB[[BA_0O]:[BA_2O]],MATCH(ROUND(MIN(SUM(BN$4,$O143/1000),SUM($O143,BN$4/1000)),3),CMB[[Cmb_ID]:[Cmb_ID]],0),SUM(N(BN$1),N($R143),1)),CHOOSE(AC[[M]:[M]],1,1,0,AC[[AB]:[AB]])),PRODUCT(INDEX(CMB[[BD_0O]:[BD_2O]],MATCH(ROUND(MIN(SUM(BN$4,$O143/1000),SUM($O143,BN$4/1000)),3),CMB[[Cmb_ID]:[Cmb_ID]],0),SUM(N(BN$1),N($R143),1)),CHOOSE(AC[[M]:[M]],1,0,1,AC[[DB]:[DB]])),PRODUCT(SUM(ROUND(AVERAGE(VALUE(BN$3),VALUE($P143)),0),CHOOSE(IF(OR(BN$1,$R143),4,INDEX(CMB[[Res_Rare]:[Res_Rare]],MATCH(ROUND(MIN(SUM(BN$4,$O143/1000),SUM($O143,BN$4/1000)),3),CMB[[Cmb_ID]:[Cmb_ID]],0))),-1,-1,0,0)),IF(OR(BN$1,$R143),4,INDEX(CMB[[Cmb_Rare]:[Cmb_Rare]],MATCH(ROUND(MIN(SUM(BN$4,$O143/1000),SUM($O143,BN$4/1000)),3),CMB[[Cmb_ID]:[Cmb_ID]],0))),CHOOSE(AC[[M]:[M]],2,1,1,SUM(AC[[AB]:[DB]])))),""))</f>
        <v/>
      </c>
      <c r="BO143" t="str">
        <f>IF(OR(BO$5="",$S143=""),"",IFERROR(SUM(PRODUCT(INDEX(CMB[[BA_0O]:[BA_2O]],MATCH(ROUND(MIN(SUM(BO$4,$O143/1000),SUM($O143,BO$4/1000)),3),CMB[[Cmb_ID]:[Cmb_ID]],0),SUM(N(BO$1),N($R143),1)),CHOOSE(AC[[M]:[M]],1,1,0,AC[[AB]:[AB]])),PRODUCT(INDEX(CMB[[BD_0O]:[BD_2O]],MATCH(ROUND(MIN(SUM(BO$4,$O143/1000),SUM($O143,BO$4/1000)),3),CMB[[Cmb_ID]:[Cmb_ID]],0),SUM(N(BO$1),N($R143),1)),CHOOSE(AC[[M]:[M]],1,0,1,AC[[DB]:[DB]])),PRODUCT(SUM(ROUND(AVERAGE(VALUE(BO$3),VALUE($P143)),0),CHOOSE(IF(OR(BO$1,$R143),4,INDEX(CMB[[Res_Rare]:[Res_Rare]],MATCH(ROUND(MIN(SUM(BO$4,$O143/1000),SUM($O143,BO$4/1000)),3),CMB[[Cmb_ID]:[Cmb_ID]],0))),-1,-1,0,0)),IF(OR(BO$1,$R143),4,INDEX(CMB[[Cmb_Rare]:[Cmb_Rare]],MATCH(ROUND(MIN(SUM(BO$4,$O143/1000),SUM($O143,BO$4/1000)),3),CMB[[Cmb_ID]:[Cmb_ID]],0))),CHOOSE(AC[[M]:[M]],2,1,1,SUM(AC[[AB]:[DB]])))),""))</f>
        <v/>
      </c>
      <c r="BP143" t="str">
        <f>IF(OR(BP$5="",$S143=""),"",IFERROR(SUM(PRODUCT(INDEX(CMB[[BA_0O]:[BA_2O]],MATCH(ROUND(MIN(SUM(BP$4,$O143/1000),SUM($O143,BP$4/1000)),3),CMB[[Cmb_ID]:[Cmb_ID]],0),SUM(N(BP$1),N($R143),1)),CHOOSE(AC[[M]:[M]],1,1,0,AC[[AB]:[AB]])),PRODUCT(INDEX(CMB[[BD_0O]:[BD_2O]],MATCH(ROUND(MIN(SUM(BP$4,$O143/1000),SUM($O143,BP$4/1000)),3),CMB[[Cmb_ID]:[Cmb_ID]],0),SUM(N(BP$1),N($R143),1)),CHOOSE(AC[[M]:[M]],1,0,1,AC[[DB]:[DB]])),PRODUCT(SUM(ROUND(AVERAGE(VALUE(BP$3),VALUE($P143)),0),CHOOSE(IF(OR(BP$1,$R143),4,INDEX(CMB[[Res_Rare]:[Res_Rare]],MATCH(ROUND(MIN(SUM(BP$4,$O143/1000),SUM($O143,BP$4/1000)),3),CMB[[Cmb_ID]:[Cmb_ID]],0))),-1,-1,0,0)),IF(OR(BP$1,$R143),4,INDEX(CMB[[Cmb_Rare]:[Cmb_Rare]],MATCH(ROUND(MIN(SUM(BP$4,$O143/1000),SUM($O143,BP$4/1000)),3),CMB[[Cmb_ID]:[Cmb_ID]],0))),CHOOSE(AC[[M]:[M]],2,1,1,SUM(AC[[AB]:[DB]])))),""))</f>
        <v/>
      </c>
      <c r="BQ143" t="str">
        <f>IF(OR(BQ$5="",$S143=""),"",IFERROR(SUM(PRODUCT(INDEX(CMB[[BA_0O]:[BA_2O]],MATCH(ROUND(MIN(SUM(BQ$4,$O143/1000),SUM($O143,BQ$4/1000)),3),CMB[[Cmb_ID]:[Cmb_ID]],0),SUM(N(BQ$1),N($R143),1)),CHOOSE(AC[[M]:[M]],1,1,0,AC[[AB]:[AB]])),PRODUCT(INDEX(CMB[[BD_0O]:[BD_2O]],MATCH(ROUND(MIN(SUM(BQ$4,$O143/1000),SUM($O143,BQ$4/1000)),3),CMB[[Cmb_ID]:[Cmb_ID]],0),SUM(N(BQ$1),N($R143),1)),CHOOSE(AC[[M]:[M]],1,0,1,AC[[DB]:[DB]])),PRODUCT(SUM(ROUND(AVERAGE(VALUE(BQ$3),VALUE($P143)),0),CHOOSE(IF(OR(BQ$1,$R143),4,INDEX(CMB[[Res_Rare]:[Res_Rare]],MATCH(ROUND(MIN(SUM(BQ$4,$O143/1000),SUM($O143,BQ$4/1000)),3),CMB[[Cmb_ID]:[Cmb_ID]],0))),-1,-1,0,0)),IF(OR(BQ$1,$R143),4,INDEX(CMB[[Cmb_Rare]:[Cmb_Rare]],MATCH(ROUND(MIN(SUM(BQ$4,$O143/1000),SUM($O143,BQ$4/1000)),3),CMB[[Cmb_ID]:[Cmb_ID]],0))),CHOOSE(AC[[M]:[M]],2,1,1,SUM(AC[[AB]:[DB]])))),""))</f>
        <v/>
      </c>
      <c r="BR143" t="str">
        <f>IF(OR(BR$5="",$S143=""),"",IFERROR(SUM(PRODUCT(INDEX(CMB[[BA_0O]:[BA_2O]],MATCH(ROUND(MIN(SUM(BR$4,$O143/1000),SUM($O143,BR$4/1000)),3),CMB[[Cmb_ID]:[Cmb_ID]],0),SUM(N(BR$1),N($R143),1)),CHOOSE(AC[[M]:[M]],1,1,0,AC[[AB]:[AB]])),PRODUCT(INDEX(CMB[[BD_0O]:[BD_2O]],MATCH(ROUND(MIN(SUM(BR$4,$O143/1000),SUM($O143,BR$4/1000)),3),CMB[[Cmb_ID]:[Cmb_ID]],0),SUM(N(BR$1),N($R143),1)),CHOOSE(AC[[M]:[M]],1,0,1,AC[[DB]:[DB]])),PRODUCT(SUM(ROUND(AVERAGE(VALUE(BR$3),VALUE($P143)),0),CHOOSE(IF(OR(BR$1,$R143),4,INDEX(CMB[[Res_Rare]:[Res_Rare]],MATCH(ROUND(MIN(SUM(BR$4,$O143/1000),SUM($O143,BR$4/1000)),3),CMB[[Cmb_ID]:[Cmb_ID]],0))),-1,-1,0,0)),IF(OR(BR$1,$R143),4,INDEX(CMB[[Cmb_Rare]:[Cmb_Rare]],MATCH(ROUND(MIN(SUM(BR$4,$O143/1000),SUM($O143,BR$4/1000)),3),CMB[[Cmb_ID]:[Cmb_ID]],0))),CHOOSE(AC[[M]:[M]],2,1,1,SUM(AC[[AB]:[DB]])))),""))</f>
        <v/>
      </c>
      <c r="BS143" t="str">
        <f>IF(OR(BS$5="",$S143=""),"",IFERROR(SUM(PRODUCT(INDEX(CMB[[BA_0O]:[BA_2O]],MATCH(ROUND(MIN(SUM(BS$4,$O143/1000),SUM($O143,BS$4/1000)),3),CMB[[Cmb_ID]:[Cmb_ID]],0),SUM(N(BS$1),N($R143),1)),CHOOSE(AC[[M]:[M]],1,1,0,AC[[AB]:[AB]])),PRODUCT(INDEX(CMB[[BD_0O]:[BD_2O]],MATCH(ROUND(MIN(SUM(BS$4,$O143/1000),SUM($O143,BS$4/1000)),3),CMB[[Cmb_ID]:[Cmb_ID]],0),SUM(N(BS$1),N($R143),1)),CHOOSE(AC[[M]:[M]],1,0,1,AC[[DB]:[DB]])),PRODUCT(SUM(ROUND(AVERAGE(VALUE(BS$3),VALUE($P143)),0),CHOOSE(IF(OR(BS$1,$R143),4,INDEX(CMB[[Res_Rare]:[Res_Rare]],MATCH(ROUND(MIN(SUM(BS$4,$O143/1000),SUM($O143,BS$4/1000)),3),CMB[[Cmb_ID]:[Cmb_ID]],0))),-1,-1,0,0)),IF(OR(BS$1,$R143),4,INDEX(CMB[[Cmb_Rare]:[Cmb_Rare]],MATCH(ROUND(MIN(SUM(BS$4,$O143/1000),SUM($O143,BS$4/1000)),3),CMB[[Cmb_ID]:[Cmb_ID]],0))),CHOOSE(AC[[M]:[M]],2,1,1,SUM(AC[[AB]:[DB]])))),""))</f>
        <v/>
      </c>
      <c r="BT143" t="str">
        <f>IF(OR(BT$5="",$S143=""),"",IFERROR(SUM(PRODUCT(INDEX(CMB[[BA_0O]:[BA_2O]],MATCH(ROUND(MIN(SUM(BT$4,$O143/1000),SUM($O143,BT$4/1000)),3),CMB[[Cmb_ID]:[Cmb_ID]],0),SUM(N(BT$1),N($R143),1)),CHOOSE(AC[[M]:[M]],1,1,0,AC[[AB]:[AB]])),PRODUCT(INDEX(CMB[[BD_0O]:[BD_2O]],MATCH(ROUND(MIN(SUM(BT$4,$O143/1000),SUM($O143,BT$4/1000)),3),CMB[[Cmb_ID]:[Cmb_ID]],0),SUM(N(BT$1),N($R143),1)),CHOOSE(AC[[M]:[M]],1,0,1,AC[[DB]:[DB]])),PRODUCT(SUM(ROUND(AVERAGE(VALUE(BT$3),VALUE($P143)),0),CHOOSE(IF(OR(BT$1,$R143),4,INDEX(CMB[[Res_Rare]:[Res_Rare]],MATCH(ROUND(MIN(SUM(BT$4,$O143/1000),SUM($O143,BT$4/1000)),3),CMB[[Cmb_ID]:[Cmb_ID]],0))),-1,-1,0,0)),IF(OR(BT$1,$R143),4,INDEX(CMB[[Cmb_Rare]:[Cmb_Rare]],MATCH(ROUND(MIN(SUM(BT$4,$O143/1000),SUM($O143,BT$4/1000)),3),CMB[[Cmb_ID]:[Cmb_ID]],0))),CHOOSE(AC[[M]:[M]],2,1,1,SUM(AC[[AB]:[DB]])))),""))</f>
        <v/>
      </c>
      <c r="BU143" t="str">
        <f>IF(OR(BU$5="",$S143=""),"",IFERROR(SUM(PRODUCT(INDEX(CMB[[BA_0O]:[BA_2O]],MATCH(ROUND(MIN(SUM(BU$4,$O143/1000),SUM($O143,BU$4/1000)),3),CMB[[Cmb_ID]:[Cmb_ID]],0),SUM(N(BU$1),N($R143),1)),CHOOSE(AC[[M]:[M]],1,1,0,AC[[AB]:[AB]])),PRODUCT(INDEX(CMB[[BD_0O]:[BD_2O]],MATCH(ROUND(MIN(SUM(BU$4,$O143/1000),SUM($O143,BU$4/1000)),3),CMB[[Cmb_ID]:[Cmb_ID]],0),SUM(N(BU$1),N($R143),1)),CHOOSE(AC[[M]:[M]],1,0,1,AC[[DB]:[DB]])),PRODUCT(SUM(ROUND(AVERAGE(VALUE(BU$3),VALUE($P143)),0),CHOOSE(IF(OR(BU$1,$R143),4,INDEX(CMB[[Res_Rare]:[Res_Rare]],MATCH(ROUND(MIN(SUM(BU$4,$O143/1000),SUM($O143,BU$4/1000)),3),CMB[[Cmb_ID]:[Cmb_ID]],0))),-1,-1,0,0)),IF(OR(BU$1,$R143),4,INDEX(CMB[[Cmb_Rare]:[Cmb_Rare]],MATCH(ROUND(MIN(SUM(BU$4,$O143/1000),SUM($O143,BU$4/1000)),3),CMB[[Cmb_ID]:[Cmb_ID]],0))),CHOOSE(AC[[M]:[M]],2,1,1,SUM(AC[[AB]:[DB]])))),""))</f>
        <v/>
      </c>
      <c r="BV143" t="str">
        <f>IF(OR(BV$5="",$S143=""),"",IFERROR(SUM(PRODUCT(INDEX(CMB[[BA_0O]:[BA_2O]],MATCH(ROUND(MIN(SUM(BV$4,$O143/1000),SUM($O143,BV$4/1000)),3),CMB[[Cmb_ID]:[Cmb_ID]],0),SUM(N(BV$1),N($R143),1)),CHOOSE(AC[[M]:[M]],1,1,0,AC[[AB]:[AB]])),PRODUCT(INDEX(CMB[[BD_0O]:[BD_2O]],MATCH(ROUND(MIN(SUM(BV$4,$O143/1000),SUM($O143,BV$4/1000)),3),CMB[[Cmb_ID]:[Cmb_ID]],0),SUM(N(BV$1),N($R143),1)),CHOOSE(AC[[M]:[M]],1,0,1,AC[[DB]:[DB]])),PRODUCT(SUM(ROUND(AVERAGE(VALUE(BV$3),VALUE($P143)),0),CHOOSE(IF(OR(BV$1,$R143),4,INDEX(CMB[[Res_Rare]:[Res_Rare]],MATCH(ROUND(MIN(SUM(BV$4,$O143/1000),SUM($O143,BV$4/1000)),3),CMB[[Cmb_ID]:[Cmb_ID]],0))),-1,-1,0,0)),IF(OR(BV$1,$R143),4,INDEX(CMB[[Cmb_Rare]:[Cmb_Rare]],MATCH(ROUND(MIN(SUM(BV$4,$O143/1000),SUM($O143,BV$4/1000)),3),CMB[[Cmb_ID]:[Cmb_ID]],0))),CHOOSE(AC[[M]:[M]],2,1,1,SUM(AC[[AB]:[DB]])))),""))</f>
        <v/>
      </c>
      <c r="BW143" t="str">
        <f>IF(OR(BW$5="",$S143=""),"",IFERROR(SUM(PRODUCT(INDEX(CMB[[BA_0O]:[BA_2O]],MATCH(ROUND(MIN(SUM(BW$4,$O143/1000),SUM($O143,BW$4/1000)),3),CMB[[Cmb_ID]:[Cmb_ID]],0),SUM(N(BW$1),N($R143),1)),CHOOSE(AC[[M]:[M]],1,1,0,AC[[AB]:[AB]])),PRODUCT(INDEX(CMB[[BD_0O]:[BD_2O]],MATCH(ROUND(MIN(SUM(BW$4,$O143/1000),SUM($O143,BW$4/1000)),3),CMB[[Cmb_ID]:[Cmb_ID]],0),SUM(N(BW$1),N($R143),1)),CHOOSE(AC[[M]:[M]],1,0,1,AC[[DB]:[DB]])),PRODUCT(SUM(ROUND(AVERAGE(VALUE(BW$3),VALUE($P143)),0),CHOOSE(IF(OR(BW$1,$R143),4,INDEX(CMB[[Res_Rare]:[Res_Rare]],MATCH(ROUND(MIN(SUM(BW$4,$O143/1000),SUM($O143,BW$4/1000)),3),CMB[[Cmb_ID]:[Cmb_ID]],0))),-1,-1,0,0)),IF(OR(BW$1,$R143),4,INDEX(CMB[[Cmb_Rare]:[Cmb_Rare]],MATCH(ROUND(MIN(SUM(BW$4,$O143/1000),SUM($O143,BW$4/1000)),3),CMB[[Cmb_ID]:[Cmb_ID]],0))),CHOOSE(AC[[M]:[M]],2,1,1,SUM(AC[[AB]:[DB]])))),""))</f>
        <v/>
      </c>
      <c r="BX143" t="str">
        <f>IF(OR(BX$5="",$S143=""),"",IFERROR(SUM(PRODUCT(INDEX(CMB[[BA_0O]:[BA_2O]],MATCH(ROUND(MIN(SUM(BX$4,$O143/1000),SUM($O143,BX$4/1000)),3),CMB[[Cmb_ID]:[Cmb_ID]],0),SUM(N(BX$1),N($R143),1)),CHOOSE(AC[[M]:[M]],1,1,0,AC[[AB]:[AB]])),PRODUCT(INDEX(CMB[[BD_0O]:[BD_2O]],MATCH(ROUND(MIN(SUM(BX$4,$O143/1000),SUM($O143,BX$4/1000)),3),CMB[[Cmb_ID]:[Cmb_ID]],0),SUM(N(BX$1),N($R143),1)),CHOOSE(AC[[M]:[M]],1,0,1,AC[[DB]:[DB]])),PRODUCT(SUM(ROUND(AVERAGE(VALUE(BX$3),VALUE($P143)),0),CHOOSE(IF(OR(BX$1,$R143),4,INDEX(CMB[[Res_Rare]:[Res_Rare]],MATCH(ROUND(MIN(SUM(BX$4,$O143/1000),SUM($O143,BX$4/1000)),3),CMB[[Cmb_ID]:[Cmb_ID]],0))),-1,-1,0,0)),IF(OR(BX$1,$R143),4,INDEX(CMB[[Cmb_Rare]:[Cmb_Rare]],MATCH(ROUND(MIN(SUM(BX$4,$O143/1000),SUM($O143,BX$4/1000)),3),CMB[[Cmb_ID]:[Cmb_ID]],0))),CHOOSE(AC[[M]:[M]],2,1,1,SUM(AC[[AB]:[DB]])))),""))</f>
        <v/>
      </c>
      <c r="BY143" t="str">
        <f>IF(OR(BY$5="",$S143=""),"",IFERROR(SUM(PRODUCT(INDEX(CMB[[BA_0O]:[BA_2O]],MATCH(ROUND(MIN(SUM(BY$4,$O143/1000),SUM($O143,BY$4/1000)),3),CMB[[Cmb_ID]:[Cmb_ID]],0),SUM(N(BY$1),N($R143),1)),CHOOSE(AC[[M]:[M]],1,1,0,AC[[AB]:[AB]])),PRODUCT(INDEX(CMB[[BD_0O]:[BD_2O]],MATCH(ROUND(MIN(SUM(BY$4,$O143/1000),SUM($O143,BY$4/1000)),3),CMB[[Cmb_ID]:[Cmb_ID]],0),SUM(N(BY$1),N($R143),1)),CHOOSE(AC[[M]:[M]],1,0,1,AC[[DB]:[DB]])),PRODUCT(SUM(ROUND(AVERAGE(VALUE(BY$3),VALUE($P143)),0),CHOOSE(IF(OR(BY$1,$R143),4,INDEX(CMB[[Res_Rare]:[Res_Rare]],MATCH(ROUND(MIN(SUM(BY$4,$O143/1000),SUM($O143,BY$4/1000)),3),CMB[[Cmb_ID]:[Cmb_ID]],0))),-1,-1,0,0)),IF(OR(BY$1,$R143),4,INDEX(CMB[[Cmb_Rare]:[Cmb_Rare]],MATCH(ROUND(MIN(SUM(BY$4,$O143/1000),SUM($O143,BY$4/1000)),3),CMB[[Cmb_ID]:[Cmb_ID]],0))),CHOOSE(AC[[M]:[M]],2,1,1,SUM(AC[[AB]:[DB]])))),""))</f>
        <v/>
      </c>
      <c r="BZ143" t="str">
        <f>IF(OR(BZ$5="",$S143=""),"",IFERROR(SUM(PRODUCT(INDEX(CMB[[BA_0O]:[BA_2O]],MATCH(ROUND(MIN(SUM(BZ$4,$O143/1000),SUM($O143,BZ$4/1000)),3),CMB[[Cmb_ID]:[Cmb_ID]],0),SUM(N(BZ$1),N($R143),1)),CHOOSE(AC[[M]:[M]],1,1,0,AC[[AB]:[AB]])),PRODUCT(INDEX(CMB[[BD_0O]:[BD_2O]],MATCH(ROUND(MIN(SUM(BZ$4,$O143/1000),SUM($O143,BZ$4/1000)),3),CMB[[Cmb_ID]:[Cmb_ID]],0),SUM(N(BZ$1),N($R143),1)),CHOOSE(AC[[M]:[M]],1,0,1,AC[[DB]:[DB]])),PRODUCT(SUM(ROUND(AVERAGE(VALUE(BZ$3),VALUE($P143)),0),CHOOSE(IF(OR(BZ$1,$R143),4,INDEX(CMB[[Res_Rare]:[Res_Rare]],MATCH(ROUND(MIN(SUM(BZ$4,$O143/1000),SUM($O143,BZ$4/1000)),3),CMB[[Cmb_ID]:[Cmb_ID]],0))),-1,-1,0,0)),IF(OR(BZ$1,$R143),4,INDEX(CMB[[Cmb_Rare]:[Cmb_Rare]],MATCH(ROUND(MIN(SUM(BZ$4,$O143/1000),SUM($O143,BZ$4/1000)),3),CMB[[Cmb_ID]:[Cmb_ID]],0))),CHOOSE(AC[[M]:[M]],2,1,1,SUM(AC[[AB]:[DB]])))),""))</f>
        <v/>
      </c>
      <c r="CA143" t="str">
        <f>IF(OR(CA$5="",$S143=""),"",IFERROR(SUM(PRODUCT(INDEX(CMB[[BA_0O]:[BA_2O]],MATCH(ROUND(MIN(SUM(CA$4,$O143/1000),SUM($O143,CA$4/1000)),3),CMB[[Cmb_ID]:[Cmb_ID]],0),SUM(N(CA$1),N($R143),1)),CHOOSE(AC[[M]:[M]],1,1,0,AC[[AB]:[AB]])),PRODUCT(INDEX(CMB[[BD_0O]:[BD_2O]],MATCH(ROUND(MIN(SUM(CA$4,$O143/1000),SUM($O143,CA$4/1000)),3),CMB[[Cmb_ID]:[Cmb_ID]],0),SUM(N(CA$1),N($R143),1)),CHOOSE(AC[[M]:[M]],1,0,1,AC[[DB]:[DB]])),PRODUCT(SUM(ROUND(AVERAGE(VALUE(CA$3),VALUE($P143)),0),CHOOSE(IF(OR(CA$1,$R143),4,INDEX(CMB[[Res_Rare]:[Res_Rare]],MATCH(ROUND(MIN(SUM(CA$4,$O143/1000),SUM($O143,CA$4/1000)),3),CMB[[Cmb_ID]:[Cmb_ID]],0))),-1,-1,0,0)),IF(OR(CA$1,$R143),4,INDEX(CMB[[Cmb_Rare]:[Cmb_Rare]],MATCH(ROUND(MIN(SUM(CA$4,$O143/1000),SUM($O143,CA$4/1000)),3),CMB[[Cmb_ID]:[Cmb_ID]],0))),CHOOSE(AC[[M]:[M]],2,1,1,SUM(AC[[AB]:[DB]])))),""))</f>
        <v/>
      </c>
      <c r="CB143" t="str">
        <f>IF(OR(CB$5="",$S143=""),"",IFERROR(SUM(PRODUCT(INDEX(CMB[[BA_0O]:[BA_2O]],MATCH(ROUND(MIN(SUM(CB$4,$O143/1000),SUM($O143,CB$4/1000)),3),CMB[[Cmb_ID]:[Cmb_ID]],0),SUM(N(CB$1),N($R143),1)),CHOOSE(AC[[M]:[M]],1,1,0,AC[[AB]:[AB]])),PRODUCT(INDEX(CMB[[BD_0O]:[BD_2O]],MATCH(ROUND(MIN(SUM(CB$4,$O143/1000),SUM($O143,CB$4/1000)),3),CMB[[Cmb_ID]:[Cmb_ID]],0),SUM(N(CB$1),N($R143),1)),CHOOSE(AC[[M]:[M]],1,0,1,AC[[DB]:[DB]])),PRODUCT(SUM(ROUND(AVERAGE(VALUE(CB$3),VALUE($P143)),0),CHOOSE(IF(OR(CB$1,$R143),4,INDEX(CMB[[Res_Rare]:[Res_Rare]],MATCH(ROUND(MIN(SUM(CB$4,$O143/1000),SUM($O143,CB$4/1000)),3),CMB[[Cmb_ID]:[Cmb_ID]],0))),-1,-1,0,0)),IF(OR(CB$1,$R143),4,INDEX(CMB[[Cmb_Rare]:[Cmb_Rare]],MATCH(ROUND(MIN(SUM(CB$4,$O143/1000),SUM($O143,CB$4/1000)),3),CMB[[Cmb_ID]:[Cmb_ID]],0))),CHOOSE(AC[[M]:[M]],2,1,1,SUM(AC[[AB]:[DB]])))),""))</f>
        <v/>
      </c>
      <c r="CC143" t="str">
        <f>IF(OR(CC$5="",$S143=""),"",IFERROR(SUM(PRODUCT(INDEX(CMB[[BA_0O]:[BA_2O]],MATCH(ROUND(MIN(SUM(CC$4,$O143/1000),SUM($O143,CC$4/1000)),3),CMB[[Cmb_ID]:[Cmb_ID]],0),SUM(N(CC$1),N($R143),1)),CHOOSE(AC[[M]:[M]],1,1,0,AC[[AB]:[AB]])),PRODUCT(INDEX(CMB[[BD_0O]:[BD_2O]],MATCH(ROUND(MIN(SUM(CC$4,$O143/1000),SUM($O143,CC$4/1000)),3),CMB[[Cmb_ID]:[Cmb_ID]],0),SUM(N(CC$1),N($R143),1)),CHOOSE(AC[[M]:[M]],1,0,1,AC[[DB]:[DB]])),PRODUCT(SUM(ROUND(AVERAGE(VALUE(CC$3),VALUE($P143)),0),CHOOSE(IF(OR(CC$1,$R143),4,INDEX(CMB[[Res_Rare]:[Res_Rare]],MATCH(ROUND(MIN(SUM(CC$4,$O143/1000),SUM($O143,CC$4/1000)),3),CMB[[Cmb_ID]:[Cmb_ID]],0))),-1,-1,0,0)),IF(OR(CC$1,$R143),4,INDEX(CMB[[Cmb_Rare]:[Cmb_Rare]],MATCH(ROUND(MIN(SUM(CC$4,$O143/1000),SUM($O143,CC$4/1000)),3),CMB[[Cmb_ID]:[Cmb_ID]],0))),CHOOSE(AC[[M]:[M]],2,1,1,SUM(AC[[AB]:[DB]])))),""))</f>
        <v/>
      </c>
      <c r="CD143" t="str">
        <f>IF(OR(CD$5="",$S143=""),"",IFERROR(SUM(PRODUCT(INDEX(CMB[[BA_0O]:[BA_2O]],MATCH(ROUND(MIN(SUM(CD$4,$O143/1000),SUM($O143,CD$4/1000)),3),CMB[[Cmb_ID]:[Cmb_ID]],0),SUM(N(CD$1),N($R143),1)),CHOOSE(AC[[M]:[M]],1,1,0,AC[[AB]:[AB]])),PRODUCT(INDEX(CMB[[BD_0O]:[BD_2O]],MATCH(ROUND(MIN(SUM(CD$4,$O143/1000),SUM($O143,CD$4/1000)),3),CMB[[Cmb_ID]:[Cmb_ID]],0),SUM(N(CD$1),N($R143),1)),CHOOSE(AC[[M]:[M]],1,0,1,AC[[DB]:[DB]])),PRODUCT(SUM(ROUND(AVERAGE(VALUE(CD$3),VALUE($P143)),0),CHOOSE(IF(OR(CD$1,$R143),4,INDEX(CMB[[Res_Rare]:[Res_Rare]],MATCH(ROUND(MIN(SUM(CD$4,$O143/1000),SUM($O143,CD$4/1000)),3),CMB[[Cmb_ID]:[Cmb_ID]],0))),-1,-1,0,0)),IF(OR(CD$1,$R143),4,INDEX(CMB[[Cmb_Rare]:[Cmb_Rare]],MATCH(ROUND(MIN(SUM(CD$4,$O143/1000),SUM($O143,CD$4/1000)),3),CMB[[Cmb_ID]:[Cmb_ID]],0))),CHOOSE(AC[[M]:[M]],2,1,1,SUM(AC[[AB]:[DB]])))),""))</f>
        <v/>
      </c>
      <c r="CE143" t="str">
        <f>IF(OR(CE$5="",$S143=""),"",IFERROR(SUM(PRODUCT(INDEX(CMB[[BA_0O]:[BA_2O]],MATCH(ROUND(MIN(SUM(CE$4,$O143/1000),SUM($O143,CE$4/1000)),3),CMB[[Cmb_ID]:[Cmb_ID]],0),SUM(N(CE$1),N($R143),1)),CHOOSE(AC[[M]:[M]],1,1,0,AC[[AB]:[AB]])),PRODUCT(INDEX(CMB[[BD_0O]:[BD_2O]],MATCH(ROUND(MIN(SUM(CE$4,$O143/1000),SUM($O143,CE$4/1000)),3),CMB[[Cmb_ID]:[Cmb_ID]],0),SUM(N(CE$1),N($R143),1)),CHOOSE(AC[[M]:[M]],1,0,1,AC[[DB]:[DB]])),PRODUCT(SUM(ROUND(AVERAGE(VALUE(CE$3),VALUE($P143)),0),CHOOSE(IF(OR(CE$1,$R143),4,INDEX(CMB[[Res_Rare]:[Res_Rare]],MATCH(ROUND(MIN(SUM(CE$4,$O143/1000),SUM($O143,CE$4/1000)),3),CMB[[Cmb_ID]:[Cmb_ID]],0))),-1,-1,0,0)),IF(OR(CE$1,$R143),4,INDEX(CMB[[Cmb_Rare]:[Cmb_Rare]],MATCH(ROUND(MIN(SUM(CE$4,$O143/1000),SUM($O143,CE$4/1000)),3),CMB[[Cmb_ID]:[Cmb_ID]],0))),CHOOSE(AC[[M]:[M]],2,1,1,SUM(AC[[AB]:[DB]])))),""))</f>
        <v/>
      </c>
      <c r="CF143" t="str">
        <f>IF(OR(CF$5="",$S143=""),"",IFERROR(SUM(PRODUCT(INDEX(CMB[[BA_0O]:[BA_2O]],MATCH(ROUND(MIN(SUM(CF$4,$O143/1000),SUM($O143,CF$4/1000)),3),CMB[[Cmb_ID]:[Cmb_ID]],0),SUM(N(CF$1),N($R143),1)),CHOOSE(AC[[M]:[M]],1,1,0,AC[[AB]:[AB]])),PRODUCT(INDEX(CMB[[BD_0O]:[BD_2O]],MATCH(ROUND(MIN(SUM(CF$4,$O143/1000),SUM($O143,CF$4/1000)),3),CMB[[Cmb_ID]:[Cmb_ID]],0),SUM(N(CF$1),N($R143),1)),CHOOSE(AC[[M]:[M]],1,0,1,AC[[DB]:[DB]])),PRODUCT(SUM(ROUND(AVERAGE(VALUE(CF$3),VALUE($P143)),0),CHOOSE(IF(OR(CF$1,$R143),4,INDEX(CMB[[Res_Rare]:[Res_Rare]],MATCH(ROUND(MIN(SUM(CF$4,$O143/1000),SUM($O143,CF$4/1000)),3),CMB[[Cmb_ID]:[Cmb_ID]],0))),-1,-1,0,0)),IF(OR(CF$1,$R143),4,INDEX(CMB[[Cmb_Rare]:[Cmb_Rare]],MATCH(ROUND(MIN(SUM(CF$4,$O143/1000),SUM($O143,CF$4/1000)),3),CMB[[Cmb_ID]:[Cmb_ID]],0))),CHOOSE(AC[[M]:[M]],2,1,1,SUM(AC[[AB]:[DB]])))),""))</f>
        <v/>
      </c>
      <c r="CG143" t="str">
        <f>IF(OR(CG$5="",$S143=""),"",IFERROR(SUM(PRODUCT(INDEX(CMB[[BA_0O]:[BA_2O]],MATCH(ROUND(MIN(SUM(CG$4,$O143/1000),SUM($O143,CG$4/1000)),3),CMB[[Cmb_ID]:[Cmb_ID]],0),SUM(N(CG$1),N($R143),1)),CHOOSE(AC[[M]:[M]],1,1,0,AC[[AB]:[AB]])),PRODUCT(INDEX(CMB[[BD_0O]:[BD_2O]],MATCH(ROUND(MIN(SUM(CG$4,$O143/1000),SUM($O143,CG$4/1000)),3),CMB[[Cmb_ID]:[Cmb_ID]],0),SUM(N(CG$1),N($R143),1)),CHOOSE(AC[[M]:[M]],1,0,1,AC[[DB]:[DB]])),PRODUCT(SUM(ROUND(AVERAGE(VALUE(CG$3),VALUE($P143)),0),CHOOSE(IF(OR(CG$1,$R143),4,INDEX(CMB[[Res_Rare]:[Res_Rare]],MATCH(ROUND(MIN(SUM(CG$4,$O143/1000),SUM($O143,CG$4/1000)),3),CMB[[Cmb_ID]:[Cmb_ID]],0))),-1,-1,0,0)),IF(OR(CG$1,$R143),4,INDEX(CMB[[Cmb_Rare]:[Cmb_Rare]],MATCH(ROUND(MIN(SUM(CG$4,$O143/1000),SUM($O143,CG$4/1000)),3),CMB[[Cmb_ID]:[Cmb_ID]],0))),CHOOSE(AC[[M]:[M]],2,1,1,SUM(AC[[AB]:[DB]])))),""))</f>
        <v/>
      </c>
      <c r="CH143" t="str">
        <f>IF(OR(CH$5="",$S143=""),"",IFERROR(SUM(PRODUCT(INDEX(CMB[[BA_0O]:[BA_2O]],MATCH(ROUND(MIN(SUM(CH$4,$O143/1000),SUM($O143,CH$4/1000)),3),CMB[[Cmb_ID]:[Cmb_ID]],0),SUM(N(CH$1),N($R143),1)),CHOOSE(AC[[M]:[M]],1,1,0,AC[[AB]:[AB]])),PRODUCT(INDEX(CMB[[BD_0O]:[BD_2O]],MATCH(ROUND(MIN(SUM(CH$4,$O143/1000),SUM($O143,CH$4/1000)),3),CMB[[Cmb_ID]:[Cmb_ID]],0),SUM(N(CH$1),N($R143),1)),CHOOSE(AC[[M]:[M]],1,0,1,AC[[DB]:[DB]])),PRODUCT(SUM(ROUND(AVERAGE(VALUE(CH$3),VALUE($P143)),0),CHOOSE(IF(OR(CH$1,$R143),4,INDEX(CMB[[Res_Rare]:[Res_Rare]],MATCH(ROUND(MIN(SUM(CH$4,$O143/1000),SUM($O143,CH$4/1000)),3),CMB[[Cmb_ID]:[Cmb_ID]],0))),-1,-1,0,0)),IF(OR(CH$1,$R143),4,INDEX(CMB[[Cmb_Rare]:[Cmb_Rare]],MATCH(ROUND(MIN(SUM(CH$4,$O143/1000),SUM($O143,CH$4/1000)),3),CMB[[Cmb_ID]:[Cmb_ID]],0))),CHOOSE(AC[[M]:[M]],2,1,1,SUM(AC[[AB]:[DB]])))),""))</f>
        <v/>
      </c>
      <c r="CI143" t="str">
        <f>IF(OR(CI$5="",$S143=""),"",IFERROR(SUM(PRODUCT(INDEX(CMB[[BA_0O]:[BA_2O]],MATCH(ROUND(MIN(SUM(CI$4,$O143/1000),SUM($O143,CI$4/1000)),3),CMB[[Cmb_ID]:[Cmb_ID]],0),SUM(N(CI$1),N($R143),1)),CHOOSE(AC[[M]:[M]],1,1,0,AC[[AB]:[AB]])),PRODUCT(INDEX(CMB[[BD_0O]:[BD_2O]],MATCH(ROUND(MIN(SUM(CI$4,$O143/1000),SUM($O143,CI$4/1000)),3),CMB[[Cmb_ID]:[Cmb_ID]],0),SUM(N(CI$1),N($R143),1)),CHOOSE(AC[[M]:[M]],1,0,1,AC[[DB]:[DB]])),PRODUCT(SUM(ROUND(AVERAGE(VALUE(CI$3),VALUE($P143)),0),CHOOSE(IF(OR(CI$1,$R143),4,INDEX(CMB[[Res_Rare]:[Res_Rare]],MATCH(ROUND(MIN(SUM(CI$4,$O143/1000),SUM($O143,CI$4/1000)),3),CMB[[Cmb_ID]:[Cmb_ID]],0))),-1,-1,0,0)),IF(OR(CI$1,$R143),4,INDEX(CMB[[Cmb_Rare]:[Cmb_Rare]],MATCH(ROUND(MIN(SUM(CI$4,$O143/1000),SUM($O143,CI$4/1000)),3),CMB[[Cmb_ID]:[Cmb_ID]],0))),CHOOSE(AC[[M]:[M]],2,1,1,SUM(AC[[AB]:[DB]])))),""))</f>
        <v/>
      </c>
      <c r="CJ143" t="str">
        <f>IF(OR(CJ$5="",$S143=""),"",IFERROR(SUM(PRODUCT(INDEX(CMB[[BA_0O]:[BA_2O]],MATCH(ROUND(MIN(SUM(CJ$4,$O143/1000),SUM($O143,CJ$4/1000)),3),CMB[[Cmb_ID]:[Cmb_ID]],0),SUM(N(CJ$1),N($R143),1)),CHOOSE(AC[[M]:[M]],1,1,0,AC[[AB]:[AB]])),PRODUCT(INDEX(CMB[[BD_0O]:[BD_2O]],MATCH(ROUND(MIN(SUM(CJ$4,$O143/1000),SUM($O143,CJ$4/1000)),3),CMB[[Cmb_ID]:[Cmb_ID]],0),SUM(N(CJ$1),N($R143),1)),CHOOSE(AC[[M]:[M]],1,0,1,AC[[DB]:[DB]])),PRODUCT(SUM(ROUND(AVERAGE(VALUE(CJ$3),VALUE($P143)),0),CHOOSE(IF(OR(CJ$1,$R143),4,INDEX(CMB[[Res_Rare]:[Res_Rare]],MATCH(ROUND(MIN(SUM(CJ$4,$O143/1000),SUM($O143,CJ$4/1000)),3),CMB[[Cmb_ID]:[Cmb_ID]],0))),-1,-1,0,0)),IF(OR(CJ$1,$R143),4,INDEX(CMB[[Cmb_Rare]:[Cmb_Rare]],MATCH(ROUND(MIN(SUM(CJ$4,$O143/1000),SUM($O143,CJ$4/1000)),3),CMB[[Cmb_ID]:[Cmb_ID]],0))),CHOOSE(AC[[M]:[M]],2,1,1,SUM(AC[[AB]:[DB]])))),""))</f>
        <v/>
      </c>
      <c r="CK143" t="str">
        <f>IF(OR(CK$5="",$S143=""),"",IFERROR(SUM(PRODUCT(INDEX(CMB[[BA_0O]:[BA_2O]],MATCH(ROUND(MIN(SUM(CK$4,$O143/1000),SUM($O143,CK$4/1000)),3),CMB[[Cmb_ID]:[Cmb_ID]],0),SUM(N(CK$1),N($R143),1)),CHOOSE(AC[[M]:[M]],1,1,0,AC[[AB]:[AB]])),PRODUCT(INDEX(CMB[[BD_0O]:[BD_2O]],MATCH(ROUND(MIN(SUM(CK$4,$O143/1000),SUM($O143,CK$4/1000)),3),CMB[[Cmb_ID]:[Cmb_ID]],0),SUM(N(CK$1),N($R143),1)),CHOOSE(AC[[M]:[M]],1,0,1,AC[[DB]:[DB]])),PRODUCT(SUM(ROUND(AVERAGE(VALUE(CK$3),VALUE($P143)),0),CHOOSE(IF(OR(CK$1,$R143),4,INDEX(CMB[[Res_Rare]:[Res_Rare]],MATCH(ROUND(MIN(SUM(CK$4,$O143/1000),SUM($O143,CK$4/1000)),3),CMB[[Cmb_ID]:[Cmb_ID]],0))),-1,-1,0,0)),IF(OR(CK$1,$R143),4,INDEX(CMB[[Cmb_Rare]:[Cmb_Rare]],MATCH(ROUND(MIN(SUM(CK$4,$O143/1000),SUM($O143,CK$4/1000)),3),CMB[[Cmb_ID]:[Cmb_ID]],0))),CHOOSE(AC[[M]:[M]],2,1,1,SUM(AC[[AB]:[DB]])))),""))</f>
        <v/>
      </c>
      <c r="CL143" t="str">
        <f>IF(OR(CL$5="",$S143=""),"",IFERROR(SUM(PRODUCT(INDEX(CMB[[BA_0O]:[BA_2O]],MATCH(ROUND(MIN(SUM(CL$4,$O143/1000),SUM($O143,CL$4/1000)),3),CMB[[Cmb_ID]:[Cmb_ID]],0),SUM(N(CL$1),N($R143),1)),CHOOSE(AC[[M]:[M]],1,1,0,AC[[AB]:[AB]])),PRODUCT(INDEX(CMB[[BD_0O]:[BD_2O]],MATCH(ROUND(MIN(SUM(CL$4,$O143/1000),SUM($O143,CL$4/1000)),3),CMB[[Cmb_ID]:[Cmb_ID]],0),SUM(N(CL$1),N($R143),1)),CHOOSE(AC[[M]:[M]],1,0,1,AC[[DB]:[DB]])),PRODUCT(SUM(ROUND(AVERAGE(VALUE(CL$3),VALUE($P143)),0),CHOOSE(IF(OR(CL$1,$R143),4,INDEX(CMB[[Res_Rare]:[Res_Rare]],MATCH(ROUND(MIN(SUM(CL$4,$O143/1000),SUM($O143,CL$4/1000)),3),CMB[[Cmb_ID]:[Cmb_ID]],0))),-1,-1,0,0)),IF(OR(CL$1,$R143),4,INDEX(CMB[[Cmb_Rare]:[Cmb_Rare]],MATCH(ROUND(MIN(SUM(CL$4,$O143/1000),SUM($O143,CL$4/1000)),3),CMB[[Cmb_ID]:[Cmb_ID]],0))),CHOOSE(AC[[M]:[M]],2,1,1,SUM(AC[[AB]:[DB]])))),""))</f>
        <v/>
      </c>
      <c r="CM143" t="str">
        <f>IF(OR(CM$5="",$S143=""),"",IFERROR(SUM(PRODUCT(INDEX(CMB[[BA_0O]:[BA_2O]],MATCH(ROUND(MIN(SUM(CM$4,$O143/1000),SUM($O143,CM$4/1000)),3),CMB[[Cmb_ID]:[Cmb_ID]],0),SUM(N(CM$1),N($R143),1)),CHOOSE(AC[[M]:[M]],1,1,0,AC[[AB]:[AB]])),PRODUCT(INDEX(CMB[[BD_0O]:[BD_2O]],MATCH(ROUND(MIN(SUM(CM$4,$O143/1000),SUM($O143,CM$4/1000)),3),CMB[[Cmb_ID]:[Cmb_ID]],0),SUM(N(CM$1),N($R143),1)),CHOOSE(AC[[M]:[M]],1,0,1,AC[[DB]:[DB]])),PRODUCT(SUM(ROUND(AVERAGE(VALUE(CM$3),VALUE($P143)),0),CHOOSE(IF(OR(CM$1,$R143),4,INDEX(CMB[[Res_Rare]:[Res_Rare]],MATCH(ROUND(MIN(SUM(CM$4,$O143/1000),SUM($O143,CM$4/1000)),3),CMB[[Cmb_ID]:[Cmb_ID]],0))),-1,-1,0,0)),IF(OR(CM$1,$R143),4,INDEX(CMB[[Cmb_Rare]:[Cmb_Rare]],MATCH(ROUND(MIN(SUM(CM$4,$O143/1000),SUM($O143,CM$4/1000)),3),CMB[[Cmb_ID]:[Cmb_ID]],0))),CHOOSE(AC[[M]:[M]],2,1,1,SUM(AC[[AB]:[DB]])))),""))</f>
        <v/>
      </c>
      <c r="CN143" t="str">
        <f>IF(OR(CN$5="",$S143=""),"",IFERROR(SUM(PRODUCT(INDEX(CMB[[BA_0O]:[BA_2O]],MATCH(ROUND(MIN(SUM(CN$4,$O143/1000),SUM($O143,CN$4/1000)),3),CMB[[Cmb_ID]:[Cmb_ID]],0),SUM(N(CN$1),N($R143),1)),CHOOSE(AC[[M]:[M]],1,1,0,AC[[AB]:[AB]])),PRODUCT(INDEX(CMB[[BD_0O]:[BD_2O]],MATCH(ROUND(MIN(SUM(CN$4,$O143/1000),SUM($O143,CN$4/1000)),3),CMB[[Cmb_ID]:[Cmb_ID]],0),SUM(N(CN$1),N($R143),1)),CHOOSE(AC[[M]:[M]],1,0,1,AC[[DB]:[DB]])),PRODUCT(SUM(ROUND(AVERAGE(VALUE(CN$3),VALUE($P143)),0),CHOOSE(IF(OR(CN$1,$R143),4,INDEX(CMB[[Res_Rare]:[Res_Rare]],MATCH(ROUND(MIN(SUM(CN$4,$O143/1000),SUM($O143,CN$4/1000)),3),CMB[[Cmb_ID]:[Cmb_ID]],0))),-1,-1,0,0)),IF(OR(CN$1,$R143),4,INDEX(CMB[[Cmb_Rare]:[Cmb_Rare]],MATCH(ROUND(MIN(SUM(CN$4,$O143/1000),SUM($O143,CN$4/1000)),3),CMB[[Cmb_ID]:[Cmb_ID]],0))),CHOOSE(AC[[M]:[M]],2,1,1,SUM(AC[[AB]:[DB]])))),""))</f>
        <v/>
      </c>
      <c r="CO143" t="str">
        <f>IF(OR(CO$5="",$S143=""),"",IFERROR(SUM(PRODUCT(INDEX(CMB[[BA_0O]:[BA_2O]],MATCH(ROUND(MIN(SUM(CO$4,$O143/1000),SUM($O143,CO$4/1000)),3),CMB[[Cmb_ID]:[Cmb_ID]],0),SUM(N(CO$1),N($R143),1)),CHOOSE(AC[[M]:[M]],1,1,0,AC[[AB]:[AB]])),PRODUCT(INDEX(CMB[[BD_0O]:[BD_2O]],MATCH(ROUND(MIN(SUM(CO$4,$O143/1000),SUM($O143,CO$4/1000)),3),CMB[[Cmb_ID]:[Cmb_ID]],0),SUM(N(CO$1),N($R143),1)),CHOOSE(AC[[M]:[M]],1,0,1,AC[[DB]:[DB]])),PRODUCT(SUM(ROUND(AVERAGE(VALUE(CO$3),VALUE($P143)),0),CHOOSE(IF(OR(CO$1,$R143),4,INDEX(CMB[[Res_Rare]:[Res_Rare]],MATCH(ROUND(MIN(SUM(CO$4,$O143/1000),SUM($O143,CO$4/1000)),3),CMB[[Cmb_ID]:[Cmb_ID]],0))),-1,-1,0,0)),IF(OR(CO$1,$R143),4,INDEX(CMB[[Cmb_Rare]:[Cmb_Rare]],MATCH(ROUND(MIN(SUM(CO$4,$O143/1000),SUM($O143,CO$4/1000)),3),CMB[[Cmb_ID]:[Cmb_ID]],0))),CHOOSE(AC[[M]:[M]],2,1,1,SUM(AC[[AB]:[DB]])))),""))</f>
        <v/>
      </c>
      <c r="CP143" t="str">
        <f>IF(OR(CP$5="",$S143=""),"",IFERROR(SUM(PRODUCT(INDEX(CMB[[BA_0O]:[BA_2O]],MATCH(ROUND(MIN(SUM(CP$4,$O143/1000),SUM($O143,CP$4/1000)),3),CMB[[Cmb_ID]:[Cmb_ID]],0),SUM(N(CP$1),N($R143),1)),CHOOSE(AC[[M]:[M]],1,1,0,AC[[AB]:[AB]])),PRODUCT(INDEX(CMB[[BD_0O]:[BD_2O]],MATCH(ROUND(MIN(SUM(CP$4,$O143/1000),SUM($O143,CP$4/1000)),3),CMB[[Cmb_ID]:[Cmb_ID]],0),SUM(N(CP$1),N($R143),1)),CHOOSE(AC[[M]:[M]],1,0,1,AC[[DB]:[DB]])),PRODUCT(SUM(ROUND(AVERAGE(VALUE(CP$3),VALUE($P143)),0),CHOOSE(IF(OR(CP$1,$R143),4,INDEX(CMB[[Res_Rare]:[Res_Rare]],MATCH(ROUND(MIN(SUM(CP$4,$O143/1000),SUM($O143,CP$4/1000)),3),CMB[[Cmb_ID]:[Cmb_ID]],0))),-1,-1,0,0)),IF(OR(CP$1,$R143),4,INDEX(CMB[[Cmb_Rare]:[Cmb_Rare]],MATCH(ROUND(MIN(SUM(CP$4,$O143/1000),SUM($O143,CP$4/1000)),3),CMB[[Cmb_ID]:[Cmb_ID]],0))),CHOOSE(AC[[M]:[M]],2,1,1,SUM(AC[[AB]:[DB]])))),""))</f>
        <v/>
      </c>
      <c r="CQ143" t="str">
        <f>IF(OR(CQ$5="",$S143=""),"",IFERROR(SUM(PRODUCT(INDEX(CMB[[BA_0O]:[BA_2O]],MATCH(ROUND(MIN(SUM(CQ$4,$O143/1000),SUM($O143,CQ$4/1000)),3),CMB[[Cmb_ID]:[Cmb_ID]],0),SUM(N(CQ$1),N($R143),1)),CHOOSE(AC[[M]:[M]],1,1,0,AC[[AB]:[AB]])),PRODUCT(INDEX(CMB[[BD_0O]:[BD_2O]],MATCH(ROUND(MIN(SUM(CQ$4,$O143/1000),SUM($O143,CQ$4/1000)),3),CMB[[Cmb_ID]:[Cmb_ID]],0),SUM(N(CQ$1),N($R143),1)),CHOOSE(AC[[M]:[M]],1,0,1,AC[[DB]:[DB]])),PRODUCT(SUM(ROUND(AVERAGE(VALUE(CQ$3),VALUE($P143)),0),CHOOSE(IF(OR(CQ$1,$R143),4,INDEX(CMB[[Res_Rare]:[Res_Rare]],MATCH(ROUND(MIN(SUM(CQ$4,$O143/1000),SUM($O143,CQ$4/1000)),3),CMB[[Cmb_ID]:[Cmb_ID]],0))),-1,-1,0,0)),IF(OR(CQ$1,$R143),4,INDEX(CMB[[Cmb_Rare]:[Cmb_Rare]],MATCH(ROUND(MIN(SUM(CQ$4,$O143/1000),SUM($O143,CQ$4/1000)),3),CMB[[Cmb_ID]:[Cmb_ID]],0))),CHOOSE(AC[[M]:[M]],2,1,1,SUM(AC[[AB]:[DB]])))),""))</f>
        <v/>
      </c>
      <c r="CR143" t="str">
        <f>IF(OR(CR$5="",$S143=""),"",IFERROR(SUM(PRODUCT(INDEX(CMB[[BA_0O]:[BA_2O]],MATCH(ROUND(MIN(SUM(CR$4,$O143/1000),SUM($O143,CR$4/1000)),3),CMB[[Cmb_ID]:[Cmb_ID]],0),SUM(N(CR$1),N($R143),1)),CHOOSE(AC[[M]:[M]],1,1,0,AC[[AB]:[AB]])),PRODUCT(INDEX(CMB[[BD_0O]:[BD_2O]],MATCH(ROUND(MIN(SUM(CR$4,$O143/1000),SUM($O143,CR$4/1000)),3),CMB[[Cmb_ID]:[Cmb_ID]],0),SUM(N(CR$1),N($R143),1)),CHOOSE(AC[[M]:[M]],1,0,1,AC[[DB]:[DB]])),PRODUCT(SUM(ROUND(AVERAGE(VALUE(CR$3),VALUE($P143)),0),CHOOSE(IF(OR(CR$1,$R143),4,INDEX(CMB[[Res_Rare]:[Res_Rare]],MATCH(ROUND(MIN(SUM(CR$4,$O143/1000),SUM($O143,CR$4/1000)),3),CMB[[Cmb_ID]:[Cmb_ID]],0))),-1,-1,0,0)),IF(OR(CR$1,$R143),4,INDEX(CMB[[Cmb_Rare]:[Cmb_Rare]],MATCH(ROUND(MIN(SUM(CR$4,$O143/1000),SUM($O143,CR$4/1000)),3),CMB[[Cmb_ID]:[Cmb_ID]],0))),CHOOSE(AC[[M]:[M]],2,1,1,SUM(AC[[AB]:[DB]])))),""))</f>
        <v/>
      </c>
      <c r="CS143" t="str">
        <f>IF(OR(CS$5="",$S143=""),"",IFERROR(SUM(PRODUCT(INDEX(CMB[[BA_0O]:[BA_2O]],MATCH(ROUND(MIN(SUM(CS$4,$O143/1000),SUM($O143,CS$4/1000)),3),CMB[[Cmb_ID]:[Cmb_ID]],0),SUM(N(CS$1),N($R143),1)),CHOOSE(AC[[M]:[M]],1,1,0,AC[[AB]:[AB]])),PRODUCT(INDEX(CMB[[BD_0O]:[BD_2O]],MATCH(ROUND(MIN(SUM(CS$4,$O143/1000),SUM($O143,CS$4/1000)),3),CMB[[Cmb_ID]:[Cmb_ID]],0),SUM(N(CS$1),N($R143),1)),CHOOSE(AC[[M]:[M]],1,0,1,AC[[DB]:[DB]])),PRODUCT(SUM(ROUND(AVERAGE(VALUE(CS$3),VALUE($P143)),0),CHOOSE(IF(OR(CS$1,$R143),4,INDEX(CMB[[Res_Rare]:[Res_Rare]],MATCH(ROUND(MIN(SUM(CS$4,$O143/1000),SUM($O143,CS$4/1000)),3),CMB[[Cmb_ID]:[Cmb_ID]],0))),-1,-1,0,0)),IF(OR(CS$1,$R143),4,INDEX(CMB[[Cmb_Rare]:[Cmb_Rare]],MATCH(ROUND(MIN(SUM(CS$4,$O143/1000),SUM($O143,CS$4/1000)),3),CMB[[Cmb_ID]:[Cmb_ID]],0))),CHOOSE(AC[[M]:[M]],2,1,1,SUM(AC[[AB]:[DB]])))),""))</f>
        <v/>
      </c>
      <c r="CT143" t="str">
        <f>IF(OR(CT$5="",$S143=""),"",IFERROR(SUM(PRODUCT(INDEX(CMB[[BA_0O]:[BA_2O]],MATCH(ROUND(MIN(SUM(CT$4,$O143/1000),SUM($O143,CT$4/1000)),3),CMB[[Cmb_ID]:[Cmb_ID]],0),SUM(N(CT$1),N($R143),1)),CHOOSE(AC[[M]:[M]],1,1,0,AC[[AB]:[AB]])),PRODUCT(INDEX(CMB[[BD_0O]:[BD_2O]],MATCH(ROUND(MIN(SUM(CT$4,$O143/1000),SUM($O143,CT$4/1000)),3),CMB[[Cmb_ID]:[Cmb_ID]],0),SUM(N(CT$1),N($R143),1)),CHOOSE(AC[[M]:[M]],1,0,1,AC[[DB]:[DB]])),PRODUCT(SUM(ROUND(AVERAGE(VALUE(CT$3),VALUE($P143)),0),CHOOSE(IF(OR(CT$1,$R143),4,INDEX(CMB[[Res_Rare]:[Res_Rare]],MATCH(ROUND(MIN(SUM(CT$4,$O143/1000),SUM($O143,CT$4/1000)),3),CMB[[Cmb_ID]:[Cmb_ID]],0))),-1,-1,0,0)),IF(OR(CT$1,$R143),4,INDEX(CMB[[Cmb_Rare]:[Cmb_Rare]],MATCH(ROUND(MIN(SUM(CT$4,$O143/1000),SUM($O143,CT$4/1000)),3),CMB[[Cmb_ID]:[Cmb_ID]],0))),CHOOSE(AC[[M]:[M]],2,1,1,SUM(AC[[AB]:[DB]])))),""))</f>
        <v/>
      </c>
      <c r="CU143" t="str">
        <f>IF(OR(CU$5="",$S143=""),"",IFERROR(SUM(PRODUCT(INDEX(CMB[[BA_0O]:[BA_2O]],MATCH(ROUND(MIN(SUM(CU$4,$O143/1000),SUM($O143,CU$4/1000)),3),CMB[[Cmb_ID]:[Cmb_ID]],0),SUM(N(CU$1),N($R143),1)),CHOOSE(AC[[M]:[M]],1,1,0,AC[[AB]:[AB]])),PRODUCT(INDEX(CMB[[BD_0O]:[BD_2O]],MATCH(ROUND(MIN(SUM(CU$4,$O143/1000),SUM($O143,CU$4/1000)),3),CMB[[Cmb_ID]:[Cmb_ID]],0),SUM(N(CU$1),N($R143),1)),CHOOSE(AC[[M]:[M]],1,0,1,AC[[DB]:[DB]])),PRODUCT(SUM(ROUND(AVERAGE(VALUE(CU$3),VALUE($P143)),0),CHOOSE(IF(OR(CU$1,$R143),4,INDEX(CMB[[Res_Rare]:[Res_Rare]],MATCH(ROUND(MIN(SUM(CU$4,$O143/1000),SUM($O143,CU$4/1000)),3),CMB[[Cmb_ID]:[Cmb_ID]],0))),-1,-1,0,0)),IF(OR(CU$1,$R143),4,INDEX(CMB[[Cmb_Rare]:[Cmb_Rare]],MATCH(ROUND(MIN(SUM(CU$4,$O143/1000),SUM($O143,CU$4/1000)),3),CMB[[Cmb_ID]:[Cmb_ID]],0))),CHOOSE(AC[[M]:[M]],2,1,1,SUM(AC[[AB]:[DB]])))),""))</f>
        <v/>
      </c>
      <c r="CV143" t="str">
        <f>IF(OR(CV$5="",$S143=""),"",IFERROR(SUM(PRODUCT(INDEX(CMB[[BA_0O]:[BA_2O]],MATCH(ROUND(MIN(SUM(CV$4,$O143/1000),SUM($O143,CV$4/1000)),3),CMB[[Cmb_ID]:[Cmb_ID]],0),SUM(N(CV$1),N($R143),1)),CHOOSE(AC[[M]:[M]],1,1,0,AC[[AB]:[AB]])),PRODUCT(INDEX(CMB[[BD_0O]:[BD_2O]],MATCH(ROUND(MIN(SUM(CV$4,$O143/1000),SUM($O143,CV$4/1000)),3),CMB[[Cmb_ID]:[Cmb_ID]],0),SUM(N(CV$1),N($R143),1)),CHOOSE(AC[[M]:[M]],1,0,1,AC[[DB]:[DB]])),PRODUCT(SUM(ROUND(AVERAGE(VALUE(CV$3),VALUE($P143)),0),CHOOSE(IF(OR(CV$1,$R143),4,INDEX(CMB[[Res_Rare]:[Res_Rare]],MATCH(ROUND(MIN(SUM(CV$4,$O143/1000),SUM($O143,CV$4/1000)),3),CMB[[Cmb_ID]:[Cmb_ID]],0))),-1,-1,0,0)),IF(OR(CV$1,$R143),4,INDEX(CMB[[Cmb_Rare]:[Cmb_Rare]],MATCH(ROUND(MIN(SUM(CV$4,$O143/1000),SUM($O143,CV$4/1000)),3),CMB[[Cmb_ID]:[Cmb_ID]],0))),CHOOSE(AC[[M]:[M]],2,1,1,SUM(AC[[AB]:[DB]])))),""))</f>
        <v/>
      </c>
      <c r="CW143" t="str">
        <f>IF(OR(CW$5="",$S143=""),"",IFERROR(SUM(PRODUCT(INDEX(CMB[[BA_0O]:[BA_2O]],MATCH(ROUND(MIN(SUM(CW$4,$O143/1000),SUM($O143,CW$4/1000)),3),CMB[[Cmb_ID]:[Cmb_ID]],0),SUM(N(CW$1),N($R143),1)),CHOOSE(AC[[M]:[M]],1,1,0,AC[[AB]:[AB]])),PRODUCT(INDEX(CMB[[BD_0O]:[BD_2O]],MATCH(ROUND(MIN(SUM(CW$4,$O143/1000),SUM($O143,CW$4/1000)),3),CMB[[Cmb_ID]:[Cmb_ID]],0),SUM(N(CW$1),N($R143),1)),CHOOSE(AC[[M]:[M]],1,0,1,AC[[DB]:[DB]])),PRODUCT(SUM(ROUND(AVERAGE(VALUE(CW$3),VALUE($P143)),0),CHOOSE(IF(OR(CW$1,$R143),4,INDEX(CMB[[Res_Rare]:[Res_Rare]],MATCH(ROUND(MIN(SUM(CW$4,$O143/1000),SUM($O143,CW$4/1000)),3),CMB[[Cmb_ID]:[Cmb_ID]],0))),-1,-1,0,0)),IF(OR(CW$1,$R143),4,INDEX(CMB[[Cmb_Rare]:[Cmb_Rare]],MATCH(ROUND(MIN(SUM(CW$4,$O143/1000),SUM($O143,CW$4/1000)),3),CMB[[Cmb_ID]:[Cmb_ID]],0))),CHOOSE(AC[[M]:[M]],2,1,1,SUM(AC[[AB]:[DB]])))),""))</f>
        <v/>
      </c>
      <c r="CX143" t="str">
        <f>IF(OR(CX$5="",$S143=""),"",IFERROR(SUM(PRODUCT(INDEX(CMB[[BA_0O]:[BA_2O]],MATCH(ROUND(MIN(SUM(CX$4,$O143/1000),SUM($O143,CX$4/1000)),3),CMB[[Cmb_ID]:[Cmb_ID]],0),SUM(N(CX$1),N($R143),1)),CHOOSE(AC[[M]:[M]],1,1,0,AC[[AB]:[AB]])),PRODUCT(INDEX(CMB[[BD_0O]:[BD_2O]],MATCH(ROUND(MIN(SUM(CX$4,$O143/1000),SUM($O143,CX$4/1000)),3),CMB[[Cmb_ID]:[Cmb_ID]],0),SUM(N(CX$1),N($R143),1)),CHOOSE(AC[[M]:[M]],1,0,1,AC[[DB]:[DB]])),PRODUCT(SUM(ROUND(AVERAGE(VALUE(CX$3),VALUE($P143)),0),CHOOSE(IF(OR(CX$1,$R143),4,INDEX(CMB[[Res_Rare]:[Res_Rare]],MATCH(ROUND(MIN(SUM(CX$4,$O143/1000),SUM($O143,CX$4/1000)),3),CMB[[Cmb_ID]:[Cmb_ID]],0))),-1,-1,0,0)),IF(OR(CX$1,$R143),4,INDEX(CMB[[Cmb_Rare]:[Cmb_Rare]],MATCH(ROUND(MIN(SUM(CX$4,$O143/1000),SUM($O143,CX$4/1000)),3),CMB[[Cmb_ID]:[Cmb_ID]],0))),CHOOSE(AC[[M]:[M]],2,1,1,SUM(AC[[AB]:[DB]])))),""))</f>
        <v/>
      </c>
      <c r="CY143" t="str">
        <f>IF(OR(CY$5="",$S143=""),"",IFERROR(SUM(PRODUCT(INDEX(CMB[[BA_0O]:[BA_2O]],MATCH(ROUND(MIN(SUM(CY$4,$O143/1000),SUM($O143,CY$4/1000)),3),CMB[[Cmb_ID]:[Cmb_ID]],0),SUM(N(CY$1),N($R143),1)),CHOOSE(AC[[M]:[M]],1,1,0,AC[[AB]:[AB]])),PRODUCT(INDEX(CMB[[BD_0O]:[BD_2O]],MATCH(ROUND(MIN(SUM(CY$4,$O143/1000),SUM($O143,CY$4/1000)),3),CMB[[Cmb_ID]:[Cmb_ID]],0),SUM(N(CY$1),N($R143),1)),CHOOSE(AC[[M]:[M]],1,0,1,AC[[DB]:[DB]])),PRODUCT(SUM(ROUND(AVERAGE(VALUE(CY$3),VALUE($P143)),0),CHOOSE(IF(OR(CY$1,$R143),4,INDEX(CMB[[Res_Rare]:[Res_Rare]],MATCH(ROUND(MIN(SUM(CY$4,$O143/1000),SUM($O143,CY$4/1000)),3),CMB[[Cmb_ID]:[Cmb_ID]],0))),-1,-1,0,0)),IF(OR(CY$1,$R143),4,INDEX(CMB[[Cmb_Rare]:[Cmb_Rare]],MATCH(ROUND(MIN(SUM(CY$4,$O143/1000),SUM($O143,CY$4/1000)),3),CMB[[Cmb_ID]:[Cmb_ID]],0))),CHOOSE(AC[[M]:[M]],2,1,1,SUM(AC[[AB]:[DB]])))),""))</f>
        <v/>
      </c>
      <c r="CZ143" t="str">
        <f>IF(OR(CZ$5="",$S143=""),"",IFERROR(SUM(PRODUCT(INDEX(CMB[[BA_0O]:[BA_2O]],MATCH(ROUND(MIN(SUM(CZ$4,$O143/1000),SUM($O143,CZ$4/1000)),3),CMB[[Cmb_ID]:[Cmb_ID]],0),SUM(N(CZ$1),N($R143),1)),CHOOSE(AC[[M]:[M]],1,1,0,AC[[AB]:[AB]])),PRODUCT(INDEX(CMB[[BD_0O]:[BD_2O]],MATCH(ROUND(MIN(SUM(CZ$4,$O143/1000),SUM($O143,CZ$4/1000)),3),CMB[[Cmb_ID]:[Cmb_ID]],0),SUM(N(CZ$1),N($R143),1)),CHOOSE(AC[[M]:[M]],1,0,1,AC[[DB]:[DB]])),PRODUCT(SUM(ROUND(AVERAGE(VALUE(CZ$3),VALUE($P143)),0),CHOOSE(IF(OR(CZ$1,$R143),4,INDEX(CMB[[Res_Rare]:[Res_Rare]],MATCH(ROUND(MIN(SUM(CZ$4,$O143/1000),SUM($O143,CZ$4/1000)),3),CMB[[Cmb_ID]:[Cmb_ID]],0))),-1,-1,0,0)),IF(OR(CZ$1,$R143),4,INDEX(CMB[[Cmb_Rare]:[Cmb_Rare]],MATCH(ROUND(MIN(SUM(CZ$4,$O143/1000),SUM($O143,CZ$4/1000)),3),CMB[[Cmb_ID]:[Cmb_ID]],0))),CHOOSE(AC[[M]:[M]],2,1,1,SUM(AC[[AB]:[DB]])))),""))</f>
        <v/>
      </c>
      <c r="DA143" t="str">
        <f>IF(OR(DA$5="",$S143=""),"",IFERROR(SUM(PRODUCT(INDEX(CMB[[BA_0O]:[BA_2O]],MATCH(ROUND(MIN(SUM(DA$4,$O143/1000),SUM($O143,DA$4/1000)),3),CMB[[Cmb_ID]:[Cmb_ID]],0),SUM(N(DA$1),N($R143),1)),CHOOSE(AC[[M]:[M]],1,1,0,AC[[AB]:[AB]])),PRODUCT(INDEX(CMB[[BD_0O]:[BD_2O]],MATCH(ROUND(MIN(SUM(DA$4,$O143/1000),SUM($O143,DA$4/1000)),3),CMB[[Cmb_ID]:[Cmb_ID]],0),SUM(N(DA$1),N($R143),1)),CHOOSE(AC[[M]:[M]],1,0,1,AC[[DB]:[DB]])),PRODUCT(SUM(ROUND(AVERAGE(VALUE(DA$3),VALUE($P143)),0),CHOOSE(IF(OR(DA$1,$R143),4,INDEX(CMB[[Res_Rare]:[Res_Rare]],MATCH(ROUND(MIN(SUM(DA$4,$O143/1000),SUM($O143,DA$4/1000)),3),CMB[[Cmb_ID]:[Cmb_ID]],0))),-1,-1,0,0)),IF(OR(DA$1,$R143),4,INDEX(CMB[[Cmb_Rare]:[Cmb_Rare]],MATCH(ROUND(MIN(SUM(DA$4,$O143/1000),SUM($O143,DA$4/1000)),3),CMB[[Cmb_ID]:[Cmb_ID]],0))),CHOOSE(AC[[M]:[M]],2,1,1,SUM(AC[[AB]:[DB]])))),""))</f>
        <v/>
      </c>
      <c r="DB143" t="str">
        <f>IF(OR(DB$5="",$S143=""),"",IFERROR(SUM(PRODUCT(INDEX(CMB[[BA_0O]:[BA_2O]],MATCH(ROUND(MIN(SUM(DB$4,$O143/1000),SUM($O143,DB$4/1000)),3),CMB[[Cmb_ID]:[Cmb_ID]],0),SUM(N(DB$1),N($R143),1)),CHOOSE(AC[[M]:[M]],1,1,0,AC[[AB]:[AB]])),PRODUCT(INDEX(CMB[[BD_0O]:[BD_2O]],MATCH(ROUND(MIN(SUM(DB$4,$O143/1000),SUM($O143,DB$4/1000)),3),CMB[[Cmb_ID]:[Cmb_ID]],0),SUM(N(DB$1),N($R143),1)),CHOOSE(AC[[M]:[M]],1,0,1,AC[[DB]:[DB]])),PRODUCT(SUM(ROUND(AVERAGE(VALUE(DB$3),VALUE($P143)),0),CHOOSE(IF(OR(DB$1,$R143),4,INDEX(CMB[[Res_Rare]:[Res_Rare]],MATCH(ROUND(MIN(SUM(DB$4,$O143/1000),SUM($O143,DB$4/1000)),3),CMB[[Cmb_ID]:[Cmb_ID]],0))),-1,-1,0,0)),IF(OR(DB$1,$R143),4,INDEX(CMB[[Cmb_Rare]:[Cmb_Rare]],MATCH(ROUND(MIN(SUM(DB$4,$O143/1000),SUM($O143,DB$4/1000)),3),CMB[[Cmb_ID]:[Cmb_ID]],0))),CHOOSE(AC[[M]:[M]],2,1,1,SUM(AC[[AB]:[DB]])))),""))</f>
        <v/>
      </c>
      <c r="DC143" t="str">
        <f>IF(OR(DC$5="",$S143=""),"",IFERROR(SUM(PRODUCT(INDEX(CMB[[BA_0O]:[BA_2O]],MATCH(ROUND(MIN(SUM(DC$4,$O143/1000),SUM($O143,DC$4/1000)),3),CMB[[Cmb_ID]:[Cmb_ID]],0),SUM(N(DC$1),N($R143),1)),CHOOSE(AC[[M]:[M]],1,1,0,AC[[AB]:[AB]])),PRODUCT(INDEX(CMB[[BD_0O]:[BD_2O]],MATCH(ROUND(MIN(SUM(DC$4,$O143/1000),SUM($O143,DC$4/1000)),3),CMB[[Cmb_ID]:[Cmb_ID]],0),SUM(N(DC$1),N($R143),1)),CHOOSE(AC[[M]:[M]],1,0,1,AC[[DB]:[DB]])),PRODUCT(SUM(ROUND(AVERAGE(VALUE(DC$3),VALUE($P143)),0),CHOOSE(IF(OR(DC$1,$R143),4,INDEX(CMB[[Res_Rare]:[Res_Rare]],MATCH(ROUND(MIN(SUM(DC$4,$O143/1000),SUM($O143,DC$4/1000)),3),CMB[[Cmb_ID]:[Cmb_ID]],0))),-1,-1,0,0)),IF(OR(DC$1,$R143),4,INDEX(CMB[[Cmb_Rare]:[Cmb_Rare]],MATCH(ROUND(MIN(SUM(DC$4,$O143/1000),SUM($O143,DC$4/1000)),3),CMB[[Cmb_ID]:[Cmb_ID]],0))),CHOOSE(AC[[M]:[M]],2,1,1,SUM(AC[[AB]:[DB]])))),""))</f>
        <v/>
      </c>
      <c r="DD143" t="str">
        <f>IF(OR(DD$5="",$S143=""),"",IFERROR(SUM(PRODUCT(INDEX(CMB[[BA_0O]:[BA_2O]],MATCH(ROUND(MIN(SUM(DD$4,$O143/1000),SUM($O143,DD$4/1000)),3),CMB[[Cmb_ID]:[Cmb_ID]],0),SUM(N(DD$1),N($R143),1)),CHOOSE(AC[[M]:[M]],1,1,0,AC[[AB]:[AB]])),PRODUCT(INDEX(CMB[[BD_0O]:[BD_2O]],MATCH(ROUND(MIN(SUM(DD$4,$O143/1000),SUM($O143,DD$4/1000)),3),CMB[[Cmb_ID]:[Cmb_ID]],0),SUM(N(DD$1),N($R143),1)),CHOOSE(AC[[M]:[M]],1,0,1,AC[[DB]:[DB]])),PRODUCT(SUM(ROUND(AVERAGE(VALUE(DD$3),VALUE($P143)),0),CHOOSE(IF(OR(DD$1,$R143),4,INDEX(CMB[[Res_Rare]:[Res_Rare]],MATCH(ROUND(MIN(SUM(DD$4,$O143/1000),SUM($O143,DD$4/1000)),3),CMB[[Cmb_ID]:[Cmb_ID]],0))),-1,-1,0,0)),IF(OR(DD$1,$R143),4,INDEX(CMB[[Cmb_Rare]:[Cmb_Rare]],MATCH(ROUND(MIN(SUM(DD$4,$O143/1000),SUM($O143,DD$4/1000)),3),CMB[[Cmb_ID]:[Cmb_ID]],0))),CHOOSE(AC[[M]:[M]],2,1,1,SUM(AC[[AB]:[DB]])))),""))</f>
        <v/>
      </c>
      <c r="DE143" t="str">
        <f>IF(OR(DE$5="",$S143=""),"",IFERROR(SUM(PRODUCT(INDEX(CMB[[BA_0O]:[BA_2O]],MATCH(ROUND(MIN(SUM(DE$4,$O143/1000),SUM($O143,DE$4/1000)),3),CMB[[Cmb_ID]:[Cmb_ID]],0),SUM(N(DE$1),N($R143),1)),CHOOSE(AC[[M]:[M]],1,1,0,AC[[AB]:[AB]])),PRODUCT(INDEX(CMB[[BD_0O]:[BD_2O]],MATCH(ROUND(MIN(SUM(DE$4,$O143/1000),SUM($O143,DE$4/1000)),3),CMB[[Cmb_ID]:[Cmb_ID]],0),SUM(N(DE$1),N($R143),1)),CHOOSE(AC[[M]:[M]],1,0,1,AC[[DB]:[DB]])),PRODUCT(SUM(ROUND(AVERAGE(VALUE(DE$3),VALUE($P143)),0),CHOOSE(IF(OR(DE$1,$R143),4,INDEX(CMB[[Res_Rare]:[Res_Rare]],MATCH(ROUND(MIN(SUM(DE$4,$O143/1000),SUM($O143,DE$4/1000)),3),CMB[[Cmb_ID]:[Cmb_ID]],0))),-1,-1,0,0)),IF(OR(DE$1,$R143),4,INDEX(CMB[[Cmb_Rare]:[Cmb_Rare]],MATCH(ROUND(MIN(SUM(DE$4,$O143/1000),SUM($O143,DE$4/1000)),3),CMB[[Cmb_ID]:[Cmb_ID]],0))),CHOOSE(AC[[M]:[M]],2,1,1,SUM(AC[[AB]:[DB]])))),""))</f>
        <v/>
      </c>
      <c r="DF143" t="str">
        <f>IF(OR(DF$5="",$S143=""),"",IFERROR(SUM(PRODUCT(INDEX(CMB[[BA_0O]:[BA_2O]],MATCH(ROUND(MIN(SUM(DF$4,$O143/1000),SUM($O143,DF$4/1000)),3),CMB[[Cmb_ID]:[Cmb_ID]],0),SUM(N(DF$1),N($R143),1)),CHOOSE(AC[[M]:[M]],1,1,0,AC[[AB]:[AB]])),PRODUCT(INDEX(CMB[[BD_0O]:[BD_2O]],MATCH(ROUND(MIN(SUM(DF$4,$O143/1000),SUM($O143,DF$4/1000)),3),CMB[[Cmb_ID]:[Cmb_ID]],0),SUM(N(DF$1),N($R143),1)),CHOOSE(AC[[M]:[M]],1,0,1,AC[[DB]:[DB]])),PRODUCT(SUM(ROUND(AVERAGE(VALUE(DF$3),VALUE($P143)),0),CHOOSE(IF(OR(DF$1,$R143),4,INDEX(CMB[[Res_Rare]:[Res_Rare]],MATCH(ROUND(MIN(SUM(DF$4,$O143/1000),SUM($O143,DF$4/1000)),3),CMB[[Cmb_ID]:[Cmb_ID]],0))),-1,-1,0,0)),IF(OR(DF$1,$R143),4,INDEX(CMB[[Cmb_Rare]:[Cmb_Rare]],MATCH(ROUND(MIN(SUM(DF$4,$O143/1000),SUM($O143,DF$4/1000)),3),CMB[[Cmb_ID]:[Cmb_ID]],0))),CHOOSE(AC[[M]:[M]],2,1,1,SUM(AC[[AB]:[DB]])))),""))</f>
        <v/>
      </c>
      <c r="DG143" t="str">
        <f>IF(OR(DG$5="",$S143=""),"",IFERROR(SUM(PRODUCT(INDEX(CMB[[BA_0O]:[BA_2O]],MATCH(ROUND(MIN(SUM(DG$4,$O143/1000),SUM($O143,DG$4/1000)),3),CMB[[Cmb_ID]:[Cmb_ID]],0),SUM(N(DG$1),N($R143),1)),CHOOSE(AC[[M]:[M]],1,1,0,AC[[AB]:[AB]])),PRODUCT(INDEX(CMB[[BD_0O]:[BD_2O]],MATCH(ROUND(MIN(SUM(DG$4,$O143/1000),SUM($O143,DG$4/1000)),3),CMB[[Cmb_ID]:[Cmb_ID]],0),SUM(N(DG$1),N($R143),1)),CHOOSE(AC[[M]:[M]],1,0,1,AC[[DB]:[DB]])),PRODUCT(SUM(ROUND(AVERAGE(VALUE(DG$3),VALUE($P143)),0),CHOOSE(IF(OR(DG$1,$R143),4,INDEX(CMB[[Res_Rare]:[Res_Rare]],MATCH(ROUND(MIN(SUM(DG$4,$O143/1000),SUM($O143,DG$4/1000)),3),CMB[[Cmb_ID]:[Cmb_ID]],0))),-1,-1,0,0)),IF(OR(DG$1,$R143),4,INDEX(CMB[[Cmb_Rare]:[Cmb_Rare]],MATCH(ROUND(MIN(SUM(DG$4,$O143/1000),SUM($O143,DG$4/1000)),3),CMB[[Cmb_ID]:[Cmb_ID]],0))),CHOOSE(AC[[M]:[M]],2,1,1,SUM(AC[[AB]:[DB]])))),""))</f>
        <v/>
      </c>
      <c r="DH143" t="str">
        <f>IF(OR(DH$5="",$S143=""),"",IFERROR(SUM(PRODUCT(INDEX(CMB[[BA_0O]:[BA_2O]],MATCH(ROUND(MIN(SUM(DH$4,$O143/1000),SUM($O143,DH$4/1000)),3),CMB[[Cmb_ID]:[Cmb_ID]],0),SUM(N(DH$1),N($R143),1)),CHOOSE(AC[[M]:[M]],1,1,0,AC[[AB]:[AB]])),PRODUCT(INDEX(CMB[[BD_0O]:[BD_2O]],MATCH(ROUND(MIN(SUM(DH$4,$O143/1000),SUM($O143,DH$4/1000)),3),CMB[[Cmb_ID]:[Cmb_ID]],0),SUM(N(DH$1),N($R143),1)),CHOOSE(AC[[M]:[M]],1,0,1,AC[[DB]:[DB]])),PRODUCT(SUM(ROUND(AVERAGE(VALUE(DH$3),VALUE($P143)),0),CHOOSE(IF(OR(DH$1,$R143),4,INDEX(CMB[[Res_Rare]:[Res_Rare]],MATCH(ROUND(MIN(SUM(DH$4,$O143/1000),SUM($O143,DH$4/1000)),3),CMB[[Cmb_ID]:[Cmb_ID]],0))),-1,-1,0,0)),IF(OR(DH$1,$R143),4,INDEX(CMB[[Cmb_Rare]:[Cmb_Rare]],MATCH(ROUND(MIN(SUM(DH$4,$O143/1000),SUM($O143,DH$4/1000)),3),CMB[[Cmb_ID]:[Cmb_ID]],0))),CHOOSE(AC[[M]:[M]],2,1,1,SUM(AC[[AB]:[DB]])))),""))</f>
        <v/>
      </c>
      <c r="DI143" t="str">
        <f>IF(OR(DI$5="",$S143=""),"",IFERROR(SUM(PRODUCT(INDEX(CMB[[BA_0O]:[BA_2O]],MATCH(ROUND(MIN(SUM(DI$4,$O143/1000),SUM($O143,DI$4/1000)),3),CMB[[Cmb_ID]:[Cmb_ID]],0),SUM(N(DI$1),N($R143),1)),CHOOSE(AC[[M]:[M]],1,1,0,AC[[AB]:[AB]])),PRODUCT(INDEX(CMB[[BD_0O]:[BD_2O]],MATCH(ROUND(MIN(SUM(DI$4,$O143/1000),SUM($O143,DI$4/1000)),3),CMB[[Cmb_ID]:[Cmb_ID]],0),SUM(N(DI$1),N($R143),1)),CHOOSE(AC[[M]:[M]],1,0,1,AC[[DB]:[DB]])),PRODUCT(SUM(ROUND(AVERAGE(VALUE(DI$3),VALUE($P143)),0),CHOOSE(IF(OR(DI$1,$R143),4,INDEX(CMB[[Res_Rare]:[Res_Rare]],MATCH(ROUND(MIN(SUM(DI$4,$O143/1000),SUM($O143,DI$4/1000)),3),CMB[[Cmb_ID]:[Cmb_ID]],0))),-1,-1,0,0)),IF(OR(DI$1,$R143),4,INDEX(CMB[[Cmb_Rare]:[Cmb_Rare]],MATCH(ROUND(MIN(SUM(DI$4,$O143/1000),SUM($O143,DI$4/1000)),3),CMB[[Cmb_ID]:[Cmb_ID]],0))),CHOOSE(AC[[M]:[M]],2,1,1,SUM(AC[[AB]:[DB]])))),""))</f>
        <v/>
      </c>
      <c r="DJ143" t="str">
        <f>IF(OR(DJ$5="",$S143=""),"",IFERROR(SUM(PRODUCT(INDEX(CMB[[BA_0O]:[BA_2O]],MATCH(ROUND(MIN(SUM(DJ$4,$O143/1000),SUM($O143,DJ$4/1000)),3),CMB[[Cmb_ID]:[Cmb_ID]],0),SUM(N(DJ$1),N($R143),1)),CHOOSE(AC[[M]:[M]],1,1,0,AC[[AB]:[AB]])),PRODUCT(INDEX(CMB[[BD_0O]:[BD_2O]],MATCH(ROUND(MIN(SUM(DJ$4,$O143/1000),SUM($O143,DJ$4/1000)),3),CMB[[Cmb_ID]:[Cmb_ID]],0),SUM(N(DJ$1),N($R143),1)),CHOOSE(AC[[M]:[M]],1,0,1,AC[[DB]:[DB]])),PRODUCT(SUM(ROUND(AVERAGE(VALUE(DJ$3),VALUE($P143)),0),CHOOSE(IF(OR(DJ$1,$R143),4,INDEX(CMB[[Res_Rare]:[Res_Rare]],MATCH(ROUND(MIN(SUM(DJ$4,$O143/1000),SUM($O143,DJ$4/1000)),3),CMB[[Cmb_ID]:[Cmb_ID]],0))),-1,-1,0,0)),IF(OR(DJ$1,$R143),4,INDEX(CMB[[Cmb_Rare]:[Cmb_Rare]],MATCH(ROUND(MIN(SUM(DJ$4,$O143/1000),SUM($O143,DJ$4/1000)),3),CMB[[Cmb_ID]:[Cmb_ID]],0))),CHOOSE(AC[[M]:[M]],2,1,1,SUM(AC[[AB]:[DB]])))),""))</f>
        <v/>
      </c>
      <c r="DK143" t="str">
        <f>IF(OR(DK$5="",$S143=""),"",IFERROR(SUM(PRODUCT(INDEX(CMB[[BA_0O]:[BA_2O]],MATCH(ROUND(MIN(SUM(DK$4,$O143/1000),SUM($O143,DK$4/1000)),3),CMB[[Cmb_ID]:[Cmb_ID]],0),SUM(N(DK$1),N($R143),1)),CHOOSE(AC[[M]:[M]],1,1,0,AC[[AB]:[AB]])),PRODUCT(INDEX(CMB[[BD_0O]:[BD_2O]],MATCH(ROUND(MIN(SUM(DK$4,$O143/1000),SUM($O143,DK$4/1000)),3),CMB[[Cmb_ID]:[Cmb_ID]],0),SUM(N(DK$1),N($R143),1)),CHOOSE(AC[[M]:[M]],1,0,1,AC[[DB]:[DB]])),PRODUCT(SUM(ROUND(AVERAGE(VALUE(DK$3),VALUE($P143)),0),CHOOSE(IF(OR(DK$1,$R143),4,INDEX(CMB[[Res_Rare]:[Res_Rare]],MATCH(ROUND(MIN(SUM(DK$4,$O143/1000),SUM($O143,DK$4/1000)),3),CMB[[Cmb_ID]:[Cmb_ID]],0))),-1,-1,0,0)),IF(OR(DK$1,$R143),4,INDEX(CMB[[Cmb_Rare]:[Cmb_Rare]],MATCH(ROUND(MIN(SUM(DK$4,$O143/1000),SUM($O143,DK$4/1000)),3),CMB[[Cmb_ID]:[Cmb_ID]],0))),CHOOSE(AC[[M]:[M]],2,1,1,SUM(AC[[AB]:[DB]])))),""))</f>
        <v/>
      </c>
      <c r="DL143" t="str">
        <f>IF(OR(DL$5="",$S143=""),"",IFERROR(SUM(PRODUCT(INDEX(CMB[[BA_0O]:[BA_2O]],MATCH(ROUND(MIN(SUM(DL$4,$O143/1000),SUM($O143,DL$4/1000)),3),CMB[[Cmb_ID]:[Cmb_ID]],0),SUM(N(DL$1),N($R143),1)),CHOOSE(AC[[M]:[M]],1,1,0,AC[[AB]:[AB]])),PRODUCT(INDEX(CMB[[BD_0O]:[BD_2O]],MATCH(ROUND(MIN(SUM(DL$4,$O143/1000),SUM($O143,DL$4/1000)),3),CMB[[Cmb_ID]:[Cmb_ID]],0),SUM(N(DL$1),N($R143),1)),CHOOSE(AC[[M]:[M]],1,0,1,AC[[DB]:[DB]])),PRODUCT(SUM(ROUND(AVERAGE(VALUE(DL$3),VALUE($P143)),0),CHOOSE(IF(OR(DL$1,$R143),4,INDEX(CMB[[Res_Rare]:[Res_Rare]],MATCH(ROUND(MIN(SUM(DL$4,$O143/1000),SUM($O143,DL$4/1000)),3),CMB[[Cmb_ID]:[Cmb_ID]],0))),-1,-1,0,0)),IF(OR(DL$1,$R143),4,INDEX(CMB[[Cmb_Rare]:[Cmb_Rare]],MATCH(ROUND(MIN(SUM(DL$4,$O143/1000),SUM($O143,DL$4/1000)),3),CMB[[Cmb_ID]:[Cmb_ID]],0))),CHOOSE(AC[[M]:[M]],2,1,1,SUM(AC[[AB]:[DB]])))),""))</f>
        <v/>
      </c>
      <c r="DM143" t="str">
        <f>IF(OR(DM$5="",$S143=""),"",IFERROR(SUM(PRODUCT(INDEX(CMB[[BA_0O]:[BA_2O]],MATCH(ROUND(MIN(SUM(DM$4,$O143/1000),SUM($O143,DM$4/1000)),3),CMB[[Cmb_ID]:[Cmb_ID]],0),SUM(N(DM$1),N($R143),1)),CHOOSE(AC[[M]:[M]],1,1,0,AC[[AB]:[AB]])),PRODUCT(INDEX(CMB[[BD_0O]:[BD_2O]],MATCH(ROUND(MIN(SUM(DM$4,$O143/1000),SUM($O143,DM$4/1000)),3),CMB[[Cmb_ID]:[Cmb_ID]],0),SUM(N(DM$1),N($R143),1)),CHOOSE(AC[[M]:[M]],1,0,1,AC[[DB]:[DB]])),PRODUCT(SUM(ROUND(AVERAGE(VALUE(DM$3),VALUE($P143)),0),CHOOSE(IF(OR(DM$1,$R143),4,INDEX(CMB[[Res_Rare]:[Res_Rare]],MATCH(ROUND(MIN(SUM(DM$4,$O143/1000),SUM($O143,DM$4/1000)),3),CMB[[Cmb_ID]:[Cmb_ID]],0))),-1,-1,0,0)),IF(OR(DM$1,$R143),4,INDEX(CMB[[Cmb_Rare]:[Cmb_Rare]],MATCH(ROUND(MIN(SUM(DM$4,$O143/1000),SUM($O143,DM$4/1000)),3),CMB[[Cmb_ID]:[Cmb_ID]],0))),CHOOSE(AC[[M]:[M]],2,1,1,SUM(AC[[AB]:[DB]])))),""))</f>
        <v/>
      </c>
      <c r="DN143" t="str">
        <f>IF(OR(DN$5="",$S143=""),"",IFERROR(SUM(PRODUCT(INDEX(CMB[[BA_0O]:[BA_2O]],MATCH(ROUND(MIN(SUM(DN$4,$O143/1000),SUM($O143,DN$4/1000)),3),CMB[[Cmb_ID]:[Cmb_ID]],0),SUM(N(DN$1),N($R143),1)),CHOOSE(AC[[M]:[M]],1,1,0,AC[[AB]:[AB]])),PRODUCT(INDEX(CMB[[BD_0O]:[BD_2O]],MATCH(ROUND(MIN(SUM(DN$4,$O143/1000),SUM($O143,DN$4/1000)),3),CMB[[Cmb_ID]:[Cmb_ID]],0),SUM(N(DN$1),N($R143),1)),CHOOSE(AC[[M]:[M]],1,0,1,AC[[DB]:[DB]])),PRODUCT(SUM(ROUND(AVERAGE(VALUE(DN$3),VALUE($P143)),0),CHOOSE(IF(OR(DN$1,$R143),4,INDEX(CMB[[Res_Rare]:[Res_Rare]],MATCH(ROUND(MIN(SUM(DN$4,$O143/1000),SUM($O143,DN$4/1000)),3),CMB[[Cmb_ID]:[Cmb_ID]],0))),-1,-1,0,0)),IF(OR(DN$1,$R143),4,INDEX(CMB[[Cmb_Rare]:[Cmb_Rare]],MATCH(ROUND(MIN(SUM(DN$4,$O143/1000),SUM($O143,DN$4/1000)),3),CMB[[Cmb_ID]:[Cmb_ID]],0))),CHOOSE(AC[[M]:[M]],2,1,1,SUM(AC[[AB]:[DB]])))),""))</f>
        <v/>
      </c>
      <c r="DO143" t="str">
        <f>IF(OR(DO$5="",$S143=""),"",IFERROR(SUM(PRODUCT(INDEX(CMB[[BA_0O]:[BA_2O]],MATCH(ROUND(MIN(SUM(DO$4,$O143/1000),SUM($O143,DO$4/1000)),3),CMB[[Cmb_ID]:[Cmb_ID]],0),SUM(N(DO$1),N($R143),1)),CHOOSE(AC[[M]:[M]],1,1,0,AC[[AB]:[AB]])),PRODUCT(INDEX(CMB[[BD_0O]:[BD_2O]],MATCH(ROUND(MIN(SUM(DO$4,$O143/1000),SUM($O143,DO$4/1000)),3),CMB[[Cmb_ID]:[Cmb_ID]],0),SUM(N(DO$1),N($R143),1)),CHOOSE(AC[[M]:[M]],1,0,1,AC[[DB]:[DB]])),PRODUCT(SUM(ROUND(AVERAGE(VALUE(DO$3),VALUE($P143)),0),CHOOSE(IF(OR(DO$1,$R143),4,INDEX(CMB[[Res_Rare]:[Res_Rare]],MATCH(ROUND(MIN(SUM(DO$4,$O143/1000),SUM($O143,DO$4/1000)),3),CMB[[Cmb_ID]:[Cmb_ID]],0))),-1,-1,0,0)),IF(OR(DO$1,$R143),4,INDEX(CMB[[Cmb_Rare]:[Cmb_Rare]],MATCH(ROUND(MIN(SUM(DO$4,$O143/1000),SUM($O143,DO$4/1000)),3),CMB[[Cmb_ID]:[Cmb_ID]],0))),CHOOSE(AC[[M]:[M]],2,1,1,SUM(AC[[AB]:[DB]])))),""))</f>
        <v/>
      </c>
      <c r="DP143" t="str">
        <f>IF(OR(DP$5="",$S143=""),"",IFERROR(SUM(PRODUCT(INDEX(CMB[[BA_0O]:[BA_2O]],MATCH(ROUND(MIN(SUM(DP$4,$O143/1000),SUM($O143,DP$4/1000)),3),CMB[[Cmb_ID]:[Cmb_ID]],0),SUM(N(DP$1),N($R143),1)),CHOOSE(AC[[M]:[M]],1,1,0,AC[[AB]:[AB]])),PRODUCT(INDEX(CMB[[BD_0O]:[BD_2O]],MATCH(ROUND(MIN(SUM(DP$4,$O143/1000),SUM($O143,DP$4/1000)),3),CMB[[Cmb_ID]:[Cmb_ID]],0),SUM(N(DP$1),N($R143),1)),CHOOSE(AC[[M]:[M]],1,0,1,AC[[DB]:[DB]])),PRODUCT(SUM(ROUND(AVERAGE(VALUE(DP$3),VALUE($P143)),0),CHOOSE(IF(OR(DP$1,$R143),4,INDEX(CMB[[Res_Rare]:[Res_Rare]],MATCH(ROUND(MIN(SUM(DP$4,$O143/1000),SUM($O143,DP$4/1000)),3),CMB[[Cmb_ID]:[Cmb_ID]],0))),-1,-1,0,0)),IF(OR(DP$1,$R143),4,INDEX(CMB[[Cmb_Rare]:[Cmb_Rare]],MATCH(ROUND(MIN(SUM(DP$4,$O143/1000),SUM($O143,DP$4/1000)),3),CMB[[Cmb_ID]:[Cmb_ID]],0))),CHOOSE(AC[[M]:[M]],2,1,1,SUM(AC[[AB]:[DB]])))),""))</f>
        <v/>
      </c>
      <c r="DQ143" t="str">
        <f>IF(OR(DQ$5="",$S143=""),"",IFERROR(SUM(PRODUCT(INDEX(CMB[[BA_0O]:[BA_2O]],MATCH(ROUND(MIN(SUM(DQ$4,$O143/1000),SUM($O143,DQ$4/1000)),3),CMB[[Cmb_ID]:[Cmb_ID]],0),SUM(N(DQ$1),N($R143),1)),CHOOSE(AC[[M]:[M]],1,1,0,AC[[AB]:[AB]])),PRODUCT(INDEX(CMB[[BD_0O]:[BD_2O]],MATCH(ROUND(MIN(SUM(DQ$4,$O143/1000),SUM($O143,DQ$4/1000)),3),CMB[[Cmb_ID]:[Cmb_ID]],0),SUM(N(DQ$1),N($R143),1)),CHOOSE(AC[[M]:[M]],1,0,1,AC[[DB]:[DB]])),PRODUCT(SUM(ROUND(AVERAGE(VALUE(DQ$3),VALUE($P143)),0),CHOOSE(IF(OR(DQ$1,$R143),4,INDEX(CMB[[Res_Rare]:[Res_Rare]],MATCH(ROUND(MIN(SUM(DQ$4,$O143/1000),SUM($O143,DQ$4/1000)),3),CMB[[Cmb_ID]:[Cmb_ID]],0))),-1,-1,0,0)),IF(OR(DQ$1,$R143),4,INDEX(CMB[[Cmb_Rare]:[Cmb_Rare]],MATCH(ROUND(MIN(SUM(DQ$4,$O143/1000),SUM($O143,DQ$4/1000)),3),CMB[[Cmb_ID]:[Cmb_ID]],0))),CHOOSE(AC[[M]:[M]],2,1,1,SUM(AC[[AB]:[DB]])))),""))</f>
        <v/>
      </c>
      <c r="DR143" t="str">
        <f>IF(OR(DR$5="",$S143=""),"",IFERROR(SUM(PRODUCT(INDEX(CMB[[BA_0O]:[BA_2O]],MATCH(ROUND(MIN(SUM(DR$4,$O143/1000),SUM($O143,DR$4/1000)),3),CMB[[Cmb_ID]:[Cmb_ID]],0),SUM(N(DR$1),N($R143),1)),CHOOSE(AC[[M]:[M]],1,1,0,AC[[AB]:[AB]])),PRODUCT(INDEX(CMB[[BD_0O]:[BD_2O]],MATCH(ROUND(MIN(SUM(DR$4,$O143/1000),SUM($O143,DR$4/1000)),3),CMB[[Cmb_ID]:[Cmb_ID]],0),SUM(N(DR$1),N($R143),1)),CHOOSE(AC[[M]:[M]],1,0,1,AC[[DB]:[DB]])),PRODUCT(SUM(ROUND(AVERAGE(VALUE(DR$3),VALUE($P143)),0),CHOOSE(IF(OR(DR$1,$R143),4,INDEX(CMB[[Res_Rare]:[Res_Rare]],MATCH(ROUND(MIN(SUM(DR$4,$O143/1000),SUM($O143,DR$4/1000)),3),CMB[[Cmb_ID]:[Cmb_ID]],0))),-1,-1,0,0)),IF(OR(DR$1,$R143),4,INDEX(CMB[[Cmb_Rare]:[Cmb_Rare]],MATCH(ROUND(MIN(SUM(DR$4,$O143/1000),SUM($O143,DR$4/1000)),3),CMB[[Cmb_ID]:[Cmb_ID]],0))),CHOOSE(AC[[M]:[M]],2,1,1,SUM(AC[[AB]:[DB]])))),""))</f>
        <v/>
      </c>
      <c r="DS143" t="str">
        <f>IF(OR(DS$5="",$S143=""),"",IFERROR(SUM(PRODUCT(INDEX(CMB[[BA_0O]:[BA_2O]],MATCH(ROUND(MIN(SUM(DS$4,$O143/1000),SUM($O143,DS$4/1000)),3),CMB[[Cmb_ID]:[Cmb_ID]],0),SUM(N(DS$1),N($R143),1)),CHOOSE(AC[[M]:[M]],1,1,0,AC[[AB]:[AB]])),PRODUCT(INDEX(CMB[[BD_0O]:[BD_2O]],MATCH(ROUND(MIN(SUM(DS$4,$O143/1000),SUM($O143,DS$4/1000)),3),CMB[[Cmb_ID]:[Cmb_ID]],0),SUM(N(DS$1),N($R143),1)),CHOOSE(AC[[M]:[M]],1,0,1,AC[[DB]:[DB]])),PRODUCT(SUM(ROUND(AVERAGE(VALUE(DS$3),VALUE($P143)),0),CHOOSE(IF(OR(DS$1,$R143),4,INDEX(CMB[[Res_Rare]:[Res_Rare]],MATCH(ROUND(MIN(SUM(DS$4,$O143/1000),SUM($O143,DS$4/1000)),3),CMB[[Cmb_ID]:[Cmb_ID]],0))),-1,-1,0,0)),IF(OR(DS$1,$R143),4,INDEX(CMB[[Cmb_Rare]:[Cmb_Rare]],MATCH(ROUND(MIN(SUM(DS$4,$O143/1000),SUM($O143,DS$4/1000)),3),CMB[[Cmb_ID]:[Cmb_ID]],0))),CHOOSE(AC[[M]:[M]],2,1,1,SUM(AC[[AB]:[DB]])))),""))</f>
        <v/>
      </c>
      <c r="DT143" t="str">
        <f>IF(OR(DT$5="",$S143=""),"",IFERROR(SUM(PRODUCT(INDEX(CMB[[BA_0O]:[BA_2O]],MATCH(ROUND(MIN(SUM(DT$4,$O143/1000),SUM($O143,DT$4/1000)),3),CMB[[Cmb_ID]:[Cmb_ID]],0),SUM(N(DT$1),N($R143),1)),CHOOSE(AC[[M]:[M]],1,1,0,AC[[AB]:[AB]])),PRODUCT(INDEX(CMB[[BD_0O]:[BD_2O]],MATCH(ROUND(MIN(SUM(DT$4,$O143/1000),SUM($O143,DT$4/1000)),3),CMB[[Cmb_ID]:[Cmb_ID]],0),SUM(N(DT$1),N($R143),1)),CHOOSE(AC[[M]:[M]],1,0,1,AC[[DB]:[DB]])),PRODUCT(SUM(ROUND(AVERAGE(VALUE(DT$3),VALUE($P143)),0),CHOOSE(IF(OR(DT$1,$R143),4,INDEX(CMB[[Res_Rare]:[Res_Rare]],MATCH(ROUND(MIN(SUM(DT$4,$O143/1000),SUM($O143,DT$4/1000)),3),CMB[[Cmb_ID]:[Cmb_ID]],0))),-1,-1,0,0)),IF(OR(DT$1,$R143),4,INDEX(CMB[[Cmb_Rare]:[Cmb_Rare]],MATCH(ROUND(MIN(SUM(DT$4,$O143/1000),SUM($O143,DT$4/1000)),3),CMB[[Cmb_ID]:[Cmb_ID]],0))),CHOOSE(AC[[M]:[M]],2,1,1,SUM(AC[[AB]:[DB]])))),""))</f>
        <v/>
      </c>
      <c r="DU143" t="str">
        <f>IF(OR(DU$5="",$S143=""),"",IFERROR(SUM(PRODUCT(INDEX(CMB[[BA_0O]:[BA_2O]],MATCH(ROUND(MIN(SUM(DU$4,$O143/1000),SUM($O143,DU$4/1000)),3),CMB[[Cmb_ID]:[Cmb_ID]],0),SUM(N(DU$1),N($R143),1)),CHOOSE(AC[[M]:[M]],1,1,0,AC[[AB]:[AB]])),PRODUCT(INDEX(CMB[[BD_0O]:[BD_2O]],MATCH(ROUND(MIN(SUM(DU$4,$O143/1000),SUM($O143,DU$4/1000)),3),CMB[[Cmb_ID]:[Cmb_ID]],0),SUM(N(DU$1),N($R143),1)),CHOOSE(AC[[M]:[M]],1,0,1,AC[[DB]:[DB]])),PRODUCT(SUM(ROUND(AVERAGE(VALUE(DU$3),VALUE($P143)),0),CHOOSE(IF(OR(DU$1,$R143),4,INDEX(CMB[[Res_Rare]:[Res_Rare]],MATCH(ROUND(MIN(SUM(DU$4,$O143/1000),SUM($O143,DU$4/1000)),3),CMB[[Cmb_ID]:[Cmb_ID]],0))),-1,-1,0,0)),IF(OR(DU$1,$R143),4,INDEX(CMB[[Cmb_Rare]:[Cmb_Rare]],MATCH(ROUND(MIN(SUM(DU$4,$O143/1000),SUM($O143,DU$4/1000)),3),CMB[[Cmb_ID]:[Cmb_ID]],0))),CHOOSE(AC[[M]:[M]],2,1,1,SUM(AC[[AB]:[DB]])))),""))</f>
        <v/>
      </c>
      <c r="DV143" t="str">
        <f>IF(OR(DV$5="",$S143=""),"",IFERROR(SUM(PRODUCT(INDEX(CMB[[BA_0O]:[BA_2O]],MATCH(ROUND(MIN(SUM(DV$4,$O143/1000),SUM($O143,DV$4/1000)),3),CMB[[Cmb_ID]:[Cmb_ID]],0),SUM(N(DV$1),N($R143),1)),CHOOSE(AC[[M]:[M]],1,1,0,AC[[AB]:[AB]])),PRODUCT(INDEX(CMB[[BD_0O]:[BD_2O]],MATCH(ROUND(MIN(SUM(DV$4,$O143/1000),SUM($O143,DV$4/1000)),3),CMB[[Cmb_ID]:[Cmb_ID]],0),SUM(N(DV$1),N($R143),1)),CHOOSE(AC[[M]:[M]],1,0,1,AC[[DB]:[DB]])),PRODUCT(SUM(ROUND(AVERAGE(VALUE(DV$3),VALUE($P143)),0),CHOOSE(IF(OR(DV$1,$R143),4,INDEX(CMB[[Res_Rare]:[Res_Rare]],MATCH(ROUND(MIN(SUM(DV$4,$O143/1000),SUM($O143,DV$4/1000)),3),CMB[[Cmb_ID]:[Cmb_ID]],0))),-1,-1,0,0)),IF(OR(DV$1,$R143),4,INDEX(CMB[[Cmb_Rare]:[Cmb_Rare]],MATCH(ROUND(MIN(SUM(DV$4,$O143/1000),SUM($O143,DV$4/1000)),3),CMB[[Cmb_ID]:[Cmb_ID]],0))),CHOOSE(AC[[M]:[M]],2,1,1,SUM(AC[[AB]:[DB]])))),""))</f>
        <v/>
      </c>
      <c r="DW143" t="str">
        <f>IF(OR(DW$5="",$S143=""),"",IFERROR(SUM(PRODUCT(INDEX(CMB[[BA_0O]:[BA_2O]],MATCH(ROUND(MIN(SUM(DW$4,$O143/1000),SUM($O143,DW$4/1000)),3),CMB[[Cmb_ID]:[Cmb_ID]],0),SUM(N(DW$1),N($R143),1)),CHOOSE(AC[[M]:[M]],1,1,0,AC[[AB]:[AB]])),PRODUCT(INDEX(CMB[[BD_0O]:[BD_2O]],MATCH(ROUND(MIN(SUM(DW$4,$O143/1000),SUM($O143,DW$4/1000)),3),CMB[[Cmb_ID]:[Cmb_ID]],0),SUM(N(DW$1),N($R143),1)),CHOOSE(AC[[M]:[M]],1,0,1,AC[[DB]:[DB]])),PRODUCT(SUM(ROUND(AVERAGE(VALUE(DW$3),VALUE($P143)),0),CHOOSE(IF(OR(DW$1,$R143),4,INDEX(CMB[[Res_Rare]:[Res_Rare]],MATCH(ROUND(MIN(SUM(DW$4,$O143/1000),SUM($O143,DW$4/1000)),3),CMB[[Cmb_ID]:[Cmb_ID]],0))),-1,-1,0,0)),IF(OR(DW$1,$R143),4,INDEX(CMB[[Cmb_Rare]:[Cmb_Rare]],MATCH(ROUND(MIN(SUM(DW$4,$O143/1000),SUM($O143,DW$4/1000)),3),CMB[[Cmb_ID]:[Cmb_ID]],0))),CHOOSE(AC[[M]:[M]],2,1,1,SUM(AC[[AB]:[DB]])))),""))</f>
        <v/>
      </c>
      <c r="DX143" t="str">
        <f>IF(OR(DX$5="",$S143=""),"",IFERROR(SUM(PRODUCT(INDEX(CMB[[BA_0O]:[BA_2O]],MATCH(ROUND(MIN(SUM(DX$4,$O143/1000),SUM($O143,DX$4/1000)),3),CMB[[Cmb_ID]:[Cmb_ID]],0),SUM(N(DX$1),N($R143),1)),CHOOSE(AC[[M]:[M]],1,1,0,AC[[AB]:[AB]])),PRODUCT(INDEX(CMB[[BD_0O]:[BD_2O]],MATCH(ROUND(MIN(SUM(DX$4,$O143/1000),SUM($O143,DX$4/1000)),3),CMB[[Cmb_ID]:[Cmb_ID]],0),SUM(N(DX$1),N($R143),1)),CHOOSE(AC[[M]:[M]],1,0,1,AC[[DB]:[DB]])),PRODUCT(SUM(ROUND(AVERAGE(VALUE(DX$3),VALUE($P143)),0),CHOOSE(IF(OR(DX$1,$R143),4,INDEX(CMB[[Res_Rare]:[Res_Rare]],MATCH(ROUND(MIN(SUM(DX$4,$O143/1000),SUM($O143,DX$4/1000)),3),CMB[[Cmb_ID]:[Cmb_ID]],0))),-1,-1,0,0)),IF(OR(DX$1,$R143),4,INDEX(CMB[[Cmb_Rare]:[Cmb_Rare]],MATCH(ROUND(MIN(SUM(DX$4,$O143/1000),SUM($O143,DX$4/1000)),3),CMB[[Cmb_ID]:[Cmb_ID]],0))),CHOOSE(AC[[M]:[M]],2,1,1,SUM(AC[[AB]:[DB]])))),""))</f>
        <v/>
      </c>
      <c r="DY143" t="str">
        <f>IF(OR(DY$5="",$S143=""),"",IFERROR(SUM(PRODUCT(INDEX(CMB[[BA_0O]:[BA_2O]],MATCH(ROUND(MIN(SUM(DY$4,$O143/1000),SUM($O143,DY$4/1000)),3),CMB[[Cmb_ID]:[Cmb_ID]],0),SUM(N(DY$1),N($R143),1)),CHOOSE(AC[[M]:[M]],1,1,0,AC[[AB]:[AB]])),PRODUCT(INDEX(CMB[[BD_0O]:[BD_2O]],MATCH(ROUND(MIN(SUM(DY$4,$O143/1000),SUM($O143,DY$4/1000)),3),CMB[[Cmb_ID]:[Cmb_ID]],0),SUM(N(DY$1),N($R143),1)),CHOOSE(AC[[M]:[M]],1,0,1,AC[[DB]:[DB]])),PRODUCT(SUM(ROUND(AVERAGE(VALUE(DY$3),VALUE($P143)),0),CHOOSE(IF(OR(DY$1,$R143),4,INDEX(CMB[[Res_Rare]:[Res_Rare]],MATCH(ROUND(MIN(SUM(DY$4,$O143/1000),SUM($O143,DY$4/1000)),3),CMB[[Cmb_ID]:[Cmb_ID]],0))),-1,-1,0,0)),IF(OR(DY$1,$R143),4,INDEX(CMB[[Cmb_Rare]:[Cmb_Rare]],MATCH(ROUND(MIN(SUM(DY$4,$O143/1000),SUM($O143,DY$4/1000)),3),CMB[[Cmb_ID]:[Cmb_ID]],0))),CHOOSE(AC[[M]:[M]],2,1,1,SUM(AC[[AB]:[DB]])))),""))</f>
        <v/>
      </c>
      <c r="DZ143" t="str">
        <f>IF(OR(DZ$5="",$S143=""),"",IFERROR(SUM(PRODUCT(INDEX(CMB[[BA_0O]:[BA_2O]],MATCH(ROUND(MIN(SUM(DZ$4,$O143/1000),SUM($O143,DZ$4/1000)),3),CMB[[Cmb_ID]:[Cmb_ID]],0),SUM(N(DZ$1),N($R143),1)),CHOOSE(AC[[M]:[M]],1,1,0,AC[[AB]:[AB]])),PRODUCT(INDEX(CMB[[BD_0O]:[BD_2O]],MATCH(ROUND(MIN(SUM(DZ$4,$O143/1000),SUM($O143,DZ$4/1000)),3),CMB[[Cmb_ID]:[Cmb_ID]],0),SUM(N(DZ$1),N($R143),1)),CHOOSE(AC[[M]:[M]],1,0,1,AC[[DB]:[DB]])),PRODUCT(SUM(ROUND(AVERAGE(VALUE(DZ$3),VALUE($P143)),0),CHOOSE(IF(OR(DZ$1,$R143),4,INDEX(CMB[[Res_Rare]:[Res_Rare]],MATCH(ROUND(MIN(SUM(DZ$4,$O143/1000),SUM($O143,DZ$4/1000)),3),CMB[[Cmb_ID]:[Cmb_ID]],0))),-1,-1,0,0)),IF(OR(DZ$1,$R143),4,INDEX(CMB[[Cmb_Rare]:[Cmb_Rare]],MATCH(ROUND(MIN(SUM(DZ$4,$O143/1000),SUM($O143,DZ$4/1000)),3),CMB[[Cmb_ID]:[Cmb_ID]],0))),CHOOSE(AC[[M]:[M]],2,1,1,SUM(AC[[AB]:[DB]])))),""))</f>
        <v/>
      </c>
      <c r="EA143" t="str">
        <f>IF(OR(EA$5="",$S143=""),"",IFERROR(SUM(PRODUCT(INDEX(CMB[[BA_0O]:[BA_2O]],MATCH(ROUND(MIN(SUM(EA$4,$O143/1000),SUM($O143,EA$4/1000)),3),CMB[[Cmb_ID]:[Cmb_ID]],0),SUM(N(EA$1),N($R143),1)),CHOOSE(AC[[M]:[M]],1,1,0,AC[[AB]:[AB]])),PRODUCT(INDEX(CMB[[BD_0O]:[BD_2O]],MATCH(ROUND(MIN(SUM(EA$4,$O143/1000),SUM($O143,EA$4/1000)),3),CMB[[Cmb_ID]:[Cmb_ID]],0),SUM(N(EA$1),N($R143),1)),CHOOSE(AC[[M]:[M]],1,0,1,AC[[DB]:[DB]])),PRODUCT(SUM(ROUND(AVERAGE(VALUE(EA$3),VALUE($P143)),0),CHOOSE(IF(OR(EA$1,$R143),4,INDEX(CMB[[Res_Rare]:[Res_Rare]],MATCH(ROUND(MIN(SUM(EA$4,$O143/1000),SUM($O143,EA$4/1000)),3),CMB[[Cmb_ID]:[Cmb_ID]],0))),-1,-1,0,0)),IF(OR(EA$1,$R143),4,INDEX(CMB[[Cmb_Rare]:[Cmb_Rare]],MATCH(ROUND(MIN(SUM(EA$4,$O143/1000),SUM($O143,EA$4/1000)),3),CMB[[Cmb_ID]:[Cmb_ID]],0))),CHOOSE(AC[[M]:[M]],2,1,1,SUM(AC[[AB]:[DB]])))),""))</f>
        <v/>
      </c>
      <c r="EB143" t="str">
        <f>IF(OR(EB$5="",$S143=""),"",IFERROR(SUM(PRODUCT(INDEX(CMB[[BA_0O]:[BA_2O]],MATCH(ROUND(MIN(SUM(EB$4,$O143/1000),SUM($O143,EB$4/1000)),3),CMB[[Cmb_ID]:[Cmb_ID]],0),SUM(N(EB$1),N($R143),1)),CHOOSE(AC[[M]:[M]],1,1,0,AC[[AB]:[AB]])),PRODUCT(INDEX(CMB[[BD_0O]:[BD_2O]],MATCH(ROUND(MIN(SUM(EB$4,$O143/1000),SUM($O143,EB$4/1000)),3),CMB[[Cmb_ID]:[Cmb_ID]],0),SUM(N(EB$1),N($R143),1)),CHOOSE(AC[[M]:[M]],1,0,1,AC[[DB]:[DB]])),PRODUCT(SUM(ROUND(AVERAGE(VALUE(EB$3),VALUE($P143)),0),CHOOSE(IF(OR(EB$1,$R143),4,INDEX(CMB[[Res_Rare]:[Res_Rare]],MATCH(ROUND(MIN(SUM(EB$4,$O143/1000),SUM($O143,EB$4/1000)),3),CMB[[Cmb_ID]:[Cmb_ID]],0))),-1,-1,0,0)),IF(OR(EB$1,$R143),4,INDEX(CMB[[Cmb_Rare]:[Cmb_Rare]],MATCH(ROUND(MIN(SUM(EB$4,$O143/1000),SUM($O143,EB$4/1000)),3),CMB[[Cmb_ID]:[Cmb_ID]],0))),CHOOSE(AC[[M]:[M]],2,1,1,SUM(AC[[AB]:[DB]])))),""))</f>
        <v/>
      </c>
      <c r="EC143" t="str">
        <f>IF(OR(EC$5="",$S143=""),"",IFERROR(SUM(PRODUCT(INDEX(CMB[[BA_0O]:[BA_2O]],MATCH(ROUND(MIN(SUM(EC$4,$O143/1000),SUM($O143,EC$4/1000)),3),CMB[[Cmb_ID]:[Cmb_ID]],0),SUM(N(EC$1),N($R143),1)),CHOOSE(AC[[M]:[M]],1,1,0,AC[[AB]:[AB]])),PRODUCT(INDEX(CMB[[BD_0O]:[BD_2O]],MATCH(ROUND(MIN(SUM(EC$4,$O143/1000),SUM($O143,EC$4/1000)),3),CMB[[Cmb_ID]:[Cmb_ID]],0),SUM(N(EC$1),N($R143),1)),CHOOSE(AC[[M]:[M]],1,0,1,AC[[DB]:[DB]])),PRODUCT(SUM(ROUND(AVERAGE(VALUE(EC$3),VALUE($P143)),0),CHOOSE(IF(OR(EC$1,$R143),4,INDEX(CMB[[Res_Rare]:[Res_Rare]],MATCH(ROUND(MIN(SUM(EC$4,$O143/1000),SUM($O143,EC$4/1000)),3),CMB[[Cmb_ID]:[Cmb_ID]],0))),-1,-1,0,0)),IF(OR(EC$1,$R143),4,INDEX(CMB[[Cmb_Rare]:[Cmb_Rare]],MATCH(ROUND(MIN(SUM(EC$4,$O143/1000),SUM($O143,EC$4/1000)),3),CMB[[Cmb_ID]:[Cmb_ID]],0))),CHOOSE(AC[[M]:[M]],2,1,1,SUM(AC[[AB]:[DB]])))),""))</f>
        <v/>
      </c>
      <c r="ED143" t="str">
        <f>IF(OR(ED$5="",$S143=""),"",IFERROR(SUM(PRODUCT(INDEX(CMB[[BA_0O]:[BA_2O]],MATCH(ROUND(MIN(SUM(ED$4,$O143/1000),SUM($O143,ED$4/1000)),3),CMB[[Cmb_ID]:[Cmb_ID]],0),SUM(N(ED$1),N($R143),1)),CHOOSE(AC[[M]:[M]],1,1,0,AC[[AB]:[AB]])),PRODUCT(INDEX(CMB[[BD_0O]:[BD_2O]],MATCH(ROUND(MIN(SUM(ED$4,$O143/1000),SUM($O143,ED$4/1000)),3),CMB[[Cmb_ID]:[Cmb_ID]],0),SUM(N(ED$1),N($R143),1)),CHOOSE(AC[[M]:[M]],1,0,1,AC[[DB]:[DB]])),PRODUCT(SUM(ROUND(AVERAGE(VALUE(ED$3),VALUE($P143)),0),CHOOSE(IF(OR(ED$1,$R143),4,INDEX(CMB[[Res_Rare]:[Res_Rare]],MATCH(ROUND(MIN(SUM(ED$4,$O143/1000),SUM($O143,ED$4/1000)),3),CMB[[Cmb_ID]:[Cmb_ID]],0))),-1,-1,0,0)),IF(OR(ED$1,$R143),4,INDEX(CMB[[Cmb_Rare]:[Cmb_Rare]],MATCH(ROUND(MIN(SUM(ED$4,$O143/1000),SUM($O143,ED$4/1000)),3),CMB[[Cmb_ID]:[Cmb_ID]],0))),CHOOSE(AC[[M]:[M]],2,1,1,SUM(AC[[AB]:[DB]])))),""))</f>
        <v/>
      </c>
      <c r="EE143" t="str">
        <f>IF(OR(EE$5="",$S143=""),"",IFERROR(SUM(PRODUCT(INDEX(CMB[[BA_0O]:[BA_2O]],MATCH(ROUND(MIN(SUM(EE$4,$O143/1000),SUM($O143,EE$4/1000)),3),CMB[[Cmb_ID]:[Cmb_ID]],0),SUM(N(EE$1),N($R143),1)),CHOOSE(AC[[M]:[M]],1,1,0,AC[[AB]:[AB]])),PRODUCT(INDEX(CMB[[BD_0O]:[BD_2O]],MATCH(ROUND(MIN(SUM(EE$4,$O143/1000),SUM($O143,EE$4/1000)),3),CMB[[Cmb_ID]:[Cmb_ID]],0),SUM(N(EE$1),N($R143),1)),CHOOSE(AC[[M]:[M]],1,0,1,AC[[DB]:[DB]])),PRODUCT(SUM(ROUND(AVERAGE(VALUE(EE$3),VALUE($P143)),0),CHOOSE(IF(OR(EE$1,$R143),4,INDEX(CMB[[Res_Rare]:[Res_Rare]],MATCH(ROUND(MIN(SUM(EE$4,$O143/1000),SUM($O143,EE$4/1000)),3),CMB[[Cmb_ID]:[Cmb_ID]],0))),-1,-1,0,0)),IF(OR(EE$1,$R143),4,INDEX(CMB[[Cmb_Rare]:[Cmb_Rare]],MATCH(ROUND(MIN(SUM(EE$4,$O143/1000),SUM($O143,EE$4/1000)),3),CMB[[Cmb_ID]:[Cmb_ID]],0))),CHOOSE(AC[[M]:[M]],2,1,1,SUM(AC[[AB]:[DB]])))),""))</f>
        <v/>
      </c>
      <c r="EF143" t="str">
        <f>IF(OR(EF$5="",$S143=""),"",IFERROR(SUM(PRODUCT(INDEX(CMB[[BA_0O]:[BA_2O]],MATCH(ROUND(MIN(SUM(EF$4,$O143/1000),SUM($O143,EF$4/1000)),3),CMB[[Cmb_ID]:[Cmb_ID]],0),SUM(N(EF$1),N($R143),1)),CHOOSE(AC[[M]:[M]],1,1,0,AC[[AB]:[AB]])),PRODUCT(INDEX(CMB[[BD_0O]:[BD_2O]],MATCH(ROUND(MIN(SUM(EF$4,$O143/1000),SUM($O143,EF$4/1000)),3),CMB[[Cmb_ID]:[Cmb_ID]],0),SUM(N(EF$1),N($R143),1)),CHOOSE(AC[[M]:[M]],1,0,1,AC[[DB]:[DB]])),PRODUCT(SUM(ROUND(AVERAGE(VALUE(EF$3),VALUE($P143)),0),CHOOSE(IF(OR(EF$1,$R143),4,INDEX(CMB[[Res_Rare]:[Res_Rare]],MATCH(ROUND(MIN(SUM(EF$4,$O143/1000),SUM($O143,EF$4/1000)),3),CMB[[Cmb_ID]:[Cmb_ID]],0))),-1,-1,0,0)),IF(OR(EF$1,$R143),4,INDEX(CMB[[Cmb_Rare]:[Cmb_Rare]],MATCH(ROUND(MIN(SUM(EF$4,$O143/1000),SUM($O143,EF$4/1000)),3),CMB[[Cmb_ID]:[Cmb_ID]],0))),CHOOSE(AC[[M]:[M]],2,1,1,SUM(AC[[AB]:[DB]])))),""))</f>
        <v/>
      </c>
      <c r="EG143" t="str">
        <f>IF(OR(EG$5="",$S143=""),"",IFERROR(SUM(PRODUCT(INDEX(CMB[[BA_0O]:[BA_2O]],MATCH(ROUND(MIN(SUM(EG$4,$O143/1000),SUM($O143,EG$4/1000)),3),CMB[[Cmb_ID]:[Cmb_ID]],0),SUM(N(EG$1),N($R143),1)),CHOOSE(AC[[M]:[M]],1,1,0,AC[[AB]:[AB]])),PRODUCT(INDEX(CMB[[BD_0O]:[BD_2O]],MATCH(ROUND(MIN(SUM(EG$4,$O143/1000),SUM($O143,EG$4/1000)),3),CMB[[Cmb_ID]:[Cmb_ID]],0),SUM(N(EG$1),N($R143),1)),CHOOSE(AC[[M]:[M]],1,0,1,AC[[DB]:[DB]])),PRODUCT(SUM(ROUND(AVERAGE(VALUE(EG$3),VALUE($P143)),0),CHOOSE(IF(OR(EG$1,$R143),4,INDEX(CMB[[Res_Rare]:[Res_Rare]],MATCH(ROUND(MIN(SUM(EG$4,$O143/1000),SUM($O143,EG$4/1000)),3),CMB[[Cmb_ID]:[Cmb_ID]],0))),-1,-1,0,0)),IF(OR(EG$1,$R143),4,INDEX(CMB[[Cmb_Rare]:[Cmb_Rare]],MATCH(ROUND(MIN(SUM(EG$4,$O143/1000),SUM($O143,EG$4/1000)),3),CMB[[Cmb_ID]:[Cmb_ID]],0))),CHOOSE(AC[[M]:[M]],2,1,1,SUM(AC[[AB]:[DB]])))),""))</f>
        <v/>
      </c>
      <c r="EH143" t="str">
        <f>IF(OR(EH$5="",$S143=""),"",IFERROR(SUM(PRODUCT(INDEX(CMB[[BA_0O]:[BA_2O]],MATCH(ROUND(MIN(SUM(EH$4,$O143/1000),SUM($O143,EH$4/1000)),3),CMB[[Cmb_ID]:[Cmb_ID]],0),SUM(N(EH$1),N($R143),1)),CHOOSE(AC[[M]:[M]],1,1,0,AC[[AB]:[AB]])),PRODUCT(INDEX(CMB[[BD_0O]:[BD_2O]],MATCH(ROUND(MIN(SUM(EH$4,$O143/1000),SUM($O143,EH$4/1000)),3),CMB[[Cmb_ID]:[Cmb_ID]],0),SUM(N(EH$1),N($R143),1)),CHOOSE(AC[[M]:[M]],1,0,1,AC[[DB]:[DB]])),PRODUCT(SUM(ROUND(AVERAGE(VALUE(EH$3),VALUE($P143)),0),CHOOSE(IF(OR(EH$1,$R143),4,INDEX(CMB[[Res_Rare]:[Res_Rare]],MATCH(ROUND(MIN(SUM(EH$4,$O143/1000),SUM($O143,EH$4/1000)),3),CMB[[Cmb_ID]:[Cmb_ID]],0))),-1,-1,0,0)),IF(OR(EH$1,$R143),4,INDEX(CMB[[Cmb_Rare]:[Cmb_Rare]],MATCH(ROUND(MIN(SUM(EH$4,$O143/1000),SUM($O143,EH$4/1000)),3),CMB[[Cmb_ID]:[Cmb_ID]],0))),CHOOSE(AC[[M]:[M]],2,1,1,SUM(AC[[AB]:[DB]])))),""))</f>
        <v/>
      </c>
      <c r="EI143" t="str">
        <f>IF(OR(EI$5="",$S143=""),"",IFERROR(SUM(PRODUCT(INDEX(CMB[[BA_0O]:[BA_2O]],MATCH(ROUND(MIN(SUM(EI$4,$O143/1000),SUM($O143,EI$4/1000)),3),CMB[[Cmb_ID]:[Cmb_ID]],0),SUM(N(EI$1),N($R143),1)),CHOOSE(AC[[M]:[M]],1,1,0,AC[[AB]:[AB]])),PRODUCT(INDEX(CMB[[BD_0O]:[BD_2O]],MATCH(ROUND(MIN(SUM(EI$4,$O143/1000),SUM($O143,EI$4/1000)),3),CMB[[Cmb_ID]:[Cmb_ID]],0),SUM(N(EI$1),N($R143),1)),CHOOSE(AC[[M]:[M]],1,0,1,AC[[DB]:[DB]])),PRODUCT(SUM(ROUND(AVERAGE(VALUE(EI$3),VALUE($P143)),0),CHOOSE(IF(OR(EI$1,$R143),4,INDEX(CMB[[Res_Rare]:[Res_Rare]],MATCH(ROUND(MIN(SUM(EI$4,$O143/1000),SUM($O143,EI$4/1000)),3),CMB[[Cmb_ID]:[Cmb_ID]],0))),-1,-1,0,0)),IF(OR(EI$1,$R143),4,INDEX(CMB[[Cmb_Rare]:[Cmb_Rare]],MATCH(ROUND(MIN(SUM(EI$4,$O143/1000),SUM($O143,EI$4/1000)),3),CMB[[Cmb_ID]:[Cmb_ID]],0))),CHOOSE(AC[[M]:[M]],2,1,1,SUM(AC[[AB]:[DB]])))),""))</f>
        <v/>
      </c>
      <c r="EJ143" t="str">
        <f>IF(OR(EJ$5="",$S143=""),"",IFERROR(SUM(PRODUCT(INDEX(CMB[[BA_0O]:[BA_2O]],MATCH(ROUND(MIN(SUM(EJ$4,$O143/1000),SUM($O143,EJ$4/1000)),3),CMB[[Cmb_ID]:[Cmb_ID]],0),SUM(N(EJ$1),N($R143),1)),CHOOSE(AC[[M]:[M]],1,1,0,AC[[AB]:[AB]])),PRODUCT(INDEX(CMB[[BD_0O]:[BD_2O]],MATCH(ROUND(MIN(SUM(EJ$4,$O143/1000),SUM($O143,EJ$4/1000)),3),CMB[[Cmb_ID]:[Cmb_ID]],0),SUM(N(EJ$1),N($R143),1)),CHOOSE(AC[[M]:[M]],1,0,1,AC[[DB]:[DB]])),PRODUCT(SUM(ROUND(AVERAGE(VALUE(EJ$3),VALUE($P143)),0),CHOOSE(IF(OR(EJ$1,$R143),4,INDEX(CMB[[Res_Rare]:[Res_Rare]],MATCH(ROUND(MIN(SUM(EJ$4,$O143/1000),SUM($O143,EJ$4/1000)),3),CMB[[Cmb_ID]:[Cmb_ID]],0))),-1,-1,0,0)),IF(OR(EJ$1,$R143),4,INDEX(CMB[[Cmb_Rare]:[Cmb_Rare]],MATCH(ROUND(MIN(SUM(EJ$4,$O143/1000),SUM($O143,EJ$4/1000)),3),CMB[[Cmb_ID]:[Cmb_ID]],0))),CHOOSE(AC[[M]:[M]],2,1,1,SUM(AC[[AB]:[DB]])))),""))</f>
        <v/>
      </c>
      <c r="EK143" t="str">
        <f>IF(OR(EK$5="",$S143=""),"",IFERROR(SUM(PRODUCT(INDEX(CMB[[BA_0O]:[BA_2O]],MATCH(ROUND(MIN(SUM(EK$4,$O143/1000),SUM($O143,EK$4/1000)),3),CMB[[Cmb_ID]:[Cmb_ID]],0),SUM(N(EK$1),N($R143),1)),CHOOSE(AC[[M]:[M]],1,1,0,AC[[AB]:[AB]])),PRODUCT(INDEX(CMB[[BD_0O]:[BD_2O]],MATCH(ROUND(MIN(SUM(EK$4,$O143/1000),SUM($O143,EK$4/1000)),3),CMB[[Cmb_ID]:[Cmb_ID]],0),SUM(N(EK$1),N($R143),1)),CHOOSE(AC[[M]:[M]],1,0,1,AC[[DB]:[DB]])),PRODUCT(SUM(ROUND(AVERAGE(VALUE(EK$3),VALUE($P143)),0),CHOOSE(IF(OR(EK$1,$R143),4,INDEX(CMB[[Res_Rare]:[Res_Rare]],MATCH(ROUND(MIN(SUM(EK$4,$O143/1000),SUM($O143,EK$4/1000)),3),CMB[[Cmb_ID]:[Cmb_ID]],0))),-1,-1,0,0)),IF(OR(EK$1,$R143),4,INDEX(CMB[[Cmb_Rare]:[Cmb_Rare]],MATCH(ROUND(MIN(SUM(EK$4,$O143/1000),SUM($O143,EK$4/1000)),3),CMB[[Cmb_ID]:[Cmb_ID]],0))),CHOOSE(AC[[M]:[M]],2,1,1,SUM(AC[[AB]:[DB]])))),""))</f>
        <v/>
      </c>
      <c r="EL143" t="str">
        <f>IF(OR(EL$5="",$S143=""),"",IFERROR(SUM(PRODUCT(INDEX(CMB[[BA_0O]:[BA_2O]],MATCH(ROUND(MIN(SUM(EL$4,$O143/1000),SUM($O143,EL$4/1000)),3),CMB[[Cmb_ID]:[Cmb_ID]],0),SUM(N(EL$1),N($R143),1)),CHOOSE(AC[[M]:[M]],1,1,0,AC[[AB]:[AB]])),PRODUCT(INDEX(CMB[[BD_0O]:[BD_2O]],MATCH(ROUND(MIN(SUM(EL$4,$O143/1000),SUM($O143,EL$4/1000)),3),CMB[[Cmb_ID]:[Cmb_ID]],0),SUM(N(EL$1),N($R143),1)),CHOOSE(AC[[M]:[M]],1,0,1,AC[[DB]:[DB]])),PRODUCT(SUM(ROUND(AVERAGE(VALUE(EL$3),VALUE($P143)),0),CHOOSE(IF(OR(EL$1,$R143),4,INDEX(CMB[[Res_Rare]:[Res_Rare]],MATCH(ROUND(MIN(SUM(EL$4,$O143/1000),SUM($O143,EL$4/1000)),3),CMB[[Cmb_ID]:[Cmb_ID]],0))),-1,-1,0,0)),IF(OR(EL$1,$R143),4,INDEX(CMB[[Cmb_Rare]:[Cmb_Rare]],MATCH(ROUND(MIN(SUM(EL$4,$O143/1000),SUM($O143,EL$4/1000)),3),CMB[[Cmb_ID]:[Cmb_ID]],0))),CHOOSE(AC[[M]:[M]],2,1,1,SUM(AC[[AB]:[DB]])))),""))</f>
        <v/>
      </c>
      <c r="EM143" t="str">
        <f>IF(OR(EM$5="",$S143=""),"",IFERROR(SUM(PRODUCT(INDEX(CMB[[BA_0O]:[BA_2O]],MATCH(ROUND(MIN(SUM(EM$4,$O143/1000),SUM($O143,EM$4/1000)),3),CMB[[Cmb_ID]:[Cmb_ID]],0),SUM(N(EM$1),N($R143),1)),CHOOSE(AC[[M]:[M]],1,1,0,AC[[AB]:[AB]])),PRODUCT(INDEX(CMB[[BD_0O]:[BD_2O]],MATCH(ROUND(MIN(SUM(EM$4,$O143/1000),SUM($O143,EM$4/1000)),3),CMB[[Cmb_ID]:[Cmb_ID]],0),SUM(N(EM$1),N($R143),1)),CHOOSE(AC[[M]:[M]],1,0,1,AC[[DB]:[DB]])),PRODUCT(SUM(ROUND(AVERAGE(VALUE(EM$3),VALUE($P143)),0),CHOOSE(IF(OR(EM$1,$R143),4,INDEX(CMB[[Res_Rare]:[Res_Rare]],MATCH(ROUND(MIN(SUM(EM$4,$O143/1000),SUM($O143,EM$4/1000)),3),CMB[[Cmb_ID]:[Cmb_ID]],0))),-1,-1,0,0)),IF(OR(EM$1,$R143),4,INDEX(CMB[[Cmb_Rare]:[Cmb_Rare]],MATCH(ROUND(MIN(SUM(EM$4,$O143/1000),SUM($O143,EM$4/1000)),3),CMB[[Cmb_ID]:[Cmb_ID]],0))),CHOOSE(AC[[M]:[M]],2,1,1,SUM(AC[[AB]:[DB]])))),""))</f>
        <v/>
      </c>
      <c r="EN143" t="str">
        <f>IF(OR(EN$5="",$S143=""),"",IFERROR(SUM(PRODUCT(INDEX(CMB[[BA_0O]:[BA_2O]],MATCH(ROUND(MIN(SUM(EN$4,$O143/1000),SUM($O143,EN$4/1000)),3),CMB[[Cmb_ID]:[Cmb_ID]],0),SUM(N(EN$1),N($R143),1)),CHOOSE(AC[[M]:[M]],1,1,0,AC[[AB]:[AB]])),PRODUCT(INDEX(CMB[[BD_0O]:[BD_2O]],MATCH(ROUND(MIN(SUM(EN$4,$O143/1000),SUM($O143,EN$4/1000)),3),CMB[[Cmb_ID]:[Cmb_ID]],0),SUM(N(EN$1),N($R143),1)),CHOOSE(AC[[M]:[M]],1,0,1,AC[[DB]:[DB]])),PRODUCT(SUM(ROUND(AVERAGE(VALUE(EN$3),VALUE($P143)),0),CHOOSE(IF(OR(EN$1,$R143),4,INDEX(CMB[[Res_Rare]:[Res_Rare]],MATCH(ROUND(MIN(SUM(EN$4,$O143/1000),SUM($O143,EN$4/1000)),3),CMB[[Cmb_ID]:[Cmb_ID]],0))),-1,-1,0,0)),IF(OR(EN$1,$R143),4,INDEX(CMB[[Cmb_Rare]:[Cmb_Rare]],MATCH(ROUND(MIN(SUM(EN$4,$O143/1000),SUM($O143,EN$4/1000)),3),CMB[[Cmb_ID]:[Cmb_ID]],0))),CHOOSE(AC[[M]:[M]],2,1,1,SUM(AC[[AB]:[DB]])))),""))</f>
        <v/>
      </c>
      <c r="EO143" t="str">
        <f>IF(OR(EO$5="",$S143=""),"",IFERROR(SUM(PRODUCT(INDEX(CMB[[BA_0O]:[BA_2O]],MATCH(ROUND(MIN(SUM(EO$4,$O143/1000),SUM($O143,EO$4/1000)),3),CMB[[Cmb_ID]:[Cmb_ID]],0),SUM(N(EO$1),N($R143),1)),CHOOSE(AC[[M]:[M]],1,1,0,AC[[AB]:[AB]])),PRODUCT(INDEX(CMB[[BD_0O]:[BD_2O]],MATCH(ROUND(MIN(SUM(EO$4,$O143/1000),SUM($O143,EO$4/1000)),3),CMB[[Cmb_ID]:[Cmb_ID]],0),SUM(N(EO$1),N($R143),1)),CHOOSE(AC[[M]:[M]],1,0,1,AC[[DB]:[DB]])),PRODUCT(SUM(ROUND(AVERAGE(VALUE(EO$3),VALUE($P143)),0),CHOOSE(IF(OR(EO$1,$R143),4,INDEX(CMB[[Res_Rare]:[Res_Rare]],MATCH(ROUND(MIN(SUM(EO$4,$O143/1000),SUM($O143,EO$4/1000)),3),CMB[[Cmb_ID]:[Cmb_ID]],0))),-1,-1,0,0)),IF(OR(EO$1,$R143),4,INDEX(CMB[[Cmb_Rare]:[Cmb_Rare]],MATCH(ROUND(MIN(SUM(EO$4,$O143/1000),SUM($O143,EO$4/1000)),3),CMB[[Cmb_ID]:[Cmb_ID]],0))),CHOOSE(AC[[M]:[M]],2,1,1,SUM(AC[[AB]:[DB]])))),""))</f>
        <v/>
      </c>
      <c r="EP143" t="str">
        <f>IF(OR(EP$5="",$S143=""),"",IFERROR(SUM(PRODUCT(INDEX(CMB[[BA_0O]:[BA_2O]],MATCH(ROUND(MIN(SUM(EP$4,$O143/1000),SUM($O143,EP$4/1000)),3),CMB[[Cmb_ID]:[Cmb_ID]],0),SUM(N(EP$1),N($R143),1)),CHOOSE(AC[[M]:[M]],1,1,0,AC[[AB]:[AB]])),PRODUCT(INDEX(CMB[[BD_0O]:[BD_2O]],MATCH(ROUND(MIN(SUM(EP$4,$O143/1000),SUM($O143,EP$4/1000)),3),CMB[[Cmb_ID]:[Cmb_ID]],0),SUM(N(EP$1),N($R143),1)),CHOOSE(AC[[M]:[M]],1,0,1,AC[[DB]:[DB]])),PRODUCT(SUM(ROUND(AVERAGE(VALUE(EP$3),VALUE($P143)),0),CHOOSE(IF(OR(EP$1,$R143),4,INDEX(CMB[[Res_Rare]:[Res_Rare]],MATCH(ROUND(MIN(SUM(EP$4,$O143/1000),SUM($O143,EP$4/1000)),3),CMB[[Cmb_ID]:[Cmb_ID]],0))),-1,-1,0,0)),IF(OR(EP$1,$R143),4,INDEX(CMB[[Cmb_Rare]:[Cmb_Rare]],MATCH(ROUND(MIN(SUM(EP$4,$O143/1000),SUM($O143,EP$4/1000)),3),CMB[[Cmb_ID]:[Cmb_ID]],0))),CHOOSE(AC[[M]:[M]],2,1,1,SUM(AC[[AB]:[DB]])))),""))</f>
        <v/>
      </c>
      <c r="EQ143" t="str">
        <f>IF(OR(EQ$5="",$S143=""),"",IFERROR(SUM(PRODUCT(INDEX(CMB[[BA_0O]:[BA_2O]],MATCH(ROUND(MIN(SUM(EQ$4,$O143/1000),SUM($O143,EQ$4/1000)),3),CMB[[Cmb_ID]:[Cmb_ID]],0),SUM(N(EQ$1),N($R143),1)),CHOOSE(AC[[M]:[M]],1,1,0,AC[[AB]:[AB]])),PRODUCT(INDEX(CMB[[BD_0O]:[BD_2O]],MATCH(ROUND(MIN(SUM(EQ$4,$O143/1000),SUM($O143,EQ$4/1000)),3),CMB[[Cmb_ID]:[Cmb_ID]],0),SUM(N(EQ$1),N($R143),1)),CHOOSE(AC[[M]:[M]],1,0,1,AC[[DB]:[DB]])),PRODUCT(SUM(ROUND(AVERAGE(VALUE(EQ$3),VALUE($P143)),0),CHOOSE(IF(OR(EQ$1,$R143),4,INDEX(CMB[[Res_Rare]:[Res_Rare]],MATCH(ROUND(MIN(SUM(EQ$4,$O143/1000),SUM($O143,EQ$4/1000)),3),CMB[[Cmb_ID]:[Cmb_ID]],0))),-1,-1,0,0)),IF(OR(EQ$1,$R143),4,INDEX(CMB[[Cmb_Rare]:[Cmb_Rare]],MATCH(ROUND(MIN(SUM(EQ$4,$O143/1000),SUM($O143,EQ$4/1000)),3),CMB[[Cmb_ID]:[Cmb_ID]],0))),CHOOSE(AC[[M]:[M]],2,1,1,SUM(AC[[AB]:[DB]])))),""))</f>
        <v/>
      </c>
      <c r="ER143" t="str">
        <f>IF(OR(ER$5="",$S143=""),"",IFERROR(SUM(PRODUCT(INDEX(CMB[[BA_0O]:[BA_2O]],MATCH(ROUND(MIN(SUM(ER$4,$O143/1000),SUM($O143,ER$4/1000)),3),CMB[[Cmb_ID]:[Cmb_ID]],0),SUM(N(ER$1),N($R143),1)),CHOOSE(AC[[M]:[M]],1,1,0,AC[[AB]:[AB]])),PRODUCT(INDEX(CMB[[BD_0O]:[BD_2O]],MATCH(ROUND(MIN(SUM(ER$4,$O143/1000),SUM($O143,ER$4/1000)),3),CMB[[Cmb_ID]:[Cmb_ID]],0),SUM(N(ER$1),N($R143),1)),CHOOSE(AC[[M]:[M]],1,0,1,AC[[DB]:[DB]])),PRODUCT(SUM(ROUND(AVERAGE(VALUE(ER$3),VALUE($P143)),0),CHOOSE(IF(OR(ER$1,$R143),4,INDEX(CMB[[Res_Rare]:[Res_Rare]],MATCH(ROUND(MIN(SUM(ER$4,$O143/1000),SUM($O143,ER$4/1000)),3),CMB[[Cmb_ID]:[Cmb_ID]],0))),-1,-1,0,0)),IF(OR(ER$1,$R143),4,INDEX(CMB[[Cmb_Rare]:[Cmb_Rare]],MATCH(ROUND(MIN(SUM(ER$4,$O143/1000),SUM($O143,ER$4/1000)),3),CMB[[Cmb_ID]:[Cmb_ID]],0))),CHOOSE(AC[[M]:[M]],2,1,1,SUM(AC[[AB]:[DB]])))),""))</f>
        <v/>
      </c>
      <c r="ES143" t="str">
        <f>IF(OR(ES$5="",$S143=""),"",IFERROR(SUM(PRODUCT(INDEX(CMB[[BA_0O]:[BA_2O]],MATCH(ROUND(MIN(SUM(ES$4,$O143/1000),SUM($O143,ES$4/1000)),3),CMB[[Cmb_ID]:[Cmb_ID]],0),SUM(N(ES$1),N($R143),1)),CHOOSE(AC[[M]:[M]],1,1,0,AC[[AB]:[AB]])),PRODUCT(INDEX(CMB[[BD_0O]:[BD_2O]],MATCH(ROUND(MIN(SUM(ES$4,$O143/1000),SUM($O143,ES$4/1000)),3),CMB[[Cmb_ID]:[Cmb_ID]],0),SUM(N(ES$1),N($R143),1)),CHOOSE(AC[[M]:[M]],1,0,1,AC[[DB]:[DB]])),PRODUCT(SUM(ROUND(AVERAGE(VALUE(ES$3),VALUE($P143)),0),CHOOSE(IF(OR(ES$1,$R143),4,INDEX(CMB[[Res_Rare]:[Res_Rare]],MATCH(ROUND(MIN(SUM(ES$4,$O143/1000),SUM($O143,ES$4/1000)),3),CMB[[Cmb_ID]:[Cmb_ID]],0))),-1,-1,0,0)),IF(OR(ES$1,$R143),4,INDEX(CMB[[Cmb_Rare]:[Cmb_Rare]],MATCH(ROUND(MIN(SUM(ES$4,$O143/1000),SUM($O143,ES$4/1000)),3),CMB[[Cmb_ID]:[Cmb_ID]],0))),CHOOSE(AC[[M]:[M]],2,1,1,SUM(AC[[AB]:[DB]])))),""))</f>
        <v/>
      </c>
      <c r="ET143" t="str">
        <f>IF(OR(ET$5="",$S143=""),"",IFERROR(SUM(PRODUCT(INDEX(CMB[[BA_0O]:[BA_2O]],MATCH(ROUND(MIN(SUM(ET$4,$O143/1000),SUM($O143,ET$4/1000)),3),CMB[[Cmb_ID]:[Cmb_ID]],0),SUM(N(ET$1),N($R143),1)),CHOOSE(AC[[M]:[M]],1,1,0,AC[[AB]:[AB]])),PRODUCT(INDEX(CMB[[BD_0O]:[BD_2O]],MATCH(ROUND(MIN(SUM(ET$4,$O143/1000),SUM($O143,ET$4/1000)),3),CMB[[Cmb_ID]:[Cmb_ID]],0),SUM(N(ET$1),N($R143),1)),CHOOSE(AC[[M]:[M]],1,0,1,AC[[DB]:[DB]])),PRODUCT(SUM(ROUND(AVERAGE(VALUE(ET$3),VALUE($P143)),0),CHOOSE(IF(OR(ET$1,$R143),4,INDEX(CMB[[Res_Rare]:[Res_Rare]],MATCH(ROUND(MIN(SUM(ET$4,$O143/1000),SUM($O143,ET$4/1000)),3),CMB[[Cmb_ID]:[Cmb_ID]],0))),-1,-1,0,0)),IF(OR(ET$1,$R143),4,INDEX(CMB[[Cmb_Rare]:[Cmb_Rare]],MATCH(ROUND(MIN(SUM(ET$4,$O143/1000),SUM($O143,ET$4/1000)),3),CMB[[Cmb_ID]:[Cmb_ID]],0))),CHOOSE(AC[[M]:[M]],2,1,1,SUM(AC[[AB]:[DB]])))),""))</f>
        <v/>
      </c>
      <c r="EU143" t="str">
        <f>IF(OR(EU$5="",$S143=""),"",IFERROR(SUM(PRODUCT(INDEX(CMB[[BA_0O]:[BA_2O]],MATCH(ROUND(MIN(SUM(EU$4,$O143/1000),SUM($O143,EU$4/1000)),3),CMB[[Cmb_ID]:[Cmb_ID]],0),SUM(N(EU$1),N($R143),1)),CHOOSE(AC[[M]:[M]],1,1,0,AC[[AB]:[AB]])),PRODUCT(INDEX(CMB[[BD_0O]:[BD_2O]],MATCH(ROUND(MIN(SUM(EU$4,$O143/1000),SUM($O143,EU$4/1000)),3),CMB[[Cmb_ID]:[Cmb_ID]],0),SUM(N(EU$1),N($R143),1)),CHOOSE(AC[[M]:[M]],1,0,1,AC[[DB]:[DB]])),PRODUCT(SUM(ROUND(AVERAGE(VALUE(EU$3),VALUE($P143)),0),CHOOSE(IF(OR(EU$1,$R143),4,INDEX(CMB[[Res_Rare]:[Res_Rare]],MATCH(ROUND(MIN(SUM(EU$4,$O143/1000),SUM($O143,EU$4/1000)),3),CMB[[Cmb_ID]:[Cmb_ID]],0))),-1,-1,0,0)),IF(OR(EU$1,$R143),4,INDEX(CMB[[Cmb_Rare]:[Cmb_Rare]],MATCH(ROUND(MIN(SUM(EU$4,$O143/1000),SUM($O143,EU$4/1000)),3),CMB[[Cmb_ID]:[Cmb_ID]],0))),CHOOSE(AC[[M]:[M]],2,1,1,SUM(AC[[AB]:[DB]])))),""))</f>
        <v/>
      </c>
      <c r="EV143" t="str">
        <f>IF(OR(EV$5="",$S143=""),"",IFERROR(SUM(PRODUCT(INDEX(CMB[[BA_0O]:[BA_2O]],MATCH(ROUND(MIN(SUM(EV$4,$O143/1000),SUM($O143,EV$4/1000)),3),CMB[[Cmb_ID]:[Cmb_ID]],0),SUM(N(EV$1),N($R143),1)),CHOOSE(AC[[M]:[M]],1,1,0,AC[[AB]:[AB]])),PRODUCT(INDEX(CMB[[BD_0O]:[BD_2O]],MATCH(ROUND(MIN(SUM(EV$4,$O143/1000),SUM($O143,EV$4/1000)),3),CMB[[Cmb_ID]:[Cmb_ID]],0),SUM(N(EV$1),N($R143),1)),CHOOSE(AC[[M]:[M]],1,0,1,AC[[DB]:[DB]])),PRODUCT(SUM(ROUND(AVERAGE(VALUE(EV$3),VALUE($P143)),0),CHOOSE(IF(OR(EV$1,$R143),4,INDEX(CMB[[Res_Rare]:[Res_Rare]],MATCH(ROUND(MIN(SUM(EV$4,$O143/1000),SUM($O143,EV$4/1000)),3),CMB[[Cmb_ID]:[Cmb_ID]],0))),-1,-1,0,0)),IF(OR(EV$1,$R143),4,INDEX(CMB[[Cmb_Rare]:[Cmb_Rare]],MATCH(ROUND(MIN(SUM(EV$4,$O143/1000),SUM($O143,EV$4/1000)),3),CMB[[Cmb_ID]:[Cmb_ID]],0))),CHOOSE(AC[[M]:[M]],2,1,1,SUM(AC[[AB]:[DB]])))),""))</f>
        <v/>
      </c>
      <c r="EW143" t="str">
        <f>IF(OR(EW$5="",$S143=""),"",IFERROR(SUM(PRODUCT(INDEX(CMB[[BA_0O]:[BA_2O]],MATCH(ROUND(MIN(SUM(EW$4,$O143/1000),SUM($O143,EW$4/1000)),3),CMB[[Cmb_ID]:[Cmb_ID]],0),SUM(N(EW$1),N($R143),1)),CHOOSE(AC[[M]:[M]],1,1,0,AC[[AB]:[AB]])),PRODUCT(INDEX(CMB[[BD_0O]:[BD_2O]],MATCH(ROUND(MIN(SUM(EW$4,$O143/1000),SUM($O143,EW$4/1000)),3),CMB[[Cmb_ID]:[Cmb_ID]],0),SUM(N(EW$1),N($R143),1)),CHOOSE(AC[[M]:[M]],1,0,1,AC[[DB]:[DB]])),PRODUCT(SUM(ROUND(AVERAGE(VALUE(EW$3),VALUE($P143)),0),CHOOSE(IF(OR(EW$1,$R143),4,INDEX(CMB[[Res_Rare]:[Res_Rare]],MATCH(ROUND(MIN(SUM(EW$4,$O143/1000),SUM($O143,EW$4/1000)),3),CMB[[Cmb_ID]:[Cmb_ID]],0))),-1,-1,0,0)),IF(OR(EW$1,$R143),4,INDEX(CMB[[Cmb_Rare]:[Cmb_Rare]],MATCH(ROUND(MIN(SUM(EW$4,$O143/1000),SUM($O143,EW$4/1000)),3),CMB[[Cmb_ID]:[Cmb_ID]],0))),CHOOSE(AC[[M]:[M]],2,1,1,SUM(AC[[AB]:[DB]])))),""))</f>
        <v/>
      </c>
      <c r="EX143" t="str">
        <f>IF(OR(EX$5="",$S143=""),"",IFERROR(SUM(PRODUCT(INDEX(CMB[[BA_0O]:[BA_2O]],MATCH(ROUND(MIN(SUM(EX$4,$O143/1000),SUM($O143,EX$4/1000)),3),CMB[[Cmb_ID]:[Cmb_ID]],0),SUM(N(EX$1),N($R143),1)),CHOOSE(AC[[M]:[M]],1,1,0,AC[[AB]:[AB]])),PRODUCT(INDEX(CMB[[BD_0O]:[BD_2O]],MATCH(ROUND(MIN(SUM(EX$4,$O143/1000),SUM($O143,EX$4/1000)),3),CMB[[Cmb_ID]:[Cmb_ID]],0),SUM(N(EX$1),N($R143),1)),CHOOSE(AC[[M]:[M]],1,0,1,AC[[DB]:[DB]])),PRODUCT(SUM(ROUND(AVERAGE(VALUE(EX$3),VALUE($P143)),0),CHOOSE(IF(OR(EX$1,$R143),4,INDEX(CMB[[Res_Rare]:[Res_Rare]],MATCH(ROUND(MIN(SUM(EX$4,$O143/1000),SUM($O143,EX$4/1000)),3),CMB[[Cmb_ID]:[Cmb_ID]],0))),-1,-1,0,0)),IF(OR(EX$1,$R143),4,INDEX(CMB[[Cmb_Rare]:[Cmb_Rare]],MATCH(ROUND(MIN(SUM(EX$4,$O143/1000),SUM($O143,EX$4/1000)),3),CMB[[Cmb_ID]:[Cmb_ID]],0))),CHOOSE(AC[[M]:[M]],2,1,1,SUM(AC[[AB]:[DB]])))),""))</f>
        <v/>
      </c>
      <c r="EY143" t="str">
        <f>IF(OR(EY$5="",$S143=""),"",IFERROR(SUM(PRODUCT(INDEX(CMB[[BA_0O]:[BA_2O]],MATCH(ROUND(MIN(SUM(EY$4,$O143/1000),SUM($O143,EY$4/1000)),3),CMB[[Cmb_ID]:[Cmb_ID]],0),SUM(N(EY$1),N($R143),1)),CHOOSE(AC[[M]:[M]],1,1,0,AC[[AB]:[AB]])),PRODUCT(INDEX(CMB[[BD_0O]:[BD_2O]],MATCH(ROUND(MIN(SUM(EY$4,$O143/1000),SUM($O143,EY$4/1000)),3),CMB[[Cmb_ID]:[Cmb_ID]],0),SUM(N(EY$1),N($R143),1)),CHOOSE(AC[[M]:[M]],1,0,1,AC[[DB]:[DB]])),PRODUCT(SUM(ROUND(AVERAGE(VALUE(EY$3),VALUE($P143)),0),CHOOSE(IF(OR(EY$1,$R143),4,INDEX(CMB[[Res_Rare]:[Res_Rare]],MATCH(ROUND(MIN(SUM(EY$4,$O143/1000),SUM($O143,EY$4/1000)),3),CMB[[Cmb_ID]:[Cmb_ID]],0))),-1,-1,0,0)),IF(OR(EY$1,$R143),4,INDEX(CMB[[Cmb_Rare]:[Cmb_Rare]],MATCH(ROUND(MIN(SUM(EY$4,$O143/1000),SUM($O143,EY$4/1000)),3),CMB[[Cmb_ID]:[Cmb_ID]],0))),CHOOSE(AC[[M]:[M]],2,1,1,SUM(AC[[AB]:[DB]])))),""))</f>
        <v/>
      </c>
      <c r="EZ143" t="str">
        <f>IF(OR(EZ$5="",$S143=""),"",IFERROR(SUM(PRODUCT(INDEX(CMB[[BA_0O]:[BA_2O]],MATCH(ROUND(MIN(SUM(EZ$4,$O143/1000),SUM($O143,EZ$4/1000)),3),CMB[[Cmb_ID]:[Cmb_ID]],0),SUM(N(EZ$1),N($R143),1)),CHOOSE(AC[[M]:[M]],1,1,0,AC[[AB]:[AB]])),PRODUCT(INDEX(CMB[[BD_0O]:[BD_2O]],MATCH(ROUND(MIN(SUM(EZ$4,$O143/1000),SUM($O143,EZ$4/1000)),3),CMB[[Cmb_ID]:[Cmb_ID]],0),SUM(N(EZ$1),N($R143),1)),CHOOSE(AC[[M]:[M]],1,0,1,AC[[DB]:[DB]])),PRODUCT(SUM(ROUND(AVERAGE(VALUE(EZ$3),VALUE($P143)),0),CHOOSE(IF(OR(EZ$1,$R143),4,INDEX(CMB[[Res_Rare]:[Res_Rare]],MATCH(ROUND(MIN(SUM(EZ$4,$O143/1000),SUM($O143,EZ$4/1000)),3),CMB[[Cmb_ID]:[Cmb_ID]],0))),-1,-1,0,0)),IF(OR(EZ$1,$R143),4,INDEX(CMB[[Cmb_Rare]:[Cmb_Rare]],MATCH(ROUND(MIN(SUM(EZ$4,$O143/1000),SUM($O143,EZ$4/1000)),3),CMB[[Cmb_ID]:[Cmb_ID]],0))),CHOOSE(AC[[M]:[M]],2,1,1,SUM(AC[[AB]:[DB]])))),""))</f>
        <v/>
      </c>
      <c r="FA143" t="str">
        <f>IF(OR(FA$5="",$S143=""),"",IFERROR(SUM(PRODUCT(INDEX(CMB[[BA_0O]:[BA_2O]],MATCH(ROUND(MIN(SUM(FA$4,$O143/1000),SUM($O143,FA$4/1000)),3),CMB[[Cmb_ID]:[Cmb_ID]],0),SUM(N(FA$1),N($R143),1)),CHOOSE(AC[[M]:[M]],1,1,0,AC[[AB]:[AB]])),PRODUCT(INDEX(CMB[[BD_0O]:[BD_2O]],MATCH(ROUND(MIN(SUM(FA$4,$O143/1000),SUM($O143,FA$4/1000)),3),CMB[[Cmb_ID]:[Cmb_ID]],0),SUM(N(FA$1),N($R143),1)),CHOOSE(AC[[M]:[M]],1,0,1,AC[[DB]:[DB]])),PRODUCT(SUM(ROUND(AVERAGE(VALUE(FA$3),VALUE($P143)),0),CHOOSE(IF(OR(FA$1,$R143),4,INDEX(CMB[[Res_Rare]:[Res_Rare]],MATCH(ROUND(MIN(SUM(FA$4,$O143/1000),SUM($O143,FA$4/1000)),3),CMB[[Cmb_ID]:[Cmb_ID]],0))),-1,-1,0,0)),IF(OR(FA$1,$R143),4,INDEX(CMB[[Cmb_Rare]:[Cmb_Rare]],MATCH(ROUND(MIN(SUM(FA$4,$O143/1000),SUM($O143,FA$4/1000)),3),CMB[[Cmb_ID]:[Cmb_ID]],0))),CHOOSE(AC[[M]:[M]],2,1,1,SUM(AC[[AB]:[DB]])))),""))</f>
        <v/>
      </c>
      <c r="FB143" t="str">
        <f>IF(OR(FB$5="",$S143=""),"",IFERROR(SUM(PRODUCT(INDEX(CMB[[BA_0O]:[BA_2O]],MATCH(ROUND(MIN(SUM(FB$4,$O143/1000),SUM($O143,FB$4/1000)),3),CMB[[Cmb_ID]:[Cmb_ID]],0),SUM(N(FB$1),N($R143),1)),CHOOSE(AC[[M]:[M]],1,1,0,AC[[AB]:[AB]])),PRODUCT(INDEX(CMB[[BD_0O]:[BD_2O]],MATCH(ROUND(MIN(SUM(FB$4,$O143/1000),SUM($O143,FB$4/1000)),3),CMB[[Cmb_ID]:[Cmb_ID]],0),SUM(N(FB$1),N($R143),1)),CHOOSE(AC[[M]:[M]],1,0,1,AC[[DB]:[DB]])),PRODUCT(SUM(ROUND(AVERAGE(VALUE(FB$3),VALUE($P143)),0),CHOOSE(IF(OR(FB$1,$R143),4,INDEX(CMB[[Res_Rare]:[Res_Rare]],MATCH(ROUND(MIN(SUM(FB$4,$O143/1000),SUM($O143,FB$4/1000)),3),CMB[[Cmb_ID]:[Cmb_ID]],0))),-1,-1,0,0)),IF(OR(FB$1,$R143),4,INDEX(CMB[[Cmb_Rare]:[Cmb_Rare]],MATCH(ROUND(MIN(SUM(FB$4,$O143/1000),SUM($O143,FB$4/1000)),3),CMB[[Cmb_ID]:[Cmb_ID]],0))),CHOOSE(AC[[M]:[M]],2,1,1,SUM(AC[[AB]:[DB]])))),""))</f>
        <v/>
      </c>
      <c r="FC143" t="str">
        <f>IF(OR(FC$5="",$S143=""),"",IFERROR(SUM(PRODUCT(INDEX(CMB[[BA_0O]:[BA_2O]],MATCH(ROUND(MIN(SUM(FC$4,$O143/1000),SUM($O143,FC$4/1000)),3),CMB[[Cmb_ID]:[Cmb_ID]],0),SUM(N(FC$1),N($R143),1)),CHOOSE(AC[[M]:[M]],1,1,0,AC[[AB]:[AB]])),PRODUCT(INDEX(CMB[[BD_0O]:[BD_2O]],MATCH(ROUND(MIN(SUM(FC$4,$O143/1000),SUM($O143,FC$4/1000)),3),CMB[[Cmb_ID]:[Cmb_ID]],0),SUM(N(FC$1),N($R143),1)),CHOOSE(AC[[M]:[M]],1,0,1,AC[[DB]:[DB]])),PRODUCT(SUM(ROUND(AVERAGE(VALUE(FC$3),VALUE($P143)),0),CHOOSE(IF(OR(FC$1,$R143),4,INDEX(CMB[[Res_Rare]:[Res_Rare]],MATCH(ROUND(MIN(SUM(FC$4,$O143/1000),SUM($O143,FC$4/1000)),3),CMB[[Cmb_ID]:[Cmb_ID]],0))),-1,-1,0,0)),IF(OR(FC$1,$R143),4,INDEX(CMB[[Cmb_Rare]:[Cmb_Rare]],MATCH(ROUND(MIN(SUM(FC$4,$O143/1000),SUM($O143,FC$4/1000)),3),CMB[[Cmb_ID]:[Cmb_ID]],0))),CHOOSE(AC[[M]:[M]],2,1,1,SUM(AC[[AB]:[DB]])))),""))</f>
        <v/>
      </c>
      <c r="FD143" t="str">
        <f>IF(OR(FD$5="",$S143=""),"",IFERROR(SUM(PRODUCT(INDEX(CMB[[BA_0O]:[BA_2O]],MATCH(ROUND(MIN(SUM(FD$4,$O143/1000),SUM($O143,FD$4/1000)),3),CMB[[Cmb_ID]:[Cmb_ID]],0),SUM(N(FD$1),N($R143),1)),CHOOSE(AC[[M]:[M]],1,1,0,AC[[AB]:[AB]])),PRODUCT(INDEX(CMB[[BD_0O]:[BD_2O]],MATCH(ROUND(MIN(SUM(FD$4,$O143/1000),SUM($O143,FD$4/1000)),3),CMB[[Cmb_ID]:[Cmb_ID]],0),SUM(N(FD$1),N($R143),1)),CHOOSE(AC[[M]:[M]],1,0,1,AC[[DB]:[DB]])),PRODUCT(SUM(ROUND(AVERAGE(VALUE(FD$3),VALUE($P143)),0),CHOOSE(IF(OR(FD$1,$R143),4,INDEX(CMB[[Res_Rare]:[Res_Rare]],MATCH(ROUND(MIN(SUM(FD$4,$O143/1000),SUM($O143,FD$4/1000)),3),CMB[[Cmb_ID]:[Cmb_ID]],0))),-1,-1,0,0)),IF(OR(FD$1,$R143),4,INDEX(CMB[[Cmb_Rare]:[Cmb_Rare]],MATCH(ROUND(MIN(SUM(FD$4,$O143/1000),SUM($O143,FD$4/1000)),3),CMB[[Cmb_ID]:[Cmb_ID]],0))),CHOOSE(AC[[M]:[M]],2,1,1,SUM(AC[[AB]:[DB]])))),""))</f>
        <v/>
      </c>
      <c r="FE143" t="str">
        <f>IF(OR(FE$5="",$S143=""),"",IFERROR(SUM(PRODUCT(INDEX(CMB[[BA_0O]:[BA_2O]],MATCH(ROUND(MIN(SUM(FE$4,$O143/1000),SUM($O143,FE$4/1000)),3),CMB[[Cmb_ID]:[Cmb_ID]],0),SUM(N(FE$1),N($R143),1)),CHOOSE(AC[[M]:[M]],1,1,0,AC[[AB]:[AB]])),PRODUCT(INDEX(CMB[[BD_0O]:[BD_2O]],MATCH(ROUND(MIN(SUM(FE$4,$O143/1000),SUM($O143,FE$4/1000)),3),CMB[[Cmb_ID]:[Cmb_ID]],0),SUM(N(FE$1),N($R143),1)),CHOOSE(AC[[M]:[M]],1,0,1,AC[[DB]:[DB]])),PRODUCT(SUM(ROUND(AVERAGE(VALUE(FE$3),VALUE($P143)),0),CHOOSE(IF(OR(FE$1,$R143),4,INDEX(CMB[[Res_Rare]:[Res_Rare]],MATCH(ROUND(MIN(SUM(FE$4,$O143/1000),SUM($O143,FE$4/1000)),3),CMB[[Cmb_ID]:[Cmb_ID]],0))),-1,-1,0,0)),IF(OR(FE$1,$R143),4,INDEX(CMB[[Cmb_Rare]:[Cmb_Rare]],MATCH(ROUND(MIN(SUM(FE$4,$O143/1000),SUM($O143,FE$4/1000)),3),CMB[[Cmb_ID]:[Cmb_ID]],0))),CHOOSE(AC[[M]:[M]],2,1,1,SUM(AC[[AB]:[DB]])))),""))</f>
        <v/>
      </c>
      <c r="FF143" t="str">
        <f>IF(OR(FF$5="",$S143=""),"",IFERROR(SUM(PRODUCT(INDEX(CMB[[BA_0O]:[BA_2O]],MATCH(ROUND(MIN(SUM(FF$4,$O143/1000),SUM($O143,FF$4/1000)),3),CMB[[Cmb_ID]:[Cmb_ID]],0),SUM(N(FF$1),N($R143),1)),CHOOSE(AC[[M]:[M]],1,1,0,AC[[AB]:[AB]])),PRODUCT(INDEX(CMB[[BD_0O]:[BD_2O]],MATCH(ROUND(MIN(SUM(FF$4,$O143/1000),SUM($O143,FF$4/1000)),3),CMB[[Cmb_ID]:[Cmb_ID]],0),SUM(N(FF$1),N($R143),1)),CHOOSE(AC[[M]:[M]],1,0,1,AC[[DB]:[DB]])),PRODUCT(SUM(ROUND(AVERAGE(VALUE(FF$3),VALUE($P143)),0),CHOOSE(IF(OR(FF$1,$R143),4,INDEX(CMB[[Res_Rare]:[Res_Rare]],MATCH(ROUND(MIN(SUM(FF$4,$O143/1000),SUM($O143,FF$4/1000)),3),CMB[[Cmb_ID]:[Cmb_ID]],0))),-1,-1,0,0)),IF(OR(FF$1,$R143),4,INDEX(CMB[[Cmb_Rare]:[Cmb_Rare]],MATCH(ROUND(MIN(SUM(FF$4,$O143/1000),SUM($O143,FF$4/1000)),3),CMB[[Cmb_ID]:[Cmb_ID]],0))),CHOOSE(AC[[M]:[M]],2,1,1,SUM(AC[[AB]:[DB]])))),""))</f>
        <v/>
      </c>
      <c r="FG143" t="str">
        <f>IF(OR(FG$5="",$S143=""),"",IFERROR(SUM(PRODUCT(INDEX(CMB[[BA_0O]:[BA_2O]],MATCH(ROUND(MIN(SUM(FG$4,$O143/1000),SUM($O143,FG$4/1000)),3),CMB[[Cmb_ID]:[Cmb_ID]],0),SUM(N(FG$1),N($R143),1)),CHOOSE(AC[[M]:[M]],1,1,0,AC[[AB]:[AB]])),PRODUCT(INDEX(CMB[[BD_0O]:[BD_2O]],MATCH(ROUND(MIN(SUM(FG$4,$O143/1000),SUM($O143,FG$4/1000)),3),CMB[[Cmb_ID]:[Cmb_ID]],0),SUM(N(FG$1),N($R143),1)),CHOOSE(AC[[M]:[M]],1,0,1,AC[[DB]:[DB]])),PRODUCT(SUM(ROUND(AVERAGE(VALUE(FG$3),VALUE($P143)),0),CHOOSE(IF(OR(FG$1,$R143),4,INDEX(CMB[[Res_Rare]:[Res_Rare]],MATCH(ROUND(MIN(SUM(FG$4,$O143/1000),SUM($O143,FG$4/1000)),3),CMB[[Cmb_ID]:[Cmb_ID]],0))),-1,-1,0,0)),IF(OR(FG$1,$R143),4,INDEX(CMB[[Cmb_Rare]:[Cmb_Rare]],MATCH(ROUND(MIN(SUM(FG$4,$O143/1000),SUM($O143,FG$4/1000)),3),CMB[[Cmb_ID]:[Cmb_ID]],0))),CHOOSE(AC[[M]:[M]],2,1,1,SUM(AC[[AB]:[DB]])))),""))</f>
        <v/>
      </c>
      <c r="FH143" t="str">
        <f>IF(OR(FH$5="",$S143=""),"",IFERROR(SUM(PRODUCT(INDEX(CMB[[BA_0O]:[BA_2O]],MATCH(ROUND(MIN(SUM(FH$4,$O143/1000),SUM($O143,FH$4/1000)),3),CMB[[Cmb_ID]:[Cmb_ID]],0),SUM(N(FH$1),N($R143),1)),CHOOSE(AC[[M]:[M]],1,1,0,AC[[AB]:[AB]])),PRODUCT(INDEX(CMB[[BD_0O]:[BD_2O]],MATCH(ROUND(MIN(SUM(FH$4,$O143/1000),SUM($O143,FH$4/1000)),3),CMB[[Cmb_ID]:[Cmb_ID]],0),SUM(N(FH$1),N($R143),1)),CHOOSE(AC[[M]:[M]],1,0,1,AC[[DB]:[DB]])),PRODUCT(SUM(ROUND(AVERAGE(VALUE(FH$3),VALUE($P143)),0),CHOOSE(IF(OR(FH$1,$R143),4,INDEX(CMB[[Res_Rare]:[Res_Rare]],MATCH(ROUND(MIN(SUM(FH$4,$O143/1000),SUM($O143,FH$4/1000)),3),CMB[[Cmb_ID]:[Cmb_ID]],0))),-1,-1,0,0)),IF(OR(FH$1,$R143),4,INDEX(CMB[[Cmb_Rare]:[Cmb_Rare]],MATCH(ROUND(MIN(SUM(FH$4,$O143/1000),SUM($O143,FH$4/1000)),3),CMB[[Cmb_ID]:[Cmb_ID]],0))),CHOOSE(AC[[M]:[M]],2,1,1,SUM(AC[[AB]:[DB]])))),""))</f>
        <v/>
      </c>
      <c r="FI143" t="str">
        <f>IF(OR(FI$5="",$S143=""),"",IFERROR(SUM(PRODUCT(INDEX(CMB[[BA_0O]:[BA_2O]],MATCH(ROUND(MIN(SUM(FI$4,$O143/1000),SUM($O143,FI$4/1000)),3),CMB[[Cmb_ID]:[Cmb_ID]],0),SUM(N(FI$1),N($R143),1)),CHOOSE(AC[[M]:[M]],1,1,0,AC[[AB]:[AB]])),PRODUCT(INDEX(CMB[[BD_0O]:[BD_2O]],MATCH(ROUND(MIN(SUM(FI$4,$O143/1000),SUM($O143,FI$4/1000)),3),CMB[[Cmb_ID]:[Cmb_ID]],0),SUM(N(FI$1),N($R143),1)),CHOOSE(AC[[M]:[M]],1,0,1,AC[[DB]:[DB]])),PRODUCT(SUM(ROUND(AVERAGE(VALUE(FI$3),VALUE($P143)),0),CHOOSE(IF(OR(FI$1,$R143),4,INDEX(CMB[[Res_Rare]:[Res_Rare]],MATCH(ROUND(MIN(SUM(FI$4,$O143/1000),SUM($O143,FI$4/1000)),3),CMB[[Cmb_ID]:[Cmb_ID]],0))),-1,-1,0,0)),IF(OR(FI$1,$R143),4,INDEX(CMB[[Cmb_Rare]:[Cmb_Rare]],MATCH(ROUND(MIN(SUM(FI$4,$O143/1000),SUM($O143,FI$4/1000)),3),CMB[[Cmb_ID]:[Cmb_ID]],0))),CHOOSE(AC[[M]:[M]],2,1,1,SUM(AC[[AB]:[DB]])))),""))</f>
        <v/>
      </c>
      <c r="FJ143" t="str">
        <f>IF(OR(FJ$5="",$S143=""),"",IFERROR(SUM(PRODUCT(INDEX(CMB[[BA_0O]:[BA_2O]],MATCH(ROUND(MIN(SUM(FJ$4,$O143/1000),SUM($O143,FJ$4/1000)),3),CMB[[Cmb_ID]:[Cmb_ID]],0),SUM(N(FJ$1),N($R143),1)),CHOOSE(AC[[M]:[M]],1,1,0,AC[[AB]:[AB]])),PRODUCT(INDEX(CMB[[BD_0O]:[BD_2O]],MATCH(ROUND(MIN(SUM(FJ$4,$O143/1000),SUM($O143,FJ$4/1000)),3),CMB[[Cmb_ID]:[Cmb_ID]],0),SUM(N(FJ$1),N($R143),1)),CHOOSE(AC[[M]:[M]],1,0,1,AC[[DB]:[DB]])),PRODUCT(SUM(ROUND(AVERAGE(VALUE(FJ$3),VALUE($P143)),0),CHOOSE(IF(OR(FJ$1,$R143),4,INDEX(CMB[[Res_Rare]:[Res_Rare]],MATCH(ROUND(MIN(SUM(FJ$4,$O143/1000),SUM($O143,FJ$4/1000)),3),CMB[[Cmb_ID]:[Cmb_ID]],0))),-1,-1,0,0)),IF(OR(FJ$1,$R143),4,INDEX(CMB[[Cmb_Rare]:[Cmb_Rare]],MATCH(ROUND(MIN(SUM(FJ$4,$O143/1000),SUM($O143,FJ$4/1000)),3),CMB[[Cmb_ID]:[Cmb_ID]],0))),CHOOSE(AC[[M]:[M]],2,1,1,SUM(AC[[AB]:[DB]])))),""))</f>
        <v/>
      </c>
      <c r="FK143" t="str">
        <f>IF(OR(FK$5="",$S143=""),"",IFERROR(SUM(PRODUCT(INDEX(CMB[[BA_0O]:[BA_2O]],MATCH(ROUND(MIN(SUM(FK$4,$O143/1000),SUM($O143,FK$4/1000)),3),CMB[[Cmb_ID]:[Cmb_ID]],0),SUM(N(FK$1),N($R143),1)),CHOOSE(AC[[M]:[M]],1,1,0,AC[[AB]:[AB]])),PRODUCT(INDEX(CMB[[BD_0O]:[BD_2O]],MATCH(ROUND(MIN(SUM(FK$4,$O143/1000),SUM($O143,FK$4/1000)),3),CMB[[Cmb_ID]:[Cmb_ID]],0),SUM(N(FK$1),N($R143),1)),CHOOSE(AC[[M]:[M]],1,0,1,AC[[DB]:[DB]])),PRODUCT(SUM(ROUND(AVERAGE(VALUE(FK$3),VALUE($P143)),0),CHOOSE(IF(OR(FK$1,$R143),4,INDEX(CMB[[Res_Rare]:[Res_Rare]],MATCH(ROUND(MIN(SUM(FK$4,$O143/1000),SUM($O143,FK$4/1000)),3),CMB[[Cmb_ID]:[Cmb_ID]],0))),-1,-1,0,0)),IF(OR(FK$1,$R143),4,INDEX(CMB[[Cmb_Rare]:[Cmb_Rare]],MATCH(ROUND(MIN(SUM(FK$4,$O143/1000),SUM($O143,FK$4/1000)),3),CMB[[Cmb_ID]:[Cmb_ID]],0))),CHOOSE(AC[[M]:[M]],2,1,1,SUM(AC[[AB]:[DB]])))),""))</f>
        <v/>
      </c>
      <c r="FL143" t="str">
        <f>IF(OR(FL$5="",$S143=""),"",IFERROR(SUM(PRODUCT(INDEX(CMB[[BA_0O]:[BA_2O]],MATCH(ROUND(MIN(SUM(FL$4,$O143/1000),SUM($O143,FL$4/1000)),3),CMB[[Cmb_ID]:[Cmb_ID]],0),SUM(N(FL$1),N($R143),1)),CHOOSE(AC[[M]:[M]],1,1,0,AC[[AB]:[AB]])),PRODUCT(INDEX(CMB[[BD_0O]:[BD_2O]],MATCH(ROUND(MIN(SUM(FL$4,$O143/1000),SUM($O143,FL$4/1000)),3),CMB[[Cmb_ID]:[Cmb_ID]],0),SUM(N(FL$1),N($R143),1)),CHOOSE(AC[[M]:[M]],1,0,1,AC[[DB]:[DB]])),PRODUCT(SUM(ROUND(AVERAGE(VALUE(FL$3),VALUE($P143)),0),CHOOSE(IF(OR(FL$1,$R143),4,INDEX(CMB[[Res_Rare]:[Res_Rare]],MATCH(ROUND(MIN(SUM(FL$4,$O143/1000),SUM($O143,FL$4/1000)),3),CMB[[Cmb_ID]:[Cmb_ID]],0))),-1,-1,0,0)),IF(OR(FL$1,$R143),4,INDEX(CMB[[Cmb_Rare]:[Cmb_Rare]],MATCH(ROUND(MIN(SUM(FL$4,$O143/1000),SUM($O143,FL$4/1000)),3),CMB[[Cmb_ID]:[Cmb_ID]],0))),CHOOSE(AC[[M]:[M]],2,1,1,SUM(AC[[AB]:[DB]])))),""))</f>
        <v/>
      </c>
      <c r="FM143" t="str">
        <f>IF(OR(FM$5="",$S143=""),"",IFERROR(SUM(PRODUCT(INDEX(CMB[[BA_0O]:[BA_2O]],MATCH(ROUND(MIN(SUM(FM$4,$O143/1000),SUM($O143,FM$4/1000)),3),CMB[[Cmb_ID]:[Cmb_ID]],0),SUM(N(FM$1),N($R143),1)),CHOOSE(AC[[M]:[M]],1,1,0,AC[[AB]:[AB]])),PRODUCT(INDEX(CMB[[BD_0O]:[BD_2O]],MATCH(ROUND(MIN(SUM(FM$4,$O143/1000),SUM($O143,FM$4/1000)),3),CMB[[Cmb_ID]:[Cmb_ID]],0),SUM(N(FM$1),N($R143),1)),CHOOSE(AC[[M]:[M]],1,0,1,AC[[DB]:[DB]])),PRODUCT(SUM(ROUND(AVERAGE(VALUE(FM$3),VALUE($P143)),0),CHOOSE(IF(OR(FM$1,$R143),4,INDEX(CMB[[Res_Rare]:[Res_Rare]],MATCH(ROUND(MIN(SUM(FM$4,$O143/1000),SUM($O143,FM$4/1000)),3),CMB[[Cmb_ID]:[Cmb_ID]],0))),-1,-1,0,0)),IF(OR(FM$1,$R143),4,INDEX(CMB[[Cmb_Rare]:[Cmb_Rare]],MATCH(ROUND(MIN(SUM(FM$4,$O143/1000),SUM($O143,FM$4/1000)),3),CMB[[Cmb_ID]:[Cmb_ID]],0))),CHOOSE(AC[[M]:[M]],2,1,1,SUM(AC[[AB]:[DB]])))),""))</f>
        <v/>
      </c>
      <c r="FN143" s="7">
        <f t="shared" si="72"/>
        <v>0</v>
      </c>
      <c r="FO143" s="7">
        <f t="shared" si="72"/>
        <v>0</v>
      </c>
      <c r="FP143" s="7">
        <f t="shared" si="72"/>
        <v>0</v>
      </c>
      <c r="FQ143" s="7">
        <f t="shared" si="72"/>
        <v>0</v>
      </c>
      <c r="FR143" s="7">
        <f t="shared" si="72"/>
        <v>0</v>
      </c>
      <c r="FS143" s="7">
        <f t="shared" si="72"/>
        <v>0</v>
      </c>
      <c r="FT143" s="7">
        <f>SUM(IF(INDEX(LIB[[Quantity]:[Quantity]],MATCH($S143,LIB[[ID]:[ID]],0))&gt;=COLUMN(A$1),TRUNC(PRODUCT(AVERAGE($FN143:$FS143),POWER(AC[[CR]:[CR]],SUM(SUMIFS($D$11:$D142,$A$11:$A142,$A143,$E$11:$E142,"&gt;="&amp;$E143),SUMIFS($D144:$D$161,$A144:$A$161,$A143,$E144:$E$161,"&gt;"&amp;$E143),COLUMN(A$1),-1)),IF($Q143="Yes",AC[[FB]:[FB]],1))),0),ROW(A132)/-VALUE(1&amp;REPT("0",9-PRODUCT(COLUMN(A$1)-1,3))),1)</f>
        <v>0.99999986799999996</v>
      </c>
      <c r="FU143" s="7">
        <f>SUM(IF(INDEX(LIB[[Quantity]:[Quantity]],MATCH($S143,LIB[[ID]:[ID]],0))&gt;=COLUMN(B$1),TRUNC(PRODUCT(AVERAGE($FN143:$FS143),POWER(AC[[CR]:[CR]],SUM(SUMIFS($D$11:$D142,$A$11:$A142,$A143,$E$11:$E142,"&gt;="&amp;$E143),SUMIFS($D144:$D$161,$A144:$A$161,$A143,$E144:$E$161,"&gt;"&amp;$E143),COLUMN(B$1),-1)),IF($Q143="Yes",AC[[FB]:[FB]],1))),0),ROW(B132)/-VALUE(1&amp;REPT("0",9-PRODUCT(COLUMN(B$1)-1,3))),1)</f>
        <v>0.99986799999999998</v>
      </c>
      <c r="FV143" s="7">
        <f>SUM(IF(INDEX(LIB[[Quantity]:[Quantity]],MATCH($S143,LIB[[ID]:[ID]],0))&gt;=COLUMN(C$1),TRUNC(PRODUCT(AVERAGE($FN143:$FS143),POWER(AC[[CR]:[CR]],SUM(SUMIFS($D$11:$D142,$A$11:$A142,$A143,$E$11:$E142,"&gt;="&amp;$E143),SUMIFS($D144:$D$161,$A144:$A$161,$A143,$E144:$E$161,"&gt;"&amp;$E143),COLUMN(C$1),-1)),IF($Q143="Yes",AC[[FB]:[FB]],1))),0),ROW(C132)/-VALUE(1&amp;REPT("0",9-PRODUCT(COLUMN(C$1)-1,3))),1)</f>
        <v>0.86799999999999999</v>
      </c>
      <c r="FW143">
        <f t="shared" si="67"/>
        <v>205</v>
      </c>
      <c r="FX143">
        <f t="shared" si="68"/>
        <v>0</v>
      </c>
      <c r="FY143">
        <f t="shared" si="69"/>
        <v>0</v>
      </c>
      <c r="GC143">
        <f t="shared" si="70"/>
        <v>80</v>
      </c>
      <c r="GD143" t="str">
        <f>IFERROR(SUBSTITUTE(SUBSTITUTE(INDEX(SUG[Card],MATCH(ROW(A132),GC$12:GC$161,0))," #2","")," #3",""),"")</f>
        <v/>
      </c>
      <c r="GE143">
        <f>SUM(GE142,IF(IFERROR(MATCH(GD143,GD$11:GD142,0)&lt;0,TRUE()),1,0))</f>
        <v>35</v>
      </c>
      <c r="GF143" t="str">
        <f t="shared" si="71"/>
        <v/>
      </c>
      <c r="GI143">
        <f>SUM(SUMIFS(D$11:D142,A$11:A142,A143,B$11:B142,"&gt;="&amp;B143),SUMIFS(D144:D$161,A144:A$161,A143,B144:B$161,"&gt;"&amp;B143),SUMIFS(D$11:D142,A$11:A142,A143&amp;":Onyx"),SUMIFS(D144:D$161,A144:A$161,A143&amp;":Onyx"))</f>
        <v>0</v>
      </c>
      <c r="GP143" t="str">
        <f t="shared" si="65"/>
        <v/>
      </c>
      <c r="GQ143">
        <f t="shared" si="66"/>
        <v>0</v>
      </c>
      <c r="GR143" t="b">
        <f>COUNTIF(DECK[Card],IFERROR(MID($L143,1,FIND(" #",SUG_Helper[[#This Row],[Card]])-1),SUG_Helper[[#This Row],[Card]]))&gt;=IFERROR(VALUE(RIGHT(SUG_Helper[[#This Row],[Card]])),1)</f>
        <v>1</v>
      </c>
    </row>
    <row r="144" spans="2:200" x14ac:dyDescent="0.35">
      <c r="B144" s="4"/>
      <c r="C144" s="4"/>
      <c r="D144" s="4"/>
      <c r="E144" t="str">
        <f>IF(INDEX(LIB[Card],ROW(A133))="","",INDEX(LIB[Card],ROW(A133))&amp;" ("&amp;INDEX(LIB[Level],ROW(A133))&amp;")"&amp;IF(INDEX(LIB[Fused],ROW(A133))="Yes","ƒ",""))</f>
        <v/>
      </c>
      <c r="F144">
        <v>133</v>
      </c>
      <c r="H144" t="str">
        <f>IF(DECK[[#This Row],[Card]]="","",MID(DECK[[#This Row],[Card]],1,FIND(" (",DECK[[#This Row],[Card]])-1))</f>
        <v/>
      </c>
      <c r="I144" t="str">
        <f>IF(DECK[[#This Row],[Card]]="","",MID(DECK[[#This Row],[Card]],FIND("(",DECK[[#This Row],[Card]])+1,1))</f>
        <v/>
      </c>
      <c r="J144" t="str">
        <f>IF(DECK[[#This Row],[Card]]="","",IF(RIGHT(DECK[[#This Row],[Card]])="ƒ","Yes","No"))</f>
        <v/>
      </c>
      <c r="L144" t="str">
        <f t="shared" si="63"/>
        <v/>
      </c>
      <c r="M144">
        <f t="shared" si="64"/>
        <v>0</v>
      </c>
      <c r="O144" s="6" t="str">
        <f>IF(S144="","",MATCH(MID(S144,1,MIN(FIND(" (",S144),IFERROR(FIND(":",S144),50))-1),CC[CC_Name],0))</f>
        <v/>
      </c>
      <c r="P144" s="5" t="str">
        <f t="shared" si="57"/>
        <v/>
      </c>
      <c r="Q144" s="5" t="str">
        <f t="shared" si="58"/>
        <v/>
      </c>
      <c r="R144" s="5" t="str">
        <f t="shared" si="59"/>
        <v/>
      </c>
      <c r="S144" t="str">
        <f>(INDEX(LIB[ID],ROW(A133)))</f>
        <v/>
      </c>
      <c r="T144" t="str">
        <f>IF(OR(T$5="",$S144=""),"",IFERROR(SUM(PRODUCT(INDEX(CMB[[BA_0O]:[BA_2O]],MATCH(ROUND(MIN(SUM(T$4,$O144/1000),SUM($O144,T$4/1000)),3),CMB[[Cmb_ID]:[Cmb_ID]],0),SUM(N(T$1),N($R144),1)),CHOOSE(AC[[M]:[M]],1,1,0,AC[[AB]:[AB]])),PRODUCT(INDEX(CMB[[BD_0O]:[BD_2O]],MATCH(ROUND(MIN(SUM(T$4,$O144/1000),SUM($O144,T$4/1000)),3),CMB[[Cmb_ID]:[Cmb_ID]],0),SUM(N(T$1),N($R144),1)),CHOOSE(AC[[M]:[M]],1,0,1,AC[[DB]:[DB]])),PRODUCT(SUM(ROUND(AVERAGE(VALUE(T$3),VALUE($P144)),0),CHOOSE(IF(OR(T$1,$R144),4,INDEX(CMB[[Res_Rare]:[Res_Rare]],MATCH(ROUND(MIN(SUM(T$4,$O144/1000),SUM($O144,T$4/1000)),3),CMB[[Cmb_ID]:[Cmb_ID]],0))),-1,-1,0,0)),IF(OR(T$1,$R144),4,INDEX(CMB[[Cmb_Rare]:[Cmb_Rare]],MATCH(ROUND(MIN(SUM(T$4,$O144/1000),SUM($O144,T$4/1000)),3),CMB[[Cmb_ID]:[Cmb_ID]],0))),CHOOSE(AC[[M]:[M]],2,1,1,SUM(AC[[AB]:[DB]])))),""))</f>
        <v/>
      </c>
      <c r="U144" t="str">
        <f>IF(OR(U$5="",$S144=""),"",IFERROR(SUM(PRODUCT(INDEX(CMB[[BA_0O]:[BA_2O]],MATCH(ROUND(MIN(SUM(U$4,$O144/1000),SUM($O144,U$4/1000)),3),CMB[[Cmb_ID]:[Cmb_ID]],0),SUM(N(U$1),N($R144),1)),CHOOSE(AC[[M]:[M]],1,1,0,AC[[AB]:[AB]])),PRODUCT(INDEX(CMB[[BD_0O]:[BD_2O]],MATCH(ROUND(MIN(SUM(U$4,$O144/1000),SUM($O144,U$4/1000)),3),CMB[[Cmb_ID]:[Cmb_ID]],0),SUM(N(U$1),N($R144),1)),CHOOSE(AC[[M]:[M]],1,0,1,AC[[DB]:[DB]])),PRODUCT(SUM(ROUND(AVERAGE(VALUE(U$3),VALUE($P144)),0),CHOOSE(IF(OR(U$1,$R144),4,INDEX(CMB[[Res_Rare]:[Res_Rare]],MATCH(ROUND(MIN(SUM(U$4,$O144/1000),SUM($O144,U$4/1000)),3),CMB[[Cmb_ID]:[Cmb_ID]],0))),-1,-1,0,0)),IF(OR(U$1,$R144),4,INDEX(CMB[[Cmb_Rare]:[Cmb_Rare]],MATCH(ROUND(MIN(SUM(U$4,$O144/1000),SUM($O144,U$4/1000)),3),CMB[[Cmb_ID]:[Cmb_ID]],0))),CHOOSE(AC[[M]:[M]],2,1,1,SUM(AC[[AB]:[DB]])))),""))</f>
        <v/>
      </c>
      <c r="V144" t="str">
        <f>IF(OR(V$5="",$S144=""),"",IFERROR(SUM(PRODUCT(INDEX(CMB[[BA_0O]:[BA_2O]],MATCH(ROUND(MIN(SUM(V$4,$O144/1000),SUM($O144,V$4/1000)),3),CMB[[Cmb_ID]:[Cmb_ID]],0),SUM(N(V$1),N($R144),1)),CHOOSE(AC[[M]:[M]],1,1,0,AC[[AB]:[AB]])),PRODUCT(INDEX(CMB[[BD_0O]:[BD_2O]],MATCH(ROUND(MIN(SUM(V$4,$O144/1000),SUM($O144,V$4/1000)),3),CMB[[Cmb_ID]:[Cmb_ID]],0),SUM(N(V$1),N($R144),1)),CHOOSE(AC[[M]:[M]],1,0,1,AC[[DB]:[DB]])),PRODUCT(SUM(ROUND(AVERAGE(VALUE(V$3),VALUE($P144)),0),CHOOSE(IF(OR(V$1,$R144),4,INDEX(CMB[[Res_Rare]:[Res_Rare]],MATCH(ROUND(MIN(SUM(V$4,$O144/1000),SUM($O144,V$4/1000)),3),CMB[[Cmb_ID]:[Cmb_ID]],0))),-1,-1,0,0)),IF(OR(V$1,$R144),4,INDEX(CMB[[Cmb_Rare]:[Cmb_Rare]],MATCH(ROUND(MIN(SUM(V$4,$O144/1000),SUM($O144,V$4/1000)),3),CMB[[Cmb_ID]:[Cmb_ID]],0))),CHOOSE(AC[[M]:[M]],2,1,1,SUM(AC[[AB]:[DB]])))),""))</f>
        <v/>
      </c>
      <c r="W144" t="str">
        <f>IF(OR(W$5="",$S144=""),"",IFERROR(SUM(PRODUCT(INDEX(CMB[[BA_0O]:[BA_2O]],MATCH(ROUND(MIN(SUM(W$4,$O144/1000),SUM($O144,W$4/1000)),3),CMB[[Cmb_ID]:[Cmb_ID]],0),SUM(N(W$1),N($R144),1)),CHOOSE(AC[[M]:[M]],1,1,0,AC[[AB]:[AB]])),PRODUCT(INDEX(CMB[[BD_0O]:[BD_2O]],MATCH(ROUND(MIN(SUM(W$4,$O144/1000),SUM($O144,W$4/1000)),3),CMB[[Cmb_ID]:[Cmb_ID]],0),SUM(N(W$1),N($R144),1)),CHOOSE(AC[[M]:[M]],1,0,1,AC[[DB]:[DB]])),PRODUCT(SUM(ROUND(AVERAGE(VALUE(W$3),VALUE($P144)),0),CHOOSE(IF(OR(W$1,$R144),4,INDEX(CMB[[Res_Rare]:[Res_Rare]],MATCH(ROUND(MIN(SUM(W$4,$O144/1000),SUM($O144,W$4/1000)),3),CMB[[Cmb_ID]:[Cmb_ID]],0))),-1,-1,0,0)),IF(OR(W$1,$R144),4,INDEX(CMB[[Cmb_Rare]:[Cmb_Rare]],MATCH(ROUND(MIN(SUM(W$4,$O144/1000),SUM($O144,W$4/1000)),3),CMB[[Cmb_ID]:[Cmb_ID]],0))),CHOOSE(AC[[M]:[M]],2,1,1,SUM(AC[[AB]:[DB]])))),""))</f>
        <v/>
      </c>
      <c r="X144" t="str">
        <f>IF(OR(X$5="",$S144=""),"",IFERROR(SUM(PRODUCT(INDEX(CMB[[BA_0O]:[BA_2O]],MATCH(ROUND(MIN(SUM(X$4,$O144/1000),SUM($O144,X$4/1000)),3),CMB[[Cmb_ID]:[Cmb_ID]],0),SUM(N(X$1),N($R144),1)),CHOOSE(AC[[M]:[M]],1,1,0,AC[[AB]:[AB]])),PRODUCT(INDEX(CMB[[BD_0O]:[BD_2O]],MATCH(ROUND(MIN(SUM(X$4,$O144/1000),SUM($O144,X$4/1000)),3),CMB[[Cmb_ID]:[Cmb_ID]],0),SUM(N(X$1),N($R144),1)),CHOOSE(AC[[M]:[M]],1,0,1,AC[[DB]:[DB]])),PRODUCT(SUM(ROUND(AVERAGE(VALUE(X$3),VALUE($P144)),0),CHOOSE(IF(OR(X$1,$R144),4,INDEX(CMB[[Res_Rare]:[Res_Rare]],MATCH(ROUND(MIN(SUM(X$4,$O144/1000),SUM($O144,X$4/1000)),3),CMB[[Cmb_ID]:[Cmb_ID]],0))),-1,-1,0,0)),IF(OR(X$1,$R144),4,INDEX(CMB[[Cmb_Rare]:[Cmb_Rare]],MATCH(ROUND(MIN(SUM(X$4,$O144/1000),SUM($O144,X$4/1000)),3),CMB[[Cmb_ID]:[Cmb_ID]],0))),CHOOSE(AC[[M]:[M]],2,1,1,SUM(AC[[AB]:[DB]])))),""))</f>
        <v/>
      </c>
      <c r="Y144" t="str">
        <f>IF(OR(Y$5="",$S144=""),"",IFERROR(SUM(PRODUCT(INDEX(CMB[[BA_0O]:[BA_2O]],MATCH(ROUND(MIN(SUM(Y$4,$O144/1000),SUM($O144,Y$4/1000)),3),CMB[[Cmb_ID]:[Cmb_ID]],0),SUM(N(Y$1),N($R144),1)),CHOOSE(AC[[M]:[M]],1,1,0,AC[[AB]:[AB]])),PRODUCT(INDEX(CMB[[BD_0O]:[BD_2O]],MATCH(ROUND(MIN(SUM(Y$4,$O144/1000),SUM($O144,Y$4/1000)),3),CMB[[Cmb_ID]:[Cmb_ID]],0),SUM(N(Y$1),N($R144),1)),CHOOSE(AC[[M]:[M]],1,0,1,AC[[DB]:[DB]])),PRODUCT(SUM(ROUND(AVERAGE(VALUE(Y$3),VALUE($P144)),0),CHOOSE(IF(OR(Y$1,$R144),4,INDEX(CMB[[Res_Rare]:[Res_Rare]],MATCH(ROUND(MIN(SUM(Y$4,$O144/1000),SUM($O144,Y$4/1000)),3),CMB[[Cmb_ID]:[Cmb_ID]],0))),-1,-1,0,0)),IF(OR(Y$1,$R144),4,INDEX(CMB[[Cmb_Rare]:[Cmb_Rare]],MATCH(ROUND(MIN(SUM(Y$4,$O144/1000),SUM($O144,Y$4/1000)),3),CMB[[Cmb_ID]:[Cmb_ID]],0))),CHOOSE(AC[[M]:[M]],2,1,1,SUM(AC[[AB]:[DB]])))),""))</f>
        <v/>
      </c>
      <c r="Z144" t="str">
        <f>IF(OR(Z$5="",$S144=""),"",IFERROR(SUM(PRODUCT(INDEX(CMB[[BA_0O]:[BA_2O]],MATCH(ROUND(MIN(SUM(Z$4,$O144/1000),SUM($O144,Z$4/1000)),3),CMB[[Cmb_ID]:[Cmb_ID]],0),SUM(N(Z$1),N($R144),1)),CHOOSE(AC[[M]:[M]],1,1,0,AC[[AB]:[AB]])),PRODUCT(INDEX(CMB[[BD_0O]:[BD_2O]],MATCH(ROUND(MIN(SUM(Z$4,$O144/1000),SUM($O144,Z$4/1000)),3),CMB[[Cmb_ID]:[Cmb_ID]],0),SUM(N(Z$1),N($R144),1)),CHOOSE(AC[[M]:[M]],1,0,1,AC[[DB]:[DB]])),PRODUCT(SUM(ROUND(AVERAGE(VALUE(Z$3),VALUE($P144)),0),CHOOSE(IF(OR(Z$1,$R144),4,INDEX(CMB[[Res_Rare]:[Res_Rare]],MATCH(ROUND(MIN(SUM(Z$4,$O144/1000),SUM($O144,Z$4/1000)),3),CMB[[Cmb_ID]:[Cmb_ID]],0))),-1,-1,0,0)),IF(OR(Z$1,$R144),4,INDEX(CMB[[Cmb_Rare]:[Cmb_Rare]],MATCH(ROUND(MIN(SUM(Z$4,$O144/1000),SUM($O144,Z$4/1000)),3),CMB[[Cmb_ID]:[Cmb_ID]],0))),CHOOSE(AC[[M]:[M]],2,1,1,SUM(AC[[AB]:[DB]])))),""))</f>
        <v/>
      </c>
      <c r="AA144" t="str">
        <f>IF(OR(AA$5="",$S144=""),"",IFERROR(SUM(PRODUCT(INDEX(CMB[[BA_0O]:[BA_2O]],MATCH(ROUND(MIN(SUM(AA$4,$O144/1000),SUM($O144,AA$4/1000)),3),CMB[[Cmb_ID]:[Cmb_ID]],0),SUM(N(AA$1),N($R144),1)),CHOOSE(AC[[M]:[M]],1,1,0,AC[[AB]:[AB]])),PRODUCT(INDEX(CMB[[BD_0O]:[BD_2O]],MATCH(ROUND(MIN(SUM(AA$4,$O144/1000),SUM($O144,AA$4/1000)),3),CMB[[Cmb_ID]:[Cmb_ID]],0),SUM(N(AA$1),N($R144),1)),CHOOSE(AC[[M]:[M]],1,0,1,AC[[DB]:[DB]])),PRODUCT(SUM(ROUND(AVERAGE(VALUE(AA$3),VALUE($P144)),0),CHOOSE(IF(OR(AA$1,$R144),4,INDEX(CMB[[Res_Rare]:[Res_Rare]],MATCH(ROUND(MIN(SUM(AA$4,$O144/1000),SUM($O144,AA$4/1000)),3),CMB[[Cmb_ID]:[Cmb_ID]],0))),-1,-1,0,0)),IF(OR(AA$1,$R144),4,INDEX(CMB[[Cmb_Rare]:[Cmb_Rare]],MATCH(ROUND(MIN(SUM(AA$4,$O144/1000),SUM($O144,AA$4/1000)),3),CMB[[Cmb_ID]:[Cmb_ID]],0))),CHOOSE(AC[[M]:[M]],2,1,1,SUM(AC[[AB]:[DB]])))),""))</f>
        <v/>
      </c>
      <c r="AB144" t="str">
        <f>IF(OR(AB$5="",$S144=""),"",IFERROR(SUM(PRODUCT(INDEX(CMB[[BA_0O]:[BA_2O]],MATCH(ROUND(MIN(SUM(AB$4,$O144/1000),SUM($O144,AB$4/1000)),3),CMB[[Cmb_ID]:[Cmb_ID]],0),SUM(N(AB$1),N($R144),1)),CHOOSE(AC[[M]:[M]],1,1,0,AC[[AB]:[AB]])),PRODUCT(INDEX(CMB[[BD_0O]:[BD_2O]],MATCH(ROUND(MIN(SUM(AB$4,$O144/1000),SUM($O144,AB$4/1000)),3),CMB[[Cmb_ID]:[Cmb_ID]],0),SUM(N(AB$1),N($R144),1)),CHOOSE(AC[[M]:[M]],1,0,1,AC[[DB]:[DB]])),PRODUCT(SUM(ROUND(AVERAGE(VALUE(AB$3),VALUE($P144)),0),CHOOSE(IF(OR(AB$1,$R144),4,INDEX(CMB[[Res_Rare]:[Res_Rare]],MATCH(ROUND(MIN(SUM(AB$4,$O144/1000),SUM($O144,AB$4/1000)),3),CMB[[Cmb_ID]:[Cmb_ID]],0))),-1,-1,0,0)),IF(OR(AB$1,$R144),4,INDEX(CMB[[Cmb_Rare]:[Cmb_Rare]],MATCH(ROUND(MIN(SUM(AB$4,$O144/1000),SUM($O144,AB$4/1000)),3),CMB[[Cmb_ID]:[Cmb_ID]],0))),CHOOSE(AC[[M]:[M]],2,1,1,SUM(AC[[AB]:[DB]])))),""))</f>
        <v/>
      </c>
      <c r="AC144" t="str">
        <f>IF(OR(AC$5="",$S144=""),"",IFERROR(SUM(PRODUCT(INDEX(CMB[[BA_0O]:[BA_2O]],MATCH(ROUND(MIN(SUM(AC$4,$O144/1000),SUM($O144,AC$4/1000)),3),CMB[[Cmb_ID]:[Cmb_ID]],0),SUM(N(AC$1),N($R144),1)),CHOOSE(AC[[M]:[M]],1,1,0,AC[[AB]:[AB]])),PRODUCT(INDEX(CMB[[BD_0O]:[BD_2O]],MATCH(ROUND(MIN(SUM(AC$4,$O144/1000),SUM($O144,AC$4/1000)),3),CMB[[Cmb_ID]:[Cmb_ID]],0),SUM(N(AC$1),N($R144),1)),CHOOSE(AC[[M]:[M]],1,0,1,AC[[DB]:[DB]])),PRODUCT(SUM(ROUND(AVERAGE(VALUE(AC$3),VALUE($P144)),0),CHOOSE(IF(OR(AC$1,$R144),4,INDEX(CMB[[Res_Rare]:[Res_Rare]],MATCH(ROUND(MIN(SUM(AC$4,$O144/1000),SUM($O144,AC$4/1000)),3),CMB[[Cmb_ID]:[Cmb_ID]],0))),-1,-1,0,0)),IF(OR(AC$1,$R144),4,INDEX(CMB[[Cmb_Rare]:[Cmb_Rare]],MATCH(ROUND(MIN(SUM(AC$4,$O144/1000),SUM($O144,AC$4/1000)),3),CMB[[Cmb_ID]:[Cmb_ID]],0))),CHOOSE(AC[[M]:[M]],2,1,1,SUM(AC[[AB]:[DB]])))),""))</f>
        <v/>
      </c>
      <c r="AD144" t="str">
        <f>IF(OR(AD$5="",$S144=""),"",IFERROR(SUM(PRODUCT(INDEX(CMB[[BA_0O]:[BA_2O]],MATCH(ROUND(MIN(SUM(AD$4,$O144/1000),SUM($O144,AD$4/1000)),3),CMB[[Cmb_ID]:[Cmb_ID]],0),SUM(N(AD$1),N($R144),1)),CHOOSE(AC[[M]:[M]],1,1,0,AC[[AB]:[AB]])),PRODUCT(INDEX(CMB[[BD_0O]:[BD_2O]],MATCH(ROUND(MIN(SUM(AD$4,$O144/1000),SUM($O144,AD$4/1000)),3),CMB[[Cmb_ID]:[Cmb_ID]],0),SUM(N(AD$1),N($R144),1)),CHOOSE(AC[[M]:[M]],1,0,1,AC[[DB]:[DB]])),PRODUCT(SUM(ROUND(AVERAGE(VALUE(AD$3),VALUE($P144)),0),CHOOSE(IF(OR(AD$1,$R144),4,INDEX(CMB[[Res_Rare]:[Res_Rare]],MATCH(ROUND(MIN(SUM(AD$4,$O144/1000),SUM($O144,AD$4/1000)),3),CMB[[Cmb_ID]:[Cmb_ID]],0))),-1,-1,0,0)),IF(OR(AD$1,$R144),4,INDEX(CMB[[Cmb_Rare]:[Cmb_Rare]],MATCH(ROUND(MIN(SUM(AD$4,$O144/1000),SUM($O144,AD$4/1000)),3),CMB[[Cmb_ID]:[Cmb_ID]],0))),CHOOSE(AC[[M]:[M]],2,1,1,SUM(AC[[AB]:[DB]])))),""))</f>
        <v/>
      </c>
      <c r="AE144" t="str">
        <f>IF(OR(AE$5="",$S144=""),"",IFERROR(SUM(PRODUCT(INDEX(CMB[[BA_0O]:[BA_2O]],MATCH(ROUND(MIN(SUM(AE$4,$O144/1000),SUM($O144,AE$4/1000)),3),CMB[[Cmb_ID]:[Cmb_ID]],0),SUM(N(AE$1),N($R144),1)),CHOOSE(AC[[M]:[M]],1,1,0,AC[[AB]:[AB]])),PRODUCT(INDEX(CMB[[BD_0O]:[BD_2O]],MATCH(ROUND(MIN(SUM(AE$4,$O144/1000),SUM($O144,AE$4/1000)),3),CMB[[Cmb_ID]:[Cmb_ID]],0),SUM(N(AE$1),N($R144),1)),CHOOSE(AC[[M]:[M]],1,0,1,AC[[DB]:[DB]])),PRODUCT(SUM(ROUND(AVERAGE(VALUE(AE$3),VALUE($P144)),0),CHOOSE(IF(OR(AE$1,$R144),4,INDEX(CMB[[Res_Rare]:[Res_Rare]],MATCH(ROUND(MIN(SUM(AE$4,$O144/1000),SUM($O144,AE$4/1000)),3),CMB[[Cmb_ID]:[Cmb_ID]],0))),-1,-1,0,0)),IF(OR(AE$1,$R144),4,INDEX(CMB[[Cmb_Rare]:[Cmb_Rare]],MATCH(ROUND(MIN(SUM(AE$4,$O144/1000),SUM($O144,AE$4/1000)),3),CMB[[Cmb_ID]:[Cmb_ID]],0))),CHOOSE(AC[[M]:[M]],2,1,1,SUM(AC[[AB]:[DB]])))),""))</f>
        <v/>
      </c>
      <c r="AF144" t="str">
        <f>IF(OR(AF$5="",$S144=""),"",IFERROR(SUM(PRODUCT(INDEX(CMB[[BA_0O]:[BA_2O]],MATCH(ROUND(MIN(SUM(AF$4,$O144/1000),SUM($O144,AF$4/1000)),3),CMB[[Cmb_ID]:[Cmb_ID]],0),SUM(N(AF$1),N($R144),1)),CHOOSE(AC[[M]:[M]],1,1,0,AC[[AB]:[AB]])),PRODUCT(INDEX(CMB[[BD_0O]:[BD_2O]],MATCH(ROUND(MIN(SUM(AF$4,$O144/1000),SUM($O144,AF$4/1000)),3),CMB[[Cmb_ID]:[Cmb_ID]],0),SUM(N(AF$1),N($R144),1)),CHOOSE(AC[[M]:[M]],1,0,1,AC[[DB]:[DB]])),PRODUCT(SUM(ROUND(AVERAGE(VALUE(AF$3),VALUE($P144)),0),CHOOSE(IF(OR(AF$1,$R144),4,INDEX(CMB[[Res_Rare]:[Res_Rare]],MATCH(ROUND(MIN(SUM(AF$4,$O144/1000),SUM($O144,AF$4/1000)),3),CMB[[Cmb_ID]:[Cmb_ID]],0))),-1,-1,0,0)),IF(OR(AF$1,$R144),4,INDEX(CMB[[Cmb_Rare]:[Cmb_Rare]],MATCH(ROUND(MIN(SUM(AF$4,$O144/1000),SUM($O144,AF$4/1000)),3),CMB[[Cmb_ID]:[Cmb_ID]],0))),CHOOSE(AC[[M]:[M]],2,1,1,SUM(AC[[AB]:[DB]])))),""))</f>
        <v/>
      </c>
      <c r="AG144" t="str">
        <f>IF(OR(AG$5="",$S144=""),"",IFERROR(SUM(PRODUCT(INDEX(CMB[[BA_0O]:[BA_2O]],MATCH(ROUND(MIN(SUM(AG$4,$O144/1000),SUM($O144,AG$4/1000)),3),CMB[[Cmb_ID]:[Cmb_ID]],0),SUM(N(AG$1),N($R144),1)),CHOOSE(AC[[M]:[M]],1,1,0,AC[[AB]:[AB]])),PRODUCT(INDEX(CMB[[BD_0O]:[BD_2O]],MATCH(ROUND(MIN(SUM(AG$4,$O144/1000),SUM($O144,AG$4/1000)),3),CMB[[Cmb_ID]:[Cmb_ID]],0),SUM(N(AG$1),N($R144),1)),CHOOSE(AC[[M]:[M]],1,0,1,AC[[DB]:[DB]])),PRODUCT(SUM(ROUND(AVERAGE(VALUE(AG$3),VALUE($P144)),0),CHOOSE(IF(OR(AG$1,$R144),4,INDEX(CMB[[Res_Rare]:[Res_Rare]],MATCH(ROUND(MIN(SUM(AG$4,$O144/1000),SUM($O144,AG$4/1000)),3),CMB[[Cmb_ID]:[Cmb_ID]],0))),-1,-1,0,0)),IF(OR(AG$1,$R144),4,INDEX(CMB[[Cmb_Rare]:[Cmb_Rare]],MATCH(ROUND(MIN(SUM(AG$4,$O144/1000),SUM($O144,AG$4/1000)),3),CMB[[Cmb_ID]:[Cmb_ID]],0))),CHOOSE(AC[[M]:[M]],2,1,1,SUM(AC[[AB]:[DB]])))),""))</f>
        <v/>
      </c>
      <c r="AH144" t="str">
        <f>IF(OR(AH$5="",$S144=""),"",IFERROR(SUM(PRODUCT(INDEX(CMB[[BA_0O]:[BA_2O]],MATCH(ROUND(MIN(SUM(AH$4,$O144/1000),SUM($O144,AH$4/1000)),3),CMB[[Cmb_ID]:[Cmb_ID]],0),SUM(N(AH$1),N($R144),1)),CHOOSE(AC[[M]:[M]],1,1,0,AC[[AB]:[AB]])),PRODUCT(INDEX(CMB[[BD_0O]:[BD_2O]],MATCH(ROUND(MIN(SUM(AH$4,$O144/1000),SUM($O144,AH$4/1000)),3),CMB[[Cmb_ID]:[Cmb_ID]],0),SUM(N(AH$1),N($R144),1)),CHOOSE(AC[[M]:[M]],1,0,1,AC[[DB]:[DB]])),PRODUCT(SUM(ROUND(AVERAGE(VALUE(AH$3),VALUE($P144)),0),CHOOSE(IF(OR(AH$1,$R144),4,INDEX(CMB[[Res_Rare]:[Res_Rare]],MATCH(ROUND(MIN(SUM(AH$4,$O144/1000),SUM($O144,AH$4/1000)),3),CMB[[Cmb_ID]:[Cmb_ID]],0))),-1,-1,0,0)),IF(OR(AH$1,$R144),4,INDEX(CMB[[Cmb_Rare]:[Cmb_Rare]],MATCH(ROUND(MIN(SUM(AH$4,$O144/1000),SUM($O144,AH$4/1000)),3),CMB[[Cmb_ID]:[Cmb_ID]],0))),CHOOSE(AC[[M]:[M]],2,1,1,SUM(AC[[AB]:[DB]])))),""))</f>
        <v/>
      </c>
      <c r="AI144" t="str">
        <f>IF(OR(AI$5="",$S144=""),"",IFERROR(SUM(PRODUCT(INDEX(CMB[[BA_0O]:[BA_2O]],MATCH(ROUND(MIN(SUM(AI$4,$O144/1000),SUM($O144,AI$4/1000)),3),CMB[[Cmb_ID]:[Cmb_ID]],0),SUM(N(AI$1),N($R144),1)),CHOOSE(AC[[M]:[M]],1,1,0,AC[[AB]:[AB]])),PRODUCT(INDEX(CMB[[BD_0O]:[BD_2O]],MATCH(ROUND(MIN(SUM(AI$4,$O144/1000),SUM($O144,AI$4/1000)),3),CMB[[Cmb_ID]:[Cmb_ID]],0),SUM(N(AI$1),N($R144),1)),CHOOSE(AC[[M]:[M]],1,0,1,AC[[DB]:[DB]])),PRODUCT(SUM(ROUND(AVERAGE(VALUE(AI$3),VALUE($P144)),0),CHOOSE(IF(OR(AI$1,$R144),4,INDEX(CMB[[Res_Rare]:[Res_Rare]],MATCH(ROUND(MIN(SUM(AI$4,$O144/1000),SUM($O144,AI$4/1000)),3),CMB[[Cmb_ID]:[Cmb_ID]],0))),-1,-1,0,0)),IF(OR(AI$1,$R144),4,INDEX(CMB[[Cmb_Rare]:[Cmb_Rare]],MATCH(ROUND(MIN(SUM(AI$4,$O144/1000),SUM($O144,AI$4/1000)),3),CMB[[Cmb_ID]:[Cmb_ID]],0))),CHOOSE(AC[[M]:[M]],2,1,1,SUM(AC[[AB]:[DB]])))),""))</f>
        <v/>
      </c>
      <c r="AJ144" t="str">
        <f>IF(OR(AJ$5="",$S144=""),"",IFERROR(SUM(PRODUCT(INDEX(CMB[[BA_0O]:[BA_2O]],MATCH(ROUND(MIN(SUM(AJ$4,$O144/1000),SUM($O144,AJ$4/1000)),3),CMB[[Cmb_ID]:[Cmb_ID]],0),SUM(N(AJ$1),N($R144),1)),CHOOSE(AC[[M]:[M]],1,1,0,AC[[AB]:[AB]])),PRODUCT(INDEX(CMB[[BD_0O]:[BD_2O]],MATCH(ROUND(MIN(SUM(AJ$4,$O144/1000),SUM($O144,AJ$4/1000)),3),CMB[[Cmb_ID]:[Cmb_ID]],0),SUM(N(AJ$1),N($R144),1)),CHOOSE(AC[[M]:[M]],1,0,1,AC[[DB]:[DB]])),PRODUCT(SUM(ROUND(AVERAGE(VALUE(AJ$3),VALUE($P144)),0),CHOOSE(IF(OR(AJ$1,$R144),4,INDEX(CMB[[Res_Rare]:[Res_Rare]],MATCH(ROUND(MIN(SUM(AJ$4,$O144/1000),SUM($O144,AJ$4/1000)),3),CMB[[Cmb_ID]:[Cmb_ID]],0))),-1,-1,0,0)),IF(OR(AJ$1,$R144),4,INDEX(CMB[[Cmb_Rare]:[Cmb_Rare]],MATCH(ROUND(MIN(SUM(AJ$4,$O144/1000),SUM($O144,AJ$4/1000)),3),CMB[[Cmb_ID]:[Cmb_ID]],0))),CHOOSE(AC[[M]:[M]],2,1,1,SUM(AC[[AB]:[DB]])))),""))</f>
        <v/>
      </c>
      <c r="AK144" t="str">
        <f>IF(OR(AK$5="",$S144=""),"",IFERROR(SUM(PRODUCT(INDEX(CMB[[BA_0O]:[BA_2O]],MATCH(ROUND(MIN(SUM(AK$4,$O144/1000),SUM($O144,AK$4/1000)),3),CMB[[Cmb_ID]:[Cmb_ID]],0),SUM(N(AK$1),N($R144),1)),CHOOSE(AC[[M]:[M]],1,1,0,AC[[AB]:[AB]])),PRODUCT(INDEX(CMB[[BD_0O]:[BD_2O]],MATCH(ROUND(MIN(SUM(AK$4,$O144/1000),SUM($O144,AK$4/1000)),3),CMB[[Cmb_ID]:[Cmb_ID]],0),SUM(N(AK$1),N($R144),1)),CHOOSE(AC[[M]:[M]],1,0,1,AC[[DB]:[DB]])),PRODUCT(SUM(ROUND(AVERAGE(VALUE(AK$3),VALUE($P144)),0),CHOOSE(IF(OR(AK$1,$R144),4,INDEX(CMB[[Res_Rare]:[Res_Rare]],MATCH(ROUND(MIN(SUM(AK$4,$O144/1000),SUM($O144,AK$4/1000)),3),CMB[[Cmb_ID]:[Cmb_ID]],0))),-1,-1,0,0)),IF(OR(AK$1,$R144),4,INDEX(CMB[[Cmb_Rare]:[Cmb_Rare]],MATCH(ROUND(MIN(SUM(AK$4,$O144/1000),SUM($O144,AK$4/1000)),3),CMB[[Cmb_ID]:[Cmb_ID]],0))),CHOOSE(AC[[M]:[M]],2,1,1,SUM(AC[[AB]:[DB]])))),""))</f>
        <v/>
      </c>
      <c r="AL144" t="str">
        <f>IF(OR(AL$5="",$S144=""),"",IFERROR(SUM(PRODUCT(INDEX(CMB[[BA_0O]:[BA_2O]],MATCH(ROUND(MIN(SUM(AL$4,$O144/1000),SUM($O144,AL$4/1000)),3),CMB[[Cmb_ID]:[Cmb_ID]],0),SUM(N(AL$1),N($R144),1)),CHOOSE(AC[[M]:[M]],1,1,0,AC[[AB]:[AB]])),PRODUCT(INDEX(CMB[[BD_0O]:[BD_2O]],MATCH(ROUND(MIN(SUM(AL$4,$O144/1000),SUM($O144,AL$4/1000)),3),CMB[[Cmb_ID]:[Cmb_ID]],0),SUM(N(AL$1),N($R144),1)),CHOOSE(AC[[M]:[M]],1,0,1,AC[[DB]:[DB]])),PRODUCT(SUM(ROUND(AVERAGE(VALUE(AL$3),VALUE($P144)),0),CHOOSE(IF(OR(AL$1,$R144),4,INDEX(CMB[[Res_Rare]:[Res_Rare]],MATCH(ROUND(MIN(SUM(AL$4,$O144/1000),SUM($O144,AL$4/1000)),3),CMB[[Cmb_ID]:[Cmb_ID]],0))),-1,-1,0,0)),IF(OR(AL$1,$R144),4,INDEX(CMB[[Cmb_Rare]:[Cmb_Rare]],MATCH(ROUND(MIN(SUM(AL$4,$O144/1000),SUM($O144,AL$4/1000)),3),CMB[[Cmb_ID]:[Cmb_ID]],0))),CHOOSE(AC[[M]:[M]],2,1,1,SUM(AC[[AB]:[DB]])))),""))</f>
        <v/>
      </c>
      <c r="AM144" t="str">
        <f>IF(OR(AM$5="",$S144=""),"",IFERROR(SUM(PRODUCT(INDEX(CMB[[BA_0O]:[BA_2O]],MATCH(ROUND(MIN(SUM(AM$4,$O144/1000),SUM($O144,AM$4/1000)),3),CMB[[Cmb_ID]:[Cmb_ID]],0),SUM(N(AM$1),N($R144),1)),CHOOSE(AC[[M]:[M]],1,1,0,AC[[AB]:[AB]])),PRODUCT(INDEX(CMB[[BD_0O]:[BD_2O]],MATCH(ROUND(MIN(SUM(AM$4,$O144/1000),SUM($O144,AM$4/1000)),3),CMB[[Cmb_ID]:[Cmb_ID]],0),SUM(N(AM$1),N($R144),1)),CHOOSE(AC[[M]:[M]],1,0,1,AC[[DB]:[DB]])),PRODUCT(SUM(ROUND(AVERAGE(VALUE(AM$3),VALUE($P144)),0),CHOOSE(IF(OR(AM$1,$R144),4,INDEX(CMB[[Res_Rare]:[Res_Rare]],MATCH(ROUND(MIN(SUM(AM$4,$O144/1000),SUM($O144,AM$4/1000)),3),CMB[[Cmb_ID]:[Cmb_ID]],0))),-1,-1,0,0)),IF(OR(AM$1,$R144),4,INDEX(CMB[[Cmb_Rare]:[Cmb_Rare]],MATCH(ROUND(MIN(SUM(AM$4,$O144/1000),SUM($O144,AM$4/1000)),3),CMB[[Cmb_ID]:[Cmb_ID]],0))),CHOOSE(AC[[M]:[M]],2,1,1,SUM(AC[[AB]:[DB]])))),""))</f>
        <v/>
      </c>
      <c r="AN144" t="str">
        <f>IF(OR(AN$5="",$S144=""),"",IFERROR(SUM(PRODUCT(INDEX(CMB[[BA_0O]:[BA_2O]],MATCH(ROUND(MIN(SUM(AN$4,$O144/1000),SUM($O144,AN$4/1000)),3),CMB[[Cmb_ID]:[Cmb_ID]],0),SUM(N(AN$1),N($R144),1)),CHOOSE(AC[[M]:[M]],1,1,0,AC[[AB]:[AB]])),PRODUCT(INDEX(CMB[[BD_0O]:[BD_2O]],MATCH(ROUND(MIN(SUM(AN$4,$O144/1000),SUM($O144,AN$4/1000)),3),CMB[[Cmb_ID]:[Cmb_ID]],0),SUM(N(AN$1),N($R144),1)),CHOOSE(AC[[M]:[M]],1,0,1,AC[[DB]:[DB]])),PRODUCT(SUM(ROUND(AVERAGE(VALUE(AN$3),VALUE($P144)),0),CHOOSE(IF(OR(AN$1,$R144),4,INDEX(CMB[[Res_Rare]:[Res_Rare]],MATCH(ROUND(MIN(SUM(AN$4,$O144/1000),SUM($O144,AN$4/1000)),3),CMB[[Cmb_ID]:[Cmb_ID]],0))),-1,-1,0,0)),IF(OR(AN$1,$R144),4,INDEX(CMB[[Cmb_Rare]:[Cmb_Rare]],MATCH(ROUND(MIN(SUM(AN$4,$O144/1000),SUM($O144,AN$4/1000)),3),CMB[[Cmb_ID]:[Cmb_ID]],0))),CHOOSE(AC[[M]:[M]],2,1,1,SUM(AC[[AB]:[DB]])))),""))</f>
        <v/>
      </c>
      <c r="AO144" t="str">
        <f>IF(OR(AO$5="",$S144=""),"",IFERROR(SUM(PRODUCT(INDEX(CMB[[BA_0O]:[BA_2O]],MATCH(ROUND(MIN(SUM(AO$4,$O144/1000),SUM($O144,AO$4/1000)),3),CMB[[Cmb_ID]:[Cmb_ID]],0),SUM(N(AO$1),N($R144),1)),CHOOSE(AC[[M]:[M]],1,1,0,AC[[AB]:[AB]])),PRODUCT(INDEX(CMB[[BD_0O]:[BD_2O]],MATCH(ROUND(MIN(SUM(AO$4,$O144/1000),SUM($O144,AO$4/1000)),3),CMB[[Cmb_ID]:[Cmb_ID]],0),SUM(N(AO$1),N($R144),1)),CHOOSE(AC[[M]:[M]],1,0,1,AC[[DB]:[DB]])),PRODUCT(SUM(ROUND(AVERAGE(VALUE(AO$3),VALUE($P144)),0),CHOOSE(IF(OR(AO$1,$R144),4,INDEX(CMB[[Res_Rare]:[Res_Rare]],MATCH(ROUND(MIN(SUM(AO$4,$O144/1000),SUM($O144,AO$4/1000)),3),CMB[[Cmb_ID]:[Cmb_ID]],0))),-1,-1,0,0)),IF(OR(AO$1,$R144),4,INDEX(CMB[[Cmb_Rare]:[Cmb_Rare]],MATCH(ROUND(MIN(SUM(AO$4,$O144/1000),SUM($O144,AO$4/1000)),3),CMB[[Cmb_ID]:[Cmb_ID]],0))),CHOOSE(AC[[M]:[M]],2,1,1,SUM(AC[[AB]:[DB]])))),""))</f>
        <v/>
      </c>
      <c r="AP144" t="str">
        <f>IF(OR(AP$5="",$S144=""),"",IFERROR(SUM(PRODUCT(INDEX(CMB[[BA_0O]:[BA_2O]],MATCH(ROUND(MIN(SUM(AP$4,$O144/1000),SUM($O144,AP$4/1000)),3),CMB[[Cmb_ID]:[Cmb_ID]],0),SUM(N(AP$1),N($R144),1)),CHOOSE(AC[[M]:[M]],1,1,0,AC[[AB]:[AB]])),PRODUCT(INDEX(CMB[[BD_0O]:[BD_2O]],MATCH(ROUND(MIN(SUM(AP$4,$O144/1000),SUM($O144,AP$4/1000)),3),CMB[[Cmb_ID]:[Cmb_ID]],0),SUM(N(AP$1),N($R144),1)),CHOOSE(AC[[M]:[M]],1,0,1,AC[[DB]:[DB]])),PRODUCT(SUM(ROUND(AVERAGE(VALUE(AP$3),VALUE($P144)),0),CHOOSE(IF(OR(AP$1,$R144),4,INDEX(CMB[[Res_Rare]:[Res_Rare]],MATCH(ROUND(MIN(SUM(AP$4,$O144/1000),SUM($O144,AP$4/1000)),3),CMB[[Cmb_ID]:[Cmb_ID]],0))),-1,-1,0,0)),IF(OR(AP$1,$R144),4,INDEX(CMB[[Cmb_Rare]:[Cmb_Rare]],MATCH(ROUND(MIN(SUM(AP$4,$O144/1000),SUM($O144,AP$4/1000)),3),CMB[[Cmb_ID]:[Cmb_ID]],0))),CHOOSE(AC[[M]:[M]],2,1,1,SUM(AC[[AB]:[DB]])))),""))</f>
        <v/>
      </c>
      <c r="AQ144" t="str">
        <f>IF(OR(AQ$5="",$S144=""),"",IFERROR(SUM(PRODUCT(INDEX(CMB[[BA_0O]:[BA_2O]],MATCH(ROUND(MIN(SUM(AQ$4,$O144/1000),SUM($O144,AQ$4/1000)),3),CMB[[Cmb_ID]:[Cmb_ID]],0),SUM(N(AQ$1),N($R144),1)),CHOOSE(AC[[M]:[M]],1,1,0,AC[[AB]:[AB]])),PRODUCT(INDEX(CMB[[BD_0O]:[BD_2O]],MATCH(ROUND(MIN(SUM(AQ$4,$O144/1000),SUM($O144,AQ$4/1000)),3),CMB[[Cmb_ID]:[Cmb_ID]],0),SUM(N(AQ$1),N($R144),1)),CHOOSE(AC[[M]:[M]],1,0,1,AC[[DB]:[DB]])),PRODUCT(SUM(ROUND(AVERAGE(VALUE(AQ$3),VALUE($P144)),0),CHOOSE(IF(OR(AQ$1,$R144),4,INDEX(CMB[[Res_Rare]:[Res_Rare]],MATCH(ROUND(MIN(SUM(AQ$4,$O144/1000),SUM($O144,AQ$4/1000)),3),CMB[[Cmb_ID]:[Cmb_ID]],0))),-1,-1,0,0)),IF(OR(AQ$1,$R144),4,INDEX(CMB[[Cmb_Rare]:[Cmb_Rare]],MATCH(ROUND(MIN(SUM(AQ$4,$O144/1000),SUM($O144,AQ$4/1000)),3),CMB[[Cmb_ID]:[Cmb_ID]],0))),CHOOSE(AC[[M]:[M]],2,1,1,SUM(AC[[AB]:[DB]])))),""))</f>
        <v/>
      </c>
      <c r="AR144" t="str">
        <f>IF(OR(AR$5="",$S144=""),"",IFERROR(SUM(PRODUCT(INDEX(CMB[[BA_0O]:[BA_2O]],MATCH(ROUND(MIN(SUM(AR$4,$O144/1000),SUM($O144,AR$4/1000)),3),CMB[[Cmb_ID]:[Cmb_ID]],0),SUM(N(AR$1),N($R144),1)),CHOOSE(AC[[M]:[M]],1,1,0,AC[[AB]:[AB]])),PRODUCT(INDEX(CMB[[BD_0O]:[BD_2O]],MATCH(ROUND(MIN(SUM(AR$4,$O144/1000),SUM($O144,AR$4/1000)),3),CMB[[Cmb_ID]:[Cmb_ID]],0),SUM(N(AR$1),N($R144),1)),CHOOSE(AC[[M]:[M]],1,0,1,AC[[DB]:[DB]])),PRODUCT(SUM(ROUND(AVERAGE(VALUE(AR$3),VALUE($P144)),0),CHOOSE(IF(OR(AR$1,$R144),4,INDEX(CMB[[Res_Rare]:[Res_Rare]],MATCH(ROUND(MIN(SUM(AR$4,$O144/1000),SUM($O144,AR$4/1000)),3),CMB[[Cmb_ID]:[Cmb_ID]],0))),-1,-1,0,0)),IF(OR(AR$1,$R144),4,INDEX(CMB[[Cmb_Rare]:[Cmb_Rare]],MATCH(ROUND(MIN(SUM(AR$4,$O144/1000),SUM($O144,AR$4/1000)),3),CMB[[Cmb_ID]:[Cmb_ID]],0))),CHOOSE(AC[[M]:[M]],2,1,1,SUM(AC[[AB]:[DB]])))),""))</f>
        <v/>
      </c>
      <c r="AS144" t="str">
        <f>IF(OR(AS$5="",$S144=""),"",IFERROR(SUM(PRODUCT(INDEX(CMB[[BA_0O]:[BA_2O]],MATCH(ROUND(MIN(SUM(AS$4,$O144/1000),SUM($O144,AS$4/1000)),3),CMB[[Cmb_ID]:[Cmb_ID]],0),SUM(N(AS$1),N($R144),1)),CHOOSE(AC[[M]:[M]],1,1,0,AC[[AB]:[AB]])),PRODUCT(INDEX(CMB[[BD_0O]:[BD_2O]],MATCH(ROUND(MIN(SUM(AS$4,$O144/1000),SUM($O144,AS$4/1000)),3),CMB[[Cmb_ID]:[Cmb_ID]],0),SUM(N(AS$1),N($R144),1)),CHOOSE(AC[[M]:[M]],1,0,1,AC[[DB]:[DB]])),PRODUCT(SUM(ROUND(AVERAGE(VALUE(AS$3),VALUE($P144)),0),CHOOSE(IF(OR(AS$1,$R144),4,INDEX(CMB[[Res_Rare]:[Res_Rare]],MATCH(ROUND(MIN(SUM(AS$4,$O144/1000),SUM($O144,AS$4/1000)),3),CMB[[Cmb_ID]:[Cmb_ID]],0))),-1,-1,0,0)),IF(OR(AS$1,$R144),4,INDEX(CMB[[Cmb_Rare]:[Cmb_Rare]],MATCH(ROUND(MIN(SUM(AS$4,$O144/1000),SUM($O144,AS$4/1000)),3),CMB[[Cmb_ID]:[Cmb_ID]],0))),CHOOSE(AC[[M]:[M]],2,1,1,SUM(AC[[AB]:[DB]])))),""))</f>
        <v/>
      </c>
      <c r="AT144" t="str">
        <f>IF(OR(AT$5="",$S144=""),"",IFERROR(SUM(PRODUCT(INDEX(CMB[[BA_0O]:[BA_2O]],MATCH(ROUND(MIN(SUM(AT$4,$O144/1000),SUM($O144,AT$4/1000)),3),CMB[[Cmb_ID]:[Cmb_ID]],0),SUM(N(AT$1),N($R144),1)),CHOOSE(AC[[M]:[M]],1,1,0,AC[[AB]:[AB]])),PRODUCT(INDEX(CMB[[BD_0O]:[BD_2O]],MATCH(ROUND(MIN(SUM(AT$4,$O144/1000),SUM($O144,AT$4/1000)),3),CMB[[Cmb_ID]:[Cmb_ID]],0),SUM(N(AT$1),N($R144),1)),CHOOSE(AC[[M]:[M]],1,0,1,AC[[DB]:[DB]])),PRODUCT(SUM(ROUND(AVERAGE(VALUE(AT$3),VALUE($P144)),0),CHOOSE(IF(OR(AT$1,$R144),4,INDEX(CMB[[Res_Rare]:[Res_Rare]],MATCH(ROUND(MIN(SUM(AT$4,$O144/1000),SUM($O144,AT$4/1000)),3),CMB[[Cmb_ID]:[Cmb_ID]],0))),-1,-1,0,0)),IF(OR(AT$1,$R144),4,INDEX(CMB[[Cmb_Rare]:[Cmb_Rare]],MATCH(ROUND(MIN(SUM(AT$4,$O144/1000),SUM($O144,AT$4/1000)),3),CMB[[Cmb_ID]:[Cmb_ID]],0))),CHOOSE(AC[[M]:[M]],2,1,1,SUM(AC[[AB]:[DB]])))),""))</f>
        <v/>
      </c>
      <c r="AU144" t="str">
        <f>IF(OR(AU$5="",$S144=""),"",IFERROR(SUM(PRODUCT(INDEX(CMB[[BA_0O]:[BA_2O]],MATCH(ROUND(MIN(SUM(AU$4,$O144/1000),SUM($O144,AU$4/1000)),3),CMB[[Cmb_ID]:[Cmb_ID]],0),SUM(N(AU$1),N($R144),1)),CHOOSE(AC[[M]:[M]],1,1,0,AC[[AB]:[AB]])),PRODUCT(INDEX(CMB[[BD_0O]:[BD_2O]],MATCH(ROUND(MIN(SUM(AU$4,$O144/1000),SUM($O144,AU$4/1000)),3),CMB[[Cmb_ID]:[Cmb_ID]],0),SUM(N(AU$1),N($R144),1)),CHOOSE(AC[[M]:[M]],1,0,1,AC[[DB]:[DB]])),PRODUCT(SUM(ROUND(AVERAGE(VALUE(AU$3),VALUE($P144)),0),CHOOSE(IF(OR(AU$1,$R144),4,INDEX(CMB[[Res_Rare]:[Res_Rare]],MATCH(ROUND(MIN(SUM(AU$4,$O144/1000),SUM($O144,AU$4/1000)),3),CMB[[Cmb_ID]:[Cmb_ID]],0))),-1,-1,0,0)),IF(OR(AU$1,$R144),4,INDEX(CMB[[Cmb_Rare]:[Cmb_Rare]],MATCH(ROUND(MIN(SUM(AU$4,$O144/1000),SUM($O144,AU$4/1000)),3),CMB[[Cmb_ID]:[Cmb_ID]],0))),CHOOSE(AC[[M]:[M]],2,1,1,SUM(AC[[AB]:[DB]])))),""))</f>
        <v/>
      </c>
      <c r="AV144" t="str">
        <f>IF(OR(AV$5="",$S144=""),"",IFERROR(SUM(PRODUCT(INDEX(CMB[[BA_0O]:[BA_2O]],MATCH(ROUND(MIN(SUM(AV$4,$O144/1000),SUM($O144,AV$4/1000)),3),CMB[[Cmb_ID]:[Cmb_ID]],0),SUM(N(AV$1),N($R144),1)),CHOOSE(AC[[M]:[M]],1,1,0,AC[[AB]:[AB]])),PRODUCT(INDEX(CMB[[BD_0O]:[BD_2O]],MATCH(ROUND(MIN(SUM(AV$4,$O144/1000),SUM($O144,AV$4/1000)),3),CMB[[Cmb_ID]:[Cmb_ID]],0),SUM(N(AV$1),N($R144),1)),CHOOSE(AC[[M]:[M]],1,0,1,AC[[DB]:[DB]])),PRODUCT(SUM(ROUND(AVERAGE(VALUE(AV$3),VALUE($P144)),0),CHOOSE(IF(OR(AV$1,$R144),4,INDEX(CMB[[Res_Rare]:[Res_Rare]],MATCH(ROUND(MIN(SUM(AV$4,$O144/1000),SUM($O144,AV$4/1000)),3),CMB[[Cmb_ID]:[Cmb_ID]],0))),-1,-1,0,0)),IF(OR(AV$1,$R144),4,INDEX(CMB[[Cmb_Rare]:[Cmb_Rare]],MATCH(ROUND(MIN(SUM(AV$4,$O144/1000),SUM($O144,AV$4/1000)),3),CMB[[Cmb_ID]:[Cmb_ID]],0))),CHOOSE(AC[[M]:[M]],2,1,1,SUM(AC[[AB]:[DB]])))),""))</f>
        <v/>
      </c>
      <c r="AW144" t="str">
        <f>IF(OR(AW$5="",$S144=""),"",IFERROR(SUM(PRODUCT(INDEX(CMB[[BA_0O]:[BA_2O]],MATCH(ROUND(MIN(SUM(AW$4,$O144/1000),SUM($O144,AW$4/1000)),3),CMB[[Cmb_ID]:[Cmb_ID]],0),SUM(N(AW$1),N($R144),1)),CHOOSE(AC[[M]:[M]],1,1,0,AC[[AB]:[AB]])),PRODUCT(INDEX(CMB[[BD_0O]:[BD_2O]],MATCH(ROUND(MIN(SUM(AW$4,$O144/1000),SUM($O144,AW$4/1000)),3),CMB[[Cmb_ID]:[Cmb_ID]],0),SUM(N(AW$1),N($R144),1)),CHOOSE(AC[[M]:[M]],1,0,1,AC[[DB]:[DB]])),PRODUCT(SUM(ROUND(AVERAGE(VALUE(AW$3),VALUE($P144)),0),CHOOSE(IF(OR(AW$1,$R144),4,INDEX(CMB[[Res_Rare]:[Res_Rare]],MATCH(ROUND(MIN(SUM(AW$4,$O144/1000),SUM($O144,AW$4/1000)),3),CMB[[Cmb_ID]:[Cmb_ID]],0))),-1,-1,0,0)),IF(OR(AW$1,$R144),4,INDEX(CMB[[Cmb_Rare]:[Cmb_Rare]],MATCH(ROUND(MIN(SUM(AW$4,$O144/1000),SUM($O144,AW$4/1000)),3),CMB[[Cmb_ID]:[Cmb_ID]],0))),CHOOSE(AC[[M]:[M]],2,1,1,SUM(AC[[AB]:[DB]])))),""))</f>
        <v/>
      </c>
      <c r="AX144" t="str">
        <f>IF(OR(AX$5="",$S144=""),"",IFERROR(SUM(PRODUCT(INDEX(CMB[[BA_0O]:[BA_2O]],MATCH(ROUND(MIN(SUM(AX$4,$O144/1000),SUM($O144,AX$4/1000)),3),CMB[[Cmb_ID]:[Cmb_ID]],0),SUM(N(AX$1),N($R144),1)),CHOOSE(AC[[M]:[M]],1,1,0,AC[[AB]:[AB]])),PRODUCT(INDEX(CMB[[BD_0O]:[BD_2O]],MATCH(ROUND(MIN(SUM(AX$4,$O144/1000),SUM($O144,AX$4/1000)),3),CMB[[Cmb_ID]:[Cmb_ID]],0),SUM(N(AX$1),N($R144),1)),CHOOSE(AC[[M]:[M]],1,0,1,AC[[DB]:[DB]])),PRODUCT(SUM(ROUND(AVERAGE(VALUE(AX$3),VALUE($P144)),0),CHOOSE(IF(OR(AX$1,$R144),4,INDEX(CMB[[Res_Rare]:[Res_Rare]],MATCH(ROUND(MIN(SUM(AX$4,$O144/1000),SUM($O144,AX$4/1000)),3),CMB[[Cmb_ID]:[Cmb_ID]],0))),-1,-1,0,0)),IF(OR(AX$1,$R144),4,INDEX(CMB[[Cmb_Rare]:[Cmb_Rare]],MATCH(ROUND(MIN(SUM(AX$4,$O144/1000),SUM($O144,AX$4/1000)),3),CMB[[Cmb_ID]:[Cmb_ID]],0))),CHOOSE(AC[[M]:[M]],2,1,1,SUM(AC[[AB]:[DB]])))),""))</f>
        <v/>
      </c>
      <c r="AY144" t="str">
        <f>IF(OR(AY$5="",$S144=""),"",IFERROR(SUM(PRODUCT(INDEX(CMB[[BA_0O]:[BA_2O]],MATCH(ROUND(MIN(SUM(AY$4,$O144/1000),SUM($O144,AY$4/1000)),3),CMB[[Cmb_ID]:[Cmb_ID]],0),SUM(N(AY$1),N($R144),1)),CHOOSE(AC[[M]:[M]],1,1,0,AC[[AB]:[AB]])),PRODUCT(INDEX(CMB[[BD_0O]:[BD_2O]],MATCH(ROUND(MIN(SUM(AY$4,$O144/1000),SUM($O144,AY$4/1000)),3),CMB[[Cmb_ID]:[Cmb_ID]],0),SUM(N(AY$1),N($R144),1)),CHOOSE(AC[[M]:[M]],1,0,1,AC[[DB]:[DB]])),PRODUCT(SUM(ROUND(AVERAGE(VALUE(AY$3),VALUE($P144)),0),CHOOSE(IF(OR(AY$1,$R144),4,INDEX(CMB[[Res_Rare]:[Res_Rare]],MATCH(ROUND(MIN(SUM(AY$4,$O144/1000),SUM($O144,AY$4/1000)),3),CMB[[Cmb_ID]:[Cmb_ID]],0))),-1,-1,0,0)),IF(OR(AY$1,$R144),4,INDEX(CMB[[Cmb_Rare]:[Cmb_Rare]],MATCH(ROUND(MIN(SUM(AY$4,$O144/1000),SUM($O144,AY$4/1000)),3),CMB[[Cmb_ID]:[Cmb_ID]],0))),CHOOSE(AC[[M]:[M]],2,1,1,SUM(AC[[AB]:[DB]])))),""))</f>
        <v/>
      </c>
      <c r="AZ144" t="str">
        <f>IF(OR(AZ$5="",$S144=""),"",IFERROR(SUM(PRODUCT(INDEX(CMB[[BA_0O]:[BA_2O]],MATCH(ROUND(MIN(SUM(AZ$4,$O144/1000),SUM($O144,AZ$4/1000)),3),CMB[[Cmb_ID]:[Cmb_ID]],0),SUM(N(AZ$1),N($R144),1)),CHOOSE(AC[[M]:[M]],1,1,0,AC[[AB]:[AB]])),PRODUCT(INDEX(CMB[[BD_0O]:[BD_2O]],MATCH(ROUND(MIN(SUM(AZ$4,$O144/1000),SUM($O144,AZ$4/1000)),3),CMB[[Cmb_ID]:[Cmb_ID]],0),SUM(N(AZ$1),N($R144),1)),CHOOSE(AC[[M]:[M]],1,0,1,AC[[DB]:[DB]])),PRODUCT(SUM(ROUND(AVERAGE(VALUE(AZ$3),VALUE($P144)),0),CHOOSE(IF(OR(AZ$1,$R144),4,INDEX(CMB[[Res_Rare]:[Res_Rare]],MATCH(ROUND(MIN(SUM(AZ$4,$O144/1000),SUM($O144,AZ$4/1000)),3),CMB[[Cmb_ID]:[Cmb_ID]],0))),-1,-1,0,0)),IF(OR(AZ$1,$R144),4,INDEX(CMB[[Cmb_Rare]:[Cmb_Rare]],MATCH(ROUND(MIN(SUM(AZ$4,$O144/1000),SUM($O144,AZ$4/1000)),3),CMB[[Cmb_ID]:[Cmb_ID]],0))),CHOOSE(AC[[M]:[M]],2,1,1,SUM(AC[[AB]:[DB]])))),""))</f>
        <v/>
      </c>
      <c r="BA144" t="str">
        <f>IF(OR(BA$5="",$S144=""),"",IFERROR(SUM(PRODUCT(INDEX(CMB[[BA_0O]:[BA_2O]],MATCH(ROUND(MIN(SUM(BA$4,$O144/1000),SUM($O144,BA$4/1000)),3),CMB[[Cmb_ID]:[Cmb_ID]],0),SUM(N(BA$1),N($R144),1)),CHOOSE(AC[[M]:[M]],1,1,0,AC[[AB]:[AB]])),PRODUCT(INDEX(CMB[[BD_0O]:[BD_2O]],MATCH(ROUND(MIN(SUM(BA$4,$O144/1000),SUM($O144,BA$4/1000)),3),CMB[[Cmb_ID]:[Cmb_ID]],0),SUM(N(BA$1),N($R144),1)),CHOOSE(AC[[M]:[M]],1,0,1,AC[[DB]:[DB]])),PRODUCT(SUM(ROUND(AVERAGE(VALUE(BA$3),VALUE($P144)),0),CHOOSE(IF(OR(BA$1,$R144),4,INDEX(CMB[[Res_Rare]:[Res_Rare]],MATCH(ROUND(MIN(SUM(BA$4,$O144/1000),SUM($O144,BA$4/1000)),3),CMB[[Cmb_ID]:[Cmb_ID]],0))),-1,-1,0,0)),IF(OR(BA$1,$R144),4,INDEX(CMB[[Cmb_Rare]:[Cmb_Rare]],MATCH(ROUND(MIN(SUM(BA$4,$O144/1000),SUM($O144,BA$4/1000)),3),CMB[[Cmb_ID]:[Cmb_ID]],0))),CHOOSE(AC[[M]:[M]],2,1,1,SUM(AC[[AB]:[DB]])))),""))</f>
        <v/>
      </c>
      <c r="BB144" t="str">
        <f>IF(OR(BB$5="",$S144=""),"",IFERROR(SUM(PRODUCT(INDEX(CMB[[BA_0O]:[BA_2O]],MATCH(ROUND(MIN(SUM(BB$4,$O144/1000),SUM($O144,BB$4/1000)),3),CMB[[Cmb_ID]:[Cmb_ID]],0),SUM(N(BB$1),N($R144),1)),CHOOSE(AC[[M]:[M]],1,1,0,AC[[AB]:[AB]])),PRODUCT(INDEX(CMB[[BD_0O]:[BD_2O]],MATCH(ROUND(MIN(SUM(BB$4,$O144/1000),SUM($O144,BB$4/1000)),3),CMB[[Cmb_ID]:[Cmb_ID]],0),SUM(N(BB$1),N($R144),1)),CHOOSE(AC[[M]:[M]],1,0,1,AC[[DB]:[DB]])),PRODUCT(SUM(ROUND(AVERAGE(VALUE(BB$3),VALUE($P144)),0),CHOOSE(IF(OR(BB$1,$R144),4,INDEX(CMB[[Res_Rare]:[Res_Rare]],MATCH(ROUND(MIN(SUM(BB$4,$O144/1000),SUM($O144,BB$4/1000)),3),CMB[[Cmb_ID]:[Cmb_ID]],0))),-1,-1,0,0)),IF(OR(BB$1,$R144),4,INDEX(CMB[[Cmb_Rare]:[Cmb_Rare]],MATCH(ROUND(MIN(SUM(BB$4,$O144/1000),SUM($O144,BB$4/1000)),3),CMB[[Cmb_ID]:[Cmb_ID]],0))),CHOOSE(AC[[M]:[M]],2,1,1,SUM(AC[[AB]:[DB]])))),""))</f>
        <v/>
      </c>
      <c r="BC144" t="str">
        <f>IF(OR(BC$5="",$S144=""),"",IFERROR(SUM(PRODUCT(INDEX(CMB[[BA_0O]:[BA_2O]],MATCH(ROUND(MIN(SUM(BC$4,$O144/1000),SUM($O144,BC$4/1000)),3),CMB[[Cmb_ID]:[Cmb_ID]],0),SUM(N(BC$1),N($R144),1)),CHOOSE(AC[[M]:[M]],1,1,0,AC[[AB]:[AB]])),PRODUCT(INDEX(CMB[[BD_0O]:[BD_2O]],MATCH(ROUND(MIN(SUM(BC$4,$O144/1000),SUM($O144,BC$4/1000)),3),CMB[[Cmb_ID]:[Cmb_ID]],0),SUM(N(BC$1),N($R144),1)),CHOOSE(AC[[M]:[M]],1,0,1,AC[[DB]:[DB]])),PRODUCT(SUM(ROUND(AVERAGE(VALUE(BC$3),VALUE($P144)),0),CHOOSE(IF(OR(BC$1,$R144),4,INDEX(CMB[[Res_Rare]:[Res_Rare]],MATCH(ROUND(MIN(SUM(BC$4,$O144/1000),SUM($O144,BC$4/1000)),3),CMB[[Cmb_ID]:[Cmb_ID]],0))),-1,-1,0,0)),IF(OR(BC$1,$R144),4,INDEX(CMB[[Cmb_Rare]:[Cmb_Rare]],MATCH(ROUND(MIN(SUM(BC$4,$O144/1000),SUM($O144,BC$4/1000)),3),CMB[[Cmb_ID]:[Cmb_ID]],0))),CHOOSE(AC[[M]:[M]],2,1,1,SUM(AC[[AB]:[DB]])))),""))</f>
        <v/>
      </c>
      <c r="BD144" t="str">
        <f>IF(OR(BD$5="",$S144=""),"",IFERROR(SUM(PRODUCT(INDEX(CMB[[BA_0O]:[BA_2O]],MATCH(ROUND(MIN(SUM(BD$4,$O144/1000),SUM($O144,BD$4/1000)),3),CMB[[Cmb_ID]:[Cmb_ID]],0),SUM(N(BD$1),N($R144),1)),CHOOSE(AC[[M]:[M]],1,1,0,AC[[AB]:[AB]])),PRODUCT(INDEX(CMB[[BD_0O]:[BD_2O]],MATCH(ROUND(MIN(SUM(BD$4,$O144/1000),SUM($O144,BD$4/1000)),3),CMB[[Cmb_ID]:[Cmb_ID]],0),SUM(N(BD$1),N($R144),1)),CHOOSE(AC[[M]:[M]],1,0,1,AC[[DB]:[DB]])),PRODUCT(SUM(ROUND(AVERAGE(VALUE(BD$3),VALUE($P144)),0),CHOOSE(IF(OR(BD$1,$R144),4,INDEX(CMB[[Res_Rare]:[Res_Rare]],MATCH(ROUND(MIN(SUM(BD$4,$O144/1000),SUM($O144,BD$4/1000)),3),CMB[[Cmb_ID]:[Cmb_ID]],0))),-1,-1,0,0)),IF(OR(BD$1,$R144),4,INDEX(CMB[[Cmb_Rare]:[Cmb_Rare]],MATCH(ROUND(MIN(SUM(BD$4,$O144/1000),SUM($O144,BD$4/1000)),3),CMB[[Cmb_ID]:[Cmb_ID]],0))),CHOOSE(AC[[M]:[M]],2,1,1,SUM(AC[[AB]:[DB]])))),""))</f>
        <v/>
      </c>
      <c r="BE144" t="str">
        <f>IF(OR(BE$5="",$S144=""),"",IFERROR(SUM(PRODUCT(INDEX(CMB[[BA_0O]:[BA_2O]],MATCH(ROUND(MIN(SUM(BE$4,$O144/1000),SUM($O144,BE$4/1000)),3),CMB[[Cmb_ID]:[Cmb_ID]],0),SUM(N(BE$1),N($R144),1)),CHOOSE(AC[[M]:[M]],1,1,0,AC[[AB]:[AB]])),PRODUCT(INDEX(CMB[[BD_0O]:[BD_2O]],MATCH(ROUND(MIN(SUM(BE$4,$O144/1000),SUM($O144,BE$4/1000)),3),CMB[[Cmb_ID]:[Cmb_ID]],0),SUM(N(BE$1),N($R144),1)),CHOOSE(AC[[M]:[M]],1,0,1,AC[[DB]:[DB]])),PRODUCT(SUM(ROUND(AVERAGE(VALUE(BE$3),VALUE($P144)),0),CHOOSE(IF(OR(BE$1,$R144),4,INDEX(CMB[[Res_Rare]:[Res_Rare]],MATCH(ROUND(MIN(SUM(BE$4,$O144/1000),SUM($O144,BE$4/1000)),3),CMB[[Cmb_ID]:[Cmb_ID]],0))),-1,-1,0,0)),IF(OR(BE$1,$R144),4,INDEX(CMB[[Cmb_Rare]:[Cmb_Rare]],MATCH(ROUND(MIN(SUM(BE$4,$O144/1000),SUM($O144,BE$4/1000)),3),CMB[[Cmb_ID]:[Cmb_ID]],0))),CHOOSE(AC[[M]:[M]],2,1,1,SUM(AC[[AB]:[DB]])))),""))</f>
        <v/>
      </c>
      <c r="BF144" t="str">
        <f>IF(OR(BF$5="",$S144=""),"",IFERROR(SUM(PRODUCT(INDEX(CMB[[BA_0O]:[BA_2O]],MATCH(ROUND(MIN(SUM(BF$4,$O144/1000),SUM($O144,BF$4/1000)),3),CMB[[Cmb_ID]:[Cmb_ID]],0),SUM(N(BF$1),N($R144),1)),CHOOSE(AC[[M]:[M]],1,1,0,AC[[AB]:[AB]])),PRODUCT(INDEX(CMB[[BD_0O]:[BD_2O]],MATCH(ROUND(MIN(SUM(BF$4,$O144/1000),SUM($O144,BF$4/1000)),3),CMB[[Cmb_ID]:[Cmb_ID]],0),SUM(N(BF$1),N($R144),1)),CHOOSE(AC[[M]:[M]],1,0,1,AC[[DB]:[DB]])),PRODUCT(SUM(ROUND(AVERAGE(VALUE(BF$3),VALUE($P144)),0),CHOOSE(IF(OR(BF$1,$R144),4,INDEX(CMB[[Res_Rare]:[Res_Rare]],MATCH(ROUND(MIN(SUM(BF$4,$O144/1000),SUM($O144,BF$4/1000)),3),CMB[[Cmb_ID]:[Cmb_ID]],0))),-1,-1,0,0)),IF(OR(BF$1,$R144),4,INDEX(CMB[[Cmb_Rare]:[Cmb_Rare]],MATCH(ROUND(MIN(SUM(BF$4,$O144/1000),SUM($O144,BF$4/1000)),3),CMB[[Cmb_ID]:[Cmb_ID]],0))),CHOOSE(AC[[M]:[M]],2,1,1,SUM(AC[[AB]:[DB]])))),""))</f>
        <v/>
      </c>
      <c r="BG144" t="str">
        <f>IF(OR(BG$5="",$S144=""),"",IFERROR(SUM(PRODUCT(INDEX(CMB[[BA_0O]:[BA_2O]],MATCH(ROUND(MIN(SUM(BG$4,$O144/1000),SUM($O144,BG$4/1000)),3),CMB[[Cmb_ID]:[Cmb_ID]],0),SUM(N(BG$1),N($R144),1)),CHOOSE(AC[[M]:[M]],1,1,0,AC[[AB]:[AB]])),PRODUCT(INDEX(CMB[[BD_0O]:[BD_2O]],MATCH(ROUND(MIN(SUM(BG$4,$O144/1000),SUM($O144,BG$4/1000)),3),CMB[[Cmb_ID]:[Cmb_ID]],0),SUM(N(BG$1),N($R144),1)),CHOOSE(AC[[M]:[M]],1,0,1,AC[[DB]:[DB]])),PRODUCT(SUM(ROUND(AVERAGE(VALUE(BG$3),VALUE($P144)),0),CHOOSE(IF(OR(BG$1,$R144),4,INDEX(CMB[[Res_Rare]:[Res_Rare]],MATCH(ROUND(MIN(SUM(BG$4,$O144/1000),SUM($O144,BG$4/1000)),3),CMB[[Cmb_ID]:[Cmb_ID]],0))),-1,-1,0,0)),IF(OR(BG$1,$R144),4,INDEX(CMB[[Cmb_Rare]:[Cmb_Rare]],MATCH(ROUND(MIN(SUM(BG$4,$O144/1000),SUM($O144,BG$4/1000)),3),CMB[[Cmb_ID]:[Cmb_ID]],0))),CHOOSE(AC[[M]:[M]],2,1,1,SUM(AC[[AB]:[DB]])))),""))</f>
        <v/>
      </c>
      <c r="BH144" t="str">
        <f>IF(OR(BH$5="",$S144=""),"",IFERROR(SUM(PRODUCT(INDEX(CMB[[BA_0O]:[BA_2O]],MATCH(ROUND(MIN(SUM(BH$4,$O144/1000),SUM($O144,BH$4/1000)),3),CMB[[Cmb_ID]:[Cmb_ID]],0),SUM(N(BH$1),N($R144),1)),CHOOSE(AC[[M]:[M]],1,1,0,AC[[AB]:[AB]])),PRODUCT(INDEX(CMB[[BD_0O]:[BD_2O]],MATCH(ROUND(MIN(SUM(BH$4,$O144/1000),SUM($O144,BH$4/1000)),3),CMB[[Cmb_ID]:[Cmb_ID]],0),SUM(N(BH$1),N($R144),1)),CHOOSE(AC[[M]:[M]],1,0,1,AC[[DB]:[DB]])),PRODUCT(SUM(ROUND(AVERAGE(VALUE(BH$3),VALUE($P144)),0),CHOOSE(IF(OR(BH$1,$R144),4,INDEX(CMB[[Res_Rare]:[Res_Rare]],MATCH(ROUND(MIN(SUM(BH$4,$O144/1000),SUM($O144,BH$4/1000)),3),CMB[[Cmb_ID]:[Cmb_ID]],0))),-1,-1,0,0)),IF(OR(BH$1,$R144),4,INDEX(CMB[[Cmb_Rare]:[Cmb_Rare]],MATCH(ROUND(MIN(SUM(BH$4,$O144/1000),SUM($O144,BH$4/1000)),3),CMB[[Cmb_ID]:[Cmb_ID]],0))),CHOOSE(AC[[M]:[M]],2,1,1,SUM(AC[[AB]:[DB]])))),""))</f>
        <v/>
      </c>
      <c r="BI144" t="str">
        <f>IF(OR(BI$5="",$S144=""),"",IFERROR(SUM(PRODUCT(INDEX(CMB[[BA_0O]:[BA_2O]],MATCH(ROUND(MIN(SUM(BI$4,$O144/1000),SUM($O144,BI$4/1000)),3),CMB[[Cmb_ID]:[Cmb_ID]],0),SUM(N(BI$1),N($R144),1)),CHOOSE(AC[[M]:[M]],1,1,0,AC[[AB]:[AB]])),PRODUCT(INDEX(CMB[[BD_0O]:[BD_2O]],MATCH(ROUND(MIN(SUM(BI$4,$O144/1000),SUM($O144,BI$4/1000)),3),CMB[[Cmb_ID]:[Cmb_ID]],0),SUM(N(BI$1),N($R144),1)),CHOOSE(AC[[M]:[M]],1,0,1,AC[[DB]:[DB]])),PRODUCT(SUM(ROUND(AVERAGE(VALUE(BI$3),VALUE($P144)),0),CHOOSE(IF(OR(BI$1,$R144),4,INDEX(CMB[[Res_Rare]:[Res_Rare]],MATCH(ROUND(MIN(SUM(BI$4,$O144/1000),SUM($O144,BI$4/1000)),3),CMB[[Cmb_ID]:[Cmb_ID]],0))),-1,-1,0,0)),IF(OR(BI$1,$R144),4,INDEX(CMB[[Cmb_Rare]:[Cmb_Rare]],MATCH(ROUND(MIN(SUM(BI$4,$O144/1000),SUM($O144,BI$4/1000)),3),CMB[[Cmb_ID]:[Cmb_ID]],0))),CHOOSE(AC[[M]:[M]],2,1,1,SUM(AC[[AB]:[DB]])))),""))</f>
        <v/>
      </c>
      <c r="BJ144" t="str">
        <f>IF(OR(BJ$5="",$S144=""),"",IFERROR(SUM(PRODUCT(INDEX(CMB[[BA_0O]:[BA_2O]],MATCH(ROUND(MIN(SUM(BJ$4,$O144/1000),SUM($O144,BJ$4/1000)),3),CMB[[Cmb_ID]:[Cmb_ID]],0),SUM(N(BJ$1),N($R144),1)),CHOOSE(AC[[M]:[M]],1,1,0,AC[[AB]:[AB]])),PRODUCT(INDEX(CMB[[BD_0O]:[BD_2O]],MATCH(ROUND(MIN(SUM(BJ$4,$O144/1000),SUM($O144,BJ$4/1000)),3),CMB[[Cmb_ID]:[Cmb_ID]],0),SUM(N(BJ$1),N($R144),1)),CHOOSE(AC[[M]:[M]],1,0,1,AC[[DB]:[DB]])),PRODUCT(SUM(ROUND(AVERAGE(VALUE(BJ$3),VALUE($P144)),0),CHOOSE(IF(OR(BJ$1,$R144),4,INDEX(CMB[[Res_Rare]:[Res_Rare]],MATCH(ROUND(MIN(SUM(BJ$4,$O144/1000),SUM($O144,BJ$4/1000)),3),CMB[[Cmb_ID]:[Cmb_ID]],0))),-1,-1,0,0)),IF(OR(BJ$1,$R144),4,INDEX(CMB[[Cmb_Rare]:[Cmb_Rare]],MATCH(ROUND(MIN(SUM(BJ$4,$O144/1000),SUM($O144,BJ$4/1000)),3),CMB[[Cmb_ID]:[Cmb_ID]],0))),CHOOSE(AC[[M]:[M]],2,1,1,SUM(AC[[AB]:[DB]])))),""))</f>
        <v/>
      </c>
      <c r="BK144" t="str">
        <f>IF(OR(BK$5="",$S144=""),"",IFERROR(SUM(PRODUCT(INDEX(CMB[[BA_0O]:[BA_2O]],MATCH(ROUND(MIN(SUM(BK$4,$O144/1000),SUM($O144,BK$4/1000)),3),CMB[[Cmb_ID]:[Cmb_ID]],0),SUM(N(BK$1),N($R144),1)),CHOOSE(AC[[M]:[M]],1,1,0,AC[[AB]:[AB]])),PRODUCT(INDEX(CMB[[BD_0O]:[BD_2O]],MATCH(ROUND(MIN(SUM(BK$4,$O144/1000),SUM($O144,BK$4/1000)),3),CMB[[Cmb_ID]:[Cmb_ID]],0),SUM(N(BK$1),N($R144),1)),CHOOSE(AC[[M]:[M]],1,0,1,AC[[DB]:[DB]])),PRODUCT(SUM(ROUND(AVERAGE(VALUE(BK$3),VALUE($P144)),0),CHOOSE(IF(OR(BK$1,$R144),4,INDEX(CMB[[Res_Rare]:[Res_Rare]],MATCH(ROUND(MIN(SUM(BK$4,$O144/1000),SUM($O144,BK$4/1000)),3),CMB[[Cmb_ID]:[Cmb_ID]],0))),-1,-1,0,0)),IF(OR(BK$1,$R144),4,INDEX(CMB[[Cmb_Rare]:[Cmb_Rare]],MATCH(ROUND(MIN(SUM(BK$4,$O144/1000),SUM($O144,BK$4/1000)),3),CMB[[Cmb_ID]:[Cmb_ID]],0))),CHOOSE(AC[[M]:[M]],2,1,1,SUM(AC[[AB]:[DB]])))),""))</f>
        <v/>
      </c>
      <c r="BL144" t="str">
        <f>IF(OR(BL$5="",$S144=""),"",IFERROR(SUM(PRODUCT(INDEX(CMB[[BA_0O]:[BA_2O]],MATCH(ROUND(MIN(SUM(BL$4,$O144/1000),SUM($O144,BL$4/1000)),3),CMB[[Cmb_ID]:[Cmb_ID]],0),SUM(N(BL$1),N($R144),1)),CHOOSE(AC[[M]:[M]],1,1,0,AC[[AB]:[AB]])),PRODUCT(INDEX(CMB[[BD_0O]:[BD_2O]],MATCH(ROUND(MIN(SUM(BL$4,$O144/1000),SUM($O144,BL$4/1000)),3),CMB[[Cmb_ID]:[Cmb_ID]],0),SUM(N(BL$1),N($R144),1)),CHOOSE(AC[[M]:[M]],1,0,1,AC[[DB]:[DB]])),PRODUCT(SUM(ROUND(AVERAGE(VALUE(BL$3),VALUE($P144)),0),CHOOSE(IF(OR(BL$1,$R144),4,INDEX(CMB[[Res_Rare]:[Res_Rare]],MATCH(ROUND(MIN(SUM(BL$4,$O144/1000),SUM($O144,BL$4/1000)),3),CMB[[Cmb_ID]:[Cmb_ID]],0))),-1,-1,0,0)),IF(OR(BL$1,$R144),4,INDEX(CMB[[Cmb_Rare]:[Cmb_Rare]],MATCH(ROUND(MIN(SUM(BL$4,$O144/1000),SUM($O144,BL$4/1000)),3),CMB[[Cmb_ID]:[Cmb_ID]],0))),CHOOSE(AC[[M]:[M]],2,1,1,SUM(AC[[AB]:[DB]])))),""))</f>
        <v/>
      </c>
      <c r="BM144" t="str">
        <f>IF(OR(BM$5="",$S144=""),"",IFERROR(SUM(PRODUCT(INDEX(CMB[[BA_0O]:[BA_2O]],MATCH(ROUND(MIN(SUM(BM$4,$O144/1000),SUM($O144,BM$4/1000)),3),CMB[[Cmb_ID]:[Cmb_ID]],0),SUM(N(BM$1),N($R144),1)),CHOOSE(AC[[M]:[M]],1,1,0,AC[[AB]:[AB]])),PRODUCT(INDEX(CMB[[BD_0O]:[BD_2O]],MATCH(ROUND(MIN(SUM(BM$4,$O144/1000),SUM($O144,BM$4/1000)),3),CMB[[Cmb_ID]:[Cmb_ID]],0),SUM(N(BM$1),N($R144),1)),CHOOSE(AC[[M]:[M]],1,0,1,AC[[DB]:[DB]])),PRODUCT(SUM(ROUND(AVERAGE(VALUE(BM$3),VALUE($P144)),0),CHOOSE(IF(OR(BM$1,$R144),4,INDEX(CMB[[Res_Rare]:[Res_Rare]],MATCH(ROUND(MIN(SUM(BM$4,$O144/1000),SUM($O144,BM$4/1000)),3),CMB[[Cmb_ID]:[Cmb_ID]],0))),-1,-1,0,0)),IF(OR(BM$1,$R144),4,INDEX(CMB[[Cmb_Rare]:[Cmb_Rare]],MATCH(ROUND(MIN(SUM(BM$4,$O144/1000),SUM($O144,BM$4/1000)),3),CMB[[Cmb_ID]:[Cmb_ID]],0))),CHOOSE(AC[[M]:[M]],2,1,1,SUM(AC[[AB]:[DB]])))),""))</f>
        <v/>
      </c>
      <c r="BN144" t="str">
        <f>IF(OR(BN$5="",$S144=""),"",IFERROR(SUM(PRODUCT(INDEX(CMB[[BA_0O]:[BA_2O]],MATCH(ROUND(MIN(SUM(BN$4,$O144/1000),SUM($O144,BN$4/1000)),3),CMB[[Cmb_ID]:[Cmb_ID]],0),SUM(N(BN$1),N($R144),1)),CHOOSE(AC[[M]:[M]],1,1,0,AC[[AB]:[AB]])),PRODUCT(INDEX(CMB[[BD_0O]:[BD_2O]],MATCH(ROUND(MIN(SUM(BN$4,$O144/1000),SUM($O144,BN$4/1000)),3),CMB[[Cmb_ID]:[Cmb_ID]],0),SUM(N(BN$1),N($R144),1)),CHOOSE(AC[[M]:[M]],1,0,1,AC[[DB]:[DB]])),PRODUCT(SUM(ROUND(AVERAGE(VALUE(BN$3),VALUE($P144)),0),CHOOSE(IF(OR(BN$1,$R144),4,INDEX(CMB[[Res_Rare]:[Res_Rare]],MATCH(ROUND(MIN(SUM(BN$4,$O144/1000),SUM($O144,BN$4/1000)),3),CMB[[Cmb_ID]:[Cmb_ID]],0))),-1,-1,0,0)),IF(OR(BN$1,$R144),4,INDEX(CMB[[Cmb_Rare]:[Cmb_Rare]],MATCH(ROUND(MIN(SUM(BN$4,$O144/1000),SUM($O144,BN$4/1000)),3),CMB[[Cmb_ID]:[Cmb_ID]],0))),CHOOSE(AC[[M]:[M]],2,1,1,SUM(AC[[AB]:[DB]])))),""))</f>
        <v/>
      </c>
      <c r="BO144" t="str">
        <f>IF(OR(BO$5="",$S144=""),"",IFERROR(SUM(PRODUCT(INDEX(CMB[[BA_0O]:[BA_2O]],MATCH(ROUND(MIN(SUM(BO$4,$O144/1000),SUM($O144,BO$4/1000)),3),CMB[[Cmb_ID]:[Cmb_ID]],0),SUM(N(BO$1),N($R144),1)),CHOOSE(AC[[M]:[M]],1,1,0,AC[[AB]:[AB]])),PRODUCT(INDEX(CMB[[BD_0O]:[BD_2O]],MATCH(ROUND(MIN(SUM(BO$4,$O144/1000),SUM($O144,BO$4/1000)),3),CMB[[Cmb_ID]:[Cmb_ID]],0),SUM(N(BO$1),N($R144),1)),CHOOSE(AC[[M]:[M]],1,0,1,AC[[DB]:[DB]])),PRODUCT(SUM(ROUND(AVERAGE(VALUE(BO$3),VALUE($P144)),0),CHOOSE(IF(OR(BO$1,$R144),4,INDEX(CMB[[Res_Rare]:[Res_Rare]],MATCH(ROUND(MIN(SUM(BO$4,$O144/1000),SUM($O144,BO$4/1000)),3),CMB[[Cmb_ID]:[Cmb_ID]],0))),-1,-1,0,0)),IF(OR(BO$1,$R144),4,INDEX(CMB[[Cmb_Rare]:[Cmb_Rare]],MATCH(ROUND(MIN(SUM(BO$4,$O144/1000),SUM($O144,BO$4/1000)),3),CMB[[Cmb_ID]:[Cmb_ID]],0))),CHOOSE(AC[[M]:[M]],2,1,1,SUM(AC[[AB]:[DB]])))),""))</f>
        <v/>
      </c>
      <c r="BP144" t="str">
        <f>IF(OR(BP$5="",$S144=""),"",IFERROR(SUM(PRODUCT(INDEX(CMB[[BA_0O]:[BA_2O]],MATCH(ROUND(MIN(SUM(BP$4,$O144/1000),SUM($O144,BP$4/1000)),3),CMB[[Cmb_ID]:[Cmb_ID]],0),SUM(N(BP$1),N($R144),1)),CHOOSE(AC[[M]:[M]],1,1,0,AC[[AB]:[AB]])),PRODUCT(INDEX(CMB[[BD_0O]:[BD_2O]],MATCH(ROUND(MIN(SUM(BP$4,$O144/1000),SUM($O144,BP$4/1000)),3),CMB[[Cmb_ID]:[Cmb_ID]],0),SUM(N(BP$1),N($R144),1)),CHOOSE(AC[[M]:[M]],1,0,1,AC[[DB]:[DB]])),PRODUCT(SUM(ROUND(AVERAGE(VALUE(BP$3),VALUE($P144)),0),CHOOSE(IF(OR(BP$1,$R144),4,INDEX(CMB[[Res_Rare]:[Res_Rare]],MATCH(ROUND(MIN(SUM(BP$4,$O144/1000),SUM($O144,BP$4/1000)),3),CMB[[Cmb_ID]:[Cmb_ID]],0))),-1,-1,0,0)),IF(OR(BP$1,$R144),4,INDEX(CMB[[Cmb_Rare]:[Cmb_Rare]],MATCH(ROUND(MIN(SUM(BP$4,$O144/1000),SUM($O144,BP$4/1000)),3),CMB[[Cmb_ID]:[Cmb_ID]],0))),CHOOSE(AC[[M]:[M]],2,1,1,SUM(AC[[AB]:[DB]])))),""))</f>
        <v/>
      </c>
      <c r="BQ144" t="str">
        <f>IF(OR(BQ$5="",$S144=""),"",IFERROR(SUM(PRODUCT(INDEX(CMB[[BA_0O]:[BA_2O]],MATCH(ROUND(MIN(SUM(BQ$4,$O144/1000),SUM($O144,BQ$4/1000)),3),CMB[[Cmb_ID]:[Cmb_ID]],0),SUM(N(BQ$1),N($R144),1)),CHOOSE(AC[[M]:[M]],1,1,0,AC[[AB]:[AB]])),PRODUCT(INDEX(CMB[[BD_0O]:[BD_2O]],MATCH(ROUND(MIN(SUM(BQ$4,$O144/1000),SUM($O144,BQ$4/1000)),3),CMB[[Cmb_ID]:[Cmb_ID]],0),SUM(N(BQ$1),N($R144),1)),CHOOSE(AC[[M]:[M]],1,0,1,AC[[DB]:[DB]])),PRODUCT(SUM(ROUND(AVERAGE(VALUE(BQ$3),VALUE($P144)),0),CHOOSE(IF(OR(BQ$1,$R144),4,INDEX(CMB[[Res_Rare]:[Res_Rare]],MATCH(ROUND(MIN(SUM(BQ$4,$O144/1000),SUM($O144,BQ$4/1000)),3),CMB[[Cmb_ID]:[Cmb_ID]],0))),-1,-1,0,0)),IF(OR(BQ$1,$R144),4,INDEX(CMB[[Cmb_Rare]:[Cmb_Rare]],MATCH(ROUND(MIN(SUM(BQ$4,$O144/1000),SUM($O144,BQ$4/1000)),3),CMB[[Cmb_ID]:[Cmb_ID]],0))),CHOOSE(AC[[M]:[M]],2,1,1,SUM(AC[[AB]:[DB]])))),""))</f>
        <v/>
      </c>
      <c r="BR144" t="str">
        <f>IF(OR(BR$5="",$S144=""),"",IFERROR(SUM(PRODUCT(INDEX(CMB[[BA_0O]:[BA_2O]],MATCH(ROUND(MIN(SUM(BR$4,$O144/1000),SUM($O144,BR$4/1000)),3),CMB[[Cmb_ID]:[Cmb_ID]],0),SUM(N(BR$1),N($R144),1)),CHOOSE(AC[[M]:[M]],1,1,0,AC[[AB]:[AB]])),PRODUCT(INDEX(CMB[[BD_0O]:[BD_2O]],MATCH(ROUND(MIN(SUM(BR$4,$O144/1000),SUM($O144,BR$4/1000)),3),CMB[[Cmb_ID]:[Cmb_ID]],0),SUM(N(BR$1),N($R144),1)),CHOOSE(AC[[M]:[M]],1,0,1,AC[[DB]:[DB]])),PRODUCT(SUM(ROUND(AVERAGE(VALUE(BR$3),VALUE($P144)),0),CHOOSE(IF(OR(BR$1,$R144),4,INDEX(CMB[[Res_Rare]:[Res_Rare]],MATCH(ROUND(MIN(SUM(BR$4,$O144/1000),SUM($O144,BR$4/1000)),3),CMB[[Cmb_ID]:[Cmb_ID]],0))),-1,-1,0,0)),IF(OR(BR$1,$R144),4,INDEX(CMB[[Cmb_Rare]:[Cmb_Rare]],MATCH(ROUND(MIN(SUM(BR$4,$O144/1000),SUM($O144,BR$4/1000)),3),CMB[[Cmb_ID]:[Cmb_ID]],0))),CHOOSE(AC[[M]:[M]],2,1,1,SUM(AC[[AB]:[DB]])))),""))</f>
        <v/>
      </c>
      <c r="BS144" t="str">
        <f>IF(OR(BS$5="",$S144=""),"",IFERROR(SUM(PRODUCT(INDEX(CMB[[BA_0O]:[BA_2O]],MATCH(ROUND(MIN(SUM(BS$4,$O144/1000),SUM($O144,BS$4/1000)),3),CMB[[Cmb_ID]:[Cmb_ID]],0),SUM(N(BS$1),N($R144),1)),CHOOSE(AC[[M]:[M]],1,1,0,AC[[AB]:[AB]])),PRODUCT(INDEX(CMB[[BD_0O]:[BD_2O]],MATCH(ROUND(MIN(SUM(BS$4,$O144/1000),SUM($O144,BS$4/1000)),3),CMB[[Cmb_ID]:[Cmb_ID]],0),SUM(N(BS$1),N($R144),1)),CHOOSE(AC[[M]:[M]],1,0,1,AC[[DB]:[DB]])),PRODUCT(SUM(ROUND(AVERAGE(VALUE(BS$3),VALUE($P144)),0),CHOOSE(IF(OR(BS$1,$R144),4,INDEX(CMB[[Res_Rare]:[Res_Rare]],MATCH(ROUND(MIN(SUM(BS$4,$O144/1000),SUM($O144,BS$4/1000)),3),CMB[[Cmb_ID]:[Cmb_ID]],0))),-1,-1,0,0)),IF(OR(BS$1,$R144),4,INDEX(CMB[[Cmb_Rare]:[Cmb_Rare]],MATCH(ROUND(MIN(SUM(BS$4,$O144/1000),SUM($O144,BS$4/1000)),3),CMB[[Cmb_ID]:[Cmb_ID]],0))),CHOOSE(AC[[M]:[M]],2,1,1,SUM(AC[[AB]:[DB]])))),""))</f>
        <v/>
      </c>
      <c r="BT144" t="str">
        <f>IF(OR(BT$5="",$S144=""),"",IFERROR(SUM(PRODUCT(INDEX(CMB[[BA_0O]:[BA_2O]],MATCH(ROUND(MIN(SUM(BT$4,$O144/1000),SUM($O144,BT$4/1000)),3),CMB[[Cmb_ID]:[Cmb_ID]],0),SUM(N(BT$1),N($R144),1)),CHOOSE(AC[[M]:[M]],1,1,0,AC[[AB]:[AB]])),PRODUCT(INDEX(CMB[[BD_0O]:[BD_2O]],MATCH(ROUND(MIN(SUM(BT$4,$O144/1000),SUM($O144,BT$4/1000)),3),CMB[[Cmb_ID]:[Cmb_ID]],0),SUM(N(BT$1),N($R144),1)),CHOOSE(AC[[M]:[M]],1,0,1,AC[[DB]:[DB]])),PRODUCT(SUM(ROUND(AVERAGE(VALUE(BT$3),VALUE($P144)),0),CHOOSE(IF(OR(BT$1,$R144),4,INDEX(CMB[[Res_Rare]:[Res_Rare]],MATCH(ROUND(MIN(SUM(BT$4,$O144/1000),SUM($O144,BT$4/1000)),3),CMB[[Cmb_ID]:[Cmb_ID]],0))),-1,-1,0,0)),IF(OR(BT$1,$R144),4,INDEX(CMB[[Cmb_Rare]:[Cmb_Rare]],MATCH(ROUND(MIN(SUM(BT$4,$O144/1000),SUM($O144,BT$4/1000)),3),CMB[[Cmb_ID]:[Cmb_ID]],0))),CHOOSE(AC[[M]:[M]],2,1,1,SUM(AC[[AB]:[DB]])))),""))</f>
        <v/>
      </c>
      <c r="BU144" t="str">
        <f>IF(OR(BU$5="",$S144=""),"",IFERROR(SUM(PRODUCT(INDEX(CMB[[BA_0O]:[BA_2O]],MATCH(ROUND(MIN(SUM(BU$4,$O144/1000),SUM($O144,BU$4/1000)),3),CMB[[Cmb_ID]:[Cmb_ID]],0),SUM(N(BU$1),N($R144),1)),CHOOSE(AC[[M]:[M]],1,1,0,AC[[AB]:[AB]])),PRODUCT(INDEX(CMB[[BD_0O]:[BD_2O]],MATCH(ROUND(MIN(SUM(BU$4,$O144/1000),SUM($O144,BU$4/1000)),3),CMB[[Cmb_ID]:[Cmb_ID]],0),SUM(N(BU$1),N($R144),1)),CHOOSE(AC[[M]:[M]],1,0,1,AC[[DB]:[DB]])),PRODUCT(SUM(ROUND(AVERAGE(VALUE(BU$3),VALUE($P144)),0),CHOOSE(IF(OR(BU$1,$R144),4,INDEX(CMB[[Res_Rare]:[Res_Rare]],MATCH(ROUND(MIN(SUM(BU$4,$O144/1000),SUM($O144,BU$4/1000)),3),CMB[[Cmb_ID]:[Cmb_ID]],0))),-1,-1,0,0)),IF(OR(BU$1,$R144),4,INDEX(CMB[[Cmb_Rare]:[Cmb_Rare]],MATCH(ROUND(MIN(SUM(BU$4,$O144/1000),SUM($O144,BU$4/1000)),3),CMB[[Cmb_ID]:[Cmb_ID]],0))),CHOOSE(AC[[M]:[M]],2,1,1,SUM(AC[[AB]:[DB]])))),""))</f>
        <v/>
      </c>
      <c r="BV144" t="str">
        <f>IF(OR(BV$5="",$S144=""),"",IFERROR(SUM(PRODUCT(INDEX(CMB[[BA_0O]:[BA_2O]],MATCH(ROUND(MIN(SUM(BV$4,$O144/1000),SUM($O144,BV$4/1000)),3),CMB[[Cmb_ID]:[Cmb_ID]],0),SUM(N(BV$1),N($R144),1)),CHOOSE(AC[[M]:[M]],1,1,0,AC[[AB]:[AB]])),PRODUCT(INDEX(CMB[[BD_0O]:[BD_2O]],MATCH(ROUND(MIN(SUM(BV$4,$O144/1000),SUM($O144,BV$4/1000)),3),CMB[[Cmb_ID]:[Cmb_ID]],0),SUM(N(BV$1),N($R144),1)),CHOOSE(AC[[M]:[M]],1,0,1,AC[[DB]:[DB]])),PRODUCT(SUM(ROUND(AVERAGE(VALUE(BV$3),VALUE($P144)),0),CHOOSE(IF(OR(BV$1,$R144),4,INDEX(CMB[[Res_Rare]:[Res_Rare]],MATCH(ROUND(MIN(SUM(BV$4,$O144/1000),SUM($O144,BV$4/1000)),3),CMB[[Cmb_ID]:[Cmb_ID]],0))),-1,-1,0,0)),IF(OR(BV$1,$R144),4,INDEX(CMB[[Cmb_Rare]:[Cmb_Rare]],MATCH(ROUND(MIN(SUM(BV$4,$O144/1000),SUM($O144,BV$4/1000)),3),CMB[[Cmb_ID]:[Cmb_ID]],0))),CHOOSE(AC[[M]:[M]],2,1,1,SUM(AC[[AB]:[DB]])))),""))</f>
        <v/>
      </c>
      <c r="BW144" t="str">
        <f>IF(OR(BW$5="",$S144=""),"",IFERROR(SUM(PRODUCT(INDEX(CMB[[BA_0O]:[BA_2O]],MATCH(ROUND(MIN(SUM(BW$4,$O144/1000),SUM($O144,BW$4/1000)),3),CMB[[Cmb_ID]:[Cmb_ID]],0),SUM(N(BW$1),N($R144),1)),CHOOSE(AC[[M]:[M]],1,1,0,AC[[AB]:[AB]])),PRODUCT(INDEX(CMB[[BD_0O]:[BD_2O]],MATCH(ROUND(MIN(SUM(BW$4,$O144/1000),SUM($O144,BW$4/1000)),3),CMB[[Cmb_ID]:[Cmb_ID]],0),SUM(N(BW$1),N($R144),1)),CHOOSE(AC[[M]:[M]],1,0,1,AC[[DB]:[DB]])),PRODUCT(SUM(ROUND(AVERAGE(VALUE(BW$3),VALUE($P144)),0),CHOOSE(IF(OR(BW$1,$R144),4,INDEX(CMB[[Res_Rare]:[Res_Rare]],MATCH(ROUND(MIN(SUM(BW$4,$O144/1000),SUM($O144,BW$4/1000)),3),CMB[[Cmb_ID]:[Cmb_ID]],0))),-1,-1,0,0)),IF(OR(BW$1,$R144),4,INDEX(CMB[[Cmb_Rare]:[Cmb_Rare]],MATCH(ROUND(MIN(SUM(BW$4,$O144/1000),SUM($O144,BW$4/1000)),3),CMB[[Cmb_ID]:[Cmb_ID]],0))),CHOOSE(AC[[M]:[M]],2,1,1,SUM(AC[[AB]:[DB]])))),""))</f>
        <v/>
      </c>
      <c r="BX144" t="str">
        <f>IF(OR(BX$5="",$S144=""),"",IFERROR(SUM(PRODUCT(INDEX(CMB[[BA_0O]:[BA_2O]],MATCH(ROUND(MIN(SUM(BX$4,$O144/1000),SUM($O144,BX$4/1000)),3),CMB[[Cmb_ID]:[Cmb_ID]],0),SUM(N(BX$1),N($R144),1)),CHOOSE(AC[[M]:[M]],1,1,0,AC[[AB]:[AB]])),PRODUCT(INDEX(CMB[[BD_0O]:[BD_2O]],MATCH(ROUND(MIN(SUM(BX$4,$O144/1000),SUM($O144,BX$4/1000)),3),CMB[[Cmb_ID]:[Cmb_ID]],0),SUM(N(BX$1),N($R144),1)),CHOOSE(AC[[M]:[M]],1,0,1,AC[[DB]:[DB]])),PRODUCT(SUM(ROUND(AVERAGE(VALUE(BX$3),VALUE($P144)),0),CHOOSE(IF(OR(BX$1,$R144),4,INDEX(CMB[[Res_Rare]:[Res_Rare]],MATCH(ROUND(MIN(SUM(BX$4,$O144/1000),SUM($O144,BX$4/1000)),3),CMB[[Cmb_ID]:[Cmb_ID]],0))),-1,-1,0,0)),IF(OR(BX$1,$R144),4,INDEX(CMB[[Cmb_Rare]:[Cmb_Rare]],MATCH(ROUND(MIN(SUM(BX$4,$O144/1000),SUM($O144,BX$4/1000)),3),CMB[[Cmb_ID]:[Cmb_ID]],0))),CHOOSE(AC[[M]:[M]],2,1,1,SUM(AC[[AB]:[DB]])))),""))</f>
        <v/>
      </c>
      <c r="BY144" t="str">
        <f>IF(OR(BY$5="",$S144=""),"",IFERROR(SUM(PRODUCT(INDEX(CMB[[BA_0O]:[BA_2O]],MATCH(ROUND(MIN(SUM(BY$4,$O144/1000),SUM($O144,BY$4/1000)),3),CMB[[Cmb_ID]:[Cmb_ID]],0),SUM(N(BY$1),N($R144),1)),CHOOSE(AC[[M]:[M]],1,1,0,AC[[AB]:[AB]])),PRODUCT(INDEX(CMB[[BD_0O]:[BD_2O]],MATCH(ROUND(MIN(SUM(BY$4,$O144/1000),SUM($O144,BY$4/1000)),3),CMB[[Cmb_ID]:[Cmb_ID]],0),SUM(N(BY$1),N($R144),1)),CHOOSE(AC[[M]:[M]],1,0,1,AC[[DB]:[DB]])),PRODUCT(SUM(ROUND(AVERAGE(VALUE(BY$3),VALUE($P144)),0),CHOOSE(IF(OR(BY$1,$R144),4,INDEX(CMB[[Res_Rare]:[Res_Rare]],MATCH(ROUND(MIN(SUM(BY$4,$O144/1000),SUM($O144,BY$4/1000)),3),CMB[[Cmb_ID]:[Cmb_ID]],0))),-1,-1,0,0)),IF(OR(BY$1,$R144),4,INDEX(CMB[[Cmb_Rare]:[Cmb_Rare]],MATCH(ROUND(MIN(SUM(BY$4,$O144/1000),SUM($O144,BY$4/1000)),3),CMB[[Cmb_ID]:[Cmb_ID]],0))),CHOOSE(AC[[M]:[M]],2,1,1,SUM(AC[[AB]:[DB]])))),""))</f>
        <v/>
      </c>
      <c r="BZ144" t="str">
        <f>IF(OR(BZ$5="",$S144=""),"",IFERROR(SUM(PRODUCT(INDEX(CMB[[BA_0O]:[BA_2O]],MATCH(ROUND(MIN(SUM(BZ$4,$O144/1000),SUM($O144,BZ$4/1000)),3),CMB[[Cmb_ID]:[Cmb_ID]],0),SUM(N(BZ$1),N($R144),1)),CHOOSE(AC[[M]:[M]],1,1,0,AC[[AB]:[AB]])),PRODUCT(INDEX(CMB[[BD_0O]:[BD_2O]],MATCH(ROUND(MIN(SUM(BZ$4,$O144/1000),SUM($O144,BZ$4/1000)),3),CMB[[Cmb_ID]:[Cmb_ID]],0),SUM(N(BZ$1),N($R144),1)),CHOOSE(AC[[M]:[M]],1,0,1,AC[[DB]:[DB]])),PRODUCT(SUM(ROUND(AVERAGE(VALUE(BZ$3),VALUE($P144)),0),CHOOSE(IF(OR(BZ$1,$R144),4,INDEX(CMB[[Res_Rare]:[Res_Rare]],MATCH(ROUND(MIN(SUM(BZ$4,$O144/1000),SUM($O144,BZ$4/1000)),3),CMB[[Cmb_ID]:[Cmb_ID]],0))),-1,-1,0,0)),IF(OR(BZ$1,$R144),4,INDEX(CMB[[Cmb_Rare]:[Cmb_Rare]],MATCH(ROUND(MIN(SUM(BZ$4,$O144/1000),SUM($O144,BZ$4/1000)),3),CMB[[Cmb_ID]:[Cmb_ID]],0))),CHOOSE(AC[[M]:[M]],2,1,1,SUM(AC[[AB]:[DB]])))),""))</f>
        <v/>
      </c>
      <c r="CA144" t="str">
        <f>IF(OR(CA$5="",$S144=""),"",IFERROR(SUM(PRODUCT(INDEX(CMB[[BA_0O]:[BA_2O]],MATCH(ROUND(MIN(SUM(CA$4,$O144/1000),SUM($O144,CA$4/1000)),3),CMB[[Cmb_ID]:[Cmb_ID]],0),SUM(N(CA$1),N($R144),1)),CHOOSE(AC[[M]:[M]],1,1,0,AC[[AB]:[AB]])),PRODUCT(INDEX(CMB[[BD_0O]:[BD_2O]],MATCH(ROUND(MIN(SUM(CA$4,$O144/1000),SUM($O144,CA$4/1000)),3),CMB[[Cmb_ID]:[Cmb_ID]],0),SUM(N(CA$1),N($R144),1)),CHOOSE(AC[[M]:[M]],1,0,1,AC[[DB]:[DB]])),PRODUCT(SUM(ROUND(AVERAGE(VALUE(CA$3),VALUE($P144)),0),CHOOSE(IF(OR(CA$1,$R144),4,INDEX(CMB[[Res_Rare]:[Res_Rare]],MATCH(ROUND(MIN(SUM(CA$4,$O144/1000),SUM($O144,CA$4/1000)),3),CMB[[Cmb_ID]:[Cmb_ID]],0))),-1,-1,0,0)),IF(OR(CA$1,$R144),4,INDEX(CMB[[Cmb_Rare]:[Cmb_Rare]],MATCH(ROUND(MIN(SUM(CA$4,$O144/1000),SUM($O144,CA$4/1000)),3),CMB[[Cmb_ID]:[Cmb_ID]],0))),CHOOSE(AC[[M]:[M]],2,1,1,SUM(AC[[AB]:[DB]])))),""))</f>
        <v/>
      </c>
      <c r="CB144" t="str">
        <f>IF(OR(CB$5="",$S144=""),"",IFERROR(SUM(PRODUCT(INDEX(CMB[[BA_0O]:[BA_2O]],MATCH(ROUND(MIN(SUM(CB$4,$O144/1000),SUM($O144,CB$4/1000)),3),CMB[[Cmb_ID]:[Cmb_ID]],0),SUM(N(CB$1),N($R144),1)),CHOOSE(AC[[M]:[M]],1,1,0,AC[[AB]:[AB]])),PRODUCT(INDEX(CMB[[BD_0O]:[BD_2O]],MATCH(ROUND(MIN(SUM(CB$4,$O144/1000),SUM($O144,CB$4/1000)),3),CMB[[Cmb_ID]:[Cmb_ID]],0),SUM(N(CB$1),N($R144),1)),CHOOSE(AC[[M]:[M]],1,0,1,AC[[DB]:[DB]])),PRODUCT(SUM(ROUND(AVERAGE(VALUE(CB$3),VALUE($P144)),0),CHOOSE(IF(OR(CB$1,$R144),4,INDEX(CMB[[Res_Rare]:[Res_Rare]],MATCH(ROUND(MIN(SUM(CB$4,$O144/1000),SUM($O144,CB$4/1000)),3),CMB[[Cmb_ID]:[Cmb_ID]],0))),-1,-1,0,0)),IF(OR(CB$1,$R144),4,INDEX(CMB[[Cmb_Rare]:[Cmb_Rare]],MATCH(ROUND(MIN(SUM(CB$4,$O144/1000),SUM($O144,CB$4/1000)),3),CMB[[Cmb_ID]:[Cmb_ID]],0))),CHOOSE(AC[[M]:[M]],2,1,1,SUM(AC[[AB]:[DB]])))),""))</f>
        <v/>
      </c>
      <c r="CC144" t="str">
        <f>IF(OR(CC$5="",$S144=""),"",IFERROR(SUM(PRODUCT(INDEX(CMB[[BA_0O]:[BA_2O]],MATCH(ROUND(MIN(SUM(CC$4,$O144/1000),SUM($O144,CC$4/1000)),3),CMB[[Cmb_ID]:[Cmb_ID]],0),SUM(N(CC$1),N($R144),1)),CHOOSE(AC[[M]:[M]],1,1,0,AC[[AB]:[AB]])),PRODUCT(INDEX(CMB[[BD_0O]:[BD_2O]],MATCH(ROUND(MIN(SUM(CC$4,$O144/1000),SUM($O144,CC$4/1000)),3),CMB[[Cmb_ID]:[Cmb_ID]],0),SUM(N(CC$1),N($R144),1)),CHOOSE(AC[[M]:[M]],1,0,1,AC[[DB]:[DB]])),PRODUCT(SUM(ROUND(AVERAGE(VALUE(CC$3),VALUE($P144)),0),CHOOSE(IF(OR(CC$1,$R144),4,INDEX(CMB[[Res_Rare]:[Res_Rare]],MATCH(ROUND(MIN(SUM(CC$4,$O144/1000),SUM($O144,CC$4/1000)),3),CMB[[Cmb_ID]:[Cmb_ID]],0))),-1,-1,0,0)),IF(OR(CC$1,$R144),4,INDEX(CMB[[Cmb_Rare]:[Cmb_Rare]],MATCH(ROUND(MIN(SUM(CC$4,$O144/1000),SUM($O144,CC$4/1000)),3),CMB[[Cmb_ID]:[Cmb_ID]],0))),CHOOSE(AC[[M]:[M]],2,1,1,SUM(AC[[AB]:[DB]])))),""))</f>
        <v/>
      </c>
      <c r="CD144" t="str">
        <f>IF(OR(CD$5="",$S144=""),"",IFERROR(SUM(PRODUCT(INDEX(CMB[[BA_0O]:[BA_2O]],MATCH(ROUND(MIN(SUM(CD$4,$O144/1000),SUM($O144,CD$4/1000)),3),CMB[[Cmb_ID]:[Cmb_ID]],0),SUM(N(CD$1),N($R144),1)),CHOOSE(AC[[M]:[M]],1,1,0,AC[[AB]:[AB]])),PRODUCT(INDEX(CMB[[BD_0O]:[BD_2O]],MATCH(ROUND(MIN(SUM(CD$4,$O144/1000),SUM($O144,CD$4/1000)),3),CMB[[Cmb_ID]:[Cmb_ID]],0),SUM(N(CD$1),N($R144),1)),CHOOSE(AC[[M]:[M]],1,0,1,AC[[DB]:[DB]])),PRODUCT(SUM(ROUND(AVERAGE(VALUE(CD$3),VALUE($P144)),0),CHOOSE(IF(OR(CD$1,$R144),4,INDEX(CMB[[Res_Rare]:[Res_Rare]],MATCH(ROUND(MIN(SUM(CD$4,$O144/1000),SUM($O144,CD$4/1000)),3),CMB[[Cmb_ID]:[Cmb_ID]],0))),-1,-1,0,0)),IF(OR(CD$1,$R144),4,INDEX(CMB[[Cmb_Rare]:[Cmb_Rare]],MATCH(ROUND(MIN(SUM(CD$4,$O144/1000),SUM($O144,CD$4/1000)),3),CMB[[Cmb_ID]:[Cmb_ID]],0))),CHOOSE(AC[[M]:[M]],2,1,1,SUM(AC[[AB]:[DB]])))),""))</f>
        <v/>
      </c>
      <c r="CE144" t="str">
        <f>IF(OR(CE$5="",$S144=""),"",IFERROR(SUM(PRODUCT(INDEX(CMB[[BA_0O]:[BA_2O]],MATCH(ROUND(MIN(SUM(CE$4,$O144/1000),SUM($O144,CE$4/1000)),3),CMB[[Cmb_ID]:[Cmb_ID]],0),SUM(N(CE$1),N($R144),1)),CHOOSE(AC[[M]:[M]],1,1,0,AC[[AB]:[AB]])),PRODUCT(INDEX(CMB[[BD_0O]:[BD_2O]],MATCH(ROUND(MIN(SUM(CE$4,$O144/1000),SUM($O144,CE$4/1000)),3),CMB[[Cmb_ID]:[Cmb_ID]],0),SUM(N(CE$1),N($R144),1)),CHOOSE(AC[[M]:[M]],1,0,1,AC[[DB]:[DB]])),PRODUCT(SUM(ROUND(AVERAGE(VALUE(CE$3),VALUE($P144)),0),CHOOSE(IF(OR(CE$1,$R144),4,INDEX(CMB[[Res_Rare]:[Res_Rare]],MATCH(ROUND(MIN(SUM(CE$4,$O144/1000),SUM($O144,CE$4/1000)),3),CMB[[Cmb_ID]:[Cmb_ID]],0))),-1,-1,0,0)),IF(OR(CE$1,$R144),4,INDEX(CMB[[Cmb_Rare]:[Cmb_Rare]],MATCH(ROUND(MIN(SUM(CE$4,$O144/1000),SUM($O144,CE$4/1000)),3),CMB[[Cmb_ID]:[Cmb_ID]],0))),CHOOSE(AC[[M]:[M]],2,1,1,SUM(AC[[AB]:[DB]])))),""))</f>
        <v/>
      </c>
      <c r="CF144" t="str">
        <f>IF(OR(CF$5="",$S144=""),"",IFERROR(SUM(PRODUCT(INDEX(CMB[[BA_0O]:[BA_2O]],MATCH(ROUND(MIN(SUM(CF$4,$O144/1000),SUM($O144,CF$4/1000)),3),CMB[[Cmb_ID]:[Cmb_ID]],0),SUM(N(CF$1),N($R144),1)),CHOOSE(AC[[M]:[M]],1,1,0,AC[[AB]:[AB]])),PRODUCT(INDEX(CMB[[BD_0O]:[BD_2O]],MATCH(ROUND(MIN(SUM(CF$4,$O144/1000),SUM($O144,CF$4/1000)),3),CMB[[Cmb_ID]:[Cmb_ID]],0),SUM(N(CF$1),N($R144),1)),CHOOSE(AC[[M]:[M]],1,0,1,AC[[DB]:[DB]])),PRODUCT(SUM(ROUND(AVERAGE(VALUE(CF$3),VALUE($P144)),0),CHOOSE(IF(OR(CF$1,$R144),4,INDEX(CMB[[Res_Rare]:[Res_Rare]],MATCH(ROUND(MIN(SUM(CF$4,$O144/1000),SUM($O144,CF$4/1000)),3),CMB[[Cmb_ID]:[Cmb_ID]],0))),-1,-1,0,0)),IF(OR(CF$1,$R144),4,INDEX(CMB[[Cmb_Rare]:[Cmb_Rare]],MATCH(ROUND(MIN(SUM(CF$4,$O144/1000),SUM($O144,CF$4/1000)),3),CMB[[Cmb_ID]:[Cmb_ID]],0))),CHOOSE(AC[[M]:[M]],2,1,1,SUM(AC[[AB]:[DB]])))),""))</f>
        <v/>
      </c>
      <c r="CG144" t="str">
        <f>IF(OR(CG$5="",$S144=""),"",IFERROR(SUM(PRODUCT(INDEX(CMB[[BA_0O]:[BA_2O]],MATCH(ROUND(MIN(SUM(CG$4,$O144/1000),SUM($O144,CG$4/1000)),3),CMB[[Cmb_ID]:[Cmb_ID]],0),SUM(N(CG$1),N($R144),1)),CHOOSE(AC[[M]:[M]],1,1,0,AC[[AB]:[AB]])),PRODUCT(INDEX(CMB[[BD_0O]:[BD_2O]],MATCH(ROUND(MIN(SUM(CG$4,$O144/1000),SUM($O144,CG$4/1000)),3),CMB[[Cmb_ID]:[Cmb_ID]],0),SUM(N(CG$1),N($R144),1)),CHOOSE(AC[[M]:[M]],1,0,1,AC[[DB]:[DB]])),PRODUCT(SUM(ROUND(AVERAGE(VALUE(CG$3),VALUE($P144)),0),CHOOSE(IF(OR(CG$1,$R144),4,INDEX(CMB[[Res_Rare]:[Res_Rare]],MATCH(ROUND(MIN(SUM(CG$4,$O144/1000),SUM($O144,CG$4/1000)),3),CMB[[Cmb_ID]:[Cmb_ID]],0))),-1,-1,0,0)),IF(OR(CG$1,$R144),4,INDEX(CMB[[Cmb_Rare]:[Cmb_Rare]],MATCH(ROUND(MIN(SUM(CG$4,$O144/1000),SUM($O144,CG$4/1000)),3),CMB[[Cmb_ID]:[Cmb_ID]],0))),CHOOSE(AC[[M]:[M]],2,1,1,SUM(AC[[AB]:[DB]])))),""))</f>
        <v/>
      </c>
      <c r="CH144" t="str">
        <f>IF(OR(CH$5="",$S144=""),"",IFERROR(SUM(PRODUCT(INDEX(CMB[[BA_0O]:[BA_2O]],MATCH(ROUND(MIN(SUM(CH$4,$O144/1000),SUM($O144,CH$4/1000)),3),CMB[[Cmb_ID]:[Cmb_ID]],0),SUM(N(CH$1),N($R144),1)),CHOOSE(AC[[M]:[M]],1,1,0,AC[[AB]:[AB]])),PRODUCT(INDEX(CMB[[BD_0O]:[BD_2O]],MATCH(ROUND(MIN(SUM(CH$4,$O144/1000),SUM($O144,CH$4/1000)),3),CMB[[Cmb_ID]:[Cmb_ID]],0),SUM(N(CH$1),N($R144),1)),CHOOSE(AC[[M]:[M]],1,0,1,AC[[DB]:[DB]])),PRODUCT(SUM(ROUND(AVERAGE(VALUE(CH$3),VALUE($P144)),0),CHOOSE(IF(OR(CH$1,$R144),4,INDEX(CMB[[Res_Rare]:[Res_Rare]],MATCH(ROUND(MIN(SUM(CH$4,$O144/1000),SUM($O144,CH$4/1000)),3),CMB[[Cmb_ID]:[Cmb_ID]],0))),-1,-1,0,0)),IF(OR(CH$1,$R144),4,INDEX(CMB[[Cmb_Rare]:[Cmb_Rare]],MATCH(ROUND(MIN(SUM(CH$4,$O144/1000),SUM($O144,CH$4/1000)),3),CMB[[Cmb_ID]:[Cmb_ID]],0))),CHOOSE(AC[[M]:[M]],2,1,1,SUM(AC[[AB]:[DB]])))),""))</f>
        <v/>
      </c>
      <c r="CI144" t="str">
        <f>IF(OR(CI$5="",$S144=""),"",IFERROR(SUM(PRODUCT(INDEX(CMB[[BA_0O]:[BA_2O]],MATCH(ROUND(MIN(SUM(CI$4,$O144/1000),SUM($O144,CI$4/1000)),3),CMB[[Cmb_ID]:[Cmb_ID]],0),SUM(N(CI$1),N($R144),1)),CHOOSE(AC[[M]:[M]],1,1,0,AC[[AB]:[AB]])),PRODUCT(INDEX(CMB[[BD_0O]:[BD_2O]],MATCH(ROUND(MIN(SUM(CI$4,$O144/1000),SUM($O144,CI$4/1000)),3),CMB[[Cmb_ID]:[Cmb_ID]],0),SUM(N(CI$1),N($R144),1)),CHOOSE(AC[[M]:[M]],1,0,1,AC[[DB]:[DB]])),PRODUCT(SUM(ROUND(AVERAGE(VALUE(CI$3),VALUE($P144)),0),CHOOSE(IF(OR(CI$1,$R144),4,INDEX(CMB[[Res_Rare]:[Res_Rare]],MATCH(ROUND(MIN(SUM(CI$4,$O144/1000),SUM($O144,CI$4/1000)),3),CMB[[Cmb_ID]:[Cmb_ID]],0))),-1,-1,0,0)),IF(OR(CI$1,$R144),4,INDEX(CMB[[Cmb_Rare]:[Cmb_Rare]],MATCH(ROUND(MIN(SUM(CI$4,$O144/1000),SUM($O144,CI$4/1000)),3),CMB[[Cmb_ID]:[Cmb_ID]],0))),CHOOSE(AC[[M]:[M]],2,1,1,SUM(AC[[AB]:[DB]])))),""))</f>
        <v/>
      </c>
      <c r="CJ144" t="str">
        <f>IF(OR(CJ$5="",$S144=""),"",IFERROR(SUM(PRODUCT(INDEX(CMB[[BA_0O]:[BA_2O]],MATCH(ROUND(MIN(SUM(CJ$4,$O144/1000),SUM($O144,CJ$4/1000)),3),CMB[[Cmb_ID]:[Cmb_ID]],0),SUM(N(CJ$1),N($R144),1)),CHOOSE(AC[[M]:[M]],1,1,0,AC[[AB]:[AB]])),PRODUCT(INDEX(CMB[[BD_0O]:[BD_2O]],MATCH(ROUND(MIN(SUM(CJ$4,$O144/1000),SUM($O144,CJ$4/1000)),3),CMB[[Cmb_ID]:[Cmb_ID]],0),SUM(N(CJ$1),N($R144),1)),CHOOSE(AC[[M]:[M]],1,0,1,AC[[DB]:[DB]])),PRODUCT(SUM(ROUND(AVERAGE(VALUE(CJ$3),VALUE($P144)),0),CHOOSE(IF(OR(CJ$1,$R144),4,INDEX(CMB[[Res_Rare]:[Res_Rare]],MATCH(ROUND(MIN(SUM(CJ$4,$O144/1000),SUM($O144,CJ$4/1000)),3),CMB[[Cmb_ID]:[Cmb_ID]],0))),-1,-1,0,0)),IF(OR(CJ$1,$R144),4,INDEX(CMB[[Cmb_Rare]:[Cmb_Rare]],MATCH(ROUND(MIN(SUM(CJ$4,$O144/1000),SUM($O144,CJ$4/1000)),3),CMB[[Cmb_ID]:[Cmb_ID]],0))),CHOOSE(AC[[M]:[M]],2,1,1,SUM(AC[[AB]:[DB]])))),""))</f>
        <v/>
      </c>
      <c r="CK144" t="str">
        <f>IF(OR(CK$5="",$S144=""),"",IFERROR(SUM(PRODUCT(INDEX(CMB[[BA_0O]:[BA_2O]],MATCH(ROUND(MIN(SUM(CK$4,$O144/1000),SUM($O144,CK$4/1000)),3),CMB[[Cmb_ID]:[Cmb_ID]],0),SUM(N(CK$1),N($R144),1)),CHOOSE(AC[[M]:[M]],1,1,0,AC[[AB]:[AB]])),PRODUCT(INDEX(CMB[[BD_0O]:[BD_2O]],MATCH(ROUND(MIN(SUM(CK$4,$O144/1000),SUM($O144,CK$4/1000)),3),CMB[[Cmb_ID]:[Cmb_ID]],0),SUM(N(CK$1),N($R144),1)),CHOOSE(AC[[M]:[M]],1,0,1,AC[[DB]:[DB]])),PRODUCT(SUM(ROUND(AVERAGE(VALUE(CK$3),VALUE($P144)),0),CHOOSE(IF(OR(CK$1,$R144),4,INDEX(CMB[[Res_Rare]:[Res_Rare]],MATCH(ROUND(MIN(SUM(CK$4,$O144/1000),SUM($O144,CK$4/1000)),3),CMB[[Cmb_ID]:[Cmb_ID]],0))),-1,-1,0,0)),IF(OR(CK$1,$R144),4,INDEX(CMB[[Cmb_Rare]:[Cmb_Rare]],MATCH(ROUND(MIN(SUM(CK$4,$O144/1000),SUM($O144,CK$4/1000)),3),CMB[[Cmb_ID]:[Cmb_ID]],0))),CHOOSE(AC[[M]:[M]],2,1,1,SUM(AC[[AB]:[DB]])))),""))</f>
        <v/>
      </c>
      <c r="CL144" t="str">
        <f>IF(OR(CL$5="",$S144=""),"",IFERROR(SUM(PRODUCT(INDEX(CMB[[BA_0O]:[BA_2O]],MATCH(ROUND(MIN(SUM(CL$4,$O144/1000),SUM($O144,CL$4/1000)),3),CMB[[Cmb_ID]:[Cmb_ID]],0),SUM(N(CL$1),N($R144),1)),CHOOSE(AC[[M]:[M]],1,1,0,AC[[AB]:[AB]])),PRODUCT(INDEX(CMB[[BD_0O]:[BD_2O]],MATCH(ROUND(MIN(SUM(CL$4,$O144/1000),SUM($O144,CL$4/1000)),3),CMB[[Cmb_ID]:[Cmb_ID]],0),SUM(N(CL$1),N($R144),1)),CHOOSE(AC[[M]:[M]],1,0,1,AC[[DB]:[DB]])),PRODUCT(SUM(ROUND(AVERAGE(VALUE(CL$3),VALUE($P144)),0),CHOOSE(IF(OR(CL$1,$R144),4,INDEX(CMB[[Res_Rare]:[Res_Rare]],MATCH(ROUND(MIN(SUM(CL$4,$O144/1000),SUM($O144,CL$4/1000)),3),CMB[[Cmb_ID]:[Cmb_ID]],0))),-1,-1,0,0)),IF(OR(CL$1,$R144),4,INDEX(CMB[[Cmb_Rare]:[Cmb_Rare]],MATCH(ROUND(MIN(SUM(CL$4,$O144/1000),SUM($O144,CL$4/1000)),3),CMB[[Cmb_ID]:[Cmb_ID]],0))),CHOOSE(AC[[M]:[M]],2,1,1,SUM(AC[[AB]:[DB]])))),""))</f>
        <v/>
      </c>
      <c r="CM144" t="str">
        <f>IF(OR(CM$5="",$S144=""),"",IFERROR(SUM(PRODUCT(INDEX(CMB[[BA_0O]:[BA_2O]],MATCH(ROUND(MIN(SUM(CM$4,$O144/1000),SUM($O144,CM$4/1000)),3),CMB[[Cmb_ID]:[Cmb_ID]],0),SUM(N(CM$1),N($R144),1)),CHOOSE(AC[[M]:[M]],1,1,0,AC[[AB]:[AB]])),PRODUCT(INDEX(CMB[[BD_0O]:[BD_2O]],MATCH(ROUND(MIN(SUM(CM$4,$O144/1000),SUM($O144,CM$4/1000)),3),CMB[[Cmb_ID]:[Cmb_ID]],0),SUM(N(CM$1),N($R144),1)),CHOOSE(AC[[M]:[M]],1,0,1,AC[[DB]:[DB]])),PRODUCT(SUM(ROUND(AVERAGE(VALUE(CM$3),VALUE($P144)),0),CHOOSE(IF(OR(CM$1,$R144),4,INDEX(CMB[[Res_Rare]:[Res_Rare]],MATCH(ROUND(MIN(SUM(CM$4,$O144/1000),SUM($O144,CM$4/1000)),3),CMB[[Cmb_ID]:[Cmb_ID]],0))),-1,-1,0,0)),IF(OR(CM$1,$R144),4,INDEX(CMB[[Cmb_Rare]:[Cmb_Rare]],MATCH(ROUND(MIN(SUM(CM$4,$O144/1000),SUM($O144,CM$4/1000)),3),CMB[[Cmb_ID]:[Cmb_ID]],0))),CHOOSE(AC[[M]:[M]],2,1,1,SUM(AC[[AB]:[DB]])))),""))</f>
        <v/>
      </c>
      <c r="CN144" t="str">
        <f>IF(OR(CN$5="",$S144=""),"",IFERROR(SUM(PRODUCT(INDEX(CMB[[BA_0O]:[BA_2O]],MATCH(ROUND(MIN(SUM(CN$4,$O144/1000),SUM($O144,CN$4/1000)),3),CMB[[Cmb_ID]:[Cmb_ID]],0),SUM(N(CN$1),N($R144),1)),CHOOSE(AC[[M]:[M]],1,1,0,AC[[AB]:[AB]])),PRODUCT(INDEX(CMB[[BD_0O]:[BD_2O]],MATCH(ROUND(MIN(SUM(CN$4,$O144/1000),SUM($O144,CN$4/1000)),3),CMB[[Cmb_ID]:[Cmb_ID]],0),SUM(N(CN$1),N($R144),1)),CHOOSE(AC[[M]:[M]],1,0,1,AC[[DB]:[DB]])),PRODUCT(SUM(ROUND(AVERAGE(VALUE(CN$3),VALUE($P144)),0),CHOOSE(IF(OR(CN$1,$R144),4,INDEX(CMB[[Res_Rare]:[Res_Rare]],MATCH(ROUND(MIN(SUM(CN$4,$O144/1000),SUM($O144,CN$4/1000)),3),CMB[[Cmb_ID]:[Cmb_ID]],0))),-1,-1,0,0)),IF(OR(CN$1,$R144),4,INDEX(CMB[[Cmb_Rare]:[Cmb_Rare]],MATCH(ROUND(MIN(SUM(CN$4,$O144/1000),SUM($O144,CN$4/1000)),3),CMB[[Cmb_ID]:[Cmb_ID]],0))),CHOOSE(AC[[M]:[M]],2,1,1,SUM(AC[[AB]:[DB]])))),""))</f>
        <v/>
      </c>
      <c r="CO144" t="str">
        <f>IF(OR(CO$5="",$S144=""),"",IFERROR(SUM(PRODUCT(INDEX(CMB[[BA_0O]:[BA_2O]],MATCH(ROUND(MIN(SUM(CO$4,$O144/1000),SUM($O144,CO$4/1000)),3),CMB[[Cmb_ID]:[Cmb_ID]],0),SUM(N(CO$1),N($R144),1)),CHOOSE(AC[[M]:[M]],1,1,0,AC[[AB]:[AB]])),PRODUCT(INDEX(CMB[[BD_0O]:[BD_2O]],MATCH(ROUND(MIN(SUM(CO$4,$O144/1000),SUM($O144,CO$4/1000)),3),CMB[[Cmb_ID]:[Cmb_ID]],0),SUM(N(CO$1),N($R144),1)),CHOOSE(AC[[M]:[M]],1,0,1,AC[[DB]:[DB]])),PRODUCT(SUM(ROUND(AVERAGE(VALUE(CO$3),VALUE($P144)),0),CHOOSE(IF(OR(CO$1,$R144),4,INDEX(CMB[[Res_Rare]:[Res_Rare]],MATCH(ROUND(MIN(SUM(CO$4,$O144/1000),SUM($O144,CO$4/1000)),3),CMB[[Cmb_ID]:[Cmb_ID]],0))),-1,-1,0,0)),IF(OR(CO$1,$R144),4,INDEX(CMB[[Cmb_Rare]:[Cmb_Rare]],MATCH(ROUND(MIN(SUM(CO$4,$O144/1000),SUM($O144,CO$4/1000)),3),CMB[[Cmb_ID]:[Cmb_ID]],0))),CHOOSE(AC[[M]:[M]],2,1,1,SUM(AC[[AB]:[DB]])))),""))</f>
        <v/>
      </c>
      <c r="CP144" t="str">
        <f>IF(OR(CP$5="",$S144=""),"",IFERROR(SUM(PRODUCT(INDEX(CMB[[BA_0O]:[BA_2O]],MATCH(ROUND(MIN(SUM(CP$4,$O144/1000),SUM($O144,CP$4/1000)),3),CMB[[Cmb_ID]:[Cmb_ID]],0),SUM(N(CP$1),N($R144),1)),CHOOSE(AC[[M]:[M]],1,1,0,AC[[AB]:[AB]])),PRODUCT(INDEX(CMB[[BD_0O]:[BD_2O]],MATCH(ROUND(MIN(SUM(CP$4,$O144/1000),SUM($O144,CP$4/1000)),3),CMB[[Cmb_ID]:[Cmb_ID]],0),SUM(N(CP$1),N($R144),1)),CHOOSE(AC[[M]:[M]],1,0,1,AC[[DB]:[DB]])),PRODUCT(SUM(ROUND(AVERAGE(VALUE(CP$3),VALUE($P144)),0),CHOOSE(IF(OR(CP$1,$R144),4,INDEX(CMB[[Res_Rare]:[Res_Rare]],MATCH(ROUND(MIN(SUM(CP$4,$O144/1000),SUM($O144,CP$4/1000)),3),CMB[[Cmb_ID]:[Cmb_ID]],0))),-1,-1,0,0)),IF(OR(CP$1,$R144),4,INDEX(CMB[[Cmb_Rare]:[Cmb_Rare]],MATCH(ROUND(MIN(SUM(CP$4,$O144/1000),SUM($O144,CP$4/1000)),3),CMB[[Cmb_ID]:[Cmb_ID]],0))),CHOOSE(AC[[M]:[M]],2,1,1,SUM(AC[[AB]:[DB]])))),""))</f>
        <v/>
      </c>
      <c r="CQ144" t="str">
        <f>IF(OR(CQ$5="",$S144=""),"",IFERROR(SUM(PRODUCT(INDEX(CMB[[BA_0O]:[BA_2O]],MATCH(ROUND(MIN(SUM(CQ$4,$O144/1000),SUM($O144,CQ$4/1000)),3),CMB[[Cmb_ID]:[Cmb_ID]],0),SUM(N(CQ$1),N($R144),1)),CHOOSE(AC[[M]:[M]],1,1,0,AC[[AB]:[AB]])),PRODUCT(INDEX(CMB[[BD_0O]:[BD_2O]],MATCH(ROUND(MIN(SUM(CQ$4,$O144/1000),SUM($O144,CQ$4/1000)),3),CMB[[Cmb_ID]:[Cmb_ID]],0),SUM(N(CQ$1),N($R144),1)),CHOOSE(AC[[M]:[M]],1,0,1,AC[[DB]:[DB]])),PRODUCT(SUM(ROUND(AVERAGE(VALUE(CQ$3),VALUE($P144)),0),CHOOSE(IF(OR(CQ$1,$R144),4,INDEX(CMB[[Res_Rare]:[Res_Rare]],MATCH(ROUND(MIN(SUM(CQ$4,$O144/1000),SUM($O144,CQ$4/1000)),3),CMB[[Cmb_ID]:[Cmb_ID]],0))),-1,-1,0,0)),IF(OR(CQ$1,$R144),4,INDEX(CMB[[Cmb_Rare]:[Cmb_Rare]],MATCH(ROUND(MIN(SUM(CQ$4,$O144/1000),SUM($O144,CQ$4/1000)),3),CMB[[Cmb_ID]:[Cmb_ID]],0))),CHOOSE(AC[[M]:[M]],2,1,1,SUM(AC[[AB]:[DB]])))),""))</f>
        <v/>
      </c>
      <c r="CR144" t="str">
        <f>IF(OR(CR$5="",$S144=""),"",IFERROR(SUM(PRODUCT(INDEX(CMB[[BA_0O]:[BA_2O]],MATCH(ROUND(MIN(SUM(CR$4,$O144/1000),SUM($O144,CR$4/1000)),3),CMB[[Cmb_ID]:[Cmb_ID]],0),SUM(N(CR$1),N($R144),1)),CHOOSE(AC[[M]:[M]],1,1,0,AC[[AB]:[AB]])),PRODUCT(INDEX(CMB[[BD_0O]:[BD_2O]],MATCH(ROUND(MIN(SUM(CR$4,$O144/1000),SUM($O144,CR$4/1000)),3),CMB[[Cmb_ID]:[Cmb_ID]],0),SUM(N(CR$1),N($R144),1)),CHOOSE(AC[[M]:[M]],1,0,1,AC[[DB]:[DB]])),PRODUCT(SUM(ROUND(AVERAGE(VALUE(CR$3),VALUE($P144)),0),CHOOSE(IF(OR(CR$1,$R144),4,INDEX(CMB[[Res_Rare]:[Res_Rare]],MATCH(ROUND(MIN(SUM(CR$4,$O144/1000),SUM($O144,CR$4/1000)),3),CMB[[Cmb_ID]:[Cmb_ID]],0))),-1,-1,0,0)),IF(OR(CR$1,$R144),4,INDEX(CMB[[Cmb_Rare]:[Cmb_Rare]],MATCH(ROUND(MIN(SUM(CR$4,$O144/1000),SUM($O144,CR$4/1000)),3),CMB[[Cmb_ID]:[Cmb_ID]],0))),CHOOSE(AC[[M]:[M]],2,1,1,SUM(AC[[AB]:[DB]])))),""))</f>
        <v/>
      </c>
      <c r="CS144" t="str">
        <f>IF(OR(CS$5="",$S144=""),"",IFERROR(SUM(PRODUCT(INDEX(CMB[[BA_0O]:[BA_2O]],MATCH(ROUND(MIN(SUM(CS$4,$O144/1000),SUM($O144,CS$4/1000)),3),CMB[[Cmb_ID]:[Cmb_ID]],0),SUM(N(CS$1),N($R144),1)),CHOOSE(AC[[M]:[M]],1,1,0,AC[[AB]:[AB]])),PRODUCT(INDEX(CMB[[BD_0O]:[BD_2O]],MATCH(ROUND(MIN(SUM(CS$4,$O144/1000),SUM($O144,CS$4/1000)),3),CMB[[Cmb_ID]:[Cmb_ID]],0),SUM(N(CS$1),N($R144),1)),CHOOSE(AC[[M]:[M]],1,0,1,AC[[DB]:[DB]])),PRODUCT(SUM(ROUND(AVERAGE(VALUE(CS$3),VALUE($P144)),0),CHOOSE(IF(OR(CS$1,$R144),4,INDEX(CMB[[Res_Rare]:[Res_Rare]],MATCH(ROUND(MIN(SUM(CS$4,$O144/1000),SUM($O144,CS$4/1000)),3),CMB[[Cmb_ID]:[Cmb_ID]],0))),-1,-1,0,0)),IF(OR(CS$1,$R144),4,INDEX(CMB[[Cmb_Rare]:[Cmb_Rare]],MATCH(ROUND(MIN(SUM(CS$4,$O144/1000),SUM($O144,CS$4/1000)),3),CMB[[Cmb_ID]:[Cmb_ID]],0))),CHOOSE(AC[[M]:[M]],2,1,1,SUM(AC[[AB]:[DB]])))),""))</f>
        <v/>
      </c>
      <c r="CT144" t="str">
        <f>IF(OR(CT$5="",$S144=""),"",IFERROR(SUM(PRODUCT(INDEX(CMB[[BA_0O]:[BA_2O]],MATCH(ROUND(MIN(SUM(CT$4,$O144/1000),SUM($O144,CT$4/1000)),3),CMB[[Cmb_ID]:[Cmb_ID]],0),SUM(N(CT$1),N($R144),1)),CHOOSE(AC[[M]:[M]],1,1,0,AC[[AB]:[AB]])),PRODUCT(INDEX(CMB[[BD_0O]:[BD_2O]],MATCH(ROUND(MIN(SUM(CT$4,$O144/1000),SUM($O144,CT$4/1000)),3),CMB[[Cmb_ID]:[Cmb_ID]],0),SUM(N(CT$1),N($R144),1)),CHOOSE(AC[[M]:[M]],1,0,1,AC[[DB]:[DB]])),PRODUCT(SUM(ROUND(AVERAGE(VALUE(CT$3),VALUE($P144)),0),CHOOSE(IF(OR(CT$1,$R144),4,INDEX(CMB[[Res_Rare]:[Res_Rare]],MATCH(ROUND(MIN(SUM(CT$4,$O144/1000),SUM($O144,CT$4/1000)),3),CMB[[Cmb_ID]:[Cmb_ID]],0))),-1,-1,0,0)),IF(OR(CT$1,$R144),4,INDEX(CMB[[Cmb_Rare]:[Cmb_Rare]],MATCH(ROUND(MIN(SUM(CT$4,$O144/1000),SUM($O144,CT$4/1000)),3),CMB[[Cmb_ID]:[Cmb_ID]],0))),CHOOSE(AC[[M]:[M]],2,1,1,SUM(AC[[AB]:[DB]])))),""))</f>
        <v/>
      </c>
      <c r="CU144" t="str">
        <f>IF(OR(CU$5="",$S144=""),"",IFERROR(SUM(PRODUCT(INDEX(CMB[[BA_0O]:[BA_2O]],MATCH(ROUND(MIN(SUM(CU$4,$O144/1000),SUM($O144,CU$4/1000)),3),CMB[[Cmb_ID]:[Cmb_ID]],0),SUM(N(CU$1),N($R144),1)),CHOOSE(AC[[M]:[M]],1,1,0,AC[[AB]:[AB]])),PRODUCT(INDEX(CMB[[BD_0O]:[BD_2O]],MATCH(ROUND(MIN(SUM(CU$4,$O144/1000),SUM($O144,CU$4/1000)),3),CMB[[Cmb_ID]:[Cmb_ID]],0),SUM(N(CU$1),N($R144),1)),CHOOSE(AC[[M]:[M]],1,0,1,AC[[DB]:[DB]])),PRODUCT(SUM(ROUND(AVERAGE(VALUE(CU$3),VALUE($P144)),0),CHOOSE(IF(OR(CU$1,$R144),4,INDEX(CMB[[Res_Rare]:[Res_Rare]],MATCH(ROUND(MIN(SUM(CU$4,$O144/1000),SUM($O144,CU$4/1000)),3),CMB[[Cmb_ID]:[Cmb_ID]],0))),-1,-1,0,0)),IF(OR(CU$1,$R144),4,INDEX(CMB[[Cmb_Rare]:[Cmb_Rare]],MATCH(ROUND(MIN(SUM(CU$4,$O144/1000),SUM($O144,CU$4/1000)),3),CMB[[Cmb_ID]:[Cmb_ID]],0))),CHOOSE(AC[[M]:[M]],2,1,1,SUM(AC[[AB]:[DB]])))),""))</f>
        <v/>
      </c>
      <c r="CV144" t="str">
        <f>IF(OR(CV$5="",$S144=""),"",IFERROR(SUM(PRODUCT(INDEX(CMB[[BA_0O]:[BA_2O]],MATCH(ROUND(MIN(SUM(CV$4,$O144/1000),SUM($O144,CV$4/1000)),3),CMB[[Cmb_ID]:[Cmb_ID]],0),SUM(N(CV$1),N($R144),1)),CHOOSE(AC[[M]:[M]],1,1,0,AC[[AB]:[AB]])),PRODUCT(INDEX(CMB[[BD_0O]:[BD_2O]],MATCH(ROUND(MIN(SUM(CV$4,$O144/1000),SUM($O144,CV$4/1000)),3),CMB[[Cmb_ID]:[Cmb_ID]],0),SUM(N(CV$1),N($R144),1)),CHOOSE(AC[[M]:[M]],1,0,1,AC[[DB]:[DB]])),PRODUCT(SUM(ROUND(AVERAGE(VALUE(CV$3),VALUE($P144)),0),CHOOSE(IF(OR(CV$1,$R144),4,INDEX(CMB[[Res_Rare]:[Res_Rare]],MATCH(ROUND(MIN(SUM(CV$4,$O144/1000),SUM($O144,CV$4/1000)),3),CMB[[Cmb_ID]:[Cmb_ID]],0))),-1,-1,0,0)),IF(OR(CV$1,$R144),4,INDEX(CMB[[Cmb_Rare]:[Cmb_Rare]],MATCH(ROUND(MIN(SUM(CV$4,$O144/1000),SUM($O144,CV$4/1000)),3),CMB[[Cmb_ID]:[Cmb_ID]],0))),CHOOSE(AC[[M]:[M]],2,1,1,SUM(AC[[AB]:[DB]])))),""))</f>
        <v/>
      </c>
      <c r="CW144" t="str">
        <f>IF(OR(CW$5="",$S144=""),"",IFERROR(SUM(PRODUCT(INDEX(CMB[[BA_0O]:[BA_2O]],MATCH(ROUND(MIN(SUM(CW$4,$O144/1000),SUM($O144,CW$4/1000)),3),CMB[[Cmb_ID]:[Cmb_ID]],0),SUM(N(CW$1),N($R144),1)),CHOOSE(AC[[M]:[M]],1,1,0,AC[[AB]:[AB]])),PRODUCT(INDEX(CMB[[BD_0O]:[BD_2O]],MATCH(ROUND(MIN(SUM(CW$4,$O144/1000),SUM($O144,CW$4/1000)),3),CMB[[Cmb_ID]:[Cmb_ID]],0),SUM(N(CW$1),N($R144),1)),CHOOSE(AC[[M]:[M]],1,0,1,AC[[DB]:[DB]])),PRODUCT(SUM(ROUND(AVERAGE(VALUE(CW$3),VALUE($P144)),0),CHOOSE(IF(OR(CW$1,$R144),4,INDEX(CMB[[Res_Rare]:[Res_Rare]],MATCH(ROUND(MIN(SUM(CW$4,$O144/1000),SUM($O144,CW$4/1000)),3),CMB[[Cmb_ID]:[Cmb_ID]],0))),-1,-1,0,0)),IF(OR(CW$1,$R144),4,INDEX(CMB[[Cmb_Rare]:[Cmb_Rare]],MATCH(ROUND(MIN(SUM(CW$4,$O144/1000),SUM($O144,CW$4/1000)),3),CMB[[Cmb_ID]:[Cmb_ID]],0))),CHOOSE(AC[[M]:[M]],2,1,1,SUM(AC[[AB]:[DB]])))),""))</f>
        <v/>
      </c>
      <c r="CX144" t="str">
        <f>IF(OR(CX$5="",$S144=""),"",IFERROR(SUM(PRODUCT(INDEX(CMB[[BA_0O]:[BA_2O]],MATCH(ROUND(MIN(SUM(CX$4,$O144/1000),SUM($O144,CX$4/1000)),3),CMB[[Cmb_ID]:[Cmb_ID]],0),SUM(N(CX$1),N($R144),1)),CHOOSE(AC[[M]:[M]],1,1,0,AC[[AB]:[AB]])),PRODUCT(INDEX(CMB[[BD_0O]:[BD_2O]],MATCH(ROUND(MIN(SUM(CX$4,$O144/1000),SUM($O144,CX$4/1000)),3),CMB[[Cmb_ID]:[Cmb_ID]],0),SUM(N(CX$1),N($R144),1)),CHOOSE(AC[[M]:[M]],1,0,1,AC[[DB]:[DB]])),PRODUCT(SUM(ROUND(AVERAGE(VALUE(CX$3),VALUE($P144)),0),CHOOSE(IF(OR(CX$1,$R144),4,INDEX(CMB[[Res_Rare]:[Res_Rare]],MATCH(ROUND(MIN(SUM(CX$4,$O144/1000),SUM($O144,CX$4/1000)),3),CMB[[Cmb_ID]:[Cmb_ID]],0))),-1,-1,0,0)),IF(OR(CX$1,$R144),4,INDEX(CMB[[Cmb_Rare]:[Cmb_Rare]],MATCH(ROUND(MIN(SUM(CX$4,$O144/1000),SUM($O144,CX$4/1000)),3),CMB[[Cmb_ID]:[Cmb_ID]],0))),CHOOSE(AC[[M]:[M]],2,1,1,SUM(AC[[AB]:[DB]])))),""))</f>
        <v/>
      </c>
      <c r="CY144" t="str">
        <f>IF(OR(CY$5="",$S144=""),"",IFERROR(SUM(PRODUCT(INDEX(CMB[[BA_0O]:[BA_2O]],MATCH(ROUND(MIN(SUM(CY$4,$O144/1000),SUM($O144,CY$4/1000)),3),CMB[[Cmb_ID]:[Cmb_ID]],0),SUM(N(CY$1),N($R144),1)),CHOOSE(AC[[M]:[M]],1,1,0,AC[[AB]:[AB]])),PRODUCT(INDEX(CMB[[BD_0O]:[BD_2O]],MATCH(ROUND(MIN(SUM(CY$4,$O144/1000),SUM($O144,CY$4/1000)),3),CMB[[Cmb_ID]:[Cmb_ID]],0),SUM(N(CY$1),N($R144),1)),CHOOSE(AC[[M]:[M]],1,0,1,AC[[DB]:[DB]])),PRODUCT(SUM(ROUND(AVERAGE(VALUE(CY$3),VALUE($P144)),0),CHOOSE(IF(OR(CY$1,$R144),4,INDEX(CMB[[Res_Rare]:[Res_Rare]],MATCH(ROUND(MIN(SUM(CY$4,$O144/1000),SUM($O144,CY$4/1000)),3),CMB[[Cmb_ID]:[Cmb_ID]],0))),-1,-1,0,0)),IF(OR(CY$1,$R144),4,INDEX(CMB[[Cmb_Rare]:[Cmb_Rare]],MATCH(ROUND(MIN(SUM(CY$4,$O144/1000),SUM($O144,CY$4/1000)),3),CMB[[Cmb_ID]:[Cmb_ID]],0))),CHOOSE(AC[[M]:[M]],2,1,1,SUM(AC[[AB]:[DB]])))),""))</f>
        <v/>
      </c>
      <c r="CZ144" t="str">
        <f>IF(OR(CZ$5="",$S144=""),"",IFERROR(SUM(PRODUCT(INDEX(CMB[[BA_0O]:[BA_2O]],MATCH(ROUND(MIN(SUM(CZ$4,$O144/1000),SUM($O144,CZ$4/1000)),3),CMB[[Cmb_ID]:[Cmb_ID]],0),SUM(N(CZ$1),N($R144),1)),CHOOSE(AC[[M]:[M]],1,1,0,AC[[AB]:[AB]])),PRODUCT(INDEX(CMB[[BD_0O]:[BD_2O]],MATCH(ROUND(MIN(SUM(CZ$4,$O144/1000),SUM($O144,CZ$4/1000)),3),CMB[[Cmb_ID]:[Cmb_ID]],0),SUM(N(CZ$1),N($R144),1)),CHOOSE(AC[[M]:[M]],1,0,1,AC[[DB]:[DB]])),PRODUCT(SUM(ROUND(AVERAGE(VALUE(CZ$3),VALUE($P144)),0),CHOOSE(IF(OR(CZ$1,$R144),4,INDEX(CMB[[Res_Rare]:[Res_Rare]],MATCH(ROUND(MIN(SUM(CZ$4,$O144/1000),SUM($O144,CZ$4/1000)),3),CMB[[Cmb_ID]:[Cmb_ID]],0))),-1,-1,0,0)),IF(OR(CZ$1,$R144),4,INDEX(CMB[[Cmb_Rare]:[Cmb_Rare]],MATCH(ROUND(MIN(SUM(CZ$4,$O144/1000),SUM($O144,CZ$4/1000)),3),CMB[[Cmb_ID]:[Cmb_ID]],0))),CHOOSE(AC[[M]:[M]],2,1,1,SUM(AC[[AB]:[DB]])))),""))</f>
        <v/>
      </c>
      <c r="DA144" t="str">
        <f>IF(OR(DA$5="",$S144=""),"",IFERROR(SUM(PRODUCT(INDEX(CMB[[BA_0O]:[BA_2O]],MATCH(ROUND(MIN(SUM(DA$4,$O144/1000),SUM($O144,DA$4/1000)),3),CMB[[Cmb_ID]:[Cmb_ID]],0),SUM(N(DA$1),N($R144),1)),CHOOSE(AC[[M]:[M]],1,1,0,AC[[AB]:[AB]])),PRODUCT(INDEX(CMB[[BD_0O]:[BD_2O]],MATCH(ROUND(MIN(SUM(DA$4,$O144/1000),SUM($O144,DA$4/1000)),3),CMB[[Cmb_ID]:[Cmb_ID]],0),SUM(N(DA$1),N($R144),1)),CHOOSE(AC[[M]:[M]],1,0,1,AC[[DB]:[DB]])),PRODUCT(SUM(ROUND(AVERAGE(VALUE(DA$3),VALUE($P144)),0),CHOOSE(IF(OR(DA$1,$R144),4,INDEX(CMB[[Res_Rare]:[Res_Rare]],MATCH(ROUND(MIN(SUM(DA$4,$O144/1000),SUM($O144,DA$4/1000)),3),CMB[[Cmb_ID]:[Cmb_ID]],0))),-1,-1,0,0)),IF(OR(DA$1,$R144),4,INDEX(CMB[[Cmb_Rare]:[Cmb_Rare]],MATCH(ROUND(MIN(SUM(DA$4,$O144/1000),SUM($O144,DA$4/1000)),3),CMB[[Cmb_ID]:[Cmb_ID]],0))),CHOOSE(AC[[M]:[M]],2,1,1,SUM(AC[[AB]:[DB]])))),""))</f>
        <v/>
      </c>
      <c r="DB144" t="str">
        <f>IF(OR(DB$5="",$S144=""),"",IFERROR(SUM(PRODUCT(INDEX(CMB[[BA_0O]:[BA_2O]],MATCH(ROUND(MIN(SUM(DB$4,$O144/1000),SUM($O144,DB$4/1000)),3),CMB[[Cmb_ID]:[Cmb_ID]],0),SUM(N(DB$1),N($R144),1)),CHOOSE(AC[[M]:[M]],1,1,0,AC[[AB]:[AB]])),PRODUCT(INDEX(CMB[[BD_0O]:[BD_2O]],MATCH(ROUND(MIN(SUM(DB$4,$O144/1000),SUM($O144,DB$4/1000)),3),CMB[[Cmb_ID]:[Cmb_ID]],0),SUM(N(DB$1),N($R144),1)),CHOOSE(AC[[M]:[M]],1,0,1,AC[[DB]:[DB]])),PRODUCT(SUM(ROUND(AVERAGE(VALUE(DB$3),VALUE($P144)),0),CHOOSE(IF(OR(DB$1,$R144),4,INDEX(CMB[[Res_Rare]:[Res_Rare]],MATCH(ROUND(MIN(SUM(DB$4,$O144/1000),SUM($O144,DB$4/1000)),3),CMB[[Cmb_ID]:[Cmb_ID]],0))),-1,-1,0,0)),IF(OR(DB$1,$R144),4,INDEX(CMB[[Cmb_Rare]:[Cmb_Rare]],MATCH(ROUND(MIN(SUM(DB$4,$O144/1000),SUM($O144,DB$4/1000)),3),CMB[[Cmb_ID]:[Cmb_ID]],0))),CHOOSE(AC[[M]:[M]],2,1,1,SUM(AC[[AB]:[DB]])))),""))</f>
        <v/>
      </c>
      <c r="DC144" t="str">
        <f>IF(OR(DC$5="",$S144=""),"",IFERROR(SUM(PRODUCT(INDEX(CMB[[BA_0O]:[BA_2O]],MATCH(ROUND(MIN(SUM(DC$4,$O144/1000),SUM($O144,DC$4/1000)),3),CMB[[Cmb_ID]:[Cmb_ID]],0),SUM(N(DC$1),N($R144),1)),CHOOSE(AC[[M]:[M]],1,1,0,AC[[AB]:[AB]])),PRODUCT(INDEX(CMB[[BD_0O]:[BD_2O]],MATCH(ROUND(MIN(SUM(DC$4,$O144/1000),SUM($O144,DC$4/1000)),3),CMB[[Cmb_ID]:[Cmb_ID]],0),SUM(N(DC$1),N($R144),1)),CHOOSE(AC[[M]:[M]],1,0,1,AC[[DB]:[DB]])),PRODUCT(SUM(ROUND(AVERAGE(VALUE(DC$3),VALUE($P144)),0),CHOOSE(IF(OR(DC$1,$R144),4,INDEX(CMB[[Res_Rare]:[Res_Rare]],MATCH(ROUND(MIN(SUM(DC$4,$O144/1000),SUM($O144,DC$4/1000)),3),CMB[[Cmb_ID]:[Cmb_ID]],0))),-1,-1,0,0)),IF(OR(DC$1,$R144),4,INDEX(CMB[[Cmb_Rare]:[Cmb_Rare]],MATCH(ROUND(MIN(SUM(DC$4,$O144/1000),SUM($O144,DC$4/1000)),3),CMB[[Cmb_ID]:[Cmb_ID]],0))),CHOOSE(AC[[M]:[M]],2,1,1,SUM(AC[[AB]:[DB]])))),""))</f>
        <v/>
      </c>
      <c r="DD144" t="str">
        <f>IF(OR(DD$5="",$S144=""),"",IFERROR(SUM(PRODUCT(INDEX(CMB[[BA_0O]:[BA_2O]],MATCH(ROUND(MIN(SUM(DD$4,$O144/1000),SUM($O144,DD$4/1000)),3),CMB[[Cmb_ID]:[Cmb_ID]],0),SUM(N(DD$1),N($R144),1)),CHOOSE(AC[[M]:[M]],1,1,0,AC[[AB]:[AB]])),PRODUCT(INDEX(CMB[[BD_0O]:[BD_2O]],MATCH(ROUND(MIN(SUM(DD$4,$O144/1000),SUM($O144,DD$4/1000)),3),CMB[[Cmb_ID]:[Cmb_ID]],0),SUM(N(DD$1),N($R144),1)),CHOOSE(AC[[M]:[M]],1,0,1,AC[[DB]:[DB]])),PRODUCT(SUM(ROUND(AVERAGE(VALUE(DD$3),VALUE($P144)),0),CHOOSE(IF(OR(DD$1,$R144),4,INDEX(CMB[[Res_Rare]:[Res_Rare]],MATCH(ROUND(MIN(SUM(DD$4,$O144/1000),SUM($O144,DD$4/1000)),3),CMB[[Cmb_ID]:[Cmb_ID]],0))),-1,-1,0,0)),IF(OR(DD$1,$R144),4,INDEX(CMB[[Cmb_Rare]:[Cmb_Rare]],MATCH(ROUND(MIN(SUM(DD$4,$O144/1000),SUM($O144,DD$4/1000)),3),CMB[[Cmb_ID]:[Cmb_ID]],0))),CHOOSE(AC[[M]:[M]],2,1,1,SUM(AC[[AB]:[DB]])))),""))</f>
        <v/>
      </c>
      <c r="DE144" t="str">
        <f>IF(OR(DE$5="",$S144=""),"",IFERROR(SUM(PRODUCT(INDEX(CMB[[BA_0O]:[BA_2O]],MATCH(ROUND(MIN(SUM(DE$4,$O144/1000),SUM($O144,DE$4/1000)),3),CMB[[Cmb_ID]:[Cmb_ID]],0),SUM(N(DE$1),N($R144),1)),CHOOSE(AC[[M]:[M]],1,1,0,AC[[AB]:[AB]])),PRODUCT(INDEX(CMB[[BD_0O]:[BD_2O]],MATCH(ROUND(MIN(SUM(DE$4,$O144/1000),SUM($O144,DE$4/1000)),3),CMB[[Cmb_ID]:[Cmb_ID]],0),SUM(N(DE$1),N($R144),1)),CHOOSE(AC[[M]:[M]],1,0,1,AC[[DB]:[DB]])),PRODUCT(SUM(ROUND(AVERAGE(VALUE(DE$3),VALUE($P144)),0),CHOOSE(IF(OR(DE$1,$R144),4,INDEX(CMB[[Res_Rare]:[Res_Rare]],MATCH(ROUND(MIN(SUM(DE$4,$O144/1000),SUM($O144,DE$4/1000)),3),CMB[[Cmb_ID]:[Cmb_ID]],0))),-1,-1,0,0)),IF(OR(DE$1,$R144),4,INDEX(CMB[[Cmb_Rare]:[Cmb_Rare]],MATCH(ROUND(MIN(SUM(DE$4,$O144/1000),SUM($O144,DE$4/1000)),3),CMB[[Cmb_ID]:[Cmb_ID]],0))),CHOOSE(AC[[M]:[M]],2,1,1,SUM(AC[[AB]:[DB]])))),""))</f>
        <v/>
      </c>
      <c r="DF144" t="str">
        <f>IF(OR(DF$5="",$S144=""),"",IFERROR(SUM(PRODUCT(INDEX(CMB[[BA_0O]:[BA_2O]],MATCH(ROUND(MIN(SUM(DF$4,$O144/1000),SUM($O144,DF$4/1000)),3),CMB[[Cmb_ID]:[Cmb_ID]],0),SUM(N(DF$1),N($R144),1)),CHOOSE(AC[[M]:[M]],1,1,0,AC[[AB]:[AB]])),PRODUCT(INDEX(CMB[[BD_0O]:[BD_2O]],MATCH(ROUND(MIN(SUM(DF$4,$O144/1000),SUM($O144,DF$4/1000)),3),CMB[[Cmb_ID]:[Cmb_ID]],0),SUM(N(DF$1),N($R144),1)),CHOOSE(AC[[M]:[M]],1,0,1,AC[[DB]:[DB]])),PRODUCT(SUM(ROUND(AVERAGE(VALUE(DF$3),VALUE($P144)),0),CHOOSE(IF(OR(DF$1,$R144),4,INDEX(CMB[[Res_Rare]:[Res_Rare]],MATCH(ROUND(MIN(SUM(DF$4,$O144/1000),SUM($O144,DF$4/1000)),3),CMB[[Cmb_ID]:[Cmb_ID]],0))),-1,-1,0,0)),IF(OR(DF$1,$R144),4,INDEX(CMB[[Cmb_Rare]:[Cmb_Rare]],MATCH(ROUND(MIN(SUM(DF$4,$O144/1000),SUM($O144,DF$4/1000)),3),CMB[[Cmb_ID]:[Cmb_ID]],0))),CHOOSE(AC[[M]:[M]],2,1,1,SUM(AC[[AB]:[DB]])))),""))</f>
        <v/>
      </c>
      <c r="DG144" t="str">
        <f>IF(OR(DG$5="",$S144=""),"",IFERROR(SUM(PRODUCT(INDEX(CMB[[BA_0O]:[BA_2O]],MATCH(ROUND(MIN(SUM(DG$4,$O144/1000),SUM($O144,DG$4/1000)),3),CMB[[Cmb_ID]:[Cmb_ID]],0),SUM(N(DG$1),N($R144),1)),CHOOSE(AC[[M]:[M]],1,1,0,AC[[AB]:[AB]])),PRODUCT(INDEX(CMB[[BD_0O]:[BD_2O]],MATCH(ROUND(MIN(SUM(DG$4,$O144/1000),SUM($O144,DG$4/1000)),3),CMB[[Cmb_ID]:[Cmb_ID]],0),SUM(N(DG$1),N($R144),1)),CHOOSE(AC[[M]:[M]],1,0,1,AC[[DB]:[DB]])),PRODUCT(SUM(ROUND(AVERAGE(VALUE(DG$3),VALUE($P144)),0),CHOOSE(IF(OR(DG$1,$R144),4,INDEX(CMB[[Res_Rare]:[Res_Rare]],MATCH(ROUND(MIN(SUM(DG$4,$O144/1000),SUM($O144,DG$4/1000)),3),CMB[[Cmb_ID]:[Cmb_ID]],0))),-1,-1,0,0)),IF(OR(DG$1,$R144),4,INDEX(CMB[[Cmb_Rare]:[Cmb_Rare]],MATCH(ROUND(MIN(SUM(DG$4,$O144/1000),SUM($O144,DG$4/1000)),3),CMB[[Cmb_ID]:[Cmb_ID]],0))),CHOOSE(AC[[M]:[M]],2,1,1,SUM(AC[[AB]:[DB]])))),""))</f>
        <v/>
      </c>
      <c r="DH144" t="str">
        <f>IF(OR(DH$5="",$S144=""),"",IFERROR(SUM(PRODUCT(INDEX(CMB[[BA_0O]:[BA_2O]],MATCH(ROUND(MIN(SUM(DH$4,$O144/1000),SUM($O144,DH$4/1000)),3),CMB[[Cmb_ID]:[Cmb_ID]],0),SUM(N(DH$1),N($R144),1)),CHOOSE(AC[[M]:[M]],1,1,0,AC[[AB]:[AB]])),PRODUCT(INDEX(CMB[[BD_0O]:[BD_2O]],MATCH(ROUND(MIN(SUM(DH$4,$O144/1000),SUM($O144,DH$4/1000)),3),CMB[[Cmb_ID]:[Cmb_ID]],0),SUM(N(DH$1),N($R144),1)),CHOOSE(AC[[M]:[M]],1,0,1,AC[[DB]:[DB]])),PRODUCT(SUM(ROUND(AVERAGE(VALUE(DH$3),VALUE($P144)),0),CHOOSE(IF(OR(DH$1,$R144),4,INDEX(CMB[[Res_Rare]:[Res_Rare]],MATCH(ROUND(MIN(SUM(DH$4,$O144/1000),SUM($O144,DH$4/1000)),3),CMB[[Cmb_ID]:[Cmb_ID]],0))),-1,-1,0,0)),IF(OR(DH$1,$R144),4,INDEX(CMB[[Cmb_Rare]:[Cmb_Rare]],MATCH(ROUND(MIN(SUM(DH$4,$O144/1000),SUM($O144,DH$4/1000)),3),CMB[[Cmb_ID]:[Cmb_ID]],0))),CHOOSE(AC[[M]:[M]],2,1,1,SUM(AC[[AB]:[DB]])))),""))</f>
        <v/>
      </c>
      <c r="DI144" t="str">
        <f>IF(OR(DI$5="",$S144=""),"",IFERROR(SUM(PRODUCT(INDEX(CMB[[BA_0O]:[BA_2O]],MATCH(ROUND(MIN(SUM(DI$4,$O144/1000),SUM($O144,DI$4/1000)),3),CMB[[Cmb_ID]:[Cmb_ID]],0),SUM(N(DI$1),N($R144),1)),CHOOSE(AC[[M]:[M]],1,1,0,AC[[AB]:[AB]])),PRODUCT(INDEX(CMB[[BD_0O]:[BD_2O]],MATCH(ROUND(MIN(SUM(DI$4,$O144/1000),SUM($O144,DI$4/1000)),3),CMB[[Cmb_ID]:[Cmb_ID]],0),SUM(N(DI$1),N($R144),1)),CHOOSE(AC[[M]:[M]],1,0,1,AC[[DB]:[DB]])),PRODUCT(SUM(ROUND(AVERAGE(VALUE(DI$3),VALUE($P144)),0),CHOOSE(IF(OR(DI$1,$R144),4,INDEX(CMB[[Res_Rare]:[Res_Rare]],MATCH(ROUND(MIN(SUM(DI$4,$O144/1000),SUM($O144,DI$4/1000)),3),CMB[[Cmb_ID]:[Cmb_ID]],0))),-1,-1,0,0)),IF(OR(DI$1,$R144),4,INDEX(CMB[[Cmb_Rare]:[Cmb_Rare]],MATCH(ROUND(MIN(SUM(DI$4,$O144/1000),SUM($O144,DI$4/1000)),3),CMB[[Cmb_ID]:[Cmb_ID]],0))),CHOOSE(AC[[M]:[M]],2,1,1,SUM(AC[[AB]:[DB]])))),""))</f>
        <v/>
      </c>
      <c r="DJ144" t="str">
        <f>IF(OR(DJ$5="",$S144=""),"",IFERROR(SUM(PRODUCT(INDEX(CMB[[BA_0O]:[BA_2O]],MATCH(ROUND(MIN(SUM(DJ$4,$O144/1000),SUM($O144,DJ$4/1000)),3),CMB[[Cmb_ID]:[Cmb_ID]],0),SUM(N(DJ$1),N($R144),1)),CHOOSE(AC[[M]:[M]],1,1,0,AC[[AB]:[AB]])),PRODUCT(INDEX(CMB[[BD_0O]:[BD_2O]],MATCH(ROUND(MIN(SUM(DJ$4,$O144/1000),SUM($O144,DJ$4/1000)),3),CMB[[Cmb_ID]:[Cmb_ID]],0),SUM(N(DJ$1),N($R144),1)),CHOOSE(AC[[M]:[M]],1,0,1,AC[[DB]:[DB]])),PRODUCT(SUM(ROUND(AVERAGE(VALUE(DJ$3),VALUE($P144)),0),CHOOSE(IF(OR(DJ$1,$R144),4,INDEX(CMB[[Res_Rare]:[Res_Rare]],MATCH(ROUND(MIN(SUM(DJ$4,$O144/1000),SUM($O144,DJ$4/1000)),3),CMB[[Cmb_ID]:[Cmb_ID]],0))),-1,-1,0,0)),IF(OR(DJ$1,$R144),4,INDEX(CMB[[Cmb_Rare]:[Cmb_Rare]],MATCH(ROUND(MIN(SUM(DJ$4,$O144/1000),SUM($O144,DJ$4/1000)),3),CMB[[Cmb_ID]:[Cmb_ID]],0))),CHOOSE(AC[[M]:[M]],2,1,1,SUM(AC[[AB]:[DB]])))),""))</f>
        <v/>
      </c>
      <c r="DK144" t="str">
        <f>IF(OR(DK$5="",$S144=""),"",IFERROR(SUM(PRODUCT(INDEX(CMB[[BA_0O]:[BA_2O]],MATCH(ROUND(MIN(SUM(DK$4,$O144/1000),SUM($O144,DK$4/1000)),3),CMB[[Cmb_ID]:[Cmb_ID]],0),SUM(N(DK$1),N($R144),1)),CHOOSE(AC[[M]:[M]],1,1,0,AC[[AB]:[AB]])),PRODUCT(INDEX(CMB[[BD_0O]:[BD_2O]],MATCH(ROUND(MIN(SUM(DK$4,$O144/1000),SUM($O144,DK$4/1000)),3),CMB[[Cmb_ID]:[Cmb_ID]],0),SUM(N(DK$1),N($R144),1)),CHOOSE(AC[[M]:[M]],1,0,1,AC[[DB]:[DB]])),PRODUCT(SUM(ROUND(AVERAGE(VALUE(DK$3),VALUE($P144)),0),CHOOSE(IF(OR(DK$1,$R144),4,INDEX(CMB[[Res_Rare]:[Res_Rare]],MATCH(ROUND(MIN(SUM(DK$4,$O144/1000),SUM($O144,DK$4/1000)),3),CMB[[Cmb_ID]:[Cmb_ID]],0))),-1,-1,0,0)),IF(OR(DK$1,$R144),4,INDEX(CMB[[Cmb_Rare]:[Cmb_Rare]],MATCH(ROUND(MIN(SUM(DK$4,$O144/1000),SUM($O144,DK$4/1000)),3),CMB[[Cmb_ID]:[Cmb_ID]],0))),CHOOSE(AC[[M]:[M]],2,1,1,SUM(AC[[AB]:[DB]])))),""))</f>
        <v/>
      </c>
      <c r="DL144" t="str">
        <f>IF(OR(DL$5="",$S144=""),"",IFERROR(SUM(PRODUCT(INDEX(CMB[[BA_0O]:[BA_2O]],MATCH(ROUND(MIN(SUM(DL$4,$O144/1000),SUM($O144,DL$4/1000)),3),CMB[[Cmb_ID]:[Cmb_ID]],0),SUM(N(DL$1),N($R144),1)),CHOOSE(AC[[M]:[M]],1,1,0,AC[[AB]:[AB]])),PRODUCT(INDEX(CMB[[BD_0O]:[BD_2O]],MATCH(ROUND(MIN(SUM(DL$4,$O144/1000),SUM($O144,DL$4/1000)),3),CMB[[Cmb_ID]:[Cmb_ID]],0),SUM(N(DL$1),N($R144),1)),CHOOSE(AC[[M]:[M]],1,0,1,AC[[DB]:[DB]])),PRODUCT(SUM(ROUND(AVERAGE(VALUE(DL$3),VALUE($P144)),0),CHOOSE(IF(OR(DL$1,$R144),4,INDEX(CMB[[Res_Rare]:[Res_Rare]],MATCH(ROUND(MIN(SUM(DL$4,$O144/1000),SUM($O144,DL$4/1000)),3),CMB[[Cmb_ID]:[Cmb_ID]],0))),-1,-1,0,0)),IF(OR(DL$1,$R144),4,INDEX(CMB[[Cmb_Rare]:[Cmb_Rare]],MATCH(ROUND(MIN(SUM(DL$4,$O144/1000),SUM($O144,DL$4/1000)),3),CMB[[Cmb_ID]:[Cmb_ID]],0))),CHOOSE(AC[[M]:[M]],2,1,1,SUM(AC[[AB]:[DB]])))),""))</f>
        <v/>
      </c>
      <c r="DM144" t="str">
        <f>IF(OR(DM$5="",$S144=""),"",IFERROR(SUM(PRODUCT(INDEX(CMB[[BA_0O]:[BA_2O]],MATCH(ROUND(MIN(SUM(DM$4,$O144/1000),SUM($O144,DM$4/1000)),3),CMB[[Cmb_ID]:[Cmb_ID]],0),SUM(N(DM$1),N($R144),1)),CHOOSE(AC[[M]:[M]],1,1,0,AC[[AB]:[AB]])),PRODUCT(INDEX(CMB[[BD_0O]:[BD_2O]],MATCH(ROUND(MIN(SUM(DM$4,$O144/1000),SUM($O144,DM$4/1000)),3),CMB[[Cmb_ID]:[Cmb_ID]],0),SUM(N(DM$1),N($R144),1)),CHOOSE(AC[[M]:[M]],1,0,1,AC[[DB]:[DB]])),PRODUCT(SUM(ROUND(AVERAGE(VALUE(DM$3),VALUE($P144)),0),CHOOSE(IF(OR(DM$1,$R144),4,INDEX(CMB[[Res_Rare]:[Res_Rare]],MATCH(ROUND(MIN(SUM(DM$4,$O144/1000),SUM($O144,DM$4/1000)),3),CMB[[Cmb_ID]:[Cmb_ID]],0))),-1,-1,0,0)),IF(OR(DM$1,$R144),4,INDEX(CMB[[Cmb_Rare]:[Cmb_Rare]],MATCH(ROUND(MIN(SUM(DM$4,$O144/1000),SUM($O144,DM$4/1000)),3),CMB[[Cmb_ID]:[Cmb_ID]],0))),CHOOSE(AC[[M]:[M]],2,1,1,SUM(AC[[AB]:[DB]])))),""))</f>
        <v/>
      </c>
      <c r="DN144" t="str">
        <f>IF(OR(DN$5="",$S144=""),"",IFERROR(SUM(PRODUCT(INDEX(CMB[[BA_0O]:[BA_2O]],MATCH(ROUND(MIN(SUM(DN$4,$O144/1000),SUM($O144,DN$4/1000)),3),CMB[[Cmb_ID]:[Cmb_ID]],0),SUM(N(DN$1),N($R144),1)),CHOOSE(AC[[M]:[M]],1,1,0,AC[[AB]:[AB]])),PRODUCT(INDEX(CMB[[BD_0O]:[BD_2O]],MATCH(ROUND(MIN(SUM(DN$4,$O144/1000),SUM($O144,DN$4/1000)),3),CMB[[Cmb_ID]:[Cmb_ID]],0),SUM(N(DN$1),N($R144),1)),CHOOSE(AC[[M]:[M]],1,0,1,AC[[DB]:[DB]])),PRODUCT(SUM(ROUND(AVERAGE(VALUE(DN$3),VALUE($P144)),0),CHOOSE(IF(OR(DN$1,$R144),4,INDEX(CMB[[Res_Rare]:[Res_Rare]],MATCH(ROUND(MIN(SUM(DN$4,$O144/1000),SUM($O144,DN$4/1000)),3),CMB[[Cmb_ID]:[Cmb_ID]],0))),-1,-1,0,0)),IF(OR(DN$1,$R144),4,INDEX(CMB[[Cmb_Rare]:[Cmb_Rare]],MATCH(ROUND(MIN(SUM(DN$4,$O144/1000),SUM($O144,DN$4/1000)),3),CMB[[Cmb_ID]:[Cmb_ID]],0))),CHOOSE(AC[[M]:[M]],2,1,1,SUM(AC[[AB]:[DB]])))),""))</f>
        <v/>
      </c>
      <c r="DO144" t="str">
        <f>IF(OR(DO$5="",$S144=""),"",IFERROR(SUM(PRODUCT(INDEX(CMB[[BA_0O]:[BA_2O]],MATCH(ROUND(MIN(SUM(DO$4,$O144/1000),SUM($O144,DO$4/1000)),3),CMB[[Cmb_ID]:[Cmb_ID]],0),SUM(N(DO$1),N($R144),1)),CHOOSE(AC[[M]:[M]],1,1,0,AC[[AB]:[AB]])),PRODUCT(INDEX(CMB[[BD_0O]:[BD_2O]],MATCH(ROUND(MIN(SUM(DO$4,$O144/1000),SUM($O144,DO$4/1000)),3),CMB[[Cmb_ID]:[Cmb_ID]],0),SUM(N(DO$1),N($R144),1)),CHOOSE(AC[[M]:[M]],1,0,1,AC[[DB]:[DB]])),PRODUCT(SUM(ROUND(AVERAGE(VALUE(DO$3),VALUE($P144)),0),CHOOSE(IF(OR(DO$1,$R144),4,INDEX(CMB[[Res_Rare]:[Res_Rare]],MATCH(ROUND(MIN(SUM(DO$4,$O144/1000),SUM($O144,DO$4/1000)),3),CMB[[Cmb_ID]:[Cmb_ID]],0))),-1,-1,0,0)),IF(OR(DO$1,$R144),4,INDEX(CMB[[Cmb_Rare]:[Cmb_Rare]],MATCH(ROUND(MIN(SUM(DO$4,$O144/1000),SUM($O144,DO$4/1000)),3),CMB[[Cmb_ID]:[Cmb_ID]],0))),CHOOSE(AC[[M]:[M]],2,1,1,SUM(AC[[AB]:[DB]])))),""))</f>
        <v/>
      </c>
      <c r="DP144" t="str">
        <f>IF(OR(DP$5="",$S144=""),"",IFERROR(SUM(PRODUCT(INDEX(CMB[[BA_0O]:[BA_2O]],MATCH(ROUND(MIN(SUM(DP$4,$O144/1000),SUM($O144,DP$4/1000)),3),CMB[[Cmb_ID]:[Cmb_ID]],0),SUM(N(DP$1),N($R144),1)),CHOOSE(AC[[M]:[M]],1,1,0,AC[[AB]:[AB]])),PRODUCT(INDEX(CMB[[BD_0O]:[BD_2O]],MATCH(ROUND(MIN(SUM(DP$4,$O144/1000),SUM($O144,DP$4/1000)),3),CMB[[Cmb_ID]:[Cmb_ID]],0),SUM(N(DP$1),N($R144),1)),CHOOSE(AC[[M]:[M]],1,0,1,AC[[DB]:[DB]])),PRODUCT(SUM(ROUND(AVERAGE(VALUE(DP$3),VALUE($P144)),0),CHOOSE(IF(OR(DP$1,$R144),4,INDEX(CMB[[Res_Rare]:[Res_Rare]],MATCH(ROUND(MIN(SUM(DP$4,$O144/1000),SUM($O144,DP$4/1000)),3),CMB[[Cmb_ID]:[Cmb_ID]],0))),-1,-1,0,0)),IF(OR(DP$1,$R144),4,INDEX(CMB[[Cmb_Rare]:[Cmb_Rare]],MATCH(ROUND(MIN(SUM(DP$4,$O144/1000),SUM($O144,DP$4/1000)),3),CMB[[Cmb_ID]:[Cmb_ID]],0))),CHOOSE(AC[[M]:[M]],2,1,1,SUM(AC[[AB]:[DB]])))),""))</f>
        <v/>
      </c>
      <c r="DQ144" t="str">
        <f>IF(OR(DQ$5="",$S144=""),"",IFERROR(SUM(PRODUCT(INDEX(CMB[[BA_0O]:[BA_2O]],MATCH(ROUND(MIN(SUM(DQ$4,$O144/1000),SUM($O144,DQ$4/1000)),3),CMB[[Cmb_ID]:[Cmb_ID]],0),SUM(N(DQ$1),N($R144),1)),CHOOSE(AC[[M]:[M]],1,1,0,AC[[AB]:[AB]])),PRODUCT(INDEX(CMB[[BD_0O]:[BD_2O]],MATCH(ROUND(MIN(SUM(DQ$4,$O144/1000),SUM($O144,DQ$4/1000)),3),CMB[[Cmb_ID]:[Cmb_ID]],0),SUM(N(DQ$1),N($R144),1)),CHOOSE(AC[[M]:[M]],1,0,1,AC[[DB]:[DB]])),PRODUCT(SUM(ROUND(AVERAGE(VALUE(DQ$3),VALUE($P144)),0),CHOOSE(IF(OR(DQ$1,$R144),4,INDEX(CMB[[Res_Rare]:[Res_Rare]],MATCH(ROUND(MIN(SUM(DQ$4,$O144/1000),SUM($O144,DQ$4/1000)),3),CMB[[Cmb_ID]:[Cmb_ID]],0))),-1,-1,0,0)),IF(OR(DQ$1,$R144),4,INDEX(CMB[[Cmb_Rare]:[Cmb_Rare]],MATCH(ROUND(MIN(SUM(DQ$4,$O144/1000),SUM($O144,DQ$4/1000)),3),CMB[[Cmb_ID]:[Cmb_ID]],0))),CHOOSE(AC[[M]:[M]],2,1,1,SUM(AC[[AB]:[DB]])))),""))</f>
        <v/>
      </c>
      <c r="DR144" t="str">
        <f>IF(OR(DR$5="",$S144=""),"",IFERROR(SUM(PRODUCT(INDEX(CMB[[BA_0O]:[BA_2O]],MATCH(ROUND(MIN(SUM(DR$4,$O144/1000),SUM($O144,DR$4/1000)),3),CMB[[Cmb_ID]:[Cmb_ID]],0),SUM(N(DR$1),N($R144),1)),CHOOSE(AC[[M]:[M]],1,1,0,AC[[AB]:[AB]])),PRODUCT(INDEX(CMB[[BD_0O]:[BD_2O]],MATCH(ROUND(MIN(SUM(DR$4,$O144/1000),SUM($O144,DR$4/1000)),3),CMB[[Cmb_ID]:[Cmb_ID]],0),SUM(N(DR$1),N($R144),1)),CHOOSE(AC[[M]:[M]],1,0,1,AC[[DB]:[DB]])),PRODUCT(SUM(ROUND(AVERAGE(VALUE(DR$3),VALUE($P144)),0),CHOOSE(IF(OR(DR$1,$R144),4,INDEX(CMB[[Res_Rare]:[Res_Rare]],MATCH(ROUND(MIN(SUM(DR$4,$O144/1000),SUM($O144,DR$4/1000)),3),CMB[[Cmb_ID]:[Cmb_ID]],0))),-1,-1,0,0)),IF(OR(DR$1,$R144),4,INDEX(CMB[[Cmb_Rare]:[Cmb_Rare]],MATCH(ROUND(MIN(SUM(DR$4,$O144/1000),SUM($O144,DR$4/1000)),3),CMB[[Cmb_ID]:[Cmb_ID]],0))),CHOOSE(AC[[M]:[M]],2,1,1,SUM(AC[[AB]:[DB]])))),""))</f>
        <v/>
      </c>
      <c r="DS144" t="str">
        <f>IF(OR(DS$5="",$S144=""),"",IFERROR(SUM(PRODUCT(INDEX(CMB[[BA_0O]:[BA_2O]],MATCH(ROUND(MIN(SUM(DS$4,$O144/1000),SUM($O144,DS$4/1000)),3),CMB[[Cmb_ID]:[Cmb_ID]],0),SUM(N(DS$1),N($R144),1)),CHOOSE(AC[[M]:[M]],1,1,0,AC[[AB]:[AB]])),PRODUCT(INDEX(CMB[[BD_0O]:[BD_2O]],MATCH(ROUND(MIN(SUM(DS$4,$O144/1000),SUM($O144,DS$4/1000)),3),CMB[[Cmb_ID]:[Cmb_ID]],0),SUM(N(DS$1),N($R144),1)),CHOOSE(AC[[M]:[M]],1,0,1,AC[[DB]:[DB]])),PRODUCT(SUM(ROUND(AVERAGE(VALUE(DS$3),VALUE($P144)),0),CHOOSE(IF(OR(DS$1,$R144),4,INDEX(CMB[[Res_Rare]:[Res_Rare]],MATCH(ROUND(MIN(SUM(DS$4,$O144/1000),SUM($O144,DS$4/1000)),3),CMB[[Cmb_ID]:[Cmb_ID]],0))),-1,-1,0,0)),IF(OR(DS$1,$R144),4,INDEX(CMB[[Cmb_Rare]:[Cmb_Rare]],MATCH(ROUND(MIN(SUM(DS$4,$O144/1000),SUM($O144,DS$4/1000)),3),CMB[[Cmb_ID]:[Cmb_ID]],0))),CHOOSE(AC[[M]:[M]],2,1,1,SUM(AC[[AB]:[DB]])))),""))</f>
        <v/>
      </c>
      <c r="DT144" t="str">
        <f>IF(OR(DT$5="",$S144=""),"",IFERROR(SUM(PRODUCT(INDEX(CMB[[BA_0O]:[BA_2O]],MATCH(ROUND(MIN(SUM(DT$4,$O144/1000),SUM($O144,DT$4/1000)),3),CMB[[Cmb_ID]:[Cmb_ID]],0),SUM(N(DT$1),N($R144),1)),CHOOSE(AC[[M]:[M]],1,1,0,AC[[AB]:[AB]])),PRODUCT(INDEX(CMB[[BD_0O]:[BD_2O]],MATCH(ROUND(MIN(SUM(DT$4,$O144/1000),SUM($O144,DT$4/1000)),3),CMB[[Cmb_ID]:[Cmb_ID]],0),SUM(N(DT$1),N($R144),1)),CHOOSE(AC[[M]:[M]],1,0,1,AC[[DB]:[DB]])),PRODUCT(SUM(ROUND(AVERAGE(VALUE(DT$3),VALUE($P144)),0),CHOOSE(IF(OR(DT$1,$R144),4,INDEX(CMB[[Res_Rare]:[Res_Rare]],MATCH(ROUND(MIN(SUM(DT$4,$O144/1000),SUM($O144,DT$4/1000)),3),CMB[[Cmb_ID]:[Cmb_ID]],0))),-1,-1,0,0)),IF(OR(DT$1,$R144),4,INDEX(CMB[[Cmb_Rare]:[Cmb_Rare]],MATCH(ROUND(MIN(SUM(DT$4,$O144/1000),SUM($O144,DT$4/1000)),3),CMB[[Cmb_ID]:[Cmb_ID]],0))),CHOOSE(AC[[M]:[M]],2,1,1,SUM(AC[[AB]:[DB]])))),""))</f>
        <v/>
      </c>
      <c r="DU144" t="str">
        <f>IF(OR(DU$5="",$S144=""),"",IFERROR(SUM(PRODUCT(INDEX(CMB[[BA_0O]:[BA_2O]],MATCH(ROUND(MIN(SUM(DU$4,$O144/1000),SUM($O144,DU$4/1000)),3),CMB[[Cmb_ID]:[Cmb_ID]],0),SUM(N(DU$1),N($R144),1)),CHOOSE(AC[[M]:[M]],1,1,0,AC[[AB]:[AB]])),PRODUCT(INDEX(CMB[[BD_0O]:[BD_2O]],MATCH(ROUND(MIN(SUM(DU$4,$O144/1000),SUM($O144,DU$4/1000)),3),CMB[[Cmb_ID]:[Cmb_ID]],0),SUM(N(DU$1),N($R144),1)),CHOOSE(AC[[M]:[M]],1,0,1,AC[[DB]:[DB]])),PRODUCT(SUM(ROUND(AVERAGE(VALUE(DU$3),VALUE($P144)),0),CHOOSE(IF(OR(DU$1,$R144),4,INDEX(CMB[[Res_Rare]:[Res_Rare]],MATCH(ROUND(MIN(SUM(DU$4,$O144/1000),SUM($O144,DU$4/1000)),3),CMB[[Cmb_ID]:[Cmb_ID]],0))),-1,-1,0,0)),IF(OR(DU$1,$R144),4,INDEX(CMB[[Cmb_Rare]:[Cmb_Rare]],MATCH(ROUND(MIN(SUM(DU$4,$O144/1000),SUM($O144,DU$4/1000)),3),CMB[[Cmb_ID]:[Cmb_ID]],0))),CHOOSE(AC[[M]:[M]],2,1,1,SUM(AC[[AB]:[DB]])))),""))</f>
        <v/>
      </c>
      <c r="DV144" t="str">
        <f>IF(OR(DV$5="",$S144=""),"",IFERROR(SUM(PRODUCT(INDEX(CMB[[BA_0O]:[BA_2O]],MATCH(ROUND(MIN(SUM(DV$4,$O144/1000),SUM($O144,DV$4/1000)),3),CMB[[Cmb_ID]:[Cmb_ID]],0),SUM(N(DV$1),N($R144),1)),CHOOSE(AC[[M]:[M]],1,1,0,AC[[AB]:[AB]])),PRODUCT(INDEX(CMB[[BD_0O]:[BD_2O]],MATCH(ROUND(MIN(SUM(DV$4,$O144/1000),SUM($O144,DV$4/1000)),3),CMB[[Cmb_ID]:[Cmb_ID]],0),SUM(N(DV$1),N($R144),1)),CHOOSE(AC[[M]:[M]],1,0,1,AC[[DB]:[DB]])),PRODUCT(SUM(ROUND(AVERAGE(VALUE(DV$3),VALUE($P144)),0),CHOOSE(IF(OR(DV$1,$R144),4,INDEX(CMB[[Res_Rare]:[Res_Rare]],MATCH(ROUND(MIN(SUM(DV$4,$O144/1000),SUM($O144,DV$4/1000)),3),CMB[[Cmb_ID]:[Cmb_ID]],0))),-1,-1,0,0)),IF(OR(DV$1,$R144),4,INDEX(CMB[[Cmb_Rare]:[Cmb_Rare]],MATCH(ROUND(MIN(SUM(DV$4,$O144/1000),SUM($O144,DV$4/1000)),3),CMB[[Cmb_ID]:[Cmb_ID]],0))),CHOOSE(AC[[M]:[M]],2,1,1,SUM(AC[[AB]:[DB]])))),""))</f>
        <v/>
      </c>
      <c r="DW144" t="str">
        <f>IF(OR(DW$5="",$S144=""),"",IFERROR(SUM(PRODUCT(INDEX(CMB[[BA_0O]:[BA_2O]],MATCH(ROUND(MIN(SUM(DW$4,$O144/1000),SUM($O144,DW$4/1000)),3),CMB[[Cmb_ID]:[Cmb_ID]],0),SUM(N(DW$1),N($R144),1)),CHOOSE(AC[[M]:[M]],1,1,0,AC[[AB]:[AB]])),PRODUCT(INDEX(CMB[[BD_0O]:[BD_2O]],MATCH(ROUND(MIN(SUM(DW$4,$O144/1000),SUM($O144,DW$4/1000)),3),CMB[[Cmb_ID]:[Cmb_ID]],0),SUM(N(DW$1),N($R144),1)),CHOOSE(AC[[M]:[M]],1,0,1,AC[[DB]:[DB]])),PRODUCT(SUM(ROUND(AVERAGE(VALUE(DW$3),VALUE($P144)),0),CHOOSE(IF(OR(DW$1,$R144),4,INDEX(CMB[[Res_Rare]:[Res_Rare]],MATCH(ROUND(MIN(SUM(DW$4,$O144/1000),SUM($O144,DW$4/1000)),3),CMB[[Cmb_ID]:[Cmb_ID]],0))),-1,-1,0,0)),IF(OR(DW$1,$R144),4,INDEX(CMB[[Cmb_Rare]:[Cmb_Rare]],MATCH(ROUND(MIN(SUM(DW$4,$O144/1000),SUM($O144,DW$4/1000)),3),CMB[[Cmb_ID]:[Cmb_ID]],0))),CHOOSE(AC[[M]:[M]],2,1,1,SUM(AC[[AB]:[DB]])))),""))</f>
        <v/>
      </c>
      <c r="DX144" t="str">
        <f>IF(OR(DX$5="",$S144=""),"",IFERROR(SUM(PRODUCT(INDEX(CMB[[BA_0O]:[BA_2O]],MATCH(ROUND(MIN(SUM(DX$4,$O144/1000),SUM($O144,DX$4/1000)),3),CMB[[Cmb_ID]:[Cmb_ID]],0),SUM(N(DX$1),N($R144),1)),CHOOSE(AC[[M]:[M]],1,1,0,AC[[AB]:[AB]])),PRODUCT(INDEX(CMB[[BD_0O]:[BD_2O]],MATCH(ROUND(MIN(SUM(DX$4,$O144/1000),SUM($O144,DX$4/1000)),3),CMB[[Cmb_ID]:[Cmb_ID]],0),SUM(N(DX$1),N($R144),1)),CHOOSE(AC[[M]:[M]],1,0,1,AC[[DB]:[DB]])),PRODUCT(SUM(ROUND(AVERAGE(VALUE(DX$3),VALUE($P144)),0),CHOOSE(IF(OR(DX$1,$R144),4,INDEX(CMB[[Res_Rare]:[Res_Rare]],MATCH(ROUND(MIN(SUM(DX$4,$O144/1000),SUM($O144,DX$4/1000)),3),CMB[[Cmb_ID]:[Cmb_ID]],0))),-1,-1,0,0)),IF(OR(DX$1,$R144),4,INDEX(CMB[[Cmb_Rare]:[Cmb_Rare]],MATCH(ROUND(MIN(SUM(DX$4,$O144/1000),SUM($O144,DX$4/1000)),3),CMB[[Cmb_ID]:[Cmb_ID]],0))),CHOOSE(AC[[M]:[M]],2,1,1,SUM(AC[[AB]:[DB]])))),""))</f>
        <v/>
      </c>
      <c r="DY144" t="str">
        <f>IF(OR(DY$5="",$S144=""),"",IFERROR(SUM(PRODUCT(INDEX(CMB[[BA_0O]:[BA_2O]],MATCH(ROUND(MIN(SUM(DY$4,$O144/1000),SUM($O144,DY$4/1000)),3),CMB[[Cmb_ID]:[Cmb_ID]],0),SUM(N(DY$1),N($R144),1)),CHOOSE(AC[[M]:[M]],1,1,0,AC[[AB]:[AB]])),PRODUCT(INDEX(CMB[[BD_0O]:[BD_2O]],MATCH(ROUND(MIN(SUM(DY$4,$O144/1000),SUM($O144,DY$4/1000)),3),CMB[[Cmb_ID]:[Cmb_ID]],0),SUM(N(DY$1),N($R144),1)),CHOOSE(AC[[M]:[M]],1,0,1,AC[[DB]:[DB]])),PRODUCT(SUM(ROUND(AVERAGE(VALUE(DY$3),VALUE($P144)),0),CHOOSE(IF(OR(DY$1,$R144),4,INDEX(CMB[[Res_Rare]:[Res_Rare]],MATCH(ROUND(MIN(SUM(DY$4,$O144/1000),SUM($O144,DY$4/1000)),3),CMB[[Cmb_ID]:[Cmb_ID]],0))),-1,-1,0,0)),IF(OR(DY$1,$R144),4,INDEX(CMB[[Cmb_Rare]:[Cmb_Rare]],MATCH(ROUND(MIN(SUM(DY$4,$O144/1000),SUM($O144,DY$4/1000)),3),CMB[[Cmb_ID]:[Cmb_ID]],0))),CHOOSE(AC[[M]:[M]],2,1,1,SUM(AC[[AB]:[DB]])))),""))</f>
        <v/>
      </c>
      <c r="DZ144" t="str">
        <f>IF(OR(DZ$5="",$S144=""),"",IFERROR(SUM(PRODUCT(INDEX(CMB[[BA_0O]:[BA_2O]],MATCH(ROUND(MIN(SUM(DZ$4,$O144/1000),SUM($O144,DZ$4/1000)),3),CMB[[Cmb_ID]:[Cmb_ID]],0),SUM(N(DZ$1),N($R144),1)),CHOOSE(AC[[M]:[M]],1,1,0,AC[[AB]:[AB]])),PRODUCT(INDEX(CMB[[BD_0O]:[BD_2O]],MATCH(ROUND(MIN(SUM(DZ$4,$O144/1000),SUM($O144,DZ$4/1000)),3),CMB[[Cmb_ID]:[Cmb_ID]],0),SUM(N(DZ$1),N($R144),1)),CHOOSE(AC[[M]:[M]],1,0,1,AC[[DB]:[DB]])),PRODUCT(SUM(ROUND(AVERAGE(VALUE(DZ$3),VALUE($P144)),0),CHOOSE(IF(OR(DZ$1,$R144),4,INDEX(CMB[[Res_Rare]:[Res_Rare]],MATCH(ROUND(MIN(SUM(DZ$4,$O144/1000),SUM($O144,DZ$4/1000)),3),CMB[[Cmb_ID]:[Cmb_ID]],0))),-1,-1,0,0)),IF(OR(DZ$1,$R144),4,INDEX(CMB[[Cmb_Rare]:[Cmb_Rare]],MATCH(ROUND(MIN(SUM(DZ$4,$O144/1000),SUM($O144,DZ$4/1000)),3),CMB[[Cmb_ID]:[Cmb_ID]],0))),CHOOSE(AC[[M]:[M]],2,1,1,SUM(AC[[AB]:[DB]])))),""))</f>
        <v/>
      </c>
      <c r="EA144" t="str">
        <f>IF(OR(EA$5="",$S144=""),"",IFERROR(SUM(PRODUCT(INDEX(CMB[[BA_0O]:[BA_2O]],MATCH(ROUND(MIN(SUM(EA$4,$O144/1000),SUM($O144,EA$4/1000)),3),CMB[[Cmb_ID]:[Cmb_ID]],0),SUM(N(EA$1),N($R144),1)),CHOOSE(AC[[M]:[M]],1,1,0,AC[[AB]:[AB]])),PRODUCT(INDEX(CMB[[BD_0O]:[BD_2O]],MATCH(ROUND(MIN(SUM(EA$4,$O144/1000),SUM($O144,EA$4/1000)),3),CMB[[Cmb_ID]:[Cmb_ID]],0),SUM(N(EA$1),N($R144),1)),CHOOSE(AC[[M]:[M]],1,0,1,AC[[DB]:[DB]])),PRODUCT(SUM(ROUND(AVERAGE(VALUE(EA$3),VALUE($P144)),0),CHOOSE(IF(OR(EA$1,$R144),4,INDEX(CMB[[Res_Rare]:[Res_Rare]],MATCH(ROUND(MIN(SUM(EA$4,$O144/1000),SUM($O144,EA$4/1000)),3),CMB[[Cmb_ID]:[Cmb_ID]],0))),-1,-1,0,0)),IF(OR(EA$1,$R144),4,INDEX(CMB[[Cmb_Rare]:[Cmb_Rare]],MATCH(ROUND(MIN(SUM(EA$4,$O144/1000),SUM($O144,EA$4/1000)),3),CMB[[Cmb_ID]:[Cmb_ID]],0))),CHOOSE(AC[[M]:[M]],2,1,1,SUM(AC[[AB]:[DB]])))),""))</f>
        <v/>
      </c>
      <c r="EB144" t="str">
        <f>IF(OR(EB$5="",$S144=""),"",IFERROR(SUM(PRODUCT(INDEX(CMB[[BA_0O]:[BA_2O]],MATCH(ROUND(MIN(SUM(EB$4,$O144/1000),SUM($O144,EB$4/1000)),3),CMB[[Cmb_ID]:[Cmb_ID]],0),SUM(N(EB$1),N($R144),1)),CHOOSE(AC[[M]:[M]],1,1,0,AC[[AB]:[AB]])),PRODUCT(INDEX(CMB[[BD_0O]:[BD_2O]],MATCH(ROUND(MIN(SUM(EB$4,$O144/1000),SUM($O144,EB$4/1000)),3),CMB[[Cmb_ID]:[Cmb_ID]],0),SUM(N(EB$1),N($R144),1)),CHOOSE(AC[[M]:[M]],1,0,1,AC[[DB]:[DB]])),PRODUCT(SUM(ROUND(AVERAGE(VALUE(EB$3),VALUE($P144)),0),CHOOSE(IF(OR(EB$1,$R144),4,INDEX(CMB[[Res_Rare]:[Res_Rare]],MATCH(ROUND(MIN(SUM(EB$4,$O144/1000),SUM($O144,EB$4/1000)),3),CMB[[Cmb_ID]:[Cmb_ID]],0))),-1,-1,0,0)),IF(OR(EB$1,$R144),4,INDEX(CMB[[Cmb_Rare]:[Cmb_Rare]],MATCH(ROUND(MIN(SUM(EB$4,$O144/1000),SUM($O144,EB$4/1000)),3),CMB[[Cmb_ID]:[Cmb_ID]],0))),CHOOSE(AC[[M]:[M]],2,1,1,SUM(AC[[AB]:[DB]])))),""))</f>
        <v/>
      </c>
      <c r="EC144" t="str">
        <f>IF(OR(EC$5="",$S144=""),"",IFERROR(SUM(PRODUCT(INDEX(CMB[[BA_0O]:[BA_2O]],MATCH(ROUND(MIN(SUM(EC$4,$O144/1000),SUM($O144,EC$4/1000)),3),CMB[[Cmb_ID]:[Cmb_ID]],0),SUM(N(EC$1),N($R144),1)),CHOOSE(AC[[M]:[M]],1,1,0,AC[[AB]:[AB]])),PRODUCT(INDEX(CMB[[BD_0O]:[BD_2O]],MATCH(ROUND(MIN(SUM(EC$4,$O144/1000),SUM($O144,EC$4/1000)),3),CMB[[Cmb_ID]:[Cmb_ID]],0),SUM(N(EC$1),N($R144),1)),CHOOSE(AC[[M]:[M]],1,0,1,AC[[DB]:[DB]])),PRODUCT(SUM(ROUND(AVERAGE(VALUE(EC$3),VALUE($P144)),0),CHOOSE(IF(OR(EC$1,$R144),4,INDEX(CMB[[Res_Rare]:[Res_Rare]],MATCH(ROUND(MIN(SUM(EC$4,$O144/1000),SUM($O144,EC$4/1000)),3),CMB[[Cmb_ID]:[Cmb_ID]],0))),-1,-1,0,0)),IF(OR(EC$1,$R144),4,INDEX(CMB[[Cmb_Rare]:[Cmb_Rare]],MATCH(ROUND(MIN(SUM(EC$4,$O144/1000),SUM($O144,EC$4/1000)),3),CMB[[Cmb_ID]:[Cmb_ID]],0))),CHOOSE(AC[[M]:[M]],2,1,1,SUM(AC[[AB]:[DB]])))),""))</f>
        <v/>
      </c>
      <c r="ED144" t="str">
        <f>IF(OR(ED$5="",$S144=""),"",IFERROR(SUM(PRODUCT(INDEX(CMB[[BA_0O]:[BA_2O]],MATCH(ROUND(MIN(SUM(ED$4,$O144/1000),SUM($O144,ED$4/1000)),3),CMB[[Cmb_ID]:[Cmb_ID]],0),SUM(N(ED$1),N($R144),1)),CHOOSE(AC[[M]:[M]],1,1,0,AC[[AB]:[AB]])),PRODUCT(INDEX(CMB[[BD_0O]:[BD_2O]],MATCH(ROUND(MIN(SUM(ED$4,$O144/1000),SUM($O144,ED$4/1000)),3),CMB[[Cmb_ID]:[Cmb_ID]],0),SUM(N(ED$1),N($R144),1)),CHOOSE(AC[[M]:[M]],1,0,1,AC[[DB]:[DB]])),PRODUCT(SUM(ROUND(AVERAGE(VALUE(ED$3),VALUE($P144)),0),CHOOSE(IF(OR(ED$1,$R144),4,INDEX(CMB[[Res_Rare]:[Res_Rare]],MATCH(ROUND(MIN(SUM(ED$4,$O144/1000),SUM($O144,ED$4/1000)),3),CMB[[Cmb_ID]:[Cmb_ID]],0))),-1,-1,0,0)),IF(OR(ED$1,$R144),4,INDEX(CMB[[Cmb_Rare]:[Cmb_Rare]],MATCH(ROUND(MIN(SUM(ED$4,$O144/1000),SUM($O144,ED$4/1000)),3),CMB[[Cmb_ID]:[Cmb_ID]],0))),CHOOSE(AC[[M]:[M]],2,1,1,SUM(AC[[AB]:[DB]])))),""))</f>
        <v/>
      </c>
      <c r="EE144" t="str">
        <f>IF(OR(EE$5="",$S144=""),"",IFERROR(SUM(PRODUCT(INDEX(CMB[[BA_0O]:[BA_2O]],MATCH(ROUND(MIN(SUM(EE$4,$O144/1000),SUM($O144,EE$4/1000)),3),CMB[[Cmb_ID]:[Cmb_ID]],0),SUM(N(EE$1),N($R144),1)),CHOOSE(AC[[M]:[M]],1,1,0,AC[[AB]:[AB]])),PRODUCT(INDEX(CMB[[BD_0O]:[BD_2O]],MATCH(ROUND(MIN(SUM(EE$4,$O144/1000),SUM($O144,EE$4/1000)),3),CMB[[Cmb_ID]:[Cmb_ID]],0),SUM(N(EE$1),N($R144),1)),CHOOSE(AC[[M]:[M]],1,0,1,AC[[DB]:[DB]])),PRODUCT(SUM(ROUND(AVERAGE(VALUE(EE$3),VALUE($P144)),0),CHOOSE(IF(OR(EE$1,$R144),4,INDEX(CMB[[Res_Rare]:[Res_Rare]],MATCH(ROUND(MIN(SUM(EE$4,$O144/1000),SUM($O144,EE$4/1000)),3),CMB[[Cmb_ID]:[Cmb_ID]],0))),-1,-1,0,0)),IF(OR(EE$1,$R144),4,INDEX(CMB[[Cmb_Rare]:[Cmb_Rare]],MATCH(ROUND(MIN(SUM(EE$4,$O144/1000),SUM($O144,EE$4/1000)),3),CMB[[Cmb_ID]:[Cmb_ID]],0))),CHOOSE(AC[[M]:[M]],2,1,1,SUM(AC[[AB]:[DB]])))),""))</f>
        <v/>
      </c>
      <c r="EF144" t="str">
        <f>IF(OR(EF$5="",$S144=""),"",IFERROR(SUM(PRODUCT(INDEX(CMB[[BA_0O]:[BA_2O]],MATCH(ROUND(MIN(SUM(EF$4,$O144/1000),SUM($O144,EF$4/1000)),3),CMB[[Cmb_ID]:[Cmb_ID]],0),SUM(N(EF$1),N($R144),1)),CHOOSE(AC[[M]:[M]],1,1,0,AC[[AB]:[AB]])),PRODUCT(INDEX(CMB[[BD_0O]:[BD_2O]],MATCH(ROUND(MIN(SUM(EF$4,$O144/1000),SUM($O144,EF$4/1000)),3),CMB[[Cmb_ID]:[Cmb_ID]],0),SUM(N(EF$1),N($R144),1)),CHOOSE(AC[[M]:[M]],1,0,1,AC[[DB]:[DB]])),PRODUCT(SUM(ROUND(AVERAGE(VALUE(EF$3),VALUE($P144)),0),CHOOSE(IF(OR(EF$1,$R144),4,INDEX(CMB[[Res_Rare]:[Res_Rare]],MATCH(ROUND(MIN(SUM(EF$4,$O144/1000),SUM($O144,EF$4/1000)),3),CMB[[Cmb_ID]:[Cmb_ID]],0))),-1,-1,0,0)),IF(OR(EF$1,$R144),4,INDEX(CMB[[Cmb_Rare]:[Cmb_Rare]],MATCH(ROUND(MIN(SUM(EF$4,$O144/1000),SUM($O144,EF$4/1000)),3),CMB[[Cmb_ID]:[Cmb_ID]],0))),CHOOSE(AC[[M]:[M]],2,1,1,SUM(AC[[AB]:[DB]])))),""))</f>
        <v/>
      </c>
      <c r="EG144" t="str">
        <f>IF(OR(EG$5="",$S144=""),"",IFERROR(SUM(PRODUCT(INDEX(CMB[[BA_0O]:[BA_2O]],MATCH(ROUND(MIN(SUM(EG$4,$O144/1000),SUM($O144,EG$4/1000)),3),CMB[[Cmb_ID]:[Cmb_ID]],0),SUM(N(EG$1),N($R144),1)),CHOOSE(AC[[M]:[M]],1,1,0,AC[[AB]:[AB]])),PRODUCT(INDEX(CMB[[BD_0O]:[BD_2O]],MATCH(ROUND(MIN(SUM(EG$4,$O144/1000),SUM($O144,EG$4/1000)),3),CMB[[Cmb_ID]:[Cmb_ID]],0),SUM(N(EG$1),N($R144),1)),CHOOSE(AC[[M]:[M]],1,0,1,AC[[DB]:[DB]])),PRODUCT(SUM(ROUND(AVERAGE(VALUE(EG$3),VALUE($P144)),0),CHOOSE(IF(OR(EG$1,$R144),4,INDEX(CMB[[Res_Rare]:[Res_Rare]],MATCH(ROUND(MIN(SUM(EG$4,$O144/1000),SUM($O144,EG$4/1000)),3),CMB[[Cmb_ID]:[Cmb_ID]],0))),-1,-1,0,0)),IF(OR(EG$1,$R144),4,INDEX(CMB[[Cmb_Rare]:[Cmb_Rare]],MATCH(ROUND(MIN(SUM(EG$4,$O144/1000),SUM($O144,EG$4/1000)),3),CMB[[Cmb_ID]:[Cmb_ID]],0))),CHOOSE(AC[[M]:[M]],2,1,1,SUM(AC[[AB]:[DB]])))),""))</f>
        <v/>
      </c>
      <c r="EH144" t="str">
        <f>IF(OR(EH$5="",$S144=""),"",IFERROR(SUM(PRODUCT(INDEX(CMB[[BA_0O]:[BA_2O]],MATCH(ROUND(MIN(SUM(EH$4,$O144/1000),SUM($O144,EH$4/1000)),3),CMB[[Cmb_ID]:[Cmb_ID]],0),SUM(N(EH$1),N($R144),1)),CHOOSE(AC[[M]:[M]],1,1,0,AC[[AB]:[AB]])),PRODUCT(INDEX(CMB[[BD_0O]:[BD_2O]],MATCH(ROUND(MIN(SUM(EH$4,$O144/1000),SUM($O144,EH$4/1000)),3),CMB[[Cmb_ID]:[Cmb_ID]],0),SUM(N(EH$1),N($R144),1)),CHOOSE(AC[[M]:[M]],1,0,1,AC[[DB]:[DB]])),PRODUCT(SUM(ROUND(AVERAGE(VALUE(EH$3),VALUE($P144)),0),CHOOSE(IF(OR(EH$1,$R144),4,INDEX(CMB[[Res_Rare]:[Res_Rare]],MATCH(ROUND(MIN(SUM(EH$4,$O144/1000),SUM($O144,EH$4/1000)),3),CMB[[Cmb_ID]:[Cmb_ID]],0))),-1,-1,0,0)),IF(OR(EH$1,$R144),4,INDEX(CMB[[Cmb_Rare]:[Cmb_Rare]],MATCH(ROUND(MIN(SUM(EH$4,$O144/1000),SUM($O144,EH$4/1000)),3),CMB[[Cmb_ID]:[Cmb_ID]],0))),CHOOSE(AC[[M]:[M]],2,1,1,SUM(AC[[AB]:[DB]])))),""))</f>
        <v/>
      </c>
      <c r="EI144" t="str">
        <f>IF(OR(EI$5="",$S144=""),"",IFERROR(SUM(PRODUCT(INDEX(CMB[[BA_0O]:[BA_2O]],MATCH(ROUND(MIN(SUM(EI$4,$O144/1000),SUM($O144,EI$4/1000)),3),CMB[[Cmb_ID]:[Cmb_ID]],0),SUM(N(EI$1),N($R144),1)),CHOOSE(AC[[M]:[M]],1,1,0,AC[[AB]:[AB]])),PRODUCT(INDEX(CMB[[BD_0O]:[BD_2O]],MATCH(ROUND(MIN(SUM(EI$4,$O144/1000),SUM($O144,EI$4/1000)),3),CMB[[Cmb_ID]:[Cmb_ID]],0),SUM(N(EI$1),N($R144),1)),CHOOSE(AC[[M]:[M]],1,0,1,AC[[DB]:[DB]])),PRODUCT(SUM(ROUND(AVERAGE(VALUE(EI$3),VALUE($P144)),0),CHOOSE(IF(OR(EI$1,$R144),4,INDEX(CMB[[Res_Rare]:[Res_Rare]],MATCH(ROUND(MIN(SUM(EI$4,$O144/1000),SUM($O144,EI$4/1000)),3),CMB[[Cmb_ID]:[Cmb_ID]],0))),-1,-1,0,0)),IF(OR(EI$1,$R144),4,INDEX(CMB[[Cmb_Rare]:[Cmb_Rare]],MATCH(ROUND(MIN(SUM(EI$4,$O144/1000),SUM($O144,EI$4/1000)),3),CMB[[Cmb_ID]:[Cmb_ID]],0))),CHOOSE(AC[[M]:[M]],2,1,1,SUM(AC[[AB]:[DB]])))),""))</f>
        <v/>
      </c>
      <c r="EJ144" t="str">
        <f>IF(OR(EJ$5="",$S144=""),"",IFERROR(SUM(PRODUCT(INDEX(CMB[[BA_0O]:[BA_2O]],MATCH(ROUND(MIN(SUM(EJ$4,$O144/1000),SUM($O144,EJ$4/1000)),3),CMB[[Cmb_ID]:[Cmb_ID]],0),SUM(N(EJ$1),N($R144),1)),CHOOSE(AC[[M]:[M]],1,1,0,AC[[AB]:[AB]])),PRODUCT(INDEX(CMB[[BD_0O]:[BD_2O]],MATCH(ROUND(MIN(SUM(EJ$4,$O144/1000),SUM($O144,EJ$4/1000)),3),CMB[[Cmb_ID]:[Cmb_ID]],0),SUM(N(EJ$1),N($R144),1)),CHOOSE(AC[[M]:[M]],1,0,1,AC[[DB]:[DB]])),PRODUCT(SUM(ROUND(AVERAGE(VALUE(EJ$3),VALUE($P144)),0),CHOOSE(IF(OR(EJ$1,$R144),4,INDEX(CMB[[Res_Rare]:[Res_Rare]],MATCH(ROUND(MIN(SUM(EJ$4,$O144/1000),SUM($O144,EJ$4/1000)),3),CMB[[Cmb_ID]:[Cmb_ID]],0))),-1,-1,0,0)),IF(OR(EJ$1,$R144),4,INDEX(CMB[[Cmb_Rare]:[Cmb_Rare]],MATCH(ROUND(MIN(SUM(EJ$4,$O144/1000),SUM($O144,EJ$4/1000)),3),CMB[[Cmb_ID]:[Cmb_ID]],0))),CHOOSE(AC[[M]:[M]],2,1,1,SUM(AC[[AB]:[DB]])))),""))</f>
        <v/>
      </c>
      <c r="EK144" t="str">
        <f>IF(OR(EK$5="",$S144=""),"",IFERROR(SUM(PRODUCT(INDEX(CMB[[BA_0O]:[BA_2O]],MATCH(ROUND(MIN(SUM(EK$4,$O144/1000),SUM($O144,EK$4/1000)),3),CMB[[Cmb_ID]:[Cmb_ID]],0),SUM(N(EK$1),N($R144),1)),CHOOSE(AC[[M]:[M]],1,1,0,AC[[AB]:[AB]])),PRODUCT(INDEX(CMB[[BD_0O]:[BD_2O]],MATCH(ROUND(MIN(SUM(EK$4,$O144/1000),SUM($O144,EK$4/1000)),3),CMB[[Cmb_ID]:[Cmb_ID]],0),SUM(N(EK$1),N($R144),1)),CHOOSE(AC[[M]:[M]],1,0,1,AC[[DB]:[DB]])),PRODUCT(SUM(ROUND(AVERAGE(VALUE(EK$3),VALUE($P144)),0),CHOOSE(IF(OR(EK$1,$R144),4,INDEX(CMB[[Res_Rare]:[Res_Rare]],MATCH(ROUND(MIN(SUM(EK$4,$O144/1000),SUM($O144,EK$4/1000)),3),CMB[[Cmb_ID]:[Cmb_ID]],0))),-1,-1,0,0)),IF(OR(EK$1,$R144),4,INDEX(CMB[[Cmb_Rare]:[Cmb_Rare]],MATCH(ROUND(MIN(SUM(EK$4,$O144/1000),SUM($O144,EK$4/1000)),3),CMB[[Cmb_ID]:[Cmb_ID]],0))),CHOOSE(AC[[M]:[M]],2,1,1,SUM(AC[[AB]:[DB]])))),""))</f>
        <v/>
      </c>
      <c r="EL144" t="str">
        <f>IF(OR(EL$5="",$S144=""),"",IFERROR(SUM(PRODUCT(INDEX(CMB[[BA_0O]:[BA_2O]],MATCH(ROUND(MIN(SUM(EL$4,$O144/1000),SUM($O144,EL$4/1000)),3),CMB[[Cmb_ID]:[Cmb_ID]],0),SUM(N(EL$1),N($R144),1)),CHOOSE(AC[[M]:[M]],1,1,0,AC[[AB]:[AB]])),PRODUCT(INDEX(CMB[[BD_0O]:[BD_2O]],MATCH(ROUND(MIN(SUM(EL$4,$O144/1000),SUM($O144,EL$4/1000)),3),CMB[[Cmb_ID]:[Cmb_ID]],0),SUM(N(EL$1),N($R144),1)),CHOOSE(AC[[M]:[M]],1,0,1,AC[[DB]:[DB]])),PRODUCT(SUM(ROUND(AVERAGE(VALUE(EL$3),VALUE($P144)),0),CHOOSE(IF(OR(EL$1,$R144),4,INDEX(CMB[[Res_Rare]:[Res_Rare]],MATCH(ROUND(MIN(SUM(EL$4,$O144/1000),SUM($O144,EL$4/1000)),3),CMB[[Cmb_ID]:[Cmb_ID]],0))),-1,-1,0,0)),IF(OR(EL$1,$R144),4,INDEX(CMB[[Cmb_Rare]:[Cmb_Rare]],MATCH(ROUND(MIN(SUM(EL$4,$O144/1000),SUM($O144,EL$4/1000)),3),CMB[[Cmb_ID]:[Cmb_ID]],0))),CHOOSE(AC[[M]:[M]],2,1,1,SUM(AC[[AB]:[DB]])))),""))</f>
        <v/>
      </c>
      <c r="EM144" t="str">
        <f>IF(OR(EM$5="",$S144=""),"",IFERROR(SUM(PRODUCT(INDEX(CMB[[BA_0O]:[BA_2O]],MATCH(ROUND(MIN(SUM(EM$4,$O144/1000),SUM($O144,EM$4/1000)),3),CMB[[Cmb_ID]:[Cmb_ID]],0),SUM(N(EM$1),N($R144),1)),CHOOSE(AC[[M]:[M]],1,1,0,AC[[AB]:[AB]])),PRODUCT(INDEX(CMB[[BD_0O]:[BD_2O]],MATCH(ROUND(MIN(SUM(EM$4,$O144/1000),SUM($O144,EM$4/1000)),3),CMB[[Cmb_ID]:[Cmb_ID]],0),SUM(N(EM$1),N($R144),1)),CHOOSE(AC[[M]:[M]],1,0,1,AC[[DB]:[DB]])),PRODUCT(SUM(ROUND(AVERAGE(VALUE(EM$3),VALUE($P144)),0),CHOOSE(IF(OR(EM$1,$R144),4,INDEX(CMB[[Res_Rare]:[Res_Rare]],MATCH(ROUND(MIN(SUM(EM$4,$O144/1000),SUM($O144,EM$4/1000)),3),CMB[[Cmb_ID]:[Cmb_ID]],0))),-1,-1,0,0)),IF(OR(EM$1,$R144),4,INDEX(CMB[[Cmb_Rare]:[Cmb_Rare]],MATCH(ROUND(MIN(SUM(EM$4,$O144/1000),SUM($O144,EM$4/1000)),3),CMB[[Cmb_ID]:[Cmb_ID]],0))),CHOOSE(AC[[M]:[M]],2,1,1,SUM(AC[[AB]:[DB]])))),""))</f>
        <v/>
      </c>
      <c r="EN144" t="str">
        <f>IF(OR(EN$5="",$S144=""),"",IFERROR(SUM(PRODUCT(INDEX(CMB[[BA_0O]:[BA_2O]],MATCH(ROUND(MIN(SUM(EN$4,$O144/1000),SUM($O144,EN$4/1000)),3),CMB[[Cmb_ID]:[Cmb_ID]],0),SUM(N(EN$1),N($R144),1)),CHOOSE(AC[[M]:[M]],1,1,0,AC[[AB]:[AB]])),PRODUCT(INDEX(CMB[[BD_0O]:[BD_2O]],MATCH(ROUND(MIN(SUM(EN$4,$O144/1000),SUM($O144,EN$4/1000)),3),CMB[[Cmb_ID]:[Cmb_ID]],0),SUM(N(EN$1),N($R144),1)),CHOOSE(AC[[M]:[M]],1,0,1,AC[[DB]:[DB]])),PRODUCT(SUM(ROUND(AVERAGE(VALUE(EN$3),VALUE($P144)),0),CHOOSE(IF(OR(EN$1,$R144),4,INDEX(CMB[[Res_Rare]:[Res_Rare]],MATCH(ROUND(MIN(SUM(EN$4,$O144/1000),SUM($O144,EN$4/1000)),3),CMB[[Cmb_ID]:[Cmb_ID]],0))),-1,-1,0,0)),IF(OR(EN$1,$R144),4,INDEX(CMB[[Cmb_Rare]:[Cmb_Rare]],MATCH(ROUND(MIN(SUM(EN$4,$O144/1000),SUM($O144,EN$4/1000)),3),CMB[[Cmb_ID]:[Cmb_ID]],0))),CHOOSE(AC[[M]:[M]],2,1,1,SUM(AC[[AB]:[DB]])))),""))</f>
        <v/>
      </c>
      <c r="EO144" t="str">
        <f>IF(OR(EO$5="",$S144=""),"",IFERROR(SUM(PRODUCT(INDEX(CMB[[BA_0O]:[BA_2O]],MATCH(ROUND(MIN(SUM(EO$4,$O144/1000),SUM($O144,EO$4/1000)),3),CMB[[Cmb_ID]:[Cmb_ID]],0),SUM(N(EO$1),N($R144),1)),CHOOSE(AC[[M]:[M]],1,1,0,AC[[AB]:[AB]])),PRODUCT(INDEX(CMB[[BD_0O]:[BD_2O]],MATCH(ROUND(MIN(SUM(EO$4,$O144/1000),SUM($O144,EO$4/1000)),3),CMB[[Cmb_ID]:[Cmb_ID]],0),SUM(N(EO$1),N($R144),1)),CHOOSE(AC[[M]:[M]],1,0,1,AC[[DB]:[DB]])),PRODUCT(SUM(ROUND(AVERAGE(VALUE(EO$3),VALUE($P144)),0),CHOOSE(IF(OR(EO$1,$R144),4,INDEX(CMB[[Res_Rare]:[Res_Rare]],MATCH(ROUND(MIN(SUM(EO$4,$O144/1000),SUM($O144,EO$4/1000)),3),CMB[[Cmb_ID]:[Cmb_ID]],0))),-1,-1,0,0)),IF(OR(EO$1,$R144),4,INDEX(CMB[[Cmb_Rare]:[Cmb_Rare]],MATCH(ROUND(MIN(SUM(EO$4,$O144/1000),SUM($O144,EO$4/1000)),3),CMB[[Cmb_ID]:[Cmb_ID]],0))),CHOOSE(AC[[M]:[M]],2,1,1,SUM(AC[[AB]:[DB]])))),""))</f>
        <v/>
      </c>
      <c r="EP144" t="str">
        <f>IF(OR(EP$5="",$S144=""),"",IFERROR(SUM(PRODUCT(INDEX(CMB[[BA_0O]:[BA_2O]],MATCH(ROUND(MIN(SUM(EP$4,$O144/1000),SUM($O144,EP$4/1000)),3),CMB[[Cmb_ID]:[Cmb_ID]],0),SUM(N(EP$1),N($R144),1)),CHOOSE(AC[[M]:[M]],1,1,0,AC[[AB]:[AB]])),PRODUCT(INDEX(CMB[[BD_0O]:[BD_2O]],MATCH(ROUND(MIN(SUM(EP$4,$O144/1000),SUM($O144,EP$4/1000)),3),CMB[[Cmb_ID]:[Cmb_ID]],0),SUM(N(EP$1),N($R144),1)),CHOOSE(AC[[M]:[M]],1,0,1,AC[[DB]:[DB]])),PRODUCT(SUM(ROUND(AVERAGE(VALUE(EP$3),VALUE($P144)),0),CHOOSE(IF(OR(EP$1,$R144),4,INDEX(CMB[[Res_Rare]:[Res_Rare]],MATCH(ROUND(MIN(SUM(EP$4,$O144/1000),SUM($O144,EP$4/1000)),3),CMB[[Cmb_ID]:[Cmb_ID]],0))),-1,-1,0,0)),IF(OR(EP$1,$R144),4,INDEX(CMB[[Cmb_Rare]:[Cmb_Rare]],MATCH(ROUND(MIN(SUM(EP$4,$O144/1000),SUM($O144,EP$4/1000)),3),CMB[[Cmb_ID]:[Cmb_ID]],0))),CHOOSE(AC[[M]:[M]],2,1,1,SUM(AC[[AB]:[DB]])))),""))</f>
        <v/>
      </c>
      <c r="EQ144" t="str">
        <f>IF(OR(EQ$5="",$S144=""),"",IFERROR(SUM(PRODUCT(INDEX(CMB[[BA_0O]:[BA_2O]],MATCH(ROUND(MIN(SUM(EQ$4,$O144/1000),SUM($O144,EQ$4/1000)),3),CMB[[Cmb_ID]:[Cmb_ID]],0),SUM(N(EQ$1),N($R144),1)),CHOOSE(AC[[M]:[M]],1,1,0,AC[[AB]:[AB]])),PRODUCT(INDEX(CMB[[BD_0O]:[BD_2O]],MATCH(ROUND(MIN(SUM(EQ$4,$O144/1000),SUM($O144,EQ$4/1000)),3),CMB[[Cmb_ID]:[Cmb_ID]],0),SUM(N(EQ$1),N($R144),1)),CHOOSE(AC[[M]:[M]],1,0,1,AC[[DB]:[DB]])),PRODUCT(SUM(ROUND(AVERAGE(VALUE(EQ$3),VALUE($P144)),0),CHOOSE(IF(OR(EQ$1,$R144),4,INDEX(CMB[[Res_Rare]:[Res_Rare]],MATCH(ROUND(MIN(SUM(EQ$4,$O144/1000),SUM($O144,EQ$4/1000)),3),CMB[[Cmb_ID]:[Cmb_ID]],0))),-1,-1,0,0)),IF(OR(EQ$1,$R144),4,INDEX(CMB[[Cmb_Rare]:[Cmb_Rare]],MATCH(ROUND(MIN(SUM(EQ$4,$O144/1000),SUM($O144,EQ$4/1000)),3),CMB[[Cmb_ID]:[Cmb_ID]],0))),CHOOSE(AC[[M]:[M]],2,1,1,SUM(AC[[AB]:[DB]])))),""))</f>
        <v/>
      </c>
      <c r="ER144" t="str">
        <f>IF(OR(ER$5="",$S144=""),"",IFERROR(SUM(PRODUCT(INDEX(CMB[[BA_0O]:[BA_2O]],MATCH(ROUND(MIN(SUM(ER$4,$O144/1000),SUM($O144,ER$4/1000)),3),CMB[[Cmb_ID]:[Cmb_ID]],0),SUM(N(ER$1),N($R144),1)),CHOOSE(AC[[M]:[M]],1,1,0,AC[[AB]:[AB]])),PRODUCT(INDEX(CMB[[BD_0O]:[BD_2O]],MATCH(ROUND(MIN(SUM(ER$4,$O144/1000),SUM($O144,ER$4/1000)),3),CMB[[Cmb_ID]:[Cmb_ID]],0),SUM(N(ER$1),N($R144),1)),CHOOSE(AC[[M]:[M]],1,0,1,AC[[DB]:[DB]])),PRODUCT(SUM(ROUND(AVERAGE(VALUE(ER$3),VALUE($P144)),0),CHOOSE(IF(OR(ER$1,$R144),4,INDEX(CMB[[Res_Rare]:[Res_Rare]],MATCH(ROUND(MIN(SUM(ER$4,$O144/1000),SUM($O144,ER$4/1000)),3),CMB[[Cmb_ID]:[Cmb_ID]],0))),-1,-1,0,0)),IF(OR(ER$1,$R144),4,INDEX(CMB[[Cmb_Rare]:[Cmb_Rare]],MATCH(ROUND(MIN(SUM(ER$4,$O144/1000),SUM($O144,ER$4/1000)),3),CMB[[Cmb_ID]:[Cmb_ID]],0))),CHOOSE(AC[[M]:[M]],2,1,1,SUM(AC[[AB]:[DB]])))),""))</f>
        <v/>
      </c>
      <c r="ES144" t="str">
        <f>IF(OR(ES$5="",$S144=""),"",IFERROR(SUM(PRODUCT(INDEX(CMB[[BA_0O]:[BA_2O]],MATCH(ROUND(MIN(SUM(ES$4,$O144/1000),SUM($O144,ES$4/1000)),3),CMB[[Cmb_ID]:[Cmb_ID]],0),SUM(N(ES$1),N($R144),1)),CHOOSE(AC[[M]:[M]],1,1,0,AC[[AB]:[AB]])),PRODUCT(INDEX(CMB[[BD_0O]:[BD_2O]],MATCH(ROUND(MIN(SUM(ES$4,$O144/1000),SUM($O144,ES$4/1000)),3),CMB[[Cmb_ID]:[Cmb_ID]],0),SUM(N(ES$1),N($R144),1)),CHOOSE(AC[[M]:[M]],1,0,1,AC[[DB]:[DB]])),PRODUCT(SUM(ROUND(AVERAGE(VALUE(ES$3),VALUE($P144)),0),CHOOSE(IF(OR(ES$1,$R144),4,INDEX(CMB[[Res_Rare]:[Res_Rare]],MATCH(ROUND(MIN(SUM(ES$4,$O144/1000),SUM($O144,ES$4/1000)),3),CMB[[Cmb_ID]:[Cmb_ID]],0))),-1,-1,0,0)),IF(OR(ES$1,$R144),4,INDEX(CMB[[Cmb_Rare]:[Cmb_Rare]],MATCH(ROUND(MIN(SUM(ES$4,$O144/1000),SUM($O144,ES$4/1000)),3),CMB[[Cmb_ID]:[Cmb_ID]],0))),CHOOSE(AC[[M]:[M]],2,1,1,SUM(AC[[AB]:[DB]])))),""))</f>
        <v/>
      </c>
      <c r="ET144" t="str">
        <f>IF(OR(ET$5="",$S144=""),"",IFERROR(SUM(PRODUCT(INDEX(CMB[[BA_0O]:[BA_2O]],MATCH(ROUND(MIN(SUM(ET$4,$O144/1000),SUM($O144,ET$4/1000)),3),CMB[[Cmb_ID]:[Cmb_ID]],0),SUM(N(ET$1),N($R144),1)),CHOOSE(AC[[M]:[M]],1,1,0,AC[[AB]:[AB]])),PRODUCT(INDEX(CMB[[BD_0O]:[BD_2O]],MATCH(ROUND(MIN(SUM(ET$4,$O144/1000),SUM($O144,ET$4/1000)),3),CMB[[Cmb_ID]:[Cmb_ID]],0),SUM(N(ET$1),N($R144),1)),CHOOSE(AC[[M]:[M]],1,0,1,AC[[DB]:[DB]])),PRODUCT(SUM(ROUND(AVERAGE(VALUE(ET$3),VALUE($P144)),0),CHOOSE(IF(OR(ET$1,$R144),4,INDEX(CMB[[Res_Rare]:[Res_Rare]],MATCH(ROUND(MIN(SUM(ET$4,$O144/1000),SUM($O144,ET$4/1000)),3),CMB[[Cmb_ID]:[Cmb_ID]],0))),-1,-1,0,0)),IF(OR(ET$1,$R144),4,INDEX(CMB[[Cmb_Rare]:[Cmb_Rare]],MATCH(ROUND(MIN(SUM(ET$4,$O144/1000),SUM($O144,ET$4/1000)),3),CMB[[Cmb_ID]:[Cmb_ID]],0))),CHOOSE(AC[[M]:[M]],2,1,1,SUM(AC[[AB]:[DB]])))),""))</f>
        <v/>
      </c>
      <c r="EU144" t="str">
        <f>IF(OR(EU$5="",$S144=""),"",IFERROR(SUM(PRODUCT(INDEX(CMB[[BA_0O]:[BA_2O]],MATCH(ROUND(MIN(SUM(EU$4,$O144/1000),SUM($O144,EU$4/1000)),3),CMB[[Cmb_ID]:[Cmb_ID]],0),SUM(N(EU$1),N($R144),1)),CHOOSE(AC[[M]:[M]],1,1,0,AC[[AB]:[AB]])),PRODUCT(INDEX(CMB[[BD_0O]:[BD_2O]],MATCH(ROUND(MIN(SUM(EU$4,$O144/1000),SUM($O144,EU$4/1000)),3),CMB[[Cmb_ID]:[Cmb_ID]],0),SUM(N(EU$1),N($R144),1)),CHOOSE(AC[[M]:[M]],1,0,1,AC[[DB]:[DB]])),PRODUCT(SUM(ROUND(AVERAGE(VALUE(EU$3),VALUE($P144)),0),CHOOSE(IF(OR(EU$1,$R144),4,INDEX(CMB[[Res_Rare]:[Res_Rare]],MATCH(ROUND(MIN(SUM(EU$4,$O144/1000),SUM($O144,EU$4/1000)),3),CMB[[Cmb_ID]:[Cmb_ID]],0))),-1,-1,0,0)),IF(OR(EU$1,$R144),4,INDEX(CMB[[Cmb_Rare]:[Cmb_Rare]],MATCH(ROUND(MIN(SUM(EU$4,$O144/1000),SUM($O144,EU$4/1000)),3),CMB[[Cmb_ID]:[Cmb_ID]],0))),CHOOSE(AC[[M]:[M]],2,1,1,SUM(AC[[AB]:[DB]])))),""))</f>
        <v/>
      </c>
      <c r="EV144" t="str">
        <f>IF(OR(EV$5="",$S144=""),"",IFERROR(SUM(PRODUCT(INDEX(CMB[[BA_0O]:[BA_2O]],MATCH(ROUND(MIN(SUM(EV$4,$O144/1000),SUM($O144,EV$4/1000)),3),CMB[[Cmb_ID]:[Cmb_ID]],0),SUM(N(EV$1),N($R144),1)),CHOOSE(AC[[M]:[M]],1,1,0,AC[[AB]:[AB]])),PRODUCT(INDEX(CMB[[BD_0O]:[BD_2O]],MATCH(ROUND(MIN(SUM(EV$4,$O144/1000),SUM($O144,EV$4/1000)),3),CMB[[Cmb_ID]:[Cmb_ID]],0),SUM(N(EV$1),N($R144),1)),CHOOSE(AC[[M]:[M]],1,0,1,AC[[DB]:[DB]])),PRODUCT(SUM(ROUND(AVERAGE(VALUE(EV$3),VALUE($P144)),0),CHOOSE(IF(OR(EV$1,$R144),4,INDEX(CMB[[Res_Rare]:[Res_Rare]],MATCH(ROUND(MIN(SUM(EV$4,$O144/1000),SUM($O144,EV$4/1000)),3),CMB[[Cmb_ID]:[Cmb_ID]],0))),-1,-1,0,0)),IF(OR(EV$1,$R144),4,INDEX(CMB[[Cmb_Rare]:[Cmb_Rare]],MATCH(ROUND(MIN(SUM(EV$4,$O144/1000),SUM($O144,EV$4/1000)),3),CMB[[Cmb_ID]:[Cmb_ID]],0))),CHOOSE(AC[[M]:[M]],2,1,1,SUM(AC[[AB]:[DB]])))),""))</f>
        <v/>
      </c>
      <c r="EW144" t="str">
        <f>IF(OR(EW$5="",$S144=""),"",IFERROR(SUM(PRODUCT(INDEX(CMB[[BA_0O]:[BA_2O]],MATCH(ROUND(MIN(SUM(EW$4,$O144/1000),SUM($O144,EW$4/1000)),3),CMB[[Cmb_ID]:[Cmb_ID]],0),SUM(N(EW$1),N($R144),1)),CHOOSE(AC[[M]:[M]],1,1,0,AC[[AB]:[AB]])),PRODUCT(INDEX(CMB[[BD_0O]:[BD_2O]],MATCH(ROUND(MIN(SUM(EW$4,$O144/1000),SUM($O144,EW$4/1000)),3),CMB[[Cmb_ID]:[Cmb_ID]],0),SUM(N(EW$1),N($R144),1)),CHOOSE(AC[[M]:[M]],1,0,1,AC[[DB]:[DB]])),PRODUCT(SUM(ROUND(AVERAGE(VALUE(EW$3),VALUE($P144)),0),CHOOSE(IF(OR(EW$1,$R144),4,INDEX(CMB[[Res_Rare]:[Res_Rare]],MATCH(ROUND(MIN(SUM(EW$4,$O144/1000),SUM($O144,EW$4/1000)),3),CMB[[Cmb_ID]:[Cmb_ID]],0))),-1,-1,0,0)),IF(OR(EW$1,$R144),4,INDEX(CMB[[Cmb_Rare]:[Cmb_Rare]],MATCH(ROUND(MIN(SUM(EW$4,$O144/1000),SUM($O144,EW$4/1000)),3),CMB[[Cmb_ID]:[Cmb_ID]],0))),CHOOSE(AC[[M]:[M]],2,1,1,SUM(AC[[AB]:[DB]])))),""))</f>
        <v/>
      </c>
      <c r="EX144" t="str">
        <f>IF(OR(EX$5="",$S144=""),"",IFERROR(SUM(PRODUCT(INDEX(CMB[[BA_0O]:[BA_2O]],MATCH(ROUND(MIN(SUM(EX$4,$O144/1000),SUM($O144,EX$4/1000)),3),CMB[[Cmb_ID]:[Cmb_ID]],0),SUM(N(EX$1),N($R144),1)),CHOOSE(AC[[M]:[M]],1,1,0,AC[[AB]:[AB]])),PRODUCT(INDEX(CMB[[BD_0O]:[BD_2O]],MATCH(ROUND(MIN(SUM(EX$4,$O144/1000),SUM($O144,EX$4/1000)),3),CMB[[Cmb_ID]:[Cmb_ID]],0),SUM(N(EX$1),N($R144),1)),CHOOSE(AC[[M]:[M]],1,0,1,AC[[DB]:[DB]])),PRODUCT(SUM(ROUND(AVERAGE(VALUE(EX$3),VALUE($P144)),0),CHOOSE(IF(OR(EX$1,$R144),4,INDEX(CMB[[Res_Rare]:[Res_Rare]],MATCH(ROUND(MIN(SUM(EX$4,$O144/1000),SUM($O144,EX$4/1000)),3),CMB[[Cmb_ID]:[Cmb_ID]],0))),-1,-1,0,0)),IF(OR(EX$1,$R144),4,INDEX(CMB[[Cmb_Rare]:[Cmb_Rare]],MATCH(ROUND(MIN(SUM(EX$4,$O144/1000),SUM($O144,EX$4/1000)),3),CMB[[Cmb_ID]:[Cmb_ID]],0))),CHOOSE(AC[[M]:[M]],2,1,1,SUM(AC[[AB]:[DB]])))),""))</f>
        <v/>
      </c>
      <c r="EY144" t="str">
        <f>IF(OR(EY$5="",$S144=""),"",IFERROR(SUM(PRODUCT(INDEX(CMB[[BA_0O]:[BA_2O]],MATCH(ROUND(MIN(SUM(EY$4,$O144/1000),SUM($O144,EY$4/1000)),3),CMB[[Cmb_ID]:[Cmb_ID]],0),SUM(N(EY$1),N($R144),1)),CHOOSE(AC[[M]:[M]],1,1,0,AC[[AB]:[AB]])),PRODUCT(INDEX(CMB[[BD_0O]:[BD_2O]],MATCH(ROUND(MIN(SUM(EY$4,$O144/1000),SUM($O144,EY$4/1000)),3),CMB[[Cmb_ID]:[Cmb_ID]],0),SUM(N(EY$1),N($R144),1)),CHOOSE(AC[[M]:[M]],1,0,1,AC[[DB]:[DB]])),PRODUCT(SUM(ROUND(AVERAGE(VALUE(EY$3),VALUE($P144)),0),CHOOSE(IF(OR(EY$1,$R144),4,INDEX(CMB[[Res_Rare]:[Res_Rare]],MATCH(ROUND(MIN(SUM(EY$4,$O144/1000),SUM($O144,EY$4/1000)),3),CMB[[Cmb_ID]:[Cmb_ID]],0))),-1,-1,0,0)),IF(OR(EY$1,$R144),4,INDEX(CMB[[Cmb_Rare]:[Cmb_Rare]],MATCH(ROUND(MIN(SUM(EY$4,$O144/1000),SUM($O144,EY$4/1000)),3),CMB[[Cmb_ID]:[Cmb_ID]],0))),CHOOSE(AC[[M]:[M]],2,1,1,SUM(AC[[AB]:[DB]])))),""))</f>
        <v/>
      </c>
      <c r="EZ144" t="str">
        <f>IF(OR(EZ$5="",$S144=""),"",IFERROR(SUM(PRODUCT(INDEX(CMB[[BA_0O]:[BA_2O]],MATCH(ROUND(MIN(SUM(EZ$4,$O144/1000),SUM($O144,EZ$4/1000)),3),CMB[[Cmb_ID]:[Cmb_ID]],0),SUM(N(EZ$1),N($R144),1)),CHOOSE(AC[[M]:[M]],1,1,0,AC[[AB]:[AB]])),PRODUCT(INDEX(CMB[[BD_0O]:[BD_2O]],MATCH(ROUND(MIN(SUM(EZ$4,$O144/1000),SUM($O144,EZ$4/1000)),3),CMB[[Cmb_ID]:[Cmb_ID]],0),SUM(N(EZ$1),N($R144),1)),CHOOSE(AC[[M]:[M]],1,0,1,AC[[DB]:[DB]])),PRODUCT(SUM(ROUND(AVERAGE(VALUE(EZ$3),VALUE($P144)),0),CHOOSE(IF(OR(EZ$1,$R144),4,INDEX(CMB[[Res_Rare]:[Res_Rare]],MATCH(ROUND(MIN(SUM(EZ$4,$O144/1000),SUM($O144,EZ$4/1000)),3),CMB[[Cmb_ID]:[Cmb_ID]],0))),-1,-1,0,0)),IF(OR(EZ$1,$R144),4,INDEX(CMB[[Cmb_Rare]:[Cmb_Rare]],MATCH(ROUND(MIN(SUM(EZ$4,$O144/1000),SUM($O144,EZ$4/1000)),3),CMB[[Cmb_ID]:[Cmb_ID]],0))),CHOOSE(AC[[M]:[M]],2,1,1,SUM(AC[[AB]:[DB]])))),""))</f>
        <v/>
      </c>
      <c r="FA144" t="str">
        <f>IF(OR(FA$5="",$S144=""),"",IFERROR(SUM(PRODUCT(INDEX(CMB[[BA_0O]:[BA_2O]],MATCH(ROUND(MIN(SUM(FA$4,$O144/1000),SUM($O144,FA$4/1000)),3),CMB[[Cmb_ID]:[Cmb_ID]],0),SUM(N(FA$1),N($R144),1)),CHOOSE(AC[[M]:[M]],1,1,0,AC[[AB]:[AB]])),PRODUCT(INDEX(CMB[[BD_0O]:[BD_2O]],MATCH(ROUND(MIN(SUM(FA$4,$O144/1000),SUM($O144,FA$4/1000)),3),CMB[[Cmb_ID]:[Cmb_ID]],0),SUM(N(FA$1),N($R144),1)),CHOOSE(AC[[M]:[M]],1,0,1,AC[[DB]:[DB]])),PRODUCT(SUM(ROUND(AVERAGE(VALUE(FA$3),VALUE($P144)),0),CHOOSE(IF(OR(FA$1,$R144),4,INDEX(CMB[[Res_Rare]:[Res_Rare]],MATCH(ROUND(MIN(SUM(FA$4,$O144/1000),SUM($O144,FA$4/1000)),3),CMB[[Cmb_ID]:[Cmb_ID]],0))),-1,-1,0,0)),IF(OR(FA$1,$R144),4,INDEX(CMB[[Cmb_Rare]:[Cmb_Rare]],MATCH(ROUND(MIN(SUM(FA$4,$O144/1000),SUM($O144,FA$4/1000)),3),CMB[[Cmb_ID]:[Cmb_ID]],0))),CHOOSE(AC[[M]:[M]],2,1,1,SUM(AC[[AB]:[DB]])))),""))</f>
        <v/>
      </c>
      <c r="FB144" t="str">
        <f>IF(OR(FB$5="",$S144=""),"",IFERROR(SUM(PRODUCT(INDEX(CMB[[BA_0O]:[BA_2O]],MATCH(ROUND(MIN(SUM(FB$4,$O144/1000),SUM($O144,FB$4/1000)),3),CMB[[Cmb_ID]:[Cmb_ID]],0),SUM(N(FB$1),N($R144),1)),CHOOSE(AC[[M]:[M]],1,1,0,AC[[AB]:[AB]])),PRODUCT(INDEX(CMB[[BD_0O]:[BD_2O]],MATCH(ROUND(MIN(SUM(FB$4,$O144/1000),SUM($O144,FB$4/1000)),3),CMB[[Cmb_ID]:[Cmb_ID]],0),SUM(N(FB$1),N($R144),1)),CHOOSE(AC[[M]:[M]],1,0,1,AC[[DB]:[DB]])),PRODUCT(SUM(ROUND(AVERAGE(VALUE(FB$3),VALUE($P144)),0),CHOOSE(IF(OR(FB$1,$R144),4,INDEX(CMB[[Res_Rare]:[Res_Rare]],MATCH(ROUND(MIN(SUM(FB$4,$O144/1000),SUM($O144,FB$4/1000)),3),CMB[[Cmb_ID]:[Cmb_ID]],0))),-1,-1,0,0)),IF(OR(FB$1,$R144),4,INDEX(CMB[[Cmb_Rare]:[Cmb_Rare]],MATCH(ROUND(MIN(SUM(FB$4,$O144/1000),SUM($O144,FB$4/1000)),3),CMB[[Cmb_ID]:[Cmb_ID]],0))),CHOOSE(AC[[M]:[M]],2,1,1,SUM(AC[[AB]:[DB]])))),""))</f>
        <v/>
      </c>
      <c r="FC144" t="str">
        <f>IF(OR(FC$5="",$S144=""),"",IFERROR(SUM(PRODUCT(INDEX(CMB[[BA_0O]:[BA_2O]],MATCH(ROUND(MIN(SUM(FC$4,$O144/1000),SUM($O144,FC$4/1000)),3),CMB[[Cmb_ID]:[Cmb_ID]],0),SUM(N(FC$1),N($R144),1)),CHOOSE(AC[[M]:[M]],1,1,0,AC[[AB]:[AB]])),PRODUCT(INDEX(CMB[[BD_0O]:[BD_2O]],MATCH(ROUND(MIN(SUM(FC$4,$O144/1000),SUM($O144,FC$4/1000)),3),CMB[[Cmb_ID]:[Cmb_ID]],0),SUM(N(FC$1),N($R144),1)),CHOOSE(AC[[M]:[M]],1,0,1,AC[[DB]:[DB]])),PRODUCT(SUM(ROUND(AVERAGE(VALUE(FC$3),VALUE($P144)),0),CHOOSE(IF(OR(FC$1,$R144),4,INDEX(CMB[[Res_Rare]:[Res_Rare]],MATCH(ROUND(MIN(SUM(FC$4,$O144/1000),SUM($O144,FC$4/1000)),3),CMB[[Cmb_ID]:[Cmb_ID]],0))),-1,-1,0,0)),IF(OR(FC$1,$R144),4,INDEX(CMB[[Cmb_Rare]:[Cmb_Rare]],MATCH(ROUND(MIN(SUM(FC$4,$O144/1000),SUM($O144,FC$4/1000)),3),CMB[[Cmb_ID]:[Cmb_ID]],0))),CHOOSE(AC[[M]:[M]],2,1,1,SUM(AC[[AB]:[DB]])))),""))</f>
        <v/>
      </c>
      <c r="FD144" t="str">
        <f>IF(OR(FD$5="",$S144=""),"",IFERROR(SUM(PRODUCT(INDEX(CMB[[BA_0O]:[BA_2O]],MATCH(ROUND(MIN(SUM(FD$4,$O144/1000),SUM($O144,FD$4/1000)),3),CMB[[Cmb_ID]:[Cmb_ID]],0),SUM(N(FD$1),N($R144),1)),CHOOSE(AC[[M]:[M]],1,1,0,AC[[AB]:[AB]])),PRODUCT(INDEX(CMB[[BD_0O]:[BD_2O]],MATCH(ROUND(MIN(SUM(FD$4,$O144/1000),SUM($O144,FD$4/1000)),3),CMB[[Cmb_ID]:[Cmb_ID]],0),SUM(N(FD$1),N($R144),1)),CHOOSE(AC[[M]:[M]],1,0,1,AC[[DB]:[DB]])),PRODUCT(SUM(ROUND(AVERAGE(VALUE(FD$3),VALUE($P144)),0),CHOOSE(IF(OR(FD$1,$R144),4,INDEX(CMB[[Res_Rare]:[Res_Rare]],MATCH(ROUND(MIN(SUM(FD$4,$O144/1000),SUM($O144,FD$4/1000)),3),CMB[[Cmb_ID]:[Cmb_ID]],0))),-1,-1,0,0)),IF(OR(FD$1,$R144),4,INDEX(CMB[[Cmb_Rare]:[Cmb_Rare]],MATCH(ROUND(MIN(SUM(FD$4,$O144/1000),SUM($O144,FD$4/1000)),3),CMB[[Cmb_ID]:[Cmb_ID]],0))),CHOOSE(AC[[M]:[M]],2,1,1,SUM(AC[[AB]:[DB]])))),""))</f>
        <v/>
      </c>
      <c r="FE144" t="str">
        <f>IF(OR(FE$5="",$S144=""),"",IFERROR(SUM(PRODUCT(INDEX(CMB[[BA_0O]:[BA_2O]],MATCH(ROUND(MIN(SUM(FE$4,$O144/1000),SUM($O144,FE$4/1000)),3),CMB[[Cmb_ID]:[Cmb_ID]],0),SUM(N(FE$1),N($R144),1)),CHOOSE(AC[[M]:[M]],1,1,0,AC[[AB]:[AB]])),PRODUCT(INDEX(CMB[[BD_0O]:[BD_2O]],MATCH(ROUND(MIN(SUM(FE$4,$O144/1000),SUM($O144,FE$4/1000)),3),CMB[[Cmb_ID]:[Cmb_ID]],0),SUM(N(FE$1),N($R144),1)),CHOOSE(AC[[M]:[M]],1,0,1,AC[[DB]:[DB]])),PRODUCT(SUM(ROUND(AVERAGE(VALUE(FE$3),VALUE($P144)),0),CHOOSE(IF(OR(FE$1,$R144),4,INDEX(CMB[[Res_Rare]:[Res_Rare]],MATCH(ROUND(MIN(SUM(FE$4,$O144/1000),SUM($O144,FE$4/1000)),3),CMB[[Cmb_ID]:[Cmb_ID]],0))),-1,-1,0,0)),IF(OR(FE$1,$R144),4,INDEX(CMB[[Cmb_Rare]:[Cmb_Rare]],MATCH(ROUND(MIN(SUM(FE$4,$O144/1000),SUM($O144,FE$4/1000)),3),CMB[[Cmb_ID]:[Cmb_ID]],0))),CHOOSE(AC[[M]:[M]],2,1,1,SUM(AC[[AB]:[DB]])))),""))</f>
        <v/>
      </c>
      <c r="FF144" t="str">
        <f>IF(OR(FF$5="",$S144=""),"",IFERROR(SUM(PRODUCT(INDEX(CMB[[BA_0O]:[BA_2O]],MATCH(ROUND(MIN(SUM(FF$4,$O144/1000),SUM($O144,FF$4/1000)),3),CMB[[Cmb_ID]:[Cmb_ID]],0),SUM(N(FF$1),N($R144),1)),CHOOSE(AC[[M]:[M]],1,1,0,AC[[AB]:[AB]])),PRODUCT(INDEX(CMB[[BD_0O]:[BD_2O]],MATCH(ROUND(MIN(SUM(FF$4,$O144/1000),SUM($O144,FF$4/1000)),3),CMB[[Cmb_ID]:[Cmb_ID]],0),SUM(N(FF$1),N($R144),1)),CHOOSE(AC[[M]:[M]],1,0,1,AC[[DB]:[DB]])),PRODUCT(SUM(ROUND(AVERAGE(VALUE(FF$3),VALUE($P144)),0),CHOOSE(IF(OR(FF$1,$R144),4,INDEX(CMB[[Res_Rare]:[Res_Rare]],MATCH(ROUND(MIN(SUM(FF$4,$O144/1000),SUM($O144,FF$4/1000)),3),CMB[[Cmb_ID]:[Cmb_ID]],0))),-1,-1,0,0)),IF(OR(FF$1,$R144),4,INDEX(CMB[[Cmb_Rare]:[Cmb_Rare]],MATCH(ROUND(MIN(SUM(FF$4,$O144/1000),SUM($O144,FF$4/1000)),3),CMB[[Cmb_ID]:[Cmb_ID]],0))),CHOOSE(AC[[M]:[M]],2,1,1,SUM(AC[[AB]:[DB]])))),""))</f>
        <v/>
      </c>
      <c r="FG144" t="str">
        <f>IF(OR(FG$5="",$S144=""),"",IFERROR(SUM(PRODUCT(INDEX(CMB[[BA_0O]:[BA_2O]],MATCH(ROUND(MIN(SUM(FG$4,$O144/1000),SUM($O144,FG$4/1000)),3),CMB[[Cmb_ID]:[Cmb_ID]],0),SUM(N(FG$1),N($R144),1)),CHOOSE(AC[[M]:[M]],1,1,0,AC[[AB]:[AB]])),PRODUCT(INDEX(CMB[[BD_0O]:[BD_2O]],MATCH(ROUND(MIN(SUM(FG$4,$O144/1000),SUM($O144,FG$4/1000)),3),CMB[[Cmb_ID]:[Cmb_ID]],0),SUM(N(FG$1),N($R144),1)),CHOOSE(AC[[M]:[M]],1,0,1,AC[[DB]:[DB]])),PRODUCT(SUM(ROUND(AVERAGE(VALUE(FG$3),VALUE($P144)),0),CHOOSE(IF(OR(FG$1,$R144),4,INDEX(CMB[[Res_Rare]:[Res_Rare]],MATCH(ROUND(MIN(SUM(FG$4,$O144/1000),SUM($O144,FG$4/1000)),3),CMB[[Cmb_ID]:[Cmb_ID]],0))),-1,-1,0,0)),IF(OR(FG$1,$R144),4,INDEX(CMB[[Cmb_Rare]:[Cmb_Rare]],MATCH(ROUND(MIN(SUM(FG$4,$O144/1000),SUM($O144,FG$4/1000)),3),CMB[[Cmb_ID]:[Cmb_ID]],0))),CHOOSE(AC[[M]:[M]],2,1,1,SUM(AC[[AB]:[DB]])))),""))</f>
        <v/>
      </c>
      <c r="FH144" t="str">
        <f>IF(OR(FH$5="",$S144=""),"",IFERROR(SUM(PRODUCT(INDEX(CMB[[BA_0O]:[BA_2O]],MATCH(ROUND(MIN(SUM(FH$4,$O144/1000),SUM($O144,FH$4/1000)),3),CMB[[Cmb_ID]:[Cmb_ID]],0),SUM(N(FH$1),N($R144),1)),CHOOSE(AC[[M]:[M]],1,1,0,AC[[AB]:[AB]])),PRODUCT(INDEX(CMB[[BD_0O]:[BD_2O]],MATCH(ROUND(MIN(SUM(FH$4,$O144/1000),SUM($O144,FH$4/1000)),3),CMB[[Cmb_ID]:[Cmb_ID]],0),SUM(N(FH$1),N($R144),1)),CHOOSE(AC[[M]:[M]],1,0,1,AC[[DB]:[DB]])),PRODUCT(SUM(ROUND(AVERAGE(VALUE(FH$3),VALUE($P144)),0),CHOOSE(IF(OR(FH$1,$R144),4,INDEX(CMB[[Res_Rare]:[Res_Rare]],MATCH(ROUND(MIN(SUM(FH$4,$O144/1000),SUM($O144,FH$4/1000)),3),CMB[[Cmb_ID]:[Cmb_ID]],0))),-1,-1,0,0)),IF(OR(FH$1,$R144),4,INDEX(CMB[[Cmb_Rare]:[Cmb_Rare]],MATCH(ROUND(MIN(SUM(FH$4,$O144/1000),SUM($O144,FH$4/1000)),3),CMB[[Cmb_ID]:[Cmb_ID]],0))),CHOOSE(AC[[M]:[M]],2,1,1,SUM(AC[[AB]:[DB]])))),""))</f>
        <v/>
      </c>
      <c r="FI144" t="str">
        <f>IF(OR(FI$5="",$S144=""),"",IFERROR(SUM(PRODUCT(INDEX(CMB[[BA_0O]:[BA_2O]],MATCH(ROUND(MIN(SUM(FI$4,$O144/1000),SUM($O144,FI$4/1000)),3),CMB[[Cmb_ID]:[Cmb_ID]],0),SUM(N(FI$1),N($R144),1)),CHOOSE(AC[[M]:[M]],1,1,0,AC[[AB]:[AB]])),PRODUCT(INDEX(CMB[[BD_0O]:[BD_2O]],MATCH(ROUND(MIN(SUM(FI$4,$O144/1000),SUM($O144,FI$4/1000)),3),CMB[[Cmb_ID]:[Cmb_ID]],0),SUM(N(FI$1),N($R144),1)),CHOOSE(AC[[M]:[M]],1,0,1,AC[[DB]:[DB]])),PRODUCT(SUM(ROUND(AVERAGE(VALUE(FI$3),VALUE($P144)),0),CHOOSE(IF(OR(FI$1,$R144),4,INDEX(CMB[[Res_Rare]:[Res_Rare]],MATCH(ROUND(MIN(SUM(FI$4,$O144/1000),SUM($O144,FI$4/1000)),3),CMB[[Cmb_ID]:[Cmb_ID]],0))),-1,-1,0,0)),IF(OR(FI$1,$R144),4,INDEX(CMB[[Cmb_Rare]:[Cmb_Rare]],MATCH(ROUND(MIN(SUM(FI$4,$O144/1000),SUM($O144,FI$4/1000)),3),CMB[[Cmb_ID]:[Cmb_ID]],0))),CHOOSE(AC[[M]:[M]],2,1,1,SUM(AC[[AB]:[DB]])))),""))</f>
        <v/>
      </c>
      <c r="FJ144" t="str">
        <f>IF(OR(FJ$5="",$S144=""),"",IFERROR(SUM(PRODUCT(INDEX(CMB[[BA_0O]:[BA_2O]],MATCH(ROUND(MIN(SUM(FJ$4,$O144/1000),SUM($O144,FJ$4/1000)),3),CMB[[Cmb_ID]:[Cmb_ID]],0),SUM(N(FJ$1),N($R144),1)),CHOOSE(AC[[M]:[M]],1,1,0,AC[[AB]:[AB]])),PRODUCT(INDEX(CMB[[BD_0O]:[BD_2O]],MATCH(ROUND(MIN(SUM(FJ$4,$O144/1000),SUM($O144,FJ$4/1000)),3),CMB[[Cmb_ID]:[Cmb_ID]],0),SUM(N(FJ$1),N($R144),1)),CHOOSE(AC[[M]:[M]],1,0,1,AC[[DB]:[DB]])),PRODUCT(SUM(ROUND(AVERAGE(VALUE(FJ$3),VALUE($P144)),0),CHOOSE(IF(OR(FJ$1,$R144),4,INDEX(CMB[[Res_Rare]:[Res_Rare]],MATCH(ROUND(MIN(SUM(FJ$4,$O144/1000),SUM($O144,FJ$4/1000)),3),CMB[[Cmb_ID]:[Cmb_ID]],0))),-1,-1,0,0)),IF(OR(FJ$1,$R144),4,INDEX(CMB[[Cmb_Rare]:[Cmb_Rare]],MATCH(ROUND(MIN(SUM(FJ$4,$O144/1000),SUM($O144,FJ$4/1000)),3),CMB[[Cmb_ID]:[Cmb_ID]],0))),CHOOSE(AC[[M]:[M]],2,1,1,SUM(AC[[AB]:[DB]])))),""))</f>
        <v/>
      </c>
      <c r="FK144" t="str">
        <f>IF(OR(FK$5="",$S144=""),"",IFERROR(SUM(PRODUCT(INDEX(CMB[[BA_0O]:[BA_2O]],MATCH(ROUND(MIN(SUM(FK$4,$O144/1000),SUM($O144,FK$4/1000)),3),CMB[[Cmb_ID]:[Cmb_ID]],0),SUM(N(FK$1),N($R144),1)),CHOOSE(AC[[M]:[M]],1,1,0,AC[[AB]:[AB]])),PRODUCT(INDEX(CMB[[BD_0O]:[BD_2O]],MATCH(ROUND(MIN(SUM(FK$4,$O144/1000),SUM($O144,FK$4/1000)),3),CMB[[Cmb_ID]:[Cmb_ID]],0),SUM(N(FK$1),N($R144),1)),CHOOSE(AC[[M]:[M]],1,0,1,AC[[DB]:[DB]])),PRODUCT(SUM(ROUND(AVERAGE(VALUE(FK$3),VALUE($P144)),0),CHOOSE(IF(OR(FK$1,$R144),4,INDEX(CMB[[Res_Rare]:[Res_Rare]],MATCH(ROUND(MIN(SUM(FK$4,$O144/1000),SUM($O144,FK$4/1000)),3),CMB[[Cmb_ID]:[Cmb_ID]],0))),-1,-1,0,0)),IF(OR(FK$1,$R144),4,INDEX(CMB[[Cmb_Rare]:[Cmb_Rare]],MATCH(ROUND(MIN(SUM(FK$4,$O144/1000),SUM($O144,FK$4/1000)),3),CMB[[Cmb_ID]:[Cmb_ID]],0))),CHOOSE(AC[[M]:[M]],2,1,1,SUM(AC[[AB]:[DB]])))),""))</f>
        <v/>
      </c>
      <c r="FL144" t="str">
        <f>IF(OR(FL$5="",$S144=""),"",IFERROR(SUM(PRODUCT(INDEX(CMB[[BA_0O]:[BA_2O]],MATCH(ROUND(MIN(SUM(FL$4,$O144/1000),SUM($O144,FL$4/1000)),3),CMB[[Cmb_ID]:[Cmb_ID]],0),SUM(N(FL$1),N($R144),1)),CHOOSE(AC[[M]:[M]],1,1,0,AC[[AB]:[AB]])),PRODUCT(INDEX(CMB[[BD_0O]:[BD_2O]],MATCH(ROUND(MIN(SUM(FL$4,$O144/1000),SUM($O144,FL$4/1000)),3),CMB[[Cmb_ID]:[Cmb_ID]],0),SUM(N(FL$1),N($R144),1)),CHOOSE(AC[[M]:[M]],1,0,1,AC[[DB]:[DB]])),PRODUCT(SUM(ROUND(AVERAGE(VALUE(FL$3),VALUE($P144)),0),CHOOSE(IF(OR(FL$1,$R144),4,INDEX(CMB[[Res_Rare]:[Res_Rare]],MATCH(ROUND(MIN(SUM(FL$4,$O144/1000),SUM($O144,FL$4/1000)),3),CMB[[Cmb_ID]:[Cmb_ID]],0))),-1,-1,0,0)),IF(OR(FL$1,$R144),4,INDEX(CMB[[Cmb_Rare]:[Cmb_Rare]],MATCH(ROUND(MIN(SUM(FL$4,$O144/1000),SUM($O144,FL$4/1000)),3),CMB[[Cmb_ID]:[Cmb_ID]],0))),CHOOSE(AC[[M]:[M]],2,1,1,SUM(AC[[AB]:[DB]])))),""))</f>
        <v/>
      </c>
      <c r="FM144" t="str">
        <f>IF(OR(FM$5="",$S144=""),"",IFERROR(SUM(PRODUCT(INDEX(CMB[[BA_0O]:[BA_2O]],MATCH(ROUND(MIN(SUM(FM$4,$O144/1000),SUM($O144,FM$4/1000)),3),CMB[[Cmb_ID]:[Cmb_ID]],0),SUM(N(FM$1),N($R144),1)),CHOOSE(AC[[M]:[M]],1,1,0,AC[[AB]:[AB]])),PRODUCT(INDEX(CMB[[BD_0O]:[BD_2O]],MATCH(ROUND(MIN(SUM(FM$4,$O144/1000),SUM($O144,FM$4/1000)),3),CMB[[Cmb_ID]:[Cmb_ID]],0),SUM(N(FM$1),N($R144),1)),CHOOSE(AC[[M]:[M]],1,0,1,AC[[DB]:[DB]])),PRODUCT(SUM(ROUND(AVERAGE(VALUE(FM$3),VALUE($P144)),0),CHOOSE(IF(OR(FM$1,$R144),4,INDEX(CMB[[Res_Rare]:[Res_Rare]],MATCH(ROUND(MIN(SUM(FM$4,$O144/1000),SUM($O144,FM$4/1000)),3),CMB[[Cmb_ID]:[Cmb_ID]],0))),-1,-1,0,0)),IF(OR(FM$1,$R144),4,INDEX(CMB[[Cmb_Rare]:[Cmb_Rare]],MATCH(ROUND(MIN(SUM(FM$4,$O144/1000),SUM($O144,FM$4/1000)),3),CMB[[Cmb_ID]:[Cmb_ID]],0))),CHOOSE(AC[[M]:[M]],2,1,1,SUM(AC[[AB]:[DB]])))),""))</f>
        <v/>
      </c>
      <c r="FN144" s="7">
        <f t="shared" si="72"/>
        <v>0</v>
      </c>
      <c r="FO144" s="7">
        <f t="shared" si="72"/>
        <v>0</v>
      </c>
      <c r="FP144" s="7">
        <f t="shared" si="72"/>
        <v>0</v>
      </c>
      <c r="FQ144" s="7">
        <f t="shared" si="72"/>
        <v>0</v>
      </c>
      <c r="FR144" s="7">
        <f t="shared" si="72"/>
        <v>0</v>
      </c>
      <c r="FS144" s="7">
        <f t="shared" si="72"/>
        <v>0</v>
      </c>
      <c r="FT144" s="7">
        <f>SUM(IF(INDEX(LIB[[Quantity]:[Quantity]],MATCH($S144,LIB[[ID]:[ID]],0))&gt;=COLUMN(A$1),TRUNC(PRODUCT(AVERAGE($FN144:$FS144),POWER(AC[[CR]:[CR]],SUM(SUMIFS($D$11:$D143,$A$11:$A143,$A144,$E$11:$E143,"&gt;="&amp;$E144),SUMIFS($D145:$D$161,$A145:$A$161,$A144,$E145:$E$161,"&gt;"&amp;$E144),COLUMN(A$1),-1)),IF($Q144="Yes",AC[[FB]:[FB]],1))),0),ROW(A133)/-VALUE(1&amp;REPT("0",9-PRODUCT(COLUMN(A$1)-1,3))),1)</f>
        <v>0.99999986699999999</v>
      </c>
      <c r="FU144" s="7">
        <f>SUM(IF(INDEX(LIB[[Quantity]:[Quantity]],MATCH($S144,LIB[[ID]:[ID]],0))&gt;=COLUMN(B$1),TRUNC(PRODUCT(AVERAGE($FN144:$FS144),POWER(AC[[CR]:[CR]],SUM(SUMIFS($D$11:$D143,$A$11:$A143,$A144,$E$11:$E143,"&gt;="&amp;$E144),SUMIFS($D145:$D$161,$A145:$A$161,$A144,$E145:$E$161,"&gt;"&amp;$E144),COLUMN(B$1),-1)),IF($Q144="Yes",AC[[FB]:[FB]],1))),0),ROW(B133)/-VALUE(1&amp;REPT("0",9-PRODUCT(COLUMN(B$1)-1,3))),1)</f>
        <v>0.99986699999999995</v>
      </c>
      <c r="FV144" s="7">
        <f>SUM(IF(INDEX(LIB[[Quantity]:[Quantity]],MATCH($S144,LIB[[ID]:[ID]],0))&gt;=COLUMN(C$1),TRUNC(PRODUCT(AVERAGE($FN144:$FS144),POWER(AC[[CR]:[CR]],SUM(SUMIFS($D$11:$D143,$A$11:$A143,$A144,$E$11:$E143,"&gt;="&amp;$E144),SUMIFS($D145:$D$161,$A145:$A$161,$A144,$E145:$E$161,"&gt;"&amp;$E144),COLUMN(C$1),-1)),IF($Q144="Yes",AC[[FB]:[FB]],1))),0),ROW(C133)/-VALUE(1&amp;REPT("0",9-PRODUCT(COLUMN(C$1)-1,3))),1)</f>
        <v>0.86699999999999999</v>
      </c>
      <c r="FW144">
        <f t="shared" si="67"/>
        <v>206</v>
      </c>
      <c r="FX144">
        <f t="shared" si="68"/>
        <v>0</v>
      </c>
      <c r="FY144">
        <f t="shared" si="69"/>
        <v>0</v>
      </c>
      <c r="GC144">
        <f t="shared" si="70"/>
        <v>80</v>
      </c>
      <c r="GD144" t="str">
        <f>IFERROR(SUBSTITUTE(SUBSTITUTE(INDEX(SUG[Card],MATCH(ROW(A133),GC$12:GC$161,0))," #2","")," #3",""),"")</f>
        <v/>
      </c>
      <c r="GE144">
        <f>SUM(GE143,IF(IFERROR(MATCH(GD144,GD$11:GD143,0)&lt;0,TRUE()),1,0))</f>
        <v>35</v>
      </c>
      <c r="GF144" t="str">
        <f t="shared" si="71"/>
        <v/>
      </c>
      <c r="GI144">
        <f>SUM(SUMIFS(D$11:D143,A$11:A143,A144,B$11:B143,"&gt;="&amp;B144),SUMIFS(D145:D$161,A145:A$161,A144,B145:B$161,"&gt;"&amp;B144),SUMIFS(D$11:D143,A$11:A143,A144&amp;":Onyx"),SUMIFS(D145:D$161,A145:A$161,A144&amp;":Onyx"))</f>
        <v>0</v>
      </c>
      <c r="GP144" t="str">
        <f t="shared" si="65"/>
        <v/>
      </c>
      <c r="GQ144">
        <f t="shared" si="66"/>
        <v>0</v>
      </c>
      <c r="GR144" t="b">
        <f>COUNTIF(DECK[Card],IFERROR(MID($L144,1,FIND(" #",SUG_Helper[[#This Row],[Card]])-1),SUG_Helper[[#This Row],[Card]]))&gt;=IFERROR(VALUE(RIGHT(SUG_Helper[[#This Row],[Card]])),1)</f>
        <v>1</v>
      </c>
    </row>
    <row r="145" spans="2:200" x14ac:dyDescent="0.35">
      <c r="B145" s="4"/>
      <c r="C145" s="4"/>
      <c r="D145" s="4"/>
      <c r="E145" t="str">
        <f>IF(INDEX(LIB[Card],ROW(A134))="","",INDEX(LIB[Card],ROW(A134))&amp;" ("&amp;INDEX(LIB[Level],ROW(A134))&amp;")"&amp;IF(INDEX(LIB[Fused],ROW(A134))="Yes","ƒ",""))</f>
        <v/>
      </c>
      <c r="F145">
        <v>134</v>
      </c>
      <c r="H145" t="str">
        <f>IF(DECK[[#This Row],[Card]]="","",MID(DECK[[#This Row],[Card]],1,FIND(" (",DECK[[#This Row],[Card]])-1))</f>
        <v/>
      </c>
      <c r="I145" t="str">
        <f>IF(DECK[[#This Row],[Card]]="","",MID(DECK[[#This Row],[Card]],FIND("(",DECK[[#This Row],[Card]])+1,1))</f>
        <v/>
      </c>
      <c r="J145" t="str">
        <f>IF(DECK[[#This Row],[Card]]="","",IF(RIGHT(DECK[[#This Row],[Card]])="ƒ","Yes","No"))</f>
        <v/>
      </c>
      <c r="L145" t="str">
        <f t="shared" si="63"/>
        <v/>
      </c>
      <c r="M145">
        <f t="shared" si="64"/>
        <v>0</v>
      </c>
      <c r="O145" s="6" t="str">
        <f>IF(S145="","",MATCH(MID(S145,1,MIN(FIND(" (",S145),IFERROR(FIND(":",S145),50))-1),CC[CC_Name],0))</f>
        <v/>
      </c>
      <c r="P145" s="5" t="str">
        <f t="shared" si="57"/>
        <v/>
      </c>
      <c r="Q145" s="5" t="str">
        <f t="shared" si="58"/>
        <v/>
      </c>
      <c r="R145" s="5" t="str">
        <f t="shared" si="59"/>
        <v/>
      </c>
      <c r="S145" t="str">
        <f>(INDEX(LIB[ID],ROW(A134)))</f>
        <v/>
      </c>
      <c r="T145" t="str">
        <f>IF(OR(T$5="",$S145=""),"",IFERROR(SUM(PRODUCT(INDEX(CMB[[BA_0O]:[BA_2O]],MATCH(ROUND(MIN(SUM(T$4,$O145/1000),SUM($O145,T$4/1000)),3),CMB[[Cmb_ID]:[Cmb_ID]],0),SUM(N(T$1),N($R145),1)),CHOOSE(AC[[M]:[M]],1,1,0,AC[[AB]:[AB]])),PRODUCT(INDEX(CMB[[BD_0O]:[BD_2O]],MATCH(ROUND(MIN(SUM(T$4,$O145/1000),SUM($O145,T$4/1000)),3),CMB[[Cmb_ID]:[Cmb_ID]],0),SUM(N(T$1),N($R145),1)),CHOOSE(AC[[M]:[M]],1,0,1,AC[[DB]:[DB]])),PRODUCT(SUM(ROUND(AVERAGE(VALUE(T$3),VALUE($P145)),0),CHOOSE(IF(OR(T$1,$R145),4,INDEX(CMB[[Res_Rare]:[Res_Rare]],MATCH(ROUND(MIN(SUM(T$4,$O145/1000),SUM($O145,T$4/1000)),3),CMB[[Cmb_ID]:[Cmb_ID]],0))),-1,-1,0,0)),IF(OR(T$1,$R145),4,INDEX(CMB[[Cmb_Rare]:[Cmb_Rare]],MATCH(ROUND(MIN(SUM(T$4,$O145/1000),SUM($O145,T$4/1000)),3),CMB[[Cmb_ID]:[Cmb_ID]],0))),CHOOSE(AC[[M]:[M]],2,1,1,SUM(AC[[AB]:[DB]])))),""))</f>
        <v/>
      </c>
      <c r="U145" t="str">
        <f>IF(OR(U$5="",$S145=""),"",IFERROR(SUM(PRODUCT(INDEX(CMB[[BA_0O]:[BA_2O]],MATCH(ROUND(MIN(SUM(U$4,$O145/1000),SUM($O145,U$4/1000)),3),CMB[[Cmb_ID]:[Cmb_ID]],0),SUM(N(U$1),N($R145),1)),CHOOSE(AC[[M]:[M]],1,1,0,AC[[AB]:[AB]])),PRODUCT(INDEX(CMB[[BD_0O]:[BD_2O]],MATCH(ROUND(MIN(SUM(U$4,$O145/1000),SUM($O145,U$4/1000)),3),CMB[[Cmb_ID]:[Cmb_ID]],0),SUM(N(U$1),N($R145),1)),CHOOSE(AC[[M]:[M]],1,0,1,AC[[DB]:[DB]])),PRODUCT(SUM(ROUND(AVERAGE(VALUE(U$3),VALUE($P145)),0),CHOOSE(IF(OR(U$1,$R145),4,INDEX(CMB[[Res_Rare]:[Res_Rare]],MATCH(ROUND(MIN(SUM(U$4,$O145/1000),SUM($O145,U$4/1000)),3),CMB[[Cmb_ID]:[Cmb_ID]],0))),-1,-1,0,0)),IF(OR(U$1,$R145),4,INDEX(CMB[[Cmb_Rare]:[Cmb_Rare]],MATCH(ROUND(MIN(SUM(U$4,$O145/1000),SUM($O145,U$4/1000)),3),CMB[[Cmb_ID]:[Cmb_ID]],0))),CHOOSE(AC[[M]:[M]],2,1,1,SUM(AC[[AB]:[DB]])))),""))</f>
        <v/>
      </c>
      <c r="V145" t="str">
        <f>IF(OR(V$5="",$S145=""),"",IFERROR(SUM(PRODUCT(INDEX(CMB[[BA_0O]:[BA_2O]],MATCH(ROUND(MIN(SUM(V$4,$O145/1000),SUM($O145,V$4/1000)),3),CMB[[Cmb_ID]:[Cmb_ID]],0),SUM(N(V$1),N($R145),1)),CHOOSE(AC[[M]:[M]],1,1,0,AC[[AB]:[AB]])),PRODUCT(INDEX(CMB[[BD_0O]:[BD_2O]],MATCH(ROUND(MIN(SUM(V$4,$O145/1000),SUM($O145,V$4/1000)),3),CMB[[Cmb_ID]:[Cmb_ID]],0),SUM(N(V$1),N($R145),1)),CHOOSE(AC[[M]:[M]],1,0,1,AC[[DB]:[DB]])),PRODUCT(SUM(ROUND(AVERAGE(VALUE(V$3),VALUE($P145)),0),CHOOSE(IF(OR(V$1,$R145),4,INDEX(CMB[[Res_Rare]:[Res_Rare]],MATCH(ROUND(MIN(SUM(V$4,$O145/1000),SUM($O145,V$4/1000)),3),CMB[[Cmb_ID]:[Cmb_ID]],0))),-1,-1,0,0)),IF(OR(V$1,$R145),4,INDEX(CMB[[Cmb_Rare]:[Cmb_Rare]],MATCH(ROUND(MIN(SUM(V$4,$O145/1000),SUM($O145,V$4/1000)),3),CMB[[Cmb_ID]:[Cmb_ID]],0))),CHOOSE(AC[[M]:[M]],2,1,1,SUM(AC[[AB]:[DB]])))),""))</f>
        <v/>
      </c>
      <c r="W145" t="str">
        <f>IF(OR(W$5="",$S145=""),"",IFERROR(SUM(PRODUCT(INDEX(CMB[[BA_0O]:[BA_2O]],MATCH(ROUND(MIN(SUM(W$4,$O145/1000),SUM($O145,W$4/1000)),3),CMB[[Cmb_ID]:[Cmb_ID]],0),SUM(N(W$1),N($R145),1)),CHOOSE(AC[[M]:[M]],1,1,0,AC[[AB]:[AB]])),PRODUCT(INDEX(CMB[[BD_0O]:[BD_2O]],MATCH(ROUND(MIN(SUM(W$4,$O145/1000),SUM($O145,W$4/1000)),3),CMB[[Cmb_ID]:[Cmb_ID]],0),SUM(N(W$1),N($R145),1)),CHOOSE(AC[[M]:[M]],1,0,1,AC[[DB]:[DB]])),PRODUCT(SUM(ROUND(AVERAGE(VALUE(W$3),VALUE($P145)),0),CHOOSE(IF(OR(W$1,$R145),4,INDEX(CMB[[Res_Rare]:[Res_Rare]],MATCH(ROUND(MIN(SUM(W$4,$O145/1000),SUM($O145,W$4/1000)),3),CMB[[Cmb_ID]:[Cmb_ID]],0))),-1,-1,0,0)),IF(OR(W$1,$R145),4,INDEX(CMB[[Cmb_Rare]:[Cmb_Rare]],MATCH(ROUND(MIN(SUM(W$4,$O145/1000),SUM($O145,W$4/1000)),3),CMB[[Cmb_ID]:[Cmb_ID]],0))),CHOOSE(AC[[M]:[M]],2,1,1,SUM(AC[[AB]:[DB]])))),""))</f>
        <v/>
      </c>
      <c r="X145" t="str">
        <f>IF(OR(X$5="",$S145=""),"",IFERROR(SUM(PRODUCT(INDEX(CMB[[BA_0O]:[BA_2O]],MATCH(ROUND(MIN(SUM(X$4,$O145/1000),SUM($O145,X$4/1000)),3),CMB[[Cmb_ID]:[Cmb_ID]],0),SUM(N(X$1),N($R145),1)),CHOOSE(AC[[M]:[M]],1,1,0,AC[[AB]:[AB]])),PRODUCT(INDEX(CMB[[BD_0O]:[BD_2O]],MATCH(ROUND(MIN(SUM(X$4,$O145/1000),SUM($O145,X$4/1000)),3),CMB[[Cmb_ID]:[Cmb_ID]],0),SUM(N(X$1),N($R145),1)),CHOOSE(AC[[M]:[M]],1,0,1,AC[[DB]:[DB]])),PRODUCT(SUM(ROUND(AVERAGE(VALUE(X$3),VALUE($P145)),0),CHOOSE(IF(OR(X$1,$R145),4,INDEX(CMB[[Res_Rare]:[Res_Rare]],MATCH(ROUND(MIN(SUM(X$4,$O145/1000),SUM($O145,X$4/1000)),3),CMB[[Cmb_ID]:[Cmb_ID]],0))),-1,-1,0,0)),IF(OR(X$1,$R145),4,INDEX(CMB[[Cmb_Rare]:[Cmb_Rare]],MATCH(ROUND(MIN(SUM(X$4,$O145/1000),SUM($O145,X$4/1000)),3),CMB[[Cmb_ID]:[Cmb_ID]],0))),CHOOSE(AC[[M]:[M]],2,1,1,SUM(AC[[AB]:[DB]])))),""))</f>
        <v/>
      </c>
      <c r="Y145" t="str">
        <f>IF(OR(Y$5="",$S145=""),"",IFERROR(SUM(PRODUCT(INDEX(CMB[[BA_0O]:[BA_2O]],MATCH(ROUND(MIN(SUM(Y$4,$O145/1000),SUM($O145,Y$4/1000)),3),CMB[[Cmb_ID]:[Cmb_ID]],0),SUM(N(Y$1),N($R145),1)),CHOOSE(AC[[M]:[M]],1,1,0,AC[[AB]:[AB]])),PRODUCT(INDEX(CMB[[BD_0O]:[BD_2O]],MATCH(ROUND(MIN(SUM(Y$4,$O145/1000),SUM($O145,Y$4/1000)),3),CMB[[Cmb_ID]:[Cmb_ID]],0),SUM(N(Y$1),N($R145),1)),CHOOSE(AC[[M]:[M]],1,0,1,AC[[DB]:[DB]])),PRODUCT(SUM(ROUND(AVERAGE(VALUE(Y$3),VALUE($P145)),0),CHOOSE(IF(OR(Y$1,$R145),4,INDEX(CMB[[Res_Rare]:[Res_Rare]],MATCH(ROUND(MIN(SUM(Y$4,$O145/1000),SUM($O145,Y$4/1000)),3),CMB[[Cmb_ID]:[Cmb_ID]],0))),-1,-1,0,0)),IF(OR(Y$1,$R145),4,INDEX(CMB[[Cmb_Rare]:[Cmb_Rare]],MATCH(ROUND(MIN(SUM(Y$4,$O145/1000),SUM($O145,Y$4/1000)),3),CMB[[Cmb_ID]:[Cmb_ID]],0))),CHOOSE(AC[[M]:[M]],2,1,1,SUM(AC[[AB]:[DB]])))),""))</f>
        <v/>
      </c>
      <c r="Z145" t="str">
        <f>IF(OR(Z$5="",$S145=""),"",IFERROR(SUM(PRODUCT(INDEX(CMB[[BA_0O]:[BA_2O]],MATCH(ROUND(MIN(SUM(Z$4,$O145/1000),SUM($O145,Z$4/1000)),3),CMB[[Cmb_ID]:[Cmb_ID]],0),SUM(N(Z$1),N($R145),1)),CHOOSE(AC[[M]:[M]],1,1,0,AC[[AB]:[AB]])),PRODUCT(INDEX(CMB[[BD_0O]:[BD_2O]],MATCH(ROUND(MIN(SUM(Z$4,$O145/1000),SUM($O145,Z$4/1000)),3),CMB[[Cmb_ID]:[Cmb_ID]],0),SUM(N(Z$1),N($R145),1)),CHOOSE(AC[[M]:[M]],1,0,1,AC[[DB]:[DB]])),PRODUCT(SUM(ROUND(AVERAGE(VALUE(Z$3),VALUE($P145)),0),CHOOSE(IF(OR(Z$1,$R145),4,INDEX(CMB[[Res_Rare]:[Res_Rare]],MATCH(ROUND(MIN(SUM(Z$4,$O145/1000),SUM($O145,Z$4/1000)),3),CMB[[Cmb_ID]:[Cmb_ID]],0))),-1,-1,0,0)),IF(OR(Z$1,$R145),4,INDEX(CMB[[Cmb_Rare]:[Cmb_Rare]],MATCH(ROUND(MIN(SUM(Z$4,$O145/1000),SUM($O145,Z$4/1000)),3),CMB[[Cmb_ID]:[Cmb_ID]],0))),CHOOSE(AC[[M]:[M]],2,1,1,SUM(AC[[AB]:[DB]])))),""))</f>
        <v/>
      </c>
      <c r="AA145" t="str">
        <f>IF(OR(AA$5="",$S145=""),"",IFERROR(SUM(PRODUCT(INDEX(CMB[[BA_0O]:[BA_2O]],MATCH(ROUND(MIN(SUM(AA$4,$O145/1000),SUM($O145,AA$4/1000)),3),CMB[[Cmb_ID]:[Cmb_ID]],0),SUM(N(AA$1),N($R145),1)),CHOOSE(AC[[M]:[M]],1,1,0,AC[[AB]:[AB]])),PRODUCT(INDEX(CMB[[BD_0O]:[BD_2O]],MATCH(ROUND(MIN(SUM(AA$4,$O145/1000),SUM($O145,AA$4/1000)),3),CMB[[Cmb_ID]:[Cmb_ID]],0),SUM(N(AA$1),N($R145),1)),CHOOSE(AC[[M]:[M]],1,0,1,AC[[DB]:[DB]])),PRODUCT(SUM(ROUND(AVERAGE(VALUE(AA$3),VALUE($P145)),0),CHOOSE(IF(OR(AA$1,$R145),4,INDEX(CMB[[Res_Rare]:[Res_Rare]],MATCH(ROUND(MIN(SUM(AA$4,$O145/1000),SUM($O145,AA$4/1000)),3),CMB[[Cmb_ID]:[Cmb_ID]],0))),-1,-1,0,0)),IF(OR(AA$1,$R145),4,INDEX(CMB[[Cmb_Rare]:[Cmb_Rare]],MATCH(ROUND(MIN(SUM(AA$4,$O145/1000),SUM($O145,AA$4/1000)),3),CMB[[Cmb_ID]:[Cmb_ID]],0))),CHOOSE(AC[[M]:[M]],2,1,1,SUM(AC[[AB]:[DB]])))),""))</f>
        <v/>
      </c>
      <c r="AB145" t="str">
        <f>IF(OR(AB$5="",$S145=""),"",IFERROR(SUM(PRODUCT(INDEX(CMB[[BA_0O]:[BA_2O]],MATCH(ROUND(MIN(SUM(AB$4,$O145/1000),SUM($O145,AB$4/1000)),3),CMB[[Cmb_ID]:[Cmb_ID]],0),SUM(N(AB$1),N($R145),1)),CHOOSE(AC[[M]:[M]],1,1,0,AC[[AB]:[AB]])),PRODUCT(INDEX(CMB[[BD_0O]:[BD_2O]],MATCH(ROUND(MIN(SUM(AB$4,$O145/1000),SUM($O145,AB$4/1000)),3),CMB[[Cmb_ID]:[Cmb_ID]],0),SUM(N(AB$1),N($R145),1)),CHOOSE(AC[[M]:[M]],1,0,1,AC[[DB]:[DB]])),PRODUCT(SUM(ROUND(AVERAGE(VALUE(AB$3),VALUE($P145)),0),CHOOSE(IF(OR(AB$1,$R145),4,INDEX(CMB[[Res_Rare]:[Res_Rare]],MATCH(ROUND(MIN(SUM(AB$4,$O145/1000),SUM($O145,AB$4/1000)),3),CMB[[Cmb_ID]:[Cmb_ID]],0))),-1,-1,0,0)),IF(OR(AB$1,$R145),4,INDEX(CMB[[Cmb_Rare]:[Cmb_Rare]],MATCH(ROUND(MIN(SUM(AB$4,$O145/1000),SUM($O145,AB$4/1000)),3),CMB[[Cmb_ID]:[Cmb_ID]],0))),CHOOSE(AC[[M]:[M]],2,1,1,SUM(AC[[AB]:[DB]])))),""))</f>
        <v/>
      </c>
      <c r="AC145" t="str">
        <f>IF(OR(AC$5="",$S145=""),"",IFERROR(SUM(PRODUCT(INDEX(CMB[[BA_0O]:[BA_2O]],MATCH(ROUND(MIN(SUM(AC$4,$O145/1000),SUM($O145,AC$4/1000)),3),CMB[[Cmb_ID]:[Cmb_ID]],0),SUM(N(AC$1),N($R145),1)),CHOOSE(AC[[M]:[M]],1,1,0,AC[[AB]:[AB]])),PRODUCT(INDEX(CMB[[BD_0O]:[BD_2O]],MATCH(ROUND(MIN(SUM(AC$4,$O145/1000),SUM($O145,AC$4/1000)),3),CMB[[Cmb_ID]:[Cmb_ID]],0),SUM(N(AC$1),N($R145),1)),CHOOSE(AC[[M]:[M]],1,0,1,AC[[DB]:[DB]])),PRODUCT(SUM(ROUND(AVERAGE(VALUE(AC$3),VALUE($P145)),0),CHOOSE(IF(OR(AC$1,$R145),4,INDEX(CMB[[Res_Rare]:[Res_Rare]],MATCH(ROUND(MIN(SUM(AC$4,$O145/1000),SUM($O145,AC$4/1000)),3),CMB[[Cmb_ID]:[Cmb_ID]],0))),-1,-1,0,0)),IF(OR(AC$1,$R145),4,INDEX(CMB[[Cmb_Rare]:[Cmb_Rare]],MATCH(ROUND(MIN(SUM(AC$4,$O145/1000),SUM($O145,AC$4/1000)),3),CMB[[Cmb_ID]:[Cmb_ID]],0))),CHOOSE(AC[[M]:[M]],2,1,1,SUM(AC[[AB]:[DB]])))),""))</f>
        <v/>
      </c>
      <c r="AD145" t="str">
        <f>IF(OR(AD$5="",$S145=""),"",IFERROR(SUM(PRODUCT(INDEX(CMB[[BA_0O]:[BA_2O]],MATCH(ROUND(MIN(SUM(AD$4,$O145/1000),SUM($O145,AD$4/1000)),3),CMB[[Cmb_ID]:[Cmb_ID]],0),SUM(N(AD$1),N($R145),1)),CHOOSE(AC[[M]:[M]],1,1,0,AC[[AB]:[AB]])),PRODUCT(INDEX(CMB[[BD_0O]:[BD_2O]],MATCH(ROUND(MIN(SUM(AD$4,$O145/1000),SUM($O145,AD$4/1000)),3),CMB[[Cmb_ID]:[Cmb_ID]],0),SUM(N(AD$1),N($R145),1)),CHOOSE(AC[[M]:[M]],1,0,1,AC[[DB]:[DB]])),PRODUCT(SUM(ROUND(AVERAGE(VALUE(AD$3),VALUE($P145)),0),CHOOSE(IF(OR(AD$1,$R145),4,INDEX(CMB[[Res_Rare]:[Res_Rare]],MATCH(ROUND(MIN(SUM(AD$4,$O145/1000),SUM($O145,AD$4/1000)),3),CMB[[Cmb_ID]:[Cmb_ID]],0))),-1,-1,0,0)),IF(OR(AD$1,$R145),4,INDEX(CMB[[Cmb_Rare]:[Cmb_Rare]],MATCH(ROUND(MIN(SUM(AD$4,$O145/1000),SUM($O145,AD$4/1000)),3),CMB[[Cmb_ID]:[Cmb_ID]],0))),CHOOSE(AC[[M]:[M]],2,1,1,SUM(AC[[AB]:[DB]])))),""))</f>
        <v/>
      </c>
      <c r="AE145" t="str">
        <f>IF(OR(AE$5="",$S145=""),"",IFERROR(SUM(PRODUCT(INDEX(CMB[[BA_0O]:[BA_2O]],MATCH(ROUND(MIN(SUM(AE$4,$O145/1000),SUM($O145,AE$4/1000)),3),CMB[[Cmb_ID]:[Cmb_ID]],0),SUM(N(AE$1),N($R145),1)),CHOOSE(AC[[M]:[M]],1,1,0,AC[[AB]:[AB]])),PRODUCT(INDEX(CMB[[BD_0O]:[BD_2O]],MATCH(ROUND(MIN(SUM(AE$4,$O145/1000),SUM($O145,AE$4/1000)),3),CMB[[Cmb_ID]:[Cmb_ID]],0),SUM(N(AE$1),N($R145),1)),CHOOSE(AC[[M]:[M]],1,0,1,AC[[DB]:[DB]])),PRODUCT(SUM(ROUND(AVERAGE(VALUE(AE$3),VALUE($P145)),0),CHOOSE(IF(OR(AE$1,$R145),4,INDEX(CMB[[Res_Rare]:[Res_Rare]],MATCH(ROUND(MIN(SUM(AE$4,$O145/1000),SUM($O145,AE$4/1000)),3),CMB[[Cmb_ID]:[Cmb_ID]],0))),-1,-1,0,0)),IF(OR(AE$1,$R145),4,INDEX(CMB[[Cmb_Rare]:[Cmb_Rare]],MATCH(ROUND(MIN(SUM(AE$4,$O145/1000),SUM($O145,AE$4/1000)),3),CMB[[Cmb_ID]:[Cmb_ID]],0))),CHOOSE(AC[[M]:[M]],2,1,1,SUM(AC[[AB]:[DB]])))),""))</f>
        <v/>
      </c>
      <c r="AF145" t="str">
        <f>IF(OR(AF$5="",$S145=""),"",IFERROR(SUM(PRODUCT(INDEX(CMB[[BA_0O]:[BA_2O]],MATCH(ROUND(MIN(SUM(AF$4,$O145/1000),SUM($O145,AF$4/1000)),3),CMB[[Cmb_ID]:[Cmb_ID]],0),SUM(N(AF$1),N($R145),1)),CHOOSE(AC[[M]:[M]],1,1,0,AC[[AB]:[AB]])),PRODUCT(INDEX(CMB[[BD_0O]:[BD_2O]],MATCH(ROUND(MIN(SUM(AF$4,$O145/1000),SUM($O145,AF$4/1000)),3),CMB[[Cmb_ID]:[Cmb_ID]],0),SUM(N(AF$1),N($R145),1)),CHOOSE(AC[[M]:[M]],1,0,1,AC[[DB]:[DB]])),PRODUCT(SUM(ROUND(AVERAGE(VALUE(AF$3),VALUE($P145)),0),CHOOSE(IF(OR(AF$1,$R145),4,INDEX(CMB[[Res_Rare]:[Res_Rare]],MATCH(ROUND(MIN(SUM(AF$4,$O145/1000),SUM($O145,AF$4/1000)),3),CMB[[Cmb_ID]:[Cmb_ID]],0))),-1,-1,0,0)),IF(OR(AF$1,$R145),4,INDEX(CMB[[Cmb_Rare]:[Cmb_Rare]],MATCH(ROUND(MIN(SUM(AF$4,$O145/1000),SUM($O145,AF$4/1000)),3),CMB[[Cmb_ID]:[Cmb_ID]],0))),CHOOSE(AC[[M]:[M]],2,1,1,SUM(AC[[AB]:[DB]])))),""))</f>
        <v/>
      </c>
      <c r="AG145" t="str">
        <f>IF(OR(AG$5="",$S145=""),"",IFERROR(SUM(PRODUCT(INDEX(CMB[[BA_0O]:[BA_2O]],MATCH(ROUND(MIN(SUM(AG$4,$O145/1000),SUM($O145,AG$4/1000)),3),CMB[[Cmb_ID]:[Cmb_ID]],0),SUM(N(AG$1),N($R145),1)),CHOOSE(AC[[M]:[M]],1,1,0,AC[[AB]:[AB]])),PRODUCT(INDEX(CMB[[BD_0O]:[BD_2O]],MATCH(ROUND(MIN(SUM(AG$4,$O145/1000),SUM($O145,AG$4/1000)),3),CMB[[Cmb_ID]:[Cmb_ID]],0),SUM(N(AG$1),N($R145),1)),CHOOSE(AC[[M]:[M]],1,0,1,AC[[DB]:[DB]])),PRODUCT(SUM(ROUND(AVERAGE(VALUE(AG$3),VALUE($P145)),0),CHOOSE(IF(OR(AG$1,$R145),4,INDEX(CMB[[Res_Rare]:[Res_Rare]],MATCH(ROUND(MIN(SUM(AG$4,$O145/1000),SUM($O145,AG$4/1000)),3),CMB[[Cmb_ID]:[Cmb_ID]],0))),-1,-1,0,0)),IF(OR(AG$1,$R145),4,INDEX(CMB[[Cmb_Rare]:[Cmb_Rare]],MATCH(ROUND(MIN(SUM(AG$4,$O145/1000),SUM($O145,AG$4/1000)),3),CMB[[Cmb_ID]:[Cmb_ID]],0))),CHOOSE(AC[[M]:[M]],2,1,1,SUM(AC[[AB]:[DB]])))),""))</f>
        <v/>
      </c>
      <c r="AH145" t="str">
        <f>IF(OR(AH$5="",$S145=""),"",IFERROR(SUM(PRODUCT(INDEX(CMB[[BA_0O]:[BA_2O]],MATCH(ROUND(MIN(SUM(AH$4,$O145/1000),SUM($O145,AH$4/1000)),3),CMB[[Cmb_ID]:[Cmb_ID]],0),SUM(N(AH$1),N($R145),1)),CHOOSE(AC[[M]:[M]],1,1,0,AC[[AB]:[AB]])),PRODUCT(INDEX(CMB[[BD_0O]:[BD_2O]],MATCH(ROUND(MIN(SUM(AH$4,$O145/1000),SUM($O145,AH$4/1000)),3),CMB[[Cmb_ID]:[Cmb_ID]],0),SUM(N(AH$1),N($R145),1)),CHOOSE(AC[[M]:[M]],1,0,1,AC[[DB]:[DB]])),PRODUCT(SUM(ROUND(AVERAGE(VALUE(AH$3),VALUE($P145)),0),CHOOSE(IF(OR(AH$1,$R145),4,INDEX(CMB[[Res_Rare]:[Res_Rare]],MATCH(ROUND(MIN(SUM(AH$4,$O145/1000),SUM($O145,AH$4/1000)),3),CMB[[Cmb_ID]:[Cmb_ID]],0))),-1,-1,0,0)),IF(OR(AH$1,$R145),4,INDEX(CMB[[Cmb_Rare]:[Cmb_Rare]],MATCH(ROUND(MIN(SUM(AH$4,$O145/1000),SUM($O145,AH$4/1000)),3),CMB[[Cmb_ID]:[Cmb_ID]],0))),CHOOSE(AC[[M]:[M]],2,1,1,SUM(AC[[AB]:[DB]])))),""))</f>
        <v/>
      </c>
      <c r="AI145" t="str">
        <f>IF(OR(AI$5="",$S145=""),"",IFERROR(SUM(PRODUCT(INDEX(CMB[[BA_0O]:[BA_2O]],MATCH(ROUND(MIN(SUM(AI$4,$O145/1000),SUM($O145,AI$4/1000)),3),CMB[[Cmb_ID]:[Cmb_ID]],0),SUM(N(AI$1),N($R145),1)),CHOOSE(AC[[M]:[M]],1,1,0,AC[[AB]:[AB]])),PRODUCT(INDEX(CMB[[BD_0O]:[BD_2O]],MATCH(ROUND(MIN(SUM(AI$4,$O145/1000),SUM($O145,AI$4/1000)),3),CMB[[Cmb_ID]:[Cmb_ID]],0),SUM(N(AI$1),N($R145),1)),CHOOSE(AC[[M]:[M]],1,0,1,AC[[DB]:[DB]])),PRODUCT(SUM(ROUND(AVERAGE(VALUE(AI$3),VALUE($P145)),0),CHOOSE(IF(OR(AI$1,$R145),4,INDEX(CMB[[Res_Rare]:[Res_Rare]],MATCH(ROUND(MIN(SUM(AI$4,$O145/1000),SUM($O145,AI$4/1000)),3),CMB[[Cmb_ID]:[Cmb_ID]],0))),-1,-1,0,0)),IF(OR(AI$1,$R145),4,INDEX(CMB[[Cmb_Rare]:[Cmb_Rare]],MATCH(ROUND(MIN(SUM(AI$4,$O145/1000),SUM($O145,AI$4/1000)),3),CMB[[Cmb_ID]:[Cmb_ID]],0))),CHOOSE(AC[[M]:[M]],2,1,1,SUM(AC[[AB]:[DB]])))),""))</f>
        <v/>
      </c>
      <c r="AJ145" t="str">
        <f>IF(OR(AJ$5="",$S145=""),"",IFERROR(SUM(PRODUCT(INDEX(CMB[[BA_0O]:[BA_2O]],MATCH(ROUND(MIN(SUM(AJ$4,$O145/1000),SUM($O145,AJ$4/1000)),3),CMB[[Cmb_ID]:[Cmb_ID]],0),SUM(N(AJ$1),N($R145),1)),CHOOSE(AC[[M]:[M]],1,1,0,AC[[AB]:[AB]])),PRODUCT(INDEX(CMB[[BD_0O]:[BD_2O]],MATCH(ROUND(MIN(SUM(AJ$4,$O145/1000),SUM($O145,AJ$4/1000)),3),CMB[[Cmb_ID]:[Cmb_ID]],0),SUM(N(AJ$1),N($R145),1)),CHOOSE(AC[[M]:[M]],1,0,1,AC[[DB]:[DB]])),PRODUCT(SUM(ROUND(AVERAGE(VALUE(AJ$3),VALUE($P145)),0),CHOOSE(IF(OR(AJ$1,$R145),4,INDEX(CMB[[Res_Rare]:[Res_Rare]],MATCH(ROUND(MIN(SUM(AJ$4,$O145/1000),SUM($O145,AJ$4/1000)),3),CMB[[Cmb_ID]:[Cmb_ID]],0))),-1,-1,0,0)),IF(OR(AJ$1,$R145),4,INDEX(CMB[[Cmb_Rare]:[Cmb_Rare]],MATCH(ROUND(MIN(SUM(AJ$4,$O145/1000),SUM($O145,AJ$4/1000)),3),CMB[[Cmb_ID]:[Cmb_ID]],0))),CHOOSE(AC[[M]:[M]],2,1,1,SUM(AC[[AB]:[DB]])))),""))</f>
        <v/>
      </c>
      <c r="AK145" t="str">
        <f>IF(OR(AK$5="",$S145=""),"",IFERROR(SUM(PRODUCT(INDEX(CMB[[BA_0O]:[BA_2O]],MATCH(ROUND(MIN(SUM(AK$4,$O145/1000),SUM($O145,AK$4/1000)),3),CMB[[Cmb_ID]:[Cmb_ID]],0),SUM(N(AK$1),N($R145),1)),CHOOSE(AC[[M]:[M]],1,1,0,AC[[AB]:[AB]])),PRODUCT(INDEX(CMB[[BD_0O]:[BD_2O]],MATCH(ROUND(MIN(SUM(AK$4,$O145/1000),SUM($O145,AK$4/1000)),3),CMB[[Cmb_ID]:[Cmb_ID]],0),SUM(N(AK$1),N($R145),1)),CHOOSE(AC[[M]:[M]],1,0,1,AC[[DB]:[DB]])),PRODUCT(SUM(ROUND(AVERAGE(VALUE(AK$3),VALUE($P145)),0),CHOOSE(IF(OR(AK$1,$R145),4,INDEX(CMB[[Res_Rare]:[Res_Rare]],MATCH(ROUND(MIN(SUM(AK$4,$O145/1000),SUM($O145,AK$4/1000)),3),CMB[[Cmb_ID]:[Cmb_ID]],0))),-1,-1,0,0)),IF(OR(AK$1,$R145),4,INDEX(CMB[[Cmb_Rare]:[Cmb_Rare]],MATCH(ROUND(MIN(SUM(AK$4,$O145/1000),SUM($O145,AK$4/1000)),3),CMB[[Cmb_ID]:[Cmb_ID]],0))),CHOOSE(AC[[M]:[M]],2,1,1,SUM(AC[[AB]:[DB]])))),""))</f>
        <v/>
      </c>
      <c r="AL145" t="str">
        <f>IF(OR(AL$5="",$S145=""),"",IFERROR(SUM(PRODUCT(INDEX(CMB[[BA_0O]:[BA_2O]],MATCH(ROUND(MIN(SUM(AL$4,$O145/1000),SUM($O145,AL$4/1000)),3),CMB[[Cmb_ID]:[Cmb_ID]],0),SUM(N(AL$1),N($R145),1)),CHOOSE(AC[[M]:[M]],1,1,0,AC[[AB]:[AB]])),PRODUCT(INDEX(CMB[[BD_0O]:[BD_2O]],MATCH(ROUND(MIN(SUM(AL$4,$O145/1000),SUM($O145,AL$4/1000)),3),CMB[[Cmb_ID]:[Cmb_ID]],0),SUM(N(AL$1),N($R145),1)),CHOOSE(AC[[M]:[M]],1,0,1,AC[[DB]:[DB]])),PRODUCT(SUM(ROUND(AVERAGE(VALUE(AL$3),VALUE($P145)),0),CHOOSE(IF(OR(AL$1,$R145),4,INDEX(CMB[[Res_Rare]:[Res_Rare]],MATCH(ROUND(MIN(SUM(AL$4,$O145/1000),SUM($O145,AL$4/1000)),3),CMB[[Cmb_ID]:[Cmb_ID]],0))),-1,-1,0,0)),IF(OR(AL$1,$R145),4,INDEX(CMB[[Cmb_Rare]:[Cmb_Rare]],MATCH(ROUND(MIN(SUM(AL$4,$O145/1000),SUM($O145,AL$4/1000)),3),CMB[[Cmb_ID]:[Cmb_ID]],0))),CHOOSE(AC[[M]:[M]],2,1,1,SUM(AC[[AB]:[DB]])))),""))</f>
        <v/>
      </c>
      <c r="AM145" t="str">
        <f>IF(OR(AM$5="",$S145=""),"",IFERROR(SUM(PRODUCT(INDEX(CMB[[BA_0O]:[BA_2O]],MATCH(ROUND(MIN(SUM(AM$4,$O145/1000),SUM($O145,AM$4/1000)),3),CMB[[Cmb_ID]:[Cmb_ID]],0),SUM(N(AM$1),N($R145),1)),CHOOSE(AC[[M]:[M]],1,1,0,AC[[AB]:[AB]])),PRODUCT(INDEX(CMB[[BD_0O]:[BD_2O]],MATCH(ROUND(MIN(SUM(AM$4,$O145/1000),SUM($O145,AM$4/1000)),3),CMB[[Cmb_ID]:[Cmb_ID]],0),SUM(N(AM$1),N($R145),1)),CHOOSE(AC[[M]:[M]],1,0,1,AC[[DB]:[DB]])),PRODUCT(SUM(ROUND(AVERAGE(VALUE(AM$3),VALUE($P145)),0),CHOOSE(IF(OR(AM$1,$R145),4,INDEX(CMB[[Res_Rare]:[Res_Rare]],MATCH(ROUND(MIN(SUM(AM$4,$O145/1000),SUM($O145,AM$4/1000)),3),CMB[[Cmb_ID]:[Cmb_ID]],0))),-1,-1,0,0)),IF(OR(AM$1,$R145),4,INDEX(CMB[[Cmb_Rare]:[Cmb_Rare]],MATCH(ROUND(MIN(SUM(AM$4,$O145/1000),SUM($O145,AM$4/1000)),3),CMB[[Cmb_ID]:[Cmb_ID]],0))),CHOOSE(AC[[M]:[M]],2,1,1,SUM(AC[[AB]:[DB]])))),""))</f>
        <v/>
      </c>
      <c r="AN145" t="str">
        <f>IF(OR(AN$5="",$S145=""),"",IFERROR(SUM(PRODUCT(INDEX(CMB[[BA_0O]:[BA_2O]],MATCH(ROUND(MIN(SUM(AN$4,$O145/1000),SUM($O145,AN$4/1000)),3),CMB[[Cmb_ID]:[Cmb_ID]],0),SUM(N(AN$1),N($R145),1)),CHOOSE(AC[[M]:[M]],1,1,0,AC[[AB]:[AB]])),PRODUCT(INDEX(CMB[[BD_0O]:[BD_2O]],MATCH(ROUND(MIN(SUM(AN$4,$O145/1000),SUM($O145,AN$4/1000)),3),CMB[[Cmb_ID]:[Cmb_ID]],0),SUM(N(AN$1),N($R145),1)),CHOOSE(AC[[M]:[M]],1,0,1,AC[[DB]:[DB]])),PRODUCT(SUM(ROUND(AVERAGE(VALUE(AN$3),VALUE($P145)),0),CHOOSE(IF(OR(AN$1,$R145),4,INDEX(CMB[[Res_Rare]:[Res_Rare]],MATCH(ROUND(MIN(SUM(AN$4,$O145/1000),SUM($O145,AN$4/1000)),3),CMB[[Cmb_ID]:[Cmb_ID]],0))),-1,-1,0,0)),IF(OR(AN$1,$R145),4,INDEX(CMB[[Cmb_Rare]:[Cmb_Rare]],MATCH(ROUND(MIN(SUM(AN$4,$O145/1000),SUM($O145,AN$4/1000)),3),CMB[[Cmb_ID]:[Cmb_ID]],0))),CHOOSE(AC[[M]:[M]],2,1,1,SUM(AC[[AB]:[DB]])))),""))</f>
        <v/>
      </c>
      <c r="AO145" t="str">
        <f>IF(OR(AO$5="",$S145=""),"",IFERROR(SUM(PRODUCT(INDEX(CMB[[BA_0O]:[BA_2O]],MATCH(ROUND(MIN(SUM(AO$4,$O145/1000),SUM($O145,AO$4/1000)),3),CMB[[Cmb_ID]:[Cmb_ID]],0),SUM(N(AO$1),N($R145),1)),CHOOSE(AC[[M]:[M]],1,1,0,AC[[AB]:[AB]])),PRODUCT(INDEX(CMB[[BD_0O]:[BD_2O]],MATCH(ROUND(MIN(SUM(AO$4,$O145/1000),SUM($O145,AO$4/1000)),3),CMB[[Cmb_ID]:[Cmb_ID]],0),SUM(N(AO$1),N($R145),1)),CHOOSE(AC[[M]:[M]],1,0,1,AC[[DB]:[DB]])),PRODUCT(SUM(ROUND(AVERAGE(VALUE(AO$3),VALUE($P145)),0),CHOOSE(IF(OR(AO$1,$R145),4,INDEX(CMB[[Res_Rare]:[Res_Rare]],MATCH(ROUND(MIN(SUM(AO$4,$O145/1000),SUM($O145,AO$4/1000)),3),CMB[[Cmb_ID]:[Cmb_ID]],0))),-1,-1,0,0)),IF(OR(AO$1,$R145),4,INDEX(CMB[[Cmb_Rare]:[Cmb_Rare]],MATCH(ROUND(MIN(SUM(AO$4,$O145/1000),SUM($O145,AO$4/1000)),3),CMB[[Cmb_ID]:[Cmb_ID]],0))),CHOOSE(AC[[M]:[M]],2,1,1,SUM(AC[[AB]:[DB]])))),""))</f>
        <v/>
      </c>
      <c r="AP145" t="str">
        <f>IF(OR(AP$5="",$S145=""),"",IFERROR(SUM(PRODUCT(INDEX(CMB[[BA_0O]:[BA_2O]],MATCH(ROUND(MIN(SUM(AP$4,$O145/1000),SUM($O145,AP$4/1000)),3),CMB[[Cmb_ID]:[Cmb_ID]],0),SUM(N(AP$1),N($R145),1)),CHOOSE(AC[[M]:[M]],1,1,0,AC[[AB]:[AB]])),PRODUCT(INDEX(CMB[[BD_0O]:[BD_2O]],MATCH(ROUND(MIN(SUM(AP$4,$O145/1000),SUM($O145,AP$4/1000)),3),CMB[[Cmb_ID]:[Cmb_ID]],0),SUM(N(AP$1),N($R145),1)),CHOOSE(AC[[M]:[M]],1,0,1,AC[[DB]:[DB]])),PRODUCT(SUM(ROUND(AVERAGE(VALUE(AP$3),VALUE($P145)),0),CHOOSE(IF(OR(AP$1,$R145),4,INDEX(CMB[[Res_Rare]:[Res_Rare]],MATCH(ROUND(MIN(SUM(AP$4,$O145/1000),SUM($O145,AP$4/1000)),3),CMB[[Cmb_ID]:[Cmb_ID]],0))),-1,-1,0,0)),IF(OR(AP$1,$R145),4,INDEX(CMB[[Cmb_Rare]:[Cmb_Rare]],MATCH(ROUND(MIN(SUM(AP$4,$O145/1000),SUM($O145,AP$4/1000)),3),CMB[[Cmb_ID]:[Cmb_ID]],0))),CHOOSE(AC[[M]:[M]],2,1,1,SUM(AC[[AB]:[DB]])))),""))</f>
        <v/>
      </c>
      <c r="AQ145" t="str">
        <f>IF(OR(AQ$5="",$S145=""),"",IFERROR(SUM(PRODUCT(INDEX(CMB[[BA_0O]:[BA_2O]],MATCH(ROUND(MIN(SUM(AQ$4,$O145/1000),SUM($O145,AQ$4/1000)),3),CMB[[Cmb_ID]:[Cmb_ID]],0),SUM(N(AQ$1),N($R145),1)),CHOOSE(AC[[M]:[M]],1,1,0,AC[[AB]:[AB]])),PRODUCT(INDEX(CMB[[BD_0O]:[BD_2O]],MATCH(ROUND(MIN(SUM(AQ$4,$O145/1000),SUM($O145,AQ$4/1000)),3),CMB[[Cmb_ID]:[Cmb_ID]],0),SUM(N(AQ$1),N($R145),1)),CHOOSE(AC[[M]:[M]],1,0,1,AC[[DB]:[DB]])),PRODUCT(SUM(ROUND(AVERAGE(VALUE(AQ$3),VALUE($P145)),0),CHOOSE(IF(OR(AQ$1,$R145),4,INDEX(CMB[[Res_Rare]:[Res_Rare]],MATCH(ROUND(MIN(SUM(AQ$4,$O145/1000),SUM($O145,AQ$4/1000)),3),CMB[[Cmb_ID]:[Cmb_ID]],0))),-1,-1,0,0)),IF(OR(AQ$1,$R145),4,INDEX(CMB[[Cmb_Rare]:[Cmb_Rare]],MATCH(ROUND(MIN(SUM(AQ$4,$O145/1000),SUM($O145,AQ$4/1000)),3),CMB[[Cmb_ID]:[Cmb_ID]],0))),CHOOSE(AC[[M]:[M]],2,1,1,SUM(AC[[AB]:[DB]])))),""))</f>
        <v/>
      </c>
      <c r="AR145" t="str">
        <f>IF(OR(AR$5="",$S145=""),"",IFERROR(SUM(PRODUCT(INDEX(CMB[[BA_0O]:[BA_2O]],MATCH(ROUND(MIN(SUM(AR$4,$O145/1000),SUM($O145,AR$4/1000)),3),CMB[[Cmb_ID]:[Cmb_ID]],0),SUM(N(AR$1),N($R145),1)),CHOOSE(AC[[M]:[M]],1,1,0,AC[[AB]:[AB]])),PRODUCT(INDEX(CMB[[BD_0O]:[BD_2O]],MATCH(ROUND(MIN(SUM(AR$4,$O145/1000),SUM($O145,AR$4/1000)),3),CMB[[Cmb_ID]:[Cmb_ID]],0),SUM(N(AR$1),N($R145),1)),CHOOSE(AC[[M]:[M]],1,0,1,AC[[DB]:[DB]])),PRODUCT(SUM(ROUND(AVERAGE(VALUE(AR$3),VALUE($P145)),0),CHOOSE(IF(OR(AR$1,$R145),4,INDEX(CMB[[Res_Rare]:[Res_Rare]],MATCH(ROUND(MIN(SUM(AR$4,$O145/1000),SUM($O145,AR$4/1000)),3),CMB[[Cmb_ID]:[Cmb_ID]],0))),-1,-1,0,0)),IF(OR(AR$1,$R145),4,INDEX(CMB[[Cmb_Rare]:[Cmb_Rare]],MATCH(ROUND(MIN(SUM(AR$4,$O145/1000),SUM($O145,AR$4/1000)),3),CMB[[Cmb_ID]:[Cmb_ID]],0))),CHOOSE(AC[[M]:[M]],2,1,1,SUM(AC[[AB]:[DB]])))),""))</f>
        <v/>
      </c>
      <c r="AS145" t="str">
        <f>IF(OR(AS$5="",$S145=""),"",IFERROR(SUM(PRODUCT(INDEX(CMB[[BA_0O]:[BA_2O]],MATCH(ROUND(MIN(SUM(AS$4,$O145/1000),SUM($O145,AS$4/1000)),3),CMB[[Cmb_ID]:[Cmb_ID]],0),SUM(N(AS$1),N($R145),1)),CHOOSE(AC[[M]:[M]],1,1,0,AC[[AB]:[AB]])),PRODUCT(INDEX(CMB[[BD_0O]:[BD_2O]],MATCH(ROUND(MIN(SUM(AS$4,$O145/1000),SUM($O145,AS$4/1000)),3),CMB[[Cmb_ID]:[Cmb_ID]],0),SUM(N(AS$1),N($R145),1)),CHOOSE(AC[[M]:[M]],1,0,1,AC[[DB]:[DB]])),PRODUCT(SUM(ROUND(AVERAGE(VALUE(AS$3),VALUE($P145)),0),CHOOSE(IF(OR(AS$1,$R145),4,INDEX(CMB[[Res_Rare]:[Res_Rare]],MATCH(ROUND(MIN(SUM(AS$4,$O145/1000),SUM($O145,AS$4/1000)),3),CMB[[Cmb_ID]:[Cmb_ID]],0))),-1,-1,0,0)),IF(OR(AS$1,$R145),4,INDEX(CMB[[Cmb_Rare]:[Cmb_Rare]],MATCH(ROUND(MIN(SUM(AS$4,$O145/1000),SUM($O145,AS$4/1000)),3),CMB[[Cmb_ID]:[Cmb_ID]],0))),CHOOSE(AC[[M]:[M]],2,1,1,SUM(AC[[AB]:[DB]])))),""))</f>
        <v/>
      </c>
      <c r="AT145" t="str">
        <f>IF(OR(AT$5="",$S145=""),"",IFERROR(SUM(PRODUCT(INDEX(CMB[[BA_0O]:[BA_2O]],MATCH(ROUND(MIN(SUM(AT$4,$O145/1000),SUM($O145,AT$4/1000)),3),CMB[[Cmb_ID]:[Cmb_ID]],0),SUM(N(AT$1),N($R145),1)),CHOOSE(AC[[M]:[M]],1,1,0,AC[[AB]:[AB]])),PRODUCT(INDEX(CMB[[BD_0O]:[BD_2O]],MATCH(ROUND(MIN(SUM(AT$4,$O145/1000),SUM($O145,AT$4/1000)),3),CMB[[Cmb_ID]:[Cmb_ID]],0),SUM(N(AT$1),N($R145),1)),CHOOSE(AC[[M]:[M]],1,0,1,AC[[DB]:[DB]])),PRODUCT(SUM(ROUND(AVERAGE(VALUE(AT$3),VALUE($P145)),0),CHOOSE(IF(OR(AT$1,$R145),4,INDEX(CMB[[Res_Rare]:[Res_Rare]],MATCH(ROUND(MIN(SUM(AT$4,$O145/1000),SUM($O145,AT$4/1000)),3),CMB[[Cmb_ID]:[Cmb_ID]],0))),-1,-1,0,0)),IF(OR(AT$1,$R145),4,INDEX(CMB[[Cmb_Rare]:[Cmb_Rare]],MATCH(ROUND(MIN(SUM(AT$4,$O145/1000),SUM($O145,AT$4/1000)),3),CMB[[Cmb_ID]:[Cmb_ID]],0))),CHOOSE(AC[[M]:[M]],2,1,1,SUM(AC[[AB]:[DB]])))),""))</f>
        <v/>
      </c>
      <c r="AU145" t="str">
        <f>IF(OR(AU$5="",$S145=""),"",IFERROR(SUM(PRODUCT(INDEX(CMB[[BA_0O]:[BA_2O]],MATCH(ROUND(MIN(SUM(AU$4,$O145/1000),SUM($O145,AU$4/1000)),3),CMB[[Cmb_ID]:[Cmb_ID]],0),SUM(N(AU$1),N($R145),1)),CHOOSE(AC[[M]:[M]],1,1,0,AC[[AB]:[AB]])),PRODUCT(INDEX(CMB[[BD_0O]:[BD_2O]],MATCH(ROUND(MIN(SUM(AU$4,$O145/1000),SUM($O145,AU$4/1000)),3),CMB[[Cmb_ID]:[Cmb_ID]],0),SUM(N(AU$1),N($R145),1)),CHOOSE(AC[[M]:[M]],1,0,1,AC[[DB]:[DB]])),PRODUCT(SUM(ROUND(AVERAGE(VALUE(AU$3),VALUE($P145)),0),CHOOSE(IF(OR(AU$1,$R145),4,INDEX(CMB[[Res_Rare]:[Res_Rare]],MATCH(ROUND(MIN(SUM(AU$4,$O145/1000),SUM($O145,AU$4/1000)),3),CMB[[Cmb_ID]:[Cmb_ID]],0))),-1,-1,0,0)),IF(OR(AU$1,$R145),4,INDEX(CMB[[Cmb_Rare]:[Cmb_Rare]],MATCH(ROUND(MIN(SUM(AU$4,$O145/1000),SUM($O145,AU$4/1000)),3),CMB[[Cmb_ID]:[Cmb_ID]],0))),CHOOSE(AC[[M]:[M]],2,1,1,SUM(AC[[AB]:[DB]])))),""))</f>
        <v/>
      </c>
      <c r="AV145" t="str">
        <f>IF(OR(AV$5="",$S145=""),"",IFERROR(SUM(PRODUCT(INDEX(CMB[[BA_0O]:[BA_2O]],MATCH(ROUND(MIN(SUM(AV$4,$O145/1000),SUM($O145,AV$4/1000)),3),CMB[[Cmb_ID]:[Cmb_ID]],0),SUM(N(AV$1),N($R145),1)),CHOOSE(AC[[M]:[M]],1,1,0,AC[[AB]:[AB]])),PRODUCT(INDEX(CMB[[BD_0O]:[BD_2O]],MATCH(ROUND(MIN(SUM(AV$4,$O145/1000),SUM($O145,AV$4/1000)),3),CMB[[Cmb_ID]:[Cmb_ID]],0),SUM(N(AV$1),N($R145),1)),CHOOSE(AC[[M]:[M]],1,0,1,AC[[DB]:[DB]])),PRODUCT(SUM(ROUND(AVERAGE(VALUE(AV$3),VALUE($P145)),0),CHOOSE(IF(OR(AV$1,$R145),4,INDEX(CMB[[Res_Rare]:[Res_Rare]],MATCH(ROUND(MIN(SUM(AV$4,$O145/1000),SUM($O145,AV$4/1000)),3),CMB[[Cmb_ID]:[Cmb_ID]],0))),-1,-1,0,0)),IF(OR(AV$1,$R145),4,INDEX(CMB[[Cmb_Rare]:[Cmb_Rare]],MATCH(ROUND(MIN(SUM(AV$4,$O145/1000),SUM($O145,AV$4/1000)),3),CMB[[Cmb_ID]:[Cmb_ID]],0))),CHOOSE(AC[[M]:[M]],2,1,1,SUM(AC[[AB]:[DB]])))),""))</f>
        <v/>
      </c>
      <c r="AW145" t="str">
        <f>IF(OR(AW$5="",$S145=""),"",IFERROR(SUM(PRODUCT(INDEX(CMB[[BA_0O]:[BA_2O]],MATCH(ROUND(MIN(SUM(AW$4,$O145/1000),SUM($O145,AW$4/1000)),3),CMB[[Cmb_ID]:[Cmb_ID]],0),SUM(N(AW$1),N($R145),1)),CHOOSE(AC[[M]:[M]],1,1,0,AC[[AB]:[AB]])),PRODUCT(INDEX(CMB[[BD_0O]:[BD_2O]],MATCH(ROUND(MIN(SUM(AW$4,$O145/1000),SUM($O145,AW$4/1000)),3),CMB[[Cmb_ID]:[Cmb_ID]],0),SUM(N(AW$1),N($R145),1)),CHOOSE(AC[[M]:[M]],1,0,1,AC[[DB]:[DB]])),PRODUCT(SUM(ROUND(AVERAGE(VALUE(AW$3),VALUE($P145)),0),CHOOSE(IF(OR(AW$1,$R145),4,INDEX(CMB[[Res_Rare]:[Res_Rare]],MATCH(ROUND(MIN(SUM(AW$4,$O145/1000),SUM($O145,AW$4/1000)),3),CMB[[Cmb_ID]:[Cmb_ID]],0))),-1,-1,0,0)),IF(OR(AW$1,$R145),4,INDEX(CMB[[Cmb_Rare]:[Cmb_Rare]],MATCH(ROUND(MIN(SUM(AW$4,$O145/1000),SUM($O145,AW$4/1000)),3),CMB[[Cmb_ID]:[Cmb_ID]],0))),CHOOSE(AC[[M]:[M]],2,1,1,SUM(AC[[AB]:[DB]])))),""))</f>
        <v/>
      </c>
      <c r="AX145" t="str">
        <f>IF(OR(AX$5="",$S145=""),"",IFERROR(SUM(PRODUCT(INDEX(CMB[[BA_0O]:[BA_2O]],MATCH(ROUND(MIN(SUM(AX$4,$O145/1000),SUM($O145,AX$4/1000)),3),CMB[[Cmb_ID]:[Cmb_ID]],0),SUM(N(AX$1),N($R145),1)),CHOOSE(AC[[M]:[M]],1,1,0,AC[[AB]:[AB]])),PRODUCT(INDEX(CMB[[BD_0O]:[BD_2O]],MATCH(ROUND(MIN(SUM(AX$4,$O145/1000),SUM($O145,AX$4/1000)),3),CMB[[Cmb_ID]:[Cmb_ID]],0),SUM(N(AX$1),N($R145),1)),CHOOSE(AC[[M]:[M]],1,0,1,AC[[DB]:[DB]])),PRODUCT(SUM(ROUND(AVERAGE(VALUE(AX$3),VALUE($P145)),0),CHOOSE(IF(OR(AX$1,$R145),4,INDEX(CMB[[Res_Rare]:[Res_Rare]],MATCH(ROUND(MIN(SUM(AX$4,$O145/1000),SUM($O145,AX$4/1000)),3),CMB[[Cmb_ID]:[Cmb_ID]],0))),-1,-1,0,0)),IF(OR(AX$1,$R145),4,INDEX(CMB[[Cmb_Rare]:[Cmb_Rare]],MATCH(ROUND(MIN(SUM(AX$4,$O145/1000),SUM($O145,AX$4/1000)),3),CMB[[Cmb_ID]:[Cmb_ID]],0))),CHOOSE(AC[[M]:[M]],2,1,1,SUM(AC[[AB]:[DB]])))),""))</f>
        <v/>
      </c>
      <c r="AY145" t="str">
        <f>IF(OR(AY$5="",$S145=""),"",IFERROR(SUM(PRODUCT(INDEX(CMB[[BA_0O]:[BA_2O]],MATCH(ROUND(MIN(SUM(AY$4,$O145/1000),SUM($O145,AY$4/1000)),3),CMB[[Cmb_ID]:[Cmb_ID]],0),SUM(N(AY$1),N($R145),1)),CHOOSE(AC[[M]:[M]],1,1,0,AC[[AB]:[AB]])),PRODUCT(INDEX(CMB[[BD_0O]:[BD_2O]],MATCH(ROUND(MIN(SUM(AY$4,$O145/1000),SUM($O145,AY$4/1000)),3),CMB[[Cmb_ID]:[Cmb_ID]],0),SUM(N(AY$1),N($R145),1)),CHOOSE(AC[[M]:[M]],1,0,1,AC[[DB]:[DB]])),PRODUCT(SUM(ROUND(AVERAGE(VALUE(AY$3),VALUE($P145)),0),CHOOSE(IF(OR(AY$1,$R145),4,INDEX(CMB[[Res_Rare]:[Res_Rare]],MATCH(ROUND(MIN(SUM(AY$4,$O145/1000),SUM($O145,AY$4/1000)),3),CMB[[Cmb_ID]:[Cmb_ID]],0))),-1,-1,0,0)),IF(OR(AY$1,$R145),4,INDEX(CMB[[Cmb_Rare]:[Cmb_Rare]],MATCH(ROUND(MIN(SUM(AY$4,$O145/1000),SUM($O145,AY$4/1000)),3),CMB[[Cmb_ID]:[Cmb_ID]],0))),CHOOSE(AC[[M]:[M]],2,1,1,SUM(AC[[AB]:[DB]])))),""))</f>
        <v/>
      </c>
      <c r="AZ145" t="str">
        <f>IF(OR(AZ$5="",$S145=""),"",IFERROR(SUM(PRODUCT(INDEX(CMB[[BA_0O]:[BA_2O]],MATCH(ROUND(MIN(SUM(AZ$4,$O145/1000),SUM($O145,AZ$4/1000)),3),CMB[[Cmb_ID]:[Cmb_ID]],0),SUM(N(AZ$1),N($R145),1)),CHOOSE(AC[[M]:[M]],1,1,0,AC[[AB]:[AB]])),PRODUCT(INDEX(CMB[[BD_0O]:[BD_2O]],MATCH(ROUND(MIN(SUM(AZ$4,$O145/1000),SUM($O145,AZ$4/1000)),3),CMB[[Cmb_ID]:[Cmb_ID]],0),SUM(N(AZ$1),N($R145),1)),CHOOSE(AC[[M]:[M]],1,0,1,AC[[DB]:[DB]])),PRODUCT(SUM(ROUND(AVERAGE(VALUE(AZ$3),VALUE($P145)),0),CHOOSE(IF(OR(AZ$1,$R145),4,INDEX(CMB[[Res_Rare]:[Res_Rare]],MATCH(ROUND(MIN(SUM(AZ$4,$O145/1000),SUM($O145,AZ$4/1000)),3),CMB[[Cmb_ID]:[Cmb_ID]],0))),-1,-1,0,0)),IF(OR(AZ$1,$R145),4,INDEX(CMB[[Cmb_Rare]:[Cmb_Rare]],MATCH(ROUND(MIN(SUM(AZ$4,$O145/1000),SUM($O145,AZ$4/1000)),3),CMB[[Cmb_ID]:[Cmb_ID]],0))),CHOOSE(AC[[M]:[M]],2,1,1,SUM(AC[[AB]:[DB]])))),""))</f>
        <v/>
      </c>
      <c r="BA145" t="str">
        <f>IF(OR(BA$5="",$S145=""),"",IFERROR(SUM(PRODUCT(INDEX(CMB[[BA_0O]:[BA_2O]],MATCH(ROUND(MIN(SUM(BA$4,$O145/1000),SUM($O145,BA$4/1000)),3),CMB[[Cmb_ID]:[Cmb_ID]],0),SUM(N(BA$1),N($R145),1)),CHOOSE(AC[[M]:[M]],1,1,0,AC[[AB]:[AB]])),PRODUCT(INDEX(CMB[[BD_0O]:[BD_2O]],MATCH(ROUND(MIN(SUM(BA$4,$O145/1000),SUM($O145,BA$4/1000)),3),CMB[[Cmb_ID]:[Cmb_ID]],0),SUM(N(BA$1),N($R145),1)),CHOOSE(AC[[M]:[M]],1,0,1,AC[[DB]:[DB]])),PRODUCT(SUM(ROUND(AVERAGE(VALUE(BA$3),VALUE($P145)),0),CHOOSE(IF(OR(BA$1,$R145),4,INDEX(CMB[[Res_Rare]:[Res_Rare]],MATCH(ROUND(MIN(SUM(BA$4,$O145/1000),SUM($O145,BA$4/1000)),3),CMB[[Cmb_ID]:[Cmb_ID]],0))),-1,-1,0,0)),IF(OR(BA$1,$R145),4,INDEX(CMB[[Cmb_Rare]:[Cmb_Rare]],MATCH(ROUND(MIN(SUM(BA$4,$O145/1000),SUM($O145,BA$4/1000)),3),CMB[[Cmb_ID]:[Cmb_ID]],0))),CHOOSE(AC[[M]:[M]],2,1,1,SUM(AC[[AB]:[DB]])))),""))</f>
        <v/>
      </c>
      <c r="BB145" t="str">
        <f>IF(OR(BB$5="",$S145=""),"",IFERROR(SUM(PRODUCT(INDEX(CMB[[BA_0O]:[BA_2O]],MATCH(ROUND(MIN(SUM(BB$4,$O145/1000),SUM($O145,BB$4/1000)),3),CMB[[Cmb_ID]:[Cmb_ID]],0),SUM(N(BB$1),N($R145),1)),CHOOSE(AC[[M]:[M]],1,1,0,AC[[AB]:[AB]])),PRODUCT(INDEX(CMB[[BD_0O]:[BD_2O]],MATCH(ROUND(MIN(SUM(BB$4,$O145/1000),SUM($O145,BB$4/1000)),3),CMB[[Cmb_ID]:[Cmb_ID]],0),SUM(N(BB$1),N($R145),1)),CHOOSE(AC[[M]:[M]],1,0,1,AC[[DB]:[DB]])),PRODUCT(SUM(ROUND(AVERAGE(VALUE(BB$3),VALUE($P145)),0),CHOOSE(IF(OR(BB$1,$R145),4,INDEX(CMB[[Res_Rare]:[Res_Rare]],MATCH(ROUND(MIN(SUM(BB$4,$O145/1000),SUM($O145,BB$4/1000)),3),CMB[[Cmb_ID]:[Cmb_ID]],0))),-1,-1,0,0)),IF(OR(BB$1,$R145),4,INDEX(CMB[[Cmb_Rare]:[Cmb_Rare]],MATCH(ROUND(MIN(SUM(BB$4,$O145/1000),SUM($O145,BB$4/1000)),3),CMB[[Cmb_ID]:[Cmb_ID]],0))),CHOOSE(AC[[M]:[M]],2,1,1,SUM(AC[[AB]:[DB]])))),""))</f>
        <v/>
      </c>
      <c r="BC145" t="str">
        <f>IF(OR(BC$5="",$S145=""),"",IFERROR(SUM(PRODUCT(INDEX(CMB[[BA_0O]:[BA_2O]],MATCH(ROUND(MIN(SUM(BC$4,$O145/1000),SUM($O145,BC$4/1000)),3),CMB[[Cmb_ID]:[Cmb_ID]],0),SUM(N(BC$1),N($R145),1)),CHOOSE(AC[[M]:[M]],1,1,0,AC[[AB]:[AB]])),PRODUCT(INDEX(CMB[[BD_0O]:[BD_2O]],MATCH(ROUND(MIN(SUM(BC$4,$O145/1000),SUM($O145,BC$4/1000)),3),CMB[[Cmb_ID]:[Cmb_ID]],0),SUM(N(BC$1),N($R145),1)),CHOOSE(AC[[M]:[M]],1,0,1,AC[[DB]:[DB]])),PRODUCT(SUM(ROUND(AVERAGE(VALUE(BC$3),VALUE($P145)),0),CHOOSE(IF(OR(BC$1,$R145),4,INDEX(CMB[[Res_Rare]:[Res_Rare]],MATCH(ROUND(MIN(SUM(BC$4,$O145/1000),SUM($O145,BC$4/1000)),3),CMB[[Cmb_ID]:[Cmb_ID]],0))),-1,-1,0,0)),IF(OR(BC$1,$R145),4,INDEX(CMB[[Cmb_Rare]:[Cmb_Rare]],MATCH(ROUND(MIN(SUM(BC$4,$O145/1000),SUM($O145,BC$4/1000)),3),CMB[[Cmb_ID]:[Cmb_ID]],0))),CHOOSE(AC[[M]:[M]],2,1,1,SUM(AC[[AB]:[DB]])))),""))</f>
        <v/>
      </c>
      <c r="BD145" t="str">
        <f>IF(OR(BD$5="",$S145=""),"",IFERROR(SUM(PRODUCT(INDEX(CMB[[BA_0O]:[BA_2O]],MATCH(ROUND(MIN(SUM(BD$4,$O145/1000),SUM($O145,BD$4/1000)),3),CMB[[Cmb_ID]:[Cmb_ID]],0),SUM(N(BD$1),N($R145),1)),CHOOSE(AC[[M]:[M]],1,1,0,AC[[AB]:[AB]])),PRODUCT(INDEX(CMB[[BD_0O]:[BD_2O]],MATCH(ROUND(MIN(SUM(BD$4,$O145/1000),SUM($O145,BD$4/1000)),3),CMB[[Cmb_ID]:[Cmb_ID]],0),SUM(N(BD$1),N($R145),1)),CHOOSE(AC[[M]:[M]],1,0,1,AC[[DB]:[DB]])),PRODUCT(SUM(ROUND(AVERAGE(VALUE(BD$3),VALUE($P145)),0),CHOOSE(IF(OR(BD$1,$R145),4,INDEX(CMB[[Res_Rare]:[Res_Rare]],MATCH(ROUND(MIN(SUM(BD$4,$O145/1000),SUM($O145,BD$4/1000)),3),CMB[[Cmb_ID]:[Cmb_ID]],0))),-1,-1,0,0)),IF(OR(BD$1,$R145),4,INDEX(CMB[[Cmb_Rare]:[Cmb_Rare]],MATCH(ROUND(MIN(SUM(BD$4,$O145/1000),SUM($O145,BD$4/1000)),3),CMB[[Cmb_ID]:[Cmb_ID]],0))),CHOOSE(AC[[M]:[M]],2,1,1,SUM(AC[[AB]:[DB]])))),""))</f>
        <v/>
      </c>
      <c r="BE145" t="str">
        <f>IF(OR(BE$5="",$S145=""),"",IFERROR(SUM(PRODUCT(INDEX(CMB[[BA_0O]:[BA_2O]],MATCH(ROUND(MIN(SUM(BE$4,$O145/1000),SUM($O145,BE$4/1000)),3),CMB[[Cmb_ID]:[Cmb_ID]],0),SUM(N(BE$1),N($R145),1)),CHOOSE(AC[[M]:[M]],1,1,0,AC[[AB]:[AB]])),PRODUCT(INDEX(CMB[[BD_0O]:[BD_2O]],MATCH(ROUND(MIN(SUM(BE$4,$O145/1000),SUM($O145,BE$4/1000)),3),CMB[[Cmb_ID]:[Cmb_ID]],0),SUM(N(BE$1),N($R145),1)),CHOOSE(AC[[M]:[M]],1,0,1,AC[[DB]:[DB]])),PRODUCT(SUM(ROUND(AVERAGE(VALUE(BE$3),VALUE($P145)),0),CHOOSE(IF(OR(BE$1,$R145),4,INDEX(CMB[[Res_Rare]:[Res_Rare]],MATCH(ROUND(MIN(SUM(BE$4,$O145/1000),SUM($O145,BE$4/1000)),3),CMB[[Cmb_ID]:[Cmb_ID]],0))),-1,-1,0,0)),IF(OR(BE$1,$R145),4,INDEX(CMB[[Cmb_Rare]:[Cmb_Rare]],MATCH(ROUND(MIN(SUM(BE$4,$O145/1000),SUM($O145,BE$4/1000)),3),CMB[[Cmb_ID]:[Cmb_ID]],0))),CHOOSE(AC[[M]:[M]],2,1,1,SUM(AC[[AB]:[DB]])))),""))</f>
        <v/>
      </c>
      <c r="BF145" t="str">
        <f>IF(OR(BF$5="",$S145=""),"",IFERROR(SUM(PRODUCT(INDEX(CMB[[BA_0O]:[BA_2O]],MATCH(ROUND(MIN(SUM(BF$4,$O145/1000),SUM($O145,BF$4/1000)),3),CMB[[Cmb_ID]:[Cmb_ID]],0),SUM(N(BF$1),N($R145),1)),CHOOSE(AC[[M]:[M]],1,1,0,AC[[AB]:[AB]])),PRODUCT(INDEX(CMB[[BD_0O]:[BD_2O]],MATCH(ROUND(MIN(SUM(BF$4,$O145/1000),SUM($O145,BF$4/1000)),3),CMB[[Cmb_ID]:[Cmb_ID]],0),SUM(N(BF$1),N($R145),1)),CHOOSE(AC[[M]:[M]],1,0,1,AC[[DB]:[DB]])),PRODUCT(SUM(ROUND(AVERAGE(VALUE(BF$3),VALUE($P145)),0),CHOOSE(IF(OR(BF$1,$R145),4,INDEX(CMB[[Res_Rare]:[Res_Rare]],MATCH(ROUND(MIN(SUM(BF$4,$O145/1000),SUM($O145,BF$4/1000)),3),CMB[[Cmb_ID]:[Cmb_ID]],0))),-1,-1,0,0)),IF(OR(BF$1,$R145),4,INDEX(CMB[[Cmb_Rare]:[Cmb_Rare]],MATCH(ROUND(MIN(SUM(BF$4,$O145/1000),SUM($O145,BF$4/1000)),3),CMB[[Cmb_ID]:[Cmb_ID]],0))),CHOOSE(AC[[M]:[M]],2,1,1,SUM(AC[[AB]:[DB]])))),""))</f>
        <v/>
      </c>
      <c r="BG145" t="str">
        <f>IF(OR(BG$5="",$S145=""),"",IFERROR(SUM(PRODUCT(INDEX(CMB[[BA_0O]:[BA_2O]],MATCH(ROUND(MIN(SUM(BG$4,$O145/1000),SUM($O145,BG$4/1000)),3),CMB[[Cmb_ID]:[Cmb_ID]],0),SUM(N(BG$1),N($R145),1)),CHOOSE(AC[[M]:[M]],1,1,0,AC[[AB]:[AB]])),PRODUCT(INDEX(CMB[[BD_0O]:[BD_2O]],MATCH(ROUND(MIN(SUM(BG$4,$O145/1000),SUM($O145,BG$4/1000)),3),CMB[[Cmb_ID]:[Cmb_ID]],0),SUM(N(BG$1),N($R145),1)),CHOOSE(AC[[M]:[M]],1,0,1,AC[[DB]:[DB]])),PRODUCT(SUM(ROUND(AVERAGE(VALUE(BG$3),VALUE($P145)),0),CHOOSE(IF(OR(BG$1,$R145),4,INDEX(CMB[[Res_Rare]:[Res_Rare]],MATCH(ROUND(MIN(SUM(BG$4,$O145/1000),SUM($O145,BG$4/1000)),3),CMB[[Cmb_ID]:[Cmb_ID]],0))),-1,-1,0,0)),IF(OR(BG$1,$R145),4,INDEX(CMB[[Cmb_Rare]:[Cmb_Rare]],MATCH(ROUND(MIN(SUM(BG$4,$O145/1000),SUM($O145,BG$4/1000)),3),CMB[[Cmb_ID]:[Cmb_ID]],0))),CHOOSE(AC[[M]:[M]],2,1,1,SUM(AC[[AB]:[DB]])))),""))</f>
        <v/>
      </c>
      <c r="BH145" t="str">
        <f>IF(OR(BH$5="",$S145=""),"",IFERROR(SUM(PRODUCT(INDEX(CMB[[BA_0O]:[BA_2O]],MATCH(ROUND(MIN(SUM(BH$4,$O145/1000),SUM($O145,BH$4/1000)),3),CMB[[Cmb_ID]:[Cmb_ID]],0),SUM(N(BH$1),N($R145),1)),CHOOSE(AC[[M]:[M]],1,1,0,AC[[AB]:[AB]])),PRODUCT(INDEX(CMB[[BD_0O]:[BD_2O]],MATCH(ROUND(MIN(SUM(BH$4,$O145/1000),SUM($O145,BH$4/1000)),3),CMB[[Cmb_ID]:[Cmb_ID]],0),SUM(N(BH$1),N($R145),1)),CHOOSE(AC[[M]:[M]],1,0,1,AC[[DB]:[DB]])),PRODUCT(SUM(ROUND(AVERAGE(VALUE(BH$3),VALUE($P145)),0),CHOOSE(IF(OR(BH$1,$R145),4,INDEX(CMB[[Res_Rare]:[Res_Rare]],MATCH(ROUND(MIN(SUM(BH$4,$O145/1000),SUM($O145,BH$4/1000)),3),CMB[[Cmb_ID]:[Cmb_ID]],0))),-1,-1,0,0)),IF(OR(BH$1,$R145),4,INDEX(CMB[[Cmb_Rare]:[Cmb_Rare]],MATCH(ROUND(MIN(SUM(BH$4,$O145/1000),SUM($O145,BH$4/1000)),3),CMB[[Cmb_ID]:[Cmb_ID]],0))),CHOOSE(AC[[M]:[M]],2,1,1,SUM(AC[[AB]:[DB]])))),""))</f>
        <v/>
      </c>
      <c r="BI145" t="str">
        <f>IF(OR(BI$5="",$S145=""),"",IFERROR(SUM(PRODUCT(INDEX(CMB[[BA_0O]:[BA_2O]],MATCH(ROUND(MIN(SUM(BI$4,$O145/1000),SUM($O145,BI$4/1000)),3),CMB[[Cmb_ID]:[Cmb_ID]],0),SUM(N(BI$1),N($R145),1)),CHOOSE(AC[[M]:[M]],1,1,0,AC[[AB]:[AB]])),PRODUCT(INDEX(CMB[[BD_0O]:[BD_2O]],MATCH(ROUND(MIN(SUM(BI$4,$O145/1000),SUM($O145,BI$4/1000)),3),CMB[[Cmb_ID]:[Cmb_ID]],0),SUM(N(BI$1),N($R145),1)),CHOOSE(AC[[M]:[M]],1,0,1,AC[[DB]:[DB]])),PRODUCT(SUM(ROUND(AVERAGE(VALUE(BI$3),VALUE($P145)),0),CHOOSE(IF(OR(BI$1,$R145),4,INDEX(CMB[[Res_Rare]:[Res_Rare]],MATCH(ROUND(MIN(SUM(BI$4,$O145/1000),SUM($O145,BI$4/1000)),3),CMB[[Cmb_ID]:[Cmb_ID]],0))),-1,-1,0,0)),IF(OR(BI$1,$R145),4,INDEX(CMB[[Cmb_Rare]:[Cmb_Rare]],MATCH(ROUND(MIN(SUM(BI$4,$O145/1000),SUM($O145,BI$4/1000)),3),CMB[[Cmb_ID]:[Cmb_ID]],0))),CHOOSE(AC[[M]:[M]],2,1,1,SUM(AC[[AB]:[DB]])))),""))</f>
        <v/>
      </c>
      <c r="BJ145" t="str">
        <f>IF(OR(BJ$5="",$S145=""),"",IFERROR(SUM(PRODUCT(INDEX(CMB[[BA_0O]:[BA_2O]],MATCH(ROUND(MIN(SUM(BJ$4,$O145/1000),SUM($O145,BJ$4/1000)),3),CMB[[Cmb_ID]:[Cmb_ID]],0),SUM(N(BJ$1),N($R145),1)),CHOOSE(AC[[M]:[M]],1,1,0,AC[[AB]:[AB]])),PRODUCT(INDEX(CMB[[BD_0O]:[BD_2O]],MATCH(ROUND(MIN(SUM(BJ$4,$O145/1000),SUM($O145,BJ$4/1000)),3),CMB[[Cmb_ID]:[Cmb_ID]],0),SUM(N(BJ$1),N($R145),1)),CHOOSE(AC[[M]:[M]],1,0,1,AC[[DB]:[DB]])),PRODUCT(SUM(ROUND(AVERAGE(VALUE(BJ$3),VALUE($P145)),0),CHOOSE(IF(OR(BJ$1,$R145),4,INDEX(CMB[[Res_Rare]:[Res_Rare]],MATCH(ROUND(MIN(SUM(BJ$4,$O145/1000),SUM($O145,BJ$4/1000)),3),CMB[[Cmb_ID]:[Cmb_ID]],0))),-1,-1,0,0)),IF(OR(BJ$1,$R145),4,INDEX(CMB[[Cmb_Rare]:[Cmb_Rare]],MATCH(ROUND(MIN(SUM(BJ$4,$O145/1000),SUM($O145,BJ$4/1000)),3),CMB[[Cmb_ID]:[Cmb_ID]],0))),CHOOSE(AC[[M]:[M]],2,1,1,SUM(AC[[AB]:[DB]])))),""))</f>
        <v/>
      </c>
      <c r="BK145" t="str">
        <f>IF(OR(BK$5="",$S145=""),"",IFERROR(SUM(PRODUCT(INDEX(CMB[[BA_0O]:[BA_2O]],MATCH(ROUND(MIN(SUM(BK$4,$O145/1000),SUM($O145,BK$4/1000)),3),CMB[[Cmb_ID]:[Cmb_ID]],0),SUM(N(BK$1),N($R145),1)),CHOOSE(AC[[M]:[M]],1,1,0,AC[[AB]:[AB]])),PRODUCT(INDEX(CMB[[BD_0O]:[BD_2O]],MATCH(ROUND(MIN(SUM(BK$4,$O145/1000),SUM($O145,BK$4/1000)),3),CMB[[Cmb_ID]:[Cmb_ID]],0),SUM(N(BK$1),N($R145),1)),CHOOSE(AC[[M]:[M]],1,0,1,AC[[DB]:[DB]])),PRODUCT(SUM(ROUND(AVERAGE(VALUE(BK$3),VALUE($P145)),0),CHOOSE(IF(OR(BK$1,$R145),4,INDEX(CMB[[Res_Rare]:[Res_Rare]],MATCH(ROUND(MIN(SUM(BK$4,$O145/1000),SUM($O145,BK$4/1000)),3),CMB[[Cmb_ID]:[Cmb_ID]],0))),-1,-1,0,0)),IF(OR(BK$1,$R145),4,INDEX(CMB[[Cmb_Rare]:[Cmb_Rare]],MATCH(ROUND(MIN(SUM(BK$4,$O145/1000),SUM($O145,BK$4/1000)),3),CMB[[Cmb_ID]:[Cmb_ID]],0))),CHOOSE(AC[[M]:[M]],2,1,1,SUM(AC[[AB]:[DB]])))),""))</f>
        <v/>
      </c>
      <c r="BL145" t="str">
        <f>IF(OR(BL$5="",$S145=""),"",IFERROR(SUM(PRODUCT(INDEX(CMB[[BA_0O]:[BA_2O]],MATCH(ROUND(MIN(SUM(BL$4,$O145/1000),SUM($O145,BL$4/1000)),3),CMB[[Cmb_ID]:[Cmb_ID]],0),SUM(N(BL$1),N($R145),1)),CHOOSE(AC[[M]:[M]],1,1,0,AC[[AB]:[AB]])),PRODUCT(INDEX(CMB[[BD_0O]:[BD_2O]],MATCH(ROUND(MIN(SUM(BL$4,$O145/1000),SUM($O145,BL$4/1000)),3),CMB[[Cmb_ID]:[Cmb_ID]],0),SUM(N(BL$1),N($R145),1)),CHOOSE(AC[[M]:[M]],1,0,1,AC[[DB]:[DB]])),PRODUCT(SUM(ROUND(AVERAGE(VALUE(BL$3),VALUE($P145)),0),CHOOSE(IF(OR(BL$1,$R145),4,INDEX(CMB[[Res_Rare]:[Res_Rare]],MATCH(ROUND(MIN(SUM(BL$4,$O145/1000),SUM($O145,BL$4/1000)),3),CMB[[Cmb_ID]:[Cmb_ID]],0))),-1,-1,0,0)),IF(OR(BL$1,$R145),4,INDEX(CMB[[Cmb_Rare]:[Cmb_Rare]],MATCH(ROUND(MIN(SUM(BL$4,$O145/1000),SUM($O145,BL$4/1000)),3),CMB[[Cmb_ID]:[Cmb_ID]],0))),CHOOSE(AC[[M]:[M]],2,1,1,SUM(AC[[AB]:[DB]])))),""))</f>
        <v/>
      </c>
      <c r="BM145" t="str">
        <f>IF(OR(BM$5="",$S145=""),"",IFERROR(SUM(PRODUCT(INDEX(CMB[[BA_0O]:[BA_2O]],MATCH(ROUND(MIN(SUM(BM$4,$O145/1000),SUM($O145,BM$4/1000)),3),CMB[[Cmb_ID]:[Cmb_ID]],0),SUM(N(BM$1),N($R145),1)),CHOOSE(AC[[M]:[M]],1,1,0,AC[[AB]:[AB]])),PRODUCT(INDEX(CMB[[BD_0O]:[BD_2O]],MATCH(ROUND(MIN(SUM(BM$4,$O145/1000),SUM($O145,BM$4/1000)),3),CMB[[Cmb_ID]:[Cmb_ID]],0),SUM(N(BM$1),N($R145),1)),CHOOSE(AC[[M]:[M]],1,0,1,AC[[DB]:[DB]])),PRODUCT(SUM(ROUND(AVERAGE(VALUE(BM$3),VALUE($P145)),0),CHOOSE(IF(OR(BM$1,$R145),4,INDEX(CMB[[Res_Rare]:[Res_Rare]],MATCH(ROUND(MIN(SUM(BM$4,$O145/1000),SUM($O145,BM$4/1000)),3),CMB[[Cmb_ID]:[Cmb_ID]],0))),-1,-1,0,0)),IF(OR(BM$1,$R145),4,INDEX(CMB[[Cmb_Rare]:[Cmb_Rare]],MATCH(ROUND(MIN(SUM(BM$4,$O145/1000),SUM($O145,BM$4/1000)),3),CMB[[Cmb_ID]:[Cmb_ID]],0))),CHOOSE(AC[[M]:[M]],2,1,1,SUM(AC[[AB]:[DB]])))),""))</f>
        <v/>
      </c>
      <c r="BN145" t="str">
        <f>IF(OR(BN$5="",$S145=""),"",IFERROR(SUM(PRODUCT(INDEX(CMB[[BA_0O]:[BA_2O]],MATCH(ROUND(MIN(SUM(BN$4,$O145/1000),SUM($O145,BN$4/1000)),3),CMB[[Cmb_ID]:[Cmb_ID]],0),SUM(N(BN$1),N($R145),1)),CHOOSE(AC[[M]:[M]],1,1,0,AC[[AB]:[AB]])),PRODUCT(INDEX(CMB[[BD_0O]:[BD_2O]],MATCH(ROUND(MIN(SUM(BN$4,$O145/1000),SUM($O145,BN$4/1000)),3),CMB[[Cmb_ID]:[Cmb_ID]],0),SUM(N(BN$1),N($R145),1)),CHOOSE(AC[[M]:[M]],1,0,1,AC[[DB]:[DB]])),PRODUCT(SUM(ROUND(AVERAGE(VALUE(BN$3),VALUE($P145)),0),CHOOSE(IF(OR(BN$1,$R145),4,INDEX(CMB[[Res_Rare]:[Res_Rare]],MATCH(ROUND(MIN(SUM(BN$4,$O145/1000),SUM($O145,BN$4/1000)),3),CMB[[Cmb_ID]:[Cmb_ID]],0))),-1,-1,0,0)),IF(OR(BN$1,$R145),4,INDEX(CMB[[Cmb_Rare]:[Cmb_Rare]],MATCH(ROUND(MIN(SUM(BN$4,$O145/1000),SUM($O145,BN$4/1000)),3),CMB[[Cmb_ID]:[Cmb_ID]],0))),CHOOSE(AC[[M]:[M]],2,1,1,SUM(AC[[AB]:[DB]])))),""))</f>
        <v/>
      </c>
      <c r="BO145" t="str">
        <f>IF(OR(BO$5="",$S145=""),"",IFERROR(SUM(PRODUCT(INDEX(CMB[[BA_0O]:[BA_2O]],MATCH(ROUND(MIN(SUM(BO$4,$O145/1000),SUM($O145,BO$4/1000)),3),CMB[[Cmb_ID]:[Cmb_ID]],0),SUM(N(BO$1),N($R145),1)),CHOOSE(AC[[M]:[M]],1,1,0,AC[[AB]:[AB]])),PRODUCT(INDEX(CMB[[BD_0O]:[BD_2O]],MATCH(ROUND(MIN(SUM(BO$4,$O145/1000),SUM($O145,BO$4/1000)),3),CMB[[Cmb_ID]:[Cmb_ID]],0),SUM(N(BO$1),N($R145),1)),CHOOSE(AC[[M]:[M]],1,0,1,AC[[DB]:[DB]])),PRODUCT(SUM(ROUND(AVERAGE(VALUE(BO$3),VALUE($P145)),0),CHOOSE(IF(OR(BO$1,$R145),4,INDEX(CMB[[Res_Rare]:[Res_Rare]],MATCH(ROUND(MIN(SUM(BO$4,$O145/1000),SUM($O145,BO$4/1000)),3),CMB[[Cmb_ID]:[Cmb_ID]],0))),-1,-1,0,0)),IF(OR(BO$1,$R145),4,INDEX(CMB[[Cmb_Rare]:[Cmb_Rare]],MATCH(ROUND(MIN(SUM(BO$4,$O145/1000),SUM($O145,BO$4/1000)),3),CMB[[Cmb_ID]:[Cmb_ID]],0))),CHOOSE(AC[[M]:[M]],2,1,1,SUM(AC[[AB]:[DB]])))),""))</f>
        <v/>
      </c>
      <c r="BP145" t="str">
        <f>IF(OR(BP$5="",$S145=""),"",IFERROR(SUM(PRODUCT(INDEX(CMB[[BA_0O]:[BA_2O]],MATCH(ROUND(MIN(SUM(BP$4,$O145/1000),SUM($O145,BP$4/1000)),3),CMB[[Cmb_ID]:[Cmb_ID]],0),SUM(N(BP$1),N($R145),1)),CHOOSE(AC[[M]:[M]],1,1,0,AC[[AB]:[AB]])),PRODUCT(INDEX(CMB[[BD_0O]:[BD_2O]],MATCH(ROUND(MIN(SUM(BP$4,$O145/1000),SUM($O145,BP$4/1000)),3),CMB[[Cmb_ID]:[Cmb_ID]],0),SUM(N(BP$1),N($R145),1)),CHOOSE(AC[[M]:[M]],1,0,1,AC[[DB]:[DB]])),PRODUCT(SUM(ROUND(AVERAGE(VALUE(BP$3),VALUE($P145)),0),CHOOSE(IF(OR(BP$1,$R145),4,INDEX(CMB[[Res_Rare]:[Res_Rare]],MATCH(ROUND(MIN(SUM(BP$4,$O145/1000),SUM($O145,BP$4/1000)),3),CMB[[Cmb_ID]:[Cmb_ID]],0))),-1,-1,0,0)),IF(OR(BP$1,$R145),4,INDEX(CMB[[Cmb_Rare]:[Cmb_Rare]],MATCH(ROUND(MIN(SUM(BP$4,$O145/1000),SUM($O145,BP$4/1000)),3),CMB[[Cmb_ID]:[Cmb_ID]],0))),CHOOSE(AC[[M]:[M]],2,1,1,SUM(AC[[AB]:[DB]])))),""))</f>
        <v/>
      </c>
      <c r="BQ145" t="str">
        <f>IF(OR(BQ$5="",$S145=""),"",IFERROR(SUM(PRODUCT(INDEX(CMB[[BA_0O]:[BA_2O]],MATCH(ROUND(MIN(SUM(BQ$4,$O145/1000),SUM($O145,BQ$4/1000)),3),CMB[[Cmb_ID]:[Cmb_ID]],0),SUM(N(BQ$1),N($R145),1)),CHOOSE(AC[[M]:[M]],1,1,0,AC[[AB]:[AB]])),PRODUCT(INDEX(CMB[[BD_0O]:[BD_2O]],MATCH(ROUND(MIN(SUM(BQ$4,$O145/1000),SUM($O145,BQ$4/1000)),3),CMB[[Cmb_ID]:[Cmb_ID]],0),SUM(N(BQ$1),N($R145),1)),CHOOSE(AC[[M]:[M]],1,0,1,AC[[DB]:[DB]])),PRODUCT(SUM(ROUND(AVERAGE(VALUE(BQ$3),VALUE($P145)),0),CHOOSE(IF(OR(BQ$1,$R145),4,INDEX(CMB[[Res_Rare]:[Res_Rare]],MATCH(ROUND(MIN(SUM(BQ$4,$O145/1000),SUM($O145,BQ$4/1000)),3),CMB[[Cmb_ID]:[Cmb_ID]],0))),-1,-1,0,0)),IF(OR(BQ$1,$R145),4,INDEX(CMB[[Cmb_Rare]:[Cmb_Rare]],MATCH(ROUND(MIN(SUM(BQ$4,$O145/1000),SUM($O145,BQ$4/1000)),3),CMB[[Cmb_ID]:[Cmb_ID]],0))),CHOOSE(AC[[M]:[M]],2,1,1,SUM(AC[[AB]:[DB]])))),""))</f>
        <v/>
      </c>
      <c r="BR145" t="str">
        <f>IF(OR(BR$5="",$S145=""),"",IFERROR(SUM(PRODUCT(INDEX(CMB[[BA_0O]:[BA_2O]],MATCH(ROUND(MIN(SUM(BR$4,$O145/1000),SUM($O145,BR$4/1000)),3),CMB[[Cmb_ID]:[Cmb_ID]],0),SUM(N(BR$1),N($R145),1)),CHOOSE(AC[[M]:[M]],1,1,0,AC[[AB]:[AB]])),PRODUCT(INDEX(CMB[[BD_0O]:[BD_2O]],MATCH(ROUND(MIN(SUM(BR$4,$O145/1000),SUM($O145,BR$4/1000)),3),CMB[[Cmb_ID]:[Cmb_ID]],0),SUM(N(BR$1),N($R145),1)),CHOOSE(AC[[M]:[M]],1,0,1,AC[[DB]:[DB]])),PRODUCT(SUM(ROUND(AVERAGE(VALUE(BR$3),VALUE($P145)),0),CHOOSE(IF(OR(BR$1,$R145),4,INDEX(CMB[[Res_Rare]:[Res_Rare]],MATCH(ROUND(MIN(SUM(BR$4,$O145/1000),SUM($O145,BR$4/1000)),3),CMB[[Cmb_ID]:[Cmb_ID]],0))),-1,-1,0,0)),IF(OR(BR$1,$R145),4,INDEX(CMB[[Cmb_Rare]:[Cmb_Rare]],MATCH(ROUND(MIN(SUM(BR$4,$O145/1000),SUM($O145,BR$4/1000)),3),CMB[[Cmb_ID]:[Cmb_ID]],0))),CHOOSE(AC[[M]:[M]],2,1,1,SUM(AC[[AB]:[DB]])))),""))</f>
        <v/>
      </c>
      <c r="BS145" t="str">
        <f>IF(OR(BS$5="",$S145=""),"",IFERROR(SUM(PRODUCT(INDEX(CMB[[BA_0O]:[BA_2O]],MATCH(ROUND(MIN(SUM(BS$4,$O145/1000),SUM($O145,BS$4/1000)),3),CMB[[Cmb_ID]:[Cmb_ID]],0),SUM(N(BS$1),N($R145),1)),CHOOSE(AC[[M]:[M]],1,1,0,AC[[AB]:[AB]])),PRODUCT(INDEX(CMB[[BD_0O]:[BD_2O]],MATCH(ROUND(MIN(SUM(BS$4,$O145/1000),SUM($O145,BS$4/1000)),3),CMB[[Cmb_ID]:[Cmb_ID]],0),SUM(N(BS$1),N($R145),1)),CHOOSE(AC[[M]:[M]],1,0,1,AC[[DB]:[DB]])),PRODUCT(SUM(ROUND(AVERAGE(VALUE(BS$3),VALUE($P145)),0),CHOOSE(IF(OR(BS$1,$R145),4,INDEX(CMB[[Res_Rare]:[Res_Rare]],MATCH(ROUND(MIN(SUM(BS$4,$O145/1000),SUM($O145,BS$4/1000)),3),CMB[[Cmb_ID]:[Cmb_ID]],0))),-1,-1,0,0)),IF(OR(BS$1,$R145),4,INDEX(CMB[[Cmb_Rare]:[Cmb_Rare]],MATCH(ROUND(MIN(SUM(BS$4,$O145/1000),SUM($O145,BS$4/1000)),3),CMB[[Cmb_ID]:[Cmb_ID]],0))),CHOOSE(AC[[M]:[M]],2,1,1,SUM(AC[[AB]:[DB]])))),""))</f>
        <v/>
      </c>
      <c r="BT145" t="str">
        <f>IF(OR(BT$5="",$S145=""),"",IFERROR(SUM(PRODUCT(INDEX(CMB[[BA_0O]:[BA_2O]],MATCH(ROUND(MIN(SUM(BT$4,$O145/1000),SUM($O145,BT$4/1000)),3),CMB[[Cmb_ID]:[Cmb_ID]],0),SUM(N(BT$1),N($R145),1)),CHOOSE(AC[[M]:[M]],1,1,0,AC[[AB]:[AB]])),PRODUCT(INDEX(CMB[[BD_0O]:[BD_2O]],MATCH(ROUND(MIN(SUM(BT$4,$O145/1000),SUM($O145,BT$4/1000)),3),CMB[[Cmb_ID]:[Cmb_ID]],0),SUM(N(BT$1),N($R145),1)),CHOOSE(AC[[M]:[M]],1,0,1,AC[[DB]:[DB]])),PRODUCT(SUM(ROUND(AVERAGE(VALUE(BT$3),VALUE($P145)),0),CHOOSE(IF(OR(BT$1,$R145),4,INDEX(CMB[[Res_Rare]:[Res_Rare]],MATCH(ROUND(MIN(SUM(BT$4,$O145/1000),SUM($O145,BT$4/1000)),3),CMB[[Cmb_ID]:[Cmb_ID]],0))),-1,-1,0,0)),IF(OR(BT$1,$R145),4,INDEX(CMB[[Cmb_Rare]:[Cmb_Rare]],MATCH(ROUND(MIN(SUM(BT$4,$O145/1000),SUM($O145,BT$4/1000)),3),CMB[[Cmb_ID]:[Cmb_ID]],0))),CHOOSE(AC[[M]:[M]],2,1,1,SUM(AC[[AB]:[DB]])))),""))</f>
        <v/>
      </c>
      <c r="BU145" t="str">
        <f>IF(OR(BU$5="",$S145=""),"",IFERROR(SUM(PRODUCT(INDEX(CMB[[BA_0O]:[BA_2O]],MATCH(ROUND(MIN(SUM(BU$4,$O145/1000),SUM($O145,BU$4/1000)),3),CMB[[Cmb_ID]:[Cmb_ID]],0),SUM(N(BU$1),N($R145),1)),CHOOSE(AC[[M]:[M]],1,1,0,AC[[AB]:[AB]])),PRODUCT(INDEX(CMB[[BD_0O]:[BD_2O]],MATCH(ROUND(MIN(SUM(BU$4,$O145/1000),SUM($O145,BU$4/1000)),3),CMB[[Cmb_ID]:[Cmb_ID]],0),SUM(N(BU$1),N($R145),1)),CHOOSE(AC[[M]:[M]],1,0,1,AC[[DB]:[DB]])),PRODUCT(SUM(ROUND(AVERAGE(VALUE(BU$3),VALUE($P145)),0),CHOOSE(IF(OR(BU$1,$R145),4,INDEX(CMB[[Res_Rare]:[Res_Rare]],MATCH(ROUND(MIN(SUM(BU$4,$O145/1000),SUM($O145,BU$4/1000)),3),CMB[[Cmb_ID]:[Cmb_ID]],0))),-1,-1,0,0)),IF(OR(BU$1,$R145),4,INDEX(CMB[[Cmb_Rare]:[Cmb_Rare]],MATCH(ROUND(MIN(SUM(BU$4,$O145/1000),SUM($O145,BU$4/1000)),3),CMB[[Cmb_ID]:[Cmb_ID]],0))),CHOOSE(AC[[M]:[M]],2,1,1,SUM(AC[[AB]:[DB]])))),""))</f>
        <v/>
      </c>
      <c r="BV145" t="str">
        <f>IF(OR(BV$5="",$S145=""),"",IFERROR(SUM(PRODUCT(INDEX(CMB[[BA_0O]:[BA_2O]],MATCH(ROUND(MIN(SUM(BV$4,$O145/1000),SUM($O145,BV$4/1000)),3),CMB[[Cmb_ID]:[Cmb_ID]],0),SUM(N(BV$1),N($R145),1)),CHOOSE(AC[[M]:[M]],1,1,0,AC[[AB]:[AB]])),PRODUCT(INDEX(CMB[[BD_0O]:[BD_2O]],MATCH(ROUND(MIN(SUM(BV$4,$O145/1000),SUM($O145,BV$4/1000)),3),CMB[[Cmb_ID]:[Cmb_ID]],0),SUM(N(BV$1),N($R145),1)),CHOOSE(AC[[M]:[M]],1,0,1,AC[[DB]:[DB]])),PRODUCT(SUM(ROUND(AVERAGE(VALUE(BV$3),VALUE($P145)),0),CHOOSE(IF(OR(BV$1,$R145),4,INDEX(CMB[[Res_Rare]:[Res_Rare]],MATCH(ROUND(MIN(SUM(BV$4,$O145/1000),SUM($O145,BV$4/1000)),3),CMB[[Cmb_ID]:[Cmb_ID]],0))),-1,-1,0,0)),IF(OR(BV$1,$R145),4,INDEX(CMB[[Cmb_Rare]:[Cmb_Rare]],MATCH(ROUND(MIN(SUM(BV$4,$O145/1000),SUM($O145,BV$4/1000)),3),CMB[[Cmb_ID]:[Cmb_ID]],0))),CHOOSE(AC[[M]:[M]],2,1,1,SUM(AC[[AB]:[DB]])))),""))</f>
        <v/>
      </c>
      <c r="BW145" t="str">
        <f>IF(OR(BW$5="",$S145=""),"",IFERROR(SUM(PRODUCT(INDEX(CMB[[BA_0O]:[BA_2O]],MATCH(ROUND(MIN(SUM(BW$4,$O145/1000),SUM($O145,BW$4/1000)),3),CMB[[Cmb_ID]:[Cmb_ID]],0),SUM(N(BW$1),N($R145),1)),CHOOSE(AC[[M]:[M]],1,1,0,AC[[AB]:[AB]])),PRODUCT(INDEX(CMB[[BD_0O]:[BD_2O]],MATCH(ROUND(MIN(SUM(BW$4,$O145/1000),SUM($O145,BW$4/1000)),3),CMB[[Cmb_ID]:[Cmb_ID]],0),SUM(N(BW$1),N($R145),1)),CHOOSE(AC[[M]:[M]],1,0,1,AC[[DB]:[DB]])),PRODUCT(SUM(ROUND(AVERAGE(VALUE(BW$3),VALUE($P145)),0),CHOOSE(IF(OR(BW$1,$R145),4,INDEX(CMB[[Res_Rare]:[Res_Rare]],MATCH(ROUND(MIN(SUM(BW$4,$O145/1000),SUM($O145,BW$4/1000)),3),CMB[[Cmb_ID]:[Cmb_ID]],0))),-1,-1,0,0)),IF(OR(BW$1,$R145),4,INDEX(CMB[[Cmb_Rare]:[Cmb_Rare]],MATCH(ROUND(MIN(SUM(BW$4,$O145/1000),SUM($O145,BW$4/1000)),3),CMB[[Cmb_ID]:[Cmb_ID]],0))),CHOOSE(AC[[M]:[M]],2,1,1,SUM(AC[[AB]:[DB]])))),""))</f>
        <v/>
      </c>
      <c r="BX145" t="str">
        <f>IF(OR(BX$5="",$S145=""),"",IFERROR(SUM(PRODUCT(INDEX(CMB[[BA_0O]:[BA_2O]],MATCH(ROUND(MIN(SUM(BX$4,$O145/1000),SUM($O145,BX$4/1000)),3),CMB[[Cmb_ID]:[Cmb_ID]],0),SUM(N(BX$1),N($R145),1)),CHOOSE(AC[[M]:[M]],1,1,0,AC[[AB]:[AB]])),PRODUCT(INDEX(CMB[[BD_0O]:[BD_2O]],MATCH(ROUND(MIN(SUM(BX$4,$O145/1000),SUM($O145,BX$4/1000)),3),CMB[[Cmb_ID]:[Cmb_ID]],0),SUM(N(BX$1),N($R145),1)),CHOOSE(AC[[M]:[M]],1,0,1,AC[[DB]:[DB]])),PRODUCT(SUM(ROUND(AVERAGE(VALUE(BX$3),VALUE($P145)),0),CHOOSE(IF(OR(BX$1,$R145),4,INDEX(CMB[[Res_Rare]:[Res_Rare]],MATCH(ROUND(MIN(SUM(BX$4,$O145/1000),SUM($O145,BX$4/1000)),3),CMB[[Cmb_ID]:[Cmb_ID]],0))),-1,-1,0,0)),IF(OR(BX$1,$R145),4,INDEX(CMB[[Cmb_Rare]:[Cmb_Rare]],MATCH(ROUND(MIN(SUM(BX$4,$O145/1000),SUM($O145,BX$4/1000)),3),CMB[[Cmb_ID]:[Cmb_ID]],0))),CHOOSE(AC[[M]:[M]],2,1,1,SUM(AC[[AB]:[DB]])))),""))</f>
        <v/>
      </c>
      <c r="BY145" t="str">
        <f>IF(OR(BY$5="",$S145=""),"",IFERROR(SUM(PRODUCT(INDEX(CMB[[BA_0O]:[BA_2O]],MATCH(ROUND(MIN(SUM(BY$4,$O145/1000),SUM($O145,BY$4/1000)),3),CMB[[Cmb_ID]:[Cmb_ID]],0),SUM(N(BY$1),N($R145),1)),CHOOSE(AC[[M]:[M]],1,1,0,AC[[AB]:[AB]])),PRODUCT(INDEX(CMB[[BD_0O]:[BD_2O]],MATCH(ROUND(MIN(SUM(BY$4,$O145/1000),SUM($O145,BY$4/1000)),3),CMB[[Cmb_ID]:[Cmb_ID]],0),SUM(N(BY$1),N($R145),1)),CHOOSE(AC[[M]:[M]],1,0,1,AC[[DB]:[DB]])),PRODUCT(SUM(ROUND(AVERAGE(VALUE(BY$3),VALUE($P145)),0),CHOOSE(IF(OR(BY$1,$R145),4,INDEX(CMB[[Res_Rare]:[Res_Rare]],MATCH(ROUND(MIN(SUM(BY$4,$O145/1000),SUM($O145,BY$4/1000)),3),CMB[[Cmb_ID]:[Cmb_ID]],0))),-1,-1,0,0)),IF(OR(BY$1,$R145),4,INDEX(CMB[[Cmb_Rare]:[Cmb_Rare]],MATCH(ROUND(MIN(SUM(BY$4,$O145/1000),SUM($O145,BY$4/1000)),3),CMB[[Cmb_ID]:[Cmb_ID]],0))),CHOOSE(AC[[M]:[M]],2,1,1,SUM(AC[[AB]:[DB]])))),""))</f>
        <v/>
      </c>
      <c r="BZ145" t="str">
        <f>IF(OR(BZ$5="",$S145=""),"",IFERROR(SUM(PRODUCT(INDEX(CMB[[BA_0O]:[BA_2O]],MATCH(ROUND(MIN(SUM(BZ$4,$O145/1000),SUM($O145,BZ$4/1000)),3),CMB[[Cmb_ID]:[Cmb_ID]],0),SUM(N(BZ$1),N($R145),1)),CHOOSE(AC[[M]:[M]],1,1,0,AC[[AB]:[AB]])),PRODUCT(INDEX(CMB[[BD_0O]:[BD_2O]],MATCH(ROUND(MIN(SUM(BZ$4,$O145/1000),SUM($O145,BZ$4/1000)),3),CMB[[Cmb_ID]:[Cmb_ID]],0),SUM(N(BZ$1),N($R145),1)),CHOOSE(AC[[M]:[M]],1,0,1,AC[[DB]:[DB]])),PRODUCT(SUM(ROUND(AVERAGE(VALUE(BZ$3),VALUE($P145)),0),CHOOSE(IF(OR(BZ$1,$R145),4,INDEX(CMB[[Res_Rare]:[Res_Rare]],MATCH(ROUND(MIN(SUM(BZ$4,$O145/1000),SUM($O145,BZ$4/1000)),3),CMB[[Cmb_ID]:[Cmb_ID]],0))),-1,-1,0,0)),IF(OR(BZ$1,$R145),4,INDEX(CMB[[Cmb_Rare]:[Cmb_Rare]],MATCH(ROUND(MIN(SUM(BZ$4,$O145/1000),SUM($O145,BZ$4/1000)),3),CMB[[Cmb_ID]:[Cmb_ID]],0))),CHOOSE(AC[[M]:[M]],2,1,1,SUM(AC[[AB]:[DB]])))),""))</f>
        <v/>
      </c>
      <c r="CA145" t="str">
        <f>IF(OR(CA$5="",$S145=""),"",IFERROR(SUM(PRODUCT(INDEX(CMB[[BA_0O]:[BA_2O]],MATCH(ROUND(MIN(SUM(CA$4,$O145/1000),SUM($O145,CA$4/1000)),3),CMB[[Cmb_ID]:[Cmb_ID]],0),SUM(N(CA$1),N($R145),1)),CHOOSE(AC[[M]:[M]],1,1,0,AC[[AB]:[AB]])),PRODUCT(INDEX(CMB[[BD_0O]:[BD_2O]],MATCH(ROUND(MIN(SUM(CA$4,$O145/1000),SUM($O145,CA$4/1000)),3),CMB[[Cmb_ID]:[Cmb_ID]],0),SUM(N(CA$1),N($R145),1)),CHOOSE(AC[[M]:[M]],1,0,1,AC[[DB]:[DB]])),PRODUCT(SUM(ROUND(AVERAGE(VALUE(CA$3),VALUE($P145)),0),CHOOSE(IF(OR(CA$1,$R145),4,INDEX(CMB[[Res_Rare]:[Res_Rare]],MATCH(ROUND(MIN(SUM(CA$4,$O145/1000),SUM($O145,CA$4/1000)),3),CMB[[Cmb_ID]:[Cmb_ID]],0))),-1,-1,0,0)),IF(OR(CA$1,$R145),4,INDEX(CMB[[Cmb_Rare]:[Cmb_Rare]],MATCH(ROUND(MIN(SUM(CA$4,$O145/1000),SUM($O145,CA$4/1000)),3),CMB[[Cmb_ID]:[Cmb_ID]],0))),CHOOSE(AC[[M]:[M]],2,1,1,SUM(AC[[AB]:[DB]])))),""))</f>
        <v/>
      </c>
      <c r="CB145" t="str">
        <f>IF(OR(CB$5="",$S145=""),"",IFERROR(SUM(PRODUCT(INDEX(CMB[[BA_0O]:[BA_2O]],MATCH(ROUND(MIN(SUM(CB$4,$O145/1000),SUM($O145,CB$4/1000)),3),CMB[[Cmb_ID]:[Cmb_ID]],0),SUM(N(CB$1),N($R145),1)),CHOOSE(AC[[M]:[M]],1,1,0,AC[[AB]:[AB]])),PRODUCT(INDEX(CMB[[BD_0O]:[BD_2O]],MATCH(ROUND(MIN(SUM(CB$4,$O145/1000),SUM($O145,CB$4/1000)),3),CMB[[Cmb_ID]:[Cmb_ID]],0),SUM(N(CB$1),N($R145),1)),CHOOSE(AC[[M]:[M]],1,0,1,AC[[DB]:[DB]])),PRODUCT(SUM(ROUND(AVERAGE(VALUE(CB$3),VALUE($P145)),0),CHOOSE(IF(OR(CB$1,$R145),4,INDEX(CMB[[Res_Rare]:[Res_Rare]],MATCH(ROUND(MIN(SUM(CB$4,$O145/1000),SUM($O145,CB$4/1000)),3),CMB[[Cmb_ID]:[Cmb_ID]],0))),-1,-1,0,0)),IF(OR(CB$1,$R145),4,INDEX(CMB[[Cmb_Rare]:[Cmb_Rare]],MATCH(ROUND(MIN(SUM(CB$4,$O145/1000),SUM($O145,CB$4/1000)),3),CMB[[Cmb_ID]:[Cmb_ID]],0))),CHOOSE(AC[[M]:[M]],2,1,1,SUM(AC[[AB]:[DB]])))),""))</f>
        <v/>
      </c>
      <c r="CC145" t="str">
        <f>IF(OR(CC$5="",$S145=""),"",IFERROR(SUM(PRODUCT(INDEX(CMB[[BA_0O]:[BA_2O]],MATCH(ROUND(MIN(SUM(CC$4,$O145/1000),SUM($O145,CC$4/1000)),3),CMB[[Cmb_ID]:[Cmb_ID]],0),SUM(N(CC$1),N($R145),1)),CHOOSE(AC[[M]:[M]],1,1,0,AC[[AB]:[AB]])),PRODUCT(INDEX(CMB[[BD_0O]:[BD_2O]],MATCH(ROUND(MIN(SUM(CC$4,$O145/1000),SUM($O145,CC$4/1000)),3),CMB[[Cmb_ID]:[Cmb_ID]],0),SUM(N(CC$1),N($R145),1)),CHOOSE(AC[[M]:[M]],1,0,1,AC[[DB]:[DB]])),PRODUCT(SUM(ROUND(AVERAGE(VALUE(CC$3),VALUE($P145)),0),CHOOSE(IF(OR(CC$1,$R145),4,INDEX(CMB[[Res_Rare]:[Res_Rare]],MATCH(ROUND(MIN(SUM(CC$4,$O145/1000),SUM($O145,CC$4/1000)),3),CMB[[Cmb_ID]:[Cmb_ID]],0))),-1,-1,0,0)),IF(OR(CC$1,$R145),4,INDEX(CMB[[Cmb_Rare]:[Cmb_Rare]],MATCH(ROUND(MIN(SUM(CC$4,$O145/1000),SUM($O145,CC$4/1000)),3),CMB[[Cmb_ID]:[Cmb_ID]],0))),CHOOSE(AC[[M]:[M]],2,1,1,SUM(AC[[AB]:[DB]])))),""))</f>
        <v/>
      </c>
      <c r="CD145" t="str">
        <f>IF(OR(CD$5="",$S145=""),"",IFERROR(SUM(PRODUCT(INDEX(CMB[[BA_0O]:[BA_2O]],MATCH(ROUND(MIN(SUM(CD$4,$O145/1000),SUM($O145,CD$4/1000)),3),CMB[[Cmb_ID]:[Cmb_ID]],0),SUM(N(CD$1),N($R145),1)),CHOOSE(AC[[M]:[M]],1,1,0,AC[[AB]:[AB]])),PRODUCT(INDEX(CMB[[BD_0O]:[BD_2O]],MATCH(ROUND(MIN(SUM(CD$4,$O145/1000),SUM($O145,CD$4/1000)),3),CMB[[Cmb_ID]:[Cmb_ID]],0),SUM(N(CD$1),N($R145),1)),CHOOSE(AC[[M]:[M]],1,0,1,AC[[DB]:[DB]])),PRODUCT(SUM(ROUND(AVERAGE(VALUE(CD$3),VALUE($P145)),0),CHOOSE(IF(OR(CD$1,$R145),4,INDEX(CMB[[Res_Rare]:[Res_Rare]],MATCH(ROUND(MIN(SUM(CD$4,$O145/1000),SUM($O145,CD$4/1000)),3),CMB[[Cmb_ID]:[Cmb_ID]],0))),-1,-1,0,0)),IF(OR(CD$1,$R145),4,INDEX(CMB[[Cmb_Rare]:[Cmb_Rare]],MATCH(ROUND(MIN(SUM(CD$4,$O145/1000),SUM($O145,CD$4/1000)),3),CMB[[Cmb_ID]:[Cmb_ID]],0))),CHOOSE(AC[[M]:[M]],2,1,1,SUM(AC[[AB]:[DB]])))),""))</f>
        <v/>
      </c>
      <c r="CE145" t="str">
        <f>IF(OR(CE$5="",$S145=""),"",IFERROR(SUM(PRODUCT(INDEX(CMB[[BA_0O]:[BA_2O]],MATCH(ROUND(MIN(SUM(CE$4,$O145/1000),SUM($O145,CE$4/1000)),3),CMB[[Cmb_ID]:[Cmb_ID]],0),SUM(N(CE$1),N($R145),1)),CHOOSE(AC[[M]:[M]],1,1,0,AC[[AB]:[AB]])),PRODUCT(INDEX(CMB[[BD_0O]:[BD_2O]],MATCH(ROUND(MIN(SUM(CE$4,$O145/1000),SUM($O145,CE$4/1000)),3),CMB[[Cmb_ID]:[Cmb_ID]],0),SUM(N(CE$1),N($R145),1)),CHOOSE(AC[[M]:[M]],1,0,1,AC[[DB]:[DB]])),PRODUCT(SUM(ROUND(AVERAGE(VALUE(CE$3),VALUE($P145)),0),CHOOSE(IF(OR(CE$1,$R145),4,INDEX(CMB[[Res_Rare]:[Res_Rare]],MATCH(ROUND(MIN(SUM(CE$4,$O145/1000),SUM($O145,CE$4/1000)),3),CMB[[Cmb_ID]:[Cmb_ID]],0))),-1,-1,0,0)),IF(OR(CE$1,$R145),4,INDEX(CMB[[Cmb_Rare]:[Cmb_Rare]],MATCH(ROUND(MIN(SUM(CE$4,$O145/1000),SUM($O145,CE$4/1000)),3),CMB[[Cmb_ID]:[Cmb_ID]],0))),CHOOSE(AC[[M]:[M]],2,1,1,SUM(AC[[AB]:[DB]])))),""))</f>
        <v/>
      </c>
      <c r="CF145" t="str">
        <f>IF(OR(CF$5="",$S145=""),"",IFERROR(SUM(PRODUCT(INDEX(CMB[[BA_0O]:[BA_2O]],MATCH(ROUND(MIN(SUM(CF$4,$O145/1000),SUM($O145,CF$4/1000)),3),CMB[[Cmb_ID]:[Cmb_ID]],0),SUM(N(CF$1),N($R145),1)),CHOOSE(AC[[M]:[M]],1,1,0,AC[[AB]:[AB]])),PRODUCT(INDEX(CMB[[BD_0O]:[BD_2O]],MATCH(ROUND(MIN(SUM(CF$4,$O145/1000),SUM($O145,CF$4/1000)),3),CMB[[Cmb_ID]:[Cmb_ID]],0),SUM(N(CF$1),N($R145),1)),CHOOSE(AC[[M]:[M]],1,0,1,AC[[DB]:[DB]])),PRODUCT(SUM(ROUND(AVERAGE(VALUE(CF$3),VALUE($P145)),0),CHOOSE(IF(OR(CF$1,$R145),4,INDEX(CMB[[Res_Rare]:[Res_Rare]],MATCH(ROUND(MIN(SUM(CF$4,$O145/1000),SUM($O145,CF$4/1000)),3),CMB[[Cmb_ID]:[Cmb_ID]],0))),-1,-1,0,0)),IF(OR(CF$1,$R145),4,INDEX(CMB[[Cmb_Rare]:[Cmb_Rare]],MATCH(ROUND(MIN(SUM(CF$4,$O145/1000),SUM($O145,CF$4/1000)),3),CMB[[Cmb_ID]:[Cmb_ID]],0))),CHOOSE(AC[[M]:[M]],2,1,1,SUM(AC[[AB]:[DB]])))),""))</f>
        <v/>
      </c>
      <c r="CG145" t="str">
        <f>IF(OR(CG$5="",$S145=""),"",IFERROR(SUM(PRODUCT(INDEX(CMB[[BA_0O]:[BA_2O]],MATCH(ROUND(MIN(SUM(CG$4,$O145/1000),SUM($O145,CG$4/1000)),3),CMB[[Cmb_ID]:[Cmb_ID]],0),SUM(N(CG$1),N($R145),1)),CHOOSE(AC[[M]:[M]],1,1,0,AC[[AB]:[AB]])),PRODUCT(INDEX(CMB[[BD_0O]:[BD_2O]],MATCH(ROUND(MIN(SUM(CG$4,$O145/1000),SUM($O145,CG$4/1000)),3),CMB[[Cmb_ID]:[Cmb_ID]],0),SUM(N(CG$1),N($R145),1)),CHOOSE(AC[[M]:[M]],1,0,1,AC[[DB]:[DB]])),PRODUCT(SUM(ROUND(AVERAGE(VALUE(CG$3),VALUE($P145)),0),CHOOSE(IF(OR(CG$1,$R145),4,INDEX(CMB[[Res_Rare]:[Res_Rare]],MATCH(ROUND(MIN(SUM(CG$4,$O145/1000),SUM($O145,CG$4/1000)),3),CMB[[Cmb_ID]:[Cmb_ID]],0))),-1,-1,0,0)),IF(OR(CG$1,$R145),4,INDEX(CMB[[Cmb_Rare]:[Cmb_Rare]],MATCH(ROUND(MIN(SUM(CG$4,$O145/1000),SUM($O145,CG$4/1000)),3),CMB[[Cmb_ID]:[Cmb_ID]],0))),CHOOSE(AC[[M]:[M]],2,1,1,SUM(AC[[AB]:[DB]])))),""))</f>
        <v/>
      </c>
      <c r="CH145" t="str">
        <f>IF(OR(CH$5="",$S145=""),"",IFERROR(SUM(PRODUCT(INDEX(CMB[[BA_0O]:[BA_2O]],MATCH(ROUND(MIN(SUM(CH$4,$O145/1000),SUM($O145,CH$4/1000)),3),CMB[[Cmb_ID]:[Cmb_ID]],0),SUM(N(CH$1),N($R145),1)),CHOOSE(AC[[M]:[M]],1,1,0,AC[[AB]:[AB]])),PRODUCT(INDEX(CMB[[BD_0O]:[BD_2O]],MATCH(ROUND(MIN(SUM(CH$4,$O145/1000),SUM($O145,CH$4/1000)),3),CMB[[Cmb_ID]:[Cmb_ID]],0),SUM(N(CH$1),N($R145),1)),CHOOSE(AC[[M]:[M]],1,0,1,AC[[DB]:[DB]])),PRODUCT(SUM(ROUND(AVERAGE(VALUE(CH$3),VALUE($P145)),0),CHOOSE(IF(OR(CH$1,$R145),4,INDEX(CMB[[Res_Rare]:[Res_Rare]],MATCH(ROUND(MIN(SUM(CH$4,$O145/1000),SUM($O145,CH$4/1000)),3),CMB[[Cmb_ID]:[Cmb_ID]],0))),-1,-1,0,0)),IF(OR(CH$1,$R145),4,INDEX(CMB[[Cmb_Rare]:[Cmb_Rare]],MATCH(ROUND(MIN(SUM(CH$4,$O145/1000),SUM($O145,CH$4/1000)),3),CMB[[Cmb_ID]:[Cmb_ID]],0))),CHOOSE(AC[[M]:[M]],2,1,1,SUM(AC[[AB]:[DB]])))),""))</f>
        <v/>
      </c>
      <c r="CI145" t="str">
        <f>IF(OR(CI$5="",$S145=""),"",IFERROR(SUM(PRODUCT(INDEX(CMB[[BA_0O]:[BA_2O]],MATCH(ROUND(MIN(SUM(CI$4,$O145/1000),SUM($O145,CI$4/1000)),3),CMB[[Cmb_ID]:[Cmb_ID]],0),SUM(N(CI$1),N($R145),1)),CHOOSE(AC[[M]:[M]],1,1,0,AC[[AB]:[AB]])),PRODUCT(INDEX(CMB[[BD_0O]:[BD_2O]],MATCH(ROUND(MIN(SUM(CI$4,$O145/1000),SUM($O145,CI$4/1000)),3),CMB[[Cmb_ID]:[Cmb_ID]],0),SUM(N(CI$1),N($R145),1)),CHOOSE(AC[[M]:[M]],1,0,1,AC[[DB]:[DB]])),PRODUCT(SUM(ROUND(AVERAGE(VALUE(CI$3),VALUE($P145)),0),CHOOSE(IF(OR(CI$1,$R145),4,INDEX(CMB[[Res_Rare]:[Res_Rare]],MATCH(ROUND(MIN(SUM(CI$4,$O145/1000),SUM($O145,CI$4/1000)),3),CMB[[Cmb_ID]:[Cmb_ID]],0))),-1,-1,0,0)),IF(OR(CI$1,$R145),4,INDEX(CMB[[Cmb_Rare]:[Cmb_Rare]],MATCH(ROUND(MIN(SUM(CI$4,$O145/1000),SUM($O145,CI$4/1000)),3),CMB[[Cmb_ID]:[Cmb_ID]],0))),CHOOSE(AC[[M]:[M]],2,1,1,SUM(AC[[AB]:[DB]])))),""))</f>
        <v/>
      </c>
      <c r="CJ145" t="str">
        <f>IF(OR(CJ$5="",$S145=""),"",IFERROR(SUM(PRODUCT(INDEX(CMB[[BA_0O]:[BA_2O]],MATCH(ROUND(MIN(SUM(CJ$4,$O145/1000),SUM($O145,CJ$4/1000)),3),CMB[[Cmb_ID]:[Cmb_ID]],0),SUM(N(CJ$1),N($R145),1)),CHOOSE(AC[[M]:[M]],1,1,0,AC[[AB]:[AB]])),PRODUCT(INDEX(CMB[[BD_0O]:[BD_2O]],MATCH(ROUND(MIN(SUM(CJ$4,$O145/1000),SUM($O145,CJ$4/1000)),3),CMB[[Cmb_ID]:[Cmb_ID]],0),SUM(N(CJ$1),N($R145),1)),CHOOSE(AC[[M]:[M]],1,0,1,AC[[DB]:[DB]])),PRODUCT(SUM(ROUND(AVERAGE(VALUE(CJ$3),VALUE($P145)),0),CHOOSE(IF(OR(CJ$1,$R145),4,INDEX(CMB[[Res_Rare]:[Res_Rare]],MATCH(ROUND(MIN(SUM(CJ$4,$O145/1000),SUM($O145,CJ$4/1000)),3),CMB[[Cmb_ID]:[Cmb_ID]],0))),-1,-1,0,0)),IF(OR(CJ$1,$R145),4,INDEX(CMB[[Cmb_Rare]:[Cmb_Rare]],MATCH(ROUND(MIN(SUM(CJ$4,$O145/1000),SUM($O145,CJ$4/1000)),3),CMB[[Cmb_ID]:[Cmb_ID]],0))),CHOOSE(AC[[M]:[M]],2,1,1,SUM(AC[[AB]:[DB]])))),""))</f>
        <v/>
      </c>
      <c r="CK145" t="str">
        <f>IF(OR(CK$5="",$S145=""),"",IFERROR(SUM(PRODUCT(INDEX(CMB[[BA_0O]:[BA_2O]],MATCH(ROUND(MIN(SUM(CK$4,$O145/1000),SUM($O145,CK$4/1000)),3),CMB[[Cmb_ID]:[Cmb_ID]],0),SUM(N(CK$1),N($R145),1)),CHOOSE(AC[[M]:[M]],1,1,0,AC[[AB]:[AB]])),PRODUCT(INDEX(CMB[[BD_0O]:[BD_2O]],MATCH(ROUND(MIN(SUM(CK$4,$O145/1000),SUM($O145,CK$4/1000)),3),CMB[[Cmb_ID]:[Cmb_ID]],0),SUM(N(CK$1),N($R145),1)),CHOOSE(AC[[M]:[M]],1,0,1,AC[[DB]:[DB]])),PRODUCT(SUM(ROUND(AVERAGE(VALUE(CK$3),VALUE($P145)),0),CHOOSE(IF(OR(CK$1,$R145),4,INDEX(CMB[[Res_Rare]:[Res_Rare]],MATCH(ROUND(MIN(SUM(CK$4,$O145/1000),SUM($O145,CK$4/1000)),3),CMB[[Cmb_ID]:[Cmb_ID]],0))),-1,-1,0,0)),IF(OR(CK$1,$R145),4,INDEX(CMB[[Cmb_Rare]:[Cmb_Rare]],MATCH(ROUND(MIN(SUM(CK$4,$O145/1000),SUM($O145,CK$4/1000)),3),CMB[[Cmb_ID]:[Cmb_ID]],0))),CHOOSE(AC[[M]:[M]],2,1,1,SUM(AC[[AB]:[DB]])))),""))</f>
        <v/>
      </c>
      <c r="CL145" t="str">
        <f>IF(OR(CL$5="",$S145=""),"",IFERROR(SUM(PRODUCT(INDEX(CMB[[BA_0O]:[BA_2O]],MATCH(ROUND(MIN(SUM(CL$4,$O145/1000),SUM($O145,CL$4/1000)),3),CMB[[Cmb_ID]:[Cmb_ID]],0),SUM(N(CL$1),N($R145),1)),CHOOSE(AC[[M]:[M]],1,1,0,AC[[AB]:[AB]])),PRODUCT(INDEX(CMB[[BD_0O]:[BD_2O]],MATCH(ROUND(MIN(SUM(CL$4,$O145/1000),SUM($O145,CL$4/1000)),3),CMB[[Cmb_ID]:[Cmb_ID]],0),SUM(N(CL$1),N($R145),1)),CHOOSE(AC[[M]:[M]],1,0,1,AC[[DB]:[DB]])),PRODUCT(SUM(ROUND(AVERAGE(VALUE(CL$3),VALUE($P145)),0),CHOOSE(IF(OR(CL$1,$R145),4,INDEX(CMB[[Res_Rare]:[Res_Rare]],MATCH(ROUND(MIN(SUM(CL$4,$O145/1000),SUM($O145,CL$4/1000)),3),CMB[[Cmb_ID]:[Cmb_ID]],0))),-1,-1,0,0)),IF(OR(CL$1,$R145),4,INDEX(CMB[[Cmb_Rare]:[Cmb_Rare]],MATCH(ROUND(MIN(SUM(CL$4,$O145/1000),SUM($O145,CL$4/1000)),3),CMB[[Cmb_ID]:[Cmb_ID]],0))),CHOOSE(AC[[M]:[M]],2,1,1,SUM(AC[[AB]:[DB]])))),""))</f>
        <v/>
      </c>
      <c r="CM145" t="str">
        <f>IF(OR(CM$5="",$S145=""),"",IFERROR(SUM(PRODUCT(INDEX(CMB[[BA_0O]:[BA_2O]],MATCH(ROUND(MIN(SUM(CM$4,$O145/1000),SUM($O145,CM$4/1000)),3),CMB[[Cmb_ID]:[Cmb_ID]],0),SUM(N(CM$1),N($R145),1)),CHOOSE(AC[[M]:[M]],1,1,0,AC[[AB]:[AB]])),PRODUCT(INDEX(CMB[[BD_0O]:[BD_2O]],MATCH(ROUND(MIN(SUM(CM$4,$O145/1000),SUM($O145,CM$4/1000)),3),CMB[[Cmb_ID]:[Cmb_ID]],0),SUM(N(CM$1),N($R145),1)),CHOOSE(AC[[M]:[M]],1,0,1,AC[[DB]:[DB]])),PRODUCT(SUM(ROUND(AVERAGE(VALUE(CM$3),VALUE($P145)),0),CHOOSE(IF(OR(CM$1,$R145),4,INDEX(CMB[[Res_Rare]:[Res_Rare]],MATCH(ROUND(MIN(SUM(CM$4,$O145/1000),SUM($O145,CM$4/1000)),3),CMB[[Cmb_ID]:[Cmb_ID]],0))),-1,-1,0,0)),IF(OR(CM$1,$R145),4,INDEX(CMB[[Cmb_Rare]:[Cmb_Rare]],MATCH(ROUND(MIN(SUM(CM$4,$O145/1000),SUM($O145,CM$4/1000)),3),CMB[[Cmb_ID]:[Cmb_ID]],0))),CHOOSE(AC[[M]:[M]],2,1,1,SUM(AC[[AB]:[DB]])))),""))</f>
        <v/>
      </c>
      <c r="CN145" t="str">
        <f>IF(OR(CN$5="",$S145=""),"",IFERROR(SUM(PRODUCT(INDEX(CMB[[BA_0O]:[BA_2O]],MATCH(ROUND(MIN(SUM(CN$4,$O145/1000),SUM($O145,CN$4/1000)),3),CMB[[Cmb_ID]:[Cmb_ID]],0),SUM(N(CN$1),N($R145),1)),CHOOSE(AC[[M]:[M]],1,1,0,AC[[AB]:[AB]])),PRODUCT(INDEX(CMB[[BD_0O]:[BD_2O]],MATCH(ROUND(MIN(SUM(CN$4,$O145/1000),SUM($O145,CN$4/1000)),3),CMB[[Cmb_ID]:[Cmb_ID]],0),SUM(N(CN$1),N($R145),1)),CHOOSE(AC[[M]:[M]],1,0,1,AC[[DB]:[DB]])),PRODUCT(SUM(ROUND(AVERAGE(VALUE(CN$3),VALUE($P145)),0),CHOOSE(IF(OR(CN$1,$R145),4,INDEX(CMB[[Res_Rare]:[Res_Rare]],MATCH(ROUND(MIN(SUM(CN$4,$O145/1000),SUM($O145,CN$4/1000)),3),CMB[[Cmb_ID]:[Cmb_ID]],0))),-1,-1,0,0)),IF(OR(CN$1,$R145),4,INDEX(CMB[[Cmb_Rare]:[Cmb_Rare]],MATCH(ROUND(MIN(SUM(CN$4,$O145/1000),SUM($O145,CN$4/1000)),3),CMB[[Cmb_ID]:[Cmb_ID]],0))),CHOOSE(AC[[M]:[M]],2,1,1,SUM(AC[[AB]:[DB]])))),""))</f>
        <v/>
      </c>
      <c r="CO145" t="str">
        <f>IF(OR(CO$5="",$S145=""),"",IFERROR(SUM(PRODUCT(INDEX(CMB[[BA_0O]:[BA_2O]],MATCH(ROUND(MIN(SUM(CO$4,$O145/1000),SUM($O145,CO$4/1000)),3),CMB[[Cmb_ID]:[Cmb_ID]],0),SUM(N(CO$1),N($R145),1)),CHOOSE(AC[[M]:[M]],1,1,0,AC[[AB]:[AB]])),PRODUCT(INDEX(CMB[[BD_0O]:[BD_2O]],MATCH(ROUND(MIN(SUM(CO$4,$O145/1000),SUM($O145,CO$4/1000)),3),CMB[[Cmb_ID]:[Cmb_ID]],0),SUM(N(CO$1),N($R145),1)),CHOOSE(AC[[M]:[M]],1,0,1,AC[[DB]:[DB]])),PRODUCT(SUM(ROUND(AVERAGE(VALUE(CO$3),VALUE($P145)),0),CHOOSE(IF(OR(CO$1,$R145),4,INDEX(CMB[[Res_Rare]:[Res_Rare]],MATCH(ROUND(MIN(SUM(CO$4,$O145/1000),SUM($O145,CO$4/1000)),3),CMB[[Cmb_ID]:[Cmb_ID]],0))),-1,-1,0,0)),IF(OR(CO$1,$R145),4,INDEX(CMB[[Cmb_Rare]:[Cmb_Rare]],MATCH(ROUND(MIN(SUM(CO$4,$O145/1000),SUM($O145,CO$4/1000)),3),CMB[[Cmb_ID]:[Cmb_ID]],0))),CHOOSE(AC[[M]:[M]],2,1,1,SUM(AC[[AB]:[DB]])))),""))</f>
        <v/>
      </c>
      <c r="CP145" t="str">
        <f>IF(OR(CP$5="",$S145=""),"",IFERROR(SUM(PRODUCT(INDEX(CMB[[BA_0O]:[BA_2O]],MATCH(ROUND(MIN(SUM(CP$4,$O145/1000),SUM($O145,CP$4/1000)),3),CMB[[Cmb_ID]:[Cmb_ID]],0),SUM(N(CP$1),N($R145),1)),CHOOSE(AC[[M]:[M]],1,1,0,AC[[AB]:[AB]])),PRODUCT(INDEX(CMB[[BD_0O]:[BD_2O]],MATCH(ROUND(MIN(SUM(CP$4,$O145/1000),SUM($O145,CP$4/1000)),3),CMB[[Cmb_ID]:[Cmb_ID]],0),SUM(N(CP$1),N($R145),1)),CHOOSE(AC[[M]:[M]],1,0,1,AC[[DB]:[DB]])),PRODUCT(SUM(ROUND(AVERAGE(VALUE(CP$3),VALUE($P145)),0),CHOOSE(IF(OR(CP$1,$R145),4,INDEX(CMB[[Res_Rare]:[Res_Rare]],MATCH(ROUND(MIN(SUM(CP$4,$O145/1000),SUM($O145,CP$4/1000)),3),CMB[[Cmb_ID]:[Cmb_ID]],0))),-1,-1,0,0)),IF(OR(CP$1,$R145),4,INDEX(CMB[[Cmb_Rare]:[Cmb_Rare]],MATCH(ROUND(MIN(SUM(CP$4,$O145/1000),SUM($O145,CP$4/1000)),3),CMB[[Cmb_ID]:[Cmb_ID]],0))),CHOOSE(AC[[M]:[M]],2,1,1,SUM(AC[[AB]:[DB]])))),""))</f>
        <v/>
      </c>
      <c r="CQ145" t="str">
        <f>IF(OR(CQ$5="",$S145=""),"",IFERROR(SUM(PRODUCT(INDEX(CMB[[BA_0O]:[BA_2O]],MATCH(ROUND(MIN(SUM(CQ$4,$O145/1000),SUM($O145,CQ$4/1000)),3),CMB[[Cmb_ID]:[Cmb_ID]],0),SUM(N(CQ$1),N($R145),1)),CHOOSE(AC[[M]:[M]],1,1,0,AC[[AB]:[AB]])),PRODUCT(INDEX(CMB[[BD_0O]:[BD_2O]],MATCH(ROUND(MIN(SUM(CQ$4,$O145/1000),SUM($O145,CQ$4/1000)),3),CMB[[Cmb_ID]:[Cmb_ID]],0),SUM(N(CQ$1),N($R145),1)),CHOOSE(AC[[M]:[M]],1,0,1,AC[[DB]:[DB]])),PRODUCT(SUM(ROUND(AVERAGE(VALUE(CQ$3),VALUE($P145)),0),CHOOSE(IF(OR(CQ$1,$R145),4,INDEX(CMB[[Res_Rare]:[Res_Rare]],MATCH(ROUND(MIN(SUM(CQ$4,$O145/1000),SUM($O145,CQ$4/1000)),3),CMB[[Cmb_ID]:[Cmb_ID]],0))),-1,-1,0,0)),IF(OR(CQ$1,$R145),4,INDEX(CMB[[Cmb_Rare]:[Cmb_Rare]],MATCH(ROUND(MIN(SUM(CQ$4,$O145/1000),SUM($O145,CQ$4/1000)),3),CMB[[Cmb_ID]:[Cmb_ID]],0))),CHOOSE(AC[[M]:[M]],2,1,1,SUM(AC[[AB]:[DB]])))),""))</f>
        <v/>
      </c>
      <c r="CR145" t="str">
        <f>IF(OR(CR$5="",$S145=""),"",IFERROR(SUM(PRODUCT(INDEX(CMB[[BA_0O]:[BA_2O]],MATCH(ROUND(MIN(SUM(CR$4,$O145/1000),SUM($O145,CR$4/1000)),3),CMB[[Cmb_ID]:[Cmb_ID]],0),SUM(N(CR$1),N($R145),1)),CHOOSE(AC[[M]:[M]],1,1,0,AC[[AB]:[AB]])),PRODUCT(INDEX(CMB[[BD_0O]:[BD_2O]],MATCH(ROUND(MIN(SUM(CR$4,$O145/1000),SUM($O145,CR$4/1000)),3),CMB[[Cmb_ID]:[Cmb_ID]],0),SUM(N(CR$1),N($R145),1)),CHOOSE(AC[[M]:[M]],1,0,1,AC[[DB]:[DB]])),PRODUCT(SUM(ROUND(AVERAGE(VALUE(CR$3),VALUE($P145)),0),CHOOSE(IF(OR(CR$1,$R145),4,INDEX(CMB[[Res_Rare]:[Res_Rare]],MATCH(ROUND(MIN(SUM(CR$4,$O145/1000),SUM($O145,CR$4/1000)),3),CMB[[Cmb_ID]:[Cmb_ID]],0))),-1,-1,0,0)),IF(OR(CR$1,$R145),4,INDEX(CMB[[Cmb_Rare]:[Cmb_Rare]],MATCH(ROUND(MIN(SUM(CR$4,$O145/1000),SUM($O145,CR$4/1000)),3),CMB[[Cmb_ID]:[Cmb_ID]],0))),CHOOSE(AC[[M]:[M]],2,1,1,SUM(AC[[AB]:[DB]])))),""))</f>
        <v/>
      </c>
      <c r="CS145" t="str">
        <f>IF(OR(CS$5="",$S145=""),"",IFERROR(SUM(PRODUCT(INDEX(CMB[[BA_0O]:[BA_2O]],MATCH(ROUND(MIN(SUM(CS$4,$O145/1000),SUM($O145,CS$4/1000)),3),CMB[[Cmb_ID]:[Cmb_ID]],0),SUM(N(CS$1),N($R145),1)),CHOOSE(AC[[M]:[M]],1,1,0,AC[[AB]:[AB]])),PRODUCT(INDEX(CMB[[BD_0O]:[BD_2O]],MATCH(ROUND(MIN(SUM(CS$4,$O145/1000),SUM($O145,CS$4/1000)),3),CMB[[Cmb_ID]:[Cmb_ID]],0),SUM(N(CS$1),N($R145),1)),CHOOSE(AC[[M]:[M]],1,0,1,AC[[DB]:[DB]])),PRODUCT(SUM(ROUND(AVERAGE(VALUE(CS$3),VALUE($P145)),0),CHOOSE(IF(OR(CS$1,$R145),4,INDEX(CMB[[Res_Rare]:[Res_Rare]],MATCH(ROUND(MIN(SUM(CS$4,$O145/1000),SUM($O145,CS$4/1000)),3),CMB[[Cmb_ID]:[Cmb_ID]],0))),-1,-1,0,0)),IF(OR(CS$1,$R145),4,INDEX(CMB[[Cmb_Rare]:[Cmb_Rare]],MATCH(ROUND(MIN(SUM(CS$4,$O145/1000),SUM($O145,CS$4/1000)),3),CMB[[Cmb_ID]:[Cmb_ID]],0))),CHOOSE(AC[[M]:[M]],2,1,1,SUM(AC[[AB]:[DB]])))),""))</f>
        <v/>
      </c>
      <c r="CT145" t="str">
        <f>IF(OR(CT$5="",$S145=""),"",IFERROR(SUM(PRODUCT(INDEX(CMB[[BA_0O]:[BA_2O]],MATCH(ROUND(MIN(SUM(CT$4,$O145/1000),SUM($O145,CT$4/1000)),3),CMB[[Cmb_ID]:[Cmb_ID]],0),SUM(N(CT$1),N($R145),1)),CHOOSE(AC[[M]:[M]],1,1,0,AC[[AB]:[AB]])),PRODUCT(INDEX(CMB[[BD_0O]:[BD_2O]],MATCH(ROUND(MIN(SUM(CT$4,$O145/1000),SUM($O145,CT$4/1000)),3),CMB[[Cmb_ID]:[Cmb_ID]],0),SUM(N(CT$1),N($R145),1)),CHOOSE(AC[[M]:[M]],1,0,1,AC[[DB]:[DB]])),PRODUCT(SUM(ROUND(AVERAGE(VALUE(CT$3),VALUE($P145)),0),CHOOSE(IF(OR(CT$1,$R145),4,INDEX(CMB[[Res_Rare]:[Res_Rare]],MATCH(ROUND(MIN(SUM(CT$4,$O145/1000),SUM($O145,CT$4/1000)),3),CMB[[Cmb_ID]:[Cmb_ID]],0))),-1,-1,0,0)),IF(OR(CT$1,$R145),4,INDEX(CMB[[Cmb_Rare]:[Cmb_Rare]],MATCH(ROUND(MIN(SUM(CT$4,$O145/1000),SUM($O145,CT$4/1000)),3),CMB[[Cmb_ID]:[Cmb_ID]],0))),CHOOSE(AC[[M]:[M]],2,1,1,SUM(AC[[AB]:[DB]])))),""))</f>
        <v/>
      </c>
      <c r="CU145" t="str">
        <f>IF(OR(CU$5="",$S145=""),"",IFERROR(SUM(PRODUCT(INDEX(CMB[[BA_0O]:[BA_2O]],MATCH(ROUND(MIN(SUM(CU$4,$O145/1000),SUM($O145,CU$4/1000)),3),CMB[[Cmb_ID]:[Cmb_ID]],0),SUM(N(CU$1),N($R145),1)),CHOOSE(AC[[M]:[M]],1,1,0,AC[[AB]:[AB]])),PRODUCT(INDEX(CMB[[BD_0O]:[BD_2O]],MATCH(ROUND(MIN(SUM(CU$4,$O145/1000),SUM($O145,CU$4/1000)),3),CMB[[Cmb_ID]:[Cmb_ID]],0),SUM(N(CU$1),N($R145),1)),CHOOSE(AC[[M]:[M]],1,0,1,AC[[DB]:[DB]])),PRODUCT(SUM(ROUND(AVERAGE(VALUE(CU$3),VALUE($P145)),0),CHOOSE(IF(OR(CU$1,$R145),4,INDEX(CMB[[Res_Rare]:[Res_Rare]],MATCH(ROUND(MIN(SUM(CU$4,$O145/1000),SUM($O145,CU$4/1000)),3),CMB[[Cmb_ID]:[Cmb_ID]],0))),-1,-1,0,0)),IF(OR(CU$1,$R145),4,INDEX(CMB[[Cmb_Rare]:[Cmb_Rare]],MATCH(ROUND(MIN(SUM(CU$4,$O145/1000),SUM($O145,CU$4/1000)),3),CMB[[Cmb_ID]:[Cmb_ID]],0))),CHOOSE(AC[[M]:[M]],2,1,1,SUM(AC[[AB]:[DB]])))),""))</f>
        <v/>
      </c>
      <c r="CV145" t="str">
        <f>IF(OR(CV$5="",$S145=""),"",IFERROR(SUM(PRODUCT(INDEX(CMB[[BA_0O]:[BA_2O]],MATCH(ROUND(MIN(SUM(CV$4,$O145/1000),SUM($O145,CV$4/1000)),3),CMB[[Cmb_ID]:[Cmb_ID]],0),SUM(N(CV$1),N($R145),1)),CHOOSE(AC[[M]:[M]],1,1,0,AC[[AB]:[AB]])),PRODUCT(INDEX(CMB[[BD_0O]:[BD_2O]],MATCH(ROUND(MIN(SUM(CV$4,$O145/1000),SUM($O145,CV$4/1000)),3),CMB[[Cmb_ID]:[Cmb_ID]],0),SUM(N(CV$1),N($R145),1)),CHOOSE(AC[[M]:[M]],1,0,1,AC[[DB]:[DB]])),PRODUCT(SUM(ROUND(AVERAGE(VALUE(CV$3),VALUE($P145)),0),CHOOSE(IF(OR(CV$1,$R145),4,INDEX(CMB[[Res_Rare]:[Res_Rare]],MATCH(ROUND(MIN(SUM(CV$4,$O145/1000),SUM($O145,CV$4/1000)),3),CMB[[Cmb_ID]:[Cmb_ID]],0))),-1,-1,0,0)),IF(OR(CV$1,$R145),4,INDEX(CMB[[Cmb_Rare]:[Cmb_Rare]],MATCH(ROUND(MIN(SUM(CV$4,$O145/1000),SUM($O145,CV$4/1000)),3),CMB[[Cmb_ID]:[Cmb_ID]],0))),CHOOSE(AC[[M]:[M]],2,1,1,SUM(AC[[AB]:[DB]])))),""))</f>
        <v/>
      </c>
      <c r="CW145" t="str">
        <f>IF(OR(CW$5="",$S145=""),"",IFERROR(SUM(PRODUCT(INDEX(CMB[[BA_0O]:[BA_2O]],MATCH(ROUND(MIN(SUM(CW$4,$O145/1000),SUM($O145,CW$4/1000)),3),CMB[[Cmb_ID]:[Cmb_ID]],0),SUM(N(CW$1),N($R145),1)),CHOOSE(AC[[M]:[M]],1,1,0,AC[[AB]:[AB]])),PRODUCT(INDEX(CMB[[BD_0O]:[BD_2O]],MATCH(ROUND(MIN(SUM(CW$4,$O145/1000),SUM($O145,CW$4/1000)),3),CMB[[Cmb_ID]:[Cmb_ID]],0),SUM(N(CW$1),N($R145),1)),CHOOSE(AC[[M]:[M]],1,0,1,AC[[DB]:[DB]])),PRODUCT(SUM(ROUND(AVERAGE(VALUE(CW$3),VALUE($P145)),0),CHOOSE(IF(OR(CW$1,$R145),4,INDEX(CMB[[Res_Rare]:[Res_Rare]],MATCH(ROUND(MIN(SUM(CW$4,$O145/1000),SUM($O145,CW$4/1000)),3),CMB[[Cmb_ID]:[Cmb_ID]],0))),-1,-1,0,0)),IF(OR(CW$1,$R145),4,INDEX(CMB[[Cmb_Rare]:[Cmb_Rare]],MATCH(ROUND(MIN(SUM(CW$4,$O145/1000),SUM($O145,CW$4/1000)),3),CMB[[Cmb_ID]:[Cmb_ID]],0))),CHOOSE(AC[[M]:[M]],2,1,1,SUM(AC[[AB]:[DB]])))),""))</f>
        <v/>
      </c>
      <c r="CX145" t="str">
        <f>IF(OR(CX$5="",$S145=""),"",IFERROR(SUM(PRODUCT(INDEX(CMB[[BA_0O]:[BA_2O]],MATCH(ROUND(MIN(SUM(CX$4,$O145/1000),SUM($O145,CX$4/1000)),3),CMB[[Cmb_ID]:[Cmb_ID]],0),SUM(N(CX$1),N($R145),1)),CHOOSE(AC[[M]:[M]],1,1,0,AC[[AB]:[AB]])),PRODUCT(INDEX(CMB[[BD_0O]:[BD_2O]],MATCH(ROUND(MIN(SUM(CX$4,$O145/1000),SUM($O145,CX$4/1000)),3),CMB[[Cmb_ID]:[Cmb_ID]],0),SUM(N(CX$1),N($R145),1)),CHOOSE(AC[[M]:[M]],1,0,1,AC[[DB]:[DB]])),PRODUCT(SUM(ROUND(AVERAGE(VALUE(CX$3),VALUE($P145)),0),CHOOSE(IF(OR(CX$1,$R145),4,INDEX(CMB[[Res_Rare]:[Res_Rare]],MATCH(ROUND(MIN(SUM(CX$4,$O145/1000),SUM($O145,CX$4/1000)),3),CMB[[Cmb_ID]:[Cmb_ID]],0))),-1,-1,0,0)),IF(OR(CX$1,$R145),4,INDEX(CMB[[Cmb_Rare]:[Cmb_Rare]],MATCH(ROUND(MIN(SUM(CX$4,$O145/1000),SUM($O145,CX$4/1000)),3),CMB[[Cmb_ID]:[Cmb_ID]],0))),CHOOSE(AC[[M]:[M]],2,1,1,SUM(AC[[AB]:[DB]])))),""))</f>
        <v/>
      </c>
      <c r="CY145" t="str">
        <f>IF(OR(CY$5="",$S145=""),"",IFERROR(SUM(PRODUCT(INDEX(CMB[[BA_0O]:[BA_2O]],MATCH(ROUND(MIN(SUM(CY$4,$O145/1000),SUM($O145,CY$4/1000)),3),CMB[[Cmb_ID]:[Cmb_ID]],0),SUM(N(CY$1),N($R145),1)),CHOOSE(AC[[M]:[M]],1,1,0,AC[[AB]:[AB]])),PRODUCT(INDEX(CMB[[BD_0O]:[BD_2O]],MATCH(ROUND(MIN(SUM(CY$4,$O145/1000),SUM($O145,CY$4/1000)),3),CMB[[Cmb_ID]:[Cmb_ID]],0),SUM(N(CY$1),N($R145),1)),CHOOSE(AC[[M]:[M]],1,0,1,AC[[DB]:[DB]])),PRODUCT(SUM(ROUND(AVERAGE(VALUE(CY$3),VALUE($P145)),0),CHOOSE(IF(OR(CY$1,$R145),4,INDEX(CMB[[Res_Rare]:[Res_Rare]],MATCH(ROUND(MIN(SUM(CY$4,$O145/1000),SUM($O145,CY$4/1000)),3),CMB[[Cmb_ID]:[Cmb_ID]],0))),-1,-1,0,0)),IF(OR(CY$1,$R145),4,INDEX(CMB[[Cmb_Rare]:[Cmb_Rare]],MATCH(ROUND(MIN(SUM(CY$4,$O145/1000),SUM($O145,CY$4/1000)),3),CMB[[Cmb_ID]:[Cmb_ID]],0))),CHOOSE(AC[[M]:[M]],2,1,1,SUM(AC[[AB]:[DB]])))),""))</f>
        <v/>
      </c>
      <c r="CZ145" t="str">
        <f>IF(OR(CZ$5="",$S145=""),"",IFERROR(SUM(PRODUCT(INDEX(CMB[[BA_0O]:[BA_2O]],MATCH(ROUND(MIN(SUM(CZ$4,$O145/1000),SUM($O145,CZ$4/1000)),3),CMB[[Cmb_ID]:[Cmb_ID]],0),SUM(N(CZ$1),N($R145),1)),CHOOSE(AC[[M]:[M]],1,1,0,AC[[AB]:[AB]])),PRODUCT(INDEX(CMB[[BD_0O]:[BD_2O]],MATCH(ROUND(MIN(SUM(CZ$4,$O145/1000),SUM($O145,CZ$4/1000)),3),CMB[[Cmb_ID]:[Cmb_ID]],0),SUM(N(CZ$1),N($R145),1)),CHOOSE(AC[[M]:[M]],1,0,1,AC[[DB]:[DB]])),PRODUCT(SUM(ROUND(AVERAGE(VALUE(CZ$3),VALUE($P145)),0),CHOOSE(IF(OR(CZ$1,$R145),4,INDEX(CMB[[Res_Rare]:[Res_Rare]],MATCH(ROUND(MIN(SUM(CZ$4,$O145/1000),SUM($O145,CZ$4/1000)),3),CMB[[Cmb_ID]:[Cmb_ID]],0))),-1,-1,0,0)),IF(OR(CZ$1,$R145),4,INDEX(CMB[[Cmb_Rare]:[Cmb_Rare]],MATCH(ROUND(MIN(SUM(CZ$4,$O145/1000),SUM($O145,CZ$4/1000)),3),CMB[[Cmb_ID]:[Cmb_ID]],0))),CHOOSE(AC[[M]:[M]],2,1,1,SUM(AC[[AB]:[DB]])))),""))</f>
        <v/>
      </c>
      <c r="DA145" t="str">
        <f>IF(OR(DA$5="",$S145=""),"",IFERROR(SUM(PRODUCT(INDEX(CMB[[BA_0O]:[BA_2O]],MATCH(ROUND(MIN(SUM(DA$4,$O145/1000),SUM($O145,DA$4/1000)),3),CMB[[Cmb_ID]:[Cmb_ID]],0),SUM(N(DA$1),N($R145),1)),CHOOSE(AC[[M]:[M]],1,1,0,AC[[AB]:[AB]])),PRODUCT(INDEX(CMB[[BD_0O]:[BD_2O]],MATCH(ROUND(MIN(SUM(DA$4,$O145/1000),SUM($O145,DA$4/1000)),3),CMB[[Cmb_ID]:[Cmb_ID]],0),SUM(N(DA$1),N($R145),1)),CHOOSE(AC[[M]:[M]],1,0,1,AC[[DB]:[DB]])),PRODUCT(SUM(ROUND(AVERAGE(VALUE(DA$3),VALUE($P145)),0),CHOOSE(IF(OR(DA$1,$R145),4,INDEX(CMB[[Res_Rare]:[Res_Rare]],MATCH(ROUND(MIN(SUM(DA$4,$O145/1000),SUM($O145,DA$4/1000)),3),CMB[[Cmb_ID]:[Cmb_ID]],0))),-1,-1,0,0)),IF(OR(DA$1,$R145),4,INDEX(CMB[[Cmb_Rare]:[Cmb_Rare]],MATCH(ROUND(MIN(SUM(DA$4,$O145/1000),SUM($O145,DA$4/1000)),3),CMB[[Cmb_ID]:[Cmb_ID]],0))),CHOOSE(AC[[M]:[M]],2,1,1,SUM(AC[[AB]:[DB]])))),""))</f>
        <v/>
      </c>
      <c r="DB145" t="str">
        <f>IF(OR(DB$5="",$S145=""),"",IFERROR(SUM(PRODUCT(INDEX(CMB[[BA_0O]:[BA_2O]],MATCH(ROUND(MIN(SUM(DB$4,$O145/1000),SUM($O145,DB$4/1000)),3),CMB[[Cmb_ID]:[Cmb_ID]],0),SUM(N(DB$1),N($R145),1)),CHOOSE(AC[[M]:[M]],1,1,0,AC[[AB]:[AB]])),PRODUCT(INDEX(CMB[[BD_0O]:[BD_2O]],MATCH(ROUND(MIN(SUM(DB$4,$O145/1000),SUM($O145,DB$4/1000)),3),CMB[[Cmb_ID]:[Cmb_ID]],0),SUM(N(DB$1),N($R145),1)),CHOOSE(AC[[M]:[M]],1,0,1,AC[[DB]:[DB]])),PRODUCT(SUM(ROUND(AVERAGE(VALUE(DB$3),VALUE($P145)),0),CHOOSE(IF(OR(DB$1,$R145),4,INDEX(CMB[[Res_Rare]:[Res_Rare]],MATCH(ROUND(MIN(SUM(DB$4,$O145/1000),SUM($O145,DB$4/1000)),3),CMB[[Cmb_ID]:[Cmb_ID]],0))),-1,-1,0,0)),IF(OR(DB$1,$R145),4,INDEX(CMB[[Cmb_Rare]:[Cmb_Rare]],MATCH(ROUND(MIN(SUM(DB$4,$O145/1000),SUM($O145,DB$4/1000)),3),CMB[[Cmb_ID]:[Cmb_ID]],0))),CHOOSE(AC[[M]:[M]],2,1,1,SUM(AC[[AB]:[DB]])))),""))</f>
        <v/>
      </c>
      <c r="DC145" t="str">
        <f>IF(OR(DC$5="",$S145=""),"",IFERROR(SUM(PRODUCT(INDEX(CMB[[BA_0O]:[BA_2O]],MATCH(ROUND(MIN(SUM(DC$4,$O145/1000),SUM($O145,DC$4/1000)),3),CMB[[Cmb_ID]:[Cmb_ID]],0),SUM(N(DC$1),N($R145),1)),CHOOSE(AC[[M]:[M]],1,1,0,AC[[AB]:[AB]])),PRODUCT(INDEX(CMB[[BD_0O]:[BD_2O]],MATCH(ROUND(MIN(SUM(DC$4,$O145/1000),SUM($O145,DC$4/1000)),3),CMB[[Cmb_ID]:[Cmb_ID]],0),SUM(N(DC$1),N($R145),1)),CHOOSE(AC[[M]:[M]],1,0,1,AC[[DB]:[DB]])),PRODUCT(SUM(ROUND(AVERAGE(VALUE(DC$3),VALUE($P145)),0),CHOOSE(IF(OR(DC$1,$R145),4,INDEX(CMB[[Res_Rare]:[Res_Rare]],MATCH(ROUND(MIN(SUM(DC$4,$O145/1000),SUM($O145,DC$4/1000)),3),CMB[[Cmb_ID]:[Cmb_ID]],0))),-1,-1,0,0)),IF(OR(DC$1,$R145),4,INDEX(CMB[[Cmb_Rare]:[Cmb_Rare]],MATCH(ROUND(MIN(SUM(DC$4,$O145/1000),SUM($O145,DC$4/1000)),3),CMB[[Cmb_ID]:[Cmb_ID]],0))),CHOOSE(AC[[M]:[M]],2,1,1,SUM(AC[[AB]:[DB]])))),""))</f>
        <v/>
      </c>
      <c r="DD145" t="str">
        <f>IF(OR(DD$5="",$S145=""),"",IFERROR(SUM(PRODUCT(INDEX(CMB[[BA_0O]:[BA_2O]],MATCH(ROUND(MIN(SUM(DD$4,$O145/1000),SUM($O145,DD$4/1000)),3),CMB[[Cmb_ID]:[Cmb_ID]],0),SUM(N(DD$1),N($R145),1)),CHOOSE(AC[[M]:[M]],1,1,0,AC[[AB]:[AB]])),PRODUCT(INDEX(CMB[[BD_0O]:[BD_2O]],MATCH(ROUND(MIN(SUM(DD$4,$O145/1000),SUM($O145,DD$4/1000)),3),CMB[[Cmb_ID]:[Cmb_ID]],0),SUM(N(DD$1),N($R145),1)),CHOOSE(AC[[M]:[M]],1,0,1,AC[[DB]:[DB]])),PRODUCT(SUM(ROUND(AVERAGE(VALUE(DD$3),VALUE($P145)),0),CHOOSE(IF(OR(DD$1,$R145),4,INDEX(CMB[[Res_Rare]:[Res_Rare]],MATCH(ROUND(MIN(SUM(DD$4,$O145/1000),SUM($O145,DD$4/1000)),3),CMB[[Cmb_ID]:[Cmb_ID]],0))),-1,-1,0,0)),IF(OR(DD$1,$R145),4,INDEX(CMB[[Cmb_Rare]:[Cmb_Rare]],MATCH(ROUND(MIN(SUM(DD$4,$O145/1000),SUM($O145,DD$4/1000)),3),CMB[[Cmb_ID]:[Cmb_ID]],0))),CHOOSE(AC[[M]:[M]],2,1,1,SUM(AC[[AB]:[DB]])))),""))</f>
        <v/>
      </c>
      <c r="DE145" t="str">
        <f>IF(OR(DE$5="",$S145=""),"",IFERROR(SUM(PRODUCT(INDEX(CMB[[BA_0O]:[BA_2O]],MATCH(ROUND(MIN(SUM(DE$4,$O145/1000),SUM($O145,DE$4/1000)),3),CMB[[Cmb_ID]:[Cmb_ID]],0),SUM(N(DE$1),N($R145),1)),CHOOSE(AC[[M]:[M]],1,1,0,AC[[AB]:[AB]])),PRODUCT(INDEX(CMB[[BD_0O]:[BD_2O]],MATCH(ROUND(MIN(SUM(DE$4,$O145/1000),SUM($O145,DE$4/1000)),3),CMB[[Cmb_ID]:[Cmb_ID]],0),SUM(N(DE$1),N($R145),1)),CHOOSE(AC[[M]:[M]],1,0,1,AC[[DB]:[DB]])),PRODUCT(SUM(ROUND(AVERAGE(VALUE(DE$3),VALUE($P145)),0),CHOOSE(IF(OR(DE$1,$R145),4,INDEX(CMB[[Res_Rare]:[Res_Rare]],MATCH(ROUND(MIN(SUM(DE$4,$O145/1000),SUM($O145,DE$4/1000)),3),CMB[[Cmb_ID]:[Cmb_ID]],0))),-1,-1,0,0)),IF(OR(DE$1,$R145),4,INDEX(CMB[[Cmb_Rare]:[Cmb_Rare]],MATCH(ROUND(MIN(SUM(DE$4,$O145/1000),SUM($O145,DE$4/1000)),3),CMB[[Cmb_ID]:[Cmb_ID]],0))),CHOOSE(AC[[M]:[M]],2,1,1,SUM(AC[[AB]:[DB]])))),""))</f>
        <v/>
      </c>
      <c r="DF145" t="str">
        <f>IF(OR(DF$5="",$S145=""),"",IFERROR(SUM(PRODUCT(INDEX(CMB[[BA_0O]:[BA_2O]],MATCH(ROUND(MIN(SUM(DF$4,$O145/1000),SUM($O145,DF$4/1000)),3),CMB[[Cmb_ID]:[Cmb_ID]],0),SUM(N(DF$1),N($R145),1)),CHOOSE(AC[[M]:[M]],1,1,0,AC[[AB]:[AB]])),PRODUCT(INDEX(CMB[[BD_0O]:[BD_2O]],MATCH(ROUND(MIN(SUM(DF$4,$O145/1000),SUM($O145,DF$4/1000)),3),CMB[[Cmb_ID]:[Cmb_ID]],0),SUM(N(DF$1),N($R145),1)),CHOOSE(AC[[M]:[M]],1,0,1,AC[[DB]:[DB]])),PRODUCT(SUM(ROUND(AVERAGE(VALUE(DF$3),VALUE($P145)),0),CHOOSE(IF(OR(DF$1,$R145),4,INDEX(CMB[[Res_Rare]:[Res_Rare]],MATCH(ROUND(MIN(SUM(DF$4,$O145/1000),SUM($O145,DF$4/1000)),3),CMB[[Cmb_ID]:[Cmb_ID]],0))),-1,-1,0,0)),IF(OR(DF$1,$R145),4,INDEX(CMB[[Cmb_Rare]:[Cmb_Rare]],MATCH(ROUND(MIN(SUM(DF$4,$O145/1000),SUM($O145,DF$4/1000)),3),CMB[[Cmb_ID]:[Cmb_ID]],0))),CHOOSE(AC[[M]:[M]],2,1,1,SUM(AC[[AB]:[DB]])))),""))</f>
        <v/>
      </c>
      <c r="DG145" t="str">
        <f>IF(OR(DG$5="",$S145=""),"",IFERROR(SUM(PRODUCT(INDEX(CMB[[BA_0O]:[BA_2O]],MATCH(ROUND(MIN(SUM(DG$4,$O145/1000),SUM($O145,DG$4/1000)),3),CMB[[Cmb_ID]:[Cmb_ID]],0),SUM(N(DG$1),N($R145),1)),CHOOSE(AC[[M]:[M]],1,1,0,AC[[AB]:[AB]])),PRODUCT(INDEX(CMB[[BD_0O]:[BD_2O]],MATCH(ROUND(MIN(SUM(DG$4,$O145/1000),SUM($O145,DG$4/1000)),3),CMB[[Cmb_ID]:[Cmb_ID]],0),SUM(N(DG$1),N($R145),1)),CHOOSE(AC[[M]:[M]],1,0,1,AC[[DB]:[DB]])),PRODUCT(SUM(ROUND(AVERAGE(VALUE(DG$3),VALUE($P145)),0),CHOOSE(IF(OR(DG$1,$R145),4,INDEX(CMB[[Res_Rare]:[Res_Rare]],MATCH(ROUND(MIN(SUM(DG$4,$O145/1000),SUM($O145,DG$4/1000)),3),CMB[[Cmb_ID]:[Cmb_ID]],0))),-1,-1,0,0)),IF(OR(DG$1,$R145),4,INDEX(CMB[[Cmb_Rare]:[Cmb_Rare]],MATCH(ROUND(MIN(SUM(DG$4,$O145/1000),SUM($O145,DG$4/1000)),3),CMB[[Cmb_ID]:[Cmb_ID]],0))),CHOOSE(AC[[M]:[M]],2,1,1,SUM(AC[[AB]:[DB]])))),""))</f>
        <v/>
      </c>
      <c r="DH145" t="str">
        <f>IF(OR(DH$5="",$S145=""),"",IFERROR(SUM(PRODUCT(INDEX(CMB[[BA_0O]:[BA_2O]],MATCH(ROUND(MIN(SUM(DH$4,$O145/1000),SUM($O145,DH$4/1000)),3),CMB[[Cmb_ID]:[Cmb_ID]],0),SUM(N(DH$1),N($R145),1)),CHOOSE(AC[[M]:[M]],1,1,0,AC[[AB]:[AB]])),PRODUCT(INDEX(CMB[[BD_0O]:[BD_2O]],MATCH(ROUND(MIN(SUM(DH$4,$O145/1000),SUM($O145,DH$4/1000)),3),CMB[[Cmb_ID]:[Cmb_ID]],0),SUM(N(DH$1),N($R145),1)),CHOOSE(AC[[M]:[M]],1,0,1,AC[[DB]:[DB]])),PRODUCT(SUM(ROUND(AVERAGE(VALUE(DH$3),VALUE($P145)),0),CHOOSE(IF(OR(DH$1,$R145),4,INDEX(CMB[[Res_Rare]:[Res_Rare]],MATCH(ROUND(MIN(SUM(DH$4,$O145/1000),SUM($O145,DH$4/1000)),3),CMB[[Cmb_ID]:[Cmb_ID]],0))),-1,-1,0,0)),IF(OR(DH$1,$R145),4,INDEX(CMB[[Cmb_Rare]:[Cmb_Rare]],MATCH(ROUND(MIN(SUM(DH$4,$O145/1000),SUM($O145,DH$4/1000)),3),CMB[[Cmb_ID]:[Cmb_ID]],0))),CHOOSE(AC[[M]:[M]],2,1,1,SUM(AC[[AB]:[DB]])))),""))</f>
        <v/>
      </c>
      <c r="DI145" t="str">
        <f>IF(OR(DI$5="",$S145=""),"",IFERROR(SUM(PRODUCT(INDEX(CMB[[BA_0O]:[BA_2O]],MATCH(ROUND(MIN(SUM(DI$4,$O145/1000),SUM($O145,DI$4/1000)),3),CMB[[Cmb_ID]:[Cmb_ID]],0),SUM(N(DI$1),N($R145),1)),CHOOSE(AC[[M]:[M]],1,1,0,AC[[AB]:[AB]])),PRODUCT(INDEX(CMB[[BD_0O]:[BD_2O]],MATCH(ROUND(MIN(SUM(DI$4,$O145/1000),SUM($O145,DI$4/1000)),3),CMB[[Cmb_ID]:[Cmb_ID]],0),SUM(N(DI$1),N($R145),1)),CHOOSE(AC[[M]:[M]],1,0,1,AC[[DB]:[DB]])),PRODUCT(SUM(ROUND(AVERAGE(VALUE(DI$3),VALUE($P145)),0),CHOOSE(IF(OR(DI$1,$R145),4,INDEX(CMB[[Res_Rare]:[Res_Rare]],MATCH(ROUND(MIN(SUM(DI$4,$O145/1000),SUM($O145,DI$4/1000)),3),CMB[[Cmb_ID]:[Cmb_ID]],0))),-1,-1,0,0)),IF(OR(DI$1,$R145),4,INDEX(CMB[[Cmb_Rare]:[Cmb_Rare]],MATCH(ROUND(MIN(SUM(DI$4,$O145/1000),SUM($O145,DI$4/1000)),3),CMB[[Cmb_ID]:[Cmb_ID]],0))),CHOOSE(AC[[M]:[M]],2,1,1,SUM(AC[[AB]:[DB]])))),""))</f>
        <v/>
      </c>
      <c r="DJ145" t="str">
        <f>IF(OR(DJ$5="",$S145=""),"",IFERROR(SUM(PRODUCT(INDEX(CMB[[BA_0O]:[BA_2O]],MATCH(ROUND(MIN(SUM(DJ$4,$O145/1000),SUM($O145,DJ$4/1000)),3),CMB[[Cmb_ID]:[Cmb_ID]],0),SUM(N(DJ$1),N($R145),1)),CHOOSE(AC[[M]:[M]],1,1,0,AC[[AB]:[AB]])),PRODUCT(INDEX(CMB[[BD_0O]:[BD_2O]],MATCH(ROUND(MIN(SUM(DJ$4,$O145/1000),SUM($O145,DJ$4/1000)),3),CMB[[Cmb_ID]:[Cmb_ID]],0),SUM(N(DJ$1),N($R145),1)),CHOOSE(AC[[M]:[M]],1,0,1,AC[[DB]:[DB]])),PRODUCT(SUM(ROUND(AVERAGE(VALUE(DJ$3),VALUE($P145)),0),CHOOSE(IF(OR(DJ$1,$R145),4,INDEX(CMB[[Res_Rare]:[Res_Rare]],MATCH(ROUND(MIN(SUM(DJ$4,$O145/1000),SUM($O145,DJ$4/1000)),3),CMB[[Cmb_ID]:[Cmb_ID]],0))),-1,-1,0,0)),IF(OR(DJ$1,$R145),4,INDEX(CMB[[Cmb_Rare]:[Cmb_Rare]],MATCH(ROUND(MIN(SUM(DJ$4,$O145/1000),SUM($O145,DJ$4/1000)),3),CMB[[Cmb_ID]:[Cmb_ID]],0))),CHOOSE(AC[[M]:[M]],2,1,1,SUM(AC[[AB]:[DB]])))),""))</f>
        <v/>
      </c>
      <c r="DK145" t="str">
        <f>IF(OR(DK$5="",$S145=""),"",IFERROR(SUM(PRODUCT(INDEX(CMB[[BA_0O]:[BA_2O]],MATCH(ROUND(MIN(SUM(DK$4,$O145/1000),SUM($O145,DK$4/1000)),3),CMB[[Cmb_ID]:[Cmb_ID]],0),SUM(N(DK$1),N($R145),1)),CHOOSE(AC[[M]:[M]],1,1,0,AC[[AB]:[AB]])),PRODUCT(INDEX(CMB[[BD_0O]:[BD_2O]],MATCH(ROUND(MIN(SUM(DK$4,$O145/1000),SUM($O145,DK$4/1000)),3),CMB[[Cmb_ID]:[Cmb_ID]],0),SUM(N(DK$1),N($R145),1)),CHOOSE(AC[[M]:[M]],1,0,1,AC[[DB]:[DB]])),PRODUCT(SUM(ROUND(AVERAGE(VALUE(DK$3),VALUE($P145)),0),CHOOSE(IF(OR(DK$1,$R145),4,INDEX(CMB[[Res_Rare]:[Res_Rare]],MATCH(ROUND(MIN(SUM(DK$4,$O145/1000),SUM($O145,DK$4/1000)),3),CMB[[Cmb_ID]:[Cmb_ID]],0))),-1,-1,0,0)),IF(OR(DK$1,$R145),4,INDEX(CMB[[Cmb_Rare]:[Cmb_Rare]],MATCH(ROUND(MIN(SUM(DK$4,$O145/1000),SUM($O145,DK$4/1000)),3),CMB[[Cmb_ID]:[Cmb_ID]],0))),CHOOSE(AC[[M]:[M]],2,1,1,SUM(AC[[AB]:[DB]])))),""))</f>
        <v/>
      </c>
      <c r="DL145" t="str">
        <f>IF(OR(DL$5="",$S145=""),"",IFERROR(SUM(PRODUCT(INDEX(CMB[[BA_0O]:[BA_2O]],MATCH(ROUND(MIN(SUM(DL$4,$O145/1000),SUM($O145,DL$4/1000)),3),CMB[[Cmb_ID]:[Cmb_ID]],0),SUM(N(DL$1),N($R145),1)),CHOOSE(AC[[M]:[M]],1,1,0,AC[[AB]:[AB]])),PRODUCT(INDEX(CMB[[BD_0O]:[BD_2O]],MATCH(ROUND(MIN(SUM(DL$4,$O145/1000),SUM($O145,DL$4/1000)),3),CMB[[Cmb_ID]:[Cmb_ID]],0),SUM(N(DL$1),N($R145),1)),CHOOSE(AC[[M]:[M]],1,0,1,AC[[DB]:[DB]])),PRODUCT(SUM(ROUND(AVERAGE(VALUE(DL$3),VALUE($P145)),0),CHOOSE(IF(OR(DL$1,$R145),4,INDEX(CMB[[Res_Rare]:[Res_Rare]],MATCH(ROUND(MIN(SUM(DL$4,$O145/1000),SUM($O145,DL$4/1000)),3),CMB[[Cmb_ID]:[Cmb_ID]],0))),-1,-1,0,0)),IF(OR(DL$1,$R145),4,INDEX(CMB[[Cmb_Rare]:[Cmb_Rare]],MATCH(ROUND(MIN(SUM(DL$4,$O145/1000),SUM($O145,DL$4/1000)),3),CMB[[Cmb_ID]:[Cmb_ID]],0))),CHOOSE(AC[[M]:[M]],2,1,1,SUM(AC[[AB]:[DB]])))),""))</f>
        <v/>
      </c>
      <c r="DM145" t="str">
        <f>IF(OR(DM$5="",$S145=""),"",IFERROR(SUM(PRODUCT(INDEX(CMB[[BA_0O]:[BA_2O]],MATCH(ROUND(MIN(SUM(DM$4,$O145/1000),SUM($O145,DM$4/1000)),3),CMB[[Cmb_ID]:[Cmb_ID]],0),SUM(N(DM$1),N($R145),1)),CHOOSE(AC[[M]:[M]],1,1,0,AC[[AB]:[AB]])),PRODUCT(INDEX(CMB[[BD_0O]:[BD_2O]],MATCH(ROUND(MIN(SUM(DM$4,$O145/1000),SUM($O145,DM$4/1000)),3),CMB[[Cmb_ID]:[Cmb_ID]],0),SUM(N(DM$1),N($R145),1)),CHOOSE(AC[[M]:[M]],1,0,1,AC[[DB]:[DB]])),PRODUCT(SUM(ROUND(AVERAGE(VALUE(DM$3),VALUE($P145)),0),CHOOSE(IF(OR(DM$1,$R145),4,INDEX(CMB[[Res_Rare]:[Res_Rare]],MATCH(ROUND(MIN(SUM(DM$4,$O145/1000),SUM($O145,DM$4/1000)),3),CMB[[Cmb_ID]:[Cmb_ID]],0))),-1,-1,0,0)),IF(OR(DM$1,$R145),4,INDEX(CMB[[Cmb_Rare]:[Cmb_Rare]],MATCH(ROUND(MIN(SUM(DM$4,$O145/1000),SUM($O145,DM$4/1000)),3),CMB[[Cmb_ID]:[Cmb_ID]],0))),CHOOSE(AC[[M]:[M]],2,1,1,SUM(AC[[AB]:[DB]])))),""))</f>
        <v/>
      </c>
      <c r="DN145" t="str">
        <f>IF(OR(DN$5="",$S145=""),"",IFERROR(SUM(PRODUCT(INDEX(CMB[[BA_0O]:[BA_2O]],MATCH(ROUND(MIN(SUM(DN$4,$O145/1000),SUM($O145,DN$4/1000)),3),CMB[[Cmb_ID]:[Cmb_ID]],0),SUM(N(DN$1),N($R145),1)),CHOOSE(AC[[M]:[M]],1,1,0,AC[[AB]:[AB]])),PRODUCT(INDEX(CMB[[BD_0O]:[BD_2O]],MATCH(ROUND(MIN(SUM(DN$4,$O145/1000),SUM($O145,DN$4/1000)),3),CMB[[Cmb_ID]:[Cmb_ID]],0),SUM(N(DN$1),N($R145),1)),CHOOSE(AC[[M]:[M]],1,0,1,AC[[DB]:[DB]])),PRODUCT(SUM(ROUND(AVERAGE(VALUE(DN$3),VALUE($P145)),0),CHOOSE(IF(OR(DN$1,$R145),4,INDEX(CMB[[Res_Rare]:[Res_Rare]],MATCH(ROUND(MIN(SUM(DN$4,$O145/1000),SUM($O145,DN$4/1000)),3),CMB[[Cmb_ID]:[Cmb_ID]],0))),-1,-1,0,0)),IF(OR(DN$1,$R145),4,INDEX(CMB[[Cmb_Rare]:[Cmb_Rare]],MATCH(ROUND(MIN(SUM(DN$4,$O145/1000),SUM($O145,DN$4/1000)),3),CMB[[Cmb_ID]:[Cmb_ID]],0))),CHOOSE(AC[[M]:[M]],2,1,1,SUM(AC[[AB]:[DB]])))),""))</f>
        <v/>
      </c>
      <c r="DO145" t="str">
        <f>IF(OR(DO$5="",$S145=""),"",IFERROR(SUM(PRODUCT(INDEX(CMB[[BA_0O]:[BA_2O]],MATCH(ROUND(MIN(SUM(DO$4,$O145/1000),SUM($O145,DO$4/1000)),3),CMB[[Cmb_ID]:[Cmb_ID]],0),SUM(N(DO$1),N($R145),1)),CHOOSE(AC[[M]:[M]],1,1,0,AC[[AB]:[AB]])),PRODUCT(INDEX(CMB[[BD_0O]:[BD_2O]],MATCH(ROUND(MIN(SUM(DO$4,$O145/1000),SUM($O145,DO$4/1000)),3),CMB[[Cmb_ID]:[Cmb_ID]],0),SUM(N(DO$1),N($R145),1)),CHOOSE(AC[[M]:[M]],1,0,1,AC[[DB]:[DB]])),PRODUCT(SUM(ROUND(AVERAGE(VALUE(DO$3),VALUE($P145)),0),CHOOSE(IF(OR(DO$1,$R145),4,INDEX(CMB[[Res_Rare]:[Res_Rare]],MATCH(ROUND(MIN(SUM(DO$4,$O145/1000),SUM($O145,DO$4/1000)),3),CMB[[Cmb_ID]:[Cmb_ID]],0))),-1,-1,0,0)),IF(OR(DO$1,$R145),4,INDEX(CMB[[Cmb_Rare]:[Cmb_Rare]],MATCH(ROUND(MIN(SUM(DO$4,$O145/1000),SUM($O145,DO$4/1000)),3),CMB[[Cmb_ID]:[Cmb_ID]],0))),CHOOSE(AC[[M]:[M]],2,1,1,SUM(AC[[AB]:[DB]])))),""))</f>
        <v/>
      </c>
      <c r="DP145" t="str">
        <f>IF(OR(DP$5="",$S145=""),"",IFERROR(SUM(PRODUCT(INDEX(CMB[[BA_0O]:[BA_2O]],MATCH(ROUND(MIN(SUM(DP$4,$O145/1000),SUM($O145,DP$4/1000)),3),CMB[[Cmb_ID]:[Cmb_ID]],0),SUM(N(DP$1),N($R145),1)),CHOOSE(AC[[M]:[M]],1,1,0,AC[[AB]:[AB]])),PRODUCT(INDEX(CMB[[BD_0O]:[BD_2O]],MATCH(ROUND(MIN(SUM(DP$4,$O145/1000),SUM($O145,DP$4/1000)),3),CMB[[Cmb_ID]:[Cmb_ID]],0),SUM(N(DP$1),N($R145),1)),CHOOSE(AC[[M]:[M]],1,0,1,AC[[DB]:[DB]])),PRODUCT(SUM(ROUND(AVERAGE(VALUE(DP$3),VALUE($P145)),0),CHOOSE(IF(OR(DP$1,$R145),4,INDEX(CMB[[Res_Rare]:[Res_Rare]],MATCH(ROUND(MIN(SUM(DP$4,$O145/1000),SUM($O145,DP$4/1000)),3),CMB[[Cmb_ID]:[Cmb_ID]],0))),-1,-1,0,0)),IF(OR(DP$1,$R145),4,INDEX(CMB[[Cmb_Rare]:[Cmb_Rare]],MATCH(ROUND(MIN(SUM(DP$4,$O145/1000),SUM($O145,DP$4/1000)),3),CMB[[Cmb_ID]:[Cmb_ID]],0))),CHOOSE(AC[[M]:[M]],2,1,1,SUM(AC[[AB]:[DB]])))),""))</f>
        <v/>
      </c>
      <c r="DQ145" t="str">
        <f>IF(OR(DQ$5="",$S145=""),"",IFERROR(SUM(PRODUCT(INDEX(CMB[[BA_0O]:[BA_2O]],MATCH(ROUND(MIN(SUM(DQ$4,$O145/1000),SUM($O145,DQ$4/1000)),3),CMB[[Cmb_ID]:[Cmb_ID]],0),SUM(N(DQ$1),N($R145),1)),CHOOSE(AC[[M]:[M]],1,1,0,AC[[AB]:[AB]])),PRODUCT(INDEX(CMB[[BD_0O]:[BD_2O]],MATCH(ROUND(MIN(SUM(DQ$4,$O145/1000),SUM($O145,DQ$4/1000)),3),CMB[[Cmb_ID]:[Cmb_ID]],0),SUM(N(DQ$1),N($R145),1)),CHOOSE(AC[[M]:[M]],1,0,1,AC[[DB]:[DB]])),PRODUCT(SUM(ROUND(AVERAGE(VALUE(DQ$3),VALUE($P145)),0),CHOOSE(IF(OR(DQ$1,$R145),4,INDEX(CMB[[Res_Rare]:[Res_Rare]],MATCH(ROUND(MIN(SUM(DQ$4,$O145/1000),SUM($O145,DQ$4/1000)),3),CMB[[Cmb_ID]:[Cmb_ID]],0))),-1,-1,0,0)),IF(OR(DQ$1,$R145),4,INDEX(CMB[[Cmb_Rare]:[Cmb_Rare]],MATCH(ROUND(MIN(SUM(DQ$4,$O145/1000),SUM($O145,DQ$4/1000)),3),CMB[[Cmb_ID]:[Cmb_ID]],0))),CHOOSE(AC[[M]:[M]],2,1,1,SUM(AC[[AB]:[DB]])))),""))</f>
        <v/>
      </c>
      <c r="DR145" t="str">
        <f>IF(OR(DR$5="",$S145=""),"",IFERROR(SUM(PRODUCT(INDEX(CMB[[BA_0O]:[BA_2O]],MATCH(ROUND(MIN(SUM(DR$4,$O145/1000),SUM($O145,DR$4/1000)),3),CMB[[Cmb_ID]:[Cmb_ID]],0),SUM(N(DR$1),N($R145),1)),CHOOSE(AC[[M]:[M]],1,1,0,AC[[AB]:[AB]])),PRODUCT(INDEX(CMB[[BD_0O]:[BD_2O]],MATCH(ROUND(MIN(SUM(DR$4,$O145/1000),SUM($O145,DR$4/1000)),3),CMB[[Cmb_ID]:[Cmb_ID]],0),SUM(N(DR$1),N($R145),1)),CHOOSE(AC[[M]:[M]],1,0,1,AC[[DB]:[DB]])),PRODUCT(SUM(ROUND(AVERAGE(VALUE(DR$3),VALUE($P145)),0),CHOOSE(IF(OR(DR$1,$R145),4,INDEX(CMB[[Res_Rare]:[Res_Rare]],MATCH(ROUND(MIN(SUM(DR$4,$O145/1000),SUM($O145,DR$4/1000)),3),CMB[[Cmb_ID]:[Cmb_ID]],0))),-1,-1,0,0)),IF(OR(DR$1,$R145),4,INDEX(CMB[[Cmb_Rare]:[Cmb_Rare]],MATCH(ROUND(MIN(SUM(DR$4,$O145/1000),SUM($O145,DR$4/1000)),3),CMB[[Cmb_ID]:[Cmb_ID]],0))),CHOOSE(AC[[M]:[M]],2,1,1,SUM(AC[[AB]:[DB]])))),""))</f>
        <v/>
      </c>
      <c r="DS145" t="str">
        <f>IF(OR(DS$5="",$S145=""),"",IFERROR(SUM(PRODUCT(INDEX(CMB[[BA_0O]:[BA_2O]],MATCH(ROUND(MIN(SUM(DS$4,$O145/1000),SUM($O145,DS$4/1000)),3),CMB[[Cmb_ID]:[Cmb_ID]],0),SUM(N(DS$1),N($R145),1)),CHOOSE(AC[[M]:[M]],1,1,0,AC[[AB]:[AB]])),PRODUCT(INDEX(CMB[[BD_0O]:[BD_2O]],MATCH(ROUND(MIN(SUM(DS$4,$O145/1000),SUM($O145,DS$4/1000)),3),CMB[[Cmb_ID]:[Cmb_ID]],0),SUM(N(DS$1),N($R145),1)),CHOOSE(AC[[M]:[M]],1,0,1,AC[[DB]:[DB]])),PRODUCT(SUM(ROUND(AVERAGE(VALUE(DS$3),VALUE($P145)),0),CHOOSE(IF(OR(DS$1,$R145),4,INDEX(CMB[[Res_Rare]:[Res_Rare]],MATCH(ROUND(MIN(SUM(DS$4,$O145/1000),SUM($O145,DS$4/1000)),3),CMB[[Cmb_ID]:[Cmb_ID]],0))),-1,-1,0,0)),IF(OR(DS$1,$R145),4,INDEX(CMB[[Cmb_Rare]:[Cmb_Rare]],MATCH(ROUND(MIN(SUM(DS$4,$O145/1000),SUM($O145,DS$4/1000)),3),CMB[[Cmb_ID]:[Cmb_ID]],0))),CHOOSE(AC[[M]:[M]],2,1,1,SUM(AC[[AB]:[DB]])))),""))</f>
        <v/>
      </c>
      <c r="DT145" t="str">
        <f>IF(OR(DT$5="",$S145=""),"",IFERROR(SUM(PRODUCT(INDEX(CMB[[BA_0O]:[BA_2O]],MATCH(ROUND(MIN(SUM(DT$4,$O145/1000),SUM($O145,DT$4/1000)),3),CMB[[Cmb_ID]:[Cmb_ID]],0),SUM(N(DT$1),N($R145),1)),CHOOSE(AC[[M]:[M]],1,1,0,AC[[AB]:[AB]])),PRODUCT(INDEX(CMB[[BD_0O]:[BD_2O]],MATCH(ROUND(MIN(SUM(DT$4,$O145/1000),SUM($O145,DT$4/1000)),3),CMB[[Cmb_ID]:[Cmb_ID]],0),SUM(N(DT$1),N($R145),1)),CHOOSE(AC[[M]:[M]],1,0,1,AC[[DB]:[DB]])),PRODUCT(SUM(ROUND(AVERAGE(VALUE(DT$3),VALUE($P145)),0),CHOOSE(IF(OR(DT$1,$R145),4,INDEX(CMB[[Res_Rare]:[Res_Rare]],MATCH(ROUND(MIN(SUM(DT$4,$O145/1000),SUM($O145,DT$4/1000)),3),CMB[[Cmb_ID]:[Cmb_ID]],0))),-1,-1,0,0)),IF(OR(DT$1,$R145),4,INDEX(CMB[[Cmb_Rare]:[Cmb_Rare]],MATCH(ROUND(MIN(SUM(DT$4,$O145/1000),SUM($O145,DT$4/1000)),3),CMB[[Cmb_ID]:[Cmb_ID]],0))),CHOOSE(AC[[M]:[M]],2,1,1,SUM(AC[[AB]:[DB]])))),""))</f>
        <v/>
      </c>
      <c r="DU145" t="str">
        <f>IF(OR(DU$5="",$S145=""),"",IFERROR(SUM(PRODUCT(INDEX(CMB[[BA_0O]:[BA_2O]],MATCH(ROUND(MIN(SUM(DU$4,$O145/1000),SUM($O145,DU$4/1000)),3),CMB[[Cmb_ID]:[Cmb_ID]],0),SUM(N(DU$1),N($R145),1)),CHOOSE(AC[[M]:[M]],1,1,0,AC[[AB]:[AB]])),PRODUCT(INDEX(CMB[[BD_0O]:[BD_2O]],MATCH(ROUND(MIN(SUM(DU$4,$O145/1000),SUM($O145,DU$4/1000)),3),CMB[[Cmb_ID]:[Cmb_ID]],0),SUM(N(DU$1),N($R145),1)),CHOOSE(AC[[M]:[M]],1,0,1,AC[[DB]:[DB]])),PRODUCT(SUM(ROUND(AVERAGE(VALUE(DU$3),VALUE($P145)),0),CHOOSE(IF(OR(DU$1,$R145),4,INDEX(CMB[[Res_Rare]:[Res_Rare]],MATCH(ROUND(MIN(SUM(DU$4,$O145/1000),SUM($O145,DU$4/1000)),3),CMB[[Cmb_ID]:[Cmb_ID]],0))),-1,-1,0,0)),IF(OR(DU$1,$R145),4,INDEX(CMB[[Cmb_Rare]:[Cmb_Rare]],MATCH(ROUND(MIN(SUM(DU$4,$O145/1000),SUM($O145,DU$4/1000)),3),CMB[[Cmb_ID]:[Cmb_ID]],0))),CHOOSE(AC[[M]:[M]],2,1,1,SUM(AC[[AB]:[DB]])))),""))</f>
        <v/>
      </c>
      <c r="DV145" t="str">
        <f>IF(OR(DV$5="",$S145=""),"",IFERROR(SUM(PRODUCT(INDEX(CMB[[BA_0O]:[BA_2O]],MATCH(ROUND(MIN(SUM(DV$4,$O145/1000),SUM($O145,DV$4/1000)),3),CMB[[Cmb_ID]:[Cmb_ID]],0),SUM(N(DV$1),N($R145),1)),CHOOSE(AC[[M]:[M]],1,1,0,AC[[AB]:[AB]])),PRODUCT(INDEX(CMB[[BD_0O]:[BD_2O]],MATCH(ROUND(MIN(SUM(DV$4,$O145/1000),SUM($O145,DV$4/1000)),3),CMB[[Cmb_ID]:[Cmb_ID]],0),SUM(N(DV$1),N($R145),1)),CHOOSE(AC[[M]:[M]],1,0,1,AC[[DB]:[DB]])),PRODUCT(SUM(ROUND(AVERAGE(VALUE(DV$3),VALUE($P145)),0),CHOOSE(IF(OR(DV$1,$R145),4,INDEX(CMB[[Res_Rare]:[Res_Rare]],MATCH(ROUND(MIN(SUM(DV$4,$O145/1000),SUM($O145,DV$4/1000)),3),CMB[[Cmb_ID]:[Cmb_ID]],0))),-1,-1,0,0)),IF(OR(DV$1,$R145),4,INDEX(CMB[[Cmb_Rare]:[Cmb_Rare]],MATCH(ROUND(MIN(SUM(DV$4,$O145/1000),SUM($O145,DV$4/1000)),3),CMB[[Cmb_ID]:[Cmb_ID]],0))),CHOOSE(AC[[M]:[M]],2,1,1,SUM(AC[[AB]:[DB]])))),""))</f>
        <v/>
      </c>
      <c r="DW145" t="str">
        <f>IF(OR(DW$5="",$S145=""),"",IFERROR(SUM(PRODUCT(INDEX(CMB[[BA_0O]:[BA_2O]],MATCH(ROUND(MIN(SUM(DW$4,$O145/1000),SUM($O145,DW$4/1000)),3),CMB[[Cmb_ID]:[Cmb_ID]],0),SUM(N(DW$1),N($R145),1)),CHOOSE(AC[[M]:[M]],1,1,0,AC[[AB]:[AB]])),PRODUCT(INDEX(CMB[[BD_0O]:[BD_2O]],MATCH(ROUND(MIN(SUM(DW$4,$O145/1000),SUM($O145,DW$4/1000)),3),CMB[[Cmb_ID]:[Cmb_ID]],0),SUM(N(DW$1),N($R145),1)),CHOOSE(AC[[M]:[M]],1,0,1,AC[[DB]:[DB]])),PRODUCT(SUM(ROUND(AVERAGE(VALUE(DW$3),VALUE($P145)),0),CHOOSE(IF(OR(DW$1,$R145),4,INDEX(CMB[[Res_Rare]:[Res_Rare]],MATCH(ROUND(MIN(SUM(DW$4,$O145/1000),SUM($O145,DW$4/1000)),3),CMB[[Cmb_ID]:[Cmb_ID]],0))),-1,-1,0,0)),IF(OR(DW$1,$R145),4,INDEX(CMB[[Cmb_Rare]:[Cmb_Rare]],MATCH(ROUND(MIN(SUM(DW$4,$O145/1000),SUM($O145,DW$4/1000)),3),CMB[[Cmb_ID]:[Cmb_ID]],0))),CHOOSE(AC[[M]:[M]],2,1,1,SUM(AC[[AB]:[DB]])))),""))</f>
        <v/>
      </c>
      <c r="DX145" t="str">
        <f>IF(OR(DX$5="",$S145=""),"",IFERROR(SUM(PRODUCT(INDEX(CMB[[BA_0O]:[BA_2O]],MATCH(ROUND(MIN(SUM(DX$4,$O145/1000),SUM($O145,DX$4/1000)),3),CMB[[Cmb_ID]:[Cmb_ID]],0),SUM(N(DX$1),N($R145),1)),CHOOSE(AC[[M]:[M]],1,1,0,AC[[AB]:[AB]])),PRODUCT(INDEX(CMB[[BD_0O]:[BD_2O]],MATCH(ROUND(MIN(SUM(DX$4,$O145/1000),SUM($O145,DX$4/1000)),3),CMB[[Cmb_ID]:[Cmb_ID]],0),SUM(N(DX$1),N($R145),1)),CHOOSE(AC[[M]:[M]],1,0,1,AC[[DB]:[DB]])),PRODUCT(SUM(ROUND(AVERAGE(VALUE(DX$3),VALUE($P145)),0),CHOOSE(IF(OR(DX$1,$R145),4,INDEX(CMB[[Res_Rare]:[Res_Rare]],MATCH(ROUND(MIN(SUM(DX$4,$O145/1000),SUM($O145,DX$4/1000)),3),CMB[[Cmb_ID]:[Cmb_ID]],0))),-1,-1,0,0)),IF(OR(DX$1,$R145),4,INDEX(CMB[[Cmb_Rare]:[Cmb_Rare]],MATCH(ROUND(MIN(SUM(DX$4,$O145/1000),SUM($O145,DX$4/1000)),3),CMB[[Cmb_ID]:[Cmb_ID]],0))),CHOOSE(AC[[M]:[M]],2,1,1,SUM(AC[[AB]:[DB]])))),""))</f>
        <v/>
      </c>
      <c r="DY145" t="str">
        <f>IF(OR(DY$5="",$S145=""),"",IFERROR(SUM(PRODUCT(INDEX(CMB[[BA_0O]:[BA_2O]],MATCH(ROUND(MIN(SUM(DY$4,$O145/1000),SUM($O145,DY$4/1000)),3),CMB[[Cmb_ID]:[Cmb_ID]],0),SUM(N(DY$1),N($R145),1)),CHOOSE(AC[[M]:[M]],1,1,0,AC[[AB]:[AB]])),PRODUCT(INDEX(CMB[[BD_0O]:[BD_2O]],MATCH(ROUND(MIN(SUM(DY$4,$O145/1000),SUM($O145,DY$4/1000)),3),CMB[[Cmb_ID]:[Cmb_ID]],0),SUM(N(DY$1),N($R145),1)),CHOOSE(AC[[M]:[M]],1,0,1,AC[[DB]:[DB]])),PRODUCT(SUM(ROUND(AVERAGE(VALUE(DY$3),VALUE($P145)),0),CHOOSE(IF(OR(DY$1,$R145),4,INDEX(CMB[[Res_Rare]:[Res_Rare]],MATCH(ROUND(MIN(SUM(DY$4,$O145/1000),SUM($O145,DY$4/1000)),3),CMB[[Cmb_ID]:[Cmb_ID]],0))),-1,-1,0,0)),IF(OR(DY$1,$R145),4,INDEX(CMB[[Cmb_Rare]:[Cmb_Rare]],MATCH(ROUND(MIN(SUM(DY$4,$O145/1000),SUM($O145,DY$4/1000)),3),CMB[[Cmb_ID]:[Cmb_ID]],0))),CHOOSE(AC[[M]:[M]],2,1,1,SUM(AC[[AB]:[DB]])))),""))</f>
        <v/>
      </c>
      <c r="DZ145" t="str">
        <f>IF(OR(DZ$5="",$S145=""),"",IFERROR(SUM(PRODUCT(INDEX(CMB[[BA_0O]:[BA_2O]],MATCH(ROUND(MIN(SUM(DZ$4,$O145/1000),SUM($O145,DZ$4/1000)),3),CMB[[Cmb_ID]:[Cmb_ID]],0),SUM(N(DZ$1),N($R145),1)),CHOOSE(AC[[M]:[M]],1,1,0,AC[[AB]:[AB]])),PRODUCT(INDEX(CMB[[BD_0O]:[BD_2O]],MATCH(ROUND(MIN(SUM(DZ$4,$O145/1000),SUM($O145,DZ$4/1000)),3),CMB[[Cmb_ID]:[Cmb_ID]],0),SUM(N(DZ$1),N($R145),1)),CHOOSE(AC[[M]:[M]],1,0,1,AC[[DB]:[DB]])),PRODUCT(SUM(ROUND(AVERAGE(VALUE(DZ$3),VALUE($P145)),0),CHOOSE(IF(OR(DZ$1,$R145),4,INDEX(CMB[[Res_Rare]:[Res_Rare]],MATCH(ROUND(MIN(SUM(DZ$4,$O145/1000),SUM($O145,DZ$4/1000)),3),CMB[[Cmb_ID]:[Cmb_ID]],0))),-1,-1,0,0)),IF(OR(DZ$1,$R145),4,INDEX(CMB[[Cmb_Rare]:[Cmb_Rare]],MATCH(ROUND(MIN(SUM(DZ$4,$O145/1000),SUM($O145,DZ$4/1000)),3),CMB[[Cmb_ID]:[Cmb_ID]],0))),CHOOSE(AC[[M]:[M]],2,1,1,SUM(AC[[AB]:[DB]])))),""))</f>
        <v/>
      </c>
      <c r="EA145" t="str">
        <f>IF(OR(EA$5="",$S145=""),"",IFERROR(SUM(PRODUCT(INDEX(CMB[[BA_0O]:[BA_2O]],MATCH(ROUND(MIN(SUM(EA$4,$O145/1000),SUM($O145,EA$4/1000)),3),CMB[[Cmb_ID]:[Cmb_ID]],0),SUM(N(EA$1),N($R145),1)),CHOOSE(AC[[M]:[M]],1,1,0,AC[[AB]:[AB]])),PRODUCT(INDEX(CMB[[BD_0O]:[BD_2O]],MATCH(ROUND(MIN(SUM(EA$4,$O145/1000),SUM($O145,EA$4/1000)),3),CMB[[Cmb_ID]:[Cmb_ID]],0),SUM(N(EA$1),N($R145),1)),CHOOSE(AC[[M]:[M]],1,0,1,AC[[DB]:[DB]])),PRODUCT(SUM(ROUND(AVERAGE(VALUE(EA$3),VALUE($P145)),0),CHOOSE(IF(OR(EA$1,$R145),4,INDEX(CMB[[Res_Rare]:[Res_Rare]],MATCH(ROUND(MIN(SUM(EA$4,$O145/1000),SUM($O145,EA$4/1000)),3),CMB[[Cmb_ID]:[Cmb_ID]],0))),-1,-1,0,0)),IF(OR(EA$1,$R145),4,INDEX(CMB[[Cmb_Rare]:[Cmb_Rare]],MATCH(ROUND(MIN(SUM(EA$4,$O145/1000),SUM($O145,EA$4/1000)),3),CMB[[Cmb_ID]:[Cmb_ID]],0))),CHOOSE(AC[[M]:[M]],2,1,1,SUM(AC[[AB]:[DB]])))),""))</f>
        <v/>
      </c>
      <c r="EB145" t="str">
        <f>IF(OR(EB$5="",$S145=""),"",IFERROR(SUM(PRODUCT(INDEX(CMB[[BA_0O]:[BA_2O]],MATCH(ROUND(MIN(SUM(EB$4,$O145/1000),SUM($O145,EB$4/1000)),3),CMB[[Cmb_ID]:[Cmb_ID]],0),SUM(N(EB$1),N($R145),1)),CHOOSE(AC[[M]:[M]],1,1,0,AC[[AB]:[AB]])),PRODUCT(INDEX(CMB[[BD_0O]:[BD_2O]],MATCH(ROUND(MIN(SUM(EB$4,$O145/1000),SUM($O145,EB$4/1000)),3),CMB[[Cmb_ID]:[Cmb_ID]],0),SUM(N(EB$1),N($R145),1)),CHOOSE(AC[[M]:[M]],1,0,1,AC[[DB]:[DB]])),PRODUCT(SUM(ROUND(AVERAGE(VALUE(EB$3),VALUE($P145)),0),CHOOSE(IF(OR(EB$1,$R145),4,INDEX(CMB[[Res_Rare]:[Res_Rare]],MATCH(ROUND(MIN(SUM(EB$4,$O145/1000),SUM($O145,EB$4/1000)),3),CMB[[Cmb_ID]:[Cmb_ID]],0))),-1,-1,0,0)),IF(OR(EB$1,$R145),4,INDEX(CMB[[Cmb_Rare]:[Cmb_Rare]],MATCH(ROUND(MIN(SUM(EB$4,$O145/1000),SUM($O145,EB$4/1000)),3),CMB[[Cmb_ID]:[Cmb_ID]],0))),CHOOSE(AC[[M]:[M]],2,1,1,SUM(AC[[AB]:[DB]])))),""))</f>
        <v/>
      </c>
      <c r="EC145" t="str">
        <f>IF(OR(EC$5="",$S145=""),"",IFERROR(SUM(PRODUCT(INDEX(CMB[[BA_0O]:[BA_2O]],MATCH(ROUND(MIN(SUM(EC$4,$O145/1000),SUM($O145,EC$4/1000)),3),CMB[[Cmb_ID]:[Cmb_ID]],0),SUM(N(EC$1),N($R145),1)),CHOOSE(AC[[M]:[M]],1,1,0,AC[[AB]:[AB]])),PRODUCT(INDEX(CMB[[BD_0O]:[BD_2O]],MATCH(ROUND(MIN(SUM(EC$4,$O145/1000),SUM($O145,EC$4/1000)),3),CMB[[Cmb_ID]:[Cmb_ID]],0),SUM(N(EC$1),N($R145),1)),CHOOSE(AC[[M]:[M]],1,0,1,AC[[DB]:[DB]])),PRODUCT(SUM(ROUND(AVERAGE(VALUE(EC$3),VALUE($P145)),0),CHOOSE(IF(OR(EC$1,$R145),4,INDEX(CMB[[Res_Rare]:[Res_Rare]],MATCH(ROUND(MIN(SUM(EC$4,$O145/1000),SUM($O145,EC$4/1000)),3),CMB[[Cmb_ID]:[Cmb_ID]],0))),-1,-1,0,0)),IF(OR(EC$1,$R145),4,INDEX(CMB[[Cmb_Rare]:[Cmb_Rare]],MATCH(ROUND(MIN(SUM(EC$4,$O145/1000),SUM($O145,EC$4/1000)),3),CMB[[Cmb_ID]:[Cmb_ID]],0))),CHOOSE(AC[[M]:[M]],2,1,1,SUM(AC[[AB]:[DB]])))),""))</f>
        <v/>
      </c>
      <c r="ED145" t="str">
        <f>IF(OR(ED$5="",$S145=""),"",IFERROR(SUM(PRODUCT(INDEX(CMB[[BA_0O]:[BA_2O]],MATCH(ROUND(MIN(SUM(ED$4,$O145/1000),SUM($O145,ED$4/1000)),3),CMB[[Cmb_ID]:[Cmb_ID]],0),SUM(N(ED$1),N($R145),1)),CHOOSE(AC[[M]:[M]],1,1,0,AC[[AB]:[AB]])),PRODUCT(INDEX(CMB[[BD_0O]:[BD_2O]],MATCH(ROUND(MIN(SUM(ED$4,$O145/1000),SUM($O145,ED$4/1000)),3),CMB[[Cmb_ID]:[Cmb_ID]],0),SUM(N(ED$1),N($R145),1)),CHOOSE(AC[[M]:[M]],1,0,1,AC[[DB]:[DB]])),PRODUCT(SUM(ROUND(AVERAGE(VALUE(ED$3),VALUE($P145)),0),CHOOSE(IF(OR(ED$1,$R145),4,INDEX(CMB[[Res_Rare]:[Res_Rare]],MATCH(ROUND(MIN(SUM(ED$4,$O145/1000),SUM($O145,ED$4/1000)),3),CMB[[Cmb_ID]:[Cmb_ID]],0))),-1,-1,0,0)),IF(OR(ED$1,$R145),4,INDEX(CMB[[Cmb_Rare]:[Cmb_Rare]],MATCH(ROUND(MIN(SUM(ED$4,$O145/1000),SUM($O145,ED$4/1000)),3),CMB[[Cmb_ID]:[Cmb_ID]],0))),CHOOSE(AC[[M]:[M]],2,1,1,SUM(AC[[AB]:[DB]])))),""))</f>
        <v/>
      </c>
      <c r="EE145" t="str">
        <f>IF(OR(EE$5="",$S145=""),"",IFERROR(SUM(PRODUCT(INDEX(CMB[[BA_0O]:[BA_2O]],MATCH(ROUND(MIN(SUM(EE$4,$O145/1000),SUM($O145,EE$4/1000)),3),CMB[[Cmb_ID]:[Cmb_ID]],0),SUM(N(EE$1),N($R145),1)),CHOOSE(AC[[M]:[M]],1,1,0,AC[[AB]:[AB]])),PRODUCT(INDEX(CMB[[BD_0O]:[BD_2O]],MATCH(ROUND(MIN(SUM(EE$4,$O145/1000),SUM($O145,EE$4/1000)),3),CMB[[Cmb_ID]:[Cmb_ID]],0),SUM(N(EE$1),N($R145),1)),CHOOSE(AC[[M]:[M]],1,0,1,AC[[DB]:[DB]])),PRODUCT(SUM(ROUND(AVERAGE(VALUE(EE$3),VALUE($P145)),0),CHOOSE(IF(OR(EE$1,$R145),4,INDEX(CMB[[Res_Rare]:[Res_Rare]],MATCH(ROUND(MIN(SUM(EE$4,$O145/1000),SUM($O145,EE$4/1000)),3),CMB[[Cmb_ID]:[Cmb_ID]],0))),-1,-1,0,0)),IF(OR(EE$1,$R145),4,INDEX(CMB[[Cmb_Rare]:[Cmb_Rare]],MATCH(ROUND(MIN(SUM(EE$4,$O145/1000),SUM($O145,EE$4/1000)),3),CMB[[Cmb_ID]:[Cmb_ID]],0))),CHOOSE(AC[[M]:[M]],2,1,1,SUM(AC[[AB]:[DB]])))),""))</f>
        <v/>
      </c>
      <c r="EF145" t="str">
        <f>IF(OR(EF$5="",$S145=""),"",IFERROR(SUM(PRODUCT(INDEX(CMB[[BA_0O]:[BA_2O]],MATCH(ROUND(MIN(SUM(EF$4,$O145/1000),SUM($O145,EF$4/1000)),3),CMB[[Cmb_ID]:[Cmb_ID]],0),SUM(N(EF$1),N($R145),1)),CHOOSE(AC[[M]:[M]],1,1,0,AC[[AB]:[AB]])),PRODUCT(INDEX(CMB[[BD_0O]:[BD_2O]],MATCH(ROUND(MIN(SUM(EF$4,$O145/1000),SUM($O145,EF$4/1000)),3),CMB[[Cmb_ID]:[Cmb_ID]],0),SUM(N(EF$1),N($R145),1)),CHOOSE(AC[[M]:[M]],1,0,1,AC[[DB]:[DB]])),PRODUCT(SUM(ROUND(AVERAGE(VALUE(EF$3),VALUE($P145)),0),CHOOSE(IF(OR(EF$1,$R145),4,INDEX(CMB[[Res_Rare]:[Res_Rare]],MATCH(ROUND(MIN(SUM(EF$4,$O145/1000),SUM($O145,EF$4/1000)),3),CMB[[Cmb_ID]:[Cmb_ID]],0))),-1,-1,0,0)),IF(OR(EF$1,$R145),4,INDEX(CMB[[Cmb_Rare]:[Cmb_Rare]],MATCH(ROUND(MIN(SUM(EF$4,$O145/1000),SUM($O145,EF$4/1000)),3),CMB[[Cmb_ID]:[Cmb_ID]],0))),CHOOSE(AC[[M]:[M]],2,1,1,SUM(AC[[AB]:[DB]])))),""))</f>
        <v/>
      </c>
      <c r="EG145" t="str">
        <f>IF(OR(EG$5="",$S145=""),"",IFERROR(SUM(PRODUCT(INDEX(CMB[[BA_0O]:[BA_2O]],MATCH(ROUND(MIN(SUM(EG$4,$O145/1000),SUM($O145,EG$4/1000)),3),CMB[[Cmb_ID]:[Cmb_ID]],0),SUM(N(EG$1),N($R145),1)),CHOOSE(AC[[M]:[M]],1,1,0,AC[[AB]:[AB]])),PRODUCT(INDEX(CMB[[BD_0O]:[BD_2O]],MATCH(ROUND(MIN(SUM(EG$4,$O145/1000),SUM($O145,EG$4/1000)),3),CMB[[Cmb_ID]:[Cmb_ID]],0),SUM(N(EG$1),N($R145),1)),CHOOSE(AC[[M]:[M]],1,0,1,AC[[DB]:[DB]])),PRODUCT(SUM(ROUND(AVERAGE(VALUE(EG$3),VALUE($P145)),0),CHOOSE(IF(OR(EG$1,$R145),4,INDEX(CMB[[Res_Rare]:[Res_Rare]],MATCH(ROUND(MIN(SUM(EG$4,$O145/1000),SUM($O145,EG$4/1000)),3),CMB[[Cmb_ID]:[Cmb_ID]],0))),-1,-1,0,0)),IF(OR(EG$1,$R145),4,INDEX(CMB[[Cmb_Rare]:[Cmb_Rare]],MATCH(ROUND(MIN(SUM(EG$4,$O145/1000),SUM($O145,EG$4/1000)),3),CMB[[Cmb_ID]:[Cmb_ID]],0))),CHOOSE(AC[[M]:[M]],2,1,1,SUM(AC[[AB]:[DB]])))),""))</f>
        <v/>
      </c>
      <c r="EH145" t="str">
        <f>IF(OR(EH$5="",$S145=""),"",IFERROR(SUM(PRODUCT(INDEX(CMB[[BA_0O]:[BA_2O]],MATCH(ROUND(MIN(SUM(EH$4,$O145/1000),SUM($O145,EH$4/1000)),3),CMB[[Cmb_ID]:[Cmb_ID]],0),SUM(N(EH$1),N($R145),1)),CHOOSE(AC[[M]:[M]],1,1,0,AC[[AB]:[AB]])),PRODUCT(INDEX(CMB[[BD_0O]:[BD_2O]],MATCH(ROUND(MIN(SUM(EH$4,$O145/1000),SUM($O145,EH$4/1000)),3),CMB[[Cmb_ID]:[Cmb_ID]],0),SUM(N(EH$1),N($R145),1)),CHOOSE(AC[[M]:[M]],1,0,1,AC[[DB]:[DB]])),PRODUCT(SUM(ROUND(AVERAGE(VALUE(EH$3),VALUE($P145)),0),CHOOSE(IF(OR(EH$1,$R145),4,INDEX(CMB[[Res_Rare]:[Res_Rare]],MATCH(ROUND(MIN(SUM(EH$4,$O145/1000),SUM($O145,EH$4/1000)),3),CMB[[Cmb_ID]:[Cmb_ID]],0))),-1,-1,0,0)),IF(OR(EH$1,$R145),4,INDEX(CMB[[Cmb_Rare]:[Cmb_Rare]],MATCH(ROUND(MIN(SUM(EH$4,$O145/1000),SUM($O145,EH$4/1000)),3),CMB[[Cmb_ID]:[Cmb_ID]],0))),CHOOSE(AC[[M]:[M]],2,1,1,SUM(AC[[AB]:[DB]])))),""))</f>
        <v/>
      </c>
      <c r="EI145" t="str">
        <f>IF(OR(EI$5="",$S145=""),"",IFERROR(SUM(PRODUCT(INDEX(CMB[[BA_0O]:[BA_2O]],MATCH(ROUND(MIN(SUM(EI$4,$O145/1000),SUM($O145,EI$4/1000)),3),CMB[[Cmb_ID]:[Cmb_ID]],0),SUM(N(EI$1),N($R145),1)),CHOOSE(AC[[M]:[M]],1,1,0,AC[[AB]:[AB]])),PRODUCT(INDEX(CMB[[BD_0O]:[BD_2O]],MATCH(ROUND(MIN(SUM(EI$4,$O145/1000),SUM($O145,EI$4/1000)),3),CMB[[Cmb_ID]:[Cmb_ID]],0),SUM(N(EI$1),N($R145),1)),CHOOSE(AC[[M]:[M]],1,0,1,AC[[DB]:[DB]])),PRODUCT(SUM(ROUND(AVERAGE(VALUE(EI$3),VALUE($P145)),0),CHOOSE(IF(OR(EI$1,$R145),4,INDEX(CMB[[Res_Rare]:[Res_Rare]],MATCH(ROUND(MIN(SUM(EI$4,$O145/1000),SUM($O145,EI$4/1000)),3),CMB[[Cmb_ID]:[Cmb_ID]],0))),-1,-1,0,0)),IF(OR(EI$1,$R145),4,INDEX(CMB[[Cmb_Rare]:[Cmb_Rare]],MATCH(ROUND(MIN(SUM(EI$4,$O145/1000),SUM($O145,EI$4/1000)),3),CMB[[Cmb_ID]:[Cmb_ID]],0))),CHOOSE(AC[[M]:[M]],2,1,1,SUM(AC[[AB]:[DB]])))),""))</f>
        <v/>
      </c>
      <c r="EJ145" t="str">
        <f>IF(OR(EJ$5="",$S145=""),"",IFERROR(SUM(PRODUCT(INDEX(CMB[[BA_0O]:[BA_2O]],MATCH(ROUND(MIN(SUM(EJ$4,$O145/1000),SUM($O145,EJ$4/1000)),3),CMB[[Cmb_ID]:[Cmb_ID]],0),SUM(N(EJ$1),N($R145),1)),CHOOSE(AC[[M]:[M]],1,1,0,AC[[AB]:[AB]])),PRODUCT(INDEX(CMB[[BD_0O]:[BD_2O]],MATCH(ROUND(MIN(SUM(EJ$4,$O145/1000),SUM($O145,EJ$4/1000)),3),CMB[[Cmb_ID]:[Cmb_ID]],0),SUM(N(EJ$1),N($R145),1)),CHOOSE(AC[[M]:[M]],1,0,1,AC[[DB]:[DB]])),PRODUCT(SUM(ROUND(AVERAGE(VALUE(EJ$3),VALUE($P145)),0),CHOOSE(IF(OR(EJ$1,$R145),4,INDEX(CMB[[Res_Rare]:[Res_Rare]],MATCH(ROUND(MIN(SUM(EJ$4,$O145/1000),SUM($O145,EJ$4/1000)),3),CMB[[Cmb_ID]:[Cmb_ID]],0))),-1,-1,0,0)),IF(OR(EJ$1,$R145),4,INDEX(CMB[[Cmb_Rare]:[Cmb_Rare]],MATCH(ROUND(MIN(SUM(EJ$4,$O145/1000),SUM($O145,EJ$4/1000)),3),CMB[[Cmb_ID]:[Cmb_ID]],0))),CHOOSE(AC[[M]:[M]],2,1,1,SUM(AC[[AB]:[DB]])))),""))</f>
        <v/>
      </c>
      <c r="EK145" t="str">
        <f>IF(OR(EK$5="",$S145=""),"",IFERROR(SUM(PRODUCT(INDEX(CMB[[BA_0O]:[BA_2O]],MATCH(ROUND(MIN(SUM(EK$4,$O145/1000),SUM($O145,EK$4/1000)),3),CMB[[Cmb_ID]:[Cmb_ID]],0),SUM(N(EK$1),N($R145),1)),CHOOSE(AC[[M]:[M]],1,1,0,AC[[AB]:[AB]])),PRODUCT(INDEX(CMB[[BD_0O]:[BD_2O]],MATCH(ROUND(MIN(SUM(EK$4,$O145/1000),SUM($O145,EK$4/1000)),3),CMB[[Cmb_ID]:[Cmb_ID]],0),SUM(N(EK$1),N($R145),1)),CHOOSE(AC[[M]:[M]],1,0,1,AC[[DB]:[DB]])),PRODUCT(SUM(ROUND(AVERAGE(VALUE(EK$3),VALUE($P145)),0),CHOOSE(IF(OR(EK$1,$R145),4,INDEX(CMB[[Res_Rare]:[Res_Rare]],MATCH(ROUND(MIN(SUM(EK$4,$O145/1000),SUM($O145,EK$4/1000)),3),CMB[[Cmb_ID]:[Cmb_ID]],0))),-1,-1,0,0)),IF(OR(EK$1,$R145),4,INDEX(CMB[[Cmb_Rare]:[Cmb_Rare]],MATCH(ROUND(MIN(SUM(EK$4,$O145/1000),SUM($O145,EK$4/1000)),3),CMB[[Cmb_ID]:[Cmb_ID]],0))),CHOOSE(AC[[M]:[M]],2,1,1,SUM(AC[[AB]:[DB]])))),""))</f>
        <v/>
      </c>
      <c r="EL145" t="str">
        <f>IF(OR(EL$5="",$S145=""),"",IFERROR(SUM(PRODUCT(INDEX(CMB[[BA_0O]:[BA_2O]],MATCH(ROUND(MIN(SUM(EL$4,$O145/1000),SUM($O145,EL$4/1000)),3),CMB[[Cmb_ID]:[Cmb_ID]],0),SUM(N(EL$1),N($R145),1)),CHOOSE(AC[[M]:[M]],1,1,0,AC[[AB]:[AB]])),PRODUCT(INDEX(CMB[[BD_0O]:[BD_2O]],MATCH(ROUND(MIN(SUM(EL$4,$O145/1000),SUM($O145,EL$4/1000)),3),CMB[[Cmb_ID]:[Cmb_ID]],0),SUM(N(EL$1),N($R145),1)),CHOOSE(AC[[M]:[M]],1,0,1,AC[[DB]:[DB]])),PRODUCT(SUM(ROUND(AVERAGE(VALUE(EL$3),VALUE($P145)),0),CHOOSE(IF(OR(EL$1,$R145),4,INDEX(CMB[[Res_Rare]:[Res_Rare]],MATCH(ROUND(MIN(SUM(EL$4,$O145/1000),SUM($O145,EL$4/1000)),3),CMB[[Cmb_ID]:[Cmb_ID]],0))),-1,-1,0,0)),IF(OR(EL$1,$R145),4,INDEX(CMB[[Cmb_Rare]:[Cmb_Rare]],MATCH(ROUND(MIN(SUM(EL$4,$O145/1000),SUM($O145,EL$4/1000)),3),CMB[[Cmb_ID]:[Cmb_ID]],0))),CHOOSE(AC[[M]:[M]],2,1,1,SUM(AC[[AB]:[DB]])))),""))</f>
        <v/>
      </c>
      <c r="EM145" t="str">
        <f>IF(OR(EM$5="",$S145=""),"",IFERROR(SUM(PRODUCT(INDEX(CMB[[BA_0O]:[BA_2O]],MATCH(ROUND(MIN(SUM(EM$4,$O145/1000),SUM($O145,EM$4/1000)),3),CMB[[Cmb_ID]:[Cmb_ID]],0),SUM(N(EM$1),N($R145),1)),CHOOSE(AC[[M]:[M]],1,1,0,AC[[AB]:[AB]])),PRODUCT(INDEX(CMB[[BD_0O]:[BD_2O]],MATCH(ROUND(MIN(SUM(EM$4,$O145/1000),SUM($O145,EM$4/1000)),3),CMB[[Cmb_ID]:[Cmb_ID]],0),SUM(N(EM$1),N($R145),1)),CHOOSE(AC[[M]:[M]],1,0,1,AC[[DB]:[DB]])),PRODUCT(SUM(ROUND(AVERAGE(VALUE(EM$3),VALUE($P145)),0),CHOOSE(IF(OR(EM$1,$R145),4,INDEX(CMB[[Res_Rare]:[Res_Rare]],MATCH(ROUND(MIN(SUM(EM$4,$O145/1000),SUM($O145,EM$4/1000)),3),CMB[[Cmb_ID]:[Cmb_ID]],0))),-1,-1,0,0)),IF(OR(EM$1,$R145),4,INDEX(CMB[[Cmb_Rare]:[Cmb_Rare]],MATCH(ROUND(MIN(SUM(EM$4,$O145/1000),SUM($O145,EM$4/1000)),3),CMB[[Cmb_ID]:[Cmb_ID]],0))),CHOOSE(AC[[M]:[M]],2,1,1,SUM(AC[[AB]:[DB]])))),""))</f>
        <v/>
      </c>
      <c r="EN145" t="str">
        <f>IF(OR(EN$5="",$S145=""),"",IFERROR(SUM(PRODUCT(INDEX(CMB[[BA_0O]:[BA_2O]],MATCH(ROUND(MIN(SUM(EN$4,$O145/1000),SUM($O145,EN$4/1000)),3),CMB[[Cmb_ID]:[Cmb_ID]],0),SUM(N(EN$1),N($R145),1)),CHOOSE(AC[[M]:[M]],1,1,0,AC[[AB]:[AB]])),PRODUCT(INDEX(CMB[[BD_0O]:[BD_2O]],MATCH(ROUND(MIN(SUM(EN$4,$O145/1000),SUM($O145,EN$4/1000)),3),CMB[[Cmb_ID]:[Cmb_ID]],0),SUM(N(EN$1),N($R145),1)),CHOOSE(AC[[M]:[M]],1,0,1,AC[[DB]:[DB]])),PRODUCT(SUM(ROUND(AVERAGE(VALUE(EN$3),VALUE($P145)),0),CHOOSE(IF(OR(EN$1,$R145),4,INDEX(CMB[[Res_Rare]:[Res_Rare]],MATCH(ROUND(MIN(SUM(EN$4,$O145/1000),SUM($O145,EN$4/1000)),3),CMB[[Cmb_ID]:[Cmb_ID]],0))),-1,-1,0,0)),IF(OR(EN$1,$R145),4,INDEX(CMB[[Cmb_Rare]:[Cmb_Rare]],MATCH(ROUND(MIN(SUM(EN$4,$O145/1000),SUM($O145,EN$4/1000)),3),CMB[[Cmb_ID]:[Cmb_ID]],0))),CHOOSE(AC[[M]:[M]],2,1,1,SUM(AC[[AB]:[DB]])))),""))</f>
        <v/>
      </c>
      <c r="EO145" t="str">
        <f>IF(OR(EO$5="",$S145=""),"",IFERROR(SUM(PRODUCT(INDEX(CMB[[BA_0O]:[BA_2O]],MATCH(ROUND(MIN(SUM(EO$4,$O145/1000),SUM($O145,EO$4/1000)),3),CMB[[Cmb_ID]:[Cmb_ID]],0),SUM(N(EO$1),N($R145),1)),CHOOSE(AC[[M]:[M]],1,1,0,AC[[AB]:[AB]])),PRODUCT(INDEX(CMB[[BD_0O]:[BD_2O]],MATCH(ROUND(MIN(SUM(EO$4,$O145/1000),SUM($O145,EO$4/1000)),3),CMB[[Cmb_ID]:[Cmb_ID]],0),SUM(N(EO$1),N($R145),1)),CHOOSE(AC[[M]:[M]],1,0,1,AC[[DB]:[DB]])),PRODUCT(SUM(ROUND(AVERAGE(VALUE(EO$3),VALUE($P145)),0),CHOOSE(IF(OR(EO$1,$R145),4,INDEX(CMB[[Res_Rare]:[Res_Rare]],MATCH(ROUND(MIN(SUM(EO$4,$O145/1000),SUM($O145,EO$4/1000)),3),CMB[[Cmb_ID]:[Cmb_ID]],0))),-1,-1,0,0)),IF(OR(EO$1,$R145),4,INDEX(CMB[[Cmb_Rare]:[Cmb_Rare]],MATCH(ROUND(MIN(SUM(EO$4,$O145/1000),SUM($O145,EO$4/1000)),3),CMB[[Cmb_ID]:[Cmb_ID]],0))),CHOOSE(AC[[M]:[M]],2,1,1,SUM(AC[[AB]:[DB]])))),""))</f>
        <v/>
      </c>
      <c r="EP145" t="str">
        <f>IF(OR(EP$5="",$S145=""),"",IFERROR(SUM(PRODUCT(INDEX(CMB[[BA_0O]:[BA_2O]],MATCH(ROUND(MIN(SUM(EP$4,$O145/1000),SUM($O145,EP$4/1000)),3),CMB[[Cmb_ID]:[Cmb_ID]],0),SUM(N(EP$1),N($R145),1)),CHOOSE(AC[[M]:[M]],1,1,0,AC[[AB]:[AB]])),PRODUCT(INDEX(CMB[[BD_0O]:[BD_2O]],MATCH(ROUND(MIN(SUM(EP$4,$O145/1000),SUM($O145,EP$4/1000)),3),CMB[[Cmb_ID]:[Cmb_ID]],0),SUM(N(EP$1),N($R145),1)),CHOOSE(AC[[M]:[M]],1,0,1,AC[[DB]:[DB]])),PRODUCT(SUM(ROUND(AVERAGE(VALUE(EP$3),VALUE($P145)),0),CHOOSE(IF(OR(EP$1,$R145),4,INDEX(CMB[[Res_Rare]:[Res_Rare]],MATCH(ROUND(MIN(SUM(EP$4,$O145/1000),SUM($O145,EP$4/1000)),3),CMB[[Cmb_ID]:[Cmb_ID]],0))),-1,-1,0,0)),IF(OR(EP$1,$R145),4,INDEX(CMB[[Cmb_Rare]:[Cmb_Rare]],MATCH(ROUND(MIN(SUM(EP$4,$O145/1000),SUM($O145,EP$4/1000)),3),CMB[[Cmb_ID]:[Cmb_ID]],0))),CHOOSE(AC[[M]:[M]],2,1,1,SUM(AC[[AB]:[DB]])))),""))</f>
        <v/>
      </c>
      <c r="EQ145" t="str">
        <f>IF(OR(EQ$5="",$S145=""),"",IFERROR(SUM(PRODUCT(INDEX(CMB[[BA_0O]:[BA_2O]],MATCH(ROUND(MIN(SUM(EQ$4,$O145/1000),SUM($O145,EQ$4/1000)),3),CMB[[Cmb_ID]:[Cmb_ID]],0),SUM(N(EQ$1),N($R145),1)),CHOOSE(AC[[M]:[M]],1,1,0,AC[[AB]:[AB]])),PRODUCT(INDEX(CMB[[BD_0O]:[BD_2O]],MATCH(ROUND(MIN(SUM(EQ$4,$O145/1000),SUM($O145,EQ$4/1000)),3),CMB[[Cmb_ID]:[Cmb_ID]],0),SUM(N(EQ$1),N($R145),1)),CHOOSE(AC[[M]:[M]],1,0,1,AC[[DB]:[DB]])),PRODUCT(SUM(ROUND(AVERAGE(VALUE(EQ$3),VALUE($P145)),0),CHOOSE(IF(OR(EQ$1,$R145),4,INDEX(CMB[[Res_Rare]:[Res_Rare]],MATCH(ROUND(MIN(SUM(EQ$4,$O145/1000),SUM($O145,EQ$4/1000)),3),CMB[[Cmb_ID]:[Cmb_ID]],0))),-1,-1,0,0)),IF(OR(EQ$1,$R145),4,INDEX(CMB[[Cmb_Rare]:[Cmb_Rare]],MATCH(ROUND(MIN(SUM(EQ$4,$O145/1000),SUM($O145,EQ$4/1000)),3),CMB[[Cmb_ID]:[Cmb_ID]],0))),CHOOSE(AC[[M]:[M]],2,1,1,SUM(AC[[AB]:[DB]])))),""))</f>
        <v/>
      </c>
      <c r="ER145" t="str">
        <f>IF(OR(ER$5="",$S145=""),"",IFERROR(SUM(PRODUCT(INDEX(CMB[[BA_0O]:[BA_2O]],MATCH(ROUND(MIN(SUM(ER$4,$O145/1000),SUM($O145,ER$4/1000)),3),CMB[[Cmb_ID]:[Cmb_ID]],0),SUM(N(ER$1),N($R145),1)),CHOOSE(AC[[M]:[M]],1,1,0,AC[[AB]:[AB]])),PRODUCT(INDEX(CMB[[BD_0O]:[BD_2O]],MATCH(ROUND(MIN(SUM(ER$4,$O145/1000),SUM($O145,ER$4/1000)),3),CMB[[Cmb_ID]:[Cmb_ID]],0),SUM(N(ER$1),N($R145),1)),CHOOSE(AC[[M]:[M]],1,0,1,AC[[DB]:[DB]])),PRODUCT(SUM(ROUND(AVERAGE(VALUE(ER$3),VALUE($P145)),0),CHOOSE(IF(OR(ER$1,$R145),4,INDEX(CMB[[Res_Rare]:[Res_Rare]],MATCH(ROUND(MIN(SUM(ER$4,$O145/1000),SUM($O145,ER$4/1000)),3),CMB[[Cmb_ID]:[Cmb_ID]],0))),-1,-1,0,0)),IF(OR(ER$1,$R145),4,INDEX(CMB[[Cmb_Rare]:[Cmb_Rare]],MATCH(ROUND(MIN(SUM(ER$4,$O145/1000),SUM($O145,ER$4/1000)),3),CMB[[Cmb_ID]:[Cmb_ID]],0))),CHOOSE(AC[[M]:[M]],2,1,1,SUM(AC[[AB]:[DB]])))),""))</f>
        <v/>
      </c>
      <c r="ES145" t="str">
        <f>IF(OR(ES$5="",$S145=""),"",IFERROR(SUM(PRODUCT(INDEX(CMB[[BA_0O]:[BA_2O]],MATCH(ROUND(MIN(SUM(ES$4,$O145/1000),SUM($O145,ES$4/1000)),3),CMB[[Cmb_ID]:[Cmb_ID]],0),SUM(N(ES$1),N($R145),1)),CHOOSE(AC[[M]:[M]],1,1,0,AC[[AB]:[AB]])),PRODUCT(INDEX(CMB[[BD_0O]:[BD_2O]],MATCH(ROUND(MIN(SUM(ES$4,$O145/1000),SUM($O145,ES$4/1000)),3),CMB[[Cmb_ID]:[Cmb_ID]],0),SUM(N(ES$1),N($R145),1)),CHOOSE(AC[[M]:[M]],1,0,1,AC[[DB]:[DB]])),PRODUCT(SUM(ROUND(AVERAGE(VALUE(ES$3),VALUE($P145)),0),CHOOSE(IF(OR(ES$1,$R145),4,INDEX(CMB[[Res_Rare]:[Res_Rare]],MATCH(ROUND(MIN(SUM(ES$4,$O145/1000),SUM($O145,ES$4/1000)),3),CMB[[Cmb_ID]:[Cmb_ID]],0))),-1,-1,0,0)),IF(OR(ES$1,$R145),4,INDEX(CMB[[Cmb_Rare]:[Cmb_Rare]],MATCH(ROUND(MIN(SUM(ES$4,$O145/1000),SUM($O145,ES$4/1000)),3),CMB[[Cmb_ID]:[Cmb_ID]],0))),CHOOSE(AC[[M]:[M]],2,1,1,SUM(AC[[AB]:[DB]])))),""))</f>
        <v/>
      </c>
      <c r="ET145" t="str">
        <f>IF(OR(ET$5="",$S145=""),"",IFERROR(SUM(PRODUCT(INDEX(CMB[[BA_0O]:[BA_2O]],MATCH(ROUND(MIN(SUM(ET$4,$O145/1000),SUM($O145,ET$4/1000)),3),CMB[[Cmb_ID]:[Cmb_ID]],0),SUM(N(ET$1),N($R145),1)),CHOOSE(AC[[M]:[M]],1,1,0,AC[[AB]:[AB]])),PRODUCT(INDEX(CMB[[BD_0O]:[BD_2O]],MATCH(ROUND(MIN(SUM(ET$4,$O145/1000),SUM($O145,ET$4/1000)),3),CMB[[Cmb_ID]:[Cmb_ID]],0),SUM(N(ET$1),N($R145),1)),CHOOSE(AC[[M]:[M]],1,0,1,AC[[DB]:[DB]])),PRODUCT(SUM(ROUND(AVERAGE(VALUE(ET$3),VALUE($P145)),0),CHOOSE(IF(OR(ET$1,$R145),4,INDEX(CMB[[Res_Rare]:[Res_Rare]],MATCH(ROUND(MIN(SUM(ET$4,$O145/1000),SUM($O145,ET$4/1000)),3),CMB[[Cmb_ID]:[Cmb_ID]],0))),-1,-1,0,0)),IF(OR(ET$1,$R145),4,INDEX(CMB[[Cmb_Rare]:[Cmb_Rare]],MATCH(ROUND(MIN(SUM(ET$4,$O145/1000),SUM($O145,ET$4/1000)),3),CMB[[Cmb_ID]:[Cmb_ID]],0))),CHOOSE(AC[[M]:[M]],2,1,1,SUM(AC[[AB]:[DB]])))),""))</f>
        <v/>
      </c>
      <c r="EU145" t="str">
        <f>IF(OR(EU$5="",$S145=""),"",IFERROR(SUM(PRODUCT(INDEX(CMB[[BA_0O]:[BA_2O]],MATCH(ROUND(MIN(SUM(EU$4,$O145/1000),SUM($O145,EU$4/1000)),3),CMB[[Cmb_ID]:[Cmb_ID]],0),SUM(N(EU$1),N($R145),1)),CHOOSE(AC[[M]:[M]],1,1,0,AC[[AB]:[AB]])),PRODUCT(INDEX(CMB[[BD_0O]:[BD_2O]],MATCH(ROUND(MIN(SUM(EU$4,$O145/1000),SUM($O145,EU$4/1000)),3),CMB[[Cmb_ID]:[Cmb_ID]],0),SUM(N(EU$1),N($R145),1)),CHOOSE(AC[[M]:[M]],1,0,1,AC[[DB]:[DB]])),PRODUCT(SUM(ROUND(AVERAGE(VALUE(EU$3),VALUE($P145)),0),CHOOSE(IF(OR(EU$1,$R145),4,INDEX(CMB[[Res_Rare]:[Res_Rare]],MATCH(ROUND(MIN(SUM(EU$4,$O145/1000),SUM($O145,EU$4/1000)),3),CMB[[Cmb_ID]:[Cmb_ID]],0))),-1,-1,0,0)),IF(OR(EU$1,$R145),4,INDEX(CMB[[Cmb_Rare]:[Cmb_Rare]],MATCH(ROUND(MIN(SUM(EU$4,$O145/1000),SUM($O145,EU$4/1000)),3),CMB[[Cmb_ID]:[Cmb_ID]],0))),CHOOSE(AC[[M]:[M]],2,1,1,SUM(AC[[AB]:[DB]])))),""))</f>
        <v/>
      </c>
      <c r="EV145" t="str">
        <f>IF(OR(EV$5="",$S145=""),"",IFERROR(SUM(PRODUCT(INDEX(CMB[[BA_0O]:[BA_2O]],MATCH(ROUND(MIN(SUM(EV$4,$O145/1000),SUM($O145,EV$4/1000)),3),CMB[[Cmb_ID]:[Cmb_ID]],0),SUM(N(EV$1),N($R145),1)),CHOOSE(AC[[M]:[M]],1,1,0,AC[[AB]:[AB]])),PRODUCT(INDEX(CMB[[BD_0O]:[BD_2O]],MATCH(ROUND(MIN(SUM(EV$4,$O145/1000),SUM($O145,EV$4/1000)),3),CMB[[Cmb_ID]:[Cmb_ID]],0),SUM(N(EV$1),N($R145),1)),CHOOSE(AC[[M]:[M]],1,0,1,AC[[DB]:[DB]])),PRODUCT(SUM(ROUND(AVERAGE(VALUE(EV$3),VALUE($P145)),0),CHOOSE(IF(OR(EV$1,$R145),4,INDEX(CMB[[Res_Rare]:[Res_Rare]],MATCH(ROUND(MIN(SUM(EV$4,$O145/1000),SUM($O145,EV$4/1000)),3),CMB[[Cmb_ID]:[Cmb_ID]],0))),-1,-1,0,0)),IF(OR(EV$1,$R145),4,INDEX(CMB[[Cmb_Rare]:[Cmb_Rare]],MATCH(ROUND(MIN(SUM(EV$4,$O145/1000),SUM($O145,EV$4/1000)),3),CMB[[Cmb_ID]:[Cmb_ID]],0))),CHOOSE(AC[[M]:[M]],2,1,1,SUM(AC[[AB]:[DB]])))),""))</f>
        <v/>
      </c>
      <c r="EW145" t="str">
        <f>IF(OR(EW$5="",$S145=""),"",IFERROR(SUM(PRODUCT(INDEX(CMB[[BA_0O]:[BA_2O]],MATCH(ROUND(MIN(SUM(EW$4,$O145/1000),SUM($O145,EW$4/1000)),3),CMB[[Cmb_ID]:[Cmb_ID]],0),SUM(N(EW$1),N($R145),1)),CHOOSE(AC[[M]:[M]],1,1,0,AC[[AB]:[AB]])),PRODUCT(INDEX(CMB[[BD_0O]:[BD_2O]],MATCH(ROUND(MIN(SUM(EW$4,$O145/1000),SUM($O145,EW$4/1000)),3),CMB[[Cmb_ID]:[Cmb_ID]],0),SUM(N(EW$1),N($R145),1)),CHOOSE(AC[[M]:[M]],1,0,1,AC[[DB]:[DB]])),PRODUCT(SUM(ROUND(AVERAGE(VALUE(EW$3),VALUE($P145)),0),CHOOSE(IF(OR(EW$1,$R145),4,INDEX(CMB[[Res_Rare]:[Res_Rare]],MATCH(ROUND(MIN(SUM(EW$4,$O145/1000),SUM($O145,EW$4/1000)),3),CMB[[Cmb_ID]:[Cmb_ID]],0))),-1,-1,0,0)),IF(OR(EW$1,$R145),4,INDEX(CMB[[Cmb_Rare]:[Cmb_Rare]],MATCH(ROUND(MIN(SUM(EW$4,$O145/1000),SUM($O145,EW$4/1000)),3),CMB[[Cmb_ID]:[Cmb_ID]],0))),CHOOSE(AC[[M]:[M]],2,1,1,SUM(AC[[AB]:[DB]])))),""))</f>
        <v/>
      </c>
      <c r="EX145" t="str">
        <f>IF(OR(EX$5="",$S145=""),"",IFERROR(SUM(PRODUCT(INDEX(CMB[[BA_0O]:[BA_2O]],MATCH(ROUND(MIN(SUM(EX$4,$O145/1000),SUM($O145,EX$4/1000)),3),CMB[[Cmb_ID]:[Cmb_ID]],0),SUM(N(EX$1),N($R145),1)),CHOOSE(AC[[M]:[M]],1,1,0,AC[[AB]:[AB]])),PRODUCT(INDEX(CMB[[BD_0O]:[BD_2O]],MATCH(ROUND(MIN(SUM(EX$4,$O145/1000),SUM($O145,EX$4/1000)),3),CMB[[Cmb_ID]:[Cmb_ID]],0),SUM(N(EX$1),N($R145),1)),CHOOSE(AC[[M]:[M]],1,0,1,AC[[DB]:[DB]])),PRODUCT(SUM(ROUND(AVERAGE(VALUE(EX$3),VALUE($P145)),0),CHOOSE(IF(OR(EX$1,$R145),4,INDEX(CMB[[Res_Rare]:[Res_Rare]],MATCH(ROUND(MIN(SUM(EX$4,$O145/1000),SUM($O145,EX$4/1000)),3),CMB[[Cmb_ID]:[Cmb_ID]],0))),-1,-1,0,0)),IF(OR(EX$1,$R145),4,INDEX(CMB[[Cmb_Rare]:[Cmb_Rare]],MATCH(ROUND(MIN(SUM(EX$4,$O145/1000),SUM($O145,EX$4/1000)),3),CMB[[Cmb_ID]:[Cmb_ID]],0))),CHOOSE(AC[[M]:[M]],2,1,1,SUM(AC[[AB]:[DB]])))),""))</f>
        <v/>
      </c>
      <c r="EY145" t="str">
        <f>IF(OR(EY$5="",$S145=""),"",IFERROR(SUM(PRODUCT(INDEX(CMB[[BA_0O]:[BA_2O]],MATCH(ROUND(MIN(SUM(EY$4,$O145/1000),SUM($O145,EY$4/1000)),3),CMB[[Cmb_ID]:[Cmb_ID]],0),SUM(N(EY$1),N($R145),1)),CHOOSE(AC[[M]:[M]],1,1,0,AC[[AB]:[AB]])),PRODUCT(INDEX(CMB[[BD_0O]:[BD_2O]],MATCH(ROUND(MIN(SUM(EY$4,$O145/1000),SUM($O145,EY$4/1000)),3),CMB[[Cmb_ID]:[Cmb_ID]],0),SUM(N(EY$1),N($R145),1)),CHOOSE(AC[[M]:[M]],1,0,1,AC[[DB]:[DB]])),PRODUCT(SUM(ROUND(AVERAGE(VALUE(EY$3),VALUE($P145)),0),CHOOSE(IF(OR(EY$1,$R145),4,INDEX(CMB[[Res_Rare]:[Res_Rare]],MATCH(ROUND(MIN(SUM(EY$4,$O145/1000),SUM($O145,EY$4/1000)),3),CMB[[Cmb_ID]:[Cmb_ID]],0))),-1,-1,0,0)),IF(OR(EY$1,$R145),4,INDEX(CMB[[Cmb_Rare]:[Cmb_Rare]],MATCH(ROUND(MIN(SUM(EY$4,$O145/1000),SUM($O145,EY$4/1000)),3),CMB[[Cmb_ID]:[Cmb_ID]],0))),CHOOSE(AC[[M]:[M]],2,1,1,SUM(AC[[AB]:[DB]])))),""))</f>
        <v/>
      </c>
      <c r="EZ145" t="str">
        <f>IF(OR(EZ$5="",$S145=""),"",IFERROR(SUM(PRODUCT(INDEX(CMB[[BA_0O]:[BA_2O]],MATCH(ROUND(MIN(SUM(EZ$4,$O145/1000),SUM($O145,EZ$4/1000)),3),CMB[[Cmb_ID]:[Cmb_ID]],0),SUM(N(EZ$1),N($R145),1)),CHOOSE(AC[[M]:[M]],1,1,0,AC[[AB]:[AB]])),PRODUCT(INDEX(CMB[[BD_0O]:[BD_2O]],MATCH(ROUND(MIN(SUM(EZ$4,$O145/1000),SUM($O145,EZ$4/1000)),3),CMB[[Cmb_ID]:[Cmb_ID]],0),SUM(N(EZ$1),N($R145),1)),CHOOSE(AC[[M]:[M]],1,0,1,AC[[DB]:[DB]])),PRODUCT(SUM(ROUND(AVERAGE(VALUE(EZ$3),VALUE($P145)),0),CHOOSE(IF(OR(EZ$1,$R145),4,INDEX(CMB[[Res_Rare]:[Res_Rare]],MATCH(ROUND(MIN(SUM(EZ$4,$O145/1000),SUM($O145,EZ$4/1000)),3),CMB[[Cmb_ID]:[Cmb_ID]],0))),-1,-1,0,0)),IF(OR(EZ$1,$R145),4,INDEX(CMB[[Cmb_Rare]:[Cmb_Rare]],MATCH(ROUND(MIN(SUM(EZ$4,$O145/1000),SUM($O145,EZ$4/1000)),3),CMB[[Cmb_ID]:[Cmb_ID]],0))),CHOOSE(AC[[M]:[M]],2,1,1,SUM(AC[[AB]:[DB]])))),""))</f>
        <v/>
      </c>
      <c r="FA145" t="str">
        <f>IF(OR(FA$5="",$S145=""),"",IFERROR(SUM(PRODUCT(INDEX(CMB[[BA_0O]:[BA_2O]],MATCH(ROUND(MIN(SUM(FA$4,$O145/1000),SUM($O145,FA$4/1000)),3),CMB[[Cmb_ID]:[Cmb_ID]],0),SUM(N(FA$1),N($R145),1)),CHOOSE(AC[[M]:[M]],1,1,0,AC[[AB]:[AB]])),PRODUCT(INDEX(CMB[[BD_0O]:[BD_2O]],MATCH(ROUND(MIN(SUM(FA$4,$O145/1000),SUM($O145,FA$4/1000)),3),CMB[[Cmb_ID]:[Cmb_ID]],0),SUM(N(FA$1),N($R145),1)),CHOOSE(AC[[M]:[M]],1,0,1,AC[[DB]:[DB]])),PRODUCT(SUM(ROUND(AVERAGE(VALUE(FA$3),VALUE($P145)),0),CHOOSE(IF(OR(FA$1,$R145),4,INDEX(CMB[[Res_Rare]:[Res_Rare]],MATCH(ROUND(MIN(SUM(FA$4,$O145/1000),SUM($O145,FA$4/1000)),3),CMB[[Cmb_ID]:[Cmb_ID]],0))),-1,-1,0,0)),IF(OR(FA$1,$R145),4,INDEX(CMB[[Cmb_Rare]:[Cmb_Rare]],MATCH(ROUND(MIN(SUM(FA$4,$O145/1000),SUM($O145,FA$4/1000)),3),CMB[[Cmb_ID]:[Cmb_ID]],0))),CHOOSE(AC[[M]:[M]],2,1,1,SUM(AC[[AB]:[DB]])))),""))</f>
        <v/>
      </c>
      <c r="FB145" t="str">
        <f>IF(OR(FB$5="",$S145=""),"",IFERROR(SUM(PRODUCT(INDEX(CMB[[BA_0O]:[BA_2O]],MATCH(ROUND(MIN(SUM(FB$4,$O145/1000),SUM($O145,FB$4/1000)),3),CMB[[Cmb_ID]:[Cmb_ID]],0),SUM(N(FB$1),N($R145),1)),CHOOSE(AC[[M]:[M]],1,1,0,AC[[AB]:[AB]])),PRODUCT(INDEX(CMB[[BD_0O]:[BD_2O]],MATCH(ROUND(MIN(SUM(FB$4,$O145/1000),SUM($O145,FB$4/1000)),3),CMB[[Cmb_ID]:[Cmb_ID]],0),SUM(N(FB$1),N($R145),1)),CHOOSE(AC[[M]:[M]],1,0,1,AC[[DB]:[DB]])),PRODUCT(SUM(ROUND(AVERAGE(VALUE(FB$3),VALUE($P145)),0),CHOOSE(IF(OR(FB$1,$R145),4,INDEX(CMB[[Res_Rare]:[Res_Rare]],MATCH(ROUND(MIN(SUM(FB$4,$O145/1000),SUM($O145,FB$4/1000)),3),CMB[[Cmb_ID]:[Cmb_ID]],0))),-1,-1,0,0)),IF(OR(FB$1,$R145),4,INDEX(CMB[[Cmb_Rare]:[Cmb_Rare]],MATCH(ROUND(MIN(SUM(FB$4,$O145/1000),SUM($O145,FB$4/1000)),3),CMB[[Cmb_ID]:[Cmb_ID]],0))),CHOOSE(AC[[M]:[M]],2,1,1,SUM(AC[[AB]:[DB]])))),""))</f>
        <v/>
      </c>
      <c r="FC145" t="str">
        <f>IF(OR(FC$5="",$S145=""),"",IFERROR(SUM(PRODUCT(INDEX(CMB[[BA_0O]:[BA_2O]],MATCH(ROUND(MIN(SUM(FC$4,$O145/1000),SUM($O145,FC$4/1000)),3),CMB[[Cmb_ID]:[Cmb_ID]],0),SUM(N(FC$1),N($R145),1)),CHOOSE(AC[[M]:[M]],1,1,0,AC[[AB]:[AB]])),PRODUCT(INDEX(CMB[[BD_0O]:[BD_2O]],MATCH(ROUND(MIN(SUM(FC$4,$O145/1000),SUM($O145,FC$4/1000)),3),CMB[[Cmb_ID]:[Cmb_ID]],0),SUM(N(FC$1),N($R145),1)),CHOOSE(AC[[M]:[M]],1,0,1,AC[[DB]:[DB]])),PRODUCT(SUM(ROUND(AVERAGE(VALUE(FC$3),VALUE($P145)),0),CHOOSE(IF(OR(FC$1,$R145),4,INDEX(CMB[[Res_Rare]:[Res_Rare]],MATCH(ROUND(MIN(SUM(FC$4,$O145/1000),SUM($O145,FC$4/1000)),3),CMB[[Cmb_ID]:[Cmb_ID]],0))),-1,-1,0,0)),IF(OR(FC$1,$R145),4,INDEX(CMB[[Cmb_Rare]:[Cmb_Rare]],MATCH(ROUND(MIN(SUM(FC$4,$O145/1000),SUM($O145,FC$4/1000)),3),CMB[[Cmb_ID]:[Cmb_ID]],0))),CHOOSE(AC[[M]:[M]],2,1,1,SUM(AC[[AB]:[DB]])))),""))</f>
        <v/>
      </c>
      <c r="FD145" t="str">
        <f>IF(OR(FD$5="",$S145=""),"",IFERROR(SUM(PRODUCT(INDEX(CMB[[BA_0O]:[BA_2O]],MATCH(ROUND(MIN(SUM(FD$4,$O145/1000),SUM($O145,FD$4/1000)),3),CMB[[Cmb_ID]:[Cmb_ID]],0),SUM(N(FD$1),N($R145),1)),CHOOSE(AC[[M]:[M]],1,1,0,AC[[AB]:[AB]])),PRODUCT(INDEX(CMB[[BD_0O]:[BD_2O]],MATCH(ROUND(MIN(SUM(FD$4,$O145/1000),SUM($O145,FD$4/1000)),3),CMB[[Cmb_ID]:[Cmb_ID]],0),SUM(N(FD$1),N($R145),1)),CHOOSE(AC[[M]:[M]],1,0,1,AC[[DB]:[DB]])),PRODUCT(SUM(ROUND(AVERAGE(VALUE(FD$3),VALUE($P145)),0),CHOOSE(IF(OR(FD$1,$R145),4,INDEX(CMB[[Res_Rare]:[Res_Rare]],MATCH(ROUND(MIN(SUM(FD$4,$O145/1000),SUM($O145,FD$4/1000)),3),CMB[[Cmb_ID]:[Cmb_ID]],0))),-1,-1,0,0)),IF(OR(FD$1,$R145),4,INDEX(CMB[[Cmb_Rare]:[Cmb_Rare]],MATCH(ROUND(MIN(SUM(FD$4,$O145/1000),SUM($O145,FD$4/1000)),3),CMB[[Cmb_ID]:[Cmb_ID]],0))),CHOOSE(AC[[M]:[M]],2,1,1,SUM(AC[[AB]:[DB]])))),""))</f>
        <v/>
      </c>
      <c r="FE145" t="str">
        <f>IF(OR(FE$5="",$S145=""),"",IFERROR(SUM(PRODUCT(INDEX(CMB[[BA_0O]:[BA_2O]],MATCH(ROUND(MIN(SUM(FE$4,$O145/1000),SUM($O145,FE$4/1000)),3),CMB[[Cmb_ID]:[Cmb_ID]],0),SUM(N(FE$1),N($R145),1)),CHOOSE(AC[[M]:[M]],1,1,0,AC[[AB]:[AB]])),PRODUCT(INDEX(CMB[[BD_0O]:[BD_2O]],MATCH(ROUND(MIN(SUM(FE$4,$O145/1000),SUM($O145,FE$4/1000)),3),CMB[[Cmb_ID]:[Cmb_ID]],0),SUM(N(FE$1),N($R145),1)),CHOOSE(AC[[M]:[M]],1,0,1,AC[[DB]:[DB]])),PRODUCT(SUM(ROUND(AVERAGE(VALUE(FE$3),VALUE($P145)),0),CHOOSE(IF(OR(FE$1,$R145),4,INDEX(CMB[[Res_Rare]:[Res_Rare]],MATCH(ROUND(MIN(SUM(FE$4,$O145/1000),SUM($O145,FE$4/1000)),3),CMB[[Cmb_ID]:[Cmb_ID]],0))),-1,-1,0,0)),IF(OR(FE$1,$R145),4,INDEX(CMB[[Cmb_Rare]:[Cmb_Rare]],MATCH(ROUND(MIN(SUM(FE$4,$O145/1000),SUM($O145,FE$4/1000)),3),CMB[[Cmb_ID]:[Cmb_ID]],0))),CHOOSE(AC[[M]:[M]],2,1,1,SUM(AC[[AB]:[DB]])))),""))</f>
        <v/>
      </c>
      <c r="FF145" t="str">
        <f>IF(OR(FF$5="",$S145=""),"",IFERROR(SUM(PRODUCT(INDEX(CMB[[BA_0O]:[BA_2O]],MATCH(ROUND(MIN(SUM(FF$4,$O145/1000),SUM($O145,FF$4/1000)),3),CMB[[Cmb_ID]:[Cmb_ID]],0),SUM(N(FF$1),N($R145),1)),CHOOSE(AC[[M]:[M]],1,1,0,AC[[AB]:[AB]])),PRODUCT(INDEX(CMB[[BD_0O]:[BD_2O]],MATCH(ROUND(MIN(SUM(FF$4,$O145/1000),SUM($O145,FF$4/1000)),3),CMB[[Cmb_ID]:[Cmb_ID]],0),SUM(N(FF$1),N($R145),1)),CHOOSE(AC[[M]:[M]],1,0,1,AC[[DB]:[DB]])),PRODUCT(SUM(ROUND(AVERAGE(VALUE(FF$3),VALUE($P145)),0),CHOOSE(IF(OR(FF$1,$R145),4,INDEX(CMB[[Res_Rare]:[Res_Rare]],MATCH(ROUND(MIN(SUM(FF$4,$O145/1000),SUM($O145,FF$4/1000)),3),CMB[[Cmb_ID]:[Cmb_ID]],0))),-1,-1,0,0)),IF(OR(FF$1,$R145),4,INDEX(CMB[[Cmb_Rare]:[Cmb_Rare]],MATCH(ROUND(MIN(SUM(FF$4,$O145/1000),SUM($O145,FF$4/1000)),3),CMB[[Cmb_ID]:[Cmb_ID]],0))),CHOOSE(AC[[M]:[M]],2,1,1,SUM(AC[[AB]:[DB]])))),""))</f>
        <v/>
      </c>
      <c r="FG145" t="str">
        <f>IF(OR(FG$5="",$S145=""),"",IFERROR(SUM(PRODUCT(INDEX(CMB[[BA_0O]:[BA_2O]],MATCH(ROUND(MIN(SUM(FG$4,$O145/1000),SUM($O145,FG$4/1000)),3),CMB[[Cmb_ID]:[Cmb_ID]],0),SUM(N(FG$1),N($R145),1)),CHOOSE(AC[[M]:[M]],1,1,0,AC[[AB]:[AB]])),PRODUCT(INDEX(CMB[[BD_0O]:[BD_2O]],MATCH(ROUND(MIN(SUM(FG$4,$O145/1000),SUM($O145,FG$4/1000)),3),CMB[[Cmb_ID]:[Cmb_ID]],0),SUM(N(FG$1),N($R145),1)),CHOOSE(AC[[M]:[M]],1,0,1,AC[[DB]:[DB]])),PRODUCT(SUM(ROUND(AVERAGE(VALUE(FG$3),VALUE($P145)),0),CHOOSE(IF(OR(FG$1,$R145),4,INDEX(CMB[[Res_Rare]:[Res_Rare]],MATCH(ROUND(MIN(SUM(FG$4,$O145/1000),SUM($O145,FG$4/1000)),3),CMB[[Cmb_ID]:[Cmb_ID]],0))),-1,-1,0,0)),IF(OR(FG$1,$R145),4,INDEX(CMB[[Cmb_Rare]:[Cmb_Rare]],MATCH(ROUND(MIN(SUM(FG$4,$O145/1000),SUM($O145,FG$4/1000)),3),CMB[[Cmb_ID]:[Cmb_ID]],0))),CHOOSE(AC[[M]:[M]],2,1,1,SUM(AC[[AB]:[DB]])))),""))</f>
        <v/>
      </c>
      <c r="FH145" t="str">
        <f>IF(OR(FH$5="",$S145=""),"",IFERROR(SUM(PRODUCT(INDEX(CMB[[BA_0O]:[BA_2O]],MATCH(ROUND(MIN(SUM(FH$4,$O145/1000),SUM($O145,FH$4/1000)),3),CMB[[Cmb_ID]:[Cmb_ID]],0),SUM(N(FH$1),N($R145),1)),CHOOSE(AC[[M]:[M]],1,1,0,AC[[AB]:[AB]])),PRODUCT(INDEX(CMB[[BD_0O]:[BD_2O]],MATCH(ROUND(MIN(SUM(FH$4,$O145/1000),SUM($O145,FH$4/1000)),3),CMB[[Cmb_ID]:[Cmb_ID]],0),SUM(N(FH$1),N($R145),1)),CHOOSE(AC[[M]:[M]],1,0,1,AC[[DB]:[DB]])),PRODUCT(SUM(ROUND(AVERAGE(VALUE(FH$3),VALUE($P145)),0),CHOOSE(IF(OR(FH$1,$R145),4,INDEX(CMB[[Res_Rare]:[Res_Rare]],MATCH(ROUND(MIN(SUM(FH$4,$O145/1000),SUM($O145,FH$4/1000)),3),CMB[[Cmb_ID]:[Cmb_ID]],0))),-1,-1,0,0)),IF(OR(FH$1,$R145),4,INDEX(CMB[[Cmb_Rare]:[Cmb_Rare]],MATCH(ROUND(MIN(SUM(FH$4,$O145/1000),SUM($O145,FH$4/1000)),3),CMB[[Cmb_ID]:[Cmb_ID]],0))),CHOOSE(AC[[M]:[M]],2,1,1,SUM(AC[[AB]:[DB]])))),""))</f>
        <v/>
      </c>
      <c r="FI145" t="str">
        <f>IF(OR(FI$5="",$S145=""),"",IFERROR(SUM(PRODUCT(INDEX(CMB[[BA_0O]:[BA_2O]],MATCH(ROUND(MIN(SUM(FI$4,$O145/1000),SUM($O145,FI$4/1000)),3),CMB[[Cmb_ID]:[Cmb_ID]],0),SUM(N(FI$1),N($R145),1)),CHOOSE(AC[[M]:[M]],1,1,0,AC[[AB]:[AB]])),PRODUCT(INDEX(CMB[[BD_0O]:[BD_2O]],MATCH(ROUND(MIN(SUM(FI$4,$O145/1000),SUM($O145,FI$4/1000)),3),CMB[[Cmb_ID]:[Cmb_ID]],0),SUM(N(FI$1),N($R145),1)),CHOOSE(AC[[M]:[M]],1,0,1,AC[[DB]:[DB]])),PRODUCT(SUM(ROUND(AVERAGE(VALUE(FI$3),VALUE($P145)),0),CHOOSE(IF(OR(FI$1,$R145),4,INDEX(CMB[[Res_Rare]:[Res_Rare]],MATCH(ROUND(MIN(SUM(FI$4,$O145/1000),SUM($O145,FI$4/1000)),3),CMB[[Cmb_ID]:[Cmb_ID]],0))),-1,-1,0,0)),IF(OR(FI$1,$R145),4,INDEX(CMB[[Cmb_Rare]:[Cmb_Rare]],MATCH(ROUND(MIN(SUM(FI$4,$O145/1000),SUM($O145,FI$4/1000)),3),CMB[[Cmb_ID]:[Cmb_ID]],0))),CHOOSE(AC[[M]:[M]],2,1,1,SUM(AC[[AB]:[DB]])))),""))</f>
        <v/>
      </c>
      <c r="FJ145" t="str">
        <f>IF(OR(FJ$5="",$S145=""),"",IFERROR(SUM(PRODUCT(INDEX(CMB[[BA_0O]:[BA_2O]],MATCH(ROUND(MIN(SUM(FJ$4,$O145/1000),SUM($O145,FJ$4/1000)),3),CMB[[Cmb_ID]:[Cmb_ID]],0),SUM(N(FJ$1),N($R145),1)),CHOOSE(AC[[M]:[M]],1,1,0,AC[[AB]:[AB]])),PRODUCT(INDEX(CMB[[BD_0O]:[BD_2O]],MATCH(ROUND(MIN(SUM(FJ$4,$O145/1000),SUM($O145,FJ$4/1000)),3),CMB[[Cmb_ID]:[Cmb_ID]],0),SUM(N(FJ$1),N($R145),1)),CHOOSE(AC[[M]:[M]],1,0,1,AC[[DB]:[DB]])),PRODUCT(SUM(ROUND(AVERAGE(VALUE(FJ$3),VALUE($P145)),0),CHOOSE(IF(OR(FJ$1,$R145),4,INDEX(CMB[[Res_Rare]:[Res_Rare]],MATCH(ROUND(MIN(SUM(FJ$4,$O145/1000),SUM($O145,FJ$4/1000)),3),CMB[[Cmb_ID]:[Cmb_ID]],0))),-1,-1,0,0)),IF(OR(FJ$1,$R145),4,INDEX(CMB[[Cmb_Rare]:[Cmb_Rare]],MATCH(ROUND(MIN(SUM(FJ$4,$O145/1000),SUM($O145,FJ$4/1000)),3),CMB[[Cmb_ID]:[Cmb_ID]],0))),CHOOSE(AC[[M]:[M]],2,1,1,SUM(AC[[AB]:[DB]])))),""))</f>
        <v/>
      </c>
      <c r="FK145" t="str">
        <f>IF(OR(FK$5="",$S145=""),"",IFERROR(SUM(PRODUCT(INDEX(CMB[[BA_0O]:[BA_2O]],MATCH(ROUND(MIN(SUM(FK$4,$O145/1000),SUM($O145,FK$4/1000)),3),CMB[[Cmb_ID]:[Cmb_ID]],0),SUM(N(FK$1),N($R145),1)),CHOOSE(AC[[M]:[M]],1,1,0,AC[[AB]:[AB]])),PRODUCT(INDEX(CMB[[BD_0O]:[BD_2O]],MATCH(ROUND(MIN(SUM(FK$4,$O145/1000),SUM($O145,FK$4/1000)),3),CMB[[Cmb_ID]:[Cmb_ID]],0),SUM(N(FK$1),N($R145),1)),CHOOSE(AC[[M]:[M]],1,0,1,AC[[DB]:[DB]])),PRODUCT(SUM(ROUND(AVERAGE(VALUE(FK$3),VALUE($P145)),0),CHOOSE(IF(OR(FK$1,$R145),4,INDEX(CMB[[Res_Rare]:[Res_Rare]],MATCH(ROUND(MIN(SUM(FK$4,$O145/1000),SUM($O145,FK$4/1000)),3),CMB[[Cmb_ID]:[Cmb_ID]],0))),-1,-1,0,0)),IF(OR(FK$1,$R145),4,INDEX(CMB[[Cmb_Rare]:[Cmb_Rare]],MATCH(ROUND(MIN(SUM(FK$4,$O145/1000),SUM($O145,FK$4/1000)),3),CMB[[Cmb_ID]:[Cmb_ID]],0))),CHOOSE(AC[[M]:[M]],2,1,1,SUM(AC[[AB]:[DB]])))),""))</f>
        <v/>
      </c>
      <c r="FL145" t="str">
        <f>IF(OR(FL$5="",$S145=""),"",IFERROR(SUM(PRODUCT(INDEX(CMB[[BA_0O]:[BA_2O]],MATCH(ROUND(MIN(SUM(FL$4,$O145/1000),SUM($O145,FL$4/1000)),3),CMB[[Cmb_ID]:[Cmb_ID]],0),SUM(N(FL$1),N($R145),1)),CHOOSE(AC[[M]:[M]],1,1,0,AC[[AB]:[AB]])),PRODUCT(INDEX(CMB[[BD_0O]:[BD_2O]],MATCH(ROUND(MIN(SUM(FL$4,$O145/1000),SUM($O145,FL$4/1000)),3),CMB[[Cmb_ID]:[Cmb_ID]],0),SUM(N(FL$1),N($R145),1)),CHOOSE(AC[[M]:[M]],1,0,1,AC[[DB]:[DB]])),PRODUCT(SUM(ROUND(AVERAGE(VALUE(FL$3),VALUE($P145)),0),CHOOSE(IF(OR(FL$1,$R145),4,INDEX(CMB[[Res_Rare]:[Res_Rare]],MATCH(ROUND(MIN(SUM(FL$4,$O145/1000),SUM($O145,FL$4/1000)),3),CMB[[Cmb_ID]:[Cmb_ID]],0))),-1,-1,0,0)),IF(OR(FL$1,$R145),4,INDEX(CMB[[Cmb_Rare]:[Cmb_Rare]],MATCH(ROUND(MIN(SUM(FL$4,$O145/1000),SUM($O145,FL$4/1000)),3),CMB[[Cmb_ID]:[Cmb_ID]],0))),CHOOSE(AC[[M]:[M]],2,1,1,SUM(AC[[AB]:[DB]])))),""))</f>
        <v/>
      </c>
      <c r="FM145" t="str">
        <f>IF(OR(FM$5="",$S145=""),"",IFERROR(SUM(PRODUCT(INDEX(CMB[[BA_0O]:[BA_2O]],MATCH(ROUND(MIN(SUM(FM$4,$O145/1000),SUM($O145,FM$4/1000)),3),CMB[[Cmb_ID]:[Cmb_ID]],0),SUM(N(FM$1),N($R145),1)),CHOOSE(AC[[M]:[M]],1,1,0,AC[[AB]:[AB]])),PRODUCT(INDEX(CMB[[BD_0O]:[BD_2O]],MATCH(ROUND(MIN(SUM(FM$4,$O145/1000),SUM($O145,FM$4/1000)),3),CMB[[Cmb_ID]:[Cmb_ID]],0),SUM(N(FM$1),N($R145),1)),CHOOSE(AC[[M]:[M]],1,0,1,AC[[DB]:[DB]])),PRODUCT(SUM(ROUND(AVERAGE(VALUE(FM$3),VALUE($P145)),0),CHOOSE(IF(OR(FM$1,$R145),4,INDEX(CMB[[Res_Rare]:[Res_Rare]],MATCH(ROUND(MIN(SUM(FM$4,$O145/1000),SUM($O145,FM$4/1000)),3),CMB[[Cmb_ID]:[Cmb_ID]],0))),-1,-1,0,0)),IF(OR(FM$1,$R145),4,INDEX(CMB[[Cmb_Rare]:[Cmb_Rare]],MATCH(ROUND(MIN(SUM(FM$4,$O145/1000),SUM($O145,FM$4/1000)),3),CMB[[Cmb_ID]:[Cmb_ID]],0))),CHOOSE(AC[[M]:[M]],2,1,1,SUM(AC[[AB]:[DB]])))),""))</f>
        <v/>
      </c>
      <c r="FN145" s="7">
        <f t="shared" si="72"/>
        <v>0</v>
      </c>
      <c r="FO145" s="7">
        <f t="shared" si="72"/>
        <v>0</v>
      </c>
      <c r="FP145" s="7">
        <f t="shared" si="72"/>
        <v>0</v>
      </c>
      <c r="FQ145" s="7">
        <f t="shared" si="72"/>
        <v>0</v>
      </c>
      <c r="FR145" s="7">
        <f t="shared" si="72"/>
        <v>0</v>
      </c>
      <c r="FS145" s="7">
        <f t="shared" si="72"/>
        <v>0</v>
      </c>
      <c r="FT145" s="7">
        <f>SUM(IF(INDEX(LIB[[Quantity]:[Quantity]],MATCH($S145,LIB[[ID]:[ID]],0))&gt;=COLUMN(A$1),TRUNC(PRODUCT(AVERAGE($FN145:$FS145),POWER(AC[[CR]:[CR]],SUM(SUMIFS($D$11:$D144,$A$11:$A144,$A145,$E$11:$E144,"&gt;="&amp;$E145),SUMIFS($D146:$D$161,$A146:$A$161,$A145,$E146:$E$161,"&gt;"&amp;$E145),COLUMN(A$1),-1)),IF($Q145="Yes",AC[[FB]:[FB]],1))),0),ROW(A134)/-VALUE(1&amp;REPT("0",9-PRODUCT(COLUMN(A$1)-1,3))),1)</f>
        <v>0.99999986600000002</v>
      </c>
      <c r="FU145" s="7">
        <f>SUM(IF(INDEX(LIB[[Quantity]:[Quantity]],MATCH($S145,LIB[[ID]:[ID]],0))&gt;=COLUMN(B$1),TRUNC(PRODUCT(AVERAGE($FN145:$FS145),POWER(AC[[CR]:[CR]],SUM(SUMIFS($D$11:$D144,$A$11:$A144,$A145,$E$11:$E144,"&gt;="&amp;$E145),SUMIFS($D146:$D$161,$A146:$A$161,$A145,$E146:$E$161,"&gt;"&amp;$E145),COLUMN(B$1),-1)),IF($Q145="Yes",AC[[FB]:[FB]],1))),0),ROW(B134)/-VALUE(1&amp;REPT("0",9-PRODUCT(COLUMN(B$1)-1,3))),1)</f>
        <v>0.99986600000000003</v>
      </c>
      <c r="FV145" s="7">
        <f>SUM(IF(INDEX(LIB[[Quantity]:[Quantity]],MATCH($S145,LIB[[ID]:[ID]],0))&gt;=COLUMN(C$1),TRUNC(PRODUCT(AVERAGE($FN145:$FS145),POWER(AC[[CR]:[CR]],SUM(SUMIFS($D$11:$D144,$A$11:$A144,$A145,$E$11:$E144,"&gt;="&amp;$E145),SUMIFS($D146:$D$161,$A146:$A$161,$A145,$E146:$E$161,"&gt;"&amp;$E145),COLUMN(C$1),-1)),IF($Q145="Yes",AC[[FB]:[FB]],1))),0),ROW(C134)/-VALUE(1&amp;REPT("0",9-PRODUCT(COLUMN(C$1)-1,3))),1)</f>
        <v>0.86599999999999999</v>
      </c>
      <c r="FW145">
        <f t="shared" si="67"/>
        <v>207</v>
      </c>
      <c r="FX145">
        <f t="shared" si="68"/>
        <v>0</v>
      </c>
      <c r="FY145">
        <f t="shared" si="69"/>
        <v>0</v>
      </c>
      <c r="GC145">
        <f t="shared" si="70"/>
        <v>80</v>
      </c>
      <c r="GD145" t="str">
        <f>IFERROR(SUBSTITUTE(SUBSTITUTE(INDEX(SUG[Card],MATCH(ROW(A134),GC$12:GC$161,0))," #2","")," #3",""),"")</f>
        <v/>
      </c>
      <c r="GE145">
        <f>SUM(GE144,IF(IFERROR(MATCH(GD145,GD$11:GD144,0)&lt;0,TRUE()),1,0))</f>
        <v>35</v>
      </c>
      <c r="GF145" t="str">
        <f t="shared" si="71"/>
        <v/>
      </c>
      <c r="GI145">
        <f>SUM(SUMIFS(D$11:D144,A$11:A144,A145,B$11:B144,"&gt;="&amp;B145),SUMIFS(D146:D$161,A146:A$161,A145,B146:B$161,"&gt;"&amp;B145),SUMIFS(D$11:D144,A$11:A144,A145&amp;":Onyx"),SUMIFS(D146:D$161,A146:A$161,A145&amp;":Onyx"))</f>
        <v>0</v>
      </c>
      <c r="GP145" t="str">
        <f t="shared" si="65"/>
        <v/>
      </c>
      <c r="GQ145">
        <f t="shared" si="66"/>
        <v>0</v>
      </c>
      <c r="GR145" t="b">
        <f>COUNTIF(DECK[Card],IFERROR(MID($L145,1,FIND(" #",SUG_Helper[[#This Row],[Card]])-1),SUG_Helper[[#This Row],[Card]]))&gt;=IFERROR(VALUE(RIGHT(SUG_Helper[[#This Row],[Card]])),1)</f>
        <v>1</v>
      </c>
    </row>
    <row r="146" spans="2:200" x14ac:dyDescent="0.35">
      <c r="B146" s="4"/>
      <c r="C146" s="4"/>
      <c r="D146" s="4"/>
      <c r="E146" t="str">
        <f>IF(INDEX(LIB[Card],ROW(A135))="","",INDEX(LIB[Card],ROW(A135))&amp;" ("&amp;INDEX(LIB[Level],ROW(A135))&amp;")"&amp;IF(INDEX(LIB[Fused],ROW(A135))="Yes","ƒ",""))</f>
        <v/>
      </c>
      <c r="F146">
        <v>135</v>
      </c>
      <c r="H146" t="str">
        <f>IF(DECK[[#This Row],[Card]]="","",MID(DECK[[#This Row],[Card]],1,FIND(" (",DECK[[#This Row],[Card]])-1))</f>
        <v/>
      </c>
      <c r="I146" t="str">
        <f>IF(DECK[[#This Row],[Card]]="","",MID(DECK[[#This Row],[Card]],FIND("(",DECK[[#This Row],[Card]])+1,1))</f>
        <v/>
      </c>
      <c r="J146" t="str">
        <f>IF(DECK[[#This Row],[Card]]="","",IF(RIGHT(DECK[[#This Row],[Card]])="ƒ","Yes","No"))</f>
        <v/>
      </c>
      <c r="L146" t="str">
        <f t="shared" si="63"/>
        <v/>
      </c>
      <c r="M146">
        <f t="shared" si="64"/>
        <v>0</v>
      </c>
      <c r="O146" s="6" t="str">
        <f>IF(S146="","",MATCH(MID(S146,1,MIN(FIND(" (",S146),IFERROR(FIND(":",S146),50))-1),CC[CC_Name],0))</f>
        <v/>
      </c>
      <c r="P146" s="5" t="str">
        <f t="shared" si="57"/>
        <v/>
      </c>
      <c r="Q146" s="5" t="str">
        <f t="shared" si="58"/>
        <v/>
      </c>
      <c r="R146" s="5" t="str">
        <f t="shared" si="59"/>
        <v/>
      </c>
      <c r="S146" t="str">
        <f>(INDEX(LIB[ID],ROW(A135)))</f>
        <v/>
      </c>
      <c r="T146" t="str">
        <f>IF(OR(T$5="",$S146=""),"",IFERROR(SUM(PRODUCT(INDEX(CMB[[BA_0O]:[BA_2O]],MATCH(ROUND(MIN(SUM(T$4,$O146/1000),SUM($O146,T$4/1000)),3),CMB[[Cmb_ID]:[Cmb_ID]],0),SUM(N(T$1),N($R146),1)),CHOOSE(AC[[M]:[M]],1,1,0,AC[[AB]:[AB]])),PRODUCT(INDEX(CMB[[BD_0O]:[BD_2O]],MATCH(ROUND(MIN(SUM(T$4,$O146/1000),SUM($O146,T$4/1000)),3),CMB[[Cmb_ID]:[Cmb_ID]],0),SUM(N(T$1),N($R146),1)),CHOOSE(AC[[M]:[M]],1,0,1,AC[[DB]:[DB]])),PRODUCT(SUM(ROUND(AVERAGE(VALUE(T$3),VALUE($P146)),0),CHOOSE(IF(OR(T$1,$R146),4,INDEX(CMB[[Res_Rare]:[Res_Rare]],MATCH(ROUND(MIN(SUM(T$4,$O146/1000),SUM($O146,T$4/1000)),3),CMB[[Cmb_ID]:[Cmb_ID]],0))),-1,-1,0,0)),IF(OR(T$1,$R146),4,INDEX(CMB[[Cmb_Rare]:[Cmb_Rare]],MATCH(ROUND(MIN(SUM(T$4,$O146/1000),SUM($O146,T$4/1000)),3),CMB[[Cmb_ID]:[Cmb_ID]],0))),CHOOSE(AC[[M]:[M]],2,1,1,SUM(AC[[AB]:[DB]])))),""))</f>
        <v/>
      </c>
      <c r="U146" t="str">
        <f>IF(OR(U$5="",$S146=""),"",IFERROR(SUM(PRODUCT(INDEX(CMB[[BA_0O]:[BA_2O]],MATCH(ROUND(MIN(SUM(U$4,$O146/1000),SUM($O146,U$4/1000)),3),CMB[[Cmb_ID]:[Cmb_ID]],0),SUM(N(U$1),N($R146),1)),CHOOSE(AC[[M]:[M]],1,1,0,AC[[AB]:[AB]])),PRODUCT(INDEX(CMB[[BD_0O]:[BD_2O]],MATCH(ROUND(MIN(SUM(U$4,$O146/1000),SUM($O146,U$4/1000)),3),CMB[[Cmb_ID]:[Cmb_ID]],0),SUM(N(U$1),N($R146),1)),CHOOSE(AC[[M]:[M]],1,0,1,AC[[DB]:[DB]])),PRODUCT(SUM(ROUND(AVERAGE(VALUE(U$3),VALUE($P146)),0),CHOOSE(IF(OR(U$1,$R146),4,INDEX(CMB[[Res_Rare]:[Res_Rare]],MATCH(ROUND(MIN(SUM(U$4,$O146/1000),SUM($O146,U$4/1000)),3),CMB[[Cmb_ID]:[Cmb_ID]],0))),-1,-1,0,0)),IF(OR(U$1,$R146),4,INDEX(CMB[[Cmb_Rare]:[Cmb_Rare]],MATCH(ROUND(MIN(SUM(U$4,$O146/1000),SUM($O146,U$4/1000)),3),CMB[[Cmb_ID]:[Cmb_ID]],0))),CHOOSE(AC[[M]:[M]],2,1,1,SUM(AC[[AB]:[DB]])))),""))</f>
        <v/>
      </c>
      <c r="V146" t="str">
        <f>IF(OR(V$5="",$S146=""),"",IFERROR(SUM(PRODUCT(INDEX(CMB[[BA_0O]:[BA_2O]],MATCH(ROUND(MIN(SUM(V$4,$O146/1000),SUM($O146,V$4/1000)),3),CMB[[Cmb_ID]:[Cmb_ID]],0),SUM(N(V$1),N($R146),1)),CHOOSE(AC[[M]:[M]],1,1,0,AC[[AB]:[AB]])),PRODUCT(INDEX(CMB[[BD_0O]:[BD_2O]],MATCH(ROUND(MIN(SUM(V$4,$O146/1000),SUM($O146,V$4/1000)),3),CMB[[Cmb_ID]:[Cmb_ID]],0),SUM(N(V$1),N($R146),1)),CHOOSE(AC[[M]:[M]],1,0,1,AC[[DB]:[DB]])),PRODUCT(SUM(ROUND(AVERAGE(VALUE(V$3),VALUE($P146)),0),CHOOSE(IF(OR(V$1,$R146),4,INDEX(CMB[[Res_Rare]:[Res_Rare]],MATCH(ROUND(MIN(SUM(V$4,$O146/1000),SUM($O146,V$4/1000)),3),CMB[[Cmb_ID]:[Cmb_ID]],0))),-1,-1,0,0)),IF(OR(V$1,$R146),4,INDEX(CMB[[Cmb_Rare]:[Cmb_Rare]],MATCH(ROUND(MIN(SUM(V$4,$O146/1000),SUM($O146,V$4/1000)),3),CMB[[Cmb_ID]:[Cmb_ID]],0))),CHOOSE(AC[[M]:[M]],2,1,1,SUM(AC[[AB]:[DB]])))),""))</f>
        <v/>
      </c>
      <c r="W146" t="str">
        <f>IF(OR(W$5="",$S146=""),"",IFERROR(SUM(PRODUCT(INDEX(CMB[[BA_0O]:[BA_2O]],MATCH(ROUND(MIN(SUM(W$4,$O146/1000),SUM($O146,W$4/1000)),3),CMB[[Cmb_ID]:[Cmb_ID]],0),SUM(N(W$1),N($R146),1)),CHOOSE(AC[[M]:[M]],1,1,0,AC[[AB]:[AB]])),PRODUCT(INDEX(CMB[[BD_0O]:[BD_2O]],MATCH(ROUND(MIN(SUM(W$4,$O146/1000),SUM($O146,W$4/1000)),3),CMB[[Cmb_ID]:[Cmb_ID]],0),SUM(N(W$1),N($R146),1)),CHOOSE(AC[[M]:[M]],1,0,1,AC[[DB]:[DB]])),PRODUCT(SUM(ROUND(AVERAGE(VALUE(W$3),VALUE($P146)),0),CHOOSE(IF(OR(W$1,$R146),4,INDEX(CMB[[Res_Rare]:[Res_Rare]],MATCH(ROUND(MIN(SUM(W$4,$O146/1000),SUM($O146,W$4/1000)),3),CMB[[Cmb_ID]:[Cmb_ID]],0))),-1,-1,0,0)),IF(OR(W$1,$R146),4,INDEX(CMB[[Cmb_Rare]:[Cmb_Rare]],MATCH(ROUND(MIN(SUM(W$4,$O146/1000),SUM($O146,W$4/1000)),3),CMB[[Cmb_ID]:[Cmb_ID]],0))),CHOOSE(AC[[M]:[M]],2,1,1,SUM(AC[[AB]:[DB]])))),""))</f>
        <v/>
      </c>
      <c r="X146" t="str">
        <f>IF(OR(X$5="",$S146=""),"",IFERROR(SUM(PRODUCT(INDEX(CMB[[BA_0O]:[BA_2O]],MATCH(ROUND(MIN(SUM(X$4,$O146/1000),SUM($O146,X$4/1000)),3),CMB[[Cmb_ID]:[Cmb_ID]],0),SUM(N(X$1),N($R146),1)),CHOOSE(AC[[M]:[M]],1,1,0,AC[[AB]:[AB]])),PRODUCT(INDEX(CMB[[BD_0O]:[BD_2O]],MATCH(ROUND(MIN(SUM(X$4,$O146/1000),SUM($O146,X$4/1000)),3),CMB[[Cmb_ID]:[Cmb_ID]],0),SUM(N(X$1),N($R146),1)),CHOOSE(AC[[M]:[M]],1,0,1,AC[[DB]:[DB]])),PRODUCT(SUM(ROUND(AVERAGE(VALUE(X$3),VALUE($P146)),0),CHOOSE(IF(OR(X$1,$R146),4,INDEX(CMB[[Res_Rare]:[Res_Rare]],MATCH(ROUND(MIN(SUM(X$4,$O146/1000),SUM($O146,X$4/1000)),3),CMB[[Cmb_ID]:[Cmb_ID]],0))),-1,-1,0,0)),IF(OR(X$1,$R146),4,INDEX(CMB[[Cmb_Rare]:[Cmb_Rare]],MATCH(ROUND(MIN(SUM(X$4,$O146/1000),SUM($O146,X$4/1000)),3),CMB[[Cmb_ID]:[Cmb_ID]],0))),CHOOSE(AC[[M]:[M]],2,1,1,SUM(AC[[AB]:[DB]])))),""))</f>
        <v/>
      </c>
      <c r="Y146" t="str">
        <f>IF(OR(Y$5="",$S146=""),"",IFERROR(SUM(PRODUCT(INDEX(CMB[[BA_0O]:[BA_2O]],MATCH(ROUND(MIN(SUM(Y$4,$O146/1000),SUM($O146,Y$4/1000)),3),CMB[[Cmb_ID]:[Cmb_ID]],0),SUM(N(Y$1),N($R146),1)),CHOOSE(AC[[M]:[M]],1,1,0,AC[[AB]:[AB]])),PRODUCT(INDEX(CMB[[BD_0O]:[BD_2O]],MATCH(ROUND(MIN(SUM(Y$4,$O146/1000),SUM($O146,Y$4/1000)),3),CMB[[Cmb_ID]:[Cmb_ID]],0),SUM(N(Y$1),N($R146),1)),CHOOSE(AC[[M]:[M]],1,0,1,AC[[DB]:[DB]])),PRODUCT(SUM(ROUND(AVERAGE(VALUE(Y$3),VALUE($P146)),0),CHOOSE(IF(OR(Y$1,$R146),4,INDEX(CMB[[Res_Rare]:[Res_Rare]],MATCH(ROUND(MIN(SUM(Y$4,$O146/1000),SUM($O146,Y$4/1000)),3),CMB[[Cmb_ID]:[Cmb_ID]],0))),-1,-1,0,0)),IF(OR(Y$1,$R146),4,INDEX(CMB[[Cmb_Rare]:[Cmb_Rare]],MATCH(ROUND(MIN(SUM(Y$4,$O146/1000),SUM($O146,Y$4/1000)),3),CMB[[Cmb_ID]:[Cmb_ID]],0))),CHOOSE(AC[[M]:[M]],2,1,1,SUM(AC[[AB]:[DB]])))),""))</f>
        <v/>
      </c>
      <c r="Z146" t="str">
        <f>IF(OR(Z$5="",$S146=""),"",IFERROR(SUM(PRODUCT(INDEX(CMB[[BA_0O]:[BA_2O]],MATCH(ROUND(MIN(SUM(Z$4,$O146/1000),SUM($O146,Z$4/1000)),3),CMB[[Cmb_ID]:[Cmb_ID]],0),SUM(N(Z$1),N($R146),1)),CHOOSE(AC[[M]:[M]],1,1,0,AC[[AB]:[AB]])),PRODUCT(INDEX(CMB[[BD_0O]:[BD_2O]],MATCH(ROUND(MIN(SUM(Z$4,$O146/1000),SUM($O146,Z$4/1000)),3),CMB[[Cmb_ID]:[Cmb_ID]],0),SUM(N(Z$1),N($R146),1)),CHOOSE(AC[[M]:[M]],1,0,1,AC[[DB]:[DB]])),PRODUCT(SUM(ROUND(AVERAGE(VALUE(Z$3),VALUE($P146)),0),CHOOSE(IF(OR(Z$1,$R146),4,INDEX(CMB[[Res_Rare]:[Res_Rare]],MATCH(ROUND(MIN(SUM(Z$4,$O146/1000),SUM($O146,Z$4/1000)),3),CMB[[Cmb_ID]:[Cmb_ID]],0))),-1,-1,0,0)),IF(OR(Z$1,$R146),4,INDEX(CMB[[Cmb_Rare]:[Cmb_Rare]],MATCH(ROUND(MIN(SUM(Z$4,$O146/1000),SUM($O146,Z$4/1000)),3),CMB[[Cmb_ID]:[Cmb_ID]],0))),CHOOSE(AC[[M]:[M]],2,1,1,SUM(AC[[AB]:[DB]])))),""))</f>
        <v/>
      </c>
      <c r="AA146" t="str">
        <f>IF(OR(AA$5="",$S146=""),"",IFERROR(SUM(PRODUCT(INDEX(CMB[[BA_0O]:[BA_2O]],MATCH(ROUND(MIN(SUM(AA$4,$O146/1000),SUM($O146,AA$4/1000)),3),CMB[[Cmb_ID]:[Cmb_ID]],0),SUM(N(AA$1),N($R146),1)),CHOOSE(AC[[M]:[M]],1,1,0,AC[[AB]:[AB]])),PRODUCT(INDEX(CMB[[BD_0O]:[BD_2O]],MATCH(ROUND(MIN(SUM(AA$4,$O146/1000),SUM($O146,AA$4/1000)),3),CMB[[Cmb_ID]:[Cmb_ID]],0),SUM(N(AA$1),N($R146),1)),CHOOSE(AC[[M]:[M]],1,0,1,AC[[DB]:[DB]])),PRODUCT(SUM(ROUND(AVERAGE(VALUE(AA$3),VALUE($P146)),0),CHOOSE(IF(OR(AA$1,$R146),4,INDEX(CMB[[Res_Rare]:[Res_Rare]],MATCH(ROUND(MIN(SUM(AA$4,$O146/1000),SUM($O146,AA$4/1000)),3),CMB[[Cmb_ID]:[Cmb_ID]],0))),-1,-1,0,0)),IF(OR(AA$1,$R146),4,INDEX(CMB[[Cmb_Rare]:[Cmb_Rare]],MATCH(ROUND(MIN(SUM(AA$4,$O146/1000),SUM($O146,AA$4/1000)),3),CMB[[Cmb_ID]:[Cmb_ID]],0))),CHOOSE(AC[[M]:[M]],2,1,1,SUM(AC[[AB]:[DB]])))),""))</f>
        <v/>
      </c>
      <c r="AB146" t="str">
        <f>IF(OR(AB$5="",$S146=""),"",IFERROR(SUM(PRODUCT(INDEX(CMB[[BA_0O]:[BA_2O]],MATCH(ROUND(MIN(SUM(AB$4,$O146/1000),SUM($O146,AB$4/1000)),3),CMB[[Cmb_ID]:[Cmb_ID]],0),SUM(N(AB$1),N($R146),1)),CHOOSE(AC[[M]:[M]],1,1,0,AC[[AB]:[AB]])),PRODUCT(INDEX(CMB[[BD_0O]:[BD_2O]],MATCH(ROUND(MIN(SUM(AB$4,$O146/1000),SUM($O146,AB$4/1000)),3),CMB[[Cmb_ID]:[Cmb_ID]],0),SUM(N(AB$1),N($R146),1)),CHOOSE(AC[[M]:[M]],1,0,1,AC[[DB]:[DB]])),PRODUCT(SUM(ROUND(AVERAGE(VALUE(AB$3),VALUE($P146)),0),CHOOSE(IF(OR(AB$1,$R146),4,INDEX(CMB[[Res_Rare]:[Res_Rare]],MATCH(ROUND(MIN(SUM(AB$4,$O146/1000),SUM($O146,AB$4/1000)),3),CMB[[Cmb_ID]:[Cmb_ID]],0))),-1,-1,0,0)),IF(OR(AB$1,$R146),4,INDEX(CMB[[Cmb_Rare]:[Cmb_Rare]],MATCH(ROUND(MIN(SUM(AB$4,$O146/1000),SUM($O146,AB$4/1000)),3),CMB[[Cmb_ID]:[Cmb_ID]],0))),CHOOSE(AC[[M]:[M]],2,1,1,SUM(AC[[AB]:[DB]])))),""))</f>
        <v/>
      </c>
      <c r="AC146" t="str">
        <f>IF(OR(AC$5="",$S146=""),"",IFERROR(SUM(PRODUCT(INDEX(CMB[[BA_0O]:[BA_2O]],MATCH(ROUND(MIN(SUM(AC$4,$O146/1000),SUM($O146,AC$4/1000)),3),CMB[[Cmb_ID]:[Cmb_ID]],0),SUM(N(AC$1),N($R146),1)),CHOOSE(AC[[M]:[M]],1,1,0,AC[[AB]:[AB]])),PRODUCT(INDEX(CMB[[BD_0O]:[BD_2O]],MATCH(ROUND(MIN(SUM(AC$4,$O146/1000),SUM($O146,AC$4/1000)),3),CMB[[Cmb_ID]:[Cmb_ID]],0),SUM(N(AC$1),N($R146),1)),CHOOSE(AC[[M]:[M]],1,0,1,AC[[DB]:[DB]])),PRODUCT(SUM(ROUND(AVERAGE(VALUE(AC$3),VALUE($P146)),0),CHOOSE(IF(OR(AC$1,$R146),4,INDEX(CMB[[Res_Rare]:[Res_Rare]],MATCH(ROUND(MIN(SUM(AC$4,$O146/1000),SUM($O146,AC$4/1000)),3),CMB[[Cmb_ID]:[Cmb_ID]],0))),-1,-1,0,0)),IF(OR(AC$1,$R146),4,INDEX(CMB[[Cmb_Rare]:[Cmb_Rare]],MATCH(ROUND(MIN(SUM(AC$4,$O146/1000),SUM($O146,AC$4/1000)),3),CMB[[Cmb_ID]:[Cmb_ID]],0))),CHOOSE(AC[[M]:[M]],2,1,1,SUM(AC[[AB]:[DB]])))),""))</f>
        <v/>
      </c>
      <c r="AD146" t="str">
        <f>IF(OR(AD$5="",$S146=""),"",IFERROR(SUM(PRODUCT(INDEX(CMB[[BA_0O]:[BA_2O]],MATCH(ROUND(MIN(SUM(AD$4,$O146/1000),SUM($O146,AD$4/1000)),3),CMB[[Cmb_ID]:[Cmb_ID]],0),SUM(N(AD$1),N($R146),1)),CHOOSE(AC[[M]:[M]],1,1,0,AC[[AB]:[AB]])),PRODUCT(INDEX(CMB[[BD_0O]:[BD_2O]],MATCH(ROUND(MIN(SUM(AD$4,$O146/1000),SUM($O146,AD$4/1000)),3),CMB[[Cmb_ID]:[Cmb_ID]],0),SUM(N(AD$1),N($R146),1)),CHOOSE(AC[[M]:[M]],1,0,1,AC[[DB]:[DB]])),PRODUCT(SUM(ROUND(AVERAGE(VALUE(AD$3),VALUE($P146)),0),CHOOSE(IF(OR(AD$1,$R146),4,INDEX(CMB[[Res_Rare]:[Res_Rare]],MATCH(ROUND(MIN(SUM(AD$4,$O146/1000),SUM($O146,AD$4/1000)),3),CMB[[Cmb_ID]:[Cmb_ID]],0))),-1,-1,0,0)),IF(OR(AD$1,$R146),4,INDEX(CMB[[Cmb_Rare]:[Cmb_Rare]],MATCH(ROUND(MIN(SUM(AD$4,$O146/1000),SUM($O146,AD$4/1000)),3),CMB[[Cmb_ID]:[Cmb_ID]],0))),CHOOSE(AC[[M]:[M]],2,1,1,SUM(AC[[AB]:[DB]])))),""))</f>
        <v/>
      </c>
      <c r="AE146" t="str">
        <f>IF(OR(AE$5="",$S146=""),"",IFERROR(SUM(PRODUCT(INDEX(CMB[[BA_0O]:[BA_2O]],MATCH(ROUND(MIN(SUM(AE$4,$O146/1000),SUM($O146,AE$4/1000)),3),CMB[[Cmb_ID]:[Cmb_ID]],0),SUM(N(AE$1),N($R146),1)),CHOOSE(AC[[M]:[M]],1,1,0,AC[[AB]:[AB]])),PRODUCT(INDEX(CMB[[BD_0O]:[BD_2O]],MATCH(ROUND(MIN(SUM(AE$4,$O146/1000),SUM($O146,AE$4/1000)),3),CMB[[Cmb_ID]:[Cmb_ID]],0),SUM(N(AE$1),N($R146),1)),CHOOSE(AC[[M]:[M]],1,0,1,AC[[DB]:[DB]])),PRODUCT(SUM(ROUND(AVERAGE(VALUE(AE$3),VALUE($P146)),0),CHOOSE(IF(OR(AE$1,$R146),4,INDEX(CMB[[Res_Rare]:[Res_Rare]],MATCH(ROUND(MIN(SUM(AE$4,$O146/1000),SUM($O146,AE$4/1000)),3),CMB[[Cmb_ID]:[Cmb_ID]],0))),-1,-1,0,0)),IF(OR(AE$1,$R146),4,INDEX(CMB[[Cmb_Rare]:[Cmb_Rare]],MATCH(ROUND(MIN(SUM(AE$4,$O146/1000),SUM($O146,AE$4/1000)),3),CMB[[Cmb_ID]:[Cmb_ID]],0))),CHOOSE(AC[[M]:[M]],2,1,1,SUM(AC[[AB]:[DB]])))),""))</f>
        <v/>
      </c>
      <c r="AF146" t="str">
        <f>IF(OR(AF$5="",$S146=""),"",IFERROR(SUM(PRODUCT(INDEX(CMB[[BA_0O]:[BA_2O]],MATCH(ROUND(MIN(SUM(AF$4,$O146/1000),SUM($O146,AF$4/1000)),3),CMB[[Cmb_ID]:[Cmb_ID]],0),SUM(N(AF$1),N($R146),1)),CHOOSE(AC[[M]:[M]],1,1,0,AC[[AB]:[AB]])),PRODUCT(INDEX(CMB[[BD_0O]:[BD_2O]],MATCH(ROUND(MIN(SUM(AF$4,$O146/1000),SUM($O146,AF$4/1000)),3),CMB[[Cmb_ID]:[Cmb_ID]],0),SUM(N(AF$1),N($R146),1)),CHOOSE(AC[[M]:[M]],1,0,1,AC[[DB]:[DB]])),PRODUCT(SUM(ROUND(AVERAGE(VALUE(AF$3),VALUE($P146)),0),CHOOSE(IF(OR(AF$1,$R146),4,INDEX(CMB[[Res_Rare]:[Res_Rare]],MATCH(ROUND(MIN(SUM(AF$4,$O146/1000),SUM($O146,AF$4/1000)),3),CMB[[Cmb_ID]:[Cmb_ID]],0))),-1,-1,0,0)),IF(OR(AF$1,$R146),4,INDEX(CMB[[Cmb_Rare]:[Cmb_Rare]],MATCH(ROUND(MIN(SUM(AF$4,$O146/1000),SUM($O146,AF$4/1000)),3),CMB[[Cmb_ID]:[Cmb_ID]],0))),CHOOSE(AC[[M]:[M]],2,1,1,SUM(AC[[AB]:[DB]])))),""))</f>
        <v/>
      </c>
      <c r="AG146" t="str">
        <f>IF(OR(AG$5="",$S146=""),"",IFERROR(SUM(PRODUCT(INDEX(CMB[[BA_0O]:[BA_2O]],MATCH(ROUND(MIN(SUM(AG$4,$O146/1000),SUM($O146,AG$4/1000)),3),CMB[[Cmb_ID]:[Cmb_ID]],0),SUM(N(AG$1),N($R146),1)),CHOOSE(AC[[M]:[M]],1,1,0,AC[[AB]:[AB]])),PRODUCT(INDEX(CMB[[BD_0O]:[BD_2O]],MATCH(ROUND(MIN(SUM(AG$4,$O146/1000),SUM($O146,AG$4/1000)),3),CMB[[Cmb_ID]:[Cmb_ID]],0),SUM(N(AG$1),N($R146),1)),CHOOSE(AC[[M]:[M]],1,0,1,AC[[DB]:[DB]])),PRODUCT(SUM(ROUND(AVERAGE(VALUE(AG$3),VALUE($P146)),0),CHOOSE(IF(OR(AG$1,$R146),4,INDEX(CMB[[Res_Rare]:[Res_Rare]],MATCH(ROUND(MIN(SUM(AG$4,$O146/1000),SUM($O146,AG$4/1000)),3),CMB[[Cmb_ID]:[Cmb_ID]],0))),-1,-1,0,0)),IF(OR(AG$1,$R146),4,INDEX(CMB[[Cmb_Rare]:[Cmb_Rare]],MATCH(ROUND(MIN(SUM(AG$4,$O146/1000),SUM($O146,AG$4/1000)),3),CMB[[Cmb_ID]:[Cmb_ID]],0))),CHOOSE(AC[[M]:[M]],2,1,1,SUM(AC[[AB]:[DB]])))),""))</f>
        <v/>
      </c>
      <c r="AH146" t="str">
        <f>IF(OR(AH$5="",$S146=""),"",IFERROR(SUM(PRODUCT(INDEX(CMB[[BA_0O]:[BA_2O]],MATCH(ROUND(MIN(SUM(AH$4,$O146/1000),SUM($O146,AH$4/1000)),3),CMB[[Cmb_ID]:[Cmb_ID]],0),SUM(N(AH$1),N($R146),1)),CHOOSE(AC[[M]:[M]],1,1,0,AC[[AB]:[AB]])),PRODUCT(INDEX(CMB[[BD_0O]:[BD_2O]],MATCH(ROUND(MIN(SUM(AH$4,$O146/1000),SUM($O146,AH$4/1000)),3),CMB[[Cmb_ID]:[Cmb_ID]],0),SUM(N(AH$1),N($R146),1)),CHOOSE(AC[[M]:[M]],1,0,1,AC[[DB]:[DB]])),PRODUCT(SUM(ROUND(AVERAGE(VALUE(AH$3),VALUE($P146)),0),CHOOSE(IF(OR(AH$1,$R146),4,INDEX(CMB[[Res_Rare]:[Res_Rare]],MATCH(ROUND(MIN(SUM(AH$4,$O146/1000),SUM($O146,AH$4/1000)),3),CMB[[Cmb_ID]:[Cmb_ID]],0))),-1,-1,0,0)),IF(OR(AH$1,$R146),4,INDEX(CMB[[Cmb_Rare]:[Cmb_Rare]],MATCH(ROUND(MIN(SUM(AH$4,$O146/1000),SUM($O146,AH$4/1000)),3),CMB[[Cmb_ID]:[Cmb_ID]],0))),CHOOSE(AC[[M]:[M]],2,1,1,SUM(AC[[AB]:[DB]])))),""))</f>
        <v/>
      </c>
      <c r="AI146" t="str">
        <f>IF(OR(AI$5="",$S146=""),"",IFERROR(SUM(PRODUCT(INDEX(CMB[[BA_0O]:[BA_2O]],MATCH(ROUND(MIN(SUM(AI$4,$O146/1000),SUM($O146,AI$4/1000)),3),CMB[[Cmb_ID]:[Cmb_ID]],0),SUM(N(AI$1),N($R146),1)),CHOOSE(AC[[M]:[M]],1,1,0,AC[[AB]:[AB]])),PRODUCT(INDEX(CMB[[BD_0O]:[BD_2O]],MATCH(ROUND(MIN(SUM(AI$4,$O146/1000),SUM($O146,AI$4/1000)),3),CMB[[Cmb_ID]:[Cmb_ID]],0),SUM(N(AI$1),N($R146),1)),CHOOSE(AC[[M]:[M]],1,0,1,AC[[DB]:[DB]])),PRODUCT(SUM(ROUND(AVERAGE(VALUE(AI$3),VALUE($P146)),0),CHOOSE(IF(OR(AI$1,$R146),4,INDEX(CMB[[Res_Rare]:[Res_Rare]],MATCH(ROUND(MIN(SUM(AI$4,$O146/1000),SUM($O146,AI$4/1000)),3),CMB[[Cmb_ID]:[Cmb_ID]],0))),-1,-1,0,0)),IF(OR(AI$1,$R146),4,INDEX(CMB[[Cmb_Rare]:[Cmb_Rare]],MATCH(ROUND(MIN(SUM(AI$4,$O146/1000),SUM($O146,AI$4/1000)),3),CMB[[Cmb_ID]:[Cmb_ID]],0))),CHOOSE(AC[[M]:[M]],2,1,1,SUM(AC[[AB]:[DB]])))),""))</f>
        <v/>
      </c>
      <c r="AJ146" t="str">
        <f>IF(OR(AJ$5="",$S146=""),"",IFERROR(SUM(PRODUCT(INDEX(CMB[[BA_0O]:[BA_2O]],MATCH(ROUND(MIN(SUM(AJ$4,$O146/1000),SUM($O146,AJ$4/1000)),3),CMB[[Cmb_ID]:[Cmb_ID]],0),SUM(N(AJ$1),N($R146),1)),CHOOSE(AC[[M]:[M]],1,1,0,AC[[AB]:[AB]])),PRODUCT(INDEX(CMB[[BD_0O]:[BD_2O]],MATCH(ROUND(MIN(SUM(AJ$4,$O146/1000),SUM($O146,AJ$4/1000)),3),CMB[[Cmb_ID]:[Cmb_ID]],0),SUM(N(AJ$1),N($R146),1)),CHOOSE(AC[[M]:[M]],1,0,1,AC[[DB]:[DB]])),PRODUCT(SUM(ROUND(AVERAGE(VALUE(AJ$3),VALUE($P146)),0),CHOOSE(IF(OR(AJ$1,$R146),4,INDEX(CMB[[Res_Rare]:[Res_Rare]],MATCH(ROUND(MIN(SUM(AJ$4,$O146/1000),SUM($O146,AJ$4/1000)),3),CMB[[Cmb_ID]:[Cmb_ID]],0))),-1,-1,0,0)),IF(OR(AJ$1,$R146),4,INDEX(CMB[[Cmb_Rare]:[Cmb_Rare]],MATCH(ROUND(MIN(SUM(AJ$4,$O146/1000),SUM($O146,AJ$4/1000)),3),CMB[[Cmb_ID]:[Cmb_ID]],0))),CHOOSE(AC[[M]:[M]],2,1,1,SUM(AC[[AB]:[DB]])))),""))</f>
        <v/>
      </c>
      <c r="AK146" t="str">
        <f>IF(OR(AK$5="",$S146=""),"",IFERROR(SUM(PRODUCT(INDEX(CMB[[BA_0O]:[BA_2O]],MATCH(ROUND(MIN(SUM(AK$4,$O146/1000),SUM($O146,AK$4/1000)),3),CMB[[Cmb_ID]:[Cmb_ID]],0),SUM(N(AK$1),N($R146),1)),CHOOSE(AC[[M]:[M]],1,1,0,AC[[AB]:[AB]])),PRODUCT(INDEX(CMB[[BD_0O]:[BD_2O]],MATCH(ROUND(MIN(SUM(AK$4,$O146/1000),SUM($O146,AK$4/1000)),3),CMB[[Cmb_ID]:[Cmb_ID]],0),SUM(N(AK$1),N($R146),1)),CHOOSE(AC[[M]:[M]],1,0,1,AC[[DB]:[DB]])),PRODUCT(SUM(ROUND(AVERAGE(VALUE(AK$3),VALUE($P146)),0),CHOOSE(IF(OR(AK$1,$R146),4,INDEX(CMB[[Res_Rare]:[Res_Rare]],MATCH(ROUND(MIN(SUM(AK$4,$O146/1000),SUM($O146,AK$4/1000)),3),CMB[[Cmb_ID]:[Cmb_ID]],0))),-1,-1,0,0)),IF(OR(AK$1,$R146),4,INDEX(CMB[[Cmb_Rare]:[Cmb_Rare]],MATCH(ROUND(MIN(SUM(AK$4,$O146/1000),SUM($O146,AK$4/1000)),3),CMB[[Cmb_ID]:[Cmb_ID]],0))),CHOOSE(AC[[M]:[M]],2,1,1,SUM(AC[[AB]:[DB]])))),""))</f>
        <v/>
      </c>
      <c r="AL146" t="str">
        <f>IF(OR(AL$5="",$S146=""),"",IFERROR(SUM(PRODUCT(INDEX(CMB[[BA_0O]:[BA_2O]],MATCH(ROUND(MIN(SUM(AL$4,$O146/1000),SUM($O146,AL$4/1000)),3),CMB[[Cmb_ID]:[Cmb_ID]],0),SUM(N(AL$1),N($R146),1)),CHOOSE(AC[[M]:[M]],1,1,0,AC[[AB]:[AB]])),PRODUCT(INDEX(CMB[[BD_0O]:[BD_2O]],MATCH(ROUND(MIN(SUM(AL$4,$O146/1000),SUM($O146,AL$4/1000)),3),CMB[[Cmb_ID]:[Cmb_ID]],0),SUM(N(AL$1),N($R146),1)),CHOOSE(AC[[M]:[M]],1,0,1,AC[[DB]:[DB]])),PRODUCT(SUM(ROUND(AVERAGE(VALUE(AL$3),VALUE($P146)),0),CHOOSE(IF(OR(AL$1,$R146),4,INDEX(CMB[[Res_Rare]:[Res_Rare]],MATCH(ROUND(MIN(SUM(AL$4,$O146/1000),SUM($O146,AL$4/1000)),3),CMB[[Cmb_ID]:[Cmb_ID]],0))),-1,-1,0,0)),IF(OR(AL$1,$R146),4,INDEX(CMB[[Cmb_Rare]:[Cmb_Rare]],MATCH(ROUND(MIN(SUM(AL$4,$O146/1000),SUM($O146,AL$4/1000)),3),CMB[[Cmb_ID]:[Cmb_ID]],0))),CHOOSE(AC[[M]:[M]],2,1,1,SUM(AC[[AB]:[DB]])))),""))</f>
        <v/>
      </c>
      <c r="AM146" t="str">
        <f>IF(OR(AM$5="",$S146=""),"",IFERROR(SUM(PRODUCT(INDEX(CMB[[BA_0O]:[BA_2O]],MATCH(ROUND(MIN(SUM(AM$4,$O146/1000),SUM($O146,AM$4/1000)),3),CMB[[Cmb_ID]:[Cmb_ID]],0),SUM(N(AM$1),N($R146),1)),CHOOSE(AC[[M]:[M]],1,1,0,AC[[AB]:[AB]])),PRODUCT(INDEX(CMB[[BD_0O]:[BD_2O]],MATCH(ROUND(MIN(SUM(AM$4,$O146/1000),SUM($O146,AM$4/1000)),3),CMB[[Cmb_ID]:[Cmb_ID]],0),SUM(N(AM$1),N($R146),1)),CHOOSE(AC[[M]:[M]],1,0,1,AC[[DB]:[DB]])),PRODUCT(SUM(ROUND(AVERAGE(VALUE(AM$3),VALUE($P146)),0),CHOOSE(IF(OR(AM$1,$R146),4,INDEX(CMB[[Res_Rare]:[Res_Rare]],MATCH(ROUND(MIN(SUM(AM$4,$O146/1000),SUM($O146,AM$4/1000)),3),CMB[[Cmb_ID]:[Cmb_ID]],0))),-1,-1,0,0)),IF(OR(AM$1,$R146),4,INDEX(CMB[[Cmb_Rare]:[Cmb_Rare]],MATCH(ROUND(MIN(SUM(AM$4,$O146/1000),SUM($O146,AM$4/1000)),3),CMB[[Cmb_ID]:[Cmb_ID]],0))),CHOOSE(AC[[M]:[M]],2,1,1,SUM(AC[[AB]:[DB]])))),""))</f>
        <v/>
      </c>
      <c r="AN146" t="str">
        <f>IF(OR(AN$5="",$S146=""),"",IFERROR(SUM(PRODUCT(INDEX(CMB[[BA_0O]:[BA_2O]],MATCH(ROUND(MIN(SUM(AN$4,$O146/1000),SUM($O146,AN$4/1000)),3),CMB[[Cmb_ID]:[Cmb_ID]],0),SUM(N(AN$1),N($R146),1)),CHOOSE(AC[[M]:[M]],1,1,0,AC[[AB]:[AB]])),PRODUCT(INDEX(CMB[[BD_0O]:[BD_2O]],MATCH(ROUND(MIN(SUM(AN$4,$O146/1000),SUM($O146,AN$4/1000)),3),CMB[[Cmb_ID]:[Cmb_ID]],0),SUM(N(AN$1),N($R146),1)),CHOOSE(AC[[M]:[M]],1,0,1,AC[[DB]:[DB]])),PRODUCT(SUM(ROUND(AVERAGE(VALUE(AN$3),VALUE($P146)),0),CHOOSE(IF(OR(AN$1,$R146),4,INDEX(CMB[[Res_Rare]:[Res_Rare]],MATCH(ROUND(MIN(SUM(AN$4,$O146/1000),SUM($O146,AN$4/1000)),3),CMB[[Cmb_ID]:[Cmb_ID]],0))),-1,-1,0,0)),IF(OR(AN$1,$R146),4,INDEX(CMB[[Cmb_Rare]:[Cmb_Rare]],MATCH(ROUND(MIN(SUM(AN$4,$O146/1000),SUM($O146,AN$4/1000)),3),CMB[[Cmb_ID]:[Cmb_ID]],0))),CHOOSE(AC[[M]:[M]],2,1,1,SUM(AC[[AB]:[DB]])))),""))</f>
        <v/>
      </c>
      <c r="AO146" t="str">
        <f>IF(OR(AO$5="",$S146=""),"",IFERROR(SUM(PRODUCT(INDEX(CMB[[BA_0O]:[BA_2O]],MATCH(ROUND(MIN(SUM(AO$4,$O146/1000),SUM($O146,AO$4/1000)),3),CMB[[Cmb_ID]:[Cmb_ID]],0),SUM(N(AO$1),N($R146),1)),CHOOSE(AC[[M]:[M]],1,1,0,AC[[AB]:[AB]])),PRODUCT(INDEX(CMB[[BD_0O]:[BD_2O]],MATCH(ROUND(MIN(SUM(AO$4,$O146/1000),SUM($O146,AO$4/1000)),3),CMB[[Cmb_ID]:[Cmb_ID]],0),SUM(N(AO$1),N($R146),1)),CHOOSE(AC[[M]:[M]],1,0,1,AC[[DB]:[DB]])),PRODUCT(SUM(ROUND(AVERAGE(VALUE(AO$3),VALUE($P146)),0),CHOOSE(IF(OR(AO$1,$R146),4,INDEX(CMB[[Res_Rare]:[Res_Rare]],MATCH(ROUND(MIN(SUM(AO$4,$O146/1000),SUM($O146,AO$4/1000)),3),CMB[[Cmb_ID]:[Cmb_ID]],0))),-1,-1,0,0)),IF(OR(AO$1,$R146),4,INDEX(CMB[[Cmb_Rare]:[Cmb_Rare]],MATCH(ROUND(MIN(SUM(AO$4,$O146/1000),SUM($O146,AO$4/1000)),3),CMB[[Cmb_ID]:[Cmb_ID]],0))),CHOOSE(AC[[M]:[M]],2,1,1,SUM(AC[[AB]:[DB]])))),""))</f>
        <v/>
      </c>
      <c r="AP146" t="str">
        <f>IF(OR(AP$5="",$S146=""),"",IFERROR(SUM(PRODUCT(INDEX(CMB[[BA_0O]:[BA_2O]],MATCH(ROUND(MIN(SUM(AP$4,$O146/1000),SUM($O146,AP$4/1000)),3),CMB[[Cmb_ID]:[Cmb_ID]],0),SUM(N(AP$1),N($R146),1)),CHOOSE(AC[[M]:[M]],1,1,0,AC[[AB]:[AB]])),PRODUCT(INDEX(CMB[[BD_0O]:[BD_2O]],MATCH(ROUND(MIN(SUM(AP$4,$O146/1000),SUM($O146,AP$4/1000)),3),CMB[[Cmb_ID]:[Cmb_ID]],0),SUM(N(AP$1),N($R146),1)),CHOOSE(AC[[M]:[M]],1,0,1,AC[[DB]:[DB]])),PRODUCT(SUM(ROUND(AVERAGE(VALUE(AP$3),VALUE($P146)),0),CHOOSE(IF(OR(AP$1,$R146),4,INDEX(CMB[[Res_Rare]:[Res_Rare]],MATCH(ROUND(MIN(SUM(AP$4,$O146/1000),SUM($O146,AP$4/1000)),3),CMB[[Cmb_ID]:[Cmb_ID]],0))),-1,-1,0,0)),IF(OR(AP$1,$R146),4,INDEX(CMB[[Cmb_Rare]:[Cmb_Rare]],MATCH(ROUND(MIN(SUM(AP$4,$O146/1000),SUM($O146,AP$4/1000)),3),CMB[[Cmb_ID]:[Cmb_ID]],0))),CHOOSE(AC[[M]:[M]],2,1,1,SUM(AC[[AB]:[DB]])))),""))</f>
        <v/>
      </c>
      <c r="AQ146" t="str">
        <f>IF(OR(AQ$5="",$S146=""),"",IFERROR(SUM(PRODUCT(INDEX(CMB[[BA_0O]:[BA_2O]],MATCH(ROUND(MIN(SUM(AQ$4,$O146/1000),SUM($O146,AQ$4/1000)),3),CMB[[Cmb_ID]:[Cmb_ID]],0),SUM(N(AQ$1),N($R146),1)),CHOOSE(AC[[M]:[M]],1,1,0,AC[[AB]:[AB]])),PRODUCT(INDEX(CMB[[BD_0O]:[BD_2O]],MATCH(ROUND(MIN(SUM(AQ$4,$O146/1000),SUM($O146,AQ$4/1000)),3),CMB[[Cmb_ID]:[Cmb_ID]],0),SUM(N(AQ$1),N($R146),1)),CHOOSE(AC[[M]:[M]],1,0,1,AC[[DB]:[DB]])),PRODUCT(SUM(ROUND(AVERAGE(VALUE(AQ$3),VALUE($P146)),0),CHOOSE(IF(OR(AQ$1,$R146),4,INDEX(CMB[[Res_Rare]:[Res_Rare]],MATCH(ROUND(MIN(SUM(AQ$4,$O146/1000),SUM($O146,AQ$4/1000)),3),CMB[[Cmb_ID]:[Cmb_ID]],0))),-1,-1,0,0)),IF(OR(AQ$1,$R146),4,INDEX(CMB[[Cmb_Rare]:[Cmb_Rare]],MATCH(ROUND(MIN(SUM(AQ$4,$O146/1000),SUM($O146,AQ$4/1000)),3),CMB[[Cmb_ID]:[Cmb_ID]],0))),CHOOSE(AC[[M]:[M]],2,1,1,SUM(AC[[AB]:[DB]])))),""))</f>
        <v/>
      </c>
      <c r="AR146" t="str">
        <f>IF(OR(AR$5="",$S146=""),"",IFERROR(SUM(PRODUCT(INDEX(CMB[[BA_0O]:[BA_2O]],MATCH(ROUND(MIN(SUM(AR$4,$O146/1000),SUM($O146,AR$4/1000)),3),CMB[[Cmb_ID]:[Cmb_ID]],0),SUM(N(AR$1),N($R146),1)),CHOOSE(AC[[M]:[M]],1,1,0,AC[[AB]:[AB]])),PRODUCT(INDEX(CMB[[BD_0O]:[BD_2O]],MATCH(ROUND(MIN(SUM(AR$4,$O146/1000),SUM($O146,AR$4/1000)),3),CMB[[Cmb_ID]:[Cmb_ID]],0),SUM(N(AR$1),N($R146),1)),CHOOSE(AC[[M]:[M]],1,0,1,AC[[DB]:[DB]])),PRODUCT(SUM(ROUND(AVERAGE(VALUE(AR$3),VALUE($P146)),0),CHOOSE(IF(OR(AR$1,$R146),4,INDEX(CMB[[Res_Rare]:[Res_Rare]],MATCH(ROUND(MIN(SUM(AR$4,$O146/1000),SUM($O146,AR$4/1000)),3),CMB[[Cmb_ID]:[Cmb_ID]],0))),-1,-1,0,0)),IF(OR(AR$1,$R146),4,INDEX(CMB[[Cmb_Rare]:[Cmb_Rare]],MATCH(ROUND(MIN(SUM(AR$4,$O146/1000),SUM($O146,AR$4/1000)),3),CMB[[Cmb_ID]:[Cmb_ID]],0))),CHOOSE(AC[[M]:[M]],2,1,1,SUM(AC[[AB]:[DB]])))),""))</f>
        <v/>
      </c>
      <c r="AS146" t="str">
        <f>IF(OR(AS$5="",$S146=""),"",IFERROR(SUM(PRODUCT(INDEX(CMB[[BA_0O]:[BA_2O]],MATCH(ROUND(MIN(SUM(AS$4,$O146/1000),SUM($O146,AS$4/1000)),3),CMB[[Cmb_ID]:[Cmb_ID]],0),SUM(N(AS$1),N($R146),1)),CHOOSE(AC[[M]:[M]],1,1,0,AC[[AB]:[AB]])),PRODUCT(INDEX(CMB[[BD_0O]:[BD_2O]],MATCH(ROUND(MIN(SUM(AS$4,$O146/1000),SUM($O146,AS$4/1000)),3),CMB[[Cmb_ID]:[Cmb_ID]],0),SUM(N(AS$1),N($R146),1)),CHOOSE(AC[[M]:[M]],1,0,1,AC[[DB]:[DB]])),PRODUCT(SUM(ROUND(AVERAGE(VALUE(AS$3),VALUE($P146)),0),CHOOSE(IF(OR(AS$1,$R146),4,INDEX(CMB[[Res_Rare]:[Res_Rare]],MATCH(ROUND(MIN(SUM(AS$4,$O146/1000),SUM($O146,AS$4/1000)),3),CMB[[Cmb_ID]:[Cmb_ID]],0))),-1,-1,0,0)),IF(OR(AS$1,$R146),4,INDEX(CMB[[Cmb_Rare]:[Cmb_Rare]],MATCH(ROUND(MIN(SUM(AS$4,$O146/1000),SUM($O146,AS$4/1000)),3),CMB[[Cmb_ID]:[Cmb_ID]],0))),CHOOSE(AC[[M]:[M]],2,1,1,SUM(AC[[AB]:[DB]])))),""))</f>
        <v/>
      </c>
      <c r="AT146" t="str">
        <f>IF(OR(AT$5="",$S146=""),"",IFERROR(SUM(PRODUCT(INDEX(CMB[[BA_0O]:[BA_2O]],MATCH(ROUND(MIN(SUM(AT$4,$O146/1000),SUM($O146,AT$4/1000)),3),CMB[[Cmb_ID]:[Cmb_ID]],0),SUM(N(AT$1),N($R146),1)),CHOOSE(AC[[M]:[M]],1,1,0,AC[[AB]:[AB]])),PRODUCT(INDEX(CMB[[BD_0O]:[BD_2O]],MATCH(ROUND(MIN(SUM(AT$4,$O146/1000),SUM($O146,AT$4/1000)),3),CMB[[Cmb_ID]:[Cmb_ID]],0),SUM(N(AT$1),N($R146),1)),CHOOSE(AC[[M]:[M]],1,0,1,AC[[DB]:[DB]])),PRODUCT(SUM(ROUND(AVERAGE(VALUE(AT$3),VALUE($P146)),0),CHOOSE(IF(OR(AT$1,$R146),4,INDEX(CMB[[Res_Rare]:[Res_Rare]],MATCH(ROUND(MIN(SUM(AT$4,$O146/1000),SUM($O146,AT$4/1000)),3),CMB[[Cmb_ID]:[Cmb_ID]],0))),-1,-1,0,0)),IF(OR(AT$1,$R146),4,INDEX(CMB[[Cmb_Rare]:[Cmb_Rare]],MATCH(ROUND(MIN(SUM(AT$4,$O146/1000),SUM($O146,AT$4/1000)),3),CMB[[Cmb_ID]:[Cmb_ID]],0))),CHOOSE(AC[[M]:[M]],2,1,1,SUM(AC[[AB]:[DB]])))),""))</f>
        <v/>
      </c>
      <c r="AU146" t="str">
        <f>IF(OR(AU$5="",$S146=""),"",IFERROR(SUM(PRODUCT(INDEX(CMB[[BA_0O]:[BA_2O]],MATCH(ROUND(MIN(SUM(AU$4,$O146/1000),SUM($O146,AU$4/1000)),3),CMB[[Cmb_ID]:[Cmb_ID]],0),SUM(N(AU$1),N($R146),1)),CHOOSE(AC[[M]:[M]],1,1,0,AC[[AB]:[AB]])),PRODUCT(INDEX(CMB[[BD_0O]:[BD_2O]],MATCH(ROUND(MIN(SUM(AU$4,$O146/1000),SUM($O146,AU$4/1000)),3),CMB[[Cmb_ID]:[Cmb_ID]],0),SUM(N(AU$1),N($R146),1)),CHOOSE(AC[[M]:[M]],1,0,1,AC[[DB]:[DB]])),PRODUCT(SUM(ROUND(AVERAGE(VALUE(AU$3),VALUE($P146)),0),CHOOSE(IF(OR(AU$1,$R146),4,INDEX(CMB[[Res_Rare]:[Res_Rare]],MATCH(ROUND(MIN(SUM(AU$4,$O146/1000),SUM($O146,AU$4/1000)),3),CMB[[Cmb_ID]:[Cmb_ID]],0))),-1,-1,0,0)),IF(OR(AU$1,$R146),4,INDEX(CMB[[Cmb_Rare]:[Cmb_Rare]],MATCH(ROUND(MIN(SUM(AU$4,$O146/1000),SUM($O146,AU$4/1000)),3),CMB[[Cmb_ID]:[Cmb_ID]],0))),CHOOSE(AC[[M]:[M]],2,1,1,SUM(AC[[AB]:[DB]])))),""))</f>
        <v/>
      </c>
      <c r="AV146" t="str">
        <f>IF(OR(AV$5="",$S146=""),"",IFERROR(SUM(PRODUCT(INDEX(CMB[[BA_0O]:[BA_2O]],MATCH(ROUND(MIN(SUM(AV$4,$O146/1000),SUM($O146,AV$4/1000)),3),CMB[[Cmb_ID]:[Cmb_ID]],0),SUM(N(AV$1),N($R146),1)),CHOOSE(AC[[M]:[M]],1,1,0,AC[[AB]:[AB]])),PRODUCT(INDEX(CMB[[BD_0O]:[BD_2O]],MATCH(ROUND(MIN(SUM(AV$4,$O146/1000),SUM($O146,AV$4/1000)),3),CMB[[Cmb_ID]:[Cmb_ID]],0),SUM(N(AV$1),N($R146),1)),CHOOSE(AC[[M]:[M]],1,0,1,AC[[DB]:[DB]])),PRODUCT(SUM(ROUND(AVERAGE(VALUE(AV$3),VALUE($P146)),0),CHOOSE(IF(OR(AV$1,$R146),4,INDEX(CMB[[Res_Rare]:[Res_Rare]],MATCH(ROUND(MIN(SUM(AV$4,$O146/1000),SUM($O146,AV$4/1000)),3),CMB[[Cmb_ID]:[Cmb_ID]],0))),-1,-1,0,0)),IF(OR(AV$1,$R146),4,INDEX(CMB[[Cmb_Rare]:[Cmb_Rare]],MATCH(ROUND(MIN(SUM(AV$4,$O146/1000),SUM($O146,AV$4/1000)),3),CMB[[Cmb_ID]:[Cmb_ID]],0))),CHOOSE(AC[[M]:[M]],2,1,1,SUM(AC[[AB]:[DB]])))),""))</f>
        <v/>
      </c>
      <c r="AW146" t="str">
        <f>IF(OR(AW$5="",$S146=""),"",IFERROR(SUM(PRODUCT(INDEX(CMB[[BA_0O]:[BA_2O]],MATCH(ROUND(MIN(SUM(AW$4,$O146/1000),SUM($O146,AW$4/1000)),3),CMB[[Cmb_ID]:[Cmb_ID]],0),SUM(N(AW$1),N($R146),1)),CHOOSE(AC[[M]:[M]],1,1,0,AC[[AB]:[AB]])),PRODUCT(INDEX(CMB[[BD_0O]:[BD_2O]],MATCH(ROUND(MIN(SUM(AW$4,$O146/1000),SUM($O146,AW$4/1000)),3),CMB[[Cmb_ID]:[Cmb_ID]],0),SUM(N(AW$1),N($R146),1)),CHOOSE(AC[[M]:[M]],1,0,1,AC[[DB]:[DB]])),PRODUCT(SUM(ROUND(AVERAGE(VALUE(AW$3),VALUE($P146)),0),CHOOSE(IF(OR(AW$1,$R146),4,INDEX(CMB[[Res_Rare]:[Res_Rare]],MATCH(ROUND(MIN(SUM(AW$4,$O146/1000),SUM($O146,AW$4/1000)),3),CMB[[Cmb_ID]:[Cmb_ID]],0))),-1,-1,0,0)),IF(OR(AW$1,$R146),4,INDEX(CMB[[Cmb_Rare]:[Cmb_Rare]],MATCH(ROUND(MIN(SUM(AW$4,$O146/1000),SUM($O146,AW$4/1000)),3),CMB[[Cmb_ID]:[Cmb_ID]],0))),CHOOSE(AC[[M]:[M]],2,1,1,SUM(AC[[AB]:[DB]])))),""))</f>
        <v/>
      </c>
      <c r="AX146" t="str">
        <f>IF(OR(AX$5="",$S146=""),"",IFERROR(SUM(PRODUCT(INDEX(CMB[[BA_0O]:[BA_2O]],MATCH(ROUND(MIN(SUM(AX$4,$O146/1000),SUM($O146,AX$4/1000)),3),CMB[[Cmb_ID]:[Cmb_ID]],0),SUM(N(AX$1),N($R146),1)),CHOOSE(AC[[M]:[M]],1,1,0,AC[[AB]:[AB]])),PRODUCT(INDEX(CMB[[BD_0O]:[BD_2O]],MATCH(ROUND(MIN(SUM(AX$4,$O146/1000),SUM($O146,AX$4/1000)),3),CMB[[Cmb_ID]:[Cmb_ID]],0),SUM(N(AX$1),N($R146),1)),CHOOSE(AC[[M]:[M]],1,0,1,AC[[DB]:[DB]])),PRODUCT(SUM(ROUND(AVERAGE(VALUE(AX$3),VALUE($P146)),0),CHOOSE(IF(OR(AX$1,$R146),4,INDEX(CMB[[Res_Rare]:[Res_Rare]],MATCH(ROUND(MIN(SUM(AX$4,$O146/1000),SUM($O146,AX$4/1000)),3),CMB[[Cmb_ID]:[Cmb_ID]],0))),-1,-1,0,0)),IF(OR(AX$1,$R146),4,INDEX(CMB[[Cmb_Rare]:[Cmb_Rare]],MATCH(ROUND(MIN(SUM(AX$4,$O146/1000),SUM($O146,AX$4/1000)),3),CMB[[Cmb_ID]:[Cmb_ID]],0))),CHOOSE(AC[[M]:[M]],2,1,1,SUM(AC[[AB]:[DB]])))),""))</f>
        <v/>
      </c>
      <c r="AY146" t="str">
        <f>IF(OR(AY$5="",$S146=""),"",IFERROR(SUM(PRODUCT(INDEX(CMB[[BA_0O]:[BA_2O]],MATCH(ROUND(MIN(SUM(AY$4,$O146/1000),SUM($O146,AY$4/1000)),3),CMB[[Cmb_ID]:[Cmb_ID]],0),SUM(N(AY$1),N($R146),1)),CHOOSE(AC[[M]:[M]],1,1,0,AC[[AB]:[AB]])),PRODUCT(INDEX(CMB[[BD_0O]:[BD_2O]],MATCH(ROUND(MIN(SUM(AY$4,$O146/1000),SUM($O146,AY$4/1000)),3),CMB[[Cmb_ID]:[Cmb_ID]],0),SUM(N(AY$1),N($R146),1)),CHOOSE(AC[[M]:[M]],1,0,1,AC[[DB]:[DB]])),PRODUCT(SUM(ROUND(AVERAGE(VALUE(AY$3),VALUE($P146)),0),CHOOSE(IF(OR(AY$1,$R146),4,INDEX(CMB[[Res_Rare]:[Res_Rare]],MATCH(ROUND(MIN(SUM(AY$4,$O146/1000),SUM($O146,AY$4/1000)),3),CMB[[Cmb_ID]:[Cmb_ID]],0))),-1,-1,0,0)),IF(OR(AY$1,$R146),4,INDEX(CMB[[Cmb_Rare]:[Cmb_Rare]],MATCH(ROUND(MIN(SUM(AY$4,$O146/1000),SUM($O146,AY$4/1000)),3),CMB[[Cmb_ID]:[Cmb_ID]],0))),CHOOSE(AC[[M]:[M]],2,1,1,SUM(AC[[AB]:[DB]])))),""))</f>
        <v/>
      </c>
      <c r="AZ146" t="str">
        <f>IF(OR(AZ$5="",$S146=""),"",IFERROR(SUM(PRODUCT(INDEX(CMB[[BA_0O]:[BA_2O]],MATCH(ROUND(MIN(SUM(AZ$4,$O146/1000),SUM($O146,AZ$4/1000)),3),CMB[[Cmb_ID]:[Cmb_ID]],0),SUM(N(AZ$1),N($R146),1)),CHOOSE(AC[[M]:[M]],1,1,0,AC[[AB]:[AB]])),PRODUCT(INDEX(CMB[[BD_0O]:[BD_2O]],MATCH(ROUND(MIN(SUM(AZ$4,$O146/1000),SUM($O146,AZ$4/1000)),3),CMB[[Cmb_ID]:[Cmb_ID]],0),SUM(N(AZ$1),N($R146),1)),CHOOSE(AC[[M]:[M]],1,0,1,AC[[DB]:[DB]])),PRODUCT(SUM(ROUND(AVERAGE(VALUE(AZ$3),VALUE($P146)),0),CHOOSE(IF(OR(AZ$1,$R146),4,INDEX(CMB[[Res_Rare]:[Res_Rare]],MATCH(ROUND(MIN(SUM(AZ$4,$O146/1000),SUM($O146,AZ$4/1000)),3),CMB[[Cmb_ID]:[Cmb_ID]],0))),-1,-1,0,0)),IF(OR(AZ$1,$R146),4,INDEX(CMB[[Cmb_Rare]:[Cmb_Rare]],MATCH(ROUND(MIN(SUM(AZ$4,$O146/1000),SUM($O146,AZ$4/1000)),3),CMB[[Cmb_ID]:[Cmb_ID]],0))),CHOOSE(AC[[M]:[M]],2,1,1,SUM(AC[[AB]:[DB]])))),""))</f>
        <v/>
      </c>
      <c r="BA146" t="str">
        <f>IF(OR(BA$5="",$S146=""),"",IFERROR(SUM(PRODUCT(INDEX(CMB[[BA_0O]:[BA_2O]],MATCH(ROUND(MIN(SUM(BA$4,$O146/1000),SUM($O146,BA$4/1000)),3),CMB[[Cmb_ID]:[Cmb_ID]],0),SUM(N(BA$1),N($R146),1)),CHOOSE(AC[[M]:[M]],1,1,0,AC[[AB]:[AB]])),PRODUCT(INDEX(CMB[[BD_0O]:[BD_2O]],MATCH(ROUND(MIN(SUM(BA$4,$O146/1000),SUM($O146,BA$4/1000)),3),CMB[[Cmb_ID]:[Cmb_ID]],0),SUM(N(BA$1),N($R146),1)),CHOOSE(AC[[M]:[M]],1,0,1,AC[[DB]:[DB]])),PRODUCT(SUM(ROUND(AVERAGE(VALUE(BA$3),VALUE($P146)),0),CHOOSE(IF(OR(BA$1,$R146),4,INDEX(CMB[[Res_Rare]:[Res_Rare]],MATCH(ROUND(MIN(SUM(BA$4,$O146/1000),SUM($O146,BA$4/1000)),3),CMB[[Cmb_ID]:[Cmb_ID]],0))),-1,-1,0,0)),IF(OR(BA$1,$R146),4,INDEX(CMB[[Cmb_Rare]:[Cmb_Rare]],MATCH(ROUND(MIN(SUM(BA$4,$O146/1000),SUM($O146,BA$4/1000)),3),CMB[[Cmb_ID]:[Cmb_ID]],0))),CHOOSE(AC[[M]:[M]],2,1,1,SUM(AC[[AB]:[DB]])))),""))</f>
        <v/>
      </c>
      <c r="BB146" t="str">
        <f>IF(OR(BB$5="",$S146=""),"",IFERROR(SUM(PRODUCT(INDEX(CMB[[BA_0O]:[BA_2O]],MATCH(ROUND(MIN(SUM(BB$4,$O146/1000),SUM($O146,BB$4/1000)),3),CMB[[Cmb_ID]:[Cmb_ID]],0),SUM(N(BB$1),N($R146),1)),CHOOSE(AC[[M]:[M]],1,1,0,AC[[AB]:[AB]])),PRODUCT(INDEX(CMB[[BD_0O]:[BD_2O]],MATCH(ROUND(MIN(SUM(BB$4,$O146/1000),SUM($O146,BB$4/1000)),3),CMB[[Cmb_ID]:[Cmb_ID]],0),SUM(N(BB$1),N($R146),1)),CHOOSE(AC[[M]:[M]],1,0,1,AC[[DB]:[DB]])),PRODUCT(SUM(ROUND(AVERAGE(VALUE(BB$3),VALUE($P146)),0),CHOOSE(IF(OR(BB$1,$R146),4,INDEX(CMB[[Res_Rare]:[Res_Rare]],MATCH(ROUND(MIN(SUM(BB$4,$O146/1000),SUM($O146,BB$4/1000)),3),CMB[[Cmb_ID]:[Cmb_ID]],0))),-1,-1,0,0)),IF(OR(BB$1,$R146),4,INDEX(CMB[[Cmb_Rare]:[Cmb_Rare]],MATCH(ROUND(MIN(SUM(BB$4,$O146/1000),SUM($O146,BB$4/1000)),3),CMB[[Cmb_ID]:[Cmb_ID]],0))),CHOOSE(AC[[M]:[M]],2,1,1,SUM(AC[[AB]:[DB]])))),""))</f>
        <v/>
      </c>
      <c r="BC146" t="str">
        <f>IF(OR(BC$5="",$S146=""),"",IFERROR(SUM(PRODUCT(INDEX(CMB[[BA_0O]:[BA_2O]],MATCH(ROUND(MIN(SUM(BC$4,$O146/1000),SUM($O146,BC$4/1000)),3),CMB[[Cmb_ID]:[Cmb_ID]],0),SUM(N(BC$1),N($R146),1)),CHOOSE(AC[[M]:[M]],1,1,0,AC[[AB]:[AB]])),PRODUCT(INDEX(CMB[[BD_0O]:[BD_2O]],MATCH(ROUND(MIN(SUM(BC$4,$O146/1000),SUM($O146,BC$4/1000)),3),CMB[[Cmb_ID]:[Cmb_ID]],0),SUM(N(BC$1),N($R146),1)),CHOOSE(AC[[M]:[M]],1,0,1,AC[[DB]:[DB]])),PRODUCT(SUM(ROUND(AVERAGE(VALUE(BC$3),VALUE($P146)),0),CHOOSE(IF(OR(BC$1,$R146),4,INDEX(CMB[[Res_Rare]:[Res_Rare]],MATCH(ROUND(MIN(SUM(BC$4,$O146/1000),SUM($O146,BC$4/1000)),3),CMB[[Cmb_ID]:[Cmb_ID]],0))),-1,-1,0,0)),IF(OR(BC$1,$R146),4,INDEX(CMB[[Cmb_Rare]:[Cmb_Rare]],MATCH(ROUND(MIN(SUM(BC$4,$O146/1000),SUM($O146,BC$4/1000)),3),CMB[[Cmb_ID]:[Cmb_ID]],0))),CHOOSE(AC[[M]:[M]],2,1,1,SUM(AC[[AB]:[DB]])))),""))</f>
        <v/>
      </c>
      <c r="BD146" t="str">
        <f>IF(OR(BD$5="",$S146=""),"",IFERROR(SUM(PRODUCT(INDEX(CMB[[BA_0O]:[BA_2O]],MATCH(ROUND(MIN(SUM(BD$4,$O146/1000),SUM($O146,BD$4/1000)),3),CMB[[Cmb_ID]:[Cmb_ID]],0),SUM(N(BD$1),N($R146),1)),CHOOSE(AC[[M]:[M]],1,1,0,AC[[AB]:[AB]])),PRODUCT(INDEX(CMB[[BD_0O]:[BD_2O]],MATCH(ROUND(MIN(SUM(BD$4,$O146/1000),SUM($O146,BD$4/1000)),3),CMB[[Cmb_ID]:[Cmb_ID]],0),SUM(N(BD$1),N($R146),1)),CHOOSE(AC[[M]:[M]],1,0,1,AC[[DB]:[DB]])),PRODUCT(SUM(ROUND(AVERAGE(VALUE(BD$3),VALUE($P146)),0),CHOOSE(IF(OR(BD$1,$R146),4,INDEX(CMB[[Res_Rare]:[Res_Rare]],MATCH(ROUND(MIN(SUM(BD$4,$O146/1000),SUM($O146,BD$4/1000)),3),CMB[[Cmb_ID]:[Cmb_ID]],0))),-1,-1,0,0)),IF(OR(BD$1,$R146),4,INDEX(CMB[[Cmb_Rare]:[Cmb_Rare]],MATCH(ROUND(MIN(SUM(BD$4,$O146/1000),SUM($O146,BD$4/1000)),3),CMB[[Cmb_ID]:[Cmb_ID]],0))),CHOOSE(AC[[M]:[M]],2,1,1,SUM(AC[[AB]:[DB]])))),""))</f>
        <v/>
      </c>
      <c r="BE146" t="str">
        <f>IF(OR(BE$5="",$S146=""),"",IFERROR(SUM(PRODUCT(INDEX(CMB[[BA_0O]:[BA_2O]],MATCH(ROUND(MIN(SUM(BE$4,$O146/1000),SUM($O146,BE$4/1000)),3),CMB[[Cmb_ID]:[Cmb_ID]],0),SUM(N(BE$1),N($R146),1)),CHOOSE(AC[[M]:[M]],1,1,0,AC[[AB]:[AB]])),PRODUCT(INDEX(CMB[[BD_0O]:[BD_2O]],MATCH(ROUND(MIN(SUM(BE$4,$O146/1000),SUM($O146,BE$4/1000)),3),CMB[[Cmb_ID]:[Cmb_ID]],0),SUM(N(BE$1),N($R146),1)),CHOOSE(AC[[M]:[M]],1,0,1,AC[[DB]:[DB]])),PRODUCT(SUM(ROUND(AVERAGE(VALUE(BE$3),VALUE($P146)),0),CHOOSE(IF(OR(BE$1,$R146),4,INDEX(CMB[[Res_Rare]:[Res_Rare]],MATCH(ROUND(MIN(SUM(BE$4,$O146/1000),SUM($O146,BE$4/1000)),3),CMB[[Cmb_ID]:[Cmb_ID]],0))),-1,-1,0,0)),IF(OR(BE$1,$R146),4,INDEX(CMB[[Cmb_Rare]:[Cmb_Rare]],MATCH(ROUND(MIN(SUM(BE$4,$O146/1000),SUM($O146,BE$4/1000)),3),CMB[[Cmb_ID]:[Cmb_ID]],0))),CHOOSE(AC[[M]:[M]],2,1,1,SUM(AC[[AB]:[DB]])))),""))</f>
        <v/>
      </c>
      <c r="BF146" t="str">
        <f>IF(OR(BF$5="",$S146=""),"",IFERROR(SUM(PRODUCT(INDEX(CMB[[BA_0O]:[BA_2O]],MATCH(ROUND(MIN(SUM(BF$4,$O146/1000),SUM($O146,BF$4/1000)),3),CMB[[Cmb_ID]:[Cmb_ID]],0),SUM(N(BF$1),N($R146),1)),CHOOSE(AC[[M]:[M]],1,1,0,AC[[AB]:[AB]])),PRODUCT(INDEX(CMB[[BD_0O]:[BD_2O]],MATCH(ROUND(MIN(SUM(BF$4,$O146/1000),SUM($O146,BF$4/1000)),3),CMB[[Cmb_ID]:[Cmb_ID]],0),SUM(N(BF$1),N($R146),1)),CHOOSE(AC[[M]:[M]],1,0,1,AC[[DB]:[DB]])),PRODUCT(SUM(ROUND(AVERAGE(VALUE(BF$3),VALUE($P146)),0),CHOOSE(IF(OR(BF$1,$R146),4,INDEX(CMB[[Res_Rare]:[Res_Rare]],MATCH(ROUND(MIN(SUM(BF$4,$O146/1000),SUM($O146,BF$4/1000)),3),CMB[[Cmb_ID]:[Cmb_ID]],0))),-1,-1,0,0)),IF(OR(BF$1,$R146),4,INDEX(CMB[[Cmb_Rare]:[Cmb_Rare]],MATCH(ROUND(MIN(SUM(BF$4,$O146/1000),SUM($O146,BF$4/1000)),3),CMB[[Cmb_ID]:[Cmb_ID]],0))),CHOOSE(AC[[M]:[M]],2,1,1,SUM(AC[[AB]:[DB]])))),""))</f>
        <v/>
      </c>
      <c r="BG146" t="str">
        <f>IF(OR(BG$5="",$S146=""),"",IFERROR(SUM(PRODUCT(INDEX(CMB[[BA_0O]:[BA_2O]],MATCH(ROUND(MIN(SUM(BG$4,$O146/1000),SUM($O146,BG$4/1000)),3),CMB[[Cmb_ID]:[Cmb_ID]],0),SUM(N(BG$1),N($R146),1)),CHOOSE(AC[[M]:[M]],1,1,0,AC[[AB]:[AB]])),PRODUCT(INDEX(CMB[[BD_0O]:[BD_2O]],MATCH(ROUND(MIN(SUM(BG$4,$O146/1000),SUM($O146,BG$4/1000)),3),CMB[[Cmb_ID]:[Cmb_ID]],0),SUM(N(BG$1),N($R146),1)),CHOOSE(AC[[M]:[M]],1,0,1,AC[[DB]:[DB]])),PRODUCT(SUM(ROUND(AVERAGE(VALUE(BG$3),VALUE($P146)),0),CHOOSE(IF(OR(BG$1,$R146),4,INDEX(CMB[[Res_Rare]:[Res_Rare]],MATCH(ROUND(MIN(SUM(BG$4,$O146/1000),SUM($O146,BG$4/1000)),3),CMB[[Cmb_ID]:[Cmb_ID]],0))),-1,-1,0,0)),IF(OR(BG$1,$R146),4,INDEX(CMB[[Cmb_Rare]:[Cmb_Rare]],MATCH(ROUND(MIN(SUM(BG$4,$O146/1000),SUM($O146,BG$4/1000)),3),CMB[[Cmb_ID]:[Cmb_ID]],0))),CHOOSE(AC[[M]:[M]],2,1,1,SUM(AC[[AB]:[DB]])))),""))</f>
        <v/>
      </c>
      <c r="BH146" t="str">
        <f>IF(OR(BH$5="",$S146=""),"",IFERROR(SUM(PRODUCT(INDEX(CMB[[BA_0O]:[BA_2O]],MATCH(ROUND(MIN(SUM(BH$4,$O146/1000),SUM($O146,BH$4/1000)),3),CMB[[Cmb_ID]:[Cmb_ID]],0),SUM(N(BH$1),N($R146),1)),CHOOSE(AC[[M]:[M]],1,1,0,AC[[AB]:[AB]])),PRODUCT(INDEX(CMB[[BD_0O]:[BD_2O]],MATCH(ROUND(MIN(SUM(BH$4,$O146/1000),SUM($O146,BH$4/1000)),3),CMB[[Cmb_ID]:[Cmb_ID]],0),SUM(N(BH$1),N($R146),1)),CHOOSE(AC[[M]:[M]],1,0,1,AC[[DB]:[DB]])),PRODUCT(SUM(ROUND(AVERAGE(VALUE(BH$3),VALUE($P146)),0),CHOOSE(IF(OR(BH$1,$R146),4,INDEX(CMB[[Res_Rare]:[Res_Rare]],MATCH(ROUND(MIN(SUM(BH$4,$O146/1000),SUM($O146,BH$4/1000)),3),CMB[[Cmb_ID]:[Cmb_ID]],0))),-1,-1,0,0)),IF(OR(BH$1,$R146),4,INDEX(CMB[[Cmb_Rare]:[Cmb_Rare]],MATCH(ROUND(MIN(SUM(BH$4,$O146/1000),SUM($O146,BH$4/1000)),3),CMB[[Cmb_ID]:[Cmb_ID]],0))),CHOOSE(AC[[M]:[M]],2,1,1,SUM(AC[[AB]:[DB]])))),""))</f>
        <v/>
      </c>
      <c r="BI146" t="str">
        <f>IF(OR(BI$5="",$S146=""),"",IFERROR(SUM(PRODUCT(INDEX(CMB[[BA_0O]:[BA_2O]],MATCH(ROUND(MIN(SUM(BI$4,$O146/1000),SUM($O146,BI$4/1000)),3),CMB[[Cmb_ID]:[Cmb_ID]],0),SUM(N(BI$1),N($R146),1)),CHOOSE(AC[[M]:[M]],1,1,0,AC[[AB]:[AB]])),PRODUCT(INDEX(CMB[[BD_0O]:[BD_2O]],MATCH(ROUND(MIN(SUM(BI$4,$O146/1000),SUM($O146,BI$4/1000)),3),CMB[[Cmb_ID]:[Cmb_ID]],0),SUM(N(BI$1),N($R146),1)),CHOOSE(AC[[M]:[M]],1,0,1,AC[[DB]:[DB]])),PRODUCT(SUM(ROUND(AVERAGE(VALUE(BI$3),VALUE($P146)),0),CHOOSE(IF(OR(BI$1,$R146),4,INDEX(CMB[[Res_Rare]:[Res_Rare]],MATCH(ROUND(MIN(SUM(BI$4,$O146/1000),SUM($O146,BI$4/1000)),3),CMB[[Cmb_ID]:[Cmb_ID]],0))),-1,-1,0,0)),IF(OR(BI$1,$R146),4,INDEX(CMB[[Cmb_Rare]:[Cmb_Rare]],MATCH(ROUND(MIN(SUM(BI$4,$O146/1000),SUM($O146,BI$4/1000)),3),CMB[[Cmb_ID]:[Cmb_ID]],0))),CHOOSE(AC[[M]:[M]],2,1,1,SUM(AC[[AB]:[DB]])))),""))</f>
        <v/>
      </c>
      <c r="BJ146" t="str">
        <f>IF(OR(BJ$5="",$S146=""),"",IFERROR(SUM(PRODUCT(INDEX(CMB[[BA_0O]:[BA_2O]],MATCH(ROUND(MIN(SUM(BJ$4,$O146/1000),SUM($O146,BJ$4/1000)),3),CMB[[Cmb_ID]:[Cmb_ID]],0),SUM(N(BJ$1),N($R146),1)),CHOOSE(AC[[M]:[M]],1,1,0,AC[[AB]:[AB]])),PRODUCT(INDEX(CMB[[BD_0O]:[BD_2O]],MATCH(ROUND(MIN(SUM(BJ$4,$O146/1000),SUM($O146,BJ$4/1000)),3),CMB[[Cmb_ID]:[Cmb_ID]],0),SUM(N(BJ$1),N($R146),1)),CHOOSE(AC[[M]:[M]],1,0,1,AC[[DB]:[DB]])),PRODUCT(SUM(ROUND(AVERAGE(VALUE(BJ$3),VALUE($P146)),0),CHOOSE(IF(OR(BJ$1,$R146),4,INDEX(CMB[[Res_Rare]:[Res_Rare]],MATCH(ROUND(MIN(SUM(BJ$4,$O146/1000),SUM($O146,BJ$4/1000)),3),CMB[[Cmb_ID]:[Cmb_ID]],0))),-1,-1,0,0)),IF(OR(BJ$1,$R146),4,INDEX(CMB[[Cmb_Rare]:[Cmb_Rare]],MATCH(ROUND(MIN(SUM(BJ$4,$O146/1000),SUM($O146,BJ$4/1000)),3),CMB[[Cmb_ID]:[Cmb_ID]],0))),CHOOSE(AC[[M]:[M]],2,1,1,SUM(AC[[AB]:[DB]])))),""))</f>
        <v/>
      </c>
      <c r="BK146" t="str">
        <f>IF(OR(BK$5="",$S146=""),"",IFERROR(SUM(PRODUCT(INDEX(CMB[[BA_0O]:[BA_2O]],MATCH(ROUND(MIN(SUM(BK$4,$O146/1000),SUM($O146,BK$4/1000)),3),CMB[[Cmb_ID]:[Cmb_ID]],0),SUM(N(BK$1),N($R146),1)),CHOOSE(AC[[M]:[M]],1,1,0,AC[[AB]:[AB]])),PRODUCT(INDEX(CMB[[BD_0O]:[BD_2O]],MATCH(ROUND(MIN(SUM(BK$4,$O146/1000),SUM($O146,BK$4/1000)),3),CMB[[Cmb_ID]:[Cmb_ID]],0),SUM(N(BK$1),N($R146),1)),CHOOSE(AC[[M]:[M]],1,0,1,AC[[DB]:[DB]])),PRODUCT(SUM(ROUND(AVERAGE(VALUE(BK$3),VALUE($P146)),0),CHOOSE(IF(OR(BK$1,$R146),4,INDEX(CMB[[Res_Rare]:[Res_Rare]],MATCH(ROUND(MIN(SUM(BK$4,$O146/1000),SUM($O146,BK$4/1000)),3),CMB[[Cmb_ID]:[Cmb_ID]],0))),-1,-1,0,0)),IF(OR(BK$1,$R146),4,INDEX(CMB[[Cmb_Rare]:[Cmb_Rare]],MATCH(ROUND(MIN(SUM(BK$4,$O146/1000),SUM($O146,BK$4/1000)),3),CMB[[Cmb_ID]:[Cmb_ID]],0))),CHOOSE(AC[[M]:[M]],2,1,1,SUM(AC[[AB]:[DB]])))),""))</f>
        <v/>
      </c>
      <c r="BL146" t="str">
        <f>IF(OR(BL$5="",$S146=""),"",IFERROR(SUM(PRODUCT(INDEX(CMB[[BA_0O]:[BA_2O]],MATCH(ROUND(MIN(SUM(BL$4,$O146/1000),SUM($O146,BL$4/1000)),3),CMB[[Cmb_ID]:[Cmb_ID]],0),SUM(N(BL$1),N($R146),1)),CHOOSE(AC[[M]:[M]],1,1,0,AC[[AB]:[AB]])),PRODUCT(INDEX(CMB[[BD_0O]:[BD_2O]],MATCH(ROUND(MIN(SUM(BL$4,$O146/1000),SUM($O146,BL$4/1000)),3),CMB[[Cmb_ID]:[Cmb_ID]],0),SUM(N(BL$1),N($R146),1)),CHOOSE(AC[[M]:[M]],1,0,1,AC[[DB]:[DB]])),PRODUCT(SUM(ROUND(AVERAGE(VALUE(BL$3),VALUE($P146)),0),CHOOSE(IF(OR(BL$1,$R146),4,INDEX(CMB[[Res_Rare]:[Res_Rare]],MATCH(ROUND(MIN(SUM(BL$4,$O146/1000),SUM($O146,BL$4/1000)),3),CMB[[Cmb_ID]:[Cmb_ID]],0))),-1,-1,0,0)),IF(OR(BL$1,$R146),4,INDEX(CMB[[Cmb_Rare]:[Cmb_Rare]],MATCH(ROUND(MIN(SUM(BL$4,$O146/1000),SUM($O146,BL$4/1000)),3),CMB[[Cmb_ID]:[Cmb_ID]],0))),CHOOSE(AC[[M]:[M]],2,1,1,SUM(AC[[AB]:[DB]])))),""))</f>
        <v/>
      </c>
      <c r="BM146" t="str">
        <f>IF(OR(BM$5="",$S146=""),"",IFERROR(SUM(PRODUCT(INDEX(CMB[[BA_0O]:[BA_2O]],MATCH(ROUND(MIN(SUM(BM$4,$O146/1000),SUM($O146,BM$4/1000)),3),CMB[[Cmb_ID]:[Cmb_ID]],0),SUM(N(BM$1),N($R146),1)),CHOOSE(AC[[M]:[M]],1,1,0,AC[[AB]:[AB]])),PRODUCT(INDEX(CMB[[BD_0O]:[BD_2O]],MATCH(ROUND(MIN(SUM(BM$4,$O146/1000),SUM($O146,BM$4/1000)),3),CMB[[Cmb_ID]:[Cmb_ID]],0),SUM(N(BM$1),N($R146),1)),CHOOSE(AC[[M]:[M]],1,0,1,AC[[DB]:[DB]])),PRODUCT(SUM(ROUND(AVERAGE(VALUE(BM$3),VALUE($P146)),0),CHOOSE(IF(OR(BM$1,$R146),4,INDEX(CMB[[Res_Rare]:[Res_Rare]],MATCH(ROUND(MIN(SUM(BM$4,$O146/1000),SUM($O146,BM$4/1000)),3),CMB[[Cmb_ID]:[Cmb_ID]],0))),-1,-1,0,0)),IF(OR(BM$1,$R146),4,INDEX(CMB[[Cmb_Rare]:[Cmb_Rare]],MATCH(ROUND(MIN(SUM(BM$4,$O146/1000),SUM($O146,BM$4/1000)),3),CMB[[Cmb_ID]:[Cmb_ID]],0))),CHOOSE(AC[[M]:[M]],2,1,1,SUM(AC[[AB]:[DB]])))),""))</f>
        <v/>
      </c>
      <c r="BN146" t="str">
        <f>IF(OR(BN$5="",$S146=""),"",IFERROR(SUM(PRODUCT(INDEX(CMB[[BA_0O]:[BA_2O]],MATCH(ROUND(MIN(SUM(BN$4,$O146/1000),SUM($O146,BN$4/1000)),3),CMB[[Cmb_ID]:[Cmb_ID]],0),SUM(N(BN$1),N($R146),1)),CHOOSE(AC[[M]:[M]],1,1,0,AC[[AB]:[AB]])),PRODUCT(INDEX(CMB[[BD_0O]:[BD_2O]],MATCH(ROUND(MIN(SUM(BN$4,$O146/1000),SUM($O146,BN$4/1000)),3),CMB[[Cmb_ID]:[Cmb_ID]],0),SUM(N(BN$1),N($R146),1)),CHOOSE(AC[[M]:[M]],1,0,1,AC[[DB]:[DB]])),PRODUCT(SUM(ROUND(AVERAGE(VALUE(BN$3),VALUE($P146)),0),CHOOSE(IF(OR(BN$1,$R146),4,INDEX(CMB[[Res_Rare]:[Res_Rare]],MATCH(ROUND(MIN(SUM(BN$4,$O146/1000),SUM($O146,BN$4/1000)),3),CMB[[Cmb_ID]:[Cmb_ID]],0))),-1,-1,0,0)),IF(OR(BN$1,$R146),4,INDEX(CMB[[Cmb_Rare]:[Cmb_Rare]],MATCH(ROUND(MIN(SUM(BN$4,$O146/1000),SUM($O146,BN$4/1000)),3),CMB[[Cmb_ID]:[Cmb_ID]],0))),CHOOSE(AC[[M]:[M]],2,1,1,SUM(AC[[AB]:[DB]])))),""))</f>
        <v/>
      </c>
      <c r="BO146" t="str">
        <f>IF(OR(BO$5="",$S146=""),"",IFERROR(SUM(PRODUCT(INDEX(CMB[[BA_0O]:[BA_2O]],MATCH(ROUND(MIN(SUM(BO$4,$O146/1000),SUM($O146,BO$4/1000)),3),CMB[[Cmb_ID]:[Cmb_ID]],0),SUM(N(BO$1),N($R146),1)),CHOOSE(AC[[M]:[M]],1,1,0,AC[[AB]:[AB]])),PRODUCT(INDEX(CMB[[BD_0O]:[BD_2O]],MATCH(ROUND(MIN(SUM(BO$4,$O146/1000),SUM($O146,BO$4/1000)),3),CMB[[Cmb_ID]:[Cmb_ID]],0),SUM(N(BO$1),N($R146),1)),CHOOSE(AC[[M]:[M]],1,0,1,AC[[DB]:[DB]])),PRODUCT(SUM(ROUND(AVERAGE(VALUE(BO$3),VALUE($P146)),0),CHOOSE(IF(OR(BO$1,$R146),4,INDEX(CMB[[Res_Rare]:[Res_Rare]],MATCH(ROUND(MIN(SUM(BO$4,$O146/1000),SUM($O146,BO$4/1000)),3),CMB[[Cmb_ID]:[Cmb_ID]],0))),-1,-1,0,0)),IF(OR(BO$1,$R146),4,INDEX(CMB[[Cmb_Rare]:[Cmb_Rare]],MATCH(ROUND(MIN(SUM(BO$4,$O146/1000),SUM($O146,BO$4/1000)),3),CMB[[Cmb_ID]:[Cmb_ID]],0))),CHOOSE(AC[[M]:[M]],2,1,1,SUM(AC[[AB]:[DB]])))),""))</f>
        <v/>
      </c>
      <c r="BP146" t="str">
        <f>IF(OR(BP$5="",$S146=""),"",IFERROR(SUM(PRODUCT(INDEX(CMB[[BA_0O]:[BA_2O]],MATCH(ROUND(MIN(SUM(BP$4,$O146/1000),SUM($O146,BP$4/1000)),3),CMB[[Cmb_ID]:[Cmb_ID]],0),SUM(N(BP$1),N($R146),1)),CHOOSE(AC[[M]:[M]],1,1,0,AC[[AB]:[AB]])),PRODUCT(INDEX(CMB[[BD_0O]:[BD_2O]],MATCH(ROUND(MIN(SUM(BP$4,$O146/1000),SUM($O146,BP$4/1000)),3),CMB[[Cmb_ID]:[Cmb_ID]],0),SUM(N(BP$1),N($R146),1)),CHOOSE(AC[[M]:[M]],1,0,1,AC[[DB]:[DB]])),PRODUCT(SUM(ROUND(AVERAGE(VALUE(BP$3),VALUE($P146)),0),CHOOSE(IF(OR(BP$1,$R146),4,INDEX(CMB[[Res_Rare]:[Res_Rare]],MATCH(ROUND(MIN(SUM(BP$4,$O146/1000),SUM($O146,BP$4/1000)),3),CMB[[Cmb_ID]:[Cmb_ID]],0))),-1,-1,0,0)),IF(OR(BP$1,$R146),4,INDEX(CMB[[Cmb_Rare]:[Cmb_Rare]],MATCH(ROUND(MIN(SUM(BP$4,$O146/1000),SUM($O146,BP$4/1000)),3),CMB[[Cmb_ID]:[Cmb_ID]],0))),CHOOSE(AC[[M]:[M]],2,1,1,SUM(AC[[AB]:[DB]])))),""))</f>
        <v/>
      </c>
      <c r="BQ146" t="str">
        <f>IF(OR(BQ$5="",$S146=""),"",IFERROR(SUM(PRODUCT(INDEX(CMB[[BA_0O]:[BA_2O]],MATCH(ROUND(MIN(SUM(BQ$4,$O146/1000),SUM($O146,BQ$4/1000)),3),CMB[[Cmb_ID]:[Cmb_ID]],0),SUM(N(BQ$1),N($R146),1)),CHOOSE(AC[[M]:[M]],1,1,0,AC[[AB]:[AB]])),PRODUCT(INDEX(CMB[[BD_0O]:[BD_2O]],MATCH(ROUND(MIN(SUM(BQ$4,$O146/1000),SUM($O146,BQ$4/1000)),3),CMB[[Cmb_ID]:[Cmb_ID]],0),SUM(N(BQ$1),N($R146),1)),CHOOSE(AC[[M]:[M]],1,0,1,AC[[DB]:[DB]])),PRODUCT(SUM(ROUND(AVERAGE(VALUE(BQ$3),VALUE($P146)),0),CHOOSE(IF(OR(BQ$1,$R146),4,INDEX(CMB[[Res_Rare]:[Res_Rare]],MATCH(ROUND(MIN(SUM(BQ$4,$O146/1000),SUM($O146,BQ$4/1000)),3),CMB[[Cmb_ID]:[Cmb_ID]],0))),-1,-1,0,0)),IF(OR(BQ$1,$R146),4,INDEX(CMB[[Cmb_Rare]:[Cmb_Rare]],MATCH(ROUND(MIN(SUM(BQ$4,$O146/1000),SUM($O146,BQ$4/1000)),3),CMB[[Cmb_ID]:[Cmb_ID]],0))),CHOOSE(AC[[M]:[M]],2,1,1,SUM(AC[[AB]:[DB]])))),""))</f>
        <v/>
      </c>
      <c r="BR146" t="str">
        <f>IF(OR(BR$5="",$S146=""),"",IFERROR(SUM(PRODUCT(INDEX(CMB[[BA_0O]:[BA_2O]],MATCH(ROUND(MIN(SUM(BR$4,$O146/1000),SUM($O146,BR$4/1000)),3),CMB[[Cmb_ID]:[Cmb_ID]],0),SUM(N(BR$1),N($R146),1)),CHOOSE(AC[[M]:[M]],1,1,0,AC[[AB]:[AB]])),PRODUCT(INDEX(CMB[[BD_0O]:[BD_2O]],MATCH(ROUND(MIN(SUM(BR$4,$O146/1000),SUM($O146,BR$4/1000)),3),CMB[[Cmb_ID]:[Cmb_ID]],0),SUM(N(BR$1),N($R146),1)),CHOOSE(AC[[M]:[M]],1,0,1,AC[[DB]:[DB]])),PRODUCT(SUM(ROUND(AVERAGE(VALUE(BR$3),VALUE($P146)),0),CHOOSE(IF(OR(BR$1,$R146),4,INDEX(CMB[[Res_Rare]:[Res_Rare]],MATCH(ROUND(MIN(SUM(BR$4,$O146/1000),SUM($O146,BR$4/1000)),3),CMB[[Cmb_ID]:[Cmb_ID]],0))),-1,-1,0,0)),IF(OR(BR$1,$R146),4,INDEX(CMB[[Cmb_Rare]:[Cmb_Rare]],MATCH(ROUND(MIN(SUM(BR$4,$O146/1000),SUM($O146,BR$4/1000)),3),CMB[[Cmb_ID]:[Cmb_ID]],0))),CHOOSE(AC[[M]:[M]],2,1,1,SUM(AC[[AB]:[DB]])))),""))</f>
        <v/>
      </c>
      <c r="BS146" t="str">
        <f>IF(OR(BS$5="",$S146=""),"",IFERROR(SUM(PRODUCT(INDEX(CMB[[BA_0O]:[BA_2O]],MATCH(ROUND(MIN(SUM(BS$4,$O146/1000),SUM($O146,BS$4/1000)),3),CMB[[Cmb_ID]:[Cmb_ID]],0),SUM(N(BS$1),N($R146),1)),CHOOSE(AC[[M]:[M]],1,1,0,AC[[AB]:[AB]])),PRODUCT(INDEX(CMB[[BD_0O]:[BD_2O]],MATCH(ROUND(MIN(SUM(BS$4,$O146/1000),SUM($O146,BS$4/1000)),3),CMB[[Cmb_ID]:[Cmb_ID]],0),SUM(N(BS$1),N($R146),1)),CHOOSE(AC[[M]:[M]],1,0,1,AC[[DB]:[DB]])),PRODUCT(SUM(ROUND(AVERAGE(VALUE(BS$3),VALUE($P146)),0),CHOOSE(IF(OR(BS$1,$R146),4,INDEX(CMB[[Res_Rare]:[Res_Rare]],MATCH(ROUND(MIN(SUM(BS$4,$O146/1000),SUM($O146,BS$4/1000)),3),CMB[[Cmb_ID]:[Cmb_ID]],0))),-1,-1,0,0)),IF(OR(BS$1,$R146),4,INDEX(CMB[[Cmb_Rare]:[Cmb_Rare]],MATCH(ROUND(MIN(SUM(BS$4,$O146/1000),SUM($O146,BS$4/1000)),3),CMB[[Cmb_ID]:[Cmb_ID]],0))),CHOOSE(AC[[M]:[M]],2,1,1,SUM(AC[[AB]:[DB]])))),""))</f>
        <v/>
      </c>
      <c r="BT146" t="str">
        <f>IF(OR(BT$5="",$S146=""),"",IFERROR(SUM(PRODUCT(INDEX(CMB[[BA_0O]:[BA_2O]],MATCH(ROUND(MIN(SUM(BT$4,$O146/1000),SUM($O146,BT$4/1000)),3),CMB[[Cmb_ID]:[Cmb_ID]],0),SUM(N(BT$1),N($R146),1)),CHOOSE(AC[[M]:[M]],1,1,0,AC[[AB]:[AB]])),PRODUCT(INDEX(CMB[[BD_0O]:[BD_2O]],MATCH(ROUND(MIN(SUM(BT$4,$O146/1000),SUM($O146,BT$4/1000)),3),CMB[[Cmb_ID]:[Cmb_ID]],0),SUM(N(BT$1),N($R146),1)),CHOOSE(AC[[M]:[M]],1,0,1,AC[[DB]:[DB]])),PRODUCT(SUM(ROUND(AVERAGE(VALUE(BT$3),VALUE($P146)),0),CHOOSE(IF(OR(BT$1,$R146),4,INDEX(CMB[[Res_Rare]:[Res_Rare]],MATCH(ROUND(MIN(SUM(BT$4,$O146/1000),SUM($O146,BT$4/1000)),3),CMB[[Cmb_ID]:[Cmb_ID]],0))),-1,-1,0,0)),IF(OR(BT$1,$R146),4,INDEX(CMB[[Cmb_Rare]:[Cmb_Rare]],MATCH(ROUND(MIN(SUM(BT$4,$O146/1000),SUM($O146,BT$4/1000)),3),CMB[[Cmb_ID]:[Cmb_ID]],0))),CHOOSE(AC[[M]:[M]],2,1,1,SUM(AC[[AB]:[DB]])))),""))</f>
        <v/>
      </c>
      <c r="BU146" t="str">
        <f>IF(OR(BU$5="",$S146=""),"",IFERROR(SUM(PRODUCT(INDEX(CMB[[BA_0O]:[BA_2O]],MATCH(ROUND(MIN(SUM(BU$4,$O146/1000),SUM($O146,BU$4/1000)),3),CMB[[Cmb_ID]:[Cmb_ID]],0),SUM(N(BU$1),N($R146),1)),CHOOSE(AC[[M]:[M]],1,1,0,AC[[AB]:[AB]])),PRODUCT(INDEX(CMB[[BD_0O]:[BD_2O]],MATCH(ROUND(MIN(SUM(BU$4,$O146/1000),SUM($O146,BU$4/1000)),3),CMB[[Cmb_ID]:[Cmb_ID]],0),SUM(N(BU$1),N($R146),1)),CHOOSE(AC[[M]:[M]],1,0,1,AC[[DB]:[DB]])),PRODUCT(SUM(ROUND(AVERAGE(VALUE(BU$3),VALUE($P146)),0),CHOOSE(IF(OR(BU$1,$R146),4,INDEX(CMB[[Res_Rare]:[Res_Rare]],MATCH(ROUND(MIN(SUM(BU$4,$O146/1000),SUM($O146,BU$4/1000)),3),CMB[[Cmb_ID]:[Cmb_ID]],0))),-1,-1,0,0)),IF(OR(BU$1,$R146),4,INDEX(CMB[[Cmb_Rare]:[Cmb_Rare]],MATCH(ROUND(MIN(SUM(BU$4,$O146/1000),SUM($O146,BU$4/1000)),3),CMB[[Cmb_ID]:[Cmb_ID]],0))),CHOOSE(AC[[M]:[M]],2,1,1,SUM(AC[[AB]:[DB]])))),""))</f>
        <v/>
      </c>
      <c r="BV146" t="str">
        <f>IF(OR(BV$5="",$S146=""),"",IFERROR(SUM(PRODUCT(INDEX(CMB[[BA_0O]:[BA_2O]],MATCH(ROUND(MIN(SUM(BV$4,$O146/1000),SUM($O146,BV$4/1000)),3),CMB[[Cmb_ID]:[Cmb_ID]],0),SUM(N(BV$1),N($R146),1)),CHOOSE(AC[[M]:[M]],1,1,0,AC[[AB]:[AB]])),PRODUCT(INDEX(CMB[[BD_0O]:[BD_2O]],MATCH(ROUND(MIN(SUM(BV$4,$O146/1000),SUM($O146,BV$4/1000)),3),CMB[[Cmb_ID]:[Cmb_ID]],0),SUM(N(BV$1),N($R146),1)),CHOOSE(AC[[M]:[M]],1,0,1,AC[[DB]:[DB]])),PRODUCT(SUM(ROUND(AVERAGE(VALUE(BV$3),VALUE($P146)),0),CHOOSE(IF(OR(BV$1,$R146),4,INDEX(CMB[[Res_Rare]:[Res_Rare]],MATCH(ROUND(MIN(SUM(BV$4,$O146/1000),SUM($O146,BV$4/1000)),3),CMB[[Cmb_ID]:[Cmb_ID]],0))),-1,-1,0,0)),IF(OR(BV$1,$R146),4,INDEX(CMB[[Cmb_Rare]:[Cmb_Rare]],MATCH(ROUND(MIN(SUM(BV$4,$O146/1000),SUM($O146,BV$4/1000)),3),CMB[[Cmb_ID]:[Cmb_ID]],0))),CHOOSE(AC[[M]:[M]],2,1,1,SUM(AC[[AB]:[DB]])))),""))</f>
        <v/>
      </c>
      <c r="BW146" t="str">
        <f>IF(OR(BW$5="",$S146=""),"",IFERROR(SUM(PRODUCT(INDEX(CMB[[BA_0O]:[BA_2O]],MATCH(ROUND(MIN(SUM(BW$4,$O146/1000),SUM($O146,BW$4/1000)),3),CMB[[Cmb_ID]:[Cmb_ID]],0),SUM(N(BW$1),N($R146),1)),CHOOSE(AC[[M]:[M]],1,1,0,AC[[AB]:[AB]])),PRODUCT(INDEX(CMB[[BD_0O]:[BD_2O]],MATCH(ROUND(MIN(SUM(BW$4,$O146/1000),SUM($O146,BW$4/1000)),3),CMB[[Cmb_ID]:[Cmb_ID]],0),SUM(N(BW$1),N($R146),1)),CHOOSE(AC[[M]:[M]],1,0,1,AC[[DB]:[DB]])),PRODUCT(SUM(ROUND(AVERAGE(VALUE(BW$3),VALUE($P146)),0),CHOOSE(IF(OR(BW$1,$R146),4,INDEX(CMB[[Res_Rare]:[Res_Rare]],MATCH(ROUND(MIN(SUM(BW$4,$O146/1000),SUM($O146,BW$4/1000)),3),CMB[[Cmb_ID]:[Cmb_ID]],0))),-1,-1,0,0)),IF(OR(BW$1,$R146),4,INDEX(CMB[[Cmb_Rare]:[Cmb_Rare]],MATCH(ROUND(MIN(SUM(BW$4,$O146/1000),SUM($O146,BW$4/1000)),3),CMB[[Cmb_ID]:[Cmb_ID]],0))),CHOOSE(AC[[M]:[M]],2,1,1,SUM(AC[[AB]:[DB]])))),""))</f>
        <v/>
      </c>
      <c r="BX146" t="str">
        <f>IF(OR(BX$5="",$S146=""),"",IFERROR(SUM(PRODUCT(INDEX(CMB[[BA_0O]:[BA_2O]],MATCH(ROUND(MIN(SUM(BX$4,$O146/1000),SUM($O146,BX$4/1000)),3),CMB[[Cmb_ID]:[Cmb_ID]],0),SUM(N(BX$1),N($R146),1)),CHOOSE(AC[[M]:[M]],1,1,0,AC[[AB]:[AB]])),PRODUCT(INDEX(CMB[[BD_0O]:[BD_2O]],MATCH(ROUND(MIN(SUM(BX$4,$O146/1000),SUM($O146,BX$4/1000)),3),CMB[[Cmb_ID]:[Cmb_ID]],0),SUM(N(BX$1),N($R146),1)),CHOOSE(AC[[M]:[M]],1,0,1,AC[[DB]:[DB]])),PRODUCT(SUM(ROUND(AVERAGE(VALUE(BX$3),VALUE($P146)),0),CHOOSE(IF(OR(BX$1,$R146),4,INDEX(CMB[[Res_Rare]:[Res_Rare]],MATCH(ROUND(MIN(SUM(BX$4,$O146/1000),SUM($O146,BX$4/1000)),3),CMB[[Cmb_ID]:[Cmb_ID]],0))),-1,-1,0,0)),IF(OR(BX$1,$R146),4,INDEX(CMB[[Cmb_Rare]:[Cmb_Rare]],MATCH(ROUND(MIN(SUM(BX$4,$O146/1000),SUM($O146,BX$4/1000)),3),CMB[[Cmb_ID]:[Cmb_ID]],0))),CHOOSE(AC[[M]:[M]],2,1,1,SUM(AC[[AB]:[DB]])))),""))</f>
        <v/>
      </c>
      <c r="BY146" t="str">
        <f>IF(OR(BY$5="",$S146=""),"",IFERROR(SUM(PRODUCT(INDEX(CMB[[BA_0O]:[BA_2O]],MATCH(ROUND(MIN(SUM(BY$4,$O146/1000),SUM($O146,BY$4/1000)),3),CMB[[Cmb_ID]:[Cmb_ID]],0),SUM(N(BY$1),N($R146),1)),CHOOSE(AC[[M]:[M]],1,1,0,AC[[AB]:[AB]])),PRODUCT(INDEX(CMB[[BD_0O]:[BD_2O]],MATCH(ROUND(MIN(SUM(BY$4,$O146/1000),SUM($O146,BY$4/1000)),3),CMB[[Cmb_ID]:[Cmb_ID]],0),SUM(N(BY$1),N($R146),1)),CHOOSE(AC[[M]:[M]],1,0,1,AC[[DB]:[DB]])),PRODUCT(SUM(ROUND(AVERAGE(VALUE(BY$3),VALUE($P146)),0),CHOOSE(IF(OR(BY$1,$R146),4,INDEX(CMB[[Res_Rare]:[Res_Rare]],MATCH(ROUND(MIN(SUM(BY$4,$O146/1000),SUM($O146,BY$4/1000)),3),CMB[[Cmb_ID]:[Cmb_ID]],0))),-1,-1,0,0)),IF(OR(BY$1,$R146),4,INDEX(CMB[[Cmb_Rare]:[Cmb_Rare]],MATCH(ROUND(MIN(SUM(BY$4,$O146/1000),SUM($O146,BY$4/1000)),3),CMB[[Cmb_ID]:[Cmb_ID]],0))),CHOOSE(AC[[M]:[M]],2,1,1,SUM(AC[[AB]:[DB]])))),""))</f>
        <v/>
      </c>
      <c r="BZ146" t="str">
        <f>IF(OR(BZ$5="",$S146=""),"",IFERROR(SUM(PRODUCT(INDEX(CMB[[BA_0O]:[BA_2O]],MATCH(ROUND(MIN(SUM(BZ$4,$O146/1000),SUM($O146,BZ$4/1000)),3),CMB[[Cmb_ID]:[Cmb_ID]],0),SUM(N(BZ$1),N($R146),1)),CHOOSE(AC[[M]:[M]],1,1,0,AC[[AB]:[AB]])),PRODUCT(INDEX(CMB[[BD_0O]:[BD_2O]],MATCH(ROUND(MIN(SUM(BZ$4,$O146/1000),SUM($O146,BZ$4/1000)),3),CMB[[Cmb_ID]:[Cmb_ID]],0),SUM(N(BZ$1),N($R146),1)),CHOOSE(AC[[M]:[M]],1,0,1,AC[[DB]:[DB]])),PRODUCT(SUM(ROUND(AVERAGE(VALUE(BZ$3),VALUE($P146)),0),CHOOSE(IF(OR(BZ$1,$R146),4,INDEX(CMB[[Res_Rare]:[Res_Rare]],MATCH(ROUND(MIN(SUM(BZ$4,$O146/1000),SUM($O146,BZ$4/1000)),3),CMB[[Cmb_ID]:[Cmb_ID]],0))),-1,-1,0,0)),IF(OR(BZ$1,$R146),4,INDEX(CMB[[Cmb_Rare]:[Cmb_Rare]],MATCH(ROUND(MIN(SUM(BZ$4,$O146/1000),SUM($O146,BZ$4/1000)),3),CMB[[Cmb_ID]:[Cmb_ID]],0))),CHOOSE(AC[[M]:[M]],2,1,1,SUM(AC[[AB]:[DB]])))),""))</f>
        <v/>
      </c>
      <c r="CA146" t="str">
        <f>IF(OR(CA$5="",$S146=""),"",IFERROR(SUM(PRODUCT(INDEX(CMB[[BA_0O]:[BA_2O]],MATCH(ROUND(MIN(SUM(CA$4,$O146/1000),SUM($O146,CA$4/1000)),3),CMB[[Cmb_ID]:[Cmb_ID]],0),SUM(N(CA$1),N($R146),1)),CHOOSE(AC[[M]:[M]],1,1,0,AC[[AB]:[AB]])),PRODUCT(INDEX(CMB[[BD_0O]:[BD_2O]],MATCH(ROUND(MIN(SUM(CA$4,$O146/1000),SUM($O146,CA$4/1000)),3),CMB[[Cmb_ID]:[Cmb_ID]],0),SUM(N(CA$1),N($R146),1)),CHOOSE(AC[[M]:[M]],1,0,1,AC[[DB]:[DB]])),PRODUCT(SUM(ROUND(AVERAGE(VALUE(CA$3),VALUE($P146)),0),CHOOSE(IF(OR(CA$1,$R146),4,INDEX(CMB[[Res_Rare]:[Res_Rare]],MATCH(ROUND(MIN(SUM(CA$4,$O146/1000),SUM($O146,CA$4/1000)),3),CMB[[Cmb_ID]:[Cmb_ID]],0))),-1,-1,0,0)),IF(OR(CA$1,$R146),4,INDEX(CMB[[Cmb_Rare]:[Cmb_Rare]],MATCH(ROUND(MIN(SUM(CA$4,$O146/1000),SUM($O146,CA$4/1000)),3),CMB[[Cmb_ID]:[Cmb_ID]],0))),CHOOSE(AC[[M]:[M]],2,1,1,SUM(AC[[AB]:[DB]])))),""))</f>
        <v/>
      </c>
      <c r="CB146" t="str">
        <f>IF(OR(CB$5="",$S146=""),"",IFERROR(SUM(PRODUCT(INDEX(CMB[[BA_0O]:[BA_2O]],MATCH(ROUND(MIN(SUM(CB$4,$O146/1000),SUM($O146,CB$4/1000)),3),CMB[[Cmb_ID]:[Cmb_ID]],0),SUM(N(CB$1),N($R146),1)),CHOOSE(AC[[M]:[M]],1,1,0,AC[[AB]:[AB]])),PRODUCT(INDEX(CMB[[BD_0O]:[BD_2O]],MATCH(ROUND(MIN(SUM(CB$4,$O146/1000),SUM($O146,CB$4/1000)),3),CMB[[Cmb_ID]:[Cmb_ID]],0),SUM(N(CB$1),N($R146),1)),CHOOSE(AC[[M]:[M]],1,0,1,AC[[DB]:[DB]])),PRODUCT(SUM(ROUND(AVERAGE(VALUE(CB$3),VALUE($P146)),0),CHOOSE(IF(OR(CB$1,$R146),4,INDEX(CMB[[Res_Rare]:[Res_Rare]],MATCH(ROUND(MIN(SUM(CB$4,$O146/1000),SUM($O146,CB$4/1000)),3),CMB[[Cmb_ID]:[Cmb_ID]],0))),-1,-1,0,0)),IF(OR(CB$1,$R146),4,INDEX(CMB[[Cmb_Rare]:[Cmb_Rare]],MATCH(ROUND(MIN(SUM(CB$4,$O146/1000),SUM($O146,CB$4/1000)),3),CMB[[Cmb_ID]:[Cmb_ID]],0))),CHOOSE(AC[[M]:[M]],2,1,1,SUM(AC[[AB]:[DB]])))),""))</f>
        <v/>
      </c>
      <c r="CC146" t="str">
        <f>IF(OR(CC$5="",$S146=""),"",IFERROR(SUM(PRODUCT(INDEX(CMB[[BA_0O]:[BA_2O]],MATCH(ROUND(MIN(SUM(CC$4,$O146/1000),SUM($O146,CC$4/1000)),3),CMB[[Cmb_ID]:[Cmb_ID]],0),SUM(N(CC$1),N($R146),1)),CHOOSE(AC[[M]:[M]],1,1,0,AC[[AB]:[AB]])),PRODUCT(INDEX(CMB[[BD_0O]:[BD_2O]],MATCH(ROUND(MIN(SUM(CC$4,$O146/1000),SUM($O146,CC$4/1000)),3),CMB[[Cmb_ID]:[Cmb_ID]],0),SUM(N(CC$1),N($R146),1)),CHOOSE(AC[[M]:[M]],1,0,1,AC[[DB]:[DB]])),PRODUCT(SUM(ROUND(AVERAGE(VALUE(CC$3),VALUE($P146)),0),CHOOSE(IF(OR(CC$1,$R146),4,INDEX(CMB[[Res_Rare]:[Res_Rare]],MATCH(ROUND(MIN(SUM(CC$4,$O146/1000),SUM($O146,CC$4/1000)),3),CMB[[Cmb_ID]:[Cmb_ID]],0))),-1,-1,0,0)),IF(OR(CC$1,$R146),4,INDEX(CMB[[Cmb_Rare]:[Cmb_Rare]],MATCH(ROUND(MIN(SUM(CC$4,$O146/1000),SUM($O146,CC$4/1000)),3),CMB[[Cmb_ID]:[Cmb_ID]],0))),CHOOSE(AC[[M]:[M]],2,1,1,SUM(AC[[AB]:[DB]])))),""))</f>
        <v/>
      </c>
      <c r="CD146" t="str">
        <f>IF(OR(CD$5="",$S146=""),"",IFERROR(SUM(PRODUCT(INDEX(CMB[[BA_0O]:[BA_2O]],MATCH(ROUND(MIN(SUM(CD$4,$O146/1000),SUM($O146,CD$4/1000)),3),CMB[[Cmb_ID]:[Cmb_ID]],0),SUM(N(CD$1),N($R146),1)),CHOOSE(AC[[M]:[M]],1,1,0,AC[[AB]:[AB]])),PRODUCT(INDEX(CMB[[BD_0O]:[BD_2O]],MATCH(ROUND(MIN(SUM(CD$4,$O146/1000),SUM($O146,CD$4/1000)),3),CMB[[Cmb_ID]:[Cmb_ID]],0),SUM(N(CD$1),N($R146),1)),CHOOSE(AC[[M]:[M]],1,0,1,AC[[DB]:[DB]])),PRODUCT(SUM(ROUND(AVERAGE(VALUE(CD$3),VALUE($P146)),0),CHOOSE(IF(OR(CD$1,$R146),4,INDEX(CMB[[Res_Rare]:[Res_Rare]],MATCH(ROUND(MIN(SUM(CD$4,$O146/1000),SUM($O146,CD$4/1000)),3),CMB[[Cmb_ID]:[Cmb_ID]],0))),-1,-1,0,0)),IF(OR(CD$1,$R146),4,INDEX(CMB[[Cmb_Rare]:[Cmb_Rare]],MATCH(ROUND(MIN(SUM(CD$4,$O146/1000),SUM($O146,CD$4/1000)),3),CMB[[Cmb_ID]:[Cmb_ID]],0))),CHOOSE(AC[[M]:[M]],2,1,1,SUM(AC[[AB]:[DB]])))),""))</f>
        <v/>
      </c>
      <c r="CE146" t="str">
        <f>IF(OR(CE$5="",$S146=""),"",IFERROR(SUM(PRODUCT(INDEX(CMB[[BA_0O]:[BA_2O]],MATCH(ROUND(MIN(SUM(CE$4,$O146/1000),SUM($O146,CE$4/1000)),3),CMB[[Cmb_ID]:[Cmb_ID]],0),SUM(N(CE$1),N($R146),1)),CHOOSE(AC[[M]:[M]],1,1,0,AC[[AB]:[AB]])),PRODUCT(INDEX(CMB[[BD_0O]:[BD_2O]],MATCH(ROUND(MIN(SUM(CE$4,$O146/1000),SUM($O146,CE$4/1000)),3),CMB[[Cmb_ID]:[Cmb_ID]],0),SUM(N(CE$1),N($R146),1)),CHOOSE(AC[[M]:[M]],1,0,1,AC[[DB]:[DB]])),PRODUCT(SUM(ROUND(AVERAGE(VALUE(CE$3),VALUE($P146)),0),CHOOSE(IF(OR(CE$1,$R146),4,INDEX(CMB[[Res_Rare]:[Res_Rare]],MATCH(ROUND(MIN(SUM(CE$4,$O146/1000),SUM($O146,CE$4/1000)),3),CMB[[Cmb_ID]:[Cmb_ID]],0))),-1,-1,0,0)),IF(OR(CE$1,$R146),4,INDEX(CMB[[Cmb_Rare]:[Cmb_Rare]],MATCH(ROUND(MIN(SUM(CE$4,$O146/1000),SUM($O146,CE$4/1000)),3),CMB[[Cmb_ID]:[Cmb_ID]],0))),CHOOSE(AC[[M]:[M]],2,1,1,SUM(AC[[AB]:[DB]])))),""))</f>
        <v/>
      </c>
      <c r="CF146" t="str">
        <f>IF(OR(CF$5="",$S146=""),"",IFERROR(SUM(PRODUCT(INDEX(CMB[[BA_0O]:[BA_2O]],MATCH(ROUND(MIN(SUM(CF$4,$O146/1000),SUM($O146,CF$4/1000)),3),CMB[[Cmb_ID]:[Cmb_ID]],0),SUM(N(CF$1),N($R146),1)),CHOOSE(AC[[M]:[M]],1,1,0,AC[[AB]:[AB]])),PRODUCT(INDEX(CMB[[BD_0O]:[BD_2O]],MATCH(ROUND(MIN(SUM(CF$4,$O146/1000),SUM($O146,CF$4/1000)),3),CMB[[Cmb_ID]:[Cmb_ID]],0),SUM(N(CF$1),N($R146),1)),CHOOSE(AC[[M]:[M]],1,0,1,AC[[DB]:[DB]])),PRODUCT(SUM(ROUND(AVERAGE(VALUE(CF$3),VALUE($P146)),0),CHOOSE(IF(OR(CF$1,$R146),4,INDEX(CMB[[Res_Rare]:[Res_Rare]],MATCH(ROUND(MIN(SUM(CF$4,$O146/1000),SUM($O146,CF$4/1000)),3),CMB[[Cmb_ID]:[Cmb_ID]],0))),-1,-1,0,0)),IF(OR(CF$1,$R146),4,INDEX(CMB[[Cmb_Rare]:[Cmb_Rare]],MATCH(ROUND(MIN(SUM(CF$4,$O146/1000),SUM($O146,CF$4/1000)),3),CMB[[Cmb_ID]:[Cmb_ID]],0))),CHOOSE(AC[[M]:[M]],2,1,1,SUM(AC[[AB]:[DB]])))),""))</f>
        <v/>
      </c>
      <c r="CG146" t="str">
        <f>IF(OR(CG$5="",$S146=""),"",IFERROR(SUM(PRODUCT(INDEX(CMB[[BA_0O]:[BA_2O]],MATCH(ROUND(MIN(SUM(CG$4,$O146/1000),SUM($O146,CG$4/1000)),3),CMB[[Cmb_ID]:[Cmb_ID]],0),SUM(N(CG$1),N($R146),1)),CHOOSE(AC[[M]:[M]],1,1,0,AC[[AB]:[AB]])),PRODUCT(INDEX(CMB[[BD_0O]:[BD_2O]],MATCH(ROUND(MIN(SUM(CG$4,$O146/1000),SUM($O146,CG$4/1000)),3),CMB[[Cmb_ID]:[Cmb_ID]],0),SUM(N(CG$1),N($R146),1)),CHOOSE(AC[[M]:[M]],1,0,1,AC[[DB]:[DB]])),PRODUCT(SUM(ROUND(AVERAGE(VALUE(CG$3),VALUE($P146)),0),CHOOSE(IF(OR(CG$1,$R146),4,INDEX(CMB[[Res_Rare]:[Res_Rare]],MATCH(ROUND(MIN(SUM(CG$4,$O146/1000),SUM($O146,CG$4/1000)),3),CMB[[Cmb_ID]:[Cmb_ID]],0))),-1,-1,0,0)),IF(OR(CG$1,$R146),4,INDEX(CMB[[Cmb_Rare]:[Cmb_Rare]],MATCH(ROUND(MIN(SUM(CG$4,$O146/1000),SUM($O146,CG$4/1000)),3),CMB[[Cmb_ID]:[Cmb_ID]],0))),CHOOSE(AC[[M]:[M]],2,1,1,SUM(AC[[AB]:[DB]])))),""))</f>
        <v/>
      </c>
      <c r="CH146" t="str">
        <f>IF(OR(CH$5="",$S146=""),"",IFERROR(SUM(PRODUCT(INDEX(CMB[[BA_0O]:[BA_2O]],MATCH(ROUND(MIN(SUM(CH$4,$O146/1000),SUM($O146,CH$4/1000)),3),CMB[[Cmb_ID]:[Cmb_ID]],0),SUM(N(CH$1),N($R146),1)),CHOOSE(AC[[M]:[M]],1,1,0,AC[[AB]:[AB]])),PRODUCT(INDEX(CMB[[BD_0O]:[BD_2O]],MATCH(ROUND(MIN(SUM(CH$4,$O146/1000),SUM($O146,CH$4/1000)),3),CMB[[Cmb_ID]:[Cmb_ID]],0),SUM(N(CH$1),N($R146),1)),CHOOSE(AC[[M]:[M]],1,0,1,AC[[DB]:[DB]])),PRODUCT(SUM(ROUND(AVERAGE(VALUE(CH$3),VALUE($P146)),0),CHOOSE(IF(OR(CH$1,$R146),4,INDEX(CMB[[Res_Rare]:[Res_Rare]],MATCH(ROUND(MIN(SUM(CH$4,$O146/1000),SUM($O146,CH$4/1000)),3),CMB[[Cmb_ID]:[Cmb_ID]],0))),-1,-1,0,0)),IF(OR(CH$1,$R146),4,INDEX(CMB[[Cmb_Rare]:[Cmb_Rare]],MATCH(ROUND(MIN(SUM(CH$4,$O146/1000),SUM($O146,CH$4/1000)),3),CMB[[Cmb_ID]:[Cmb_ID]],0))),CHOOSE(AC[[M]:[M]],2,1,1,SUM(AC[[AB]:[DB]])))),""))</f>
        <v/>
      </c>
      <c r="CI146" t="str">
        <f>IF(OR(CI$5="",$S146=""),"",IFERROR(SUM(PRODUCT(INDEX(CMB[[BA_0O]:[BA_2O]],MATCH(ROUND(MIN(SUM(CI$4,$O146/1000),SUM($O146,CI$4/1000)),3),CMB[[Cmb_ID]:[Cmb_ID]],0),SUM(N(CI$1),N($R146),1)),CHOOSE(AC[[M]:[M]],1,1,0,AC[[AB]:[AB]])),PRODUCT(INDEX(CMB[[BD_0O]:[BD_2O]],MATCH(ROUND(MIN(SUM(CI$4,$O146/1000),SUM($O146,CI$4/1000)),3),CMB[[Cmb_ID]:[Cmb_ID]],0),SUM(N(CI$1),N($R146),1)),CHOOSE(AC[[M]:[M]],1,0,1,AC[[DB]:[DB]])),PRODUCT(SUM(ROUND(AVERAGE(VALUE(CI$3),VALUE($P146)),0),CHOOSE(IF(OR(CI$1,$R146),4,INDEX(CMB[[Res_Rare]:[Res_Rare]],MATCH(ROUND(MIN(SUM(CI$4,$O146/1000),SUM($O146,CI$4/1000)),3),CMB[[Cmb_ID]:[Cmb_ID]],0))),-1,-1,0,0)),IF(OR(CI$1,$R146),4,INDEX(CMB[[Cmb_Rare]:[Cmb_Rare]],MATCH(ROUND(MIN(SUM(CI$4,$O146/1000),SUM($O146,CI$4/1000)),3),CMB[[Cmb_ID]:[Cmb_ID]],0))),CHOOSE(AC[[M]:[M]],2,1,1,SUM(AC[[AB]:[DB]])))),""))</f>
        <v/>
      </c>
      <c r="CJ146" t="str">
        <f>IF(OR(CJ$5="",$S146=""),"",IFERROR(SUM(PRODUCT(INDEX(CMB[[BA_0O]:[BA_2O]],MATCH(ROUND(MIN(SUM(CJ$4,$O146/1000),SUM($O146,CJ$4/1000)),3),CMB[[Cmb_ID]:[Cmb_ID]],0),SUM(N(CJ$1),N($R146),1)),CHOOSE(AC[[M]:[M]],1,1,0,AC[[AB]:[AB]])),PRODUCT(INDEX(CMB[[BD_0O]:[BD_2O]],MATCH(ROUND(MIN(SUM(CJ$4,$O146/1000),SUM($O146,CJ$4/1000)),3),CMB[[Cmb_ID]:[Cmb_ID]],0),SUM(N(CJ$1),N($R146),1)),CHOOSE(AC[[M]:[M]],1,0,1,AC[[DB]:[DB]])),PRODUCT(SUM(ROUND(AVERAGE(VALUE(CJ$3),VALUE($P146)),0),CHOOSE(IF(OR(CJ$1,$R146),4,INDEX(CMB[[Res_Rare]:[Res_Rare]],MATCH(ROUND(MIN(SUM(CJ$4,$O146/1000),SUM($O146,CJ$4/1000)),3),CMB[[Cmb_ID]:[Cmb_ID]],0))),-1,-1,0,0)),IF(OR(CJ$1,$R146),4,INDEX(CMB[[Cmb_Rare]:[Cmb_Rare]],MATCH(ROUND(MIN(SUM(CJ$4,$O146/1000),SUM($O146,CJ$4/1000)),3),CMB[[Cmb_ID]:[Cmb_ID]],0))),CHOOSE(AC[[M]:[M]],2,1,1,SUM(AC[[AB]:[DB]])))),""))</f>
        <v/>
      </c>
      <c r="CK146" t="str">
        <f>IF(OR(CK$5="",$S146=""),"",IFERROR(SUM(PRODUCT(INDEX(CMB[[BA_0O]:[BA_2O]],MATCH(ROUND(MIN(SUM(CK$4,$O146/1000),SUM($O146,CK$4/1000)),3),CMB[[Cmb_ID]:[Cmb_ID]],0),SUM(N(CK$1),N($R146),1)),CHOOSE(AC[[M]:[M]],1,1,0,AC[[AB]:[AB]])),PRODUCT(INDEX(CMB[[BD_0O]:[BD_2O]],MATCH(ROUND(MIN(SUM(CK$4,$O146/1000),SUM($O146,CK$4/1000)),3),CMB[[Cmb_ID]:[Cmb_ID]],0),SUM(N(CK$1),N($R146),1)),CHOOSE(AC[[M]:[M]],1,0,1,AC[[DB]:[DB]])),PRODUCT(SUM(ROUND(AVERAGE(VALUE(CK$3),VALUE($P146)),0),CHOOSE(IF(OR(CK$1,$R146),4,INDEX(CMB[[Res_Rare]:[Res_Rare]],MATCH(ROUND(MIN(SUM(CK$4,$O146/1000),SUM($O146,CK$4/1000)),3),CMB[[Cmb_ID]:[Cmb_ID]],0))),-1,-1,0,0)),IF(OR(CK$1,$R146),4,INDEX(CMB[[Cmb_Rare]:[Cmb_Rare]],MATCH(ROUND(MIN(SUM(CK$4,$O146/1000),SUM($O146,CK$4/1000)),3),CMB[[Cmb_ID]:[Cmb_ID]],0))),CHOOSE(AC[[M]:[M]],2,1,1,SUM(AC[[AB]:[DB]])))),""))</f>
        <v/>
      </c>
      <c r="CL146" t="str">
        <f>IF(OR(CL$5="",$S146=""),"",IFERROR(SUM(PRODUCT(INDEX(CMB[[BA_0O]:[BA_2O]],MATCH(ROUND(MIN(SUM(CL$4,$O146/1000),SUM($O146,CL$4/1000)),3),CMB[[Cmb_ID]:[Cmb_ID]],0),SUM(N(CL$1),N($R146),1)),CHOOSE(AC[[M]:[M]],1,1,0,AC[[AB]:[AB]])),PRODUCT(INDEX(CMB[[BD_0O]:[BD_2O]],MATCH(ROUND(MIN(SUM(CL$4,$O146/1000),SUM($O146,CL$4/1000)),3),CMB[[Cmb_ID]:[Cmb_ID]],0),SUM(N(CL$1),N($R146),1)),CHOOSE(AC[[M]:[M]],1,0,1,AC[[DB]:[DB]])),PRODUCT(SUM(ROUND(AVERAGE(VALUE(CL$3),VALUE($P146)),0),CHOOSE(IF(OR(CL$1,$R146),4,INDEX(CMB[[Res_Rare]:[Res_Rare]],MATCH(ROUND(MIN(SUM(CL$4,$O146/1000),SUM($O146,CL$4/1000)),3),CMB[[Cmb_ID]:[Cmb_ID]],0))),-1,-1,0,0)),IF(OR(CL$1,$R146),4,INDEX(CMB[[Cmb_Rare]:[Cmb_Rare]],MATCH(ROUND(MIN(SUM(CL$4,$O146/1000),SUM($O146,CL$4/1000)),3),CMB[[Cmb_ID]:[Cmb_ID]],0))),CHOOSE(AC[[M]:[M]],2,1,1,SUM(AC[[AB]:[DB]])))),""))</f>
        <v/>
      </c>
      <c r="CM146" t="str">
        <f>IF(OR(CM$5="",$S146=""),"",IFERROR(SUM(PRODUCT(INDEX(CMB[[BA_0O]:[BA_2O]],MATCH(ROUND(MIN(SUM(CM$4,$O146/1000),SUM($O146,CM$4/1000)),3),CMB[[Cmb_ID]:[Cmb_ID]],0),SUM(N(CM$1),N($R146),1)),CHOOSE(AC[[M]:[M]],1,1,0,AC[[AB]:[AB]])),PRODUCT(INDEX(CMB[[BD_0O]:[BD_2O]],MATCH(ROUND(MIN(SUM(CM$4,$O146/1000),SUM($O146,CM$4/1000)),3),CMB[[Cmb_ID]:[Cmb_ID]],0),SUM(N(CM$1),N($R146),1)),CHOOSE(AC[[M]:[M]],1,0,1,AC[[DB]:[DB]])),PRODUCT(SUM(ROUND(AVERAGE(VALUE(CM$3),VALUE($P146)),0),CHOOSE(IF(OR(CM$1,$R146),4,INDEX(CMB[[Res_Rare]:[Res_Rare]],MATCH(ROUND(MIN(SUM(CM$4,$O146/1000),SUM($O146,CM$4/1000)),3),CMB[[Cmb_ID]:[Cmb_ID]],0))),-1,-1,0,0)),IF(OR(CM$1,$R146),4,INDEX(CMB[[Cmb_Rare]:[Cmb_Rare]],MATCH(ROUND(MIN(SUM(CM$4,$O146/1000),SUM($O146,CM$4/1000)),3),CMB[[Cmb_ID]:[Cmb_ID]],0))),CHOOSE(AC[[M]:[M]],2,1,1,SUM(AC[[AB]:[DB]])))),""))</f>
        <v/>
      </c>
      <c r="CN146" t="str">
        <f>IF(OR(CN$5="",$S146=""),"",IFERROR(SUM(PRODUCT(INDEX(CMB[[BA_0O]:[BA_2O]],MATCH(ROUND(MIN(SUM(CN$4,$O146/1000),SUM($O146,CN$4/1000)),3),CMB[[Cmb_ID]:[Cmb_ID]],0),SUM(N(CN$1),N($R146),1)),CHOOSE(AC[[M]:[M]],1,1,0,AC[[AB]:[AB]])),PRODUCT(INDEX(CMB[[BD_0O]:[BD_2O]],MATCH(ROUND(MIN(SUM(CN$4,$O146/1000),SUM($O146,CN$4/1000)),3),CMB[[Cmb_ID]:[Cmb_ID]],0),SUM(N(CN$1),N($R146),1)),CHOOSE(AC[[M]:[M]],1,0,1,AC[[DB]:[DB]])),PRODUCT(SUM(ROUND(AVERAGE(VALUE(CN$3),VALUE($P146)),0),CHOOSE(IF(OR(CN$1,$R146),4,INDEX(CMB[[Res_Rare]:[Res_Rare]],MATCH(ROUND(MIN(SUM(CN$4,$O146/1000),SUM($O146,CN$4/1000)),3),CMB[[Cmb_ID]:[Cmb_ID]],0))),-1,-1,0,0)),IF(OR(CN$1,$R146),4,INDEX(CMB[[Cmb_Rare]:[Cmb_Rare]],MATCH(ROUND(MIN(SUM(CN$4,$O146/1000),SUM($O146,CN$4/1000)),3),CMB[[Cmb_ID]:[Cmb_ID]],0))),CHOOSE(AC[[M]:[M]],2,1,1,SUM(AC[[AB]:[DB]])))),""))</f>
        <v/>
      </c>
      <c r="CO146" t="str">
        <f>IF(OR(CO$5="",$S146=""),"",IFERROR(SUM(PRODUCT(INDEX(CMB[[BA_0O]:[BA_2O]],MATCH(ROUND(MIN(SUM(CO$4,$O146/1000),SUM($O146,CO$4/1000)),3),CMB[[Cmb_ID]:[Cmb_ID]],0),SUM(N(CO$1),N($R146),1)),CHOOSE(AC[[M]:[M]],1,1,0,AC[[AB]:[AB]])),PRODUCT(INDEX(CMB[[BD_0O]:[BD_2O]],MATCH(ROUND(MIN(SUM(CO$4,$O146/1000),SUM($O146,CO$4/1000)),3),CMB[[Cmb_ID]:[Cmb_ID]],0),SUM(N(CO$1),N($R146),1)),CHOOSE(AC[[M]:[M]],1,0,1,AC[[DB]:[DB]])),PRODUCT(SUM(ROUND(AVERAGE(VALUE(CO$3),VALUE($P146)),0),CHOOSE(IF(OR(CO$1,$R146),4,INDEX(CMB[[Res_Rare]:[Res_Rare]],MATCH(ROUND(MIN(SUM(CO$4,$O146/1000),SUM($O146,CO$4/1000)),3),CMB[[Cmb_ID]:[Cmb_ID]],0))),-1,-1,0,0)),IF(OR(CO$1,$R146),4,INDEX(CMB[[Cmb_Rare]:[Cmb_Rare]],MATCH(ROUND(MIN(SUM(CO$4,$O146/1000),SUM($O146,CO$4/1000)),3),CMB[[Cmb_ID]:[Cmb_ID]],0))),CHOOSE(AC[[M]:[M]],2,1,1,SUM(AC[[AB]:[DB]])))),""))</f>
        <v/>
      </c>
      <c r="CP146" t="str">
        <f>IF(OR(CP$5="",$S146=""),"",IFERROR(SUM(PRODUCT(INDEX(CMB[[BA_0O]:[BA_2O]],MATCH(ROUND(MIN(SUM(CP$4,$O146/1000),SUM($O146,CP$4/1000)),3),CMB[[Cmb_ID]:[Cmb_ID]],0),SUM(N(CP$1),N($R146),1)),CHOOSE(AC[[M]:[M]],1,1,0,AC[[AB]:[AB]])),PRODUCT(INDEX(CMB[[BD_0O]:[BD_2O]],MATCH(ROUND(MIN(SUM(CP$4,$O146/1000),SUM($O146,CP$4/1000)),3),CMB[[Cmb_ID]:[Cmb_ID]],0),SUM(N(CP$1),N($R146),1)),CHOOSE(AC[[M]:[M]],1,0,1,AC[[DB]:[DB]])),PRODUCT(SUM(ROUND(AVERAGE(VALUE(CP$3),VALUE($P146)),0),CHOOSE(IF(OR(CP$1,$R146),4,INDEX(CMB[[Res_Rare]:[Res_Rare]],MATCH(ROUND(MIN(SUM(CP$4,$O146/1000),SUM($O146,CP$4/1000)),3),CMB[[Cmb_ID]:[Cmb_ID]],0))),-1,-1,0,0)),IF(OR(CP$1,$R146),4,INDEX(CMB[[Cmb_Rare]:[Cmb_Rare]],MATCH(ROUND(MIN(SUM(CP$4,$O146/1000),SUM($O146,CP$4/1000)),3),CMB[[Cmb_ID]:[Cmb_ID]],0))),CHOOSE(AC[[M]:[M]],2,1,1,SUM(AC[[AB]:[DB]])))),""))</f>
        <v/>
      </c>
      <c r="CQ146" t="str">
        <f>IF(OR(CQ$5="",$S146=""),"",IFERROR(SUM(PRODUCT(INDEX(CMB[[BA_0O]:[BA_2O]],MATCH(ROUND(MIN(SUM(CQ$4,$O146/1000),SUM($O146,CQ$4/1000)),3),CMB[[Cmb_ID]:[Cmb_ID]],0),SUM(N(CQ$1),N($R146),1)),CHOOSE(AC[[M]:[M]],1,1,0,AC[[AB]:[AB]])),PRODUCT(INDEX(CMB[[BD_0O]:[BD_2O]],MATCH(ROUND(MIN(SUM(CQ$4,$O146/1000),SUM($O146,CQ$4/1000)),3),CMB[[Cmb_ID]:[Cmb_ID]],0),SUM(N(CQ$1),N($R146),1)),CHOOSE(AC[[M]:[M]],1,0,1,AC[[DB]:[DB]])),PRODUCT(SUM(ROUND(AVERAGE(VALUE(CQ$3),VALUE($P146)),0),CHOOSE(IF(OR(CQ$1,$R146),4,INDEX(CMB[[Res_Rare]:[Res_Rare]],MATCH(ROUND(MIN(SUM(CQ$4,$O146/1000),SUM($O146,CQ$4/1000)),3),CMB[[Cmb_ID]:[Cmb_ID]],0))),-1,-1,0,0)),IF(OR(CQ$1,$R146),4,INDEX(CMB[[Cmb_Rare]:[Cmb_Rare]],MATCH(ROUND(MIN(SUM(CQ$4,$O146/1000),SUM($O146,CQ$4/1000)),3),CMB[[Cmb_ID]:[Cmb_ID]],0))),CHOOSE(AC[[M]:[M]],2,1,1,SUM(AC[[AB]:[DB]])))),""))</f>
        <v/>
      </c>
      <c r="CR146" t="str">
        <f>IF(OR(CR$5="",$S146=""),"",IFERROR(SUM(PRODUCT(INDEX(CMB[[BA_0O]:[BA_2O]],MATCH(ROUND(MIN(SUM(CR$4,$O146/1000),SUM($O146,CR$4/1000)),3),CMB[[Cmb_ID]:[Cmb_ID]],0),SUM(N(CR$1),N($R146),1)),CHOOSE(AC[[M]:[M]],1,1,0,AC[[AB]:[AB]])),PRODUCT(INDEX(CMB[[BD_0O]:[BD_2O]],MATCH(ROUND(MIN(SUM(CR$4,$O146/1000),SUM($O146,CR$4/1000)),3),CMB[[Cmb_ID]:[Cmb_ID]],0),SUM(N(CR$1),N($R146),1)),CHOOSE(AC[[M]:[M]],1,0,1,AC[[DB]:[DB]])),PRODUCT(SUM(ROUND(AVERAGE(VALUE(CR$3),VALUE($P146)),0),CHOOSE(IF(OR(CR$1,$R146),4,INDEX(CMB[[Res_Rare]:[Res_Rare]],MATCH(ROUND(MIN(SUM(CR$4,$O146/1000),SUM($O146,CR$4/1000)),3),CMB[[Cmb_ID]:[Cmb_ID]],0))),-1,-1,0,0)),IF(OR(CR$1,$R146),4,INDEX(CMB[[Cmb_Rare]:[Cmb_Rare]],MATCH(ROUND(MIN(SUM(CR$4,$O146/1000),SUM($O146,CR$4/1000)),3),CMB[[Cmb_ID]:[Cmb_ID]],0))),CHOOSE(AC[[M]:[M]],2,1,1,SUM(AC[[AB]:[DB]])))),""))</f>
        <v/>
      </c>
      <c r="CS146" t="str">
        <f>IF(OR(CS$5="",$S146=""),"",IFERROR(SUM(PRODUCT(INDEX(CMB[[BA_0O]:[BA_2O]],MATCH(ROUND(MIN(SUM(CS$4,$O146/1000),SUM($O146,CS$4/1000)),3),CMB[[Cmb_ID]:[Cmb_ID]],0),SUM(N(CS$1),N($R146),1)),CHOOSE(AC[[M]:[M]],1,1,0,AC[[AB]:[AB]])),PRODUCT(INDEX(CMB[[BD_0O]:[BD_2O]],MATCH(ROUND(MIN(SUM(CS$4,$O146/1000),SUM($O146,CS$4/1000)),3),CMB[[Cmb_ID]:[Cmb_ID]],0),SUM(N(CS$1),N($R146),1)),CHOOSE(AC[[M]:[M]],1,0,1,AC[[DB]:[DB]])),PRODUCT(SUM(ROUND(AVERAGE(VALUE(CS$3),VALUE($P146)),0),CHOOSE(IF(OR(CS$1,$R146),4,INDEX(CMB[[Res_Rare]:[Res_Rare]],MATCH(ROUND(MIN(SUM(CS$4,$O146/1000),SUM($O146,CS$4/1000)),3),CMB[[Cmb_ID]:[Cmb_ID]],0))),-1,-1,0,0)),IF(OR(CS$1,$R146),4,INDEX(CMB[[Cmb_Rare]:[Cmb_Rare]],MATCH(ROUND(MIN(SUM(CS$4,$O146/1000),SUM($O146,CS$4/1000)),3),CMB[[Cmb_ID]:[Cmb_ID]],0))),CHOOSE(AC[[M]:[M]],2,1,1,SUM(AC[[AB]:[DB]])))),""))</f>
        <v/>
      </c>
      <c r="CT146" t="str">
        <f>IF(OR(CT$5="",$S146=""),"",IFERROR(SUM(PRODUCT(INDEX(CMB[[BA_0O]:[BA_2O]],MATCH(ROUND(MIN(SUM(CT$4,$O146/1000),SUM($O146,CT$4/1000)),3),CMB[[Cmb_ID]:[Cmb_ID]],0),SUM(N(CT$1),N($R146),1)),CHOOSE(AC[[M]:[M]],1,1,0,AC[[AB]:[AB]])),PRODUCT(INDEX(CMB[[BD_0O]:[BD_2O]],MATCH(ROUND(MIN(SUM(CT$4,$O146/1000),SUM($O146,CT$4/1000)),3),CMB[[Cmb_ID]:[Cmb_ID]],0),SUM(N(CT$1),N($R146),1)),CHOOSE(AC[[M]:[M]],1,0,1,AC[[DB]:[DB]])),PRODUCT(SUM(ROUND(AVERAGE(VALUE(CT$3),VALUE($P146)),0),CHOOSE(IF(OR(CT$1,$R146),4,INDEX(CMB[[Res_Rare]:[Res_Rare]],MATCH(ROUND(MIN(SUM(CT$4,$O146/1000),SUM($O146,CT$4/1000)),3),CMB[[Cmb_ID]:[Cmb_ID]],0))),-1,-1,0,0)),IF(OR(CT$1,$R146),4,INDEX(CMB[[Cmb_Rare]:[Cmb_Rare]],MATCH(ROUND(MIN(SUM(CT$4,$O146/1000),SUM($O146,CT$4/1000)),3),CMB[[Cmb_ID]:[Cmb_ID]],0))),CHOOSE(AC[[M]:[M]],2,1,1,SUM(AC[[AB]:[DB]])))),""))</f>
        <v/>
      </c>
      <c r="CU146" t="str">
        <f>IF(OR(CU$5="",$S146=""),"",IFERROR(SUM(PRODUCT(INDEX(CMB[[BA_0O]:[BA_2O]],MATCH(ROUND(MIN(SUM(CU$4,$O146/1000),SUM($O146,CU$4/1000)),3),CMB[[Cmb_ID]:[Cmb_ID]],0),SUM(N(CU$1),N($R146),1)),CHOOSE(AC[[M]:[M]],1,1,0,AC[[AB]:[AB]])),PRODUCT(INDEX(CMB[[BD_0O]:[BD_2O]],MATCH(ROUND(MIN(SUM(CU$4,$O146/1000),SUM($O146,CU$4/1000)),3),CMB[[Cmb_ID]:[Cmb_ID]],0),SUM(N(CU$1),N($R146),1)),CHOOSE(AC[[M]:[M]],1,0,1,AC[[DB]:[DB]])),PRODUCT(SUM(ROUND(AVERAGE(VALUE(CU$3),VALUE($P146)),0),CHOOSE(IF(OR(CU$1,$R146),4,INDEX(CMB[[Res_Rare]:[Res_Rare]],MATCH(ROUND(MIN(SUM(CU$4,$O146/1000),SUM($O146,CU$4/1000)),3),CMB[[Cmb_ID]:[Cmb_ID]],0))),-1,-1,0,0)),IF(OR(CU$1,$R146),4,INDEX(CMB[[Cmb_Rare]:[Cmb_Rare]],MATCH(ROUND(MIN(SUM(CU$4,$O146/1000),SUM($O146,CU$4/1000)),3),CMB[[Cmb_ID]:[Cmb_ID]],0))),CHOOSE(AC[[M]:[M]],2,1,1,SUM(AC[[AB]:[DB]])))),""))</f>
        <v/>
      </c>
      <c r="CV146" t="str">
        <f>IF(OR(CV$5="",$S146=""),"",IFERROR(SUM(PRODUCT(INDEX(CMB[[BA_0O]:[BA_2O]],MATCH(ROUND(MIN(SUM(CV$4,$O146/1000),SUM($O146,CV$4/1000)),3),CMB[[Cmb_ID]:[Cmb_ID]],0),SUM(N(CV$1),N($R146),1)),CHOOSE(AC[[M]:[M]],1,1,0,AC[[AB]:[AB]])),PRODUCT(INDEX(CMB[[BD_0O]:[BD_2O]],MATCH(ROUND(MIN(SUM(CV$4,$O146/1000),SUM($O146,CV$4/1000)),3),CMB[[Cmb_ID]:[Cmb_ID]],0),SUM(N(CV$1),N($R146),1)),CHOOSE(AC[[M]:[M]],1,0,1,AC[[DB]:[DB]])),PRODUCT(SUM(ROUND(AVERAGE(VALUE(CV$3),VALUE($P146)),0),CHOOSE(IF(OR(CV$1,$R146),4,INDEX(CMB[[Res_Rare]:[Res_Rare]],MATCH(ROUND(MIN(SUM(CV$4,$O146/1000),SUM($O146,CV$4/1000)),3),CMB[[Cmb_ID]:[Cmb_ID]],0))),-1,-1,0,0)),IF(OR(CV$1,$R146),4,INDEX(CMB[[Cmb_Rare]:[Cmb_Rare]],MATCH(ROUND(MIN(SUM(CV$4,$O146/1000),SUM($O146,CV$4/1000)),3),CMB[[Cmb_ID]:[Cmb_ID]],0))),CHOOSE(AC[[M]:[M]],2,1,1,SUM(AC[[AB]:[DB]])))),""))</f>
        <v/>
      </c>
      <c r="CW146" t="str">
        <f>IF(OR(CW$5="",$S146=""),"",IFERROR(SUM(PRODUCT(INDEX(CMB[[BA_0O]:[BA_2O]],MATCH(ROUND(MIN(SUM(CW$4,$O146/1000),SUM($O146,CW$4/1000)),3),CMB[[Cmb_ID]:[Cmb_ID]],0),SUM(N(CW$1),N($R146),1)),CHOOSE(AC[[M]:[M]],1,1,0,AC[[AB]:[AB]])),PRODUCT(INDEX(CMB[[BD_0O]:[BD_2O]],MATCH(ROUND(MIN(SUM(CW$4,$O146/1000),SUM($O146,CW$4/1000)),3),CMB[[Cmb_ID]:[Cmb_ID]],0),SUM(N(CW$1),N($R146),1)),CHOOSE(AC[[M]:[M]],1,0,1,AC[[DB]:[DB]])),PRODUCT(SUM(ROUND(AVERAGE(VALUE(CW$3),VALUE($P146)),0),CHOOSE(IF(OR(CW$1,$R146),4,INDEX(CMB[[Res_Rare]:[Res_Rare]],MATCH(ROUND(MIN(SUM(CW$4,$O146/1000),SUM($O146,CW$4/1000)),3),CMB[[Cmb_ID]:[Cmb_ID]],0))),-1,-1,0,0)),IF(OR(CW$1,$R146),4,INDEX(CMB[[Cmb_Rare]:[Cmb_Rare]],MATCH(ROUND(MIN(SUM(CW$4,$O146/1000),SUM($O146,CW$4/1000)),3),CMB[[Cmb_ID]:[Cmb_ID]],0))),CHOOSE(AC[[M]:[M]],2,1,1,SUM(AC[[AB]:[DB]])))),""))</f>
        <v/>
      </c>
      <c r="CX146" t="str">
        <f>IF(OR(CX$5="",$S146=""),"",IFERROR(SUM(PRODUCT(INDEX(CMB[[BA_0O]:[BA_2O]],MATCH(ROUND(MIN(SUM(CX$4,$O146/1000),SUM($O146,CX$4/1000)),3),CMB[[Cmb_ID]:[Cmb_ID]],0),SUM(N(CX$1),N($R146),1)),CHOOSE(AC[[M]:[M]],1,1,0,AC[[AB]:[AB]])),PRODUCT(INDEX(CMB[[BD_0O]:[BD_2O]],MATCH(ROUND(MIN(SUM(CX$4,$O146/1000),SUM($O146,CX$4/1000)),3),CMB[[Cmb_ID]:[Cmb_ID]],0),SUM(N(CX$1),N($R146),1)),CHOOSE(AC[[M]:[M]],1,0,1,AC[[DB]:[DB]])),PRODUCT(SUM(ROUND(AVERAGE(VALUE(CX$3),VALUE($P146)),0),CHOOSE(IF(OR(CX$1,$R146),4,INDEX(CMB[[Res_Rare]:[Res_Rare]],MATCH(ROUND(MIN(SUM(CX$4,$O146/1000),SUM($O146,CX$4/1000)),3),CMB[[Cmb_ID]:[Cmb_ID]],0))),-1,-1,0,0)),IF(OR(CX$1,$R146),4,INDEX(CMB[[Cmb_Rare]:[Cmb_Rare]],MATCH(ROUND(MIN(SUM(CX$4,$O146/1000),SUM($O146,CX$4/1000)),3),CMB[[Cmb_ID]:[Cmb_ID]],0))),CHOOSE(AC[[M]:[M]],2,1,1,SUM(AC[[AB]:[DB]])))),""))</f>
        <v/>
      </c>
      <c r="CY146" t="str">
        <f>IF(OR(CY$5="",$S146=""),"",IFERROR(SUM(PRODUCT(INDEX(CMB[[BA_0O]:[BA_2O]],MATCH(ROUND(MIN(SUM(CY$4,$O146/1000),SUM($O146,CY$4/1000)),3),CMB[[Cmb_ID]:[Cmb_ID]],0),SUM(N(CY$1),N($R146),1)),CHOOSE(AC[[M]:[M]],1,1,0,AC[[AB]:[AB]])),PRODUCT(INDEX(CMB[[BD_0O]:[BD_2O]],MATCH(ROUND(MIN(SUM(CY$4,$O146/1000),SUM($O146,CY$4/1000)),3),CMB[[Cmb_ID]:[Cmb_ID]],0),SUM(N(CY$1),N($R146),1)),CHOOSE(AC[[M]:[M]],1,0,1,AC[[DB]:[DB]])),PRODUCT(SUM(ROUND(AVERAGE(VALUE(CY$3),VALUE($P146)),0),CHOOSE(IF(OR(CY$1,$R146),4,INDEX(CMB[[Res_Rare]:[Res_Rare]],MATCH(ROUND(MIN(SUM(CY$4,$O146/1000),SUM($O146,CY$4/1000)),3),CMB[[Cmb_ID]:[Cmb_ID]],0))),-1,-1,0,0)),IF(OR(CY$1,$R146),4,INDEX(CMB[[Cmb_Rare]:[Cmb_Rare]],MATCH(ROUND(MIN(SUM(CY$4,$O146/1000),SUM($O146,CY$4/1000)),3),CMB[[Cmb_ID]:[Cmb_ID]],0))),CHOOSE(AC[[M]:[M]],2,1,1,SUM(AC[[AB]:[DB]])))),""))</f>
        <v/>
      </c>
      <c r="CZ146" t="str">
        <f>IF(OR(CZ$5="",$S146=""),"",IFERROR(SUM(PRODUCT(INDEX(CMB[[BA_0O]:[BA_2O]],MATCH(ROUND(MIN(SUM(CZ$4,$O146/1000),SUM($O146,CZ$4/1000)),3),CMB[[Cmb_ID]:[Cmb_ID]],0),SUM(N(CZ$1),N($R146),1)),CHOOSE(AC[[M]:[M]],1,1,0,AC[[AB]:[AB]])),PRODUCT(INDEX(CMB[[BD_0O]:[BD_2O]],MATCH(ROUND(MIN(SUM(CZ$4,$O146/1000),SUM($O146,CZ$4/1000)),3),CMB[[Cmb_ID]:[Cmb_ID]],0),SUM(N(CZ$1),N($R146),1)),CHOOSE(AC[[M]:[M]],1,0,1,AC[[DB]:[DB]])),PRODUCT(SUM(ROUND(AVERAGE(VALUE(CZ$3),VALUE($P146)),0),CHOOSE(IF(OR(CZ$1,$R146),4,INDEX(CMB[[Res_Rare]:[Res_Rare]],MATCH(ROUND(MIN(SUM(CZ$4,$O146/1000),SUM($O146,CZ$4/1000)),3),CMB[[Cmb_ID]:[Cmb_ID]],0))),-1,-1,0,0)),IF(OR(CZ$1,$R146),4,INDEX(CMB[[Cmb_Rare]:[Cmb_Rare]],MATCH(ROUND(MIN(SUM(CZ$4,$O146/1000),SUM($O146,CZ$4/1000)),3),CMB[[Cmb_ID]:[Cmb_ID]],0))),CHOOSE(AC[[M]:[M]],2,1,1,SUM(AC[[AB]:[DB]])))),""))</f>
        <v/>
      </c>
      <c r="DA146" t="str">
        <f>IF(OR(DA$5="",$S146=""),"",IFERROR(SUM(PRODUCT(INDEX(CMB[[BA_0O]:[BA_2O]],MATCH(ROUND(MIN(SUM(DA$4,$O146/1000),SUM($O146,DA$4/1000)),3),CMB[[Cmb_ID]:[Cmb_ID]],0),SUM(N(DA$1),N($R146),1)),CHOOSE(AC[[M]:[M]],1,1,0,AC[[AB]:[AB]])),PRODUCT(INDEX(CMB[[BD_0O]:[BD_2O]],MATCH(ROUND(MIN(SUM(DA$4,$O146/1000),SUM($O146,DA$4/1000)),3),CMB[[Cmb_ID]:[Cmb_ID]],0),SUM(N(DA$1),N($R146),1)),CHOOSE(AC[[M]:[M]],1,0,1,AC[[DB]:[DB]])),PRODUCT(SUM(ROUND(AVERAGE(VALUE(DA$3),VALUE($P146)),0),CHOOSE(IF(OR(DA$1,$R146),4,INDEX(CMB[[Res_Rare]:[Res_Rare]],MATCH(ROUND(MIN(SUM(DA$4,$O146/1000),SUM($O146,DA$4/1000)),3),CMB[[Cmb_ID]:[Cmb_ID]],0))),-1,-1,0,0)),IF(OR(DA$1,$R146),4,INDEX(CMB[[Cmb_Rare]:[Cmb_Rare]],MATCH(ROUND(MIN(SUM(DA$4,$O146/1000),SUM($O146,DA$4/1000)),3),CMB[[Cmb_ID]:[Cmb_ID]],0))),CHOOSE(AC[[M]:[M]],2,1,1,SUM(AC[[AB]:[DB]])))),""))</f>
        <v/>
      </c>
      <c r="DB146" t="str">
        <f>IF(OR(DB$5="",$S146=""),"",IFERROR(SUM(PRODUCT(INDEX(CMB[[BA_0O]:[BA_2O]],MATCH(ROUND(MIN(SUM(DB$4,$O146/1000),SUM($O146,DB$4/1000)),3),CMB[[Cmb_ID]:[Cmb_ID]],0),SUM(N(DB$1),N($R146),1)),CHOOSE(AC[[M]:[M]],1,1,0,AC[[AB]:[AB]])),PRODUCT(INDEX(CMB[[BD_0O]:[BD_2O]],MATCH(ROUND(MIN(SUM(DB$4,$O146/1000),SUM($O146,DB$4/1000)),3),CMB[[Cmb_ID]:[Cmb_ID]],0),SUM(N(DB$1),N($R146),1)),CHOOSE(AC[[M]:[M]],1,0,1,AC[[DB]:[DB]])),PRODUCT(SUM(ROUND(AVERAGE(VALUE(DB$3),VALUE($P146)),0),CHOOSE(IF(OR(DB$1,$R146),4,INDEX(CMB[[Res_Rare]:[Res_Rare]],MATCH(ROUND(MIN(SUM(DB$4,$O146/1000),SUM($O146,DB$4/1000)),3),CMB[[Cmb_ID]:[Cmb_ID]],0))),-1,-1,0,0)),IF(OR(DB$1,$R146),4,INDEX(CMB[[Cmb_Rare]:[Cmb_Rare]],MATCH(ROUND(MIN(SUM(DB$4,$O146/1000),SUM($O146,DB$4/1000)),3),CMB[[Cmb_ID]:[Cmb_ID]],0))),CHOOSE(AC[[M]:[M]],2,1,1,SUM(AC[[AB]:[DB]])))),""))</f>
        <v/>
      </c>
      <c r="DC146" t="str">
        <f>IF(OR(DC$5="",$S146=""),"",IFERROR(SUM(PRODUCT(INDEX(CMB[[BA_0O]:[BA_2O]],MATCH(ROUND(MIN(SUM(DC$4,$O146/1000),SUM($O146,DC$4/1000)),3),CMB[[Cmb_ID]:[Cmb_ID]],0),SUM(N(DC$1),N($R146),1)),CHOOSE(AC[[M]:[M]],1,1,0,AC[[AB]:[AB]])),PRODUCT(INDEX(CMB[[BD_0O]:[BD_2O]],MATCH(ROUND(MIN(SUM(DC$4,$O146/1000),SUM($O146,DC$4/1000)),3),CMB[[Cmb_ID]:[Cmb_ID]],0),SUM(N(DC$1),N($R146),1)),CHOOSE(AC[[M]:[M]],1,0,1,AC[[DB]:[DB]])),PRODUCT(SUM(ROUND(AVERAGE(VALUE(DC$3),VALUE($P146)),0),CHOOSE(IF(OR(DC$1,$R146),4,INDEX(CMB[[Res_Rare]:[Res_Rare]],MATCH(ROUND(MIN(SUM(DC$4,$O146/1000),SUM($O146,DC$4/1000)),3),CMB[[Cmb_ID]:[Cmb_ID]],0))),-1,-1,0,0)),IF(OR(DC$1,$R146),4,INDEX(CMB[[Cmb_Rare]:[Cmb_Rare]],MATCH(ROUND(MIN(SUM(DC$4,$O146/1000),SUM($O146,DC$4/1000)),3),CMB[[Cmb_ID]:[Cmb_ID]],0))),CHOOSE(AC[[M]:[M]],2,1,1,SUM(AC[[AB]:[DB]])))),""))</f>
        <v/>
      </c>
      <c r="DD146" t="str">
        <f>IF(OR(DD$5="",$S146=""),"",IFERROR(SUM(PRODUCT(INDEX(CMB[[BA_0O]:[BA_2O]],MATCH(ROUND(MIN(SUM(DD$4,$O146/1000),SUM($O146,DD$4/1000)),3),CMB[[Cmb_ID]:[Cmb_ID]],0),SUM(N(DD$1),N($R146),1)),CHOOSE(AC[[M]:[M]],1,1,0,AC[[AB]:[AB]])),PRODUCT(INDEX(CMB[[BD_0O]:[BD_2O]],MATCH(ROUND(MIN(SUM(DD$4,$O146/1000),SUM($O146,DD$4/1000)),3),CMB[[Cmb_ID]:[Cmb_ID]],0),SUM(N(DD$1),N($R146),1)),CHOOSE(AC[[M]:[M]],1,0,1,AC[[DB]:[DB]])),PRODUCT(SUM(ROUND(AVERAGE(VALUE(DD$3),VALUE($P146)),0),CHOOSE(IF(OR(DD$1,$R146),4,INDEX(CMB[[Res_Rare]:[Res_Rare]],MATCH(ROUND(MIN(SUM(DD$4,$O146/1000),SUM($O146,DD$4/1000)),3),CMB[[Cmb_ID]:[Cmb_ID]],0))),-1,-1,0,0)),IF(OR(DD$1,$R146),4,INDEX(CMB[[Cmb_Rare]:[Cmb_Rare]],MATCH(ROUND(MIN(SUM(DD$4,$O146/1000),SUM($O146,DD$4/1000)),3),CMB[[Cmb_ID]:[Cmb_ID]],0))),CHOOSE(AC[[M]:[M]],2,1,1,SUM(AC[[AB]:[DB]])))),""))</f>
        <v/>
      </c>
      <c r="DE146" t="str">
        <f>IF(OR(DE$5="",$S146=""),"",IFERROR(SUM(PRODUCT(INDEX(CMB[[BA_0O]:[BA_2O]],MATCH(ROUND(MIN(SUM(DE$4,$O146/1000),SUM($O146,DE$4/1000)),3),CMB[[Cmb_ID]:[Cmb_ID]],0),SUM(N(DE$1),N($R146),1)),CHOOSE(AC[[M]:[M]],1,1,0,AC[[AB]:[AB]])),PRODUCT(INDEX(CMB[[BD_0O]:[BD_2O]],MATCH(ROUND(MIN(SUM(DE$4,$O146/1000),SUM($O146,DE$4/1000)),3),CMB[[Cmb_ID]:[Cmb_ID]],0),SUM(N(DE$1),N($R146),1)),CHOOSE(AC[[M]:[M]],1,0,1,AC[[DB]:[DB]])),PRODUCT(SUM(ROUND(AVERAGE(VALUE(DE$3),VALUE($P146)),0),CHOOSE(IF(OR(DE$1,$R146),4,INDEX(CMB[[Res_Rare]:[Res_Rare]],MATCH(ROUND(MIN(SUM(DE$4,$O146/1000),SUM($O146,DE$4/1000)),3),CMB[[Cmb_ID]:[Cmb_ID]],0))),-1,-1,0,0)),IF(OR(DE$1,$R146),4,INDEX(CMB[[Cmb_Rare]:[Cmb_Rare]],MATCH(ROUND(MIN(SUM(DE$4,$O146/1000),SUM($O146,DE$4/1000)),3),CMB[[Cmb_ID]:[Cmb_ID]],0))),CHOOSE(AC[[M]:[M]],2,1,1,SUM(AC[[AB]:[DB]])))),""))</f>
        <v/>
      </c>
      <c r="DF146" t="str">
        <f>IF(OR(DF$5="",$S146=""),"",IFERROR(SUM(PRODUCT(INDEX(CMB[[BA_0O]:[BA_2O]],MATCH(ROUND(MIN(SUM(DF$4,$O146/1000),SUM($O146,DF$4/1000)),3),CMB[[Cmb_ID]:[Cmb_ID]],0),SUM(N(DF$1),N($R146),1)),CHOOSE(AC[[M]:[M]],1,1,0,AC[[AB]:[AB]])),PRODUCT(INDEX(CMB[[BD_0O]:[BD_2O]],MATCH(ROUND(MIN(SUM(DF$4,$O146/1000),SUM($O146,DF$4/1000)),3),CMB[[Cmb_ID]:[Cmb_ID]],0),SUM(N(DF$1),N($R146),1)),CHOOSE(AC[[M]:[M]],1,0,1,AC[[DB]:[DB]])),PRODUCT(SUM(ROUND(AVERAGE(VALUE(DF$3),VALUE($P146)),0),CHOOSE(IF(OR(DF$1,$R146),4,INDEX(CMB[[Res_Rare]:[Res_Rare]],MATCH(ROUND(MIN(SUM(DF$4,$O146/1000),SUM($O146,DF$4/1000)),3),CMB[[Cmb_ID]:[Cmb_ID]],0))),-1,-1,0,0)),IF(OR(DF$1,$R146),4,INDEX(CMB[[Cmb_Rare]:[Cmb_Rare]],MATCH(ROUND(MIN(SUM(DF$4,$O146/1000),SUM($O146,DF$4/1000)),3),CMB[[Cmb_ID]:[Cmb_ID]],0))),CHOOSE(AC[[M]:[M]],2,1,1,SUM(AC[[AB]:[DB]])))),""))</f>
        <v/>
      </c>
      <c r="DG146" t="str">
        <f>IF(OR(DG$5="",$S146=""),"",IFERROR(SUM(PRODUCT(INDEX(CMB[[BA_0O]:[BA_2O]],MATCH(ROUND(MIN(SUM(DG$4,$O146/1000),SUM($O146,DG$4/1000)),3),CMB[[Cmb_ID]:[Cmb_ID]],0),SUM(N(DG$1),N($R146),1)),CHOOSE(AC[[M]:[M]],1,1,0,AC[[AB]:[AB]])),PRODUCT(INDEX(CMB[[BD_0O]:[BD_2O]],MATCH(ROUND(MIN(SUM(DG$4,$O146/1000),SUM($O146,DG$4/1000)),3),CMB[[Cmb_ID]:[Cmb_ID]],0),SUM(N(DG$1),N($R146),1)),CHOOSE(AC[[M]:[M]],1,0,1,AC[[DB]:[DB]])),PRODUCT(SUM(ROUND(AVERAGE(VALUE(DG$3),VALUE($P146)),0),CHOOSE(IF(OR(DG$1,$R146),4,INDEX(CMB[[Res_Rare]:[Res_Rare]],MATCH(ROUND(MIN(SUM(DG$4,$O146/1000),SUM($O146,DG$4/1000)),3),CMB[[Cmb_ID]:[Cmb_ID]],0))),-1,-1,0,0)),IF(OR(DG$1,$R146),4,INDEX(CMB[[Cmb_Rare]:[Cmb_Rare]],MATCH(ROUND(MIN(SUM(DG$4,$O146/1000),SUM($O146,DG$4/1000)),3),CMB[[Cmb_ID]:[Cmb_ID]],0))),CHOOSE(AC[[M]:[M]],2,1,1,SUM(AC[[AB]:[DB]])))),""))</f>
        <v/>
      </c>
      <c r="DH146" t="str">
        <f>IF(OR(DH$5="",$S146=""),"",IFERROR(SUM(PRODUCT(INDEX(CMB[[BA_0O]:[BA_2O]],MATCH(ROUND(MIN(SUM(DH$4,$O146/1000),SUM($O146,DH$4/1000)),3),CMB[[Cmb_ID]:[Cmb_ID]],0),SUM(N(DH$1),N($R146),1)),CHOOSE(AC[[M]:[M]],1,1,0,AC[[AB]:[AB]])),PRODUCT(INDEX(CMB[[BD_0O]:[BD_2O]],MATCH(ROUND(MIN(SUM(DH$4,$O146/1000),SUM($O146,DH$4/1000)),3),CMB[[Cmb_ID]:[Cmb_ID]],0),SUM(N(DH$1),N($R146),1)),CHOOSE(AC[[M]:[M]],1,0,1,AC[[DB]:[DB]])),PRODUCT(SUM(ROUND(AVERAGE(VALUE(DH$3),VALUE($P146)),0),CHOOSE(IF(OR(DH$1,$R146),4,INDEX(CMB[[Res_Rare]:[Res_Rare]],MATCH(ROUND(MIN(SUM(DH$4,$O146/1000),SUM($O146,DH$4/1000)),3),CMB[[Cmb_ID]:[Cmb_ID]],0))),-1,-1,0,0)),IF(OR(DH$1,$R146),4,INDEX(CMB[[Cmb_Rare]:[Cmb_Rare]],MATCH(ROUND(MIN(SUM(DH$4,$O146/1000),SUM($O146,DH$4/1000)),3),CMB[[Cmb_ID]:[Cmb_ID]],0))),CHOOSE(AC[[M]:[M]],2,1,1,SUM(AC[[AB]:[DB]])))),""))</f>
        <v/>
      </c>
      <c r="DI146" t="str">
        <f>IF(OR(DI$5="",$S146=""),"",IFERROR(SUM(PRODUCT(INDEX(CMB[[BA_0O]:[BA_2O]],MATCH(ROUND(MIN(SUM(DI$4,$O146/1000),SUM($O146,DI$4/1000)),3),CMB[[Cmb_ID]:[Cmb_ID]],0),SUM(N(DI$1),N($R146),1)),CHOOSE(AC[[M]:[M]],1,1,0,AC[[AB]:[AB]])),PRODUCT(INDEX(CMB[[BD_0O]:[BD_2O]],MATCH(ROUND(MIN(SUM(DI$4,$O146/1000),SUM($O146,DI$4/1000)),3),CMB[[Cmb_ID]:[Cmb_ID]],0),SUM(N(DI$1),N($R146),1)),CHOOSE(AC[[M]:[M]],1,0,1,AC[[DB]:[DB]])),PRODUCT(SUM(ROUND(AVERAGE(VALUE(DI$3),VALUE($P146)),0),CHOOSE(IF(OR(DI$1,$R146),4,INDEX(CMB[[Res_Rare]:[Res_Rare]],MATCH(ROUND(MIN(SUM(DI$4,$O146/1000),SUM($O146,DI$4/1000)),3),CMB[[Cmb_ID]:[Cmb_ID]],0))),-1,-1,0,0)),IF(OR(DI$1,$R146),4,INDEX(CMB[[Cmb_Rare]:[Cmb_Rare]],MATCH(ROUND(MIN(SUM(DI$4,$O146/1000),SUM($O146,DI$4/1000)),3),CMB[[Cmb_ID]:[Cmb_ID]],0))),CHOOSE(AC[[M]:[M]],2,1,1,SUM(AC[[AB]:[DB]])))),""))</f>
        <v/>
      </c>
      <c r="DJ146" t="str">
        <f>IF(OR(DJ$5="",$S146=""),"",IFERROR(SUM(PRODUCT(INDEX(CMB[[BA_0O]:[BA_2O]],MATCH(ROUND(MIN(SUM(DJ$4,$O146/1000),SUM($O146,DJ$4/1000)),3),CMB[[Cmb_ID]:[Cmb_ID]],0),SUM(N(DJ$1),N($R146),1)),CHOOSE(AC[[M]:[M]],1,1,0,AC[[AB]:[AB]])),PRODUCT(INDEX(CMB[[BD_0O]:[BD_2O]],MATCH(ROUND(MIN(SUM(DJ$4,$O146/1000),SUM($O146,DJ$4/1000)),3),CMB[[Cmb_ID]:[Cmb_ID]],0),SUM(N(DJ$1),N($R146),1)),CHOOSE(AC[[M]:[M]],1,0,1,AC[[DB]:[DB]])),PRODUCT(SUM(ROUND(AVERAGE(VALUE(DJ$3),VALUE($P146)),0),CHOOSE(IF(OR(DJ$1,$R146),4,INDEX(CMB[[Res_Rare]:[Res_Rare]],MATCH(ROUND(MIN(SUM(DJ$4,$O146/1000),SUM($O146,DJ$4/1000)),3),CMB[[Cmb_ID]:[Cmb_ID]],0))),-1,-1,0,0)),IF(OR(DJ$1,$R146),4,INDEX(CMB[[Cmb_Rare]:[Cmb_Rare]],MATCH(ROUND(MIN(SUM(DJ$4,$O146/1000),SUM($O146,DJ$4/1000)),3),CMB[[Cmb_ID]:[Cmb_ID]],0))),CHOOSE(AC[[M]:[M]],2,1,1,SUM(AC[[AB]:[DB]])))),""))</f>
        <v/>
      </c>
      <c r="DK146" t="str">
        <f>IF(OR(DK$5="",$S146=""),"",IFERROR(SUM(PRODUCT(INDEX(CMB[[BA_0O]:[BA_2O]],MATCH(ROUND(MIN(SUM(DK$4,$O146/1000),SUM($O146,DK$4/1000)),3),CMB[[Cmb_ID]:[Cmb_ID]],0),SUM(N(DK$1),N($R146),1)),CHOOSE(AC[[M]:[M]],1,1,0,AC[[AB]:[AB]])),PRODUCT(INDEX(CMB[[BD_0O]:[BD_2O]],MATCH(ROUND(MIN(SUM(DK$4,$O146/1000),SUM($O146,DK$4/1000)),3),CMB[[Cmb_ID]:[Cmb_ID]],0),SUM(N(DK$1),N($R146),1)),CHOOSE(AC[[M]:[M]],1,0,1,AC[[DB]:[DB]])),PRODUCT(SUM(ROUND(AVERAGE(VALUE(DK$3),VALUE($P146)),0),CHOOSE(IF(OR(DK$1,$R146),4,INDEX(CMB[[Res_Rare]:[Res_Rare]],MATCH(ROUND(MIN(SUM(DK$4,$O146/1000),SUM($O146,DK$4/1000)),3),CMB[[Cmb_ID]:[Cmb_ID]],0))),-1,-1,0,0)),IF(OR(DK$1,$R146),4,INDEX(CMB[[Cmb_Rare]:[Cmb_Rare]],MATCH(ROUND(MIN(SUM(DK$4,$O146/1000),SUM($O146,DK$4/1000)),3),CMB[[Cmb_ID]:[Cmb_ID]],0))),CHOOSE(AC[[M]:[M]],2,1,1,SUM(AC[[AB]:[DB]])))),""))</f>
        <v/>
      </c>
      <c r="DL146" t="str">
        <f>IF(OR(DL$5="",$S146=""),"",IFERROR(SUM(PRODUCT(INDEX(CMB[[BA_0O]:[BA_2O]],MATCH(ROUND(MIN(SUM(DL$4,$O146/1000),SUM($O146,DL$4/1000)),3),CMB[[Cmb_ID]:[Cmb_ID]],0),SUM(N(DL$1),N($R146),1)),CHOOSE(AC[[M]:[M]],1,1,0,AC[[AB]:[AB]])),PRODUCT(INDEX(CMB[[BD_0O]:[BD_2O]],MATCH(ROUND(MIN(SUM(DL$4,$O146/1000),SUM($O146,DL$4/1000)),3),CMB[[Cmb_ID]:[Cmb_ID]],0),SUM(N(DL$1),N($R146),1)),CHOOSE(AC[[M]:[M]],1,0,1,AC[[DB]:[DB]])),PRODUCT(SUM(ROUND(AVERAGE(VALUE(DL$3),VALUE($P146)),0),CHOOSE(IF(OR(DL$1,$R146),4,INDEX(CMB[[Res_Rare]:[Res_Rare]],MATCH(ROUND(MIN(SUM(DL$4,$O146/1000),SUM($O146,DL$4/1000)),3),CMB[[Cmb_ID]:[Cmb_ID]],0))),-1,-1,0,0)),IF(OR(DL$1,$R146),4,INDEX(CMB[[Cmb_Rare]:[Cmb_Rare]],MATCH(ROUND(MIN(SUM(DL$4,$O146/1000),SUM($O146,DL$4/1000)),3),CMB[[Cmb_ID]:[Cmb_ID]],0))),CHOOSE(AC[[M]:[M]],2,1,1,SUM(AC[[AB]:[DB]])))),""))</f>
        <v/>
      </c>
      <c r="DM146" t="str">
        <f>IF(OR(DM$5="",$S146=""),"",IFERROR(SUM(PRODUCT(INDEX(CMB[[BA_0O]:[BA_2O]],MATCH(ROUND(MIN(SUM(DM$4,$O146/1000),SUM($O146,DM$4/1000)),3),CMB[[Cmb_ID]:[Cmb_ID]],0),SUM(N(DM$1),N($R146),1)),CHOOSE(AC[[M]:[M]],1,1,0,AC[[AB]:[AB]])),PRODUCT(INDEX(CMB[[BD_0O]:[BD_2O]],MATCH(ROUND(MIN(SUM(DM$4,$O146/1000),SUM($O146,DM$4/1000)),3),CMB[[Cmb_ID]:[Cmb_ID]],0),SUM(N(DM$1),N($R146),1)),CHOOSE(AC[[M]:[M]],1,0,1,AC[[DB]:[DB]])),PRODUCT(SUM(ROUND(AVERAGE(VALUE(DM$3),VALUE($P146)),0),CHOOSE(IF(OR(DM$1,$R146),4,INDEX(CMB[[Res_Rare]:[Res_Rare]],MATCH(ROUND(MIN(SUM(DM$4,$O146/1000),SUM($O146,DM$4/1000)),3),CMB[[Cmb_ID]:[Cmb_ID]],0))),-1,-1,0,0)),IF(OR(DM$1,$R146),4,INDEX(CMB[[Cmb_Rare]:[Cmb_Rare]],MATCH(ROUND(MIN(SUM(DM$4,$O146/1000),SUM($O146,DM$4/1000)),3),CMB[[Cmb_ID]:[Cmb_ID]],0))),CHOOSE(AC[[M]:[M]],2,1,1,SUM(AC[[AB]:[DB]])))),""))</f>
        <v/>
      </c>
      <c r="DN146" t="str">
        <f>IF(OR(DN$5="",$S146=""),"",IFERROR(SUM(PRODUCT(INDEX(CMB[[BA_0O]:[BA_2O]],MATCH(ROUND(MIN(SUM(DN$4,$O146/1000),SUM($O146,DN$4/1000)),3),CMB[[Cmb_ID]:[Cmb_ID]],0),SUM(N(DN$1),N($R146),1)),CHOOSE(AC[[M]:[M]],1,1,0,AC[[AB]:[AB]])),PRODUCT(INDEX(CMB[[BD_0O]:[BD_2O]],MATCH(ROUND(MIN(SUM(DN$4,$O146/1000),SUM($O146,DN$4/1000)),3),CMB[[Cmb_ID]:[Cmb_ID]],0),SUM(N(DN$1),N($R146),1)),CHOOSE(AC[[M]:[M]],1,0,1,AC[[DB]:[DB]])),PRODUCT(SUM(ROUND(AVERAGE(VALUE(DN$3),VALUE($P146)),0),CHOOSE(IF(OR(DN$1,$R146),4,INDEX(CMB[[Res_Rare]:[Res_Rare]],MATCH(ROUND(MIN(SUM(DN$4,$O146/1000),SUM($O146,DN$4/1000)),3),CMB[[Cmb_ID]:[Cmb_ID]],0))),-1,-1,0,0)),IF(OR(DN$1,$R146),4,INDEX(CMB[[Cmb_Rare]:[Cmb_Rare]],MATCH(ROUND(MIN(SUM(DN$4,$O146/1000),SUM($O146,DN$4/1000)),3),CMB[[Cmb_ID]:[Cmb_ID]],0))),CHOOSE(AC[[M]:[M]],2,1,1,SUM(AC[[AB]:[DB]])))),""))</f>
        <v/>
      </c>
      <c r="DO146" t="str">
        <f>IF(OR(DO$5="",$S146=""),"",IFERROR(SUM(PRODUCT(INDEX(CMB[[BA_0O]:[BA_2O]],MATCH(ROUND(MIN(SUM(DO$4,$O146/1000),SUM($O146,DO$4/1000)),3),CMB[[Cmb_ID]:[Cmb_ID]],0),SUM(N(DO$1),N($R146),1)),CHOOSE(AC[[M]:[M]],1,1,0,AC[[AB]:[AB]])),PRODUCT(INDEX(CMB[[BD_0O]:[BD_2O]],MATCH(ROUND(MIN(SUM(DO$4,$O146/1000),SUM($O146,DO$4/1000)),3),CMB[[Cmb_ID]:[Cmb_ID]],0),SUM(N(DO$1),N($R146),1)),CHOOSE(AC[[M]:[M]],1,0,1,AC[[DB]:[DB]])),PRODUCT(SUM(ROUND(AVERAGE(VALUE(DO$3),VALUE($P146)),0),CHOOSE(IF(OR(DO$1,$R146),4,INDEX(CMB[[Res_Rare]:[Res_Rare]],MATCH(ROUND(MIN(SUM(DO$4,$O146/1000),SUM($O146,DO$4/1000)),3),CMB[[Cmb_ID]:[Cmb_ID]],0))),-1,-1,0,0)),IF(OR(DO$1,$R146),4,INDEX(CMB[[Cmb_Rare]:[Cmb_Rare]],MATCH(ROUND(MIN(SUM(DO$4,$O146/1000),SUM($O146,DO$4/1000)),3),CMB[[Cmb_ID]:[Cmb_ID]],0))),CHOOSE(AC[[M]:[M]],2,1,1,SUM(AC[[AB]:[DB]])))),""))</f>
        <v/>
      </c>
      <c r="DP146" t="str">
        <f>IF(OR(DP$5="",$S146=""),"",IFERROR(SUM(PRODUCT(INDEX(CMB[[BA_0O]:[BA_2O]],MATCH(ROUND(MIN(SUM(DP$4,$O146/1000),SUM($O146,DP$4/1000)),3),CMB[[Cmb_ID]:[Cmb_ID]],0),SUM(N(DP$1),N($R146),1)),CHOOSE(AC[[M]:[M]],1,1,0,AC[[AB]:[AB]])),PRODUCT(INDEX(CMB[[BD_0O]:[BD_2O]],MATCH(ROUND(MIN(SUM(DP$4,$O146/1000),SUM($O146,DP$4/1000)),3),CMB[[Cmb_ID]:[Cmb_ID]],0),SUM(N(DP$1),N($R146),1)),CHOOSE(AC[[M]:[M]],1,0,1,AC[[DB]:[DB]])),PRODUCT(SUM(ROUND(AVERAGE(VALUE(DP$3),VALUE($P146)),0),CHOOSE(IF(OR(DP$1,$R146),4,INDEX(CMB[[Res_Rare]:[Res_Rare]],MATCH(ROUND(MIN(SUM(DP$4,$O146/1000),SUM($O146,DP$4/1000)),3),CMB[[Cmb_ID]:[Cmb_ID]],0))),-1,-1,0,0)),IF(OR(DP$1,$R146),4,INDEX(CMB[[Cmb_Rare]:[Cmb_Rare]],MATCH(ROUND(MIN(SUM(DP$4,$O146/1000),SUM($O146,DP$4/1000)),3),CMB[[Cmb_ID]:[Cmb_ID]],0))),CHOOSE(AC[[M]:[M]],2,1,1,SUM(AC[[AB]:[DB]])))),""))</f>
        <v/>
      </c>
      <c r="DQ146" t="str">
        <f>IF(OR(DQ$5="",$S146=""),"",IFERROR(SUM(PRODUCT(INDEX(CMB[[BA_0O]:[BA_2O]],MATCH(ROUND(MIN(SUM(DQ$4,$O146/1000),SUM($O146,DQ$4/1000)),3),CMB[[Cmb_ID]:[Cmb_ID]],0),SUM(N(DQ$1),N($R146),1)),CHOOSE(AC[[M]:[M]],1,1,0,AC[[AB]:[AB]])),PRODUCT(INDEX(CMB[[BD_0O]:[BD_2O]],MATCH(ROUND(MIN(SUM(DQ$4,$O146/1000),SUM($O146,DQ$4/1000)),3),CMB[[Cmb_ID]:[Cmb_ID]],0),SUM(N(DQ$1),N($R146),1)),CHOOSE(AC[[M]:[M]],1,0,1,AC[[DB]:[DB]])),PRODUCT(SUM(ROUND(AVERAGE(VALUE(DQ$3),VALUE($P146)),0),CHOOSE(IF(OR(DQ$1,$R146),4,INDEX(CMB[[Res_Rare]:[Res_Rare]],MATCH(ROUND(MIN(SUM(DQ$4,$O146/1000),SUM($O146,DQ$4/1000)),3),CMB[[Cmb_ID]:[Cmb_ID]],0))),-1,-1,0,0)),IF(OR(DQ$1,$R146),4,INDEX(CMB[[Cmb_Rare]:[Cmb_Rare]],MATCH(ROUND(MIN(SUM(DQ$4,$O146/1000),SUM($O146,DQ$4/1000)),3),CMB[[Cmb_ID]:[Cmb_ID]],0))),CHOOSE(AC[[M]:[M]],2,1,1,SUM(AC[[AB]:[DB]])))),""))</f>
        <v/>
      </c>
      <c r="DR146" t="str">
        <f>IF(OR(DR$5="",$S146=""),"",IFERROR(SUM(PRODUCT(INDEX(CMB[[BA_0O]:[BA_2O]],MATCH(ROUND(MIN(SUM(DR$4,$O146/1000),SUM($O146,DR$4/1000)),3),CMB[[Cmb_ID]:[Cmb_ID]],0),SUM(N(DR$1),N($R146),1)),CHOOSE(AC[[M]:[M]],1,1,0,AC[[AB]:[AB]])),PRODUCT(INDEX(CMB[[BD_0O]:[BD_2O]],MATCH(ROUND(MIN(SUM(DR$4,$O146/1000),SUM($O146,DR$4/1000)),3),CMB[[Cmb_ID]:[Cmb_ID]],0),SUM(N(DR$1),N($R146),1)),CHOOSE(AC[[M]:[M]],1,0,1,AC[[DB]:[DB]])),PRODUCT(SUM(ROUND(AVERAGE(VALUE(DR$3),VALUE($P146)),0),CHOOSE(IF(OR(DR$1,$R146),4,INDEX(CMB[[Res_Rare]:[Res_Rare]],MATCH(ROUND(MIN(SUM(DR$4,$O146/1000),SUM($O146,DR$4/1000)),3),CMB[[Cmb_ID]:[Cmb_ID]],0))),-1,-1,0,0)),IF(OR(DR$1,$R146),4,INDEX(CMB[[Cmb_Rare]:[Cmb_Rare]],MATCH(ROUND(MIN(SUM(DR$4,$O146/1000),SUM($O146,DR$4/1000)),3),CMB[[Cmb_ID]:[Cmb_ID]],0))),CHOOSE(AC[[M]:[M]],2,1,1,SUM(AC[[AB]:[DB]])))),""))</f>
        <v/>
      </c>
      <c r="DS146" t="str">
        <f>IF(OR(DS$5="",$S146=""),"",IFERROR(SUM(PRODUCT(INDEX(CMB[[BA_0O]:[BA_2O]],MATCH(ROUND(MIN(SUM(DS$4,$O146/1000),SUM($O146,DS$4/1000)),3),CMB[[Cmb_ID]:[Cmb_ID]],0),SUM(N(DS$1),N($R146),1)),CHOOSE(AC[[M]:[M]],1,1,0,AC[[AB]:[AB]])),PRODUCT(INDEX(CMB[[BD_0O]:[BD_2O]],MATCH(ROUND(MIN(SUM(DS$4,$O146/1000),SUM($O146,DS$4/1000)),3),CMB[[Cmb_ID]:[Cmb_ID]],0),SUM(N(DS$1),N($R146),1)),CHOOSE(AC[[M]:[M]],1,0,1,AC[[DB]:[DB]])),PRODUCT(SUM(ROUND(AVERAGE(VALUE(DS$3),VALUE($P146)),0),CHOOSE(IF(OR(DS$1,$R146),4,INDEX(CMB[[Res_Rare]:[Res_Rare]],MATCH(ROUND(MIN(SUM(DS$4,$O146/1000),SUM($O146,DS$4/1000)),3),CMB[[Cmb_ID]:[Cmb_ID]],0))),-1,-1,0,0)),IF(OR(DS$1,$R146),4,INDEX(CMB[[Cmb_Rare]:[Cmb_Rare]],MATCH(ROUND(MIN(SUM(DS$4,$O146/1000),SUM($O146,DS$4/1000)),3),CMB[[Cmb_ID]:[Cmb_ID]],0))),CHOOSE(AC[[M]:[M]],2,1,1,SUM(AC[[AB]:[DB]])))),""))</f>
        <v/>
      </c>
      <c r="DT146" t="str">
        <f>IF(OR(DT$5="",$S146=""),"",IFERROR(SUM(PRODUCT(INDEX(CMB[[BA_0O]:[BA_2O]],MATCH(ROUND(MIN(SUM(DT$4,$O146/1000),SUM($O146,DT$4/1000)),3),CMB[[Cmb_ID]:[Cmb_ID]],0),SUM(N(DT$1),N($R146),1)),CHOOSE(AC[[M]:[M]],1,1,0,AC[[AB]:[AB]])),PRODUCT(INDEX(CMB[[BD_0O]:[BD_2O]],MATCH(ROUND(MIN(SUM(DT$4,$O146/1000),SUM($O146,DT$4/1000)),3),CMB[[Cmb_ID]:[Cmb_ID]],0),SUM(N(DT$1),N($R146),1)),CHOOSE(AC[[M]:[M]],1,0,1,AC[[DB]:[DB]])),PRODUCT(SUM(ROUND(AVERAGE(VALUE(DT$3),VALUE($P146)),0),CHOOSE(IF(OR(DT$1,$R146),4,INDEX(CMB[[Res_Rare]:[Res_Rare]],MATCH(ROUND(MIN(SUM(DT$4,$O146/1000),SUM($O146,DT$4/1000)),3),CMB[[Cmb_ID]:[Cmb_ID]],0))),-1,-1,0,0)),IF(OR(DT$1,$R146),4,INDEX(CMB[[Cmb_Rare]:[Cmb_Rare]],MATCH(ROUND(MIN(SUM(DT$4,$O146/1000),SUM($O146,DT$4/1000)),3),CMB[[Cmb_ID]:[Cmb_ID]],0))),CHOOSE(AC[[M]:[M]],2,1,1,SUM(AC[[AB]:[DB]])))),""))</f>
        <v/>
      </c>
      <c r="DU146" t="str">
        <f>IF(OR(DU$5="",$S146=""),"",IFERROR(SUM(PRODUCT(INDEX(CMB[[BA_0O]:[BA_2O]],MATCH(ROUND(MIN(SUM(DU$4,$O146/1000),SUM($O146,DU$4/1000)),3),CMB[[Cmb_ID]:[Cmb_ID]],0),SUM(N(DU$1),N($R146),1)),CHOOSE(AC[[M]:[M]],1,1,0,AC[[AB]:[AB]])),PRODUCT(INDEX(CMB[[BD_0O]:[BD_2O]],MATCH(ROUND(MIN(SUM(DU$4,$O146/1000),SUM($O146,DU$4/1000)),3),CMB[[Cmb_ID]:[Cmb_ID]],0),SUM(N(DU$1),N($R146),1)),CHOOSE(AC[[M]:[M]],1,0,1,AC[[DB]:[DB]])),PRODUCT(SUM(ROUND(AVERAGE(VALUE(DU$3),VALUE($P146)),0),CHOOSE(IF(OR(DU$1,$R146),4,INDEX(CMB[[Res_Rare]:[Res_Rare]],MATCH(ROUND(MIN(SUM(DU$4,$O146/1000),SUM($O146,DU$4/1000)),3),CMB[[Cmb_ID]:[Cmb_ID]],0))),-1,-1,0,0)),IF(OR(DU$1,$R146),4,INDEX(CMB[[Cmb_Rare]:[Cmb_Rare]],MATCH(ROUND(MIN(SUM(DU$4,$O146/1000),SUM($O146,DU$4/1000)),3),CMB[[Cmb_ID]:[Cmb_ID]],0))),CHOOSE(AC[[M]:[M]],2,1,1,SUM(AC[[AB]:[DB]])))),""))</f>
        <v/>
      </c>
      <c r="DV146" t="str">
        <f>IF(OR(DV$5="",$S146=""),"",IFERROR(SUM(PRODUCT(INDEX(CMB[[BA_0O]:[BA_2O]],MATCH(ROUND(MIN(SUM(DV$4,$O146/1000),SUM($O146,DV$4/1000)),3),CMB[[Cmb_ID]:[Cmb_ID]],0),SUM(N(DV$1),N($R146),1)),CHOOSE(AC[[M]:[M]],1,1,0,AC[[AB]:[AB]])),PRODUCT(INDEX(CMB[[BD_0O]:[BD_2O]],MATCH(ROUND(MIN(SUM(DV$4,$O146/1000),SUM($O146,DV$4/1000)),3),CMB[[Cmb_ID]:[Cmb_ID]],0),SUM(N(DV$1),N($R146),1)),CHOOSE(AC[[M]:[M]],1,0,1,AC[[DB]:[DB]])),PRODUCT(SUM(ROUND(AVERAGE(VALUE(DV$3),VALUE($P146)),0),CHOOSE(IF(OR(DV$1,$R146),4,INDEX(CMB[[Res_Rare]:[Res_Rare]],MATCH(ROUND(MIN(SUM(DV$4,$O146/1000),SUM($O146,DV$4/1000)),3),CMB[[Cmb_ID]:[Cmb_ID]],0))),-1,-1,0,0)),IF(OR(DV$1,$R146),4,INDEX(CMB[[Cmb_Rare]:[Cmb_Rare]],MATCH(ROUND(MIN(SUM(DV$4,$O146/1000),SUM($O146,DV$4/1000)),3),CMB[[Cmb_ID]:[Cmb_ID]],0))),CHOOSE(AC[[M]:[M]],2,1,1,SUM(AC[[AB]:[DB]])))),""))</f>
        <v/>
      </c>
      <c r="DW146" t="str">
        <f>IF(OR(DW$5="",$S146=""),"",IFERROR(SUM(PRODUCT(INDEX(CMB[[BA_0O]:[BA_2O]],MATCH(ROUND(MIN(SUM(DW$4,$O146/1000),SUM($O146,DW$4/1000)),3),CMB[[Cmb_ID]:[Cmb_ID]],0),SUM(N(DW$1),N($R146),1)),CHOOSE(AC[[M]:[M]],1,1,0,AC[[AB]:[AB]])),PRODUCT(INDEX(CMB[[BD_0O]:[BD_2O]],MATCH(ROUND(MIN(SUM(DW$4,$O146/1000),SUM($O146,DW$4/1000)),3),CMB[[Cmb_ID]:[Cmb_ID]],0),SUM(N(DW$1),N($R146),1)),CHOOSE(AC[[M]:[M]],1,0,1,AC[[DB]:[DB]])),PRODUCT(SUM(ROUND(AVERAGE(VALUE(DW$3),VALUE($P146)),0),CHOOSE(IF(OR(DW$1,$R146),4,INDEX(CMB[[Res_Rare]:[Res_Rare]],MATCH(ROUND(MIN(SUM(DW$4,$O146/1000),SUM($O146,DW$4/1000)),3),CMB[[Cmb_ID]:[Cmb_ID]],0))),-1,-1,0,0)),IF(OR(DW$1,$R146),4,INDEX(CMB[[Cmb_Rare]:[Cmb_Rare]],MATCH(ROUND(MIN(SUM(DW$4,$O146/1000),SUM($O146,DW$4/1000)),3),CMB[[Cmb_ID]:[Cmb_ID]],0))),CHOOSE(AC[[M]:[M]],2,1,1,SUM(AC[[AB]:[DB]])))),""))</f>
        <v/>
      </c>
      <c r="DX146" t="str">
        <f>IF(OR(DX$5="",$S146=""),"",IFERROR(SUM(PRODUCT(INDEX(CMB[[BA_0O]:[BA_2O]],MATCH(ROUND(MIN(SUM(DX$4,$O146/1000),SUM($O146,DX$4/1000)),3),CMB[[Cmb_ID]:[Cmb_ID]],0),SUM(N(DX$1),N($R146),1)),CHOOSE(AC[[M]:[M]],1,1,0,AC[[AB]:[AB]])),PRODUCT(INDEX(CMB[[BD_0O]:[BD_2O]],MATCH(ROUND(MIN(SUM(DX$4,$O146/1000),SUM($O146,DX$4/1000)),3),CMB[[Cmb_ID]:[Cmb_ID]],0),SUM(N(DX$1),N($R146),1)),CHOOSE(AC[[M]:[M]],1,0,1,AC[[DB]:[DB]])),PRODUCT(SUM(ROUND(AVERAGE(VALUE(DX$3),VALUE($P146)),0),CHOOSE(IF(OR(DX$1,$R146),4,INDEX(CMB[[Res_Rare]:[Res_Rare]],MATCH(ROUND(MIN(SUM(DX$4,$O146/1000),SUM($O146,DX$4/1000)),3),CMB[[Cmb_ID]:[Cmb_ID]],0))),-1,-1,0,0)),IF(OR(DX$1,$R146),4,INDEX(CMB[[Cmb_Rare]:[Cmb_Rare]],MATCH(ROUND(MIN(SUM(DX$4,$O146/1000),SUM($O146,DX$4/1000)),3),CMB[[Cmb_ID]:[Cmb_ID]],0))),CHOOSE(AC[[M]:[M]],2,1,1,SUM(AC[[AB]:[DB]])))),""))</f>
        <v/>
      </c>
      <c r="DY146" t="str">
        <f>IF(OR(DY$5="",$S146=""),"",IFERROR(SUM(PRODUCT(INDEX(CMB[[BA_0O]:[BA_2O]],MATCH(ROUND(MIN(SUM(DY$4,$O146/1000),SUM($O146,DY$4/1000)),3),CMB[[Cmb_ID]:[Cmb_ID]],0),SUM(N(DY$1),N($R146),1)),CHOOSE(AC[[M]:[M]],1,1,0,AC[[AB]:[AB]])),PRODUCT(INDEX(CMB[[BD_0O]:[BD_2O]],MATCH(ROUND(MIN(SUM(DY$4,$O146/1000),SUM($O146,DY$4/1000)),3),CMB[[Cmb_ID]:[Cmb_ID]],0),SUM(N(DY$1),N($R146),1)),CHOOSE(AC[[M]:[M]],1,0,1,AC[[DB]:[DB]])),PRODUCT(SUM(ROUND(AVERAGE(VALUE(DY$3),VALUE($P146)),0),CHOOSE(IF(OR(DY$1,$R146),4,INDEX(CMB[[Res_Rare]:[Res_Rare]],MATCH(ROUND(MIN(SUM(DY$4,$O146/1000),SUM($O146,DY$4/1000)),3),CMB[[Cmb_ID]:[Cmb_ID]],0))),-1,-1,0,0)),IF(OR(DY$1,$R146),4,INDEX(CMB[[Cmb_Rare]:[Cmb_Rare]],MATCH(ROUND(MIN(SUM(DY$4,$O146/1000),SUM($O146,DY$4/1000)),3),CMB[[Cmb_ID]:[Cmb_ID]],0))),CHOOSE(AC[[M]:[M]],2,1,1,SUM(AC[[AB]:[DB]])))),""))</f>
        <v/>
      </c>
      <c r="DZ146" t="str">
        <f>IF(OR(DZ$5="",$S146=""),"",IFERROR(SUM(PRODUCT(INDEX(CMB[[BA_0O]:[BA_2O]],MATCH(ROUND(MIN(SUM(DZ$4,$O146/1000),SUM($O146,DZ$4/1000)),3),CMB[[Cmb_ID]:[Cmb_ID]],0),SUM(N(DZ$1),N($R146),1)),CHOOSE(AC[[M]:[M]],1,1,0,AC[[AB]:[AB]])),PRODUCT(INDEX(CMB[[BD_0O]:[BD_2O]],MATCH(ROUND(MIN(SUM(DZ$4,$O146/1000),SUM($O146,DZ$4/1000)),3),CMB[[Cmb_ID]:[Cmb_ID]],0),SUM(N(DZ$1),N($R146),1)),CHOOSE(AC[[M]:[M]],1,0,1,AC[[DB]:[DB]])),PRODUCT(SUM(ROUND(AVERAGE(VALUE(DZ$3),VALUE($P146)),0),CHOOSE(IF(OR(DZ$1,$R146),4,INDEX(CMB[[Res_Rare]:[Res_Rare]],MATCH(ROUND(MIN(SUM(DZ$4,$O146/1000),SUM($O146,DZ$4/1000)),3),CMB[[Cmb_ID]:[Cmb_ID]],0))),-1,-1,0,0)),IF(OR(DZ$1,$R146),4,INDEX(CMB[[Cmb_Rare]:[Cmb_Rare]],MATCH(ROUND(MIN(SUM(DZ$4,$O146/1000),SUM($O146,DZ$4/1000)),3),CMB[[Cmb_ID]:[Cmb_ID]],0))),CHOOSE(AC[[M]:[M]],2,1,1,SUM(AC[[AB]:[DB]])))),""))</f>
        <v/>
      </c>
      <c r="EA146" t="str">
        <f>IF(OR(EA$5="",$S146=""),"",IFERROR(SUM(PRODUCT(INDEX(CMB[[BA_0O]:[BA_2O]],MATCH(ROUND(MIN(SUM(EA$4,$O146/1000),SUM($O146,EA$4/1000)),3),CMB[[Cmb_ID]:[Cmb_ID]],0),SUM(N(EA$1),N($R146),1)),CHOOSE(AC[[M]:[M]],1,1,0,AC[[AB]:[AB]])),PRODUCT(INDEX(CMB[[BD_0O]:[BD_2O]],MATCH(ROUND(MIN(SUM(EA$4,$O146/1000),SUM($O146,EA$4/1000)),3),CMB[[Cmb_ID]:[Cmb_ID]],0),SUM(N(EA$1),N($R146),1)),CHOOSE(AC[[M]:[M]],1,0,1,AC[[DB]:[DB]])),PRODUCT(SUM(ROUND(AVERAGE(VALUE(EA$3),VALUE($P146)),0),CHOOSE(IF(OR(EA$1,$R146),4,INDEX(CMB[[Res_Rare]:[Res_Rare]],MATCH(ROUND(MIN(SUM(EA$4,$O146/1000),SUM($O146,EA$4/1000)),3),CMB[[Cmb_ID]:[Cmb_ID]],0))),-1,-1,0,0)),IF(OR(EA$1,$R146),4,INDEX(CMB[[Cmb_Rare]:[Cmb_Rare]],MATCH(ROUND(MIN(SUM(EA$4,$O146/1000),SUM($O146,EA$4/1000)),3),CMB[[Cmb_ID]:[Cmb_ID]],0))),CHOOSE(AC[[M]:[M]],2,1,1,SUM(AC[[AB]:[DB]])))),""))</f>
        <v/>
      </c>
      <c r="EB146" t="str">
        <f>IF(OR(EB$5="",$S146=""),"",IFERROR(SUM(PRODUCT(INDEX(CMB[[BA_0O]:[BA_2O]],MATCH(ROUND(MIN(SUM(EB$4,$O146/1000),SUM($O146,EB$4/1000)),3),CMB[[Cmb_ID]:[Cmb_ID]],0),SUM(N(EB$1),N($R146),1)),CHOOSE(AC[[M]:[M]],1,1,0,AC[[AB]:[AB]])),PRODUCT(INDEX(CMB[[BD_0O]:[BD_2O]],MATCH(ROUND(MIN(SUM(EB$4,$O146/1000),SUM($O146,EB$4/1000)),3),CMB[[Cmb_ID]:[Cmb_ID]],0),SUM(N(EB$1),N($R146),1)),CHOOSE(AC[[M]:[M]],1,0,1,AC[[DB]:[DB]])),PRODUCT(SUM(ROUND(AVERAGE(VALUE(EB$3),VALUE($P146)),0),CHOOSE(IF(OR(EB$1,$R146),4,INDEX(CMB[[Res_Rare]:[Res_Rare]],MATCH(ROUND(MIN(SUM(EB$4,$O146/1000),SUM($O146,EB$4/1000)),3),CMB[[Cmb_ID]:[Cmb_ID]],0))),-1,-1,0,0)),IF(OR(EB$1,$R146),4,INDEX(CMB[[Cmb_Rare]:[Cmb_Rare]],MATCH(ROUND(MIN(SUM(EB$4,$O146/1000),SUM($O146,EB$4/1000)),3),CMB[[Cmb_ID]:[Cmb_ID]],0))),CHOOSE(AC[[M]:[M]],2,1,1,SUM(AC[[AB]:[DB]])))),""))</f>
        <v/>
      </c>
      <c r="EC146" t="str">
        <f>IF(OR(EC$5="",$S146=""),"",IFERROR(SUM(PRODUCT(INDEX(CMB[[BA_0O]:[BA_2O]],MATCH(ROUND(MIN(SUM(EC$4,$O146/1000),SUM($O146,EC$4/1000)),3),CMB[[Cmb_ID]:[Cmb_ID]],0),SUM(N(EC$1),N($R146),1)),CHOOSE(AC[[M]:[M]],1,1,0,AC[[AB]:[AB]])),PRODUCT(INDEX(CMB[[BD_0O]:[BD_2O]],MATCH(ROUND(MIN(SUM(EC$4,$O146/1000),SUM($O146,EC$4/1000)),3),CMB[[Cmb_ID]:[Cmb_ID]],0),SUM(N(EC$1),N($R146),1)),CHOOSE(AC[[M]:[M]],1,0,1,AC[[DB]:[DB]])),PRODUCT(SUM(ROUND(AVERAGE(VALUE(EC$3),VALUE($P146)),0),CHOOSE(IF(OR(EC$1,$R146),4,INDEX(CMB[[Res_Rare]:[Res_Rare]],MATCH(ROUND(MIN(SUM(EC$4,$O146/1000),SUM($O146,EC$4/1000)),3),CMB[[Cmb_ID]:[Cmb_ID]],0))),-1,-1,0,0)),IF(OR(EC$1,$R146),4,INDEX(CMB[[Cmb_Rare]:[Cmb_Rare]],MATCH(ROUND(MIN(SUM(EC$4,$O146/1000),SUM($O146,EC$4/1000)),3),CMB[[Cmb_ID]:[Cmb_ID]],0))),CHOOSE(AC[[M]:[M]],2,1,1,SUM(AC[[AB]:[DB]])))),""))</f>
        <v/>
      </c>
      <c r="ED146" t="str">
        <f>IF(OR(ED$5="",$S146=""),"",IFERROR(SUM(PRODUCT(INDEX(CMB[[BA_0O]:[BA_2O]],MATCH(ROUND(MIN(SUM(ED$4,$O146/1000),SUM($O146,ED$4/1000)),3),CMB[[Cmb_ID]:[Cmb_ID]],0),SUM(N(ED$1),N($R146),1)),CHOOSE(AC[[M]:[M]],1,1,0,AC[[AB]:[AB]])),PRODUCT(INDEX(CMB[[BD_0O]:[BD_2O]],MATCH(ROUND(MIN(SUM(ED$4,$O146/1000),SUM($O146,ED$4/1000)),3),CMB[[Cmb_ID]:[Cmb_ID]],0),SUM(N(ED$1),N($R146),1)),CHOOSE(AC[[M]:[M]],1,0,1,AC[[DB]:[DB]])),PRODUCT(SUM(ROUND(AVERAGE(VALUE(ED$3),VALUE($P146)),0),CHOOSE(IF(OR(ED$1,$R146),4,INDEX(CMB[[Res_Rare]:[Res_Rare]],MATCH(ROUND(MIN(SUM(ED$4,$O146/1000),SUM($O146,ED$4/1000)),3),CMB[[Cmb_ID]:[Cmb_ID]],0))),-1,-1,0,0)),IF(OR(ED$1,$R146),4,INDEX(CMB[[Cmb_Rare]:[Cmb_Rare]],MATCH(ROUND(MIN(SUM(ED$4,$O146/1000),SUM($O146,ED$4/1000)),3),CMB[[Cmb_ID]:[Cmb_ID]],0))),CHOOSE(AC[[M]:[M]],2,1,1,SUM(AC[[AB]:[DB]])))),""))</f>
        <v/>
      </c>
      <c r="EE146" t="str">
        <f>IF(OR(EE$5="",$S146=""),"",IFERROR(SUM(PRODUCT(INDEX(CMB[[BA_0O]:[BA_2O]],MATCH(ROUND(MIN(SUM(EE$4,$O146/1000),SUM($O146,EE$4/1000)),3),CMB[[Cmb_ID]:[Cmb_ID]],0),SUM(N(EE$1),N($R146),1)),CHOOSE(AC[[M]:[M]],1,1,0,AC[[AB]:[AB]])),PRODUCT(INDEX(CMB[[BD_0O]:[BD_2O]],MATCH(ROUND(MIN(SUM(EE$4,$O146/1000),SUM($O146,EE$4/1000)),3),CMB[[Cmb_ID]:[Cmb_ID]],0),SUM(N(EE$1),N($R146),1)),CHOOSE(AC[[M]:[M]],1,0,1,AC[[DB]:[DB]])),PRODUCT(SUM(ROUND(AVERAGE(VALUE(EE$3),VALUE($P146)),0),CHOOSE(IF(OR(EE$1,$R146),4,INDEX(CMB[[Res_Rare]:[Res_Rare]],MATCH(ROUND(MIN(SUM(EE$4,$O146/1000),SUM($O146,EE$4/1000)),3),CMB[[Cmb_ID]:[Cmb_ID]],0))),-1,-1,0,0)),IF(OR(EE$1,$R146),4,INDEX(CMB[[Cmb_Rare]:[Cmb_Rare]],MATCH(ROUND(MIN(SUM(EE$4,$O146/1000),SUM($O146,EE$4/1000)),3),CMB[[Cmb_ID]:[Cmb_ID]],0))),CHOOSE(AC[[M]:[M]],2,1,1,SUM(AC[[AB]:[DB]])))),""))</f>
        <v/>
      </c>
      <c r="EF146" t="str">
        <f>IF(OR(EF$5="",$S146=""),"",IFERROR(SUM(PRODUCT(INDEX(CMB[[BA_0O]:[BA_2O]],MATCH(ROUND(MIN(SUM(EF$4,$O146/1000),SUM($O146,EF$4/1000)),3),CMB[[Cmb_ID]:[Cmb_ID]],0),SUM(N(EF$1),N($R146),1)),CHOOSE(AC[[M]:[M]],1,1,0,AC[[AB]:[AB]])),PRODUCT(INDEX(CMB[[BD_0O]:[BD_2O]],MATCH(ROUND(MIN(SUM(EF$4,$O146/1000),SUM($O146,EF$4/1000)),3),CMB[[Cmb_ID]:[Cmb_ID]],0),SUM(N(EF$1),N($R146),1)),CHOOSE(AC[[M]:[M]],1,0,1,AC[[DB]:[DB]])),PRODUCT(SUM(ROUND(AVERAGE(VALUE(EF$3),VALUE($P146)),0),CHOOSE(IF(OR(EF$1,$R146),4,INDEX(CMB[[Res_Rare]:[Res_Rare]],MATCH(ROUND(MIN(SUM(EF$4,$O146/1000),SUM($O146,EF$4/1000)),3),CMB[[Cmb_ID]:[Cmb_ID]],0))),-1,-1,0,0)),IF(OR(EF$1,$R146),4,INDEX(CMB[[Cmb_Rare]:[Cmb_Rare]],MATCH(ROUND(MIN(SUM(EF$4,$O146/1000),SUM($O146,EF$4/1000)),3),CMB[[Cmb_ID]:[Cmb_ID]],0))),CHOOSE(AC[[M]:[M]],2,1,1,SUM(AC[[AB]:[DB]])))),""))</f>
        <v/>
      </c>
      <c r="EG146" t="str">
        <f>IF(OR(EG$5="",$S146=""),"",IFERROR(SUM(PRODUCT(INDEX(CMB[[BA_0O]:[BA_2O]],MATCH(ROUND(MIN(SUM(EG$4,$O146/1000),SUM($O146,EG$4/1000)),3),CMB[[Cmb_ID]:[Cmb_ID]],0),SUM(N(EG$1),N($R146),1)),CHOOSE(AC[[M]:[M]],1,1,0,AC[[AB]:[AB]])),PRODUCT(INDEX(CMB[[BD_0O]:[BD_2O]],MATCH(ROUND(MIN(SUM(EG$4,$O146/1000),SUM($O146,EG$4/1000)),3),CMB[[Cmb_ID]:[Cmb_ID]],0),SUM(N(EG$1),N($R146),1)),CHOOSE(AC[[M]:[M]],1,0,1,AC[[DB]:[DB]])),PRODUCT(SUM(ROUND(AVERAGE(VALUE(EG$3),VALUE($P146)),0),CHOOSE(IF(OR(EG$1,$R146),4,INDEX(CMB[[Res_Rare]:[Res_Rare]],MATCH(ROUND(MIN(SUM(EG$4,$O146/1000),SUM($O146,EG$4/1000)),3),CMB[[Cmb_ID]:[Cmb_ID]],0))),-1,-1,0,0)),IF(OR(EG$1,$R146),4,INDEX(CMB[[Cmb_Rare]:[Cmb_Rare]],MATCH(ROUND(MIN(SUM(EG$4,$O146/1000),SUM($O146,EG$4/1000)),3),CMB[[Cmb_ID]:[Cmb_ID]],0))),CHOOSE(AC[[M]:[M]],2,1,1,SUM(AC[[AB]:[DB]])))),""))</f>
        <v/>
      </c>
      <c r="EH146" t="str">
        <f>IF(OR(EH$5="",$S146=""),"",IFERROR(SUM(PRODUCT(INDEX(CMB[[BA_0O]:[BA_2O]],MATCH(ROUND(MIN(SUM(EH$4,$O146/1000),SUM($O146,EH$4/1000)),3),CMB[[Cmb_ID]:[Cmb_ID]],0),SUM(N(EH$1),N($R146),1)),CHOOSE(AC[[M]:[M]],1,1,0,AC[[AB]:[AB]])),PRODUCT(INDEX(CMB[[BD_0O]:[BD_2O]],MATCH(ROUND(MIN(SUM(EH$4,$O146/1000),SUM($O146,EH$4/1000)),3),CMB[[Cmb_ID]:[Cmb_ID]],0),SUM(N(EH$1),N($R146),1)),CHOOSE(AC[[M]:[M]],1,0,1,AC[[DB]:[DB]])),PRODUCT(SUM(ROUND(AVERAGE(VALUE(EH$3),VALUE($P146)),0),CHOOSE(IF(OR(EH$1,$R146),4,INDEX(CMB[[Res_Rare]:[Res_Rare]],MATCH(ROUND(MIN(SUM(EH$4,$O146/1000),SUM($O146,EH$4/1000)),3),CMB[[Cmb_ID]:[Cmb_ID]],0))),-1,-1,0,0)),IF(OR(EH$1,$R146),4,INDEX(CMB[[Cmb_Rare]:[Cmb_Rare]],MATCH(ROUND(MIN(SUM(EH$4,$O146/1000),SUM($O146,EH$4/1000)),3),CMB[[Cmb_ID]:[Cmb_ID]],0))),CHOOSE(AC[[M]:[M]],2,1,1,SUM(AC[[AB]:[DB]])))),""))</f>
        <v/>
      </c>
      <c r="EI146" t="str">
        <f>IF(OR(EI$5="",$S146=""),"",IFERROR(SUM(PRODUCT(INDEX(CMB[[BA_0O]:[BA_2O]],MATCH(ROUND(MIN(SUM(EI$4,$O146/1000),SUM($O146,EI$4/1000)),3),CMB[[Cmb_ID]:[Cmb_ID]],0),SUM(N(EI$1),N($R146),1)),CHOOSE(AC[[M]:[M]],1,1,0,AC[[AB]:[AB]])),PRODUCT(INDEX(CMB[[BD_0O]:[BD_2O]],MATCH(ROUND(MIN(SUM(EI$4,$O146/1000),SUM($O146,EI$4/1000)),3),CMB[[Cmb_ID]:[Cmb_ID]],0),SUM(N(EI$1),N($R146),1)),CHOOSE(AC[[M]:[M]],1,0,1,AC[[DB]:[DB]])),PRODUCT(SUM(ROUND(AVERAGE(VALUE(EI$3),VALUE($P146)),0),CHOOSE(IF(OR(EI$1,$R146),4,INDEX(CMB[[Res_Rare]:[Res_Rare]],MATCH(ROUND(MIN(SUM(EI$4,$O146/1000),SUM($O146,EI$4/1000)),3),CMB[[Cmb_ID]:[Cmb_ID]],0))),-1,-1,0,0)),IF(OR(EI$1,$R146),4,INDEX(CMB[[Cmb_Rare]:[Cmb_Rare]],MATCH(ROUND(MIN(SUM(EI$4,$O146/1000),SUM($O146,EI$4/1000)),3),CMB[[Cmb_ID]:[Cmb_ID]],0))),CHOOSE(AC[[M]:[M]],2,1,1,SUM(AC[[AB]:[DB]])))),""))</f>
        <v/>
      </c>
      <c r="EJ146" t="str">
        <f>IF(OR(EJ$5="",$S146=""),"",IFERROR(SUM(PRODUCT(INDEX(CMB[[BA_0O]:[BA_2O]],MATCH(ROUND(MIN(SUM(EJ$4,$O146/1000),SUM($O146,EJ$4/1000)),3),CMB[[Cmb_ID]:[Cmb_ID]],0),SUM(N(EJ$1),N($R146),1)),CHOOSE(AC[[M]:[M]],1,1,0,AC[[AB]:[AB]])),PRODUCT(INDEX(CMB[[BD_0O]:[BD_2O]],MATCH(ROUND(MIN(SUM(EJ$4,$O146/1000),SUM($O146,EJ$4/1000)),3),CMB[[Cmb_ID]:[Cmb_ID]],0),SUM(N(EJ$1),N($R146),1)),CHOOSE(AC[[M]:[M]],1,0,1,AC[[DB]:[DB]])),PRODUCT(SUM(ROUND(AVERAGE(VALUE(EJ$3),VALUE($P146)),0),CHOOSE(IF(OR(EJ$1,$R146),4,INDEX(CMB[[Res_Rare]:[Res_Rare]],MATCH(ROUND(MIN(SUM(EJ$4,$O146/1000),SUM($O146,EJ$4/1000)),3),CMB[[Cmb_ID]:[Cmb_ID]],0))),-1,-1,0,0)),IF(OR(EJ$1,$R146),4,INDEX(CMB[[Cmb_Rare]:[Cmb_Rare]],MATCH(ROUND(MIN(SUM(EJ$4,$O146/1000),SUM($O146,EJ$4/1000)),3),CMB[[Cmb_ID]:[Cmb_ID]],0))),CHOOSE(AC[[M]:[M]],2,1,1,SUM(AC[[AB]:[DB]])))),""))</f>
        <v/>
      </c>
      <c r="EK146" t="str">
        <f>IF(OR(EK$5="",$S146=""),"",IFERROR(SUM(PRODUCT(INDEX(CMB[[BA_0O]:[BA_2O]],MATCH(ROUND(MIN(SUM(EK$4,$O146/1000),SUM($O146,EK$4/1000)),3),CMB[[Cmb_ID]:[Cmb_ID]],0),SUM(N(EK$1),N($R146),1)),CHOOSE(AC[[M]:[M]],1,1,0,AC[[AB]:[AB]])),PRODUCT(INDEX(CMB[[BD_0O]:[BD_2O]],MATCH(ROUND(MIN(SUM(EK$4,$O146/1000),SUM($O146,EK$4/1000)),3),CMB[[Cmb_ID]:[Cmb_ID]],0),SUM(N(EK$1),N($R146),1)),CHOOSE(AC[[M]:[M]],1,0,1,AC[[DB]:[DB]])),PRODUCT(SUM(ROUND(AVERAGE(VALUE(EK$3),VALUE($P146)),0),CHOOSE(IF(OR(EK$1,$R146),4,INDEX(CMB[[Res_Rare]:[Res_Rare]],MATCH(ROUND(MIN(SUM(EK$4,$O146/1000),SUM($O146,EK$4/1000)),3),CMB[[Cmb_ID]:[Cmb_ID]],0))),-1,-1,0,0)),IF(OR(EK$1,$R146),4,INDEX(CMB[[Cmb_Rare]:[Cmb_Rare]],MATCH(ROUND(MIN(SUM(EK$4,$O146/1000),SUM($O146,EK$4/1000)),3),CMB[[Cmb_ID]:[Cmb_ID]],0))),CHOOSE(AC[[M]:[M]],2,1,1,SUM(AC[[AB]:[DB]])))),""))</f>
        <v/>
      </c>
      <c r="EL146" t="str">
        <f>IF(OR(EL$5="",$S146=""),"",IFERROR(SUM(PRODUCT(INDEX(CMB[[BA_0O]:[BA_2O]],MATCH(ROUND(MIN(SUM(EL$4,$O146/1000),SUM($O146,EL$4/1000)),3),CMB[[Cmb_ID]:[Cmb_ID]],0),SUM(N(EL$1),N($R146),1)),CHOOSE(AC[[M]:[M]],1,1,0,AC[[AB]:[AB]])),PRODUCT(INDEX(CMB[[BD_0O]:[BD_2O]],MATCH(ROUND(MIN(SUM(EL$4,$O146/1000),SUM($O146,EL$4/1000)),3),CMB[[Cmb_ID]:[Cmb_ID]],0),SUM(N(EL$1),N($R146),1)),CHOOSE(AC[[M]:[M]],1,0,1,AC[[DB]:[DB]])),PRODUCT(SUM(ROUND(AVERAGE(VALUE(EL$3),VALUE($P146)),0),CHOOSE(IF(OR(EL$1,$R146),4,INDEX(CMB[[Res_Rare]:[Res_Rare]],MATCH(ROUND(MIN(SUM(EL$4,$O146/1000),SUM($O146,EL$4/1000)),3),CMB[[Cmb_ID]:[Cmb_ID]],0))),-1,-1,0,0)),IF(OR(EL$1,$R146),4,INDEX(CMB[[Cmb_Rare]:[Cmb_Rare]],MATCH(ROUND(MIN(SUM(EL$4,$O146/1000),SUM($O146,EL$4/1000)),3),CMB[[Cmb_ID]:[Cmb_ID]],0))),CHOOSE(AC[[M]:[M]],2,1,1,SUM(AC[[AB]:[DB]])))),""))</f>
        <v/>
      </c>
      <c r="EM146" t="str">
        <f>IF(OR(EM$5="",$S146=""),"",IFERROR(SUM(PRODUCT(INDEX(CMB[[BA_0O]:[BA_2O]],MATCH(ROUND(MIN(SUM(EM$4,$O146/1000),SUM($O146,EM$4/1000)),3),CMB[[Cmb_ID]:[Cmb_ID]],0),SUM(N(EM$1),N($R146),1)),CHOOSE(AC[[M]:[M]],1,1,0,AC[[AB]:[AB]])),PRODUCT(INDEX(CMB[[BD_0O]:[BD_2O]],MATCH(ROUND(MIN(SUM(EM$4,$O146/1000),SUM($O146,EM$4/1000)),3),CMB[[Cmb_ID]:[Cmb_ID]],0),SUM(N(EM$1),N($R146),1)),CHOOSE(AC[[M]:[M]],1,0,1,AC[[DB]:[DB]])),PRODUCT(SUM(ROUND(AVERAGE(VALUE(EM$3),VALUE($P146)),0),CHOOSE(IF(OR(EM$1,$R146),4,INDEX(CMB[[Res_Rare]:[Res_Rare]],MATCH(ROUND(MIN(SUM(EM$4,$O146/1000),SUM($O146,EM$4/1000)),3),CMB[[Cmb_ID]:[Cmb_ID]],0))),-1,-1,0,0)),IF(OR(EM$1,$R146),4,INDEX(CMB[[Cmb_Rare]:[Cmb_Rare]],MATCH(ROUND(MIN(SUM(EM$4,$O146/1000),SUM($O146,EM$4/1000)),3),CMB[[Cmb_ID]:[Cmb_ID]],0))),CHOOSE(AC[[M]:[M]],2,1,1,SUM(AC[[AB]:[DB]])))),""))</f>
        <v/>
      </c>
      <c r="EN146" t="str">
        <f>IF(OR(EN$5="",$S146=""),"",IFERROR(SUM(PRODUCT(INDEX(CMB[[BA_0O]:[BA_2O]],MATCH(ROUND(MIN(SUM(EN$4,$O146/1000),SUM($O146,EN$4/1000)),3),CMB[[Cmb_ID]:[Cmb_ID]],0),SUM(N(EN$1),N($R146),1)),CHOOSE(AC[[M]:[M]],1,1,0,AC[[AB]:[AB]])),PRODUCT(INDEX(CMB[[BD_0O]:[BD_2O]],MATCH(ROUND(MIN(SUM(EN$4,$O146/1000),SUM($O146,EN$4/1000)),3),CMB[[Cmb_ID]:[Cmb_ID]],0),SUM(N(EN$1),N($R146),1)),CHOOSE(AC[[M]:[M]],1,0,1,AC[[DB]:[DB]])),PRODUCT(SUM(ROUND(AVERAGE(VALUE(EN$3),VALUE($P146)),0),CHOOSE(IF(OR(EN$1,$R146),4,INDEX(CMB[[Res_Rare]:[Res_Rare]],MATCH(ROUND(MIN(SUM(EN$4,$O146/1000),SUM($O146,EN$4/1000)),3),CMB[[Cmb_ID]:[Cmb_ID]],0))),-1,-1,0,0)),IF(OR(EN$1,$R146),4,INDEX(CMB[[Cmb_Rare]:[Cmb_Rare]],MATCH(ROUND(MIN(SUM(EN$4,$O146/1000),SUM($O146,EN$4/1000)),3),CMB[[Cmb_ID]:[Cmb_ID]],0))),CHOOSE(AC[[M]:[M]],2,1,1,SUM(AC[[AB]:[DB]])))),""))</f>
        <v/>
      </c>
      <c r="EO146" t="str">
        <f>IF(OR(EO$5="",$S146=""),"",IFERROR(SUM(PRODUCT(INDEX(CMB[[BA_0O]:[BA_2O]],MATCH(ROUND(MIN(SUM(EO$4,$O146/1000),SUM($O146,EO$4/1000)),3),CMB[[Cmb_ID]:[Cmb_ID]],0),SUM(N(EO$1),N($R146),1)),CHOOSE(AC[[M]:[M]],1,1,0,AC[[AB]:[AB]])),PRODUCT(INDEX(CMB[[BD_0O]:[BD_2O]],MATCH(ROUND(MIN(SUM(EO$4,$O146/1000),SUM($O146,EO$4/1000)),3),CMB[[Cmb_ID]:[Cmb_ID]],0),SUM(N(EO$1),N($R146),1)),CHOOSE(AC[[M]:[M]],1,0,1,AC[[DB]:[DB]])),PRODUCT(SUM(ROUND(AVERAGE(VALUE(EO$3),VALUE($P146)),0),CHOOSE(IF(OR(EO$1,$R146),4,INDEX(CMB[[Res_Rare]:[Res_Rare]],MATCH(ROUND(MIN(SUM(EO$4,$O146/1000),SUM($O146,EO$4/1000)),3),CMB[[Cmb_ID]:[Cmb_ID]],0))),-1,-1,0,0)),IF(OR(EO$1,$R146),4,INDEX(CMB[[Cmb_Rare]:[Cmb_Rare]],MATCH(ROUND(MIN(SUM(EO$4,$O146/1000),SUM($O146,EO$4/1000)),3),CMB[[Cmb_ID]:[Cmb_ID]],0))),CHOOSE(AC[[M]:[M]],2,1,1,SUM(AC[[AB]:[DB]])))),""))</f>
        <v/>
      </c>
      <c r="EP146" t="str">
        <f>IF(OR(EP$5="",$S146=""),"",IFERROR(SUM(PRODUCT(INDEX(CMB[[BA_0O]:[BA_2O]],MATCH(ROUND(MIN(SUM(EP$4,$O146/1000),SUM($O146,EP$4/1000)),3),CMB[[Cmb_ID]:[Cmb_ID]],0),SUM(N(EP$1),N($R146),1)),CHOOSE(AC[[M]:[M]],1,1,0,AC[[AB]:[AB]])),PRODUCT(INDEX(CMB[[BD_0O]:[BD_2O]],MATCH(ROUND(MIN(SUM(EP$4,$O146/1000),SUM($O146,EP$4/1000)),3),CMB[[Cmb_ID]:[Cmb_ID]],0),SUM(N(EP$1),N($R146),1)),CHOOSE(AC[[M]:[M]],1,0,1,AC[[DB]:[DB]])),PRODUCT(SUM(ROUND(AVERAGE(VALUE(EP$3),VALUE($P146)),0),CHOOSE(IF(OR(EP$1,$R146),4,INDEX(CMB[[Res_Rare]:[Res_Rare]],MATCH(ROUND(MIN(SUM(EP$4,$O146/1000),SUM($O146,EP$4/1000)),3),CMB[[Cmb_ID]:[Cmb_ID]],0))),-1,-1,0,0)),IF(OR(EP$1,$R146),4,INDEX(CMB[[Cmb_Rare]:[Cmb_Rare]],MATCH(ROUND(MIN(SUM(EP$4,$O146/1000),SUM($O146,EP$4/1000)),3),CMB[[Cmb_ID]:[Cmb_ID]],0))),CHOOSE(AC[[M]:[M]],2,1,1,SUM(AC[[AB]:[DB]])))),""))</f>
        <v/>
      </c>
      <c r="EQ146" t="str">
        <f>IF(OR(EQ$5="",$S146=""),"",IFERROR(SUM(PRODUCT(INDEX(CMB[[BA_0O]:[BA_2O]],MATCH(ROUND(MIN(SUM(EQ$4,$O146/1000),SUM($O146,EQ$4/1000)),3),CMB[[Cmb_ID]:[Cmb_ID]],0),SUM(N(EQ$1),N($R146),1)),CHOOSE(AC[[M]:[M]],1,1,0,AC[[AB]:[AB]])),PRODUCT(INDEX(CMB[[BD_0O]:[BD_2O]],MATCH(ROUND(MIN(SUM(EQ$4,$O146/1000),SUM($O146,EQ$4/1000)),3),CMB[[Cmb_ID]:[Cmb_ID]],0),SUM(N(EQ$1),N($R146),1)),CHOOSE(AC[[M]:[M]],1,0,1,AC[[DB]:[DB]])),PRODUCT(SUM(ROUND(AVERAGE(VALUE(EQ$3),VALUE($P146)),0),CHOOSE(IF(OR(EQ$1,$R146),4,INDEX(CMB[[Res_Rare]:[Res_Rare]],MATCH(ROUND(MIN(SUM(EQ$4,$O146/1000),SUM($O146,EQ$4/1000)),3),CMB[[Cmb_ID]:[Cmb_ID]],0))),-1,-1,0,0)),IF(OR(EQ$1,$R146),4,INDEX(CMB[[Cmb_Rare]:[Cmb_Rare]],MATCH(ROUND(MIN(SUM(EQ$4,$O146/1000),SUM($O146,EQ$4/1000)),3),CMB[[Cmb_ID]:[Cmb_ID]],0))),CHOOSE(AC[[M]:[M]],2,1,1,SUM(AC[[AB]:[DB]])))),""))</f>
        <v/>
      </c>
      <c r="ER146" t="str">
        <f>IF(OR(ER$5="",$S146=""),"",IFERROR(SUM(PRODUCT(INDEX(CMB[[BA_0O]:[BA_2O]],MATCH(ROUND(MIN(SUM(ER$4,$O146/1000),SUM($O146,ER$4/1000)),3),CMB[[Cmb_ID]:[Cmb_ID]],0),SUM(N(ER$1),N($R146),1)),CHOOSE(AC[[M]:[M]],1,1,0,AC[[AB]:[AB]])),PRODUCT(INDEX(CMB[[BD_0O]:[BD_2O]],MATCH(ROUND(MIN(SUM(ER$4,$O146/1000),SUM($O146,ER$4/1000)),3),CMB[[Cmb_ID]:[Cmb_ID]],0),SUM(N(ER$1),N($R146),1)),CHOOSE(AC[[M]:[M]],1,0,1,AC[[DB]:[DB]])),PRODUCT(SUM(ROUND(AVERAGE(VALUE(ER$3),VALUE($P146)),0),CHOOSE(IF(OR(ER$1,$R146),4,INDEX(CMB[[Res_Rare]:[Res_Rare]],MATCH(ROUND(MIN(SUM(ER$4,$O146/1000),SUM($O146,ER$4/1000)),3),CMB[[Cmb_ID]:[Cmb_ID]],0))),-1,-1,0,0)),IF(OR(ER$1,$R146),4,INDEX(CMB[[Cmb_Rare]:[Cmb_Rare]],MATCH(ROUND(MIN(SUM(ER$4,$O146/1000),SUM($O146,ER$4/1000)),3),CMB[[Cmb_ID]:[Cmb_ID]],0))),CHOOSE(AC[[M]:[M]],2,1,1,SUM(AC[[AB]:[DB]])))),""))</f>
        <v/>
      </c>
      <c r="ES146" t="str">
        <f>IF(OR(ES$5="",$S146=""),"",IFERROR(SUM(PRODUCT(INDEX(CMB[[BA_0O]:[BA_2O]],MATCH(ROUND(MIN(SUM(ES$4,$O146/1000),SUM($O146,ES$4/1000)),3),CMB[[Cmb_ID]:[Cmb_ID]],0),SUM(N(ES$1),N($R146),1)),CHOOSE(AC[[M]:[M]],1,1,0,AC[[AB]:[AB]])),PRODUCT(INDEX(CMB[[BD_0O]:[BD_2O]],MATCH(ROUND(MIN(SUM(ES$4,$O146/1000),SUM($O146,ES$4/1000)),3),CMB[[Cmb_ID]:[Cmb_ID]],0),SUM(N(ES$1),N($R146),1)),CHOOSE(AC[[M]:[M]],1,0,1,AC[[DB]:[DB]])),PRODUCT(SUM(ROUND(AVERAGE(VALUE(ES$3),VALUE($P146)),0),CHOOSE(IF(OR(ES$1,$R146),4,INDEX(CMB[[Res_Rare]:[Res_Rare]],MATCH(ROUND(MIN(SUM(ES$4,$O146/1000),SUM($O146,ES$4/1000)),3),CMB[[Cmb_ID]:[Cmb_ID]],0))),-1,-1,0,0)),IF(OR(ES$1,$R146),4,INDEX(CMB[[Cmb_Rare]:[Cmb_Rare]],MATCH(ROUND(MIN(SUM(ES$4,$O146/1000),SUM($O146,ES$4/1000)),3),CMB[[Cmb_ID]:[Cmb_ID]],0))),CHOOSE(AC[[M]:[M]],2,1,1,SUM(AC[[AB]:[DB]])))),""))</f>
        <v/>
      </c>
      <c r="ET146" t="str">
        <f>IF(OR(ET$5="",$S146=""),"",IFERROR(SUM(PRODUCT(INDEX(CMB[[BA_0O]:[BA_2O]],MATCH(ROUND(MIN(SUM(ET$4,$O146/1000),SUM($O146,ET$4/1000)),3),CMB[[Cmb_ID]:[Cmb_ID]],0),SUM(N(ET$1),N($R146),1)),CHOOSE(AC[[M]:[M]],1,1,0,AC[[AB]:[AB]])),PRODUCT(INDEX(CMB[[BD_0O]:[BD_2O]],MATCH(ROUND(MIN(SUM(ET$4,$O146/1000),SUM($O146,ET$4/1000)),3),CMB[[Cmb_ID]:[Cmb_ID]],0),SUM(N(ET$1),N($R146),1)),CHOOSE(AC[[M]:[M]],1,0,1,AC[[DB]:[DB]])),PRODUCT(SUM(ROUND(AVERAGE(VALUE(ET$3),VALUE($P146)),0),CHOOSE(IF(OR(ET$1,$R146),4,INDEX(CMB[[Res_Rare]:[Res_Rare]],MATCH(ROUND(MIN(SUM(ET$4,$O146/1000),SUM($O146,ET$4/1000)),3),CMB[[Cmb_ID]:[Cmb_ID]],0))),-1,-1,0,0)),IF(OR(ET$1,$R146),4,INDEX(CMB[[Cmb_Rare]:[Cmb_Rare]],MATCH(ROUND(MIN(SUM(ET$4,$O146/1000),SUM($O146,ET$4/1000)),3),CMB[[Cmb_ID]:[Cmb_ID]],0))),CHOOSE(AC[[M]:[M]],2,1,1,SUM(AC[[AB]:[DB]])))),""))</f>
        <v/>
      </c>
      <c r="EU146" t="str">
        <f>IF(OR(EU$5="",$S146=""),"",IFERROR(SUM(PRODUCT(INDEX(CMB[[BA_0O]:[BA_2O]],MATCH(ROUND(MIN(SUM(EU$4,$O146/1000),SUM($O146,EU$4/1000)),3),CMB[[Cmb_ID]:[Cmb_ID]],0),SUM(N(EU$1),N($R146),1)),CHOOSE(AC[[M]:[M]],1,1,0,AC[[AB]:[AB]])),PRODUCT(INDEX(CMB[[BD_0O]:[BD_2O]],MATCH(ROUND(MIN(SUM(EU$4,$O146/1000),SUM($O146,EU$4/1000)),3),CMB[[Cmb_ID]:[Cmb_ID]],0),SUM(N(EU$1),N($R146),1)),CHOOSE(AC[[M]:[M]],1,0,1,AC[[DB]:[DB]])),PRODUCT(SUM(ROUND(AVERAGE(VALUE(EU$3),VALUE($P146)),0),CHOOSE(IF(OR(EU$1,$R146),4,INDEX(CMB[[Res_Rare]:[Res_Rare]],MATCH(ROUND(MIN(SUM(EU$4,$O146/1000),SUM($O146,EU$4/1000)),3),CMB[[Cmb_ID]:[Cmb_ID]],0))),-1,-1,0,0)),IF(OR(EU$1,$R146),4,INDEX(CMB[[Cmb_Rare]:[Cmb_Rare]],MATCH(ROUND(MIN(SUM(EU$4,$O146/1000),SUM($O146,EU$4/1000)),3),CMB[[Cmb_ID]:[Cmb_ID]],0))),CHOOSE(AC[[M]:[M]],2,1,1,SUM(AC[[AB]:[DB]])))),""))</f>
        <v/>
      </c>
      <c r="EV146" t="str">
        <f>IF(OR(EV$5="",$S146=""),"",IFERROR(SUM(PRODUCT(INDEX(CMB[[BA_0O]:[BA_2O]],MATCH(ROUND(MIN(SUM(EV$4,$O146/1000),SUM($O146,EV$4/1000)),3),CMB[[Cmb_ID]:[Cmb_ID]],0),SUM(N(EV$1),N($R146),1)),CHOOSE(AC[[M]:[M]],1,1,0,AC[[AB]:[AB]])),PRODUCT(INDEX(CMB[[BD_0O]:[BD_2O]],MATCH(ROUND(MIN(SUM(EV$4,$O146/1000),SUM($O146,EV$4/1000)),3),CMB[[Cmb_ID]:[Cmb_ID]],0),SUM(N(EV$1),N($R146),1)),CHOOSE(AC[[M]:[M]],1,0,1,AC[[DB]:[DB]])),PRODUCT(SUM(ROUND(AVERAGE(VALUE(EV$3),VALUE($P146)),0),CHOOSE(IF(OR(EV$1,$R146),4,INDEX(CMB[[Res_Rare]:[Res_Rare]],MATCH(ROUND(MIN(SUM(EV$4,$O146/1000),SUM($O146,EV$4/1000)),3),CMB[[Cmb_ID]:[Cmb_ID]],0))),-1,-1,0,0)),IF(OR(EV$1,$R146),4,INDEX(CMB[[Cmb_Rare]:[Cmb_Rare]],MATCH(ROUND(MIN(SUM(EV$4,$O146/1000),SUM($O146,EV$4/1000)),3),CMB[[Cmb_ID]:[Cmb_ID]],0))),CHOOSE(AC[[M]:[M]],2,1,1,SUM(AC[[AB]:[DB]])))),""))</f>
        <v/>
      </c>
      <c r="EW146" t="str">
        <f>IF(OR(EW$5="",$S146=""),"",IFERROR(SUM(PRODUCT(INDEX(CMB[[BA_0O]:[BA_2O]],MATCH(ROUND(MIN(SUM(EW$4,$O146/1000),SUM($O146,EW$4/1000)),3),CMB[[Cmb_ID]:[Cmb_ID]],0),SUM(N(EW$1),N($R146),1)),CHOOSE(AC[[M]:[M]],1,1,0,AC[[AB]:[AB]])),PRODUCT(INDEX(CMB[[BD_0O]:[BD_2O]],MATCH(ROUND(MIN(SUM(EW$4,$O146/1000),SUM($O146,EW$4/1000)),3),CMB[[Cmb_ID]:[Cmb_ID]],0),SUM(N(EW$1),N($R146),1)),CHOOSE(AC[[M]:[M]],1,0,1,AC[[DB]:[DB]])),PRODUCT(SUM(ROUND(AVERAGE(VALUE(EW$3),VALUE($P146)),0),CHOOSE(IF(OR(EW$1,$R146),4,INDEX(CMB[[Res_Rare]:[Res_Rare]],MATCH(ROUND(MIN(SUM(EW$4,$O146/1000),SUM($O146,EW$4/1000)),3),CMB[[Cmb_ID]:[Cmb_ID]],0))),-1,-1,0,0)),IF(OR(EW$1,$R146),4,INDEX(CMB[[Cmb_Rare]:[Cmb_Rare]],MATCH(ROUND(MIN(SUM(EW$4,$O146/1000),SUM($O146,EW$4/1000)),3),CMB[[Cmb_ID]:[Cmb_ID]],0))),CHOOSE(AC[[M]:[M]],2,1,1,SUM(AC[[AB]:[DB]])))),""))</f>
        <v/>
      </c>
      <c r="EX146" t="str">
        <f>IF(OR(EX$5="",$S146=""),"",IFERROR(SUM(PRODUCT(INDEX(CMB[[BA_0O]:[BA_2O]],MATCH(ROUND(MIN(SUM(EX$4,$O146/1000),SUM($O146,EX$4/1000)),3),CMB[[Cmb_ID]:[Cmb_ID]],0),SUM(N(EX$1),N($R146),1)),CHOOSE(AC[[M]:[M]],1,1,0,AC[[AB]:[AB]])),PRODUCT(INDEX(CMB[[BD_0O]:[BD_2O]],MATCH(ROUND(MIN(SUM(EX$4,$O146/1000),SUM($O146,EX$4/1000)),3),CMB[[Cmb_ID]:[Cmb_ID]],0),SUM(N(EX$1),N($R146),1)),CHOOSE(AC[[M]:[M]],1,0,1,AC[[DB]:[DB]])),PRODUCT(SUM(ROUND(AVERAGE(VALUE(EX$3),VALUE($P146)),0),CHOOSE(IF(OR(EX$1,$R146),4,INDEX(CMB[[Res_Rare]:[Res_Rare]],MATCH(ROUND(MIN(SUM(EX$4,$O146/1000),SUM($O146,EX$4/1000)),3),CMB[[Cmb_ID]:[Cmb_ID]],0))),-1,-1,0,0)),IF(OR(EX$1,$R146),4,INDEX(CMB[[Cmb_Rare]:[Cmb_Rare]],MATCH(ROUND(MIN(SUM(EX$4,$O146/1000),SUM($O146,EX$4/1000)),3),CMB[[Cmb_ID]:[Cmb_ID]],0))),CHOOSE(AC[[M]:[M]],2,1,1,SUM(AC[[AB]:[DB]])))),""))</f>
        <v/>
      </c>
      <c r="EY146" t="str">
        <f>IF(OR(EY$5="",$S146=""),"",IFERROR(SUM(PRODUCT(INDEX(CMB[[BA_0O]:[BA_2O]],MATCH(ROUND(MIN(SUM(EY$4,$O146/1000),SUM($O146,EY$4/1000)),3),CMB[[Cmb_ID]:[Cmb_ID]],0),SUM(N(EY$1),N($R146),1)),CHOOSE(AC[[M]:[M]],1,1,0,AC[[AB]:[AB]])),PRODUCT(INDEX(CMB[[BD_0O]:[BD_2O]],MATCH(ROUND(MIN(SUM(EY$4,$O146/1000),SUM($O146,EY$4/1000)),3),CMB[[Cmb_ID]:[Cmb_ID]],0),SUM(N(EY$1),N($R146),1)),CHOOSE(AC[[M]:[M]],1,0,1,AC[[DB]:[DB]])),PRODUCT(SUM(ROUND(AVERAGE(VALUE(EY$3),VALUE($P146)),0),CHOOSE(IF(OR(EY$1,$R146),4,INDEX(CMB[[Res_Rare]:[Res_Rare]],MATCH(ROUND(MIN(SUM(EY$4,$O146/1000),SUM($O146,EY$4/1000)),3),CMB[[Cmb_ID]:[Cmb_ID]],0))),-1,-1,0,0)),IF(OR(EY$1,$R146),4,INDEX(CMB[[Cmb_Rare]:[Cmb_Rare]],MATCH(ROUND(MIN(SUM(EY$4,$O146/1000),SUM($O146,EY$4/1000)),3),CMB[[Cmb_ID]:[Cmb_ID]],0))),CHOOSE(AC[[M]:[M]],2,1,1,SUM(AC[[AB]:[DB]])))),""))</f>
        <v/>
      </c>
      <c r="EZ146" t="str">
        <f>IF(OR(EZ$5="",$S146=""),"",IFERROR(SUM(PRODUCT(INDEX(CMB[[BA_0O]:[BA_2O]],MATCH(ROUND(MIN(SUM(EZ$4,$O146/1000),SUM($O146,EZ$4/1000)),3),CMB[[Cmb_ID]:[Cmb_ID]],0),SUM(N(EZ$1),N($R146),1)),CHOOSE(AC[[M]:[M]],1,1,0,AC[[AB]:[AB]])),PRODUCT(INDEX(CMB[[BD_0O]:[BD_2O]],MATCH(ROUND(MIN(SUM(EZ$4,$O146/1000),SUM($O146,EZ$4/1000)),3),CMB[[Cmb_ID]:[Cmb_ID]],0),SUM(N(EZ$1),N($R146),1)),CHOOSE(AC[[M]:[M]],1,0,1,AC[[DB]:[DB]])),PRODUCT(SUM(ROUND(AVERAGE(VALUE(EZ$3),VALUE($P146)),0),CHOOSE(IF(OR(EZ$1,$R146),4,INDEX(CMB[[Res_Rare]:[Res_Rare]],MATCH(ROUND(MIN(SUM(EZ$4,$O146/1000),SUM($O146,EZ$4/1000)),3),CMB[[Cmb_ID]:[Cmb_ID]],0))),-1,-1,0,0)),IF(OR(EZ$1,$R146),4,INDEX(CMB[[Cmb_Rare]:[Cmb_Rare]],MATCH(ROUND(MIN(SUM(EZ$4,$O146/1000),SUM($O146,EZ$4/1000)),3),CMB[[Cmb_ID]:[Cmb_ID]],0))),CHOOSE(AC[[M]:[M]],2,1,1,SUM(AC[[AB]:[DB]])))),""))</f>
        <v/>
      </c>
      <c r="FA146" t="str">
        <f>IF(OR(FA$5="",$S146=""),"",IFERROR(SUM(PRODUCT(INDEX(CMB[[BA_0O]:[BA_2O]],MATCH(ROUND(MIN(SUM(FA$4,$O146/1000),SUM($O146,FA$4/1000)),3),CMB[[Cmb_ID]:[Cmb_ID]],0),SUM(N(FA$1),N($R146),1)),CHOOSE(AC[[M]:[M]],1,1,0,AC[[AB]:[AB]])),PRODUCT(INDEX(CMB[[BD_0O]:[BD_2O]],MATCH(ROUND(MIN(SUM(FA$4,$O146/1000),SUM($O146,FA$4/1000)),3),CMB[[Cmb_ID]:[Cmb_ID]],0),SUM(N(FA$1),N($R146),1)),CHOOSE(AC[[M]:[M]],1,0,1,AC[[DB]:[DB]])),PRODUCT(SUM(ROUND(AVERAGE(VALUE(FA$3),VALUE($P146)),0),CHOOSE(IF(OR(FA$1,$R146),4,INDEX(CMB[[Res_Rare]:[Res_Rare]],MATCH(ROUND(MIN(SUM(FA$4,$O146/1000),SUM($O146,FA$4/1000)),3),CMB[[Cmb_ID]:[Cmb_ID]],0))),-1,-1,0,0)),IF(OR(FA$1,$R146),4,INDEX(CMB[[Cmb_Rare]:[Cmb_Rare]],MATCH(ROUND(MIN(SUM(FA$4,$O146/1000),SUM($O146,FA$4/1000)),3),CMB[[Cmb_ID]:[Cmb_ID]],0))),CHOOSE(AC[[M]:[M]],2,1,1,SUM(AC[[AB]:[DB]])))),""))</f>
        <v/>
      </c>
      <c r="FB146" t="str">
        <f>IF(OR(FB$5="",$S146=""),"",IFERROR(SUM(PRODUCT(INDEX(CMB[[BA_0O]:[BA_2O]],MATCH(ROUND(MIN(SUM(FB$4,$O146/1000),SUM($O146,FB$4/1000)),3),CMB[[Cmb_ID]:[Cmb_ID]],0),SUM(N(FB$1),N($R146),1)),CHOOSE(AC[[M]:[M]],1,1,0,AC[[AB]:[AB]])),PRODUCT(INDEX(CMB[[BD_0O]:[BD_2O]],MATCH(ROUND(MIN(SUM(FB$4,$O146/1000),SUM($O146,FB$4/1000)),3),CMB[[Cmb_ID]:[Cmb_ID]],0),SUM(N(FB$1),N($R146),1)),CHOOSE(AC[[M]:[M]],1,0,1,AC[[DB]:[DB]])),PRODUCT(SUM(ROUND(AVERAGE(VALUE(FB$3),VALUE($P146)),0),CHOOSE(IF(OR(FB$1,$R146),4,INDEX(CMB[[Res_Rare]:[Res_Rare]],MATCH(ROUND(MIN(SUM(FB$4,$O146/1000),SUM($O146,FB$4/1000)),3),CMB[[Cmb_ID]:[Cmb_ID]],0))),-1,-1,0,0)),IF(OR(FB$1,$R146),4,INDEX(CMB[[Cmb_Rare]:[Cmb_Rare]],MATCH(ROUND(MIN(SUM(FB$4,$O146/1000),SUM($O146,FB$4/1000)),3),CMB[[Cmb_ID]:[Cmb_ID]],0))),CHOOSE(AC[[M]:[M]],2,1,1,SUM(AC[[AB]:[DB]])))),""))</f>
        <v/>
      </c>
      <c r="FC146" t="str">
        <f>IF(OR(FC$5="",$S146=""),"",IFERROR(SUM(PRODUCT(INDEX(CMB[[BA_0O]:[BA_2O]],MATCH(ROUND(MIN(SUM(FC$4,$O146/1000),SUM($O146,FC$4/1000)),3),CMB[[Cmb_ID]:[Cmb_ID]],0),SUM(N(FC$1),N($R146),1)),CHOOSE(AC[[M]:[M]],1,1,0,AC[[AB]:[AB]])),PRODUCT(INDEX(CMB[[BD_0O]:[BD_2O]],MATCH(ROUND(MIN(SUM(FC$4,$O146/1000),SUM($O146,FC$4/1000)),3),CMB[[Cmb_ID]:[Cmb_ID]],0),SUM(N(FC$1),N($R146),1)),CHOOSE(AC[[M]:[M]],1,0,1,AC[[DB]:[DB]])),PRODUCT(SUM(ROUND(AVERAGE(VALUE(FC$3),VALUE($P146)),0),CHOOSE(IF(OR(FC$1,$R146),4,INDEX(CMB[[Res_Rare]:[Res_Rare]],MATCH(ROUND(MIN(SUM(FC$4,$O146/1000),SUM($O146,FC$4/1000)),3),CMB[[Cmb_ID]:[Cmb_ID]],0))),-1,-1,0,0)),IF(OR(FC$1,$R146),4,INDEX(CMB[[Cmb_Rare]:[Cmb_Rare]],MATCH(ROUND(MIN(SUM(FC$4,$O146/1000),SUM($O146,FC$4/1000)),3),CMB[[Cmb_ID]:[Cmb_ID]],0))),CHOOSE(AC[[M]:[M]],2,1,1,SUM(AC[[AB]:[DB]])))),""))</f>
        <v/>
      </c>
      <c r="FD146" t="str">
        <f>IF(OR(FD$5="",$S146=""),"",IFERROR(SUM(PRODUCT(INDEX(CMB[[BA_0O]:[BA_2O]],MATCH(ROUND(MIN(SUM(FD$4,$O146/1000),SUM($O146,FD$4/1000)),3),CMB[[Cmb_ID]:[Cmb_ID]],0),SUM(N(FD$1),N($R146),1)),CHOOSE(AC[[M]:[M]],1,1,0,AC[[AB]:[AB]])),PRODUCT(INDEX(CMB[[BD_0O]:[BD_2O]],MATCH(ROUND(MIN(SUM(FD$4,$O146/1000),SUM($O146,FD$4/1000)),3),CMB[[Cmb_ID]:[Cmb_ID]],0),SUM(N(FD$1),N($R146),1)),CHOOSE(AC[[M]:[M]],1,0,1,AC[[DB]:[DB]])),PRODUCT(SUM(ROUND(AVERAGE(VALUE(FD$3),VALUE($P146)),0),CHOOSE(IF(OR(FD$1,$R146),4,INDEX(CMB[[Res_Rare]:[Res_Rare]],MATCH(ROUND(MIN(SUM(FD$4,$O146/1000),SUM($O146,FD$4/1000)),3),CMB[[Cmb_ID]:[Cmb_ID]],0))),-1,-1,0,0)),IF(OR(FD$1,$R146),4,INDEX(CMB[[Cmb_Rare]:[Cmb_Rare]],MATCH(ROUND(MIN(SUM(FD$4,$O146/1000),SUM($O146,FD$4/1000)),3),CMB[[Cmb_ID]:[Cmb_ID]],0))),CHOOSE(AC[[M]:[M]],2,1,1,SUM(AC[[AB]:[DB]])))),""))</f>
        <v/>
      </c>
      <c r="FE146" t="str">
        <f>IF(OR(FE$5="",$S146=""),"",IFERROR(SUM(PRODUCT(INDEX(CMB[[BA_0O]:[BA_2O]],MATCH(ROUND(MIN(SUM(FE$4,$O146/1000),SUM($O146,FE$4/1000)),3),CMB[[Cmb_ID]:[Cmb_ID]],0),SUM(N(FE$1),N($R146),1)),CHOOSE(AC[[M]:[M]],1,1,0,AC[[AB]:[AB]])),PRODUCT(INDEX(CMB[[BD_0O]:[BD_2O]],MATCH(ROUND(MIN(SUM(FE$4,$O146/1000),SUM($O146,FE$4/1000)),3),CMB[[Cmb_ID]:[Cmb_ID]],0),SUM(N(FE$1),N($R146),1)),CHOOSE(AC[[M]:[M]],1,0,1,AC[[DB]:[DB]])),PRODUCT(SUM(ROUND(AVERAGE(VALUE(FE$3),VALUE($P146)),0),CHOOSE(IF(OR(FE$1,$R146),4,INDEX(CMB[[Res_Rare]:[Res_Rare]],MATCH(ROUND(MIN(SUM(FE$4,$O146/1000),SUM($O146,FE$4/1000)),3),CMB[[Cmb_ID]:[Cmb_ID]],0))),-1,-1,0,0)),IF(OR(FE$1,$R146),4,INDEX(CMB[[Cmb_Rare]:[Cmb_Rare]],MATCH(ROUND(MIN(SUM(FE$4,$O146/1000),SUM($O146,FE$4/1000)),3),CMB[[Cmb_ID]:[Cmb_ID]],0))),CHOOSE(AC[[M]:[M]],2,1,1,SUM(AC[[AB]:[DB]])))),""))</f>
        <v/>
      </c>
      <c r="FF146" t="str">
        <f>IF(OR(FF$5="",$S146=""),"",IFERROR(SUM(PRODUCT(INDEX(CMB[[BA_0O]:[BA_2O]],MATCH(ROUND(MIN(SUM(FF$4,$O146/1000),SUM($O146,FF$4/1000)),3),CMB[[Cmb_ID]:[Cmb_ID]],0),SUM(N(FF$1),N($R146),1)),CHOOSE(AC[[M]:[M]],1,1,0,AC[[AB]:[AB]])),PRODUCT(INDEX(CMB[[BD_0O]:[BD_2O]],MATCH(ROUND(MIN(SUM(FF$4,$O146/1000),SUM($O146,FF$4/1000)),3),CMB[[Cmb_ID]:[Cmb_ID]],0),SUM(N(FF$1),N($R146),1)),CHOOSE(AC[[M]:[M]],1,0,1,AC[[DB]:[DB]])),PRODUCT(SUM(ROUND(AVERAGE(VALUE(FF$3),VALUE($P146)),0),CHOOSE(IF(OR(FF$1,$R146),4,INDEX(CMB[[Res_Rare]:[Res_Rare]],MATCH(ROUND(MIN(SUM(FF$4,$O146/1000),SUM($O146,FF$4/1000)),3),CMB[[Cmb_ID]:[Cmb_ID]],0))),-1,-1,0,0)),IF(OR(FF$1,$R146),4,INDEX(CMB[[Cmb_Rare]:[Cmb_Rare]],MATCH(ROUND(MIN(SUM(FF$4,$O146/1000),SUM($O146,FF$4/1000)),3),CMB[[Cmb_ID]:[Cmb_ID]],0))),CHOOSE(AC[[M]:[M]],2,1,1,SUM(AC[[AB]:[DB]])))),""))</f>
        <v/>
      </c>
      <c r="FG146" t="str">
        <f>IF(OR(FG$5="",$S146=""),"",IFERROR(SUM(PRODUCT(INDEX(CMB[[BA_0O]:[BA_2O]],MATCH(ROUND(MIN(SUM(FG$4,$O146/1000),SUM($O146,FG$4/1000)),3),CMB[[Cmb_ID]:[Cmb_ID]],0),SUM(N(FG$1),N($R146),1)),CHOOSE(AC[[M]:[M]],1,1,0,AC[[AB]:[AB]])),PRODUCT(INDEX(CMB[[BD_0O]:[BD_2O]],MATCH(ROUND(MIN(SUM(FG$4,$O146/1000),SUM($O146,FG$4/1000)),3),CMB[[Cmb_ID]:[Cmb_ID]],0),SUM(N(FG$1),N($R146),1)),CHOOSE(AC[[M]:[M]],1,0,1,AC[[DB]:[DB]])),PRODUCT(SUM(ROUND(AVERAGE(VALUE(FG$3),VALUE($P146)),0),CHOOSE(IF(OR(FG$1,$R146),4,INDEX(CMB[[Res_Rare]:[Res_Rare]],MATCH(ROUND(MIN(SUM(FG$4,$O146/1000),SUM($O146,FG$4/1000)),3),CMB[[Cmb_ID]:[Cmb_ID]],0))),-1,-1,0,0)),IF(OR(FG$1,$R146),4,INDEX(CMB[[Cmb_Rare]:[Cmb_Rare]],MATCH(ROUND(MIN(SUM(FG$4,$O146/1000),SUM($O146,FG$4/1000)),3),CMB[[Cmb_ID]:[Cmb_ID]],0))),CHOOSE(AC[[M]:[M]],2,1,1,SUM(AC[[AB]:[DB]])))),""))</f>
        <v/>
      </c>
      <c r="FH146" t="str">
        <f>IF(OR(FH$5="",$S146=""),"",IFERROR(SUM(PRODUCT(INDEX(CMB[[BA_0O]:[BA_2O]],MATCH(ROUND(MIN(SUM(FH$4,$O146/1000),SUM($O146,FH$4/1000)),3),CMB[[Cmb_ID]:[Cmb_ID]],0),SUM(N(FH$1),N($R146),1)),CHOOSE(AC[[M]:[M]],1,1,0,AC[[AB]:[AB]])),PRODUCT(INDEX(CMB[[BD_0O]:[BD_2O]],MATCH(ROUND(MIN(SUM(FH$4,$O146/1000),SUM($O146,FH$4/1000)),3),CMB[[Cmb_ID]:[Cmb_ID]],0),SUM(N(FH$1),N($R146),1)),CHOOSE(AC[[M]:[M]],1,0,1,AC[[DB]:[DB]])),PRODUCT(SUM(ROUND(AVERAGE(VALUE(FH$3),VALUE($P146)),0),CHOOSE(IF(OR(FH$1,$R146),4,INDEX(CMB[[Res_Rare]:[Res_Rare]],MATCH(ROUND(MIN(SUM(FH$4,$O146/1000),SUM($O146,FH$4/1000)),3),CMB[[Cmb_ID]:[Cmb_ID]],0))),-1,-1,0,0)),IF(OR(FH$1,$R146),4,INDEX(CMB[[Cmb_Rare]:[Cmb_Rare]],MATCH(ROUND(MIN(SUM(FH$4,$O146/1000),SUM($O146,FH$4/1000)),3),CMB[[Cmb_ID]:[Cmb_ID]],0))),CHOOSE(AC[[M]:[M]],2,1,1,SUM(AC[[AB]:[DB]])))),""))</f>
        <v/>
      </c>
      <c r="FI146" t="str">
        <f>IF(OR(FI$5="",$S146=""),"",IFERROR(SUM(PRODUCT(INDEX(CMB[[BA_0O]:[BA_2O]],MATCH(ROUND(MIN(SUM(FI$4,$O146/1000),SUM($O146,FI$4/1000)),3),CMB[[Cmb_ID]:[Cmb_ID]],0),SUM(N(FI$1),N($R146),1)),CHOOSE(AC[[M]:[M]],1,1,0,AC[[AB]:[AB]])),PRODUCT(INDEX(CMB[[BD_0O]:[BD_2O]],MATCH(ROUND(MIN(SUM(FI$4,$O146/1000),SUM($O146,FI$4/1000)),3),CMB[[Cmb_ID]:[Cmb_ID]],0),SUM(N(FI$1),N($R146),1)),CHOOSE(AC[[M]:[M]],1,0,1,AC[[DB]:[DB]])),PRODUCT(SUM(ROUND(AVERAGE(VALUE(FI$3),VALUE($P146)),0),CHOOSE(IF(OR(FI$1,$R146),4,INDEX(CMB[[Res_Rare]:[Res_Rare]],MATCH(ROUND(MIN(SUM(FI$4,$O146/1000),SUM($O146,FI$4/1000)),3),CMB[[Cmb_ID]:[Cmb_ID]],0))),-1,-1,0,0)),IF(OR(FI$1,$R146),4,INDEX(CMB[[Cmb_Rare]:[Cmb_Rare]],MATCH(ROUND(MIN(SUM(FI$4,$O146/1000),SUM($O146,FI$4/1000)),3),CMB[[Cmb_ID]:[Cmb_ID]],0))),CHOOSE(AC[[M]:[M]],2,1,1,SUM(AC[[AB]:[DB]])))),""))</f>
        <v/>
      </c>
      <c r="FJ146" t="str">
        <f>IF(OR(FJ$5="",$S146=""),"",IFERROR(SUM(PRODUCT(INDEX(CMB[[BA_0O]:[BA_2O]],MATCH(ROUND(MIN(SUM(FJ$4,$O146/1000),SUM($O146,FJ$4/1000)),3),CMB[[Cmb_ID]:[Cmb_ID]],0),SUM(N(FJ$1),N($R146),1)),CHOOSE(AC[[M]:[M]],1,1,0,AC[[AB]:[AB]])),PRODUCT(INDEX(CMB[[BD_0O]:[BD_2O]],MATCH(ROUND(MIN(SUM(FJ$4,$O146/1000),SUM($O146,FJ$4/1000)),3),CMB[[Cmb_ID]:[Cmb_ID]],0),SUM(N(FJ$1),N($R146),1)),CHOOSE(AC[[M]:[M]],1,0,1,AC[[DB]:[DB]])),PRODUCT(SUM(ROUND(AVERAGE(VALUE(FJ$3),VALUE($P146)),0),CHOOSE(IF(OR(FJ$1,$R146),4,INDEX(CMB[[Res_Rare]:[Res_Rare]],MATCH(ROUND(MIN(SUM(FJ$4,$O146/1000),SUM($O146,FJ$4/1000)),3),CMB[[Cmb_ID]:[Cmb_ID]],0))),-1,-1,0,0)),IF(OR(FJ$1,$R146),4,INDEX(CMB[[Cmb_Rare]:[Cmb_Rare]],MATCH(ROUND(MIN(SUM(FJ$4,$O146/1000),SUM($O146,FJ$4/1000)),3),CMB[[Cmb_ID]:[Cmb_ID]],0))),CHOOSE(AC[[M]:[M]],2,1,1,SUM(AC[[AB]:[DB]])))),""))</f>
        <v/>
      </c>
      <c r="FK146" t="str">
        <f>IF(OR(FK$5="",$S146=""),"",IFERROR(SUM(PRODUCT(INDEX(CMB[[BA_0O]:[BA_2O]],MATCH(ROUND(MIN(SUM(FK$4,$O146/1000),SUM($O146,FK$4/1000)),3),CMB[[Cmb_ID]:[Cmb_ID]],0),SUM(N(FK$1),N($R146),1)),CHOOSE(AC[[M]:[M]],1,1,0,AC[[AB]:[AB]])),PRODUCT(INDEX(CMB[[BD_0O]:[BD_2O]],MATCH(ROUND(MIN(SUM(FK$4,$O146/1000),SUM($O146,FK$4/1000)),3),CMB[[Cmb_ID]:[Cmb_ID]],0),SUM(N(FK$1),N($R146),1)),CHOOSE(AC[[M]:[M]],1,0,1,AC[[DB]:[DB]])),PRODUCT(SUM(ROUND(AVERAGE(VALUE(FK$3),VALUE($P146)),0),CHOOSE(IF(OR(FK$1,$R146),4,INDEX(CMB[[Res_Rare]:[Res_Rare]],MATCH(ROUND(MIN(SUM(FK$4,$O146/1000),SUM($O146,FK$4/1000)),3),CMB[[Cmb_ID]:[Cmb_ID]],0))),-1,-1,0,0)),IF(OR(FK$1,$R146),4,INDEX(CMB[[Cmb_Rare]:[Cmb_Rare]],MATCH(ROUND(MIN(SUM(FK$4,$O146/1000),SUM($O146,FK$4/1000)),3),CMB[[Cmb_ID]:[Cmb_ID]],0))),CHOOSE(AC[[M]:[M]],2,1,1,SUM(AC[[AB]:[DB]])))),""))</f>
        <v/>
      </c>
      <c r="FL146" t="str">
        <f>IF(OR(FL$5="",$S146=""),"",IFERROR(SUM(PRODUCT(INDEX(CMB[[BA_0O]:[BA_2O]],MATCH(ROUND(MIN(SUM(FL$4,$O146/1000),SUM($O146,FL$4/1000)),3),CMB[[Cmb_ID]:[Cmb_ID]],0),SUM(N(FL$1),N($R146),1)),CHOOSE(AC[[M]:[M]],1,1,0,AC[[AB]:[AB]])),PRODUCT(INDEX(CMB[[BD_0O]:[BD_2O]],MATCH(ROUND(MIN(SUM(FL$4,$O146/1000),SUM($O146,FL$4/1000)),3),CMB[[Cmb_ID]:[Cmb_ID]],0),SUM(N(FL$1),N($R146),1)),CHOOSE(AC[[M]:[M]],1,0,1,AC[[DB]:[DB]])),PRODUCT(SUM(ROUND(AVERAGE(VALUE(FL$3),VALUE($P146)),0),CHOOSE(IF(OR(FL$1,$R146),4,INDEX(CMB[[Res_Rare]:[Res_Rare]],MATCH(ROUND(MIN(SUM(FL$4,$O146/1000),SUM($O146,FL$4/1000)),3),CMB[[Cmb_ID]:[Cmb_ID]],0))),-1,-1,0,0)),IF(OR(FL$1,$R146),4,INDEX(CMB[[Cmb_Rare]:[Cmb_Rare]],MATCH(ROUND(MIN(SUM(FL$4,$O146/1000),SUM($O146,FL$4/1000)),3),CMB[[Cmb_ID]:[Cmb_ID]],0))),CHOOSE(AC[[M]:[M]],2,1,1,SUM(AC[[AB]:[DB]])))),""))</f>
        <v/>
      </c>
      <c r="FM146" t="str">
        <f>IF(OR(FM$5="",$S146=""),"",IFERROR(SUM(PRODUCT(INDEX(CMB[[BA_0O]:[BA_2O]],MATCH(ROUND(MIN(SUM(FM$4,$O146/1000),SUM($O146,FM$4/1000)),3),CMB[[Cmb_ID]:[Cmb_ID]],0),SUM(N(FM$1),N($R146),1)),CHOOSE(AC[[M]:[M]],1,1,0,AC[[AB]:[AB]])),PRODUCT(INDEX(CMB[[BD_0O]:[BD_2O]],MATCH(ROUND(MIN(SUM(FM$4,$O146/1000),SUM($O146,FM$4/1000)),3),CMB[[Cmb_ID]:[Cmb_ID]],0),SUM(N(FM$1),N($R146),1)),CHOOSE(AC[[M]:[M]],1,0,1,AC[[DB]:[DB]])),PRODUCT(SUM(ROUND(AVERAGE(VALUE(FM$3),VALUE($P146)),0),CHOOSE(IF(OR(FM$1,$R146),4,INDEX(CMB[[Res_Rare]:[Res_Rare]],MATCH(ROUND(MIN(SUM(FM$4,$O146/1000),SUM($O146,FM$4/1000)),3),CMB[[Cmb_ID]:[Cmb_ID]],0))),-1,-1,0,0)),IF(OR(FM$1,$R146),4,INDEX(CMB[[Cmb_Rare]:[Cmb_Rare]],MATCH(ROUND(MIN(SUM(FM$4,$O146/1000),SUM($O146,FM$4/1000)),3),CMB[[Cmb_ID]:[Cmb_ID]],0))),CHOOSE(AC[[M]:[M]],2,1,1,SUM(AC[[AB]:[DB]])))),""))</f>
        <v/>
      </c>
      <c r="FN146" s="7">
        <f t="shared" si="72"/>
        <v>0</v>
      </c>
      <c r="FO146" s="7">
        <f t="shared" si="72"/>
        <v>0</v>
      </c>
      <c r="FP146" s="7">
        <f t="shared" si="72"/>
        <v>0</v>
      </c>
      <c r="FQ146" s="7">
        <f t="shared" si="72"/>
        <v>0</v>
      </c>
      <c r="FR146" s="7">
        <f t="shared" si="72"/>
        <v>0</v>
      </c>
      <c r="FS146" s="7">
        <f t="shared" si="72"/>
        <v>0</v>
      </c>
      <c r="FT146" s="7">
        <f>SUM(IF(INDEX(LIB[[Quantity]:[Quantity]],MATCH($S146,LIB[[ID]:[ID]],0))&gt;=COLUMN(A$1),TRUNC(PRODUCT(AVERAGE($FN146:$FS146),POWER(AC[[CR]:[CR]],SUM(SUMIFS($D$11:$D145,$A$11:$A145,$A146,$E$11:$E145,"&gt;="&amp;$E146),SUMIFS($D147:$D$161,$A147:$A$161,$A146,$E147:$E$161,"&gt;"&amp;$E146),COLUMN(A$1),-1)),IF($Q146="Yes",AC[[FB]:[FB]],1))),0),ROW(A135)/-VALUE(1&amp;REPT("0",9-PRODUCT(COLUMN(A$1)-1,3))),1)</f>
        <v>0.99999986500000004</v>
      </c>
      <c r="FU146" s="7">
        <f>SUM(IF(INDEX(LIB[[Quantity]:[Quantity]],MATCH($S146,LIB[[ID]:[ID]],0))&gt;=COLUMN(B$1),TRUNC(PRODUCT(AVERAGE($FN146:$FS146),POWER(AC[[CR]:[CR]],SUM(SUMIFS($D$11:$D145,$A$11:$A145,$A146,$E$11:$E145,"&gt;="&amp;$E146),SUMIFS($D147:$D$161,$A147:$A$161,$A146,$E147:$E$161,"&gt;"&amp;$E146),COLUMN(B$1),-1)),IF($Q146="Yes",AC[[FB]:[FB]],1))),0),ROW(B135)/-VALUE(1&amp;REPT("0",9-PRODUCT(COLUMN(B$1)-1,3))),1)</f>
        <v>0.999865</v>
      </c>
      <c r="FV146" s="7">
        <f>SUM(IF(INDEX(LIB[[Quantity]:[Quantity]],MATCH($S146,LIB[[ID]:[ID]],0))&gt;=COLUMN(C$1),TRUNC(PRODUCT(AVERAGE($FN146:$FS146),POWER(AC[[CR]:[CR]],SUM(SUMIFS($D$11:$D145,$A$11:$A145,$A146,$E$11:$E145,"&gt;="&amp;$E146),SUMIFS($D147:$D$161,$A147:$A$161,$A146,$E147:$E$161,"&gt;"&amp;$E146),COLUMN(C$1),-1)),IF($Q146="Yes",AC[[FB]:[FB]],1))),0),ROW(C135)/-VALUE(1&amp;REPT("0",9-PRODUCT(COLUMN(C$1)-1,3))),1)</f>
        <v>0.86499999999999999</v>
      </c>
      <c r="FW146">
        <f t="shared" si="67"/>
        <v>208</v>
      </c>
      <c r="FX146">
        <f t="shared" si="68"/>
        <v>0</v>
      </c>
      <c r="FY146">
        <f t="shared" si="69"/>
        <v>0</v>
      </c>
      <c r="GC146">
        <f t="shared" si="70"/>
        <v>80</v>
      </c>
      <c r="GD146" t="str">
        <f>IFERROR(SUBSTITUTE(SUBSTITUTE(INDEX(SUG[Card],MATCH(ROW(A135),GC$12:GC$161,0))," #2","")," #3",""),"")</f>
        <v/>
      </c>
      <c r="GE146">
        <f>SUM(GE145,IF(IFERROR(MATCH(GD146,GD$11:GD145,0)&lt;0,TRUE()),1,0))</f>
        <v>35</v>
      </c>
      <c r="GF146" t="str">
        <f t="shared" si="71"/>
        <v/>
      </c>
      <c r="GI146">
        <f>SUM(SUMIFS(D$11:D145,A$11:A145,A146,B$11:B145,"&gt;="&amp;B146),SUMIFS(D147:D$161,A147:A$161,A146,B147:B$161,"&gt;"&amp;B146),SUMIFS(D$11:D145,A$11:A145,A146&amp;":Onyx"),SUMIFS(D147:D$161,A147:A$161,A146&amp;":Onyx"))</f>
        <v>0</v>
      </c>
      <c r="GP146" t="str">
        <f t="shared" si="65"/>
        <v/>
      </c>
      <c r="GQ146">
        <f t="shared" si="66"/>
        <v>0</v>
      </c>
      <c r="GR146" t="b">
        <f>COUNTIF(DECK[Card],IFERROR(MID($L146,1,FIND(" #",SUG_Helper[[#This Row],[Card]])-1),SUG_Helper[[#This Row],[Card]]))&gt;=IFERROR(VALUE(RIGHT(SUG_Helper[[#This Row],[Card]])),1)</f>
        <v>1</v>
      </c>
    </row>
    <row r="147" spans="2:200" x14ac:dyDescent="0.35">
      <c r="B147" s="4"/>
      <c r="C147" s="4"/>
      <c r="D147" s="4"/>
      <c r="E147" t="str">
        <f>IF(INDEX(LIB[Card],ROW(A136))="","",INDEX(LIB[Card],ROW(A136))&amp;" ("&amp;INDEX(LIB[Level],ROW(A136))&amp;")"&amp;IF(INDEX(LIB[Fused],ROW(A136))="Yes","ƒ",""))</f>
        <v/>
      </c>
      <c r="F147">
        <v>136</v>
      </c>
      <c r="H147" t="str">
        <f>IF(DECK[[#This Row],[Card]]="","",MID(DECK[[#This Row],[Card]],1,FIND(" (",DECK[[#This Row],[Card]])-1))</f>
        <v/>
      </c>
      <c r="I147" t="str">
        <f>IF(DECK[[#This Row],[Card]]="","",MID(DECK[[#This Row],[Card]],FIND("(",DECK[[#This Row],[Card]])+1,1))</f>
        <v/>
      </c>
      <c r="J147" t="str">
        <f>IF(DECK[[#This Row],[Card]]="","",IF(RIGHT(DECK[[#This Row],[Card]])="ƒ","Yes","No"))</f>
        <v/>
      </c>
      <c r="L147" t="str">
        <f t="shared" si="63"/>
        <v/>
      </c>
      <c r="M147">
        <f t="shared" si="64"/>
        <v>0</v>
      </c>
      <c r="O147" s="6" t="str">
        <f>IF(S147="","",MATCH(MID(S147,1,MIN(FIND(" (",S147),IFERROR(FIND(":",S147),50))-1),CC[CC_Name],0))</f>
        <v/>
      </c>
      <c r="P147" s="5" t="str">
        <f t="shared" si="57"/>
        <v/>
      </c>
      <c r="Q147" s="5" t="str">
        <f t="shared" si="58"/>
        <v/>
      </c>
      <c r="R147" s="5" t="str">
        <f t="shared" si="59"/>
        <v/>
      </c>
      <c r="S147" t="str">
        <f>(INDEX(LIB[ID],ROW(A136)))</f>
        <v/>
      </c>
      <c r="T147" t="str">
        <f>IF(OR(T$5="",$S147=""),"",IFERROR(SUM(PRODUCT(INDEX(CMB[[BA_0O]:[BA_2O]],MATCH(ROUND(MIN(SUM(T$4,$O147/1000),SUM($O147,T$4/1000)),3),CMB[[Cmb_ID]:[Cmb_ID]],0),SUM(N(T$1),N($R147),1)),CHOOSE(AC[[M]:[M]],1,1,0,AC[[AB]:[AB]])),PRODUCT(INDEX(CMB[[BD_0O]:[BD_2O]],MATCH(ROUND(MIN(SUM(T$4,$O147/1000),SUM($O147,T$4/1000)),3),CMB[[Cmb_ID]:[Cmb_ID]],0),SUM(N(T$1),N($R147),1)),CHOOSE(AC[[M]:[M]],1,0,1,AC[[DB]:[DB]])),PRODUCT(SUM(ROUND(AVERAGE(VALUE(T$3),VALUE($P147)),0),CHOOSE(IF(OR(T$1,$R147),4,INDEX(CMB[[Res_Rare]:[Res_Rare]],MATCH(ROUND(MIN(SUM(T$4,$O147/1000),SUM($O147,T$4/1000)),3),CMB[[Cmb_ID]:[Cmb_ID]],0))),-1,-1,0,0)),IF(OR(T$1,$R147),4,INDEX(CMB[[Cmb_Rare]:[Cmb_Rare]],MATCH(ROUND(MIN(SUM(T$4,$O147/1000),SUM($O147,T$4/1000)),3),CMB[[Cmb_ID]:[Cmb_ID]],0))),CHOOSE(AC[[M]:[M]],2,1,1,SUM(AC[[AB]:[DB]])))),""))</f>
        <v/>
      </c>
      <c r="U147" t="str">
        <f>IF(OR(U$5="",$S147=""),"",IFERROR(SUM(PRODUCT(INDEX(CMB[[BA_0O]:[BA_2O]],MATCH(ROUND(MIN(SUM(U$4,$O147/1000),SUM($O147,U$4/1000)),3),CMB[[Cmb_ID]:[Cmb_ID]],0),SUM(N(U$1),N($R147),1)),CHOOSE(AC[[M]:[M]],1,1,0,AC[[AB]:[AB]])),PRODUCT(INDEX(CMB[[BD_0O]:[BD_2O]],MATCH(ROUND(MIN(SUM(U$4,$O147/1000),SUM($O147,U$4/1000)),3),CMB[[Cmb_ID]:[Cmb_ID]],0),SUM(N(U$1),N($R147),1)),CHOOSE(AC[[M]:[M]],1,0,1,AC[[DB]:[DB]])),PRODUCT(SUM(ROUND(AVERAGE(VALUE(U$3),VALUE($P147)),0),CHOOSE(IF(OR(U$1,$R147),4,INDEX(CMB[[Res_Rare]:[Res_Rare]],MATCH(ROUND(MIN(SUM(U$4,$O147/1000),SUM($O147,U$4/1000)),3),CMB[[Cmb_ID]:[Cmb_ID]],0))),-1,-1,0,0)),IF(OR(U$1,$R147),4,INDEX(CMB[[Cmb_Rare]:[Cmb_Rare]],MATCH(ROUND(MIN(SUM(U$4,$O147/1000),SUM($O147,U$4/1000)),3),CMB[[Cmb_ID]:[Cmb_ID]],0))),CHOOSE(AC[[M]:[M]],2,1,1,SUM(AC[[AB]:[DB]])))),""))</f>
        <v/>
      </c>
      <c r="V147" t="str">
        <f>IF(OR(V$5="",$S147=""),"",IFERROR(SUM(PRODUCT(INDEX(CMB[[BA_0O]:[BA_2O]],MATCH(ROUND(MIN(SUM(V$4,$O147/1000),SUM($O147,V$4/1000)),3),CMB[[Cmb_ID]:[Cmb_ID]],0),SUM(N(V$1),N($R147),1)),CHOOSE(AC[[M]:[M]],1,1,0,AC[[AB]:[AB]])),PRODUCT(INDEX(CMB[[BD_0O]:[BD_2O]],MATCH(ROUND(MIN(SUM(V$4,$O147/1000),SUM($O147,V$4/1000)),3),CMB[[Cmb_ID]:[Cmb_ID]],0),SUM(N(V$1),N($R147),1)),CHOOSE(AC[[M]:[M]],1,0,1,AC[[DB]:[DB]])),PRODUCT(SUM(ROUND(AVERAGE(VALUE(V$3),VALUE($P147)),0),CHOOSE(IF(OR(V$1,$R147),4,INDEX(CMB[[Res_Rare]:[Res_Rare]],MATCH(ROUND(MIN(SUM(V$4,$O147/1000),SUM($O147,V$4/1000)),3),CMB[[Cmb_ID]:[Cmb_ID]],0))),-1,-1,0,0)),IF(OR(V$1,$R147),4,INDEX(CMB[[Cmb_Rare]:[Cmb_Rare]],MATCH(ROUND(MIN(SUM(V$4,$O147/1000),SUM($O147,V$4/1000)),3),CMB[[Cmb_ID]:[Cmb_ID]],0))),CHOOSE(AC[[M]:[M]],2,1,1,SUM(AC[[AB]:[DB]])))),""))</f>
        <v/>
      </c>
      <c r="W147" t="str">
        <f>IF(OR(W$5="",$S147=""),"",IFERROR(SUM(PRODUCT(INDEX(CMB[[BA_0O]:[BA_2O]],MATCH(ROUND(MIN(SUM(W$4,$O147/1000),SUM($O147,W$4/1000)),3),CMB[[Cmb_ID]:[Cmb_ID]],0),SUM(N(W$1),N($R147),1)),CHOOSE(AC[[M]:[M]],1,1,0,AC[[AB]:[AB]])),PRODUCT(INDEX(CMB[[BD_0O]:[BD_2O]],MATCH(ROUND(MIN(SUM(W$4,$O147/1000),SUM($O147,W$4/1000)),3),CMB[[Cmb_ID]:[Cmb_ID]],0),SUM(N(W$1),N($R147),1)),CHOOSE(AC[[M]:[M]],1,0,1,AC[[DB]:[DB]])),PRODUCT(SUM(ROUND(AVERAGE(VALUE(W$3),VALUE($P147)),0),CHOOSE(IF(OR(W$1,$R147),4,INDEX(CMB[[Res_Rare]:[Res_Rare]],MATCH(ROUND(MIN(SUM(W$4,$O147/1000),SUM($O147,W$4/1000)),3),CMB[[Cmb_ID]:[Cmb_ID]],0))),-1,-1,0,0)),IF(OR(W$1,$R147),4,INDEX(CMB[[Cmb_Rare]:[Cmb_Rare]],MATCH(ROUND(MIN(SUM(W$4,$O147/1000),SUM($O147,W$4/1000)),3),CMB[[Cmb_ID]:[Cmb_ID]],0))),CHOOSE(AC[[M]:[M]],2,1,1,SUM(AC[[AB]:[DB]])))),""))</f>
        <v/>
      </c>
      <c r="X147" t="str">
        <f>IF(OR(X$5="",$S147=""),"",IFERROR(SUM(PRODUCT(INDEX(CMB[[BA_0O]:[BA_2O]],MATCH(ROUND(MIN(SUM(X$4,$O147/1000),SUM($O147,X$4/1000)),3),CMB[[Cmb_ID]:[Cmb_ID]],0),SUM(N(X$1),N($R147),1)),CHOOSE(AC[[M]:[M]],1,1,0,AC[[AB]:[AB]])),PRODUCT(INDEX(CMB[[BD_0O]:[BD_2O]],MATCH(ROUND(MIN(SUM(X$4,$O147/1000),SUM($O147,X$4/1000)),3),CMB[[Cmb_ID]:[Cmb_ID]],0),SUM(N(X$1),N($R147),1)),CHOOSE(AC[[M]:[M]],1,0,1,AC[[DB]:[DB]])),PRODUCT(SUM(ROUND(AVERAGE(VALUE(X$3),VALUE($P147)),0),CHOOSE(IF(OR(X$1,$R147),4,INDEX(CMB[[Res_Rare]:[Res_Rare]],MATCH(ROUND(MIN(SUM(X$4,$O147/1000),SUM($O147,X$4/1000)),3),CMB[[Cmb_ID]:[Cmb_ID]],0))),-1,-1,0,0)),IF(OR(X$1,$R147),4,INDEX(CMB[[Cmb_Rare]:[Cmb_Rare]],MATCH(ROUND(MIN(SUM(X$4,$O147/1000),SUM($O147,X$4/1000)),3),CMB[[Cmb_ID]:[Cmb_ID]],0))),CHOOSE(AC[[M]:[M]],2,1,1,SUM(AC[[AB]:[DB]])))),""))</f>
        <v/>
      </c>
      <c r="Y147" t="str">
        <f>IF(OR(Y$5="",$S147=""),"",IFERROR(SUM(PRODUCT(INDEX(CMB[[BA_0O]:[BA_2O]],MATCH(ROUND(MIN(SUM(Y$4,$O147/1000),SUM($O147,Y$4/1000)),3),CMB[[Cmb_ID]:[Cmb_ID]],0),SUM(N(Y$1),N($R147),1)),CHOOSE(AC[[M]:[M]],1,1,0,AC[[AB]:[AB]])),PRODUCT(INDEX(CMB[[BD_0O]:[BD_2O]],MATCH(ROUND(MIN(SUM(Y$4,$O147/1000),SUM($O147,Y$4/1000)),3),CMB[[Cmb_ID]:[Cmb_ID]],0),SUM(N(Y$1),N($R147),1)),CHOOSE(AC[[M]:[M]],1,0,1,AC[[DB]:[DB]])),PRODUCT(SUM(ROUND(AVERAGE(VALUE(Y$3),VALUE($P147)),0),CHOOSE(IF(OR(Y$1,$R147),4,INDEX(CMB[[Res_Rare]:[Res_Rare]],MATCH(ROUND(MIN(SUM(Y$4,$O147/1000),SUM($O147,Y$4/1000)),3),CMB[[Cmb_ID]:[Cmb_ID]],0))),-1,-1,0,0)),IF(OR(Y$1,$R147),4,INDEX(CMB[[Cmb_Rare]:[Cmb_Rare]],MATCH(ROUND(MIN(SUM(Y$4,$O147/1000),SUM($O147,Y$4/1000)),3),CMB[[Cmb_ID]:[Cmb_ID]],0))),CHOOSE(AC[[M]:[M]],2,1,1,SUM(AC[[AB]:[DB]])))),""))</f>
        <v/>
      </c>
      <c r="Z147" t="str">
        <f>IF(OR(Z$5="",$S147=""),"",IFERROR(SUM(PRODUCT(INDEX(CMB[[BA_0O]:[BA_2O]],MATCH(ROUND(MIN(SUM(Z$4,$O147/1000),SUM($O147,Z$4/1000)),3),CMB[[Cmb_ID]:[Cmb_ID]],0),SUM(N(Z$1),N($R147),1)),CHOOSE(AC[[M]:[M]],1,1,0,AC[[AB]:[AB]])),PRODUCT(INDEX(CMB[[BD_0O]:[BD_2O]],MATCH(ROUND(MIN(SUM(Z$4,$O147/1000),SUM($O147,Z$4/1000)),3),CMB[[Cmb_ID]:[Cmb_ID]],0),SUM(N(Z$1),N($R147),1)),CHOOSE(AC[[M]:[M]],1,0,1,AC[[DB]:[DB]])),PRODUCT(SUM(ROUND(AVERAGE(VALUE(Z$3),VALUE($P147)),0),CHOOSE(IF(OR(Z$1,$R147),4,INDEX(CMB[[Res_Rare]:[Res_Rare]],MATCH(ROUND(MIN(SUM(Z$4,$O147/1000),SUM($O147,Z$4/1000)),3),CMB[[Cmb_ID]:[Cmb_ID]],0))),-1,-1,0,0)),IF(OR(Z$1,$R147),4,INDEX(CMB[[Cmb_Rare]:[Cmb_Rare]],MATCH(ROUND(MIN(SUM(Z$4,$O147/1000),SUM($O147,Z$4/1000)),3),CMB[[Cmb_ID]:[Cmb_ID]],0))),CHOOSE(AC[[M]:[M]],2,1,1,SUM(AC[[AB]:[DB]])))),""))</f>
        <v/>
      </c>
      <c r="AA147" t="str">
        <f>IF(OR(AA$5="",$S147=""),"",IFERROR(SUM(PRODUCT(INDEX(CMB[[BA_0O]:[BA_2O]],MATCH(ROUND(MIN(SUM(AA$4,$O147/1000),SUM($O147,AA$4/1000)),3),CMB[[Cmb_ID]:[Cmb_ID]],0),SUM(N(AA$1),N($R147),1)),CHOOSE(AC[[M]:[M]],1,1,0,AC[[AB]:[AB]])),PRODUCT(INDEX(CMB[[BD_0O]:[BD_2O]],MATCH(ROUND(MIN(SUM(AA$4,$O147/1000),SUM($O147,AA$4/1000)),3),CMB[[Cmb_ID]:[Cmb_ID]],0),SUM(N(AA$1),N($R147),1)),CHOOSE(AC[[M]:[M]],1,0,1,AC[[DB]:[DB]])),PRODUCT(SUM(ROUND(AVERAGE(VALUE(AA$3),VALUE($P147)),0),CHOOSE(IF(OR(AA$1,$R147),4,INDEX(CMB[[Res_Rare]:[Res_Rare]],MATCH(ROUND(MIN(SUM(AA$4,$O147/1000),SUM($O147,AA$4/1000)),3),CMB[[Cmb_ID]:[Cmb_ID]],0))),-1,-1,0,0)),IF(OR(AA$1,$R147),4,INDEX(CMB[[Cmb_Rare]:[Cmb_Rare]],MATCH(ROUND(MIN(SUM(AA$4,$O147/1000),SUM($O147,AA$4/1000)),3),CMB[[Cmb_ID]:[Cmb_ID]],0))),CHOOSE(AC[[M]:[M]],2,1,1,SUM(AC[[AB]:[DB]])))),""))</f>
        <v/>
      </c>
      <c r="AB147" t="str">
        <f>IF(OR(AB$5="",$S147=""),"",IFERROR(SUM(PRODUCT(INDEX(CMB[[BA_0O]:[BA_2O]],MATCH(ROUND(MIN(SUM(AB$4,$O147/1000),SUM($O147,AB$4/1000)),3),CMB[[Cmb_ID]:[Cmb_ID]],0),SUM(N(AB$1),N($R147),1)),CHOOSE(AC[[M]:[M]],1,1,0,AC[[AB]:[AB]])),PRODUCT(INDEX(CMB[[BD_0O]:[BD_2O]],MATCH(ROUND(MIN(SUM(AB$4,$O147/1000),SUM($O147,AB$4/1000)),3),CMB[[Cmb_ID]:[Cmb_ID]],0),SUM(N(AB$1),N($R147),1)),CHOOSE(AC[[M]:[M]],1,0,1,AC[[DB]:[DB]])),PRODUCT(SUM(ROUND(AVERAGE(VALUE(AB$3),VALUE($P147)),0),CHOOSE(IF(OR(AB$1,$R147),4,INDEX(CMB[[Res_Rare]:[Res_Rare]],MATCH(ROUND(MIN(SUM(AB$4,$O147/1000),SUM($O147,AB$4/1000)),3),CMB[[Cmb_ID]:[Cmb_ID]],0))),-1,-1,0,0)),IF(OR(AB$1,$R147),4,INDEX(CMB[[Cmb_Rare]:[Cmb_Rare]],MATCH(ROUND(MIN(SUM(AB$4,$O147/1000),SUM($O147,AB$4/1000)),3),CMB[[Cmb_ID]:[Cmb_ID]],0))),CHOOSE(AC[[M]:[M]],2,1,1,SUM(AC[[AB]:[DB]])))),""))</f>
        <v/>
      </c>
      <c r="AC147" t="str">
        <f>IF(OR(AC$5="",$S147=""),"",IFERROR(SUM(PRODUCT(INDEX(CMB[[BA_0O]:[BA_2O]],MATCH(ROUND(MIN(SUM(AC$4,$O147/1000),SUM($O147,AC$4/1000)),3),CMB[[Cmb_ID]:[Cmb_ID]],0),SUM(N(AC$1),N($R147),1)),CHOOSE(AC[[M]:[M]],1,1,0,AC[[AB]:[AB]])),PRODUCT(INDEX(CMB[[BD_0O]:[BD_2O]],MATCH(ROUND(MIN(SUM(AC$4,$O147/1000),SUM($O147,AC$4/1000)),3),CMB[[Cmb_ID]:[Cmb_ID]],0),SUM(N(AC$1),N($R147),1)),CHOOSE(AC[[M]:[M]],1,0,1,AC[[DB]:[DB]])),PRODUCT(SUM(ROUND(AVERAGE(VALUE(AC$3),VALUE($P147)),0),CHOOSE(IF(OR(AC$1,$R147),4,INDEX(CMB[[Res_Rare]:[Res_Rare]],MATCH(ROUND(MIN(SUM(AC$4,$O147/1000),SUM($O147,AC$4/1000)),3),CMB[[Cmb_ID]:[Cmb_ID]],0))),-1,-1,0,0)),IF(OR(AC$1,$R147),4,INDEX(CMB[[Cmb_Rare]:[Cmb_Rare]],MATCH(ROUND(MIN(SUM(AC$4,$O147/1000),SUM($O147,AC$4/1000)),3),CMB[[Cmb_ID]:[Cmb_ID]],0))),CHOOSE(AC[[M]:[M]],2,1,1,SUM(AC[[AB]:[DB]])))),""))</f>
        <v/>
      </c>
      <c r="AD147" t="str">
        <f>IF(OR(AD$5="",$S147=""),"",IFERROR(SUM(PRODUCT(INDEX(CMB[[BA_0O]:[BA_2O]],MATCH(ROUND(MIN(SUM(AD$4,$O147/1000),SUM($O147,AD$4/1000)),3),CMB[[Cmb_ID]:[Cmb_ID]],0),SUM(N(AD$1),N($R147),1)),CHOOSE(AC[[M]:[M]],1,1,0,AC[[AB]:[AB]])),PRODUCT(INDEX(CMB[[BD_0O]:[BD_2O]],MATCH(ROUND(MIN(SUM(AD$4,$O147/1000),SUM($O147,AD$4/1000)),3),CMB[[Cmb_ID]:[Cmb_ID]],0),SUM(N(AD$1),N($R147),1)),CHOOSE(AC[[M]:[M]],1,0,1,AC[[DB]:[DB]])),PRODUCT(SUM(ROUND(AVERAGE(VALUE(AD$3),VALUE($P147)),0),CHOOSE(IF(OR(AD$1,$R147),4,INDEX(CMB[[Res_Rare]:[Res_Rare]],MATCH(ROUND(MIN(SUM(AD$4,$O147/1000),SUM($O147,AD$4/1000)),3),CMB[[Cmb_ID]:[Cmb_ID]],0))),-1,-1,0,0)),IF(OR(AD$1,$R147),4,INDEX(CMB[[Cmb_Rare]:[Cmb_Rare]],MATCH(ROUND(MIN(SUM(AD$4,$O147/1000),SUM($O147,AD$4/1000)),3),CMB[[Cmb_ID]:[Cmb_ID]],0))),CHOOSE(AC[[M]:[M]],2,1,1,SUM(AC[[AB]:[DB]])))),""))</f>
        <v/>
      </c>
      <c r="AE147" t="str">
        <f>IF(OR(AE$5="",$S147=""),"",IFERROR(SUM(PRODUCT(INDEX(CMB[[BA_0O]:[BA_2O]],MATCH(ROUND(MIN(SUM(AE$4,$O147/1000),SUM($O147,AE$4/1000)),3),CMB[[Cmb_ID]:[Cmb_ID]],0),SUM(N(AE$1),N($R147),1)),CHOOSE(AC[[M]:[M]],1,1,0,AC[[AB]:[AB]])),PRODUCT(INDEX(CMB[[BD_0O]:[BD_2O]],MATCH(ROUND(MIN(SUM(AE$4,$O147/1000),SUM($O147,AE$4/1000)),3),CMB[[Cmb_ID]:[Cmb_ID]],0),SUM(N(AE$1),N($R147),1)),CHOOSE(AC[[M]:[M]],1,0,1,AC[[DB]:[DB]])),PRODUCT(SUM(ROUND(AVERAGE(VALUE(AE$3),VALUE($P147)),0),CHOOSE(IF(OR(AE$1,$R147),4,INDEX(CMB[[Res_Rare]:[Res_Rare]],MATCH(ROUND(MIN(SUM(AE$4,$O147/1000),SUM($O147,AE$4/1000)),3),CMB[[Cmb_ID]:[Cmb_ID]],0))),-1,-1,0,0)),IF(OR(AE$1,$R147),4,INDEX(CMB[[Cmb_Rare]:[Cmb_Rare]],MATCH(ROUND(MIN(SUM(AE$4,$O147/1000),SUM($O147,AE$4/1000)),3),CMB[[Cmb_ID]:[Cmb_ID]],0))),CHOOSE(AC[[M]:[M]],2,1,1,SUM(AC[[AB]:[DB]])))),""))</f>
        <v/>
      </c>
      <c r="AF147" t="str">
        <f>IF(OR(AF$5="",$S147=""),"",IFERROR(SUM(PRODUCT(INDEX(CMB[[BA_0O]:[BA_2O]],MATCH(ROUND(MIN(SUM(AF$4,$O147/1000),SUM($O147,AF$4/1000)),3),CMB[[Cmb_ID]:[Cmb_ID]],0),SUM(N(AF$1),N($R147),1)),CHOOSE(AC[[M]:[M]],1,1,0,AC[[AB]:[AB]])),PRODUCT(INDEX(CMB[[BD_0O]:[BD_2O]],MATCH(ROUND(MIN(SUM(AF$4,$O147/1000),SUM($O147,AF$4/1000)),3),CMB[[Cmb_ID]:[Cmb_ID]],0),SUM(N(AF$1),N($R147),1)),CHOOSE(AC[[M]:[M]],1,0,1,AC[[DB]:[DB]])),PRODUCT(SUM(ROUND(AVERAGE(VALUE(AF$3),VALUE($P147)),0),CHOOSE(IF(OR(AF$1,$R147),4,INDEX(CMB[[Res_Rare]:[Res_Rare]],MATCH(ROUND(MIN(SUM(AF$4,$O147/1000),SUM($O147,AF$4/1000)),3),CMB[[Cmb_ID]:[Cmb_ID]],0))),-1,-1,0,0)),IF(OR(AF$1,$R147),4,INDEX(CMB[[Cmb_Rare]:[Cmb_Rare]],MATCH(ROUND(MIN(SUM(AF$4,$O147/1000),SUM($O147,AF$4/1000)),3),CMB[[Cmb_ID]:[Cmb_ID]],0))),CHOOSE(AC[[M]:[M]],2,1,1,SUM(AC[[AB]:[DB]])))),""))</f>
        <v/>
      </c>
      <c r="AG147" t="str">
        <f>IF(OR(AG$5="",$S147=""),"",IFERROR(SUM(PRODUCT(INDEX(CMB[[BA_0O]:[BA_2O]],MATCH(ROUND(MIN(SUM(AG$4,$O147/1000),SUM($O147,AG$4/1000)),3),CMB[[Cmb_ID]:[Cmb_ID]],0),SUM(N(AG$1),N($R147),1)),CHOOSE(AC[[M]:[M]],1,1,0,AC[[AB]:[AB]])),PRODUCT(INDEX(CMB[[BD_0O]:[BD_2O]],MATCH(ROUND(MIN(SUM(AG$4,$O147/1000),SUM($O147,AG$4/1000)),3),CMB[[Cmb_ID]:[Cmb_ID]],0),SUM(N(AG$1),N($R147),1)),CHOOSE(AC[[M]:[M]],1,0,1,AC[[DB]:[DB]])),PRODUCT(SUM(ROUND(AVERAGE(VALUE(AG$3),VALUE($P147)),0),CHOOSE(IF(OR(AG$1,$R147),4,INDEX(CMB[[Res_Rare]:[Res_Rare]],MATCH(ROUND(MIN(SUM(AG$4,$O147/1000),SUM($O147,AG$4/1000)),3),CMB[[Cmb_ID]:[Cmb_ID]],0))),-1,-1,0,0)),IF(OR(AG$1,$R147),4,INDEX(CMB[[Cmb_Rare]:[Cmb_Rare]],MATCH(ROUND(MIN(SUM(AG$4,$O147/1000),SUM($O147,AG$4/1000)),3),CMB[[Cmb_ID]:[Cmb_ID]],0))),CHOOSE(AC[[M]:[M]],2,1,1,SUM(AC[[AB]:[DB]])))),""))</f>
        <v/>
      </c>
      <c r="AH147" t="str">
        <f>IF(OR(AH$5="",$S147=""),"",IFERROR(SUM(PRODUCT(INDEX(CMB[[BA_0O]:[BA_2O]],MATCH(ROUND(MIN(SUM(AH$4,$O147/1000),SUM($O147,AH$4/1000)),3),CMB[[Cmb_ID]:[Cmb_ID]],0),SUM(N(AH$1),N($R147),1)),CHOOSE(AC[[M]:[M]],1,1,0,AC[[AB]:[AB]])),PRODUCT(INDEX(CMB[[BD_0O]:[BD_2O]],MATCH(ROUND(MIN(SUM(AH$4,$O147/1000),SUM($O147,AH$4/1000)),3),CMB[[Cmb_ID]:[Cmb_ID]],0),SUM(N(AH$1),N($R147),1)),CHOOSE(AC[[M]:[M]],1,0,1,AC[[DB]:[DB]])),PRODUCT(SUM(ROUND(AVERAGE(VALUE(AH$3),VALUE($P147)),0),CHOOSE(IF(OR(AH$1,$R147),4,INDEX(CMB[[Res_Rare]:[Res_Rare]],MATCH(ROUND(MIN(SUM(AH$4,$O147/1000),SUM($O147,AH$4/1000)),3),CMB[[Cmb_ID]:[Cmb_ID]],0))),-1,-1,0,0)),IF(OR(AH$1,$R147),4,INDEX(CMB[[Cmb_Rare]:[Cmb_Rare]],MATCH(ROUND(MIN(SUM(AH$4,$O147/1000),SUM($O147,AH$4/1000)),3),CMB[[Cmb_ID]:[Cmb_ID]],0))),CHOOSE(AC[[M]:[M]],2,1,1,SUM(AC[[AB]:[DB]])))),""))</f>
        <v/>
      </c>
      <c r="AI147" t="str">
        <f>IF(OR(AI$5="",$S147=""),"",IFERROR(SUM(PRODUCT(INDEX(CMB[[BA_0O]:[BA_2O]],MATCH(ROUND(MIN(SUM(AI$4,$O147/1000),SUM($O147,AI$4/1000)),3),CMB[[Cmb_ID]:[Cmb_ID]],0),SUM(N(AI$1),N($R147),1)),CHOOSE(AC[[M]:[M]],1,1,0,AC[[AB]:[AB]])),PRODUCT(INDEX(CMB[[BD_0O]:[BD_2O]],MATCH(ROUND(MIN(SUM(AI$4,$O147/1000),SUM($O147,AI$4/1000)),3),CMB[[Cmb_ID]:[Cmb_ID]],0),SUM(N(AI$1),N($R147),1)),CHOOSE(AC[[M]:[M]],1,0,1,AC[[DB]:[DB]])),PRODUCT(SUM(ROUND(AVERAGE(VALUE(AI$3),VALUE($P147)),0),CHOOSE(IF(OR(AI$1,$R147),4,INDEX(CMB[[Res_Rare]:[Res_Rare]],MATCH(ROUND(MIN(SUM(AI$4,$O147/1000),SUM($O147,AI$4/1000)),3),CMB[[Cmb_ID]:[Cmb_ID]],0))),-1,-1,0,0)),IF(OR(AI$1,$R147),4,INDEX(CMB[[Cmb_Rare]:[Cmb_Rare]],MATCH(ROUND(MIN(SUM(AI$4,$O147/1000),SUM($O147,AI$4/1000)),3),CMB[[Cmb_ID]:[Cmb_ID]],0))),CHOOSE(AC[[M]:[M]],2,1,1,SUM(AC[[AB]:[DB]])))),""))</f>
        <v/>
      </c>
      <c r="AJ147" t="str">
        <f>IF(OR(AJ$5="",$S147=""),"",IFERROR(SUM(PRODUCT(INDEX(CMB[[BA_0O]:[BA_2O]],MATCH(ROUND(MIN(SUM(AJ$4,$O147/1000),SUM($O147,AJ$4/1000)),3),CMB[[Cmb_ID]:[Cmb_ID]],0),SUM(N(AJ$1),N($R147),1)),CHOOSE(AC[[M]:[M]],1,1,0,AC[[AB]:[AB]])),PRODUCT(INDEX(CMB[[BD_0O]:[BD_2O]],MATCH(ROUND(MIN(SUM(AJ$4,$O147/1000),SUM($O147,AJ$4/1000)),3),CMB[[Cmb_ID]:[Cmb_ID]],0),SUM(N(AJ$1),N($R147),1)),CHOOSE(AC[[M]:[M]],1,0,1,AC[[DB]:[DB]])),PRODUCT(SUM(ROUND(AVERAGE(VALUE(AJ$3),VALUE($P147)),0),CHOOSE(IF(OR(AJ$1,$R147),4,INDEX(CMB[[Res_Rare]:[Res_Rare]],MATCH(ROUND(MIN(SUM(AJ$4,$O147/1000),SUM($O147,AJ$4/1000)),3),CMB[[Cmb_ID]:[Cmb_ID]],0))),-1,-1,0,0)),IF(OR(AJ$1,$R147),4,INDEX(CMB[[Cmb_Rare]:[Cmb_Rare]],MATCH(ROUND(MIN(SUM(AJ$4,$O147/1000),SUM($O147,AJ$4/1000)),3),CMB[[Cmb_ID]:[Cmb_ID]],0))),CHOOSE(AC[[M]:[M]],2,1,1,SUM(AC[[AB]:[DB]])))),""))</f>
        <v/>
      </c>
      <c r="AK147" t="str">
        <f>IF(OR(AK$5="",$S147=""),"",IFERROR(SUM(PRODUCT(INDEX(CMB[[BA_0O]:[BA_2O]],MATCH(ROUND(MIN(SUM(AK$4,$O147/1000),SUM($O147,AK$4/1000)),3),CMB[[Cmb_ID]:[Cmb_ID]],0),SUM(N(AK$1),N($R147),1)),CHOOSE(AC[[M]:[M]],1,1,0,AC[[AB]:[AB]])),PRODUCT(INDEX(CMB[[BD_0O]:[BD_2O]],MATCH(ROUND(MIN(SUM(AK$4,$O147/1000),SUM($O147,AK$4/1000)),3),CMB[[Cmb_ID]:[Cmb_ID]],0),SUM(N(AK$1),N($R147),1)),CHOOSE(AC[[M]:[M]],1,0,1,AC[[DB]:[DB]])),PRODUCT(SUM(ROUND(AVERAGE(VALUE(AK$3),VALUE($P147)),0),CHOOSE(IF(OR(AK$1,$R147),4,INDEX(CMB[[Res_Rare]:[Res_Rare]],MATCH(ROUND(MIN(SUM(AK$4,$O147/1000),SUM($O147,AK$4/1000)),3),CMB[[Cmb_ID]:[Cmb_ID]],0))),-1,-1,0,0)),IF(OR(AK$1,$R147),4,INDEX(CMB[[Cmb_Rare]:[Cmb_Rare]],MATCH(ROUND(MIN(SUM(AK$4,$O147/1000),SUM($O147,AK$4/1000)),3),CMB[[Cmb_ID]:[Cmb_ID]],0))),CHOOSE(AC[[M]:[M]],2,1,1,SUM(AC[[AB]:[DB]])))),""))</f>
        <v/>
      </c>
      <c r="AL147" t="str">
        <f>IF(OR(AL$5="",$S147=""),"",IFERROR(SUM(PRODUCT(INDEX(CMB[[BA_0O]:[BA_2O]],MATCH(ROUND(MIN(SUM(AL$4,$O147/1000),SUM($O147,AL$4/1000)),3),CMB[[Cmb_ID]:[Cmb_ID]],0),SUM(N(AL$1),N($R147),1)),CHOOSE(AC[[M]:[M]],1,1,0,AC[[AB]:[AB]])),PRODUCT(INDEX(CMB[[BD_0O]:[BD_2O]],MATCH(ROUND(MIN(SUM(AL$4,$O147/1000),SUM($O147,AL$4/1000)),3),CMB[[Cmb_ID]:[Cmb_ID]],0),SUM(N(AL$1),N($R147),1)),CHOOSE(AC[[M]:[M]],1,0,1,AC[[DB]:[DB]])),PRODUCT(SUM(ROUND(AVERAGE(VALUE(AL$3),VALUE($P147)),0),CHOOSE(IF(OR(AL$1,$R147),4,INDEX(CMB[[Res_Rare]:[Res_Rare]],MATCH(ROUND(MIN(SUM(AL$4,$O147/1000),SUM($O147,AL$4/1000)),3),CMB[[Cmb_ID]:[Cmb_ID]],0))),-1,-1,0,0)),IF(OR(AL$1,$R147),4,INDEX(CMB[[Cmb_Rare]:[Cmb_Rare]],MATCH(ROUND(MIN(SUM(AL$4,$O147/1000),SUM($O147,AL$4/1000)),3),CMB[[Cmb_ID]:[Cmb_ID]],0))),CHOOSE(AC[[M]:[M]],2,1,1,SUM(AC[[AB]:[DB]])))),""))</f>
        <v/>
      </c>
      <c r="AM147" t="str">
        <f>IF(OR(AM$5="",$S147=""),"",IFERROR(SUM(PRODUCT(INDEX(CMB[[BA_0O]:[BA_2O]],MATCH(ROUND(MIN(SUM(AM$4,$O147/1000),SUM($O147,AM$4/1000)),3),CMB[[Cmb_ID]:[Cmb_ID]],0),SUM(N(AM$1),N($R147),1)),CHOOSE(AC[[M]:[M]],1,1,0,AC[[AB]:[AB]])),PRODUCT(INDEX(CMB[[BD_0O]:[BD_2O]],MATCH(ROUND(MIN(SUM(AM$4,$O147/1000),SUM($O147,AM$4/1000)),3),CMB[[Cmb_ID]:[Cmb_ID]],0),SUM(N(AM$1),N($R147),1)),CHOOSE(AC[[M]:[M]],1,0,1,AC[[DB]:[DB]])),PRODUCT(SUM(ROUND(AVERAGE(VALUE(AM$3),VALUE($P147)),0),CHOOSE(IF(OR(AM$1,$R147),4,INDEX(CMB[[Res_Rare]:[Res_Rare]],MATCH(ROUND(MIN(SUM(AM$4,$O147/1000),SUM($O147,AM$4/1000)),3),CMB[[Cmb_ID]:[Cmb_ID]],0))),-1,-1,0,0)),IF(OR(AM$1,$R147),4,INDEX(CMB[[Cmb_Rare]:[Cmb_Rare]],MATCH(ROUND(MIN(SUM(AM$4,$O147/1000),SUM($O147,AM$4/1000)),3),CMB[[Cmb_ID]:[Cmb_ID]],0))),CHOOSE(AC[[M]:[M]],2,1,1,SUM(AC[[AB]:[DB]])))),""))</f>
        <v/>
      </c>
      <c r="AN147" t="str">
        <f>IF(OR(AN$5="",$S147=""),"",IFERROR(SUM(PRODUCT(INDEX(CMB[[BA_0O]:[BA_2O]],MATCH(ROUND(MIN(SUM(AN$4,$O147/1000),SUM($O147,AN$4/1000)),3),CMB[[Cmb_ID]:[Cmb_ID]],0),SUM(N(AN$1),N($R147),1)),CHOOSE(AC[[M]:[M]],1,1,0,AC[[AB]:[AB]])),PRODUCT(INDEX(CMB[[BD_0O]:[BD_2O]],MATCH(ROUND(MIN(SUM(AN$4,$O147/1000),SUM($O147,AN$4/1000)),3),CMB[[Cmb_ID]:[Cmb_ID]],0),SUM(N(AN$1),N($R147),1)),CHOOSE(AC[[M]:[M]],1,0,1,AC[[DB]:[DB]])),PRODUCT(SUM(ROUND(AVERAGE(VALUE(AN$3),VALUE($P147)),0),CHOOSE(IF(OR(AN$1,$R147),4,INDEX(CMB[[Res_Rare]:[Res_Rare]],MATCH(ROUND(MIN(SUM(AN$4,$O147/1000),SUM($O147,AN$4/1000)),3),CMB[[Cmb_ID]:[Cmb_ID]],0))),-1,-1,0,0)),IF(OR(AN$1,$R147),4,INDEX(CMB[[Cmb_Rare]:[Cmb_Rare]],MATCH(ROUND(MIN(SUM(AN$4,$O147/1000),SUM($O147,AN$4/1000)),3),CMB[[Cmb_ID]:[Cmb_ID]],0))),CHOOSE(AC[[M]:[M]],2,1,1,SUM(AC[[AB]:[DB]])))),""))</f>
        <v/>
      </c>
      <c r="AO147" t="str">
        <f>IF(OR(AO$5="",$S147=""),"",IFERROR(SUM(PRODUCT(INDEX(CMB[[BA_0O]:[BA_2O]],MATCH(ROUND(MIN(SUM(AO$4,$O147/1000),SUM($O147,AO$4/1000)),3),CMB[[Cmb_ID]:[Cmb_ID]],0),SUM(N(AO$1),N($R147),1)),CHOOSE(AC[[M]:[M]],1,1,0,AC[[AB]:[AB]])),PRODUCT(INDEX(CMB[[BD_0O]:[BD_2O]],MATCH(ROUND(MIN(SUM(AO$4,$O147/1000),SUM($O147,AO$4/1000)),3),CMB[[Cmb_ID]:[Cmb_ID]],0),SUM(N(AO$1),N($R147),1)),CHOOSE(AC[[M]:[M]],1,0,1,AC[[DB]:[DB]])),PRODUCT(SUM(ROUND(AVERAGE(VALUE(AO$3),VALUE($P147)),0),CHOOSE(IF(OR(AO$1,$R147),4,INDEX(CMB[[Res_Rare]:[Res_Rare]],MATCH(ROUND(MIN(SUM(AO$4,$O147/1000),SUM($O147,AO$4/1000)),3),CMB[[Cmb_ID]:[Cmb_ID]],0))),-1,-1,0,0)),IF(OR(AO$1,$R147),4,INDEX(CMB[[Cmb_Rare]:[Cmb_Rare]],MATCH(ROUND(MIN(SUM(AO$4,$O147/1000),SUM($O147,AO$4/1000)),3),CMB[[Cmb_ID]:[Cmb_ID]],0))),CHOOSE(AC[[M]:[M]],2,1,1,SUM(AC[[AB]:[DB]])))),""))</f>
        <v/>
      </c>
      <c r="AP147" t="str">
        <f>IF(OR(AP$5="",$S147=""),"",IFERROR(SUM(PRODUCT(INDEX(CMB[[BA_0O]:[BA_2O]],MATCH(ROUND(MIN(SUM(AP$4,$O147/1000),SUM($O147,AP$4/1000)),3),CMB[[Cmb_ID]:[Cmb_ID]],0),SUM(N(AP$1),N($R147),1)),CHOOSE(AC[[M]:[M]],1,1,0,AC[[AB]:[AB]])),PRODUCT(INDEX(CMB[[BD_0O]:[BD_2O]],MATCH(ROUND(MIN(SUM(AP$4,$O147/1000),SUM($O147,AP$4/1000)),3),CMB[[Cmb_ID]:[Cmb_ID]],0),SUM(N(AP$1),N($R147),1)),CHOOSE(AC[[M]:[M]],1,0,1,AC[[DB]:[DB]])),PRODUCT(SUM(ROUND(AVERAGE(VALUE(AP$3),VALUE($P147)),0),CHOOSE(IF(OR(AP$1,$R147),4,INDEX(CMB[[Res_Rare]:[Res_Rare]],MATCH(ROUND(MIN(SUM(AP$4,$O147/1000),SUM($O147,AP$4/1000)),3),CMB[[Cmb_ID]:[Cmb_ID]],0))),-1,-1,0,0)),IF(OR(AP$1,$R147),4,INDEX(CMB[[Cmb_Rare]:[Cmb_Rare]],MATCH(ROUND(MIN(SUM(AP$4,$O147/1000),SUM($O147,AP$4/1000)),3),CMB[[Cmb_ID]:[Cmb_ID]],0))),CHOOSE(AC[[M]:[M]],2,1,1,SUM(AC[[AB]:[DB]])))),""))</f>
        <v/>
      </c>
      <c r="AQ147" t="str">
        <f>IF(OR(AQ$5="",$S147=""),"",IFERROR(SUM(PRODUCT(INDEX(CMB[[BA_0O]:[BA_2O]],MATCH(ROUND(MIN(SUM(AQ$4,$O147/1000),SUM($O147,AQ$4/1000)),3),CMB[[Cmb_ID]:[Cmb_ID]],0),SUM(N(AQ$1),N($R147),1)),CHOOSE(AC[[M]:[M]],1,1,0,AC[[AB]:[AB]])),PRODUCT(INDEX(CMB[[BD_0O]:[BD_2O]],MATCH(ROUND(MIN(SUM(AQ$4,$O147/1000),SUM($O147,AQ$4/1000)),3),CMB[[Cmb_ID]:[Cmb_ID]],0),SUM(N(AQ$1),N($R147),1)),CHOOSE(AC[[M]:[M]],1,0,1,AC[[DB]:[DB]])),PRODUCT(SUM(ROUND(AVERAGE(VALUE(AQ$3),VALUE($P147)),0),CHOOSE(IF(OR(AQ$1,$R147),4,INDEX(CMB[[Res_Rare]:[Res_Rare]],MATCH(ROUND(MIN(SUM(AQ$4,$O147/1000),SUM($O147,AQ$4/1000)),3),CMB[[Cmb_ID]:[Cmb_ID]],0))),-1,-1,0,0)),IF(OR(AQ$1,$R147),4,INDEX(CMB[[Cmb_Rare]:[Cmb_Rare]],MATCH(ROUND(MIN(SUM(AQ$4,$O147/1000),SUM($O147,AQ$4/1000)),3),CMB[[Cmb_ID]:[Cmb_ID]],0))),CHOOSE(AC[[M]:[M]],2,1,1,SUM(AC[[AB]:[DB]])))),""))</f>
        <v/>
      </c>
      <c r="AR147" t="str">
        <f>IF(OR(AR$5="",$S147=""),"",IFERROR(SUM(PRODUCT(INDEX(CMB[[BA_0O]:[BA_2O]],MATCH(ROUND(MIN(SUM(AR$4,$O147/1000),SUM($O147,AR$4/1000)),3),CMB[[Cmb_ID]:[Cmb_ID]],0),SUM(N(AR$1),N($R147),1)),CHOOSE(AC[[M]:[M]],1,1,0,AC[[AB]:[AB]])),PRODUCT(INDEX(CMB[[BD_0O]:[BD_2O]],MATCH(ROUND(MIN(SUM(AR$4,$O147/1000),SUM($O147,AR$4/1000)),3),CMB[[Cmb_ID]:[Cmb_ID]],0),SUM(N(AR$1),N($R147),1)),CHOOSE(AC[[M]:[M]],1,0,1,AC[[DB]:[DB]])),PRODUCT(SUM(ROUND(AVERAGE(VALUE(AR$3),VALUE($P147)),0),CHOOSE(IF(OR(AR$1,$R147),4,INDEX(CMB[[Res_Rare]:[Res_Rare]],MATCH(ROUND(MIN(SUM(AR$4,$O147/1000),SUM($O147,AR$4/1000)),3),CMB[[Cmb_ID]:[Cmb_ID]],0))),-1,-1,0,0)),IF(OR(AR$1,$R147),4,INDEX(CMB[[Cmb_Rare]:[Cmb_Rare]],MATCH(ROUND(MIN(SUM(AR$4,$O147/1000),SUM($O147,AR$4/1000)),3),CMB[[Cmb_ID]:[Cmb_ID]],0))),CHOOSE(AC[[M]:[M]],2,1,1,SUM(AC[[AB]:[DB]])))),""))</f>
        <v/>
      </c>
      <c r="AS147" t="str">
        <f>IF(OR(AS$5="",$S147=""),"",IFERROR(SUM(PRODUCT(INDEX(CMB[[BA_0O]:[BA_2O]],MATCH(ROUND(MIN(SUM(AS$4,$O147/1000),SUM($O147,AS$4/1000)),3),CMB[[Cmb_ID]:[Cmb_ID]],0),SUM(N(AS$1),N($R147),1)),CHOOSE(AC[[M]:[M]],1,1,0,AC[[AB]:[AB]])),PRODUCT(INDEX(CMB[[BD_0O]:[BD_2O]],MATCH(ROUND(MIN(SUM(AS$4,$O147/1000),SUM($O147,AS$4/1000)),3),CMB[[Cmb_ID]:[Cmb_ID]],0),SUM(N(AS$1),N($R147),1)),CHOOSE(AC[[M]:[M]],1,0,1,AC[[DB]:[DB]])),PRODUCT(SUM(ROUND(AVERAGE(VALUE(AS$3),VALUE($P147)),0),CHOOSE(IF(OR(AS$1,$R147),4,INDEX(CMB[[Res_Rare]:[Res_Rare]],MATCH(ROUND(MIN(SUM(AS$4,$O147/1000),SUM($O147,AS$4/1000)),3),CMB[[Cmb_ID]:[Cmb_ID]],0))),-1,-1,0,0)),IF(OR(AS$1,$R147),4,INDEX(CMB[[Cmb_Rare]:[Cmb_Rare]],MATCH(ROUND(MIN(SUM(AS$4,$O147/1000),SUM($O147,AS$4/1000)),3),CMB[[Cmb_ID]:[Cmb_ID]],0))),CHOOSE(AC[[M]:[M]],2,1,1,SUM(AC[[AB]:[DB]])))),""))</f>
        <v/>
      </c>
      <c r="AT147" t="str">
        <f>IF(OR(AT$5="",$S147=""),"",IFERROR(SUM(PRODUCT(INDEX(CMB[[BA_0O]:[BA_2O]],MATCH(ROUND(MIN(SUM(AT$4,$O147/1000),SUM($O147,AT$4/1000)),3),CMB[[Cmb_ID]:[Cmb_ID]],0),SUM(N(AT$1),N($R147),1)),CHOOSE(AC[[M]:[M]],1,1,0,AC[[AB]:[AB]])),PRODUCT(INDEX(CMB[[BD_0O]:[BD_2O]],MATCH(ROUND(MIN(SUM(AT$4,$O147/1000),SUM($O147,AT$4/1000)),3),CMB[[Cmb_ID]:[Cmb_ID]],0),SUM(N(AT$1),N($R147),1)),CHOOSE(AC[[M]:[M]],1,0,1,AC[[DB]:[DB]])),PRODUCT(SUM(ROUND(AVERAGE(VALUE(AT$3),VALUE($P147)),0),CHOOSE(IF(OR(AT$1,$R147),4,INDEX(CMB[[Res_Rare]:[Res_Rare]],MATCH(ROUND(MIN(SUM(AT$4,$O147/1000),SUM($O147,AT$4/1000)),3),CMB[[Cmb_ID]:[Cmb_ID]],0))),-1,-1,0,0)),IF(OR(AT$1,$R147),4,INDEX(CMB[[Cmb_Rare]:[Cmb_Rare]],MATCH(ROUND(MIN(SUM(AT$4,$O147/1000),SUM($O147,AT$4/1000)),3),CMB[[Cmb_ID]:[Cmb_ID]],0))),CHOOSE(AC[[M]:[M]],2,1,1,SUM(AC[[AB]:[DB]])))),""))</f>
        <v/>
      </c>
      <c r="AU147" t="str">
        <f>IF(OR(AU$5="",$S147=""),"",IFERROR(SUM(PRODUCT(INDEX(CMB[[BA_0O]:[BA_2O]],MATCH(ROUND(MIN(SUM(AU$4,$O147/1000),SUM($O147,AU$4/1000)),3),CMB[[Cmb_ID]:[Cmb_ID]],0),SUM(N(AU$1),N($R147),1)),CHOOSE(AC[[M]:[M]],1,1,0,AC[[AB]:[AB]])),PRODUCT(INDEX(CMB[[BD_0O]:[BD_2O]],MATCH(ROUND(MIN(SUM(AU$4,$O147/1000),SUM($O147,AU$4/1000)),3),CMB[[Cmb_ID]:[Cmb_ID]],0),SUM(N(AU$1),N($R147),1)),CHOOSE(AC[[M]:[M]],1,0,1,AC[[DB]:[DB]])),PRODUCT(SUM(ROUND(AVERAGE(VALUE(AU$3),VALUE($P147)),0),CHOOSE(IF(OR(AU$1,$R147),4,INDEX(CMB[[Res_Rare]:[Res_Rare]],MATCH(ROUND(MIN(SUM(AU$4,$O147/1000),SUM($O147,AU$4/1000)),3),CMB[[Cmb_ID]:[Cmb_ID]],0))),-1,-1,0,0)),IF(OR(AU$1,$R147),4,INDEX(CMB[[Cmb_Rare]:[Cmb_Rare]],MATCH(ROUND(MIN(SUM(AU$4,$O147/1000),SUM($O147,AU$4/1000)),3),CMB[[Cmb_ID]:[Cmb_ID]],0))),CHOOSE(AC[[M]:[M]],2,1,1,SUM(AC[[AB]:[DB]])))),""))</f>
        <v/>
      </c>
      <c r="AV147" t="str">
        <f>IF(OR(AV$5="",$S147=""),"",IFERROR(SUM(PRODUCT(INDEX(CMB[[BA_0O]:[BA_2O]],MATCH(ROUND(MIN(SUM(AV$4,$O147/1000),SUM($O147,AV$4/1000)),3),CMB[[Cmb_ID]:[Cmb_ID]],0),SUM(N(AV$1),N($R147),1)),CHOOSE(AC[[M]:[M]],1,1,0,AC[[AB]:[AB]])),PRODUCT(INDEX(CMB[[BD_0O]:[BD_2O]],MATCH(ROUND(MIN(SUM(AV$4,$O147/1000),SUM($O147,AV$4/1000)),3),CMB[[Cmb_ID]:[Cmb_ID]],0),SUM(N(AV$1),N($R147),1)),CHOOSE(AC[[M]:[M]],1,0,1,AC[[DB]:[DB]])),PRODUCT(SUM(ROUND(AVERAGE(VALUE(AV$3),VALUE($P147)),0),CHOOSE(IF(OR(AV$1,$R147),4,INDEX(CMB[[Res_Rare]:[Res_Rare]],MATCH(ROUND(MIN(SUM(AV$4,$O147/1000),SUM($O147,AV$4/1000)),3),CMB[[Cmb_ID]:[Cmb_ID]],0))),-1,-1,0,0)),IF(OR(AV$1,$R147),4,INDEX(CMB[[Cmb_Rare]:[Cmb_Rare]],MATCH(ROUND(MIN(SUM(AV$4,$O147/1000),SUM($O147,AV$4/1000)),3),CMB[[Cmb_ID]:[Cmb_ID]],0))),CHOOSE(AC[[M]:[M]],2,1,1,SUM(AC[[AB]:[DB]])))),""))</f>
        <v/>
      </c>
      <c r="AW147" t="str">
        <f>IF(OR(AW$5="",$S147=""),"",IFERROR(SUM(PRODUCT(INDEX(CMB[[BA_0O]:[BA_2O]],MATCH(ROUND(MIN(SUM(AW$4,$O147/1000),SUM($O147,AW$4/1000)),3),CMB[[Cmb_ID]:[Cmb_ID]],0),SUM(N(AW$1),N($R147),1)),CHOOSE(AC[[M]:[M]],1,1,0,AC[[AB]:[AB]])),PRODUCT(INDEX(CMB[[BD_0O]:[BD_2O]],MATCH(ROUND(MIN(SUM(AW$4,$O147/1000),SUM($O147,AW$4/1000)),3),CMB[[Cmb_ID]:[Cmb_ID]],0),SUM(N(AW$1),N($R147),1)),CHOOSE(AC[[M]:[M]],1,0,1,AC[[DB]:[DB]])),PRODUCT(SUM(ROUND(AVERAGE(VALUE(AW$3),VALUE($P147)),0),CHOOSE(IF(OR(AW$1,$R147),4,INDEX(CMB[[Res_Rare]:[Res_Rare]],MATCH(ROUND(MIN(SUM(AW$4,$O147/1000),SUM($O147,AW$4/1000)),3),CMB[[Cmb_ID]:[Cmb_ID]],0))),-1,-1,0,0)),IF(OR(AW$1,$R147),4,INDEX(CMB[[Cmb_Rare]:[Cmb_Rare]],MATCH(ROUND(MIN(SUM(AW$4,$O147/1000),SUM($O147,AW$4/1000)),3),CMB[[Cmb_ID]:[Cmb_ID]],0))),CHOOSE(AC[[M]:[M]],2,1,1,SUM(AC[[AB]:[DB]])))),""))</f>
        <v/>
      </c>
      <c r="AX147" t="str">
        <f>IF(OR(AX$5="",$S147=""),"",IFERROR(SUM(PRODUCT(INDEX(CMB[[BA_0O]:[BA_2O]],MATCH(ROUND(MIN(SUM(AX$4,$O147/1000),SUM($O147,AX$4/1000)),3),CMB[[Cmb_ID]:[Cmb_ID]],0),SUM(N(AX$1),N($R147),1)),CHOOSE(AC[[M]:[M]],1,1,0,AC[[AB]:[AB]])),PRODUCT(INDEX(CMB[[BD_0O]:[BD_2O]],MATCH(ROUND(MIN(SUM(AX$4,$O147/1000),SUM($O147,AX$4/1000)),3),CMB[[Cmb_ID]:[Cmb_ID]],0),SUM(N(AX$1),N($R147),1)),CHOOSE(AC[[M]:[M]],1,0,1,AC[[DB]:[DB]])),PRODUCT(SUM(ROUND(AVERAGE(VALUE(AX$3),VALUE($P147)),0),CHOOSE(IF(OR(AX$1,$R147),4,INDEX(CMB[[Res_Rare]:[Res_Rare]],MATCH(ROUND(MIN(SUM(AX$4,$O147/1000),SUM($O147,AX$4/1000)),3),CMB[[Cmb_ID]:[Cmb_ID]],0))),-1,-1,0,0)),IF(OR(AX$1,$R147),4,INDEX(CMB[[Cmb_Rare]:[Cmb_Rare]],MATCH(ROUND(MIN(SUM(AX$4,$O147/1000),SUM($O147,AX$4/1000)),3),CMB[[Cmb_ID]:[Cmb_ID]],0))),CHOOSE(AC[[M]:[M]],2,1,1,SUM(AC[[AB]:[DB]])))),""))</f>
        <v/>
      </c>
      <c r="AY147" t="str">
        <f>IF(OR(AY$5="",$S147=""),"",IFERROR(SUM(PRODUCT(INDEX(CMB[[BA_0O]:[BA_2O]],MATCH(ROUND(MIN(SUM(AY$4,$O147/1000),SUM($O147,AY$4/1000)),3),CMB[[Cmb_ID]:[Cmb_ID]],0),SUM(N(AY$1),N($R147),1)),CHOOSE(AC[[M]:[M]],1,1,0,AC[[AB]:[AB]])),PRODUCT(INDEX(CMB[[BD_0O]:[BD_2O]],MATCH(ROUND(MIN(SUM(AY$4,$O147/1000),SUM($O147,AY$4/1000)),3),CMB[[Cmb_ID]:[Cmb_ID]],0),SUM(N(AY$1),N($R147),1)),CHOOSE(AC[[M]:[M]],1,0,1,AC[[DB]:[DB]])),PRODUCT(SUM(ROUND(AVERAGE(VALUE(AY$3),VALUE($P147)),0),CHOOSE(IF(OR(AY$1,$R147),4,INDEX(CMB[[Res_Rare]:[Res_Rare]],MATCH(ROUND(MIN(SUM(AY$4,$O147/1000),SUM($O147,AY$4/1000)),3),CMB[[Cmb_ID]:[Cmb_ID]],0))),-1,-1,0,0)),IF(OR(AY$1,$R147),4,INDEX(CMB[[Cmb_Rare]:[Cmb_Rare]],MATCH(ROUND(MIN(SUM(AY$4,$O147/1000),SUM($O147,AY$4/1000)),3),CMB[[Cmb_ID]:[Cmb_ID]],0))),CHOOSE(AC[[M]:[M]],2,1,1,SUM(AC[[AB]:[DB]])))),""))</f>
        <v/>
      </c>
      <c r="AZ147" t="str">
        <f>IF(OR(AZ$5="",$S147=""),"",IFERROR(SUM(PRODUCT(INDEX(CMB[[BA_0O]:[BA_2O]],MATCH(ROUND(MIN(SUM(AZ$4,$O147/1000),SUM($O147,AZ$4/1000)),3),CMB[[Cmb_ID]:[Cmb_ID]],0),SUM(N(AZ$1),N($R147),1)),CHOOSE(AC[[M]:[M]],1,1,0,AC[[AB]:[AB]])),PRODUCT(INDEX(CMB[[BD_0O]:[BD_2O]],MATCH(ROUND(MIN(SUM(AZ$4,$O147/1000),SUM($O147,AZ$4/1000)),3),CMB[[Cmb_ID]:[Cmb_ID]],0),SUM(N(AZ$1),N($R147),1)),CHOOSE(AC[[M]:[M]],1,0,1,AC[[DB]:[DB]])),PRODUCT(SUM(ROUND(AVERAGE(VALUE(AZ$3),VALUE($P147)),0),CHOOSE(IF(OR(AZ$1,$R147),4,INDEX(CMB[[Res_Rare]:[Res_Rare]],MATCH(ROUND(MIN(SUM(AZ$4,$O147/1000),SUM($O147,AZ$4/1000)),3),CMB[[Cmb_ID]:[Cmb_ID]],0))),-1,-1,0,0)),IF(OR(AZ$1,$R147),4,INDEX(CMB[[Cmb_Rare]:[Cmb_Rare]],MATCH(ROUND(MIN(SUM(AZ$4,$O147/1000),SUM($O147,AZ$4/1000)),3),CMB[[Cmb_ID]:[Cmb_ID]],0))),CHOOSE(AC[[M]:[M]],2,1,1,SUM(AC[[AB]:[DB]])))),""))</f>
        <v/>
      </c>
      <c r="BA147" t="str">
        <f>IF(OR(BA$5="",$S147=""),"",IFERROR(SUM(PRODUCT(INDEX(CMB[[BA_0O]:[BA_2O]],MATCH(ROUND(MIN(SUM(BA$4,$O147/1000),SUM($O147,BA$4/1000)),3),CMB[[Cmb_ID]:[Cmb_ID]],0),SUM(N(BA$1),N($R147),1)),CHOOSE(AC[[M]:[M]],1,1,0,AC[[AB]:[AB]])),PRODUCT(INDEX(CMB[[BD_0O]:[BD_2O]],MATCH(ROUND(MIN(SUM(BA$4,$O147/1000),SUM($O147,BA$4/1000)),3),CMB[[Cmb_ID]:[Cmb_ID]],0),SUM(N(BA$1),N($R147),1)),CHOOSE(AC[[M]:[M]],1,0,1,AC[[DB]:[DB]])),PRODUCT(SUM(ROUND(AVERAGE(VALUE(BA$3),VALUE($P147)),0),CHOOSE(IF(OR(BA$1,$R147),4,INDEX(CMB[[Res_Rare]:[Res_Rare]],MATCH(ROUND(MIN(SUM(BA$4,$O147/1000),SUM($O147,BA$4/1000)),3),CMB[[Cmb_ID]:[Cmb_ID]],0))),-1,-1,0,0)),IF(OR(BA$1,$R147),4,INDEX(CMB[[Cmb_Rare]:[Cmb_Rare]],MATCH(ROUND(MIN(SUM(BA$4,$O147/1000),SUM($O147,BA$4/1000)),3),CMB[[Cmb_ID]:[Cmb_ID]],0))),CHOOSE(AC[[M]:[M]],2,1,1,SUM(AC[[AB]:[DB]])))),""))</f>
        <v/>
      </c>
      <c r="BB147" t="str">
        <f>IF(OR(BB$5="",$S147=""),"",IFERROR(SUM(PRODUCT(INDEX(CMB[[BA_0O]:[BA_2O]],MATCH(ROUND(MIN(SUM(BB$4,$O147/1000),SUM($O147,BB$4/1000)),3),CMB[[Cmb_ID]:[Cmb_ID]],0),SUM(N(BB$1),N($R147),1)),CHOOSE(AC[[M]:[M]],1,1,0,AC[[AB]:[AB]])),PRODUCT(INDEX(CMB[[BD_0O]:[BD_2O]],MATCH(ROUND(MIN(SUM(BB$4,$O147/1000),SUM($O147,BB$4/1000)),3),CMB[[Cmb_ID]:[Cmb_ID]],0),SUM(N(BB$1),N($R147),1)),CHOOSE(AC[[M]:[M]],1,0,1,AC[[DB]:[DB]])),PRODUCT(SUM(ROUND(AVERAGE(VALUE(BB$3),VALUE($P147)),0),CHOOSE(IF(OR(BB$1,$R147),4,INDEX(CMB[[Res_Rare]:[Res_Rare]],MATCH(ROUND(MIN(SUM(BB$4,$O147/1000),SUM($O147,BB$4/1000)),3),CMB[[Cmb_ID]:[Cmb_ID]],0))),-1,-1,0,0)),IF(OR(BB$1,$R147),4,INDEX(CMB[[Cmb_Rare]:[Cmb_Rare]],MATCH(ROUND(MIN(SUM(BB$4,$O147/1000),SUM($O147,BB$4/1000)),3),CMB[[Cmb_ID]:[Cmb_ID]],0))),CHOOSE(AC[[M]:[M]],2,1,1,SUM(AC[[AB]:[DB]])))),""))</f>
        <v/>
      </c>
      <c r="BC147" t="str">
        <f>IF(OR(BC$5="",$S147=""),"",IFERROR(SUM(PRODUCT(INDEX(CMB[[BA_0O]:[BA_2O]],MATCH(ROUND(MIN(SUM(BC$4,$O147/1000),SUM($O147,BC$4/1000)),3),CMB[[Cmb_ID]:[Cmb_ID]],0),SUM(N(BC$1),N($R147),1)),CHOOSE(AC[[M]:[M]],1,1,0,AC[[AB]:[AB]])),PRODUCT(INDEX(CMB[[BD_0O]:[BD_2O]],MATCH(ROUND(MIN(SUM(BC$4,$O147/1000),SUM($O147,BC$4/1000)),3),CMB[[Cmb_ID]:[Cmb_ID]],0),SUM(N(BC$1),N($R147),1)),CHOOSE(AC[[M]:[M]],1,0,1,AC[[DB]:[DB]])),PRODUCT(SUM(ROUND(AVERAGE(VALUE(BC$3),VALUE($P147)),0),CHOOSE(IF(OR(BC$1,$R147),4,INDEX(CMB[[Res_Rare]:[Res_Rare]],MATCH(ROUND(MIN(SUM(BC$4,$O147/1000),SUM($O147,BC$4/1000)),3),CMB[[Cmb_ID]:[Cmb_ID]],0))),-1,-1,0,0)),IF(OR(BC$1,$R147),4,INDEX(CMB[[Cmb_Rare]:[Cmb_Rare]],MATCH(ROUND(MIN(SUM(BC$4,$O147/1000),SUM($O147,BC$4/1000)),3),CMB[[Cmb_ID]:[Cmb_ID]],0))),CHOOSE(AC[[M]:[M]],2,1,1,SUM(AC[[AB]:[DB]])))),""))</f>
        <v/>
      </c>
      <c r="BD147" t="str">
        <f>IF(OR(BD$5="",$S147=""),"",IFERROR(SUM(PRODUCT(INDEX(CMB[[BA_0O]:[BA_2O]],MATCH(ROUND(MIN(SUM(BD$4,$O147/1000),SUM($O147,BD$4/1000)),3),CMB[[Cmb_ID]:[Cmb_ID]],0),SUM(N(BD$1),N($R147),1)),CHOOSE(AC[[M]:[M]],1,1,0,AC[[AB]:[AB]])),PRODUCT(INDEX(CMB[[BD_0O]:[BD_2O]],MATCH(ROUND(MIN(SUM(BD$4,$O147/1000),SUM($O147,BD$4/1000)),3),CMB[[Cmb_ID]:[Cmb_ID]],0),SUM(N(BD$1),N($R147),1)),CHOOSE(AC[[M]:[M]],1,0,1,AC[[DB]:[DB]])),PRODUCT(SUM(ROUND(AVERAGE(VALUE(BD$3),VALUE($P147)),0),CHOOSE(IF(OR(BD$1,$R147),4,INDEX(CMB[[Res_Rare]:[Res_Rare]],MATCH(ROUND(MIN(SUM(BD$4,$O147/1000),SUM($O147,BD$4/1000)),3),CMB[[Cmb_ID]:[Cmb_ID]],0))),-1,-1,0,0)),IF(OR(BD$1,$R147),4,INDEX(CMB[[Cmb_Rare]:[Cmb_Rare]],MATCH(ROUND(MIN(SUM(BD$4,$O147/1000),SUM($O147,BD$4/1000)),3),CMB[[Cmb_ID]:[Cmb_ID]],0))),CHOOSE(AC[[M]:[M]],2,1,1,SUM(AC[[AB]:[DB]])))),""))</f>
        <v/>
      </c>
      <c r="BE147" t="str">
        <f>IF(OR(BE$5="",$S147=""),"",IFERROR(SUM(PRODUCT(INDEX(CMB[[BA_0O]:[BA_2O]],MATCH(ROUND(MIN(SUM(BE$4,$O147/1000),SUM($O147,BE$4/1000)),3),CMB[[Cmb_ID]:[Cmb_ID]],0),SUM(N(BE$1),N($R147),1)),CHOOSE(AC[[M]:[M]],1,1,0,AC[[AB]:[AB]])),PRODUCT(INDEX(CMB[[BD_0O]:[BD_2O]],MATCH(ROUND(MIN(SUM(BE$4,$O147/1000),SUM($O147,BE$4/1000)),3),CMB[[Cmb_ID]:[Cmb_ID]],0),SUM(N(BE$1),N($R147),1)),CHOOSE(AC[[M]:[M]],1,0,1,AC[[DB]:[DB]])),PRODUCT(SUM(ROUND(AVERAGE(VALUE(BE$3),VALUE($P147)),0),CHOOSE(IF(OR(BE$1,$R147),4,INDEX(CMB[[Res_Rare]:[Res_Rare]],MATCH(ROUND(MIN(SUM(BE$4,$O147/1000),SUM($O147,BE$4/1000)),3),CMB[[Cmb_ID]:[Cmb_ID]],0))),-1,-1,0,0)),IF(OR(BE$1,$R147),4,INDEX(CMB[[Cmb_Rare]:[Cmb_Rare]],MATCH(ROUND(MIN(SUM(BE$4,$O147/1000),SUM($O147,BE$4/1000)),3),CMB[[Cmb_ID]:[Cmb_ID]],0))),CHOOSE(AC[[M]:[M]],2,1,1,SUM(AC[[AB]:[DB]])))),""))</f>
        <v/>
      </c>
      <c r="BF147" t="str">
        <f>IF(OR(BF$5="",$S147=""),"",IFERROR(SUM(PRODUCT(INDEX(CMB[[BA_0O]:[BA_2O]],MATCH(ROUND(MIN(SUM(BF$4,$O147/1000),SUM($O147,BF$4/1000)),3),CMB[[Cmb_ID]:[Cmb_ID]],0),SUM(N(BF$1),N($R147),1)),CHOOSE(AC[[M]:[M]],1,1,0,AC[[AB]:[AB]])),PRODUCT(INDEX(CMB[[BD_0O]:[BD_2O]],MATCH(ROUND(MIN(SUM(BF$4,$O147/1000),SUM($O147,BF$4/1000)),3),CMB[[Cmb_ID]:[Cmb_ID]],0),SUM(N(BF$1),N($R147),1)),CHOOSE(AC[[M]:[M]],1,0,1,AC[[DB]:[DB]])),PRODUCT(SUM(ROUND(AVERAGE(VALUE(BF$3),VALUE($P147)),0),CHOOSE(IF(OR(BF$1,$R147),4,INDEX(CMB[[Res_Rare]:[Res_Rare]],MATCH(ROUND(MIN(SUM(BF$4,$O147/1000),SUM($O147,BF$4/1000)),3),CMB[[Cmb_ID]:[Cmb_ID]],0))),-1,-1,0,0)),IF(OR(BF$1,$R147),4,INDEX(CMB[[Cmb_Rare]:[Cmb_Rare]],MATCH(ROUND(MIN(SUM(BF$4,$O147/1000),SUM($O147,BF$4/1000)),3),CMB[[Cmb_ID]:[Cmb_ID]],0))),CHOOSE(AC[[M]:[M]],2,1,1,SUM(AC[[AB]:[DB]])))),""))</f>
        <v/>
      </c>
      <c r="BG147" t="str">
        <f>IF(OR(BG$5="",$S147=""),"",IFERROR(SUM(PRODUCT(INDEX(CMB[[BA_0O]:[BA_2O]],MATCH(ROUND(MIN(SUM(BG$4,$O147/1000),SUM($O147,BG$4/1000)),3),CMB[[Cmb_ID]:[Cmb_ID]],0),SUM(N(BG$1),N($R147),1)),CHOOSE(AC[[M]:[M]],1,1,0,AC[[AB]:[AB]])),PRODUCT(INDEX(CMB[[BD_0O]:[BD_2O]],MATCH(ROUND(MIN(SUM(BG$4,$O147/1000),SUM($O147,BG$4/1000)),3),CMB[[Cmb_ID]:[Cmb_ID]],0),SUM(N(BG$1),N($R147),1)),CHOOSE(AC[[M]:[M]],1,0,1,AC[[DB]:[DB]])),PRODUCT(SUM(ROUND(AVERAGE(VALUE(BG$3),VALUE($P147)),0),CHOOSE(IF(OR(BG$1,$R147),4,INDEX(CMB[[Res_Rare]:[Res_Rare]],MATCH(ROUND(MIN(SUM(BG$4,$O147/1000),SUM($O147,BG$4/1000)),3),CMB[[Cmb_ID]:[Cmb_ID]],0))),-1,-1,0,0)),IF(OR(BG$1,$R147),4,INDEX(CMB[[Cmb_Rare]:[Cmb_Rare]],MATCH(ROUND(MIN(SUM(BG$4,$O147/1000),SUM($O147,BG$4/1000)),3),CMB[[Cmb_ID]:[Cmb_ID]],0))),CHOOSE(AC[[M]:[M]],2,1,1,SUM(AC[[AB]:[DB]])))),""))</f>
        <v/>
      </c>
      <c r="BH147" t="str">
        <f>IF(OR(BH$5="",$S147=""),"",IFERROR(SUM(PRODUCT(INDEX(CMB[[BA_0O]:[BA_2O]],MATCH(ROUND(MIN(SUM(BH$4,$O147/1000),SUM($O147,BH$4/1000)),3),CMB[[Cmb_ID]:[Cmb_ID]],0),SUM(N(BH$1),N($R147),1)),CHOOSE(AC[[M]:[M]],1,1,0,AC[[AB]:[AB]])),PRODUCT(INDEX(CMB[[BD_0O]:[BD_2O]],MATCH(ROUND(MIN(SUM(BH$4,$O147/1000),SUM($O147,BH$4/1000)),3),CMB[[Cmb_ID]:[Cmb_ID]],0),SUM(N(BH$1),N($R147),1)),CHOOSE(AC[[M]:[M]],1,0,1,AC[[DB]:[DB]])),PRODUCT(SUM(ROUND(AVERAGE(VALUE(BH$3),VALUE($P147)),0),CHOOSE(IF(OR(BH$1,$R147),4,INDEX(CMB[[Res_Rare]:[Res_Rare]],MATCH(ROUND(MIN(SUM(BH$4,$O147/1000),SUM($O147,BH$4/1000)),3),CMB[[Cmb_ID]:[Cmb_ID]],0))),-1,-1,0,0)),IF(OR(BH$1,$R147),4,INDEX(CMB[[Cmb_Rare]:[Cmb_Rare]],MATCH(ROUND(MIN(SUM(BH$4,$O147/1000),SUM($O147,BH$4/1000)),3),CMB[[Cmb_ID]:[Cmb_ID]],0))),CHOOSE(AC[[M]:[M]],2,1,1,SUM(AC[[AB]:[DB]])))),""))</f>
        <v/>
      </c>
      <c r="BI147" t="str">
        <f>IF(OR(BI$5="",$S147=""),"",IFERROR(SUM(PRODUCT(INDEX(CMB[[BA_0O]:[BA_2O]],MATCH(ROUND(MIN(SUM(BI$4,$O147/1000),SUM($O147,BI$4/1000)),3),CMB[[Cmb_ID]:[Cmb_ID]],0),SUM(N(BI$1),N($R147),1)),CHOOSE(AC[[M]:[M]],1,1,0,AC[[AB]:[AB]])),PRODUCT(INDEX(CMB[[BD_0O]:[BD_2O]],MATCH(ROUND(MIN(SUM(BI$4,$O147/1000),SUM($O147,BI$4/1000)),3),CMB[[Cmb_ID]:[Cmb_ID]],0),SUM(N(BI$1),N($R147),1)),CHOOSE(AC[[M]:[M]],1,0,1,AC[[DB]:[DB]])),PRODUCT(SUM(ROUND(AVERAGE(VALUE(BI$3),VALUE($P147)),0),CHOOSE(IF(OR(BI$1,$R147),4,INDEX(CMB[[Res_Rare]:[Res_Rare]],MATCH(ROUND(MIN(SUM(BI$4,$O147/1000),SUM($O147,BI$4/1000)),3),CMB[[Cmb_ID]:[Cmb_ID]],0))),-1,-1,0,0)),IF(OR(BI$1,$R147),4,INDEX(CMB[[Cmb_Rare]:[Cmb_Rare]],MATCH(ROUND(MIN(SUM(BI$4,$O147/1000),SUM($O147,BI$4/1000)),3),CMB[[Cmb_ID]:[Cmb_ID]],0))),CHOOSE(AC[[M]:[M]],2,1,1,SUM(AC[[AB]:[DB]])))),""))</f>
        <v/>
      </c>
      <c r="BJ147" t="str">
        <f>IF(OR(BJ$5="",$S147=""),"",IFERROR(SUM(PRODUCT(INDEX(CMB[[BA_0O]:[BA_2O]],MATCH(ROUND(MIN(SUM(BJ$4,$O147/1000),SUM($O147,BJ$4/1000)),3),CMB[[Cmb_ID]:[Cmb_ID]],0),SUM(N(BJ$1),N($R147),1)),CHOOSE(AC[[M]:[M]],1,1,0,AC[[AB]:[AB]])),PRODUCT(INDEX(CMB[[BD_0O]:[BD_2O]],MATCH(ROUND(MIN(SUM(BJ$4,$O147/1000),SUM($O147,BJ$4/1000)),3),CMB[[Cmb_ID]:[Cmb_ID]],0),SUM(N(BJ$1),N($R147),1)),CHOOSE(AC[[M]:[M]],1,0,1,AC[[DB]:[DB]])),PRODUCT(SUM(ROUND(AVERAGE(VALUE(BJ$3),VALUE($P147)),0),CHOOSE(IF(OR(BJ$1,$R147),4,INDEX(CMB[[Res_Rare]:[Res_Rare]],MATCH(ROUND(MIN(SUM(BJ$4,$O147/1000),SUM($O147,BJ$4/1000)),3),CMB[[Cmb_ID]:[Cmb_ID]],0))),-1,-1,0,0)),IF(OR(BJ$1,$R147),4,INDEX(CMB[[Cmb_Rare]:[Cmb_Rare]],MATCH(ROUND(MIN(SUM(BJ$4,$O147/1000),SUM($O147,BJ$4/1000)),3),CMB[[Cmb_ID]:[Cmb_ID]],0))),CHOOSE(AC[[M]:[M]],2,1,1,SUM(AC[[AB]:[DB]])))),""))</f>
        <v/>
      </c>
      <c r="BK147" t="str">
        <f>IF(OR(BK$5="",$S147=""),"",IFERROR(SUM(PRODUCT(INDEX(CMB[[BA_0O]:[BA_2O]],MATCH(ROUND(MIN(SUM(BK$4,$O147/1000),SUM($O147,BK$4/1000)),3),CMB[[Cmb_ID]:[Cmb_ID]],0),SUM(N(BK$1),N($R147),1)),CHOOSE(AC[[M]:[M]],1,1,0,AC[[AB]:[AB]])),PRODUCT(INDEX(CMB[[BD_0O]:[BD_2O]],MATCH(ROUND(MIN(SUM(BK$4,$O147/1000),SUM($O147,BK$4/1000)),3),CMB[[Cmb_ID]:[Cmb_ID]],0),SUM(N(BK$1),N($R147),1)),CHOOSE(AC[[M]:[M]],1,0,1,AC[[DB]:[DB]])),PRODUCT(SUM(ROUND(AVERAGE(VALUE(BK$3),VALUE($P147)),0),CHOOSE(IF(OR(BK$1,$R147),4,INDEX(CMB[[Res_Rare]:[Res_Rare]],MATCH(ROUND(MIN(SUM(BK$4,$O147/1000),SUM($O147,BK$4/1000)),3),CMB[[Cmb_ID]:[Cmb_ID]],0))),-1,-1,0,0)),IF(OR(BK$1,$R147),4,INDEX(CMB[[Cmb_Rare]:[Cmb_Rare]],MATCH(ROUND(MIN(SUM(BK$4,$O147/1000),SUM($O147,BK$4/1000)),3),CMB[[Cmb_ID]:[Cmb_ID]],0))),CHOOSE(AC[[M]:[M]],2,1,1,SUM(AC[[AB]:[DB]])))),""))</f>
        <v/>
      </c>
      <c r="BL147" t="str">
        <f>IF(OR(BL$5="",$S147=""),"",IFERROR(SUM(PRODUCT(INDEX(CMB[[BA_0O]:[BA_2O]],MATCH(ROUND(MIN(SUM(BL$4,$O147/1000),SUM($O147,BL$4/1000)),3),CMB[[Cmb_ID]:[Cmb_ID]],0),SUM(N(BL$1),N($R147),1)),CHOOSE(AC[[M]:[M]],1,1,0,AC[[AB]:[AB]])),PRODUCT(INDEX(CMB[[BD_0O]:[BD_2O]],MATCH(ROUND(MIN(SUM(BL$4,$O147/1000),SUM($O147,BL$4/1000)),3),CMB[[Cmb_ID]:[Cmb_ID]],0),SUM(N(BL$1),N($R147),1)),CHOOSE(AC[[M]:[M]],1,0,1,AC[[DB]:[DB]])),PRODUCT(SUM(ROUND(AVERAGE(VALUE(BL$3),VALUE($P147)),0),CHOOSE(IF(OR(BL$1,$R147),4,INDEX(CMB[[Res_Rare]:[Res_Rare]],MATCH(ROUND(MIN(SUM(BL$4,$O147/1000),SUM($O147,BL$4/1000)),3),CMB[[Cmb_ID]:[Cmb_ID]],0))),-1,-1,0,0)),IF(OR(BL$1,$R147),4,INDEX(CMB[[Cmb_Rare]:[Cmb_Rare]],MATCH(ROUND(MIN(SUM(BL$4,$O147/1000),SUM($O147,BL$4/1000)),3),CMB[[Cmb_ID]:[Cmb_ID]],0))),CHOOSE(AC[[M]:[M]],2,1,1,SUM(AC[[AB]:[DB]])))),""))</f>
        <v/>
      </c>
      <c r="BM147" t="str">
        <f>IF(OR(BM$5="",$S147=""),"",IFERROR(SUM(PRODUCT(INDEX(CMB[[BA_0O]:[BA_2O]],MATCH(ROUND(MIN(SUM(BM$4,$O147/1000),SUM($O147,BM$4/1000)),3),CMB[[Cmb_ID]:[Cmb_ID]],0),SUM(N(BM$1),N($R147),1)),CHOOSE(AC[[M]:[M]],1,1,0,AC[[AB]:[AB]])),PRODUCT(INDEX(CMB[[BD_0O]:[BD_2O]],MATCH(ROUND(MIN(SUM(BM$4,$O147/1000),SUM($O147,BM$4/1000)),3),CMB[[Cmb_ID]:[Cmb_ID]],0),SUM(N(BM$1),N($R147),1)),CHOOSE(AC[[M]:[M]],1,0,1,AC[[DB]:[DB]])),PRODUCT(SUM(ROUND(AVERAGE(VALUE(BM$3),VALUE($P147)),0),CHOOSE(IF(OR(BM$1,$R147),4,INDEX(CMB[[Res_Rare]:[Res_Rare]],MATCH(ROUND(MIN(SUM(BM$4,$O147/1000),SUM($O147,BM$4/1000)),3),CMB[[Cmb_ID]:[Cmb_ID]],0))),-1,-1,0,0)),IF(OR(BM$1,$R147),4,INDEX(CMB[[Cmb_Rare]:[Cmb_Rare]],MATCH(ROUND(MIN(SUM(BM$4,$O147/1000),SUM($O147,BM$4/1000)),3),CMB[[Cmb_ID]:[Cmb_ID]],0))),CHOOSE(AC[[M]:[M]],2,1,1,SUM(AC[[AB]:[DB]])))),""))</f>
        <v/>
      </c>
      <c r="BN147" t="str">
        <f>IF(OR(BN$5="",$S147=""),"",IFERROR(SUM(PRODUCT(INDEX(CMB[[BA_0O]:[BA_2O]],MATCH(ROUND(MIN(SUM(BN$4,$O147/1000),SUM($O147,BN$4/1000)),3),CMB[[Cmb_ID]:[Cmb_ID]],0),SUM(N(BN$1),N($R147),1)),CHOOSE(AC[[M]:[M]],1,1,0,AC[[AB]:[AB]])),PRODUCT(INDEX(CMB[[BD_0O]:[BD_2O]],MATCH(ROUND(MIN(SUM(BN$4,$O147/1000),SUM($O147,BN$4/1000)),3),CMB[[Cmb_ID]:[Cmb_ID]],0),SUM(N(BN$1),N($R147),1)),CHOOSE(AC[[M]:[M]],1,0,1,AC[[DB]:[DB]])),PRODUCT(SUM(ROUND(AVERAGE(VALUE(BN$3),VALUE($P147)),0),CHOOSE(IF(OR(BN$1,$R147),4,INDEX(CMB[[Res_Rare]:[Res_Rare]],MATCH(ROUND(MIN(SUM(BN$4,$O147/1000),SUM($O147,BN$4/1000)),3),CMB[[Cmb_ID]:[Cmb_ID]],0))),-1,-1,0,0)),IF(OR(BN$1,$R147),4,INDEX(CMB[[Cmb_Rare]:[Cmb_Rare]],MATCH(ROUND(MIN(SUM(BN$4,$O147/1000),SUM($O147,BN$4/1000)),3),CMB[[Cmb_ID]:[Cmb_ID]],0))),CHOOSE(AC[[M]:[M]],2,1,1,SUM(AC[[AB]:[DB]])))),""))</f>
        <v/>
      </c>
      <c r="BO147" t="str">
        <f>IF(OR(BO$5="",$S147=""),"",IFERROR(SUM(PRODUCT(INDEX(CMB[[BA_0O]:[BA_2O]],MATCH(ROUND(MIN(SUM(BO$4,$O147/1000),SUM($O147,BO$4/1000)),3),CMB[[Cmb_ID]:[Cmb_ID]],0),SUM(N(BO$1),N($R147),1)),CHOOSE(AC[[M]:[M]],1,1,0,AC[[AB]:[AB]])),PRODUCT(INDEX(CMB[[BD_0O]:[BD_2O]],MATCH(ROUND(MIN(SUM(BO$4,$O147/1000),SUM($O147,BO$4/1000)),3),CMB[[Cmb_ID]:[Cmb_ID]],0),SUM(N(BO$1),N($R147),1)),CHOOSE(AC[[M]:[M]],1,0,1,AC[[DB]:[DB]])),PRODUCT(SUM(ROUND(AVERAGE(VALUE(BO$3),VALUE($P147)),0),CHOOSE(IF(OR(BO$1,$R147),4,INDEX(CMB[[Res_Rare]:[Res_Rare]],MATCH(ROUND(MIN(SUM(BO$4,$O147/1000),SUM($O147,BO$4/1000)),3),CMB[[Cmb_ID]:[Cmb_ID]],0))),-1,-1,0,0)),IF(OR(BO$1,$R147),4,INDEX(CMB[[Cmb_Rare]:[Cmb_Rare]],MATCH(ROUND(MIN(SUM(BO$4,$O147/1000),SUM($O147,BO$4/1000)),3),CMB[[Cmb_ID]:[Cmb_ID]],0))),CHOOSE(AC[[M]:[M]],2,1,1,SUM(AC[[AB]:[DB]])))),""))</f>
        <v/>
      </c>
      <c r="BP147" t="str">
        <f>IF(OR(BP$5="",$S147=""),"",IFERROR(SUM(PRODUCT(INDEX(CMB[[BA_0O]:[BA_2O]],MATCH(ROUND(MIN(SUM(BP$4,$O147/1000),SUM($O147,BP$4/1000)),3),CMB[[Cmb_ID]:[Cmb_ID]],0),SUM(N(BP$1),N($R147),1)),CHOOSE(AC[[M]:[M]],1,1,0,AC[[AB]:[AB]])),PRODUCT(INDEX(CMB[[BD_0O]:[BD_2O]],MATCH(ROUND(MIN(SUM(BP$4,$O147/1000),SUM($O147,BP$4/1000)),3),CMB[[Cmb_ID]:[Cmb_ID]],0),SUM(N(BP$1),N($R147),1)),CHOOSE(AC[[M]:[M]],1,0,1,AC[[DB]:[DB]])),PRODUCT(SUM(ROUND(AVERAGE(VALUE(BP$3),VALUE($P147)),0),CHOOSE(IF(OR(BP$1,$R147),4,INDEX(CMB[[Res_Rare]:[Res_Rare]],MATCH(ROUND(MIN(SUM(BP$4,$O147/1000),SUM($O147,BP$4/1000)),3),CMB[[Cmb_ID]:[Cmb_ID]],0))),-1,-1,0,0)),IF(OR(BP$1,$R147),4,INDEX(CMB[[Cmb_Rare]:[Cmb_Rare]],MATCH(ROUND(MIN(SUM(BP$4,$O147/1000),SUM($O147,BP$4/1000)),3),CMB[[Cmb_ID]:[Cmb_ID]],0))),CHOOSE(AC[[M]:[M]],2,1,1,SUM(AC[[AB]:[DB]])))),""))</f>
        <v/>
      </c>
      <c r="BQ147" t="str">
        <f>IF(OR(BQ$5="",$S147=""),"",IFERROR(SUM(PRODUCT(INDEX(CMB[[BA_0O]:[BA_2O]],MATCH(ROUND(MIN(SUM(BQ$4,$O147/1000),SUM($O147,BQ$4/1000)),3),CMB[[Cmb_ID]:[Cmb_ID]],0),SUM(N(BQ$1),N($R147),1)),CHOOSE(AC[[M]:[M]],1,1,0,AC[[AB]:[AB]])),PRODUCT(INDEX(CMB[[BD_0O]:[BD_2O]],MATCH(ROUND(MIN(SUM(BQ$4,$O147/1000),SUM($O147,BQ$4/1000)),3),CMB[[Cmb_ID]:[Cmb_ID]],0),SUM(N(BQ$1),N($R147),1)),CHOOSE(AC[[M]:[M]],1,0,1,AC[[DB]:[DB]])),PRODUCT(SUM(ROUND(AVERAGE(VALUE(BQ$3),VALUE($P147)),0),CHOOSE(IF(OR(BQ$1,$R147),4,INDEX(CMB[[Res_Rare]:[Res_Rare]],MATCH(ROUND(MIN(SUM(BQ$4,$O147/1000),SUM($O147,BQ$4/1000)),3),CMB[[Cmb_ID]:[Cmb_ID]],0))),-1,-1,0,0)),IF(OR(BQ$1,$R147),4,INDEX(CMB[[Cmb_Rare]:[Cmb_Rare]],MATCH(ROUND(MIN(SUM(BQ$4,$O147/1000),SUM($O147,BQ$4/1000)),3),CMB[[Cmb_ID]:[Cmb_ID]],0))),CHOOSE(AC[[M]:[M]],2,1,1,SUM(AC[[AB]:[DB]])))),""))</f>
        <v/>
      </c>
      <c r="BR147" t="str">
        <f>IF(OR(BR$5="",$S147=""),"",IFERROR(SUM(PRODUCT(INDEX(CMB[[BA_0O]:[BA_2O]],MATCH(ROUND(MIN(SUM(BR$4,$O147/1000),SUM($O147,BR$4/1000)),3),CMB[[Cmb_ID]:[Cmb_ID]],0),SUM(N(BR$1),N($R147),1)),CHOOSE(AC[[M]:[M]],1,1,0,AC[[AB]:[AB]])),PRODUCT(INDEX(CMB[[BD_0O]:[BD_2O]],MATCH(ROUND(MIN(SUM(BR$4,$O147/1000),SUM($O147,BR$4/1000)),3),CMB[[Cmb_ID]:[Cmb_ID]],0),SUM(N(BR$1),N($R147),1)),CHOOSE(AC[[M]:[M]],1,0,1,AC[[DB]:[DB]])),PRODUCT(SUM(ROUND(AVERAGE(VALUE(BR$3),VALUE($P147)),0),CHOOSE(IF(OR(BR$1,$R147),4,INDEX(CMB[[Res_Rare]:[Res_Rare]],MATCH(ROUND(MIN(SUM(BR$4,$O147/1000),SUM($O147,BR$4/1000)),3),CMB[[Cmb_ID]:[Cmb_ID]],0))),-1,-1,0,0)),IF(OR(BR$1,$R147),4,INDEX(CMB[[Cmb_Rare]:[Cmb_Rare]],MATCH(ROUND(MIN(SUM(BR$4,$O147/1000),SUM($O147,BR$4/1000)),3),CMB[[Cmb_ID]:[Cmb_ID]],0))),CHOOSE(AC[[M]:[M]],2,1,1,SUM(AC[[AB]:[DB]])))),""))</f>
        <v/>
      </c>
      <c r="BS147" t="str">
        <f>IF(OR(BS$5="",$S147=""),"",IFERROR(SUM(PRODUCT(INDEX(CMB[[BA_0O]:[BA_2O]],MATCH(ROUND(MIN(SUM(BS$4,$O147/1000),SUM($O147,BS$4/1000)),3),CMB[[Cmb_ID]:[Cmb_ID]],0),SUM(N(BS$1),N($R147),1)),CHOOSE(AC[[M]:[M]],1,1,0,AC[[AB]:[AB]])),PRODUCT(INDEX(CMB[[BD_0O]:[BD_2O]],MATCH(ROUND(MIN(SUM(BS$4,$O147/1000),SUM($O147,BS$4/1000)),3),CMB[[Cmb_ID]:[Cmb_ID]],0),SUM(N(BS$1),N($R147),1)),CHOOSE(AC[[M]:[M]],1,0,1,AC[[DB]:[DB]])),PRODUCT(SUM(ROUND(AVERAGE(VALUE(BS$3),VALUE($P147)),0),CHOOSE(IF(OR(BS$1,$R147),4,INDEX(CMB[[Res_Rare]:[Res_Rare]],MATCH(ROUND(MIN(SUM(BS$4,$O147/1000),SUM($O147,BS$4/1000)),3),CMB[[Cmb_ID]:[Cmb_ID]],0))),-1,-1,0,0)),IF(OR(BS$1,$R147),4,INDEX(CMB[[Cmb_Rare]:[Cmb_Rare]],MATCH(ROUND(MIN(SUM(BS$4,$O147/1000),SUM($O147,BS$4/1000)),3),CMB[[Cmb_ID]:[Cmb_ID]],0))),CHOOSE(AC[[M]:[M]],2,1,1,SUM(AC[[AB]:[DB]])))),""))</f>
        <v/>
      </c>
      <c r="BT147" t="str">
        <f>IF(OR(BT$5="",$S147=""),"",IFERROR(SUM(PRODUCT(INDEX(CMB[[BA_0O]:[BA_2O]],MATCH(ROUND(MIN(SUM(BT$4,$O147/1000),SUM($O147,BT$4/1000)),3),CMB[[Cmb_ID]:[Cmb_ID]],0),SUM(N(BT$1),N($R147),1)),CHOOSE(AC[[M]:[M]],1,1,0,AC[[AB]:[AB]])),PRODUCT(INDEX(CMB[[BD_0O]:[BD_2O]],MATCH(ROUND(MIN(SUM(BT$4,$O147/1000),SUM($O147,BT$4/1000)),3),CMB[[Cmb_ID]:[Cmb_ID]],0),SUM(N(BT$1),N($R147),1)),CHOOSE(AC[[M]:[M]],1,0,1,AC[[DB]:[DB]])),PRODUCT(SUM(ROUND(AVERAGE(VALUE(BT$3),VALUE($P147)),0),CHOOSE(IF(OR(BT$1,$R147),4,INDEX(CMB[[Res_Rare]:[Res_Rare]],MATCH(ROUND(MIN(SUM(BT$4,$O147/1000),SUM($O147,BT$4/1000)),3),CMB[[Cmb_ID]:[Cmb_ID]],0))),-1,-1,0,0)),IF(OR(BT$1,$R147),4,INDEX(CMB[[Cmb_Rare]:[Cmb_Rare]],MATCH(ROUND(MIN(SUM(BT$4,$O147/1000),SUM($O147,BT$4/1000)),3),CMB[[Cmb_ID]:[Cmb_ID]],0))),CHOOSE(AC[[M]:[M]],2,1,1,SUM(AC[[AB]:[DB]])))),""))</f>
        <v/>
      </c>
      <c r="BU147" t="str">
        <f>IF(OR(BU$5="",$S147=""),"",IFERROR(SUM(PRODUCT(INDEX(CMB[[BA_0O]:[BA_2O]],MATCH(ROUND(MIN(SUM(BU$4,$O147/1000),SUM($O147,BU$4/1000)),3),CMB[[Cmb_ID]:[Cmb_ID]],0),SUM(N(BU$1),N($R147),1)),CHOOSE(AC[[M]:[M]],1,1,0,AC[[AB]:[AB]])),PRODUCT(INDEX(CMB[[BD_0O]:[BD_2O]],MATCH(ROUND(MIN(SUM(BU$4,$O147/1000),SUM($O147,BU$4/1000)),3),CMB[[Cmb_ID]:[Cmb_ID]],0),SUM(N(BU$1),N($R147),1)),CHOOSE(AC[[M]:[M]],1,0,1,AC[[DB]:[DB]])),PRODUCT(SUM(ROUND(AVERAGE(VALUE(BU$3),VALUE($P147)),0),CHOOSE(IF(OR(BU$1,$R147),4,INDEX(CMB[[Res_Rare]:[Res_Rare]],MATCH(ROUND(MIN(SUM(BU$4,$O147/1000),SUM($O147,BU$4/1000)),3),CMB[[Cmb_ID]:[Cmb_ID]],0))),-1,-1,0,0)),IF(OR(BU$1,$R147),4,INDEX(CMB[[Cmb_Rare]:[Cmb_Rare]],MATCH(ROUND(MIN(SUM(BU$4,$O147/1000),SUM($O147,BU$4/1000)),3),CMB[[Cmb_ID]:[Cmb_ID]],0))),CHOOSE(AC[[M]:[M]],2,1,1,SUM(AC[[AB]:[DB]])))),""))</f>
        <v/>
      </c>
      <c r="BV147" t="str">
        <f>IF(OR(BV$5="",$S147=""),"",IFERROR(SUM(PRODUCT(INDEX(CMB[[BA_0O]:[BA_2O]],MATCH(ROUND(MIN(SUM(BV$4,$O147/1000),SUM($O147,BV$4/1000)),3),CMB[[Cmb_ID]:[Cmb_ID]],0),SUM(N(BV$1),N($R147),1)),CHOOSE(AC[[M]:[M]],1,1,0,AC[[AB]:[AB]])),PRODUCT(INDEX(CMB[[BD_0O]:[BD_2O]],MATCH(ROUND(MIN(SUM(BV$4,$O147/1000),SUM($O147,BV$4/1000)),3),CMB[[Cmb_ID]:[Cmb_ID]],0),SUM(N(BV$1),N($R147),1)),CHOOSE(AC[[M]:[M]],1,0,1,AC[[DB]:[DB]])),PRODUCT(SUM(ROUND(AVERAGE(VALUE(BV$3),VALUE($P147)),0),CHOOSE(IF(OR(BV$1,$R147),4,INDEX(CMB[[Res_Rare]:[Res_Rare]],MATCH(ROUND(MIN(SUM(BV$4,$O147/1000),SUM($O147,BV$4/1000)),3),CMB[[Cmb_ID]:[Cmb_ID]],0))),-1,-1,0,0)),IF(OR(BV$1,$R147),4,INDEX(CMB[[Cmb_Rare]:[Cmb_Rare]],MATCH(ROUND(MIN(SUM(BV$4,$O147/1000),SUM($O147,BV$4/1000)),3),CMB[[Cmb_ID]:[Cmb_ID]],0))),CHOOSE(AC[[M]:[M]],2,1,1,SUM(AC[[AB]:[DB]])))),""))</f>
        <v/>
      </c>
      <c r="BW147" t="str">
        <f>IF(OR(BW$5="",$S147=""),"",IFERROR(SUM(PRODUCT(INDEX(CMB[[BA_0O]:[BA_2O]],MATCH(ROUND(MIN(SUM(BW$4,$O147/1000),SUM($O147,BW$4/1000)),3),CMB[[Cmb_ID]:[Cmb_ID]],0),SUM(N(BW$1),N($R147),1)),CHOOSE(AC[[M]:[M]],1,1,0,AC[[AB]:[AB]])),PRODUCT(INDEX(CMB[[BD_0O]:[BD_2O]],MATCH(ROUND(MIN(SUM(BW$4,$O147/1000),SUM($O147,BW$4/1000)),3),CMB[[Cmb_ID]:[Cmb_ID]],0),SUM(N(BW$1),N($R147),1)),CHOOSE(AC[[M]:[M]],1,0,1,AC[[DB]:[DB]])),PRODUCT(SUM(ROUND(AVERAGE(VALUE(BW$3),VALUE($P147)),0),CHOOSE(IF(OR(BW$1,$R147),4,INDEX(CMB[[Res_Rare]:[Res_Rare]],MATCH(ROUND(MIN(SUM(BW$4,$O147/1000),SUM($O147,BW$4/1000)),3),CMB[[Cmb_ID]:[Cmb_ID]],0))),-1,-1,0,0)),IF(OR(BW$1,$R147),4,INDEX(CMB[[Cmb_Rare]:[Cmb_Rare]],MATCH(ROUND(MIN(SUM(BW$4,$O147/1000),SUM($O147,BW$4/1000)),3),CMB[[Cmb_ID]:[Cmb_ID]],0))),CHOOSE(AC[[M]:[M]],2,1,1,SUM(AC[[AB]:[DB]])))),""))</f>
        <v/>
      </c>
      <c r="BX147" t="str">
        <f>IF(OR(BX$5="",$S147=""),"",IFERROR(SUM(PRODUCT(INDEX(CMB[[BA_0O]:[BA_2O]],MATCH(ROUND(MIN(SUM(BX$4,$O147/1000),SUM($O147,BX$4/1000)),3),CMB[[Cmb_ID]:[Cmb_ID]],0),SUM(N(BX$1),N($R147),1)),CHOOSE(AC[[M]:[M]],1,1,0,AC[[AB]:[AB]])),PRODUCT(INDEX(CMB[[BD_0O]:[BD_2O]],MATCH(ROUND(MIN(SUM(BX$4,$O147/1000),SUM($O147,BX$4/1000)),3),CMB[[Cmb_ID]:[Cmb_ID]],0),SUM(N(BX$1),N($R147),1)),CHOOSE(AC[[M]:[M]],1,0,1,AC[[DB]:[DB]])),PRODUCT(SUM(ROUND(AVERAGE(VALUE(BX$3),VALUE($P147)),0),CHOOSE(IF(OR(BX$1,$R147),4,INDEX(CMB[[Res_Rare]:[Res_Rare]],MATCH(ROUND(MIN(SUM(BX$4,$O147/1000),SUM($O147,BX$4/1000)),3),CMB[[Cmb_ID]:[Cmb_ID]],0))),-1,-1,0,0)),IF(OR(BX$1,$R147),4,INDEX(CMB[[Cmb_Rare]:[Cmb_Rare]],MATCH(ROUND(MIN(SUM(BX$4,$O147/1000),SUM($O147,BX$4/1000)),3),CMB[[Cmb_ID]:[Cmb_ID]],0))),CHOOSE(AC[[M]:[M]],2,1,1,SUM(AC[[AB]:[DB]])))),""))</f>
        <v/>
      </c>
      <c r="BY147" t="str">
        <f>IF(OR(BY$5="",$S147=""),"",IFERROR(SUM(PRODUCT(INDEX(CMB[[BA_0O]:[BA_2O]],MATCH(ROUND(MIN(SUM(BY$4,$O147/1000),SUM($O147,BY$4/1000)),3),CMB[[Cmb_ID]:[Cmb_ID]],0),SUM(N(BY$1),N($R147),1)),CHOOSE(AC[[M]:[M]],1,1,0,AC[[AB]:[AB]])),PRODUCT(INDEX(CMB[[BD_0O]:[BD_2O]],MATCH(ROUND(MIN(SUM(BY$4,$O147/1000),SUM($O147,BY$4/1000)),3),CMB[[Cmb_ID]:[Cmb_ID]],0),SUM(N(BY$1),N($R147),1)),CHOOSE(AC[[M]:[M]],1,0,1,AC[[DB]:[DB]])),PRODUCT(SUM(ROUND(AVERAGE(VALUE(BY$3),VALUE($P147)),0),CHOOSE(IF(OR(BY$1,$R147),4,INDEX(CMB[[Res_Rare]:[Res_Rare]],MATCH(ROUND(MIN(SUM(BY$4,$O147/1000),SUM($O147,BY$4/1000)),3),CMB[[Cmb_ID]:[Cmb_ID]],0))),-1,-1,0,0)),IF(OR(BY$1,$R147),4,INDEX(CMB[[Cmb_Rare]:[Cmb_Rare]],MATCH(ROUND(MIN(SUM(BY$4,$O147/1000),SUM($O147,BY$4/1000)),3),CMB[[Cmb_ID]:[Cmb_ID]],0))),CHOOSE(AC[[M]:[M]],2,1,1,SUM(AC[[AB]:[DB]])))),""))</f>
        <v/>
      </c>
      <c r="BZ147" t="str">
        <f>IF(OR(BZ$5="",$S147=""),"",IFERROR(SUM(PRODUCT(INDEX(CMB[[BA_0O]:[BA_2O]],MATCH(ROUND(MIN(SUM(BZ$4,$O147/1000),SUM($O147,BZ$4/1000)),3),CMB[[Cmb_ID]:[Cmb_ID]],0),SUM(N(BZ$1),N($R147),1)),CHOOSE(AC[[M]:[M]],1,1,0,AC[[AB]:[AB]])),PRODUCT(INDEX(CMB[[BD_0O]:[BD_2O]],MATCH(ROUND(MIN(SUM(BZ$4,$O147/1000),SUM($O147,BZ$4/1000)),3),CMB[[Cmb_ID]:[Cmb_ID]],0),SUM(N(BZ$1),N($R147),1)),CHOOSE(AC[[M]:[M]],1,0,1,AC[[DB]:[DB]])),PRODUCT(SUM(ROUND(AVERAGE(VALUE(BZ$3),VALUE($P147)),0),CHOOSE(IF(OR(BZ$1,$R147),4,INDEX(CMB[[Res_Rare]:[Res_Rare]],MATCH(ROUND(MIN(SUM(BZ$4,$O147/1000),SUM($O147,BZ$4/1000)),3),CMB[[Cmb_ID]:[Cmb_ID]],0))),-1,-1,0,0)),IF(OR(BZ$1,$R147),4,INDEX(CMB[[Cmb_Rare]:[Cmb_Rare]],MATCH(ROUND(MIN(SUM(BZ$4,$O147/1000),SUM($O147,BZ$4/1000)),3),CMB[[Cmb_ID]:[Cmb_ID]],0))),CHOOSE(AC[[M]:[M]],2,1,1,SUM(AC[[AB]:[DB]])))),""))</f>
        <v/>
      </c>
      <c r="CA147" t="str">
        <f>IF(OR(CA$5="",$S147=""),"",IFERROR(SUM(PRODUCT(INDEX(CMB[[BA_0O]:[BA_2O]],MATCH(ROUND(MIN(SUM(CA$4,$O147/1000),SUM($O147,CA$4/1000)),3),CMB[[Cmb_ID]:[Cmb_ID]],0),SUM(N(CA$1),N($R147),1)),CHOOSE(AC[[M]:[M]],1,1,0,AC[[AB]:[AB]])),PRODUCT(INDEX(CMB[[BD_0O]:[BD_2O]],MATCH(ROUND(MIN(SUM(CA$4,$O147/1000),SUM($O147,CA$4/1000)),3),CMB[[Cmb_ID]:[Cmb_ID]],0),SUM(N(CA$1),N($R147),1)),CHOOSE(AC[[M]:[M]],1,0,1,AC[[DB]:[DB]])),PRODUCT(SUM(ROUND(AVERAGE(VALUE(CA$3),VALUE($P147)),0),CHOOSE(IF(OR(CA$1,$R147),4,INDEX(CMB[[Res_Rare]:[Res_Rare]],MATCH(ROUND(MIN(SUM(CA$4,$O147/1000),SUM($O147,CA$4/1000)),3),CMB[[Cmb_ID]:[Cmb_ID]],0))),-1,-1,0,0)),IF(OR(CA$1,$R147),4,INDEX(CMB[[Cmb_Rare]:[Cmb_Rare]],MATCH(ROUND(MIN(SUM(CA$4,$O147/1000),SUM($O147,CA$4/1000)),3),CMB[[Cmb_ID]:[Cmb_ID]],0))),CHOOSE(AC[[M]:[M]],2,1,1,SUM(AC[[AB]:[DB]])))),""))</f>
        <v/>
      </c>
      <c r="CB147" t="str">
        <f>IF(OR(CB$5="",$S147=""),"",IFERROR(SUM(PRODUCT(INDEX(CMB[[BA_0O]:[BA_2O]],MATCH(ROUND(MIN(SUM(CB$4,$O147/1000),SUM($O147,CB$4/1000)),3),CMB[[Cmb_ID]:[Cmb_ID]],0),SUM(N(CB$1),N($R147),1)),CHOOSE(AC[[M]:[M]],1,1,0,AC[[AB]:[AB]])),PRODUCT(INDEX(CMB[[BD_0O]:[BD_2O]],MATCH(ROUND(MIN(SUM(CB$4,$O147/1000),SUM($O147,CB$4/1000)),3),CMB[[Cmb_ID]:[Cmb_ID]],0),SUM(N(CB$1),N($R147),1)),CHOOSE(AC[[M]:[M]],1,0,1,AC[[DB]:[DB]])),PRODUCT(SUM(ROUND(AVERAGE(VALUE(CB$3),VALUE($P147)),0),CHOOSE(IF(OR(CB$1,$R147),4,INDEX(CMB[[Res_Rare]:[Res_Rare]],MATCH(ROUND(MIN(SUM(CB$4,$O147/1000),SUM($O147,CB$4/1000)),3),CMB[[Cmb_ID]:[Cmb_ID]],0))),-1,-1,0,0)),IF(OR(CB$1,$R147),4,INDEX(CMB[[Cmb_Rare]:[Cmb_Rare]],MATCH(ROUND(MIN(SUM(CB$4,$O147/1000),SUM($O147,CB$4/1000)),3),CMB[[Cmb_ID]:[Cmb_ID]],0))),CHOOSE(AC[[M]:[M]],2,1,1,SUM(AC[[AB]:[DB]])))),""))</f>
        <v/>
      </c>
      <c r="CC147" t="str">
        <f>IF(OR(CC$5="",$S147=""),"",IFERROR(SUM(PRODUCT(INDEX(CMB[[BA_0O]:[BA_2O]],MATCH(ROUND(MIN(SUM(CC$4,$O147/1000),SUM($O147,CC$4/1000)),3),CMB[[Cmb_ID]:[Cmb_ID]],0),SUM(N(CC$1),N($R147),1)),CHOOSE(AC[[M]:[M]],1,1,0,AC[[AB]:[AB]])),PRODUCT(INDEX(CMB[[BD_0O]:[BD_2O]],MATCH(ROUND(MIN(SUM(CC$4,$O147/1000),SUM($O147,CC$4/1000)),3),CMB[[Cmb_ID]:[Cmb_ID]],0),SUM(N(CC$1),N($R147),1)),CHOOSE(AC[[M]:[M]],1,0,1,AC[[DB]:[DB]])),PRODUCT(SUM(ROUND(AVERAGE(VALUE(CC$3),VALUE($P147)),0),CHOOSE(IF(OR(CC$1,$R147),4,INDEX(CMB[[Res_Rare]:[Res_Rare]],MATCH(ROUND(MIN(SUM(CC$4,$O147/1000),SUM($O147,CC$4/1000)),3),CMB[[Cmb_ID]:[Cmb_ID]],0))),-1,-1,0,0)),IF(OR(CC$1,$R147),4,INDEX(CMB[[Cmb_Rare]:[Cmb_Rare]],MATCH(ROUND(MIN(SUM(CC$4,$O147/1000),SUM($O147,CC$4/1000)),3),CMB[[Cmb_ID]:[Cmb_ID]],0))),CHOOSE(AC[[M]:[M]],2,1,1,SUM(AC[[AB]:[DB]])))),""))</f>
        <v/>
      </c>
      <c r="CD147" t="str">
        <f>IF(OR(CD$5="",$S147=""),"",IFERROR(SUM(PRODUCT(INDEX(CMB[[BA_0O]:[BA_2O]],MATCH(ROUND(MIN(SUM(CD$4,$O147/1000),SUM($O147,CD$4/1000)),3),CMB[[Cmb_ID]:[Cmb_ID]],0),SUM(N(CD$1),N($R147),1)),CHOOSE(AC[[M]:[M]],1,1,0,AC[[AB]:[AB]])),PRODUCT(INDEX(CMB[[BD_0O]:[BD_2O]],MATCH(ROUND(MIN(SUM(CD$4,$O147/1000),SUM($O147,CD$4/1000)),3),CMB[[Cmb_ID]:[Cmb_ID]],0),SUM(N(CD$1),N($R147),1)),CHOOSE(AC[[M]:[M]],1,0,1,AC[[DB]:[DB]])),PRODUCT(SUM(ROUND(AVERAGE(VALUE(CD$3),VALUE($P147)),0),CHOOSE(IF(OR(CD$1,$R147),4,INDEX(CMB[[Res_Rare]:[Res_Rare]],MATCH(ROUND(MIN(SUM(CD$4,$O147/1000),SUM($O147,CD$4/1000)),3),CMB[[Cmb_ID]:[Cmb_ID]],0))),-1,-1,0,0)),IF(OR(CD$1,$R147),4,INDEX(CMB[[Cmb_Rare]:[Cmb_Rare]],MATCH(ROUND(MIN(SUM(CD$4,$O147/1000),SUM($O147,CD$4/1000)),3),CMB[[Cmb_ID]:[Cmb_ID]],0))),CHOOSE(AC[[M]:[M]],2,1,1,SUM(AC[[AB]:[DB]])))),""))</f>
        <v/>
      </c>
      <c r="CE147" t="str">
        <f>IF(OR(CE$5="",$S147=""),"",IFERROR(SUM(PRODUCT(INDEX(CMB[[BA_0O]:[BA_2O]],MATCH(ROUND(MIN(SUM(CE$4,$O147/1000),SUM($O147,CE$4/1000)),3),CMB[[Cmb_ID]:[Cmb_ID]],0),SUM(N(CE$1),N($R147),1)),CHOOSE(AC[[M]:[M]],1,1,0,AC[[AB]:[AB]])),PRODUCT(INDEX(CMB[[BD_0O]:[BD_2O]],MATCH(ROUND(MIN(SUM(CE$4,$O147/1000),SUM($O147,CE$4/1000)),3),CMB[[Cmb_ID]:[Cmb_ID]],0),SUM(N(CE$1),N($R147),1)),CHOOSE(AC[[M]:[M]],1,0,1,AC[[DB]:[DB]])),PRODUCT(SUM(ROUND(AVERAGE(VALUE(CE$3),VALUE($P147)),0),CHOOSE(IF(OR(CE$1,$R147),4,INDEX(CMB[[Res_Rare]:[Res_Rare]],MATCH(ROUND(MIN(SUM(CE$4,$O147/1000),SUM($O147,CE$4/1000)),3),CMB[[Cmb_ID]:[Cmb_ID]],0))),-1,-1,0,0)),IF(OR(CE$1,$R147),4,INDEX(CMB[[Cmb_Rare]:[Cmb_Rare]],MATCH(ROUND(MIN(SUM(CE$4,$O147/1000),SUM($O147,CE$4/1000)),3),CMB[[Cmb_ID]:[Cmb_ID]],0))),CHOOSE(AC[[M]:[M]],2,1,1,SUM(AC[[AB]:[DB]])))),""))</f>
        <v/>
      </c>
      <c r="CF147" t="str">
        <f>IF(OR(CF$5="",$S147=""),"",IFERROR(SUM(PRODUCT(INDEX(CMB[[BA_0O]:[BA_2O]],MATCH(ROUND(MIN(SUM(CF$4,$O147/1000),SUM($O147,CF$4/1000)),3),CMB[[Cmb_ID]:[Cmb_ID]],0),SUM(N(CF$1),N($R147),1)),CHOOSE(AC[[M]:[M]],1,1,0,AC[[AB]:[AB]])),PRODUCT(INDEX(CMB[[BD_0O]:[BD_2O]],MATCH(ROUND(MIN(SUM(CF$4,$O147/1000),SUM($O147,CF$4/1000)),3),CMB[[Cmb_ID]:[Cmb_ID]],0),SUM(N(CF$1),N($R147),1)),CHOOSE(AC[[M]:[M]],1,0,1,AC[[DB]:[DB]])),PRODUCT(SUM(ROUND(AVERAGE(VALUE(CF$3),VALUE($P147)),0),CHOOSE(IF(OR(CF$1,$R147),4,INDEX(CMB[[Res_Rare]:[Res_Rare]],MATCH(ROUND(MIN(SUM(CF$4,$O147/1000),SUM($O147,CF$4/1000)),3),CMB[[Cmb_ID]:[Cmb_ID]],0))),-1,-1,0,0)),IF(OR(CF$1,$R147),4,INDEX(CMB[[Cmb_Rare]:[Cmb_Rare]],MATCH(ROUND(MIN(SUM(CF$4,$O147/1000),SUM($O147,CF$4/1000)),3),CMB[[Cmb_ID]:[Cmb_ID]],0))),CHOOSE(AC[[M]:[M]],2,1,1,SUM(AC[[AB]:[DB]])))),""))</f>
        <v/>
      </c>
      <c r="CG147" t="str">
        <f>IF(OR(CG$5="",$S147=""),"",IFERROR(SUM(PRODUCT(INDEX(CMB[[BA_0O]:[BA_2O]],MATCH(ROUND(MIN(SUM(CG$4,$O147/1000),SUM($O147,CG$4/1000)),3),CMB[[Cmb_ID]:[Cmb_ID]],0),SUM(N(CG$1),N($R147),1)),CHOOSE(AC[[M]:[M]],1,1,0,AC[[AB]:[AB]])),PRODUCT(INDEX(CMB[[BD_0O]:[BD_2O]],MATCH(ROUND(MIN(SUM(CG$4,$O147/1000),SUM($O147,CG$4/1000)),3),CMB[[Cmb_ID]:[Cmb_ID]],0),SUM(N(CG$1),N($R147),1)),CHOOSE(AC[[M]:[M]],1,0,1,AC[[DB]:[DB]])),PRODUCT(SUM(ROUND(AVERAGE(VALUE(CG$3),VALUE($P147)),0),CHOOSE(IF(OR(CG$1,$R147),4,INDEX(CMB[[Res_Rare]:[Res_Rare]],MATCH(ROUND(MIN(SUM(CG$4,$O147/1000),SUM($O147,CG$4/1000)),3),CMB[[Cmb_ID]:[Cmb_ID]],0))),-1,-1,0,0)),IF(OR(CG$1,$R147),4,INDEX(CMB[[Cmb_Rare]:[Cmb_Rare]],MATCH(ROUND(MIN(SUM(CG$4,$O147/1000),SUM($O147,CG$4/1000)),3),CMB[[Cmb_ID]:[Cmb_ID]],0))),CHOOSE(AC[[M]:[M]],2,1,1,SUM(AC[[AB]:[DB]])))),""))</f>
        <v/>
      </c>
      <c r="CH147" t="str">
        <f>IF(OR(CH$5="",$S147=""),"",IFERROR(SUM(PRODUCT(INDEX(CMB[[BA_0O]:[BA_2O]],MATCH(ROUND(MIN(SUM(CH$4,$O147/1000),SUM($O147,CH$4/1000)),3),CMB[[Cmb_ID]:[Cmb_ID]],0),SUM(N(CH$1),N($R147),1)),CHOOSE(AC[[M]:[M]],1,1,0,AC[[AB]:[AB]])),PRODUCT(INDEX(CMB[[BD_0O]:[BD_2O]],MATCH(ROUND(MIN(SUM(CH$4,$O147/1000),SUM($O147,CH$4/1000)),3),CMB[[Cmb_ID]:[Cmb_ID]],0),SUM(N(CH$1),N($R147),1)),CHOOSE(AC[[M]:[M]],1,0,1,AC[[DB]:[DB]])),PRODUCT(SUM(ROUND(AVERAGE(VALUE(CH$3),VALUE($P147)),0),CHOOSE(IF(OR(CH$1,$R147),4,INDEX(CMB[[Res_Rare]:[Res_Rare]],MATCH(ROUND(MIN(SUM(CH$4,$O147/1000),SUM($O147,CH$4/1000)),3),CMB[[Cmb_ID]:[Cmb_ID]],0))),-1,-1,0,0)),IF(OR(CH$1,$R147),4,INDEX(CMB[[Cmb_Rare]:[Cmb_Rare]],MATCH(ROUND(MIN(SUM(CH$4,$O147/1000),SUM($O147,CH$4/1000)),3),CMB[[Cmb_ID]:[Cmb_ID]],0))),CHOOSE(AC[[M]:[M]],2,1,1,SUM(AC[[AB]:[DB]])))),""))</f>
        <v/>
      </c>
      <c r="CI147" t="str">
        <f>IF(OR(CI$5="",$S147=""),"",IFERROR(SUM(PRODUCT(INDEX(CMB[[BA_0O]:[BA_2O]],MATCH(ROUND(MIN(SUM(CI$4,$O147/1000),SUM($O147,CI$4/1000)),3),CMB[[Cmb_ID]:[Cmb_ID]],0),SUM(N(CI$1),N($R147),1)),CHOOSE(AC[[M]:[M]],1,1,0,AC[[AB]:[AB]])),PRODUCT(INDEX(CMB[[BD_0O]:[BD_2O]],MATCH(ROUND(MIN(SUM(CI$4,$O147/1000),SUM($O147,CI$4/1000)),3),CMB[[Cmb_ID]:[Cmb_ID]],0),SUM(N(CI$1),N($R147),1)),CHOOSE(AC[[M]:[M]],1,0,1,AC[[DB]:[DB]])),PRODUCT(SUM(ROUND(AVERAGE(VALUE(CI$3),VALUE($P147)),0),CHOOSE(IF(OR(CI$1,$R147),4,INDEX(CMB[[Res_Rare]:[Res_Rare]],MATCH(ROUND(MIN(SUM(CI$4,$O147/1000),SUM($O147,CI$4/1000)),3),CMB[[Cmb_ID]:[Cmb_ID]],0))),-1,-1,0,0)),IF(OR(CI$1,$R147),4,INDEX(CMB[[Cmb_Rare]:[Cmb_Rare]],MATCH(ROUND(MIN(SUM(CI$4,$O147/1000),SUM($O147,CI$4/1000)),3),CMB[[Cmb_ID]:[Cmb_ID]],0))),CHOOSE(AC[[M]:[M]],2,1,1,SUM(AC[[AB]:[DB]])))),""))</f>
        <v/>
      </c>
      <c r="CJ147" t="str">
        <f>IF(OR(CJ$5="",$S147=""),"",IFERROR(SUM(PRODUCT(INDEX(CMB[[BA_0O]:[BA_2O]],MATCH(ROUND(MIN(SUM(CJ$4,$O147/1000),SUM($O147,CJ$4/1000)),3),CMB[[Cmb_ID]:[Cmb_ID]],0),SUM(N(CJ$1),N($R147),1)),CHOOSE(AC[[M]:[M]],1,1,0,AC[[AB]:[AB]])),PRODUCT(INDEX(CMB[[BD_0O]:[BD_2O]],MATCH(ROUND(MIN(SUM(CJ$4,$O147/1000),SUM($O147,CJ$4/1000)),3),CMB[[Cmb_ID]:[Cmb_ID]],0),SUM(N(CJ$1),N($R147),1)),CHOOSE(AC[[M]:[M]],1,0,1,AC[[DB]:[DB]])),PRODUCT(SUM(ROUND(AVERAGE(VALUE(CJ$3),VALUE($P147)),0),CHOOSE(IF(OR(CJ$1,$R147),4,INDEX(CMB[[Res_Rare]:[Res_Rare]],MATCH(ROUND(MIN(SUM(CJ$4,$O147/1000),SUM($O147,CJ$4/1000)),3),CMB[[Cmb_ID]:[Cmb_ID]],0))),-1,-1,0,0)),IF(OR(CJ$1,$R147),4,INDEX(CMB[[Cmb_Rare]:[Cmb_Rare]],MATCH(ROUND(MIN(SUM(CJ$4,$O147/1000),SUM($O147,CJ$4/1000)),3),CMB[[Cmb_ID]:[Cmb_ID]],0))),CHOOSE(AC[[M]:[M]],2,1,1,SUM(AC[[AB]:[DB]])))),""))</f>
        <v/>
      </c>
      <c r="CK147" t="str">
        <f>IF(OR(CK$5="",$S147=""),"",IFERROR(SUM(PRODUCT(INDEX(CMB[[BA_0O]:[BA_2O]],MATCH(ROUND(MIN(SUM(CK$4,$O147/1000),SUM($O147,CK$4/1000)),3),CMB[[Cmb_ID]:[Cmb_ID]],0),SUM(N(CK$1),N($R147),1)),CHOOSE(AC[[M]:[M]],1,1,0,AC[[AB]:[AB]])),PRODUCT(INDEX(CMB[[BD_0O]:[BD_2O]],MATCH(ROUND(MIN(SUM(CK$4,$O147/1000),SUM($O147,CK$4/1000)),3),CMB[[Cmb_ID]:[Cmb_ID]],0),SUM(N(CK$1),N($R147),1)),CHOOSE(AC[[M]:[M]],1,0,1,AC[[DB]:[DB]])),PRODUCT(SUM(ROUND(AVERAGE(VALUE(CK$3),VALUE($P147)),0),CHOOSE(IF(OR(CK$1,$R147),4,INDEX(CMB[[Res_Rare]:[Res_Rare]],MATCH(ROUND(MIN(SUM(CK$4,$O147/1000),SUM($O147,CK$4/1000)),3),CMB[[Cmb_ID]:[Cmb_ID]],0))),-1,-1,0,0)),IF(OR(CK$1,$R147),4,INDEX(CMB[[Cmb_Rare]:[Cmb_Rare]],MATCH(ROUND(MIN(SUM(CK$4,$O147/1000),SUM($O147,CK$4/1000)),3),CMB[[Cmb_ID]:[Cmb_ID]],0))),CHOOSE(AC[[M]:[M]],2,1,1,SUM(AC[[AB]:[DB]])))),""))</f>
        <v/>
      </c>
      <c r="CL147" t="str">
        <f>IF(OR(CL$5="",$S147=""),"",IFERROR(SUM(PRODUCT(INDEX(CMB[[BA_0O]:[BA_2O]],MATCH(ROUND(MIN(SUM(CL$4,$O147/1000),SUM($O147,CL$4/1000)),3),CMB[[Cmb_ID]:[Cmb_ID]],0),SUM(N(CL$1),N($R147),1)),CHOOSE(AC[[M]:[M]],1,1,0,AC[[AB]:[AB]])),PRODUCT(INDEX(CMB[[BD_0O]:[BD_2O]],MATCH(ROUND(MIN(SUM(CL$4,$O147/1000),SUM($O147,CL$4/1000)),3),CMB[[Cmb_ID]:[Cmb_ID]],0),SUM(N(CL$1),N($R147),1)),CHOOSE(AC[[M]:[M]],1,0,1,AC[[DB]:[DB]])),PRODUCT(SUM(ROUND(AVERAGE(VALUE(CL$3),VALUE($P147)),0),CHOOSE(IF(OR(CL$1,$R147),4,INDEX(CMB[[Res_Rare]:[Res_Rare]],MATCH(ROUND(MIN(SUM(CL$4,$O147/1000),SUM($O147,CL$4/1000)),3),CMB[[Cmb_ID]:[Cmb_ID]],0))),-1,-1,0,0)),IF(OR(CL$1,$R147),4,INDEX(CMB[[Cmb_Rare]:[Cmb_Rare]],MATCH(ROUND(MIN(SUM(CL$4,$O147/1000),SUM($O147,CL$4/1000)),3),CMB[[Cmb_ID]:[Cmb_ID]],0))),CHOOSE(AC[[M]:[M]],2,1,1,SUM(AC[[AB]:[DB]])))),""))</f>
        <v/>
      </c>
      <c r="CM147" t="str">
        <f>IF(OR(CM$5="",$S147=""),"",IFERROR(SUM(PRODUCT(INDEX(CMB[[BA_0O]:[BA_2O]],MATCH(ROUND(MIN(SUM(CM$4,$O147/1000),SUM($O147,CM$4/1000)),3),CMB[[Cmb_ID]:[Cmb_ID]],0),SUM(N(CM$1),N($R147),1)),CHOOSE(AC[[M]:[M]],1,1,0,AC[[AB]:[AB]])),PRODUCT(INDEX(CMB[[BD_0O]:[BD_2O]],MATCH(ROUND(MIN(SUM(CM$4,$O147/1000),SUM($O147,CM$4/1000)),3),CMB[[Cmb_ID]:[Cmb_ID]],0),SUM(N(CM$1),N($R147),1)),CHOOSE(AC[[M]:[M]],1,0,1,AC[[DB]:[DB]])),PRODUCT(SUM(ROUND(AVERAGE(VALUE(CM$3),VALUE($P147)),0),CHOOSE(IF(OR(CM$1,$R147),4,INDEX(CMB[[Res_Rare]:[Res_Rare]],MATCH(ROUND(MIN(SUM(CM$4,$O147/1000),SUM($O147,CM$4/1000)),3),CMB[[Cmb_ID]:[Cmb_ID]],0))),-1,-1,0,0)),IF(OR(CM$1,$R147),4,INDEX(CMB[[Cmb_Rare]:[Cmb_Rare]],MATCH(ROUND(MIN(SUM(CM$4,$O147/1000),SUM($O147,CM$4/1000)),3),CMB[[Cmb_ID]:[Cmb_ID]],0))),CHOOSE(AC[[M]:[M]],2,1,1,SUM(AC[[AB]:[DB]])))),""))</f>
        <v/>
      </c>
      <c r="CN147" t="str">
        <f>IF(OR(CN$5="",$S147=""),"",IFERROR(SUM(PRODUCT(INDEX(CMB[[BA_0O]:[BA_2O]],MATCH(ROUND(MIN(SUM(CN$4,$O147/1000),SUM($O147,CN$4/1000)),3),CMB[[Cmb_ID]:[Cmb_ID]],0),SUM(N(CN$1),N($R147),1)),CHOOSE(AC[[M]:[M]],1,1,0,AC[[AB]:[AB]])),PRODUCT(INDEX(CMB[[BD_0O]:[BD_2O]],MATCH(ROUND(MIN(SUM(CN$4,$O147/1000),SUM($O147,CN$4/1000)),3),CMB[[Cmb_ID]:[Cmb_ID]],0),SUM(N(CN$1),N($R147),1)),CHOOSE(AC[[M]:[M]],1,0,1,AC[[DB]:[DB]])),PRODUCT(SUM(ROUND(AVERAGE(VALUE(CN$3),VALUE($P147)),0),CHOOSE(IF(OR(CN$1,$R147),4,INDEX(CMB[[Res_Rare]:[Res_Rare]],MATCH(ROUND(MIN(SUM(CN$4,$O147/1000),SUM($O147,CN$4/1000)),3),CMB[[Cmb_ID]:[Cmb_ID]],0))),-1,-1,0,0)),IF(OR(CN$1,$R147),4,INDEX(CMB[[Cmb_Rare]:[Cmb_Rare]],MATCH(ROUND(MIN(SUM(CN$4,$O147/1000),SUM($O147,CN$4/1000)),3),CMB[[Cmb_ID]:[Cmb_ID]],0))),CHOOSE(AC[[M]:[M]],2,1,1,SUM(AC[[AB]:[DB]])))),""))</f>
        <v/>
      </c>
      <c r="CO147" t="str">
        <f>IF(OR(CO$5="",$S147=""),"",IFERROR(SUM(PRODUCT(INDEX(CMB[[BA_0O]:[BA_2O]],MATCH(ROUND(MIN(SUM(CO$4,$O147/1000),SUM($O147,CO$4/1000)),3),CMB[[Cmb_ID]:[Cmb_ID]],0),SUM(N(CO$1),N($R147),1)),CHOOSE(AC[[M]:[M]],1,1,0,AC[[AB]:[AB]])),PRODUCT(INDEX(CMB[[BD_0O]:[BD_2O]],MATCH(ROUND(MIN(SUM(CO$4,$O147/1000),SUM($O147,CO$4/1000)),3),CMB[[Cmb_ID]:[Cmb_ID]],0),SUM(N(CO$1),N($R147),1)),CHOOSE(AC[[M]:[M]],1,0,1,AC[[DB]:[DB]])),PRODUCT(SUM(ROUND(AVERAGE(VALUE(CO$3),VALUE($P147)),0),CHOOSE(IF(OR(CO$1,$R147),4,INDEX(CMB[[Res_Rare]:[Res_Rare]],MATCH(ROUND(MIN(SUM(CO$4,$O147/1000),SUM($O147,CO$4/1000)),3),CMB[[Cmb_ID]:[Cmb_ID]],0))),-1,-1,0,0)),IF(OR(CO$1,$R147),4,INDEX(CMB[[Cmb_Rare]:[Cmb_Rare]],MATCH(ROUND(MIN(SUM(CO$4,$O147/1000),SUM($O147,CO$4/1000)),3),CMB[[Cmb_ID]:[Cmb_ID]],0))),CHOOSE(AC[[M]:[M]],2,1,1,SUM(AC[[AB]:[DB]])))),""))</f>
        <v/>
      </c>
      <c r="CP147" t="str">
        <f>IF(OR(CP$5="",$S147=""),"",IFERROR(SUM(PRODUCT(INDEX(CMB[[BA_0O]:[BA_2O]],MATCH(ROUND(MIN(SUM(CP$4,$O147/1000),SUM($O147,CP$4/1000)),3),CMB[[Cmb_ID]:[Cmb_ID]],0),SUM(N(CP$1),N($R147),1)),CHOOSE(AC[[M]:[M]],1,1,0,AC[[AB]:[AB]])),PRODUCT(INDEX(CMB[[BD_0O]:[BD_2O]],MATCH(ROUND(MIN(SUM(CP$4,$O147/1000),SUM($O147,CP$4/1000)),3),CMB[[Cmb_ID]:[Cmb_ID]],0),SUM(N(CP$1),N($R147),1)),CHOOSE(AC[[M]:[M]],1,0,1,AC[[DB]:[DB]])),PRODUCT(SUM(ROUND(AVERAGE(VALUE(CP$3),VALUE($P147)),0),CHOOSE(IF(OR(CP$1,$R147),4,INDEX(CMB[[Res_Rare]:[Res_Rare]],MATCH(ROUND(MIN(SUM(CP$4,$O147/1000),SUM($O147,CP$4/1000)),3),CMB[[Cmb_ID]:[Cmb_ID]],0))),-1,-1,0,0)),IF(OR(CP$1,$R147),4,INDEX(CMB[[Cmb_Rare]:[Cmb_Rare]],MATCH(ROUND(MIN(SUM(CP$4,$O147/1000),SUM($O147,CP$4/1000)),3),CMB[[Cmb_ID]:[Cmb_ID]],0))),CHOOSE(AC[[M]:[M]],2,1,1,SUM(AC[[AB]:[DB]])))),""))</f>
        <v/>
      </c>
      <c r="CQ147" t="str">
        <f>IF(OR(CQ$5="",$S147=""),"",IFERROR(SUM(PRODUCT(INDEX(CMB[[BA_0O]:[BA_2O]],MATCH(ROUND(MIN(SUM(CQ$4,$O147/1000),SUM($O147,CQ$4/1000)),3),CMB[[Cmb_ID]:[Cmb_ID]],0),SUM(N(CQ$1),N($R147),1)),CHOOSE(AC[[M]:[M]],1,1,0,AC[[AB]:[AB]])),PRODUCT(INDEX(CMB[[BD_0O]:[BD_2O]],MATCH(ROUND(MIN(SUM(CQ$4,$O147/1000),SUM($O147,CQ$4/1000)),3),CMB[[Cmb_ID]:[Cmb_ID]],0),SUM(N(CQ$1),N($R147),1)),CHOOSE(AC[[M]:[M]],1,0,1,AC[[DB]:[DB]])),PRODUCT(SUM(ROUND(AVERAGE(VALUE(CQ$3),VALUE($P147)),0),CHOOSE(IF(OR(CQ$1,$R147),4,INDEX(CMB[[Res_Rare]:[Res_Rare]],MATCH(ROUND(MIN(SUM(CQ$4,$O147/1000),SUM($O147,CQ$4/1000)),3),CMB[[Cmb_ID]:[Cmb_ID]],0))),-1,-1,0,0)),IF(OR(CQ$1,$R147),4,INDEX(CMB[[Cmb_Rare]:[Cmb_Rare]],MATCH(ROUND(MIN(SUM(CQ$4,$O147/1000),SUM($O147,CQ$4/1000)),3),CMB[[Cmb_ID]:[Cmb_ID]],0))),CHOOSE(AC[[M]:[M]],2,1,1,SUM(AC[[AB]:[DB]])))),""))</f>
        <v/>
      </c>
      <c r="CR147" t="str">
        <f>IF(OR(CR$5="",$S147=""),"",IFERROR(SUM(PRODUCT(INDEX(CMB[[BA_0O]:[BA_2O]],MATCH(ROUND(MIN(SUM(CR$4,$O147/1000),SUM($O147,CR$4/1000)),3),CMB[[Cmb_ID]:[Cmb_ID]],0),SUM(N(CR$1),N($R147),1)),CHOOSE(AC[[M]:[M]],1,1,0,AC[[AB]:[AB]])),PRODUCT(INDEX(CMB[[BD_0O]:[BD_2O]],MATCH(ROUND(MIN(SUM(CR$4,$O147/1000),SUM($O147,CR$4/1000)),3),CMB[[Cmb_ID]:[Cmb_ID]],0),SUM(N(CR$1),N($R147),1)),CHOOSE(AC[[M]:[M]],1,0,1,AC[[DB]:[DB]])),PRODUCT(SUM(ROUND(AVERAGE(VALUE(CR$3),VALUE($P147)),0),CHOOSE(IF(OR(CR$1,$R147),4,INDEX(CMB[[Res_Rare]:[Res_Rare]],MATCH(ROUND(MIN(SUM(CR$4,$O147/1000),SUM($O147,CR$4/1000)),3),CMB[[Cmb_ID]:[Cmb_ID]],0))),-1,-1,0,0)),IF(OR(CR$1,$R147),4,INDEX(CMB[[Cmb_Rare]:[Cmb_Rare]],MATCH(ROUND(MIN(SUM(CR$4,$O147/1000),SUM($O147,CR$4/1000)),3),CMB[[Cmb_ID]:[Cmb_ID]],0))),CHOOSE(AC[[M]:[M]],2,1,1,SUM(AC[[AB]:[DB]])))),""))</f>
        <v/>
      </c>
      <c r="CS147" t="str">
        <f>IF(OR(CS$5="",$S147=""),"",IFERROR(SUM(PRODUCT(INDEX(CMB[[BA_0O]:[BA_2O]],MATCH(ROUND(MIN(SUM(CS$4,$O147/1000),SUM($O147,CS$4/1000)),3),CMB[[Cmb_ID]:[Cmb_ID]],0),SUM(N(CS$1),N($R147),1)),CHOOSE(AC[[M]:[M]],1,1,0,AC[[AB]:[AB]])),PRODUCT(INDEX(CMB[[BD_0O]:[BD_2O]],MATCH(ROUND(MIN(SUM(CS$4,$O147/1000),SUM($O147,CS$4/1000)),3),CMB[[Cmb_ID]:[Cmb_ID]],0),SUM(N(CS$1),N($R147),1)),CHOOSE(AC[[M]:[M]],1,0,1,AC[[DB]:[DB]])),PRODUCT(SUM(ROUND(AVERAGE(VALUE(CS$3),VALUE($P147)),0),CHOOSE(IF(OR(CS$1,$R147),4,INDEX(CMB[[Res_Rare]:[Res_Rare]],MATCH(ROUND(MIN(SUM(CS$4,$O147/1000),SUM($O147,CS$4/1000)),3),CMB[[Cmb_ID]:[Cmb_ID]],0))),-1,-1,0,0)),IF(OR(CS$1,$R147),4,INDEX(CMB[[Cmb_Rare]:[Cmb_Rare]],MATCH(ROUND(MIN(SUM(CS$4,$O147/1000),SUM($O147,CS$4/1000)),3),CMB[[Cmb_ID]:[Cmb_ID]],0))),CHOOSE(AC[[M]:[M]],2,1,1,SUM(AC[[AB]:[DB]])))),""))</f>
        <v/>
      </c>
      <c r="CT147" t="str">
        <f>IF(OR(CT$5="",$S147=""),"",IFERROR(SUM(PRODUCT(INDEX(CMB[[BA_0O]:[BA_2O]],MATCH(ROUND(MIN(SUM(CT$4,$O147/1000),SUM($O147,CT$4/1000)),3),CMB[[Cmb_ID]:[Cmb_ID]],0),SUM(N(CT$1),N($R147),1)),CHOOSE(AC[[M]:[M]],1,1,0,AC[[AB]:[AB]])),PRODUCT(INDEX(CMB[[BD_0O]:[BD_2O]],MATCH(ROUND(MIN(SUM(CT$4,$O147/1000),SUM($O147,CT$4/1000)),3),CMB[[Cmb_ID]:[Cmb_ID]],0),SUM(N(CT$1),N($R147),1)),CHOOSE(AC[[M]:[M]],1,0,1,AC[[DB]:[DB]])),PRODUCT(SUM(ROUND(AVERAGE(VALUE(CT$3),VALUE($P147)),0),CHOOSE(IF(OR(CT$1,$R147),4,INDEX(CMB[[Res_Rare]:[Res_Rare]],MATCH(ROUND(MIN(SUM(CT$4,$O147/1000),SUM($O147,CT$4/1000)),3),CMB[[Cmb_ID]:[Cmb_ID]],0))),-1,-1,0,0)),IF(OR(CT$1,$R147),4,INDEX(CMB[[Cmb_Rare]:[Cmb_Rare]],MATCH(ROUND(MIN(SUM(CT$4,$O147/1000),SUM($O147,CT$4/1000)),3),CMB[[Cmb_ID]:[Cmb_ID]],0))),CHOOSE(AC[[M]:[M]],2,1,1,SUM(AC[[AB]:[DB]])))),""))</f>
        <v/>
      </c>
      <c r="CU147" t="str">
        <f>IF(OR(CU$5="",$S147=""),"",IFERROR(SUM(PRODUCT(INDEX(CMB[[BA_0O]:[BA_2O]],MATCH(ROUND(MIN(SUM(CU$4,$O147/1000),SUM($O147,CU$4/1000)),3),CMB[[Cmb_ID]:[Cmb_ID]],0),SUM(N(CU$1),N($R147),1)),CHOOSE(AC[[M]:[M]],1,1,0,AC[[AB]:[AB]])),PRODUCT(INDEX(CMB[[BD_0O]:[BD_2O]],MATCH(ROUND(MIN(SUM(CU$4,$O147/1000),SUM($O147,CU$4/1000)),3),CMB[[Cmb_ID]:[Cmb_ID]],0),SUM(N(CU$1),N($R147),1)),CHOOSE(AC[[M]:[M]],1,0,1,AC[[DB]:[DB]])),PRODUCT(SUM(ROUND(AVERAGE(VALUE(CU$3),VALUE($P147)),0),CHOOSE(IF(OR(CU$1,$R147),4,INDEX(CMB[[Res_Rare]:[Res_Rare]],MATCH(ROUND(MIN(SUM(CU$4,$O147/1000),SUM($O147,CU$4/1000)),3),CMB[[Cmb_ID]:[Cmb_ID]],0))),-1,-1,0,0)),IF(OR(CU$1,$R147),4,INDEX(CMB[[Cmb_Rare]:[Cmb_Rare]],MATCH(ROUND(MIN(SUM(CU$4,$O147/1000),SUM($O147,CU$4/1000)),3),CMB[[Cmb_ID]:[Cmb_ID]],0))),CHOOSE(AC[[M]:[M]],2,1,1,SUM(AC[[AB]:[DB]])))),""))</f>
        <v/>
      </c>
      <c r="CV147" t="str">
        <f>IF(OR(CV$5="",$S147=""),"",IFERROR(SUM(PRODUCT(INDEX(CMB[[BA_0O]:[BA_2O]],MATCH(ROUND(MIN(SUM(CV$4,$O147/1000),SUM($O147,CV$4/1000)),3),CMB[[Cmb_ID]:[Cmb_ID]],0),SUM(N(CV$1),N($R147),1)),CHOOSE(AC[[M]:[M]],1,1,0,AC[[AB]:[AB]])),PRODUCT(INDEX(CMB[[BD_0O]:[BD_2O]],MATCH(ROUND(MIN(SUM(CV$4,$O147/1000),SUM($O147,CV$4/1000)),3),CMB[[Cmb_ID]:[Cmb_ID]],0),SUM(N(CV$1),N($R147),1)),CHOOSE(AC[[M]:[M]],1,0,1,AC[[DB]:[DB]])),PRODUCT(SUM(ROUND(AVERAGE(VALUE(CV$3),VALUE($P147)),0),CHOOSE(IF(OR(CV$1,$R147),4,INDEX(CMB[[Res_Rare]:[Res_Rare]],MATCH(ROUND(MIN(SUM(CV$4,$O147/1000),SUM($O147,CV$4/1000)),3),CMB[[Cmb_ID]:[Cmb_ID]],0))),-1,-1,0,0)),IF(OR(CV$1,$R147),4,INDEX(CMB[[Cmb_Rare]:[Cmb_Rare]],MATCH(ROUND(MIN(SUM(CV$4,$O147/1000),SUM($O147,CV$4/1000)),3),CMB[[Cmb_ID]:[Cmb_ID]],0))),CHOOSE(AC[[M]:[M]],2,1,1,SUM(AC[[AB]:[DB]])))),""))</f>
        <v/>
      </c>
      <c r="CW147" t="str">
        <f>IF(OR(CW$5="",$S147=""),"",IFERROR(SUM(PRODUCT(INDEX(CMB[[BA_0O]:[BA_2O]],MATCH(ROUND(MIN(SUM(CW$4,$O147/1000),SUM($O147,CW$4/1000)),3),CMB[[Cmb_ID]:[Cmb_ID]],0),SUM(N(CW$1),N($R147),1)),CHOOSE(AC[[M]:[M]],1,1,0,AC[[AB]:[AB]])),PRODUCT(INDEX(CMB[[BD_0O]:[BD_2O]],MATCH(ROUND(MIN(SUM(CW$4,$O147/1000),SUM($O147,CW$4/1000)),3),CMB[[Cmb_ID]:[Cmb_ID]],0),SUM(N(CW$1),N($R147),1)),CHOOSE(AC[[M]:[M]],1,0,1,AC[[DB]:[DB]])),PRODUCT(SUM(ROUND(AVERAGE(VALUE(CW$3),VALUE($P147)),0),CHOOSE(IF(OR(CW$1,$R147),4,INDEX(CMB[[Res_Rare]:[Res_Rare]],MATCH(ROUND(MIN(SUM(CW$4,$O147/1000),SUM($O147,CW$4/1000)),3),CMB[[Cmb_ID]:[Cmb_ID]],0))),-1,-1,0,0)),IF(OR(CW$1,$R147),4,INDEX(CMB[[Cmb_Rare]:[Cmb_Rare]],MATCH(ROUND(MIN(SUM(CW$4,$O147/1000),SUM($O147,CW$4/1000)),3),CMB[[Cmb_ID]:[Cmb_ID]],0))),CHOOSE(AC[[M]:[M]],2,1,1,SUM(AC[[AB]:[DB]])))),""))</f>
        <v/>
      </c>
      <c r="CX147" t="str">
        <f>IF(OR(CX$5="",$S147=""),"",IFERROR(SUM(PRODUCT(INDEX(CMB[[BA_0O]:[BA_2O]],MATCH(ROUND(MIN(SUM(CX$4,$O147/1000),SUM($O147,CX$4/1000)),3),CMB[[Cmb_ID]:[Cmb_ID]],0),SUM(N(CX$1),N($R147),1)),CHOOSE(AC[[M]:[M]],1,1,0,AC[[AB]:[AB]])),PRODUCT(INDEX(CMB[[BD_0O]:[BD_2O]],MATCH(ROUND(MIN(SUM(CX$4,$O147/1000),SUM($O147,CX$4/1000)),3),CMB[[Cmb_ID]:[Cmb_ID]],0),SUM(N(CX$1),N($R147),1)),CHOOSE(AC[[M]:[M]],1,0,1,AC[[DB]:[DB]])),PRODUCT(SUM(ROUND(AVERAGE(VALUE(CX$3),VALUE($P147)),0),CHOOSE(IF(OR(CX$1,$R147),4,INDEX(CMB[[Res_Rare]:[Res_Rare]],MATCH(ROUND(MIN(SUM(CX$4,$O147/1000),SUM($O147,CX$4/1000)),3),CMB[[Cmb_ID]:[Cmb_ID]],0))),-1,-1,0,0)),IF(OR(CX$1,$R147),4,INDEX(CMB[[Cmb_Rare]:[Cmb_Rare]],MATCH(ROUND(MIN(SUM(CX$4,$O147/1000),SUM($O147,CX$4/1000)),3),CMB[[Cmb_ID]:[Cmb_ID]],0))),CHOOSE(AC[[M]:[M]],2,1,1,SUM(AC[[AB]:[DB]])))),""))</f>
        <v/>
      </c>
      <c r="CY147" t="str">
        <f>IF(OR(CY$5="",$S147=""),"",IFERROR(SUM(PRODUCT(INDEX(CMB[[BA_0O]:[BA_2O]],MATCH(ROUND(MIN(SUM(CY$4,$O147/1000),SUM($O147,CY$4/1000)),3),CMB[[Cmb_ID]:[Cmb_ID]],0),SUM(N(CY$1),N($R147),1)),CHOOSE(AC[[M]:[M]],1,1,0,AC[[AB]:[AB]])),PRODUCT(INDEX(CMB[[BD_0O]:[BD_2O]],MATCH(ROUND(MIN(SUM(CY$4,$O147/1000),SUM($O147,CY$4/1000)),3),CMB[[Cmb_ID]:[Cmb_ID]],0),SUM(N(CY$1),N($R147),1)),CHOOSE(AC[[M]:[M]],1,0,1,AC[[DB]:[DB]])),PRODUCT(SUM(ROUND(AVERAGE(VALUE(CY$3),VALUE($P147)),0),CHOOSE(IF(OR(CY$1,$R147),4,INDEX(CMB[[Res_Rare]:[Res_Rare]],MATCH(ROUND(MIN(SUM(CY$4,$O147/1000),SUM($O147,CY$4/1000)),3),CMB[[Cmb_ID]:[Cmb_ID]],0))),-1,-1,0,0)),IF(OR(CY$1,$R147),4,INDEX(CMB[[Cmb_Rare]:[Cmb_Rare]],MATCH(ROUND(MIN(SUM(CY$4,$O147/1000),SUM($O147,CY$4/1000)),3),CMB[[Cmb_ID]:[Cmb_ID]],0))),CHOOSE(AC[[M]:[M]],2,1,1,SUM(AC[[AB]:[DB]])))),""))</f>
        <v/>
      </c>
      <c r="CZ147" t="str">
        <f>IF(OR(CZ$5="",$S147=""),"",IFERROR(SUM(PRODUCT(INDEX(CMB[[BA_0O]:[BA_2O]],MATCH(ROUND(MIN(SUM(CZ$4,$O147/1000),SUM($O147,CZ$4/1000)),3),CMB[[Cmb_ID]:[Cmb_ID]],0),SUM(N(CZ$1),N($R147),1)),CHOOSE(AC[[M]:[M]],1,1,0,AC[[AB]:[AB]])),PRODUCT(INDEX(CMB[[BD_0O]:[BD_2O]],MATCH(ROUND(MIN(SUM(CZ$4,$O147/1000),SUM($O147,CZ$4/1000)),3),CMB[[Cmb_ID]:[Cmb_ID]],0),SUM(N(CZ$1),N($R147),1)),CHOOSE(AC[[M]:[M]],1,0,1,AC[[DB]:[DB]])),PRODUCT(SUM(ROUND(AVERAGE(VALUE(CZ$3),VALUE($P147)),0),CHOOSE(IF(OR(CZ$1,$R147),4,INDEX(CMB[[Res_Rare]:[Res_Rare]],MATCH(ROUND(MIN(SUM(CZ$4,$O147/1000),SUM($O147,CZ$4/1000)),3),CMB[[Cmb_ID]:[Cmb_ID]],0))),-1,-1,0,0)),IF(OR(CZ$1,$R147),4,INDEX(CMB[[Cmb_Rare]:[Cmb_Rare]],MATCH(ROUND(MIN(SUM(CZ$4,$O147/1000),SUM($O147,CZ$4/1000)),3),CMB[[Cmb_ID]:[Cmb_ID]],0))),CHOOSE(AC[[M]:[M]],2,1,1,SUM(AC[[AB]:[DB]])))),""))</f>
        <v/>
      </c>
      <c r="DA147" t="str">
        <f>IF(OR(DA$5="",$S147=""),"",IFERROR(SUM(PRODUCT(INDEX(CMB[[BA_0O]:[BA_2O]],MATCH(ROUND(MIN(SUM(DA$4,$O147/1000),SUM($O147,DA$4/1000)),3),CMB[[Cmb_ID]:[Cmb_ID]],0),SUM(N(DA$1),N($R147),1)),CHOOSE(AC[[M]:[M]],1,1,0,AC[[AB]:[AB]])),PRODUCT(INDEX(CMB[[BD_0O]:[BD_2O]],MATCH(ROUND(MIN(SUM(DA$4,$O147/1000),SUM($O147,DA$4/1000)),3),CMB[[Cmb_ID]:[Cmb_ID]],0),SUM(N(DA$1),N($R147),1)),CHOOSE(AC[[M]:[M]],1,0,1,AC[[DB]:[DB]])),PRODUCT(SUM(ROUND(AVERAGE(VALUE(DA$3),VALUE($P147)),0),CHOOSE(IF(OR(DA$1,$R147),4,INDEX(CMB[[Res_Rare]:[Res_Rare]],MATCH(ROUND(MIN(SUM(DA$4,$O147/1000),SUM($O147,DA$4/1000)),3),CMB[[Cmb_ID]:[Cmb_ID]],0))),-1,-1,0,0)),IF(OR(DA$1,$R147),4,INDEX(CMB[[Cmb_Rare]:[Cmb_Rare]],MATCH(ROUND(MIN(SUM(DA$4,$O147/1000),SUM($O147,DA$4/1000)),3),CMB[[Cmb_ID]:[Cmb_ID]],0))),CHOOSE(AC[[M]:[M]],2,1,1,SUM(AC[[AB]:[DB]])))),""))</f>
        <v/>
      </c>
      <c r="DB147" t="str">
        <f>IF(OR(DB$5="",$S147=""),"",IFERROR(SUM(PRODUCT(INDEX(CMB[[BA_0O]:[BA_2O]],MATCH(ROUND(MIN(SUM(DB$4,$O147/1000),SUM($O147,DB$4/1000)),3),CMB[[Cmb_ID]:[Cmb_ID]],0),SUM(N(DB$1),N($R147),1)),CHOOSE(AC[[M]:[M]],1,1,0,AC[[AB]:[AB]])),PRODUCT(INDEX(CMB[[BD_0O]:[BD_2O]],MATCH(ROUND(MIN(SUM(DB$4,$O147/1000),SUM($O147,DB$4/1000)),3),CMB[[Cmb_ID]:[Cmb_ID]],0),SUM(N(DB$1),N($R147),1)),CHOOSE(AC[[M]:[M]],1,0,1,AC[[DB]:[DB]])),PRODUCT(SUM(ROUND(AVERAGE(VALUE(DB$3),VALUE($P147)),0),CHOOSE(IF(OR(DB$1,$R147),4,INDEX(CMB[[Res_Rare]:[Res_Rare]],MATCH(ROUND(MIN(SUM(DB$4,$O147/1000),SUM($O147,DB$4/1000)),3),CMB[[Cmb_ID]:[Cmb_ID]],0))),-1,-1,0,0)),IF(OR(DB$1,$R147),4,INDEX(CMB[[Cmb_Rare]:[Cmb_Rare]],MATCH(ROUND(MIN(SUM(DB$4,$O147/1000),SUM($O147,DB$4/1000)),3),CMB[[Cmb_ID]:[Cmb_ID]],0))),CHOOSE(AC[[M]:[M]],2,1,1,SUM(AC[[AB]:[DB]])))),""))</f>
        <v/>
      </c>
      <c r="DC147" t="str">
        <f>IF(OR(DC$5="",$S147=""),"",IFERROR(SUM(PRODUCT(INDEX(CMB[[BA_0O]:[BA_2O]],MATCH(ROUND(MIN(SUM(DC$4,$O147/1000),SUM($O147,DC$4/1000)),3),CMB[[Cmb_ID]:[Cmb_ID]],0),SUM(N(DC$1),N($R147),1)),CHOOSE(AC[[M]:[M]],1,1,0,AC[[AB]:[AB]])),PRODUCT(INDEX(CMB[[BD_0O]:[BD_2O]],MATCH(ROUND(MIN(SUM(DC$4,$O147/1000),SUM($O147,DC$4/1000)),3),CMB[[Cmb_ID]:[Cmb_ID]],0),SUM(N(DC$1),N($R147),1)),CHOOSE(AC[[M]:[M]],1,0,1,AC[[DB]:[DB]])),PRODUCT(SUM(ROUND(AVERAGE(VALUE(DC$3),VALUE($P147)),0),CHOOSE(IF(OR(DC$1,$R147),4,INDEX(CMB[[Res_Rare]:[Res_Rare]],MATCH(ROUND(MIN(SUM(DC$4,$O147/1000),SUM($O147,DC$4/1000)),3),CMB[[Cmb_ID]:[Cmb_ID]],0))),-1,-1,0,0)),IF(OR(DC$1,$R147),4,INDEX(CMB[[Cmb_Rare]:[Cmb_Rare]],MATCH(ROUND(MIN(SUM(DC$4,$O147/1000),SUM($O147,DC$4/1000)),3),CMB[[Cmb_ID]:[Cmb_ID]],0))),CHOOSE(AC[[M]:[M]],2,1,1,SUM(AC[[AB]:[DB]])))),""))</f>
        <v/>
      </c>
      <c r="DD147" t="str">
        <f>IF(OR(DD$5="",$S147=""),"",IFERROR(SUM(PRODUCT(INDEX(CMB[[BA_0O]:[BA_2O]],MATCH(ROUND(MIN(SUM(DD$4,$O147/1000),SUM($O147,DD$4/1000)),3),CMB[[Cmb_ID]:[Cmb_ID]],0),SUM(N(DD$1),N($R147),1)),CHOOSE(AC[[M]:[M]],1,1,0,AC[[AB]:[AB]])),PRODUCT(INDEX(CMB[[BD_0O]:[BD_2O]],MATCH(ROUND(MIN(SUM(DD$4,$O147/1000),SUM($O147,DD$4/1000)),3),CMB[[Cmb_ID]:[Cmb_ID]],0),SUM(N(DD$1),N($R147),1)),CHOOSE(AC[[M]:[M]],1,0,1,AC[[DB]:[DB]])),PRODUCT(SUM(ROUND(AVERAGE(VALUE(DD$3),VALUE($P147)),0),CHOOSE(IF(OR(DD$1,$R147),4,INDEX(CMB[[Res_Rare]:[Res_Rare]],MATCH(ROUND(MIN(SUM(DD$4,$O147/1000),SUM($O147,DD$4/1000)),3),CMB[[Cmb_ID]:[Cmb_ID]],0))),-1,-1,0,0)),IF(OR(DD$1,$R147),4,INDEX(CMB[[Cmb_Rare]:[Cmb_Rare]],MATCH(ROUND(MIN(SUM(DD$4,$O147/1000),SUM($O147,DD$4/1000)),3),CMB[[Cmb_ID]:[Cmb_ID]],0))),CHOOSE(AC[[M]:[M]],2,1,1,SUM(AC[[AB]:[DB]])))),""))</f>
        <v/>
      </c>
      <c r="DE147" t="str">
        <f>IF(OR(DE$5="",$S147=""),"",IFERROR(SUM(PRODUCT(INDEX(CMB[[BA_0O]:[BA_2O]],MATCH(ROUND(MIN(SUM(DE$4,$O147/1000),SUM($O147,DE$4/1000)),3),CMB[[Cmb_ID]:[Cmb_ID]],0),SUM(N(DE$1),N($R147),1)),CHOOSE(AC[[M]:[M]],1,1,0,AC[[AB]:[AB]])),PRODUCT(INDEX(CMB[[BD_0O]:[BD_2O]],MATCH(ROUND(MIN(SUM(DE$4,$O147/1000),SUM($O147,DE$4/1000)),3),CMB[[Cmb_ID]:[Cmb_ID]],0),SUM(N(DE$1),N($R147),1)),CHOOSE(AC[[M]:[M]],1,0,1,AC[[DB]:[DB]])),PRODUCT(SUM(ROUND(AVERAGE(VALUE(DE$3),VALUE($P147)),0),CHOOSE(IF(OR(DE$1,$R147),4,INDEX(CMB[[Res_Rare]:[Res_Rare]],MATCH(ROUND(MIN(SUM(DE$4,$O147/1000),SUM($O147,DE$4/1000)),3),CMB[[Cmb_ID]:[Cmb_ID]],0))),-1,-1,0,0)),IF(OR(DE$1,$R147),4,INDEX(CMB[[Cmb_Rare]:[Cmb_Rare]],MATCH(ROUND(MIN(SUM(DE$4,$O147/1000),SUM($O147,DE$4/1000)),3),CMB[[Cmb_ID]:[Cmb_ID]],0))),CHOOSE(AC[[M]:[M]],2,1,1,SUM(AC[[AB]:[DB]])))),""))</f>
        <v/>
      </c>
      <c r="DF147" t="str">
        <f>IF(OR(DF$5="",$S147=""),"",IFERROR(SUM(PRODUCT(INDEX(CMB[[BA_0O]:[BA_2O]],MATCH(ROUND(MIN(SUM(DF$4,$O147/1000),SUM($O147,DF$4/1000)),3),CMB[[Cmb_ID]:[Cmb_ID]],0),SUM(N(DF$1),N($R147),1)),CHOOSE(AC[[M]:[M]],1,1,0,AC[[AB]:[AB]])),PRODUCT(INDEX(CMB[[BD_0O]:[BD_2O]],MATCH(ROUND(MIN(SUM(DF$4,$O147/1000),SUM($O147,DF$4/1000)),3),CMB[[Cmb_ID]:[Cmb_ID]],0),SUM(N(DF$1),N($R147),1)),CHOOSE(AC[[M]:[M]],1,0,1,AC[[DB]:[DB]])),PRODUCT(SUM(ROUND(AVERAGE(VALUE(DF$3),VALUE($P147)),0),CHOOSE(IF(OR(DF$1,$R147),4,INDEX(CMB[[Res_Rare]:[Res_Rare]],MATCH(ROUND(MIN(SUM(DF$4,$O147/1000),SUM($O147,DF$4/1000)),3),CMB[[Cmb_ID]:[Cmb_ID]],0))),-1,-1,0,0)),IF(OR(DF$1,$R147),4,INDEX(CMB[[Cmb_Rare]:[Cmb_Rare]],MATCH(ROUND(MIN(SUM(DF$4,$O147/1000),SUM($O147,DF$4/1000)),3),CMB[[Cmb_ID]:[Cmb_ID]],0))),CHOOSE(AC[[M]:[M]],2,1,1,SUM(AC[[AB]:[DB]])))),""))</f>
        <v/>
      </c>
      <c r="DG147" t="str">
        <f>IF(OR(DG$5="",$S147=""),"",IFERROR(SUM(PRODUCT(INDEX(CMB[[BA_0O]:[BA_2O]],MATCH(ROUND(MIN(SUM(DG$4,$O147/1000),SUM($O147,DG$4/1000)),3),CMB[[Cmb_ID]:[Cmb_ID]],0),SUM(N(DG$1),N($R147),1)),CHOOSE(AC[[M]:[M]],1,1,0,AC[[AB]:[AB]])),PRODUCT(INDEX(CMB[[BD_0O]:[BD_2O]],MATCH(ROUND(MIN(SUM(DG$4,$O147/1000),SUM($O147,DG$4/1000)),3),CMB[[Cmb_ID]:[Cmb_ID]],0),SUM(N(DG$1),N($R147),1)),CHOOSE(AC[[M]:[M]],1,0,1,AC[[DB]:[DB]])),PRODUCT(SUM(ROUND(AVERAGE(VALUE(DG$3),VALUE($P147)),0),CHOOSE(IF(OR(DG$1,$R147),4,INDEX(CMB[[Res_Rare]:[Res_Rare]],MATCH(ROUND(MIN(SUM(DG$4,$O147/1000),SUM($O147,DG$4/1000)),3),CMB[[Cmb_ID]:[Cmb_ID]],0))),-1,-1,0,0)),IF(OR(DG$1,$R147),4,INDEX(CMB[[Cmb_Rare]:[Cmb_Rare]],MATCH(ROUND(MIN(SUM(DG$4,$O147/1000),SUM($O147,DG$4/1000)),3),CMB[[Cmb_ID]:[Cmb_ID]],0))),CHOOSE(AC[[M]:[M]],2,1,1,SUM(AC[[AB]:[DB]])))),""))</f>
        <v/>
      </c>
      <c r="DH147" t="str">
        <f>IF(OR(DH$5="",$S147=""),"",IFERROR(SUM(PRODUCT(INDEX(CMB[[BA_0O]:[BA_2O]],MATCH(ROUND(MIN(SUM(DH$4,$O147/1000),SUM($O147,DH$4/1000)),3),CMB[[Cmb_ID]:[Cmb_ID]],0),SUM(N(DH$1),N($R147),1)),CHOOSE(AC[[M]:[M]],1,1,0,AC[[AB]:[AB]])),PRODUCT(INDEX(CMB[[BD_0O]:[BD_2O]],MATCH(ROUND(MIN(SUM(DH$4,$O147/1000),SUM($O147,DH$4/1000)),3),CMB[[Cmb_ID]:[Cmb_ID]],0),SUM(N(DH$1),N($R147),1)),CHOOSE(AC[[M]:[M]],1,0,1,AC[[DB]:[DB]])),PRODUCT(SUM(ROUND(AVERAGE(VALUE(DH$3),VALUE($P147)),0),CHOOSE(IF(OR(DH$1,$R147),4,INDEX(CMB[[Res_Rare]:[Res_Rare]],MATCH(ROUND(MIN(SUM(DH$4,$O147/1000),SUM($O147,DH$4/1000)),3),CMB[[Cmb_ID]:[Cmb_ID]],0))),-1,-1,0,0)),IF(OR(DH$1,$R147),4,INDEX(CMB[[Cmb_Rare]:[Cmb_Rare]],MATCH(ROUND(MIN(SUM(DH$4,$O147/1000),SUM($O147,DH$4/1000)),3),CMB[[Cmb_ID]:[Cmb_ID]],0))),CHOOSE(AC[[M]:[M]],2,1,1,SUM(AC[[AB]:[DB]])))),""))</f>
        <v/>
      </c>
      <c r="DI147" t="str">
        <f>IF(OR(DI$5="",$S147=""),"",IFERROR(SUM(PRODUCT(INDEX(CMB[[BA_0O]:[BA_2O]],MATCH(ROUND(MIN(SUM(DI$4,$O147/1000),SUM($O147,DI$4/1000)),3),CMB[[Cmb_ID]:[Cmb_ID]],0),SUM(N(DI$1),N($R147),1)),CHOOSE(AC[[M]:[M]],1,1,0,AC[[AB]:[AB]])),PRODUCT(INDEX(CMB[[BD_0O]:[BD_2O]],MATCH(ROUND(MIN(SUM(DI$4,$O147/1000),SUM($O147,DI$4/1000)),3),CMB[[Cmb_ID]:[Cmb_ID]],0),SUM(N(DI$1),N($R147),1)),CHOOSE(AC[[M]:[M]],1,0,1,AC[[DB]:[DB]])),PRODUCT(SUM(ROUND(AVERAGE(VALUE(DI$3),VALUE($P147)),0),CHOOSE(IF(OR(DI$1,$R147),4,INDEX(CMB[[Res_Rare]:[Res_Rare]],MATCH(ROUND(MIN(SUM(DI$4,$O147/1000),SUM($O147,DI$4/1000)),3),CMB[[Cmb_ID]:[Cmb_ID]],0))),-1,-1,0,0)),IF(OR(DI$1,$R147),4,INDEX(CMB[[Cmb_Rare]:[Cmb_Rare]],MATCH(ROUND(MIN(SUM(DI$4,$O147/1000),SUM($O147,DI$4/1000)),3),CMB[[Cmb_ID]:[Cmb_ID]],0))),CHOOSE(AC[[M]:[M]],2,1,1,SUM(AC[[AB]:[DB]])))),""))</f>
        <v/>
      </c>
      <c r="DJ147" t="str">
        <f>IF(OR(DJ$5="",$S147=""),"",IFERROR(SUM(PRODUCT(INDEX(CMB[[BA_0O]:[BA_2O]],MATCH(ROUND(MIN(SUM(DJ$4,$O147/1000),SUM($O147,DJ$4/1000)),3),CMB[[Cmb_ID]:[Cmb_ID]],0),SUM(N(DJ$1),N($R147),1)),CHOOSE(AC[[M]:[M]],1,1,0,AC[[AB]:[AB]])),PRODUCT(INDEX(CMB[[BD_0O]:[BD_2O]],MATCH(ROUND(MIN(SUM(DJ$4,$O147/1000),SUM($O147,DJ$4/1000)),3),CMB[[Cmb_ID]:[Cmb_ID]],0),SUM(N(DJ$1),N($R147),1)),CHOOSE(AC[[M]:[M]],1,0,1,AC[[DB]:[DB]])),PRODUCT(SUM(ROUND(AVERAGE(VALUE(DJ$3),VALUE($P147)),0),CHOOSE(IF(OR(DJ$1,$R147),4,INDEX(CMB[[Res_Rare]:[Res_Rare]],MATCH(ROUND(MIN(SUM(DJ$4,$O147/1000),SUM($O147,DJ$4/1000)),3),CMB[[Cmb_ID]:[Cmb_ID]],0))),-1,-1,0,0)),IF(OR(DJ$1,$R147),4,INDEX(CMB[[Cmb_Rare]:[Cmb_Rare]],MATCH(ROUND(MIN(SUM(DJ$4,$O147/1000),SUM($O147,DJ$4/1000)),3),CMB[[Cmb_ID]:[Cmb_ID]],0))),CHOOSE(AC[[M]:[M]],2,1,1,SUM(AC[[AB]:[DB]])))),""))</f>
        <v/>
      </c>
      <c r="DK147" t="str">
        <f>IF(OR(DK$5="",$S147=""),"",IFERROR(SUM(PRODUCT(INDEX(CMB[[BA_0O]:[BA_2O]],MATCH(ROUND(MIN(SUM(DK$4,$O147/1000),SUM($O147,DK$4/1000)),3),CMB[[Cmb_ID]:[Cmb_ID]],0),SUM(N(DK$1),N($R147),1)),CHOOSE(AC[[M]:[M]],1,1,0,AC[[AB]:[AB]])),PRODUCT(INDEX(CMB[[BD_0O]:[BD_2O]],MATCH(ROUND(MIN(SUM(DK$4,$O147/1000),SUM($O147,DK$4/1000)),3),CMB[[Cmb_ID]:[Cmb_ID]],0),SUM(N(DK$1),N($R147),1)),CHOOSE(AC[[M]:[M]],1,0,1,AC[[DB]:[DB]])),PRODUCT(SUM(ROUND(AVERAGE(VALUE(DK$3),VALUE($P147)),0),CHOOSE(IF(OR(DK$1,$R147),4,INDEX(CMB[[Res_Rare]:[Res_Rare]],MATCH(ROUND(MIN(SUM(DK$4,$O147/1000),SUM($O147,DK$4/1000)),3),CMB[[Cmb_ID]:[Cmb_ID]],0))),-1,-1,0,0)),IF(OR(DK$1,$R147),4,INDEX(CMB[[Cmb_Rare]:[Cmb_Rare]],MATCH(ROUND(MIN(SUM(DK$4,$O147/1000),SUM($O147,DK$4/1000)),3),CMB[[Cmb_ID]:[Cmb_ID]],0))),CHOOSE(AC[[M]:[M]],2,1,1,SUM(AC[[AB]:[DB]])))),""))</f>
        <v/>
      </c>
      <c r="DL147" t="str">
        <f>IF(OR(DL$5="",$S147=""),"",IFERROR(SUM(PRODUCT(INDEX(CMB[[BA_0O]:[BA_2O]],MATCH(ROUND(MIN(SUM(DL$4,$O147/1000),SUM($O147,DL$4/1000)),3),CMB[[Cmb_ID]:[Cmb_ID]],0),SUM(N(DL$1),N($R147),1)),CHOOSE(AC[[M]:[M]],1,1,0,AC[[AB]:[AB]])),PRODUCT(INDEX(CMB[[BD_0O]:[BD_2O]],MATCH(ROUND(MIN(SUM(DL$4,$O147/1000),SUM($O147,DL$4/1000)),3),CMB[[Cmb_ID]:[Cmb_ID]],0),SUM(N(DL$1),N($R147),1)),CHOOSE(AC[[M]:[M]],1,0,1,AC[[DB]:[DB]])),PRODUCT(SUM(ROUND(AVERAGE(VALUE(DL$3),VALUE($P147)),0),CHOOSE(IF(OR(DL$1,$R147),4,INDEX(CMB[[Res_Rare]:[Res_Rare]],MATCH(ROUND(MIN(SUM(DL$4,$O147/1000),SUM($O147,DL$4/1000)),3),CMB[[Cmb_ID]:[Cmb_ID]],0))),-1,-1,0,0)),IF(OR(DL$1,$R147),4,INDEX(CMB[[Cmb_Rare]:[Cmb_Rare]],MATCH(ROUND(MIN(SUM(DL$4,$O147/1000),SUM($O147,DL$4/1000)),3),CMB[[Cmb_ID]:[Cmb_ID]],0))),CHOOSE(AC[[M]:[M]],2,1,1,SUM(AC[[AB]:[DB]])))),""))</f>
        <v/>
      </c>
      <c r="DM147" t="str">
        <f>IF(OR(DM$5="",$S147=""),"",IFERROR(SUM(PRODUCT(INDEX(CMB[[BA_0O]:[BA_2O]],MATCH(ROUND(MIN(SUM(DM$4,$O147/1000),SUM($O147,DM$4/1000)),3),CMB[[Cmb_ID]:[Cmb_ID]],0),SUM(N(DM$1),N($R147),1)),CHOOSE(AC[[M]:[M]],1,1,0,AC[[AB]:[AB]])),PRODUCT(INDEX(CMB[[BD_0O]:[BD_2O]],MATCH(ROUND(MIN(SUM(DM$4,$O147/1000),SUM($O147,DM$4/1000)),3),CMB[[Cmb_ID]:[Cmb_ID]],0),SUM(N(DM$1),N($R147),1)),CHOOSE(AC[[M]:[M]],1,0,1,AC[[DB]:[DB]])),PRODUCT(SUM(ROUND(AVERAGE(VALUE(DM$3),VALUE($P147)),0),CHOOSE(IF(OR(DM$1,$R147),4,INDEX(CMB[[Res_Rare]:[Res_Rare]],MATCH(ROUND(MIN(SUM(DM$4,$O147/1000),SUM($O147,DM$4/1000)),3),CMB[[Cmb_ID]:[Cmb_ID]],0))),-1,-1,0,0)),IF(OR(DM$1,$R147),4,INDEX(CMB[[Cmb_Rare]:[Cmb_Rare]],MATCH(ROUND(MIN(SUM(DM$4,$O147/1000),SUM($O147,DM$4/1000)),3),CMB[[Cmb_ID]:[Cmb_ID]],0))),CHOOSE(AC[[M]:[M]],2,1,1,SUM(AC[[AB]:[DB]])))),""))</f>
        <v/>
      </c>
      <c r="DN147" t="str">
        <f>IF(OR(DN$5="",$S147=""),"",IFERROR(SUM(PRODUCT(INDEX(CMB[[BA_0O]:[BA_2O]],MATCH(ROUND(MIN(SUM(DN$4,$O147/1000),SUM($O147,DN$4/1000)),3),CMB[[Cmb_ID]:[Cmb_ID]],0),SUM(N(DN$1),N($R147),1)),CHOOSE(AC[[M]:[M]],1,1,0,AC[[AB]:[AB]])),PRODUCT(INDEX(CMB[[BD_0O]:[BD_2O]],MATCH(ROUND(MIN(SUM(DN$4,$O147/1000),SUM($O147,DN$4/1000)),3),CMB[[Cmb_ID]:[Cmb_ID]],0),SUM(N(DN$1),N($R147),1)),CHOOSE(AC[[M]:[M]],1,0,1,AC[[DB]:[DB]])),PRODUCT(SUM(ROUND(AVERAGE(VALUE(DN$3),VALUE($P147)),0),CHOOSE(IF(OR(DN$1,$R147),4,INDEX(CMB[[Res_Rare]:[Res_Rare]],MATCH(ROUND(MIN(SUM(DN$4,$O147/1000),SUM($O147,DN$4/1000)),3),CMB[[Cmb_ID]:[Cmb_ID]],0))),-1,-1,0,0)),IF(OR(DN$1,$R147),4,INDEX(CMB[[Cmb_Rare]:[Cmb_Rare]],MATCH(ROUND(MIN(SUM(DN$4,$O147/1000),SUM($O147,DN$4/1000)),3),CMB[[Cmb_ID]:[Cmb_ID]],0))),CHOOSE(AC[[M]:[M]],2,1,1,SUM(AC[[AB]:[DB]])))),""))</f>
        <v/>
      </c>
      <c r="DO147" t="str">
        <f>IF(OR(DO$5="",$S147=""),"",IFERROR(SUM(PRODUCT(INDEX(CMB[[BA_0O]:[BA_2O]],MATCH(ROUND(MIN(SUM(DO$4,$O147/1000),SUM($O147,DO$4/1000)),3),CMB[[Cmb_ID]:[Cmb_ID]],0),SUM(N(DO$1),N($R147),1)),CHOOSE(AC[[M]:[M]],1,1,0,AC[[AB]:[AB]])),PRODUCT(INDEX(CMB[[BD_0O]:[BD_2O]],MATCH(ROUND(MIN(SUM(DO$4,$O147/1000),SUM($O147,DO$4/1000)),3),CMB[[Cmb_ID]:[Cmb_ID]],0),SUM(N(DO$1),N($R147),1)),CHOOSE(AC[[M]:[M]],1,0,1,AC[[DB]:[DB]])),PRODUCT(SUM(ROUND(AVERAGE(VALUE(DO$3),VALUE($P147)),0),CHOOSE(IF(OR(DO$1,$R147),4,INDEX(CMB[[Res_Rare]:[Res_Rare]],MATCH(ROUND(MIN(SUM(DO$4,$O147/1000),SUM($O147,DO$4/1000)),3),CMB[[Cmb_ID]:[Cmb_ID]],0))),-1,-1,0,0)),IF(OR(DO$1,$R147),4,INDEX(CMB[[Cmb_Rare]:[Cmb_Rare]],MATCH(ROUND(MIN(SUM(DO$4,$O147/1000),SUM($O147,DO$4/1000)),3),CMB[[Cmb_ID]:[Cmb_ID]],0))),CHOOSE(AC[[M]:[M]],2,1,1,SUM(AC[[AB]:[DB]])))),""))</f>
        <v/>
      </c>
      <c r="DP147" t="str">
        <f>IF(OR(DP$5="",$S147=""),"",IFERROR(SUM(PRODUCT(INDEX(CMB[[BA_0O]:[BA_2O]],MATCH(ROUND(MIN(SUM(DP$4,$O147/1000),SUM($O147,DP$4/1000)),3),CMB[[Cmb_ID]:[Cmb_ID]],0),SUM(N(DP$1),N($R147),1)),CHOOSE(AC[[M]:[M]],1,1,0,AC[[AB]:[AB]])),PRODUCT(INDEX(CMB[[BD_0O]:[BD_2O]],MATCH(ROUND(MIN(SUM(DP$4,$O147/1000),SUM($O147,DP$4/1000)),3),CMB[[Cmb_ID]:[Cmb_ID]],0),SUM(N(DP$1),N($R147),1)),CHOOSE(AC[[M]:[M]],1,0,1,AC[[DB]:[DB]])),PRODUCT(SUM(ROUND(AVERAGE(VALUE(DP$3),VALUE($P147)),0),CHOOSE(IF(OR(DP$1,$R147),4,INDEX(CMB[[Res_Rare]:[Res_Rare]],MATCH(ROUND(MIN(SUM(DP$4,$O147/1000),SUM($O147,DP$4/1000)),3),CMB[[Cmb_ID]:[Cmb_ID]],0))),-1,-1,0,0)),IF(OR(DP$1,$R147),4,INDEX(CMB[[Cmb_Rare]:[Cmb_Rare]],MATCH(ROUND(MIN(SUM(DP$4,$O147/1000),SUM($O147,DP$4/1000)),3),CMB[[Cmb_ID]:[Cmb_ID]],0))),CHOOSE(AC[[M]:[M]],2,1,1,SUM(AC[[AB]:[DB]])))),""))</f>
        <v/>
      </c>
      <c r="DQ147" t="str">
        <f>IF(OR(DQ$5="",$S147=""),"",IFERROR(SUM(PRODUCT(INDEX(CMB[[BA_0O]:[BA_2O]],MATCH(ROUND(MIN(SUM(DQ$4,$O147/1000),SUM($O147,DQ$4/1000)),3),CMB[[Cmb_ID]:[Cmb_ID]],0),SUM(N(DQ$1),N($R147),1)),CHOOSE(AC[[M]:[M]],1,1,0,AC[[AB]:[AB]])),PRODUCT(INDEX(CMB[[BD_0O]:[BD_2O]],MATCH(ROUND(MIN(SUM(DQ$4,$O147/1000),SUM($O147,DQ$4/1000)),3),CMB[[Cmb_ID]:[Cmb_ID]],0),SUM(N(DQ$1),N($R147),1)),CHOOSE(AC[[M]:[M]],1,0,1,AC[[DB]:[DB]])),PRODUCT(SUM(ROUND(AVERAGE(VALUE(DQ$3),VALUE($P147)),0),CHOOSE(IF(OR(DQ$1,$R147),4,INDEX(CMB[[Res_Rare]:[Res_Rare]],MATCH(ROUND(MIN(SUM(DQ$4,$O147/1000),SUM($O147,DQ$4/1000)),3),CMB[[Cmb_ID]:[Cmb_ID]],0))),-1,-1,0,0)),IF(OR(DQ$1,$R147),4,INDEX(CMB[[Cmb_Rare]:[Cmb_Rare]],MATCH(ROUND(MIN(SUM(DQ$4,$O147/1000),SUM($O147,DQ$4/1000)),3),CMB[[Cmb_ID]:[Cmb_ID]],0))),CHOOSE(AC[[M]:[M]],2,1,1,SUM(AC[[AB]:[DB]])))),""))</f>
        <v/>
      </c>
      <c r="DR147" t="str">
        <f>IF(OR(DR$5="",$S147=""),"",IFERROR(SUM(PRODUCT(INDEX(CMB[[BA_0O]:[BA_2O]],MATCH(ROUND(MIN(SUM(DR$4,$O147/1000),SUM($O147,DR$4/1000)),3),CMB[[Cmb_ID]:[Cmb_ID]],0),SUM(N(DR$1),N($R147),1)),CHOOSE(AC[[M]:[M]],1,1,0,AC[[AB]:[AB]])),PRODUCT(INDEX(CMB[[BD_0O]:[BD_2O]],MATCH(ROUND(MIN(SUM(DR$4,$O147/1000),SUM($O147,DR$4/1000)),3),CMB[[Cmb_ID]:[Cmb_ID]],0),SUM(N(DR$1),N($R147),1)),CHOOSE(AC[[M]:[M]],1,0,1,AC[[DB]:[DB]])),PRODUCT(SUM(ROUND(AVERAGE(VALUE(DR$3),VALUE($P147)),0),CHOOSE(IF(OR(DR$1,$R147),4,INDEX(CMB[[Res_Rare]:[Res_Rare]],MATCH(ROUND(MIN(SUM(DR$4,$O147/1000),SUM($O147,DR$4/1000)),3),CMB[[Cmb_ID]:[Cmb_ID]],0))),-1,-1,0,0)),IF(OR(DR$1,$R147),4,INDEX(CMB[[Cmb_Rare]:[Cmb_Rare]],MATCH(ROUND(MIN(SUM(DR$4,$O147/1000),SUM($O147,DR$4/1000)),3),CMB[[Cmb_ID]:[Cmb_ID]],0))),CHOOSE(AC[[M]:[M]],2,1,1,SUM(AC[[AB]:[DB]])))),""))</f>
        <v/>
      </c>
      <c r="DS147" t="str">
        <f>IF(OR(DS$5="",$S147=""),"",IFERROR(SUM(PRODUCT(INDEX(CMB[[BA_0O]:[BA_2O]],MATCH(ROUND(MIN(SUM(DS$4,$O147/1000),SUM($O147,DS$4/1000)),3),CMB[[Cmb_ID]:[Cmb_ID]],0),SUM(N(DS$1),N($R147),1)),CHOOSE(AC[[M]:[M]],1,1,0,AC[[AB]:[AB]])),PRODUCT(INDEX(CMB[[BD_0O]:[BD_2O]],MATCH(ROUND(MIN(SUM(DS$4,$O147/1000),SUM($O147,DS$4/1000)),3),CMB[[Cmb_ID]:[Cmb_ID]],0),SUM(N(DS$1),N($R147),1)),CHOOSE(AC[[M]:[M]],1,0,1,AC[[DB]:[DB]])),PRODUCT(SUM(ROUND(AVERAGE(VALUE(DS$3),VALUE($P147)),0),CHOOSE(IF(OR(DS$1,$R147),4,INDEX(CMB[[Res_Rare]:[Res_Rare]],MATCH(ROUND(MIN(SUM(DS$4,$O147/1000),SUM($O147,DS$4/1000)),3),CMB[[Cmb_ID]:[Cmb_ID]],0))),-1,-1,0,0)),IF(OR(DS$1,$R147),4,INDEX(CMB[[Cmb_Rare]:[Cmb_Rare]],MATCH(ROUND(MIN(SUM(DS$4,$O147/1000),SUM($O147,DS$4/1000)),3),CMB[[Cmb_ID]:[Cmb_ID]],0))),CHOOSE(AC[[M]:[M]],2,1,1,SUM(AC[[AB]:[DB]])))),""))</f>
        <v/>
      </c>
      <c r="DT147" t="str">
        <f>IF(OR(DT$5="",$S147=""),"",IFERROR(SUM(PRODUCT(INDEX(CMB[[BA_0O]:[BA_2O]],MATCH(ROUND(MIN(SUM(DT$4,$O147/1000),SUM($O147,DT$4/1000)),3),CMB[[Cmb_ID]:[Cmb_ID]],0),SUM(N(DT$1),N($R147),1)),CHOOSE(AC[[M]:[M]],1,1,0,AC[[AB]:[AB]])),PRODUCT(INDEX(CMB[[BD_0O]:[BD_2O]],MATCH(ROUND(MIN(SUM(DT$4,$O147/1000),SUM($O147,DT$4/1000)),3),CMB[[Cmb_ID]:[Cmb_ID]],0),SUM(N(DT$1),N($R147),1)),CHOOSE(AC[[M]:[M]],1,0,1,AC[[DB]:[DB]])),PRODUCT(SUM(ROUND(AVERAGE(VALUE(DT$3),VALUE($P147)),0),CHOOSE(IF(OR(DT$1,$R147),4,INDEX(CMB[[Res_Rare]:[Res_Rare]],MATCH(ROUND(MIN(SUM(DT$4,$O147/1000),SUM($O147,DT$4/1000)),3),CMB[[Cmb_ID]:[Cmb_ID]],0))),-1,-1,0,0)),IF(OR(DT$1,$R147),4,INDEX(CMB[[Cmb_Rare]:[Cmb_Rare]],MATCH(ROUND(MIN(SUM(DT$4,$O147/1000),SUM($O147,DT$4/1000)),3),CMB[[Cmb_ID]:[Cmb_ID]],0))),CHOOSE(AC[[M]:[M]],2,1,1,SUM(AC[[AB]:[DB]])))),""))</f>
        <v/>
      </c>
      <c r="DU147" t="str">
        <f>IF(OR(DU$5="",$S147=""),"",IFERROR(SUM(PRODUCT(INDEX(CMB[[BA_0O]:[BA_2O]],MATCH(ROUND(MIN(SUM(DU$4,$O147/1000),SUM($O147,DU$4/1000)),3),CMB[[Cmb_ID]:[Cmb_ID]],0),SUM(N(DU$1),N($R147),1)),CHOOSE(AC[[M]:[M]],1,1,0,AC[[AB]:[AB]])),PRODUCT(INDEX(CMB[[BD_0O]:[BD_2O]],MATCH(ROUND(MIN(SUM(DU$4,$O147/1000),SUM($O147,DU$4/1000)),3),CMB[[Cmb_ID]:[Cmb_ID]],0),SUM(N(DU$1),N($R147),1)),CHOOSE(AC[[M]:[M]],1,0,1,AC[[DB]:[DB]])),PRODUCT(SUM(ROUND(AVERAGE(VALUE(DU$3),VALUE($P147)),0),CHOOSE(IF(OR(DU$1,$R147),4,INDEX(CMB[[Res_Rare]:[Res_Rare]],MATCH(ROUND(MIN(SUM(DU$4,$O147/1000),SUM($O147,DU$4/1000)),3),CMB[[Cmb_ID]:[Cmb_ID]],0))),-1,-1,0,0)),IF(OR(DU$1,$R147),4,INDEX(CMB[[Cmb_Rare]:[Cmb_Rare]],MATCH(ROUND(MIN(SUM(DU$4,$O147/1000),SUM($O147,DU$4/1000)),3),CMB[[Cmb_ID]:[Cmb_ID]],0))),CHOOSE(AC[[M]:[M]],2,1,1,SUM(AC[[AB]:[DB]])))),""))</f>
        <v/>
      </c>
      <c r="DV147" t="str">
        <f>IF(OR(DV$5="",$S147=""),"",IFERROR(SUM(PRODUCT(INDEX(CMB[[BA_0O]:[BA_2O]],MATCH(ROUND(MIN(SUM(DV$4,$O147/1000),SUM($O147,DV$4/1000)),3),CMB[[Cmb_ID]:[Cmb_ID]],0),SUM(N(DV$1),N($R147),1)),CHOOSE(AC[[M]:[M]],1,1,0,AC[[AB]:[AB]])),PRODUCT(INDEX(CMB[[BD_0O]:[BD_2O]],MATCH(ROUND(MIN(SUM(DV$4,$O147/1000),SUM($O147,DV$4/1000)),3),CMB[[Cmb_ID]:[Cmb_ID]],0),SUM(N(DV$1),N($R147),1)),CHOOSE(AC[[M]:[M]],1,0,1,AC[[DB]:[DB]])),PRODUCT(SUM(ROUND(AVERAGE(VALUE(DV$3),VALUE($P147)),0),CHOOSE(IF(OR(DV$1,$R147),4,INDEX(CMB[[Res_Rare]:[Res_Rare]],MATCH(ROUND(MIN(SUM(DV$4,$O147/1000),SUM($O147,DV$4/1000)),3),CMB[[Cmb_ID]:[Cmb_ID]],0))),-1,-1,0,0)),IF(OR(DV$1,$R147),4,INDEX(CMB[[Cmb_Rare]:[Cmb_Rare]],MATCH(ROUND(MIN(SUM(DV$4,$O147/1000),SUM($O147,DV$4/1000)),3),CMB[[Cmb_ID]:[Cmb_ID]],0))),CHOOSE(AC[[M]:[M]],2,1,1,SUM(AC[[AB]:[DB]])))),""))</f>
        <v/>
      </c>
      <c r="DW147" t="str">
        <f>IF(OR(DW$5="",$S147=""),"",IFERROR(SUM(PRODUCT(INDEX(CMB[[BA_0O]:[BA_2O]],MATCH(ROUND(MIN(SUM(DW$4,$O147/1000),SUM($O147,DW$4/1000)),3),CMB[[Cmb_ID]:[Cmb_ID]],0),SUM(N(DW$1),N($R147),1)),CHOOSE(AC[[M]:[M]],1,1,0,AC[[AB]:[AB]])),PRODUCT(INDEX(CMB[[BD_0O]:[BD_2O]],MATCH(ROUND(MIN(SUM(DW$4,$O147/1000),SUM($O147,DW$4/1000)),3),CMB[[Cmb_ID]:[Cmb_ID]],0),SUM(N(DW$1),N($R147),1)),CHOOSE(AC[[M]:[M]],1,0,1,AC[[DB]:[DB]])),PRODUCT(SUM(ROUND(AVERAGE(VALUE(DW$3),VALUE($P147)),0),CHOOSE(IF(OR(DW$1,$R147),4,INDEX(CMB[[Res_Rare]:[Res_Rare]],MATCH(ROUND(MIN(SUM(DW$4,$O147/1000),SUM($O147,DW$4/1000)),3),CMB[[Cmb_ID]:[Cmb_ID]],0))),-1,-1,0,0)),IF(OR(DW$1,$R147),4,INDEX(CMB[[Cmb_Rare]:[Cmb_Rare]],MATCH(ROUND(MIN(SUM(DW$4,$O147/1000),SUM($O147,DW$4/1000)),3),CMB[[Cmb_ID]:[Cmb_ID]],0))),CHOOSE(AC[[M]:[M]],2,1,1,SUM(AC[[AB]:[DB]])))),""))</f>
        <v/>
      </c>
      <c r="DX147" t="str">
        <f>IF(OR(DX$5="",$S147=""),"",IFERROR(SUM(PRODUCT(INDEX(CMB[[BA_0O]:[BA_2O]],MATCH(ROUND(MIN(SUM(DX$4,$O147/1000),SUM($O147,DX$4/1000)),3),CMB[[Cmb_ID]:[Cmb_ID]],0),SUM(N(DX$1),N($R147),1)),CHOOSE(AC[[M]:[M]],1,1,0,AC[[AB]:[AB]])),PRODUCT(INDEX(CMB[[BD_0O]:[BD_2O]],MATCH(ROUND(MIN(SUM(DX$4,$O147/1000),SUM($O147,DX$4/1000)),3),CMB[[Cmb_ID]:[Cmb_ID]],0),SUM(N(DX$1),N($R147),1)),CHOOSE(AC[[M]:[M]],1,0,1,AC[[DB]:[DB]])),PRODUCT(SUM(ROUND(AVERAGE(VALUE(DX$3),VALUE($P147)),0),CHOOSE(IF(OR(DX$1,$R147),4,INDEX(CMB[[Res_Rare]:[Res_Rare]],MATCH(ROUND(MIN(SUM(DX$4,$O147/1000),SUM($O147,DX$4/1000)),3),CMB[[Cmb_ID]:[Cmb_ID]],0))),-1,-1,0,0)),IF(OR(DX$1,$R147),4,INDEX(CMB[[Cmb_Rare]:[Cmb_Rare]],MATCH(ROUND(MIN(SUM(DX$4,$O147/1000),SUM($O147,DX$4/1000)),3),CMB[[Cmb_ID]:[Cmb_ID]],0))),CHOOSE(AC[[M]:[M]],2,1,1,SUM(AC[[AB]:[DB]])))),""))</f>
        <v/>
      </c>
      <c r="DY147" t="str">
        <f>IF(OR(DY$5="",$S147=""),"",IFERROR(SUM(PRODUCT(INDEX(CMB[[BA_0O]:[BA_2O]],MATCH(ROUND(MIN(SUM(DY$4,$O147/1000),SUM($O147,DY$4/1000)),3),CMB[[Cmb_ID]:[Cmb_ID]],0),SUM(N(DY$1),N($R147),1)),CHOOSE(AC[[M]:[M]],1,1,0,AC[[AB]:[AB]])),PRODUCT(INDEX(CMB[[BD_0O]:[BD_2O]],MATCH(ROUND(MIN(SUM(DY$4,$O147/1000),SUM($O147,DY$4/1000)),3),CMB[[Cmb_ID]:[Cmb_ID]],0),SUM(N(DY$1),N($R147),1)),CHOOSE(AC[[M]:[M]],1,0,1,AC[[DB]:[DB]])),PRODUCT(SUM(ROUND(AVERAGE(VALUE(DY$3),VALUE($P147)),0),CHOOSE(IF(OR(DY$1,$R147),4,INDEX(CMB[[Res_Rare]:[Res_Rare]],MATCH(ROUND(MIN(SUM(DY$4,$O147/1000),SUM($O147,DY$4/1000)),3),CMB[[Cmb_ID]:[Cmb_ID]],0))),-1,-1,0,0)),IF(OR(DY$1,$R147),4,INDEX(CMB[[Cmb_Rare]:[Cmb_Rare]],MATCH(ROUND(MIN(SUM(DY$4,$O147/1000),SUM($O147,DY$4/1000)),3),CMB[[Cmb_ID]:[Cmb_ID]],0))),CHOOSE(AC[[M]:[M]],2,1,1,SUM(AC[[AB]:[DB]])))),""))</f>
        <v/>
      </c>
      <c r="DZ147" t="str">
        <f>IF(OR(DZ$5="",$S147=""),"",IFERROR(SUM(PRODUCT(INDEX(CMB[[BA_0O]:[BA_2O]],MATCH(ROUND(MIN(SUM(DZ$4,$O147/1000),SUM($O147,DZ$4/1000)),3),CMB[[Cmb_ID]:[Cmb_ID]],0),SUM(N(DZ$1),N($R147),1)),CHOOSE(AC[[M]:[M]],1,1,0,AC[[AB]:[AB]])),PRODUCT(INDEX(CMB[[BD_0O]:[BD_2O]],MATCH(ROUND(MIN(SUM(DZ$4,$O147/1000),SUM($O147,DZ$4/1000)),3),CMB[[Cmb_ID]:[Cmb_ID]],0),SUM(N(DZ$1),N($R147),1)),CHOOSE(AC[[M]:[M]],1,0,1,AC[[DB]:[DB]])),PRODUCT(SUM(ROUND(AVERAGE(VALUE(DZ$3),VALUE($P147)),0),CHOOSE(IF(OR(DZ$1,$R147),4,INDEX(CMB[[Res_Rare]:[Res_Rare]],MATCH(ROUND(MIN(SUM(DZ$4,$O147/1000),SUM($O147,DZ$4/1000)),3),CMB[[Cmb_ID]:[Cmb_ID]],0))),-1,-1,0,0)),IF(OR(DZ$1,$R147),4,INDEX(CMB[[Cmb_Rare]:[Cmb_Rare]],MATCH(ROUND(MIN(SUM(DZ$4,$O147/1000),SUM($O147,DZ$4/1000)),3),CMB[[Cmb_ID]:[Cmb_ID]],0))),CHOOSE(AC[[M]:[M]],2,1,1,SUM(AC[[AB]:[DB]])))),""))</f>
        <v/>
      </c>
      <c r="EA147" t="str">
        <f>IF(OR(EA$5="",$S147=""),"",IFERROR(SUM(PRODUCT(INDEX(CMB[[BA_0O]:[BA_2O]],MATCH(ROUND(MIN(SUM(EA$4,$O147/1000),SUM($O147,EA$4/1000)),3),CMB[[Cmb_ID]:[Cmb_ID]],0),SUM(N(EA$1),N($R147),1)),CHOOSE(AC[[M]:[M]],1,1,0,AC[[AB]:[AB]])),PRODUCT(INDEX(CMB[[BD_0O]:[BD_2O]],MATCH(ROUND(MIN(SUM(EA$4,$O147/1000),SUM($O147,EA$4/1000)),3),CMB[[Cmb_ID]:[Cmb_ID]],0),SUM(N(EA$1),N($R147),1)),CHOOSE(AC[[M]:[M]],1,0,1,AC[[DB]:[DB]])),PRODUCT(SUM(ROUND(AVERAGE(VALUE(EA$3),VALUE($P147)),0),CHOOSE(IF(OR(EA$1,$R147),4,INDEX(CMB[[Res_Rare]:[Res_Rare]],MATCH(ROUND(MIN(SUM(EA$4,$O147/1000),SUM($O147,EA$4/1000)),3),CMB[[Cmb_ID]:[Cmb_ID]],0))),-1,-1,0,0)),IF(OR(EA$1,$R147),4,INDEX(CMB[[Cmb_Rare]:[Cmb_Rare]],MATCH(ROUND(MIN(SUM(EA$4,$O147/1000),SUM($O147,EA$4/1000)),3),CMB[[Cmb_ID]:[Cmb_ID]],0))),CHOOSE(AC[[M]:[M]],2,1,1,SUM(AC[[AB]:[DB]])))),""))</f>
        <v/>
      </c>
      <c r="EB147" t="str">
        <f>IF(OR(EB$5="",$S147=""),"",IFERROR(SUM(PRODUCT(INDEX(CMB[[BA_0O]:[BA_2O]],MATCH(ROUND(MIN(SUM(EB$4,$O147/1000),SUM($O147,EB$4/1000)),3),CMB[[Cmb_ID]:[Cmb_ID]],0),SUM(N(EB$1),N($R147),1)),CHOOSE(AC[[M]:[M]],1,1,0,AC[[AB]:[AB]])),PRODUCT(INDEX(CMB[[BD_0O]:[BD_2O]],MATCH(ROUND(MIN(SUM(EB$4,$O147/1000),SUM($O147,EB$4/1000)),3),CMB[[Cmb_ID]:[Cmb_ID]],0),SUM(N(EB$1),N($R147),1)),CHOOSE(AC[[M]:[M]],1,0,1,AC[[DB]:[DB]])),PRODUCT(SUM(ROUND(AVERAGE(VALUE(EB$3),VALUE($P147)),0),CHOOSE(IF(OR(EB$1,$R147),4,INDEX(CMB[[Res_Rare]:[Res_Rare]],MATCH(ROUND(MIN(SUM(EB$4,$O147/1000),SUM($O147,EB$4/1000)),3),CMB[[Cmb_ID]:[Cmb_ID]],0))),-1,-1,0,0)),IF(OR(EB$1,$R147),4,INDEX(CMB[[Cmb_Rare]:[Cmb_Rare]],MATCH(ROUND(MIN(SUM(EB$4,$O147/1000),SUM($O147,EB$4/1000)),3),CMB[[Cmb_ID]:[Cmb_ID]],0))),CHOOSE(AC[[M]:[M]],2,1,1,SUM(AC[[AB]:[DB]])))),""))</f>
        <v/>
      </c>
      <c r="EC147" t="str">
        <f>IF(OR(EC$5="",$S147=""),"",IFERROR(SUM(PRODUCT(INDEX(CMB[[BA_0O]:[BA_2O]],MATCH(ROUND(MIN(SUM(EC$4,$O147/1000),SUM($O147,EC$4/1000)),3),CMB[[Cmb_ID]:[Cmb_ID]],0),SUM(N(EC$1),N($R147),1)),CHOOSE(AC[[M]:[M]],1,1,0,AC[[AB]:[AB]])),PRODUCT(INDEX(CMB[[BD_0O]:[BD_2O]],MATCH(ROUND(MIN(SUM(EC$4,$O147/1000),SUM($O147,EC$4/1000)),3),CMB[[Cmb_ID]:[Cmb_ID]],0),SUM(N(EC$1),N($R147),1)),CHOOSE(AC[[M]:[M]],1,0,1,AC[[DB]:[DB]])),PRODUCT(SUM(ROUND(AVERAGE(VALUE(EC$3),VALUE($P147)),0),CHOOSE(IF(OR(EC$1,$R147),4,INDEX(CMB[[Res_Rare]:[Res_Rare]],MATCH(ROUND(MIN(SUM(EC$4,$O147/1000),SUM($O147,EC$4/1000)),3),CMB[[Cmb_ID]:[Cmb_ID]],0))),-1,-1,0,0)),IF(OR(EC$1,$R147),4,INDEX(CMB[[Cmb_Rare]:[Cmb_Rare]],MATCH(ROUND(MIN(SUM(EC$4,$O147/1000),SUM($O147,EC$4/1000)),3),CMB[[Cmb_ID]:[Cmb_ID]],0))),CHOOSE(AC[[M]:[M]],2,1,1,SUM(AC[[AB]:[DB]])))),""))</f>
        <v/>
      </c>
      <c r="ED147" t="str">
        <f>IF(OR(ED$5="",$S147=""),"",IFERROR(SUM(PRODUCT(INDEX(CMB[[BA_0O]:[BA_2O]],MATCH(ROUND(MIN(SUM(ED$4,$O147/1000),SUM($O147,ED$4/1000)),3),CMB[[Cmb_ID]:[Cmb_ID]],0),SUM(N(ED$1),N($R147),1)),CHOOSE(AC[[M]:[M]],1,1,0,AC[[AB]:[AB]])),PRODUCT(INDEX(CMB[[BD_0O]:[BD_2O]],MATCH(ROUND(MIN(SUM(ED$4,$O147/1000),SUM($O147,ED$4/1000)),3),CMB[[Cmb_ID]:[Cmb_ID]],0),SUM(N(ED$1),N($R147),1)),CHOOSE(AC[[M]:[M]],1,0,1,AC[[DB]:[DB]])),PRODUCT(SUM(ROUND(AVERAGE(VALUE(ED$3),VALUE($P147)),0),CHOOSE(IF(OR(ED$1,$R147),4,INDEX(CMB[[Res_Rare]:[Res_Rare]],MATCH(ROUND(MIN(SUM(ED$4,$O147/1000),SUM($O147,ED$4/1000)),3),CMB[[Cmb_ID]:[Cmb_ID]],0))),-1,-1,0,0)),IF(OR(ED$1,$R147),4,INDEX(CMB[[Cmb_Rare]:[Cmb_Rare]],MATCH(ROUND(MIN(SUM(ED$4,$O147/1000),SUM($O147,ED$4/1000)),3),CMB[[Cmb_ID]:[Cmb_ID]],0))),CHOOSE(AC[[M]:[M]],2,1,1,SUM(AC[[AB]:[DB]])))),""))</f>
        <v/>
      </c>
      <c r="EE147" t="str">
        <f>IF(OR(EE$5="",$S147=""),"",IFERROR(SUM(PRODUCT(INDEX(CMB[[BA_0O]:[BA_2O]],MATCH(ROUND(MIN(SUM(EE$4,$O147/1000),SUM($O147,EE$4/1000)),3),CMB[[Cmb_ID]:[Cmb_ID]],0),SUM(N(EE$1),N($R147),1)),CHOOSE(AC[[M]:[M]],1,1,0,AC[[AB]:[AB]])),PRODUCT(INDEX(CMB[[BD_0O]:[BD_2O]],MATCH(ROUND(MIN(SUM(EE$4,$O147/1000),SUM($O147,EE$4/1000)),3),CMB[[Cmb_ID]:[Cmb_ID]],0),SUM(N(EE$1),N($R147),1)),CHOOSE(AC[[M]:[M]],1,0,1,AC[[DB]:[DB]])),PRODUCT(SUM(ROUND(AVERAGE(VALUE(EE$3),VALUE($P147)),0),CHOOSE(IF(OR(EE$1,$R147),4,INDEX(CMB[[Res_Rare]:[Res_Rare]],MATCH(ROUND(MIN(SUM(EE$4,$O147/1000),SUM($O147,EE$4/1000)),3),CMB[[Cmb_ID]:[Cmb_ID]],0))),-1,-1,0,0)),IF(OR(EE$1,$R147),4,INDEX(CMB[[Cmb_Rare]:[Cmb_Rare]],MATCH(ROUND(MIN(SUM(EE$4,$O147/1000),SUM($O147,EE$4/1000)),3),CMB[[Cmb_ID]:[Cmb_ID]],0))),CHOOSE(AC[[M]:[M]],2,1,1,SUM(AC[[AB]:[DB]])))),""))</f>
        <v/>
      </c>
      <c r="EF147" t="str">
        <f>IF(OR(EF$5="",$S147=""),"",IFERROR(SUM(PRODUCT(INDEX(CMB[[BA_0O]:[BA_2O]],MATCH(ROUND(MIN(SUM(EF$4,$O147/1000),SUM($O147,EF$4/1000)),3),CMB[[Cmb_ID]:[Cmb_ID]],0),SUM(N(EF$1),N($R147),1)),CHOOSE(AC[[M]:[M]],1,1,0,AC[[AB]:[AB]])),PRODUCT(INDEX(CMB[[BD_0O]:[BD_2O]],MATCH(ROUND(MIN(SUM(EF$4,$O147/1000),SUM($O147,EF$4/1000)),3),CMB[[Cmb_ID]:[Cmb_ID]],0),SUM(N(EF$1),N($R147),1)),CHOOSE(AC[[M]:[M]],1,0,1,AC[[DB]:[DB]])),PRODUCT(SUM(ROUND(AVERAGE(VALUE(EF$3),VALUE($P147)),0),CHOOSE(IF(OR(EF$1,$R147),4,INDEX(CMB[[Res_Rare]:[Res_Rare]],MATCH(ROUND(MIN(SUM(EF$4,$O147/1000),SUM($O147,EF$4/1000)),3),CMB[[Cmb_ID]:[Cmb_ID]],0))),-1,-1,0,0)),IF(OR(EF$1,$R147),4,INDEX(CMB[[Cmb_Rare]:[Cmb_Rare]],MATCH(ROUND(MIN(SUM(EF$4,$O147/1000),SUM($O147,EF$4/1000)),3),CMB[[Cmb_ID]:[Cmb_ID]],0))),CHOOSE(AC[[M]:[M]],2,1,1,SUM(AC[[AB]:[DB]])))),""))</f>
        <v/>
      </c>
      <c r="EG147" t="str">
        <f>IF(OR(EG$5="",$S147=""),"",IFERROR(SUM(PRODUCT(INDEX(CMB[[BA_0O]:[BA_2O]],MATCH(ROUND(MIN(SUM(EG$4,$O147/1000),SUM($O147,EG$4/1000)),3),CMB[[Cmb_ID]:[Cmb_ID]],0),SUM(N(EG$1),N($R147),1)),CHOOSE(AC[[M]:[M]],1,1,0,AC[[AB]:[AB]])),PRODUCT(INDEX(CMB[[BD_0O]:[BD_2O]],MATCH(ROUND(MIN(SUM(EG$4,$O147/1000),SUM($O147,EG$4/1000)),3),CMB[[Cmb_ID]:[Cmb_ID]],0),SUM(N(EG$1),N($R147),1)),CHOOSE(AC[[M]:[M]],1,0,1,AC[[DB]:[DB]])),PRODUCT(SUM(ROUND(AVERAGE(VALUE(EG$3),VALUE($P147)),0),CHOOSE(IF(OR(EG$1,$R147),4,INDEX(CMB[[Res_Rare]:[Res_Rare]],MATCH(ROUND(MIN(SUM(EG$4,$O147/1000),SUM($O147,EG$4/1000)),3),CMB[[Cmb_ID]:[Cmb_ID]],0))),-1,-1,0,0)),IF(OR(EG$1,$R147),4,INDEX(CMB[[Cmb_Rare]:[Cmb_Rare]],MATCH(ROUND(MIN(SUM(EG$4,$O147/1000),SUM($O147,EG$4/1000)),3),CMB[[Cmb_ID]:[Cmb_ID]],0))),CHOOSE(AC[[M]:[M]],2,1,1,SUM(AC[[AB]:[DB]])))),""))</f>
        <v/>
      </c>
      <c r="EH147" t="str">
        <f>IF(OR(EH$5="",$S147=""),"",IFERROR(SUM(PRODUCT(INDEX(CMB[[BA_0O]:[BA_2O]],MATCH(ROUND(MIN(SUM(EH$4,$O147/1000),SUM($O147,EH$4/1000)),3),CMB[[Cmb_ID]:[Cmb_ID]],0),SUM(N(EH$1),N($R147),1)),CHOOSE(AC[[M]:[M]],1,1,0,AC[[AB]:[AB]])),PRODUCT(INDEX(CMB[[BD_0O]:[BD_2O]],MATCH(ROUND(MIN(SUM(EH$4,$O147/1000),SUM($O147,EH$4/1000)),3),CMB[[Cmb_ID]:[Cmb_ID]],0),SUM(N(EH$1),N($R147),1)),CHOOSE(AC[[M]:[M]],1,0,1,AC[[DB]:[DB]])),PRODUCT(SUM(ROUND(AVERAGE(VALUE(EH$3),VALUE($P147)),0),CHOOSE(IF(OR(EH$1,$R147),4,INDEX(CMB[[Res_Rare]:[Res_Rare]],MATCH(ROUND(MIN(SUM(EH$4,$O147/1000),SUM($O147,EH$4/1000)),3),CMB[[Cmb_ID]:[Cmb_ID]],0))),-1,-1,0,0)),IF(OR(EH$1,$R147),4,INDEX(CMB[[Cmb_Rare]:[Cmb_Rare]],MATCH(ROUND(MIN(SUM(EH$4,$O147/1000),SUM($O147,EH$4/1000)),3),CMB[[Cmb_ID]:[Cmb_ID]],0))),CHOOSE(AC[[M]:[M]],2,1,1,SUM(AC[[AB]:[DB]])))),""))</f>
        <v/>
      </c>
      <c r="EI147" t="str">
        <f>IF(OR(EI$5="",$S147=""),"",IFERROR(SUM(PRODUCT(INDEX(CMB[[BA_0O]:[BA_2O]],MATCH(ROUND(MIN(SUM(EI$4,$O147/1000),SUM($O147,EI$4/1000)),3),CMB[[Cmb_ID]:[Cmb_ID]],0),SUM(N(EI$1),N($R147),1)),CHOOSE(AC[[M]:[M]],1,1,0,AC[[AB]:[AB]])),PRODUCT(INDEX(CMB[[BD_0O]:[BD_2O]],MATCH(ROUND(MIN(SUM(EI$4,$O147/1000),SUM($O147,EI$4/1000)),3),CMB[[Cmb_ID]:[Cmb_ID]],0),SUM(N(EI$1),N($R147),1)),CHOOSE(AC[[M]:[M]],1,0,1,AC[[DB]:[DB]])),PRODUCT(SUM(ROUND(AVERAGE(VALUE(EI$3),VALUE($P147)),0),CHOOSE(IF(OR(EI$1,$R147),4,INDEX(CMB[[Res_Rare]:[Res_Rare]],MATCH(ROUND(MIN(SUM(EI$4,$O147/1000),SUM($O147,EI$4/1000)),3),CMB[[Cmb_ID]:[Cmb_ID]],0))),-1,-1,0,0)),IF(OR(EI$1,$R147),4,INDEX(CMB[[Cmb_Rare]:[Cmb_Rare]],MATCH(ROUND(MIN(SUM(EI$4,$O147/1000),SUM($O147,EI$4/1000)),3),CMB[[Cmb_ID]:[Cmb_ID]],0))),CHOOSE(AC[[M]:[M]],2,1,1,SUM(AC[[AB]:[DB]])))),""))</f>
        <v/>
      </c>
      <c r="EJ147" t="str">
        <f>IF(OR(EJ$5="",$S147=""),"",IFERROR(SUM(PRODUCT(INDEX(CMB[[BA_0O]:[BA_2O]],MATCH(ROUND(MIN(SUM(EJ$4,$O147/1000),SUM($O147,EJ$4/1000)),3),CMB[[Cmb_ID]:[Cmb_ID]],0),SUM(N(EJ$1),N($R147),1)),CHOOSE(AC[[M]:[M]],1,1,0,AC[[AB]:[AB]])),PRODUCT(INDEX(CMB[[BD_0O]:[BD_2O]],MATCH(ROUND(MIN(SUM(EJ$4,$O147/1000),SUM($O147,EJ$4/1000)),3),CMB[[Cmb_ID]:[Cmb_ID]],0),SUM(N(EJ$1),N($R147),1)),CHOOSE(AC[[M]:[M]],1,0,1,AC[[DB]:[DB]])),PRODUCT(SUM(ROUND(AVERAGE(VALUE(EJ$3),VALUE($P147)),0),CHOOSE(IF(OR(EJ$1,$R147),4,INDEX(CMB[[Res_Rare]:[Res_Rare]],MATCH(ROUND(MIN(SUM(EJ$4,$O147/1000),SUM($O147,EJ$4/1000)),3),CMB[[Cmb_ID]:[Cmb_ID]],0))),-1,-1,0,0)),IF(OR(EJ$1,$R147),4,INDEX(CMB[[Cmb_Rare]:[Cmb_Rare]],MATCH(ROUND(MIN(SUM(EJ$4,$O147/1000),SUM($O147,EJ$4/1000)),3),CMB[[Cmb_ID]:[Cmb_ID]],0))),CHOOSE(AC[[M]:[M]],2,1,1,SUM(AC[[AB]:[DB]])))),""))</f>
        <v/>
      </c>
      <c r="EK147" t="str">
        <f>IF(OR(EK$5="",$S147=""),"",IFERROR(SUM(PRODUCT(INDEX(CMB[[BA_0O]:[BA_2O]],MATCH(ROUND(MIN(SUM(EK$4,$O147/1000),SUM($O147,EK$4/1000)),3),CMB[[Cmb_ID]:[Cmb_ID]],0),SUM(N(EK$1),N($R147),1)),CHOOSE(AC[[M]:[M]],1,1,0,AC[[AB]:[AB]])),PRODUCT(INDEX(CMB[[BD_0O]:[BD_2O]],MATCH(ROUND(MIN(SUM(EK$4,$O147/1000),SUM($O147,EK$4/1000)),3),CMB[[Cmb_ID]:[Cmb_ID]],0),SUM(N(EK$1),N($R147),1)),CHOOSE(AC[[M]:[M]],1,0,1,AC[[DB]:[DB]])),PRODUCT(SUM(ROUND(AVERAGE(VALUE(EK$3),VALUE($P147)),0),CHOOSE(IF(OR(EK$1,$R147),4,INDEX(CMB[[Res_Rare]:[Res_Rare]],MATCH(ROUND(MIN(SUM(EK$4,$O147/1000),SUM($O147,EK$4/1000)),3),CMB[[Cmb_ID]:[Cmb_ID]],0))),-1,-1,0,0)),IF(OR(EK$1,$R147),4,INDEX(CMB[[Cmb_Rare]:[Cmb_Rare]],MATCH(ROUND(MIN(SUM(EK$4,$O147/1000),SUM($O147,EK$4/1000)),3),CMB[[Cmb_ID]:[Cmb_ID]],0))),CHOOSE(AC[[M]:[M]],2,1,1,SUM(AC[[AB]:[DB]])))),""))</f>
        <v/>
      </c>
      <c r="EL147" t="str">
        <f>IF(OR(EL$5="",$S147=""),"",IFERROR(SUM(PRODUCT(INDEX(CMB[[BA_0O]:[BA_2O]],MATCH(ROUND(MIN(SUM(EL$4,$O147/1000),SUM($O147,EL$4/1000)),3),CMB[[Cmb_ID]:[Cmb_ID]],0),SUM(N(EL$1),N($R147),1)),CHOOSE(AC[[M]:[M]],1,1,0,AC[[AB]:[AB]])),PRODUCT(INDEX(CMB[[BD_0O]:[BD_2O]],MATCH(ROUND(MIN(SUM(EL$4,$O147/1000),SUM($O147,EL$4/1000)),3),CMB[[Cmb_ID]:[Cmb_ID]],0),SUM(N(EL$1),N($R147),1)),CHOOSE(AC[[M]:[M]],1,0,1,AC[[DB]:[DB]])),PRODUCT(SUM(ROUND(AVERAGE(VALUE(EL$3),VALUE($P147)),0),CHOOSE(IF(OR(EL$1,$R147),4,INDEX(CMB[[Res_Rare]:[Res_Rare]],MATCH(ROUND(MIN(SUM(EL$4,$O147/1000),SUM($O147,EL$4/1000)),3),CMB[[Cmb_ID]:[Cmb_ID]],0))),-1,-1,0,0)),IF(OR(EL$1,$R147),4,INDEX(CMB[[Cmb_Rare]:[Cmb_Rare]],MATCH(ROUND(MIN(SUM(EL$4,$O147/1000),SUM($O147,EL$4/1000)),3),CMB[[Cmb_ID]:[Cmb_ID]],0))),CHOOSE(AC[[M]:[M]],2,1,1,SUM(AC[[AB]:[DB]])))),""))</f>
        <v/>
      </c>
      <c r="EM147" t="str">
        <f>IF(OR(EM$5="",$S147=""),"",IFERROR(SUM(PRODUCT(INDEX(CMB[[BA_0O]:[BA_2O]],MATCH(ROUND(MIN(SUM(EM$4,$O147/1000),SUM($O147,EM$4/1000)),3),CMB[[Cmb_ID]:[Cmb_ID]],0),SUM(N(EM$1),N($R147),1)),CHOOSE(AC[[M]:[M]],1,1,0,AC[[AB]:[AB]])),PRODUCT(INDEX(CMB[[BD_0O]:[BD_2O]],MATCH(ROUND(MIN(SUM(EM$4,$O147/1000),SUM($O147,EM$4/1000)),3),CMB[[Cmb_ID]:[Cmb_ID]],0),SUM(N(EM$1),N($R147),1)),CHOOSE(AC[[M]:[M]],1,0,1,AC[[DB]:[DB]])),PRODUCT(SUM(ROUND(AVERAGE(VALUE(EM$3),VALUE($P147)),0),CHOOSE(IF(OR(EM$1,$R147),4,INDEX(CMB[[Res_Rare]:[Res_Rare]],MATCH(ROUND(MIN(SUM(EM$4,$O147/1000),SUM($O147,EM$4/1000)),3),CMB[[Cmb_ID]:[Cmb_ID]],0))),-1,-1,0,0)),IF(OR(EM$1,$R147),4,INDEX(CMB[[Cmb_Rare]:[Cmb_Rare]],MATCH(ROUND(MIN(SUM(EM$4,$O147/1000),SUM($O147,EM$4/1000)),3),CMB[[Cmb_ID]:[Cmb_ID]],0))),CHOOSE(AC[[M]:[M]],2,1,1,SUM(AC[[AB]:[DB]])))),""))</f>
        <v/>
      </c>
      <c r="EN147" t="str">
        <f>IF(OR(EN$5="",$S147=""),"",IFERROR(SUM(PRODUCT(INDEX(CMB[[BA_0O]:[BA_2O]],MATCH(ROUND(MIN(SUM(EN$4,$O147/1000),SUM($O147,EN$4/1000)),3),CMB[[Cmb_ID]:[Cmb_ID]],0),SUM(N(EN$1),N($R147),1)),CHOOSE(AC[[M]:[M]],1,1,0,AC[[AB]:[AB]])),PRODUCT(INDEX(CMB[[BD_0O]:[BD_2O]],MATCH(ROUND(MIN(SUM(EN$4,$O147/1000),SUM($O147,EN$4/1000)),3),CMB[[Cmb_ID]:[Cmb_ID]],0),SUM(N(EN$1),N($R147),1)),CHOOSE(AC[[M]:[M]],1,0,1,AC[[DB]:[DB]])),PRODUCT(SUM(ROUND(AVERAGE(VALUE(EN$3),VALUE($P147)),0),CHOOSE(IF(OR(EN$1,$R147),4,INDEX(CMB[[Res_Rare]:[Res_Rare]],MATCH(ROUND(MIN(SUM(EN$4,$O147/1000),SUM($O147,EN$4/1000)),3),CMB[[Cmb_ID]:[Cmb_ID]],0))),-1,-1,0,0)),IF(OR(EN$1,$R147),4,INDEX(CMB[[Cmb_Rare]:[Cmb_Rare]],MATCH(ROUND(MIN(SUM(EN$4,$O147/1000),SUM($O147,EN$4/1000)),3),CMB[[Cmb_ID]:[Cmb_ID]],0))),CHOOSE(AC[[M]:[M]],2,1,1,SUM(AC[[AB]:[DB]])))),""))</f>
        <v/>
      </c>
      <c r="EO147" t="str">
        <f>IF(OR(EO$5="",$S147=""),"",IFERROR(SUM(PRODUCT(INDEX(CMB[[BA_0O]:[BA_2O]],MATCH(ROUND(MIN(SUM(EO$4,$O147/1000),SUM($O147,EO$4/1000)),3),CMB[[Cmb_ID]:[Cmb_ID]],0),SUM(N(EO$1),N($R147),1)),CHOOSE(AC[[M]:[M]],1,1,0,AC[[AB]:[AB]])),PRODUCT(INDEX(CMB[[BD_0O]:[BD_2O]],MATCH(ROUND(MIN(SUM(EO$4,$O147/1000),SUM($O147,EO$4/1000)),3),CMB[[Cmb_ID]:[Cmb_ID]],0),SUM(N(EO$1),N($R147),1)),CHOOSE(AC[[M]:[M]],1,0,1,AC[[DB]:[DB]])),PRODUCT(SUM(ROUND(AVERAGE(VALUE(EO$3),VALUE($P147)),0),CHOOSE(IF(OR(EO$1,$R147),4,INDEX(CMB[[Res_Rare]:[Res_Rare]],MATCH(ROUND(MIN(SUM(EO$4,$O147/1000),SUM($O147,EO$4/1000)),3),CMB[[Cmb_ID]:[Cmb_ID]],0))),-1,-1,0,0)),IF(OR(EO$1,$R147),4,INDEX(CMB[[Cmb_Rare]:[Cmb_Rare]],MATCH(ROUND(MIN(SUM(EO$4,$O147/1000),SUM($O147,EO$4/1000)),3),CMB[[Cmb_ID]:[Cmb_ID]],0))),CHOOSE(AC[[M]:[M]],2,1,1,SUM(AC[[AB]:[DB]])))),""))</f>
        <v/>
      </c>
      <c r="EP147" t="str">
        <f>IF(OR(EP$5="",$S147=""),"",IFERROR(SUM(PRODUCT(INDEX(CMB[[BA_0O]:[BA_2O]],MATCH(ROUND(MIN(SUM(EP$4,$O147/1000),SUM($O147,EP$4/1000)),3),CMB[[Cmb_ID]:[Cmb_ID]],0),SUM(N(EP$1),N($R147),1)),CHOOSE(AC[[M]:[M]],1,1,0,AC[[AB]:[AB]])),PRODUCT(INDEX(CMB[[BD_0O]:[BD_2O]],MATCH(ROUND(MIN(SUM(EP$4,$O147/1000),SUM($O147,EP$4/1000)),3),CMB[[Cmb_ID]:[Cmb_ID]],0),SUM(N(EP$1),N($R147),1)),CHOOSE(AC[[M]:[M]],1,0,1,AC[[DB]:[DB]])),PRODUCT(SUM(ROUND(AVERAGE(VALUE(EP$3),VALUE($P147)),0),CHOOSE(IF(OR(EP$1,$R147),4,INDEX(CMB[[Res_Rare]:[Res_Rare]],MATCH(ROUND(MIN(SUM(EP$4,$O147/1000),SUM($O147,EP$4/1000)),3),CMB[[Cmb_ID]:[Cmb_ID]],0))),-1,-1,0,0)),IF(OR(EP$1,$R147),4,INDEX(CMB[[Cmb_Rare]:[Cmb_Rare]],MATCH(ROUND(MIN(SUM(EP$4,$O147/1000),SUM($O147,EP$4/1000)),3),CMB[[Cmb_ID]:[Cmb_ID]],0))),CHOOSE(AC[[M]:[M]],2,1,1,SUM(AC[[AB]:[DB]])))),""))</f>
        <v/>
      </c>
      <c r="EQ147" t="str">
        <f>IF(OR(EQ$5="",$S147=""),"",IFERROR(SUM(PRODUCT(INDEX(CMB[[BA_0O]:[BA_2O]],MATCH(ROUND(MIN(SUM(EQ$4,$O147/1000),SUM($O147,EQ$4/1000)),3),CMB[[Cmb_ID]:[Cmb_ID]],0),SUM(N(EQ$1),N($R147),1)),CHOOSE(AC[[M]:[M]],1,1,0,AC[[AB]:[AB]])),PRODUCT(INDEX(CMB[[BD_0O]:[BD_2O]],MATCH(ROUND(MIN(SUM(EQ$4,$O147/1000),SUM($O147,EQ$4/1000)),3),CMB[[Cmb_ID]:[Cmb_ID]],0),SUM(N(EQ$1),N($R147),1)),CHOOSE(AC[[M]:[M]],1,0,1,AC[[DB]:[DB]])),PRODUCT(SUM(ROUND(AVERAGE(VALUE(EQ$3),VALUE($P147)),0),CHOOSE(IF(OR(EQ$1,$R147),4,INDEX(CMB[[Res_Rare]:[Res_Rare]],MATCH(ROUND(MIN(SUM(EQ$4,$O147/1000),SUM($O147,EQ$4/1000)),3),CMB[[Cmb_ID]:[Cmb_ID]],0))),-1,-1,0,0)),IF(OR(EQ$1,$R147),4,INDEX(CMB[[Cmb_Rare]:[Cmb_Rare]],MATCH(ROUND(MIN(SUM(EQ$4,$O147/1000),SUM($O147,EQ$4/1000)),3),CMB[[Cmb_ID]:[Cmb_ID]],0))),CHOOSE(AC[[M]:[M]],2,1,1,SUM(AC[[AB]:[DB]])))),""))</f>
        <v/>
      </c>
      <c r="ER147" t="str">
        <f>IF(OR(ER$5="",$S147=""),"",IFERROR(SUM(PRODUCT(INDEX(CMB[[BA_0O]:[BA_2O]],MATCH(ROUND(MIN(SUM(ER$4,$O147/1000),SUM($O147,ER$4/1000)),3),CMB[[Cmb_ID]:[Cmb_ID]],0),SUM(N(ER$1),N($R147),1)),CHOOSE(AC[[M]:[M]],1,1,0,AC[[AB]:[AB]])),PRODUCT(INDEX(CMB[[BD_0O]:[BD_2O]],MATCH(ROUND(MIN(SUM(ER$4,$O147/1000),SUM($O147,ER$4/1000)),3),CMB[[Cmb_ID]:[Cmb_ID]],0),SUM(N(ER$1),N($R147),1)),CHOOSE(AC[[M]:[M]],1,0,1,AC[[DB]:[DB]])),PRODUCT(SUM(ROUND(AVERAGE(VALUE(ER$3),VALUE($P147)),0),CHOOSE(IF(OR(ER$1,$R147),4,INDEX(CMB[[Res_Rare]:[Res_Rare]],MATCH(ROUND(MIN(SUM(ER$4,$O147/1000),SUM($O147,ER$4/1000)),3),CMB[[Cmb_ID]:[Cmb_ID]],0))),-1,-1,0,0)),IF(OR(ER$1,$R147),4,INDEX(CMB[[Cmb_Rare]:[Cmb_Rare]],MATCH(ROUND(MIN(SUM(ER$4,$O147/1000),SUM($O147,ER$4/1000)),3),CMB[[Cmb_ID]:[Cmb_ID]],0))),CHOOSE(AC[[M]:[M]],2,1,1,SUM(AC[[AB]:[DB]])))),""))</f>
        <v/>
      </c>
      <c r="ES147" t="str">
        <f>IF(OR(ES$5="",$S147=""),"",IFERROR(SUM(PRODUCT(INDEX(CMB[[BA_0O]:[BA_2O]],MATCH(ROUND(MIN(SUM(ES$4,$O147/1000),SUM($O147,ES$4/1000)),3),CMB[[Cmb_ID]:[Cmb_ID]],0),SUM(N(ES$1),N($R147),1)),CHOOSE(AC[[M]:[M]],1,1,0,AC[[AB]:[AB]])),PRODUCT(INDEX(CMB[[BD_0O]:[BD_2O]],MATCH(ROUND(MIN(SUM(ES$4,$O147/1000),SUM($O147,ES$4/1000)),3),CMB[[Cmb_ID]:[Cmb_ID]],0),SUM(N(ES$1),N($R147),1)),CHOOSE(AC[[M]:[M]],1,0,1,AC[[DB]:[DB]])),PRODUCT(SUM(ROUND(AVERAGE(VALUE(ES$3),VALUE($P147)),0),CHOOSE(IF(OR(ES$1,$R147),4,INDEX(CMB[[Res_Rare]:[Res_Rare]],MATCH(ROUND(MIN(SUM(ES$4,$O147/1000),SUM($O147,ES$4/1000)),3),CMB[[Cmb_ID]:[Cmb_ID]],0))),-1,-1,0,0)),IF(OR(ES$1,$R147),4,INDEX(CMB[[Cmb_Rare]:[Cmb_Rare]],MATCH(ROUND(MIN(SUM(ES$4,$O147/1000),SUM($O147,ES$4/1000)),3),CMB[[Cmb_ID]:[Cmb_ID]],0))),CHOOSE(AC[[M]:[M]],2,1,1,SUM(AC[[AB]:[DB]])))),""))</f>
        <v/>
      </c>
      <c r="ET147" t="str">
        <f>IF(OR(ET$5="",$S147=""),"",IFERROR(SUM(PRODUCT(INDEX(CMB[[BA_0O]:[BA_2O]],MATCH(ROUND(MIN(SUM(ET$4,$O147/1000),SUM($O147,ET$4/1000)),3),CMB[[Cmb_ID]:[Cmb_ID]],0),SUM(N(ET$1),N($R147),1)),CHOOSE(AC[[M]:[M]],1,1,0,AC[[AB]:[AB]])),PRODUCT(INDEX(CMB[[BD_0O]:[BD_2O]],MATCH(ROUND(MIN(SUM(ET$4,$O147/1000),SUM($O147,ET$4/1000)),3),CMB[[Cmb_ID]:[Cmb_ID]],0),SUM(N(ET$1),N($R147),1)),CHOOSE(AC[[M]:[M]],1,0,1,AC[[DB]:[DB]])),PRODUCT(SUM(ROUND(AVERAGE(VALUE(ET$3),VALUE($P147)),0),CHOOSE(IF(OR(ET$1,$R147),4,INDEX(CMB[[Res_Rare]:[Res_Rare]],MATCH(ROUND(MIN(SUM(ET$4,$O147/1000),SUM($O147,ET$4/1000)),3),CMB[[Cmb_ID]:[Cmb_ID]],0))),-1,-1,0,0)),IF(OR(ET$1,$R147),4,INDEX(CMB[[Cmb_Rare]:[Cmb_Rare]],MATCH(ROUND(MIN(SUM(ET$4,$O147/1000),SUM($O147,ET$4/1000)),3),CMB[[Cmb_ID]:[Cmb_ID]],0))),CHOOSE(AC[[M]:[M]],2,1,1,SUM(AC[[AB]:[DB]])))),""))</f>
        <v/>
      </c>
      <c r="EU147" t="str">
        <f>IF(OR(EU$5="",$S147=""),"",IFERROR(SUM(PRODUCT(INDEX(CMB[[BA_0O]:[BA_2O]],MATCH(ROUND(MIN(SUM(EU$4,$O147/1000),SUM($O147,EU$4/1000)),3),CMB[[Cmb_ID]:[Cmb_ID]],0),SUM(N(EU$1),N($R147),1)),CHOOSE(AC[[M]:[M]],1,1,0,AC[[AB]:[AB]])),PRODUCT(INDEX(CMB[[BD_0O]:[BD_2O]],MATCH(ROUND(MIN(SUM(EU$4,$O147/1000),SUM($O147,EU$4/1000)),3),CMB[[Cmb_ID]:[Cmb_ID]],0),SUM(N(EU$1),N($R147),1)),CHOOSE(AC[[M]:[M]],1,0,1,AC[[DB]:[DB]])),PRODUCT(SUM(ROUND(AVERAGE(VALUE(EU$3),VALUE($P147)),0),CHOOSE(IF(OR(EU$1,$R147),4,INDEX(CMB[[Res_Rare]:[Res_Rare]],MATCH(ROUND(MIN(SUM(EU$4,$O147/1000),SUM($O147,EU$4/1000)),3),CMB[[Cmb_ID]:[Cmb_ID]],0))),-1,-1,0,0)),IF(OR(EU$1,$R147),4,INDEX(CMB[[Cmb_Rare]:[Cmb_Rare]],MATCH(ROUND(MIN(SUM(EU$4,$O147/1000),SUM($O147,EU$4/1000)),3),CMB[[Cmb_ID]:[Cmb_ID]],0))),CHOOSE(AC[[M]:[M]],2,1,1,SUM(AC[[AB]:[DB]])))),""))</f>
        <v/>
      </c>
      <c r="EV147" t="str">
        <f>IF(OR(EV$5="",$S147=""),"",IFERROR(SUM(PRODUCT(INDEX(CMB[[BA_0O]:[BA_2O]],MATCH(ROUND(MIN(SUM(EV$4,$O147/1000),SUM($O147,EV$4/1000)),3),CMB[[Cmb_ID]:[Cmb_ID]],0),SUM(N(EV$1),N($R147),1)),CHOOSE(AC[[M]:[M]],1,1,0,AC[[AB]:[AB]])),PRODUCT(INDEX(CMB[[BD_0O]:[BD_2O]],MATCH(ROUND(MIN(SUM(EV$4,$O147/1000),SUM($O147,EV$4/1000)),3),CMB[[Cmb_ID]:[Cmb_ID]],0),SUM(N(EV$1),N($R147),1)),CHOOSE(AC[[M]:[M]],1,0,1,AC[[DB]:[DB]])),PRODUCT(SUM(ROUND(AVERAGE(VALUE(EV$3),VALUE($P147)),0),CHOOSE(IF(OR(EV$1,$R147),4,INDEX(CMB[[Res_Rare]:[Res_Rare]],MATCH(ROUND(MIN(SUM(EV$4,$O147/1000),SUM($O147,EV$4/1000)),3),CMB[[Cmb_ID]:[Cmb_ID]],0))),-1,-1,0,0)),IF(OR(EV$1,$R147),4,INDEX(CMB[[Cmb_Rare]:[Cmb_Rare]],MATCH(ROUND(MIN(SUM(EV$4,$O147/1000),SUM($O147,EV$4/1000)),3),CMB[[Cmb_ID]:[Cmb_ID]],0))),CHOOSE(AC[[M]:[M]],2,1,1,SUM(AC[[AB]:[DB]])))),""))</f>
        <v/>
      </c>
      <c r="EW147" t="str">
        <f>IF(OR(EW$5="",$S147=""),"",IFERROR(SUM(PRODUCT(INDEX(CMB[[BA_0O]:[BA_2O]],MATCH(ROUND(MIN(SUM(EW$4,$O147/1000),SUM($O147,EW$4/1000)),3),CMB[[Cmb_ID]:[Cmb_ID]],0),SUM(N(EW$1),N($R147),1)),CHOOSE(AC[[M]:[M]],1,1,0,AC[[AB]:[AB]])),PRODUCT(INDEX(CMB[[BD_0O]:[BD_2O]],MATCH(ROUND(MIN(SUM(EW$4,$O147/1000),SUM($O147,EW$4/1000)),3),CMB[[Cmb_ID]:[Cmb_ID]],0),SUM(N(EW$1),N($R147),1)),CHOOSE(AC[[M]:[M]],1,0,1,AC[[DB]:[DB]])),PRODUCT(SUM(ROUND(AVERAGE(VALUE(EW$3),VALUE($P147)),0),CHOOSE(IF(OR(EW$1,$R147),4,INDEX(CMB[[Res_Rare]:[Res_Rare]],MATCH(ROUND(MIN(SUM(EW$4,$O147/1000),SUM($O147,EW$4/1000)),3),CMB[[Cmb_ID]:[Cmb_ID]],0))),-1,-1,0,0)),IF(OR(EW$1,$R147),4,INDEX(CMB[[Cmb_Rare]:[Cmb_Rare]],MATCH(ROUND(MIN(SUM(EW$4,$O147/1000),SUM($O147,EW$4/1000)),3),CMB[[Cmb_ID]:[Cmb_ID]],0))),CHOOSE(AC[[M]:[M]],2,1,1,SUM(AC[[AB]:[DB]])))),""))</f>
        <v/>
      </c>
      <c r="EX147" t="str">
        <f>IF(OR(EX$5="",$S147=""),"",IFERROR(SUM(PRODUCT(INDEX(CMB[[BA_0O]:[BA_2O]],MATCH(ROUND(MIN(SUM(EX$4,$O147/1000),SUM($O147,EX$4/1000)),3),CMB[[Cmb_ID]:[Cmb_ID]],0),SUM(N(EX$1),N($R147),1)),CHOOSE(AC[[M]:[M]],1,1,0,AC[[AB]:[AB]])),PRODUCT(INDEX(CMB[[BD_0O]:[BD_2O]],MATCH(ROUND(MIN(SUM(EX$4,$O147/1000),SUM($O147,EX$4/1000)),3),CMB[[Cmb_ID]:[Cmb_ID]],0),SUM(N(EX$1),N($R147),1)),CHOOSE(AC[[M]:[M]],1,0,1,AC[[DB]:[DB]])),PRODUCT(SUM(ROUND(AVERAGE(VALUE(EX$3),VALUE($P147)),0),CHOOSE(IF(OR(EX$1,$R147),4,INDEX(CMB[[Res_Rare]:[Res_Rare]],MATCH(ROUND(MIN(SUM(EX$4,$O147/1000),SUM($O147,EX$4/1000)),3),CMB[[Cmb_ID]:[Cmb_ID]],0))),-1,-1,0,0)),IF(OR(EX$1,$R147),4,INDEX(CMB[[Cmb_Rare]:[Cmb_Rare]],MATCH(ROUND(MIN(SUM(EX$4,$O147/1000),SUM($O147,EX$4/1000)),3),CMB[[Cmb_ID]:[Cmb_ID]],0))),CHOOSE(AC[[M]:[M]],2,1,1,SUM(AC[[AB]:[DB]])))),""))</f>
        <v/>
      </c>
      <c r="EY147" t="str">
        <f>IF(OR(EY$5="",$S147=""),"",IFERROR(SUM(PRODUCT(INDEX(CMB[[BA_0O]:[BA_2O]],MATCH(ROUND(MIN(SUM(EY$4,$O147/1000),SUM($O147,EY$4/1000)),3),CMB[[Cmb_ID]:[Cmb_ID]],0),SUM(N(EY$1),N($R147),1)),CHOOSE(AC[[M]:[M]],1,1,0,AC[[AB]:[AB]])),PRODUCT(INDEX(CMB[[BD_0O]:[BD_2O]],MATCH(ROUND(MIN(SUM(EY$4,$O147/1000),SUM($O147,EY$4/1000)),3),CMB[[Cmb_ID]:[Cmb_ID]],0),SUM(N(EY$1),N($R147),1)),CHOOSE(AC[[M]:[M]],1,0,1,AC[[DB]:[DB]])),PRODUCT(SUM(ROUND(AVERAGE(VALUE(EY$3),VALUE($P147)),0),CHOOSE(IF(OR(EY$1,$R147),4,INDEX(CMB[[Res_Rare]:[Res_Rare]],MATCH(ROUND(MIN(SUM(EY$4,$O147/1000),SUM($O147,EY$4/1000)),3),CMB[[Cmb_ID]:[Cmb_ID]],0))),-1,-1,0,0)),IF(OR(EY$1,$R147),4,INDEX(CMB[[Cmb_Rare]:[Cmb_Rare]],MATCH(ROUND(MIN(SUM(EY$4,$O147/1000),SUM($O147,EY$4/1000)),3),CMB[[Cmb_ID]:[Cmb_ID]],0))),CHOOSE(AC[[M]:[M]],2,1,1,SUM(AC[[AB]:[DB]])))),""))</f>
        <v/>
      </c>
      <c r="EZ147" t="str">
        <f>IF(OR(EZ$5="",$S147=""),"",IFERROR(SUM(PRODUCT(INDEX(CMB[[BA_0O]:[BA_2O]],MATCH(ROUND(MIN(SUM(EZ$4,$O147/1000),SUM($O147,EZ$4/1000)),3),CMB[[Cmb_ID]:[Cmb_ID]],0),SUM(N(EZ$1),N($R147),1)),CHOOSE(AC[[M]:[M]],1,1,0,AC[[AB]:[AB]])),PRODUCT(INDEX(CMB[[BD_0O]:[BD_2O]],MATCH(ROUND(MIN(SUM(EZ$4,$O147/1000),SUM($O147,EZ$4/1000)),3),CMB[[Cmb_ID]:[Cmb_ID]],0),SUM(N(EZ$1),N($R147),1)),CHOOSE(AC[[M]:[M]],1,0,1,AC[[DB]:[DB]])),PRODUCT(SUM(ROUND(AVERAGE(VALUE(EZ$3),VALUE($P147)),0),CHOOSE(IF(OR(EZ$1,$R147),4,INDEX(CMB[[Res_Rare]:[Res_Rare]],MATCH(ROUND(MIN(SUM(EZ$4,$O147/1000),SUM($O147,EZ$4/1000)),3),CMB[[Cmb_ID]:[Cmb_ID]],0))),-1,-1,0,0)),IF(OR(EZ$1,$R147),4,INDEX(CMB[[Cmb_Rare]:[Cmb_Rare]],MATCH(ROUND(MIN(SUM(EZ$4,$O147/1000),SUM($O147,EZ$4/1000)),3),CMB[[Cmb_ID]:[Cmb_ID]],0))),CHOOSE(AC[[M]:[M]],2,1,1,SUM(AC[[AB]:[DB]])))),""))</f>
        <v/>
      </c>
      <c r="FA147" t="str">
        <f>IF(OR(FA$5="",$S147=""),"",IFERROR(SUM(PRODUCT(INDEX(CMB[[BA_0O]:[BA_2O]],MATCH(ROUND(MIN(SUM(FA$4,$O147/1000),SUM($O147,FA$4/1000)),3),CMB[[Cmb_ID]:[Cmb_ID]],0),SUM(N(FA$1),N($R147),1)),CHOOSE(AC[[M]:[M]],1,1,0,AC[[AB]:[AB]])),PRODUCT(INDEX(CMB[[BD_0O]:[BD_2O]],MATCH(ROUND(MIN(SUM(FA$4,$O147/1000),SUM($O147,FA$4/1000)),3),CMB[[Cmb_ID]:[Cmb_ID]],0),SUM(N(FA$1),N($R147),1)),CHOOSE(AC[[M]:[M]],1,0,1,AC[[DB]:[DB]])),PRODUCT(SUM(ROUND(AVERAGE(VALUE(FA$3),VALUE($P147)),0),CHOOSE(IF(OR(FA$1,$R147),4,INDEX(CMB[[Res_Rare]:[Res_Rare]],MATCH(ROUND(MIN(SUM(FA$4,$O147/1000),SUM($O147,FA$4/1000)),3),CMB[[Cmb_ID]:[Cmb_ID]],0))),-1,-1,0,0)),IF(OR(FA$1,$R147),4,INDEX(CMB[[Cmb_Rare]:[Cmb_Rare]],MATCH(ROUND(MIN(SUM(FA$4,$O147/1000),SUM($O147,FA$4/1000)),3),CMB[[Cmb_ID]:[Cmb_ID]],0))),CHOOSE(AC[[M]:[M]],2,1,1,SUM(AC[[AB]:[DB]])))),""))</f>
        <v/>
      </c>
      <c r="FB147" t="str">
        <f>IF(OR(FB$5="",$S147=""),"",IFERROR(SUM(PRODUCT(INDEX(CMB[[BA_0O]:[BA_2O]],MATCH(ROUND(MIN(SUM(FB$4,$O147/1000),SUM($O147,FB$4/1000)),3),CMB[[Cmb_ID]:[Cmb_ID]],0),SUM(N(FB$1),N($R147),1)),CHOOSE(AC[[M]:[M]],1,1,0,AC[[AB]:[AB]])),PRODUCT(INDEX(CMB[[BD_0O]:[BD_2O]],MATCH(ROUND(MIN(SUM(FB$4,$O147/1000),SUM($O147,FB$4/1000)),3),CMB[[Cmb_ID]:[Cmb_ID]],0),SUM(N(FB$1),N($R147),1)),CHOOSE(AC[[M]:[M]],1,0,1,AC[[DB]:[DB]])),PRODUCT(SUM(ROUND(AVERAGE(VALUE(FB$3),VALUE($P147)),0),CHOOSE(IF(OR(FB$1,$R147),4,INDEX(CMB[[Res_Rare]:[Res_Rare]],MATCH(ROUND(MIN(SUM(FB$4,$O147/1000),SUM($O147,FB$4/1000)),3),CMB[[Cmb_ID]:[Cmb_ID]],0))),-1,-1,0,0)),IF(OR(FB$1,$R147),4,INDEX(CMB[[Cmb_Rare]:[Cmb_Rare]],MATCH(ROUND(MIN(SUM(FB$4,$O147/1000),SUM($O147,FB$4/1000)),3),CMB[[Cmb_ID]:[Cmb_ID]],0))),CHOOSE(AC[[M]:[M]],2,1,1,SUM(AC[[AB]:[DB]])))),""))</f>
        <v/>
      </c>
      <c r="FC147" t="str">
        <f>IF(OR(FC$5="",$S147=""),"",IFERROR(SUM(PRODUCT(INDEX(CMB[[BA_0O]:[BA_2O]],MATCH(ROUND(MIN(SUM(FC$4,$O147/1000),SUM($O147,FC$4/1000)),3),CMB[[Cmb_ID]:[Cmb_ID]],0),SUM(N(FC$1),N($R147),1)),CHOOSE(AC[[M]:[M]],1,1,0,AC[[AB]:[AB]])),PRODUCT(INDEX(CMB[[BD_0O]:[BD_2O]],MATCH(ROUND(MIN(SUM(FC$4,$O147/1000),SUM($O147,FC$4/1000)),3),CMB[[Cmb_ID]:[Cmb_ID]],0),SUM(N(FC$1),N($R147),1)),CHOOSE(AC[[M]:[M]],1,0,1,AC[[DB]:[DB]])),PRODUCT(SUM(ROUND(AVERAGE(VALUE(FC$3),VALUE($P147)),0),CHOOSE(IF(OR(FC$1,$R147),4,INDEX(CMB[[Res_Rare]:[Res_Rare]],MATCH(ROUND(MIN(SUM(FC$4,$O147/1000),SUM($O147,FC$4/1000)),3),CMB[[Cmb_ID]:[Cmb_ID]],0))),-1,-1,0,0)),IF(OR(FC$1,$R147),4,INDEX(CMB[[Cmb_Rare]:[Cmb_Rare]],MATCH(ROUND(MIN(SUM(FC$4,$O147/1000),SUM($O147,FC$4/1000)),3),CMB[[Cmb_ID]:[Cmb_ID]],0))),CHOOSE(AC[[M]:[M]],2,1,1,SUM(AC[[AB]:[DB]])))),""))</f>
        <v/>
      </c>
      <c r="FD147" t="str">
        <f>IF(OR(FD$5="",$S147=""),"",IFERROR(SUM(PRODUCT(INDEX(CMB[[BA_0O]:[BA_2O]],MATCH(ROUND(MIN(SUM(FD$4,$O147/1000),SUM($O147,FD$4/1000)),3),CMB[[Cmb_ID]:[Cmb_ID]],0),SUM(N(FD$1),N($R147),1)),CHOOSE(AC[[M]:[M]],1,1,0,AC[[AB]:[AB]])),PRODUCT(INDEX(CMB[[BD_0O]:[BD_2O]],MATCH(ROUND(MIN(SUM(FD$4,$O147/1000),SUM($O147,FD$4/1000)),3),CMB[[Cmb_ID]:[Cmb_ID]],0),SUM(N(FD$1),N($R147),1)),CHOOSE(AC[[M]:[M]],1,0,1,AC[[DB]:[DB]])),PRODUCT(SUM(ROUND(AVERAGE(VALUE(FD$3),VALUE($P147)),0),CHOOSE(IF(OR(FD$1,$R147),4,INDEX(CMB[[Res_Rare]:[Res_Rare]],MATCH(ROUND(MIN(SUM(FD$4,$O147/1000),SUM($O147,FD$4/1000)),3),CMB[[Cmb_ID]:[Cmb_ID]],0))),-1,-1,0,0)),IF(OR(FD$1,$R147),4,INDEX(CMB[[Cmb_Rare]:[Cmb_Rare]],MATCH(ROUND(MIN(SUM(FD$4,$O147/1000),SUM($O147,FD$4/1000)),3),CMB[[Cmb_ID]:[Cmb_ID]],0))),CHOOSE(AC[[M]:[M]],2,1,1,SUM(AC[[AB]:[DB]])))),""))</f>
        <v/>
      </c>
      <c r="FE147" t="str">
        <f>IF(OR(FE$5="",$S147=""),"",IFERROR(SUM(PRODUCT(INDEX(CMB[[BA_0O]:[BA_2O]],MATCH(ROUND(MIN(SUM(FE$4,$O147/1000),SUM($O147,FE$4/1000)),3),CMB[[Cmb_ID]:[Cmb_ID]],0),SUM(N(FE$1),N($R147),1)),CHOOSE(AC[[M]:[M]],1,1,0,AC[[AB]:[AB]])),PRODUCT(INDEX(CMB[[BD_0O]:[BD_2O]],MATCH(ROUND(MIN(SUM(FE$4,$O147/1000),SUM($O147,FE$4/1000)),3),CMB[[Cmb_ID]:[Cmb_ID]],0),SUM(N(FE$1),N($R147),1)),CHOOSE(AC[[M]:[M]],1,0,1,AC[[DB]:[DB]])),PRODUCT(SUM(ROUND(AVERAGE(VALUE(FE$3),VALUE($P147)),0),CHOOSE(IF(OR(FE$1,$R147),4,INDEX(CMB[[Res_Rare]:[Res_Rare]],MATCH(ROUND(MIN(SUM(FE$4,$O147/1000),SUM($O147,FE$4/1000)),3),CMB[[Cmb_ID]:[Cmb_ID]],0))),-1,-1,0,0)),IF(OR(FE$1,$R147),4,INDEX(CMB[[Cmb_Rare]:[Cmb_Rare]],MATCH(ROUND(MIN(SUM(FE$4,$O147/1000),SUM($O147,FE$4/1000)),3),CMB[[Cmb_ID]:[Cmb_ID]],0))),CHOOSE(AC[[M]:[M]],2,1,1,SUM(AC[[AB]:[DB]])))),""))</f>
        <v/>
      </c>
      <c r="FF147" t="str">
        <f>IF(OR(FF$5="",$S147=""),"",IFERROR(SUM(PRODUCT(INDEX(CMB[[BA_0O]:[BA_2O]],MATCH(ROUND(MIN(SUM(FF$4,$O147/1000),SUM($O147,FF$4/1000)),3),CMB[[Cmb_ID]:[Cmb_ID]],0),SUM(N(FF$1),N($R147),1)),CHOOSE(AC[[M]:[M]],1,1,0,AC[[AB]:[AB]])),PRODUCT(INDEX(CMB[[BD_0O]:[BD_2O]],MATCH(ROUND(MIN(SUM(FF$4,$O147/1000),SUM($O147,FF$4/1000)),3),CMB[[Cmb_ID]:[Cmb_ID]],0),SUM(N(FF$1),N($R147),1)),CHOOSE(AC[[M]:[M]],1,0,1,AC[[DB]:[DB]])),PRODUCT(SUM(ROUND(AVERAGE(VALUE(FF$3),VALUE($P147)),0),CHOOSE(IF(OR(FF$1,$R147),4,INDEX(CMB[[Res_Rare]:[Res_Rare]],MATCH(ROUND(MIN(SUM(FF$4,$O147/1000),SUM($O147,FF$4/1000)),3),CMB[[Cmb_ID]:[Cmb_ID]],0))),-1,-1,0,0)),IF(OR(FF$1,$R147),4,INDEX(CMB[[Cmb_Rare]:[Cmb_Rare]],MATCH(ROUND(MIN(SUM(FF$4,$O147/1000),SUM($O147,FF$4/1000)),3),CMB[[Cmb_ID]:[Cmb_ID]],0))),CHOOSE(AC[[M]:[M]],2,1,1,SUM(AC[[AB]:[DB]])))),""))</f>
        <v/>
      </c>
      <c r="FG147" t="str">
        <f>IF(OR(FG$5="",$S147=""),"",IFERROR(SUM(PRODUCT(INDEX(CMB[[BA_0O]:[BA_2O]],MATCH(ROUND(MIN(SUM(FG$4,$O147/1000),SUM($O147,FG$4/1000)),3),CMB[[Cmb_ID]:[Cmb_ID]],0),SUM(N(FG$1),N($R147),1)),CHOOSE(AC[[M]:[M]],1,1,0,AC[[AB]:[AB]])),PRODUCT(INDEX(CMB[[BD_0O]:[BD_2O]],MATCH(ROUND(MIN(SUM(FG$4,$O147/1000),SUM($O147,FG$4/1000)),3),CMB[[Cmb_ID]:[Cmb_ID]],0),SUM(N(FG$1),N($R147),1)),CHOOSE(AC[[M]:[M]],1,0,1,AC[[DB]:[DB]])),PRODUCT(SUM(ROUND(AVERAGE(VALUE(FG$3),VALUE($P147)),0),CHOOSE(IF(OR(FG$1,$R147),4,INDEX(CMB[[Res_Rare]:[Res_Rare]],MATCH(ROUND(MIN(SUM(FG$4,$O147/1000),SUM($O147,FG$4/1000)),3),CMB[[Cmb_ID]:[Cmb_ID]],0))),-1,-1,0,0)),IF(OR(FG$1,$R147),4,INDEX(CMB[[Cmb_Rare]:[Cmb_Rare]],MATCH(ROUND(MIN(SUM(FG$4,$O147/1000),SUM($O147,FG$4/1000)),3),CMB[[Cmb_ID]:[Cmb_ID]],0))),CHOOSE(AC[[M]:[M]],2,1,1,SUM(AC[[AB]:[DB]])))),""))</f>
        <v/>
      </c>
      <c r="FH147" t="str">
        <f>IF(OR(FH$5="",$S147=""),"",IFERROR(SUM(PRODUCT(INDEX(CMB[[BA_0O]:[BA_2O]],MATCH(ROUND(MIN(SUM(FH$4,$O147/1000),SUM($O147,FH$4/1000)),3),CMB[[Cmb_ID]:[Cmb_ID]],0),SUM(N(FH$1),N($R147),1)),CHOOSE(AC[[M]:[M]],1,1,0,AC[[AB]:[AB]])),PRODUCT(INDEX(CMB[[BD_0O]:[BD_2O]],MATCH(ROUND(MIN(SUM(FH$4,$O147/1000),SUM($O147,FH$4/1000)),3),CMB[[Cmb_ID]:[Cmb_ID]],0),SUM(N(FH$1),N($R147),1)),CHOOSE(AC[[M]:[M]],1,0,1,AC[[DB]:[DB]])),PRODUCT(SUM(ROUND(AVERAGE(VALUE(FH$3),VALUE($P147)),0),CHOOSE(IF(OR(FH$1,$R147),4,INDEX(CMB[[Res_Rare]:[Res_Rare]],MATCH(ROUND(MIN(SUM(FH$4,$O147/1000),SUM($O147,FH$4/1000)),3),CMB[[Cmb_ID]:[Cmb_ID]],0))),-1,-1,0,0)),IF(OR(FH$1,$R147),4,INDEX(CMB[[Cmb_Rare]:[Cmb_Rare]],MATCH(ROUND(MIN(SUM(FH$4,$O147/1000),SUM($O147,FH$4/1000)),3),CMB[[Cmb_ID]:[Cmb_ID]],0))),CHOOSE(AC[[M]:[M]],2,1,1,SUM(AC[[AB]:[DB]])))),""))</f>
        <v/>
      </c>
      <c r="FI147" t="str">
        <f>IF(OR(FI$5="",$S147=""),"",IFERROR(SUM(PRODUCT(INDEX(CMB[[BA_0O]:[BA_2O]],MATCH(ROUND(MIN(SUM(FI$4,$O147/1000),SUM($O147,FI$4/1000)),3),CMB[[Cmb_ID]:[Cmb_ID]],0),SUM(N(FI$1),N($R147),1)),CHOOSE(AC[[M]:[M]],1,1,0,AC[[AB]:[AB]])),PRODUCT(INDEX(CMB[[BD_0O]:[BD_2O]],MATCH(ROUND(MIN(SUM(FI$4,$O147/1000),SUM($O147,FI$4/1000)),3),CMB[[Cmb_ID]:[Cmb_ID]],0),SUM(N(FI$1),N($R147),1)),CHOOSE(AC[[M]:[M]],1,0,1,AC[[DB]:[DB]])),PRODUCT(SUM(ROUND(AVERAGE(VALUE(FI$3),VALUE($P147)),0),CHOOSE(IF(OR(FI$1,$R147),4,INDEX(CMB[[Res_Rare]:[Res_Rare]],MATCH(ROUND(MIN(SUM(FI$4,$O147/1000),SUM($O147,FI$4/1000)),3),CMB[[Cmb_ID]:[Cmb_ID]],0))),-1,-1,0,0)),IF(OR(FI$1,$R147),4,INDEX(CMB[[Cmb_Rare]:[Cmb_Rare]],MATCH(ROUND(MIN(SUM(FI$4,$O147/1000),SUM($O147,FI$4/1000)),3),CMB[[Cmb_ID]:[Cmb_ID]],0))),CHOOSE(AC[[M]:[M]],2,1,1,SUM(AC[[AB]:[DB]])))),""))</f>
        <v/>
      </c>
      <c r="FJ147" t="str">
        <f>IF(OR(FJ$5="",$S147=""),"",IFERROR(SUM(PRODUCT(INDEX(CMB[[BA_0O]:[BA_2O]],MATCH(ROUND(MIN(SUM(FJ$4,$O147/1000),SUM($O147,FJ$4/1000)),3),CMB[[Cmb_ID]:[Cmb_ID]],0),SUM(N(FJ$1),N($R147),1)),CHOOSE(AC[[M]:[M]],1,1,0,AC[[AB]:[AB]])),PRODUCT(INDEX(CMB[[BD_0O]:[BD_2O]],MATCH(ROUND(MIN(SUM(FJ$4,$O147/1000),SUM($O147,FJ$4/1000)),3),CMB[[Cmb_ID]:[Cmb_ID]],0),SUM(N(FJ$1),N($R147),1)),CHOOSE(AC[[M]:[M]],1,0,1,AC[[DB]:[DB]])),PRODUCT(SUM(ROUND(AVERAGE(VALUE(FJ$3),VALUE($P147)),0),CHOOSE(IF(OR(FJ$1,$R147),4,INDEX(CMB[[Res_Rare]:[Res_Rare]],MATCH(ROUND(MIN(SUM(FJ$4,$O147/1000),SUM($O147,FJ$4/1000)),3),CMB[[Cmb_ID]:[Cmb_ID]],0))),-1,-1,0,0)),IF(OR(FJ$1,$R147),4,INDEX(CMB[[Cmb_Rare]:[Cmb_Rare]],MATCH(ROUND(MIN(SUM(FJ$4,$O147/1000),SUM($O147,FJ$4/1000)),3),CMB[[Cmb_ID]:[Cmb_ID]],0))),CHOOSE(AC[[M]:[M]],2,1,1,SUM(AC[[AB]:[DB]])))),""))</f>
        <v/>
      </c>
      <c r="FK147" t="str">
        <f>IF(OR(FK$5="",$S147=""),"",IFERROR(SUM(PRODUCT(INDEX(CMB[[BA_0O]:[BA_2O]],MATCH(ROUND(MIN(SUM(FK$4,$O147/1000),SUM($O147,FK$4/1000)),3),CMB[[Cmb_ID]:[Cmb_ID]],0),SUM(N(FK$1),N($R147),1)),CHOOSE(AC[[M]:[M]],1,1,0,AC[[AB]:[AB]])),PRODUCT(INDEX(CMB[[BD_0O]:[BD_2O]],MATCH(ROUND(MIN(SUM(FK$4,$O147/1000),SUM($O147,FK$4/1000)),3),CMB[[Cmb_ID]:[Cmb_ID]],0),SUM(N(FK$1),N($R147),1)),CHOOSE(AC[[M]:[M]],1,0,1,AC[[DB]:[DB]])),PRODUCT(SUM(ROUND(AVERAGE(VALUE(FK$3),VALUE($P147)),0),CHOOSE(IF(OR(FK$1,$R147),4,INDEX(CMB[[Res_Rare]:[Res_Rare]],MATCH(ROUND(MIN(SUM(FK$4,$O147/1000),SUM($O147,FK$4/1000)),3),CMB[[Cmb_ID]:[Cmb_ID]],0))),-1,-1,0,0)),IF(OR(FK$1,$R147),4,INDEX(CMB[[Cmb_Rare]:[Cmb_Rare]],MATCH(ROUND(MIN(SUM(FK$4,$O147/1000),SUM($O147,FK$4/1000)),3),CMB[[Cmb_ID]:[Cmb_ID]],0))),CHOOSE(AC[[M]:[M]],2,1,1,SUM(AC[[AB]:[DB]])))),""))</f>
        <v/>
      </c>
      <c r="FL147" t="str">
        <f>IF(OR(FL$5="",$S147=""),"",IFERROR(SUM(PRODUCT(INDEX(CMB[[BA_0O]:[BA_2O]],MATCH(ROUND(MIN(SUM(FL$4,$O147/1000),SUM($O147,FL$4/1000)),3),CMB[[Cmb_ID]:[Cmb_ID]],0),SUM(N(FL$1),N($R147),1)),CHOOSE(AC[[M]:[M]],1,1,0,AC[[AB]:[AB]])),PRODUCT(INDEX(CMB[[BD_0O]:[BD_2O]],MATCH(ROUND(MIN(SUM(FL$4,$O147/1000),SUM($O147,FL$4/1000)),3),CMB[[Cmb_ID]:[Cmb_ID]],0),SUM(N(FL$1),N($R147),1)),CHOOSE(AC[[M]:[M]],1,0,1,AC[[DB]:[DB]])),PRODUCT(SUM(ROUND(AVERAGE(VALUE(FL$3),VALUE($P147)),0),CHOOSE(IF(OR(FL$1,$R147),4,INDEX(CMB[[Res_Rare]:[Res_Rare]],MATCH(ROUND(MIN(SUM(FL$4,$O147/1000),SUM($O147,FL$4/1000)),3),CMB[[Cmb_ID]:[Cmb_ID]],0))),-1,-1,0,0)),IF(OR(FL$1,$R147),4,INDEX(CMB[[Cmb_Rare]:[Cmb_Rare]],MATCH(ROUND(MIN(SUM(FL$4,$O147/1000),SUM($O147,FL$4/1000)),3),CMB[[Cmb_ID]:[Cmb_ID]],0))),CHOOSE(AC[[M]:[M]],2,1,1,SUM(AC[[AB]:[DB]])))),""))</f>
        <v/>
      </c>
      <c r="FM147" t="str">
        <f>IF(OR(FM$5="",$S147=""),"",IFERROR(SUM(PRODUCT(INDEX(CMB[[BA_0O]:[BA_2O]],MATCH(ROUND(MIN(SUM(FM$4,$O147/1000),SUM($O147,FM$4/1000)),3),CMB[[Cmb_ID]:[Cmb_ID]],0),SUM(N(FM$1),N($R147),1)),CHOOSE(AC[[M]:[M]],1,1,0,AC[[AB]:[AB]])),PRODUCT(INDEX(CMB[[BD_0O]:[BD_2O]],MATCH(ROUND(MIN(SUM(FM$4,$O147/1000),SUM($O147,FM$4/1000)),3),CMB[[Cmb_ID]:[Cmb_ID]],0),SUM(N(FM$1),N($R147),1)),CHOOSE(AC[[M]:[M]],1,0,1,AC[[DB]:[DB]])),PRODUCT(SUM(ROUND(AVERAGE(VALUE(FM$3),VALUE($P147)),0),CHOOSE(IF(OR(FM$1,$R147),4,INDEX(CMB[[Res_Rare]:[Res_Rare]],MATCH(ROUND(MIN(SUM(FM$4,$O147/1000),SUM($O147,FM$4/1000)),3),CMB[[Cmb_ID]:[Cmb_ID]],0))),-1,-1,0,0)),IF(OR(FM$1,$R147),4,INDEX(CMB[[Cmb_Rare]:[Cmb_Rare]],MATCH(ROUND(MIN(SUM(FM$4,$O147/1000),SUM($O147,FM$4/1000)),3),CMB[[Cmb_ID]:[Cmb_ID]],0))),CHOOSE(AC[[M]:[M]],2,1,1,SUM(AC[[AB]:[DB]])))),""))</f>
        <v/>
      </c>
      <c r="FN147" s="7">
        <f t="shared" si="72"/>
        <v>0</v>
      </c>
      <c r="FO147" s="7">
        <f t="shared" si="72"/>
        <v>0</v>
      </c>
      <c r="FP147" s="7">
        <f t="shared" si="72"/>
        <v>0</v>
      </c>
      <c r="FQ147" s="7">
        <f t="shared" si="72"/>
        <v>0</v>
      </c>
      <c r="FR147" s="7">
        <f t="shared" si="72"/>
        <v>0</v>
      </c>
      <c r="FS147" s="7">
        <f t="shared" si="72"/>
        <v>0</v>
      </c>
      <c r="FT147" s="7">
        <f>SUM(IF(INDEX(LIB[[Quantity]:[Quantity]],MATCH($S147,LIB[[ID]:[ID]],0))&gt;=COLUMN(A$1),TRUNC(PRODUCT(AVERAGE($FN147:$FS147),POWER(AC[[CR]:[CR]],SUM(SUMIFS($D$11:$D146,$A$11:$A146,$A147,$E$11:$E146,"&gt;="&amp;$E147),SUMIFS($D148:$D$161,$A148:$A$161,$A147,$E148:$E$161,"&gt;"&amp;$E147),COLUMN(A$1),-1)),IF($Q147="Yes",AC[[FB]:[FB]],1))),0),ROW(A136)/-VALUE(1&amp;REPT("0",9-PRODUCT(COLUMN(A$1)-1,3))),1)</f>
        <v>0.99999986399999996</v>
      </c>
      <c r="FU147" s="7">
        <f>SUM(IF(INDEX(LIB[[Quantity]:[Quantity]],MATCH($S147,LIB[[ID]:[ID]],0))&gt;=COLUMN(B$1),TRUNC(PRODUCT(AVERAGE($FN147:$FS147),POWER(AC[[CR]:[CR]],SUM(SUMIFS($D$11:$D146,$A$11:$A146,$A147,$E$11:$E146,"&gt;="&amp;$E147),SUMIFS($D148:$D$161,$A148:$A$161,$A147,$E148:$E$161,"&gt;"&amp;$E147),COLUMN(B$1),-1)),IF($Q147="Yes",AC[[FB]:[FB]],1))),0),ROW(B136)/-VALUE(1&amp;REPT("0",9-PRODUCT(COLUMN(B$1)-1,3))),1)</f>
        <v>0.99986399999999998</v>
      </c>
      <c r="FV147" s="7">
        <f>SUM(IF(INDEX(LIB[[Quantity]:[Quantity]],MATCH($S147,LIB[[ID]:[ID]],0))&gt;=COLUMN(C$1),TRUNC(PRODUCT(AVERAGE($FN147:$FS147),POWER(AC[[CR]:[CR]],SUM(SUMIFS($D$11:$D146,$A$11:$A146,$A147,$E$11:$E146,"&gt;="&amp;$E147),SUMIFS($D148:$D$161,$A148:$A$161,$A147,$E148:$E$161,"&gt;"&amp;$E147),COLUMN(C$1),-1)),IF($Q147="Yes",AC[[FB]:[FB]],1))),0),ROW(C136)/-VALUE(1&amp;REPT("0",9-PRODUCT(COLUMN(C$1)-1,3))),1)</f>
        <v>0.86399999999999999</v>
      </c>
      <c r="FW147">
        <f t="shared" si="67"/>
        <v>209</v>
      </c>
      <c r="FX147">
        <f t="shared" si="68"/>
        <v>0</v>
      </c>
      <c r="FY147">
        <f t="shared" si="69"/>
        <v>0</v>
      </c>
      <c r="GC147">
        <f t="shared" si="70"/>
        <v>80</v>
      </c>
      <c r="GD147" t="str">
        <f>IFERROR(SUBSTITUTE(SUBSTITUTE(INDEX(SUG[Card],MATCH(ROW(A136),GC$12:GC$161,0))," #2","")," #3",""),"")</f>
        <v/>
      </c>
      <c r="GE147">
        <f>SUM(GE146,IF(IFERROR(MATCH(GD147,GD$11:GD146,0)&lt;0,TRUE()),1,0))</f>
        <v>35</v>
      </c>
      <c r="GF147" t="str">
        <f t="shared" si="71"/>
        <v/>
      </c>
      <c r="GI147">
        <f>SUM(SUMIFS(D$11:D146,A$11:A146,A147,B$11:B146,"&gt;="&amp;B147),SUMIFS(D148:D$161,A148:A$161,A147,B148:B$161,"&gt;"&amp;B147),SUMIFS(D$11:D146,A$11:A146,A147&amp;":Onyx"),SUMIFS(D148:D$161,A148:A$161,A147&amp;":Onyx"))</f>
        <v>0</v>
      </c>
      <c r="GP147" t="str">
        <f t="shared" si="65"/>
        <v/>
      </c>
      <c r="GQ147">
        <f t="shared" si="66"/>
        <v>0</v>
      </c>
      <c r="GR147" t="b">
        <f>COUNTIF(DECK[Card],IFERROR(MID($L147,1,FIND(" #",SUG_Helper[[#This Row],[Card]])-1),SUG_Helper[[#This Row],[Card]]))&gt;=IFERROR(VALUE(RIGHT(SUG_Helper[[#This Row],[Card]])),1)</f>
        <v>1</v>
      </c>
    </row>
    <row r="148" spans="2:200" x14ac:dyDescent="0.35">
      <c r="B148" s="4"/>
      <c r="C148" s="4"/>
      <c r="D148" s="4"/>
      <c r="E148" t="str">
        <f>IF(INDEX(LIB[Card],ROW(A137))="","",INDEX(LIB[Card],ROW(A137))&amp;" ("&amp;INDEX(LIB[Level],ROW(A137))&amp;")"&amp;IF(INDEX(LIB[Fused],ROW(A137))="Yes","ƒ",""))</f>
        <v/>
      </c>
      <c r="F148">
        <v>137</v>
      </c>
      <c r="H148" t="str">
        <f>IF(DECK[[#This Row],[Card]]="","",MID(DECK[[#This Row],[Card]],1,FIND(" (",DECK[[#This Row],[Card]])-1))</f>
        <v/>
      </c>
      <c r="I148" t="str">
        <f>IF(DECK[[#This Row],[Card]]="","",MID(DECK[[#This Row],[Card]],FIND("(",DECK[[#This Row],[Card]])+1,1))</f>
        <v/>
      </c>
      <c r="J148" t="str">
        <f>IF(DECK[[#This Row],[Card]]="","",IF(RIGHT(DECK[[#This Row],[Card]])="ƒ","Yes","No"))</f>
        <v/>
      </c>
      <c r="L148" t="str">
        <f t="shared" si="63"/>
        <v/>
      </c>
      <c r="M148">
        <f t="shared" si="64"/>
        <v>0</v>
      </c>
      <c r="O148" s="6" t="str">
        <f>IF(S148="","",MATCH(MID(S148,1,MIN(FIND(" (",S148),IFERROR(FIND(":",S148),50))-1),CC[CC_Name],0))</f>
        <v/>
      </c>
      <c r="P148" s="5" t="str">
        <f t="shared" si="57"/>
        <v/>
      </c>
      <c r="Q148" s="5" t="str">
        <f t="shared" si="58"/>
        <v/>
      </c>
      <c r="R148" s="5" t="str">
        <f t="shared" si="59"/>
        <v/>
      </c>
      <c r="S148" t="str">
        <f>(INDEX(LIB[ID],ROW(A137)))</f>
        <v/>
      </c>
      <c r="T148" t="str">
        <f>IF(OR(T$5="",$S148=""),"",IFERROR(SUM(PRODUCT(INDEX(CMB[[BA_0O]:[BA_2O]],MATCH(ROUND(MIN(SUM(T$4,$O148/1000),SUM($O148,T$4/1000)),3),CMB[[Cmb_ID]:[Cmb_ID]],0),SUM(N(T$1),N($R148),1)),CHOOSE(AC[[M]:[M]],1,1,0,AC[[AB]:[AB]])),PRODUCT(INDEX(CMB[[BD_0O]:[BD_2O]],MATCH(ROUND(MIN(SUM(T$4,$O148/1000),SUM($O148,T$4/1000)),3),CMB[[Cmb_ID]:[Cmb_ID]],0),SUM(N(T$1),N($R148),1)),CHOOSE(AC[[M]:[M]],1,0,1,AC[[DB]:[DB]])),PRODUCT(SUM(ROUND(AVERAGE(VALUE(T$3),VALUE($P148)),0),CHOOSE(IF(OR(T$1,$R148),4,INDEX(CMB[[Res_Rare]:[Res_Rare]],MATCH(ROUND(MIN(SUM(T$4,$O148/1000),SUM($O148,T$4/1000)),3),CMB[[Cmb_ID]:[Cmb_ID]],0))),-1,-1,0,0)),IF(OR(T$1,$R148),4,INDEX(CMB[[Cmb_Rare]:[Cmb_Rare]],MATCH(ROUND(MIN(SUM(T$4,$O148/1000),SUM($O148,T$4/1000)),3),CMB[[Cmb_ID]:[Cmb_ID]],0))),CHOOSE(AC[[M]:[M]],2,1,1,SUM(AC[[AB]:[DB]])))),""))</f>
        <v/>
      </c>
      <c r="U148" t="str">
        <f>IF(OR(U$5="",$S148=""),"",IFERROR(SUM(PRODUCT(INDEX(CMB[[BA_0O]:[BA_2O]],MATCH(ROUND(MIN(SUM(U$4,$O148/1000),SUM($O148,U$4/1000)),3),CMB[[Cmb_ID]:[Cmb_ID]],0),SUM(N(U$1),N($R148),1)),CHOOSE(AC[[M]:[M]],1,1,0,AC[[AB]:[AB]])),PRODUCT(INDEX(CMB[[BD_0O]:[BD_2O]],MATCH(ROUND(MIN(SUM(U$4,$O148/1000),SUM($O148,U$4/1000)),3),CMB[[Cmb_ID]:[Cmb_ID]],0),SUM(N(U$1),N($R148),1)),CHOOSE(AC[[M]:[M]],1,0,1,AC[[DB]:[DB]])),PRODUCT(SUM(ROUND(AVERAGE(VALUE(U$3),VALUE($P148)),0),CHOOSE(IF(OR(U$1,$R148),4,INDEX(CMB[[Res_Rare]:[Res_Rare]],MATCH(ROUND(MIN(SUM(U$4,$O148/1000),SUM($O148,U$4/1000)),3),CMB[[Cmb_ID]:[Cmb_ID]],0))),-1,-1,0,0)),IF(OR(U$1,$R148),4,INDEX(CMB[[Cmb_Rare]:[Cmb_Rare]],MATCH(ROUND(MIN(SUM(U$4,$O148/1000),SUM($O148,U$4/1000)),3),CMB[[Cmb_ID]:[Cmb_ID]],0))),CHOOSE(AC[[M]:[M]],2,1,1,SUM(AC[[AB]:[DB]])))),""))</f>
        <v/>
      </c>
      <c r="V148" t="str">
        <f>IF(OR(V$5="",$S148=""),"",IFERROR(SUM(PRODUCT(INDEX(CMB[[BA_0O]:[BA_2O]],MATCH(ROUND(MIN(SUM(V$4,$O148/1000),SUM($O148,V$4/1000)),3),CMB[[Cmb_ID]:[Cmb_ID]],0),SUM(N(V$1),N($R148),1)),CHOOSE(AC[[M]:[M]],1,1,0,AC[[AB]:[AB]])),PRODUCT(INDEX(CMB[[BD_0O]:[BD_2O]],MATCH(ROUND(MIN(SUM(V$4,$O148/1000),SUM($O148,V$4/1000)),3),CMB[[Cmb_ID]:[Cmb_ID]],0),SUM(N(V$1),N($R148),1)),CHOOSE(AC[[M]:[M]],1,0,1,AC[[DB]:[DB]])),PRODUCT(SUM(ROUND(AVERAGE(VALUE(V$3),VALUE($P148)),0),CHOOSE(IF(OR(V$1,$R148),4,INDEX(CMB[[Res_Rare]:[Res_Rare]],MATCH(ROUND(MIN(SUM(V$4,$O148/1000),SUM($O148,V$4/1000)),3),CMB[[Cmb_ID]:[Cmb_ID]],0))),-1,-1,0,0)),IF(OR(V$1,$R148),4,INDEX(CMB[[Cmb_Rare]:[Cmb_Rare]],MATCH(ROUND(MIN(SUM(V$4,$O148/1000),SUM($O148,V$4/1000)),3),CMB[[Cmb_ID]:[Cmb_ID]],0))),CHOOSE(AC[[M]:[M]],2,1,1,SUM(AC[[AB]:[DB]])))),""))</f>
        <v/>
      </c>
      <c r="W148" t="str">
        <f>IF(OR(W$5="",$S148=""),"",IFERROR(SUM(PRODUCT(INDEX(CMB[[BA_0O]:[BA_2O]],MATCH(ROUND(MIN(SUM(W$4,$O148/1000),SUM($O148,W$4/1000)),3),CMB[[Cmb_ID]:[Cmb_ID]],0),SUM(N(W$1),N($R148),1)),CHOOSE(AC[[M]:[M]],1,1,0,AC[[AB]:[AB]])),PRODUCT(INDEX(CMB[[BD_0O]:[BD_2O]],MATCH(ROUND(MIN(SUM(W$4,$O148/1000),SUM($O148,W$4/1000)),3),CMB[[Cmb_ID]:[Cmb_ID]],0),SUM(N(W$1),N($R148),1)),CHOOSE(AC[[M]:[M]],1,0,1,AC[[DB]:[DB]])),PRODUCT(SUM(ROUND(AVERAGE(VALUE(W$3),VALUE($P148)),0),CHOOSE(IF(OR(W$1,$R148),4,INDEX(CMB[[Res_Rare]:[Res_Rare]],MATCH(ROUND(MIN(SUM(W$4,$O148/1000),SUM($O148,W$4/1000)),3),CMB[[Cmb_ID]:[Cmb_ID]],0))),-1,-1,0,0)),IF(OR(W$1,$R148),4,INDEX(CMB[[Cmb_Rare]:[Cmb_Rare]],MATCH(ROUND(MIN(SUM(W$4,$O148/1000),SUM($O148,W$4/1000)),3),CMB[[Cmb_ID]:[Cmb_ID]],0))),CHOOSE(AC[[M]:[M]],2,1,1,SUM(AC[[AB]:[DB]])))),""))</f>
        <v/>
      </c>
      <c r="X148" t="str">
        <f>IF(OR(X$5="",$S148=""),"",IFERROR(SUM(PRODUCT(INDEX(CMB[[BA_0O]:[BA_2O]],MATCH(ROUND(MIN(SUM(X$4,$O148/1000),SUM($O148,X$4/1000)),3),CMB[[Cmb_ID]:[Cmb_ID]],0),SUM(N(X$1),N($R148),1)),CHOOSE(AC[[M]:[M]],1,1,0,AC[[AB]:[AB]])),PRODUCT(INDEX(CMB[[BD_0O]:[BD_2O]],MATCH(ROUND(MIN(SUM(X$4,$O148/1000),SUM($O148,X$4/1000)),3),CMB[[Cmb_ID]:[Cmb_ID]],0),SUM(N(X$1),N($R148),1)),CHOOSE(AC[[M]:[M]],1,0,1,AC[[DB]:[DB]])),PRODUCT(SUM(ROUND(AVERAGE(VALUE(X$3),VALUE($P148)),0),CHOOSE(IF(OR(X$1,$R148),4,INDEX(CMB[[Res_Rare]:[Res_Rare]],MATCH(ROUND(MIN(SUM(X$4,$O148/1000),SUM($O148,X$4/1000)),3),CMB[[Cmb_ID]:[Cmb_ID]],0))),-1,-1,0,0)),IF(OR(X$1,$R148),4,INDEX(CMB[[Cmb_Rare]:[Cmb_Rare]],MATCH(ROUND(MIN(SUM(X$4,$O148/1000),SUM($O148,X$4/1000)),3),CMB[[Cmb_ID]:[Cmb_ID]],0))),CHOOSE(AC[[M]:[M]],2,1,1,SUM(AC[[AB]:[DB]])))),""))</f>
        <v/>
      </c>
      <c r="Y148" t="str">
        <f>IF(OR(Y$5="",$S148=""),"",IFERROR(SUM(PRODUCT(INDEX(CMB[[BA_0O]:[BA_2O]],MATCH(ROUND(MIN(SUM(Y$4,$O148/1000),SUM($O148,Y$4/1000)),3),CMB[[Cmb_ID]:[Cmb_ID]],0),SUM(N(Y$1),N($R148),1)),CHOOSE(AC[[M]:[M]],1,1,0,AC[[AB]:[AB]])),PRODUCT(INDEX(CMB[[BD_0O]:[BD_2O]],MATCH(ROUND(MIN(SUM(Y$4,$O148/1000),SUM($O148,Y$4/1000)),3),CMB[[Cmb_ID]:[Cmb_ID]],0),SUM(N(Y$1),N($R148),1)),CHOOSE(AC[[M]:[M]],1,0,1,AC[[DB]:[DB]])),PRODUCT(SUM(ROUND(AVERAGE(VALUE(Y$3),VALUE($P148)),0),CHOOSE(IF(OR(Y$1,$R148),4,INDEX(CMB[[Res_Rare]:[Res_Rare]],MATCH(ROUND(MIN(SUM(Y$4,$O148/1000),SUM($O148,Y$4/1000)),3),CMB[[Cmb_ID]:[Cmb_ID]],0))),-1,-1,0,0)),IF(OR(Y$1,$R148),4,INDEX(CMB[[Cmb_Rare]:[Cmb_Rare]],MATCH(ROUND(MIN(SUM(Y$4,$O148/1000),SUM($O148,Y$4/1000)),3),CMB[[Cmb_ID]:[Cmb_ID]],0))),CHOOSE(AC[[M]:[M]],2,1,1,SUM(AC[[AB]:[DB]])))),""))</f>
        <v/>
      </c>
      <c r="Z148" t="str">
        <f>IF(OR(Z$5="",$S148=""),"",IFERROR(SUM(PRODUCT(INDEX(CMB[[BA_0O]:[BA_2O]],MATCH(ROUND(MIN(SUM(Z$4,$O148/1000),SUM($O148,Z$4/1000)),3),CMB[[Cmb_ID]:[Cmb_ID]],0),SUM(N(Z$1),N($R148),1)),CHOOSE(AC[[M]:[M]],1,1,0,AC[[AB]:[AB]])),PRODUCT(INDEX(CMB[[BD_0O]:[BD_2O]],MATCH(ROUND(MIN(SUM(Z$4,$O148/1000),SUM($O148,Z$4/1000)),3),CMB[[Cmb_ID]:[Cmb_ID]],0),SUM(N(Z$1),N($R148),1)),CHOOSE(AC[[M]:[M]],1,0,1,AC[[DB]:[DB]])),PRODUCT(SUM(ROUND(AVERAGE(VALUE(Z$3),VALUE($P148)),0),CHOOSE(IF(OR(Z$1,$R148),4,INDEX(CMB[[Res_Rare]:[Res_Rare]],MATCH(ROUND(MIN(SUM(Z$4,$O148/1000),SUM($O148,Z$4/1000)),3),CMB[[Cmb_ID]:[Cmb_ID]],0))),-1,-1,0,0)),IF(OR(Z$1,$R148),4,INDEX(CMB[[Cmb_Rare]:[Cmb_Rare]],MATCH(ROUND(MIN(SUM(Z$4,$O148/1000),SUM($O148,Z$4/1000)),3),CMB[[Cmb_ID]:[Cmb_ID]],0))),CHOOSE(AC[[M]:[M]],2,1,1,SUM(AC[[AB]:[DB]])))),""))</f>
        <v/>
      </c>
      <c r="AA148" t="str">
        <f>IF(OR(AA$5="",$S148=""),"",IFERROR(SUM(PRODUCT(INDEX(CMB[[BA_0O]:[BA_2O]],MATCH(ROUND(MIN(SUM(AA$4,$O148/1000),SUM($O148,AA$4/1000)),3),CMB[[Cmb_ID]:[Cmb_ID]],0),SUM(N(AA$1),N($R148),1)),CHOOSE(AC[[M]:[M]],1,1,0,AC[[AB]:[AB]])),PRODUCT(INDEX(CMB[[BD_0O]:[BD_2O]],MATCH(ROUND(MIN(SUM(AA$4,$O148/1000),SUM($O148,AA$4/1000)),3),CMB[[Cmb_ID]:[Cmb_ID]],0),SUM(N(AA$1),N($R148),1)),CHOOSE(AC[[M]:[M]],1,0,1,AC[[DB]:[DB]])),PRODUCT(SUM(ROUND(AVERAGE(VALUE(AA$3),VALUE($P148)),0),CHOOSE(IF(OR(AA$1,$R148),4,INDEX(CMB[[Res_Rare]:[Res_Rare]],MATCH(ROUND(MIN(SUM(AA$4,$O148/1000),SUM($O148,AA$4/1000)),3),CMB[[Cmb_ID]:[Cmb_ID]],0))),-1,-1,0,0)),IF(OR(AA$1,$R148),4,INDEX(CMB[[Cmb_Rare]:[Cmb_Rare]],MATCH(ROUND(MIN(SUM(AA$4,$O148/1000),SUM($O148,AA$4/1000)),3),CMB[[Cmb_ID]:[Cmb_ID]],0))),CHOOSE(AC[[M]:[M]],2,1,1,SUM(AC[[AB]:[DB]])))),""))</f>
        <v/>
      </c>
      <c r="AB148" t="str">
        <f>IF(OR(AB$5="",$S148=""),"",IFERROR(SUM(PRODUCT(INDEX(CMB[[BA_0O]:[BA_2O]],MATCH(ROUND(MIN(SUM(AB$4,$O148/1000),SUM($O148,AB$4/1000)),3),CMB[[Cmb_ID]:[Cmb_ID]],0),SUM(N(AB$1),N($R148),1)),CHOOSE(AC[[M]:[M]],1,1,0,AC[[AB]:[AB]])),PRODUCT(INDEX(CMB[[BD_0O]:[BD_2O]],MATCH(ROUND(MIN(SUM(AB$4,$O148/1000),SUM($O148,AB$4/1000)),3),CMB[[Cmb_ID]:[Cmb_ID]],0),SUM(N(AB$1),N($R148),1)),CHOOSE(AC[[M]:[M]],1,0,1,AC[[DB]:[DB]])),PRODUCT(SUM(ROUND(AVERAGE(VALUE(AB$3),VALUE($P148)),0),CHOOSE(IF(OR(AB$1,$R148),4,INDEX(CMB[[Res_Rare]:[Res_Rare]],MATCH(ROUND(MIN(SUM(AB$4,$O148/1000),SUM($O148,AB$4/1000)),3),CMB[[Cmb_ID]:[Cmb_ID]],0))),-1,-1,0,0)),IF(OR(AB$1,$R148),4,INDEX(CMB[[Cmb_Rare]:[Cmb_Rare]],MATCH(ROUND(MIN(SUM(AB$4,$O148/1000),SUM($O148,AB$4/1000)),3),CMB[[Cmb_ID]:[Cmb_ID]],0))),CHOOSE(AC[[M]:[M]],2,1,1,SUM(AC[[AB]:[DB]])))),""))</f>
        <v/>
      </c>
      <c r="AC148" t="str">
        <f>IF(OR(AC$5="",$S148=""),"",IFERROR(SUM(PRODUCT(INDEX(CMB[[BA_0O]:[BA_2O]],MATCH(ROUND(MIN(SUM(AC$4,$O148/1000),SUM($O148,AC$4/1000)),3),CMB[[Cmb_ID]:[Cmb_ID]],0),SUM(N(AC$1),N($R148),1)),CHOOSE(AC[[M]:[M]],1,1,0,AC[[AB]:[AB]])),PRODUCT(INDEX(CMB[[BD_0O]:[BD_2O]],MATCH(ROUND(MIN(SUM(AC$4,$O148/1000),SUM($O148,AC$4/1000)),3),CMB[[Cmb_ID]:[Cmb_ID]],0),SUM(N(AC$1),N($R148),1)),CHOOSE(AC[[M]:[M]],1,0,1,AC[[DB]:[DB]])),PRODUCT(SUM(ROUND(AVERAGE(VALUE(AC$3),VALUE($P148)),0),CHOOSE(IF(OR(AC$1,$R148),4,INDEX(CMB[[Res_Rare]:[Res_Rare]],MATCH(ROUND(MIN(SUM(AC$4,$O148/1000),SUM($O148,AC$4/1000)),3),CMB[[Cmb_ID]:[Cmb_ID]],0))),-1,-1,0,0)),IF(OR(AC$1,$R148),4,INDEX(CMB[[Cmb_Rare]:[Cmb_Rare]],MATCH(ROUND(MIN(SUM(AC$4,$O148/1000),SUM($O148,AC$4/1000)),3),CMB[[Cmb_ID]:[Cmb_ID]],0))),CHOOSE(AC[[M]:[M]],2,1,1,SUM(AC[[AB]:[DB]])))),""))</f>
        <v/>
      </c>
      <c r="AD148" t="str">
        <f>IF(OR(AD$5="",$S148=""),"",IFERROR(SUM(PRODUCT(INDEX(CMB[[BA_0O]:[BA_2O]],MATCH(ROUND(MIN(SUM(AD$4,$O148/1000),SUM($O148,AD$4/1000)),3),CMB[[Cmb_ID]:[Cmb_ID]],0),SUM(N(AD$1),N($R148),1)),CHOOSE(AC[[M]:[M]],1,1,0,AC[[AB]:[AB]])),PRODUCT(INDEX(CMB[[BD_0O]:[BD_2O]],MATCH(ROUND(MIN(SUM(AD$4,$O148/1000),SUM($O148,AD$4/1000)),3),CMB[[Cmb_ID]:[Cmb_ID]],0),SUM(N(AD$1),N($R148),1)),CHOOSE(AC[[M]:[M]],1,0,1,AC[[DB]:[DB]])),PRODUCT(SUM(ROUND(AVERAGE(VALUE(AD$3),VALUE($P148)),0),CHOOSE(IF(OR(AD$1,$R148),4,INDEX(CMB[[Res_Rare]:[Res_Rare]],MATCH(ROUND(MIN(SUM(AD$4,$O148/1000),SUM($O148,AD$4/1000)),3),CMB[[Cmb_ID]:[Cmb_ID]],0))),-1,-1,0,0)),IF(OR(AD$1,$R148),4,INDEX(CMB[[Cmb_Rare]:[Cmb_Rare]],MATCH(ROUND(MIN(SUM(AD$4,$O148/1000),SUM($O148,AD$4/1000)),3),CMB[[Cmb_ID]:[Cmb_ID]],0))),CHOOSE(AC[[M]:[M]],2,1,1,SUM(AC[[AB]:[DB]])))),""))</f>
        <v/>
      </c>
      <c r="AE148" t="str">
        <f>IF(OR(AE$5="",$S148=""),"",IFERROR(SUM(PRODUCT(INDEX(CMB[[BA_0O]:[BA_2O]],MATCH(ROUND(MIN(SUM(AE$4,$O148/1000),SUM($O148,AE$4/1000)),3),CMB[[Cmb_ID]:[Cmb_ID]],0),SUM(N(AE$1),N($R148),1)),CHOOSE(AC[[M]:[M]],1,1,0,AC[[AB]:[AB]])),PRODUCT(INDEX(CMB[[BD_0O]:[BD_2O]],MATCH(ROUND(MIN(SUM(AE$4,$O148/1000),SUM($O148,AE$4/1000)),3),CMB[[Cmb_ID]:[Cmb_ID]],0),SUM(N(AE$1),N($R148),1)),CHOOSE(AC[[M]:[M]],1,0,1,AC[[DB]:[DB]])),PRODUCT(SUM(ROUND(AVERAGE(VALUE(AE$3),VALUE($P148)),0),CHOOSE(IF(OR(AE$1,$R148),4,INDEX(CMB[[Res_Rare]:[Res_Rare]],MATCH(ROUND(MIN(SUM(AE$4,$O148/1000),SUM($O148,AE$4/1000)),3),CMB[[Cmb_ID]:[Cmb_ID]],0))),-1,-1,0,0)),IF(OR(AE$1,$R148),4,INDEX(CMB[[Cmb_Rare]:[Cmb_Rare]],MATCH(ROUND(MIN(SUM(AE$4,$O148/1000),SUM($O148,AE$4/1000)),3),CMB[[Cmb_ID]:[Cmb_ID]],0))),CHOOSE(AC[[M]:[M]],2,1,1,SUM(AC[[AB]:[DB]])))),""))</f>
        <v/>
      </c>
      <c r="AF148" t="str">
        <f>IF(OR(AF$5="",$S148=""),"",IFERROR(SUM(PRODUCT(INDEX(CMB[[BA_0O]:[BA_2O]],MATCH(ROUND(MIN(SUM(AF$4,$O148/1000),SUM($O148,AF$4/1000)),3),CMB[[Cmb_ID]:[Cmb_ID]],0),SUM(N(AF$1),N($R148),1)),CHOOSE(AC[[M]:[M]],1,1,0,AC[[AB]:[AB]])),PRODUCT(INDEX(CMB[[BD_0O]:[BD_2O]],MATCH(ROUND(MIN(SUM(AF$4,$O148/1000),SUM($O148,AF$4/1000)),3),CMB[[Cmb_ID]:[Cmb_ID]],0),SUM(N(AF$1),N($R148),1)),CHOOSE(AC[[M]:[M]],1,0,1,AC[[DB]:[DB]])),PRODUCT(SUM(ROUND(AVERAGE(VALUE(AF$3),VALUE($P148)),0),CHOOSE(IF(OR(AF$1,$R148),4,INDEX(CMB[[Res_Rare]:[Res_Rare]],MATCH(ROUND(MIN(SUM(AF$4,$O148/1000),SUM($O148,AF$4/1000)),3),CMB[[Cmb_ID]:[Cmb_ID]],0))),-1,-1,0,0)),IF(OR(AF$1,$R148),4,INDEX(CMB[[Cmb_Rare]:[Cmb_Rare]],MATCH(ROUND(MIN(SUM(AF$4,$O148/1000),SUM($O148,AF$4/1000)),3),CMB[[Cmb_ID]:[Cmb_ID]],0))),CHOOSE(AC[[M]:[M]],2,1,1,SUM(AC[[AB]:[DB]])))),""))</f>
        <v/>
      </c>
      <c r="AG148" t="str">
        <f>IF(OR(AG$5="",$S148=""),"",IFERROR(SUM(PRODUCT(INDEX(CMB[[BA_0O]:[BA_2O]],MATCH(ROUND(MIN(SUM(AG$4,$O148/1000),SUM($O148,AG$4/1000)),3),CMB[[Cmb_ID]:[Cmb_ID]],0),SUM(N(AG$1),N($R148),1)),CHOOSE(AC[[M]:[M]],1,1,0,AC[[AB]:[AB]])),PRODUCT(INDEX(CMB[[BD_0O]:[BD_2O]],MATCH(ROUND(MIN(SUM(AG$4,$O148/1000),SUM($O148,AG$4/1000)),3),CMB[[Cmb_ID]:[Cmb_ID]],0),SUM(N(AG$1),N($R148),1)),CHOOSE(AC[[M]:[M]],1,0,1,AC[[DB]:[DB]])),PRODUCT(SUM(ROUND(AVERAGE(VALUE(AG$3),VALUE($P148)),0),CHOOSE(IF(OR(AG$1,$R148),4,INDEX(CMB[[Res_Rare]:[Res_Rare]],MATCH(ROUND(MIN(SUM(AG$4,$O148/1000),SUM($O148,AG$4/1000)),3),CMB[[Cmb_ID]:[Cmb_ID]],0))),-1,-1,0,0)),IF(OR(AG$1,$R148),4,INDEX(CMB[[Cmb_Rare]:[Cmb_Rare]],MATCH(ROUND(MIN(SUM(AG$4,$O148/1000),SUM($O148,AG$4/1000)),3),CMB[[Cmb_ID]:[Cmb_ID]],0))),CHOOSE(AC[[M]:[M]],2,1,1,SUM(AC[[AB]:[DB]])))),""))</f>
        <v/>
      </c>
      <c r="AH148" t="str">
        <f>IF(OR(AH$5="",$S148=""),"",IFERROR(SUM(PRODUCT(INDEX(CMB[[BA_0O]:[BA_2O]],MATCH(ROUND(MIN(SUM(AH$4,$O148/1000),SUM($O148,AH$4/1000)),3),CMB[[Cmb_ID]:[Cmb_ID]],0),SUM(N(AH$1),N($R148),1)),CHOOSE(AC[[M]:[M]],1,1,0,AC[[AB]:[AB]])),PRODUCT(INDEX(CMB[[BD_0O]:[BD_2O]],MATCH(ROUND(MIN(SUM(AH$4,$O148/1000),SUM($O148,AH$4/1000)),3),CMB[[Cmb_ID]:[Cmb_ID]],0),SUM(N(AH$1),N($R148),1)),CHOOSE(AC[[M]:[M]],1,0,1,AC[[DB]:[DB]])),PRODUCT(SUM(ROUND(AVERAGE(VALUE(AH$3),VALUE($P148)),0),CHOOSE(IF(OR(AH$1,$R148),4,INDEX(CMB[[Res_Rare]:[Res_Rare]],MATCH(ROUND(MIN(SUM(AH$4,$O148/1000),SUM($O148,AH$4/1000)),3),CMB[[Cmb_ID]:[Cmb_ID]],0))),-1,-1,0,0)),IF(OR(AH$1,$R148),4,INDEX(CMB[[Cmb_Rare]:[Cmb_Rare]],MATCH(ROUND(MIN(SUM(AH$4,$O148/1000),SUM($O148,AH$4/1000)),3),CMB[[Cmb_ID]:[Cmb_ID]],0))),CHOOSE(AC[[M]:[M]],2,1,1,SUM(AC[[AB]:[DB]])))),""))</f>
        <v/>
      </c>
      <c r="AI148" t="str">
        <f>IF(OR(AI$5="",$S148=""),"",IFERROR(SUM(PRODUCT(INDEX(CMB[[BA_0O]:[BA_2O]],MATCH(ROUND(MIN(SUM(AI$4,$O148/1000),SUM($O148,AI$4/1000)),3),CMB[[Cmb_ID]:[Cmb_ID]],0),SUM(N(AI$1),N($R148),1)),CHOOSE(AC[[M]:[M]],1,1,0,AC[[AB]:[AB]])),PRODUCT(INDEX(CMB[[BD_0O]:[BD_2O]],MATCH(ROUND(MIN(SUM(AI$4,$O148/1000),SUM($O148,AI$4/1000)),3),CMB[[Cmb_ID]:[Cmb_ID]],0),SUM(N(AI$1),N($R148),1)),CHOOSE(AC[[M]:[M]],1,0,1,AC[[DB]:[DB]])),PRODUCT(SUM(ROUND(AVERAGE(VALUE(AI$3),VALUE($P148)),0),CHOOSE(IF(OR(AI$1,$R148),4,INDEX(CMB[[Res_Rare]:[Res_Rare]],MATCH(ROUND(MIN(SUM(AI$4,$O148/1000),SUM($O148,AI$4/1000)),3),CMB[[Cmb_ID]:[Cmb_ID]],0))),-1,-1,0,0)),IF(OR(AI$1,$R148),4,INDEX(CMB[[Cmb_Rare]:[Cmb_Rare]],MATCH(ROUND(MIN(SUM(AI$4,$O148/1000),SUM($O148,AI$4/1000)),3),CMB[[Cmb_ID]:[Cmb_ID]],0))),CHOOSE(AC[[M]:[M]],2,1,1,SUM(AC[[AB]:[DB]])))),""))</f>
        <v/>
      </c>
      <c r="AJ148" t="str">
        <f>IF(OR(AJ$5="",$S148=""),"",IFERROR(SUM(PRODUCT(INDEX(CMB[[BA_0O]:[BA_2O]],MATCH(ROUND(MIN(SUM(AJ$4,$O148/1000),SUM($O148,AJ$4/1000)),3),CMB[[Cmb_ID]:[Cmb_ID]],0),SUM(N(AJ$1),N($R148),1)),CHOOSE(AC[[M]:[M]],1,1,0,AC[[AB]:[AB]])),PRODUCT(INDEX(CMB[[BD_0O]:[BD_2O]],MATCH(ROUND(MIN(SUM(AJ$4,$O148/1000),SUM($O148,AJ$4/1000)),3),CMB[[Cmb_ID]:[Cmb_ID]],0),SUM(N(AJ$1),N($R148),1)),CHOOSE(AC[[M]:[M]],1,0,1,AC[[DB]:[DB]])),PRODUCT(SUM(ROUND(AVERAGE(VALUE(AJ$3),VALUE($P148)),0),CHOOSE(IF(OR(AJ$1,$R148),4,INDEX(CMB[[Res_Rare]:[Res_Rare]],MATCH(ROUND(MIN(SUM(AJ$4,$O148/1000),SUM($O148,AJ$4/1000)),3),CMB[[Cmb_ID]:[Cmb_ID]],0))),-1,-1,0,0)),IF(OR(AJ$1,$R148),4,INDEX(CMB[[Cmb_Rare]:[Cmb_Rare]],MATCH(ROUND(MIN(SUM(AJ$4,$O148/1000),SUM($O148,AJ$4/1000)),3),CMB[[Cmb_ID]:[Cmb_ID]],0))),CHOOSE(AC[[M]:[M]],2,1,1,SUM(AC[[AB]:[DB]])))),""))</f>
        <v/>
      </c>
      <c r="AK148" t="str">
        <f>IF(OR(AK$5="",$S148=""),"",IFERROR(SUM(PRODUCT(INDEX(CMB[[BA_0O]:[BA_2O]],MATCH(ROUND(MIN(SUM(AK$4,$O148/1000),SUM($O148,AK$4/1000)),3),CMB[[Cmb_ID]:[Cmb_ID]],0),SUM(N(AK$1),N($R148),1)),CHOOSE(AC[[M]:[M]],1,1,0,AC[[AB]:[AB]])),PRODUCT(INDEX(CMB[[BD_0O]:[BD_2O]],MATCH(ROUND(MIN(SUM(AK$4,$O148/1000),SUM($O148,AK$4/1000)),3),CMB[[Cmb_ID]:[Cmb_ID]],0),SUM(N(AK$1),N($R148),1)),CHOOSE(AC[[M]:[M]],1,0,1,AC[[DB]:[DB]])),PRODUCT(SUM(ROUND(AVERAGE(VALUE(AK$3),VALUE($P148)),0),CHOOSE(IF(OR(AK$1,$R148),4,INDEX(CMB[[Res_Rare]:[Res_Rare]],MATCH(ROUND(MIN(SUM(AK$4,$O148/1000),SUM($O148,AK$4/1000)),3),CMB[[Cmb_ID]:[Cmb_ID]],0))),-1,-1,0,0)),IF(OR(AK$1,$R148),4,INDEX(CMB[[Cmb_Rare]:[Cmb_Rare]],MATCH(ROUND(MIN(SUM(AK$4,$O148/1000),SUM($O148,AK$4/1000)),3),CMB[[Cmb_ID]:[Cmb_ID]],0))),CHOOSE(AC[[M]:[M]],2,1,1,SUM(AC[[AB]:[DB]])))),""))</f>
        <v/>
      </c>
      <c r="AL148" t="str">
        <f>IF(OR(AL$5="",$S148=""),"",IFERROR(SUM(PRODUCT(INDEX(CMB[[BA_0O]:[BA_2O]],MATCH(ROUND(MIN(SUM(AL$4,$O148/1000),SUM($O148,AL$4/1000)),3),CMB[[Cmb_ID]:[Cmb_ID]],0),SUM(N(AL$1),N($R148),1)),CHOOSE(AC[[M]:[M]],1,1,0,AC[[AB]:[AB]])),PRODUCT(INDEX(CMB[[BD_0O]:[BD_2O]],MATCH(ROUND(MIN(SUM(AL$4,$O148/1000),SUM($O148,AL$4/1000)),3),CMB[[Cmb_ID]:[Cmb_ID]],0),SUM(N(AL$1),N($R148),1)),CHOOSE(AC[[M]:[M]],1,0,1,AC[[DB]:[DB]])),PRODUCT(SUM(ROUND(AVERAGE(VALUE(AL$3),VALUE($P148)),0),CHOOSE(IF(OR(AL$1,$R148),4,INDEX(CMB[[Res_Rare]:[Res_Rare]],MATCH(ROUND(MIN(SUM(AL$4,$O148/1000),SUM($O148,AL$4/1000)),3),CMB[[Cmb_ID]:[Cmb_ID]],0))),-1,-1,0,0)),IF(OR(AL$1,$R148),4,INDEX(CMB[[Cmb_Rare]:[Cmb_Rare]],MATCH(ROUND(MIN(SUM(AL$4,$O148/1000),SUM($O148,AL$4/1000)),3),CMB[[Cmb_ID]:[Cmb_ID]],0))),CHOOSE(AC[[M]:[M]],2,1,1,SUM(AC[[AB]:[DB]])))),""))</f>
        <v/>
      </c>
      <c r="AM148" t="str">
        <f>IF(OR(AM$5="",$S148=""),"",IFERROR(SUM(PRODUCT(INDEX(CMB[[BA_0O]:[BA_2O]],MATCH(ROUND(MIN(SUM(AM$4,$O148/1000),SUM($O148,AM$4/1000)),3),CMB[[Cmb_ID]:[Cmb_ID]],0),SUM(N(AM$1),N($R148),1)),CHOOSE(AC[[M]:[M]],1,1,0,AC[[AB]:[AB]])),PRODUCT(INDEX(CMB[[BD_0O]:[BD_2O]],MATCH(ROUND(MIN(SUM(AM$4,$O148/1000),SUM($O148,AM$4/1000)),3),CMB[[Cmb_ID]:[Cmb_ID]],0),SUM(N(AM$1),N($R148),1)),CHOOSE(AC[[M]:[M]],1,0,1,AC[[DB]:[DB]])),PRODUCT(SUM(ROUND(AVERAGE(VALUE(AM$3),VALUE($P148)),0),CHOOSE(IF(OR(AM$1,$R148),4,INDEX(CMB[[Res_Rare]:[Res_Rare]],MATCH(ROUND(MIN(SUM(AM$4,$O148/1000),SUM($O148,AM$4/1000)),3),CMB[[Cmb_ID]:[Cmb_ID]],0))),-1,-1,0,0)),IF(OR(AM$1,$R148),4,INDEX(CMB[[Cmb_Rare]:[Cmb_Rare]],MATCH(ROUND(MIN(SUM(AM$4,$O148/1000),SUM($O148,AM$4/1000)),3),CMB[[Cmb_ID]:[Cmb_ID]],0))),CHOOSE(AC[[M]:[M]],2,1,1,SUM(AC[[AB]:[DB]])))),""))</f>
        <v/>
      </c>
      <c r="AN148" t="str">
        <f>IF(OR(AN$5="",$S148=""),"",IFERROR(SUM(PRODUCT(INDEX(CMB[[BA_0O]:[BA_2O]],MATCH(ROUND(MIN(SUM(AN$4,$O148/1000),SUM($O148,AN$4/1000)),3),CMB[[Cmb_ID]:[Cmb_ID]],0),SUM(N(AN$1),N($R148),1)),CHOOSE(AC[[M]:[M]],1,1,0,AC[[AB]:[AB]])),PRODUCT(INDEX(CMB[[BD_0O]:[BD_2O]],MATCH(ROUND(MIN(SUM(AN$4,$O148/1000),SUM($O148,AN$4/1000)),3),CMB[[Cmb_ID]:[Cmb_ID]],0),SUM(N(AN$1),N($R148),1)),CHOOSE(AC[[M]:[M]],1,0,1,AC[[DB]:[DB]])),PRODUCT(SUM(ROUND(AVERAGE(VALUE(AN$3),VALUE($P148)),0),CHOOSE(IF(OR(AN$1,$R148),4,INDEX(CMB[[Res_Rare]:[Res_Rare]],MATCH(ROUND(MIN(SUM(AN$4,$O148/1000),SUM($O148,AN$4/1000)),3),CMB[[Cmb_ID]:[Cmb_ID]],0))),-1,-1,0,0)),IF(OR(AN$1,$R148),4,INDEX(CMB[[Cmb_Rare]:[Cmb_Rare]],MATCH(ROUND(MIN(SUM(AN$4,$O148/1000),SUM($O148,AN$4/1000)),3),CMB[[Cmb_ID]:[Cmb_ID]],0))),CHOOSE(AC[[M]:[M]],2,1,1,SUM(AC[[AB]:[DB]])))),""))</f>
        <v/>
      </c>
      <c r="AO148" t="str">
        <f>IF(OR(AO$5="",$S148=""),"",IFERROR(SUM(PRODUCT(INDEX(CMB[[BA_0O]:[BA_2O]],MATCH(ROUND(MIN(SUM(AO$4,$O148/1000),SUM($O148,AO$4/1000)),3),CMB[[Cmb_ID]:[Cmb_ID]],0),SUM(N(AO$1),N($R148),1)),CHOOSE(AC[[M]:[M]],1,1,0,AC[[AB]:[AB]])),PRODUCT(INDEX(CMB[[BD_0O]:[BD_2O]],MATCH(ROUND(MIN(SUM(AO$4,$O148/1000),SUM($O148,AO$4/1000)),3),CMB[[Cmb_ID]:[Cmb_ID]],0),SUM(N(AO$1),N($R148),1)),CHOOSE(AC[[M]:[M]],1,0,1,AC[[DB]:[DB]])),PRODUCT(SUM(ROUND(AVERAGE(VALUE(AO$3),VALUE($P148)),0),CHOOSE(IF(OR(AO$1,$R148),4,INDEX(CMB[[Res_Rare]:[Res_Rare]],MATCH(ROUND(MIN(SUM(AO$4,$O148/1000),SUM($O148,AO$4/1000)),3),CMB[[Cmb_ID]:[Cmb_ID]],0))),-1,-1,0,0)),IF(OR(AO$1,$R148),4,INDEX(CMB[[Cmb_Rare]:[Cmb_Rare]],MATCH(ROUND(MIN(SUM(AO$4,$O148/1000),SUM($O148,AO$4/1000)),3),CMB[[Cmb_ID]:[Cmb_ID]],0))),CHOOSE(AC[[M]:[M]],2,1,1,SUM(AC[[AB]:[DB]])))),""))</f>
        <v/>
      </c>
      <c r="AP148" t="str">
        <f>IF(OR(AP$5="",$S148=""),"",IFERROR(SUM(PRODUCT(INDEX(CMB[[BA_0O]:[BA_2O]],MATCH(ROUND(MIN(SUM(AP$4,$O148/1000),SUM($O148,AP$4/1000)),3),CMB[[Cmb_ID]:[Cmb_ID]],0),SUM(N(AP$1),N($R148),1)),CHOOSE(AC[[M]:[M]],1,1,0,AC[[AB]:[AB]])),PRODUCT(INDEX(CMB[[BD_0O]:[BD_2O]],MATCH(ROUND(MIN(SUM(AP$4,$O148/1000),SUM($O148,AP$4/1000)),3),CMB[[Cmb_ID]:[Cmb_ID]],0),SUM(N(AP$1),N($R148),1)),CHOOSE(AC[[M]:[M]],1,0,1,AC[[DB]:[DB]])),PRODUCT(SUM(ROUND(AVERAGE(VALUE(AP$3),VALUE($P148)),0),CHOOSE(IF(OR(AP$1,$R148),4,INDEX(CMB[[Res_Rare]:[Res_Rare]],MATCH(ROUND(MIN(SUM(AP$4,$O148/1000),SUM($O148,AP$4/1000)),3),CMB[[Cmb_ID]:[Cmb_ID]],0))),-1,-1,0,0)),IF(OR(AP$1,$R148),4,INDEX(CMB[[Cmb_Rare]:[Cmb_Rare]],MATCH(ROUND(MIN(SUM(AP$4,$O148/1000),SUM($O148,AP$4/1000)),3),CMB[[Cmb_ID]:[Cmb_ID]],0))),CHOOSE(AC[[M]:[M]],2,1,1,SUM(AC[[AB]:[DB]])))),""))</f>
        <v/>
      </c>
      <c r="AQ148" t="str">
        <f>IF(OR(AQ$5="",$S148=""),"",IFERROR(SUM(PRODUCT(INDEX(CMB[[BA_0O]:[BA_2O]],MATCH(ROUND(MIN(SUM(AQ$4,$O148/1000),SUM($O148,AQ$4/1000)),3),CMB[[Cmb_ID]:[Cmb_ID]],0),SUM(N(AQ$1),N($R148),1)),CHOOSE(AC[[M]:[M]],1,1,0,AC[[AB]:[AB]])),PRODUCT(INDEX(CMB[[BD_0O]:[BD_2O]],MATCH(ROUND(MIN(SUM(AQ$4,$O148/1000),SUM($O148,AQ$4/1000)),3),CMB[[Cmb_ID]:[Cmb_ID]],0),SUM(N(AQ$1),N($R148),1)),CHOOSE(AC[[M]:[M]],1,0,1,AC[[DB]:[DB]])),PRODUCT(SUM(ROUND(AVERAGE(VALUE(AQ$3),VALUE($P148)),0),CHOOSE(IF(OR(AQ$1,$R148),4,INDEX(CMB[[Res_Rare]:[Res_Rare]],MATCH(ROUND(MIN(SUM(AQ$4,$O148/1000),SUM($O148,AQ$4/1000)),3),CMB[[Cmb_ID]:[Cmb_ID]],0))),-1,-1,0,0)),IF(OR(AQ$1,$R148),4,INDEX(CMB[[Cmb_Rare]:[Cmb_Rare]],MATCH(ROUND(MIN(SUM(AQ$4,$O148/1000),SUM($O148,AQ$4/1000)),3),CMB[[Cmb_ID]:[Cmb_ID]],0))),CHOOSE(AC[[M]:[M]],2,1,1,SUM(AC[[AB]:[DB]])))),""))</f>
        <v/>
      </c>
      <c r="AR148" t="str">
        <f>IF(OR(AR$5="",$S148=""),"",IFERROR(SUM(PRODUCT(INDEX(CMB[[BA_0O]:[BA_2O]],MATCH(ROUND(MIN(SUM(AR$4,$O148/1000),SUM($O148,AR$4/1000)),3),CMB[[Cmb_ID]:[Cmb_ID]],0),SUM(N(AR$1),N($R148),1)),CHOOSE(AC[[M]:[M]],1,1,0,AC[[AB]:[AB]])),PRODUCT(INDEX(CMB[[BD_0O]:[BD_2O]],MATCH(ROUND(MIN(SUM(AR$4,$O148/1000),SUM($O148,AR$4/1000)),3),CMB[[Cmb_ID]:[Cmb_ID]],0),SUM(N(AR$1),N($R148),1)),CHOOSE(AC[[M]:[M]],1,0,1,AC[[DB]:[DB]])),PRODUCT(SUM(ROUND(AVERAGE(VALUE(AR$3),VALUE($P148)),0),CHOOSE(IF(OR(AR$1,$R148),4,INDEX(CMB[[Res_Rare]:[Res_Rare]],MATCH(ROUND(MIN(SUM(AR$4,$O148/1000),SUM($O148,AR$4/1000)),3),CMB[[Cmb_ID]:[Cmb_ID]],0))),-1,-1,0,0)),IF(OR(AR$1,$R148),4,INDEX(CMB[[Cmb_Rare]:[Cmb_Rare]],MATCH(ROUND(MIN(SUM(AR$4,$O148/1000),SUM($O148,AR$4/1000)),3),CMB[[Cmb_ID]:[Cmb_ID]],0))),CHOOSE(AC[[M]:[M]],2,1,1,SUM(AC[[AB]:[DB]])))),""))</f>
        <v/>
      </c>
      <c r="AS148" t="str">
        <f>IF(OR(AS$5="",$S148=""),"",IFERROR(SUM(PRODUCT(INDEX(CMB[[BA_0O]:[BA_2O]],MATCH(ROUND(MIN(SUM(AS$4,$O148/1000),SUM($O148,AS$4/1000)),3),CMB[[Cmb_ID]:[Cmb_ID]],0),SUM(N(AS$1),N($R148),1)),CHOOSE(AC[[M]:[M]],1,1,0,AC[[AB]:[AB]])),PRODUCT(INDEX(CMB[[BD_0O]:[BD_2O]],MATCH(ROUND(MIN(SUM(AS$4,$O148/1000),SUM($O148,AS$4/1000)),3),CMB[[Cmb_ID]:[Cmb_ID]],0),SUM(N(AS$1),N($R148),1)),CHOOSE(AC[[M]:[M]],1,0,1,AC[[DB]:[DB]])),PRODUCT(SUM(ROUND(AVERAGE(VALUE(AS$3),VALUE($P148)),0),CHOOSE(IF(OR(AS$1,$R148),4,INDEX(CMB[[Res_Rare]:[Res_Rare]],MATCH(ROUND(MIN(SUM(AS$4,$O148/1000),SUM($O148,AS$4/1000)),3),CMB[[Cmb_ID]:[Cmb_ID]],0))),-1,-1,0,0)),IF(OR(AS$1,$R148),4,INDEX(CMB[[Cmb_Rare]:[Cmb_Rare]],MATCH(ROUND(MIN(SUM(AS$4,$O148/1000),SUM($O148,AS$4/1000)),3),CMB[[Cmb_ID]:[Cmb_ID]],0))),CHOOSE(AC[[M]:[M]],2,1,1,SUM(AC[[AB]:[DB]])))),""))</f>
        <v/>
      </c>
      <c r="AT148" t="str">
        <f>IF(OR(AT$5="",$S148=""),"",IFERROR(SUM(PRODUCT(INDEX(CMB[[BA_0O]:[BA_2O]],MATCH(ROUND(MIN(SUM(AT$4,$O148/1000),SUM($O148,AT$4/1000)),3),CMB[[Cmb_ID]:[Cmb_ID]],0),SUM(N(AT$1),N($R148),1)),CHOOSE(AC[[M]:[M]],1,1,0,AC[[AB]:[AB]])),PRODUCT(INDEX(CMB[[BD_0O]:[BD_2O]],MATCH(ROUND(MIN(SUM(AT$4,$O148/1000),SUM($O148,AT$4/1000)),3),CMB[[Cmb_ID]:[Cmb_ID]],0),SUM(N(AT$1),N($R148),1)),CHOOSE(AC[[M]:[M]],1,0,1,AC[[DB]:[DB]])),PRODUCT(SUM(ROUND(AVERAGE(VALUE(AT$3),VALUE($P148)),0),CHOOSE(IF(OR(AT$1,$R148),4,INDEX(CMB[[Res_Rare]:[Res_Rare]],MATCH(ROUND(MIN(SUM(AT$4,$O148/1000),SUM($O148,AT$4/1000)),3),CMB[[Cmb_ID]:[Cmb_ID]],0))),-1,-1,0,0)),IF(OR(AT$1,$R148),4,INDEX(CMB[[Cmb_Rare]:[Cmb_Rare]],MATCH(ROUND(MIN(SUM(AT$4,$O148/1000),SUM($O148,AT$4/1000)),3),CMB[[Cmb_ID]:[Cmb_ID]],0))),CHOOSE(AC[[M]:[M]],2,1,1,SUM(AC[[AB]:[DB]])))),""))</f>
        <v/>
      </c>
      <c r="AU148" t="str">
        <f>IF(OR(AU$5="",$S148=""),"",IFERROR(SUM(PRODUCT(INDEX(CMB[[BA_0O]:[BA_2O]],MATCH(ROUND(MIN(SUM(AU$4,$O148/1000),SUM($O148,AU$4/1000)),3),CMB[[Cmb_ID]:[Cmb_ID]],0),SUM(N(AU$1),N($R148),1)),CHOOSE(AC[[M]:[M]],1,1,0,AC[[AB]:[AB]])),PRODUCT(INDEX(CMB[[BD_0O]:[BD_2O]],MATCH(ROUND(MIN(SUM(AU$4,$O148/1000),SUM($O148,AU$4/1000)),3),CMB[[Cmb_ID]:[Cmb_ID]],0),SUM(N(AU$1),N($R148),1)),CHOOSE(AC[[M]:[M]],1,0,1,AC[[DB]:[DB]])),PRODUCT(SUM(ROUND(AVERAGE(VALUE(AU$3),VALUE($P148)),0),CHOOSE(IF(OR(AU$1,$R148),4,INDEX(CMB[[Res_Rare]:[Res_Rare]],MATCH(ROUND(MIN(SUM(AU$4,$O148/1000),SUM($O148,AU$4/1000)),3),CMB[[Cmb_ID]:[Cmb_ID]],0))),-1,-1,0,0)),IF(OR(AU$1,$R148),4,INDEX(CMB[[Cmb_Rare]:[Cmb_Rare]],MATCH(ROUND(MIN(SUM(AU$4,$O148/1000),SUM($O148,AU$4/1000)),3),CMB[[Cmb_ID]:[Cmb_ID]],0))),CHOOSE(AC[[M]:[M]],2,1,1,SUM(AC[[AB]:[DB]])))),""))</f>
        <v/>
      </c>
      <c r="AV148" t="str">
        <f>IF(OR(AV$5="",$S148=""),"",IFERROR(SUM(PRODUCT(INDEX(CMB[[BA_0O]:[BA_2O]],MATCH(ROUND(MIN(SUM(AV$4,$O148/1000),SUM($O148,AV$4/1000)),3),CMB[[Cmb_ID]:[Cmb_ID]],0),SUM(N(AV$1),N($R148),1)),CHOOSE(AC[[M]:[M]],1,1,0,AC[[AB]:[AB]])),PRODUCT(INDEX(CMB[[BD_0O]:[BD_2O]],MATCH(ROUND(MIN(SUM(AV$4,$O148/1000),SUM($O148,AV$4/1000)),3),CMB[[Cmb_ID]:[Cmb_ID]],0),SUM(N(AV$1),N($R148),1)),CHOOSE(AC[[M]:[M]],1,0,1,AC[[DB]:[DB]])),PRODUCT(SUM(ROUND(AVERAGE(VALUE(AV$3),VALUE($P148)),0),CHOOSE(IF(OR(AV$1,$R148),4,INDEX(CMB[[Res_Rare]:[Res_Rare]],MATCH(ROUND(MIN(SUM(AV$4,$O148/1000),SUM($O148,AV$4/1000)),3),CMB[[Cmb_ID]:[Cmb_ID]],0))),-1,-1,0,0)),IF(OR(AV$1,$R148),4,INDEX(CMB[[Cmb_Rare]:[Cmb_Rare]],MATCH(ROUND(MIN(SUM(AV$4,$O148/1000),SUM($O148,AV$4/1000)),3),CMB[[Cmb_ID]:[Cmb_ID]],0))),CHOOSE(AC[[M]:[M]],2,1,1,SUM(AC[[AB]:[DB]])))),""))</f>
        <v/>
      </c>
      <c r="AW148" t="str">
        <f>IF(OR(AW$5="",$S148=""),"",IFERROR(SUM(PRODUCT(INDEX(CMB[[BA_0O]:[BA_2O]],MATCH(ROUND(MIN(SUM(AW$4,$O148/1000),SUM($O148,AW$4/1000)),3),CMB[[Cmb_ID]:[Cmb_ID]],0),SUM(N(AW$1),N($R148),1)),CHOOSE(AC[[M]:[M]],1,1,0,AC[[AB]:[AB]])),PRODUCT(INDEX(CMB[[BD_0O]:[BD_2O]],MATCH(ROUND(MIN(SUM(AW$4,$O148/1000),SUM($O148,AW$4/1000)),3),CMB[[Cmb_ID]:[Cmb_ID]],0),SUM(N(AW$1),N($R148),1)),CHOOSE(AC[[M]:[M]],1,0,1,AC[[DB]:[DB]])),PRODUCT(SUM(ROUND(AVERAGE(VALUE(AW$3),VALUE($P148)),0),CHOOSE(IF(OR(AW$1,$R148),4,INDEX(CMB[[Res_Rare]:[Res_Rare]],MATCH(ROUND(MIN(SUM(AW$4,$O148/1000),SUM($O148,AW$4/1000)),3),CMB[[Cmb_ID]:[Cmb_ID]],0))),-1,-1,0,0)),IF(OR(AW$1,$R148),4,INDEX(CMB[[Cmb_Rare]:[Cmb_Rare]],MATCH(ROUND(MIN(SUM(AW$4,$O148/1000),SUM($O148,AW$4/1000)),3),CMB[[Cmb_ID]:[Cmb_ID]],0))),CHOOSE(AC[[M]:[M]],2,1,1,SUM(AC[[AB]:[DB]])))),""))</f>
        <v/>
      </c>
      <c r="AX148" t="str">
        <f>IF(OR(AX$5="",$S148=""),"",IFERROR(SUM(PRODUCT(INDEX(CMB[[BA_0O]:[BA_2O]],MATCH(ROUND(MIN(SUM(AX$4,$O148/1000),SUM($O148,AX$4/1000)),3),CMB[[Cmb_ID]:[Cmb_ID]],0),SUM(N(AX$1),N($R148),1)),CHOOSE(AC[[M]:[M]],1,1,0,AC[[AB]:[AB]])),PRODUCT(INDEX(CMB[[BD_0O]:[BD_2O]],MATCH(ROUND(MIN(SUM(AX$4,$O148/1000),SUM($O148,AX$4/1000)),3),CMB[[Cmb_ID]:[Cmb_ID]],0),SUM(N(AX$1),N($R148),1)),CHOOSE(AC[[M]:[M]],1,0,1,AC[[DB]:[DB]])),PRODUCT(SUM(ROUND(AVERAGE(VALUE(AX$3),VALUE($P148)),0),CHOOSE(IF(OR(AX$1,$R148),4,INDEX(CMB[[Res_Rare]:[Res_Rare]],MATCH(ROUND(MIN(SUM(AX$4,$O148/1000),SUM($O148,AX$4/1000)),3),CMB[[Cmb_ID]:[Cmb_ID]],0))),-1,-1,0,0)),IF(OR(AX$1,$R148),4,INDEX(CMB[[Cmb_Rare]:[Cmb_Rare]],MATCH(ROUND(MIN(SUM(AX$4,$O148/1000),SUM($O148,AX$4/1000)),3),CMB[[Cmb_ID]:[Cmb_ID]],0))),CHOOSE(AC[[M]:[M]],2,1,1,SUM(AC[[AB]:[DB]])))),""))</f>
        <v/>
      </c>
      <c r="AY148" t="str">
        <f>IF(OR(AY$5="",$S148=""),"",IFERROR(SUM(PRODUCT(INDEX(CMB[[BA_0O]:[BA_2O]],MATCH(ROUND(MIN(SUM(AY$4,$O148/1000),SUM($O148,AY$4/1000)),3),CMB[[Cmb_ID]:[Cmb_ID]],0),SUM(N(AY$1),N($R148),1)),CHOOSE(AC[[M]:[M]],1,1,0,AC[[AB]:[AB]])),PRODUCT(INDEX(CMB[[BD_0O]:[BD_2O]],MATCH(ROUND(MIN(SUM(AY$4,$O148/1000),SUM($O148,AY$4/1000)),3),CMB[[Cmb_ID]:[Cmb_ID]],0),SUM(N(AY$1),N($R148),1)),CHOOSE(AC[[M]:[M]],1,0,1,AC[[DB]:[DB]])),PRODUCT(SUM(ROUND(AVERAGE(VALUE(AY$3),VALUE($P148)),0),CHOOSE(IF(OR(AY$1,$R148),4,INDEX(CMB[[Res_Rare]:[Res_Rare]],MATCH(ROUND(MIN(SUM(AY$4,$O148/1000),SUM($O148,AY$4/1000)),3),CMB[[Cmb_ID]:[Cmb_ID]],0))),-1,-1,0,0)),IF(OR(AY$1,$R148),4,INDEX(CMB[[Cmb_Rare]:[Cmb_Rare]],MATCH(ROUND(MIN(SUM(AY$4,$O148/1000),SUM($O148,AY$4/1000)),3),CMB[[Cmb_ID]:[Cmb_ID]],0))),CHOOSE(AC[[M]:[M]],2,1,1,SUM(AC[[AB]:[DB]])))),""))</f>
        <v/>
      </c>
      <c r="AZ148" t="str">
        <f>IF(OR(AZ$5="",$S148=""),"",IFERROR(SUM(PRODUCT(INDEX(CMB[[BA_0O]:[BA_2O]],MATCH(ROUND(MIN(SUM(AZ$4,$O148/1000),SUM($O148,AZ$4/1000)),3),CMB[[Cmb_ID]:[Cmb_ID]],0),SUM(N(AZ$1),N($R148),1)),CHOOSE(AC[[M]:[M]],1,1,0,AC[[AB]:[AB]])),PRODUCT(INDEX(CMB[[BD_0O]:[BD_2O]],MATCH(ROUND(MIN(SUM(AZ$4,$O148/1000),SUM($O148,AZ$4/1000)),3),CMB[[Cmb_ID]:[Cmb_ID]],0),SUM(N(AZ$1),N($R148),1)),CHOOSE(AC[[M]:[M]],1,0,1,AC[[DB]:[DB]])),PRODUCT(SUM(ROUND(AVERAGE(VALUE(AZ$3),VALUE($P148)),0),CHOOSE(IF(OR(AZ$1,$R148),4,INDEX(CMB[[Res_Rare]:[Res_Rare]],MATCH(ROUND(MIN(SUM(AZ$4,$O148/1000),SUM($O148,AZ$4/1000)),3),CMB[[Cmb_ID]:[Cmb_ID]],0))),-1,-1,0,0)),IF(OR(AZ$1,$R148),4,INDEX(CMB[[Cmb_Rare]:[Cmb_Rare]],MATCH(ROUND(MIN(SUM(AZ$4,$O148/1000),SUM($O148,AZ$4/1000)),3),CMB[[Cmb_ID]:[Cmb_ID]],0))),CHOOSE(AC[[M]:[M]],2,1,1,SUM(AC[[AB]:[DB]])))),""))</f>
        <v/>
      </c>
      <c r="BA148" t="str">
        <f>IF(OR(BA$5="",$S148=""),"",IFERROR(SUM(PRODUCT(INDEX(CMB[[BA_0O]:[BA_2O]],MATCH(ROUND(MIN(SUM(BA$4,$O148/1000),SUM($O148,BA$4/1000)),3),CMB[[Cmb_ID]:[Cmb_ID]],0),SUM(N(BA$1),N($R148),1)),CHOOSE(AC[[M]:[M]],1,1,0,AC[[AB]:[AB]])),PRODUCT(INDEX(CMB[[BD_0O]:[BD_2O]],MATCH(ROUND(MIN(SUM(BA$4,$O148/1000),SUM($O148,BA$4/1000)),3),CMB[[Cmb_ID]:[Cmb_ID]],0),SUM(N(BA$1),N($R148),1)),CHOOSE(AC[[M]:[M]],1,0,1,AC[[DB]:[DB]])),PRODUCT(SUM(ROUND(AVERAGE(VALUE(BA$3),VALUE($P148)),0),CHOOSE(IF(OR(BA$1,$R148),4,INDEX(CMB[[Res_Rare]:[Res_Rare]],MATCH(ROUND(MIN(SUM(BA$4,$O148/1000),SUM($O148,BA$4/1000)),3),CMB[[Cmb_ID]:[Cmb_ID]],0))),-1,-1,0,0)),IF(OR(BA$1,$R148),4,INDEX(CMB[[Cmb_Rare]:[Cmb_Rare]],MATCH(ROUND(MIN(SUM(BA$4,$O148/1000),SUM($O148,BA$4/1000)),3),CMB[[Cmb_ID]:[Cmb_ID]],0))),CHOOSE(AC[[M]:[M]],2,1,1,SUM(AC[[AB]:[DB]])))),""))</f>
        <v/>
      </c>
      <c r="BB148" t="str">
        <f>IF(OR(BB$5="",$S148=""),"",IFERROR(SUM(PRODUCT(INDEX(CMB[[BA_0O]:[BA_2O]],MATCH(ROUND(MIN(SUM(BB$4,$O148/1000),SUM($O148,BB$4/1000)),3),CMB[[Cmb_ID]:[Cmb_ID]],0),SUM(N(BB$1),N($R148),1)),CHOOSE(AC[[M]:[M]],1,1,0,AC[[AB]:[AB]])),PRODUCT(INDEX(CMB[[BD_0O]:[BD_2O]],MATCH(ROUND(MIN(SUM(BB$4,$O148/1000),SUM($O148,BB$4/1000)),3),CMB[[Cmb_ID]:[Cmb_ID]],0),SUM(N(BB$1),N($R148),1)),CHOOSE(AC[[M]:[M]],1,0,1,AC[[DB]:[DB]])),PRODUCT(SUM(ROUND(AVERAGE(VALUE(BB$3),VALUE($P148)),0),CHOOSE(IF(OR(BB$1,$R148),4,INDEX(CMB[[Res_Rare]:[Res_Rare]],MATCH(ROUND(MIN(SUM(BB$4,$O148/1000),SUM($O148,BB$4/1000)),3),CMB[[Cmb_ID]:[Cmb_ID]],0))),-1,-1,0,0)),IF(OR(BB$1,$R148),4,INDEX(CMB[[Cmb_Rare]:[Cmb_Rare]],MATCH(ROUND(MIN(SUM(BB$4,$O148/1000),SUM($O148,BB$4/1000)),3),CMB[[Cmb_ID]:[Cmb_ID]],0))),CHOOSE(AC[[M]:[M]],2,1,1,SUM(AC[[AB]:[DB]])))),""))</f>
        <v/>
      </c>
      <c r="BC148" t="str">
        <f>IF(OR(BC$5="",$S148=""),"",IFERROR(SUM(PRODUCT(INDEX(CMB[[BA_0O]:[BA_2O]],MATCH(ROUND(MIN(SUM(BC$4,$O148/1000),SUM($O148,BC$4/1000)),3),CMB[[Cmb_ID]:[Cmb_ID]],0),SUM(N(BC$1),N($R148),1)),CHOOSE(AC[[M]:[M]],1,1,0,AC[[AB]:[AB]])),PRODUCT(INDEX(CMB[[BD_0O]:[BD_2O]],MATCH(ROUND(MIN(SUM(BC$4,$O148/1000),SUM($O148,BC$4/1000)),3),CMB[[Cmb_ID]:[Cmb_ID]],0),SUM(N(BC$1),N($R148),1)),CHOOSE(AC[[M]:[M]],1,0,1,AC[[DB]:[DB]])),PRODUCT(SUM(ROUND(AVERAGE(VALUE(BC$3),VALUE($P148)),0),CHOOSE(IF(OR(BC$1,$R148),4,INDEX(CMB[[Res_Rare]:[Res_Rare]],MATCH(ROUND(MIN(SUM(BC$4,$O148/1000),SUM($O148,BC$4/1000)),3),CMB[[Cmb_ID]:[Cmb_ID]],0))),-1,-1,0,0)),IF(OR(BC$1,$R148),4,INDEX(CMB[[Cmb_Rare]:[Cmb_Rare]],MATCH(ROUND(MIN(SUM(BC$4,$O148/1000),SUM($O148,BC$4/1000)),3),CMB[[Cmb_ID]:[Cmb_ID]],0))),CHOOSE(AC[[M]:[M]],2,1,1,SUM(AC[[AB]:[DB]])))),""))</f>
        <v/>
      </c>
      <c r="BD148" t="str">
        <f>IF(OR(BD$5="",$S148=""),"",IFERROR(SUM(PRODUCT(INDEX(CMB[[BA_0O]:[BA_2O]],MATCH(ROUND(MIN(SUM(BD$4,$O148/1000),SUM($O148,BD$4/1000)),3),CMB[[Cmb_ID]:[Cmb_ID]],0),SUM(N(BD$1),N($R148),1)),CHOOSE(AC[[M]:[M]],1,1,0,AC[[AB]:[AB]])),PRODUCT(INDEX(CMB[[BD_0O]:[BD_2O]],MATCH(ROUND(MIN(SUM(BD$4,$O148/1000),SUM($O148,BD$4/1000)),3),CMB[[Cmb_ID]:[Cmb_ID]],0),SUM(N(BD$1),N($R148),1)),CHOOSE(AC[[M]:[M]],1,0,1,AC[[DB]:[DB]])),PRODUCT(SUM(ROUND(AVERAGE(VALUE(BD$3),VALUE($P148)),0),CHOOSE(IF(OR(BD$1,$R148),4,INDEX(CMB[[Res_Rare]:[Res_Rare]],MATCH(ROUND(MIN(SUM(BD$4,$O148/1000),SUM($O148,BD$4/1000)),3),CMB[[Cmb_ID]:[Cmb_ID]],0))),-1,-1,0,0)),IF(OR(BD$1,$R148),4,INDEX(CMB[[Cmb_Rare]:[Cmb_Rare]],MATCH(ROUND(MIN(SUM(BD$4,$O148/1000),SUM($O148,BD$4/1000)),3),CMB[[Cmb_ID]:[Cmb_ID]],0))),CHOOSE(AC[[M]:[M]],2,1,1,SUM(AC[[AB]:[DB]])))),""))</f>
        <v/>
      </c>
      <c r="BE148" t="str">
        <f>IF(OR(BE$5="",$S148=""),"",IFERROR(SUM(PRODUCT(INDEX(CMB[[BA_0O]:[BA_2O]],MATCH(ROUND(MIN(SUM(BE$4,$O148/1000),SUM($O148,BE$4/1000)),3),CMB[[Cmb_ID]:[Cmb_ID]],0),SUM(N(BE$1),N($R148),1)),CHOOSE(AC[[M]:[M]],1,1,0,AC[[AB]:[AB]])),PRODUCT(INDEX(CMB[[BD_0O]:[BD_2O]],MATCH(ROUND(MIN(SUM(BE$4,$O148/1000),SUM($O148,BE$4/1000)),3),CMB[[Cmb_ID]:[Cmb_ID]],0),SUM(N(BE$1),N($R148),1)),CHOOSE(AC[[M]:[M]],1,0,1,AC[[DB]:[DB]])),PRODUCT(SUM(ROUND(AVERAGE(VALUE(BE$3),VALUE($P148)),0),CHOOSE(IF(OR(BE$1,$R148),4,INDEX(CMB[[Res_Rare]:[Res_Rare]],MATCH(ROUND(MIN(SUM(BE$4,$O148/1000),SUM($O148,BE$4/1000)),3),CMB[[Cmb_ID]:[Cmb_ID]],0))),-1,-1,0,0)),IF(OR(BE$1,$R148),4,INDEX(CMB[[Cmb_Rare]:[Cmb_Rare]],MATCH(ROUND(MIN(SUM(BE$4,$O148/1000),SUM($O148,BE$4/1000)),3),CMB[[Cmb_ID]:[Cmb_ID]],0))),CHOOSE(AC[[M]:[M]],2,1,1,SUM(AC[[AB]:[DB]])))),""))</f>
        <v/>
      </c>
      <c r="BF148" t="str">
        <f>IF(OR(BF$5="",$S148=""),"",IFERROR(SUM(PRODUCT(INDEX(CMB[[BA_0O]:[BA_2O]],MATCH(ROUND(MIN(SUM(BF$4,$O148/1000),SUM($O148,BF$4/1000)),3),CMB[[Cmb_ID]:[Cmb_ID]],0),SUM(N(BF$1),N($R148),1)),CHOOSE(AC[[M]:[M]],1,1,0,AC[[AB]:[AB]])),PRODUCT(INDEX(CMB[[BD_0O]:[BD_2O]],MATCH(ROUND(MIN(SUM(BF$4,$O148/1000),SUM($O148,BF$4/1000)),3),CMB[[Cmb_ID]:[Cmb_ID]],0),SUM(N(BF$1),N($R148),1)),CHOOSE(AC[[M]:[M]],1,0,1,AC[[DB]:[DB]])),PRODUCT(SUM(ROUND(AVERAGE(VALUE(BF$3),VALUE($P148)),0),CHOOSE(IF(OR(BF$1,$R148),4,INDEX(CMB[[Res_Rare]:[Res_Rare]],MATCH(ROUND(MIN(SUM(BF$4,$O148/1000),SUM($O148,BF$4/1000)),3),CMB[[Cmb_ID]:[Cmb_ID]],0))),-1,-1,0,0)),IF(OR(BF$1,$R148),4,INDEX(CMB[[Cmb_Rare]:[Cmb_Rare]],MATCH(ROUND(MIN(SUM(BF$4,$O148/1000),SUM($O148,BF$4/1000)),3),CMB[[Cmb_ID]:[Cmb_ID]],0))),CHOOSE(AC[[M]:[M]],2,1,1,SUM(AC[[AB]:[DB]])))),""))</f>
        <v/>
      </c>
      <c r="BG148" t="str">
        <f>IF(OR(BG$5="",$S148=""),"",IFERROR(SUM(PRODUCT(INDEX(CMB[[BA_0O]:[BA_2O]],MATCH(ROUND(MIN(SUM(BG$4,$O148/1000),SUM($O148,BG$4/1000)),3),CMB[[Cmb_ID]:[Cmb_ID]],0),SUM(N(BG$1),N($R148),1)),CHOOSE(AC[[M]:[M]],1,1,0,AC[[AB]:[AB]])),PRODUCT(INDEX(CMB[[BD_0O]:[BD_2O]],MATCH(ROUND(MIN(SUM(BG$4,$O148/1000),SUM($O148,BG$4/1000)),3),CMB[[Cmb_ID]:[Cmb_ID]],0),SUM(N(BG$1),N($R148),1)),CHOOSE(AC[[M]:[M]],1,0,1,AC[[DB]:[DB]])),PRODUCT(SUM(ROUND(AVERAGE(VALUE(BG$3),VALUE($P148)),0),CHOOSE(IF(OR(BG$1,$R148),4,INDEX(CMB[[Res_Rare]:[Res_Rare]],MATCH(ROUND(MIN(SUM(BG$4,$O148/1000),SUM($O148,BG$4/1000)),3),CMB[[Cmb_ID]:[Cmb_ID]],0))),-1,-1,0,0)),IF(OR(BG$1,$R148),4,INDEX(CMB[[Cmb_Rare]:[Cmb_Rare]],MATCH(ROUND(MIN(SUM(BG$4,$O148/1000),SUM($O148,BG$4/1000)),3),CMB[[Cmb_ID]:[Cmb_ID]],0))),CHOOSE(AC[[M]:[M]],2,1,1,SUM(AC[[AB]:[DB]])))),""))</f>
        <v/>
      </c>
      <c r="BH148" t="str">
        <f>IF(OR(BH$5="",$S148=""),"",IFERROR(SUM(PRODUCT(INDEX(CMB[[BA_0O]:[BA_2O]],MATCH(ROUND(MIN(SUM(BH$4,$O148/1000),SUM($O148,BH$4/1000)),3),CMB[[Cmb_ID]:[Cmb_ID]],0),SUM(N(BH$1),N($R148),1)),CHOOSE(AC[[M]:[M]],1,1,0,AC[[AB]:[AB]])),PRODUCT(INDEX(CMB[[BD_0O]:[BD_2O]],MATCH(ROUND(MIN(SUM(BH$4,$O148/1000),SUM($O148,BH$4/1000)),3),CMB[[Cmb_ID]:[Cmb_ID]],0),SUM(N(BH$1),N($R148),1)),CHOOSE(AC[[M]:[M]],1,0,1,AC[[DB]:[DB]])),PRODUCT(SUM(ROUND(AVERAGE(VALUE(BH$3),VALUE($P148)),0),CHOOSE(IF(OR(BH$1,$R148),4,INDEX(CMB[[Res_Rare]:[Res_Rare]],MATCH(ROUND(MIN(SUM(BH$4,$O148/1000),SUM($O148,BH$4/1000)),3),CMB[[Cmb_ID]:[Cmb_ID]],0))),-1,-1,0,0)),IF(OR(BH$1,$R148),4,INDEX(CMB[[Cmb_Rare]:[Cmb_Rare]],MATCH(ROUND(MIN(SUM(BH$4,$O148/1000),SUM($O148,BH$4/1000)),3),CMB[[Cmb_ID]:[Cmb_ID]],0))),CHOOSE(AC[[M]:[M]],2,1,1,SUM(AC[[AB]:[DB]])))),""))</f>
        <v/>
      </c>
      <c r="BI148" t="str">
        <f>IF(OR(BI$5="",$S148=""),"",IFERROR(SUM(PRODUCT(INDEX(CMB[[BA_0O]:[BA_2O]],MATCH(ROUND(MIN(SUM(BI$4,$O148/1000),SUM($O148,BI$4/1000)),3),CMB[[Cmb_ID]:[Cmb_ID]],0),SUM(N(BI$1),N($R148),1)),CHOOSE(AC[[M]:[M]],1,1,0,AC[[AB]:[AB]])),PRODUCT(INDEX(CMB[[BD_0O]:[BD_2O]],MATCH(ROUND(MIN(SUM(BI$4,$O148/1000),SUM($O148,BI$4/1000)),3),CMB[[Cmb_ID]:[Cmb_ID]],0),SUM(N(BI$1),N($R148),1)),CHOOSE(AC[[M]:[M]],1,0,1,AC[[DB]:[DB]])),PRODUCT(SUM(ROUND(AVERAGE(VALUE(BI$3),VALUE($P148)),0),CHOOSE(IF(OR(BI$1,$R148),4,INDEX(CMB[[Res_Rare]:[Res_Rare]],MATCH(ROUND(MIN(SUM(BI$4,$O148/1000),SUM($O148,BI$4/1000)),3),CMB[[Cmb_ID]:[Cmb_ID]],0))),-1,-1,0,0)),IF(OR(BI$1,$R148),4,INDEX(CMB[[Cmb_Rare]:[Cmb_Rare]],MATCH(ROUND(MIN(SUM(BI$4,$O148/1000),SUM($O148,BI$4/1000)),3),CMB[[Cmb_ID]:[Cmb_ID]],0))),CHOOSE(AC[[M]:[M]],2,1,1,SUM(AC[[AB]:[DB]])))),""))</f>
        <v/>
      </c>
      <c r="BJ148" t="str">
        <f>IF(OR(BJ$5="",$S148=""),"",IFERROR(SUM(PRODUCT(INDEX(CMB[[BA_0O]:[BA_2O]],MATCH(ROUND(MIN(SUM(BJ$4,$O148/1000),SUM($O148,BJ$4/1000)),3),CMB[[Cmb_ID]:[Cmb_ID]],0),SUM(N(BJ$1),N($R148),1)),CHOOSE(AC[[M]:[M]],1,1,0,AC[[AB]:[AB]])),PRODUCT(INDEX(CMB[[BD_0O]:[BD_2O]],MATCH(ROUND(MIN(SUM(BJ$4,$O148/1000),SUM($O148,BJ$4/1000)),3),CMB[[Cmb_ID]:[Cmb_ID]],0),SUM(N(BJ$1),N($R148),1)),CHOOSE(AC[[M]:[M]],1,0,1,AC[[DB]:[DB]])),PRODUCT(SUM(ROUND(AVERAGE(VALUE(BJ$3),VALUE($P148)),0),CHOOSE(IF(OR(BJ$1,$R148),4,INDEX(CMB[[Res_Rare]:[Res_Rare]],MATCH(ROUND(MIN(SUM(BJ$4,$O148/1000),SUM($O148,BJ$4/1000)),3),CMB[[Cmb_ID]:[Cmb_ID]],0))),-1,-1,0,0)),IF(OR(BJ$1,$R148),4,INDEX(CMB[[Cmb_Rare]:[Cmb_Rare]],MATCH(ROUND(MIN(SUM(BJ$4,$O148/1000),SUM($O148,BJ$4/1000)),3),CMB[[Cmb_ID]:[Cmb_ID]],0))),CHOOSE(AC[[M]:[M]],2,1,1,SUM(AC[[AB]:[DB]])))),""))</f>
        <v/>
      </c>
      <c r="BK148" t="str">
        <f>IF(OR(BK$5="",$S148=""),"",IFERROR(SUM(PRODUCT(INDEX(CMB[[BA_0O]:[BA_2O]],MATCH(ROUND(MIN(SUM(BK$4,$O148/1000),SUM($O148,BK$4/1000)),3),CMB[[Cmb_ID]:[Cmb_ID]],0),SUM(N(BK$1),N($R148),1)),CHOOSE(AC[[M]:[M]],1,1,0,AC[[AB]:[AB]])),PRODUCT(INDEX(CMB[[BD_0O]:[BD_2O]],MATCH(ROUND(MIN(SUM(BK$4,$O148/1000),SUM($O148,BK$4/1000)),3),CMB[[Cmb_ID]:[Cmb_ID]],0),SUM(N(BK$1),N($R148),1)),CHOOSE(AC[[M]:[M]],1,0,1,AC[[DB]:[DB]])),PRODUCT(SUM(ROUND(AVERAGE(VALUE(BK$3),VALUE($P148)),0),CHOOSE(IF(OR(BK$1,$R148),4,INDEX(CMB[[Res_Rare]:[Res_Rare]],MATCH(ROUND(MIN(SUM(BK$4,$O148/1000),SUM($O148,BK$4/1000)),3),CMB[[Cmb_ID]:[Cmb_ID]],0))),-1,-1,0,0)),IF(OR(BK$1,$R148),4,INDEX(CMB[[Cmb_Rare]:[Cmb_Rare]],MATCH(ROUND(MIN(SUM(BK$4,$O148/1000),SUM($O148,BK$4/1000)),3),CMB[[Cmb_ID]:[Cmb_ID]],0))),CHOOSE(AC[[M]:[M]],2,1,1,SUM(AC[[AB]:[DB]])))),""))</f>
        <v/>
      </c>
      <c r="BL148" t="str">
        <f>IF(OR(BL$5="",$S148=""),"",IFERROR(SUM(PRODUCT(INDEX(CMB[[BA_0O]:[BA_2O]],MATCH(ROUND(MIN(SUM(BL$4,$O148/1000),SUM($O148,BL$4/1000)),3),CMB[[Cmb_ID]:[Cmb_ID]],0),SUM(N(BL$1),N($R148),1)),CHOOSE(AC[[M]:[M]],1,1,0,AC[[AB]:[AB]])),PRODUCT(INDEX(CMB[[BD_0O]:[BD_2O]],MATCH(ROUND(MIN(SUM(BL$4,$O148/1000),SUM($O148,BL$4/1000)),3),CMB[[Cmb_ID]:[Cmb_ID]],0),SUM(N(BL$1),N($R148),1)),CHOOSE(AC[[M]:[M]],1,0,1,AC[[DB]:[DB]])),PRODUCT(SUM(ROUND(AVERAGE(VALUE(BL$3),VALUE($P148)),0),CHOOSE(IF(OR(BL$1,$R148),4,INDEX(CMB[[Res_Rare]:[Res_Rare]],MATCH(ROUND(MIN(SUM(BL$4,$O148/1000),SUM($O148,BL$4/1000)),3),CMB[[Cmb_ID]:[Cmb_ID]],0))),-1,-1,0,0)),IF(OR(BL$1,$R148),4,INDEX(CMB[[Cmb_Rare]:[Cmb_Rare]],MATCH(ROUND(MIN(SUM(BL$4,$O148/1000),SUM($O148,BL$4/1000)),3),CMB[[Cmb_ID]:[Cmb_ID]],0))),CHOOSE(AC[[M]:[M]],2,1,1,SUM(AC[[AB]:[DB]])))),""))</f>
        <v/>
      </c>
      <c r="BM148" t="str">
        <f>IF(OR(BM$5="",$S148=""),"",IFERROR(SUM(PRODUCT(INDEX(CMB[[BA_0O]:[BA_2O]],MATCH(ROUND(MIN(SUM(BM$4,$O148/1000),SUM($O148,BM$4/1000)),3),CMB[[Cmb_ID]:[Cmb_ID]],0),SUM(N(BM$1),N($R148),1)),CHOOSE(AC[[M]:[M]],1,1,0,AC[[AB]:[AB]])),PRODUCT(INDEX(CMB[[BD_0O]:[BD_2O]],MATCH(ROUND(MIN(SUM(BM$4,$O148/1000),SUM($O148,BM$4/1000)),3),CMB[[Cmb_ID]:[Cmb_ID]],0),SUM(N(BM$1),N($R148),1)),CHOOSE(AC[[M]:[M]],1,0,1,AC[[DB]:[DB]])),PRODUCT(SUM(ROUND(AVERAGE(VALUE(BM$3),VALUE($P148)),0),CHOOSE(IF(OR(BM$1,$R148),4,INDEX(CMB[[Res_Rare]:[Res_Rare]],MATCH(ROUND(MIN(SUM(BM$4,$O148/1000),SUM($O148,BM$4/1000)),3),CMB[[Cmb_ID]:[Cmb_ID]],0))),-1,-1,0,0)),IF(OR(BM$1,$R148),4,INDEX(CMB[[Cmb_Rare]:[Cmb_Rare]],MATCH(ROUND(MIN(SUM(BM$4,$O148/1000),SUM($O148,BM$4/1000)),3),CMB[[Cmb_ID]:[Cmb_ID]],0))),CHOOSE(AC[[M]:[M]],2,1,1,SUM(AC[[AB]:[DB]])))),""))</f>
        <v/>
      </c>
      <c r="BN148" t="str">
        <f>IF(OR(BN$5="",$S148=""),"",IFERROR(SUM(PRODUCT(INDEX(CMB[[BA_0O]:[BA_2O]],MATCH(ROUND(MIN(SUM(BN$4,$O148/1000),SUM($O148,BN$4/1000)),3),CMB[[Cmb_ID]:[Cmb_ID]],0),SUM(N(BN$1),N($R148),1)),CHOOSE(AC[[M]:[M]],1,1,0,AC[[AB]:[AB]])),PRODUCT(INDEX(CMB[[BD_0O]:[BD_2O]],MATCH(ROUND(MIN(SUM(BN$4,$O148/1000),SUM($O148,BN$4/1000)),3),CMB[[Cmb_ID]:[Cmb_ID]],0),SUM(N(BN$1),N($R148),1)),CHOOSE(AC[[M]:[M]],1,0,1,AC[[DB]:[DB]])),PRODUCT(SUM(ROUND(AVERAGE(VALUE(BN$3),VALUE($P148)),0),CHOOSE(IF(OR(BN$1,$R148),4,INDEX(CMB[[Res_Rare]:[Res_Rare]],MATCH(ROUND(MIN(SUM(BN$4,$O148/1000),SUM($O148,BN$4/1000)),3),CMB[[Cmb_ID]:[Cmb_ID]],0))),-1,-1,0,0)),IF(OR(BN$1,$R148),4,INDEX(CMB[[Cmb_Rare]:[Cmb_Rare]],MATCH(ROUND(MIN(SUM(BN$4,$O148/1000),SUM($O148,BN$4/1000)),3),CMB[[Cmb_ID]:[Cmb_ID]],0))),CHOOSE(AC[[M]:[M]],2,1,1,SUM(AC[[AB]:[DB]])))),""))</f>
        <v/>
      </c>
      <c r="BO148" t="str">
        <f>IF(OR(BO$5="",$S148=""),"",IFERROR(SUM(PRODUCT(INDEX(CMB[[BA_0O]:[BA_2O]],MATCH(ROUND(MIN(SUM(BO$4,$O148/1000),SUM($O148,BO$4/1000)),3),CMB[[Cmb_ID]:[Cmb_ID]],0),SUM(N(BO$1),N($R148),1)),CHOOSE(AC[[M]:[M]],1,1,0,AC[[AB]:[AB]])),PRODUCT(INDEX(CMB[[BD_0O]:[BD_2O]],MATCH(ROUND(MIN(SUM(BO$4,$O148/1000),SUM($O148,BO$4/1000)),3),CMB[[Cmb_ID]:[Cmb_ID]],0),SUM(N(BO$1),N($R148),1)),CHOOSE(AC[[M]:[M]],1,0,1,AC[[DB]:[DB]])),PRODUCT(SUM(ROUND(AVERAGE(VALUE(BO$3),VALUE($P148)),0),CHOOSE(IF(OR(BO$1,$R148),4,INDEX(CMB[[Res_Rare]:[Res_Rare]],MATCH(ROUND(MIN(SUM(BO$4,$O148/1000),SUM($O148,BO$4/1000)),3),CMB[[Cmb_ID]:[Cmb_ID]],0))),-1,-1,0,0)),IF(OR(BO$1,$R148),4,INDEX(CMB[[Cmb_Rare]:[Cmb_Rare]],MATCH(ROUND(MIN(SUM(BO$4,$O148/1000),SUM($O148,BO$4/1000)),3),CMB[[Cmb_ID]:[Cmb_ID]],0))),CHOOSE(AC[[M]:[M]],2,1,1,SUM(AC[[AB]:[DB]])))),""))</f>
        <v/>
      </c>
      <c r="BP148" t="str">
        <f>IF(OR(BP$5="",$S148=""),"",IFERROR(SUM(PRODUCT(INDEX(CMB[[BA_0O]:[BA_2O]],MATCH(ROUND(MIN(SUM(BP$4,$O148/1000),SUM($O148,BP$4/1000)),3),CMB[[Cmb_ID]:[Cmb_ID]],0),SUM(N(BP$1),N($R148),1)),CHOOSE(AC[[M]:[M]],1,1,0,AC[[AB]:[AB]])),PRODUCT(INDEX(CMB[[BD_0O]:[BD_2O]],MATCH(ROUND(MIN(SUM(BP$4,$O148/1000),SUM($O148,BP$4/1000)),3),CMB[[Cmb_ID]:[Cmb_ID]],0),SUM(N(BP$1),N($R148),1)),CHOOSE(AC[[M]:[M]],1,0,1,AC[[DB]:[DB]])),PRODUCT(SUM(ROUND(AVERAGE(VALUE(BP$3),VALUE($P148)),0),CHOOSE(IF(OR(BP$1,$R148),4,INDEX(CMB[[Res_Rare]:[Res_Rare]],MATCH(ROUND(MIN(SUM(BP$4,$O148/1000),SUM($O148,BP$4/1000)),3),CMB[[Cmb_ID]:[Cmb_ID]],0))),-1,-1,0,0)),IF(OR(BP$1,$R148),4,INDEX(CMB[[Cmb_Rare]:[Cmb_Rare]],MATCH(ROUND(MIN(SUM(BP$4,$O148/1000),SUM($O148,BP$4/1000)),3),CMB[[Cmb_ID]:[Cmb_ID]],0))),CHOOSE(AC[[M]:[M]],2,1,1,SUM(AC[[AB]:[DB]])))),""))</f>
        <v/>
      </c>
      <c r="BQ148" t="str">
        <f>IF(OR(BQ$5="",$S148=""),"",IFERROR(SUM(PRODUCT(INDEX(CMB[[BA_0O]:[BA_2O]],MATCH(ROUND(MIN(SUM(BQ$4,$O148/1000),SUM($O148,BQ$4/1000)),3),CMB[[Cmb_ID]:[Cmb_ID]],0),SUM(N(BQ$1),N($R148),1)),CHOOSE(AC[[M]:[M]],1,1,0,AC[[AB]:[AB]])),PRODUCT(INDEX(CMB[[BD_0O]:[BD_2O]],MATCH(ROUND(MIN(SUM(BQ$4,$O148/1000),SUM($O148,BQ$4/1000)),3),CMB[[Cmb_ID]:[Cmb_ID]],0),SUM(N(BQ$1),N($R148),1)),CHOOSE(AC[[M]:[M]],1,0,1,AC[[DB]:[DB]])),PRODUCT(SUM(ROUND(AVERAGE(VALUE(BQ$3),VALUE($P148)),0),CHOOSE(IF(OR(BQ$1,$R148),4,INDEX(CMB[[Res_Rare]:[Res_Rare]],MATCH(ROUND(MIN(SUM(BQ$4,$O148/1000),SUM($O148,BQ$4/1000)),3),CMB[[Cmb_ID]:[Cmb_ID]],0))),-1,-1,0,0)),IF(OR(BQ$1,$R148),4,INDEX(CMB[[Cmb_Rare]:[Cmb_Rare]],MATCH(ROUND(MIN(SUM(BQ$4,$O148/1000),SUM($O148,BQ$4/1000)),3),CMB[[Cmb_ID]:[Cmb_ID]],0))),CHOOSE(AC[[M]:[M]],2,1,1,SUM(AC[[AB]:[DB]])))),""))</f>
        <v/>
      </c>
      <c r="BR148" t="str">
        <f>IF(OR(BR$5="",$S148=""),"",IFERROR(SUM(PRODUCT(INDEX(CMB[[BA_0O]:[BA_2O]],MATCH(ROUND(MIN(SUM(BR$4,$O148/1000),SUM($O148,BR$4/1000)),3),CMB[[Cmb_ID]:[Cmb_ID]],0),SUM(N(BR$1),N($R148),1)),CHOOSE(AC[[M]:[M]],1,1,0,AC[[AB]:[AB]])),PRODUCT(INDEX(CMB[[BD_0O]:[BD_2O]],MATCH(ROUND(MIN(SUM(BR$4,$O148/1000),SUM($O148,BR$4/1000)),3),CMB[[Cmb_ID]:[Cmb_ID]],0),SUM(N(BR$1),N($R148),1)),CHOOSE(AC[[M]:[M]],1,0,1,AC[[DB]:[DB]])),PRODUCT(SUM(ROUND(AVERAGE(VALUE(BR$3),VALUE($P148)),0),CHOOSE(IF(OR(BR$1,$R148),4,INDEX(CMB[[Res_Rare]:[Res_Rare]],MATCH(ROUND(MIN(SUM(BR$4,$O148/1000),SUM($O148,BR$4/1000)),3),CMB[[Cmb_ID]:[Cmb_ID]],0))),-1,-1,0,0)),IF(OR(BR$1,$R148),4,INDEX(CMB[[Cmb_Rare]:[Cmb_Rare]],MATCH(ROUND(MIN(SUM(BR$4,$O148/1000),SUM($O148,BR$4/1000)),3),CMB[[Cmb_ID]:[Cmb_ID]],0))),CHOOSE(AC[[M]:[M]],2,1,1,SUM(AC[[AB]:[DB]])))),""))</f>
        <v/>
      </c>
      <c r="BS148" t="str">
        <f>IF(OR(BS$5="",$S148=""),"",IFERROR(SUM(PRODUCT(INDEX(CMB[[BA_0O]:[BA_2O]],MATCH(ROUND(MIN(SUM(BS$4,$O148/1000),SUM($O148,BS$4/1000)),3),CMB[[Cmb_ID]:[Cmb_ID]],0),SUM(N(BS$1),N($R148),1)),CHOOSE(AC[[M]:[M]],1,1,0,AC[[AB]:[AB]])),PRODUCT(INDEX(CMB[[BD_0O]:[BD_2O]],MATCH(ROUND(MIN(SUM(BS$4,$O148/1000),SUM($O148,BS$4/1000)),3),CMB[[Cmb_ID]:[Cmb_ID]],0),SUM(N(BS$1),N($R148),1)),CHOOSE(AC[[M]:[M]],1,0,1,AC[[DB]:[DB]])),PRODUCT(SUM(ROUND(AVERAGE(VALUE(BS$3),VALUE($P148)),0),CHOOSE(IF(OR(BS$1,$R148),4,INDEX(CMB[[Res_Rare]:[Res_Rare]],MATCH(ROUND(MIN(SUM(BS$4,$O148/1000),SUM($O148,BS$4/1000)),3),CMB[[Cmb_ID]:[Cmb_ID]],0))),-1,-1,0,0)),IF(OR(BS$1,$R148),4,INDEX(CMB[[Cmb_Rare]:[Cmb_Rare]],MATCH(ROUND(MIN(SUM(BS$4,$O148/1000),SUM($O148,BS$4/1000)),3),CMB[[Cmb_ID]:[Cmb_ID]],0))),CHOOSE(AC[[M]:[M]],2,1,1,SUM(AC[[AB]:[DB]])))),""))</f>
        <v/>
      </c>
      <c r="BT148" t="str">
        <f>IF(OR(BT$5="",$S148=""),"",IFERROR(SUM(PRODUCT(INDEX(CMB[[BA_0O]:[BA_2O]],MATCH(ROUND(MIN(SUM(BT$4,$O148/1000),SUM($O148,BT$4/1000)),3),CMB[[Cmb_ID]:[Cmb_ID]],0),SUM(N(BT$1),N($R148),1)),CHOOSE(AC[[M]:[M]],1,1,0,AC[[AB]:[AB]])),PRODUCT(INDEX(CMB[[BD_0O]:[BD_2O]],MATCH(ROUND(MIN(SUM(BT$4,$O148/1000),SUM($O148,BT$4/1000)),3),CMB[[Cmb_ID]:[Cmb_ID]],0),SUM(N(BT$1),N($R148),1)),CHOOSE(AC[[M]:[M]],1,0,1,AC[[DB]:[DB]])),PRODUCT(SUM(ROUND(AVERAGE(VALUE(BT$3),VALUE($P148)),0),CHOOSE(IF(OR(BT$1,$R148),4,INDEX(CMB[[Res_Rare]:[Res_Rare]],MATCH(ROUND(MIN(SUM(BT$4,$O148/1000),SUM($O148,BT$4/1000)),3),CMB[[Cmb_ID]:[Cmb_ID]],0))),-1,-1,0,0)),IF(OR(BT$1,$R148),4,INDEX(CMB[[Cmb_Rare]:[Cmb_Rare]],MATCH(ROUND(MIN(SUM(BT$4,$O148/1000),SUM($O148,BT$4/1000)),3),CMB[[Cmb_ID]:[Cmb_ID]],0))),CHOOSE(AC[[M]:[M]],2,1,1,SUM(AC[[AB]:[DB]])))),""))</f>
        <v/>
      </c>
      <c r="BU148" t="str">
        <f>IF(OR(BU$5="",$S148=""),"",IFERROR(SUM(PRODUCT(INDEX(CMB[[BA_0O]:[BA_2O]],MATCH(ROUND(MIN(SUM(BU$4,$O148/1000),SUM($O148,BU$4/1000)),3),CMB[[Cmb_ID]:[Cmb_ID]],0),SUM(N(BU$1),N($R148),1)),CHOOSE(AC[[M]:[M]],1,1,0,AC[[AB]:[AB]])),PRODUCT(INDEX(CMB[[BD_0O]:[BD_2O]],MATCH(ROUND(MIN(SUM(BU$4,$O148/1000),SUM($O148,BU$4/1000)),3),CMB[[Cmb_ID]:[Cmb_ID]],0),SUM(N(BU$1),N($R148),1)),CHOOSE(AC[[M]:[M]],1,0,1,AC[[DB]:[DB]])),PRODUCT(SUM(ROUND(AVERAGE(VALUE(BU$3),VALUE($P148)),0),CHOOSE(IF(OR(BU$1,$R148),4,INDEX(CMB[[Res_Rare]:[Res_Rare]],MATCH(ROUND(MIN(SUM(BU$4,$O148/1000),SUM($O148,BU$4/1000)),3),CMB[[Cmb_ID]:[Cmb_ID]],0))),-1,-1,0,0)),IF(OR(BU$1,$R148),4,INDEX(CMB[[Cmb_Rare]:[Cmb_Rare]],MATCH(ROUND(MIN(SUM(BU$4,$O148/1000),SUM($O148,BU$4/1000)),3),CMB[[Cmb_ID]:[Cmb_ID]],0))),CHOOSE(AC[[M]:[M]],2,1,1,SUM(AC[[AB]:[DB]])))),""))</f>
        <v/>
      </c>
      <c r="BV148" t="str">
        <f>IF(OR(BV$5="",$S148=""),"",IFERROR(SUM(PRODUCT(INDEX(CMB[[BA_0O]:[BA_2O]],MATCH(ROUND(MIN(SUM(BV$4,$O148/1000),SUM($O148,BV$4/1000)),3),CMB[[Cmb_ID]:[Cmb_ID]],0),SUM(N(BV$1),N($R148),1)),CHOOSE(AC[[M]:[M]],1,1,0,AC[[AB]:[AB]])),PRODUCT(INDEX(CMB[[BD_0O]:[BD_2O]],MATCH(ROUND(MIN(SUM(BV$4,$O148/1000),SUM($O148,BV$4/1000)),3),CMB[[Cmb_ID]:[Cmb_ID]],0),SUM(N(BV$1),N($R148),1)),CHOOSE(AC[[M]:[M]],1,0,1,AC[[DB]:[DB]])),PRODUCT(SUM(ROUND(AVERAGE(VALUE(BV$3),VALUE($P148)),0),CHOOSE(IF(OR(BV$1,$R148),4,INDEX(CMB[[Res_Rare]:[Res_Rare]],MATCH(ROUND(MIN(SUM(BV$4,$O148/1000),SUM($O148,BV$4/1000)),3),CMB[[Cmb_ID]:[Cmb_ID]],0))),-1,-1,0,0)),IF(OR(BV$1,$R148),4,INDEX(CMB[[Cmb_Rare]:[Cmb_Rare]],MATCH(ROUND(MIN(SUM(BV$4,$O148/1000),SUM($O148,BV$4/1000)),3),CMB[[Cmb_ID]:[Cmb_ID]],0))),CHOOSE(AC[[M]:[M]],2,1,1,SUM(AC[[AB]:[DB]])))),""))</f>
        <v/>
      </c>
      <c r="BW148" t="str">
        <f>IF(OR(BW$5="",$S148=""),"",IFERROR(SUM(PRODUCT(INDEX(CMB[[BA_0O]:[BA_2O]],MATCH(ROUND(MIN(SUM(BW$4,$O148/1000),SUM($O148,BW$4/1000)),3),CMB[[Cmb_ID]:[Cmb_ID]],0),SUM(N(BW$1),N($R148),1)),CHOOSE(AC[[M]:[M]],1,1,0,AC[[AB]:[AB]])),PRODUCT(INDEX(CMB[[BD_0O]:[BD_2O]],MATCH(ROUND(MIN(SUM(BW$4,$O148/1000),SUM($O148,BW$4/1000)),3),CMB[[Cmb_ID]:[Cmb_ID]],0),SUM(N(BW$1),N($R148),1)),CHOOSE(AC[[M]:[M]],1,0,1,AC[[DB]:[DB]])),PRODUCT(SUM(ROUND(AVERAGE(VALUE(BW$3),VALUE($P148)),0),CHOOSE(IF(OR(BW$1,$R148),4,INDEX(CMB[[Res_Rare]:[Res_Rare]],MATCH(ROUND(MIN(SUM(BW$4,$O148/1000),SUM($O148,BW$4/1000)),3),CMB[[Cmb_ID]:[Cmb_ID]],0))),-1,-1,0,0)),IF(OR(BW$1,$R148),4,INDEX(CMB[[Cmb_Rare]:[Cmb_Rare]],MATCH(ROUND(MIN(SUM(BW$4,$O148/1000),SUM($O148,BW$4/1000)),3),CMB[[Cmb_ID]:[Cmb_ID]],0))),CHOOSE(AC[[M]:[M]],2,1,1,SUM(AC[[AB]:[DB]])))),""))</f>
        <v/>
      </c>
      <c r="BX148" t="str">
        <f>IF(OR(BX$5="",$S148=""),"",IFERROR(SUM(PRODUCT(INDEX(CMB[[BA_0O]:[BA_2O]],MATCH(ROUND(MIN(SUM(BX$4,$O148/1000),SUM($O148,BX$4/1000)),3),CMB[[Cmb_ID]:[Cmb_ID]],0),SUM(N(BX$1),N($R148),1)),CHOOSE(AC[[M]:[M]],1,1,0,AC[[AB]:[AB]])),PRODUCT(INDEX(CMB[[BD_0O]:[BD_2O]],MATCH(ROUND(MIN(SUM(BX$4,$O148/1000),SUM($O148,BX$4/1000)),3),CMB[[Cmb_ID]:[Cmb_ID]],0),SUM(N(BX$1),N($R148),1)),CHOOSE(AC[[M]:[M]],1,0,1,AC[[DB]:[DB]])),PRODUCT(SUM(ROUND(AVERAGE(VALUE(BX$3),VALUE($P148)),0),CHOOSE(IF(OR(BX$1,$R148),4,INDEX(CMB[[Res_Rare]:[Res_Rare]],MATCH(ROUND(MIN(SUM(BX$4,$O148/1000),SUM($O148,BX$4/1000)),3),CMB[[Cmb_ID]:[Cmb_ID]],0))),-1,-1,0,0)),IF(OR(BX$1,$R148),4,INDEX(CMB[[Cmb_Rare]:[Cmb_Rare]],MATCH(ROUND(MIN(SUM(BX$4,$O148/1000),SUM($O148,BX$4/1000)),3),CMB[[Cmb_ID]:[Cmb_ID]],0))),CHOOSE(AC[[M]:[M]],2,1,1,SUM(AC[[AB]:[DB]])))),""))</f>
        <v/>
      </c>
      <c r="BY148" t="str">
        <f>IF(OR(BY$5="",$S148=""),"",IFERROR(SUM(PRODUCT(INDEX(CMB[[BA_0O]:[BA_2O]],MATCH(ROUND(MIN(SUM(BY$4,$O148/1000),SUM($O148,BY$4/1000)),3),CMB[[Cmb_ID]:[Cmb_ID]],0),SUM(N(BY$1),N($R148),1)),CHOOSE(AC[[M]:[M]],1,1,0,AC[[AB]:[AB]])),PRODUCT(INDEX(CMB[[BD_0O]:[BD_2O]],MATCH(ROUND(MIN(SUM(BY$4,$O148/1000),SUM($O148,BY$4/1000)),3),CMB[[Cmb_ID]:[Cmb_ID]],0),SUM(N(BY$1),N($R148),1)),CHOOSE(AC[[M]:[M]],1,0,1,AC[[DB]:[DB]])),PRODUCT(SUM(ROUND(AVERAGE(VALUE(BY$3),VALUE($P148)),0),CHOOSE(IF(OR(BY$1,$R148),4,INDEX(CMB[[Res_Rare]:[Res_Rare]],MATCH(ROUND(MIN(SUM(BY$4,$O148/1000),SUM($O148,BY$4/1000)),3),CMB[[Cmb_ID]:[Cmb_ID]],0))),-1,-1,0,0)),IF(OR(BY$1,$R148),4,INDEX(CMB[[Cmb_Rare]:[Cmb_Rare]],MATCH(ROUND(MIN(SUM(BY$4,$O148/1000),SUM($O148,BY$4/1000)),3),CMB[[Cmb_ID]:[Cmb_ID]],0))),CHOOSE(AC[[M]:[M]],2,1,1,SUM(AC[[AB]:[DB]])))),""))</f>
        <v/>
      </c>
      <c r="BZ148" t="str">
        <f>IF(OR(BZ$5="",$S148=""),"",IFERROR(SUM(PRODUCT(INDEX(CMB[[BA_0O]:[BA_2O]],MATCH(ROUND(MIN(SUM(BZ$4,$O148/1000),SUM($O148,BZ$4/1000)),3),CMB[[Cmb_ID]:[Cmb_ID]],0),SUM(N(BZ$1),N($R148),1)),CHOOSE(AC[[M]:[M]],1,1,0,AC[[AB]:[AB]])),PRODUCT(INDEX(CMB[[BD_0O]:[BD_2O]],MATCH(ROUND(MIN(SUM(BZ$4,$O148/1000),SUM($O148,BZ$4/1000)),3),CMB[[Cmb_ID]:[Cmb_ID]],0),SUM(N(BZ$1),N($R148),1)),CHOOSE(AC[[M]:[M]],1,0,1,AC[[DB]:[DB]])),PRODUCT(SUM(ROUND(AVERAGE(VALUE(BZ$3),VALUE($P148)),0),CHOOSE(IF(OR(BZ$1,$R148),4,INDEX(CMB[[Res_Rare]:[Res_Rare]],MATCH(ROUND(MIN(SUM(BZ$4,$O148/1000),SUM($O148,BZ$4/1000)),3),CMB[[Cmb_ID]:[Cmb_ID]],0))),-1,-1,0,0)),IF(OR(BZ$1,$R148),4,INDEX(CMB[[Cmb_Rare]:[Cmb_Rare]],MATCH(ROUND(MIN(SUM(BZ$4,$O148/1000),SUM($O148,BZ$4/1000)),3),CMB[[Cmb_ID]:[Cmb_ID]],0))),CHOOSE(AC[[M]:[M]],2,1,1,SUM(AC[[AB]:[DB]])))),""))</f>
        <v/>
      </c>
      <c r="CA148" t="str">
        <f>IF(OR(CA$5="",$S148=""),"",IFERROR(SUM(PRODUCT(INDEX(CMB[[BA_0O]:[BA_2O]],MATCH(ROUND(MIN(SUM(CA$4,$O148/1000),SUM($O148,CA$4/1000)),3),CMB[[Cmb_ID]:[Cmb_ID]],0),SUM(N(CA$1),N($R148),1)),CHOOSE(AC[[M]:[M]],1,1,0,AC[[AB]:[AB]])),PRODUCT(INDEX(CMB[[BD_0O]:[BD_2O]],MATCH(ROUND(MIN(SUM(CA$4,$O148/1000),SUM($O148,CA$4/1000)),3),CMB[[Cmb_ID]:[Cmb_ID]],0),SUM(N(CA$1),N($R148),1)),CHOOSE(AC[[M]:[M]],1,0,1,AC[[DB]:[DB]])),PRODUCT(SUM(ROUND(AVERAGE(VALUE(CA$3),VALUE($P148)),0),CHOOSE(IF(OR(CA$1,$R148),4,INDEX(CMB[[Res_Rare]:[Res_Rare]],MATCH(ROUND(MIN(SUM(CA$4,$O148/1000),SUM($O148,CA$4/1000)),3),CMB[[Cmb_ID]:[Cmb_ID]],0))),-1,-1,0,0)),IF(OR(CA$1,$R148),4,INDEX(CMB[[Cmb_Rare]:[Cmb_Rare]],MATCH(ROUND(MIN(SUM(CA$4,$O148/1000),SUM($O148,CA$4/1000)),3),CMB[[Cmb_ID]:[Cmb_ID]],0))),CHOOSE(AC[[M]:[M]],2,1,1,SUM(AC[[AB]:[DB]])))),""))</f>
        <v/>
      </c>
      <c r="CB148" t="str">
        <f>IF(OR(CB$5="",$S148=""),"",IFERROR(SUM(PRODUCT(INDEX(CMB[[BA_0O]:[BA_2O]],MATCH(ROUND(MIN(SUM(CB$4,$O148/1000),SUM($O148,CB$4/1000)),3),CMB[[Cmb_ID]:[Cmb_ID]],0),SUM(N(CB$1),N($R148),1)),CHOOSE(AC[[M]:[M]],1,1,0,AC[[AB]:[AB]])),PRODUCT(INDEX(CMB[[BD_0O]:[BD_2O]],MATCH(ROUND(MIN(SUM(CB$4,$O148/1000),SUM($O148,CB$4/1000)),3),CMB[[Cmb_ID]:[Cmb_ID]],0),SUM(N(CB$1),N($R148),1)),CHOOSE(AC[[M]:[M]],1,0,1,AC[[DB]:[DB]])),PRODUCT(SUM(ROUND(AVERAGE(VALUE(CB$3),VALUE($P148)),0),CHOOSE(IF(OR(CB$1,$R148),4,INDEX(CMB[[Res_Rare]:[Res_Rare]],MATCH(ROUND(MIN(SUM(CB$4,$O148/1000),SUM($O148,CB$4/1000)),3),CMB[[Cmb_ID]:[Cmb_ID]],0))),-1,-1,0,0)),IF(OR(CB$1,$R148),4,INDEX(CMB[[Cmb_Rare]:[Cmb_Rare]],MATCH(ROUND(MIN(SUM(CB$4,$O148/1000),SUM($O148,CB$4/1000)),3),CMB[[Cmb_ID]:[Cmb_ID]],0))),CHOOSE(AC[[M]:[M]],2,1,1,SUM(AC[[AB]:[DB]])))),""))</f>
        <v/>
      </c>
      <c r="CC148" t="str">
        <f>IF(OR(CC$5="",$S148=""),"",IFERROR(SUM(PRODUCT(INDEX(CMB[[BA_0O]:[BA_2O]],MATCH(ROUND(MIN(SUM(CC$4,$O148/1000),SUM($O148,CC$4/1000)),3),CMB[[Cmb_ID]:[Cmb_ID]],0),SUM(N(CC$1),N($R148),1)),CHOOSE(AC[[M]:[M]],1,1,0,AC[[AB]:[AB]])),PRODUCT(INDEX(CMB[[BD_0O]:[BD_2O]],MATCH(ROUND(MIN(SUM(CC$4,$O148/1000),SUM($O148,CC$4/1000)),3),CMB[[Cmb_ID]:[Cmb_ID]],0),SUM(N(CC$1),N($R148),1)),CHOOSE(AC[[M]:[M]],1,0,1,AC[[DB]:[DB]])),PRODUCT(SUM(ROUND(AVERAGE(VALUE(CC$3),VALUE($P148)),0),CHOOSE(IF(OR(CC$1,$R148),4,INDEX(CMB[[Res_Rare]:[Res_Rare]],MATCH(ROUND(MIN(SUM(CC$4,$O148/1000),SUM($O148,CC$4/1000)),3),CMB[[Cmb_ID]:[Cmb_ID]],0))),-1,-1,0,0)),IF(OR(CC$1,$R148),4,INDEX(CMB[[Cmb_Rare]:[Cmb_Rare]],MATCH(ROUND(MIN(SUM(CC$4,$O148/1000),SUM($O148,CC$4/1000)),3),CMB[[Cmb_ID]:[Cmb_ID]],0))),CHOOSE(AC[[M]:[M]],2,1,1,SUM(AC[[AB]:[DB]])))),""))</f>
        <v/>
      </c>
      <c r="CD148" t="str">
        <f>IF(OR(CD$5="",$S148=""),"",IFERROR(SUM(PRODUCT(INDEX(CMB[[BA_0O]:[BA_2O]],MATCH(ROUND(MIN(SUM(CD$4,$O148/1000),SUM($O148,CD$4/1000)),3),CMB[[Cmb_ID]:[Cmb_ID]],0),SUM(N(CD$1),N($R148),1)),CHOOSE(AC[[M]:[M]],1,1,0,AC[[AB]:[AB]])),PRODUCT(INDEX(CMB[[BD_0O]:[BD_2O]],MATCH(ROUND(MIN(SUM(CD$4,$O148/1000),SUM($O148,CD$4/1000)),3),CMB[[Cmb_ID]:[Cmb_ID]],0),SUM(N(CD$1),N($R148),1)),CHOOSE(AC[[M]:[M]],1,0,1,AC[[DB]:[DB]])),PRODUCT(SUM(ROUND(AVERAGE(VALUE(CD$3),VALUE($P148)),0),CHOOSE(IF(OR(CD$1,$R148),4,INDEX(CMB[[Res_Rare]:[Res_Rare]],MATCH(ROUND(MIN(SUM(CD$4,$O148/1000),SUM($O148,CD$4/1000)),3),CMB[[Cmb_ID]:[Cmb_ID]],0))),-1,-1,0,0)),IF(OR(CD$1,$R148),4,INDEX(CMB[[Cmb_Rare]:[Cmb_Rare]],MATCH(ROUND(MIN(SUM(CD$4,$O148/1000),SUM($O148,CD$4/1000)),3),CMB[[Cmb_ID]:[Cmb_ID]],0))),CHOOSE(AC[[M]:[M]],2,1,1,SUM(AC[[AB]:[DB]])))),""))</f>
        <v/>
      </c>
      <c r="CE148" t="str">
        <f>IF(OR(CE$5="",$S148=""),"",IFERROR(SUM(PRODUCT(INDEX(CMB[[BA_0O]:[BA_2O]],MATCH(ROUND(MIN(SUM(CE$4,$O148/1000),SUM($O148,CE$4/1000)),3),CMB[[Cmb_ID]:[Cmb_ID]],0),SUM(N(CE$1),N($R148),1)),CHOOSE(AC[[M]:[M]],1,1,0,AC[[AB]:[AB]])),PRODUCT(INDEX(CMB[[BD_0O]:[BD_2O]],MATCH(ROUND(MIN(SUM(CE$4,$O148/1000),SUM($O148,CE$4/1000)),3),CMB[[Cmb_ID]:[Cmb_ID]],0),SUM(N(CE$1),N($R148),1)),CHOOSE(AC[[M]:[M]],1,0,1,AC[[DB]:[DB]])),PRODUCT(SUM(ROUND(AVERAGE(VALUE(CE$3),VALUE($P148)),0),CHOOSE(IF(OR(CE$1,$R148),4,INDEX(CMB[[Res_Rare]:[Res_Rare]],MATCH(ROUND(MIN(SUM(CE$4,$O148/1000),SUM($O148,CE$4/1000)),3),CMB[[Cmb_ID]:[Cmb_ID]],0))),-1,-1,0,0)),IF(OR(CE$1,$R148),4,INDEX(CMB[[Cmb_Rare]:[Cmb_Rare]],MATCH(ROUND(MIN(SUM(CE$4,$O148/1000),SUM($O148,CE$4/1000)),3),CMB[[Cmb_ID]:[Cmb_ID]],0))),CHOOSE(AC[[M]:[M]],2,1,1,SUM(AC[[AB]:[DB]])))),""))</f>
        <v/>
      </c>
      <c r="CF148" t="str">
        <f>IF(OR(CF$5="",$S148=""),"",IFERROR(SUM(PRODUCT(INDEX(CMB[[BA_0O]:[BA_2O]],MATCH(ROUND(MIN(SUM(CF$4,$O148/1000),SUM($O148,CF$4/1000)),3),CMB[[Cmb_ID]:[Cmb_ID]],0),SUM(N(CF$1),N($R148),1)),CHOOSE(AC[[M]:[M]],1,1,0,AC[[AB]:[AB]])),PRODUCT(INDEX(CMB[[BD_0O]:[BD_2O]],MATCH(ROUND(MIN(SUM(CF$4,$O148/1000),SUM($O148,CF$4/1000)),3),CMB[[Cmb_ID]:[Cmb_ID]],0),SUM(N(CF$1),N($R148),1)),CHOOSE(AC[[M]:[M]],1,0,1,AC[[DB]:[DB]])),PRODUCT(SUM(ROUND(AVERAGE(VALUE(CF$3),VALUE($P148)),0),CHOOSE(IF(OR(CF$1,$R148),4,INDEX(CMB[[Res_Rare]:[Res_Rare]],MATCH(ROUND(MIN(SUM(CF$4,$O148/1000),SUM($O148,CF$4/1000)),3),CMB[[Cmb_ID]:[Cmb_ID]],0))),-1,-1,0,0)),IF(OR(CF$1,$R148),4,INDEX(CMB[[Cmb_Rare]:[Cmb_Rare]],MATCH(ROUND(MIN(SUM(CF$4,$O148/1000),SUM($O148,CF$4/1000)),3),CMB[[Cmb_ID]:[Cmb_ID]],0))),CHOOSE(AC[[M]:[M]],2,1,1,SUM(AC[[AB]:[DB]])))),""))</f>
        <v/>
      </c>
      <c r="CG148" t="str">
        <f>IF(OR(CG$5="",$S148=""),"",IFERROR(SUM(PRODUCT(INDEX(CMB[[BA_0O]:[BA_2O]],MATCH(ROUND(MIN(SUM(CG$4,$O148/1000),SUM($O148,CG$4/1000)),3),CMB[[Cmb_ID]:[Cmb_ID]],0),SUM(N(CG$1),N($R148),1)),CHOOSE(AC[[M]:[M]],1,1,0,AC[[AB]:[AB]])),PRODUCT(INDEX(CMB[[BD_0O]:[BD_2O]],MATCH(ROUND(MIN(SUM(CG$4,$O148/1000),SUM($O148,CG$4/1000)),3),CMB[[Cmb_ID]:[Cmb_ID]],0),SUM(N(CG$1),N($R148),1)),CHOOSE(AC[[M]:[M]],1,0,1,AC[[DB]:[DB]])),PRODUCT(SUM(ROUND(AVERAGE(VALUE(CG$3),VALUE($P148)),0),CHOOSE(IF(OR(CG$1,$R148),4,INDEX(CMB[[Res_Rare]:[Res_Rare]],MATCH(ROUND(MIN(SUM(CG$4,$O148/1000),SUM($O148,CG$4/1000)),3),CMB[[Cmb_ID]:[Cmb_ID]],0))),-1,-1,0,0)),IF(OR(CG$1,$R148),4,INDEX(CMB[[Cmb_Rare]:[Cmb_Rare]],MATCH(ROUND(MIN(SUM(CG$4,$O148/1000),SUM($O148,CG$4/1000)),3),CMB[[Cmb_ID]:[Cmb_ID]],0))),CHOOSE(AC[[M]:[M]],2,1,1,SUM(AC[[AB]:[DB]])))),""))</f>
        <v/>
      </c>
      <c r="CH148" t="str">
        <f>IF(OR(CH$5="",$S148=""),"",IFERROR(SUM(PRODUCT(INDEX(CMB[[BA_0O]:[BA_2O]],MATCH(ROUND(MIN(SUM(CH$4,$O148/1000),SUM($O148,CH$4/1000)),3),CMB[[Cmb_ID]:[Cmb_ID]],0),SUM(N(CH$1),N($R148),1)),CHOOSE(AC[[M]:[M]],1,1,0,AC[[AB]:[AB]])),PRODUCT(INDEX(CMB[[BD_0O]:[BD_2O]],MATCH(ROUND(MIN(SUM(CH$4,$O148/1000),SUM($O148,CH$4/1000)),3),CMB[[Cmb_ID]:[Cmb_ID]],0),SUM(N(CH$1),N($R148),1)),CHOOSE(AC[[M]:[M]],1,0,1,AC[[DB]:[DB]])),PRODUCT(SUM(ROUND(AVERAGE(VALUE(CH$3),VALUE($P148)),0),CHOOSE(IF(OR(CH$1,$R148),4,INDEX(CMB[[Res_Rare]:[Res_Rare]],MATCH(ROUND(MIN(SUM(CH$4,$O148/1000),SUM($O148,CH$4/1000)),3),CMB[[Cmb_ID]:[Cmb_ID]],0))),-1,-1,0,0)),IF(OR(CH$1,$R148),4,INDEX(CMB[[Cmb_Rare]:[Cmb_Rare]],MATCH(ROUND(MIN(SUM(CH$4,$O148/1000),SUM($O148,CH$4/1000)),3),CMB[[Cmb_ID]:[Cmb_ID]],0))),CHOOSE(AC[[M]:[M]],2,1,1,SUM(AC[[AB]:[DB]])))),""))</f>
        <v/>
      </c>
      <c r="CI148" t="str">
        <f>IF(OR(CI$5="",$S148=""),"",IFERROR(SUM(PRODUCT(INDEX(CMB[[BA_0O]:[BA_2O]],MATCH(ROUND(MIN(SUM(CI$4,$O148/1000),SUM($O148,CI$4/1000)),3),CMB[[Cmb_ID]:[Cmb_ID]],0),SUM(N(CI$1),N($R148),1)),CHOOSE(AC[[M]:[M]],1,1,0,AC[[AB]:[AB]])),PRODUCT(INDEX(CMB[[BD_0O]:[BD_2O]],MATCH(ROUND(MIN(SUM(CI$4,$O148/1000),SUM($O148,CI$4/1000)),3),CMB[[Cmb_ID]:[Cmb_ID]],0),SUM(N(CI$1),N($R148),1)),CHOOSE(AC[[M]:[M]],1,0,1,AC[[DB]:[DB]])),PRODUCT(SUM(ROUND(AVERAGE(VALUE(CI$3),VALUE($P148)),0),CHOOSE(IF(OR(CI$1,$R148),4,INDEX(CMB[[Res_Rare]:[Res_Rare]],MATCH(ROUND(MIN(SUM(CI$4,$O148/1000),SUM($O148,CI$4/1000)),3),CMB[[Cmb_ID]:[Cmb_ID]],0))),-1,-1,0,0)),IF(OR(CI$1,$R148),4,INDEX(CMB[[Cmb_Rare]:[Cmb_Rare]],MATCH(ROUND(MIN(SUM(CI$4,$O148/1000),SUM($O148,CI$4/1000)),3),CMB[[Cmb_ID]:[Cmb_ID]],0))),CHOOSE(AC[[M]:[M]],2,1,1,SUM(AC[[AB]:[DB]])))),""))</f>
        <v/>
      </c>
      <c r="CJ148" t="str">
        <f>IF(OR(CJ$5="",$S148=""),"",IFERROR(SUM(PRODUCT(INDEX(CMB[[BA_0O]:[BA_2O]],MATCH(ROUND(MIN(SUM(CJ$4,$O148/1000),SUM($O148,CJ$4/1000)),3),CMB[[Cmb_ID]:[Cmb_ID]],0),SUM(N(CJ$1),N($R148),1)),CHOOSE(AC[[M]:[M]],1,1,0,AC[[AB]:[AB]])),PRODUCT(INDEX(CMB[[BD_0O]:[BD_2O]],MATCH(ROUND(MIN(SUM(CJ$4,$O148/1000),SUM($O148,CJ$4/1000)),3),CMB[[Cmb_ID]:[Cmb_ID]],0),SUM(N(CJ$1),N($R148),1)),CHOOSE(AC[[M]:[M]],1,0,1,AC[[DB]:[DB]])),PRODUCT(SUM(ROUND(AVERAGE(VALUE(CJ$3),VALUE($P148)),0),CHOOSE(IF(OR(CJ$1,$R148),4,INDEX(CMB[[Res_Rare]:[Res_Rare]],MATCH(ROUND(MIN(SUM(CJ$4,$O148/1000),SUM($O148,CJ$4/1000)),3),CMB[[Cmb_ID]:[Cmb_ID]],0))),-1,-1,0,0)),IF(OR(CJ$1,$R148),4,INDEX(CMB[[Cmb_Rare]:[Cmb_Rare]],MATCH(ROUND(MIN(SUM(CJ$4,$O148/1000),SUM($O148,CJ$4/1000)),3),CMB[[Cmb_ID]:[Cmb_ID]],0))),CHOOSE(AC[[M]:[M]],2,1,1,SUM(AC[[AB]:[DB]])))),""))</f>
        <v/>
      </c>
      <c r="CK148" t="str">
        <f>IF(OR(CK$5="",$S148=""),"",IFERROR(SUM(PRODUCT(INDEX(CMB[[BA_0O]:[BA_2O]],MATCH(ROUND(MIN(SUM(CK$4,$O148/1000),SUM($O148,CK$4/1000)),3),CMB[[Cmb_ID]:[Cmb_ID]],0),SUM(N(CK$1),N($R148),1)),CHOOSE(AC[[M]:[M]],1,1,0,AC[[AB]:[AB]])),PRODUCT(INDEX(CMB[[BD_0O]:[BD_2O]],MATCH(ROUND(MIN(SUM(CK$4,$O148/1000),SUM($O148,CK$4/1000)),3),CMB[[Cmb_ID]:[Cmb_ID]],0),SUM(N(CK$1),N($R148),1)),CHOOSE(AC[[M]:[M]],1,0,1,AC[[DB]:[DB]])),PRODUCT(SUM(ROUND(AVERAGE(VALUE(CK$3),VALUE($P148)),0),CHOOSE(IF(OR(CK$1,$R148),4,INDEX(CMB[[Res_Rare]:[Res_Rare]],MATCH(ROUND(MIN(SUM(CK$4,$O148/1000),SUM($O148,CK$4/1000)),3),CMB[[Cmb_ID]:[Cmb_ID]],0))),-1,-1,0,0)),IF(OR(CK$1,$R148),4,INDEX(CMB[[Cmb_Rare]:[Cmb_Rare]],MATCH(ROUND(MIN(SUM(CK$4,$O148/1000),SUM($O148,CK$4/1000)),3),CMB[[Cmb_ID]:[Cmb_ID]],0))),CHOOSE(AC[[M]:[M]],2,1,1,SUM(AC[[AB]:[DB]])))),""))</f>
        <v/>
      </c>
      <c r="CL148" t="str">
        <f>IF(OR(CL$5="",$S148=""),"",IFERROR(SUM(PRODUCT(INDEX(CMB[[BA_0O]:[BA_2O]],MATCH(ROUND(MIN(SUM(CL$4,$O148/1000),SUM($O148,CL$4/1000)),3),CMB[[Cmb_ID]:[Cmb_ID]],0),SUM(N(CL$1),N($R148),1)),CHOOSE(AC[[M]:[M]],1,1,0,AC[[AB]:[AB]])),PRODUCT(INDEX(CMB[[BD_0O]:[BD_2O]],MATCH(ROUND(MIN(SUM(CL$4,$O148/1000),SUM($O148,CL$4/1000)),3),CMB[[Cmb_ID]:[Cmb_ID]],0),SUM(N(CL$1),N($R148),1)),CHOOSE(AC[[M]:[M]],1,0,1,AC[[DB]:[DB]])),PRODUCT(SUM(ROUND(AVERAGE(VALUE(CL$3),VALUE($P148)),0),CHOOSE(IF(OR(CL$1,$R148),4,INDEX(CMB[[Res_Rare]:[Res_Rare]],MATCH(ROUND(MIN(SUM(CL$4,$O148/1000),SUM($O148,CL$4/1000)),3),CMB[[Cmb_ID]:[Cmb_ID]],0))),-1,-1,0,0)),IF(OR(CL$1,$R148),4,INDEX(CMB[[Cmb_Rare]:[Cmb_Rare]],MATCH(ROUND(MIN(SUM(CL$4,$O148/1000),SUM($O148,CL$4/1000)),3),CMB[[Cmb_ID]:[Cmb_ID]],0))),CHOOSE(AC[[M]:[M]],2,1,1,SUM(AC[[AB]:[DB]])))),""))</f>
        <v/>
      </c>
      <c r="CM148" t="str">
        <f>IF(OR(CM$5="",$S148=""),"",IFERROR(SUM(PRODUCT(INDEX(CMB[[BA_0O]:[BA_2O]],MATCH(ROUND(MIN(SUM(CM$4,$O148/1000),SUM($O148,CM$4/1000)),3),CMB[[Cmb_ID]:[Cmb_ID]],0),SUM(N(CM$1),N($R148),1)),CHOOSE(AC[[M]:[M]],1,1,0,AC[[AB]:[AB]])),PRODUCT(INDEX(CMB[[BD_0O]:[BD_2O]],MATCH(ROUND(MIN(SUM(CM$4,$O148/1000),SUM($O148,CM$4/1000)),3),CMB[[Cmb_ID]:[Cmb_ID]],0),SUM(N(CM$1),N($R148),1)),CHOOSE(AC[[M]:[M]],1,0,1,AC[[DB]:[DB]])),PRODUCT(SUM(ROUND(AVERAGE(VALUE(CM$3),VALUE($P148)),0),CHOOSE(IF(OR(CM$1,$R148),4,INDEX(CMB[[Res_Rare]:[Res_Rare]],MATCH(ROUND(MIN(SUM(CM$4,$O148/1000),SUM($O148,CM$4/1000)),3),CMB[[Cmb_ID]:[Cmb_ID]],0))),-1,-1,0,0)),IF(OR(CM$1,$R148),4,INDEX(CMB[[Cmb_Rare]:[Cmb_Rare]],MATCH(ROUND(MIN(SUM(CM$4,$O148/1000),SUM($O148,CM$4/1000)),3),CMB[[Cmb_ID]:[Cmb_ID]],0))),CHOOSE(AC[[M]:[M]],2,1,1,SUM(AC[[AB]:[DB]])))),""))</f>
        <v/>
      </c>
      <c r="CN148" t="str">
        <f>IF(OR(CN$5="",$S148=""),"",IFERROR(SUM(PRODUCT(INDEX(CMB[[BA_0O]:[BA_2O]],MATCH(ROUND(MIN(SUM(CN$4,$O148/1000),SUM($O148,CN$4/1000)),3),CMB[[Cmb_ID]:[Cmb_ID]],0),SUM(N(CN$1),N($R148),1)),CHOOSE(AC[[M]:[M]],1,1,0,AC[[AB]:[AB]])),PRODUCT(INDEX(CMB[[BD_0O]:[BD_2O]],MATCH(ROUND(MIN(SUM(CN$4,$O148/1000),SUM($O148,CN$4/1000)),3),CMB[[Cmb_ID]:[Cmb_ID]],0),SUM(N(CN$1),N($R148),1)),CHOOSE(AC[[M]:[M]],1,0,1,AC[[DB]:[DB]])),PRODUCT(SUM(ROUND(AVERAGE(VALUE(CN$3),VALUE($P148)),0),CHOOSE(IF(OR(CN$1,$R148),4,INDEX(CMB[[Res_Rare]:[Res_Rare]],MATCH(ROUND(MIN(SUM(CN$4,$O148/1000),SUM($O148,CN$4/1000)),3),CMB[[Cmb_ID]:[Cmb_ID]],0))),-1,-1,0,0)),IF(OR(CN$1,$R148),4,INDEX(CMB[[Cmb_Rare]:[Cmb_Rare]],MATCH(ROUND(MIN(SUM(CN$4,$O148/1000),SUM($O148,CN$4/1000)),3),CMB[[Cmb_ID]:[Cmb_ID]],0))),CHOOSE(AC[[M]:[M]],2,1,1,SUM(AC[[AB]:[DB]])))),""))</f>
        <v/>
      </c>
      <c r="CO148" t="str">
        <f>IF(OR(CO$5="",$S148=""),"",IFERROR(SUM(PRODUCT(INDEX(CMB[[BA_0O]:[BA_2O]],MATCH(ROUND(MIN(SUM(CO$4,$O148/1000),SUM($O148,CO$4/1000)),3),CMB[[Cmb_ID]:[Cmb_ID]],0),SUM(N(CO$1),N($R148),1)),CHOOSE(AC[[M]:[M]],1,1,0,AC[[AB]:[AB]])),PRODUCT(INDEX(CMB[[BD_0O]:[BD_2O]],MATCH(ROUND(MIN(SUM(CO$4,$O148/1000),SUM($O148,CO$4/1000)),3),CMB[[Cmb_ID]:[Cmb_ID]],0),SUM(N(CO$1),N($R148),1)),CHOOSE(AC[[M]:[M]],1,0,1,AC[[DB]:[DB]])),PRODUCT(SUM(ROUND(AVERAGE(VALUE(CO$3),VALUE($P148)),0),CHOOSE(IF(OR(CO$1,$R148),4,INDEX(CMB[[Res_Rare]:[Res_Rare]],MATCH(ROUND(MIN(SUM(CO$4,$O148/1000),SUM($O148,CO$4/1000)),3),CMB[[Cmb_ID]:[Cmb_ID]],0))),-1,-1,0,0)),IF(OR(CO$1,$R148),4,INDEX(CMB[[Cmb_Rare]:[Cmb_Rare]],MATCH(ROUND(MIN(SUM(CO$4,$O148/1000),SUM($O148,CO$4/1000)),3),CMB[[Cmb_ID]:[Cmb_ID]],0))),CHOOSE(AC[[M]:[M]],2,1,1,SUM(AC[[AB]:[DB]])))),""))</f>
        <v/>
      </c>
      <c r="CP148" t="str">
        <f>IF(OR(CP$5="",$S148=""),"",IFERROR(SUM(PRODUCT(INDEX(CMB[[BA_0O]:[BA_2O]],MATCH(ROUND(MIN(SUM(CP$4,$O148/1000),SUM($O148,CP$4/1000)),3),CMB[[Cmb_ID]:[Cmb_ID]],0),SUM(N(CP$1),N($R148),1)),CHOOSE(AC[[M]:[M]],1,1,0,AC[[AB]:[AB]])),PRODUCT(INDEX(CMB[[BD_0O]:[BD_2O]],MATCH(ROUND(MIN(SUM(CP$4,$O148/1000),SUM($O148,CP$4/1000)),3),CMB[[Cmb_ID]:[Cmb_ID]],0),SUM(N(CP$1),N($R148),1)),CHOOSE(AC[[M]:[M]],1,0,1,AC[[DB]:[DB]])),PRODUCT(SUM(ROUND(AVERAGE(VALUE(CP$3),VALUE($P148)),0),CHOOSE(IF(OR(CP$1,$R148),4,INDEX(CMB[[Res_Rare]:[Res_Rare]],MATCH(ROUND(MIN(SUM(CP$4,$O148/1000),SUM($O148,CP$4/1000)),3),CMB[[Cmb_ID]:[Cmb_ID]],0))),-1,-1,0,0)),IF(OR(CP$1,$R148),4,INDEX(CMB[[Cmb_Rare]:[Cmb_Rare]],MATCH(ROUND(MIN(SUM(CP$4,$O148/1000),SUM($O148,CP$4/1000)),3),CMB[[Cmb_ID]:[Cmb_ID]],0))),CHOOSE(AC[[M]:[M]],2,1,1,SUM(AC[[AB]:[DB]])))),""))</f>
        <v/>
      </c>
      <c r="CQ148" t="str">
        <f>IF(OR(CQ$5="",$S148=""),"",IFERROR(SUM(PRODUCT(INDEX(CMB[[BA_0O]:[BA_2O]],MATCH(ROUND(MIN(SUM(CQ$4,$O148/1000),SUM($O148,CQ$4/1000)),3),CMB[[Cmb_ID]:[Cmb_ID]],0),SUM(N(CQ$1),N($R148),1)),CHOOSE(AC[[M]:[M]],1,1,0,AC[[AB]:[AB]])),PRODUCT(INDEX(CMB[[BD_0O]:[BD_2O]],MATCH(ROUND(MIN(SUM(CQ$4,$O148/1000),SUM($O148,CQ$4/1000)),3),CMB[[Cmb_ID]:[Cmb_ID]],0),SUM(N(CQ$1),N($R148),1)),CHOOSE(AC[[M]:[M]],1,0,1,AC[[DB]:[DB]])),PRODUCT(SUM(ROUND(AVERAGE(VALUE(CQ$3),VALUE($P148)),0),CHOOSE(IF(OR(CQ$1,$R148),4,INDEX(CMB[[Res_Rare]:[Res_Rare]],MATCH(ROUND(MIN(SUM(CQ$4,$O148/1000),SUM($O148,CQ$4/1000)),3),CMB[[Cmb_ID]:[Cmb_ID]],0))),-1,-1,0,0)),IF(OR(CQ$1,$R148),4,INDEX(CMB[[Cmb_Rare]:[Cmb_Rare]],MATCH(ROUND(MIN(SUM(CQ$4,$O148/1000),SUM($O148,CQ$4/1000)),3),CMB[[Cmb_ID]:[Cmb_ID]],0))),CHOOSE(AC[[M]:[M]],2,1,1,SUM(AC[[AB]:[DB]])))),""))</f>
        <v/>
      </c>
      <c r="CR148" t="str">
        <f>IF(OR(CR$5="",$S148=""),"",IFERROR(SUM(PRODUCT(INDEX(CMB[[BA_0O]:[BA_2O]],MATCH(ROUND(MIN(SUM(CR$4,$O148/1000),SUM($O148,CR$4/1000)),3),CMB[[Cmb_ID]:[Cmb_ID]],0),SUM(N(CR$1),N($R148),1)),CHOOSE(AC[[M]:[M]],1,1,0,AC[[AB]:[AB]])),PRODUCT(INDEX(CMB[[BD_0O]:[BD_2O]],MATCH(ROUND(MIN(SUM(CR$4,$O148/1000),SUM($O148,CR$4/1000)),3),CMB[[Cmb_ID]:[Cmb_ID]],0),SUM(N(CR$1),N($R148),1)),CHOOSE(AC[[M]:[M]],1,0,1,AC[[DB]:[DB]])),PRODUCT(SUM(ROUND(AVERAGE(VALUE(CR$3),VALUE($P148)),0),CHOOSE(IF(OR(CR$1,$R148),4,INDEX(CMB[[Res_Rare]:[Res_Rare]],MATCH(ROUND(MIN(SUM(CR$4,$O148/1000),SUM($O148,CR$4/1000)),3),CMB[[Cmb_ID]:[Cmb_ID]],0))),-1,-1,0,0)),IF(OR(CR$1,$R148),4,INDEX(CMB[[Cmb_Rare]:[Cmb_Rare]],MATCH(ROUND(MIN(SUM(CR$4,$O148/1000),SUM($O148,CR$4/1000)),3),CMB[[Cmb_ID]:[Cmb_ID]],0))),CHOOSE(AC[[M]:[M]],2,1,1,SUM(AC[[AB]:[DB]])))),""))</f>
        <v/>
      </c>
      <c r="CS148" t="str">
        <f>IF(OR(CS$5="",$S148=""),"",IFERROR(SUM(PRODUCT(INDEX(CMB[[BA_0O]:[BA_2O]],MATCH(ROUND(MIN(SUM(CS$4,$O148/1000),SUM($O148,CS$4/1000)),3),CMB[[Cmb_ID]:[Cmb_ID]],0),SUM(N(CS$1),N($R148),1)),CHOOSE(AC[[M]:[M]],1,1,0,AC[[AB]:[AB]])),PRODUCT(INDEX(CMB[[BD_0O]:[BD_2O]],MATCH(ROUND(MIN(SUM(CS$4,$O148/1000),SUM($O148,CS$4/1000)),3),CMB[[Cmb_ID]:[Cmb_ID]],0),SUM(N(CS$1),N($R148),1)),CHOOSE(AC[[M]:[M]],1,0,1,AC[[DB]:[DB]])),PRODUCT(SUM(ROUND(AVERAGE(VALUE(CS$3),VALUE($P148)),0),CHOOSE(IF(OR(CS$1,$R148),4,INDEX(CMB[[Res_Rare]:[Res_Rare]],MATCH(ROUND(MIN(SUM(CS$4,$O148/1000),SUM($O148,CS$4/1000)),3),CMB[[Cmb_ID]:[Cmb_ID]],0))),-1,-1,0,0)),IF(OR(CS$1,$R148),4,INDEX(CMB[[Cmb_Rare]:[Cmb_Rare]],MATCH(ROUND(MIN(SUM(CS$4,$O148/1000),SUM($O148,CS$4/1000)),3),CMB[[Cmb_ID]:[Cmb_ID]],0))),CHOOSE(AC[[M]:[M]],2,1,1,SUM(AC[[AB]:[DB]])))),""))</f>
        <v/>
      </c>
      <c r="CT148" t="str">
        <f>IF(OR(CT$5="",$S148=""),"",IFERROR(SUM(PRODUCT(INDEX(CMB[[BA_0O]:[BA_2O]],MATCH(ROUND(MIN(SUM(CT$4,$O148/1000),SUM($O148,CT$4/1000)),3),CMB[[Cmb_ID]:[Cmb_ID]],0),SUM(N(CT$1),N($R148),1)),CHOOSE(AC[[M]:[M]],1,1,0,AC[[AB]:[AB]])),PRODUCT(INDEX(CMB[[BD_0O]:[BD_2O]],MATCH(ROUND(MIN(SUM(CT$4,$O148/1000),SUM($O148,CT$4/1000)),3),CMB[[Cmb_ID]:[Cmb_ID]],0),SUM(N(CT$1),N($R148),1)),CHOOSE(AC[[M]:[M]],1,0,1,AC[[DB]:[DB]])),PRODUCT(SUM(ROUND(AVERAGE(VALUE(CT$3),VALUE($P148)),0),CHOOSE(IF(OR(CT$1,$R148),4,INDEX(CMB[[Res_Rare]:[Res_Rare]],MATCH(ROUND(MIN(SUM(CT$4,$O148/1000),SUM($O148,CT$4/1000)),3),CMB[[Cmb_ID]:[Cmb_ID]],0))),-1,-1,0,0)),IF(OR(CT$1,$R148),4,INDEX(CMB[[Cmb_Rare]:[Cmb_Rare]],MATCH(ROUND(MIN(SUM(CT$4,$O148/1000),SUM($O148,CT$4/1000)),3),CMB[[Cmb_ID]:[Cmb_ID]],0))),CHOOSE(AC[[M]:[M]],2,1,1,SUM(AC[[AB]:[DB]])))),""))</f>
        <v/>
      </c>
      <c r="CU148" t="str">
        <f>IF(OR(CU$5="",$S148=""),"",IFERROR(SUM(PRODUCT(INDEX(CMB[[BA_0O]:[BA_2O]],MATCH(ROUND(MIN(SUM(CU$4,$O148/1000),SUM($O148,CU$4/1000)),3),CMB[[Cmb_ID]:[Cmb_ID]],0),SUM(N(CU$1),N($R148),1)),CHOOSE(AC[[M]:[M]],1,1,0,AC[[AB]:[AB]])),PRODUCT(INDEX(CMB[[BD_0O]:[BD_2O]],MATCH(ROUND(MIN(SUM(CU$4,$O148/1000),SUM($O148,CU$4/1000)),3),CMB[[Cmb_ID]:[Cmb_ID]],0),SUM(N(CU$1),N($R148),1)),CHOOSE(AC[[M]:[M]],1,0,1,AC[[DB]:[DB]])),PRODUCT(SUM(ROUND(AVERAGE(VALUE(CU$3),VALUE($P148)),0),CHOOSE(IF(OR(CU$1,$R148),4,INDEX(CMB[[Res_Rare]:[Res_Rare]],MATCH(ROUND(MIN(SUM(CU$4,$O148/1000),SUM($O148,CU$4/1000)),3),CMB[[Cmb_ID]:[Cmb_ID]],0))),-1,-1,0,0)),IF(OR(CU$1,$R148),4,INDEX(CMB[[Cmb_Rare]:[Cmb_Rare]],MATCH(ROUND(MIN(SUM(CU$4,$O148/1000),SUM($O148,CU$4/1000)),3),CMB[[Cmb_ID]:[Cmb_ID]],0))),CHOOSE(AC[[M]:[M]],2,1,1,SUM(AC[[AB]:[DB]])))),""))</f>
        <v/>
      </c>
      <c r="CV148" t="str">
        <f>IF(OR(CV$5="",$S148=""),"",IFERROR(SUM(PRODUCT(INDEX(CMB[[BA_0O]:[BA_2O]],MATCH(ROUND(MIN(SUM(CV$4,$O148/1000),SUM($O148,CV$4/1000)),3),CMB[[Cmb_ID]:[Cmb_ID]],0),SUM(N(CV$1),N($R148),1)),CHOOSE(AC[[M]:[M]],1,1,0,AC[[AB]:[AB]])),PRODUCT(INDEX(CMB[[BD_0O]:[BD_2O]],MATCH(ROUND(MIN(SUM(CV$4,$O148/1000),SUM($O148,CV$4/1000)),3),CMB[[Cmb_ID]:[Cmb_ID]],0),SUM(N(CV$1),N($R148),1)),CHOOSE(AC[[M]:[M]],1,0,1,AC[[DB]:[DB]])),PRODUCT(SUM(ROUND(AVERAGE(VALUE(CV$3),VALUE($P148)),0),CHOOSE(IF(OR(CV$1,$R148),4,INDEX(CMB[[Res_Rare]:[Res_Rare]],MATCH(ROUND(MIN(SUM(CV$4,$O148/1000),SUM($O148,CV$4/1000)),3),CMB[[Cmb_ID]:[Cmb_ID]],0))),-1,-1,0,0)),IF(OR(CV$1,$R148),4,INDEX(CMB[[Cmb_Rare]:[Cmb_Rare]],MATCH(ROUND(MIN(SUM(CV$4,$O148/1000),SUM($O148,CV$4/1000)),3),CMB[[Cmb_ID]:[Cmb_ID]],0))),CHOOSE(AC[[M]:[M]],2,1,1,SUM(AC[[AB]:[DB]])))),""))</f>
        <v/>
      </c>
      <c r="CW148" t="str">
        <f>IF(OR(CW$5="",$S148=""),"",IFERROR(SUM(PRODUCT(INDEX(CMB[[BA_0O]:[BA_2O]],MATCH(ROUND(MIN(SUM(CW$4,$O148/1000),SUM($O148,CW$4/1000)),3),CMB[[Cmb_ID]:[Cmb_ID]],0),SUM(N(CW$1),N($R148),1)),CHOOSE(AC[[M]:[M]],1,1,0,AC[[AB]:[AB]])),PRODUCT(INDEX(CMB[[BD_0O]:[BD_2O]],MATCH(ROUND(MIN(SUM(CW$4,$O148/1000),SUM($O148,CW$4/1000)),3),CMB[[Cmb_ID]:[Cmb_ID]],0),SUM(N(CW$1),N($R148),1)),CHOOSE(AC[[M]:[M]],1,0,1,AC[[DB]:[DB]])),PRODUCT(SUM(ROUND(AVERAGE(VALUE(CW$3),VALUE($P148)),0),CHOOSE(IF(OR(CW$1,$R148),4,INDEX(CMB[[Res_Rare]:[Res_Rare]],MATCH(ROUND(MIN(SUM(CW$4,$O148/1000),SUM($O148,CW$4/1000)),3),CMB[[Cmb_ID]:[Cmb_ID]],0))),-1,-1,0,0)),IF(OR(CW$1,$R148),4,INDEX(CMB[[Cmb_Rare]:[Cmb_Rare]],MATCH(ROUND(MIN(SUM(CW$4,$O148/1000),SUM($O148,CW$4/1000)),3),CMB[[Cmb_ID]:[Cmb_ID]],0))),CHOOSE(AC[[M]:[M]],2,1,1,SUM(AC[[AB]:[DB]])))),""))</f>
        <v/>
      </c>
      <c r="CX148" t="str">
        <f>IF(OR(CX$5="",$S148=""),"",IFERROR(SUM(PRODUCT(INDEX(CMB[[BA_0O]:[BA_2O]],MATCH(ROUND(MIN(SUM(CX$4,$O148/1000),SUM($O148,CX$4/1000)),3),CMB[[Cmb_ID]:[Cmb_ID]],0),SUM(N(CX$1),N($R148),1)),CHOOSE(AC[[M]:[M]],1,1,0,AC[[AB]:[AB]])),PRODUCT(INDEX(CMB[[BD_0O]:[BD_2O]],MATCH(ROUND(MIN(SUM(CX$4,$O148/1000),SUM($O148,CX$4/1000)),3),CMB[[Cmb_ID]:[Cmb_ID]],0),SUM(N(CX$1),N($R148),1)),CHOOSE(AC[[M]:[M]],1,0,1,AC[[DB]:[DB]])),PRODUCT(SUM(ROUND(AVERAGE(VALUE(CX$3),VALUE($P148)),0),CHOOSE(IF(OR(CX$1,$R148),4,INDEX(CMB[[Res_Rare]:[Res_Rare]],MATCH(ROUND(MIN(SUM(CX$4,$O148/1000),SUM($O148,CX$4/1000)),3),CMB[[Cmb_ID]:[Cmb_ID]],0))),-1,-1,0,0)),IF(OR(CX$1,$R148),4,INDEX(CMB[[Cmb_Rare]:[Cmb_Rare]],MATCH(ROUND(MIN(SUM(CX$4,$O148/1000),SUM($O148,CX$4/1000)),3),CMB[[Cmb_ID]:[Cmb_ID]],0))),CHOOSE(AC[[M]:[M]],2,1,1,SUM(AC[[AB]:[DB]])))),""))</f>
        <v/>
      </c>
      <c r="CY148" t="str">
        <f>IF(OR(CY$5="",$S148=""),"",IFERROR(SUM(PRODUCT(INDEX(CMB[[BA_0O]:[BA_2O]],MATCH(ROUND(MIN(SUM(CY$4,$O148/1000),SUM($O148,CY$4/1000)),3),CMB[[Cmb_ID]:[Cmb_ID]],0),SUM(N(CY$1),N($R148),1)),CHOOSE(AC[[M]:[M]],1,1,0,AC[[AB]:[AB]])),PRODUCT(INDEX(CMB[[BD_0O]:[BD_2O]],MATCH(ROUND(MIN(SUM(CY$4,$O148/1000),SUM($O148,CY$4/1000)),3),CMB[[Cmb_ID]:[Cmb_ID]],0),SUM(N(CY$1),N($R148),1)),CHOOSE(AC[[M]:[M]],1,0,1,AC[[DB]:[DB]])),PRODUCT(SUM(ROUND(AVERAGE(VALUE(CY$3),VALUE($P148)),0),CHOOSE(IF(OR(CY$1,$R148),4,INDEX(CMB[[Res_Rare]:[Res_Rare]],MATCH(ROUND(MIN(SUM(CY$4,$O148/1000),SUM($O148,CY$4/1000)),3),CMB[[Cmb_ID]:[Cmb_ID]],0))),-1,-1,0,0)),IF(OR(CY$1,$R148),4,INDEX(CMB[[Cmb_Rare]:[Cmb_Rare]],MATCH(ROUND(MIN(SUM(CY$4,$O148/1000),SUM($O148,CY$4/1000)),3),CMB[[Cmb_ID]:[Cmb_ID]],0))),CHOOSE(AC[[M]:[M]],2,1,1,SUM(AC[[AB]:[DB]])))),""))</f>
        <v/>
      </c>
      <c r="CZ148" t="str">
        <f>IF(OR(CZ$5="",$S148=""),"",IFERROR(SUM(PRODUCT(INDEX(CMB[[BA_0O]:[BA_2O]],MATCH(ROUND(MIN(SUM(CZ$4,$O148/1000),SUM($O148,CZ$4/1000)),3),CMB[[Cmb_ID]:[Cmb_ID]],0),SUM(N(CZ$1),N($R148),1)),CHOOSE(AC[[M]:[M]],1,1,0,AC[[AB]:[AB]])),PRODUCT(INDEX(CMB[[BD_0O]:[BD_2O]],MATCH(ROUND(MIN(SUM(CZ$4,$O148/1000),SUM($O148,CZ$4/1000)),3),CMB[[Cmb_ID]:[Cmb_ID]],0),SUM(N(CZ$1),N($R148),1)),CHOOSE(AC[[M]:[M]],1,0,1,AC[[DB]:[DB]])),PRODUCT(SUM(ROUND(AVERAGE(VALUE(CZ$3),VALUE($P148)),0),CHOOSE(IF(OR(CZ$1,$R148),4,INDEX(CMB[[Res_Rare]:[Res_Rare]],MATCH(ROUND(MIN(SUM(CZ$4,$O148/1000),SUM($O148,CZ$4/1000)),3),CMB[[Cmb_ID]:[Cmb_ID]],0))),-1,-1,0,0)),IF(OR(CZ$1,$R148),4,INDEX(CMB[[Cmb_Rare]:[Cmb_Rare]],MATCH(ROUND(MIN(SUM(CZ$4,$O148/1000),SUM($O148,CZ$4/1000)),3),CMB[[Cmb_ID]:[Cmb_ID]],0))),CHOOSE(AC[[M]:[M]],2,1,1,SUM(AC[[AB]:[DB]])))),""))</f>
        <v/>
      </c>
      <c r="DA148" t="str">
        <f>IF(OR(DA$5="",$S148=""),"",IFERROR(SUM(PRODUCT(INDEX(CMB[[BA_0O]:[BA_2O]],MATCH(ROUND(MIN(SUM(DA$4,$O148/1000),SUM($O148,DA$4/1000)),3),CMB[[Cmb_ID]:[Cmb_ID]],0),SUM(N(DA$1),N($R148),1)),CHOOSE(AC[[M]:[M]],1,1,0,AC[[AB]:[AB]])),PRODUCT(INDEX(CMB[[BD_0O]:[BD_2O]],MATCH(ROUND(MIN(SUM(DA$4,$O148/1000),SUM($O148,DA$4/1000)),3),CMB[[Cmb_ID]:[Cmb_ID]],0),SUM(N(DA$1),N($R148),1)),CHOOSE(AC[[M]:[M]],1,0,1,AC[[DB]:[DB]])),PRODUCT(SUM(ROUND(AVERAGE(VALUE(DA$3),VALUE($P148)),0),CHOOSE(IF(OR(DA$1,$R148),4,INDEX(CMB[[Res_Rare]:[Res_Rare]],MATCH(ROUND(MIN(SUM(DA$4,$O148/1000),SUM($O148,DA$4/1000)),3),CMB[[Cmb_ID]:[Cmb_ID]],0))),-1,-1,0,0)),IF(OR(DA$1,$R148),4,INDEX(CMB[[Cmb_Rare]:[Cmb_Rare]],MATCH(ROUND(MIN(SUM(DA$4,$O148/1000),SUM($O148,DA$4/1000)),3),CMB[[Cmb_ID]:[Cmb_ID]],0))),CHOOSE(AC[[M]:[M]],2,1,1,SUM(AC[[AB]:[DB]])))),""))</f>
        <v/>
      </c>
      <c r="DB148" t="str">
        <f>IF(OR(DB$5="",$S148=""),"",IFERROR(SUM(PRODUCT(INDEX(CMB[[BA_0O]:[BA_2O]],MATCH(ROUND(MIN(SUM(DB$4,$O148/1000),SUM($O148,DB$4/1000)),3),CMB[[Cmb_ID]:[Cmb_ID]],0),SUM(N(DB$1),N($R148),1)),CHOOSE(AC[[M]:[M]],1,1,0,AC[[AB]:[AB]])),PRODUCT(INDEX(CMB[[BD_0O]:[BD_2O]],MATCH(ROUND(MIN(SUM(DB$4,$O148/1000),SUM($O148,DB$4/1000)),3),CMB[[Cmb_ID]:[Cmb_ID]],0),SUM(N(DB$1),N($R148),1)),CHOOSE(AC[[M]:[M]],1,0,1,AC[[DB]:[DB]])),PRODUCT(SUM(ROUND(AVERAGE(VALUE(DB$3),VALUE($P148)),0),CHOOSE(IF(OR(DB$1,$R148),4,INDEX(CMB[[Res_Rare]:[Res_Rare]],MATCH(ROUND(MIN(SUM(DB$4,$O148/1000),SUM($O148,DB$4/1000)),3),CMB[[Cmb_ID]:[Cmb_ID]],0))),-1,-1,0,0)),IF(OR(DB$1,$R148),4,INDEX(CMB[[Cmb_Rare]:[Cmb_Rare]],MATCH(ROUND(MIN(SUM(DB$4,$O148/1000),SUM($O148,DB$4/1000)),3),CMB[[Cmb_ID]:[Cmb_ID]],0))),CHOOSE(AC[[M]:[M]],2,1,1,SUM(AC[[AB]:[DB]])))),""))</f>
        <v/>
      </c>
      <c r="DC148" t="str">
        <f>IF(OR(DC$5="",$S148=""),"",IFERROR(SUM(PRODUCT(INDEX(CMB[[BA_0O]:[BA_2O]],MATCH(ROUND(MIN(SUM(DC$4,$O148/1000),SUM($O148,DC$4/1000)),3),CMB[[Cmb_ID]:[Cmb_ID]],0),SUM(N(DC$1),N($R148),1)),CHOOSE(AC[[M]:[M]],1,1,0,AC[[AB]:[AB]])),PRODUCT(INDEX(CMB[[BD_0O]:[BD_2O]],MATCH(ROUND(MIN(SUM(DC$4,$O148/1000),SUM($O148,DC$4/1000)),3),CMB[[Cmb_ID]:[Cmb_ID]],0),SUM(N(DC$1),N($R148),1)),CHOOSE(AC[[M]:[M]],1,0,1,AC[[DB]:[DB]])),PRODUCT(SUM(ROUND(AVERAGE(VALUE(DC$3),VALUE($P148)),0),CHOOSE(IF(OR(DC$1,$R148),4,INDEX(CMB[[Res_Rare]:[Res_Rare]],MATCH(ROUND(MIN(SUM(DC$4,$O148/1000),SUM($O148,DC$4/1000)),3),CMB[[Cmb_ID]:[Cmb_ID]],0))),-1,-1,0,0)),IF(OR(DC$1,$R148),4,INDEX(CMB[[Cmb_Rare]:[Cmb_Rare]],MATCH(ROUND(MIN(SUM(DC$4,$O148/1000),SUM($O148,DC$4/1000)),3),CMB[[Cmb_ID]:[Cmb_ID]],0))),CHOOSE(AC[[M]:[M]],2,1,1,SUM(AC[[AB]:[DB]])))),""))</f>
        <v/>
      </c>
      <c r="DD148" t="str">
        <f>IF(OR(DD$5="",$S148=""),"",IFERROR(SUM(PRODUCT(INDEX(CMB[[BA_0O]:[BA_2O]],MATCH(ROUND(MIN(SUM(DD$4,$O148/1000),SUM($O148,DD$4/1000)),3),CMB[[Cmb_ID]:[Cmb_ID]],0),SUM(N(DD$1),N($R148),1)),CHOOSE(AC[[M]:[M]],1,1,0,AC[[AB]:[AB]])),PRODUCT(INDEX(CMB[[BD_0O]:[BD_2O]],MATCH(ROUND(MIN(SUM(DD$4,$O148/1000),SUM($O148,DD$4/1000)),3),CMB[[Cmb_ID]:[Cmb_ID]],0),SUM(N(DD$1),N($R148),1)),CHOOSE(AC[[M]:[M]],1,0,1,AC[[DB]:[DB]])),PRODUCT(SUM(ROUND(AVERAGE(VALUE(DD$3),VALUE($P148)),0),CHOOSE(IF(OR(DD$1,$R148),4,INDEX(CMB[[Res_Rare]:[Res_Rare]],MATCH(ROUND(MIN(SUM(DD$4,$O148/1000),SUM($O148,DD$4/1000)),3),CMB[[Cmb_ID]:[Cmb_ID]],0))),-1,-1,0,0)),IF(OR(DD$1,$R148),4,INDEX(CMB[[Cmb_Rare]:[Cmb_Rare]],MATCH(ROUND(MIN(SUM(DD$4,$O148/1000),SUM($O148,DD$4/1000)),3),CMB[[Cmb_ID]:[Cmb_ID]],0))),CHOOSE(AC[[M]:[M]],2,1,1,SUM(AC[[AB]:[DB]])))),""))</f>
        <v/>
      </c>
      <c r="DE148" t="str">
        <f>IF(OR(DE$5="",$S148=""),"",IFERROR(SUM(PRODUCT(INDEX(CMB[[BA_0O]:[BA_2O]],MATCH(ROUND(MIN(SUM(DE$4,$O148/1000),SUM($O148,DE$4/1000)),3),CMB[[Cmb_ID]:[Cmb_ID]],0),SUM(N(DE$1),N($R148),1)),CHOOSE(AC[[M]:[M]],1,1,0,AC[[AB]:[AB]])),PRODUCT(INDEX(CMB[[BD_0O]:[BD_2O]],MATCH(ROUND(MIN(SUM(DE$4,$O148/1000),SUM($O148,DE$4/1000)),3),CMB[[Cmb_ID]:[Cmb_ID]],0),SUM(N(DE$1),N($R148),1)),CHOOSE(AC[[M]:[M]],1,0,1,AC[[DB]:[DB]])),PRODUCT(SUM(ROUND(AVERAGE(VALUE(DE$3),VALUE($P148)),0),CHOOSE(IF(OR(DE$1,$R148),4,INDEX(CMB[[Res_Rare]:[Res_Rare]],MATCH(ROUND(MIN(SUM(DE$4,$O148/1000),SUM($O148,DE$4/1000)),3),CMB[[Cmb_ID]:[Cmb_ID]],0))),-1,-1,0,0)),IF(OR(DE$1,$R148),4,INDEX(CMB[[Cmb_Rare]:[Cmb_Rare]],MATCH(ROUND(MIN(SUM(DE$4,$O148/1000),SUM($O148,DE$4/1000)),3),CMB[[Cmb_ID]:[Cmb_ID]],0))),CHOOSE(AC[[M]:[M]],2,1,1,SUM(AC[[AB]:[DB]])))),""))</f>
        <v/>
      </c>
      <c r="DF148" t="str">
        <f>IF(OR(DF$5="",$S148=""),"",IFERROR(SUM(PRODUCT(INDEX(CMB[[BA_0O]:[BA_2O]],MATCH(ROUND(MIN(SUM(DF$4,$O148/1000),SUM($O148,DF$4/1000)),3),CMB[[Cmb_ID]:[Cmb_ID]],0),SUM(N(DF$1),N($R148),1)),CHOOSE(AC[[M]:[M]],1,1,0,AC[[AB]:[AB]])),PRODUCT(INDEX(CMB[[BD_0O]:[BD_2O]],MATCH(ROUND(MIN(SUM(DF$4,$O148/1000),SUM($O148,DF$4/1000)),3),CMB[[Cmb_ID]:[Cmb_ID]],0),SUM(N(DF$1),N($R148),1)),CHOOSE(AC[[M]:[M]],1,0,1,AC[[DB]:[DB]])),PRODUCT(SUM(ROUND(AVERAGE(VALUE(DF$3),VALUE($P148)),0),CHOOSE(IF(OR(DF$1,$R148),4,INDEX(CMB[[Res_Rare]:[Res_Rare]],MATCH(ROUND(MIN(SUM(DF$4,$O148/1000),SUM($O148,DF$4/1000)),3),CMB[[Cmb_ID]:[Cmb_ID]],0))),-1,-1,0,0)),IF(OR(DF$1,$R148),4,INDEX(CMB[[Cmb_Rare]:[Cmb_Rare]],MATCH(ROUND(MIN(SUM(DF$4,$O148/1000),SUM($O148,DF$4/1000)),3),CMB[[Cmb_ID]:[Cmb_ID]],0))),CHOOSE(AC[[M]:[M]],2,1,1,SUM(AC[[AB]:[DB]])))),""))</f>
        <v/>
      </c>
      <c r="DG148" t="str">
        <f>IF(OR(DG$5="",$S148=""),"",IFERROR(SUM(PRODUCT(INDEX(CMB[[BA_0O]:[BA_2O]],MATCH(ROUND(MIN(SUM(DG$4,$O148/1000),SUM($O148,DG$4/1000)),3),CMB[[Cmb_ID]:[Cmb_ID]],0),SUM(N(DG$1),N($R148),1)),CHOOSE(AC[[M]:[M]],1,1,0,AC[[AB]:[AB]])),PRODUCT(INDEX(CMB[[BD_0O]:[BD_2O]],MATCH(ROUND(MIN(SUM(DG$4,$O148/1000),SUM($O148,DG$4/1000)),3),CMB[[Cmb_ID]:[Cmb_ID]],0),SUM(N(DG$1),N($R148),1)),CHOOSE(AC[[M]:[M]],1,0,1,AC[[DB]:[DB]])),PRODUCT(SUM(ROUND(AVERAGE(VALUE(DG$3),VALUE($P148)),0),CHOOSE(IF(OR(DG$1,$R148),4,INDEX(CMB[[Res_Rare]:[Res_Rare]],MATCH(ROUND(MIN(SUM(DG$4,$O148/1000),SUM($O148,DG$4/1000)),3),CMB[[Cmb_ID]:[Cmb_ID]],0))),-1,-1,0,0)),IF(OR(DG$1,$R148),4,INDEX(CMB[[Cmb_Rare]:[Cmb_Rare]],MATCH(ROUND(MIN(SUM(DG$4,$O148/1000),SUM($O148,DG$4/1000)),3),CMB[[Cmb_ID]:[Cmb_ID]],0))),CHOOSE(AC[[M]:[M]],2,1,1,SUM(AC[[AB]:[DB]])))),""))</f>
        <v/>
      </c>
      <c r="DH148" t="str">
        <f>IF(OR(DH$5="",$S148=""),"",IFERROR(SUM(PRODUCT(INDEX(CMB[[BA_0O]:[BA_2O]],MATCH(ROUND(MIN(SUM(DH$4,$O148/1000),SUM($O148,DH$4/1000)),3),CMB[[Cmb_ID]:[Cmb_ID]],0),SUM(N(DH$1),N($R148),1)),CHOOSE(AC[[M]:[M]],1,1,0,AC[[AB]:[AB]])),PRODUCT(INDEX(CMB[[BD_0O]:[BD_2O]],MATCH(ROUND(MIN(SUM(DH$4,$O148/1000),SUM($O148,DH$4/1000)),3),CMB[[Cmb_ID]:[Cmb_ID]],0),SUM(N(DH$1),N($R148),1)),CHOOSE(AC[[M]:[M]],1,0,1,AC[[DB]:[DB]])),PRODUCT(SUM(ROUND(AVERAGE(VALUE(DH$3),VALUE($P148)),0),CHOOSE(IF(OR(DH$1,$R148),4,INDEX(CMB[[Res_Rare]:[Res_Rare]],MATCH(ROUND(MIN(SUM(DH$4,$O148/1000),SUM($O148,DH$4/1000)),3),CMB[[Cmb_ID]:[Cmb_ID]],0))),-1,-1,0,0)),IF(OR(DH$1,$R148),4,INDEX(CMB[[Cmb_Rare]:[Cmb_Rare]],MATCH(ROUND(MIN(SUM(DH$4,$O148/1000),SUM($O148,DH$4/1000)),3),CMB[[Cmb_ID]:[Cmb_ID]],0))),CHOOSE(AC[[M]:[M]],2,1,1,SUM(AC[[AB]:[DB]])))),""))</f>
        <v/>
      </c>
      <c r="DI148" t="str">
        <f>IF(OR(DI$5="",$S148=""),"",IFERROR(SUM(PRODUCT(INDEX(CMB[[BA_0O]:[BA_2O]],MATCH(ROUND(MIN(SUM(DI$4,$O148/1000),SUM($O148,DI$4/1000)),3),CMB[[Cmb_ID]:[Cmb_ID]],0),SUM(N(DI$1),N($R148),1)),CHOOSE(AC[[M]:[M]],1,1,0,AC[[AB]:[AB]])),PRODUCT(INDEX(CMB[[BD_0O]:[BD_2O]],MATCH(ROUND(MIN(SUM(DI$4,$O148/1000),SUM($O148,DI$4/1000)),3),CMB[[Cmb_ID]:[Cmb_ID]],0),SUM(N(DI$1),N($R148),1)),CHOOSE(AC[[M]:[M]],1,0,1,AC[[DB]:[DB]])),PRODUCT(SUM(ROUND(AVERAGE(VALUE(DI$3),VALUE($P148)),0),CHOOSE(IF(OR(DI$1,$R148),4,INDEX(CMB[[Res_Rare]:[Res_Rare]],MATCH(ROUND(MIN(SUM(DI$4,$O148/1000),SUM($O148,DI$4/1000)),3),CMB[[Cmb_ID]:[Cmb_ID]],0))),-1,-1,0,0)),IF(OR(DI$1,$R148),4,INDEX(CMB[[Cmb_Rare]:[Cmb_Rare]],MATCH(ROUND(MIN(SUM(DI$4,$O148/1000),SUM($O148,DI$4/1000)),3),CMB[[Cmb_ID]:[Cmb_ID]],0))),CHOOSE(AC[[M]:[M]],2,1,1,SUM(AC[[AB]:[DB]])))),""))</f>
        <v/>
      </c>
      <c r="DJ148" t="str">
        <f>IF(OR(DJ$5="",$S148=""),"",IFERROR(SUM(PRODUCT(INDEX(CMB[[BA_0O]:[BA_2O]],MATCH(ROUND(MIN(SUM(DJ$4,$O148/1000),SUM($O148,DJ$4/1000)),3),CMB[[Cmb_ID]:[Cmb_ID]],0),SUM(N(DJ$1),N($R148),1)),CHOOSE(AC[[M]:[M]],1,1,0,AC[[AB]:[AB]])),PRODUCT(INDEX(CMB[[BD_0O]:[BD_2O]],MATCH(ROUND(MIN(SUM(DJ$4,$O148/1000),SUM($O148,DJ$4/1000)),3),CMB[[Cmb_ID]:[Cmb_ID]],0),SUM(N(DJ$1),N($R148),1)),CHOOSE(AC[[M]:[M]],1,0,1,AC[[DB]:[DB]])),PRODUCT(SUM(ROUND(AVERAGE(VALUE(DJ$3),VALUE($P148)),0),CHOOSE(IF(OR(DJ$1,$R148),4,INDEX(CMB[[Res_Rare]:[Res_Rare]],MATCH(ROUND(MIN(SUM(DJ$4,$O148/1000),SUM($O148,DJ$4/1000)),3),CMB[[Cmb_ID]:[Cmb_ID]],0))),-1,-1,0,0)),IF(OR(DJ$1,$R148),4,INDEX(CMB[[Cmb_Rare]:[Cmb_Rare]],MATCH(ROUND(MIN(SUM(DJ$4,$O148/1000),SUM($O148,DJ$4/1000)),3),CMB[[Cmb_ID]:[Cmb_ID]],0))),CHOOSE(AC[[M]:[M]],2,1,1,SUM(AC[[AB]:[DB]])))),""))</f>
        <v/>
      </c>
      <c r="DK148" t="str">
        <f>IF(OR(DK$5="",$S148=""),"",IFERROR(SUM(PRODUCT(INDEX(CMB[[BA_0O]:[BA_2O]],MATCH(ROUND(MIN(SUM(DK$4,$O148/1000),SUM($O148,DK$4/1000)),3),CMB[[Cmb_ID]:[Cmb_ID]],0),SUM(N(DK$1),N($R148),1)),CHOOSE(AC[[M]:[M]],1,1,0,AC[[AB]:[AB]])),PRODUCT(INDEX(CMB[[BD_0O]:[BD_2O]],MATCH(ROUND(MIN(SUM(DK$4,$O148/1000),SUM($O148,DK$4/1000)),3),CMB[[Cmb_ID]:[Cmb_ID]],0),SUM(N(DK$1),N($R148),1)),CHOOSE(AC[[M]:[M]],1,0,1,AC[[DB]:[DB]])),PRODUCT(SUM(ROUND(AVERAGE(VALUE(DK$3),VALUE($P148)),0),CHOOSE(IF(OR(DK$1,$R148),4,INDEX(CMB[[Res_Rare]:[Res_Rare]],MATCH(ROUND(MIN(SUM(DK$4,$O148/1000),SUM($O148,DK$4/1000)),3),CMB[[Cmb_ID]:[Cmb_ID]],0))),-1,-1,0,0)),IF(OR(DK$1,$R148),4,INDEX(CMB[[Cmb_Rare]:[Cmb_Rare]],MATCH(ROUND(MIN(SUM(DK$4,$O148/1000),SUM($O148,DK$4/1000)),3),CMB[[Cmb_ID]:[Cmb_ID]],0))),CHOOSE(AC[[M]:[M]],2,1,1,SUM(AC[[AB]:[DB]])))),""))</f>
        <v/>
      </c>
      <c r="DL148" t="str">
        <f>IF(OR(DL$5="",$S148=""),"",IFERROR(SUM(PRODUCT(INDEX(CMB[[BA_0O]:[BA_2O]],MATCH(ROUND(MIN(SUM(DL$4,$O148/1000),SUM($O148,DL$4/1000)),3),CMB[[Cmb_ID]:[Cmb_ID]],0),SUM(N(DL$1),N($R148),1)),CHOOSE(AC[[M]:[M]],1,1,0,AC[[AB]:[AB]])),PRODUCT(INDEX(CMB[[BD_0O]:[BD_2O]],MATCH(ROUND(MIN(SUM(DL$4,$O148/1000),SUM($O148,DL$4/1000)),3),CMB[[Cmb_ID]:[Cmb_ID]],0),SUM(N(DL$1),N($R148),1)),CHOOSE(AC[[M]:[M]],1,0,1,AC[[DB]:[DB]])),PRODUCT(SUM(ROUND(AVERAGE(VALUE(DL$3),VALUE($P148)),0),CHOOSE(IF(OR(DL$1,$R148),4,INDEX(CMB[[Res_Rare]:[Res_Rare]],MATCH(ROUND(MIN(SUM(DL$4,$O148/1000),SUM($O148,DL$4/1000)),3),CMB[[Cmb_ID]:[Cmb_ID]],0))),-1,-1,0,0)),IF(OR(DL$1,$R148),4,INDEX(CMB[[Cmb_Rare]:[Cmb_Rare]],MATCH(ROUND(MIN(SUM(DL$4,$O148/1000),SUM($O148,DL$4/1000)),3),CMB[[Cmb_ID]:[Cmb_ID]],0))),CHOOSE(AC[[M]:[M]],2,1,1,SUM(AC[[AB]:[DB]])))),""))</f>
        <v/>
      </c>
      <c r="DM148" t="str">
        <f>IF(OR(DM$5="",$S148=""),"",IFERROR(SUM(PRODUCT(INDEX(CMB[[BA_0O]:[BA_2O]],MATCH(ROUND(MIN(SUM(DM$4,$O148/1000),SUM($O148,DM$4/1000)),3),CMB[[Cmb_ID]:[Cmb_ID]],0),SUM(N(DM$1),N($R148),1)),CHOOSE(AC[[M]:[M]],1,1,0,AC[[AB]:[AB]])),PRODUCT(INDEX(CMB[[BD_0O]:[BD_2O]],MATCH(ROUND(MIN(SUM(DM$4,$O148/1000),SUM($O148,DM$4/1000)),3),CMB[[Cmb_ID]:[Cmb_ID]],0),SUM(N(DM$1),N($R148),1)),CHOOSE(AC[[M]:[M]],1,0,1,AC[[DB]:[DB]])),PRODUCT(SUM(ROUND(AVERAGE(VALUE(DM$3),VALUE($P148)),0),CHOOSE(IF(OR(DM$1,$R148),4,INDEX(CMB[[Res_Rare]:[Res_Rare]],MATCH(ROUND(MIN(SUM(DM$4,$O148/1000),SUM($O148,DM$4/1000)),3),CMB[[Cmb_ID]:[Cmb_ID]],0))),-1,-1,0,0)),IF(OR(DM$1,$R148),4,INDEX(CMB[[Cmb_Rare]:[Cmb_Rare]],MATCH(ROUND(MIN(SUM(DM$4,$O148/1000),SUM($O148,DM$4/1000)),3),CMB[[Cmb_ID]:[Cmb_ID]],0))),CHOOSE(AC[[M]:[M]],2,1,1,SUM(AC[[AB]:[DB]])))),""))</f>
        <v/>
      </c>
      <c r="DN148" t="str">
        <f>IF(OR(DN$5="",$S148=""),"",IFERROR(SUM(PRODUCT(INDEX(CMB[[BA_0O]:[BA_2O]],MATCH(ROUND(MIN(SUM(DN$4,$O148/1000),SUM($O148,DN$4/1000)),3),CMB[[Cmb_ID]:[Cmb_ID]],0),SUM(N(DN$1),N($R148),1)),CHOOSE(AC[[M]:[M]],1,1,0,AC[[AB]:[AB]])),PRODUCT(INDEX(CMB[[BD_0O]:[BD_2O]],MATCH(ROUND(MIN(SUM(DN$4,$O148/1000),SUM($O148,DN$4/1000)),3),CMB[[Cmb_ID]:[Cmb_ID]],0),SUM(N(DN$1),N($R148),1)),CHOOSE(AC[[M]:[M]],1,0,1,AC[[DB]:[DB]])),PRODUCT(SUM(ROUND(AVERAGE(VALUE(DN$3),VALUE($P148)),0),CHOOSE(IF(OR(DN$1,$R148),4,INDEX(CMB[[Res_Rare]:[Res_Rare]],MATCH(ROUND(MIN(SUM(DN$4,$O148/1000),SUM($O148,DN$4/1000)),3),CMB[[Cmb_ID]:[Cmb_ID]],0))),-1,-1,0,0)),IF(OR(DN$1,$R148),4,INDEX(CMB[[Cmb_Rare]:[Cmb_Rare]],MATCH(ROUND(MIN(SUM(DN$4,$O148/1000),SUM($O148,DN$4/1000)),3),CMB[[Cmb_ID]:[Cmb_ID]],0))),CHOOSE(AC[[M]:[M]],2,1,1,SUM(AC[[AB]:[DB]])))),""))</f>
        <v/>
      </c>
      <c r="DO148" t="str">
        <f>IF(OR(DO$5="",$S148=""),"",IFERROR(SUM(PRODUCT(INDEX(CMB[[BA_0O]:[BA_2O]],MATCH(ROUND(MIN(SUM(DO$4,$O148/1000),SUM($O148,DO$4/1000)),3),CMB[[Cmb_ID]:[Cmb_ID]],0),SUM(N(DO$1),N($R148),1)),CHOOSE(AC[[M]:[M]],1,1,0,AC[[AB]:[AB]])),PRODUCT(INDEX(CMB[[BD_0O]:[BD_2O]],MATCH(ROUND(MIN(SUM(DO$4,$O148/1000),SUM($O148,DO$4/1000)),3),CMB[[Cmb_ID]:[Cmb_ID]],0),SUM(N(DO$1),N($R148),1)),CHOOSE(AC[[M]:[M]],1,0,1,AC[[DB]:[DB]])),PRODUCT(SUM(ROUND(AVERAGE(VALUE(DO$3),VALUE($P148)),0),CHOOSE(IF(OR(DO$1,$R148),4,INDEX(CMB[[Res_Rare]:[Res_Rare]],MATCH(ROUND(MIN(SUM(DO$4,$O148/1000),SUM($O148,DO$4/1000)),3),CMB[[Cmb_ID]:[Cmb_ID]],0))),-1,-1,0,0)),IF(OR(DO$1,$R148),4,INDEX(CMB[[Cmb_Rare]:[Cmb_Rare]],MATCH(ROUND(MIN(SUM(DO$4,$O148/1000),SUM($O148,DO$4/1000)),3),CMB[[Cmb_ID]:[Cmb_ID]],0))),CHOOSE(AC[[M]:[M]],2,1,1,SUM(AC[[AB]:[DB]])))),""))</f>
        <v/>
      </c>
      <c r="DP148" t="str">
        <f>IF(OR(DP$5="",$S148=""),"",IFERROR(SUM(PRODUCT(INDEX(CMB[[BA_0O]:[BA_2O]],MATCH(ROUND(MIN(SUM(DP$4,$O148/1000),SUM($O148,DP$4/1000)),3),CMB[[Cmb_ID]:[Cmb_ID]],0),SUM(N(DP$1),N($R148),1)),CHOOSE(AC[[M]:[M]],1,1,0,AC[[AB]:[AB]])),PRODUCT(INDEX(CMB[[BD_0O]:[BD_2O]],MATCH(ROUND(MIN(SUM(DP$4,$O148/1000),SUM($O148,DP$4/1000)),3),CMB[[Cmb_ID]:[Cmb_ID]],0),SUM(N(DP$1),N($R148),1)),CHOOSE(AC[[M]:[M]],1,0,1,AC[[DB]:[DB]])),PRODUCT(SUM(ROUND(AVERAGE(VALUE(DP$3),VALUE($P148)),0),CHOOSE(IF(OR(DP$1,$R148),4,INDEX(CMB[[Res_Rare]:[Res_Rare]],MATCH(ROUND(MIN(SUM(DP$4,$O148/1000),SUM($O148,DP$4/1000)),3),CMB[[Cmb_ID]:[Cmb_ID]],0))),-1,-1,0,0)),IF(OR(DP$1,$R148),4,INDEX(CMB[[Cmb_Rare]:[Cmb_Rare]],MATCH(ROUND(MIN(SUM(DP$4,$O148/1000),SUM($O148,DP$4/1000)),3),CMB[[Cmb_ID]:[Cmb_ID]],0))),CHOOSE(AC[[M]:[M]],2,1,1,SUM(AC[[AB]:[DB]])))),""))</f>
        <v/>
      </c>
      <c r="DQ148" t="str">
        <f>IF(OR(DQ$5="",$S148=""),"",IFERROR(SUM(PRODUCT(INDEX(CMB[[BA_0O]:[BA_2O]],MATCH(ROUND(MIN(SUM(DQ$4,$O148/1000),SUM($O148,DQ$4/1000)),3),CMB[[Cmb_ID]:[Cmb_ID]],0),SUM(N(DQ$1),N($R148),1)),CHOOSE(AC[[M]:[M]],1,1,0,AC[[AB]:[AB]])),PRODUCT(INDEX(CMB[[BD_0O]:[BD_2O]],MATCH(ROUND(MIN(SUM(DQ$4,$O148/1000),SUM($O148,DQ$4/1000)),3),CMB[[Cmb_ID]:[Cmb_ID]],0),SUM(N(DQ$1),N($R148),1)),CHOOSE(AC[[M]:[M]],1,0,1,AC[[DB]:[DB]])),PRODUCT(SUM(ROUND(AVERAGE(VALUE(DQ$3),VALUE($P148)),0),CHOOSE(IF(OR(DQ$1,$R148),4,INDEX(CMB[[Res_Rare]:[Res_Rare]],MATCH(ROUND(MIN(SUM(DQ$4,$O148/1000),SUM($O148,DQ$4/1000)),3),CMB[[Cmb_ID]:[Cmb_ID]],0))),-1,-1,0,0)),IF(OR(DQ$1,$R148),4,INDEX(CMB[[Cmb_Rare]:[Cmb_Rare]],MATCH(ROUND(MIN(SUM(DQ$4,$O148/1000),SUM($O148,DQ$4/1000)),3),CMB[[Cmb_ID]:[Cmb_ID]],0))),CHOOSE(AC[[M]:[M]],2,1,1,SUM(AC[[AB]:[DB]])))),""))</f>
        <v/>
      </c>
      <c r="DR148" t="str">
        <f>IF(OR(DR$5="",$S148=""),"",IFERROR(SUM(PRODUCT(INDEX(CMB[[BA_0O]:[BA_2O]],MATCH(ROUND(MIN(SUM(DR$4,$O148/1000),SUM($O148,DR$4/1000)),3),CMB[[Cmb_ID]:[Cmb_ID]],0),SUM(N(DR$1),N($R148),1)),CHOOSE(AC[[M]:[M]],1,1,0,AC[[AB]:[AB]])),PRODUCT(INDEX(CMB[[BD_0O]:[BD_2O]],MATCH(ROUND(MIN(SUM(DR$4,$O148/1000),SUM($O148,DR$4/1000)),3),CMB[[Cmb_ID]:[Cmb_ID]],0),SUM(N(DR$1),N($R148),1)),CHOOSE(AC[[M]:[M]],1,0,1,AC[[DB]:[DB]])),PRODUCT(SUM(ROUND(AVERAGE(VALUE(DR$3),VALUE($P148)),0),CHOOSE(IF(OR(DR$1,$R148),4,INDEX(CMB[[Res_Rare]:[Res_Rare]],MATCH(ROUND(MIN(SUM(DR$4,$O148/1000),SUM($O148,DR$4/1000)),3),CMB[[Cmb_ID]:[Cmb_ID]],0))),-1,-1,0,0)),IF(OR(DR$1,$R148),4,INDEX(CMB[[Cmb_Rare]:[Cmb_Rare]],MATCH(ROUND(MIN(SUM(DR$4,$O148/1000),SUM($O148,DR$4/1000)),3),CMB[[Cmb_ID]:[Cmb_ID]],0))),CHOOSE(AC[[M]:[M]],2,1,1,SUM(AC[[AB]:[DB]])))),""))</f>
        <v/>
      </c>
      <c r="DS148" t="str">
        <f>IF(OR(DS$5="",$S148=""),"",IFERROR(SUM(PRODUCT(INDEX(CMB[[BA_0O]:[BA_2O]],MATCH(ROUND(MIN(SUM(DS$4,$O148/1000),SUM($O148,DS$4/1000)),3),CMB[[Cmb_ID]:[Cmb_ID]],0),SUM(N(DS$1),N($R148),1)),CHOOSE(AC[[M]:[M]],1,1,0,AC[[AB]:[AB]])),PRODUCT(INDEX(CMB[[BD_0O]:[BD_2O]],MATCH(ROUND(MIN(SUM(DS$4,$O148/1000),SUM($O148,DS$4/1000)),3),CMB[[Cmb_ID]:[Cmb_ID]],0),SUM(N(DS$1),N($R148),1)),CHOOSE(AC[[M]:[M]],1,0,1,AC[[DB]:[DB]])),PRODUCT(SUM(ROUND(AVERAGE(VALUE(DS$3),VALUE($P148)),0),CHOOSE(IF(OR(DS$1,$R148),4,INDEX(CMB[[Res_Rare]:[Res_Rare]],MATCH(ROUND(MIN(SUM(DS$4,$O148/1000),SUM($O148,DS$4/1000)),3),CMB[[Cmb_ID]:[Cmb_ID]],0))),-1,-1,0,0)),IF(OR(DS$1,$R148),4,INDEX(CMB[[Cmb_Rare]:[Cmb_Rare]],MATCH(ROUND(MIN(SUM(DS$4,$O148/1000),SUM($O148,DS$4/1000)),3),CMB[[Cmb_ID]:[Cmb_ID]],0))),CHOOSE(AC[[M]:[M]],2,1,1,SUM(AC[[AB]:[DB]])))),""))</f>
        <v/>
      </c>
      <c r="DT148" t="str">
        <f>IF(OR(DT$5="",$S148=""),"",IFERROR(SUM(PRODUCT(INDEX(CMB[[BA_0O]:[BA_2O]],MATCH(ROUND(MIN(SUM(DT$4,$O148/1000),SUM($O148,DT$4/1000)),3),CMB[[Cmb_ID]:[Cmb_ID]],0),SUM(N(DT$1),N($R148),1)),CHOOSE(AC[[M]:[M]],1,1,0,AC[[AB]:[AB]])),PRODUCT(INDEX(CMB[[BD_0O]:[BD_2O]],MATCH(ROUND(MIN(SUM(DT$4,$O148/1000),SUM($O148,DT$4/1000)),3),CMB[[Cmb_ID]:[Cmb_ID]],0),SUM(N(DT$1),N($R148),1)),CHOOSE(AC[[M]:[M]],1,0,1,AC[[DB]:[DB]])),PRODUCT(SUM(ROUND(AVERAGE(VALUE(DT$3),VALUE($P148)),0),CHOOSE(IF(OR(DT$1,$R148),4,INDEX(CMB[[Res_Rare]:[Res_Rare]],MATCH(ROUND(MIN(SUM(DT$4,$O148/1000),SUM($O148,DT$4/1000)),3),CMB[[Cmb_ID]:[Cmb_ID]],0))),-1,-1,0,0)),IF(OR(DT$1,$R148),4,INDEX(CMB[[Cmb_Rare]:[Cmb_Rare]],MATCH(ROUND(MIN(SUM(DT$4,$O148/1000),SUM($O148,DT$4/1000)),3),CMB[[Cmb_ID]:[Cmb_ID]],0))),CHOOSE(AC[[M]:[M]],2,1,1,SUM(AC[[AB]:[DB]])))),""))</f>
        <v/>
      </c>
      <c r="DU148" t="str">
        <f>IF(OR(DU$5="",$S148=""),"",IFERROR(SUM(PRODUCT(INDEX(CMB[[BA_0O]:[BA_2O]],MATCH(ROUND(MIN(SUM(DU$4,$O148/1000),SUM($O148,DU$4/1000)),3),CMB[[Cmb_ID]:[Cmb_ID]],0),SUM(N(DU$1),N($R148),1)),CHOOSE(AC[[M]:[M]],1,1,0,AC[[AB]:[AB]])),PRODUCT(INDEX(CMB[[BD_0O]:[BD_2O]],MATCH(ROUND(MIN(SUM(DU$4,$O148/1000),SUM($O148,DU$4/1000)),3),CMB[[Cmb_ID]:[Cmb_ID]],0),SUM(N(DU$1),N($R148),1)),CHOOSE(AC[[M]:[M]],1,0,1,AC[[DB]:[DB]])),PRODUCT(SUM(ROUND(AVERAGE(VALUE(DU$3),VALUE($P148)),0),CHOOSE(IF(OR(DU$1,$R148),4,INDEX(CMB[[Res_Rare]:[Res_Rare]],MATCH(ROUND(MIN(SUM(DU$4,$O148/1000),SUM($O148,DU$4/1000)),3),CMB[[Cmb_ID]:[Cmb_ID]],0))),-1,-1,0,0)),IF(OR(DU$1,$R148),4,INDEX(CMB[[Cmb_Rare]:[Cmb_Rare]],MATCH(ROUND(MIN(SUM(DU$4,$O148/1000),SUM($O148,DU$4/1000)),3),CMB[[Cmb_ID]:[Cmb_ID]],0))),CHOOSE(AC[[M]:[M]],2,1,1,SUM(AC[[AB]:[DB]])))),""))</f>
        <v/>
      </c>
      <c r="DV148" t="str">
        <f>IF(OR(DV$5="",$S148=""),"",IFERROR(SUM(PRODUCT(INDEX(CMB[[BA_0O]:[BA_2O]],MATCH(ROUND(MIN(SUM(DV$4,$O148/1000),SUM($O148,DV$4/1000)),3),CMB[[Cmb_ID]:[Cmb_ID]],0),SUM(N(DV$1),N($R148),1)),CHOOSE(AC[[M]:[M]],1,1,0,AC[[AB]:[AB]])),PRODUCT(INDEX(CMB[[BD_0O]:[BD_2O]],MATCH(ROUND(MIN(SUM(DV$4,$O148/1000),SUM($O148,DV$4/1000)),3),CMB[[Cmb_ID]:[Cmb_ID]],0),SUM(N(DV$1),N($R148),1)),CHOOSE(AC[[M]:[M]],1,0,1,AC[[DB]:[DB]])),PRODUCT(SUM(ROUND(AVERAGE(VALUE(DV$3),VALUE($P148)),0),CHOOSE(IF(OR(DV$1,$R148),4,INDEX(CMB[[Res_Rare]:[Res_Rare]],MATCH(ROUND(MIN(SUM(DV$4,$O148/1000),SUM($O148,DV$4/1000)),3),CMB[[Cmb_ID]:[Cmb_ID]],0))),-1,-1,0,0)),IF(OR(DV$1,$R148),4,INDEX(CMB[[Cmb_Rare]:[Cmb_Rare]],MATCH(ROUND(MIN(SUM(DV$4,$O148/1000),SUM($O148,DV$4/1000)),3),CMB[[Cmb_ID]:[Cmb_ID]],0))),CHOOSE(AC[[M]:[M]],2,1,1,SUM(AC[[AB]:[DB]])))),""))</f>
        <v/>
      </c>
      <c r="DW148" t="str">
        <f>IF(OR(DW$5="",$S148=""),"",IFERROR(SUM(PRODUCT(INDEX(CMB[[BA_0O]:[BA_2O]],MATCH(ROUND(MIN(SUM(DW$4,$O148/1000),SUM($O148,DW$4/1000)),3),CMB[[Cmb_ID]:[Cmb_ID]],0),SUM(N(DW$1),N($R148),1)),CHOOSE(AC[[M]:[M]],1,1,0,AC[[AB]:[AB]])),PRODUCT(INDEX(CMB[[BD_0O]:[BD_2O]],MATCH(ROUND(MIN(SUM(DW$4,$O148/1000),SUM($O148,DW$4/1000)),3),CMB[[Cmb_ID]:[Cmb_ID]],0),SUM(N(DW$1),N($R148),1)),CHOOSE(AC[[M]:[M]],1,0,1,AC[[DB]:[DB]])),PRODUCT(SUM(ROUND(AVERAGE(VALUE(DW$3),VALUE($P148)),0),CHOOSE(IF(OR(DW$1,$R148),4,INDEX(CMB[[Res_Rare]:[Res_Rare]],MATCH(ROUND(MIN(SUM(DW$4,$O148/1000),SUM($O148,DW$4/1000)),3),CMB[[Cmb_ID]:[Cmb_ID]],0))),-1,-1,0,0)),IF(OR(DW$1,$R148),4,INDEX(CMB[[Cmb_Rare]:[Cmb_Rare]],MATCH(ROUND(MIN(SUM(DW$4,$O148/1000),SUM($O148,DW$4/1000)),3),CMB[[Cmb_ID]:[Cmb_ID]],0))),CHOOSE(AC[[M]:[M]],2,1,1,SUM(AC[[AB]:[DB]])))),""))</f>
        <v/>
      </c>
      <c r="DX148" t="str">
        <f>IF(OR(DX$5="",$S148=""),"",IFERROR(SUM(PRODUCT(INDEX(CMB[[BA_0O]:[BA_2O]],MATCH(ROUND(MIN(SUM(DX$4,$O148/1000),SUM($O148,DX$4/1000)),3),CMB[[Cmb_ID]:[Cmb_ID]],0),SUM(N(DX$1),N($R148),1)),CHOOSE(AC[[M]:[M]],1,1,0,AC[[AB]:[AB]])),PRODUCT(INDEX(CMB[[BD_0O]:[BD_2O]],MATCH(ROUND(MIN(SUM(DX$4,$O148/1000),SUM($O148,DX$4/1000)),3),CMB[[Cmb_ID]:[Cmb_ID]],0),SUM(N(DX$1),N($R148),1)),CHOOSE(AC[[M]:[M]],1,0,1,AC[[DB]:[DB]])),PRODUCT(SUM(ROUND(AVERAGE(VALUE(DX$3),VALUE($P148)),0),CHOOSE(IF(OR(DX$1,$R148),4,INDEX(CMB[[Res_Rare]:[Res_Rare]],MATCH(ROUND(MIN(SUM(DX$4,$O148/1000),SUM($O148,DX$4/1000)),3),CMB[[Cmb_ID]:[Cmb_ID]],0))),-1,-1,0,0)),IF(OR(DX$1,$R148),4,INDEX(CMB[[Cmb_Rare]:[Cmb_Rare]],MATCH(ROUND(MIN(SUM(DX$4,$O148/1000),SUM($O148,DX$4/1000)),3),CMB[[Cmb_ID]:[Cmb_ID]],0))),CHOOSE(AC[[M]:[M]],2,1,1,SUM(AC[[AB]:[DB]])))),""))</f>
        <v/>
      </c>
      <c r="DY148" t="str">
        <f>IF(OR(DY$5="",$S148=""),"",IFERROR(SUM(PRODUCT(INDEX(CMB[[BA_0O]:[BA_2O]],MATCH(ROUND(MIN(SUM(DY$4,$O148/1000),SUM($O148,DY$4/1000)),3),CMB[[Cmb_ID]:[Cmb_ID]],0),SUM(N(DY$1),N($R148),1)),CHOOSE(AC[[M]:[M]],1,1,0,AC[[AB]:[AB]])),PRODUCT(INDEX(CMB[[BD_0O]:[BD_2O]],MATCH(ROUND(MIN(SUM(DY$4,$O148/1000),SUM($O148,DY$4/1000)),3),CMB[[Cmb_ID]:[Cmb_ID]],0),SUM(N(DY$1),N($R148),1)),CHOOSE(AC[[M]:[M]],1,0,1,AC[[DB]:[DB]])),PRODUCT(SUM(ROUND(AVERAGE(VALUE(DY$3),VALUE($P148)),0),CHOOSE(IF(OR(DY$1,$R148),4,INDEX(CMB[[Res_Rare]:[Res_Rare]],MATCH(ROUND(MIN(SUM(DY$4,$O148/1000),SUM($O148,DY$4/1000)),3),CMB[[Cmb_ID]:[Cmb_ID]],0))),-1,-1,0,0)),IF(OR(DY$1,$R148),4,INDEX(CMB[[Cmb_Rare]:[Cmb_Rare]],MATCH(ROUND(MIN(SUM(DY$4,$O148/1000),SUM($O148,DY$4/1000)),3),CMB[[Cmb_ID]:[Cmb_ID]],0))),CHOOSE(AC[[M]:[M]],2,1,1,SUM(AC[[AB]:[DB]])))),""))</f>
        <v/>
      </c>
      <c r="DZ148" t="str">
        <f>IF(OR(DZ$5="",$S148=""),"",IFERROR(SUM(PRODUCT(INDEX(CMB[[BA_0O]:[BA_2O]],MATCH(ROUND(MIN(SUM(DZ$4,$O148/1000),SUM($O148,DZ$4/1000)),3),CMB[[Cmb_ID]:[Cmb_ID]],0),SUM(N(DZ$1),N($R148),1)),CHOOSE(AC[[M]:[M]],1,1,0,AC[[AB]:[AB]])),PRODUCT(INDEX(CMB[[BD_0O]:[BD_2O]],MATCH(ROUND(MIN(SUM(DZ$4,$O148/1000),SUM($O148,DZ$4/1000)),3),CMB[[Cmb_ID]:[Cmb_ID]],0),SUM(N(DZ$1),N($R148),1)),CHOOSE(AC[[M]:[M]],1,0,1,AC[[DB]:[DB]])),PRODUCT(SUM(ROUND(AVERAGE(VALUE(DZ$3),VALUE($P148)),0),CHOOSE(IF(OR(DZ$1,$R148),4,INDEX(CMB[[Res_Rare]:[Res_Rare]],MATCH(ROUND(MIN(SUM(DZ$4,$O148/1000),SUM($O148,DZ$4/1000)),3),CMB[[Cmb_ID]:[Cmb_ID]],0))),-1,-1,0,0)),IF(OR(DZ$1,$R148),4,INDEX(CMB[[Cmb_Rare]:[Cmb_Rare]],MATCH(ROUND(MIN(SUM(DZ$4,$O148/1000),SUM($O148,DZ$4/1000)),3),CMB[[Cmb_ID]:[Cmb_ID]],0))),CHOOSE(AC[[M]:[M]],2,1,1,SUM(AC[[AB]:[DB]])))),""))</f>
        <v/>
      </c>
      <c r="EA148" t="str">
        <f>IF(OR(EA$5="",$S148=""),"",IFERROR(SUM(PRODUCT(INDEX(CMB[[BA_0O]:[BA_2O]],MATCH(ROUND(MIN(SUM(EA$4,$O148/1000),SUM($O148,EA$4/1000)),3),CMB[[Cmb_ID]:[Cmb_ID]],0),SUM(N(EA$1),N($R148),1)),CHOOSE(AC[[M]:[M]],1,1,0,AC[[AB]:[AB]])),PRODUCT(INDEX(CMB[[BD_0O]:[BD_2O]],MATCH(ROUND(MIN(SUM(EA$4,$O148/1000),SUM($O148,EA$4/1000)),3),CMB[[Cmb_ID]:[Cmb_ID]],0),SUM(N(EA$1),N($R148),1)),CHOOSE(AC[[M]:[M]],1,0,1,AC[[DB]:[DB]])),PRODUCT(SUM(ROUND(AVERAGE(VALUE(EA$3),VALUE($P148)),0),CHOOSE(IF(OR(EA$1,$R148),4,INDEX(CMB[[Res_Rare]:[Res_Rare]],MATCH(ROUND(MIN(SUM(EA$4,$O148/1000),SUM($O148,EA$4/1000)),3),CMB[[Cmb_ID]:[Cmb_ID]],0))),-1,-1,0,0)),IF(OR(EA$1,$R148),4,INDEX(CMB[[Cmb_Rare]:[Cmb_Rare]],MATCH(ROUND(MIN(SUM(EA$4,$O148/1000),SUM($O148,EA$4/1000)),3),CMB[[Cmb_ID]:[Cmb_ID]],0))),CHOOSE(AC[[M]:[M]],2,1,1,SUM(AC[[AB]:[DB]])))),""))</f>
        <v/>
      </c>
      <c r="EB148" t="str">
        <f>IF(OR(EB$5="",$S148=""),"",IFERROR(SUM(PRODUCT(INDEX(CMB[[BA_0O]:[BA_2O]],MATCH(ROUND(MIN(SUM(EB$4,$O148/1000),SUM($O148,EB$4/1000)),3),CMB[[Cmb_ID]:[Cmb_ID]],0),SUM(N(EB$1),N($R148),1)),CHOOSE(AC[[M]:[M]],1,1,0,AC[[AB]:[AB]])),PRODUCT(INDEX(CMB[[BD_0O]:[BD_2O]],MATCH(ROUND(MIN(SUM(EB$4,$O148/1000),SUM($O148,EB$4/1000)),3),CMB[[Cmb_ID]:[Cmb_ID]],0),SUM(N(EB$1),N($R148),1)),CHOOSE(AC[[M]:[M]],1,0,1,AC[[DB]:[DB]])),PRODUCT(SUM(ROUND(AVERAGE(VALUE(EB$3),VALUE($P148)),0),CHOOSE(IF(OR(EB$1,$R148),4,INDEX(CMB[[Res_Rare]:[Res_Rare]],MATCH(ROUND(MIN(SUM(EB$4,$O148/1000),SUM($O148,EB$4/1000)),3),CMB[[Cmb_ID]:[Cmb_ID]],0))),-1,-1,0,0)),IF(OR(EB$1,$R148),4,INDEX(CMB[[Cmb_Rare]:[Cmb_Rare]],MATCH(ROUND(MIN(SUM(EB$4,$O148/1000),SUM($O148,EB$4/1000)),3),CMB[[Cmb_ID]:[Cmb_ID]],0))),CHOOSE(AC[[M]:[M]],2,1,1,SUM(AC[[AB]:[DB]])))),""))</f>
        <v/>
      </c>
      <c r="EC148" t="str">
        <f>IF(OR(EC$5="",$S148=""),"",IFERROR(SUM(PRODUCT(INDEX(CMB[[BA_0O]:[BA_2O]],MATCH(ROUND(MIN(SUM(EC$4,$O148/1000),SUM($O148,EC$4/1000)),3),CMB[[Cmb_ID]:[Cmb_ID]],0),SUM(N(EC$1),N($R148),1)),CHOOSE(AC[[M]:[M]],1,1,0,AC[[AB]:[AB]])),PRODUCT(INDEX(CMB[[BD_0O]:[BD_2O]],MATCH(ROUND(MIN(SUM(EC$4,$O148/1000),SUM($O148,EC$4/1000)),3),CMB[[Cmb_ID]:[Cmb_ID]],0),SUM(N(EC$1),N($R148),1)),CHOOSE(AC[[M]:[M]],1,0,1,AC[[DB]:[DB]])),PRODUCT(SUM(ROUND(AVERAGE(VALUE(EC$3),VALUE($P148)),0),CHOOSE(IF(OR(EC$1,$R148),4,INDEX(CMB[[Res_Rare]:[Res_Rare]],MATCH(ROUND(MIN(SUM(EC$4,$O148/1000),SUM($O148,EC$4/1000)),3),CMB[[Cmb_ID]:[Cmb_ID]],0))),-1,-1,0,0)),IF(OR(EC$1,$R148),4,INDEX(CMB[[Cmb_Rare]:[Cmb_Rare]],MATCH(ROUND(MIN(SUM(EC$4,$O148/1000),SUM($O148,EC$4/1000)),3),CMB[[Cmb_ID]:[Cmb_ID]],0))),CHOOSE(AC[[M]:[M]],2,1,1,SUM(AC[[AB]:[DB]])))),""))</f>
        <v/>
      </c>
      <c r="ED148" t="str">
        <f>IF(OR(ED$5="",$S148=""),"",IFERROR(SUM(PRODUCT(INDEX(CMB[[BA_0O]:[BA_2O]],MATCH(ROUND(MIN(SUM(ED$4,$O148/1000),SUM($O148,ED$4/1000)),3),CMB[[Cmb_ID]:[Cmb_ID]],0),SUM(N(ED$1),N($R148),1)),CHOOSE(AC[[M]:[M]],1,1,0,AC[[AB]:[AB]])),PRODUCT(INDEX(CMB[[BD_0O]:[BD_2O]],MATCH(ROUND(MIN(SUM(ED$4,$O148/1000),SUM($O148,ED$4/1000)),3),CMB[[Cmb_ID]:[Cmb_ID]],0),SUM(N(ED$1),N($R148),1)),CHOOSE(AC[[M]:[M]],1,0,1,AC[[DB]:[DB]])),PRODUCT(SUM(ROUND(AVERAGE(VALUE(ED$3),VALUE($P148)),0),CHOOSE(IF(OR(ED$1,$R148),4,INDEX(CMB[[Res_Rare]:[Res_Rare]],MATCH(ROUND(MIN(SUM(ED$4,$O148/1000),SUM($O148,ED$4/1000)),3),CMB[[Cmb_ID]:[Cmb_ID]],0))),-1,-1,0,0)),IF(OR(ED$1,$R148),4,INDEX(CMB[[Cmb_Rare]:[Cmb_Rare]],MATCH(ROUND(MIN(SUM(ED$4,$O148/1000),SUM($O148,ED$4/1000)),3),CMB[[Cmb_ID]:[Cmb_ID]],0))),CHOOSE(AC[[M]:[M]],2,1,1,SUM(AC[[AB]:[DB]])))),""))</f>
        <v/>
      </c>
      <c r="EE148" t="str">
        <f>IF(OR(EE$5="",$S148=""),"",IFERROR(SUM(PRODUCT(INDEX(CMB[[BA_0O]:[BA_2O]],MATCH(ROUND(MIN(SUM(EE$4,$O148/1000),SUM($O148,EE$4/1000)),3),CMB[[Cmb_ID]:[Cmb_ID]],0),SUM(N(EE$1),N($R148),1)),CHOOSE(AC[[M]:[M]],1,1,0,AC[[AB]:[AB]])),PRODUCT(INDEX(CMB[[BD_0O]:[BD_2O]],MATCH(ROUND(MIN(SUM(EE$4,$O148/1000),SUM($O148,EE$4/1000)),3),CMB[[Cmb_ID]:[Cmb_ID]],0),SUM(N(EE$1),N($R148),1)),CHOOSE(AC[[M]:[M]],1,0,1,AC[[DB]:[DB]])),PRODUCT(SUM(ROUND(AVERAGE(VALUE(EE$3),VALUE($P148)),0),CHOOSE(IF(OR(EE$1,$R148),4,INDEX(CMB[[Res_Rare]:[Res_Rare]],MATCH(ROUND(MIN(SUM(EE$4,$O148/1000),SUM($O148,EE$4/1000)),3),CMB[[Cmb_ID]:[Cmb_ID]],0))),-1,-1,0,0)),IF(OR(EE$1,$R148),4,INDEX(CMB[[Cmb_Rare]:[Cmb_Rare]],MATCH(ROUND(MIN(SUM(EE$4,$O148/1000),SUM($O148,EE$4/1000)),3),CMB[[Cmb_ID]:[Cmb_ID]],0))),CHOOSE(AC[[M]:[M]],2,1,1,SUM(AC[[AB]:[DB]])))),""))</f>
        <v/>
      </c>
      <c r="EF148" t="str">
        <f>IF(OR(EF$5="",$S148=""),"",IFERROR(SUM(PRODUCT(INDEX(CMB[[BA_0O]:[BA_2O]],MATCH(ROUND(MIN(SUM(EF$4,$O148/1000),SUM($O148,EF$4/1000)),3),CMB[[Cmb_ID]:[Cmb_ID]],0),SUM(N(EF$1),N($R148),1)),CHOOSE(AC[[M]:[M]],1,1,0,AC[[AB]:[AB]])),PRODUCT(INDEX(CMB[[BD_0O]:[BD_2O]],MATCH(ROUND(MIN(SUM(EF$4,$O148/1000),SUM($O148,EF$4/1000)),3),CMB[[Cmb_ID]:[Cmb_ID]],0),SUM(N(EF$1),N($R148),1)),CHOOSE(AC[[M]:[M]],1,0,1,AC[[DB]:[DB]])),PRODUCT(SUM(ROUND(AVERAGE(VALUE(EF$3),VALUE($P148)),0),CHOOSE(IF(OR(EF$1,$R148),4,INDEX(CMB[[Res_Rare]:[Res_Rare]],MATCH(ROUND(MIN(SUM(EF$4,$O148/1000),SUM($O148,EF$4/1000)),3),CMB[[Cmb_ID]:[Cmb_ID]],0))),-1,-1,0,0)),IF(OR(EF$1,$R148),4,INDEX(CMB[[Cmb_Rare]:[Cmb_Rare]],MATCH(ROUND(MIN(SUM(EF$4,$O148/1000),SUM($O148,EF$4/1000)),3),CMB[[Cmb_ID]:[Cmb_ID]],0))),CHOOSE(AC[[M]:[M]],2,1,1,SUM(AC[[AB]:[DB]])))),""))</f>
        <v/>
      </c>
      <c r="EG148" t="str">
        <f>IF(OR(EG$5="",$S148=""),"",IFERROR(SUM(PRODUCT(INDEX(CMB[[BA_0O]:[BA_2O]],MATCH(ROUND(MIN(SUM(EG$4,$O148/1000),SUM($O148,EG$4/1000)),3),CMB[[Cmb_ID]:[Cmb_ID]],0),SUM(N(EG$1),N($R148),1)),CHOOSE(AC[[M]:[M]],1,1,0,AC[[AB]:[AB]])),PRODUCT(INDEX(CMB[[BD_0O]:[BD_2O]],MATCH(ROUND(MIN(SUM(EG$4,$O148/1000),SUM($O148,EG$4/1000)),3),CMB[[Cmb_ID]:[Cmb_ID]],0),SUM(N(EG$1),N($R148),1)),CHOOSE(AC[[M]:[M]],1,0,1,AC[[DB]:[DB]])),PRODUCT(SUM(ROUND(AVERAGE(VALUE(EG$3),VALUE($P148)),0),CHOOSE(IF(OR(EG$1,$R148),4,INDEX(CMB[[Res_Rare]:[Res_Rare]],MATCH(ROUND(MIN(SUM(EG$4,$O148/1000),SUM($O148,EG$4/1000)),3),CMB[[Cmb_ID]:[Cmb_ID]],0))),-1,-1,0,0)),IF(OR(EG$1,$R148),4,INDEX(CMB[[Cmb_Rare]:[Cmb_Rare]],MATCH(ROUND(MIN(SUM(EG$4,$O148/1000),SUM($O148,EG$4/1000)),3),CMB[[Cmb_ID]:[Cmb_ID]],0))),CHOOSE(AC[[M]:[M]],2,1,1,SUM(AC[[AB]:[DB]])))),""))</f>
        <v/>
      </c>
      <c r="EH148" t="str">
        <f>IF(OR(EH$5="",$S148=""),"",IFERROR(SUM(PRODUCT(INDEX(CMB[[BA_0O]:[BA_2O]],MATCH(ROUND(MIN(SUM(EH$4,$O148/1000),SUM($O148,EH$4/1000)),3),CMB[[Cmb_ID]:[Cmb_ID]],0),SUM(N(EH$1),N($R148),1)),CHOOSE(AC[[M]:[M]],1,1,0,AC[[AB]:[AB]])),PRODUCT(INDEX(CMB[[BD_0O]:[BD_2O]],MATCH(ROUND(MIN(SUM(EH$4,$O148/1000),SUM($O148,EH$4/1000)),3),CMB[[Cmb_ID]:[Cmb_ID]],0),SUM(N(EH$1),N($R148),1)),CHOOSE(AC[[M]:[M]],1,0,1,AC[[DB]:[DB]])),PRODUCT(SUM(ROUND(AVERAGE(VALUE(EH$3),VALUE($P148)),0),CHOOSE(IF(OR(EH$1,$R148),4,INDEX(CMB[[Res_Rare]:[Res_Rare]],MATCH(ROUND(MIN(SUM(EH$4,$O148/1000),SUM($O148,EH$4/1000)),3),CMB[[Cmb_ID]:[Cmb_ID]],0))),-1,-1,0,0)),IF(OR(EH$1,$R148),4,INDEX(CMB[[Cmb_Rare]:[Cmb_Rare]],MATCH(ROUND(MIN(SUM(EH$4,$O148/1000),SUM($O148,EH$4/1000)),3),CMB[[Cmb_ID]:[Cmb_ID]],0))),CHOOSE(AC[[M]:[M]],2,1,1,SUM(AC[[AB]:[DB]])))),""))</f>
        <v/>
      </c>
      <c r="EI148" t="str">
        <f>IF(OR(EI$5="",$S148=""),"",IFERROR(SUM(PRODUCT(INDEX(CMB[[BA_0O]:[BA_2O]],MATCH(ROUND(MIN(SUM(EI$4,$O148/1000),SUM($O148,EI$4/1000)),3),CMB[[Cmb_ID]:[Cmb_ID]],0),SUM(N(EI$1),N($R148),1)),CHOOSE(AC[[M]:[M]],1,1,0,AC[[AB]:[AB]])),PRODUCT(INDEX(CMB[[BD_0O]:[BD_2O]],MATCH(ROUND(MIN(SUM(EI$4,$O148/1000),SUM($O148,EI$4/1000)),3),CMB[[Cmb_ID]:[Cmb_ID]],0),SUM(N(EI$1),N($R148),1)),CHOOSE(AC[[M]:[M]],1,0,1,AC[[DB]:[DB]])),PRODUCT(SUM(ROUND(AVERAGE(VALUE(EI$3),VALUE($P148)),0),CHOOSE(IF(OR(EI$1,$R148),4,INDEX(CMB[[Res_Rare]:[Res_Rare]],MATCH(ROUND(MIN(SUM(EI$4,$O148/1000),SUM($O148,EI$4/1000)),3),CMB[[Cmb_ID]:[Cmb_ID]],0))),-1,-1,0,0)),IF(OR(EI$1,$R148),4,INDEX(CMB[[Cmb_Rare]:[Cmb_Rare]],MATCH(ROUND(MIN(SUM(EI$4,$O148/1000),SUM($O148,EI$4/1000)),3),CMB[[Cmb_ID]:[Cmb_ID]],0))),CHOOSE(AC[[M]:[M]],2,1,1,SUM(AC[[AB]:[DB]])))),""))</f>
        <v/>
      </c>
      <c r="EJ148" t="str">
        <f>IF(OR(EJ$5="",$S148=""),"",IFERROR(SUM(PRODUCT(INDEX(CMB[[BA_0O]:[BA_2O]],MATCH(ROUND(MIN(SUM(EJ$4,$O148/1000),SUM($O148,EJ$4/1000)),3),CMB[[Cmb_ID]:[Cmb_ID]],0),SUM(N(EJ$1),N($R148),1)),CHOOSE(AC[[M]:[M]],1,1,0,AC[[AB]:[AB]])),PRODUCT(INDEX(CMB[[BD_0O]:[BD_2O]],MATCH(ROUND(MIN(SUM(EJ$4,$O148/1000),SUM($O148,EJ$4/1000)),3),CMB[[Cmb_ID]:[Cmb_ID]],0),SUM(N(EJ$1),N($R148),1)),CHOOSE(AC[[M]:[M]],1,0,1,AC[[DB]:[DB]])),PRODUCT(SUM(ROUND(AVERAGE(VALUE(EJ$3),VALUE($P148)),0),CHOOSE(IF(OR(EJ$1,$R148),4,INDEX(CMB[[Res_Rare]:[Res_Rare]],MATCH(ROUND(MIN(SUM(EJ$4,$O148/1000),SUM($O148,EJ$4/1000)),3),CMB[[Cmb_ID]:[Cmb_ID]],0))),-1,-1,0,0)),IF(OR(EJ$1,$R148),4,INDEX(CMB[[Cmb_Rare]:[Cmb_Rare]],MATCH(ROUND(MIN(SUM(EJ$4,$O148/1000),SUM($O148,EJ$4/1000)),3),CMB[[Cmb_ID]:[Cmb_ID]],0))),CHOOSE(AC[[M]:[M]],2,1,1,SUM(AC[[AB]:[DB]])))),""))</f>
        <v/>
      </c>
      <c r="EK148" t="str">
        <f>IF(OR(EK$5="",$S148=""),"",IFERROR(SUM(PRODUCT(INDEX(CMB[[BA_0O]:[BA_2O]],MATCH(ROUND(MIN(SUM(EK$4,$O148/1000),SUM($O148,EK$4/1000)),3),CMB[[Cmb_ID]:[Cmb_ID]],0),SUM(N(EK$1),N($R148),1)),CHOOSE(AC[[M]:[M]],1,1,0,AC[[AB]:[AB]])),PRODUCT(INDEX(CMB[[BD_0O]:[BD_2O]],MATCH(ROUND(MIN(SUM(EK$4,$O148/1000),SUM($O148,EK$4/1000)),3),CMB[[Cmb_ID]:[Cmb_ID]],0),SUM(N(EK$1),N($R148),1)),CHOOSE(AC[[M]:[M]],1,0,1,AC[[DB]:[DB]])),PRODUCT(SUM(ROUND(AVERAGE(VALUE(EK$3),VALUE($P148)),0),CHOOSE(IF(OR(EK$1,$R148),4,INDEX(CMB[[Res_Rare]:[Res_Rare]],MATCH(ROUND(MIN(SUM(EK$4,$O148/1000),SUM($O148,EK$4/1000)),3),CMB[[Cmb_ID]:[Cmb_ID]],0))),-1,-1,0,0)),IF(OR(EK$1,$R148),4,INDEX(CMB[[Cmb_Rare]:[Cmb_Rare]],MATCH(ROUND(MIN(SUM(EK$4,$O148/1000),SUM($O148,EK$4/1000)),3),CMB[[Cmb_ID]:[Cmb_ID]],0))),CHOOSE(AC[[M]:[M]],2,1,1,SUM(AC[[AB]:[DB]])))),""))</f>
        <v/>
      </c>
      <c r="EL148" t="str">
        <f>IF(OR(EL$5="",$S148=""),"",IFERROR(SUM(PRODUCT(INDEX(CMB[[BA_0O]:[BA_2O]],MATCH(ROUND(MIN(SUM(EL$4,$O148/1000),SUM($O148,EL$4/1000)),3),CMB[[Cmb_ID]:[Cmb_ID]],0),SUM(N(EL$1),N($R148),1)),CHOOSE(AC[[M]:[M]],1,1,0,AC[[AB]:[AB]])),PRODUCT(INDEX(CMB[[BD_0O]:[BD_2O]],MATCH(ROUND(MIN(SUM(EL$4,$O148/1000),SUM($O148,EL$4/1000)),3),CMB[[Cmb_ID]:[Cmb_ID]],0),SUM(N(EL$1),N($R148),1)),CHOOSE(AC[[M]:[M]],1,0,1,AC[[DB]:[DB]])),PRODUCT(SUM(ROUND(AVERAGE(VALUE(EL$3),VALUE($P148)),0),CHOOSE(IF(OR(EL$1,$R148),4,INDEX(CMB[[Res_Rare]:[Res_Rare]],MATCH(ROUND(MIN(SUM(EL$4,$O148/1000),SUM($O148,EL$4/1000)),3),CMB[[Cmb_ID]:[Cmb_ID]],0))),-1,-1,0,0)),IF(OR(EL$1,$R148),4,INDEX(CMB[[Cmb_Rare]:[Cmb_Rare]],MATCH(ROUND(MIN(SUM(EL$4,$O148/1000),SUM($O148,EL$4/1000)),3),CMB[[Cmb_ID]:[Cmb_ID]],0))),CHOOSE(AC[[M]:[M]],2,1,1,SUM(AC[[AB]:[DB]])))),""))</f>
        <v/>
      </c>
      <c r="EM148" t="str">
        <f>IF(OR(EM$5="",$S148=""),"",IFERROR(SUM(PRODUCT(INDEX(CMB[[BA_0O]:[BA_2O]],MATCH(ROUND(MIN(SUM(EM$4,$O148/1000),SUM($O148,EM$4/1000)),3),CMB[[Cmb_ID]:[Cmb_ID]],0),SUM(N(EM$1),N($R148),1)),CHOOSE(AC[[M]:[M]],1,1,0,AC[[AB]:[AB]])),PRODUCT(INDEX(CMB[[BD_0O]:[BD_2O]],MATCH(ROUND(MIN(SUM(EM$4,$O148/1000),SUM($O148,EM$4/1000)),3),CMB[[Cmb_ID]:[Cmb_ID]],0),SUM(N(EM$1),N($R148),1)),CHOOSE(AC[[M]:[M]],1,0,1,AC[[DB]:[DB]])),PRODUCT(SUM(ROUND(AVERAGE(VALUE(EM$3),VALUE($P148)),0),CHOOSE(IF(OR(EM$1,$R148),4,INDEX(CMB[[Res_Rare]:[Res_Rare]],MATCH(ROUND(MIN(SUM(EM$4,$O148/1000),SUM($O148,EM$4/1000)),3),CMB[[Cmb_ID]:[Cmb_ID]],0))),-1,-1,0,0)),IF(OR(EM$1,$R148),4,INDEX(CMB[[Cmb_Rare]:[Cmb_Rare]],MATCH(ROUND(MIN(SUM(EM$4,$O148/1000),SUM($O148,EM$4/1000)),3),CMB[[Cmb_ID]:[Cmb_ID]],0))),CHOOSE(AC[[M]:[M]],2,1,1,SUM(AC[[AB]:[DB]])))),""))</f>
        <v/>
      </c>
      <c r="EN148" t="str">
        <f>IF(OR(EN$5="",$S148=""),"",IFERROR(SUM(PRODUCT(INDEX(CMB[[BA_0O]:[BA_2O]],MATCH(ROUND(MIN(SUM(EN$4,$O148/1000),SUM($O148,EN$4/1000)),3),CMB[[Cmb_ID]:[Cmb_ID]],0),SUM(N(EN$1),N($R148),1)),CHOOSE(AC[[M]:[M]],1,1,0,AC[[AB]:[AB]])),PRODUCT(INDEX(CMB[[BD_0O]:[BD_2O]],MATCH(ROUND(MIN(SUM(EN$4,$O148/1000),SUM($O148,EN$4/1000)),3),CMB[[Cmb_ID]:[Cmb_ID]],0),SUM(N(EN$1),N($R148),1)),CHOOSE(AC[[M]:[M]],1,0,1,AC[[DB]:[DB]])),PRODUCT(SUM(ROUND(AVERAGE(VALUE(EN$3),VALUE($P148)),0),CHOOSE(IF(OR(EN$1,$R148),4,INDEX(CMB[[Res_Rare]:[Res_Rare]],MATCH(ROUND(MIN(SUM(EN$4,$O148/1000),SUM($O148,EN$4/1000)),3),CMB[[Cmb_ID]:[Cmb_ID]],0))),-1,-1,0,0)),IF(OR(EN$1,$R148),4,INDEX(CMB[[Cmb_Rare]:[Cmb_Rare]],MATCH(ROUND(MIN(SUM(EN$4,$O148/1000),SUM($O148,EN$4/1000)),3),CMB[[Cmb_ID]:[Cmb_ID]],0))),CHOOSE(AC[[M]:[M]],2,1,1,SUM(AC[[AB]:[DB]])))),""))</f>
        <v/>
      </c>
      <c r="EO148" t="str">
        <f>IF(OR(EO$5="",$S148=""),"",IFERROR(SUM(PRODUCT(INDEX(CMB[[BA_0O]:[BA_2O]],MATCH(ROUND(MIN(SUM(EO$4,$O148/1000),SUM($O148,EO$4/1000)),3),CMB[[Cmb_ID]:[Cmb_ID]],0),SUM(N(EO$1),N($R148),1)),CHOOSE(AC[[M]:[M]],1,1,0,AC[[AB]:[AB]])),PRODUCT(INDEX(CMB[[BD_0O]:[BD_2O]],MATCH(ROUND(MIN(SUM(EO$4,$O148/1000),SUM($O148,EO$4/1000)),3),CMB[[Cmb_ID]:[Cmb_ID]],0),SUM(N(EO$1),N($R148),1)),CHOOSE(AC[[M]:[M]],1,0,1,AC[[DB]:[DB]])),PRODUCT(SUM(ROUND(AVERAGE(VALUE(EO$3),VALUE($P148)),0),CHOOSE(IF(OR(EO$1,$R148),4,INDEX(CMB[[Res_Rare]:[Res_Rare]],MATCH(ROUND(MIN(SUM(EO$4,$O148/1000),SUM($O148,EO$4/1000)),3),CMB[[Cmb_ID]:[Cmb_ID]],0))),-1,-1,0,0)),IF(OR(EO$1,$R148),4,INDEX(CMB[[Cmb_Rare]:[Cmb_Rare]],MATCH(ROUND(MIN(SUM(EO$4,$O148/1000),SUM($O148,EO$4/1000)),3),CMB[[Cmb_ID]:[Cmb_ID]],0))),CHOOSE(AC[[M]:[M]],2,1,1,SUM(AC[[AB]:[DB]])))),""))</f>
        <v/>
      </c>
      <c r="EP148" t="str">
        <f>IF(OR(EP$5="",$S148=""),"",IFERROR(SUM(PRODUCT(INDEX(CMB[[BA_0O]:[BA_2O]],MATCH(ROUND(MIN(SUM(EP$4,$O148/1000),SUM($O148,EP$4/1000)),3),CMB[[Cmb_ID]:[Cmb_ID]],0),SUM(N(EP$1),N($R148),1)),CHOOSE(AC[[M]:[M]],1,1,0,AC[[AB]:[AB]])),PRODUCT(INDEX(CMB[[BD_0O]:[BD_2O]],MATCH(ROUND(MIN(SUM(EP$4,$O148/1000),SUM($O148,EP$4/1000)),3),CMB[[Cmb_ID]:[Cmb_ID]],0),SUM(N(EP$1),N($R148),1)),CHOOSE(AC[[M]:[M]],1,0,1,AC[[DB]:[DB]])),PRODUCT(SUM(ROUND(AVERAGE(VALUE(EP$3),VALUE($P148)),0),CHOOSE(IF(OR(EP$1,$R148),4,INDEX(CMB[[Res_Rare]:[Res_Rare]],MATCH(ROUND(MIN(SUM(EP$4,$O148/1000),SUM($O148,EP$4/1000)),3),CMB[[Cmb_ID]:[Cmb_ID]],0))),-1,-1,0,0)),IF(OR(EP$1,$R148),4,INDEX(CMB[[Cmb_Rare]:[Cmb_Rare]],MATCH(ROUND(MIN(SUM(EP$4,$O148/1000),SUM($O148,EP$4/1000)),3),CMB[[Cmb_ID]:[Cmb_ID]],0))),CHOOSE(AC[[M]:[M]],2,1,1,SUM(AC[[AB]:[DB]])))),""))</f>
        <v/>
      </c>
      <c r="EQ148" t="str">
        <f>IF(OR(EQ$5="",$S148=""),"",IFERROR(SUM(PRODUCT(INDEX(CMB[[BA_0O]:[BA_2O]],MATCH(ROUND(MIN(SUM(EQ$4,$O148/1000),SUM($O148,EQ$4/1000)),3),CMB[[Cmb_ID]:[Cmb_ID]],0),SUM(N(EQ$1),N($R148),1)),CHOOSE(AC[[M]:[M]],1,1,0,AC[[AB]:[AB]])),PRODUCT(INDEX(CMB[[BD_0O]:[BD_2O]],MATCH(ROUND(MIN(SUM(EQ$4,$O148/1000),SUM($O148,EQ$4/1000)),3),CMB[[Cmb_ID]:[Cmb_ID]],0),SUM(N(EQ$1),N($R148),1)),CHOOSE(AC[[M]:[M]],1,0,1,AC[[DB]:[DB]])),PRODUCT(SUM(ROUND(AVERAGE(VALUE(EQ$3),VALUE($P148)),0),CHOOSE(IF(OR(EQ$1,$R148),4,INDEX(CMB[[Res_Rare]:[Res_Rare]],MATCH(ROUND(MIN(SUM(EQ$4,$O148/1000),SUM($O148,EQ$4/1000)),3),CMB[[Cmb_ID]:[Cmb_ID]],0))),-1,-1,0,0)),IF(OR(EQ$1,$R148),4,INDEX(CMB[[Cmb_Rare]:[Cmb_Rare]],MATCH(ROUND(MIN(SUM(EQ$4,$O148/1000),SUM($O148,EQ$4/1000)),3),CMB[[Cmb_ID]:[Cmb_ID]],0))),CHOOSE(AC[[M]:[M]],2,1,1,SUM(AC[[AB]:[DB]])))),""))</f>
        <v/>
      </c>
      <c r="ER148" t="str">
        <f>IF(OR(ER$5="",$S148=""),"",IFERROR(SUM(PRODUCT(INDEX(CMB[[BA_0O]:[BA_2O]],MATCH(ROUND(MIN(SUM(ER$4,$O148/1000),SUM($O148,ER$4/1000)),3),CMB[[Cmb_ID]:[Cmb_ID]],0),SUM(N(ER$1),N($R148),1)),CHOOSE(AC[[M]:[M]],1,1,0,AC[[AB]:[AB]])),PRODUCT(INDEX(CMB[[BD_0O]:[BD_2O]],MATCH(ROUND(MIN(SUM(ER$4,$O148/1000),SUM($O148,ER$4/1000)),3),CMB[[Cmb_ID]:[Cmb_ID]],0),SUM(N(ER$1),N($R148),1)),CHOOSE(AC[[M]:[M]],1,0,1,AC[[DB]:[DB]])),PRODUCT(SUM(ROUND(AVERAGE(VALUE(ER$3),VALUE($P148)),0),CHOOSE(IF(OR(ER$1,$R148),4,INDEX(CMB[[Res_Rare]:[Res_Rare]],MATCH(ROUND(MIN(SUM(ER$4,$O148/1000),SUM($O148,ER$4/1000)),3),CMB[[Cmb_ID]:[Cmb_ID]],0))),-1,-1,0,0)),IF(OR(ER$1,$R148),4,INDEX(CMB[[Cmb_Rare]:[Cmb_Rare]],MATCH(ROUND(MIN(SUM(ER$4,$O148/1000),SUM($O148,ER$4/1000)),3),CMB[[Cmb_ID]:[Cmb_ID]],0))),CHOOSE(AC[[M]:[M]],2,1,1,SUM(AC[[AB]:[DB]])))),""))</f>
        <v/>
      </c>
      <c r="ES148" t="str">
        <f>IF(OR(ES$5="",$S148=""),"",IFERROR(SUM(PRODUCT(INDEX(CMB[[BA_0O]:[BA_2O]],MATCH(ROUND(MIN(SUM(ES$4,$O148/1000),SUM($O148,ES$4/1000)),3),CMB[[Cmb_ID]:[Cmb_ID]],0),SUM(N(ES$1),N($R148),1)),CHOOSE(AC[[M]:[M]],1,1,0,AC[[AB]:[AB]])),PRODUCT(INDEX(CMB[[BD_0O]:[BD_2O]],MATCH(ROUND(MIN(SUM(ES$4,$O148/1000),SUM($O148,ES$4/1000)),3),CMB[[Cmb_ID]:[Cmb_ID]],0),SUM(N(ES$1),N($R148),1)),CHOOSE(AC[[M]:[M]],1,0,1,AC[[DB]:[DB]])),PRODUCT(SUM(ROUND(AVERAGE(VALUE(ES$3),VALUE($P148)),0),CHOOSE(IF(OR(ES$1,$R148),4,INDEX(CMB[[Res_Rare]:[Res_Rare]],MATCH(ROUND(MIN(SUM(ES$4,$O148/1000),SUM($O148,ES$4/1000)),3),CMB[[Cmb_ID]:[Cmb_ID]],0))),-1,-1,0,0)),IF(OR(ES$1,$R148),4,INDEX(CMB[[Cmb_Rare]:[Cmb_Rare]],MATCH(ROUND(MIN(SUM(ES$4,$O148/1000),SUM($O148,ES$4/1000)),3),CMB[[Cmb_ID]:[Cmb_ID]],0))),CHOOSE(AC[[M]:[M]],2,1,1,SUM(AC[[AB]:[DB]])))),""))</f>
        <v/>
      </c>
      <c r="ET148" t="str">
        <f>IF(OR(ET$5="",$S148=""),"",IFERROR(SUM(PRODUCT(INDEX(CMB[[BA_0O]:[BA_2O]],MATCH(ROUND(MIN(SUM(ET$4,$O148/1000),SUM($O148,ET$4/1000)),3),CMB[[Cmb_ID]:[Cmb_ID]],0),SUM(N(ET$1),N($R148),1)),CHOOSE(AC[[M]:[M]],1,1,0,AC[[AB]:[AB]])),PRODUCT(INDEX(CMB[[BD_0O]:[BD_2O]],MATCH(ROUND(MIN(SUM(ET$4,$O148/1000),SUM($O148,ET$4/1000)),3),CMB[[Cmb_ID]:[Cmb_ID]],0),SUM(N(ET$1),N($R148),1)),CHOOSE(AC[[M]:[M]],1,0,1,AC[[DB]:[DB]])),PRODUCT(SUM(ROUND(AVERAGE(VALUE(ET$3),VALUE($P148)),0),CHOOSE(IF(OR(ET$1,$R148),4,INDEX(CMB[[Res_Rare]:[Res_Rare]],MATCH(ROUND(MIN(SUM(ET$4,$O148/1000),SUM($O148,ET$4/1000)),3),CMB[[Cmb_ID]:[Cmb_ID]],0))),-1,-1,0,0)),IF(OR(ET$1,$R148),4,INDEX(CMB[[Cmb_Rare]:[Cmb_Rare]],MATCH(ROUND(MIN(SUM(ET$4,$O148/1000),SUM($O148,ET$4/1000)),3),CMB[[Cmb_ID]:[Cmb_ID]],0))),CHOOSE(AC[[M]:[M]],2,1,1,SUM(AC[[AB]:[DB]])))),""))</f>
        <v/>
      </c>
      <c r="EU148" t="str">
        <f>IF(OR(EU$5="",$S148=""),"",IFERROR(SUM(PRODUCT(INDEX(CMB[[BA_0O]:[BA_2O]],MATCH(ROUND(MIN(SUM(EU$4,$O148/1000),SUM($O148,EU$4/1000)),3),CMB[[Cmb_ID]:[Cmb_ID]],0),SUM(N(EU$1),N($R148),1)),CHOOSE(AC[[M]:[M]],1,1,0,AC[[AB]:[AB]])),PRODUCT(INDEX(CMB[[BD_0O]:[BD_2O]],MATCH(ROUND(MIN(SUM(EU$4,$O148/1000),SUM($O148,EU$4/1000)),3),CMB[[Cmb_ID]:[Cmb_ID]],0),SUM(N(EU$1),N($R148),1)),CHOOSE(AC[[M]:[M]],1,0,1,AC[[DB]:[DB]])),PRODUCT(SUM(ROUND(AVERAGE(VALUE(EU$3),VALUE($P148)),0),CHOOSE(IF(OR(EU$1,$R148),4,INDEX(CMB[[Res_Rare]:[Res_Rare]],MATCH(ROUND(MIN(SUM(EU$4,$O148/1000),SUM($O148,EU$4/1000)),3),CMB[[Cmb_ID]:[Cmb_ID]],0))),-1,-1,0,0)),IF(OR(EU$1,$R148),4,INDEX(CMB[[Cmb_Rare]:[Cmb_Rare]],MATCH(ROUND(MIN(SUM(EU$4,$O148/1000),SUM($O148,EU$4/1000)),3),CMB[[Cmb_ID]:[Cmb_ID]],0))),CHOOSE(AC[[M]:[M]],2,1,1,SUM(AC[[AB]:[DB]])))),""))</f>
        <v/>
      </c>
      <c r="EV148" t="str">
        <f>IF(OR(EV$5="",$S148=""),"",IFERROR(SUM(PRODUCT(INDEX(CMB[[BA_0O]:[BA_2O]],MATCH(ROUND(MIN(SUM(EV$4,$O148/1000),SUM($O148,EV$4/1000)),3),CMB[[Cmb_ID]:[Cmb_ID]],0),SUM(N(EV$1),N($R148),1)),CHOOSE(AC[[M]:[M]],1,1,0,AC[[AB]:[AB]])),PRODUCT(INDEX(CMB[[BD_0O]:[BD_2O]],MATCH(ROUND(MIN(SUM(EV$4,$O148/1000),SUM($O148,EV$4/1000)),3),CMB[[Cmb_ID]:[Cmb_ID]],0),SUM(N(EV$1),N($R148),1)),CHOOSE(AC[[M]:[M]],1,0,1,AC[[DB]:[DB]])),PRODUCT(SUM(ROUND(AVERAGE(VALUE(EV$3),VALUE($P148)),0),CHOOSE(IF(OR(EV$1,$R148),4,INDEX(CMB[[Res_Rare]:[Res_Rare]],MATCH(ROUND(MIN(SUM(EV$4,$O148/1000),SUM($O148,EV$4/1000)),3),CMB[[Cmb_ID]:[Cmb_ID]],0))),-1,-1,0,0)),IF(OR(EV$1,$R148),4,INDEX(CMB[[Cmb_Rare]:[Cmb_Rare]],MATCH(ROUND(MIN(SUM(EV$4,$O148/1000),SUM($O148,EV$4/1000)),3),CMB[[Cmb_ID]:[Cmb_ID]],0))),CHOOSE(AC[[M]:[M]],2,1,1,SUM(AC[[AB]:[DB]])))),""))</f>
        <v/>
      </c>
      <c r="EW148" t="str">
        <f>IF(OR(EW$5="",$S148=""),"",IFERROR(SUM(PRODUCT(INDEX(CMB[[BA_0O]:[BA_2O]],MATCH(ROUND(MIN(SUM(EW$4,$O148/1000),SUM($O148,EW$4/1000)),3),CMB[[Cmb_ID]:[Cmb_ID]],0),SUM(N(EW$1),N($R148),1)),CHOOSE(AC[[M]:[M]],1,1,0,AC[[AB]:[AB]])),PRODUCT(INDEX(CMB[[BD_0O]:[BD_2O]],MATCH(ROUND(MIN(SUM(EW$4,$O148/1000),SUM($O148,EW$4/1000)),3),CMB[[Cmb_ID]:[Cmb_ID]],0),SUM(N(EW$1),N($R148),1)),CHOOSE(AC[[M]:[M]],1,0,1,AC[[DB]:[DB]])),PRODUCT(SUM(ROUND(AVERAGE(VALUE(EW$3),VALUE($P148)),0),CHOOSE(IF(OR(EW$1,$R148),4,INDEX(CMB[[Res_Rare]:[Res_Rare]],MATCH(ROUND(MIN(SUM(EW$4,$O148/1000),SUM($O148,EW$4/1000)),3),CMB[[Cmb_ID]:[Cmb_ID]],0))),-1,-1,0,0)),IF(OR(EW$1,$R148),4,INDEX(CMB[[Cmb_Rare]:[Cmb_Rare]],MATCH(ROUND(MIN(SUM(EW$4,$O148/1000),SUM($O148,EW$4/1000)),3),CMB[[Cmb_ID]:[Cmb_ID]],0))),CHOOSE(AC[[M]:[M]],2,1,1,SUM(AC[[AB]:[DB]])))),""))</f>
        <v/>
      </c>
      <c r="EX148" t="str">
        <f>IF(OR(EX$5="",$S148=""),"",IFERROR(SUM(PRODUCT(INDEX(CMB[[BA_0O]:[BA_2O]],MATCH(ROUND(MIN(SUM(EX$4,$O148/1000),SUM($O148,EX$4/1000)),3),CMB[[Cmb_ID]:[Cmb_ID]],0),SUM(N(EX$1),N($R148),1)),CHOOSE(AC[[M]:[M]],1,1,0,AC[[AB]:[AB]])),PRODUCT(INDEX(CMB[[BD_0O]:[BD_2O]],MATCH(ROUND(MIN(SUM(EX$4,$O148/1000),SUM($O148,EX$4/1000)),3),CMB[[Cmb_ID]:[Cmb_ID]],0),SUM(N(EX$1),N($R148),1)),CHOOSE(AC[[M]:[M]],1,0,1,AC[[DB]:[DB]])),PRODUCT(SUM(ROUND(AVERAGE(VALUE(EX$3),VALUE($P148)),0),CHOOSE(IF(OR(EX$1,$R148),4,INDEX(CMB[[Res_Rare]:[Res_Rare]],MATCH(ROUND(MIN(SUM(EX$4,$O148/1000),SUM($O148,EX$4/1000)),3),CMB[[Cmb_ID]:[Cmb_ID]],0))),-1,-1,0,0)),IF(OR(EX$1,$R148),4,INDEX(CMB[[Cmb_Rare]:[Cmb_Rare]],MATCH(ROUND(MIN(SUM(EX$4,$O148/1000),SUM($O148,EX$4/1000)),3),CMB[[Cmb_ID]:[Cmb_ID]],0))),CHOOSE(AC[[M]:[M]],2,1,1,SUM(AC[[AB]:[DB]])))),""))</f>
        <v/>
      </c>
      <c r="EY148" t="str">
        <f>IF(OR(EY$5="",$S148=""),"",IFERROR(SUM(PRODUCT(INDEX(CMB[[BA_0O]:[BA_2O]],MATCH(ROUND(MIN(SUM(EY$4,$O148/1000),SUM($O148,EY$4/1000)),3),CMB[[Cmb_ID]:[Cmb_ID]],0),SUM(N(EY$1),N($R148),1)),CHOOSE(AC[[M]:[M]],1,1,0,AC[[AB]:[AB]])),PRODUCT(INDEX(CMB[[BD_0O]:[BD_2O]],MATCH(ROUND(MIN(SUM(EY$4,$O148/1000),SUM($O148,EY$4/1000)),3),CMB[[Cmb_ID]:[Cmb_ID]],0),SUM(N(EY$1),N($R148),1)),CHOOSE(AC[[M]:[M]],1,0,1,AC[[DB]:[DB]])),PRODUCT(SUM(ROUND(AVERAGE(VALUE(EY$3),VALUE($P148)),0),CHOOSE(IF(OR(EY$1,$R148),4,INDEX(CMB[[Res_Rare]:[Res_Rare]],MATCH(ROUND(MIN(SUM(EY$4,$O148/1000),SUM($O148,EY$4/1000)),3),CMB[[Cmb_ID]:[Cmb_ID]],0))),-1,-1,0,0)),IF(OR(EY$1,$R148),4,INDEX(CMB[[Cmb_Rare]:[Cmb_Rare]],MATCH(ROUND(MIN(SUM(EY$4,$O148/1000),SUM($O148,EY$4/1000)),3),CMB[[Cmb_ID]:[Cmb_ID]],0))),CHOOSE(AC[[M]:[M]],2,1,1,SUM(AC[[AB]:[DB]])))),""))</f>
        <v/>
      </c>
      <c r="EZ148" t="str">
        <f>IF(OR(EZ$5="",$S148=""),"",IFERROR(SUM(PRODUCT(INDEX(CMB[[BA_0O]:[BA_2O]],MATCH(ROUND(MIN(SUM(EZ$4,$O148/1000),SUM($O148,EZ$4/1000)),3),CMB[[Cmb_ID]:[Cmb_ID]],0),SUM(N(EZ$1),N($R148),1)),CHOOSE(AC[[M]:[M]],1,1,0,AC[[AB]:[AB]])),PRODUCT(INDEX(CMB[[BD_0O]:[BD_2O]],MATCH(ROUND(MIN(SUM(EZ$4,$O148/1000),SUM($O148,EZ$4/1000)),3),CMB[[Cmb_ID]:[Cmb_ID]],0),SUM(N(EZ$1),N($R148),1)),CHOOSE(AC[[M]:[M]],1,0,1,AC[[DB]:[DB]])),PRODUCT(SUM(ROUND(AVERAGE(VALUE(EZ$3),VALUE($P148)),0),CHOOSE(IF(OR(EZ$1,$R148),4,INDEX(CMB[[Res_Rare]:[Res_Rare]],MATCH(ROUND(MIN(SUM(EZ$4,$O148/1000),SUM($O148,EZ$4/1000)),3),CMB[[Cmb_ID]:[Cmb_ID]],0))),-1,-1,0,0)),IF(OR(EZ$1,$R148),4,INDEX(CMB[[Cmb_Rare]:[Cmb_Rare]],MATCH(ROUND(MIN(SUM(EZ$4,$O148/1000),SUM($O148,EZ$4/1000)),3),CMB[[Cmb_ID]:[Cmb_ID]],0))),CHOOSE(AC[[M]:[M]],2,1,1,SUM(AC[[AB]:[DB]])))),""))</f>
        <v/>
      </c>
      <c r="FA148" t="str">
        <f>IF(OR(FA$5="",$S148=""),"",IFERROR(SUM(PRODUCT(INDEX(CMB[[BA_0O]:[BA_2O]],MATCH(ROUND(MIN(SUM(FA$4,$O148/1000),SUM($O148,FA$4/1000)),3),CMB[[Cmb_ID]:[Cmb_ID]],0),SUM(N(FA$1),N($R148),1)),CHOOSE(AC[[M]:[M]],1,1,0,AC[[AB]:[AB]])),PRODUCT(INDEX(CMB[[BD_0O]:[BD_2O]],MATCH(ROUND(MIN(SUM(FA$4,$O148/1000),SUM($O148,FA$4/1000)),3),CMB[[Cmb_ID]:[Cmb_ID]],0),SUM(N(FA$1),N($R148),1)),CHOOSE(AC[[M]:[M]],1,0,1,AC[[DB]:[DB]])),PRODUCT(SUM(ROUND(AVERAGE(VALUE(FA$3),VALUE($P148)),0),CHOOSE(IF(OR(FA$1,$R148),4,INDEX(CMB[[Res_Rare]:[Res_Rare]],MATCH(ROUND(MIN(SUM(FA$4,$O148/1000),SUM($O148,FA$4/1000)),3),CMB[[Cmb_ID]:[Cmb_ID]],0))),-1,-1,0,0)),IF(OR(FA$1,$R148),4,INDEX(CMB[[Cmb_Rare]:[Cmb_Rare]],MATCH(ROUND(MIN(SUM(FA$4,$O148/1000),SUM($O148,FA$4/1000)),3),CMB[[Cmb_ID]:[Cmb_ID]],0))),CHOOSE(AC[[M]:[M]],2,1,1,SUM(AC[[AB]:[DB]])))),""))</f>
        <v/>
      </c>
      <c r="FB148" t="str">
        <f>IF(OR(FB$5="",$S148=""),"",IFERROR(SUM(PRODUCT(INDEX(CMB[[BA_0O]:[BA_2O]],MATCH(ROUND(MIN(SUM(FB$4,$O148/1000),SUM($O148,FB$4/1000)),3),CMB[[Cmb_ID]:[Cmb_ID]],0),SUM(N(FB$1),N($R148),1)),CHOOSE(AC[[M]:[M]],1,1,0,AC[[AB]:[AB]])),PRODUCT(INDEX(CMB[[BD_0O]:[BD_2O]],MATCH(ROUND(MIN(SUM(FB$4,$O148/1000),SUM($O148,FB$4/1000)),3),CMB[[Cmb_ID]:[Cmb_ID]],0),SUM(N(FB$1),N($R148),1)),CHOOSE(AC[[M]:[M]],1,0,1,AC[[DB]:[DB]])),PRODUCT(SUM(ROUND(AVERAGE(VALUE(FB$3),VALUE($P148)),0),CHOOSE(IF(OR(FB$1,$R148),4,INDEX(CMB[[Res_Rare]:[Res_Rare]],MATCH(ROUND(MIN(SUM(FB$4,$O148/1000),SUM($O148,FB$4/1000)),3),CMB[[Cmb_ID]:[Cmb_ID]],0))),-1,-1,0,0)),IF(OR(FB$1,$R148),4,INDEX(CMB[[Cmb_Rare]:[Cmb_Rare]],MATCH(ROUND(MIN(SUM(FB$4,$O148/1000),SUM($O148,FB$4/1000)),3),CMB[[Cmb_ID]:[Cmb_ID]],0))),CHOOSE(AC[[M]:[M]],2,1,1,SUM(AC[[AB]:[DB]])))),""))</f>
        <v/>
      </c>
      <c r="FC148" t="str">
        <f>IF(OR(FC$5="",$S148=""),"",IFERROR(SUM(PRODUCT(INDEX(CMB[[BA_0O]:[BA_2O]],MATCH(ROUND(MIN(SUM(FC$4,$O148/1000),SUM($O148,FC$4/1000)),3),CMB[[Cmb_ID]:[Cmb_ID]],0),SUM(N(FC$1),N($R148),1)),CHOOSE(AC[[M]:[M]],1,1,0,AC[[AB]:[AB]])),PRODUCT(INDEX(CMB[[BD_0O]:[BD_2O]],MATCH(ROUND(MIN(SUM(FC$4,$O148/1000),SUM($O148,FC$4/1000)),3),CMB[[Cmb_ID]:[Cmb_ID]],0),SUM(N(FC$1),N($R148),1)),CHOOSE(AC[[M]:[M]],1,0,1,AC[[DB]:[DB]])),PRODUCT(SUM(ROUND(AVERAGE(VALUE(FC$3),VALUE($P148)),0),CHOOSE(IF(OR(FC$1,$R148),4,INDEX(CMB[[Res_Rare]:[Res_Rare]],MATCH(ROUND(MIN(SUM(FC$4,$O148/1000),SUM($O148,FC$4/1000)),3),CMB[[Cmb_ID]:[Cmb_ID]],0))),-1,-1,0,0)),IF(OR(FC$1,$R148),4,INDEX(CMB[[Cmb_Rare]:[Cmb_Rare]],MATCH(ROUND(MIN(SUM(FC$4,$O148/1000),SUM($O148,FC$4/1000)),3),CMB[[Cmb_ID]:[Cmb_ID]],0))),CHOOSE(AC[[M]:[M]],2,1,1,SUM(AC[[AB]:[DB]])))),""))</f>
        <v/>
      </c>
      <c r="FD148" t="str">
        <f>IF(OR(FD$5="",$S148=""),"",IFERROR(SUM(PRODUCT(INDEX(CMB[[BA_0O]:[BA_2O]],MATCH(ROUND(MIN(SUM(FD$4,$O148/1000),SUM($O148,FD$4/1000)),3),CMB[[Cmb_ID]:[Cmb_ID]],0),SUM(N(FD$1),N($R148),1)),CHOOSE(AC[[M]:[M]],1,1,0,AC[[AB]:[AB]])),PRODUCT(INDEX(CMB[[BD_0O]:[BD_2O]],MATCH(ROUND(MIN(SUM(FD$4,$O148/1000),SUM($O148,FD$4/1000)),3),CMB[[Cmb_ID]:[Cmb_ID]],0),SUM(N(FD$1),N($R148),1)),CHOOSE(AC[[M]:[M]],1,0,1,AC[[DB]:[DB]])),PRODUCT(SUM(ROUND(AVERAGE(VALUE(FD$3),VALUE($P148)),0),CHOOSE(IF(OR(FD$1,$R148),4,INDEX(CMB[[Res_Rare]:[Res_Rare]],MATCH(ROUND(MIN(SUM(FD$4,$O148/1000),SUM($O148,FD$4/1000)),3),CMB[[Cmb_ID]:[Cmb_ID]],0))),-1,-1,0,0)),IF(OR(FD$1,$R148),4,INDEX(CMB[[Cmb_Rare]:[Cmb_Rare]],MATCH(ROUND(MIN(SUM(FD$4,$O148/1000),SUM($O148,FD$4/1000)),3),CMB[[Cmb_ID]:[Cmb_ID]],0))),CHOOSE(AC[[M]:[M]],2,1,1,SUM(AC[[AB]:[DB]])))),""))</f>
        <v/>
      </c>
      <c r="FE148" t="str">
        <f>IF(OR(FE$5="",$S148=""),"",IFERROR(SUM(PRODUCT(INDEX(CMB[[BA_0O]:[BA_2O]],MATCH(ROUND(MIN(SUM(FE$4,$O148/1000),SUM($O148,FE$4/1000)),3),CMB[[Cmb_ID]:[Cmb_ID]],0),SUM(N(FE$1),N($R148),1)),CHOOSE(AC[[M]:[M]],1,1,0,AC[[AB]:[AB]])),PRODUCT(INDEX(CMB[[BD_0O]:[BD_2O]],MATCH(ROUND(MIN(SUM(FE$4,$O148/1000),SUM($O148,FE$4/1000)),3),CMB[[Cmb_ID]:[Cmb_ID]],0),SUM(N(FE$1),N($R148),1)),CHOOSE(AC[[M]:[M]],1,0,1,AC[[DB]:[DB]])),PRODUCT(SUM(ROUND(AVERAGE(VALUE(FE$3),VALUE($P148)),0),CHOOSE(IF(OR(FE$1,$R148),4,INDEX(CMB[[Res_Rare]:[Res_Rare]],MATCH(ROUND(MIN(SUM(FE$4,$O148/1000),SUM($O148,FE$4/1000)),3),CMB[[Cmb_ID]:[Cmb_ID]],0))),-1,-1,0,0)),IF(OR(FE$1,$R148),4,INDEX(CMB[[Cmb_Rare]:[Cmb_Rare]],MATCH(ROUND(MIN(SUM(FE$4,$O148/1000),SUM($O148,FE$4/1000)),3),CMB[[Cmb_ID]:[Cmb_ID]],0))),CHOOSE(AC[[M]:[M]],2,1,1,SUM(AC[[AB]:[DB]])))),""))</f>
        <v/>
      </c>
      <c r="FF148" t="str">
        <f>IF(OR(FF$5="",$S148=""),"",IFERROR(SUM(PRODUCT(INDEX(CMB[[BA_0O]:[BA_2O]],MATCH(ROUND(MIN(SUM(FF$4,$O148/1000),SUM($O148,FF$4/1000)),3),CMB[[Cmb_ID]:[Cmb_ID]],0),SUM(N(FF$1),N($R148),1)),CHOOSE(AC[[M]:[M]],1,1,0,AC[[AB]:[AB]])),PRODUCT(INDEX(CMB[[BD_0O]:[BD_2O]],MATCH(ROUND(MIN(SUM(FF$4,$O148/1000),SUM($O148,FF$4/1000)),3),CMB[[Cmb_ID]:[Cmb_ID]],0),SUM(N(FF$1),N($R148),1)),CHOOSE(AC[[M]:[M]],1,0,1,AC[[DB]:[DB]])),PRODUCT(SUM(ROUND(AVERAGE(VALUE(FF$3),VALUE($P148)),0),CHOOSE(IF(OR(FF$1,$R148),4,INDEX(CMB[[Res_Rare]:[Res_Rare]],MATCH(ROUND(MIN(SUM(FF$4,$O148/1000),SUM($O148,FF$4/1000)),3),CMB[[Cmb_ID]:[Cmb_ID]],0))),-1,-1,0,0)),IF(OR(FF$1,$R148),4,INDEX(CMB[[Cmb_Rare]:[Cmb_Rare]],MATCH(ROUND(MIN(SUM(FF$4,$O148/1000),SUM($O148,FF$4/1000)),3),CMB[[Cmb_ID]:[Cmb_ID]],0))),CHOOSE(AC[[M]:[M]],2,1,1,SUM(AC[[AB]:[DB]])))),""))</f>
        <v/>
      </c>
      <c r="FG148" t="str">
        <f>IF(OR(FG$5="",$S148=""),"",IFERROR(SUM(PRODUCT(INDEX(CMB[[BA_0O]:[BA_2O]],MATCH(ROUND(MIN(SUM(FG$4,$O148/1000),SUM($O148,FG$4/1000)),3),CMB[[Cmb_ID]:[Cmb_ID]],0),SUM(N(FG$1),N($R148),1)),CHOOSE(AC[[M]:[M]],1,1,0,AC[[AB]:[AB]])),PRODUCT(INDEX(CMB[[BD_0O]:[BD_2O]],MATCH(ROUND(MIN(SUM(FG$4,$O148/1000),SUM($O148,FG$4/1000)),3),CMB[[Cmb_ID]:[Cmb_ID]],0),SUM(N(FG$1),N($R148),1)),CHOOSE(AC[[M]:[M]],1,0,1,AC[[DB]:[DB]])),PRODUCT(SUM(ROUND(AVERAGE(VALUE(FG$3),VALUE($P148)),0),CHOOSE(IF(OR(FG$1,$R148),4,INDEX(CMB[[Res_Rare]:[Res_Rare]],MATCH(ROUND(MIN(SUM(FG$4,$O148/1000),SUM($O148,FG$4/1000)),3),CMB[[Cmb_ID]:[Cmb_ID]],0))),-1,-1,0,0)),IF(OR(FG$1,$R148),4,INDEX(CMB[[Cmb_Rare]:[Cmb_Rare]],MATCH(ROUND(MIN(SUM(FG$4,$O148/1000),SUM($O148,FG$4/1000)),3),CMB[[Cmb_ID]:[Cmb_ID]],0))),CHOOSE(AC[[M]:[M]],2,1,1,SUM(AC[[AB]:[DB]])))),""))</f>
        <v/>
      </c>
      <c r="FH148" t="str">
        <f>IF(OR(FH$5="",$S148=""),"",IFERROR(SUM(PRODUCT(INDEX(CMB[[BA_0O]:[BA_2O]],MATCH(ROUND(MIN(SUM(FH$4,$O148/1000),SUM($O148,FH$4/1000)),3),CMB[[Cmb_ID]:[Cmb_ID]],0),SUM(N(FH$1),N($R148),1)),CHOOSE(AC[[M]:[M]],1,1,0,AC[[AB]:[AB]])),PRODUCT(INDEX(CMB[[BD_0O]:[BD_2O]],MATCH(ROUND(MIN(SUM(FH$4,$O148/1000),SUM($O148,FH$4/1000)),3),CMB[[Cmb_ID]:[Cmb_ID]],0),SUM(N(FH$1),N($R148),1)),CHOOSE(AC[[M]:[M]],1,0,1,AC[[DB]:[DB]])),PRODUCT(SUM(ROUND(AVERAGE(VALUE(FH$3),VALUE($P148)),0),CHOOSE(IF(OR(FH$1,$R148),4,INDEX(CMB[[Res_Rare]:[Res_Rare]],MATCH(ROUND(MIN(SUM(FH$4,$O148/1000),SUM($O148,FH$4/1000)),3),CMB[[Cmb_ID]:[Cmb_ID]],0))),-1,-1,0,0)),IF(OR(FH$1,$R148),4,INDEX(CMB[[Cmb_Rare]:[Cmb_Rare]],MATCH(ROUND(MIN(SUM(FH$4,$O148/1000),SUM($O148,FH$4/1000)),3),CMB[[Cmb_ID]:[Cmb_ID]],0))),CHOOSE(AC[[M]:[M]],2,1,1,SUM(AC[[AB]:[DB]])))),""))</f>
        <v/>
      </c>
      <c r="FI148" t="str">
        <f>IF(OR(FI$5="",$S148=""),"",IFERROR(SUM(PRODUCT(INDEX(CMB[[BA_0O]:[BA_2O]],MATCH(ROUND(MIN(SUM(FI$4,$O148/1000),SUM($O148,FI$4/1000)),3),CMB[[Cmb_ID]:[Cmb_ID]],0),SUM(N(FI$1),N($R148),1)),CHOOSE(AC[[M]:[M]],1,1,0,AC[[AB]:[AB]])),PRODUCT(INDEX(CMB[[BD_0O]:[BD_2O]],MATCH(ROUND(MIN(SUM(FI$4,$O148/1000),SUM($O148,FI$4/1000)),3),CMB[[Cmb_ID]:[Cmb_ID]],0),SUM(N(FI$1),N($R148),1)),CHOOSE(AC[[M]:[M]],1,0,1,AC[[DB]:[DB]])),PRODUCT(SUM(ROUND(AVERAGE(VALUE(FI$3),VALUE($P148)),0),CHOOSE(IF(OR(FI$1,$R148),4,INDEX(CMB[[Res_Rare]:[Res_Rare]],MATCH(ROUND(MIN(SUM(FI$4,$O148/1000),SUM($O148,FI$4/1000)),3),CMB[[Cmb_ID]:[Cmb_ID]],0))),-1,-1,0,0)),IF(OR(FI$1,$R148),4,INDEX(CMB[[Cmb_Rare]:[Cmb_Rare]],MATCH(ROUND(MIN(SUM(FI$4,$O148/1000),SUM($O148,FI$4/1000)),3),CMB[[Cmb_ID]:[Cmb_ID]],0))),CHOOSE(AC[[M]:[M]],2,1,1,SUM(AC[[AB]:[DB]])))),""))</f>
        <v/>
      </c>
      <c r="FJ148" t="str">
        <f>IF(OR(FJ$5="",$S148=""),"",IFERROR(SUM(PRODUCT(INDEX(CMB[[BA_0O]:[BA_2O]],MATCH(ROUND(MIN(SUM(FJ$4,$O148/1000),SUM($O148,FJ$4/1000)),3),CMB[[Cmb_ID]:[Cmb_ID]],0),SUM(N(FJ$1),N($R148),1)),CHOOSE(AC[[M]:[M]],1,1,0,AC[[AB]:[AB]])),PRODUCT(INDEX(CMB[[BD_0O]:[BD_2O]],MATCH(ROUND(MIN(SUM(FJ$4,$O148/1000),SUM($O148,FJ$4/1000)),3),CMB[[Cmb_ID]:[Cmb_ID]],0),SUM(N(FJ$1),N($R148),1)),CHOOSE(AC[[M]:[M]],1,0,1,AC[[DB]:[DB]])),PRODUCT(SUM(ROUND(AVERAGE(VALUE(FJ$3),VALUE($P148)),0),CHOOSE(IF(OR(FJ$1,$R148),4,INDEX(CMB[[Res_Rare]:[Res_Rare]],MATCH(ROUND(MIN(SUM(FJ$4,$O148/1000),SUM($O148,FJ$4/1000)),3),CMB[[Cmb_ID]:[Cmb_ID]],0))),-1,-1,0,0)),IF(OR(FJ$1,$R148),4,INDEX(CMB[[Cmb_Rare]:[Cmb_Rare]],MATCH(ROUND(MIN(SUM(FJ$4,$O148/1000),SUM($O148,FJ$4/1000)),3),CMB[[Cmb_ID]:[Cmb_ID]],0))),CHOOSE(AC[[M]:[M]],2,1,1,SUM(AC[[AB]:[DB]])))),""))</f>
        <v/>
      </c>
      <c r="FK148" t="str">
        <f>IF(OR(FK$5="",$S148=""),"",IFERROR(SUM(PRODUCT(INDEX(CMB[[BA_0O]:[BA_2O]],MATCH(ROUND(MIN(SUM(FK$4,$O148/1000),SUM($O148,FK$4/1000)),3),CMB[[Cmb_ID]:[Cmb_ID]],0),SUM(N(FK$1),N($R148),1)),CHOOSE(AC[[M]:[M]],1,1,0,AC[[AB]:[AB]])),PRODUCT(INDEX(CMB[[BD_0O]:[BD_2O]],MATCH(ROUND(MIN(SUM(FK$4,$O148/1000),SUM($O148,FK$4/1000)),3),CMB[[Cmb_ID]:[Cmb_ID]],0),SUM(N(FK$1),N($R148),1)),CHOOSE(AC[[M]:[M]],1,0,1,AC[[DB]:[DB]])),PRODUCT(SUM(ROUND(AVERAGE(VALUE(FK$3),VALUE($P148)),0),CHOOSE(IF(OR(FK$1,$R148),4,INDEX(CMB[[Res_Rare]:[Res_Rare]],MATCH(ROUND(MIN(SUM(FK$4,$O148/1000),SUM($O148,FK$4/1000)),3),CMB[[Cmb_ID]:[Cmb_ID]],0))),-1,-1,0,0)),IF(OR(FK$1,$R148),4,INDEX(CMB[[Cmb_Rare]:[Cmb_Rare]],MATCH(ROUND(MIN(SUM(FK$4,$O148/1000),SUM($O148,FK$4/1000)),3),CMB[[Cmb_ID]:[Cmb_ID]],0))),CHOOSE(AC[[M]:[M]],2,1,1,SUM(AC[[AB]:[DB]])))),""))</f>
        <v/>
      </c>
      <c r="FL148" t="str">
        <f>IF(OR(FL$5="",$S148=""),"",IFERROR(SUM(PRODUCT(INDEX(CMB[[BA_0O]:[BA_2O]],MATCH(ROUND(MIN(SUM(FL$4,$O148/1000),SUM($O148,FL$4/1000)),3),CMB[[Cmb_ID]:[Cmb_ID]],0),SUM(N(FL$1),N($R148),1)),CHOOSE(AC[[M]:[M]],1,1,0,AC[[AB]:[AB]])),PRODUCT(INDEX(CMB[[BD_0O]:[BD_2O]],MATCH(ROUND(MIN(SUM(FL$4,$O148/1000),SUM($O148,FL$4/1000)),3),CMB[[Cmb_ID]:[Cmb_ID]],0),SUM(N(FL$1),N($R148),1)),CHOOSE(AC[[M]:[M]],1,0,1,AC[[DB]:[DB]])),PRODUCT(SUM(ROUND(AVERAGE(VALUE(FL$3),VALUE($P148)),0),CHOOSE(IF(OR(FL$1,$R148),4,INDEX(CMB[[Res_Rare]:[Res_Rare]],MATCH(ROUND(MIN(SUM(FL$4,$O148/1000),SUM($O148,FL$4/1000)),3),CMB[[Cmb_ID]:[Cmb_ID]],0))),-1,-1,0,0)),IF(OR(FL$1,$R148),4,INDEX(CMB[[Cmb_Rare]:[Cmb_Rare]],MATCH(ROUND(MIN(SUM(FL$4,$O148/1000),SUM($O148,FL$4/1000)),3),CMB[[Cmb_ID]:[Cmb_ID]],0))),CHOOSE(AC[[M]:[M]],2,1,1,SUM(AC[[AB]:[DB]])))),""))</f>
        <v/>
      </c>
      <c r="FM148" t="str">
        <f>IF(OR(FM$5="",$S148=""),"",IFERROR(SUM(PRODUCT(INDEX(CMB[[BA_0O]:[BA_2O]],MATCH(ROUND(MIN(SUM(FM$4,$O148/1000),SUM($O148,FM$4/1000)),3),CMB[[Cmb_ID]:[Cmb_ID]],0),SUM(N(FM$1),N($R148),1)),CHOOSE(AC[[M]:[M]],1,1,0,AC[[AB]:[AB]])),PRODUCT(INDEX(CMB[[BD_0O]:[BD_2O]],MATCH(ROUND(MIN(SUM(FM$4,$O148/1000),SUM($O148,FM$4/1000)),3),CMB[[Cmb_ID]:[Cmb_ID]],0),SUM(N(FM$1),N($R148),1)),CHOOSE(AC[[M]:[M]],1,0,1,AC[[DB]:[DB]])),PRODUCT(SUM(ROUND(AVERAGE(VALUE(FM$3),VALUE($P148)),0),CHOOSE(IF(OR(FM$1,$R148),4,INDEX(CMB[[Res_Rare]:[Res_Rare]],MATCH(ROUND(MIN(SUM(FM$4,$O148/1000),SUM($O148,FM$4/1000)),3),CMB[[Cmb_ID]:[Cmb_ID]],0))),-1,-1,0,0)),IF(OR(FM$1,$R148),4,INDEX(CMB[[Cmb_Rare]:[Cmb_Rare]],MATCH(ROUND(MIN(SUM(FM$4,$O148/1000),SUM($O148,FM$4/1000)),3),CMB[[Cmb_ID]:[Cmb_ID]],0))),CHOOSE(AC[[M]:[M]],2,1,1,SUM(AC[[AB]:[DB]])))),""))</f>
        <v/>
      </c>
      <c r="FN148" s="7">
        <f t="shared" si="72"/>
        <v>0</v>
      </c>
      <c r="FO148" s="7">
        <f t="shared" si="72"/>
        <v>0</v>
      </c>
      <c r="FP148" s="7">
        <f t="shared" si="72"/>
        <v>0</v>
      </c>
      <c r="FQ148" s="7">
        <f t="shared" si="72"/>
        <v>0</v>
      </c>
      <c r="FR148" s="7">
        <f t="shared" si="72"/>
        <v>0</v>
      </c>
      <c r="FS148" s="7">
        <f t="shared" si="72"/>
        <v>0</v>
      </c>
      <c r="FT148" s="7">
        <f>SUM(IF(INDEX(LIB[[Quantity]:[Quantity]],MATCH($S148,LIB[[ID]:[ID]],0))&gt;=COLUMN(A$1),TRUNC(PRODUCT(AVERAGE($FN148:$FS148),POWER(AC[[CR]:[CR]],SUM(SUMIFS($D$11:$D147,$A$11:$A147,$A148,$E$11:$E147,"&gt;="&amp;$E148),SUMIFS($D149:$D$161,$A149:$A$161,$A148,$E149:$E$161,"&gt;"&amp;$E148),COLUMN(A$1),-1)),IF($Q148="Yes",AC[[FB]:[FB]],1))),0),ROW(A137)/-VALUE(1&amp;REPT("0",9-PRODUCT(COLUMN(A$1)-1,3))),1)</f>
        <v>0.99999986299999999</v>
      </c>
      <c r="FU148" s="7">
        <f>SUM(IF(INDEX(LIB[[Quantity]:[Quantity]],MATCH($S148,LIB[[ID]:[ID]],0))&gt;=COLUMN(B$1),TRUNC(PRODUCT(AVERAGE($FN148:$FS148),POWER(AC[[CR]:[CR]],SUM(SUMIFS($D$11:$D147,$A$11:$A147,$A148,$E$11:$E147,"&gt;="&amp;$E148),SUMIFS($D149:$D$161,$A149:$A$161,$A148,$E149:$E$161,"&gt;"&amp;$E148),COLUMN(B$1),-1)),IF($Q148="Yes",AC[[FB]:[FB]],1))),0),ROW(B137)/-VALUE(1&amp;REPT("0",9-PRODUCT(COLUMN(B$1)-1,3))),1)</f>
        <v>0.99986299999999995</v>
      </c>
      <c r="FV148" s="7">
        <f>SUM(IF(INDEX(LIB[[Quantity]:[Quantity]],MATCH($S148,LIB[[ID]:[ID]],0))&gt;=COLUMN(C$1),TRUNC(PRODUCT(AVERAGE($FN148:$FS148),POWER(AC[[CR]:[CR]],SUM(SUMIFS($D$11:$D147,$A$11:$A147,$A148,$E$11:$E147,"&gt;="&amp;$E148),SUMIFS($D149:$D$161,$A149:$A$161,$A148,$E149:$E$161,"&gt;"&amp;$E148),COLUMN(C$1),-1)),IF($Q148="Yes",AC[[FB]:[FB]],1))),0),ROW(C137)/-VALUE(1&amp;REPT("0",9-PRODUCT(COLUMN(C$1)-1,3))),1)</f>
        <v>0.86299999999999999</v>
      </c>
      <c r="FW148">
        <f t="shared" si="67"/>
        <v>210</v>
      </c>
      <c r="FX148">
        <f t="shared" si="68"/>
        <v>0</v>
      </c>
      <c r="FY148">
        <f t="shared" si="69"/>
        <v>0</v>
      </c>
      <c r="GC148">
        <f t="shared" si="70"/>
        <v>80</v>
      </c>
      <c r="GD148" t="str">
        <f>IFERROR(SUBSTITUTE(SUBSTITUTE(INDEX(SUG[Card],MATCH(ROW(A137),GC$12:GC$161,0))," #2","")," #3",""),"")</f>
        <v/>
      </c>
      <c r="GE148">
        <f>SUM(GE147,IF(IFERROR(MATCH(GD148,GD$11:GD147,0)&lt;0,TRUE()),1,0))</f>
        <v>35</v>
      </c>
      <c r="GF148" t="str">
        <f t="shared" si="71"/>
        <v/>
      </c>
      <c r="GI148">
        <f>SUM(SUMIFS(D$11:D147,A$11:A147,A148,B$11:B147,"&gt;="&amp;B148),SUMIFS(D149:D$161,A149:A$161,A148,B149:B$161,"&gt;"&amp;B148),SUMIFS(D$11:D147,A$11:A147,A148&amp;":Onyx"),SUMIFS(D149:D$161,A149:A$161,A148&amp;":Onyx"))</f>
        <v>0</v>
      </c>
      <c r="GP148" t="str">
        <f t="shared" si="65"/>
        <v/>
      </c>
      <c r="GQ148">
        <f t="shared" si="66"/>
        <v>0</v>
      </c>
      <c r="GR148" t="b">
        <f>COUNTIF(DECK[Card],IFERROR(MID($L148,1,FIND(" #",SUG_Helper[[#This Row],[Card]])-1),SUG_Helper[[#This Row],[Card]]))&gt;=IFERROR(VALUE(RIGHT(SUG_Helper[[#This Row],[Card]])),1)</f>
        <v>1</v>
      </c>
    </row>
    <row r="149" spans="2:200" x14ac:dyDescent="0.35">
      <c r="B149" s="4"/>
      <c r="C149" s="4"/>
      <c r="D149" s="4"/>
      <c r="E149" t="str">
        <f>IF(INDEX(LIB[Card],ROW(A138))="","",INDEX(LIB[Card],ROW(A138))&amp;" ("&amp;INDEX(LIB[Level],ROW(A138))&amp;")"&amp;IF(INDEX(LIB[Fused],ROW(A138))="Yes","ƒ",""))</f>
        <v/>
      </c>
      <c r="F149">
        <v>138</v>
      </c>
      <c r="H149" t="str">
        <f>IF(DECK[[#This Row],[Card]]="","",MID(DECK[[#This Row],[Card]],1,FIND(" (",DECK[[#This Row],[Card]])-1))</f>
        <v/>
      </c>
      <c r="I149" t="str">
        <f>IF(DECK[[#This Row],[Card]]="","",MID(DECK[[#This Row],[Card]],FIND("(",DECK[[#This Row],[Card]])+1,1))</f>
        <v/>
      </c>
      <c r="J149" t="str">
        <f>IF(DECK[[#This Row],[Card]]="","",IF(RIGHT(DECK[[#This Row],[Card]])="ƒ","Yes","No"))</f>
        <v/>
      </c>
      <c r="L149" t="str">
        <f t="shared" si="63"/>
        <v/>
      </c>
      <c r="M149">
        <f t="shared" si="64"/>
        <v>0</v>
      </c>
      <c r="O149" s="6" t="str">
        <f>IF(S149="","",MATCH(MID(S149,1,MIN(FIND(" (",S149),IFERROR(FIND(":",S149),50))-1),CC[CC_Name],0))</f>
        <v/>
      </c>
      <c r="P149" s="5" t="str">
        <f t="shared" si="57"/>
        <v/>
      </c>
      <c r="Q149" s="5" t="str">
        <f t="shared" si="58"/>
        <v/>
      </c>
      <c r="R149" s="5" t="str">
        <f t="shared" si="59"/>
        <v/>
      </c>
      <c r="S149" t="str">
        <f>(INDEX(LIB[ID],ROW(A138)))</f>
        <v/>
      </c>
      <c r="T149" t="str">
        <f>IF(OR(T$5="",$S149=""),"",IFERROR(SUM(PRODUCT(INDEX(CMB[[BA_0O]:[BA_2O]],MATCH(ROUND(MIN(SUM(T$4,$O149/1000),SUM($O149,T$4/1000)),3),CMB[[Cmb_ID]:[Cmb_ID]],0),SUM(N(T$1),N($R149),1)),CHOOSE(AC[[M]:[M]],1,1,0,AC[[AB]:[AB]])),PRODUCT(INDEX(CMB[[BD_0O]:[BD_2O]],MATCH(ROUND(MIN(SUM(T$4,$O149/1000),SUM($O149,T$4/1000)),3),CMB[[Cmb_ID]:[Cmb_ID]],0),SUM(N(T$1),N($R149),1)),CHOOSE(AC[[M]:[M]],1,0,1,AC[[DB]:[DB]])),PRODUCT(SUM(ROUND(AVERAGE(VALUE(T$3),VALUE($P149)),0),CHOOSE(IF(OR(T$1,$R149),4,INDEX(CMB[[Res_Rare]:[Res_Rare]],MATCH(ROUND(MIN(SUM(T$4,$O149/1000),SUM($O149,T$4/1000)),3),CMB[[Cmb_ID]:[Cmb_ID]],0))),-1,-1,0,0)),IF(OR(T$1,$R149),4,INDEX(CMB[[Cmb_Rare]:[Cmb_Rare]],MATCH(ROUND(MIN(SUM(T$4,$O149/1000),SUM($O149,T$4/1000)),3),CMB[[Cmb_ID]:[Cmb_ID]],0))),CHOOSE(AC[[M]:[M]],2,1,1,SUM(AC[[AB]:[DB]])))),""))</f>
        <v/>
      </c>
      <c r="U149" t="str">
        <f>IF(OR(U$5="",$S149=""),"",IFERROR(SUM(PRODUCT(INDEX(CMB[[BA_0O]:[BA_2O]],MATCH(ROUND(MIN(SUM(U$4,$O149/1000),SUM($O149,U$4/1000)),3),CMB[[Cmb_ID]:[Cmb_ID]],0),SUM(N(U$1),N($R149),1)),CHOOSE(AC[[M]:[M]],1,1,0,AC[[AB]:[AB]])),PRODUCT(INDEX(CMB[[BD_0O]:[BD_2O]],MATCH(ROUND(MIN(SUM(U$4,$O149/1000),SUM($O149,U$4/1000)),3),CMB[[Cmb_ID]:[Cmb_ID]],0),SUM(N(U$1),N($R149),1)),CHOOSE(AC[[M]:[M]],1,0,1,AC[[DB]:[DB]])),PRODUCT(SUM(ROUND(AVERAGE(VALUE(U$3),VALUE($P149)),0),CHOOSE(IF(OR(U$1,$R149),4,INDEX(CMB[[Res_Rare]:[Res_Rare]],MATCH(ROUND(MIN(SUM(U$4,$O149/1000),SUM($O149,U$4/1000)),3),CMB[[Cmb_ID]:[Cmb_ID]],0))),-1,-1,0,0)),IF(OR(U$1,$R149),4,INDEX(CMB[[Cmb_Rare]:[Cmb_Rare]],MATCH(ROUND(MIN(SUM(U$4,$O149/1000),SUM($O149,U$4/1000)),3),CMB[[Cmb_ID]:[Cmb_ID]],0))),CHOOSE(AC[[M]:[M]],2,1,1,SUM(AC[[AB]:[DB]])))),""))</f>
        <v/>
      </c>
      <c r="V149" t="str">
        <f>IF(OR(V$5="",$S149=""),"",IFERROR(SUM(PRODUCT(INDEX(CMB[[BA_0O]:[BA_2O]],MATCH(ROUND(MIN(SUM(V$4,$O149/1000),SUM($O149,V$4/1000)),3),CMB[[Cmb_ID]:[Cmb_ID]],0),SUM(N(V$1),N($R149),1)),CHOOSE(AC[[M]:[M]],1,1,0,AC[[AB]:[AB]])),PRODUCT(INDEX(CMB[[BD_0O]:[BD_2O]],MATCH(ROUND(MIN(SUM(V$4,$O149/1000),SUM($O149,V$4/1000)),3),CMB[[Cmb_ID]:[Cmb_ID]],0),SUM(N(V$1),N($R149),1)),CHOOSE(AC[[M]:[M]],1,0,1,AC[[DB]:[DB]])),PRODUCT(SUM(ROUND(AVERAGE(VALUE(V$3),VALUE($P149)),0),CHOOSE(IF(OR(V$1,$R149),4,INDEX(CMB[[Res_Rare]:[Res_Rare]],MATCH(ROUND(MIN(SUM(V$4,$O149/1000),SUM($O149,V$4/1000)),3),CMB[[Cmb_ID]:[Cmb_ID]],0))),-1,-1,0,0)),IF(OR(V$1,$R149),4,INDEX(CMB[[Cmb_Rare]:[Cmb_Rare]],MATCH(ROUND(MIN(SUM(V$4,$O149/1000),SUM($O149,V$4/1000)),3),CMB[[Cmb_ID]:[Cmb_ID]],0))),CHOOSE(AC[[M]:[M]],2,1,1,SUM(AC[[AB]:[DB]])))),""))</f>
        <v/>
      </c>
      <c r="W149" t="str">
        <f>IF(OR(W$5="",$S149=""),"",IFERROR(SUM(PRODUCT(INDEX(CMB[[BA_0O]:[BA_2O]],MATCH(ROUND(MIN(SUM(W$4,$O149/1000),SUM($O149,W$4/1000)),3),CMB[[Cmb_ID]:[Cmb_ID]],0),SUM(N(W$1),N($R149),1)),CHOOSE(AC[[M]:[M]],1,1,0,AC[[AB]:[AB]])),PRODUCT(INDEX(CMB[[BD_0O]:[BD_2O]],MATCH(ROUND(MIN(SUM(W$4,$O149/1000),SUM($O149,W$4/1000)),3),CMB[[Cmb_ID]:[Cmb_ID]],0),SUM(N(W$1),N($R149),1)),CHOOSE(AC[[M]:[M]],1,0,1,AC[[DB]:[DB]])),PRODUCT(SUM(ROUND(AVERAGE(VALUE(W$3),VALUE($P149)),0),CHOOSE(IF(OR(W$1,$R149),4,INDEX(CMB[[Res_Rare]:[Res_Rare]],MATCH(ROUND(MIN(SUM(W$4,$O149/1000),SUM($O149,W$4/1000)),3),CMB[[Cmb_ID]:[Cmb_ID]],0))),-1,-1,0,0)),IF(OR(W$1,$R149),4,INDEX(CMB[[Cmb_Rare]:[Cmb_Rare]],MATCH(ROUND(MIN(SUM(W$4,$O149/1000),SUM($O149,W$4/1000)),3),CMB[[Cmb_ID]:[Cmb_ID]],0))),CHOOSE(AC[[M]:[M]],2,1,1,SUM(AC[[AB]:[DB]])))),""))</f>
        <v/>
      </c>
      <c r="X149" t="str">
        <f>IF(OR(X$5="",$S149=""),"",IFERROR(SUM(PRODUCT(INDEX(CMB[[BA_0O]:[BA_2O]],MATCH(ROUND(MIN(SUM(X$4,$O149/1000),SUM($O149,X$4/1000)),3),CMB[[Cmb_ID]:[Cmb_ID]],0),SUM(N(X$1),N($R149),1)),CHOOSE(AC[[M]:[M]],1,1,0,AC[[AB]:[AB]])),PRODUCT(INDEX(CMB[[BD_0O]:[BD_2O]],MATCH(ROUND(MIN(SUM(X$4,$O149/1000),SUM($O149,X$4/1000)),3),CMB[[Cmb_ID]:[Cmb_ID]],0),SUM(N(X$1),N($R149),1)),CHOOSE(AC[[M]:[M]],1,0,1,AC[[DB]:[DB]])),PRODUCT(SUM(ROUND(AVERAGE(VALUE(X$3),VALUE($P149)),0),CHOOSE(IF(OR(X$1,$R149),4,INDEX(CMB[[Res_Rare]:[Res_Rare]],MATCH(ROUND(MIN(SUM(X$4,$O149/1000),SUM($O149,X$4/1000)),3),CMB[[Cmb_ID]:[Cmb_ID]],0))),-1,-1,0,0)),IF(OR(X$1,$R149),4,INDEX(CMB[[Cmb_Rare]:[Cmb_Rare]],MATCH(ROUND(MIN(SUM(X$4,$O149/1000),SUM($O149,X$4/1000)),3),CMB[[Cmb_ID]:[Cmb_ID]],0))),CHOOSE(AC[[M]:[M]],2,1,1,SUM(AC[[AB]:[DB]])))),""))</f>
        <v/>
      </c>
      <c r="Y149" t="str">
        <f>IF(OR(Y$5="",$S149=""),"",IFERROR(SUM(PRODUCT(INDEX(CMB[[BA_0O]:[BA_2O]],MATCH(ROUND(MIN(SUM(Y$4,$O149/1000),SUM($O149,Y$4/1000)),3),CMB[[Cmb_ID]:[Cmb_ID]],0),SUM(N(Y$1),N($R149),1)),CHOOSE(AC[[M]:[M]],1,1,0,AC[[AB]:[AB]])),PRODUCT(INDEX(CMB[[BD_0O]:[BD_2O]],MATCH(ROUND(MIN(SUM(Y$4,$O149/1000),SUM($O149,Y$4/1000)),3),CMB[[Cmb_ID]:[Cmb_ID]],0),SUM(N(Y$1),N($R149),1)),CHOOSE(AC[[M]:[M]],1,0,1,AC[[DB]:[DB]])),PRODUCT(SUM(ROUND(AVERAGE(VALUE(Y$3),VALUE($P149)),0),CHOOSE(IF(OR(Y$1,$R149),4,INDEX(CMB[[Res_Rare]:[Res_Rare]],MATCH(ROUND(MIN(SUM(Y$4,$O149/1000),SUM($O149,Y$4/1000)),3),CMB[[Cmb_ID]:[Cmb_ID]],0))),-1,-1,0,0)),IF(OR(Y$1,$R149),4,INDEX(CMB[[Cmb_Rare]:[Cmb_Rare]],MATCH(ROUND(MIN(SUM(Y$4,$O149/1000),SUM($O149,Y$4/1000)),3),CMB[[Cmb_ID]:[Cmb_ID]],0))),CHOOSE(AC[[M]:[M]],2,1,1,SUM(AC[[AB]:[DB]])))),""))</f>
        <v/>
      </c>
      <c r="Z149" t="str">
        <f>IF(OR(Z$5="",$S149=""),"",IFERROR(SUM(PRODUCT(INDEX(CMB[[BA_0O]:[BA_2O]],MATCH(ROUND(MIN(SUM(Z$4,$O149/1000),SUM($O149,Z$4/1000)),3),CMB[[Cmb_ID]:[Cmb_ID]],0),SUM(N(Z$1),N($R149),1)),CHOOSE(AC[[M]:[M]],1,1,0,AC[[AB]:[AB]])),PRODUCT(INDEX(CMB[[BD_0O]:[BD_2O]],MATCH(ROUND(MIN(SUM(Z$4,$O149/1000),SUM($O149,Z$4/1000)),3),CMB[[Cmb_ID]:[Cmb_ID]],0),SUM(N(Z$1),N($R149),1)),CHOOSE(AC[[M]:[M]],1,0,1,AC[[DB]:[DB]])),PRODUCT(SUM(ROUND(AVERAGE(VALUE(Z$3),VALUE($P149)),0),CHOOSE(IF(OR(Z$1,$R149),4,INDEX(CMB[[Res_Rare]:[Res_Rare]],MATCH(ROUND(MIN(SUM(Z$4,$O149/1000),SUM($O149,Z$4/1000)),3),CMB[[Cmb_ID]:[Cmb_ID]],0))),-1,-1,0,0)),IF(OR(Z$1,$R149),4,INDEX(CMB[[Cmb_Rare]:[Cmb_Rare]],MATCH(ROUND(MIN(SUM(Z$4,$O149/1000),SUM($O149,Z$4/1000)),3),CMB[[Cmb_ID]:[Cmb_ID]],0))),CHOOSE(AC[[M]:[M]],2,1,1,SUM(AC[[AB]:[DB]])))),""))</f>
        <v/>
      </c>
      <c r="AA149" t="str">
        <f>IF(OR(AA$5="",$S149=""),"",IFERROR(SUM(PRODUCT(INDEX(CMB[[BA_0O]:[BA_2O]],MATCH(ROUND(MIN(SUM(AA$4,$O149/1000),SUM($O149,AA$4/1000)),3),CMB[[Cmb_ID]:[Cmb_ID]],0),SUM(N(AA$1),N($R149),1)),CHOOSE(AC[[M]:[M]],1,1,0,AC[[AB]:[AB]])),PRODUCT(INDEX(CMB[[BD_0O]:[BD_2O]],MATCH(ROUND(MIN(SUM(AA$4,$O149/1000),SUM($O149,AA$4/1000)),3),CMB[[Cmb_ID]:[Cmb_ID]],0),SUM(N(AA$1),N($R149),1)),CHOOSE(AC[[M]:[M]],1,0,1,AC[[DB]:[DB]])),PRODUCT(SUM(ROUND(AVERAGE(VALUE(AA$3),VALUE($P149)),0),CHOOSE(IF(OR(AA$1,$R149),4,INDEX(CMB[[Res_Rare]:[Res_Rare]],MATCH(ROUND(MIN(SUM(AA$4,$O149/1000),SUM($O149,AA$4/1000)),3),CMB[[Cmb_ID]:[Cmb_ID]],0))),-1,-1,0,0)),IF(OR(AA$1,$R149),4,INDEX(CMB[[Cmb_Rare]:[Cmb_Rare]],MATCH(ROUND(MIN(SUM(AA$4,$O149/1000),SUM($O149,AA$4/1000)),3),CMB[[Cmb_ID]:[Cmb_ID]],0))),CHOOSE(AC[[M]:[M]],2,1,1,SUM(AC[[AB]:[DB]])))),""))</f>
        <v/>
      </c>
      <c r="AB149" t="str">
        <f>IF(OR(AB$5="",$S149=""),"",IFERROR(SUM(PRODUCT(INDEX(CMB[[BA_0O]:[BA_2O]],MATCH(ROUND(MIN(SUM(AB$4,$O149/1000),SUM($O149,AB$4/1000)),3),CMB[[Cmb_ID]:[Cmb_ID]],0),SUM(N(AB$1),N($R149),1)),CHOOSE(AC[[M]:[M]],1,1,0,AC[[AB]:[AB]])),PRODUCT(INDEX(CMB[[BD_0O]:[BD_2O]],MATCH(ROUND(MIN(SUM(AB$4,$O149/1000),SUM($O149,AB$4/1000)),3),CMB[[Cmb_ID]:[Cmb_ID]],0),SUM(N(AB$1),N($R149),1)),CHOOSE(AC[[M]:[M]],1,0,1,AC[[DB]:[DB]])),PRODUCT(SUM(ROUND(AVERAGE(VALUE(AB$3),VALUE($P149)),0),CHOOSE(IF(OR(AB$1,$R149),4,INDEX(CMB[[Res_Rare]:[Res_Rare]],MATCH(ROUND(MIN(SUM(AB$4,$O149/1000),SUM($O149,AB$4/1000)),3),CMB[[Cmb_ID]:[Cmb_ID]],0))),-1,-1,0,0)),IF(OR(AB$1,$R149),4,INDEX(CMB[[Cmb_Rare]:[Cmb_Rare]],MATCH(ROUND(MIN(SUM(AB$4,$O149/1000),SUM($O149,AB$4/1000)),3),CMB[[Cmb_ID]:[Cmb_ID]],0))),CHOOSE(AC[[M]:[M]],2,1,1,SUM(AC[[AB]:[DB]])))),""))</f>
        <v/>
      </c>
      <c r="AC149" t="str">
        <f>IF(OR(AC$5="",$S149=""),"",IFERROR(SUM(PRODUCT(INDEX(CMB[[BA_0O]:[BA_2O]],MATCH(ROUND(MIN(SUM(AC$4,$O149/1000),SUM($O149,AC$4/1000)),3),CMB[[Cmb_ID]:[Cmb_ID]],0),SUM(N(AC$1),N($R149),1)),CHOOSE(AC[[M]:[M]],1,1,0,AC[[AB]:[AB]])),PRODUCT(INDEX(CMB[[BD_0O]:[BD_2O]],MATCH(ROUND(MIN(SUM(AC$4,$O149/1000),SUM($O149,AC$4/1000)),3),CMB[[Cmb_ID]:[Cmb_ID]],0),SUM(N(AC$1),N($R149),1)),CHOOSE(AC[[M]:[M]],1,0,1,AC[[DB]:[DB]])),PRODUCT(SUM(ROUND(AVERAGE(VALUE(AC$3),VALUE($P149)),0),CHOOSE(IF(OR(AC$1,$R149),4,INDEX(CMB[[Res_Rare]:[Res_Rare]],MATCH(ROUND(MIN(SUM(AC$4,$O149/1000),SUM($O149,AC$4/1000)),3),CMB[[Cmb_ID]:[Cmb_ID]],0))),-1,-1,0,0)),IF(OR(AC$1,$R149),4,INDEX(CMB[[Cmb_Rare]:[Cmb_Rare]],MATCH(ROUND(MIN(SUM(AC$4,$O149/1000),SUM($O149,AC$4/1000)),3),CMB[[Cmb_ID]:[Cmb_ID]],0))),CHOOSE(AC[[M]:[M]],2,1,1,SUM(AC[[AB]:[DB]])))),""))</f>
        <v/>
      </c>
      <c r="AD149" t="str">
        <f>IF(OR(AD$5="",$S149=""),"",IFERROR(SUM(PRODUCT(INDEX(CMB[[BA_0O]:[BA_2O]],MATCH(ROUND(MIN(SUM(AD$4,$O149/1000),SUM($O149,AD$4/1000)),3),CMB[[Cmb_ID]:[Cmb_ID]],0),SUM(N(AD$1),N($R149),1)),CHOOSE(AC[[M]:[M]],1,1,0,AC[[AB]:[AB]])),PRODUCT(INDEX(CMB[[BD_0O]:[BD_2O]],MATCH(ROUND(MIN(SUM(AD$4,$O149/1000),SUM($O149,AD$4/1000)),3),CMB[[Cmb_ID]:[Cmb_ID]],0),SUM(N(AD$1),N($R149),1)),CHOOSE(AC[[M]:[M]],1,0,1,AC[[DB]:[DB]])),PRODUCT(SUM(ROUND(AVERAGE(VALUE(AD$3),VALUE($P149)),0),CHOOSE(IF(OR(AD$1,$R149),4,INDEX(CMB[[Res_Rare]:[Res_Rare]],MATCH(ROUND(MIN(SUM(AD$4,$O149/1000),SUM($O149,AD$4/1000)),3),CMB[[Cmb_ID]:[Cmb_ID]],0))),-1,-1,0,0)),IF(OR(AD$1,$R149),4,INDEX(CMB[[Cmb_Rare]:[Cmb_Rare]],MATCH(ROUND(MIN(SUM(AD$4,$O149/1000),SUM($O149,AD$4/1000)),3),CMB[[Cmb_ID]:[Cmb_ID]],0))),CHOOSE(AC[[M]:[M]],2,1,1,SUM(AC[[AB]:[DB]])))),""))</f>
        <v/>
      </c>
      <c r="AE149" t="str">
        <f>IF(OR(AE$5="",$S149=""),"",IFERROR(SUM(PRODUCT(INDEX(CMB[[BA_0O]:[BA_2O]],MATCH(ROUND(MIN(SUM(AE$4,$O149/1000),SUM($O149,AE$4/1000)),3),CMB[[Cmb_ID]:[Cmb_ID]],0),SUM(N(AE$1),N($R149),1)),CHOOSE(AC[[M]:[M]],1,1,0,AC[[AB]:[AB]])),PRODUCT(INDEX(CMB[[BD_0O]:[BD_2O]],MATCH(ROUND(MIN(SUM(AE$4,$O149/1000),SUM($O149,AE$4/1000)),3),CMB[[Cmb_ID]:[Cmb_ID]],0),SUM(N(AE$1),N($R149),1)),CHOOSE(AC[[M]:[M]],1,0,1,AC[[DB]:[DB]])),PRODUCT(SUM(ROUND(AVERAGE(VALUE(AE$3),VALUE($P149)),0),CHOOSE(IF(OR(AE$1,$R149),4,INDEX(CMB[[Res_Rare]:[Res_Rare]],MATCH(ROUND(MIN(SUM(AE$4,$O149/1000),SUM($O149,AE$4/1000)),3),CMB[[Cmb_ID]:[Cmb_ID]],0))),-1,-1,0,0)),IF(OR(AE$1,$R149),4,INDEX(CMB[[Cmb_Rare]:[Cmb_Rare]],MATCH(ROUND(MIN(SUM(AE$4,$O149/1000),SUM($O149,AE$4/1000)),3),CMB[[Cmb_ID]:[Cmb_ID]],0))),CHOOSE(AC[[M]:[M]],2,1,1,SUM(AC[[AB]:[DB]])))),""))</f>
        <v/>
      </c>
      <c r="AF149" t="str">
        <f>IF(OR(AF$5="",$S149=""),"",IFERROR(SUM(PRODUCT(INDEX(CMB[[BA_0O]:[BA_2O]],MATCH(ROUND(MIN(SUM(AF$4,$O149/1000),SUM($O149,AF$4/1000)),3),CMB[[Cmb_ID]:[Cmb_ID]],0),SUM(N(AF$1),N($R149),1)),CHOOSE(AC[[M]:[M]],1,1,0,AC[[AB]:[AB]])),PRODUCT(INDEX(CMB[[BD_0O]:[BD_2O]],MATCH(ROUND(MIN(SUM(AF$4,$O149/1000),SUM($O149,AF$4/1000)),3),CMB[[Cmb_ID]:[Cmb_ID]],0),SUM(N(AF$1),N($R149),1)),CHOOSE(AC[[M]:[M]],1,0,1,AC[[DB]:[DB]])),PRODUCT(SUM(ROUND(AVERAGE(VALUE(AF$3),VALUE($P149)),0),CHOOSE(IF(OR(AF$1,$R149),4,INDEX(CMB[[Res_Rare]:[Res_Rare]],MATCH(ROUND(MIN(SUM(AF$4,$O149/1000),SUM($O149,AF$4/1000)),3),CMB[[Cmb_ID]:[Cmb_ID]],0))),-1,-1,0,0)),IF(OR(AF$1,$R149),4,INDEX(CMB[[Cmb_Rare]:[Cmb_Rare]],MATCH(ROUND(MIN(SUM(AF$4,$O149/1000),SUM($O149,AF$4/1000)),3),CMB[[Cmb_ID]:[Cmb_ID]],0))),CHOOSE(AC[[M]:[M]],2,1,1,SUM(AC[[AB]:[DB]])))),""))</f>
        <v/>
      </c>
      <c r="AG149" t="str">
        <f>IF(OR(AG$5="",$S149=""),"",IFERROR(SUM(PRODUCT(INDEX(CMB[[BA_0O]:[BA_2O]],MATCH(ROUND(MIN(SUM(AG$4,$O149/1000),SUM($O149,AG$4/1000)),3),CMB[[Cmb_ID]:[Cmb_ID]],0),SUM(N(AG$1),N($R149),1)),CHOOSE(AC[[M]:[M]],1,1,0,AC[[AB]:[AB]])),PRODUCT(INDEX(CMB[[BD_0O]:[BD_2O]],MATCH(ROUND(MIN(SUM(AG$4,$O149/1000),SUM($O149,AG$4/1000)),3),CMB[[Cmb_ID]:[Cmb_ID]],0),SUM(N(AG$1),N($R149),1)),CHOOSE(AC[[M]:[M]],1,0,1,AC[[DB]:[DB]])),PRODUCT(SUM(ROUND(AVERAGE(VALUE(AG$3),VALUE($P149)),0),CHOOSE(IF(OR(AG$1,$R149),4,INDEX(CMB[[Res_Rare]:[Res_Rare]],MATCH(ROUND(MIN(SUM(AG$4,$O149/1000),SUM($O149,AG$4/1000)),3),CMB[[Cmb_ID]:[Cmb_ID]],0))),-1,-1,0,0)),IF(OR(AG$1,$R149),4,INDEX(CMB[[Cmb_Rare]:[Cmb_Rare]],MATCH(ROUND(MIN(SUM(AG$4,$O149/1000),SUM($O149,AG$4/1000)),3),CMB[[Cmb_ID]:[Cmb_ID]],0))),CHOOSE(AC[[M]:[M]],2,1,1,SUM(AC[[AB]:[DB]])))),""))</f>
        <v/>
      </c>
      <c r="AH149" t="str">
        <f>IF(OR(AH$5="",$S149=""),"",IFERROR(SUM(PRODUCT(INDEX(CMB[[BA_0O]:[BA_2O]],MATCH(ROUND(MIN(SUM(AH$4,$O149/1000),SUM($O149,AH$4/1000)),3),CMB[[Cmb_ID]:[Cmb_ID]],0),SUM(N(AH$1),N($R149),1)),CHOOSE(AC[[M]:[M]],1,1,0,AC[[AB]:[AB]])),PRODUCT(INDEX(CMB[[BD_0O]:[BD_2O]],MATCH(ROUND(MIN(SUM(AH$4,$O149/1000),SUM($O149,AH$4/1000)),3),CMB[[Cmb_ID]:[Cmb_ID]],0),SUM(N(AH$1),N($R149),1)),CHOOSE(AC[[M]:[M]],1,0,1,AC[[DB]:[DB]])),PRODUCT(SUM(ROUND(AVERAGE(VALUE(AH$3),VALUE($P149)),0),CHOOSE(IF(OR(AH$1,$R149),4,INDEX(CMB[[Res_Rare]:[Res_Rare]],MATCH(ROUND(MIN(SUM(AH$4,$O149/1000),SUM($O149,AH$4/1000)),3),CMB[[Cmb_ID]:[Cmb_ID]],0))),-1,-1,0,0)),IF(OR(AH$1,$R149),4,INDEX(CMB[[Cmb_Rare]:[Cmb_Rare]],MATCH(ROUND(MIN(SUM(AH$4,$O149/1000),SUM($O149,AH$4/1000)),3),CMB[[Cmb_ID]:[Cmb_ID]],0))),CHOOSE(AC[[M]:[M]],2,1,1,SUM(AC[[AB]:[DB]])))),""))</f>
        <v/>
      </c>
      <c r="AI149" t="str">
        <f>IF(OR(AI$5="",$S149=""),"",IFERROR(SUM(PRODUCT(INDEX(CMB[[BA_0O]:[BA_2O]],MATCH(ROUND(MIN(SUM(AI$4,$O149/1000),SUM($O149,AI$4/1000)),3),CMB[[Cmb_ID]:[Cmb_ID]],0),SUM(N(AI$1),N($R149),1)),CHOOSE(AC[[M]:[M]],1,1,0,AC[[AB]:[AB]])),PRODUCT(INDEX(CMB[[BD_0O]:[BD_2O]],MATCH(ROUND(MIN(SUM(AI$4,$O149/1000),SUM($O149,AI$4/1000)),3),CMB[[Cmb_ID]:[Cmb_ID]],0),SUM(N(AI$1),N($R149),1)),CHOOSE(AC[[M]:[M]],1,0,1,AC[[DB]:[DB]])),PRODUCT(SUM(ROUND(AVERAGE(VALUE(AI$3),VALUE($P149)),0),CHOOSE(IF(OR(AI$1,$R149),4,INDEX(CMB[[Res_Rare]:[Res_Rare]],MATCH(ROUND(MIN(SUM(AI$4,$O149/1000),SUM($O149,AI$4/1000)),3),CMB[[Cmb_ID]:[Cmb_ID]],0))),-1,-1,0,0)),IF(OR(AI$1,$R149),4,INDEX(CMB[[Cmb_Rare]:[Cmb_Rare]],MATCH(ROUND(MIN(SUM(AI$4,$O149/1000),SUM($O149,AI$4/1000)),3),CMB[[Cmb_ID]:[Cmb_ID]],0))),CHOOSE(AC[[M]:[M]],2,1,1,SUM(AC[[AB]:[DB]])))),""))</f>
        <v/>
      </c>
      <c r="AJ149" t="str">
        <f>IF(OR(AJ$5="",$S149=""),"",IFERROR(SUM(PRODUCT(INDEX(CMB[[BA_0O]:[BA_2O]],MATCH(ROUND(MIN(SUM(AJ$4,$O149/1000),SUM($O149,AJ$4/1000)),3),CMB[[Cmb_ID]:[Cmb_ID]],0),SUM(N(AJ$1),N($R149),1)),CHOOSE(AC[[M]:[M]],1,1,0,AC[[AB]:[AB]])),PRODUCT(INDEX(CMB[[BD_0O]:[BD_2O]],MATCH(ROUND(MIN(SUM(AJ$4,$O149/1000),SUM($O149,AJ$4/1000)),3),CMB[[Cmb_ID]:[Cmb_ID]],0),SUM(N(AJ$1),N($R149),1)),CHOOSE(AC[[M]:[M]],1,0,1,AC[[DB]:[DB]])),PRODUCT(SUM(ROUND(AVERAGE(VALUE(AJ$3),VALUE($P149)),0),CHOOSE(IF(OR(AJ$1,$R149),4,INDEX(CMB[[Res_Rare]:[Res_Rare]],MATCH(ROUND(MIN(SUM(AJ$4,$O149/1000),SUM($O149,AJ$4/1000)),3),CMB[[Cmb_ID]:[Cmb_ID]],0))),-1,-1,0,0)),IF(OR(AJ$1,$R149),4,INDEX(CMB[[Cmb_Rare]:[Cmb_Rare]],MATCH(ROUND(MIN(SUM(AJ$4,$O149/1000),SUM($O149,AJ$4/1000)),3),CMB[[Cmb_ID]:[Cmb_ID]],0))),CHOOSE(AC[[M]:[M]],2,1,1,SUM(AC[[AB]:[DB]])))),""))</f>
        <v/>
      </c>
      <c r="AK149" t="str">
        <f>IF(OR(AK$5="",$S149=""),"",IFERROR(SUM(PRODUCT(INDEX(CMB[[BA_0O]:[BA_2O]],MATCH(ROUND(MIN(SUM(AK$4,$O149/1000),SUM($O149,AK$4/1000)),3),CMB[[Cmb_ID]:[Cmb_ID]],0),SUM(N(AK$1),N($R149),1)),CHOOSE(AC[[M]:[M]],1,1,0,AC[[AB]:[AB]])),PRODUCT(INDEX(CMB[[BD_0O]:[BD_2O]],MATCH(ROUND(MIN(SUM(AK$4,$O149/1000),SUM($O149,AK$4/1000)),3),CMB[[Cmb_ID]:[Cmb_ID]],0),SUM(N(AK$1),N($R149),1)),CHOOSE(AC[[M]:[M]],1,0,1,AC[[DB]:[DB]])),PRODUCT(SUM(ROUND(AVERAGE(VALUE(AK$3),VALUE($P149)),0),CHOOSE(IF(OR(AK$1,$R149),4,INDEX(CMB[[Res_Rare]:[Res_Rare]],MATCH(ROUND(MIN(SUM(AK$4,$O149/1000),SUM($O149,AK$4/1000)),3),CMB[[Cmb_ID]:[Cmb_ID]],0))),-1,-1,0,0)),IF(OR(AK$1,$R149),4,INDEX(CMB[[Cmb_Rare]:[Cmb_Rare]],MATCH(ROUND(MIN(SUM(AK$4,$O149/1000),SUM($O149,AK$4/1000)),3),CMB[[Cmb_ID]:[Cmb_ID]],0))),CHOOSE(AC[[M]:[M]],2,1,1,SUM(AC[[AB]:[DB]])))),""))</f>
        <v/>
      </c>
      <c r="AL149" t="str">
        <f>IF(OR(AL$5="",$S149=""),"",IFERROR(SUM(PRODUCT(INDEX(CMB[[BA_0O]:[BA_2O]],MATCH(ROUND(MIN(SUM(AL$4,$O149/1000),SUM($O149,AL$4/1000)),3),CMB[[Cmb_ID]:[Cmb_ID]],0),SUM(N(AL$1),N($R149),1)),CHOOSE(AC[[M]:[M]],1,1,0,AC[[AB]:[AB]])),PRODUCT(INDEX(CMB[[BD_0O]:[BD_2O]],MATCH(ROUND(MIN(SUM(AL$4,$O149/1000),SUM($O149,AL$4/1000)),3),CMB[[Cmb_ID]:[Cmb_ID]],0),SUM(N(AL$1),N($R149),1)),CHOOSE(AC[[M]:[M]],1,0,1,AC[[DB]:[DB]])),PRODUCT(SUM(ROUND(AVERAGE(VALUE(AL$3),VALUE($P149)),0),CHOOSE(IF(OR(AL$1,$R149),4,INDEX(CMB[[Res_Rare]:[Res_Rare]],MATCH(ROUND(MIN(SUM(AL$4,$O149/1000),SUM($O149,AL$4/1000)),3),CMB[[Cmb_ID]:[Cmb_ID]],0))),-1,-1,0,0)),IF(OR(AL$1,$R149),4,INDEX(CMB[[Cmb_Rare]:[Cmb_Rare]],MATCH(ROUND(MIN(SUM(AL$4,$O149/1000),SUM($O149,AL$4/1000)),3),CMB[[Cmb_ID]:[Cmb_ID]],0))),CHOOSE(AC[[M]:[M]],2,1,1,SUM(AC[[AB]:[DB]])))),""))</f>
        <v/>
      </c>
      <c r="AM149" t="str">
        <f>IF(OR(AM$5="",$S149=""),"",IFERROR(SUM(PRODUCT(INDEX(CMB[[BA_0O]:[BA_2O]],MATCH(ROUND(MIN(SUM(AM$4,$O149/1000),SUM($O149,AM$4/1000)),3),CMB[[Cmb_ID]:[Cmb_ID]],0),SUM(N(AM$1),N($R149),1)),CHOOSE(AC[[M]:[M]],1,1,0,AC[[AB]:[AB]])),PRODUCT(INDEX(CMB[[BD_0O]:[BD_2O]],MATCH(ROUND(MIN(SUM(AM$4,$O149/1000),SUM($O149,AM$4/1000)),3),CMB[[Cmb_ID]:[Cmb_ID]],0),SUM(N(AM$1),N($R149),1)),CHOOSE(AC[[M]:[M]],1,0,1,AC[[DB]:[DB]])),PRODUCT(SUM(ROUND(AVERAGE(VALUE(AM$3),VALUE($P149)),0),CHOOSE(IF(OR(AM$1,$R149),4,INDEX(CMB[[Res_Rare]:[Res_Rare]],MATCH(ROUND(MIN(SUM(AM$4,$O149/1000),SUM($O149,AM$4/1000)),3),CMB[[Cmb_ID]:[Cmb_ID]],0))),-1,-1,0,0)),IF(OR(AM$1,$R149),4,INDEX(CMB[[Cmb_Rare]:[Cmb_Rare]],MATCH(ROUND(MIN(SUM(AM$4,$O149/1000),SUM($O149,AM$4/1000)),3),CMB[[Cmb_ID]:[Cmb_ID]],0))),CHOOSE(AC[[M]:[M]],2,1,1,SUM(AC[[AB]:[DB]])))),""))</f>
        <v/>
      </c>
      <c r="AN149" t="str">
        <f>IF(OR(AN$5="",$S149=""),"",IFERROR(SUM(PRODUCT(INDEX(CMB[[BA_0O]:[BA_2O]],MATCH(ROUND(MIN(SUM(AN$4,$O149/1000),SUM($O149,AN$4/1000)),3),CMB[[Cmb_ID]:[Cmb_ID]],0),SUM(N(AN$1),N($R149),1)),CHOOSE(AC[[M]:[M]],1,1,0,AC[[AB]:[AB]])),PRODUCT(INDEX(CMB[[BD_0O]:[BD_2O]],MATCH(ROUND(MIN(SUM(AN$4,$O149/1000),SUM($O149,AN$4/1000)),3),CMB[[Cmb_ID]:[Cmb_ID]],0),SUM(N(AN$1),N($R149),1)),CHOOSE(AC[[M]:[M]],1,0,1,AC[[DB]:[DB]])),PRODUCT(SUM(ROUND(AVERAGE(VALUE(AN$3),VALUE($P149)),0),CHOOSE(IF(OR(AN$1,$R149),4,INDEX(CMB[[Res_Rare]:[Res_Rare]],MATCH(ROUND(MIN(SUM(AN$4,$O149/1000),SUM($O149,AN$4/1000)),3),CMB[[Cmb_ID]:[Cmb_ID]],0))),-1,-1,0,0)),IF(OR(AN$1,$R149),4,INDEX(CMB[[Cmb_Rare]:[Cmb_Rare]],MATCH(ROUND(MIN(SUM(AN$4,$O149/1000),SUM($O149,AN$4/1000)),3),CMB[[Cmb_ID]:[Cmb_ID]],0))),CHOOSE(AC[[M]:[M]],2,1,1,SUM(AC[[AB]:[DB]])))),""))</f>
        <v/>
      </c>
      <c r="AO149" t="str">
        <f>IF(OR(AO$5="",$S149=""),"",IFERROR(SUM(PRODUCT(INDEX(CMB[[BA_0O]:[BA_2O]],MATCH(ROUND(MIN(SUM(AO$4,$O149/1000),SUM($O149,AO$4/1000)),3),CMB[[Cmb_ID]:[Cmb_ID]],0),SUM(N(AO$1),N($R149),1)),CHOOSE(AC[[M]:[M]],1,1,0,AC[[AB]:[AB]])),PRODUCT(INDEX(CMB[[BD_0O]:[BD_2O]],MATCH(ROUND(MIN(SUM(AO$4,$O149/1000),SUM($O149,AO$4/1000)),3),CMB[[Cmb_ID]:[Cmb_ID]],0),SUM(N(AO$1),N($R149),1)),CHOOSE(AC[[M]:[M]],1,0,1,AC[[DB]:[DB]])),PRODUCT(SUM(ROUND(AVERAGE(VALUE(AO$3),VALUE($P149)),0),CHOOSE(IF(OR(AO$1,$R149),4,INDEX(CMB[[Res_Rare]:[Res_Rare]],MATCH(ROUND(MIN(SUM(AO$4,$O149/1000),SUM($O149,AO$4/1000)),3),CMB[[Cmb_ID]:[Cmb_ID]],0))),-1,-1,0,0)),IF(OR(AO$1,$R149),4,INDEX(CMB[[Cmb_Rare]:[Cmb_Rare]],MATCH(ROUND(MIN(SUM(AO$4,$O149/1000),SUM($O149,AO$4/1000)),3),CMB[[Cmb_ID]:[Cmb_ID]],0))),CHOOSE(AC[[M]:[M]],2,1,1,SUM(AC[[AB]:[DB]])))),""))</f>
        <v/>
      </c>
      <c r="AP149" t="str">
        <f>IF(OR(AP$5="",$S149=""),"",IFERROR(SUM(PRODUCT(INDEX(CMB[[BA_0O]:[BA_2O]],MATCH(ROUND(MIN(SUM(AP$4,$O149/1000),SUM($O149,AP$4/1000)),3),CMB[[Cmb_ID]:[Cmb_ID]],0),SUM(N(AP$1),N($R149),1)),CHOOSE(AC[[M]:[M]],1,1,0,AC[[AB]:[AB]])),PRODUCT(INDEX(CMB[[BD_0O]:[BD_2O]],MATCH(ROUND(MIN(SUM(AP$4,$O149/1000),SUM($O149,AP$4/1000)),3),CMB[[Cmb_ID]:[Cmb_ID]],0),SUM(N(AP$1),N($R149),1)),CHOOSE(AC[[M]:[M]],1,0,1,AC[[DB]:[DB]])),PRODUCT(SUM(ROUND(AVERAGE(VALUE(AP$3),VALUE($P149)),0),CHOOSE(IF(OR(AP$1,$R149),4,INDEX(CMB[[Res_Rare]:[Res_Rare]],MATCH(ROUND(MIN(SUM(AP$4,$O149/1000),SUM($O149,AP$4/1000)),3),CMB[[Cmb_ID]:[Cmb_ID]],0))),-1,-1,0,0)),IF(OR(AP$1,$R149),4,INDEX(CMB[[Cmb_Rare]:[Cmb_Rare]],MATCH(ROUND(MIN(SUM(AP$4,$O149/1000),SUM($O149,AP$4/1000)),3),CMB[[Cmb_ID]:[Cmb_ID]],0))),CHOOSE(AC[[M]:[M]],2,1,1,SUM(AC[[AB]:[DB]])))),""))</f>
        <v/>
      </c>
      <c r="AQ149" t="str">
        <f>IF(OR(AQ$5="",$S149=""),"",IFERROR(SUM(PRODUCT(INDEX(CMB[[BA_0O]:[BA_2O]],MATCH(ROUND(MIN(SUM(AQ$4,$O149/1000),SUM($O149,AQ$4/1000)),3),CMB[[Cmb_ID]:[Cmb_ID]],0),SUM(N(AQ$1),N($R149),1)),CHOOSE(AC[[M]:[M]],1,1,0,AC[[AB]:[AB]])),PRODUCT(INDEX(CMB[[BD_0O]:[BD_2O]],MATCH(ROUND(MIN(SUM(AQ$4,$O149/1000),SUM($O149,AQ$4/1000)),3),CMB[[Cmb_ID]:[Cmb_ID]],0),SUM(N(AQ$1),N($R149),1)),CHOOSE(AC[[M]:[M]],1,0,1,AC[[DB]:[DB]])),PRODUCT(SUM(ROUND(AVERAGE(VALUE(AQ$3),VALUE($P149)),0),CHOOSE(IF(OR(AQ$1,$R149),4,INDEX(CMB[[Res_Rare]:[Res_Rare]],MATCH(ROUND(MIN(SUM(AQ$4,$O149/1000),SUM($O149,AQ$4/1000)),3),CMB[[Cmb_ID]:[Cmb_ID]],0))),-1,-1,0,0)),IF(OR(AQ$1,$R149),4,INDEX(CMB[[Cmb_Rare]:[Cmb_Rare]],MATCH(ROUND(MIN(SUM(AQ$4,$O149/1000),SUM($O149,AQ$4/1000)),3),CMB[[Cmb_ID]:[Cmb_ID]],0))),CHOOSE(AC[[M]:[M]],2,1,1,SUM(AC[[AB]:[DB]])))),""))</f>
        <v/>
      </c>
      <c r="AR149" t="str">
        <f>IF(OR(AR$5="",$S149=""),"",IFERROR(SUM(PRODUCT(INDEX(CMB[[BA_0O]:[BA_2O]],MATCH(ROUND(MIN(SUM(AR$4,$O149/1000),SUM($O149,AR$4/1000)),3),CMB[[Cmb_ID]:[Cmb_ID]],0),SUM(N(AR$1),N($R149),1)),CHOOSE(AC[[M]:[M]],1,1,0,AC[[AB]:[AB]])),PRODUCT(INDEX(CMB[[BD_0O]:[BD_2O]],MATCH(ROUND(MIN(SUM(AR$4,$O149/1000),SUM($O149,AR$4/1000)),3),CMB[[Cmb_ID]:[Cmb_ID]],0),SUM(N(AR$1),N($R149),1)),CHOOSE(AC[[M]:[M]],1,0,1,AC[[DB]:[DB]])),PRODUCT(SUM(ROUND(AVERAGE(VALUE(AR$3),VALUE($P149)),0),CHOOSE(IF(OR(AR$1,$R149),4,INDEX(CMB[[Res_Rare]:[Res_Rare]],MATCH(ROUND(MIN(SUM(AR$4,$O149/1000),SUM($O149,AR$4/1000)),3),CMB[[Cmb_ID]:[Cmb_ID]],0))),-1,-1,0,0)),IF(OR(AR$1,$R149),4,INDEX(CMB[[Cmb_Rare]:[Cmb_Rare]],MATCH(ROUND(MIN(SUM(AR$4,$O149/1000),SUM($O149,AR$4/1000)),3),CMB[[Cmb_ID]:[Cmb_ID]],0))),CHOOSE(AC[[M]:[M]],2,1,1,SUM(AC[[AB]:[DB]])))),""))</f>
        <v/>
      </c>
      <c r="AS149" t="str">
        <f>IF(OR(AS$5="",$S149=""),"",IFERROR(SUM(PRODUCT(INDEX(CMB[[BA_0O]:[BA_2O]],MATCH(ROUND(MIN(SUM(AS$4,$O149/1000),SUM($O149,AS$4/1000)),3),CMB[[Cmb_ID]:[Cmb_ID]],0),SUM(N(AS$1),N($R149),1)),CHOOSE(AC[[M]:[M]],1,1,0,AC[[AB]:[AB]])),PRODUCT(INDEX(CMB[[BD_0O]:[BD_2O]],MATCH(ROUND(MIN(SUM(AS$4,$O149/1000),SUM($O149,AS$4/1000)),3),CMB[[Cmb_ID]:[Cmb_ID]],0),SUM(N(AS$1),N($R149),1)),CHOOSE(AC[[M]:[M]],1,0,1,AC[[DB]:[DB]])),PRODUCT(SUM(ROUND(AVERAGE(VALUE(AS$3),VALUE($P149)),0),CHOOSE(IF(OR(AS$1,$R149),4,INDEX(CMB[[Res_Rare]:[Res_Rare]],MATCH(ROUND(MIN(SUM(AS$4,$O149/1000),SUM($O149,AS$4/1000)),3),CMB[[Cmb_ID]:[Cmb_ID]],0))),-1,-1,0,0)),IF(OR(AS$1,$R149),4,INDEX(CMB[[Cmb_Rare]:[Cmb_Rare]],MATCH(ROUND(MIN(SUM(AS$4,$O149/1000),SUM($O149,AS$4/1000)),3),CMB[[Cmb_ID]:[Cmb_ID]],0))),CHOOSE(AC[[M]:[M]],2,1,1,SUM(AC[[AB]:[DB]])))),""))</f>
        <v/>
      </c>
      <c r="AT149" t="str">
        <f>IF(OR(AT$5="",$S149=""),"",IFERROR(SUM(PRODUCT(INDEX(CMB[[BA_0O]:[BA_2O]],MATCH(ROUND(MIN(SUM(AT$4,$O149/1000),SUM($O149,AT$4/1000)),3),CMB[[Cmb_ID]:[Cmb_ID]],0),SUM(N(AT$1),N($R149),1)),CHOOSE(AC[[M]:[M]],1,1,0,AC[[AB]:[AB]])),PRODUCT(INDEX(CMB[[BD_0O]:[BD_2O]],MATCH(ROUND(MIN(SUM(AT$4,$O149/1000),SUM($O149,AT$4/1000)),3),CMB[[Cmb_ID]:[Cmb_ID]],0),SUM(N(AT$1),N($R149),1)),CHOOSE(AC[[M]:[M]],1,0,1,AC[[DB]:[DB]])),PRODUCT(SUM(ROUND(AVERAGE(VALUE(AT$3),VALUE($P149)),0),CHOOSE(IF(OR(AT$1,$R149),4,INDEX(CMB[[Res_Rare]:[Res_Rare]],MATCH(ROUND(MIN(SUM(AT$4,$O149/1000),SUM($O149,AT$4/1000)),3),CMB[[Cmb_ID]:[Cmb_ID]],0))),-1,-1,0,0)),IF(OR(AT$1,$R149),4,INDEX(CMB[[Cmb_Rare]:[Cmb_Rare]],MATCH(ROUND(MIN(SUM(AT$4,$O149/1000),SUM($O149,AT$4/1000)),3),CMB[[Cmb_ID]:[Cmb_ID]],0))),CHOOSE(AC[[M]:[M]],2,1,1,SUM(AC[[AB]:[DB]])))),""))</f>
        <v/>
      </c>
      <c r="AU149" t="str">
        <f>IF(OR(AU$5="",$S149=""),"",IFERROR(SUM(PRODUCT(INDEX(CMB[[BA_0O]:[BA_2O]],MATCH(ROUND(MIN(SUM(AU$4,$O149/1000),SUM($O149,AU$4/1000)),3),CMB[[Cmb_ID]:[Cmb_ID]],0),SUM(N(AU$1),N($R149),1)),CHOOSE(AC[[M]:[M]],1,1,0,AC[[AB]:[AB]])),PRODUCT(INDEX(CMB[[BD_0O]:[BD_2O]],MATCH(ROUND(MIN(SUM(AU$4,$O149/1000),SUM($O149,AU$4/1000)),3),CMB[[Cmb_ID]:[Cmb_ID]],0),SUM(N(AU$1),N($R149),1)),CHOOSE(AC[[M]:[M]],1,0,1,AC[[DB]:[DB]])),PRODUCT(SUM(ROUND(AVERAGE(VALUE(AU$3),VALUE($P149)),0),CHOOSE(IF(OR(AU$1,$R149),4,INDEX(CMB[[Res_Rare]:[Res_Rare]],MATCH(ROUND(MIN(SUM(AU$4,$O149/1000),SUM($O149,AU$4/1000)),3),CMB[[Cmb_ID]:[Cmb_ID]],0))),-1,-1,0,0)),IF(OR(AU$1,$R149),4,INDEX(CMB[[Cmb_Rare]:[Cmb_Rare]],MATCH(ROUND(MIN(SUM(AU$4,$O149/1000),SUM($O149,AU$4/1000)),3),CMB[[Cmb_ID]:[Cmb_ID]],0))),CHOOSE(AC[[M]:[M]],2,1,1,SUM(AC[[AB]:[DB]])))),""))</f>
        <v/>
      </c>
      <c r="AV149" t="str">
        <f>IF(OR(AV$5="",$S149=""),"",IFERROR(SUM(PRODUCT(INDEX(CMB[[BA_0O]:[BA_2O]],MATCH(ROUND(MIN(SUM(AV$4,$O149/1000),SUM($O149,AV$4/1000)),3),CMB[[Cmb_ID]:[Cmb_ID]],0),SUM(N(AV$1),N($R149),1)),CHOOSE(AC[[M]:[M]],1,1,0,AC[[AB]:[AB]])),PRODUCT(INDEX(CMB[[BD_0O]:[BD_2O]],MATCH(ROUND(MIN(SUM(AV$4,$O149/1000),SUM($O149,AV$4/1000)),3),CMB[[Cmb_ID]:[Cmb_ID]],0),SUM(N(AV$1),N($R149),1)),CHOOSE(AC[[M]:[M]],1,0,1,AC[[DB]:[DB]])),PRODUCT(SUM(ROUND(AVERAGE(VALUE(AV$3),VALUE($P149)),0),CHOOSE(IF(OR(AV$1,$R149),4,INDEX(CMB[[Res_Rare]:[Res_Rare]],MATCH(ROUND(MIN(SUM(AV$4,$O149/1000),SUM($O149,AV$4/1000)),3),CMB[[Cmb_ID]:[Cmb_ID]],0))),-1,-1,0,0)),IF(OR(AV$1,$R149),4,INDEX(CMB[[Cmb_Rare]:[Cmb_Rare]],MATCH(ROUND(MIN(SUM(AV$4,$O149/1000),SUM($O149,AV$4/1000)),3),CMB[[Cmb_ID]:[Cmb_ID]],0))),CHOOSE(AC[[M]:[M]],2,1,1,SUM(AC[[AB]:[DB]])))),""))</f>
        <v/>
      </c>
      <c r="AW149" t="str">
        <f>IF(OR(AW$5="",$S149=""),"",IFERROR(SUM(PRODUCT(INDEX(CMB[[BA_0O]:[BA_2O]],MATCH(ROUND(MIN(SUM(AW$4,$O149/1000),SUM($O149,AW$4/1000)),3),CMB[[Cmb_ID]:[Cmb_ID]],0),SUM(N(AW$1),N($R149),1)),CHOOSE(AC[[M]:[M]],1,1,0,AC[[AB]:[AB]])),PRODUCT(INDEX(CMB[[BD_0O]:[BD_2O]],MATCH(ROUND(MIN(SUM(AW$4,$O149/1000),SUM($O149,AW$4/1000)),3),CMB[[Cmb_ID]:[Cmb_ID]],0),SUM(N(AW$1),N($R149),1)),CHOOSE(AC[[M]:[M]],1,0,1,AC[[DB]:[DB]])),PRODUCT(SUM(ROUND(AVERAGE(VALUE(AW$3),VALUE($P149)),0),CHOOSE(IF(OR(AW$1,$R149),4,INDEX(CMB[[Res_Rare]:[Res_Rare]],MATCH(ROUND(MIN(SUM(AW$4,$O149/1000),SUM($O149,AW$4/1000)),3),CMB[[Cmb_ID]:[Cmb_ID]],0))),-1,-1,0,0)),IF(OR(AW$1,$R149),4,INDEX(CMB[[Cmb_Rare]:[Cmb_Rare]],MATCH(ROUND(MIN(SUM(AW$4,$O149/1000),SUM($O149,AW$4/1000)),3),CMB[[Cmb_ID]:[Cmb_ID]],0))),CHOOSE(AC[[M]:[M]],2,1,1,SUM(AC[[AB]:[DB]])))),""))</f>
        <v/>
      </c>
      <c r="AX149" t="str">
        <f>IF(OR(AX$5="",$S149=""),"",IFERROR(SUM(PRODUCT(INDEX(CMB[[BA_0O]:[BA_2O]],MATCH(ROUND(MIN(SUM(AX$4,$O149/1000),SUM($O149,AX$4/1000)),3),CMB[[Cmb_ID]:[Cmb_ID]],0),SUM(N(AX$1),N($R149),1)),CHOOSE(AC[[M]:[M]],1,1,0,AC[[AB]:[AB]])),PRODUCT(INDEX(CMB[[BD_0O]:[BD_2O]],MATCH(ROUND(MIN(SUM(AX$4,$O149/1000),SUM($O149,AX$4/1000)),3),CMB[[Cmb_ID]:[Cmb_ID]],0),SUM(N(AX$1),N($R149),1)),CHOOSE(AC[[M]:[M]],1,0,1,AC[[DB]:[DB]])),PRODUCT(SUM(ROUND(AVERAGE(VALUE(AX$3),VALUE($P149)),0),CHOOSE(IF(OR(AX$1,$R149),4,INDEX(CMB[[Res_Rare]:[Res_Rare]],MATCH(ROUND(MIN(SUM(AX$4,$O149/1000),SUM($O149,AX$4/1000)),3),CMB[[Cmb_ID]:[Cmb_ID]],0))),-1,-1,0,0)),IF(OR(AX$1,$R149),4,INDEX(CMB[[Cmb_Rare]:[Cmb_Rare]],MATCH(ROUND(MIN(SUM(AX$4,$O149/1000),SUM($O149,AX$4/1000)),3),CMB[[Cmb_ID]:[Cmb_ID]],0))),CHOOSE(AC[[M]:[M]],2,1,1,SUM(AC[[AB]:[DB]])))),""))</f>
        <v/>
      </c>
      <c r="AY149" t="str">
        <f>IF(OR(AY$5="",$S149=""),"",IFERROR(SUM(PRODUCT(INDEX(CMB[[BA_0O]:[BA_2O]],MATCH(ROUND(MIN(SUM(AY$4,$O149/1000),SUM($O149,AY$4/1000)),3),CMB[[Cmb_ID]:[Cmb_ID]],0),SUM(N(AY$1),N($R149),1)),CHOOSE(AC[[M]:[M]],1,1,0,AC[[AB]:[AB]])),PRODUCT(INDEX(CMB[[BD_0O]:[BD_2O]],MATCH(ROUND(MIN(SUM(AY$4,$O149/1000),SUM($O149,AY$4/1000)),3),CMB[[Cmb_ID]:[Cmb_ID]],0),SUM(N(AY$1),N($R149),1)),CHOOSE(AC[[M]:[M]],1,0,1,AC[[DB]:[DB]])),PRODUCT(SUM(ROUND(AVERAGE(VALUE(AY$3),VALUE($P149)),0),CHOOSE(IF(OR(AY$1,$R149),4,INDEX(CMB[[Res_Rare]:[Res_Rare]],MATCH(ROUND(MIN(SUM(AY$4,$O149/1000),SUM($O149,AY$4/1000)),3),CMB[[Cmb_ID]:[Cmb_ID]],0))),-1,-1,0,0)),IF(OR(AY$1,$R149),4,INDEX(CMB[[Cmb_Rare]:[Cmb_Rare]],MATCH(ROUND(MIN(SUM(AY$4,$O149/1000),SUM($O149,AY$4/1000)),3),CMB[[Cmb_ID]:[Cmb_ID]],0))),CHOOSE(AC[[M]:[M]],2,1,1,SUM(AC[[AB]:[DB]])))),""))</f>
        <v/>
      </c>
      <c r="AZ149" t="str">
        <f>IF(OR(AZ$5="",$S149=""),"",IFERROR(SUM(PRODUCT(INDEX(CMB[[BA_0O]:[BA_2O]],MATCH(ROUND(MIN(SUM(AZ$4,$O149/1000),SUM($O149,AZ$4/1000)),3),CMB[[Cmb_ID]:[Cmb_ID]],0),SUM(N(AZ$1),N($R149),1)),CHOOSE(AC[[M]:[M]],1,1,0,AC[[AB]:[AB]])),PRODUCT(INDEX(CMB[[BD_0O]:[BD_2O]],MATCH(ROUND(MIN(SUM(AZ$4,$O149/1000),SUM($O149,AZ$4/1000)),3),CMB[[Cmb_ID]:[Cmb_ID]],0),SUM(N(AZ$1),N($R149),1)),CHOOSE(AC[[M]:[M]],1,0,1,AC[[DB]:[DB]])),PRODUCT(SUM(ROUND(AVERAGE(VALUE(AZ$3),VALUE($P149)),0),CHOOSE(IF(OR(AZ$1,$R149),4,INDEX(CMB[[Res_Rare]:[Res_Rare]],MATCH(ROUND(MIN(SUM(AZ$4,$O149/1000),SUM($O149,AZ$4/1000)),3),CMB[[Cmb_ID]:[Cmb_ID]],0))),-1,-1,0,0)),IF(OR(AZ$1,$R149),4,INDEX(CMB[[Cmb_Rare]:[Cmb_Rare]],MATCH(ROUND(MIN(SUM(AZ$4,$O149/1000),SUM($O149,AZ$4/1000)),3),CMB[[Cmb_ID]:[Cmb_ID]],0))),CHOOSE(AC[[M]:[M]],2,1,1,SUM(AC[[AB]:[DB]])))),""))</f>
        <v/>
      </c>
      <c r="BA149" t="str">
        <f>IF(OR(BA$5="",$S149=""),"",IFERROR(SUM(PRODUCT(INDEX(CMB[[BA_0O]:[BA_2O]],MATCH(ROUND(MIN(SUM(BA$4,$O149/1000),SUM($O149,BA$4/1000)),3),CMB[[Cmb_ID]:[Cmb_ID]],0),SUM(N(BA$1),N($R149),1)),CHOOSE(AC[[M]:[M]],1,1,0,AC[[AB]:[AB]])),PRODUCT(INDEX(CMB[[BD_0O]:[BD_2O]],MATCH(ROUND(MIN(SUM(BA$4,$O149/1000),SUM($O149,BA$4/1000)),3),CMB[[Cmb_ID]:[Cmb_ID]],0),SUM(N(BA$1),N($R149),1)),CHOOSE(AC[[M]:[M]],1,0,1,AC[[DB]:[DB]])),PRODUCT(SUM(ROUND(AVERAGE(VALUE(BA$3),VALUE($P149)),0),CHOOSE(IF(OR(BA$1,$R149),4,INDEX(CMB[[Res_Rare]:[Res_Rare]],MATCH(ROUND(MIN(SUM(BA$4,$O149/1000),SUM($O149,BA$4/1000)),3),CMB[[Cmb_ID]:[Cmb_ID]],0))),-1,-1,0,0)),IF(OR(BA$1,$R149),4,INDEX(CMB[[Cmb_Rare]:[Cmb_Rare]],MATCH(ROUND(MIN(SUM(BA$4,$O149/1000),SUM($O149,BA$4/1000)),3),CMB[[Cmb_ID]:[Cmb_ID]],0))),CHOOSE(AC[[M]:[M]],2,1,1,SUM(AC[[AB]:[DB]])))),""))</f>
        <v/>
      </c>
      <c r="BB149" t="str">
        <f>IF(OR(BB$5="",$S149=""),"",IFERROR(SUM(PRODUCT(INDEX(CMB[[BA_0O]:[BA_2O]],MATCH(ROUND(MIN(SUM(BB$4,$O149/1000),SUM($O149,BB$4/1000)),3),CMB[[Cmb_ID]:[Cmb_ID]],0),SUM(N(BB$1),N($R149),1)),CHOOSE(AC[[M]:[M]],1,1,0,AC[[AB]:[AB]])),PRODUCT(INDEX(CMB[[BD_0O]:[BD_2O]],MATCH(ROUND(MIN(SUM(BB$4,$O149/1000),SUM($O149,BB$4/1000)),3),CMB[[Cmb_ID]:[Cmb_ID]],0),SUM(N(BB$1),N($R149),1)),CHOOSE(AC[[M]:[M]],1,0,1,AC[[DB]:[DB]])),PRODUCT(SUM(ROUND(AVERAGE(VALUE(BB$3),VALUE($P149)),0),CHOOSE(IF(OR(BB$1,$R149),4,INDEX(CMB[[Res_Rare]:[Res_Rare]],MATCH(ROUND(MIN(SUM(BB$4,$O149/1000),SUM($O149,BB$4/1000)),3),CMB[[Cmb_ID]:[Cmb_ID]],0))),-1,-1,0,0)),IF(OR(BB$1,$R149),4,INDEX(CMB[[Cmb_Rare]:[Cmb_Rare]],MATCH(ROUND(MIN(SUM(BB$4,$O149/1000),SUM($O149,BB$4/1000)),3),CMB[[Cmb_ID]:[Cmb_ID]],0))),CHOOSE(AC[[M]:[M]],2,1,1,SUM(AC[[AB]:[DB]])))),""))</f>
        <v/>
      </c>
      <c r="BC149" t="str">
        <f>IF(OR(BC$5="",$S149=""),"",IFERROR(SUM(PRODUCT(INDEX(CMB[[BA_0O]:[BA_2O]],MATCH(ROUND(MIN(SUM(BC$4,$O149/1000),SUM($O149,BC$4/1000)),3),CMB[[Cmb_ID]:[Cmb_ID]],0),SUM(N(BC$1),N($R149),1)),CHOOSE(AC[[M]:[M]],1,1,0,AC[[AB]:[AB]])),PRODUCT(INDEX(CMB[[BD_0O]:[BD_2O]],MATCH(ROUND(MIN(SUM(BC$4,$O149/1000),SUM($O149,BC$4/1000)),3),CMB[[Cmb_ID]:[Cmb_ID]],0),SUM(N(BC$1),N($R149),1)),CHOOSE(AC[[M]:[M]],1,0,1,AC[[DB]:[DB]])),PRODUCT(SUM(ROUND(AVERAGE(VALUE(BC$3),VALUE($P149)),0),CHOOSE(IF(OR(BC$1,$R149),4,INDEX(CMB[[Res_Rare]:[Res_Rare]],MATCH(ROUND(MIN(SUM(BC$4,$O149/1000),SUM($O149,BC$4/1000)),3),CMB[[Cmb_ID]:[Cmb_ID]],0))),-1,-1,0,0)),IF(OR(BC$1,$R149),4,INDEX(CMB[[Cmb_Rare]:[Cmb_Rare]],MATCH(ROUND(MIN(SUM(BC$4,$O149/1000),SUM($O149,BC$4/1000)),3),CMB[[Cmb_ID]:[Cmb_ID]],0))),CHOOSE(AC[[M]:[M]],2,1,1,SUM(AC[[AB]:[DB]])))),""))</f>
        <v/>
      </c>
      <c r="BD149" t="str">
        <f>IF(OR(BD$5="",$S149=""),"",IFERROR(SUM(PRODUCT(INDEX(CMB[[BA_0O]:[BA_2O]],MATCH(ROUND(MIN(SUM(BD$4,$O149/1000),SUM($O149,BD$4/1000)),3),CMB[[Cmb_ID]:[Cmb_ID]],0),SUM(N(BD$1),N($R149),1)),CHOOSE(AC[[M]:[M]],1,1,0,AC[[AB]:[AB]])),PRODUCT(INDEX(CMB[[BD_0O]:[BD_2O]],MATCH(ROUND(MIN(SUM(BD$4,$O149/1000),SUM($O149,BD$4/1000)),3),CMB[[Cmb_ID]:[Cmb_ID]],0),SUM(N(BD$1),N($R149),1)),CHOOSE(AC[[M]:[M]],1,0,1,AC[[DB]:[DB]])),PRODUCT(SUM(ROUND(AVERAGE(VALUE(BD$3),VALUE($P149)),0),CHOOSE(IF(OR(BD$1,$R149),4,INDEX(CMB[[Res_Rare]:[Res_Rare]],MATCH(ROUND(MIN(SUM(BD$4,$O149/1000),SUM($O149,BD$4/1000)),3),CMB[[Cmb_ID]:[Cmb_ID]],0))),-1,-1,0,0)),IF(OR(BD$1,$R149),4,INDEX(CMB[[Cmb_Rare]:[Cmb_Rare]],MATCH(ROUND(MIN(SUM(BD$4,$O149/1000),SUM($O149,BD$4/1000)),3),CMB[[Cmb_ID]:[Cmb_ID]],0))),CHOOSE(AC[[M]:[M]],2,1,1,SUM(AC[[AB]:[DB]])))),""))</f>
        <v/>
      </c>
      <c r="BE149" t="str">
        <f>IF(OR(BE$5="",$S149=""),"",IFERROR(SUM(PRODUCT(INDEX(CMB[[BA_0O]:[BA_2O]],MATCH(ROUND(MIN(SUM(BE$4,$O149/1000),SUM($O149,BE$4/1000)),3),CMB[[Cmb_ID]:[Cmb_ID]],0),SUM(N(BE$1),N($R149),1)),CHOOSE(AC[[M]:[M]],1,1,0,AC[[AB]:[AB]])),PRODUCT(INDEX(CMB[[BD_0O]:[BD_2O]],MATCH(ROUND(MIN(SUM(BE$4,$O149/1000),SUM($O149,BE$4/1000)),3),CMB[[Cmb_ID]:[Cmb_ID]],0),SUM(N(BE$1),N($R149),1)),CHOOSE(AC[[M]:[M]],1,0,1,AC[[DB]:[DB]])),PRODUCT(SUM(ROUND(AVERAGE(VALUE(BE$3),VALUE($P149)),0),CHOOSE(IF(OR(BE$1,$R149),4,INDEX(CMB[[Res_Rare]:[Res_Rare]],MATCH(ROUND(MIN(SUM(BE$4,$O149/1000),SUM($O149,BE$4/1000)),3),CMB[[Cmb_ID]:[Cmb_ID]],0))),-1,-1,0,0)),IF(OR(BE$1,$R149),4,INDEX(CMB[[Cmb_Rare]:[Cmb_Rare]],MATCH(ROUND(MIN(SUM(BE$4,$O149/1000),SUM($O149,BE$4/1000)),3),CMB[[Cmb_ID]:[Cmb_ID]],0))),CHOOSE(AC[[M]:[M]],2,1,1,SUM(AC[[AB]:[DB]])))),""))</f>
        <v/>
      </c>
      <c r="BF149" t="str">
        <f>IF(OR(BF$5="",$S149=""),"",IFERROR(SUM(PRODUCT(INDEX(CMB[[BA_0O]:[BA_2O]],MATCH(ROUND(MIN(SUM(BF$4,$O149/1000),SUM($O149,BF$4/1000)),3),CMB[[Cmb_ID]:[Cmb_ID]],0),SUM(N(BF$1),N($R149),1)),CHOOSE(AC[[M]:[M]],1,1,0,AC[[AB]:[AB]])),PRODUCT(INDEX(CMB[[BD_0O]:[BD_2O]],MATCH(ROUND(MIN(SUM(BF$4,$O149/1000),SUM($O149,BF$4/1000)),3),CMB[[Cmb_ID]:[Cmb_ID]],0),SUM(N(BF$1),N($R149),1)),CHOOSE(AC[[M]:[M]],1,0,1,AC[[DB]:[DB]])),PRODUCT(SUM(ROUND(AVERAGE(VALUE(BF$3),VALUE($P149)),0),CHOOSE(IF(OR(BF$1,$R149),4,INDEX(CMB[[Res_Rare]:[Res_Rare]],MATCH(ROUND(MIN(SUM(BF$4,$O149/1000),SUM($O149,BF$4/1000)),3),CMB[[Cmb_ID]:[Cmb_ID]],0))),-1,-1,0,0)),IF(OR(BF$1,$R149),4,INDEX(CMB[[Cmb_Rare]:[Cmb_Rare]],MATCH(ROUND(MIN(SUM(BF$4,$O149/1000),SUM($O149,BF$4/1000)),3),CMB[[Cmb_ID]:[Cmb_ID]],0))),CHOOSE(AC[[M]:[M]],2,1,1,SUM(AC[[AB]:[DB]])))),""))</f>
        <v/>
      </c>
      <c r="BG149" t="str">
        <f>IF(OR(BG$5="",$S149=""),"",IFERROR(SUM(PRODUCT(INDEX(CMB[[BA_0O]:[BA_2O]],MATCH(ROUND(MIN(SUM(BG$4,$O149/1000),SUM($O149,BG$4/1000)),3),CMB[[Cmb_ID]:[Cmb_ID]],0),SUM(N(BG$1),N($R149),1)),CHOOSE(AC[[M]:[M]],1,1,0,AC[[AB]:[AB]])),PRODUCT(INDEX(CMB[[BD_0O]:[BD_2O]],MATCH(ROUND(MIN(SUM(BG$4,$O149/1000),SUM($O149,BG$4/1000)),3),CMB[[Cmb_ID]:[Cmb_ID]],0),SUM(N(BG$1),N($R149),1)),CHOOSE(AC[[M]:[M]],1,0,1,AC[[DB]:[DB]])),PRODUCT(SUM(ROUND(AVERAGE(VALUE(BG$3),VALUE($P149)),0),CHOOSE(IF(OR(BG$1,$R149),4,INDEX(CMB[[Res_Rare]:[Res_Rare]],MATCH(ROUND(MIN(SUM(BG$4,$O149/1000),SUM($O149,BG$4/1000)),3),CMB[[Cmb_ID]:[Cmb_ID]],0))),-1,-1,0,0)),IF(OR(BG$1,$R149),4,INDEX(CMB[[Cmb_Rare]:[Cmb_Rare]],MATCH(ROUND(MIN(SUM(BG$4,$O149/1000),SUM($O149,BG$4/1000)),3),CMB[[Cmb_ID]:[Cmb_ID]],0))),CHOOSE(AC[[M]:[M]],2,1,1,SUM(AC[[AB]:[DB]])))),""))</f>
        <v/>
      </c>
      <c r="BH149" t="str">
        <f>IF(OR(BH$5="",$S149=""),"",IFERROR(SUM(PRODUCT(INDEX(CMB[[BA_0O]:[BA_2O]],MATCH(ROUND(MIN(SUM(BH$4,$O149/1000),SUM($O149,BH$4/1000)),3),CMB[[Cmb_ID]:[Cmb_ID]],0),SUM(N(BH$1),N($R149),1)),CHOOSE(AC[[M]:[M]],1,1,0,AC[[AB]:[AB]])),PRODUCT(INDEX(CMB[[BD_0O]:[BD_2O]],MATCH(ROUND(MIN(SUM(BH$4,$O149/1000),SUM($O149,BH$4/1000)),3),CMB[[Cmb_ID]:[Cmb_ID]],0),SUM(N(BH$1),N($R149),1)),CHOOSE(AC[[M]:[M]],1,0,1,AC[[DB]:[DB]])),PRODUCT(SUM(ROUND(AVERAGE(VALUE(BH$3),VALUE($P149)),0),CHOOSE(IF(OR(BH$1,$R149),4,INDEX(CMB[[Res_Rare]:[Res_Rare]],MATCH(ROUND(MIN(SUM(BH$4,$O149/1000),SUM($O149,BH$4/1000)),3),CMB[[Cmb_ID]:[Cmb_ID]],0))),-1,-1,0,0)),IF(OR(BH$1,$R149),4,INDEX(CMB[[Cmb_Rare]:[Cmb_Rare]],MATCH(ROUND(MIN(SUM(BH$4,$O149/1000),SUM($O149,BH$4/1000)),3),CMB[[Cmb_ID]:[Cmb_ID]],0))),CHOOSE(AC[[M]:[M]],2,1,1,SUM(AC[[AB]:[DB]])))),""))</f>
        <v/>
      </c>
      <c r="BI149" t="str">
        <f>IF(OR(BI$5="",$S149=""),"",IFERROR(SUM(PRODUCT(INDEX(CMB[[BA_0O]:[BA_2O]],MATCH(ROUND(MIN(SUM(BI$4,$O149/1000),SUM($O149,BI$4/1000)),3),CMB[[Cmb_ID]:[Cmb_ID]],0),SUM(N(BI$1),N($R149),1)),CHOOSE(AC[[M]:[M]],1,1,0,AC[[AB]:[AB]])),PRODUCT(INDEX(CMB[[BD_0O]:[BD_2O]],MATCH(ROUND(MIN(SUM(BI$4,$O149/1000),SUM($O149,BI$4/1000)),3),CMB[[Cmb_ID]:[Cmb_ID]],0),SUM(N(BI$1),N($R149),1)),CHOOSE(AC[[M]:[M]],1,0,1,AC[[DB]:[DB]])),PRODUCT(SUM(ROUND(AVERAGE(VALUE(BI$3),VALUE($P149)),0),CHOOSE(IF(OR(BI$1,$R149),4,INDEX(CMB[[Res_Rare]:[Res_Rare]],MATCH(ROUND(MIN(SUM(BI$4,$O149/1000),SUM($O149,BI$4/1000)),3),CMB[[Cmb_ID]:[Cmb_ID]],0))),-1,-1,0,0)),IF(OR(BI$1,$R149),4,INDEX(CMB[[Cmb_Rare]:[Cmb_Rare]],MATCH(ROUND(MIN(SUM(BI$4,$O149/1000),SUM($O149,BI$4/1000)),3),CMB[[Cmb_ID]:[Cmb_ID]],0))),CHOOSE(AC[[M]:[M]],2,1,1,SUM(AC[[AB]:[DB]])))),""))</f>
        <v/>
      </c>
      <c r="BJ149" t="str">
        <f>IF(OR(BJ$5="",$S149=""),"",IFERROR(SUM(PRODUCT(INDEX(CMB[[BA_0O]:[BA_2O]],MATCH(ROUND(MIN(SUM(BJ$4,$O149/1000),SUM($O149,BJ$4/1000)),3),CMB[[Cmb_ID]:[Cmb_ID]],0),SUM(N(BJ$1),N($R149),1)),CHOOSE(AC[[M]:[M]],1,1,0,AC[[AB]:[AB]])),PRODUCT(INDEX(CMB[[BD_0O]:[BD_2O]],MATCH(ROUND(MIN(SUM(BJ$4,$O149/1000),SUM($O149,BJ$4/1000)),3),CMB[[Cmb_ID]:[Cmb_ID]],0),SUM(N(BJ$1),N($R149),1)),CHOOSE(AC[[M]:[M]],1,0,1,AC[[DB]:[DB]])),PRODUCT(SUM(ROUND(AVERAGE(VALUE(BJ$3),VALUE($P149)),0),CHOOSE(IF(OR(BJ$1,$R149),4,INDEX(CMB[[Res_Rare]:[Res_Rare]],MATCH(ROUND(MIN(SUM(BJ$4,$O149/1000),SUM($O149,BJ$4/1000)),3),CMB[[Cmb_ID]:[Cmb_ID]],0))),-1,-1,0,0)),IF(OR(BJ$1,$R149),4,INDEX(CMB[[Cmb_Rare]:[Cmb_Rare]],MATCH(ROUND(MIN(SUM(BJ$4,$O149/1000),SUM($O149,BJ$4/1000)),3),CMB[[Cmb_ID]:[Cmb_ID]],0))),CHOOSE(AC[[M]:[M]],2,1,1,SUM(AC[[AB]:[DB]])))),""))</f>
        <v/>
      </c>
      <c r="BK149" t="str">
        <f>IF(OR(BK$5="",$S149=""),"",IFERROR(SUM(PRODUCT(INDEX(CMB[[BA_0O]:[BA_2O]],MATCH(ROUND(MIN(SUM(BK$4,$O149/1000),SUM($O149,BK$4/1000)),3),CMB[[Cmb_ID]:[Cmb_ID]],0),SUM(N(BK$1),N($R149),1)),CHOOSE(AC[[M]:[M]],1,1,0,AC[[AB]:[AB]])),PRODUCT(INDEX(CMB[[BD_0O]:[BD_2O]],MATCH(ROUND(MIN(SUM(BK$4,$O149/1000),SUM($O149,BK$4/1000)),3),CMB[[Cmb_ID]:[Cmb_ID]],0),SUM(N(BK$1),N($R149),1)),CHOOSE(AC[[M]:[M]],1,0,1,AC[[DB]:[DB]])),PRODUCT(SUM(ROUND(AVERAGE(VALUE(BK$3),VALUE($P149)),0),CHOOSE(IF(OR(BK$1,$R149),4,INDEX(CMB[[Res_Rare]:[Res_Rare]],MATCH(ROUND(MIN(SUM(BK$4,$O149/1000),SUM($O149,BK$4/1000)),3),CMB[[Cmb_ID]:[Cmb_ID]],0))),-1,-1,0,0)),IF(OR(BK$1,$R149),4,INDEX(CMB[[Cmb_Rare]:[Cmb_Rare]],MATCH(ROUND(MIN(SUM(BK$4,$O149/1000),SUM($O149,BK$4/1000)),3),CMB[[Cmb_ID]:[Cmb_ID]],0))),CHOOSE(AC[[M]:[M]],2,1,1,SUM(AC[[AB]:[DB]])))),""))</f>
        <v/>
      </c>
      <c r="BL149" t="str">
        <f>IF(OR(BL$5="",$S149=""),"",IFERROR(SUM(PRODUCT(INDEX(CMB[[BA_0O]:[BA_2O]],MATCH(ROUND(MIN(SUM(BL$4,$O149/1000),SUM($O149,BL$4/1000)),3),CMB[[Cmb_ID]:[Cmb_ID]],0),SUM(N(BL$1),N($R149),1)),CHOOSE(AC[[M]:[M]],1,1,0,AC[[AB]:[AB]])),PRODUCT(INDEX(CMB[[BD_0O]:[BD_2O]],MATCH(ROUND(MIN(SUM(BL$4,$O149/1000),SUM($O149,BL$4/1000)),3),CMB[[Cmb_ID]:[Cmb_ID]],0),SUM(N(BL$1),N($R149),1)),CHOOSE(AC[[M]:[M]],1,0,1,AC[[DB]:[DB]])),PRODUCT(SUM(ROUND(AVERAGE(VALUE(BL$3),VALUE($P149)),0),CHOOSE(IF(OR(BL$1,$R149),4,INDEX(CMB[[Res_Rare]:[Res_Rare]],MATCH(ROUND(MIN(SUM(BL$4,$O149/1000),SUM($O149,BL$4/1000)),3),CMB[[Cmb_ID]:[Cmb_ID]],0))),-1,-1,0,0)),IF(OR(BL$1,$R149),4,INDEX(CMB[[Cmb_Rare]:[Cmb_Rare]],MATCH(ROUND(MIN(SUM(BL$4,$O149/1000),SUM($O149,BL$4/1000)),3),CMB[[Cmb_ID]:[Cmb_ID]],0))),CHOOSE(AC[[M]:[M]],2,1,1,SUM(AC[[AB]:[DB]])))),""))</f>
        <v/>
      </c>
      <c r="BM149" t="str">
        <f>IF(OR(BM$5="",$S149=""),"",IFERROR(SUM(PRODUCT(INDEX(CMB[[BA_0O]:[BA_2O]],MATCH(ROUND(MIN(SUM(BM$4,$O149/1000),SUM($O149,BM$4/1000)),3),CMB[[Cmb_ID]:[Cmb_ID]],0),SUM(N(BM$1),N($R149),1)),CHOOSE(AC[[M]:[M]],1,1,0,AC[[AB]:[AB]])),PRODUCT(INDEX(CMB[[BD_0O]:[BD_2O]],MATCH(ROUND(MIN(SUM(BM$4,$O149/1000),SUM($O149,BM$4/1000)),3),CMB[[Cmb_ID]:[Cmb_ID]],0),SUM(N(BM$1),N($R149),1)),CHOOSE(AC[[M]:[M]],1,0,1,AC[[DB]:[DB]])),PRODUCT(SUM(ROUND(AVERAGE(VALUE(BM$3),VALUE($P149)),0),CHOOSE(IF(OR(BM$1,$R149),4,INDEX(CMB[[Res_Rare]:[Res_Rare]],MATCH(ROUND(MIN(SUM(BM$4,$O149/1000),SUM($O149,BM$4/1000)),3),CMB[[Cmb_ID]:[Cmb_ID]],0))),-1,-1,0,0)),IF(OR(BM$1,$R149),4,INDEX(CMB[[Cmb_Rare]:[Cmb_Rare]],MATCH(ROUND(MIN(SUM(BM$4,$O149/1000),SUM($O149,BM$4/1000)),3),CMB[[Cmb_ID]:[Cmb_ID]],0))),CHOOSE(AC[[M]:[M]],2,1,1,SUM(AC[[AB]:[DB]])))),""))</f>
        <v/>
      </c>
      <c r="BN149" t="str">
        <f>IF(OR(BN$5="",$S149=""),"",IFERROR(SUM(PRODUCT(INDEX(CMB[[BA_0O]:[BA_2O]],MATCH(ROUND(MIN(SUM(BN$4,$O149/1000),SUM($O149,BN$4/1000)),3),CMB[[Cmb_ID]:[Cmb_ID]],0),SUM(N(BN$1),N($R149),1)),CHOOSE(AC[[M]:[M]],1,1,0,AC[[AB]:[AB]])),PRODUCT(INDEX(CMB[[BD_0O]:[BD_2O]],MATCH(ROUND(MIN(SUM(BN$4,$O149/1000),SUM($O149,BN$4/1000)),3),CMB[[Cmb_ID]:[Cmb_ID]],0),SUM(N(BN$1),N($R149),1)),CHOOSE(AC[[M]:[M]],1,0,1,AC[[DB]:[DB]])),PRODUCT(SUM(ROUND(AVERAGE(VALUE(BN$3),VALUE($P149)),0),CHOOSE(IF(OR(BN$1,$R149),4,INDEX(CMB[[Res_Rare]:[Res_Rare]],MATCH(ROUND(MIN(SUM(BN$4,$O149/1000),SUM($O149,BN$4/1000)),3),CMB[[Cmb_ID]:[Cmb_ID]],0))),-1,-1,0,0)),IF(OR(BN$1,$R149),4,INDEX(CMB[[Cmb_Rare]:[Cmb_Rare]],MATCH(ROUND(MIN(SUM(BN$4,$O149/1000),SUM($O149,BN$4/1000)),3),CMB[[Cmb_ID]:[Cmb_ID]],0))),CHOOSE(AC[[M]:[M]],2,1,1,SUM(AC[[AB]:[DB]])))),""))</f>
        <v/>
      </c>
      <c r="BO149" t="str">
        <f>IF(OR(BO$5="",$S149=""),"",IFERROR(SUM(PRODUCT(INDEX(CMB[[BA_0O]:[BA_2O]],MATCH(ROUND(MIN(SUM(BO$4,$O149/1000),SUM($O149,BO$4/1000)),3),CMB[[Cmb_ID]:[Cmb_ID]],0),SUM(N(BO$1),N($R149),1)),CHOOSE(AC[[M]:[M]],1,1,0,AC[[AB]:[AB]])),PRODUCT(INDEX(CMB[[BD_0O]:[BD_2O]],MATCH(ROUND(MIN(SUM(BO$4,$O149/1000),SUM($O149,BO$4/1000)),3),CMB[[Cmb_ID]:[Cmb_ID]],0),SUM(N(BO$1),N($R149),1)),CHOOSE(AC[[M]:[M]],1,0,1,AC[[DB]:[DB]])),PRODUCT(SUM(ROUND(AVERAGE(VALUE(BO$3),VALUE($P149)),0),CHOOSE(IF(OR(BO$1,$R149),4,INDEX(CMB[[Res_Rare]:[Res_Rare]],MATCH(ROUND(MIN(SUM(BO$4,$O149/1000),SUM($O149,BO$4/1000)),3),CMB[[Cmb_ID]:[Cmb_ID]],0))),-1,-1,0,0)),IF(OR(BO$1,$R149),4,INDEX(CMB[[Cmb_Rare]:[Cmb_Rare]],MATCH(ROUND(MIN(SUM(BO$4,$O149/1000),SUM($O149,BO$4/1000)),3),CMB[[Cmb_ID]:[Cmb_ID]],0))),CHOOSE(AC[[M]:[M]],2,1,1,SUM(AC[[AB]:[DB]])))),""))</f>
        <v/>
      </c>
      <c r="BP149" t="str">
        <f>IF(OR(BP$5="",$S149=""),"",IFERROR(SUM(PRODUCT(INDEX(CMB[[BA_0O]:[BA_2O]],MATCH(ROUND(MIN(SUM(BP$4,$O149/1000),SUM($O149,BP$4/1000)),3),CMB[[Cmb_ID]:[Cmb_ID]],0),SUM(N(BP$1),N($R149),1)),CHOOSE(AC[[M]:[M]],1,1,0,AC[[AB]:[AB]])),PRODUCT(INDEX(CMB[[BD_0O]:[BD_2O]],MATCH(ROUND(MIN(SUM(BP$4,$O149/1000),SUM($O149,BP$4/1000)),3),CMB[[Cmb_ID]:[Cmb_ID]],0),SUM(N(BP$1),N($R149),1)),CHOOSE(AC[[M]:[M]],1,0,1,AC[[DB]:[DB]])),PRODUCT(SUM(ROUND(AVERAGE(VALUE(BP$3),VALUE($P149)),0),CHOOSE(IF(OR(BP$1,$R149),4,INDEX(CMB[[Res_Rare]:[Res_Rare]],MATCH(ROUND(MIN(SUM(BP$4,$O149/1000),SUM($O149,BP$4/1000)),3),CMB[[Cmb_ID]:[Cmb_ID]],0))),-1,-1,0,0)),IF(OR(BP$1,$R149),4,INDEX(CMB[[Cmb_Rare]:[Cmb_Rare]],MATCH(ROUND(MIN(SUM(BP$4,$O149/1000),SUM($O149,BP$4/1000)),3),CMB[[Cmb_ID]:[Cmb_ID]],0))),CHOOSE(AC[[M]:[M]],2,1,1,SUM(AC[[AB]:[DB]])))),""))</f>
        <v/>
      </c>
      <c r="BQ149" t="str">
        <f>IF(OR(BQ$5="",$S149=""),"",IFERROR(SUM(PRODUCT(INDEX(CMB[[BA_0O]:[BA_2O]],MATCH(ROUND(MIN(SUM(BQ$4,$O149/1000),SUM($O149,BQ$4/1000)),3),CMB[[Cmb_ID]:[Cmb_ID]],0),SUM(N(BQ$1),N($R149),1)),CHOOSE(AC[[M]:[M]],1,1,0,AC[[AB]:[AB]])),PRODUCT(INDEX(CMB[[BD_0O]:[BD_2O]],MATCH(ROUND(MIN(SUM(BQ$4,$O149/1000),SUM($O149,BQ$4/1000)),3),CMB[[Cmb_ID]:[Cmb_ID]],0),SUM(N(BQ$1),N($R149),1)),CHOOSE(AC[[M]:[M]],1,0,1,AC[[DB]:[DB]])),PRODUCT(SUM(ROUND(AVERAGE(VALUE(BQ$3),VALUE($P149)),0),CHOOSE(IF(OR(BQ$1,$R149),4,INDEX(CMB[[Res_Rare]:[Res_Rare]],MATCH(ROUND(MIN(SUM(BQ$4,$O149/1000),SUM($O149,BQ$4/1000)),3),CMB[[Cmb_ID]:[Cmb_ID]],0))),-1,-1,0,0)),IF(OR(BQ$1,$R149),4,INDEX(CMB[[Cmb_Rare]:[Cmb_Rare]],MATCH(ROUND(MIN(SUM(BQ$4,$O149/1000),SUM($O149,BQ$4/1000)),3),CMB[[Cmb_ID]:[Cmb_ID]],0))),CHOOSE(AC[[M]:[M]],2,1,1,SUM(AC[[AB]:[DB]])))),""))</f>
        <v/>
      </c>
      <c r="BR149" t="str">
        <f>IF(OR(BR$5="",$S149=""),"",IFERROR(SUM(PRODUCT(INDEX(CMB[[BA_0O]:[BA_2O]],MATCH(ROUND(MIN(SUM(BR$4,$O149/1000),SUM($O149,BR$4/1000)),3),CMB[[Cmb_ID]:[Cmb_ID]],0),SUM(N(BR$1),N($R149),1)),CHOOSE(AC[[M]:[M]],1,1,0,AC[[AB]:[AB]])),PRODUCT(INDEX(CMB[[BD_0O]:[BD_2O]],MATCH(ROUND(MIN(SUM(BR$4,$O149/1000),SUM($O149,BR$4/1000)),3),CMB[[Cmb_ID]:[Cmb_ID]],0),SUM(N(BR$1),N($R149),1)),CHOOSE(AC[[M]:[M]],1,0,1,AC[[DB]:[DB]])),PRODUCT(SUM(ROUND(AVERAGE(VALUE(BR$3),VALUE($P149)),0),CHOOSE(IF(OR(BR$1,$R149),4,INDEX(CMB[[Res_Rare]:[Res_Rare]],MATCH(ROUND(MIN(SUM(BR$4,$O149/1000),SUM($O149,BR$4/1000)),3),CMB[[Cmb_ID]:[Cmb_ID]],0))),-1,-1,0,0)),IF(OR(BR$1,$R149),4,INDEX(CMB[[Cmb_Rare]:[Cmb_Rare]],MATCH(ROUND(MIN(SUM(BR$4,$O149/1000),SUM($O149,BR$4/1000)),3),CMB[[Cmb_ID]:[Cmb_ID]],0))),CHOOSE(AC[[M]:[M]],2,1,1,SUM(AC[[AB]:[DB]])))),""))</f>
        <v/>
      </c>
      <c r="BS149" t="str">
        <f>IF(OR(BS$5="",$S149=""),"",IFERROR(SUM(PRODUCT(INDEX(CMB[[BA_0O]:[BA_2O]],MATCH(ROUND(MIN(SUM(BS$4,$O149/1000),SUM($O149,BS$4/1000)),3),CMB[[Cmb_ID]:[Cmb_ID]],0),SUM(N(BS$1),N($R149),1)),CHOOSE(AC[[M]:[M]],1,1,0,AC[[AB]:[AB]])),PRODUCT(INDEX(CMB[[BD_0O]:[BD_2O]],MATCH(ROUND(MIN(SUM(BS$4,$O149/1000),SUM($O149,BS$4/1000)),3),CMB[[Cmb_ID]:[Cmb_ID]],0),SUM(N(BS$1),N($R149),1)),CHOOSE(AC[[M]:[M]],1,0,1,AC[[DB]:[DB]])),PRODUCT(SUM(ROUND(AVERAGE(VALUE(BS$3),VALUE($P149)),0),CHOOSE(IF(OR(BS$1,$R149),4,INDEX(CMB[[Res_Rare]:[Res_Rare]],MATCH(ROUND(MIN(SUM(BS$4,$O149/1000),SUM($O149,BS$4/1000)),3),CMB[[Cmb_ID]:[Cmb_ID]],0))),-1,-1,0,0)),IF(OR(BS$1,$R149),4,INDEX(CMB[[Cmb_Rare]:[Cmb_Rare]],MATCH(ROUND(MIN(SUM(BS$4,$O149/1000),SUM($O149,BS$4/1000)),3),CMB[[Cmb_ID]:[Cmb_ID]],0))),CHOOSE(AC[[M]:[M]],2,1,1,SUM(AC[[AB]:[DB]])))),""))</f>
        <v/>
      </c>
      <c r="BT149" t="str">
        <f>IF(OR(BT$5="",$S149=""),"",IFERROR(SUM(PRODUCT(INDEX(CMB[[BA_0O]:[BA_2O]],MATCH(ROUND(MIN(SUM(BT$4,$O149/1000),SUM($O149,BT$4/1000)),3),CMB[[Cmb_ID]:[Cmb_ID]],0),SUM(N(BT$1),N($R149),1)),CHOOSE(AC[[M]:[M]],1,1,0,AC[[AB]:[AB]])),PRODUCT(INDEX(CMB[[BD_0O]:[BD_2O]],MATCH(ROUND(MIN(SUM(BT$4,$O149/1000),SUM($O149,BT$4/1000)),3),CMB[[Cmb_ID]:[Cmb_ID]],0),SUM(N(BT$1),N($R149),1)),CHOOSE(AC[[M]:[M]],1,0,1,AC[[DB]:[DB]])),PRODUCT(SUM(ROUND(AVERAGE(VALUE(BT$3),VALUE($P149)),0),CHOOSE(IF(OR(BT$1,$R149),4,INDEX(CMB[[Res_Rare]:[Res_Rare]],MATCH(ROUND(MIN(SUM(BT$4,$O149/1000),SUM($O149,BT$4/1000)),3),CMB[[Cmb_ID]:[Cmb_ID]],0))),-1,-1,0,0)),IF(OR(BT$1,$R149),4,INDEX(CMB[[Cmb_Rare]:[Cmb_Rare]],MATCH(ROUND(MIN(SUM(BT$4,$O149/1000),SUM($O149,BT$4/1000)),3),CMB[[Cmb_ID]:[Cmb_ID]],0))),CHOOSE(AC[[M]:[M]],2,1,1,SUM(AC[[AB]:[DB]])))),""))</f>
        <v/>
      </c>
      <c r="BU149" t="str">
        <f>IF(OR(BU$5="",$S149=""),"",IFERROR(SUM(PRODUCT(INDEX(CMB[[BA_0O]:[BA_2O]],MATCH(ROUND(MIN(SUM(BU$4,$O149/1000),SUM($O149,BU$4/1000)),3),CMB[[Cmb_ID]:[Cmb_ID]],0),SUM(N(BU$1),N($R149),1)),CHOOSE(AC[[M]:[M]],1,1,0,AC[[AB]:[AB]])),PRODUCT(INDEX(CMB[[BD_0O]:[BD_2O]],MATCH(ROUND(MIN(SUM(BU$4,$O149/1000),SUM($O149,BU$4/1000)),3),CMB[[Cmb_ID]:[Cmb_ID]],0),SUM(N(BU$1),N($R149),1)),CHOOSE(AC[[M]:[M]],1,0,1,AC[[DB]:[DB]])),PRODUCT(SUM(ROUND(AVERAGE(VALUE(BU$3),VALUE($P149)),0),CHOOSE(IF(OR(BU$1,$R149),4,INDEX(CMB[[Res_Rare]:[Res_Rare]],MATCH(ROUND(MIN(SUM(BU$4,$O149/1000),SUM($O149,BU$4/1000)),3),CMB[[Cmb_ID]:[Cmb_ID]],0))),-1,-1,0,0)),IF(OR(BU$1,$R149),4,INDEX(CMB[[Cmb_Rare]:[Cmb_Rare]],MATCH(ROUND(MIN(SUM(BU$4,$O149/1000),SUM($O149,BU$4/1000)),3),CMB[[Cmb_ID]:[Cmb_ID]],0))),CHOOSE(AC[[M]:[M]],2,1,1,SUM(AC[[AB]:[DB]])))),""))</f>
        <v/>
      </c>
      <c r="BV149" t="str">
        <f>IF(OR(BV$5="",$S149=""),"",IFERROR(SUM(PRODUCT(INDEX(CMB[[BA_0O]:[BA_2O]],MATCH(ROUND(MIN(SUM(BV$4,$O149/1000),SUM($O149,BV$4/1000)),3),CMB[[Cmb_ID]:[Cmb_ID]],0),SUM(N(BV$1),N($R149),1)),CHOOSE(AC[[M]:[M]],1,1,0,AC[[AB]:[AB]])),PRODUCT(INDEX(CMB[[BD_0O]:[BD_2O]],MATCH(ROUND(MIN(SUM(BV$4,$O149/1000),SUM($O149,BV$4/1000)),3),CMB[[Cmb_ID]:[Cmb_ID]],0),SUM(N(BV$1),N($R149),1)),CHOOSE(AC[[M]:[M]],1,0,1,AC[[DB]:[DB]])),PRODUCT(SUM(ROUND(AVERAGE(VALUE(BV$3),VALUE($P149)),0),CHOOSE(IF(OR(BV$1,$R149),4,INDEX(CMB[[Res_Rare]:[Res_Rare]],MATCH(ROUND(MIN(SUM(BV$4,$O149/1000),SUM($O149,BV$4/1000)),3),CMB[[Cmb_ID]:[Cmb_ID]],0))),-1,-1,0,0)),IF(OR(BV$1,$R149),4,INDEX(CMB[[Cmb_Rare]:[Cmb_Rare]],MATCH(ROUND(MIN(SUM(BV$4,$O149/1000),SUM($O149,BV$4/1000)),3),CMB[[Cmb_ID]:[Cmb_ID]],0))),CHOOSE(AC[[M]:[M]],2,1,1,SUM(AC[[AB]:[DB]])))),""))</f>
        <v/>
      </c>
      <c r="BW149" t="str">
        <f>IF(OR(BW$5="",$S149=""),"",IFERROR(SUM(PRODUCT(INDEX(CMB[[BA_0O]:[BA_2O]],MATCH(ROUND(MIN(SUM(BW$4,$O149/1000),SUM($O149,BW$4/1000)),3),CMB[[Cmb_ID]:[Cmb_ID]],0),SUM(N(BW$1),N($R149),1)),CHOOSE(AC[[M]:[M]],1,1,0,AC[[AB]:[AB]])),PRODUCT(INDEX(CMB[[BD_0O]:[BD_2O]],MATCH(ROUND(MIN(SUM(BW$4,$O149/1000),SUM($O149,BW$4/1000)),3),CMB[[Cmb_ID]:[Cmb_ID]],0),SUM(N(BW$1),N($R149),1)),CHOOSE(AC[[M]:[M]],1,0,1,AC[[DB]:[DB]])),PRODUCT(SUM(ROUND(AVERAGE(VALUE(BW$3),VALUE($P149)),0),CHOOSE(IF(OR(BW$1,$R149),4,INDEX(CMB[[Res_Rare]:[Res_Rare]],MATCH(ROUND(MIN(SUM(BW$4,$O149/1000),SUM($O149,BW$4/1000)),3),CMB[[Cmb_ID]:[Cmb_ID]],0))),-1,-1,0,0)),IF(OR(BW$1,$R149),4,INDEX(CMB[[Cmb_Rare]:[Cmb_Rare]],MATCH(ROUND(MIN(SUM(BW$4,$O149/1000),SUM($O149,BW$4/1000)),3),CMB[[Cmb_ID]:[Cmb_ID]],0))),CHOOSE(AC[[M]:[M]],2,1,1,SUM(AC[[AB]:[DB]])))),""))</f>
        <v/>
      </c>
      <c r="BX149" t="str">
        <f>IF(OR(BX$5="",$S149=""),"",IFERROR(SUM(PRODUCT(INDEX(CMB[[BA_0O]:[BA_2O]],MATCH(ROUND(MIN(SUM(BX$4,$O149/1000),SUM($O149,BX$4/1000)),3),CMB[[Cmb_ID]:[Cmb_ID]],0),SUM(N(BX$1),N($R149),1)),CHOOSE(AC[[M]:[M]],1,1,0,AC[[AB]:[AB]])),PRODUCT(INDEX(CMB[[BD_0O]:[BD_2O]],MATCH(ROUND(MIN(SUM(BX$4,$O149/1000),SUM($O149,BX$4/1000)),3),CMB[[Cmb_ID]:[Cmb_ID]],0),SUM(N(BX$1),N($R149),1)),CHOOSE(AC[[M]:[M]],1,0,1,AC[[DB]:[DB]])),PRODUCT(SUM(ROUND(AVERAGE(VALUE(BX$3),VALUE($P149)),0),CHOOSE(IF(OR(BX$1,$R149),4,INDEX(CMB[[Res_Rare]:[Res_Rare]],MATCH(ROUND(MIN(SUM(BX$4,$O149/1000),SUM($O149,BX$4/1000)),3),CMB[[Cmb_ID]:[Cmb_ID]],0))),-1,-1,0,0)),IF(OR(BX$1,$R149),4,INDEX(CMB[[Cmb_Rare]:[Cmb_Rare]],MATCH(ROUND(MIN(SUM(BX$4,$O149/1000),SUM($O149,BX$4/1000)),3),CMB[[Cmb_ID]:[Cmb_ID]],0))),CHOOSE(AC[[M]:[M]],2,1,1,SUM(AC[[AB]:[DB]])))),""))</f>
        <v/>
      </c>
      <c r="BY149" t="str">
        <f>IF(OR(BY$5="",$S149=""),"",IFERROR(SUM(PRODUCT(INDEX(CMB[[BA_0O]:[BA_2O]],MATCH(ROUND(MIN(SUM(BY$4,$O149/1000),SUM($O149,BY$4/1000)),3),CMB[[Cmb_ID]:[Cmb_ID]],0),SUM(N(BY$1),N($R149),1)),CHOOSE(AC[[M]:[M]],1,1,0,AC[[AB]:[AB]])),PRODUCT(INDEX(CMB[[BD_0O]:[BD_2O]],MATCH(ROUND(MIN(SUM(BY$4,$O149/1000),SUM($O149,BY$4/1000)),3),CMB[[Cmb_ID]:[Cmb_ID]],0),SUM(N(BY$1),N($R149),1)),CHOOSE(AC[[M]:[M]],1,0,1,AC[[DB]:[DB]])),PRODUCT(SUM(ROUND(AVERAGE(VALUE(BY$3),VALUE($P149)),0),CHOOSE(IF(OR(BY$1,$R149),4,INDEX(CMB[[Res_Rare]:[Res_Rare]],MATCH(ROUND(MIN(SUM(BY$4,$O149/1000),SUM($O149,BY$4/1000)),3),CMB[[Cmb_ID]:[Cmb_ID]],0))),-1,-1,0,0)),IF(OR(BY$1,$R149),4,INDEX(CMB[[Cmb_Rare]:[Cmb_Rare]],MATCH(ROUND(MIN(SUM(BY$4,$O149/1000),SUM($O149,BY$4/1000)),3),CMB[[Cmb_ID]:[Cmb_ID]],0))),CHOOSE(AC[[M]:[M]],2,1,1,SUM(AC[[AB]:[DB]])))),""))</f>
        <v/>
      </c>
      <c r="BZ149" t="str">
        <f>IF(OR(BZ$5="",$S149=""),"",IFERROR(SUM(PRODUCT(INDEX(CMB[[BA_0O]:[BA_2O]],MATCH(ROUND(MIN(SUM(BZ$4,$O149/1000),SUM($O149,BZ$4/1000)),3),CMB[[Cmb_ID]:[Cmb_ID]],0),SUM(N(BZ$1),N($R149),1)),CHOOSE(AC[[M]:[M]],1,1,0,AC[[AB]:[AB]])),PRODUCT(INDEX(CMB[[BD_0O]:[BD_2O]],MATCH(ROUND(MIN(SUM(BZ$4,$O149/1000),SUM($O149,BZ$4/1000)),3),CMB[[Cmb_ID]:[Cmb_ID]],0),SUM(N(BZ$1),N($R149),1)),CHOOSE(AC[[M]:[M]],1,0,1,AC[[DB]:[DB]])),PRODUCT(SUM(ROUND(AVERAGE(VALUE(BZ$3),VALUE($P149)),0),CHOOSE(IF(OR(BZ$1,$R149),4,INDEX(CMB[[Res_Rare]:[Res_Rare]],MATCH(ROUND(MIN(SUM(BZ$4,$O149/1000),SUM($O149,BZ$4/1000)),3),CMB[[Cmb_ID]:[Cmb_ID]],0))),-1,-1,0,0)),IF(OR(BZ$1,$R149),4,INDEX(CMB[[Cmb_Rare]:[Cmb_Rare]],MATCH(ROUND(MIN(SUM(BZ$4,$O149/1000),SUM($O149,BZ$4/1000)),3),CMB[[Cmb_ID]:[Cmb_ID]],0))),CHOOSE(AC[[M]:[M]],2,1,1,SUM(AC[[AB]:[DB]])))),""))</f>
        <v/>
      </c>
      <c r="CA149" t="str">
        <f>IF(OR(CA$5="",$S149=""),"",IFERROR(SUM(PRODUCT(INDEX(CMB[[BA_0O]:[BA_2O]],MATCH(ROUND(MIN(SUM(CA$4,$O149/1000),SUM($O149,CA$4/1000)),3),CMB[[Cmb_ID]:[Cmb_ID]],0),SUM(N(CA$1),N($R149),1)),CHOOSE(AC[[M]:[M]],1,1,0,AC[[AB]:[AB]])),PRODUCT(INDEX(CMB[[BD_0O]:[BD_2O]],MATCH(ROUND(MIN(SUM(CA$4,$O149/1000),SUM($O149,CA$4/1000)),3),CMB[[Cmb_ID]:[Cmb_ID]],0),SUM(N(CA$1),N($R149),1)),CHOOSE(AC[[M]:[M]],1,0,1,AC[[DB]:[DB]])),PRODUCT(SUM(ROUND(AVERAGE(VALUE(CA$3),VALUE($P149)),0),CHOOSE(IF(OR(CA$1,$R149),4,INDEX(CMB[[Res_Rare]:[Res_Rare]],MATCH(ROUND(MIN(SUM(CA$4,$O149/1000),SUM($O149,CA$4/1000)),3),CMB[[Cmb_ID]:[Cmb_ID]],0))),-1,-1,0,0)),IF(OR(CA$1,$R149),4,INDEX(CMB[[Cmb_Rare]:[Cmb_Rare]],MATCH(ROUND(MIN(SUM(CA$4,$O149/1000),SUM($O149,CA$4/1000)),3),CMB[[Cmb_ID]:[Cmb_ID]],0))),CHOOSE(AC[[M]:[M]],2,1,1,SUM(AC[[AB]:[DB]])))),""))</f>
        <v/>
      </c>
      <c r="CB149" t="str">
        <f>IF(OR(CB$5="",$S149=""),"",IFERROR(SUM(PRODUCT(INDEX(CMB[[BA_0O]:[BA_2O]],MATCH(ROUND(MIN(SUM(CB$4,$O149/1000),SUM($O149,CB$4/1000)),3),CMB[[Cmb_ID]:[Cmb_ID]],0),SUM(N(CB$1),N($R149),1)),CHOOSE(AC[[M]:[M]],1,1,0,AC[[AB]:[AB]])),PRODUCT(INDEX(CMB[[BD_0O]:[BD_2O]],MATCH(ROUND(MIN(SUM(CB$4,$O149/1000),SUM($O149,CB$4/1000)),3),CMB[[Cmb_ID]:[Cmb_ID]],0),SUM(N(CB$1),N($R149),1)),CHOOSE(AC[[M]:[M]],1,0,1,AC[[DB]:[DB]])),PRODUCT(SUM(ROUND(AVERAGE(VALUE(CB$3),VALUE($P149)),0),CHOOSE(IF(OR(CB$1,$R149),4,INDEX(CMB[[Res_Rare]:[Res_Rare]],MATCH(ROUND(MIN(SUM(CB$4,$O149/1000),SUM($O149,CB$4/1000)),3),CMB[[Cmb_ID]:[Cmb_ID]],0))),-1,-1,0,0)),IF(OR(CB$1,$R149),4,INDEX(CMB[[Cmb_Rare]:[Cmb_Rare]],MATCH(ROUND(MIN(SUM(CB$4,$O149/1000),SUM($O149,CB$4/1000)),3),CMB[[Cmb_ID]:[Cmb_ID]],0))),CHOOSE(AC[[M]:[M]],2,1,1,SUM(AC[[AB]:[DB]])))),""))</f>
        <v/>
      </c>
      <c r="CC149" t="str">
        <f>IF(OR(CC$5="",$S149=""),"",IFERROR(SUM(PRODUCT(INDEX(CMB[[BA_0O]:[BA_2O]],MATCH(ROUND(MIN(SUM(CC$4,$O149/1000),SUM($O149,CC$4/1000)),3),CMB[[Cmb_ID]:[Cmb_ID]],0),SUM(N(CC$1),N($R149),1)),CHOOSE(AC[[M]:[M]],1,1,0,AC[[AB]:[AB]])),PRODUCT(INDEX(CMB[[BD_0O]:[BD_2O]],MATCH(ROUND(MIN(SUM(CC$4,$O149/1000),SUM($O149,CC$4/1000)),3),CMB[[Cmb_ID]:[Cmb_ID]],0),SUM(N(CC$1),N($R149),1)),CHOOSE(AC[[M]:[M]],1,0,1,AC[[DB]:[DB]])),PRODUCT(SUM(ROUND(AVERAGE(VALUE(CC$3),VALUE($P149)),0),CHOOSE(IF(OR(CC$1,$R149),4,INDEX(CMB[[Res_Rare]:[Res_Rare]],MATCH(ROUND(MIN(SUM(CC$4,$O149/1000),SUM($O149,CC$4/1000)),3),CMB[[Cmb_ID]:[Cmb_ID]],0))),-1,-1,0,0)),IF(OR(CC$1,$R149),4,INDEX(CMB[[Cmb_Rare]:[Cmb_Rare]],MATCH(ROUND(MIN(SUM(CC$4,$O149/1000),SUM($O149,CC$4/1000)),3),CMB[[Cmb_ID]:[Cmb_ID]],0))),CHOOSE(AC[[M]:[M]],2,1,1,SUM(AC[[AB]:[DB]])))),""))</f>
        <v/>
      </c>
      <c r="CD149" t="str">
        <f>IF(OR(CD$5="",$S149=""),"",IFERROR(SUM(PRODUCT(INDEX(CMB[[BA_0O]:[BA_2O]],MATCH(ROUND(MIN(SUM(CD$4,$O149/1000),SUM($O149,CD$4/1000)),3),CMB[[Cmb_ID]:[Cmb_ID]],0),SUM(N(CD$1),N($R149),1)),CHOOSE(AC[[M]:[M]],1,1,0,AC[[AB]:[AB]])),PRODUCT(INDEX(CMB[[BD_0O]:[BD_2O]],MATCH(ROUND(MIN(SUM(CD$4,$O149/1000),SUM($O149,CD$4/1000)),3),CMB[[Cmb_ID]:[Cmb_ID]],0),SUM(N(CD$1),N($R149),1)),CHOOSE(AC[[M]:[M]],1,0,1,AC[[DB]:[DB]])),PRODUCT(SUM(ROUND(AVERAGE(VALUE(CD$3),VALUE($P149)),0),CHOOSE(IF(OR(CD$1,$R149),4,INDEX(CMB[[Res_Rare]:[Res_Rare]],MATCH(ROUND(MIN(SUM(CD$4,$O149/1000),SUM($O149,CD$4/1000)),3),CMB[[Cmb_ID]:[Cmb_ID]],0))),-1,-1,0,0)),IF(OR(CD$1,$R149),4,INDEX(CMB[[Cmb_Rare]:[Cmb_Rare]],MATCH(ROUND(MIN(SUM(CD$4,$O149/1000),SUM($O149,CD$4/1000)),3),CMB[[Cmb_ID]:[Cmb_ID]],0))),CHOOSE(AC[[M]:[M]],2,1,1,SUM(AC[[AB]:[DB]])))),""))</f>
        <v/>
      </c>
      <c r="CE149" t="str">
        <f>IF(OR(CE$5="",$S149=""),"",IFERROR(SUM(PRODUCT(INDEX(CMB[[BA_0O]:[BA_2O]],MATCH(ROUND(MIN(SUM(CE$4,$O149/1000),SUM($O149,CE$4/1000)),3),CMB[[Cmb_ID]:[Cmb_ID]],0),SUM(N(CE$1),N($R149),1)),CHOOSE(AC[[M]:[M]],1,1,0,AC[[AB]:[AB]])),PRODUCT(INDEX(CMB[[BD_0O]:[BD_2O]],MATCH(ROUND(MIN(SUM(CE$4,$O149/1000),SUM($O149,CE$4/1000)),3),CMB[[Cmb_ID]:[Cmb_ID]],0),SUM(N(CE$1),N($R149),1)),CHOOSE(AC[[M]:[M]],1,0,1,AC[[DB]:[DB]])),PRODUCT(SUM(ROUND(AVERAGE(VALUE(CE$3),VALUE($P149)),0),CHOOSE(IF(OR(CE$1,$R149),4,INDEX(CMB[[Res_Rare]:[Res_Rare]],MATCH(ROUND(MIN(SUM(CE$4,$O149/1000),SUM($O149,CE$4/1000)),3),CMB[[Cmb_ID]:[Cmb_ID]],0))),-1,-1,0,0)),IF(OR(CE$1,$R149),4,INDEX(CMB[[Cmb_Rare]:[Cmb_Rare]],MATCH(ROUND(MIN(SUM(CE$4,$O149/1000),SUM($O149,CE$4/1000)),3),CMB[[Cmb_ID]:[Cmb_ID]],0))),CHOOSE(AC[[M]:[M]],2,1,1,SUM(AC[[AB]:[DB]])))),""))</f>
        <v/>
      </c>
      <c r="CF149" t="str">
        <f>IF(OR(CF$5="",$S149=""),"",IFERROR(SUM(PRODUCT(INDEX(CMB[[BA_0O]:[BA_2O]],MATCH(ROUND(MIN(SUM(CF$4,$O149/1000),SUM($O149,CF$4/1000)),3),CMB[[Cmb_ID]:[Cmb_ID]],0),SUM(N(CF$1),N($R149),1)),CHOOSE(AC[[M]:[M]],1,1,0,AC[[AB]:[AB]])),PRODUCT(INDEX(CMB[[BD_0O]:[BD_2O]],MATCH(ROUND(MIN(SUM(CF$4,$O149/1000),SUM($O149,CF$4/1000)),3),CMB[[Cmb_ID]:[Cmb_ID]],0),SUM(N(CF$1),N($R149),1)),CHOOSE(AC[[M]:[M]],1,0,1,AC[[DB]:[DB]])),PRODUCT(SUM(ROUND(AVERAGE(VALUE(CF$3),VALUE($P149)),0),CHOOSE(IF(OR(CF$1,$R149),4,INDEX(CMB[[Res_Rare]:[Res_Rare]],MATCH(ROUND(MIN(SUM(CF$4,$O149/1000),SUM($O149,CF$4/1000)),3),CMB[[Cmb_ID]:[Cmb_ID]],0))),-1,-1,0,0)),IF(OR(CF$1,$R149),4,INDEX(CMB[[Cmb_Rare]:[Cmb_Rare]],MATCH(ROUND(MIN(SUM(CF$4,$O149/1000),SUM($O149,CF$4/1000)),3),CMB[[Cmb_ID]:[Cmb_ID]],0))),CHOOSE(AC[[M]:[M]],2,1,1,SUM(AC[[AB]:[DB]])))),""))</f>
        <v/>
      </c>
      <c r="CG149" t="str">
        <f>IF(OR(CG$5="",$S149=""),"",IFERROR(SUM(PRODUCT(INDEX(CMB[[BA_0O]:[BA_2O]],MATCH(ROUND(MIN(SUM(CG$4,$O149/1000),SUM($O149,CG$4/1000)),3),CMB[[Cmb_ID]:[Cmb_ID]],0),SUM(N(CG$1),N($R149),1)),CHOOSE(AC[[M]:[M]],1,1,0,AC[[AB]:[AB]])),PRODUCT(INDEX(CMB[[BD_0O]:[BD_2O]],MATCH(ROUND(MIN(SUM(CG$4,$O149/1000),SUM($O149,CG$4/1000)),3),CMB[[Cmb_ID]:[Cmb_ID]],0),SUM(N(CG$1),N($R149),1)),CHOOSE(AC[[M]:[M]],1,0,1,AC[[DB]:[DB]])),PRODUCT(SUM(ROUND(AVERAGE(VALUE(CG$3),VALUE($P149)),0),CHOOSE(IF(OR(CG$1,$R149),4,INDEX(CMB[[Res_Rare]:[Res_Rare]],MATCH(ROUND(MIN(SUM(CG$4,$O149/1000),SUM($O149,CG$4/1000)),3),CMB[[Cmb_ID]:[Cmb_ID]],0))),-1,-1,0,0)),IF(OR(CG$1,$R149),4,INDEX(CMB[[Cmb_Rare]:[Cmb_Rare]],MATCH(ROUND(MIN(SUM(CG$4,$O149/1000),SUM($O149,CG$4/1000)),3),CMB[[Cmb_ID]:[Cmb_ID]],0))),CHOOSE(AC[[M]:[M]],2,1,1,SUM(AC[[AB]:[DB]])))),""))</f>
        <v/>
      </c>
      <c r="CH149" t="str">
        <f>IF(OR(CH$5="",$S149=""),"",IFERROR(SUM(PRODUCT(INDEX(CMB[[BA_0O]:[BA_2O]],MATCH(ROUND(MIN(SUM(CH$4,$O149/1000),SUM($O149,CH$4/1000)),3),CMB[[Cmb_ID]:[Cmb_ID]],0),SUM(N(CH$1),N($R149),1)),CHOOSE(AC[[M]:[M]],1,1,0,AC[[AB]:[AB]])),PRODUCT(INDEX(CMB[[BD_0O]:[BD_2O]],MATCH(ROUND(MIN(SUM(CH$4,$O149/1000),SUM($O149,CH$4/1000)),3),CMB[[Cmb_ID]:[Cmb_ID]],0),SUM(N(CH$1),N($R149),1)),CHOOSE(AC[[M]:[M]],1,0,1,AC[[DB]:[DB]])),PRODUCT(SUM(ROUND(AVERAGE(VALUE(CH$3),VALUE($P149)),0),CHOOSE(IF(OR(CH$1,$R149),4,INDEX(CMB[[Res_Rare]:[Res_Rare]],MATCH(ROUND(MIN(SUM(CH$4,$O149/1000),SUM($O149,CH$4/1000)),3),CMB[[Cmb_ID]:[Cmb_ID]],0))),-1,-1,0,0)),IF(OR(CH$1,$R149),4,INDEX(CMB[[Cmb_Rare]:[Cmb_Rare]],MATCH(ROUND(MIN(SUM(CH$4,$O149/1000),SUM($O149,CH$4/1000)),3),CMB[[Cmb_ID]:[Cmb_ID]],0))),CHOOSE(AC[[M]:[M]],2,1,1,SUM(AC[[AB]:[DB]])))),""))</f>
        <v/>
      </c>
      <c r="CI149" t="str">
        <f>IF(OR(CI$5="",$S149=""),"",IFERROR(SUM(PRODUCT(INDEX(CMB[[BA_0O]:[BA_2O]],MATCH(ROUND(MIN(SUM(CI$4,$O149/1000),SUM($O149,CI$4/1000)),3),CMB[[Cmb_ID]:[Cmb_ID]],0),SUM(N(CI$1),N($R149),1)),CHOOSE(AC[[M]:[M]],1,1,0,AC[[AB]:[AB]])),PRODUCT(INDEX(CMB[[BD_0O]:[BD_2O]],MATCH(ROUND(MIN(SUM(CI$4,$O149/1000),SUM($O149,CI$4/1000)),3),CMB[[Cmb_ID]:[Cmb_ID]],0),SUM(N(CI$1),N($R149),1)),CHOOSE(AC[[M]:[M]],1,0,1,AC[[DB]:[DB]])),PRODUCT(SUM(ROUND(AVERAGE(VALUE(CI$3),VALUE($P149)),0),CHOOSE(IF(OR(CI$1,$R149),4,INDEX(CMB[[Res_Rare]:[Res_Rare]],MATCH(ROUND(MIN(SUM(CI$4,$O149/1000),SUM($O149,CI$4/1000)),3),CMB[[Cmb_ID]:[Cmb_ID]],0))),-1,-1,0,0)),IF(OR(CI$1,$R149),4,INDEX(CMB[[Cmb_Rare]:[Cmb_Rare]],MATCH(ROUND(MIN(SUM(CI$4,$O149/1000),SUM($O149,CI$4/1000)),3),CMB[[Cmb_ID]:[Cmb_ID]],0))),CHOOSE(AC[[M]:[M]],2,1,1,SUM(AC[[AB]:[DB]])))),""))</f>
        <v/>
      </c>
      <c r="CJ149" t="str">
        <f>IF(OR(CJ$5="",$S149=""),"",IFERROR(SUM(PRODUCT(INDEX(CMB[[BA_0O]:[BA_2O]],MATCH(ROUND(MIN(SUM(CJ$4,$O149/1000),SUM($O149,CJ$4/1000)),3),CMB[[Cmb_ID]:[Cmb_ID]],0),SUM(N(CJ$1),N($R149),1)),CHOOSE(AC[[M]:[M]],1,1,0,AC[[AB]:[AB]])),PRODUCT(INDEX(CMB[[BD_0O]:[BD_2O]],MATCH(ROUND(MIN(SUM(CJ$4,$O149/1000),SUM($O149,CJ$4/1000)),3),CMB[[Cmb_ID]:[Cmb_ID]],0),SUM(N(CJ$1),N($R149),1)),CHOOSE(AC[[M]:[M]],1,0,1,AC[[DB]:[DB]])),PRODUCT(SUM(ROUND(AVERAGE(VALUE(CJ$3),VALUE($P149)),0),CHOOSE(IF(OR(CJ$1,$R149),4,INDEX(CMB[[Res_Rare]:[Res_Rare]],MATCH(ROUND(MIN(SUM(CJ$4,$O149/1000),SUM($O149,CJ$4/1000)),3),CMB[[Cmb_ID]:[Cmb_ID]],0))),-1,-1,0,0)),IF(OR(CJ$1,$R149),4,INDEX(CMB[[Cmb_Rare]:[Cmb_Rare]],MATCH(ROUND(MIN(SUM(CJ$4,$O149/1000),SUM($O149,CJ$4/1000)),3),CMB[[Cmb_ID]:[Cmb_ID]],0))),CHOOSE(AC[[M]:[M]],2,1,1,SUM(AC[[AB]:[DB]])))),""))</f>
        <v/>
      </c>
      <c r="CK149" t="str">
        <f>IF(OR(CK$5="",$S149=""),"",IFERROR(SUM(PRODUCT(INDEX(CMB[[BA_0O]:[BA_2O]],MATCH(ROUND(MIN(SUM(CK$4,$O149/1000),SUM($O149,CK$4/1000)),3),CMB[[Cmb_ID]:[Cmb_ID]],0),SUM(N(CK$1),N($R149),1)),CHOOSE(AC[[M]:[M]],1,1,0,AC[[AB]:[AB]])),PRODUCT(INDEX(CMB[[BD_0O]:[BD_2O]],MATCH(ROUND(MIN(SUM(CK$4,$O149/1000),SUM($O149,CK$4/1000)),3),CMB[[Cmb_ID]:[Cmb_ID]],0),SUM(N(CK$1),N($R149),1)),CHOOSE(AC[[M]:[M]],1,0,1,AC[[DB]:[DB]])),PRODUCT(SUM(ROUND(AVERAGE(VALUE(CK$3),VALUE($P149)),0),CHOOSE(IF(OR(CK$1,$R149),4,INDEX(CMB[[Res_Rare]:[Res_Rare]],MATCH(ROUND(MIN(SUM(CK$4,$O149/1000),SUM($O149,CK$4/1000)),3),CMB[[Cmb_ID]:[Cmb_ID]],0))),-1,-1,0,0)),IF(OR(CK$1,$R149),4,INDEX(CMB[[Cmb_Rare]:[Cmb_Rare]],MATCH(ROUND(MIN(SUM(CK$4,$O149/1000),SUM($O149,CK$4/1000)),3),CMB[[Cmb_ID]:[Cmb_ID]],0))),CHOOSE(AC[[M]:[M]],2,1,1,SUM(AC[[AB]:[DB]])))),""))</f>
        <v/>
      </c>
      <c r="CL149" t="str">
        <f>IF(OR(CL$5="",$S149=""),"",IFERROR(SUM(PRODUCT(INDEX(CMB[[BA_0O]:[BA_2O]],MATCH(ROUND(MIN(SUM(CL$4,$O149/1000),SUM($O149,CL$4/1000)),3),CMB[[Cmb_ID]:[Cmb_ID]],0),SUM(N(CL$1),N($R149),1)),CHOOSE(AC[[M]:[M]],1,1,0,AC[[AB]:[AB]])),PRODUCT(INDEX(CMB[[BD_0O]:[BD_2O]],MATCH(ROUND(MIN(SUM(CL$4,$O149/1000),SUM($O149,CL$4/1000)),3),CMB[[Cmb_ID]:[Cmb_ID]],0),SUM(N(CL$1),N($R149),1)),CHOOSE(AC[[M]:[M]],1,0,1,AC[[DB]:[DB]])),PRODUCT(SUM(ROUND(AVERAGE(VALUE(CL$3),VALUE($P149)),0),CHOOSE(IF(OR(CL$1,$R149),4,INDEX(CMB[[Res_Rare]:[Res_Rare]],MATCH(ROUND(MIN(SUM(CL$4,$O149/1000),SUM($O149,CL$4/1000)),3),CMB[[Cmb_ID]:[Cmb_ID]],0))),-1,-1,0,0)),IF(OR(CL$1,$R149),4,INDEX(CMB[[Cmb_Rare]:[Cmb_Rare]],MATCH(ROUND(MIN(SUM(CL$4,$O149/1000),SUM($O149,CL$4/1000)),3),CMB[[Cmb_ID]:[Cmb_ID]],0))),CHOOSE(AC[[M]:[M]],2,1,1,SUM(AC[[AB]:[DB]])))),""))</f>
        <v/>
      </c>
      <c r="CM149" t="str">
        <f>IF(OR(CM$5="",$S149=""),"",IFERROR(SUM(PRODUCT(INDEX(CMB[[BA_0O]:[BA_2O]],MATCH(ROUND(MIN(SUM(CM$4,$O149/1000),SUM($O149,CM$4/1000)),3),CMB[[Cmb_ID]:[Cmb_ID]],0),SUM(N(CM$1),N($R149),1)),CHOOSE(AC[[M]:[M]],1,1,0,AC[[AB]:[AB]])),PRODUCT(INDEX(CMB[[BD_0O]:[BD_2O]],MATCH(ROUND(MIN(SUM(CM$4,$O149/1000),SUM($O149,CM$4/1000)),3),CMB[[Cmb_ID]:[Cmb_ID]],0),SUM(N(CM$1),N($R149),1)),CHOOSE(AC[[M]:[M]],1,0,1,AC[[DB]:[DB]])),PRODUCT(SUM(ROUND(AVERAGE(VALUE(CM$3),VALUE($P149)),0),CHOOSE(IF(OR(CM$1,$R149),4,INDEX(CMB[[Res_Rare]:[Res_Rare]],MATCH(ROUND(MIN(SUM(CM$4,$O149/1000),SUM($O149,CM$4/1000)),3),CMB[[Cmb_ID]:[Cmb_ID]],0))),-1,-1,0,0)),IF(OR(CM$1,$R149),4,INDEX(CMB[[Cmb_Rare]:[Cmb_Rare]],MATCH(ROUND(MIN(SUM(CM$4,$O149/1000),SUM($O149,CM$4/1000)),3),CMB[[Cmb_ID]:[Cmb_ID]],0))),CHOOSE(AC[[M]:[M]],2,1,1,SUM(AC[[AB]:[DB]])))),""))</f>
        <v/>
      </c>
      <c r="CN149" t="str">
        <f>IF(OR(CN$5="",$S149=""),"",IFERROR(SUM(PRODUCT(INDEX(CMB[[BA_0O]:[BA_2O]],MATCH(ROUND(MIN(SUM(CN$4,$O149/1000),SUM($O149,CN$4/1000)),3),CMB[[Cmb_ID]:[Cmb_ID]],0),SUM(N(CN$1),N($R149),1)),CHOOSE(AC[[M]:[M]],1,1,0,AC[[AB]:[AB]])),PRODUCT(INDEX(CMB[[BD_0O]:[BD_2O]],MATCH(ROUND(MIN(SUM(CN$4,$O149/1000),SUM($O149,CN$4/1000)),3),CMB[[Cmb_ID]:[Cmb_ID]],0),SUM(N(CN$1),N($R149),1)),CHOOSE(AC[[M]:[M]],1,0,1,AC[[DB]:[DB]])),PRODUCT(SUM(ROUND(AVERAGE(VALUE(CN$3),VALUE($P149)),0),CHOOSE(IF(OR(CN$1,$R149),4,INDEX(CMB[[Res_Rare]:[Res_Rare]],MATCH(ROUND(MIN(SUM(CN$4,$O149/1000),SUM($O149,CN$4/1000)),3),CMB[[Cmb_ID]:[Cmb_ID]],0))),-1,-1,0,0)),IF(OR(CN$1,$R149),4,INDEX(CMB[[Cmb_Rare]:[Cmb_Rare]],MATCH(ROUND(MIN(SUM(CN$4,$O149/1000),SUM($O149,CN$4/1000)),3),CMB[[Cmb_ID]:[Cmb_ID]],0))),CHOOSE(AC[[M]:[M]],2,1,1,SUM(AC[[AB]:[DB]])))),""))</f>
        <v/>
      </c>
      <c r="CO149" t="str">
        <f>IF(OR(CO$5="",$S149=""),"",IFERROR(SUM(PRODUCT(INDEX(CMB[[BA_0O]:[BA_2O]],MATCH(ROUND(MIN(SUM(CO$4,$O149/1000),SUM($O149,CO$4/1000)),3),CMB[[Cmb_ID]:[Cmb_ID]],0),SUM(N(CO$1),N($R149),1)),CHOOSE(AC[[M]:[M]],1,1,0,AC[[AB]:[AB]])),PRODUCT(INDEX(CMB[[BD_0O]:[BD_2O]],MATCH(ROUND(MIN(SUM(CO$4,$O149/1000),SUM($O149,CO$4/1000)),3),CMB[[Cmb_ID]:[Cmb_ID]],0),SUM(N(CO$1),N($R149),1)),CHOOSE(AC[[M]:[M]],1,0,1,AC[[DB]:[DB]])),PRODUCT(SUM(ROUND(AVERAGE(VALUE(CO$3),VALUE($P149)),0),CHOOSE(IF(OR(CO$1,$R149),4,INDEX(CMB[[Res_Rare]:[Res_Rare]],MATCH(ROUND(MIN(SUM(CO$4,$O149/1000),SUM($O149,CO$4/1000)),3),CMB[[Cmb_ID]:[Cmb_ID]],0))),-1,-1,0,0)),IF(OR(CO$1,$R149),4,INDEX(CMB[[Cmb_Rare]:[Cmb_Rare]],MATCH(ROUND(MIN(SUM(CO$4,$O149/1000),SUM($O149,CO$4/1000)),3),CMB[[Cmb_ID]:[Cmb_ID]],0))),CHOOSE(AC[[M]:[M]],2,1,1,SUM(AC[[AB]:[DB]])))),""))</f>
        <v/>
      </c>
      <c r="CP149" t="str">
        <f>IF(OR(CP$5="",$S149=""),"",IFERROR(SUM(PRODUCT(INDEX(CMB[[BA_0O]:[BA_2O]],MATCH(ROUND(MIN(SUM(CP$4,$O149/1000),SUM($O149,CP$4/1000)),3),CMB[[Cmb_ID]:[Cmb_ID]],0),SUM(N(CP$1),N($R149),1)),CHOOSE(AC[[M]:[M]],1,1,0,AC[[AB]:[AB]])),PRODUCT(INDEX(CMB[[BD_0O]:[BD_2O]],MATCH(ROUND(MIN(SUM(CP$4,$O149/1000),SUM($O149,CP$4/1000)),3),CMB[[Cmb_ID]:[Cmb_ID]],0),SUM(N(CP$1),N($R149),1)),CHOOSE(AC[[M]:[M]],1,0,1,AC[[DB]:[DB]])),PRODUCT(SUM(ROUND(AVERAGE(VALUE(CP$3),VALUE($P149)),0),CHOOSE(IF(OR(CP$1,$R149),4,INDEX(CMB[[Res_Rare]:[Res_Rare]],MATCH(ROUND(MIN(SUM(CP$4,$O149/1000),SUM($O149,CP$4/1000)),3),CMB[[Cmb_ID]:[Cmb_ID]],0))),-1,-1,0,0)),IF(OR(CP$1,$R149),4,INDEX(CMB[[Cmb_Rare]:[Cmb_Rare]],MATCH(ROUND(MIN(SUM(CP$4,$O149/1000),SUM($O149,CP$4/1000)),3),CMB[[Cmb_ID]:[Cmb_ID]],0))),CHOOSE(AC[[M]:[M]],2,1,1,SUM(AC[[AB]:[DB]])))),""))</f>
        <v/>
      </c>
      <c r="CQ149" t="str">
        <f>IF(OR(CQ$5="",$S149=""),"",IFERROR(SUM(PRODUCT(INDEX(CMB[[BA_0O]:[BA_2O]],MATCH(ROUND(MIN(SUM(CQ$4,$O149/1000),SUM($O149,CQ$4/1000)),3),CMB[[Cmb_ID]:[Cmb_ID]],0),SUM(N(CQ$1),N($R149),1)),CHOOSE(AC[[M]:[M]],1,1,0,AC[[AB]:[AB]])),PRODUCT(INDEX(CMB[[BD_0O]:[BD_2O]],MATCH(ROUND(MIN(SUM(CQ$4,$O149/1000),SUM($O149,CQ$4/1000)),3),CMB[[Cmb_ID]:[Cmb_ID]],0),SUM(N(CQ$1),N($R149),1)),CHOOSE(AC[[M]:[M]],1,0,1,AC[[DB]:[DB]])),PRODUCT(SUM(ROUND(AVERAGE(VALUE(CQ$3),VALUE($P149)),0),CHOOSE(IF(OR(CQ$1,$R149),4,INDEX(CMB[[Res_Rare]:[Res_Rare]],MATCH(ROUND(MIN(SUM(CQ$4,$O149/1000),SUM($O149,CQ$4/1000)),3),CMB[[Cmb_ID]:[Cmb_ID]],0))),-1,-1,0,0)),IF(OR(CQ$1,$R149),4,INDEX(CMB[[Cmb_Rare]:[Cmb_Rare]],MATCH(ROUND(MIN(SUM(CQ$4,$O149/1000),SUM($O149,CQ$4/1000)),3),CMB[[Cmb_ID]:[Cmb_ID]],0))),CHOOSE(AC[[M]:[M]],2,1,1,SUM(AC[[AB]:[DB]])))),""))</f>
        <v/>
      </c>
      <c r="CR149" t="str">
        <f>IF(OR(CR$5="",$S149=""),"",IFERROR(SUM(PRODUCT(INDEX(CMB[[BA_0O]:[BA_2O]],MATCH(ROUND(MIN(SUM(CR$4,$O149/1000),SUM($O149,CR$4/1000)),3),CMB[[Cmb_ID]:[Cmb_ID]],0),SUM(N(CR$1),N($R149),1)),CHOOSE(AC[[M]:[M]],1,1,0,AC[[AB]:[AB]])),PRODUCT(INDEX(CMB[[BD_0O]:[BD_2O]],MATCH(ROUND(MIN(SUM(CR$4,$O149/1000),SUM($O149,CR$4/1000)),3),CMB[[Cmb_ID]:[Cmb_ID]],0),SUM(N(CR$1),N($R149),1)),CHOOSE(AC[[M]:[M]],1,0,1,AC[[DB]:[DB]])),PRODUCT(SUM(ROUND(AVERAGE(VALUE(CR$3),VALUE($P149)),0),CHOOSE(IF(OR(CR$1,$R149),4,INDEX(CMB[[Res_Rare]:[Res_Rare]],MATCH(ROUND(MIN(SUM(CR$4,$O149/1000),SUM($O149,CR$4/1000)),3),CMB[[Cmb_ID]:[Cmb_ID]],0))),-1,-1,0,0)),IF(OR(CR$1,$R149),4,INDEX(CMB[[Cmb_Rare]:[Cmb_Rare]],MATCH(ROUND(MIN(SUM(CR$4,$O149/1000),SUM($O149,CR$4/1000)),3),CMB[[Cmb_ID]:[Cmb_ID]],0))),CHOOSE(AC[[M]:[M]],2,1,1,SUM(AC[[AB]:[DB]])))),""))</f>
        <v/>
      </c>
      <c r="CS149" t="str">
        <f>IF(OR(CS$5="",$S149=""),"",IFERROR(SUM(PRODUCT(INDEX(CMB[[BA_0O]:[BA_2O]],MATCH(ROUND(MIN(SUM(CS$4,$O149/1000),SUM($O149,CS$4/1000)),3),CMB[[Cmb_ID]:[Cmb_ID]],0),SUM(N(CS$1),N($R149),1)),CHOOSE(AC[[M]:[M]],1,1,0,AC[[AB]:[AB]])),PRODUCT(INDEX(CMB[[BD_0O]:[BD_2O]],MATCH(ROUND(MIN(SUM(CS$4,$O149/1000),SUM($O149,CS$4/1000)),3),CMB[[Cmb_ID]:[Cmb_ID]],0),SUM(N(CS$1),N($R149),1)),CHOOSE(AC[[M]:[M]],1,0,1,AC[[DB]:[DB]])),PRODUCT(SUM(ROUND(AVERAGE(VALUE(CS$3),VALUE($P149)),0),CHOOSE(IF(OR(CS$1,$R149),4,INDEX(CMB[[Res_Rare]:[Res_Rare]],MATCH(ROUND(MIN(SUM(CS$4,$O149/1000),SUM($O149,CS$4/1000)),3),CMB[[Cmb_ID]:[Cmb_ID]],0))),-1,-1,0,0)),IF(OR(CS$1,$R149),4,INDEX(CMB[[Cmb_Rare]:[Cmb_Rare]],MATCH(ROUND(MIN(SUM(CS$4,$O149/1000),SUM($O149,CS$4/1000)),3),CMB[[Cmb_ID]:[Cmb_ID]],0))),CHOOSE(AC[[M]:[M]],2,1,1,SUM(AC[[AB]:[DB]])))),""))</f>
        <v/>
      </c>
      <c r="CT149" t="str">
        <f>IF(OR(CT$5="",$S149=""),"",IFERROR(SUM(PRODUCT(INDEX(CMB[[BA_0O]:[BA_2O]],MATCH(ROUND(MIN(SUM(CT$4,$O149/1000),SUM($O149,CT$4/1000)),3),CMB[[Cmb_ID]:[Cmb_ID]],0),SUM(N(CT$1),N($R149),1)),CHOOSE(AC[[M]:[M]],1,1,0,AC[[AB]:[AB]])),PRODUCT(INDEX(CMB[[BD_0O]:[BD_2O]],MATCH(ROUND(MIN(SUM(CT$4,$O149/1000),SUM($O149,CT$4/1000)),3),CMB[[Cmb_ID]:[Cmb_ID]],0),SUM(N(CT$1),N($R149),1)),CHOOSE(AC[[M]:[M]],1,0,1,AC[[DB]:[DB]])),PRODUCT(SUM(ROUND(AVERAGE(VALUE(CT$3),VALUE($P149)),0),CHOOSE(IF(OR(CT$1,$R149),4,INDEX(CMB[[Res_Rare]:[Res_Rare]],MATCH(ROUND(MIN(SUM(CT$4,$O149/1000),SUM($O149,CT$4/1000)),3),CMB[[Cmb_ID]:[Cmb_ID]],0))),-1,-1,0,0)),IF(OR(CT$1,$R149),4,INDEX(CMB[[Cmb_Rare]:[Cmb_Rare]],MATCH(ROUND(MIN(SUM(CT$4,$O149/1000),SUM($O149,CT$4/1000)),3),CMB[[Cmb_ID]:[Cmb_ID]],0))),CHOOSE(AC[[M]:[M]],2,1,1,SUM(AC[[AB]:[DB]])))),""))</f>
        <v/>
      </c>
      <c r="CU149" t="str">
        <f>IF(OR(CU$5="",$S149=""),"",IFERROR(SUM(PRODUCT(INDEX(CMB[[BA_0O]:[BA_2O]],MATCH(ROUND(MIN(SUM(CU$4,$O149/1000),SUM($O149,CU$4/1000)),3),CMB[[Cmb_ID]:[Cmb_ID]],0),SUM(N(CU$1),N($R149),1)),CHOOSE(AC[[M]:[M]],1,1,0,AC[[AB]:[AB]])),PRODUCT(INDEX(CMB[[BD_0O]:[BD_2O]],MATCH(ROUND(MIN(SUM(CU$4,$O149/1000),SUM($O149,CU$4/1000)),3),CMB[[Cmb_ID]:[Cmb_ID]],0),SUM(N(CU$1),N($R149),1)),CHOOSE(AC[[M]:[M]],1,0,1,AC[[DB]:[DB]])),PRODUCT(SUM(ROUND(AVERAGE(VALUE(CU$3),VALUE($P149)),0),CHOOSE(IF(OR(CU$1,$R149),4,INDEX(CMB[[Res_Rare]:[Res_Rare]],MATCH(ROUND(MIN(SUM(CU$4,$O149/1000),SUM($O149,CU$4/1000)),3),CMB[[Cmb_ID]:[Cmb_ID]],0))),-1,-1,0,0)),IF(OR(CU$1,$R149),4,INDEX(CMB[[Cmb_Rare]:[Cmb_Rare]],MATCH(ROUND(MIN(SUM(CU$4,$O149/1000),SUM($O149,CU$4/1000)),3),CMB[[Cmb_ID]:[Cmb_ID]],0))),CHOOSE(AC[[M]:[M]],2,1,1,SUM(AC[[AB]:[DB]])))),""))</f>
        <v/>
      </c>
      <c r="CV149" t="str">
        <f>IF(OR(CV$5="",$S149=""),"",IFERROR(SUM(PRODUCT(INDEX(CMB[[BA_0O]:[BA_2O]],MATCH(ROUND(MIN(SUM(CV$4,$O149/1000),SUM($O149,CV$4/1000)),3),CMB[[Cmb_ID]:[Cmb_ID]],0),SUM(N(CV$1),N($R149),1)),CHOOSE(AC[[M]:[M]],1,1,0,AC[[AB]:[AB]])),PRODUCT(INDEX(CMB[[BD_0O]:[BD_2O]],MATCH(ROUND(MIN(SUM(CV$4,$O149/1000),SUM($O149,CV$4/1000)),3),CMB[[Cmb_ID]:[Cmb_ID]],0),SUM(N(CV$1),N($R149),1)),CHOOSE(AC[[M]:[M]],1,0,1,AC[[DB]:[DB]])),PRODUCT(SUM(ROUND(AVERAGE(VALUE(CV$3),VALUE($P149)),0),CHOOSE(IF(OR(CV$1,$R149),4,INDEX(CMB[[Res_Rare]:[Res_Rare]],MATCH(ROUND(MIN(SUM(CV$4,$O149/1000),SUM($O149,CV$4/1000)),3),CMB[[Cmb_ID]:[Cmb_ID]],0))),-1,-1,0,0)),IF(OR(CV$1,$R149),4,INDEX(CMB[[Cmb_Rare]:[Cmb_Rare]],MATCH(ROUND(MIN(SUM(CV$4,$O149/1000),SUM($O149,CV$4/1000)),3),CMB[[Cmb_ID]:[Cmb_ID]],0))),CHOOSE(AC[[M]:[M]],2,1,1,SUM(AC[[AB]:[DB]])))),""))</f>
        <v/>
      </c>
      <c r="CW149" t="str">
        <f>IF(OR(CW$5="",$S149=""),"",IFERROR(SUM(PRODUCT(INDEX(CMB[[BA_0O]:[BA_2O]],MATCH(ROUND(MIN(SUM(CW$4,$O149/1000),SUM($O149,CW$4/1000)),3),CMB[[Cmb_ID]:[Cmb_ID]],0),SUM(N(CW$1),N($R149),1)),CHOOSE(AC[[M]:[M]],1,1,0,AC[[AB]:[AB]])),PRODUCT(INDEX(CMB[[BD_0O]:[BD_2O]],MATCH(ROUND(MIN(SUM(CW$4,$O149/1000),SUM($O149,CW$4/1000)),3),CMB[[Cmb_ID]:[Cmb_ID]],0),SUM(N(CW$1),N($R149),1)),CHOOSE(AC[[M]:[M]],1,0,1,AC[[DB]:[DB]])),PRODUCT(SUM(ROUND(AVERAGE(VALUE(CW$3),VALUE($P149)),0),CHOOSE(IF(OR(CW$1,$R149),4,INDEX(CMB[[Res_Rare]:[Res_Rare]],MATCH(ROUND(MIN(SUM(CW$4,$O149/1000),SUM($O149,CW$4/1000)),3),CMB[[Cmb_ID]:[Cmb_ID]],0))),-1,-1,0,0)),IF(OR(CW$1,$R149),4,INDEX(CMB[[Cmb_Rare]:[Cmb_Rare]],MATCH(ROUND(MIN(SUM(CW$4,$O149/1000),SUM($O149,CW$4/1000)),3),CMB[[Cmb_ID]:[Cmb_ID]],0))),CHOOSE(AC[[M]:[M]],2,1,1,SUM(AC[[AB]:[DB]])))),""))</f>
        <v/>
      </c>
      <c r="CX149" t="str">
        <f>IF(OR(CX$5="",$S149=""),"",IFERROR(SUM(PRODUCT(INDEX(CMB[[BA_0O]:[BA_2O]],MATCH(ROUND(MIN(SUM(CX$4,$O149/1000),SUM($O149,CX$4/1000)),3),CMB[[Cmb_ID]:[Cmb_ID]],0),SUM(N(CX$1),N($R149),1)),CHOOSE(AC[[M]:[M]],1,1,0,AC[[AB]:[AB]])),PRODUCT(INDEX(CMB[[BD_0O]:[BD_2O]],MATCH(ROUND(MIN(SUM(CX$4,$O149/1000),SUM($O149,CX$4/1000)),3),CMB[[Cmb_ID]:[Cmb_ID]],0),SUM(N(CX$1),N($R149),1)),CHOOSE(AC[[M]:[M]],1,0,1,AC[[DB]:[DB]])),PRODUCT(SUM(ROUND(AVERAGE(VALUE(CX$3),VALUE($P149)),0),CHOOSE(IF(OR(CX$1,$R149),4,INDEX(CMB[[Res_Rare]:[Res_Rare]],MATCH(ROUND(MIN(SUM(CX$4,$O149/1000),SUM($O149,CX$4/1000)),3),CMB[[Cmb_ID]:[Cmb_ID]],0))),-1,-1,0,0)),IF(OR(CX$1,$R149),4,INDEX(CMB[[Cmb_Rare]:[Cmb_Rare]],MATCH(ROUND(MIN(SUM(CX$4,$O149/1000),SUM($O149,CX$4/1000)),3),CMB[[Cmb_ID]:[Cmb_ID]],0))),CHOOSE(AC[[M]:[M]],2,1,1,SUM(AC[[AB]:[DB]])))),""))</f>
        <v/>
      </c>
      <c r="CY149" t="str">
        <f>IF(OR(CY$5="",$S149=""),"",IFERROR(SUM(PRODUCT(INDEX(CMB[[BA_0O]:[BA_2O]],MATCH(ROUND(MIN(SUM(CY$4,$O149/1000),SUM($O149,CY$4/1000)),3),CMB[[Cmb_ID]:[Cmb_ID]],0),SUM(N(CY$1),N($R149),1)),CHOOSE(AC[[M]:[M]],1,1,0,AC[[AB]:[AB]])),PRODUCT(INDEX(CMB[[BD_0O]:[BD_2O]],MATCH(ROUND(MIN(SUM(CY$4,$O149/1000),SUM($O149,CY$4/1000)),3),CMB[[Cmb_ID]:[Cmb_ID]],0),SUM(N(CY$1),N($R149),1)),CHOOSE(AC[[M]:[M]],1,0,1,AC[[DB]:[DB]])),PRODUCT(SUM(ROUND(AVERAGE(VALUE(CY$3),VALUE($P149)),0),CHOOSE(IF(OR(CY$1,$R149),4,INDEX(CMB[[Res_Rare]:[Res_Rare]],MATCH(ROUND(MIN(SUM(CY$4,$O149/1000),SUM($O149,CY$4/1000)),3),CMB[[Cmb_ID]:[Cmb_ID]],0))),-1,-1,0,0)),IF(OR(CY$1,$R149),4,INDEX(CMB[[Cmb_Rare]:[Cmb_Rare]],MATCH(ROUND(MIN(SUM(CY$4,$O149/1000),SUM($O149,CY$4/1000)),3),CMB[[Cmb_ID]:[Cmb_ID]],0))),CHOOSE(AC[[M]:[M]],2,1,1,SUM(AC[[AB]:[DB]])))),""))</f>
        <v/>
      </c>
      <c r="CZ149" t="str">
        <f>IF(OR(CZ$5="",$S149=""),"",IFERROR(SUM(PRODUCT(INDEX(CMB[[BA_0O]:[BA_2O]],MATCH(ROUND(MIN(SUM(CZ$4,$O149/1000),SUM($O149,CZ$4/1000)),3),CMB[[Cmb_ID]:[Cmb_ID]],0),SUM(N(CZ$1),N($R149),1)),CHOOSE(AC[[M]:[M]],1,1,0,AC[[AB]:[AB]])),PRODUCT(INDEX(CMB[[BD_0O]:[BD_2O]],MATCH(ROUND(MIN(SUM(CZ$4,$O149/1000),SUM($O149,CZ$4/1000)),3),CMB[[Cmb_ID]:[Cmb_ID]],0),SUM(N(CZ$1),N($R149),1)),CHOOSE(AC[[M]:[M]],1,0,1,AC[[DB]:[DB]])),PRODUCT(SUM(ROUND(AVERAGE(VALUE(CZ$3),VALUE($P149)),0),CHOOSE(IF(OR(CZ$1,$R149),4,INDEX(CMB[[Res_Rare]:[Res_Rare]],MATCH(ROUND(MIN(SUM(CZ$4,$O149/1000),SUM($O149,CZ$4/1000)),3),CMB[[Cmb_ID]:[Cmb_ID]],0))),-1,-1,0,0)),IF(OR(CZ$1,$R149),4,INDEX(CMB[[Cmb_Rare]:[Cmb_Rare]],MATCH(ROUND(MIN(SUM(CZ$4,$O149/1000),SUM($O149,CZ$4/1000)),3),CMB[[Cmb_ID]:[Cmb_ID]],0))),CHOOSE(AC[[M]:[M]],2,1,1,SUM(AC[[AB]:[DB]])))),""))</f>
        <v/>
      </c>
      <c r="DA149" t="str">
        <f>IF(OR(DA$5="",$S149=""),"",IFERROR(SUM(PRODUCT(INDEX(CMB[[BA_0O]:[BA_2O]],MATCH(ROUND(MIN(SUM(DA$4,$O149/1000),SUM($O149,DA$4/1000)),3),CMB[[Cmb_ID]:[Cmb_ID]],0),SUM(N(DA$1),N($R149),1)),CHOOSE(AC[[M]:[M]],1,1,0,AC[[AB]:[AB]])),PRODUCT(INDEX(CMB[[BD_0O]:[BD_2O]],MATCH(ROUND(MIN(SUM(DA$4,$O149/1000),SUM($O149,DA$4/1000)),3),CMB[[Cmb_ID]:[Cmb_ID]],0),SUM(N(DA$1),N($R149),1)),CHOOSE(AC[[M]:[M]],1,0,1,AC[[DB]:[DB]])),PRODUCT(SUM(ROUND(AVERAGE(VALUE(DA$3),VALUE($P149)),0),CHOOSE(IF(OR(DA$1,$R149),4,INDEX(CMB[[Res_Rare]:[Res_Rare]],MATCH(ROUND(MIN(SUM(DA$4,$O149/1000),SUM($O149,DA$4/1000)),3),CMB[[Cmb_ID]:[Cmb_ID]],0))),-1,-1,0,0)),IF(OR(DA$1,$R149),4,INDEX(CMB[[Cmb_Rare]:[Cmb_Rare]],MATCH(ROUND(MIN(SUM(DA$4,$O149/1000),SUM($O149,DA$4/1000)),3),CMB[[Cmb_ID]:[Cmb_ID]],0))),CHOOSE(AC[[M]:[M]],2,1,1,SUM(AC[[AB]:[DB]])))),""))</f>
        <v/>
      </c>
      <c r="DB149" t="str">
        <f>IF(OR(DB$5="",$S149=""),"",IFERROR(SUM(PRODUCT(INDEX(CMB[[BA_0O]:[BA_2O]],MATCH(ROUND(MIN(SUM(DB$4,$O149/1000),SUM($O149,DB$4/1000)),3),CMB[[Cmb_ID]:[Cmb_ID]],0),SUM(N(DB$1),N($R149),1)),CHOOSE(AC[[M]:[M]],1,1,0,AC[[AB]:[AB]])),PRODUCT(INDEX(CMB[[BD_0O]:[BD_2O]],MATCH(ROUND(MIN(SUM(DB$4,$O149/1000),SUM($O149,DB$4/1000)),3),CMB[[Cmb_ID]:[Cmb_ID]],0),SUM(N(DB$1),N($R149),1)),CHOOSE(AC[[M]:[M]],1,0,1,AC[[DB]:[DB]])),PRODUCT(SUM(ROUND(AVERAGE(VALUE(DB$3),VALUE($P149)),0),CHOOSE(IF(OR(DB$1,$R149),4,INDEX(CMB[[Res_Rare]:[Res_Rare]],MATCH(ROUND(MIN(SUM(DB$4,$O149/1000),SUM($O149,DB$4/1000)),3),CMB[[Cmb_ID]:[Cmb_ID]],0))),-1,-1,0,0)),IF(OR(DB$1,$R149),4,INDEX(CMB[[Cmb_Rare]:[Cmb_Rare]],MATCH(ROUND(MIN(SUM(DB$4,$O149/1000),SUM($O149,DB$4/1000)),3),CMB[[Cmb_ID]:[Cmb_ID]],0))),CHOOSE(AC[[M]:[M]],2,1,1,SUM(AC[[AB]:[DB]])))),""))</f>
        <v/>
      </c>
      <c r="DC149" t="str">
        <f>IF(OR(DC$5="",$S149=""),"",IFERROR(SUM(PRODUCT(INDEX(CMB[[BA_0O]:[BA_2O]],MATCH(ROUND(MIN(SUM(DC$4,$O149/1000),SUM($O149,DC$4/1000)),3),CMB[[Cmb_ID]:[Cmb_ID]],0),SUM(N(DC$1),N($R149),1)),CHOOSE(AC[[M]:[M]],1,1,0,AC[[AB]:[AB]])),PRODUCT(INDEX(CMB[[BD_0O]:[BD_2O]],MATCH(ROUND(MIN(SUM(DC$4,$O149/1000),SUM($O149,DC$4/1000)),3),CMB[[Cmb_ID]:[Cmb_ID]],0),SUM(N(DC$1),N($R149),1)),CHOOSE(AC[[M]:[M]],1,0,1,AC[[DB]:[DB]])),PRODUCT(SUM(ROUND(AVERAGE(VALUE(DC$3),VALUE($P149)),0),CHOOSE(IF(OR(DC$1,$R149),4,INDEX(CMB[[Res_Rare]:[Res_Rare]],MATCH(ROUND(MIN(SUM(DC$4,$O149/1000),SUM($O149,DC$4/1000)),3),CMB[[Cmb_ID]:[Cmb_ID]],0))),-1,-1,0,0)),IF(OR(DC$1,$R149),4,INDEX(CMB[[Cmb_Rare]:[Cmb_Rare]],MATCH(ROUND(MIN(SUM(DC$4,$O149/1000),SUM($O149,DC$4/1000)),3),CMB[[Cmb_ID]:[Cmb_ID]],0))),CHOOSE(AC[[M]:[M]],2,1,1,SUM(AC[[AB]:[DB]])))),""))</f>
        <v/>
      </c>
      <c r="DD149" t="str">
        <f>IF(OR(DD$5="",$S149=""),"",IFERROR(SUM(PRODUCT(INDEX(CMB[[BA_0O]:[BA_2O]],MATCH(ROUND(MIN(SUM(DD$4,$O149/1000),SUM($O149,DD$4/1000)),3),CMB[[Cmb_ID]:[Cmb_ID]],0),SUM(N(DD$1),N($R149),1)),CHOOSE(AC[[M]:[M]],1,1,0,AC[[AB]:[AB]])),PRODUCT(INDEX(CMB[[BD_0O]:[BD_2O]],MATCH(ROUND(MIN(SUM(DD$4,$O149/1000),SUM($O149,DD$4/1000)),3),CMB[[Cmb_ID]:[Cmb_ID]],0),SUM(N(DD$1),N($R149),1)),CHOOSE(AC[[M]:[M]],1,0,1,AC[[DB]:[DB]])),PRODUCT(SUM(ROUND(AVERAGE(VALUE(DD$3),VALUE($P149)),0),CHOOSE(IF(OR(DD$1,$R149),4,INDEX(CMB[[Res_Rare]:[Res_Rare]],MATCH(ROUND(MIN(SUM(DD$4,$O149/1000),SUM($O149,DD$4/1000)),3),CMB[[Cmb_ID]:[Cmb_ID]],0))),-1,-1,0,0)),IF(OR(DD$1,$R149),4,INDEX(CMB[[Cmb_Rare]:[Cmb_Rare]],MATCH(ROUND(MIN(SUM(DD$4,$O149/1000),SUM($O149,DD$4/1000)),3),CMB[[Cmb_ID]:[Cmb_ID]],0))),CHOOSE(AC[[M]:[M]],2,1,1,SUM(AC[[AB]:[DB]])))),""))</f>
        <v/>
      </c>
      <c r="DE149" t="str">
        <f>IF(OR(DE$5="",$S149=""),"",IFERROR(SUM(PRODUCT(INDEX(CMB[[BA_0O]:[BA_2O]],MATCH(ROUND(MIN(SUM(DE$4,$O149/1000),SUM($O149,DE$4/1000)),3),CMB[[Cmb_ID]:[Cmb_ID]],0),SUM(N(DE$1),N($R149),1)),CHOOSE(AC[[M]:[M]],1,1,0,AC[[AB]:[AB]])),PRODUCT(INDEX(CMB[[BD_0O]:[BD_2O]],MATCH(ROUND(MIN(SUM(DE$4,$O149/1000),SUM($O149,DE$4/1000)),3),CMB[[Cmb_ID]:[Cmb_ID]],0),SUM(N(DE$1),N($R149),1)),CHOOSE(AC[[M]:[M]],1,0,1,AC[[DB]:[DB]])),PRODUCT(SUM(ROUND(AVERAGE(VALUE(DE$3),VALUE($P149)),0),CHOOSE(IF(OR(DE$1,$R149),4,INDEX(CMB[[Res_Rare]:[Res_Rare]],MATCH(ROUND(MIN(SUM(DE$4,$O149/1000),SUM($O149,DE$4/1000)),3),CMB[[Cmb_ID]:[Cmb_ID]],0))),-1,-1,0,0)),IF(OR(DE$1,$R149),4,INDEX(CMB[[Cmb_Rare]:[Cmb_Rare]],MATCH(ROUND(MIN(SUM(DE$4,$O149/1000),SUM($O149,DE$4/1000)),3),CMB[[Cmb_ID]:[Cmb_ID]],0))),CHOOSE(AC[[M]:[M]],2,1,1,SUM(AC[[AB]:[DB]])))),""))</f>
        <v/>
      </c>
      <c r="DF149" t="str">
        <f>IF(OR(DF$5="",$S149=""),"",IFERROR(SUM(PRODUCT(INDEX(CMB[[BA_0O]:[BA_2O]],MATCH(ROUND(MIN(SUM(DF$4,$O149/1000),SUM($O149,DF$4/1000)),3),CMB[[Cmb_ID]:[Cmb_ID]],0),SUM(N(DF$1),N($R149),1)),CHOOSE(AC[[M]:[M]],1,1,0,AC[[AB]:[AB]])),PRODUCT(INDEX(CMB[[BD_0O]:[BD_2O]],MATCH(ROUND(MIN(SUM(DF$4,$O149/1000),SUM($O149,DF$4/1000)),3),CMB[[Cmb_ID]:[Cmb_ID]],0),SUM(N(DF$1),N($R149),1)),CHOOSE(AC[[M]:[M]],1,0,1,AC[[DB]:[DB]])),PRODUCT(SUM(ROUND(AVERAGE(VALUE(DF$3),VALUE($P149)),0),CHOOSE(IF(OR(DF$1,$R149),4,INDEX(CMB[[Res_Rare]:[Res_Rare]],MATCH(ROUND(MIN(SUM(DF$4,$O149/1000),SUM($O149,DF$4/1000)),3),CMB[[Cmb_ID]:[Cmb_ID]],0))),-1,-1,0,0)),IF(OR(DF$1,$R149),4,INDEX(CMB[[Cmb_Rare]:[Cmb_Rare]],MATCH(ROUND(MIN(SUM(DF$4,$O149/1000),SUM($O149,DF$4/1000)),3),CMB[[Cmb_ID]:[Cmb_ID]],0))),CHOOSE(AC[[M]:[M]],2,1,1,SUM(AC[[AB]:[DB]])))),""))</f>
        <v/>
      </c>
      <c r="DG149" t="str">
        <f>IF(OR(DG$5="",$S149=""),"",IFERROR(SUM(PRODUCT(INDEX(CMB[[BA_0O]:[BA_2O]],MATCH(ROUND(MIN(SUM(DG$4,$O149/1000),SUM($O149,DG$4/1000)),3),CMB[[Cmb_ID]:[Cmb_ID]],0),SUM(N(DG$1),N($R149),1)),CHOOSE(AC[[M]:[M]],1,1,0,AC[[AB]:[AB]])),PRODUCT(INDEX(CMB[[BD_0O]:[BD_2O]],MATCH(ROUND(MIN(SUM(DG$4,$O149/1000),SUM($O149,DG$4/1000)),3),CMB[[Cmb_ID]:[Cmb_ID]],0),SUM(N(DG$1),N($R149),1)),CHOOSE(AC[[M]:[M]],1,0,1,AC[[DB]:[DB]])),PRODUCT(SUM(ROUND(AVERAGE(VALUE(DG$3),VALUE($P149)),0),CHOOSE(IF(OR(DG$1,$R149),4,INDEX(CMB[[Res_Rare]:[Res_Rare]],MATCH(ROUND(MIN(SUM(DG$4,$O149/1000),SUM($O149,DG$4/1000)),3),CMB[[Cmb_ID]:[Cmb_ID]],0))),-1,-1,0,0)),IF(OR(DG$1,$R149),4,INDEX(CMB[[Cmb_Rare]:[Cmb_Rare]],MATCH(ROUND(MIN(SUM(DG$4,$O149/1000),SUM($O149,DG$4/1000)),3),CMB[[Cmb_ID]:[Cmb_ID]],0))),CHOOSE(AC[[M]:[M]],2,1,1,SUM(AC[[AB]:[DB]])))),""))</f>
        <v/>
      </c>
      <c r="DH149" t="str">
        <f>IF(OR(DH$5="",$S149=""),"",IFERROR(SUM(PRODUCT(INDEX(CMB[[BA_0O]:[BA_2O]],MATCH(ROUND(MIN(SUM(DH$4,$O149/1000),SUM($O149,DH$4/1000)),3),CMB[[Cmb_ID]:[Cmb_ID]],0),SUM(N(DH$1),N($R149),1)),CHOOSE(AC[[M]:[M]],1,1,0,AC[[AB]:[AB]])),PRODUCT(INDEX(CMB[[BD_0O]:[BD_2O]],MATCH(ROUND(MIN(SUM(DH$4,$O149/1000),SUM($O149,DH$4/1000)),3),CMB[[Cmb_ID]:[Cmb_ID]],0),SUM(N(DH$1),N($R149),1)),CHOOSE(AC[[M]:[M]],1,0,1,AC[[DB]:[DB]])),PRODUCT(SUM(ROUND(AVERAGE(VALUE(DH$3),VALUE($P149)),0),CHOOSE(IF(OR(DH$1,$R149),4,INDEX(CMB[[Res_Rare]:[Res_Rare]],MATCH(ROUND(MIN(SUM(DH$4,$O149/1000),SUM($O149,DH$4/1000)),3),CMB[[Cmb_ID]:[Cmb_ID]],0))),-1,-1,0,0)),IF(OR(DH$1,$R149),4,INDEX(CMB[[Cmb_Rare]:[Cmb_Rare]],MATCH(ROUND(MIN(SUM(DH$4,$O149/1000),SUM($O149,DH$4/1000)),3),CMB[[Cmb_ID]:[Cmb_ID]],0))),CHOOSE(AC[[M]:[M]],2,1,1,SUM(AC[[AB]:[DB]])))),""))</f>
        <v/>
      </c>
      <c r="DI149" t="str">
        <f>IF(OR(DI$5="",$S149=""),"",IFERROR(SUM(PRODUCT(INDEX(CMB[[BA_0O]:[BA_2O]],MATCH(ROUND(MIN(SUM(DI$4,$O149/1000),SUM($O149,DI$4/1000)),3),CMB[[Cmb_ID]:[Cmb_ID]],0),SUM(N(DI$1),N($R149),1)),CHOOSE(AC[[M]:[M]],1,1,0,AC[[AB]:[AB]])),PRODUCT(INDEX(CMB[[BD_0O]:[BD_2O]],MATCH(ROUND(MIN(SUM(DI$4,$O149/1000),SUM($O149,DI$4/1000)),3),CMB[[Cmb_ID]:[Cmb_ID]],0),SUM(N(DI$1),N($R149),1)),CHOOSE(AC[[M]:[M]],1,0,1,AC[[DB]:[DB]])),PRODUCT(SUM(ROUND(AVERAGE(VALUE(DI$3),VALUE($P149)),0),CHOOSE(IF(OR(DI$1,$R149),4,INDEX(CMB[[Res_Rare]:[Res_Rare]],MATCH(ROUND(MIN(SUM(DI$4,$O149/1000),SUM($O149,DI$4/1000)),3),CMB[[Cmb_ID]:[Cmb_ID]],0))),-1,-1,0,0)),IF(OR(DI$1,$R149),4,INDEX(CMB[[Cmb_Rare]:[Cmb_Rare]],MATCH(ROUND(MIN(SUM(DI$4,$O149/1000),SUM($O149,DI$4/1000)),3),CMB[[Cmb_ID]:[Cmb_ID]],0))),CHOOSE(AC[[M]:[M]],2,1,1,SUM(AC[[AB]:[DB]])))),""))</f>
        <v/>
      </c>
      <c r="DJ149" t="str">
        <f>IF(OR(DJ$5="",$S149=""),"",IFERROR(SUM(PRODUCT(INDEX(CMB[[BA_0O]:[BA_2O]],MATCH(ROUND(MIN(SUM(DJ$4,$O149/1000),SUM($O149,DJ$4/1000)),3),CMB[[Cmb_ID]:[Cmb_ID]],0),SUM(N(DJ$1),N($R149),1)),CHOOSE(AC[[M]:[M]],1,1,0,AC[[AB]:[AB]])),PRODUCT(INDEX(CMB[[BD_0O]:[BD_2O]],MATCH(ROUND(MIN(SUM(DJ$4,$O149/1000),SUM($O149,DJ$4/1000)),3),CMB[[Cmb_ID]:[Cmb_ID]],0),SUM(N(DJ$1),N($R149),1)),CHOOSE(AC[[M]:[M]],1,0,1,AC[[DB]:[DB]])),PRODUCT(SUM(ROUND(AVERAGE(VALUE(DJ$3),VALUE($P149)),0),CHOOSE(IF(OR(DJ$1,$R149),4,INDEX(CMB[[Res_Rare]:[Res_Rare]],MATCH(ROUND(MIN(SUM(DJ$4,$O149/1000),SUM($O149,DJ$4/1000)),3),CMB[[Cmb_ID]:[Cmb_ID]],0))),-1,-1,0,0)),IF(OR(DJ$1,$R149),4,INDEX(CMB[[Cmb_Rare]:[Cmb_Rare]],MATCH(ROUND(MIN(SUM(DJ$4,$O149/1000),SUM($O149,DJ$4/1000)),3),CMB[[Cmb_ID]:[Cmb_ID]],0))),CHOOSE(AC[[M]:[M]],2,1,1,SUM(AC[[AB]:[DB]])))),""))</f>
        <v/>
      </c>
      <c r="DK149" t="str">
        <f>IF(OR(DK$5="",$S149=""),"",IFERROR(SUM(PRODUCT(INDEX(CMB[[BA_0O]:[BA_2O]],MATCH(ROUND(MIN(SUM(DK$4,$O149/1000),SUM($O149,DK$4/1000)),3),CMB[[Cmb_ID]:[Cmb_ID]],0),SUM(N(DK$1),N($R149),1)),CHOOSE(AC[[M]:[M]],1,1,0,AC[[AB]:[AB]])),PRODUCT(INDEX(CMB[[BD_0O]:[BD_2O]],MATCH(ROUND(MIN(SUM(DK$4,$O149/1000),SUM($O149,DK$4/1000)),3),CMB[[Cmb_ID]:[Cmb_ID]],0),SUM(N(DK$1),N($R149),1)),CHOOSE(AC[[M]:[M]],1,0,1,AC[[DB]:[DB]])),PRODUCT(SUM(ROUND(AVERAGE(VALUE(DK$3),VALUE($P149)),0),CHOOSE(IF(OR(DK$1,$R149),4,INDEX(CMB[[Res_Rare]:[Res_Rare]],MATCH(ROUND(MIN(SUM(DK$4,$O149/1000),SUM($O149,DK$4/1000)),3),CMB[[Cmb_ID]:[Cmb_ID]],0))),-1,-1,0,0)),IF(OR(DK$1,$R149),4,INDEX(CMB[[Cmb_Rare]:[Cmb_Rare]],MATCH(ROUND(MIN(SUM(DK$4,$O149/1000),SUM($O149,DK$4/1000)),3),CMB[[Cmb_ID]:[Cmb_ID]],0))),CHOOSE(AC[[M]:[M]],2,1,1,SUM(AC[[AB]:[DB]])))),""))</f>
        <v/>
      </c>
      <c r="DL149" t="str">
        <f>IF(OR(DL$5="",$S149=""),"",IFERROR(SUM(PRODUCT(INDEX(CMB[[BA_0O]:[BA_2O]],MATCH(ROUND(MIN(SUM(DL$4,$O149/1000),SUM($O149,DL$4/1000)),3),CMB[[Cmb_ID]:[Cmb_ID]],0),SUM(N(DL$1),N($R149),1)),CHOOSE(AC[[M]:[M]],1,1,0,AC[[AB]:[AB]])),PRODUCT(INDEX(CMB[[BD_0O]:[BD_2O]],MATCH(ROUND(MIN(SUM(DL$4,$O149/1000),SUM($O149,DL$4/1000)),3),CMB[[Cmb_ID]:[Cmb_ID]],0),SUM(N(DL$1),N($R149),1)),CHOOSE(AC[[M]:[M]],1,0,1,AC[[DB]:[DB]])),PRODUCT(SUM(ROUND(AVERAGE(VALUE(DL$3),VALUE($P149)),0),CHOOSE(IF(OR(DL$1,$R149),4,INDEX(CMB[[Res_Rare]:[Res_Rare]],MATCH(ROUND(MIN(SUM(DL$4,$O149/1000),SUM($O149,DL$4/1000)),3),CMB[[Cmb_ID]:[Cmb_ID]],0))),-1,-1,0,0)),IF(OR(DL$1,$R149),4,INDEX(CMB[[Cmb_Rare]:[Cmb_Rare]],MATCH(ROUND(MIN(SUM(DL$4,$O149/1000),SUM($O149,DL$4/1000)),3),CMB[[Cmb_ID]:[Cmb_ID]],0))),CHOOSE(AC[[M]:[M]],2,1,1,SUM(AC[[AB]:[DB]])))),""))</f>
        <v/>
      </c>
      <c r="DM149" t="str">
        <f>IF(OR(DM$5="",$S149=""),"",IFERROR(SUM(PRODUCT(INDEX(CMB[[BA_0O]:[BA_2O]],MATCH(ROUND(MIN(SUM(DM$4,$O149/1000),SUM($O149,DM$4/1000)),3),CMB[[Cmb_ID]:[Cmb_ID]],0),SUM(N(DM$1),N($R149),1)),CHOOSE(AC[[M]:[M]],1,1,0,AC[[AB]:[AB]])),PRODUCT(INDEX(CMB[[BD_0O]:[BD_2O]],MATCH(ROUND(MIN(SUM(DM$4,$O149/1000),SUM($O149,DM$4/1000)),3),CMB[[Cmb_ID]:[Cmb_ID]],0),SUM(N(DM$1),N($R149),1)),CHOOSE(AC[[M]:[M]],1,0,1,AC[[DB]:[DB]])),PRODUCT(SUM(ROUND(AVERAGE(VALUE(DM$3),VALUE($P149)),0),CHOOSE(IF(OR(DM$1,$R149),4,INDEX(CMB[[Res_Rare]:[Res_Rare]],MATCH(ROUND(MIN(SUM(DM$4,$O149/1000),SUM($O149,DM$4/1000)),3),CMB[[Cmb_ID]:[Cmb_ID]],0))),-1,-1,0,0)),IF(OR(DM$1,$R149),4,INDEX(CMB[[Cmb_Rare]:[Cmb_Rare]],MATCH(ROUND(MIN(SUM(DM$4,$O149/1000),SUM($O149,DM$4/1000)),3),CMB[[Cmb_ID]:[Cmb_ID]],0))),CHOOSE(AC[[M]:[M]],2,1,1,SUM(AC[[AB]:[DB]])))),""))</f>
        <v/>
      </c>
      <c r="DN149" t="str">
        <f>IF(OR(DN$5="",$S149=""),"",IFERROR(SUM(PRODUCT(INDEX(CMB[[BA_0O]:[BA_2O]],MATCH(ROUND(MIN(SUM(DN$4,$O149/1000),SUM($O149,DN$4/1000)),3),CMB[[Cmb_ID]:[Cmb_ID]],0),SUM(N(DN$1),N($R149),1)),CHOOSE(AC[[M]:[M]],1,1,0,AC[[AB]:[AB]])),PRODUCT(INDEX(CMB[[BD_0O]:[BD_2O]],MATCH(ROUND(MIN(SUM(DN$4,$O149/1000),SUM($O149,DN$4/1000)),3),CMB[[Cmb_ID]:[Cmb_ID]],0),SUM(N(DN$1),N($R149),1)),CHOOSE(AC[[M]:[M]],1,0,1,AC[[DB]:[DB]])),PRODUCT(SUM(ROUND(AVERAGE(VALUE(DN$3),VALUE($P149)),0),CHOOSE(IF(OR(DN$1,$R149),4,INDEX(CMB[[Res_Rare]:[Res_Rare]],MATCH(ROUND(MIN(SUM(DN$4,$O149/1000),SUM($O149,DN$4/1000)),3),CMB[[Cmb_ID]:[Cmb_ID]],0))),-1,-1,0,0)),IF(OR(DN$1,$R149),4,INDEX(CMB[[Cmb_Rare]:[Cmb_Rare]],MATCH(ROUND(MIN(SUM(DN$4,$O149/1000),SUM($O149,DN$4/1000)),3),CMB[[Cmb_ID]:[Cmb_ID]],0))),CHOOSE(AC[[M]:[M]],2,1,1,SUM(AC[[AB]:[DB]])))),""))</f>
        <v/>
      </c>
      <c r="DO149" t="str">
        <f>IF(OR(DO$5="",$S149=""),"",IFERROR(SUM(PRODUCT(INDEX(CMB[[BA_0O]:[BA_2O]],MATCH(ROUND(MIN(SUM(DO$4,$O149/1000),SUM($O149,DO$4/1000)),3),CMB[[Cmb_ID]:[Cmb_ID]],0),SUM(N(DO$1),N($R149),1)),CHOOSE(AC[[M]:[M]],1,1,0,AC[[AB]:[AB]])),PRODUCT(INDEX(CMB[[BD_0O]:[BD_2O]],MATCH(ROUND(MIN(SUM(DO$4,$O149/1000),SUM($O149,DO$4/1000)),3),CMB[[Cmb_ID]:[Cmb_ID]],0),SUM(N(DO$1),N($R149),1)),CHOOSE(AC[[M]:[M]],1,0,1,AC[[DB]:[DB]])),PRODUCT(SUM(ROUND(AVERAGE(VALUE(DO$3),VALUE($P149)),0),CHOOSE(IF(OR(DO$1,$R149),4,INDEX(CMB[[Res_Rare]:[Res_Rare]],MATCH(ROUND(MIN(SUM(DO$4,$O149/1000),SUM($O149,DO$4/1000)),3),CMB[[Cmb_ID]:[Cmb_ID]],0))),-1,-1,0,0)),IF(OR(DO$1,$R149),4,INDEX(CMB[[Cmb_Rare]:[Cmb_Rare]],MATCH(ROUND(MIN(SUM(DO$4,$O149/1000),SUM($O149,DO$4/1000)),3),CMB[[Cmb_ID]:[Cmb_ID]],0))),CHOOSE(AC[[M]:[M]],2,1,1,SUM(AC[[AB]:[DB]])))),""))</f>
        <v/>
      </c>
      <c r="DP149" t="str">
        <f>IF(OR(DP$5="",$S149=""),"",IFERROR(SUM(PRODUCT(INDEX(CMB[[BA_0O]:[BA_2O]],MATCH(ROUND(MIN(SUM(DP$4,$O149/1000),SUM($O149,DP$4/1000)),3),CMB[[Cmb_ID]:[Cmb_ID]],0),SUM(N(DP$1),N($R149),1)),CHOOSE(AC[[M]:[M]],1,1,0,AC[[AB]:[AB]])),PRODUCT(INDEX(CMB[[BD_0O]:[BD_2O]],MATCH(ROUND(MIN(SUM(DP$4,$O149/1000),SUM($O149,DP$4/1000)),3),CMB[[Cmb_ID]:[Cmb_ID]],0),SUM(N(DP$1),N($R149),1)),CHOOSE(AC[[M]:[M]],1,0,1,AC[[DB]:[DB]])),PRODUCT(SUM(ROUND(AVERAGE(VALUE(DP$3),VALUE($P149)),0),CHOOSE(IF(OR(DP$1,$R149),4,INDEX(CMB[[Res_Rare]:[Res_Rare]],MATCH(ROUND(MIN(SUM(DP$4,$O149/1000),SUM($O149,DP$4/1000)),3),CMB[[Cmb_ID]:[Cmb_ID]],0))),-1,-1,0,0)),IF(OR(DP$1,$R149),4,INDEX(CMB[[Cmb_Rare]:[Cmb_Rare]],MATCH(ROUND(MIN(SUM(DP$4,$O149/1000),SUM($O149,DP$4/1000)),3),CMB[[Cmb_ID]:[Cmb_ID]],0))),CHOOSE(AC[[M]:[M]],2,1,1,SUM(AC[[AB]:[DB]])))),""))</f>
        <v/>
      </c>
      <c r="DQ149" t="str">
        <f>IF(OR(DQ$5="",$S149=""),"",IFERROR(SUM(PRODUCT(INDEX(CMB[[BA_0O]:[BA_2O]],MATCH(ROUND(MIN(SUM(DQ$4,$O149/1000),SUM($O149,DQ$4/1000)),3),CMB[[Cmb_ID]:[Cmb_ID]],0),SUM(N(DQ$1),N($R149),1)),CHOOSE(AC[[M]:[M]],1,1,0,AC[[AB]:[AB]])),PRODUCT(INDEX(CMB[[BD_0O]:[BD_2O]],MATCH(ROUND(MIN(SUM(DQ$4,$O149/1000),SUM($O149,DQ$4/1000)),3),CMB[[Cmb_ID]:[Cmb_ID]],0),SUM(N(DQ$1),N($R149),1)),CHOOSE(AC[[M]:[M]],1,0,1,AC[[DB]:[DB]])),PRODUCT(SUM(ROUND(AVERAGE(VALUE(DQ$3),VALUE($P149)),0),CHOOSE(IF(OR(DQ$1,$R149),4,INDEX(CMB[[Res_Rare]:[Res_Rare]],MATCH(ROUND(MIN(SUM(DQ$4,$O149/1000),SUM($O149,DQ$4/1000)),3),CMB[[Cmb_ID]:[Cmb_ID]],0))),-1,-1,0,0)),IF(OR(DQ$1,$R149),4,INDEX(CMB[[Cmb_Rare]:[Cmb_Rare]],MATCH(ROUND(MIN(SUM(DQ$4,$O149/1000),SUM($O149,DQ$4/1000)),3),CMB[[Cmb_ID]:[Cmb_ID]],0))),CHOOSE(AC[[M]:[M]],2,1,1,SUM(AC[[AB]:[DB]])))),""))</f>
        <v/>
      </c>
      <c r="DR149" t="str">
        <f>IF(OR(DR$5="",$S149=""),"",IFERROR(SUM(PRODUCT(INDEX(CMB[[BA_0O]:[BA_2O]],MATCH(ROUND(MIN(SUM(DR$4,$O149/1000),SUM($O149,DR$4/1000)),3),CMB[[Cmb_ID]:[Cmb_ID]],0),SUM(N(DR$1),N($R149),1)),CHOOSE(AC[[M]:[M]],1,1,0,AC[[AB]:[AB]])),PRODUCT(INDEX(CMB[[BD_0O]:[BD_2O]],MATCH(ROUND(MIN(SUM(DR$4,$O149/1000),SUM($O149,DR$4/1000)),3),CMB[[Cmb_ID]:[Cmb_ID]],0),SUM(N(DR$1),N($R149),1)),CHOOSE(AC[[M]:[M]],1,0,1,AC[[DB]:[DB]])),PRODUCT(SUM(ROUND(AVERAGE(VALUE(DR$3),VALUE($P149)),0),CHOOSE(IF(OR(DR$1,$R149),4,INDEX(CMB[[Res_Rare]:[Res_Rare]],MATCH(ROUND(MIN(SUM(DR$4,$O149/1000),SUM($O149,DR$4/1000)),3),CMB[[Cmb_ID]:[Cmb_ID]],0))),-1,-1,0,0)),IF(OR(DR$1,$R149),4,INDEX(CMB[[Cmb_Rare]:[Cmb_Rare]],MATCH(ROUND(MIN(SUM(DR$4,$O149/1000),SUM($O149,DR$4/1000)),3),CMB[[Cmb_ID]:[Cmb_ID]],0))),CHOOSE(AC[[M]:[M]],2,1,1,SUM(AC[[AB]:[DB]])))),""))</f>
        <v/>
      </c>
      <c r="DS149" t="str">
        <f>IF(OR(DS$5="",$S149=""),"",IFERROR(SUM(PRODUCT(INDEX(CMB[[BA_0O]:[BA_2O]],MATCH(ROUND(MIN(SUM(DS$4,$O149/1000),SUM($O149,DS$4/1000)),3),CMB[[Cmb_ID]:[Cmb_ID]],0),SUM(N(DS$1),N($R149),1)),CHOOSE(AC[[M]:[M]],1,1,0,AC[[AB]:[AB]])),PRODUCT(INDEX(CMB[[BD_0O]:[BD_2O]],MATCH(ROUND(MIN(SUM(DS$4,$O149/1000),SUM($O149,DS$4/1000)),3),CMB[[Cmb_ID]:[Cmb_ID]],0),SUM(N(DS$1),N($R149),1)),CHOOSE(AC[[M]:[M]],1,0,1,AC[[DB]:[DB]])),PRODUCT(SUM(ROUND(AVERAGE(VALUE(DS$3),VALUE($P149)),0),CHOOSE(IF(OR(DS$1,$R149),4,INDEX(CMB[[Res_Rare]:[Res_Rare]],MATCH(ROUND(MIN(SUM(DS$4,$O149/1000),SUM($O149,DS$4/1000)),3),CMB[[Cmb_ID]:[Cmb_ID]],0))),-1,-1,0,0)),IF(OR(DS$1,$R149),4,INDEX(CMB[[Cmb_Rare]:[Cmb_Rare]],MATCH(ROUND(MIN(SUM(DS$4,$O149/1000),SUM($O149,DS$4/1000)),3),CMB[[Cmb_ID]:[Cmb_ID]],0))),CHOOSE(AC[[M]:[M]],2,1,1,SUM(AC[[AB]:[DB]])))),""))</f>
        <v/>
      </c>
      <c r="DT149" t="str">
        <f>IF(OR(DT$5="",$S149=""),"",IFERROR(SUM(PRODUCT(INDEX(CMB[[BA_0O]:[BA_2O]],MATCH(ROUND(MIN(SUM(DT$4,$O149/1000),SUM($O149,DT$4/1000)),3),CMB[[Cmb_ID]:[Cmb_ID]],0),SUM(N(DT$1),N($R149),1)),CHOOSE(AC[[M]:[M]],1,1,0,AC[[AB]:[AB]])),PRODUCT(INDEX(CMB[[BD_0O]:[BD_2O]],MATCH(ROUND(MIN(SUM(DT$4,$O149/1000),SUM($O149,DT$4/1000)),3),CMB[[Cmb_ID]:[Cmb_ID]],0),SUM(N(DT$1),N($R149),1)),CHOOSE(AC[[M]:[M]],1,0,1,AC[[DB]:[DB]])),PRODUCT(SUM(ROUND(AVERAGE(VALUE(DT$3),VALUE($P149)),0),CHOOSE(IF(OR(DT$1,$R149),4,INDEX(CMB[[Res_Rare]:[Res_Rare]],MATCH(ROUND(MIN(SUM(DT$4,$O149/1000),SUM($O149,DT$4/1000)),3),CMB[[Cmb_ID]:[Cmb_ID]],0))),-1,-1,0,0)),IF(OR(DT$1,$R149),4,INDEX(CMB[[Cmb_Rare]:[Cmb_Rare]],MATCH(ROUND(MIN(SUM(DT$4,$O149/1000),SUM($O149,DT$4/1000)),3),CMB[[Cmb_ID]:[Cmb_ID]],0))),CHOOSE(AC[[M]:[M]],2,1,1,SUM(AC[[AB]:[DB]])))),""))</f>
        <v/>
      </c>
      <c r="DU149" t="str">
        <f>IF(OR(DU$5="",$S149=""),"",IFERROR(SUM(PRODUCT(INDEX(CMB[[BA_0O]:[BA_2O]],MATCH(ROUND(MIN(SUM(DU$4,$O149/1000),SUM($O149,DU$4/1000)),3),CMB[[Cmb_ID]:[Cmb_ID]],0),SUM(N(DU$1),N($R149),1)),CHOOSE(AC[[M]:[M]],1,1,0,AC[[AB]:[AB]])),PRODUCT(INDEX(CMB[[BD_0O]:[BD_2O]],MATCH(ROUND(MIN(SUM(DU$4,$O149/1000),SUM($O149,DU$4/1000)),3),CMB[[Cmb_ID]:[Cmb_ID]],0),SUM(N(DU$1),N($R149),1)),CHOOSE(AC[[M]:[M]],1,0,1,AC[[DB]:[DB]])),PRODUCT(SUM(ROUND(AVERAGE(VALUE(DU$3),VALUE($P149)),0),CHOOSE(IF(OR(DU$1,$R149),4,INDEX(CMB[[Res_Rare]:[Res_Rare]],MATCH(ROUND(MIN(SUM(DU$4,$O149/1000),SUM($O149,DU$4/1000)),3),CMB[[Cmb_ID]:[Cmb_ID]],0))),-1,-1,0,0)),IF(OR(DU$1,$R149),4,INDEX(CMB[[Cmb_Rare]:[Cmb_Rare]],MATCH(ROUND(MIN(SUM(DU$4,$O149/1000),SUM($O149,DU$4/1000)),3),CMB[[Cmb_ID]:[Cmb_ID]],0))),CHOOSE(AC[[M]:[M]],2,1,1,SUM(AC[[AB]:[DB]])))),""))</f>
        <v/>
      </c>
      <c r="DV149" t="str">
        <f>IF(OR(DV$5="",$S149=""),"",IFERROR(SUM(PRODUCT(INDEX(CMB[[BA_0O]:[BA_2O]],MATCH(ROUND(MIN(SUM(DV$4,$O149/1000),SUM($O149,DV$4/1000)),3),CMB[[Cmb_ID]:[Cmb_ID]],0),SUM(N(DV$1),N($R149),1)),CHOOSE(AC[[M]:[M]],1,1,0,AC[[AB]:[AB]])),PRODUCT(INDEX(CMB[[BD_0O]:[BD_2O]],MATCH(ROUND(MIN(SUM(DV$4,$O149/1000),SUM($O149,DV$4/1000)),3),CMB[[Cmb_ID]:[Cmb_ID]],0),SUM(N(DV$1),N($R149),1)),CHOOSE(AC[[M]:[M]],1,0,1,AC[[DB]:[DB]])),PRODUCT(SUM(ROUND(AVERAGE(VALUE(DV$3),VALUE($P149)),0),CHOOSE(IF(OR(DV$1,$R149),4,INDEX(CMB[[Res_Rare]:[Res_Rare]],MATCH(ROUND(MIN(SUM(DV$4,$O149/1000),SUM($O149,DV$4/1000)),3),CMB[[Cmb_ID]:[Cmb_ID]],0))),-1,-1,0,0)),IF(OR(DV$1,$R149),4,INDEX(CMB[[Cmb_Rare]:[Cmb_Rare]],MATCH(ROUND(MIN(SUM(DV$4,$O149/1000),SUM($O149,DV$4/1000)),3),CMB[[Cmb_ID]:[Cmb_ID]],0))),CHOOSE(AC[[M]:[M]],2,1,1,SUM(AC[[AB]:[DB]])))),""))</f>
        <v/>
      </c>
      <c r="DW149" t="str">
        <f>IF(OR(DW$5="",$S149=""),"",IFERROR(SUM(PRODUCT(INDEX(CMB[[BA_0O]:[BA_2O]],MATCH(ROUND(MIN(SUM(DW$4,$O149/1000),SUM($O149,DW$4/1000)),3),CMB[[Cmb_ID]:[Cmb_ID]],0),SUM(N(DW$1),N($R149),1)),CHOOSE(AC[[M]:[M]],1,1,0,AC[[AB]:[AB]])),PRODUCT(INDEX(CMB[[BD_0O]:[BD_2O]],MATCH(ROUND(MIN(SUM(DW$4,$O149/1000),SUM($O149,DW$4/1000)),3),CMB[[Cmb_ID]:[Cmb_ID]],0),SUM(N(DW$1),N($R149),1)),CHOOSE(AC[[M]:[M]],1,0,1,AC[[DB]:[DB]])),PRODUCT(SUM(ROUND(AVERAGE(VALUE(DW$3),VALUE($P149)),0),CHOOSE(IF(OR(DW$1,$R149),4,INDEX(CMB[[Res_Rare]:[Res_Rare]],MATCH(ROUND(MIN(SUM(DW$4,$O149/1000),SUM($O149,DW$4/1000)),3),CMB[[Cmb_ID]:[Cmb_ID]],0))),-1,-1,0,0)),IF(OR(DW$1,$R149),4,INDEX(CMB[[Cmb_Rare]:[Cmb_Rare]],MATCH(ROUND(MIN(SUM(DW$4,$O149/1000),SUM($O149,DW$4/1000)),3),CMB[[Cmb_ID]:[Cmb_ID]],0))),CHOOSE(AC[[M]:[M]],2,1,1,SUM(AC[[AB]:[DB]])))),""))</f>
        <v/>
      </c>
      <c r="DX149" t="str">
        <f>IF(OR(DX$5="",$S149=""),"",IFERROR(SUM(PRODUCT(INDEX(CMB[[BA_0O]:[BA_2O]],MATCH(ROUND(MIN(SUM(DX$4,$O149/1000),SUM($O149,DX$4/1000)),3),CMB[[Cmb_ID]:[Cmb_ID]],0),SUM(N(DX$1),N($R149),1)),CHOOSE(AC[[M]:[M]],1,1,0,AC[[AB]:[AB]])),PRODUCT(INDEX(CMB[[BD_0O]:[BD_2O]],MATCH(ROUND(MIN(SUM(DX$4,$O149/1000),SUM($O149,DX$4/1000)),3),CMB[[Cmb_ID]:[Cmb_ID]],0),SUM(N(DX$1),N($R149),1)),CHOOSE(AC[[M]:[M]],1,0,1,AC[[DB]:[DB]])),PRODUCT(SUM(ROUND(AVERAGE(VALUE(DX$3),VALUE($P149)),0),CHOOSE(IF(OR(DX$1,$R149),4,INDEX(CMB[[Res_Rare]:[Res_Rare]],MATCH(ROUND(MIN(SUM(DX$4,$O149/1000),SUM($O149,DX$4/1000)),3),CMB[[Cmb_ID]:[Cmb_ID]],0))),-1,-1,0,0)),IF(OR(DX$1,$R149),4,INDEX(CMB[[Cmb_Rare]:[Cmb_Rare]],MATCH(ROUND(MIN(SUM(DX$4,$O149/1000),SUM($O149,DX$4/1000)),3),CMB[[Cmb_ID]:[Cmb_ID]],0))),CHOOSE(AC[[M]:[M]],2,1,1,SUM(AC[[AB]:[DB]])))),""))</f>
        <v/>
      </c>
      <c r="DY149" t="str">
        <f>IF(OR(DY$5="",$S149=""),"",IFERROR(SUM(PRODUCT(INDEX(CMB[[BA_0O]:[BA_2O]],MATCH(ROUND(MIN(SUM(DY$4,$O149/1000),SUM($O149,DY$4/1000)),3),CMB[[Cmb_ID]:[Cmb_ID]],0),SUM(N(DY$1),N($R149),1)),CHOOSE(AC[[M]:[M]],1,1,0,AC[[AB]:[AB]])),PRODUCT(INDEX(CMB[[BD_0O]:[BD_2O]],MATCH(ROUND(MIN(SUM(DY$4,$O149/1000),SUM($O149,DY$4/1000)),3),CMB[[Cmb_ID]:[Cmb_ID]],0),SUM(N(DY$1),N($R149),1)),CHOOSE(AC[[M]:[M]],1,0,1,AC[[DB]:[DB]])),PRODUCT(SUM(ROUND(AVERAGE(VALUE(DY$3),VALUE($P149)),0),CHOOSE(IF(OR(DY$1,$R149),4,INDEX(CMB[[Res_Rare]:[Res_Rare]],MATCH(ROUND(MIN(SUM(DY$4,$O149/1000),SUM($O149,DY$4/1000)),3),CMB[[Cmb_ID]:[Cmb_ID]],0))),-1,-1,0,0)),IF(OR(DY$1,$R149),4,INDEX(CMB[[Cmb_Rare]:[Cmb_Rare]],MATCH(ROUND(MIN(SUM(DY$4,$O149/1000),SUM($O149,DY$4/1000)),3),CMB[[Cmb_ID]:[Cmb_ID]],0))),CHOOSE(AC[[M]:[M]],2,1,1,SUM(AC[[AB]:[DB]])))),""))</f>
        <v/>
      </c>
      <c r="DZ149" t="str">
        <f>IF(OR(DZ$5="",$S149=""),"",IFERROR(SUM(PRODUCT(INDEX(CMB[[BA_0O]:[BA_2O]],MATCH(ROUND(MIN(SUM(DZ$4,$O149/1000),SUM($O149,DZ$4/1000)),3),CMB[[Cmb_ID]:[Cmb_ID]],0),SUM(N(DZ$1),N($R149),1)),CHOOSE(AC[[M]:[M]],1,1,0,AC[[AB]:[AB]])),PRODUCT(INDEX(CMB[[BD_0O]:[BD_2O]],MATCH(ROUND(MIN(SUM(DZ$4,$O149/1000),SUM($O149,DZ$4/1000)),3),CMB[[Cmb_ID]:[Cmb_ID]],0),SUM(N(DZ$1),N($R149),1)),CHOOSE(AC[[M]:[M]],1,0,1,AC[[DB]:[DB]])),PRODUCT(SUM(ROUND(AVERAGE(VALUE(DZ$3),VALUE($P149)),0),CHOOSE(IF(OR(DZ$1,$R149),4,INDEX(CMB[[Res_Rare]:[Res_Rare]],MATCH(ROUND(MIN(SUM(DZ$4,$O149/1000),SUM($O149,DZ$4/1000)),3),CMB[[Cmb_ID]:[Cmb_ID]],0))),-1,-1,0,0)),IF(OR(DZ$1,$R149),4,INDEX(CMB[[Cmb_Rare]:[Cmb_Rare]],MATCH(ROUND(MIN(SUM(DZ$4,$O149/1000),SUM($O149,DZ$4/1000)),3),CMB[[Cmb_ID]:[Cmb_ID]],0))),CHOOSE(AC[[M]:[M]],2,1,1,SUM(AC[[AB]:[DB]])))),""))</f>
        <v/>
      </c>
      <c r="EA149" t="str">
        <f>IF(OR(EA$5="",$S149=""),"",IFERROR(SUM(PRODUCT(INDEX(CMB[[BA_0O]:[BA_2O]],MATCH(ROUND(MIN(SUM(EA$4,$O149/1000),SUM($O149,EA$4/1000)),3),CMB[[Cmb_ID]:[Cmb_ID]],0),SUM(N(EA$1),N($R149),1)),CHOOSE(AC[[M]:[M]],1,1,0,AC[[AB]:[AB]])),PRODUCT(INDEX(CMB[[BD_0O]:[BD_2O]],MATCH(ROUND(MIN(SUM(EA$4,$O149/1000),SUM($O149,EA$4/1000)),3),CMB[[Cmb_ID]:[Cmb_ID]],0),SUM(N(EA$1),N($R149),1)),CHOOSE(AC[[M]:[M]],1,0,1,AC[[DB]:[DB]])),PRODUCT(SUM(ROUND(AVERAGE(VALUE(EA$3),VALUE($P149)),0),CHOOSE(IF(OR(EA$1,$R149),4,INDEX(CMB[[Res_Rare]:[Res_Rare]],MATCH(ROUND(MIN(SUM(EA$4,$O149/1000),SUM($O149,EA$4/1000)),3),CMB[[Cmb_ID]:[Cmb_ID]],0))),-1,-1,0,0)),IF(OR(EA$1,$R149),4,INDEX(CMB[[Cmb_Rare]:[Cmb_Rare]],MATCH(ROUND(MIN(SUM(EA$4,$O149/1000),SUM($O149,EA$4/1000)),3),CMB[[Cmb_ID]:[Cmb_ID]],0))),CHOOSE(AC[[M]:[M]],2,1,1,SUM(AC[[AB]:[DB]])))),""))</f>
        <v/>
      </c>
      <c r="EB149" t="str">
        <f>IF(OR(EB$5="",$S149=""),"",IFERROR(SUM(PRODUCT(INDEX(CMB[[BA_0O]:[BA_2O]],MATCH(ROUND(MIN(SUM(EB$4,$O149/1000),SUM($O149,EB$4/1000)),3),CMB[[Cmb_ID]:[Cmb_ID]],0),SUM(N(EB$1),N($R149),1)),CHOOSE(AC[[M]:[M]],1,1,0,AC[[AB]:[AB]])),PRODUCT(INDEX(CMB[[BD_0O]:[BD_2O]],MATCH(ROUND(MIN(SUM(EB$4,$O149/1000),SUM($O149,EB$4/1000)),3),CMB[[Cmb_ID]:[Cmb_ID]],0),SUM(N(EB$1),N($R149),1)),CHOOSE(AC[[M]:[M]],1,0,1,AC[[DB]:[DB]])),PRODUCT(SUM(ROUND(AVERAGE(VALUE(EB$3),VALUE($P149)),0),CHOOSE(IF(OR(EB$1,$R149),4,INDEX(CMB[[Res_Rare]:[Res_Rare]],MATCH(ROUND(MIN(SUM(EB$4,$O149/1000),SUM($O149,EB$4/1000)),3),CMB[[Cmb_ID]:[Cmb_ID]],0))),-1,-1,0,0)),IF(OR(EB$1,$R149),4,INDEX(CMB[[Cmb_Rare]:[Cmb_Rare]],MATCH(ROUND(MIN(SUM(EB$4,$O149/1000),SUM($O149,EB$4/1000)),3),CMB[[Cmb_ID]:[Cmb_ID]],0))),CHOOSE(AC[[M]:[M]],2,1,1,SUM(AC[[AB]:[DB]])))),""))</f>
        <v/>
      </c>
      <c r="EC149" t="str">
        <f>IF(OR(EC$5="",$S149=""),"",IFERROR(SUM(PRODUCT(INDEX(CMB[[BA_0O]:[BA_2O]],MATCH(ROUND(MIN(SUM(EC$4,$O149/1000),SUM($O149,EC$4/1000)),3),CMB[[Cmb_ID]:[Cmb_ID]],0),SUM(N(EC$1),N($R149),1)),CHOOSE(AC[[M]:[M]],1,1,0,AC[[AB]:[AB]])),PRODUCT(INDEX(CMB[[BD_0O]:[BD_2O]],MATCH(ROUND(MIN(SUM(EC$4,$O149/1000),SUM($O149,EC$4/1000)),3),CMB[[Cmb_ID]:[Cmb_ID]],0),SUM(N(EC$1),N($R149),1)),CHOOSE(AC[[M]:[M]],1,0,1,AC[[DB]:[DB]])),PRODUCT(SUM(ROUND(AVERAGE(VALUE(EC$3),VALUE($P149)),0),CHOOSE(IF(OR(EC$1,$R149),4,INDEX(CMB[[Res_Rare]:[Res_Rare]],MATCH(ROUND(MIN(SUM(EC$4,$O149/1000),SUM($O149,EC$4/1000)),3),CMB[[Cmb_ID]:[Cmb_ID]],0))),-1,-1,0,0)),IF(OR(EC$1,$R149),4,INDEX(CMB[[Cmb_Rare]:[Cmb_Rare]],MATCH(ROUND(MIN(SUM(EC$4,$O149/1000),SUM($O149,EC$4/1000)),3),CMB[[Cmb_ID]:[Cmb_ID]],0))),CHOOSE(AC[[M]:[M]],2,1,1,SUM(AC[[AB]:[DB]])))),""))</f>
        <v/>
      </c>
      <c r="ED149" t="str">
        <f>IF(OR(ED$5="",$S149=""),"",IFERROR(SUM(PRODUCT(INDEX(CMB[[BA_0O]:[BA_2O]],MATCH(ROUND(MIN(SUM(ED$4,$O149/1000),SUM($O149,ED$4/1000)),3),CMB[[Cmb_ID]:[Cmb_ID]],0),SUM(N(ED$1),N($R149),1)),CHOOSE(AC[[M]:[M]],1,1,0,AC[[AB]:[AB]])),PRODUCT(INDEX(CMB[[BD_0O]:[BD_2O]],MATCH(ROUND(MIN(SUM(ED$4,$O149/1000),SUM($O149,ED$4/1000)),3),CMB[[Cmb_ID]:[Cmb_ID]],0),SUM(N(ED$1),N($R149),1)),CHOOSE(AC[[M]:[M]],1,0,1,AC[[DB]:[DB]])),PRODUCT(SUM(ROUND(AVERAGE(VALUE(ED$3),VALUE($P149)),0),CHOOSE(IF(OR(ED$1,$R149),4,INDEX(CMB[[Res_Rare]:[Res_Rare]],MATCH(ROUND(MIN(SUM(ED$4,$O149/1000),SUM($O149,ED$4/1000)),3),CMB[[Cmb_ID]:[Cmb_ID]],0))),-1,-1,0,0)),IF(OR(ED$1,$R149),4,INDEX(CMB[[Cmb_Rare]:[Cmb_Rare]],MATCH(ROUND(MIN(SUM(ED$4,$O149/1000),SUM($O149,ED$4/1000)),3),CMB[[Cmb_ID]:[Cmb_ID]],0))),CHOOSE(AC[[M]:[M]],2,1,1,SUM(AC[[AB]:[DB]])))),""))</f>
        <v/>
      </c>
      <c r="EE149" t="str">
        <f>IF(OR(EE$5="",$S149=""),"",IFERROR(SUM(PRODUCT(INDEX(CMB[[BA_0O]:[BA_2O]],MATCH(ROUND(MIN(SUM(EE$4,$O149/1000),SUM($O149,EE$4/1000)),3),CMB[[Cmb_ID]:[Cmb_ID]],0),SUM(N(EE$1),N($R149),1)),CHOOSE(AC[[M]:[M]],1,1,0,AC[[AB]:[AB]])),PRODUCT(INDEX(CMB[[BD_0O]:[BD_2O]],MATCH(ROUND(MIN(SUM(EE$4,$O149/1000),SUM($O149,EE$4/1000)),3),CMB[[Cmb_ID]:[Cmb_ID]],0),SUM(N(EE$1),N($R149),1)),CHOOSE(AC[[M]:[M]],1,0,1,AC[[DB]:[DB]])),PRODUCT(SUM(ROUND(AVERAGE(VALUE(EE$3),VALUE($P149)),0),CHOOSE(IF(OR(EE$1,$R149),4,INDEX(CMB[[Res_Rare]:[Res_Rare]],MATCH(ROUND(MIN(SUM(EE$4,$O149/1000),SUM($O149,EE$4/1000)),3),CMB[[Cmb_ID]:[Cmb_ID]],0))),-1,-1,0,0)),IF(OR(EE$1,$R149),4,INDEX(CMB[[Cmb_Rare]:[Cmb_Rare]],MATCH(ROUND(MIN(SUM(EE$4,$O149/1000),SUM($O149,EE$4/1000)),3),CMB[[Cmb_ID]:[Cmb_ID]],0))),CHOOSE(AC[[M]:[M]],2,1,1,SUM(AC[[AB]:[DB]])))),""))</f>
        <v/>
      </c>
      <c r="EF149" t="str">
        <f>IF(OR(EF$5="",$S149=""),"",IFERROR(SUM(PRODUCT(INDEX(CMB[[BA_0O]:[BA_2O]],MATCH(ROUND(MIN(SUM(EF$4,$O149/1000),SUM($O149,EF$4/1000)),3),CMB[[Cmb_ID]:[Cmb_ID]],0),SUM(N(EF$1),N($R149),1)),CHOOSE(AC[[M]:[M]],1,1,0,AC[[AB]:[AB]])),PRODUCT(INDEX(CMB[[BD_0O]:[BD_2O]],MATCH(ROUND(MIN(SUM(EF$4,$O149/1000),SUM($O149,EF$4/1000)),3),CMB[[Cmb_ID]:[Cmb_ID]],0),SUM(N(EF$1),N($R149),1)),CHOOSE(AC[[M]:[M]],1,0,1,AC[[DB]:[DB]])),PRODUCT(SUM(ROUND(AVERAGE(VALUE(EF$3),VALUE($P149)),0),CHOOSE(IF(OR(EF$1,$R149),4,INDEX(CMB[[Res_Rare]:[Res_Rare]],MATCH(ROUND(MIN(SUM(EF$4,$O149/1000),SUM($O149,EF$4/1000)),3),CMB[[Cmb_ID]:[Cmb_ID]],0))),-1,-1,0,0)),IF(OR(EF$1,$R149),4,INDEX(CMB[[Cmb_Rare]:[Cmb_Rare]],MATCH(ROUND(MIN(SUM(EF$4,$O149/1000),SUM($O149,EF$4/1000)),3),CMB[[Cmb_ID]:[Cmb_ID]],0))),CHOOSE(AC[[M]:[M]],2,1,1,SUM(AC[[AB]:[DB]])))),""))</f>
        <v/>
      </c>
      <c r="EG149" t="str">
        <f>IF(OR(EG$5="",$S149=""),"",IFERROR(SUM(PRODUCT(INDEX(CMB[[BA_0O]:[BA_2O]],MATCH(ROUND(MIN(SUM(EG$4,$O149/1000),SUM($O149,EG$4/1000)),3),CMB[[Cmb_ID]:[Cmb_ID]],0),SUM(N(EG$1),N($R149),1)),CHOOSE(AC[[M]:[M]],1,1,0,AC[[AB]:[AB]])),PRODUCT(INDEX(CMB[[BD_0O]:[BD_2O]],MATCH(ROUND(MIN(SUM(EG$4,$O149/1000),SUM($O149,EG$4/1000)),3),CMB[[Cmb_ID]:[Cmb_ID]],0),SUM(N(EG$1),N($R149),1)),CHOOSE(AC[[M]:[M]],1,0,1,AC[[DB]:[DB]])),PRODUCT(SUM(ROUND(AVERAGE(VALUE(EG$3),VALUE($P149)),0),CHOOSE(IF(OR(EG$1,$R149),4,INDEX(CMB[[Res_Rare]:[Res_Rare]],MATCH(ROUND(MIN(SUM(EG$4,$O149/1000),SUM($O149,EG$4/1000)),3),CMB[[Cmb_ID]:[Cmb_ID]],0))),-1,-1,0,0)),IF(OR(EG$1,$R149),4,INDEX(CMB[[Cmb_Rare]:[Cmb_Rare]],MATCH(ROUND(MIN(SUM(EG$4,$O149/1000),SUM($O149,EG$4/1000)),3),CMB[[Cmb_ID]:[Cmb_ID]],0))),CHOOSE(AC[[M]:[M]],2,1,1,SUM(AC[[AB]:[DB]])))),""))</f>
        <v/>
      </c>
      <c r="EH149" t="str">
        <f>IF(OR(EH$5="",$S149=""),"",IFERROR(SUM(PRODUCT(INDEX(CMB[[BA_0O]:[BA_2O]],MATCH(ROUND(MIN(SUM(EH$4,$O149/1000),SUM($O149,EH$4/1000)),3),CMB[[Cmb_ID]:[Cmb_ID]],0),SUM(N(EH$1),N($R149),1)),CHOOSE(AC[[M]:[M]],1,1,0,AC[[AB]:[AB]])),PRODUCT(INDEX(CMB[[BD_0O]:[BD_2O]],MATCH(ROUND(MIN(SUM(EH$4,$O149/1000),SUM($O149,EH$4/1000)),3),CMB[[Cmb_ID]:[Cmb_ID]],0),SUM(N(EH$1),N($R149),1)),CHOOSE(AC[[M]:[M]],1,0,1,AC[[DB]:[DB]])),PRODUCT(SUM(ROUND(AVERAGE(VALUE(EH$3),VALUE($P149)),0),CHOOSE(IF(OR(EH$1,$R149),4,INDEX(CMB[[Res_Rare]:[Res_Rare]],MATCH(ROUND(MIN(SUM(EH$4,$O149/1000),SUM($O149,EH$4/1000)),3),CMB[[Cmb_ID]:[Cmb_ID]],0))),-1,-1,0,0)),IF(OR(EH$1,$R149),4,INDEX(CMB[[Cmb_Rare]:[Cmb_Rare]],MATCH(ROUND(MIN(SUM(EH$4,$O149/1000),SUM($O149,EH$4/1000)),3),CMB[[Cmb_ID]:[Cmb_ID]],0))),CHOOSE(AC[[M]:[M]],2,1,1,SUM(AC[[AB]:[DB]])))),""))</f>
        <v/>
      </c>
      <c r="EI149" t="str">
        <f>IF(OR(EI$5="",$S149=""),"",IFERROR(SUM(PRODUCT(INDEX(CMB[[BA_0O]:[BA_2O]],MATCH(ROUND(MIN(SUM(EI$4,$O149/1000),SUM($O149,EI$4/1000)),3),CMB[[Cmb_ID]:[Cmb_ID]],0),SUM(N(EI$1),N($R149),1)),CHOOSE(AC[[M]:[M]],1,1,0,AC[[AB]:[AB]])),PRODUCT(INDEX(CMB[[BD_0O]:[BD_2O]],MATCH(ROUND(MIN(SUM(EI$4,$O149/1000),SUM($O149,EI$4/1000)),3),CMB[[Cmb_ID]:[Cmb_ID]],0),SUM(N(EI$1),N($R149),1)),CHOOSE(AC[[M]:[M]],1,0,1,AC[[DB]:[DB]])),PRODUCT(SUM(ROUND(AVERAGE(VALUE(EI$3),VALUE($P149)),0),CHOOSE(IF(OR(EI$1,$R149),4,INDEX(CMB[[Res_Rare]:[Res_Rare]],MATCH(ROUND(MIN(SUM(EI$4,$O149/1000),SUM($O149,EI$4/1000)),3),CMB[[Cmb_ID]:[Cmb_ID]],0))),-1,-1,0,0)),IF(OR(EI$1,$R149),4,INDEX(CMB[[Cmb_Rare]:[Cmb_Rare]],MATCH(ROUND(MIN(SUM(EI$4,$O149/1000),SUM($O149,EI$4/1000)),3),CMB[[Cmb_ID]:[Cmb_ID]],0))),CHOOSE(AC[[M]:[M]],2,1,1,SUM(AC[[AB]:[DB]])))),""))</f>
        <v/>
      </c>
      <c r="EJ149" t="str">
        <f>IF(OR(EJ$5="",$S149=""),"",IFERROR(SUM(PRODUCT(INDEX(CMB[[BA_0O]:[BA_2O]],MATCH(ROUND(MIN(SUM(EJ$4,$O149/1000),SUM($O149,EJ$4/1000)),3),CMB[[Cmb_ID]:[Cmb_ID]],0),SUM(N(EJ$1),N($R149),1)),CHOOSE(AC[[M]:[M]],1,1,0,AC[[AB]:[AB]])),PRODUCT(INDEX(CMB[[BD_0O]:[BD_2O]],MATCH(ROUND(MIN(SUM(EJ$4,$O149/1000),SUM($O149,EJ$4/1000)),3),CMB[[Cmb_ID]:[Cmb_ID]],0),SUM(N(EJ$1),N($R149),1)),CHOOSE(AC[[M]:[M]],1,0,1,AC[[DB]:[DB]])),PRODUCT(SUM(ROUND(AVERAGE(VALUE(EJ$3),VALUE($P149)),0),CHOOSE(IF(OR(EJ$1,$R149),4,INDEX(CMB[[Res_Rare]:[Res_Rare]],MATCH(ROUND(MIN(SUM(EJ$4,$O149/1000),SUM($O149,EJ$4/1000)),3),CMB[[Cmb_ID]:[Cmb_ID]],0))),-1,-1,0,0)),IF(OR(EJ$1,$R149),4,INDEX(CMB[[Cmb_Rare]:[Cmb_Rare]],MATCH(ROUND(MIN(SUM(EJ$4,$O149/1000),SUM($O149,EJ$4/1000)),3),CMB[[Cmb_ID]:[Cmb_ID]],0))),CHOOSE(AC[[M]:[M]],2,1,1,SUM(AC[[AB]:[DB]])))),""))</f>
        <v/>
      </c>
      <c r="EK149" t="str">
        <f>IF(OR(EK$5="",$S149=""),"",IFERROR(SUM(PRODUCT(INDEX(CMB[[BA_0O]:[BA_2O]],MATCH(ROUND(MIN(SUM(EK$4,$O149/1000),SUM($O149,EK$4/1000)),3),CMB[[Cmb_ID]:[Cmb_ID]],0),SUM(N(EK$1),N($R149),1)),CHOOSE(AC[[M]:[M]],1,1,0,AC[[AB]:[AB]])),PRODUCT(INDEX(CMB[[BD_0O]:[BD_2O]],MATCH(ROUND(MIN(SUM(EK$4,$O149/1000),SUM($O149,EK$4/1000)),3),CMB[[Cmb_ID]:[Cmb_ID]],0),SUM(N(EK$1),N($R149),1)),CHOOSE(AC[[M]:[M]],1,0,1,AC[[DB]:[DB]])),PRODUCT(SUM(ROUND(AVERAGE(VALUE(EK$3),VALUE($P149)),0),CHOOSE(IF(OR(EK$1,$R149),4,INDEX(CMB[[Res_Rare]:[Res_Rare]],MATCH(ROUND(MIN(SUM(EK$4,$O149/1000),SUM($O149,EK$4/1000)),3),CMB[[Cmb_ID]:[Cmb_ID]],0))),-1,-1,0,0)),IF(OR(EK$1,$R149),4,INDEX(CMB[[Cmb_Rare]:[Cmb_Rare]],MATCH(ROUND(MIN(SUM(EK$4,$O149/1000),SUM($O149,EK$4/1000)),3),CMB[[Cmb_ID]:[Cmb_ID]],0))),CHOOSE(AC[[M]:[M]],2,1,1,SUM(AC[[AB]:[DB]])))),""))</f>
        <v/>
      </c>
      <c r="EL149" t="str">
        <f>IF(OR(EL$5="",$S149=""),"",IFERROR(SUM(PRODUCT(INDEX(CMB[[BA_0O]:[BA_2O]],MATCH(ROUND(MIN(SUM(EL$4,$O149/1000),SUM($O149,EL$4/1000)),3),CMB[[Cmb_ID]:[Cmb_ID]],0),SUM(N(EL$1),N($R149),1)),CHOOSE(AC[[M]:[M]],1,1,0,AC[[AB]:[AB]])),PRODUCT(INDEX(CMB[[BD_0O]:[BD_2O]],MATCH(ROUND(MIN(SUM(EL$4,$O149/1000),SUM($O149,EL$4/1000)),3),CMB[[Cmb_ID]:[Cmb_ID]],0),SUM(N(EL$1),N($R149),1)),CHOOSE(AC[[M]:[M]],1,0,1,AC[[DB]:[DB]])),PRODUCT(SUM(ROUND(AVERAGE(VALUE(EL$3),VALUE($P149)),0),CHOOSE(IF(OR(EL$1,$R149),4,INDEX(CMB[[Res_Rare]:[Res_Rare]],MATCH(ROUND(MIN(SUM(EL$4,$O149/1000),SUM($O149,EL$4/1000)),3),CMB[[Cmb_ID]:[Cmb_ID]],0))),-1,-1,0,0)),IF(OR(EL$1,$R149),4,INDEX(CMB[[Cmb_Rare]:[Cmb_Rare]],MATCH(ROUND(MIN(SUM(EL$4,$O149/1000),SUM($O149,EL$4/1000)),3),CMB[[Cmb_ID]:[Cmb_ID]],0))),CHOOSE(AC[[M]:[M]],2,1,1,SUM(AC[[AB]:[DB]])))),""))</f>
        <v/>
      </c>
      <c r="EM149" t="str">
        <f>IF(OR(EM$5="",$S149=""),"",IFERROR(SUM(PRODUCT(INDEX(CMB[[BA_0O]:[BA_2O]],MATCH(ROUND(MIN(SUM(EM$4,$O149/1000),SUM($O149,EM$4/1000)),3),CMB[[Cmb_ID]:[Cmb_ID]],0),SUM(N(EM$1),N($R149),1)),CHOOSE(AC[[M]:[M]],1,1,0,AC[[AB]:[AB]])),PRODUCT(INDEX(CMB[[BD_0O]:[BD_2O]],MATCH(ROUND(MIN(SUM(EM$4,$O149/1000),SUM($O149,EM$4/1000)),3),CMB[[Cmb_ID]:[Cmb_ID]],0),SUM(N(EM$1),N($R149),1)),CHOOSE(AC[[M]:[M]],1,0,1,AC[[DB]:[DB]])),PRODUCT(SUM(ROUND(AVERAGE(VALUE(EM$3),VALUE($P149)),0),CHOOSE(IF(OR(EM$1,$R149),4,INDEX(CMB[[Res_Rare]:[Res_Rare]],MATCH(ROUND(MIN(SUM(EM$4,$O149/1000),SUM($O149,EM$4/1000)),3),CMB[[Cmb_ID]:[Cmb_ID]],0))),-1,-1,0,0)),IF(OR(EM$1,$R149),4,INDEX(CMB[[Cmb_Rare]:[Cmb_Rare]],MATCH(ROUND(MIN(SUM(EM$4,$O149/1000),SUM($O149,EM$4/1000)),3),CMB[[Cmb_ID]:[Cmb_ID]],0))),CHOOSE(AC[[M]:[M]],2,1,1,SUM(AC[[AB]:[DB]])))),""))</f>
        <v/>
      </c>
      <c r="EN149" t="str">
        <f>IF(OR(EN$5="",$S149=""),"",IFERROR(SUM(PRODUCT(INDEX(CMB[[BA_0O]:[BA_2O]],MATCH(ROUND(MIN(SUM(EN$4,$O149/1000),SUM($O149,EN$4/1000)),3),CMB[[Cmb_ID]:[Cmb_ID]],0),SUM(N(EN$1),N($R149),1)),CHOOSE(AC[[M]:[M]],1,1,0,AC[[AB]:[AB]])),PRODUCT(INDEX(CMB[[BD_0O]:[BD_2O]],MATCH(ROUND(MIN(SUM(EN$4,$O149/1000),SUM($O149,EN$4/1000)),3),CMB[[Cmb_ID]:[Cmb_ID]],0),SUM(N(EN$1),N($R149),1)),CHOOSE(AC[[M]:[M]],1,0,1,AC[[DB]:[DB]])),PRODUCT(SUM(ROUND(AVERAGE(VALUE(EN$3),VALUE($P149)),0),CHOOSE(IF(OR(EN$1,$R149),4,INDEX(CMB[[Res_Rare]:[Res_Rare]],MATCH(ROUND(MIN(SUM(EN$4,$O149/1000),SUM($O149,EN$4/1000)),3),CMB[[Cmb_ID]:[Cmb_ID]],0))),-1,-1,0,0)),IF(OR(EN$1,$R149),4,INDEX(CMB[[Cmb_Rare]:[Cmb_Rare]],MATCH(ROUND(MIN(SUM(EN$4,$O149/1000),SUM($O149,EN$4/1000)),3),CMB[[Cmb_ID]:[Cmb_ID]],0))),CHOOSE(AC[[M]:[M]],2,1,1,SUM(AC[[AB]:[DB]])))),""))</f>
        <v/>
      </c>
      <c r="EO149" t="str">
        <f>IF(OR(EO$5="",$S149=""),"",IFERROR(SUM(PRODUCT(INDEX(CMB[[BA_0O]:[BA_2O]],MATCH(ROUND(MIN(SUM(EO$4,$O149/1000),SUM($O149,EO$4/1000)),3),CMB[[Cmb_ID]:[Cmb_ID]],0),SUM(N(EO$1),N($R149),1)),CHOOSE(AC[[M]:[M]],1,1,0,AC[[AB]:[AB]])),PRODUCT(INDEX(CMB[[BD_0O]:[BD_2O]],MATCH(ROUND(MIN(SUM(EO$4,$O149/1000),SUM($O149,EO$4/1000)),3),CMB[[Cmb_ID]:[Cmb_ID]],0),SUM(N(EO$1),N($R149),1)),CHOOSE(AC[[M]:[M]],1,0,1,AC[[DB]:[DB]])),PRODUCT(SUM(ROUND(AVERAGE(VALUE(EO$3),VALUE($P149)),0),CHOOSE(IF(OR(EO$1,$R149),4,INDEX(CMB[[Res_Rare]:[Res_Rare]],MATCH(ROUND(MIN(SUM(EO$4,$O149/1000),SUM($O149,EO$4/1000)),3),CMB[[Cmb_ID]:[Cmb_ID]],0))),-1,-1,0,0)),IF(OR(EO$1,$R149),4,INDEX(CMB[[Cmb_Rare]:[Cmb_Rare]],MATCH(ROUND(MIN(SUM(EO$4,$O149/1000),SUM($O149,EO$4/1000)),3),CMB[[Cmb_ID]:[Cmb_ID]],0))),CHOOSE(AC[[M]:[M]],2,1,1,SUM(AC[[AB]:[DB]])))),""))</f>
        <v/>
      </c>
      <c r="EP149" t="str">
        <f>IF(OR(EP$5="",$S149=""),"",IFERROR(SUM(PRODUCT(INDEX(CMB[[BA_0O]:[BA_2O]],MATCH(ROUND(MIN(SUM(EP$4,$O149/1000),SUM($O149,EP$4/1000)),3),CMB[[Cmb_ID]:[Cmb_ID]],0),SUM(N(EP$1),N($R149),1)),CHOOSE(AC[[M]:[M]],1,1,0,AC[[AB]:[AB]])),PRODUCT(INDEX(CMB[[BD_0O]:[BD_2O]],MATCH(ROUND(MIN(SUM(EP$4,$O149/1000),SUM($O149,EP$4/1000)),3),CMB[[Cmb_ID]:[Cmb_ID]],0),SUM(N(EP$1),N($R149),1)),CHOOSE(AC[[M]:[M]],1,0,1,AC[[DB]:[DB]])),PRODUCT(SUM(ROUND(AVERAGE(VALUE(EP$3),VALUE($P149)),0),CHOOSE(IF(OR(EP$1,$R149),4,INDEX(CMB[[Res_Rare]:[Res_Rare]],MATCH(ROUND(MIN(SUM(EP$4,$O149/1000),SUM($O149,EP$4/1000)),3),CMB[[Cmb_ID]:[Cmb_ID]],0))),-1,-1,0,0)),IF(OR(EP$1,$R149),4,INDEX(CMB[[Cmb_Rare]:[Cmb_Rare]],MATCH(ROUND(MIN(SUM(EP$4,$O149/1000),SUM($O149,EP$4/1000)),3),CMB[[Cmb_ID]:[Cmb_ID]],0))),CHOOSE(AC[[M]:[M]],2,1,1,SUM(AC[[AB]:[DB]])))),""))</f>
        <v/>
      </c>
      <c r="EQ149" t="str">
        <f>IF(OR(EQ$5="",$S149=""),"",IFERROR(SUM(PRODUCT(INDEX(CMB[[BA_0O]:[BA_2O]],MATCH(ROUND(MIN(SUM(EQ$4,$O149/1000),SUM($O149,EQ$4/1000)),3),CMB[[Cmb_ID]:[Cmb_ID]],0),SUM(N(EQ$1),N($R149),1)),CHOOSE(AC[[M]:[M]],1,1,0,AC[[AB]:[AB]])),PRODUCT(INDEX(CMB[[BD_0O]:[BD_2O]],MATCH(ROUND(MIN(SUM(EQ$4,$O149/1000),SUM($O149,EQ$4/1000)),3),CMB[[Cmb_ID]:[Cmb_ID]],0),SUM(N(EQ$1),N($R149),1)),CHOOSE(AC[[M]:[M]],1,0,1,AC[[DB]:[DB]])),PRODUCT(SUM(ROUND(AVERAGE(VALUE(EQ$3),VALUE($P149)),0),CHOOSE(IF(OR(EQ$1,$R149),4,INDEX(CMB[[Res_Rare]:[Res_Rare]],MATCH(ROUND(MIN(SUM(EQ$4,$O149/1000),SUM($O149,EQ$4/1000)),3),CMB[[Cmb_ID]:[Cmb_ID]],0))),-1,-1,0,0)),IF(OR(EQ$1,$R149),4,INDEX(CMB[[Cmb_Rare]:[Cmb_Rare]],MATCH(ROUND(MIN(SUM(EQ$4,$O149/1000),SUM($O149,EQ$4/1000)),3),CMB[[Cmb_ID]:[Cmb_ID]],0))),CHOOSE(AC[[M]:[M]],2,1,1,SUM(AC[[AB]:[DB]])))),""))</f>
        <v/>
      </c>
      <c r="ER149" t="str">
        <f>IF(OR(ER$5="",$S149=""),"",IFERROR(SUM(PRODUCT(INDEX(CMB[[BA_0O]:[BA_2O]],MATCH(ROUND(MIN(SUM(ER$4,$O149/1000),SUM($O149,ER$4/1000)),3),CMB[[Cmb_ID]:[Cmb_ID]],0),SUM(N(ER$1),N($R149),1)),CHOOSE(AC[[M]:[M]],1,1,0,AC[[AB]:[AB]])),PRODUCT(INDEX(CMB[[BD_0O]:[BD_2O]],MATCH(ROUND(MIN(SUM(ER$4,$O149/1000),SUM($O149,ER$4/1000)),3),CMB[[Cmb_ID]:[Cmb_ID]],0),SUM(N(ER$1),N($R149),1)),CHOOSE(AC[[M]:[M]],1,0,1,AC[[DB]:[DB]])),PRODUCT(SUM(ROUND(AVERAGE(VALUE(ER$3),VALUE($P149)),0),CHOOSE(IF(OR(ER$1,$R149),4,INDEX(CMB[[Res_Rare]:[Res_Rare]],MATCH(ROUND(MIN(SUM(ER$4,$O149/1000),SUM($O149,ER$4/1000)),3),CMB[[Cmb_ID]:[Cmb_ID]],0))),-1,-1,0,0)),IF(OR(ER$1,$R149),4,INDEX(CMB[[Cmb_Rare]:[Cmb_Rare]],MATCH(ROUND(MIN(SUM(ER$4,$O149/1000),SUM($O149,ER$4/1000)),3),CMB[[Cmb_ID]:[Cmb_ID]],0))),CHOOSE(AC[[M]:[M]],2,1,1,SUM(AC[[AB]:[DB]])))),""))</f>
        <v/>
      </c>
      <c r="ES149" t="str">
        <f>IF(OR(ES$5="",$S149=""),"",IFERROR(SUM(PRODUCT(INDEX(CMB[[BA_0O]:[BA_2O]],MATCH(ROUND(MIN(SUM(ES$4,$O149/1000),SUM($O149,ES$4/1000)),3),CMB[[Cmb_ID]:[Cmb_ID]],0),SUM(N(ES$1),N($R149),1)),CHOOSE(AC[[M]:[M]],1,1,0,AC[[AB]:[AB]])),PRODUCT(INDEX(CMB[[BD_0O]:[BD_2O]],MATCH(ROUND(MIN(SUM(ES$4,$O149/1000),SUM($O149,ES$4/1000)),3),CMB[[Cmb_ID]:[Cmb_ID]],0),SUM(N(ES$1),N($R149),1)),CHOOSE(AC[[M]:[M]],1,0,1,AC[[DB]:[DB]])),PRODUCT(SUM(ROUND(AVERAGE(VALUE(ES$3),VALUE($P149)),0),CHOOSE(IF(OR(ES$1,$R149),4,INDEX(CMB[[Res_Rare]:[Res_Rare]],MATCH(ROUND(MIN(SUM(ES$4,$O149/1000),SUM($O149,ES$4/1000)),3),CMB[[Cmb_ID]:[Cmb_ID]],0))),-1,-1,0,0)),IF(OR(ES$1,$R149),4,INDEX(CMB[[Cmb_Rare]:[Cmb_Rare]],MATCH(ROUND(MIN(SUM(ES$4,$O149/1000),SUM($O149,ES$4/1000)),3),CMB[[Cmb_ID]:[Cmb_ID]],0))),CHOOSE(AC[[M]:[M]],2,1,1,SUM(AC[[AB]:[DB]])))),""))</f>
        <v/>
      </c>
      <c r="ET149" t="str">
        <f>IF(OR(ET$5="",$S149=""),"",IFERROR(SUM(PRODUCT(INDEX(CMB[[BA_0O]:[BA_2O]],MATCH(ROUND(MIN(SUM(ET$4,$O149/1000),SUM($O149,ET$4/1000)),3),CMB[[Cmb_ID]:[Cmb_ID]],0),SUM(N(ET$1),N($R149),1)),CHOOSE(AC[[M]:[M]],1,1,0,AC[[AB]:[AB]])),PRODUCT(INDEX(CMB[[BD_0O]:[BD_2O]],MATCH(ROUND(MIN(SUM(ET$4,$O149/1000),SUM($O149,ET$4/1000)),3),CMB[[Cmb_ID]:[Cmb_ID]],0),SUM(N(ET$1),N($R149),1)),CHOOSE(AC[[M]:[M]],1,0,1,AC[[DB]:[DB]])),PRODUCT(SUM(ROUND(AVERAGE(VALUE(ET$3),VALUE($P149)),0),CHOOSE(IF(OR(ET$1,$R149),4,INDEX(CMB[[Res_Rare]:[Res_Rare]],MATCH(ROUND(MIN(SUM(ET$4,$O149/1000),SUM($O149,ET$4/1000)),3),CMB[[Cmb_ID]:[Cmb_ID]],0))),-1,-1,0,0)),IF(OR(ET$1,$R149),4,INDEX(CMB[[Cmb_Rare]:[Cmb_Rare]],MATCH(ROUND(MIN(SUM(ET$4,$O149/1000),SUM($O149,ET$4/1000)),3),CMB[[Cmb_ID]:[Cmb_ID]],0))),CHOOSE(AC[[M]:[M]],2,1,1,SUM(AC[[AB]:[DB]])))),""))</f>
        <v/>
      </c>
      <c r="EU149" t="str">
        <f>IF(OR(EU$5="",$S149=""),"",IFERROR(SUM(PRODUCT(INDEX(CMB[[BA_0O]:[BA_2O]],MATCH(ROUND(MIN(SUM(EU$4,$O149/1000),SUM($O149,EU$4/1000)),3),CMB[[Cmb_ID]:[Cmb_ID]],0),SUM(N(EU$1),N($R149),1)),CHOOSE(AC[[M]:[M]],1,1,0,AC[[AB]:[AB]])),PRODUCT(INDEX(CMB[[BD_0O]:[BD_2O]],MATCH(ROUND(MIN(SUM(EU$4,$O149/1000),SUM($O149,EU$4/1000)),3),CMB[[Cmb_ID]:[Cmb_ID]],0),SUM(N(EU$1),N($R149),1)),CHOOSE(AC[[M]:[M]],1,0,1,AC[[DB]:[DB]])),PRODUCT(SUM(ROUND(AVERAGE(VALUE(EU$3),VALUE($P149)),0),CHOOSE(IF(OR(EU$1,$R149),4,INDEX(CMB[[Res_Rare]:[Res_Rare]],MATCH(ROUND(MIN(SUM(EU$4,$O149/1000),SUM($O149,EU$4/1000)),3),CMB[[Cmb_ID]:[Cmb_ID]],0))),-1,-1,0,0)),IF(OR(EU$1,$R149),4,INDEX(CMB[[Cmb_Rare]:[Cmb_Rare]],MATCH(ROUND(MIN(SUM(EU$4,$O149/1000),SUM($O149,EU$4/1000)),3),CMB[[Cmb_ID]:[Cmb_ID]],0))),CHOOSE(AC[[M]:[M]],2,1,1,SUM(AC[[AB]:[DB]])))),""))</f>
        <v/>
      </c>
      <c r="EV149" t="str">
        <f>IF(OR(EV$5="",$S149=""),"",IFERROR(SUM(PRODUCT(INDEX(CMB[[BA_0O]:[BA_2O]],MATCH(ROUND(MIN(SUM(EV$4,$O149/1000),SUM($O149,EV$4/1000)),3),CMB[[Cmb_ID]:[Cmb_ID]],0),SUM(N(EV$1),N($R149),1)),CHOOSE(AC[[M]:[M]],1,1,0,AC[[AB]:[AB]])),PRODUCT(INDEX(CMB[[BD_0O]:[BD_2O]],MATCH(ROUND(MIN(SUM(EV$4,$O149/1000),SUM($O149,EV$4/1000)),3),CMB[[Cmb_ID]:[Cmb_ID]],0),SUM(N(EV$1),N($R149),1)),CHOOSE(AC[[M]:[M]],1,0,1,AC[[DB]:[DB]])),PRODUCT(SUM(ROUND(AVERAGE(VALUE(EV$3),VALUE($P149)),0),CHOOSE(IF(OR(EV$1,$R149),4,INDEX(CMB[[Res_Rare]:[Res_Rare]],MATCH(ROUND(MIN(SUM(EV$4,$O149/1000),SUM($O149,EV$4/1000)),3),CMB[[Cmb_ID]:[Cmb_ID]],0))),-1,-1,0,0)),IF(OR(EV$1,$R149),4,INDEX(CMB[[Cmb_Rare]:[Cmb_Rare]],MATCH(ROUND(MIN(SUM(EV$4,$O149/1000),SUM($O149,EV$4/1000)),3),CMB[[Cmb_ID]:[Cmb_ID]],0))),CHOOSE(AC[[M]:[M]],2,1,1,SUM(AC[[AB]:[DB]])))),""))</f>
        <v/>
      </c>
      <c r="EW149" t="str">
        <f>IF(OR(EW$5="",$S149=""),"",IFERROR(SUM(PRODUCT(INDEX(CMB[[BA_0O]:[BA_2O]],MATCH(ROUND(MIN(SUM(EW$4,$O149/1000),SUM($O149,EW$4/1000)),3),CMB[[Cmb_ID]:[Cmb_ID]],0),SUM(N(EW$1),N($R149),1)),CHOOSE(AC[[M]:[M]],1,1,0,AC[[AB]:[AB]])),PRODUCT(INDEX(CMB[[BD_0O]:[BD_2O]],MATCH(ROUND(MIN(SUM(EW$4,$O149/1000),SUM($O149,EW$4/1000)),3),CMB[[Cmb_ID]:[Cmb_ID]],0),SUM(N(EW$1),N($R149),1)),CHOOSE(AC[[M]:[M]],1,0,1,AC[[DB]:[DB]])),PRODUCT(SUM(ROUND(AVERAGE(VALUE(EW$3),VALUE($P149)),0),CHOOSE(IF(OR(EW$1,$R149),4,INDEX(CMB[[Res_Rare]:[Res_Rare]],MATCH(ROUND(MIN(SUM(EW$4,$O149/1000),SUM($O149,EW$4/1000)),3),CMB[[Cmb_ID]:[Cmb_ID]],0))),-1,-1,0,0)),IF(OR(EW$1,$R149),4,INDEX(CMB[[Cmb_Rare]:[Cmb_Rare]],MATCH(ROUND(MIN(SUM(EW$4,$O149/1000),SUM($O149,EW$4/1000)),3),CMB[[Cmb_ID]:[Cmb_ID]],0))),CHOOSE(AC[[M]:[M]],2,1,1,SUM(AC[[AB]:[DB]])))),""))</f>
        <v/>
      </c>
      <c r="EX149" t="str">
        <f>IF(OR(EX$5="",$S149=""),"",IFERROR(SUM(PRODUCT(INDEX(CMB[[BA_0O]:[BA_2O]],MATCH(ROUND(MIN(SUM(EX$4,$O149/1000),SUM($O149,EX$4/1000)),3),CMB[[Cmb_ID]:[Cmb_ID]],0),SUM(N(EX$1),N($R149),1)),CHOOSE(AC[[M]:[M]],1,1,0,AC[[AB]:[AB]])),PRODUCT(INDEX(CMB[[BD_0O]:[BD_2O]],MATCH(ROUND(MIN(SUM(EX$4,$O149/1000),SUM($O149,EX$4/1000)),3),CMB[[Cmb_ID]:[Cmb_ID]],0),SUM(N(EX$1),N($R149),1)),CHOOSE(AC[[M]:[M]],1,0,1,AC[[DB]:[DB]])),PRODUCT(SUM(ROUND(AVERAGE(VALUE(EX$3),VALUE($P149)),0),CHOOSE(IF(OR(EX$1,$R149),4,INDEX(CMB[[Res_Rare]:[Res_Rare]],MATCH(ROUND(MIN(SUM(EX$4,$O149/1000),SUM($O149,EX$4/1000)),3),CMB[[Cmb_ID]:[Cmb_ID]],0))),-1,-1,0,0)),IF(OR(EX$1,$R149),4,INDEX(CMB[[Cmb_Rare]:[Cmb_Rare]],MATCH(ROUND(MIN(SUM(EX$4,$O149/1000),SUM($O149,EX$4/1000)),3),CMB[[Cmb_ID]:[Cmb_ID]],0))),CHOOSE(AC[[M]:[M]],2,1,1,SUM(AC[[AB]:[DB]])))),""))</f>
        <v/>
      </c>
      <c r="EY149" t="str">
        <f>IF(OR(EY$5="",$S149=""),"",IFERROR(SUM(PRODUCT(INDEX(CMB[[BA_0O]:[BA_2O]],MATCH(ROUND(MIN(SUM(EY$4,$O149/1000),SUM($O149,EY$4/1000)),3),CMB[[Cmb_ID]:[Cmb_ID]],0),SUM(N(EY$1),N($R149),1)),CHOOSE(AC[[M]:[M]],1,1,0,AC[[AB]:[AB]])),PRODUCT(INDEX(CMB[[BD_0O]:[BD_2O]],MATCH(ROUND(MIN(SUM(EY$4,$O149/1000),SUM($O149,EY$4/1000)),3),CMB[[Cmb_ID]:[Cmb_ID]],0),SUM(N(EY$1),N($R149),1)),CHOOSE(AC[[M]:[M]],1,0,1,AC[[DB]:[DB]])),PRODUCT(SUM(ROUND(AVERAGE(VALUE(EY$3),VALUE($P149)),0),CHOOSE(IF(OR(EY$1,$R149),4,INDEX(CMB[[Res_Rare]:[Res_Rare]],MATCH(ROUND(MIN(SUM(EY$4,$O149/1000),SUM($O149,EY$4/1000)),3),CMB[[Cmb_ID]:[Cmb_ID]],0))),-1,-1,0,0)),IF(OR(EY$1,$R149),4,INDEX(CMB[[Cmb_Rare]:[Cmb_Rare]],MATCH(ROUND(MIN(SUM(EY$4,$O149/1000),SUM($O149,EY$4/1000)),3),CMB[[Cmb_ID]:[Cmb_ID]],0))),CHOOSE(AC[[M]:[M]],2,1,1,SUM(AC[[AB]:[DB]])))),""))</f>
        <v/>
      </c>
      <c r="EZ149" t="str">
        <f>IF(OR(EZ$5="",$S149=""),"",IFERROR(SUM(PRODUCT(INDEX(CMB[[BA_0O]:[BA_2O]],MATCH(ROUND(MIN(SUM(EZ$4,$O149/1000),SUM($O149,EZ$4/1000)),3),CMB[[Cmb_ID]:[Cmb_ID]],0),SUM(N(EZ$1),N($R149),1)),CHOOSE(AC[[M]:[M]],1,1,0,AC[[AB]:[AB]])),PRODUCT(INDEX(CMB[[BD_0O]:[BD_2O]],MATCH(ROUND(MIN(SUM(EZ$4,$O149/1000),SUM($O149,EZ$4/1000)),3),CMB[[Cmb_ID]:[Cmb_ID]],0),SUM(N(EZ$1),N($R149),1)),CHOOSE(AC[[M]:[M]],1,0,1,AC[[DB]:[DB]])),PRODUCT(SUM(ROUND(AVERAGE(VALUE(EZ$3),VALUE($P149)),0),CHOOSE(IF(OR(EZ$1,$R149),4,INDEX(CMB[[Res_Rare]:[Res_Rare]],MATCH(ROUND(MIN(SUM(EZ$4,$O149/1000),SUM($O149,EZ$4/1000)),3),CMB[[Cmb_ID]:[Cmb_ID]],0))),-1,-1,0,0)),IF(OR(EZ$1,$R149),4,INDEX(CMB[[Cmb_Rare]:[Cmb_Rare]],MATCH(ROUND(MIN(SUM(EZ$4,$O149/1000),SUM($O149,EZ$4/1000)),3),CMB[[Cmb_ID]:[Cmb_ID]],0))),CHOOSE(AC[[M]:[M]],2,1,1,SUM(AC[[AB]:[DB]])))),""))</f>
        <v/>
      </c>
      <c r="FA149" t="str">
        <f>IF(OR(FA$5="",$S149=""),"",IFERROR(SUM(PRODUCT(INDEX(CMB[[BA_0O]:[BA_2O]],MATCH(ROUND(MIN(SUM(FA$4,$O149/1000),SUM($O149,FA$4/1000)),3),CMB[[Cmb_ID]:[Cmb_ID]],0),SUM(N(FA$1),N($R149),1)),CHOOSE(AC[[M]:[M]],1,1,0,AC[[AB]:[AB]])),PRODUCT(INDEX(CMB[[BD_0O]:[BD_2O]],MATCH(ROUND(MIN(SUM(FA$4,$O149/1000),SUM($O149,FA$4/1000)),3),CMB[[Cmb_ID]:[Cmb_ID]],0),SUM(N(FA$1),N($R149),1)),CHOOSE(AC[[M]:[M]],1,0,1,AC[[DB]:[DB]])),PRODUCT(SUM(ROUND(AVERAGE(VALUE(FA$3),VALUE($P149)),0),CHOOSE(IF(OR(FA$1,$R149),4,INDEX(CMB[[Res_Rare]:[Res_Rare]],MATCH(ROUND(MIN(SUM(FA$4,$O149/1000),SUM($O149,FA$4/1000)),3),CMB[[Cmb_ID]:[Cmb_ID]],0))),-1,-1,0,0)),IF(OR(FA$1,$R149),4,INDEX(CMB[[Cmb_Rare]:[Cmb_Rare]],MATCH(ROUND(MIN(SUM(FA$4,$O149/1000),SUM($O149,FA$4/1000)),3),CMB[[Cmb_ID]:[Cmb_ID]],0))),CHOOSE(AC[[M]:[M]],2,1,1,SUM(AC[[AB]:[DB]])))),""))</f>
        <v/>
      </c>
      <c r="FB149" t="str">
        <f>IF(OR(FB$5="",$S149=""),"",IFERROR(SUM(PRODUCT(INDEX(CMB[[BA_0O]:[BA_2O]],MATCH(ROUND(MIN(SUM(FB$4,$O149/1000),SUM($O149,FB$4/1000)),3),CMB[[Cmb_ID]:[Cmb_ID]],0),SUM(N(FB$1),N($R149),1)),CHOOSE(AC[[M]:[M]],1,1,0,AC[[AB]:[AB]])),PRODUCT(INDEX(CMB[[BD_0O]:[BD_2O]],MATCH(ROUND(MIN(SUM(FB$4,$O149/1000),SUM($O149,FB$4/1000)),3),CMB[[Cmb_ID]:[Cmb_ID]],0),SUM(N(FB$1),N($R149),1)),CHOOSE(AC[[M]:[M]],1,0,1,AC[[DB]:[DB]])),PRODUCT(SUM(ROUND(AVERAGE(VALUE(FB$3),VALUE($P149)),0),CHOOSE(IF(OR(FB$1,$R149),4,INDEX(CMB[[Res_Rare]:[Res_Rare]],MATCH(ROUND(MIN(SUM(FB$4,$O149/1000),SUM($O149,FB$4/1000)),3),CMB[[Cmb_ID]:[Cmb_ID]],0))),-1,-1,0,0)),IF(OR(FB$1,$R149),4,INDEX(CMB[[Cmb_Rare]:[Cmb_Rare]],MATCH(ROUND(MIN(SUM(FB$4,$O149/1000),SUM($O149,FB$4/1000)),3),CMB[[Cmb_ID]:[Cmb_ID]],0))),CHOOSE(AC[[M]:[M]],2,1,1,SUM(AC[[AB]:[DB]])))),""))</f>
        <v/>
      </c>
      <c r="FC149" t="str">
        <f>IF(OR(FC$5="",$S149=""),"",IFERROR(SUM(PRODUCT(INDEX(CMB[[BA_0O]:[BA_2O]],MATCH(ROUND(MIN(SUM(FC$4,$O149/1000),SUM($O149,FC$4/1000)),3),CMB[[Cmb_ID]:[Cmb_ID]],0),SUM(N(FC$1),N($R149),1)),CHOOSE(AC[[M]:[M]],1,1,0,AC[[AB]:[AB]])),PRODUCT(INDEX(CMB[[BD_0O]:[BD_2O]],MATCH(ROUND(MIN(SUM(FC$4,$O149/1000),SUM($O149,FC$4/1000)),3),CMB[[Cmb_ID]:[Cmb_ID]],0),SUM(N(FC$1),N($R149),1)),CHOOSE(AC[[M]:[M]],1,0,1,AC[[DB]:[DB]])),PRODUCT(SUM(ROUND(AVERAGE(VALUE(FC$3),VALUE($P149)),0),CHOOSE(IF(OR(FC$1,$R149),4,INDEX(CMB[[Res_Rare]:[Res_Rare]],MATCH(ROUND(MIN(SUM(FC$4,$O149/1000),SUM($O149,FC$4/1000)),3),CMB[[Cmb_ID]:[Cmb_ID]],0))),-1,-1,0,0)),IF(OR(FC$1,$R149),4,INDEX(CMB[[Cmb_Rare]:[Cmb_Rare]],MATCH(ROUND(MIN(SUM(FC$4,$O149/1000),SUM($O149,FC$4/1000)),3),CMB[[Cmb_ID]:[Cmb_ID]],0))),CHOOSE(AC[[M]:[M]],2,1,1,SUM(AC[[AB]:[DB]])))),""))</f>
        <v/>
      </c>
      <c r="FD149" t="str">
        <f>IF(OR(FD$5="",$S149=""),"",IFERROR(SUM(PRODUCT(INDEX(CMB[[BA_0O]:[BA_2O]],MATCH(ROUND(MIN(SUM(FD$4,$O149/1000),SUM($O149,FD$4/1000)),3),CMB[[Cmb_ID]:[Cmb_ID]],0),SUM(N(FD$1),N($R149),1)),CHOOSE(AC[[M]:[M]],1,1,0,AC[[AB]:[AB]])),PRODUCT(INDEX(CMB[[BD_0O]:[BD_2O]],MATCH(ROUND(MIN(SUM(FD$4,$O149/1000),SUM($O149,FD$4/1000)),3),CMB[[Cmb_ID]:[Cmb_ID]],0),SUM(N(FD$1),N($R149),1)),CHOOSE(AC[[M]:[M]],1,0,1,AC[[DB]:[DB]])),PRODUCT(SUM(ROUND(AVERAGE(VALUE(FD$3),VALUE($P149)),0),CHOOSE(IF(OR(FD$1,$R149),4,INDEX(CMB[[Res_Rare]:[Res_Rare]],MATCH(ROUND(MIN(SUM(FD$4,$O149/1000),SUM($O149,FD$4/1000)),3),CMB[[Cmb_ID]:[Cmb_ID]],0))),-1,-1,0,0)),IF(OR(FD$1,$R149),4,INDEX(CMB[[Cmb_Rare]:[Cmb_Rare]],MATCH(ROUND(MIN(SUM(FD$4,$O149/1000),SUM($O149,FD$4/1000)),3),CMB[[Cmb_ID]:[Cmb_ID]],0))),CHOOSE(AC[[M]:[M]],2,1,1,SUM(AC[[AB]:[DB]])))),""))</f>
        <v/>
      </c>
      <c r="FE149" t="str">
        <f>IF(OR(FE$5="",$S149=""),"",IFERROR(SUM(PRODUCT(INDEX(CMB[[BA_0O]:[BA_2O]],MATCH(ROUND(MIN(SUM(FE$4,$O149/1000),SUM($O149,FE$4/1000)),3),CMB[[Cmb_ID]:[Cmb_ID]],0),SUM(N(FE$1),N($R149),1)),CHOOSE(AC[[M]:[M]],1,1,0,AC[[AB]:[AB]])),PRODUCT(INDEX(CMB[[BD_0O]:[BD_2O]],MATCH(ROUND(MIN(SUM(FE$4,$O149/1000),SUM($O149,FE$4/1000)),3),CMB[[Cmb_ID]:[Cmb_ID]],0),SUM(N(FE$1),N($R149),1)),CHOOSE(AC[[M]:[M]],1,0,1,AC[[DB]:[DB]])),PRODUCT(SUM(ROUND(AVERAGE(VALUE(FE$3),VALUE($P149)),0),CHOOSE(IF(OR(FE$1,$R149),4,INDEX(CMB[[Res_Rare]:[Res_Rare]],MATCH(ROUND(MIN(SUM(FE$4,$O149/1000),SUM($O149,FE$4/1000)),3),CMB[[Cmb_ID]:[Cmb_ID]],0))),-1,-1,0,0)),IF(OR(FE$1,$R149),4,INDEX(CMB[[Cmb_Rare]:[Cmb_Rare]],MATCH(ROUND(MIN(SUM(FE$4,$O149/1000),SUM($O149,FE$4/1000)),3),CMB[[Cmb_ID]:[Cmb_ID]],0))),CHOOSE(AC[[M]:[M]],2,1,1,SUM(AC[[AB]:[DB]])))),""))</f>
        <v/>
      </c>
      <c r="FF149" t="str">
        <f>IF(OR(FF$5="",$S149=""),"",IFERROR(SUM(PRODUCT(INDEX(CMB[[BA_0O]:[BA_2O]],MATCH(ROUND(MIN(SUM(FF$4,$O149/1000),SUM($O149,FF$4/1000)),3),CMB[[Cmb_ID]:[Cmb_ID]],0),SUM(N(FF$1),N($R149),1)),CHOOSE(AC[[M]:[M]],1,1,0,AC[[AB]:[AB]])),PRODUCT(INDEX(CMB[[BD_0O]:[BD_2O]],MATCH(ROUND(MIN(SUM(FF$4,$O149/1000),SUM($O149,FF$4/1000)),3),CMB[[Cmb_ID]:[Cmb_ID]],0),SUM(N(FF$1),N($R149),1)),CHOOSE(AC[[M]:[M]],1,0,1,AC[[DB]:[DB]])),PRODUCT(SUM(ROUND(AVERAGE(VALUE(FF$3),VALUE($P149)),0),CHOOSE(IF(OR(FF$1,$R149),4,INDEX(CMB[[Res_Rare]:[Res_Rare]],MATCH(ROUND(MIN(SUM(FF$4,$O149/1000),SUM($O149,FF$4/1000)),3),CMB[[Cmb_ID]:[Cmb_ID]],0))),-1,-1,0,0)),IF(OR(FF$1,$R149),4,INDEX(CMB[[Cmb_Rare]:[Cmb_Rare]],MATCH(ROUND(MIN(SUM(FF$4,$O149/1000),SUM($O149,FF$4/1000)),3),CMB[[Cmb_ID]:[Cmb_ID]],0))),CHOOSE(AC[[M]:[M]],2,1,1,SUM(AC[[AB]:[DB]])))),""))</f>
        <v/>
      </c>
      <c r="FG149" t="str">
        <f>IF(OR(FG$5="",$S149=""),"",IFERROR(SUM(PRODUCT(INDEX(CMB[[BA_0O]:[BA_2O]],MATCH(ROUND(MIN(SUM(FG$4,$O149/1000),SUM($O149,FG$4/1000)),3),CMB[[Cmb_ID]:[Cmb_ID]],0),SUM(N(FG$1),N($R149),1)),CHOOSE(AC[[M]:[M]],1,1,0,AC[[AB]:[AB]])),PRODUCT(INDEX(CMB[[BD_0O]:[BD_2O]],MATCH(ROUND(MIN(SUM(FG$4,$O149/1000),SUM($O149,FG$4/1000)),3),CMB[[Cmb_ID]:[Cmb_ID]],0),SUM(N(FG$1),N($R149),1)),CHOOSE(AC[[M]:[M]],1,0,1,AC[[DB]:[DB]])),PRODUCT(SUM(ROUND(AVERAGE(VALUE(FG$3),VALUE($P149)),0),CHOOSE(IF(OR(FG$1,$R149),4,INDEX(CMB[[Res_Rare]:[Res_Rare]],MATCH(ROUND(MIN(SUM(FG$4,$O149/1000),SUM($O149,FG$4/1000)),3),CMB[[Cmb_ID]:[Cmb_ID]],0))),-1,-1,0,0)),IF(OR(FG$1,$R149),4,INDEX(CMB[[Cmb_Rare]:[Cmb_Rare]],MATCH(ROUND(MIN(SUM(FG$4,$O149/1000),SUM($O149,FG$4/1000)),3),CMB[[Cmb_ID]:[Cmb_ID]],0))),CHOOSE(AC[[M]:[M]],2,1,1,SUM(AC[[AB]:[DB]])))),""))</f>
        <v/>
      </c>
      <c r="FH149" t="str">
        <f>IF(OR(FH$5="",$S149=""),"",IFERROR(SUM(PRODUCT(INDEX(CMB[[BA_0O]:[BA_2O]],MATCH(ROUND(MIN(SUM(FH$4,$O149/1000),SUM($O149,FH$4/1000)),3),CMB[[Cmb_ID]:[Cmb_ID]],0),SUM(N(FH$1),N($R149),1)),CHOOSE(AC[[M]:[M]],1,1,0,AC[[AB]:[AB]])),PRODUCT(INDEX(CMB[[BD_0O]:[BD_2O]],MATCH(ROUND(MIN(SUM(FH$4,$O149/1000),SUM($O149,FH$4/1000)),3),CMB[[Cmb_ID]:[Cmb_ID]],0),SUM(N(FH$1),N($R149),1)),CHOOSE(AC[[M]:[M]],1,0,1,AC[[DB]:[DB]])),PRODUCT(SUM(ROUND(AVERAGE(VALUE(FH$3),VALUE($P149)),0),CHOOSE(IF(OR(FH$1,$R149),4,INDEX(CMB[[Res_Rare]:[Res_Rare]],MATCH(ROUND(MIN(SUM(FH$4,$O149/1000),SUM($O149,FH$4/1000)),3),CMB[[Cmb_ID]:[Cmb_ID]],0))),-1,-1,0,0)),IF(OR(FH$1,$R149),4,INDEX(CMB[[Cmb_Rare]:[Cmb_Rare]],MATCH(ROUND(MIN(SUM(FH$4,$O149/1000),SUM($O149,FH$4/1000)),3),CMB[[Cmb_ID]:[Cmb_ID]],0))),CHOOSE(AC[[M]:[M]],2,1,1,SUM(AC[[AB]:[DB]])))),""))</f>
        <v/>
      </c>
      <c r="FI149" t="str">
        <f>IF(OR(FI$5="",$S149=""),"",IFERROR(SUM(PRODUCT(INDEX(CMB[[BA_0O]:[BA_2O]],MATCH(ROUND(MIN(SUM(FI$4,$O149/1000),SUM($O149,FI$4/1000)),3),CMB[[Cmb_ID]:[Cmb_ID]],0),SUM(N(FI$1),N($R149),1)),CHOOSE(AC[[M]:[M]],1,1,0,AC[[AB]:[AB]])),PRODUCT(INDEX(CMB[[BD_0O]:[BD_2O]],MATCH(ROUND(MIN(SUM(FI$4,$O149/1000),SUM($O149,FI$4/1000)),3),CMB[[Cmb_ID]:[Cmb_ID]],0),SUM(N(FI$1),N($R149),1)),CHOOSE(AC[[M]:[M]],1,0,1,AC[[DB]:[DB]])),PRODUCT(SUM(ROUND(AVERAGE(VALUE(FI$3),VALUE($P149)),0),CHOOSE(IF(OR(FI$1,$R149),4,INDEX(CMB[[Res_Rare]:[Res_Rare]],MATCH(ROUND(MIN(SUM(FI$4,$O149/1000),SUM($O149,FI$4/1000)),3),CMB[[Cmb_ID]:[Cmb_ID]],0))),-1,-1,0,0)),IF(OR(FI$1,$R149),4,INDEX(CMB[[Cmb_Rare]:[Cmb_Rare]],MATCH(ROUND(MIN(SUM(FI$4,$O149/1000),SUM($O149,FI$4/1000)),3),CMB[[Cmb_ID]:[Cmb_ID]],0))),CHOOSE(AC[[M]:[M]],2,1,1,SUM(AC[[AB]:[DB]])))),""))</f>
        <v/>
      </c>
      <c r="FJ149" t="str">
        <f>IF(OR(FJ$5="",$S149=""),"",IFERROR(SUM(PRODUCT(INDEX(CMB[[BA_0O]:[BA_2O]],MATCH(ROUND(MIN(SUM(FJ$4,$O149/1000),SUM($O149,FJ$4/1000)),3),CMB[[Cmb_ID]:[Cmb_ID]],0),SUM(N(FJ$1),N($R149),1)),CHOOSE(AC[[M]:[M]],1,1,0,AC[[AB]:[AB]])),PRODUCT(INDEX(CMB[[BD_0O]:[BD_2O]],MATCH(ROUND(MIN(SUM(FJ$4,$O149/1000),SUM($O149,FJ$4/1000)),3),CMB[[Cmb_ID]:[Cmb_ID]],0),SUM(N(FJ$1),N($R149),1)),CHOOSE(AC[[M]:[M]],1,0,1,AC[[DB]:[DB]])),PRODUCT(SUM(ROUND(AVERAGE(VALUE(FJ$3),VALUE($P149)),0),CHOOSE(IF(OR(FJ$1,$R149),4,INDEX(CMB[[Res_Rare]:[Res_Rare]],MATCH(ROUND(MIN(SUM(FJ$4,$O149/1000),SUM($O149,FJ$4/1000)),3),CMB[[Cmb_ID]:[Cmb_ID]],0))),-1,-1,0,0)),IF(OR(FJ$1,$R149),4,INDEX(CMB[[Cmb_Rare]:[Cmb_Rare]],MATCH(ROUND(MIN(SUM(FJ$4,$O149/1000),SUM($O149,FJ$4/1000)),3),CMB[[Cmb_ID]:[Cmb_ID]],0))),CHOOSE(AC[[M]:[M]],2,1,1,SUM(AC[[AB]:[DB]])))),""))</f>
        <v/>
      </c>
      <c r="FK149" t="str">
        <f>IF(OR(FK$5="",$S149=""),"",IFERROR(SUM(PRODUCT(INDEX(CMB[[BA_0O]:[BA_2O]],MATCH(ROUND(MIN(SUM(FK$4,$O149/1000),SUM($O149,FK$4/1000)),3),CMB[[Cmb_ID]:[Cmb_ID]],0),SUM(N(FK$1),N($R149),1)),CHOOSE(AC[[M]:[M]],1,1,0,AC[[AB]:[AB]])),PRODUCT(INDEX(CMB[[BD_0O]:[BD_2O]],MATCH(ROUND(MIN(SUM(FK$4,$O149/1000),SUM($O149,FK$4/1000)),3),CMB[[Cmb_ID]:[Cmb_ID]],0),SUM(N(FK$1),N($R149),1)),CHOOSE(AC[[M]:[M]],1,0,1,AC[[DB]:[DB]])),PRODUCT(SUM(ROUND(AVERAGE(VALUE(FK$3),VALUE($P149)),0),CHOOSE(IF(OR(FK$1,$R149),4,INDEX(CMB[[Res_Rare]:[Res_Rare]],MATCH(ROUND(MIN(SUM(FK$4,$O149/1000),SUM($O149,FK$4/1000)),3),CMB[[Cmb_ID]:[Cmb_ID]],0))),-1,-1,0,0)),IF(OR(FK$1,$R149),4,INDEX(CMB[[Cmb_Rare]:[Cmb_Rare]],MATCH(ROUND(MIN(SUM(FK$4,$O149/1000),SUM($O149,FK$4/1000)),3),CMB[[Cmb_ID]:[Cmb_ID]],0))),CHOOSE(AC[[M]:[M]],2,1,1,SUM(AC[[AB]:[DB]])))),""))</f>
        <v/>
      </c>
      <c r="FL149" t="str">
        <f>IF(OR(FL$5="",$S149=""),"",IFERROR(SUM(PRODUCT(INDEX(CMB[[BA_0O]:[BA_2O]],MATCH(ROUND(MIN(SUM(FL$4,$O149/1000),SUM($O149,FL$4/1000)),3),CMB[[Cmb_ID]:[Cmb_ID]],0),SUM(N(FL$1),N($R149),1)),CHOOSE(AC[[M]:[M]],1,1,0,AC[[AB]:[AB]])),PRODUCT(INDEX(CMB[[BD_0O]:[BD_2O]],MATCH(ROUND(MIN(SUM(FL$4,$O149/1000),SUM($O149,FL$4/1000)),3),CMB[[Cmb_ID]:[Cmb_ID]],0),SUM(N(FL$1),N($R149),1)),CHOOSE(AC[[M]:[M]],1,0,1,AC[[DB]:[DB]])),PRODUCT(SUM(ROUND(AVERAGE(VALUE(FL$3),VALUE($P149)),0),CHOOSE(IF(OR(FL$1,$R149),4,INDEX(CMB[[Res_Rare]:[Res_Rare]],MATCH(ROUND(MIN(SUM(FL$4,$O149/1000),SUM($O149,FL$4/1000)),3),CMB[[Cmb_ID]:[Cmb_ID]],0))),-1,-1,0,0)),IF(OR(FL$1,$R149),4,INDEX(CMB[[Cmb_Rare]:[Cmb_Rare]],MATCH(ROUND(MIN(SUM(FL$4,$O149/1000),SUM($O149,FL$4/1000)),3),CMB[[Cmb_ID]:[Cmb_ID]],0))),CHOOSE(AC[[M]:[M]],2,1,1,SUM(AC[[AB]:[DB]])))),""))</f>
        <v/>
      </c>
      <c r="FM149" t="str">
        <f>IF(OR(FM$5="",$S149=""),"",IFERROR(SUM(PRODUCT(INDEX(CMB[[BA_0O]:[BA_2O]],MATCH(ROUND(MIN(SUM(FM$4,$O149/1000),SUM($O149,FM$4/1000)),3),CMB[[Cmb_ID]:[Cmb_ID]],0),SUM(N(FM$1),N($R149),1)),CHOOSE(AC[[M]:[M]],1,1,0,AC[[AB]:[AB]])),PRODUCT(INDEX(CMB[[BD_0O]:[BD_2O]],MATCH(ROUND(MIN(SUM(FM$4,$O149/1000),SUM($O149,FM$4/1000)),3),CMB[[Cmb_ID]:[Cmb_ID]],0),SUM(N(FM$1),N($R149),1)),CHOOSE(AC[[M]:[M]],1,0,1,AC[[DB]:[DB]])),PRODUCT(SUM(ROUND(AVERAGE(VALUE(FM$3),VALUE($P149)),0),CHOOSE(IF(OR(FM$1,$R149),4,INDEX(CMB[[Res_Rare]:[Res_Rare]],MATCH(ROUND(MIN(SUM(FM$4,$O149/1000),SUM($O149,FM$4/1000)),3),CMB[[Cmb_ID]:[Cmb_ID]],0))),-1,-1,0,0)),IF(OR(FM$1,$R149),4,INDEX(CMB[[Cmb_Rare]:[Cmb_Rare]],MATCH(ROUND(MIN(SUM(FM$4,$O149/1000),SUM($O149,FM$4/1000)),3),CMB[[Cmb_ID]:[Cmb_ID]],0))),CHOOSE(AC[[M]:[M]],2,1,1,SUM(AC[[AB]:[DB]])))),""))</f>
        <v/>
      </c>
      <c r="FN149" s="7">
        <f t="shared" si="72"/>
        <v>0</v>
      </c>
      <c r="FO149" s="7">
        <f t="shared" si="72"/>
        <v>0</v>
      </c>
      <c r="FP149" s="7">
        <f t="shared" si="72"/>
        <v>0</v>
      </c>
      <c r="FQ149" s="7">
        <f t="shared" si="72"/>
        <v>0</v>
      </c>
      <c r="FR149" s="7">
        <f t="shared" si="72"/>
        <v>0</v>
      </c>
      <c r="FS149" s="7">
        <f t="shared" si="72"/>
        <v>0</v>
      </c>
      <c r="FT149" s="7">
        <f>SUM(IF(INDEX(LIB[[Quantity]:[Quantity]],MATCH($S149,LIB[[ID]:[ID]],0))&gt;=COLUMN(A$1),TRUNC(PRODUCT(AVERAGE($FN149:$FS149),POWER(AC[[CR]:[CR]],SUM(SUMIFS($D$11:$D148,$A$11:$A148,$A149,$E$11:$E148,"&gt;="&amp;$E149),SUMIFS($D150:$D$161,$A150:$A$161,$A149,$E150:$E$161,"&gt;"&amp;$E149),COLUMN(A$1),-1)),IF($Q149="Yes",AC[[FB]:[FB]],1))),0),ROW(A138)/-VALUE(1&amp;REPT("0",9-PRODUCT(COLUMN(A$1)-1,3))),1)</f>
        <v>0.99999986200000002</v>
      </c>
      <c r="FU149" s="7">
        <f>SUM(IF(INDEX(LIB[[Quantity]:[Quantity]],MATCH($S149,LIB[[ID]:[ID]],0))&gt;=COLUMN(B$1),TRUNC(PRODUCT(AVERAGE($FN149:$FS149),POWER(AC[[CR]:[CR]],SUM(SUMIFS($D$11:$D148,$A$11:$A148,$A149,$E$11:$E148,"&gt;="&amp;$E149),SUMIFS($D150:$D$161,$A150:$A$161,$A149,$E150:$E$161,"&gt;"&amp;$E149),COLUMN(B$1),-1)),IF($Q149="Yes",AC[[FB]:[FB]],1))),0),ROW(B138)/-VALUE(1&amp;REPT("0",9-PRODUCT(COLUMN(B$1)-1,3))),1)</f>
        <v>0.99986200000000003</v>
      </c>
      <c r="FV149" s="7">
        <f>SUM(IF(INDEX(LIB[[Quantity]:[Quantity]],MATCH($S149,LIB[[ID]:[ID]],0))&gt;=COLUMN(C$1),TRUNC(PRODUCT(AVERAGE($FN149:$FS149),POWER(AC[[CR]:[CR]],SUM(SUMIFS($D$11:$D148,$A$11:$A148,$A149,$E$11:$E148,"&gt;="&amp;$E149),SUMIFS($D150:$D$161,$A150:$A$161,$A149,$E150:$E$161,"&gt;"&amp;$E149),COLUMN(C$1),-1)),IF($Q149="Yes",AC[[FB]:[FB]],1))),0),ROW(C138)/-VALUE(1&amp;REPT("0",9-PRODUCT(COLUMN(C$1)-1,3))),1)</f>
        <v>0.86199999999999999</v>
      </c>
      <c r="FW149">
        <f t="shared" si="67"/>
        <v>211</v>
      </c>
      <c r="FX149">
        <f t="shared" si="68"/>
        <v>0</v>
      </c>
      <c r="FY149">
        <f t="shared" si="69"/>
        <v>0</v>
      </c>
      <c r="GC149">
        <f t="shared" si="70"/>
        <v>80</v>
      </c>
      <c r="GD149" t="str">
        <f>IFERROR(SUBSTITUTE(SUBSTITUTE(INDEX(SUG[Card],MATCH(ROW(A138),GC$12:GC$161,0))," #2","")," #3",""),"")</f>
        <v/>
      </c>
      <c r="GE149">
        <f>SUM(GE148,IF(IFERROR(MATCH(GD149,GD$11:GD148,0)&lt;0,TRUE()),1,0))</f>
        <v>35</v>
      </c>
      <c r="GF149" t="str">
        <f t="shared" si="71"/>
        <v/>
      </c>
      <c r="GI149">
        <f>SUM(SUMIFS(D$11:D148,A$11:A148,A149,B$11:B148,"&gt;="&amp;B149),SUMIFS(D150:D$161,A150:A$161,A149,B150:B$161,"&gt;"&amp;B149),SUMIFS(D$11:D148,A$11:A148,A149&amp;":Onyx"),SUMIFS(D150:D$161,A150:A$161,A149&amp;":Onyx"))</f>
        <v>0</v>
      </c>
      <c r="GP149" t="str">
        <f t="shared" si="65"/>
        <v/>
      </c>
      <c r="GQ149">
        <f t="shared" si="66"/>
        <v>0</v>
      </c>
      <c r="GR149" t="b">
        <f>COUNTIF(DECK[Card],IFERROR(MID($L149,1,FIND(" #",SUG_Helper[[#This Row],[Card]])-1),SUG_Helper[[#This Row],[Card]]))&gt;=IFERROR(VALUE(RIGHT(SUG_Helper[[#This Row],[Card]])),1)</f>
        <v>1</v>
      </c>
    </row>
    <row r="150" spans="2:200" x14ac:dyDescent="0.35">
      <c r="B150" s="4"/>
      <c r="C150" s="4"/>
      <c r="D150" s="4"/>
      <c r="E150" t="str">
        <f>IF(INDEX(LIB[Card],ROW(A139))="","",INDEX(LIB[Card],ROW(A139))&amp;" ("&amp;INDEX(LIB[Level],ROW(A139))&amp;")"&amp;IF(INDEX(LIB[Fused],ROW(A139))="Yes","ƒ",""))</f>
        <v/>
      </c>
      <c r="F150">
        <v>139</v>
      </c>
      <c r="H150" t="str">
        <f>IF(DECK[[#This Row],[Card]]="","",MID(DECK[[#This Row],[Card]],1,FIND(" (",DECK[[#This Row],[Card]])-1))</f>
        <v/>
      </c>
      <c r="I150" t="str">
        <f>IF(DECK[[#This Row],[Card]]="","",MID(DECK[[#This Row],[Card]],FIND("(",DECK[[#This Row],[Card]])+1,1))</f>
        <v/>
      </c>
      <c r="J150" t="str">
        <f>IF(DECK[[#This Row],[Card]]="","",IF(RIGHT(DECK[[#This Row],[Card]])="ƒ","Yes","No"))</f>
        <v/>
      </c>
      <c r="L150" t="str">
        <f t="shared" si="63"/>
        <v/>
      </c>
      <c r="M150">
        <f t="shared" si="64"/>
        <v>0</v>
      </c>
      <c r="O150" s="6" t="str">
        <f>IF(S150="","",MATCH(MID(S150,1,MIN(FIND(" (",S150),IFERROR(FIND(":",S150),50))-1),CC[CC_Name],0))</f>
        <v/>
      </c>
      <c r="P150" s="5" t="str">
        <f t="shared" si="57"/>
        <v/>
      </c>
      <c r="Q150" s="5" t="str">
        <f t="shared" si="58"/>
        <v/>
      </c>
      <c r="R150" s="5" t="str">
        <f t="shared" si="59"/>
        <v/>
      </c>
      <c r="S150" t="str">
        <f>(INDEX(LIB[ID],ROW(A139)))</f>
        <v/>
      </c>
      <c r="T150" t="str">
        <f>IF(OR(T$5="",$S150=""),"",IFERROR(SUM(PRODUCT(INDEX(CMB[[BA_0O]:[BA_2O]],MATCH(ROUND(MIN(SUM(T$4,$O150/1000),SUM($O150,T$4/1000)),3),CMB[[Cmb_ID]:[Cmb_ID]],0),SUM(N(T$1),N($R150),1)),CHOOSE(AC[[M]:[M]],1,1,0,AC[[AB]:[AB]])),PRODUCT(INDEX(CMB[[BD_0O]:[BD_2O]],MATCH(ROUND(MIN(SUM(T$4,$O150/1000),SUM($O150,T$4/1000)),3),CMB[[Cmb_ID]:[Cmb_ID]],0),SUM(N(T$1),N($R150),1)),CHOOSE(AC[[M]:[M]],1,0,1,AC[[DB]:[DB]])),PRODUCT(SUM(ROUND(AVERAGE(VALUE(T$3),VALUE($P150)),0),CHOOSE(IF(OR(T$1,$R150),4,INDEX(CMB[[Res_Rare]:[Res_Rare]],MATCH(ROUND(MIN(SUM(T$4,$O150/1000),SUM($O150,T$4/1000)),3),CMB[[Cmb_ID]:[Cmb_ID]],0))),-1,-1,0,0)),IF(OR(T$1,$R150),4,INDEX(CMB[[Cmb_Rare]:[Cmb_Rare]],MATCH(ROUND(MIN(SUM(T$4,$O150/1000),SUM($O150,T$4/1000)),3),CMB[[Cmb_ID]:[Cmb_ID]],0))),CHOOSE(AC[[M]:[M]],2,1,1,SUM(AC[[AB]:[DB]])))),""))</f>
        <v/>
      </c>
      <c r="U150" t="str">
        <f>IF(OR(U$5="",$S150=""),"",IFERROR(SUM(PRODUCT(INDEX(CMB[[BA_0O]:[BA_2O]],MATCH(ROUND(MIN(SUM(U$4,$O150/1000),SUM($O150,U$4/1000)),3),CMB[[Cmb_ID]:[Cmb_ID]],0),SUM(N(U$1),N($R150),1)),CHOOSE(AC[[M]:[M]],1,1,0,AC[[AB]:[AB]])),PRODUCT(INDEX(CMB[[BD_0O]:[BD_2O]],MATCH(ROUND(MIN(SUM(U$4,$O150/1000),SUM($O150,U$4/1000)),3),CMB[[Cmb_ID]:[Cmb_ID]],0),SUM(N(U$1),N($R150),1)),CHOOSE(AC[[M]:[M]],1,0,1,AC[[DB]:[DB]])),PRODUCT(SUM(ROUND(AVERAGE(VALUE(U$3),VALUE($P150)),0),CHOOSE(IF(OR(U$1,$R150),4,INDEX(CMB[[Res_Rare]:[Res_Rare]],MATCH(ROUND(MIN(SUM(U$4,$O150/1000),SUM($O150,U$4/1000)),3),CMB[[Cmb_ID]:[Cmb_ID]],0))),-1,-1,0,0)),IF(OR(U$1,$R150),4,INDEX(CMB[[Cmb_Rare]:[Cmb_Rare]],MATCH(ROUND(MIN(SUM(U$4,$O150/1000),SUM($O150,U$4/1000)),3),CMB[[Cmb_ID]:[Cmb_ID]],0))),CHOOSE(AC[[M]:[M]],2,1,1,SUM(AC[[AB]:[DB]])))),""))</f>
        <v/>
      </c>
      <c r="V150" t="str">
        <f>IF(OR(V$5="",$S150=""),"",IFERROR(SUM(PRODUCT(INDEX(CMB[[BA_0O]:[BA_2O]],MATCH(ROUND(MIN(SUM(V$4,$O150/1000),SUM($O150,V$4/1000)),3),CMB[[Cmb_ID]:[Cmb_ID]],0),SUM(N(V$1),N($R150),1)),CHOOSE(AC[[M]:[M]],1,1,0,AC[[AB]:[AB]])),PRODUCT(INDEX(CMB[[BD_0O]:[BD_2O]],MATCH(ROUND(MIN(SUM(V$4,$O150/1000),SUM($O150,V$4/1000)),3),CMB[[Cmb_ID]:[Cmb_ID]],0),SUM(N(V$1),N($R150),1)),CHOOSE(AC[[M]:[M]],1,0,1,AC[[DB]:[DB]])),PRODUCT(SUM(ROUND(AVERAGE(VALUE(V$3),VALUE($P150)),0),CHOOSE(IF(OR(V$1,$R150),4,INDEX(CMB[[Res_Rare]:[Res_Rare]],MATCH(ROUND(MIN(SUM(V$4,$O150/1000),SUM($O150,V$4/1000)),3),CMB[[Cmb_ID]:[Cmb_ID]],0))),-1,-1,0,0)),IF(OR(V$1,$R150),4,INDEX(CMB[[Cmb_Rare]:[Cmb_Rare]],MATCH(ROUND(MIN(SUM(V$4,$O150/1000),SUM($O150,V$4/1000)),3),CMB[[Cmb_ID]:[Cmb_ID]],0))),CHOOSE(AC[[M]:[M]],2,1,1,SUM(AC[[AB]:[DB]])))),""))</f>
        <v/>
      </c>
      <c r="W150" t="str">
        <f>IF(OR(W$5="",$S150=""),"",IFERROR(SUM(PRODUCT(INDEX(CMB[[BA_0O]:[BA_2O]],MATCH(ROUND(MIN(SUM(W$4,$O150/1000),SUM($O150,W$4/1000)),3),CMB[[Cmb_ID]:[Cmb_ID]],0),SUM(N(W$1),N($R150),1)),CHOOSE(AC[[M]:[M]],1,1,0,AC[[AB]:[AB]])),PRODUCT(INDEX(CMB[[BD_0O]:[BD_2O]],MATCH(ROUND(MIN(SUM(W$4,$O150/1000),SUM($O150,W$4/1000)),3),CMB[[Cmb_ID]:[Cmb_ID]],0),SUM(N(W$1),N($R150),1)),CHOOSE(AC[[M]:[M]],1,0,1,AC[[DB]:[DB]])),PRODUCT(SUM(ROUND(AVERAGE(VALUE(W$3),VALUE($P150)),0),CHOOSE(IF(OR(W$1,$R150),4,INDEX(CMB[[Res_Rare]:[Res_Rare]],MATCH(ROUND(MIN(SUM(W$4,$O150/1000),SUM($O150,W$4/1000)),3),CMB[[Cmb_ID]:[Cmb_ID]],0))),-1,-1,0,0)),IF(OR(W$1,$R150),4,INDEX(CMB[[Cmb_Rare]:[Cmb_Rare]],MATCH(ROUND(MIN(SUM(W$4,$O150/1000),SUM($O150,W$4/1000)),3),CMB[[Cmb_ID]:[Cmb_ID]],0))),CHOOSE(AC[[M]:[M]],2,1,1,SUM(AC[[AB]:[DB]])))),""))</f>
        <v/>
      </c>
      <c r="X150" t="str">
        <f>IF(OR(X$5="",$S150=""),"",IFERROR(SUM(PRODUCT(INDEX(CMB[[BA_0O]:[BA_2O]],MATCH(ROUND(MIN(SUM(X$4,$O150/1000),SUM($O150,X$4/1000)),3),CMB[[Cmb_ID]:[Cmb_ID]],0),SUM(N(X$1),N($R150),1)),CHOOSE(AC[[M]:[M]],1,1,0,AC[[AB]:[AB]])),PRODUCT(INDEX(CMB[[BD_0O]:[BD_2O]],MATCH(ROUND(MIN(SUM(X$4,$O150/1000),SUM($O150,X$4/1000)),3),CMB[[Cmb_ID]:[Cmb_ID]],0),SUM(N(X$1),N($R150),1)),CHOOSE(AC[[M]:[M]],1,0,1,AC[[DB]:[DB]])),PRODUCT(SUM(ROUND(AVERAGE(VALUE(X$3),VALUE($P150)),0),CHOOSE(IF(OR(X$1,$R150),4,INDEX(CMB[[Res_Rare]:[Res_Rare]],MATCH(ROUND(MIN(SUM(X$4,$O150/1000),SUM($O150,X$4/1000)),3),CMB[[Cmb_ID]:[Cmb_ID]],0))),-1,-1,0,0)),IF(OR(X$1,$R150),4,INDEX(CMB[[Cmb_Rare]:[Cmb_Rare]],MATCH(ROUND(MIN(SUM(X$4,$O150/1000),SUM($O150,X$4/1000)),3),CMB[[Cmb_ID]:[Cmb_ID]],0))),CHOOSE(AC[[M]:[M]],2,1,1,SUM(AC[[AB]:[DB]])))),""))</f>
        <v/>
      </c>
      <c r="Y150" t="str">
        <f>IF(OR(Y$5="",$S150=""),"",IFERROR(SUM(PRODUCT(INDEX(CMB[[BA_0O]:[BA_2O]],MATCH(ROUND(MIN(SUM(Y$4,$O150/1000),SUM($O150,Y$4/1000)),3),CMB[[Cmb_ID]:[Cmb_ID]],0),SUM(N(Y$1),N($R150),1)),CHOOSE(AC[[M]:[M]],1,1,0,AC[[AB]:[AB]])),PRODUCT(INDEX(CMB[[BD_0O]:[BD_2O]],MATCH(ROUND(MIN(SUM(Y$4,$O150/1000),SUM($O150,Y$4/1000)),3),CMB[[Cmb_ID]:[Cmb_ID]],0),SUM(N(Y$1),N($R150),1)),CHOOSE(AC[[M]:[M]],1,0,1,AC[[DB]:[DB]])),PRODUCT(SUM(ROUND(AVERAGE(VALUE(Y$3),VALUE($P150)),0),CHOOSE(IF(OR(Y$1,$R150),4,INDEX(CMB[[Res_Rare]:[Res_Rare]],MATCH(ROUND(MIN(SUM(Y$4,$O150/1000),SUM($O150,Y$4/1000)),3),CMB[[Cmb_ID]:[Cmb_ID]],0))),-1,-1,0,0)),IF(OR(Y$1,$R150),4,INDEX(CMB[[Cmb_Rare]:[Cmb_Rare]],MATCH(ROUND(MIN(SUM(Y$4,$O150/1000),SUM($O150,Y$4/1000)),3),CMB[[Cmb_ID]:[Cmb_ID]],0))),CHOOSE(AC[[M]:[M]],2,1,1,SUM(AC[[AB]:[DB]])))),""))</f>
        <v/>
      </c>
      <c r="Z150" t="str">
        <f>IF(OR(Z$5="",$S150=""),"",IFERROR(SUM(PRODUCT(INDEX(CMB[[BA_0O]:[BA_2O]],MATCH(ROUND(MIN(SUM(Z$4,$O150/1000),SUM($O150,Z$4/1000)),3),CMB[[Cmb_ID]:[Cmb_ID]],0),SUM(N(Z$1),N($R150),1)),CHOOSE(AC[[M]:[M]],1,1,0,AC[[AB]:[AB]])),PRODUCT(INDEX(CMB[[BD_0O]:[BD_2O]],MATCH(ROUND(MIN(SUM(Z$4,$O150/1000),SUM($O150,Z$4/1000)),3),CMB[[Cmb_ID]:[Cmb_ID]],0),SUM(N(Z$1),N($R150),1)),CHOOSE(AC[[M]:[M]],1,0,1,AC[[DB]:[DB]])),PRODUCT(SUM(ROUND(AVERAGE(VALUE(Z$3),VALUE($P150)),0),CHOOSE(IF(OR(Z$1,$R150),4,INDEX(CMB[[Res_Rare]:[Res_Rare]],MATCH(ROUND(MIN(SUM(Z$4,$O150/1000),SUM($O150,Z$4/1000)),3),CMB[[Cmb_ID]:[Cmb_ID]],0))),-1,-1,0,0)),IF(OR(Z$1,$R150),4,INDEX(CMB[[Cmb_Rare]:[Cmb_Rare]],MATCH(ROUND(MIN(SUM(Z$4,$O150/1000),SUM($O150,Z$4/1000)),3),CMB[[Cmb_ID]:[Cmb_ID]],0))),CHOOSE(AC[[M]:[M]],2,1,1,SUM(AC[[AB]:[DB]])))),""))</f>
        <v/>
      </c>
      <c r="AA150" t="str">
        <f>IF(OR(AA$5="",$S150=""),"",IFERROR(SUM(PRODUCT(INDEX(CMB[[BA_0O]:[BA_2O]],MATCH(ROUND(MIN(SUM(AA$4,$O150/1000),SUM($O150,AA$4/1000)),3),CMB[[Cmb_ID]:[Cmb_ID]],0),SUM(N(AA$1),N($R150),1)),CHOOSE(AC[[M]:[M]],1,1,0,AC[[AB]:[AB]])),PRODUCT(INDEX(CMB[[BD_0O]:[BD_2O]],MATCH(ROUND(MIN(SUM(AA$4,$O150/1000),SUM($O150,AA$4/1000)),3),CMB[[Cmb_ID]:[Cmb_ID]],0),SUM(N(AA$1),N($R150),1)),CHOOSE(AC[[M]:[M]],1,0,1,AC[[DB]:[DB]])),PRODUCT(SUM(ROUND(AVERAGE(VALUE(AA$3),VALUE($P150)),0),CHOOSE(IF(OR(AA$1,$R150),4,INDEX(CMB[[Res_Rare]:[Res_Rare]],MATCH(ROUND(MIN(SUM(AA$4,$O150/1000),SUM($O150,AA$4/1000)),3),CMB[[Cmb_ID]:[Cmb_ID]],0))),-1,-1,0,0)),IF(OR(AA$1,$R150),4,INDEX(CMB[[Cmb_Rare]:[Cmb_Rare]],MATCH(ROUND(MIN(SUM(AA$4,$O150/1000),SUM($O150,AA$4/1000)),3),CMB[[Cmb_ID]:[Cmb_ID]],0))),CHOOSE(AC[[M]:[M]],2,1,1,SUM(AC[[AB]:[DB]])))),""))</f>
        <v/>
      </c>
      <c r="AB150" t="str">
        <f>IF(OR(AB$5="",$S150=""),"",IFERROR(SUM(PRODUCT(INDEX(CMB[[BA_0O]:[BA_2O]],MATCH(ROUND(MIN(SUM(AB$4,$O150/1000),SUM($O150,AB$4/1000)),3),CMB[[Cmb_ID]:[Cmb_ID]],0),SUM(N(AB$1),N($R150),1)),CHOOSE(AC[[M]:[M]],1,1,0,AC[[AB]:[AB]])),PRODUCT(INDEX(CMB[[BD_0O]:[BD_2O]],MATCH(ROUND(MIN(SUM(AB$4,$O150/1000),SUM($O150,AB$4/1000)),3),CMB[[Cmb_ID]:[Cmb_ID]],0),SUM(N(AB$1),N($R150),1)),CHOOSE(AC[[M]:[M]],1,0,1,AC[[DB]:[DB]])),PRODUCT(SUM(ROUND(AVERAGE(VALUE(AB$3),VALUE($P150)),0),CHOOSE(IF(OR(AB$1,$R150),4,INDEX(CMB[[Res_Rare]:[Res_Rare]],MATCH(ROUND(MIN(SUM(AB$4,$O150/1000),SUM($O150,AB$4/1000)),3),CMB[[Cmb_ID]:[Cmb_ID]],0))),-1,-1,0,0)),IF(OR(AB$1,$R150),4,INDEX(CMB[[Cmb_Rare]:[Cmb_Rare]],MATCH(ROUND(MIN(SUM(AB$4,$O150/1000),SUM($O150,AB$4/1000)),3),CMB[[Cmb_ID]:[Cmb_ID]],0))),CHOOSE(AC[[M]:[M]],2,1,1,SUM(AC[[AB]:[DB]])))),""))</f>
        <v/>
      </c>
      <c r="AC150" t="str">
        <f>IF(OR(AC$5="",$S150=""),"",IFERROR(SUM(PRODUCT(INDEX(CMB[[BA_0O]:[BA_2O]],MATCH(ROUND(MIN(SUM(AC$4,$O150/1000),SUM($O150,AC$4/1000)),3),CMB[[Cmb_ID]:[Cmb_ID]],0),SUM(N(AC$1),N($R150),1)),CHOOSE(AC[[M]:[M]],1,1,0,AC[[AB]:[AB]])),PRODUCT(INDEX(CMB[[BD_0O]:[BD_2O]],MATCH(ROUND(MIN(SUM(AC$4,$O150/1000),SUM($O150,AC$4/1000)),3),CMB[[Cmb_ID]:[Cmb_ID]],0),SUM(N(AC$1),N($R150),1)),CHOOSE(AC[[M]:[M]],1,0,1,AC[[DB]:[DB]])),PRODUCT(SUM(ROUND(AVERAGE(VALUE(AC$3),VALUE($P150)),0),CHOOSE(IF(OR(AC$1,$R150),4,INDEX(CMB[[Res_Rare]:[Res_Rare]],MATCH(ROUND(MIN(SUM(AC$4,$O150/1000),SUM($O150,AC$4/1000)),3),CMB[[Cmb_ID]:[Cmb_ID]],0))),-1,-1,0,0)),IF(OR(AC$1,$R150),4,INDEX(CMB[[Cmb_Rare]:[Cmb_Rare]],MATCH(ROUND(MIN(SUM(AC$4,$O150/1000),SUM($O150,AC$4/1000)),3),CMB[[Cmb_ID]:[Cmb_ID]],0))),CHOOSE(AC[[M]:[M]],2,1,1,SUM(AC[[AB]:[DB]])))),""))</f>
        <v/>
      </c>
      <c r="AD150" t="str">
        <f>IF(OR(AD$5="",$S150=""),"",IFERROR(SUM(PRODUCT(INDEX(CMB[[BA_0O]:[BA_2O]],MATCH(ROUND(MIN(SUM(AD$4,$O150/1000),SUM($O150,AD$4/1000)),3),CMB[[Cmb_ID]:[Cmb_ID]],0),SUM(N(AD$1),N($R150),1)),CHOOSE(AC[[M]:[M]],1,1,0,AC[[AB]:[AB]])),PRODUCT(INDEX(CMB[[BD_0O]:[BD_2O]],MATCH(ROUND(MIN(SUM(AD$4,$O150/1000),SUM($O150,AD$4/1000)),3),CMB[[Cmb_ID]:[Cmb_ID]],0),SUM(N(AD$1),N($R150),1)),CHOOSE(AC[[M]:[M]],1,0,1,AC[[DB]:[DB]])),PRODUCT(SUM(ROUND(AVERAGE(VALUE(AD$3),VALUE($P150)),0),CHOOSE(IF(OR(AD$1,$R150),4,INDEX(CMB[[Res_Rare]:[Res_Rare]],MATCH(ROUND(MIN(SUM(AD$4,$O150/1000),SUM($O150,AD$4/1000)),3),CMB[[Cmb_ID]:[Cmb_ID]],0))),-1,-1,0,0)),IF(OR(AD$1,$R150),4,INDEX(CMB[[Cmb_Rare]:[Cmb_Rare]],MATCH(ROUND(MIN(SUM(AD$4,$O150/1000),SUM($O150,AD$4/1000)),3),CMB[[Cmb_ID]:[Cmb_ID]],0))),CHOOSE(AC[[M]:[M]],2,1,1,SUM(AC[[AB]:[DB]])))),""))</f>
        <v/>
      </c>
      <c r="AE150" t="str">
        <f>IF(OR(AE$5="",$S150=""),"",IFERROR(SUM(PRODUCT(INDEX(CMB[[BA_0O]:[BA_2O]],MATCH(ROUND(MIN(SUM(AE$4,$O150/1000),SUM($O150,AE$4/1000)),3),CMB[[Cmb_ID]:[Cmb_ID]],0),SUM(N(AE$1),N($R150),1)),CHOOSE(AC[[M]:[M]],1,1,0,AC[[AB]:[AB]])),PRODUCT(INDEX(CMB[[BD_0O]:[BD_2O]],MATCH(ROUND(MIN(SUM(AE$4,$O150/1000),SUM($O150,AE$4/1000)),3),CMB[[Cmb_ID]:[Cmb_ID]],0),SUM(N(AE$1),N($R150),1)),CHOOSE(AC[[M]:[M]],1,0,1,AC[[DB]:[DB]])),PRODUCT(SUM(ROUND(AVERAGE(VALUE(AE$3),VALUE($P150)),0),CHOOSE(IF(OR(AE$1,$R150),4,INDEX(CMB[[Res_Rare]:[Res_Rare]],MATCH(ROUND(MIN(SUM(AE$4,$O150/1000),SUM($O150,AE$4/1000)),3),CMB[[Cmb_ID]:[Cmb_ID]],0))),-1,-1,0,0)),IF(OR(AE$1,$R150),4,INDEX(CMB[[Cmb_Rare]:[Cmb_Rare]],MATCH(ROUND(MIN(SUM(AE$4,$O150/1000),SUM($O150,AE$4/1000)),3),CMB[[Cmb_ID]:[Cmb_ID]],0))),CHOOSE(AC[[M]:[M]],2,1,1,SUM(AC[[AB]:[DB]])))),""))</f>
        <v/>
      </c>
      <c r="AF150" t="str">
        <f>IF(OR(AF$5="",$S150=""),"",IFERROR(SUM(PRODUCT(INDEX(CMB[[BA_0O]:[BA_2O]],MATCH(ROUND(MIN(SUM(AF$4,$O150/1000),SUM($O150,AF$4/1000)),3),CMB[[Cmb_ID]:[Cmb_ID]],0),SUM(N(AF$1),N($R150),1)),CHOOSE(AC[[M]:[M]],1,1,0,AC[[AB]:[AB]])),PRODUCT(INDEX(CMB[[BD_0O]:[BD_2O]],MATCH(ROUND(MIN(SUM(AF$4,$O150/1000),SUM($O150,AF$4/1000)),3),CMB[[Cmb_ID]:[Cmb_ID]],0),SUM(N(AF$1),N($R150),1)),CHOOSE(AC[[M]:[M]],1,0,1,AC[[DB]:[DB]])),PRODUCT(SUM(ROUND(AVERAGE(VALUE(AF$3),VALUE($P150)),0),CHOOSE(IF(OR(AF$1,$R150),4,INDEX(CMB[[Res_Rare]:[Res_Rare]],MATCH(ROUND(MIN(SUM(AF$4,$O150/1000),SUM($O150,AF$4/1000)),3),CMB[[Cmb_ID]:[Cmb_ID]],0))),-1,-1,0,0)),IF(OR(AF$1,$R150),4,INDEX(CMB[[Cmb_Rare]:[Cmb_Rare]],MATCH(ROUND(MIN(SUM(AF$4,$O150/1000),SUM($O150,AF$4/1000)),3),CMB[[Cmb_ID]:[Cmb_ID]],0))),CHOOSE(AC[[M]:[M]],2,1,1,SUM(AC[[AB]:[DB]])))),""))</f>
        <v/>
      </c>
      <c r="AG150" t="str">
        <f>IF(OR(AG$5="",$S150=""),"",IFERROR(SUM(PRODUCT(INDEX(CMB[[BA_0O]:[BA_2O]],MATCH(ROUND(MIN(SUM(AG$4,$O150/1000),SUM($O150,AG$4/1000)),3),CMB[[Cmb_ID]:[Cmb_ID]],0),SUM(N(AG$1),N($R150),1)),CHOOSE(AC[[M]:[M]],1,1,0,AC[[AB]:[AB]])),PRODUCT(INDEX(CMB[[BD_0O]:[BD_2O]],MATCH(ROUND(MIN(SUM(AG$4,$O150/1000),SUM($O150,AG$4/1000)),3),CMB[[Cmb_ID]:[Cmb_ID]],0),SUM(N(AG$1),N($R150),1)),CHOOSE(AC[[M]:[M]],1,0,1,AC[[DB]:[DB]])),PRODUCT(SUM(ROUND(AVERAGE(VALUE(AG$3),VALUE($P150)),0),CHOOSE(IF(OR(AG$1,$R150),4,INDEX(CMB[[Res_Rare]:[Res_Rare]],MATCH(ROUND(MIN(SUM(AG$4,$O150/1000),SUM($O150,AG$4/1000)),3),CMB[[Cmb_ID]:[Cmb_ID]],0))),-1,-1,0,0)),IF(OR(AG$1,$R150),4,INDEX(CMB[[Cmb_Rare]:[Cmb_Rare]],MATCH(ROUND(MIN(SUM(AG$4,$O150/1000),SUM($O150,AG$4/1000)),3),CMB[[Cmb_ID]:[Cmb_ID]],0))),CHOOSE(AC[[M]:[M]],2,1,1,SUM(AC[[AB]:[DB]])))),""))</f>
        <v/>
      </c>
      <c r="AH150" t="str">
        <f>IF(OR(AH$5="",$S150=""),"",IFERROR(SUM(PRODUCT(INDEX(CMB[[BA_0O]:[BA_2O]],MATCH(ROUND(MIN(SUM(AH$4,$O150/1000),SUM($O150,AH$4/1000)),3),CMB[[Cmb_ID]:[Cmb_ID]],0),SUM(N(AH$1),N($R150),1)),CHOOSE(AC[[M]:[M]],1,1,0,AC[[AB]:[AB]])),PRODUCT(INDEX(CMB[[BD_0O]:[BD_2O]],MATCH(ROUND(MIN(SUM(AH$4,$O150/1000),SUM($O150,AH$4/1000)),3),CMB[[Cmb_ID]:[Cmb_ID]],0),SUM(N(AH$1),N($R150),1)),CHOOSE(AC[[M]:[M]],1,0,1,AC[[DB]:[DB]])),PRODUCT(SUM(ROUND(AVERAGE(VALUE(AH$3),VALUE($P150)),0),CHOOSE(IF(OR(AH$1,$R150),4,INDEX(CMB[[Res_Rare]:[Res_Rare]],MATCH(ROUND(MIN(SUM(AH$4,$O150/1000),SUM($O150,AH$4/1000)),3),CMB[[Cmb_ID]:[Cmb_ID]],0))),-1,-1,0,0)),IF(OR(AH$1,$R150),4,INDEX(CMB[[Cmb_Rare]:[Cmb_Rare]],MATCH(ROUND(MIN(SUM(AH$4,$O150/1000),SUM($O150,AH$4/1000)),3),CMB[[Cmb_ID]:[Cmb_ID]],0))),CHOOSE(AC[[M]:[M]],2,1,1,SUM(AC[[AB]:[DB]])))),""))</f>
        <v/>
      </c>
      <c r="AI150" t="str">
        <f>IF(OR(AI$5="",$S150=""),"",IFERROR(SUM(PRODUCT(INDEX(CMB[[BA_0O]:[BA_2O]],MATCH(ROUND(MIN(SUM(AI$4,$O150/1000),SUM($O150,AI$4/1000)),3),CMB[[Cmb_ID]:[Cmb_ID]],0),SUM(N(AI$1),N($R150),1)),CHOOSE(AC[[M]:[M]],1,1,0,AC[[AB]:[AB]])),PRODUCT(INDEX(CMB[[BD_0O]:[BD_2O]],MATCH(ROUND(MIN(SUM(AI$4,$O150/1000),SUM($O150,AI$4/1000)),3),CMB[[Cmb_ID]:[Cmb_ID]],0),SUM(N(AI$1),N($R150),1)),CHOOSE(AC[[M]:[M]],1,0,1,AC[[DB]:[DB]])),PRODUCT(SUM(ROUND(AVERAGE(VALUE(AI$3),VALUE($P150)),0),CHOOSE(IF(OR(AI$1,$R150),4,INDEX(CMB[[Res_Rare]:[Res_Rare]],MATCH(ROUND(MIN(SUM(AI$4,$O150/1000),SUM($O150,AI$4/1000)),3),CMB[[Cmb_ID]:[Cmb_ID]],0))),-1,-1,0,0)),IF(OR(AI$1,$R150),4,INDEX(CMB[[Cmb_Rare]:[Cmb_Rare]],MATCH(ROUND(MIN(SUM(AI$4,$O150/1000),SUM($O150,AI$4/1000)),3),CMB[[Cmb_ID]:[Cmb_ID]],0))),CHOOSE(AC[[M]:[M]],2,1,1,SUM(AC[[AB]:[DB]])))),""))</f>
        <v/>
      </c>
      <c r="AJ150" t="str">
        <f>IF(OR(AJ$5="",$S150=""),"",IFERROR(SUM(PRODUCT(INDEX(CMB[[BA_0O]:[BA_2O]],MATCH(ROUND(MIN(SUM(AJ$4,$O150/1000),SUM($O150,AJ$4/1000)),3),CMB[[Cmb_ID]:[Cmb_ID]],0),SUM(N(AJ$1),N($R150),1)),CHOOSE(AC[[M]:[M]],1,1,0,AC[[AB]:[AB]])),PRODUCT(INDEX(CMB[[BD_0O]:[BD_2O]],MATCH(ROUND(MIN(SUM(AJ$4,$O150/1000),SUM($O150,AJ$4/1000)),3),CMB[[Cmb_ID]:[Cmb_ID]],0),SUM(N(AJ$1),N($R150),1)),CHOOSE(AC[[M]:[M]],1,0,1,AC[[DB]:[DB]])),PRODUCT(SUM(ROUND(AVERAGE(VALUE(AJ$3),VALUE($P150)),0),CHOOSE(IF(OR(AJ$1,$R150),4,INDEX(CMB[[Res_Rare]:[Res_Rare]],MATCH(ROUND(MIN(SUM(AJ$4,$O150/1000),SUM($O150,AJ$4/1000)),3),CMB[[Cmb_ID]:[Cmb_ID]],0))),-1,-1,0,0)),IF(OR(AJ$1,$R150),4,INDEX(CMB[[Cmb_Rare]:[Cmb_Rare]],MATCH(ROUND(MIN(SUM(AJ$4,$O150/1000),SUM($O150,AJ$4/1000)),3),CMB[[Cmb_ID]:[Cmb_ID]],0))),CHOOSE(AC[[M]:[M]],2,1,1,SUM(AC[[AB]:[DB]])))),""))</f>
        <v/>
      </c>
      <c r="AK150" t="str">
        <f>IF(OR(AK$5="",$S150=""),"",IFERROR(SUM(PRODUCT(INDEX(CMB[[BA_0O]:[BA_2O]],MATCH(ROUND(MIN(SUM(AK$4,$O150/1000),SUM($O150,AK$4/1000)),3),CMB[[Cmb_ID]:[Cmb_ID]],0),SUM(N(AK$1),N($R150),1)),CHOOSE(AC[[M]:[M]],1,1,0,AC[[AB]:[AB]])),PRODUCT(INDEX(CMB[[BD_0O]:[BD_2O]],MATCH(ROUND(MIN(SUM(AK$4,$O150/1000),SUM($O150,AK$4/1000)),3),CMB[[Cmb_ID]:[Cmb_ID]],0),SUM(N(AK$1),N($R150),1)),CHOOSE(AC[[M]:[M]],1,0,1,AC[[DB]:[DB]])),PRODUCT(SUM(ROUND(AVERAGE(VALUE(AK$3),VALUE($P150)),0),CHOOSE(IF(OR(AK$1,$R150),4,INDEX(CMB[[Res_Rare]:[Res_Rare]],MATCH(ROUND(MIN(SUM(AK$4,$O150/1000),SUM($O150,AK$4/1000)),3),CMB[[Cmb_ID]:[Cmb_ID]],0))),-1,-1,0,0)),IF(OR(AK$1,$R150),4,INDEX(CMB[[Cmb_Rare]:[Cmb_Rare]],MATCH(ROUND(MIN(SUM(AK$4,$O150/1000),SUM($O150,AK$4/1000)),3),CMB[[Cmb_ID]:[Cmb_ID]],0))),CHOOSE(AC[[M]:[M]],2,1,1,SUM(AC[[AB]:[DB]])))),""))</f>
        <v/>
      </c>
      <c r="AL150" t="str">
        <f>IF(OR(AL$5="",$S150=""),"",IFERROR(SUM(PRODUCT(INDEX(CMB[[BA_0O]:[BA_2O]],MATCH(ROUND(MIN(SUM(AL$4,$O150/1000),SUM($O150,AL$4/1000)),3),CMB[[Cmb_ID]:[Cmb_ID]],0),SUM(N(AL$1),N($R150),1)),CHOOSE(AC[[M]:[M]],1,1,0,AC[[AB]:[AB]])),PRODUCT(INDEX(CMB[[BD_0O]:[BD_2O]],MATCH(ROUND(MIN(SUM(AL$4,$O150/1000),SUM($O150,AL$4/1000)),3),CMB[[Cmb_ID]:[Cmb_ID]],0),SUM(N(AL$1),N($R150),1)),CHOOSE(AC[[M]:[M]],1,0,1,AC[[DB]:[DB]])),PRODUCT(SUM(ROUND(AVERAGE(VALUE(AL$3),VALUE($P150)),0),CHOOSE(IF(OR(AL$1,$R150),4,INDEX(CMB[[Res_Rare]:[Res_Rare]],MATCH(ROUND(MIN(SUM(AL$4,$O150/1000),SUM($O150,AL$4/1000)),3),CMB[[Cmb_ID]:[Cmb_ID]],0))),-1,-1,0,0)),IF(OR(AL$1,$R150),4,INDEX(CMB[[Cmb_Rare]:[Cmb_Rare]],MATCH(ROUND(MIN(SUM(AL$4,$O150/1000),SUM($O150,AL$4/1000)),3),CMB[[Cmb_ID]:[Cmb_ID]],0))),CHOOSE(AC[[M]:[M]],2,1,1,SUM(AC[[AB]:[DB]])))),""))</f>
        <v/>
      </c>
      <c r="AM150" t="str">
        <f>IF(OR(AM$5="",$S150=""),"",IFERROR(SUM(PRODUCT(INDEX(CMB[[BA_0O]:[BA_2O]],MATCH(ROUND(MIN(SUM(AM$4,$O150/1000),SUM($O150,AM$4/1000)),3),CMB[[Cmb_ID]:[Cmb_ID]],0),SUM(N(AM$1),N($R150),1)),CHOOSE(AC[[M]:[M]],1,1,0,AC[[AB]:[AB]])),PRODUCT(INDEX(CMB[[BD_0O]:[BD_2O]],MATCH(ROUND(MIN(SUM(AM$4,$O150/1000),SUM($O150,AM$4/1000)),3),CMB[[Cmb_ID]:[Cmb_ID]],0),SUM(N(AM$1),N($R150),1)),CHOOSE(AC[[M]:[M]],1,0,1,AC[[DB]:[DB]])),PRODUCT(SUM(ROUND(AVERAGE(VALUE(AM$3),VALUE($P150)),0),CHOOSE(IF(OR(AM$1,$R150),4,INDEX(CMB[[Res_Rare]:[Res_Rare]],MATCH(ROUND(MIN(SUM(AM$4,$O150/1000),SUM($O150,AM$4/1000)),3),CMB[[Cmb_ID]:[Cmb_ID]],0))),-1,-1,0,0)),IF(OR(AM$1,$R150),4,INDEX(CMB[[Cmb_Rare]:[Cmb_Rare]],MATCH(ROUND(MIN(SUM(AM$4,$O150/1000),SUM($O150,AM$4/1000)),3),CMB[[Cmb_ID]:[Cmb_ID]],0))),CHOOSE(AC[[M]:[M]],2,1,1,SUM(AC[[AB]:[DB]])))),""))</f>
        <v/>
      </c>
      <c r="AN150" t="str">
        <f>IF(OR(AN$5="",$S150=""),"",IFERROR(SUM(PRODUCT(INDEX(CMB[[BA_0O]:[BA_2O]],MATCH(ROUND(MIN(SUM(AN$4,$O150/1000),SUM($O150,AN$4/1000)),3),CMB[[Cmb_ID]:[Cmb_ID]],0),SUM(N(AN$1),N($R150),1)),CHOOSE(AC[[M]:[M]],1,1,0,AC[[AB]:[AB]])),PRODUCT(INDEX(CMB[[BD_0O]:[BD_2O]],MATCH(ROUND(MIN(SUM(AN$4,$O150/1000),SUM($O150,AN$4/1000)),3),CMB[[Cmb_ID]:[Cmb_ID]],0),SUM(N(AN$1),N($R150),1)),CHOOSE(AC[[M]:[M]],1,0,1,AC[[DB]:[DB]])),PRODUCT(SUM(ROUND(AVERAGE(VALUE(AN$3),VALUE($P150)),0),CHOOSE(IF(OR(AN$1,$R150),4,INDEX(CMB[[Res_Rare]:[Res_Rare]],MATCH(ROUND(MIN(SUM(AN$4,$O150/1000),SUM($O150,AN$4/1000)),3),CMB[[Cmb_ID]:[Cmb_ID]],0))),-1,-1,0,0)),IF(OR(AN$1,$R150),4,INDEX(CMB[[Cmb_Rare]:[Cmb_Rare]],MATCH(ROUND(MIN(SUM(AN$4,$O150/1000),SUM($O150,AN$4/1000)),3),CMB[[Cmb_ID]:[Cmb_ID]],0))),CHOOSE(AC[[M]:[M]],2,1,1,SUM(AC[[AB]:[DB]])))),""))</f>
        <v/>
      </c>
      <c r="AO150" t="str">
        <f>IF(OR(AO$5="",$S150=""),"",IFERROR(SUM(PRODUCT(INDEX(CMB[[BA_0O]:[BA_2O]],MATCH(ROUND(MIN(SUM(AO$4,$O150/1000),SUM($O150,AO$4/1000)),3),CMB[[Cmb_ID]:[Cmb_ID]],0),SUM(N(AO$1),N($R150),1)),CHOOSE(AC[[M]:[M]],1,1,0,AC[[AB]:[AB]])),PRODUCT(INDEX(CMB[[BD_0O]:[BD_2O]],MATCH(ROUND(MIN(SUM(AO$4,$O150/1000),SUM($O150,AO$4/1000)),3),CMB[[Cmb_ID]:[Cmb_ID]],0),SUM(N(AO$1),N($R150),1)),CHOOSE(AC[[M]:[M]],1,0,1,AC[[DB]:[DB]])),PRODUCT(SUM(ROUND(AVERAGE(VALUE(AO$3),VALUE($P150)),0),CHOOSE(IF(OR(AO$1,$R150),4,INDEX(CMB[[Res_Rare]:[Res_Rare]],MATCH(ROUND(MIN(SUM(AO$4,$O150/1000),SUM($O150,AO$4/1000)),3),CMB[[Cmb_ID]:[Cmb_ID]],0))),-1,-1,0,0)),IF(OR(AO$1,$R150),4,INDEX(CMB[[Cmb_Rare]:[Cmb_Rare]],MATCH(ROUND(MIN(SUM(AO$4,$O150/1000),SUM($O150,AO$4/1000)),3),CMB[[Cmb_ID]:[Cmb_ID]],0))),CHOOSE(AC[[M]:[M]],2,1,1,SUM(AC[[AB]:[DB]])))),""))</f>
        <v/>
      </c>
      <c r="AP150" t="str">
        <f>IF(OR(AP$5="",$S150=""),"",IFERROR(SUM(PRODUCT(INDEX(CMB[[BA_0O]:[BA_2O]],MATCH(ROUND(MIN(SUM(AP$4,$O150/1000),SUM($O150,AP$4/1000)),3),CMB[[Cmb_ID]:[Cmb_ID]],0),SUM(N(AP$1),N($R150),1)),CHOOSE(AC[[M]:[M]],1,1,0,AC[[AB]:[AB]])),PRODUCT(INDEX(CMB[[BD_0O]:[BD_2O]],MATCH(ROUND(MIN(SUM(AP$4,$O150/1000),SUM($O150,AP$4/1000)),3),CMB[[Cmb_ID]:[Cmb_ID]],0),SUM(N(AP$1),N($R150),1)),CHOOSE(AC[[M]:[M]],1,0,1,AC[[DB]:[DB]])),PRODUCT(SUM(ROUND(AVERAGE(VALUE(AP$3),VALUE($P150)),0),CHOOSE(IF(OR(AP$1,$R150),4,INDEX(CMB[[Res_Rare]:[Res_Rare]],MATCH(ROUND(MIN(SUM(AP$4,$O150/1000),SUM($O150,AP$4/1000)),3),CMB[[Cmb_ID]:[Cmb_ID]],0))),-1,-1,0,0)),IF(OR(AP$1,$R150),4,INDEX(CMB[[Cmb_Rare]:[Cmb_Rare]],MATCH(ROUND(MIN(SUM(AP$4,$O150/1000),SUM($O150,AP$4/1000)),3),CMB[[Cmb_ID]:[Cmb_ID]],0))),CHOOSE(AC[[M]:[M]],2,1,1,SUM(AC[[AB]:[DB]])))),""))</f>
        <v/>
      </c>
      <c r="AQ150" t="str">
        <f>IF(OR(AQ$5="",$S150=""),"",IFERROR(SUM(PRODUCT(INDEX(CMB[[BA_0O]:[BA_2O]],MATCH(ROUND(MIN(SUM(AQ$4,$O150/1000),SUM($O150,AQ$4/1000)),3),CMB[[Cmb_ID]:[Cmb_ID]],0),SUM(N(AQ$1),N($R150),1)),CHOOSE(AC[[M]:[M]],1,1,0,AC[[AB]:[AB]])),PRODUCT(INDEX(CMB[[BD_0O]:[BD_2O]],MATCH(ROUND(MIN(SUM(AQ$4,$O150/1000),SUM($O150,AQ$4/1000)),3),CMB[[Cmb_ID]:[Cmb_ID]],0),SUM(N(AQ$1),N($R150),1)),CHOOSE(AC[[M]:[M]],1,0,1,AC[[DB]:[DB]])),PRODUCT(SUM(ROUND(AVERAGE(VALUE(AQ$3),VALUE($P150)),0),CHOOSE(IF(OR(AQ$1,$R150),4,INDEX(CMB[[Res_Rare]:[Res_Rare]],MATCH(ROUND(MIN(SUM(AQ$4,$O150/1000),SUM($O150,AQ$4/1000)),3),CMB[[Cmb_ID]:[Cmb_ID]],0))),-1,-1,0,0)),IF(OR(AQ$1,$R150),4,INDEX(CMB[[Cmb_Rare]:[Cmb_Rare]],MATCH(ROUND(MIN(SUM(AQ$4,$O150/1000),SUM($O150,AQ$4/1000)),3),CMB[[Cmb_ID]:[Cmb_ID]],0))),CHOOSE(AC[[M]:[M]],2,1,1,SUM(AC[[AB]:[DB]])))),""))</f>
        <v/>
      </c>
      <c r="AR150" t="str">
        <f>IF(OR(AR$5="",$S150=""),"",IFERROR(SUM(PRODUCT(INDEX(CMB[[BA_0O]:[BA_2O]],MATCH(ROUND(MIN(SUM(AR$4,$O150/1000),SUM($O150,AR$4/1000)),3),CMB[[Cmb_ID]:[Cmb_ID]],0),SUM(N(AR$1),N($R150),1)),CHOOSE(AC[[M]:[M]],1,1,0,AC[[AB]:[AB]])),PRODUCT(INDEX(CMB[[BD_0O]:[BD_2O]],MATCH(ROUND(MIN(SUM(AR$4,$O150/1000),SUM($O150,AR$4/1000)),3),CMB[[Cmb_ID]:[Cmb_ID]],0),SUM(N(AR$1),N($R150),1)),CHOOSE(AC[[M]:[M]],1,0,1,AC[[DB]:[DB]])),PRODUCT(SUM(ROUND(AVERAGE(VALUE(AR$3),VALUE($P150)),0),CHOOSE(IF(OR(AR$1,$R150),4,INDEX(CMB[[Res_Rare]:[Res_Rare]],MATCH(ROUND(MIN(SUM(AR$4,$O150/1000),SUM($O150,AR$4/1000)),3),CMB[[Cmb_ID]:[Cmb_ID]],0))),-1,-1,0,0)),IF(OR(AR$1,$R150),4,INDEX(CMB[[Cmb_Rare]:[Cmb_Rare]],MATCH(ROUND(MIN(SUM(AR$4,$O150/1000),SUM($O150,AR$4/1000)),3),CMB[[Cmb_ID]:[Cmb_ID]],0))),CHOOSE(AC[[M]:[M]],2,1,1,SUM(AC[[AB]:[DB]])))),""))</f>
        <v/>
      </c>
      <c r="AS150" t="str">
        <f>IF(OR(AS$5="",$S150=""),"",IFERROR(SUM(PRODUCT(INDEX(CMB[[BA_0O]:[BA_2O]],MATCH(ROUND(MIN(SUM(AS$4,$O150/1000),SUM($O150,AS$4/1000)),3),CMB[[Cmb_ID]:[Cmb_ID]],0),SUM(N(AS$1),N($R150),1)),CHOOSE(AC[[M]:[M]],1,1,0,AC[[AB]:[AB]])),PRODUCT(INDEX(CMB[[BD_0O]:[BD_2O]],MATCH(ROUND(MIN(SUM(AS$4,$O150/1000),SUM($O150,AS$4/1000)),3),CMB[[Cmb_ID]:[Cmb_ID]],0),SUM(N(AS$1),N($R150),1)),CHOOSE(AC[[M]:[M]],1,0,1,AC[[DB]:[DB]])),PRODUCT(SUM(ROUND(AVERAGE(VALUE(AS$3),VALUE($P150)),0),CHOOSE(IF(OR(AS$1,$R150),4,INDEX(CMB[[Res_Rare]:[Res_Rare]],MATCH(ROUND(MIN(SUM(AS$4,$O150/1000),SUM($O150,AS$4/1000)),3),CMB[[Cmb_ID]:[Cmb_ID]],0))),-1,-1,0,0)),IF(OR(AS$1,$R150),4,INDEX(CMB[[Cmb_Rare]:[Cmb_Rare]],MATCH(ROUND(MIN(SUM(AS$4,$O150/1000),SUM($O150,AS$4/1000)),3),CMB[[Cmb_ID]:[Cmb_ID]],0))),CHOOSE(AC[[M]:[M]],2,1,1,SUM(AC[[AB]:[DB]])))),""))</f>
        <v/>
      </c>
      <c r="AT150" t="str">
        <f>IF(OR(AT$5="",$S150=""),"",IFERROR(SUM(PRODUCT(INDEX(CMB[[BA_0O]:[BA_2O]],MATCH(ROUND(MIN(SUM(AT$4,$O150/1000),SUM($O150,AT$4/1000)),3),CMB[[Cmb_ID]:[Cmb_ID]],0),SUM(N(AT$1),N($R150),1)),CHOOSE(AC[[M]:[M]],1,1,0,AC[[AB]:[AB]])),PRODUCT(INDEX(CMB[[BD_0O]:[BD_2O]],MATCH(ROUND(MIN(SUM(AT$4,$O150/1000),SUM($O150,AT$4/1000)),3),CMB[[Cmb_ID]:[Cmb_ID]],0),SUM(N(AT$1),N($R150),1)),CHOOSE(AC[[M]:[M]],1,0,1,AC[[DB]:[DB]])),PRODUCT(SUM(ROUND(AVERAGE(VALUE(AT$3),VALUE($P150)),0),CHOOSE(IF(OR(AT$1,$R150),4,INDEX(CMB[[Res_Rare]:[Res_Rare]],MATCH(ROUND(MIN(SUM(AT$4,$O150/1000),SUM($O150,AT$4/1000)),3),CMB[[Cmb_ID]:[Cmb_ID]],0))),-1,-1,0,0)),IF(OR(AT$1,$R150),4,INDEX(CMB[[Cmb_Rare]:[Cmb_Rare]],MATCH(ROUND(MIN(SUM(AT$4,$O150/1000),SUM($O150,AT$4/1000)),3),CMB[[Cmb_ID]:[Cmb_ID]],0))),CHOOSE(AC[[M]:[M]],2,1,1,SUM(AC[[AB]:[DB]])))),""))</f>
        <v/>
      </c>
      <c r="AU150" t="str">
        <f>IF(OR(AU$5="",$S150=""),"",IFERROR(SUM(PRODUCT(INDEX(CMB[[BA_0O]:[BA_2O]],MATCH(ROUND(MIN(SUM(AU$4,$O150/1000),SUM($O150,AU$4/1000)),3),CMB[[Cmb_ID]:[Cmb_ID]],0),SUM(N(AU$1),N($R150),1)),CHOOSE(AC[[M]:[M]],1,1,0,AC[[AB]:[AB]])),PRODUCT(INDEX(CMB[[BD_0O]:[BD_2O]],MATCH(ROUND(MIN(SUM(AU$4,$O150/1000),SUM($O150,AU$4/1000)),3),CMB[[Cmb_ID]:[Cmb_ID]],0),SUM(N(AU$1),N($R150),1)),CHOOSE(AC[[M]:[M]],1,0,1,AC[[DB]:[DB]])),PRODUCT(SUM(ROUND(AVERAGE(VALUE(AU$3),VALUE($P150)),0),CHOOSE(IF(OR(AU$1,$R150),4,INDEX(CMB[[Res_Rare]:[Res_Rare]],MATCH(ROUND(MIN(SUM(AU$4,$O150/1000),SUM($O150,AU$4/1000)),3),CMB[[Cmb_ID]:[Cmb_ID]],0))),-1,-1,0,0)),IF(OR(AU$1,$R150),4,INDEX(CMB[[Cmb_Rare]:[Cmb_Rare]],MATCH(ROUND(MIN(SUM(AU$4,$O150/1000),SUM($O150,AU$4/1000)),3),CMB[[Cmb_ID]:[Cmb_ID]],0))),CHOOSE(AC[[M]:[M]],2,1,1,SUM(AC[[AB]:[DB]])))),""))</f>
        <v/>
      </c>
      <c r="AV150" t="str">
        <f>IF(OR(AV$5="",$S150=""),"",IFERROR(SUM(PRODUCT(INDEX(CMB[[BA_0O]:[BA_2O]],MATCH(ROUND(MIN(SUM(AV$4,$O150/1000),SUM($O150,AV$4/1000)),3),CMB[[Cmb_ID]:[Cmb_ID]],0),SUM(N(AV$1),N($R150),1)),CHOOSE(AC[[M]:[M]],1,1,0,AC[[AB]:[AB]])),PRODUCT(INDEX(CMB[[BD_0O]:[BD_2O]],MATCH(ROUND(MIN(SUM(AV$4,$O150/1000),SUM($O150,AV$4/1000)),3),CMB[[Cmb_ID]:[Cmb_ID]],0),SUM(N(AV$1),N($R150),1)),CHOOSE(AC[[M]:[M]],1,0,1,AC[[DB]:[DB]])),PRODUCT(SUM(ROUND(AVERAGE(VALUE(AV$3),VALUE($P150)),0),CHOOSE(IF(OR(AV$1,$R150),4,INDEX(CMB[[Res_Rare]:[Res_Rare]],MATCH(ROUND(MIN(SUM(AV$4,$O150/1000),SUM($O150,AV$4/1000)),3),CMB[[Cmb_ID]:[Cmb_ID]],0))),-1,-1,0,0)),IF(OR(AV$1,$R150),4,INDEX(CMB[[Cmb_Rare]:[Cmb_Rare]],MATCH(ROUND(MIN(SUM(AV$4,$O150/1000),SUM($O150,AV$4/1000)),3),CMB[[Cmb_ID]:[Cmb_ID]],0))),CHOOSE(AC[[M]:[M]],2,1,1,SUM(AC[[AB]:[DB]])))),""))</f>
        <v/>
      </c>
      <c r="AW150" t="str">
        <f>IF(OR(AW$5="",$S150=""),"",IFERROR(SUM(PRODUCT(INDEX(CMB[[BA_0O]:[BA_2O]],MATCH(ROUND(MIN(SUM(AW$4,$O150/1000),SUM($O150,AW$4/1000)),3),CMB[[Cmb_ID]:[Cmb_ID]],0),SUM(N(AW$1),N($R150),1)),CHOOSE(AC[[M]:[M]],1,1,0,AC[[AB]:[AB]])),PRODUCT(INDEX(CMB[[BD_0O]:[BD_2O]],MATCH(ROUND(MIN(SUM(AW$4,$O150/1000),SUM($O150,AW$4/1000)),3),CMB[[Cmb_ID]:[Cmb_ID]],0),SUM(N(AW$1),N($R150),1)),CHOOSE(AC[[M]:[M]],1,0,1,AC[[DB]:[DB]])),PRODUCT(SUM(ROUND(AVERAGE(VALUE(AW$3),VALUE($P150)),0),CHOOSE(IF(OR(AW$1,$R150),4,INDEX(CMB[[Res_Rare]:[Res_Rare]],MATCH(ROUND(MIN(SUM(AW$4,$O150/1000),SUM($O150,AW$4/1000)),3),CMB[[Cmb_ID]:[Cmb_ID]],0))),-1,-1,0,0)),IF(OR(AW$1,$R150),4,INDEX(CMB[[Cmb_Rare]:[Cmb_Rare]],MATCH(ROUND(MIN(SUM(AW$4,$O150/1000),SUM($O150,AW$4/1000)),3),CMB[[Cmb_ID]:[Cmb_ID]],0))),CHOOSE(AC[[M]:[M]],2,1,1,SUM(AC[[AB]:[DB]])))),""))</f>
        <v/>
      </c>
      <c r="AX150" t="str">
        <f>IF(OR(AX$5="",$S150=""),"",IFERROR(SUM(PRODUCT(INDEX(CMB[[BA_0O]:[BA_2O]],MATCH(ROUND(MIN(SUM(AX$4,$O150/1000),SUM($O150,AX$4/1000)),3),CMB[[Cmb_ID]:[Cmb_ID]],0),SUM(N(AX$1),N($R150),1)),CHOOSE(AC[[M]:[M]],1,1,0,AC[[AB]:[AB]])),PRODUCT(INDEX(CMB[[BD_0O]:[BD_2O]],MATCH(ROUND(MIN(SUM(AX$4,$O150/1000),SUM($O150,AX$4/1000)),3),CMB[[Cmb_ID]:[Cmb_ID]],0),SUM(N(AX$1),N($R150),1)),CHOOSE(AC[[M]:[M]],1,0,1,AC[[DB]:[DB]])),PRODUCT(SUM(ROUND(AVERAGE(VALUE(AX$3),VALUE($P150)),0),CHOOSE(IF(OR(AX$1,$R150),4,INDEX(CMB[[Res_Rare]:[Res_Rare]],MATCH(ROUND(MIN(SUM(AX$4,$O150/1000),SUM($O150,AX$4/1000)),3),CMB[[Cmb_ID]:[Cmb_ID]],0))),-1,-1,0,0)),IF(OR(AX$1,$R150),4,INDEX(CMB[[Cmb_Rare]:[Cmb_Rare]],MATCH(ROUND(MIN(SUM(AX$4,$O150/1000),SUM($O150,AX$4/1000)),3),CMB[[Cmb_ID]:[Cmb_ID]],0))),CHOOSE(AC[[M]:[M]],2,1,1,SUM(AC[[AB]:[DB]])))),""))</f>
        <v/>
      </c>
      <c r="AY150" t="str">
        <f>IF(OR(AY$5="",$S150=""),"",IFERROR(SUM(PRODUCT(INDEX(CMB[[BA_0O]:[BA_2O]],MATCH(ROUND(MIN(SUM(AY$4,$O150/1000),SUM($O150,AY$4/1000)),3),CMB[[Cmb_ID]:[Cmb_ID]],0),SUM(N(AY$1),N($R150),1)),CHOOSE(AC[[M]:[M]],1,1,0,AC[[AB]:[AB]])),PRODUCT(INDEX(CMB[[BD_0O]:[BD_2O]],MATCH(ROUND(MIN(SUM(AY$4,$O150/1000),SUM($O150,AY$4/1000)),3),CMB[[Cmb_ID]:[Cmb_ID]],0),SUM(N(AY$1),N($R150),1)),CHOOSE(AC[[M]:[M]],1,0,1,AC[[DB]:[DB]])),PRODUCT(SUM(ROUND(AVERAGE(VALUE(AY$3),VALUE($P150)),0),CHOOSE(IF(OR(AY$1,$R150),4,INDEX(CMB[[Res_Rare]:[Res_Rare]],MATCH(ROUND(MIN(SUM(AY$4,$O150/1000),SUM($O150,AY$4/1000)),3),CMB[[Cmb_ID]:[Cmb_ID]],0))),-1,-1,0,0)),IF(OR(AY$1,$R150),4,INDEX(CMB[[Cmb_Rare]:[Cmb_Rare]],MATCH(ROUND(MIN(SUM(AY$4,$O150/1000),SUM($O150,AY$4/1000)),3),CMB[[Cmb_ID]:[Cmb_ID]],0))),CHOOSE(AC[[M]:[M]],2,1,1,SUM(AC[[AB]:[DB]])))),""))</f>
        <v/>
      </c>
      <c r="AZ150" t="str">
        <f>IF(OR(AZ$5="",$S150=""),"",IFERROR(SUM(PRODUCT(INDEX(CMB[[BA_0O]:[BA_2O]],MATCH(ROUND(MIN(SUM(AZ$4,$O150/1000),SUM($O150,AZ$4/1000)),3),CMB[[Cmb_ID]:[Cmb_ID]],0),SUM(N(AZ$1),N($R150),1)),CHOOSE(AC[[M]:[M]],1,1,0,AC[[AB]:[AB]])),PRODUCT(INDEX(CMB[[BD_0O]:[BD_2O]],MATCH(ROUND(MIN(SUM(AZ$4,$O150/1000),SUM($O150,AZ$4/1000)),3),CMB[[Cmb_ID]:[Cmb_ID]],0),SUM(N(AZ$1),N($R150),1)),CHOOSE(AC[[M]:[M]],1,0,1,AC[[DB]:[DB]])),PRODUCT(SUM(ROUND(AVERAGE(VALUE(AZ$3),VALUE($P150)),0),CHOOSE(IF(OR(AZ$1,$R150),4,INDEX(CMB[[Res_Rare]:[Res_Rare]],MATCH(ROUND(MIN(SUM(AZ$4,$O150/1000),SUM($O150,AZ$4/1000)),3),CMB[[Cmb_ID]:[Cmb_ID]],0))),-1,-1,0,0)),IF(OR(AZ$1,$R150),4,INDEX(CMB[[Cmb_Rare]:[Cmb_Rare]],MATCH(ROUND(MIN(SUM(AZ$4,$O150/1000),SUM($O150,AZ$4/1000)),3),CMB[[Cmb_ID]:[Cmb_ID]],0))),CHOOSE(AC[[M]:[M]],2,1,1,SUM(AC[[AB]:[DB]])))),""))</f>
        <v/>
      </c>
      <c r="BA150" t="str">
        <f>IF(OR(BA$5="",$S150=""),"",IFERROR(SUM(PRODUCT(INDEX(CMB[[BA_0O]:[BA_2O]],MATCH(ROUND(MIN(SUM(BA$4,$O150/1000),SUM($O150,BA$4/1000)),3),CMB[[Cmb_ID]:[Cmb_ID]],0),SUM(N(BA$1),N($R150),1)),CHOOSE(AC[[M]:[M]],1,1,0,AC[[AB]:[AB]])),PRODUCT(INDEX(CMB[[BD_0O]:[BD_2O]],MATCH(ROUND(MIN(SUM(BA$4,$O150/1000),SUM($O150,BA$4/1000)),3),CMB[[Cmb_ID]:[Cmb_ID]],0),SUM(N(BA$1),N($R150),1)),CHOOSE(AC[[M]:[M]],1,0,1,AC[[DB]:[DB]])),PRODUCT(SUM(ROUND(AVERAGE(VALUE(BA$3),VALUE($P150)),0),CHOOSE(IF(OR(BA$1,$R150),4,INDEX(CMB[[Res_Rare]:[Res_Rare]],MATCH(ROUND(MIN(SUM(BA$4,$O150/1000),SUM($O150,BA$4/1000)),3),CMB[[Cmb_ID]:[Cmb_ID]],0))),-1,-1,0,0)),IF(OR(BA$1,$R150),4,INDEX(CMB[[Cmb_Rare]:[Cmb_Rare]],MATCH(ROUND(MIN(SUM(BA$4,$O150/1000),SUM($O150,BA$4/1000)),3),CMB[[Cmb_ID]:[Cmb_ID]],0))),CHOOSE(AC[[M]:[M]],2,1,1,SUM(AC[[AB]:[DB]])))),""))</f>
        <v/>
      </c>
      <c r="BB150" t="str">
        <f>IF(OR(BB$5="",$S150=""),"",IFERROR(SUM(PRODUCT(INDEX(CMB[[BA_0O]:[BA_2O]],MATCH(ROUND(MIN(SUM(BB$4,$O150/1000),SUM($O150,BB$4/1000)),3),CMB[[Cmb_ID]:[Cmb_ID]],0),SUM(N(BB$1),N($R150),1)),CHOOSE(AC[[M]:[M]],1,1,0,AC[[AB]:[AB]])),PRODUCT(INDEX(CMB[[BD_0O]:[BD_2O]],MATCH(ROUND(MIN(SUM(BB$4,$O150/1000),SUM($O150,BB$4/1000)),3),CMB[[Cmb_ID]:[Cmb_ID]],0),SUM(N(BB$1),N($R150),1)),CHOOSE(AC[[M]:[M]],1,0,1,AC[[DB]:[DB]])),PRODUCT(SUM(ROUND(AVERAGE(VALUE(BB$3),VALUE($P150)),0),CHOOSE(IF(OR(BB$1,$R150),4,INDEX(CMB[[Res_Rare]:[Res_Rare]],MATCH(ROUND(MIN(SUM(BB$4,$O150/1000),SUM($O150,BB$4/1000)),3),CMB[[Cmb_ID]:[Cmb_ID]],0))),-1,-1,0,0)),IF(OR(BB$1,$R150),4,INDEX(CMB[[Cmb_Rare]:[Cmb_Rare]],MATCH(ROUND(MIN(SUM(BB$4,$O150/1000),SUM($O150,BB$4/1000)),3),CMB[[Cmb_ID]:[Cmb_ID]],0))),CHOOSE(AC[[M]:[M]],2,1,1,SUM(AC[[AB]:[DB]])))),""))</f>
        <v/>
      </c>
      <c r="BC150" t="str">
        <f>IF(OR(BC$5="",$S150=""),"",IFERROR(SUM(PRODUCT(INDEX(CMB[[BA_0O]:[BA_2O]],MATCH(ROUND(MIN(SUM(BC$4,$O150/1000),SUM($O150,BC$4/1000)),3),CMB[[Cmb_ID]:[Cmb_ID]],0),SUM(N(BC$1),N($R150),1)),CHOOSE(AC[[M]:[M]],1,1,0,AC[[AB]:[AB]])),PRODUCT(INDEX(CMB[[BD_0O]:[BD_2O]],MATCH(ROUND(MIN(SUM(BC$4,$O150/1000),SUM($O150,BC$4/1000)),3),CMB[[Cmb_ID]:[Cmb_ID]],0),SUM(N(BC$1),N($R150),1)),CHOOSE(AC[[M]:[M]],1,0,1,AC[[DB]:[DB]])),PRODUCT(SUM(ROUND(AVERAGE(VALUE(BC$3),VALUE($P150)),0),CHOOSE(IF(OR(BC$1,$R150),4,INDEX(CMB[[Res_Rare]:[Res_Rare]],MATCH(ROUND(MIN(SUM(BC$4,$O150/1000),SUM($O150,BC$4/1000)),3),CMB[[Cmb_ID]:[Cmb_ID]],0))),-1,-1,0,0)),IF(OR(BC$1,$R150),4,INDEX(CMB[[Cmb_Rare]:[Cmb_Rare]],MATCH(ROUND(MIN(SUM(BC$4,$O150/1000),SUM($O150,BC$4/1000)),3),CMB[[Cmb_ID]:[Cmb_ID]],0))),CHOOSE(AC[[M]:[M]],2,1,1,SUM(AC[[AB]:[DB]])))),""))</f>
        <v/>
      </c>
      <c r="BD150" t="str">
        <f>IF(OR(BD$5="",$S150=""),"",IFERROR(SUM(PRODUCT(INDEX(CMB[[BA_0O]:[BA_2O]],MATCH(ROUND(MIN(SUM(BD$4,$O150/1000),SUM($O150,BD$4/1000)),3),CMB[[Cmb_ID]:[Cmb_ID]],0),SUM(N(BD$1),N($R150),1)),CHOOSE(AC[[M]:[M]],1,1,0,AC[[AB]:[AB]])),PRODUCT(INDEX(CMB[[BD_0O]:[BD_2O]],MATCH(ROUND(MIN(SUM(BD$4,$O150/1000),SUM($O150,BD$4/1000)),3),CMB[[Cmb_ID]:[Cmb_ID]],0),SUM(N(BD$1),N($R150),1)),CHOOSE(AC[[M]:[M]],1,0,1,AC[[DB]:[DB]])),PRODUCT(SUM(ROUND(AVERAGE(VALUE(BD$3),VALUE($P150)),0),CHOOSE(IF(OR(BD$1,$R150),4,INDEX(CMB[[Res_Rare]:[Res_Rare]],MATCH(ROUND(MIN(SUM(BD$4,$O150/1000),SUM($O150,BD$4/1000)),3),CMB[[Cmb_ID]:[Cmb_ID]],0))),-1,-1,0,0)),IF(OR(BD$1,$R150),4,INDEX(CMB[[Cmb_Rare]:[Cmb_Rare]],MATCH(ROUND(MIN(SUM(BD$4,$O150/1000),SUM($O150,BD$4/1000)),3),CMB[[Cmb_ID]:[Cmb_ID]],0))),CHOOSE(AC[[M]:[M]],2,1,1,SUM(AC[[AB]:[DB]])))),""))</f>
        <v/>
      </c>
      <c r="BE150" t="str">
        <f>IF(OR(BE$5="",$S150=""),"",IFERROR(SUM(PRODUCT(INDEX(CMB[[BA_0O]:[BA_2O]],MATCH(ROUND(MIN(SUM(BE$4,$O150/1000),SUM($O150,BE$4/1000)),3),CMB[[Cmb_ID]:[Cmb_ID]],0),SUM(N(BE$1),N($R150),1)),CHOOSE(AC[[M]:[M]],1,1,0,AC[[AB]:[AB]])),PRODUCT(INDEX(CMB[[BD_0O]:[BD_2O]],MATCH(ROUND(MIN(SUM(BE$4,$O150/1000),SUM($O150,BE$4/1000)),3),CMB[[Cmb_ID]:[Cmb_ID]],0),SUM(N(BE$1),N($R150),1)),CHOOSE(AC[[M]:[M]],1,0,1,AC[[DB]:[DB]])),PRODUCT(SUM(ROUND(AVERAGE(VALUE(BE$3),VALUE($P150)),0),CHOOSE(IF(OR(BE$1,$R150),4,INDEX(CMB[[Res_Rare]:[Res_Rare]],MATCH(ROUND(MIN(SUM(BE$4,$O150/1000),SUM($O150,BE$4/1000)),3),CMB[[Cmb_ID]:[Cmb_ID]],0))),-1,-1,0,0)),IF(OR(BE$1,$R150),4,INDEX(CMB[[Cmb_Rare]:[Cmb_Rare]],MATCH(ROUND(MIN(SUM(BE$4,$O150/1000),SUM($O150,BE$4/1000)),3),CMB[[Cmb_ID]:[Cmb_ID]],0))),CHOOSE(AC[[M]:[M]],2,1,1,SUM(AC[[AB]:[DB]])))),""))</f>
        <v/>
      </c>
      <c r="BF150" t="str">
        <f>IF(OR(BF$5="",$S150=""),"",IFERROR(SUM(PRODUCT(INDEX(CMB[[BA_0O]:[BA_2O]],MATCH(ROUND(MIN(SUM(BF$4,$O150/1000),SUM($O150,BF$4/1000)),3),CMB[[Cmb_ID]:[Cmb_ID]],0),SUM(N(BF$1),N($R150),1)),CHOOSE(AC[[M]:[M]],1,1,0,AC[[AB]:[AB]])),PRODUCT(INDEX(CMB[[BD_0O]:[BD_2O]],MATCH(ROUND(MIN(SUM(BF$4,$O150/1000),SUM($O150,BF$4/1000)),3),CMB[[Cmb_ID]:[Cmb_ID]],0),SUM(N(BF$1),N($R150),1)),CHOOSE(AC[[M]:[M]],1,0,1,AC[[DB]:[DB]])),PRODUCT(SUM(ROUND(AVERAGE(VALUE(BF$3),VALUE($P150)),0),CHOOSE(IF(OR(BF$1,$R150),4,INDEX(CMB[[Res_Rare]:[Res_Rare]],MATCH(ROUND(MIN(SUM(BF$4,$O150/1000),SUM($O150,BF$4/1000)),3),CMB[[Cmb_ID]:[Cmb_ID]],0))),-1,-1,0,0)),IF(OR(BF$1,$R150),4,INDEX(CMB[[Cmb_Rare]:[Cmb_Rare]],MATCH(ROUND(MIN(SUM(BF$4,$O150/1000),SUM($O150,BF$4/1000)),3),CMB[[Cmb_ID]:[Cmb_ID]],0))),CHOOSE(AC[[M]:[M]],2,1,1,SUM(AC[[AB]:[DB]])))),""))</f>
        <v/>
      </c>
      <c r="BG150" t="str">
        <f>IF(OR(BG$5="",$S150=""),"",IFERROR(SUM(PRODUCT(INDEX(CMB[[BA_0O]:[BA_2O]],MATCH(ROUND(MIN(SUM(BG$4,$O150/1000),SUM($O150,BG$4/1000)),3),CMB[[Cmb_ID]:[Cmb_ID]],0),SUM(N(BG$1),N($R150),1)),CHOOSE(AC[[M]:[M]],1,1,0,AC[[AB]:[AB]])),PRODUCT(INDEX(CMB[[BD_0O]:[BD_2O]],MATCH(ROUND(MIN(SUM(BG$4,$O150/1000),SUM($O150,BG$4/1000)),3),CMB[[Cmb_ID]:[Cmb_ID]],0),SUM(N(BG$1),N($R150),1)),CHOOSE(AC[[M]:[M]],1,0,1,AC[[DB]:[DB]])),PRODUCT(SUM(ROUND(AVERAGE(VALUE(BG$3),VALUE($P150)),0),CHOOSE(IF(OR(BG$1,$R150),4,INDEX(CMB[[Res_Rare]:[Res_Rare]],MATCH(ROUND(MIN(SUM(BG$4,$O150/1000),SUM($O150,BG$4/1000)),3),CMB[[Cmb_ID]:[Cmb_ID]],0))),-1,-1,0,0)),IF(OR(BG$1,$R150),4,INDEX(CMB[[Cmb_Rare]:[Cmb_Rare]],MATCH(ROUND(MIN(SUM(BG$4,$O150/1000),SUM($O150,BG$4/1000)),3),CMB[[Cmb_ID]:[Cmb_ID]],0))),CHOOSE(AC[[M]:[M]],2,1,1,SUM(AC[[AB]:[DB]])))),""))</f>
        <v/>
      </c>
      <c r="BH150" t="str">
        <f>IF(OR(BH$5="",$S150=""),"",IFERROR(SUM(PRODUCT(INDEX(CMB[[BA_0O]:[BA_2O]],MATCH(ROUND(MIN(SUM(BH$4,$O150/1000),SUM($O150,BH$4/1000)),3),CMB[[Cmb_ID]:[Cmb_ID]],0),SUM(N(BH$1),N($R150),1)),CHOOSE(AC[[M]:[M]],1,1,0,AC[[AB]:[AB]])),PRODUCT(INDEX(CMB[[BD_0O]:[BD_2O]],MATCH(ROUND(MIN(SUM(BH$4,$O150/1000),SUM($O150,BH$4/1000)),3),CMB[[Cmb_ID]:[Cmb_ID]],0),SUM(N(BH$1),N($R150),1)),CHOOSE(AC[[M]:[M]],1,0,1,AC[[DB]:[DB]])),PRODUCT(SUM(ROUND(AVERAGE(VALUE(BH$3),VALUE($P150)),0),CHOOSE(IF(OR(BH$1,$R150),4,INDEX(CMB[[Res_Rare]:[Res_Rare]],MATCH(ROUND(MIN(SUM(BH$4,$O150/1000),SUM($O150,BH$4/1000)),3),CMB[[Cmb_ID]:[Cmb_ID]],0))),-1,-1,0,0)),IF(OR(BH$1,$R150),4,INDEX(CMB[[Cmb_Rare]:[Cmb_Rare]],MATCH(ROUND(MIN(SUM(BH$4,$O150/1000),SUM($O150,BH$4/1000)),3),CMB[[Cmb_ID]:[Cmb_ID]],0))),CHOOSE(AC[[M]:[M]],2,1,1,SUM(AC[[AB]:[DB]])))),""))</f>
        <v/>
      </c>
      <c r="BI150" t="str">
        <f>IF(OR(BI$5="",$S150=""),"",IFERROR(SUM(PRODUCT(INDEX(CMB[[BA_0O]:[BA_2O]],MATCH(ROUND(MIN(SUM(BI$4,$O150/1000),SUM($O150,BI$4/1000)),3),CMB[[Cmb_ID]:[Cmb_ID]],0),SUM(N(BI$1),N($R150),1)),CHOOSE(AC[[M]:[M]],1,1,0,AC[[AB]:[AB]])),PRODUCT(INDEX(CMB[[BD_0O]:[BD_2O]],MATCH(ROUND(MIN(SUM(BI$4,$O150/1000),SUM($O150,BI$4/1000)),3),CMB[[Cmb_ID]:[Cmb_ID]],0),SUM(N(BI$1),N($R150),1)),CHOOSE(AC[[M]:[M]],1,0,1,AC[[DB]:[DB]])),PRODUCT(SUM(ROUND(AVERAGE(VALUE(BI$3),VALUE($P150)),0),CHOOSE(IF(OR(BI$1,$R150),4,INDEX(CMB[[Res_Rare]:[Res_Rare]],MATCH(ROUND(MIN(SUM(BI$4,$O150/1000),SUM($O150,BI$4/1000)),3),CMB[[Cmb_ID]:[Cmb_ID]],0))),-1,-1,0,0)),IF(OR(BI$1,$R150),4,INDEX(CMB[[Cmb_Rare]:[Cmb_Rare]],MATCH(ROUND(MIN(SUM(BI$4,$O150/1000),SUM($O150,BI$4/1000)),3),CMB[[Cmb_ID]:[Cmb_ID]],0))),CHOOSE(AC[[M]:[M]],2,1,1,SUM(AC[[AB]:[DB]])))),""))</f>
        <v/>
      </c>
      <c r="BJ150" t="str">
        <f>IF(OR(BJ$5="",$S150=""),"",IFERROR(SUM(PRODUCT(INDEX(CMB[[BA_0O]:[BA_2O]],MATCH(ROUND(MIN(SUM(BJ$4,$O150/1000),SUM($O150,BJ$4/1000)),3),CMB[[Cmb_ID]:[Cmb_ID]],0),SUM(N(BJ$1),N($R150),1)),CHOOSE(AC[[M]:[M]],1,1,0,AC[[AB]:[AB]])),PRODUCT(INDEX(CMB[[BD_0O]:[BD_2O]],MATCH(ROUND(MIN(SUM(BJ$4,$O150/1000),SUM($O150,BJ$4/1000)),3),CMB[[Cmb_ID]:[Cmb_ID]],0),SUM(N(BJ$1),N($R150),1)),CHOOSE(AC[[M]:[M]],1,0,1,AC[[DB]:[DB]])),PRODUCT(SUM(ROUND(AVERAGE(VALUE(BJ$3),VALUE($P150)),0),CHOOSE(IF(OR(BJ$1,$R150),4,INDEX(CMB[[Res_Rare]:[Res_Rare]],MATCH(ROUND(MIN(SUM(BJ$4,$O150/1000),SUM($O150,BJ$4/1000)),3),CMB[[Cmb_ID]:[Cmb_ID]],0))),-1,-1,0,0)),IF(OR(BJ$1,$R150),4,INDEX(CMB[[Cmb_Rare]:[Cmb_Rare]],MATCH(ROUND(MIN(SUM(BJ$4,$O150/1000),SUM($O150,BJ$4/1000)),3),CMB[[Cmb_ID]:[Cmb_ID]],0))),CHOOSE(AC[[M]:[M]],2,1,1,SUM(AC[[AB]:[DB]])))),""))</f>
        <v/>
      </c>
      <c r="BK150" t="str">
        <f>IF(OR(BK$5="",$S150=""),"",IFERROR(SUM(PRODUCT(INDEX(CMB[[BA_0O]:[BA_2O]],MATCH(ROUND(MIN(SUM(BK$4,$O150/1000),SUM($O150,BK$4/1000)),3),CMB[[Cmb_ID]:[Cmb_ID]],0),SUM(N(BK$1),N($R150),1)),CHOOSE(AC[[M]:[M]],1,1,0,AC[[AB]:[AB]])),PRODUCT(INDEX(CMB[[BD_0O]:[BD_2O]],MATCH(ROUND(MIN(SUM(BK$4,$O150/1000),SUM($O150,BK$4/1000)),3),CMB[[Cmb_ID]:[Cmb_ID]],0),SUM(N(BK$1),N($R150),1)),CHOOSE(AC[[M]:[M]],1,0,1,AC[[DB]:[DB]])),PRODUCT(SUM(ROUND(AVERAGE(VALUE(BK$3),VALUE($P150)),0),CHOOSE(IF(OR(BK$1,$R150),4,INDEX(CMB[[Res_Rare]:[Res_Rare]],MATCH(ROUND(MIN(SUM(BK$4,$O150/1000),SUM($O150,BK$4/1000)),3),CMB[[Cmb_ID]:[Cmb_ID]],0))),-1,-1,0,0)),IF(OR(BK$1,$R150),4,INDEX(CMB[[Cmb_Rare]:[Cmb_Rare]],MATCH(ROUND(MIN(SUM(BK$4,$O150/1000),SUM($O150,BK$4/1000)),3),CMB[[Cmb_ID]:[Cmb_ID]],0))),CHOOSE(AC[[M]:[M]],2,1,1,SUM(AC[[AB]:[DB]])))),""))</f>
        <v/>
      </c>
      <c r="BL150" t="str">
        <f>IF(OR(BL$5="",$S150=""),"",IFERROR(SUM(PRODUCT(INDEX(CMB[[BA_0O]:[BA_2O]],MATCH(ROUND(MIN(SUM(BL$4,$O150/1000),SUM($O150,BL$4/1000)),3),CMB[[Cmb_ID]:[Cmb_ID]],0),SUM(N(BL$1),N($R150),1)),CHOOSE(AC[[M]:[M]],1,1,0,AC[[AB]:[AB]])),PRODUCT(INDEX(CMB[[BD_0O]:[BD_2O]],MATCH(ROUND(MIN(SUM(BL$4,$O150/1000),SUM($O150,BL$4/1000)),3),CMB[[Cmb_ID]:[Cmb_ID]],0),SUM(N(BL$1),N($R150),1)),CHOOSE(AC[[M]:[M]],1,0,1,AC[[DB]:[DB]])),PRODUCT(SUM(ROUND(AVERAGE(VALUE(BL$3),VALUE($P150)),0),CHOOSE(IF(OR(BL$1,$R150),4,INDEX(CMB[[Res_Rare]:[Res_Rare]],MATCH(ROUND(MIN(SUM(BL$4,$O150/1000),SUM($O150,BL$4/1000)),3),CMB[[Cmb_ID]:[Cmb_ID]],0))),-1,-1,0,0)),IF(OR(BL$1,$R150),4,INDEX(CMB[[Cmb_Rare]:[Cmb_Rare]],MATCH(ROUND(MIN(SUM(BL$4,$O150/1000),SUM($O150,BL$4/1000)),3),CMB[[Cmb_ID]:[Cmb_ID]],0))),CHOOSE(AC[[M]:[M]],2,1,1,SUM(AC[[AB]:[DB]])))),""))</f>
        <v/>
      </c>
      <c r="BM150" t="str">
        <f>IF(OR(BM$5="",$S150=""),"",IFERROR(SUM(PRODUCT(INDEX(CMB[[BA_0O]:[BA_2O]],MATCH(ROUND(MIN(SUM(BM$4,$O150/1000),SUM($O150,BM$4/1000)),3),CMB[[Cmb_ID]:[Cmb_ID]],0),SUM(N(BM$1),N($R150),1)),CHOOSE(AC[[M]:[M]],1,1,0,AC[[AB]:[AB]])),PRODUCT(INDEX(CMB[[BD_0O]:[BD_2O]],MATCH(ROUND(MIN(SUM(BM$4,$O150/1000),SUM($O150,BM$4/1000)),3),CMB[[Cmb_ID]:[Cmb_ID]],0),SUM(N(BM$1),N($R150),1)),CHOOSE(AC[[M]:[M]],1,0,1,AC[[DB]:[DB]])),PRODUCT(SUM(ROUND(AVERAGE(VALUE(BM$3),VALUE($P150)),0),CHOOSE(IF(OR(BM$1,$R150),4,INDEX(CMB[[Res_Rare]:[Res_Rare]],MATCH(ROUND(MIN(SUM(BM$4,$O150/1000),SUM($O150,BM$4/1000)),3),CMB[[Cmb_ID]:[Cmb_ID]],0))),-1,-1,0,0)),IF(OR(BM$1,$R150),4,INDEX(CMB[[Cmb_Rare]:[Cmb_Rare]],MATCH(ROUND(MIN(SUM(BM$4,$O150/1000),SUM($O150,BM$4/1000)),3),CMB[[Cmb_ID]:[Cmb_ID]],0))),CHOOSE(AC[[M]:[M]],2,1,1,SUM(AC[[AB]:[DB]])))),""))</f>
        <v/>
      </c>
      <c r="BN150" t="str">
        <f>IF(OR(BN$5="",$S150=""),"",IFERROR(SUM(PRODUCT(INDEX(CMB[[BA_0O]:[BA_2O]],MATCH(ROUND(MIN(SUM(BN$4,$O150/1000),SUM($O150,BN$4/1000)),3),CMB[[Cmb_ID]:[Cmb_ID]],0),SUM(N(BN$1),N($R150),1)),CHOOSE(AC[[M]:[M]],1,1,0,AC[[AB]:[AB]])),PRODUCT(INDEX(CMB[[BD_0O]:[BD_2O]],MATCH(ROUND(MIN(SUM(BN$4,$O150/1000),SUM($O150,BN$4/1000)),3),CMB[[Cmb_ID]:[Cmb_ID]],0),SUM(N(BN$1),N($R150),1)),CHOOSE(AC[[M]:[M]],1,0,1,AC[[DB]:[DB]])),PRODUCT(SUM(ROUND(AVERAGE(VALUE(BN$3),VALUE($P150)),0),CHOOSE(IF(OR(BN$1,$R150),4,INDEX(CMB[[Res_Rare]:[Res_Rare]],MATCH(ROUND(MIN(SUM(BN$4,$O150/1000),SUM($O150,BN$4/1000)),3),CMB[[Cmb_ID]:[Cmb_ID]],0))),-1,-1,0,0)),IF(OR(BN$1,$R150),4,INDEX(CMB[[Cmb_Rare]:[Cmb_Rare]],MATCH(ROUND(MIN(SUM(BN$4,$O150/1000),SUM($O150,BN$4/1000)),3),CMB[[Cmb_ID]:[Cmb_ID]],0))),CHOOSE(AC[[M]:[M]],2,1,1,SUM(AC[[AB]:[DB]])))),""))</f>
        <v/>
      </c>
      <c r="BO150" t="str">
        <f>IF(OR(BO$5="",$S150=""),"",IFERROR(SUM(PRODUCT(INDEX(CMB[[BA_0O]:[BA_2O]],MATCH(ROUND(MIN(SUM(BO$4,$O150/1000),SUM($O150,BO$4/1000)),3),CMB[[Cmb_ID]:[Cmb_ID]],0),SUM(N(BO$1),N($R150),1)),CHOOSE(AC[[M]:[M]],1,1,0,AC[[AB]:[AB]])),PRODUCT(INDEX(CMB[[BD_0O]:[BD_2O]],MATCH(ROUND(MIN(SUM(BO$4,$O150/1000),SUM($O150,BO$4/1000)),3),CMB[[Cmb_ID]:[Cmb_ID]],0),SUM(N(BO$1),N($R150),1)),CHOOSE(AC[[M]:[M]],1,0,1,AC[[DB]:[DB]])),PRODUCT(SUM(ROUND(AVERAGE(VALUE(BO$3),VALUE($P150)),0),CHOOSE(IF(OR(BO$1,$R150),4,INDEX(CMB[[Res_Rare]:[Res_Rare]],MATCH(ROUND(MIN(SUM(BO$4,$O150/1000),SUM($O150,BO$4/1000)),3),CMB[[Cmb_ID]:[Cmb_ID]],0))),-1,-1,0,0)),IF(OR(BO$1,$R150),4,INDEX(CMB[[Cmb_Rare]:[Cmb_Rare]],MATCH(ROUND(MIN(SUM(BO$4,$O150/1000),SUM($O150,BO$4/1000)),3),CMB[[Cmb_ID]:[Cmb_ID]],0))),CHOOSE(AC[[M]:[M]],2,1,1,SUM(AC[[AB]:[DB]])))),""))</f>
        <v/>
      </c>
      <c r="BP150" t="str">
        <f>IF(OR(BP$5="",$S150=""),"",IFERROR(SUM(PRODUCT(INDEX(CMB[[BA_0O]:[BA_2O]],MATCH(ROUND(MIN(SUM(BP$4,$O150/1000),SUM($O150,BP$4/1000)),3),CMB[[Cmb_ID]:[Cmb_ID]],0),SUM(N(BP$1),N($R150),1)),CHOOSE(AC[[M]:[M]],1,1,0,AC[[AB]:[AB]])),PRODUCT(INDEX(CMB[[BD_0O]:[BD_2O]],MATCH(ROUND(MIN(SUM(BP$4,$O150/1000),SUM($O150,BP$4/1000)),3),CMB[[Cmb_ID]:[Cmb_ID]],0),SUM(N(BP$1),N($R150),1)),CHOOSE(AC[[M]:[M]],1,0,1,AC[[DB]:[DB]])),PRODUCT(SUM(ROUND(AVERAGE(VALUE(BP$3),VALUE($P150)),0),CHOOSE(IF(OR(BP$1,$R150),4,INDEX(CMB[[Res_Rare]:[Res_Rare]],MATCH(ROUND(MIN(SUM(BP$4,$O150/1000),SUM($O150,BP$4/1000)),3),CMB[[Cmb_ID]:[Cmb_ID]],0))),-1,-1,0,0)),IF(OR(BP$1,$R150),4,INDEX(CMB[[Cmb_Rare]:[Cmb_Rare]],MATCH(ROUND(MIN(SUM(BP$4,$O150/1000),SUM($O150,BP$4/1000)),3),CMB[[Cmb_ID]:[Cmb_ID]],0))),CHOOSE(AC[[M]:[M]],2,1,1,SUM(AC[[AB]:[DB]])))),""))</f>
        <v/>
      </c>
      <c r="BQ150" t="str">
        <f>IF(OR(BQ$5="",$S150=""),"",IFERROR(SUM(PRODUCT(INDEX(CMB[[BA_0O]:[BA_2O]],MATCH(ROUND(MIN(SUM(BQ$4,$O150/1000),SUM($O150,BQ$4/1000)),3),CMB[[Cmb_ID]:[Cmb_ID]],0),SUM(N(BQ$1),N($R150),1)),CHOOSE(AC[[M]:[M]],1,1,0,AC[[AB]:[AB]])),PRODUCT(INDEX(CMB[[BD_0O]:[BD_2O]],MATCH(ROUND(MIN(SUM(BQ$4,$O150/1000),SUM($O150,BQ$4/1000)),3),CMB[[Cmb_ID]:[Cmb_ID]],0),SUM(N(BQ$1),N($R150),1)),CHOOSE(AC[[M]:[M]],1,0,1,AC[[DB]:[DB]])),PRODUCT(SUM(ROUND(AVERAGE(VALUE(BQ$3),VALUE($P150)),0),CHOOSE(IF(OR(BQ$1,$R150),4,INDEX(CMB[[Res_Rare]:[Res_Rare]],MATCH(ROUND(MIN(SUM(BQ$4,$O150/1000),SUM($O150,BQ$4/1000)),3),CMB[[Cmb_ID]:[Cmb_ID]],0))),-1,-1,0,0)),IF(OR(BQ$1,$R150),4,INDEX(CMB[[Cmb_Rare]:[Cmb_Rare]],MATCH(ROUND(MIN(SUM(BQ$4,$O150/1000),SUM($O150,BQ$4/1000)),3),CMB[[Cmb_ID]:[Cmb_ID]],0))),CHOOSE(AC[[M]:[M]],2,1,1,SUM(AC[[AB]:[DB]])))),""))</f>
        <v/>
      </c>
      <c r="BR150" t="str">
        <f>IF(OR(BR$5="",$S150=""),"",IFERROR(SUM(PRODUCT(INDEX(CMB[[BA_0O]:[BA_2O]],MATCH(ROUND(MIN(SUM(BR$4,$O150/1000),SUM($O150,BR$4/1000)),3),CMB[[Cmb_ID]:[Cmb_ID]],0),SUM(N(BR$1),N($R150),1)),CHOOSE(AC[[M]:[M]],1,1,0,AC[[AB]:[AB]])),PRODUCT(INDEX(CMB[[BD_0O]:[BD_2O]],MATCH(ROUND(MIN(SUM(BR$4,$O150/1000),SUM($O150,BR$4/1000)),3),CMB[[Cmb_ID]:[Cmb_ID]],0),SUM(N(BR$1),N($R150),1)),CHOOSE(AC[[M]:[M]],1,0,1,AC[[DB]:[DB]])),PRODUCT(SUM(ROUND(AVERAGE(VALUE(BR$3),VALUE($P150)),0),CHOOSE(IF(OR(BR$1,$R150),4,INDEX(CMB[[Res_Rare]:[Res_Rare]],MATCH(ROUND(MIN(SUM(BR$4,$O150/1000),SUM($O150,BR$4/1000)),3),CMB[[Cmb_ID]:[Cmb_ID]],0))),-1,-1,0,0)),IF(OR(BR$1,$R150),4,INDEX(CMB[[Cmb_Rare]:[Cmb_Rare]],MATCH(ROUND(MIN(SUM(BR$4,$O150/1000),SUM($O150,BR$4/1000)),3),CMB[[Cmb_ID]:[Cmb_ID]],0))),CHOOSE(AC[[M]:[M]],2,1,1,SUM(AC[[AB]:[DB]])))),""))</f>
        <v/>
      </c>
      <c r="BS150" t="str">
        <f>IF(OR(BS$5="",$S150=""),"",IFERROR(SUM(PRODUCT(INDEX(CMB[[BA_0O]:[BA_2O]],MATCH(ROUND(MIN(SUM(BS$4,$O150/1000),SUM($O150,BS$4/1000)),3),CMB[[Cmb_ID]:[Cmb_ID]],0),SUM(N(BS$1),N($R150),1)),CHOOSE(AC[[M]:[M]],1,1,0,AC[[AB]:[AB]])),PRODUCT(INDEX(CMB[[BD_0O]:[BD_2O]],MATCH(ROUND(MIN(SUM(BS$4,$O150/1000),SUM($O150,BS$4/1000)),3),CMB[[Cmb_ID]:[Cmb_ID]],0),SUM(N(BS$1),N($R150),1)),CHOOSE(AC[[M]:[M]],1,0,1,AC[[DB]:[DB]])),PRODUCT(SUM(ROUND(AVERAGE(VALUE(BS$3),VALUE($P150)),0),CHOOSE(IF(OR(BS$1,$R150),4,INDEX(CMB[[Res_Rare]:[Res_Rare]],MATCH(ROUND(MIN(SUM(BS$4,$O150/1000),SUM($O150,BS$4/1000)),3),CMB[[Cmb_ID]:[Cmb_ID]],0))),-1,-1,0,0)),IF(OR(BS$1,$R150),4,INDEX(CMB[[Cmb_Rare]:[Cmb_Rare]],MATCH(ROUND(MIN(SUM(BS$4,$O150/1000),SUM($O150,BS$4/1000)),3),CMB[[Cmb_ID]:[Cmb_ID]],0))),CHOOSE(AC[[M]:[M]],2,1,1,SUM(AC[[AB]:[DB]])))),""))</f>
        <v/>
      </c>
      <c r="BT150" t="str">
        <f>IF(OR(BT$5="",$S150=""),"",IFERROR(SUM(PRODUCT(INDEX(CMB[[BA_0O]:[BA_2O]],MATCH(ROUND(MIN(SUM(BT$4,$O150/1000),SUM($O150,BT$4/1000)),3),CMB[[Cmb_ID]:[Cmb_ID]],0),SUM(N(BT$1),N($R150),1)),CHOOSE(AC[[M]:[M]],1,1,0,AC[[AB]:[AB]])),PRODUCT(INDEX(CMB[[BD_0O]:[BD_2O]],MATCH(ROUND(MIN(SUM(BT$4,$O150/1000),SUM($O150,BT$4/1000)),3),CMB[[Cmb_ID]:[Cmb_ID]],0),SUM(N(BT$1),N($R150),1)),CHOOSE(AC[[M]:[M]],1,0,1,AC[[DB]:[DB]])),PRODUCT(SUM(ROUND(AVERAGE(VALUE(BT$3),VALUE($P150)),0),CHOOSE(IF(OR(BT$1,$R150),4,INDEX(CMB[[Res_Rare]:[Res_Rare]],MATCH(ROUND(MIN(SUM(BT$4,$O150/1000),SUM($O150,BT$4/1000)),3),CMB[[Cmb_ID]:[Cmb_ID]],0))),-1,-1,0,0)),IF(OR(BT$1,$R150),4,INDEX(CMB[[Cmb_Rare]:[Cmb_Rare]],MATCH(ROUND(MIN(SUM(BT$4,$O150/1000),SUM($O150,BT$4/1000)),3),CMB[[Cmb_ID]:[Cmb_ID]],0))),CHOOSE(AC[[M]:[M]],2,1,1,SUM(AC[[AB]:[DB]])))),""))</f>
        <v/>
      </c>
      <c r="BU150" t="str">
        <f>IF(OR(BU$5="",$S150=""),"",IFERROR(SUM(PRODUCT(INDEX(CMB[[BA_0O]:[BA_2O]],MATCH(ROUND(MIN(SUM(BU$4,$O150/1000),SUM($O150,BU$4/1000)),3),CMB[[Cmb_ID]:[Cmb_ID]],0),SUM(N(BU$1),N($R150),1)),CHOOSE(AC[[M]:[M]],1,1,0,AC[[AB]:[AB]])),PRODUCT(INDEX(CMB[[BD_0O]:[BD_2O]],MATCH(ROUND(MIN(SUM(BU$4,$O150/1000),SUM($O150,BU$4/1000)),3),CMB[[Cmb_ID]:[Cmb_ID]],0),SUM(N(BU$1),N($R150),1)),CHOOSE(AC[[M]:[M]],1,0,1,AC[[DB]:[DB]])),PRODUCT(SUM(ROUND(AVERAGE(VALUE(BU$3),VALUE($P150)),0),CHOOSE(IF(OR(BU$1,$R150),4,INDEX(CMB[[Res_Rare]:[Res_Rare]],MATCH(ROUND(MIN(SUM(BU$4,$O150/1000),SUM($O150,BU$4/1000)),3),CMB[[Cmb_ID]:[Cmb_ID]],0))),-1,-1,0,0)),IF(OR(BU$1,$R150),4,INDEX(CMB[[Cmb_Rare]:[Cmb_Rare]],MATCH(ROUND(MIN(SUM(BU$4,$O150/1000),SUM($O150,BU$4/1000)),3),CMB[[Cmb_ID]:[Cmb_ID]],0))),CHOOSE(AC[[M]:[M]],2,1,1,SUM(AC[[AB]:[DB]])))),""))</f>
        <v/>
      </c>
      <c r="BV150" t="str">
        <f>IF(OR(BV$5="",$S150=""),"",IFERROR(SUM(PRODUCT(INDEX(CMB[[BA_0O]:[BA_2O]],MATCH(ROUND(MIN(SUM(BV$4,$O150/1000),SUM($O150,BV$4/1000)),3),CMB[[Cmb_ID]:[Cmb_ID]],0),SUM(N(BV$1),N($R150),1)),CHOOSE(AC[[M]:[M]],1,1,0,AC[[AB]:[AB]])),PRODUCT(INDEX(CMB[[BD_0O]:[BD_2O]],MATCH(ROUND(MIN(SUM(BV$4,$O150/1000),SUM($O150,BV$4/1000)),3),CMB[[Cmb_ID]:[Cmb_ID]],0),SUM(N(BV$1),N($R150),1)),CHOOSE(AC[[M]:[M]],1,0,1,AC[[DB]:[DB]])),PRODUCT(SUM(ROUND(AVERAGE(VALUE(BV$3),VALUE($P150)),0),CHOOSE(IF(OR(BV$1,$R150),4,INDEX(CMB[[Res_Rare]:[Res_Rare]],MATCH(ROUND(MIN(SUM(BV$4,$O150/1000),SUM($O150,BV$4/1000)),3),CMB[[Cmb_ID]:[Cmb_ID]],0))),-1,-1,0,0)),IF(OR(BV$1,$R150),4,INDEX(CMB[[Cmb_Rare]:[Cmb_Rare]],MATCH(ROUND(MIN(SUM(BV$4,$O150/1000),SUM($O150,BV$4/1000)),3),CMB[[Cmb_ID]:[Cmb_ID]],0))),CHOOSE(AC[[M]:[M]],2,1,1,SUM(AC[[AB]:[DB]])))),""))</f>
        <v/>
      </c>
      <c r="BW150" t="str">
        <f>IF(OR(BW$5="",$S150=""),"",IFERROR(SUM(PRODUCT(INDEX(CMB[[BA_0O]:[BA_2O]],MATCH(ROUND(MIN(SUM(BW$4,$O150/1000),SUM($O150,BW$4/1000)),3),CMB[[Cmb_ID]:[Cmb_ID]],0),SUM(N(BW$1),N($R150),1)),CHOOSE(AC[[M]:[M]],1,1,0,AC[[AB]:[AB]])),PRODUCT(INDEX(CMB[[BD_0O]:[BD_2O]],MATCH(ROUND(MIN(SUM(BW$4,$O150/1000),SUM($O150,BW$4/1000)),3),CMB[[Cmb_ID]:[Cmb_ID]],0),SUM(N(BW$1),N($R150),1)),CHOOSE(AC[[M]:[M]],1,0,1,AC[[DB]:[DB]])),PRODUCT(SUM(ROUND(AVERAGE(VALUE(BW$3),VALUE($P150)),0),CHOOSE(IF(OR(BW$1,$R150),4,INDEX(CMB[[Res_Rare]:[Res_Rare]],MATCH(ROUND(MIN(SUM(BW$4,$O150/1000),SUM($O150,BW$4/1000)),3),CMB[[Cmb_ID]:[Cmb_ID]],0))),-1,-1,0,0)),IF(OR(BW$1,$R150),4,INDEX(CMB[[Cmb_Rare]:[Cmb_Rare]],MATCH(ROUND(MIN(SUM(BW$4,$O150/1000),SUM($O150,BW$4/1000)),3),CMB[[Cmb_ID]:[Cmb_ID]],0))),CHOOSE(AC[[M]:[M]],2,1,1,SUM(AC[[AB]:[DB]])))),""))</f>
        <v/>
      </c>
      <c r="BX150" t="str">
        <f>IF(OR(BX$5="",$S150=""),"",IFERROR(SUM(PRODUCT(INDEX(CMB[[BA_0O]:[BA_2O]],MATCH(ROUND(MIN(SUM(BX$4,$O150/1000),SUM($O150,BX$4/1000)),3),CMB[[Cmb_ID]:[Cmb_ID]],0),SUM(N(BX$1),N($R150),1)),CHOOSE(AC[[M]:[M]],1,1,0,AC[[AB]:[AB]])),PRODUCT(INDEX(CMB[[BD_0O]:[BD_2O]],MATCH(ROUND(MIN(SUM(BX$4,$O150/1000),SUM($O150,BX$4/1000)),3),CMB[[Cmb_ID]:[Cmb_ID]],0),SUM(N(BX$1),N($R150),1)),CHOOSE(AC[[M]:[M]],1,0,1,AC[[DB]:[DB]])),PRODUCT(SUM(ROUND(AVERAGE(VALUE(BX$3),VALUE($P150)),0),CHOOSE(IF(OR(BX$1,$R150),4,INDEX(CMB[[Res_Rare]:[Res_Rare]],MATCH(ROUND(MIN(SUM(BX$4,$O150/1000),SUM($O150,BX$4/1000)),3),CMB[[Cmb_ID]:[Cmb_ID]],0))),-1,-1,0,0)),IF(OR(BX$1,$R150),4,INDEX(CMB[[Cmb_Rare]:[Cmb_Rare]],MATCH(ROUND(MIN(SUM(BX$4,$O150/1000),SUM($O150,BX$4/1000)),3),CMB[[Cmb_ID]:[Cmb_ID]],0))),CHOOSE(AC[[M]:[M]],2,1,1,SUM(AC[[AB]:[DB]])))),""))</f>
        <v/>
      </c>
      <c r="BY150" t="str">
        <f>IF(OR(BY$5="",$S150=""),"",IFERROR(SUM(PRODUCT(INDEX(CMB[[BA_0O]:[BA_2O]],MATCH(ROUND(MIN(SUM(BY$4,$O150/1000),SUM($O150,BY$4/1000)),3),CMB[[Cmb_ID]:[Cmb_ID]],0),SUM(N(BY$1),N($R150),1)),CHOOSE(AC[[M]:[M]],1,1,0,AC[[AB]:[AB]])),PRODUCT(INDEX(CMB[[BD_0O]:[BD_2O]],MATCH(ROUND(MIN(SUM(BY$4,$O150/1000),SUM($O150,BY$4/1000)),3),CMB[[Cmb_ID]:[Cmb_ID]],0),SUM(N(BY$1),N($R150),1)),CHOOSE(AC[[M]:[M]],1,0,1,AC[[DB]:[DB]])),PRODUCT(SUM(ROUND(AVERAGE(VALUE(BY$3),VALUE($P150)),0),CHOOSE(IF(OR(BY$1,$R150),4,INDEX(CMB[[Res_Rare]:[Res_Rare]],MATCH(ROUND(MIN(SUM(BY$4,$O150/1000),SUM($O150,BY$4/1000)),3),CMB[[Cmb_ID]:[Cmb_ID]],0))),-1,-1,0,0)),IF(OR(BY$1,$R150),4,INDEX(CMB[[Cmb_Rare]:[Cmb_Rare]],MATCH(ROUND(MIN(SUM(BY$4,$O150/1000),SUM($O150,BY$4/1000)),3),CMB[[Cmb_ID]:[Cmb_ID]],0))),CHOOSE(AC[[M]:[M]],2,1,1,SUM(AC[[AB]:[DB]])))),""))</f>
        <v/>
      </c>
      <c r="BZ150" t="str">
        <f>IF(OR(BZ$5="",$S150=""),"",IFERROR(SUM(PRODUCT(INDEX(CMB[[BA_0O]:[BA_2O]],MATCH(ROUND(MIN(SUM(BZ$4,$O150/1000),SUM($O150,BZ$4/1000)),3),CMB[[Cmb_ID]:[Cmb_ID]],0),SUM(N(BZ$1),N($R150),1)),CHOOSE(AC[[M]:[M]],1,1,0,AC[[AB]:[AB]])),PRODUCT(INDEX(CMB[[BD_0O]:[BD_2O]],MATCH(ROUND(MIN(SUM(BZ$4,$O150/1000),SUM($O150,BZ$4/1000)),3),CMB[[Cmb_ID]:[Cmb_ID]],0),SUM(N(BZ$1),N($R150),1)),CHOOSE(AC[[M]:[M]],1,0,1,AC[[DB]:[DB]])),PRODUCT(SUM(ROUND(AVERAGE(VALUE(BZ$3),VALUE($P150)),0),CHOOSE(IF(OR(BZ$1,$R150),4,INDEX(CMB[[Res_Rare]:[Res_Rare]],MATCH(ROUND(MIN(SUM(BZ$4,$O150/1000),SUM($O150,BZ$4/1000)),3),CMB[[Cmb_ID]:[Cmb_ID]],0))),-1,-1,0,0)),IF(OR(BZ$1,$R150),4,INDEX(CMB[[Cmb_Rare]:[Cmb_Rare]],MATCH(ROUND(MIN(SUM(BZ$4,$O150/1000),SUM($O150,BZ$4/1000)),3),CMB[[Cmb_ID]:[Cmb_ID]],0))),CHOOSE(AC[[M]:[M]],2,1,1,SUM(AC[[AB]:[DB]])))),""))</f>
        <v/>
      </c>
      <c r="CA150" t="str">
        <f>IF(OR(CA$5="",$S150=""),"",IFERROR(SUM(PRODUCT(INDEX(CMB[[BA_0O]:[BA_2O]],MATCH(ROUND(MIN(SUM(CA$4,$O150/1000),SUM($O150,CA$4/1000)),3),CMB[[Cmb_ID]:[Cmb_ID]],0),SUM(N(CA$1),N($R150),1)),CHOOSE(AC[[M]:[M]],1,1,0,AC[[AB]:[AB]])),PRODUCT(INDEX(CMB[[BD_0O]:[BD_2O]],MATCH(ROUND(MIN(SUM(CA$4,$O150/1000),SUM($O150,CA$4/1000)),3),CMB[[Cmb_ID]:[Cmb_ID]],0),SUM(N(CA$1),N($R150),1)),CHOOSE(AC[[M]:[M]],1,0,1,AC[[DB]:[DB]])),PRODUCT(SUM(ROUND(AVERAGE(VALUE(CA$3),VALUE($P150)),0),CHOOSE(IF(OR(CA$1,$R150),4,INDEX(CMB[[Res_Rare]:[Res_Rare]],MATCH(ROUND(MIN(SUM(CA$4,$O150/1000),SUM($O150,CA$4/1000)),3),CMB[[Cmb_ID]:[Cmb_ID]],0))),-1,-1,0,0)),IF(OR(CA$1,$R150),4,INDEX(CMB[[Cmb_Rare]:[Cmb_Rare]],MATCH(ROUND(MIN(SUM(CA$4,$O150/1000),SUM($O150,CA$4/1000)),3),CMB[[Cmb_ID]:[Cmb_ID]],0))),CHOOSE(AC[[M]:[M]],2,1,1,SUM(AC[[AB]:[DB]])))),""))</f>
        <v/>
      </c>
      <c r="CB150" t="str">
        <f>IF(OR(CB$5="",$S150=""),"",IFERROR(SUM(PRODUCT(INDEX(CMB[[BA_0O]:[BA_2O]],MATCH(ROUND(MIN(SUM(CB$4,$O150/1000),SUM($O150,CB$4/1000)),3),CMB[[Cmb_ID]:[Cmb_ID]],0),SUM(N(CB$1),N($R150),1)),CHOOSE(AC[[M]:[M]],1,1,0,AC[[AB]:[AB]])),PRODUCT(INDEX(CMB[[BD_0O]:[BD_2O]],MATCH(ROUND(MIN(SUM(CB$4,$O150/1000),SUM($O150,CB$4/1000)),3),CMB[[Cmb_ID]:[Cmb_ID]],0),SUM(N(CB$1),N($R150),1)),CHOOSE(AC[[M]:[M]],1,0,1,AC[[DB]:[DB]])),PRODUCT(SUM(ROUND(AVERAGE(VALUE(CB$3),VALUE($P150)),0),CHOOSE(IF(OR(CB$1,$R150),4,INDEX(CMB[[Res_Rare]:[Res_Rare]],MATCH(ROUND(MIN(SUM(CB$4,$O150/1000),SUM($O150,CB$4/1000)),3),CMB[[Cmb_ID]:[Cmb_ID]],0))),-1,-1,0,0)),IF(OR(CB$1,$R150),4,INDEX(CMB[[Cmb_Rare]:[Cmb_Rare]],MATCH(ROUND(MIN(SUM(CB$4,$O150/1000),SUM($O150,CB$4/1000)),3),CMB[[Cmb_ID]:[Cmb_ID]],0))),CHOOSE(AC[[M]:[M]],2,1,1,SUM(AC[[AB]:[DB]])))),""))</f>
        <v/>
      </c>
      <c r="CC150" t="str">
        <f>IF(OR(CC$5="",$S150=""),"",IFERROR(SUM(PRODUCT(INDEX(CMB[[BA_0O]:[BA_2O]],MATCH(ROUND(MIN(SUM(CC$4,$O150/1000),SUM($O150,CC$4/1000)),3),CMB[[Cmb_ID]:[Cmb_ID]],0),SUM(N(CC$1),N($R150),1)),CHOOSE(AC[[M]:[M]],1,1,0,AC[[AB]:[AB]])),PRODUCT(INDEX(CMB[[BD_0O]:[BD_2O]],MATCH(ROUND(MIN(SUM(CC$4,$O150/1000),SUM($O150,CC$4/1000)),3),CMB[[Cmb_ID]:[Cmb_ID]],0),SUM(N(CC$1),N($R150),1)),CHOOSE(AC[[M]:[M]],1,0,1,AC[[DB]:[DB]])),PRODUCT(SUM(ROUND(AVERAGE(VALUE(CC$3),VALUE($P150)),0),CHOOSE(IF(OR(CC$1,$R150),4,INDEX(CMB[[Res_Rare]:[Res_Rare]],MATCH(ROUND(MIN(SUM(CC$4,$O150/1000),SUM($O150,CC$4/1000)),3),CMB[[Cmb_ID]:[Cmb_ID]],0))),-1,-1,0,0)),IF(OR(CC$1,$R150),4,INDEX(CMB[[Cmb_Rare]:[Cmb_Rare]],MATCH(ROUND(MIN(SUM(CC$4,$O150/1000),SUM($O150,CC$4/1000)),3),CMB[[Cmb_ID]:[Cmb_ID]],0))),CHOOSE(AC[[M]:[M]],2,1,1,SUM(AC[[AB]:[DB]])))),""))</f>
        <v/>
      </c>
      <c r="CD150" t="str">
        <f>IF(OR(CD$5="",$S150=""),"",IFERROR(SUM(PRODUCT(INDEX(CMB[[BA_0O]:[BA_2O]],MATCH(ROUND(MIN(SUM(CD$4,$O150/1000),SUM($O150,CD$4/1000)),3),CMB[[Cmb_ID]:[Cmb_ID]],0),SUM(N(CD$1),N($R150),1)),CHOOSE(AC[[M]:[M]],1,1,0,AC[[AB]:[AB]])),PRODUCT(INDEX(CMB[[BD_0O]:[BD_2O]],MATCH(ROUND(MIN(SUM(CD$4,$O150/1000),SUM($O150,CD$4/1000)),3),CMB[[Cmb_ID]:[Cmb_ID]],0),SUM(N(CD$1),N($R150),1)),CHOOSE(AC[[M]:[M]],1,0,1,AC[[DB]:[DB]])),PRODUCT(SUM(ROUND(AVERAGE(VALUE(CD$3),VALUE($P150)),0),CHOOSE(IF(OR(CD$1,$R150),4,INDEX(CMB[[Res_Rare]:[Res_Rare]],MATCH(ROUND(MIN(SUM(CD$4,$O150/1000),SUM($O150,CD$4/1000)),3),CMB[[Cmb_ID]:[Cmb_ID]],0))),-1,-1,0,0)),IF(OR(CD$1,$R150),4,INDEX(CMB[[Cmb_Rare]:[Cmb_Rare]],MATCH(ROUND(MIN(SUM(CD$4,$O150/1000),SUM($O150,CD$4/1000)),3),CMB[[Cmb_ID]:[Cmb_ID]],0))),CHOOSE(AC[[M]:[M]],2,1,1,SUM(AC[[AB]:[DB]])))),""))</f>
        <v/>
      </c>
      <c r="CE150" t="str">
        <f>IF(OR(CE$5="",$S150=""),"",IFERROR(SUM(PRODUCT(INDEX(CMB[[BA_0O]:[BA_2O]],MATCH(ROUND(MIN(SUM(CE$4,$O150/1000),SUM($O150,CE$4/1000)),3),CMB[[Cmb_ID]:[Cmb_ID]],0),SUM(N(CE$1),N($R150),1)),CHOOSE(AC[[M]:[M]],1,1,0,AC[[AB]:[AB]])),PRODUCT(INDEX(CMB[[BD_0O]:[BD_2O]],MATCH(ROUND(MIN(SUM(CE$4,$O150/1000),SUM($O150,CE$4/1000)),3),CMB[[Cmb_ID]:[Cmb_ID]],0),SUM(N(CE$1),N($R150),1)),CHOOSE(AC[[M]:[M]],1,0,1,AC[[DB]:[DB]])),PRODUCT(SUM(ROUND(AVERAGE(VALUE(CE$3),VALUE($P150)),0),CHOOSE(IF(OR(CE$1,$R150),4,INDEX(CMB[[Res_Rare]:[Res_Rare]],MATCH(ROUND(MIN(SUM(CE$4,$O150/1000),SUM($O150,CE$4/1000)),3),CMB[[Cmb_ID]:[Cmb_ID]],0))),-1,-1,0,0)),IF(OR(CE$1,$R150),4,INDEX(CMB[[Cmb_Rare]:[Cmb_Rare]],MATCH(ROUND(MIN(SUM(CE$4,$O150/1000),SUM($O150,CE$4/1000)),3),CMB[[Cmb_ID]:[Cmb_ID]],0))),CHOOSE(AC[[M]:[M]],2,1,1,SUM(AC[[AB]:[DB]])))),""))</f>
        <v/>
      </c>
      <c r="CF150" t="str">
        <f>IF(OR(CF$5="",$S150=""),"",IFERROR(SUM(PRODUCT(INDEX(CMB[[BA_0O]:[BA_2O]],MATCH(ROUND(MIN(SUM(CF$4,$O150/1000),SUM($O150,CF$4/1000)),3),CMB[[Cmb_ID]:[Cmb_ID]],0),SUM(N(CF$1),N($R150),1)),CHOOSE(AC[[M]:[M]],1,1,0,AC[[AB]:[AB]])),PRODUCT(INDEX(CMB[[BD_0O]:[BD_2O]],MATCH(ROUND(MIN(SUM(CF$4,$O150/1000),SUM($O150,CF$4/1000)),3),CMB[[Cmb_ID]:[Cmb_ID]],0),SUM(N(CF$1),N($R150),1)),CHOOSE(AC[[M]:[M]],1,0,1,AC[[DB]:[DB]])),PRODUCT(SUM(ROUND(AVERAGE(VALUE(CF$3),VALUE($P150)),0),CHOOSE(IF(OR(CF$1,$R150),4,INDEX(CMB[[Res_Rare]:[Res_Rare]],MATCH(ROUND(MIN(SUM(CF$4,$O150/1000),SUM($O150,CF$4/1000)),3),CMB[[Cmb_ID]:[Cmb_ID]],0))),-1,-1,0,0)),IF(OR(CF$1,$R150),4,INDEX(CMB[[Cmb_Rare]:[Cmb_Rare]],MATCH(ROUND(MIN(SUM(CF$4,$O150/1000),SUM($O150,CF$4/1000)),3),CMB[[Cmb_ID]:[Cmb_ID]],0))),CHOOSE(AC[[M]:[M]],2,1,1,SUM(AC[[AB]:[DB]])))),""))</f>
        <v/>
      </c>
      <c r="CG150" t="str">
        <f>IF(OR(CG$5="",$S150=""),"",IFERROR(SUM(PRODUCT(INDEX(CMB[[BA_0O]:[BA_2O]],MATCH(ROUND(MIN(SUM(CG$4,$O150/1000),SUM($O150,CG$4/1000)),3),CMB[[Cmb_ID]:[Cmb_ID]],0),SUM(N(CG$1),N($R150),1)),CHOOSE(AC[[M]:[M]],1,1,0,AC[[AB]:[AB]])),PRODUCT(INDEX(CMB[[BD_0O]:[BD_2O]],MATCH(ROUND(MIN(SUM(CG$4,$O150/1000),SUM($O150,CG$4/1000)),3),CMB[[Cmb_ID]:[Cmb_ID]],0),SUM(N(CG$1),N($R150),1)),CHOOSE(AC[[M]:[M]],1,0,1,AC[[DB]:[DB]])),PRODUCT(SUM(ROUND(AVERAGE(VALUE(CG$3),VALUE($P150)),0),CHOOSE(IF(OR(CG$1,$R150),4,INDEX(CMB[[Res_Rare]:[Res_Rare]],MATCH(ROUND(MIN(SUM(CG$4,$O150/1000),SUM($O150,CG$4/1000)),3),CMB[[Cmb_ID]:[Cmb_ID]],0))),-1,-1,0,0)),IF(OR(CG$1,$R150),4,INDEX(CMB[[Cmb_Rare]:[Cmb_Rare]],MATCH(ROUND(MIN(SUM(CG$4,$O150/1000),SUM($O150,CG$4/1000)),3),CMB[[Cmb_ID]:[Cmb_ID]],0))),CHOOSE(AC[[M]:[M]],2,1,1,SUM(AC[[AB]:[DB]])))),""))</f>
        <v/>
      </c>
      <c r="CH150" t="str">
        <f>IF(OR(CH$5="",$S150=""),"",IFERROR(SUM(PRODUCT(INDEX(CMB[[BA_0O]:[BA_2O]],MATCH(ROUND(MIN(SUM(CH$4,$O150/1000),SUM($O150,CH$4/1000)),3),CMB[[Cmb_ID]:[Cmb_ID]],0),SUM(N(CH$1),N($R150),1)),CHOOSE(AC[[M]:[M]],1,1,0,AC[[AB]:[AB]])),PRODUCT(INDEX(CMB[[BD_0O]:[BD_2O]],MATCH(ROUND(MIN(SUM(CH$4,$O150/1000),SUM($O150,CH$4/1000)),3),CMB[[Cmb_ID]:[Cmb_ID]],0),SUM(N(CH$1),N($R150),1)),CHOOSE(AC[[M]:[M]],1,0,1,AC[[DB]:[DB]])),PRODUCT(SUM(ROUND(AVERAGE(VALUE(CH$3),VALUE($P150)),0),CHOOSE(IF(OR(CH$1,$R150),4,INDEX(CMB[[Res_Rare]:[Res_Rare]],MATCH(ROUND(MIN(SUM(CH$4,$O150/1000),SUM($O150,CH$4/1000)),3),CMB[[Cmb_ID]:[Cmb_ID]],0))),-1,-1,0,0)),IF(OR(CH$1,$R150),4,INDEX(CMB[[Cmb_Rare]:[Cmb_Rare]],MATCH(ROUND(MIN(SUM(CH$4,$O150/1000),SUM($O150,CH$4/1000)),3),CMB[[Cmb_ID]:[Cmb_ID]],0))),CHOOSE(AC[[M]:[M]],2,1,1,SUM(AC[[AB]:[DB]])))),""))</f>
        <v/>
      </c>
      <c r="CI150" t="str">
        <f>IF(OR(CI$5="",$S150=""),"",IFERROR(SUM(PRODUCT(INDEX(CMB[[BA_0O]:[BA_2O]],MATCH(ROUND(MIN(SUM(CI$4,$O150/1000),SUM($O150,CI$4/1000)),3),CMB[[Cmb_ID]:[Cmb_ID]],0),SUM(N(CI$1),N($R150),1)),CHOOSE(AC[[M]:[M]],1,1,0,AC[[AB]:[AB]])),PRODUCT(INDEX(CMB[[BD_0O]:[BD_2O]],MATCH(ROUND(MIN(SUM(CI$4,$O150/1000),SUM($O150,CI$4/1000)),3),CMB[[Cmb_ID]:[Cmb_ID]],0),SUM(N(CI$1),N($R150),1)),CHOOSE(AC[[M]:[M]],1,0,1,AC[[DB]:[DB]])),PRODUCT(SUM(ROUND(AVERAGE(VALUE(CI$3),VALUE($P150)),0),CHOOSE(IF(OR(CI$1,$R150),4,INDEX(CMB[[Res_Rare]:[Res_Rare]],MATCH(ROUND(MIN(SUM(CI$4,$O150/1000),SUM($O150,CI$4/1000)),3),CMB[[Cmb_ID]:[Cmb_ID]],0))),-1,-1,0,0)),IF(OR(CI$1,$R150),4,INDEX(CMB[[Cmb_Rare]:[Cmb_Rare]],MATCH(ROUND(MIN(SUM(CI$4,$O150/1000),SUM($O150,CI$4/1000)),3),CMB[[Cmb_ID]:[Cmb_ID]],0))),CHOOSE(AC[[M]:[M]],2,1,1,SUM(AC[[AB]:[DB]])))),""))</f>
        <v/>
      </c>
      <c r="CJ150" t="str">
        <f>IF(OR(CJ$5="",$S150=""),"",IFERROR(SUM(PRODUCT(INDEX(CMB[[BA_0O]:[BA_2O]],MATCH(ROUND(MIN(SUM(CJ$4,$O150/1000),SUM($O150,CJ$4/1000)),3),CMB[[Cmb_ID]:[Cmb_ID]],0),SUM(N(CJ$1),N($R150),1)),CHOOSE(AC[[M]:[M]],1,1,0,AC[[AB]:[AB]])),PRODUCT(INDEX(CMB[[BD_0O]:[BD_2O]],MATCH(ROUND(MIN(SUM(CJ$4,$O150/1000),SUM($O150,CJ$4/1000)),3),CMB[[Cmb_ID]:[Cmb_ID]],0),SUM(N(CJ$1),N($R150),1)),CHOOSE(AC[[M]:[M]],1,0,1,AC[[DB]:[DB]])),PRODUCT(SUM(ROUND(AVERAGE(VALUE(CJ$3),VALUE($P150)),0),CHOOSE(IF(OR(CJ$1,$R150),4,INDEX(CMB[[Res_Rare]:[Res_Rare]],MATCH(ROUND(MIN(SUM(CJ$4,$O150/1000),SUM($O150,CJ$4/1000)),3),CMB[[Cmb_ID]:[Cmb_ID]],0))),-1,-1,0,0)),IF(OR(CJ$1,$R150),4,INDEX(CMB[[Cmb_Rare]:[Cmb_Rare]],MATCH(ROUND(MIN(SUM(CJ$4,$O150/1000),SUM($O150,CJ$4/1000)),3),CMB[[Cmb_ID]:[Cmb_ID]],0))),CHOOSE(AC[[M]:[M]],2,1,1,SUM(AC[[AB]:[DB]])))),""))</f>
        <v/>
      </c>
      <c r="CK150" t="str">
        <f>IF(OR(CK$5="",$S150=""),"",IFERROR(SUM(PRODUCT(INDEX(CMB[[BA_0O]:[BA_2O]],MATCH(ROUND(MIN(SUM(CK$4,$O150/1000),SUM($O150,CK$4/1000)),3),CMB[[Cmb_ID]:[Cmb_ID]],0),SUM(N(CK$1),N($R150),1)),CHOOSE(AC[[M]:[M]],1,1,0,AC[[AB]:[AB]])),PRODUCT(INDEX(CMB[[BD_0O]:[BD_2O]],MATCH(ROUND(MIN(SUM(CK$4,$O150/1000),SUM($O150,CK$4/1000)),3),CMB[[Cmb_ID]:[Cmb_ID]],0),SUM(N(CK$1),N($R150),1)),CHOOSE(AC[[M]:[M]],1,0,1,AC[[DB]:[DB]])),PRODUCT(SUM(ROUND(AVERAGE(VALUE(CK$3),VALUE($P150)),0),CHOOSE(IF(OR(CK$1,$R150),4,INDEX(CMB[[Res_Rare]:[Res_Rare]],MATCH(ROUND(MIN(SUM(CK$4,$O150/1000),SUM($O150,CK$4/1000)),3),CMB[[Cmb_ID]:[Cmb_ID]],0))),-1,-1,0,0)),IF(OR(CK$1,$R150),4,INDEX(CMB[[Cmb_Rare]:[Cmb_Rare]],MATCH(ROUND(MIN(SUM(CK$4,$O150/1000),SUM($O150,CK$4/1000)),3),CMB[[Cmb_ID]:[Cmb_ID]],0))),CHOOSE(AC[[M]:[M]],2,1,1,SUM(AC[[AB]:[DB]])))),""))</f>
        <v/>
      </c>
      <c r="CL150" t="str">
        <f>IF(OR(CL$5="",$S150=""),"",IFERROR(SUM(PRODUCT(INDEX(CMB[[BA_0O]:[BA_2O]],MATCH(ROUND(MIN(SUM(CL$4,$O150/1000),SUM($O150,CL$4/1000)),3),CMB[[Cmb_ID]:[Cmb_ID]],0),SUM(N(CL$1),N($R150),1)),CHOOSE(AC[[M]:[M]],1,1,0,AC[[AB]:[AB]])),PRODUCT(INDEX(CMB[[BD_0O]:[BD_2O]],MATCH(ROUND(MIN(SUM(CL$4,$O150/1000),SUM($O150,CL$4/1000)),3),CMB[[Cmb_ID]:[Cmb_ID]],0),SUM(N(CL$1),N($R150),1)),CHOOSE(AC[[M]:[M]],1,0,1,AC[[DB]:[DB]])),PRODUCT(SUM(ROUND(AVERAGE(VALUE(CL$3),VALUE($P150)),0),CHOOSE(IF(OR(CL$1,$R150),4,INDEX(CMB[[Res_Rare]:[Res_Rare]],MATCH(ROUND(MIN(SUM(CL$4,$O150/1000),SUM($O150,CL$4/1000)),3),CMB[[Cmb_ID]:[Cmb_ID]],0))),-1,-1,0,0)),IF(OR(CL$1,$R150),4,INDEX(CMB[[Cmb_Rare]:[Cmb_Rare]],MATCH(ROUND(MIN(SUM(CL$4,$O150/1000),SUM($O150,CL$4/1000)),3),CMB[[Cmb_ID]:[Cmb_ID]],0))),CHOOSE(AC[[M]:[M]],2,1,1,SUM(AC[[AB]:[DB]])))),""))</f>
        <v/>
      </c>
      <c r="CM150" t="str">
        <f>IF(OR(CM$5="",$S150=""),"",IFERROR(SUM(PRODUCT(INDEX(CMB[[BA_0O]:[BA_2O]],MATCH(ROUND(MIN(SUM(CM$4,$O150/1000),SUM($O150,CM$4/1000)),3),CMB[[Cmb_ID]:[Cmb_ID]],0),SUM(N(CM$1),N($R150),1)),CHOOSE(AC[[M]:[M]],1,1,0,AC[[AB]:[AB]])),PRODUCT(INDEX(CMB[[BD_0O]:[BD_2O]],MATCH(ROUND(MIN(SUM(CM$4,$O150/1000),SUM($O150,CM$4/1000)),3),CMB[[Cmb_ID]:[Cmb_ID]],0),SUM(N(CM$1),N($R150),1)),CHOOSE(AC[[M]:[M]],1,0,1,AC[[DB]:[DB]])),PRODUCT(SUM(ROUND(AVERAGE(VALUE(CM$3),VALUE($P150)),0),CHOOSE(IF(OR(CM$1,$R150),4,INDEX(CMB[[Res_Rare]:[Res_Rare]],MATCH(ROUND(MIN(SUM(CM$4,$O150/1000),SUM($O150,CM$4/1000)),3),CMB[[Cmb_ID]:[Cmb_ID]],0))),-1,-1,0,0)),IF(OR(CM$1,$R150),4,INDEX(CMB[[Cmb_Rare]:[Cmb_Rare]],MATCH(ROUND(MIN(SUM(CM$4,$O150/1000),SUM($O150,CM$4/1000)),3),CMB[[Cmb_ID]:[Cmb_ID]],0))),CHOOSE(AC[[M]:[M]],2,1,1,SUM(AC[[AB]:[DB]])))),""))</f>
        <v/>
      </c>
      <c r="CN150" t="str">
        <f>IF(OR(CN$5="",$S150=""),"",IFERROR(SUM(PRODUCT(INDEX(CMB[[BA_0O]:[BA_2O]],MATCH(ROUND(MIN(SUM(CN$4,$O150/1000),SUM($O150,CN$4/1000)),3),CMB[[Cmb_ID]:[Cmb_ID]],0),SUM(N(CN$1),N($R150),1)),CHOOSE(AC[[M]:[M]],1,1,0,AC[[AB]:[AB]])),PRODUCT(INDEX(CMB[[BD_0O]:[BD_2O]],MATCH(ROUND(MIN(SUM(CN$4,$O150/1000),SUM($O150,CN$4/1000)),3),CMB[[Cmb_ID]:[Cmb_ID]],0),SUM(N(CN$1),N($R150),1)),CHOOSE(AC[[M]:[M]],1,0,1,AC[[DB]:[DB]])),PRODUCT(SUM(ROUND(AVERAGE(VALUE(CN$3),VALUE($P150)),0),CHOOSE(IF(OR(CN$1,$R150),4,INDEX(CMB[[Res_Rare]:[Res_Rare]],MATCH(ROUND(MIN(SUM(CN$4,$O150/1000),SUM($O150,CN$4/1000)),3),CMB[[Cmb_ID]:[Cmb_ID]],0))),-1,-1,0,0)),IF(OR(CN$1,$R150),4,INDEX(CMB[[Cmb_Rare]:[Cmb_Rare]],MATCH(ROUND(MIN(SUM(CN$4,$O150/1000),SUM($O150,CN$4/1000)),3),CMB[[Cmb_ID]:[Cmb_ID]],0))),CHOOSE(AC[[M]:[M]],2,1,1,SUM(AC[[AB]:[DB]])))),""))</f>
        <v/>
      </c>
      <c r="CO150" t="str">
        <f>IF(OR(CO$5="",$S150=""),"",IFERROR(SUM(PRODUCT(INDEX(CMB[[BA_0O]:[BA_2O]],MATCH(ROUND(MIN(SUM(CO$4,$O150/1000),SUM($O150,CO$4/1000)),3),CMB[[Cmb_ID]:[Cmb_ID]],0),SUM(N(CO$1),N($R150),1)),CHOOSE(AC[[M]:[M]],1,1,0,AC[[AB]:[AB]])),PRODUCT(INDEX(CMB[[BD_0O]:[BD_2O]],MATCH(ROUND(MIN(SUM(CO$4,$O150/1000),SUM($O150,CO$4/1000)),3),CMB[[Cmb_ID]:[Cmb_ID]],0),SUM(N(CO$1),N($R150),1)),CHOOSE(AC[[M]:[M]],1,0,1,AC[[DB]:[DB]])),PRODUCT(SUM(ROUND(AVERAGE(VALUE(CO$3),VALUE($P150)),0),CHOOSE(IF(OR(CO$1,$R150),4,INDEX(CMB[[Res_Rare]:[Res_Rare]],MATCH(ROUND(MIN(SUM(CO$4,$O150/1000),SUM($O150,CO$4/1000)),3),CMB[[Cmb_ID]:[Cmb_ID]],0))),-1,-1,0,0)),IF(OR(CO$1,$R150),4,INDEX(CMB[[Cmb_Rare]:[Cmb_Rare]],MATCH(ROUND(MIN(SUM(CO$4,$O150/1000),SUM($O150,CO$4/1000)),3),CMB[[Cmb_ID]:[Cmb_ID]],0))),CHOOSE(AC[[M]:[M]],2,1,1,SUM(AC[[AB]:[DB]])))),""))</f>
        <v/>
      </c>
      <c r="CP150" t="str">
        <f>IF(OR(CP$5="",$S150=""),"",IFERROR(SUM(PRODUCT(INDEX(CMB[[BA_0O]:[BA_2O]],MATCH(ROUND(MIN(SUM(CP$4,$O150/1000),SUM($O150,CP$4/1000)),3),CMB[[Cmb_ID]:[Cmb_ID]],0),SUM(N(CP$1),N($R150),1)),CHOOSE(AC[[M]:[M]],1,1,0,AC[[AB]:[AB]])),PRODUCT(INDEX(CMB[[BD_0O]:[BD_2O]],MATCH(ROUND(MIN(SUM(CP$4,$O150/1000),SUM($O150,CP$4/1000)),3),CMB[[Cmb_ID]:[Cmb_ID]],0),SUM(N(CP$1),N($R150),1)),CHOOSE(AC[[M]:[M]],1,0,1,AC[[DB]:[DB]])),PRODUCT(SUM(ROUND(AVERAGE(VALUE(CP$3),VALUE($P150)),0),CHOOSE(IF(OR(CP$1,$R150),4,INDEX(CMB[[Res_Rare]:[Res_Rare]],MATCH(ROUND(MIN(SUM(CP$4,$O150/1000),SUM($O150,CP$4/1000)),3),CMB[[Cmb_ID]:[Cmb_ID]],0))),-1,-1,0,0)),IF(OR(CP$1,$R150),4,INDEX(CMB[[Cmb_Rare]:[Cmb_Rare]],MATCH(ROUND(MIN(SUM(CP$4,$O150/1000),SUM($O150,CP$4/1000)),3),CMB[[Cmb_ID]:[Cmb_ID]],0))),CHOOSE(AC[[M]:[M]],2,1,1,SUM(AC[[AB]:[DB]])))),""))</f>
        <v/>
      </c>
      <c r="CQ150" t="str">
        <f>IF(OR(CQ$5="",$S150=""),"",IFERROR(SUM(PRODUCT(INDEX(CMB[[BA_0O]:[BA_2O]],MATCH(ROUND(MIN(SUM(CQ$4,$O150/1000),SUM($O150,CQ$4/1000)),3),CMB[[Cmb_ID]:[Cmb_ID]],0),SUM(N(CQ$1),N($R150),1)),CHOOSE(AC[[M]:[M]],1,1,0,AC[[AB]:[AB]])),PRODUCT(INDEX(CMB[[BD_0O]:[BD_2O]],MATCH(ROUND(MIN(SUM(CQ$4,$O150/1000),SUM($O150,CQ$4/1000)),3),CMB[[Cmb_ID]:[Cmb_ID]],0),SUM(N(CQ$1),N($R150),1)),CHOOSE(AC[[M]:[M]],1,0,1,AC[[DB]:[DB]])),PRODUCT(SUM(ROUND(AVERAGE(VALUE(CQ$3),VALUE($P150)),0),CHOOSE(IF(OR(CQ$1,$R150),4,INDEX(CMB[[Res_Rare]:[Res_Rare]],MATCH(ROUND(MIN(SUM(CQ$4,$O150/1000),SUM($O150,CQ$4/1000)),3),CMB[[Cmb_ID]:[Cmb_ID]],0))),-1,-1,0,0)),IF(OR(CQ$1,$R150),4,INDEX(CMB[[Cmb_Rare]:[Cmb_Rare]],MATCH(ROUND(MIN(SUM(CQ$4,$O150/1000),SUM($O150,CQ$4/1000)),3),CMB[[Cmb_ID]:[Cmb_ID]],0))),CHOOSE(AC[[M]:[M]],2,1,1,SUM(AC[[AB]:[DB]])))),""))</f>
        <v/>
      </c>
      <c r="CR150" t="str">
        <f>IF(OR(CR$5="",$S150=""),"",IFERROR(SUM(PRODUCT(INDEX(CMB[[BA_0O]:[BA_2O]],MATCH(ROUND(MIN(SUM(CR$4,$O150/1000),SUM($O150,CR$4/1000)),3),CMB[[Cmb_ID]:[Cmb_ID]],0),SUM(N(CR$1),N($R150),1)),CHOOSE(AC[[M]:[M]],1,1,0,AC[[AB]:[AB]])),PRODUCT(INDEX(CMB[[BD_0O]:[BD_2O]],MATCH(ROUND(MIN(SUM(CR$4,$O150/1000),SUM($O150,CR$4/1000)),3),CMB[[Cmb_ID]:[Cmb_ID]],0),SUM(N(CR$1),N($R150),1)),CHOOSE(AC[[M]:[M]],1,0,1,AC[[DB]:[DB]])),PRODUCT(SUM(ROUND(AVERAGE(VALUE(CR$3),VALUE($P150)),0),CHOOSE(IF(OR(CR$1,$R150),4,INDEX(CMB[[Res_Rare]:[Res_Rare]],MATCH(ROUND(MIN(SUM(CR$4,$O150/1000),SUM($O150,CR$4/1000)),3),CMB[[Cmb_ID]:[Cmb_ID]],0))),-1,-1,0,0)),IF(OR(CR$1,$R150),4,INDEX(CMB[[Cmb_Rare]:[Cmb_Rare]],MATCH(ROUND(MIN(SUM(CR$4,$O150/1000),SUM($O150,CR$4/1000)),3),CMB[[Cmb_ID]:[Cmb_ID]],0))),CHOOSE(AC[[M]:[M]],2,1,1,SUM(AC[[AB]:[DB]])))),""))</f>
        <v/>
      </c>
      <c r="CS150" t="str">
        <f>IF(OR(CS$5="",$S150=""),"",IFERROR(SUM(PRODUCT(INDEX(CMB[[BA_0O]:[BA_2O]],MATCH(ROUND(MIN(SUM(CS$4,$O150/1000),SUM($O150,CS$4/1000)),3),CMB[[Cmb_ID]:[Cmb_ID]],0),SUM(N(CS$1),N($R150),1)),CHOOSE(AC[[M]:[M]],1,1,0,AC[[AB]:[AB]])),PRODUCT(INDEX(CMB[[BD_0O]:[BD_2O]],MATCH(ROUND(MIN(SUM(CS$4,$O150/1000),SUM($O150,CS$4/1000)),3),CMB[[Cmb_ID]:[Cmb_ID]],0),SUM(N(CS$1),N($R150),1)),CHOOSE(AC[[M]:[M]],1,0,1,AC[[DB]:[DB]])),PRODUCT(SUM(ROUND(AVERAGE(VALUE(CS$3),VALUE($P150)),0),CHOOSE(IF(OR(CS$1,$R150),4,INDEX(CMB[[Res_Rare]:[Res_Rare]],MATCH(ROUND(MIN(SUM(CS$4,$O150/1000),SUM($O150,CS$4/1000)),3),CMB[[Cmb_ID]:[Cmb_ID]],0))),-1,-1,0,0)),IF(OR(CS$1,$R150),4,INDEX(CMB[[Cmb_Rare]:[Cmb_Rare]],MATCH(ROUND(MIN(SUM(CS$4,$O150/1000),SUM($O150,CS$4/1000)),3),CMB[[Cmb_ID]:[Cmb_ID]],0))),CHOOSE(AC[[M]:[M]],2,1,1,SUM(AC[[AB]:[DB]])))),""))</f>
        <v/>
      </c>
      <c r="CT150" t="str">
        <f>IF(OR(CT$5="",$S150=""),"",IFERROR(SUM(PRODUCT(INDEX(CMB[[BA_0O]:[BA_2O]],MATCH(ROUND(MIN(SUM(CT$4,$O150/1000),SUM($O150,CT$4/1000)),3),CMB[[Cmb_ID]:[Cmb_ID]],0),SUM(N(CT$1),N($R150),1)),CHOOSE(AC[[M]:[M]],1,1,0,AC[[AB]:[AB]])),PRODUCT(INDEX(CMB[[BD_0O]:[BD_2O]],MATCH(ROUND(MIN(SUM(CT$4,$O150/1000),SUM($O150,CT$4/1000)),3),CMB[[Cmb_ID]:[Cmb_ID]],0),SUM(N(CT$1),N($R150),1)),CHOOSE(AC[[M]:[M]],1,0,1,AC[[DB]:[DB]])),PRODUCT(SUM(ROUND(AVERAGE(VALUE(CT$3),VALUE($P150)),0),CHOOSE(IF(OR(CT$1,$R150),4,INDEX(CMB[[Res_Rare]:[Res_Rare]],MATCH(ROUND(MIN(SUM(CT$4,$O150/1000),SUM($O150,CT$4/1000)),3),CMB[[Cmb_ID]:[Cmb_ID]],0))),-1,-1,0,0)),IF(OR(CT$1,$R150),4,INDEX(CMB[[Cmb_Rare]:[Cmb_Rare]],MATCH(ROUND(MIN(SUM(CT$4,$O150/1000),SUM($O150,CT$4/1000)),3),CMB[[Cmb_ID]:[Cmb_ID]],0))),CHOOSE(AC[[M]:[M]],2,1,1,SUM(AC[[AB]:[DB]])))),""))</f>
        <v/>
      </c>
      <c r="CU150" t="str">
        <f>IF(OR(CU$5="",$S150=""),"",IFERROR(SUM(PRODUCT(INDEX(CMB[[BA_0O]:[BA_2O]],MATCH(ROUND(MIN(SUM(CU$4,$O150/1000),SUM($O150,CU$4/1000)),3),CMB[[Cmb_ID]:[Cmb_ID]],0),SUM(N(CU$1),N($R150),1)),CHOOSE(AC[[M]:[M]],1,1,0,AC[[AB]:[AB]])),PRODUCT(INDEX(CMB[[BD_0O]:[BD_2O]],MATCH(ROUND(MIN(SUM(CU$4,$O150/1000),SUM($O150,CU$4/1000)),3),CMB[[Cmb_ID]:[Cmb_ID]],0),SUM(N(CU$1),N($R150),1)),CHOOSE(AC[[M]:[M]],1,0,1,AC[[DB]:[DB]])),PRODUCT(SUM(ROUND(AVERAGE(VALUE(CU$3),VALUE($P150)),0),CHOOSE(IF(OR(CU$1,$R150),4,INDEX(CMB[[Res_Rare]:[Res_Rare]],MATCH(ROUND(MIN(SUM(CU$4,$O150/1000),SUM($O150,CU$4/1000)),3),CMB[[Cmb_ID]:[Cmb_ID]],0))),-1,-1,0,0)),IF(OR(CU$1,$R150),4,INDEX(CMB[[Cmb_Rare]:[Cmb_Rare]],MATCH(ROUND(MIN(SUM(CU$4,$O150/1000),SUM($O150,CU$4/1000)),3),CMB[[Cmb_ID]:[Cmb_ID]],0))),CHOOSE(AC[[M]:[M]],2,1,1,SUM(AC[[AB]:[DB]])))),""))</f>
        <v/>
      </c>
      <c r="CV150" t="str">
        <f>IF(OR(CV$5="",$S150=""),"",IFERROR(SUM(PRODUCT(INDEX(CMB[[BA_0O]:[BA_2O]],MATCH(ROUND(MIN(SUM(CV$4,$O150/1000),SUM($O150,CV$4/1000)),3),CMB[[Cmb_ID]:[Cmb_ID]],0),SUM(N(CV$1),N($R150),1)),CHOOSE(AC[[M]:[M]],1,1,0,AC[[AB]:[AB]])),PRODUCT(INDEX(CMB[[BD_0O]:[BD_2O]],MATCH(ROUND(MIN(SUM(CV$4,$O150/1000),SUM($O150,CV$4/1000)),3),CMB[[Cmb_ID]:[Cmb_ID]],0),SUM(N(CV$1),N($R150),1)),CHOOSE(AC[[M]:[M]],1,0,1,AC[[DB]:[DB]])),PRODUCT(SUM(ROUND(AVERAGE(VALUE(CV$3),VALUE($P150)),0),CHOOSE(IF(OR(CV$1,$R150),4,INDEX(CMB[[Res_Rare]:[Res_Rare]],MATCH(ROUND(MIN(SUM(CV$4,$O150/1000),SUM($O150,CV$4/1000)),3),CMB[[Cmb_ID]:[Cmb_ID]],0))),-1,-1,0,0)),IF(OR(CV$1,$R150),4,INDEX(CMB[[Cmb_Rare]:[Cmb_Rare]],MATCH(ROUND(MIN(SUM(CV$4,$O150/1000),SUM($O150,CV$4/1000)),3),CMB[[Cmb_ID]:[Cmb_ID]],0))),CHOOSE(AC[[M]:[M]],2,1,1,SUM(AC[[AB]:[DB]])))),""))</f>
        <v/>
      </c>
      <c r="CW150" t="str">
        <f>IF(OR(CW$5="",$S150=""),"",IFERROR(SUM(PRODUCT(INDEX(CMB[[BA_0O]:[BA_2O]],MATCH(ROUND(MIN(SUM(CW$4,$O150/1000),SUM($O150,CW$4/1000)),3),CMB[[Cmb_ID]:[Cmb_ID]],0),SUM(N(CW$1),N($R150),1)),CHOOSE(AC[[M]:[M]],1,1,0,AC[[AB]:[AB]])),PRODUCT(INDEX(CMB[[BD_0O]:[BD_2O]],MATCH(ROUND(MIN(SUM(CW$4,$O150/1000),SUM($O150,CW$4/1000)),3),CMB[[Cmb_ID]:[Cmb_ID]],0),SUM(N(CW$1),N($R150),1)),CHOOSE(AC[[M]:[M]],1,0,1,AC[[DB]:[DB]])),PRODUCT(SUM(ROUND(AVERAGE(VALUE(CW$3),VALUE($P150)),0),CHOOSE(IF(OR(CW$1,$R150),4,INDEX(CMB[[Res_Rare]:[Res_Rare]],MATCH(ROUND(MIN(SUM(CW$4,$O150/1000),SUM($O150,CW$4/1000)),3),CMB[[Cmb_ID]:[Cmb_ID]],0))),-1,-1,0,0)),IF(OR(CW$1,$R150),4,INDEX(CMB[[Cmb_Rare]:[Cmb_Rare]],MATCH(ROUND(MIN(SUM(CW$4,$O150/1000),SUM($O150,CW$4/1000)),3),CMB[[Cmb_ID]:[Cmb_ID]],0))),CHOOSE(AC[[M]:[M]],2,1,1,SUM(AC[[AB]:[DB]])))),""))</f>
        <v/>
      </c>
      <c r="CX150" t="str">
        <f>IF(OR(CX$5="",$S150=""),"",IFERROR(SUM(PRODUCT(INDEX(CMB[[BA_0O]:[BA_2O]],MATCH(ROUND(MIN(SUM(CX$4,$O150/1000),SUM($O150,CX$4/1000)),3),CMB[[Cmb_ID]:[Cmb_ID]],0),SUM(N(CX$1),N($R150),1)),CHOOSE(AC[[M]:[M]],1,1,0,AC[[AB]:[AB]])),PRODUCT(INDEX(CMB[[BD_0O]:[BD_2O]],MATCH(ROUND(MIN(SUM(CX$4,$O150/1000),SUM($O150,CX$4/1000)),3),CMB[[Cmb_ID]:[Cmb_ID]],0),SUM(N(CX$1),N($R150),1)),CHOOSE(AC[[M]:[M]],1,0,1,AC[[DB]:[DB]])),PRODUCT(SUM(ROUND(AVERAGE(VALUE(CX$3),VALUE($P150)),0),CHOOSE(IF(OR(CX$1,$R150),4,INDEX(CMB[[Res_Rare]:[Res_Rare]],MATCH(ROUND(MIN(SUM(CX$4,$O150/1000),SUM($O150,CX$4/1000)),3),CMB[[Cmb_ID]:[Cmb_ID]],0))),-1,-1,0,0)),IF(OR(CX$1,$R150),4,INDEX(CMB[[Cmb_Rare]:[Cmb_Rare]],MATCH(ROUND(MIN(SUM(CX$4,$O150/1000),SUM($O150,CX$4/1000)),3),CMB[[Cmb_ID]:[Cmb_ID]],0))),CHOOSE(AC[[M]:[M]],2,1,1,SUM(AC[[AB]:[DB]])))),""))</f>
        <v/>
      </c>
      <c r="CY150" t="str">
        <f>IF(OR(CY$5="",$S150=""),"",IFERROR(SUM(PRODUCT(INDEX(CMB[[BA_0O]:[BA_2O]],MATCH(ROUND(MIN(SUM(CY$4,$O150/1000),SUM($O150,CY$4/1000)),3),CMB[[Cmb_ID]:[Cmb_ID]],0),SUM(N(CY$1),N($R150),1)),CHOOSE(AC[[M]:[M]],1,1,0,AC[[AB]:[AB]])),PRODUCT(INDEX(CMB[[BD_0O]:[BD_2O]],MATCH(ROUND(MIN(SUM(CY$4,$O150/1000),SUM($O150,CY$4/1000)),3),CMB[[Cmb_ID]:[Cmb_ID]],0),SUM(N(CY$1),N($R150),1)),CHOOSE(AC[[M]:[M]],1,0,1,AC[[DB]:[DB]])),PRODUCT(SUM(ROUND(AVERAGE(VALUE(CY$3),VALUE($P150)),0),CHOOSE(IF(OR(CY$1,$R150),4,INDEX(CMB[[Res_Rare]:[Res_Rare]],MATCH(ROUND(MIN(SUM(CY$4,$O150/1000),SUM($O150,CY$4/1000)),3),CMB[[Cmb_ID]:[Cmb_ID]],0))),-1,-1,0,0)),IF(OR(CY$1,$R150),4,INDEX(CMB[[Cmb_Rare]:[Cmb_Rare]],MATCH(ROUND(MIN(SUM(CY$4,$O150/1000),SUM($O150,CY$4/1000)),3),CMB[[Cmb_ID]:[Cmb_ID]],0))),CHOOSE(AC[[M]:[M]],2,1,1,SUM(AC[[AB]:[DB]])))),""))</f>
        <v/>
      </c>
      <c r="CZ150" t="str">
        <f>IF(OR(CZ$5="",$S150=""),"",IFERROR(SUM(PRODUCT(INDEX(CMB[[BA_0O]:[BA_2O]],MATCH(ROUND(MIN(SUM(CZ$4,$O150/1000),SUM($O150,CZ$4/1000)),3),CMB[[Cmb_ID]:[Cmb_ID]],0),SUM(N(CZ$1),N($R150),1)),CHOOSE(AC[[M]:[M]],1,1,0,AC[[AB]:[AB]])),PRODUCT(INDEX(CMB[[BD_0O]:[BD_2O]],MATCH(ROUND(MIN(SUM(CZ$4,$O150/1000),SUM($O150,CZ$4/1000)),3),CMB[[Cmb_ID]:[Cmb_ID]],0),SUM(N(CZ$1),N($R150),1)),CHOOSE(AC[[M]:[M]],1,0,1,AC[[DB]:[DB]])),PRODUCT(SUM(ROUND(AVERAGE(VALUE(CZ$3),VALUE($P150)),0),CHOOSE(IF(OR(CZ$1,$R150),4,INDEX(CMB[[Res_Rare]:[Res_Rare]],MATCH(ROUND(MIN(SUM(CZ$4,$O150/1000),SUM($O150,CZ$4/1000)),3),CMB[[Cmb_ID]:[Cmb_ID]],0))),-1,-1,0,0)),IF(OR(CZ$1,$R150),4,INDEX(CMB[[Cmb_Rare]:[Cmb_Rare]],MATCH(ROUND(MIN(SUM(CZ$4,$O150/1000),SUM($O150,CZ$4/1000)),3),CMB[[Cmb_ID]:[Cmb_ID]],0))),CHOOSE(AC[[M]:[M]],2,1,1,SUM(AC[[AB]:[DB]])))),""))</f>
        <v/>
      </c>
      <c r="DA150" t="str">
        <f>IF(OR(DA$5="",$S150=""),"",IFERROR(SUM(PRODUCT(INDEX(CMB[[BA_0O]:[BA_2O]],MATCH(ROUND(MIN(SUM(DA$4,$O150/1000),SUM($O150,DA$4/1000)),3),CMB[[Cmb_ID]:[Cmb_ID]],0),SUM(N(DA$1),N($R150),1)),CHOOSE(AC[[M]:[M]],1,1,0,AC[[AB]:[AB]])),PRODUCT(INDEX(CMB[[BD_0O]:[BD_2O]],MATCH(ROUND(MIN(SUM(DA$4,$O150/1000),SUM($O150,DA$4/1000)),3),CMB[[Cmb_ID]:[Cmb_ID]],0),SUM(N(DA$1),N($R150),1)),CHOOSE(AC[[M]:[M]],1,0,1,AC[[DB]:[DB]])),PRODUCT(SUM(ROUND(AVERAGE(VALUE(DA$3),VALUE($P150)),0),CHOOSE(IF(OR(DA$1,$R150),4,INDEX(CMB[[Res_Rare]:[Res_Rare]],MATCH(ROUND(MIN(SUM(DA$4,$O150/1000),SUM($O150,DA$4/1000)),3),CMB[[Cmb_ID]:[Cmb_ID]],0))),-1,-1,0,0)),IF(OR(DA$1,$R150),4,INDEX(CMB[[Cmb_Rare]:[Cmb_Rare]],MATCH(ROUND(MIN(SUM(DA$4,$O150/1000),SUM($O150,DA$4/1000)),3),CMB[[Cmb_ID]:[Cmb_ID]],0))),CHOOSE(AC[[M]:[M]],2,1,1,SUM(AC[[AB]:[DB]])))),""))</f>
        <v/>
      </c>
      <c r="DB150" t="str">
        <f>IF(OR(DB$5="",$S150=""),"",IFERROR(SUM(PRODUCT(INDEX(CMB[[BA_0O]:[BA_2O]],MATCH(ROUND(MIN(SUM(DB$4,$O150/1000),SUM($O150,DB$4/1000)),3),CMB[[Cmb_ID]:[Cmb_ID]],0),SUM(N(DB$1),N($R150),1)),CHOOSE(AC[[M]:[M]],1,1,0,AC[[AB]:[AB]])),PRODUCT(INDEX(CMB[[BD_0O]:[BD_2O]],MATCH(ROUND(MIN(SUM(DB$4,$O150/1000),SUM($O150,DB$4/1000)),3),CMB[[Cmb_ID]:[Cmb_ID]],0),SUM(N(DB$1),N($R150),1)),CHOOSE(AC[[M]:[M]],1,0,1,AC[[DB]:[DB]])),PRODUCT(SUM(ROUND(AVERAGE(VALUE(DB$3),VALUE($P150)),0),CHOOSE(IF(OR(DB$1,$R150),4,INDEX(CMB[[Res_Rare]:[Res_Rare]],MATCH(ROUND(MIN(SUM(DB$4,$O150/1000),SUM($O150,DB$4/1000)),3),CMB[[Cmb_ID]:[Cmb_ID]],0))),-1,-1,0,0)),IF(OR(DB$1,$R150),4,INDEX(CMB[[Cmb_Rare]:[Cmb_Rare]],MATCH(ROUND(MIN(SUM(DB$4,$O150/1000),SUM($O150,DB$4/1000)),3),CMB[[Cmb_ID]:[Cmb_ID]],0))),CHOOSE(AC[[M]:[M]],2,1,1,SUM(AC[[AB]:[DB]])))),""))</f>
        <v/>
      </c>
      <c r="DC150" t="str">
        <f>IF(OR(DC$5="",$S150=""),"",IFERROR(SUM(PRODUCT(INDEX(CMB[[BA_0O]:[BA_2O]],MATCH(ROUND(MIN(SUM(DC$4,$O150/1000),SUM($O150,DC$4/1000)),3),CMB[[Cmb_ID]:[Cmb_ID]],0),SUM(N(DC$1),N($R150),1)),CHOOSE(AC[[M]:[M]],1,1,0,AC[[AB]:[AB]])),PRODUCT(INDEX(CMB[[BD_0O]:[BD_2O]],MATCH(ROUND(MIN(SUM(DC$4,$O150/1000),SUM($O150,DC$4/1000)),3),CMB[[Cmb_ID]:[Cmb_ID]],0),SUM(N(DC$1),N($R150),1)),CHOOSE(AC[[M]:[M]],1,0,1,AC[[DB]:[DB]])),PRODUCT(SUM(ROUND(AVERAGE(VALUE(DC$3),VALUE($P150)),0),CHOOSE(IF(OR(DC$1,$R150),4,INDEX(CMB[[Res_Rare]:[Res_Rare]],MATCH(ROUND(MIN(SUM(DC$4,$O150/1000),SUM($O150,DC$4/1000)),3),CMB[[Cmb_ID]:[Cmb_ID]],0))),-1,-1,0,0)),IF(OR(DC$1,$R150),4,INDEX(CMB[[Cmb_Rare]:[Cmb_Rare]],MATCH(ROUND(MIN(SUM(DC$4,$O150/1000),SUM($O150,DC$4/1000)),3),CMB[[Cmb_ID]:[Cmb_ID]],0))),CHOOSE(AC[[M]:[M]],2,1,1,SUM(AC[[AB]:[DB]])))),""))</f>
        <v/>
      </c>
      <c r="DD150" t="str">
        <f>IF(OR(DD$5="",$S150=""),"",IFERROR(SUM(PRODUCT(INDEX(CMB[[BA_0O]:[BA_2O]],MATCH(ROUND(MIN(SUM(DD$4,$O150/1000),SUM($O150,DD$4/1000)),3),CMB[[Cmb_ID]:[Cmb_ID]],0),SUM(N(DD$1),N($R150),1)),CHOOSE(AC[[M]:[M]],1,1,0,AC[[AB]:[AB]])),PRODUCT(INDEX(CMB[[BD_0O]:[BD_2O]],MATCH(ROUND(MIN(SUM(DD$4,$O150/1000),SUM($O150,DD$4/1000)),3),CMB[[Cmb_ID]:[Cmb_ID]],0),SUM(N(DD$1),N($R150),1)),CHOOSE(AC[[M]:[M]],1,0,1,AC[[DB]:[DB]])),PRODUCT(SUM(ROUND(AVERAGE(VALUE(DD$3),VALUE($P150)),0),CHOOSE(IF(OR(DD$1,$R150),4,INDEX(CMB[[Res_Rare]:[Res_Rare]],MATCH(ROUND(MIN(SUM(DD$4,$O150/1000),SUM($O150,DD$4/1000)),3),CMB[[Cmb_ID]:[Cmb_ID]],0))),-1,-1,0,0)),IF(OR(DD$1,$R150),4,INDEX(CMB[[Cmb_Rare]:[Cmb_Rare]],MATCH(ROUND(MIN(SUM(DD$4,$O150/1000),SUM($O150,DD$4/1000)),3),CMB[[Cmb_ID]:[Cmb_ID]],0))),CHOOSE(AC[[M]:[M]],2,1,1,SUM(AC[[AB]:[DB]])))),""))</f>
        <v/>
      </c>
      <c r="DE150" t="str">
        <f>IF(OR(DE$5="",$S150=""),"",IFERROR(SUM(PRODUCT(INDEX(CMB[[BA_0O]:[BA_2O]],MATCH(ROUND(MIN(SUM(DE$4,$O150/1000),SUM($O150,DE$4/1000)),3),CMB[[Cmb_ID]:[Cmb_ID]],0),SUM(N(DE$1),N($R150),1)),CHOOSE(AC[[M]:[M]],1,1,0,AC[[AB]:[AB]])),PRODUCT(INDEX(CMB[[BD_0O]:[BD_2O]],MATCH(ROUND(MIN(SUM(DE$4,$O150/1000),SUM($O150,DE$4/1000)),3),CMB[[Cmb_ID]:[Cmb_ID]],0),SUM(N(DE$1),N($R150),1)),CHOOSE(AC[[M]:[M]],1,0,1,AC[[DB]:[DB]])),PRODUCT(SUM(ROUND(AVERAGE(VALUE(DE$3),VALUE($P150)),0),CHOOSE(IF(OR(DE$1,$R150),4,INDEX(CMB[[Res_Rare]:[Res_Rare]],MATCH(ROUND(MIN(SUM(DE$4,$O150/1000),SUM($O150,DE$4/1000)),3),CMB[[Cmb_ID]:[Cmb_ID]],0))),-1,-1,0,0)),IF(OR(DE$1,$R150),4,INDEX(CMB[[Cmb_Rare]:[Cmb_Rare]],MATCH(ROUND(MIN(SUM(DE$4,$O150/1000),SUM($O150,DE$4/1000)),3),CMB[[Cmb_ID]:[Cmb_ID]],0))),CHOOSE(AC[[M]:[M]],2,1,1,SUM(AC[[AB]:[DB]])))),""))</f>
        <v/>
      </c>
      <c r="DF150" t="str">
        <f>IF(OR(DF$5="",$S150=""),"",IFERROR(SUM(PRODUCT(INDEX(CMB[[BA_0O]:[BA_2O]],MATCH(ROUND(MIN(SUM(DF$4,$O150/1000),SUM($O150,DF$4/1000)),3),CMB[[Cmb_ID]:[Cmb_ID]],0),SUM(N(DF$1),N($R150),1)),CHOOSE(AC[[M]:[M]],1,1,0,AC[[AB]:[AB]])),PRODUCT(INDEX(CMB[[BD_0O]:[BD_2O]],MATCH(ROUND(MIN(SUM(DF$4,$O150/1000),SUM($O150,DF$4/1000)),3),CMB[[Cmb_ID]:[Cmb_ID]],0),SUM(N(DF$1),N($R150),1)),CHOOSE(AC[[M]:[M]],1,0,1,AC[[DB]:[DB]])),PRODUCT(SUM(ROUND(AVERAGE(VALUE(DF$3),VALUE($P150)),0),CHOOSE(IF(OR(DF$1,$R150),4,INDEX(CMB[[Res_Rare]:[Res_Rare]],MATCH(ROUND(MIN(SUM(DF$4,$O150/1000),SUM($O150,DF$4/1000)),3),CMB[[Cmb_ID]:[Cmb_ID]],0))),-1,-1,0,0)),IF(OR(DF$1,$R150),4,INDEX(CMB[[Cmb_Rare]:[Cmb_Rare]],MATCH(ROUND(MIN(SUM(DF$4,$O150/1000),SUM($O150,DF$4/1000)),3),CMB[[Cmb_ID]:[Cmb_ID]],0))),CHOOSE(AC[[M]:[M]],2,1,1,SUM(AC[[AB]:[DB]])))),""))</f>
        <v/>
      </c>
      <c r="DG150" t="str">
        <f>IF(OR(DG$5="",$S150=""),"",IFERROR(SUM(PRODUCT(INDEX(CMB[[BA_0O]:[BA_2O]],MATCH(ROUND(MIN(SUM(DG$4,$O150/1000),SUM($O150,DG$4/1000)),3),CMB[[Cmb_ID]:[Cmb_ID]],0),SUM(N(DG$1),N($R150),1)),CHOOSE(AC[[M]:[M]],1,1,0,AC[[AB]:[AB]])),PRODUCT(INDEX(CMB[[BD_0O]:[BD_2O]],MATCH(ROUND(MIN(SUM(DG$4,$O150/1000),SUM($O150,DG$4/1000)),3),CMB[[Cmb_ID]:[Cmb_ID]],0),SUM(N(DG$1),N($R150),1)),CHOOSE(AC[[M]:[M]],1,0,1,AC[[DB]:[DB]])),PRODUCT(SUM(ROUND(AVERAGE(VALUE(DG$3),VALUE($P150)),0),CHOOSE(IF(OR(DG$1,$R150),4,INDEX(CMB[[Res_Rare]:[Res_Rare]],MATCH(ROUND(MIN(SUM(DG$4,$O150/1000),SUM($O150,DG$4/1000)),3),CMB[[Cmb_ID]:[Cmb_ID]],0))),-1,-1,0,0)),IF(OR(DG$1,$R150),4,INDEX(CMB[[Cmb_Rare]:[Cmb_Rare]],MATCH(ROUND(MIN(SUM(DG$4,$O150/1000),SUM($O150,DG$4/1000)),3),CMB[[Cmb_ID]:[Cmb_ID]],0))),CHOOSE(AC[[M]:[M]],2,1,1,SUM(AC[[AB]:[DB]])))),""))</f>
        <v/>
      </c>
      <c r="DH150" t="str">
        <f>IF(OR(DH$5="",$S150=""),"",IFERROR(SUM(PRODUCT(INDEX(CMB[[BA_0O]:[BA_2O]],MATCH(ROUND(MIN(SUM(DH$4,$O150/1000),SUM($O150,DH$4/1000)),3),CMB[[Cmb_ID]:[Cmb_ID]],0),SUM(N(DH$1),N($R150),1)),CHOOSE(AC[[M]:[M]],1,1,0,AC[[AB]:[AB]])),PRODUCT(INDEX(CMB[[BD_0O]:[BD_2O]],MATCH(ROUND(MIN(SUM(DH$4,$O150/1000),SUM($O150,DH$4/1000)),3),CMB[[Cmb_ID]:[Cmb_ID]],0),SUM(N(DH$1),N($R150),1)),CHOOSE(AC[[M]:[M]],1,0,1,AC[[DB]:[DB]])),PRODUCT(SUM(ROUND(AVERAGE(VALUE(DH$3),VALUE($P150)),0),CHOOSE(IF(OR(DH$1,$R150),4,INDEX(CMB[[Res_Rare]:[Res_Rare]],MATCH(ROUND(MIN(SUM(DH$4,$O150/1000),SUM($O150,DH$4/1000)),3),CMB[[Cmb_ID]:[Cmb_ID]],0))),-1,-1,0,0)),IF(OR(DH$1,$R150),4,INDEX(CMB[[Cmb_Rare]:[Cmb_Rare]],MATCH(ROUND(MIN(SUM(DH$4,$O150/1000),SUM($O150,DH$4/1000)),3),CMB[[Cmb_ID]:[Cmb_ID]],0))),CHOOSE(AC[[M]:[M]],2,1,1,SUM(AC[[AB]:[DB]])))),""))</f>
        <v/>
      </c>
      <c r="DI150" t="str">
        <f>IF(OR(DI$5="",$S150=""),"",IFERROR(SUM(PRODUCT(INDEX(CMB[[BA_0O]:[BA_2O]],MATCH(ROUND(MIN(SUM(DI$4,$O150/1000),SUM($O150,DI$4/1000)),3),CMB[[Cmb_ID]:[Cmb_ID]],0),SUM(N(DI$1),N($R150),1)),CHOOSE(AC[[M]:[M]],1,1,0,AC[[AB]:[AB]])),PRODUCT(INDEX(CMB[[BD_0O]:[BD_2O]],MATCH(ROUND(MIN(SUM(DI$4,$O150/1000),SUM($O150,DI$4/1000)),3),CMB[[Cmb_ID]:[Cmb_ID]],0),SUM(N(DI$1),N($R150),1)),CHOOSE(AC[[M]:[M]],1,0,1,AC[[DB]:[DB]])),PRODUCT(SUM(ROUND(AVERAGE(VALUE(DI$3),VALUE($P150)),0),CHOOSE(IF(OR(DI$1,$R150),4,INDEX(CMB[[Res_Rare]:[Res_Rare]],MATCH(ROUND(MIN(SUM(DI$4,$O150/1000),SUM($O150,DI$4/1000)),3),CMB[[Cmb_ID]:[Cmb_ID]],0))),-1,-1,0,0)),IF(OR(DI$1,$R150),4,INDEX(CMB[[Cmb_Rare]:[Cmb_Rare]],MATCH(ROUND(MIN(SUM(DI$4,$O150/1000),SUM($O150,DI$4/1000)),3),CMB[[Cmb_ID]:[Cmb_ID]],0))),CHOOSE(AC[[M]:[M]],2,1,1,SUM(AC[[AB]:[DB]])))),""))</f>
        <v/>
      </c>
      <c r="DJ150" t="str">
        <f>IF(OR(DJ$5="",$S150=""),"",IFERROR(SUM(PRODUCT(INDEX(CMB[[BA_0O]:[BA_2O]],MATCH(ROUND(MIN(SUM(DJ$4,$O150/1000),SUM($O150,DJ$4/1000)),3),CMB[[Cmb_ID]:[Cmb_ID]],0),SUM(N(DJ$1),N($R150),1)),CHOOSE(AC[[M]:[M]],1,1,0,AC[[AB]:[AB]])),PRODUCT(INDEX(CMB[[BD_0O]:[BD_2O]],MATCH(ROUND(MIN(SUM(DJ$4,$O150/1000),SUM($O150,DJ$4/1000)),3),CMB[[Cmb_ID]:[Cmb_ID]],0),SUM(N(DJ$1),N($R150),1)),CHOOSE(AC[[M]:[M]],1,0,1,AC[[DB]:[DB]])),PRODUCT(SUM(ROUND(AVERAGE(VALUE(DJ$3),VALUE($P150)),0),CHOOSE(IF(OR(DJ$1,$R150),4,INDEX(CMB[[Res_Rare]:[Res_Rare]],MATCH(ROUND(MIN(SUM(DJ$4,$O150/1000),SUM($O150,DJ$4/1000)),3),CMB[[Cmb_ID]:[Cmb_ID]],0))),-1,-1,0,0)),IF(OR(DJ$1,$R150),4,INDEX(CMB[[Cmb_Rare]:[Cmb_Rare]],MATCH(ROUND(MIN(SUM(DJ$4,$O150/1000),SUM($O150,DJ$4/1000)),3),CMB[[Cmb_ID]:[Cmb_ID]],0))),CHOOSE(AC[[M]:[M]],2,1,1,SUM(AC[[AB]:[DB]])))),""))</f>
        <v/>
      </c>
      <c r="DK150" t="str">
        <f>IF(OR(DK$5="",$S150=""),"",IFERROR(SUM(PRODUCT(INDEX(CMB[[BA_0O]:[BA_2O]],MATCH(ROUND(MIN(SUM(DK$4,$O150/1000),SUM($O150,DK$4/1000)),3),CMB[[Cmb_ID]:[Cmb_ID]],0),SUM(N(DK$1),N($R150),1)),CHOOSE(AC[[M]:[M]],1,1,0,AC[[AB]:[AB]])),PRODUCT(INDEX(CMB[[BD_0O]:[BD_2O]],MATCH(ROUND(MIN(SUM(DK$4,$O150/1000),SUM($O150,DK$4/1000)),3),CMB[[Cmb_ID]:[Cmb_ID]],0),SUM(N(DK$1),N($R150),1)),CHOOSE(AC[[M]:[M]],1,0,1,AC[[DB]:[DB]])),PRODUCT(SUM(ROUND(AVERAGE(VALUE(DK$3),VALUE($P150)),0),CHOOSE(IF(OR(DK$1,$R150),4,INDEX(CMB[[Res_Rare]:[Res_Rare]],MATCH(ROUND(MIN(SUM(DK$4,$O150/1000),SUM($O150,DK$4/1000)),3),CMB[[Cmb_ID]:[Cmb_ID]],0))),-1,-1,0,0)),IF(OR(DK$1,$R150),4,INDEX(CMB[[Cmb_Rare]:[Cmb_Rare]],MATCH(ROUND(MIN(SUM(DK$4,$O150/1000),SUM($O150,DK$4/1000)),3),CMB[[Cmb_ID]:[Cmb_ID]],0))),CHOOSE(AC[[M]:[M]],2,1,1,SUM(AC[[AB]:[DB]])))),""))</f>
        <v/>
      </c>
      <c r="DL150" t="str">
        <f>IF(OR(DL$5="",$S150=""),"",IFERROR(SUM(PRODUCT(INDEX(CMB[[BA_0O]:[BA_2O]],MATCH(ROUND(MIN(SUM(DL$4,$O150/1000),SUM($O150,DL$4/1000)),3),CMB[[Cmb_ID]:[Cmb_ID]],0),SUM(N(DL$1),N($R150),1)),CHOOSE(AC[[M]:[M]],1,1,0,AC[[AB]:[AB]])),PRODUCT(INDEX(CMB[[BD_0O]:[BD_2O]],MATCH(ROUND(MIN(SUM(DL$4,$O150/1000),SUM($O150,DL$4/1000)),3),CMB[[Cmb_ID]:[Cmb_ID]],0),SUM(N(DL$1),N($R150),1)),CHOOSE(AC[[M]:[M]],1,0,1,AC[[DB]:[DB]])),PRODUCT(SUM(ROUND(AVERAGE(VALUE(DL$3),VALUE($P150)),0),CHOOSE(IF(OR(DL$1,$R150),4,INDEX(CMB[[Res_Rare]:[Res_Rare]],MATCH(ROUND(MIN(SUM(DL$4,$O150/1000),SUM($O150,DL$4/1000)),3),CMB[[Cmb_ID]:[Cmb_ID]],0))),-1,-1,0,0)),IF(OR(DL$1,$R150),4,INDEX(CMB[[Cmb_Rare]:[Cmb_Rare]],MATCH(ROUND(MIN(SUM(DL$4,$O150/1000),SUM($O150,DL$4/1000)),3),CMB[[Cmb_ID]:[Cmb_ID]],0))),CHOOSE(AC[[M]:[M]],2,1,1,SUM(AC[[AB]:[DB]])))),""))</f>
        <v/>
      </c>
      <c r="DM150" t="str">
        <f>IF(OR(DM$5="",$S150=""),"",IFERROR(SUM(PRODUCT(INDEX(CMB[[BA_0O]:[BA_2O]],MATCH(ROUND(MIN(SUM(DM$4,$O150/1000),SUM($O150,DM$4/1000)),3),CMB[[Cmb_ID]:[Cmb_ID]],0),SUM(N(DM$1),N($R150),1)),CHOOSE(AC[[M]:[M]],1,1,0,AC[[AB]:[AB]])),PRODUCT(INDEX(CMB[[BD_0O]:[BD_2O]],MATCH(ROUND(MIN(SUM(DM$4,$O150/1000),SUM($O150,DM$4/1000)),3),CMB[[Cmb_ID]:[Cmb_ID]],0),SUM(N(DM$1),N($R150),1)),CHOOSE(AC[[M]:[M]],1,0,1,AC[[DB]:[DB]])),PRODUCT(SUM(ROUND(AVERAGE(VALUE(DM$3),VALUE($P150)),0),CHOOSE(IF(OR(DM$1,$R150),4,INDEX(CMB[[Res_Rare]:[Res_Rare]],MATCH(ROUND(MIN(SUM(DM$4,$O150/1000),SUM($O150,DM$4/1000)),3),CMB[[Cmb_ID]:[Cmb_ID]],0))),-1,-1,0,0)),IF(OR(DM$1,$R150),4,INDEX(CMB[[Cmb_Rare]:[Cmb_Rare]],MATCH(ROUND(MIN(SUM(DM$4,$O150/1000),SUM($O150,DM$4/1000)),3),CMB[[Cmb_ID]:[Cmb_ID]],0))),CHOOSE(AC[[M]:[M]],2,1,1,SUM(AC[[AB]:[DB]])))),""))</f>
        <v/>
      </c>
      <c r="DN150" t="str">
        <f>IF(OR(DN$5="",$S150=""),"",IFERROR(SUM(PRODUCT(INDEX(CMB[[BA_0O]:[BA_2O]],MATCH(ROUND(MIN(SUM(DN$4,$O150/1000),SUM($O150,DN$4/1000)),3),CMB[[Cmb_ID]:[Cmb_ID]],0),SUM(N(DN$1),N($R150),1)),CHOOSE(AC[[M]:[M]],1,1,0,AC[[AB]:[AB]])),PRODUCT(INDEX(CMB[[BD_0O]:[BD_2O]],MATCH(ROUND(MIN(SUM(DN$4,$O150/1000),SUM($O150,DN$4/1000)),3),CMB[[Cmb_ID]:[Cmb_ID]],0),SUM(N(DN$1),N($R150),1)),CHOOSE(AC[[M]:[M]],1,0,1,AC[[DB]:[DB]])),PRODUCT(SUM(ROUND(AVERAGE(VALUE(DN$3),VALUE($P150)),0),CHOOSE(IF(OR(DN$1,$R150),4,INDEX(CMB[[Res_Rare]:[Res_Rare]],MATCH(ROUND(MIN(SUM(DN$4,$O150/1000),SUM($O150,DN$4/1000)),3),CMB[[Cmb_ID]:[Cmb_ID]],0))),-1,-1,0,0)),IF(OR(DN$1,$R150),4,INDEX(CMB[[Cmb_Rare]:[Cmb_Rare]],MATCH(ROUND(MIN(SUM(DN$4,$O150/1000),SUM($O150,DN$4/1000)),3),CMB[[Cmb_ID]:[Cmb_ID]],0))),CHOOSE(AC[[M]:[M]],2,1,1,SUM(AC[[AB]:[DB]])))),""))</f>
        <v/>
      </c>
      <c r="DO150" t="str">
        <f>IF(OR(DO$5="",$S150=""),"",IFERROR(SUM(PRODUCT(INDEX(CMB[[BA_0O]:[BA_2O]],MATCH(ROUND(MIN(SUM(DO$4,$O150/1000),SUM($O150,DO$4/1000)),3),CMB[[Cmb_ID]:[Cmb_ID]],0),SUM(N(DO$1),N($R150),1)),CHOOSE(AC[[M]:[M]],1,1,0,AC[[AB]:[AB]])),PRODUCT(INDEX(CMB[[BD_0O]:[BD_2O]],MATCH(ROUND(MIN(SUM(DO$4,$O150/1000),SUM($O150,DO$4/1000)),3),CMB[[Cmb_ID]:[Cmb_ID]],0),SUM(N(DO$1),N($R150),1)),CHOOSE(AC[[M]:[M]],1,0,1,AC[[DB]:[DB]])),PRODUCT(SUM(ROUND(AVERAGE(VALUE(DO$3),VALUE($P150)),0),CHOOSE(IF(OR(DO$1,$R150),4,INDEX(CMB[[Res_Rare]:[Res_Rare]],MATCH(ROUND(MIN(SUM(DO$4,$O150/1000),SUM($O150,DO$4/1000)),3),CMB[[Cmb_ID]:[Cmb_ID]],0))),-1,-1,0,0)),IF(OR(DO$1,$R150),4,INDEX(CMB[[Cmb_Rare]:[Cmb_Rare]],MATCH(ROUND(MIN(SUM(DO$4,$O150/1000),SUM($O150,DO$4/1000)),3),CMB[[Cmb_ID]:[Cmb_ID]],0))),CHOOSE(AC[[M]:[M]],2,1,1,SUM(AC[[AB]:[DB]])))),""))</f>
        <v/>
      </c>
      <c r="DP150" t="str">
        <f>IF(OR(DP$5="",$S150=""),"",IFERROR(SUM(PRODUCT(INDEX(CMB[[BA_0O]:[BA_2O]],MATCH(ROUND(MIN(SUM(DP$4,$O150/1000),SUM($O150,DP$4/1000)),3),CMB[[Cmb_ID]:[Cmb_ID]],0),SUM(N(DP$1),N($R150),1)),CHOOSE(AC[[M]:[M]],1,1,0,AC[[AB]:[AB]])),PRODUCT(INDEX(CMB[[BD_0O]:[BD_2O]],MATCH(ROUND(MIN(SUM(DP$4,$O150/1000),SUM($O150,DP$4/1000)),3),CMB[[Cmb_ID]:[Cmb_ID]],0),SUM(N(DP$1),N($R150),1)),CHOOSE(AC[[M]:[M]],1,0,1,AC[[DB]:[DB]])),PRODUCT(SUM(ROUND(AVERAGE(VALUE(DP$3),VALUE($P150)),0),CHOOSE(IF(OR(DP$1,$R150),4,INDEX(CMB[[Res_Rare]:[Res_Rare]],MATCH(ROUND(MIN(SUM(DP$4,$O150/1000),SUM($O150,DP$4/1000)),3),CMB[[Cmb_ID]:[Cmb_ID]],0))),-1,-1,0,0)),IF(OR(DP$1,$R150),4,INDEX(CMB[[Cmb_Rare]:[Cmb_Rare]],MATCH(ROUND(MIN(SUM(DP$4,$O150/1000),SUM($O150,DP$4/1000)),3),CMB[[Cmb_ID]:[Cmb_ID]],0))),CHOOSE(AC[[M]:[M]],2,1,1,SUM(AC[[AB]:[DB]])))),""))</f>
        <v/>
      </c>
      <c r="DQ150" t="str">
        <f>IF(OR(DQ$5="",$S150=""),"",IFERROR(SUM(PRODUCT(INDEX(CMB[[BA_0O]:[BA_2O]],MATCH(ROUND(MIN(SUM(DQ$4,$O150/1000),SUM($O150,DQ$4/1000)),3),CMB[[Cmb_ID]:[Cmb_ID]],0),SUM(N(DQ$1),N($R150),1)),CHOOSE(AC[[M]:[M]],1,1,0,AC[[AB]:[AB]])),PRODUCT(INDEX(CMB[[BD_0O]:[BD_2O]],MATCH(ROUND(MIN(SUM(DQ$4,$O150/1000),SUM($O150,DQ$4/1000)),3),CMB[[Cmb_ID]:[Cmb_ID]],0),SUM(N(DQ$1),N($R150),1)),CHOOSE(AC[[M]:[M]],1,0,1,AC[[DB]:[DB]])),PRODUCT(SUM(ROUND(AVERAGE(VALUE(DQ$3),VALUE($P150)),0),CHOOSE(IF(OR(DQ$1,$R150),4,INDEX(CMB[[Res_Rare]:[Res_Rare]],MATCH(ROUND(MIN(SUM(DQ$4,$O150/1000),SUM($O150,DQ$4/1000)),3),CMB[[Cmb_ID]:[Cmb_ID]],0))),-1,-1,0,0)),IF(OR(DQ$1,$R150),4,INDEX(CMB[[Cmb_Rare]:[Cmb_Rare]],MATCH(ROUND(MIN(SUM(DQ$4,$O150/1000),SUM($O150,DQ$4/1000)),3),CMB[[Cmb_ID]:[Cmb_ID]],0))),CHOOSE(AC[[M]:[M]],2,1,1,SUM(AC[[AB]:[DB]])))),""))</f>
        <v/>
      </c>
      <c r="DR150" t="str">
        <f>IF(OR(DR$5="",$S150=""),"",IFERROR(SUM(PRODUCT(INDEX(CMB[[BA_0O]:[BA_2O]],MATCH(ROUND(MIN(SUM(DR$4,$O150/1000),SUM($O150,DR$4/1000)),3),CMB[[Cmb_ID]:[Cmb_ID]],0),SUM(N(DR$1),N($R150),1)),CHOOSE(AC[[M]:[M]],1,1,0,AC[[AB]:[AB]])),PRODUCT(INDEX(CMB[[BD_0O]:[BD_2O]],MATCH(ROUND(MIN(SUM(DR$4,$O150/1000),SUM($O150,DR$4/1000)),3),CMB[[Cmb_ID]:[Cmb_ID]],0),SUM(N(DR$1),N($R150),1)),CHOOSE(AC[[M]:[M]],1,0,1,AC[[DB]:[DB]])),PRODUCT(SUM(ROUND(AVERAGE(VALUE(DR$3),VALUE($P150)),0),CHOOSE(IF(OR(DR$1,$R150),4,INDEX(CMB[[Res_Rare]:[Res_Rare]],MATCH(ROUND(MIN(SUM(DR$4,$O150/1000),SUM($O150,DR$4/1000)),3),CMB[[Cmb_ID]:[Cmb_ID]],0))),-1,-1,0,0)),IF(OR(DR$1,$R150),4,INDEX(CMB[[Cmb_Rare]:[Cmb_Rare]],MATCH(ROUND(MIN(SUM(DR$4,$O150/1000),SUM($O150,DR$4/1000)),3),CMB[[Cmb_ID]:[Cmb_ID]],0))),CHOOSE(AC[[M]:[M]],2,1,1,SUM(AC[[AB]:[DB]])))),""))</f>
        <v/>
      </c>
      <c r="DS150" t="str">
        <f>IF(OR(DS$5="",$S150=""),"",IFERROR(SUM(PRODUCT(INDEX(CMB[[BA_0O]:[BA_2O]],MATCH(ROUND(MIN(SUM(DS$4,$O150/1000),SUM($O150,DS$4/1000)),3),CMB[[Cmb_ID]:[Cmb_ID]],0),SUM(N(DS$1),N($R150),1)),CHOOSE(AC[[M]:[M]],1,1,0,AC[[AB]:[AB]])),PRODUCT(INDEX(CMB[[BD_0O]:[BD_2O]],MATCH(ROUND(MIN(SUM(DS$4,$O150/1000),SUM($O150,DS$4/1000)),3),CMB[[Cmb_ID]:[Cmb_ID]],0),SUM(N(DS$1),N($R150),1)),CHOOSE(AC[[M]:[M]],1,0,1,AC[[DB]:[DB]])),PRODUCT(SUM(ROUND(AVERAGE(VALUE(DS$3),VALUE($P150)),0),CHOOSE(IF(OR(DS$1,$R150),4,INDEX(CMB[[Res_Rare]:[Res_Rare]],MATCH(ROUND(MIN(SUM(DS$4,$O150/1000),SUM($O150,DS$4/1000)),3),CMB[[Cmb_ID]:[Cmb_ID]],0))),-1,-1,0,0)),IF(OR(DS$1,$R150),4,INDEX(CMB[[Cmb_Rare]:[Cmb_Rare]],MATCH(ROUND(MIN(SUM(DS$4,$O150/1000),SUM($O150,DS$4/1000)),3),CMB[[Cmb_ID]:[Cmb_ID]],0))),CHOOSE(AC[[M]:[M]],2,1,1,SUM(AC[[AB]:[DB]])))),""))</f>
        <v/>
      </c>
      <c r="DT150" t="str">
        <f>IF(OR(DT$5="",$S150=""),"",IFERROR(SUM(PRODUCT(INDEX(CMB[[BA_0O]:[BA_2O]],MATCH(ROUND(MIN(SUM(DT$4,$O150/1000),SUM($O150,DT$4/1000)),3),CMB[[Cmb_ID]:[Cmb_ID]],0),SUM(N(DT$1),N($R150),1)),CHOOSE(AC[[M]:[M]],1,1,0,AC[[AB]:[AB]])),PRODUCT(INDEX(CMB[[BD_0O]:[BD_2O]],MATCH(ROUND(MIN(SUM(DT$4,$O150/1000),SUM($O150,DT$4/1000)),3),CMB[[Cmb_ID]:[Cmb_ID]],0),SUM(N(DT$1),N($R150),1)),CHOOSE(AC[[M]:[M]],1,0,1,AC[[DB]:[DB]])),PRODUCT(SUM(ROUND(AVERAGE(VALUE(DT$3),VALUE($P150)),0),CHOOSE(IF(OR(DT$1,$R150),4,INDEX(CMB[[Res_Rare]:[Res_Rare]],MATCH(ROUND(MIN(SUM(DT$4,$O150/1000),SUM($O150,DT$4/1000)),3),CMB[[Cmb_ID]:[Cmb_ID]],0))),-1,-1,0,0)),IF(OR(DT$1,$R150),4,INDEX(CMB[[Cmb_Rare]:[Cmb_Rare]],MATCH(ROUND(MIN(SUM(DT$4,$O150/1000),SUM($O150,DT$4/1000)),3),CMB[[Cmb_ID]:[Cmb_ID]],0))),CHOOSE(AC[[M]:[M]],2,1,1,SUM(AC[[AB]:[DB]])))),""))</f>
        <v/>
      </c>
      <c r="DU150" t="str">
        <f>IF(OR(DU$5="",$S150=""),"",IFERROR(SUM(PRODUCT(INDEX(CMB[[BA_0O]:[BA_2O]],MATCH(ROUND(MIN(SUM(DU$4,$O150/1000),SUM($O150,DU$4/1000)),3),CMB[[Cmb_ID]:[Cmb_ID]],0),SUM(N(DU$1),N($R150),1)),CHOOSE(AC[[M]:[M]],1,1,0,AC[[AB]:[AB]])),PRODUCT(INDEX(CMB[[BD_0O]:[BD_2O]],MATCH(ROUND(MIN(SUM(DU$4,$O150/1000),SUM($O150,DU$4/1000)),3),CMB[[Cmb_ID]:[Cmb_ID]],0),SUM(N(DU$1),N($R150),1)),CHOOSE(AC[[M]:[M]],1,0,1,AC[[DB]:[DB]])),PRODUCT(SUM(ROUND(AVERAGE(VALUE(DU$3),VALUE($P150)),0),CHOOSE(IF(OR(DU$1,$R150),4,INDEX(CMB[[Res_Rare]:[Res_Rare]],MATCH(ROUND(MIN(SUM(DU$4,$O150/1000),SUM($O150,DU$4/1000)),3),CMB[[Cmb_ID]:[Cmb_ID]],0))),-1,-1,0,0)),IF(OR(DU$1,$R150),4,INDEX(CMB[[Cmb_Rare]:[Cmb_Rare]],MATCH(ROUND(MIN(SUM(DU$4,$O150/1000),SUM($O150,DU$4/1000)),3),CMB[[Cmb_ID]:[Cmb_ID]],0))),CHOOSE(AC[[M]:[M]],2,1,1,SUM(AC[[AB]:[DB]])))),""))</f>
        <v/>
      </c>
      <c r="DV150" t="str">
        <f>IF(OR(DV$5="",$S150=""),"",IFERROR(SUM(PRODUCT(INDEX(CMB[[BA_0O]:[BA_2O]],MATCH(ROUND(MIN(SUM(DV$4,$O150/1000),SUM($O150,DV$4/1000)),3),CMB[[Cmb_ID]:[Cmb_ID]],0),SUM(N(DV$1),N($R150),1)),CHOOSE(AC[[M]:[M]],1,1,0,AC[[AB]:[AB]])),PRODUCT(INDEX(CMB[[BD_0O]:[BD_2O]],MATCH(ROUND(MIN(SUM(DV$4,$O150/1000),SUM($O150,DV$4/1000)),3),CMB[[Cmb_ID]:[Cmb_ID]],0),SUM(N(DV$1),N($R150),1)),CHOOSE(AC[[M]:[M]],1,0,1,AC[[DB]:[DB]])),PRODUCT(SUM(ROUND(AVERAGE(VALUE(DV$3),VALUE($P150)),0),CHOOSE(IF(OR(DV$1,$R150),4,INDEX(CMB[[Res_Rare]:[Res_Rare]],MATCH(ROUND(MIN(SUM(DV$4,$O150/1000),SUM($O150,DV$4/1000)),3),CMB[[Cmb_ID]:[Cmb_ID]],0))),-1,-1,0,0)),IF(OR(DV$1,$R150),4,INDEX(CMB[[Cmb_Rare]:[Cmb_Rare]],MATCH(ROUND(MIN(SUM(DV$4,$O150/1000),SUM($O150,DV$4/1000)),3),CMB[[Cmb_ID]:[Cmb_ID]],0))),CHOOSE(AC[[M]:[M]],2,1,1,SUM(AC[[AB]:[DB]])))),""))</f>
        <v/>
      </c>
      <c r="DW150" t="str">
        <f>IF(OR(DW$5="",$S150=""),"",IFERROR(SUM(PRODUCT(INDEX(CMB[[BA_0O]:[BA_2O]],MATCH(ROUND(MIN(SUM(DW$4,$O150/1000),SUM($O150,DW$4/1000)),3),CMB[[Cmb_ID]:[Cmb_ID]],0),SUM(N(DW$1),N($R150),1)),CHOOSE(AC[[M]:[M]],1,1,0,AC[[AB]:[AB]])),PRODUCT(INDEX(CMB[[BD_0O]:[BD_2O]],MATCH(ROUND(MIN(SUM(DW$4,$O150/1000),SUM($O150,DW$4/1000)),3),CMB[[Cmb_ID]:[Cmb_ID]],0),SUM(N(DW$1),N($R150),1)),CHOOSE(AC[[M]:[M]],1,0,1,AC[[DB]:[DB]])),PRODUCT(SUM(ROUND(AVERAGE(VALUE(DW$3),VALUE($P150)),0),CHOOSE(IF(OR(DW$1,$R150),4,INDEX(CMB[[Res_Rare]:[Res_Rare]],MATCH(ROUND(MIN(SUM(DW$4,$O150/1000),SUM($O150,DW$4/1000)),3),CMB[[Cmb_ID]:[Cmb_ID]],0))),-1,-1,0,0)),IF(OR(DW$1,$R150),4,INDEX(CMB[[Cmb_Rare]:[Cmb_Rare]],MATCH(ROUND(MIN(SUM(DW$4,$O150/1000),SUM($O150,DW$4/1000)),3),CMB[[Cmb_ID]:[Cmb_ID]],0))),CHOOSE(AC[[M]:[M]],2,1,1,SUM(AC[[AB]:[DB]])))),""))</f>
        <v/>
      </c>
      <c r="DX150" t="str">
        <f>IF(OR(DX$5="",$S150=""),"",IFERROR(SUM(PRODUCT(INDEX(CMB[[BA_0O]:[BA_2O]],MATCH(ROUND(MIN(SUM(DX$4,$O150/1000),SUM($O150,DX$4/1000)),3),CMB[[Cmb_ID]:[Cmb_ID]],0),SUM(N(DX$1),N($R150),1)),CHOOSE(AC[[M]:[M]],1,1,0,AC[[AB]:[AB]])),PRODUCT(INDEX(CMB[[BD_0O]:[BD_2O]],MATCH(ROUND(MIN(SUM(DX$4,$O150/1000),SUM($O150,DX$4/1000)),3),CMB[[Cmb_ID]:[Cmb_ID]],0),SUM(N(DX$1),N($R150),1)),CHOOSE(AC[[M]:[M]],1,0,1,AC[[DB]:[DB]])),PRODUCT(SUM(ROUND(AVERAGE(VALUE(DX$3),VALUE($P150)),0),CHOOSE(IF(OR(DX$1,$R150),4,INDEX(CMB[[Res_Rare]:[Res_Rare]],MATCH(ROUND(MIN(SUM(DX$4,$O150/1000),SUM($O150,DX$4/1000)),3),CMB[[Cmb_ID]:[Cmb_ID]],0))),-1,-1,0,0)),IF(OR(DX$1,$R150),4,INDEX(CMB[[Cmb_Rare]:[Cmb_Rare]],MATCH(ROUND(MIN(SUM(DX$4,$O150/1000),SUM($O150,DX$4/1000)),3),CMB[[Cmb_ID]:[Cmb_ID]],0))),CHOOSE(AC[[M]:[M]],2,1,1,SUM(AC[[AB]:[DB]])))),""))</f>
        <v/>
      </c>
      <c r="DY150" t="str">
        <f>IF(OR(DY$5="",$S150=""),"",IFERROR(SUM(PRODUCT(INDEX(CMB[[BA_0O]:[BA_2O]],MATCH(ROUND(MIN(SUM(DY$4,$O150/1000),SUM($O150,DY$4/1000)),3),CMB[[Cmb_ID]:[Cmb_ID]],0),SUM(N(DY$1),N($R150),1)),CHOOSE(AC[[M]:[M]],1,1,0,AC[[AB]:[AB]])),PRODUCT(INDEX(CMB[[BD_0O]:[BD_2O]],MATCH(ROUND(MIN(SUM(DY$4,$O150/1000),SUM($O150,DY$4/1000)),3),CMB[[Cmb_ID]:[Cmb_ID]],0),SUM(N(DY$1),N($R150),1)),CHOOSE(AC[[M]:[M]],1,0,1,AC[[DB]:[DB]])),PRODUCT(SUM(ROUND(AVERAGE(VALUE(DY$3),VALUE($P150)),0),CHOOSE(IF(OR(DY$1,$R150),4,INDEX(CMB[[Res_Rare]:[Res_Rare]],MATCH(ROUND(MIN(SUM(DY$4,$O150/1000),SUM($O150,DY$4/1000)),3),CMB[[Cmb_ID]:[Cmb_ID]],0))),-1,-1,0,0)),IF(OR(DY$1,$R150),4,INDEX(CMB[[Cmb_Rare]:[Cmb_Rare]],MATCH(ROUND(MIN(SUM(DY$4,$O150/1000),SUM($O150,DY$4/1000)),3),CMB[[Cmb_ID]:[Cmb_ID]],0))),CHOOSE(AC[[M]:[M]],2,1,1,SUM(AC[[AB]:[DB]])))),""))</f>
        <v/>
      </c>
      <c r="DZ150" t="str">
        <f>IF(OR(DZ$5="",$S150=""),"",IFERROR(SUM(PRODUCT(INDEX(CMB[[BA_0O]:[BA_2O]],MATCH(ROUND(MIN(SUM(DZ$4,$O150/1000),SUM($O150,DZ$4/1000)),3),CMB[[Cmb_ID]:[Cmb_ID]],0),SUM(N(DZ$1),N($R150),1)),CHOOSE(AC[[M]:[M]],1,1,0,AC[[AB]:[AB]])),PRODUCT(INDEX(CMB[[BD_0O]:[BD_2O]],MATCH(ROUND(MIN(SUM(DZ$4,$O150/1000),SUM($O150,DZ$4/1000)),3),CMB[[Cmb_ID]:[Cmb_ID]],0),SUM(N(DZ$1),N($R150),1)),CHOOSE(AC[[M]:[M]],1,0,1,AC[[DB]:[DB]])),PRODUCT(SUM(ROUND(AVERAGE(VALUE(DZ$3),VALUE($P150)),0),CHOOSE(IF(OR(DZ$1,$R150),4,INDEX(CMB[[Res_Rare]:[Res_Rare]],MATCH(ROUND(MIN(SUM(DZ$4,$O150/1000),SUM($O150,DZ$4/1000)),3),CMB[[Cmb_ID]:[Cmb_ID]],0))),-1,-1,0,0)),IF(OR(DZ$1,$R150),4,INDEX(CMB[[Cmb_Rare]:[Cmb_Rare]],MATCH(ROUND(MIN(SUM(DZ$4,$O150/1000),SUM($O150,DZ$4/1000)),3),CMB[[Cmb_ID]:[Cmb_ID]],0))),CHOOSE(AC[[M]:[M]],2,1,1,SUM(AC[[AB]:[DB]])))),""))</f>
        <v/>
      </c>
      <c r="EA150" t="str">
        <f>IF(OR(EA$5="",$S150=""),"",IFERROR(SUM(PRODUCT(INDEX(CMB[[BA_0O]:[BA_2O]],MATCH(ROUND(MIN(SUM(EA$4,$O150/1000),SUM($O150,EA$4/1000)),3),CMB[[Cmb_ID]:[Cmb_ID]],0),SUM(N(EA$1),N($R150),1)),CHOOSE(AC[[M]:[M]],1,1,0,AC[[AB]:[AB]])),PRODUCT(INDEX(CMB[[BD_0O]:[BD_2O]],MATCH(ROUND(MIN(SUM(EA$4,$O150/1000),SUM($O150,EA$4/1000)),3),CMB[[Cmb_ID]:[Cmb_ID]],0),SUM(N(EA$1),N($R150),1)),CHOOSE(AC[[M]:[M]],1,0,1,AC[[DB]:[DB]])),PRODUCT(SUM(ROUND(AVERAGE(VALUE(EA$3),VALUE($P150)),0),CHOOSE(IF(OR(EA$1,$R150),4,INDEX(CMB[[Res_Rare]:[Res_Rare]],MATCH(ROUND(MIN(SUM(EA$4,$O150/1000),SUM($O150,EA$4/1000)),3),CMB[[Cmb_ID]:[Cmb_ID]],0))),-1,-1,0,0)),IF(OR(EA$1,$R150),4,INDEX(CMB[[Cmb_Rare]:[Cmb_Rare]],MATCH(ROUND(MIN(SUM(EA$4,$O150/1000),SUM($O150,EA$4/1000)),3),CMB[[Cmb_ID]:[Cmb_ID]],0))),CHOOSE(AC[[M]:[M]],2,1,1,SUM(AC[[AB]:[DB]])))),""))</f>
        <v/>
      </c>
      <c r="EB150" t="str">
        <f>IF(OR(EB$5="",$S150=""),"",IFERROR(SUM(PRODUCT(INDEX(CMB[[BA_0O]:[BA_2O]],MATCH(ROUND(MIN(SUM(EB$4,$O150/1000),SUM($O150,EB$4/1000)),3),CMB[[Cmb_ID]:[Cmb_ID]],0),SUM(N(EB$1),N($R150),1)),CHOOSE(AC[[M]:[M]],1,1,0,AC[[AB]:[AB]])),PRODUCT(INDEX(CMB[[BD_0O]:[BD_2O]],MATCH(ROUND(MIN(SUM(EB$4,$O150/1000),SUM($O150,EB$4/1000)),3),CMB[[Cmb_ID]:[Cmb_ID]],0),SUM(N(EB$1),N($R150),1)),CHOOSE(AC[[M]:[M]],1,0,1,AC[[DB]:[DB]])),PRODUCT(SUM(ROUND(AVERAGE(VALUE(EB$3),VALUE($P150)),0),CHOOSE(IF(OR(EB$1,$R150),4,INDEX(CMB[[Res_Rare]:[Res_Rare]],MATCH(ROUND(MIN(SUM(EB$4,$O150/1000),SUM($O150,EB$4/1000)),3),CMB[[Cmb_ID]:[Cmb_ID]],0))),-1,-1,0,0)),IF(OR(EB$1,$R150),4,INDEX(CMB[[Cmb_Rare]:[Cmb_Rare]],MATCH(ROUND(MIN(SUM(EB$4,$O150/1000),SUM($O150,EB$4/1000)),3),CMB[[Cmb_ID]:[Cmb_ID]],0))),CHOOSE(AC[[M]:[M]],2,1,1,SUM(AC[[AB]:[DB]])))),""))</f>
        <v/>
      </c>
      <c r="EC150" t="str">
        <f>IF(OR(EC$5="",$S150=""),"",IFERROR(SUM(PRODUCT(INDEX(CMB[[BA_0O]:[BA_2O]],MATCH(ROUND(MIN(SUM(EC$4,$O150/1000),SUM($O150,EC$4/1000)),3),CMB[[Cmb_ID]:[Cmb_ID]],0),SUM(N(EC$1),N($R150),1)),CHOOSE(AC[[M]:[M]],1,1,0,AC[[AB]:[AB]])),PRODUCT(INDEX(CMB[[BD_0O]:[BD_2O]],MATCH(ROUND(MIN(SUM(EC$4,$O150/1000),SUM($O150,EC$4/1000)),3),CMB[[Cmb_ID]:[Cmb_ID]],0),SUM(N(EC$1),N($R150),1)),CHOOSE(AC[[M]:[M]],1,0,1,AC[[DB]:[DB]])),PRODUCT(SUM(ROUND(AVERAGE(VALUE(EC$3),VALUE($P150)),0),CHOOSE(IF(OR(EC$1,$R150),4,INDEX(CMB[[Res_Rare]:[Res_Rare]],MATCH(ROUND(MIN(SUM(EC$4,$O150/1000),SUM($O150,EC$4/1000)),3),CMB[[Cmb_ID]:[Cmb_ID]],0))),-1,-1,0,0)),IF(OR(EC$1,$R150),4,INDEX(CMB[[Cmb_Rare]:[Cmb_Rare]],MATCH(ROUND(MIN(SUM(EC$4,$O150/1000),SUM($O150,EC$4/1000)),3),CMB[[Cmb_ID]:[Cmb_ID]],0))),CHOOSE(AC[[M]:[M]],2,1,1,SUM(AC[[AB]:[DB]])))),""))</f>
        <v/>
      </c>
      <c r="ED150" t="str">
        <f>IF(OR(ED$5="",$S150=""),"",IFERROR(SUM(PRODUCT(INDEX(CMB[[BA_0O]:[BA_2O]],MATCH(ROUND(MIN(SUM(ED$4,$O150/1000),SUM($O150,ED$4/1000)),3),CMB[[Cmb_ID]:[Cmb_ID]],0),SUM(N(ED$1),N($R150),1)),CHOOSE(AC[[M]:[M]],1,1,0,AC[[AB]:[AB]])),PRODUCT(INDEX(CMB[[BD_0O]:[BD_2O]],MATCH(ROUND(MIN(SUM(ED$4,$O150/1000),SUM($O150,ED$4/1000)),3),CMB[[Cmb_ID]:[Cmb_ID]],0),SUM(N(ED$1),N($R150),1)),CHOOSE(AC[[M]:[M]],1,0,1,AC[[DB]:[DB]])),PRODUCT(SUM(ROUND(AVERAGE(VALUE(ED$3),VALUE($P150)),0),CHOOSE(IF(OR(ED$1,$R150),4,INDEX(CMB[[Res_Rare]:[Res_Rare]],MATCH(ROUND(MIN(SUM(ED$4,$O150/1000),SUM($O150,ED$4/1000)),3),CMB[[Cmb_ID]:[Cmb_ID]],0))),-1,-1,0,0)),IF(OR(ED$1,$R150),4,INDEX(CMB[[Cmb_Rare]:[Cmb_Rare]],MATCH(ROUND(MIN(SUM(ED$4,$O150/1000),SUM($O150,ED$4/1000)),3),CMB[[Cmb_ID]:[Cmb_ID]],0))),CHOOSE(AC[[M]:[M]],2,1,1,SUM(AC[[AB]:[DB]])))),""))</f>
        <v/>
      </c>
      <c r="EE150" t="str">
        <f>IF(OR(EE$5="",$S150=""),"",IFERROR(SUM(PRODUCT(INDEX(CMB[[BA_0O]:[BA_2O]],MATCH(ROUND(MIN(SUM(EE$4,$O150/1000),SUM($O150,EE$4/1000)),3),CMB[[Cmb_ID]:[Cmb_ID]],0),SUM(N(EE$1),N($R150),1)),CHOOSE(AC[[M]:[M]],1,1,0,AC[[AB]:[AB]])),PRODUCT(INDEX(CMB[[BD_0O]:[BD_2O]],MATCH(ROUND(MIN(SUM(EE$4,$O150/1000),SUM($O150,EE$4/1000)),3),CMB[[Cmb_ID]:[Cmb_ID]],0),SUM(N(EE$1),N($R150),1)),CHOOSE(AC[[M]:[M]],1,0,1,AC[[DB]:[DB]])),PRODUCT(SUM(ROUND(AVERAGE(VALUE(EE$3),VALUE($P150)),0),CHOOSE(IF(OR(EE$1,$R150),4,INDEX(CMB[[Res_Rare]:[Res_Rare]],MATCH(ROUND(MIN(SUM(EE$4,$O150/1000),SUM($O150,EE$4/1000)),3),CMB[[Cmb_ID]:[Cmb_ID]],0))),-1,-1,0,0)),IF(OR(EE$1,$R150),4,INDEX(CMB[[Cmb_Rare]:[Cmb_Rare]],MATCH(ROUND(MIN(SUM(EE$4,$O150/1000),SUM($O150,EE$4/1000)),3),CMB[[Cmb_ID]:[Cmb_ID]],0))),CHOOSE(AC[[M]:[M]],2,1,1,SUM(AC[[AB]:[DB]])))),""))</f>
        <v/>
      </c>
      <c r="EF150" t="str">
        <f>IF(OR(EF$5="",$S150=""),"",IFERROR(SUM(PRODUCT(INDEX(CMB[[BA_0O]:[BA_2O]],MATCH(ROUND(MIN(SUM(EF$4,$O150/1000),SUM($O150,EF$4/1000)),3),CMB[[Cmb_ID]:[Cmb_ID]],0),SUM(N(EF$1),N($R150),1)),CHOOSE(AC[[M]:[M]],1,1,0,AC[[AB]:[AB]])),PRODUCT(INDEX(CMB[[BD_0O]:[BD_2O]],MATCH(ROUND(MIN(SUM(EF$4,$O150/1000),SUM($O150,EF$4/1000)),3),CMB[[Cmb_ID]:[Cmb_ID]],0),SUM(N(EF$1),N($R150),1)),CHOOSE(AC[[M]:[M]],1,0,1,AC[[DB]:[DB]])),PRODUCT(SUM(ROUND(AVERAGE(VALUE(EF$3),VALUE($P150)),0),CHOOSE(IF(OR(EF$1,$R150),4,INDEX(CMB[[Res_Rare]:[Res_Rare]],MATCH(ROUND(MIN(SUM(EF$4,$O150/1000),SUM($O150,EF$4/1000)),3),CMB[[Cmb_ID]:[Cmb_ID]],0))),-1,-1,0,0)),IF(OR(EF$1,$R150),4,INDEX(CMB[[Cmb_Rare]:[Cmb_Rare]],MATCH(ROUND(MIN(SUM(EF$4,$O150/1000),SUM($O150,EF$4/1000)),3),CMB[[Cmb_ID]:[Cmb_ID]],0))),CHOOSE(AC[[M]:[M]],2,1,1,SUM(AC[[AB]:[DB]])))),""))</f>
        <v/>
      </c>
      <c r="EG150" t="str">
        <f>IF(OR(EG$5="",$S150=""),"",IFERROR(SUM(PRODUCT(INDEX(CMB[[BA_0O]:[BA_2O]],MATCH(ROUND(MIN(SUM(EG$4,$O150/1000),SUM($O150,EG$4/1000)),3),CMB[[Cmb_ID]:[Cmb_ID]],0),SUM(N(EG$1),N($R150),1)),CHOOSE(AC[[M]:[M]],1,1,0,AC[[AB]:[AB]])),PRODUCT(INDEX(CMB[[BD_0O]:[BD_2O]],MATCH(ROUND(MIN(SUM(EG$4,$O150/1000),SUM($O150,EG$4/1000)),3),CMB[[Cmb_ID]:[Cmb_ID]],0),SUM(N(EG$1),N($R150),1)),CHOOSE(AC[[M]:[M]],1,0,1,AC[[DB]:[DB]])),PRODUCT(SUM(ROUND(AVERAGE(VALUE(EG$3),VALUE($P150)),0),CHOOSE(IF(OR(EG$1,$R150),4,INDEX(CMB[[Res_Rare]:[Res_Rare]],MATCH(ROUND(MIN(SUM(EG$4,$O150/1000),SUM($O150,EG$4/1000)),3),CMB[[Cmb_ID]:[Cmb_ID]],0))),-1,-1,0,0)),IF(OR(EG$1,$R150),4,INDEX(CMB[[Cmb_Rare]:[Cmb_Rare]],MATCH(ROUND(MIN(SUM(EG$4,$O150/1000),SUM($O150,EG$4/1000)),3),CMB[[Cmb_ID]:[Cmb_ID]],0))),CHOOSE(AC[[M]:[M]],2,1,1,SUM(AC[[AB]:[DB]])))),""))</f>
        <v/>
      </c>
      <c r="EH150" t="str">
        <f>IF(OR(EH$5="",$S150=""),"",IFERROR(SUM(PRODUCT(INDEX(CMB[[BA_0O]:[BA_2O]],MATCH(ROUND(MIN(SUM(EH$4,$O150/1000),SUM($O150,EH$4/1000)),3),CMB[[Cmb_ID]:[Cmb_ID]],0),SUM(N(EH$1),N($R150),1)),CHOOSE(AC[[M]:[M]],1,1,0,AC[[AB]:[AB]])),PRODUCT(INDEX(CMB[[BD_0O]:[BD_2O]],MATCH(ROUND(MIN(SUM(EH$4,$O150/1000),SUM($O150,EH$4/1000)),3),CMB[[Cmb_ID]:[Cmb_ID]],0),SUM(N(EH$1),N($R150),1)),CHOOSE(AC[[M]:[M]],1,0,1,AC[[DB]:[DB]])),PRODUCT(SUM(ROUND(AVERAGE(VALUE(EH$3),VALUE($P150)),0),CHOOSE(IF(OR(EH$1,$R150),4,INDEX(CMB[[Res_Rare]:[Res_Rare]],MATCH(ROUND(MIN(SUM(EH$4,$O150/1000),SUM($O150,EH$4/1000)),3),CMB[[Cmb_ID]:[Cmb_ID]],0))),-1,-1,0,0)),IF(OR(EH$1,$R150),4,INDEX(CMB[[Cmb_Rare]:[Cmb_Rare]],MATCH(ROUND(MIN(SUM(EH$4,$O150/1000),SUM($O150,EH$4/1000)),3),CMB[[Cmb_ID]:[Cmb_ID]],0))),CHOOSE(AC[[M]:[M]],2,1,1,SUM(AC[[AB]:[DB]])))),""))</f>
        <v/>
      </c>
      <c r="EI150" t="str">
        <f>IF(OR(EI$5="",$S150=""),"",IFERROR(SUM(PRODUCT(INDEX(CMB[[BA_0O]:[BA_2O]],MATCH(ROUND(MIN(SUM(EI$4,$O150/1000),SUM($O150,EI$4/1000)),3),CMB[[Cmb_ID]:[Cmb_ID]],0),SUM(N(EI$1),N($R150),1)),CHOOSE(AC[[M]:[M]],1,1,0,AC[[AB]:[AB]])),PRODUCT(INDEX(CMB[[BD_0O]:[BD_2O]],MATCH(ROUND(MIN(SUM(EI$4,$O150/1000),SUM($O150,EI$4/1000)),3),CMB[[Cmb_ID]:[Cmb_ID]],0),SUM(N(EI$1),N($R150),1)),CHOOSE(AC[[M]:[M]],1,0,1,AC[[DB]:[DB]])),PRODUCT(SUM(ROUND(AVERAGE(VALUE(EI$3),VALUE($P150)),0),CHOOSE(IF(OR(EI$1,$R150),4,INDEX(CMB[[Res_Rare]:[Res_Rare]],MATCH(ROUND(MIN(SUM(EI$4,$O150/1000),SUM($O150,EI$4/1000)),3),CMB[[Cmb_ID]:[Cmb_ID]],0))),-1,-1,0,0)),IF(OR(EI$1,$R150),4,INDEX(CMB[[Cmb_Rare]:[Cmb_Rare]],MATCH(ROUND(MIN(SUM(EI$4,$O150/1000),SUM($O150,EI$4/1000)),3),CMB[[Cmb_ID]:[Cmb_ID]],0))),CHOOSE(AC[[M]:[M]],2,1,1,SUM(AC[[AB]:[DB]])))),""))</f>
        <v/>
      </c>
      <c r="EJ150" t="str">
        <f>IF(OR(EJ$5="",$S150=""),"",IFERROR(SUM(PRODUCT(INDEX(CMB[[BA_0O]:[BA_2O]],MATCH(ROUND(MIN(SUM(EJ$4,$O150/1000),SUM($O150,EJ$4/1000)),3),CMB[[Cmb_ID]:[Cmb_ID]],0),SUM(N(EJ$1),N($R150),1)),CHOOSE(AC[[M]:[M]],1,1,0,AC[[AB]:[AB]])),PRODUCT(INDEX(CMB[[BD_0O]:[BD_2O]],MATCH(ROUND(MIN(SUM(EJ$4,$O150/1000),SUM($O150,EJ$4/1000)),3),CMB[[Cmb_ID]:[Cmb_ID]],0),SUM(N(EJ$1),N($R150),1)),CHOOSE(AC[[M]:[M]],1,0,1,AC[[DB]:[DB]])),PRODUCT(SUM(ROUND(AVERAGE(VALUE(EJ$3),VALUE($P150)),0),CHOOSE(IF(OR(EJ$1,$R150),4,INDEX(CMB[[Res_Rare]:[Res_Rare]],MATCH(ROUND(MIN(SUM(EJ$4,$O150/1000),SUM($O150,EJ$4/1000)),3),CMB[[Cmb_ID]:[Cmb_ID]],0))),-1,-1,0,0)),IF(OR(EJ$1,$R150),4,INDEX(CMB[[Cmb_Rare]:[Cmb_Rare]],MATCH(ROUND(MIN(SUM(EJ$4,$O150/1000),SUM($O150,EJ$4/1000)),3),CMB[[Cmb_ID]:[Cmb_ID]],0))),CHOOSE(AC[[M]:[M]],2,1,1,SUM(AC[[AB]:[DB]])))),""))</f>
        <v/>
      </c>
      <c r="EK150" t="str">
        <f>IF(OR(EK$5="",$S150=""),"",IFERROR(SUM(PRODUCT(INDEX(CMB[[BA_0O]:[BA_2O]],MATCH(ROUND(MIN(SUM(EK$4,$O150/1000),SUM($O150,EK$4/1000)),3),CMB[[Cmb_ID]:[Cmb_ID]],0),SUM(N(EK$1),N($R150),1)),CHOOSE(AC[[M]:[M]],1,1,0,AC[[AB]:[AB]])),PRODUCT(INDEX(CMB[[BD_0O]:[BD_2O]],MATCH(ROUND(MIN(SUM(EK$4,$O150/1000),SUM($O150,EK$4/1000)),3),CMB[[Cmb_ID]:[Cmb_ID]],0),SUM(N(EK$1),N($R150),1)),CHOOSE(AC[[M]:[M]],1,0,1,AC[[DB]:[DB]])),PRODUCT(SUM(ROUND(AVERAGE(VALUE(EK$3),VALUE($P150)),0),CHOOSE(IF(OR(EK$1,$R150),4,INDEX(CMB[[Res_Rare]:[Res_Rare]],MATCH(ROUND(MIN(SUM(EK$4,$O150/1000),SUM($O150,EK$4/1000)),3),CMB[[Cmb_ID]:[Cmb_ID]],0))),-1,-1,0,0)),IF(OR(EK$1,$R150),4,INDEX(CMB[[Cmb_Rare]:[Cmb_Rare]],MATCH(ROUND(MIN(SUM(EK$4,$O150/1000),SUM($O150,EK$4/1000)),3),CMB[[Cmb_ID]:[Cmb_ID]],0))),CHOOSE(AC[[M]:[M]],2,1,1,SUM(AC[[AB]:[DB]])))),""))</f>
        <v/>
      </c>
      <c r="EL150" t="str">
        <f>IF(OR(EL$5="",$S150=""),"",IFERROR(SUM(PRODUCT(INDEX(CMB[[BA_0O]:[BA_2O]],MATCH(ROUND(MIN(SUM(EL$4,$O150/1000),SUM($O150,EL$4/1000)),3),CMB[[Cmb_ID]:[Cmb_ID]],0),SUM(N(EL$1),N($R150),1)),CHOOSE(AC[[M]:[M]],1,1,0,AC[[AB]:[AB]])),PRODUCT(INDEX(CMB[[BD_0O]:[BD_2O]],MATCH(ROUND(MIN(SUM(EL$4,$O150/1000),SUM($O150,EL$4/1000)),3),CMB[[Cmb_ID]:[Cmb_ID]],0),SUM(N(EL$1),N($R150),1)),CHOOSE(AC[[M]:[M]],1,0,1,AC[[DB]:[DB]])),PRODUCT(SUM(ROUND(AVERAGE(VALUE(EL$3),VALUE($P150)),0),CHOOSE(IF(OR(EL$1,$R150),4,INDEX(CMB[[Res_Rare]:[Res_Rare]],MATCH(ROUND(MIN(SUM(EL$4,$O150/1000),SUM($O150,EL$4/1000)),3),CMB[[Cmb_ID]:[Cmb_ID]],0))),-1,-1,0,0)),IF(OR(EL$1,$R150),4,INDEX(CMB[[Cmb_Rare]:[Cmb_Rare]],MATCH(ROUND(MIN(SUM(EL$4,$O150/1000),SUM($O150,EL$4/1000)),3),CMB[[Cmb_ID]:[Cmb_ID]],0))),CHOOSE(AC[[M]:[M]],2,1,1,SUM(AC[[AB]:[DB]])))),""))</f>
        <v/>
      </c>
      <c r="EM150" t="str">
        <f>IF(OR(EM$5="",$S150=""),"",IFERROR(SUM(PRODUCT(INDEX(CMB[[BA_0O]:[BA_2O]],MATCH(ROUND(MIN(SUM(EM$4,$O150/1000),SUM($O150,EM$4/1000)),3),CMB[[Cmb_ID]:[Cmb_ID]],0),SUM(N(EM$1),N($R150),1)),CHOOSE(AC[[M]:[M]],1,1,0,AC[[AB]:[AB]])),PRODUCT(INDEX(CMB[[BD_0O]:[BD_2O]],MATCH(ROUND(MIN(SUM(EM$4,$O150/1000),SUM($O150,EM$4/1000)),3),CMB[[Cmb_ID]:[Cmb_ID]],0),SUM(N(EM$1),N($R150),1)),CHOOSE(AC[[M]:[M]],1,0,1,AC[[DB]:[DB]])),PRODUCT(SUM(ROUND(AVERAGE(VALUE(EM$3),VALUE($P150)),0),CHOOSE(IF(OR(EM$1,$R150),4,INDEX(CMB[[Res_Rare]:[Res_Rare]],MATCH(ROUND(MIN(SUM(EM$4,$O150/1000),SUM($O150,EM$4/1000)),3),CMB[[Cmb_ID]:[Cmb_ID]],0))),-1,-1,0,0)),IF(OR(EM$1,$R150),4,INDEX(CMB[[Cmb_Rare]:[Cmb_Rare]],MATCH(ROUND(MIN(SUM(EM$4,$O150/1000),SUM($O150,EM$4/1000)),3),CMB[[Cmb_ID]:[Cmb_ID]],0))),CHOOSE(AC[[M]:[M]],2,1,1,SUM(AC[[AB]:[DB]])))),""))</f>
        <v/>
      </c>
      <c r="EN150" t="str">
        <f>IF(OR(EN$5="",$S150=""),"",IFERROR(SUM(PRODUCT(INDEX(CMB[[BA_0O]:[BA_2O]],MATCH(ROUND(MIN(SUM(EN$4,$O150/1000),SUM($O150,EN$4/1000)),3),CMB[[Cmb_ID]:[Cmb_ID]],0),SUM(N(EN$1),N($R150),1)),CHOOSE(AC[[M]:[M]],1,1,0,AC[[AB]:[AB]])),PRODUCT(INDEX(CMB[[BD_0O]:[BD_2O]],MATCH(ROUND(MIN(SUM(EN$4,$O150/1000),SUM($O150,EN$4/1000)),3),CMB[[Cmb_ID]:[Cmb_ID]],0),SUM(N(EN$1),N($R150),1)),CHOOSE(AC[[M]:[M]],1,0,1,AC[[DB]:[DB]])),PRODUCT(SUM(ROUND(AVERAGE(VALUE(EN$3),VALUE($P150)),0),CHOOSE(IF(OR(EN$1,$R150),4,INDEX(CMB[[Res_Rare]:[Res_Rare]],MATCH(ROUND(MIN(SUM(EN$4,$O150/1000),SUM($O150,EN$4/1000)),3),CMB[[Cmb_ID]:[Cmb_ID]],0))),-1,-1,0,0)),IF(OR(EN$1,$R150),4,INDEX(CMB[[Cmb_Rare]:[Cmb_Rare]],MATCH(ROUND(MIN(SUM(EN$4,$O150/1000),SUM($O150,EN$4/1000)),3),CMB[[Cmb_ID]:[Cmb_ID]],0))),CHOOSE(AC[[M]:[M]],2,1,1,SUM(AC[[AB]:[DB]])))),""))</f>
        <v/>
      </c>
      <c r="EO150" t="str">
        <f>IF(OR(EO$5="",$S150=""),"",IFERROR(SUM(PRODUCT(INDEX(CMB[[BA_0O]:[BA_2O]],MATCH(ROUND(MIN(SUM(EO$4,$O150/1000),SUM($O150,EO$4/1000)),3),CMB[[Cmb_ID]:[Cmb_ID]],0),SUM(N(EO$1),N($R150),1)),CHOOSE(AC[[M]:[M]],1,1,0,AC[[AB]:[AB]])),PRODUCT(INDEX(CMB[[BD_0O]:[BD_2O]],MATCH(ROUND(MIN(SUM(EO$4,$O150/1000),SUM($O150,EO$4/1000)),3),CMB[[Cmb_ID]:[Cmb_ID]],0),SUM(N(EO$1),N($R150),1)),CHOOSE(AC[[M]:[M]],1,0,1,AC[[DB]:[DB]])),PRODUCT(SUM(ROUND(AVERAGE(VALUE(EO$3),VALUE($P150)),0),CHOOSE(IF(OR(EO$1,$R150),4,INDEX(CMB[[Res_Rare]:[Res_Rare]],MATCH(ROUND(MIN(SUM(EO$4,$O150/1000),SUM($O150,EO$4/1000)),3),CMB[[Cmb_ID]:[Cmb_ID]],0))),-1,-1,0,0)),IF(OR(EO$1,$R150),4,INDEX(CMB[[Cmb_Rare]:[Cmb_Rare]],MATCH(ROUND(MIN(SUM(EO$4,$O150/1000),SUM($O150,EO$4/1000)),3),CMB[[Cmb_ID]:[Cmb_ID]],0))),CHOOSE(AC[[M]:[M]],2,1,1,SUM(AC[[AB]:[DB]])))),""))</f>
        <v/>
      </c>
      <c r="EP150" t="str">
        <f>IF(OR(EP$5="",$S150=""),"",IFERROR(SUM(PRODUCT(INDEX(CMB[[BA_0O]:[BA_2O]],MATCH(ROUND(MIN(SUM(EP$4,$O150/1000),SUM($O150,EP$4/1000)),3),CMB[[Cmb_ID]:[Cmb_ID]],0),SUM(N(EP$1),N($R150),1)),CHOOSE(AC[[M]:[M]],1,1,0,AC[[AB]:[AB]])),PRODUCT(INDEX(CMB[[BD_0O]:[BD_2O]],MATCH(ROUND(MIN(SUM(EP$4,$O150/1000),SUM($O150,EP$4/1000)),3),CMB[[Cmb_ID]:[Cmb_ID]],0),SUM(N(EP$1),N($R150),1)),CHOOSE(AC[[M]:[M]],1,0,1,AC[[DB]:[DB]])),PRODUCT(SUM(ROUND(AVERAGE(VALUE(EP$3),VALUE($P150)),0),CHOOSE(IF(OR(EP$1,$R150),4,INDEX(CMB[[Res_Rare]:[Res_Rare]],MATCH(ROUND(MIN(SUM(EP$4,$O150/1000),SUM($O150,EP$4/1000)),3),CMB[[Cmb_ID]:[Cmb_ID]],0))),-1,-1,0,0)),IF(OR(EP$1,$R150),4,INDEX(CMB[[Cmb_Rare]:[Cmb_Rare]],MATCH(ROUND(MIN(SUM(EP$4,$O150/1000),SUM($O150,EP$4/1000)),3),CMB[[Cmb_ID]:[Cmb_ID]],0))),CHOOSE(AC[[M]:[M]],2,1,1,SUM(AC[[AB]:[DB]])))),""))</f>
        <v/>
      </c>
      <c r="EQ150" t="str">
        <f>IF(OR(EQ$5="",$S150=""),"",IFERROR(SUM(PRODUCT(INDEX(CMB[[BA_0O]:[BA_2O]],MATCH(ROUND(MIN(SUM(EQ$4,$O150/1000),SUM($O150,EQ$4/1000)),3),CMB[[Cmb_ID]:[Cmb_ID]],0),SUM(N(EQ$1),N($R150),1)),CHOOSE(AC[[M]:[M]],1,1,0,AC[[AB]:[AB]])),PRODUCT(INDEX(CMB[[BD_0O]:[BD_2O]],MATCH(ROUND(MIN(SUM(EQ$4,$O150/1000),SUM($O150,EQ$4/1000)),3),CMB[[Cmb_ID]:[Cmb_ID]],0),SUM(N(EQ$1),N($R150),1)),CHOOSE(AC[[M]:[M]],1,0,1,AC[[DB]:[DB]])),PRODUCT(SUM(ROUND(AVERAGE(VALUE(EQ$3),VALUE($P150)),0),CHOOSE(IF(OR(EQ$1,$R150),4,INDEX(CMB[[Res_Rare]:[Res_Rare]],MATCH(ROUND(MIN(SUM(EQ$4,$O150/1000),SUM($O150,EQ$4/1000)),3),CMB[[Cmb_ID]:[Cmb_ID]],0))),-1,-1,0,0)),IF(OR(EQ$1,$R150),4,INDEX(CMB[[Cmb_Rare]:[Cmb_Rare]],MATCH(ROUND(MIN(SUM(EQ$4,$O150/1000),SUM($O150,EQ$4/1000)),3),CMB[[Cmb_ID]:[Cmb_ID]],0))),CHOOSE(AC[[M]:[M]],2,1,1,SUM(AC[[AB]:[DB]])))),""))</f>
        <v/>
      </c>
      <c r="ER150" t="str">
        <f>IF(OR(ER$5="",$S150=""),"",IFERROR(SUM(PRODUCT(INDEX(CMB[[BA_0O]:[BA_2O]],MATCH(ROUND(MIN(SUM(ER$4,$O150/1000),SUM($O150,ER$4/1000)),3),CMB[[Cmb_ID]:[Cmb_ID]],0),SUM(N(ER$1),N($R150),1)),CHOOSE(AC[[M]:[M]],1,1,0,AC[[AB]:[AB]])),PRODUCT(INDEX(CMB[[BD_0O]:[BD_2O]],MATCH(ROUND(MIN(SUM(ER$4,$O150/1000),SUM($O150,ER$4/1000)),3),CMB[[Cmb_ID]:[Cmb_ID]],0),SUM(N(ER$1),N($R150),1)),CHOOSE(AC[[M]:[M]],1,0,1,AC[[DB]:[DB]])),PRODUCT(SUM(ROUND(AVERAGE(VALUE(ER$3),VALUE($P150)),0),CHOOSE(IF(OR(ER$1,$R150),4,INDEX(CMB[[Res_Rare]:[Res_Rare]],MATCH(ROUND(MIN(SUM(ER$4,$O150/1000),SUM($O150,ER$4/1000)),3),CMB[[Cmb_ID]:[Cmb_ID]],0))),-1,-1,0,0)),IF(OR(ER$1,$R150),4,INDEX(CMB[[Cmb_Rare]:[Cmb_Rare]],MATCH(ROUND(MIN(SUM(ER$4,$O150/1000),SUM($O150,ER$4/1000)),3),CMB[[Cmb_ID]:[Cmb_ID]],0))),CHOOSE(AC[[M]:[M]],2,1,1,SUM(AC[[AB]:[DB]])))),""))</f>
        <v/>
      </c>
      <c r="ES150" t="str">
        <f>IF(OR(ES$5="",$S150=""),"",IFERROR(SUM(PRODUCT(INDEX(CMB[[BA_0O]:[BA_2O]],MATCH(ROUND(MIN(SUM(ES$4,$O150/1000),SUM($O150,ES$4/1000)),3),CMB[[Cmb_ID]:[Cmb_ID]],0),SUM(N(ES$1),N($R150),1)),CHOOSE(AC[[M]:[M]],1,1,0,AC[[AB]:[AB]])),PRODUCT(INDEX(CMB[[BD_0O]:[BD_2O]],MATCH(ROUND(MIN(SUM(ES$4,$O150/1000),SUM($O150,ES$4/1000)),3),CMB[[Cmb_ID]:[Cmb_ID]],0),SUM(N(ES$1),N($R150),1)),CHOOSE(AC[[M]:[M]],1,0,1,AC[[DB]:[DB]])),PRODUCT(SUM(ROUND(AVERAGE(VALUE(ES$3),VALUE($P150)),0),CHOOSE(IF(OR(ES$1,$R150),4,INDEX(CMB[[Res_Rare]:[Res_Rare]],MATCH(ROUND(MIN(SUM(ES$4,$O150/1000),SUM($O150,ES$4/1000)),3),CMB[[Cmb_ID]:[Cmb_ID]],0))),-1,-1,0,0)),IF(OR(ES$1,$R150),4,INDEX(CMB[[Cmb_Rare]:[Cmb_Rare]],MATCH(ROUND(MIN(SUM(ES$4,$O150/1000),SUM($O150,ES$4/1000)),3),CMB[[Cmb_ID]:[Cmb_ID]],0))),CHOOSE(AC[[M]:[M]],2,1,1,SUM(AC[[AB]:[DB]])))),""))</f>
        <v/>
      </c>
      <c r="ET150" t="str">
        <f>IF(OR(ET$5="",$S150=""),"",IFERROR(SUM(PRODUCT(INDEX(CMB[[BA_0O]:[BA_2O]],MATCH(ROUND(MIN(SUM(ET$4,$O150/1000),SUM($O150,ET$4/1000)),3),CMB[[Cmb_ID]:[Cmb_ID]],0),SUM(N(ET$1),N($R150),1)),CHOOSE(AC[[M]:[M]],1,1,0,AC[[AB]:[AB]])),PRODUCT(INDEX(CMB[[BD_0O]:[BD_2O]],MATCH(ROUND(MIN(SUM(ET$4,$O150/1000),SUM($O150,ET$4/1000)),3),CMB[[Cmb_ID]:[Cmb_ID]],0),SUM(N(ET$1),N($R150),1)),CHOOSE(AC[[M]:[M]],1,0,1,AC[[DB]:[DB]])),PRODUCT(SUM(ROUND(AVERAGE(VALUE(ET$3),VALUE($P150)),0),CHOOSE(IF(OR(ET$1,$R150),4,INDEX(CMB[[Res_Rare]:[Res_Rare]],MATCH(ROUND(MIN(SUM(ET$4,$O150/1000),SUM($O150,ET$4/1000)),3),CMB[[Cmb_ID]:[Cmb_ID]],0))),-1,-1,0,0)),IF(OR(ET$1,$R150),4,INDEX(CMB[[Cmb_Rare]:[Cmb_Rare]],MATCH(ROUND(MIN(SUM(ET$4,$O150/1000),SUM($O150,ET$4/1000)),3),CMB[[Cmb_ID]:[Cmb_ID]],0))),CHOOSE(AC[[M]:[M]],2,1,1,SUM(AC[[AB]:[DB]])))),""))</f>
        <v/>
      </c>
      <c r="EU150" t="str">
        <f>IF(OR(EU$5="",$S150=""),"",IFERROR(SUM(PRODUCT(INDEX(CMB[[BA_0O]:[BA_2O]],MATCH(ROUND(MIN(SUM(EU$4,$O150/1000),SUM($O150,EU$4/1000)),3),CMB[[Cmb_ID]:[Cmb_ID]],0),SUM(N(EU$1),N($R150),1)),CHOOSE(AC[[M]:[M]],1,1,0,AC[[AB]:[AB]])),PRODUCT(INDEX(CMB[[BD_0O]:[BD_2O]],MATCH(ROUND(MIN(SUM(EU$4,$O150/1000),SUM($O150,EU$4/1000)),3),CMB[[Cmb_ID]:[Cmb_ID]],0),SUM(N(EU$1),N($R150),1)),CHOOSE(AC[[M]:[M]],1,0,1,AC[[DB]:[DB]])),PRODUCT(SUM(ROUND(AVERAGE(VALUE(EU$3),VALUE($P150)),0),CHOOSE(IF(OR(EU$1,$R150),4,INDEX(CMB[[Res_Rare]:[Res_Rare]],MATCH(ROUND(MIN(SUM(EU$4,$O150/1000),SUM($O150,EU$4/1000)),3),CMB[[Cmb_ID]:[Cmb_ID]],0))),-1,-1,0,0)),IF(OR(EU$1,$R150),4,INDEX(CMB[[Cmb_Rare]:[Cmb_Rare]],MATCH(ROUND(MIN(SUM(EU$4,$O150/1000),SUM($O150,EU$4/1000)),3),CMB[[Cmb_ID]:[Cmb_ID]],0))),CHOOSE(AC[[M]:[M]],2,1,1,SUM(AC[[AB]:[DB]])))),""))</f>
        <v/>
      </c>
      <c r="EV150" t="str">
        <f>IF(OR(EV$5="",$S150=""),"",IFERROR(SUM(PRODUCT(INDEX(CMB[[BA_0O]:[BA_2O]],MATCH(ROUND(MIN(SUM(EV$4,$O150/1000),SUM($O150,EV$4/1000)),3),CMB[[Cmb_ID]:[Cmb_ID]],0),SUM(N(EV$1),N($R150),1)),CHOOSE(AC[[M]:[M]],1,1,0,AC[[AB]:[AB]])),PRODUCT(INDEX(CMB[[BD_0O]:[BD_2O]],MATCH(ROUND(MIN(SUM(EV$4,$O150/1000),SUM($O150,EV$4/1000)),3),CMB[[Cmb_ID]:[Cmb_ID]],0),SUM(N(EV$1),N($R150),1)),CHOOSE(AC[[M]:[M]],1,0,1,AC[[DB]:[DB]])),PRODUCT(SUM(ROUND(AVERAGE(VALUE(EV$3),VALUE($P150)),0),CHOOSE(IF(OR(EV$1,$R150),4,INDEX(CMB[[Res_Rare]:[Res_Rare]],MATCH(ROUND(MIN(SUM(EV$4,$O150/1000),SUM($O150,EV$4/1000)),3),CMB[[Cmb_ID]:[Cmb_ID]],0))),-1,-1,0,0)),IF(OR(EV$1,$R150),4,INDEX(CMB[[Cmb_Rare]:[Cmb_Rare]],MATCH(ROUND(MIN(SUM(EV$4,$O150/1000),SUM($O150,EV$4/1000)),3),CMB[[Cmb_ID]:[Cmb_ID]],0))),CHOOSE(AC[[M]:[M]],2,1,1,SUM(AC[[AB]:[DB]])))),""))</f>
        <v/>
      </c>
      <c r="EW150" t="str">
        <f>IF(OR(EW$5="",$S150=""),"",IFERROR(SUM(PRODUCT(INDEX(CMB[[BA_0O]:[BA_2O]],MATCH(ROUND(MIN(SUM(EW$4,$O150/1000),SUM($O150,EW$4/1000)),3),CMB[[Cmb_ID]:[Cmb_ID]],0),SUM(N(EW$1),N($R150),1)),CHOOSE(AC[[M]:[M]],1,1,0,AC[[AB]:[AB]])),PRODUCT(INDEX(CMB[[BD_0O]:[BD_2O]],MATCH(ROUND(MIN(SUM(EW$4,$O150/1000),SUM($O150,EW$4/1000)),3),CMB[[Cmb_ID]:[Cmb_ID]],0),SUM(N(EW$1),N($R150),1)),CHOOSE(AC[[M]:[M]],1,0,1,AC[[DB]:[DB]])),PRODUCT(SUM(ROUND(AVERAGE(VALUE(EW$3),VALUE($P150)),0),CHOOSE(IF(OR(EW$1,$R150),4,INDEX(CMB[[Res_Rare]:[Res_Rare]],MATCH(ROUND(MIN(SUM(EW$4,$O150/1000),SUM($O150,EW$4/1000)),3),CMB[[Cmb_ID]:[Cmb_ID]],0))),-1,-1,0,0)),IF(OR(EW$1,$R150),4,INDEX(CMB[[Cmb_Rare]:[Cmb_Rare]],MATCH(ROUND(MIN(SUM(EW$4,$O150/1000),SUM($O150,EW$4/1000)),3),CMB[[Cmb_ID]:[Cmb_ID]],0))),CHOOSE(AC[[M]:[M]],2,1,1,SUM(AC[[AB]:[DB]])))),""))</f>
        <v/>
      </c>
      <c r="EX150" t="str">
        <f>IF(OR(EX$5="",$S150=""),"",IFERROR(SUM(PRODUCT(INDEX(CMB[[BA_0O]:[BA_2O]],MATCH(ROUND(MIN(SUM(EX$4,$O150/1000),SUM($O150,EX$4/1000)),3),CMB[[Cmb_ID]:[Cmb_ID]],0),SUM(N(EX$1),N($R150),1)),CHOOSE(AC[[M]:[M]],1,1,0,AC[[AB]:[AB]])),PRODUCT(INDEX(CMB[[BD_0O]:[BD_2O]],MATCH(ROUND(MIN(SUM(EX$4,$O150/1000),SUM($O150,EX$4/1000)),3),CMB[[Cmb_ID]:[Cmb_ID]],0),SUM(N(EX$1),N($R150),1)),CHOOSE(AC[[M]:[M]],1,0,1,AC[[DB]:[DB]])),PRODUCT(SUM(ROUND(AVERAGE(VALUE(EX$3),VALUE($P150)),0),CHOOSE(IF(OR(EX$1,$R150),4,INDEX(CMB[[Res_Rare]:[Res_Rare]],MATCH(ROUND(MIN(SUM(EX$4,$O150/1000),SUM($O150,EX$4/1000)),3),CMB[[Cmb_ID]:[Cmb_ID]],0))),-1,-1,0,0)),IF(OR(EX$1,$R150),4,INDEX(CMB[[Cmb_Rare]:[Cmb_Rare]],MATCH(ROUND(MIN(SUM(EX$4,$O150/1000),SUM($O150,EX$4/1000)),3),CMB[[Cmb_ID]:[Cmb_ID]],0))),CHOOSE(AC[[M]:[M]],2,1,1,SUM(AC[[AB]:[DB]])))),""))</f>
        <v/>
      </c>
      <c r="EY150" t="str">
        <f>IF(OR(EY$5="",$S150=""),"",IFERROR(SUM(PRODUCT(INDEX(CMB[[BA_0O]:[BA_2O]],MATCH(ROUND(MIN(SUM(EY$4,$O150/1000),SUM($O150,EY$4/1000)),3),CMB[[Cmb_ID]:[Cmb_ID]],0),SUM(N(EY$1),N($R150),1)),CHOOSE(AC[[M]:[M]],1,1,0,AC[[AB]:[AB]])),PRODUCT(INDEX(CMB[[BD_0O]:[BD_2O]],MATCH(ROUND(MIN(SUM(EY$4,$O150/1000),SUM($O150,EY$4/1000)),3),CMB[[Cmb_ID]:[Cmb_ID]],0),SUM(N(EY$1),N($R150),1)),CHOOSE(AC[[M]:[M]],1,0,1,AC[[DB]:[DB]])),PRODUCT(SUM(ROUND(AVERAGE(VALUE(EY$3),VALUE($P150)),0),CHOOSE(IF(OR(EY$1,$R150),4,INDEX(CMB[[Res_Rare]:[Res_Rare]],MATCH(ROUND(MIN(SUM(EY$4,$O150/1000),SUM($O150,EY$4/1000)),3),CMB[[Cmb_ID]:[Cmb_ID]],0))),-1,-1,0,0)),IF(OR(EY$1,$R150),4,INDEX(CMB[[Cmb_Rare]:[Cmb_Rare]],MATCH(ROUND(MIN(SUM(EY$4,$O150/1000),SUM($O150,EY$4/1000)),3),CMB[[Cmb_ID]:[Cmb_ID]],0))),CHOOSE(AC[[M]:[M]],2,1,1,SUM(AC[[AB]:[DB]])))),""))</f>
        <v/>
      </c>
      <c r="EZ150" t="str">
        <f>IF(OR(EZ$5="",$S150=""),"",IFERROR(SUM(PRODUCT(INDEX(CMB[[BA_0O]:[BA_2O]],MATCH(ROUND(MIN(SUM(EZ$4,$O150/1000),SUM($O150,EZ$4/1000)),3),CMB[[Cmb_ID]:[Cmb_ID]],0),SUM(N(EZ$1),N($R150),1)),CHOOSE(AC[[M]:[M]],1,1,0,AC[[AB]:[AB]])),PRODUCT(INDEX(CMB[[BD_0O]:[BD_2O]],MATCH(ROUND(MIN(SUM(EZ$4,$O150/1000),SUM($O150,EZ$4/1000)),3),CMB[[Cmb_ID]:[Cmb_ID]],0),SUM(N(EZ$1),N($R150),1)),CHOOSE(AC[[M]:[M]],1,0,1,AC[[DB]:[DB]])),PRODUCT(SUM(ROUND(AVERAGE(VALUE(EZ$3),VALUE($P150)),0),CHOOSE(IF(OR(EZ$1,$R150),4,INDEX(CMB[[Res_Rare]:[Res_Rare]],MATCH(ROUND(MIN(SUM(EZ$4,$O150/1000),SUM($O150,EZ$4/1000)),3),CMB[[Cmb_ID]:[Cmb_ID]],0))),-1,-1,0,0)),IF(OR(EZ$1,$R150),4,INDEX(CMB[[Cmb_Rare]:[Cmb_Rare]],MATCH(ROUND(MIN(SUM(EZ$4,$O150/1000),SUM($O150,EZ$4/1000)),3),CMB[[Cmb_ID]:[Cmb_ID]],0))),CHOOSE(AC[[M]:[M]],2,1,1,SUM(AC[[AB]:[DB]])))),""))</f>
        <v/>
      </c>
      <c r="FA150" t="str">
        <f>IF(OR(FA$5="",$S150=""),"",IFERROR(SUM(PRODUCT(INDEX(CMB[[BA_0O]:[BA_2O]],MATCH(ROUND(MIN(SUM(FA$4,$O150/1000),SUM($O150,FA$4/1000)),3),CMB[[Cmb_ID]:[Cmb_ID]],0),SUM(N(FA$1),N($R150),1)),CHOOSE(AC[[M]:[M]],1,1,0,AC[[AB]:[AB]])),PRODUCT(INDEX(CMB[[BD_0O]:[BD_2O]],MATCH(ROUND(MIN(SUM(FA$4,$O150/1000),SUM($O150,FA$4/1000)),3),CMB[[Cmb_ID]:[Cmb_ID]],0),SUM(N(FA$1),N($R150),1)),CHOOSE(AC[[M]:[M]],1,0,1,AC[[DB]:[DB]])),PRODUCT(SUM(ROUND(AVERAGE(VALUE(FA$3),VALUE($P150)),0),CHOOSE(IF(OR(FA$1,$R150),4,INDEX(CMB[[Res_Rare]:[Res_Rare]],MATCH(ROUND(MIN(SUM(FA$4,$O150/1000),SUM($O150,FA$4/1000)),3),CMB[[Cmb_ID]:[Cmb_ID]],0))),-1,-1,0,0)),IF(OR(FA$1,$R150),4,INDEX(CMB[[Cmb_Rare]:[Cmb_Rare]],MATCH(ROUND(MIN(SUM(FA$4,$O150/1000),SUM($O150,FA$4/1000)),3),CMB[[Cmb_ID]:[Cmb_ID]],0))),CHOOSE(AC[[M]:[M]],2,1,1,SUM(AC[[AB]:[DB]])))),""))</f>
        <v/>
      </c>
      <c r="FB150" t="str">
        <f>IF(OR(FB$5="",$S150=""),"",IFERROR(SUM(PRODUCT(INDEX(CMB[[BA_0O]:[BA_2O]],MATCH(ROUND(MIN(SUM(FB$4,$O150/1000),SUM($O150,FB$4/1000)),3),CMB[[Cmb_ID]:[Cmb_ID]],0),SUM(N(FB$1),N($R150),1)),CHOOSE(AC[[M]:[M]],1,1,0,AC[[AB]:[AB]])),PRODUCT(INDEX(CMB[[BD_0O]:[BD_2O]],MATCH(ROUND(MIN(SUM(FB$4,$O150/1000),SUM($O150,FB$4/1000)),3),CMB[[Cmb_ID]:[Cmb_ID]],0),SUM(N(FB$1),N($R150),1)),CHOOSE(AC[[M]:[M]],1,0,1,AC[[DB]:[DB]])),PRODUCT(SUM(ROUND(AVERAGE(VALUE(FB$3),VALUE($P150)),0),CHOOSE(IF(OR(FB$1,$R150),4,INDEX(CMB[[Res_Rare]:[Res_Rare]],MATCH(ROUND(MIN(SUM(FB$4,$O150/1000),SUM($O150,FB$4/1000)),3),CMB[[Cmb_ID]:[Cmb_ID]],0))),-1,-1,0,0)),IF(OR(FB$1,$R150),4,INDEX(CMB[[Cmb_Rare]:[Cmb_Rare]],MATCH(ROUND(MIN(SUM(FB$4,$O150/1000),SUM($O150,FB$4/1000)),3),CMB[[Cmb_ID]:[Cmb_ID]],0))),CHOOSE(AC[[M]:[M]],2,1,1,SUM(AC[[AB]:[DB]])))),""))</f>
        <v/>
      </c>
      <c r="FC150" t="str">
        <f>IF(OR(FC$5="",$S150=""),"",IFERROR(SUM(PRODUCT(INDEX(CMB[[BA_0O]:[BA_2O]],MATCH(ROUND(MIN(SUM(FC$4,$O150/1000),SUM($O150,FC$4/1000)),3),CMB[[Cmb_ID]:[Cmb_ID]],0),SUM(N(FC$1),N($R150),1)),CHOOSE(AC[[M]:[M]],1,1,0,AC[[AB]:[AB]])),PRODUCT(INDEX(CMB[[BD_0O]:[BD_2O]],MATCH(ROUND(MIN(SUM(FC$4,$O150/1000),SUM($O150,FC$4/1000)),3),CMB[[Cmb_ID]:[Cmb_ID]],0),SUM(N(FC$1),N($R150),1)),CHOOSE(AC[[M]:[M]],1,0,1,AC[[DB]:[DB]])),PRODUCT(SUM(ROUND(AVERAGE(VALUE(FC$3),VALUE($P150)),0),CHOOSE(IF(OR(FC$1,$R150),4,INDEX(CMB[[Res_Rare]:[Res_Rare]],MATCH(ROUND(MIN(SUM(FC$4,$O150/1000),SUM($O150,FC$4/1000)),3),CMB[[Cmb_ID]:[Cmb_ID]],0))),-1,-1,0,0)),IF(OR(FC$1,$R150),4,INDEX(CMB[[Cmb_Rare]:[Cmb_Rare]],MATCH(ROUND(MIN(SUM(FC$4,$O150/1000),SUM($O150,FC$4/1000)),3),CMB[[Cmb_ID]:[Cmb_ID]],0))),CHOOSE(AC[[M]:[M]],2,1,1,SUM(AC[[AB]:[DB]])))),""))</f>
        <v/>
      </c>
      <c r="FD150" t="str">
        <f>IF(OR(FD$5="",$S150=""),"",IFERROR(SUM(PRODUCT(INDEX(CMB[[BA_0O]:[BA_2O]],MATCH(ROUND(MIN(SUM(FD$4,$O150/1000),SUM($O150,FD$4/1000)),3),CMB[[Cmb_ID]:[Cmb_ID]],0),SUM(N(FD$1),N($R150),1)),CHOOSE(AC[[M]:[M]],1,1,0,AC[[AB]:[AB]])),PRODUCT(INDEX(CMB[[BD_0O]:[BD_2O]],MATCH(ROUND(MIN(SUM(FD$4,$O150/1000),SUM($O150,FD$4/1000)),3),CMB[[Cmb_ID]:[Cmb_ID]],0),SUM(N(FD$1),N($R150),1)),CHOOSE(AC[[M]:[M]],1,0,1,AC[[DB]:[DB]])),PRODUCT(SUM(ROUND(AVERAGE(VALUE(FD$3),VALUE($P150)),0),CHOOSE(IF(OR(FD$1,$R150),4,INDEX(CMB[[Res_Rare]:[Res_Rare]],MATCH(ROUND(MIN(SUM(FD$4,$O150/1000),SUM($O150,FD$4/1000)),3),CMB[[Cmb_ID]:[Cmb_ID]],0))),-1,-1,0,0)),IF(OR(FD$1,$R150),4,INDEX(CMB[[Cmb_Rare]:[Cmb_Rare]],MATCH(ROUND(MIN(SUM(FD$4,$O150/1000),SUM($O150,FD$4/1000)),3),CMB[[Cmb_ID]:[Cmb_ID]],0))),CHOOSE(AC[[M]:[M]],2,1,1,SUM(AC[[AB]:[DB]])))),""))</f>
        <v/>
      </c>
      <c r="FE150" t="str">
        <f>IF(OR(FE$5="",$S150=""),"",IFERROR(SUM(PRODUCT(INDEX(CMB[[BA_0O]:[BA_2O]],MATCH(ROUND(MIN(SUM(FE$4,$O150/1000),SUM($O150,FE$4/1000)),3),CMB[[Cmb_ID]:[Cmb_ID]],0),SUM(N(FE$1),N($R150),1)),CHOOSE(AC[[M]:[M]],1,1,0,AC[[AB]:[AB]])),PRODUCT(INDEX(CMB[[BD_0O]:[BD_2O]],MATCH(ROUND(MIN(SUM(FE$4,$O150/1000),SUM($O150,FE$4/1000)),3),CMB[[Cmb_ID]:[Cmb_ID]],0),SUM(N(FE$1),N($R150),1)),CHOOSE(AC[[M]:[M]],1,0,1,AC[[DB]:[DB]])),PRODUCT(SUM(ROUND(AVERAGE(VALUE(FE$3),VALUE($P150)),0),CHOOSE(IF(OR(FE$1,$R150),4,INDEX(CMB[[Res_Rare]:[Res_Rare]],MATCH(ROUND(MIN(SUM(FE$4,$O150/1000),SUM($O150,FE$4/1000)),3),CMB[[Cmb_ID]:[Cmb_ID]],0))),-1,-1,0,0)),IF(OR(FE$1,$R150),4,INDEX(CMB[[Cmb_Rare]:[Cmb_Rare]],MATCH(ROUND(MIN(SUM(FE$4,$O150/1000),SUM($O150,FE$4/1000)),3),CMB[[Cmb_ID]:[Cmb_ID]],0))),CHOOSE(AC[[M]:[M]],2,1,1,SUM(AC[[AB]:[DB]])))),""))</f>
        <v/>
      </c>
      <c r="FF150" t="str">
        <f>IF(OR(FF$5="",$S150=""),"",IFERROR(SUM(PRODUCT(INDEX(CMB[[BA_0O]:[BA_2O]],MATCH(ROUND(MIN(SUM(FF$4,$O150/1000),SUM($O150,FF$4/1000)),3),CMB[[Cmb_ID]:[Cmb_ID]],0),SUM(N(FF$1),N($R150),1)),CHOOSE(AC[[M]:[M]],1,1,0,AC[[AB]:[AB]])),PRODUCT(INDEX(CMB[[BD_0O]:[BD_2O]],MATCH(ROUND(MIN(SUM(FF$4,$O150/1000),SUM($O150,FF$4/1000)),3),CMB[[Cmb_ID]:[Cmb_ID]],0),SUM(N(FF$1),N($R150),1)),CHOOSE(AC[[M]:[M]],1,0,1,AC[[DB]:[DB]])),PRODUCT(SUM(ROUND(AVERAGE(VALUE(FF$3),VALUE($P150)),0),CHOOSE(IF(OR(FF$1,$R150),4,INDEX(CMB[[Res_Rare]:[Res_Rare]],MATCH(ROUND(MIN(SUM(FF$4,$O150/1000),SUM($O150,FF$4/1000)),3),CMB[[Cmb_ID]:[Cmb_ID]],0))),-1,-1,0,0)),IF(OR(FF$1,$R150),4,INDEX(CMB[[Cmb_Rare]:[Cmb_Rare]],MATCH(ROUND(MIN(SUM(FF$4,$O150/1000),SUM($O150,FF$4/1000)),3),CMB[[Cmb_ID]:[Cmb_ID]],0))),CHOOSE(AC[[M]:[M]],2,1,1,SUM(AC[[AB]:[DB]])))),""))</f>
        <v/>
      </c>
      <c r="FG150" t="str">
        <f>IF(OR(FG$5="",$S150=""),"",IFERROR(SUM(PRODUCT(INDEX(CMB[[BA_0O]:[BA_2O]],MATCH(ROUND(MIN(SUM(FG$4,$O150/1000),SUM($O150,FG$4/1000)),3),CMB[[Cmb_ID]:[Cmb_ID]],0),SUM(N(FG$1),N($R150),1)),CHOOSE(AC[[M]:[M]],1,1,0,AC[[AB]:[AB]])),PRODUCT(INDEX(CMB[[BD_0O]:[BD_2O]],MATCH(ROUND(MIN(SUM(FG$4,$O150/1000),SUM($O150,FG$4/1000)),3),CMB[[Cmb_ID]:[Cmb_ID]],0),SUM(N(FG$1),N($R150),1)),CHOOSE(AC[[M]:[M]],1,0,1,AC[[DB]:[DB]])),PRODUCT(SUM(ROUND(AVERAGE(VALUE(FG$3),VALUE($P150)),0),CHOOSE(IF(OR(FG$1,$R150),4,INDEX(CMB[[Res_Rare]:[Res_Rare]],MATCH(ROUND(MIN(SUM(FG$4,$O150/1000),SUM($O150,FG$4/1000)),3),CMB[[Cmb_ID]:[Cmb_ID]],0))),-1,-1,0,0)),IF(OR(FG$1,$R150),4,INDEX(CMB[[Cmb_Rare]:[Cmb_Rare]],MATCH(ROUND(MIN(SUM(FG$4,$O150/1000),SUM($O150,FG$4/1000)),3),CMB[[Cmb_ID]:[Cmb_ID]],0))),CHOOSE(AC[[M]:[M]],2,1,1,SUM(AC[[AB]:[DB]])))),""))</f>
        <v/>
      </c>
      <c r="FH150" t="str">
        <f>IF(OR(FH$5="",$S150=""),"",IFERROR(SUM(PRODUCT(INDEX(CMB[[BA_0O]:[BA_2O]],MATCH(ROUND(MIN(SUM(FH$4,$O150/1000),SUM($O150,FH$4/1000)),3),CMB[[Cmb_ID]:[Cmb_ID]],0),SUM(N(FH$1),N($R150),1)),CHOOSE(AC[[M]:[M]],1,1,0,AC[[AB]:[AB]])),PRODUCT(INDEX(CMB[[BD_0O]:[BD_2O]],MATCH(ROUND(MIN(SUM(FH$4,$O150/1000),SUM($O150,FH$4/1000)),3),CMB[[Cmb_ID]:[Cmb_ID]],0),SUM(N(FH$1),N($R150),1)),CHOOSE(AC[[M]:[M]],1,0,1,AC[[DB]:[DB]])),PRODUCT(SUM(ROUND(AVERAGE(VALUE(FH$3),VALUE($P150)),0),CHOOSE(IF(OR(FH$1,$R150),4,INDEX(CMB[[Res_Rare]:[Res_Rare]],MATCH(ROUND(MIN(SUM(FH$4,$O150/1000),SUM($O150,FH$4/1000)),3),CMB[[Cmb_ID]:[Cmb_ID]],0))),-1,-1,0,0)),IF(OR(FH$1,$R150),4,INDEX(CMB[[Cmb_Rare]:[Cmb_Rare]],MATCH(ROUND(MIN(SUM(FH$4,$O150/1000),SUM($O150,FH$4/1000)),3),CMB[[Cmb_ID]:[Cmb_ID]],0))),CHOOSE(AC[[M]:[M]],2,1,1,SUM(AC[[AB]:[DB]])))),""))</f>
        <v/>
      </c>
      <c r="FI150" t="str">
        <f>IF(OR(FI$5="",$S150=""),"",IFERROR(SUM(PRODUCT(INDEX(CMB[[BA_0O]:[BA_2O]],MATCH(ROUND(MIN(SUM(FI$4,$O150/1000),SUM($O150,FI$4/1000)),3),CMB[[Cmb_ID]:[Cmb_ID]],0),SUM(N(FI$1),N($R150),1)),CHOOSE(AC[[M]:[M]],1,1,0,AC[[AB]:[AB]])),PRODUCT(INDEX(CMB[[BD_0O]:[BD_2O]],MATCH(ROUND(MIN(SUM(FI$4,$O150/1000),SUM($O150,FI$4/1000)),3),CMB[[Cmb_ID]:[Cmb_ID]],0),SUM(N(FI$1),N($R150),1)),CHOOSE(AC[[M]:[M]],1,0,1,AC[[DB]:[DB]])),PRODUCT(SUM(ROUND(AVERAGE(VALUE(FI$3),VALUE($P150)),0),CHOOSE(IF(OR(FI$1,$R150),4,INDEX(CMB[[Res_Rare]:[Res_Rare]],MATCH(ROUND(MIN(SUM(FI$4,$O150/1000),SUM($O150,FI$4/1000)),3),CMB[[Cmb_ID]:[Cmb_ID]],0))),-1,-1,0,0)),IF(OR(FI$1,$R150),4,INDEX(CMB[[Cmb_Rare]:[Cmb_Rare]],MATCH(ROUND(MIN(SUM(FI$4,$O150/1000),SUM($O150,FI$4/1000)),3),CMB[[Cmb_ID]:[Cmb_ID]],0))),CHOOSE(AC[[M]:[M]],2,1,1,SUM(AC[[AB]:[DB]])))),""))</f>
        <v/>
      </c>
      <c r="FJ150" t="str">
        <f>IF(OR(FJ$5="",$S150=""),"",IFERROR(SUM(PRODUCT(INDEX(CMB[[BA_0O]:[BA_2O]],MATCH(ROUND(MIN(SUM(FJ$4,$O150/1000),SUM($O150,FJ$4/1000)),3),CMB[[Cmb_ID]:[Cmb_ID]],0),SUM(N(FJ$1),N($R150),1)),CHOOSE(AC[[M]:[M]],1,1,0,AC[[AB]:[AB]])),PRODUCT(INDEX(CMB[[BD_0O]:[BD_2O]],MATCH(ROUND(MIN(SUM(FJ$4,$O150/1000),SUM($O150,FJ$4/1000)),3),CMB[[Cmb_ID]:[Cmb_ID]],0),SUM(N(FJ$1),N($R150),1)),CHOOSE(AC[[M]:[M]],1,0,1,AC[[DB]:[DB]])),PRODUCT(SUM(ROUND(AVERAGE(VALUE(FJ$3),VALUE($P150)),0),CHOOSE(IF(OR(FJ$1,$R150),4,INDEX(CMB[[Res_Rare]:[Res_Rare]],MATCH(ROUND(MIN(SUM(FJ$4,$O150/1000),SUM($O150,FJ$4/1000)),3),CMB[[Cmb_ID]:[Cmb_ID]],0))),-1,-1,0,0)),IF(OR(FJ$1,$R150),4,INDEX(CMB[[Cmb_Rare]:[Cmb_Rare]],MATCH(ROUND(MIN(SUM(FJ$4,$O150/1000),SUM($O150,FJ$4/1000)),3),CMB[[Cmb_ID]:[Cmb_ID]],0))),CHOOSE(AC[[M]:[M]],2,1,1,SUM(AC[[AB]:[DB]])))),""))</f>
        <v/>
      </c>
      <c r="FK150" t="str">
        <f>IF(OR(FK$5="",$S150=""),"",IFERROR(SUM(PRODUCT(INDEX(CMB[[BA_0O]:[BA_2O]],MATCH(ROUND(MIN(SUM(FK$4,$O150/1000),SUM($O150,FK$4/1000)),3),CMB[[Cmb_ID]:[Cmb_ID]],0),SUM(N(FK$1),N($R150),1)),CHOOSE(AC[[M]:[M]],1,1,0,AC[[AB]:[AB]])),PRODUCT(INDEX(CMB[[BD_0O]:[BD_2O]],MATCH(ROUND(MIN(SUM(FK$4,$O150/1000),SUM($O150,FK$4/1000)),3),CMB[[Cmb_ID]:[Cmb_ID]],0),SUM(N(FK$1),N($R150),1)),CHOOSE(AC[[M]:[M]],1,0,1,AC[[DB]:[DB]])),PRODUCT(SUM(ROUND(AVERAGE(VALUE(FK$3),VALUE($P150)),0),CHOOSE(IF(OR(FK$1,$R150),4,INDEX(CMB[[Res_Rare]:[Res_Rare]],MATCH(ROUND(MIN(SUM(FK$4,$O150/1000),SUM($O150,FK$4/1000)),3),CMB[[Cmb_ID]:[Cmb_ID]],0))),-1,-1,0,0)),IF(OR(FK$1,$R150),4,INDEX(CMB[[Cmb_Rare]:[Cmb_Rare]],MATCH(ROUND(MIN(SUM(FK$4,$O150/1000),SUM($O150,FK$4/1000)),3),CMB[[Cmb_ID]:[Cmb_ID]],0))),CHOOSE(AC[[M]:[M]],2,1,1,SUM(AC[[AB]:[DB]])))),""))</f>
        <v/>
      </c>
      <c r="FL150" t="str">
        <f>IF(OR(FL$5="",$S150=""),"",IFERROR(SUM(PRODUCT(INDEX(CMB[[BA_0O]:[BA_2O]],MATCH(ROUND(MIN(SUM(FL$4,$O150/1000),SUM($O150,FL$4/1000)),3),CMB[[Cmb_ID]:[Cmb_ID]],0),SUM(N(FL$1),N($R150),1)),CHOOSE(AC[[M]:[M]],1,1,0,AC[[AB]:[AB]])),PRODUCT(INDEX(CMB[[BD_0O]:[BD_2O]],MATCH(ROUND(MIN(SUM(FL$4,$O150/1000),SUM($O150,FL$4/1000)),3),CMB[[Cmb_ID]:[Cmb_ID]],0),SUM(N(FL$1),N($R150),1)),CHOOSE(AC[[M]:[M]],1,0,1,AC[[DB]:[DB]])),PRODUCT(SUM(ROUND(AVERAGE(VALUE(FL$3),VALUE($P150)),0),CHOOSE(IF(OR(FL$1,$R150),4,INDEX(CMB[[Res_Rare]:[Res_Rare]],MATCH(ROUND(MIN(SUM(FL$4,$O150/1000),SUM($O150,FL$4/1000)),3),CMB[[Cmb_ID]:[Cmb_ID]],0))),-1,-1,0,0)),IF(OR(FL$1,$R150),4,INDEX(CMB[[Cmb_Rare]:[Cmb_Rare]],MATCH(ROUND(MIN(SUM(FL$4,$O150/1000),SUM($O150,FL$4/1000)),3),CMB[[Cmb_ID]:[Cmb_ID]],0))),CHOOSE(AC[[M]:[M]],2,1,1,SUM(AC[[AB]:[DB]])))),""))</f>
        <v/>
      </c>
      <c r="FM150" t="str">
        <f>IF(OR(FM$5="",$S150=""),"",IFERROR(SUM(PRODUCT(INDEX(CMB[[BA_0O]:[BA_2O]],MATCH(ROUND(MIN(SUM(FM$4,$O150/1000),SUM($O150,FM$4/1000)),3),CMB[[Cmb_ID]:[Cmb_ID]],0),SUM(N(FM$1),N($R150),1)),CHOOSE(AC[[M]:[M]],1,1,0,AC[[AB]:[AB]])),PRODUCT(INDEX(CMB[[BD_0O]:[BD_2O]],MATCH(ROUND(MIN(SUM(FM$4,$O150/1000),SUM($O150,FM$4/1000)),3),CMB[[Cmb_ID]:[Cmb_ID]],0),SUM(N(FM$1),N($R150),1)),CHOOSE(AC[[M]:[M]],1,0,1,AC[[DB]:[DB]])),PRODUCT(SUM(ROUND(AVERAGE(VALUE(FM$3),VALUE($P150)),0),CHOOSE(IF(OR(FM$1,$R150),4,INDEX(CMB[[Res_Rare]:[Res_Rare]],MATCH(ROUND(MIN(SUM(FM$4,$O150/1000),SUM($O150,FM$4/1000)),3),CMB[[Cmb_ID]:[Cmb_ID]],0))),-1,-1,0,0)),IF(OR(FM$1,$R150),4,INDEX(CMB[[Cmb_Rare]:[Cmb_Rare]],MATCH(ROUND(MIN(SUM(FM$4,$O150/1000),SUM($O150,FM$4/1000)),3),CMB[[Cmb_ID]:[Cmb_ID]],0))),CHOOSE(AC[[M]:[M]],2,1,1,SUM(AC[[AB]:[DB]])))),""))</f>
        <v/>
      </c>
      <c r="FN150" s="7">
        <f t="shared" si="72"/>
        <v>0</v>
      </c>
      <c r="FO150" s="7">
        <f t="shared" si="72"/>
        <v>0</v>
      </c>
      <c r="FP150" s="7">
        <f t="shared" si="72"/>
        <v>0</v>
      </c>
      <c r="FQ150" s="7">
        <f t="shared" si="72"/>
        <v>0</v>
      </c>
      <c r="FR150" s="7">
        <f t="shared" si="72"/>
        <v>0</v>
      </c>
      <c r="FS150" s="7">
        <f t="shared" si="72"/>
        <v>0</v>
      </c>
      <c r="FT150" s="7">
        <f>SUM(IF(INDEX(LIB[[Quantity]:[Quantity]],MATCH($S150,LIB[[ID]:[ID]],0))&gt;=COLUMN(A$1),TRUNC(PRODUCT(AVERAGE($FN150:$FS150),POWER(AC[[CR]:[CR]],SUM(SUMIFS($D$11:$D149,$A$11:$A149,$A150,$E$11:$E149,"&gt;="&amp;$E150),SUMIFS($D151:$D$161,$A151:$A$161,$A150,$E151:$E$161,"&gt;"&amp;$E150),COLUMN(A$1),-1)),IF($Q150="Yes",AC[[FB]:[FB]],1))),0),ROW(A139)/-VALUE(1&amp;REPT("0",9-PRODUCT(COLUMN(A$1)-1,3))),1)</f>
        <v>0.99999986100000005</v>
      </c>
      <c r="FU150" s="7">
        <f>SUM(IF(INDEX(LIB[[Quantity]:[Quantity]],MATCH($S150,LIB[[ID]:[ID]],0))&gt;=COLUMN(B$1),TRUNC(PRODUCT(AVERAGE($FN150:$FS150),POWER(AC[[CR]:[CR]],SUM(SUMIFS($D$11:$D149,$A$11:$A149,$A150,$E$11:$E149,"&gt;="&amp;$E150),SUMIFS($D151:$D$161,$A151:$A$161,$A150,$E151:$E$161,"&gt;"&amp;$E150),COLUMN(B$1),-1)),IF($Q150="Yes",AC[[FB]:[FB]],1))),0),ROW(B139)/-VALUE(1&amp;REPT("0",9-PRODUCT(COLUMN(B$1)-1,3))),1)</f>
        <v>0.999861</v>
      </c>
      <c r="FV150" s="7">
        <f>SUM(IF(INDEX(LIB[[Quantity]:[Quantity]],MATCH($S150,LIB[[ID]:[ID]],0))&gt;=COLUMN(C$1),TRUNC(PRODUCT(AVERAGE($FN150:$FS150),POWER(AC[[CR]:[CR]],SUM(SUMIFS($D$11:$D149,$A$11:$A149,$A150,$E$11:$E149,"&gt;="&amp;$E150),SUMIFS($D151:$D$161,$A151:$A$161,$A150,$E151:$E$161,"&gt;"&amp;$E150),COLUMN(C$1),-1)),IF($Q150="Yes",AC[[FB]:[FB]],1))),0),ROW(C139)/-VALUE(1&amp;REPT("0",9-PRODUCT(COLUMN(C$1)-1,3))),1)</f>
        <v>0.86099999999999999</v>
      </c>
      <c r="FW150">
        <f t="shared" si="67"/>
        <v>212</v>
      </c>
      <c r="FX150">
        <f t="shared" si="68"/>
        <v>0</v>
      </c>
      <c r="FY150">
        <f t="shared" si="69"/>
        <v>0</v>
      </c>
      <c r="GC150">
        <f t="shared" si="70"/>
        <v>80</v>
      </c>
      <c r="GD150" t="str">
        <f>IFERROR(SUBSTITUTE(SUBSTITUTE(INDEX(SUG[Card],MATCH(ROW(A139),GC$12:GC$161,0))," #2","")," #3",""),"")</f>
        <v/>
      </c>
      <c r="GE150">
        <f>SUM(GE149,IF(IFERROR(MATCH(GD150,GD$11:GD149,0)&lt;0,TRUE()),1,0))</f>
        <v>35</v>
      </c>
      <c r="GF150" t="str">
        <f t="shared" si="71"/>
        <v/>
      </c>
      <c r="GI150">
        <f>SUM(SUMIFS(D$11:D149,A$11:A149,A150,B$11:B149,"&gt;="&amp;B150),SUMIFS(D151:D$161,A151:A$161,A150,B151:B$161,"&gt;"&amp;B150),SUMIFS(D$11:D149,A$11:A149,A150&amp;":Onyx"),SUMIFS(D151:D$161,A151:A$161,A150&amp;":Onyx"))</f>
        <v>0</v>
      </c>
      <c r="GP150" t="str">
        <f t="shared" si="65"/>
        <v/>
      </c>
      <c r="GQ150">
        <f t="shared" si="66"/>
        <v>0</v>
      </c>
      <c r="GR150" t="b">
        <f>COUNTIF(DECK[Card],IFERROR(MID($L150,1,FIND(" #",SUG_Helper[[#This Row],[Card]])-1),SUG_Helper[[#This Row],[Card]]))&gt;=IFERROR(VALUE(RIGHT(SUG_Helper[[#This Row],[Card]])),1)</f>
        <v>1</v>
      </c>
    </row>
    <row r="151" spans="2:200" x14ac:dyDescent="0.35">
      <c r="B151" s="4"/>
      <c r="C151" s="4"/>
      <c r="D151" s="4"/>
      <c r="E151" t="str">
        <f>IF(INDEX(LIB[Card],ROW(A140))="","",INDEX(LIB[Card],ROW(A140))&amp;" ("&amp;INDEX(LIB[Level],ROW(A140))&amp;")"&amp;IF(INDEX(LIB[Fused],ROW(A140))="Yes","ƒ",""))</f>
        <v/>
      </c>
      <c r="F151">
        <v>140</v>
      </c>
      <c r="H151" t="str">
        <f>IF(DECK[[#This Row],[Card]]="","",MID(DECK[[#This Row],[Card]],1,FIND(" (",DECK[[#This Row],[Card]])-1))</f>
        <v/>
      </c>
      <c r="I151" t="str">
        <f>IF(DECK[[#This Row],[Card]]="","",MID(DECK[[#This Row],[Card]],FIND("(",DECK[[#This Row],[Card]])+1,1))</f>
        <v/>
      </c>
      <c r="J151" t="str">
        <f>IF(DECK[[#This Row],[Card]]="","",IF(RIGHT(DECK[[#This Row],[Card]])="ƒ","Yes","No"))</f>
        <v/>
      </c>
      <c r="L151" t="str">
        <f t="shared" si="63"/>
        <v/>
      </c>
      <c r="M151">
        <f t="shared" si="64"/>
        <v>0</v>
      </c>
      <c r="O151" s="6" t="str">
        <f>IF(S151="","",MATCH(MID(S151,1,MIN(FIND(" (",S151),IFERROR(FIND(":",S151),50))-1),CC[CC_Name],0))</f>
        <v/>
      </c>
      <c r="P151" s="5" t="str">
        <f t="shared" si="57"/>
        <v/>
      </c>
      <c r="Q151" s="5" t="str">
        <f t="shared" si="58"/>
        <v/>
      </c>
      <c r="R151" s="5" t="str">
        <f t="shared" si="59"/>
        <v/>
      </c>
      <c r="S151" t="str">
        <f>(INDEX(LIB[ID],ROW(A140)))</f>
        <v/>
      </c>
      <c r="T151" t="str">
        <f>IF(OR(T$5="",$S151=""),"",IFERROR(SUM(PRODUCT(INDEX(CMB[[BA_0O]:[BA_2O]],MATCH(ROUND(MIN(SUM(T$4,$O151/1000),SUM($O151,T$4/1000)),3),CMB[[Cmb_ID]:[Cmb_ID]],0),SUM(N(T$1),N($R151),1)),CHOOSE(AC[[M]:[M]],1,1,0,AC[[AB]:[AB]])),PRODUCT(INDEX(CMB[[BD_0O]:[BD_2O]],MATCH(ROUND(MIN(SUM(T$4,$O151/1000),SUM($O151,T$4/1000)),3),CMB[[Cmb_ID]:[Cmb_ID]],0),SUM(N(T$1),N($R151),1)),CHOOSE(AC[[M]:[M]],1,0,1,AC[[DB]:[DB]])),PRODUCT(SUM(ROUND(AVERAGE(VALUE(T$3),VALUE($P151)),0),CHOOSE(IF(OR(T$1,$R151),4,INDEX(CMB[[Res_Rare]:[Res_Rare]],MATCH(ROUND(MIN(SUM(T$4,$O151/1000),SUM($O151,T$4/1000)),3),CMB[[Cmb_ID]:[Cmb_ID]],0))),-1,-1,0,0)),IF(OR(T$1,$R151),4,INDEX(CMB[[Cmb_Rare]:[Cmb_Rare]],MATCH(ROUND(MIN(SUM(T$4,$O151/1000),SUM($O151,T$4/1000)),3),CMB[[Cmb_ID]:[Cmb_ID]],0))),CHOOSE(AC[[M]:[M]],2,1,1,SUM(AC[[AB]:[DB]])))),""))</f>
        <v/>
      </c>
      <c r="U151" t="str">
        <f>IF(OR(U$5="",$S151=""),"",IFERROR(SUM(PRODUCT(INDEX(CMB[[BA_0O]:[BA_2O]],MATCH(ROUND(MIN(SUM(U$4,$O151/1000),SUM($O151,U$4/1000)),3),CMB[[Cmb_ID]:[Cmb_ID]],0),SUM(N(U$1),N($R151),1)),CHOOSE(AC[[M]:[M]],1,1,0,AC[[AB]:[AB]])),PRODUCT(INDEX(CMB[[BD_0O]:[BD_2O]],MATCH(ROUND(MIN(SUM(U$4,$O151/1000),SUM($O151,U$4/1000)),3),CMB[[Cmb_ID]:[Cmb_ID]],0),SUM(N(U$1),N($R151),1)),CHOOSE(AC[[M]:[M]],1,0,1,AC[[DB]:[DB]])),PRODUCT(SUM(ROUND(AVERAGE(VALUE(U$3),VALUE($P151)),0),CHOOSE(IF(OR(U$1,$R151),4,INDEX(CMB[[Res_Rare]:[Res_Rare]],MATCH(ROUND(MIN(SUM(U$4,$O151/1000),SUM($O151,U$4/1000)),3),CMB[[Cmb_ID]:[Cmb_ID]],0))),-1,-1,0,0)),IF(OR(U$1,$R151),4,INDEX(CMB[[Cmb_Rare]:[Cmb_Rare]],MATCH(ROUND(MIN(SUM(U$4,$O151/1000),SUM($O151,U$4/1000)),3),CMB[[Cmb_ID]:[Cmb_ID]],0))),CHOOSE(AC[[M]:[M]],2,1,1,SUM(AC[[AB]:[DB]])))),""))</f>
        <v/>
      </c>
      <c r="V151" t="str">
        <f>IF(OR(V$5="",$S151=""),"",IFERROR(SUM(PRODUCT(INDEX(CMB[[BA_0O]:[BA_2O]],MATCH(ROUND(MIN(SUM(V$4,$O151/1000),SUM($O151,V$4/1000)),3),CMB[[Cmb_ID]:[Cmb_ID]],0),SUM(N(V$1),N($R151),1)),CHOOSE(AC[[M]:[M]],1,1,0,AC[[AB]:[AB]])),PRODUCT(INDEX(CMB[[BD_0O]:[BD_2O]],MATCH(ROUND(MIN(SUM(V$4,$O151/1000),SUM($O151,V$4/1000)),3),CMB[[Cmb_ID]:[Cmb_ID]],0),SUM(N(V$1),N($R151),1)),CHOOSE(AC[[M]:[M]],1,0,1,AC[[DB]:[DB]])),PRODUCT(SUM(ROUND(AVERAGE(VALUE(V$3),VALUE($P151)),0),CHOOSE(IF(OR(V$1,$R151),4,INDEX(CMB[[Res_Rare]:[Res_Rare]],MATCH(ROUND(MIN(SUM(V$4,$O151/1000),SUM($O151,V$4/1000)),3),CMB[[Cmb_ID]:[Cmb_ID]],0))),-1,-1,0,0)),IF(OR(V$1,$R151),4,INDEX(CMB[[Cmb_Rare]:[Cmb_Rare]],MATCH(ROUND(MIN(SUM(V$4,$O151/1000),SUM($O151,V$4/1000)),3),CMB[[Cmb_ID]:[Cmb_ID]],0))),CHOOSE(AC[[M]:[M]],2,1,1,SUM(AC[[AB]:[DB]])))),""))</f>
        <v/>
      </c>
      <c r="W151" t="str">
        <f>IF(OR(W$5="",$S151=""),"",IFERROR(SUM(PRODUCT(INDEX(CMB[[BA_0O]:[BA_2O]],MATCH(ROUND(MIN(SUM(W$4,$O151/1000),SUM($O151,W$4/1000)),3),CMB[[Cmb_ID]:[Cmb_ID]],0),SUM(N(W$1),N($R151),1)),CHOOSE(AC[[M]:[M]],1,1,0,AC[[AB]:[AB]])),PRODUCT(INDEX(CMB[[BD_0O]:[BD_2O]],MATCH(ROUND(MIN(SUM(W$4,$O151/1000),SUM($O151,W$4/1000)),3),CMB[[Cmb_ID]:[Cmb_ID]],0),SUM(N(W$1),N($R151),1)),CHOOSE(AC[[M]:[M]],1,0,1,AC[[DB]:[DB]])),PRODUCT(SUM(ROUND(AVERAGE(VALUE(W$3),VALUE($P151)),0),CHOOSE(IF(OR(W$1,$R151),4,INDEX(CMB[[Res_Rare]:[Res_Rare]],MATCH(ROUND(MIN(SUM(W$4,$O151/1000),SUM($O151,W$4/1000)),3),CMB[[Cmb_ID]:[Cmb_ID]],0))),-1,-1,0,0)),IF(OR(W$1,$R151),4,INDEX(CMB[[Cmb_Rare]:[Cmb_Rare]],MATCH(ROUND(MIN(SUM(W$4,$O151/1000),SUM($O151,W$4/1000)),3),CMB[[Cmb_ID]:[Cmb_ID]],0))),CHOOSE(AC[[M]:[M]],2,1,1,SUM(AC[[AB]:[DB]])))),""))</f>
        <v/>
      </c>
      <c r="X151" t="str">
        <f>IF(OR(X$5="",$S151=""),"",IFERROR(SUM(PRODUCT(INDEX(CMB[[BA_0O]:[BA_2O]],MATCH(ROUND(MIN(SUM(X$4,$O151/1000),SUM($O151,X$4/1000)),3),CMB[[Cmb_ID]:[Cmb_ID]],0),SUM(N(X$1),N($R151),1)),CHOOSE(AC[[M]:[M]],1,1,0,AC[[AB]:[AB]])),PRODUCT(INDEX(CMB[[BD_0O]:[BD_2O]],MATCH(ROUND(MIN(SUM(X$4,$O151/1000),SUM($O151,X$4/1000)),3),CMB[[Cmb_ID]:[Cmb_ID]],0),SUM(N(X$1),N($R151),1)),CHOOSE(AC[[M]:[M]],1,0,1,AC[[DB]:[DB]])),PRODUCT(SUM(ROUND(AVERAGE(VALUE(X$3),VALUE($P151)),0),CHOOSE(IF(OR(X$1,$R151),4,INDEX(CMB[[Res_Rare]:[Res_Rare]],MATCH(ROUND(MIN(SUM(X$4,$O151/1000),SUM($O151,X$4/1000)),3),CMB[[Cmb_ID]:[Cmb_ID]],0))),-1,-1,0,0)),IF(OR(X$1,$R151),4,INDEX(CMB[[Cmb_Rare]:[Cmb_Rare]],MATCH(ROUND(MIN(SUM(X$4,$O151/1000),SUM($O151,X$4/1000)),3),CMB[[Cmb_ID]:[Cmb_ID]],0))),CHOOSE(AC[[M]:[M]],2,1,1,SUM(AC[[AB]:[DB]])))),""))</f>
        <v/>
      </c>
      <c r="Y151" t="str">
        <f>IF(OR(Y$5="",$S151=""),"",IFERROR(SUM(PRODUCT(INDEX(CMB[[BA_0O]:[BA_2O]],MATCH(ROUND(MIN(SUM(Y$4,$O151/1000),SUM($O151,Y$4/1000)),3),CMB[[Cmb_ID]:[Cmb_ID]],0),SUM(N(Y$1),N($R151),1)),CHOOSE(AC[[M]:[M]],1,1,0,AC[[AB]:[AB]])),PRODUCT(INDEX(CMB[[BD_0O]:[BD_2O]],MATCH(ROUND(MIN(SUM(Y$4,$O151/1000),SUM($O151,Y$4/1000)),3),CMB[[Cmb_ID]:[Cmb_ID]],0),SUM(N(Y$1),N($R151),1)),CHOOSE(AC[[M]:[M]],1,0,1,AC[[DB]:[DB]])),PRODUCT(SUM(ROUND(AVERAGE(VALUE(Y$3),VALUE($P151)),0),CHOOSE(IF(OR(Y$1,$R151),4,INDEX(CMB[[Res_Rare]:[Res_Rare]],MATCH(ROUND(MIN(SUM(Y$4,$O151/1000),SUM($O151,Y$4/1000)),3),CMB[[Cmb_ID]:[Cmb_ID]],0))),-1,-1,0,0)),IF(OR(Y$1,$R151),4,INDEX(CMB[[Cmb_Rare]:[Cmb_Rare]],MATCH(ROUND(MIN(SUM(Y$4,$O151/1000),SUM($O151,Y$4/1000)),3),CMB[[Cmb_ID]:[Cmb_ID]],0))),CHOOSE(AC[[M]:[M]],2,1,1,SUM(AC[[AB]:[DB]])))),""))</f>
        <v/>
      </c>
      <c r="Z151" t="str">
        <f>IF(OR(Z$5="",$S151=""),"",IFERROR(SUM(PRODUCT(INDEX(CMB[[BA_0O]:[BA_2O]],MATCH(ROUND(MIN(SUM(Z$4,$O151/1000),SUM($O151,Z$4/1000)),3),CMB[[Cmb_ID]:[Cmb_ID]],0),SUM(N(Z$1),N($R151),1)),CHOOSE(AC[[M]:[M]],1,1,0,AC[[AB]:[AB]])),PRODUCT(INDEX(CMB[[BD_0O]:[BD_2O]],MATCH(ROUND(MIN(SUM(Z$4,$O151/1000),SUM($O151,Z$4/1000)),3),CMB[[Cmb_ID]:[Cmb_ID]],0),SUM(N(Z$1),N($R151),1)),CHOOSE(AC[[M]:[M]],1,0,1,AC[[DB]:[DB]])),PRODUCT(SUM(ROUND(AVERAGE(VALUE(Z$3),VALUE($P151)),0),CHOOSE(IF(OR(Z$1,$R151),4,INDEX(CMB[[Res_Rare]:[Res_Rare]],MATCH(ROUND(MIN(SUM(Z$4,$O151/1000),SUM($O151,Z$4/1000)),3),CMB[[Cmb_ID]:[Cmb_ID]],0))),-1,-1,0,0)),IF(OR(Z$1,$R151),4,INDEX(CMB[[Cmb_Rare]:[Cmb_Rare]],MATCH(ROUND(MIN(SUM(Z$4,$O151/1000),SUM($O151,Z$4/1000)),3),CMB[[Cmb_ID]:[Cmb_ID]],0))),CHOOSE(AC[[M]:[M]],2,1,1,SUM(AC[[AB]:[DB]])))),""))</f>
        <v/>
      </c>
      <c r="AA151" t="str">
        <f>IF(OR(AA$5="",$S151=""),"",IFERROR(SUM(PRODUCT(INDEX(CMB[[BA_0O]:[BA_2O]],MATCH(ROUND(MIN(SUM(AA$4,$O151/1000),SUM($O151,AA$4/1000)),3),CMB[[Cmb_ID]:[Cmb_ID]],0),SUM(N(AA$1),N($R151),1)),CHOOSE(AC[[M]:[M]],1,1,0,AC[[AB]:[AB]])),PRODUCT(INDEX(CMB[[BD_0O]:[BD_2O]],MATCH(ROUND(MIN(SUM(AA$4,$O151/1000),SUM($O151,AA$4/1000)),3),CMB[[Cmb_ID]:[Cmb_ID]],0),SUM(N(AA$1),N($R151),1)),CHOOSE(AC[[M]:[M]],1,0,1,AC[[DB]:[DB]])),PRODUCT(SUM(ROUND(AVERAGE(VALUE(AA$3),VALUE($P151)),0),CHOOSE(IF(OR(AA$1,$R151),4,INDEX(CMB[[Res_Rare]:[Res_Rare]],MATCH(ROUND(MIN(SUM(AA$4,$O151/1000),SUM($O151,AA$4/1000)),3),CMB[[Cmb_ID]:[Cmb_ID]],0))),-1,-1,0,0)),IF(OR(AA$1,$R151),4,INDEX(CMB[[Cmb_Rare]:[Cmb_Rare]],MATCH(ROUND(MIN(SUM(AA$4,$O151/1000),SUM($O151,AA$4/1000)),3),CMB[[Cmb_ID]:[Cmb_ID]],0))),CHOOSE(AC[[M]:[M]],2,1,1,SUM(AC[[AB]:[DB]])))),""))</f>
        <v/>
      </c>
      <c r="AB151" t="str">
        <f>IF(OR(AB$5="",$S151=""),"",IFERROR(SUM(PRODUCT(INDEX(CMB[[BA_0O]:[BA_2O]],MATCH(ROUND(MIN(SUM(AB$4,$O151/1000),SUM($O151,AB$4/1000)),3),CMB[[Cmb_ID]:[Cmb_ID]],0),SUM(N(AB$1),N($R151),1)),CHOOSE(AC[[M]:[M]],1,1,0,AC[[AB]:[AB]])),PRODUCT(INDEX(CMB[[BD_0O]:[BD_2O]],MATCH(ROUND(MIN(SUM(AB$4,$O151/1000),SUM($O151,AB$4/1000)),3),CMB[[Cmb_ID]:[Cmb_ID]],0),SUM(N(AB$1),N($R151),1)),CHOOSE(AC[[M]:[M]],1,0,1,AC[[DB]:[DB]])),PRODUCT(SUM(ROUND(AVERAGE(VALUE(AB$3),VALUE($P151)),0),CHOOSE(IF(OR(AB$1,$R151),4,INDEX(CMB[[Res_Rare]:[Res_Rare]],MATCH(ROUND(MIN(SUM(AB$4,$O151/1000),SUM($O151,AB$4/1000)),3),CMB[[Cmb_ID]:[Cmb_ID]],0))),-1,-1,0,0)),IF(OR(AB$1,$R151),4,INDEX(CMB[[Cmb_Rare]:[Cmb_Rare]],MATCH(ROUND(MIN(SUM(AB$4,$O151/1000),SUM($O151,AB$4/1000)),3),CMB[[Cmb_ID]:[Cmb_ID]],0))),CHOOSE(AC[[M]:[M]],2,1,1,SUM(AC[[AB]:[DB]])))),""))</f>
        <v/>
      </c>
      <c r="AC151" t="str">
        <f>IF(OR(AC$5="",$S151=""),"",IFERROR(SUM(PRODUCT(INDEX(CMB[[BA_0O]:[BA_2O]],MATCH(ROUND(MIN(SUM(AC$4,$O151/1000),SUM($O151,AC$4/1000)),3),CMB[[Cmb_ID]:[Cmb_ID]],0),SUM(N(AC$1),N($R151),1)),CHOOSE(AC[[M]:[M]],1,1,0,AC[[AB]:[AB]])),PRODUCT(INDEX(CMB[[BD_0O]:[BD_2O]],MATCH(ROUND(MIN(SUM(AC$4,$O151/1000),SUM($O151,AC$4/1000)),3),CMB[[Cmb_ID]:[Cmb_ID]],0),SUM(N(AC$1),N($R151),1)),CHOOSE(AC[[M]:[M]],1,0,1,AC[[DB]:[DB]])),PRODUCT(SUM(ROUND(AVERAGE(VALUE(AC$3),VALUE($P151)),0),CHOOSE(IF(OR(AC$1,$R151),4,INDEX(CMB[[Res_Rare]:[Res_Rare]],MATCH(ROUND(MIN(SUM(AC$4,$O151/1000),SUM($O151,AC$4/1000)),3),CMB[[Cmb_ID]:[Cmb_ID]],0))),-1,-1,0,0)),IF(OR(AC$1,$R151),4,INDEX(CMB[[Cmb_Rare]:[Cmb_Rare]],MATCH(ROUND(MIN(SUM(AC$4,$O151/1000),SUM($O151,AC$4/1000)),3),CMB[[Cmb_ID]:[Cmb_ID]],0))),CHOOSE(AC[[M]:[M]],2,1,1,SUM(AC[[AB]:[DB]])))),""))</f>
        <v/>
      </c>
      <c r="AD151" t="str">
        <f>IF(OR(AD$5="",$S151=""),"",IFERROR(SUM(PRODUCT(INDEX(CMB[[BA_0O]:[BA_2O]],MATCH(ROUND(MIN(SUM(AD$4,$O151/1000),SUM($O151,AD$4/1000)),3),CMB[[Cmb_ID]:[Cmb_ID]],0),SUM(N(AD$1),N($R151),1)),CHOOSE(AC[[M]:[M]],1,1,0,AC[[AB]:[AB]])),PRODUCT(INDEX(CMB[[BD_0O]:[BD_2O]],MATCH(ROUND(MIN(SUM(AD$4,$O151/1000),SUM($O151,AD$4/1000)),3),CMB[[Cmb_ID]:[Cmb_ID]],0),SUM(N(AD$1),N($R151),1)),CHOOSE(AC[[M]:[M]],1,0,1,AC[[DB]:[DB]])),PRODUCT(SUM(ROUND(AVERAGE(VALUE(AD$3),VALUE($P151)),0),CHOOSE(IF(OR(AD$1,$R151),4,INDEX(CMB[[Res_Rare]:[Res_Rare]],MATCH(ROUND(MIN(SUM(AD$4,$O151/1000),SUM($O151,AD$4/1000)),3),CMB[[Cmb_ID]:[Cmb_ID]],0))),-1,-1,0,0)),IF(OR(AD$1,$R151),4,INDEX(CMB[[Cmb_Rare]:[Cmb_Rare]],MATCH(ROUND(MIN(SUM(AD$4,$O151/1000),SUM($O151,AD$4/1000)),3),CMB[[Cmb_ID]:[Cmb_ID]],0))),CHOOSE(AC[[M]:[M]],2,1,1,SUM(AC[[AB]:[DB]])))),""))</f>
        <v/>
      </c>
      <c r="AE151" t="str">
        <f>IF(OR(AE$5="",$S151=""),"",IFERROR(SUM(PRODUCT(INDEX(CMB[[BA_0O]:[BA_2O]],MATCH(ROUND(MIN(SUM(AE$4,$O151/1000),SUM($O151,AE$4/1000)),3),CMB[[Cmb_ID]:[Cmb_ID]],0),SUM(N(AE$1),N($R151),1)),CHOOSE(AC[[M]:[M]],1,1,0,AC[[AB]:[AB]])),PRODUCT(INDEX(CMB[[BD_0O]:[BD_2O]],MATCH(ROUND(MIN(SUM(AE$4,$O151/1000),SUM($O151,AE$4/1000)),3),CMB[[Cmb_ID]:[Cmb_ID]],0),SUM(N(AE$1),N($R151),1)),CHOOSE(AC[[M]:[M]],1,0,1,AC[[DB]:[DB]])),PRODUCT(SUM(ROUND(AVERAGE(VALUE(AE$3),VALUE($P151)),0),CHOOSE(IF(OR(AE$1,$R151),4,INDEX(CMB[[Res_Rare]:[Res_Rare]],MATCH(ROUND(MIN(SUM(AE$4,$O151/1000),SUM($O151,AE$4/1000)),3),CMB[[Cmb_ID]:[Cmb_ID]],0))),-1,-1,0,0)),IF(OR(AE$1,$R151),4,INDEX(CMB[[Cmb_Rare]:[Cmb_Rare]],MATCH(ROUND(MIN(SUM(AE$4,$O151/1000),SUM($O151,AE$4/1000)),3),CMB[[Cmb_ID]:[Cmb_ID]],0))),CHOOSE(AC[[M]:[M]],2,1,1,SUM(AC[[AB]:[DB]])))),""))</f>
        <v/>
      </c>
      <c r="AF151" t="str">
        <f>IF(OR(AF$5="",$S151=""),"",IFERROR(SUM(PRODUCT(INDEX(CMB[[BA_0O]:[BA_2O]],MATCH(ROUND(MIN(SUM(AF$4,$O151/1000),SUM($O151,AF$4/1000)),3),CMB[[Cmb_ID]:[Cmb_ID]],0),SUM(N(AF$1),N($R151),1)),CHOOSE(AC[[M]:[M]],1,1,0,AC[[AB]:[AB]])),PRODUCT(INDEX(CMB[[BD_0O]:[BD_2O]],MATCH(ROUND(MIN(SUM(AF$4,$O151/1000),SUM($O151,AF$4/1000)),3),CMB[[Cmb_ID]:[Cmb_ID]],0),SUM(N(AF$1),N($R151),1)),CHOOSE(AC[[M]:[M]],1,0,1,AC[[DB]:[DB]])),PRODUCT(SUM(ROUND(AVERAGE(VALUE(AF$3),VALUE($P151)),0),CHOOSE(IF(OR(AF$1,$R151),4,INDEX(CMB[[Res_Rare]:[Res_Rare]],MATCH(ROUND(MIN(SUM(AF$4,$O151/1000),SUM($O151,AF$4/1000)),3),CMB[[Cmb_ID]:[Cmb_ID]],0))),-1,-1,0,0)),IF(OR(AF$1,$R151),4,INDEX(CMB[[Cmb_Rare]:[Cmb_Rare]],MATCH(ROUND(MIN(SUM(AF$4,$O151/1000),SUM($O151,AF$4/1000)),3),CMB[[Cmb_ID]:[Cmb_ID]],0))),CHOOSE(AC[[M]:[M]],2,1,1,SUM(AC[[AB]:[DB]])))),""))</f>
        <v/>
      </c>
      <c r="AG151" t="str">
        <f>IF(OR(AG$5="",$S151=""),"",IFERROR(SUM(PRODUCT(INDEX(CMB[[BA_0O]:[BA_2O]],MATCH(ROUND(MIN(SUM(AG$4,$O151/1000),SUM($O151,AG$4/1000)),3),CMB[[Cmb_ID]:[Cmb_ID]],0),SUM(N(AG$1),N($R151),1)),CHOOSE(AC[[M]:[M]],1,1,0,AC[[AB]:[AB]])),PRODUCT(INDEX(CMB[[BD_0O]:[BD_2O]],MATCH(ROUND(MIN(SUM(AG$4,$O151/1000),SUM($O151,AG$4/1000)),3),CMB[[Cmb_ID]:[Cmb_ID]],0),SUM(N(AG$1),N($R151),1)),CHOOSE(AC[[M]:[M]],1,0,1,AC[[DB]:[DB]])),PRODUCT(SUM(ROUND(AVERAGE(VALUE(AG$3),VALUE($P151)),0),CHOOSE(IF(OR(AG$1,$R151),4,INDEX(CMB[[Res_Rare]:[Res_Rare]],MATCH(ROUND(MIN(SUM(AG$4,$O151/1000),SUM($O151,AG$4/1000)),3),CMB[[Cmb_ID]:[Cmb_ID]],0))),-1,-1,0,0)),IF(OR(AG$1,$R151),4,INDEX(CMB[[Cmb_Rare]:[Cmb_Rare]],MATCH(ROUND(MIN(SUM(AG$4,$O151/1000),SUM($O151,AG$4/1000)),3),CMB[[Cmb_ID]:[Cmb_ID]],0))),CHOOSE(AC[[M]:[M]],2,1,1,SUM(AC[[AB]:[DB]])))),""))</f>
        <v/>
      </c>
      <c r="AH151" t="str">
        <f>IF(OR(AH$5="",$S151=""),"",IFERROR(SUM(PRODUCT(INDEX(CMB[[BA_0O]:[BA_2O]],MATCH(ROUND(MIN(SUM(AH$4,$O151/1000),SUM($O151,AH$4/1000)),3),CMB[[Cmb_ID]:[Cmb_ID]],0),SUM(N(AH$1),N($R151),1)),CHOOSE(AC[[M]:[M]],1,1,0,AC[[AB]:[AB]])),PRODUCT(INDEX(CMB[[BD_0O]:[BD_2O]],MATCH(ROUND(MIN(SUM(AH$4,$O151/1000),SUM($O151,AH$4/1000)),3),CMB[[Cmb_ID]:[Cmb_ID]],0),SUM(N(AH$1),N($R151),1)),CHOOSE(AC[[M]:[M]],1,0,1,AC[[DB]:[DB]])),PRODUCT(SUM(ROUND(AVERAGE(VALUE(AH$3),VALUE($P151)),0),CHOOSE(IF(OR(AH$1,$R151),4,INDEX(CMB[[Res_Rare]:[Res_Rare]],MATCH(ROUND(MIN(SUM(AH$4,$O151/1000),SUM($O151,AH$4/1000)),3),CMB[[Cmb_ID]:[Cmb_ID]],0))),-1,-1,0,0)),IF(OR(AH$1,$R151),4,INDEX(CMB[[Cmb_Rare]:[Cmb_Rare]],MATCH(ROUND(MIN(SUM(AH$4,$O151/1000),SUM($O151,AH$4/1000)),3),CMB[[Cmb_ID]:[Cmb_ID]],0))),CHOOSE(AC[[M]:[M]],2,1,1,SUM(AC[[AB]:[DB]])))),""))</f>
        <v/>
      </c>
      <c r="AI151" t="str">
        <f>IF(OR(AI$5="",$S151=""),"",IFERROR(SUM(PRODUCT(INDEX(CMB[[BA_0O]:[BA_2O]],MATCH(ROUND(MIN(SUM(AI$4,$O151/1000),SUM($O151,AI$4/1000)),3),CMB[[Cmb_ID]:[Cmb_ID]],0),SUM(N(AI$1),N($R151),1)),CHOOSE(AC[[M]:[M]],1,1,0,AC[[AB]:[AB]])),PRODUCT(INDEX(CMB[[BD_0O]:[BD_2O]],MATCH(ROUND(MIN(SUM(AI$4,$O151/1000),SUM($O151,AI$4/1000)),3),CMB[[Cmb_ID]:[Cmb_ID]],0),SUM(N(AI$1),N($R151),1)),CHOOSE(AC[[M]:[M]],1,0,1,AC[[DB]:[DB]])),PRODUCT(SUM(ROUND(AVERAGE(VALUE(AI$3),VALUE($P151)),0),CHOOSE(IF(OR(AI$1,$R151),4,INDEX(CMB[[Res_Rare]:[Res_Rare]],MATCH(ROUND(MIN(SUM(AI$4,$O151/1000),SUM($O151,AI$4/1000)),3),CMB[[Cmb_ID]:[Cmb_ID]],0))),-1,-1,0,0)),IF(OR(AI$1,$R151),4,INDEX(CMB[[Cmb_Rare]:[Cmb_Rare]],MATCH(ROUND(MIN(SUM(AI$4,$O151/1000),SUM($O151,AI$4/1000)),3),CMB[[Cmb_ID]:[Cmb_ID]],0))),CHOOSE(AC[[M]:[M]],2,1,1,SUM(AC[[AB]:[DB]])))),""))</f>
        <v/>
      </c>
      <c r="AJ151" t="str">
        <f>IF(OR(AJ$5="",$S151=""),"",IFERROR(SUM(PRODUCT(INDEX(CMB[[BA_0O]:[BA_2O]],MATCH(ROUND(MIN(SUM(AJ$4,$O151/1000),SUM($O151,AJ$4/1000)),3),CMB[[Cmb_ID]:[Cmb_ID]],0),SUM(N(AJ$1),N($R151),1)),CHOOSE(AC[[M]:[M]],1,1,0,AC[[AB]:[AB]])),PRODUCT(INDEX(CMB[[BD_0O]:[BD_2O]],MATCH(ROUND(MIN(SUM(AJ$4,$O151/1000),SUM($O151,AJ$4/1000)),3),CMB[[Cmb_ID]:[Cmb_ID]],0),SUM(N(AJ$1),N($R151),1)),CHOOSE(AC[[M]:[M]],1,0,1,AC[[DB]:[DB]])),PRODUCT(SUM(ROUND(AVERAGE(VALUE(AJ$3),VALUE($P151)),0),CHOOSE(IF(OR(AJ$1,$R151),4,INDEX(CMB[[Res_Rare]:[Res_Rare]],MATCH(ROUND(MIN(SUM(AJ$4,$O151/1000),SUM($O151,AJ$4/1000)),3),CMB[[Cmb_ID]:[Cmb_ID]],0))),-1,-1,0,0)),IF(OR(AJ$1,$R151),4,INDEX(CMB[[Cmb_Rare]:[Cmb_Rare]],MATCH(ROUND(MIN(SUM(AJ$4,$O151/1000),SUM($O151,AJ$4/1000)),3),CMB[[Cmb_ID]:[Cmb_ID]],0))),CHOOSE(AC[[M]:[M]],2,1,1,SUM(AC[[AB]:[DB]])))),""))</f>
        <v/>
      </c>
      <c r="AK151" t="str">
        <f>IF(OR(AK$5="",$S151=""),"",IFERROR(SUM(PRODUCT(INDEX(CMB[[BA_0O]:[BA_2O]],MATCH(ROUND(MIN(SUM(AK$4,$O151/1000),SUM($O151,AK$4/1000)),3),CMB[[Cmb_ID]:[Cmb_ID]],0),SUM(N(AK$1),N($R151),1)),CHOOSE(AC[[M]:[M]],1,1,0,AC[[AB]:[AB]])),PRODUCT(INDEX(CMB[[BD_0O]:[BD_2O]],MATCH(ROUND(MIN(SUM(AK$4,$O151/1000),SUM($O151,AK$4/1000)),3),CMB[[Cmb_ID]:[Cmb_ID]],0),SUM(N(AK$1),N($R151),1)),CHOOSE(AC[[M]:[M]],1,0,1,AC[[DB]:[DB]])),PRODUCT(SUM(ROUND(AVERAGE(VALUE(AK$3),VALUE($P151)),0),CHOOSE(IF(OR(AK$1,$R151),4,INDEX(CMB[[Res_Rare]:[Res_Rare]],MATCH(ROUND(MIN(SUM(AK$4,$O151/1000),SUM($O151,AK$4/1000)),3),CMB[[Cmb_ID]:[Cmb_ID]],0))),-1,-1,0,0)),IF(OR(AK$1,$R151),4,INDEX(CMB[[Cmb_Rare]:[Cmb_Rare]],MATCH(ROUND(MIN(SUM(AK$4,$O151/1000),SUM($O151,AK$4/1000)),3),CMB[[Cmb_ID]:[Cmb_ID]],0))),CHOOSE(AC[[M]:[M]],2,1,1,SUM(AC[[AB]:[DB]])))),""))</f>
        <v/>
      </c>
      <c r="AL151" t="str">
        <f>IF(OR(AL$5="",$S151=""),"",IFERROR(SUM(PRODUCT(INDEX(CMB[[BA_0O]:[BA_2O]],MATCH(ROUND(MIN(SUM(AL$4,$O151/1000),SUM($O151,AL$4/1000)),3),CMB[[Cmb_ID]:[Cmb_ID]],0),SUM(N(AL$1),N($R151),1)),CHOOSE(AC[[M]:[M]],1,1,0,AC[[AB]:[AB]])),PRODUCT(INDEX(CMB[[BD_0O]:[BD_2O]],MATCH(ROUND(MIN(SUM(AL$4,$O151/1000),SUM($O151,AL$4/1000)),3),CMB[[Cmb_ID]:[Cmb_ID]],0),SUM(N(AL$1),N($R151),1)),CHOOSE(AC[[M]:[M]],1,0,1,AC[[DB]:[DB]])),PRODUCT(SUM(ROUND(AVERAGE(VALUE(AL$3),VALUE($P151)),0),CHOOSE(IF(OR(AL$1,$R151),4,INDEX(CMB[[Res_Rare]:[Res_Rare]],MATCH(ROUND(MIN(SUM(AL$4,$O151/1000),SUM($O151,AL$4/1000)),3),CMB[[Cmb_ID]:[Cmb_ID]],0))),-1,-1,0,0)),IF(OR(AL$1,$R151),4,INDEX(CMB[[Cmb_Rare]:[Cmb_Rare]],MATCH(ROUND(MIN(SUM(AL$4,$O151/1000),SUM($O151,AL$4/1000)),3),CMB[[Cmb_ID]:[Cmb_ID]],0))),CHOOSE(AC[[M]:[M]],2,1,1,SUM(AC[[AB]:[DB]])))),""))</f>
        <v/>
      </c>
      <c r="AM151" t="str">
        <f>IF(OR(AM$5="",$S151=""),"",IFERROR(SUM(PRODUCT(INDEX(CMB[[BA_0O]:[BA_2O]],MATCH(ROUND(MIN(SUM(AM$4,$O151/1000),SUM($O151,AM$4/1000)),3),CMB[[Cmb_ID]:[Cmb_ID]],0),SUM(N(AM$1),N($R151),1)),CHOOSE(AC[[M]:[M]],1,1,0,AC[[AB]:[AB]])),PRODUCT(INDEX(CMB[[BD_0O]:[BD_2O]],MATCH(ROUND(MIN(SUM(AM$4,$O151/1000),SUM($O151,AM$4/1000)),3),CMB[[Cmb_ID]:[Cmb_ID]],0),SUM(N(AM$1),N($R151),1)),CHOOSE(AC[[M]:[M]],1,0,1,AC[[DB]:[DB]])),PRODUCT(SUM(ROUND(AVERAGE(VALUE(AM$3),VALUE($P151)),0),CHOOSE(IF(OR(AM$1,$R151),4,INDEX(CMB[[Res_Rare]:[Res_Rare]],MATCH(ROUND(MIN(SUM(AM$4,$O151/1000),SUM($O151,AM$4/1000)),3),CMB[[Cmb_ID]:[Cmb_ID]],0))),-1,-1,0,0)),IF(OR(AM$1,$R151),4,INDEX(CMB[[Cmb_Rare]:[Cmb_Rare]],MATCH(ROUND(MIN(SUM(AM$4,$O151/1000),SUM($O151,AM$4/1000)),3),CMB[[Cmb_ID]:[Cmb_ID]],0))),CHOOSE(AC[[M]:[M]],2,1,1,SUM(AC[[AB]:[DB]])))),""))</f>
        <v/>
      </c>
      <c r="AN151" t="str">
        <f>IF(OR(AN$5="",$S151=""),"",IFERROR(SUM(PRODUCT(INDEX(CMB[[BA_0O]:[BA_2O]],MATCH(ROUND(MIN(SUM(AN$4,$O151/1000),SUM($O151,AN$4/1000)),3),CMB[[Cmb_ID]:[Cmb_ID]],0),SUM(N(AN$1),N($R151),1)),CHOOSE(AC[[M]:[M]],1,1,0,AC[[AB]:[AB]])),PRODUCT(INDEX(CMB[[BD_0O]:[BD_2O]],MATCH(ROUND(MIN(SUM(AN$4,$O151/1000),SUM($O151,AN$4/1000)),3),CMB[[Cmb_ID]:[Cmb_ID]],0),SUM(N(AN$1),N($R151),1)),CHOOSE(AC[[M]:[M]],1,0,1,AC[[DB]:[DB]])),PRODUCT(SUM(ROUND(AVERAGE(VALUE(AN$3),VALUE($P151)),0),CHOOSE(IF(OR(AN$1,$R151),4,INDEX(CMB[[Res_Rare]:[Res_Rare]],MATCH(ROUND(MIN(SUM(AN$4,$O151/1000),SUM($O151,AN$4/1000)),3),CMB[[Cmb_ID]:[Cmb_ID]],0))),-1,-1,0,0)),IF(OR(AN$1,$R151),4,INDEX(CMB[[Cmb_Rare]:[Cmb_Rare]],MATCH(ROUND(MIN(SUM(AN$4,$O151/1000),SUM($O151,AN$4/1000)),3),CMB[[Cmb_ID]:[Cmb_ID]],0))),CHOOSE(AC[[M]:[M]],2,1,1,SUM(AC[[AB]:[DB]])))),""))</f>
        <v/>
      </c>
      <c r="AO151" t="str">
        <f>IF(OR(AO$5="",$S151=""),"",IFERROR(SUM(PRODUCT(INDEX(CMB[[BA_0O]:[BA_2O]],MATCH(ROUND(MIN(SUM(AO$4,$O151/1000),SUM($O151,AO$4/1000)),3),CMB[[Cmb_ID]:[Cmb_ID]],0),SUM(N(AO$1),N($R151),1)),CHOOSE(AC[[M]:[M]],1,1,0,AC[[AB]:[AB]])),PRODUCT(INDEX(CMB[[BD_0O]:[BD_2O]],MATCH(ROUND(MIN(SUM(AO$4,$O151/1000),SUM($O151,AO$4/1000)),3),CMB[[Cmb_ID]:[Cmb_ID]],0),SUM(N(AO$1),N($R151),1)),CHOOSE(AC[[M]:[M]],1,0,1,AC[[DB]:[DB]])),PRODUCT(SUM(ROUND(AVERAGE(VALUE(AO$3),VALUE($P151)),0),CHOOSE(IF(OR(AO$1,$R151),4,INDEX(CMB[[Res_Rare]:[Res_Rare]],MATCH(ROUND(MIN(SUM(AO$4,$O151/1000),SUM($O151,AO$4/1000)),3),CMB[[Cmb_ID]:[Cmb_ID]],0))),-1,-1,0,0)),IF(OR(AO$1,$R151),4,INDEX(CMB[[Cmb_Rare]:[Cmb_Rare]],MATCH(ROUND(MIN(SUM(AO$4,$O151/1000),SUM($O151,AO$4/1000)),3),CMB[[Cmb_ID]:[Cmb_ID]],0))),CHOOSE(AC[[M]:[M]],2,1,1,SUM(AC[[AB]:[DB]])))),""))</f>
        <v/>
      </c>
      <c r="AP151" t="str">
        <f>IF(OR(AP$5="",$S151=""),"",IFERROR(SUM(PRODUCT(INDEX(CMB[[BA_0O]:[BA_2O]],MATCH(ROUND(MIN(SUM(AP$4,$O151/1000),SUM($O151,AP$4/1000)),3),CMB[[Cmb_ID]:[Cmb_ID]],0),SUM(N(AP$1),N($R151),1)),CHOOSE(AC[[M]:[M]],1,1,0,AC[[AB]:[AB]])),PRODUCT(INDEX(CMB[[BD_0O]:[BD_2O]],MATCH(ROUND(MIN(SUM(AP$4,$O151/1000),SUM($O151,AP$4/1000)),3),CMB[[Cmb_ID]:[Cmb_ID]],0),SUM(N(AP$1),N($R151),1)),CHOOSE(AC[[M]:[M]],1,0,1,AC[[DB]:[DB]])),PRODUCT(SUM(ROUND(AVERAGE(VALUE(AP$3),VALUE($P151)),0),CHOOSE(IF(OR(AP$1,$R151),4,INDEX(CMB[[Res_Rare]:[Res_Rare]],MATCH(ROUND(MIN(SUM(AP$4,$O151/1000),SUM($O151,AP$4/1000)),3),CMB[[Cmb_ID]:[Cmb_ID]],0))),-1,-1,0,0)),IF(OR(AP$1,$R151),4,INDEX(CMB[[Cmb_Rare]:[Cmb_Rare]],MATCH(ROUND(MIN(SUM(AP$4,$O151/1000),SUM($O151,AP$4/1000)),3),CMB[[Cmb_ID]:[Cmb_ID]],0))),CHOOSE(AC[[M]:[M]],2,1,1,SUM(AC[[AB]:[DB]])))),""))</f>
        <v/>
      </c>
      <c r="AQ151" t="str">
        <f>IF(OR(AQ$5="",$S151=""),"",IFERROR(SUM(PRODUCT(INDEX(CMB[[BA_0O]:[BA_2O]],MATCH(ROUND(MIN(SUM(AQ$4,$O151/1000),SUM($O151,AQ$4/1000)),3),CMB[[Cmb_ID]:[Cmb_ID]],0),SUM(N(AQ$1),N($R151),1)),CHOOSE(AC[[M]:[M]],1,1,0,AC[[AB]:[AB]])),PRODUCT(INDEX(CMB[[BD_0O]:[BD_2O]],MATCH(ROUND(MIN(SUM(AQ$4,$O151/1000),SUM($O151,AQ$4/1000)),3),CMB[[Cmb_ID]:[Cmb_ID]],0),SUM(N(AQ$1),N($R151),1)),CHOOSE(AC[[M]:[M]],1,0,1,AC[[DB]:[DB]])),PRODUCT(SUM(ROUND(AVERAGE(VALUE(AQ$3),VALUE($P151)),0),CHOOSE(IF(OR(AQ$1,$R151),4,INDEX(CMB[[Res_Rare]:[Res_Rare]],MATCH(ROUND(MIN(SUM(AQ$4,$O151/1000),SUM($O151,AQ$4/1000)),3),CMB[[Cmb_ID]:[Cmb_ID]],0))),-1,-1,0,0)),IF(OR(AQ$1,$R151),4,INDEX(CMB[[Cmb_Rare]:[Cmb_Rare]],MATCH(ROUND(MIN(SUM(AQ$4,$O151/1000),SUM($O151,AQ$4/1000)),3),CMB[[Cmb_ID]:[Cmb_ID]],0))),CHOOSE(AC[[M]:[M]],2,1,1,SUM(AC[[AB]:[DB]])))),""))</f>
        <v/>
      </c>
      <c r="AR151" t="str">
        <f>IF(OR(AR$5="",$S151=""),"",IFERROR(SUM(PRODUCT(INDEX(CMB[[BA_0O]:[BA_2O]],MATCH(ROUND(MIN(SUM(AR$4,$O151/1000),SUM($O151,AR$4/1000)),3),CMB[[Cmb_ID]:[Cmb_ID]],0),SUM(N(AR$1),N($R151),1)),CHOOSE(AC[[M]:[M]],1,1,0,AC[[AB]:[AB]])),PRODUCT(INDEX(CMB[[BD_0O]:[BD_2O]],MATCH(ROUND(MIN(SUM(AR$4,$O151/1000),SUM($O151,AR$4/1000)),3),CMB[[Cmb_ID]:[Cmb_ID]],0),SUM(N(AR$1),N($R151),1)),CHOOSE(AC[[M]:[M]],1,0,1,AC[[DB]:[DB]])),PRODUCT(SUM(ROUND(AVERAGE(VALUE(AR$3),VALUE($P151)),0),CHOOSE(IF(OR(AR$1,$R151),4,INDEX(CMB[[Res_Rare]:[Res_Rare]],MATCH(ROUND(MIN(SUM(AR$4,$O151/1000),SUM($O151,AR$4/1000)),3),CMB[[Cmb_ID]:[Cmb_ID]],0))),-1,-1,0,0)),IF(OR(AR$1,$R151),4,INDEX(CMB[[Cmb_Rare]:[Cmb_Rare]],MATCH(ROUND(MIN(SUM(AR$4,$O151/1000),SUM($O151,AR$4/1000)),3),CMB[[Cmb_ID]:[Cmb_ID]],0))),CHOOSE(AC[[M]:[M]],2,1,1,SUM(AC[[AB]:[DB]])))),""))</f>
        <v/>
      </c>
      <c r="AS151" t="str">
        <f>IF(OR(AS$5="",$S151=""),"",IFERROR(SUM(PRODUCT(INDEX(CMB[[BA_0O]:[BA_2O]],MATCH(ROUND(MIN(SUM(AS$4,$O151/1000),SUM($O151,AS$4/1000)),3),CMB[[Cmb_ID]:[Cmb_ID]],0),SUM(N(AS$1),N($R151),1)),CHOOSE(AC[[M]:[M]],1,1,0,AC[[AB]:[AB]])),PRODUCT(INDEX(CMB[[BD_0O]:[BD_2O]],MATCH(ROUND(MIN(SUM(AS$4,$O151/1000),SUM($O151,AS$4/1000)),3),CMB[[Cmb_ID]:[Cmb_ID]],0),SUM(N(AS$1),N($R151),1)),CHOOSE(AC[[M]:[M]],1,0,1,AC[[DB]:[DB]])),PRODUCT(SUM(ROUND(AVERAGE(VALUE(AS$3),VALUE($P151)),0),CHOOSE(IF(OR(AS$1,$R151),4,INDEX(CMB[[Res_Rare]:[Res_Rare]],MATCH(ROUND(MIN(SUM(AS$4,$O151/1000),SUM($O151,AS$4/1000)),3),CMB[[Cmb_ID]:[Cmb_ID]],0))),-1,-1,0,0)),IF(OR(AS$1,$R151),4,INDEX(CMB[[Cmb_Rare]:[Cmb_Rare]],MATCH(ROUND(MIN(SUM(AS$4,$O151/1000),SUM($O151,AS$4/1000)),3),CMB[[Cmb_ID]:[Cmb_ID]],0))),CHOOSE(AC[[M]:[M]],2,1,1,SUM(AC[[AB]:[DB]])))),""))</f>
        <v/>
      </c>
      <c r="AT151" t="str">
        <f>IF(OR(AT$5="",$S151=""),"",IFERROR(SUM(PRODUCT(INDEX(CMB[[BA_0O]:[BA_2O]],MATCH(ROUND(MIN(SUM(AT$4,$O151/1000),SUM($O151,AT$4/1000)),3),CMB[[Cmb_ID]:[Cmb_ID]],0),SUM(N(AT$1),N($R151),1)),CHOOSE(AC[[M]:[M]],1,1,0,AC[[AB]:[AB]])),PRODUCT(INDEX(CMB[[BD_0O]:[BD_2O]],MATCH(ROUND(MIN(SUM(AT$4,$O151/1000),SUM($O151,AT$4/1000)),3),CMB[[Cmb_ID]:[Cmb_ID]],0),SUM(N(AT$1),N($R151),1)),CHOOSE(AC[[M]:[M]],1,0,1,AC[[DB]:[DB]])),PRODUCT(SUM(ROUND(AVERAGE(VALUE(AT$3),VALUE($P151)),0),CHOOSE(IF(OR(AT$1,$R151),4,INDEX(CMB[[Res_Rare]:[Res_Rare]],MATCH(ROUND(MIN(SUM(AT$4,$O151/1000),SUM($O151,AT$4/1000)),3),CMB[[Cmb_ID]:[Cmb_ID]],0))),-1,-1,0,0)),IF(OR(AT$1,$R151),4,INDEX(CMB[[Cmb_Rare]:[Cmb_Rare]],MATCH(ROUND(MIN(SUM(AT$4,$O151/1000),SUM($O151,AT$4/1000)),3),CMB[[Cmb_ID]:[Cmb_ID]],0))),CHOOSE(AC[[M]:[M]],2,1,1,SUM(AC[[AB]:[DB]])))),""))</f>
        <v/>
      </c>
      <c r="AU151" t="str">
        <f>IF(OR(AU$5="",$S151=""),"",IFERROR(SUM(PRODUCT(INDEX(CMB[[BA_0O]:[BA_2O]],MATCH(ROUND(MIN(SUM(AU$4,$O151/1000),SUM($O151,AU$4/1000)),3),CMB[[Cmb_ID]:[Cmb_ID]],0),SUM(N(AU$1),N($R151),1)),CHOOSE(AC[[M]:[M]],1,1,0,AC[[AB]:[AB]])),PRODUCT(INDEX(CMB[[BD_0O]:[BD_2O]],MATCH(ROUND(MIN(SUM(AU$4,$O151/1000),SUM($O151,AU$4/1000)),3),CMB[[Cmb_ID]:[Cmb_ID]],0),SUM(N(AU$1),N($R151),1)),CHOOSE(AC[[M]:[M]],1,0,1,AC[[DB]:[DB]])),PRODUCT(SUM(ROUND(AVERAGE(VALUE(AU$3),VALUE($P151)),0),CHOOSE(IF(OR(AU$1,$R151),4,INDEX(CMB[[Res_Rare]:[Res_Rare]],MATCH(ROUND(MIN(SUM(AU$4,$O151/1000),SUM($O151,AU$4/1000)),3),CMB[[Cmb_ID]:[Cmb_ID]],0))),-1,-1,0,0)),IF(OR(AU$1,$R151),4,INDEX(CMB[[Cmb_Rare]:[Cmb_Rare]],MATCH(ROUND(MIN(SUM(AU$4,$O151/1000),SUM($O151,AU$4/1000)),3),CMB[[Cmb_ID]:[Cmb_ID]],0))),CHOOSE(AC[[M]:[M]],2,1,1,SUM(AC[[AB]:[DB]])))),""))</f>
        <v/>
      </c>
      <c r="AV151" t="str">
        <f>IF(OR(AV$5="",$S151=""),"",IFERROR(SUM(PRODUCT(INDEX(CMB[[BA_0O]:[BA_2O]],MATCH(ROUND(MIN(SUM(AV$4,$O151/1000),SUM($O151,AV$4/1000)),3),CMB[[Cmb_ID]:[Cmb_ID]],0),SUM(N(AV$1),N($R151),1)),CHOOSE(AC[[M]:[M]],1,1,0,AC[[AB]:[AB]])),PRODUCT(INDEX(CMB[[BD_0O]:[BD_2O]],MATCH(ROUND(MIN(SUM(AV$4,$O151/1000),SUM($O151,AV$4/1000)),3),CMB[[Cmb_ID]:[Cmb_ID]],0),SUM(N(AV$1),N($R151),1)),CHOOSE(AC[[M]:[M]],1,0,1,AC[[DB]:[DB]])),PRODUCT(SUM(ROUND(AVERAGE(VALUE(AV$3),VALUE($P151)),0),CHOOSE(IF(OR(AV$1,$R151),4,INDEX(CMB[[Res_Rare]:[Res_Rare]],MATCH(ROUND(MIN(SUM(AV$4,$O151/1000),SUM($O151,AV$4/1000)),3),CMB[[Cmb_ID]:[Cmb_ID]],0))),-1,-1,0,0)),IF(OR(AV$1,$R151),4,INDEX(CMB[[Cmb_Rare]:[Cmb_Rare]],MATCH(ROUND(MIN(SUM(AV$4,$O151/1000),SUM($O151,AV$4/1000)),3),CMB[[Cmb_ID]:[Cmb_ID]],0))),CHOOSE(AC[[M]:[M]],2,1,1,SUM(AC[[AB]:[DB]])))),""))</f>
        <v/>
      </c>
      <c r="AW151" t="str">
        <f>IF(OR(AW$5="",$S151=""),"",IFERROR(SUM(PRODUCT(INDEX(CMB[[BA_0O]:[BA_2O]],MATCH(ROUND(MIN(SUM(AW$4,$O151/1000),SUM($O151,AW$4/1000)),3),CMB[[Cmb_ID]:[Cmb_ID]],0),SUM(N(AW$1),N($R151),1)),CHOOSE(AC[[M]:[M]],1,1,0,AC[[AB]:[AB]])),PRODUCT(INDEX(CMB[[BD_0O]:[BD_2O]],MATCH(ROUND(MIN(SUM(AW$4,$O151/1000),SUM($O151,AW$4/1000)),3),CMB[[Cmb_ID]:[Cmb_ID]],0),SUM(N(AW$1),N($R151),1)),CHOOSE(AC[[M]:[M]],1,0,1,AC[[DB]:[DB]])),PRODUCT(SUM(ROUND(AVERAGE(VALUE(AW$3),VALUE($P151)),0),CHOOSE(IF(OR(AW$1,$R151),4,INDEX(CMB[[Res_Rare]:[Res_Rare]],MATCH(ROUND(MIN(SUM(AW$4,$O151/1000),SUM($O151,AW$4/1000)),3),CMB[[Cmb_ID]:[Cmb_ID]],0))),-1,-1,0,0)),IF(OR(AW$1,$R151),4,INDEX(CMB[[Cmb_Rare]:[Cmb_Rare]],MATCH(ROUND(MIN(SUM(AW$4,$O151/1000),SUM($O151,AW$4/1000)),3),CMB[[Cmb_ID]:[Cmb_ID]],0))),CHOOSE(AC[[M]:[M]],2,1,1,SUM(AC[[AB]:[DB]])))),""))</f>
        <v/>
      </c>
      <c r="AX151" t="str">
        <f>IF(OR(AX$5="",$S151=""),"",IFERROR(SUM(PRODUCT(INDEX(CMB[[BA_0O]:[BA_2O]],MATCH(ROUND(MIN(SUM(AX$4,$O151/1000),SUM($O151,AX$4/1000)),3),CMB[[Cmb_ID]:[Cmb_ID]],0),SUM(N(AX$1),N($R151),1)),CHOOSE(AC[[M]:[M]],1,1,0,AC[[AB]:[AB]])),PRODUCT(INDEX(CMB[[BD_0O]:[BD_2O]],MATCH(ROUND(MIN(SUM(AX$4,$O151/1000),SUM($O151,AX$4/1000)),3),CMB[[Cmb_ID]:[Cmb_ID]],0),SUM(N(AX$1),N($R151),1)),CHOOSE(AC[[M]:[M]],1,0,1,AC[[DB]:[DB]])),PRODUCT(SUM(ROUND(AVERAGE(VALUE(AX$3),VALUE($P151)),0),CHOOSE(IF(OR(AX$1,$R151),4,INDEX(CMB[[Res_Rare]:[Res_Rare]],MATCH(ROUND(MIN(SUM(AX$4,$O151/1000),SUM($O151,AX$4/1000)),3),CMB[[Cmb_ID]:[Cmb_ID]],0))),-1,-1,0,0)),IF(OR(AX$1,$R151),4,INDEX(CMB[[Cmb_Rare]:[Cmb_Rare]],MATCH(ROUND(MIN(SUM(AX$4,$O151/1000),SUM($O151,AX$4/1000)),3),CMB[[Cmb_ID]:[Cmb_ID]],0))),CHOOSE(AC[[M]:[M]],2,1,1,SUM(AC[[AB]:[DB]])))),""))</f>
        <v/>
      </c>
      <c r="AY151" t="str">
        <f>IF(OR(AY$5="",$S151=""),"",IFERROR(SUM(PRODUCT(INDEX(CMB[[BA_0O]:[BA_2O]],MATCH(ROUND(MIN(SUM(AY$4,$O151/1000),SUM($O151,AY$4/1000)),3),CMB[[Cmb_ID]:[Cmb_ID]],0),SUM(N(AY$1),N($R151),1)),CHOOSE(AC[[M]:[M]],1,1,0,AC[[AB]:[AB]])),PRODUCT(INDEX(CMB[[BD_0O]:[BD_2O]],MATCH(ROUND(MIN(SUM(AY$4,$O151/1000),SUM($O151,AY$4/1000)),3),CMB[[Cmb_ID]:[Cmb_ID]],0),SUM(N(AY$1),N($R151),1)),CHOOSE(AC[[M]:[M]],1,0,1,AC[[DB]:[DB]])),PRODUCT(SUM(ROUND(AVERAGE(VALUE(AY$3),VALUE($P151)),0),CHOOSE(IF(OR(AY$1,$R151),4,INDEX(CMB[[Res_Rare]:[Res_Rare]],MATCH(ROUND(MIN(SUM(AY$4,$O151/1000),SUM($O151,AY$4/1000)),3),CMB[[Cmb_ID]:[Cmb_ID]],0))),-1,-1,0,0)),IF(OR(AY$1,$R151),4,INDEX(CMB[[Cmb_Rare]:[Cmb_Rare]],MATCH(ROUND(MIN(SUM(AY$4,$O151/1000),SUM($O151,AY$4/1000)),3),CMB[[Cmb_ID]:[Cmb_ID]],0))),CHOOSE(AC[[M]:[M]],2,1,1,SUM(AC[[AB]:[DB]])))),""))</f>
        <v/>
      </c>
      <c r="AZ151" t="str">
        <f>IF(OR(AZ$5="",$S151=""),"",IFERROR(SUM(PRODUCT(INDEX(CMB[[BA_0O]:[BA_2O]],MATCH(ROUND(MIN(SUM(AZ$4,$O151/1000),SUM($O151,AZ$4/1000)),3),CMB[[Cmb_ID]:[Cmb_ID]],0),SUM(N(AZ$1),N($R151),1)),CHOOSE(AC[[M]:[M]],1,1,0,AC[[AB]:[AB]])),PRODUCT(INDEX(CMB[[BD_0O]:[BD_2O]],MATCH(ROUND(MIN(SUM(AZ$4,$O151/1000),SUM($O151,AZ$4/1000)),3),CMB[[Cmb_ID]:[Cmb_ID]],0),SUM(N(AZ$1),N($R151),1)),CHOOSE(AC[[M]:[M]],1,0,1,AC[[DB]:[DB]])),PRODUCT(SUM(ROUND(AVERAGE(VALUE(AZ$3),VALUE($P151)),0),CHOOSE(IF(OR(AZ$1,$R151),4,INDEX(CMB[[Res_Rare]:[Res_Rare]],MATCH(ROUND(MIN(SUM(AZ$4,$O151/1000),SUM($O151,AZ$4/1000)),3),CMB[[Cmb_ID]:[Cmb_ID]],0))),-1,-1,0,0)),IF(OR(AZ$1,$R151),4,INDEX(CMB[[Cmb_Rare]:[Cmb_Rare]],MATCH(ROUND(MIN(SUM(AZ$4,$O151/1000),SUM($O151,AZ$4/1000)),3),CMB[[Cmb_ID]:[Cmb_ID]],0))),CHOOSE(AC[[M]:[M]],2,1,1,SUM(AC[[AB]:[DB]])))),""))</f>
        <v/>
      </c>
      <c r="BA151" t="str">
        <f>IF(OR(BA$5="",$S151=""),"",IFERROR(SUM(PRODUCT(INDEX(CMB[[BA_0O]:[BA_2O]],MATCH(ROUND(MIN(SUM(BA$4,$O151/1000),SUM($O151,BA$4/1000)),3),CMB[[Cmb_ID]:[Cmb_ID]],0),SUM(N(BA$1),N($R151),1)),CHOOSE(AC[[M]:[M]],1,1,0,AC[[AB]:[AB]])),PRODUCT(INDEX(CMB[[BD_0O]:[BD_2O]],MATCH(ROUND(MIN(SUM(BA$4,$O151/1000),SUM($O151,BA$4/1000)),3),CMB[[Cmb_ID]:[Cmb_ID]],0),SUM(N(BA$1),N($R151),1)),CHOOSE(AC[[M]:[M]],1,0,1,AC[[DB]:[DB]])),PRODUCT(SUM(ROUND(AVERAGE(VALUE(BA$3),VALUE($P151)),0),CHOOSE(IF(OR(BA$1,$R151),4,INDEX(CMB[[Res_Rare]:[Res_Rare]],MATCH(ROUND(MIN(SUM(BA$4,$O151/1000),SUM($O151,BA$4/1000)),3),CMB[[Cmb_ID]:[Cmb_ID]],0))),-1,-1,0,0)),IF(OR(BA$1,$R151),4,INDEX(CMB[[Cmb_Rare]:[Cmb_Rare]],MATCH(ROUND(MIN(SUM(BA$4,$O151/1000),SUM($O151,BA$4/1000)),3),CMB[[Cmb_ID]:[Cmb_ID]],0))),CHOOSE(AC[[M]:[M]],2,1,1,SUM(AC[[AB]:[DB]])))),""))</f>
        <v/>
      </c>
      <c r="BB151" t="str">
        <f>IF(OR(BB$5="",$S151=""),"",IFERROR(SUM(PRODUCT(INDEX(CMB[[BA_0O]:[BA_2O]],MATCH(ROUND(MIN(SUM(BB$4,$O151/1000),SUM($O151,BB$4/1000)),3),CMB[[Cmb_ID]:[Cmb_ID]],0),SUM(N(BB$1),N($R151),1)),CHOOSE(AC[[M]:[M]],1,1,0,AC[[AB]:[AB]])),PRODUCT(INDEX(CMB[[BD_0O]:[BD_2O]],MATCH(ROUND(MIN(SUM(BB$4,$O151/1000),SUM($O151,BB$4/1000)),3),CMB[[Cmb_ID]:[Cmb_ID]],0),SUM(N(BB$1),N($R151),1)),CHOOSE(AC[[M]:[M]],1,0,1,AC[[DB]:[DB]])),PRODUCT(SUM(ROUND(AVERAGE(VALUE(BB$3),VALUE($P151)),0),CHOOSE(IF(OR(BB$1,$R151),4,INDEX(CMB[[Res_Rare]:[Res_Rare]],MATCH(ROUND(MIN(SUM(BB$4,$O151/1000),SUM($O151,BB$4/1000)),3),CMB[[Cmb_ID]:[Cmb_ID]],0))),-1,-1,0,0)),IF(OR(BB$1,$R151),4,INDEX(CMB[[Cmb_Rare]:[Cmb_Rare]],MATCH(ROUND(MIN(SUM(BB$4,$O151/1000),SUM($O151,BB$4/1000)),3),CMB[[Cmb_ID]:[Cmb_ID]],0))),CHOOSE(AC[[M]:[M]],2,1,1,SUM(AC[[AB]:[DB]])))),""))</f>
        <v/>
      </c>
      <c r="BC151" t="str">
        <f>IF(OR(BC$5="",$S151=""),"",IFERROR(SUM(PRODUCT(INDEX(CMB[[BA_0O]:[BA_2O]],MATCH(ROUND(MIN(SUM(BC$4,$O151/1000),SUM($O151,BC$4/1000)),3),CMB[[Cmb_ID]:[Cmb_ID]],0),SUM(N(BC$1),N($R151),1)),CHOOSE(AC[[M]:[M]],1,1,0,AC[[AB]:[AB]])),PRODUCT(INDEX(CMB[[BD_0O]:[BD_2O]],MATCH(ROUND(MIN(SUM(BC$4,$O151/1000),SUM($O151,BC$4/1000)),3),CMB[[Cmb_ID]:[Cmb_ID]],0),SUM(N(BC$1),N($R151),1)),CHOOSE(AC[[M]:[M]],1,0,1,AC[[DB]:[DB]])),PRODUCT(SUM(ROUND(AVERAGE(VALUE(BC$3),VALUE($P151)),0),CHOOSE(IF(OR(BC$1,$R151),4,INDEX(CMB[[Res_Rare]:[Res_Rare]],MATCH(ROUND(MIN(SUM(BC$4,$O151/1000),SUM($O151,BC$4/1000)),3),CMB[[Cmb_ID]:[Cmb_ID]],0))),-1,-1,0,0)),IF(OR(BC$1,$R151),4,INDEX(CMB[[Cmb_Rare]:[Cmb_Rare]],MATCH(ROUND(MIN(SUM(BC$4,$O151/1000),SUM($O151,BC$4/1000)),3),CMB[[Cmb_ID]:[Cmb_ID]],0))),CHOOSE(AC[[M]:[M]],2,1,1,SUM(AC[[AB]:[DB]])))),""))</f>
        <v/>
      </c>
      <c r="BD151" t="str">
        <f>IF(OR(BD$5="",$S151=""),"",IFERROR(SUM(PRODUCT(INDEX(CMB[[BA_0O]:[BA_2O]],MATCH(ROUND(MIN(SUM(BD$4,$O151/1000),SUM($O151,BD$4/1000)),3),CMB[[Cmb_ID]:[Cmb_ID]],0),SUM(N(BD$1),N($R151),1)),CHOOSE(AC[[M]:[M]],1,1,0,AC[[AB]:[AB]])),PRODUCT(INDEX(CMB[[BD_0O]:[BD_2O]],MATCH(ROUND(MIN(SUM(BD$4,$O151/1000),SUM($O151,BD$4/1000)),3),CMB[[Cmb_ID]:[Cmb_ID]],0),SUM(N(BD$1),N($R151),1)),CHOOSE(AC[[M]:[M]],1,0,1,AC[[DB]:[DB]])),PRODUCT(SUM(ROUND(AVERAGE(VALUE(BD$3),VALUE($P151)),0),CHOOSE(IF(OR(BD$1,$R151),4,INDEX(CMB[[Res_Rare]:[Res_Rare]],MATCH(ROUND(MIN(SUM(BD$4,$O151/1000),SUM($O151,BD$4/1000)),3),CMB[[Cmb_ID]:[Cmb_ID]],0))),-1,-1,0,0)),IF(OR(BD$1,$R151),4,INDEX(CMB[[Cmb_Rare]:[Cmb_Rare]],MATCH(ROUND(MIN(SUM(BD$4,$O151/1000),SUM($O151,BD$4/1000)),3),CMB[[Cmb_ID]:[Cmb_ID]],0))),CHOOSE(AC[[M]:[M]],2,1,1,SUM(AC[[AB]:[DB]])))),""))</f>
        <v/>
      </c>
      <c r="BE151" t="str">
        <f>IF(OR(BE$5="",$S151=""),"",IFERROR(SUM(PRODUCT(INDEX(CMB[[BA_0O]:[BA_2O]],MATCH(ROUND(MIN(SUM(BE$4,$O151/1000),SUM($O151,BE$4/1000)),3),CMB[[Cmb_ID]:[Cmb_ID]],0),SUM(N(BE$1),N($R151),1)),CHOOSE(AC[[M]:[M]],1,1,0,AC[[AB]:[AB]])),PRODUCT(INDEX(CMB[[BD_0O]:[BD_2O]],MATCH(ROUND(MIN(SUM(BE$4,$O151/1000),SUM($O151,BE$4/1000)),3),CMB[[Cmb_ID]:[Cmb_ID]],0),SUM(N(BE$1),N($R151),1)),CHOOSE(AC[[M]:[M]],1,0,1,AC[[DB]:[DB]])),PRODUCT(SUM(ROUND(AVERAGE(VALUE(BE$3),VALUE($P151)),0),CHOOSE(IF(OR(BE$1,$R151),4,INDEX(CMB[[Res_Rare]:[Res_Rare]],MATCH(ROUND(MIN(SUM(BE$4,$O151/1000),SUM($O151,BE$4/1000)),3),CMB[[Cmb_ID]:[Cmb_ID]],0))),-1,-1,0,0)),IF(OR(BE$1,$R151),4,INDEX(CMB[[Cmb_Rare]:[Cmb_Rare]],MATCH(ROUND(MIN(SUM(BE$4,$O151/1000),SUM($O151,BE$4/1000)),3),CMB[[Cmb_ID]:[Cmb_ID]],0))),CHOOSE(AC[[M]:[M]],2,1,1,SUM(AC[[AB]:[DB]])))),""))</f>
        <v/>
      </c>
      <c r="BF151" t="str">
        <f>IF(OR(BF$5="",$S151=""),"",IFERROR(SUM(PRODUCT(INDEX(CMB[[BA_0O]:[BA_2O]],MATCH(ROUND(MIN(SUM(BF$4,$O151/1000),SUM($O151,BF$4/1000)),3),CMB[[Cmb_ID]:[Cmb_ID]],0),SUM(N(BF$1),N($R151),1)),CHOOSE(AC[[M]:[M]],1,1,0,AC[[AB]:[AB]])),PRODUCT(INDEX(CMB[[BD_0O]:[BD_2O]],MATCH(ROUND(MIN(SUM(BF$4,$O151/1000),SUM($O151,BF$4/1000)),3),CMB[[Cmb_ID]:[Cmb_ID]],0),SUM(N(BF$1),N($R151),1)),CHOOSE(AC[[M]:[M]],1,0,1,AC[[DB]:[DB]])),PRODUCT(SUM(ROUND(AVERAGE(VALUE(BF$3),VALUE($P151)),0),CHOOSE(IF(OR(BF$1,$R151),4,INDEX(CMB[[Res_Rare]:[Res_Rare]],MATCH(ROUND(MIN(SUM(BF$4,$O151/1000),SUM($O151,BF$4/1000)),3),CMB[[Cmb_ID]:[Cmb_ID]],0))),-1,-1,0,0)),IF(OR(BF$1,$R151),4,INDEX(CMB[[Cmb_Rare]:[Cmb_Rare]],MATCH(ROUND(MIN(SUM(BF$4,$O151/1000),SUM($O151,BF$4/1000)),3),CMB[[Cmb_ID]:[Cmb_ID]],0))),CHOOSE(AC[[M]:[M]],2,1,1,SUM(AC[[AB]:[DB]])))),""))</f>
        <v/>
      </c>
      <c r="BG151" t="str">
        <f>IF(OR(BG$5="",$S151=""),"",IFERROR(SUM(PRODUCT(INDEX(CMB[[BA_0O]:[BA_2O]],MATCH(ROUND(MIN(SUM(BG$4,$O151/1000),SUM($O151,BG$4/1000)),3),CMB[[Cmb_ID]:[Cmb_ID]],0),SUM(N(BG$1),N($R151),1)),CHOOSE(AC[[M]:[M]],1,1,0,AC[[AB]:[AB]])),PRODUCT(INDEX(CMB[[BD_0O]:[BD_2O]],MATCH(ROUND(MIN(SUM(BG$4,$O151/1000),SUM($O151,BG$4/1000)),3),CMB[[Cmb_ID]:[Cmb_ID]],0),SUM(N(BG$1),N($R151),1)),CHOOSE(AC[[M]:[M]],1,0,1,AC[[DB]:[DB]])),PRODUCT(SUM(ROUND(AVERAGE(VALUE(BG$3),VALUE($P151)),0),CHOOSE(IF(OR(BG$1,$R151),4,INDEX(CMB[[Res_Rare]:[Res_Rare]],MATCH(ROUND(MIN(SUM(BG$4,$O151/1000),SUM($O151,BG$4/1000)),3),CMB[[Cmb_ID]:[Cmb_ID]],0))),-1,-1,0,0)),IF(OR(BG$1,$R151),4,INDEX(CMB[[Cmb_Rare]:[Cmb_Rare]],MATCH(ROUND(MIN(SUM(BG$4,$O151/1000),SUM($O151,BG$4/1000)),3),CMB[[Cmb_ID]:[Cmb_ID]],0))),CHOOSE(AC[[M]:[M]],2,1,1,SUM(AC[[AB]:[DB]])))),""))</f>
        <v/>
      </c>
      <c r="BH151" t="str">
        <f>IF(OR(BH$5="",$S151=""),"",IFERROR(SUM(PRODUCT(INDEX(CMB[[BA_0O]:[BA_2O]],MATCH(ROUND(MIN(SUM(BH$4,$O151/1000),SUM($O151,BH$4/1000)),3),CMB[[Cmb_ID]:[Cmb_ID]],0),SUM(N(BH$1),N($R151),1)),CHOOSE(AC[[M]:[M]],1,1,0,AC[[AB]:[AB]])),PRODUCT(INDEX(CMB[[BD_0O]:[BD_2O]],MATCH(ROUND(MIN(SUM(BH$4,$O151/1000),SUM($O151,BH$4/1000)),3),CMB[[Cmb_ID]:[Cmb_ID]],0),SUM(N(BH$1),N($R151),1)),CHOOSE(AC[[M]:[M]],1,0,1,AC[[DB]:[DB]])),PRODUCT(SUM(ROUND(AVERAGE(VALUE(BH$3),VALUE($P151)),0),CHOOSE(IF(OR(BH$1,$R151),4,INDEX(CMB[[Res_Rare]:[Res_Rare]],MATCH(ROUND(MIN(SUM(BH$4,$O151/1000),SUM($O151,BH$4/1000)),3),CMB[[Cmb_ID]:[Cmb_ID]],0))),-1,-1,0,0)),IF(OR(BH$1,$R151),4,INDEX(CMB[[Cmb_Rare]:[Cmb_Rare]],MATCH(ROUND(MIN(SUM(BH$4,$O151/1000),SUM($O151,BH$4/1000)),3),CMB[[Cmb_ID]:[Cmb_ID]],0))),CHOOSE(AC[[M]:[M]],2,1,1,SUM(AC[[AB]:[DB]])))),""))</f>
        <v/>
      </c>
      <c r="BI151" t="str">
        <f>IF(OR(BI$5="",$S151=""),"",IFERROR(SUM(PRODUCT(INDEX(CMB[[BA_0O]:[BA_2O]],MATCH(ROUND(MIN(SUM(BI$4,$O151/1000),SUM($O151,BI$4/1000)),3),CMB[[Cmb_ID]:[Cmb_ID]],0),SUM(N(BI$1),N($R151),1)),CHOOSE(AC[[M]:[M]],1,1,0,AC[[AB]:[AB]])),PRODUCT(INDEX(CMB[[BD_0O]:[BD_2O]],MATCH(ROUND(MIN(SUM(BI$4,$O151/1000),SUM($O151,BI$4/1000)),3),CMB[[Cmb_ID]:[Cmb_ID]],0),SUM(N(BI$1),N($R151),1)),CHOOSE(AC[[M]:[M]],1,0,1,AC[[DB]:[DB]])),PRODUCT(SUM(ROUND(AVERAGE(VALUE(BI$3),VALUE($P151)),0),CHOOSE(IF(OR(BI$1,$R151),4,INDEX(CMB[[Res_Rare]:[Res_Rare]],MATCH(ROUND(MIN(SUM(BI$4,$O151/1000),SUM($O151,BI$4/1000)),3),CMB[[Cmb_ID]:[Cmb_ID]],0))),-1,-1,0,0)),IF(OR(BI$1,$R151),4,INDEX(CMB[[Cmb_Rare]:[Cmb_Rare]],MATCH(ROUND(MIN(SUM(BI$4,$O151/1000),SUM($O151,BI$4/1000)),3),CMB[[Cmb_ID]:[Cmb_ID]],0))),CHOOSE(AC[[M]:[M]],2,1,1,SUM(AC[[AB]:[DB]])))),""))</f>
        <v/>
      </c>
      <c r="BJ151" t="str">
        <f>IF(OR(BJ$5="",$S151=""),"",IFERROR(SUM(PRODUCT(INDEX(CMB[[BA_0O]:[BA_2O]],MATCH(ROUND(MIN(SUM(BJ$4,$O151/1000),SUM($O151,BJ$4/1000)),3),CMB[[Cmb_ID]:[Cmb_ID]],0),SUM(N(BJ$1),N($R151),1)),CHOOSE(AC[[M]:[M]],1,1,0,AC[[AB]:[AB]])),PRODUCT(INDEX(CMB[[BD_0O]:[BD_2O]],MATCH(ROUND(MIN(SUM(BJ$4,$O151/1000),SUM($O151,BJ$4/1000)),3),CMB[[Cmb_ID]:[Cmb_ID]],0),SUM(N(BJ$1),N($R151),1)),CHOOSE(AC[[M]:[M]],1,0,1,AC[[DB]:[DB]])),PRODUCT(SUM(ROUND(AVERAGE(VALUE(BJ$3),VALUE($P151)),0),CHOOSE(IF(OR(BJ$1,$R151),4,INDEX(CMB[[Res_Rare]:[Res_Rare]],MATCH(ROUND(MIN(SUM(BJ$4,$O151/1000),SUM($O151,BJ$4/1000)),3),CMB[[Cmb_ID]:[Cmb_ID]],0))),-1,-1,0,0)),IF(OR(BJ$1,$R151),4,INDEX(CMB[[Cmb_Rare]:[Cmb_Rare]],MATCH(ROUND(MIN(SUM(BJ$4,$O151/1000),SUM($O151,BJ$4/1000)),3),CMB[[Cmb_ID]:[Cmb_ID]],0))),CHOOSE(AC[[M]:[M]],2,1,1,SUM(AC[[AB]:[DB]])))),""))</f>
        <v/>
      </c>
      <c r="BK151" t="str">
        <f>IF(OR(BK$5="",$S151=""),"",IFERROR(SUM(PRODUCT(INDEX(CMB[[BA_0O]:[BA_2O]],MATCH(ROUND(MIN(SUM(BK$4,$O151/1000),SUM($O151,BK$4/1000)),3),CMB[[Cmb_ID]:[Cmb_ID]],0),SUM(N(BK$1),N($R151),1)),CHOOSE(AC[[M]:[M]],1,1,0,AC[[AB]:[AB]])),PRODUCT(INDEX(CMB[[BD_0O]:[BD_2O]],MATCH(ROUND(MIN(SUM(BK$4,$O151/1000),SUM($O151,BK$4/1000)),3),CMB[[Cmb_ID]:[Cmb_ID]],0),SUM(N(BK$1),N($R151),1)),CHOOSE(AC[[M]:[M]],1,0,1,AC[[DB]:[DB]])),PRODUCT(SUM(ROUND(AVERAGE(VALUE(BK$3),VALUE($P151)),0),CHOOSE(IF(OR(BK$1,$R151),4,INDEX(CMB[[Res_Rare]:[Res_Rare]],MATCH(ROUND(MIN(SUM(BK$4,$O151/1000),SUM($O151,BK$4/1000)),3),CMB[[Cmb_ID]:[Cmb_ID]],0))),-1,-1,0,0)),IF(OR(BK$1,$R151),4,INDEX(CMB[[Cmb_Rare]:[Cmb_Rare]],MATCH(ROUND(MIN(SUM(BK$4,$O151/1000),SUM($O151,BK$4/1000)),3),CMB[[Cmb_ID]:[Cmb_ID]],0))),CHOOSE(AC[[M]:[M]],2,1,1,SUM(AC[[AB]:[DB]])))),""))</f>
        <v/>
      </c>
      <c r="BL151" t="str">
        <f>IF(OR(BL$5="",$S151=""),"",IFERROR(SUM(PRODUCT(INDEX(CMB[[BA_0O]:[BA_2O]],MATCH(ROUND(MIN(SUM(BL$4,$O151/1000),SUM($O151,BL$4/1000)),3),CMB[[Cmb_ID]:[Cmb_ID]],0),SUM(N(BL$1),N($R151),1)),CHOOSE(AC[[M]:[M]],1,1,0,AC[[AB]:[AB]])),PRODUCT(INDEX(CMB[[BD_0O]:[BD_2O]],MATCH(ROUND(MIN(SUM(BL$4,$O151/1000),SUM($O151,BL$4/1000)),3),CMB[[Cmb_ID]:[Cmb_ID]],0),SUM(N(BL$1),N($R151),1)),CHOOSE(AC[[M]:[M]],1,0,1,AC[[DB]:[DB]])),PRODUCT(SUM(ROUND(AVERAGE(VALUE(BL$3),VALUE($P151)),0),CHOOSE(IF(OR(BL$1,$R151),4,INDEX(CMB[[Res_Rare]:[Res_Rare]],MATCH(ROUND(MIN(SUM(BL$4,$O151/1000),SUM($O151,BL$4/1000)),3),CMB[[Cmb_ID]:[Cmb_ID]],0))),-1,-1,0,0)),IF(OR(BL$1,$R151),4,INDEX(CMB[[Cmb_Rare]:[Cmb_Rare]],MATCH(ROUND(MIN(SUM(BL$4,$O151/1000),SUM($O151,BL$4/1000)),3),CMB[[Cmb_ID]:[Cmb_ID]],0))),CHOOSE(AC[[M]:[M]],2,1,1,SUM(AC[[AB]:[DB]])))),""))</f>
        <v/>
      </c>
      <c r="BM151" t="str">
        <f>IF(OR(BM$5="",$S151=""),"",IFERROR(SUM(PRODUCT(INDEX(CMB[[BA_0O]:[BA_2O]],MATCH(ROUND(MIN(SUM(BM$4,$O151/1000),SUM($O151,BM$4/1000)),3),CMB[[Cmb_ID]:[Cmb_ID]],0),SUM(N(BM$1),N($R151),1)),CHOOSE(AC[[M]:[M]],1,1,0,AC[[AB]:[AB]])),PRODUCT(INDEX(CMB[[BD_0O]:[BD_2O]],MATCH(ROUND(MIN(SUM(BM$4,$O151/1000),SUM($O151,BM$4/1000)),3),CMB[[Cmb_ID]:[Cmb_ID]],0),SUM(N(BM$1),N($R151),1)),CHOOSE(AC[[M]:[M]],1,0,1,AC[[DB]:[DB]])),PRODUCT(SUM(ROUND(AVERAGE(VALUE(BM$3),VALUE($P151)),0),CHOOSE(IF(OR(BM$1,$R151),4,INDEX(CMB[[Res_Rare]:[Res_Rare]],MATCH(ROUND(MIN(SUM(BM$4,$O151/1000),SUM($O151,BM$4/1000)),3),CMB[[Cmb_ID]:[Cmb_ID]],0))),-1,-1,0,0)),IF(OR(BM$1,$R151),4,INDEX(CMB[[Cmb_Rare]:[Cmb_Rare]],MATCH(ROUND(MIN(SUM(BM$4,$O151/1000),SUM($O151,BM$4/1000)),3),CMB[[Cmb_ID]:[Cmb_ID]],0))),CHOOSE(AC[[M]:[M]],2,1,1,SUM(AC[[AB]:[DB]])))),""))</f>
        <v/>
      </c>
      <c r="BN151" t="str">
        <f>IF(OR(BN$5="",$S151=""),"",IFERROR(SUM(PRODUCT(INDEX(CMB[[BA_0O]:[BA_2O]],MATCH(ROUND(MIN(SUM(BN$4,$O151/1000),SUM($O151,BN$4/1000)),3),CMB[[Cmb_ID]:[Cmb_ID]],0),SUM(N(BN$1),N($R151),1)),CHOOSE(AC[[M]:[M]],1,1,0,AC[[AB]:[AB]])),PRODUCT(INDEX(CMB[[BD_0O]:[BD_2O]],MATCH(ROUND(MIN(SUM(BN$4,$O151/1000),SUM($O151,BN$4/1000)),3),CMB[[Cmb_ID]:[Cmb_ID]],0),SUM(N(BN$1),N($R151),1)),CHOOSE(AC[[M]:[M]],1,0,1,AC[[DB]:[DB]])),PRODUCT(SUM(ROUND(AVERAGE(VALUE(BN$3),VALUE($P151)),0),CHOOSE(IF(OR(BN$1,$R151),4,INDEX(CMB[[Res_Rare]:[Res_Rare]],MATCH(ROUND(MIN(SUM(BN$4,$O151/1000),SUM($O151,BN$4/1000)),3),CMB[[Cmb_ID]:[Cmb_ID]],0))),-1,-1,0,0)),IF(OR(BN$1,$R151),4,INDEX(CMB[[Cmb_Rare]:[Cmb_Rare]],MATCH(ROUND(MIN(SUM(BN$4,$O151/1000),SUM($O151,BN$4/1000)),3),CMB[[Cmb_ID]:[Cmb_ID]],0))),CHOOSE(AC[[M]:[M]],2,1,1,SUM(AC[[AB]:[DB]])))),""))</f>
        <v/>
      </c>
      <c r="BO151" t="str">
        <f>IF(OR(BO$5="",$S151=""),"",IFERROR(SUM(PRODUCT(INDEX(CMB[[BA_0O]:[BA_2O]],MATCH(ROUND(MIN(SUM(BO$4,$O151/1000),SUM($O151,BO$4/1000)),3),CMB[[Cmb_ID]:[Cmb_ID]],0),SUM(N(BO$1),N($R151),1)),CHOOSE(AC[[M]:[M]],1,1,0,AC[[AB]:[AB]])),PRODUCT(INDEX(CMB[[BD_0O]:[BD_2O]],MATCH(ROUND(MIN(SUM(BO$4,$O151/1000),SUM($O151,BO$4/1000)),3),CMB[[Cmb_ID]:[Cmb_ID]],0),SUM(N(BO$1),N($R151),1)),CHOOSE(AC[[M]:[M]],1,0,1,AC[[DB]:[DB]])),PRODUCT(SUM(ROUND(AVERAGE(VALUE(BO$3),VALUE($P151)),0),CHOOSE(IF(OR(BO$1,$R151),4,INDEX(CMB[[Res_Rare]:[Res_Rare]],MATCH(ROUND(MIN(SUM(BO$4,$O151/1000),SUM($O151,BO$4/1000)),3),CMB[[Cmb_ID]:[Cmb_ID]],0))),-1,-1,0,0)),IF(OR(BO$1,$R151),4,INDEX(CMB[[Cmb_Rare]:[Cmb_Rare]],MATCH(ROUND(MIN(SUM(BO$4,$O151/1000),SUM($O151,BO$4/1000)),3),CMB[[Cmb_ID]:[Cmb_ID]],0))),CHOOSE(AC[[M]:[M]],2,1,1,SUM(AC[[AB]:[DB]])))),""))</f>
        <v/>
      </c>
      <c r="BP151" t="str">
        <f>IF(OR(BP$5="",$S151=""),"",IFERROR(SUM(PRODUCT(INDEX(CMB[[BA_0O]:[BA_2O]],MATCH(ROUND(MIN(SUM(BP$4,$O151/1000),SUM($O151,BP$4/1000)),3),CMB[[Cmb_ID]:[Cmb_ID]],0),SUM(N(BP$1),N($R151),1)),CHOOSE(AC[[M]:[M]],1,1,0,AC[[AB]:[AB]])),PRODUCT(INDEX(CMB[[BD_0O]:[BD_2O]],MATCH(ROUND(MIN(SUM(BP$4,$O151/1000),SUM($O151,BP$4/1000)),3),CMB[[Cmb_ID]:[Cmb_ID]],0),SUM(N(BP$1),N($R151),1)),CHOOSE(AC[[M]:[M]],1,0,1,AC[[DB]:[DB]])),PRODUCT(SUM(ROUND(AVERAGE(VALUE(BP$3),VALUE($P151)),0),CHOOSE(IF(OR(BP$1,$R151),4,INDEX(CMB[[Res_Rare]:[Res_Rare]],MATCH(ROUND(MIN(SUM(BP$4,$O151/1000),SUM($O151,BP$4/1000)),3),CMB[[Cmb_ID]:[Cmb_ID]],0))),-1,-1,0,0)),IF(OR(BP$1,$R151),4,INDEX(CMB[[Cmb_Rare]:[Cmb_Rare]],MATCH(ROUND(MIN(SUM(BP$4,$O151/1000),SUM($O151,BP$4/1000)),3),CMB[[Cmb_ID]:[Cmb_ID]],0))),CHOOSE(AC[[M]:[M]],2,1,1,SUM(AC[[AB]:[DB]])))),""))</f>
        <v/>
      </c>
      <c r="BQ151" t="str">
        <f>IF(OR(BQ$5="",$S151=""),"",IFERROR(SUM(PRODUCT(INDEX(CMB[[BA_0O]:[BA_2O]],MATCH(ROUND(MIN(SUM(BQ$4,$O151/1000),SUM($O151,BQ$4/1000)),3),CMB[[Cmb_ID]:[Cmb_ID]],0),SUM(N(BQ$1),N($R151),1)),CHOOSE(AC[[M]:[M]],1,1,0,AC[[AB]:[AB]])),PRODUCT(INDEX(CMB[[BD_0O]:[BD_2O]],MATCH(ROUND(MIN(SUM(BQ$4,$O151/1000),SUM($O151,BQ$4/1000)),3),CMB[[Cmb_ID]:[Cmb_ID]],0),SUM(N(BQ$1),N($R151),1)),CHOOSE(AC[[M]:[M]],1,0,1,AC[[DB]:[DB]])),PRODUCT(SUM(ROUND(AVERAGE(VALUE(BQ$3),VALUE($P151)),0),CHOOSE(IF(OR(BQ$1,$R151),4,INDEX(CMB[[Res_Rare]:[Res_Rare]],MATCH(ROUND(MIN(SUM(BQ$4,$O151/1000),SUM($O151,BQ$4/1000)),3),CMB[[Cmb_ID]:[Cmb_ID]],0))),-1,-1,0,0)),IF(OR(BQ$1,$R151),4,INDEX(CMB[[Cmb_Rare]:[Cmb_Rare]],MATCH(ROUND(MIN(SUM(BQ$4,$O151/1000),SUM($O151,BQ$4/1000)),3),CMB[[Cmb_ID]:[Cmb_ID]],0))),CHOOSE(AC[[M]:[M]],2,1,1,SUM(AC[[AB]:[DB]])))),""))</f>
        <v/>
      </c>
      <c r="BR151" t="str">
        <f>IF(OR(BR$5="",$S151=""),"",IFERROR(SUM(PRODUCT(INDEX(CMB[[BA_0O]:[BA_2O]],MATCH(ROUND(MIN(SUM(BR$4,$O151/1000),SUM($O151,BR$4/1000)),3),CMB[[Cmb_ID]:[Cmb_ID]],0),SUM(N(BR$1),N($R151),1)),CHOOSE(AC[[M]:[M]],1,1,0,AC[[AB]:[AB]])),PRODUCT(INDEX(CMB[[BD_0O]:[BD_2O]],MATCH(ROUND(MIN(SUM(BR$4,$O151/1000),SUM($O151,BR$4/1000)),3),CMB[[Cmb_ID]:[Cmb_ID]],0),SUM(N(BR$1),N($R151),1)),CHOOSE(AC[[M]:[M]],1,0,1,AC[[DB]:[DB]])),PRODUCT(SUM(ROUND(AVERAGE(VALUE(BR$3),VALUE($P151)),0),CHOOSE(IF(OR(BR$1,$R151),4,INDEX(CMB[[Res_Rare]:[Res_Rare]],MATCH(ROUND(MIN(SUM(BR$4,$O151/1000),SUM($O151,BR$4/1000)),3),CMB[[Cmb_ID]:[Cmb_ID]],0))),-1,-1,0,0)),IF(OR(BR$1,$R151),4,INDEX(CMB[[Cmb_Rare]:[Cmb_Rare]],MATCH(ROUND(MIN(SUM(BR$4,$O151/1000),SUM($O151,BR$4/1000)),3),CMB[[Cmb_ID]:[Cmb_ID]],0))),CHOOSE(AC[[M]:[M]],2,1,1,SUM(AC[[AB]:[DB]])))),""))</f>
        <v/>
      </c>
      <c r="BS151" t="str">
        <f>IF(OR(BS$5="",$S151=""),"",IFERROR(SUM(PRODUCT(INDEX(CMB[[BA_0O]:[BA_2O]],MATCH(ROUND(MIN(SUM(BS$4,$O151/1000),SUM($O151,BS$4/1000)),3),CMB[[Cmb_ID]:[Cmb_ID]],0),SUM(N(BS$1),N($R151),1)),CHOOSE(AC[[M]:[M]],1,1,0,AC[[AB]:[AB]])),PRODUCT(INDEX(CMB[[BD_0O]:[BD_2O]],MATCH(ROUND(MIN(SUM(BS$4,$O151/1000),SUM($O151,BS$4/1000)),3),CMB[[Cmb_ID]:[Cmb_ID]],0),SUM(N(BS$1),N($R151),1)),CHOOSE(AC[[M]:[M]],1,0,1,AC[[DB]:[DB]])),PRODUCT(SUM(ROUND(AVERAGE(VALUE(BS$3),VALUE($P151)),0),CHOOSE(IF(OR(BS$1,$R151),4,INDEX(CMB[[Res_Rare]:[Res_Rare]],MATCH(ROUND(MIN(SUM(BS$4,$O151/1000),SUM($O151,BS$4/1000)),3),CMB[[Cmb_ID]:[Cmb_ID]],0))),-1,-1,0,0)),IF(OR(BS$1,$R151),4,INDEX(CMB[[Cmb_Rare]:[Cmb_Rare]],MATCH(ROUND(MIN(SUM(BS$4,$O151/1000),SUM($O151,BS$4/1000)),3),CMB[[Cmb_ID]:[Cmb_ID]],0))),CHOOSE(AC[[M]:[M]],2,1,1,SUM(AC[[AB]:[DB]])))),""))</f>
        <v/>
      </c>
      <c r="BT151" t="str">
        <f>IF(OR(BT$5="",$S151=""),"",IFERROR(SUM(PRODUCT(INDEX(CMB[[BA_0O]:[BA_2O]],MATCH(ROUND(MIN(SUM(BT$4,$O151/1000),SUM($O151,BT$4/1000)),3),CMB[[Cmb_ID]:[Cmb_ID]],0),SUM(N(BT$1),N($R151),1)),CHOOSE(AC[[M]:[M]],1,1,0,AC[[AB]:[AB]])),PRODUCT(INDEX(CMB[[BD_0O]:[BD_2O]],MATCH(ROUND(MIN(SUM(BT$4,$O151/1000),SUM($O151,BT$4/1000)),3),CMB[[Cmb_ID]:[Cmb_ID]],0),SUM(N(BT$1),N($R151),1)),CHOOSE(AC[[M]:[M]],1,0,1,AC[[DB]:[DB]])),PRODUCT(SUM(ROUND(AVERAGE(VALUE(BT$3),VALUE($P151)),0),CHOOSE(IF(OR(BT$1,$R151),4,INDEX(CMB[[Res_Rare]:[Res_Rare]],MATCH(ROUND(MIN(SUM(BT$4,$O151/1000),SUM($O151,BT$4/1000)),3),CMB[[Cmb_ID]:[Cmb_ID]],0))),-1,-1,0,0)),IF(OR(BT$1,$R151),4,INDEX(CMB[[Cmb_Rare]:[Cmb_Rare]],MATCH(ROUND(MIN(SUM(BT$4,$O151/1000),SUM($O151,BT$4/1000)),3),CMB[[Cmb_ID]:[Cmb_ID]],0))),CHOOSE(AC[[M]:[M]],2,1,1,SUM(AC[[AB]:[DB]])))),""))</f>
        <v/>
      </c>
      <c r="BU151" t="str">
        <f>IF(OR(BU$5="",$S151=""),"",IFERROR(SUM(PRODUCT(INDEX(CMB[[BA_0O]:[BA_2O]],MATCH(ROUND(MIN(SUM(BU$4,$O151/1000),SUM($O151,BU$4/1000)),3),CMB[[Cmb_ID]:[Cmb_ID]],0),SUM(N(BU$1),N($R151),1)),CHOOSE(AC[[M]:[M]],1,1,0,AC[[AB]:[AB]])),PRODUCT(INDEX(CMB[[BD_0O]:[BD_2O]],MATCH(ROUND(MIN(SUM(BU$4,$O151/1000),SUM($O151,BU$4/1000)),3),CMB[[Cmb_ID]:[Cmb_ID]],0),SUM(N(BU$1),N($R151),1)),CHOOSE(AC[[M]:[M]],1,0,1,AC[[DB]:[DB]])),PRODUCT(SUM(ROUND(AVERAGE(VALUE(BU$3),VALUE($P151)),0),CHOOSE(IF(OR(BU$1,$R151),4,INDEX(CMB[[Res_Rare]:[Res_Rare]],MATCH(ROUND(MIN(SUM(BU$4,$O151/1000),SUM($O151,BU$4/1000)),3),CMB[[Cmb_ID]:[Cmb_ID]],0))),-1,-1,0,0)),IF(OR(BU$1,$R151),4,INDEX(CMB[[Cmb_Rare]:[Cmb_Rare]],MATCH(ROUND(MIN(SUM(BU$4,$O151/1000),SUM($O151,BU$4/1000)),3),CMB[[Cmb_ID]:[Cmb_ID]],0))),CHOOSE(AC[[M]:[M]],2,1,1,SUM(AC[[AB]:[DB]])))),""))</f>
        <v/>
      </c>
      <c r="BV151" t="str">
        <f>IF(OR(BV$5="",$S151=""),"",IFERROR(SUM(PRODUCT(INDEX(CMB[[BA_0O]:[BA_2O]],MATCH(ROUND(MIN(SUM(BV$4,$O151/1000),SUM($O151,BV$4/1000)),3),CMB[[Cmb_ID]:[Cmb_ID]],0),SUM(N(BV$1),N($R151),1)),CHOOSE(AC[[M]:[M]],1,1,0,AC[[AB]:[AB]])),PRODUCT(INDEX(CMB[[BD_0O]:[BD_2O]],MATCH(ROUND(MIN(SUM(BV$4,$O151/1000),SUM($O151,BV$4/1000)),3),CMB[[Cmb_ID]:[Cmb_ID]],0),SUM(N(BV$1),N($R151),1)),CHOOSE(AC[[M]:[M]],1,0,1,AC[[DB]:[DB]])),PRODUCT(SUM(ROUND(AVERAGE(VALUE(BV$3),VALUE($P151)),0),CHOOSE(IF(OR(BV$1,$R151),4,INDEX(CMB[[Res_Rare]:[Res_Rare]],MATCH(ROUND(MIN(SUM(BV$4,$O151/1000),SUM($O151,BV$4/1000)),3),CMB[[Cmb_ID]:[Cmb_ID]],0))),-1,-1,0,0)),IF(OR(BV$1,$R151),4,INDEX(CMB[[Cmb_Rare]:[Cmb_Rare]],MATCH(ROUND(MIN(SUM(BV$4,$O151/1000),SUM($O151,BV$4/1000)),3),CMB[[Cmb_ID]:[Cmb_ID]],0))),CHOOSE(AC[[M]:[M]],2,1,1,SUM(AC[[AB]:[DB]])))),""))</f>
        <v/>
      </c>
      <c r="BW151" t="str">
        <f>IF(OR(BW$5="",$S151=""),"",IFERROR(SUM(PRODUCT(INDEX(CMB[[BA_0O]:[BA_2O]],MATCH(ROUND(MIN(SUM(BW$4,$O151/1000),SUM($O151,BW$4/1000)),3),CMB[[Cmb_ID]:[Cmb_ID]],0),SUM(N(BW$1),N($R151),1)),CHOOSE(AC[[M]:[M]],1,1,0,AC[[AB]:[AB]])),PRODUCT(INDEX(CMB[[BD_0O]:[BD_2O]],MATCH(ROUND(MIN(SUM(BW$4,$O151/1000),SUM($O151,BW$4/1000)),3),CMB[[Cmb_ID]:[Cmb_ID]],0),SUM(N(BW$1),N($R151),1)),CHOOSE(AC[[M]:[M]],1,0,1,AC[[DB]:[DB]])),PRODUCT(SUM(ROUND(AVERAGE(VALUE(BW$3),VALUE($P151)),0),CHOOSE(IF(OR(BW$1,$R151),4,INDEX(CMB[[Res_Rare]:[Res_Rare]],MATCH(ROUND(MIN(SUM(BW$4,$O151/1000),SUM($O151,BW$4/1000)),3),CMB[[Cmb_ID]:[Cmb_ID]],0))),-1,-1,0,0)),IF(OR(BW$1,$R151),4,INDEX(CMB[[Cmb_Rare]:[Cmb_Rare]],MATCH(ROUND(MIN(SUM(BW$4,$O151/1000),SUM($O151,BW$4/1000)),3),CMB[[Cmb_ID]:[Cmb_ID]],0))),CHOOSE(AC[[M]:[M]],2,1,1,SUM(AC[[AB]:[DB]])))),""))</f>
        <v/>
      </c>
      <c r="BX151" t="str">
        <f>IF(OR(BX$5="",$S151=""),"",IFERROR(SUM(PRODUCT(INDEX(CMB[[BA_0O]:[BA_2O]],MATCH(ROUND(MIN(SUM(BX$4,$O151/1000),SUM($O151,BX$4/1000)),3),CMB[[Cmb_ID]:[Cmb_ID]],0),SUM(N(BX$1),N($R151),1)),CHOOSE(AC[[M]:[M]],1,1,0,AC[[AB]:[AB]])),PRODUCT(INDEX(CMB[[BD_0O]:[BD_2O]],MATCH(ROUND(MIN(SUM(BX$4,$O151/1000),SUM($O151,BX$4/1000)),3),CMB[[Cmb_ID]:[Cmb_ID]],0),SUM(N(BX$1),N($R151),1)),CHOOSE(AC[[M]:[M]],1,0,1,AC[[DB]:[DB]])),PRODUCT(SUM(ROUND(AVERAGE(VALUE(BX$3),VALUE($P151)),0),CHOOSE(IF(OR(BX$1,$R151),4,INDEX(CMB[[Res_Rare]:[Res_Rare]],MATCH(ROUND(MIN(SUM(BX$4,$O151/1000),SUM($O151,BX$4/1000)),3),CMB[[Cmb_ID]:[Cmb_ID]],0))),-1,-1,0,0)),IF(OR(BX$1,$R151),4,INDEX(CMB[[Cmb_Rare]:[Cmb_Rare]],MATCH(ROUND(MIN(SUM(BX$4,$O151/1000),SUM($O151,BX$4/1000)),3),CMB[[Cmb_ID]:[Cmb_ID]],0))),CHOOSE(AC[[M]:[M]],2,1,1,SUM(AC[[AB]:[DB]])))),""))</f>
        <v/>
      </c>
      <c r="BY151" t="str">
        <f>IF(OR(BY$5="",$S151=""),"",IFERROR(SUM(PRODUCT(INDEX(CMB[[BA_0O]:[BA_2O]],MATCH(ROUND(MIN(SUM(BY$4,$O151/1000),SUM($O151,BY$4/1000)),3),CMB[[Cmb_ID]:[Cmb_ID]],0),SUM(N(BY$1),N($R151),1)),CHOOSE(AC[[M]:[M]],1,1,0,AC[[AB]:[AB]])),PRODUCT(INDEX(CMB[[BD_0O]:[BD_2O]],MATCH(ROUND(MIN(SUM(BY$4,$O151/1000),SUM($O151,BY$4/1000)),3),CMB[[Cmb_ID]:[Cmb_ID]],0),SUM(N(BY$1),N($R151),1)),CHOOSE(AC[[M]:[M]],1,0,1,AC[[DB]:[DB]])),PRODUCT(SUM(ROUND(AVERAGE(VALUE(BY$3),VALUE($P151)),0),CHOOSE(IF(OR(BY$1,$R151),4,INDEX(CMB[[Res_Rare]:[Res_Rare]],MATCH(ROUND(MIN(SUM(BY$4,$O151/1000),SUM($O151,BY$4/1000)),3),CMB[[Cmb_ID]:[Cmb_ID]],0))),-1,-1,0,0)),IF(OR(BY$1,$R151),4,INDEX(CMB[[Cmb_Rare]:[Cmb_Rare]],MATCH(ROUND(MIN(SUM(BY$4,$O151/1000),SUM($O151,BY$4/1000)),3),CMB[[Cmb_ID]:[Cmb_ID]],0))),CHOOSE(AC[[M]:[M]],2,1,1,SUM(AC[[AB]:[DB]])))),""))</f>
        <v/>
      </c>
      <c r="BZ151" t="str">
        <f>IF(OR(BZ$5="",$S151=""),"",IFERROR(SUM(PRODUCT(INDEX(CMB[[BA_0O]:[BA_2O]],MATCH(ROUND(MIN(SUM(BZ$4,$O151/1000),SUM($O151,BZ$4/1000)),3),CMB[[Cmb_ID]:[Cmb_ID]],0),SUM(N(BZ$1),N($R151),1)),CHOOSE(AC[[M]:[M]],1,1,0,AC[[AB]:[AB]])),PRODUCT(INDEX(CMB[[BD_0O]:[BD_2O]],MATCH(ROUND(MIN(SUM(BZ$4,$O151/1000),SUM($O151,BZ$4/1000)),3),CMB[[Cmb_ID]:[Cmb_ID]],0),SUM(N(BZ$1),N($R151),1)),CHOOSE(AC[[M]:[M]],1,0,1,AC[[DB]:[DB]])),PRODUCT(SUM(ROUND(AVERAGE(VALUE(BZ$3),VALUE($P151)),0),CHOOSE(IF(OR(BZ$1,$R151),4,INDEX(CMB[[Res_Rare]:[Res_Rare]],MATCH(ROUND(MIN(SUM(BZ$4,$O151/1000),SUM($O151,BZ$4/1000)),3),CMB[[Cmb_ID]:[Cmb_ID]],0))),-1,-1,0,0)),IF(OR(BZ$1,$R151),4,INDEX(CMB[[Cmb_Rare]:[Cmb_Rare]],MATCH(ROUND(MIN(SUM(BZ$4,$O151/1000),SUM($O151,BZ$4/1000)),3),CMB[[Cmb_ID]:[Cmb_ID]],0))),CHOOSE(AC[[M]:[M]],2,1,1,SUM(AC[[AB]:[DB]])))),""))</f>
        <v/>
      </c>
      <c r="CA151" t="str">
        <f>IF(OR(CA$5="",$S151=""),"",IFERROR(SUM(PRODUCT(INDEX(CMB[[BA_0O]:[BA_2O]],MATCH(ROUND(MIN(SUM(CA$4,$O151/1000),SUM($O151,CA$4/1000)),3),CMB[[Cmb_ID]:[Cmb_ID]],0),SUM(N(CA$1),N($R151),1)),CHOOSE(AC[[M]:[M]],1,1,0,AC[[AB]:[AB]])),PRODUCT(INDEX(CMB[[BD_0O]:[BD_2O]],MATCH(ROUND(MIN(SUM(CA$4,$O151/1000),SUM($O151,CA$4/1000)),3),CMB[[Cmb_ID]:[Cmb_ID]],0),SUM(N(CA$1),N($R151),1)),CHOOSE(AC[[M]:[M]],1,0,1,AC[[DB]:[DB]])),PRODUCT(SUM(ROUND(AVERAGE(VALUE(CA$3),VALUE($P151)),0),CHOOSE(IF(OR(CA$1,$R151),4,INDEX(CMB[[Res_Rare]:[Res_Rare]],MATCH(ROUND(MIN(SUM(CA$4,$O151/1000),SUM($O151,CA$4/1000)),3),CMB[[Cmb_ID]:[Cmb_ID]],0))),-1,-1,0,0)),IF(OR(CA$1,$R151),4,INDEX(CMB[[Cmb_Rare]:[Cmb_Rare]],MATCH(ROUND(MIN(SUM(CA$4,$O151/1000),SUM($O151,CA$4/1000)),3),CMB[[Cmb_ID]:[Cmb_ID]],0))),CHOOSE(AC[[M]:[M]],2,1,1,SUM(AC[[AB]:[DB]])))),""))</f>
        <v/>
      </c>
      <c r="CB151" t="str">
        <f>IF(OR(CB$5="",$S151=""),"",IFERROR(SUM(PRODUCT(INDEX(CMB[[BA_0O]:[BA_2O]],MATCH(ROUND(MIN(SUM(CB$4,$O151/1000),SUM($O151,CB$4/1000)),3),CMB[[Cmb_ID]:[Cmb_ID]],0),SUM(N(CB$1),N($R151),1)),CHOOSE(AC[[M]:[M]],1,1,0,AC[[AB]:[AB]])),PRODUCT(INDEX(CMB[[BD_0O]:[BD_2O]],MATCH(ROUND(MIN(SUM(CB$4,$O151/1000),SUM($O151,CB$4/1000)),3),CMB[[Cmb_ID]:[Cmb_ID]],0),SUM(N(CB$1),N($R151),1)),CHOOSE(AC[[M]:[M]],1,0,1,AC[[DB]:[DB]])),PRODUCT(SUM(ROUND(AVERAGE(VALUE(CB$3),VALUE($P151)),0),CHOOSE(IF(OR(CB$1,$R151),4,INDEX(CMB[[Res_Rare]:[Res_Rare]],MATCH(ROUND(MIN(SUM(CB$4,$O151/1000),SUM($O151,CB$4/1000)),3),CMB[[Cmb_ID]:[Cmb_ID]],0))),-1,-1,0,0)),IF(OR(CB$1,$R151),4,INDEX(CMB[[Cmb_Rare]:[Cmb_Rare]],MATCH(ROUND(MIN(SUM(CB$4,$O151/1000),SUM($O151,CB$4/1000)),3),CMB[[Cmb_ID]:[Cmb_ID]],0))),CHOOSE(AC[[M]:[M]],2,1,1,SUM(AC[[AB]:[DB]])))),""))</f>
        <v/>
      </c>
      <c r="CC151" t="str">
        <f>IF(OR(CC$5="",$S151=""),"",IFERROR(SUM(PRODUCT(INDEX(CMB[[BA_0O]:[BA_2O]],MATCH(ROUND(MIN(SUM(CC$4,$O151/1000),SUM($O151,CC$4/1000)),3),CMB[[Cmb_ID]:[Cmb_ID]],0),SUM(N(CC$1),N($R151),1)),CHOOSE(AC[[M]:[M]],1,1,0,AC[[AB]:[AB]])),PRODUCT(INDEX(CMB[[BD_0O]:[BD_2O]],MATCH(ROUND(MIN(SUM(CC$4,$O151/1000),SUM($O151,CC$4/1000)),3),CMB[[Cmb_ID]:[Cmb_ID]],0),SUM(N(CC$1),N($R151),1)),CHOOSE(AC[[M]:[M]],1,0,1,AC[[DB]:[DB]])),PRODUCT(SUM(ROUND(AVERAGE(VALUE(CC$3),VALUE($P151)),0),CHOOSE(IF(OR(CC$1,$R151),4,INDEX(CMB[[Res_Rare]:[Res_Rare]],MATCH(ROUND(MIN(SUM(CC$4,$O151/1000),SUM($O151,CC$4/1000)),3),CMB[[Cmb_ID]:[Cmb_ID]],0))),-1,-1,0,0)),IF(OR(CC$1,$R151),4,INDEX(CMB[[Cmb_Rare]:[Cmb_Rare]],MATCH(ROUND(MIN(SUM(CC$4,$O151/1000),SUM($O151,CC$4/1000)),3),CMB[[Cmb_ID]:[Cmb_ID]],0))),CHOOSE(AC[[M]:[M]],2,1,1,SUM(AC[[AB]:[DB]])))),""))</f>
        <v/>
      </c>
      <c r="CD151" t="str">
        <f>IF(OR(CD$5="",$S151=""),"",IFERROR(SUM(PRODUCT(INDEX(CMB[[BA_0O]:[BA_2O]],MATCH(ROUND(MIN(SUM(CD$4,$O151/1000),SUM($O151,CD$4/1000)),3),CMB[[Cmb_ID]:[Cmb_ID]],0),SUM(N(CD$1),N($R151),1)),CHOOSE(AC[[M]:[M]],1,1,0,AC[[AB]:[AB]])),PRODUCT(INDEX(CMB[[BD_0O]:[BD_2O]],MATCH(ROUND(MIN(SUM(CD$4,$O151/1000),SUM($O151,CD$4/1000)),3),CMB[[Cmb_ID]:[Cmb_ID]],0),SUM(N(CD$1),N($R151),1)),CHOOSE(AC[[M]:[M]],1,0,1,AC[[DB]:[DB]])),PRODUCT(SUM(ROUND(AVERAGE(VALUE(CD$3),VALUE($P151)),0),CHOOSE(IF(OR(CD$1,$R151),4,INDEX(CMB[[Res_Rare]:[Res_Rare]],MATCH(ROUND(MIN(SUM(CD$4,$O151/1000),SUM($O151,CD$4/1000)),3),CMB[[Cmb_ID]:[Cmb_ID]],0))),-1,-1,0,0)),IF(OR(CD$1,$R151),4,INDEX(CMB[[Cmb_Rare]:[Cmb_Rare]],MATCH(ROUND(MIN(SUM(CD$4,$O151/1000),SUM($O151,CD$4/1000)),3),CMB[[Cmb_ID]:[Cmb_ID]],0))),CHOOSE(AC[[M]:[M]],2,1,1,SUM(AC[[AB]:[DB]])))),""))</f>
        <v/>
      </c>
      <c r="CE151" t="str">
        <f>IF(OR(CE$5="",$S151=""),"",IFERROR(SUM(PRODUCT(INDEX(CMB[[BA_0O]:[BA_2O]],MATCH(ROUND(MIN(SUM(CE$4,$O151/1000),SUM($O151,CE$4/1000)),3),CMB[[Cmb_ID]:[Cmb_ID]],0),SUM(N(CE$1),N($R151),1)),CHOOSE(AC[[M]:[M]],1,1,0,AC[[AB]:[AB]])),PRODUCT(INDEX(CMB[[BD_0O]:[BD_2O]],MATCH(ROUND(MIN(SUM(CE$4,$O151/1000),SUM($O151,CE$4/1000)),3),CMB[[Cmb_ID]:[Cmb_ID]],0),SUM(N(CE$1),N($R151),1)),CHOOSE(AC[[M]:[M]],1,0,1,AC[[DB]:[DB]])),PRODUCT(SUM(ROUND(AVERAGE(VALUE(CE$3),VALUE($P151)),0),CHOOSE(IF(OR(CE$1,$R151),4,INDEX(CMB[[Res_Rare]:[Res_Rare]],MATCH(ROUND(MIN(SUM(CE$4,$O151/1000),SUM($O151,CE$4/1000)),3),CMB[[Cmb_ID]:[Cmb_ID]],0))),-1,-1,0,0)),IF(OR(CE$1,$R151),4,INDEX(CMB[[Cmb_Rare]:[Cmb_Rare]],MATCH(ROUND(MIN(SUM(CE$4,$O151/1000),SUM($O151,CE$4/1000)),3),CMB[[Cmb_ID]:[Cmb_ID]],0))),CHOOSE(AC[[M]:[M]],2,1,1,SUM(AC[[AB]:[DB]])))),""))</f>
        <v/>
      </c>
      <c r="CF151" t="str">
        <f>IF(OR(CF$5="",$S151=""),"",IFERROR(SUM(PRODUCT(INDEX(CMB[[BA_0O]:[BA_2O]],MATCH(ROUND(MIN(SUM(CF$4,$O151/1000),SUM($O151,CF$4/1000)),3),CMB[[Cmb_ID]:[Cmb_ID]],0),SUM(N(CF$1),N($R151),1)),CHOOSE(AC[[M]:[M]],1,1,0,AC[[AB]:[AB]])),PRODUCT(INDEX(CMB[[BD_0O]:[BD_2O]],MATCH(ROUND(MIN(SUM(CF$4,$O151/1000),SUM($O151,CF$4/1000)),3),CMB[[Cmb_ID]:[Cmb_ID]],0),SUM(N(CF$1),N($R151),1)),CHOOSE(AC[[M]:[M]],1,0,1,AC[[DB]:[DB]])),PRODUCT(SUM(ROUND(AVERAGE(VALUE(CF$3),VALUE($P151)),0),CHOOSE(IF(OR(CF$1,$R151),4,INDEX(CMB[[Res_Rare]:[Res_Rare]],MATCH(ROUND(MIN(SUM(CF$4,$O151/1000),SUM($O151,CF$4/1000)),3),CMB[[Cmb_ID]:[Cmb_ID]],0))),-1,-1,0,0)),IF(OR(CF$1,$R151),4,INDEX(CMB[[Cmb_Rare]:[Cmb_Rare]],MATCH(ROUND(MIN(SUM(CF$4,$O151/1000),SUM($O151,CF$4/1000)),3),CMB[[Cmb_ID]:[Cmb_ID]],0))),CHOOSE(AC[[M]:[M]],2,1,1,SUM(AC[[AB]:[DB]])))),""))</f>
        <v/>
      </c>
      <c r="CG151" t="str">
        <f>IF(OR(CG$5="",$S151=""),"",IFERROR(SUM(PRODUCT(INDEX(CMB[[BA_0O]:[BA_2O]],MATCH(ROUND(MIN(SUM(CG$4,$O151/1000),SUM($O151,CG$4/1000)),3),CMB[[Cmb_ID]:[Cmb_ID]],0),SUM(N(CG$1),N($R151),1)),CHOOSE(AC[[M]:[M]],1,1,0,AC[[AB]:[AB]])),PRODUCT(INDEX(CMB[[BD_0O]:[BD_2O]],MATCH(ROUND(MIN(SUM(CG$4,$O151/1000),SUM($O151,CG$4/1000)),3),CMB[[Cmb_ID]:[Cmb_ID]],0),SUM(N(CG$1),N($R151),1)),CHOOSE(AC[[M]:[M]],1,0,1,AC[[DB]:[DB]])),PRODUCT(SUM(ROUND(AVERAGE(VALUE(CG$3),VALUE($P151)),0),CHOOSE(IF(OR(CG$1,$R151),4,INDEX(CMB[[Res_Rare]:[Res_Rare]],MATCH(ROUND(MIN(SUM(CG$4,$O151/1000),SUM($O151,CG$4/1000)),3),CMB[[Cmb_ID]:[Cmb_ID]],0))),-1,-1,0,0)),IF(OR(CG$1,$R151),4,INDEX(CMB[[Cmb_Rare]:[Cmb_Rare]],MATCH(ROUND(MIN(SUM(CG$4,$O151/1000),SUM($O151,CG$4/1000)),3),CMB[[Cmb_ID]:[Cmb_ID]],0))),CHOOSE(AC[[M]:[M]],2,1,1,SUM(AC[[AB]:[DB]])))),""))</f>
        <v/>
      </c>
      <c r="CH151" t="str">
        <f>IF(OR(CH$5="",$S151=""),"",IFERROR(SUM(PRODUCT(INDEX(CMB[[BA_0O]:[BA_2O]],MATCH(ROUND(MIN(SUM(CH$4,$O151/1000),SUM($O151,CH$4/1000)),3),CMB[[Cmb_ID]:[Cmb_ID]],0),SUM(N(CH$1),N($R151),1)),CHOOSE(AC[[M]:[M]],1,1,0,AC[[AB]:[AB]])),PRODUCT(INDEX(CMB[[BD_0O]:[BD_2O]],MATCH(ROUND(MIN(SUM(CH$4,$O151/1000),SUM($O151,CH$4/1000)),3),CMB[[Cmb_ID]:[Cmb_ID]],0),SUM(N(CH$1),N($R151),1)),CHOOSE(AC[[M]:[M]],1,0,1,AC[[DB]:[DB]])),PRODUCT(SUM(ROUND(AVERAGE(VALUE(CH$3),VALUE($P151)),0),CHOOSE(IF(OR(CH$1,$R151),4,INDEX(CMB[[Res_Rare]:[Res_Rare]],MATCH(ROUND(MIN(SUM(CH$4,$O151/1000),SUM($O151,CH$4/1000)),3),CMB[[Cmb_ID]:[Cmb_ID]],0))),-1,-1,0,0)),IF(OR(CH$1,$R151),4,INDEX(CMB[[Cmb_Rare]:[Cmb_Rare]],MATCH(ROUND(MIN(SUM(CH$4,$O151/1000),SUM($O151,CH$4/1000)),3),CMB[[Cmb_ID]:[Cmb_ID]],0))),CHOOSE(AC[[M]:[M]],2,1,1,SUM(AC[[AB]:[DB]])))),""))</f>
        <v/>
      </c>
      <c r="CI151" t="str">
        <f>IF(OR(CI$5="",$S151=""),"",IFERROR(SUM(PRODUCT(INDEX(CMB[[BA_0O]:[BA_2O]],MATCH(ROUND(MIN(SUM(CI$4,$O151/1000),SUM($O151,CI$4/1000)),3),CMB[[Cmb_ID]:[Cmb_ID]],0),SUM(N(CI$1),N($R151),1)),CHOOSE(AC[[M]:[M]],1,1,0,AC[[AB]:[AB]])),PRODUCT(INDEX(CMB[[BD_0O]:[BD_2O]],MATCH(ROUND(MIN(SUM(CI$4,$O151/1000),SUM($O151,CI$4/1000)),3),CMB[[Cmb_ID]:[Cmb_ID]],0),SUM(N(CI$1),N($R151),1)),CHOOSE(AC[[M]:[M]],1,0,1,AC[[DB]:[DB]])),PRODUCT(SUM(ROUND(AVERAGE(VALUE(CI$3),VALUE($P151)),0),CHOOSE(IF(OR(CI$1,$R151),4,INDEX(CMB[[Res_Rare]:[Res_Rare]],MATCH(ROUND(MIN(SUM(CI$4,$O151/1000),SUM($O151,CI$4/1000)),3),CMB[[Cmb_ID]:[Cmb_ID]],0))),-1,-1,0,0)),IF(OR(CI$1,$R151),4,INDEX(CMB[[Cmb_Rare]:[Cmb_Rare]],MATCH(ROUND(MIN(SUM(CI$4,$O151/1000),SUM($O151,CI$4/1000)),3),CMB[[Cmb_ID]:[Cmb_ID]],0))),CHOOSE(AC[[M]:[M]],2,1,1,SUM(AC[[AB]:[DB]])))),""))</f>
        <v/>
      </c>
      <c r="CJ151" t="str">
        <f>IF(OR(CJ$5="",$S151=""),"",IFERROR(SUM(PRODUCT(INDEX(CMB[[BA_0O]:[BA_2O]],MATCH(ROUND(MIN(SUM(CJ$4,$O151/1000),SUM($O151,CJ$4/1000)),3),CMB[[Cmb_ID]:[Cmb_ID]],0),SUM(N(CJ$1),N($R151),1)),CHOOSE(AC[[M]:[M]],1,1,0,AC[[AB]:[AB]])),PRODUCT(INDEX(CMB[[BD_0O]:[BD_2O]],MATCH(ROUND(MIN(SUM(CJ$4,$O151/1000),SUM($O151,CJ$4/1000)),3),CMB[[Cmb_ID]:[Cmb_ID]],0),SUM(N(CJ$1),N($R151),1)),CHOOSE(AC[[M]:[M]],1,0,1,AC[[DB]:[DB]])),PRODUCT(SUM(ROUND(AVERAGE(VALUE(CJ$3),VALUE($P151)),0),CHOOSE(IF(OR(CJ$1,$R151),4,INDEX(CMB[[Res_Rare]:[Res_Rare]],MATCH(ROUND(MIN(SUM(CJ$4,$O151/1000),SUM($O151,CJ$4/1000)),3),CMB[[Cmb_ID]:[Cmb_ID]],0))),-1,-1,0,0)),IF(OR(CJ$1,$R151),4,INDEX(CMB[[Cmb_Rare]:[Cmb_Rare]],MATCH(ROUND(MIN(SUM(CJ$4,$O151/1000),SUM($O151,CJ$4/1000)),3),CMB[[Cmb_ID]:[Cmb_ID]],0))),CHOOSE(AC[[M]:[M]],2,1,1,SUM(AC[[AB]:[DB]])))),""))</f>
        <v/>
      </c>
      <c r="CK151" t="str">
        <f>IF(OR(CK$5="",$S151=""),"",IFERROR(SUM(PRODUCT(INDEX(CMB[[BA_0O]:[BA_2O]],MATCH(ROUND(MIN(SUM(CK$4,$O151/1000),SUM($O151,CK$4/1000)),3),CMB[[Cmb_ID]:[Cmb_ID]],0),SUM(N(CK$1),N($R151),1)),CHOOSE(AC[[M]:[M]],1,1,0,AC[[AB]:[AB]])),PRODUCT(INDEX(CMB[[BD_0O]:[BD_2O]],MATCH(ROUND(MIN(SUM(CK$4,$O151/1000),SUM($O151,CK$4/1000)),3),CMB[[Cmb_ID]:[Cmb_ID]],0),SUM(N(CK$1),N($R151),1)),CHOOSE(AC[[M]:[M]],1,0,1,AC[[DB]:[DB]])),PRODUCT(SUM(ROUND(AVERAGE(VALUE(CK$3),VALUE($P151)),0),CHOOSE(IF(OR(CK$1,$R151),4,INDEX(CMB[[Res_Rare]:[Res_Rare]],MATCH(ROUND(MIN(SUM(CK$4,$O151/1000),SUM($O151,CK$4/1000)),3),CMB[[Cmb_ID]:[Cmb_ID]],0))),-1,-1,0,0)),IF(OR(CK$1,$R151),4,INDEX(CMB[[Cmb_Rare]:[Cmb_Rare]],MATCH(ROUND(MIN(SUM(CK$4,$O151/1000),SUM($O151,CK$4/1000)),3),CMB[[Cmb_ID]:[Cmb_ID]],0))),CHOOSE(AC[[M]:[M]],2,1,1,SUM(AC[[AB]:[DB]])))),""))</f>
        <v/>
      </c>
      <c r="CL151" t="str">
        <f>IF(OR(CL$5="",$S151=""),"",IFERROR(SUM(PRODUCT(INDEX(CMB[[BA_0O]:[BA_2O]],MATCH(ROUND(MIN(SUM(CL$4,$O151/1000),SUM($O151,CL$4/1000)),3),CMB[[Cmb_ID]:[Cmb_ID]],0),SUM(N(CL$1),N($R151),1)),CHOOSE(AC[[M]:[M]],1,1,0,AC[[AB]:[AB]])),PRODUCT(INDEX(CMB[[BD_0O]:[BD_2O]],MATCH(ROUND(MIN(SUM(CL$4,$O151/1000),SUM($O151,CL$4/1000)),3),CMB[[Cmb_ID]:[Cmb_ID]],0),SUM(N(CL$1),N($R151),1)),CHOOSE(AC[[M]:[M]],1,0,1,AC[[DB]:[DB]])),PRODUCT(SUM(ROUND(AVERAGE(VALUE(CL$3),VALUE($P151)),0),CHOOSE(IF(OR(CL$1,$R151),4,INDEX(CMB[[Res_Rare]:[Res_Rare]],MATCH(ROUND(MIN(SUM(CL$4,$O151/1000),SUM($O151,CL$4/1000)),3),CMB[[Cmb_ID]:[Cmb_ID]],0))),-1,-1,0,0)),IF(OR(CL$1,$R151),4,INDEX(CMB[[Cmb_Rare]:[Cmb_Rare]],MATCH(ROUND(MIN(SUM(CL$4,$O151/1000),SUM($O151,CL$4/1000)),3),CMB[[Cmb_ID]:[Cmb_ID]],0))),CHOOSE(AC[[M]:[M]],2,1,1,SUM(AC[[AB]:[DB]])))),""))</f>
        <v/>
      </c>
      <c r="CM151" t="str">
        <f>IF(OR(CM$5="",$S151=""),"",IFERROR(SUM(PRODUCT(INDEX(CMB[[BA_0O]:[BA_2O]],MATCH(ROUND(MIN(SUM(CM$4,$O151/1000),SUM($O151,CM$4/1000)),3),CMB[[Cmb_ID]:[Cmb_ID]],0),SUM(N(CM$1),N($R151),1)),CHOOSE(AC[[M]:[M]],1,1,0,AC[[AB]:[AB]])),PRODUCT(INDEX(CMB[[BD_0O]:[BD_2O]],MATCH(ROUND(MIN(SUM(CM$4,$O151/1000),SUM($O151,CM$4/1000)),3),CMB[[Cmb_ID]:[Cmb_ID]],0),SUM(N(CM$1),N($R151),1)),CHOOSE(AC[[M]:[M]],1,0,1,AC[[DB]:[DB]])),PRODUCT(SUM(ROUND(AVERAGE(VALUE(CM$3),VALUE($P151)),0),CHOOSE(IF(OR(CM$1,$R151),4,INDEX(CMB[[Res_Rare]:[Res_Rare]],MATCH(ROUND(MIN(SUM(CM$4,$O151/1000),SUM($O151,CM$4/1000)),3),CMB[[Cmb_ID]:[Cmb_ID]],0))),-1,-1,0,0)),IF(OR(CM$1,$R151),4,INDEX(CMB[[Cmb_Rare]:[Cmb_Rare]],MATCH(ROUND(MIN(SUM(CM$4,$O151/1000),SUM($O151,CM$4/1000)),3),CMB[[Cmb_ID]:[Cmb_ID]],0))),CHOOSE(AC[[M]:[M]],2,1,1,SUM(AC[[AB]:[DB]])))),""))</f>
        <v/>
      </c>
      <c r="CN151" t="str">
        <f>IF(OR(CN$5="",$S151=""),"",IFERROR(SUM(PRODUCT(INDEX(CMB[[BA_0O]:[BA_2O]],MATCH(ROUND(MIN(SUM(CN$4,$O151/1000),SUM($O151,CN$4/1000)),3),CMB[[Cmb_ID]:[Cmb_ID]],0),SUM(N(CN$1),N($R151),1)),CHOOSE(AC[[M]:[M]],1,1,0,AC[[AB]:[AB]])),PRODUCT(INDEX(CMB[[BD_0O]:[BD_2O]],MATCH(ROUND(MIN(SUM(CN$4,$O151/1000),SUM($O151,CN$4/1000)),3),CMB[[Cmb_ID]:[Cmb_ID]],0),SUM(N(CN$1),N($R151),1)),CHOOSE(AC[[M]:[M]],1,0,1,AC[[DB]:[DB]])),PRODUCT(SUM(ROUND(AVERAGE(VALUE(CN$3),VALUE($P151)),0),CHOOSE(IF(OR(CN$1,$R151),4,INDEX(CMB[[Res_Rare]:[Res_Rare]],MATCH(ROUND(MIN(SUM(CN$4,$O151/1000),SUM($O151,CN$4/1000)),3),CMB[[Cmb_ID]:[Cmb_ID]],0))),-1,-1,0,0)),IF(OR(CN$1,$R151),4,INDEX(CMB[[Cmb_Rare]:[Cmb_Rare]],MATCH(ROUND(MIN(SUM(CN$4,$O151/1000),SUM($O151,CN$4/1000)),3),CMB[[Cmb_ID]:[Cmb_ID]],0))),CHOOSE(AC[[M]:[M]],2,1,1,SUM(AC[[AB]:[DB]])))),""))</f>
        <v/>
      </c>
      <c r="CO151" t="str">
        <f>IF(OR(CO$5="",$S151=""),"",IFERROR(SUM(PRODUCT(INDEX(CMB[[BA_0O]:[BA_2O]],MATCH(ROUND(MIN(SUM(CO$4,$O151/1000),SUM($O151,CO$4/1000)),3),CMB[[Cmb_ID]:[Cmb_ID]],0),SUM(N(CO$1),N($R151),1)),CHOOSE(AC[[M]:[M]],1,1,0,AC[[AB]:[AB]])),PRODUCT(INDEX(CMB[[BD_0O]:[BD_2O]],MATCH(ROUND(MIN(SUM(CO$4,$O151/1000),SUM($O151,CO$4/1000)),3),CMB[[Cmb_ID]:[Cmb_ID]],0),SUM(N(CO$1),N($R151),1)),CHOOSE(AC[[M]:[M]],1,0,1,AC[[DB]:[DB]])),PRODUCT(SUM(ROUND(AVERAGE(VALUE(CO$3),VALUE($P151)),0),CHOOSE(IF(OR(CO$1,$R151),4,INDEX(CMB[[Res_Rare]:[Res_Rare]],MATCH(ROUND(MIN(SUM(CO$4,$O151/1000),SUM($O151,CO$4/1000)),3),CMB[[Cmb_ID]:[Cmb_ID]],0))),-1,-1,0,0)),IF(OR(CO$1,$R151),4,INDEX(CMB[[Cmb_Rare]:[Cmb_Rare]],MATCH(ROUND(MIN(SUM(CO$4,$O151/1000),SUM($O151,CO$4/1000)),3),CMB[[Cmb_ID]:[Cmb_ID]],0))),CHOOSE(AC[[M]:[M]],2,1,1,SUM(AC[[AB]:[DB]])))),""))</f>
        <v/>
      </c>
      <c r="CP151" t="str">
        <f>IF(OR(CP$5="",$S151=""),"",IFERROR(SUM(PRODUCT(INDEX(CMB[[BA_0O]:[BA_2O]],MATCH(ROUND(MIN(SUM(CP$4,$O151/1000),SUM($O151,CP$4/1000)),3),CMB[[Cmb_ID]:[Cmb_ID]],0),SUM(N(CP$1),N($R151),1)),CHOOSE(AC[[M]:[M]],1,1,0,AC[[AB]:[AB]])),PRODUCT(INDEX(CMB[[BD_0O]:[BD_2O]],MATCH(ROUND(MIN(SUM(CP$4,$O151/1000),SUM($O151,CP$4/1000)),3),CMB[[Cmb_ID]:[Cmb_ID]],0),SUM(N(CP$1),N($R151),1)),CHOOSE(AC[[M]:[M]],1,0,1,AC[[DB]:[DB]])),PRODUCT(SUM(ROUND(AVERAGE(VALUE(CP$3),VALUE($P151)),0),CHOOSE(IF(OR(CP$1,$R151),4,INDEX(CMB[[Res_Rare]:[Res_Rare]],MATCH(ROUND(MIN(SUM(CP$4,$O151/1000),SUM($O151,CP$4/1000)),3),CMB[[Cmb_ID]:[Cmb_ID]],0))),-1,-1,0,0)),IF(OR(CP$1,$R151),4,INDEX(CMB[[Cmb_Rare]:[Cmb_Rare]],MATCH(ROUND(MIN(SUM(CP$4,$O151/1000),SUM($O151,CP$4/1000)),3),CMB[[Cmb_ID]:[Cmb_ID]],0))),CHOOSE(AC[[M]:[M]],2,1,1,SUM(AC[[AB]:[DB]])))),""))</f>
        <v/>
      </c>
      <c r="CQ151" t="str">
        <f>IF(OR(CQ$5="",$S151=""),"",IFERROR(SUM(PRODUCT(INDEX(CMB[[BA_0O]:[BA_2O]],MATCH(ROUND(MIN(SUM(CQ$4,$O151/1000),SUM($O151,CQ$4/1000)),3),CMB[[Cmb_ID]:[Cmb_ID]],0),SUM(N(CQ$1),N($R151),1)),CHOOSE(AC[[M]:[M]],1,1,0,AC[[AB]:[AB]])),PRODUCT(INDEX(CMB[[BD_0O]:[BD_2O]],MATCH(ROUND(MIN(SUM(CQ$4,$O151/1000),SUM($O151,CQ$4/1000)),3),CMB[[Cmb_ID]:[Cmb_ID]],0),SUM(N(CQ$1),N($R151),1)),CHOOSE(AC[[M]:[M]],1,0,1,AC[[DB]:[DB]])),PRODUCT(SUM(ROUND(AVERAGE(VALUE(CQ$3),VALUE($P151)),0),CHOOSE(IF(OR(CQ$1,$R151),4,INDEX(CMB[[Res_Rare]:[Res_Rare]],MATCH(ROUND(MIN(SUM(CQ$4,$O151/1000),SUM($O151,CQ$4/1000)),3),CMB[[Cmb_ID]:[Cmb_ID]],0))),-1,-1,0,0)),IF(OR(CQ$1,$R151),4,INDEX(CMB[[Cmb_Rare]:[Cmb_Rare]],MATCH(ROUND(MIN(SUM(CQ$4,$O151/1000),SUM($O151,CQ$4/1000)),3),CMB[[Cmb_ID]:[Cmb_ID]],0))),CHOOSE(AC[[M]:[M]],2,1,1,SUM(AC[[AB]:[DB]])))),""))</f>
        <v/>
      </c>
      <c r="CR151" t="str">
        <f>IF(OR(CR$5="",$S151=""),"",IFERROR(SUM(PRODUCT(INDEX(CMB[[BA_0O]:[BA_2O]],MATCH(ROUND(MIN(SUM(CR$4,$O151/1000),SUM($O151,CR$4/1000)),3),CMB[[Cmb_ID]:[Cmb_ID]],0),SUM(N(CR$1),N($R151),1)),CHOOSE(AC[[M]:[M]],1,1,0,AC[[AB]:[AB]])),PRODUCT(INDEX(CMB[[BD_0O]:[BD_2O]],MATCH(ROUND(MIN(SUM(CR$4,$O151/1000),SUM($O151,CR$4/1000)),3),CMB[[Cmb_ID]:[Cmb_ID]],0),SUM(N(CR$1),N($R151),1)),CHOOSE(AC[[M]:[M]],1,0,1,AC[[DB]:[DB]])),PRODUCT(SUM(ROUND(AVERAGE(VALUE(CR$3),VALUE($P151)),0),CHOOSE(IF(OR(CR$1,$R151),4,INDEX(CMB[[Res_Rare]:[Res_Rare]],MATCH(ROUND(MIN(SUM(CR$4,$O151/1000),SUM($O151,CR$4/1000)),3),CMB[[Cmb_ID]:[Cmb_ID]],0))),-1,-1,0,0)),IF(OR(CR$1,$R151),4,INDEX(CMB[[Cmb_Rare]:[Cmb_Rare]],MATCH(ROUND(MIN(SUM(CR$4,$O151/1000),SUM($O151,CR$4/1000)),3),CMB[[Cmb_ID]:[Cmb_ID]],0))),CHOOSE(AC[[M]:[M]],2,1,1,SUM(AC[[AB]:[DB]])))),""))</f>
        <v/>
      </c>
      <c r="CS151" t="str">
        <f>IF(OR(CS$5="",$S151=""),"",IFERROR(SUM(PRODUCT(INDEX(CMB[[BA_0O]:[BA_2O]],MATCH(ROUND(MIN(SUM(CS$4,$O151/1000),SUM($O151,CS$4/1000)),3),CMB[[Cmb_ID]:[Cmb_ID]],0),SUM(N(CS$1),N($R151),1)),CHOOSE(AC[[M]:[M]],1,1,0,AC[[AB]:[AB]])),PRODUCT(INDEX(CMB[[BD_0O]:[BD_2O]],MATCH(ROUND(MIN(SUM(CS$4,$O151/1000),SUM($O151,CS$4/1000)),3),CMB[[Cmb_ID]:[Cmb_ID]],0),SUM(N(CS$1),N($R151),1)),CHOOSE(AC[[M]:[M]],1,0,1,AC[[DB]:[DB]])),PRODUCT(SUM(ROUND(AVERAGE(VALUE(CS$3),VALUE($P151)),0),CHOOSE(IF(OR(CS$1,$R151),4,INDEX(CMB[[Res_Rare]:[Res_Rare]],MATCH(ROUND(MIN(SUM(CS$4,$O151/1000),SUM($O151,CS$4/1000)),3),CMB[[Cmb_ID]:[Cmb_ID]],0))),-1,-1,0,0)),IF(OR(CS$1,$R151),4,INDEX(CMB[[Cmb_Rare]:[Cmb_Rare]],MATCH(ROUND(MIN(SUM(CS$4,$O151/1000),SUM($O151,CS$4/1000)),3),CMB[[Cmb_ID]:[Cmb_ID]],0))),CHOOSE(AC[[M]:[M]],2,1,1,SUM(AC[[AB]:[DB]])))),""))</f>
        <v/>
      </c>
      <c r="CT151" t="str">
        <f>IF(OR(CT$5="",$S151=""),"",IFERROR(SUM(PRODUCT(INDEX(CMB[[BA_0O]:[BA_2O]],MATCH(ROUND(MIN(SUM(CT$4,$O151/1000),SUM($O151,CT$4/1000)),3),CMB[[Cmb_ID]:[Cmb_ID]],0),SUM(N(CT$1),N($R151),1)),CHOOSE(AC[[M]:[M]],1,1,0,AC[[AB]:[AB]])),PRODUCT(INDEX(CMB[[BD_0O]:[BD_2O]],MATCH(ROUND(MIN(SUM(CT$4,$O151/1000),SUM($O151,CT$4/1000)),3),CMB[[Cmb_ID]:[Cmb_ID]],0),SUM(N(CT$1),N($R151),1)),CHOOSE(AC[[M]:[M]],1,0,1,AC[[DB]:[DB]])),PRODUCT(SUM(ROUND(AVERAGE(VALUE(CT$3),VALUE($P151)),0),CHOOSE(IF(OR(CT$1,$R151),4,INDEX(CMB[[Res_Rare]:[Res_Rare]],MATCH(ROUND(MIN(SUM(CT$4,$O151/1000),SUM($O151,CT$4/1000)),3),CMB[[Cmb_ID]:[Cmb_ID]],0))),-1,-1,0,0)),IF(OR(CT$1,$R151),4,INDEX(CMB[[Cmb_Rare]:[Cmb_Rare]],MATCH(ROUND(MIN(SUM(CT$4,$O151/1000),SUM($O151,CT$4/1000)),3),CMB[[Cmb_ID]:[Cmb_ID]],0))),CHOOSE(AC[[M]:[M]],2,1,1,SUM(AC[[AB]:[DB]])))),""))</f>
        <v/>
      </c>
      <c r="CU151" t="str">
        <f>IF(OR(CU$5="",$S151=""),"",IFERROR(SUM(PRODUCT(INDEX(CMB[[BA_0O]:[BA_2O]],MATCH(ROUND(MIN(SUM(CU$4,$O151/1000),SUM($O151,CU$4/1000)),3),CMB[[Cmb_ID]:[Cmb_ID]],0),SUM(N(CU$1),N($R151),1)),CHOOSE(AC[[M]:[M]],1,1,0,AC[[AB]:[AB]])),PRODUCT(INDEX(CMB[[BD_0O]:[BD_2O]],MATCH(ROUND(MIN(SUM(CU$4,$O151/1000),SUM($O151,CU$4/1000)),3),CMB[[Cmb_ID]:[Cmb_ID]],0),SUM(N(CU$1),N($R151),1)),CHOOSE(AC[[M]:[M]],1,0,1,AC[[DB]:[DB]])),PRODUCT(SUM(ROUND(AVERAGE(VALUE(CU$3),VALUE($P151)),0),CHOOSE(IF(OR(CU$1,$R151),4,INDEX(CMB[[Res_Rare]:[Res_Rare]],MATCH(ROUND(MIN(SUM(CU$4,$O151/1000),SUM($O151,CU$4/1000)),3),CMB[[Cmb_ID]:[Cmb_ID]],0))),-1,-1,0,0)),IF(OR(CU$1,$R151),4,INDEX(CMB[[Cmb_Rare]:[Cmb_Rare]],MATCH(ROUND(MIN(SUM(CU$4,$O151/1000),SUM($O151,CU$4/1000)),3),CMB[[Cmb_ID]:[Cmb_ID]],0))),CHOOSE(AC[[M]:[M]],2,1,1,SUM(AC[[AB]:[DB]])))),""))</f>
        <v/>
      </c>
      <c r="CV151" t="str">
        <f>IF(OR(CV$5="",$S151=""),"",IFERROR(SUM(PRODUCT(INDEX(CMB[[BA_0O]:[BA_2O]],MATCH(ROUND(MIN(SUM(CV$4,$O151/1000),SUM($O151,CV$4/1000)),3),CMB[[Cmb_ID]:[Cmb_ID]],0),SUM(N(CV$1),N($R151),1)),CHOOSE(AC[[M]:[M]],1,1,0,AC[[AB]:[AB]])),PRODUCT(INDEX(CMB[[BD_0O]:[BD_2O]],MATCH(ROUND(MIN(SUM(CV$4,$O151/1000),SUM($O151,CV$4/1000)),3),CMB[[Cmb_ID]:[Cmb_ID]],0),SUM(N(CV$1),N($R151),1)),CHOOSE(AC[[M]:[M]],1,0,1,AC[[DB]:[DB]])),PRODUCT(SUM(ROUND(AVERAGE(VALUE(CV$3),VALUE($P151)),0),CHOOSE(IF(OR(CV$1,$R151),4,INDEX(CMB[[Res_Rare]:[Res_Rare]],MATCH(ROUND(MIN(SUM(CV$4,$O151/1000),SUM($O151,CV$4/1000)),3),CMB[[Cmb_ID]:[Cmb_ID]],0))),-1,-1,0,0)),IF(OR(CV$1,$R151),4,INDEX(CMB[[Cmb_Rare]:[Cmb_Rare]],MATCH(ROUND(MIN(SUM(CV$4,$O151/1000),SUM($O151,CV$4/1000)),3),CMB[[Cmb_ID]:[Cmb_ID]],0))),CHOOSE(AC[[M]:[M]],2,1,1,SUM(AC[[AB]:[DB]])))),""))</f>
        <v/>
      </c>
      <c r="CW151" t="str">
        <f>IF(OR(CW$5="",$S151=""),"",IFERROR(SUM(PRODUCT(INDEX(CMB[[BA_0O]:[BA_2O]],MATCH(ROUND(MIN(SUM(CW$4,$O151/1000),SUM($O151,CW$4/1000)),3),CMB[[Cmb_ID]:[Cmb_ID]],0),SUM(N(CW$1),N($R151),1)),CHOOSE(AC[[M]:[M]],1,1,0,AC[[AB]:[AB]])),PRODUCT(INDEX(CMB[[BD_0O]:[BD_2O]],MATCH(ROUND(MIN(SUM(CW$4,$O151/1000),SUM($O151,CW$4/1000)),3),CMB[[Cmb_ID]:[Cmb_ID]],0),SUM(N(CW$1),N($R151),1)),CHOOSE(AC[[M]:[M]],1,0,1,AC[[DB]:[DB]])),PRODUCT(SUM(ROUND(AVERAGE(VALUE(CW$3),VALUE($P151)),0),CHOOSE(IF(OR(CW$1,$R151),4,INDEX(CMB[[Res_Rare]:[Res_Rare]],MATCH(ROUND(MIN(SUM(CW$4,$O151/1000),SUM($O151,CW$4/1000)),3),CMB[[Cmb_ID]:[Cmb_ID]],0))),-1,-1,0,0)),IF(OR(CW$1,$R151),4,INDEX(CMB[[Cmb_Rare]:[Cmb_Rare]],MATCH(ROUND(MIN(SUM(CW$4,$O151/1000),SUM($O151,CW$4/1000)),3),CMB[[Cmb_ID]:[Cmb_ID]],0))),CHOOSE(AC[[M]:[M]],2,1,1,SUM(AC[[AB]:[DB]])))),""))</f>
        <v/>
      </c>
      <c r="CX151" t="str">
        <f>IF(OR(CX$5="",$S151=""),"",IFERROR(SUM(PRODUCT(INDEX(CMB[[BA_0O]:[BA_2O]],MATCH(ROUND(MIN(SUM(CX$4,$O151/1000),SUM($O151,CX$4/1000)),3),CMB[[Cmb_ID]:[Cmb_ID]],0),SUM(N(CX$1),N($R151),1)),CHOOSE(AC[[M]:[M]],1,1,0,AC[[AB]:[AB]])),PRODUCT(INDEX(CMB[[BD_0O]:[BD_2O]],MATCH(ROUND(MIN(SUM(CX$4,$O151/1000),SUM($O151,CX$4/1000)),3),CMB[[Cmb_ID]:[Cmb_ID]],0),SUM(N(CX$1),N($R151),1)),CHOOSE(AC[[M]:[M]],1,0,1,AC[[DB]:[DB]])),PRODUCT(SUM(ROUND(AVERAGE(VALUE(CX$3),VALUE($P151)),0),CHOOSE(IF(OR(CX$1,$R151),4,INDEX(CMB[[Res_Rare]:[Res_Rare]],MATCH(ROUND(MIN(SUM(CX$4,$O151/1000),SUM($O151,CX$4/1000)),3),CMB[[Cmb_ID]:[Cmb_ID]],0))),-1,-1,0,0)),IF(OR(CX$1,$R151),4,INDEX(CMB[[Cmb_Rare]:[Cmb_Rare]],MATCH(ROUND(MIN(SUM(CX$4,$O151/1000),SUM($O151,CX$4/1000)),3),CMB[[Cmb_ID]:[Cmb_ID]],0))),CHOOSE(AC[[M]:[M]],2,1,1,SUM(AC[[AB]:[DB]])))),""))</f>
        <v/>
      </c>
      <c r="CY151" t="str">
        <f>IF(OR(CY$5="",$S151=""),"",IFERROR(SUM(PRODUCT(INDEX(CMB[[BA_0O]:[BA_2O]],MATCH(ROUND(MIN(SUM(CY$4,$O151/1000),SUM($O151,CY$4/1000)),3),CMB[[Cmb_ID]:[Cmb_ID]],0),SUM(N(CY$1),N($R151),1)),CHOOSE(AC[[M]:[M]],1,1,0,AC[[AB]:[AB]])),PRODUCT(INDEX(CMB[[BD_0O]:[BD_2O]],MATCH(ROUND(MIN(SUM(CY$4,$O151/1000),SUM($O151,CY$4/1000)),3),CMB[[Cmb_ID]:[Cmb_ID]],0),SUM(N(CY$1),N($R151),1)),CHOOSE(AC[[M]:[M]],1,0,1,AC[[DB]:[DB]])),PRODUCT(SUM(ROUND(AVERAGE(VALUE(CY$3),VALUE($P151)),0),CHOOSE(IF(OR(CY$1,$R151),4,INDEX(CMB[[Res_Rare]:[Res_Rare]],MATCH(ROUND(MIN(SUM(CY$4,$O151/1000),SUM($O151,CY$4/1000)),3),CMB[[Cmb_ID]:[Cmb_ID]],0))),-1,-1,0,0)),IF(OR(CY$1,$R151),4,INDEX(CMB[[Cmb_Rare]:[Cmb_Rare]],MATCH(ROUND(MIN(SUM(CY$4,$O151/1000),SUM($O151,CY$4/1000)),3),CMB[[Cmb_ID]:[Cmb_ID]],0))),CHOOSE(AC[[M]:[M]],2,1,1,SUM(AC[[AB]:[DB]])))),""))</f>
        <v/>
      </c>
      <c r="CZ151" t="str">
        <f>IF(OR(CZ$5="",$S151=""),"",IFERROR(SUM(PRODUCT(INDEX(CMB[[BA_0O]:[BA_2O]],MATCH(ROUND(MIN(SUM(CZ$4,$O151/1000),SUM($O151,CZ$4/1000)),3),CMB[[Cmb_ID]:[Cmb_ID]],0),SUM(N(CZ$1),N($R151),1)),CHOOSE(AC[[M]:[M]],1,1,0,AC[[AB]:[AB]])),PRODUCT(INDEX(CMB[[BD_0O]:[BD_2O]],MATCH(ROUND(MIN(SUM(CZ$4,$O151/1000),SUM($O151,CZ$4/1000)),3),CMB[[Cmb_ID]:[Cmb_ID]],0),SUM(N(CZ$1),N($R151),1)),CHOOSE(AC[[M]:[M]],1,0,1,AC[[DB]:[DB]])),PRODUCT(SUM(ROUND(AVERAGE(VALUE(CZ$3),VALUE($P151)),0),CHOOSE(IF(OR(CZ$1,$R151),4,INDEX(CMB[[Res_Rare]:[Res_Rare]],MATCH(ROUND(MIN(SUM(CZ$4,$O151/1000),SUM($O151,CZ$4/1000)),3),CMB[[Cmb_ID]:[Cmb_ID]],0))),-1,-1,0,0)),IF(OR(CZ$1,$R151),4,INDEX(CMB[[Cmb_Rare]:[Cmb_Rare]],MATCH(ROUND(MIN(SUM(CZ$4,$O151/1000),SUM($O151,CZ$4/1000)),3),CMB[[Cmb_ID]:[Cmb_ID]],0))),CHOOSE(AC[[M]:[M]],2,1,1,SUM(AC[[AB]:[DB]])))),""))</f>
        <v/>
      </c>
      <c r="DA151" t="str">
        <f>IF(OR(DA$5="",$S151=""),"",IFERROR(SUM(PRODUCT(INDEX(CMB[[BA_0O]:[BA_2O]],MATCH(ROUND(MIN(SUM(DA$4,$O151/1000),SUM($O151,DA$4/1000)),3),CMB[[Cmb_ID]:[Cmb_ID]],0),SUM(N(DA$1),N($R151),1)),CHOOSE(AC[[M]:[M]],1,1,0,AC[[AB]:[AB]])),PRODUCT(INDEX(CMB[[BD_0O]:[BD_2O]],MATCH(ROUND(MIN(SUM(DA$4,$O151/1000),SUM($O151,DA$4/1000)),3),CMB[[Cmb_ID]:[Cmb_ID]],0),SUM(N(DA$1),N($R151),1)),CHOOSE(AC[[M]:[M]],1,0,1,AC[[DB]:[DB]])),PRODUCT(SUM(ROUND(AVERAGE(VALUE(DA$3),VALUE($P151)),0),CHOOSE(IF(OR(DA$1,$R151),4,INDEX(CMB[[Res_Rare]:[Res_Rare]],MATCH(ROUND(MIN(SUM(DA$4,$O151/1000),SUM($O151,DA$4/1000)),3),CMB[[Cmb_ID]:[Cmb_ID]],0))),-1,-1,0,0)),IF(OR(DA$1,$R151),4,INDEX(CMB[[Cmb_Rare]:[Cmb_Rare]],MATCH(ROUND(MIN(SUM(DA$4,$O151/1000),SUM($O151,DA$4/1000)),3),CMB[[Cmb_ID]:[Cmb_ID]],0))),CHOOSE(AC[[M]:[M]],2,1,1,SUM(AC[[AB]:[DB]])))),""))</f>
        <v/>
      </c>
      <c r="DB151" t="str">
        <f>IF(OR(DB$5="",$S151=""),"",IFERROR(SUM(PRODUCT(INDEX(CMB[[BA_0O]:[BA_2O]],MATCH(ROUND(MIN(SUM(DB$4,$O151/1000),SUM($O151,DB$4/1000)),3),CMB[[Cmb_ID]:[Cmb_ID]],0),SUM(N(DB$1),N($R151),1)),CHOOSE(AC[[M]:[M]],1,1,0,AC[[AB]:[AB]])),PRODUCT(INDEX(CMB[[BD_0O]:[BD_2O]],MATCH(ROUND(MIN(SUM(DB$4,$O151/1000),SUM($O151,DB$4/1000)),3),CMB[[Cmb_ID]:[Cmb_ID]],0),SUM(N(DB$1),N($R151),1)),CHOOSE(AC[[M]:[M]],1,0,1,AC[[DB]:[DB]])),PRODUCT(SUM(ROUND(AVERAGE(VALUE(DB$3),VALUE($P151)),0),CHOOSE(IF(OR(DB$1,$R151),4,INDEX(CMB[[Res_Rare]:[Res_Rare]],MATCH(ROUND(MIN(SUM(DB$4,$O151/1000),SUM($O151,DB$4/1000)),3),CMB[[Cmb_ID]:[Cmb_ID]],0))),-1,-1,0,0)),IF(OR(DB$1,$R151),4,INDEX(CMB[[Cmb_Rare]:[Cmb_Rare]],MATCH(ROUND(MIN(SUM(DB$4,$O151/1000),SUM($O151,DB$4/1000)),3),CMB[[Cmb_ID]:[Cmb_ID]],0))),CHOOSE(AC[[M]:[M]],2,1,1,SUM(AC[[AB]:[DB]])))),""))</f>
        <v/>
      </c>
      <c r="DC151" t="str">
        <f>IF(OR(DC$5="",$S151=""),"",IFERROR(SUM(PRODUCT(INDEX(CMB[[BA_0O]:[BA_2O]],MATCH(ROUND(MIN(SUM(DC$4,$O151/1000),SUM($O151,DC$4/1000)),3),CMB[[Cmb_ID]:[Cmb_ID]],0),SUM(N(DC$1),N($R151),1)),CHOOSE(AC[[M]:[M]],1,1,0,AC[[AB]:[AB]])),PRODUCT(INDEX(CMB[[BD_0O]:[BD_2O]],MATCH(ROUND(MIN(SUM(DC$4,$O151/1000),SUM($O151,DC$4/1000)),3),CMB[[Cmb_ID]:[Cmb_ID]],0),SUM(N(DC$1),N($R151),1)),CHOOSE(AC[[M]:[M]],1,0,1,AC[[DB]:[DB]])),PRODUCT(SUM(ROUND(AVERAGE(VALUE(DC$3),VALUE($P151)),0),CHOOSE(IF(OR(DC$1,$R151),4,INDEX(CMB[[Res_Rare]:[Res_Rare]],MATCH(ROUND(MIN(SUM(DC$4,$O151/1000),SUM($O151,DC$4/1000)),3),CMB[[Cmb_ID]:[Cmb_ID]],0))),-1,-1,0,0)),IF(OR(DC$1,$R151),4,INDEX(CMB[[Cmb_Rare]:[Cmb_Rare]],MATCH(ROUND(MIN(SUM(DC$4,$O151/1000),SUM($O151,DC$4/1000)),3),CMB[[Cmb_ID]:[Cmb_ID]],0))),CHOOSE(AC[[M]:[M]],2,1,1,SUM(AC[[AB]:[DB]])))),""))</f>
        <v/>
      </c>
      <c r="DD151" t="str">
        <f>IF(OR(DD$5="",$S151=""),"",IFERROR(SUM(PRODUCT(INDEX(CMB[[BA_0O]:[BA_2O]],MATCH(ROUND(MIN(SUM(DD$4,$O151/1000),SUM($O151,DD$4/1000)),3),CMB[[Cmb_ID]:[Cmb_ID]],0),SUM(N(DD$1),N($R151),1)),CHOOSE(AC[[M]:[M]],1,1,0,AC[[AB]:[AB]])),PRODUCT(INDEX(CMB[[BD_0O]:[BD_2O]],MATCH(ROUND(MIN(SUM(DD$4,$O151/1000),SUM($O151,DD$4/1000)),3),CMB[[Cmb_ID]:[Cmb_ID]],0),SUM(N(DD$1),N($R151),1)),CHOOSE(AC[[M]:[M]],1,0,1,AC[[DB]:[DB]])),PRODUCT(SUM(ROUND(AVERAGE(VALUE(DD$3),VALUE($P151)),0),CHOOSE(IF(OR(DD$1,$R151),4,INDEX(CMB[[Res_Rare]:[Res_Rare]],MATCH(ROUND(MIN(SUM(DD$4,$O151/1000),SUM($O151,DD$4/1000)),3),CMB[[Cmb_ID]:[Cmb_ID]],0))),-1,-1,0,0)),IF(OR(DD$1,$R151),4,INDEX(CMB[[Cmb_Rare]:[Cmb_Rare]],MATCH(ROUND(MIN(SUM(DD$4,$O151/1000),SUM($O151,DD$4/1000)),3),CMB[[Cmb_ID]:[Cmb_ID]],0))),CHOOSE(AC[[M]:[M]],2,1,1,SUM(AC[[AB]:[DB]])))),""))</f>
        <v/>
      </c>
      <c r="DE151" t="str">
        <f>IF(OR(DE$5="",$S151=""),"",IFERROR(SUM(PRODUCT(INDEX(CMB[[BA_0O]:[BA_2O]],MATCH(ROUND(MIN(SUM(DE$4,$O151/1000),SUM($O151,DE$4/1000)),3),CMB[[Cmb_ID]:[Cmb_ID]],0),SUM(N(DE$1),N($R151),1)),CHOOSE(AC[[M]:[M]],1,1,0,AC[[AB]:[AB]])),PRODUCT(INDEX(CMB[[BD_0O]:[BD_2O]],MATCH(ROUND(MIN(SUM(DE$4,$O151/1000),SUM($O151,DE$4/1000)),3),CMB[[Cmb_ID]:[Cmb_ID]],0),SUM(N(DE$1),N($R151),1)),CHOOSE(AC[[M]:[M]],1,0,1,AC[[DB]:[DB]])),PRODUCT(SUM(ROUND(AVERAGE(VALUE(DE$3),VALUE($P151)),0),CHOOSE(IF(OR(DE$1,$R151),4,INDEX(CMB[[Res_Rare]:[Res_Rare]],MATCH(ROUND(MIN(SUM(DE$4,$O151/1000),SUM($O151,DE$4/1000)),3),CMB[[Cmb_ID]:[Cmb_ID]],0))),-1,-1,0,0)),IF(OR(DE$1,$R151),4,INDEX(CMB[[Cmb_Rare]:[Cmb_Rare]],MATCH(ROUND(MIN(SUM(DE$4,$O151/1000),SUM($O151,DE$4/1000)),3),CMB[[Cmb_ID]:[Cmb_ID]],0))),CHOOSE(AC[[M]:[M]],2,1,1,SUM(AC[[AB]:[DB]])))),""))</f>
        <v/>
      </c>
      <c r="DF151" t="str">
        <f>IF(OR(DF$5="",$S151=""),"",IFERROR(SUM(PRODUCT(INDEX(CMB[[BA_0O]:[BA_2O]],MATCH(ROUND(MIN(SUM(DF$4,$O151/1000),SUM($O151,DF$4/1000)),3),CMB[[Cmb_ID]:[Cmb_ID]],0),SUM(N(DF$1),N($R151),1)),CHOOSE(AC[[M]:[M]],1,1,0,AC[[AB]:[AB]])),PRODUCT(INDEX(CMB[[BD_0O]:[BD_2O]],MATCH(ROUND(MIN(SUM(DF$4,$O151/1000),SUM($O151,DF$4/1000)),3),CMB[[Cmb_ID]:[Cmb_ID]],0),SUM(N(DF$1),N($R151),1)),CHOOSE(AC[[M]:[M]],1,0,1,AC[[DB]:[DB]])),PRODUCT(SUM(ROUND(AVERAGE(VALUE(DF$3),VALUE($P151)),0),CHOOSE(IF(OR(DF$1,$R151),4,INDEX(CMB[[Res_Rare]:[Res_Rare]],MATCH(ROUND(MIN(SUM(DF$4,$O151/1000),SUM($O151,DF$4/1000)),3),CMB[[Cmb_ID]:[Cmb_ID]],0))),-1,-1,0,0)),IF(OR(DF$1,$R151),4,INDEX(CMB[[Cmb_Rare]:[Cmb_Rare]],MATCH(ROUND(MIN(SUM(DF$4,$O151/1000),SUM($O151,DF$4/1000)),3),CMB[[Cmb_ID]:[Cmb_ID]],0))),CHOOSE(AC[[M]:[M]],2,1,1,SUM(AC[[AB]:[DB]])))),""))</f>
        <v/>
      </c>
      <c r="DG151" t="str">
        <f>IF(OR(DG$5="",$S151=""),"",IFERROR(SUM(PRODUCT(INDEX(CMB[[BA_0O]:[BA_2O]],MATCH(ROUND(MIN(SUM(DG$4,$O151/1000),SUM($O151,DG$4/1000)),3),CMB[[Cmb_ID]:[Cmb_ID]],0),SUM(N(DG$1),N($R151),1)),CHOOSE(AC[[M]:[M]],1,1,0,AC[[AB]:[AB]])),PRODUCT(INDEX(CMB[[BD_0O]:[BD_2O]],MATCH(ROUND(MIN(SUM(DG$4,$O151/1000),SUM($O151,DG$4/1000)),3),CMB[[Cmb_ID]:[Cmb_ID]],0),SUM(N(DG$1),N($R151),1)),CHOOSE(AC[[M]:[M]],1,0,1,AC[[DB]:[DB]])),PRODUCT(SUM(ROUND(AVERAGE(VALUE(DG$3),VALUE($P151)),0),CHOOSE(IF(OR(DG$1,$R151),4,INDEX(CMB[[Res_Rare]:[Res_Rare]],MATCH(ROUND(MIN(SUM(DG$4,$O151/1000),SUM($O151,DG$4/1000)),3),CMB[[Cmb_ID]:[Cmb_ID]],0))),-1,-1,0,0)),IF(OR(DG$1,$R151),4,INDEX(CMB[[Cmb_Rare]:[Cmb_Rare]],MATCH(ROUND(MIN(SUM(DG$4,$O151/1000),SUM($O151,DG$4/1000)),3),CMB[[Cmb_ID]:[Cmb_ID]],0))),CHOOSE(AC[[M]:[M]],2,1,1,SUM(AC[[AB]:[DB]])))),""))</f>
        <v/>
      </c>
      <c r="DH151" t="str">
        <f>IF(OR(DH$5="",$S151=""),"",IFERROR(SUM(PRODUCT(INDEX(CMB[[BA_0O]:[BA_2O]],MATCH(ROUND(MIN(SUM(DH$4,$O151/1000),SUM($O151,DH$4/1000)),3),CMB[[Cmb_ID]:[Cmb_ID]],0),SUM(N(DH$1),N($R151),1)),CHOOSE(AC[[M]:[M]],1,1,0,AC[[AB]:[AB]])),PRODUCT(INDEX(CMB[[BD_0O]:[BD_2O]],MATCH(ROUND(MIN(SUM(DH$4,$O151/1000),SUM($O151,DH$4/1000)),3),CMB[[Cmb_ID]:[Cmb_ID]],0),SUM(N(DH$1),N($R151),1)),CHOOSE(AC[[M]:[M]],1,0,1,AC[[DB]:[DB]])),PRODUCT(SUM(ROUND(AVERAGE(VALUE(DH$3),VALUE($P151)),0),CHOOSE(IF(OR(DH$1,$R151),4,INDEX(CMB[[Res_Rare]:[Res_Rare]],MATCH(ROUND(MIN(SUM(DH$4,$O151/1000),SUM($O151,DH$4/1000)),3),CMB[[Cmb_ID]:[Cmb_ID]],0))),-1,-1,0,0)),IF(OR(DH$1,$R151),4,INDEX(CMB[[Cmb_Rare]:[Cmb_Rare]],MATCH(ROUND(MIN(SUM(DH$4,$O151/1000),SUM($O151,DH$4/1000)),3),CMB[[Cmb_ID]:[Cmb_ID]],0))),CHOOSE(AC[[M]:[M]],2,1,1,SUM(AC[[AB]:[DB]])))),""))</f>
        <v/>
      </c>
      <c r="DI151" t="str">
        <f>IF(OR(DI$5="",$S151=""),"",IFERROR(SUM(PRODUCT(INDEX(CMB[[BA_0O]:[BA_2O]],MATCH(ROUND(MIN(SUM(DI$4,$O151/1000),SUM($O151,DI$4/1000)),3),CMB[[Cmb_ID]:[Cmb_ID]],0),SUM(N(DI$1),N($R151),1)),CHOOSE(AC[[M]:[M]],1,1,0,AC[[AB]:[AB]])),PRODUCT(INDEX(CMB[[BD_0O]:[BD_2O]],MATCH(ROUND(MIN(SUM(DI$4,$O151/1000),SUM($O151,DI$4/1000)),3),CMB[[Cmb_ID]:[Cmb_ID]],0),SUM(N(DI$1),N($R151),1)),CHOOSE(AC[[M]:[M]],1,0,1,AC[[DB]:[DB]])),PRODUCT(SUM(ROUND(AVERAGE(VALUE(DI$3),VALUE($P151)),0),CHOOSE(IF(OR(DI$1,$R151),4,INDEX(CMB[[Res_Rare]:[Res_Rare]],MATCH(ROUND(MIN(SUM(DI$4,$O151/1000),SUM($O151,DI$4/1000)),3),CMB[[Cmb_ID]:[Cmb_ID]],0))),-1,-1,0,0)),IF(OR(DI$1,$R151),4,INDEX(CMB[[Cmb_Rare]:[Cmb_Rare]],MATCH(ROUND(MIN(SUM(DI$4,$O151/1000),SUM($O151,DI$4/1000)),3),CMB[[Cmb_ID]:[Cmb_ID]],0))),CHOOSE(AC[[M]:[M]],2,1,1,SUM(AC[[AB]:[DB]])))),""))</f>
        <v/>
      </c>
      <c r="DJ151" t="str">
        <f>IF(OR(DJ$5="",$S151=""),"",IFERROR(SUM(PRODUCT(INDEX(CMB[[BA_0O]:[BA_2O]],MATCH(ROUND(MIN(SUM(DJ$4,$O151/1000),SUM($O151,DJ$4/1000)),3),CMB[[Cmb_ID]:[Cmb_ID]],0),SUM(N(DJ$1),N($R151),1)),CHOOSE(AC[[M]:[M]],1,1,0,AC[[AB]:[AB]])),PRODUCT(INDEX(CMB[[BD_0O]:[BD_2O]],MATCH(ROUND(MIN(SUM(DJ$4,$O151/1000),SUM($O151,DJ$4/1000)),3),CMB[[Cmb_ID]:[Cmb_ID]],0),SUM(N(DJ$1),N($R151),1)),CHOOSE(AC[[M]:[M]],1,0,1,AC[[DB]:[DB]])),PRODUCT(SUM(ROUND(AVERAGE(VALUE(DJ$3),VALUE($P151)),0),CHOOSE(IF(OR(DJ$1,$R151),4,INDEX(CMB[[Res_Rare]:[Res_Rare]],MATCH(ROUND(MIN(SUM(DJ$4,$O151/1000),SUM($O151,DJ$4/1000)),3),CMB[[Cmb_ID]:[Cmb_ID]],0))),-1,-1,0,0)),IF(OR(DJ$1,$R151),4,INDEX(CMB[[Cmb_Rare]:[Cmb_Rare]],MATCH(ROUND(MIN(SUM(DJ$4,$O151/1000),SUM($O151,DJ$4/1000)),3),CMB[[Cmb_ID]:[Cmb_ID]],0))),CHOOSE(AC[[M]:[M]],2,1,1,SUM(AC[[AB]:[DB]])))),""))</f>
        <v/>
      </c>
      <c r="DK151" t="str">
        <f>IF(OR(DK$5="",$S151=""),"",IFERROR(SUM(PRODUCT(INDEX(CMB[[BA_0O]:[BA_2O]],MATCH(ROUND(MIN(SUM(DK$4,$O151/1000),SUM($O151,DK$4/1000)),3),CMB[[Cmb_ID]:[Cmb_ID]],0),SUM(N(DK$1),N($R151),1)),CHOOSE(AC[[M]:[M]],1,1,0,AC[[AB]:[AB]])),PRODUCT(INDEX(CMB[[BD_0O]:[BD_2O]],MATCH(ROUND(MIN(SUM(DK$4,$O151/1000),SUM($O151,DK$4/1000)),3),CMB[[Cmb_ID]:[Cmb_ID]],0),SUM(N(DK$1),N($R151),1)),CHOOSE(AC[[M]:[M]],1,0,1,AC[[DB]:[DB]])),PRODUCT(SUM(ROUND(AVERAGE(VALUE(DK$3),VALUE($P151)),0),CHOOSE(IF(OR(DK$1,$R151),4,INDEX(CMB[[Res_Rare]:[Res_Rare]],MATCH(ROUND(MIN(SUM(DK$4,$O151/1000),SUM($O151,DK$4/1000)),3),CMB[[Cmb_ID]:[Cmb_ID]],0))),-1,-1,0,0)),IF(OR(DK$1,$R151),4,INDEX(CMB[[Cmb_Rare]:[Cmb_Rare]],MATCH(ROUND(MIN(SUM(DK$4,$O151/1000),SUM($O151,DK$4/1000)),3),CMB[[Cmb_ID]:[Cmb_ID]],0))),CHOOSE(AC[[M]:[M]],2,1,1,SUM(AC[[AB]:[DB]])))),""))</f>
        <v/>
      </c>
      <c r="DL151" t="str">
        <f>IF(OR(DL$5="",$S151=""),"",IFERROR(SUM(PRODUCT(INDEX(CMB[[BA_0O]:[BA_2O]],MATCH(ROUND(MIN(SUM(DL$4,$O151/1000),SUM($O151,DL$4/1000)),3),CMB[[Cmb_ID]:[Cmb_ID]],0),SUM(N(DL$1),N($R151),1)),CHOOSE(AC[[M]:[M]],1,1,0,AC[[AB]:[AB]])),PRODUCT(INDEX(CMB[[BD_0O]:[BD_2O]],MATCH(ROUND(MIN(SUM(DL$4,$O151/1000),SUM($O151,DL$4/1000)),3),CMB[[Cmb_ID]:[Cmb_ID]],0),SUM(N(DL$1),N($R151),1)),CHOOSE(AC[[M]:[M]],1,0,1,AC[[DB]:[DB]])),PRODUCT(SUM(ROUND(AVERAGE(VALUE(DL$3),VALUE($P151)),0),CHOOSE(IF(OR(DL$1,$R151),4,INDEX(CMB[[Res_Rare]:[Res_Rare]],MATCH(ROUND(MIN(SUM(DL$4,$O151/1000),SUM($O151,DL$4/1000)),3),CMB[[Cmb_ID]:[Cmb_ID]],0))),-1,-1,0,0)),IF(OR(DL$1,$R151),4,INDEX(CMB[[Cmb_Rare]:[Cmb_Rare]],MATCH(ROUND(MIN(SUM(DL$4,$O151/1000),SUM($O151,DL$4/1000)),3),CMB[[Cmb_ID]:[Cmb_ID]],0))),CHOOSE(AC[[M]:[M]],2,1,1,SUM(AC[[AB]:[DB]])))),""))</f>
        <v/>
      </c>
      <c r="DM151" t="str">
        <f>IF(OR(DM$5="",$S151=""),"",IFERROR(SUM(PRODUCT(INDEX(CMB[[BA_0O]:[BA_2O]],MATCH(ROUND(MIN(SUM(DM$4,$O151/1000),SUM($O151,DM$4/1000)),3),CMB[[Cmb_ID]:[Cmb_ID]],0),SUM(N(DM$1),N($R151),1)),CHOOSE(AC[[M]:[M]],1,1,0,AC[[AB]:[AB]])),PRODUCT(INDEX(CMB[[BD_0O]:[BD_2O]],MATCH(ROUND(MIN(SUM(DM$4,$O151/1000),SUM($O151,DM$4/1000)),3),CMB[[Cmb_ID]:[Cmb_ID]],0),SUM(N(DM$1),N($R151),1)),CHOOSE(AC[[M]:[M]],1,0,1,AC[[DB]:[DB]])),PRODUCT(SUM(ROUND(AVERAGE(VALUE(DM$3),VALUE($P151)),0),CHOOSE(IF(OR(DM$1,$R151),4,INDEX(CMB[[Res_Rare]:[Res_Rare]],MATCH(ROUND(MIN(SUM(DM$4,$O151/1000),SUM($O151,DM$4/1000)),3),CMB[[Cmb_ID]:[Cmb_ID]],0))),-1,-1,0,0)),IF(OR(DM$1,$R151),4,INDEX(CMB[[Cmb_Rare]:[Cmb_Rare]],MATCH(ROUND(MIN(SUM(DM$4,$O151/1000),SUM($O151,DM$4/1000)),3),CMB[[Cmb_ID]:[Cmb_ID]],0))),CHOOSE(AC[[M]:[M]],2,1,1,SUM(AC[[AB]:[DB]])))),""))</f>
        <v/>
      </c>
      <c r="DN151" t="str">
        <f>IF(OR(DN$5="",$S151=""),"",IFERROR(SUM(PRODUCT(INDEX(CMB[[BA_0O]:[BA_2O]],MATCH(ROUND(MIN(SUM(DN$4,$O151/1000),SUM($O151,DN$4/1000)),3),CMB[[Cmb_ID]:[Cmb_ID]],0),SUM(N(DN$1),N($R151),1)),CHOOSE(AC[[M]:[M]],1,1,0,AC[[AB]:[AB]])),PRODUCT(INDEX(CMB[[BD_0O]:[BD_2O]],MATCH(ROUND(MIN(SUM(DN$4,$O151/1000),SUM($O151,DN$4/1000)),3),CMB[[Cmb_ID]:[Cmb_ID]],0),SUM(N(DN$1),N($R151),1)),CHOOSE(AC[[M]:[M]],1,0,1,AC[[DB]:[DB]])),PRODUCT(SUM(ROUND(AVERAGE(VALUE(DN$3),VALUE($P151)),0),CHOOSE(IF(OR(DN$1,$R151),4,INDEX(CMB[[Res_Rare]:[Res_Rare]],MATCH(ROUND(MIN(SUM(DN$4,$O151/1000),SUM($O151,DN$4/1000)),3),CMB[[Cmb_ID]:[Cmb_ID]],0))),-1,-1,0,0)),IF(OR(DN$1,$R151),4,INDEX(CMB[[Cmb_Rare]:[Cmb_Rare]],MATCH(ROUND(MIN(SUM(DN$4,$O151/1000),SUM($O151,DN$4/1000)),3),CMB[[Cmb_ID]:[Cmb_ID]],0))),CHOOSE(AC[[M]:[M]],2,1,1,SUM(AC[[AB]:[DB]])))),""))</f>
        <v/>
      </c>
      <c r="DO151" t="str">
        <f>IF(OR(DO$5="",$S151=""),"",IFERROR(SUM(PRODUCT(INDEX(CMB[[BA_0O]:[BA_2O]],MATCH(ROUND(MIN(SUM(DO$4,$O151/1000),SUM($O151,DO$4/1000)),3),CMB[[Cmb_ID]:[Cmb_ID]],0),SUM(N(DO$1),N($R151),1)),CHOOSE(AC[[M]:[M]],1,1,0,AC[[AB]:[AB]])),PRODUCT(INDEX(CMB[[BD_0O]:[BD_2O]],MATCH(ROUND(MIN(SUM(DO$4,$O151/1000),SUM($O151,DO$4/1000)),3),CMB[[Cmb_ID]:[Cmb_ID]],0),SUM(N(DO$1),N($R151),1)),CHOOSE(AC[[M]:[M]],1,0,1,AC[[DB]:[DB]])),PRODUCT(SUM(ROUND(AVERAGE(VALUE(DO$3),VALUE($P151)),0),CHOOSE(IF(OR(DO$1,$R151),4,INDEX(CMB[[Res_Rare]:[Res_Rare]],MATCH(ROUND(MIN(SUM(DO$4,$O151/1000),SUM($O151,DO$4/1000)),3),CMB[[Cmb_ID]:[Cmb_ID]],0))),-1,-1,0,0)),IF(OR(DO$1,$R151),4,INDEX(CMB[[Cmb_Rare]:[Cmb_Rare]],MATCH(ROUND(MIN(SUM(DO$4,$O151/1000),SUM($O151,DO$4/1000)),3),CMB[[Cmb_ID]:[Cmb_ID]],0))),CHOOSE(AC[[M]:[M]],2,1,1,SUM(AC[[AB]:[DB]])))),""))</f>
        <v/>
      </c>
      <c r="DP151" t="str">
        <f>IF(OR(DP$5="",$S151=""),"",IFERROR(SUM(PRODUCT(INDEX(CMB[[BA_0O]:[BA_2O]],MATCH(ROUND(MIN(SUM(DP$4,$O151/1000),SUM($O151,DP$4/1000)),3),CMB[[Cmb_ID]:[Cmb_ID]],0),SUM(N(DP$1),N($R151),1)),CHOOSE(AC[[M]:[M]],1,1,0,AC[[AB]:[AB]])),PRODUCT(INDEX(CMB[[BD_0O]:[BD_2O]],MATCH(ROUND(MIN(SUM(DP$4,$O151/1000),SUM($O151,DP$4/1000)),3),CMB[[Cmb_ID]:[Cmb_ID]],0),SUM(N(DP$1),N($R151),1)),CHOOSE(AC[[M]:[M]],1,0,1,AC[[DB]:[DB]])),PRODUCT(SUM(ROUND(AVERAGE(VALUE(DP$3),VALUE($P151)),0),CHOOSE(IF(OR(DP$1,$R151),4,INDEX(CMB[[Res_Rare]:[Res_Rare]],MATCH(ROUND(MIN(SUM(DP$4,$O151/1000),SUM($O151,DP$4/1000)),3),CMB[[Cmb_ID]:[Cmb_ID]],0))),-1,-1,0,0)),IF(OR(DP$1,$R151),4,INDEX(CMB[[Cmb_Rare]:[Cmb_Rare]],MATCH(ROUND(MIN(SUM(DP$4,$O151/1000),SUM($O151,DP$4/1000)),3),CMB[[Cmb_ID]:[Cmb_ID]],0))),CHOOSE(AC[[M]:[M]],2,1,1,SUM(AC[[AB]:[DB]])))),""))</f>
        <v/>
      </c>
      <c r="DQ151" t="str">
        <f>IF(OR(DQ$5="",$S151=""),"",IFERROR(SUM(PRODUCT(INDEX(CMB[[BA_0O]:[BA_2O]],MATCH(ROUND(MIN(SUM(DQ$4,$O151/1000),SUM($O151,DQ$4/1000)),3),CMB[[Cmb_ID]:[Cmb_ID]],0),SUM(N(DQ$1),N($R151),1)),CHOOSE(AC[[M]:[M]],1,1,0,AC[[AB]:[AB]])),PRODUCT(INDEX(CMB[[BD_0O]:[BD_2O]],MATCH(ROUND(MIN(SUM(DQ$4,$O151/1000),SUM($O151,DQ$4/1000)),3),CMB[[Cmb_ID]:[Cmb_ID]],0),SUM(N(DQ$1),N($R151),1)),CHOOSE(AC[[M]:[M]],1,0,1,AC[[DB]:[DB]])),PRODUCT(SUM(ROUND(AVERAGE(VALUE(DQ$3),VALUE($P151)),0),CHOOSE(IF(OR(DQ$1,$R151),4,INDEX(CMB[[Res_Rare]:[Res_Rare]],MATCH(ROUND(MIN(SUM(DQ$4,$O151/1000),SUM($O151,DQ$4/1000)),3),CMB[[Cmb_ID]:[Cmb_ID]],0))),-1,-1,0,0)),IF(OR(DQ$1,$R151),4,INDEX(CMB[[Cmb_Rare]:[Cmb_Rare]],MATCH(ROUND(MIN(SUM(DQ$4,$O151/1000),SUM($O151,DQ$4/1000)),3),CMB[[Cmb_ID]:[Cmb_ID]],0))),CHOOSE(AC[[M]:[M]],2,1,1,SUM(AC[[AB]:[DB]])))),""))</f>
        <v/>
      </c>
      <c r="DR151" t="str">
        <f>IF(OR(DR$5="",$S151=""),"",IFERROR(SUM(PRODUCT(INDEX(CMB[[BA_0O]:[BA_2O]],MATCH(ROUND(MIN(SUM(DR$4,$O151/1000),SUM($O151,DR$4/1000)),3),CMB[[Cmb_ID]:[Cmb_ID]],0),SUM(N(DR$1),N($R151),1)),CHOOSE(AC[[M]:[M]],1,1,0,AC[[AB]:[AB]])),PRODUCT(INDEX(CMB[[BD_0O]:[BD_2O]],MATCH(ROUND(MIN(SUM(DR$4,$O151/1000),SUM($O151,DR$4/1000)),3),CMB[[Cmb_ID]:[Cmb_ID]],0),SUM(N(DR$1),N($R151),1)),CHOOSE(AC[[M]:[M]],1,0,1,AC[[DB]:[DB]])),PRODUCT(SUM(ROUND(AVERAGE(VALUE(DR$3),VALUE($P151)),0),CHOOSE(IF(OR(DR$1,$R151),4,INDEX(CMB[[Res_Rare]:[Res_Rare]],MATCH(ROUND(MIN(SUM(DR$4,$O151/1000),SUM($O151,DR$4/1000)),3),CMB[[Cmb_ID]:[Cmb_ID]],0))),-1,-1,0,0)),IF(OR(DR$1,$R151),4,INDEX(CMB[[Cmb_Rare]:[Cmb_Rare]],MATCH(ROUND(MIN(SUM(DR$4,$O151/1000),SUM($O151,DR$4/1000)),3),CMB[[Cmb_ID]:[Cmb_ID]],0))),CHOOSE(AC[[M]:[M]],2,1,1,SUM(AC[[AB]:[DB]])))),""))</f>
        <v/>
      </c>
      <c r="DS151" t="str">
        <f>IF(OR(DS$5="",$S151=""),"",IFERROR(SUM(PRODUCT(INDEX(CMB[[BA_0O]:[BA_2O]],MATCH(ROUND(MIN(SUM(DS$4,$O151/1000),SUM($O151,DS$4/1000)),3),CMB[[Cmb_ID]:[Cmb_ID]],0),SUM(N(DS$1),N($R151),1)),CHOOSE(AC[[M]:[M]],1,1,0,AC[[AB]:[AB]])),PRODUCT(INDEX(CMB[[BD_0O]:[BD_2O]],MATCH(ROUND(MIN(SUM(DS$4,$O151/1000),SUM($O151,DS$4/1000)),3),CMB[[Cmb_ID]:[Cmb_ID]],0),SUM(N(DS$1),N($R151),1)),CHOOSE(AC[[M]:[M]],1,0,1,AC[[DB]:[DB]])),PRODUCT(SUM(ROUND(AVERAGE(VALUE(DS$3),VALUE($P151)),0),CHOOSE(IF(OR(DS$1,$R151),4,INDEX(CMB[[Res_Rare]:[Res_Rare]],MATCH(ROUND(MIN(SUM(DS$4,$O151/1000),SUM($O151,DS$4/1000)),3),CMB[[Cmb_ID]:[Cmb_ID]],0))),-1,-1,0,0)),IF(OR(DS$1,$R151),4,INDEX(CMB[[Cmb_Rare]:[Cmb_Rare]],MATCH(ROUND(MIN(SUM(DS$4,$O151/1000),SUM($O151,DS$4/1000)),3),CMB[[Cmb_ID]:[Cmb_ID]],0))),CHOOSE(AC[[M]:[M]],2,1,1,SUM(AC[[AB]:[DB]])))),""))</f>
        <v/>
      </c>
      <c r="DT151" t="str">
        <f>IF(OR(DT$5="",$S151=""),"",IFERROR(SUM(PRODUCT(INDEX(CMB[[BA_0O]:[BA_2O]],MATCH(ROUND(MIN(SUM(DT$4,$O151/1000),SUM($O151,DT$4/1000)),3),CMB[[Cmb_ID]:[Cmb_ID]],0),SUM(N(DT$1),N($R151),1)),CHOOSE(AC[[M]:[M]],1,1,0,AC[[AB]:[AB]])),PRODUCT(INDEX(CMB[[BD_0O]:[BD_2O]],MATCH(ROUND(MIN(SUM(DT$4,$O151/1000),SUM($O151,DT$4/1000)),3),CMB[[Cmb_ID]:[Cmb_ID]],0),SUM(N(DT$1),N($R151),1)),CHOOSE(AC[[M]:[M]],1,0,1,AC[[DB]:[DB]])),PRODUCT(SUM(ROUND(AVERAGE(VALUE(DT$3),VALUE($P151)),0),CHOOSE(IF(OR(DT$1,$R151),4,INDEX(CMB[[Res_Rare]:[Res_Rare]],MATCH(ROUND(MIN(SUM(DT$4,$O151/1000),SUM($O151,DT$4/1000)),3),CMB[[Cmb_ID]:[Cmb_ID]],0))),-1,-1,0,0)),IF(OR(DT$1,$R151),4,INDEX(CMB[[Cmb_Rare]:[Cmb_Rare]],MATCH(ROUND(MIN(SUM(DT$4,$O151/1000),SUM($O151,DT$4/1000)),3),CMB[[Cmb_ID]:[Cmb_ID]],0))),CHOOSE(AC[[M]:[M]],2,1,1,SUM(AC[[AB]:[DB]])))),""))</f>
        <v/>
      </c>
      <c r="DU151" t="str">
        <f>IF(OR(DU$5="",$S151=""),"",IFERROR(SUM(PRODUCT(INDEX(CMB[[BA_0O]:[BA_2O]],MATCH(ROUND(MIN(SUM(DU$4,$O151/1000),SUM($O151,DU$4/1000)),3),CMB[[Cmb_ID]:[Cmb_ID]],0),SUM(N(DU$1),N($R151),1)),CHOOSE(AC[[M]:[M]],1,1,0,AC[[AB]:[AB]])),PRODUCT(INDEX(CMB[[BD_0O]:[BD_2O]],MATCH(ROUND(MIN(SUM(DU$4,$O151/1000),SUM($O151,DU$4/1000)),3),CMB[[Cmb_ID]:[Cmb_ID]],0),SUM(N(DU$1),N($R151),1)),CHOOSE(AC[[M]:[M]],1,0,1,AC[[DB]:[DB]])),PRODUCT(SUM(ROUND(AVERAGE(VALUE(DU$3),VALUE($P151)),0),CHOOSE(IF(OR(DU$1,$R151),4,INDEX(CMB[[Res_Rare]:[Res_Rare]],MATCH(ROUND(MIN(SUM(DU$4,$O151/1000),SUM($O151,DU$4/1000)),3),CMB[[Cmb_ID]:[Cmb_ID]],0))),-1,-1,0,0)),IF(OR(DU$1,$R151),4,INDEX(CMB[[Cmb_Rare]:[Cmb_Rare]],MATCH(ROUND(MIN(SUM(DU$4,$O151/1000),SUM($O151,DU$4/1000)),3),CMB[[Cmb_ID]:[Cmb_ID]],0))),CHOOSE(AC[[M]:[M]],2,1,1,SUM(AC[[AB]:[DB]])))),""))</f>
        <v/>
      </c>
      <c r="DV151" t="str">
        <f>IF(OR(DV$5="",$S151=""),"",IFERROR(SUM(PRODUCT(INDEX(CMB[[BA_0O]:[BA_2O]],MATCH(ROUND(MIN(SUM(DV$4,$O151/1000),SUM($O151,DV$4/1000)),3),CMB[[Cmb_ID]:[Cmb_ID]],0),SUM(N(DV$1),N($R151),1)),CHOOSE(AC[[M]:[M]],1,1,0,AC[[AB]:[AB]])),PRODUCT(INDEX(CMB[[BD_0O]:[BD_2O]],MATCH(ROUND(MIN(SUM(DV$4,$O151/1000),SUM($O151,DV$4/1000)),3),CMB[[Cmb_ID]:[Cmb_ID]],0),SUM(N(DV$1),N($R151),1)),CHOOSE(AC[[M]:[M]],1,0,1,AC[[DB]:[DB]])),PRODUCT(SUM(ROUND(AVERAGE(VALUE(DV$3),VALUE($P151)),0),CHOOSE(IF(OR(DV$1,$R151),4,INDEX(CMB[[Res_Rare]:[Res_Rare]],MATCH(ROUND(MIN(SUM(DV$4,$O151/1000),SUM($O151,DV$4/1000)),3),CMB[[Cmb_ID]:[Cmb_ID]],0))),-1,-1,0,0)),IF(OR(DV$1,$R151),4,INDEX(CMB[[Cmb_Rare]:[Cmb_Rare]],MATCH(ROUND(MIN(SUM(DV$4,$O151/1000),SUM($O151,DV$4/1000)),3),CMB[[Cmb_ID]:[Cmb_ID]],0))),CHOOSE(AC[[M]:[M]],2,1,1,SUM(AC[[AB]:[DB]])))),""))</f>
        <v/>
      </c>
      <c r="DW151" t="str">
        <f>IF(OR(DW$5="",$S151=""),"",IFERROR(SUM(PRODUCT(INDEX(CMB[[BA_0O]:[BA_2O]],MATCH(ROUND(MIN(SUM(DW$4,$O151/1000),SUM($O151,DW$4/1000)),3),CMB[[Cmb_ID]:[Cmb_ID]],0),SUM(N(DW$1),N($R151),1)),CHOOSE(AC[[M]:[M]],1,1,0,AC[[AB]:[AB]])),PRODUCT(INDEX(CMB[[BD_0O]:[BD_2O]],MATCH(ROUND(MIN(SUM(DW$4,$O151/1000),SUM($O151,DW$4/1000)),3),CMB[[Cmb_ID]:[Cmb_ID]],0),SUM(N(DW$1),N($R151),1)),CHOOSE(AC[[M]:[M]],1,0,1,AC[[DB]:[DB]])),PRODUCT(SUM(ROUND(AVERAGE(VALUE(DW$3),VALUE($P151)),0),CHOOSE(IF(OR(DW$1,$R151),4,INDEX(CMB[[Res_Rare]:[Res_Rare]],MATCH(ROUND(MIN(SUM(DW$4,$O151/1000),SUM($O151,DW$4/1000)),3),CMB[[Cmb_ID]:[Cmb_ID]],0))),-1,-1,0,0)),IF(OR(DW$1,$R151),4,INDEX(CMB[[Cmb_Rare]:[Cmb_Rare]],MATCH(ROUND(MIN(SUM(DW$4,$O151/1000),SUM($O151,DW$4/1000)),3),CMB[[Cmb_ID]:[Cmb_ID]],0))),CHOOSE(AC[[M]:[M]],2,1,1,SUM(AC[[AB]:[DB]])))),""))</f>
        <v/>
      </c>
      <c r="DX151" t="str">
        <f>IF(OR(DX$5="",$S151=""),"",IFERROR(SUM(PRODUCT(INDEX(CMB[[BA_0O]:[BA_2O]],MATCH(ROUND(MIN(SUM(DX$4,$O151/1000),SUM($O151,DX$4/1000)),3),CMB[[Cmb_ID]:[Cmb_ID]],0),SUM(N(DX$1),N($R151),1)),CHOOSE(AC[[M]:[M]],1,1,0,AC[[AB]:[AB]])),PRODUCT(INDEX(CMB[[BD_0O]:[BD_2O]],MATCH(ROUND(MIN(SUM(DX$4,$O151/1000),SUM($O151,DX$4/1000)),3),CMB[[Cmb_ID]:[Cmb_ID]],0),SUM(N(DX$1),N($R151),1)),CHOOSE(AC[[M]:[M]],1,0,1,AC[[DB]:[DB]])),PRODUCT(SUM(ROUND(AVERAGE(VALUE(DX$3),VALUE($P151)),0),CHOOSE(IF(OR(DX$1,$R151),4,INDEX(CMB[[Res_Rare]:[Res_Rare]],MATCH(ROUND(MIN(SUM(DX$4,$O151/1000),SUM($O151,DX$4/1000)),3),CMB[[Cmb_ID]:[Cmb_ID]],0))),-1,-1,0,0)),IF(OR(DX$1,$R151),4,INDEX(CMB[[Cmb_Rare]:[Cmb_Rare]],MATCH(ROUND(MIN(SUM(DX$4,$O151/1000),SUM($O151,DX$4/1000)),3),CMB[[Cmb_ID]:[Cmb_ID]],0))),CHOOSE(AC[[M]:[M]],2,1,1,SUM(AC[[AB]:[DB]])))),""))</f>
        <v/>
      </c>
      <c r="DY151" t="str">
        <f>IF(OR(DY$5="",$S151=""),"",IFERROR(SUM(PRODUCT(INDEX(CMB[[BA_0O]:[BA_2O]],MATCH(ROUND(MIN(SUM(DY$4,$O151/1000),SUM($O151,DY$4/1000)),3),CMB[[Cmb_ID]:[Cmb_ID]],0),SUM(N(DY$1),N($R151),1)),CHOOSE(AC[[M]:[M]],1,1,0,AC[[AB]:[AB]])),PRODUCT(INDEX(CMB[[BD_0O]:[BD_2O]],MATCH(ROUND(MIN(SUM(DY$4,$O151/1000),SUM($O151,DY$4/1000)),3),CMB[[Cmb_ID]:[Cmb_ID]],0),SUM(N(DY$1),N($R151),1)),CHOOSE(AC[[M]:[M]],1,0,1,AC[[DB]:[DB]])),PRODUCT(SUM(ROUND(AVERAGE(VALUE(DY$3),VALUE($P151)),0),CHOOSE(IF(OR(DY$1,$R151),4,INDEX(CMB[[Res_Rare]:[Res_Rare]],MATCH(ROUND(MIN(SUM(DY$4,$O151/1000),SUM($O151,DY$4/1000)),3),CMB[[Cmb_ID]:[Cmb_ID]],0))),-1,-1,0,0)),IF(OR(DY$1,$R151),4,INDEX(CMB[[Cmb_Rare]:[Cmb_Rare]],MATCH(ROUND(MIN(SUM(DY$4,$O151/1000),SUM($O151,DY$4/1000)),3),CMB[[Cmb_ID]:[Cmb_ID]],0))),CHOOSE(AC[[M]:[M]],2,1,1,SUM(AC[[AB]:[DB]])))),""))</f>
        <v/>
      </c>
      <c r="DZ151" t="str">
        <f>IF(OR(DZ$5="",$S151=""),"",IFERROR(SUM(PRODUCT(INDEX(CMB[[BA_0O]:[BA_2O]],MATCH(ROUND(MIN(SUM(DZ$4,$O151/1000),SUM($O151,DZ$4/1000)),3),CMB[[Cmb_ID]:[Cmb_ID]],0),SUM(N(DZ$1),N($R151),1)),CHOOSE(AC[[M]:[M]],1,1,0,AC[[AB]:[AB]])),PRODUCT(INDEX(CMB[[BD_0O]:[BD_2O]],MATCH(ROUND(MIN(SUM(DZ$4,$O151/1000),SUM($O151,DZ$4/1000)),3),CMB[[Cmb_ID]:[Cmb_ID]],0),SUM(N(DZ$1),N($R151),1)),CHOOSE(AC[[M]:[M]],1,0,1,AC[[DB]:[DB]])),PRODUCT(SUM(ROUND(AVERAGE(VALUE(DZ$3),VALUE($P151)),0),CHOOSE(IF(OR(DZ$1,$R151),4,INDEX(CMB[[Res_Rare]:[Res_Rare]],MATCH(ROUND(MIN(SUM(DZ$4,$O151/1000),SUM($O151,DZ$4/1000)),3),CMB[[Cmb_ID]:[Cmb_ID]],0))),-1,-1,0,0)),IF(OR(DZ$1,$R151),4,INDEX(CMB[[Cmb_Rare]:[Cmb_Rare]],MATCH(ROUND(MIN(SUM(DZ$4,$O151/1000),SUM($O151,DZ$4/1000)),3),CMB[[Cmb_ID]:[Cmb_ID]],0))),CHOOSE(AC[[M]:[M]],2,1,1,SUM(AC[[AB]:[DB]])))),""))</f>
        <v/>
      </c>
      <c r="EA151" t="str">
        <f>IF(OR(EA$5="",$S151=""),"",IFERROR(SUM(PRODUCT(INDEX(CMB[[BA_0O]:[BA_2O]],MATCH(ROUND(MIN(SUM(EA$4,$O151/1000),SUM($O151,EA$4/1000)),3),CMB[[Cmb_ID]:[Cmb_ID]],0),SUM(N(EA$1),N($R151),1)),CHOOSE(AC[[M]:[M]],1,1,0,AC[[AB]:[AB]])),PRODUCT(INDEX(CMB[[BD_0O]:[BD_2O]],MATCH(ROUND(MIN(SUM(EA$4,$O151/1000),SUM($O151,EA$4/1000)),3),CMB[[Cmb_ID]:[Cmb_ID]],0),SUM(N(EA$1),N($R151),1)),CHOOSE(AC[[M]:[M]],1,0,1,AC[[DB]:[DB]])),PRODUCT(SUM(ROUND(AVERAGE(VALUE(EA$3),VALUE($P151)),0),CHOOSE(IF(OR(EA$1,$R151),4,INDEX(CMB[[Res_Rare]:[Res_Rare]],MATCH(ROUND(MIN(SUM(EA$4,$O151/1000),SUM($O151,EA$4/1000)),3),CMB[[Cmb_ID]:[Cmb_ID]],0))),-1,-1,0,0)),IF(OR(EA$1,$R151),4,INDEX(CMB[[Cmb_Rare]:[Cmb_Rare]],MATCH(ROUND(MIN(SUM(EA$4,$O151/1000),SUM($O151,EA$4/1000)),3),CMB[[Cmb_ID]:[Cmb_ID]],0))),CHOOSE(AC[[M]:[M]],2,1,1,SUM(AC[[AB]:[DB]])))),""))</f>
        <v/>
      </c>
      <c r="EB151" t="str">
        <f>IF(OR(EB$5="",$S151=""),"",IFERROR(SUM(PRODUCT(INDEX(CMB[[BA_0O]:[BA_2O]],MATCH(ROUND(MIN(SUM(EB$4,$O151/1000),SUM($O151,EB$4/1000)),3),CMB[[Cmb_ID]:[Cmb_ID]],0),SUM(N(EB$1),N($R151),1)),CHOOSE(AC[[M]:[M]],1,1,0,AC[[AB]:[AB]])),PRODUCT(INDEX(CMB[[BD_0O]:[BD_2O]],MATCH(ROUND(MIN(SUM(EB$4,$O151/1000),SUM($O151,EB$4/1000)),3),CMB[[Cmb_ID]:[Cmb_ID]],0),SUM(N(EB$1),N($R151),1)),CHOOSE(AC[[M]:[M]],1,0,1,AC[[DB]:[DB]])),PRODUCT(SUM(ROUND(AVERAGE(VALUE(EB$3),VALUE($P151)),0),CHOOSE(IF(OR(EB$1,$R151),4,INDEX(CMB[[Res_Rare]:[Res_Rare]],MATCH(ROUND(MIN(SUM(EB$4,$O151/1000),SUM($O151,EB$4/1000)),3),CMB[[Cmb_ID]:[Cmb_ID]],0))),-1,-1,0,0)),IF(OR(EB$1,$R151),4,INDEX(CMB[[Cmb_Rare]:[Cmb_Rare]],MATCH(ROUND(MIN(SUM(EB$4,$O151/1000),SUM($O151,EB$4/1000)),3),CMB[[Cmb_ID]:[Cmb_ID]],0))),CHOOSE(AC[[M]:[M]],2,1,1,SUM(AC[[AB]:[DB]])))),""))</f>
        <v/>
      </c>
      <c r="EC151" t="str">
        <f>IF(OR(EC$5="",$S151=""),"",IFERROR(SUM(PRODUCT(INDEX(CMB[[BA_0O]:[BA_2O]],MATCH(ROUND(MIN(SUM(EC$4,$O151/1000),SUM($O151,EC$4/1000)),3),CMB[[Cmb_ID]:[Cmb_ID]],0),SUM(N(EC$1),N($R151),1)),CHOOSE(AC[[M]:[M]],1,1,0,AC[[AB]:[AB]])),PRODUCT(INDEX(CMB[[BD_0O]:[BD_2O]],MATCH(ROUND(MIN(SUM(EC$4,$O151/1000),SUM($O151,EC$4/1000)),3),CMB[[Cmb_ID]:[Cmb_ID]],0),SUM(N(EC$1),N($R151),1)),CHOOSE(AC[[M]:[M]],1,0,1,AC[[DB]:[DB]])),PRODUCT(SUM(ROUND(AVERAGE(VALUE(EC$3),VALUE($P151)),0),CHOOSE(IF(OR(EC$1,$R151),4,INDEX(CMB[[Res_Rare]:[Res_Rare]],MATCH(ROUND(MIN(SUM(EC$4,$O151/1000),SUM($O151,EC$4/1000)),3),CMB[[Cmb_ID]:[Cmb_ID]],0))),-1,-1,0,0)),IF(OR(EC$1,$R151),4,INDEX(CMB[[Cmb_Rare]:[Cmb_Rare]],MATCH(ROUND(MIN(SUM(EC$4,$O151/1000),SUM($O151,EC$4/1000)),3),CMB[[Cmb_ID]:[Cmb_ID]],0))),CHOOSE(AC[[M]:[M]],2,1,1,SUM(AC[[AB]:[DB]])))),""))</f>
        <v/>
      </c>
      <c r="ED151" t="str">
        <f>IF(OR(ED$5="",$S151=""),"",IFERROR(SUM(PRODUCT(INDEX(CMB[[BA_0O]:[BA_2O]],MATCH(ROUND(MIN(SUM(ED$4,$O151/1000),SUM($O151,ED$4/1000)),3),CMB[[Cmb_ID]:[Cmb_ID]],0),SUM(N(ED$1),N($R151),1)),CHOOSE(AC[[M]:[M]],1,1,0,AC[[AB]:[AB]])),PRODUCT(INDEX(CMB[[BD_0O]:[BD_2O]],MATCH(ROUND(MIN(SUM(ED$4,$O151/1000),SUM($O151,ED$4/1000)),3),CMB[[Cmb_ID]:[Cmb_ID]],0),SUM(N(ED$1),N($R151),1)),CHOOSE(AC[[M]:[M]],1,0,1,AC[[DB]:[DB]])),PRODUCT(SUM(ROUND(AVERAGE(VALUE(ED$3),VALUE($P151)),0),CHOOSE(IF(OR(ED$1,$R151),4,INDEX(CMB[[Res_Rare]:[Res_Rare]],MATCH(ROUND(MIN(SUM(ED$4,$O151/1000),SUM($O151,ED$4/1000)),3),CMB[[Cmb_ID]:[Cmb_ID]],0))),-1,-1,0,0)),IF(OR(ED$1,$R151),4,INDEX(CMB[[Cmb_Rare]:[Cmb_Rare]],MATCH(ROUND(MIN(SUM(ED$4,$O151/1000),SUM($O151,ED$4/1000)),3),CMB[[Cmb_ID]:[Cmb_ID]],0))),CHOOSE(AC[[M]:[M]],2,1,1,SUM(AC[[AB]:[DB]])))),""))</f>
        <v/>
      </c>
      <c r="EE151" t="str">
        <f>IF(OR(EE$5="",$S151=""),"",IFERROR(SUM(PRODUCT(INDEX(CMB[[BA_0O]:[BA_2O]],MATCH(ROUND(MIN(SUM(EE$4,$O151/1000),SUM($O151,EE$4/1000)),3),CMB[[Cmb_ID]:[Cmb_ID]],0),SUM(N(EE$1),N($R151),1)),CHOOSE(AC[[M]:[M]],1,1,0,AC[[AB]:[AB]])),PRODUCT(INDEX(CMB[[BD_0O]:[BD_2O]],MATCH(ROUND(MIN(SUM(EE$4,$O151/1000),SUM($O151,EE$4/1000)),3),CMB[[Cmb_ID]:[Cmb_ID]],0),SUM(N(EE$1),N($R151),1)),CHOOSE(AC[[M]:[M]],1,0,1,AC[[DB]:[DB]])),PRODUCT(SUM(ROUND(AVERAGE(VALUE(EE$3),VALUE($P151)),0),CHOOSE(IF(OR(EE$1,$R151),4,INDEX(CMB[[Res_Rare]:[Res_Rare]],MATCH(ROUND(MIN(SUM(EE$4,$O151/1000),SUM($O151,EE$4/1000)),3),CMB[[Cmb_ID]:[Cmb_ID]],0))),-1,-1,0,0)),IF(OR(EE$1,$R151),4,INDEX(CMB[[Cmb_Rare]:[Cmb_Rare]],MATCH(ROUND(MIN(SUM(EE$4,$O151/1000),SUM($O151,EE$4/1000)),3),CMB[[Cmb_ID]:[Cmb_ID]],0))),CHOOSE(AC[[M]:[M]],2,1,1,SUM(AC[[AB]:[DB]])))),""))</f>
        <v/>
      </c>
      <c r="EF151" t="str">
        <f>IF(OR(EF$5="",$S151=""),"",IFERROR(SUM(PRODUCT(INDEX(CMB[[BA_0O]:[BA_2O]],MATCH(ROUND(MIN(SUM(EF$4,$O151/1000),SUM($O151,EF$4/1000)),3),CMB[[Cmb_ID]:[Cmb_ID]],0),SUM(N(EF$1),N($R151),1)),CHOOSE(AC[[M]:[M]],1,1,0,AC[[AB]:[AB]])),PRODUCT(INDEX(CMB[[BD_0O]:[BD_2O]],MATCH(ROUND(MIN(SUM(EF$4,$O151/1000),SUM($O151,EF$4/1000)),3),CMB[[Cmb_ID]:[Cmb_ID]],0),SUM(N(EF$1),N($R151),1)),CHOOSE(AC[[M]:[M]],1,0,1,AC[[DB]:[DB]])),PRODUCT(SUM(ROUND(AVERAGE(VALUE(EF$3),VALUE($P151)),0),CHOOSE(IF(OR(EF$1,$R151),4,INDEX(CMB[[Res_Rare]:[Res_Rare]],MATCH(ROUND(MIN(SUM(EF$4,$O151/1000),SUM($O151,EF$4/1000)),3),CMB[[Cmb_ID]:[Cmb_ID]],0))),-1,-1,0,0)),IF(OR(EF$1,$R151),4,INDEX(CMB[[Cmb_Rare]:[Cmb_Rare]],MATCH(ROUND(MIN(SUM(EF$4,$O151/1000),SUM($O151,EF$4/1000)),3),CMB[[Cmb_ID]:[Cmb_ID]],0))),CHOOSE(AC[[M]:[M]],2,1,1,SUM(AC[[AB]:[DB]])))),""))</f>
        <v/>
      </c>
      <c r="EG151" t="str">
        <f>IF(OR(EG$5="",$S151=""),"",IFERROR(SUM(PRODUCT(INDEX(CMB[[BA_0O]:[BA_2O]],MATCH(ROUND(MIN(SUM(EG$4,$O151/1000),SUM($O151,EG$4/1000)),3),CMB[[Cmb_ID]:[Cmb_ID]],0),SUM(N(EG$1),N($R151),1)),CHOOSE(AC[[M]:[M]],1,1,0,AC[[AB]:[AB]])),PRODUCT(INDEX(CMB[[BD_0O]:[BD_2O]],MATCH(ROUND(MIN(SUM(EG$4,$O151/1000),SUM($O151,EG$4/1000)),3),CMB[[Cmb_ID]:[Cmb_ID]],0),SUM(N(EG$1),N($R151),1)),CHOOSE(AC[[M]:[M]],1,0,1,AC[[DB]:[DB]])),PRODUCT(SUM(ROUND(AVERAGE(VALUE(EG$3),VALUE($P151)),0),CHOOSE(IF(OR(EG$1,$R151),4,INDEX(CMB[[Res_Rare]:[Res_Rare]],MATCH(ROUND(MIN(SUM(EG$4,$O151/1000),SUM($O151,EG$4/1000)),3),CMB[[Cmb_ID]:[Cmb_ID]],0))),-1,-1,0,0)),IF(OR(EG$1,$R151),4,INDEX(CMB[[Cmb_Rare]:[Cmb_Rare]],MATCH(ROUND(MIN(SUM(EG$4,$O151/1000),SUM($O151,EG$4/1000)),3),CMB[[Cmb_ID]:[Cmb_ID]],0))),CHOOSE(AC[[M]:[M]],2,1,1,SUM(AC[[AB]:[DB]])))),""))</f>
        <v/>
      </c>
      <c r="EH151" t="str">
        <f>IF(OR(EH$5="",$S151=""),"",IFERROR(SUM(PRODUCT(INDEX(CMB[[BA_0O]:[BA_2O]],MATCH(ROUND(MIN(SUM(EH$4,$O151/1000),SUM($O151,EH$4/1000)),3),CMB[[Cmb_ID]:[Cmb_ID]],0),SUM(N(EH$1),N($R151),1)),CHOOSE(AC[[M]:[M]],1,1,0,AC[[AB]:[AB]])),PRODUCT(INDEX(CMB[[BD_0O]:[BD_2O]],MATCH(ROUND(MIN(SUM(EH$4,$O151/1000),SUM($O151,EH$4/1000)),3),CMB[[Cmb_ID]:[Cmb_ID]],0),SUM(N(EH$1),N($R151),1)),CHOOSE(AC[[M]:[M]],1,0,1,AC[[DB]:[DB]])),PRODUCT(SUM(ROUND(AVERAGE(VALUE(EH$3),VALUE($P151)),0),CHOOSE(IF(OR(EH$1,$R151),4,INDEX(CMB[[Res_Rare]:[Res_Rare]],MATCH(ROUND(MIN(SUM(EH$4,$O151/1000),SUM($O151,EH$4/1000)),3),CMB[[Cmb_ID]:[Cmb_ID]],0))),-1,-1,0,0)),IF(OR(EH$1,$R151),4,INDEX(CMB[[Cmb_Rare]:[Cmb_Rare]],MATCH(ROUND(MIN(SUM(EH$4,$O151/1000),SUM($O151,EH$4/1000)),3),CMB[[Cmb_ID]:[Cmb_ID]],0))),CHOOSE(AC[[M]:[M]],2,1,1,SUM(AC[[AB]:[DB]])))),""))</f>
        <v/>
      </c>
      <c r="EI151" t="str">
        <f>IF(OR(EI$5="",$S151=""),"",IFERROR(SUM(PRODUCT(INDEX(CMB[[BA_0O]:[BA_2O]],MATCH(ROUND(MIN(SUM(EI$4,$O151/1000),SUM($O151,EI$4/1000)),3),CMB[[Cmb_ID]:[Cmb_ID]],0),SUM(N(EI$1),N($R151),1)),CHOOSE(AC[[M]:[M]],1,1,0,AC[[AB]:[AB]])),PRODUCT(INDEX(CMB[[BD_0O]:[BD_2O]],MATCH(ROUND(MIN(SUM(EI$4,$O151/1000),SUM($O151,EI$4/1000)),3),CMB[[Cmb_ID]:[Cmb_ID]],0),SUM(N(EI$1),N($R151),1)),CHOOSE(AC[[M]:[M]],1,0,1,AC[[DB]:[DB]])),PRODUCT(SUM(ROUND(AVERAGE(VALUE(EI$3),VALUE($P151)),0),CHOOSE(IF(OR(EI$1,$R151),4,INDEX(CMB[[Res_Rare]:[Res_Rare]],MATCH(ROUND(MIN(SUM(EI$4,$O151/1000),SUM($O151,EI$4/1000)),3),CMB[[Cmb_ID]:[Cmb_ID]],0))),-1,-1,0,0)),IF(OR(EI$1,$R151),4,INDEX(CMB[[Cmb_Rare]:[Cmb_Rare]],MATCH(ROUND(MIN(SUM(EI$4,$O151/1000),SUM($O151,EI$4/1000)),3),CMB[[Cmb_ID]:[Cmb_ID]],0))),CHOOSE(AC[[M]:[M]],2,1,1,SUM(AC[[AB]:[DB]])))),""))</f>
        <v/>
      </c>
      <c r="EJ151" t="str">
        <f>IF(OR(EJ$5="",$S151=""),"",IFERROR(SUM(PRODUCT(INDEX(CMB[[BA_0O]:[BA_2O]],MATCH(ROUND(MIN(SUM(EJ$4,$O151/1000),SUM($O151,EJ$4/1000)),3),CMB[[Cmb_ID]:[Cmb_ID]],0),SUM(N(EJ$1),N($R151),1)),CHOOSE(AC[[M]:[M]],1,1,0,AC[[AB]:[AB]])),PRODUCT(INDEX(CMB[[BD_0O]:[BD_2O]],MATCH(ROUND(MIN(SUM(EJ$4,$O151/1000),SUM($O151,EJ$4/1000)),3),CMB[[Cmb_ID]:[Cmb_ID]],0),SUM(N(EJ$1),N($R151),1)),CHOOSE(AC[[M]:[M]],1,0,1,AC[[DB]:[DB]])),PRODUCT(SUM(ROUND(AVERAGE(VALUE(EJ$3),VALUE($P151)),0),CHOOSE(IF(OR(EJ$1,$R151),4,INDEX(CMB[[Res_Rare]:[Res_Rare]],MATCH(ROUND(MIN(SUM(EJ$4,$O151/1000),SUM($O151,EJ$4/1000)),3),CMB[[Cmb_ID]:[Cmb_ID]],0))),-1,-1,0,0)),IF(OR(EJ$1,$R151),4,INDEX(CMB[[Cmb_Rare]:[Cmb_Rare]],MATCH(ROUND(MIN(SUM(EJ$4,$O151/1000),SUM($O151,EJ$4/1000)),3),CMB[[Cmb_ID]:[Cmb_ID]],0))),CHOOSE(AC[[M]:[M]],2,1,1,SUM(AC[[AB]:[DB]])))),""))</f>
        <v/>
      </c>
      <c r="EK151" t="str">
        <f>IF(OR(EK$5="",$S151=""),"",IFERROR(SUM(PRODUCT(INDEX(CMB[[BA_0O]:[BA_2O]],MATCH(ROUND(MIN(SUM(EK$4,$O151/1000),SUM($O151,EK$4/1000)),3),CMB[[Cmb_ID]:[Cmb_ID]],0),SUM(N(EK$1),N($R151),1)),CHOOSE(AC[[M]:[M]],1,1,0,AC[[AB]:[AB]])),PRODUCT(INDEX(CMB[[BD_0O]:[BD_2O]],MATCH(ROUND(MIN(SUM(EK$4,$O151/1000),SUM($O151,EK$4/1000)),3),CMB[[Cmb_ID]:[Cmb_ID]],0),SUM(N(EK$1),N($R151),1)),CHOOSE(AC[[M]:[M]],1,0,1,AC[[DB]:[DB]])),PRODUCT(SUM(ROUND(AVERAGE(VALUE(EK$3),VALUE($P151)),0),CHOOSE(IF(OR(EK$1,$R151),4,INDEX(CMB[[Res_Rare]:[Res_Rare]],MATCH(ROUND(MIN(SUM(EK$4,$O151/1000),SUM($O151,EK$4/1000)),3),CMB[[Cmb_ID]:[Cmb_ID]],0))),-1,-1,0,0)),IF(OR(EK$1,$R151),4,INDEX(CMB[[Cmb_Rare]:[Cmb_Rare]],MATCH(ROUND(MIN(SUM(EK$4,$O151/1000),SUM($O151,EK$4/1000)),3),CMB[[Cmb_ID]:[Cmb_ID]],0))),CHOOSE(AC[[M]:[M]],2,1,1,SUM(AC[[AB]:[DB]])))),""))</f>
        <v/>
      </c>
      <c r="EL151" t="str">
        <f>IF(OR(EL$5="",$S151=""),"",IFERROR(SUM(PRODUCT(INDEX(CMB[[BA_0O]:[BA_2O]],MATCH(ROUND(MIN(SUM(EL$4,$O151/1000),SUM($O151,EL$4/1000)),3),CMB[[Cmb_ID]:[Cmb_ID]],0),SUM(N(EL$1),N($R151),1)),CHOOSE(AC[[M]:[M]],1,1,0,AC[[AB]:[AB]])),PRODUCT(INDEX(CMB[[BD_0O]:[BD_2O]],MATCH(ROUND(MIN(SUM(EL$4,$O151/1000),SUM($O151,EL$4/1000)),3),CMB[[Cmb_ID]:[Cmb_ID]],0),SUM(N(EL$1),N($R151),1)),CHOOSE(AC[[M]:[M]],1,0,1,AC[[DB]:[DB]])),PRODUCT(SUM(ROUND(AVERAGE(VALUE(EL$3),VALUE($P151)),0),CHOOSE(IF(OR(EL$1,$R151),4,INDEX(CMB[[Res_Rare]:[Res_Rare]],MATCH(ROUND(MIN(SUM(EL$4,$O151/1000),SUM($O151,EL$4/1000)),3),CMB[[Cmb_ID]:[Cmb_ID]],0))),-1,-1,0,0)),IF(OR(EL$1,$R151),4,INDEX(CMB[[Cmb_Rare]:[Cmb_Rare]],MATCH(ROUND(MIN(SUM(EL$4,$O151/1000),SUM($O151,EL$4/1000)),3),CMB[[Cmb_ID]:[Cmb_ID]],0))),CHOOSE(AC[[M]:[M]],2,1,1,SUM(AC[[AB]:[DB]])))),""))</f>
        <v/>
      </c>
      <c r="EM151" t="str">
        <f>IF(OR(EM$5="",$S151=""),"",IFERROR(SUM(PRODUCT(INDEX(CMB[[BA_0O]:[BA_2O]],MATCH(ROUND(MIN(SUM(EM$4,$O151/1000),SUM($O151,EM$4/1000)),3),CMB[[Cmb_ID]:[Cmb_ID]],0),SUM(N(EM$1),N($R151),1)),CHOOSE(AC[[M]:[M]],1,1,0,AC[[AB]:[AB]])),PRODUCT(INDEX(CMB[[BD_0O]:[BD_2O]],MATCH(ROUND(MIN(SUM(EM$4,$O151/1000),SUM($O151,EM$4/1000)),3),CMB[[Cmb_ID]:[Cmb_ID]],0),SUM(N(EM$1),N($R151),1)),CHOOSE(AC[[M]:[M]],1,0,1,AC[[DB]:[DB]])),PRODUCT(SUM(ROUND(AVERAGE(VALUE(EM$3),VALUE($P151)),0),CHOOSE(IF(OR(EM$1,$R151),4,INDEX(CMB[[Res_Rare]:[Res_Rare]],MATCH(ROUND(MIN(SUM(EM$4,$O151/1000),SUM($O151,EM$4/1000)),3),CMB[[Cmb_ID]:[Cmb_ID]],0))),-1,-1,0,0)),IF(OR(EM$1,$R151),4,INDEX(CMB[[Cmb_Rare]:[Cmb_Rare]],MATCH(ROUND(MIN(SUM(EM$4,$O151/1000),SUM($O151,EM$4/1000)),3),CMB[[Cmb_ID]:[Cmb_ID]],0))),CHOOSE(AC[[M]:[M]],2,1,1,SUM(AC[[AB]:[DB]])))),""))</f>
        <v/>
      </c>
      <c r="EN151" t="str">
        <f>IF(OR(EN$5="",$S151=""),"",IFERROR(SUM(PRODUCT(INDEX(CMB[[BA_0O]:[BA_2O]],MATCH(ROUND(MIN(SUM(EN$4,$O151/1000),SUM($O151,EN$4/1000)),3),CMB[[Cmb_ID]:[Cmb_ID]],0),SUM(N(EN$1),N($R151),1)),CHOOSE(AC[[M]:[M]],1,1,0,AC[[AB]:[AB]])),PRODUCT(INDEX(CMB[[BD_0O]:[BD_2O]],MATCH(ROUND(MIN(SUM(EN$4,$O151/1000),SUM($O151,EN$4/1000)),3),CMB[[Cmb_ID]:[Cmb_ID]],0),SUM(N(EN$1),N($R151),1)),CHOOSE(AC[[M]:[M]],1,0,1,AC[[DB]:[DB]])),PRODUCT(SUM(ROUND(AVERAGE(VALUE(EN$3),VALUE($P151)),0),CHOOSE(IF(OR(EN$1,$R151),4,INDEX(CMB[[Res_Rare]:[Res_Rare]],MATCH(ROUND(MIN(SUM(EN$4,$O151/1000),SUM($O151,EN$4/1000)),3),CMB[[Cmb_ID]:[Cmb_ID]],0))),-1,-1,0,0)),IF(OR(EN$1,$R151),4,INDEX(CMB[[Cmb_Rare]:[Cmb_Rare]],MATCH(ROUND(MIN(SUM(EN$4,$O151/1000),SUM($O151,EN$4/1000)),3),CMB[[Cmb_ID]:[Cmb_ID]],0))),CHOOSE(AC[[M]:[M]],2,1,1,SUM(AC[[AB]:[DB]])))),""))</f>
        <v/>
      </c>
      <c r="EO151" t="str">
        <f>IF(OR(EO$5="",$S151=""),"",IFERROR(SUM(PRODUCT(INDEX(CMB[[BA_0O]:[BA_2O]],MATCH(ROUND(MIN(SUM(EO$4,$O151/1000),SUM($O151,EO$4/1000)),3),CMB[[Cmb_ID]:[Cmb_ID]],0),SUM(N(EO$1),N($R151),1)),CHOOSE(AC[[M]:[M]],1,1,0,AC[[AB]:[AB]])),PRODUCT(INDEX(CMB[[BD_0O]:[BD_2O]],MATCH(ROUND(MIN(SUM(EO$4,$O151/1000),SUM($O151,EO$4/1000)),3),CMB[[Cmb_ID]:[Cmb_ID]],0),SUM(N(EO$1),N($R151),1)),CHOOSE(AC[[M]:[M]],1,0,1,AC[[DB]:[DB]])),PRODUCT(SUM(ROUND(AVERAGE(VALUE(EO$3),VALUE($P151)),0),CHOOSE(IF(OR(EO$1,$R151),4,INDEX(CMB[[Res_Rare]:[Res_Rare]],MATCH(ROUND(MIN(SUM(EO$4,$O151/1000),SUM($O151,EO$4/1000)),3),CMB[[Cmb_ID]:[Cmb_ID]],0))),-1,-1,0,0)),IF(OR(EO$1,$R151),4,INDEX(CMB[[Cmb_Rare]:[Cmb_Rare]],MATCH(ROUND(MIN(SUM(EO$4,$O151/1000),SUM($O151,EO$4/1000)),3),CMB[[Cmb_ID]:[Cmb_ID]],0))),CHOOSE(AC[[M]:[M]],2,1,1,SUM(AC[[AB]:[DB]])))),""))</f>
        <v/>
      </c>
      <c r="EP151" t="str">
        <f>IF(OR(EP$5="",$S151=""),"",IFERROR(SUM(PRODUCT(INDEX(CMB[[BA_0O]:[BA_2O]],MATCH(ROUND(MIN(SUM(EP$4,$O151/1000),SUM($O151,EP$4/1000)),3),CMB[[Cmb_ID]:[Cmb_ID]],0),SUM(N(EP$1),N($R151),1)),CHOOSE(AC[[M]:[M]],1,1,0,AC[[AB]:[AB]])),PRODUCT(INDEX(CMB[[BD_0O]:[BD_2O]],MATCH(ROUND(MIN(SUM(EP$4,$O151/1000),SUM($O151,EP$4/1000)),3),CMB[[Cmb_ID]:[Cmb_ID]],0),SUM(N(EP$1),N($R151),1)),CHOOSE(AC[[M]:[M]],1,0,1,AC[[DB]:[DB]])),PRODUCT(SUM(ROUND(AVERAGE(VALUE(EP$3),VALUE($P151)),0),CHOOSE(IF(OR(EP$1,$R151),4,INDEX(CMB[[Res_Rare]:[Res_Rare]],MATCH(ROUND(MIN(SUM(EP$4,$O151/1000),SUM($O151,EP$4/1000)),3),CMB[[Cmb_ID]:[Cmb_ID]],0))),-1,-1,0,0)),IF(OR(EP$1,$R151),4,INDEX(CMB[[Cmb_Rare]:[Cmb_Rare]],MATCH(ROUND(MIN(SUM(EP$4,$O151/1000),SUM($O151,EP$4/1000)),3),CMB[[Cmb_ID]:[Cmb_ID]],0))),CHOOSE(AC[[M]:[M]],2,1,1,SUM(AC[[AB]:[DB]])))),""))</f>
        <v/>
      </c>
      <c r="EQ151" t="str">
        <f>IF(OR(EQ$5="",$S151=""),"",IFERROR(SUM(PRODUCT(INDEX(CMB[[BA_0O]:[BA_2O]],MATCH(ROUND(MIN(SUM(EQ$4,$O151/1000),SUM($O151,EQ$4/1000)),3),CMB[[Cmb_ID]:[Cmb_ID]],0),SUM(N(EQ$1),N($R151),1)),CHOOSE(AC[[M]:[M]],1,1,0,AC[[AB]:[AB]])),PRODUCT(INDEX(CMB[[BD_0O]:[BD_2O]],MATCH(ROUND(MIN(SUM(EQ$4,$O151/1000),SUM($O151,EQ$4/1000)),3),CMB[[Cmb_ID]:[Cmb_ID]],0),SUM(N(EQ$1),N($R151),1)),CHOOSE(AC[[M]:[M]],1,0,1,AC[[DB]:[DB]])),PRODUCT(SUM(ROUND(AVERAGE(VALUE(EQ$3),VALUE($P151)),0),CHOOSE(IF(OR(EQ$1,$R151),4,INDEX(CMB[[Res_Rare]:[Res_Rare]],MATCH(ROUND(MIN(SUM(EQ$4,$O151/1000),SUM($O151,EQ$4/1000)),3),CMB[[Cmb_ID]:[Cmb_ID]],0))),-1,-1,0,0)),IF(OR(EQ$1,$R151),4,INDEX(CMB[[Cmb_Rare]:[Cmb_Rare]],MATCH(ROUND(MIN(SUM(EQ$4,$O151/1000),SUM($O151,EQ$4/1000)),3),CMB[[Cmb_ID]:[Cmb_ID]],0))),CHOOSE(AC[[M]:[M]],2,1,1,SUM(AC[[AB]:[DB]])))),""))</f>
        <v/>
      </c>
      <c r="ER151" t="str">
        <f>IF(OR(ER$5="",$S151=""),"",IFERROR(SUM(PRODUCT(INDEX(CMB[[BA_0O]:[BA_2O]],MATCH(ROUND(MIN(SUM(ER$4,$O151/1000),SUM($O151,ER$4/1000)),3),CMB[[Cmb_ID]:[Cmb_ID]],0),SUM(N(ER$1),N($R151),1)),CHOOSE(AC[[M]:[M]],1,1,0,AC[[AB]:[AB]])),PRODUCT(INDEX(CMB[[BD_0O]:[BD_2O]],MATCH(ROUND(MIN(SUM(ER$4,$O151/1000),SUM($O151,ER$4/1000)),3),CMB[[Cmb_ID]:[Cmb_ID]],0),SUM(N(ER$1),N($R151),1)),CHOOSE(AC[[M]:[M]],1,0,1,AC[[DB]:[DB]])),PRODUCT(SUM(ROUND(AVERAGE(VALUE(ER$3),VALUE($P151)),0),CHOOSE(IF(OR(ER$1,$R151),4,INDEX(CMB[[Res_Rare]:[Res_Rare]],MATCH(ROUND(MIN(SUM(ER$4,$O151/1000),SUM($O151,ER$4/1000)),3),CMB[[Cmb_ID]:[Cmb_ID]],0))),-1,-1,0,0)),IF(OR(ER$1,$R151),4,INDEX(CMB[[Cmb_Rare]:[Cmb_Rare]],MATCH(ROUND(MIN(SUM(ER$4,$O151/1000),SUM($O151,ER$4/1000)),3),CMB[[Cmb_ID]:[Cmb_ID]],0))),CHOOSE(AC[[M]:[M]],2,1,1,SUM(AC[[AB]:[DB]])))),""))</f>
        <v/>
      </c>
      <c r="ES151" t="str">
        <f>IF(OR(ES$5="",$S151=""),"",IFERROR(SUM(PRODUCT(INDEX(CMB[[BA_0O]:[BA_2O]],MATCH(ROUND(MIN(SUM(ES$4,$O151/1000),SUM($O151,ES$4/1000)),3),CMB[[Cmb_ID]:[Cmb_ID]],0),SUM(N(ES$1),N($R151),1)),CHOOSE(AC[[M]:[M]],1,1,0,AC[[AB]:[AB]])),PRODUCT(INDEX(CMB[[BD_0O]:[BD_2O]],MATCH(ROUND(MIN(SUM(ES$4,$O151/1000),SUM($O151,ES$4/1000)),3),CMB[[Cmb_ID]:[Cmb_ID]],0),SUM(N(ES$1),N($R151),1)),CHOOSE(AC[[M]:[M]],1,0,1,AC[[DB]:[DB]])),PRODUCT(SUM(ROUND(AVERAGE(VALUE(ES$3),VALUE($P151)),0),CHOOSE(IF(OR(ES$1,$R151),4,INDEX(CMB[[Res_Rare]:[Res_Rare]],MATCH(ROUND(MIN(SUM(ES$4,$O151/1000),SUM($O151,ES$4/1000)),3),CMB[[Cmb_ID]:[Cmb_ID]],0))),-1,-1,0,0)),IF(OR(ES$1,$R151),4,INDEX(CMB[[Cmb_Rare]:[Cmb_Rare]],MATCH(ROUND(MIN(SUM(ES$4,$O151/1000),SUM($O151,ES$4/1000)),3),CMB[[Cmb_ID]:[Cmb_ID]],0))),CHOOSE(AC[[M]:[M]],2,1,1,SUM(AC[[AB]:[DB]])))),""))</f>
        <v/>
      </c>
      <c r="ET151" t="str">
        <f>IF(OR(ET$5="",$S151=""),"",IFERROR(SUM(PRODUCT(INDEX(CMB[[BA_0O]:[BA_2O]],MATCH(ROUND(MIN(SUM(ET$4,$O151/1000),SUM($O151,ET$4/1000)),3),CMB[[Cmb_ID]:[Cmb_ID]],0),SUM(N(ET$1),N($R151),1)),CHOOSE(AC[[M]:[M]],1,1,0,AC[[AB]:[AB]])),PRODUCT(INDEX(CMB[[BD_0O]:[BD_2O]],MATCH(ROUND(MIN(SUM(ET$4,$O151/1000),SUM($O151,ET$4/1000)),3),CMB[[Cmb_ID]:[Cmb_ID]],0),SUM(N(ET$1),N($R151),1)),CHOOSE(AC[[M]:[M]],1,0,1,AC[[DB]:[DB]])),PRODUCT(SUM(ROUND(AVERAGE(VALUE(ET$3),VALUE($P151)),0),CHOOSE(IF(OR(ET$1,$R151),4,INDEX(CMB[[Res_Rare]:[Res_Rare]],MATCH(ROUND(MIN(SUM(ET$4,$O151/1000),SUM($O151,ET$4/1000)),3),CMB[[Cmb_ID]:[Cmb_ID]],0))),-1,-1,0,0)),IF(OR(ET$1,$R151),4,INDEX(CMB[[Cmb_Rare]:[Cmb_Rare]],MATCH(ROUND(MIN(SUM(ET$4,$O151/1000),SUM($O151,ET$4/1000)),3),CMB[[Cmb_ID]:[Cmb_ID]],0))),CHOOSE(AC[[M]:[M]],2,1,1,SUM(AC[[AB]:[DB]])))),""))</f>
        <v/>
      </c>
      <c r="EU151" t="str">
        <f>IF(OR(EU$5="",$S151=""),"",IFERROR(SUM(PRODUCT(INDEX(CMB[[BA_0O]:[BA_2O]],MATCH(ROUND(MIN(SUM(EU$4,$O151/1000),SUM($O151,EU$4/1000)),3),CMB[[Cmb_ID]:[Cmb_ID]],0),SUM(N(EU$1),N($R151),1)),CHOOSE(AC[[M]:[M]],1,1,0,AC[[AB]:[AB]])),PRODUCT(INDEX(CMB[[BD_0O]:[BD_2O]],MATCH(ROUND(MIN(SUM(EU$4,$O151/1000),SUM($O151,EU$4/1000)),3),CMB[[Cmb_ID]:[Cmb_ID]],0),SUM(N(EU$1),N($R151),1)),CHOOSE(AC[[M]:[M]],1,0,1,AC[[DB]:[DB]])),PRODUCT(SUM(ROUND(AVERAGE(VALUE(EU$3),VALUE($P151)),0),CHOOSE(IF(OR(EU$1,$R151),4,INDEX(CMB[[Res_Rare]:[Res_Rare]],MATCH(ROUND(MIN(SUM(EU$4,$O151/1000),SUM($O151,EU$4/1000)),3),CMB[[Cmb_ID]:[Cmb_ID]],0))),-1,-1,0,0)),IF(OR(EU$1,$R151),4,INDEX(CMB[[Cmb_Rare]:[Cmb_Rare]],MATCH(ROUND(MIN(SUM(EU$4,$O151/1000),SUM($O151,EU$4/1000)),3),CMB[[Cmb_ID]:[Cmb_ID]],0))),CHOOSE(AC[[M]:[M]],2,1,1,SUM(AC[[AB]:[DB]])))),""))</f>
        <v/>
      </c>
      <c r="EV151" t="str">
        <f>IF(OR(EV$5="",$S151=""),"",IFERROR(SUM(PRODUCT(INDEX(CMB[[BA_0O]:[BA_2O]],MATCH(ROUND(MIN(SUM(EV$4,$O151/1000),SUM($O151,EV$4/1000)),3),CMB[[Cmb_ID]:[Cmb_ID]],0),SUM(N(EV$1),N($R151),1)),CHOOSE(AC[[M]:[M]],1,1,0,AC[[AB]:[AB]])),PRODUCT(INDEX(CMB[[BD_0O]:[BD_2O]],MATCH(ROUND(MIN(SUM(EV$4,$O151/1000),SUM($O151,EV$4/1000)),3),CMB[[Cmb_ID]:[Cmb_ID]],0),SUM(N(EV$1),N($R151),1)),CHOOSE(AC[[M]:[M]],1,0,1,AC[[DB]:[DB]])),PRODUCT(SUM(ROUND(AVERAGE(VALUE(EV$3),VALUE($P151)),0),CHOOSE(IF(OR(EV$1,$R151),4,INDEX(CMB[[Res_Rare]:[Res_Rare]],MATCH(ROUND(MIN(SUM(EV$4,$O151/1000),SUM($O151,EV$4/1000)),3),CMB[[Cmb_ID]:[Cmb_ID]],0))),-1,-1,0,0)),IF(OR(EV$1,$R151),4,INDEX(CMB[[Cmb_Rare]:[Cmb_Rare]],MATCH(ROUND(MIN(SUM(EV$4,$O151/1000),SUM($O151,EV$4/1000)),3),CMB[[Cmb_ID]:[Cmb_ID]],0))),CHOOSE(AC[[M]:[M]],2,1,1,SUM(AC[[AB]:[DB]])))),""))</f>
        <v/>
      </c>
      <c r="EW151" t="str">
        <f>IF(OR(EW$5="",$S151=""),"",IFERROR(SUM(PRODUCT(INDEX(CMB[[BA_0O]:[BA_2O]],MATCH(ROUND(MIN(SUM(EW$4,$O151/1000),SUM($O151,EW$4/1000)),3),CMB[[Cmb_ID]:[Cmb_ID]],0),SUM(N(EW$1),N($R151),1)),CHOOSE(AC[[M]:[M]],1,1,0,AC[[AB]:[AB]])),PRODUCT(INDEX(CMB[[BD_0O]:[BD_2O]],MATCH(ROUND(MIN(SUM(EW$4,$O151/1000),SUM($O151,EW$4/1000)),3),CMB[[Cmb_ID]:[Cmb_ID]],0),SUM(N(EW$1),N($R151),1)),CHOOSE(AC[[M]:[M]],1,0,1,AC[[DB]:[DB]])),PRODUCT(SUM(ROUND(AVERAGE(VALUE(EW$3),VALUE($P151)),0),CHOOSE(IF(OR(EW$1,$R151),4,INDEX(CMB[[Res_Rare]:[Res_Rare]],MATCH(ROUND(MIN(SUM(EW$4,$O151/1000),SUM($O151,EW$4/1000)),3),CMB[[Cmb_ID]:[Cmb_ID]],0))),-1,-1,0,0)),IF(OR(EW$1,$R151),4,INDEX(CMB[[Cmb_Rare]:[Cmb_Rare]],MATCH(ROUND(MIN(SUM(EW$4,$O151/1000),SUM($O151,EW$4/1000)),3),CMB[[Cmb_ID]:[Cmb_ID]],0))),CHOOSE(AC[[M]:[M]],2,1,1,SUM(AC[[AB]:[DB]])))),""))</f>
        <v/>
      </c>
      <c r="EX151" t="str">
        <f>IF(OR(EX$5="",$S151=""),"",IFERROR(SUM(PRODUCT(INDEX(CMB[[BA_0O]:[BA_2O]],MATCH(ROUND(MIN(SUM(EX$4,$O151/1000),SUM($O151,EX$4/1000)),3),CMB[[Cmb_ID]:[Cmb_ID]],0),SUM(N(EX$1),N($R151),1)),CHOOSE(AC[[M]:[M]],1,1,0,AC[[AB]:[AB]])),PRODUCT(INDEX(CMB[[BD_0O]:[BD_2O]],MATCH(ROUND(MIN(SUM(EX$4,$O151/1000),SUM($O151,EX$4/1000)),3),CMB[[Cmb_ID]:[Cmb_ID]],0),SUM(N(EX$1),N($R151),1)),CHOOSE(AC[[M]:[M]],1,0,1,AC[[DB]:[DB]])),PRODUCT(SUM(ROUND(AVERAGE(VALUE(EX$3),VALUE($P151)),0),CHOOSE(IF(OR(EX$1,$R151),4,INDEX(CMB[[Res_Rare]:[Res_Rare]],MATCH(ROUND(MIN(SUM(EX$4,$O151/1000),SUM($O151,EX$4/1000)),3),CMB[[Cmb_ID]:[Cmb_ID]],0))),-1,-1,0,0)),IF(OR(EX$1,$R151),4,INDEX(CMB[[Cmb_Rare]:[Cmb_Rare]],MATCH(ROUND(MIN(SUM(EX$4,$O151/1000),SUM($O151,EX$4/1000)),3),CMB[[Cmb_ID]:[Cmb_ID]],0))),CHOOSE(AC[[M]:[M]],2,1,1,SUM(AC[[AB]:[DB]])))),""))</f>
        <v/>
      </c>
      <c r="EY151" t="str">
        <f>IF(OR(EY$5="",$S151=""),"",IFERROR(SUM(PRODUCT(INDEX(CMB[[BA_0O]:[BA_2O]],MATCH(ROUND(MIN(SUM(EY$4,$O151/1000),SUM($O151,EY$4/1000)),3),CMB[[Cmb_ID]:[Cmb_ID]],0),SUM(N(EY$1),N($R151),1)),CHOOSE(AC[[M]:[M]],1,1,0,AC[[AB]:[AB]])),PRODUCT(INDEX(CMB[[BD_0O]:[BD_2O]],MATCH(ROUND(MIN(SUM(EY$4,$O151/1000),SUM($O151,EY$4/1000)),3),CMB[[Cmb_ID]:[Cmb_ID]],0),SUM(N(EY$1),N($R151),1)),CHOOSE(AC[[M]:[M]],1,0,1,AC[[DB]:[DB]])),PRODUCT(SUM(ROUND(AVERAGE(VALUE(EY$3),VALUE($P151)),0),CHOOSE(IF(OR(EY$1,$R151),4,INDEX(CMB[[Res_Rare]:[Res_Rare]],MATCH(ROUND(MIN(SUM(EY$4,$O151/1000),SUM($O151,EY$4/1000)),3),CMB[[Cmb_ID]:[Cmb_ID]],0))),-1,-1,0,0)),IF(OR(EY$1,$R151),4,INDEX(CMB[[Cmb_Rare]:[Cmb_Rare]],MATCH(ROUND(MIN(SUM(EY$4,$O151/1000),SUM($O151,EY$4/1000)),3),CMB[[Cmb_ID]:[Cmb_ID]],0))),CHOOSE(AC[[M]:[M]],2,1,1,SUM(AC[[AB]:[DB]])))),""))</f>
        <v/>
      </c>
      <c r="EZ151" t="str">
        <f>IF(OR(EZ$5="",$S151=""),"",IFERROR(SUM(PRODUCT(INDEX(CMB[[BA_0O]:[BA_2O]],MATCH(ROUND(MIN(SUM(EZ$4,$O151/1000),SUM($O151,EZ$4/1000)),3),CMB[[Cmb_ID]:[Cmb_ID]],0),SUM(N(EZ$1),N($R151),1)),CHOOSE(AC[[M]:[M]],1,1,0,AC[[AB]:[AB]])),PRODUCT(INDEX(CMB[[BD_0O]:[BD_2O]],MATCH(ROUND(MIN(SUM(EZ$4,$O151/1000),SUM($O151,EZ$4/1000)),3),CMB[[Cmb_ID]:[Cmb_ID]],0),SUM(N(EZ$1),N($R151),1)),CHOOSE(AC[[M]:[M]],1,0,1,AC[[DB]:[DB]])),PRODUCT(SUM(ROUND(AVERAGE(VALUE(EZ$3),VALUE($P151)),0),CHOOSE(IF(OR(EZ$1,$R151),4,INDEX(CMB[[Res_Rare]:[Res_Rare]],MATCH(ROUND(MIN(SUM(EZ$4,$O151/1000),SUM($O151,EZ$4/1000)),3),CMB[[Cmb_ID]:[Cmb_ID]],0))),-1,-1,0,0)),IF(OR(EZ$1,$R151),4,INDEX(CMB[[Cmb_Rare]:[Cmb_Rare]],MATCH(ROUND(MIN(SUM(EZ$4,$O151/1000),SUM($O151,EZ$4/1000)),3),CMB[[Cmb_ID]:[Cmb_ID]],0))),CHOOSE(AC[[M]:[M]],2,1,1,SUM(AC[[AB]:[DB]])))),""))</f>
        <v/>
      </c>
      <c r="FA151" t="str">
        <f>IF(OR(FA$5="",$S151=""),"",IFERROR(SUM(PRODUCT(INDEX(CMB[[BA_0O]:[BA_2O]],MATCH(ROUND(MIN(SUM(FA$4,$O151/1000),SUM($O151,FA$4/1000)),3),CMB[[Cmb_ID]:[Cmb_ID]],0),SUM(N(FA$1),N($R151),1)),CHOOSE(AC[[M]:[M]],1,1,0,AC[[AB]:[AB]])),PRODUCT(INDEX(CMB[[BD_0O]:[BD_2O]],MATCH(ROUND(MIN(SUM(FA$4,$O151/1000),SUM($O151,FA$4/1000)),3),CMB[[Cmb_ID]:[Cmb_ID]],0),SUM(N(FA$1),N($R151),1)),CHOOSE(AC[[M]:[M]],1,0,1,AC[[DB]:[DB]])),PRODUCT(SUM(ROUND(AVERAGE(VALUE(FA$3),VALUE($P151)),0),CHOOSE(IF(OR(FA$1,$R151),4,INDEX(CMB[[Res_Rare]:[Res_Rare]],MATCH(ROUND(MIN(SUM(FA$4,$O151/1000),SUM($O151,FA$4/1000)),3),CMB[[Cmb_ID]:[Cmb_ID]],0))),-1,-1,0,0)),IF(OR(FA$1,$R151),4,INDEX(CMB[[Cmb_Rare]:[Cmb_Rare]],MATCH(ROUND(MIN(SUM(FA$4,$O151/1000),SUM($O151,FA$4/1000)),3),CMB[[Cmb_ID]:[Cmb_ID]],0))),CHOOSE(AC[[M]:[M]],2,1,1,SUM(AC[[AB]:[DB]])))),""))</f>
        <v/>
      </c>
      <c r="FB151" t="str">
        <f>IF(OR(FB$5="",$S151=""),"",IFERROR(SUM(PRODUCT(INDEX(CMB[[BA_0O]:[BA_2O]],MATCH(ROUND(MIN(SUM(FB$4,$O151/1000),SUM($O151,FB$4/1000)),3),CMB[[Cmb_ID]:[Cmb_ID]],0),SUM(N(FB$1),N($R151),1)),CHOOSE(AC[[M]:[M]],1,1,0,AC[[AB]:[AB]])),PRODUCT(INDEX(CMB[[BD_0O]:[BD_2O]],MATCH(ROUND(MIN(SUM(FB$4,$O151/1000),SUM($O151,FB$4/1000)),3),CMB[[Cmb_ID]:[Cmb_ID]],0),SUM(N(FB$1),N($R151),1)),CHOOSE(AC[[M]:[M]],1,0,1,AC[[DB]:[DB]])),PRODUCT(SUM(ROUND(AVERAGE(VALUE(FB$3),VALUE($P151)),0),CHOOSE(IF(OR(FB$1,$R151),4,INDEX(CMB[[Res_Rare]:[Res_Rare]],MATCH(ROUND(MIN(SUM(FB$4,$O151/1000),SUM($O151,FB$4/1000)),3),CMB[[Cmb_ID]:[Cmb_ID]],0))),-1,-1,0,0)),IF(OR(FB$1,$R151),4,INDEX(CMB[[Cmb_Rare]:[Cmb_Rare]],MATCH(ROUND(MIN(SUM(FB$4,$O151/1000),SUM($O151,FB$4/1000)),3),CMB[[Cmb_ID]:[Cmb_ID]],0))),CHOOSE(AC[[M]:[M]],2,1,1,SUM(AC[[AB]:[DB]])))),""))</f>
        <v/>
      </c>
      <c r="FC151" t="str">
        <f>IF(OR(FC$5="",$S151=""),"",IFERROR(SUM(PRODUCT(INDEX(CMB[[BA_0O]:[BA_2O]],MATCH(ROUND(MIN(SUM(FC$4,$O151/1000),SUM($O151,FC$4/1000)),3),CMB[[Cmb_ID]:[Cmb_ID]],0),SUM(N(FC$1),N($R151),1)),CHOOSE(AC[[M]:[M]],1,1,0,AC[[AB]:[AB]])),PRODUCT(INDEX(CMB[[BD_0O]:[BD_2O]],MATCH(ROUND(MIN(SUM(FC$4,$O151/1000),SUM($O151,FC$4/1000)),3),CMB[[Cmb_ID]:[Cmb_ID]],0),SUM(N(FC$1),N($R151),1)),CHOOSE(AC[[M]:[M]],1,0,1,AC[[DB]:[DB]])),PRODUCT(SUM(ROUND(AVERAGE(VALUE(FC$3),VALUE($P151)),0),CHOOSE(IF(OR(FC$1,$R151),4,INDEX(CMB[[Res_Rare]:[Res_Rare]],MATCH(ROUND(MIN(SUM(FC$4,$O151/1000),SUM($O151,FC$4/1000)),3),CMB[[Cmb_ID]:[Cmb_ID]],0))),-1,-1,0,0)),IF(OR(FC$1,$R151),4,INDEX(CMB[[Cmb_Rare]:[Cmb_Rare]],MATCH(ROUND(MIN(SUM(FC$4,$O151/1000),SUM($O151,FC$4/1000)),3),CMB[[Cmb_ID]:[Cmb_ID]],0))),CHOOSE(AC[[M]:[M]],2,1,1,SUM(AC[[AB]:[DB]])))),""))</f>
        <v/>
      </c>
      <c r="FD151" t="str">
        <f>IF(OR(FD$5="",$S151=""),"",IFERROR(SUM(PRODUCT(INDEX(CMB[[BA_0O]:[BA_2O]],MATCH(ROUND(MIN(SUM(FD$4,$O151/1000),SUM($O151,FD$4/1000)),3),CMB[[Cmb_ID]:[Cmb_ID]],0),SUM(N(FD$1),N($R151),1)),CHOOSE(AC[[M]:[M]],1,1,0,AC[[AB]:[AB]])),PRODUCT(INDEX(CMB[[BD_0O]:[BD_2O]],MATCH(ROUND(MIN(SUM(FD$4,$O151/1000),SUM($O151,FD$4/1000)),3),CMB[[Cmb_ID]:[Cmb_ID]],0),SUM(N(FD$1),N($R151),1)),CHOOSE(AC[[M]:[M]],1,0,1,AC[[DB]:[DB]])),PRODUCT(SUM(ROUND(AVERAGE(VALUE(FD$3),VALUE($P151)),0),CHOOSE(IF(OR(FD$1,$R151),4,INDEX(CMB[[Res_Rare]:[Res_Rare]],MATCH(ROUND(MIN(SUM(FD$4,$O151/1000),SUM($O151,FD$4/1000)),3),CMB[[Cmb_ID]:[Cmb_ID]],0))),-1,-1,0,0)),IF(OR(FD$1,$R151),4,INDEX(CMB[[Cmb_Rare]:[Cmb_Rare]],MATCH(ROUND(MIN(SUM(FD$4,$O151/1000),SUM($O151,FD$4/1000)),3),CMB[[Cmb_ID]:[Cmb_ID]],0))),CHOOSE(AC[[M]:[M]],2,1,1,SUM(AC[[AB]:[DB]])))),""))</f>
        <v/>
      </c>
      <c r="FE151" t="str">
        <f>IF(OR(FE$5="",$S151=""),"",IFERROR(SUM(PRODUCT(INDEX(CMB[[BA_0O]:[BA_2O]],MATCH(ROUND(MIN(SUM(FE$4,$O151/1000),SUM($O151,FE$4/1000)),3),CMB[[Cmb_ID]:[Cmb_ID]],0),SUM(N(FE$1),N($R151),1)),CHOOSE(AC[[M]:[M]],1,1,0,AC[[AB]:[AB]])),PRODUCT(INDEX(CMB[[BD_0O]:[BD_2O]],MATCH(ROUND(MIN(SUM(FE$4,$O151/1000),SUM($O151,FE$4/1000)),3),CMB[[Cmb_ID]:[Cmb_ID]],0),SUM(N(FE$1),N($R151),1)),CHOOSE(AC[[M]:[M]],1,0,1,AC[[DB]:[DB]])),PRODUCT(SUM(ROUND(AVERAGE(VALUE(FE$3),VALUE($P151)),0),CHOOSE(IF(OR(FE$1,$R151),4,INDEX(CMB[[Res_Rare]:[Res_Rare]],MATCH(ROUND(MIN(SUM(FE$4,$O151/1000),SUM($O151,FE$4/1000)),3),CMB[[Cmb_ID]:[Cmb_ID]],0))),-1,-1,0,0)),IF(OR(FE$1,$R151),4,INDEX(CMB[[Cmb_Rare]:[Cmb_Rare]],MATCH(ROUND(MIN(SUM(FE$4,$O151/1000),SUM($O151,FE$4/1000)),3),CMB[[Cmb_ID]:[Cmb_ID]],0))),CHOOSE(AC[[M]:[M]],2,1,1,SUM(AC[[AB]:[DB]])))),""))</f>
        <v/>
      </c>
      <c r="FF151" t="str">
        <f>IF(OR(FF$5="",$S151=""),"",IFERROR(SUM(PRODUCT(INDEX(CMB[[BA_0O]:[BA_2O]],MATCH(ROUND(MIN(SUM(FF$4,$O151/1000),SUM($O151,FF$4/1000)),3),CMB[[Cmb_ID]:[Cmb_ID]],0),SUM(N(FF$1),N($R151),1)),CHOOSE(AC[[M]:[M]],1,1,0,AC[[AB]:[AB]])),PRODUCT(INDEX(CMB[[BD_0O]:[BD_2O]],MATCH(ROUND(MIN(SUM(FF$4,$O151/1000),SUM($O151,FF$4/1000)),3),CMB[[Cmb_ID]:[Cmb_ID]],0),SUM(N(FF$1),N($R151),1)),CHOOSE(AC[[M]:[M]],1,0,1,AC[[DB]:[DB]])),PRODUCT(SUM(ROUND(AVERAGE(VALUE(FF$3),VALUE($P151)),0),CHOOSE(IF(OR(FF$1,$R151),4,INDEX(CMB[[Res_Rare]:[Res_Rare]],MATCH(ROUND(MIN(SUM(FF$4,$O151/1000),SUM($O151,FF$4/1000)),3),CMB[[Cmb_ID]:[Cmb_ID]],0))),-1,-1,0,0)),IF(OR(FF$1,$R151),4,INDEX(CMB[[Cmb_Rare]:[Cmb_Rare]],MATCH(ROUND(MIN(SUM(FF$4,$O151/1000),SUM($O151,FF$4/1000)),3),CMB[[Cmb_ID]:[Cmb_ID]],0))),CHOOSE(AC[[M]:[M]],2,1,1,SUM(AC[[AB]:[DB]])))),""))</f>
        <v/>
      </c>
      <c r="FG151" t="str">
        <f>IF(OR(FG$5="",$S151=""),"",IFERROR(SUM(PRODUCT(INDEX(CMB[[BA_0O]:[BA_2O]],MATCH(ROUND(MIN(SUM(FG$4,$O151/1000),SUM($O151,FG$4/1000)),3),CMB[[Cmb_ID]:[Cmb_ID]],0),SUM(N(FG$1),N($R151),1)),CHOOSE(AC[[M]:[M]],1,1,0,AC[[AB]:[AB]])),PRODUCT(INDEX(CMB[[BD_0O]:[BD_2O]],MATCH(ROUND(MIN(SUM(FG$4,$O151/1000),SUM($O151,FG$4/1000)),3),CMB[[Cmb_ID]:[Cmb_ID]],0),SUM(N(FG$1),N($R151),1)),CHOOSE(AC[[M]:[M]],1,0,1,AC[[DB]:[DB]])),PRODUCT(SUM(ROUND(AVERAGE(VALUE(FG$3),VALUE($P151)),0),CHOOSE(IF(OR(FG$1,$R151),4,INDEX(CMB[[Res_Rare]:[Res_Rare]],MATCH(ROUND(MIN(SUM(FG$4,$O151/1000),SUM($O151,FG$4/1000)),3),CMB[[Cmb_ID]:[Cmb_ID]],0))),-1,-1,0,0)),IF(OR(FG$1,$R151),4,INDEX(CMB[[Cmb_Rare]:[Cmb_Rare]],MATCH(ROUND(MIN(SUM(FG$4,$O151/1000),SUM($O151,FG$4/1000)),3),CMB[[Cmb_ID]:[Cmb_ID]],0))),CHOOSE(AC[[M]:[M]],2,1,1,SUM(AC[[AB]:[DB]])))),""))</f>
        <v/>
      </c>
      <c r="FH151" t="str">
        <f>IF(OR(FH$5="",$S151=""),"",IFERROR(SUM(PRODUCT(INDEX(CMB[[BA_0O]:[BA_2O]],MATCH(ROUND(MIN(SUM(FH$4,$O151/1000),SUM($O151,FH$4/1000)),3),CMB[[Cmb_ID]:[Cmb_ID]],0),SUM(N(FH$1),N($R151),1)),CHOOSE(AC[[M]:[M]],1,1,0,AC[[AB]:[AB]])),PRODUCT(INDEX(CMB[[BD_0O]:[BD_2O]],MATCH(ROUND(MIN(SUM(FH$4,$O151/1000),SUM($O151,FH$4/1000)),3),CMB[[Cmb_ID]:[Cmb_ID]],0),SUM(N(FH$1),N($R151),1)),CHOOSE(AC[[M]:[M]],1,0,1,AC[[DB]:[DB]])),PRODUCT(SUM(ROUND(AVERAGE(VALUE(FH$3),VALUE($P151)),0),CHOOSE(IF(OR(FH$1,$R151),4,INDEX(CMB[[Res_Rare]:[Res_Rare]],MATCH(ROUND(MIN(SUM(FH$4,$O151/1000),SUM($O151,FH$4/1000)),3),CMB[[Cmb_ID]:[Cmb_ID]],0))),-1,-1,0,0)),IF(OR(FH$1,$R151),4,INDEX(CMB[[Cmb_Rare]:[Cmb_Rare]],MATCH(ROUND(MIN(SUM(FH$4,$O151/1000),SUM($O151,FH$4/1000)),3),CMB[[Cmb_ID]:[Cmb_ID]],0))),CHOOSE(AC[[M]:[M]],2,1,1,SUM(AC[[AB]:[DB]])))),""))</f>
        <v/>
      </c>
      <c r="FI151" t="str">
        <f>IF(OR(FI$5="",$S151=""),"",IFERROR(SUM(PRODUCT(INDEX(CMB[[BA_0O]:[BA_2O]],MATCH(ROUND(MIN(SUM(FI$4,$O151/1000),SUM($O151,FI$4/1000)),3),CMB[[Cmb_ID]:[Cmb_ID]],0),SUM(N(FI$1),N($R151),1)),CHOOSE(AC[[M]:[M]],1,1,0,AC[[AB]:[AB]])),PRODUCT(INDEX(CMB[[BD_0O]:[BD_2O]],MATCH(ROUND(MIN(SUM(FI$4,$O151/1000),SUM($O151,FI$4/1000)),3),CMB[[Cmb_ID]:[Cmb_ID]],0),SUM(N(FI$1),N($R151),1)),CHOOSE(AC[[M]:[M]],1,0,1,AC[[DB]:[DB]])),PRODUCT(SUM(ROUND(AVERAGE(VALUE(FI$3),VALUE($P151)),0),CHOOSE(IF(OR(FI$1,$R151),4,INDEX(CMB[[Res_Rare]:[Res_Rare]],MATCH(ROUND(MIN(SUM(FI$4,$O151/1000),SUM($O151,FI$4/1000)),3),CMB[[Cmb_ID]:[Cmb_ID]],0))),-1,-1,0,0)),IF(OR(FI$1,$R151),4,INDEX(CMB[[Cmb_Rare]:[Cmb_Rare]],MATCH(ROUND(MIN(SUM(FI$4,$O151/1000),SUM($O151,FI$4/1000)),3),CMB[[Cmb_ID]:[Cmb_ID]],0))),CHOOSE(AC[[M]:[M]],2,1,1,SUM(AC[[AB]:[DB]])))),""))</f>
        <v/>
      </c>
      <c r="FJ151" t="str">
        <f>IF(OR(FJ$5="",$S151=""),"",IFERROR(SUM(PRODUCT(INDEX(CMB[[BA_0O]:[BA_2O]],MATCH(ROUND(MIN(SUM(FJ$4,$O151/1000),SUM($O151,FJ$4/1000)),3),CMB[[Cmb_ID]:[Cmb_ID]],0),SUM(N(FJ$1),N($R151),1)),CHOOSE(AC[[M]:[M]],1,1,0,AC[[AB]:[AB]])),PRODUCT(INDEX(CMB[[BD_0O]:[BD_2O]],MATCH(ROUND(MIN(SUM(FJ$4,$O151/1000),SUM($O151,FJ$4/1000)),3),CMB[[Cmb_ID]:[Cmb_ID]],0),SUM(N(FJ$1),N($R151),1)),CHOOSE(AC[[M]:[M]],1,0,1,AC[[DB]:[DB]])),PRODUCT(SUM(ROUND(AVERAGE(VALUE(FJ$3),VALUE($P151)),0),CHOOSE(IF(OR(FJ$1,$R151),4,INDEX(CMB[[Res_Rare]:[Res_Rare]],MATCH(ROUND(MIN(SUM(FJ$4,$O151/1000),SUM($O151,FJ$4/1000)),3),CMB[[Cmb_ID]:[Cmb_ID]],0))),-1,-1,0,0)),IF(OR(FJ$1,$R151),4,INDEX(CMB[[Cmb_Rare]:[Cmb_Rare]],MATCH(ROUND(MIN(SUM(FJ$4,$O151/1000),SUM($O151,FJ$4/1000)),3),CMB[[Cmb_ID]:[Cmb_ID]],0))),CHOOSE(AC[[M]:[M]],2,1,1,SUM(AC[[AB]:[DB]])))),""))</f>
        <v/>
      </c>
      <c r="FK151" t="str">
        <f>IF(OR(FK$5="",$S151=""),"",IFERROR(SUM(PRODUCT(INDEX(CMB[[BA_0O]:[BA_2O]],MATCH(ROUND(MIN(SUM(FK$4,$O151/1000),SUM($O151,FK$4/1000)),3),CMB[[Cmb_ID]:[Cmb_ID]],0),SUM(N(FK$1),N($R151),1)),CHOOSE(AC[[M]:[M]],1,1,0,AC[[AB]:[AB]])),PRODUCT(INDEX(CMB[[BD_0O]:[BD_2O]],MATCH(ROUND(MIN(SUM(FK$4,$O151/1000),SUM($O151,FK$4/1000)),3),CMB[[Cmb_ID]:[Cmb_ID]],0),SUM(N(FK$1),N($R151),1)),CHOOSE(AC[[M]:[M]],1,0,1,AC[[DB]:[DB]])),PRODUCT(SUM(ROUND(AVERAGE(VALUE(FK$3),VALUE($P151)),0),CHOOSE(IF(OR(FK$1,$R151),4,INDEX(CMB[[Res_Rare]:[Res_Rare]],MATCH(ROUND(MIN(SUM(FK$4,$O151/1000),SUM($O151,FK$4/1000)),3),CMB[[Cmb_ID]:[Cmb_ID]],0))),-1,-1,0,0)),IF(OR(FK$1,$R151),4,INDEX(CMB[[Cmb_Rare]:[Cmb_Rare]],MATCH(ROUND(MIN(SUM(FK$4,$O151/1000),SUM($O151,FK$4/1000)),3),CMB[[Cmb_ID]:[Cmb_ID]],0))),CHOOSE(AC[[M]:[M]],2,1,1,SUM(AC[[AB]:[DB]])))),""))</f>
        <v/>
      </c>
      <c r="FL151" t="str">
        <f>IF(OR(FL$5="",$S151=""),"",IFERROR(SUM(PRODUCT(INDEX(CMB[[BA_0O]:[BA_2O]],MATCH(ROUND(MIN(SUM(FL$4,$O151/1000),SUM($O151,FL$4/1000)),3),CMB[[Cmb_ID]:[Cmb_ID]],0),SUM(N(FL$1),N($R151),1)),CHOOSE(AC[[M]:[M]],1,1,0,AC[[AB]:[AB]])),PRODUCT(INDEX(CMB[[BD_0O]:[BD_2O]],MATCH(ROUND(MIN(SUM(FL$4,$O151/1000),SUM($O151,FL$4/1000)),3),CMB[[Cmb_ID]:[Cmb_ID]],0),SUM(N(FL$1),N($R151),1)),CHOOSE(AC[[M]:[M]],1,0,1,AC[[DB]:[DB]])),PRODUCT(SUM(ROUND(AVERAGE(VALUE(FL$3),VALUE($P151)),0),CHOOSE(IF(OR(FL$1,$R151),4,INDEX(CMB[[Res_Rare]:[Res_Rare]],MATCH(ROUND(MIN(SUM(FL$4,$O151/1000),SUM($O151,FL$4/1000)),3),CMB[[Cmb_ID]:[Cmb_ID]],0))),-1,-1,0,0)),IF(OR(FL$1,$R151),4,INDEX(CMB[[Cmb_Rare]:[Cmb_Rare]],MATCH(ROUND(MIN(SUM(FL$4,$O151/1000),SUM($O151,FL$4/1000)),3),CMB[[Cmb_ID]:[Cmb_ID]],0))),CHOOSE(AC[[M]:[M]],2,1,1,SUM(AC[[AB]:[DB]])))),""))</f>
        <v/>
      </c>
      <c r="FM151" t="str">
        <f>IF(OR(FM$5="",$S151=""),"",IFERROR(SUM(PRODUCT(INDEX(CMB[[BA_0O]:[BA_2O]],MATCH(ROUND(MIN(SUM(FM$4,$O151/1000),SUM($O151,FM$4/1000)),3),CMB[[Cmb_ID]:[Cmb_ID]],0),SUM(N(FM$1),N($R151),1)),CHOOSE(AC[[M]:[M]],1,1,0,AC[[AB]:[AB]])),PRODUCT(INDEX(CMB[[BD_0O]:[BD_2O]],MATCH(ROUND(MIN(SUM(FM$4,$O151/1000),SUM($O151,FM$4/1000)),3),CMB[[Cmb_ID]:[Cmb_ID]],0),SUM(N(FM$1),N($R151),1)),CHOOSE(AC[[M]:[M]],1,0,1,AC[[DB]:[DB]])),PRODUCT(SUM(ROUND(AVERAGE(VALUE(FM$3),VALUE($P151)),0),CHOOSE(IF(OR(FM$1,$R151),4,INDEX(CMB[[Res_Rare]:[Res_Rare]],MATCH(ROUND(MIN(SUM(FM$4,$O151/1000),SUM($O151,FM$4/1000)),3),CMB[[Cmb_ID]:[Cmb_ID]],0))),-1,-1,0,0)),IF(OR(FM$1,$R151),4,INDEX(CMB[[Cmb_Rare]:[Cmb_Rare]],MATCH(ROUND(MIN(SUM(FM$4,$O151/1000),SUM($O151,FM$4/1000)),3),CMB[[Cmb_ID]:[Cmb_ID]],0))),CHOOSE(AC[[M]:[M]],2,1,1,SUM(AC[[AB]:[DB]])))),""))</f>
        <v/>
      </c>
      <c r="FN151" s="7">
        <f t="shared" si="72"/>
        <v>0</v>
      </c>
      <c r="FO151" s="7">
        <f t="shared" si="72"/>
        <v>0</v>
      </c>
      <c r="FP151" s="7">
        <f t="shared" si="72"/>
        <v>0</v>
      </c>
      <c r="FQ151" s="7">
        <f t="shared" si="72"/>
        <v>0</v>
      </c>
      <c r="FR151" s="7">
        <f t="shared" si="72"/>
        <v>0</v>
      </c>
      <c r="FS151" s="7">
        <f t="shared" si="72"/>
        <v>0</v>
      </c>
      <c r="FT151" s="7">
        <f>SUM(IF(INDEX(LIB[[Quantity]:[Quantity]],MATCH($S151,LIB[[ID]:[ID]],0))&gt;=COLUMN(A$1),TRUNC(PRODUCT(AVERAGE($FN151:$FS151),POWER(AC[[CR]:[CR]],SUM(SUMIFS($D$11:$D150,$A$11:$A150,$A151,$E$11:$E150,"&gt;="&amp;$E151),SUMIFS($D152:$D$161,$A152:$A$161,$A151,$E152:$E$161,"&gt;"&amp;$E151),COLUMN(A$1),-1)),IF($Q151="Yes",AC[[FB]:[FB]],1))),0),ROW(A140)/-VALUE(1&amp;REPT("0",9-PRODUCT(COLUMN(A$1)-1,3))),1)</f>
        <v>0.99999985999999996</v>
      </c>
      <c r="FU151" s="7">
        <f>SUM(IF(INDEX(LIB[[Quantity]:[Quantity]],MATCH($S151,LIB[[ID]:[ID]],0))&gt;=COLUMN(B$1),TRUNC(PRODUCT(AVERAGE($FN151:$FS151),POWER(AC[[CR]:[CR]],SUM(SUMIFS($D$11:$D150,$A$11:$A150,$A151,$E$11:$E150,"&gt;="&amp;$E151),SUMIFS($D152:$D$161,$A152:$A$161,$A151,$E152:$E$161,"&gt;"&amp;$E151),COLUMN(B$1),-1)),IF($Q151="Yes",AC[[FB]:[FB]],1))),0),ROW(B140)/-VALUE(1&amp;REPT("0",9-PRODUCT(COLUMN(B$1)-1,3))),1)</f>
        <v>0.99985999999999997</v>
      </c>
      <c r="FV151" s="7">
        <f>SUM(IF(INDEX(LIB[[Quantity]:[Quantity]],MATCH($S151,LIB[[ID]:[ID]],0))&gt;=COLUMN(C$1),TRUNC(PRODUCT(AVERAGE($FN151:$FS151),POWER(AC[[CR]:[CR]],SUM(SUMIFS($D$11:$D150,$A$11:$A150,$A151,$E$11:$E150,"&gt;="&amp;$E151),SUMIFS($D152:$D$161,$A152:$A$161,$A151,$E152:$E$161,"&gt;"&amp;$E151),COLUMN(C$1),-1)),IF($Q151="Yes",AC[[FB]:[FB]],1))),0),ROW(C140)/-VALUE(1&amp;REPT("0",9-PRODUCT(COLUMN(C$1)-1,3))),1)</f>
        <v>0.86</v>
      </c>
      <c r="FW151">
        <f t="shared" si="67"/>
        <v>213</v>
      </c>
      <c r="FX151">
        <f t="shared" si="68"/>
        <v>0</v>
      </c>
      <c r="FY151">
        <f t="shared" si="69"/>
        <v>0</v>
      </c>
      <c r="GC151">
        <f t="shared" si="70"/>
        <v>80</v>
      </c>
      <c r="GD151" t="str">
        <f>IFERROR(SUBSTITUTE(SUBSTITUTE(INDEX(SUG[Card],MATCH(ROW(A140),GC$12:GC$161,0))," #2","")," #3",""),"")</f>
        <v/>
      </c>
      <c r="GE151">
        <f>SUM(GE150,IF(IFERROR(MATCH(GD151,GD$11:GD150,0)&lt;0,TRUE()),1,0))</f>
        <v>35</v>
      </c>
      <c r="GF151" t="str">
        <f t="shared" si="71"/>
        <v/>
      </c>
      <c r="GI151">
        <f>SUM(SUMIFS(D$11:D150,A$11:A150,A151,B$11:B150,"&gt;="&amp;B151),SUMIFS(D152:D$161,A152:A$161,A151,B152:B$161,"&gt;"&amp;B151),SUMIFS(D$11:D150,A$11:A150,A151&amp;":Onyx"),SUMIFS(D152:D$161,A152:A$161,A151&amp;":Onyx"))</f>
        <v>0</v>
      </c>
      <c r="GP151" t="str">
        <f t="shared" si="65"/>
        <v/>
      </c>
      <c r="GQ151">
        <f t="shared" si="66"/>
        <v>0</v>
      </c>
      <c r="GR151" t="b">
        <f>COUNTIF(DECK[Card],IFERROR(MID($L151,1,FIND(" #",SUG_Helper[[#This Row],[Card]])-1),SUG_Helper[[#This Row],[Card]]))&gt;=IFERROR(VALUE(RIGHT(SUG_Helper[[#This Row],[Card]])),1)</f>
        <v>1</v>
      </c>
    </row>
    <row r="152" spans="2:200" x14ac:dyDescent="0.35">
      <c r="B152" s="4"/>
      <c r="C152" s="4"/>
      <c r="D152" s="4"/>
      <c r="E152" t="str">
        <f>IF(INDEX(LIB[Card],ROW(A141))="","",INDEX(LIB[Card],ROW(A141))&amp;" ("&amp;INDEX(LIB[Level],ROW(A141))&amp;")"&amp;IF(INDEX(LIB[Fused],ROW(A141))="Yes","ƒ",""))</f>
        <v/>
      </c>
      <c r="F152">
        <v>141</v>
      </c>
      <c r="H152" t="str">
        <f>IF(DECK[[#This Row],[Card]]="","",MID(DECK[[#This Row],[Card]],1,FIND(" (",DECK[[#This Row],[Card]])-1))</f>
        <v/>
      </c>
      <c r="I152" t="str">
        <f>IF(DECK[[#This Row],[Card]]="","",MID(DECK[[#This Row],[Card]],FIND("(",DECK[[#This Row],[Card]])+1,1))</f>
        <v/>
      </c>
      <c r="J152" t="str">
        <f>IF(DECK[[#This Row],[Card]]="","",IF(RIGHT(DECK[[#This Row],[Card]])="ƒ","Yes","No"))</f>
        <v/>
      </c>
      <c r="L152" t="str">
        <f t="shared" si="63"/>
        <v/>
      </c>
      <c r="M152">
        <f t="shared" si="64"/>
        <v>0</v>
      </c>
      <c r="O152" s="6" t="str">
        <f>IF(S152="","",MATCH(MID(S152,1,MIN(FIND(" (",S152),IFERROR(FIND(":",S152),50))-1),CC[CC_Name],0))</f>
        <v/>
      </c>
      <c r="P152" s="5" t="str">
        <f t="shared" si="57"/>
        <v/>
      </c>
      <c r="Q152" s="5" t="str">
        <f t="shared" si="58"/>
        <v/>
      </c>
      <c r="R152" s="5" t="str">
        <f t="shared" si="59"/>
        <v/>
      </c>
      <c r="S152" t="str">
        <f>(INDEX(LIB[ID],ROW(A141)))</f>
        <v/>
      </c>
      <c r="T152" t="str">
        <f>IF(OR(T$5="",$S152=""),"",IFERROR(SUM(PRODUCT(INDEX(CMB[[BA_0O]:[BA_2O]],MATCH(ROUND(MIN(SUM(T$4,$O152/1000),SUM($O152,T$4/1000)),3),CMB[[Cmb_ID]:[Cmb_ID]],0),SUM(N(T$1),N($R152),1)),CHOOSE(AC[[M]:[M]],1,1,0,AC[[AB]:[AB]])),PRODUCT(INDEX(CMB[[BD_0O]:[BD_2O]],MATCH(ROUND(MIN(SUM(T$4,$O152/1000),SUM($O152,T$4/1000)),3),CMB[[Cmb_ID]:[Cmb_ID]],0),SUM(N(T$1),N($R152),1)),CHOOSE(AC[[M]:[M]],1,0,1,AC[[DB]:[DB]])),PRODUCT(SUM(ROUND(AVERAGE(VALUE(T$3),VALUE($P152)),0),CHOOSE(IF(OR(T$1,$R152),4,INDEX(CMB[[Res_Rare]:[Res_Rare]],MATCH(ROUND(MIN(SUM(T$4,$O152/1000),SUM($O152,T$4/1000)),3),CMB[[Cmb_ID]:[Cmb_ID]],0))),-1,-1,0,0)),IF(OR(T$1,$R152),4,INDEX(CMB[[Cmb_Rare]:[Cmb_Rare]],MATCH(ROUND(MIN(SUM(T$4,$O152/1000),SUM($O152,T$4/1000)),3),CMB[[Cmb_ID]:[Cmb_ID]],0))),CHOOSE(AC[[M]:[M]],2,1,1,SUM(AC[[AB]:[DB]])))),""))</f>
        <v/>
      </c>
      <c r="U152" t="str">
        <f>IF(OR(U$5="",$S152=""),"",IFERROR(SUM(PRODUCT(INDEX(CMB[[BA_0O]:[BA_2O]],MATCH(ROUND(MIN(SUM(U$4,$O152/1000),SUM($O152,U$4/1000)),3),CMB[[Cmb_ID]:[Cmb_ID]],0),SUM(N(U$1),N($R152),1)),CHOOSE(AC[[M]:[M]],1,1,0,AC[[AB]:[AB]])),PRODUCT(INDEX(CMB[[BD_0O]:[BD_2O]],MATCH(ROUND(MIN(SUM(U$4,$O152/1000),SUM($O152,U$4/1000)),3),CMB[[Cmb_ID]:[Cmb_ID]],0),SUM(N(U$1),N($R152),1)),CHOOSE(AC[[M]:[M]],1,0,1,AC[[DB]:[DB]])),PRODUCT(SUM(ROUND(AVERAGE(VALUE(U$3),VALUE($P152)),0),CHOOSE(IF(OR(U$1,$R152),4,INDEX(CMB[[Res_Rare]:[Res_Rare]],MATCH(ROUND(MIN(SUM(U$4,$O152/1000),SUM($O152,U$4/1000)),3),CMB[[Cmb_ID]:[Cmb_ID]],0))),-1,-1,0,0)),IF(OR(U$1,$R152),4,INDEX(CMB[[Cmb_Rare]:[Cmb_Rare]],MATCH(ROUND(MIN(SUM(U$4,$O152/1000),SUM($O152,U$4/1000)),3),CMB[[Cmb_ID]:[Cmb_ID]],0))),CHOOSE(AC[[M]:[M]],2,1,1,SUM(AC[[AB]:[DB]])))),""))</f>
        <v/>
      </c>
      <c r="V152" t="str">
        <f>IF(OR(V$5="",$S152=""),"",IFERROR(SUM(PRODUCT(INDEX(CMB[[BA_0O]:[BA_2O]],MATCH(ROUND(MIN(SUM(V$4,$O152/1000),SUM($O152,V$4/1000)),3),CMB[[Cmb_ID]:[Cmb_ID]],0),SUM(N(V$1),N($R152),1)),CHOOSE(AC[[M]:[M]],1,1,0,AC[[AB]:[AB]])),PRODUCT(INDEX(CMB[[BD_0O]:[BD_2O]],MATCH(ROUND(MIN(SUM(V$4,$O152/1000),SUM($O152,V$4/1000)),3),CMB[[Cmb_ID]:[Cmb_ID]],0),SUM(N(V$1),N($R152),1)),CHOOSE(AC[[M]:[M]],1,0,1,AC[[DB]:[DB]])),PRODUCT(SUM(ROUND(AVERAGE(VALUE(V$3),VALUE($P152)),0),CHOOSE(IF(OR(V$1,$R152),4,INDEX(CMB[[Res_Rare]:[Res_Rare]],MATCH(ROUND(MIN(SUM(V$4,$O152/1000),SUM($O152,V$4/1000)),3),CMB[[Cmb_ID]:[Cmb_ID]],0))),-1,-1,0,0)),IF(OR(V$1,$R152),4,INDEX(CMB[[Cmb_Rare]:[Cmb_Rare]],MATCH(ROUND(MIN(SUM(V$4,$O152/1000),SUM($O152,V$4/1000)),3),CMB[[Cmb_ID]:[Cmb_ID]],0))),CHOOSE(AC[[M]:[M]],2,1,1,SUM(AC[[AB]:[DB]])))),""))</f>
        <v/>
      </c>
      <c r="W152" t="str">
        <f>IF(OR(W$5="",$S152=""),"",IFERROR(SUM(PRODUCT(INDEX(CMB[[BA_0O]:[BA_2O]],MATCH(ROUND(MIN(SUM(W$4,$O152/1000),SUM($O152,W$4/1000)),3),CMB[[Cmb_ID]:[Cmb_ID]],0),SUM(N(W$1),N($R152),1)),CHOOSE(AC[[M]:[M]],1,1,0,AC[[AB]:[AB]])),PRODUCT(INDEX(CMB[[BD_0O]:[BD_2O]],MATCH(ROUND(MIN(SUM(W$4,$O152/1000),SUM($O152,W$4/1000)),3),CMB[[Cmb_ID]:[Cmb_ID]],0),SUM(N(W$1),N($R152),1)),CHOOSE(AC[[M]:[M]],1,0,1,AC[[DB]:[DB]])),PRODUCT(SUM(ROUND(AVERAGE(VALUE(W$3),VALUE($P152)),0),CHOOSE(IF(OR(W$1,$R152),4,INDEX(CMB[[Res_Rare]:[Res_Rare]],MATCH(ROUND(MIN(SUM(W$4,$O152/1000),SUM($O152,W$4/1000)),3),CMB[[Cmb_ID]:[Cmb_ID]],0))),-1,-1,0,0)),IF(OR(W$1,$R152),4,INDEX(CMB[[Cmb_Rare]:[Cmb_Rare]],MATCH(ROUND(MIN(SUM(W$4,$O152/1000),SUM($O152,W$4/1000)),3),CMB[[Cmb_ID]:[Cmb_ID]],0))),CHOOSE(AC[[M]:[M]],2,1,1,SUM(AC[[AB]:[DB]])))),""))</f>
        <v/>
      </c>
      <c r="X152" t="str">
        <f>IF(OR(X$5="",$S152=""),"",IFERROR(SUM(PRODUCT(INDEX(CMB[[BA_0O]:[BA_2O]],MATCH(ROUND(MIN(SUM(X$4,$O152/1000),SUM($O152,X$4/1000)),3),CMB[[Cmb_ID]:[Cmb_ID]],0),SUM(N(X$1),N($R152),1)),CHOOSE(AC[[M]:[M]],1,1,0,AC[[AB]:[AB]])),PRODUCT(INDEX(CMB[[BD_0O]:[BD_2O]],MATCH(ROUND(MIN(SUM(X$4,$O152/1000),SUM($O152,X$4/1000)),3),CMB[[Cmb_ID]:[Cmb_ID]],0),SUM(N(X$1),N($R152),1)),CHOOSE(AC[[M]:[M]],1,0,1,AC[[DB]:[DB]])),PRODUCT(SUM(ROUND(AVERAGE(VALUE(X$3),VALUE($P152)),0),CHOOSE(IF(OR(X$1,$R152),4,INDEX(CMB[[Res_Rare]:[Res_Rare]],MATCH(ROUND(MIN(SUM(X$4,$O152/1000),SUM($O152,X$4/1000)),3),CMB[[Cmb_ID]:[Cmb_ID]],0))),-1,-1,0,0)),IF(OR(X$1,$R152),4,INDEX(CMB[[Cmb_Rare]:[Cmb_Rare]],MATCH(ROUND(MIN(SUM(X$4,$O152/1000),SUM($O152,X$4/1000)),3),CMB[[Cmb_ID]:[Cmb_ID]],0))),CHOOSE(AC[[M]:[M]],2,1,1,SUM(AC[[AB]:[DB]])))),""))</f>
        <v/>
      </c>
      <c r="Y152" t="str">
        <f>IF(OR(Y$5="",$S152=""),"",IFERROR(SUM(PRODUCT(INDEX(CMB[[BA_0O]:[BA_2O]],MATCH(ROUND(MIN(SUM(Y$4,$O152/1000),SUM($O152,Y$4/1000)),3),CMB[[Cmb_ID]:[Cmb_ID]],0),SUM(N(Y$1),N($R152),1)),CHOOSE(AC[[M]:[M]],1,1,0,AC[[AB]:[AB]])),PRODUCT(INDEX(CMB[[BD_0O]:[BD_2O]],MATCH(ROUND(MIN(SUM(Y$4,$O152/1000),SUM($O152,Y$4/1000)),3),CMB[[Cmb_ID]:[Cmb_ID]],0),SUM(N(Y$1),N($R152),1)),CHOOSE(AC[[M]:[M]],1,0,1,AC[[DB]:[DB]])),PRODUCT(SUM(ROUND(AVERAGE(VALUE(Y$3),VALUE($P152)),0),CHOOSE(IF(OR(Y$1,$R152),4,INDEX(CMB[[Res_Rare]:[Res_Rare]],MATCH(ROUND(MIN(SUM(Y$4,$O152/1000),SUM($O152,Y$4/1000)),3),CMB[[Cmb_ID]:[Cmb_ID]],0))),-1,-1,0,0)),IF(OR(Y$1,$R152),4,INDEX(CMB[[Cmb_Rare]:[Cmb_Rare]],MATCH(ROUND(MIN(SUM(Y$4,$O152/1000),SUM($O152,Y$4/1000)),3),CMB[[Cmb_ID]:[Cmb_ID]],0))),CHOOSE(AC[[M]:[M]],2,1,1,SUM(AC[[AB]:[DB]])))),""))</f>
        <v/>
      </c>
      <c r="Z152" t="str">
        <f>IF(OR(Z$5="",$S152=""),"",IFERROR(SUM(PRODUCT(INDEX(CMB[[BA_0O]:[BA_2O]],MATCH(ROUND(MIN(SUM(Z$4,$O152/1000),SUM($O152,Z$4/1000)),3),CMB[[Cmb_ID]:[Cmb_ID]],0),SUM(N(Z$1),N($R152),1)),CHOOSE(AC[[M]:[M]],1,1,0,AC[[AB]:[AB]])),PRODUCT(INDEX(CMB[[BD_0O]:[BD_2O]],MATCH(ROUND(MIN(SUM(Z$4,$O152/1000),SUM($O152,Z$4/1000)),3),CMB[[Cmb_ID]:[Cmb_ID]],0),SUM(N(Z$1),N($R152),1)),CHOOSE(AC[[M]:[M]],1,0,1,AC[[DB]:[DB]])),PRODUCT(SUM(ROUND(AVERAGE(VALUE(Z$3),VALUE($P152)),0),CHOOSE(IF(OR(Z$1,$R152),4,INDEX(CMB[[Res_Rare]:[Res_Rare]],MATCH(ROUND(MIN(SUM(Z$4,$O152/1000),SUM($O152,Z$4/1000)),3),CMB[[Cmb_ID]:[Cmb_ID]],0))),-1,-1,0,0)),IF(OR(Z$1,$R152),4,INDEX(CMB[[Cmb_Rare]:[Cmb_Rare]],MATCH(ROUND(MIN(SUM(Z$4,$O152/1000),SUM($O152,Z$4/1000)),3),CMB[[Cmb_ID]:[Cmb_ID]],0))),CHOOSE(AC[[M]:[M]],2,1,1,SUM(AC[[AB]:[DB]])))),""))</f>
        <v/>
      </c>
      <c r="AA152" t="str">
        <f>IF(OR(AA$5="",$S152=""),"",IFERROR(SUM(PRODUCT(INDEX(CMB[[BA_0O]:[BA_2O]],MATCH(ROUND(MIN(SUM(AA$4,$O152/1000),SUM($O152,AA$4/1000)),3),CMB[[Cmb_ID]:[Cmb_ID]],0),SUM(N(AA$1),N($R152),1)),CHOOSE(AC[[M]:[M]],1,1,0,AC[[AB]:[AB]])),PRODUCT(INDEX(CMB[[BD_0O]:[BD_2O]],MATCH(ROUND(MIN(SUM(AA$4,$O152/1000),SUM($O152,AA$4/1000)),3),CMB[[Cmb_ID]:[Cmb_ID]],0),SUM(N(AA$1),N($R152),1)),CHOOSE(AC[[M]:[M]],1,0,1,AC[[DB]:[DB]])),PRODUCT(SUM(ROUND(AVERAGE(VALUE(AA$3),VALUE($P152)),0),CHOOSE(IF(OR(AA$1,$R152),4,INDEX(CMB[[Res_Rare]:[Res_Rare]],MATCH(ROUND(MIN(SUM(AA$4,$O152/1000),SUM($O152,AA$4/1000)),3),CMB[[Cmb_ID]:[Cmb_ID]],0))),-1,-1,0,0)),IF(OR(AA$1,$R152),4,INDEX(CMB[[Cmb_Rare]:[Cmb_Rare]],MATCH(ROUND(MIN(SUM(AA$4,$O152/1000),SUM($O152,AA$4/1000)),3),CMB[[Cmb_ID]:[Cmb_ID]],0))),CHOOSE(AC[[M]:[M]],2,1,1,SUM(AC[[AB]:[DB]])))),""))</f>
        <v/>
      </c>
      <c r="AB152" t="str">
        <f>IF(OR(AB$5="",$S152=""),"",IFERROR(SUM(PRODUCT(INDEX(CMB[[BA_0O]:[BA_2O]],MATCH(ROUND(MIN(SUM(AB$4,$O152/1000),SUM($O152,AB$4/1000)),3),CMB[[Cmb_ID]:[Cmb_ID]],0),SUM(N(AB$1),N($R152),1)),CHOOSE(AC[[M]:[M]],1,1,0,AC[[AB]:[AB]])),PRODUCT(INDEX(CMB[[BD_0O]:[BD_2O]],MATCH(ROUND(MIN(SUM(AB$4,$O152/1000),SUM($O152,AB$4/1000)),3),CMB[[Cmb_ID]:[Cmb_ID]],0),SUM(N(AB$1),N($R152),1)),CHOOSE(AC[[M]:[M]],1,0,1,AC[[DB]:[DB]])),PRODUCT(SUM(ROUND(AVERAGE(VALUE(AB$3),VALUE($P152)),0),CHOOSE(IF(OR(AB$1,$R152),4,INDEX(CMB[[Res_Rare]:[Res_Rare]],MATCH(ROUND(MIN(SUM(AB$4,$O152/1000),SUM($O152,AB$4/1000)),3),CMB[[Cmb_ID]:[Cmb_ID]],0))),-1,-1,0,0)),IF(OR(AB$1,$R152),4,INDEX(CMB[[Cmb_Rare]:[Cmb_Rare]],MATCH(ROUND(MIN(SUM(AB$4,$O152/1000),SUM($O152,AB$4/1000)),3),CMB[[Cmb_ID]:[Cmb_ID]],0))),CHOOSE(AC[[M]:[M]],2,1,1,SUM(AC[[AB]:[DB]])))),""))</f>
        <v/>
      </c>
      <c r="AC152" t="str">
        <f>IF(OR(AC$5="",$S152=""),"",IFERROR(SUM(PRODUCT(INDEX(CMB[[BA_0O]:[BA_2O]],MATCH(ROUND(MIN(SUM(AC$4,$O152/1000),SUM($O152,AC$4/1000)),3),CMB[[Cmb_ID]:[Cmb_ID]],0),SUM(N(AC$1),N($R152),1)),CHOOSE(AC[[M]:[M]],1,1,0,AC[[AB]:[AB]])),PRODUCT(INDEX(CMB[[BD_0O]:[BD_2O]],MATCH(ROUND(MIN(SUM(AC$4,$O152/1000),SUM($O152,AC$4/1000)),3),CMB[[Cmb_ID]:[Cmb_ID]],0),SUM(N(AC$1),N($R152),1)),CHOOSE(AC[[M]:[M]],1,0,1,AC[[DB]:[DB]])),PRODUCT(SUM(ROUND(AVERAGE(VALUE(AC$3),VALUE($P152)),0),CHOOSE(IF(OR(AC$1,$R152),4,INDEX(CMB[[Res_Rare]:[Res_Rare]],MATCH(ROUND(MIN(SUM(AC$4,$O152/1000),SUM($O152,AC$4/1000)),3),CMB[[Cmb_ID]:[Cmb_ID]],0))),-1,-1,0,0)),IF(OR(AC$1,$R152),4,INDEX(CMB[[Cmb_Rare]:[Cmb_Rare]],MATCH(ROUND(MIN(SUM(AC$4,$O152/1000),SUM($O152,AC$4/1000)),3),CMB[[Cmb_ID]:[Cmb_ID]],0))),CHOOSE(AC[[M]:[M]],2,1,1,SUM(AC[[AB]:[DB]])))),""))</f>
        <v/>
      </c>
      <c r="AD152" t="str">
        <f>IF(OR(AD$5="",$S152=""),"",IFERROR(SUM(PRODUCT(INDEX(CMB[[BA_0O]:[BA_2O]],MATCH(ROUND(MIN(SUM(AD$4,$O152/1000),SUM($O152,AD$4/1000)),3),CMB[[Cmb_ID]:[Cmb_ID]],0),SUM(N(AD$1),N($R152),1)),CHOOSE(AC[[M]:[M]],1,1,0,AC[[AB]:[AB]])),PRODUCT(INDEX(CMB[[BD_0O]:[BD_2O]],MATCH(ROUND(MIN(SUM(AD$4,$O152/1000),SUM($O152,AD$4/1000)),3),CMB[[Cmb_ID]:[Cmb_ID]],0),SUM(N(AD$1),N($R152),1)),CHOOSE(AC[[M]:[M]],1,0,1,AC[[DB]:[DB]])),PRODUCT(SUM(ROUND(AVERAGE(VALUE(AD$3),VALUE($P152)),0),CHOOSE(IF(OR(AD$1,$R152),4,INDEX(CMB[[Res_Rare]:[Res_Rare]],MATCH(ROUND(MIN(SUM(AD$4,$O152/1000),SUM($O152,AD$4/1000)),3),CMB[[Cmb_ID]:[Cmb_ID]],0))),-1,-1,0,0)),IF(OR(AD$1,$R152),4,INDEX(CMB[[Cmb_Rare]:[Cmb_Rare]],MATCH(ROUND(MIN(SUM(AD$4,$O152/1000),SUM($O152,AD$4/1000)),3),CMB[[Cmb_ID]:[Cmb_ID]],0))),CHOOSE(AC[[M]:[M]],2,1,1,SUM(AC[[AB]:[DB]])))),""))</f>
        <v/>
      </c>
      <c r="AE152" t="str">
        <f>IF(OR(AE$5="",$S152=""),"",IFERROR(SUM(PRODUCT(INDEX(CMB[[BA_0O]:[BA_2O]],MATCH(ROUND(MIN(SUM(AE$4,$O152/1000),SUM($O152,AE$4/1000)),3),CMB[[Cmb_ID]:[Cmb_ID]],0),SUM(N(AE$1),N($R152),1)),CHOOSE(AC[[M]:[M]],1,1,0,AC[[AB]:[AB]])),PRODUCT(INDEX(CMB[[BD_0O]:[BD_2O]],MATCH(ROUND(MIN(SUM(AE$4,$O152/1000),SUM($O152,AE$4/1000)),3),CMB[[Cmb_ID]:[Cmb_ID]],0),SUM(N(AE$1),N($R152),1)),CHOOSE(AC[[M]:[M]],1,0,1,AC[[DB]:[DB]])),PRODUCT(SUM(ROUND(AVERAGE(VALUE(AE$3),VALUE($P152)),0),CHOOSE(IF(OR(AE$1,$R152),4,INDEX(CMB[[Res_Rare]:[Res_Rare]],MATCH(ROUND(MIN(SUM(AE$4,$O152/1000),SUM($O152,AE$4/1000)),3),CMB[[Cmb_ID]:[Cmb_ID]],0))),-1,-1,0,0)),IF(OR(AE$1,$R152),4,INDEX(CMB[[Cmb_Rare]:[Cmb_Rare]],MATCH(ROUND(MIN(SUM(AE$4,$O152/1000),SUM($O152,AE$4/1000)),3),CMB[[Cmb_ID]:[Cmb_ID]],0))),CHOOSE(AC[[M]:[M]],2,1,1,SUM(AC[[AB]:[DB]])))),""))</f>
        <v/>
      </c>
      <c r="AF152" t="str">
        <f>IF(OR(AF$5="",$S152=""),"",IFERROR(SUM(PRODUCT(INDEX(CMB[[BA_0O]:[BA_2O]],MATCH(ROUND(MIN(SUM(AF$4,$O152/1000),SUM($O152,AF$4/1000)),3),CMB[[Cmb_ID]:[Cmb_ID]],0),SUM(N(AF$1),N($R152),1)),CHOOSE(AC[[M]:[M]],1,1,0,AC[[AB]:[AB]])),PRODUCT(INDEX(CMB[[BD_0O]:[BD_2O]],MATCH(ROUND(MIN(SUM(AF$4,$O152/1000),SUM($O152,AF$4/1000)),3),CMB[[Cmb_ID]:[Cmb_ID]],0),SUM(N(AF$1),N($R152),1)),CHOOSE(AC[[M]:[M]],1,0,1,AC[[DB]:[DB]])),PRODUCT(SUM(ROUND(AVERAGE(VALUE(AF$3),VALUE($P152)),0),CHOOSE(IF(OR(AF$1,$R152),4,INDEX(CMB[[Res_Rare]:[Res_Rare]],MATCH(ROUND(MIN(SUM(AF$4,$O152/1000),SUM($O152,AF$4/1000)),3),CMB[[Cmb_ID]:[Cmb_ID]],0))),-1,-1,0,0)),IF(OR(AF$1,$R152),4,INDEX(CMB[[Cmb_Rare]:[Cmb_Rare]],MATCH(ROUND(MIN(SUM(AF$4,$O152/1000),SUM($O152,AF$4/1000)),3),CMB[[Cmb_ID]:[Cmb_ID]],0))),CHOOSE(AC[[M]:[M]],2,1,1,SUM(AC[[AB]:[DB]])))),""))</f>
        <v/>
      </c>
      <c r="AG152" t="str">
        <f>IF(OR(AG$5="",$S152=""),"",IFERROR(SUM(PRODUCT(INDEX(CMB[[BA_0O]:[BA_2O]],MATCH(ROUND(MIN(SUM(AG$4,$O152/1000),SUM($O152,AG$4/1000)),3),CMB[[Cmb_ID]:[Cmb_ID]],0),SUM(N(AG$1),N($R152),1)),CHOOSE(AC[[M]:[M]],1,1,0,AC[[AB]:[AB]])),PRODUCT(INDEX(CMB[[BD_0O]:[BD_2O]],MATCH(ROUND(MIN(SUM(AG$4,$O152/1000),SUM($O152,AG$4/1000)),3),CMB[[Cmb_ID]:[Cmb_ID]],0),SUM(N(AG$1),N($R152),1)),CHOOSE(AC[[M]:[M]],1,0,1,AC[[DB]:[DB]])),PRODUCT(SUM(ROUND(AVERAGE(VALUE(AG$3),VALUE($P152)),0),CHOOSE(IF(OR(AG$1,$R152),4,INDEX(CMB[[Res_Rare]:[Res_Rare]],MATCH(ROUND(MIN(SUM(AG$4,$O152/1000),SUM($O152,AG$4/1000)),3),CMB[[Cmb_ID]:[Cmb_ID]],0))),-1,-1,0,0)),IF(OR(AG$1,$R152),4,INDEX(CMB[[Cmb_Rare]:[Cmb_Rare]],MATCH(ROUND(MIN(SUM(AG$4,$O152/1000),SUM($O152,AG$4/1000)),3),CMB[[Cmb_ID]:[Cmb_ID]],0))),CHOOSE(AC[[M]:[M]],2,1,1,SUM(AC[[AB]:[DB]])))),""))</f>
        <v/>
      </c>
      <c r="AH152" t="str">
        <f>IF(OR(AH$5="",$S152=""),"",IFERROR(SUM(PRODUCT(INDEX(CMB[[BA_0O]:[BA_2O]],MATCH(ROUND(MIN(SUM(AH$4,$O152/1000),SUM($O152,AH$4/1000)),3),CMB[[Cmb_ID]:[Cmb_ID]],0),SUM(N(AH$1),N($R152),1)),CHOOSE(AC[[M]:[M]],1,1,0,AC[[AB]:[AB]])),PRODUCT(INDEX(CMB[[BD_0O]:[BD_2O]],MATCH(ROUND(MIN(SUM(AH$4,$O152/1000),SUM($O152,AH$4/1000)),3),CMB[[Cmb_ID]:[Cmb_ID]],0),SUM(N(AH$1),N($R152),1)),CHOOSE(AC[[M]:[M]],1,0,1,AC[[DB]:[DB]])),PRODUCT(SUM(ROUND(AVERAGE(VALUE(AH$3),VALUE($P152)),0),CHOOSE(IF(OR(AH$1,$R152),4,INDEX(CMB[[Res_Rare]:[Res_Rare]],MATCH(ROUND(MIN(SUM(AH$4,$O152/1000),SUM($O152,AH$4/1000)),3),CMB[[Cmb_ID]:[Cmb_ID]],0))),-1,-1,0,0)),IF(OR(AH$1,$R152),4,INDEX(CMB[[Cmb_Rare]:[Cmb_Rare]],MATCH(ROUND(MIN(SUM(AH$4,$O152/1000),SUM($O152,AH$4/1000)),3),CMB[[Cmb_ID]:[Cmb_ID]],0))),CHOOSE(AC[[M]:[M]],2,1,1,SUM(AC[[AB]:[DB]])))),""))</f>
        <v/>
      </c>
      <c r="AI152" t="str">
        <f>IF(OR(AI$5="",$S152=""),"",IFERROR(SUM(PRODUCT(INDEX(CMB[[BA_0O]:[BA_2O]],MATCH(ROUND(MIN(SUM(AI$4,$O152/1000),SUM($O152,AI$4/1000)),3),CMB[[Cmb_ID]:[Cmb_ID]],0),SUM(N(AI$1),N($R152),1)),CHOOSE(AC[[M]:[M]],1,1,0,AC[[AB]:[AB]])),PRODUCT(INDEX(CMB[[BD_0O]:[BD_2O]],MATCH(ROUND(MIN(SUM(AI$4,$O152/1000),SUM($O152,AI$4/1000)),3),CMB[[Cmb_ID]:[Cmb_ID]],0),SUM(N(AI$1),N($R152),1)),CHOOSE(AC[[M]:[M]],1,0,1,AC[[DB]:[DB]])),PRODUCT(SUM(ROUND(AVERAGE(VALUE(AI$3),VALUE($P152)),0),CHOOSE(IF(OR(AI$1,$R152),4,INDEX(CMB[[Res_Rare]:[Res_Rare]],MATCH(ROUND(MIN(SUM(AI$4,$O152/1000),SUM($O152,AI$4/1000)),3),CMB[[Cmb_ID]:[Cmb_ID]],0))),-1,-1,0,0)),IF(OR(AI$1,$R152),4,INDEX(CMB[[Cmb_Rare]:[Cmb_Rare]],MATCH(ROUND(MIN(SUM(AI$4,$O152/1000),SUM($O152,AI$4/1000)),3),CMB[[Cmb_ID]:[Cmb_ID]],0))),CHOOSE(AC[[M]:[M]],2,1,1,SUM(AC[[AB]:[DB]])))),""))</f>
        <v/>
      </c>
      <c r="AJ152" t="str">
        <f>IF(OR(AJ$5="",$S152=""),"",IFERROR(SUM(PRODUCT(INDEX(CMB[[BA_0O]:[BA_2O]],MATCH(ROUND(MIN(SUM(AJ$4,$O152/1000),SUM($O152,AJ$4/1000)),3),CMB[[Cmb_ID]:[Cmb_ID]],0),SUM(N(AJ$1),N($R152),1)),CHOOSE(AC[[M]:[M]],1,1,0,AC[[AB]:[AB]])),PRODUCT(INDEX(CMB[[BD_0O]:[BD_2O]],MATCH(ROUND(MIN(SUM(AJ$4,$O152/1000),SUM($O152,AJ$4/1000)),3),CMB[[Cmb_ID]:[Cmb_ID]],0),SUM(N(AJ$1),N($R152),1)),CHOOSE(AC[[M]:[M]],1,0,1,AC[[DB]:[DB]])),PRODUCT(SUM(ROUND(AVERAGE(VALUE(AJ$3),VALUE($P152)),0),CHOOSE(IF(OR(AJ$1,$R152),4,INDEX(CMB[[Res_Rare]:[Res_Rare]],MATCH(ROUND(MIN(SUM(AJ$4,$O152/1000),SUM($O152,AJ$4/1000)),3),CMB[[Cmb_ID]:[Cmb_ID]],0))),-1,-1,0,0)),IF(OR(AJ$1,$R152),4,INDEX(CMB[[Cmb_Rare]:[Cmb_Rare]],MATCH(ROUND(MIN(SUM(AJ$4,$O152/1000),SUM($O152,AJ$4/1000)),3),CMB[[Cmb_ID]:[Cmb_ID]],0))),CHOOSE(AC[[M]:[M]],2,1,1,SUM(AC[[AB]:[DB]])))),""))</f>
        <v/>
      </c>
      <c r="AK152" t="str">
        <f>IF(OR(AK$5="",$S152=""),"",IFERROR(SUM(PRODUCT(INDEX(CMB[[BA_0O]:[BA_2O]],MATCH(ROUND(MIN(SUM(AK$4,$O152/1000),SUM($O152,AK$4/1000)),3),CMB[[Cmb_ID]:[Cmb_ID]],0),SUM(N(AK$1),N($R152),1)),CHOOSE(AC[[M]:[M]],1,1,0,AC[[AB]:[AB]])),PRODUCT(INDEX(CMB[[BD_0O]:[BD_2O]],MATCH(ROUND(MIN(SUM(AK$4,$O152/1000),SUM($O152,AK$4/1000)),3),CMB[[Cmb_ID]:[Cmb_ID]],0),SUM(N(AK$1),N($R152),1)),CHOOSE(AC[[M]:[M]],1,0,1,AC[[DB]:[DB]])),PRODUCT(SUM(ROUND(AVERAGE(VALUE(AK$3),VALUE($P152)),0),CHOOSE(IF(OR(AK$1,$R152),4,INDEX(CMB[[Res_Rare]:[Res_Rare]],MATCH(ROUND(MIN(SUM(AK$4,$O152/1000),SUM($O152,AK$4/1000)),3),CMB[[Cmb_ID]:[Cmb_ID]],0))),-1,-1,0,0)),IF(OR(AK$1,$R152),4,INDEX(CMB[[Cmb_Rare]:[Cmb_Rare]],MATCH(ROUND(MIN(SUM(AK$4,$O152/1000),SUM($O152,AK$4/1000)),3),CMB[[Cmb_ID]:[Cmb_ID]],0))),CHOOSE(AC[[M]:[M]],2,1,1,SUM(AC[[AB]:[DB]])))),""))</f>
        <v/>
      </c>
      <c r="AL152" t="str">
        <f>IF(OR(AL$5="",$S152=""),"",IFERROR(SUM(PRODUCT(INDEX(CMB[[BA_0O]:[BA_2O]],MATCH(ROUND(MIN(SUM(AL$4,$O152/1000),SUM($O152,AL$4/1000)),3),CMB[[Cmb_ID]:[Cmb_ID]],0),SUM(N(AL$1),N($R152),1)),CHOOSE(AC[[M]:[M]],1,1,0,AC[[AB]:[AB]])),PRODUCT(INDEX(CMB[[BD_0O]:[BD_2O]],MATCH(ROUND(MIN(SUM(AL$4,$O152/1000),SUM($O152,AL$4/1000)),3),CMB[[Cmb_ID]:[Cmb_ID]],0),SUM(N(AL$1),N($R152),1)),CHOOSE(AC[[M]:[M]],1,0,1,AC[[DB]:[DB]])),PRODUCT(SUM(ROUND(AVERAGE(VALUE(AL$3),VALUE($P152)),0),CHOOSE(IF(OR(AL$1,$R152),4,INDEX(CMB[[Res_Rare]:[Res_Rare]],MATCH(ROUND(MIN(SUM(AL$4,$O152/1000),SUM($O152,AL$4/1000)),3),CMB[[Cmb_ID]:[Cmb_ID]],0))),-1,-1,0,0)),IF(OR(AL$1,$R152),4,INDEX(CMB[[Cmb_Rare]:[Cmb_Rare]],MATCH(ROUND(MIN(SUM(AL$4,$O152/1000),SUM($O152,AL$4/1000)),3),CMB[[Cmb_ID]:[Cmb_ID]],0))),CHOOSE(AC[[M]:[M]],2,1,1,SUM(AC[[AB]:[DB]])))),""))</f>
        <v/>
      </c>
      <c r="AM152" t="str">
        <f>IF(OR(AM$5="",$S152=""),"",IFERROR(SUM(PRODUCT(INDEX(CMB[[BA_0O]:[BA_2O]],MATCH(ROUND(MIN(SUM(AM$4,$O152/1000),SUM($O152,AM$4/1000)),3),CMB[[Cmb_ID]:[Cmb_ID]],0),SUM(N(AM$1),N($R152),1)),CHOOSE(AC[[M]:[M]],1,1,0,AC[[AB]:[AB]])),PRODUCT(INDEX(CMB[[BD_0O]:[BD_2O]],MATCH(ROUND(MIN(SUM(AM$4,$O152/1000),SUM($O152,AM$4/1000)),3),CMB[[Cmb_ID]:[Cmb_ID]],0),SUM(N(AM$1),N($R152),1)),CHOOSE(AC[[M]:[M]],1,0,1,AC[[DB]:[DB]])),PRODUCT(SUM(ROUND(AVERAGE(VALUE(AM$3),VALUE($P152)),0),CHOOSE(IF(OR(AM$1,$R152),4,INDEX(CMB[[Res_Rare]:[Res_Rare]],MATCH(ROUND(MIN(SUM(AM$4,$O152/1000),SUM($O152,AM$4/1000)),3),CMB[[Cmb_ID]:[Cmb_ID]],0))),-1,-1,0,0)),IF(OR(AM$1,$R152),4,INDEX(CMB[[Cmb_Rare]:[Cmb_Rare]],MATCH(ROUND(MIN(SUM(AM$4,$O152/1000),SUM($O152,AM$4/1000)),3),CMB[[Cmb_ID]:[Cmb_ID]],0))),CHOOSE(AC[[M]:[M]],2,1,1,SUM(AC[[AB]:[DB]])))),""))</f>
        <v/>
      </c>
      <c r="AN152" t="str">
        <f>IF(OR(AN$5="",$S152=""),"",IFERROR(SUM(PRODUCT(INDEX(CMB[[BA_0O]:[BA_2O]],MATCH(ROUND(MIN(SUM(AN$4,$O152/1000),SUM($O152,AN$4/1000)),3),CMB[[Cmb_ID]:[Cmb_ID]],0),SUM(N(AN$1),N($R152),1)),CHOOSE(AC[[M]:[M]],1,1,0,AC[[AB]:[AB]])),PRODUCT(INDEX(CMB[[BD_0O]:[BD_2O]],MATCH(ROUND(MIN(SUM(AN$4,$O152/1000),SUM($O152,AN$4/1000)),3),CMB[[Cmb_ID]:[Cmb_ID]],0),SUM(N(AN$1),N($R152),1)),CHOOSE(AC[[M]:[M]],1,0,1,AC[[DB]:[DB]])),PRODUCT(SUM(ROUND(AVERAGE(VALUE(AN$3),VALUE($P152)),0),CHOOSE(IF(OR(AN$1,$R152),4,INDEX(CMB[[Res_Rare]:[Res_Rare]],MATCH(ROUND(MIN(SUM(AN$4,$O152/1000),SUM($O152,AN$4/1000)),3),CMB[[Cmb_ID]:[Cmb_ID]],0))),-1,-1,0,0)),IF(OR(AN$1,$R152),4,INDEX(CMB[[Cmb_Rare]:[Cmb_Rare]],MATCH(ROUND(MIN(SUM(AN$4,$O152/1000),SUM($O152,AN$4/1000)),3),CMB[[Cmb_ID]:[Cmb_ID]],0))),CHOOSE(AC[[M]:[M]],2,1,1,SUM(AC[[AB]:[DB]])))),""))</f>
        <v/>
      </c>
      <c r="AO152" t="str">
        <f>IF(OR(AO$5="",$S152=""),"",IFERROR(SUM(PRODUCT(INDEX(CMB[[BA_0O]:[BA_2O]],MATCH(ROUND(MIN(SUM(AO$4,$O152/1000),SUM($O152,AO$4/1000)),3),CMB[[Cmb_ID]:[Cmb_ID]],0),SUM(N(AO$1),N($R152),1)),CHOOSE(AC[[M]:[M]],1,1,0,AC[[AB]:[AB]])),PRODUCT(INDEX(CMB[[BD_0O]:[BD_2O]],MATCH(ROUND(MIN(SUM(AO$4,$O152/1000),SUM($O152,AO$4/1000)),3),CMB[[Cmb_ID]:[Cmb_ID]],0),SUM(N(AO$1),N($R152),1)),CHOOSE(AC[[M]:[M]],1,0,1,AC[[DB]:[DB]])),PRODUCT(SUM(ROUND(AVERAGE(VALUE(AO$3),VALUE($P152)),0),CHOOSE(IF(OR(AO$1,$R152),4,INDEX(CMB[[Res_Rare]:[Res_Rare]],MATCH(ROUND(MIN(SUM(AO$4,$O152/1000),SUM($O152,AO$4/1000)),3),CMB[[Cmb_ID]:[Cmb_ID]],0))),-1,-1,0,0)),IF(OR(AO$1,$R152),4,INDEX(CMB[[Cmb_Rare]:[Cmb_Rare]],MATCH(ROUND(MIN(SUM(AO$4,$O152/1000),SUM($O152,AO$4/1000)),3),CMB[[Cmb_ID]:[Cmb_ID]],0))),CHOOSE(AC[[M]:[M]],2,1,1,SUM(AC[[AB]:[DB]])))),""))</f>
        <v/>
      </c>
      <c r="AP152" t="str">
        <f>IF(OR(AP$5="",$S152=""),"",IFERROR(SUM(PRODUCT(INDEX(CMB[[BA_0O]:[BA_2O]],MATCH(ROUND(MIN(SUM(AP$4,$O152/1000),SUM($O152,AP$4/1000)),3),CMB[[Cmb_ID]:[Cmb_ID]],0),SUM(N(AP$1),N($R152),1)),CHOOSE(AC[[M]:[M]],1,1,0,AC[[AB]:[AB]])),PRODUCT(INDEX(CMB[[BD_0O]:[BD_2O]],MATCH(ROUND(MIN(SUM(AP$4,$O152/1000),SUM($O152,AP$4/1000)),3),CMB[[Cmb_ID]:[Cmb_ID]],0),SUM(N(AP$1),N($R152),1)),CHOOSE(AC[[M]:[M]],1,0,1,AC[[DB]:[DB]])),PRODUCT(SUM(ROUND(AVERAGE(VALUE(AP$3),VALUE($P152)),0),CHOOSE(IF(OR(AP$1,$R152),4,INDEX(CMB[[Res_Rare]:[Res_Rare]],MATCH(ROUND(MIN(SUM(AP$4,$O152/1000),SUM($O152,AP$4/1000)),3),CMB[[Cmb_ID]:[Cmb_ID]],0))),-1,-1,0,0)),IF(OR(AP$1,$R152),4,INDEX(CMB[[Cmb_Rare]:[Cmb_Rare]],MATCH(ROUND(MIN(SUM(AP$4,$O152/1000),SUM($O152,AP$4/1000)),3),CMB[[Cmb_ID]:[Cmb_ID]],0))),CHOOSE(AC[[M]:[M]],2,1,1,SUM(AC[[AB]:[DB]])))),""))</f>
        <v/>
      </c>
      <c r="AQ152" t="str">
        <f>IF(OR(AQ$5="",$S152=""),"",IFERROR(SUM(PRODUCT(INDEX(CMB[[BA_0O]:[BA_2O]],MATCH(ROUND(MIN(SUM(AQ$4,$O152/1000),SUM($O152,AQ$4/1000)),3),CMB[[Cmb_ID]:[Cmb_ID]],0),SUM(N(AQ$1),N($R152),1)),CHOOSE(AC[[M]:[M]],1,1,0,AC[[AB]:[AB]])),PRODUCT(INDEX(CMB[[BD_0O]:[BD_2O]],MATCH(ROUND(MIN(SUM(AQ$4,$O152/1000),SUM($O152,AQ$4/1000)),3),CMB[[Cmb_ID]:[Cmb_ID]],0),SUM(N(AQ$1),N($R152),1)),CHOOSE(AC[[M]:[M]],1,0,1,AC[[DB]:[DB]])),PRODUCT(SUM(ROUND(AVERAGE(VALUE(AQ$3),VALUE($P152)),0),CHOOSE(IF(OR(AQ$1,$R152),4,INDEX(CMB[[Res_Rare]:[Res_Rare]],MATCH(ROUND(MIN(SUM(AQ$4,$O152/1000),SUM($O152,AQ$4/1000)),3),CMB[[Cmb_ID]:[Cmb_ID]],0))),-1,-1,0,0)),IF(OR(AQ$1,$R152),4,INDEX(CMB[[Cmb_Rare]:[Cmb_Rare]],MATCH(ROUND(MIN(SUM(AQ$4,$O152/1000),SUM($O152,AQ$4/1000)),3),CMB[[Cmb_ID]:[Cmb_ID]],0))),CHOOSE(AC[[M]:[M]],2,1,1,SUM(AC[[AB]:[DB]])))),""))</f>
        <v/>
      </c>
      <c r="AR152" t="str">
        <f>IF(OR(AR$5="",$S152=""),"",IFERROR(SUM(PRODUCT(INDEX(CMB[[BA_0O]:[BA_2O]],MATCH(ROUND(MIN(SUM(AR$4,$O152/1000),SUM($O152,AR$4/1000)),3),CMB[[Cmb_ID]:[Cmb_ID]],0),SUM(N(AR$1),N($R152),1)),CHOOSE(AC[[M]:[M]],1,1,0,AC[[AB]:[AB]])),PRODUCT(INDEX(CMB[[BD_0O]:[BD_2O]],MATCH(ROUND(MIN(SUM(AR$4,$O152/1000),SUM($O152,AR$4/1000)),3),CMB[[Cmb_ID]:[Cmb_ID]],0),SUM(N(AR$1),N($R152),1)),CHOOSE(AC[[M]:[M]],1,0,1,AC[[DB]:[DB]])),PRODUCT(SUM(ROUND(AVERAGE(VALUE(AR$3),VALUE($P152)),0),CHOOSE(IF(OR(AR$1,$R152),4,INDEX(CMB[[Res_Rare]:[Res_Rare]],MATCH(ROUND(MIN(SUM(AR$4,$O152/1000),SUM($O152,AR$4/1000)),3),CMB[[Cmb_ID]:[Cmb_ID]],0))),-1,-1,0,0)),IF(OR(AR$1,$R152),4,INDEX(CMB[[Cmb_Rare]:[Cmb_Rare]],MATCH(ROUND(MIN(SUM(AR$4,$O152/1000),SUM($O152,AR$4/1000)),3),CMB[[Cmb_ID]:[Cmb_ID]],0))),CHOOSE(AC[[M]:[M]],2,1,1,SUM(AC[[AB]:[DB]])))),""))</f>
        <v/>
      </c>
      <c r="AS152" t="str">
        <f>IF(OR(AS$5="",$S152=""),"",IFERROR(SUM(PRODUCT(INDEX(CMB[[BA_0O]:[BA_2O]],MATCH(ROUND(MIN(SUM(AS$4,$O152/1000),SUM($O152,AS$4/1000)),3),CMB[[Cmb_ID]:[Cmb_ID]],0),SUM(N(AS$1),N($R152),1)),CHOOSE(AC[[M]:[M]],1,1,0,AC[[AB]:[AB]])),PRODUCT(INDEX(CMB[[BD_0O]:[BD_2O]],MATCH(ROUND(MIN(SUM(AS$4,$O152/1000),SUM($O152,AS$4/1000)),3),CMB[[Cmb_ID]:[Cmb_ID]],0),SUM(N(AS$1),N($R152),1)),CHOOSE(AC[[M]:[M]],1,0,1,AC[[DB]:[DB]])),PRODUCT(SUM(ROUND(AVERAGE(VALUE(AS$3),VALUE($P152)),0),CHOOSE(IF(OR(AS$1,$R152),4,INDEX(CMB[[Res_Rare]:[Res_Rare]],MATCH(ROUND(MIN(SUM(AS$4,$O152/1000),SUM($O152,AS$4/1000)),3),CMB[[Cmb_ID]:[Cmb_ID]],0))),-1,-1,0,0)),IF(OR(AS$1,$R152),4,INDEX(CMB[[Cmb_Rare]:[Cmb_Rare]],MATCH(ROUND(MIN(SUM(AS$4,$O152/1000),SUM($O152,AS$4/1000)),3),CMB[[Cmb_ID]:[Cmb_ID]],0))),CHOOSE(AC[[M]:[M]],2,1,1,SUM(AC[[AB]:[DB]])))),""))</f>
        <v/>
      </c>
      <c r="AT152" t="str">
        <f>IF(OR(AT$5="",$S152=""),"",IFERROR(SUM(PRODUCT(INDEX(CMB[[BA_0O]:[BA_2O]],MATCH(ROUND(MIN(SUM(AT$4,$O152/1000),SUM($O152,AT$4/1000)),3),CMB[[Cmb_ID]:[Cmb_ID]],0),SUM(N(AT$1),N($R152),1)),CHOOSE(AC[[M]:[M]],1,1,0,AC[[AB]:[AB]])),PRODUCT(INDEX(CMB[[BD_0O]:[BD_2O]],MATCH(ROUND(MIN(SUM(AT$4,$O152/1000),SUM($O152,AT$4/1000)),3),CMB[[Cmb_ID]:[Cmb_ID]],0),SUM(N(AT$1),N($R152),1)),CHOOSE(AC[[M]:[M]],1,0,1,AC[[DB]:[DB]])),PRODUCT(SUM(ROUND(AVERAGE(VALUE(AT$3),VALUE($P152)),0),CHOOSE(IF(OR(AT$1,$R152),4,INDEX(CMB[[Res_Rare]:[Res_Rare]],MATCH(ROUND(MIN(SUM(AT$4,$O152/1000),SUM($O152,AT$4/1000)),3),CMB[[Cmb_ID]:[Cmb_ID]],0))),-1,-1,0,0)),IF(OR(AT$1,$R152),4,INDEX(CMB[[Cmb_Rare]:[Cmb_Rare]],MATCH(ROUND(MIN(SUM(AT$4,$O152/1000),SUM($O152,AT$4/1000)),3),CMB[[Cmb_ID]:[Cmb_ID]],0))),CHOOSE(AC[[M]:[M]],2,1,1,SUM(AC[[AB]:[DB]])))),""))</f>
        <v/>
      </c>
      <c r="AU152" t="str">
        <f>IF(OR(AU$5="",$S152=""),"",IFERROR(SUM(PRODUCT(INDEX(CMB[[BA_0O]:[BA_2O]],MATCH(ROUND(MIN(SUM(AU$4,$O152/1000),SUM($O152,AU$4/1000)),3),CMB[[Cmb_ID]:[Cmb_ID]],0),SUM(N(AU$1),N($R152),1)),CHOOSE(AC[[M]:[M]],1,1,0,AC[[AB]:[AB]])),PRODUCT(INDEX(CMB[[BD_0O]:[BD_2O]],MATCH(ROUND(MIN(SUM(AU$4,$O152/1000),SUM($O152,AU$4/1000)),3),CMB[[Cmb_ID]:[Cmb_ID]],0),SUM(N(AU$1),N($R152),1)),CHOOSE(AC[[M]:[M]],1,0,1,AC[[DB]:[DB]])),PRODUCT(SUM(ROUND(AVERAGE(VALUE(AU$3),VALUE($P152)),0),CHOOSE(IF(OR(AU$1,$R152),4,INDEX(CMB[[Res_Rare]:[Res_Rare]],MATCH(ROUND(MIN(SUM(AU$4,$O152/1000),SUM($O152,AU$4/1000)),3),CMB[[Cmb_ID]:[Cmb_ID]],0))),-1,-1,0,0)),IF(OR(AU$1,$R152),4,INDEX(CMB[[Cmb_Rare]:[Cmb_Rare]],MATCH(ROUND(MIN(SUM(AU$4,$O152/1000),SUM($O152,AU$4/1000)),3),CMB[[Cmb_ID]:[Cmb_ID]],0))),CHOOSE(AC[[M]:[M]],2,1,1,SUM(AC[[AB]:[DB]])))),""))</f>
        <v/>
      </c>
      <c r="AV152" t="str">
        <f>IF(OR(AV$5="",$S152=""),"",IFERROR(SUM(PRODUCT(INDEX(CMB[[BA_0O]:[BA_2O]],MATCH(ROUND(MIN(SUM(AV$4,$O152/1000),SUM($O152,AV$4/1000)),3),CMB[[Cmb_ID]:[Cmb_ID]],0),SUM(N(AV$1),N($R152),1)),CHOOSE(AC[[M]:[M]],1,1,0,AC[[AB]:[AB]])),PRODUCT(INDEX(CMB[[BD_0O]:[BD_2O]],MATCH(ROUND(MIN(SUM(AV$4,$O152/1000),SUM($O152,AV$4/1000)),3),CMB[[Cmb_ID]:[Cmb_ID]],0),SUM(N(AV$1),N($R152),1)),CHOOSE(AC[[M]:[M]],1,0,1,AC[[DB]:[DB]])),PRODUCT(SUM(ROUND(AVERAGE(VALUE(AV$3),VALUE($P152)),0),CHOOSE(IF(OR(AV$1,$R152),4,INDEX(CMB[[Res_Rare]:[Res_Rare]],MATCH(ROUND(MIN(SUM(AV$4,$O152/1000),SUM($O152,AV$4/1000)),3),CMB[[Cmb_ID]:[Cmb_ID]],0))),-1,-1,0,0)),IF(OR(AV$1,$R152),4,INDEX(CMB[[Cmb_Rare]:[Cmb_Rare]],MATCH(ROUND(MIN(SUM(AV$4,$O152/1000),SUM($O152,AV$4/1000)),3),CMB[[Cmb_ID]:[Cmb_ID]],0))),CHOOSE(AC[[M]:[M]],2,1,1,SUM(AC[[AB]:[DB]])))),""))</f>
        <v/>
      </c>
      <c r="AW152" t="str">
        <f>IF(OR(AW$5="",$S152=""),"",IFERROR(SUM(PRODUCT(INDEX(CMB[[BA_0O]:[BA_2O]],MATCH(ROUND(MIN(SUM(AW$4,$O152/1000),SUM($O152,AW$4/1000)),3),CMB[[Cmb_ID]:[Cmb_ID]],0),SUM(N(AW$1),N($R152),1)),CHOOSE(AC[[M]:[M]],1,1,0,AC[[AB]:[AB]])),PRODUCT(INDEX(CMB[[BD_0O]:[BD_2O]],MATCH(ROUND(MIN(SUM(AW$4,$O152/1000),SUM($O152,AW$4/1000)),3),CMB[[Cmb_ID]:[Cmb_ID]],0),SUM(N(AW$1),N($R152),1)),CHOOSE(AC[[M]:[M]],1,0,1,AC[[DB]:[DB]])),PRODUCT(SUM(ROUND(AVERAGE(VALUE(AW$3),VALUE($P152)),0),CHOOSE(IF(OR(AW$1,$R152),4,INDEX(CMB[[Res_Rare]:[Res_Rare]],MATCH(ROUND(MIN(SUM(AW$4,$O152/1000),SUM($O152,AW$4/1000)),3),CMB[[Cmb_ID]:[Cmb_ID]],0))),-1,-1,0,0)),IF(OR(AW$1,$R152),4,INDEX(CMB[[Cmb_Rare]:[Cmb_Rare]],MATCH(ROUND(MIN(SUM(AW$4,$O152/1000),SUM($O152,AW$4/1000)),3),CMB[[Cmb_ID]:[Cmb_ID]],0))),CHOOSE(AC[[M]:[M]],2,1,1,SUM(AC[[AB]:[DB]])))),""))</f>
        <v/>
      </c>
      <c r="AX152" t="str">
        <f>IF(OR(AX$5="",$S152=""),"",IFERROR(SUM(PRODUCT(INDEX(CMB[[BA_0O]:[BA_2O]],MATCH(ROUND(MIN(SUM(AX$4,$O152/1000),SUM($O152,AX$4/1000)),3),CMB[[Cmb_ID]:[Cmb_ID]],0),SUM(N(AX$1),N($R152),1)),CHOOSE(AC[[M]:[M]],1,1,0,AC[[AB]:[AB]])),PRODUCT(INDEX(CMB[[BD_0O]:[BD_2O]],MATCH(ROUND(MIN(SUM(AX$4,$O152/1000),SUM($O152,AX$4/1000)),3),CMB[[Cmb_ID]:[Cmb_ID]],0),SUM(N(AX$1),N($R152),1)),CHOOSE(AC[[M]:[M]],1,0,1,AC[[DB]:[DB]])),PRODUCT(SUM(ROUND(AVERAGE(VALUE(AX$3),VALUE($P152)),0),CHOOSE(IF(OR(AX$1,$R152),4,INDEX(CMB[[Res_Rare]:[Res_Rare]],MATCH(ROUND(MIN(SUM(AX$4,$O152/1000),SUM($O152,AX$4/1000)),3),CMB[[Cmb_ID]:[Cmb_ID]],0))),-1,-1,0,0)),IF(OR(AX$1,$R152),4,INDEX(CMB[[Cmb_Rare]:[Cmb_Rare]],MATCH(ROUND(MIN(SUM(AX$4,$O152/1000),SUM($O152,AX$4/1000)),3),CMB[[Cmb_ID]:[Cmb_ID]],0))),CHOOSE(AC[[M]:[M]],2,1,1,SUM(AC[[AB]:[DB]])))),""))</f>
        <v/>
      </c>
      <c r="AY152" t="str">
        <f>IF(OR(AY$5="",$S152=""),"",IFERROR(SUM(PRODUCT(INDEX(CMB[[BA_0O]:[BA_2O]],MATCH(ROUND(MIN(SUM(AY$4,$O152/1000),SUM($O152,AY$4/1000)),3),CMB[[Cmb_ID]:[Cmb_ID]],0),SUM(N(AY$1),N($R152),1)),CHOOSE(AC[[M]:[M]],1,1,0,AC[[AB]:[AB]])),PRODUCT(INDEX(CMB[[BD_0O]:[BD_2O]],MATCH(ROUND(MIN(SUM(AY$4,$O152/1000),SUM($O152,AY$4/1000)),3),CMB[[Cmb_ID]:[Cmb_ID]],0),SUM(N(AY$1),N($R152),1)),CHOOSE(AC[[M]:[M]],1,0,1,AC[[DB]:[DB]])),PRODUCT(SUM(ROUND(AVERAGE(VALUE(AY$3),VALUE($P152)),0),CHOOSE(IF(OR(AY$1,$R152),4,INDEX(CMB[[Res_Rare]:[Res_Rare]],MATCH(ROUND(MIN(SUM(AY$4,$O152/1000),SUM($O152,AY$4/1000)),3),CMB[[Cmb_ID]:[Cmb_ID]],0))),-1,-1,0,0)),IF(OR(AY$1,$R152),4,INDEX(CMB[[Cmb_Rare]:[Cmb_Rare]],MATCH(ROUND(MIN(SUM(AY$4,$O152/1000),SUM($O152,AY$4/1000)),3),CMB[[Cmb_ID]:[Cmb_ID]],0))),CHOOSE(AC[[M]:[M]],2,1,1,SUM(AC[[AB]:[DB]])))),""))</f>
        <v/>
      </c>
      <c r="AZ152" t="str">
        <f>IF(OR(AZ$5="",$S152=""),"",IFERROR(SUM(PRODUCT(INDEX(CMB[[BA_0O]:[BA_2O]],MATCH(ROUND(MIN(SUM(AZ$4,$O152/1000),SUM($O152,AZ$4/1000)),3),CMB[[Cmb_ID]:[Cmb_ID]],0),SUM(N(AZ$1),N($R152),1)),CHOOSE(AC[[M]:[M]],1,1,0,AC[[AB]:[AB]])),PRODUCT(INDEX(CMB[[BD_0O]:[BD_2O]],MATCH(ROUND(MIN(SUM(AZ$4,$O152/1000),SUM($O152,AZ$4/1000)),3),CMB[[Cmb_ID]:[Cmb_ID]],0),SUM(N(AZ$1),N($R152),1)),CHOOSE(AC[[M]:[M]],1,0,1,AC[[DB]:[DB]])),PRODUCT(SUM(ROUND(AVERAGE(VALUE(AZ$3),VALUE($P152)),0),CHOOSE(IF(OR(AZ$1,$R152),4,INDEX(CMB[[Res_Rare]:[Res_Rare]],MATCH(ROUND(MIN(SUM(AZ$4,$O152/1000),SUM($O152,AZ$4/1000)),3),CMB[[Cmb_ID]:[Cmb_ID]],0))),-1,-1,0,0)),IF(OR(AZ$1,$R152),4,INDEX(CMB[[Cmb_Rare]:[Cmb_Rare]],MATCH(ROUND(MIN(SUM(AZ$4,$O152/1000),SUM($O152,AZ$4/1000)),3),CMB[[Cmb_ID]:[Cmb_ID]],0))),CHOOSE(AC[[M]:[M]],2,1,1,SUM(AC[[AB]:[DB]])))),""))</f>
        <v/>
      </c>
      <c r="BA152" t="str">
        <f>IF(OR(BA$5="",$S152=""),"",IFERROR(SUM(PRODUCT(INDEX(CMB[[BA_0O]:[BA_2O]],MATCH(ROUND(MIN(SUM(BA$4,$O152/1000),SUM($O152,BA$4/1000)),3),CMB[[Cmb_ID]:[Cmb_ID]],0),SUM(N(BA$1),N($R152),1)),CHOOSE(AC[[M]:[M]],1,1,0,AC[[AB]:[AB]])),PRODUCT(INDEX(CMB[[BD_0O]:[BD_2O]],MATCH(ROUND(MIN(SUM(BA$4,$O152/1000),SUM($O152,BA$4/1000)),3),CMB[[Cmb_ID]:[Cmb_ID]],0),SUM(N(BA$1),N($R152),1)),CHOOSE(AC[[M]:[M]],1,0,1,AC[[DB]:[DB]])),PRODUCT(SUM(ROUND(AVERAGE(VALUE(BA$3),VALUE($P152)),0),CHOOSE(IF(OR(BA$1,$R152),4,INDEX(CMB[[Res_Rare]:[Res_Rare]],MATCH(ROUND(MIN(SUM(BA$4,$O152/1000),SUM($O152,BA$4/1000)),3),CMB[[Cmb_ID]:[Cmb_ID]],0))),-1,-1,0,0)),IF(OR(BA$1,$R152),4,INDEX(CMB[[Cmb_Rare]:[Cmb_Rare]],MATCH(ROUND(MIN(SUM(BA$4,$O152/1000),SUM($O152,BA$4/1000)),3),CMB[[Cmb_ID]:[Cmb_ID]],0))),CHOOSE(AC[[M]:[M]],2,1,1,SUM(AC[[AB]:[DB]])))),""))</f>
        <v/>
      </c>
      <c r="BB152" t="str">
        <f>IF(OR(BB$5="",$S152=""),"",IFERROR(SUM(PRODUCT(INDEX(CMB[[BA_0O]:[BA_2O]],MATCH(ROUND(MIN(SUM(BB$4,$O152/1000),SUM($O152,BB$4/1000)),3),CMB[[Cmb_ID]:[Cmb_ID]],0),SUM(N(BB$1),N($R152),1)),CHOOSE(AC[[M]:[M]],1,1,0,AC[[AB]:[AB]])),PRODUCT(INDEX(CMB[[BD_0O]:[BD_2O]],MATCH(ROUND(MIN(SUM(BB$4,$O152/1000),SUM($O152,BB$4/1000)),3),CMB[[Cmb_ID]:[Cmb_ID]],0),SUM(N(BB$1),N($R152),1)),CHOOSE(AC[[M]:[M]],1,0,1,AC[[DB]:[DB]])),PRODUCT(SUM(ROUND(AVERAGE(VALUE(BB$3),VALUE($P152)),0),CHOOSE(IF(OR(BB$1,$R152),4,INDEX(CMB[[Res_Rare]:[Res_Rare]],MATCH(ROUND(MIN(SUM(BB$4,$O152/1000),SUM($O152,BB$4/1000)),3),CMB[[Cmb_ID]:[Cmb_ID]],0))),-1,-1,0,0)),IF(OR(BB$1,$R152),4,INDEX(CMB[[Cmb_Rare]:[Cmb_Rare]],MATCH(ROUND(MIN(SUM(BB$4,$O152/1000),SUM($O152,BB$4/1000)),3),CMB[[Cmb_ID]:[Cmb_ID]],0))),CHOOSE(AC[[M]:[M]],2,1,1,SUM(AC[[AB]:[DB]])))),""))</f>
        <v/>
      </c>
      <c r="BC152" t="str">
        <f>IF(OR(BC$5="",$S152=""),"",IFERROR(SUM(PRODUCT(INDEX(CMB[[BA_0O]:[BA_2O]],MATCH(ROUND(MIN(SUM(BC$4,$O152/1000),SUM($O152,BC$4/1000)),3),CMB[[Cmb_ID]:[Cmb_ID]],0),SUM(N(BC$1),N($R152),1)),CHOOSE(AC[[M]:[M]],1,1,0,AC[[AB]:[AB]])),PRODUCT(INDEX(CMB[[BD_0O]:[BD_2O]],MATCH(ROUND(MIN(SUM(BC$4,$O152/1000),SUM($O152,BC$4/1000)),3),CMB[[Cmb_ID]:[Cmb_ID]],0),SUM(N(BC$1),N($R152),1)),CHOOSE(AC[[M]:[M]],1,0,1,AC[[DB]:[DB]])),PRODUCT(SUM(ROUND(AVERAGE(VALUE(BC$3),VALUE($P152)),0),CHOOSE(IF(OR(BC$1,$R152),4,INDEX(CMB[[Res_Rare]:[Res_Rare]],MATCH(ROUND(MIN(SUM(BC$4,$O152/1000),SUM($O152,BC$4/1000)),3),CMB[[Cmb_ID]:[Cmb_ID]],0))),-1,-1,0,0)),IF(OR(BC$1,$R152),4,INDEX(CMB[[Cmb_Rare]:[Cmb_Rare]],MATCH(ROUND(MIN(SUM(BC$4,$O152/1000),SUM($O152,BC$4/1000)),3),CMB[[Cmb_ID]:[Cmb_ID]],0))),CHOOSE(AC[[M]:[M]],2,1,1,SUM(AC[[AB]:[DB]])))),""))</f>
        <v/>
      </c>
      <c r="BD152" t="str">
        <f>IF(OR(BD$5="",$S152=""),"",IFERROR(SUM(PRODUCT(INDEX(CMB[[BA_0O]:[BA_2O]],MATCH(ROUND(MIN(SUM(BD$4,$O152/1000),SUM($O152,BD$4/1000)),3),CMB[[Cmb_ID]:[Cmb_ID]],0),SUM(N(BD$1),N($R152),1)),CHOOSE(AC[[M]:[M]],1,1,0,AC[[AB]:[AB]])),PRODUCT(INDEX(CMB[[BD_0O]:[BD_2O]],MATCH(ROUND(MIN(SUM(BD$4,$O152/1000),SUM($O152,BD$4/1000)),3),CMB[[Cmb_ID]:[Cmb_ID]],0),SUM(N(BD$1),N($R152),1)),CHOOSE(AC[[M]:[M]],1,0,1,AC[[DB]:[DB]])),PRODUCT(SUM(ROUND(AVERAGE(VALUE(BD$3),VALUE($P152)),0),CHOOSE(IF(OR(BD$1,$R152),4,INDEX(CMB[[Res_Rare]:[Res_Rare]],MATCH(ROUND(MIN(SUM(BD$4,$O152/1000),SUM($O152,BD$4/1000)),3),CMB[[Cmb_ID]:[Cmb_ID]],0))),-1,-1,0,0)),IF(OR(BD$1,$R152),4,INDEX(CMB[[Cmb_Rare]:[Cmb_Rare]],MATCH(ROUND(MIN(SUM(BD$4,$O152/1000),SUM($O152,BD$4/1000)),3),CMB[[Cmb_ID]:[Cmb_ID]],0))),CHOOSE(AC[[M]:[M]],2,1,1,SUM(AC[[AB]:[DB]])))),""))</f>
        <v/>
      </c>
      <c r="BE152" t="str">
        <f>IF(OR(BE$5="",$S152=""),"",IFERROR(SUM(PRODUCT(INDEX(CMB[[BA_0O]:[BA_2O]],MATCH(ROUND(MIN(SUM(BE$4,$O152/1000),SUM($O152,BE$4/1000)),3),CMB[[Cmb_ID]:[Cmb_ID]],0),SUM(N(BE$1),N($R152),1)),CHOOSE(AC[[M]:[M]],1,1,0,AC[[AB]:[AB]])),PRODUCT(INDEX(CMB[[BD_0O]:[BD_2O]],MATCH(ROUND(MIN(SUM(BE$4,$O152/1000),SUM($O152,BE$4/1000)),3),CMB[[Cmb_ID]:[Cmb_ID]],0),SUM(N(BE$1),N($R152),1)),CHOOSE(AC[[M]:[M]],1,0,1,AC[[DB]:[DB]])),PRODUCT(SUM(ROUND(AVERAGE(VALUE(BE$3),VALUE($P152)),0),CHOOSE(IF(OR(BE$1,$R152),4,INDEX(CMB[[Res_Rare]:[Res_Rare]],MATCH(ROUND(MIN(SUM(BE$4,$O152/1000),SUM($O152,BE$4/1000)),3),CMB[[Cmb_ID]:[Cmb_ID]],0))),-1,-1,0,0)),IF(OR(BE$1,$R152),4,INDEX(CMB[[Cmb_Rare]:[Cmb_Rare]],MATCH(ROUND(MIN(SUM(BE$4,$O152/1000),SUM($O152,BE$4/1000)),3),CMB[[Cmb_ID]:[Cmb_ID]],0))),CHOOSE(AC[[M]:[M]],2,1,1,SUM(AC[[AB]:[DB]])))),""))</f>
        <v/>
      </c>
      <c r="BF152" t="str">
        <f>IF(OR(BF$5="",$S152=""),"",IFERROR(SUM(PRODUCT(INDEX(CMB[[BA_0O]:[BA_2O]],MATCH(ROUND(MIN(SUM(BF$4,$O152/1000),SUM($O152,BF$4/1000)),3),CMB[[Cmb_ID]:[Cmb_ID]],0),SUM(N(BF$1),N($R152),1)),CHOOSE(AC[[M]:[M]],1,1,0,AC[[AB]:[AB]])),PRODUCT(INDEX(CMB[[BD_0O]:[BD_2O]],MATCH(ROUND(MIN(SUM(BF$4,$O152/1000),SUM($O152,BF$4/1000)),3),CMB[[Cmb_ID]:[Cmb_ID]],0),SUM(N(BF$1),N($R152),1)),CHOOSE(AC[[M]:[M]],1,0,1,AC[[DB]:[DB]])),PRODUCT(SUM(ROUND(AVERAGE(VALUE(BF$3),VALUE($P152)),0),CHOOSE(IF(OR(BF$1,$R152),4,INDEX(CMB[[Res_Rare]:[Res_Rare]],MATCH(ROUND(MIN(SUM(BF$4,$O152/1000),SUM($O152,BF$4/1000)),3),CMB[[Cmb_ID]:[Cmb_ID]],0))),-1,-1,0,0)),IF(OR(BF$1,$R152),4,INDEX(CMB[[Cmb_Rare]:[Cmb_Rare]],MATCH(ROUND(MIN(SUM(BF$4,$O152/1000),SUM($O152,BF$4/1000)),3),CMB[[Cmb_ID]:[Cmb_ID]],0))),CHOOSE(AC[[M]:[M]],2,1,1,SUM(AC[[AB]:[DB]])))),""))</f>
        <v/>
      </c>
      <c r="BG152" t="str">
        <f>IF(OR(BG$5="",$S152=""),"",IFERROR(SUM(PRODUCT(INDEX(CMB[[BA_0O]:[BA_2O]],MATCH(ROUND(MIN(SUM(BG$4,$O152/1000),SUM($O152,BG$4/1000)),3),CMB[[Cmb_ID]:[Cmb_ID]],0),SUM(N(BG$1),N($R152),1)),CHOOSE(AC[[M]:[M]],1,1,0,AC[[AB]:[AB]])),PRODUCT(INDEX(CMB[[BD_0O]:[BD_2O]],MATCH(ROUND(MIN(SUM(BG$4,$O152/1000),SUM($O152,BG$4/1000)),3),CMB[[Cmb_ID]:[Cmb_ID]],0),SUM(N(BG$1),N($R152),1)),CHOOSE(AC[[M]:[M]],1,0,1,AC[[DB]:[DB]])),PRODUCT(SUM(ROUND(AVERAGE(VALUE(BG$3),VALUE($P152)),0),CHOOSE(IF(OR(BG$1,$R152),4,INDEX(CMB[[Res_Rare]:[Res_Rare]],MATCH(ROUND(MIN(SUM(BG$4,$O152/1000),SUM($O152,BG$4/1000)),3),CMB[[Cmb_ID]:[Cmb_ID]],0))),-1,-1,0,0)),IF(OR(BG$1,$R152),4,INDEX(CMB[[Cmb_Rare]:[Cmb_Rare]],MATCH(ROUND(MIN(SUM(BG$4,$O152/1000),SUM($O152,BG$4/1000)),3),CMB[[Cmb_ID]:[Cmb_ID]],0))),CHOOSE(AC[[M]:[M]],2,1,1,SUM(AC[[AB]:[DB]])))),""))</f>
        <v/>
      </c>
      <c r="BH152" t="str">
        <f>IF(OR(BH$5="",$S152=""),"",IFERROR(SUM(PRODUCT(INDEX(CMB[[BA_0O]:[BA_2O]],MATCH(ROUND(MIN(SUM(BH$4,$O152/1000),SUM($O152,BH$4/1000)),3),CMB[[Cmb_ID]:[Cmb_ID]],0),SUM(N(BH$1),N($R152),1)),CHOOSE(AC[[M]:[M]],1,1,0,AC[[AB]:[AB]])),PRODUCT(INDEX(CMB[[BD_0O]:[BD_2O]],MATCH(ROUND(MIN(SUM(BH$4,$O152/1000),SUM($O152,BH$4/1000)),3),CMB[[Cmb_ID]:[Cmb_ID]],0),SUM(N(BH$1),N($R152),1)),CHOOSE(AC[[M]:[M]],1,0,1,AC[[DB]:[DB]])),PRODUCT(SUM(ROUND(AVERAGE(VALUE(BH$3),VALUE($P152)),0),CHOOSE(IF(OR(BH$1,$R152),4,INDEX(CMB[[Res_Rare]:[Res_Rare]],MATCH(ROUND(MIN(SUM(BH$4,$O152/1000),SUM($O152,BH$4/1000)),3),CMB[[Cmb_ID]:[Cmb_ID]],0))),-1,-1,0,0)),IF(OR(BH$1,$R152),4,INDEX(CMB[[Cmb_Rare]:[Cmb_Rare]],MATCH(ROUND(MIN(SUM(BH$4,$O152/1000),SUM($O152,BH$4/1000)),3),CMB[[Cmb_ID]:[Cmb_ID]],0))),CHOOSE(AC[[M]:[M]],2,1,1,SUM(AC[[AB]:[DB]])))),""))</f>
        <v/>
      </c>
      <c r="BI152" t="str">
        <f>IF(OR(BI$5="",$S152=""),"",IFERROR(SUM(PRODUCT(INDEX(CMB[[BA_0O]:[BA_2O]],MATCH(ROUND(MIN(SUM(BI$4,$O152/1000),SUM($O152,BI$4/1000)),3),CMB[[Cmb_ID]:[Cmb_ID]],0),SUM(N(BI$1),N($R152),1)),CHOOSE(AC[[M]:[M]],1,1,0,AC[[AB]:[AB]])),PRODUCT(INDEX(CMB[[BD_0O]:[BD_2O]],MATCH(ROUND(MIN(SUM(BI$4,$O152/1000),SUM($O152,BI$4/1000)),3),CMB[[Cmb_ID]:[Cmb_ID]],0),SUM(N(BI$1),N($R152),1)),CHOOSE(AC[[M]:[M]],1,0,1,AC[[DB]:[DB]])),PRODUCT(SUM(ROUND(AVERAGE(VALUE(BI$3),VALUE($P152)),0),CHOOSE(IF(OR(BI$1,$R152),4,INDEX(CMB[[Res_Rare]:[Res_Rare]],MATCH(ROUND(MIN(SUM(BI$4,$O152/1000),SUM($O152,BI$4/1000)),3),CMB[[Cmb_ID]:[Cmb_ID]],0))),-1,-1,0,0)),IF(OR(BI$1,$R152),4,INDEX(CMB[[Cmb_Rare]:[Cmb_Rare]],MATCH(ROUND(MIN(SUM(BI$4,$O152/1000),SUM($O152,BI$4/1000)),3),CMB[[Cmb_ID]:[Cmb_ID]],0))),CHOOSE(AC[[M]:[M]],2,1,1,SUM(AC[[AB]:[DB]])))),""))</f>
        <v/>
      </c>
      <c r="BJ152" t="str">
        <f>IF(OR(BJ$5="",$S152=""),"",IFERROR(SUM(PRODUCT(INDEX(CMB[[BA_0O]:[BA_2O]],MATCH(ROUND(MIN(SUM(BJ$4,$O152/1000),SUM($O152,BJ$4/1000)),3),CMB[[Cmb_ID]:[Cmb_ID]],0),SUM(N(BJ$1),N($R152),1)),CHOOSE(AC[[M]:[M]],1,1,0,AC[[AB]:[AB]])),PRODUCT(INDEX(CMB[[BD_0O]:[BD_2O]],MATCH(ROUND(MIN(SUM(BJ$4,$O152/1000),SUM($O152,BJ$4/1000)),3),CMB[[Cmb_ID]:[Cmb_ID]],0),SUM(N(BJ$1),N($R152),1)),CHOOSE(AC[[M]:[M]],1,0,1,AC[[DB]:[DB]])),PRODUCT(SUM(ROUND(AVERAGE(VALUE(BJ$3),VALUE($P152)),0),CHOOSE(IF(OR(BJ$1,$R152),4,INDEX(CMB[[Res_Rare]:[Res_Rare]],MATCH(ROUND(MIN(SUM(BJ$4,$O152/1000),SUM($O152,BJ$4/1000)),3),CMB[[Cmb_ID]:[Cmb_ID]],0))),-1,-1,0,0)),IF(OR(BJ$1,$R152),4,INDEX(CMB[[Cmb_Rare]:[Cmb_Rare]],MATCH(ROUND(MIN(SUM(BJ$4,$O152/1000),SUM($O152,BJ$4/1000)),3),CMB[[Cmb_ID]:[Cmb_ID]],0))),CHOOSE(AC[[M]:[M]],2,1,1,SUM(AC[[AB]:[DB]])))),""))</f>
        <v/>
      </c>
      <c r="BK152" t="str">
        <f>IF(OR(BK$5="",$S152=""),"",IFERROR(SUM(PRODUCT(INDEX(CMB[[BA_0O]:[BA_2O]],MATCH(ROUND(MIN(SUM(BK$4,$O152/1000),SUM($O152,BK$4/1000)),3),CMB[[Cmb_ID]:[Cmb_ID]],0),SUM(N(BK$1),N($R152),1)),CHOOSE(AC[[M]:[M]],1,1,0,AC[[AB]:[AB]])),PRODUCT(INDEX(CMB[[BD_0O]:[BD_2O]],MATCH(ROUND(MIN(SUM(BK$4,$O152/1000),SUM($O152,BK$4/1000)),3),CMB[[Cmb_ID]:[Cmb_ID]],0),SUM(N(BK$1),N($R152),1)),CHOOSE(AC[[M]:[M]],1,0,1,AC[[DB]:[DB]])),PRODUCT(SUM(ROUND(AVERAGE(VALUE(BK$3),VALUE($P152)),0),CHOOSE(IF(OR(BK$1,$R152),4,INDEX(CMB[[Res_Rare]:[Res_Rare]],MATCH(ROUND(MIN(SUM(BK$4,$O152/1000),SUM($O152,BK$4/1000)),3),CMB[[Cmb_ID]:[Cmb_ID]],0))),-1,-1,0,0)),IF(OR(BK$1,$R152),4,INDEX(CMB[[Cmb_Rare]:[Cmb_Rare]],MATCH(ROUND(MIN(SUM(BK$4,$O152/1000),SUM($O152,BK$4/1000)),3),CMB[[Cmb_ID]:[Cmb_ID]],0))),CHOOSE(AC[[M]:[M]],2,1,1,SUM(AC[[AB]:[DB]])))),""))</f>
        <v/>
      </c>
      <c r="BL152" t="str">
        <f>IF(OR(BL$5="",$S152=""),"",IFERROR(SUM(PRODUCT(INDEX(CMB[[BA_0O]:[BA_2O]],MATCH(ROUND(MIN(SUM(BL$4,$O152/1000),SUM($O152,BL$4/1000)),3),CMB[[Cmb_ID]:[Cmb_ID]],0),SUM(N(BL$1),N($R152),1)),CHOOSE(AC[[M]:[M]],1,1,0,AC[[AB]:[AB]])),PRODUCT(INDEX(CMB[[BD_0O]:[BD_2O]],MATCH(ROUND(MIN(SUM(BL$4,$O152/1000),SUM($O152,BL$4/1000)),3),CMB[[Cmb_ID]:[Cmb_ID]],0),SUM(N(BL$1),N($R152),1)),CHOOSE(AC[[M]:[M]],1,0,1,AC[[DB]:[DB]])),PRODUCT(SUM(ROUND(AVERAGE(VALUE(BL$3),VALUE($P152)),0),CHOOSE(IF(OR(BL$1,$R152),4,INDEX(CMB[[Res_Rare]:[Res_Rare]],MATCH(ROUND(MIN(SUM(BL$4,$O152/1000),SUM($O152,BL$4/1000)),3),CMB[[Cmb_ID]:[Cmb_ID]],0))),-1,-1,0,0)),IF(OR(BL$1,$R152),4,INDEX(CMB[[Cmb_Rare]:[Cmb_Rare]],MATCH(ROUND(MIN(SUM(BL$4,$O152/1000),SUM($O152,BL$4/1000)),3),CMB[[Cmb_ID]:[Cmb_ID]],0))),CHOOSE(AC[[M]:[M]],2,1,1,SUM(AC[[AB]:[DB]])))),""))</f>
        <v/>
      </c>
      <c r="BM152" t="str">
        <f>IF(OR(BM$5="",$S152=""),"",IFERROR(SUM(PRODUCT(INDEX(CMB[[BA_0O]:[BA_2O]],MATCH(ROUND(MIN(SUM(BM$4,$O152/1000),SUM($O152,BM$4/1000)),3),CMB[[Cmb_ID]:[Cmb_ID]],0),SUM(N(BM$1),N($R152),1)),CHOOSE(AC[[M]:[M]],1,1,0,AC[[AB]:[AB]])),PRODUCT(INDEX(CMB[[BD_0O]:[BD_2O]],MATCH(ROUND(MIN(SUM(BM$4,$O152/1000),SUM($O152,BM$4/1000)),3),CMB[[Cmb_ID]:[Cmb_ID]],0),SUM(N(BM$1),N($R152),1)),CHOOSE(AC[[M]:[M]],1,0,1,AC[[DB]:[DB]])),PRODUCT(SUM(ROUND(AVERAGE(VALUE(BM$3),VALUE($P152)),0),CHOOSE(IF(OR(BM$1,$R152),4,INDEX(CMB[[Res_Rare]:[Res_Rare]],MATCH(ROUND(MIN(SUM(BM$4,$O152/1000),SUM($O152,BM$4/1000)),3),CMB[[Cmb_ID]:[Cmb_ID]],0))),-1,-1,0,0)),IF(OR(BM$1,$R152),4,INDEX(CMB[[Cmb_Rare]:[Cmb_Rare]],MATCH(ROUND(MIN(SUM(BM$4,$O152/1000),SUM($O152,BM$4/1000)),3),CMB[[Cmb_ID]:[Cmb_ID]],0))),CHOOSE(AC[[M]:[M]],2,1,1,SUM(AC[[AB]:[DB]])))),""))</f>
        <v/>
      </c>
      <c r="BN152" t="str">
        <f>IF(OR(BN$5="",$S152=""),"",IFERROR(SUM(PRODUCT(INDEX(CMB[[BA_0O]:[BA_2O]],MATCH(ROUND(MIN(SUM(BN$4,$O152/1000),SUM($O152,BN$4/1000)),3),CMB[[Cmb_ID]:[Cmb_ID]],0),SUM(N(BN$1),N($R152),1)),CHOOSE(AC[[M]:[M]],1,1,0,AC[[AB]:[AB]])),PRODUCT(INDEX(CMB[[BD_0O]:[BD_2O]],MATCH(ROUND(MIN(SUM(BN$4,$O152/1000),SUM($O152,BN$4/1000)),3),CMB[[Cmb_ID]:[Cmb_ID]],0),SUM(N(BN$1),N($R152),1)),CHOOSE(AC[[M]:[M]],1,0,1,AC[[DB]:[DB]])),PRODUCT(SUM(ROUND(AVERAGE(VALUE(BN$3),VALUE($P152)),0),CHOOSE(IF(OR(BN$1,$R152),4,INDEX(CMB[[Res_Rare]:[Res_Rare]],MATCH(ROUND(MIN(SUM(BN$4,$O152/1000),SUM($O152,BN$4/1000)),3),CMB[[Cmb_ID]:[Cmb_ID]],0))),-1,-1,0,0)),IF(OR(BN$1,$R152),4,INDEX(CMB[[Cmb_Rare]:[Cmb_Rare]],MATCH(ROUND(MIN(SUM(BN$4,$O152/1000),SUM($O152,BN$4/1000)),3),CMB[[Cmb_ID]:[Cmb_ID]],0))),CHOOSE(AC[[M]:[M]],2,1,1,SUM(AC[[AB]:[DB]])))),""))</f>
        <v/>
      </c>
      <c r="BO152" t="str">
        <f>IF(OR(BO$5="",$S152=""),"",IFERROR(SUM(PRODUCT(INDEX(CMB[[BA_0O]:[BA_2O]],MATCH(ROUND(MIN(SUM(BO$4,$O152/1000),SUM($O152,BO$4/1000)),3),CMB[[Cmb_ID]:[Cmb_ID]],0),SUM(N(BO$1),N($R152),1)),CHOOSE(AC[[M]:[M]],1,1,0,AC[[AB]:[AB]])),PRODUCT(INDEX(CMB[[BD_0O]:[BD_2O]],MATCH(ROUND(MIN(SUM(BO$4,$O152/1000),SUM($O152,BO$4/1000)),3),CMB[[Cmb_ID]:[Cmb_ID]],0),SUM(N(BO$1),N($R152),1)),CHOOSE(AC[[M]:[M]],1,0,1,AC[[DB]:[DB]])),PRODUCT(SUM(ROUND(AVERAGE(VALUE(BO$3),VALUE($P152)),0),CHOOSE(IF(OR(BO$1,$R152),4,INDEX(CMB[[Res_Rare]:[Res_Rare]],MATCH(ROUND(MIN(SUM(BO$4,$O152/1000),SUM($O152,BO$4/1000)),3),CMB[[Cmb_ID]:[Cmb_ID]],0))),-1,-1,0,0)),IF(OR(BO$1,$R152),4,INDEX(CMB[[Cmb_Rare]:[Cmb_Rare]],MATCH(ROUND(MIN(SUM(BO$4,$O152/1000),SUM($O152,BO$4/1000)),3),CMB[[Cmb_ID]:[Cmb_ID]],0))),CHOOSE(AC[[M]:[M]],2,1,1,SUM(AC[[AB]:[DB]])))),""))</f>
        <v/>
      </c>
      <c r="BP152" t="str">
        <f>IF(OR(BP$5="",$S152=""),"",IFERROR(SUM(PRODUCT(INDEX(CMB[[BA_0O]:[BA_2O]],MATCH(ROUND(MIN(SUM(BP$4,$O152/1000),SUM($O152,BP$4/1000)),3),CMB[[Cmb_ID]:[Cmb_ID]],0),SUM(N(BP$1),N($R152),1)),CHOOSE(AC[[M]:[M]],1,1,0,AC[[AB]:[AB]])),PRODUCT(INDEX(CMB[[BD_0O]:[BD_2O]],MATCH(ROUND(MIN(SUM(BP$4,$O152/1000),SUM($O152,BP$4/1000)),3),CMB[[Cmb_ID]:[Cmb_ID]],0),SUM(N(BP$1),N($R152),1)),CHOOSE(AC[[M]:[M]],1,0,1,AC[[DB]:[DB]])),PRODUCT(SUM(ROUND(AVERAGE(VALUE(BP$3),VALUE($P152)),0),CHOOSE(IF(OR(BP$1,$R152),4,INDEX(CMB[[Res_Rare]:[Res_Rare]],MATCH(ROUND(MIN(SUM(BP$4,$O152/1000),SUM($O152,BP$4/1000)),3),CMB[[Cmb_ID]:[Cmb_ID]],0))),-1,-1,0,0)),IF(OR(BP$1,$R152),4,INDEX(CMB[[Cmb_Rare]:[Cmb_Rare]],MATCH(ROUND(MIN(SUM(BP$4,$O152/1000),SUM($O152,BP$4/1000)),3),CMB[[Cmb_ID]:[Cmb_ID]],0))),CHOOSE(AC[[M]:[M]],2,1,1,SUM(AC[[AB]:[DB]])))),""))</f>
        <v/>
      </c>
      <c r="BQ152" t="str">
        <f>IF(OR(BQ$5="",$S152=""),"",IFERROR(SUM(PRODUCT(INDEX(CMB[[BA_0O]:[BA_2O]],MATCH(ROUND(MIN(SUM(BQ$4,$O152/1000),SUM($O152,BQ$4/1000)),3),CMB[[Cmb_ID]:[Cmb_ID]],0),SUM(N(BQ$1),N($R152),1)),CHOOSE(AC[[M]:[M]],1,1,0,AC[[AB]:[AB]])),PRODUCT(INDEX(CMB[[BD_0O]:[BD_2O]],MATCH(ROUND(MIN(SUM(BQ$4,$O152/1000),SUM($O152,BQ$4/1000)),3),CMB[[Cmb_ID]:[Cmb_ID]],0),SUM(N(BQ$1),N($R152),1)),CHOOSE(AC[[M]:[M]],1,0,1,AC[[DB]:[DB]])),PRODUCT(SUM(ROUND(AVERAGE(VALUE(BQ$3),VALUE($P152)),0),CHOOSE(IF(OR(BQ$1,$R152),4,INDEX(CMB[[Res_Rare]:[Res_Rare]],MATCH(ROUND(MIN(SUM(BQ$4,$O152/1000),SUM($O152,BQ$4/1000)),3),CMB[[Cmb_ID]:[Cmb_ID]],0))),-1,-1,0,0)),IF(OR(BQ$1,$R152),4,INDEX(CMB[[Cmb_Rare]:[Cmb_Rare]],MATCH(ROUND(MIN(SUM(BQ$4,$O152/1000),SUM($O152,BQ$4/1000)),3),CMB[[Cmb_ID]:[Cmb_ID]],0))),CHOOSE(AC[[M]:[M]],2,1,1,SUM(AC[[AB]:[DB]])))),""))</f>
        <v/>
      </c>
      <c r="BR152" t="str">
        <f>IF(OR(BR$5="",$S152=""),"",IFERROR(SUM(PRODUCT(INDEX(CMB[[BA_0O]:[BA_2O]],MATCH(ROUND(MIN(SUM(BR$4,$O152/1000),SUM($O152,BR$4/1000)),3),CMB[[Cmb_ID]:[Cmb_ID]],0),SUM(N(BR$1),N($R152),1)),CHOOSE(AC[[M]:[M]],1,1,0,AC[[AB]:[AB]])),PRODUCT(INDEX(CMB[[BD_0O]:[BD_2O]],MATCH(ROUND(MIN(SUM(BR$4,$O152/1000),SUM($O152,BR$4/1000)),3),CMB[[Cmb_ID]:[Cmb_ID]],0),SUM(N(BR$1),N($R152),1)),CHOOSE(AC[[M]:[M]],1,0,1,AC[[DB]:[DB]])),PRODUCT(SUM(ROUND(AVERAGE(VALUE(BR$3),VALUE($P152)),0),CHOOSE(IF(OR(BR$1,$R152),4,INDEX(CMB[[Res_Rare]:[Res_Rare]],MATCH(ROUND(MIN(SUM(BR$4,$O152/1000),SUM($O152,BR$4/1000)),3),CMB[[Cmb_ID]:[Cmb_ID]],0))),-1,-1,0,0)),IF(OR(BR$1,$R152),4,INDEX(CMB[[Cmb_Rare]:[Cmb_Rare]],MATCH(ROUND(MIN(SUM(BR$4,$O152/1000),SUM($O152,BR$4/1000)),3),CMB[[Cmb_ID]:[Cmb_ID]],0))),CHOOSE(AC[[M]:[M]],2,1,1,SUM(AC[[AB]:[DB]])))),""))</f>
        <v/>
      </c>
      <c r="BS152" t="str">
        <f>IF(OR(BS$5="",$S152=""),"",IFERROR(SUM(PRODUCT(INDEX(CMB[[BA_0O]:[BA_2O]],MATCH(ROUND(MIN(SUM(BS$4,$O152/1000),SUM($O152,BS$4/1000)),3),CMB[[Cmb_ID]:[Cmb_ID]],0),SUM(N(BS$1),N($R152),1)),CHOOSE(AC[[M]:[M]],1,1,0,AC[[AB]:[AB]])),PRODUCT(INDEX(CMB[[BD_0O]:[BD_2O]],MATCH(ROUND(MIN(SUM(BS$4,$O152/1000),SUM($O152,BS$4/1000)),3),CMB[[Cmb_ID]:[Cmb_ID]],0),SUM(N(BS$1),N($R152),1)),CHOOSE(AC[[M]:[M]],1,0,1,AC[[DB]:[DB]])),PRODUCT(SUM(ROUND(AVERAGE(VALUE(BS$3),VALUE($P152)),0),CHOOSE(IF(OR(BS$1,$R152),4,INDEX(CMB[[Res_Rare]:[Res_Rare]],MATCH(ROUND(MIN(SUM(BS$4,$O152/1000),SUM($O152,BS$4/1000)),3),CMB[[Cmb_ID]:[Cmb_ID]],0))),-1,-1,0,0)),IF(OR(BS$1,$R152),4,INDEX(CMB[[Cmb_Rare]:[Cmb_Rare]],MATCH(ROUND(MIN(SUM(BS$4,$O152/1000),SUM($O152,BS$4/1000)),3),CMB[[Cmb_ID]:[Cmb_ID]],0))),CHOOSE(AC[[M]:[M]],2,1,1,SUM(AC[[AB]:[DB]])))),""))</f>
        <v/>
      </c>
      <c r="BT152" t="str">
        <f>IF(OR(BT$5="",$S152=""),"",IFERROR(SUM(PRODUCT(INDEX(CMB[[BA_0O]:[BA_2O]],MATCH(ROUND(MIN(SUM(BT$4,$O152/1000),SUM($O152,BT$4/1000)),3),CMB[[Cmb_ID]:[Cmb_ID]],0),SUM(N(BT$1),N($R152),1)),CHOOSE(AC[[M]:[M]],1,1,0,AC[[AB]:[AB]])),PRODUCT(INDEX(CMB[[BD_0O]:[BD_2O]],MATCH(ROUND(MIN(SUM(BT$4,$O152/1000),SUM($O152,BT$4/1000)),3),CMB[[Cmb_ID]:[Cmb_ID]],0),SUM(N(BT$1),N($R152),1)),CHOOSE(AC[[M]:[M]],1,0,1,AC[[DB]:[DB]])),PRODUCT(SUM(ROUND(AVERAGE(VALUE(BT$3),VALUE($P152)),0),CHOOSE(IF(OR(BT$1,$R152),4,INDEX(CMB[[Res_Rare]:[Res_Rare]],MATCH(ROUND(MIN(SUM(BT$4,$O152/1000),SUM($O152,BT$4/1000)),3),CMB[[Cmb_ID]:[Cmb_ID]],0))),-1,-1,0,0)),IF(OR(BT$1,$R152),4,INDEX(CMB[[Cmb_Rare]:[Cmb_Rare]],MATCH(ROUND(MIN(SUM(BT$4,$O152/1000),SUM($O152,BT$4/1000)),3),CMB[[Cmb_ID]:[Cmb_ID]],0))),CHOOSE(AC[[M]:[M]],2,1,1,SUM(AC[[AB]:[DB]])))),""))</f>
        <v/>
      </c>
      <c r="BU152" t="str">
        <f>IF(OR(BU$5="",$S152=""),"",IFERROR(SUM(PRODUCT(INDEX(CMB[[BA_0O]:[BA_2O]],MATCH(ROUND(MIN(SUM(BU$4,$O152/1000),SUM($O152,BU$4/1000)),3),CMB[[Cmb_ID]:[Cmb_ID]],0),SUM(N(BU$1),N($R152),1)),CHOOSE(AC[[M]:[M]],1,1,0,AC[[AB]:[AB]])),PRODUCT(INDEX(CMB[[BD_0O]:[BD_2O]],MATCH(ROUND(MIN(SUM(BU$4,$O152/1000),SUM($O152,BU$4/1000)),3),CMB[[Cmb_ID]:[Cmb_ID]],0),SUM(N(BU$1),N($R152),1)),CHOOSE(AC[[M]:[M]],1,0,1,AC[[DB]:[DB]])),PRODUCT(SUM(ROUND(AVERAGE(VALUE(BU$3),VALUE($P152)),0),CHOOSE(IF(OR(BU$1,$R152),4,INDEX(CMB[[Res_Rare]:[Res_Rare]],MATCH(ROUND(MIN(SUM(BU$4,$O152/1000),SUM($O152,BU$4/1000)),3),CMB[[Cmb_ID]:[Cmb_ID]],0))),-1,-1,0,0)),IF(OR(BU$1,$R152),4,INDEX(CMB[[Cmb_Rare]:[Cmb_Rare]],MATCH(ROUND(MIN(SUM(BU$4,$O152/1000),SUM($O152,BU$4/1000)),3),CMB[[Cmb_ID]:[Cmb_ID]],0))),CHOOSE(AC[[M]:[M]],2,1,1,SUM(AC[[AB]:[DB]])))),""))</f>
        <v/>
      </c>
      <c r="BV152" t="str">
        <f>IF(OR(BV$5="",$S152=""),"",IFERROR(SUM(PRODUCT(INDEX(CMB[[BA_0O]:[BA_2O]],MATCH(ROUND(MIN(SUM(BV$4,$O152/1000),SUM($O152,BV$4/1000)),3),CMB[[Cmb_ID]:[Cmb_ID]],0),SUM(N(BV$1),N($R152),1)),CHOOSE(AC[[M]:[M]],1,1,0,AC[[AB]:[AB]])),PRODUCT(INDEX(CMB[[BD_0O]:[BD_2O]],MATCH(ROUND(MIN(SUM(BV$4,$O152/1000),SUM($O152,BV$4/1000)),3),CMB[[Cmb_ID]:[Cmb_ID]],0),SUM(N(BV$1),N($R152),1)),CHOOSE(AC[[M]:[M]],1,0,1,AC[[DB]:[DB]])),PRODUCT(SUM(ROUND(AVERAGE(VALUE(BV$3),VALUE($P152)),0),CHOOSE(IF(OR(BV$1,$R152),4,INDEX(CMB[[Res_Rare]:[Res_Rare]],MATCH(ROUND(MIN(SUM(BV$4,$O152/1000),SUM($O152,BV$4/1000)),3),CMB[[Cmb_ID]:[Cmb_ID]],0))),-1,-1,0,0)),IF(OR(BV$1,$R152),4,INDEX(CMB[[Cmb_Rare]:[Cmb_Rare]],MATCH(ROUND(MIN(SUM(BV$4,$O152/1000),SUM($O152,BV$4/1000)),3),CMB[[Cmb_ID]:[Cmb_ID]],0))),CHOOSE(AC[[M]:[M]],2,1,1,SUM(AC[[AB]:[DB]])))),""))</f>
        <v/>
      </c>
      <c r="BW152" t="str">
        <f>IF(OR(BW$5="",$S152=""),"",IFERROR(SUM(PRODUCT(INDEX(CMB[[BA_0O]:[BA_2O]],MATCH(ROUND(MIN(SUM(BW$4,$O152/1000),SUM($O152,BW$4/1000)),3),CMB[[Cmb_ID]:[Cmb_ID]],0),SUM(N(BW$1),N($R152),1)),CHOOSE(AC[[M]:[M]],1,1,0,AC[[AB]:[AB]])),PRODUCT(INDEX(CMB[[BD_0O]:[BD_2O]],MATCH(ROUND(MIN(SUM(BW$4,$O152/1000),SUM($O152,BW$4/1000)),3),CMB[[Cmb_ID]:[Cmb_ID]],0),SUM(N(BW$1),N($R152),1)),CHOOSE(AC[[M]:[M]],1,0,1,AC[[DB]:[DB]])),PRODUCT(SUM(ROUND(AVERAGE(VALUE(BW$3),VALUE($P152)),0),CHOOSE(IF(OR(BW$1,$R152),4,INDEX(CMB[[Res_Rare]:[Res_Rare]],MATCH(ROUND(MIN(SUM(BW$4,$O152/1000),SUM($O152,BW$4/1000)),3),CMB[[Cmb_ID]:[Cmb_ID]],0))),-1,-1,0,0)),IF(OR(BW$1,$R152),4,INDEX(CMB[[Cmb_Rare]:[Cmb_Rare]],MATCH(ROUND(MIN(SUM(BW$4,$O152/1000),SUM($O152,BW$4/1000)),3),CMB[[Cmb_ID]:[Cmb_ID]],0))),CHOOSE(AC[[M]:[M]],2,1,1,SUM(AC[[AB]:[DB]])))),""))</f>
        <v/>
      </c>
      <c r="BX152" t="str">
        <f>IF(OR(BX$5="",$S152=""),"",IFERROR(SUM(PRODUCT(INDEX(CMB[[BA_0O]:[BA_2O]],MATCH(ROUND(MIN(SUM(BX$4,$O152/1000),SUM($O152,BX$4/1000)),3),CMB[[Cmb_ID]:[Cmb_ID]],0),SUM(N(BX$1),N($R152),1)),CHOOSE(AC[[M]:[M]],1,1,0,AC[[AB]:[AB]])),PRODUCT(INDEX(CMB[[BD_0O]:[BD_2O]],MATCH(ROUND(MIN(SUM(BX$4,$O152/1000),SUM($O152,BX$4/1000)),3),CMB[[Cmb_ID]:[Cmb_ID]],0),SUM(N(BX$1),N($R152),1)),CHOOSE(AC[[M]:[M]],1,0,1,AC[[DB]:[DB]])),PRODUCT(SUM(ROUND(AVERAGE(VALUE(BX$3),VALUE($P152)),0),CHOOSE(IF(OR(BX$1,$R152),4,INDEX(CMB[[Res_Rare]:[Res_Rare]],MATCH(ROUND(MIN(SUM(BX$4,$O152/1000),SUM($O152,BX$4/1000)),3),CMB[[Cmb_ID]:[Cmb_ID]],0))),-1,-1,0,0)),IF(OR(BX$1,$R152),4,INDEX(CMB[[Cmb_Rare]:[Cmb_Rare]],MATCH(ROUND(MIN(SUM(BX$4,$O152/1000),SUM($O152,BX$4/1000)),3),CMB[[Cmb_ID]:[Cmb_ID]],0))),CHOOSE(AC[[M]:[M]],2,1,1,SUM(AC[[AB]:[DB]])))),""))</f>
        <v/>
      </c>
      <c r="BY152" t="str">
        <f>IF(OR(BY$5="",$S152=""),"",IFERROR(SUM(PRODUCT(INDEX(CMB[[BA_0O]:[BA_2O]],MATCH(ROUND(MIN(SUM(BY$4,$O152/1000),SUM($O152,BY$4/1000)),3),CMB[[Cmb_ID]:[Cmb_ID]],0),SUM(N(BY$1),N($R152),1)),CHOOSE(AC[[M]:[M]],1,1,0,AC[[AB]:[AB]])),PRODUCT(INDEX(CMB[[BD_0O]:[BD_2O]],MATCH(ROUND(MIN(SUM(BY$4,$O152/1000),SUM($O152,BY$4/1000)),3),CMB[[Cmb_ID]:[Cmb_ID]],0),SUM(N(BY$1),N($R152),1)),CHOOSE(AC[[M]:[M]],1,0,1,AC[[DB]:[DB]])),PRODUCT(SUM(ROUND(AVERAGE(VALUE(BY$3),VALUE($P152)),0),CHOOSE(IF(OR(BY$1,$R152),4,INDEX(CMB[[Res_Rare]:[Res_Rare]],MATCH(ROUND(MIN(SUM(BY$4,$O152/1000),SUM($O152,BY$4/1000)),3),CMB[[Cmb_ID]:[Cmb_ID]],0))),-1,-1,0,0)),IF(OR(BY$1,$R152),4,INDEX(CMB[[Cmb_Rare]:[Cmb_Rare]],MATCH(ROUND(MIN(SUM(BY$4,$O152/1000),SUM($O152,BY$4/1000)),3),CMB[[Cmb_ID]:[Cmb_ID]],0))),CHOOSE(AC[[M]:[M]],2,1,1,SUM(AC[[AB]:[DB]])))),""))</f>
        <v/>
      </c>
      <c r="BZ152" t="str">
        <f>IF(OR(BZ$5="",$S152=""),"",IFERROR(SUM(PRODUCT(INDEX(CMB[[BA_0O]:[BA_2O]],MATCH(ROUND(MIN(SUM(BZ$4,$O152/1000),SUM($O152,BZ$4/1000)),3),CMB[[Cmb_ID]:[Cmb_ID]],0),SUM(N(BZ$1),N($R152),1)),CHOOSE(AC[[M]:[M]],1,1,0,AC[[AB]:[AB]])),PRODUCT(INDEX(CMB[[BD_0O]:[BD_2O]],MATCH(ROUND(MIN(SUM(BZ$4,$O152/1000),SUM($O152,BZ$4/1000)),3),CMB[[Cmb_ID]:[Cmb_ID]],0),SUM(N(BZ$1),N($R152),1)),CHOOSE(AC[[M]:[M]],1,0,1,AC[[DB]:[DB]])),PRODUCT(SUM(ROUND(AVERAGE(VALUE(BZ$3),VALUE($P152)),0),CHOOSE(IF(OR(BZ$1,$R152),4,INDEX(CMB[[Res_Rare]:[Res_Rare]],MATCH(ROUND(MIN(SUM(BZ$4,$O152/1000),SUM($O152,BZ$4/1000)),3),CMB[[Cmb_ID]:[Cmb_ID]],0))),-1,-1,0,0)),IF(OR(BZ$1,$R152),4,INDEX(CMB[[Cmb_Rare]:[Cmb_Rare]],MATCH(ROUND(MIN(SUM(BZ$4,$O152/1000),SUM($O152,BZ$4/1000)),3),CMB[[Cmb_ID]:[Cmb_ID]],0))),CHOOSE(AC[[M]:[M]],2,1,1,SUM(AC[[AB]:[DB]])))),""))</f>
        <v/>
      </c>
      <c r="CA152" t="str">
        <f>IF(OR(CA$5="",$S152=""),"",IFERROR(SUM(PRODUCT(INDEX(CMB[[BA_0O]:[BA_2O]],MATCH(ROUND(MIN(SUM(CA$4,$O152/1000),SUM($O152,CA$4/1000)),3),CMB[[Cmb_ID]:[Cmb_ID]],0),SUM(N(CA$1),N($R152),1)),CHOOSE(AC[[M]:[M]],1,1,0,AC[[AB]:[AB]])),PRODUCT(INDEX(CMB[[BD_0O]:[BD_2O]],MATCH(ROUND(MIN(SUM(CA$4,$O152/1000),SUM($O152,CA$4/1000)),3),CMB[[Cmb_ID]:[Cmb_ID]],0),SUM(N(CA$1),N($R152),1)),CHOOSE(AC[[M]:[M]],1,0,1,AC[[DB]:[DB]])),PRODUCT(SUM(ROUND(AVERAGE(VALUE(CA$3),VALUE($P152)),0),CHOOSE(IF(OR(CA$1,$R152),4,INDEX(CMB[[Res_Rare]:[Res_Rare]],MATCH(ROUND(MIN(SUM(CA$4,$O152/1000),SUM($O152,CA$4/1000)),3),CMB[[Cmb_ID]:[Cmb_ID]],0))),-1,-1,0,0)),IF(OR(CA$1,$R152),4,INDEX(CMB[[Cmb_Rare]:[Cmb_Rare]],MATCH(ROUND(MIN(SUM(CA$4,$O152/1000),SUM($O152,CA$4/1000)),3),CMB[[Cmb_ID]:[Cmb_ID]],0))),CHOOSE(AC[[M]:[M]],2,1,1,SUM(AC[[AB]:[DB]])))),""))</f>
        <v/>
      </c>
      <c r="CB152" t="str">
        <f>IF(OR(CB$5="",$S152=""),"",IFERROR(SUM(PRODUCT(INDEX(CMB[[BA_0O]:[BA_2O]],MATCH(ROUND(MIN(SUM(CB$4,$O152/1000),SUM($O152,CB$4/1000)),3),CMB[[Cmb_ID]:[Cmb_ID]],0),SUM(N(CB$1),N($R152),1)),CHOOSE(AC[[M]:[M]],1,1,0,AC[[AB]:[AB]])),PRODUCT(INDEX(CMB[[BD_0O]:[BD_2O]],MATCH(ROUND(MIN(SUM(CB$4,$O152/1000),SUM($O152,CB$4/1000)),3),CMB[[Cmb_ID]:[Cmb_ID]],0),SUM(N(CB$1),N($R152),1)),CHOOSE(AC[[M]:[M]],1,0,1,AC[[DB]:[DB]])),PRODUCT(SUM(ROUND(AVERAGE(VALUE(CB$3),VALUE($P152)),0),CHOOSE(IF(OR(CB$1,$R152),4,INDEX(CMB[[Res_Rare]:[Res_Rare]],MATCH(ROUND(MIN(SUM(CB$4,$O152/1000),SUM($O152,CB$4/1000)),3),CMB[[Cmb_ID]:[Cmb_ID]],0))),-1,-1,0,0)),IF(OR(CB$1,$R152),4,INDEX(CMB[[Cmb_Rare]:[Cmb_Rare]],MATCH(ROUND(MIN(SUM(CB$4,$O152/1000),SUM($O152,CB$4/1000)),3),CMB[[Cmb_ID]:[Cmb_ID]],0))),CHOOSE(AC[[M]:[M]],2,1,1,SUM(AC[[AB]:[DB]])))),""))</f>
        <v/>
      </c>
      <c r="CC152" t="str">
        <f>IF(OR(CC$5="",$S152=""),"",IFERROR(SUM(PRODUCT(INDEX(CMB[[BA_0O]:[BA_2O]],MATCH(ROUND(MIN(SUM(CC$4,$O152/1000),SUM($O152,CC$4/1000)),3),CMB[[Cmb_ID]:[Cmb_ID]],0),SUM(N(CC$1),N($R152),1)),CHOOSE(AC[[M]:[M]],1,1,0,AC[[AB]:[AB]])),PRODUCT(INDEX(CMB[[BD_0O]:[BD_2O]],MATCH(ROUND(MIN(SUM(CC$4,$O152/1000),SUM($O152,CC$4/1000)),3),CMB[[Cmb_ID]:[Cmb_ID]],0),SUM(N(CC$1),N($R152),1)),CHOOSE(AC[[M]:[M]],1,0,1,AC[[DB]:[DB]])),PRODUCT(SUM(ROUND(AVERAGE(VALUE(CC$3),VALUE($P152)),0),CHOOSE(IF(OR(CC$1,$R152),4,INDEX(CMB[[Res_Rare]:[Res_Rare]],MATCH(ROUND(MIN(SUM(CC$4,$O152/1000),SUM($O152,CC$4/1000)),3),CMB[[Cmb_ID]:[Cmb_ID]],0))),-1,-1,0,0)),IF(OR(CC$1,$R152),4,INDEX(CMB[[Cmb_Rare]:[Cmb_Rare]],MATCH(ROUND(MIN(SUM(CC$4,$O152/1000),SUM($O152,CC$4/1000)),3),CMB[[Cmb_ID]:[Cmb_ID]],0))),CHOOSE(AC[[M]:[M]],2,1,1,SUM(AC[[AB]:[DB]])))),""))</f>
        <v/>
      </c>
      <c r="CD152" t="str">
        <f>IF(OR(CD$5="",$S152=""),"",IFERROR(SUM(PRODUCT(INDEX(CMB[[BA_0O]:[BA_2O]],MATCH(ROUND(MIN(SUM(CD$4,$O152/1000),SUM($O152,CD$4/1000)),3),CMB[[Cmb_ID]:[Cmb_ID]],0),SUM(N(CD$1),N($R152),1)),CHOOSE(AC[[M]:[M]],1,1,0,AC[[AB]:[AB]])),PRODUCT(INDEX(CMB[[BD_0O]:[BD_2O]],MATCH(ROUND(MIN(SUM(CD$4,$O152/1000),SUM($O152,CD$4/1000)),3),CMB[[Cmb_ID]:[Cmb_ID]],0),SUM(N(CD$1),N($R152),1)),CHOOSE(AC[[M]:[M]],1,0,1,AC[[DB]:[DB]])),PRODUCT(SUM(ROUND(AVERAGE(VALUE(CD$3),VALUE($P152)),0),CHOOSE(IF(OR(CD$1,$R152),4,INDEX(CMB[[Res_Rare]:[Res_Rare]],MATCH(ROUND(MIN(SUM(CD$4,$O152/1000),SUM($O152,CD$4/1000)),3),CMB[[Cmb_ID]:[Cmb_ID]],0))),-1,-1,0,0)),IF(OR(CD$1,$R152),4,INDEX(CMB[[Cmb_Rare]:[Cmb_Rare]],MATCH(ROUND(MIN(SUM(CD$4,$O152/1000),SUM($O152,CD$4/1000)),3),CMB[[Cmb_ID]:[Cmb_ID]],0))),CHOOSE(AC[[M]:[M]],2,1,1,SUM(AC[[AB]:[DB]])))),""))</f>
        <v/>
      </c>
      <c r="CE152" t="str">
        <f>IF(OR(CE$5="",$S152=""),"",IFERROR(SUM(PRODUCT(INDEX(CMB[[BA_0O]:[BA_2O]],MATCH(ROUND(MIN(SUM(CE$4,$O152/1000),SUM($O152,CE$4/1000)),3),CMB[[Cmb_ID]:[Cmb_ID]],0),SUM(N(CE$1),N($R152),1)),CHOOSE(AC[[M]:[M]],1,1,0,AC[[AB]:[AB]])),PRODUCT(INDEX(CMB[[BD_0O]:[BD_2O]],MATCH(ROUND(MIN(SUM(CE$4,$O152/1000),SUM($O152,CE$4/1000)),3),CMB[[Cmb_ID]:[Cmb_ID]],0),SUM(N(CE$1),N($R152),1)),CHOOSE(AC[[M]:[M]],1,0,1,AC[[DB]:[DB]])),PRODUCT(SUM(ROUND(AVERAGE(VALUE(CE$3),VALUE($P152)),0),CHOOSE(IF(OR(CE$1,$R152),4,INDEX(CMB[[Res_Rare]:[Res_Rare]],MATCH(ROUND(MIN(SUM(CE$4,$O152/1000),SUM($O152,CE$4/1000)),3),CMB[[Cmb_ID]:[Cmb_ID]],0))),-1,-1,0,0)),IF(OR(CE$1,$R152),4,INDEX(CMB[[Cmb_Rare]:[Cmb_Rare]],MATCH(ROUND(MIN(SUM(CE$4,$O152/1000),SUM($O152,CE$4/1000)),3),CMB[[Cmb_ID]:[Cmb_ID]],0))),CHOOSE(AC[[M]:[M]],2,1,1,SUM(AC[[AB]:[DB]])))),""))</f>
        <v/>
      </c>
      <c r="CF152" t="str">
        <f>IF(OR(CF$5="",$S152=""),"",IFERROR(SUM(PRODUCT(INDEX(CMB[[BA_0O]:[BA_2O]],MATCH(ROUND(MIN(SUM(CF$4,$O152/1000),SUM($O152,CF$4/1000)),3),CMB[[Cmb_ID]:[Cmb_ID]],0),SUM(N(CF$1),N($R152),1)),CHOOSE(AC[[M]:[M]],1,1,0,AC[[AB]:[AB]])),PRODUCT(INDEX(CMB[[BD_0O]:[BD_2O]],MATCH(ROUND(MIN(SUM(CF$4,$O152/1000),SUM($O152,CF$4/1000)),3),CMB[[Cmb_ID]:[Cmb_ID]],0),SUM(N(CF$1),N($R152),1)),CHOOSE(AC[[M]:[M]],1,0,1,AC[[DB]:[DB]])),PRODUCT(SUM(ROUND(AVERAGE(VALUE(CF$3),VALUE($P152)),0),CHOOSE(IF(OR(CF$1,$R152),4,INDEX(CMB[[Res_Rare]:[Res_Rare]],MATCH(ROUND(MIN(SUM(CF$4,$O152/1000),SUM($O152,CF$4/1000)),3),CMB[[Cmb_ID]:[Cmb_ID]],0))),-1,-1,0,0)),IF(OR(CF$1,$R152),4,INDEX(CMB[[Cmb_Rare]:[Cmb_Rare]],MATCH(ROUND(MIN(SUM(CF$4,$O152/1000),SUM($O152,CF$4/1000)),3),CMB[[Cmb_ID]:[Cmb_ID]],0))),CHOOSE(AC[[M]:[M]],2,1,1,SUM(AC[[AB]:[DB]])))),""))</f>
        <v/>
      </c>
      <c r="CG152" t="str">
        <f>IF(OR(CG$5="",$S152=""),"",IFERROR(SUM(PRODUCT(INDEX(CMB[[BA_0O]:[BA_2O]],MATCH(ROUND(MIN(SUM(CG$4,$O152/1000),SUM($O152,CG$4/1000)),3),CMB[[Cmb_ID]:[Cmb_ID]],0),SUM(N(CG$1),N($R152),1)),CHOOSE(AC[[M]:[M]],1,1,0,AC[[AB]:[AB]])),PRODUCT(INDEX(CMB[[BD_0O]:[BD_2O]],MATCH(ROUND(MIN(SUM(CG$4,$O152/1000),SUM($O152,CG$4/1000)),3),CMB[[Cmb_ID]:[Cmb_ID]],0),SUM(N(CG$1),N($R152),1)),CHOOSE(AC[[M]:[M]],1,0,1,AC[[DB]:[DB]])),PRODUCT(SUM(ROUND(AVERAGE(VALUE(CG$3),VALUE($P152)),0),CHOOSE(IF(OR(CG$1,$R152),4,INDEX(CMB[[Res_Rare]:[Res_Rare]],MATCH(ROUND(MIN(SUM(CG$4,$O152/1000),SUM($O152,CG$4/1000)),3),CMB[[Cmb_ID]:[Cmb_ID]],0))),-1,-1,0,0)),IF(OR(CG$1,$R152),4,INDEX(CMB[[Cmb_Rare]:[Cmb_Rare]],MATCH(ROUND(MIN(SUM(CG$4,$O152/1000),SUM($O152,CG$4/1000)),3),CMB[[Cmb_ID]:[Cmb_ID]],0))),CHOOSE(AC[[M]:[M]],2,1,1,SUM(AC[[AB]:[DB]])))),""))</f>
        <v/>
      </c>
      <c r="CH152" t="str">
        <f>IF(OR(CH$5="",$S152=""),"",IFERROR(SUM(PRODUCT(INDEX(CMB[[BA_0O]:[BA_2O]],MATCH(ROUND(MIN(SUM(CH$4,$O152/1000),SUM($O152,CH$4/1000)),3),CMB[[Cmb_ID]:[Cmb_ID]],0),SUM(N(CH$1),N($R152),1)),CHOOSE(AC[[M]:[M]],1,1,0,AC[[AB]:[AB]])),PRODUCT(INDEX(CMB[[BD_0O]:[BD_2O]],MATCH(ROUND(MIN(SUM(CH$4,$O152/1000),SUM($O152,CH$4/1000)),3),CMB[[Cmb_ID]:[Cmb_ID]],0),SUM(N(CH$1),N($R152),1)),CHOOSE(AC[[M]:[M]],1,0,1,AC[[DB]:[DB]])),PRODUCT(SUM(ROUND(AVERAGE(VALUE(CH$3),VALUE($P152)),0),CHOOSE(IF(OR(CH$1,$R152),4,INDEX(CMB[[Res_Rare]:[Res_Rare]],MATCH(ROUND(MIN(SUM(CH$4,$O152/1000),SUM($O152,CH$4/1000)),3),CMB[[Cmb_ID]:[Cmb_ID]],0))),-1,-1,0,0)),IF(OR(CH$1,$R152),4,INDEX(CMB[[Cmb_Rare]:[Cmb_Rare]],MATCH(ROUND(MIN(SUM(CH$4,$O152/1000),SUM($O152,CH$4/1000)),3),CMB[[Cmb_ID]:[Cmb_ID]],0))),CHOOSE(AC[[M]:[M]],2,1,1,SUM(AC[[AB]:[DB]])))),""))</f>
        <v/>
      </c>
      <c r="CI152" t="str">
        <f>IF(OR(CI$5="",$S152=""),"",IFERROR(SUM(PRODUCT(INDEX(CMB[[BA_0O]:[BA_2O]],MATCH(ROUND(MIN(SUM(CI$4,$O152/1000),SUM($O152,CI$4/1000)),3),CMB[[Cmb_ID]:[Cmb_ID]],0),SUM(N(CI$1),N($R152),1)),CHOOSE(AC[[M]:[M]],1,1,0,AC[[AB]:[AB]])),PRODUCT(INDEX(CMB[[BD_0O]:[BD_2O]],MATCH(ROUND(MIN(SUM(CI$4,$O152/1000),SUM($O152,CI$4/1000)),3),CMB[[Cmb_ID]:[Cmb_ID]],0),SUM(N(CI$1),N($R152),1)),CHOOSE(AC[[M]:[M]],1,0,1,AC[[DB]:[DB]])),PRODUCT(SUM(ROUND(AVERAGE(VALUE(CI$3),VALUE($P152)),0),CHOOSE(IF(OR(CI$1,$R152),4,INDEX(CMB[[Res_Rare]:[Res_Rare]],MATCH(ROUND(MIN(SUM(CI$4,$O152/1000),SUM($O152,CI$4/1000)),3),CMB[[Cmb_ID]:[Cmb_ID]],0))),-1,-1,0,0)),IF(OR(CI$1,$R152),4,INDEX(CMB[[Cmb_Rare]:[Cmb_Rare]],MATCH(ROUND(MIN(SUM(CI$4,$O152/1000),SUM($O152,CI$4/1000)),3),CMB[[Cmb_ID]:[Cmb_ID]],0))),CHOOSE(AC[[M]:[M]],2,1,1,SUM(AC[[AB]:[DB]])))),""))</f>
        <v/>
      </c>
      <c r="CJ152" t="str">
        <f>IF(OR(CJ$5="",$S152=""),"",IFERROR(SUM(PRODUCT(INDEX(CMB[[BA_0O]:[BA_2O]],MATCH(ROUND(MIN(SUM(CJ$4,$O152/1000),SUM($O152,CJ$4/1000)),3),CMB[[Cmb_ID]:[Cmb_ID]],0),SUM(N(CJ$1),N($R152),1)),CHOOSE(AC[[M]:[M]],1,1,0,AC[[AB]:[AB]])),PRODUCT(INDEX(CMB[[BD_0O]:[BD_2O]],MATCH(ROUND(MIN(SUM(CJ$4,$O152/1000),SUM($O152,CJ$4/1000)),3),CMB[[Cmb_ID]:[Cmb_ID]],0),SUM(N(CJ$1),N($R152),1)),CHOOSE(AC[[M]:[M]],1,0,1,AC[[DB]:[DB]])),PRODUCT(SUM(ROUND(AVERAGE(VALUE(CJ$3),VALUE($P152)),0),CHOOSE(IF(OR(CJ$1,$R152),4,INDEX(CMB[[Res_Rare]:[Res_Rare]],MATCH(ROUND(MIN(SUM(CJ$4,$O152/1000),SUM($O152,CJ$4/1000)),3),CMB[[Cmb_ID]:[Cmb_ID]],0))),-1,-1,0,0)),IF(OR(CJ$1,$R152),4,INDEX(CMB[[Cmb_Rare]:[Cmb_Rare]],MATCH(ROUND(MIN(SUM(CJ$4,$O152/1000),SUM($O152,CJ$4/1000)),3),CMB[[Cmb_ID]:[Cmb_ID]],0))),CHOOSE(AC[[M]:[M]],2,1,1,SUM(AC[[AB]:[DB]])))),""))</f>
        <v/>
      </c>
      <c r="CK152" t="str">
        <f>IF(OR(CK$5="",$S152=""),"",IFERROR(SUM(PRODUCT(INDEX(CMB[[BA_0O]:[BA_2O]],MATCH(ROUND(MIN(SUM(CK$4,$O152/1000),SUM($O152,CK$4/1000)),3),CMB[[Cmb_ID]:[Cmb_ID]],0),SUM(N(CK$1),N($R152),1)),CHOOSE(AC[[M]:[M]],1,1,0,AC[[AB]:[AB]])),PRODUCT(INDEX(CMB[[BD_0O]:[BD_2O]],MATCH(ROUND(MIN(SUM(CK$4,$O152/1000),SUM($O152,CK$4/1000)),3),CMB[[Cmb_ID]:[Cmb_ID]],0),SUM(N(CK$1),N($R152),1)),CHOOSE(AC[[M]:[M]],1,0,1,AC[[DB]:[DB]])),PRODUCT(SUM(ROUND(AVERAGE(VALUE(CK$3),VALUE($P152)),0),CHOOSE(IF(OR(CK$1,$R152),4,INDEX(CMB[[Res_Rare]:[Res_Rare]],MATCH(ROUND(MIN(SUM(CK$4,$O152/1000),SUM($O152,CK$4/1000)),3),CMB[[Cmb_ID]:[Cmb_ID]],0))),-1,-1,0,0)),IF(OR(CK$1,$R152),4,INDEX(CMB[[Cmb_Rare]:[Cmb_Rare]],MATCH(ROUND(MIN(SUM(CK$4,$O152/1000),SUM($O152,CK$4/1000)),3),CMB[[Cmb_ID]:[Cmb_ID]],0))),CHOOSE(AC[[M]:[M]],2,1,1,SUM(AC[[AB]:[DB]])))),""))</f>
        <v/>
      </c>
      <c r="CL152" t="str">
        <f>IF(OR(CL$5="",$S152=""),"",IFERROR(SUM(PRODUCT(INDEX(CMB[[BA_0O]:[BA_2O]],MATCH(ROUND(MIN(SUM(CL$4,$O152/1000),SUM($O152,CL$4/1000)),3),CMB[[Cmb_ID]:[Cmb_ID]],0),SUM(N(CL$1),N($R152),1)),CHOOSE(AC[[M]:[M]],1,1,0,AC[[AB]:[AB]])),PRODUCT(INDEX(CMB[[BD_0O]:[BD_2O]],MATCH(ROUND(MIN(SUM(CL$4,$O152/1000),SUM($O152,CL$4/1000)),3),CMB[[Cmb_ID]:[Cmb_ID]],0),SUM(N(CL$1),N($R152),1)),CHOOSE(AC[[M]:[M]],1,0,1,AC[[DB]:[DB]])),PRODUCT(SUM(ROUND(AVERAGE(VALUE(CL$3),VALUE($P152)),0),CHOOSE(IF(OR(CL$1,$R152),4,INDEX(CMB[[Res_Rare]:[Res_Rare]],MATCH(ROUND(MIN(SUM(CL$4,$O152/1000),SUM($O152,CL$4/1000)),3),CMB[[Cmb_ID]:[Cmb_ID]],0))),-1,-1,0,0)),IF(OR(CL$1,$R152),4,INDEX(CMB[[Cmb_Rare]:[Cmb_Rare]],MATCH(ROUND(MIN(SUM(CL$4,$O152/1000),SUM($O152,CL$4/1000)),3),CMB[[Cmb_ID]:[Cmb_ID]],0))),CHOOSE(AC[[M]:[M]],2,1,1,SUM(AC[[AB]:[DB]])))),""))</f>
        <v/>
      </c>
      <c r="CM152" t="str">
        <f>IF(OR(CM$5="",$S152=""),"",IFERROR(SUM(PRODUCT(INDEX(CMB[[BA_0O]:[BA_2O]],MATCH(ROUND(MIN(SUM(CM$4,$O152/1000),SUM($O152,CM$4/1000)),3),CMB[[Cmb_ID]:[Cmb_ID]],0),SUM(N(CM$1),N($R152),1)),CHOOSE(AC[[M]:[M]],1,1,0,AC[[AB]:[AB]])),PRODUCT(INDEX(CMB[[BD_0O]:[BD_2O]],MATCH(ROUND(MIN(SUM(CM$4,$O152/1000),SUM($O152,CM$4/1000)),3),CMB[[Cmb_ID]:[Cmb_ID]],0),SUM(N(CM$1),N($R152),1)),CHOOSE(AC[[M]:[M]],1,0,1,AC[[DB]:[DB]])),PRODUCT(SUM(ROUND(AVERAGE(VALUE(CM$3),VALUE($P152)),0),CHOOSE(IF(OR(CM$1,$R152),4,INDEX(CMB[[Res_Rare]:[Res_Rare]],MATCH(ROUND(MIN(SUM(CM$4,$O152/1000),SUM($O152,CM$4/1000)),3),CMB[[Cmb_ID]:[Cmb_ID]],0))),-1,-1,0,0)),IF(OR(CM$1,$R152),4,INDEX(CMB[[Cmb_Rare]:[Cmb_Rare]],MATCH(ROUND(MIN(SUM(CM$4,$O152/1000),SUM($O152,CM$4/1000)),3),CMB[[Cmb_ID]:[Cmb_ID]],0))),CHOOSE(AC[[M]:[M]],2,1,1,SUM(AC[[AB]:[DB]])))),""))</f>
        <v/>
      </c>
      <c r="CN152" t="str">
        <f>IF(OR(CN$5="",$S152=""),"",IFERROR(SUM(PRODUCT(INDEX(CMB[[BA_0O]:[BA_2O]],MATCH(ROUND(MIN(SUM(CN$4,$O152/1000),SUM($O152,CN$4/1000)),3),CMB[[Cmb_ID]:[Cmb_ID]],0),SUM(N(CN$1),N($R152),1)),CHOOSE(AC[[M]:[M]],1,1,0,AC[[AB]:[AB]])),PRODUCT(INDEX(CMB[[BD_0O]:[BD_2O]],MATCH(ROUND(MIN(SUM(CN$4,$O152/1000),SUM($O152,CN$4/1000)),3),CMB[[Cmb_ID]:[Cmb_ID]],0),SUM(N(CN$1),N($R152),1)),CHOOSE(AC[[M]:[M]],1,0,1,AC[[DB]:[DB]])),PRODUCT(SUM(ROUND(AVERAGE(VALUE(CN$3),VALUE($P152)),0),CHOOSE(IF(OR(CN$1,$R152),4,INDEX(CMB[[Res_Rare]:[Res_Rare]],MATCH(ROUND(MIN(SUM(CN$4,$O152/1000),SUM($O152,CN$4/1000)),3),CMB[[Cmb_ID]:[Cmb_ID]],0))),-1,-1,0,0)),IF(OR(CN$1,$R152),4,INDEX(CMB[[Cmb_Rare]:[Cmb_Rare]],MATCH(ROUND(MIN(SUM(CN$4,$O152/1000),SUM($O152,CN$4/1000)),3),CMB[[Cmb_ID]:[Cmb_ID]],0))),CHOOSE(AC[[M]:[M]],2,1,1,SUM(AC[[AB]:[DB]])))),""))</f>
        <v/>
      </c>
      <c r="CO152" t="str">
        <f>IF(OR(CO$5="",$S152=""),"",IFERROR(SUM(PRODUCT(INDEX(CMB[[BA_0O]:[BA_2O]],MATCH(ROUND(MIN(SUM(CO$4,$O152/1000),SUM($O152,CO$4/1000)),3),CMB[[Cmb_ID]:[Cmb_ID]],0),SUM(N(CO$1),N($R152),1)),CHOOSE(AC[[M]:[M]],1,1,0,AC[[AB]:[AB]])),PRODUCT(INDEX(CMB[[BD_0O]:[BD_2O]],MATCH(ROUND(MIN(SUM(CO$4,$O152/1000),SUM($O152,CO$4/1000)),3),CMB[[Cmb_ID]:[Cmb_ID]],0),SUM(N(CO$1),N($R152),1)),CHOOSE(AC[[M]:[M]],1,0,1,AC[[DB]:[DB]])),PRODUCT(SUM(ROUND(AVERAGE(VALUE(CO$3),VALUE($P152)),0),CHOOSE(IF(OR(CO$1,$R152),4,INDEX(CMB[[Res_Rare]:[Res_Rare]],MATCH(ROUND(MIN(SUM(CO$4,$O152/1000),SUM($O152,CO$4/1000)),3),CMB[[Cmb_ID]:[Cmb_ID]],0))),-1,-1,0,0)),IF(OR(CO$1,$R152),4,INDEX(CMB[[Cmb_Rare]:[Cmb_Rare]],MATCH(ROUND(MIN(SUM(CO$4,$O152/1000),SUM($O152,CO$4/1000)),3),CMB[[Cmb_ID]:[Cmb_ID]],0))),CHOOSE(AC[[M]:[M]],2,1,1,SUM(AC[[AB]:[DB]])))),""))</f>
        <v/>
      </c>
      <c r="CP152" t="str">
        <f>IF(OR(CP$5="",$S152=""),"",IFERROR(SUM(PRODUCT(INDEX(CMB[[BA_0O]:[BA_2O]],MATCH(ROUND(MIN(SUM(CP$4,$O152/1000),SUM($O152,CP$4/1000)),3),CMB[[Cmb_ID]:[Cmb_ID]],0),SUM(N(CP$1),N($R152),1)),CHOOSE(AC[[M]:[M]],1,1,0,AC[[AB]:[AB]])),PRODUCT(INDEX(CMB[[BD_0O]:[BD_2O]],MATCH(ROUND(MIN(SUM(CP$4,$O152/1000),SUM($O152,CP$4/1000)),3),CMB[[Cmb_ID]:[Cmb_ID]],0),SUM(N(CP$1),N($R152),1)),CHOOSE(AC[[M]:[M]],1,0,1,AC[[DB]:[DB]])),PRODUCT(SUM(ROUND(AVERAGE(VALUE(CP$3),VALUE($P152)),0),CHOOSE(IF(OR(CP$1,$R152),4,INDEX(CMB[[Res_Rare]:[Res_Rare]],MATCH(ROUND(MIN(SUM(CP$4,$O152/1000),SUM($O152,CP$4/1000)),3),CMB[[Cmb_ID]:[Cmb_ID]],0))),-1,-1,0,0)),IF(OR(CP$1,$R152),4,INDEX(CMB[[Cmb_Rare]:[Cmb_Rare]],MATCH(ROUND(MIN(SUM(CP$4,$O152/1000),SUM($O152,CP$4/1000)),3),CMB[[Cmb_ID]:[Cmb_ID]],0))),CHOOSE(AC[[M]:[M]],2,1,1,SUM(AC[[AB]:[DB]])))),""))</f>
        <v/>
      </c>
      <c r="CQ152" t="str">
        <f>IF(OR(CQ$5="",$S152=""),"",IFERROR(SUM(PRODUCT(INDEX(CMB[[BA_0O]:[BA_2O]],MATCH(ROUND(MIN(SUM(CQ$4,$O152/1000),SUM($O152,CQ$4/1000)),3),CMB[[Cmb_ID]:[Cmb_ID]],0),SUM(N(CQ$1),N($R152),1)),CHOOSE(AC[[M]:[M]],1,1,0,AC[[AB]:[AB]])),PRODUCT(INDEX(CMB[[BD_0O]:[BD_2O]],MATCH(ROUND(MIN(SUM(CQ$4,$O152/1000),SUM($O152,CQ$4/1000)),3),CMB[[Cmb_ID]:[Cmb_ID]],0),SUM(N(CQ$1),N($R152),1)),CHOOSE(AC[[M]:[M]],1,0,1,AC[[DB]:[DB]])),PRODUCT(SUM(ROUND(AVERAGE(VALUE(CQ$3),VALUE($P152)),0),CHOOSE(IF(OR(CQ$1,$R152),4,INDEX(CMB[[Res_Rare]:[Res_Rare]],MATCH(ROUND(MIN(SUM(CQ$4,$O152/1000),SUM($O152,CQ$4/1000)),3),CMB[[Cmb_ID]:[Cmb_ID]],0))),-1,-1,0,0)),IF(OR(CQ$1,$R152),4,INDEX(CMB[[Cmb_Rare]:[Cmb_Rare]],MATCH(ROUND(MIN(SUM(CQ$4,$O152/1000),SUM($O152,CQ$4/1000)),3),CMB[[Cmb_ID]:[Cmb_ID]],0))),CHOOSE(AC[[M]:[M]],2,1,1,SUM(AC[[AB]:[DB]])))),""))</f>
        <v/>
      </c>
      <c r="CR152" t="str">
        <f>IF(OR(CR$5="",$S152=""),"",IFERROR(SUM(PRODUCT(INDEX(CMB[[BA_0O]:[BA_2O]],MATCH(ROUND(MIN(SUM(CR$4,$O152/1000),SUM($O152,CR$4/1000)),3),CMB[[Cmb_ID]:[Cmb_ID]],0),SUM(N(CR$1),N($R152),1)),CHOOSE(AC[[M]:[M]],1,1,0,AC[[AB]:[AB]])),PRODUCT(INDEX(CMB[[BD_0O]:[BD_2O]],MATCH(ROUND(MIN(SUM(CR$4,$O152/1000),SUM($O152,CR$4/1000)),3),CMB[[Cmb_ID]:[Cmb_ID]],0),SUM(N(CR$1),N($R152),1)),CHOOSE(AC[[M]:[M]],1,0,1,AC[[DB]:[DB]])),PRODUCT(SUM(ROUND(AVERAGE(VALUE(CR$3),VALUE($P152)),0),CHOOSE(IF(OR(CR$1,$R152),4,INDEX(CMB[[Res_Rare]:[Res_Rare]],MATCH(ROUND(MIN(SUM(CR$4,$O152/1000),SUM($O152,CR$4/1000)),3),CMB[[Cmb_ID]:[Cmb_ID]],0))),-1,-1,0,0)),IF(OR(CR$1,$R152),4,INDEX(CMB[[Cmb_Rare]:[Cmb_Rare]],MATCH(ROUND(MIN(SUM(CR$4,$O152/1000),SUM($O152,CR$4/1000)),3),CMB[[Cmb_ID]:[Cmb_ID]],0))),CHOOSE(AC[[M]:[M]],2,1,1,SUM(AC[[AB]:[DB]])))),""))</f>
        <v/>
      </c>
      <c r="CS152" t="str">
        <f>IF(OR(CS$5="",$S152=""),"",IFERROR(SUM(PRODUCT(INDEX(CMB[[BA_0O]:[BA_2O]],MATCH(ROUND(MIN(SUM(CS$4,$O152/1000),SUM($O152,CS$4/1000)),3),CMB[[Cmb_ID]:[Cmb_ID]],0),SUM(N(CS$1),N($R152),1)),CHOOSE(AC[[M]:[M]],1,1,0,AC[[AB]:[AB]])),PRODUCT(INDEX(CMB[[BD_0O]:[BD_2O]],MATCH(ROUND(MIN(SUM(CS$4,$O152/1000),SUM($O152,CS$4/1000)),3),CMB[[Cmb_ID]:[Cmb_ID]],0),SUM(N(CS$1),N($R152),1)),CHOOSE(AC[[M]:[M]],1,0,1,AC[[DB]:[DB]])),PRODUCT(SUM(ROUND(AVERAGE(VALUE(CS$3),VALUE($P152)),0),CHOOSE(IF(OR(CS$1,$R152),4,INDEX(CMB[[Res_Rare]:[Res_Rare]],MATCH(ROUND(MIN(SUM(CS$4,$O152/1000),SUM($O152,CS$4/1000)),3),CMB[[Cmb_ID]:[Cmb_ID]],0))),-1,-1,0,0)),IF(OR(CS$1,$R152),4,INDEX(CMB[[Cmb_Rare]:[Cmb_Rare]],MATCH(ROUND(MIN(SUM(CS$4,$O152/1000),SUM($O152,CS$4/1000)),3),CMB[[Cmb_ID]:[Cmb_ID]],0))),CHOOSE(AC[[M]:[M]],2,1,1,SUM(AC[[AB]:[DB]])))),""))</f>
        <v/>
      </c>
      <c r="CT152" t="str">
        <f>IF(OR(CT$5="",$S152=""),"",IFERROR(SUM(PRODUCT(INDEX(CMB[[BA_0O]:[BA_2O]],MATCH(ROUND(MIN(SUM(CT$4,$O152/1000),SUM($O152,CT$4/1000)),3),CMB[[Cmb_ID]:[Cmb_ID]],0),SUM(N(CT$1),N($R152),1)),CHOOSE(AC[[M]:[M]],1,1,0,AC[[AB]:[AB]])),PRODUCT(INDEX(CMB[[BD_0O]:[BD_2O]],MATCH(ROUND(MIN(SUM(CT$4,$O152/1000),SUM($O152,CT$4/1000)),3),CMB[[Cmb_ID]:[Cmb_ID]],0),SUM(N(CT$1),N($R152),1)),CHOOSE(AC[[M]:[M]],1,0,1,AC[[DB]:[DB]])),PRODUCT(SUM(ROUND(AVERAGE(VALUE(CT$3),VALUE($P152)),0),CHOOSE(IF(OR(CT$1,$R152),4,INDEX(CMB[[Res_Rare]:[Res_Rare]],MATCH(ROUND(MIN(SUM(CT$4,$O152/1000),SUM($O152,CT$4/1000)),3),CMB[[Cmb_ID]:[Cmb_ID]],0))),-1,-1,0,0)),IF(OR(CT$1,$R152),4,INDEX(CMB[[Cmb_Rare]:[Cmb_Rare]],MATCH(ROUND(MIN(SUM(CT$4,$O152/1000),SUM($O152,CT$4/1000)),3),CMB[[Cmb_ID]:[Cmb_ID]],0))),CHOOSE(AC[[M]:[M]],2,1,1,SUM(AC[[AB]:[DB]])))),""))</f>
        <v/>
      </c>
      <c r="CU152" t="str">
        <f>IF(OR(CU$5="",$S152=""),"",IFERROR(SUM(PRODUCT(INDEX(CMB[[BA_0O]:[BA_2O]],MATCH(ROUND(MIN(SUM(CU$4,$O152/1000),SUM($O152,CU$4/1000)),3),CMB[[Cmb_ID]:[Cmb_ID]],0),SUM(N(CU$1),N($R152),1)),CHOOSE(AC[[M]:[M]],1,1,0,AC[[AB]:[AB]])),PRODUCT(INDEX(CMB[[BD_0O]:[BD_2O]],MATCH(ROUND(MIN(SUM(CU$4,$O152/1000),SUM($O152,CU$4/1000)),3),CMB[[Cmb_ID]:[Cmb_ID]],0),SUM(N(CU$1),N($R152),1)),CHOOSE(AC[[M]:[M]],1,0,1,AC[[DB]:[DB]])),PRODUCT(SUM(ROUND(AVERAGE(VALUE(CU$3),VALUE($P152)),0),CHOOSE(IF(OR(CU$1,$R152),4,INDEX(CMB[[Res_Rare]:[Res_Rare]],MATCH(ROUND(MIN(SUM(CU$4,$O152/1000),SUM($O152,CU$4/1000)),3),CMB[[Cmb_ID]:[Cmb_ID]],0))),-1,-1,0,0)),IF(OR(CU$1,$R152),4,INDEX(CMB[[Cmb_Rare]:[Cmb_Rare]],MATCH(ROUND(MIN(SUM(CU$4,$O152/1000),SUM($O152,CU$4/1000)),3),CMB[[Cmb_ID]:[Cmb_ID]],0))),CHOOSE(AC[[M]:[M]],2,1,1,SUM(AC[[AB]:[DB]])))),""))</f>
        <v/>
      </c>
      <c r="CV152" t="str">
        <f>IF(OR(CV$5="",$S152=""),"",IFERROR(SUM(PRODUCT(INDEX(CMB[[BA_0O]:[BA_2O]],MATCH(ROUND(MIN(SUM(CV$4,$O152/1000),SUM($O152,CV$4/1000)),3),CMB[[Cmb_ID]:[Cmb_ID]],0),SUM(N(CV$1),N($R152),1)),CHOOSE(AC[[M]:[M]],1,1,0,AC[[AB]:[AB]])),PRODUCT(INDEX(CMB[[BD_0O]:[BD_2O]],MATCH(ROUND(MIN(SUM(CV$4,$O152/1000),SUM($O152,CV$4/1000)),3),CMB[[Cmb_ID]:[Cmb_ID]],0),SUM(N(CV$1),N($R152),1)),CHOOSE(AC[[M]:[M]],1,0,1,AC[[DB]:[DB]])),PRODUCT(SUM(ROUND(AVERAGE(VALUE(CV$3),VALUE($P152)),0),CHOOSE(IF(OR(CV$1,$R152),4,INDEX(CMB[[Res_Rare]:[Res_Rare]],MATCH(ROUND(MIN(SUM(CV$4,$O152/1000),SUM($O152,CV$4/1000)),3),CMB[[Cmb_ID]:[Cmb_ID]],0))),-1,-1,0,0)),IF(OR(CV$1,$R152),4,INDEX(CMB[[Cmb_Rare]:[Cmb_Rare]],MATCH(ROUND(MIN(SUM(CV$4,$O152/1000),SUM($O152,CV$4/1000)),3),CMB[[Cmb_ID]:[Cmb_ID]],0))),CHOOSE(AC[[M]:[M]],2,1,1,SUM(AC[[AB]:[DB]])))),""))</f>
        <v/>
      </c>
      <c r="CW152" t="str">
        <f>IF(OR(CW$5="",$S152=""),"",IFERROR(SUM(PRODUCT(INDEX(CMB[[BA_0O]:[BA_2O]],MATCH(ROUND(MIN(SUM(CW$4,$O152/1000),SUM($O152,CW$4/1000)),3),CMB[[Cmb_ID]:[Cmb_ID]],0),SUM(N(CW$1),N($R152),1)),CHOOSE(AC[[M]:[M]],1,1,0,AC[[AB]:[AB]])),PRODUCT(INDEX(CMB[[BD_0O]:[BD_2O]],MATCH(ROUND(MIN(SUM(CW$4,$O152/1000),SUM($O152,CW$4/1000)),3),CMB[[Cmb_ID]:[Cmb_ID]],0),SUM(N(CW$1),N($R152),1)),CHOOSE(AC[[M]:[M]],1,0,1,AC[[DB]:[DB]])),PRODUCT(SUM(ROUND(AVERAGE(VALUE(CW$3),VALUE($P152)),0),CHOOSE(IF(OR(CW$1,$R152),4,INDEX(CMB[[Res_Rare]:[Res_Rare]],MATCH(ROUND(MIN(SUM(CW$4,$O152/1000),SUM($O152,CW$4/1000)),3),CMB[[Cmb_ID]:[Cmb_ID]],0))),-1,-1,0,0)),IF(OR(CW$1,$R152),4,INDEX(CMB[[Cmb_Rare]:[Cmb_Rare]],MATCH(ROUND(MIN(SUM(CW$4,$O152/1000),SUM($O152,CW$4/1000)),3),CMB[[Cmb_ID]:[Cmb_ID]],0))),CHOOSE(AC[[M]:[M]],2,1,1,SUM(AC[[AB]:[DB]])))),""))</f>
        <v/>
      </c>
      <c r="CX152" t="str">
        <f>IF(OR(CX$5="",$S152=""),"",IFERROR(SUM(PRODUCT(INDEX(CMB[[BA_0O]:[BA_2O]],MATCH(ROUND(MIN(SUM(CX$4,$O152/1000),SUM($O152,CX$4/1000)),3),CMB[[Cmb_ID]:[Cmb_ID]],0),SUM(N(CX$1),N($R152),1)),CHOOSE(AC[[M]:[M]],1,1,0,AC[[AB]:[AB]])),PRODUCT(INDEX(CMB[[BD_0O]:[BD_2O]],MATCH(ROUND(MIN(SUM(CX$4,$O152/1000),SUM($O152,CX$4/1000)),3),CMB[[Cmb_ID]:[Cmb_ID]],0),SUM(N(CX$1),N($R152),1)),CHOOSE(AC[[M]:[M]],1,0,1,AC[[DB]:[DB]])),PRODUCT(SUM(ROUND(AVERAGE(VALUE(CX$3),VALUE($P152)),0),CHOOSE(IF(OR(CX$1,$R152),4,INDEX(CMB[[Res_Rare]:[Res_Rare]],MATCH(ROUND(MIN(SUM(CX$4,$O152/1000),SUM($O152,CX$4/1000)),3),CMB[[Cmb_ID]:[Cmb_ID]],0))),-1,-1,0,0)),IF(OR(CX$1,$R152),4,INDEX(CMB[[Cmb_Rare]:[Cmb_Rare]],MATCH(ROUND(MIN(SUM(CX$4,$O152/1000),SUM($O152,CX$4/1000)),3),CMB[[Cmb_ID]:[Cmb_ID]],0))),CHOOSE(AC[[M]:[M]],2,1,1,SUM(AC[[AB]:[DB]])))),""))</f>
        <v/>
      </c>
      <c r="CY152" t="str">
        <f>IF(OR(CY$5="",$S152=""),"",IFERROR(SUM(PRODUCT(INDEX(CMB[[BA_0O]:[BA_2O]],MATCH(ROUND(MIN(SUM(CY$4,$O152/1000),SUM($O152,CY$4/1000)),3),CMB[[Cmb_ID]:[Cmb_ID]],0),SUM(N(CY$1),N($R152),1)),CHOOSE(AC[[M]:[M]],1,1,0,AC[[AB]:[AB]])),PRODUCT(INDEX(CMB[[BD_0O]:[BD_2O]],MATCH(ROUND(MIN(SUM(CY$4,$O152/1000),SUM($O152,CY$4/1000)),3),CMB[[Cmb_ID]:[Cmb_ID]],0),SUM(N(CY$1),N($R152),1)),CHOOSE(AC[[M]:[M]],1,0,1,AC[[DB]:[DB]])),PRODUCT(SUM(ROUND(AVERAGE(VALUE(CY$3),VALUE($P152)),0),CHOOSE(IF(OR(CY$1,$R152),4,INDEX(CMB[[Res_Rare]:[Res_Rare]],MATCH(ROUND(MIN(SUM(CY$4,$O152/1000),SUM($O152,CY$4/1000)),3),CMB[[Cmb_ID]:[Cmb_ID]],0))),-1,-1,0,0)),IF(OR(CY$1,$R152),4,INDEX(CMB[[Cmb_Rare]:[Cmb_Rare]],MATCH(ROUND(MIN(SUM(CY$4,$O152/1000),SUM($O152,CY$4/1000)),3),CMB[[Cmb_ID]:[Cmb_ID]],0))),CHOOSE(AC[[M]:[M]],2,1,1,SUM(AC[[AB]:[DB]])))),""))</f>
        <v/>
      </c>
      <c r="CZ152" t="str">
        <f>IF(OR(CZ$5="",$S152=""),"",IFERROR(SUM(PRODUCT(INDEX(CMB[[BA_0O]:[BA_2O]],MATCH(ROUND(MIN(SUM(CZ$4,$O152/1000),SUM($O152,CZ$4/1000)),3),CMB[[Cmb_ID]:[Cmb_ID]],0),SUM(N(CZ$1),N($R152),1)),CHOOSE(AC[[M]:[M]],1,1,0,AC[[AB]:[AB]])),PRODUCT(INDEX(CMB[[BD_0O]:[BD_2O]],MATCH(ROUND(MIN(SUM(CZ$4,$O152/1000),SUM($O152,CZ$4/1000)),3),CMB[[Cmb_ID]:[Cmb_ID]],0),SUM(N(CZ$1),N($R152),1)),CHOOSE(AC[[M]:[M]],1,0,1,AC[[DB]:[DB]])),PRODUCT(SUM(ROUND(AVERAGE(VALUE(CZ$3),VALUE($P152)),0),CHOOSE(IF(OR(CZ$1,$R152),4,INDEX(CMB[[Res_Rare]:[Res_Rare]],MATCH(ROUND(MIN(SUM(CZ$4,$O152/1000),SUM($O152,CZ$4/1000)),3),CMB[[Cmb_ID]:[Cmb_ID]],0))),-1,-1,0,0)),IF(OR(CZ$1,$R152),4,INDEX(CMB[[Cmb_Rare]:[Cmb_Rare]],MATCH(ROUND(MIN(SUM(CZ$4,$O152/1000),SUM($O152,CZ$4/1000)),3),CMB[[Cmb_ID]:[Cmb_ID]],0))),CHOOSE(AC[[M]:[M]],2,1,1,SUM(AC[[AB]:[DB]])))),""))</f>
        <v/>
      </c>
      <c r="DA152" t="str">
        <f>IF(OR(DA$5="",$S152=""),"",IFERROR(SUM(PRODUCT(INDEX(CMB[[BA_0O]:[BA_2O]],MATCH(ROUND(MIN(SUM(DA$4,$O152/1000),SUM($O152,DA$4/1000)),3),CMB[[Cmb_ID]:[Cmb_ID]],0),SUM(N(DA$1),N($R152),1)),CHOOSE(AC[[M]:[M]],1,1,0,AC[[AB]:[AB]])),PRODUCT(INDEX(CMB[[BD_0O]:[BD_2O]],MATCH(ROUND(MIN(SUM(DA$4,$O152/1000),SUM($O152,DA$4/1000)),3),CMB[[Cmb_ID]:[Cmb_ID]],0),SUM(N(DA$1),N($R152),1)),CHOOSE(AC[[M]:[M]],1,0,1,AC[[DB]:[DB]])),PRODUCT(SUM(ROUND(AVERAGE(VALUE(DA$3),VALUE($P152)),0),CHOOSE(IF(OR(DA$1,$R152),4,INDEX(CMB[[Res_Rare]:[Res_Rare]],MATCH(ROUND(MIN(SUM(DA$4,$O152/1000),SUM($O152,DA$4/1000)),3),CMB[[Cmb_ID]:[Cmb_ID]],0))),-1,-1,0,0)),IF(OR(DA$1,$R152),4,INDEX(CMB[[Cmb_Rare]:[Cmb_Rare]],MATCH(ROUND(MIN(SUM(DA$4,$O152/1000),SUM($O152,DA$4/1000)),3),CMB[[Cmb_ID]:[Cmb_ID]],0))),CHOOSE(AC[[M]:[M]],2,1,1,SUM(AC[[AB]:[DB]])))),""))</f>
        <v/>
      </c>
      <c r="DB152" t="str">
        <f>IF(OR(DB$5="",$S152=""),"",IFERROR(SUM(PRODUCT(INDEX(CMB[[BA_0O]:[BA_2O]],MATCH(ROUND(MIN(SUM(DB$4,$O152/1000),SUM($O152,DB$4/1000)),3),CMB[[Cmb_ID]:[Cmb_ID]],0),SUM(N(DB$1),N($R152),1)),CHOOSE(AC[[M]:[M]],1,1,0,AC[[AB]:[AB]])),PRODUCT(INDEX(CMB[[BD_0O]:[BD_2O]],MATCH(ROUND(MIN(SUM(DB$4,$O152/1000),SUM($O152,DB$4/1000)),3),CMB[[Cmb_ID]:[Cmb_ID]],0),SUM(N(DB$1),N($R152),1)),CHOOSE(AC[[M]:[M]],1,0,1,AC[[DB]:[DB]])),PRODUCT(SUM(ROUND(AVERAGE(VALUE(DB$3),VALUE($P152)),0),CHOOSE(IF(OR(DB$1,$R152),4,INDEX(CMB[[Res_Rare]:[Res_Rare]],MATCH(ROUND(MIN(SUM(DB$4,$O152/1000),SUM($O152,DB$4/1000)),3),CMB[[Cmb_ID]:[Cmb_ID]],0))),-1,-1,0,0)),IF(OR(DB$1,$R152),4,INDEX(CMB[[Cmb_Rare]:[Cmb_Rare]],MATCH(ROUND(MIN(SUM(DB$4,$O152/1000),SUM($O152,DB$4/1000)),3),CMB[[Cmb_ID]:[Cmb_ID]],0))),CHOOSE(AC[[M]:[M]],2,1,1,SUM(AC[[AB]:[DB]])))),""))</f>
        <v/>
      </c>
      <c r="DC152" t="str">
        <f>IF(OR(DC$5="",$S152=""),"",IFERROR(SUM(PRODUCT(INDEX(CMB[[BA_0O]:[BA_2O]],MATCH(ROUND(MIN(SUM(DC$4,$O152/1000),SUM($O152,DC$4/1000)),3),CMB[[Cmb_ID]:[Cmb_ID]],0),SUM(N(DC$1),N($R152),1)),CHOOSE(AC[[M]:[M]],1,1,0,AC[[AB]:[AB]])),PRODUCT(INDEX(CMB[[BD_0O]:[BD_2O]],MATCH(ROUND(MIN(SUM(DC$4,$O152/1000),SUM($O152,DC$4/1000)),3),CMB[[Cmb_ID]:[Cmb_ID]],0),SUM(N(DC$1),N($R152),1)),CHOOSE(AC[[M]:[M]],1,0,1,AC[[DB]:[DB]])),PRODUCT(SUM(ROUND(AVERAGE(VALUE(DC$3),VALUE($P152)),0),CHOOSE(IF(OR(DC$1,$R152),4,INDEX(CMB[[Res_Rare]:[Res_Rare]],MATCH(ROUND(MIN(SUM(DC$4,$O152/1000),SUM($O152,DC$4/1000)),3),CMB[[Cmb_ID]:[Cmb_ID]],0))),-1,-1,0,0)),IF(OR(DC$1,$R152),4,INDEX(CMB[[Cmb_Rare]:[Cmb_Rare]],MATCH(ROUND(MIN(SUM(DC$4,$O152/1000),SUM($O152,DC$4/1000)),3),CMB[[Cmb_ID]:[Cmb_ID]],0))),CHOOSE(AC[[M]:[M]],2,1,1,SUM(AC[[AB]:[DB]])))),""))</f>
        <v/>
      </c>
      <c r="DD152" t="str">
        <f>IF(OR(DD$5="",$S152=""),"",IFERROR(SUM(PRODUCT(INDEX(CMB[[BA_0O]:[BA_2O]],MATCH(ROUND(MIN(SUM(DD$4,$O152/1000),SUM($O152,DD$4/1000)),3),CMB[[Cmb_ID]:[Cmb_ID]],0),SUM(N(DD$1),N($R152),1)),CHOOSE(AC[[M]:[M]],1,1,0,AC[[AB]:[AB]])),PRODUCT(INDEX(CMB[[BD_0O]:[BD_2O]],MATCH(ROUND(MIN(SUM(DD$4,$O152/1000),SUM($O152,DD$4/1000)),3),CMB[[Cmb_ID]:[Cmb_ID]],0),SUM(N(DD$1),N($R152),1)),CHOOSE(AC[[M]:[M]],1,0,1,AC[[DB]:[DB]])),PRODUCT(SUM(ROUND(AVERAGE(VALUE(DD$3),VALUE($P152)),0),CHOOSE(IF(OR(DD$1,$R152),4,INDEX(CMB[[Res_Rare]:[Res_Rare]],MATCH(ROUND(MIN(SUM(DD$4,$O152/1000),SUM($O152,DD$4/1000)),3),CMB[[Cmb_ID]:[Cmb_ID]],0))),-1,-1,0,0)),IF(OR(DD$1,$R152),4,INDEX(CMB[[Cmb_Rare]:[Cmb_Rare]],MATCH(ROUND(MIN(SUM(DD$4,$O152/1000),SUM($O152,DD$4/1000)),3),CMB[[Cmb_ID]:[Cmb_ID]],0))),CHOOSE(AC[[M]:[M]],2,1,1,SUM(AC[[AB]:[DB]])))),""))</f>
        <v/>
      </c>
      <c r="DE152" t="str">
        <f>IF(OR(DE$5="",$S152=""),"",IFERROR(SUM(PRODUCT(INDEX(CMB[[BA_0O]:[BA_2O]],MATCH(ROUND(MIN(SUM(DE$4,$O152/1000),SUM($O152,DE$4/1000)),3),CMB[[Cmb_ID]:[Cmb_ID]],0),SUM(N(DE$1),N($R152),1)),CHOOSE(AC[[M]:[M]],1,1,0,AC[[AB]:[AB]])),PRODUCT(INDEX(CMB[[BD_0O]:[BD_2O]],MATCH(ROUND(MIN(SUM(DE$4,$O152/1000),SUM($O152,DE$4/1000)),3),CMB[[Cmb_ID]:[Cmb_ID]],0),SUM(N(DE$1),N($R152),1)),CHOOSE(AC[[M]:[M]],1,0,1,AC[[DB]:[DB]])),PRODUCT(SUM(ROUND(AVERAGE(VALUE(DE$3),VALUE($P152)),0),CHOOSE(IF(OR(DE$1,$R152),4,INDEX(CMB[[Res_Rare]:[Res_Rare]],MATCH(ROUND(MIN(SUM(DE$4,$O152/1000),SUM($O152,DE$4/1000)),3),CMB[[Cmb_ID]:[Cmb_ID]],0))),-1,-1,0,0)),IF(OR(DE$1,$R152),4,INDEX(CMB[[Cmb_Rare]:[Cmb_Rare]],MATCH(ROUND(MIN(SUM(DE$4,$O152/1000),SUM($O152,DE$4/1000)),3),CMB[[Cmb_ID]:[Cmb_ID]],0))),CHOOSE(AC[[M]:[M]],2,1,1,SUM(AC[[AB]:[DB]])))),""))</f>
        <v/>
      </c>
      <c r="DF152" t="str">
        <f>IF(OR(DF$5="",$S152=""),"",IFERROR(SUM(PRODUCT(INDEX(CMB[[BA_0O]:[BA_2O]],MATCH(ROUND(MIN(SUM(DF$4,$O152/1000),SUM($O152,DF$4/1000)),3),CMB[[Cmb_ID]:[Cmb_ID]],0),SUM(N(DF$1),N($R152),1)),CHOOSE(AC[[M]:[M]],1,1,0,AC[[AB]:[AB]])),PRODUCT(INDEX(CMB[[BD_0O]:[BD_2O]],MATCH(ROUND(MIN(SUM(DF$4,$O152/1000),SUM($O152,DF$4/1000)),3),CMB[[Cmb_ID]:[Cmb_ID]],0),SUM(N(DF$1),N($R152),1)),CHOOSE(AC[[M]:[M]],1,0,1,AC[[DB]:[DB]])),PRODUCT(SUM(ROUND(AVERAGE(VALUE(DF$3),VALUE($P152)),0),CHOOSE(IF(OR(DF$1,$R152),4,INDEX(CMB[[Res_Rare]:[Res_Rare]],MATCH(ROUND(MIN(SUM(DF$4,$O152/1000),SUM($O152,DF$4/1000)),3),CMB[[Cmb_ID]:[Cmb_ID]],0))),-1,-1,0,0)),IF(OR(DF$1,$R152),4,INDEX(CMB[[Cmb_Rare]:[Cmb_Rare]],MATCH(ROUND(MIN(SUM(DF$4,$O152/1000),SUM($O152,DF$4/1000)),3),CMB[[Cmb_ID]:[Cmb_ID]],0))),CHOOSE(AC[[M]:[M]],2,1,1,SUM(AC[[AB]:[DB]])))),""))</f>
        <v/>
      </c>
      <c r="DG152" t="str">
        <f>IF(OR(DG$5="",$S152=""),"",IFERROR(SUM(PRODUCT(INDEX(CMB[[BA_0O]:[BA_2O]],MATCH(ROUND(MIN(SUM(DG$4,$O152/1000),SUM($O152,DG$4/1000)),3),CMB[[Cmb_ID]:[Cmb_ID]],0),SUM(N(DG$1),N($R152),1)),CHOOSE(AC[[M]:[M]],1,1,0,AC[[AB]:[AB]])),PRODUCT(INDEX(CMB[[BD_0O]:[BD_2O]],MATCH(ROUND(MIN(SUM(DG$4,$O152/1000),SUM($O152,DG$4/1000)),3),CMB[[Cmb_ID]:[Cmb_ID]],0),SUM(N(DG$1),N($R152),1)),CHOOSE(AC[[M]:[M]],1,0,1,AC[[DB]:[DB]])),PRODUCT(SUM(ROUND(AVERAGE(VALUE(DG$3),VALUE($P152)),0),CHOOSE(IF(OR(DG$1,$R152),4,INDEX(CMB[[Res_Rare]:[Res_Rare]],MATCH(ROUND(MIN(SUM(DG$4,$O152/1000),SUM($O152,DG$4/1000)),3),CMB[[Cmb_ID]:[Cmb_ID]],0))),-1,-1,0,0)),IF(OR(DG$1,$R152),4,INDEX(CMB[[Cmb_Rare]:[Cmb_Rare]],MATCH(ROUND(MIN(SUM(DG$4,$O152/1000),SUM($O152,DG$4/1000)),3),CMB[[Cmb_ID]:[Cmb_ID]],0))),CHOOSE(AC[[M]:[M]],2,1,1,SUM(AC[[AB]:[DB]])))),""))</f>
        <v/>
      </c>
      <c r="DH152" t="str">
        <f>IF(OR(DH$5="",$S152=""),"",IFERROR(SUM(PRODUCT(INDEX(CMB[[BA_0O]:[BA_2O]],MATCH(ROUND(MIN(SUM(DH$4,$O152/1000),SUM($O152,DH$4/1000)),3),CMB[[Cmb_ID]:[Cmb_ID]],0),SUM(N(DH$1),N($R152),1)),CHOOSE(AC[[M]:[M]],1,1,0,AC[[AB]:[AB]])),PRODUCT(INDEX(CMB[[BD_0O]:[BD_2O]],MATCH(ROUND(MIN(SUM(DH$4,$O152/1000),SUM($O152,DH$4/1000)),3),CMB[[Cmb_ID]:[Cmb_ID]],0),SUM(N(DH$1),N($R152),1)),CHOOSE(AC[[M]:[M]],1,0,1,AC[[DB]:[DB]])),PRODUCT(SUM(ROUND(AVERAGE(VALUE(DH$3),VALUE($P152)),0),CHOOSE(IF(OR(DH$1,$R152),4,INDEX(CMB[[Res_Rare]:[Res_Rare]],MATCH(ROUND(MIN(SUM(DH$4,$O152/1000),SUM($O152,DH$4/1000)),3),CMB[[Cmb_ID]:[Cmb_ID]],0))),-1,-1,0,0)),IF(OR(DH$1,$R152),4,INDEX(CMB[[Cmb_Rare]:[Cmb_Rare]],MATCH(ROUND(MIN(SUM(DH$4,$O152/1000),SUM($O152,DH$4/1000)),3),CMB[[Cmb_ID]:[Cmb_ID]],0))),CHOOSE(AC[[M]:[M]],2,1,1,SUM(AC[[AB]:[DB]])))),""))</f>
        <v/>
      </c>
      <c r="DI152" t="str">
        <f>IF(OR(DI$5="",$S152=""),"",IFERROR(SUM(PRODUCT(INDEX(CMB[[BA_0O]:[BA_2O]],MATCH(ROUND(MIN(SUM(DI$4,$O152/1000),SUM($O152,DI$4/1000)),3),CMB[[Cmb_ID]:[Cmb_ID]],0),SUM(N(DI$1),N($R152),1)),CHOOSE(AC[[M]:[M]],1,1,0,AC[[AB]:[AB]])),PRODUCT(INDEX(CMB[[BD_0O]:[BD_2O]],MATCH(ROUND(MIN(SUM(DI$4,$O152/1000),SUM($O152,DI$4/1000)),3),CMB[[Cmb_ID]:[Cmb_ID]],0),SUM(N(DI$1),N($R152),1)),CHOOSE(AC[[M]:[M]],1,0,1,AC[[DB]:[DB]])),PRODUCT(SUM(ROUND(AVERAGE(VALUE(DI$3),VALUE($P152)),0),CHOOSE(IF(OR(DI$1,$R152),4,INDEX(CMB[[Res_Rare]:[Res_Rare]],MATCH(ROUND(MIN(SUM(DI$4,$O152/1000),SUM($O152,DI$4/1000)),3),CMB[[Cmb_ID]:[Cmb_ID]],0))),-1,-1,0,0)),IF(OR(DI$1,$R152),4,INDEX(CMB[[Cmb_Rare]:[Cmb_Rare]],MATCH(ROUND(MIN(SUM(DI$4,$O152/1000),SUM($O152,DI$4/1000)),3),CMB[[Cmb_ID]:[Cmb_ID]],0))),CHOOSE(AC[[M]:[M]],2,1,1,SUM(AC[[AB]:[DB]])))),""))</f>
        <v/>
      </c>
      <c r="DJ152" t="str">
        <f>IF(OR(DJ$5="",$S152=""),"",IFERROR(SUM(PRODUCT(INDEX(CMB[[BA_0O]:[BA_2O]],MATCH(ROUND(MIN(SUM(DJ$4,$O152/1000),SUM($O152,DJ$4/1000)),3),CMB[[Cmb_ID]:[Cmb_ID]],0),SUM(N(DJ$1),N($R152),1)),CHOOSE(AC[[M]:[M]],1,1,0,AC[[AB]:[AB]])),PRODUCT(INDEX(CMB[[BD_0O]:[BD_2O]],MATCH(ROUND(MIN(SUM(DJ$4,$O152/1000),SUM($O152,DJ$4/1000)),3),CMB[[Cmb_ID]:[Cmb_ID]],0),SUM(N(DJ$1),N($R152),1)),CHOOSE(AC[[M]:[M]],1,0,1,AC[[DB]:[DB]])),PRODUCT(SUM(ROUND(AVERAGE(VALUE(DJ$3),VALUE($P152)),0),CHOOSE(IF(OR(DJ$1,$R152),4,INDEX(CMB[[Res_Rare]:[Res_Rare]],MATCH(ROUND(MIN(SUM(DJ$4,$O152/1000),SUM($O152,DJ$4/1000)),3),CMB[[Cmb_ID]:[Cmb_ID]],0))),-1,-1,0,0)),IF(OR(DJ$1,$R152),4,INDEX(CMB[[Cmb_Rare]:[Cmb_Rare]],MATCH(ROUND(MIN(SUM(DJ$4,$O152/1000),SUM($O152,DJ$4/1000)),3),CMB[[Cmb_ID]:[Cmb_ID]],0))),CHOOSE(AC[[M]:[M]],2,1,1,SUM(AC[[AB]:[DB]])))),""))</f>
        <v/>
      </c>
      <c r="DK152" t="str">
        <f>IF(OR(DK$5="",$S152=""),"",IFERROR(SUM(PRODUCT(INDEX(CMB[[BA_0O]:[BA_2O]],MATCH(ROUND(MIN(SUM(DK$4,$O152/1000),SUM($O152,DK$4/1000)),3),CMB[[Cmb_ID]:[Cmb_ID]],0),SUM(N(DK$1),N($R152),1)),CHOOSE(AC[[M]:[M]],1,1,0,AC[[AB]:[AB]])),PRODUCT(INDEX(CMB[[BD_0O]:[BD_2O]],MATCH(ROUND(MIN(SUM(DK$4,$O152/1000),SUM($O152,DK$4/1000)),3),CMB[[Cmb_ID]:[Cmb_ID]],0),SUM(N(DK$1),N($R152),1)),CHOOSE(AC[[M]:[M]],1,0,1,AC[[DB]:[DB]])),PRODUCT(SUM(ROUND(AVERAGE(VALUE(DK$3),VALUE($P152)),0),CHOOSE(IF(OR(DK$1,$R152),4,INDEX(CMB[[Res_Rare]:[Res_Rare]],MATCH(ROUND(MIN(SUM(DK$4,$O152/1000),SUM($O152,DK$4/1000)),3),CMB[[Cmb_ID]:[Cmb_ID]],0))),-1,-1,0,0)),IF(OR(DK$1,$R152),4,INDEX(CMB[[Cmb_Rare]:[Cmb_Rare]],MATCH(ROUND(MIN(SUM(DK$4,$O152/1000),SUM($O152,DK$4/1000)),3),CMB[[Cmb_ID]:[Cmb_ID]],0))),CHOOSE(AC[[M]:[M]],2,1,1,SUM(AC[[AB]:[DB]])))),""))</f>
        <v/>
      </c>
      <c r="DL152" t="str">
        <f>IF(OR(DL$5="",$S152=""),"",IFERROR(SUM(PRODUCT(INDEX(CMB[[BA_0O]:[BA_2O]],MATCH(ROUND(MIN(SUM(DL$4,$O152/1000),SUM($O152,DL$4/1000)),3),CMB[[Cmb_ID]:[Cmb_ID]],0),SUM(N(DL$1),N($R152),1)),CHOOSE(AC[[M]:[M]],1,1,0,AC[[AB]:[AB]])),PRODUCT(INDEX(CMB[[BD_0O]:[BD_2O]],MATCH(ROUND(MIN(SUM(DL$4,$O152/1000),SUM($O152,DL$4/1000)),3),CMB[[Cmb_ID]:[Cmb_ID]],0),SUM(N(DL$1),N($R152),1)),CHOOSE(AC[[M]:[M]],1,0,1,AC[[DB]:[DB]])),PRODUCT(SUM(ROUND(AVERAGE(VALUE(DL$3),VALUE($P152)),0),CHOOSE(IF(OR(DL$1,$R152),4,INDEX(CMB[[Res_Rare]:[Res_Rare]],MATCH(ROUND(MIN(SUM(DL$4,$O152/1000),SUM($O152,DL$4/1000)),3),CMB[[Cmb_ID]:[Cmb_ID]],0))),-1,-1,0,0)),IF(OR(DL$1,$R152),4,INDEX(CMB[[Cmb_Rare]:[Cmb_Rare]],MATCH(ROUND(MIN(SUM(DL$4,$O152/1000),SUM($O152,DL$4/1000)),3),CMB[[Cmb_ID]:[Cmb_ID]],0))),CHOOSE(AC[[M]:[M]],2,1,1,SUM(AC[[AB]:[DB]])))),""))</f>
        <v/>
      </c>
      <c r="DM152" t="str">
        <f>IF(OR(DM$5="",$S152=""),"",IFERROR(SUM(PRODUCT(INDEX(CMB[[BA_0O]:[BA_2O]],MATCH(ROUND(MIN(SUM(DM$4,$O152/1000),SUM($O152,DM$4/1000)),3),CMB[[Cmb_ID]:[Cmb_ID]],0),SUM(N(DM$1),N($R152),1)),CHOOSE(AC[[M]:[M]],1,1,0,AC[[AB]:[AB]])),PRODUCT(INDEX(CMB[[BD_0O]:[BD_2O]],MATCH(ROUND(MIN(SUM(DM$4,$O152/1000),SUM($O152,DM$4/1000)),3),CMB[[Cmb_ID]:[Cmb_ID]],0),SUM(N(DM$1),N($R152),1)),CHOOSE(AC[[M]:[M]],1,0,1,AC[[DB]:[DB]])),PRODUCT(SUM(ROUND(AVERAGE(VALUE(DM$3),VALUE($P152)),0),CHOOSE(IF(OR(DM$1,$R152),4,INDEX(CMB[[Res_Rare]:[Res_Rare]],MATCH(ROUND(MIN(SUM(DM$4,$O152/1000),SUM($O152,DM$4/1000)),3),CMB[[Cmb_ID]:[Cmb_ID]],0))),-1,-1,0,0)),IF(OR(DM$1,$R152),4,INDEX(CMB[[Cmb_Rare]:[Cmb_Rare]],MATCH(ROUND(MIN(SUM(DM$4,$O152/1000),SUM($O152,DM$4/1000)),3),CMB[[Cmb_ID]:[Cmb_ID]],0))),CHOOSE(AC[[M]:[M]],2,1,1,SUM(AC[[AB]:[DB]])))),""))</f>
        <v/>
      </c>
      <c r="DN152" t="str">
        <f>IF(OR(DN$5="",$S152=""),"",IFERROR(SUM(PRODUCT(INDEX(CMB[[BA_0O]:[BA_2O]],MATCH(ROUND(MIN(SUM(DN$4,$O152/1000),SUM($O152,DN$4/1000)),3),CMB[[Cmb_ID]:[Cmb_ID]],0),SUM(N(DN$1),N($R152),1)),CHOOSE(AC[[M]:[M]],1,1,0,AC[[AB]:[AB]])),PRODUCT(INDEX(CMB[[BD_0O]:[BD_2O]],MATCH(ROUND(MIN(SUM(DN$4,$O152/1000),SUM($O152,DN$4/1000)),3),CMB[[Cmb_ID]:[Cmb_ID]],0),SUM(N(DN$1),N($R152),1)),CHOOSE(AC[[M]:[M]],1,0,1,AC[[DB]:[DB]])),PRODUCT(SUM(ROUND(AVERAGE(VALUE(DN$3),VALUE($P152)),0),CHOOSE(IF(OR(DN$1,$R152),4,INDEX(CMB[[Res_Rare]:[Res_Rare]],MATCH(ROUND(MIN(SUM(DN$4,$O152/1000),SUM($O152,DN$4/1000)),3),CMB[[Cmb_ID]:[Cmb_ID]],0))),-1,-1,0,0)),IF(OR(DN$1,$R152),4,INDEX(CMB[[Cmb_Rare]:[Cmb_Rare]],MATCH(ROUND(MIN(SUM(DN$4,$O152/1000),SUM($O152,DN$4/1000)),3),CMB[[Cmb_ID]:[Cmb_ID]],0))),CHOOSE(AC[[M]:[M]],2,1,1,SUM(AC[[AB]:[DB]])))),""))</f>
        <v/>
      </c>
      <c r="DO152" t="str">
        <f>IF(OR(DO$5="",$S152=""),"",IFERROR(SUM(PRODUCT(INDEX(CMB[[BA_0O]:[BA_2O]],MATCH(ROUND(MIN(SUM(DO$4,$O152/1000),SUM($O152,DO$4/1000)),3),CMB[[Cmb_ID]:[Cmb_ID]],0),SUM(N(DO$1),N($R152),1)),CHOOSE(AC[[M]:[M]],1,1,0,AC[[AB]:[AB]])),PRODUCT(INDEX(CMB[[BD_0O]:[BD_2O]],MATCH(ROUND(MIN(SUM(DO$4,$O152/1000),SUM($O152,DO$4/1000)),3),CMB[[Cmb_ID]:[Cmb_ID]],0),SUM(N(DO$1),N($R152),1)),CHOOSE(AC[[M]:[M]],1,0,1,AC[[DB]:[DB]])),PRODUCT(SUM(ROUND(AVERAGE(VALUE(DO$3),VALUE($P152)),0),CHOOSE(IF(OR(DO$1,$R152),4,INDEX(CMB[[Res_Rare]:[Res_Rare]],MATCH(ROUND(MIN(SUM(DO$4,$O152/1000),SUM($O152,DO$4/1000)),3),CMB[[Cmb_ID]:[Cmb_ID]],0))),-1,-1,0,0)),IF(OR(DO$1,$R152),4,INDEX(CMB[[Cmb_Rare]:[Cmb_Rare]],MATCH(ROUND(MIN(SUM(DO$4,$O152/1000),SUM($O152,DO$4/1000)),3),CMB[[Cmb_ID]:[Cmb_ID]],0))),CHOOSE(AC[[M]:[M]],2,1,1,SUM(AC[[AB]:[DB]])))),""))</f>
        <v/>
      </c>
      <c r="DP152" t="str">
        <f>IF(OR(DP$5="",$S152=""),"",IFERROR(SUM(PRODUCT(INDEX(CMB[[BA_0O]:[BA_2O]],MATCH(ROUND(MIN(SUM(DP$4,$O152/1000),SUM($O152,DP$4/1000)),3),CMB[[Cmb_ID]:[Cmb_ID]],0),SUM(N(DP$1),N($R152),1)),CHOOSE(AC[[M]:[M]],1,1,0,AC[[AB]:[AB]])),PRODUCT(INDEX(CMB[[BD_0O]:[BD_2O]],MATCH(ROUND(MIN(SUM(DP$4,$O152/1000),SUM($O152,DP$4/1000)),3),CMB[[Cmb_ID]:[Cmb_ID]],0),SUM(N(DP$1),N($R152),1)),CHOOSE(AC[[M]:[M]],1,0,1,AC[[DB]:[DB]])),PRODUCT(SUM(ROUND(AVERAGE(VALUE(DP$3),VALUE($P152)),0),CHOOSE(IF(OR(DP$1,$R152),4,INDEX(CMB[[Res_Rare]:[Res_Rare]],MATCH(ROUND(MIN(SUM(DP$4,$O152/1000),SUM($O152,DP$4/1000)),3),CMB[[Cmb_ID]:[Cmb_ID]],0))),-1,-1,0,0)),IF(OR(DP$1,$R152),4,INDEX(CMB[[Cmb_Rare]:[Cmb_Rare]],MATCH(ROUND(MIN(SUM(DP$4,$O152/1000),SUM($O152,DP$4/1000)),3),CMB[[Cmb_ID]:[Cmb_ID]],0))),CHOOSE(AC[[M]:[M]],2,1,1,SUM(AC[[AB]:[DB]])))),""))</f>
        <v/>
      </c>
      <c r="DQ152" t="str">
        <f>IF(OR(DQ$5="",$S152=""),"",IFERROR(SUM(PRODUCT(INDEX(CMB[[BA_0O]:[BA_2O]],MATCH(ROUND(MIN(SUM(DQ$4,$O152/1000),SUM($O152,DQ$4/1000)),3),CMB[[Cmb_ID]:[Cmb_ID]],0),SUM(N(DQ$1),N($R152),1)),CHOOSE(AC[[M]:[M]],1,1,0,AC[[AB]:[AB]])),PRODUCT(INDEX(CMB[[BD_0O]:[BD_2O]],MATCH(ROUND(MIN(SUM(DQ$4,$O152/1000),SUM($O152,DQ$4/1000)),3),CMB[[Cmb_ID]:[Cmb_ID]],0),SUM(N(DQ$1),N($R152),1)),CHOOSE(AC[[M]:[M]],1,0,1,AC[[DB]:[DB]])),PRODUCT(SUM(ROUND(AVERAGE(VALUE(DQ$3),VALUE($P152)),0),CHOOSE(IF(OR(DQ$1,$R152),4,INDEX(CMB[[Res_Rare]:[Res_Rare]],MATCH(ROUND(MIN(SUM(DQ$4,$O152/1000),SUM($O152,DQ$4/1000)),3),CMB[[Cmb_ID]:[Cmb_ID]],0))),-1,-1,0,0)),IF(OR(DQ$1,$R152),4,INDEX(CMB[[Cmb_Rare]:[Cmb_Rare]],MATCH(ROUND(MIN(SUM(DQ$4,$O152/1000),SUM($O152,DQ$4/1000)),3),CMB[[Cmb_ID]:[Cmb_ID]],0))),CHOOSE(AC[[M]:[M]],2,1,1,SUM(AC[[AB]:[DB]])))),""))</f>
        <v/>
      </c>
      <c r="DR152" t="str">
        <f>IF(OR(DR$5="",$S152=""),"",IFERROR(SUM(PRODUCT(INDEX(CMB[[BA_0O]:[BA_2O]],MATCH(ROUND(MIN(SUM(DR$4,$O152/1000),SUM($O152,DR$4/1000)),3),CMB[[Cmb_ID]:[Cmb_ID]],0),SUM(N(DR$1),N($R152),1)),CHOOSE(AC[[M]:[M]],1,1,0,AC[[AB]:[AB]])),PRODUCT(INDEX(CMB[[BD_0O]:[BD_2O]],MATCH(ROUND(MIN(SUM(DR$4,$O152/1000),SUM($O152,DR$4/1000)),3),CMB[[Cmb_ID]:[Cmb_ID]],0),SUM(N(DR$1),N($R152),1)),CHOOSE(AC[[M]:[M]],1,0,1,AC[[DB]:[DB]])),PRODUCT(SUM(ROUND(AVERAGE(VALUE(DR$3),VALUE($P152)),0),CHOOSE(IF(OR(DR$1,$R152),4,INDEX(CMB[[Res_Rare]:[Res_Rare]],MATCH(ROUND(MIN(SUM(DR$4,$O152/1000),SUM($O152,DR$4/1000)),3),CMB[[Cmb_ID]:[Cmb_ID]],0))),-1,-1,0,0)),IF(OR(DR$1,$R152),4,INDEX(CMB[[Cmb_Rare]:[Cmb_Rare]],MATCH(ROUND(MIN(SUM(DR$4,$O152/1000),SUM($O152,DR$4/1000)),3),CMB[[Cmb_ID]:[Cmb_ID]],0))),CHOOSE(AC[[M]:[M]],2,1,1,SUM(AC[[AB]:[DB]])))),""))</f>
        <v/>
      </c>
      <c r="DS152" t="str">
        <f>IF(OR(DS$5="",$S152=""),"",IFERROR(SUM(PRODUCT(INDEX(CMB[[BA_0O]:[BA_2O]],MATCH(ROUND(MIN(SUM(DS$4,$O152/1000),SUM($O152,DS$4/1000)),3),CMB[[Cmb_ID]:[Cmb_ID]],0),SUM(N(DS$1),N($R152),1)),CHOOSE(AC[[M]:[M]],1,1,0,AC[[AB]:[AB]])),PRODUCT(INDEX(CMB[[BD_0O]:[BD_2O]],MATCH(ROUND(MIN(SUM(DS$4,$O152/1000),SUM($O152,DS$4/1000)),3),CMB[[Cmb_ID]:[Cmb_ID]],0),SUM(N(DS$1),N($R152),1)),CHOOSE(AC[[M]:[M]],1,0,1,AC[[DB]:[DB]])),PRODUCT(SUM(ROUND(AVERAGE(VALUE(DS$3),VALUE($P152)),0),CHOOSE(IF(OR(DS$1,$R152),4,INDEX(CMB[[Res_Rare]:[Res_Rare]],MATCH(ROUND(MIN(SUM(DS$4,$O152/1000),SUM($O152,DS$4/1000)),3),CMB[[Cmb_ID]:[Cmb_ID]],0))),-1,-1,0,0)),IF(OR(DS$1,$R152),4,INDEX(CMB[[Cmb_Rare]:[Cmb_Rare]],MATCH(ROUND(MIN(SUM(DS$4,$O152/1000),SUM($O152,DS$4/1000)),3),CMB[[Cmb_ID]:[Cmb_ID]],0))),CHOOSE(AC[[M]:[M]],2,1,1,SUM(AC[[AB]:[DB]])))),""))</f>
        <v/>
      </c>
      <c r="DT152" t="str">
        <f>IF(OR(DT$5="",$S152=""),"",IFERROR(SUM(PRODUCT(INDEX(CMB[[BA_0O]:[BA_2O]],MATCH(ROUND(MIN(SUM(DT$4,$O152/1000),SUM($O152,DT$4/1000)),3),CMB[[Cmb_ID]:[Cmb_ID]],0),SUM(N(DT$1),N($R152),1)),CHOOSE(AC[[M]:[M]],1,1,0,AC[[AB]:[AB]])),PRODUCT(INDEX(CMB[[BD_0O]:[BD_2O]],MATCH(ROUND(MIN(SUM(DT$4,$O152/1000),SUM($O152,DT$4/1000)),3),CMB[[Cmb_ID]:[Cmb_ID]],0),SUM(N(DT$1),N($R152),1)),CHOOSE(AC[[M]:[M]],1,0,1,AC[[DB]:[DB]])),PRODUCT(SUM(ROUND(AVERAGE(VALUE(DT$3),VALUE($P152)),0),CHOOSE(IF(OR(DT$1,$R152),4,INDEX(CMB[[Res_Rare]:[Res_Rare]],MATCH(ROUND(MIN(SUM(DT$4,$O152/1000),SUM($O152,DT$4/1000)),3),CMB[[Cmb_ID]:[Cmb_ID]],0))),-1,-1,0,0)),IF(OR(DT$1,$R152),4,INDEX(CMB[[Cmb_Rare]:[Cmb_Rare]],MATCH(ROUND(MIN(SUM(DT$4,$O152/1000),SUM($O152,DT$4/1000)),3),CMB[[Cmb_ID]:[Cmb_ID]],0))),CHOOSE(AC[[M]:[M]],2,1,1,SUM(AC[[AB]:[DB]])))),""))</f>
        <v/>
      </c>
      <c r="DU152" t="str">
        <f>IF(OR(DU$5="",$S152=""),"",IFERROR(SUM(PRODUCT(INDEX(CMB[[BA_0O]:[BA_2O]],MATCH(ROUND(MIN(SUM(DU$4,$O152/1000),SUM($O152,DU$4/1000)),3),CMB[[Cmb_ID]:[Cmb_ID]],0),SUM(N(DU$1),N($R152),1)),CHOOSE(AC[[M]:[M]],1,1,0,AC[[AB]:[AB]])),PRODUCT(INDEX(CMB[[BD_0O]:[BD_2O]],MATCH(ROUND(MIN(SUM(DU$4,$O152/1000),SUM($O152,DU$4/1000)),3),CMB[[Cmb_ID]:[Cmb_ID]],0),SUM(N(DU$1),N($R152),1)),CHOOSE(AC[[M]:[M]],1,0,1,AC[[DB]:[DB]])),PRODUCT(SUM(ROUND(AVERAGE(VALUE(DU$3),VALUE($P152)),0),CHOOSE(IF(OR(DU$1,$R152),4,INDEX(CMB[[Res_Rare]:[Res_Rare]],MATCH(ROUND(MIN(SUM(DU$4,$O152/1000),SUM($O152,DU$4/1000)),3),CMB[[Cmb_ID]:[Cmb_ID]],0))),-1,-1,0,0)),IF(OR(DU$1,$R152),4,INDEX(CMB[[Cmb_Rare]:[Cmb_Rare]],MATCH(ROUND(MIN(SUM(DU$4,$O152/1000),SUM($O152,DU$4/1000)),3),CMB[[Cmb_ID]:[Cmb_ID]],0))),CHOOSE(AC[[M]:[M]],2,1,1,SUM(AC[[AB]:[DB]])))),""))</f>
        <v/>
      </c>
      <c r="DV152" t="str">
        <f>IF(OR(DV$5="",$S152=""),"",IFERROR(SUM(PRODUCT(INDEX(CMB[[BA_0O]:[BA_2O]],MATCH(ROUND(MIN(SUM(DV$4,$O152/1000),SUM($O152,DV$4/1000)),3),CMB[[Cmb_ID]:[Cmb_ID]],0),SUM(N(DV$1),N($R152),1)),CHOOSE(AC[[M]:[M]],1,1,0,AC[[AB]:[AB]])),PRODUCT(INDEX(CMB[[BD_0O]:[BD_2O]],MATCH(ROUND(MIN(SUM(DV$4,$O152/1000),SUM($O152,DV$4/1000)),3),CMB[[Cmb_ID]:[Cmb_ID]],0),SUM(N(DV$1),N($R152),1)),CHOOSE(AC[[M]:[M]],1,0,1,AC[[DB]:[DB]])),PRODUCT(SUM(ROUND(AVERAGE(VALUE(DV$3),VALUE($P152)),0),CHOOSE(IF(OR(DV$1,$R152),4,INDEX(CMB[[Res_Rare]:[Res_Rare]],MATCH(ROUND(MIN(SUM(DV$4,$O152/1000),SUM($O152,DV$4/1000)),3),CMB[[Cmb_ID]:[Cmb_ID]],0))),-1,-1,0,0)),IF(OR(DV$1,$R152),4,INDEX(CMB[[Cmb_Rare]:[Cmb_Rare]],MATCH(ROUND(MIN(SUM(DV$4,$O152/1000),SUM($O152,DV$4/1000)),3),CMB[[Cmb_ID]:[Cmb_ID]],0))),CHOOSE(AC[[M]:[M]],2,1,1,SUM(AC[[AB]:[DB]])))),""))</f>
        <v/>
      </c>
      <c r="DW152" t="str">
        <f>IF(OR(DW$5="",$S152=""),"",IFERROR(SUM(PRODUCT(INDEX(CMB[[BA_0O]:[BA_2O]],MATCH(ROUND(MIN(SUM(DW$4,$O152/1000),SUM($O152,DW$4/1000)),3),CMB[[Cmb_ID]:[Cmb_ID]],0),SUM(N(DW$1),N($R152),1)),CHOOSE(AC[[M]:[M]],1,1,0,AC[[AB]:[AB]])),PRODUCT(INDEX(CMB[[BD_0O]:[BD_2O]],MATCH(ROUND(MIN(SUM(DW$4,$O152/1000),SUM($O152,DW$4/1000)),3),CMB[[Cmb_ID]:[Cmb_ID]],0),SUM(N(DW$1),N($R152),1)),CHOOSE(AC[[M]:[M]],1,0,1,AC[[DB]:[DB]])),PRODUCT(SUM(ROUND(AVERAGE(VALUE(DW$3),VALUE($P152)),0),CHOOSE(IF(OR(DW$1,$R152),4,INDEX(CMB[[Res_Rare]:[Res_Rare]],MATCH(ROUND(MIN(SUM(DW$4,$O152/1000),SUM($O152,DW$4/1000)),3),CMB[[Cmb_ID]:[Cmb_ID]],0))),-1,-1,0,0)),IF(OR(DW$1,$R152),4,INDEX(CMB[[Cmb_Rare]:[Cmb_Rare]],MATCH(ROUND(MIN(SUM(DW$4,$O152/1000),SUM($O152,DW$4/1000)),3),CMB[[Cmb_ID]:[Cmb_ID]],0))),CHOOSE(AC[[M]:[M]],2,1,1,SUM(AC[[AB]:[DB]])))),""))</f>
        <v/>
      </c>
      <c r="DX152" t="str">
        <f>IF(OR(DX$5="",$S152=""),"",IFERROR(SUM(PRODUCT(INDEX(CMB[[BA_0O]:[BA_2O]],MATCH(ROUND(MIN(SUM(DX$4,$O152/1000),SUM($O152,DX$4/1000)),3),CMB[[Cmb_ID]:[Cmb_ID]],0),SUM(N(DX$1),N($R152),1)),CHOOSE(AC[[M]:[M]],1,1,0,AC[[AB]:[AB]])),PRODUCT(INDEX(CMB[[BD_0O]:[BD_2O]],MATCH(ROUND(MIN(SUM(DX$4,$O152/1000),SUM($O152,DX$4/1000)),3),CMB[[Cmb_ID]:[Cmb_ID]],0),SUM(N(DX$1),N($R152),1)),CHOOSE(AC[[M]:[M]],1,0,1,AC[[DB]:[DB]])),PRODUCT(SUM(ROUND(AVERAGE(VALUE(DX$3),VALUE($P152)),0),CHOOSE(IF(OR(DX$1,$R152),4,INDEX(CMB[[Res_Rare]:[Res_Rare]],MATCH(ROUND(MIN(SUM(DX$4,$O152/1000),SUM($O152,DX$4/1000)),3),CMB[[Cmb_ID]:[Cmb_ID]],0))),-1,-1,0,0)),IF(OR(DX$1,$R152),4,INDEX(CMB[[Cmb_Rare]:[Cmb_Rare]],MATCH(ROUND(MIN(SUM(DX$4,$O152/1000),SUM($O152,DX$4/1000)),3),CMB[[Cmb_ID]:[Cmb_ID]],0))),CHOOSE(AC[[M]:[M]],2,1,1,SUM(AC[[AB]:[DB]])))),""))</f>
        <v/>
      </c>
      <c r="DY152" t="str">
        <f>IF(OR(DY$5="",$S152=""),"",IFERROR(SUM(PRODUCT(INDEX(CMB[[BA_0O]:[BA_2O]],MATCH(ROUND(MIN(SUM(DY$4,$O152/1000),SUM($O152,DY$4/1000)),3),CMB[[Cmb_ID]:[Cmb_ID]],0),SUM(N(DY$1),N($R152),1)),CHOOSE(AC[[M]:[M]],1,1,0,AC[[AB]:[AB]])),PRODUCT(INDEX(CMB[[BD_0O]:[BD_2O]],MATCH(ROUND(MIN(SUM(DY$4,$O152/1000),SUM($O152,DY$4/1000)),3),CMB[[Cmb_ID]:[Cmb_ID]],0),SUM(N(DY$1),N($R152),1)),CHOOSE(AC[[M]:[M]],1,0,1,AC[[DB]:[DB]])),PRODUCT(SUM(ROUND(AVERAGE(VALUE(DY$3),VALUE($P152)),0),CHOOSE(IF(OR(DY$1,$R152),4,INDEX(CMB[[Res_Rare]:[Res_Rare]],MATCH(ROUND(MIN(SUM(DY$4,$O152/1000),SUM($O152,DY$4/1000)),3),CMB[[Cmb_ID]:[Cmb_ID]],0))),-1,-1,0,0)),IF(OR(DY$1,$R152),4,INDEX(CMB[[Cmb_Rare]:[Cmb_Rare]],MATCH(ROUND(MIN(SUM(DY$4,$O152/1000),SUM($O152,DY$4/1000)),3),CMB[[Cmb_ID]:[Cmb_ID]],0))),CHOOSE(AC[[M]:[M]],2,1,1,SUM(AC[[AB]:[DB]])))),""))</f>
        <v/>
      </c>
      <c r="DZ152" t="str">
        <f>IF(OR(DZ$5="",$S152=""),"",IFERROR(SUM(PRODUCT(INDEX(CMB[[BA_0O]:[BA_2O]],MATCH(ROUND(MIN(SUM(DZ$4,$O152/1000),SUM($O152,DZ$4/1000)),3),CMB[[Cmb_ID]:[Cmb_ID]],0),SUM(N(DZ$1),N($R152),1)),CHOOSE(AC[[M]:[M]],1,1,0,AC[[AB]:[AB]])),PRODUCT(INDEX(CMB[[BD_0O]:[BD_2O]],MATCH(ROUND(MIN(SUM(DZ$4,$O152/1000),SUM($O152,DZ$4/1000)),3),CMB[[Cmb_ID]:[Cmb_ID]],0),SUM(N(DZ$1),N($R152),1)),CHOOSE(AC[[M]:[M]],1,0,1,AC[[DB]:[DB]])),PRODUCT(SUM(ROUND(AVERAGE(VALUE(DZ$3),VALUE($P152)),0),CHOOSE(IF(OR(DZ$1,$R152),4,INDEX(CMB[[Res_Rare]:[Res_Rare]],MATCH(ROUND(MIN(SUM(DZ$4,$O152/1000),SUM($O152,DZ$4/1000)),3),CMB[[Cmb_ID]:[Cmb_ID]],0))),-1,-1,0,0)),IF(OR(DZ$1,$R152),4,INDEX(CMB[[Cmb_Rare]:[Cmb_Rare]],MATCH(ROUND(MIN(SUM(DZ$4,$O152/1000),SUM($O152,DZ$4/1000)),3),CMB[[Cmb_ID]:[Cmb_ID]],0))),CHOOSE(AC[[M]:[M]],2,1,1,SUM(AC[[AB]:[DB]])))),""))</f>
        <v/>
      </c>
      <c r="EA152" t="str">
        <f>IF(OR(EA$5="",$S152=""),"",IFERROR(SUM(PRODUCT(INDEX(CMB[[BA_0O]:[BA_2O]],MATCH(ROUND(MIN(SUM(EA$4,$O152/1000),SUM($O152,EA$4/1000)),3),CMB[[Cmb_ID]:[Cmb_ID]],0),SUM(N(EA$1),N($R152),1)),CHOOSE(AC[[M]:[M]],1,1,0,AC[[AB]:[AB]])),PRODUCT(INDEX(CMB[[BD_0O]:[BD_2O]],MATCH(ROUND(MIN(SUM(EA$4,$O152/1000),SUM($O152,EA$4/1000)),3),CMB[[Cmb_ID]:[Cmb_ID]],0),SUM(N(EA$1),N($R152),1)),CHOOSE(AC[[M]:[M]],1,0,1,AC[[DB]:[DB]])),PRODUCT(SUM(ROUND(AVERAGE(VALUE(EA$3),VALUE($P152)),0),CHOOSE(IF(OR(EA$1,$R152),4,INDEX(CMB[[Res_Rare]:[Res_Rare]],MATCH(ROUND(MIN(SUM(EA$4,$O152/1000),SUM($O152,EA$4/1000)),3),CMB[[Cmb_ID]:[Cmb_ID]],0))),-1,-1,0,0)),IF(OR(EA$1,$R152),4,INDEX(CMB[[Cmb_Rare]:[Cmb_Rare]],MATCH(ROUND(MIN(SUM(EA$4,$O152/1000),SUM($O152,EA$4/1000)),3),CMB[[Cmb_ID]:[Cmb_ID]],0))),CHOOSE(AC[[M]:[M]],2,1,1,SUM(AC[[AB]:[DB]])))),""))</f>
        <v/>
      </c>
      <c r="EB152" t="str">
        <f>IF(OR(EB$5="",$S152=""),"",IFERROR(SUM(PRODUCT(INDEX(CMB[[BA_0O]:[BA_2O]],MATCH(ROUND(MIN(SUM(EB$4,$O152/1000),SUM($O152,EB$4/1000)),3),CMB[[Cmb_ID]:[Cmb_ID]],0),SUM(N(EB$1),N($R152),1)),CHOOSE(AC[[M]:[M]],1,1,0,AC[[AB]:[AB]])),PRODUCT(INDEX(CMB[[BD_0O]:[BD_2O]],MATCH(ROUND(MIN(SUM(EB$4,$O152/1000),SUM($O152,EB$4/1000)),3),CMB[[Cmb_ID]:[Cmb_ID]],0),SUM(N(EB$1),N($R152),1)),CHOOSE(AC[[M]:[M]],1,0,1,AC[[DB]:[DB]])),PRODUCT(SUM(ROUND(AVERAGE(VALUE(EB$3),VALUE($P152)),0),CHOOSE(IF(OR(EB$1,$R152),4,INDEX(CMB[[Res_Rare]:[Res_Rare]],MATCH(ROUND(MIN(SUM(EB$4,$O152/1000),SUM($O152,EB$4/1000)),3),CMB[[Cmb_ID]:[Cmb_ID]],0))),-1,-1,0,0)),IF(OR(EB$1,$R152),4,INDEX(CMB[[Cmb_Rare]:[Cmb_Rare]],MATCH(ROUND(MIN(SUM(EB$4,$O152/1000),SUM($O152,EB$4/1000)),3),CMB[[Cmb_ID]:[Cmb_ID]],0))),CHOOSE(AC[[M]:[M]],2,1,1,SUM(AC[[AB]:[DB]])))),""))</f>
        <v/>
      </c>
      <c r="EC152" t="str">
        <f>IF(OR(EC$5="",$S152=""),"",IFERROR(SUM(PRODUCT(INDEX(CMB[[BA_0O]:[BA_2O]],MATCH(ROUND(MIN(SUM(EC$4,$O152/1000),SUM($O152,EC$4/1000)),3),CMB[[Cmb_ID]:[Cmb_ID]],0),SUM(N(EC$1),N($R152),1)),CHOOSE(AC[[M]:[M]],1,1,0,AC[[AB]:[AB]])),PRODUCT(INDEX(CMB[[BD_0O]:[BD_2O]],MATCH(ROUND(MIN(SUM(EC$4,$O152/1000),SUM($O152,EC$4/1000)),3),CMB[[Cmb_ID]:[Cmb_ID]],0),SUM(N(EC$1),N($R152),1)),CHOOSE(AC[[M]:[M]],1,0,1,AC[[DB]:[DB]])),PRODUCT(SUM(ROUND(AVERAGE(VALUE(EC$3),VALUE($P152)),0),CHOOSE(IF(OR(EC$1,$R152),4,INDEX(CMB[[Res_Rare]:[Res_Rare]],MATCH(ROUND(MIN(SUM(EC$4,$O152/1000),SUM($O152,EC$4/1000)),3),CMB[[Cmb_ID]:[Cmb_ID]],0))),-1,-1,0,0)),IF(OR(EC$1,$R152),4,INDEX(CMB[[Cmb_Rare]:[Cmb_Rare]],MATCH(ROUND(MIN(SUM(EC$4,$O152/1000),SUM($O152,EC$4/1000)),3),CMB[[Cmb_ID]:[Cmb_ID]],0))),CHOOSE(AC[[M]:[M]],2,1,1,SUM(AC[[AB]:[DB]])))),""))</f>
        <v/>
      </c>
      <c r="ED152" t="str">
        <f>IF(OR(ED$5="",$S152=""),"",IFERROR(SUM(PRODUCT(INDEX(CMB[[BA_0O]:[BA_2O]],MATCH(ROUND(MIN(SUM(ED$4,$O152/1000),SUM($O152,ED$4/1000)),3),CMB[[Cmb_ID]:[Cmb_ID]],0),SUM(N(ED$1),N($R152),1)),CHOOSE(AC[[M]:[M]],1,1,0,AC[[AB]:[AB]])),PRODUCT(INDEX(CMB[[BD_0O]:[BD_2O]],MATCH(ROUND(MIN(SUM(ED$4,$O152/1000),SUM($O152,ED$4/1000)),3),CMB[[Cmb_ID]:[Cmb_ID]],0),SUM(N(ED$1),N($R152),1)),CHOOSE(AC[[M]:[M]],1,0,1,AC[[DB]:[DB]])),PRODUCT(SUM(ROUND(AVERAGE(VALUE(ED$3),VALUE($P152)),0),CHOOSE(IF(OR(ED$1,$R152),4,INDEX(CMB[[Res_Rare]:[Res_Rare]],MATCH(ROUND(MIN(SUM(ED$4,$O152/1000),SUM($O152,ED$4/1000)),3),CMB[[Cmb_ID]:[Cmb_ID]],0))),-1,-1,0,0)),IF(OR(ED$1,$R152),4,INDEX(CMB[[Cmb_Rare]:[Cmb_Rare]],MATCH(ROUND(MIN(SUM(ED$4,$O152/1000),SUM($O152,ED$4/1000)),3),CMB[[Cmb_ID]:[Cmb_ID]],0))),CHOOSE(AC[[M]:[M]],2,1,1,SUM(AC[[AB]:[DB]])))),""))</f>
        <v/>
      </c>
      <c r="EE152" t="str">
        <f>IF(OR(EE$5="",$S152=""),"",IFERROR(SUM(PRODUCT(INDEX(CMB[[BA_0O]:[BA_2O]],MATCH(ROUND(MIN(SUM(EE$4,$O152/1000),SUM($O152,EE$4/1000)),3),CMB[[Cmb_ID]:[Cmb_ID]],0),SUM(N(EE$1),N($R152),1)),CHOOSE(AC[[M]:[M]],1,1,0,AC[[AB]:[AB]])),PRODUCT(INDEX(CMB[[BD_0O]:[BD_2O]],MATCH(ROUND(MIN(SUM(EE$4,$O152/1000),SUM($O152,EE$4/1000)),3),CMB[[Cmb_ID]:[Cmb_ID]],0),SUM(N(EE$1),N($R152),1)),CHOOSE(AC[[M]:[M]],1,0,1,AC[[DB]:[DB]])),PRODUCT(SUM(ROUND(AVERAGE(VALUE(EE$3),VALUE($P152)),0),CHOOSE(IF(OR(EE$1,$R152),4,INDEX(CMB[[Res_Rare]:[Res_Rare]],MATCH(ROUND(MIN(SUM(EE$4,$O152/1000),SUM($O152,EE$4/1000)),3),CMB[[Cmb_ID]:[Cmb_ID]],0))),-1,-1,0,0)),IF(OR(EE$1,$R152),4,INDEX(CMB[[Cmb_Rare]:[Cmb_Rare]],MATCH(ROUND(MIN(SUM(EE$4,$O152/1000),SUM($O152,EE$4/1000)),3),CMB[[Cmb_ID]:[Cmb_ID]],0))),CHOOSE(AC[[M]:[M]],2,1,1,SUM(AC[[AB]:[DB]])))),""))</f>
        <v/>
      </c>
      <c r="EF152" t="str">
        <f>IF(OR(EF$5="",$S152=""),"",IFERROR(SUM(PRODUCT(INDEX(CMB[[BA_0O]:[BA_2O]],MATCH(ROUND(MIN(SUM(EF$4,$O152/1000),SUM($O152,EF$4/1000)),3),CMB[[Cmb_ID]:[Cmb_ID]],0),SUM(N(EF$1),N($R152),1)),CHOOSE(AC[[M]:[M]],1,1,0,AC[[AB]:[AB]])),PRODUCT(INDEX(CMB[[BD_0O]:[BD_2O]],MATCH(ROUND(MIN(SUM(EF$4,$O152/1000),SUM($O152,EF$4/1000)),3),CMB[[Cmb_ID]:[Cmb_ID]],0),SUM(N(EF$1),N($R152),1)),CHOOSE(AC[[M]:[M]],1,0,1,AC[[DB]:[DB]])),PRODUCT(SUM(ROUND(AVERAGE(VALUE(EF$3),VALUE($P152)),0),CHOOSE(IF(OR(EF$1,$R152),4,INDEX(CMB[[Res_Rare]:[Res_Rare]],MATCH(ROUND(MIN(SUM(EF$4,$O152/1000),SUM($O152,EF$4/1000)),3),CMB[[Cmb_ID]:[Cmb_ID]],0))),-1,-1,0,0)),IF(OR(EF$1,$R152),4,INDEX(CMB[[Cmb_Rare]:[Cmb_Rare]],MATCH(ROUND(MIN(SUM(EF$4,$O152/1000),SUM($O152,EF$4/1000)),3),CMB[[Cmb_ID]:[Cmb_ID]],0))),CHOOSE(AC[[M]:[M]],2,1,1,SUM(AC[[AB]:[DB]])))),""))</f>
        <v/>
      </c>
      <c r="EG152" t="str">
        <f>IF(OR(EG$5="",$S152=""),"",IFERROR(SUM(PRODUCT(INDEX(CMB[[BA_0O]:[BA_2O]],MATCH(ROUND(MIN(SUM(EG$4,$O152/1000),SUM($O152,EG$4/1000)),3),CMB[[Cmb_ID]:[Cmb_ID]],0),SUM(N(EG$1),N($R152),1)),CHOOSE(AC[[M]:[M]],1,1,0,AC[[AB]:[AB]])),PRODUCT(INDEX(CMB[[BD_0O]:[BD_2O]],MATCH(ROUND(MIN(SUM(EG$4,$O152/1000),SUM($O152,EG$4/1000)),3),CMB[[Cmb_ID]:[Cmb_ID]],0),SUM(N(EG$1),N($R152),1)),CHOOSE(AC[[M]:[M]],1,0,1,AC[[DB]:[DB]])),PRODUCT(SUM(ROUND(AVERAGE(VALUE(EG$3),VALUE($P152)),0),CHOOSE(IF(OR(EG$1,$R152),4,INDEX(CMB[[Res_Rare]:[Res_Rare]],MATCH(ROUND(MIN(SUM(EG$4,$O152/1000),SUM($O152,EG$4/1000)),3),CMB[[Cmb_ID]:[Cmb_ID]],0))),-1,-1,0,0)),IF(OR(EG$1,$R152),4,INDEX(CMB[[Cmb_Rare]:[Cmb_Rare]],MATCH(ROUND(MIN(SUM(EG$4,$O152/1000),SUM($O152,EG$4/1000)),3),CMB[[Cmb_ID]:[Cmb_ID]],0))),CHOOSE(AC[[M]:[M]],2,1,1,SUM(AC[[AB]:[DB]])))),""))</f>
        <v/>
      </c>
      <c r="EH152" t="str">
        <f>IF(OR(EH$5="",$S152=""),"",IFERROR(SUM(PRODUCT(INDEX(CMB[[BA_0O]:[BA_2O]],MATCH(ROUND(MIN(SUM(EH$4,$O152/1000),SUM($O152,EH$4/1000)),3),CMB[[Cmb_ID]:[Cmb_ID]],0),SUM(N(EH$1),N($R152),1)),CHOOSE(AC[[M]:[M]],1,1,0,AC[[AB]:[AB]])),PRODUCT(INDEX(CMB[[BD_0O]:[BD_2O]],MATCH(ROUND(MIN(SUM(EH$4,$O152/1000),SUM($O152,EH$4/1000)),3),CMB[[Cmb_ID]:[Cmb_ID]],0),SUM(N(EH$1),N($R152),1)),CHOOSE(AC[[M]:[M]],1,0,1,AC[[DB]:[DB]])),PRODUCT(SUM(ROUND(AVERAGE(VALUE(EH$3),VALUE($P152)),0),CHOOSE(IF(OR(EH$1,$R152),4,INDEX(CMB[[Res_Rare]:[Res_Rare]],MATCH(ROUND(MIN(SUM(EH$4,$O152/1000),SUM($O152,EH$4/1000)),3),CMB[[Cmb_ID]:[Cmb_ID]],0))),-1,-1,0,0)),IF(OR(EH$1,$R152),4,INDEX(CMB[[Cmb_Rare]:[Cmb_Rare]],MATCH(ROUND(MIN(SUM(EH$4,$O152/1000),SUM($O152,EH$4/1000)),3),CMB[[Cmb_ID]:[Cmb_ID]],0))),CHOOSE(AC[[M]:[M]],2,1,1,SUM(AC[[AB]:[DB]])))),""))</f>
        <v/>
      </c>
      <c r="EI152" t="str">
        <f>IF(OR(EI$5="",$S152=""),"",IFERROR(SUM(PRODUCT(INDEX(CMB[[BA_0O]:[BA_2O]],MATCH(ROUND(MIN(SUM(EI$4,$O152/1000),SUM($O152,EI$4/1000)),3),CMB[[Cmb_ID]:[Cmb_ID]],0),SUM(N(EI$1),N($R152),1)),CHOOSE(AC[[M]:[M]],1,1,0,AC[[AB]:[AB]])),PRODUCT(INDEX(CMB[[BD_0O]:[BD_2O]],MATCH(ROUND(MIN(SUM(EI$4,$O152/1000),SUM($O152,EI$4/1000)),3),CMB[[Cmb_ID]:[Cmb_ID]],0),SUM(N(EI$1),N($R152),1)),CHOOSE(AC[[M]:[M]],1,0,1,AC[[DB]:[DB]])),PRODUCT(SUM(ROUND(AVERAGE(VALUE(EI$3),VALUE($P152)),0),CHOOSE(IF(OR(EI$1,$R152),4,INDEX(CMB[[Res_Rare]:[Res_Rare]],MATCH(ROUND(MIN(SUM(EI$4,$O152/1000),SUM($O152,EI$4/1000)),3),CMB[[Cmb_ID]:[Cmb_ID]],0))),-1,-1,0,0)),IF(OR(EI$1,$R152),4,INDEX(CMB[[Cmb_Rare]:[Cmb_Rare]],MATCH(ROUND(MIN(SUM(EI$4,$O152/1000),SUM($O152,EI$4/1000)),3),CMB[[Cmb_ID]:[Cmb_ID]],0))),CHOOSE(AC[[M]:[M]],2,1,1,SUM(AC[[AB]:[DB]])))),""))</f>
        <v/>
      </c>
      <c r="EJ152" t="str">
        <f>IF(OR(EJ$5="",$S152=""),"",IFERROR(SUM(PRODUCT(INDEX(CMB[[BA_0O]:[BA_2O]],MATCH(ROUND(MIN(SUM(EJ$4,$O152/1000),SUM($O152,EJ$4/1000)),3),CMB[[Cmb_ID]:[Cmb_ID]],0),SUM(N(EJ$1),N($R152),1)),CHOOSE(AC[[M]:[M]],1,1,0,AC[[AB]:[AB]])),PRODUCT(INDEX(CMB[[BD_0O]:[BD_2O]],MATCH(ROUND(MIN(SUM(EJ$4,$O152/1000),SUM($O152,EJ$4/1000)),3),CMB[[Cmb_ID]:[Cmb_ID]],0),SUM(N(EJ$1),N($R152),1)),CHOOSE(AC[[M]:[M]],1,0,1,AC[[DB]:[DB]])),PRODUCT(SUM(ROUND(AVERAGE(VALUE(EJ$3),VALUE($P152)),0),CHOOSE(IF(OR(EJ$1,$R152),4,INDEX(CMB[[Res_Rare]:[Res_Rare]],MATCH(ROUND(MIN(SUM(EJ$4,$O152/1000),SUM($O152,EJ$4/1000)),3),CMB[[Cmb_ID]:[Cmb_ID]],0))),-1,-1,0,0)),IF(OR(EJ$1,$R152),4,INDEX(CMB[[Cmb_Rare]:[Cmb_Rare]],MATCH(ROUND(MIN(SUM(EJ$4,$O152/1000),SUM($O152,EJ$4/1000)),3),CMB[[Cmb_ID]:[Cmb_ID]],0))),CHOOSE(AC[[M]:[M]],2,1,1,SUM(AC[[AB]:[DB]])))),""))</f>
        <v/>
      </c>
      <c r="EK152" t="str">
        <f>IF(OR(EK$5="",$S152=""),"",IFERROR(SUM(PRODUCT(INDEX(CMB[[BA_0O]:[BA_2O]],MATCH(ROUND(MIN(SUM(EK$4,$O152/1000),SUM($O152,EK$4/1000)),3),CMB[[Cmb_ID]:[Cmb_ID]],0),SUM(N(EK$1),N($R152),1)),CHOOSE(AC[[M]:[M]],1,1,0,AC[[AB]:[AB]])),PRODUCT(INDEX(CMB[[BD_0O]:[BD_2O]],MATCH(ROUND(MIN(SUM(EK$4,$O152/1000),SUM($O152,EK$4/1000)),3),CMB[[Cmb_ID]:[Cmb_ID]],0),SUM(N(EK$1),N($R152),1)),CHOOSE(AC[[M]:[M]],1,0,1,AC[[DB]:[DB]])),PRODUCT(SUM(ROUND(AVERAGE(VALUE(EK$3),VALUE($P152)),0),CHOOSE(IF(OR(EK$1,$R152),4,INDEX(CMB[[Res_Rare]:[Res_Rare]],MATCH(ROUND(MIN(SUM(EK$4,$O152/1000),SUM($O152,EK$4/1000)),3),CMB[[Cmb_ID]:[Cmb_ID]],0))),-1,-1,0,0)),IF(OR(EK$1,$R152),4,INDEX(CMB[[Cmb_Rare]:[Cmb_Rare]],MATCH(ROUND(MIN(SUM(EK$4,$O152/1000),SUM($O152,EK$4/1000)),3),CMB[[Cmb_ID]:[Cmb_ID]],0))),CHOOSE(AC[[M]:[M]],2,1,1,SUM(AC[[AB]:[DB]])))),""))</f>
        <v/>
      </c>
      <c r="EL152" t="str">
        <f>IF(OR(EL$5="",$S152=""),"",IFERROR(SUM(PRODUCT(INDEX(CMB[[BA_0O]:[BA_2O]],MATCH(ROUND(MIN(SUM(EL$4,$O152/1000),SUM($O152,EL$4/1000)),3),CMB[[Cmb_ID]:[Cmb_ID]],0),SUM(N(EL$1),N($R152),1)),CHOOSE(AC[[M]:[M]],1,1,0,AC[[AB]:[AB]])),PRODUCT(INDEX(CMB[[BD_0O]:[BD_2O]],MATCH(ROUND(MIN(SUM(EL$4,$O152/1000),SUM($O152,EL$4/1000)),3),CMB[[Cmb_ID]:[Cmb_ID]],0),SUM(N(EL$1),N($R152),1)),CHOOSE(AC[[M]:[M]],1,0,1,AC[[DB]:[DB]])),PRODUCT(SUM(ROUND(AVERAGE(VALUE(EL$3),VALUE($P152)),0),CHOOSE(IF(OR(EL$1,$R152),4,INDEX(CMB[[Res_Rare]:[Res_Rare]],MATCH(ROUND(MIN(SUM(EL$4,$O152/1000),SUM($O152,EL$4/1000)),3),CMB[[Cmb_ID]:[Cmb_ID]],0))),-1,-1,0,0)),IF(OR(EL$1,$R152),4,INDEX(CMB[[Cmb_Rare]:[Cmb_Rare]],MATCH(ROUND(MIN(SUM(EL$4,$O152/1000),SUM($O152,EL$4/1000)),3),CMB[[Cmb_ID]:[Cmb_ID]],0))),CHOOSE(AC[[M]:[M]],2,1,1,SUM(AC[[AB]:[DB]])))),""))</f>
        <v/>
      </c>
      <c r="EM152" t="str">
        <f>IF(OR(EM$5="",$S152=""),"",IFERROR(SUM(PRODUCT(INDEX(CMB[[BA_0O]:[BA_2O]],MATCH(ROUND(MIN(SUM(EM$4,$O152/1000),SUM($O152,EM$4/1000)),3),CMB[[Cmb_ID]:[Cmb_ID]],0),SUM(N(EM$1),N($R152),1)),CHOOSE(AC[[M]:[M]],1,1,0,AC[[AB]:[AB]])),PRODUCT(INDEX(CMB[[BD_0O]:[BD_2O]],MATCH(ROUND(MIN(SUM(EM$4,$O152/1000),SUM($O152,EM$4/1000)),3),CMB[[Cmb_ID]:[Cmb_ID]],0),SUM(N(EM$1),N($R152),1)),CHOOSE(AC[[M]:[M]],1,0,1,AC[[DB]:[DB]])),PRODUCT(SUM(ROUND(AVERAGE(VALUE(EM$3),VALUE($P152)),0),CHOOSE(IF(OR(EM$1,$R152),4,INDEX(CMB[[Res_Rare]:[Res_Rare]],MATCH(ROUND(MIN(SUM(EM$4,$O152/1000),SUM($O152,EM$4/1000)),3),CMB[[Cmb_ID]:[Cmb_ID]],0))),-1,-1,0,0)),IF(OR(EM$1,$R152),4,INDEX(CMB[[Cmb_Rare]:[Cmb_Rare]],MATCH(ROUND(MIN(SUM(EM$4,$O152/1000),SUM($O152,EM$4/1000)),3),CMB[[Cmb_ID]:[Cmb_ID]],0))),CHOOSE(AC[[M]:[M]],2,1,1,SUM(AC[[AB]:[DB]])))),""))</f>
        <v/>
      </c>
      <c r="EN152" t="str">
        <f>IF(OR(EN$5="",$S152=""),"",IFERROR(SUM(PRODUCT(INDEX(CMB[[BA_0O]:[BA_2O]],MATCH(ROUND(MIN(SUM(EN$4,$O152/1000),SUM($O152,EN$4/1000)),3),CMB[[Cmb_ID]:[Cmb_ID]],0),SUM(N(EN$1),N($R152),1)),CHOOSE(AC[[M]:[M]],1,1,0,AC[[AB]:[AB]])),PRODUCT(INDEX(CMB[[BD_0O]:[BD_2O]],MATCH(ROUND(MIN(SUM(EN$4,$O152/1000),SUM($O152,EN$4/1000)),3),CMB[[Cmb_ID]:[Cmb_ID]],0),SUM(N(EN$1),N($R152),1)),CHOOSE(AC[[M]:[M]],1,0,1,AC[[DB]:[DB]])),PRODUCT(SUM(ROUND(AVERAGE(VALUE(EN$3),VALUE($P152)),0),CHOOSE(IF(OR(EN$1,$R152),4,INDEX(CMB[[Res_Rare]:[Res_Rare]],MATCH(ROUND(MIN(SUM(EN$4,$O152/1000),SUM($O152,EN$4/1000)),3),CMB[[Cmb_ID]:[Cmb_ID]],0))),-1,-1,0,0)),IF(OR(EN$1,$R152),4,INDEX(CMB[[Cmb_Rare]:[Cmb_Rare]],MATCH(ROUND(MIN(SUM(EN$4,$O152/1000),SUM($O152,EN$4/1000)),3),CMB[[Cmb_ID]:[Cmb_ID]],0))),CHOOSE(AC[[M]:[M]],2,1,1,SUM(AC[[AB]:[DB]])))),""))</f>
        <v/>
      </c>
      <c r="EO152" t="str">
        <f>IF(OR(EO$5="",$S152=""),"",IFERROR(SUM(PRODUCT(INDEX(CMB[[BA_0O]:[BA_2O]],MATCH(ROUND(MIN(SUM(EO$4,$O152/1000),SUM($O152,EO$4/1000)),3),CMB[[Cmb_ID]:[Cmb_ID]],0),SUM(N(EO$1),N($R152),1)),CHOOSE(AC[[M]:[M]],1,1,0,AC[[AB]:[AB]])),PRODUCT(INDEX(CMB[[BD_0O]:[BD_2O]],MATCH(ROUND(MIN(SUM(EO$4,$O152/1000),SUM($O152,EO$4/1000)),3),CMB[[Cmb_ID]:[Cmb_ID]],0),SUM(N(EO$1),N($R152),1)),CHOOSE(AC[[M]:[M]],1,0,1,AC[[DB]:[DB]])),PRODUCT(SUM(ROUND(AVERAGE(VALUE(EO$3),VALUE($P152)),0),CHOOSE(IF(OR(EO$1,$R152),4,INDEX(CMB[[Res_Rare]:[Res_Rare]],MATCH(ROUND(MIN(SUM(EO$4,$O152/1000),SUM($O152,EO$4/1000)),3),CMB[[Cmb_ID]:[Cmb_ID]],0))),-1,-1,0,0)),IF(OR(EO$1,$R152),4,INDEX(CMB[[Cmb_Rare]:[Cmb_Rare]],MATCH(ROUND(MIN(SUM(EO$4,$O152/1000),SUM($O152,EO$4/1000)),3),CMB[[Cmb_ID]:[Cmb_ID]],0))),CHOOSE(AC[[M]:[M]],2,1,1,SUM(AC[[AB]:[DB]])))),""))</f>
        <v/>
      </c>
      <c r="EP152" t="str">
        <f>IF(OR(EP$5="",$S152=""),"",IFERROR(SUM(PRODUCT(INDEX(CMB[[BA_0O]:[BA_2O]],MATCH(ROUND(MIN(SUM(EP$4,$O152/1000),SUM($O152,EP$4/1000)),3),CMB[[Cmb_ID]:[Cmb_ID]],0),SUM(N(EP$1),N($R152),1)),CHOOSE(AC[[M]:[M]],1,1,0,AC[[AB]:[AB]])),PRODUCT(INDEX(CMB[[BD_0O]:[BD_2O]],MATCH(ROUND(MIN(SUM(EP$4,$O152/1000),SUM($O152,EP$4/1000)),3),CMB[[Cmb_ID]:[Cmb_ID]],0),SUM(N(EP$1),N($R152),1)),CHOOSE(AC[[M]:[M]],1,0,1,AC[[DB]:[DB]])),PRODUCT(SUM(ROUND(AVERAGE(VALUE(EP$3),VALUE($P152)),0),CHOOSE(IF(OR(EP$1,$R152),4,INDEX(CMB[[Res_Rare]:[Res_Rare]],MATCH(ROUND(MIN(SUM(EP$4,$O152/1000),SUM($O152,EP$4/1000)),3),CMB[[Cmb_ID]:[Cmb_ID]],0))),-1,-1,0,0)),IF(OR(EP$1,$R152),4,INDEX(CMB[[Cmb_Rare]:[Cmb_Rare]],MATCH(ROUND(MIN(SUM(EP$4,$O152/1000),SUM($O152,EP$4/1000)),3),CMB[[Cmb_ID]:[Cmb_ID]],0))),CHOOSE(AC[[M]:[M]],2,1,1,SUM(AC[[AB]:[DB]])))),""))</f>
        <v/>
      </c>
      <c r="EQ152" t="str">
        <f>IF(OR(EQ$5="",$S152=""),"",IFERROR(SUM(PRODUCT(INDEX(CMB[[BA_0O]:[BA_2O]],MATCH(ROUND(MIN(SUM(EQ$4,$O152/1000),SUM($O152,EQ$4/1000)),3),CMB[[Cmb_ID]:[Cmb_ID]],0),SUM(N(EQ$1),N($R152),1)),CHOOSE(AC[[M]:[M]],1,1,0,AC[[AB]:[AB]])),PRODUCT(INDEX(CMB[[BD_0O]:[BD_2O]],MATCH(ROUND(MIN(SUM(EQ$4,$O152/1000),SUM($O152,EQ$4/1000)),3),CMB[[Cmb_ID]:[Cmb_ID]],0),SUM(N(EQ$1),N($R152),1)),CHOOSE(AC[[M]:[M]],1,0,1,AC[[DB]:[DB]])),PRODUCT(SUM(ROUND(AVERAGE(VALUE(EQ$3),VALUE($P152)),0),CHOOSE(IF(OR(EQ$1,$R152),4,INDEX(CMB[[Res_Rare]:[Res_Rare]],MATCH(ROUND(MIN(SUM(EQ$4,$O152/1000),SUM($O152,EQ$4/1000)),3),CMB[[Cmb_ID]:[Cmb_ID]],0))),-1,-1,0,0)),IF(OR(EQ$1,$R152),4,INDEX(CMB[[Cmb_Rare]:[Cmb_Rare]],MATCH(ROUND(MIN(SUM(EQ$4,$O152/1000),SUM($O152,EQ$4/1000)),3),CMB[[Cmb_ID]:[Cmb_ID]],0))),CHOOSE(AC[[M]:[M]],2,1,1,SUM(AC[[AB]:[DB]])))),""))</f>
        <v/>
      </c>
      <c r="ER152" t="str">
        <f>IF(OR(ER$5="",$S152=""),"",IFERROR(SUM(PRODUCT(INDEX(CMB[[BA_0O]:[BA_2O]],MATCH(ROUND(MIN(SUM(ER$4,$O152/1000),SUM($O152,ER$4/1000)),3),CMB[[Cmb_ID]:[Cmb_ID]],0),SUM(N(ER$1),N($R152),1)),CHOOSE(AC[[M]:[M]],1,1,0,AC[[AB]:[AB]])),PRODUCT(INDEX(CMB[[BD_0O]:[BD_2O]],MATCH(ROUND(MIN(SUM(ER$4,$O152/1000),SUM($O152,ER$4/1000)),3),CMB[[Cmb_ID]:[Cmb_ID]],0),SUM(N(ER$1),N($R152),1)),CHOOSE(AC[[M]:[M]],1,0,1,AC[[DB]:[DB]])),PRODUCT(SUM(ROUND(AVERAGE(VALUE(ER$3),VALUE($P152)),0),CHOOSE(IF(OR(ER$1,$R152),4,INDEX(CMB[[Res_Rare]:[Res_Rare]],MATCH(ROUND(MIN(SUM(ER$4,$O152/1000),SUM($O152,ER$4/1000)),3),CMB[[Cmb_ID]:[Cmb_ID]],0))),-1,-1,0,0)),IF(OR(ER$1,$R152),4,INDEX(CMB[[Cmb_Rare]:[Cmb_Rare]],MATCH(ROUND(MIN(SUM(ER$4,$O152/1000),SUM($O152,ER$4/1000)),3),CMB[[Cmb_ID]:[Cmb_ID]],0))),CHOOSE(AC[[M]:[M]],2,1,1,SUM(AC[[AB]:[DB]])))),""))</f>
        <v/>
      </c>
      <c r="ES152" t="str">
        <f>IF(OR(ES$5="",$S152=""),"",IFERROR(SUM(PRODUCT(INDEX(CMB[[BA_0O]:[BA_2O]],MATCH(ROUND(MIN(SUM(ES$4,$O152/1000),SUM($O152,ES$4/1000)),3),CMB[[Cmb_ID]:[Cmb_ID]],0),SUM(N(ES$1),N($R152),1)),CHOOSE(AC[[M]:[M]],1,1,0,AC[[AB]:[AB]])),PRODUCT(INDEX(CMB[[BD_0O]:[BD_2O]],MATCH(ROUND(MIN(SUM(ES$4,$O152/1000),SUM($O152,ES$4/1000)),3),CMB[[Cmb_ID]:[Cmb_ID]],0),SUM(N(ES$1),N($R152),1)),CHOOSE(AC[[M]:[M]],1,0,1,AC[[DB]:[DB]])),PRODUCT(SUM(ROUND(AVERAGE(VALUE(ES$3),VALUE($P152)),0),CHOOSE(IF(OR(ES$1,$R152),4,INDEX(CMB[[Res_Rare]:[Res_Rare]],MATCH(ROUND(MIN(SUM(ES$4,$O152/1000),SUM($O152,ES$4/1000)),3),CMB[[Cmb_ID]:[Cmb_ID]],0))),-1,-1,0,0)),IF(OR(ES$1,$R152),4,INDEX(CMB[[Cmb_Rare]:[Cmb_Rare]],MATCH(ROUND(MIN(SUM(ES$4,$O152/1000),SUM($O152,ES$4/1000)),3),CMB[[Cmb_ID]:[Cmb_ID]],0))),CHOOSE(AC[[M]:[M]],2,1,1,SUM(AC[[AB]:[DB]])))),""))</f>
        <v/>
      </c>
      <c r="ET152" t="str">
        <f>IF(OR(ET$5="",$S152=""),"",IFERROR(SUM(PRODUCT(INDEX(CMB[[BA_0O]:[BA_2O]],MATCH(ROUND(MIN(SUM(ET$4,$O152/1000),SUM($O152,ET$4/1000)),3),CMB[[Cmb_ID]:[Cmb_ID]],0),SUM(N(ET$1),N($R152),1)),CHOOSE(AC[[M]:[M]],1,1,0,AC[[AB]:[AB]])),PRODUCT(INDEX(CMB[[BD_0O]:[BD_2O]],MATCH(ROUND(MIN(SUM(ET$4,$O152/1000),SUM($O152,ET$4/1000)),3),CMB[[Cmb_ID]:[Cmb_ID]],0),SUM(N(ET$1),N($R152),1)),CHOOSE(AC[[M]:[M]],1,0,1,AC[[DB]:[DB]])),PRODUCT(SUM(ROUND(AVERAGE(VALUE(ET$3),VALUE($P152)),0),CHOOSE(IF(OR(ET$1,$R152),4,INDEX(CMB[[Res_Rare]:[Res_Rare]],MATCH(ROUND(MIN(SUM(ET$4,$O152/1000),SUM($O152,ET$4/1000)),3),CMB[[Cmb_ID]:[Cmb_ID]],0))),-1,-1,0,0)),IF(OR(ET$1,$R152),4,INDEX(CMB[[Cmb_Rare]:[Cmb_Rare]],MATCH(ROUND(MIN(SUM(ET$4,$O152/1000),SUM($O152,ET$4/1000)),3),CMB[[Cmb_ID]:[Cmb_ID]],0))),CHOOSE(AC[[M]:[M]],2,1,1,SUM(AC[[AB]:[DB]])))),""))</f>
        <v/>
      </c>
      <c r="EU152" t="str">
        <f>IF(OR(EU$5="",$S152=""),"",IFERROR(SUM(PRODUCT(INDEX(CMB[[BA_0O]:[BA_2O]],MATCH(ROUND(MIN(SUM(EU$4,$O152/1000),SUM($O152,EU$4/1000)),3),CMB[[Cmb_ID]:[Cmb_ID]],0),SUM(N(EU$1),N($R152),1)),CHOOSE(AC[[M]:[M]],1,1,0,AC[[AB]:[AB]])),PRODUCT(INDEX(CMB[[BD_0O]:[BD_2O]],MATCH(ROUND(MIN(SUM(EU$4,$O152/1000),SUM($O152,EU$4/1000)),3),CMB[[Cmb_ID]:[Cmb_ID]],0),SUM(N(EU$1),N($R152),1)),CHOOSE(AC[[M]:[M]],1,0,1,AC[[DB]:[DB]])),PRODUCT(SUM(ROUND(AVERAGE(VALUE(EU$3),VALUE($P152)),0),CHOOSE(IF(OR(EU$1,$R152),4,INDEX(CMB[[Res_Rare]:[Res_Rare]],MATCH(ROUND(MIN(SUM(EU$4,$O152/1000),SUM($O152,EU$4/1000)),3),CMB[[Cmb_ID]:[Cmb_ID]],0))),-1,-1,0,0)),IF(OR(EU$1,$R152),4,INDEX(CMB[[Cmb_Rare]:[Cmb_Rare]],MATCH(ROUND(MIN(SUM(EU$4,$O152/1000),SUM($O152,EU$4/1000)),3),CMB[[Cmb_ID]:[Cmb_ID]],0))),CHOOSE(AC[[M]:[M]],2,1,1,SUM(AC[[AB]:[DB]])))),""))</f>
        <v/>
      </c>
      <c r="EV152" t="str">
        <f>IF(OR(EV$5="",$S152=""),"",IFERROR(SUM(PRODUCT(INDEX(CMB[[BA_0O]:[BA_2O]],MATCH(ROUND(MIN(SUM(EV$4,$O152/1000),SUM($O152,EV$4/1000)),3),CMB[[Cmb_ID]:[Cmb_ID]],0),SUM(N(EV$1),N($R152),1)),CHOOSE(AC[[M]:[M]],1,1,0,AC[[AB]:[AB]])),PRODUCT(INDEX(CMB[[BD_0O]:[BD_2O]],MATCH(ROUND(MIN(SUM(EV$4,$O152/1000),SUM($O152,EV$4/1000)),3),CMB[[Cmb_ID]:[Cmb_ID]],0),SUM(N(EV$1),N($R152),1)),CHOOSE(AC[[M]:[M]],1,0,1,AC[[DB]:[DB]])),PRODUCT(SUM(ROUND(AVERAGE(VALUE(EV$3),VALUE($P152)),0),CHOOSE(IF(OR(EV$1,$R152),4,INDEX(CMB[[Res_Rare]:[Res_Rare]],MATCH(ROUND(MIN(SUM(EV$4,$O152/1000),SUM($O152,EV$4/1000)),3),CMB[[Cmb_ID]:[Cmb_ID]],0))),-1,-1,0,0)),IF(OR(EV$1,$R152),4,INDEX(CMB[[Cmb_Rare]:[Cmb_Rare]],MATCH(ROUND(MIN(SUM(EV$4,$O152/1000),SUM($O152,EV$4/1000)),3),CMB[[Cmb_ID]:[Cmb_ID]],0))),CHOOSE(AC[[M]:[M]],2,1,1,SUM(AC[[AB]:[DB]])))),""))</f>
        <v/>
      </c>
      <c r="EW152" t="str">
        <f>IF(OR(EW$5="",$S152=""),"",IFERROR(SUM(PRODUCT(INDEX(CMB[[BA_0O]:[BA_2O]],MATCH(ROUND(MIN(SUM(EW$4,$O152/1000),SUM($O152,EW$4/1000)),3),CMB[[Cmb_ID]:[Cmb_ID]],0),SUM(N(EW$1),N($R152),1)),CHOOSE(AC[[M]:[M]],1,1,0,AC[[AB]:[AB]])),PRODUCT(INDEX(CMB[[BD_0O]:[BD_2O]],MATCH(ROUND(MIN(SUM(EW$4,$O152/1000),SUM($O152,EW$4/1000)),3),CMB[[Cmb_ID]:[Cmb_ID]],0),SUM(N(EW$1),N($R152),1)),CHOOSE(AC[[M]:[M]],1,0,1,AC[[DB]:[DB]])),PRODUCT(SUM(ROUND(AVERAGE(VALUE(EW$3),VALUE($P152)),0),CHOOSE(IF(OR(EW$1,$R152),4,INDEX(CMB[[Res_Rare]:[Res_Rare]],MATCH(ROUND(MIN(SUM(EW$4,$O152/1000),SUM($O152,EW$4/1000)),3),CMB[[Cmb_ID]:[Cmb_ID]],0))),-1,-1,0,0)),IF(OR(EW$1,$R152),4,INDEX(CMB[[Cmb_Rare]:[Cmb_Rare]],MATCH(ROUND(MIN(SUM(EW$4,$O152/1000),SUM($O152,EW$4/1000)),3),CMB[[Cmb_ID]:[Cmb_ID]],0))),CHOOSE(AC[[M]:[M]],2,1,1,SUM(AC[[AB]:[DB]])))),""))</f>
        <v/>
      </c>
      <c r="EX152" t="str">
        <f>IF(OR(EX$5="",$S152=""),"",IFERROR(SUM(PRODUCT(INDEX(CMB[[BA_0O]:[BA_2O]],MATCH(ROUND(MIN(SUM(EX$4,$O152/1000),SUM($O152,EX$4/1000)),3),CMB[[Cmb_ID]:[Cmb_ID]],0),SUM(N(EX$1),N($R152),1)),CHOOSE(AC[[M]:[M]],1,1,0,AC[[AB]:[AB]])),PRODUCT(INDEX(CMB[[BD_0O]:[BD_2O]],MATCH(ROUND(MIN(SUM(EX$4,$O152/1000),SUM($O152,EX$4/1000)),3),CMB[[Cmb_ID]:[Cmb_ID]],0),SUM(N(EX$1),N($R152),1)),CHOOSE(AC[[M]:[M]],1,0,1,AC[[DB]:[DB]])),PRODUCT(SUM(ROUND(AVERAGE(VALUE(EX$3),VALUE($P152)),0),CHOOSE(IF(OR(EX$1,$R152),4,INDEX(CMB[[Res_Rare]:[Res_Rare]],MATCH(ROUND(MIN(SUM(EX$4,$O152/1000),SUM($O152,EX$4/1000)),3),CMB[[Cmb_ID]:[Cmb_ID]],0))),-1,-1,0,0)),IF(OR(EX$1,$R152),4,INDEX(CMB[[Cmb_Rare]:[Cmb_Rare]],MATCH(ROUND(MIN(SUM(EX$4,$O152/1000),SUM($O152,EX$4/1000)),3),CMB[[Cmb_ID]:[Cmb_ID]],0))),CHOOSE(AC[[M]:[M]],2,1,1,SUM(AC[[AB]:[DB]])))),""))</f>
        <v/>
      </c>
      <c r="EY152" t="str">
        <f>IF(OR(EY$5="",$S152=""),"",IFERROR(SUM(PRODUCT(INDEX(CMB[[BA_0O]:[BA_2O]],MATCH(ROUND(MIN(SUM(EY$4,$O152/1000),SUM($O152,EY$4/1000)),3),CMB[[Cmb_ID]:[Cmb_ID]],0),SUM(N(EY$1),N($R152),1)),CHOOSE(AC[[M]:[M]],1,1,0,AC[[AB]:[AB]])),PRODUCT(INDEX(CMB[[BD_0O]:[BD_2O]],MATCH(ROUND(MIN(SUM(EY$4,$O152/1000),SUM($O152,EY$4/1000)),3),CMB[[Cmb_ID]:[Cmb_ID]],0),SUM(N(EY$1),N($R152),1)),CHOOSE(AC[[M]:[M]],1,0,1,AC[[DB]:[DB]])),PRODUCT(SUM(ROUND(AVERAGE(VALUE(EY$3),VALUE($P152)),0),CHOOSE(IF(OR(EY$1,$R152),4,INDEX(CMB[[Res_Rare]:[Res_Rare]],MATCH(ROUND(MIN(SUM(EY$4,$O152/1000),SUM($O152,EY$4/1000)),3),CMB[[Cmb_ID]:[Cmb_ID]],0))),-1,-1,0,0)),IF(OR(EY$1,$R152),4,INDEX(CMB[[Cmb_Rare]:[Cmb_Rare]],MATCH(ROUND(MIN(SUM(EY$4,$O152/1000),SUM($O152,EY$4/1000)),3),CMB[[Cmb_ID]:[Cmb_ID]],0))),CHOOSE(AC[[M]:[M]],2,1,1,SUM(AC[[AB]:[DB]])))),""))</f>
        <v/>
      </c>
      <c r="EZ152" t="str">
        <f>IF(OR(EZ$5="",$S152=""),"",IFERROR(SUM(PRODUCT(INDEX(CMB[[BA_0O]:[BA_2O]],MATCH(ROUND(MIN(SUM(EZ$4,$O152/1000),SUM($O152,EZ$4/1000)),3),CMB[[Cmb_ID]:[Cmb_ID]],0),SUM(N(EZ$1),N($R152),1)),CHOOSE(AC[[M]:[M]],1,1,0,AC[[AB]:[AB]])),PRODUCT(INDEX(CMB[[BD_0O]:[BD_2O]],MATCH(ROUND(MIN(SUM(EZ$4,$O152/1000),SUM($O152,EZ$4/1000)),3),CMB[[Cmb_ID]:[Cmb_ID]],0),SUM(N(EZ$1),N($R152),1)),CHOOSE(AC[[M]:[M]],1,0,1,AC[[DB]:[DB]])),PRODUCT(SUM(ROUND(AVERAGE(VALUE(EZ$3),VALUE($P152)),0),CHOOSE(IF(OR(EZ$1,$R152),4,INDEX(CMB[[Res_Rare]:[Res_Rare]],MATCH(ROUND(MIN(SUM(EZ$4,$O152/1000),SUM($O152,EZ$4/1000)),3),CMB[[Cmb_ID]:[Cmb_ID]],0))),-1,-1,0,0)),IF(OR(EZ$1,$R152),4,INDEX(CMB[[Cmb_Rare]:[Cmb_Rare]],MATCH(ROUND(MIN(SUM(EZ$4,$O152/1000),SUM($O152,EZ$4/1000)),3),CMB[[Cmb_ID]:[Cmb_ID]],0))),CHOOSE(AC[[M]:[M]],2,1,1,SUM(AC[[AB]:[DB]])))),""))</f>
        <v/>
      </c>
      <c r="FA152" t="str">
        <f>IF(OR(FA$5="",$S152=""),"",IFERROR(SUM(PRODUCT(INDEX(CMB[[BA_0O]:[BA_2O]],MATCH(ROUND(MIN(SUM(FA$4,$O152/1000),SUM($O152,FA$4/1000)),3),CMB[[Cmb_ID]:[Cmb_ID]],0),SUM(N(FA$1),N($R152),1)),CHOOSE(AC[[M]:[M]],1,1,0,AC[[AB]:[AB]])),PRODUCT(INDEX(CMB[[BD_0O]:[BD_2O]],MATCH(ROUND(MIN(SUM(FA$4,$O152/1000),SUM($O152,FA$4/1000)),3),CMB[[Cmb_ID]:[Cmb_ID]],0),SUM(N(FA$1),N($R152),1)),CHOOSE(AC[[M]:[M]],1,0,1,AC[[DB]:[DB]])),PRODUCT(SUM(ROUND(AVERAGE(VALUE(FA$3),VALUE($P152)),0),CHOOSE(IF(OR(FA$1,$R152),4,INDEX(CMB[[Res_Rare]:[Res_Rare]],MATCH(ROUND(MIN(SUM(FA$4,$O152/1000),SUM($O152,FA$4/1000)),3),CMB[[Cmb_ID]:[Cmb_ID]],0))),-1,-1,0,0)),IF(OR(FA$1,$R152),4,INDEX(CMB[[Cmb_Rare]:[Cmb_Rare]],MATCH(ROUND(MIN(SUM(FA$4,$O152/1000),SUM($O152,FA$4/1000)),3),CMB[[Cmb_ID]:[Cmb_ID]],0))),CHOOSE(AC[[M]:[M]],2,1,1,SUM(AC[[AB]:[DB]])))),""))</f>
        <v/>
      </c>
      <c r="FB152" t="str">
        <f>IF(OR(FB$5="",$S152=""),"",IFERROR(SUM(PRODUCT(INDEX(CMB[[BA_0O]:[BA_2O]],MATCH(ROUND(MIN(SUM(FB$4,$O152/1000),SUM($O152,FB$4/1000)),3),CMB[[Cmb_ID]:[Cmb_ID]],0),SUM(N(FB$1),N($R152),1)),CHOOSE(AC[[M]:[M]],1,1,0,AC[[AB]:[AB]])),PRODUCT(INDEX(CMB[[BD_0O]:[BD_2O]],MATCH(ROUND(MIN(SUM(FB$4,$O152/1000),SUM($O152,FB$4/1000)),3),CMB[[Cmb_ID]:[Cmb_ID]],0),SUM(N(FB$1),N($R152),1)),CHOOSE(AC[[M]:[M]],1,0,1,AC[[DB]:[DB]])),PRODUCT(SUM(ROUND(AVERAGE(VALUE(FB$3),VALUE($P152)),0),CHOOSE(IF(OR(FB$1,$R152),4,INDEX(CMB[[Res_Rare]:[Res_Rare]],MATCH(ROUND(MIN(SUM(FB$4,$O152/1000),SUM($O152,FB$4/1000)),3),CMB[[Cmb_ID]:[Cmb_ID]],0))),-1,-1,0,0)),IF(OR(FB$1,$R152),4,INDEX(CMB[[Cmb_Rare]:[Cmb_Rare]],MATCH(ROUND(MIN(SUM(FB$4,$O152/1000),SUM($O152,FB$4/1000)),3),CMB[[Cmb_ID]:[Cmb_ID]],0))),CHOOSE(AC[[M]:[M]],2,1,1,SUM(AC[[AB]:[DB]])))),""))</f>
        <v/>
      </c>
      <c r="FC152" t="str">
        <f>IF(OR(FC$5="",$S152=""),"",IFERROR(SUM(PRODUCT(INDEX(CMB[[BA_0O]:[BA_2O]],MATCH(ROUND(MIN(SUM(FC$4,$O152/1000),SUM($O152,FC$4/1000)),3),CMB[[Cmb_ID]:[Cmb_ID]],0),SUM(N(FC$1),N($R152),1)),CHOOSE(AC[[M]:[M]],1,1,0,AC[[AB]:[AB]])),PRODUCT(INDEX(CMB[[BD_0O]:[BD_2O]],MATCH(ROUND(MIN(SUM(FC$4,$O152/1000),SUM($O152,FC$4/1000)),3),CMB[[Cmb_ID]:[Cmb_ID]],0),SUM(N(FC$1),N($R152),1)),CHOOSE(AC[[M]:[M]],1,0,1,AC[[DB]:[DB]])),PRODUCT(SUM(ROUND(AVERAGE(VALUE(FC$3),VALUE($P152)),0),CHOOSE(IF(OR(FC$1,$R152),4,INDEX(CMB[[Res_Rare]:[Res_Rare]],MATCH(ROUND(MIN(SUM(FC$4,$O152/1000),SUM($O152,FC$4/1000)),3),CMB[[Cmb_ID]:[Cmb_ID]],0))),-1,-1,0,0)),IF(OR(FC$1,$R152),4,INDEX(CMB[[Cmb_Rare]:[Cmb_Rare]],MATCH(ROUND(MIN(SUM(FC$4,$O152/1000),SUM($O152,FC$4/1000)),3),CMB[[Cmb_ID]:[Cmb_ID]],0))),CHOOSE(AC[[M]:[M]],2,1,1,SUM(AC[[AB]:[DB]])))),""))</f>
        <v/>
      </c>
      <c r="FD152" t="str">
        <f>IF(OR(FD$5="",$S152=""),"",IFERROR(SUM(PRODUCT(INDEX(CMB[[BA_0O]:[BA_2O]],MATCH(ROUND(MIN(SUM(FD$4,$O152/1000),SUM($O152,FD$4/1000)),3),CMB[[Cmb_ID]:[Cmb_ID]],0),SUM(N(FD$1),N($R152),1)),CHOOSE(AC[[M]:[M]],1,1,0,AC[[AB]:[AB]])),PRODUCT(INDEX(CMB[[BD_0O]:[BD_2O]],MATCH(ROUND(MIN(SUM(FD$4,$O152/1000),SUM($O152,FD$4/1000)),3),CMB[[Cmb_ID]:[Cmb_ID]],0),SUM(N(FD$1),N($R152),1)),CHOOSE(AC[[M]:[M]],1,0,1,AC[[DB]:[DB]])),PRODUCT(SUM(ROUND(AVERAGE(VALUE(FD$3),VALUE($P152)),0),CHOOSE(IF(OR(FD$1,$R152),4,INDEX(CMB[[Res_Rare]:[Res_Rare]],MATCH(ROUND(MIN(SUM(FD$4,$O152/1000),SUM($O152,FD$4/1000)),3),CMB[[Cmb_ID]:[Cmb_ID]],0))),-1,-1,0,0)),IF(OR(FD$1,$R152),4,INDEX(CMB[[Cmb_Rare]:[Cmb_Rare]],MATCH(ROUND(MIN(SUM(FD$4,$O152/1000),SUM($O152,FD$4/1000)),3),CMB[[Cmb_ID]:[Cmb_ID]],0))),CHOOSE(AC[[M]:[M]],2,1,1,SUM(AC[[AB]:[DB]])))),""))</f>
        <v/>
      </c>
      <c r="FE152" t="str">
        <f>IF(OR(FE$5="",$S152=""),"",IFERROR(SUM(PRODUCT(INDEX(CMB[[BA_0O]:[BA_2O]],MATCH(ROUND(MIN(SUM(FE$4,$O152/1000),SUM($O152,FE$4/1000)),3),CMB[[Cmb_ID]:[Cmb_ID]],0),SUM(N(FE$1),N($R152),1)),CHOOSE(AC[[M]:[M]],1,1,0,AC[[AB]:[AB]])),PRODUCT(INDEX(CMB[[BD_0O]:[BD_2O]],MATCH(ROUND(MIN(SUM(FE$4,$O152/1000),SUM($O152,FE$4/1000)),3),CMB[[Cmb_ID]:[Cmb_ID]],0),SUM(N(FE$1),N($R152),1)),CHOOSE(AC[[M]:[M]],1,0,1,AC[[DB]:[DB]])),PRODUCT(SUM(ROUND(AVERAGE(VALUE(FE$3),VALUE($P152)),0),CHOOSE(IF(OR(FE$1,$R152),4,INDEX(CMB[[Res_Rare]:[Res_Rare]],MATCH(ROUND(MIN(SUM(FE$4,$O152/1000),SUM($O152,FE$4/1000)),3),CMB[[Cmb_ID]:[Cmb_ID]],0))),-1,-1,0,0)),IF(OR(FE$1,$R152),4,INDEX(CMB[[Cmb_Rare]:[Cmb_Rare]],MATCH(ROUND(MIN(SUM(FE$4,$O152/1000),SUM($O152,FE$4/1000)),3),CMB[[Cmb_ID]:[Cmb_ID]],0))),CHOOSE(AC[[M]:[M]],2,1,1,SUM(AC[[AB]:[DB]])))),""))</f>
        <v/>
      </c>
      <c r="FF152" t="str">
        <f>IF(OR(FF$5="",$S152=""),"",IFERROR(SUM(PRODUCT(INDEX(CMB[[BA_0O]:[BA_2O]],MATCH(ROUND(MIN(SUM(FF$4,$O152/1000),SUM($O152,FF$4/1000)),3),CMB[[Cmb_ID]:[Cmb_ID]],0),SUM(N(FF$1),N($R152),1)),CHOOSE(AC[[M]:[M]],1,1,0,AC[[AB]:[AB]])),PRODUCT(INDEX(CMB[[BD_0O]:[BD_2O]],MATCH(ROUND(MIN(SUM(FF$4,$O152/1000),SUM($O152,FF$4/1000)),3),CMB[[Cmb_ID]:[Cmb_ID]],0),SUM(N(FF$1),N($R152),1)),CHOOSE(AC[[M]:[M]],1,0,1,AC[[DB]:[DB]])),PRODUCT(SUM(ROUND(AVERAGE(VALUE(FF$3),VALUE($P152)),0),CHOOSE(IF(OR(FF$1,$R152),4,INDEX(CMB[[Res_Rare]:[Res_Rare]],MATCH(ROUND(MIN(SUM(FF$4,$O152/1000),SUM($O152,FF$4/1000)),3),CMB[[Cmb_ID]:[Cmb_ID]],0))),-1,-1,0,0)),IF(OR(FF$1,$R152),4,INDEX(CMB[[Cmb_Rare]:[Cmb_Rare]],MATCH(ROUND(MIN(SUM(FF$4,$O152/1000),SUM($O152,FF$4/1000)),3),CMB[[Cmb_ID]:[Cmb_ID]],0))),CHOOSE(AC[[M]:[M]],2,1,1,SUM(AC[[AB]:[DB]])))),""))</f>
        <v/>
      </c>
      <c r="FG152" t="str">
        <f>IF(OR(FG$5="",$S152=""),"",IFERROR(SUM(PRODUCT(INDEX(CMB[[BA_0O]:[BA_2O]],MATCH(ROUND(MIN(SUM(FG$4,$O152/1000),SUM($O152,FG$4/1000)),3),CMB[[Cmb_ID]:[Cmb_ID]],0),SUM(N(FG$1),N($R152),1)),CHOOSE(AC[[M]:[M]],1,1,0,AC[[AB]:[AB]])),PRODUCT(INDEX(CMB[[BD_0O]:[BD_2O]],MATCH(ROUND(MIN(SUM(FG$4,$O152/1000),SUM($O152,FG$4/1000)),3),CMB[[Cmb_ID]:[Cmb_ID]],0),SUM(N(FG$1),N($R152),1)),CHOOSE(AC[[M]:[M]],1,0,1,AC[[DB]:[DB]])),PRODUCT(SUM(ROUND(AVERAGE(VALUE(FG$3),VALUE($P152)),0),CHOOSE(IF(OR(FG$1,$R152),4,INDEX(CMB[[Res_Rare]:[Res_Rare]],MATCH(ROUND(MIN(SUM(FG$4,$O152/1000),SUM($O152,FG$4/1000)),3),CMB[[Cmb_ID]:[Cmb_ID]],0))),-1,-1,0,0)),IF(OR(FG$1,$R152),4,INDEX(CMB[[Cmb_Rare]:[Cmb_Rare]],MATCH(ROUND(MIN(SUM(FG$4,$O152/1000),SUM($O152,FG$4/1000)),3),CMB[[Cmb_ID]:[Cmb_ID]],0))),CHOOSE(AC[[M]:[M]],2,1,1,SUM(AC[[AB]:[DB]])))),""))</f>
        <v/>
      </c>
      <c r="FH152" t="str">
        <f>IF(OR(FH$5="",$S152=""),"",IFERROR(SUM(PRODUCT(INDEX(CMB[[BA_0O]:[BA_2O]],MATCH(ROUND(MIN(SUM(FH$4,$O152/1000),SUM($O152,FH$4/1000)),3),CMB[[Cmb_ID]:[Cmb_ID]],0),SUM(N(FH$1),N($R152),1)),CHOOSE(AC[[M]:[M]],1,1,0,AC[[AB]:[AB]])),PRODUCT(INDEX(CMB[[BD_0O]:[BD_2O]],MATCH(ROUND(MIN(SUM(FH$4,$O152/1000),SUM($O152,FH$4/1000)),3),CMB[[Cmb_ID]:[Cmb_ID]],0),SUM(N(FH$1),N($R152),1)),CHOOSE(AC[[M]:[M]],1,0,1,AC[[DB]:[DB]])),PRODUCT(SUM(ROUND(AVERAGE(VALUE(FH$3),VALUE($P152)),0),CHOOSE(IF(OR(FH$1,$R152),4,INDEX(CMB[[Res_Rare]:[Res_Rare]],MATCH(ROUND(MIN(SUM(FH$4,$O152/1000),SUM($O152,FH$4/1000)),3),CMB[[Cmb_ID]:[Cmb_ID]],0))),-1,-1,0,0)),IF(OR(FH$1,$R152),4,INDEX(CMB[[Cmb_Rare]:[Cmb_Rare]],MATCH(ROUND(MIN(SUM(FH$4,$O152/1000),SUM($O152,FH$4/1000)),3),CMB[[Cmb_ID]:[Cmb_ID]],0))),CHOOSE(AC[[M]:[M]],2,1,1,SUM(AC[[AB]:[DB]])))),""))</f>
        <v/>
      </c>
      <c r="FI152" t="str">
        <f>IF(OR(FI$5="",$S152=""),"",IFERROR(SUM(PRODUCT(INDEX(CMB[[BA_0O]:[BA_2O]],MATCH(ROUND(MIN(SUM(FI$4,$O152/1000),SUM($O152,FI$4/1000)),3),CMB[[Cmb_ID]:[Cmb_ID]],0),SUM(N(FI$1),N($R152),1)),CHOOSE(AC[[M]:[M]],1,1,0,AC[[AB]:[AB]])),PRODUCT(INDEX(CMB[[BD_0O]:[BD_2O]],MATCH(ROUND(MIN(SUM(FI$4,$O152/1000),SUM($O152,FI$4/1000)),3),CMB[[Cmb_ID]:[Cmb_ID]],0),SUM(N(FI$1),N($R152),1)),CHOOSE(AC[[M]:[M]],1,0,1,AC[[DB]:[DB]])),PRODUCT(SUM(ROUND(AVERAGE(VALUE(FI$3),VALUE($P152)),0),CHOOSE(IF(OR(FI$1,$R152),4,INDEX(CMB[[Res_Rare]:[Res_Rare]],MATCH(ROUND(MIN(SUM(FI$4,$O152/1000),SUM($O152,FI$4/1000)),3),CMB[[Cmb_ID]:[Cmb_ID]],0))),-1,-1,0,0)),IF(OR(FI$1,$R152),4,INDEX(CMB[[Cmb_Rare]:[Cmb_Rare]],MATCH(ROUND(MIN(SUM(FI$4,$O152/1000),SUM($O152,FI$4/1000)),3),CMB[[Cmb_ID]:[Cmb_ID]],0))),CHOOSE(AC[[M]:[M]],2,1,1,SUM(AC[[AB]:[DB]])))),""))</f>
        <v/>
      </c>
      <c r="FJ152" t="str">
        <f>IF(OR(FJ$5="",$S152=""),"",IFERROR(SUM(PRODUCT(INDEX(CMB[[BA_0O]:[BA_2O]],MATCH(ROUND(MIN(SUM(FJ$4,$O152/1000),SUM($O152,FJ$4/1000)),3),CMB[[Cmb_ID]:[Cmb_ID]],0),SUM(N(FJ$1),N($R152),1)),CHOOSE(AC[[M]:[M]],1,1,0,AC[[AB]:[AB]])),PRODUCT(INDEX(CMB[[BD_0O]:[BD_2O]],MATCH(ROUND(MIN(SUM(FJ$4,$O152/1000),SUM($O152,FJ$4/1000)),3),CMB[[Cmb_ID]:[Cmb_ID]],0),SUM(N(FJ$1),N($R152),1)),CHOOSE(AC[[M]:[M]],1,0,1,AC[[DB]:[DB]])),PRODUCT(SUM(ROUND(AVERAGE(VALUE(FJ$3),VALUE($P152)),0),CHOOSE(IF(OR(FJ$1,$R152),4,INDEX(CMB[[Res_Rare]:[Res_Rare]],MATCH(ROUND(MIN(SUM(FJ$4,$O152/1000),SUM($O152,FJ$4/1000)),3),CMB[[Cmb_ID]:[Cmb_ID]],0))),-1,-1,0,0)),IF(OR(FJ$1,$R152),4,INDEX(CMB[[Cmb_Rare]:[Cmb_Rare]],MATCH(ROUND(MIN(SUM(FJ$4,$O152/1000),SUM($O152,FJ$4/1000)),3),CMB[[Cmb_ID]:[Cmb_ID]],0))),CHOOSE(AC[[M]:[M]],2,1,1,SUM(AC[[AB]:[DB]])))),""))</f>
        <v/>
      </c>
      <c r="FK152" t="str">
        <f>IF(OR(FK$5="",$S152=""),"",IFERROR(SUM(PRODUCT(INDEX(CMB[[BA_0O]:[BA_2O]],MATCH(ROUND(MIN(SUM(FK$4,$O152/1000),SUM($O152,FK$4/1000)),3),CMB[[Cmb_ID]:[Cmb_ID]],0),SUM(N(FK$1),N($R152),1)),CHOOSE(AC[[M]:[M]],1,1,0,AC[[AB]:[AB]])),PRODUCT(INDEX(CMB[[BD_0O]:[BD_2O]],MATCH(ROUND(MIN(SUM(FK$4,$O152/1000),SUM($O152,FK$4/1000)),3),CMB[[Cmb_ID]:[Cmb_ID]],0),SUM(N(FK$1),N($R152),1)),CHOOSE(AC[[M]:[M]],1,0,1,AC[[DB]:[DB]])),PRODUCT(SUM(ROUND(AVERAGE(VALUE(FK$3),VALUE($P152)),0),CHOOSE(IF(OR(FK$1,$R152),4,INDEX(CMB[[Res_Rare]:[Res_Rare]],MATCH(ROUND(MIN(SUM(FK$4,$O152/1000),SUM($O152,FK$4/1000)),3),CMB[[Cmb_ID]:[Cmb_ID]],0))),-1,-1,0,0)),IF(OR(FK$1,$R152),4,INDEX(CMB[[Cmb_Rare]:[Cmb_Rare]],MATCH(ROUND(MIN(SUM(FK$4,$O152/1000),SUM($O152,FK$4/1000)),3),CMB[[Cmb_ID]:[Cmb_ID]],0))),CHOOSE(AC[[M]:[M]],2,1,1,SUM(AC[[AB]:[DB]])))),""))</f>
        <v/>
      </c>
      <c r="FL152" t="str">
        <f>IF(OR(FL$5="",$S152=""),"",IFERROR(SUM(PRODUCT(INDEX(CMB[[BA_0O]:[BA_2O]],MATCH(ROUND(MIN(SUM(FL$4,$O152/1000),SUM($O152,FL$4/1000)),3),CMB[[Cmb_ID]:[Cmb_ID]],0),SUM(N(FL$1),N($R152),1)),CHOOSE(AC[[M]:[M]],1,1,0,AC[[AB]:[AB]])),PRODUCT(INDEX(CMB[[BD_0O]:[BD_2O]],MATCH(ROUND(MIN(SUM(FL$4,$O152/1000),SUM($O152,FL$4/1000)),3),CMB[[Cmb_ID]:[Cmb_ID]],0),SUM(N(FL$1),N($R152),1)),CHOOSE(AC[[M]:[M]],1,0,1,AC[[DB]:[DB]])),PRODUCT(SUM(ROUND(AVERAGE(VALUE(FL$3),VALUE($P152)),0),CHOOSE(IF(OR(FL$1,$R152),4,INDEX(CMB[[Res_Rare]:[Res_Rare]],MATCH(ROUND(MIN(SUM(FL$4,$O152/1000),SUM($O152,FL$4/1000)),3),CMB[[Cmb_ID]:[Cmb_ID]],0))),-1,-1,0,0)),IF(OR(FL$1,$R152),4,INDEX(CMB[[Cmb_Rare]:[Cmb_Rare]],MATCH(ROUND(MIN(SUM(FL$4,$O152/1000),SUM($O152,FL$4/1000)),3),CMB[[Cmb_ID]:[Cmb_ID]],0))),CHOOSE(AC[[M]:[M]],2,1,1,SUM(AC[[AB]:[DB]])))),""))</f>
        <v/>
      </c>
      <c r="FM152" t="str">
        <f>IF(OR(FM$5="",$S152=""),"",IFERROR(SUM(PRODUCT(INDEX(CMB[[BA_0O]:[BA_2O]],MATCH(ROUND(MIN(SUM(FM$4,$O152/1000),SUM($O152,FM$4/1000)),3),CMB[[Cmb_ID]:[Cmb_ID]],0),SUM(N(FM$1),N($R152),1)),CHOOSE(AC[[M]:[M]],1,1,0,AC[[AB]:[AB]])),PRODUCT(INDEX(CMB[[BD_0O]:[BD_2O]],MATCH(ROUND(MIN(SUM(FM$4,$O152/1000),SUM($O152,FM$4/1000)),3),CMB[[Cmb_ID]:[Cmb_ID]],0),SUM(N(FM$1),N($R152),1)),CHOOSE(AC[[M]:[M]],1,0,1,AC[[DB]:[DB]])),PRODUCT(SUM(ROUND(AVERAGE(VALUE(FM$3),VALUE($P152)),0),CHOOSE(IF(OR(FM$1,$R152),4,INDEX(CMB[[Res_Rare]:[Res_Rare]],MATCH(ROUND(MIN(SUM(FM$4,$O152/1000),SUM($O152,FM$4/1000)),3),CMB[[Cmb_ID]:[Cmb_ID]],0))),-1,-1,0,0)),IF(OR(FM$1,$R152),4,INDEX(CMB[[Cmb_Rare]:[Cmb_Rare]],MATCH(ROUND(MIN(SUM(FM$4,$O152/1000),SUM($O152,FM$4/1000)),3),CMB[[Cmb_ID]:[Cmb_ID]],0))),CHOOSE(AC[[M]:[M]],2,1,1,SUM(AC[[AB]:[DB]])))),""))</f>
        <v/>
      </c>
      <c r="FN152" s="7">
        <f t="shared" ref="FN152:FS161" si="73">SUMIF($T152:$FM152,"&gt;="&amp;FN$11)</f>
        <v>0</v>
      </c>
      <c r="FO152" s="7">
        <f t="shared" si="73"/>
        <v>0</v>
      </c>
      <c r="FP152" s="7">
        <f t="shared" si="73"/>
        <v>0</v>
      </c>
      <c r="FQ152" s="7">
        <f t="shared" si="73"/>
        <v>0</v>
      </c>
      <c r="FR152" s="7">
        <f t="shared" si="73"/>
        <v>0</v>
      </c>
      <c r="FS152" s="7">
        <f t="shared" si="73"/>
        <v>0</v>
      </c>
      <c r="FT152" s="7">
        <f>SUM(IF(INDEX(LIB[[Quantity]:[Quantity]],MATCH($S152,LIB[[ID]:[ID]],0))&gt;=COLUMN(A$1),TRUNC(PRODUCT(AVERAGE($FN152:$FS152),POWER(AC[[CR]:[CR]],SUM(SUMIFS($D$11:$D151,$A$11:$A151,$A152,$E$11:$E151,"&gt;="&amp;$E152),SUMIFS($D153:$D$161,$A153:$A$161,$A152,$E153:$E$161,"&gt;"&amp;$E152),COLUMN(A$1),-1)),IF($Q152="Yes",AC[[FB]:[FB]],1))),0),ROW(A141)/-VALUE(1&amp;REPT("0",9-PRODUCT(COLUMN(A$1)-1,3))),1)</f>
        <v>0.99999985899999999</v>
      </c>
      <c r="FU152" s="7">
        <f>SUM(IF(INDEX(LIB[[Quantity]:[Quantity]],MATCH($S152,LIB[[ID]:[ID]],0))&gt;=COLUMN(B$1),TRUNC(PRODUCT(AVERAGE($FN152:$FS152),POWER(AC[[CR]:[CR]],SUM(SUMIFS($D$11:$D151,$A$11:$A151,$A152,$E$11:$E151,"&gt;="&amp;$E152),SUMIFS($D153:$D$161,$A153:$A$161,$A152,$E153:$E$161,"&gt;"&amp;$E152),COLUMN(B$1),-1)),IF($Q152="Yes",AC[[FB]:[FB]],1))),0),ROW(B141)/-VALUE(1&amp;REPT("0",9-PRODUCT(COLUMN(B$1)-1,3))),1)</f>
        <v>0.99985900000000005</v>
      </c>
      <c r="FV152" s="7">
        <f>SUM(IF(INDEX(LIB[[Quantity]:[Quantity]],MATCH($S152,LIB[[ID]:[ID]],0))&gt;=COLUMN(C$1),TRUNC(PRODUCT(AVERAGE($FN152:$FS152),POWER(AC[[CR]:[CR]],SUM(SUMIFS($D$11:$D151,$A$11:$A151,$A152,$E$11:$E151,"&gt;="&amp;$E152),SUMIFS($D153:$D$161,$A153:$A$161,$A152,$E153:$E$161,"&gt;"&amp;$E152),COLUMN(C$1),-1)),IF($Q152="Yes",AC[[FB]:[FB]],1))),0),ROW(C141)/-VALUE(1&amp;REPT("0",9-PRODUCT(COLUMN(C$1)-1,3))),1)</f>
        <v>0.85899999999999999</v>
      </c>
      <c r="FW152">
        <f t="shared" si="67"/>
        <v>214</v>
      </c>
      <c r="FX152">
        <f t="shared" si="68"/>
        <v>0</v>
      </c>
      <c r="FY152">
        <f t="shared" si="69"/>
        <v>0</v>
      </c>
      <c r="GC152">
        <f t="shared" si="70"/>
        <v>80</v>
      </c>
      <c r="GD152" t="str">
        <f>IFERROR(SUBSTITUTE(SUBSTITUTE(INDEX(SUG[Card],MATCH(ROW(A141),GC$12:GC$161,0))," #2","")," #3",""),"")</f>
        <v/>
      </c>
      <c r="GE152">
        <f>SUM(GE151,IF(IFERROR(MATCH(GD152,GD$11:GD151,0)&lt;0,TRUE()),1,0))</f>
        <v>35</v>
      </c>
      <c r="GF152" t="str">
        <f t="shared" si="71"/>
        <v/>
      </c>
      <c r="GI152">
        <f>SUM(SUMIFS(D$11:D151,A$11:A151,A152,B$11:B151,"&gt;="&amp;B152),SUMIFS(D153:D$161,A153:A$161,A152,B153:B$161,"&gt;"&amp;B152),SUMIFS(D$11:D151,A$11:A151,A152&amp;":Onyx"),SUMIFS(D153:D$161,A153:A$161,A152&amp;":Onyx"))</f>
        <v>0</v>
      </c>
      <c r="GP152" t="str">
        <f t="shared" si="65"/>
        <v/>
      </c>
      <c r="GQ152">
        <f t="shared" si="66"/>
        <v>0</v>
      </c>
      <c r="GR152" t="b">
        <f>COUNTIF(DECK[Card],IFERROR(MID($L152,1,FIND(" #",SUG_Helper[[#This Row],[Card]])-1),SUG_Helper[[#This Row],[Card]]))&gt;=IFERROR(VALUE(RIGHT(SUG_Helper[[#This Row],[Card]])),1)</f>
        <v>1</v>
      </c>
    </row>
    <row r="153" spans="2:200" x14ac:dyDescent="0.35">
      <c r="B153" s="4"/>
      <c r="C153" s="4"/>
      <c r="D153" s="4"/>
      <c r="E153" t="str">
        <f>IF(INDEX(LIB[Card],ROW(A142))="","",INDEX(LIB[Card],ROW(A142))&amp;" ("&amp;INDEX(LIB[Level],ROW(A142))&amp;")"&amp;IF(INDEX(LIB[Fused],ROW(A142))="Yes","ƒ",""))</f>
        <v/>
      </c>
      <c r="F153">
        <v>142</v>
      </c>
      <c r="H153" t="str">
        <f>IF(DECK[[#This Row],[Card]]="","",MID(DECK[[#This Row],[Card]],1,FIND(" (",DECK[[#This Row],[Card]])-1))</f>
        <v/>
      </c>
      <c r="I153" t="str">
        <f>IF(DECK[[#This Row],[Card]]="","",MID(DECK[[#This Row],[Card]],FIND("(",DECK[[#This Row],[Card]])+1,1))</f>
        <v/>
      </c>
      <c r="J153" t="str">
        <f>IF(DECK[[#This Row],[Card]]="","",IF(RIGHT(DECK[[#This Row],[Card]])="ƒ","Yes","No"))</f>
        <v/>
      </c>
      <c r="L153" t="str">
        <f t="shared" si="63"/>
        <v/>
      </c>
      <c r="M153">
        <f t="shared" si="64"/>
        <v>0</v>
      </c>
      <c r="O153" s="6" t="str">
        <f>IF(S153="","",MATCH(MID(S153,1,MIN(FIND(" (",S153),IFERROR(FIND(":",S153),50))-1),CC[CC_Name],0))</f>
        <v/>
      </c>
      <c r="P153" s="5" t="str">
        <f t="shared" si="57"/>
        <v/>
      </c>
      <c r="Q153" s="5" t="str">
        <f t="shared" si="58"/>
        <v/>
      </c>
      <c r="R153" s="5" t="str">
        <f t="shared" si="59"/>
        <v/>
      </c>
      <c r="S153" t="str">
        <f>(INDEX(LIB[ID],ROW(A142)))</f>
        <v/>
      </c>
      <c r="T153" t="str">
        <f>IF(OR(T$5="",$S153=""),"",IFERROR(SUM(PRODUCT(INDEX(CMB[[BA_0O]:[BA_2O]],MATCH(ROUND(MIN(SUM(T$4,$O153/1000),SUM($O153,T$4/1000)),3),CMB[[Cmb_ID]:[Cmb_ID]],0),SUM(N(T$1),N($R153),1)),CHOOSE(AC[[M]:[M]],1,1,0,AC[[AB]:[AB]])),PRODUCT(INDEX(CMB[[BD_0O]:[BD_2O]],MATCH(ROUND(MIN(SUM(T$4,$O153/1000),SUM($O153,T$4/1000)),3),CMB[[Cmb_ID]:[Cmb_ID]],0),SUM(N(T$1),N($R153),1)),CHOOSE(AC[[M]:[M]],1,0,1,AC[[DB]:[DB]])),PRODUCT(SUM(ROUND(AVERAGE(VALUE(T$3),VALUE($P153)),0),CHOOSE(IF(OR(T$1,$R153),4,INDEX(CMB[[Res_Rare]:[Res_Rare]],MATCH(ROUND(MIN(SUM(T$4,$O153/1000),SUM($O153,T$4/1000)),3),CMB[[Cmb_ID]:[Cmb_ID]],0))),-1,-1,0,0)),IF(OR(T$1,$R153),4,INDEX(CMB[[Cmb_Rare]:[Cmb_Rare]],MATCH(ROUND(MIN(SUM(T$4,$O153/1000),SUM($O153,T$4/1000)),3),CMB[[Cmb_ID]:[Cmb_ID]],0))),CHOOSE(AC[[M]:[M]],2,1,1,SUM(AC[[AB]:[DB]])))),""))</f>
        <v/>
      </c>
      <c r="U153" t="str">
        <f>IF(OR(U$5="",$S153=""),"",IFERROR(SUM(PRODUCT(INDEX(CMB[[BA_0O]:[BA_2O]],MATCH(ROUND(MIN(SUM(U$4,$O153/1000),SUM($O153,U$4/1000)),3),CMB[[Cmb_ID]:[Cmb_ID]],0),SUM(N(U$1),N($R153),1)),CHOOSE(AC[[M]:[M]],1,1,0,AC[[AB]:[AB]])),PRODUCT(INDEX(CMB[[BD_0O]:[BD_2O]],MATCH(ROUND(MIN(SUM(U$4,$O153/1000),SUM($O153,U$4/1000)),3),CMB[[Cmb_ID]:[Cmb_ID]],0),SUM(N(U$1),N($R153),1)),CHOOSE(AC[[M]:[M]],1,0,1,AC[[DB]:[DB]])),PRODUCT(SUM(ROUND(AVERAGE(VALUE(U$3),VALUE($P153)),0),CHOOSE(IF(OR(U$1,$R153),4,INDEX(CMB[[Res_Rare]:[Res_Rare]],MATCH(ROUND(MIN(SUM(U$4,$O153/1000),SUM($O153,U$4/1000)),3),CMB[[Cmb_ID]:[Cmb_ID]],0))),-1,-1,0,0)),IF(OR(U$1,$R153),4,INDEX(CMB[[Cmb_Rare]:[Cmb_Rare]],MATCH(ROUND(MIN(SUM(U$4,$O153/1000),SUM($O153,U$4/1000)),3),CMB[[Cmb_ID]:[Cmb_ID]],0))),CHOOSE(AC[[M]:[M]],2,1,1,SUM(AC[[AB]:[DB]])))),""))</f>
        <v/>
      </c>
      <c r="V153" t="str">
        <f>IF(OR(V$5="",$S153=""),"",IFERROR(SUM(PRODUCT(INDEX(CMB[[BA_0O]:[BA_2O]],MATCH(ROUND(MIN(SUM(V$4,$O153/1000),SUM($O153,V$4/1000)),3),CMB[[Cmb_ID]:[Cmb_ID]],0),SUM(N(V$1),N($R153),1)),CHOOSE(AC[[M]:[M]],1,1,0,AC[[AB]:[AB]])),PRODUCT(INDEX(CMB[[BD_0O]:[BD_2O]],MATCH(ROUND(MIN(SUM(V$4,$O153/1000),SUM($O153,V$4/1000)),3),CMB[[Cmb_ID]:[Cmb_ID]],0),SUM(N(V$1),N($R153),1)),CHOOSE(AC[[M]:[M]],1,0,1,AC[[DB]:[DB]])),PRODUCT(SUM(ROUND(AVERAGE(VALUE(V$3),VALUE($P153)),0),CHOOSE(IF(OR(V$1,$R153),4,INDEX(CMB[[Res_Rare]:[Res_Rare]],MATCH(ROUND(MIN(SUM(V$4,$O153/1000),SUM($O153,V$4/1000)),3),CMB[[Cmb_ID]:[Cmb_ID]],0))),-1,-1,0,0)),IF(OR(V$1,$R153),4,INDEX(CMB[[Cmb_Rare]:[Cmb_Rare]],MATCH(ROUND(MIN(SUM(V$4,$O153/1000),SUM($O153,V$4/1000)),3),CMB[[Cmb_ID]:[Cmb_ID]],0))),CHOOSE(AC[[M]:[M]],2,1,1,SUM(AC[[AB]:[DB]])))),""))</f>
        <v/>
      </c>
      <c r="W153" t="str">
        <f>IF(OR(W$5="",$S153=""),"",IFERROR(SUM(PRODUCT(INDEX(CMB[[BA_0O]:[BA_2O]],MATCH(ROUND(MIN(SUM(W$4,$O153/1000),SUM($O153,W$4/1000)),3),CMB[[Cmb_ID]:[Cmb_ID]],0),SUM(N(W$1),N($R153),1)),CHOOSE(AC[[M]:[M]],1,1,0,AC[[AB]:[AB]])),PRODUCT(INDEX(CMB[[BD_0O]:[BD_2O]],MATCH(ROUND(MIN(SUM(W$4,$O153/1000),SUM($O153,W$4/1000)),3),CMB[[Cmb_ID]:[Cmb_ID]],0),SUM(N(W$1),N($R153),1)),CHOOSE(AC[[M]:[M]],1,0,1,AC[[DB]:[DB]])),PRODUCT(SUM(ROUND(AVERAGE(VALUE(W$3),VALUE($P153)),0),CHOOSE(IF(OR(W$1,$R153),4,INDEX(CMB[[Res_Rare]:[Res_Rare]],MATCH(ROUND(MIN(SUM(W$4,$O153/1000),SUM($O153,W$4/1000)),3),CMB[[Cmb_ID]:[Cmb_ID]],0))),-1,-1,0,0)),IF(OR(W$1,$R153),4,INDEX(CMB[[Cmb_Rare]:[Cmb_Rare]],MATCH(ROUND(MIN(SUM(W$4,$O153/1000),SUM($O153,W$4/1000)),3),CMB[[Cmb_ID]:[Cmb_ID]],0))),CHOOSE(AC[[M]:[M]],2,1,1,SUM(AC[[AB]:[DB]])))),""))</f>
        <v/>
      </c>
      <c r="X153" t="str">
        <f>IF(OR(X$5="",$S153=""),"",IFERROR(SUM(PRODUCT(INDEX(CMB[[BA_0O]:[BA_2O]],MATCH(ROUND(MIN(SUM(X$4,$O153/1000),SUM($O153,X$4/1000)),3),CMB[[Cmb_ID]:[Cmb_ID]],0),SUM(N(X$1),N($R153),1)),CHOOSE(AC[[M]:[M]],1,1,0,AC[[AB]:[AB]])),PRODUCT(INDEX(CMB[[BD_0O]:[BD_2O]],MATCH(ROUND(MIN(SUM(X$4,$O153/1000),SUM($O153,X$4/1000)),3),CMB[[Cmb_ID]:[Cmb_ID]],0),SUM(N(X$1),N($R153),1)),CHOOSE(AC[[M]:[M]],1,0,1,AC[[DB]:[DB]])),PRODUCT(SUM(ROUND(AVERAGE(VALUE(X$3),VALUE($P153)),0),CHOOSE(IF(OR(X$1,$R153),4,INDEX(CMB[[Res_Rare]:[Res_Rare]],MATCH(ROUND(MIN(SUM(X$4,$O153/1000),SUM($O153,X$4/1000)),3),CMB[[Cmb_ID]:[Cmb_ID]],0))),-1,-1,0,0)),IF(OR(X$1,$R153),4,INDEX(CMB[[Cmb_Rare]:[Cmb_Rare]],MATCH(ROUND(MIN(SUM(X$4,$O153/1000),SUM($O153,X$4/1000)),3),CMB[[Cmb_ID]:[Cmb_ID]],0))),CHOOSE(AC[[M]:[M]],2,1,1,SUM(AC[[AB]:[DB]])))),""))</f>
        <v/>
      </c>
      <c r="Y153" t="str">
        <f>IF(OR(Y$5="",$S153=""),"",IFERROR(SUM(PRODUCT(INDEX(CMB[[BA_0O]:[BA_2O]],MATCH(ROUND(MIN(SUM(Y$4,$O153/1000),SUM($O153,Y$4/1000)),3),CMB[[Cmb_ID]:[Cmb_ID]],0),SUM(N(Y$1),N($R153),1)),CHOOSE(AC[[M]:[M]],1,1,0,AC[[AB]:[AB]])),PRODUCT(INDEX(CMB[[BD_0O]:[BD_2O]],MATCH(ROUND(MIN(SUM(Y$4,$O153/1000),SUM($O153,Y$4/1000)),3),CMB[[Cmb_ID]:[Cmb_ID]],0),SUM(N(Y$1),N($R153),1)),CHOOSE(AC[[M]:[M]],1,0,1,AC[[DB]:[DB]])),PRODUCT(SUM(ROUND(AVERAGE(VALUE(Y$3),VALUE($P153)),0),CHOOSE(IF(OR(Y$1,$R153),4,INDEX(CMB[[Res_Rare]:[Res_Rare]],MATCH(ROUND(MIN(SUM(Y$4,$O153/1000),SUM($O153,Y$4/1000)),3),CMB[[Cmb_ID]:[Cmb_ID]],0))),-1,-1,0,0)),IF(OR(Y$1,$R153),4,INDEX(CMB[[Cmb_Rare]:[Cmb_Rare]],MATCH(ROUND(MIN(SUM(Y$4,$O153/1000),SUM($O153,Y$4/1000)),3),CMB[[Cmb_ID]:[Cmb_ID]],0))),CHOOSE(AC[[M]:[M]],2,1,1,SUM(AC[[AB]:[DB]])))),""))</f>
        <v/>
      </c>
      <c r="Z153" t="str">
        <f>IF(OR(Z$5="",$S153=""),"",IFERROR(SUM(PRODUCT(INDEX(CMB[[BA_0O]:[BA_2O]],MATCH(ROUND(MIN(SUM(Z$4,$O153/1000),SUM($O153,Z$4/1000)),3),CMB[[Cmb_ID]:[Cmb_ID]],0),SUM(N(Z$1),N($R153),1)),CHOOSE(AC[[M]:[M]],1,1,0,AC[[AB]:[AB]])),PRODUCT(INDEX(CMB[[BD_0O]:[BD_2O]],MATCH(ROUND(MIN(SUM(Z$4,$O153/1000),SUM($O153,Z$4/1000)),3),CMB[[Cmb_ID]:[Cmb_ID]],0),SUM(N(Z$1),N($R153),1)),CHOOSE(AC[[M]:[M]],1,0,1,AC[[DB]:[DB]])),PRODUCT(SUM(ROUND(AVERAGE(VALUE(Z$3),VALUE($P153)),0),CHOOSE(IF(OR(Z$1,$R153),4,INDEX(CMB[[Res_Rare]:[Res_Rare]],MATCH(ROUND(MIN(SUM(Z$4,$O153/1000),SUM($O153,Z$4/1000)),3),CMB[[Cmb_ID]:[Cmb_ID]],0))),-1,-1,0,0)),IF(OR(Z$1,$R153),4,INDEX(CMB[[Cmb_Rare]:[Cmb_Rare]],MATCH(ROUND(MIN(SUM(Z$4,$O153/1000),SUM($O153,Z$4/1000)),3),CMB[[Cmb_ID]:[Cmb_ID]],0))),CHOOSE(AC[[M]:[M]],2,1,1,SUM(AC[[AB]:[DB]])))),""))</f>
        <v/>
      </c>
      <c r="AA153" t="str">
        <f>IF(OR(AA$5="",$S153=""),"",IFERROR(SUM(PRODUCT(INDEX(CMB[[BA_0O]:[BA_2O]],MATCH(ROUND(MIN(SUM(AA$4,$O153/1000),SUM($O153,AA$4/1000)),3),CMB[[Cmb_ID]:[Cmb_ID]],0),SUM(N(AA$1),N($R153),1)),CHOOSE(AC[[M]:[M]],1,1,0,AC[[AB]:[AB]])),PRODUCT(INDEX(CMB[[BD_0O]:[BD_2O]],MATCH(ROUND(MIN(SUM(AA$4,$O153/1000),SUM($O153,AA$4/1000)),3),CMB[[Cmb_ID]:[Cmb_ID]],0),SUM(N(AA$1),N($R153),1)),CHOOSE(AC[[M]:[M]],1,0,1,AC[[DB]:[DB]])),PRODUCT(SUM(ROUND(AVERAGE(VALUE(AA$3),VALUE($P153)),0),CHOOSE(IF(OR(AA$1,$R153),4,INDEX(CMB[[Res_Rare]:[Res_Rare]],MATCH(ROUND(MIN(SUM(AA$4,$O153/1000),SUM($O153,AA$4/1000)),3),CMB[[Cmb_ID]:[Cmb_ID]],0))),-1,-1,0,0)),IF(OR(AA$1,$R153),4,INDEX(CMB[[Cmb_Rare]:[Cmb_Rare]],MATCH(ROUND(MIN(SUM(AA$4,$O153/1000),SUM($O153,AA$4/1000)),3),CMB[[Cmb_ID]:[Cmb_ID]],0))),CHOOSE(AC[[M]:[M]],2,1,1,SUM(AC[[AB]:[DB]])))),""))</f>
        <v/>
      </c>
      <c r="AB153" t="str">
        <f>IF(OR(AB$5="",$S153=""),"",IFERROR(SUM(PRODUCT(INDEX(CMB[[BA_0O]:[BA_2O]],MATCH(ROUND(MIN(SUM(AB$4,$O153/1000),SUM($O153,AB$4/1000)),3),CMB[[Cmb_ID]:[Cmb_ID]],0),SUM(N(AB$1),N($R153),1)),CHOOSE(AC[[M]:[M]],1,1,0,AC[[AB]:[AB]])),PRODUCT(INDEX(CMB[[BD_0O]:[BD_2O]],MATCH(ROUND(MIN(SUM(AB$4,$O153/1000),SUM($O153,AB$4/1000)),3),CMB[[Cmb_ID]:[Cmb_ID]],0),SUM(N(AB$1),N($R153),1)),CHOOSE(AC[[M]:[M]],1,0,1,AC[[DB]:[DB]])),PRODUCT(SUM(ROUND(AVERAGE(VALUE(AB$3),VALUE($P153)),0),CHOOSE(IF(OR(AB$1,$R153),4,INDEX(CMB[[Res_Rare]:[Res_Rare]],MATCH(ROUND(MIN(SUM(AB$4,$O153/1000),SUM($O153,AB$4/1000)),3),CMB[[Cmb_ID]:[Cmb_ID]],0))),-1,-1,0,0)),IF(OR(AB$1,$R153),4,INDEX(CMB[[Cmb_Rare]:[Cmb_Rare]],MATCH(ROUND(MIN(SUM(AB$4,$O153/1000),SUM($O153,AB$4/1000)),3),CMB[[Cmb_ID]:[Cmb_ID]],0))),CHOOSE(AC[[M]:[M]],2,1,1,SUM(AC[[AB]:[DB]])))),""))</f>
        <v/>
      </c>
      <c r="AC153" t="str">
        <f>IF(OR(AC$5="",$S153=""),"",IFERROR(SUM(PRODUCT(INDEX(CMB[[BA_0O]:[BA_2O]],MATCH(ROUND(MIN(SUM(AC$4,$O153/1000),SUM($O153,AC$4/1000)),3),CMB[[Cmb_ID]:[Cmb_ID]],0),SUM(N(AC$1),N($R153),1)),CHOOSE(AC[[M]:[M]],1,1,0,AC[[AB]:[AB]])),PRODUCT(INDEX(CMB[[BD_0O]:[BD_2O]],MATCH(ROUND(MIN(SUM(AC$4,$O153/1000),SUM($O153,AC$4/1000)),3),CMB[[Cmb_ID]:[Cmb_ID]],0),SUM(N(AC$1),N($R153),1)),CHOOSE(AC[[M]:[M]],1,0,1,AC[[DB]:[DB]])),PRODUCT(SUM(ROUND(AVERAGE(VALUE(AC$3),VALUE($P153)),0),CHOOSE(IF(OR(AC$1,$R153),4,INDEX(CMB[[Res_Rare]:[Res_Rare]],MATCH(ROUND(MIN(SUM(AC$4,$O153/1000),SUM($O153,AC$4/1000)),3),CMB[[Cmb_ID]:[Cmb_ID]],0))),-1,-1,0,0)),IF(OR(AC$1,$R153),4,INDEX(CMB[[Cmb_Rare]:[Cmb_Rare]],MATCH(ROUND(MIN(SUM(AC$4,$O153/1000),SUM($O153,AC$4/1000)),3),CMB[[Cmb_ID]:[Cmb_ID]],0))),CHOOSE(AC[[M]:[M]],2,1,1,SUM(AC[[AB]:[DB]])))),""))</f>
        <v/>
      </c>
      <c r="AD153" t="str">
        <f>IF(OR(AD$5="",$S153=""),"",IFERROR(SUM(PRODUCT(INDEX(CMB[[BA_0O]:[BA_2O]],MATCH(ROUND(MIN(SUM(AD$4,$O153/1000),SUM($O153,AD$4/1000)),3),CMB[[Cmb_ID]:[Cmb_ID]],0),SUM(N(AD$1),N($R153),1)),CHOOSE(AC[[M]:[M]],1,1,0,AC[[AB]:[AB]])),PRODUCT(INDEX(CMB[[BD_0O]:[BD_2O]],MATCH(ROUND(MIN(SUM(AD$4,$O153/1000),SUM($O153,AD$4/1000)),3),CMB[[Cmb_ID]:[Cmb_ID]],0),SUM(N(AD$1),N($R153),1)),CHOOSE(AC[[M]:[M]],1,0,1,AC[[DB]:[DB]])),PRODUCT(SUM(ROUND(AVERAGE(VALUE(AD$3),VALUE($P153)),0),CHOOSE(IF(OR(AD$1,$R153),4,INDEX(CMB[[Res_Rare]:[Res_Rare]],MATCH(ROUND(MIN(SUM(AD$4,$O153/1000),SUM($O153,AD$4/1000)),3),CMB[[Cmb_ID]:[Cmb_ID]],0))),-1,-1,0,0)),IF(OR(AD$1,$R153),4,INDEX(CMB[[Cmb_Rare]:[Cmb_Rare]],MATCH(ROUND(MIN(SUM(AD$4,$O153/1000),SUM($O153,AD$4/1000)),3),CMB[[Cmb_ID]:[Cmb_ID]],0))),CHOOSE(AC[[M]:[M]],2,1,1,SUM(AC[[AB]:[DB]])))),""))</f>
        <v/>
      </c>
      <c r="AE153" t="str">
        <f>IF(OR(AE$5="",$S153=""),"",IFERROR(SUM(PRODUCT(INDEX(CMB[[BA_0O]:[BA_2O]],MATCH(ROUND(MIN(SUM(AE$4,$O153/1000),SUM($O153,AE$4/1000)),3),CMB[[Cmb_ID]:[Cmb_ID]],0),SUM(N(AE$1),N($R153),1)),CHOOSE(AC[[M]:[M]],1,1,0,AC[[AB]:[AB]])),PRODUCT(INDEX(CMB[[BD_0O]:[BD_2O]],MATCH(ROUND(MIN(SUM(AE$4,$O153/1000),SUM($O153,AE$4/1000)),3),CMB[[Cmb_ID]:[Cmb_ID]],0),SUM(N(AE$1),N($R153),1)),CHOOSE(AC[[M]:[M]],1,0,1,AC[[DB]:[DB]])),PRODUCT(SUM(ROUND(AVERAGE(VALUE(AE$3),VALUE($P153)),0),CHOOSE(IF(OR(AE$1,$R153),4,INDEX(CMB[[Res_Rare]:[Res_Rare]],MATCH(ROUND(MIN(SUM(AE$4,$O153/1000),SUM($O153,AE$4/1000)),3),CMB[[Cmb_ID]:[Cmb_ID]],0))),-1,-1,0,0)),IF(OR(AE$1,$R153),4,INDEX(CMB[[Cmb_Rare]:[Cmb_Rare]],MATCH(ROUND(MIN(SUM(AE$4,$O153/1000),SUM($O153,AE$4/1000)),3),CMB[[Cmb_ID]:[Cmb_ID]],0))),CHOOSE(AC[[M]:[M]],2,1,1,SUM(AC[[AB]:[DB]])))),""))</f>
        <v/>
      </c>
      <c r="AF153" t="str">
        <f>IF(OR(AF$5="",$S153=""),"",IFERROR(SUM(PRODUCT(INDEX(CMB[[BA_0O]:[BA_2O]],MATCH(ROUND(MIN(SUM(AF$4,$O153/1000),SUM($O153,AF$4/1000)),3),CMB[[Cmb_ID]:[Cmb_ID]],0),SUM(N(AF$1),N($R153),1)),CHOOSE(AC[[M]:[M]],1,1,0,AC[[AB]:[AB]])),PRODUCT(INDEX(CMB[[BD_0O]:[BD_2O]],MATCH(ROUND(MIN(SUM(AF$4,$O153/1000),SUM($O153,AF$4/1000)),3),CMB[[Cmb_ID]:[Cmb_ID]],0),SUM(N(AF$1),N($R153),1)),CHOOSE(AC[[M]:[M]],1,0,1,AC[[DB]:[DB]])),PRODUCT(SUM(ROUND(AVERAGE(VALUE(AF$3),VALUE($P153)),0),CHOOSE(IF(OR(AF$1,$R153),4,INDEX(CMB[[Res_Rare]:[Res_Rare]],MATCH(ROUND(MIN(SUM(AF$4,$O153/1000),SUM($O153,AF$4/1000)),3),CMB[[Cmb_ID]:[Cmb_ID]],0))),-1,-1,0,0)),IF(OR(AF$1,$R153),4,INDEX(CMB[[Cmb_Rare]:[Cmb_Rare]],MATCH(ROUND(MIN(SUM(AF$4,$O153/1000),SUM($O153,AF$4/1000)),3),CMB[[Cmb_ID]:[Cmb_ID]],0))),CHOOSE(AC[[M]:[M]],2,1,1,SUM(AC[[AB]:[DB]])))),""))</f>
        <v/>
      </c>
      <c r="AG153" t="str">
        <f>IF(OR(AG$5="",$S153=""),"",IFERROR(SUM(PRODUCT(INDEX(CMB[[BA_0O]:[BA_2O]],MATCH(ROUND(MIN(SUM(AG$4,$O153/1000),SUM($O153,AG$4/1000)),3),CMB[[Cmb_ID]:[Cmb_ID]],0),SUM(N(AG$1),N($R153),1)),CHOOSE(AC[[M]:[M]],1,1,0,AC[[AB]:[AB]])),PRODUCT(INDEX(CMB[[BD_0O]:[BD_2O]],MATCH(ROUND(MIN(SUM(AG$4,$O153/1000),SUM($O153,AG$4/1000)),3),CMB[[Cmb_ID]:[Cmb_ID]],0),SUM(N(AG$1),N($R153),1)),CHOOSE(AC[[M]:[M]],1,0,1,AC[[DB]:[DB]])),PRODUCT(SUM(ROUND(AVERAGE(VALUE(AG$3),VALUE($P153)),0),CHOOSE(IF(OR(AG$1,$R153),4,INDEX(CMB[[Res_Rare]:[Res_Rare]],MATCH(ROUND(MIN(SUM(AG$4,$O153/1000),SUM($O153,AG$4/1000)),3),CMB[[Cmb_ID]:[Cmb_ID]],0))),-1,-1,0,0)),IF(OR(AG$1,$R153),4,INDEX(CMB[[Cmb_Rare]:[Cmb_Rare]],MATCH(ROUND(MIN(SUM(AG$4,$O153/1000),SUM($O153,AG$4/1000)),3),CMB[[Cmb_ID]:[Cmb_ID]],0))),CHOOSE(AC[[M]:[M]],2,1,1,SUM(AC[[AB]:[DB]])))),""))</f>
        <v/>
      </c>
      <c r="AH153" t="str">
        <f>IF(OR(AH$5="",$S153=""),"",IFERROR(SUM(PRODUCT(INDEX(CMB[[BA_0O]:[BA_2O]],MATCH(ROUND(MIN(SUM(AH$4,$O153/1000),SUM($O153,AH$4/1000)),3),CMB[[Cmb_ID]:[Cmb_ID]],0),SUM(N(AH$1),N($R153),1)),CHOOSE(AC[[M]:[M]],1,1,0,AC[[AB]:[AB]])),PRODUCT(INDEX(CMB[[BD_0O]:[BD_2O]],MATCH(ROUND(MIN(SUM(AH$4,$O153/1000),SUM($O153,AH$4/1000)),3),CMB[[Cmb_ID]:[Cmb_ID]],0),SUM(N(AH$1),N($R153),1)),CHOOSE(AC[[M]:[M]],1,0,1,AC[[DB]:[DB]])),PRODUCT(SUM(ROUND(AVERAGE(VALUE(AH$3),VALUE($P153)),0),CHOOSE(IF(OR(AH$1,$R153),4,INDEX(CMB[[Res_Rare]:[Res_Rare]],MATCH(ROUND(MIN(SUM(AH$4,$O153/1000),SUM($O153,AH$4/1000)),3),CMB[[Cmb_ID]:[Cmb_ID]],0))),-1,-1,0,0)),IF(OR(AH$1,$R153),4,INDEX(CMB[[Cmb_Rare]:[Cmb_Rare]],MATCH(ROUND(MIN(SUM(AH$4,$O153/1000),SUM($O153,AH$4/1000)),3),CMB[[Cmb_ID]:[Cmb_ID]],0))),CHOOSE(AC[[M]:[M]],2,1,1,SUM(AC[[AB]:[DB]])))),""))</f>
        <v/>
      </c>
      <c r="AI153" t="str">
        <f>IF(OR(AI$5="",$S153=""),"",IFERROR(SUM(PRODUCT(INDEX(CMB[[BA_0O]:[BA_2O]],MATCH(ROUND(MIN(SUM(AI$4,$O153/1000),SUM($O153,AI$4/1000)),3),CMB[[Cmb_ID]:[Cmb_ID]],0),SUM(N(AI$1),N($R153),1)),CHOOSE(AC[[M]:[M]],1,1,0,AC[[AB]:[AB]])),PRODUCT(INDEX(CMB[[BD_0O]:[BD_2O]],MATCH(ROUND(MIN(SUM(AI$4,$O153/1000),SUM($O153,AI$4/1000)),3),CMB[[Cmb_ID]:[Cmb_ID]],0),SUM(N(AI$1),N($R153),1)),CHOOSE(AC[[M]:[M]],1,0,1,AC[[DB]:[DB]])),PRODUCT(SUM(ROUND(AVERAGE(VALUE(AI$3),VALUE($P153)),0),CHOOSE(IF(OR(AI$1,$R153),4,INDEX(CMB[[Res_Rare]:[Res_Rare]],MATCH(ROUND(MIN(SUM(AI$4,$O153/1000),SUM($O153,AI$4/1000)),3),CMB[[Cmb_ID]:[Cmb_ID]],0))),-1,-1,0,0)),IF(OR(AI$1,$R153),4,INDEX(CMB[[Cmb_Rare]:[Cmb_Rare]],MATCH(ROUND(MIN(SUM(AI$4,$O153/1000),SUM($O153,AI$4/1000)),3),CMB[[Cmb_ID]:[Cmb_ID]],0))),CHOOSE(AC[[M]:[M]],2,1,1,SUM(AC[[AB]:[DB]])))),""))</f>
        <v/>
      </c>
      <c r="AJ153" t="str">
        <f>IF(OR(AJ$5="",$S153=""),"",IFERROR(SUM(PRODUCT(INDEX(CMB[[BA_0O]:[BA_2O]],MATCH(ROUND(MIN(SUM(AJ$4,$O153/1000),SUM($O153,AJ$4/1000)),3),CMB[[Cmb_ID]:[Cmb_ID]],0),SUM(N(AJ$1),N($R153),1)),CHOOSE(AC[[M]:[M]],1,1,0,AC[[AB]:[AB]])),PRODUCT(INDEX(CMB[[BD_0O]:[BD_2O]],MATCH(ROUND(MIN(SUM(AJ$4,$O153/1000),SUM($O153,AJ$4/1000)),3),CMB[[Cmb_ID]:[Cmb_ID]],0),SUM(N(AJ$1),N($R153),1)),CHOOSE(AC[[M]:[M]],1,0,1,AC[[DB]:[DB]])),PRODUCT(SUM(ROUND(AVERAGE(VALUE(AJ$3),VALUE($P153)),0),CHOOSE(IF(OR(AJ$1,$R153),4,INDEX(CMB[[Res_Rare]:[Res_Rare]],MATCH(ROUND(MIN(SUM(AJ$4,$O153/1000),SUM($O153,AJ$4/1000)),3),CMB[[Cmb_ID]:[Cmb_ID]],0))),-1,-1,0,0)),IF(OR(AJ$1,$R153),4,INDEX(CMB[[Cmb_Rare]:[Cmb_Rare]],MATCH(ROUND(MIN(SUM(AJ$4,$O153/1000),SUM($O153,AJ$4/1000)),3),CMB[[Cmb_ID]:[Cmb_ID]],0))),CHOOSE(AC[[M]:[M]],2,1,1,SUM(AC[[AB]:[DB]])))),""))</f>
        <v/>
      </c>
      <c r="AK153" t="str">
        <f>IF(OR(AK$5="",$S153=""),"",IFERROR(SUM(PRODUCT(INDEX(CMB[[BA_0O]:[BA_2O]],MATCH(ROUND(MIN(SUM(AK$4,$O153/1000),SUM($O153,AK$4/1000)),3),CMB[[Cmb_ID]:[Cmb_ID]],0),SUM(N(AK$1),N($R153),1)),CHOOSE(AC[[M]:[M]],1,1,0,AC[[AB]:[AB]])),PRODUCT(INDEX(CMB[[BD_0O]:[BD_2O]],MATCH(ROUND(MIN(SUM(AK$4,$O153/1000),SUM($O153,AK$4/1000)),3),CMB[[Cmb_ID]:[Cmb_ID]],0),SUM(N(AK$1),N($R153),1)),CHOOSE(AC[[M]:[M]],1,0,1,AC[[DB]:[DB]])),PRODUCT(SUM(ROUND(AVERAGE(VALUE(AK$3),VALUE($P153)),0),CHOOSE(IF(OR(AK$1,$R153),4,INDEX(CMB[[Res_Rare]:[Res_Rare]],MATCH(ROUND(MIN(SUM(AK$4,$O153/1000),SUM($O153,AK$4/1000)),3),CMB[[Cmb_ID]:[Cmb_ID]],0))),-1,-1,0,0)),IF(OR(AK$1,$R153),4,INDEX(CMB[[Cmb_Rare]:[Cmb_Rare]],MATCH(ROUND(MIN(SUM(AK$4,$O153/1000),SUM($O153,AK$4/1000)),3),CMB[[Cmb_ID]:[Cmb_ID]],0))),CHOOSE(AC[[M]:[M]],2,1,1,SUM(AC[[AB]:[DB]])))),""))</f>
        <v/>
      </c>
      <c r="AL153" t="str">
        <f>IF(OR(AL$5="",$S153=""),"",IFERROR(SUM(PRODUCT(INDEX(CMB[[BA_0O]:[BA_2O]],MATCH(ROUND(MIN(SUM(AL$4,$O153/1000),SUM($O153,AL$4/1000)),3),CMB[[Cmb_ID]:[Cmb_ID]],0),SUM(N(AL$1),N($R153),1)),CHOOSE(AC[[M]:[M]],1,1,0,AC[[AB]:[AB]])),PRODUCT(INDEX(CMB[[BD_0O]:[BD_2O]],MATCH(ROUND(MIN(SUM(AL$4,$O153/1000),SUM($O153,AL$4/1000)),3),CMB[[Cmb_ID]:[Cmb_ID]],0),SUM(N(AL$1),N($R153),1)),CHOOSE(AC[[M]:[M]],1,0,1,AC[[DB]:[DB]])),PRODUCT(SUM(ROUND(AVERAGE(VALUE(AL$3),VALUE($P153)),0),CHOOSE(IF(OR(AL$1,$R153),4,INDEX(CMB[[Res_Rare]:[Res_Rare]],MATCH(ROUND(MIN(SUM(AL$4,$O153/1000),SUM($O153,AL$4/1000)),3),CMB[[Cmb_ID]:[Cmb_ID]],0))),-1,-1,0,0)),IF(OR(AL$1,$R153),4,INDEX(CMB[[Cmb_Rare]:[Cmb_Rare]],MATCH(ROUND(MIN(SUM(AL$4,$O153/1000),SUM($O153,AL$4/1000)),3),CMB[[Cmb_ID]:[Cmb_ID]],0))),CHOOSE(AC[[M]:[M]],2,1,1,SUM(AC[[AB]:[DB]])))),""))</f>
        <v/>
      </c>
      <c r="AM153" t="str">
        <f>IF(OR(AM$5="",$S153=""),"",IFERROR(SUM(PRODUCT(INDEX(CMB[[BA_0O]:[BA_2O]],MATCH(ROUND(MIN(SUM(AM$4,$O153/1000),SUM($O153,AM$4/1000)),3),CMB[[Cmb_ID]:[Cmb_ID]],0),SUM(N(AM$1),N($R153),1)),CHOOSE(AC[[M]:[M]],1,1,0,AC[[AB]:[AB]])),PRODUCT(INDEX(CMB[[BD_0O]:[BD_2O]],MATCH(ROUND(MIN(SUM(AM$4,$O153/1000),SUM($O153,AM$4/1000)),3),CMB[[Cmb_ID]:[Cmb_ID]],0),SUM(N(AM$1),N($R153),1)),CHOOSE(AC[[M]:[M]],1,0,1,AC[[DB]:[DB]])),PRODUCT(SUM(ROUND(AVERAGE(VALUE(AM$3),VALUE($P153)),0),CHOOSE(IF(OR(AM$1,$R153),4,INDEX(CMB[[Res_Rare]:[Res_Rare]],MATCH(ROUND(MIN(SUM(AM$4,$O153/1000),SUM($O153,AM$4/1000)),3),CMB[[Cmb_ID]:[Cmb_ID]],0))),-1,-1,0,0)),IF(OR(AM$1,$R153),4,INDEX(CMB[[Cmb_Rare]:[Cmb_Rare]],MATCH(ROUND(MIN(SUM(AM$4,$O153/1000),SUM($O153,AM$4/1000)),3),CMB[[Cmb_ID]:[Cmb_ID]],0))),CHOOSE(AC[[M]:[M]],2,1,1,SUM(AC[[AB]:[DB]])))),""))</f>
        <v/>
      </c>
      <c r="AN153" t="str">
        <f>IF(OR(AN$5="",$S153=""),"",IFERROR(SUM(PRODUCT(INDEX(CMB[[BA_0O]:[BA_2O]],MATCH(ROUND(MIN(SUM(AN$4,$O153/1000),SUM($O153,AN$4/1000)),3),CMB[[Cmb_ID]:[Cmb_ID]],0),SUM(N(AN$1),N($R153),1)),CHOOSE(AC[[M]:[M]],1,1,0,AC[[AB]:[AB]])),PRODUCT(INDEX(CMB[[BD_0O]:[BD_2O]],MATCH(ROUND(MIN(SUM(AN$4,$O153/1000),SUM($O153,AN$4/1000)),3),CMB[[Cmb_ID]:[Cmb_ID]],0),SUM(N(AN$1),N($R153),1)),CHOOSE(AC[[M]:[M]],1,0,1,AC[[DB]:[DB]])),PRODUCT(SUM(ROUND(AVERAGE(VALUE(AN$3),VALUE($P153)),0),CHOOSE(IF(OR(AN$1,$R153),4,INDEX(CMB[[Res_Rare]:[Res_Rare]],MATCH(ROUND(MIN(SUM(AN$4,$O153/1000),SUM($O153,AN$4/1000)),3),CMB[[Cmb_ID]:[Cmb_ID]],0))),-1,-1,0,0)),IF(OR(AN$1,$R153),4,INDEX(CMB[[Cmb_Rare]:[Cmb_Rare]],MATCH(ROUND(MIN(SUM(AN$4,$O153/1000),SUM($O153,AN$4/1000)),3),CMB[[Cmb_ID]:[Cmb_ID]],0))),CHOOSE(AC[[M]:[M]],2,1,1,SUM(AC[[AB]:[DB]])))),""))</f>
        <v/>
      </c>
      <c r="AO153" t="str">
        <f>IF(OR(AO$5="",$S153=""),"",IFERROR(SUM(PRODUCT(INDEX(CMB[[BA_0O]:[BA_2O]],MATCH(ROUND(MIN(SUM(AO$4,$O153/1000),SUM($O153,AO$4/1000)),3),CMB[[Cmb_ID]:[Cmb_ID]],0),SUM(N(AO$1),N($R153),1)),CHOOSE(AC[[M]:[M]],1,1,0,AC[[AB]:[AB]])),PRODUCT(INDEX(CMB[[BD_0O]:[BD_2O]],MATCH(ROUND(MIN(SUM(AO$4,$O153/1000),SUM($O153,AO$4/1000)),3),CMB[[Cmb_ID]:[Cmb_ID]],0),SUM(N(AO$1),N($R153),1)),CHOOSE(AC[[M]:[M]],1,0,1,AC[[DB]:[DB]])),PRODUCT(SUM(ROUND(AVERAGE(VALUE(AO$3),VALUE($P153)),0),CHOOSE(IF(OR(AO$1,$R153),4,INDEX(CMB[[Res_Rare]:[Res_Rare]],MATCH(ROUND(MIN(SUM(AO$4,$O153/1000),SUM($O153,AO$4/1000)),3),CMB[[Cmb_ID]:[Cmb_ID]],0))),-1,-1,0,0)),IF(OR(AO$1,$R153),4,INDEX(CMB[[Cmb_Rare]:[Cmb_Rare]],MATCH(ROUND(MIN(SUM(AO$4,$O153/1000),SUM($O153,AO$4/1000)),3),CMB[[Cmb_ID]:[Cmb_ID]],0))),CHOOSE(AC[[M]:[M]],2,1,1,SUM(AC[[AB]:[DB]])))),""))</f>
        <v/>
      </c>
      <c r="AP153" t="str">
        <f>IF(OR(AP$5="",$S153=""),"",IFERROR(SUM(PRODUCT(INDEX(CMB[[BA_0O]:[BA_2O]],MATCH(ROUND(MIN(SUM(AP$4,$O153/1000),SUM($O153,AP$4/1000)),3),CMB[[Cmb_ID]:[Cmb_ID]],0),SUM(N(AP$1),N($R153),1)),CHOOSE(AC[[M]:[M]],1,1,0,AC[[AB]:[AB]])),PRODUCT(INDEX(CMB[[BD_0O]:[BD_2O]],MATCH(ROUND(MIN(SUM(AP$4,$O153/1000),SUM($O153,AP$4/1000)),3),CMB[[Cmb_ID]:[Cmb_ID]],0),SUM(N(AP$1),N($R153),1)),CHOOSE(AC[[M]:[M]],1,0,1,AC[[DB]:[DB]])),PRODUCT(SUM(ROUND(AVERAGE(VALUE(AP$3),VALUE($P153)),0),CHOOSE(IF(OR(AP$1,$R153),4,INDEX(CMB[[Res_Rare]:[Res_Rare]],MATCH(ROUND(MIN(SUM(AP$4,$O153/1000),SUM($O153,AP$4/1000)),3),CMB[[Cmb_ID]:[Cmb_ID]],0))),-1,-1,0,0)),IF(OR(AP$1,$R153),4,INDEX(CMB[[Cmb_Rare]:[Cmb_Rare]],MATCH(ROUND(MIN(SUM(AP$4,$O153/1000),SUM($O153,AP$4/1000)),3),CMB[[Cmb_ID]:[Cmb_ID]],0))),CHOOSE(AC[[M]:[M]],2,1,1,SUM(AC[[AB]:[DB]])))),""))</f>
        <v/>
      </c>
      <c r="AQ153" t="str">
        <f>IF(OR(AQ$5="",$S153=""),"",IFERROR(SUM(PRODUCT(INDEX(CMB[[BA_0O]:[BA_2O]],MATCH(ROUND(MIN(SUM(AQ$4,$O153/1000),SUM($O153,AQ$4/1000)),3),CMB[[Cmb_ID]:[Cmb_ID]],0),SUM(N(AQ$1),N($R153),1)),CHOOSE(AC[[M]:[M]],1,1,0,AC[[AB]:[AB]])),PRODUCT(INDEX(CMB[[BD_0O]:[BD_2O]],MATCH(ROUND(MIN(SUM(AQ$4,$O153/1000),SUM($O153,AQ$4/1000)),3),CMB[[Cmb_ID]:[Cmb_ID]],0),SUM(N(AQ$1),N($R153),1)),CHOOSE(AC[[M]:[M]],1,0,1,AC[[DB]:[DB]])),PRODUCT(SUM(ROUND(AVERAGE(VALUE(AQ$3),VALUE($P153)),0),CHOOSE(IF(OR(AQ$1,$R153),4,INDEX(CMB[[Res_Rare]:[Res_Rare]],MATCH(ROUND(MIN(SUM(AQ$4,$O153/1000),SUM($O153,AQ$4/1000)),3),CMB[[Cmb_ID]:[Cmb_ID]],0))),-1,-1,0,0)),IF(OR(AQ$1,$R153),4,INDEX(CMB[[Cmb_Rare]:[Cmb_Rare]],MATCH(ROUND(MIN(SUM(AQ$4,$O153/1000),SUM($O153,AQ$4/1000)),3),CMB[[Cmb_ID]:[Cmb_ID]],0))),CHOOSE(AC[[M]:[M]],2,1,1,SUM(AC[[AB]:[DB]])))),""))</f>
        <v/>
      </c>
      <c r="AR153" t="str">
        <f>IF(OR(AR$5="",$S153=""),"",IFERROR(SUM(PRODUCT(INDEX(CMB[[BA_0O]:[BA_2O]],MATCH(ROUND(MIN(SUM(AR$4,$O153/1000),SUM($O153,AR$4/1000)),3),CMB[[Cmb_ID]:[Cmb_ID]],0),SUM(N(AR$1),N($R153),1)),CHOOSE(AC[[M]:[M]],1,1,0,AC[[AB]:[AB]])),PRODUCT(INDEX(CMB[[BD_0O]:[BD_2O]],MATCH(ROUND(MIN(SUM(AR$4,$O153/1000),SUM($O153,AR$4/1000)),3),CMB[[Cmb_ID]:[Cmb_ID]],0),SUM(N(AR$1),N($R153),1)),CHOOSE(AC[[M]:[M]],1,0,1,AC[[DB]:[DB]])),PRODUCT(SUM(ROUND(AVERAGE(VALUE(AR$3),VALUE($P153)),0),CHOOSE(IF(OR(AR$1,$R153),4,INDEX(CMB[[Res_Rare]:[Res_Rare]],MATCH(ROUND(MIN(SUM(AR$4,$O153/1000),SUM($O153,AR$4/1000)),3),CMB[[Cmb_ID]:[Cmb_ID]],0))),-1,-1,0,0)),IF(OR(AR$1,$R153),4,INDEX(CMB[[Cmb_Rare]:[Cmb_Rare]],MATCH(ROUND(MIN(SUM(AR$4,$O153/1000),SUM($O153,AR$4/1000)),3),CMB[[Cmb_ID]:[Cmb_ID]],0))),CHOOSE(AC[[M]:[M]],2,1,1,SUM(AC[[AB]:[DB]])))),""))</f>
        <v/>
      </c>
      <c r="AS153" t="str">
        <f>IF(OR(AS$5="",$S153=""),"",IFERROR(SUM(PRODUCT(INDEX(CMB[[BA_0O]:[BA_2O]],MATCH(ROUND(MIN(SUM(AS$4,$O153/1000),SUM($O153,AS$4/1000)),3),CMB[[Cmb_ID]:[Cmb_ID]],0),SUM(N(AS$1),N($R153),1)),CHOOSE(AC[[M]:[M]],1,1,0,AC[[AB]:[AB]])),PRODUCT(INDEX(CMB[[BD_0O]:[BD_2O]],MATCH(ROUND(MIN(SUM(AS$4,$O153/1000),SUM($O153,AS$4/1000)),3),CMB[[Cmb_ID]:[Cmb_ID]],0),SUM(N(AS$1),N($R153),1)),CHOOSE(AC[[M]:[M]],1,0,1,AC[[DB]:[DB]])),PRODUCT(SUM(ROUND(AVERAGE(VALUE(AS$3),VALUE($P153)),0),CHOOSE(IF(OR(AS$1,$R153),4,INDEX(CMB[[Res_Rare]:[Res_Rare]],MATCH(ROUND(MIN(SUM(AS$4,$O153/1000),SUM($O153,AS$4/1000)),3),CMB[[Cmb_ID]:[Cmb_ID]],0))),-1,-1,0,0)),IF(OR(AS$1,$R153),4,INDEX(CMB[[Cmb_Rare]:[Cmb_Rare]],MATCH(ROUND(MIN(SUM(AS$4,$O153/1000),SUM($O153,AS$4/1000)),3),CMB[[Cmb_ID]:[Cmb_ID]],0))),CHOOSE(AC[[M]:[M]],2,1,1,SUM(AC[[AB]:[DB]])))),""))</f>
        <v/>
      </c>
      <c r="AT153" t="str">
        <f>IF(OR(AT$5="",$S153=""),"",IFERROR(SUM(PRODUCT(INDEX(CMB[[BA_0O]:[BA_2O]],MATCH(ROUND(MIN(SUM(AT$4,$O153/1000),SUM($O153,AT$4/1000)),3),CMB[[Cmb_ID]:[Cmb_ID]],0),SUM(N(AT$1),N($R153),1)),CHOOSE(AC[[M]:[M]],1,1,0,AC[[AB]:[AB]])),PRODUCT(INDEX(CMB[[BD_0O]:[BD_2O]],MATCH(ROUND(MIN(SUM(AT$4,$O153/1000),SUM($O153,AT$4/1000)),3),CMB[[Cmb_ID]:[Cmb_ID]],0),SUM(N(AT$1),N($R153),1)),CHOOSE(AC[[M]:[M]],1,0,1,AC[[DB]:[DB]])),PRODUCT(SUM(ROUND(AVERAGE(VALUE(AT$3),VALUE($P153)),0),CHOOSE(IF(OR(AT$1,$R153),4,INDEX(CMB[[Res_Rare]:[Res_Rare]],MATCH(ROUND(MIN(SUM(AT$4,$O153/1000),SUM($O153,AT$4/1000)),3),CMB[[Cmb_ID]:[Cmb_ID]],0))),-1,-1,0,0)),IF(OR(AT$1,$R153),4,INDEX(CMB[[Cmb_Rare]:[Cmb_Rare]],MATCH(ROUND(MIN(SUM(AT$4,$O153/1000),SUM($O153,AT$4/1000)),3),CMB[[Cmb_ID]:[Cmb_ID]],0))),CHOOSE(AC[[M]:[M]],2,1,1,SUM(AC[[AB]:[DB]])))),""))</f>
        <v/>
      </c>
      <c r="AU153" t="str">
        <f>IF(OR(AU$5="",$S153=""),"",IFERROR(SUM(PRODUCT(INDEX(CMB[[BA_0O]:[BA_2O]],MATCH(ROUND(MIN(SUM(AU$4,$O153/1000),SUM($O153,AU$4/1000)),3),CMB[[Cmb_ID]:[Cmb_ID]],0),SUM(N(AU$1),N($R153),1)),CHOOSE(AC[[M]:[M]],1,1,0,AC[[AB]:[AB]])),PRODUCT(INDEX(CMB[[BD_0O]:[BD_2O]],MATCH(ROUND(MIN(SUM(AU$4,$O153/1000),SUM($O153,AU$4/1000)),3),CMB[[Cmb_ID]:[Cmb_ID]],0),SUM(N(AU$1),N($R153),1)),CHOOSE(AC[[M]:[M]],1,0,1,AC[[DB]:[DB]])),PRODUCT(SUM(ROUND(AVERAGE(VALUE(AU$3),VALUE($P153)),0),CHOOSE(IF(OR(AU$1,$R153),4,INDEX(CMB[[Res_Rare]:[Res_Rare]],MATCH(ROUND(MIN(SUM(AU$4,$O153/1000),SUM($O153,AU$4/1000)),3),CMB[[Cmb_ID]:[Cmb_ID]],0))),-1,-1,0,0)),IF(OR(AU$1,$R153),4,INDEX(CMB[[Cmb_Rare]:[Cmb_Rare]],MATCH(ROUND(MIN(SUM(AU$4,$O153/1000),SUM($O153,AU$4/1000)),3),CMB[[Cmb_ID]:[Cmb_ID]],0))),CHOOSE(AC[[M]:[M]],2,1,1,SUM(AC[[AB]:[DB]])))),""))</f>
        <v/>
      </c>
      <c r="AV153" t="str">
        <f>IF(OR(AV$5="",$S153=""),"",IFERROR(SUM(PRODUCT(INDEX(CMB[[BA_0O]:[BA_2O]],MATCH(ROUND(MIN(SUM(AV$4,$O153/1000),SUM($O153,AV$4/1000)),3),CMB[[Cmb_ID]:[Cmb_ID]],0),SUM(N(AV$1),N($R153),1)),CHOOSE(AC[[M]:[M]],1,1,0,AC[[AB]:[AB]])),PRODUCT(INDEX(CMB[[BD_0O]:[BD_2O]],MATCH(ROUND(MIN(SUM(AV$4,$O153/1000),SUM($O153,AV$4/1000)),3),CMB[[Cmb_ID]:[Cmb_ID]],0),SUM(N(AV$1),N($R153),1)),CHOOSE(AC[[M]:[M]],1,0,1,AC[[DB]:[DB]])),PRODUCT(SUM(ROUND(AVERAGE(VALUE(AV$3),VALUE($P153)),0),CHOOSE(IF(OR(AV$1,$R153),4,INDEX(CMB[[Res_Rare]:[Res_Rare]],MATCH(ROUND(MIN(SUM(AV$4,$O153/1000),SUM($O153,AV$4/1000)),3),CMB[[Cmb_ID]:[Cmb_ID]],0))),-1,-1,0,0)),IF(OR(AV$1,$R153),4,INDEX(CMB[[Cmb_Rare]:[Cmb_Rare]],MATCH(ROUND(MIN(SUM(AV$4,$O153/1000),SUM($O153,AV$4/1000)),3),CMB[[Cmb_ID]:[Cmb_ID]],0))),CHOOSE(AC[[M]:[M]],2,1,1,SUM(AC[[AB]:[DB]])))),""))</f>
        <v/>
      </c>
      <c r="AW153" t="str">
        <f>IF(OR(AW$5="",$S153=""),"",IFERROR(SUM(PRODUCT(INDEX(CMB[[BA_0O]:[BA_2O]],MATCH(ROUND(MIN(SUM(AW$4,$O153/1000),SUM($O153,AW$4/1000)),3),CMB[[Cmb_ID]:[Cmb_ID]],0),SUM(N(AW$1),N($R153),1)),CHOOSE(AC[[M]:[M]],1,1,0,AC[[AB]:[AB]])),PRODUCT(INDEX(CMB[[BD_0O]:[BD_2O]],MATCH(ROUND(MIN(SUM(AW$4,$O153/1000),SUM($O153,AW$4/1000)),3),CMB[[Cmb_ID]:[Cmb_ID]],0),SUM(N(AW$1),N($R153),1)),CHOOSE(AC[[M]:[M]],1,0,1,AC[[DB]:[DB]])),PRODUCT(SUM(ROUND(AVERAGE(VALUE(AW$3),VALUE($P153)),0),CHOOSE(IF(OR(AW$1,$R153),4,INDEX(CMB[[Res_Rare]:[Res_Rare]],MATCH(ROUND(MIN(SUM(AW$4,$O153/1000),SUM($O153,AW$4/1000)),3),CMB[[Cmb_ID]:[Cmb_ID]],0))),-1,-1,0,0)),IF(OR(AW$1,$R153),4,INDEX(CMB[[Cmb_Rare]:[Cmb_Rare]],MATCH(ROUND(MIN(SUM(AW$4,$O153/1000),SUM($O153,AW$4/1000)),3),CMB[[Cmb_ID]:[Cmb_ID]],0))),CHOOSE(AC[[M]:[M]],2,1,1,SUM(AC[[AB]:[DB]])))),""))</f>
        <v/>
      </c>
      <c r="AX153" t="str">
        <f>IF(OR(AX$5="",$S153=""),"",IFERROR(SUM(PRODUCT(INDEX(CMB[[BA_0O]:[BA_2O]],MATCH(ROUND(MIN(SUM(AX$4,$O153/1000),SUM($O153,AX$4/1000)),3),CMB[[Cmb_ID]:[Cmb_ID]],0),SUM(N(AX$1),N($R153),1)),CHOOSE(AC[[M]:[M]],1,1,0,AC[[AB]:[AB]])),PRODUCT(INDEX(CMB[[BD_0O]:[BD_2O]],MATCH(ROUND(MIN(SUM(AX$4,$O153/1000),SUM($O153,AX$4/1000)),3),CMB[[Cmb_ID]:[Cmb_ID]],0),SUM(N(AX$1),N($R153),1)),CHOOSE(AC[[M]:[M]],1,0,1,AC[[DB]:[DB]])),PRODUCT(SUM(ROUND(AVERAGE(VALUE(AX$3),VALUE($P153)),0),CHOOSE(IF(OR(AX$1,$R153),4,INDEX(CMB[[Res_Rare]:[Res_Rare]],MATCH(ROUND(MIN(SUM(AX$4,$O153/1000),SUM($O153,AX$4/1000)),3),CMB[[Cmb_ID]:[Cmb_ID]],0))),-1,-1,0,0)),IF(OR(AX$1,$R153),4,INDEX(CMB[[Cmb_Rare]:[Cmb_Rare]],MATCH(ROUND(MIN(SUM(AX$4,$O153/1000),SUM($O153,AX$4/1000)),3),CMB[[Cmb_ID]:[Cmb_ID]],0))),CHOOSE(AC[[M]:[M]],2,1,1,SUM(AC[[AB]:[DB]])))),""))</f>
        <v/>
      </c>
      <c r="AY153" t="str">
        <f>IF(OR(AY$5="",$S153=""),"",IFERROR(SUM(PRODUCT(INDEX(CMB[[BA_0O]:[BA_2O]],MATCH(ROUND(MIN(SUM(AY$4,$O153/1000),SUM($O153,AY$4/1000)),3),CMB[[Cmb_ID]:[Cmb_ID]],0),SUM(N(AY$1),N($R153),1)),CHOOSE(AC[[M]:[M]],1,1,0,AC[[AB]:[AB]])),PRODUCT(INDEX(CMB[[BD_0O]:[BD_2O]],MATCH(ROUND(MIN(SUM(AY$4,$O153/1000),SUM($O153,AY$4/1000)),3),CMB[[Cmb_ID]:[Cmb_ID]],0),SUM(N(AY$1),N($R153),1)),CHOOSE(AC[[M]:[M]],1,0,1,AC[[DB]:[DB]])),PRODUCT(SUM(ROUND(AVERAGE(VALUE(AY$3),VALUE($P153)),0),CHOOSE(IF(OR(AY$1,$R153),4,INDEX(CMB[[Res_Rare]:[Res_Rare]],MATCH(ROUND(MIN(SUM(AY$4,$O153/1000),SUM($O153,AY$4/1000)),3),CMB[[Cmb_ID]:[Cmb_ID]],0))),-1,-1,0,0)),IF(OR(AY$1,$R153),4,INDEX(CMB[[Cmb_Rare]:[Cmb_Rare]],MATCH(ROUND(MIN(SUM(AY$4,$O153/1000),SUM($O153,AY$4/1000)),3),CMB[[Cmb_ID]:[Cmb_ID]],0))),CHOOSE(AC[[M]:[M]],2,1,1,SUM(AC[[AB]:[DB]])))),""))</f>
        <v/>
      </c>
      <c r="AZ153" t="str">
        <f>IF(OR(AZ$5="",$S153=""),"",IFERROR(SUM(PRODUCT(INDEX(CMB[[BA_0O]:[BA_2O]],MATCH(ROUND(MIN(SUM(AZ$4,$O153/1000),SUM($O153,AZ$4/1000)),3),CMB[[Cmb_ID]:[Cmb_ID]],0),SUM(N(AZ$1),N($R153),1)),CHOOSE(AC[[M]:[M]],1,1,0,AC[[AB]:[AB]])),PRODUCT(INDEX(CMB[[BD_0O]:[BD_2O]],MATCH(ROUND(MIN(SUM(AZ$4,$O153/1000),SUM($O153,AZ$4/1000)),3),CMB[[Cmb_ID]:[Cmb_ID]],0),SUM(N(AZ$1),N($R153),1)),CHOOSE(AC[[M]:[M]],1,0,1,AC[[DB]:[DB]])),PRODUCT(SUM(ROUND(AVERAGE(VALUE(AZ$3),VALUE($P153)),0),CHOOSE(IF(OR(AZ$1,$R153),4,INDEX(CMB[[Res_Rare]:[Res_Rare]],MATCH(ROUND(MIN(SUM(AZ$4,$O153/1000),SUM($O153,AZ$4/1000)),3),CMB[[Cmb_ID]:[Cmb_ID]],0))),-1,-1,0,0)),IF(OR(AZ$1,$R153),4,INDEX(CMB[[Cmb_Rare]:[Cmb_Rare]],MATCH(ROUND(MIN(SUM(AZ$4,$O153/1000),SUM($O153,AZ$4/1000)),3),CMB[[Cmb_ID]:[Cmb_ID]],0))),CHOOSE(AC[[M]:[M]],2,1,1,SUM(AC[[AB]:[DB]])))),""))</f>
        <v/>
      </c>
      <c r="BA153" t="str">
        <f>IF(OR(BA$5="",$S153=""),"",IFERROR(SUM(PRODUCT(INDEX(CMB[[BA_0O]:[BA_2O]],MATCH(ROUND(MIN(SUM(BA$4,$O153/1000),SUM($O153,BA$4/1000)),3),CMB[[Cmb_ID]:[Cmb_ID]],0),SUM(N(BA$1),N($R153),1)),CHOOSE(AC[[M]:[M]],1,1,0,AC[[AB]:[AB]])),PRODUCT(INDEX(CMB[[BD_0O]:[BD_2O]],MATCH(ROUND(MIN(SUM(BA$4,$O153/1000),SUM($O153,BA$4/1000)),3),CMB[[Cmb_ID]:[Cmb_ID]],0),SUM(N(BA$1),N($R153),1)),CHOOSE(AC[[M]:[M]],1,0,1,AC[[DB]:[DB]])),PRODUCT(SUM(ROUND(AVERAGE(VALUE(BA$3),VALUE($P153)),0),CHOOSE(IF(OR(BA$1,$R153),4,INDEX(CMB[[Res_Rare]:[Res_Rare]],MATCH(ROUND(MIN(SUM(BA$4,$O153/1000),SUM($O153,BA$4/1000)),3),CMB[[Cmb_ID]:[Cmb_ID]],0))),-1,-1,0,0)),IF(OR(BA$1,$R153),4,INDEX(CMB[[Cmb_Rare]:[Cmb_Rare]],MATCH(ROUND(MIN(SUM(BA$4,$O153/1000),SUM($O153,BA$4/1000)),3),CMB[[Cmb_ID]:[Cmb_ID]],0))),CHOOSE(AC[[M]:[M]],2,1,1,SUM(AC[[AB]:[DB]])))),""))</f>
        <v/>
      </c>
      <c r="BB153" t="str">
        <f>IF(OR(BB$5="",$S153=""),"",IFERROR(SUM(PRODUCT(INDEX(CMB[[BA_0O]:[BA_2O]],MATCH(ROUND(MIN(SUM(BB$4,$O153/1000),SUM($O153,BB$4/1000)),3),CMB[[Cmb_ID]:[Cmb_ID]],0),SUM(N(BB$1),N($R153),1)),CHOOSE(AC[[M]:[M]],1,1,0,AC[[AB]:[AB]])),PRODUCT(INDEX(CMB[[BD_0O]:[BD_2O]],MATCH(ROUND(MIN(SUM(BB$4,$O153/1000),SUM($O153,BB$4/1000)),3),CMB[[Cmb_ID]:[Cmb_ID]],0),SUM(N(BB$1),N($R153),1)),CHOOSE(AC[[M]:[M]],1,0,1,AC[[DB]:[DB]])),PRODUCT(SUM(ROUND(AVERAGE(VALUE(BB$3),VALUE($P153)),0),CHOOSE(IF(OR(BB$1,$R153),4,INDEX(CMB[[Res_Rare]:[Res_Rare]],MATCH(ROUND(MIN(SUM(BB$4,$O153/1000),SUM($O153,BB$4/1000)),3),CMB[[Cmb_ID]:[Cmb_ID]],0))),-1,-1,0,0)),IF(OR(BB$1,$R153),4,INDEX(CMB[[Cmb_Rare]:[Cmb_Rare]],MATCH(ROUND(MIN(SUM(BB$4,$O153/1000),SUM($O153,BB$4/1000)),3),CMB[[Cmb_ID]:[Cmb_ID]],0))),CHOOSE(AC[[M]:[M]],2,1,1,SUM(AC[[AB]:[DB]])))),""))</f>
        <v/>
      </c>
      <c r="BC153" t="str">
        <f>IF(OR(BC$5="",$S153=""),"",IFERROR(SUM(PRODUCT(INDEX(CMB[[BA_0O]:[BA_2O]],MATCH(ROUND(MIN(SUM(BC$4,$O153/1000),SUM($O153,BC$4/1000)),3),CMB[[Cmb_ID]:[Cmb_ID]],0),SUM(N(BC$1),N($R153),1)),CHOOSE(AC[[M]:[M]],1,1,0,AC[[AB]:[AB]])),PRODUCT(INDEX(CMB[[BD_0O]:[BD_2O]],MATCH(ROUND(MIN(SUM(BC$4,$O153/1000),SUM($O153,BC$4/1000)),3),CMB[[Cmb_ID]:[Cmb_ID]],0),SUM(N(BC$1),N($R153),1)),CHOOSE(AC[[M]:[M]],1,0,1,AC[[DB]:[DB]])),PRODUCT(SUM(ROUND(AVERAGE(VALUE(BC$3),VALUE($P153)),0),CHOOSE(IF(OR(BC$1,$R153),4,INDEX(CMB[[Res_Rare]:[Res_Rare]],MATCH(ROUND(MIN(SUM(BC$4,$O153/1000),SUM($O153,BC$4/1000)),3),CMB[[Cmb_ID]:[Cmb_ID]],0))),-1,-1,0,0)),IF(OR(BC$1,$R153),4,INDEX(CMB[[Cmb_Rare]:[Cmb_Rare]],MATCH(ROUND(MIN(SUM(BC$4,$O153/1000),SUM($O153,BC$4/1000)),3),CMB[[Cmb_ID]:[Cmb_ID]],0))),CHOOSE(AC[[M]:[M]],2,1,1,SUM(AC[[AB]:[DB]])))),""))</f>
        <v/>
      </c>
      <c r="BD153" t="str">
        <f>IF(OR(BD$5="",$S153=""),"",IFERROR(SUM(PRODUCT(INDEX(CMB[[BA_0O]:[BA_2O]],MATCH(ROUND(MIN(SUM(BD$4,$O153/1000),SUM($O153,BD$4/1000)),3),CMB[[Cmb_ID]:[Cmb_ID]],0),SUM(N(BD$1),N($R153),1)),CHOOSE(AC[[M]:[M]],1,1,0,AC[[AB]:[AB]])),PRODUCT(INDEX(CMB[[BD_0O]:[BD_2O]],MATCH(ROUND(MIN(SUM(BD$4,$O153/1000),SUM($O153,BD$4/1000)),3),CMB[[Cmb_ID]:[Cmb_ID]],0),SUM(N(BD$1),N($R153),1)),CHOOSE(AC[[M]:[M]],1,0,1,AC[[DB]:[DB]])),PRODUCT(SUM(ROUND(AVERAGE(VALUE(BD$3),VALUE($P153)),0),CHOOSE(IF(OR(BD$1,$R153),4,INDEX(CMB[[Res_Rare]:[Res_Rare]],MATCH(ROUND(MIN(SUM(BD$4,$O153/1000),SUM($O153,BD$4/1000)),3),CMB[[Cmb_ID]:[Cmb_ID]],0))),-1,-1,0,0)),IF(OR(BD$1,$R153),4,INDEX(CMB[[Cmb_Rare]:[Cmb_Rare]],MATCH(ROUND(MIN(SUM(BD$4,$O153/1000),SUM($O153,BD$4/1000)),3),CMB[[Cmb_ID]:[Cmb_ID]],0))),CHOOSE(AC[[M]:[M]],2,1,1,SUM(AC[[AB]:[DB]])))),""))</f>
        <v/>
      </c>
      <c r="BE153" t="str">
        <f>IF(OR(BE$5="",$S153=""),"",IFERROR(SUM(PRODUCT(INDEX(CMB[[BA_0O]:[BA_2O]],MATCH(ROUND(MIN(SUM(BE$4,$O153/1000),SUM($O153,BE$4/1000)),3),CMB[[Cmb_ID]:[Cmb_ID]],0),SUM(N(BE$1),N($R153),1)),CHOOSE(AC[[M]:[M]],1,1,0,AC[[AB]:[AB]])),PRODUCT(INDEX(CMB[[BD_0O]:[BD_2O]],MATCH(ROUND(MIN(SUM(BE$4,$O153/1000),SUM($O153,BE$4/1000)),3),CMB[[Cmb_ID]:[Cmb_ID]],0),SUM(N(BE$1),N($R153),1)),CHOOSE(AC[[M]:[M]],1,0,1,AC[[DB]:[DB]])),PRODUCT(SUM(ROUND(AVERAGE(VALUE(BE$3),VALUE($P153)),0),CHOOSE(IF(OR(BE$1,$R153),4,INDEX(CMB[[Res_Rare]:[Res_Rare]],MATCH(ROUND(MIN(SUM(BE$4,$O153/1000),SUM($O153,BE$4/1000)),3),CMB[[Cmb_ID]:[Cmb_ID]],0))),-1,-1,0,0)),IF(OR(BE$1,$R153),4,INDEX(CMB[[Cmb_Rare]:[Cmb_Rare]],MATCH(ROUND(MIN(SUM(BE$4,$O153/1000),SUM($O153,BE$4/1000)),3),CMB[[Cmb_ID]:[Cmb_ID]],0))),CHOOSE(AC[[M]:[M]],2,1,1,SUM(AC[[AB]:[DB]])))),""))</f>
        <v/>
      </c>
      <c r="BF153" t="str">
        <f>IF(OR(BF$5="",$S153=""),"",IFERROR(SUM(PRODUCT(INDEX(CMB[[BA_0O]:[BA_2O]],MATCH(ROUND(MIN(SUM(BF$4,$O153/1000),SUM($O153,BF$4/1000)),3),CMB[[Cmb_ID]:[Cmb_ID]],0),SUM(N(BF$1),N($R153),1)),CHOOSE(AC[[M]:[M]],1,1,0,AC[[AB]:[AB]])),PRODUCT(INDEX(CMB[[BD_0O]:[BD_2O]],MATCH(ROUND(MIN(SUM(BF$4,$O153/1000),SUM($O153,BF$4/1000)),3),CMB[[Cmb_ID]:[Cmb_ID]],0),SUM(N(BF$1),N($R153),1)),CHOOSE(AC[[M]:[M]],1,0,1,AC[[DB]:[DB]])),PRODUCT(SUM(ROUND(AVERAGE(VALUE(BF$3),VALUE($P153)),0),CHOOSE(IF(OR(BF$1,$R153),4,INDEX(CMB[[Res_Rare]:[Res_Rare]],MATCH(ROUND(MIN(SUM(BF$4,$O153/1000),SUM($O153,BF$4/1000)),3),CMB[[Cmb_ID]:[Cmb_ID]],0))),-1,-1,0,0)),IF(OR(BF$1,$R153),4,INDEX(CMB[[Cmb_Rare]:[Cmb_Rare]],MATCH(ROUND(MIN(SUM(BF$4,$O153/1000),SUM($O153,BF$4/1000)),3),CMB[[Cmb_ID]:[Cmb_ID]],0))),CHOOSE(AC[[M]:[M]],2,1,1,SUM(AC[[AB]:[DB]])))),""))</f>
        <v/>
      </c>
      <c r="BG153" t="str">
        <f>IF(OR(BG$5="",$S153=""),"",IFERROR(SUM(PRODUCT(INDEX(CMB[[BA_0O]:[BA_2O]],MATCH(ROUND(MIN(SUM(BG$4,$O153/1000),SUM($O153,BG$4/1000)),3),CMB[[Cmb_ID]:[Cmb_ID]],0),SUM(N(BG$1),N($R153),1)),CHOOSE(AC[[M]:[M]],1,1,0,AC[[AB]:[AB]])),PRODUCT(INDEX(CMB[[BD_0O]:[BD_2O]],MATCH(ROUND(MIN(SUM(BG$4,$O153/1000),SUM($O153,BG$4/1000)),3),CMB[[Cmb_ID]:[Cmb_ID]],0),SUM(N(BG$1),N($R153),1)),CHOOSE(AC[[M]:[M]],1,0,1,AC[[DB]:[DB]])),PRODUCT(SUM(ROUND(AVERAGE(VALUE(BG$3),VALUE($P153)),0),CHOOSE(IF(OR(BG$1,$R153),4,INDEX(CMB[[Res_Rare]:[Res_Rare]],MATCH(ROUND(MIN(SUM(BG$4,$O153/1000),SUM($O153,BG$4/1000)),3),CMB[[Cmb_ID]:[Cmb_ID]],0))),-1,-1,0,0)),IF(OR(BG$1,$R153),4,INDEX(CMB[[Cmb_Rare]:[Cmb_Rare]],MATCH(ROUND(MIN(SUM(BG$4,$O153/1000),SUM($O153,BG$4/1000)),3),CMB[[Cmb_ID]:[Cmb_ID]],0))),CHOOSE(AC[[M]:[M]],2,1,1,SUM(AC[[AB]:[DB]])))),""))</f>
        <v/>
      </c>
      <c r="BH153" t="str">
        <f>IF(OR(BH$5="",$S153=""),"",IFERROR(SUM(PRODUCT(INDEX(CMB[[BA_0O]:[BA_2O]],MATCH(ROUND(MIN(SUM(BH$4,$O153/1000),SUM($O153,BH$4/1000)),3),CMB[[Cmb_ID]:[Cmb_ID]],0),SUM(N(BH$1),N($R153),1)),CHOOSE(AC[[M]:[M]],1,1,0,AC[[AB]:[AB]])),PRODUCT(INDEX(CMB[[BD_0O]:[BD_2O]],MATCH(ROUND(MIN(SUM(BH$4,$O153/1000),SUM($O153,BH$4/1000)),3),CMB[[Cmb_ID]:[Cmb_ID]],0),SUM(N(BH$1),N($R153),1)),CHOOSE(AC[[M]:[M]],1,0,1,AC[[DB]:[DB]])),PRODUCT(SUM(ROUND(AVERAGE(VALUE(BH$3),VALUE($P153)),0),CHOOSE(IF(OR(BH$1,$R153),4,INDEX(CMB[[Res_Rare]:[Res_Rare]],MATCH(ROUND(MIN(SUM(BH$4,$O153/1000),SUM($O153,BH$4/1000)),3),CMB[[Cmb_ID]:[Cmb_ID]],0))),-1,-1,0,0)),IF(OR(BH$1,$R153),4,INDEX(CMB[[Cmb_Rare]:[Cmb_Rare]],MATCH(ROUND(MIN(SUM(BH$4,$O153/1000),SUM($O153,BH$4/1000)),3),CMB[[Cmb_ID]:[Cmb_ID]],0))),CHOOSE(AC[[M]:[M]],2,1,1,SUM(AC[[AB]:[DB]])))),""))</f>
        <v/>
      </c>
      <c r="BI153" t="str">
        <f>IF(OR(BI$5="",$S153=""),"",IFERROR(SUM(PRODUCT(INDEX(CMB[[BA_0O]:[BA_2O]],MATCH(ROUND(MIN(SUM(BI$4,$O153/1000),SUM($O153,BI$4/1000)),3),CMB[[Cmb_ID]:[Cmb_ID]],0),SUM(N(BI$1),N($R153),1)),CHOOSE(AC[[M]:[M]],1,1,0,AC[[AB]:[AB]])),PRODUCT(INDEX(CMB[[BD_0O]:[BD_2O]],MATCH(ROUND(MIN(SUM(BI$4,$O153/1000),SUM($O153,BI$4/1000)),3),CMB[[Cmb_ID]:[Cmb_ID]],0),SUM(N(BI$1),N($R153),1)),CHOOSE(AC[[M]:[M]],1,0,1,AC[[DB]:[DB]])),PRODUCT(SUM(ROUND(AVERAGE(VALUE(BI$3),VALUE($P153)),0),CHOOSE(IF(OR(BI$1,$R153),4,INDEX(CMB[[Res_Rare]:[Res_Rare]],MATCH(ROUND(MIN(SUM(BI$4,$O153/1000),SUM($O153,BI$4/1000)),3),CMB[[Cmb_ID]:[Cmb_ID]],0))),-1,-1,0,0)),IF(OR(BI$1,$R153),4,INDEX(CMB[[Cmb_Rare]:[Cmb_Rare]],MATCH(ROUND(MIN(SUM(BI$4,$O153/1000),SUM($O153,BI$4/1000)),3),CMB[[Cmb_ID]:[Cmb_ID]],0))),CHOOSE(AC[[M]:[M]],2,1,1,SUM(AC[[AB]:[DB]])))),""))</f>
        <v/>
      </c>
      <c r="BJ153" t="str">
        <f>IF(OR(BJ$5="",$S153=""),"",IFERROR(SUM(PRODUCT(INDEX(CMB[[BA_0O]:[BA_2O]],MATCH(ROUND(MIN(SUM(BJ$4,$O153/1000),SUM($O153,BJ$4/1000)),3),CMB[[Cmb_ID]:[Cmb_ID]],0),SUM(N(BJ$1),N($R153),1)),CHOOSE(AC[[M]:[M]],1,1,0,AC[[AB]:[AB]])),PRODUCT(INDEX(CMB[[BD_0O]:[BD_2O]],MATCH(ROUND(MIN(SUM(BJ$4,$O153/1000),SUM($O153,BJ$4/1000)),3),CMB[[Cmb_ID]:[Cmb_ID]],0),SUM(N(BJ$1),N($R153),1)),CHOOSE(AC[[M]:[M]],1,0,1,AC[[DB]:[DB]])),PRODUCT(SUM(ROUND(AVERAGE(VALUE(BJ$3),VALUE($P153)),0),CHOOSE(IF(OR(BJ$1,$R153),4,INDEX(CMB[[Res_Rare]:[Res_Rare]],MATCH(ROUND(MIN(SUM(BJ$4,$O153/1000),SUM($O153,BJ$4/1000)),3),CMB[[Cmb_ID]:[Cmb_ID]],0))),-1,-1,0,0)),IF(OR(BJ$1,$R153),4,INDEX(CMB[[Cmb_Rare]:[Cmb_Rare]],MATCH(ROUND(MIN(SUM(BJ$4,$O153/1000),SUM($O153,BJ$4/1000)),3),CMB[[Cmb_ID]:[Cmb_ID]],0))),CHOOSE(AC[[M]:[M]],2,1,1,SUM(AC[[AB]:[DB]])))),""))</f>
        <v/>
      </c>
      <c r="BK153" t="str">
        <f>IF(OR(BK$5="",$S153=""),"",IFERROR(SUM(PRODUCT(INDEX(CMB[[BA_0O]:[BA_2O]],MATCH(ROUND(MIN(SUM(BK$4,$O153/1000),SUM($O153,BK$4/1000)),3),CMB[[Cmb_ID]:[Cmb_ID]],0),SUM(N(BK$1),N($R153),1)),CHOOSE(AC[[M]:[M]],1,1,0,AC[[AB]:[AB]])),PRODUCT(INDEX(CMB[[BD_0O]:[BD_2O]],MATCH(ROUND(MIN(SUM(BK$4,$O153/1000),SUM($O153,BK$4/1000)),3),CMB[[Cmb_ID]:[Cmb_ID]],0),SUM(N(BK$1),N($R153),1)),CHOOSE(AC[[M]:[M]],1,0,1,AC[[DB]:[DB]])),PRODUCT(SUM(ROUND(AVERAGE(VALUE(BK$3),VALUE($P153)),0),CHOOSE(IF(OR(BK$1,$R153),4,INDEX(CMB[[Res_Rare]:[Res_Rare]],MATCH(ROUND(MIN(SUM(BK$4,$O153/1000),SUM($O153,BK$4/1000)),3),CMB[[Cmb_ID]:[Cmb_ID]],0))),-1,-1,0,0)),IF(OR(BK$1,$R153),4,INDEX(CMB[[Cmb_Rare]:[Cmb_Rare]],MATCH(ROUND(MIN(SUM(BK$4,$O153/1000),SUM($O153,BK$4/1000)),3),CMB[[Cmb_ID]:[Cmb_ID]],0))),CHOOSE(AC[[M]:[M]],2,1,1,SUM(AC[[AB]:[DB]])))),""))</f>
        <v/>
      </c>
      <c r="BL153" t="str">
        <f>IF(OR(BL$5="",$S153=""),"",IFERROR(SUM(PRODUCT(INDEX(CMB[[BA_0O]:[BA_2O]],MATCH(ROUND(MIN(SUM(BL$4,$O153/1000),SUM($O153,BL$4/1000)),3),CMB[[Cmb_ID]:[Cmb_ID]],0),SUM(N(BL$1),N($R153),1)),CHOOSE(AC[[M]:[M]],1,1,0,AC[[AB]:[AB]])),PRODUCT(INDEX(CMB[[BD_0O]:[BD_2O]],MATCH(ROUND(MIN(SUM(BL$4,$O153/1000),SUM($O153,BL$4/1000)),3),CMB[[Cmb_ID]:[Cmb_ID]],0),SUM(N(BL$1),N($R153),1)),CHOOSE(AC[[M]:[M]],1,0,1,AC[[DB]:[DB]])),PRODUCT(SUM(ROUND(AVERAGE(VALUE(BL$3),VALUE($P153)),0),CHOOSE(IF(OR(BL$1,$R153),4,INDEX(CMB[[Res_Rare]:[Res_Rare]],MATCH(ROUND(MIN(SUM(BL$4,$O153/1000),SUM($O153,BL$4/1000)),3),CMB[[Cmb_ID]:[Cmb_ID]],0))),-1,-1,0,0)),IF(OR(BL$1,$R153),4,INDEX(CMB[[Cmb_Rare]:[Cmb_Rare]],MATCH(ROUND(MIN(SUM(BL$4,$O153/1000),SUM($O153,BL$4/1000)),3),CMB[[Cmb_ID]:[Cmb_ID]],0))),CHOOSE(AC[[M]:[M]],2,1,1,SUM(AC[[AB]:[DB]])))),""))</f>
        <v/>
      </c>
      <c r="BM153" t="str">
        <f>IF(OR(BM$5="",$S153=""),"",IFERROR(SUM(PRODUCT(INDEX(CMB[[BA_0O]:[BA_2O]],MATCH(ROUND(MIN(SUM(BM$4,$O153/1000),SUM($O153,BM$4/1000)),3),CMB[[Cmb_ID]:[Cmb_ID]],0),SUM(N(BM$1),N($R153),1)),CHOOSE(AC[[M]:[M]],1,1,0,AC[[AB]:[AB]])),PRODUCT(INDEX(CMB[[BD_0O]:[BD_2O]],MATCH(ROUND(MIN(SUM(BM$4,$O153/1000),SUM($O153,BM$4/1000)),3),CMB[[Cmb_ID]:[Cmb_ID]],0),SUM(N(BM$1),N($R153),1)),CHOOSE(AC[[M]:[M]],1,0,1,AC[[DB]:[DB]])),PRODUCT(SUM(ROUND(AVERAGE(VALUE(BM$3),VALUE($P153)),0),CHOOSE(IF(OR(BM$1,$R153),4,INDEX(CMB[[Res_Rare]:[Res_Rare]],MATCH(ROUND(MIN(SUM(BM$4,$O153/1000),SUM($O153,BM$4/1000)),3),CMB[[Cmb_ID]:[Cmb_ID]],0))),-1,-1,0,0)),IF(OR(BM$1,$R153),4,INDEX(CMB[[Cmb_Rare]:[Cmb_Rare]],MATCH(ROUND(MIN(SUM(BM$4,$O153/1000),SUM($O153,BM$4/1000)),3),CMB[[Cmb_ID]:[Cmb_ID]],0))),CHOOSE(AC[[M]:[M]],2,1,1,SUM(AC[[AB]:[DB]])))),""))</f>
        <v/>
      </c>
      <c r="BN153" t="str">
        <f>IF(OR(BN$5="",$S153=""),"",IFERROR(SUM(PRODUCT(INDEX(CMB[[BA_0O]:[BA_2O]],MATCH(ROUND(MIN(SUM(BN$4,$O153/1000),SUM($O153,BN$4/1000)),3),CMB[[Cmb_ID]:[Cmb_ID]],0),SUM(N(BN$1),N($R153),1)),CHOOSE(AC[[M]:[M]],1,1,0,AC[[AB]:[AB]])),PRODUCT(INDEX(CMB[[BD_0O]:[BD_2O]],MATCH(ROUND(MIN(SUM(BN$4,$O153/1000),SUM($O153,BN$4/1000)),3),CMB[[Cmb_ID]:[Cmb_ID]],0),SUM(N(BN$1),N($R153),1)),CHOOSE(AC[[M]:[M]],1,0,1,AC[[DB]:[DB]])),PRODUCT(SUM(ROUND(AVERAGE(VALUE(BN$3),VALUE($P153)),0),CHOOSE(IF(OR(BN$1,$R153),4,INDEX(CMB[[Res_Rare]:[Res_Rare]],MATCH(ROUND(MIN(SUM(BN$4,$O153/1000),SUM($O153,BN$4/1000)),3),CMB[[Cmb_ID]:[Cmb_ID]],0))),-1,-1,0,0)),IF(OR(BN$1,$R153),4,INDEX(CMB[[Cmb_Rare]:[Cmb_Rare]],MATCH(ROUND(MIN(SUM(BN$4,$O153/1000),SUM($O153,BN$4/1000)),3),CMB[[Cmb_ID]:[Cmb_ID]],0))),CHOOSE(AC[[M]:[M]],2,1,1,SUM(AC[[AB]:[DB]])))),""))</f>
        <v/>
      </c>
      <c r="BO153" t="str">
        <f>IF(OR(BO$5="",$S153=""),"",IFERROR(SUM(PRODUCT(INDEX(CMB[[BA_0O]:[BA_2O]],MATCH(ROUND(MIN(SUM(BO$4,$O153/1000),SUM($O153,BO$4/1000)),3),CMB[[Cmb_ID]:[Cmb_ID]],0),SUM(N(BO$1),N($R153),1)),CHOOSE(AC[[M]:[M]],1,1,0,AC[[AB]:[AB]])),PRODUCT(INDEX(CMB[[BD_0O]:[BD_2O]],MATCH(ROUND(MIN(SUM(BO$4,$O153/1000),SUM($O153,BO$4/1000)),3),CMB[[Cmb_ID]:[Cmb_ID]],0),SUM(N(BO$1),N($R153),1)),CHOOSE(AC[[M]:[M]],1,0,1,AC[[DB]:[DB]])),PRODUCT(SUM(ROUND(AVERAGE(VALUE(BO$3),VALUE($P153)),0),CHOOSE(IF(OR(BO$1,$R153),4,INDEX(CMB[[Res_Rare]:[Res_Rare]],MATCH(ROUND(MIN(SUM(BO$4,$O153/1000),SUM($O153,BO$4/1000)),3),CMB[[Cmb_ID]:[Cmb_ID]],0))),-1,-1,0,0)),IF(OR(BO$1,$R153),4,INDEX(CMB[[Cmb_Rare]:[Cmb_Rare]],MATCH(ROUND(MIN(SUM(BO$4,$O153/1000),SUM($O153,BO$4/1000)),3),CMB[[Cmb_ID]:[Cmb_ID]],0))),CHOOSE(AC[[M]:[M]],2,1,1,SUM(AC[[AB]:[DB]])))),""))</f>
        <v/>
      </c>
      <c r="BP153" t="str">
        <f>IF(OR(BP$5="",$S153=""),"",IFERROR(SUM(PRODUCT(INDEX(CMB[[BA_0O]:[BA_2O]],MATCH(ROUND(MIN(SUM(BP$4,$O153/1000),SUM($O153,BP$4/1000)),3),CMB[[Cmb_ID]:[Cmb_ID]],0),SUM(N(BP$1),N($R153),1)),CHOOSE(AC[[M]:[M]],1,1,0,AC[[AB]:[AB]])),PRODUCT(INDEX(CMB[[BD_0O]:[BD_2O]],MATCH(ROUND(MIN(SUM(BP$4,$O153/1000),SUM($O153,BP$4/1000)),3),CMB[[Cmb_ID]:[Cmb_ID]],0),SUM(N(BP$1),N($R153),1)),CHOOSE(AC[[M]:[M]],1,0,1,AC[[DB]:[DB]])),PRODUCT(SUM(ROUND(AVERAGE(VALUE(BP$3),VALUE($P153)),0),CHOOSE(IF(OR(BP$1,$R153),4,INDEX(CMB[[Res_Rare]:[Res_Rare]],MATCH(ROUND(MIN(SUM(BP$4,$O153/1000),SUM($O153,BP$4/1000)),3),CMB[[Cmb_ID]:[Cmb_ID]],0))),-1,-1,0,0)),IF(OR(BP$1,$R153),4,INDEX(CMB[[Cmb_Rare]:[Cmb_Rare]],MATCH(ROUND(MIN(SUM(BP$4,$O153/1000),SUM($O153,BP$4/1000)),3),CMB[[Cmb_ID]:[Cmb_ID]],0))),CHOOSE(AC[[M]:[M]],2,1,1,SUM(AC[[AB]:[DB]])))),""))</f>
        <v/>
      </c>
      <c r="BQ153" t="str">
        <f>IF(OR(BQ$5="",$S153=""),"",IFERROR(SUM(PRODUCT(INDEX(CMB[[BA_0O]:[BA_2O]],MATCH(ROUND(MIN(SUM(BQ$4,$O153/1000),SUM($O153,BQ$4/1000)),3),CMB[[Cmb_ID]:[Cmb_ID]],0),SUM(N(BQ$1),N($R153),1)),CHOOSE(AC[[M]:[M]],1,1,0,AC[[AB]:[AB]])),PRODUCT(INDEX(CMB[[BD_0O]:[BD_2O]],MATCH(ROUND(MIN(SUM(BQ$4,$O153/1000),SUM($O153,BQ$4/1000)),3),CMB[[Cmb_ID]:[Cmb_ID]],0),SUM(N(BQ$1),N($R153),1)),CHOOSE(AC[[M]:[M]],1,0,1,AC[[DB]:[DB]])),PRODUCT(SUM(ROUND(AVERAGE(VALUE(BQ$3),VALUE($P153)),0),CHOOSE(IF(OR(BQ$1,$R153),4,INDEX(CMB[[Res_Rare]:[Res_Rare]],MATCH(ROUND(MIN(SUM(BQ$4,$O153/1000),SUM($O153,BQ$4/1000)),3),CMB[[Cmb_ID]:[Cmb_ID]],0))),-1,-1,0,0)),IF(OR(BQ$1,$R153),4,INDEX(CMB[[Cmb_Rare]:[Cmb_Rare]],MATCH(ROUND(MIN(SUM(BQ$4,$O153/1000),SUM($O153,BQ$4/1000)),3),CMB[[Cmb_ID]:[Cmb_ID]],0))),CHOOSE(AC[[M]:[M]],2,1,1,SUM(AC[[AB]:[DB]])))),""))</f>
        <v/>
      </c>
      <c r="BR153" t="str">
        <f>IF(OR(BR$5="",$S153=""),"",IFERROR(SUM(PRODUCT(INDEX(CMB[[BA_0O]:[BA_2O]],MATCH(ROUND(MIN(SUM(BR$4,$O153/1000),SUM($O153,BR$4/1000)),3),CMB[[Cmb_ID]:[Cmb_ID]],0),SUM(N(BR$1),N($R153),1)),CHOOSE(AC[[M]:[M]],1,1,0,AC[[AB]:[AB]])),PRODUCT(INDEX(CMB[[BD_0O]:[BD_2O]],MATCH(ROUND(MIN(SUM(BR$4,$O153/1000),SUM($O153,BR$4/1000)),3),CMB[[Cmb_ID]:[Cmb_ID]],0),SUM(N(BR$1),N($R153),1)),CHOOSE(AC[[M]:[M]],1,0,1,AC[[DB]:[DB]])),PRODUCT(SUM(ROUND(AVERAGE(VALUE(BR$3),VALUE($P153)),0),CHOOSE(IF(OR(BR$1,$R153),4,INDEX(CMB[[Res_Rare]:[Res_Rare]],MATCH(ROUND(MIN(SUM(BR$4,$O153/1000),SUM($O153,BR$4/1000)),3),CMB[[Cmb_ID]:[Cmb_ID]],0))),-1,-1,0,0)),IF(OR(BR$1,$R153),4,INDEX(CMB[[Cmb_Rare]:[Cmb_Rare]],MATCH(ROUND(MIN(SUM(BR$4,$O153/1000),SUM($O153,BR$4/1000)),3),CMB[[Cmb_ID]:[Cmb_ID]],0))),CHOOSE(AC[[M]:[M]],2,1,1,SUM(AC[[AB]:[DB]])))),""))</f>
        <v/>
      </c>
      <c r="BS153" t="str">
        <f>IF(OR(BS$5="",$S153=""),"",IFERROR(SUM(PRODUCT(INDEX(CMB[[BA_0O]:[BA_2O]],MATCH(ROUND(MIN(SUM(BS$4,$O153/1000),SUM($O153,BS$4/1000)),3),CMB[[Cmb_ID]:[Cmb_ID]],0),SUM(N(BS$1),N($R153),1)),CHOOSE(AC[[M]:[M]],1,1,0,AC[[AB]:[AB]])),PRODUCT(INDEX(CMB[[BD_0O]:[BD_2O]],MATCH(ROUND(MIN(SUM(BS$4,$O153/1000),SUM($O153,BS$4/1000)),3),CMB[[Cmb_ID]:[Cmb_ID]],0),SUM(N(BS$1),N($R153),1)),CHOOSE(AC[[M]:[M]],1,0,1,AC[[DB]:[DB]])),PRODUCT(SUM(ROUND(AVERAGE(VALUE(BS$3),VALUE($P153)),0),CHOOSE(IF(OR(BS$1,$R153),4,INDEX(CMB[[Res_Rare]:[Res_Rare]],MATCH(ROUND(MIN(SUM(BS$4,$O153/1000),SUM($O153,BS$4/1000)),3),CMB[[Cmb_ID]:[Cmb_ID]],0))),-1,-1,0,0)),IF(OR(BS$1,$R153),4,INDEX(CMB[[Cmb_Rare]:[Cmb_Rare]],MATCH(ROUND(MIN(SUM(BS$4,$O153/1000),SUM($O153,BS$4/1000)),3),CMB[[Cmb_ID]:[Cmb_ID]],0))),CHOOSE(AC[[M]:[M]],2,1,1,SUM(AC[[AB]:[DB]])))),""))</f>
        <v/>
      </c>
      <c r="BT153" t="str">
        <f>IF(OR(BT$5="",$S153=""),"",IFERROR(SUM(PRODUCT(INDEX(CMB[[BA_0O]:[BA_2O]],MATCH(ROUND(MIN(SUM(BT$4,$O153/1000),SUM($O153,BT$4/1000)),3),CMB[[Cmb_ID]:[Cmb_ID]],0),SUM(N(BT$1),N($R153),1)),CHOOSE(AC[[M]:[M]],1,1,0,AC[[AB]:[AB]])),PRODUCT(INDEX(CMB[[BD_0O]:[BD_2O]],MATCH(ROUND(MIN(SUM(BT$4,$O153/1000),SUM($O153,BT$4/1000)),3),CMB[[Cmb_ID]:[Cmb_ID]],0),SUM(N(BT$1),N($R153),1)),CHOOSE(AC[[M]:[M]],1,0,1,AC[[DB]:[DB]])),PRODUCT(SUM(ROUND(AVERAGE(VALUE(BT$3),VALUE($P153)),0),CHOOSE(IF(OR(BT$1,$R153),4,INDEX(CMB[[Res_Rare]:[Res_Rare]],MATCH(ROUND(MIN(SUM(BT$4,$O153/1000),SUM($O153,BT$4/1000)),3),CMB[[Cmb_ID]:[Cmb_ID]],0))),-1,-1,0,0)),IF(OR(BT$1,$R153),4,INDEX(CMB[[Cmb_Rare]:[Cmb_Rare]],MATCH(ROUND(MIN(SUM(BT$4,$O153/1000),SUM($O153,BT$4/1000)),3),CMB[[Cmb_ID]:[Cmb_ID]],0))),CHOOSE(AC[[M]:[M]],2,1,1,SUM(AC[[AB]:[DB]])))),""))</f>
        <v/>
      </c>
      <c r="BU153" t="str">
        <f>IF(OR(BU$5="",$S153=""),"",IFERROR(SUM(PRODUCT(INDEX(CMB[[BA_0O]:[BA_2O]],MATCH(ROUND(MIN(SUM(BU$4,$O153/1000),SUM($O153,BU$4/1000)),3),CMB[[Cmb_ID]:[Cmb_ID]],0),SUM(N(BU$1),N($R153),1)),CHOOSE(AC[[M]:[M]],1,1,0,AC[[AB]:[AB]])),PRODUCT(INDEX(CMB[[BD_0O]:[BD_2O]],MATCH(ROUND(MIN(SUM(BU$4,$O153/1000),SUM($O153,BU$4/1000)),3),CMB[[Cmb_ID]:[Cmb_ID]],0),SUM(N(BU$1),N($R153),1)),CHOOSE(AC[[M]:[M]],1,0,1,AC[[DB]:[DB]])),PRODUCT(SUM(ROUND(AVERAGE(VALUE(BU$3),VALUE($P153)),0),CHOOSE(IF(OR(BU$1,$R153),4,INDEX(CMB[[Res_Rare]:[Res_Rare]],MATCH(ROUND(MIN(SUM(BU$4,$O153/1000),SUM($O153,BU$4/1000)),3),CMB[[Cmb_ID]:[Cmb_ID]],0))),-1,-1,0,0)),IF(OR(BU$1,$R153),4,INDEX(CMB[[Cmb_Rare]:[Cmb_Rare]],MATCH(ROUND(MIN(SUM(BU$4,$O153/1000),SUM($O153,BU$4/1000)),3),CMB[[Cmb_ID]:[Cmb_ID]],0))),CHOOSE(AC[[M]:[M]],2,1,1,SUM(AC[[AB]:[DB]])))),""))</f>
        <v/>
      </c>
      <c r="BV153" t="str">
        <f>IF(OR(BV$5="",$S153=""),"",IFERROR(SUM(PRODUCT(INDEX(CMB[[BA_0O]:[BA_2O]],MATCH(ROUND(MIN(SUM(BV$4,$O153/1000),SUM($O153,BV$4/1000)),3),CMB[[Cmb_ID]:[Cmb_ID]],0),SUM(N(BV$1),N($R153),1)),CHOOSE(AC[[M]:[M]],1,1,0,AC[[AB]:[AB]])),PRODUCT(INDEX(CMB[[BD_0O]:[BD_2O]],MATCH(ROUND(MIN(SUM(BV$4,$O153/1000),SUM($O153,BV$4/1000)),3),CMB[[Cmb_ID]:[Cmb_ID]],0),SUM(N(BV$1),N($R153),1)),CHOOSE(AC[[M]:[M]],1,0,1,AC[[DB]:[DB]])),PRODUCT(SUM(ROUND(AVERAGE(VALUE(BV$3),VALUE($P153)),0),CHOOSE(IF(OR(BV$1,$R153),4,INDEX(CMB[[Res_Rare]:[Res_Rare]],MATCH(ROUND(MIN(SUM(BV$4,$O153/1000),SUM($O153,BV$4/1000)),3),CMB[[Cmb_ID]:[Cmb_ID]],0))),-1,-1,0,0)),IF(OR(BV$1,$R153),4,INDEX(CMB[[Cmb_Rare]:[Cmb_Rare]],MATCH(ROUND(MIN(SUM(BV$4,$O153/1000),SUM($O153,BV$4/1000)),3),CMB[[Cmb_ID]:[Cmb_ID]],0))),CHOOSE(AC[[M]:[M]],2,1,1,SUM(AC[[AB]:[DB]])))),""))</f>
        <v/>
      </c>
      <c r="BW153" t="str">
        <f>IF(OR(BW$5="",$S153=""),"",IFERROR(SUM(PRODUCT(INDEX(CMB[[BA_0O]:[BA_2O]],MATCH(ROUND(MIN(SUM(BW$4,$O153/1000),SUM($O153,BW$4/1000)),3),CMB[[Cmb_ID]:[Cmb_ID]],0),SUM(N(BW$1),N($R153),1)),CHOOSE(AC[[M]:[M]],1,1,0,AC[[AB]:[AB]])),PRODUCT(INDEX(CMB[[BD_0O]:[BD_2O]],MATCH(ROUND(MIN(SUM(BW$4,$O153/1000),SUM($O153,BW$4/1000)),3),CMB[[Cmb_ID]:[Cmb_ID]],0),SUM(N(BW$1),N($R153),1)),CHOOSE(AC[[M]:[M]],1,0,1,AC[[DB]:[DB]])),PRODUCT(SUM(ROUND(AVERAGE(VALUE(BW$3),VALUE($P153)),0),CHOOSE(IF(OR(BW$1,$R153),4,INDEX(CMB[[Res_Rare]:[Res_Rare]],MATCH(ROUND(MIN(SUM(BW$4,$O153/1000),SUM($O153,BW$4/1000)),3),CMB[[Cmb_ID]:[Cmb_ID]],0))),-1,-1,0,0)),IF(OR(BW$1,$R153),4,INDEX(CMB[[Cmb_Rare]:[Cmb_Rare]],MATCH(ROUND(MIN(SUM(BW$4,$O153/1000),SUM($O153,BW$4/1000)),3),CMB[[Cmb_ID]:[Cmb_ID]],0))),CHOOSE(AC[[M]:[M]],2,1,1,SUM(AC[[AB]:[DB]])))),""))</f>
        <v/>
      </c>
      <c r="BX153" t="str">
        <f>IF(OR(BX$5="",$S153=""),"",IFERROR(SUM(PRODUCT(INDEX(CMB[[BA_0O]:[BA_2O]],MATCH(ROUND(MIN(SUM(BX$4,$O153/1000),SUM($O153,BX$4/1000)),3),CMB[[Cmb_ID]:[Cmb_ID]],0),SUM(N(BX$1),N($R153),1)),CHOOSE(AC[[M]:[M]],1,1,0,AC[[AB]:[AB]])),PRODUCT(INDEX(CMB[[BD_0O]:[BD_2O]],MATCH(ROUND(MIN(SUM(BX$4,$O153/1000),SUM($O153,BX$4/1000)),3),CMB[[Cmb_ID]:[Cmb_ID]],0),SUM(N(BX$1),N($R153),1)),CHOOSE(AC[[M]:[M]],1,0,1,AC[[DB]:[DB]])),PRODUCT(SUM(ROUND(AVERAGE(VALUE(BX$3),VALUE($P153)),0),CHOOSE(IF(OR(BX$1,$R153),4,INDEX(CMB[[Res_Rare]:[Res_Rare]],MATCH(ROUND(MIN(SUM(BX$4,$O153/1000),SUM($O153,BX$4/1000)),3),CMB[[Cmb_ID]:[Cmb_ID]],0))),-1,-1,0,0)),IF(OR(BX$1,$R153),4,INDEX(CMB[[Cmb_Rare]:[Cmb_Rare]],MATCH(ROUND(MIN(SUM(BX$4,$O153/1000),SUM($O153,BX$4/1000)),3),CMB[[Cmb_ID]:[Cmb_ID]],0))),CHOOSE(AC[[M]:[M]],2,1,1,SUM(AC[[AB]:[DB]])))),""))</f>
        <v/>
      </c>
      <c r="BY153" t="str">
        <f>IF(OR(BY$5="",$S153=""),"",IFERROR(SUM(PRODUCT(INDEX(CMB[[BA_0O]:[BA_2O]],MATCH(ROUND(MIN(SUM(BY$4,$O153/1000),SUM($O153,BY$4/1000)),3),CMB[[Cmb_ID]:[Cmb_ID]],0),SUM(N(BY$1),N($R153),1)),CHOOSE(AC[[M]:[M]],1,1,0,AC[[AB]:[AB]])),PRODUCT(INDEX(CMB[[BD_0O]:[BD_2O]],MATCH(ROUND(MIN(SUM(BY$4,$O153/1000),SUM($O153,BY$4/1000)),3),CMB[[Cmb_ID]:[Cmb_ID]],0),SUM(N(BY$1),N($R153),1)),CHOOSE(AC[[M]:[M]],1,0,1,AC[[DB]:[DB]])),PRODUCT(SUM(ROUND(AVERAGE(VALUE(BY$3),VALUE($P153)),0),CHOOSE(IF(OR(BY$1,$R153),4,INDEX(CMB[[Res_Rare]:[Res_Rare]],MATCH(ROUND(MIN(SUM(BY$4,$O153/1000),SUM($O153,BY$4/1000)),3),CMB[[Cmb_ID]:[Cmb_ID]],0))),-1,-1,0,0)),IF(OR(BY$1,$R153),4,INDEX(CMB[[Cmb_Rare]:[Cmb_Rare]],MATCH(ROUND(MIN(SUM(BY$4,$O153/1000),SUM($O153,BY$4/1000)),3),CMB[[Cmb_ID]:[Cmb_ID]],0))),CHOOSE(AC[[M]:[M]],2,1,1,SUM(AC[[AB]:[DB]])))),""))</f>
        <v/>
      </c>
      <c r="BZ153" t="str">
        <f>IF(OR(BZ$5="",$S153=""),"",IFERROR(SUM(PRODUCT(INDEX(CMB[[BA_0O]:[BA_2O]],MATCH(ROUND(MIN(SUM(BZ$4,$O153/1000),SUM($O153,BZ$4/1000)),3),CMB[[Cmb_ID]:[Cmb_ID]],0),SUM(N(BZ$1),N($R153),1)),CHOOSE(AC[[M]:[M]],1,1,0,AC[[AB]:[AB]])),PRODUCT(INDEX(CMB[[BD_0O]:[BD_2O]],MATCH(ROUND(MIN(SUM(BZ$4,$O153/1000),SUM($O153,BZ$4/1000)),3),CMB[[Cmb_ID]:[Cmb_ID]],0),SUM(N(BZ$1),N($R153),1)),CHOOSE(AC[[M]:[M]],1,0,1,AC[[DB]:[DB]])),PRODUCT(SUM(ROUND(AVERAGE(VALUE(BZ$3),VALUE($P153)),0),CHOOSE(IF(OR(BZ$1,$R153),4,INDEX(CMB[[Res_Rare]:[Res_Rare]],MATCH(ROUND(MIN(SUM(BZ$4,$O153/1000),SUM($O153,BZ$4/1000)),3),CMB[[Cmb_ID]:[Cmb_ID]],0))),-1,-1,0,0)),IF(OR(BZ$1,$R153),4,INDEX(CMB[[Cmb_Rare]:[Cmb_Rare]],MATCH(ROUND(MIN(SUM(BZ$4,$O153/1000),SUM($O153,BZ$4/1000)),3),CMB[[Cmb_ID]:[Cmb_ID]],0))),CHOOSE(AC[[M]:[M]],2,1,1,SUM(AC[[AB]:[DB]])))),""))</f>
        <v/>
      </c>
      <c r="CA153" t="str">
        <f>IF(OR(CA$5="",$S153=""),"",IFERROR(SUM(PRODUCT(INDEX(CMB[[BA_0O]:[BA_2O]],MATCH(ROUND(MIN(SUM(CA$4,$O153/1000),SUM($O153,CA$4/1000)),3),CMB[[Cmb_ID]:[Cmb_ID]],0),SUM(N(CA$1),N($R153),1)),CHOOSE(AC[[M]:[M]],1,1,0,AC[[AB]:[AB]])),PRODUCT(INDEX(CMB[[BD_0O]:[BD_2O]],MATCH(ROUND(MIN(SUM(CA$4,$O153/1000),SUM($O153,CA$4/1000)),3),CMB[[Cmb_ID]:[Cmb_ID]],0),SUM(N(CA$1),N($R153),1)),CHOOSE(AC[[M]:[M]],1,0,1,AC[[DB]:[DB]])),PRODUCT(SUM(ROUND(AVERAGE(VALUE(CA$3),VALUE($P153)),0),CHOOSE(IF(OR(CA$1,$R153),4,INDEX(CMB[[Res_Rare]:[Res_Rare]],MATCH(ROUND(MIN(SUM(CA$4,$O153/1000),SUM($O153,CA$4/1000)),3),CMB[[Cmb_ID]:[Cmb_ID]],0))),-1,-1,0,0)),IF(OR(CA$1,$R153),4,INDEX(CMB[[Cmb_Rare]:[Cmb_Rare]],MATCH(ROUND(MIN(SUM(CA$4,$O153/1000),SUM($O153,CA$4/1000)),3),CMB[[Cmb_ID]:[Cmb_ID]],0))),CHOOSE(AC[[M]:[M]],2,1,1,SUM(AC[[AB]:[DB]])))),""))</f>
        <v/>
      </c>
      <c r="CB153" t="str">
        <f>IF(OR(CB$5="",$S153=""),"",IFERROR(SUM(PRODUCT(INDEX(CMB[[BA_0O]:[BA_2O]],MATCH(ROUND(MIN(SUM(CB$4,$O153/1000),SUM($O153,CB$4/1000)),3),CMB[[Cmb_ID]:[Cmb_ID]],0),SUM(N(CB$1),N($R153),1)),CHOOSE(AC[[M]:[M]],1,1,0,AC[[AB]:[AB]])),PRODUCT(INDEX(CMB[[BD_0O]:[BD_2O]],MATCH(ROUND(MIN(SUM(CB$4,$O153/1000),SUM($O153,CB$4/1000)),3),CMB[[Cmb_ID]:[Cmb_ID]],0),SUM(N(CB$1),N($R153),1)),CHOOSE(AC[[M]:[M]],1,0,1,AC[[DB]:[DB]])),PRODUCT(SUM(ROUND(AVERAGE(VALUE(CB$3),VALUE($P153)),0),CHOOSE(IF(OR(CB$1,$R153),4,INDEX(CMB[[Res_Rare]:[Res_Rare]],MATCH(ROUND(MIN(SUM(CB$4,$O153/1000),SUM($O153,CB$4/1000)),3),CMB[[Cmb_ID]:[Cmb_ID]],0))),-1,-1,0,0)),IF(OR(CB$1,$R153),4,INDEX(CMB[[Cmb_Rare]:[Cmb_Rare]],MATCH(ROUND(MIN(SUM(CB$4,$O153/1000),SUM($O153,CB$4/1000)),3),CMB[[Cmb_ID]:[Cmb_ID]],0))),CHOOSE(AC[[M]:[M]],2,1,1,SUM(AC[[AB]:[DB]])))),""))</f>
        <v/>
      </c>
      <c r="CC153" t="str">
        <f>IF(OR(CC$5="",$S153=""),"",IFERROR(SUM(PRODUCT(INDEX(CMB[[BA_0O]:[BA_2O]],MATCH(ROUND(MIN(SUM(CC$4,$O153/1000),SUM($O153,CC$4/1000)),3),CMB[[Cmb_ID]:[Cmb_ID]],0),SUM(N(CC$1),N($R153),1)),CHOOSE(AC[[M]:[M]],1,1,0,AC[[AB]:[AB]])),PRODUCT(INDEX(CMB[[BD_0O]:[BD_2O]],MATCH(ROUND(MIN(SUM(CC$4,$O153/1000),SUM($O153,CC$4/1000)),3),CMB[[Cmb_ID]:[Cmb_ID]],0),SUM(N(CC$1),N($R153),1)),CHOOSE(AC[[M]:[M]],1,0,1,AC[[DB]:[DB]])),PRODUCT(SUM(ROUND(AVERAGE(VALUE(CC$3),VALUE($P153)),0),CHOOSE(IF(OR(CC$1,$R153),4,INDEX(CMB[[Res_Rare]:[Res_Rare]],MATCH(ROUND(MIN(SUM(CC$4,$O153/1000),SUM($O153,CC$4/1000)),3),CMB[[Cmb_ID]:[Cmb_ID]],0))),-1,-1,0,0)),IF(OR(CC$1,$R153),4,INDEX(CMB[[Cmb_Rare]:[Cmb_Rare]],MATCH(ROUND(MIN(SUM(CC$4,$O153/1000),SUM($O153,CC$4/1000)),3),CMB[[Cmb_ID]:[Cmb_ID]],0))),CHOOSE(AC[[M]:[M]],2,1,1,SUM(AC[[AB]:[DB]])))),""))</f>
        <v/>
      </c>
      <c r="CD153" t="str">
        <f>IF(OR(CD$5="",$S153=""),"",IFERROR(SUM(PRODUCT(INDEX(CMB[[BA_0O]:[BA_2O]],MATCH(ROUND(MIN(SUM(CD$4,$O153/1000),SUM($O153,CD$4/1000)),3),CMB[[Cmb_ID]:[Cmb_ID]],0),SUM(N(CD$1),N($R153),1)),CHOOSE(AC[[M]:[M]],1,1,0,AC[[AB]:[AB]])),PRODUCT(INDEX(CMB[[BD_0O]:[BD_2O]],MATCH(ROUND(MIN(SUM(CD$4,$O153/1000),SUM($O153,CD$4/1000)),3),CMB[[Cmb_ID]:[Cmb_ID]],0),SUM(N(CD$1),N($R153),1)),CHOOSE(AC[[M]:[M]],1,0,1,AC[[DB]:[DB]])),PRODUCT(SUM(ROUND(AVERAGE(VALUE(CD$3),VALUE($P153)),0),CHOOSE(IF(OR(CD$1,$R153),4,INDEX(CMB[[Res_Rare]:[Res_Rare]],MATCH(ROUND(MIN(SUM(CD$4,$O153/1000),SUM($O153,CD$4/1000)),3),CMB[[Cmb_ID]:[Cmb_ID]],0))),-1,-1,0,0)),IF(OR(CD$1,$R153),4,INDEX(CMB[[Cmb_Rare]:[Cmb_Rare]],MATCH(ROUND(MIN(SUM(CD$4,$O153/1000),SUM($O153,CD$4/1000)),3),CMB[[Cmb_ID]:[Cmb_ID]],0))),CHOOSE(AC[[M]:[M]],2,1,1,SUM(AC[[AB]:[DB]])))),""))</f>
        <v/>
      </c>
      <c r="CE153" t="str">
        <f>IF(OR(CE$5="",$S153=""),"",IFERROR(SUM(PRODUCT(INDEX(CMB[[BA_0O]:[BA_2O]],MATCH(ROUND(MIN(SUM(CE$4,$O153/1000),SUM($O153,CE$4/1000)),3),CMB[[Cmb_ID]:[Cmb_ID]],0),SUM(N(CE$1),N($R153),1)),CHOOSE(AC[[M]:[M]],1,1,0,AC[[AB]:[AB]])),PRODUCT(INDEX(CMB[[BD_0O]:[BD_2O]],MATCH(ROUND(MIN(SUM(CE$4,$O153/1000),SUM($O153,CE$4/1000)),3),CMB[[Cmb_ID]:[Cmb_ID]],0),SUM(N(CE$1),N($R153),1)),CHOOSE(AC[[M]:[M]],1,0,1,AC[[DB]:[DB]])),PRODUCT(SUM(ROUND(AVERAGE(VALUE(CE$3),VALUE($P153)),0),CHOOSE(IF(OR(CE$1,$R153),4,INDEX(CMB[[Res_Rare]:[Res_Rare]],MATCH(ROUND(MIN(SUM(CE$4,$O153/1000),SUM($O153,CE$4/1000)),3),CMB[[Cmb_ID]:[Cmb_ID]],0))),-1,-1,0,0)),IF(OR(CE$1,$R153),4,INDEX(CMB[[Cmb_Rare]:[Cmb_Rare]],MATCH(ROUND(MIN(SUM(CE$4,$O153/1000),SUM($O153,CE$4/1000)),3),CMB[[Cmb_ID]:[Cmb_ID]],0))),CHOOSE(AC[[M]:[M]],2,1,1,SUM(AC[[AB]:[DB]])))),""))</f>
        <v/>
      </c>
      <c r="CF153" t="str">
        <f>IF(OR(CF$5="",$S153=""),"",IFERROR(SUM(PRODUCT(INDEX(CMB[[BA_0O]:[BA_2O]],MATCH(ROUND(MIN(SUM(CF$4,$O153/1000),SUM($O153,CF$4/1000)),3),CMB[[Cmb_ID]:[Cmb_ID]],0),SUM(N(CF$1),N($R153),1)),CHOOSE(AC[[M]:[M]],1,1,0,AC[[AB]:[AB]])),PRODUCT(INDEX(CMB[[BD_0O]:[BD_2O]],MATCH(ROUND(MIN(SUM(CF$4,$O153/1000),SUM($O153,CF$4/1000)),3),CMB[[Cmb_ID]:[Cmb_ID]],0),SUM(N(CF$1),N($R153),1)),CHOOSE(AC[[M]:[M]],1,0,1,AC[[DB]:[DB]])),PRODUCT(SUM(ROUND(AVERAGE(VALUE(CF$3),VALUE($P153)),0),CHOOSE(IF(OR(CF$1,$R153),4,INDEX(CMB[[Res_Rare]:[Res_Rare]],MATCH(ROUND(MIN(SUM(CF$4,$O153/1000),SUM($O153,CF$4/1000)),3),CMB[[Cmb_ID]:[Cmb_ID]],0))),-1,-1,0,0)),IF(OR(CF$1,$R153),4,INDEX(CMB[[Cmb_Rare]:[Cmb_Rare]],MATCH(ROUND(MIN(SUM(CF$4,$O153/1000),SUM($O153,CF$4/1000)),3),CMB[[Cmb_ID]:[Cmb_ID]],0))),CHOOSE(AC[[M]:[M]],2,1,1,SUM(AC[[AB]:[DB]])))),""))</f>
        <v/>
      </c>
      <c r="CG153" t="str">
        <f>IF(OR(CG$5="",$S153=""),"",IFERROR(SUM(PRODUCT(INDEX(CMB[[BA_0O]:[BA_2O]],MATCH(ROUND(MIN(SUM(CG$4,$O153/1000),SUM($O153,CG$4/1000)),3),CMB[[Cmb_ID]:[Cmb_ID]],0),SUM(N(CG$1),N($R153),1)),CHOOSE(AC[[M]:[M]],1,1,0,AC[[AB]:[AB]])),PRODUCT(INDEX(CMB[[BD_0O]:[BD_2O]],MATCH(ROUND(MIN(SUM(CG$4,$O153/1000),SUM($O153,CG$4/1000)),3),CMB[[Cmb_ID]:[Cmb_ID]],0),SUM(N(CG$1),N($R153),1)),CHOOSE(AC[[M]:[M]],1,0,1,AC[[DB]:[DB]])),PRODUCT(SUM(ROUND(AVERAGE(VALUE(CG$3),VALUE($P153)),0),CHOOSE(IF(OR(CG$1,$R153),4,INDEX(CMB[[Res_Rare]:[Res_Rare]],MATCH(ROUND(MIN(SUM(CG$4,$O153/1000),SUM($O153,CG$4/1000)),3),CMB[[Cmb_ID]:[Cmb_ID]],0))),-1,-1,0,0)),IF(OR(CG$1,$R153),4,INDEX(CMB[[Cmb_Rare]:[Cmb_Rare]],MATCH(ROUND(MIN(SUM(CG$4,$O153/1000),SUM($O153,CG$4/1000)),3),CMB[[Cmb_ID]:[Cmb_ID]],0))),CHOOSE(AC[[M]:[M]],2,1,1,SUM(AC[[AB]:[DB]])))),""))</f>
        <v/>
      </c>
      <c r="CH153" t="str">
        <f>IF(OR(CH$5="",$S153=""),"",IFERROR(SUM(PRODUCT(INDEX(CMB[[BA_0O]:[BA_2O]],MATCH(ROUND(MIN(SUM(CH$4,$O153/1000),SUM($O153,CH$4/1000)),3),CMB[[Cmb_ID]:[Cmb_ID]],0),SUM(N(CH$1),N($R153),1)),CHOOSE(AC[[M]:[M]],1,1,0,AC[[AB]:[AB]])),PRODUCT(INDEX(CMB[[BD_0O]:[BD_2O]],MATCH(ROUND(MIN(SUM(CH$4,$O153/1000),SUM($O153,CH$4/1000)),3),CMB[[Cmb_ID]:[Cmb_ID]],0),SUM(N(CH$1),N($R153),1)),CHOOSE(AC[[M]:[M]],1,0,1,AC[[DB]:[DB]])),PRODUCT(SUM(ROUND(AVERAGE(VALUE(CH$3),VALUE($P153)),0),CHOOSE(IF(OR(CH$1,$R153),4,INDEX(CMB[[Res_Rare]:[Res_Rare]],MATCH(ROUND(MIN(SUM(CH$4,$O153/1000),SUM($O153,CH$4/1000)),3),CMB[[Cmb_ID]:[Cmb_ID]],0))),-1,-1,0,0)),IF(OR(CH$1,$R153),4,INDEX(CMB[[Cmb_Rare]:[Cmb_Rare]],MATCH(ROUND(MIN(SUM(CH$4,$O153/1000),SUM($O153,CH$4/1000)),3),CMB[[Cmb_ID]:[Cmb_ID]],0))),CHOOSE(AC[[M]:[M]],2,1,1,SUM(AC[[AB]:[DB]])))),""))</f>
        <v/>
      </c>
      <c r="CI153" t="str">
        <f>IF(OR(CI$5="",$S153=""),"",IFERROR(SUM(PRODUCT(INDEX(CMB[[BA_0O]:[BA_2O]],MATCH(ROUND(MIN(SUM(CI$4,$O153/1000),SUM($O153,CI$4/1000)),3),CMB[[Cmb_ID]:[Cmb_ID]],0),SUM(N(CI$1),N($R153),1)),CHOOSE(AC[[M]:[M]],1,1,0,AC[[AB]:[AB]])),PRODUCT(INDEX(CMB[[BD_0O]:[BD_2O]],MATCH(ROUND(MIN(SUM(CI$4,$O153/1000),SUM($O153,CI$4/1000)),3),CMB[[Cmb_ID]:[Cmb_ID]],0),SUM(N(CI$1),N($R153),1)),CHOOSE(AC[[M]:[M]],1,0,1,AC[[DB]:[DB]])),PRODUCT(SUM(ROUND(AVERAGE(VALUE(CI$3),VALUE($P153)),0),CHOOSE(IF(OR(CI$1,$R153),4,INDEX(CMB[[Res_Rare]:[Res_Rare]],MATCH(ROUND(MIN(SUM(CI$4,$O153/1000),SUM($O153,CI$4/1000)),3),CMB[[Cmb_ID]:[Cmb_ID]],0))),-1,-1,0,0)),IF(OR(CI$1,$R153),4,INDEX(CMB[[Cmb_Rare]:[Cmb_Rare]],MATCH(ROUND(MIN(SUM(CI$4,$O153/1000),SUM($O153,CI$4/1000)),3),CMB[[Cmb_ID]:[Cmb_ID]],0))),CHOOSE(AC[[M]:[M]],2,1,1,SUM(AC[[AB]:[DB]])))),""))</f>
        <v/>
      </c>
      <c r="CJ153" t="str">
        <f>IF(OR(CJ$5="",$S153=""),"",IFERROR(SUM(PRODUCT(INDEX(CMB[[BA_0O]:[BA_2O]],MATCH(ROUND(MIN(SUM(CJ$4,$O153/1000),SUM($O153,CJ$4/1000)),3),CMB[[Cmb_ID]:[Cmb_ID]],0),SUM(N(CJ$1),N($R153),1)),CHOOSE(AC[[M]:[M]],1,1,0,AC[[AB]:[AB]])),PRODUCT(INDEX(CMB[[BD_0O]:[BD_2O]],MATCH(ROUND(MIN(SUM(CJ$4,$O153/1000),SUM($O153,CJ$4/1000)),3),CMB[[Cmb_ID]:[Cmb_ID]],0),SUM(N(CJ$1),N($R153),1)),CHOOSE(AC[[M]:[M]],1,0,1,AC[[DB]:[DB]])),PRODUCT(SUM(ROUND(AVERAGE(VALUE(CJ$3),VALUE($P153)),0),CHOOSE(IF(OR(CJ$1,$R153),4,INDEX(CMB[[Res_Rare]:[Res_Rare]],MATCH(ROUND(MIN(SUM(CJ$4,$O153/1000),SUM($O153,CJ$4/1000)),3),CMB[[Cmb_ID]:[Cmb_ID]],0))),-1,-1,0,0)),IF(OR(CJ$1,$R153),4,INDEX(CMB[[Cmb_Rare]:[Cmb_Rare]],MATCH(ROUND(MIN(SUM(CJ$4,$O153/1000),SUM($O153,CJ$4/1000)),3),CMB[[Cmb_ID]:[Cmb_ID]],0))),CHOOSE(AC[[M]:[M]],2,1,1,SUM(AC[[AB]:[DB]])))),""))</f>
        <v/>
      </c>
      <c r="CK153" t="str">
        <f>IF(OR(CK$5="",$S153=""),"",IFERROR(SUM(PRODUCT(INDEX(CMB[[BA_0O]:[BA_2O]],MATCH(ROUND(MIN(SUM(CK$4,$O153/1000),SUM($O153,CK$4/1000)),3),CMB[[Cmb_ID]:[Cmb_ID]],0),SUM(N(CK$1),N($R153),1)),CHOOSE(AC[[M]:[M]],1,1,0,AC[[AB]:[AB]])),PRODUCT(INDEX(CMB[[BD_0O]:[BD_2O]],MATCH(ROUND(MIN(SUM(CK$4,$O153/1000),SUM($O153,CK$4/1000)),3),CMB[[Cmb_ID]:[Cmb_ID]],0),SUM(N(CK$1),N($R153),1)),CHOOSE(AC[[M]:[M]],1,0,1,AC[[DB]:[DB]])),PRODUCT(SUM(ROUND(AVERAGE(VALUE(CK$3),VALUE($P153)),0),CHOOSE(IF(OR(CK$1,$R153),4,INDEX(CMB[[Res_Rare]:[Res_Rare]],MATCH(ROUND(MIN(SUM(CK$4,$O153/1000),SUM($O153,CK$4/1000)),3),CMB[[Cmb_ID]:[Cmb_ID]],0))),-1,-1,0,0)),IF(OR(CK$1,$R153),4,INDEX(CMB[[Cmb_Rare]:[Cmb_Rare]],MATCH(ROUND(MIN(SUM(CK$4,$O153/1000),SUM($O153,CK$4/1000)),3),CMB[[Cmb_ID]:[Cmb_ID]],0))),CHOOSE(AC[[M]:[M]],2,1,1,SUM(AC[[AB]:[DB]])))),""))</f>
        <v/>
      </c>
      <c r="CL153" t="str">
        <f>IF(OR(CL$5="",$S153=""),"",IFERROR(SUM(PRODUCT(INDEX(CMB[[BA_0O]:[BA_2O]],MATCH(ROUND(MIN(SUM(CL$4,$O153/1000),SUM($O153,CL$4/1000)),3),CMB[[Cmb_ID]:[Cmb_ID]],0),SUM(N(CL$1),N($R153),1)),CHOOSE(AC[[M]:[M]],1,1,0,AC[[AB]:[AB]])),PRODUCT(INDEX(CMB[[BD_0O]:[BD_2O]],MATCH(ROUND(MIN(SUM(CL$4,$O153/1000),SUM($O153,CL$4/1000)),3),CMB[[Cmb_ID]:[Cmb_ID]],0),SUM(N(CL$1),N($R153),1)),CHOOSE(AC[[M]:[M]],1,0,1,AC[[DB]:[DB]])),PRODUCT(SUM(ROUND(AVERAGE(VALUE(CL$3),VALUE($P153)),0),CHOOSE(IF(OR(CL$1,$R153),4,INDEX(CMB[[Res_Rare]:[Res_Rare]],MATCH(ROUND(MIN(SUM(CL$4,$O153/1000),SUM($O153,CL$4/1000)),3),CMB[[Cmb_ID]:[Cmb_ID]],0))),-1,-1,0,0)),IF(OR(CL$1,$R153),4,INDEX(CMB[[Cmb_Rare]:[Cmb_Rare]],MATCH(ROUND(MIN(SUM(CL$4,$O153/1000),SUM($O153,CL$4/1000)),3),CMB[[Cmb_ID]:[Cmb_ID]],0))),CHOOSE(AC[[M]:[M]],2,1,1,SUM(AC[[AB]:[DB]])))),""))</f>
        <v/>
      </c>
      <c r="CM153" t="str">
        <f>IF(OR(CM$5="",$S153=""),"",IFERROR(SUM(PRODUCT(INDEX(CMB[[BA_0O]:[BA_2O]],MATCH(ROUND(MIN(SUM(CM$4,$O153/1000),SUM($O153,CM$4/1000)),3),CMB[[Cmb_ID]:[Cmb_ID]],0),SUM(N(CM$1),N($R153),1)),CHOOSE(AC[[M]:[M]],1,1,0,AC[[AB]:[AB]])),PRODUCT(INDEX(CMB[[BD_0O]:[BD_2O]],MATCH(ROUND(MIN(SUM(CM$4,$O153/1000),SUM($O153,CM$4/1000)),3),CMB[[Cmb_ID]:[Cmb_ID]],0),SUM(N(CM$1),N($R153),1)),CHOOSE(AC[[M]:[M]],1,0,1,AC[[DB]:[DB]])),PRODUCT(SUM(ROUND(AVERAGE(VALUE(CM$3),VALUE($P153)),0),CHOOSE(IF(OR(CM$1,$R153),4,INDEX(CMB[[Res_Rare]:[Res_Rare]],MATCH(ROUND(MIN(SUM(CM$4,$O153/1000),SUM($O153,CM$4/1000)),3),CMB[[Cmb_ID]:[Cmb_ID]],0))),-1,-1,0,0)),IF(OR(CM$1,$R153),4,INDEX(CMB[[Cmb_Rare]:[Cmb_Rare]],MATCH(ROUND(MIN(SUM(CM$4,$O153/1000),SUM($O153,CM$4/1000)),3),CMB[[Cmb_ID]:[Cmb_ID]],0))),CHOOSE(AC[[M]:[M]],2,1,1,SUM(AC[[AB]:[DB]])))),""))</f>
        <v/>
      </c>
      <c r="CN153" t="str">
        <f>IF(OR(CN$5="",$S153=""),"",IFERROR(SUM(PRODUCT(INDEX(CMB[[BA_0O]:[BA_2O]],MATCH(ROUND(MIN(SUM(CN$4,$O153/1000),SUM($O153,CN$4/1000)),3),CMB[[Cmb_ID]:[Cmb_ID]],0),SUM(N(CN$1),N($R153),1)),CHOOSE(AC[[M]:[M]],1,1,0,AC[[AB]:[AB]])),PRODUCT(INDEX(CMB[[BD_0O]:[BD_2O]],MATCH(ROUND(MIN(SUM(CN$4,$O153/1000),SUM($O153,CN$4/1000)),3),CMB[[Cmb_ID]:[Cmb_ID]],0),SUM(N(CN$1),N($R153),1)),CHOOSE(AC[[M]:[M]],1,0,1,AC[[DB]:[DB]])),PRODUCT(SUM(ROUND(AVERAGE(VALUE(CN$3),VALUE($P153)),0),CHOOSE(IF(OR(CN$1,$R153),4,INDEX(CMB[[Res_Rare]:[Res_Rare]],MATCH(ROUND(MIN(SUM(CN$4,$O153/1000),SUM($O153,CN$4/1000)),3),CMB[[Cmb_ID]:[Cmb_ID]],0))),-1,-1,0,0)),IF(OR(CN$1,$R153),4,INDEX(CMB[[Cmb_Rare]:[Cmb_Rare]],MATCH(ROUND(MIN(SUM(CN$4,$O153/1000),SUM($O153,CN$4/1000)),3),CMB[[Cmb_ID]:[Cmb_ID]],0))),CHOOSE(AC[[M]:[M]],2,1,1,SUM(AC[[AB]:[DB]])))),""))</f>
        <v/>
      </c>
      <c r="CO153" t="str">
        <f>IF(OR(CO$5="",$S153=""),"",IFERROR(SUM(PRODUCT(INDEX(CMB[[BA_0O]:[BA_2O]],MATCH(ROUND(MIN(SUM(CO$4,$O153/1000),SUM($O153,CO$4/1000)),3),CMB[[Cmb_ID]:[Cmb_ID]],0),SUM(N(CO$1),N($R153),1)),CHOOSE(AC[[M]:[M]],1,1,0,AC[[AB]:[AB]])),PRODUCT(INDEX(CMB[[BD_0O]:[BD_2O]],MATCH(ROUND(MIN(SUM(CO$4,$O153/1000),SUM($O153,CO$4/1000)),3),CMB[[Cmb_ID]:[Cmb_ID]],0),SUM(N(CO$1),N($R153),1)),CHOOSE(AC[[M]:[M]],1,0,1,AC[[DB]:[DB]])),PRODUCT(SUM(ROUND(AVERAGE(VALUE(CO$3),VALUE($P153)),0),CHOOSE(IF(OR(CO$1,$R153),4,INDEX(CMB[[Res_Rare]:[Res_Rare]],MATCH(ROUND(MIN(SUM(CO$4,$O153/1000),SUM($O153,CO$4/1000)),3),CMB[[Cmb_ID]:[Cmb_ID]],0))),-1,-1,0,0)),IF(OR(CO$1,$R153),4,INDEX(CMB[[Cmb_Rare]:[Cmb_Rare]],MATCH(ROUND(MIN(SUM(CO$4,$O153/1000),SUM($O153,CO$4/1000)),3),CMB[[Cmb_ID]:[Cmb_ID]],0))),CHOOSE(AC[[M]:[M]],2,1,1,SUM(AC[[AB]:[DB]])))),""))</f>
        <v/>
      </c>
      <c r="CP153" t="str">
        <f>IF(OR(CP$5="",$S153=""),"",IFERROR(SUM(PRODUCT(INDEX(CMB[[BA_0O]:[BA_2O]],MATCH(ROUND(MIN(SUM(CP$4,$O153/1000),SUM($O153,CP$4/1000)),3),CMB[[Cmb_ID]:[Cmb_ID]],0),SUM(N(CP$1),N($R153),1)),CHOOSE(AC[[M]:[M]],1,1,0,AC[[AB]:[AB]])),PRODUCT(INDEX(CMB[[BD_0O]:[BD_2O]],MATCH(ROUND(MIN(SUM(CP$4,$O153/1000),SUM($O153,CP$4/1000)),3),CMB[[Cmb_ID]:[Cmb_ID]],0),SUM(N(CP$1),N($R153),1)),CHOOSE(AC[[M]:[M]],1,0,1,AC[[DB]:[DB]])),PRODUCT(SUM(ROUND(AVERAGE(VALUE(CP$3),VALUE($P153)),0),CHOOSE(IF(OR(CP$1,$R153),4,INDEX(CMB[[Res_Rare]:[Res_Rare]],MATCH(ROUND(MIN(SUM(CP$4,$O153/1000),SUM($O153,CP$4/1000)),3),CMB[[Cmb_ID]:[Cmb_ID]],0))),-1,-1,0,0)),IF(OR(CP$1,$R153),4,INDEX(CMB[[Cmb_Rare]:[Cmb_Rare]],MATCH(ROUND(MIN(SUM(CP$4,$O153/1000),SUM($O153,CP$4/1000)),3),CMB[[Cmb_ID]:[Cmb_ID]],0))),CHOOSE(AC[[M]:[M]],2,1,1,SUM(AC[[AB]:[DB]])))),""))</f>
        <v/>
      </c>
      <c r="CQ153" t="str">
        <f>IF(OR(CQ$5="",$S153=""),"",IFERROR(SUM(PRODUCT(INDEX(CMB[[BA_0O]:[BA_2O]],MATCH(ROUND(MIN(SUM(CQ$4,$O153/1000),SUM($O153,CQ$4/1000)),3),CMB[[Cmb_ID]:[Cmb_ID]],0),SUM(N(CQ$1),N($R153),1)),CHOOSE(AC[[M]:[M]],1,1,0,AC[[AB]:[AB]])),PRODUCT(INDEX(CMB[[BD_0O]:[BD_2O]],MATCH(ROUND(MIN(SUM(CQ$4,$O153/1000),SUM($O153,CQ$4/1000)),3),CMB[[Cmb_ID]:[Cmb_ID]],0),SUM(N(CQ$1),N($R153),1)),CHOOSE(AC[[M]:[M]],1,0,1,AC[[DB]:[DB]])),PRODUCT(SUM(ROUND(AVERAGE(VALUE(CQ$3),VALUE($P153)),0),CHOOSE(IF(OR(CQ$1,$R153),4,INDEX(CMB[[Res_Rare]:[Res_Rare]],MATCH(ROUND(MIN(SUM(CQ$4,$O153/1000),SUM($O153,CQ$4/1000)),3),CMB[[Cmb_ID]:[Cmb_ID]],0))),-1,-1,0,0)),IF(OR(CQ$1,$R153),4,INDEX(CMB[[Cmb_Rare]:[Cmb_Rare]],MATCH(ROUND(MIN(SUM(CQ$4,$O153/1000),SUM($O153,CQ$4/1000)),3),CMB[[Cmb_ID]:[Cmb_ID]],0))),CHOOSE(AC[[M]:[M]],2,1,1,SUM(AC[[AB]:[DB]])))),""))</f>
        <v/>
      </c>
      <c r="CR153" t="str">
        <f>IF(OR(CR$5="",$S153=""),"",IFERROR(SUM(PRODUCT(INDEX(CMB[[BA_0O]:[BA_2O]],MATCH(ROUND(MIN(SUM(CR$4,$O153/1000),SUM($O153,CR$4/1000)),3),CMB[[Cmb_ID]:[Cmb_ID]],0),SUM(N(CR$1),N($R153),1)),CHOOSE(AC[[M]:[M]],1,1,0,AC[[AB]:[AB]])),PRODUCT(INDEX(CMB[[BD_0O]:[BD_2O]],MATCH(ROUND(MIN(SUM(CR$4,$O153/1000),SUM($O153,CR$4/1000)),3),CMB[[Cmb_ID]:[Cmb_ID]],0),SUM(N(CR$1),N($R153),1)),CHOOSE(AC[[M]:[M]],1,0,1,AC[[DB]:[DB]])),PRODUCT(SUM(ROUND(AVERAGE(VALUE(CR$3),VALUE($P153)),0),CHOOSE(IF(OR(CR$1,$R153),4,INDEX(CMB[[Res_Rare]:[Res_Rare]],MATCH(ROUND(MIN(SUM(CR$4,$O153/1000),SUM($O153,CR$4/1000)),3),CMB[[Cmb_ID]:[Cmb_ID]],0))),-1,-1,0,0)),IF(OR(CR$1,$R153),4,INDEX(CMB[[Cmb_Rare]:[Cmb_Rare]],MATCH(ROUND(MIN(SUM(CR$4,$O153/1000),SUM($O153,CR$4/1000)),3),CMB[[Cmb_ID]:[Cmb_ID]],0))),CHOOSE(AC[[M]:[M]],2,1,1,SUM(AC[[AB]:[DB]])))),""))</f>
        <v/>
      </c>
      <c r="CS153" t="str">
        <f>IF(OR(CS$5="",$S153=""),"",IFERROR(SUM(PRODUCT(INDEX(CMB[[BA_0O]:[BA_2O]],MATCH(ROUND(MIN(SUM(CS$4,$O153/1000),SUM($O153,CS$4/1000)),3),CMB[[Cmb_ID]:[Cmb_ID]],0),SUM(N(CS$1),N($R153),1)),CHOOSE(AC[[M]:[M]],1,1,0,AC[[AB]:[AB]])),PRODUCT(INDEX(CMB[[BD_0O]:[BD_2O]],MATCH(ROUND(MIN(SUM(CS$4,$O153/1000),SUM($O153,CS$4/1000)),3),CMB[[Cmb_ID]:[Cmb_ID]],0),SUM(N(CS$1),N($R153),1)),CHOOSE(AC[[M]:[M]],1,0,1,AC[[DB]:[DB]])),PRODUCT(SUM(ROUND(AVERAGE(VALUE(CS$3),VALUE($P153)),0),CHOOSE(IF(OR(CS$1,$R153),4,INDEX(CMB[[Res_Rare]:[Res_Rare]],MATCH(ROUND(MIN(SUM(CS$4,$O153/1000),SUM($O153,CS$4/1000)),3),CMB[[Cmb_ID]:[Cmb_ID]],0))),-1,-1,0,0)),IF(OR(CS$1,$R153),4,INDEX(CMB[[Cmb_Rare]:[Cmb_Rare]],MATCH(ROUND(MIN(SUM(CS$4,$O153/1000),SUM($O153,CS$4/1000)),3),CMB[[Cmb_ID]:[Cmb_ID]],0))),CHOOSE(AC[[M]:[M]],2,1,1,SUM(AC[[AB]:[DB]])))),""))</f>
        <v/>
      </c>
      <c r="CT153" t="str">
        <f>IF(OR(CT$5="",$S153=""),"",IFERROR(SUM(PRODUCT(INDEX(CMB[[BA_0O]:[BA_2O]],MATCH(ROUND(MIN(SUM(CT$4,$O153/1000),SUM($O153,CT$4/1000)),3),CMB[[Cmb_ID]:[Cmb_ID]],0),SUM(N(CT$1),N($R153),1)),CHOOSE(AC[[M]:[M]],1,1,0,AC[[AB]:[AB]])),PRODUCT(INDEX(CMB[[BD_0O]:[BD_2O]],MATCH(ROUND(MIN(SUM(CT$4,$O153/1000),SUM($O153,CT$4/1000)),3),CMB[[Cmb_ID]:[Cmb_ID]],0),SUM(N(CT$1),N($R153),1)),CHOOSE(AC[[M]:[M]],1,0,1,AC[[DB]:[DB]])),PRODUCT(SUM(ROUND(AVERAGE(VALUE(CT$3),VALUE($P153)),0),CHOOSE(IF(OR(CT$1,$R153),4,INDEX(CMB[[Res_Rare]:[Res_Rare]],MATCH(ROUND(MIN(SUM(CT$4,$O153/1000),SUM($O153,CT$4/1000)),3),CMB[[Cmb_ID]:[Cmb_ID]],0))),-1,-1,0,0)),IF(OR(CT$1,$R153),4,INDEX(CMB[[Cmb_Rare]:[Cmb_Rare]],MATCH(ROUND(MIN(SUM(CT$4,$O153/1000),SUM($O153,CT$4/1000)),3),CMB[[Cmb_ID]:[Cmb_ID]],0))),CHOOSE(AC[[M]:[M]],2,1,1,SUM(AC[[AB]:[DB]])))),""))</f>
        <v/>
      </c>
      <c r="CU153" t="str">
        <f>IF(OR(CU$5="",$S153=""),"",IFERROR(SUM(PRODUCT(INDEX(CMB[[BA_0O]:[BA_2O]],MATCH(ROUND(MIN(SUM(CU$4,$O153/1000),SUM($O153,CU$4/1000)),3),CMB[[Cmb_ID]:[Cmb_ID]],0),SUM(N(CU$1),N($R153),1)),CHOOSE(AC[[M]:[M]],1,1,0,AC[[AB]:[AB]])),PRODUCT(INDEX(CMB[[BD_0O]:[BD_2O]],MATCH(ROUND(MIN(SUM(CU$4,$O153/1000),SUM($O153,CU$4/1000)),3),CMB[[Cmb_ID]:[Cmb_ID]],0),SUM(N(CU$1),N($R153),1)),CHOOSE(AC[[M]:[M]],1,0,1,AC[[DB]:[DB]])),PRODUCT(SUM(ROUND(AVERAGE(VALUE(CU$3),VALUE($P153)),0),CHOOSE(IF(OR(CU$1,$R153),4,INDEX(CMB[[Res_Rare]:[Res_Rare]],MATCH(ROUND(MIN(SUM(CU$4,$O153/1000),SUM($O153,CU$4/1000)),3),CMB[[Cmb_ID]:[Cmb_ID]],0))),-1,-1,0,0)),IF(OR(CU$1,$R153),4,INDEX(CMB[[Cmb_Rare]:[Cmb_Rare]],MATCH(ROUND(MIN(SUM(CU$4,$O153/1000),SUM($O153,CU$4/1000)),3),CMB[[Cmb_ID]:[Cmb_ID]],0))),CHOOSE(AC[[M]:[M]],2,1,1,SUM(AC[[AB]:[DB]])))),""))</f>
        <v/>
      </c>
      <c r="CV153" t="str">
        <f>IF(OR(CV$5="",$S153=""),"",IFERROR(SUM(PRODUCT(INDEX(CMB[[BA_0O]:[BA_2O]],MATCH(ROUND(MIN(SUM(CV$4,$O153/1000),SUM($O153,CV$4/1000)),3),CMB[[Cmb_ID]:[Cmb_ID]],0),SUM(N(CV$1),N($R153),1)),CHOOSE(AC[[M]:[M]],1,1,0,AC[[AB]:[AB]])),PRODUCT(INDEX(CMB[[BD_0O]:[BD_2O]],MATCH(ROUND(MIN(SUM(CV$4,$O153/1000),SUM($O153,CV$4/1000)),3),CMB[[Cmb_ID]:[Cmb_ID]],0),SUM(N(CV$1),N($R153),1)),CHOOSE(AC[[M]:[M]],1,0,1,AC[[DB]:[DB]])),PRODUCT(SUM(ROUND(AVERAGE(VALUE(CV$3),VALUE($P153)),0),CHOOSE(IF(OR(CV$1,$R153),4,INDEX(CMB[[Res_Rare]:[Res_Rare]],MATCH(ROUND(MIN(SUM(CV$4,$O153/1000),SUM($O153,CV$4/1000)),3),CMB[[Cmb_ID]:[Cmb_ID]],0))),-1,-1,0,0)),IF(OR(CV$1,$R153),4,INDEX(CMB[[Cmb_Rare]:[Cmb_Rare]],MATCH(ROUND(MIN(SUM(CV$4,$O153/1000),SUM($O153,CV$4/1000)),3),CMB[[Cmb_ID]:[Cmb_ID]],0))),CHOOSE(AC[[M]:[M]],2,1,1,SUM(AC[[AB]:[DB]])))),""))</f>
        <v/>
      </c>
      <c r="CW153" t="str">
        <f>IF(OR(CW$5="",$S153=""),"",IFERROR(SUM(PRODUCT(INDEX(CMB[[BA_0O]:[BA_2O]],MATCH(ROUND(MIN(SUM(CW$4,$O153/1000),SUM($O153,CW$4/1000)),3),CMB[[Cmb_ID]:[Cmb_ID]],0),SUM(N(CW$1),N($R153),1)),CHOOSE(AC[[M]:[M]],1,1,0,AC[[AB]:[AB]])),PRODUCT(INDEX(CMB[[BD_0O]:[BD_2O]],MATCH(ROUND(MIN(SUM(CW$4,$O153/1000),SUM($O153,CW$4/1000)),3),CMB[[Cmb_ID]:[Cmb_ID]],0),SUM(N(CW$1),N($R153),1)),CHOOSE(AC[[M]:[M]],1,0,1,AC[[DB]:[DB]])),PRODUCT(SUM(ROUND(AVERAGE(VALUE(CW$3),VALUE($P153)),0),CHOOSE(IF(OR(CW$1,$R153),4,INDEX(CMB[[Res_Rare]:[Res_Rare]],MATCH(ROUND(MIN(SUM(CW$4,$O153/1000),SUM($O153,CW$4/1000)),3),CMB[[Cmb_ID]:[Cmb_ID]],0))),-1,-1,0,0)),IF(OR(CW$1,$R153),4,INDEX(CMB[[Cmb_Rare]:[Cmb_Rare]],MATCH(ROUND(MIN(SUM(CW$4,$O153/1000),SUM($O153,CW$4/1000)),3),CMB[[Cmb_ID]:[Cmb_ID]],0))),CHOOSE(AC[[M]:[M]],2,1,1,SUM(AC[[AB]:[DB]])))),""))</f>
        <v/>
      </c>
      <c r="CX153" t="str">
        <f>IF(OR(CX$5="",$S153=""),"",IFERROR(SUM(PRODUCT(INDEX(CMB[[BA_0O]:[BA_2O]],MATCH(ROUND(MIN(SUM(CX$4,$O153/1000),SUM($O153,CX$4/1000)),3),CMB[[Cmb_ID]:[Cmb_ID]],0),SUM(N(CX$1),N($R153),1)),CHOOSE(AC[[M]:[M]],1,1,0,AC[[AB]:[AB]])),PRODUCT(INDEX(CMB[[BD_0O]:[BD_2O]],MATCH(ROUND(MIN(SUM(CX$4,$O153/1000),SUM($O153,CX$4/1000)),3),CMB[[Cmb_ID]:[Cmb_ID]],0),SUM(N(CX$1),N($R153),1)),CHOOSE(AC[[M]:[M]],1,0,1,AC[[DB]:[DB]])),PRODUCT(SUM(ROUND(AVERAGE(VALUE(CX$3),VALUE($P153)),0),CHOOSE(IF(OR(CX$1,$R153),4,INDEX(CMB[[Res_Rare]:[Res_Rare]],MATCH(ROUND(MIN(SUM(CX$4,$O153/1000),SUM($O153,CX$4/1000)),3),CMB[[Cmb_ID]:[Cmb_ID]],0))),-1,-1,0,0)),IF(OR(CX$1,$R153),4,INDEX(CMB[[Cmb_Rare]:[Cmb_Rare]],MATCH(ROUND(MIN(SUM(CX$4,$O153/1000),SUM($O153,CX$4/1000)),3),CMB[[Cmb_ID]:[Cmb_ID]],0))),CHOOSE(AC[[M]:[M]],2,1,1,SUM(AC[[AB]:[DB]])))),""))</f>
        <v/>
      </c>
      <c r="CY153" t="str">
        <f>IF(OR(CY$5="",$S153=""),"",IFERROR(SUM(PRODUCT(INDEX(CMB[[BA_0O]:[BA_2O]],MATCH(ROUND(MIN(SUM(CY$4,$O153/1000),SUM($O153,CY$4/1000)),3),CMB[[Cmb_ID]:[Cmb_ID]],0),SUM(N(CY$1),N($R153),1)),CHOOSE(AC[[M]:[M]],1,1,0,AC[[AB]:[AB]])),PRODUCT(INDEX(CMB[[BD_0O]:[BD_2O]],MATCH(ROUND(MIN(SUM(CY$4,$O153/1000),SUM($O153,CY$4/1000)),3),CMB[[Cmb_ID]:[Cmb_ID]],0),SUM(N(CY$1),N($R153),1)),CHOOSE(AC[[M]:[M]],1,0,1,AC[[DB]:[DB]])),PRODUCT(SUM(ROUND(AVERAGE(VALUE(CY$3),VALUE($P153)),0),CHOOSE(IF(OR(CY$1,$R153),4,INDEX(CMB[[Res_Rare]:[Res_Rare]],MATCH(ROUND(MIN(SUM(CY$4,$O153/1000),SUM($O153,CY$4/1000)),3),CMB[[Cmb_ID]:[Cmb_ID]],0))),-1,-1,0,0)),IF(OR(CY$1,$R153),4,INDEX(CMB[[Cmb_Rare]:[Cmb_Rare]],MATCH(ROUND(MIN(SUM(CY$4,$O153/1000),SUM($O153,CY$4/1000)),3),CMB[[Cmb_ID]:[Cmb_ID]],0))),CHOOSE(AC[[M]:[M]],2,1,1,SUM(AC[[AB]:[DB]])))),""))</f>
        <v/>
      </c>
      <c r="CZ153" t="str">
        <f>IF(OR(CZ$5="",$S153=""),"",IFERROR(SUM(PRODUCT(INDEX(CMB[[BA_0O]:[BA_2O]],MATCH(ROUND(MIN(SUM(CZ$4,$O153/1000),SUM($O153,CZ$4/1000)),3),CMB[[Cmb_ID]:[Cmb_ID]],0),SUM(N(CZ$1),N($R153),1)),CHOOSE(AC[[M]:[M]],1,1,0,AC[[AB]:[AB]])),PRODUCT(INDEX(CMB[[BD_0O]:[BD_2O]],MATCH(ROUND(MIN(SUM(CZ$4,$O153/1000),SUM($O153,CZ$4/1000)),3),CMB[[Cmb_ID]:[Cmb_ID]],0),SUM(N(CZ$1),N($R153),1)),CHOOSE(AC[[M]:[M]],1,0,1,AC[[DB]:[DB]])),PRODUCT(SUM(ROUND(AVERAGE(VALUE(CZ$3),VALUE($P153)),0),CHOOSE(IF(OR(CZ$1,$R153),4,INDEX(CMB[[Res_Rare]:[Res_Rare]],MATCH(ROUND(MIN(SUM(CZ$4,$O153/1000),SUM($O153,CZ$4/1000)),3),CMB[[Cmb_ID]:[Cmb_ID]],0))),-1,-1,0,0)),IF(OR(CZ$1,$R153),4,INDEX(CMB[[Cmb_Rare]:[Cmb_Rare]],MATCH(ROUND(MIN(SUM(CZ$4,$O153/1000),SUM($O153,CZ$4/1000)),3),CMB[[Cmb_ID]:[Cmb_ID]],0))),CHOOSE(AC[[M]:[M]],2,1,1,SUM(AC[[AB]:[DB]])))),""))</f>
        <v/>
      </c>
      <c r="DA153" t="str">
        <f>IF(OR(DA$5="",$S153=""),"",IFERROR(SUM(PRODUCT(INDEX(CMB[[BA_0O]:[BA_2O]],MATCH(ROUND(MIN(SUM(DA$4,$O153/1000),SUM($O153,DA$4/1000)),3),CMB[[Cmb_ID]:[Cmb_ID]],0),SUM(N(DA$1),N($R153),1)),CHOOSE(AC[[M]:[M]],1,1,0,AC[[AB]:[AB]])),PRODUCT(INDEX(CMB[[BD_0O]:[BD_2O]],MATCH(ROUND(MIN(SUM(DA$4,$O153/1000),SUM($O153,DA$4/1000)),3),CMB[[Cmb_ID]:[Cmb_ID]],0),SUM(N(DA$1),N($R153),1)),CHOOSE(AC[[M]:[M]],1,0,1,AC[[DB]:[DB]])),PRODUCT(SUM(ROUND(AVERAGE(VALUE(DA$3),VALUE($P153)),0),CHOOSE(IF(OR(DA$1,$R153),4,INDEX(CMB[[Res_Rare]:[Res_Rare]],MATCH(ROUND(MIN(SUM(DA$4,$O153/1000),SUM($O153,DA$4/1000)),3),CMB[[Cmb_ID]:[Cmb_ID]],0))),-1,-1,0,0)),IF(OR(DA$1,$R153),4,INDEX(CMB[[Cmb_Rare]:[Cmb_Rare]],MATCH(ROUND(MIN(SUM(DA$4,$O153/1000),SUM($O153,DA$4/1000)),3),CMB[[Cmb_ID]:[Cmb_ID]],0))),CHOOSE(AC[[M]:[M]],2,1,1,SUM(AC[[AB]:[DB]])))),""))</f>
        <v/>
      </c>
      <c r="DB153" t="str">
        <f>IF(OR(DB$5="",$S153=""),"",IFERROR(SUM(PRODUCT(INDEX(CMB[[BA_0O]:[BA_2O]],MATCH(ROUND(MIN(SUM(DB$4,$O153/1000),SUM($O153,DB$4/1000)),3),CMB[[Cmb_ID]:[Cmb_ID]],0),SUM(N(DB$1),N($R153),1)),CHOOSE(AC[[M]:[M]],1,1,0,AC[[AB]:[AB]])),PRODUCT(INDEX(CMB[[BD_0O]:[BD_2O]],MATCH(ROUND(MIN(SUM(DB$4,$O153/1000),SUM($O153,DB$4/1000)),3),CMB[[Cmb_ID]:[Cmb_ID]],0),SUM(N(DB$1),N($R153),1)),CHOOSE(AC[[M]:[M]],1,0,1,AC[[DB]:[DB]])),PRODUCT(SUM(ROUND(AVERAGE(VALUE(DB$3),VALUE($P153)),0),CHOOSE(IF(OR(DB$1,$R153),4,INDEX(CMB[[Res_Rare]:[Res_Rare]],MATCH(ROUND(MIN(SUM(DB$4,$O153/1000),SUM($O153,DB$4/1000)),3),CMB[[Cmb_ID]:[Cmb_ID]],0))),-1,-1,0,0)),IF(OR(DB$1,$R153),4,INDEX(CMB[[Cmb_Rare]:[Cmb_Rare]],MATCH(ROUND(MIN(SUM(DB$4,$O153/1000),SUM($O153,DB$4/1000)),3),CMB[[Cmb_ID]:[Cmb_ID]],0))),CHOOSE(AC[[M]:[M]],2,1,1,SUM(AC[[AB]:[DB]])))),""))</f>
        <v/>
      </c>
      <c r="DC153" t="str">
        <f>IF(OR(DC$5="",$S153=""),"",IFERROR(SUM(PRODUCT(INDEX(CMB[[BA_0O]:[BA_2O]],MATCH(ROUND(MIN(SUM(DC$4,$O153/1000),SUM($O153,DC$4/1000)),3),CMB[[Cmb_ID]:[Cmb_ID]],0),SUM(N(DC$1),N($R153),1)),CHOOSE(AC[[M]:[M]],1,1,0,AC[[AB]:[AB]])),PRODUCT(INDEX(CMB[[BD_0O]:[BD_2O]],MATCH(ROUND(MIN(SUM(DC$4,$O153/1000),SUM($O153,DC$4/1000)),3),CMB[[Cmb_ID]:[Cmb_ID]],0),SUM(N(DC$1),N($R153),1)),CHOOSE(AC[[M]:[M]],1,0,1,AC[[DB]:[DB]])),PRODUCT(SUM(ROUND(AVERAGE(VALUE(DC$3),VALUE($P153)),0),CHOOSE(IF(OR(DC$1,$R153),4,INDEX(CMB[[Res_Rare]:[Res_Rare]],MATCH(ROUND(MIN(SUM(DC$4,$O153/1000),SUM($O153,DC$4/1000)),3),CMB[[Cmb_ID]:[Cmb_ID]],0))),-1,-1,0,0)),IF(OR(DC$1,$R153),4,INDEX(CMB[[Cmb_Rare]:[Cmb_Rare]],MATCH(ROUND(MIN(SUM(DC$4,$O153/1000),SUM($O153,DC$4/1000)),3),CMB[[Cmb_ID]:[Cmb_ID]],0))),CHOOSE(AC[[M]:[M]],2,1,1,SUM(AC[[AB]:[DB]])))),""))</f>
        <v/>
      </c>
      <c r="DD153" t="str">
        <f>IF(OR(DD$5="",$S153=""),"",IFERROR(SUM(PRODUCT(INDEX(CMB[[BA_0O]:[BA_2O]],MATCH(ROUND(MIN(SUM(DD$4,$O153/1000),SUM($O153,DD$4/1000)),3),CMB[[Cmb_ID]:[Cmb_ID]],0),SUM(N(DD$1),N($R153),1)),CHOOSE(AC[[M]:[M]],1,1,0,AC[[AB]:[AB]])),PRODUCT(INDEX(CMB[[BD_0O]:[BD_2O]],MATCH(ROUND(MIN(SUM(DD$4,$O153/1000),SUM($O153,DD$4/1000)),3),CMB[[Cmb_ID]:[Cmb_ID]],0),SUM(N(DD$1),N($R153),1)),CHOOSE(AC[[M]:[M]],1,0,1,AC[[DB]:[DB]])),PRODUCT(SUM(ROUND(AVERAGE(VALUE(DD$3),VALUE($P153)),0),CHOOSE(IF(OR(DD$1,$R153),4,INDEX(CMB[[Res_Rare]:[Res_Rare]],MATCH(ROUND(MIN(SUM(DD$4,$O153/1000),SUM($O153,DD$4/1000)),3),CMB[[Cmb_ID]:[Cmb_ID]],0))),-1,-1,0,0)),IF(OR(DD$1,$R153),4,INDEX(CMB[[Cmb_Rare]:[Cmb_Rare]],MATCH(ROUND(MIN(SUM(DD$4,$O153/1000),SUM($O153,DD$4/1000)),3),CMB[[Cmb_ID]:[Cmb_ID]],0))),CHOOSE(AC[[M]:[M]],2,1,1,SUM(AC[[AB]:[DB]])))),""))</f>
        <v/>
      </c>
      <c r="DE153" t="str">
        <f>IF(OR(DE$5="",$S153=""),"",IFERROR(SUM(PRODUCT(INDEX(CMB[[BA_0O]:[BA_2O]],MATCH(ROUND(MIN(SUM(DE$4,$O153/1000),SUM($O153,DE$4/1000)),3),CMB[[Cmb_ID]:[Cmb_ID]],0),SUM(N(DE$1),N($R153),1)),CHOOSE(AC[[M]:[M]],1,1,0,AC[[AB]:[AB]])),PRODUCT(INDEX(CMB[[BD_0O]:[BD_2O]],MATCH(ROUND(MIN(SUM(DE$4,$O153/1000),SUM($O153,DE$4/1000)),3),CMB[[Cmb_ID]:[Cmb_ID]],0),SUM(N(DE$1),N($R153),1)),CHOOSE(AC[[M]:[M]],1,0,1,AC[[DB]:[DB]])),PRODUCT(SUM(ROUND(AVERAGE(VALUE(DE$3),VALUE($P153)),0),CHOOSE(IF(OR(DE$1,$R153),4,INDEX(CMB[[Res_Rare]:[Res_Rare]],MATCH(ROUND(MIN(SUM(DE$4,$O153/1000),SUM($O153,DE$4/1000)),3),CMB[[Cmb_ID]:[Cmb_ID]],0))),-1,-1,0,0)),IF(OR(DE$1,$R153),4,INDEX(CMB[[Cmb_Rare]:[Cmb_Rare]],MATCH(ROUND(MIN(SUM(DE$4,$O153/1000),SUM($O153,DE$4/1000)),3),CMB[[Cmb_ID]:[Cmb_ID]],0))),CHOOSE(AC[[M]:[M]],2,1,1,SUM(AC[[AB]:[DB]])))),""))</f>
        <v/>
      </c>
      <c r="DF153" t="str">
        <f>IF(OR(DF$5="",$S153=""),"",IFERROR(SUM(PRODUCT(INDEX(CMB[[BA_0O]:[BA_2O]],MATCH(ROUND(MIN(SUM(DF$4,$O153/1000),SUM($O153,DF$4/1000)),3),CMB[[Cmb_ID]:[Cmb_ID]],0),SUM(N(DF$1),N($R153),1)),CHOOSE(AC[[M]:[M]],1,1,0,AC[[AB]:[AB]])),PRODUCT(INDEX(CMB[[BD_0O]:[BD_2O]],MATCH(ROUND(MIN(SUM(DF$4,$O153/1000),SUM($O153,DF$4/1000)),3),CMB[[Cmb_ID]:[Cmb_ID]],0),SUM(N(DF$1),N($R153),1)),CHOOSE(AC[[M]:[M]],1,0,1,AC[[DB]:[DB]])),PRODUCT(SUM(ROUND(AVERAGE(VALUE(DF$3),VALUE($P153)),0),CHOOSE(IF(OR(DF$1,$R153),4,INDEX(CMB[[Res_Rare]:[Res_Rare]],MATCH(ROUND(MIN(SUM(DF$4,$O153/1000),SUM($O153,DF$4/1000)),3),CMB[[Cmb_ID]:[Cmb_ID]],0))),-1,-1,0,0)),IF(OR(DF$1,$R153),4,INDEX(CMB[[Cmb_Rare]:[Cmb_Rare]],MATCH(ROUND(MIN(SUM(DF$4,$O153/1000),SUM($O153,DF$4/1000)),3),CMB[[Cmb_ID]:[Cmb_ID]],0))),CHOOSE(AC[[M]:[M]],2,1,1,SUM(AC[[AB]:[DB]])))),""))</f>
        <v/>
      </c>
      <c r="DG153" t="str">
        <f>IF(OR(DG$5="",$S153=""),"",IFERROR(SUM(PRODUCT(INDEX(CMB[[BA_0O]:[BA_2O]],MATCH(ROUND(MIN(SUM(DG$4,$O153/1000),SUM($O153,DG$4/1000)),3),CMB[[Cmb_ID]:[Cmb_ID]],0),SUM(N(DG$1),N($R153),1)),CHOOSE(AC[[M]:[M]],1,1,0,AC[[AB]:[AB]])),PRODUCT(INDEX(CMB[[BD_0O]:[BD_2O]],MATCH(ROUND(MIN(SUM(DG$4,$O153/1000),SUM($O153,DG$4/1000)),3),CMB[[Cmb_ID]:[Cmb_ID]],0),SUM(N(DG$1),N($R153),1)),CHOOSE(AC[[M]:[M]],1,0,1,AC[[DB]:[DB]])),PRODUCT(SUM(ROUND(AVERAGE(VALUE(DG$3),VALUE($P153)),0),CHOOSE(IF(OR(DG$1,$R153),4,INDEX(CMB[[Res_Rare]:[Res_Rare]],MATCH(ROUND(MIN(SUM(DG$4,$O153/1000),SUM($O153,DG$4/1000)),3),CMB[[Cmb_ID]:[Cmb_ID]],0))),-1,-1,0,0)),IF(OR(DG$1,$R153),4,INDEX(CMB[[Cmb_Rare]:[Cmb_Rare]],MATCH(ROUND(MIN(SUM(DG$4,$O153/1000),SUM($O153,DG$4/1000)),3),CMB[[Cmb_ID]:[Cmb_ID]],0))),CHOOSE(AC[[M]:[M]],2,1,1,SUM(AC[[AB]:[DB]])))),""))</f>
        <v/>
      </c>
      <c r="DH153" t="str">
        <f>IF(OR(DH$5="",$S153=""),"",IFERROR(SUM(PRODUCT(INDEX(CMB[[BA_0O]:[BA_2O]],MATCH(ROUND(MIN(SUM(DH$4,$O153/1000),SUM($O153,DH$4/1000)),3),CMB[[Cmb_ID]:[Cmb_ID]],0),SUM(N(DH$1),N($R153),1)),CHOOSE(AC[[M]:[M]],1,1,0,AC[[AB]:[AB]])),PRODUCT(INDEX(CMB[[BD_0O]:[BD_2O]],MATCH(ROUND(MIN(SUM(DH$4,$O153/1000),SUM($O153,DH$4/1000)),3),CMB[[Cmb_ID]:[Cmb_ID]],0),SUM(N(DH$1),N($R153),1)),CHOOSE(AC[[M]:[M]],1,0,1,AC[[DB]:[DB]])),PRODUCT(SUM(ROUND(AVERAGE(VALUE(DH$3),VALUE($P153)),0),CHOOSE(IF(OR(DH$1,$R153),4,INDEX(CMB[[Res_Rare]:[Res_Rare]],MATCH(ROUND(MIN(SUM(DH$4,$O153/1000),SUM($O153,DH$4/1000)),3),CMB[[Cmb_ID]:[Cmb_ID]],0))),-1,-1,0,0)),IF(OR(DH$1,$R153),4,INDEX(CMB[[Cmb_Rare]:[Cmb_Rare]],MATCH(ROUND(MIN(SUM(DH$4,$O153/1000),SUM($O153,DH$4/1000)),3),CMB[[Cmb_ID]:[Cmb_ID]],0))),CHOOSE(AC[[M]:[M]],2,1,1,SUM(AC[[AB]:[DB]])))),""))</f>
        <v/>
      </c>
      <c r="DI153" t="str">
        <f>IF(OR(DI$5="",$S153=""),"",IFERROR(SUM(PRODUCT(INDEX(CMB[[BA_0O]:[BA_2O]],MATCH(ROUND(MIN(SUM(DI$4,$O153/1000),SUM($O153,DI$4/1000)),3),CMB[[Cmb_ID]:[Cmb_ID]],0),SUM(N(DI$1),N($R153),1)),CHOOSE(AC[[M]:[M]],1,1,0,AC[[AB]:[AB]])),PRODUCT(INDEX(CMB[[BD_0O]:[BD_2O]],MATCH(ROUND(MIN(SUM(DI$4,$O153/1000),SUM($O153,DI$4/1000)),3),CMB[[Cmb_ID]:[Cmb_ID]],0),SUM(N(DI$1),N($R153),1)),CHOOSE(AC[[M]:[M]],1,0,1,AC[[DB]:[DB]])),PRODUCT(SUM(ROUND(AVERAGE(VALUE(DI$3),VALUE($P153)),0),CHOOSE(IF(OR(DI$1,$R153),4,INDEX(CMB[[Res_Rare]:[Res_Rare]],MATCH(ROUND(MIN(SUM(DI$4,$O153/1000),SUM($O153,DI$4/1000)),3),CMB[[Cmb_ID]:[Cmb_ID]],0))),-1,-1,0,0)),IF(OR(DI$1,$R153),4,INDEX(CMB[[Cmb_Rare]:[Cmb_Rare]],MATCH(ROUND(MIN(SUM(DI$4,$O153/1000),SUM($O153,DI$4/1000)),3),CMB[[Cmb_ID]:[Cmb_ID]],0))),CHOOSE(AC[[M]:[M]],2,1,1,SUM(AC[[AB]:[DB]])))),""))</f>
        <v/>
      </c>
      <c r="DJ153" t="str">
        <f>IF(OR(DJ$5="",$S153=""),"",IFERROR(SUM(PRODUCT(INDEX(CMB[[BA_0O]:[BA_2O]],MATCH(ROUND(MIN(SUM(DJ$4,$O153/1000),SUM($O153,DJ$4/1000)),3),CMB[[Cmb_ID]:[Cmb_ID]],0),SUM(N(DJ$1),N($R153),1)),CHOOSE(AC[[M]:[M]],1,1,0,AC[[AB]:[AB]])),PRODUCT(INDEX(CMB[[BD_0O]:[BD_2O]],MATCH(ROUND(MIN(SUM(DJ$4,$O153/1000),SUM($O153,DJ$4/1000)),3),CMB[[Cmb_ID]:[Cmb_ID]],0),SUM(N(DJ$1),N($R153),1)),CHOOSE(AC[[M]:[M]],1,0,1,AC[[DB]:[DB]])),PRODUCT(SUM(ROUND(AVERAGE(VALUE(DJ$3),VALUE($P153)),0),CHOOSE(IF(OR(DJ$1,$R153),4,INDEX(CMB[[Res_Rare]:[Res_Rare]],MATCH(ROUND(MIN(SUM(DJ$4,$O153/1000),SUM($O153,DJ$4/1000)),3),CMB[[Cmb_ID]:[Cmb_ID]],0))),-1,-1,0,0)),IF(OR(DJ$1,$R153),4,INDEX(CMB[[Cmb_Rare]:[Cmb_Rare]],MATCH(ROUND(MIN(SUM(DJ$4,$O153/1000),SUM($O153,DJ$4/1000)),3),CMB[[Cmb_ID]:[Cmb_ID]],0))),CHOOSE(AC[[M]:[M]],2,1,1,SUM(AC[[AB]:[DB]])))),""))</f>
        <v/>
      </c>
      <c r="DK153" t="str">
        <f>IF(OR(DK$5="",$S153=""),"",IFERROR(SUM(PRODUCT(INDEX(CMB[[BA_0O]:[BA_2O]],MATCH(ROUND(MIN(SUM(DK$4,$O153/1000),SUM($O153,DK$4/1000)),3),CMB[[Cmb_ID]:[Cmb_ID]],0),SUM(N(DK$1),N($R153),1)),CHOOSE(AC[[M]:[M]],1,1,0,AC[[AB]:[AB]])),PRODUCT(INDEX(CMB[[BD_0O]:[BD_2O]],MATCH(ROUND(MIN(SUM(DK$4,$O153/1000),SUM($O153,DK$4/1000)),3),CMB[[Cmb_ID]:[Cmb_ID]],0),SUM(N(DK$1),N($R153),1)),CHOOSE(AC[[M]:[M]],1,0,1,AC[[DB]:[DB]])),PRODUCT(SUM(ROUND(AVERAGE(VALUE(DK$3),VALUE($P153)),0),CHOOSE(IF(OR(DK$1,$R153),4,INDEX(CMB[[Res_Rare]:[Res_Rare]],MATCH(ROUND(MIN(SUM(DK$4,$O153/1000),SUM($O153,DK$4/1000)),3),CMB[[Cmb_ID]:[Cmb_ID]],0))),-1,-1,0,0)),IF(OR(DK$1,$R153),4,INDEX(CMB[[Cmb_Rare]:[Cmb_Rare]],MATCH(ROUND(MIN(SUM(DK$4,$O153/1000),SUM($O153,DK$4/1000)),3),CMB[[Cmb_ID]:[Cmb_ID]],0))),CHOOSE(AC[[M]:[M]],2,1,1,SUM(AC[[AB]:[DB]])))),""))</f>
        <v/>
      </c>
      <c r="DL153" t="str">
        <f>IF(OR(DL$5="",$S153=""),"",IFERROR(SUM(PRODUCT(INDEX(CMB[[BA_0O]:[BA_2O]],MATCH(ROUND(MIN(SUM(DL$4,$O153/1000),SUM($O153,DL$4/1000)),3),CMB[[Cmb_ID]:[Cmb_ID]],0),SUM(N(DL$1),N($R153),1)),CHOOSE(AC[[M]:[M]],1,1,0,AC[[AB]:[AB]])),PRODUCT(INDEX(CMB[[BD_0O]:[BD_2O]],MATCH(ROUND(MIN(SUM(DL$4,$O153/1000),SUM($O153,DL$4/1000)),3),CMB[[Cmb_ID]:[Cmb_ID]],0),SUM(N(DL$1),N($R153),1)),CHOOSE(AC[[M]:[M]],1,0,1,AC[[DB]:[DB]])),PRODUCT(SUM(ROUND(AVERAGE(VALUE(DL$3),VALUE($P153)),0),CHOOSE(IF(OR(DL$1,$R153),4,INDEX(CMB[[Res_Rare]:[Res_Rare]],MATCH(ROUND(MIN(SUM(DL$4,$O153/1000),SUM($O153,DL$4/1000)),3),CMB[[Cmb_ID]:[Cmb_ID]],0))),-1,-1,0,0)),IF(OR(DL$1,$R153),4,INDEX(CMB[[Cmb_Rare]:[Cmb_Rare]],MATCH(ROUND(MIN(SUM(DL$4,$O153/1000),SUM($O153,DL$4/1000)),3),CMB[[Cmb_ID]:[Cmb_ID]],0))),CHOOSE(AC[[M]:[M]],2,1,1,SUM(AC[[AB]:[DB]])))),""))</f>
        <v/>
      </c>
      <c r="DM153" t="str">
        <f>IF(OR(DM$5="",$S153=""),"",IFERROR(SUM(PRODUCT(INDEX(CMB[[BA_0O]:[BA_2O]],MATCH(ROUND(MIN(SUM(DM$4,$O153/1000),SUM($O153,DM$4/1000)),3),CMB[[Cmb_ID]:[Cmb_ID]],0),SUM(N(DM$1),N($R153),1)),CHOOSE(AC[[M]:[M]],1,1,0,AC[[AB]:[AB]])),PRODUCT(INDEX(CMB[[BD_0O]:[BD_2O]],MATCH(ROUND(MIN(SUM(DM$4,$O153/1000),SUM($O153,DM$4/1000)),3),CMB[[Cmb_ID]:[Cmb_ID]],0),SUM(N(DM$1),N($R153),1)),CHOOSE(AC[[M]:[M]],1,0,1,AC[[DB]:[DB]])),PRODUCT(SUM(ROUND(AVERAGE(VALUE(DM$3),VALUE($P153)),0),CHOOSE(IF(OR(DM$1,$R153),4,INDEX(CMB[[Res_Rare]:[Res_Rare]],MATCH(ROUND(MIN(SUM(DM$4,$O153/1000),SUM($O153,DM$4/1000)),3),CMB[[Cmb_ID]:[Cmb_ID]],0))),-1,-1,0,0)),IF(OR(DM$1,$R153),4,INDEX(CMB[[Cmb_Rare]:[Cmb_Rare]],MATCH(ROUND(MIN(SUM(DM$4,$O153/1000),SUM($O153,DM$4/1000)),3),CMB[[Cmb_ID]:[Cmb_ID]],0))),CHOOSE(AC[[M]:[M]],2,1,1,SUM(AC[[AB]:[DB]])))),""))</f>
        <v/>
      </c>
      <c r="DN153" t="str">
        <f>IF(OR(DN$5="",$S153=""),"",IFERROR(SUM(PRODUCT(INDEX(CMB[[BA_0O]:[BA_2O]],MATCH(ROUND(MIN(SUM(DN$4,$O153/1000),SUM($O153,DN$4/1000)),3),CMB[[Cmb_ID]:[Cmb_ID]],0),SUM(N(DN$1),N($R153),1)),CHOOSE(AC[[M]:[M]],1,1,0,AC[[AB]:[AB]])),PRODUCT(INDEX(CMB[[BD_0O]:[BD_2O]],MATCH(ROUND(MIN(SUM(DN$4,$O153/1000),SUM($O153,DN$4/1000)),3),CMB[[Cmb_ID]:[Cmb_ID]],0),SUM(N(DN$1),N($R153),1)),CHOOSE(AC[[M]:[M]],1,0,1,AC[[DB]:[DB]])),PRODUCT(SUM(ROUND(AVERAGE(VALUE(DN$3),VALUE($P153)),0),CHOOSE(IF(OR(DN$1,$R153),4,INDEX(CMB[[Res_Rare]:[Res_Rare]],MATCH(ROUND(MIN(SUM(DN$4,$O153/1000),SUM($O153,DN$4/1000)),3),CMB[[Cmb_ID]:[Cmb_ID]],0))),-1,-1,0,0)),IF(OR(DN$1,$R153),4,INDEX(CMB[[Cmb_Rare]:[Cmb_Rare]],MATCH(ROUND(MIN(SUM(DN$4,$O153/1000),SUM($O153,DN$4/1000)),3),CMB[[Cmb_ID]:[Cmb_ID]],0))),CHOOSE(AC[[M]:[M]],2,1,1,SUM(AC[[AB]:[DB]])))),""))</f>
        <v/>
      </c>
      <c r="DO153" t="str">
        <f>IF(OR(DO$5="",$S153=""),"",IFERROR(SUM(PRODUCT(INDEX(CMB[[BA_0O]:[BA_2O]],MATCH(ROUND(MIN(SUM(DO$4,$O153/1000),SUM($O153,DO$4/1000)),3),CMB[[Cmb_ID]:[Cmb_ID]],0),SUM(N(DO$1),N($R153),1)),CHOOSE(AC[[M]:[M]],1,1,0,AC[[AB]:[AB]])),PRODUCT(INDEX(CMB[[BD_0O]:[BD_2O]],MATCH(ROUND(MIN(SUM(DO$4,$O153/1000),SUM($O153,DO$4/1000)),3),CMB[[Cmb_ID]:[Cmb_ID]],0),SUM(N(DO$1),N($R153),1)),CHOOSE(AC[[M]:[M]],1,0,1,AC[[DB]:[DB]])),PRODUCT(SUM(ROUND(AVERAGE(VALUE(DO$3),VALUE($P153)),0),CHOOSE(IF(OR(DO$1,$R153),4,INDEX(CMB[[Res_Rare]:[Res_Rare]],MATCH(ROUND(MIN(SUM(DO$4,$O153/1000),SUM($O153,DO$4/1000)),3),CMB[[Cmb_ID]:[Cmb_ID]],0))),-1,-1,0,0)),IF(OR(DO$1,$R153),4,INDEX(CMB[[Cmb_Rare]:[Cmb_Rare]],MATCH(ROUND(MIN(SUM(DO$4,$O153/1000),SUM($O153,DO$4/1000)),3),CMB[[Cmb_ID]:[Cmb_ID]],0))),CHOOSE(AC[[M]:[M]],2,1,1,SUM(AC[[AB]:[DB]])))),""))</f>
        <v/>
      </c>
      <c r="DP153" t="str">
        <f>IF(OR(DP$5="",$S153=""),"",IFERROR(SUM(PRODUCT(INDEX(CMB[[BA_0O]:[BA_2O]],MATCH(ROUND(MIN(SUM(DP$4,$O153/1000),SUM($O153,DP$4/1000)),3),CMB[[Cmb_ID]:[Cmb_ID]],0),SUM(N(DP$1),N($R153),1)),CHOOSE(AC[[M]:[M]],1,1,0,AC[[AB]:[AB]])),PRODUCT(INDEX(CMB[[BD_0O]:[BD_2O]],MATCH(ROUND(MIN(SUM(DP$4,$O153/1000),SUM($O153,DP$4/1000)),3),CMB[[Cmb_ID]:[Cmb_ID]],0),SUM(N(DP$1),N($R153),1)),CHOOSE(AC[[M]:[M]],1,0,1,AC[[DB]:[DB]])),PRODUCT(SUM(ROUND(AVERAGE(VALUE(DP$3),VALUE($P153)),0),CHOOSE(IF(OR(DP$1,$R153),4,INDEX(CMB[[Res_Rare]:[Res_Rare]],MATCH(ROUND(MIN(SUM(DP$4,$O153/1000),SUM($O153,DP$4/1000)),3),CMB[[Cmb_ID]:[Cmb_ID]],0))),-1,-1,0,0)),IF(OR(DP$1,$R153),4,INDEX(CMB[[Cmb_Rare]:[Cmb_Rare]],MATCH(ROUND(MIN(SUM(DP$4,$O153/1000),SUM($O153,DP$4/1000)),3),CMB[[Cmb_ID]:[Cmb_ID]],0))),CHOOSE(AC[[M]:[M]],2,1,1,SUM(AC[[AB]:[DB]])))),""))</f>
        <v/>
      </c>
      <c r="DQ153" t="str">
        <f>IF(OR(DQ$5="",$S153=""),"",IFERROR(SUM(PRODUCT(INDEX(CMB[[BA_0O]:[BA_2O]],MATCH(ROUND(MIN(SUM(DQ$4,$O153/1000),SUM($O153,DQ$4/1000)),3),CMB[[Cmb_ID]:[Cmb_ID]],0),SUM(N(DQ$1),N($R153),1)),CHOOSE(AC[[M]:[M]],1,1,0,AC[[AB]:[AB]])),PRODUCT(INDEX(CMB[[BD_0O]:[BD_2O]],MATCH(ROUND(MIN(SUM(DQ$4,$O153/1000),SUM($O153,DQ$4/1000)),3),CMB[[Cmb_ID]:[Cmb_ID]],0),SUM(N(DQ$1),N($R153),1)),CHOOSE(AC[[M]:[M]],1,0,1,AC[[DB]:[DB]])),PRODUCT(SUM(ROUND(AVERAGE(VALUE(DQ$3),VALUE($P153)),0),CHOOSE(IF(OR(DQ$1,$R153),4,INDEX(CMB[[Res_Rare]:[Res_Rare]],MATCH(ROUND(MIN(SUM(DQ$4,$O153/1000),SUM($O153,DQ$4/1000)),3),CMB[[Cmb_ID]:[Cmb_ID]],0))),-1,-1,0,0)),IF(OR(DQ$1,$R153),4,INDEX(CMB[[Cmb_Rare]:[Cmb_Rare]],MATCH(ROUND(MIN(SUM(DQ$4,$O153/1000),SUM($O153,DQ$4/1000)),3),CMB[[Cmb_ID]:[Cmb_ID]],0))),CHOOSE(AC[[M]:[M]],2,1,1,SUM(AC[[AB]:[DB]])))),""))</f>
        <v/>
      </c>
      <c r="DR153" t="str">
        <f>IF(OR(DR$5="",$S153=""),"",IFERROR(SUM(PRODUCT(INDEX(CMB[[BA_0O]:[BA_2O]],MATCH(ROUND(MIN(SUM(DR$4,$O153/1000),SUM($O153,DR$4/1000)),3),CMB[[Cmb_ID]:[Cmb_ID]],0),SUM(N(DR$1),N($R153),1)),CHOOSE(AC[[M]:[M]],1,1,0,AC[[AB]:[AB]])),PRODUCT(INDEX(CMB[[BD_0O]:[BD_2O]],MATCH(ROUND(MIN(SUM(DR$4,$O153/1000),SUM($O153,DR$4/1000)),3),CMB[[Cmb_ID]:[Cmb_ID]],0),SUM(N(DR$1),N($R153),1)),CHOOSE(AC[[M]:[M]],1,0,1,AC[[DB]:[DB]])),PRODUCT(SUM(ROUND(AVERAGE(VALUE(DR$3),VALUE($P153)),0),CHOOSE(IF(OR(DR$1,$R153),4,INDEX(CMB[[Res_Rare]:[Res_Rare]],MATCH(ROUND(MIN(SUM(DR$4,$O153/1000),SUM($O153,DR$4/1000)),3),CMB[[Cmb_ID]:[Cmb_ID]],0))),-1,-1,0,0)),IF(OR(DR$1,$R153),4,INDEX(CMB[[Cmb_Rare]:[Cmb_Rare]],MATCH(ROUND(MIN(SUM(DR$4,$O153/1000),SUM($O153,DR$4/1000)),3),CMB[[Cmb_ID]:[Cmb_ID]],0))),CHOOSE(AC[[M]:[M]],2,1,1,SUM(AC[[AB]:[DB]])))),""))</f>
        <v/>
      </c>
      <c r="DS153" t="str">
        <f>IF(OR(DS$5="",$S153=""),"",IFERROR(SUM(PRODUCT(INDEX(CMB[[BA_0O]:[BA_2O]],MATCH(ROUND(MIN(SUM(DS$4,$O153/1000),SUM($O153,DS$4/1000)),3),CMB[[Cmb_ID]:[Cmb_ID]],0),SUM(N(DS$1),N($R153),1)),CHOOSE(AC[[M]:[M]],1,1,0,AC[[AB]:[AB]])),PRODUCT(INDEX(CMB[[BD_0O]:[BD_2O]],MATCH(ROUND(MIN(SUM(DS$4,$O153/1000),SUM($O153,DS$4/1000)),3),CMB[[Cmb_ID]:[Cmb_ID]],0),SUM(N(DS$1),N($R153),1)),CHOOSE(AC[[M]:[M]],1,0,1,AC[[DB]:[DB]])),PRODUCT(SUM(ROUND(AVERAGE(VALUE(DS$3),VALUE($P153)),0),CHOOSE(IF(OR(DS$1,$R153),4,INDEX(CMB[[Res_Rare]:[Res_Rare]],MATCH(ROUND(MIN(SUM(DS$4,$O153/1000),SUM($O153,DS$4/1000)),3),CMB[[Cmb_ID]:[Cmb_ID]],0))),-1,-1,0,0)),IF(OR(DS$1,$R153),4,INDEX(CMB[[Cmb_Rare]:[Cmb_Rare]],MATCH(ROUND(MIN(SUM(DS$4,$O153/1000),SUM($O153,DS$4/1000)),3),CMB[[Cmb_ID]:[Cmb_ID]],0))),CHOOSE(AC[[M]:[M]],2,1,1,SUM(AC[[AB]:[DB]])))),""))</f>
        <v/>
      </c>
      <c r="DT153" t="str">
        <f>IF(OR(DT$5="",$S153=""),"",IFERROR(SUM(PRODUCT(INDEX(CMB[[BA_0O]:[BA_2O]],MATCH(ROUND(MIN(SUM(DT$4,$O153/1000),SUM($O153,DT$4/1000)),3),CMB[[Cmb_ID]:[Cmb_ID]],0),SUM(N(DT$1),N($R153),1)),CHOOSE(AC[[M]:[M]],1,1,0,AC[[AB]:[AB]])),PRODUCT(INDEX(CMB[[BD_0O]:[BD_2O]],MATCH(ROUND(MIN(SUM(DT$4,$O153/1000),SUM($O153,DT$4/1000)),3),CMB[[Cmb_ID]:[Cmb_ID]],0),SUM(N(DT$1),N($R153),1)),CHOOSE(AC[[M]:[M]],1,0,1,AC[[DB]:[DB]])),PRODUCT(SUM(ROUND(AVERAGE(VALUE(DT$3),VALUE($P153)),0),CHOOSE(IF(OR(DT$1,$R153),4,INDEX(CMB[[Res_Rare]:[Res_Rare]],MATCH(ROUND(MIN(SUM(DT$4,$O153/1000),SUM($O153,DT$4/1000)),3),CMB[[Cmb_ID]:[Cmb_ID]],0))),-1,-1,0,0)),IF(OR(DT$1,$R153),4,INDEX(CMB[[Cmb_Rare]:[Cmb_Rare]],MATCH(ROUND(MIN(SUM(DT$4,$O153/1000),SUM($O153,DT$4/1000)),3),CMB[[Cmb_ID]:[Cmb_ID]],0))),CHOOSE(AC[[M]:[M]],2,1,1,SUM(AC[[AB]:[DB]])))),""))</f>
        <v/>
      </c>
      <c r="DU153" t="str">
        <f>IF(OR(DU$5="",$S153=""),"",IFERROR(SUM(PRODUCT(INDEX(CMB[[BA_0O]:[BA_2O]],MATCH(ROUND(MIN(SUM(DU$4,$O153/1000),SUM($O153,DU$4/1000)),3),CMB[[Cmb_ID]:[Cmb_ID]],0),SUM(N(DU$1),N($R153),1)),CHOOSE(AC[[M]:[M]],1,1,0,AC[[AB]:[AB]])),PRODUCT(INDEX(CMB[[BD_0O]:[BD_2O]],MATCH(ROUND(MIN(SUM(DU$4,$O153/1000),SUM($O153,DU$4/1000)),3),CMB[[Cmb_ID]:[Cmb_ID]],0),SUM(N(DU$1),N($R153),1)),CHOOSE(AC[[M]:[M]],1,0,1,AC[[DB]:[DB]])),PRODUCT(SUM(ROUND(AVERAGE(VALUE(DU$3),VALUE($P153)),0),CHOOSE(IF(OR(DU$1,$R153),4,INDEX(CMB[[Res_Rare]:[Res_Rare]],MATCH(ROUND(MIN(SUM(DU$4,$O153/1000),SUM($O153,DU$4/1000)),3),CMB[[Cmb_ID]:[Cmb_ID]],0))),-1,-1,0,0)),IF(OR(DU$1,$R153),4,INDEX(CMB[[Cmb_Rare]:[Cmb_Rare]],MATCH(ROUND(MIN(SUM(DU$4,$O153/1000),SUM($O153,DU$4/1000)),3),CMB[[Cmb_ID]:[Cmb_ID]],0))),CHOOSE(AC[[M]:[M]],2,1,1,SUM(AC[[AB]:[DB]])))),""))</f>
        <v/>
      </c>
      <c r="DV153" t="str">
        <f>IF(OR(DV$5="",$S153=""),"",IFERROR(SUM(PRODUCT(INDEX(CMB[[BA_0O]:[BA_2O]],MATCH(ROUND(MIN(SUM(DV$4,$O153/1000),SUM($O153,DV$4/1000)),3),CMB[[Cmb_ID]:[Cmb_ID]],0),SUM(N(DV$1),N($R153),1)),CHOOSE(AC[[M]:[M]],1,1,0,AC[[AB]:[AB]])),PRODUCT(INDEX(CMB[[BD_0O]:[BD_2O]],MATCH(ROUND(MIN(SUM(DV$4,$O153/1000),SUM($O153,DV$4/1000)),3),CMB[[Cmb_ID]:[Cmb_ID]],0),SUM(N(DV$1),N($R153),1)),CHOOSE(AC[[M]:[M]],1,0,1,AC[[DB]:[DB]])),PRODUCT(SUM(ROUND(AVERAGE(VALUE(DV$3),VALUE($P153)),0),CHOOSE(IF(OR(DV$1,$R153),4,INDEX(CMB[[Res_Rare]:[Res_Rare]],MATCH(ROUND(MIN(SUM(DV$4,$O153/1000),SUM($O153,DV$4/1000)),3),CMB[[Cmb_ID]:[Cmb_ID]],0))),-1,-1,0,0)),IF(OR(DV$1,$R153),4,INDEX(CMB[[Cmb_Rare]:[Cmb_Rare]],MATCH(ROUND(MIN(SUM(DV$4,$O153/1000),SUM($O153,DV$4/1000)),3),CMB[[Cmb_ID]:[Cmb_ID]],0))),CHOOSE(AC[[M]:[M]],2,1,1,SUM(AC[[AB]:[DB]])))),""))</f>
        <v/>
      </c>
      <c r="DW153" t="str">
        <f>IF(OR(DW$5="",$S153=""),"",IFERROR(SUM(PRODUCT(INDEX(CMB[[BA_0O]:[BA_2O]],MATCH(ROUND(MIN(SUM(DW$4,$O153/1000),SUM($O153,DW$4/1000)),3),CMB[[Cmb_ID]:[Cmb_ID]],0),SUM(N(DW$1),N($R153),1)),CHOOSE(AC[[M]:[M]],1,1,0,AC[[AB]:[AB]])),PRODUCT(INDEX(CMB[[BD_0O]:[BD_2O]],MATCH(ROUND(MIN(SUM(DW$4,$O153/1000),SUM($O153,DW$4/1000)),3),CMB[[Cmb_ID]:[Cmb_ID]],0),SUM(N(DW$1),N($R153),1)),CHOOSE(AC[[M]:[M]],1,0,1,AC[[DB]:[DB]])),PRODUCT(SUM(ROUND(AVERAGE(VALUE(DW$3),VALUE($P153)),0),CHOOSE(IF(OR(DW$1,$R153),4,INDEX(CMB[[Res_Rare]:[Res_Rare]],MATCH(ROUND(MIN(SUM(DW$4,$O153/1000),SUM($O153,DW$4/1000)),3),CMB[[Cmb_ID]:[Cmb_ID]],0))),-1,-1,0,0)),IF(OR(DW$1,$R153),4,INDEX(CMB[[Cmb_Rare]:[Cmb_Rare]],MATCH(ROUND(MIN(SUM(DW$4,$O153/1000),SUM($O153,DW$4/1000)),3),CMB[[Cmb_ID]:[Cmb_ID]],0))),CHOOSE(AC[[M]:[M]],2,1,1,SUM(AC[[AB]:[DB]])))),""))</f>
        <v/>
      </c>
      <c r="DX153" t="str">
        <f>IF(OR(DX$5="",$S153=""),"",IFERROR(SUM(PRODUCT(INDEX(CMB[[BA_0O]:[BA_2O]],MATCH(ROUND(MIN(SUM(DX$4,$O153/1000),SUM($O153,DX$4/1000)),3),CMB[[Cmb_ID]:[Cmb_ID]],0),SUM(N(DX$1),N($R153),1)),CHOOSE(AC[[M]:[M]],1,1,0,AC[[AB]:[AB]])),PRODUCT(INDEX(CMB[[BD_0O]:[BD_2O]],MATCH(ROUND(MIN(SUM(DX$4,$O153/1000),SUM($O153,DX$4/1000)),3),CMB[[Cmb_ID]:[Cmb_ID]],0),SUM(N(DX$1),N($R153),1)),CHOOSE(AC[[M]:[M]],1,0,1,AC[[DB]:[DB]])),PRODUCT(SUM(ROUND(AVERAGE(VALUE(DX$3),VALUE($P153)),0),CHOOSE(IF(OR(DX$1,$R153),4,INDEX(CMB[[Res_Rare]:[Res_Rare]],MATCH(ROUND(MIN(SUM(DX$4,$O153/1000),SUM($O153,DX$4/1000)),3),CMB[[Cmb_ID]:[Cmb_ID]],0))),-1,-1,0,0)),IF(OR(DX$1,$R153),4,INDEX(CMB[[Cmb_Rare]:[Cmb_Rare]],MATCH(ROUND(MIN(SUM(DX$4,$O153/1000),SUM($O153,DX$4/1000)),3),CMB[[Cmb_ID]:[Cmb_ID]],0))),CHOOSE(AC[[M]:[M]],2,1,1,SUM(AC[[AB]:[DB]])))),""))</f>
        <v/>
      </c>
      <c r="DY153" t="str">
        <f>IF(OR(DY$5="",$S153=""),"",IFERROR(SUM(PRODUCT(INDEX(CMB[[BA_0O]:[BA_2O]],MATCH(ROUND(MIN(SUM(DY$4,$O153/1000),SUM($O153,DY$4/1000)),3),CMB[[Cmb_ID]:[Cmb_ID]],0),SUM(N(DY$1),N($R153),1)),CHOOSE(AC[[M]:[M]],1,1,0,AC[[AB]:[AB]])),PRODUCT(INDEX(CMB[[BD_0O]:[BD_2O]],MATCH(ROUND(MIN(SUM(DY$4,$O153/1000),SUM($O153,DY$4/1000)),3),CMB[[Cmb_ID]:[Cmb_ID]],0),SUM(N(DY$1),N($R153),1)),CHOOSE(AC[[M]:[M]],1,0,1,AC[[DB]:[DB]])),PRODUCT(SUM(ROUND(AVERAGE(VALUE(DY$3),VALUE($P153)),0),CHOOSE(IF(OR(DY$1,$R153),4,INDEX(CMB[[Res_Rare]:[Res_Rare]],MATCH(ROUND(MIN(SUM(DY$4,$O153/1000),SUM($O153,DY$4/1000)),3),CMB[[Cmb_ID]:[Cmb_ID]],0))),-1,-1,0,0)),IF(OR(DY$1,$R153),4,INDEX(CMB[[Cmb_Rare]:[Cmb_Rare]],MATCH(ROUND(MIN(SUM(DY$4,$O153/1000),SUM($O153,DY$4/1000)),3),CMB[[Cmb_ID]:[Cmb_ID]],0))),CHOOSE(AC[[M]:[M]],2,1,1,SUM(AC[[AB]:[DB]])))),""))</f>
        <v/>
      </c>
      <c r="DZ153" t="str">
        <f>IF(OR(DZ$5="",$S153=""),"",IFERROR(SUM(PRODUCT(INDEX(CMB[[BA_0O]:[BA_2O]],MATCH(ROUND(MIN(SUM(DZ$4,$O153/1000),SUM($O153,DZ$4/1000)),3),CMB[[Cmb_ID]:[Cmb_ID]],0),SUM(N(DZ$1),N($R153),1)),CHOOSE(AC[[M]:[M]],1,1,0,AC[[AB]:[AB]])),PRODUCT(INDEX(CMB[[BD_0O]:[BD_2O]],MATCH(ROUND(MIN(SUM(DZ$4,$O153/1000),SUM($O153,DZ$4/1000)),3),CMB[[Cmb_ID]:[Cmb_ID]],0),SUM(N(DZ$1),N($R153),1)),CHOOSE(AC[[M]:[M]],1,0,1,AC[[DB]:[DB]])),PRODUCT(SUM(ROUND(AVERAGE(VALUE(DZ$3),VALUE($P153)),0),CHOOSE(IF(OR(DZ$1,$R153),4,INDEX(CMB[[Res_Rare]:[Res_Rare]],MATCH(ROUND(MIN(SUM(DZ$4,$O153/1000),SUM($O153,DZ$4/1000)),3),CMB[[Cmb_ID]:[Cmb_ID]],0))),-1,-1,0,0)),IF(OR(DZ$1,$R153),4,INDEX(CMB[[Cmb_Rare]:[Cmb_Rare]],MATCH(ROUND(MIN(SUM(DZ$4,$O153/1000),SUM($O153,DZ$4/1000)),3),CMB[[Cmb_ID]:[Cmb_ID]],0))),CHOOSE(AC[[M]:[M]],2,1,1,SUM(AC[[AB]:[DB]])))),""))</f>
        <v/>
      </c>
      <c r="EA153" t="str">
        <f>IF(OR(EA$5="",$S153=""),"",IFERROR(SUM(PRODUCT(INDEX(CMB[[BA_0O]:[BA_2O]],MATCH(ROUND(MIN(SUM(EA$4,$O153/1000),SUM($O153,EA$4/1000)),3),CMB[[Cmb_ID]:[Cmb_ID]],0),SUM(N(EA$1),N($R153),1)),CHOOSE(AC[[M]:[M]],1,1,0,AC[[AB]:[AB]])),PRODUCT(INDEX(CMB[[BD_0O]:[BD_2O]],MATCH(ROUND(MIN(SUM(EA$4,$O153/1000),SUM($O153,EA$4/1000)),3),CMB[[Cmb_ID]:[Cmb_ID]],0),SUM(N(EA$1),N($R153),1)),CHOOSE(AC[[M]:[M]],1,0,1,AC[[DB]:[DB]])),PRODUCT(SUM(ROUND(AVERAGE(VALUE(EA$3),VALUE($P153)),0),CHOOSE(IF(OR(EA$1,$R153),4,INDEX(CMB[[Res_Rare]:[Res_Rare]],MATCH(ROUND(MIN(SUM(EA$4,$O153/1000),SUM($O153,EA$4/1000)),3),CMB[[Cmb_ID]:[Cmb_ID]],0))),-1,-1,0,0)),IF(OR(EA$1,$R153),4,INDEX(CMB[[Cmb_Rare]:[Cmb_Rare]],MATCH(ROUND(MIN(SUM(EA$4,$O153/1000),SUM($O153,EA$4/1000)),3),CMB[[Cmb_ID]:[Cmb_ID]],0))),CHOOSE(AC[[M]:[M]],2,1,1,SUM(AC[[AB]:[DB]])))),""))</f>
        <v/>
      </c>
      <c r="EB153" t="str">
        <f>IF(OR(EB$5="",$S153=""),"",IFERROR(SUM(PRODUCT(INDEX(CMB[[BA_0O]:[BA_2O]],MATCH(ROUND(MIN(SUM(EB$4,$O153/1000),SUM($O153,EB$4/1000)),3),CMB[[Cmb_ID]:[Cmb_ID]],0),SUM(N(EB$1),N($R153),1)),CHOOSE(AC[[M]:[M]],1,1,0,AC[[AB]:[AB]])),PRODUCT(INDEX(CMB[[BD_0O]:[BD_2O]],MATCH(ROUND(MIN(SUM(EB$4,$O153/1000),SUM($O153,EB$4/1000)),3),CMB[[Cmb_ID]:[Cmb_ID]],0),SUM(N(EB$1),N($R153),1)),CHOOSE(AC[[M]:[M]],1,0,1,AC[[DB]:[DB]])),PRODUCT(SUM(ROUND(AVERAGE(VALUE(EB$3),VALUE($P153)),0),CHOOSE(IF(OR(EB$1,$R153),4,INDEX(CMB[[Res_Rare]:[Res_Rare]],MATCH(ROUND(MIN(SUM(EB$4,$O153/1000),SUM($O153,EB$4/1000)),3),CMB[[Cmb_ID]:[Cmb_ID]],0))),-1,-1,0,0)),IF(OR(EB$1,$R153),4,INDEX(CMB[[Cmb_Rare]:[Cmb_Rare]],MATCH(ROUND(MIN(SUM(EB$4,$O153/1000),SUM($O153,EB$4/1000)),3),CMB[[Cmb_ID]:[Cmb_ID]],0))),CHOOSE(AC[[M]:[M]],2,1,1,SUM(AC[[AB]:[DB]])))),""))</f>
        <v/>
      </c>
      <c r="EC153" t="str">
        <f>IF(OR(EC$5="",$S153=""),"",IFERROR(SUM(PRODUCT(INDEX(CMB[[BA_0O]:[BA_2O]],MATCH(ROUND(MIN(SUM(EC$4,$O153/1000),SUM($O153,EC$4/1000)),3),CMB[[Cmb_ID]:[Cmb_ID]],0),SUM(N(EC$1),N($R153),1)),CHOOSE(AC[[M]:[M]],1,1,0,AC[[AB]:[AB]])),PRODUCT(INDEX(CMB[[BD_0O]:[BD_2O]],MATCH(ROUND(MIN(SUM(EC$4,$O153/1000),SUM($O153,EC$4/1000)),3),CMB[[Cmb_ID]:[Cmb_ID]],0),SUM(N(EC$1),N($R153),1)),CHOOSE(AC[[M]:[M]],1,0,1,AC[[DB]:[DB]])),PRODUCT(SUM(ROUND(AVERAGE(VALUE(EC$3),VALUE($P153)),0),CHOOSE(IF(OR(EC$1,$R153),4,INDEX(CMB[[Res_Rare]:[Res_Rare]],MATCH(ROUND(MIN(SUM(EC$4,$O153/1000),SUM($O153,EC$4/1000)),3),CMB[[Cmb_ID]:[Cmb_ID]],0))),-1,-1,0,0)),IF(OR(EC$1,$R153),4,INDEX(CMB[[Cmb_Rare]:[Cmb_Rare]],MATCH(ROUND(MIN(SUM(EC$4,$O153/1000),SUM($O153,EC$4/1000)),3),CMB[[Cmb_ID]:[Cmb_ID]],0))),CHOOSE(AC[[M]:[M]],2,1,1,SUM(AC[[AB]:[DB]])))),""))</f>
        <v/>
      </c>
      <c r="ED153" t="str">
        <f>IF(OR(ED$5="",$S153=""),"",IFERROR(SUM(PRODUCT(INDEX(CMB[[BA_0O]:[BA_2O]],MATCH(ROUND(MIN(SUM(ED$4,$O153/1000),SUM($O153,ED$4/1000)),3),CMB[[Cmb_ID]:[Cmb_ID]],0),SUM(N(ED$1),N($R153),1)),CHOOSE(AC[[M]:[M]],1,1,0,AC[[AB]:[AB]])),PRODUCT(INDEX(CMB[[BD_0O]:[BD_2O]],MATCH(ROUND(MIN(SUM(ED$4,$O153/1000),SUM($O153,ED$4/1000)),3),CMB[[Cmb_ID]:[Cmb_ID]],0),SUM(N(ED$1),N($R153),1)),CHOOSE(AC[[M]:[M]],1,0,1,AC[[DB]:[DB]])),PRODUCT(SUM(ROUND(AVERAGE(VALUE(ED$3),VALUE($P153)),0),CHOOSE(IF(OR(ED$1,$R153),4,INDEX(CMB[[Res_Rare]:[Res_Rare]],MATCH(ROUND(MIN(SUM(ED$4,$O153/1000),SUM($O153,ED$4/1000)),3),CMB[[Cmb_ID]:[Cmb_ID]],0))),-1,-1,0,0)),IF(OR(ED$1,$R153),4,INDEX(CMB[[Cmb_Rare]:[Cmb_Rare]],MATCH(ROUND(MIN(SUM(ED$4,$O153/1000),SUM($O153,ED$4/1000)),3),CMB[[Cmb_ID]:[Cmb_ID]],0))),CHOOSE(AC[[M]:[M]],2,1,1,SUM(AC[[AB]:[DB]])))),""))</f>
        <v/>
      </c>
      <c r="EE153" t="str">
        <f>IF(OR(EE$5="",$S153=""),"",IFERROR(SUM(PRODUCT(INDEX(CMB[[BA_0O]:[BA_2O]],MATCH(ROUND(MIN(SUM(EE$4,$O153/1000),SUM($O153,EE$4/1000)),3),CMB[[Cmb_ID]:[Cmb_ID]],0),SUM(N(EE$1),N($R153),1)),CHOOSE(AC[[M]:[M]],1,1,0,AC[[AB]:[AB]])),PRODUCT(INDEX(CMB[[BD_0O]:[BD_2O]],MATCH(ROUND(MIN(SUM(EE$4,$O153/1000),SUM($O153,EE$4/1000)),3),CMB[[Cmb_ID]:[Cmb_ID]],0),SUM(N(EE$1),N($R153),1)),CHOOSE(AC[[M]:[M]],1,0,1,AC[[DB]:[DB]])),PRODUCT(SUM(ROUND(AVERAGE(VALUE(EE$3),VALUE($P153)),0),CHOOSE(IF(OR(EE$1,$R153),4,INDEX(CMB[[Res_Rare]:[Res_Rare]],MATCH(ROUND(MIN(SUM(EE$4,$O153/1000),SUM($O153,EE$4/1000)),3),CMB[[Cmb_ID]:[Cmb_ID]],0))),-1,-1,0,0)),IF(OR(EE$1,$R153),4,INDEX(CMB[[Cmb_Rare]:[Cmb_Rare]],MATCH(ROUND(MIN(SUM(EE$4,$O153/1000),SUM($O153,EE$4/1000)),3),CMB[[Cmb_ID]:[Cmb_ID]],0))),CHOOSE(AC[[M]:[M]],2,1,1,SUM(AC[[AB]:[DB]])))),""))</f>
        <v/>
      </c>
      <c r="EF153" t="str">
        <f>IF(OR(EF$5="",$S153=""),"",IFERROR(SUM(PRODUCT(INDEX(CMB[[BA_0O]:[BA_2O]],MATCH(ROUND(MIN(SUM(EF$4,$O153/1000),SUM($O153,EF$4/1000)),3),CMB[[Cmb_ID]:[Cmb_ID]],0),SUM(N(EF$1),N($R153),1)),CHOOSE(AC[[M]:[M]],1,1,0,AC[[AB]:[AB]])),PRODUCT(INDEX(CMB[[BD_0O]:[BD_2O]],MATCH(ROUND(MIN(SUM(EF$4,$O153/1000),SUM($O153,EF$4/1000)),3),CMB[[Cmb_ID]:[Cmb_ID]],0),SUM(N(EF$1),N($R153),1)),CHOOSE(AC[[M]:[M]],1,0,1,AC[[DB]:[DB]])),PRODUCT(SUM(ROUND(AVERAGE(VALUE(EF$3),VALUE($P153)),0),CHOOSE(IF(OR(EF$1,$R153),4,INDEX(CMB[[Res_Rare]:[Res_Rare]],MATCH(ROUND(MIN(SUM(EF$4,$O153/1000),SUM($O153,EF$4/1000)),3),CMB[[Cmb_ID]:[Cmb_ID]],0))),-1,-1,0,0)),IF(OR(EF$1,$R153),4,INDEX(CMB[[Cmb_Rare]:[Cmb_Rare]],MATCH(ROUND(MIN(SUM(EF$4,$O153/1000),SUM($O153,EF$4/1000)),3),CMB[[Cmb_ID]:[Cmb_ID]],0))),CHOOSE(AC[[M]:[M]],2,1,1,SUM(AC[[AB]:[DB]])))),""))</f>
        <v/>
      </c>
      <c r="EG153" t="str">
        <f>IF(OR(EG$5="",$S153=""),"",IFERROR(SUM(PRODUCT(INDEX(CMB[[BA_0O]:[BA_2O]],MATCH(ROUND(MIN(SUM(EG$4,$O153/1000),SUM($O153,EG$4/1000)),3),CMB[[Cmb_ID]:[Cmb_ID]],0),SUM(N(EG$1),N($R153),1)),CHOOSE(AC[[M]:[M]],1,1,0,AC[[AB]:[AB]])),PRODUCT(INDEX(CMB[[BD_0O]:[BD_2O]],MATCH(ROUND(MIN(SUM(EG$4,$O153/1000),SUM($O153,EG$4/1000)),3),CMB[[Cmb_ID]:[Cmb_ID]],0),SUM(N(EG$1),N($R153),1)),CHOOSE(AC[[M]:[M]],1,0,1,AC[[DB]:[DB]])),PRODUCT(SUM(ROUND(AVERAGE(VALUE(EG$3),VALUE($P153)),0),CHOOSE(IF(OR(EG$1,$R153),4,INDEX(CMB[[Res_Rare]:[Res_Rare]],MATCH(ROUND(MIN(SUM(EG$4,$O153/1000),SUM($O153,EG$4/1000)),3),CMB[[Cmb_ID]:[Cmb_ID]],0))),-1,-1,0,0)),IF(OR(EG$1,$R153),4,INDEX(CMB[[Cmb_Rare]:[Cmb_Rare]],MATCH(ROUND(MIN(SUM(EG$4,$O153/1000),SUM($O153,EG$4/1000)),3),CMB[[Cmb_ID]:[Cmb_ID]],0))),CHOOSE(AC[[M]:[M]],2,1,1,SUM(AC[[AB]:[DB]])))),""))</f>
        <v/>
      </c>
      <c r="EH153" t="str">
        <f>IF(OR(EH$5="",$S153=""),"",IFERROR(SUM(PRODUCT(INDEX(CMB[[BA_0O]:[BA_2O]],MATCH(ROUND(MIN(SUM(EH$4,$O153/1000),SUM($O153,EH$4/1000)),3),CMB[[Cmb_ID]:[Cmb_ID]],0),SUM(N(EH$1),N($R153),1)),CHOOSE(AC[[M]:[M]],1,1,0,AC[[AB]:[AB]])),PRODUCT(INDEX(CMB[[BD_0O]:[BD_2O]],MATCH(ROUND(MIN(SUM(EH$4,$O153/1000),SUM($O153,EH$4/1000)),3),CMB[[Cmb_ID]:[Cmb_ID]],0),SUM(N(EH$1),N($R153),1)),CHOOSE(AC[[M]:[M]],1,0,1,AC[[DB]:[DB]])),PRODUCT(SUM(ROUND(AVERAGE(VALUE(EH$3),VALUE($P153)),0),CHOOSE(IF(OR(EH$1,$R153),4,INDEX(CMB[[Res_Rare]:[Res_Rare]],MATCH(ROUND(MIN(SUM(EH$4,$O153/1000),SUM($O153,EH$4/1000)),3),CMB[[Cmb_ID]:[Cmb_ID]],0))),-1,-1,0,0)),IF(OR(EH$1,$R153),4,INDEX(CMB[[Cmb_Rare]:[Cmb_Rare]],MATCH(ROUND(MIN(SUM(EH$4,$O153/1000),SUM($O153,EH$4/1000)),3),CMB[[Cmb_ID]:[Cmb_ID]],0))),CHOOSE(AC[[M]:[M]],2,1,1,SUM(AC[[AB]:[DB]])))),""))</f>
        <v/>
      </c>
      <c r="EI153" t="str">
        <f>IF(OR(EI$5="",$S153=""),"",IFERROR(SUM(PRODUCT(INDEX(CMB[[BA_0O]:[BA_2O]],MATCH(ROUND(MIN(SUM(EI$4,$O153/1000),SUM($O153,EI$4/1000)),3),CMB[[Cmb_ID]:[Cmb_ID]],0),SUM(N(EI$1),N($R153),1)),CHOOSE(AC[[M]:[M]],1,1,0,AC[[AB]:[AB]])),PRODUCT(INDEX(CMB[[BD_0O]:[BD_2O]],MATCH(ROUND(MIN(SUM(EI$4,$O153/1000),SUM($O153,EI$4/1000)),3),CMB[[Cmb_ID]:[Cmb_ID]],0),SUM(N(EI$1),N($R153),1)),CHOOSE(AC[[M]:[M]],1,0,1,AC[[DB]:[DB]])),PRODUCT(SUM(ROUND(AVERAGE(VALUE(EI$3),VALUE($P153)),0),CHOOSE(IF(OR(EI$1,$R153),4,INDEX(CMB[[Res_Rare]:[Res_Rare]],MATCH(ROUND(MIN(SUM(EI$4,$O153/1000),SUM($O153,EI$4/1000)),3),CMB[[Cmb_ID]:[Cmb_ID]],0))),-1,-1,0,0)),IF(OR(EI$1,$R153),4,INDEX(CMB[[Cmb_Rare]:[Cmb_Rare]],MATCH(ROUND(MIN(SUM(EI$4,$O153/1000),SUM($O153,EI$4/1000)),3),CMB[[Cmb_ID]:[Cmb_ID]],0))),CHOOSE(AC[[M]:[M]],2,1,1,SUM(AC[[AB]:[DB]])))),""))</f>
        <v/>
      </c>
      <c r="EJ153" t="str">
        <f>IF(OR(EJ$5="",$S153=""),"",IFERROR(SUM(PRODUCT(INDEX(CMB[[BA_0O]:[BA_2O]],MATCH(ROUND(MIN(SUM(EJ$4,$O153/1000),SUM($O153,EJ$4/1000)),3),CMB[[Cmb_ID]:[Cmb_ID]],0),SUM(N(EJ$1),N($R153),1)),CHOOSE(AC[[M]:[M]],1,1,0,AC[[AB]:[AB]])),PRODUCT(INDEX(CMB[[BD_0O]:[BD_2O]],MATCH(ROUND(MIN(SUM(EJ$4,$O153/1000),SUM($O153,EJ$4/1000)),3),CMB[[Cmb_ID]:[Cmb_ID]],0),SUM(N(EJ$1),N($R153),1)),CHOOSE(AC[[M]:[M]],1,0,1,AC[[DB]:[DB]])),PRODUCT(SUM(ROUND(AVERAGE(VALUE(EJ$3),VALUE($P153)),0),CHOOSE(IF(OR(EJ$1,$R153),4,INDEX(CMB[[Res_Rare]:[Res_Rare]],MATCH(ROUND(MIN(SUM(EJ$4,$O153/1000),SUM($O153,EJ$4/1000)),3),CMB[[Cmb_ID]:[Cmb_ID]],0))),-1,-1,0,0)),IF(OR(EJ$1,$R153),4,INDEX(CMB[[Cmb_Rare]:[Cmb_Rare]],MATCH(ROUND(MIN(SUM(EJ$4,$O153/1000),SUM($O153,EJ$4/1000)),3),CMB[[Cmb_ID]:[Cmb_ID]],0))),CHOOSE(AC[[M]:[M]],2,1,1,SUM(AC[[AB]:[DB]])))),""))</f>
        <v/>
      </c>
      <c r="EK153" t="str">
        <f>IF(OR(EK$5="",$S153=""),"",IFERROR(SUM(PRODUCT(INDEX(CMB[[BA_0O]:[BA_2O]],MATCH(ROUND(MIN(SUM(EK$4,$O153/1000),SUM($O153,EK$4/1000)),3),CMB[[Cmb_ID]:[Cmb_ID]],0),SUM(N(EK$1),N($R153),1)),CHOOSE(AC[[M]:[M]],1,1,0,AC[[AB]:[AB]])),PRODUCT(INDEX(CMB[[BD_0O]:[BD_2O]],MATCH(ROUND(MIN(SUM(EK$4,$O153/1000),SUM($O153,EK$4/1000)),3),CMB[[Cmb_ID]:[Cmb_ID]],0),SUM(N(EK$1),N($R153),1)),CHOOSE(AC[[M]:[M]],1,0,1,AC[[DB]:[DB]])),PRODUCT(SUM(ROUND(AVERAGE(VALUE(EK$3),VALUE($P153)),0),CHOOSE(IF(OR(EK$1,$R153),4,INDEX(CMB[[Res_Rare]:[Res_Rare]],MATCH(ROUND(MIN(SUM(EK$4,$O153/1000),SUM($O153,EK$4/1000)),3),CMB[[Cmb_ID]:[Cmb_ID]],0))),-1,-1,0,0)),IF(OR(EK$1,$R153),4,INDEX(CMB[[Cmb_Rare]:[Cmb_Rare]],MATCH(ROUND(MIN(SUM(EK$4,$O153/1000),SUM($O153,EK$4/1000)),3),CMB[[Cmb_ID]:[Cmb_ID]],0))),CHOOSE(AC[[M]:[M]],2,1,1,SUM(AC[[AB]:[DB]])))),""))</f>
        <v/>
      </c>
      <c r="EL153" t="str">
        <f>IF(OR(EL$5="",$S153=""),"",IFERROR(SUM(PRODUCT(INDEX(CMB[[BA_0O]:[BA_2O]],MATCH(ROUND(MIN(SUM(EL$4,$O153/1000),SUM($O153,EL$4/1000)),3),CMB[[Cmb_ID]:[Cmb_ID]],0),SUM(N(EL$1),N($R153),1)),CHOOSE(AC[[M]:[M]],1,1,0,AC[[AB]:[AB]])),PRODUCT(INDEX(CMB[[BD_0O]:[BD_2O]],MATCH(ROUND(MIN(SUM(EL$4,$O153/1000),SUM($O153,EL$4/1000)),3),CMB[[Cmb_ID]:[Cmb_ID]],0),SUM(N(EL$1),N($R153),1)),CHOOSE(AC[[M]:[M]],1,0,1,AC[[DB]:[DB]])),PRODUCT(SUM(ROUND(AVERAGE(VALUE(EL$3),VALUE($P153)),0),CHOOSE(IF(OR(EL$1,$R153),4,INDEX(CMB[[Res_Rare]:[Res_Rare]],MATCH(ROUND(MIN(SUM(EL$4,$O153/1000),SUM($O153,EL$4/1000)),3),CMB[[Cmb_ID]:[Cmb_ID]],0))),-1,-1,0,0)),IF(OR(EL$1,$R153),4,INDEX(CMB[[Cmb_Rare]:[Cmb_Rare]],MATCH(ROUND(MIN(SUM(EL$4,$O153/1000),SUM($O153,EL$4/1000)),3),CMB[[Cmb_ID]:[Cmb_ID]],0))),CHOOSE(AC[[M]:[M]],2,1,1,SUM(AC[[AB]:[DB]])))),""))</f>
        <v/>
      </c>
      <c r="EM153" t="str">
        <f>IF(OR(EM$5="",$S153=""),"",IFERROR(SUM(PRODUCT(INDEX(CMB[[BA_0O]:[BA_2O]],MATCH(ROUND(MIN(SUM(EM$4,$O153/1000),SUM($O153,EM$4/1000)),3),CMB[[Cmb_ID]:[Cmb_ID]],0),SUM(N(EM$1),N($R153),1)),CHOOSE(AC[[M]:[M]],1,1,0,AC[[AB]:[AB]])),PRODUCT(INDEX(CMB[[BD_0O]:[BD_2O]],MATCH(ROUND(MIN(SUM(EM$4,$O153/1000),SUM($O153,EM$4/1000)),3),CMB[[Cmb_ID]:[Cmb_ID]],0),SUM(N(EM$1),N($R153),1)),CHOOSE(AC[[M]:[M]],1,0,1,AC[[DB]:[DB]])),PRODUCT(SUM(ROUND(AVERAGE(VALUE(EM$3),VALUE($P153)),0),CHOOSE(IF(OR(EM$1,$R153),4,INDEX(CMB[[Res_Rare]:[Res_Rare]],MATCH(ROUND(MIN(SUM(EM$4,$O153/1000),SUM($O153,EM$4/1000)),3),CMB[[Cmb_ID]:[Cmb_ID]],0))),-1,-1,0,0)),IF(OR(EM$1,$R153),4,INDEX(CMB[[Cmb_Rare]:[Cmb_Rare]],MATCH(ROUND(MIN(SUM(EM$4,$O153/1000),SUM($O153,EM$4/1000)),3),CMB[[Cmb_ID]:[Cmb_ID]],0))),CHOOSE(AC[[M]:[M]],2,1,1,SUM(AC[[AB]:[DB]])))),""))</f>
        <v/>
      </c>
      <c r="EN153" t="str">
        <f>IF(OR(EN$5="",$S153=""),"",IFERROR(SUM(PRODUCT(INDEX(CMB[[BA_0O]:[BA_2O]],MATCH(ROUND(MIN(SUM(EN$4,$O153/1000),SUM($O153,EN$4/1000)),3),CMB[[Cmb_ID]:[Cmb_ID]],0),SUM(N(EN$1),N($R153),1)),CHOOSE(AC[[M]:[M]],1,1,0,AC[[AB]:[AB]])),PRODUCT(INDEX(CMB[[BD_0O]:[BD_2O]],MATCH(ROUND(MIN(SUM(EN$4,$O153/1000),SUM($O153,EN$4/1000)),3),CMB[[Cmb_ID]:[Cmb_ID]],0),SUM(N(EN$1),N($R153),1)),CHOOSE(AC[[M]:[M]],1,0,1,AC[[DB]:[DB]])),PRODUCT(SUM(ROUND(AVERAGE(VALUE(EN$3),VALUE($P153)),0),CHOOSE(IF(OR(EN$1,$R153),4,INDEX(CMB[[Res_Rare]:[Res_Rare]],MATCH(ROUND(MIN(SUM(EN$4,$O153/1000),SUM($O153,EN$4/1000)),3),CMB[[Cmb_ID]:[Cmb_ID]],0))),-1,-1,0,0)),IF(OR(EN$1,$R153),4,INDEX(CMB[[Cmb_Rare]:[Cmb_Rare]],MATCH(ROUND(MIN(SUM(EN$4,$O153/1000),SUM($O153,EN$4/1000)),3),CMB[[Cmb_ID]:[Cmb_ID]],0))),CHOOSE(AC[[M]:[M]],2,1,1,SUM(AC[[AB]:[DB]])))),""))</f>
        <v/>
      </c>
      <c r="EO153" t="str">
        <f>IF(OR(EO$5="",$S153=""),"",IFERROR(SUM(PRODUCT(INDEX(CMB[[BA_0O]:[BA_2O]],MATCH(ROUND(MIN(SUM(EO$4,$O153/1000),SUM($O153,EO$4/1000)),3),CMB[[Cmb_ID]:[Cmb_ID]],0),SUM(N(EO$1),N($R153),1)),CHOOSE(AC[[M]:[M]],1,1,0,AC[[AB]:[AB]])),PRODUCT(INDEX(CMB[[BD_0O]:[BD_2O]],MATCH(ROUND(MIN(SUM(EO$4,$O153/1000),SUM($O153,EO$4/1000)),3),CMB[[Cmb_ID]:[Cmb_ID]],0),SUM(N(EO$1),N($R153),1)),CHOOSE(AC[[M]:[M]],1,0,1,AC[[DB]:[DB]])),PRODUCT(SUM(ROUND(AVERAGE(VALUE(EO$3),VALUE($P153)),0),CHOOSE(IF(OR(EO$1,$R153),4,INDEX(CMB[[Res_Rare]:[Res_Rare]],MATCH(ROUND(MIN(SUM(EO$4,$O153/1000),SUM($O153,EO$4/1000)),3),CMB[[Cmb_ID]:[Cmb_ID]],0))),-1,-1,0,0)),IF(OR(EO$1,$R153),4,INDEX(CMB[[Cmb_Rare]:[Cmb_Rare]],MATCH(ROUND(MIN(SUM(EO$4,$O153/1000),SUM($O153,EO$4/1000)),3),CMB[[Cmb_ID]:[Cmb_ID]],0))),CHOOSE(AC[[M]:[M]],2,1,1,SUM(AC[[AB]:[DB]])))),""))</f>
        <v/>
      </c>
      <c r="EP153" t="str">
        <f>IF(OR(EP$5="",$S153=""),"",IFERROR(SUM(PRODUCT(INDEX(CMB[[BA_0O]:[BA_2O]],MATCH(ROUND(MIN(SUM(EP$4,$O153/1000),SUM($O153,EP$4/1000)),3),CMB[[Cmb_ID]:[Cmb_ID]],0),SUM(N(EP$1),N($R153),1)),CHOOSE(AC[[M]:[M]],1,1,0,AC[[AB]:[AB]])),PRODUCT(INDEX(CMB[[BD_0O]:[BD_2O]],MATCH(ROUND(MIN(SUM(EP$4,$O153/1000),SUM($O153,EP$4/1000)),3),CMB[[Cmb_ID]:[Cmb_ID]],0),SUM(N(EP$1),N($R153),1)),CHOOSE(AC[[M]:[M]],1,0,1,AC[[DB]:[DB]])),PRODUCT(SUM(ROUND(AVERAGE(VALUE(EP$3),VALUE($P153)),0),CHOOSE(IF(OR(EP$1,$R153),4,INDEX(CMB[[Res_Rare]:[Res_Rare]],MATCH(ROUND(MIN(SUM(EP$4,$O153/1000),SUM($O153,EP$4/1000)),3),CMB[[Cmb_ID]:[Cmb_ID]],0))),-1,-1,0,0)),IF(OR(EP$1,$R153),4,INDEX(CMB[[Cmb_Rare]:[Cmb_Rare]],MATCH(ROUND(MIN(SUM(EP$4,$O153/1000),SUM($O153,EP$4/1000)),3),CMB[[Cmb_ID]:[Cmb_ID]],0))),CHOOSE(AC[[M]:[M]],2,1,1,SUM(AC[[AB]:[DB]])))),""))</f>
        <v/>
      </c>
      <c r="EQ153" t="str">
        <f>IF(OR(EQ$5="",$S153=""),"",IFERROR(SUM(PRODUCT(INDEX(CMB[[BA_0O]:[BA_2O]],MATCH(ROUND(MIN(SUM(EQ$4,$O153/1000),SUM($O153,EQ$4/1000)),3),CMB[[Cmb_ID]:[Cmb_ID]],0),SUM(N(EQ$1),N($R153),1)),CHOOSE(AC[[M]:[M]],1,1,0,AC[[AB]:[AB]])),PRODUCT(INDEX(CMB[[BD_0O]:[BD_2O]],MATCH(ROUND(MIN(SUM(EQ$4,$O153/1000),SUM($O153,EQ$4/1000)),3),CMB[[Cmb_ID]:[Cmb_ID]],0),SUM(N(EQ$1),N($R153),1)),CHOOSE(AC[[M]:[M]],1,0,1,AC[[DB]:[DB]])),PRODUCT(SUM(ROUND(AVERAGE(VALUE(EQ$3),VALUE($P153)),0),CHOOSE(IF(OR(EQ$1,$R153),4,INDEX(CMB[[Res_Rare]:[Res_Rare]],MATCH(ROUND(MIN(SUM(EQ$4,$O153/1000),SUM($O153,EQ$4/1000)),3),CMB[[Cmb_ID]:[Cmb_ID]],0))),-1,-1,0,0)),IF(OR(EQ$1,$R153),4,INDEX(CMB[[Cmb_Rare]:[Cmb_Rare]],MATCH(ROUND(MIN(SUM(EQ$4,$O153/1000),SUM($O153,EQ$4/1000)),3),CMB[[Cmb_ID]:[Cmb_ID]],0))),CHOOSE(AC[[M]:[M]],2,1,1,SUM(AC[[AB]:[DB]])))),""))</f>
        <v/>
      </c>
      <c r="ER153" t="str">
        <f>IF(OR(ER$5="",$S153=""),"",IFERROR(SUM(PRODUCT(INDEX(CMB[[BA_0O]:[BA_2O]],MATCH(ROUND(MIN(SUM(ER$4,$O153/1000),SUM($O153,ER$4/1000)),3),CMB[[Cmb_ID]:[Cmb_ID]],0),SUM(N(ER$1),N($R153),1)),CHOOSE(AC[[M]:[M]],1,1,0,AC[[AB]:[AB]])),PRODUCT(INDEX(CMB[[BD_0O]:[BD_2O]],MATCH(ROUND(MIN(SUM(ER$4,$O153/1000),SUM($O153,ER$4/1000)),3),CMB[[Cmb_ID]:[Cmb_ID]],0),SUM(N(ER$1),N($R153),1)),CHOOSE(AC[[M]:[M]],1,0,1,AC[[DB]:[DB]])),PRODUCT(SUM(ROUND(AVERAGE(VALUE(ER$3),VALUE($P153)),0),CHOOSE(IF(OR(ER$1,$R153),4,INDEX(CMB[[Res_Rare]:[Res_Rare]],MATCH(ROUND(MIN(SUM(ER$4,$O153/1000),SUM($O153,ER$4/1000)),3),CMB[[Cmb_ID]:[Cmb_ID]],0))),-1,-1,0,0)),IF(OR(ER$1,$R153),4,INDEX(CMB[[Cmb_Rare]:[Cmb_Rare]],MATCH(ROUND(MIN(SUM(ER$4,$O153/1000),SUM($O153,ER$4/1000)),3),CMB[[Cmb_ID]:[Cmb_ID]],0))),CHOOSE(AC[[M]:[M]],2,1,1,SUM(AC[[AB]:[DB]])))),""))</f>
        <v/>
      </c>
      <c r="ES153" t="str">
        <f>IF(OR(ES$5="",$S153=""),"",IFERROR(SUM(PRODUCT(INDEX(CMB[[BA_0O]:[BA_2O]],MATCH(ROUND(MIN(SUM(ES$4,$O153/1000),SUM($O153,ES$4/1000)),3),CMB[[Cmb_ID]:[Cmb_ID]],0),SUM(N(ES$1),N($R153),1)),CHOOSE(AC[[M]:[M]],1,1,0,AC[[AB]:[AB]])),PRODUCT(INDEX(CMB[[BD_0O]:[BD_2O]],MATCH(ROUND(MIN(SUM(ES$4,$O153/1000),SUM($O153,ES$4/1000)),3),CMB[[Cmb_ID]:[Cmb_ID]],0),SUM(N(ES$1),N($R153),1)),CHOOSE(AC[[M]:[M]],1,0,1,AC[[DB]:[DB]])),PRODUCT(SUM(ROUND(AVERAGE(VALUE(ES$3),VALUE($P153)),0),CHOOSE(IF(OR(ES$1,$R153),4,INDEX(CMB[[Res_Rare]:[Res_Rare]],MATCH(ROUND(MIN(SUM(ES$4,$O153/1000),SUM($O153,ES$4/1000)),3),CMB[[Cmb_ID]:[Cmb_ID]],0))),-1,-1,0,0)),IF(OR(ES$1,$R153),4,INDEX(CMB[[Cmb_Rare]:[Cmb_Rare]],MATCH(ROUND(MIN(SUM(ES$4,$O153/1000),SUM($O153,ES$4/1000)),3),CMB[[Cmb_ID]:[Cmb_ID]],0))),CHOOSE(AC[[M]:[M]],2,1,1,SUM(AC[[AB]:[DB]])))),""))</f>
        <v/>
      </c>
      <c r="ET153" t="str">
        <f>IF(OR(ET$5="",$S153=""),"",IFERROR(SUM(PRODUCT(INDEX(CMB[[BA_0O]:[BA_2O]],MATCH(ROUND(MIN(SUM(ET$4,$O153/1000),SUM($O153,ET$4/1000)),3),CMB[[Cmb_ID]:[Cmb_ID]],0),SUM(N(ET$1),N($R153),1)),CHOOSE(AC[[M]:[M]],1,1,0,AC[[AB]:[AB]])),PRODUCT(INDEX(CMB[[BD_0O]:[BD_2O]],MATCH(ROUND(MIN(SUM(ET$4,$O153/1000),SUM($O153,ET$4/1000)),3),CMB[[Cmb_ID]:[Cmb_ID]],0),SUM(N(ET$1),N($R153),1)),CHOOSE(AC[[M]:[M]],1,0,1,AC[[DB]:[DB]])),PRODUCT(SUM(ROUND(AVERAGE(VALUE(ET$3),VALUE($P153)),0),CHOOSE(IF(OR(ET$1,$R153),4,INDEX(CMB[[Res_Rare]:[Res_Rare]],MATCH(ROUND(MIN(SUM(ET$4,$O153/1000),SUM($O153,ET$4/1000)),3),CMB[[Cmb_ID]:[Cmb_ID]],0))),-1,-1,0,0)),IF(OR(ET$1,$R153),4,INDEX(CMB[[Cmb_Rare]:[Cmb_Rare]],MATCH(ROUND(MIN(SUM(ET$4,$O153/1000),SUM($O153,ET$4/1000)),3),CMB[[Cmb_ID]:[Cmb_ID]],0))),CHOOSE(AC[[M]:[M]],2,1,1,SUM(AC[[AB]:[DB]])))),""))</f>
        <v/>
      </c>
      <c r="EU153" t="str">
        <f>IF(OR(EU$5="",$S153=""),"",IFERROR(SUM(PRODUCT(INDEX(CMB[[BA_0O]:[BA_2O]],MATCH(ROUND(MIN(SUM(EU$4,$O153/1000),SUM($O153,EU$4/1000)),3),CMB[[Cmb_ID]:[Cmb_ID]],0),SUM(N(EU$1),N($R153),1)),CHOOSE(AC[[M]:[M]],1,1,0,AC[[AB]:[AB]])),PRODUCT(INDEX(CMB[[BD_0O]:[BD_2O]],MATCH(ROUND(MIN(SUM(EU$4,$O153/1000),SUM($O153,EU$4/1000)),3),CMB[[Cmb_ID]:[Cmb_ID]],0),SUM(N(EU$1),N($R153),1)),CHOOSE(AC[[M]:[M]],1,0,1,AC[[DB]:[DB]])),PRODUCT(SUM(ROUND(AVERAGE(VALUE(EU$3),VALUE($P153)),0),CHOOSE(IF(OR(EU$1,$R153),4,INDEX(CMB[[Res_Rare]:[Res_Rare]],MATCH(ROUND(MIN(SUM(EU$4,$O153/1000),SUM($O153,EU$4/1000)),3),CMB[[Cmb_ID]:[Cmb_ID]],0))),-1,-1,0,0)),IF(OR(EU$1,$R153),4,INDEX(CMB[[Cmb_Rare]:[Cmb_Rare]],MATCH(ROUND(MIN(SUM(EU$4,$O153/1000),SUM($O153,EU$4/1000)),3),CMB[[Cmb_ID]:[Cmb_ID]],0))),CHOOSE(AC[[M]:[M]],2,1,1,SUM(AC[[AB]:[DB]])))),""))</f>
        <v/>
      </c>
      <c r="EV153" t="str">
        <f>IF(OR(EV$5="",$S153=""),"",IFERROR(SUM(PRODUCT(INDEX(CMB[[BA_0O]:[BA_2O]],MATCH(ROUND(MIN(SUM(EV$4,$O153/1000),SUM($O153,EV$4/1000)),3),CMB[[Cmb_ID]:[Cmb_ID]],0),SUM(N(EV$1),N($R153),1)),CHOOSE(AC[[M]:[M]],1,1,0,AC[[AB]:[AB]])),PRODUCT(INDEX(CMB[[BD_0O]:[BD_2O]],MATCH(ROUND(MIN(SUM(EV$4,$O153/1000),SUM($O153,EV$4/1000)),3),CMB[[Cmb_ID]:[Cmb_ID]],0),SUM(N(EV$1),N($R153),1)),CHOOSE(AC[[M]:[M]],1,0,1,AC[[DB]:[DB]])),PRODUCT(SUM(ROUND(AVERAGE(VALUE(EV$3),VALUE($P153)),0),CHOOSE(IF(OR(EV$1,$R153),4,INDEX(CMB[[Res_Rare]:[Res_Rare]],MATCH(ROUND(MIN(SUM(EV$4,$O153/1000),SUM($O153,EV$4/1000)),3),CMB[[Cmb_ID]:[Cmb_ID]],0))),-1,-1,0,0)),IF(OR(EV$1,$R153),4,INDEX(CMB[[Cmb_Rare]:[Cmb_Rare]],MATCH(ROUND(MIN(SUM(EV$4,$O153/1000),SUM($O153,EV$4/1000)),3),CMB[[Cmb_ID]:[Cmb_ID]],0))),CHOOSE(AC[[M]:[M]],2,1,1,SUM(AC[[AB]:[DB]])))),""))</f>
        <v/>
      </c>
      <c r="EW153" t="str">
        <f>IF(OR(EW$5="",$S153=""),"",IFERROR(SUM(PRODUCT(INDEX(CMB[[BA_0O]:[BA_2O]],MATCH(ROUND(MIN(SUM(EW$4,$O153/1000),SUM($O153,EW$4/1000)),3),CMB[[Cmb_ID]:[Cmb_ID]],0),SUM(N(EW$1),N($R153),1)),CHOOSE(AC[[M]:[M]],1,1,0,AC[[AB]:[AB]])),PRODUCT(INDEX(CMB[[BD_0O]:[BD_2O]],MATCH(ROUND(MIN(SUM(EW$4,$O153/1000),SUM($O153,EW$4/1000)),3),CMB[[Cmb_ID]:[Cmb_ID]],0),SUM(N(EW$1),N($R153),1)),CHOOSE(AC[[M]:[M]],1,0,1,AC[[DB]:[DB]])),PRODUCT(SUM(ROUND(AVERAGE(VALUE(EW$3),VALUE($P153)),0),CHOOSE(IF(OR(EW$1,$R153),4,INDEX(CMB[[Res_Rare]:[Res_Rare]],MATCH(ROUND(MIN(SUM(EW$4,$O153/1000),SUM($O153,EW$4/1000)),3),CMB[[Cmb_ID]:[Cmb_ID]],0))),-1,-1,0,0)),IF(OR(EW$1,$R153),4,INDEX(CMB[[Cmb_Rare]:[Cmb_Rare]],MATCH(ROUND(MIN(SUM(EW$4,$O153/1000),SUM($O153,EW$4/1000)),3),CMB[[Cmb_ID]:[Cmb_ID]],0))),CHOOSE(AC[[M]:[M]],2,1,1,SUM(AC[[AB]:[DB]])))),""))</f>
        <v/>
      </c>
      <c r="EX153" t="str">
        <f>IF(OR(EX$5="",$S153=""),"",IFERROR(SUM(PRODUCT(INDEX(CMB[[BA_0O]:[BA_2O]],MATCH(ROUND(MIN(SUM(EX$4,$O153/1000),SUM($O153,EX$4/1000)),3),CMB[[Cmb_ID]:[Cmb_ID]],0),SUM(N(EX$1),N($R153),1)),CHOOSE(AC[[M]:[M]],1,1,0,AC[[AB]:[AB]])),PRODUCT(INDEX(CMB[[BD_0O]:[BD_2O]],MATCH(ROUND(MIN(SUM(EX$4,$O153/1000),SUM($O153,EX$4/1000)),3),CMB[[Cmb_ID]:[Cmb_ID]],0),SUM(N(EX$1),N($R153),1)),CHOOSE(AC[[M]:[M]],1,0,1,AC[[DB]:[DB]])),PRODUCT(SUM(ROUND(AVERAGE(VALUE(EX$3),VALUE($P153)),0),CHOOSE(IF(OR(EX$1,$R153),4,INDEX(CMB[[Res_Rare]:[Res_Rare]],MATCH(ROUND(MIN(SUM(EX$4,$O153/1000),SUM($O153,EX$4/1000)),3),CMB[[Cmb_ID]:[Cmb_ID]],0))),-1,-1,0,0)),IF(OR(EX$1,$R153),4,INDEX(CMB[[Cmb_Rare]:[Cmb_Rare]],MATCH(ROUND(MIN(SUM(EX$4,$O153/1000),SUM($O153,EX$4/1000)),3),CMB[[Cmb_ID]:[Cmb_ID]],0))),CHOOSE(AC[[M]:[M]],2,1,1,SUM(AC[[AB]:[DB]])))),""))</f>
        <v/>
      </c>
      <c r="EY153" t="str">
        <f>IF(OR(EY$5="",$S153=""),"",IFERROR(SUM(PRODUCT(INDEX(CMB[[BA_0O]:[BA_2O]],MATCH(ROUND(MIN(SUM(EY$4,$O153/1000),SUM($O153,EY$4/1000)),3),CMB[[Cmb_ID]:[Cmb_ID]],0),SUM(N(EY$1),N($R153),1)),CHOOSE(AC[[M]:[M]],1,1,0,AC[[AB]:[AB]])),PRODUCT(INDEX(CMB[[BD_0O]:[BD_2O]],MATCH(ROUND(MIN(SUM(EY$4,$O153/1000),SUM($O153,EY$4/1000)),3),CMB[[Cmb_ID]:[Cmb_ID]],0),SUM(N(EY$1),N($R153),1)),CHOOSE(AC[[M]:[M]],1,0,1,AC[[DB]:[DB]])),PRODUCT(SUM(ROUND(AVERAGE(VALUE(EY$3),VALUE($P153)),0),CHOOSE(IF(OR(EY$1,$R153),4,INDEX(CMB[[Res_Rare]:[Res_Rare]],MATCH(ROUND(MIN(SUM(EY$4,$O153/1000),SUM($O153,EY$4/1000)),3),CMB[[Cmb_ID]:[Cmb_ID]],0))),-1,-1,0,0)),IF(OR(EY$1,$R153),4,INDEX(CMB[[Cmb_Rare]:[Cmb_Rare]],MATCH(ROUND(MIN(SUM(EY$4,$O153/1000),SUM($O153,EY$4/1000)),3),CMB[[Cmb_ID]:[Cmb_ID]],0))),CHOOSE(AC[[M]:[M]],2,1,1,SUM(AC[[AB]:[DB]])))),""))</f>
        <v/>
      </c>
      <c r="EZ153" t="str">
        <f>IF(OR(EZ$5="",$S153=""),"",IFERROR(SUM(PRODUCT(INDEX(CMB[[BA_0O]:[BA_2O]],MATCH(ROUND(MIN(SUM(EZ$4,$O153/1000),SUM($O153,EZ$4/1000)),3),CMB[[Cmb_ID]:[Cmb_ID]],0),SUM(N(EZ$1),N($R153),1)),CHOOSE(AC[[M]:[M]],1,1,0,AC[[AB]:[AB]])),PRODUCT(INDEX(CMB[[BD_0O]:[BD_2O]],MATCH(ROUND(MIN(SUM(EZ$4,$O153/1000),SUM($O153,EZ$4/1000)),3),CMB[[Cmb_ID]:[Cmb_ID]],0),SUM(N(EZ$1),N($R153),1)),CHOOSE(AC[[M]:[M]],1,0,1,AC[[DB]:[DB]])),PRODUCT(SUM(ROUND(AVERAGE(VALUE(EZ$3),VALUE($P153)),0),CHOOSE(IF(OR(EZ$1,$R153),4,INDEX(CMB[[Res_Rare]:[Res_Rare]],MATCH(ROUND(MIN(SUM(EZ$4,$O153/1000),SUM($O153,EZ$4/1000)),3),CMB[[Cmb_ID]:[Cmb_ID]],0))),-1,-1,0,0)),IF(OR(EZ$1,$R153),4,INDEX(CMB[[Cmb_Rare]:[Cmb_Rare]],MATCH(ROUND(MIN(SUM(EZ$4,$O153/1000),SUM($O153,EZ$4/1000)),3),CMB[[Cmb_ID]:[Cmb_ID]],0))),CHOOSE(AC[[M]:[M]],2,1,1,SUM(AC[[AB]:[DB]])))),""))</f>
        <v/>
      </c>
      <c r="FA153" t="str">
        <f>IF(OR(FA$5="",$S153=""),"",IFERROR(SUM(PRODUCT(INDEX(CMB[[BA_0O]:[BA_2O]],MATCH(ROUND(MIN(SUM(FA$4,$O153/1000),SUM($O153,FA$4/1000)),3),CMB[[Cmb_ID]:[Cmb_ID]],0),SUM(N(FA$1),N($R153),1)),CHOOSE(AC[[M]:[M]],1,1,0,AC[[AB]:[AB]])),PRODUCT(INDEX(CMB[[BD_0O]:[BD_2O]],MATCH(ROUND(MIN(SUM(FA$4,$O153/1000),SUM($O153,FA$4/1000)),3),CMB[[Cmb_ID]:[Cmb_ID]],0),SUM(N(FA$1),N($R153),1)),CHOOSE(AC[[M]:[M]],1,0,1,AC[[DB]:[DB]])),PRODUCT(SUM(ROUND(AVERAGE(VALUE(FA$3),VALUE($P153)),0),CHOOSE(IF(OR(FA$1,$R153),4,INDEX(CMB[[Res_Rare]:[Res_Rare]],MATCH(ROUND(MIN(SUM(FA$4,$O153/1000),SUM($O153,FA$4/1000)),3),CMB[[Cmb_ID]:[Cmb_ID]],0))),-1,-1,0,0)),IF(OR(FA$1,$R153),4,INDEX(CMB[[Cmb_Rare]:[Cmb_Rare]],MATCH(ROUND(MIN(SUM(FA$4,$O153/1000),SUM($O153,FA$4/1000)),3),CMB[[Cmb_ID]:[Cmb_ID]],0))),CHOOSE(AC[[M]:[M]],2,1,1,SUM(AC[[AB]:[DB]])))),""))</f>
        <v/>
      </c>
      <c r="FB153" t="str">
        <f>IF(OR(FB$5="",$S153=""),"",IFERROR(SUM(PRODUCT(INDEX(CMB[[BA_0O]:[BA_2O]],MATCH(ROUND(MIN(SUM(FB$4,$O153/1000),SUM($O153,FB$4/1000)),3),CMB[[Cmb_ID]:[Cmb_ID]],0),SUM(N(FB$1),N($R153),1)),CHOOSE(AC[[M]:[M]],1,1,0,AC[[AB]:[AB]])),PRODUCT(INDEX(CMB[[BD_0O]:[BD_2O]],MATCH(ROUND(MIN(SUM(FB$4,$O153/1000),SUM($O153,FB$4/1000)),3),CMB[[Cmb_ID]:[Cmb_ID]],0),SUM(N(FB$1),N($R153),1)),CHOOSE(AC[[M]:[M]],1,0,1,AC[[DB]:[DB]])),PRODUCT(SUM(ROUND(AVERAGE(VALUE(FB$3),VALUE($P153)),0),CHOOSE(IF(OR(FB$1,$R153),4,INDEX(CMB[[Res_Rare]:[Res_Rare]],MATCH(ROUND(MIN(SUM(FB$4,$O153/1000),SUM($O153,FB$4/1000)),3),CMB[[Cmb_ID]:[Cmb_ID]],0))),-1,-1,0,0)),IF(OR(FB$1,$R153),4,INDEX(CMB[[Cmb_Rare]:[Cmb_Rare]],MATCH(ROUND(MIN(SUM(FB$4,$O153/1000),SUM($O153,FB$4/1000)),3),CMB[[Cmb_ID]:[Cmb_ID]],0))),CHOOSE(AC[[M]:[M]],2,1,1,SUM(AC[[AB]:[DB]])))),""))</f>
        <v/>
      </c>
      <c r="FC153" t="str">
        <f>IF(OR(FC$5="",$S153=""),"",IFERROR(SUM(PRODUCT(INDEX(CMB[[BA_0O]:[BA_2O]],MATCH(ROUND(MIN(SUM(FC$4,$O153/1000),SUM($O153,FC$4/1000)),3),CMB[[Cmb_ID]:[Cmb_ID]],0),SUM(N(FC$1),N($R153),1)),CHOOSE(AC[[M]:[M]],1,1,0,AC[[AB]:[AB]])),PRODUCT(INDEX(CMB[[BD_0O]:[BD_2O]],MATCH(ROUND(MIN(SUM(FC$4,$O153/1000),SUM($O153,FC$4/1000)),3),CMB[[Cmb_ID]:[Cmb_ID]],0),SUM(N(FC$1),N($R153),1)),CHOOSE(AC[[M]:[M]],1,0,1,AC[[DB]:[DB]])),PRODUCT(SUM(ROUND(AVERAGE(VALUE(FC$3),VALUE($P153)),0),CHOOSE(IF(OR(FC$1,$R153),4,INDEX(CMB[[Res_Rare]:[Res_Rare]],MATCH(ROUND(MIN(SUM(FC$4,$O153/1000),SUM($O153,FC$4/1000)),3),CMB[[Cmb_ID]:[Cmb_ID]],0))),-1,-1,0,0)),IF(OR(FC$1,$R153),4,INDEX(CMB[[Cmb_Rare]:[Cmb_Rare]],MATCH(ROUND(MIN(SUM(FC$4,$O153/1000),SUM($O153,FC$4/1000)),3),CMB[[Cmb_ID]:[Cmb_ID]],0))),CHOOSE(AC[[M]:[M]],2,1,1,SUM(AC[[AB]:[DB]])))),""))</f>
        <v/>
      </c>
      <c r="FD153" t="str">
        <f>IF(OR(FD$5="",$S153=""),"",IFERROR(SUM(PRODUCT(INDEX(CMB[[BA_0O]:[BA_2O]],MATCH(ROUND(MIN(SUM(FD$4,$O153/1000),SUM($O153,FD$4/1000)),3),CMB[[Cmb_ID]:[Cmb_ID]],0),SUM(N(FD$1),N($R153),1)),CHOOSE(AC[[M]:[M]],1,1,0,AC[[AB]:[AB]])),PRODUCT(INDEX(CMB[[BD_0O]:[BD_2O]],MATCH(ROUND(MIN(SUM(FD$4,$O153/1000),SUM($O153,FD$4/1000)),3),CMB[[Cmb_ID]:[Cmb_ID]],0),SUM(N(FD$1),N($R153),1)),CHOOSE(AC[[M]:[M]],1,0,1,AC[[DB]:[DB]])),PRODUCT(SUM(ROUND(AVERAGE(VALUE(FD$3),VALUE($P153)),0),CHOOSE(IF(OR(FD$1,$R153),4,INDEX(CMB[[Res_Rare]:[Res_Rare]],MATCH(ROUND(MIN(SUM(FD$4,$O153/1000),SUM($O153,FD$4/1000)),3),CMB[[Cmb_ID]:[Cmb_ID]],0))),-1,-1,0,0)),IF(OR(FD$1,$R153),4,INDEX(CMB[[Cmb_Rare]:[Cmb_Rare]],MATCH(ROUND(MIN(SUM(FD$4,$O153/1000),SUM($O153,FD$4/1000)),3),CMB[[Cmb_ID]:[Cmb_ID]],0))),CHOOSE(AC[[M]:[M]],2,1,1,SUM(AC[[AB]:[DB]])))),""))</f>
        <v/>
      </c>
      <c r="FE153" t="str">
        <f>IF(OR(FE$5="",$S153=""),"",IFERROR(SUM(PRODUCT(INDEX(CMB[[BA_0O]:[BA_2O]],MATCH(ROUND(MIN(SUM(FE$4,$O153/1000),SUM($O153,FE$4/1000)),3),CMB[[Cmb_ID]:[Cmb_ID]],0),SUM(N(FE$1),N($R153),1)),CHOOSE(AC[[M]:[M]],1,1,0,AC[[AB]:[AB]])),PRODUCT(INDEX(CMB[[BD_0O]:[BD_2O]],MATCH(ROUND(MIN(SUM(FE$4,$O153/1000),SUM($O153,FE$4/1000)),3),CMB[[Cmb_ID]:[Cmb_ID]],0),SUM(N(FE$1),N($R153),1)),CHOOSE(AC[[M]:[M]],1,0,1,AC[[DB]:[DB]])),PRODUCT(SUM(ROUND(AVERAGE(VALUE(FE$3),VALUE($P153)),0),CHOOSE(IF(OR(FE$1,$R153),4,INDEX(CMB[[Res_Rare]:[Res_Rare]],MATCH(ROUND(MIN(SUM(FE$4,$O153/1000),SUM($O153,FE$4/1000)),3),CMB[[Cmb_ID]:[Cmb_ID]],0))),-1,-1,0,0)),IF(OR(FE$1,$R153),4,INDEX(CMB[[Cmb_Rare]:[Cmb_Rare]],MATCH(ROUND(MIN(SUM(FE$4,$O153/1000),SUM($O153,FE$4/1000)),3),CMB[[Cmb_ID]:[Cmb_ID]],0))),CHOOSE(AC[[M]:[M]],2,1,1,SUM(AC[[AB]:[DB]])))),""))</f>
        <v/>
      </c>
      <c r="FF153" t="str">
        <f>IF(OR(FF$5="",$S153=""),"",IFERROR(SUM(PRODUCT(INDEX(CMB[[BA_0O]:[BA_2O]],MATCH(ROUND(MIN(SUM(FF$4,$O153/1000),SUM($O153,FF$4/1000)),3),CMB[[Cmb_ID]:[Cmb_ID]],0),SUM(N(FF$1),N($R153),1)),CHOOSE(AC[[M]:[M]],1,1,0,AC[[AB]:[AB]])),PRODUCT(INDEX(CMB[[BD_0O]:[BD_2O]],MATCH(ROUND(MIN(SUM(FF$4,$O153/1000),SUM($O153,FF$4/1000)),3),CMB[[Cmb_ID]:[Cmb_ID]],0),SUM(N(FF$1),N($R153),1)),CHOOSE(AC[[M]:[M]],1,0,1,AC[[DB]:[DB]])),PRODUCT(SUM(ROUND(AVERAGE(VALUE(FF$3),VALUE($P153)),0),CHOOSE(IF(OR(FF$1,$R153),4,INDEX(CMB[[Res_Rare]:[Res_Rare]],MATCH(ROUND(MIN(SUM(FF$4,$O153/1000),SUM($O153,FF$4/1000)),3),CMB[[Cmb_ID]:[Cmb_ID]],0))),-1,-1,0,0)),IF(OR(FF$1,$R153),4,INDEX(CMB[[Cmb_Rare]:[Cmb_Rare]],MATCH(ROUND(MIN(SUM(FF$4,$O153/1000),SUM($O153,FF$4/1000)),3),CMB[[Cmb_ID]:[Cmb_ID]],0))),CHOOSE(AC[[M]:[M]],2,1,1,SUM(AC[[AB]:[DB]])))),""))</f>
        <v/>
      </c>
      <c r="FG153" t="str">
        <f>IF(OR(FG$5="",$S153=""),"",IFERROR(SUM(PRODUCT(INDEX(CMB[[BA_0O]:[BA_2O]],MATCH(ROUND(MIN(SUM(FG$4,$O153/1000),SUM($O153,FG$4/1000)),3),CMB[[Cmb_ID]:[Cmb_ID]],0),SUM(N(FG$1),N($R153),1)),CHOOSE(AC[[M]:[M]],1,1,0,AC[[AB]:[AB]])),PRODUCT(INDEX(CMB[[BD_0O]:[BD_2O]],MATCH(ROUND(MIN(SUM(FG$4,$O153/1000),SUM($O153,FG$4/1000)),3),CMB[[Cmb_ID]:[Cmb_ID]],0),SUM(N(FG$1),N($R153),1)),CHOOSE(AC[[M]:[M]],1,0,1,AC[[DB]:[DB]])),PRODUCT(SUM(ROUND(AVERAGE(VALUE(FG$3),VALUE($P153)),0),CHOOSE(IF(OR(FG$1,$R153),4,INDEX(CMB[[Res_Rare]:[Res_Rare]],MATCH(ROUND(MIN(SUM(FG$4,$O153/1000),SUM($O153,FG$4/1000)),3),CMB[[Cmb_ID]:[Cmb_ID]],0))),-1,-1,0,0)),IF(OR(FG$1,$R153),4,INDEX(CMB[[Cmb_Rare]:[Cmb_Rare]],MATCH(ROUND(MIN(SUM(FG$4,$O153/1000),SUM($O153,FG$4/1000)),3),CMB[[Cmb_ID]:[Cmb_ID]],0))),CHOOSE(AC[[M]:[M]],2,1,1,SUM(AC[[AB]:[DB]])))),""))</f>
        <v/>
      </c>
      <c r="FH153" t="str">
        <f>IF(OR(FH$5="",$S153=""),"",IFERROR(SUM(PRODUCT(INDEX(CMB[[BA_0O]:[BA_2O]],MATCH(ROUND(MIN(SUM(FH$4,$O153/1000),SUM($O153,FH$4/1000)),3),CMB[[Cmb_ID]:[Cmb_ID]],0),SUM(N(FH$1),N($R153),1)),CHOOSE(AC[[M]:[M]],1,1,0,AC[[AB]:[AB]])),PRODUCT(INDEX(CMB[[BD_0O]:[BD_2O]],MATCH(ROUND(MIN(SUM(FH$4,$O153/1000),SUM($O153,FH$4/1000)),3),CMB[[Cmb_ID]:[Cmb_ID]],0),SUM(N(FH$1),N($R153),1)),CHOOSE(AC[[M]:[M]],1,0,1,AC[[DB]:[DB]])),PRODUCT(SUM(ROUND(AVERAGE(VALUE(FH$3),VALUE($P153)),0),CHOOSE(IF(OR(FH$1,$R153),4,INDEX(CMB[[Res_Rare]:[Res_Rare]],MATCH(ROUND(MIN(SUM(FH$4,$O153/1000),SUM($O153,FH$4/1000)),3),CMB[[Cmb_ID]:[Cmb_ID]],0))),-1,-1,0,0)),IF(OR(FH$1,$R153),4,INDEX(CMB[[Cmb_Rare]:[Cmb_Rare]],MATCH(ROUND(MIN(SUM(FH$4,$O153/1000),SUM($O153,FH$4/1000)),3),CMB[[Cmb_ID]:[Cmb_ID]],0))),CHOOSE(AC[[M]:[M]],2,1,1,SUM(AC[[AB]:[DB]])))),""))</f>
        <v/>
      </c>
      <c r="FI153" t="str">
        <f>IF(OR(FI$5="",$S153=""),"",IFERROR(SUM(PRODUCT(INDEX(CMB[[BA_0O]:[BA_2O]],MATCH(ROUND(MIN(SUM(FI$4,$O153/1000),SUM($O153,FI$4/1000)),3),CMB[[Cmb_ID]:[Cmb_ID]],0),SUM(N(FI$1),N($R153),1)),CHOOSE(AC[[M]:[M]],1,1,0,AC[[AB]:[AB]])),PRODUCT(INDEX(CMB[[BD_0O]:[BD_2O]],MATCH(ROUND(MIN(SUM(FI$4,$O153/1000),SUM($O153,FI$4/1000)),3),CMB[[Cmb_ID]:[Cmb_ID]],0),SUM(N(FI$1),N($R153),1)),CHOOSE(AC[[M]:[M]],1,0,1,AC[[DB]:[DB]])),PRODUCT(SUM(ROUND(AVERAGE(VALUE(FI$3),VALUE($P153)),0),CHOOSE(IF(OR(FI$1,$R153),4,INDEX(CMB[[Res_Rare]:[Res_Rare]],MATCH(ROUND(MIN(SUM(FI$4,$O153/1000),SUM($O153,FI$4/1000)),3),CMB[[Cmb_ID]:[Cmb_ID]],0))),-1,-1,0,0)),IF(OR(FI$1,$R153),4,INDEX(CMB[[Cmb_Rare]:[Cmb_Rare]],MATCH(ROUND(MIN(SUM(FI$4,$O153/1000),SUM($O153,FI$4/1000)),3),CMB[[Cmb_ID]:[Cmb_ID]],0))),CHOOSE(AC[[M]:[M]],2,1,1,SUM(AC[[AB]:[DB]])))),""))</f>
        <v/>
      </c>
      <c r="FJ153" t="str">
        <f>IF(OR(FJ$5="",$S153=""),"",IFERROR(SUM(PRODUCT(INDEX(CMB[[BA_0O]:[BA_2O]],MATCH(ROUND(MIN(SUM(FJ$4,$O153/1000),SUM($O153,FJ$4/1000)),3),CMB[[Cmb_ID]:[Cmb_ID]],0),SUM(N(FJ$1),N($R153),1)),CHOOSE(AC[[M]:[M]],1,1,0,AC[[AB]:[AB]])),PRODUCT(INDEX(CMB[[BD_0O]:[BD_2O]],MATCH(ROUND(MIN(SUM(FJ$4,$O153/1000),SUM($O153,FJ$4/1000)),3),CMB[[Cmb_ID]:[Cmb_ID]],0),SUM(N(FJ$1),N($R153),1)),CHOOSE(AC[[M]:[M]],1,0,1,AC[[DB]:[DB]])),PRODUCT(SUM(ROUND(AVERAGE(VALUE(FJ$3),VALUE($P153)),0),CHOOSE(IF(OR(FJ$1,$R153),4,INDEX(CMB[[Res_Rare]:[Res_Rare]],MATCH(ROUND(MIN(SUM(FJ$4,$O153/1000),SUM($O153,FJ$4/1000)),3),CMB[[Cmb_ID]:[Cmb_ID]],0))),-1,-1,0,0)),IF(OR(FJ$1,$R153),4,INDEX(CMB[[Cmb_Rare]:[Cmb_Rare]],MATCH(ROUND(MIN(SUM(FJ$4,$O153/1000),SUM($O153,FJ$4/1000)),3),CMB[[Cmb_ID]:[Cmb_ID]],0))),CHOOSE(AC[[M]:[M]],2,1,1,SUM(AC[[AB]:[DB]])))),""))</f>
        <v/>
      </c>
      <c r="FK153" t="str">
        <f>IF(OR(FK$5="",$S153=""),"",IFERROR(SUM(PRODUCT(INDEX(CMB[[BA_0O]:[BA_2O]],MATCH(ROUND(MIN(SUM(FK$4,$O153/1000),SUM($O153,FK$4/1000)),3),CMB[[Cmb_ID]:[Cmb_ID]],0),SUM(N(FK$1),N($R153),1)),CHOOSE(AC[[M]:[M]],1,1,0,AC[[AB]:[AB]])),PRODUCT(INDEX(CMB[[BD_0O]:[BD_2O]],MATCH(ROUND(MIN(SUM(FK$4,$O153/1000),SUM($O153,FK$4/1000)),3),CMB[[Cmb_ID]:[Cmb_ID]],0),SUM(N(FK$1),N($R153),1)),CHOOSE(AC[[M]:[M]],1,0,1,AC[[DB]:[DB]])),PRODUCT(SUM(ROUND(AVERAGE(VALUE(FK$3),VALUE($P153)),0),CHOOSE(IF(OR(FK$1,$R153),4,INDEX(CMB[[Res_Rare]:[Res_Rare]],MATCH(ROUND(MIN(SUM(FK$4,$O153/1000),SUM($O153,FK$4/1000)),3),CMB[[Cmb_ID]:[Cmb_ID]],0))),-1,-1,0,0)),IF(OR(FK$1,$R153),4,INDEX(CMB[[Cmb_Rare]:[Cmb_Rare]],MATCH(ROUND(MIN(SUM(FK$4,$O153/1000),SUM($O153,FK$4/1000)),3),CMB[[Cmb_ID]:[Cmb_ID]],0))),CHOOSE(AC[[M]:[M]],2,1,1,SUM(AC[[AB]:[DB]])))),""))</f>
        <v/>
      </c>
      <c r="FL153" t="str">
        <f>IF(OR(FL$5="",$S153=""),"",IFERROR(SUM(PRODUCT(INDEX(CMB[[BA_0O]:[BA_2O]],MATCH(ROUND(MIN(SUM(FL$4,$O153/1000),SUM($O153,FL$4/1000)),3),CMB[[Cmb_ID]:[Cmb_ID]],0),SUM(N(FL$1),N($R153),1)),CHOOSE(AC[[M]:[M]],1,1,0,AC[[AB]:[AB]])),PRODUCT(INDEX(CMB[[BD_0O]:[BD_2O]],MATCH(ROUND(MIN(SUM(FL$4,$O153/1000),SUM($O153,FL$4/1000)),3),CMB[[Cmb_ID]:[Cmb_ID]],0),SUM(N(FL$1),N($R153),1)),CHOOSE(AC[[M]:[M]],1,0,1,AC[[DB]:[DB]])),PRODUCT(SUM(ROUND(AVERAGE(VALUE(FL$3),VALUE($P153)),0),CHOOSE(IF(OR(FL$1,$R153),4,INDEX(CMB[[Res_Rare]:[Res_Rare]],MATCH(ROUND(MIN(SUM(FL$4,$O153/1000),SUM($O153,FL$4/1000)),3),CMB[[Cmb_ID]:[Cmb_ID]],0))),-1,-1,0,0)),IF(OR(FL$1,$R153),4,INDEX(CMB[[Cmb_Rare]:[Cmb_Rare]],MATCH(ROUND(MIN(SUM(FL$4,$O153/1000),SUM($O153,FL$4/1000)),3),CMB[[Cmb_ID]:[Cmb_ID]],0))),CHOOSE(AC[[M]:[M]],2,1,1,SUM(AC[[AB]:[DB]])))),""))</f>
        <v/>
      </c>
      <c r="FM153" t="str">
        <f>IF(OR(FM$5="",$S153=""),"",IFERROR(SUM(PRODUCT(INDEX(CMB[[BA_0O]:[BA_2O]],MATCH(ROUND(MIN(SUM(FM$4,$O153/1000),SUM($O153,FM$4/1000)),3),CMB[[Cmb_ID]:[Cmb_ID]],0),SUM(N(FM$1),N($R153),1)),CHOOSE(AC[[M]:[M]],1,1,0,AC[[AB]:[AB]])),PRODUCT(INDEX(CMB[[BD_0O]:[BD_2O]],MATCH(ROUND(MIN(SUM(FM$4,$O153/1000),SUM($O153,FM$4/1000)),3),CMB[[Cmb_ID]:[Cmb_ID]],0),SUM(N(FM$1),N($R153),1)),CHOOSE(AC[[M]:[M]],1,0,1,AC[[DB]:[DB]])),PRODUCT(SUM(ROUND(AVERAGE(VALUE(FM$3),VALUE($P153)),0),CHOOSE(IF(OR(FM$1,$R153),4,INDEX(CMB[[Res_Rare]:[Res_Rare]],MATCH(ROUND(MIN(SUM(FM$4,$O153/1000),SUM($O153,FM$4/1000)),3),CMB[[Cmb_ID]:[Cmb_ID]],0))),-1,-1,0,0)),IF(OR(FM$1,$R153),4,INDEX(CMB[[Cmb_Rare]:[Cmb_Rare]],MATCH(ROUND(MIN(SUM(FM$4,$O153/1000),SUM($O153,FM$4/1000)),3),CMB[[Cmb_ID]:[Cmb_ID]],0))),CHOOSE(AC[[M]:[M]],2,1,1,SUM(AC[[AB]:[DB]])))),""))</f>
        <v/>
      </c>
      <c r="FN153" s="7">
        <f t="shared" si="73"/>
        <v>0</v>
      </c>
      <c r="FO153" s="7">
        <f t="shared" si="73"/>
        <v>0</v>
      </c>
      <c r="FP153" s="7">
        <f t="shared" si="73"/>
        <v>0</v>
      </c>
      <c r="FQ153" s="7">
        <f t="shared" si="73"/>
        <v>0</v>
      </c>
      <c r="FR153" s="7">
        <f t="shared" si="73"/>
        <v>0</v>
      </c>
      <c r="FS153" s="7">
        <f t="shared" si="73"/>
        <v>0</v>
      </c>
      <c r="FT153" s="7">
        <f>SUM(IF(INDEX(LIB[[Quantity]:[Quantity]],MATCH($S153,LIB[[ID]:[ID]],0))&gt;=COLUMN(A$1),TRUNC(PRODUCT(AVERAGE($FN153:$FS153),POWER(AC[[CR]:[CR]],SUM(SUMIFS($D$11:$D152,$A$11:$A152,$A153,$E$11:$E152,"&gt;="&amp;$E153),SUMIFS($D154:$D$161,$A154:$A$161,$A153,$E154:$E$161,"&gt;"&amp;$E153),COLUMN(A$1),-1)),IF($Q153="Yes",AC[[FB]:[FB]],1))),0),ROW(A142)/-VALUE(1&amp;REPT("0",9-PRODUCT(COLUMN(A$1)-1,3))),1)</f>
        <v>0.99999985800000002</v>
      </c>
      <c r="FU153" s="7">
        <f>SUM(IF(INDEX(LIB[[Quantity]:[Quantity]],MATCH($S153,LIB[[ID]:[ID]],0))&gt;=COLUMN(B$1),TRUNC(PRODUCT(AVERAGE($FN153:$FS153),POWER(AC[[CR]:[CR]],SUM(SUMIFS($D$11:$D152,$A$11:$A152,$A153,$E$11:$E152,"&gt;="&amp;$E153),SUMIFS($D154:$D$161,$A154:$A$161,$A153,$E154:$E$161,"&gt;"&amp;$E153),COLUMN(B$1),-1)),IF($Q153="Yes",AC[[FB]:[FB]],1))),0),ROW(B142)/-VALUE(1&amp;REPT("0",9-PRODUCT(COLUMN(B$1)-1,3))),1)</f>
        <v>0.99985800000000002</v>
      </c>
      <c r="FV153" s="7">
        <f>SUM(IF(INDEX(LIB[[Quantity]:[Quantity]],MATCH($S153,LIB[[ID]:[ID]],0))&gt;=COLUMN(C$1),TRUNC(PRODUCT(AVERAGE($FN153:$FS153),POWER(AC[[CR]:[CR]],SUM(SUMIFS($D$11:$D152,$A$11:$A152,$A153,$E$11:$E152,"&gt;="&amp;$E153),SUMIFS($D154:$D$161,$A154:$A$161,$A153,$E154:$E$161,"&gt;"&amp;$E153),COLUMN(C$1),-1)),IF($Q153="Yes",AC[[FB]:[FB]],1))),0),ROW(C142)/-VALUE(1&amp;REPT("0",9-PRODUCT(COLUMN(C$1)-1,3))),1)</f>
        <v>0.85799999999999998</v>
      </c>
      <c r="FW153">
        <f t="shared" si="67"/>
        <v>215</v>
      </c>
      <c r="FX153">
        <f t="shared" si="68"/>
        <v>0</v>
      </c>
      <c r="FY153">
        <f t="shared" si="69"/>
        <v>0</v>
      </c>
      <c r="GC153">
        <f t="shared" si="70"/>
        <v>80</v>
      </c>
      <c r="GD153" t="str">
        <f>IFERROR(SUBSTITUTE(SUBSTITUTE(INDEX(SUG[Card],MATCH(ROW(A142),GC$12:GC$161,0))," #2","")," #3",""),"")</f>
        <v/>
      </c>
      <c r="GE153">
        <f>SUM(GE152,IF(IFERROR(MATCH(GD153,GD$11:GD152,0)&lt;0,TRUE()),1,0))</f>
        <v>35</v>
      </c>
      <c r="GF153" t="str">
        <f t="shared" si="71"/>
        <v/>
      </c>
      <c r="GI153">
        <f>SUM(SUMIFS(D$11:D152,A$11:A152,A153,B$11:B152,"&gt;="&amp;B153),SUMIFS(D154:D$161,A154:A$161,A153,B154:B$161,"&gt;"&amp;B153),SUMIFS(D$11:D152,A$11:A152,A153&amp;":Onyx"),SUMIFS(D154:D$161,A154:A$161,A153&amp;":Onyx"))</f>
        <v>0</v>
      </c>
      <c r="GP153" t="str">
        <f t="shared" si="65"/>
        <v/>
      </c>
      <c r="GQ153">
        <f t="shared" si="66"/>
        <v>0</v>
      </c>
      <c r="GR153" t="b">
        <f>COUNTIF(DECK[Card],IFERROR(MID($L153,1,FIND(" #",SUG_Helper[[#This Row],[Card]])-1),SUG_Helper[[#This Row],[Card]]))&gt;=IFERROR(VALUE(RIGHT(SUG_Helper[[#This Row],[Card]])),1)</f>
        <v>1</v>
      </c>
    </row>
    <row r="154" spans="2:200" x14ac:dyDescent="0.35">
      <c r="B154" s="4"/>
      <c r="C154" s="4"/>
      <c r="D154" s="4"/>
      <c r="E154" t="str">
        <f>IF(INDEX(LIB[Card],ROW(A143))="","",INDEX(LIB[Card],ROW(A143))&amp;" ("&amp;INDEX(LIB[Level],ROW(A143))&amp;")"&amp;IF(INDEX(LIB[Fused],ROW(A143))="Yes","ƒ",""))</f>
        <v/>
      </c>
      <c r="F154">
        <v>143</v>
      </c>
      <c r="H154" t="str">
        <f>IF(DECK[[#This Row],[Card]]="","",MID(DECK[[#This Row],[Card]],1,FIND(" (",DECK[[#This Row],[Card]])-1))</f>
        <v/>
      </c>
      <c r="I154" t="str">
        <f>IF(DECK[[#This Row],[Card]]="","",MID(DECK[[#This Row],[Card]],FIND("(",DECK[[#This Row],[Card]])+1,1))</f>
        <v/>
      </c>
      <c r="J154" t="str">
        <f>IF(DECK[[#This Row],[Card]]="","",IF(RIGHT(DECK[[#This Row],[Card]])="ƒ","Yes","No"))</f>
        <v/>
      </c>
      <c r="L154" t="str">
        <f t="shared" si="63"/>
        <v/>
      </c>
      <c r="M154">
        <f t="shared" si="64"/>
        <v>0</v>
      </c>
      <c r="O154" s="6" t="str">
        <f>IF(S154="","",MATCH(MID(S154,1,MIN(FIND(" (",S154),IFERROR(FIND(":",S154),50))-1),CC[CC_Name],0))</f>
        <v/>
      </c>
      <c r="P154" s="5" t="str">
        <f t="shared" si="57"/>
        <v/>
      </c>
      <c r="Q154" s="5" t="str">
        <f t="shared" si="58"/>
        <v/>
      </c>
      <c r="R154" s="5" t="str">
        <f t="shared" si="59"/>
        <v/>
      </c>
      <c r="S154" t="str">
        <f>(INDEX(LIB[ID],ROW(A143)))</f>
        <v/>
      </c>
      <c r="T154" t="str">
        <f>IF(OR(T$5="",$S154=""),"",IFERROR(SUM(PRODUCT(INDEX(CMB[[BA_0O]:[BA_2O]],MATCH(ROUND(MIN(SUM(T$4,$O154/1000),SUM($O154,T$4/1000)),3),CMB[[Cmb_ID]:[Cmb_ID]],0),SUM(N(T$1),N($R154),1)),CHOOSE(AC[[M]:[M]],1,1,0,AC[[AB]:[AB]])),PRODUCT(INDEX(CMB[[BD_0O]:[BD_2O]],MATCH(ROUND(MIN(SUM(T$4,$O154/1000),SUM($O154,T$4/1000)),3),CMB[[Cmb_ID]:[Cmb_ID]],0),SUM(N(T$1),N($R154),1)),CHOOSE(AC[[M]:[M]],1,0,1,AC[[DB]:[DB]])),PRODUCT(SUM(ROUND(AVERAGE(VALUE(T$3),VALUE($P154)),0),CHOOSE(IF(OR(T$1,$R154),4,INDEX(CMB[[Res_Rare]:[Res_Rare]],MATCH(ROUND(MIN(SUM(T$4,$O154/1000),SUM($O154,T$4/1000)),3),CMB[[Cmb_ID]:[Cmb_ID]],0))),-1,-1,0,0)),IF(OR(T$1,$R154),4,INDEX(CMB[[Cmb_Rare]:[Cmb_Rare]],MATCH(ROUND(MIN(SUM(T$4,$O154/1000),SUM($O154,T$4/1000)),3),CMB[[Cmb_ID]:[Cmb_ID]],0))),CHOOSE(AC[[M]:[M]],2,1,1,SUM(AC[[AB]:[DB]])))),""))</f>
        <v/>
      </c>
      <c r="U154" t="str">
        <f>IF(OR(U$5="",$S154=""),"",IFERROR(SUM(PRODUCT(INDEX(CMB[[BA_0O]:[BA_2O]],MATCH(ROUND(MIN(SUM(U$4,$O154/1000),SUM($O154,U$4/1000)),3),CMB[[Cmb_ID]:[Cmb_ID]],0),SUM(N(U$1),N($R154),1)),CHOOSE(AC[[M]:[M]],1,1,0,AC[[AB]:[AB]])),PRODUCT(INDEX(CMB[[BD_0O]:[BD_2O]],MATCH(ROUND(MIN(SUM(U$4,$O154/1000),SUM($O154,U$4/1000)),3),CMB[[Cmb_ID]:[Cmb_ID]],0),SUM(N(U$1),N($R154),1)),CHOOSE(AC[[M]:[M]],1,0,1,AC[[DB]:[DB]])),PRODUCT(SUM(ROUND(AVERAGE(VALUE(U$3),VALUE($P154)),0),CHOOSE(IF(OR(U$1,$R154),4,INDEX(CMB[[Res_Rare]:[Res_Rare]],MATCH(ROUND(MIN(SUM(U$4,$O154/1000),SUM($O154,U$4/1000)),3),CMB[[Cmb_ID]:[Cmb_ID]],0))),-1,-1,0,0)),IF(OR(U$1,$R154),4,INDEX(CMB[[Cmb_Rare]:[Cmb_Rare]],MATCH(ROUND(MIN(SUM(U$4,$O154/1000),SUM($O154,U$4/1000)),3),CMB[[Cmb_ID]:[Cmb_ID]],0))),CHOOSE(AC[[M]:[M]],2,1,1,SUM(AC[[AB]:[DB]])))),""))</f>
        <v/>
      </c>
      <c r="V154" t="str">
        <f>IF(OR(V$5="",$S154=""),"",IFERROR(SUM(PRODUCT(INDEX(CMB[[BA_0O]:[BA_2O]],MATCH(ROUND(MIN(SUM(V$4,$O154/1000),SUM($O154,V$4/1000)),3),CMB[[Cmb_ID]:[Cmb_ID]],0),SUM(N(V$1),N($R154),1)),CHOOSE(AC[[M]:[M]],1,1,0,AC[[AB]:[AB]])),PRODUCT(INDEX(CMB[[BD_0O]:[BD_2O]],MATCH(ROUND(MIN(SUM(V$4,$O154/1000),SUM($O154,V$4/1000)),3),CMB[[Cmb_ID]:[Cmb_ID]],0),SUM(N(V$1),N($R154),1)),CHOOSE(AC[[M]:[M]],1,0,1,AC[[DB]:[DB]])),PRODUCT(SUM(ROUND(AVERAGE(VALUE(V$3),VALUE($P154)),0),CHOOSE(IF(OR(V$1,$R154),4,INDEX(CMB[[Res_Rare]:[Res_Rare]],MATCH(ROUND(MIN(SUM(V$4,$O154/1000),SUM($O154,V$4/1000)),3),CMB[[Cmb_ID]:[Cmb_ID]],0))),-1,-1,0,0)),IF(OR(V$1,$R154),4,INDEX(CMB[[Cmb_Rare]:[Cmb_Rare]],MATCH(ROUND(MIN(SUM(V$4,$O154/1000),SUM($O154,V$4/1000)),3),CMB[[Cmb_ID]:[Cmb_ID]],0))),CHOOSE(AC[[M]:[M]],2,1,1,SUM(AC[[AB]:[DB]])))),""))</f>
        <v/>
      </c>
      <c r="W154" t="str">
        <f>IF(OR(W$5="",$S154=""),"",IFERROR(SUM(PRODUCT(INDEX(CMB[[BA_0O]:[BA_2O]],MATCH(ROUND(MIN(SUM(W$4,$O154/1000),SUM($O154,W$4/1000)),3),CMB[[Cmb_ID]:[Cmb_ID]],0),SUM(N(W$1),N($R154),1)),CHOOSE(AC[[M]:[M]],1,1,0,AC[[AB]:[AB]])),PRODUCT(INDEX(CMB[[BD_0O]:[BD_2O]],MATCH(ROUND(MIN(SUM(W$4,$O154/1000),SUM($O154,W$4/1000)),3),CMB[[Cmb_ID]:[Cmb_ID]],0),SUM(N(W$1),N($R154),1)),CHOOSE(AC[[M]:[M]],1,0,1,AC[[DB]:[DB]])),PRODUCT(SUM(ROUND(AVERAGE(VALUE(W$3),VALUE($P154)),0),CHOOSE(IF(OR(W$1,$R154),4,INDEX(CMB[[Res_Rare]:[Res_Rare]],MATCH(ROUND(MIN(SUM(W$4,$O154/1000),SUM($O154,W$4/1000)),3),CMB[[Cmb_ID]:[Cmb_ID]],0))),-1,-1,0,0)),IF(OR(W$1,$R154),4,INDEX(CMB[[Cmb_Rare]:[Cmb_Rare]],MATCH(ROUND(MIN(SUM(W$4,$O154/1000),SUM($O154,W$4/1000)),3),CMB[[Cmb_ID]:[Cmb_ID]],0))),CHOOSE(AC[[M]:[M]],2,1,1,SUM(AC[[AB]:[DB]])))),""))</f>
        <v/>
      </c>
      <c r="X154" t="str">
        <f>IF(OR(X$5="",$S154=""),"",IFERROR(SUM(PRODUCT(INDEX(CMB[[BA_0O]:[BA_2O]],MATCH(ROUND(MIN(SUM(X$4,$O154/1000),SUM($O154,X$4/1000)),3),CMB[[Cmb_ID]:[Cmb_ID]],0),SUM(N(X$1),N($R154),1)),CHOOSE(AC[[M]:[M]],1,1,0,AC[[AB]:[AB]])),PRODUCT(INDEX(CMB[[BD_0O]:[BD_2O]],MATCH(ROUND(MIN(SUM(X$4,$O154/1000),SUM($O154,X$4/1000)),3),CMB[[Cmb_ID]:[Cmb_ID]],0),SUM(N(X$1),N($R154),1)),CHOOSE(AC[[M]:[M]],1,0,1,AC[[DB]:[DB]])),PRODUCT(SUM(ROUND(AVERAGE(VALUE(X$3),VALUE($P154)),0),CHOOSE(IF(OR(X$1,$R154),4,INDEX(CMB[[Res_Rare]:[Res_Rare]],MATCH(ROUND(MIN(SUM(X$4,$O154/1000),SUM($O154,X$4/1000)),3),CMB[[Cmb_ID]:[Cmb_ID]],0))),-1,-1,0,0)),IF(OR(X$1,$R154),4,INDEX(CMB[[Cmb_Rare]:[Cmb_Rare]],MATCH(ROUND(MIN(SUM(X$4,$O154/1000),SUM($O154,X$4/1000)),3),CMB[[Cmb_ID]:[Cmb_ID]],0))),CHOOSE(AC[[M]:[M]],2,1,1,SUM(AC[[AB]:[DB]])))),""))</f>
        <v/>
      </c>
      <c r="Y154" t="str">
        <f>IF(OR(Y$5="",$S154=""),"",IFERROR(SUM(PRODUCT(INDEX(CMB[[BA_0O]:[BA_2O]],MATCH(ROUND(MIN(SUM(Y$4,$O154/1000),SUM($O154,Y$4/1000)),3),CMB[[Cmb_ID]:[Cmb_ID]],0),SUM(N(Y$1),N($R154),1)),CHOOSE(AC[[M]:[M]],1,1,0,AC[[AB]:[AB]])),PRODUCT(INDEX(CMB[[BD_0O]:[BD_2O]],MATCH(ROUND(MIN(SUM(Y$4,$O154/1000),SUM($O154,Y$4/1000)),3),CMB[[Cmb_ID]:[Cmb_ID]],0),SUM(N(Y$1),N($R154),1)),CHOOSE(AC[[M]:[M]],1,0,1,AC[[DB]:[DB]])),PRODUCT(SUM(ROUND(AVERAGE(VALUE(Y$3),VALUE($P154)),0),CHOOSE(IF(OR(Y$1,$R154),4,INDEX(CMB[[Res_Rare]:[Res_Rare]],MATCH(ROUND(MIN(SUM(Y$4,$O154/1000),SUM($O154,Y$4/1000)),3),CMB[[Cmb_ID]:[Cmb_ID]],0))),-1,-1,0,0)),IF(OR(Y$1,$R154),4,INDEX(CMB[[Cmb_Rare]:[Cmb_Rare]],MATCH(ROUND(MIN(SUM(Y$4,$O154/1000),SUM($O154,Y$4/1000)),3),CMB[[Cmb_ID]:[Cmb_ID]],0))),CHOOSE(AC[[M]:[M]],2,1,1,SUM(AC[[AB]:[DB]])))),""))</f>
        <v/>
      </c>
      <c r="Z154" t="str">
        <f>IF(OR(Z$5="",$S154=""),"",IFERROR(SUM(PRODUCT(INDEX(CMB[[BA_0O]:[BA_2O]],MATCH(ROUND(MIN(SUM(Z$4,$O154/1000),SUM($O154,Z$4/1000)),3),CMB[[Cmb_ID]:[Cmb_ID]],0),SUM(N(Z$1),N($R154),1)),CHOOSE(AC[[M]:[M]],1,1,0,AC[[AB]:[AB]])),PRODUCT(INDEX(CMB[[BD_0O]:[BD_2O]],MATCH(ROUND(MIN(SUM(Z$4,$O154/1000),SUM($O154,Z$4/1000)),3),CMB[[Cmb_ID]:[Cmb_ID]],0),SUM(N(Z$1),N($R154),1)),CHOOSE(AC[[M]:[M]],1,0,1,AC[[DB]:[DB]])),PRODUCT(SUM(ROUND(AVERAGE(VALUE(Z$3),VALUE($P154)),0),CHOOSE(IF(OR(Z$1,$R154),4,INDEX(CMB[[Res_Rare]:[Res_Rare]],MATCH(ROUND(MIN(SUM(Z$4,$O154/1000),SUM($O154,Z$4/1000)),3),CMB[[Cmb_ID]:[Cmb_ID]],0))),-1,-1,0,0)),IF(OR(Z$1,$R154),4,INDEX(CMB[[Cmb_Rare]:[Cmb_Rare]],MATCH(ROUND(MIN(SUM(Z$4,$O154/1000),SUM($O154,Z$4/1000)),3),CMB[[Cmb_ID]:[Cmb_ID]],0))),CHOOSE(AC[[M]:[M]],2,1,1,SUM(AC[[AB]:[DB]])))),""))</f>
        <v/>
      </c>
      <c r="AA154" t="str">
        <f>IF(OR(AA$5="",$S154=""),"",IFERROR(SUM(PRODUCT(INDEX(CMB[[BA_0O]:[BA_2O]],MATCH(ROUND(MIN(SUM(AA$4,$O154/1000),SUM($O154,AA$4/1000)),3),CMB[[Cmb_ID]:[Cmb_ID]],0),SUM(N(AA$1),N($R154),1)),CHOOSE(AC[[M]:[M]],1,1,0,AC[[AB]:[AB]])),PRODUCT(INDEX(CMB[[BD_0O]:[BD_2O]],MATCH(ROUND(MIN(SUM(AA$4,$O154/1000),SUM($O154,AA$4/1000)),3),CMB[[Cmb_ID]:[Cmb_ID]],0),SUM(N(AA$1),N($R154),1)),CHOOSE(AC[[M]:[M]],1,0,1,AC[[DB]:[DB]])),PRODUCT(SUM(ROUND(AVERAGE(VALUE(AA$3),VALUE($P154)),0),CHOOSE(IF(OR(AA$1,$R154),4,INDEX(CMB[[Res_Rare]:[Res_Rare]],MATCH(ROUND(MIN(SUM(AA$4,$O154/1000),SUM($O154,AA$4/1000)),3),CMB[[Cmb_ID]:[Cmb_ID]],0))),-1,-1,0,0)),IF(OR(AA$1,$R154),4,INDEX(CMB[[Cmb_Rare]:[Cmb_Rare]],MATCH(ROUND(MIN(SUM(AA$4,$O154/1000),SUM($O154,AA$4/1000)),3),CMB[[Cmb_ID]:[Cmb_ID]],0))),CHOOSE(AC[[M]:[M]],2,1,1,SUM(AC[[AB]:[DB]])))),""))</f>
        <v/>
      </c>
      <c r="AB154" t="str">
        <f>IF(OR(AB$5="",$S154=""),"",IFERROR(SUM(PRODUCT(INDEX(CMB[[BA_0O]:[BA_2O]],MATCH(ROUND(MIN(SUM(AB$4,$O154/1000),SUM($O154,AB$4/1000)),3),CMB[[Cmb_ID]:[Cmb_ID]],0),SUM(N(AB$1),N($R154),1)),CHOOSE(AC[[M]:[M]],1,1,0,AC[[AB]:[AB]])),PRODUCT(INDEX(CMB[[BD_0O]:[BD_2O]],MATCH(ROUND(MIN(SUM(AB$4,$O154/1000),SUM($O154,AB$4/1000)),3),CMB[[Cmb_ID]:[Cmb_ID]],0),SUM(N(AB$1),N($R154),1)),CHOOSE(AC[[M]:[M]],1,0,1,AC[[DB]:[DB]])),PRODUCT(SUM(ROUND(AVERAGE(VALUE(AB$3),VALUE($P154)),0),CHOOSE(IF(OR(AB$1,$R154),4,INDEX(CMB[[Res_Rare]:[Res_Rare]],MATCH(ROUND(MIN(SUM(AB$4,$O154/1000),SUM($O154,AB$4/1000)),3),CMB[[Cmb_ID]:[Cmb_ID]],0))),-1,-1,0,0)),IF(OR(AB$1,$R154),4,INDEX(CMB[[Cmb_Rare]:[Cmb_Rare]],MATCH(ROUND(MIN(SUM(AB$4,$O154/1000),SUM($O154,AB$4/1000)),3),CMB[[Cmb_ID]:[Cmb_ID]],0))),CHOOSE(AC[[M]:[M]],2,1,1,SUM(AC[[AB]:[DB]])))),""))</f>
        <v/>
      </c>
      <c r="AC154" t="str">
        <f>IF(OR(AC$5="",$S154=""),"",IFERROR(SUM(PRODUCT(INDEX(CMB[[BA_0O]:[BA_2O]],MATCH(ROUND(MIN(SUM(AC$4,$O154/1000),SUM($O154,AC$4/1000)),3),CMB[[Cmb_ID]:[Cmb_ID]],0),SUM(N(AC$1),N($R154),1)),CHOOSE(AC[[M]:[M]],1,1,0,AC[[AB]:[AB]])),PRODUCT(INDEX(CMB[[BD_0O]:[BD_2O]],MATCH(ROUND(MIN(SUM(AC$4,$O154/1000),SUM($O154,AC$4/1000)),3),CMB[[Cmb_ID]:[Cmb_ID]],0),SUM(N(AC$1),N($R154),1)),CHOOSE(AC[[M]:[M]],1,0,1,AC[[DB]:[DB]])),PRODUCT(SUM(ROUND(AVERAGE(VALUE(AC$3),VALUE($P154)),0),CHOOSE(IF(OR(AC$1,$R154),4,INDEX(CMB[[Res_Rare]:[Res_Rare]],MATCH(ROUND(MIN(SUM(AC$4,$O154/1000),SUM($O154,AC$4/1000)),3),CMB[[Cmb_ID]:[Cmb_ID]],0))),-1,-1,0,0)),IF(OR(AC$1,$R154),4,INDEX(CMB[[Cmb_Rare]:[Cmb_Rare]],MATCH(ROUND(MIN(SUM(AC$4,$O154/1000),SUM($O154,AC$4/1000)),3),CMB[[Cmb_ID]:[Cmb_ID]],0))),CHOOSE(AC[[M]:[M]],2,1,1,SUM(AC[[AB]:[DB]])))),""))</f>
        <v/>
      </c>
      <c r="AD154" t="str">
        <f>IF(OR(AD$5="",$S154=""),"",IFERROR(SUM(PRODUCT(INDEX(CMB[[BA_0O]:[BA_2O]],MATCH(ROUND(MIN(SUM(AD$4,$O154/1000),SUM($O154,AD$4/1000)),3),CMB[[Cmb_ID]:[Cmb_ID]],0),SUM(N(AD$1),N($R154),1)),CHOOSE(AC[[M]:[M]],1,1,0,AC[[AB]:[AB]])),PRODUCT(INDEX(CMB[[BD_0O]:[BD_2O]],MATCH(ROUND(MIN(SUM(AD$4,$O154/1000),SUM($O154,AD$4/1000)),3),CMB[[Cmb_ID]:[Cmb_ID]],0),SUM(N(AD$1),N($R154),1)),CHOOSE(AC[[M]:[M]],1,0,1,AC[[DB]:[DB]])),PRODUCT(SUM(ROUND(AVERAGE(VALUE(AD$3),VALUE($P154)),0),CHOOSE(IF(OR(AD$1,$R154),4,INDEX(CMB[[Res_Rare]:[Res_Rare]],MATCH(ROUND(MIN(SUM(AD$4,$O154/1000),SUM($O154,AD$4/1000)),3),CMB[[Cmb_ID]:[Cmb_ID]],0))),-1,-1,0,0)),IF(OR(AD$1,$R154),4,INDEX(CMB[[Cmb_Rare]:[Cmb_Rare]],MATCH(ROUND(MIN(SUM(AD$4,$O154/1000),SUM($O154,AD$4/1000)),3),CMB[[Cmb_ID]:[Cmb_ID]],0))),CHOOSE(AC[[M]:[M]],2,1,1,SUM(AC[[AB]:[DB]])))),""))</f>
        <v/>
      </c>
      <c r="AE154" t="str">
        <f>IF(OR(AE$5="",$S154=""),"",IFERROR(SUM(PRODUCT(INDEX(CMB[[BA_0O]:[BA_2O]],MATCH(ROUND(MIN(SUM(AE$4,$O154/1000),SUM($O154,AE$4/1000)),3),CMB[[Cmb_ID]:[Cmb_ID]],0),SUM(N(AE$1),N($R154),1)),CHOOSE(AC[[M]:[M]],1,1,0,AC[[AB]:[AB]])),PRODUCT(INDEX(CMB[[BD_0O]:[BD_2O]],MATCH(ROUND(MIN(SUM(AE$4,$O154/1000),SUM($O154,AE$4/1000)),3),CMB[[Cmb_ID]:[Cmb_ID]],0),SUM(N(AE$1),N($R154),1)),CHOOSE(AC[[M]:[M]],1,0,1,AC[[DB]:[DB]])),PRODUCT(SUM(ROUND(AVERAGE(VALUE(AE$3),VALUE($P154)),0),CHOOSE(IF(OR(AE$1,$R154),4,INDEX(CMB[[Res_Rare]:[Res_Rare]],MATCH(ROUND(MIN(SUM(AE$4,$O154/1000),SUM($O154,AE$4/1000)),3),CMB[[Cmb_ID]:[Cmb_ID]],0))),-1,-1,0,0)),IF(OR(AE$1,$R154),4,INDEX(CMB[[Cmb_Rare]:[Cmb_Rare]],MATCH(ROUND(MIN(SUM(AE$4,$O154/1000),SUM($O154,AE$4/1000)),3),CMB[[Cmb_ID]:[Cmb_ID]],0))),CHOOSE(AC[[M]:[M]],2,1,1,SUM(AC[[AB]:[DB]])))),""))</f>
        <v/>
      </c>
      <c r="AF154" t="str">
        <f>IF(OR(AF$5="",$S154=""),"",IFERROR(SUM(PRODUCT(INDEX(CMB[[BA_0O]:[BA_2O]],MATCH(ROUND(MIN(SUM(AF$4,$O154/1000),SUM($O154,AF$4/1000)),3),CMB[[Cmb_ID]:[Cmb_ID]],0),SUM(N(AF$1),N($R154),1)),CHOOSE(AC[[M]:[M]],1,1,0,AC[[AB]:[AB]])),PRODUCT(INDEX(CMB[[BD_0O]:[BD_2O]],MATCH(ROUND(MIN(SUM(AF$4,$O154/1000),SUM($O154,AF$4/1000)),3),CMB[[Cmb_ID]:[Cmb_ID]],0),SUM(N(AF$1),N($R154),1)),CHOOSE(AC[[M]:[M]],1,0,1,AC[[DB]:[DB]])),PRODUCT(SUM(ROUND(AVERAGE(VALUE(AF$3),VALUE($P154)),0),CHOOSE(IF(OR(AF$1,$R154),4,INDEX(CMB[[Res_Rare]:[Res_Rare]],MATCH(ROUND(MIN(SUM(AF$4,$O154/1000),SUM($O154,AF$4/1000)),3),CMB[[Cmb_ID]:[Cmb_ID]],0))),-1,-1,0,0)),IF(OR(AF$1,$R154),4,INDEX(CMB[[Cmb_Rare]:[Cmb_Rare]],MATCH(ROUND(MIN(SUM(AF$4,$O154/1000),SUM($O154,AF$4/1000)),3),CMB[[Cmb_ID]:[Cmb_ID]],0))),CHOOSE(AC[[M]:[M]],2,1,1,SUM(AC[[AB]:[DB]])))),""))</f>
        <v/>
      </c>
      <c r="AG154" t="str">
        <f>IF(OR(AG$5="",$S154=""),"",IFERROR(SUM(PRODUCT(INDEX(CMB[[BA_0O]:[BA_2O]],MATCH(ROUND(MIN(SUM(AG$4,$O154/1000),SUM($O154,AG$4/1000)),3),CMB[[Cmb_ID]:[Cmb_ID]],0),SUM(N(AG$1),N($R154),1)),CHOOSE(AC[[M]:[M]],1,1,0,AC[[AB]:[AB]])),PRODUCT(INDEX(CMB[[BD_0O]:[BD_2O]],MATCH(ROUND(MIN(SUM(AG$4,$O154/1000),SUM($O154,AG$4/1000)),3),CMB[[Cmb_ID]:[Cmb_ID]],0),SUM(N(AG$1),N($R154),1)),CHOOSE(AC[[M]:[M]],1,0,1,AC[[DB]:[DB]])),PRODUCT(SUM(ROUND(AVERAGE(VALUE(AG$3),VALUE($P154)),0),CHOOSE(IF(OR(AG$1,$R154),4,INDEX(CMB[[Res_Rare]:[Res_Rare]],MATCH(ROUND(MIN(SUM(AG$4,$O154/1000),SUM($O154,AG$4/1000)),3),CMB[[Cmb_ID]:[Cmb_ID]],0))),-1,-1,0,0)),IF(OR(AG$1,$R154),4,INDEX(CMB[[Cmb_Rare]:[Cmb_Rare]],MATCH(ROUND(MIN(SUM(AG$4,$O154/1000),SUM($O154,AG$4/1000)),3),CMB[[Cmb_ID]:[Cmb_ID]],0))),CHOOSE(AC[[M]:[M]],2,1,1,SUM(AC[[AB]:[DB]])))),""))</f>
        <v/>
      </c>
      <c r="AH154" t="str">
        <f>IF(OR(AH$5="",$S154=""),"",IFERROR(SUM(PRODUCT(INDEX(CMB[[BA_0O]:[BA_2O]],MATCH(ROUND(MIN(SUM(AH$4,$O154/1000),SUM($O154,AH$4/1000)),3),CMB[[Cmb_ID]:[Cmb_ID]],0),SUM(N(AH$1),N($R154),1)),CHOOSE(AC[[M]:[M]],1,1,0,AC[[AB]:[AB]])),PRODUCT(INDEX(CMB[[BD_0O]:[BD_2O]],MATCH(ROUND(MIN(SUM(AH$4,$O154/1000),SUM($O154,AH$4/1000)),3),CMB[[Cmb_ID]:[Cmb_ID]],0),SUM(N(AH$1),N($R154),1)),CHOOSE(AC[[M]:[M]],1,0,1,AC[[DB]:[DB]])),PRODUCT(SUM(ROUND(AVERAGE(VALUE(AH$3),VALUE($P154)),0),CHOOSE(IF(OR(AH$1,$R154),4,INDEX(CMB[[Res_Rare]:[Res_Rare]],MATCH(ROUND(MIN(SUM(AH$4,$O154/1000),SUM($O154,AH$4/1000)),3),CMB[[Cmb_ID]:[Cmb_ID]],0))),-1,-1,0,0)),IF(OR(AH$1,$R154),4,INDEX(CMB[[Cmb_Rare]:[Cmb_Rare]],MATCH(ROUND(MIN(SUM(AH$4,$O154/1000),SUM($O154,AH$4/1000)),3),CMB[[Cmb_ID]:[Cmb_ID]],0))),CHOOSE(AC[[M]:[M]],2,1,1,SUM(AC[[AB]:[DB]])))),""))</f>
        <v/>
      </c>
      <c r="AI154" t="str">
        <f>IF(OR(AI$5="",$S154=""),"",IFERROR(SUM(PRODUCT(INDEX(CMB[[BA_0O]:[BA_2O]],MATCH(ROUND(MIN(SUM(AI$4,$O154/1000),SUM($O154,AI$4/1000)),3),CMB[[Cmb_ID]:[Cmb_ID]],0),SUM(N(AI$1),N($R154),1)),CHOOSE(AC[[M]:[M]],1,1,0,AC[[AB]:[AB]])),PRODUCT(INDEX(CMB[[BD_0O]:[BD_2O]],MATCH(ROUND(MIN(SUM(AI$4,$O154/1000),SUM($O154,AI$4/1000)),3),CMB[[Cmb_ID]:[Cmb_ID]],0),SUM(N(AI$1),N($R154),1)),CHOOSE(AC[[M]:[M]],1,0,1,AC[[DB]:[DB]])),PRODUCT(SUM(ROUND(AVERAGE(VALUE(AI$3),VALUE($P154)),0),CHOOSE(IF(OR(AI$1,$R154),4,INDEX(CMB[[Res_Rare]:[Res_Rare]],MATCH(ROUND(MIN(SUM(AI$4,$O154/1000),SUM($O154,AI$4/1000)),3),CMB[[Cmb_ID]:[Cmb_ID]],0))),-1,-1,0,0)),IF(OR(AI$1,$R154),4,INDEX(CMB[[Cmb_Rare]:[Cmb_Rare]],MATCH(ROUND(MIN(SUM(AI$4,$O154/1000),SUM($O154,AI$4/1000)),3),CMB[[Cmb_ID]:[Cmb_ID]],0))),CHOOSE(AC[[M]:[M]],2,1,1,SUM(AC[[AB]:[DB]])))),""))</f>
        <v/>
      </c>
      <c r="AJ154" t="str">
        <f>IF(OR(AJ$5="",$S154=""),"",IFERROR(SUM(PRODUCT(INDEX(CMB[[BA_0O]:[BA_2O]],MATCH(ROUND(MIN(SUM(AJ$4,$O154/1000),SUM($O154,AJ$4/1000)),3),CMB[[Cmb_ID]:[Cmb_ID]],0),SUM(N(AJ$1),N($R154),1)),CHOOSE(AC[[M]:[M]],1,1,0,AC[[AB]:[AB]])),PRODUCT(INDEX(CMB[[BD_0O]:[BD_2O]],MATCH(ROUND(MIN(SUM(AJ$4,$O154/1000),SUM($O154,AJ$4/1000)),3),CMB[[Cmb_ID]:[Cmb_ID]],0),SUM(N(AJ$1),N($R154),1)),CHOOSE(AC[[M]:[M]],1,0,1,AC[[DB]:[DB]])),PRODUCT(SUM(ROUND(AVERAGE(VALUE(AJ$3),VALUE($P154)),0),CHOOSE(IF(OR(AJ$1,$R154),4,INDEX(CMB[[Res_Rare]:[Res_Rare]],MATCH(ROUND(MIN(SUM(AJ$4,$O154/1000),SUM($O154,AJ$4/1000)),3),CMB[[Cmb_ID]:[Cmb_ID]],0))),-1,-1,0,0)),IF(OR(AJ$1,$R154),4,INDEX(CMB[[Cmb_Rare]:[Cmb_Rare]],MATCH(ROUND(MIN(SUM(AJ$4,$O154/1000),SUM($O154,AJ$4/1000)),3),CMB[[Cmb_ID]:[Cmb_ID]],0))),CHOOSE(AC[[M]:[M]],2,1,1,SUM(AC[[AB]:[DB]])))),""))</f>
        <v/>
      </c>
      <c r="AK154" t="str">
        <f>IF(OR(AK$5="",$S154=""),"",IFERROR(SUM(PRODUCT(INDEX(CMB[[BA_0O]:[BA_2O]],MATCH(ROUND(MIN(SUM(AK$4,$O154/1000),SUM($O154,AK$4/1000)),3),CMB[[Cmb_ID]:[Cmb_ID]],0),SUM(N(AK$1),N($R154),1)),CHOOSE(AC[[M]:[M]],1,1,0,AC[[AB]:[AB]])),PRODUCT(INDEX(CMB[[BD_0O]:[BD_2O]],MATCH(ROUND(MIN(SUM(AK$4,$O154/1000),SUM($O154,AK$4/1000)),3),CMB[[Cmb_ID]:[Cmb_ID]],0),SUM(N(AK$1),N($R154),1)),CHOOSE(AC[[M]:[M]],1,0,1,AC[[DB]:[DB]])),PRODUCT(SUM(ROUND(AVERAGE(VALUE(AK$3),VALUE($P154)),0),CHOOSE(IF(OR(AK$1,$R154),4,INDEX(CMB[[Res_Rare]:[Res_Rare]],MATCH(ROUND(MIN(SUM(AK$4,$O154/1000),SUM($O154,AK$4/1000)),3),CMB[[Cmb_ID]:[Cmb_ID]],0))),-1,-1,0,0)),IF(OR(AK$1,$R154),4,INDEX(CMB[[Cmb_Rare]:[Cmb_Rare]],MATCH(ROUND(MIN(SUM(AK$4,$O154/1000),SUM($O154,AK$4/1000)),3),CMB[[Cmb_ID]:[Cmb_ID]],0))),CHOOSE(AC[[M]:[M]],2,1,1,SUM(AC[[AB]:[DB]])))),""))</f>
        <v/>
      </c>
      <c r="AL154" t="str">
        <f>IF(OR(AL$5="",$S154=""),"",IFERROR(SUM(PRODUCT(INDEX(CMB[[BA_0O]:[BA_2O]],MATCH(ROUND(MIN(SUM(AL$4,$O154/1000),SUM($O154,AL$4/1000)),3),CMB[[Cmb_ID]:[Cmb_ID]],0),SUM(N(AL$1),N($R154),1)),CHOOSE(AC[[M]:[M]],1,1,0,AC[[AB]:[AB]])),PRODUCT(INDEX(CMB[[BD_0O]:[BD_2O]],MATCH(ROUND(MIN(SUM(AL$4,$O154/1000),SUM($O154,AL$4/1000)),3),CMB[[Cmb_ID]:[Cmb_ID]],0),SUM(N(AL$1),N($R154),1)),CHOOSE(AC[[M]:[M]],1,0,1,AC[[DB]:[DB]])),PRODUCT(SUM(ROUND(AVERAGE(VALUE(AL$3),VALUE($P154)),0),CHOOSE(IF(OR(AL$1,$R154),4,INDEX(CMB[[Res_Rare]:[Res_Rare]],MATCH(ROUND(MIN(SUM(AL$4,$O154/1000),SUM($O154,AL$4/1000)),3),CMB[[Cmb_ID]:[Cmb_ID]],0))),-1,-1,0,0)),IF(OR(AL$1,$R154),4,INDEX(CMB[[Cmb_Rare]:[Cmb_Rare]],MATCH(ROUND(MIN(SUM(AL$4,$O154/1000),SUM($O154,AL$4/1000)),3),CMB[[Cmb_ID]:[Cmb_ID]],0))),CHOOSE(AC[[M]:[M]],2,1,1,SUM(AC[[AB]:[DB]])))),""))</f>
        <v/>
      </c>
      <c r="AM154" t="str">
        <f>IF(OR(AM$5="",$S154=""),"",IFERROR(SUM(PRODUCT(INDEX(CMB[[BA_0O]:[BA_2O]],MATCH(ROUND(MIN(SUM(AM$4,$O154/1000),SUM($O154,AM$4/1000)),3),CMB[[Cmb_ID]:[Cmb_ID]],0),SUM(N(AM$1),N($R154),1)),CHOOSE(AC[[M]:[M]],1,1,0,AC[[AB]:[AB]])),PRODUCT(INDEX(CMB[[BD_0O]:[BD_2O]],MATCH(ROUND(MIN(SUM(AM$4,$O154/1000),SUM($O154,AM$4/1000)),3),CMB[[Cmb_ID]:[Cmb_ID]],0),SUM(N(AM$1),N($R154),1)),CHOOSE(AC[[M]:[M]],1,0,1,AC[[DB]:[DB]])),PRODUCT(SUM(ROUND(AVERAGE(VALUE(AM$3),VALUE($P154)),0),CHOOSE(IF(OR(AM$1,$R154),4,INDEX(CMB[[Res_Rare]:[Res_Rare]],MATCH(ROUND(MIN(SUM(AM$4,$O154/1000),SUM($O154,AM$4/1000)),3),CMB[[Cmb_ID]:[Cmb_ID]],0))),-1,-1,0,0)),IF(OR(AM$1,$R154),4,INDEX(CMB[[Cmb_Rare]:[Cmb_Rare]],MATCH(ROUND(MIN(SUM(AM$4,$O154/1000),SUM($O154,AM$4/1000)),3),CMB[[Cmb_ID]:[Cmb_ID]],0))),CHOOSE(AC[[M]:[M]],2,1,1,SUM(AC[[AB]:[DB]])))),""))</f>
        <v/>
      </c>
      <c r="AN154" t="str">
        <f>IF(OR(AN$5="",$S154=""),"",IFERROR(SUM(PRODUCT(INDEX(CMB[[BA_0O]:[BA_2O]],MATCH(ROUND(MIN(SUM(AN$4,$O154/1000),SUM($O154,AN$4/1000)),3),CMB[[Cmb_ID]:[Cmb_ID]],0),SUM(N(AN$1),N($R154),1)),CHOOSE(AC[[M]:[M]],1,1,0,AC[[AB]:[AB]])),PRODUCT(INDEX(CMB[[BD_0O]:[BD_2O]],MATCH(ROUND(MIN(SUM(AN$4,$O154/1000),SUM($O154,AN$4/1000)),3),CMB[[Cmb_ID]:[Cmb_ID]],0),SUM(N(AN$1),N($R154),1)),CHOOSE(AC[[M]:[M]],1,0,1,AC[[DB]:[DB]])),PRODUCT(SUM(ROUND(AVERAGE(VALUE(AN$3),VALUE($P154)),0),CHOOSE(IF(OR(AN$1,$R154),4,INDEX(CMB[[Res_Rare]:[Res_Rare]],MATCH(ROUND(MIN(SUM(AN$4,$O154/1000),SUM($O154,AN$4/1000)),3),CMB[[Cmb_ID]:[Cmb_ID]],0))),-1,-1,0,0)),IF(OR(AN$1,$R154),4,INDEX(CMB[[Cmb_Rare]:[Cmb_Rare]],MATCH(ROUND(MIN(SUM(AN$4,$O154/1000),SUM($O154,AN$4/1000)),3),CMB[[Cmb_ID]:[Cmb_ID]],0))),CHOOSE(AC[[M]:[M]],2,1,1,SUM(AC[[AB]:[DB]])))),""))</f>
        <v/>
      </c>
      <c r="AO154" t="str">
        <f>IF(OR(AO$5="",$S154=""),"",IFERROR(SUM(PRODUCT(INDEX(CMB[[BA_0O]:[BA_2O]],MATCH(ROUND(MIN(SUM(AO$4,$O154/1000),SUM($O154,AO$4/1000)),3),CMB[[Cmb_ID]:[Cmb_ID]],0),SUM(N(AO$1),N($R154),1)),CHOOSE(AC[[M]:[M]],1,1,0,AC[[AB]:[AB]])),PRODUCT(INDEX(CMB[[BD_0O]:[BD_2O]],MATCH(ROUND(MIN(SUM(AO$4,$O154/1000),SUM($O154,AO$4/1000)),3),CMB[[Cmb_ID]:[Cmb_ID]],0),SUM(N(AO$1),N($R154),1)),CHOOSE(AC[[M]:[M]],1,0,1,AC[[DB]:[DB]])),PRODUCT(SUM(ROUND(AVERAGE(VALUE(AO$3),VALUE($P154)),0),CHOOSE(IF(OR(AO$1,$R154),4,INDEX(CMB[[Res_Rare]:[Res_Rare]],MATCH(ROUND(MIN(SUM(AO$4,$O154/1000),SUM($O154,AO$4/1000)),3),CMB[[Cmb_ID]:[Cmb_ID]],0))),-1,-1,0,0)),IF(OR(AO$1,$R154),4,INDEX(CMB[[Cmb_Rare]:[Cmb_Rare]],MATCH(ROUND(MIN(SUM(AO$4,$O154/1000),SUM($O154,AO$4/1000)),3),CMB[[Cmb_ID]:[Cmb_ID]],0))),CHOOSE(AC[[M]:[M]],2,1,1,SUM(AC[[AB]:[DB]])))),""))</f>
        <v/>
      </c>
      <c r="AP154" t="str">
        <f>IF(OR(AP$5="",$S154=""),"",IFERROR(SUM(PRODUCT(INDEX(CMB[[BA_0O]:[BA_2O]],MATCH(ROUND(MIN(SUM(AP$4,$O154/1000),SUM($O154,AP$4/1000)),3),CMB[[Cmb_ID]:[Cmb_ID]],0),SUM(N(AP$1),N($R154),1)),CHOOSE(AC[[M]:[M]],1,1,0,AC[[AB]:[AB]])),PRODUCT(INDEX(CMB[[BD_0O]:[BD_2O]],MATCH(ROUND(MIN(SUM(AP$4,$O154/1000),SUM($O154,AP$4/1000)),3),CMB[[Cmb_ID]:[Cmb_ID]],0),SUM(N(AP$1),N($R154),1)),CHOOSE(AC[[M]:[M]],1,0,1,AC[[DB]:[DB]])),PRODUCT(SUM(ROUND(AVERAGE(VALUE(AP$3),VALUE($P154)),0),CHOOSE(IF(OR(AP$1,$R154),4,INDEX(CMB[[Res_Rare]:[Res_Rare]],MATCH(ROUND(MIN(SUM(AP$4,$O154/1000),SUM($O154,AP$4/1000)),3),CMB[[Cmb_ID]:[Cmb_ID]],0))),-1,-1,0,0)),IF(OR(AP$1,$R154),4,INDEX(CMB[[Cmb_Rare]:[Cmb_Rare]],MATCH(ROUND(MIN(SUM(AP$4,$O154/1000),SUM($O154,AP$4/1000)),3),CMB[[Cmb_ID]:[Cmb_ID]],0))),CHOOSE(AC[[M]:[M]],2,1,1,SUM(AC[[AB]:[DB]])))),""))</f>
        <v/>
      </c>
      <c r="AQ154" t="str">
        <f>IF(OR(AQ$5="",$S154=""),"",IFERROR(SUM(PRODUCT(INDEX(CMB[[BA_0O]:[BA_2O]],MATCH(ROUND(MIN(SUM(AQ$4,$O154/1000),SUM($O154,AQ$4/1000)),3),CMB[[Cmb_ID]:[Cmb_ID]],0),SUM(N(AQ$1),N($R154),1)),CHOOSE(AC[[M]:[M]],1,1,0,AC[[AB]:[AB]])),PRODUCT(INDEX(CMB[[BD_0O]:[BD_2O]],MATCH(ROUND(MIN(SUM(AQ$4,$O154/1000),SUM($O154,AQ$4/1000)),3),CMB[[Cmb_ID]:[Cmb_ID]],0),SUM(N(AQ$1),N($R154),1)),CHOOSE(AC[[M]:[M]],1,0,1,AC[[DB]:[DB]])),PRODUCT(SUM(ROUND(AVERAGE(VALUE(AQ$3),VALUE($P154)),0),CHOOSE(IF(OR(AQ$1,$R154),4,INDEX(CMB[[Res_Rare]:[Res_Rare]],MATCH(ROUND(MIN(SUM(AQ$4,$O154/1000),SUM($O154,AQ$4/1000)),3),CMB[[Cmb_ID]:[Cmb_ID]],0))),-1,-1,0,0)),IF(OR(AQ$1,$R154),4,INDEX(CMB[[Cmb_Rare]:[Cmb_Rare]],MATCH(ROUND(MIN(SUM(AQ$4,$O154/1000),SUM($O154,AQ$4/1000)),3),CMB[[Cmb_ID]:[Cmb_ID]],0))),CHOOSE(AC[[M]:[M]],2,1,1,SUM(AC[[AB]:[DB]])))),""))</f>
        <v/>
      </c>
      <c r="AR154" t="str">
        <f>IF(OR(AR$5="",$S154=""),"",IFERROR(SUM(PRODUCT(INDEX(CMB[[BA_0O]:[BA_2O]],MATCH(ROUND(MIN(SUM(AR$4,$O154/1000),SUM($O154,AR$4/1000)),3),CMB[[Cmb_ID]:[Cmb_ID]],0),SUM(N(AR$1),N($R154),1)),CHOOSE(AC[[M]:[M]],1,1,0,AC[[AB]:[AB]])),PRODUCT(INDEX(CMB[[BD_0O]:[BD_2O]],MATCH(ROUND(MIN(SUM(AR$4,$O154/1000),SUM($O154,AR$4/1000)),3),CMB[[Cmb_ID]:[Cmb_ID]],0),SUM(N(AR$1),N($R154),1)),CHOOSE(AC[[M]:[M]],1,0,1,AC[[DB]:[DB]])),PRODUCT(SUM(ROUND(AVERAGE(VALUE(AR$3),VALUE($P154)),0),CHOOSE(IF(OR(AR$1,$R154),4,INDEX(CMB[[Res_Rare]:[Res_Rare]],MATCH(ROUND(MIN(SUM(AR$4,$O154/1000),SUM($O154,AR$4/1000)),3),CMB[[Cmb_ID]:[Cmb_ID]],0))),-1,-1,0,0)),IF(OR(AR$1,$R154),4,INDEX(CMB[[Cmb_Rare]:[Cmb_Rare]],MATCH(ROUND(MIN(SUM(AR$4,$O154/1000),SUM($O154,AR$4/1000)),3),CMB[[Cmb_ID]:[Cmb_ID]],0))),CHOOSE(AC[[M]:[M]],2,1,1,SUM(AC[[AB]:[DB]])))),""))</f>
        <v/>
      </c>
      <c r="AS154" t="str">
        <f>IF(OR(AS$5="",$S154=""),"",IFERROR(SUM(PRODUCT(INDEX(CMB[[BA_0O]:[BA_2O]],MATCH(ROUND(MIN(SUM(AS$4,$O154/1000),SUM($O154,AS$4/1000)),3),CMB[[Cmb_ID]:[Cmb_ID]],0),SUM(N(AS$1),N($R154),1)),CHOOSE(AC[[M]:[M]],1,1,0,AC[[AB]:[AB]])),PRODUCT(INDEX(CMB[[BD_0O]:[BD_2O]],MATCH(ROUND(MIN(SUM(AS$4,$O154/1000),SUM($O154,AS$4/1000)),3),CMB[[Cmb_ID]:[Cmb_ID]],0),SUM(N(AS$1),N($R154),1)),CHOOSE(AC[[M]:[M]],1,0,1,AC[[DB]:[DB]])),PRODUCT(SUM(ROUND(AVERAGE(VALUE(AS$3),VALUE($P154)),0),CHOOSE(IF(OR(AS$1,$R154),4,INDEX(CMB[[Res_Rare]:[Res_Rare]],MATCH(ROUND(MIN(SUM(AS$4,$O154/1000),SUM($O154,AS$4/1000)),3),CMB[[Cmb_ID]:[Cmb_ID]],0))),-1,-1,0,0)),IF(OR(AS$1,$R154),4,INDEX(CMB[[Cmb_Rare]:[Cmb_Rare]],MATCH(ROUND(MIN(SUM(AS$4,$O154/1000),SUM($O154,AS$4/1000)),3),CMB[[Cmb_ID]:[Cmb_ID]],0))),CHOOSE(AC[[M]:[M]],2,1,1,SUM(AC[[AB]:[DB]])))),""))</f>
        <v/>
      </c>
      <c r="AT154" t="str">
        <f>IF(OR(AT$5="",$S154=""),"",IFERROR(SUM(PRODUCT(INDEX(CMB[[BA_0O]:[BA_2O]],MATCH(ROUND(MIN(SUM(AT$4,$O154/1000),SUM($O154,AT$4/1000)),3),CMB[[Cmb_ID]:[Cmb_ID]],0),SUM(N(AT$1),N($R154),1)),CHOOSE(AC[[M]:[M]],1,1,0,AC[[AB]:[AB]])),PRODUCT(INDEX(CMB[[BD_0O]:[BD_2O]],MATCH(ROUND(MIN(SUM(AT$4,$O154/1000),SUM($O154,AT$4/1000)),3),CMB[[Cmb_ID]:[Cmb_ID]],0),SUM(N(AT$1),N($R154),1)),CHOOSE(AC[[M]:[M]],1,0,1,AC[[DB]:[DB]])),PRODUCT(SUM(ROUND(AVERAGE(VALUE(AT$3),VALUE($P154)),0),CHOOSE(IF(OR(AT$1,$R154),4,INDEX(CMB[[Res_Rare]:[Res_Rare]],MATCH(ROUND(MIN(SUM(AT$4,$O154/1000),SUM($O154,AT$4/1000)),3),CMB[[Cmb_ID]:[Cmb_ID]],0))),-1,-1,0,0)),IF(OR(AT$1,$R154),4,INDEX(CMB[[Cmb_Rare]:[Cmb_Rare]],MATCH(ROUND(MIN(SUM(AT$4,$O154/1000),SUM($O154,AT$4/1000)),3),CMB[[Cmb_ID]:[Cmb_ID]],0))),CHOOSE(AC[[M]:[M]],2,1,1,SUM(AC[[AB]:[DB]])))),""))</f>
        <v/>
      </c>
      <c r="AU154" t="str">
        <f>IF(OR(AU$5="",$S154=""),"",IFERROR(SUM(PRODUCT(INDEX(CMB[[BA_0O]:[BA_2O]],MATCH(ROUND(MIN(SUM(AU$4,$O154/1000),SUM($O154,AU$4/1000)),3),CMB[[Cmb_ID]:[Cmb_ID]],0),SUM(N(AU$1),N($R154),1)),CHOOSE(AC[[M]:[M]],1,1,0,AC[[AB]:[AB]])),PRODUCT(INDEX(CMB[[BD_0O]:[BD_2O]],MATCH(ROUND(MIN(SUM(AU$4,$O154/1000),SUM($O154,AU$4/1000)),3),CMB[[Cmb_ID]:[Cmb_ID]],0),SUM(N(AU$1),N($R154),1)),CHOOSE(AC[[M]:[M]],1,0,1,AC[[DB]:[DB]])),PRODUCT(SUM(ROUND(AVERAGE(VALUE(AU$3),VALUE($P154)),0),CHOOSE(IF(OR(AU$1,$R154),4,INDEX(CMB[[Res_Rare]:[Res_Rare]],MATCH(ROUND(MIN(SUM(AU$4,$O154/1000),SUM($O154,AU$4/1000)),3),CMB[[Cmb_ID]:[Cmb_ID]],0))),-1,-1,0,0)),IF(OR(AU$1,$R154),4,INDEX(CMB[[Cmb_Rare]:[Cmb_Rare]],MATCH(ROUND(MIN(SUM(AU$4,$O154/1000),SUM($O154,AU$4/1000)),3),CMB[[Cmb_ID]:[Cmb_ID]],0))),CHOOSE(AC[[M]:[M]],2,1,1,SUM(AC[[AB]:[DB]])))),""))</f>
        <v/>
      </c>
      <c r="AV154" t="str">
        <f>IF(OR(AV$5="",$S154=""),"",IFERROR(SUM(PRODUCT(INDEX(CMB[[BA_0O]:[BA_2O]],MATCH(ROUND(MIN(SUM(AV$4,$O154/1000),SUM($O154,AV$4/1000)),3),CMB[[Cmb_ID]:[Cmb_ID]],0),SUM(N(AV$1),N($R154),1)),CHOOSE(AC[[M]:[M]],1,1,0,AC[[AB]:[AB]])),PRODUCT(INDEX(CMB[[BD_0O]:[BD_2O]],MATCH(ROUND(MIN(SUM(AV$4,$O154/1000),SUM($O154,AV$4/1000)),3),CMB[[Cmb_ID]:[Cmb_ID]],0),SUM(N(AV$1),N($R154),1)),CHOOSE(AC[[M]:[M]],1,0,1,AC[[DB]:[DB]])),PRODUCT(SUM(ROUND(AVERAGE(VALUE(AV$3),VALUE($P154)),0),CHOOSE(IF(OR(AV$1,$R154),4,INDEX(CMB[[Res_Rare]:[Res_Rare]],MATCH(ROUND(MIN(SUM(AV$4,$O154/1000),SUM($O154,AV$4/1000)),3),CMB[[Cmb_ID]:[Cmb_ID]],0))),-1,-1,0,0)),IF(OR(AV$1,$R154),4,INDEX(CMB[[Cmb_Rare]:[Cmb_Rare]],MATCH(ROUND(MIN(SUM(AV$4,$O154/1000),SUM($O154,AV$4/1000)),3),CMB[[Cmb_ID]:[Cmb_ID]],0))),CHOOSE(AC[[M]:[M]],2,1,1,SUM(AC[[AB]:[DB]])))),""))</f>
        <v/>
      </c>
      <c r="AW154" t="str">
        <f>IF(OR(AW$5="",$S154=""),"",IFERROR(SUM(PRODUCT(INDEX(CMB[[BA_0O]:[BA_2O]],MATCH(ROUND(MIN(SUM(AW$4,$O154/1000),SUM($O154,AW$4/1000)),3),CMB[[Cmb_ID]:[Cmb_ID]],0),SUM(N(AW$1),N($R154),1)),CHOOSE(AC[[M]:[M]],1,1,0,AC[[AB]:[AB]])),PRODUCT(INDEX(CMB[[BD_0O]:[BD_2O]],MATCH(ROUND(MIN(SUM(AW$4,$O154/1000),SUM($O154,AW$4/1000)),3),CMB[[Cmb_ID]:[Cmb_ID]],0),SUM(N(AW$1),N($R154),1)),CHOOSE(AC[[M]:[M]],1,0,1,AC[[DB]:[DB]])),PRODUCT(SUM(ROUND(AVERAGE(VALUE(AW$3),VALUE($P154)),0),CHOOSE(IF(OR(AW$1,$R154),4,INDEX(CMB[[Res_Rare]:[Res_Rare]],MATCH(ROUND(MIN(SUM(AW$4,$O154/1000),SUM($O154,AW$4/1000)),3),CMB[[Cmb_ID]:[Cmb_ID]],0))),-1,-1,0,0)),IF(OR(AW$1,$R154),4,INDEX(CMB[[Cmb_Rare]:[Cmb_Rare]],MATCH(ROUND(MIN(SUM(AW$4,$O154/1000),SUM($O154,AW$4/1000)),3),CMB[[Cmb_ID]:[Cmb_ID]],0))),CHOOSE(AC[[M]:[M]],2,1,1,SUM(AC[[AB]:[DB]])))),""))</f>
        <v/>
      </c>
      <c r="AX154" t="str">
        <f>IF(OR(AX$5="",$S154=""),"",IFERROR(SUM(PRODUCT(INDEX(CMB[[BA_0O]:[BA_2O]],MATCH(ROUND(MIN(SUM(AX$4,$O154/1000),SUM($O154,AX$4/1000)),3),CMB[[Cmb_ID]:[Cmb_ID]],0),SUM(N(AX$1),N($R154),1)),CHOOSE(AC[[M]:[M]],1,1,0,AC[[AB]:[AB]])),PRODUCT(INDEX(CMB[[BD_0O]:[BD_2O]],MATCH(ROUND(MIN(SUM(AX$4,$O154/1000),SUM($O154,AX$4/1000)),3),CMB[[Cmb_ID]:[Cmb_ID]],0),SUM(N(AX$1),N($R154),1)),CHOOSE(AC[[M]:[M]],1,0,1,AC[[DB]:[DB]])),PRODUCT(SUM(ROUND(AVERAGE(VALUE(AX$3),VALUE($P154)),0),CHOOSE(IF(OR(AX$1,$R154),4,INDEX(CMB[[Res_Rare]:[Res_Rare]],MATCH(ROUND(MIN(SUM(AX$4,$O154/1000),SUM($O154,AX$4/1000)),3),CMB[[Cmb_ID]:[Cmb_ID]],0))),-1,-1,0,0)),IF(OR(AX$1,$R154),4,INDEX(CMB[[Cmb_Rare]:[Cmb_Rare]],MATCH(ROUND(MIN(SUM(AX$4,$O154/1000),SUM($O154,AX$4/1000)),3),CMB[[Cmb_ID]:[Cmb_ID]],0))),CHOOSE(AC[[M]:[M]],2,1,1,SUM(AC[[AB]:[DB]])))),""))</f>
        <v/>
      </c>
      <c r="AY154" t="str">
        <f>IF(OR(AY$5="",$S154=""),"",IFERROR(SUM(PRODUCT(INDEX(CMB[[BA_0O]:[BA_2O]],MATCH(ROUND(MIN(SUM(AY$4,$O154/1000),SUM($O154,AY$4/1000)),3),CMB[[Cmb_ID]:[Cmb_ID]],0),SUM(N(AY$1),N($R154),1)),CHOOSE(AC[[M]:[M]],1,1,0,AC[[AB]:[AB]])),PRODUCT(INDEX(CMB[[BD_0O]:[BD_2O]],MATCH(ROUND(MIN(SUM(AY$4,$O154/1000),SUM($O154,AY$4/1000)),3),CMB[[Cmb_ID]:[Cmb_ID]],0),SUM(N(AY$1),N($R154),1)),CHOOSE(AC[[M]:[M]],1,0,1,AC[[DB]:[DB]])),PRODUCT(SUM(ROUND(AVERAGE(VALUE(AY$3),VALUE($P154)),0),CHOOSE(IF(OR(AY$1,$R154),4,INDEX(CMB[[Res_Rare]:[Res_Rare]],MATCH(ROUND(MIN(SUM(AY$4,$O154/1000),SUM($O154,AY$4/1000)),3),CMB[[Cmb_ID]:[Cmb_ID]],0))),-1,-1,0,0)),IF(OR(AY$1,$R154),4,INDEX(CMB[[Cmb_Rare]:[Cmb_Rare]],MATCH(ROUND(MIN(SUM(AY$4,$O154/1000),SUM($O154,AY$4/1000)),3),CMB[[Cmb_ID]:[Cmb_ID]],0))),CHOOSE(AC[[M]:[M]],2,1,1,SUM(AC[[AB]:[DB]])))),""))</f>
        <v/>
      </c>
      <c r="AZ154" t="str">
        <f>IF(OR(AZ$5="",$S154=""),"",IFERROR(SUM(PRODUCT(INDEX(CMB[[BA_0O]:[BA_2O]],MATCH(ROUND(MIN(SUM(AZ$4,$O154/1000),SUM($O154,AZ$4/1000)),3),CMB[[Cmb_ID]:[Cmb_ID]],0),SUM(N(AZ$1),N($R154),1)),CHOOSE(AC[[M]:[M]],1,1,0,AC[[AB]:[AB]])),PRODUCT(INDEX(CMB[[BD_0O]:[BD_2O]],MATCH(ROUND(MIN(SUM(AZ$4,$O154/1000),SUM($O154,AZ$4/1000)),3),CMB[[Cmb_ID]:[Cmb_ID]],0),SUM(N(AZ$1),N($R154),1)),CHOOSE(AC[[M]:[M]],1,0,1,AC[[DB]:[DB]])),PRODUCT(SUM(ROUND(AVERAGE(VALUE(AZ$3),VALUE($P154)),0),CHOOSE(IF(OR(AZ$1,$R154),4,INDEX(CMB[[Res_Rare]:[Res_Rare]],MATCH(ROUND(MIN(SUM(AZ$4,$O154/1000),SUM($O154,AZ$4/1000)),3),CMB[[Cmb_ID]:[Cmb_ID]],0))),-1,-1,0,0)),IF(OR(AZ$1,$R154),4,INDEX(CMB[[Cmb_Rare]:[Cmb_Rare]],MATCH(ROUND(MIN(SUM(AZ$4,$O154/1000),SUM($O154,AZ$4/1000)),3),CMB[[Cmb_ID]:[Cmb_ID]],0))),CHOOSE(AC[[M]:[M]],2,1,1,SUM(AC[[AB]:[DB]])))),""))</f>
        <v/>
      </c>
      <c r="BA154" t="str">
        <f>IF(OR(BA$5="",$S154=""),"",IFERROR(SUM(PRODUCT(INDEX(CMB[[BA_0O]:[BA_2O]],MATCH(ROUND(MIN(SUM(BA$4,$O154/1000),SUM($O154,BA$4/1000)),3),CMB[[Cmb_ID]:[Cmb_ID]],0),SUM(N(BA$1),N($R154),1)),CHOOSE(AC[[M]:[M]],1,1,0,AC[[AB]:[AB]])),PRODUCT(INDEX(CMB[[BD_0O]:[BD_2O]],MATCH(ROUND(MIN(SUM(BA$4,$O154/1000),SUM($O154,BA$4/1000)),3),CMB[[Cmb_ID]:[Cmb_ID]],0),SUM(N(BA$1),N($R154),1)),CHOOSE(AC[[M]:[M]],1,0,1,AC[[DB]:[DB]])),PRODUCT(SUM(ROUND(AVERAGE(VALUE(BA$3),VALUE($P154)),0),CHOOSE(IF(OR(BA$1,$R154),4,INDEX(CMB[[Res_Rare]:[Res_Rare]],MATCH(ROUND(MIN(SUM(BA$4,$O154/1000),SUM($O154,BA$4/1000)),3),CMB[[Cmb_ID]:[Cmb_ID]],0))),-1,-1,0,0)),IF(OR(BA$1,$R154),4,INDEX(CMB[[Cmb_Rare]:[Cmb_Rare]],MATCH(ROUND(MIN(SUM(BA$4,$O154/1000),SUM($O154,BA$4/1000)),3),CMB[[Cmb_ID]:[Cmb_ID]],0))),CHOOSE(AC[[M]:[M]],2,1,1,SUM(AC[[AB]:[DB]])))),""))</f>
        <v/>
      </c>
      <c r="BB154" t="str">
        <f>IF(OR(BB$5="",$S154=""),"",IFERROR(SUM(PRODUCT(INDEX(CMB[[BA_0O]:[BA_2O]],MATCH(ROUND(MIN(SUM(BB$4,$O154/1000),SUM($O154,BB$4/1000)),3),CMB[[Cmb_ID]:[Cmb_ID]],0),SUM(N(BB$1),N($R154),1)),CHOOSE(AC[[M]:[M]],1,1,0,AC[[AB]:[AB]])),PRODUCT(INDEX(CMB[[BD_0O]:[BD_2O]],MATCH(ROUND(MIN(SUM(BB$4,$O154/1000),SUM($O154,BB$4/1000)),3),CMB[[Cmb_ID]:[Cmb_ID]],0),SUM(N(BB$1),N($R154),1)),CHOOSE(AC[[M]:[M]],1,0,1,AC[[DB]:[DB]])),PRODUCT(SUM(ROUND(AVERAGE(VALUE(BB$3),VALUE($P154)),0),CHOOSE(IF(OR(BB$1,$R154),4,INDEX(CMB[[Res_Rare]:[Res_Rare]],MATCH(ROUND(MIN(SUM(BB$4,$O154/1000),SUM($O154,BB$4/1000)),3),CMB[[Cmb_ID]:[Cmb_ID]],0))),-1,-1,0,0)),IF(OR(BB$1,$R154),4,INDEX(CMB[[Cmb_Rare]:[Cmb_Rare]],MATCH(ROUND(MIN(SUM(BB$4,$O154/1000),SUM($O154,BB$4/1000)),3),CMB[[Cmb_ID]:[Cmb_ID]],0))),CHOOSE(AC[[M]:[M]],2,1,1,SUM(AC[[AB]:[DB]])))),""))</f>
        <v/>
      </c>
      <c r="BC154" t="str">
        <f>IF(OR(BC$5="",$S154=""),"",IFERROR(SUM(PRODUCT(INDEX(CMB[[BA_0O]:[BA_2O]],MATCH(ROUND(MIN(SUM(BC$4,$O154/1000),SUM($O154,BC$4/1000)),3),CMB[[Cmb_ID]:[Cmb_ID]],0),SUM(N(BC$1),N($R154),1)),CHOOSE(AC[[M]:[M]],1,1,0,AC[[AB]:[AB]])),PRODUCT(INDEX(CMB[[BD_0O]:[BD_2O]],MATCH(ROUND(MIN(SUM(BC$4,$O154/1000),SUM($O154,BC$4/1000)),3),CMB[[Cmb_ID]:[Cmb_ID]],0),SUM(N(BC$1),N($R154),1)),CHOOSE(AC[[M]:[M]],1,0,1,AC[[DB]:[DB]])),PRODUCT(SUM(ROUND(AVERAGE(VALUE(BC$3),VALUE($P154)),0),CHOOSE(IF(OR(BC$1,$R154),4,INDEX(CMB[[Res_Rare]:[Res_Rare]],MATCH(ROUND(MIN(SUM(BC$4,$O154/1000),SUM($O154,BC$4/1000)),3),CMB[[Cmb_ID]:[Cmb_ID]],0))),-1,-1,0,0)),IF(OR(BC$1,$R154),4,INDEX(CMB[[Cmb_Rare]:[Cmb_Rare]],MATCH(ROUND(MIN(SUM(BC$4,$O154/1000),SUM($O154,BC$4/1000)),3),CMB[[Cmb_ID]:[Cmb_ID]],0))),CHOOSE(AC[[M]:[M]],2,1,1,SUM(AC[[AB]:[DB]])))),""))</f>
        <v/>
      </c>
      <c r="BD154" t="str">
        <f>IF(OR(BD$5="",$S154=""),"",IFERROR(SUM(PRODUCT(INDEX(CMB[[BA_0O]:[BA_2O]],MATCH(ROUND(MIN(SUM(BD$4,$O154/1000),SUM($O154,BD$4/1000)),3),CMB[[Cmb_ID]:[Cmb_ID]],0),SUM(N(BD$1),N($R154),1)),CHOOSE(AC[[M]:[M]],1,1,0,AC[[AB]:[AB]])),PRODUCT(INDEX(CMB[[BD_0O]:[BD_2O]],MATCH(ROUND(MIN(SUM(BD$4,$O154/1000),SUM($O154,BD$4/1000)),3),CMB[[Cmb_ID]:[Cmb_ID]],0),SUM(N(BD$1),N($R154),1)),CHOOSE(AC[[M]:[M]],1,0,1,AC[[DB]:[DB]])),PRODUCT(SUM(ROUND(AVERAGE(VALUE(BD$3),VALUE($P154)),0),CHOOSE(IF(OR(BD$1,$R154),4,INDEX(CMB[[Res_Rare]:[Res_Rare]],MATCH(ROUND(MIN(SUM(BD$4,$O154/1000),SUM($O154,BD$4/1000)),3),CMB[[Cmb_ID]:[Cmb_ID]],0))),-1,-1,0,0)),IF(OR(BD$1,$R154),4,INDEX(CMB[[Cmb_Rare]:[Cmb_Rare]],MATCH(ROUND(MIN(SUM(BD$4,$O154/1000),SUM($O154,BD$4/1000)),3),CMB[[Cmb_ID]:[Cmb_ID]],0))),CHOOSE(AC[[M]:[M]],2,1,1,SUM(AC[[AB]:[DB]])))),""))</f>
        <v/>
      </c>
      <c r="BE154" t="str">
        <f>IF(OR(BE$5="",$S154=""),"",IFERROR(SUM(PRODUCT(INDEX(CMB[[BA_0O]:[BA_2O]],MATCH(ROUND(MIN(SUM(BE$4,$O154/1000),SUM($O154,BE$4/1000)),3),CMB[[Cmb_ID]:[Cmb_ID]],0),SUM(N(BE$1),N($R154),1)),CHOOSE(AC[[M]:[M]],1,1,0,AC[[AB]:[AB]])),PRODUCT(INDEX(CMB[[BD_0O]:[BD_2O]],MATCH(ROUND(MIN(SUM(BE$4,$O154/1000),SUM($O154,BE$4/1000)),3),CMB[[Cmb_ID]:[Cmb_ID]],0),SUM(N(BE$1),N($R154),1)),CHOOSE(AC[[M]:[M]],1,0,1,AC[[DB]:[DB]])),PRODUCT(SUM(ROUND(AVERAGE(VALUE(BE$3),VALUE($P154)),0),CHOOSE(IF(OR(BE$1,$R154),4,INDEX(CMB[[Res_Rare]:[Res_Rare]],MATCH(ROUND(MIN(SUM(BE$4,$O154/1000),SUM($O154,BE$4/1000)),3),CMB[[Cmb_ID]:[Cmb_ID]],0))),-1,-1,0,0)),IF(OR(BE$1,$R154),4,INDEX(CMB[[Cmb_Rare]:[Cmb_Rare]],MATCH(ROUND(MIN(SUM(BE$4,$O154/1000),SUM($O154,BE$4/1000)),3),CMB[[Cmb_ID]:[Cmb_ID]],0))),CHOOSE(AC[[M]:[M]],2,1,1,SUM(AC[[AB]:[DB]])))),""))</f>
        <v/>
      </c>
      <c r="BF154" t="str">
        <f>IF(OR(BF$5="",$S154=""),"",IFERROR(SUM(PRODUCT(INDEX(CMB[[BA_0O]:[BA_2O]],MATCH(ROUND(MIN(SUM(BF$4,$O154/1000),SUM($O154,BF$4/1000)),3),CMB[[Cmb_ID]:[Cmb_ID]],0),SUM(N(BF$1),N($R154),1)),CHOOSE(AC[[M]:[M]],1,1,0,AC[[AB]:[AB]])),PRODUCT(INDEX(CMB[[BD_0O]:[BD_2O]],MATCH(ROUND(MIN(SUM(BF$4,$O154/1000),SUM($O154,BF$4/1000)),3),CMB[[Cmb_ID]:[Cmb_ID]],0),SUM(N(BF$1),N($R154),1)),CHOOSE(AC[[M]:[M]],1,0,1,AC[[DB]:[DB]])),PRODUCT(SUM(ROUND(AVERAGE(VALUE(BF$3),VALUE($P154)),0),CHOOSE(IF(OR(BF$1,$R154),4,INDEX(CMB[[Res_Rare]:[Res_Rare]],MATCH(ROUND(MIN(SUM(BF$4,$O154/1000),SUM($O154,BF$4/1000)),3),CMB[[Cmb_ID]:[Cmb_ID]],0))),-1,-1,0,0)),IF(OR(BF$1,$R154),4,INDEX(CMB[[Cmb_Rare]:[Cmb_Rare]],MATCH(ROUND(MIN(SUM(BF$4,$O154/1000),SUM($O154,BF$4/1000)),3),CMB[[Cmb_ID]:[Cmb_ID]],0))),CHOOSE(AC[[M]:[M]],2,1,1,SUM(AC[[AB]:[DB]])))),""))</f>
        <v/>
      </c>
      <c r="BG154" t="str">
        <f>IF(OR(BG$5="",$S154=""),"",IFERROR(SUM(PRODUCT(INDEX(CMB[[BA_0O]:[BA_2O]],MATCH(ROUND(MIN(SUM(BG$4,$O154/1000),SUM($O154,BG$4/1000)),3),CMB[[Cmb_ID]:[Cmb_ID]],0),SUM(N(BG$1),N($R154),1)),CHOOSE(AC[[M]:[M]],1,1,0,AC[[AB]:[AB]])),PRODUCT(INDEX(CMB[[BD_0O]:[BD_2O]],MATCH(ROUND(MIN(SUM(BG$4,$O154/1000),SUM($O154,BG$4/1000)),3),CMB[[Cmb_ID]:[Cmb_ID]],0),SUM(N(BG$1),N($R154),1)),CHOOSE(AC[[M]:[M]],1,0,1,AC[[DB]:[DB]])),PRODUCT(SUM(ROUND(AVERAGE(VALUE(BG$3),VALUE($P154)),0),CHOOSE(IF(OR(BG$1,$R154),4,INDEX(CMB[[Res_Rare]:[Res_Rare]],MATCH(ROUND(MIN(SUM(BG$4,$O154/1000),SUM($O154,BG$4/1000)),3),CMB[[Cmb_ID]:[Cmb_ID]],0))),-1,-1,0,0)),IF(OR(BG$1,$R154),4,INDEX(CMB[[Cmb_Rare]:[Cmb_Rare]],MATCH(ROUND(MIN(SUM(BG$4,$O154/1000),SUM($O154,BG$4/1000)),3),CMB[[Cmb_ID]:[Cmb_ID]],0))),CHOOSE(AC[[M]:[M]],2,1,1,SUM(AC[[AB]:[DB]])))),""))</f>
        <v/>
      </c>
      <c r="BH154" t="str">
        <f>IF(OR(BH$5="",$S154=""),"",IFERROR(SUM(PRODUCT(INDEX(CMB[[BA_0O]:[BA_2O]],MATCH(ROUND(MIN(SUM(BH$4,$O154/1000),SUM($O154,BH$4/1000)),3),CMB[[Cmb_ID]:[Cmb_ID]],0),SUM(N(BH$1),N($R154),1)),CHOOSE(AC[[M]:[M]],1,1,0,AC[[AB]:[AB]])),PRODUCT(INDEX(CMB[[BD_0O]:[BD_2O]],MATCH(ROUND(MIN(SUM(BH$4,$O154/1000),SUM($O154,BH$4/1000)),3),CMB[[Cmb_ID]:[Cmb_ID]],0),SUM(N(BH$1),N($R154),1)),CHOOSE(AC[[M]:[M]],1,0,1,AC[[DB]:[DB]])),PRODUCT(SUM(ROUND(AVERAGE(VALUE(BH$3),VALUE($P154)),0),CHOOSE(IF(OR(BH$1,$R154),4,INDEX(CMB[[Res_Rare]:[Res_Rare]],MATCH(ROUND(MIN(SUM(BH$4,$O154/1000),SUM($O154,BH$4/1000)),3),CMB[[Cmb_ID]:[Cmb_ID]],0))),-1,-1,0,0)),IF(OR(BH$1,$R154),4,INDEX(CMB[[Cmb_Rare]:[Cmb_Rare]],MATCH(ROUND(MIN(SUM(BH$4,$O154/1000),SUM($O154,BH$4/1000)),3),CMB[[Cmb_ID]:[Cmb_ID]],0))),CHOOSE(AC[[M]:[M]],2,1,1,SUM(AC[[AB]:[DB]])))),""))</f>
        <v/>
      </c>
      <c r="BI154" t="str">
        <f>IF(OR(BI$5="",$S154=""),"",IFERROR(SUM(PRODUCT(INDEX(CMB[[BA_0O]:[BA_2O]],MATCH(ROUND(MIN(SUM(BI$4,$O154/1000),SUM($O154,BI$4/1000)),3),CMB[[Cmb_ID]:[Cmb_ID]],0),SUM(N(BI$1),N($R154),1)),CHOOSE(AC[[M]:[M]],1,1,0,AC[[AB]:[AB]])),PRODUCT(INDEX(CMB[[BD_0O]:[BD_2O]],MATCH(ROUND(MIN(SUM(BI$4,$O154/1000),SUM($O154,BI$4/1000)),3),CMB[[Cmb_ID]:[Cmb_ID]],0),SUM(N(BI$1),N($R154),1)),CHOOSE(AC[[M]:[M]],1,0,1,AC[[DB]:[DB]])),PRODUCT(SUM(ROUND(AVERAGE(VALUE(BI$3),VALUE($P154)),0),CHOOSE(IF(OR(BI$1,$R154),4,INDEX(CMB[[Res_Rare]:[Res_Rare]],MATCH(ROUND(MIN(SUM(BI$4,$O154/1000),SUM($O154,BI$4/1000)),3),CMB[[Cmb_ID]:[Cmb_ID]],0))),-1,-1,0,0)),IF(OR(BI$1,$R154),4,INDEX(CMB[[Cmb_Rare]:[Cmb_Rare]],MATCH(ROUND(MIN(SUM(BI$4,$O154/1000),SUM($O154,BI$4/1000)),3),CMB[[Cmb_ID]:[Cmb_ID]],0))),CHOOSE(AC[[M]:[M]],2,1,1,SUM(AC[[AB]:[DB]])))),""))</f>
        <v/>
      </c>
      <c r="BJ154" t="str">
        <f>IF(OR(BJ$5="",$S154=""),"",IFERROR(SUM(PRODUCT(INDEX(CMB[[BA_0O]:[BA_2O]],MATCH(ROUND(MIN(SUM(BJ$4,$O154/1000),SUM($O154,BJ$4/1000)),3),CMB[[Cmb_ID]:[Cmb_ID]],0),SUM(N(BJ$1),N($R154),1)),CHOOSE(AC[[M]:[M]],1,1,0,AC[[AB]:[AB]])),PRODUCT(INDEX(CMB[[BD_0O]:[BD_2O]],MATCH(ROUND(MIN(SUM(BJ$4,$O154/1000),SUM($O154,BJ$4/1000)),3),CMB[[Cmb_ID]:[Cmb_ID]],0),SUM(N(BJ$1),N($R154),1)),CHOOSE(AC[[M]:[M]],1,0,1,AC[[DB]:[DB]])),PRODUCT(SUM(ROUND(AVERAGE(VALUE(BJ$3),VALUE($P154)),0),CHOOSE(IF(OR(BJ$1,$R154),4,INDEX(CMB[[Res_Rare]:[Res_Rare]],MATCH(ROUND(MIN(SUM(BJ$4,$O154/1000),SUM($O154,BJ$4/1000)),3),CMB[[Cmb_ID]:[Cmb_ID]],0))),-1,-1,0,0)),IF(OR(BJ$1,$R154),4,INDEX(CMB[[Cmb_Rare]:[Cmb_Rare]],MATCH(ROUND(MIN(SUM(BJ$4,$O154/1000),SUM($O154,BJ$4/1000)),3),CMB[[Cmb_ID]:[Cmb_ID]],0))),CHOOSE(AC[[M]:[M]],2,1,1,SUM(AC[[AB]:[DB]])))),""))</f>
        <v/>
      </c>
      <c r="BK154" t="str">
        <f>IF(OR(BK$5="",$S154=""),"",IFERROR(SUM(PRODUCT(INDEX(CMB[[BA_0O]:[BA_2O]],MATCH(ROUND(MIN(SUM(BK$4,$O154/1000),SUM($O154,BK$4/1000)),3),CMB[[Cmb_ID]:[Cmb_ID]],0),SUM(N(BK$1),N($R154),1)),CHOOSE(AC[[M]:[M]],1,1,0,AC[[AB]:[AB]])),PRODUCT(INDEX(CMB[[BD_0O]:[BD_2O]],MATCH(ROUND(MIN(SUM(BK$4,$O154/1000),SUM($O154,BK$4/1000)),3),CMB[[Cmb_ID]:[Cmb_ID]],0),SUM(N(BK$1),N($R154),1)),CHOOSE(AC[[M]:[M]],1,0,1,AC[[DB]:[DB]])),PRODUCT(SUM(ROUND(AVERAGE(VALUE(BK$3),VALUE($P154)),0),CHOOSE(IF(OR(BK$1,$R154),4,INDEX(CMB[[Res_Rare]:[Res_Rare]],MATCH(ROUND(MIN(SUM(BK$4,$O154/1000),SUM($O154,BK$4/1000)),3),CMB[[Cmb_ID]:[Cmb_ID]],0))),-1,-1,0,0)),IF(OR(BK$1,$R154),4,INDEX(CMB[[Cmb_Rare]:[Cmb_Rare]],MATCH(ROUND(MIN(SUM(BK$4,$O154/1000),SUM($O154,BK$4/1000)),3),CMB[[Cmb_ID]:[Cmb_ID]],0))),CHOOSE(AC[[M]:[M]],2,1,1,SUM(AC[[AB]:[DB]])))),""))</f>
        <v/>
      </c>
      <c r="BL154" t="str">
        <f>IF(OR(BL$5="",$S154=""),"",IFERROR(SUM(PRODUCT(INDEX(CMB[[BA_0O]:[BA_2O]],MATCH(ROUND(MIN(SUM(BL$4,$O154/1000),SUM($O154,BL$4/1000)),3),CMB[[Cmb_ID]:[Cmb_ID]],0),SUM(N(BL$1),N($R154),1)),CHOOSE(AC[[M]:[M]],1,1,0,AC[[AB]:[AB]])),PRODUCT(INDEX(CMB[[BD_0O]:[BD_2O]],MATCH(ROUND(MIN(SUM(BL$4,$O154/1000),SUM($O154,BL$4/1000)),3),CMB[[Cmb_ID]:[Cmb_ID]],0),SUM(N(BL$1),N($R154),1)),CHOOSE(AC[[M]:[M]],1,0,1,AC[[DB]:[DB]])),PRODUCT(SUM(ROUND(AVERAGE(VALUE(BL$3),VALUE($P154)),0),CHOOSE(IF(OR(BL$1,$R154),4,INDEX(CMB[[Res_Rare]:[Res_Rare]],MATCH(ROUND(MIN(SUM(BL$4,$O154/1000),SUM($O154,BL$4/1000)),3),CMB[[Cmb_ID]:[Cmb_ID]],0))),-1,-1,0,0)),IF(OR(BL$1,$R154),4,INDEX(CMB[[Cmb_Rare]:[Cmb_Rare]],MATCH(ROUND(MIN(SUM(BL$4,$O154/1000),SUM($O154,BL$4/1000)),3),CMB[[Cmb_ID]:[Cmb_ID]],0))),CHOOSE(AC[[M]:[M]],2,1,1,SUM(AC[[AB]:[DB]])))),""))</f>
        <v/>
      </c>
      <c r="BM154" t="str">
        <f>IF(OR(BM$5="",$S154=""),"",IFERROR(SUM(PRODUCT(INDEX(CMB[[BA_0O]:[BA_2O]],MATCH(ROUND(MIN(SUM(BM$4,$O154/1000),SUM($O154,BM$4/1000)),3),CMB[[Cmb_ID]:[Cmb_ID]],0),SUM(N(BM$1),N($R154),1)),CHOOSE(AC[[M]:[M]],1,1,0,AC[[AB]:[AB]])),PRODUCT(INDEX(CMB[[BD_0O]:[BD_2O]],MATCH(ROUND(MIN(SUM(BM$4,$O154/1000),SUM($O154,BM$4/1000)),3),CMB[[Cmb_ID]:[Cmb_ID]],0),SUM(N(BM$1),N($R154),1)),CHOOSE(AC[[M]:[M]],1,0,1,AC[[DB]:[DB]])),PRODUCT(SUM(ROUND(AVERAGE(VALUE(BM$3),VALUE($P154)),0),CHOOSE(IF(OR(BM$1,$R154),4,INDEX(CMB[[Res_Rare]:[Res_Rare]],MATCH(ROUND(MIN(SUM(BM$4,$O154/1000),SUM($O154,BM$4/1000)),3),CMB[[Cmb_ID]:[Cmb_ID]],0))),-1,-1,0,0)),IF(OR(BM$1,$R154),4,INDEX(CMB[[Cmb_Rare]:[Cmb_Rare]],MATCH(ROUND(MIN(SUM(BM$4,$O154/1000),SUM($O154,BM$4/1000)),3),CMB[[Cmb_ID]:[Cmb_ID]],0))),CHOOSE(AC[[M]:[M]],2,1,1,SUM(AC[[AB]:[DB]])))),""))</f>
        <v/>
      </c>
      <c r="BN154" t="str">
        <f>IF(OR(BN$5="",$S154=""),"",IFERROR(SUM(PRODUCT(INDEX(CMB[[BA_0O]:[BA_2O]],MATCH(ROUND(MIN(SUM(BN$4,$O154/1000),SUM($O154,BN$4/1000)),3),CMB[[Cmb_ID]:[Cmb_ID]],0),SUM(N(BN$1),N($R154),1)),CHOOSE(AC[[M]:[M]],1,1,0,AC[[AB]:[AB]])),PRODUCT(INDEX(CMB[[BD_0O]:[BD_2O]],MATCH(ROUND(MIN(SUM(BN$4,$O154/1000),SUM($O154,BN$4/1000)),3),CMB[[Cmb_ID]:[Cmb_ID]],0),SUM(N(BN$1),N($R154),1)),CHOOSE(AC[[M]:[M]],1,0,1,AC[[DB]:[DB]])),PRODUCT(SUM(ROUND(AVERAGE(VALUE(BN$3),VALUE($P154)),0),CHOOSE(IF(OR(BN$1,$R154),4,INDEX(CMB[[Res_Rare]:[Res_Rare]],MATCH(ROUND(MIN(SUM(BN$4,$O154/1000),SUM($O154,BN$4/1000)),3),CMB[[Cmb_ID]:[Cmb_ID]],0))),-1,-1,0,0)),IF(OR(BN$1,$R154),4,INDEX(CMB[[Cmb_Rare]:[Cmb_Rare]],MATCH(ROUND(MIN(SUM(BN$4,$O154/1000),SUM($O154,BN$4/1000)),3),CMB[[Cmb_ID]:[Cmb_ID]],0))),CHOOSE(AC[[M]:[M]],2,1,1,SUM(AC[[AB]:[DB]])))),""))</f>
        <v/>
      </c>
      <c r="BO154" t="str">
        <f>IF(OR(BO$5="",$S154=""),"",IFERROR(SUM(PRODUCT(INDEX(CMB[[BA_0O]:[BA_2O]],MATCH(ROUND(MIN(SUM(BO$4,$O154/1000),SUM($O154,BO$4/1000)),3),CMB[[Cmb_ID]:[Cmb_ID]],0),SUM(N(BO$1),N($R154),1)),CHOOSE(AC[[M]:[M]],1,1,0,AC[[AB]:[AB]])),PRODUCT(INDEX(CMB[[BD_0O]:[BD_2O]],MATCH(ROUND(MIN(SUM(BO$4,$O154/1000),SUM($O154,BO$4/1000)),3),CMB[[Cmb_ID]:[Cmb_ID]],0),SUM(N(BO$1),N($R154),1)),CHOOSE(AC[[M]:[M]],1,0,1,AC[[DB]:[DB]])),PRODUCT(SUM(ROUND(AVERAGE(VALUE(BO$3),VALUE($P154)),0),CHOOSE(IF(OR(BO$1,$R154),4,INDEX(CMB[[Res_Rare]:[Res_Rare]],MATCH(ROUND(MIN(SUM(BO$4,$O154/1000),SUM($O154,BO$4/1000)),3),CMB[[Cmb_ID]:[Cmb_ID]],0))),-1,-1,0,0)),IF(OR(BO$1,$R154),4,INDEX(CMB[[Cmb_Rare]:[Cmb_Rare]],MATCH(ROUND(MIN(SUM(BO$4,$O154/1000),SUM($O154,BO$4/1000)),3),CMB[[Cmb_ID]:[Cmb_ID]],0))),CHOOSE(AC[[M]:[M]],2,1,1,SUM(AC[[AB]:[DB]])))),""))</f>
        <v/>
      </c>
      <c r="BP154" t="str">
        <f>IF(OR(BP$5="",$S154=""),"",IFERROR(SUM(PRODUCT(INDEX(CMB[[BA_0O]:[BA_2O]],MATCH(ROUND(MIN(SUM(BP$4,$O154/1000),SUM($O154,BP$4/1000)),3),CMB[[Cmb_ID]:[Cmb_ID]],0),SUM(N(BP$1),N($R154),1)),CHOOSE(AC[[M]:[M]],1,1,0,AC[[AB]:[AB]])),PRODUCT(INDEX(CMB[[BD_0O]:[BD_2O]],MATCH(ROUND(MIN(SUM(BP$4,$O154/1000),SUM($O154,BP$4/1000)),3),CMB[[Cmb_ID]:[Cmb_ID]],0),SUM(N(BP$1),N($R154),1)),CHOOSE(AC[[M]:[M]],1,0,1,AC[[DB]:[DB]])),PRODUCT(SUM(ROUND(AVERAGE(VALUE(BP$3),VALUE($P154)),0),CHOOSE(IF(OR(BP$1,$R154),4,INDEX(CMB[[Res_Rare]:[Res_Rare]],MATCH(ROUND(MIN(SUM(BP$4,$O154/1000),SUM($O154,BP$4/1000)),3),CMB[[Cmb_ID]:[Cmb_ID]],0))),-1,-1,0,0)),IF(OR(BP$1,$R154),4,INDEX(CMB[[Cmb_Rare]:[Cmb_Rare]],MATCH(ROUND(MIN(SUM(BP$4,$O154/1000),SUM($O154,BP$4/1000)),3),CMB[[Cmb_ID]:[Cmb_ID]],0))),CHOOSE(AC[[M]:[M]],2,1,1,SUM(AC[[AB]:[DB]])))),""))</f>
        <v/>
      </c>
      <c r="BQ154" t="str">
        <f>IF(OR(BQ$5="",$S154=""),"",IFERROR(SUM(PRODUCT(INDEX(CMB[[BA_0O]:[BA_2O]],MATCH(ROUND(MIN(SUM(BQ$4,$O154/1000),SUM($O154,BQ$4/1000)),3),CMB[[Cmb_ID]:[Cmb_ID]],0),SUM(N(BQ$1),N($R154),1)),CHOOSE(AC[[M]:[M]],1,1,0,AC[[AB]:[AB]])),PRODUCT(INDEX(CMB[[BD_0O]:[BD_2O]],MATCH(ROUND(MIN(SUM(BQ$4,$O154/1000),SUM($O154,BQ$4/1000)),3),CMB[[Cmb_ID]:[Cmb_ID]],0),SUM(N(BQ$1),N($R154),1)),CHOOSE(AC[[M]:[M]],1,0,1,AC[[DB]:[DB]])),PRODUCT(SUM(ROUND(AVERAGE(VALUE(BQ$3),VALUE($P154)),0),CHOOSE(IF(OR(BQ$1,$R154),4,INDEX(CMB[[Res_Rare]:[Res_Rare]],MATCH(ROUND(MIN(SUM(BQ$4,$O154/1000),SUM($O154,BQ$4/1000)),3),CMB[[Cmb_ID]:[Cmb_ID]],0))),-1,-1,0,0)),IF(OR(BQ$1,$R154),4,INDEX(CMB[[Cmb_Rare]:[Cmb_Rare]],MATCH(ROUND(MIN(SUM(BQ$4,$O154/1000),SUM($O154,BQ$4/1000)),3),CMB[[Cmb_ID]:[Cmb_ID]],0))),CHOOSE(AC[[M]:[M]],2,1,1,SUM(AC[[AB]:[DB]])))),""))</f>
        <v/>
      </c>
      <c r="BR154" t="str">
        <f>IF(OR(BR$5="",$S154=""),"",IFERROR(SUM(PRODUCT(INDEX(CMB[[BA_0O]:[BA_2O]],MATCH(ROUND(MIN(SUM(BR$4,$O154/1000),SUM($O154,BR$4/1000)),3),CMB[[Cmb_ID]:[Cmb_ID]],0),SUM(N(BR$1),N($R154),1)),CHOOSE(AC[[M]:[M]],1,1,0,AC[[AB]:[AB]])),PRODUCT(INDEX(CMB[[BD_0O]:[BD_2O]],MATCH(ROUND(MIN(SUM(BR$4,$O154/1000),SUM($O154,BR$4/1000)),3),CMB[[Cmb_ID]:[Cmb_ID]],0),SUM(N(BR$1),N($R154),1)),CHOOSE(AC[[M]:[M]],1,0,1,AC[[DB]:[DB]])),PRODUCT(SUM(ROUND(AVERAGE(VALUE(BR$3),VALUE($P154)),0),CHOOSE(IF(OR(BR$1,$R154),4,INDEX(CMB[[Res_Rare]:[Res_Rare]],MATCH(ROUND(MIN(SUM(BR$4,$O154/1000),SUM($O154,BR$4/1000)),3),CMB[[Cmb_ID]:[Cmb_ID]],0))),-1,-1,0,0)),IF(OR(BR$1,$R154),4,INDEX(CMB[[Cmb_Rare]:[Cmb_Rare]],MATCH(ROUND(MIN(SUM(BR$4,$O154/1000),SUM($O154,BR$4/1000)),3),CMB[[Cmb_ID]:[Cmb_ID]],0))),CHOOSE(AC[[M]:[M]],2,1,1,SUM(AC[[AB]:[DB]])))),""))</f>
        <v/>
      </c>
      <c r="BS154" t="str">
        <f>IF(OR(BS$5="",$S154=""),"",IFERROR(SUM(PRODUCT(INDEX(CMB[[BA_0O]:[BA_2O]],MATCH(ROUND(MIN(SUM(BS$4,$O154/1000),SUM($O154,BS$4/1000)),3),CMB[[Cmb_ID]:[Cmb_ID]],0),SUM(N(BS$1),N($R154),1)),CHOOSE(AC[[M]:[M]],1,1,0,AC[[AB]:[AB]])),PRODUCT(INDEX(CMB[[BD_0O]:[BD_2O]],MATCH(ROUND(MIN(SUM(BS$4,$O154/1000),SUM($O154,BS$4/1000)),3),CMB[[Cmb_ID]:[Cmb_ID]],0),SUM(N(BS$1),N($R154),1)),CHOOSE(AC[[M]:[M]],1,0,1,AC[[DB]:[DB]])),PRODUCT(SUM(ROUND(AVERAGE(VALUE(BS$3),VALUE($P154)),0),CHOOSE(IF(OR(BS$1,$R154),4,INDEX(CMB[[Res_Rare]:[Res_Rare]],MATCH(ROUND(MIN(SUM(BS$4,$O154/1000),SUM($O154,BS$4/1000)),3),CMB[[Cmb_ID]:[Cmb_ID]],0))),-1,-1,0,0)),IF(OR(BS$1,$R154),4,INDEX(CMB[[Cmb_Rare]:[Cmb_Rare]],MATCH(ROUND(MIN(SUM(BS$4,$O154/1000),SUM($O154,BS$4/1000)),3),CMB[[Cmb_ID]:[Cmb_ID]],0))),CHOOSE(AC[[M]:[M]],2,1,1,SUM(AC[[AB]:[DB]])))),""))</f>
        <v/>
      </c>
      <c r="BT154" t="str">
        <f>IF(OR(BT$5="",$S154=""),"",IFERROR(SUM(PRODUCT(INDEX(CMB[[BA_0O]:[BA_2O]],MATCH(ROUND(MIN(SUM(BT$4,$O154/1000),SUM($O154,BT$4/1000)),3),CMB[[Cmb_ID]:[Cmb_ID]],0),SUM(N(BT$1),N($R154),1)),CHOOSE(AC[[M]:[M]],1,1,0,AC[[AB]:[AB]])),PRODUCT(INDEX(CMB[[BD_0O]:[BD_2O]],MATCH(ROUND(MIN(SUM(BT$4,$O154/1000),SUM($O154,BT$4/1000)),3),CMB[[Cmb_ID]:[Cmb_ID]],0),SUM(N(BT$1),N($R154),1)),CHOOSE(AC[[M]:[M]],1,0,1,AC[[DB]:[DB]])),PRODUCT(SUM(ROUND(AVERAGE(VALUE(BT$3),VALUE($P154)),0),CHOOSE(IF(OR(BT$1,$R154),4,INDEX(CMB[[Res_Rare]:[Res_Rare]],MATCH(ROUND(MIN(SUM(BT$4,$O154/1000),SUM($O154,BT$4/1000)),3),CMB[[Cmb_ID]:[Cmb_ID]],0))),-1,-1,0,0)),IF(OR(BT$1,$R154),4,INDEX(CMB[[Cmb_Rare]:[Cmb_Rare]],MATCH(ROUND(MIN(SUM(BT$4,$O154/1000),SUM($O154,BT$4/1000)),3),CMB[[Cmb_ID]:[Cmb_ID]],0))),CHOOSE(AC[[M]:[M]],2,1,1,SUM(AC[[AB]:[DB]])))),""))</f>
        <v/>
      </c>
      <c r="BU154" t="str">
        <f>IF(OR(BU$5="",$S154=""),"",IFERROR(SUM(PRODUCT(INDEX(CMB[[BA_0O]:[BA_2O]],MATCH(ROUND(MIN(SUM(BU$4,$O154/1000),SUM($O154,BU$4/1000)),3),CMB[[Cmb_ID]:[Cmb_ID]],0),SUM(N(BU$1),N($R154),1)),CHOOSE(AC[[M]:[M]],1,1,0,AC[[AB]:[AB]])),PRODUCT(INDEX(CMB[[BD_0O]:[BD_2O]],MATCH(ROUND(MIN(SUM(BU$4,$O154/1000),SUM($O154,BU$4/1000)),3),CMB[[Cmb_ID]:[Cmb_ID]],0),SUM(N(BU$1),N($R154),1)),CHOOSE(AC[[M]:[M]],1,0,1,AC[[DB]:[DB]])),PRODUCT(SUM(ROUND(AVERAGE(VALUE(BU$3),VALUE($P154)),0),CHOOSE(IF(OR(BU$1,$R154),4,INDEX(CMB[[Res_Rare]:[Res_Rare]],MATCH(ROUND(MIN(SUM(BU$4,$O154/1000),SUM($O154,BU$4/1000)),3),CMB[[Cmb_ID]:[Cmb_ID]],0))),-1,-1,0,0)),IF(OR(BU$1,$R154),4,INDEX(CMB[[Cmb_Rare]:[Cmb_Rare]],MATCH(ROUND(MIN(SUM(BU$4,$O154/1000),SUM($O154,BU$4/1000)),3),CMB[[Cmb_ID]:[Cmb_ID]],0))),CHOOSE(AC[[M]:[M]],2,1,1,SUM(AC[[AB]:[DB]])))),""))</f>
        <v/>
      </c>
      <c r="BV154" t="str">
        <f>IF(OR(BV$5="",$S154=""),"",IFERROR(SUM(PRODUCT(INDEX(CMB[[BA_0O]:[BA_2O]],MATCH(ROUND(MIN(SUM(BV$4,$O154/1000),SUM($O154,BV$4/1000)),3),CMB[[Cmb_ID]:[Cmb_ID]],0),SUM(N(BV$1),N($R154),1)),CHOOSE(AC[[M]:[M]],1,1,0,AC[[AB]:[AB]])),PRODUCT(INDEX(CMB[[BD_0O]:[BD_2O]],MATCH(ROUND(MIN(SUM(BV$4,$O154/1000),SUM($O154,BV$4/1000)),3),CMB[[Cmb_ID]:[Cmb_ID]],0),SUM(N(BV$1),N($R154),1)),CHOOSE(AC[[M]:[M]],1,0,1,AC[[DB]:[DB]])),PRODUCT(SUM(ROUND(AVERAGE(VALUE(BV$3),VALUE($P154)),0),CHOOSE(IF(OR(BV$1,$R154),4,INDEX(CMB[[Res_Rare]:[Res_Rare]],MATCH(ROUND(MIN(SUM(BV$4,$O154/1000),SUM($O154,BV$4/1000)),3),CMB[[Cmb_ID]:[Cmb_ID]],0))),-1,-1,0,0)),IF(OR(BV$1,$R154),4,INDEX(CMB[[Cmb_Rare]:[Cmb_Rare]],MATCH(ROUND(MIN(SUM(BV$4,$O154/1000),SUM($O154,BV$4/1000)),3),CMB[[Cmb_ID]:[Cmb_ID]],0))),CHOOSE(AC[[M]:[M]],2,1,1,SUM(AC[[AB]:[DB]])))),""))</f>
        <v/>
      </c>
      <c r="BW154" t="str">
        <f>IF(OR(BW$5="",$S154=""),"",IFERROR(SUM(PRODUCT(INDEX(CMB[[BA_0O]:[BA_2O]],MATCH(ROUND(MIN(SUM(BW$4,$O154/1000),SUM($O154,BW$4/1000)),3),CMB[[Cmb_ID]:[Cmb_ID]],0),SUM(N(BW$1),N($R154),1)),CHOOSE(AC[[M]:[M]],1,1,0,AC[[AB]:[AB]])),PRODUCT(INDEX(CMB[[BD_0O]:[BD_2O]],MATCH(ROUND(MIN(SUM(BW$4,$O154/1000),SUM($O154,BW$4/1000)),3),CMB[[Cmb_ID]:[Cmb_ID]],0),SUM(N(BW$1),N($R154),1)),CHOOSE(AC[[M]:[M]],1,0,1,AC[[DB]:[DB]])),PRODUCT(SUM(ROUND(AVERAGE(VALUE(BW$3),VALUE($P154)),0),CHOOSE(IF(OR(BW$1,$R154),4,INDEX(CMB[[Res_Rare]:[Res_Rare]],MATCH(ROUND(MIN(SUM(BW$4,$O154/1000),SUM($O154,BW$4/1000)),3),CMB[[Cmb_ID]:[Cmb_ID]],0))),-1,-1,0,0)),IF(OR(BW$1,$R154),4,INDEX(CMB[[Cmb_Rare]:[Cmb_Rare]],MATCH(ROUND(MIN(SUM(BW$4,$O154/1000),SUM($O154,BW$4/1000)),3),CMB[[Cmb_ID]:[Cmb_ID]],0))),CHOOSE(AC[[M]:[M]],2,1,1,SUM(AC[[AB]:[DB]])))),""))</f>
        <v/>
      </c>
      <c r="BX154" t="str">
        <f>IF(OR(BX$5="",$S154=""),"",IFERROR(SUM(PRODUCT(INDEX(CMB[[BA_0O]:[BA_2O]],MATCH(ROUND(MIN(SUM(BX$4,$O154/1000),SUM($O154,BX$4/1000)),3),CMB[[Cmb_ID]:[Cmb_ID]],0),SUM(N(BX$1),N($R154),1)),CHOOSE(AC[[M]:[M]],1,1,0,AC[[AB]:[AB]])),PRODUCT(INDEX(CMB[[BD_0O]:[BD_2O]],MATCH(ROUND(MIN(SUM(BX$4,$O154/1000),SUM($O154,BX$4/1000)),3),CMB[[Cmb_ID]:[Cmb_ID]],0),SUM(N(BX$1),N($R154),1)),CHOOSE(AC[[M]:[M]],1,0,1,AC[[DB]:[DB]])),PRODUCT(SUM(ROUND(AVERAGE(VALUE(BX$3),VALUE($P154)),0),CHOOSE(IF(OR(BX$1,$R154),4,INDEX(CMB[[Res_Rare]:[Res_Rare]],MATCH(ROUND(MIN(SUM(BX$4,$O154/1000),SUM($O154,BX$4/1000)),3),CMB[[Cmb_ID]:[Cmb_ID]],0))),-1,-1,0,0)),IF(OR(BX$1,$R154),4,INDEX(CMB[[Cmb_Rare]:[Cmb_Rare]],MATCH(ROUND(MIN(SUM(BX$4,$O154/1000),SUM($O154,BX$4/1000)),3),CMB[[Cmb_ID]:[Cmb_ID]],0))),CHOOSE(AC[[M]:[M]],2,1,1,SUM(AC[[AB]:[DB]])))),""))</f>
        <v/>
      </c>
      <c r="BY154" t="str">
        <f>IF(OR(BY$5="",$S154=""),"",IFERROR(SUM(PRODUCT(INDEX(CMB[[BA_0O]:[BA_2O]],MATCH(ROUND(MIN(SUM(BY$4,$O154/1000),SUM($O154,BY$4/1000)),3),CMB[[Cmb_ID]:[Cmb_ID]],0),SUM(N(BY$1),N($R154),1)),CHOOSE(AC[[M]:[M]],1,1,0,AC[[AB]:[AB]])),PRODUCT(INDEX(CMB[[BD_0O]:[BD_2O]],MATCH(ROUND(MIN(SUM(BY$4,$O154/1000),SUM($O154,BY$4/1000)),3),CMB[[Cmb_ID]:[Cmb_ID]],0),SUM(N(BY$1),N($R154),1)),CHOOSE(AC[[M]:[M]],1,0,1,AC[[DB]:[DB]])),PRODUCT(SUM(ROUND(AVERAGE(VALUE(BY$3),VALUE($P154)),0),CHOOSE(IF(OR(BY$1,$R154),4,INDEX(CMB[[Res_Rare]:[Res_Rare]],MATCH(ROUND(MIN(SUM(BY$4,$O154/1000),SUM($O154,BY$4/1000)),3),CMB[[Cmb_ID]:[Cmb_ID]],0))),-1,-1,0,0)),IF(OR(BY$1,$R154),4,INDEX(CMB[[Cmb_Rare]:[Cmb_Rare]],MATCH(ROUND(MIN(SUM(BY$4,$O154/1000),SUM($O154,BY$4/1000)),3),CMB[[Cmb_ID]:[Cmb_ID]],0))),CHOOSE(AC[[M]:[M]],2,1,1,SUM(AC[[AB]:[DB]])))),""))</f>
        <v/>
      </c>
      <c r="BZ154" t="str">
        <f>IF(OR(BZ$5="",$S154=""),"",IFERROR(SUM(PRODUCT(INDEX(CMB[[BA_0O]:[BA_2O]],MATCH(ROUND(MIN(SUM(BZ$4,$O154/1000),SUM($O154,BZ$4/1000)),3),CMB[[Cmb_ID]:[Cmb_ID]],0),SUM(N(BZ$1),N($R154),1)),CHOOSE(AC[[M]:[M]],1,1,0,AC[[AB]:[AB]])),PRODUCT(INDEX(CMB[[BD_0O]:[BD_2O]],MATCH(ROUND(MIN(SUM(BZ$4,$O154/1000),SUM($O154,BZ$4/1000)),3),CMB[[Cmb_ID]:[Cmb_ID]],0),SUM(N(BZ$1),N($R154),1)),CHOOSE(AC[[M]:[M]],1,0,1,AC[[DB]:[DB]])),PRODUCT(SUM(ROUND(AVERAGE(VALUE(BZ$3),VALUE($P154)),0),CHOOSE(IF(OR(BZ$1,$R154),4,INDEX(CMB[[Res_Rare]:[Res_Rare]],MATCH(ROUND(MIN(SUM(BZ$4,$O154/1000),SUM($O154,BZ$4/1000)),3),CMB[[Cmb_ID]:[Cmb_ID]],0))),-1,-1,0,0)),IF(OR(BZ$1,$R154),4,INDEX(CMB[[Cmb_Rare]:[Cmb_Rare]],MATCH(ROUND(MIN(SUM(BZ$4,$O154/1000),SUM($O154,BZ$4/1000)),3),CMB[[Cmb_ID]:[Cmb_ID]],0))),CHOOSE(AC[[M]:[M]],2,1,1,SUM(AC[[AB]:[DB]])))),""))</f>
        <v/>
      </c>
      <c r="CA154" t="str">
        <f>IF(OR(CA$5="",$S154=""),"",IFERROR(SUM(PRODUCT(INDEX(CMB[[BA_0O]:[BA_2O]],MATCH(ROUND(MIN(SUM(CA$4,$O154/1000),SUM($O154,CA$4/1000)),3),CMB[[Cmb_ID]:[Cmb_ID]],0),SUM(N(CA$1),N($R154),1)),CHOOSE(AC[[M]:[M]],1,1,0,AC[[AB]:[AB]])),PRODUCT(INDEX(CMB[[BD_0O]:[BD_2O]],MATCH(ROUND(MIN(SUM(CA$4,$O154/1000),SUM($O154,CA$4/1000)),3),CMB[[Cmb_ID]:[Cmb_ID]],0),SUM(N(CA$1),N($R154),1)),CHOOSE(AC[[M]:[M]],1,0,1,AC[[DB]:[DB]])),PRODUCT(SUM(ROUND(AVERAGE(VALUE(CA$3),VALUE($P154)),0),CHOOSE(IF(OR(CA$1,$R154),4,INDEX(CMB[[Res_Rare]:[Res_Rare]],MATCH(ROUND(MIN(SUM(CA$4,$O154/1000),SUM($O154,CA$4/1000)),3),CMB[[Cmb_ID]:[Cmb_ID]],0))),-1,-1,0,0)),IF(OR(CA$1,$R154),4,INDEX(CMB[[Cmb_Rare]:[Cmb_Rare]],MATCH(ROUND(MIN(SUM(CA$4,$O154/1000),SUM($O154,CA$4/1000)),3),CMB[[Cmb_ID]:[Cmb_ID]],0))),CHOOSE(AC[[M]:[M]],2,1,1,SUM(AC[[AB]:[DB]])))),""))</f>
        <v/>
      </c>
      <c r="CB154" t="str">
        <f>IF(OR(CB$5="",$S154=""),"",IFERROR(SUM(PRODUCT(INDEX(CMB[[BA_0O]:[BA_2O]],MATCH(ROUND(MIN(SUM(CB$4,$O154/1000),SUM($O154,CB$4/1000)),3),CMB[[Cmb_ID]:[Cmb_ID]],0),SUM(N(CB$1),N($R154),1)),CHOOSE(AC[[M]:[M]],1,1,0,AC[[AB]:[AB]])),PRODUCT(INDEX(CMB[[BD_0O]:[BD_2O]],MATCH(ROUND(MIN(SUM(CB$4,$O154/1000),SUM($O154,CB$4/1000)),3),CMB[[Cmb_ID]:[Cmb_ID]],0),SUM(N(CB$1),N($R154),1)),CHOOSE(AC[[M]:[M]],1,0,1,AC[[DB]:[DB]])),PRODUCT(SUM(ROUND(AVERAGE(VALUE(CB$3),VALUE($P154)),0),CHOOSE(IF(OR(CB$1,$R154),4,INDEX(CMB[[Res_Rare]:[Res_Rare]],MATCH(ROUND(MIN(SUM(CB$4,$O154/1000),SUM($O154,CB$4/1000)),3),CMB[[Cmb_ID]:[Cmb_ID]],0))),-1,-1,0,0)),IF(OR(CB$1,$R154),4,INDEX(CMB[[Cmb_Rare]:[Cmb_Rare]],MATCH(ROUND(MIN(SUM(CB$4,$O154/1000),SUM($O154,CB$4/1000)),3),CMB[[Cmb_ID]:[Cmb_ID]],0))),CHOOSE(AC[[M]:[M]],2,1,1,SUM(AC[[AB]:[DB]])))),""))</f>
        <v/>
      </c>
      <c r="CC154" t="str">
        <f>IF(OR(CC$5="",$S154=""),"",IFERROR(SUM(PRODUCT(INDEX(CMB[[BA_0O]:[BA_2O]],MATCH(ROUND(MIN(SUM(CC$4,$O154/1000),SUM($O154,CC$4/1000)),3),CMB[[Cmb_ID]:[Cmb_ID]],0),SUM(N(CC$1),N($R154),1)),CHOOSE(AC[[M]:[M]],1,1,0,AC[[AB]:[AB]])),PRODUCT(INDEX(CMB[[BD_0O]:[BD_2O]],MATCH(ROUND(MIN(SUM(CC$4,$O154/1000),SUM($O154,CC$4/1000)),3),CMB[[Cmb_ID]:[Cmb_ID]],0),SUM(N(CC$1),N($R154),1)),CHOOSE(AC[[M]:[M]],1,0,1,AC[[DB]:[DB]])),PRODUCT(SUM(ROUND(AVERAGE(VALUE(CC$3),VALUE($P154)),0),CHOOSE(IF(OR(CC$1,$R154),4,INDEX(CMB[[Res_Rare]:[Res_Rare]],MATCH(ROUND(MIN(SUM(CC$4,$O154/1000),SUM($O154,CC$4/1000)),3),CMB[[Cmb_ID]:[Cmb_ID]],0))),-1,-1,0,0)),IF(OR(CC$1,$R154),4,INDEX(CMB[[Cmb_Rare]:[Cmb_Rare]],MATCH(ROUND(MIN(SUM(CC$4,$O154/1000),SUM($O154,CC$4/1000)),3),CMB[[Cmb_ID]:[Cmb_ID]],0))),CHOOSE(AC[[M]:[M]],2,1,1,SUM(AC[[AB]:[DB]])))),""))</f>
        <v/>
      </c>
      <c r="CD154" t="str">
        <f>IF(OR(CD$5="",$S154=""),"",IFERROR(SUM(PRODUCT(INDEX(CMB[[BA_0O]:[BA_2O]],MATCH(ROUND(MIN(SUM(CD$4,$O154/1000),SUM($O154,CD$4/1000)),3),CMB[[Cmb_ID]:[Cmb_ID]],0),SUM(N(CD$1),N($R154),1)),CHOOSE(AC[[M]:[M]],1,1,0,AC[[AB]:[AB]])),PRODUCT(INDEX(CMB[[BD_0O]:[BD_2O]],MATCH(ROUND(MIN(SUM(CD$4,$O154/1000),SUM($O154,CD$4/1000)),3),CMB[[Cmb_ID]:[Cmb_ID]],0),SUM(N(CD$1),N($R154),1)),CHOOSE(AC[[M]:[M]],1,0,1,AC[[DB]:[DB]])),PRODUCT(SUM(ROUND(AVERAGE(VALUE(CD$3),VALUE($P154)),0),CHOOSE(IF(OR(CD$1,$R154),4,INDEX(CMB[[Res_Rare]:[Res_Rare]],MATCH(ROUND(MIN(SUM(CD$4,$O154/1000),SUM($O154,CD$4/1000)),3),CMB[[Cmb_ID]:[Cmb_ID]],0))),-1,-1,0,0)),IF(OR(CD$1,$R154),4,INDEX(CMB[[Cmb_Rare]:[Cmb_Rare]],MATCH(ROUND(MIN(SUM(CD$4,$O154/1000),SUM($O154,CD$4/1000)),3),CMB[[Cmb_ID]:[Cmb_ID]],0))),CHOOSE(AC[[M]:[M]],2,1,1,SUM(AC[[AB]:[DB]])))),""))</f>
        <v/>
      </c>
      <c r="CE154" t="str">
        <f>IF(OR(CE$5="",$S154=""),"",IFERROR(SUM(PRODUCT(INDEX(CMB[[BA_0O]:[BA_2O]],MATCH(ROUND(MIN(SUM(CE$4,$O154/1000),SUM($O154,CE$4/1000)),3),CMB[[Cmb_ID]:[Cmb_ID]],0),SUM(N(CE$1),N($R154),1)),CHOOSE(AC[[M]:[M]],1,1,0,AC[[AB]:[AB]])),PRODUCT(INDEX(CMB[[BD_0O]:[BD_2O]],MATCH(ROUND(MIN(SUM(CE$4,$O154/1000),SUM($O154,CE$4/1000)),3),CMB[[Cmb_ID]:[Cmb_ID]],0),SUM(N(CE$1),N($R154),1)),CHOOSE(AC[[M]:[M]],1,0,1,AC[[DB]:[DB]])),PRODUCT(SUM(ROUND(AVERAGE(VALUE(CE$3),VALUE($P154)),0),CHOOSE(IF(OR(CE$1,$R154),4,INDEX(CMB[[Res_Rare]:[Res_Rare]],MATCH(ROUND(MIN(SUM(CE$4,$O154/1000),SUM($O154,CE$4/1000)),3),CMB[[Cmb_ID]:[Cmb_ID]],0))),-1,-1,0,0)),IF(OR(CE$1,$R154),4,INDEX(CMB[[Cmb_Rare]:[Cmb_Rare]],MATCH(ROUND(MIN(SUM(CE$4,$O154/1000),SUM($O154,CE$4/1000)),3),CMB[[Cmb_ID]:[Cmb_ID]],0))),CHOOSE(AC[[M]:[M]],2,1,1,SUM(AC[[AB]:[DB]])))),""))</f>
        <v/>
      </c>
      <c r="CF154" t="str">
        <f>IF(OR(CF$5="",$S154=""),"",IFERROR(SUM(PRODUCT(INDEX(CMB[[BA_0O]:[BA_2O]],MATCH(ROUND(MIN(SUM(CF$4,$O154/1000),SUM($O154,CF$4/1000)),3),CMB[[Cmb_ID]:[Cmb_ID]],0),SUM(N(CF$1),N($R154),1)),CHOOSE(AC[[M]:[M]],1,1,0,AC[[AB]:[AB]])),PRODUCT(INDEX(CMB[[BD_0O]:[BD_2O]],MATCH(ROUND(MIN(SUM(CF$4,$O154/1000),SUM($O154,CF$4/1000)),3),CMB[[Cmb_ID]:[Cmb_ID]],0),SUM(N(CF$1),N($R154),1)),CHOOSE(AC[[M]:[M]],1,0,1,AC[[DB]:[DB]])),PRODUCT(SUM(ROUND(AVERAGE(VALUE(CF$3),VALUE($P154)),0),CHOOSE(IF(OR(CF$1,$R154),4,INDEX(CMB[[Res_Rare]:[Res_Rare]],MATCH(ROUND(MIN(SUM(CF$4,$O154/1000),SUM($O154,CF$4/1000)),3),CMB[[Cmb_ID]:[Cmb_ID]],0))),-1,-1,0,0)),IF(OR(CF$1,$R154),4,INDEX(CMB[[Cmb_Rare]:[Cmb_Rare]],MATCH(ROUND(MIN(SUM(CF$4,$O154/1000),SUM($O154,CF$4/1000)),3),CMB[[Cmb_ID]:[Cmb_ID]],0))),CHOOSE(AC[[M]:[M]],2,1,1,SUM(AC[[AB]:[DB]])))),""))</f>
        <v/>
      </c>
      <c r="CG154" t="str">
        <f>IF(OR(CG$5="",$S154=""),"",IFERROR(SUM(PRODUCT(INDEX(CMB[[BA_0O]:[BA_2O]],MATCH(ROUND(MIN(SUM(CG$4,$O154/1000),SUM($O154,CG$4/1000)),3),CMB[[Cmb_ID]:[Cmb_ID]],0),SUM(N(CG$1),N($R154),1)),CHOOSE(AC[[M]:[M]],1,1,0,AC[[AB]:[AB]])),PRODUCT(INDEX(CMB[[BD_0O]:[BD_2O]],MATCH(ROUND(MIN(SUM(CG$4,$O154/1000),SUM($O154,CG$4/1000)),3),CMB[[Cmb_ID]:[Cmb_ID]],0),SUM(N(CG$1),N($R154),1)),CHOOSE(AC[[M]:[M]],1,0,1,AC[[DB]:[DB]])),PRODUCT(SUM(ROUND(AVERAGE(VALUE(CG$3),VALUE($P154)),0),CHOOSE(IF(OR(CG$1,$R154),4,INDEX(CMB[[Res_Rare]:[Res_Rare]],MATCH(ROUND(MIN(SUM(CG$4,$O154/1000),SUM($O154,CG$4/1000)),3),CMB[[Cmb_ID]:[Cmb_ID]],0))),-1,-1,0,0)),IF(OR(CG$1,$R154),4,INDEX(CMB[[Cmb_Rare]:[Cmb_Rare]],MATCH(ROUND(MIN(SUM(CG$4,$O154/1000),SUM($O154,CG$4/1000)),3),CMB[[Cmb_ID]:[Cmb_ID]],0))),CHOOSE(AC[[M]:[M]],2,1,1,SUM(AC[[AB]:[DB]])))),""))</f>
        <v/>
      </c>
      <c r="CH154" t="str">
        <f>IF(OR(CH$5="",$S154=""),"",IFERROR(SUM(PRODUCT(INDEX(CMB[[BA_0O]:[BA_2O]],MATCH(ROUND(MIN(SUM(CH$4,$O154/1000),SUM($O154,CH$4/1000)),3),CMB[[Cmb_ID]:[Cmb_ID]],0),SUM(N(CH$1),N($R154),1)),CHOOSE(AC[[M]:[M]],1,1,0,AC[[AB]:[AB]])),PRODUCT(INDEX(CMB[[BD_0O]:[BD_2O]],MATCH(ROUND(MIN(SUM(CH$4,$O154/1000),SUM($O154,CH$4/1000)),3),CMB[[Cmb_ID]:[Cmb_ID]],0),SUM(N(CH$1),N($R154),1)),CHOOSE(AC[[M]:[M]],1,0,1,AC[[DB]:[DB]])),PRODUCT(SUM(ROUND(AVERAGE(VALUE(CH$3),VALUE($P154)),0),CHOOSE(IF(OR(CH$1,$R154),4,INDEX(CMB[[Res_Rare]:[Res_Rare]],MATCH(ROUND(MIN(SUM(CH$4,$O154/1000),SUM($O154,CH$4/1000)),3),CMB[[Cmb_ID]:[Cmb_ID]],0))),-1,-1,0,0)),IF(OR(CH$1,$R154),4,INDEX(CMB[[Cmb_Rare]:[Cmb_Rare]],MATCH(ROUND(MIN(SUM(CH$4,$O154/1000),SUM($O154,CH$4/1000)),3),CMB[[Cmb_ID]:[Cmb_ID]],0))),CHOOSE(AC[[M]:[M]],2,1,1,SUM(AC[[AB]:[DB]])))),""))</f>
        <v/>
      </c>
      <c r="CI154" t="str">
        <f>IF(OR(CI$5="",$S154=""),"",IFERROR(SUM(PRODUCT(INDEX(CMB[[BA_0O]:[BA_2O]],MATCH(ROUND(MIN(SUM(CI$4,$O154/1000),SUM($O154,CI$4/1000)),3),CMB[[Cmb_ID]:[Cmb_ID]],0),SUM(N(CI$1),N($R154),1)),CHOOSE(AC[[M]:[M]],1,1,0,AC[[AB]:[AB]])),PRODUCT(INDEX(CMB[[BD_0O]:[BD_2O]],MATCH(ROUND(MIN(SUM(CI$4,$O154/1000),SUM($O154,CI$4/1000)),3),CMB[[Cmb_ID]:[Cmb_ID]],0),SUM(N(CI$1),N($R154),1)),CHOOSE(AC[[M]:[M]],1,0,1,AC[[DB]:[DB]])),PRODUCT(SUM(ROUND(AVERAGE(VALUE(CI$3),VALUE($P154)),0),CHOOSE(IF(OR(CI$1,$R154),4,INDEX(CMB[[Res_Rare]:[Res_Rare]],MATCH(ROUND(MIN(SUM(CI$4,$O154/1000),SUM($O154,CI$4/1000)),3),CMB[[Cmb_ID]:[Cmb_ID]],0))),-1,-1,0,0)),IF(OR(CI$1,$R154),4,INDEX(CMB[[Cmb_Rare]:[Cmb_Rare]],MATCH(ROUND(MIN(SUM(CI$4,$O154/1000),SUM($O154,CI$4/1000)),3),CMB[[Cmb_ID]:[Cmb_ID]],0))),CHOOSE(AC[[M]:[M]],2,1,1,SUM(AC[[AB]:[DB]])))),""))</f>
        <v/>
      </c>
      <c r="CJ154" t="str">
        <f>IF(OR(CJ$5="",$S154=""),"",IFERROR(SUM(PRODUCT(INDEX(CMB[[BA_0O]:[BA_2O]],MATCH(ROUND(MIN(SUM(CJ$4,$O154/1000),SUM($O154,CJ$4/1000)),3),CMB[[Cmb_ID]:[Cmb_ID]],0),SUM(N(CJ$1),N($R154),1)),CHOOSE(AC[[M]:[M]],1,1,0,AC[[AB]:[AB]])),PRODUCT(INDEX(CMB[[BD_0O]:[BD_2O]],MATCH(ROUND(MIN(SUM(CJ$4,$O154/1000),SUM($O154,CJ$4/1000)),3),CMB[[Cmb_ID]:[Cmb_ID]],0),SUM(N(CJ$1),N($R154),1)),CHOOSE(AC[[M]:[M]],1,0,1,AC[[DB]:[DB]])),PRODUCT(SUM(ROUND(AVERAGE(VALUE(CJ$3),VALUE($P154)),0),CHOOSE(IF(OR(CJ$1,$R154),4,INDEX(CMB[[Res_Rare]:[Res_Rare]],MATCH(ROUND(MIN(SUM(CJ$4,$O154/1000),SUM($O154,CJ$4/1000)),3),CMB[[Cmb_ID]:[Cmb_ID]],0))),-1,-1,0,0)),IF(OR(CJ$1,$R154),4,INDEX(CMB[[Cmb_Rare]:[Cmb_Rare]],MATCH(ROUND(MIN(SUM(CJ$4,$O154/1000),SUM($O154,CJ$4/1000)),3),CMB[[Cmb_ID]:[Cmb_ID]],0))),CHOOSE(AC[[M]:[M]],2,1,1,SUM(AC[[AB]:[DB]])))),""))</f>
        <v/>
      </c>
      <c r="CK154" t="str">
        <f>IF(OR(CK$5="",$S154=""),"",IFERROR(SUM(PRODUCT(INDEX(CMB[[BA_0O]:[BA_2O]],MATCH(ROUND(MIN(SUM(CK$4,$O154/1000),SUM($O154,CK$4/1000)),3),CMB[[Cmb_ID]:[Cmb_ID]],0),SUM(N(CK$1),N($R154),1)),CHOOSE(AC[[M]:[M]],1,1,0,AC[[AB]:[AB]])),PRODUCT(INDEX(CMB[[BD_0O]:[BD_2O]],MATCH(ROUND(MIN(SUM(CK$4,$O154/1000),SUM($O154,CK$4/1000)),3),CMB[[Cmb_ID]:[Cmb_ID]],0),SUM(N(CK$1),N($R154),1)),CHOOSE(AC[[M]:[M]],1,0,1,AC[[DB]:[DB]])),PRODUCT(SUM(ROUND(AVERAGE(VALUE(CK$3),VALUE($P154)),0),CHOOSE(IF(OR(CK$1,$R154),4,INDEX(CMB[[Res_Rare]:[Res_Rare]],MATCH(ROUND(MIN(SUM(CK$4,$O154/1000),SUM($O154,CK$4/1000)),3),CMB[[Cmb_ID]:[Cmb_ID]],0))),-1,-1,0,0)),IF(OR(CK$1,$R154),4,INDEX(CMB[[Cmb_Rare]:[Cmb_Rare]],MATCH(ROUND(MIN(SUM(CK$4,$O154/1000),SUM($O154,CK$4/1000)),3),CMB[[Cmb_ID]:[Cmb_ID]],0))),CHOOSE(AC[[M]:[M]],2,1,1,SUM(AC[[AB]:[DB]])))),""))</f>
        <v/>
      </c>
      <c r="CL154" t="str">
        <f>IF(OR(CL$5="",$S154=""),"",IFERROR(SUM(PRODUCT(INDEX(CMB[[BA_0O]:[BA_2O]],MATCH(ROUND(MIN(SUM(CL$4,$O154/1000),SUM($O154,CL$4/1000)),3),CMB[[Cmb_ID]:[Cmb_ID]],0),SUM(N(CL$1),N($R154),1)),CHOOSE(AC[[M]:[M]],1,1,0,AC[[AB]:[AB]])),PRODUCT(INDEX(CMB[[BD_0O]:[BD_2O]],MATCH(ROUND(MIN(SUM(CL$4,$O154/1000),SUM($O154,CL$4/1000)),3),CMB[[Cmb_ID]:[Cmb_ID]],0),SUM(N(CL$1),N($R154),1)),CHOOSE(AC[[M]:[M]],1,0,1,AC[[DB]:[DB]])),PRODUCT(SUM(ROUND(AVERAGE(VALUE(CL$3),VALUE($P154)),0),CHOOSE(IF(OR(CL$1,$R154),4,INDEX(CMB[[Res_Rare]:[Res_Rare]],MATCH(ROUND(MIN(SUM(CL$4,$O154/1000),SUM($O154,CL$4/1000)),3),CMB[[Cmb_ID]:[Cmb_ID]],0))),-1,-1,0,0)),IF(OR(CL$1,$R154),4,INDEX(CMB[[Cmb_Rare]:[Cmb_Rare]],MATCH(ROUND(MIN(SUM(CL$4,$O154/1000),SUM($O154,CL$4/1000)),3),CMB[[Cmb_ID]:[Cmb_ID]],0))),CHOOSE(AC[[M]:[M]],2,1,1,SUM(AC[[AB]:[DB]])))),""))</f>
        <v/>
      </c>
      <c r="CM154" t="str">
        <f>IF(OR(CM$5="",$S154=""),"",IFERROR(SUM(PRODUCT(INDEX(CMB[[BA_0O]:[BA_2O]],MATCH(ROUND(MIN(SUM(CM$4,$O154/1000),SUM($O154,CM$4/1000)),3),CMB[[Cmb_ID]:[Cmb_ID]],0),SUM(N(CM$1),N($R154),1)),CHOOSE(AC[[M]:[M]],1,1,0,AC[[AB]:[AB]])),PRODUCT(INDEX(CMB[[BD_0O]:[BD_2O]],MATCH(ROUND(MIN(SUM(CM$4,$O154/1000),SUM($O154,CM$4/1000)),3),CMB[[Cmb_ID]:[Cmb_ID]],0),SUM(N(CM$1),N($R154),1)),CHOOSE(AC[[M]:[M]],1,0,1,AC[[DB]:[DB]])),PRODUCT(SUM(ROUND(AVERAGE(VALUE(CM$3),VALUE($P154)),0),CHOOSE(IF(OR(CM$1,$R154),4,INDEX(CMB[[Res_Rare]:[Res_Rare]],MATCH(ROUND(MIN(SUM(CM$4,$O154/1000),SUM($O154,CM$4/1000)),3),CMB[[Cmb_ID]:[Cmb_ID]],0))),-1,-1,0,0)),IF(OR(CM$1,$R154),4,INDEX(CMB[[Cmb_Rare]:[Cmb_Rare]],MATCH(ROUND(MIN(SUM(CM$4,$O154/1000),SUM($O154,CM$4/1000)),3),CMB[[Cmb_ID]:[Cmb_ID]],0))),CHOOSE(AC[[M]:[M]],2,1,1,SUM(AC[[AB]:[DB]])))),""))</f>
        <v/>
      </c>
      <c r="CN154" t="str">
        <f>IF(OR(CN$5="",$S154=""),"",IFERROR(SUM(PRODUCT(INDEX(CMB[[BA_0O]:[BA_2O]],MATCH(ROUND(MIN(SUM(CN$4,$O154/1000),SUM($O154,CN$4/1000)),3),CMB[[Cmb_ID]:[Cmb_ID]],0),SUM(N(CN$1),N($R154),1)),CHOOSE(AC[[M]:[M]],1,1,0,AC[[AB]:[AB]])),PRODUCT(INDEX(CMB[[BD_0O]:[BD_2O]],MATCH(ROUND(MIN(SUM(CN$4,$O154/1000),SUM($O154,CN$4/1000)),3),CMB[[Cmb_ID]:[Cmb_ID]],0),SUM(N(CN$1),N($R154),1)),CHOOSE(AC[[M]:[M]],1,0,1,AC[[DB]:[DB]])),PRODUCT(SUM(ROUND(AVERAGE(VALUE(CN$3),VALUE($P154)),0),CHOOSE(IF(OR(CN$1,$R154),4,INDEX(CMB[[Res_Rare]:[Res_Rare]],MATCH(ROUND(MIN(SUM(CN$4,$O154/1000),SUM($O154,CN$4/1000)),3),CMB[[Cmb_ID]:[Cmb_ID]],0))),-1,-1,0,0)),IF(OR(CN$1,$R154),4,INDEX(CMB[[Cmb_Rare]:[Cmb_Rare]],MATCH(ROUND(MIN(SUM(CN$4,$O154/1000),SUM($O154,CN$4/1000)),3),CMB[[Cmb_ID]:[Cmb_ID]],0))),CHOOSE(AC[[M]:[M]],2,1,1,SUM(AC[[AB]:[DB]])))),""))</f>
        <v/>
      </c>
      <c r="CO154" t="str">
        <f>IF(OR(CO$5="",$S154=""),"",IFERROR(SUM(PRODUCT(INDEX(CMB[[BA_0O]:[BA_2O]],MATCH(ROUND(MIN(SUM(CO$4,$O154/1000),SUM($O154,CO$4/1000)),3),CMB[[Cmb_ID]:[Cmb_ID]],0),SUM(N(CO$1),N($R154),1)),CHOOSE(AC[[M]:[M]],1,1,0,AC[[AB]:[AB]])),PRODUCT(INDEX(CMB[[BD_0O]:[BD_2O]],MATCH(ROUND(MIN(SUM(CO$4,$O154/1000),SUM($O154,CO$4/1000)),3),CMB[[Cmb_ID]:[Cmb_ID]],0),SUM(N(CO$1),N($R154),1)),CHOOSE(AC[[M]:[M]],1,0,1,AC[[DB]:[DB]])),PRODUCT(SUM(ROUND(AVERAGE(VALUE(CO$3),VALUE($P154)),0),CHOOSE(IF(OR(CO$1,$R154),4,INDEX(CMB[[Res_Rare]:[Res_Rare]],MATCH(ROUND(MIN(SUM(CO$4,$O154/1000),SUM($O154,CO$4/1000)),3),CMB[[Cmb_ID]:[Cmb_ID]],0))),-1,-1,0,0)),IF(OR(CO$1,$R154),4,INDEX(CMB[[Cmb_Rare]:[Cmb_Rare]],MATCH(ROUND(MIN(SUM(CO$4,$O154/1000),SUM($O154,CO$4/1000)),3),CMB[[Cmb_ID]:[Cmb_ID]],0))),CHOOSE(AC[[M]:[M]],2,1,1,SUM(AC[[AB]:[DB]])))),""))</f>
        <v/>
      </c>
      <c r="CP154" t="str">
        <f>IF(OR(CP$5="",$S154=""),"",IFERROR(SUM(PRODUCT(INDEX(CMB[[BA_0O]:[BA_2O]],MATCH(ROUND(MIN(SUM(CP$4,$O154/1000),SUM($O154,CP$4/1000)),3),CMB[[Cmb_ID]:[Cmb_ID]],0),SUM(N(CP$1),N($R154),1)),CHOOSE(AC[[M]:[M]],1,1,0,AC[[AB]:[AB]])),PRODUCT(INDEX(CMB[[BD_0O]:[BD_2O]],MATCH(ROUND(MIN(SUM(CP$4,$O154/1000),SUM($O154,CP$4/1000)),3),CMB[[Cmb_ID]:[Cmb_ID]],0),SUM(N(CP$1),N($R154),1)),CHOOSE(AC[[M]:[M]],1,0,1,AC[[DB]:[DB]])),PRODUCT(SUM(ROUND(AVERAGE(VALUE(CP$3),VALUE($P154)),0),CHOOSE(IF(OR(CP$1,$R154),4,INDEX(CMB[[Res_Rare]:[Res_Rare]],MATCH(ROUND(MIN(SUM(CP$4,$O154/1000),SUM($O154,CP$4/1000)),3),CMB[[Cmb_ID]:[Cmb_ID]],0))),-1,-1,0,0)),IF(OR(CP$1,$R154),4,INDEX(CMB[[Cmb_Rare]:[Cmb_Rare]],MATCH(ROUND(MIN(SUM(CP$4,$O154/1000),SUM($O154,CP$4/1000)),3),CMB[[Cmb_ID]:[Cmb_ID]],0))),CHOOSE(AC[[M]:[M]],2,1,1,SUM(AC[[AB]:[DB]])))),""))</f>
        <v/>
      </c>
      <c r="CQ154" t="str">
        <f>IF(OR(CQ$5="",$S154=""),"",IFERROR(SUM(PRODUCT(INDEX(CMB[[BA_0O]:[BA_2O]],MATCH(ROUND(MIN(SUM(CQ$4,$O154/1000),SUM($O154,CQ$4/1000)),3),CMB[[Cmb_ID]:[Cmb_ID]],0),SUM(N(CQ$1),N($R154),1)),CHOOSE(AC[[M]:[M]],1,1,0,AC[[AB]:[AB]])),PRODUCT(INDEX(CMB[[BD_0O]:[BD_2O]],MATCH(ROUND(MIN(SUM(CQ$4,$O154/1000),SUM($O154,CQ$4/1000)),3),CMB[[Cmb_ID]:[Cmb_ID]],0),SUM(N(CQ$1),N($R154),1)),CHOOSE(AC[[M]:[M]],1,0,1,AC[[DB]:[DB]])),PRODUCT(SUM(ROUND(AVERAGE(VALUE(CQ$3),VALUE($P154)),0),CHOOSE(IF(OR(CQ$1,$R154),4,INDEX(CMB[[Res_Rare]:[Res_Rare]],MATCH(ROUND(MIN(SUM(CQ$4,$O154/1000),SUM($O154,CQ$4/1000)),3),CMB[[Cmb_ID]:[Cmb_ID]],0))),-1,-1,0,0)),IF(OR(CQ$1,$R154),4,INDEX(CMB[[Cmb_Rare]:[Cmb_Rare]],MATCH(ROUND(MIN(SUM(CQ$4,$O154/1000),SUM($O154,CQ$4/1000)),3),CMB[[Cmb_ID]:[Cmb_ID]],0))),CHOOSE(AC[[M]:[M]],2,1,1,SUM(AC[[AB]:[DB]])))),""))</f>
        <v/>
      </c>
      <c r="CR154" t="str">
        <f>IF(OR(CR$5="",$S154=""),"",IFERROR(SUM(PRODUCT(INDEX(CMB[[BA_0O]:[BA_2O]],MATCH(ROUND(MIN(SUM(CR$4,$O154/1000),SUM($O154,CR$4/1000)),3),CMB[[Cmb_ID]:[Cmb_ID]],0),SUM(N(CR$1),N($R154),1)),CHOOSE(AC[[M]:[M]],1,1,0,AC[[AB]:[AB]])),PRODUCT(INDEX(CMB[[BD_0O]:[BD_2O]],MATCH(ROUND(MIN(SUM(CR$4,$O154/1000),SUM($O154,CR$4/1000)),3),CMB[[Cmb_ID]:[Cmb_ID]],0),SUM(N(CR$1),N($R154),1)),CHOOSE(AC[[M]:[M]],1,0,1,AC[[DB]:[DB]])),PRODUCT(SUM(ROUND(AVERAGE(VALUE(CR$3),VALUE($P154)),0),CHOOSE(IF(OR(CR$1,$R154),4,INDEX(CMB[[Res_Rare]:[Res_Rare]],MATCH(ROUND(MIN(SUM(CR$4,$O154/1000),SUM($O154,CR$4/1000)),3),CMB[[Cmb_ID]:[Cmb_ID]],0))),-1,-1,0,0)),IF(OR(CR$1,$R154),4,INDEX(CMB[[Cmb_Rare]:[Cmb_Rare]],MATCH(ROUND(MIN(SUM(CR$4,$O154/1000),SUM($O154,CR$4/1000)),3),CMB[[Cmb_ID]:[Cmb_ID]],0))),CHOOSE(AC[[M]:[M]],2,1,1,SUM(AC[[AB]:[DB]])))),""))</f>
        <v/>
      </c>
      <c r="CS154" t="str">
        <f>IF(OR(CS$5="",$S154=""),"",IFERROR(SUM(PRODUCT(INDEX(CMB[[BA_0O]:[BA_2O]],MATCH(ROUND(MIN(SUM(CS$4,$O154/1000),SUM($O154,CS$4/1000)),3),CMB[[Cmb_ID]:[Cmb_ID]],0),SUM(N(CS$1),N($R154),1)),CHOOSE(AC[[M]:[M]],1,1,0,AC[[AB]:[AB]])),PRODUCT(INDEX(CMB[[BD_0O]:[BD_2O]],MATCH(ROUND(MIN(SUM(CS$4,$O154/1000),SUM($O154,CS$4/1000)),3),CMB[[Cmb_ID]:[Cmb_ID]],0),SUM(N(CS$1),N($R154),1)),CHOOSE(AC[[M]:[M]],1,0,1,AC[[DB]:[DB]])),PRODUCT(SUM(ROUND(AVERAGE(VALUE(CS$3),VALUE($P154)),0),CHOOSE(IF(OR(CS$1,$R154),4,INDEX(CMB[[Res_Rare]:[Res_Rare]],MATCH(ROUND(MIN(SUM(CS$4,$O154/1000),SUM($O154,CS$4/1000)),3),CMB[[Cmb_ID]:[Cmb_ID]],0))),-1,-1,0,0)),IF(OR(CS$1,$R154),4,INDEX(CMB[[Cmb_Rare]:[Cmb_Rare]],MATCH(ROUND(MIN(SUM(CS$4,$O154/1000),SUM($O154,CS$4/1000)),3),CMB[[Cmb_ID]:[Cmb_ID]],0))),CHOOSE(AC[[M]:[M]],2,1,1,SUM(AC[[AB]:[DB]])))),""))</f>
        <v/>
      </c>
      <c r="CT154" t="str">
        <f>IF(OR(CT$5="",$S154=""),"",IFERROR(SUM(PRODUCT(INDEX(CMB[[BA_0O]:[BA_2O]],MATCH(ROUND(MIN(SUM(CT$4,$O154/1000),SUM($O154,CT$4/1000)),3),CMB[[Cmb_ID]:[Cmb_ID]],0),SUM(N(CT$1),N($R154),1)),CHOOSE(AC[[M]:[M]],1,1,0,AC[[AB]:[AB]])),PRODUCT(INDEX(CMB[[BD_0O]:[BD_2O]],MATCH(ROUND(MIN(SUM(CT$4,$O154/1000),SUM($O154,CT$4/1000)),3),CMB[[Cmb_ID]:[Cmb_ID]],0),SUM(N(CT$1),N($R154),1)),CHOOSE(AC[[M]:[M]],1,0,1,AC[[DB]:[DB]])),PRODUCT(SUM(ROUND(AVERAGE(VALUE(CT$3),VALUE($P154)),0),CHOOSE(IF(OR(CT$1,$R154),4,INDEX(CMB[[Res_Rare]:[Res_Rare]],MATCH(ROUND(MIN(SUM(CT$4,$O154/1000),SUM($O154,CT$4/1000)),3),CMB[[Cmb_ID]:[Cmb_ID]],0))),-1,-1,0,0)),IF(OR(CT$1,$R154),4,INDEX(CMB[[Cmb_Rare]:[Cmb_Rare]],MATCH(ROUND(MIN(SUM(CT$4,$O154/1000),SUM($O154,CT$4/1000)),3),CMB[[Cmb_ID]:[Cmb_ID]],0))),CHOOSE(AC[[M]:[M]],2,1,1,SUM(AC[[AB]:[DB]])))),""))</f>
        <v/>
      </c>
      <c r="CU154" t="str">
        <f>IF(OR(CU$5="",$S154=""),"",IFERROR(SUM(PRODUCT(INDEX(CMB[[BA_0O]:[BA_2O]],MATCH(ROUND(MIN(SUM(CU$4,$O154/1000),SUM($O154,CU$4/1000)),3),CMB[[Cmb_ID]:[Cmb_ID]],0),SUM(N(CU$1),N($R154),1)),CHOOSE(AC[[M]:[M]],1,1,0,AC[[AB]:[AB]])),PRODUCT(INDEX(CMB[[BD_0O]:[BD_2O]],MATCH(ROUND(MIN(SUM(CU$4,$O154/1000),SUM($O154,CU$4/1000)),3),CMB[[Cmb_ID]:[Cmb_ID]],0),SUM(N(CU$1),N($R154),1)),CHOOSE(AC[[M]:[M]],1,0,1,AC[[DB]:[DB]])),PRODUCT(SUM(ROUND(AVERAGE(VALUE(CU$3),VALUE($P154)),0),CHOOSE(IF(OR(CU$1,$R154),4,INDEX(CMB[[Res_Rare]:[Res_Rare]],MATCH(ROUND(MIN(SUM(CU$4,$O154/1000),SUM($O154,CU$4/1000)),3),CMB[[Cmb_ID]:[Cmb_ID]],0))),-1,-1,0,0)),IF(OR(CU$1,$R154),4,INDEX(CMB[[Cmb_Rare]:[Cmb_Rare]],MATCH(ROUND(MIN(SUM(CU$4,$O154/1000),SUM($O154,CU$4/1000)),3),CMB[[Cmb_ID]:[Cmb_ID]],0))),CHOOSE(AC[[M]:[M]],2,1,1,SUM(AC[[AB]:[DB]])))),""))</f>
        <v/>
      </c>
      <c r="CV154" t="str">
        <f>IF(OR(CV$5="",$S154=""),"",IFERROR(SUM(PRODUCT(INDEX(CMB[[BA_0O]:[BA_2O]],MATCH(ROUND(MIN(SUM(CV$4,$O154/1000),SUM($O154,CV$4/1000)),3),CMB[[Cmb_ID]:[Cmb_ID]],0),SUM(N(CV$1),N($R154),1)),CHOOSE(AC[[M]:[M]],1,1,0,AC[[AB]:[AB]])),PRODUCT(INDEX(CMB[[BD_0O]:[BD_2O]],MATCH(ROUND(MIN(SUM(CV$4,$O154/1000),SUM($O154,CV$4/1000)),3),CMB[[Cmb_ID]:[Cmb_ID]],0),SUM(N(CV$1),N($R154),1)),CHOOSE(AC[[M]:[M]],1,0,1,AC[[DB]:[DB]])),PRODUCT(SUM(ROUND(AVERAGE(VALUE(CV$3),VALUE($P154)),0),CHOOSE(IF(OR(CV$1,$R154),4,INDEX(CMB[[Res_Rare]:[Res_Rare]],MATCH(ROUND(MIN(SUM(CV$4,$O154/1000),SUM($O154,CV$4/1000)),3),CMB[[Cmb_ID]:[Cmb_ID]],0))),-1,-1,0,0)),IF(OR(CV$1,$R154),4,INDEX(CMB[[Cmb_Rare]:[Cmb_Rare]],MATCH(ROUND(MIN(SUM(CV$4,$O154/1000),SUM($O154,CV$4/1000)),3),CMB[[Cmb_ID]:[Cmb_ID]],0))),CHOOSE(AC[[M]:[M]],2,1,1,SUM(AC[[AB]:[DB]])))),""))</f>
        <v/>
      </c>
      <c r="CW154" t="str">
        <f>IF(OR(CW$5="",$S154=""),"",IFERROR(SUM(PRODUCT(INDEX(CMB[[BA_0O]:[BA_2O]],MATCH(ROUND(MIN(SUM(CW$4,$O154/1000),SUM($O154,CW$4/1000)),3),CMB[[Cmb_ID]:[Cmb_ID]],0),SUM(N(CW$1),N($R154),1)),CHOOSE(AC[[M]:[M]],1,1,0,AC[[AB]:[AB]])),PRODUCT(INDEX(CMB[[BD_0O]:[BD_2O]],MATCH(ROUND(MIN(SUM(CW$4,$O154/1000),SUM($O154,CW$4/1000)),3),CMB[[Cmb_ID]:[Cmb_ID]],0),SUM(N(CW$1),N($R154),1)),CHOOSE(AC[[M]:[M]],1,0,1,AC[[DB]:[DB]])),PRODUCT(SUM(ROUND(AVERAGE(VALUE(CW$3),VALUE($P154)),0),CHOOSE(IF(OR(CW$1,$R154),4,INDEX(CMB[[Res_Rare]:[Res_Rare]],MATCH(ROUND(MIN(SUM(CW$4,$O154/1000),SUM($O154,CW$4/1000)),3),CMB[[Cmb_ID]:[Cmb_ID]],0))),-1,-1,0,0)),IF(OR(CW$1,$R154),4,INDEX(CMB[[Cmb_Rare]:[Cmb_Rare]],MATCH(ROUND(MIN(SUM(CW$4,$O154/1000),SUM($O154,CW$4/1000)),3),CMB[[Cmb_ID]:[Cmb_ID]],0))),CHOOSE(AC[[M]:[M]],2,1,1,SUM(AC[[AB]:[DB]])))),""))</f>
        <v/>
      </c>
      <c r="CX154" t="str">
        <f>IF(OR(CX$5="",$S154=""),"",IFERROR(SUM(PRODUCT(INDEX(CMB[[BA_0O]:[BA_2O]],MATCH(ROUND(MIN(SUM(CX$4,$O154/1000),SUM($O154,CX$4/1000)),3),CMB[[Cmb_ID]:[Cmb_ID]],0),SUM(N(CX$1),N($R154),1)),CHOOSE(AC[[M]:[M]],1,1,0,AC[[AB]:[AB]])),PRODUCT(INDEX(CMB[[BD_0O]:[BD_2O]],MATCH(ROUND(MIN(SUM(CX$4,$O154/1000),SUM($O154,CX$4/1000)),3),CMB[[Cmb_ID]:[Cmb_ID]],0),SUM(N(CX$1),N($R154),1)),CHOOSE(AC[[M]:[M]],1,0,1,AC[[DB]:[DB]])),PRODUCT(SUM(ROUND(AVERAGE(VALUE(CX$3),VALUE($P154)),0),CHOOSE(IF(OR(CX$1,$R154),4,INDEX(CMB[[Res_Rare]:[Res_Rare]],MATCH(ROUND(MIN(SUM(CX$4,$O154/1000),SUM($O154,CX$4/1000)),3),CMB[[Cmb_ID]:[Cmb_ID]],0))),-1,-1,0,0)),IF(OR(CX$1,$R154),4,INDEX(CMB[[Cmb_Rare]:[Cmb_Rare]],MATCH(ROUND(MIN(SUM(CX$4,$O154/1000),SUM($O154,CX$4/1000)),3),CMB[[Cmb_ID]:[Cmb_ID]],0))),CHOOSE(AC[[M]:[M]],2,1,1,SUM(AC[[AB]:[DB]])))),""))</f>
        <v/>
      </c>
      <c r="CY154" t="str">
        <f>IF(OR(CY$5="",$S154=""),"",IFERROR(SUM(PRODUCT(INDEX(CMB[[BA_0O]:[BA_2O]],MATCH(ROUND(MIN(SUM(CY$4,$O154/1000),SUM($O154,CY$4/1000)),3),CMB[[Cmb_ID]:[Cmb_ID]],0),SUM(N(CY$1),N($R154),1)),CHOOSE(AC[[M]:[M]],1,1,0,AC[[AB]:[AB]])),PRODUCT(INDEX(CMB[[BD_0O]:[BD_2O]],MATCH(ROUND(MIN(SUM(CY$4,$O154/1000),SUM($O154,CY$4/1000)),3),CMB[[Cmb_ID]:[Cmb_ID]],0),SUM(N(CY$1),N($R154),1)),CHOOSE(AC[[M]:[M]],1,0,1,AC[[DB]:[DB]])),PRODUCT(SUM(ROUND(AVERAGE(VALUE(CY$3),VALUE($P154)),0),CHOOSE(IF(OR(CY$1,$R154),4,INDEX(CMB[[Res_Rare]:[Res_Rare]],MATCH(ROUND(MIN(SUM(CY$4,$O154/1000),SUM($O154,CY$4/1000)),3),CMB[[Cmb_ID]:[Cmb_ID]],0))),-1,-1,0,0)),IF(OR(CY$1,$R154),4,INDEX(CMB[[Cmb_Rare]:[Cmb_Rare]],MATCH(ROUND(MIN(SUM(CY$4,$O154/1000),SUM($O154,CY$4/1000)),3),CMB[[Cmb_ID]:[Cmb_ID]],0))),CHOOSE(AC[[M]:[M]],2,1,1,SUM(AC[[AB]:[DB]])))),""))</f>
        <v/>
      </c>
      <c r="CZ154" t="str">
        <f>IF(OR(CZ$5="",$S154=""),"",IFERROR(SUM(PRODUCT(INDEX(CMB[[BA_0O]:[BA_2O]],MATCH(ROUND(MIN(SUM(CZ$4,$O154/1000),SUM($O154,CZ$4/1000)),3),CMB[[Cmb_ID]:[Cmb_ID]],0),SUM(N(CZ$1),N($R154),1)),CHOOSE(AC[[M]:[M]],1,1,0,AC[[AB]:[AB]])),PRODUCT(INDEX(CMB[[BD_0O]:[BD_2O]],MATCH(ROUND(MIN(SUM(CZ$4,$O154/1000),SUM($O154,CZ$4/1000)),3),CMB[[Cmb_ID]:[Cmb_ID]],0),SUM(N(CZ$1),N($R154),1)),CHOOSE(AC[[M]:[M]],1,0,1,AC[[DB]:[DB]])),PRODUCT(SUM(ROUND(AVERAGE(VALUE(CZ$3),VALUE($P154)),0),CHOOSE(IF(OR(CZ$1,$R154),4,INDEX(CMB[[Res_Rare]:[Res_Rare]],MATCH(ROUND(MIN(SUM(CZ$4,$O154/1000),SUM($O154,CZ$4/1000)),3),CMB[[Cmb_ID]:[Cmb_ID]],0))),-1,-1,0,0)),IF(OR(CZ$1,$R154),4,INDEX(CMB[[Cmb_Rare]:[Cmb_Rare]],MATCH(ROUND(MIN(SUM(CZ$4,$O154/1000),SUM($O154,CZ$4/1000)),3),CMB[[Cmb_ID]:[Cmb_ID]],0))),CHOOSE(AC[[M]:[M]],2,1,1,SUM(AC[[AB]:[DB]])))),""))</f>
        <v/>
      </c>
      <c r="DA154" t="str">
        <f>IF(OR(DA$5="",$S154=""),"",IFERROR(SUM(PRODUCT(INDEX(CMB[[BA_0O]:[BA_2O]],MATCH(ROUND(MIN(SUM(DA$4,$O154/1000),SUM($O154,DA$4/1000)),3),CMB[[Cmb_ID]:[Cmb_ID]],0),SUM(N(DA$1),N($R154),1)),CHOOSE(AC[[M]:[M]],1,1,0,AC[[AB]:[AB]])),PRODUCT(INDEX(CMB[[BD_0O]:[BD_2O]],MATCH(ROUND(MIN(SUM(DA$4,$O154/1000),SUM($O154,DA$4/1000)),3),CMB[[Cmb_ID]:[Cmb_ID]],0),SUM(N(DA$1),N($R154),1)),CHOOSE(AC[[M]:[M]],1,0,1,AC[[DB]:[DB]])),PRODUCT(SUM(ROUND(AVERAGE(VALUE(DA$3),VALUE($P154)),0),CHOOSE(IF(OR(DA$1,$R154),4,INDEX(CMB[[Res_Rare]:[Res_Rare]],MATCH(ROUND(MIN(SUM(DA$4,$O154/1000),SUM($O154,DA$4/1000)),3),CMB[[Cmb_ID]:[Cmb_ID]],0))),-1,-1,0,0)),IF(OR(DA$1,$R154),4,INDEX(CMB[[Cmb_Rare]:[Cmb_Rare]],MATCH(ROUND(MIN(SUM(DA$4,$O154/1000),SUM($O154,DA$4/1000)),3),CMB[[Cmb_ID]:[Cmb_ID]],0))),CHOOSE(AC[[M]:[M]],2,1,1,SUM(AC[[AB]:[DB]])))),""))</f>
        <v/>
      </c>
      <c r="DB154" t="str">
        <f>IF(OR(DB$5="",$S154=""),"",IFERROR(SUM(PRODUCT(INDEX(CMB[[BA_0O]:[BA_2O]],MATCH(ROUND(MIN(SUM(DB$4,$O154/1000),SUM($O154,DB$4/1000)),3),CMB[[Cmb_ID]:[Cmb_ID]],0),SUM(N(DB$1),N($R154),1)),CHOOSE(AC[[M]:[M]],1,1,0,AC[[AB]:[AB]])),PRODUCT(INDEX(CMB[[BD_0O]:[BD_2O]],MATCH(ROUND(MIN(SUM(DB$4,$O154/1000),SUM($O154,DB$4/1000)),3),CMB[[Cmb_ID]:[Cmb_ID]],0),SUM(N(DB$1),N($R154),1)),CHOOSE(AC[[M]:[M]],1,0,1,AC[[DB]:[DB]])),PRODUCT(SUM(ROUND(AVERAGE(VALUE(DB$3),VALUE($P154)),0),CHOOSE(IF(OR(DB$1,$R154),4,INDEX(CMB[[Res_Rare]:[Res_Rare]],MATCH(ROUND(MIN(SUM(DB$4,$O154/1000),SUM($O154,DB$4/1000)),3),CMB[[Cmb_ID]:[Cmb_ID]],0))),-1,-1,0,0)),IF(OR(DB$1,$R154),4,INDEX(CMB[[Cmb_Rare]:[Cmb_Rare]],MATCH(ROUND(MIN(SUM(DB$4,$O154/1000),SUM($O154,DB$4/1000)),3),CMB[[Cmb_ID]:[Cmb_ID]],0))),CHOOSE(AC[[M]:[M]],2,1,1,SUM(AC[[AB]:[DB]])))),""))</f>
        <v/>
      </c>
      <c r="DC154" t="str">
        <f>IF(OR(DC$5="",$S154=""),"",IFERROR(SUM(PRODUCT(INDEX(CMB[[BA_0O]:[BA_2O]],MATCH(ROUND(MIN(SUM(DC$4,$O154/1000),SUM($O154,DC$4/1000)),3),CMB[[Cmb_ID]:[Cmb_ID]],0),SUM(N(DC$1),N($R154),1)),CHOOSE(AC[[M]:[M]],1,1,0,AC[[AB]:[AB]])),PRODUCT(INDEX(CMB[[BD_0O]:[BD_2O]],MATCH(ROUND(MIN(SUM(DC$4,$O154/1000),SUM($O154,DC$4/1000)),3),CMB[[Cmb_ID]:[Cmb_ID]],0),SUM(N(DC$1),N($R154),1)),CHOOSE(AC[[M]:[M]],1,0,1,AC[[DB]:[DB]])),PRODUCT(SUM(ROUND(AVERAGE(VALUE(DC$3),VALUE($P154)),0),CHOOSE(IF(OR(DC$1,$R154),4,INDEX(CMB[[Res_Rare]:[Res_Rare]],MATCH(ROUND(MIN(SUM(DC$4,$O154/1000),SUM($O154,DC$4/1000)),3),CMB[[Cmb_ID]:[Cmb_ID]],0))),-1,-1,0,0)),IF(OR(DC$1,$R154),4,INDEX(CMB[[Cmb_Rare]:[Cmb_Rare]],MATCH(ROUND(MIN(SUM(DC$4,$O154/1000),SUM($O154,DC$4/1000)),3),CMB[[Cmb_ID]:[Cmb_ID]],0))),CHOOSE(AC[[M]:[M]],2,1,1,SUM(AC[[AB]:[DB]])))),""))</f>
        <v/>
      </c>
      <c r="DD154" t="str">
        <f>IF(OR(DD$5="",$S154=""),"",IFERROR(SUM(PRODUCT(INDEX(CMB[[BA_0O]:[BA_2O]],MATCH(ROUND(MIN(SUM(DD$4,$O154/1000),SUM($O154,DD$4/1000)),3),CMB[[Cmb_ID]:[Cmb_ID]],0),SUM(N(DD$1),N($R154),1)),CHOOSE(AC[[M]:[M]],1,1,0,AC[[AB]:[AB]])),PRODUCT(INDEX(CMB[[BD_0O]:[BD_2O]],MATCH(ROUND(MIN(SUM(DD$4,$O154/1000),SUM($O154,DD$4/1000)),3),CMB[[Cmb_ID]:[Cmb_ID]],0),SUM(N(DD$1),N($R154),1)),CHOOSE(AC[[M]:[M]],1,0,1,AC[[DB]:[DB]])),PRODUCT(SUM(ROUND(AVERAGE(VALUE(DD$3),VALUE($P154)),0),CHOOSE(IF(OR(DD$1,$R154),4,INDEX(CMB[[Res_Rare]:[Res_Rare]],MATCH(ROUND(MIN(SUM(DD$4,$O154/1000),SUM($O154,DD$4/1000)),3),CMB[[Cmb_ID]:[Cmb_ID]],0))),-1,-1,0,0)),IF(OR(DD$1,$R154),4,INDEX(CMB[[Cmb_Rare]:[Cmb_Rare]],MATCH(ROUND(MIN(SUM(DD$4,$O154/1000),SUM($O154,DD$4/1000)),3),CMB[[Cmb_ID]:[Cmb_ID]],0))),CHOOSE(AC[[M]:[M]],2,1,1,SUM(AC[[AB]:[DB]])))),""))</f>
        <v/>
      </c>
      <c r="DE154" t="str">
        <f>IF(OR(DE$5="",$S154=""),"",IFERROR(SUM(PRODUCT(INDEX(CMB[[BA_0O]:[BA_2O]],MATCH(ROUND(MIN(SUM(DE$4,$O154/1000),SUM($O154,DE$4/1000)),3),CMB[[Cmb_ID]:[Cmb_ID]],0),SUM(N(DE$1),N($R154),1)),CHOOSE(AC[[M]:[M]],1,1,0,AC[[AB]:[AB]])),PRODUCT(INDEX(CMB[[BD_0O]:[BD_2O]],MATCH(ROUND(MIN(SUM(DE$4,$O154/1000),SUM($O154,DE$4/1000)),3),CMB[[Cmb_ID]:[Cmb_ID]],0),SUM(N(DE$1),N($R154),1)),CHOOSE(AC[[M]:[M]],1,0,1,AC[[DB]:[DB]])),PRODUCT(SUM(ROUND(AVERAGE(VALUE(DE$3),VALUE($P154)),0),CHOOSE(IF(OR(DE$1,$R154),4,INDEX(CMB[[Res_Rare]:[Res_Rare]],MATCH(ROUND(MIN(SUM(DE$4,$O154/1000),SUM($O154,DE$4/1000)),3),CMB[[Cmb_ID]:[Cmb_ID]],0))),-1,-1,0,0)),IF(OR(DE$1,$R154),4,INDEX(CMB[[Cmb_Rare]:[Cmb_Rare]],MATCH(ROUND(MIN(SUM(DE$4,$O154/1000),SUM($O154,DE$4/1000)),3),CMB[[Cmb_ID]:[Cmb_ID]],0))),CHOOSE(AC[[M]:[M]],2,1,1,SUM(AC[[AB]:[DB]])))),""))</f>
        <v/>
      </c>
      <c r="DF154" t="str">
        <f>IF(OR(DF$5="",$S154=""),"",IFERROR(SUM(PRODUCT(INDEX(CMB[[BA_0O]:[BA_2O]],MATCH(ROUND(MIN(SUM(DF$4,$O154/1000),SUM($O154,DF$4/1000)),3),CMB[[Cmb_ID]:[Cmb_ID]],0),SUM(N(DF$1),N($R154),1)),CHOOSE(AC[[M]:[M]],1,1,0,AC[[AB]:[AB]])),PRODUCT(INDEX(CMB[[BD_0O]:[BD_2O]],MATCH(ROUND(MIN(SUM(DF$4,$O154/1000),SUM($O154,DF$4/1000)),3),CMB[[Cmb_ID]:[Cmb_ID]],0),SUM(N(DF$1),N($R154),1)),CHOOSE(AC[[M]:[M]],1,0,1,AC[[DB]:[DB]])),PRODUCT(SUM(ROUND(AVERAGE(VALUE(DF$3),VALUE($P154)),0),CHOOSE(IF(OR(DF$1,$R154),4,INDEX(CMB[[Res_Rare]:[Res_Rare]],MATCH(ROUND(MIN(SUM(DF$4,$O154/1000),SUM($O154,DF$4/1000)),3),CMB[[Cmb_ID]:[Cmb_ID]],0))),-1,-1,0,0)),IF(OR(DF$1,$R154),4,INDEX(CMB[[Cmb_Rare]:[Cmb_Rare]],MATCH(ROUND(MIN(SUM(DF$4,$O154/1000),SUM($O154,DF$4/1000)),3),CMB[[Cmb_ID]:[Cmb_ID]],0))),CHOOSE(AC[[M]:[M]],2,1,1,SUM(AC[[AB]:[DB]])))),""))</f>
        <v/>
      </c>
      <c r="DG154" t="str">
        <f>IF(OR(DG$5="",$S154=""),"",IFERROR(SUM(PRODUCT(INDEX(CMB[[BA_0O]:[BA_2O]],MATCH(ROUND(MIN(SUM(DG$4,$O154/1000),SUM($O154,DG$4/1000)),3),CMB[[Cmb_ID]:[Cmb_ID]],0),SUM(N(DG$1),N($R154),1)),CHOOSE(AC[[M]:[M]],1,1,0,AC[[AB]:[AB]])),PRODUCT(INDEX(CMB[[BD_0O]:[BD_2O]],MATCH(ROUND(MIN(SUM(DG$4,$O154/1000),SUM($O154,DG$4/1000)),3),CMB[[Cmb_ID]:[Cmb_ID]],0),SUM(N(DG$1),N($R154),1)),CHOOSE(AC[[M]:[M]],1,0,1,AC[[DB]:[DB]])),PRODUCT(SUM(ROUND(AVERAGE(VALUE(DG$3),VALUE($P154)),0),CHOOSE(IF(OR(DG$1,$R154),4,INDEX(CMB[[Res_Rare]:[Res_Rare]],MATCH(ROUND(MIN(SUM(DG$4,$O154/1000),SUM($O154,DG$4/1000)),3),CMB[[Cmb_ID]:[Cmb_ID]],0))),-1,-1,0,0)),IF(OR(DG$1,$R154),4,INDEX(CMB[[Cmb_Rare]:[Cmb_Rare]],MATCH(ROUND(MIN(SUM(DG$4,$O154/1000),SUM($O154,DG$4/1000)),3),CMB[[Cmb_ID]:[Cmb_ID]],0))),CHOOSE(AC[[M]:[M]],2,1,1,SUM(AC[[AB]:[DB]])))),""))</f>
        <v/>
      </c>
      <c r="DH154" t="str">
        <f>IF(OR(DH$5="",$S154=""),"",IFERROR(SUM(PRODUCT(INDEX(CMB[[BA_0O]:[BA_2O]],MATCH(ROUND(MIN(SUM(DH$4,$O154/1000),SUM($O154,DH$4/1000)),3),CMB[[Cmb_ID]:[Cmb_ID]],0),SUM(N(DH$1),N($R154),1)),CHOOSE(AC[[M]:[M]],1,1,0,AC[[AB]:[AB]])),PRODUCT(INDEX(CMB[[BD_0O]:[BD_2O]],MATCH(ROUND(MIN(SUM(DH$4,$O154/1000),SUM($O154,DH$4/1000)),3),CMB[[Cmb_ID]:[Cmb_ID]],0),SUM(N(DH$1),N($R154),1)),CHOOSE(AC[[M]:[M]],1,0,1,AC[[DB]:[DB]])),PRODUCT(SUM(ROUND(AVERAGE(VALUE(DH$3),VALUE($P154)),0),CHOOSE(IF(OR(DH$1,$R154),4,INDEX(CMB[[Res_Rare]:[Res_Rare]],MATCH(ROUND(MIN(SUM(DH$4,$O154/1000),SUM($O154,DH$4/1000)),3),CMB[[Cmb_ID]:[Cmb_ID]],0))),-1,-1,0,0)),IF(OR(DH$1,$R154),4,INDEX(CMB[[Cmb_Rare]:[Cmb_Rare]],MATCH(ROUND(MIN(SUM(DH$4,$O154/1000),SUM($O154,DH$4/1000)),3),CMB[[Cmb_ID]:[Cmb_ID]],0))),CHOOSE(AC[[M]:[M]],2,1,1,SUM(AC[[AB]:[DB]])))),""))</f>
        <v/>
      </c>
      <c r="DI154" t="str">
        <f>IF(OR(DI$5="",$S154=""),"",IFERROR(SUM(PRODUCT(INDEX(CMB[[BA_0O]:[BA_2O]],MATCH(ROUND(MIN(SUM(DI$4,$O154/1000),SUM($O154,DI$4/1000)),3),CMB[[Cmb_ID]:[Cmb_ID]],0),SUM(N(DI$1),N($R154),1)),CHOOSE(AC[[M]:[M]],1,1,0,AC[[AB]:[AB]])),PRODUCT(INDEX(CMB[[BD_0O]:[BD_2O]],MATCH(ROUND(MIN(SUM(DI$4,$O154/1000),SUM($O154,DI$4/1000)),3),CMB[[Cmb_ID]:[Cmb_ID]],0),SUM(N(DI$1),N($R154),1)),CHOOSE(AC[[M]:[M]],1,0,1,AC[[DB]:[DB]])),PRODUCT(SUM(ROUND(AVERAGE(VALUE(DI$3),VALUE($P154)),0),CHOOSE(IF(OR(DI$1,$R154),4,INDEX(CMB[[Res_Rare]:[Res_Rare]],MATCH(ROUND(MIN(SUM(DI$4,$O154/1000),SUM($O154,DI$4/1000)),3),CMB[[Cmb_ID]:[Cmb_ID]],0))),-1,-1,0,0)),IF(OR(DI$1,$R154),4,INDEX(CMB[[Cmb_Rare]:[Cmb_Rare]],MATCH(ROUND(MIN(SUM(DI$4,$O154/1000),SUM($O154,DI$4/1000)),3),CMB[[Cmb_ID]:[Cmb_ID]],0))),CHOOSE(AC[[M]:[M]],2,1,1,SUM(AC[[AB]:[DB]])))),""))</f>
        <v/>
      </c>
      <c r="DJ154" t="str">
        <f>IF(OR(DJ$5="",$S154=""),"",IFERROR(SUM(PRODUCT(INDEX(CMB[[BA_0O]:[BA_2O]],MATCH(ROUND(MIN(SUM(DJ$4,$O154/1000),SUM($O154,DJ$4/1000)),3),CMB[[Cmb_ID]:[Cmb_ID]],0),SUM(N(DJ$1),N($R154),1)),CHOOSE(AC[[M]:[M]],1,1,0,AC[[AB]:[AB]])),PRODUCT(INDEX(CMB[[BD_0O]:[BD_2O]],MATCH(ROUND(MIN(SUM(DJ$4,$O154/1000),SUM($O154,DJ$4/1000)),3),CMB[[Cmb_ID]:[Cmb_ID]],0),SUM(N(DJ$1),N($R154),1)),CHOOSE(AC[[M]:[M]],1,0,1,AC[[DB]:[DB]])),PRODUCT(SUM(ROUND(AVERAGE(VALUE(DJ$3),VALUE($P154)),0),CHOOSE(IF(OR(DJ$1,$R154),4,INDEX(CMB[[Res_Rare]:[Res_Rare]],MATCH(ROUND(MIN(SUM(DJ$4,$O154/1000),SUM($O154,DJ$4/1000)),3),CMB[[Cmb_ID]:[Cmb_ID]],0))),-1,-1,0,0)),IF(OR(DJ$1,$R154),4,INDEX(CMB[[Cmb_Rare]:[Cmb_Rare]],MATCH(ROUND(MIN(SUM(DJ$4,$O154/1000),SUM($O154,DJ$4/1000)),3),CMB[[Cmb_ID]:[Cmb_ID]],0))),CHOOSE(AC[[M]:[M]],2,1,1,SUM(AC[[AB]:[DB]])))),""))</f>
        <v/>
      </c>
      <c r="DK154" t="str">
        <f>IF(OR(DK$5="",$S154=""),"",IFERROR(SUM(PRODUCT(INDEX(CMB[[BA_0O]:[BA_2O]],MATCH(ROUND(MIN(SUM(DK$4,$O154/1000),SUM($O154,DK$4/1000)),3),CMB[[Cmb_ID]:[Cmb_ID]],0),SUM(N(DK$1),N($R154),1)),CHOOSE(AC[[M]:[M]],1,1,0,AC[[AB]:[AB]])),PRODUCT(INDEX(CMB[[BD_0O]:[BD_2O]],MATCH(ROUND(MIN(SUM(DK$4,$O154/1000),SUM($O154,DK$4/1000)),3),CMB[[Cmb_ID]:[Cmb_ID]],0),SUM(N(DK$1),N($R154),1)),CHOOSE(AC[[M]:[M]],1,0,1,AC[[DB]:[DB]])),PRODUCT(SUM(ROUND(AVERAGE(VALUE(DK$3),VALUE($P154)),0),CHOOSE(IF(OR(DK$1,$R154),4,INDEX(CMB[[Res_Rare]:[Res_Rare]],MATCH(ROUND(MIN(SUM(DK$4,$O154/1000),SUM($O154,DK$4/1000)),3),CMB[[Cmb_ID]:[Cmb_ID]],0))),-1,-1,0,0)),IF(OR(DK$1,$R154),4,INDEX(CMB[[Cmb_Rare]:[Cmb_Rare]],MATCH(ROUND(MIN(SUM(DK$4,$O154/1000),SUM($O154,DK$4/1000)),3),CMB[[Cmb_ID]:[Cmb_ID]],0))),CHOOSE(AC[[M]:[M]],2,1,1,SUM(AC[[AB]:[DB]])))),""))</f>
        <v/>
      </c>
      <c r="DL154" t="str">
        <f>IF(OR(DL$5="",$S154=""),"",IFERROR(SUM(PRODUCT(INDEX(CMB[[BA_0O]:[BA_2O]],MATCH(ROUND(MIN(SUM(DL$4,$O154/1000),SUM($O154,DL$4/1000)),3),CMB[[Cmb_ID]:[Cmb_ID]],0),SUM(N(DL$1),N($R154),1)),CHOOSE(AC[[M]:[M]],1,1,0,AC[[AB]:[AB]])),PRODUCT(INDEX(CMB[[BD_0O]:[BD_2O]],MATCH(ROUND(MIN(SUM(DL$4,$O154/1000),SUM($O154,DL$4/1000)),3),CMB[[Cmb_ID]:[Cmb_ID]],0),SUM(N(DL$1),N($R154),1)),CHOOSE(AC[[M]:[M]],1,0,1,AC[[DB]:[DB]])),PRODUCT(SUM(ROUND(AVERAGE(VALUE(DL$3),VALUE($P154)),0),CHOOSE(IF(OR(DL$1,$R154),4,INDEX(CMB[[Res_Rare]:[Res_Rare]],MATCH(ROUND(MIN(SUM(DL$4,$O154/1000),SUM($O154,DL$4/1000)),3),CMB[[Cmb_ID]:[Cmb_ID]],0))),-1,-1,0,0)),IF(OR(DL$1,$R154),4,INDEX(CMB[[Cmb_Rare]:[Cmb_Rare]],MATCH(ROUND(MIN(SUM(DL$4,$O154/1000),SUM($O154,DL$4/1000)),3),CMB[[Cmb_ID]:[Cmb_ID]],0))),CHOOSE(AC[[M]:[M]],2,1,1,SUM(AC[[AB]:[DB]])))),""))</f>
        <v/>
      </c>
      <c r="DM154" t="str">
        <f>IF(OR(DM$5="",$S154=""),"",IFERROR(SUM(PRODUCT(INDEX(CMB[[BA_0O]:[BA_2O]],MATCH(ROUND(MIN(SUM(DM$4,$O154/1000),SUM($O154,DM$4/1000)),3),CMB[[Cmb_ID]:[Cmb_ID]],0),SUM(N(DM$1),N($R154),1)),CHOOSE(AC[[M]:[M]],1,1,0,AC[[AB]:[AB]])),PRODUCT(INDEX(CMB[[BD_0O]:[BD_2O]],MATCH(ROUND(MIN(SUM(DM$4,$O154/1000),SUM($O154,DM$4/1000)),3),CMB[[Cmb_ID]:[Cmb_ID]],0),SUM(N(DM$1),N($R154),1)),CHOOSE(AC[[M]:[M]],1,0,1,AC[[DB]:[DB]])),PRODUCT(SUM(ROUND(AVERAGE(VALUE(DM$3),VALUE($P154)),0),CHOOSE(IF(OR(DM$1,$R154),4,INDEX(CMB[[Res_Rare]:[Res_Rare]],MATCH(ROUND(MIN(SUM(DM$4,$O154/1000),SUM($O154,DM$4/1000)),3),CMB[[Cmb_ID]:[Cmb_ID]],0))),-1,-1,0,0)),IF(OR(DM$1,$R154),4,INDEX(CMB[[Cmb_Rare]:[Cmb_Rare]],MATCH(ROUND(MIN(SUM(DM$4,$O154/1000),SUM($O154,DM$4/1000)),3),CMB[[Cmb_ID]:[Cmb_ID]],0))),CHOOSE(AC[[M]:[M]],2,1,1,SUM(AC[[AB]:[DB]])))),""))</f>
        <v/>
      </c>
      <c r="DN154" t="str">
        <f>IF(OR(DN$5="",$S154=""),"",IFERROR(SUM(PRODUCT(INDEX(CMB[[BA_0O]:[BA_2O]],MATCH(ROUND(MIN(SUM(DN$4,$O154/1000),SUM($O154,DN$4/1000)),3),CMB[[Cmb_ID]:[Cmb_ID]],0),SUM(N(DN$1),N($R154),1)),CHOOSE(AC[[M]:[M]],1,1,0,AC[[AB]:[AB]])),PRODUCT(INDEX(CMB[[BD_0O]:[BD_2O]],MATCH(ROUND(MIN(SUM(DN$4,$O154/1000),SUM($O154,DN$4/1000)),3),CMB[[Cmb_ID]:[Cmb_ID]],0),SUM(N(DN$1),N($R154),1)),CHOOSE(AC[[M]:[M]],1,0,1,AC[[DB]:[DB]])),PRODUCT(SUM(ROUND(AVERAGE(VALUE(DN$3),VALUE($P154)),0),CHOOSE(IF(OR(DN$1,$R154),4,INDEX(CMB[[Res_Rare]:[Res_Rare]],MATCH(ROUND(MIN(SUM(DN$4,$O154/1000),SUM($O154,DN$4/1000)),3),CMB[[Cmb_ID]:[Cmb_ID]],0))),-1,-1,0,0)),IF(OR(DN$1,$R154),4,INDEX(CMB[[Cmb_Rare]:[Cmb_Rare]],MATCH(ROUND(MIN(SUM(DN$4,$O154/1000),SUM($O154,DN$4/1000)),3),CMB[[Cmb_ID]:[Cmb_ID]],0))),CHOOSE(AC[[M]:[M]],2,1,1,SUM(AC[[AB]:[DB]])))),""))</f>
        <v/>
      </c>
      <c r="DO154" t="str">
        <f>IF(OR(DO$5="",$S154=""),"",IFERROR(SUM(PRODUCT(INDEX(CMB[[BA_0O]:[BA_2O]],MATCH(ROUND(MIN(SUM(DO$4,$O154/1000),SUM($O154,DO$4/1000)),3),CMB[[Cmb_ID]:[Cmb_ID]],0),SUM(N(DO$1),N($R154),1)),CHOOSE(AC[[M]:[M]],1,1,0,AC[[AB]:[AB]])),PRODUCT(INDEX(CMB[[BD_0O]:[BD_2O]],MATCH(ROUND(MIN(SUM(DO$4,$O154/1000),SUM($O154,DO$4/1000)),3),CMB[[Cmb_ID]:[Cmb_ID]],0),SUM(N(DO$1),N($R154),1)),CHOOSE(AC[[M]:[M]],1,0,1,AC[[DB]:[DB]])),PRODUCT(SUM(ROUND(AVERAGE(VALUE(DO$3),VALUE($P154)),0),CHOOSE(IF(OR(DO$1,$R154),4,INDEX(CMB[[Res_Rare]:[Res_Rare]],MATCH(ROUND(MIN(SUM(DO$4,$O154/1000),SUM($O154,DO$4/1000)),3),CMB[[Cmb_ID]:[Cmb_ID]],0))),-1,-1,0,0)),IF(OR(DO$1,$R154),4,INDEX(CMB[[Cmb_Rare]:[Cmb_Rare]],MATCH(ROUND(MIN(SUM(DO$4,$O154/1000),SUM($O154,DO$4/1000)),3),CMB[[Cmb_ID]:[Cmb_ID]],0))),CHOOSE(AC[[M]:[M]],2,1,1,SUM(AC[[AB]:[DB]])))),""))</f>
        <v/>
      </c>
      <c r="DP154" t="str">
        <f>IF(OR(DP$5="",$S154=""),"",IFERROR(SUM(PRODUCT(INDEX(CMB[[BA_0O]:[BA_2O]],MATCH(ROUND(MIN(SUM(DP$4,$O154/1000),SUM($O154,DP$4/1000)),3),CMB[[Cmb_ID]:[Cmb_ID]],0),SUM(N(DP$1),N($R154),1)),CHOOSE(AC[[M]:[M]],1,1,0,AC[[AB]:[AB]])),PRODUCT(INDEX(CMB[[BD_0O]:[BD_2O]],MATCH(ROUND(MIN(SUM(DP$4,$O154/1000),SUM($O154,DP$4/1000)),3),CMB[[Cmb_ID]:[Cmb_ID]],0),SUM(N(DP$1),N($R154),1)),CHOOSE(AC[[M]:[M]],1,0,1,AC[[DB]:[DB]])),PRODUCT(SUM(ROUND(AVERAGE(VALUE(DP$3),VALUE($P154)),0),CHOOSE(IF(OR(DP$1,$R154),4,INDEX(CMB[[Res_Rare]:[Res_Rare]],MATCH(ROUND(MIN(SUM(DP$4,$O154/1000),SUM($O154,DP$4/1000)),3),CMB[[Cmb_ID]:[Cmb_ID]],0))),-1,-1,0,0)),IF(OR(DP$1,$R154),4,INDEX(CMB[[Cmb_Rare]:[Cmb_Rare]],MATCH(ROUND(MIN(SUM(DP$4,$O154/1000),SUM($O154,DP$4/1000)),3),CMB[[Cmb_ID]:[Cmb_ID]],0))),CHOOSE(AC[[M]:[M]],2,1,1,SUM(AC[[AB]:[DB]])))),""))</f>
        <v/>
      </c>
      <c r="DQ154" t="str">
        <f>IF(OR(DQ$5="",$S154=""),"",IFERROR(SUM(PRODUCT(INDEX(CMB[[BA_0O]:[BA_2O]],MATCH(ROUND(MIN(SUM(DQ$4,$O154/1000),SUM($O154,DQ$4/1000)),3),CMB[[Cmb_ID]:[Cmb_ID]],0),SUM(N(DQ$1),N($R154),1)),CHOOSE(AC[[M]:[M]],1,1,0,AC[[AB]:[AB]])),PRODUCT(INDEX(CMB[[BD_0O]:[BD_2O]],MATCH(ROUND(MIN(SUM(DQ$4,$O154/1000),SUM($O154,DQ$4/1000)),3),CMB[[Cmb_ID]:[Cmb_ID]],0),SUM(N(DQ$1),N($R154),1)),CHOOSE(AC[[M]:[M]],1,0,1,AC[[DB]:[DB]])),PRODUCT(SUM(ROUND(AVERAGE(VALUE(DQ$3),VALUE($P154)),0),CHOOSE(IF(OR(DQ$1,$R154),4,INDEX(CMB[[Res_Rare]:[Res_Rare]],MATCH(ROUND(MIN(SUM(DQ$4,$O154/1000),SUM($O154,DQ$4/1000)),3),CMB[[Cmb_ID]:[Cmb_ID]],0))),-1,-1,0,0)),IF(OR(DQ$1,$R154),4,INDEX(CMB[[Cmb_Rare]:[Cmb_Rare]],MATCH(ROUND(MIN(SUM(DQ$4,$O154/1000),SUM($O154,DQ$4/1000)),3),CMB[[Cmb_ID]:[Cmb_ID]],0))),CHOOSE(AC[[M]:[M]],2,1,1,SUM(AC[[AB]:[DB]])))),""))</f>
        <v/>
      </c>
      <c r="DR154" t="str">
        <f>IF(OR(DR$5="",$S154=""),"",IFERROR(SUM(PRODUCT(INDEX(CMB[[BA_0O]:[BA_2O]],MATCH(ROUND(MIN(SUM(DR$4,$O154/1000),SUM($O154,DR$4/1000)),3),CMB[[Cmb_ID]:[Cmb_ID]],0),SUM(N(DR$1),N($R154),1)),CHOOSE(AC[[M]:[M]],1,1,0,AC[[AB]:[AB]])),PRODUCT(INDEX(CMB[[BD_0O]:[BD_2O]],MATCH(ROUND(MIN(SUM(DR$4,$O154/1000),SUM($O154,DR$4/1000)),3),CMB[[Cmb_ID]:[Cmb_ID]],0),SUM(N(DR$1),N($R154),1)),CHOOSE(AC[[M]:[M]],1,0,1,AC[[DB]:[DB]])),PRODUCT(SUM(ROUND(AVERAGE(VALUE(DR$3),VALUE($P154)),0),CHOOSE(IF(OR(DR$1,$R154),4,INDEX(CMB[[Res_Rare]:[Res_Rare]],MATCH(ROUND(MIN(SUM(DR$4,$O154/1000),SUM($O154,DR$4/1000)),3),CMB[[Cmb_ID]:[Cmb_ID]],0))),-1,-1,0,0)),IF(OR(DR$1,$R154),4,INDEX(CMB[[Cmb_Rare]:[Cmb_Rare]],MATCH(ROUND(MIN(SUM(DR$4,$O154/1000),SUM($O154,DR$4/1000)),3),CMB[[Cmb_ID]:[Cmb_ID]],0))),CHOOSE(AC[[M]:[M]],2,1,1,SUM(AC[[AB]:[DB]])))),""))</f>
        <v/>
      </c>
      <c r="DS154" t="str">
        <f>IF(OR(DS$5="",$S154=""),"",IFERROR(SUM(PRODUCT(INDEX(CMB[[BA_0O]:[BA_2O]],MATCH(ROUND(MIN(SUM(DS$4,$O154/1000),SUM($O154,DS$4/1000)),3),CMB[[Cmb_ID]:[Cmb_ID]],0),SUM(N(DS$1),N($R154),1)),CHOOSE(AC[[M]:[M]],1,1,0,AC[[AB]:[AB]])),PRODUCT(INDEX(CMB[[BD_0O]:[BD_2O]],MATCH(ROUND(MIN(SUM(DS$4,$O154/1000),SUM($O154,DS$4/1000)),3),CMB[[Cmb_ID]:[Cmb_ID]],0),SUM(N(DS$1),N($R154),1)),CHOOSE(AC[[M]:[M]],1,0,1,AC[[DB]:[DB]])),PRODUCT(SUM(ROUND(AVERAGE(VALUE(DS$3),VALUE($P154)),0),CHOOSE(IF(OR(DS$1,$R154),4,INDEX(CMB[[Res_Rare]:[Res_Rare]],MATCH(ROUND(MIN(SUM(DS$4,$O154/1000),SUM($O154,DS$4/1000)),3),CMB[[Cmb_ID]:[Cmb_ID]],0))),-1,-1,0,0)),IF(OR(DS$1,$R154),4,INDEX(CMB[[Cmb_Rare]:[Cmb_Rare]],MATCH(ROUND(MIN(SUM(DS$4,$O154/1000),SUM($O154,DS$4/1000)),3),CMB[[Cmb_ID]:[Cmb_ID]],0))),CHOOSE(AC[[M]:[M]],2,1,1,SUM(AC[[AB]:[DB]])))),""))</f>
        <v/>
      </c>
      <c r="DT154" t="str">
        <f>IF(OR(DT$5="",$S154=""),"",IFERROR(SUM(PRODUCT(INDEX(CMB[[BA_0O]:[BA_2O]],MATCH(ROUND(MIN(SUM(DT$4,$O154/1000),SUM($O154,DT$4/1000)),3),CMB[[Cmb_ID]:[Cmb_ID]],0),SUM(N(DT$1),N($R154),1)),CHOOSE(AC[[M]:[M]],1,1,0,AC[[AB]:[AB]])),PRODUCT(INDEX(CMB[[BD_0O]:[BD_2O]],MATCH(ROUND(MIN(SUM(DT$4,$O154/1000),SUM($O154,DT$4/1000)),3),CMB[[Cmb_ID]:[Cmb_ID]],0),SUM(N(DT$1),N($R154),1)),CHOOSE(AC[[M]:[M]],1,0,1,AC[[DB]:[DB]])),PRODUCT(SUM(ROUND(AVERAGE(VALUE(DT$3),VALUE($P154)),0),CHOOSE(IF(OR(DT$1,$R154),4,INDEX(CMB[[Res_Rare]:[Res_Rare]],MATCH(ROUND(MIN(SUM(DT$4,$O154/1000),SUM($O154,DT$4/1000)),3),CMB[[Cmb_ID]:[Cmb_ID]],0))),-1,-1,0,0)),IF(OR(DT$1,$R154),4,INDEX(CMB[[Cmb_Rare]:[Cmb_Rare]],MATCH(ROUND(MIN(SUM(DT$4,$O154/1000),SUM($O154,DT$4/1000)),3),CMB[[Cmb_ID]:[Cmb_ID]],0))),CHOOSE(AC[[M]:[M]],2,1,1,SUM(AC[[AB]:[DB]])))),""))</f>
        <v/>
      </c>
      <c r="DU154" t="str">
        <f>IF(OR(DU$5="",$S154=""),"",IFERROR(SUM(PRODUCT(INDEX(CMB[[BA_0O]:[BA_2O]],MATCH(ROUND(MIN(SUM(DU$4,$O154/1000),SUM($O154,DU$4/1000)),3),CMB[[Cmb_ID]:[Cmb_ID]],0),SUM(N(DU$1),N($R154),1)),CHOOSE(AC[[M]:[M]],1,1,0,AC[[AB]:[AB]])),PRODUCT(INDEX(CMB[[BD_0O]:[BD_2O]],MATCH(ROUND(MIN(SUM(DU$4,$O154/1000),SUM($O154,DU$4/1000)),3),CMB[[Cmb_ID]:[Cmb_ID]],0),SUM(N(DU$1),N($R154),1)),CHOOSE(AC[[M]:[M]],1,0,1,AC[[DB]:[DB]])),PRODUCT(SUM(ROUND(AVERAGE(VALUE(DU$3),VALUE($P154)),0),CHOOSE(IF(OR(DU$1,$R154),4,INDEX(CMB[[Res_Rare]:[Res_Rare]],MATCH(ROUND(MIN(SUM(DU$4,$O154/1000),SUM($O154,DU$4/1000)),3),CMB[[Cmb_ID]:[Cmb_ID]],0))),-1,-1,0,0)),IF(OR(DU$1,$R154),4,INDEX(CMB[[Cmb_Rare]:[Cmb_Rare]],MATCH(ROUND(MIN(SUM(DU$4,$O154/1000),SUM($O154,DU$4/1000)),3),CMB[[Cmb_ID]:[Cmb_ID]],0))),CHOOSE(AC[[M]:[M]],2,1,1,SUM(AC[[AB]:[DB]])))),""))</f>
        <v/>
      </c>
      <c r="DV154" t="str">
        <f>IF(OR(DV$5="",$S154=""),"",IFERROR(SUM(PRODUCT(INDEX(CMB[[BA_0O]:[BA_2O]],MATCH(ROUND(MIN(SUM(DV$4,$O154/1000),SUM($O154,DV$4/1000)),3),CMB[[Cmb_ID]:[Cmb_ID]],0),SUM(N(DV$1),N($R154),1)),CHOOSE(AC[[M]:[M]],1,1,0,AC[[AB]:[AB]])),PRODUCT(INDEX(CMB[[BD_0O]:[BD_2O]],MATCH(ROUND(MIN(SUM(DV$4,$O154/1000),SUM($O154,DV$4/1000)),3),CMB[[Cmb_ID]:[Cmb_ID]],0),SUM(N(DV$1),N($R154),1)),CHOOSE(AC[[M]:[M]],1,0,1,AC[[DB]:[DB]])),PRODUCT(SUM(ROUND(AVERAGE(VALUE(DV$3),VALUE($P154)),0),CHOOSE(IF(OR(DV$1,$R154),4,INDEX(CMB[[Res_Rare]:[Res_Rare]],MATCH(ROUND(MIN(SUM(DV$4,$O154/1000),SUM($O154,DV$4/1000)),3),CMB[[Cmb_ID]:[Cmb_ID]],0))),-1,-1,0,0)),IF(OR(DV$1,$R154),4,INDEX(CMB[[Cmb_Rare]:[Cmb_Rare]],MATCH(ROUND(MIN(SUM(DV$4,$O154/1000),SUM($O154,DV$4/1000)),3),CMB[[Cmb_ID]:[Cmb_ID]],0))),CHOOSE(AC[[M]:[M]],2,1,1,SUM(AC[[AB]:[DB]])))),""))</f>
        <v/>
      </c>
      <c r="DW154" t="str">
        <f>IF(OR(DW$5="",$S154=""),"",IFERROR(SUM(PRODUCT(INDEX(CMB[[BA_0O]:[BA_2O]],MATCH(ROUND(MIN(SUM(DW$4,$O154/1000),SUM($O154,DW$4/1000)),3),CMB[[Cmb_ID]:[Cmb_ID]],0),SUM(N(DW$1),N($R154),1)),CHOOSE(AC[[M]:[M]],1,1,0,AC[[AB]:[AB]])),PRODUCT(INDEX(CMB[[BD_0O]:[BD_2O]],MATCH(ROUND(MIN(SUM(DW$4,$O154/1000),SUM($O154,DW$4/1000)),3),CMB[[Cmb_ID]:[Cmb_ID]],0),SUM(N(DW$1),N($R154),1)),CHOOSE(AC[[M]:[M]],1,0,1,AC[[DB]:[DB]])),PRODUCT(SUM(ROUND(AVERAGE(VALUE(DW$3),VALUE($P154)),0),CHOOSE(IF(OR(DW$1,$R154),4,INDEX(CMB[[Res_Rare]:[Res_Rare]],MATCH(ROUND(MIN(SUM(DW$4,$O154/1000),SUM($O154,DW$4/1000)),3),CMB[[Cmb_ID]:[Cmb_ID]],0))),-1,-1,0,0)),IF(OR(DW$1,$R154),4,INDEX(CMB[[Cmb_Rare]:[Cmb_Rare]],MATCH(ROUND(MIN(SUM(DW$4,$O154/1000),SUM($O154,DW$4/1000)),3),CMB[[Cmb_ID]:[Cmb_ID]],0))),CHOOSE(AC[[M]:[M]],2,1,1,SUM(AC[[AB]:[DB]])))),""))</f>
        <v/>
      </c>
      <c r="DX154" t="str">
        <f>IF(OR(DX$5="",$S154=""),"",IFERROR(SUM(PRODUCT(INDEX(CMB[[BA_0O]:[BA_2O]],MATCH(ROUND(MIN(SUM(DX$4,$O154/1000),SUM($O154,DX$4/1000)),3),CMB[[Cmb_ID]:[Cmb_ID]],0),SUM(N(DX$1),N($R154),1)),CHOOSE(AC[[M]:[M]],1,1,0,AC[[AB]:[AB]])),PRODUCT(INDEX(CMB[[BD_0O]:[BD_2O]],MATCH(ROUND(MIN(SUM(DX$4,$O154/1000),SUM($O154,DX$4/1000)),3),CMB[[Cmb_ID]:[Cmb_ID]],0),SUM(N(DX$1),N($R154),1)),CHOOSE(AC[[M]:[M]],1,0,1,AC[[DB]:[DB]])),PRODUCT(SUM(ROUND(AVERAGE(VALUE(DX$3),VALUE($P154)),0),CHOOSE(IF(OR(DX$1,$R154),4,INDEX(CMB[[Res_Rare]:[Res_Rare]],MATCH(ROUND(MIN(SUM(DX$4,$O154/1000),SUM($O154,DX$4/1000)),3),CMB[[Cmb_ID]:[Cmb_ID]],0))),-1,-1,0,0)),IF(OR(DX$1,$R154),4,INDEX(CMB[[Cmb_Rare]:[Cmb_Rare]],MATCH(ROUND(MIN(SUM(DX$4,$O154/1000),SUM($O154,DX$4/1000)),3),CMB[[Cmb_ID]:[Cmb_ID]],0))),CHOOSE(AC[[M]:[M]],2,1,1,SUM(AC[[AB]:[DB]])))),""))</f>
        <v/>
      </c>
      <c r="DY154" t="str">
        <f>IF(OR(DY$5="",$S154=""),"",IFERROR(SUM(PRODUCT(INDEX(CMB[[BA_0O]:[BA_2O]],MATCH(ROUND(MIN(SUM(DY$4,$O154/1000),SUM($O154,DY$4/1000)),3),CMB[[Cmb_ID]:[Cmb_ID]],0),SUM(N(DY$1),N($R154),1)),CHOOSE(AC[[M]:[M]],1,1,0,AC[[AB]:[AB]])),PRODUCT(INDEX(CMB[[BD_0O]:[BD_2O]],MATCH(ROUND(MIN(SUM(DY$4,$O154/1000),SUM($O154,DY$4/1000)),3),CMB[[Cmb_ID]:[Cmb_ID]],0),SUM(N(DY$1),N($R154),1)),CHOOSE(AC[[M]:[M]],1,0,1,AC[[DB]:[DB]])),PRODUCT(SUM(ROUND(AVERAGE(VALUE(DY$3),VALUE($P154)),0),CHOOSE(IF(OR(DY$1,$R154),4,INDEX(CMB[[Res_Rare]:[Res_Rare]],MATCH(ROUND(MIN(SUM(DY$4,$O154/1000),SUM($O154,DY$4/1000)),3),CMB[[Cmb_ID]:[Cmb_ID]],0))),-1,-1,0,0)),IF(OR(DY$1,$R154),4,INDEX(CMB[[Cmb_Rare]:[Cmb_Rare]],MATCH(ROUND(MIN(SUM(DY$4,$O154/1000),SUM($O154,DY$4/1000)),3),CMB[[Cmb_ID]:[Cmb_ID]],0))),CHOOSE(AC[[M]:[M]],2,1,1,SUM(AC[[AB]:[DB]])))),""))</f>
        <v/>
      </c>
      <c r="DZ154" t="str">
        <f>IF(OR(DZ$5="",$S154=""),"",IFERROR(SUM(PRODUCT(INDEX(CMB[[BA_0O]:[BA_2O]],MATCH(ROUND(MIN(SUM(DZ$4,$O154/1000),SUM($O154,DZ$4/1000)),3),CMB[[Cmb_ID]:[Cmb_ID]],0),SUM(N(DZ$1),N($R154),1)),CHOOSE(AC[[M]:[M]],1,1,0,AC[[AB]:[AB]])),PRODUCT(INDEX(CMB[[BD_0O]:[BD_2O]],MATCH(ROUND(MIN(SUM(DZ$4,$O154/1000),SUM($O154,DZ$4/1000)),3),CMB[[Cmb_ID]:[Cmb_ID]],0),SUM(N(DZ$1),N($R154),1)),CHOOSE(AC[[M]:[M]],1,0,1,AC[[DB]:[DB]])),PRODUCT(SUM(ROUND(AVERAGE(VALUE(DZ$3),VALUE($P154)),0),CHOOSE(IF(OR(DZ$1,$R154),4,INDEX(CMB[[Res_Rare]:[Res_Rare]],MATCH(ROUND(MIN(SUM(DZ$4,$O154/1000),SUM($O154,DZ$4/1000)),3),CMB[[Cmb_ID]:[Cmb_ID]],0))),-1,-1,0,0)),IF(OR(DZ$1,$R154),4,INDEX(CMB[[Cmb_Rare]:[Cmb_Rare]],MATCH(ROUND(MIN(SUM(DZ$4,$O154/1000),SUM($O154,DZ$4/1000)),3),CMB[[Cmb_ID]:[Cmb_ID]],0))),CHOOSE(AC[[M]:[M]],2,1,1,SUM(AC[[AB]:[DB]])))),""))</f>
        <v/>
      </c>
      <c r="EA154" t="str">
        <f>IF(OR(EA$5="",$S154=""),"",IFERROR(SUM(PRODUCT(INDEX(CMB[[BA_0O]:[BA_2O]],MATCH(ROUND(MIN(SUM(EA$4,$O154/1000),SUM($O154,EA$4/1000)),3),CMB[[Cmb_ID]:[Cmb_ID]],0),SUM(N(EA$1),N($R154),1)),CHOOSE(AC[[M]:[M]],1,1,0,AC[[AB]:[AB]])),PRODUCT(INDEX(CMB[[BD_0O]:[BD_2O]],MATCH(ROUND(MIN(SUM(EA$4,$O154/1000),SUM($O154,EA$4/1000)),3),CMB[[Cmb_ID]:[Cmb_ID]],0),SUM(N(EA$1),N($R154),1)),CHOOSE(AC[[M]:[M]],1,0,1,AC[[DB]:[DB]])),PRODUCT(SUM(ROUND(AVERAGE(VALUE(EA$3),VALUE($P154)),0),CHOOSE(IF(OR(EA$1,$R154),4,INDEX(CMB[[Res_Rare]:[Res_Rare]],MATCH(ROUND(MIN(SUM(EA$4,$O154/1000),SUM($O154,EA$4/1000)),3),CMB[[Cmb_ID]:[Cmb_ID]],0))),-1,-1,0,0)),IF(OR(EA$1,$R154),4,INDEX(CMB[[Cmb_Rare]:[Cmb_Rare]],MATCH(ROUND(MIN(SUM(EA$4,$O154/1000),SUM($O154,EA$4/1000)),3),CMB[[Cmb_ID]:[Cmb_ID]],0))),CHOOSE(AC[[M]:[M]],2,1,1,SUM(AC[[AB]:[DB]])))),""))</f>
        <v/>
      </c>
      <c r="EB154" t="str">
        <f>IF(OR(EB$5="",$S154=""),"",IFERROR(SUM(PRODUCT(INDEX(CMB[[BA_0O]:[BA_2O]],MATCH(ROUND(MIN(SUM(EB$4,$O154/1000),SUM($O154,EB$4/1000)),3),CMB[[Cmb_ID]:[Cmb_ID]],0),SUM(N(EB$1),N($R154),1)),CHOOSE(AC[[M]:[M]],1,1,0,AC[[AB]:[AB]])),PRODUCT(INDEX(CMB[[BD_0O]:[BD_2O]],MATCH(ROUND(MIN(SUM(EB$4,$O154/1000),SUM($O154,EB$4/1000)),3),CMB[[Cmb_ID]:[Cmb_ID]],0),SUM(N(EB$1),N($R154),1)),CHOOSE(AC[[M]:[M]],1,0,1,AC[[DB]:[DB]])),PRODUCT(SUM(ROUND(AVERAGE(VALUE(EB$3),VALUE($P154)),0),CHOOSE(IF(OR(EB$1,$R154),4,INDEX(CMB[[Res_Rare]:[Res_Rare]],MATCH(ROUND(MIN(SUM(EB$4,$O154/1000),SUM($O154,EB$4/1000)),3),CMB[[Cmb_ID]:[Cmb_ID]],0))),-1,-1,0,0)),IF(OR(EB$1,$R154),4,INDEX(CMB[[Cmb_Rare]:[Cmb_Rare]],MATCH(ROUND(MIN(SUM(EB$4,$O154/1000),SUM($O154,EB$4/1000)),3),CMB[[Cmb_ID]:[Cmb_ID]],0))),CHOOSE(AC[[M]:[M]],2,1,1,SUM(AC[[AB]:[DB]])))),""))</f>
        <v/>
      </c>
      <c r="EC154" t="str">
        <f>IF(OR(EC$5="",$S154=""),"",IFERROR(SUM(PRODUCT(INDEX(CMB[[BA_0O]:[BA_2O]],MATCH(ROUND(MIN(SUM(EC$4,$O154/1000),SUM($O154,EC$4/1000)),3),CMB[[Cmb_ID]:[Cmb_ID]],0),SUM(N(EC$1),N($R154),1)),CHOOSE(AC[[M]:[M]],1,1,0,AC[[AB]:[AB]])),PRODUCT(INDEX(CMB[[BD_0O]:[BD_2O]],MATCH(ROUND(MIN(SUM(EC$4,$O154/1000),SUM($O154,EC$4/1000)),3),CMB[[Cmb_ID]:[Cmb_ID]],0),SUM(N(EC$1),N($R154),1)),CHOOSE(AC[[M]:[M]],1,0,1,AC[[DB]:[DB]])),PRODUCT(SUM(ROUND(AVERAGE(VALUE(EC$3),VALUE($P154)),0),CHOOSE(IF(OR(EC$1,$R154),4,INDEX(CMB[[Res_Rare]:[Res_Rare]],MATCH(ROUND(MIN(SUM(EC$4,$O154/1000),SUM($O154,EC$4/1000)),3),CMB[[Cmb_ID]:[Cmb_ID]],0))),-1,-1,0,0)),IF(OR(EC$1,$R154),4,INDEX(CMB[[Cmb_Rare]:[Cmb_Rare]],MATCH(ROUND(MIN(SUM(EC$4,$O154/1000),SUM($O154,EC$4/1000)),3),CMB[[Cmb_ID]:[Cmb_ID]],0))),CHOOSE(AC[[M]:[M]],2,1,1,SUM(AC[[AB]:[DB]])))),""))</f>
        <v/>
      </c>
      <c r="ED154" t="str">
        <f>IF(OR(ED$5="",$S154=""),"",IFERROR(SUM(PRODUCT(INDEX(CMB[[BA_0O]:[BA_2O]],MATCH(ROUND(MIN(SUM(ED$4,$O154/1000),SUM($O154,ED$4/1000)),3),CMB[[Cmb_ID]:[Cmb_ID]],0),SUM(N(ED$1),N($R154),1)),CHOOSE(AC[[M]:[M]],1,1,0,AC[[AB]:[AB]])),PRODUCT(INDEX(CMB[[BD_0O]:[BD_2O]],MATCH(ROUND(MIN(SUM(ED$4,$O154/1000),SUM($O154,ED$4/1000)),3),CMB[[Cmb_ID]:[Cmb_ID]],0),SUM(N(ED$1),N($R154),1)),CHOOSE(AC[[M]:[M]],1,0,1,AC[[DB]:[DB]])),PRODUCT(SUM(ROUND(AVERAGE(VALUE(ED$3),VALUE($P154)),0),CHOOSE(IF(OR(ED$1,$R154),4,INDEX(CMB[[Res_Rare]:[Res_Rare]],MATCH(ROUND(MIN(SUM(ED$4,$O154/1000),SUM($O154,ED$4/1000)),3),CMB[[Cmb_ID]:[Cmb_ID]],0))),-1,-1,0,0)),IF(OR(ED$1,$R154),4,INDEX(CMB[[Cmb_Rare]:[Cmb_Rare]],MATCH(ROUND(MIN(SUM(ED$4,$O154/1000),SUM($O154,ED$4/1000)),3),CMB[[Cmb_ID]:[Cmb_ID]],0))),CHOOSE(AC[[M]:[M]],2,1,1,SUM(AC[[AB]:[DB]])))),""))</f>
        <v/>
      </c>
      <c r="EE154" t="str">
        <f>IF(OR(EE$5="",$S154=""),"",IFERROR(SUM(PRODUCT(INDEX(CMB[[BA_0O]:[BA_2O]],MATCH(ROUND(MIN(SUM(EE$4,$O154/1000),SUM($O154,EE$4/1000)),3),CMB[[Cmb_ID]:[Cmb_ID]],0),SUM(N(EE$1),N($R154),1)),CHOOSE(AC[[M]:[M]],1,1,0,AC[[AB]:[AB]])),PRODUCT(INDEX(CMB[[BD_0O]:[BD_2O]],MATCH(ROUND(MIN(SUM(EE$4,$O154/1000),SUM($O154,EE$4/1000)),3),CMB[[Cmb_ID]:[Cmb_ID]],0),SUM(N(EE$1),N($R154),1)),CHOOSE(AC[[M]:[M]],1,0,1,AC[[DB]:[DB]])),PRODUCT(SUM(ROUND(AVERAGE(VALUE(EE$3),VALUE($P154)),0),CHOOSE(IF(OR(EE$1,$R154),4,INDEX(CMB[[Res_Rare]:[Res_Rare]],MATCH(ROUND(MIN(SUM(EE$4,$O154/1000),SUM($O154,EE$4/1000)),3),CMB[[Cmb_ID]:[Cmb_ID]],0))),-1,-1,0,0)),IF(OR(EE$1,$R154),4,INDEX(CMB[[Cmb_Rare]:[Cmb_Rare]],MATCH(ROUND(MIN(SUM(EE$4,$O154/1000),SUM($O154,EE$4/1000)),3),CMB[[Cmb_ID]:[Cmb_ID]],0))),CHOOSE(AC[[M]:[M]],2,1,1,SUM(AC[[AB]:[DB]])))),""))</f>
        <v/>
      </c>
      <c r="EF154" t="str">
        <f>IF(OR(EF$5="",$S154=""),"",IFERROR(SUM(PRODUCT(INDEX(CMB[[BA_0O]:[BA_2O]],MATCH(ROUND(MIN(SUM(EF$4,$O154/1000),SUM($O154,EF$4/1000)),3),CMB[[Cmb_ID]:[Cmb_ID]],0),SUM(N(EF$1),N($R154),1)),CHOOSE(AC[[M]:[M]],1,1,0,AC[[AB]:[AB]])),PRODUCT(INDEX(CMB[[BD_0O]:[BD_2O]],MATCH(ROUND(MIN(SUM(EF$4,$O154/1000),SUM($O154,EF$4/1000)),3),CMB[[Cmb_ID]:[Cmb_ID]],0),SUM(N(EF$1),N($R154),1)),CHOOSE(AC[[M]:[M]],1,0,1,AC[[DB]:[DB]])),PRODUCT(SUM(ROUND(AVERAGE(VALUE(EF$3),VALUE($P154)),0),CHOOSE(IF(OR(EF$1,$R154),4,INDEX(CMB[[Res_Rare]:[Res_Rare]],MATCH(ROUND(MIN(SUM(EF$4,$O154/1000),SUM($O154,EF$4/1000)),3),CMB[[Cmb_ID]:[Cmb_ID]],0))),-1,-1,0,0)),IF(OR(EF$1,$R154),4,INDEX(CMB[[Cmb_Rare]:[Cmb_Rare]],MATCH(ROUND(MIN(SUM(EF$4,$O154/1000),SUM($O154,EF$4/1000)),3),CMB[[Cmb_ID]:[Cmb_ID]],0))),CHOOSE(AC[[M]:[M]],2,1,1,SUM(AC[[AB]:[DB]])))),""))</f>
        <v/>
      </c>
      <c r="EG154" t="str">
        <f>IF(OR(EG$5="",$S154=""),"",IFERROR(SUM(PRODUCT(INDEX(CMB[[BA_0O]:[BA_2O]],MATCH(ROUND(MIN(SUM(EG$4,$O154/1000),SUM($O154,EG$4/1000)),3),CMB[[Cmb_ID]:[Cmb_ID]],0),SUM(N(EG$1),N($R154),1)),CHOOSE(AC[[M]:[M]],1,1,0,AC[[AB]:[AB]])),PRODUCT(INDEX(CMB[[BD_0O]:[BD_2O]],MATCH(ROUND(MIN(SUM(EG$4,$O154/1000),SUM($O154,EG$4/1000)),3),CMB[[Cmb_ID]:[Cmb_ID]],0),SUM(N(EG$1),N($R154),1)),CHOOSE(AC[[M]:[M]],1,0,1,AC[[DB]:[DB]])),PRODUCT(SUM(ROUND(AVERAGE(VALUE(EG$3),VALUE($P154)),0),CHOOSE(IF(OR(EG$1,$R154),4,INDEX(CMB[[Res_Rare]:[Res_Rare]],MATCH(ROUND(MIN(SUM(EG$4,$O154/1000),SUM($O154,EG$4/1000)),3),CMB[[Cmb_ID]:[Cmb_ID]],0))),-1,-1,0,0)),IF(OR(EG$1,$R154),4,INDEX(CMB[[Cmb_Rare]:[Cmb_Rare]],MATCH(ROUND(MIN(SUM(EG$4,$O154/1000),SUM($O154,EG$4/1000)),3),CMB[[Cmb_ID]:[Cmb_ID]],0))),CHOOSE(AC[[M]:[M]],2,1,1,SUM(AC[[AB]:[DB]])))),""))</f>
        <v/>
      </c>
      <c r="EH154" t="str">
        <f>IF(OR(EH$5="",$S154=""),"",IFERROR(SUM(PRODUCT(INDEX(CMB[[BA_0O]:[BA_2O]],MATCH(ROUND(MIN(SUM(EH$4,$O154/1000),SUM($O154,EH$4/1000)),3),CMB[[Cmb_ID]:[Cmb_ID]],0),SUM(N(EH$1),N($R154),1)),CHOOSE(AC[[M]:[M]],1,1,0,AC[[AB]:[AB]])),PRODUCT(INDEX(CMB[[BD_0O]:[BD_2O]],MATCH(ROUND(MIN(SUM(EH$4,$O154/1000),SUM($O154,EH$4/1000)),3),CMB[[Cmb_ID]:[Cmb_ID]],0),SUM(N(EH$1),N($R154),1)),CHOOSE(AC[[M]:[M]],1,0,1,AC[[DB]:[DB]])),PRODUCT(SUM(ROUND(AVERAGE(VALUE(EH$3),VALUE($P154)),0),CHOOSE(IF(OR(EH$1,$R154),4,INDEX(CMB[[Res_Rare]:[Res_Rare]],MATCH(ROUND(MIN(SUM(EH$4,$O154/1000),SUM($O154,EH$4/1000)),3),CMB[[Cmb_ID]:[Cmb_ID]],0))),-1,-1,0,0)),IF(OR(EH$1,$R154),4,INDEX(CMB[[Cmb_Rare]:[Cmb_Rare]],MATCH(ROUND(MIN(SUM(EH$4,$O154/1000),SUM($O154,EH$4/1000)),3),CMB[[Cmb_ID]:[Cmb_ID]],0))),CHOOSE(AC[[M]:[M]],2,1,1,SUM(AC[[AB]:[DB]])))),""))</f>
        <v/>
      </c>
      <c r="EI154" t="str">
        <f>IF(OR(EI$5="",$S154=""),"",IFERROR(SUM(PRODUCT(INDEX(CMB[[BA_0O]:[BA_2O]],MATCH(ROUND(MIN(SUM(EI$4,$O154/1000),SUM($O154,EI$4/1000)),3),CMB[[Cmb_ID]:[Cmb_ID]],0),SUM(N(EI$1),N($R154),1)),CHOOSE(AC[[M]:[M]],1,1,0,AC[[AB]:[AB]])),PRODUCT(INDEX(CMB[[BD_0O]:[BD_2O]],MATCH(ROUND(MIN(SUM(EI$4,$O154/1000),SUM($O154,EI$4/1000)),3),CMB[[Cmb_ID]:[Cmb_ID]],0),SUM(N(EI$1),N($R154),1)),CHOOSE(AC[[M]:[M]],1,0,1,AC[[DB]:[DB]])),PRODUCT(SUM(ROUND(AVERAGE(VALUE(EI$3),VALUE($P154)),0),CHOOSE(IF(OR(EI$1,$R154),4,INDEX(CMB[[Res_Rare]:[Res_Rare]],MATCH(ROUND(MIN(SUM(EI$4,$O154/1000),SUM($O154,EI$4/1000)),3),CMB[[Cmb_ID]:[Cmb_ID]],0))),-1,-1,0,0)),IF(OR(EI$1,$R154),4,INDEX(CMB[[Cmb_Rare]:[Cmb_Rare]],MATCH(ROUND(MIN(SUM(EI$4,$O154/1000),SUM($O154,EI$4/1000)),3),CMB[[Cmb_ID]:[Cmb_ID]],0))),CHOOSE(AC[[M]:[M]],2,1,1,SUM(AC[[AB]:[DB]])))),""))</f>
        <v/>
      </c>
      <c r="EJ154" t="str">
        <f>IF(OR(EJ$5="",$S154=""),"",IFERROR(SUM(PRODUCT(INDEX(CMB[[BA_0O]:[BA_2O]],MATCH(ROUND(MIN(SUM(EJ$4,$O154/1000),SUM($O154,EJ$4/1000)),3),CMB[[Cmb_ID]:[Cmb_ID]],0),SUM(N(EJ$1),N($R154),1)),CHOOSE(AC[[M]:[M]],1,1,0,AC[[AB]:[AB]])),PRODUCT(INDEX(CMB[[BD_0O]:[BD_2O]],MATCH(ROUND(MIN(SUM(EJ$4,$O154/1000),SUM($O154,EJ$4/1000)),3),CMB[[Cmb_ID]:[Cmb_ID]],0),SUM(N(EJ$1),N($R154),1)),CHOOSE(AC[[M]:[M]],1,0,1,AC[[DB]:[DB]])),PRODUCT(SUM(ROUND(AVERAGE(VALUE(EJ$3),VALUE($P154)),0),CHOOSE(IF(OR(EJ$1,$R154),4,INDEX(CMB[[Res_Rare]:[Res_Rare]],MATCH(ROUND(MIN(SUM(EJ$4,$O154/1000),SUM($O154,EJ$4/1000)),3),CMB[[Cmb_ID]:[Cmb_ID]],0))),-1,-1,0,0)),IF(OR(EJ$1,$R154),4,INDEX(CMB[[Cmb_Rare]:[Cmb_Rare]],MATCH(ROUND(MIN(SUM(EJ$4,$O154/1000),SUM($O154,EJ$4/1000)),3),CMB[[Cmb_ID]:[Cmb_ID]],0))),CHOOSE(AC[[M]:[M]],2,1,1,SUM(AC[[AB]:[DB]])))),""))</f>
        <v/>
      </c>
      <c r="EK154" t="str">
        <f>IF(OR(EK$5="",$S154=""),"",IFERROR(SUM(PRODUCT(INDEX(CMB[[BA_0O]:[BA_2O]],MATCH(ROUND(MIN(SUM(EK$4,$O154/1000),SUM($O154,EK$4/1000)),3),CMB[[Cmb_ID]:[Cmb_ID]],0),SUM(N(EK$1),N($R154),1)),CHOOSE(AC[[M]:[M]],1,1,0,AC[[AB]:[AB]])),PRODUCT(INDEX(CMB[[BD_0O]:[BD_2O]],MATCH(ROUND(MIN(SUM(EK$4,$O154/1000),SUM($O154,EK$4/1000)),3),CMB[[Cmb_ID]:[Cmb_ID]],0),SUM(N(EK$1),N($R154),1)),CHOOSE(AC[[M]:[M]],1,0,1,AC[[DB]:[DB]])),PRODUCT(SUM(ROUND(AVERAGE(VALUE(EK$3),VALUE($P154)),0),CHOOSE(IF(OR(EK$1,$R154),4,INDEX(CMB[[Res_Rare]:[Res_Rare]],MATCH(ROUND(MIN(SUM(EK$4,$O154/1000),SUM($O154,EK$4/1000)),3),CMB[[Cmb_ID]:[Cmb_ID]],0))),-1,-1,0,0)),IF(OR(EK$1,$R154),4,INDEX(CMB[[Cmb_Rare]:[Cmb_Rare]],MATCH(ROUND(MIN(SUM(EK$4,$O154/1000),SUM($O154,EK$4/1000)),3),CMB[[Cmb_ID]:[Cmb_ID]],0))),CHOOSE(AC[[M]:[M]],2,1,1,SUM(AC[[AB]:[DB]])))),""))</f>
        <v/>
      </c>
      <c r="EL154" t="str">
        <f>IF(OR(EL$5="",$S154=""),"",IFERROR(SUM(PRODUCT(INDEX(CMB[[BA_0O]:[BA_2O]],MATCH(ROUND(MIN(SUM(EL$4,$O154/1000),SUM($O154,EL$4/1000)),3),CMB[[Cmb_ID]:[Cmb_ID]],0),SUM(N(EL$1),N($R154),1)),CHOOSE(AC[[M]:[M]],1,1,0,AC[[AB]:[AB]])),PRODUCT(INDEX(CMB[[BD_0O]:[BD_2O]],MATCH(ROUND(MIN(SUM(EL$4,$O154/1000),SUM($O154,EL$4/1000)),3),CMB[[Cmb_ID]:[Cmb_ID]],0),SUM(N(EL$1),N($R154),1)),CHOOSE(AC[[M]:[M]],1,0,1,AC[[DB]:[DB]])),PRODUCT(SUM(ROUND(AVERAGE(VALUE(EL$3),VALUE($P154)),0),CHOOSE(IF(OR(EL$1,$R154),4,INDEX(CMB[[Res_Rare]:[Res_Rare]],MATCH(ROUND(MIN(SUM(EL$4,$O154/1000),SUM($O154,EL$4/1000)),3),CMB[[Cmb_ID]:[Cmb_ID]],0))),-1,-1,0,0)),IF(OR(EL$1,$R154),4,INDEX(CMB[[Cmb_Rare]:[Cmb_Rare]],MATCH(ROUND(MIN(SUM(EL$4,$O154/1000),SUM($O154,EL$4/1000)),3),CMB[[Cmb_ID]:[Cmb_ID]],0))),CHOOSE(AC[[M]:[M]],2,1,1,SUM(AC[[AB]:[DB]])))),""))</f>
        <v/>
      </c>
      <c r="EM154" t="str">
        <f>IF(OR(EM$5="",$S154=""),"",IFERROR(SUM(PRODUCT(INDEX(CMB[[BA_0O]:[BA_2O]],MATCH(ROUND(MIN(SUM(EM$4,$O154/1000),SUM($O154,EM$4/1000)),3),CMB[[Cmb_ID]:[Cmb_ID]],0),SUM(N(EM$1),N($R154),1)),CHOOSE(AC[[M]:[M]],1,1,0,AC[[AB]:[AB]])),PRODUCT(INDEX(CMB[[BD_0O]:[BD_2O]],MATCH(ROUND(MIN(SUM(EM$4,$O154/1000),SUM($O154,EM$4/1000)),3),CMB[[Cmb_ID]:[Cmb_ID]],0),SUM(N(EM$1),N($R154),1)),CHOOSE(AC[[M]:[M]],1,0,1,AC[[DB]:[DB]])),PRODUCT(SUM(ROUND(AVERAGE(VALUE(EM$3),VALUE($P154)),0),CHOOSE(IF(OR(EM$1,$R154),4,INDEX(CMB[[Res_Rare]:[Res_Rare]],MATCH(ROUND(MIN(SUM(EM$4,$O154/1000),SUM($O154,EM$4/1000)),3),CMB[[Cmb_ID]:[Cmb_ID]],0))),-1,-1,0,0)),IF(OR(EM$1,$R154),4,INDEX(CMB[[Cmb_Rare]:[Cmb_Rare]],MATCH(ROUND(MIN(SUM(EM$4,$O154/1000),SUM($O154,EM$4/1000)),3),CMB[[Cmb_ID]:[Cmb_ID]],0))),CHOOSE(AC[[M]:[M]],2,1,1,SUM(AC[[AB]:[DB]])))),""))</f>
        <v/>
      </c>
      <c r="EN154" t="str">
        <f>IF(OR(EN$5="",$S154=""),"",IFERROR(SUM(PRODUCT(INDEX(CMB[[BA_0O]:[BA_2O]],MATCH(ROUND(MIN(SUM(EN$4,$O154/1000),SUM($O154,EN$4/1000)),3),CMB[[Cmb_ID]:[Cmb_ID]],0),SUM(N(EN$1),N($R154),1)),CHOOSE(AC[[M]:[M]],1,1,0,AC[[AB]:[AB]])),PRODUCT(INDEX(CMB[[BD_0O]:[BD_2O]],MATCH(ROUND(MIN(SUM(EN$4,$O154/1000),SUM($O154,EN$4/1000)),3),CMB[[Cmb_ID]:[Cmb_ID]],0),SUM(N(EN$1),N($R154),1)),CHOOSE(AC[[M]:[M]],1,0,1,AC[[DB]:[DB]])),PRODUCT(SUM(ROUND(AVERAGE(VALUE(EN$3),VALUE($P154)),0),CHOOSE(IF(OR(EN$1,$R154),4,INDEX(CMB[[Res_Rare]:[Res_Rare]],MATCH(ROUND(MIN(SUM(EN$4,$O154/1000),SUM($O154,EN$4/1000)),3),CMB[[Cmb_ID]:[Cmb_ID]],0))),-1,-1,0,0)),IF(OR(EN$1,$R154),4,INDEX(CMB[[Cmb_Rare]:[Cmb_Rare]],MATCH(ROUND(MIN(SUM(EN$4,$O154/1000),SUM($O154,EN$4/1000)),3),CMB[[Cmb_ID]:[Cmb_ID]],0))),CHOOSE(AC[[M]:[M]],2,1,1,SUM(AC[[AB]:[DB]])))),""))</f>
        <v/>
      </c>
      <c r="EO154" t="str">
        <f>IF(OR(EO$5="",$S154=""),"",IFERROR(SUM(PRODUCT(INDEX(CMB[[BA_0O]:[BA_2O]],MATCH(ROUND(MIN(SUM(EO$4,$O154/1000),SUM($O154,EO$4/1000)),3),CMB[[Cmb_ID]:[Cmb_ID]],0),SUM(N(EO$1),N($R154),1)),CHOOSE(AC[[M]:[M]],1,1,0,AC[[AB]:[AB]])),PRODUCT(INDEX(CMB[[BD_0O]:[BD_2O]],MATCH(ROUND(MIN(SUM(EO$4,$O154/1000),SUM($O154,EO$4/1000)),3),CMB[[Cmb_ID]:[Cmb_ID]],0),SUM(N(EO$1),N($R154),1)),CHOOSE(AC[[M]:[M]],1,0,1,AC[[DB]:[DB]])),PRODUCT(SUM(ROUND(AVERAGE(VALUE(EO$3),VALUE($P154)),0),CHOOSE(IF(OR(EO$1,$R154),4,INDEX(CMB[[Res_Rare]:[Res_Rare]],MATCH(ROUND(MIN(SUM(EO$4,$O154/1000),SUM($O154,EO$4/1000)),3),CMB[[Cmb_ID]:[Cmb_ID]],0))),-1,-1,0,0)),IF(OR(EO$1,$R154),4,INDEX(CMB[[Cmb_Rare]:[Cmb_Rare]],MATCH(ROUND(MIN(SUM(EO$4,$O154/1000),SUM($O154,EO$4/1000)),3),CMB[[Cmb_ID]:[Cmb_ID]],0))),CHOOSE(AC[[M]:[M]],2,1,1,SUM(AC[[AB]:[DB]])))),""))</f>
        <v/>
      </c>
      <c r="EP154" t="str">
        <f>IF(OR(EP$5="",$S154=""),"",IFERROR(SUM(PRODUCT(INDEX(CMB[[BA_0O]:[BA_2O]],MATCH(ROUND(MIN(SUM(EP$4,$O154/1000),SUM($O154,EP$4/1000)),3),CMB[[Cmb_ID]:[Cmb_ID]],0),SUM(N(EP$1),N($R154),1)),CHOOSE(AC[[M]:[M]],1,1,0,AC[[AB]:[AB]])),PRODUCT(INDEX(CMB[[BD_0O]:[BD_2O]],MATCH(ROUND(MIN(SUM(EP$4,$O154/1000),SUM($O154,EP$4/1000)),3),CMB[[Cmb_ID]:[Cmb_ID]],0),SUM(N(EP$1),N($R154),1)),CHOOSE(AC[[M]:[M]],1,0,1,AC[[DB]:[DB]])),PRODUCT(SUM(ROUND(AVERAGE(VALUE(EP$3),VALUE($P154)),0),CHOOSE(IF(OR(EP$1,$R154),4,INDEX(CMB[[Res_Rare]:[Res_Rare]],MATCH(ROUND(MIN(SUM(EP$4,$O154/1000),SUM($O154,EP$4/1000)),3),CMB[[Cmb_ID]:[Cmb_ID]],0))),-1,-1,0,0)),IF(OR(EP$1,$R154),4,INDEX(CMB[[Cmb_Rare]:[Cmb_Rare]],MATCH(ROUND(MIN(SUM(EP$4,$O154/1000),SUM($O154,EP$4/1000)),3),CMB[[Cmb_ID]:[Cmb_ID]],0))),CHOOSE(AC[[M]:[M]],2,1,1,SUM(AC[[AB]:[DB]])))),""))</f>
        <v/>
      </c>
      <c r="EQ154" t="str">
        <f>IF(OR(EQ$5="",$S154=""),"",IFERROR(SUM(PRODUCT(INDEX(CMB[[BA_0O]:[BA_2O]],MATCH(ROUND(MIN(SUM(EQ$4,$O154/1000),SUM($O154,EQ$4/1000)),3),CMB[[Cmb_ID]:[Cmb_ID]],0),SUM(N(EQ$1),N($R154),1)),CHOOSE(AC[[M]:[M]],1,1,0,AC[[AB]:[AB]])),PRODUCT(INDEX(CMB[[BD_0O]:[BD_2O]],MATCH(ROUND(MIN(SUM(EQ$4,$O154/1000),SUM($O154,EQ$4/1000)),3),CMB[[Cmb_ID]:[Cmb_ID]],0),SUM(N(EQ$1),N($R154),1)),CHOOSE(AC[[M]:[M]],1,0,1,AC[[DB]:[DB]])),PRODUCT(SUM(ROUND(AVERAGE(VALUE(EQ$3),VALUE($P154)),0),CHOOSE(IF(OR(EQ$1,$R154),4,INDEX(CMB[[Res_Rare]:[Res_Rare]],MATCH(ROUND(MIN(SUM(EQ$4,$O154/1000),SUM($O154,EQ$4/1000)),3),CMB[[Cmb_ID]:[Cmb_ID]],0))),-1,-1,0,0)),IF(OR(EQ$1,$R154),4,INDEX(CMB[[Cmb_Rare]:[Cmb_Rare]],MATCH(ROUND(MIN(SUM(EQ$4,$O154/1000),SUM($O154,EQ$4/1000)),3),CMB[[Cmb_ID]:[Cmb_ID]],0))),CHOOSE(AC[[M]:[M]],2,1,1,SUM(AC[[AB]:[DB]])))),""))</f>
        <v/>
      </c>
      <c r="ER154" t="str">
        <f>IF(OR(ER$5="",$S154=""),"",IFERROR(SUM(PRODUCT(INDEX(CMB[[BA_0O]:[BA_2O]],MATCH(ROUND(MIN(SUM(ER$4,$O154/1000),SUM($O154,ER$4/1000)),3),CMB[[Cmb_ID]:[Cmb_ID]],0),SUM(N(ER$1),N($R154),1)),CHOOSE(AC[[M]:[M]],1,1,0,AC[[AB]:[AB]])),PRODUCT(INDEX(CMB[[BD_0O]:[BD_2O]],MATCH(ROUND(MIN(SUM(ER$4,$O154/1000),SUM($O154,ER$4/1000)),3),CMB[[Cmb_ID]:[Cmb_ID]],0),SUM(N(ER$1),N($R154),1)),CHOOSE(AC[[M]:[M]],1,0,1,AC[[DB]:[DB]])),PRODUCT(SUM(ROUND(AVERAGE(VALUE(ER$3),VALUE($P154)),0),CHOOSE(IF(OR(ER$1,$R154),4,INDEX(CMB[[Res_Rare]:[Res_Rare]],MATCH(ROUND(MIN(SUM(ER$4,$O154/1000),SUM($O154,ER$4/1000)),3),CMB[[Cmb_ID]:[Cmb_ID]],0))),-1,-1,0,0)),IF(OR(ER$1,$R154),4,INDEX(CMB[[Cmb_Rare]:[Cmb_Rare]],MATCH(ROUND(MIN(SUM(ER$4,$O154/1000),SUM($O154,ER$4/1000)),3),CMB[[Cmb_ID]:[Cmb_ID]],0))),CHOOSE(AC[[M]:[M]],2,1,1,SUM(AC[[AB]:[DB]])))),""))</f>
        <v/>
      </c>
      <c r="ES154" t="str">
        <f>IF(OR(ES$5="",$S154=""),"",IFERROR(SUM(PRODUCT(INDEX(CMB[[BA_0O]:[BA_2O]],MATCH(ROUND(MIN(SUM(ES$4,$O154/1000),SUM($O154,ES$4/1000)),3),CMB[[Cmb_ID]:[Cmb_ID]],0),SUM(N(ES$1),N($R154),1)),CHOOSE(AC[[M]:[M]],1,1,0,AC[[AB]:[AB]])),PRODUCT(INDEX(CMB[[BD_0O]:[BD_2O]],MATCH(ROUND(MIN(SUM(ES$4,$O154/1000),SUM($O154,ES$4/1000)),3),CMB[[Cmb_ID]:[Cmb_ID]],0),SUM(N(ES$1),N($R154),1)),CHOOSE(AC[[M]:[M]],1,0,1,AC[[DB]:[DB]])),PRODUCT(SUM(ROUND(AVERAGE(VALUE(ES$3),VALUE($P154)),0),CHOOSE(IF(OR(ES$1,$R154),4,INDEX(CMB[[Res_Rare]:[Res_Rare]],MATCH(ROUND(MIN(SUM(ES$4,$O154/1000),SUM($O154,ES$4/1000)),3),CMB[[Cmb_ID]:[Cmb_ID]],0))),-1,-1,0,0)),IF(OR(ES$1,$R154),4,INDEX(CMB[[Cmb_Rare]:[Cmb_Rare]],MATCH(ROUND(MIN(SUM(ES$4,$O154/1000),SUM($O154,ES$4/1000)),3),CMB[[Cmb_ID]:[Cmb_ID]],0))),CHOOSE(AC[[M]:[M]],2,1,1,SUM(AC[[AB]:[DB]])))),""))</f>
        <v/>
      </c>
      <c r="ET154" t="str">
        <f>IF(OR(ET$5="",$S154=""),"",IFERROR(SUM(PRODUCT(INDEX(CMB[[BA_0O]:[BA_2O]],MATCH(ROUND(MIN(SUM(ET$4,$O154/1000),SUM($O154,ET$4/1000)),3),CMB[[Cmb_ID]:[Cmb_ID]],0),SUM(N(ET$1),N($R154),1)),CHOOSE(AC[[M]:[M]],1,1,0,AC[[AB]:[AB]])),PRODUCT(INDEX(CMB[[BD_0O]:[BD_2O]],MATCH(ROUND(MIN(SUM(ET$4,$O154/1000),SUM($O154,ET$4/1000)),3),CMB[[Cmb_ID]:[Cmb_ID]],0),SUM(N(ET$1),N($R154),1)),CHOOSE(AC[[M]:[M]],1,0,1,AC[[DB]:[DB]])),PRODUCT(SUM(ROUND(AVERAGE(VALUE(ET$3),VALUE($P154)),0),CHOOSE(IF(OR(ET$1,$R154),4,INDEX(CMB[[Res_Rare]:[Res_Rare]],MATCH(ROUND(MIN(SUM(ET$4,$O154/1000),SUM($O154,ET$4/1000)),3),CMB[[Cmb_ID]:[Cmb_ID]],0))),-1,-1,0,0)),IF(OR(ET$1,$R154),4,INDEX(CMB[[Cmb_Rare]:[Cmb_Rare]],MATCH(ROUND(MIN(SUM(ET$4,$O154/1000),SUM($O154,ET$4/1000)),3),CMB[[Cmb_ID]:[Cmb_ID]],0))),CHOOSE(AC[[M]:[M]],2,1,1,SUM(AC[[AB]:[DB]])))),""))</f>
        <v/>
      </c>
      <c r="EU154" t="str">
        <f>IF(OR(EU$5="",$S154=""),"",IFERROR(SUM(PRODUCT(INDEX(CMB[[BA_0O]:[BA_2O]],MATCH(ROUND(MIN(SUM(EU$4,$O154/1000),SUM($O154,EU$4/1000)),3),CMB[[Cmb_ID]:[Cmb_ID]],0),SUM(N(EU$1),N($R154),1)),CHOOSE(AC[[M]:[M]],1,1,0,AC[[AB]:[AB]])),PRODUCT(INDEX(CMB[[BD_0O]:[BD_2O]],MATCH(ROUND(MIN(SUM(EU$4,$O154/1000),SUM($O154,EU$4/1000)),3),CMB[[Cmb_ID]:[Cmb_ID]],0),SUM(N(EU$1),N($R154),1)),CHOOSE(AC[[M]:[M]],1,0,1,AC[[DB]:[DB]])),PRODUCT(SUM(ROUND(AVERAGE(VALUE(EU$3),VALUE($P154)),0),CHOOSE(IF(OR(EU$1,$R154),4,INDEX(CMB[[Res_Rare]:[Res_Rare]],MATCH(ROUND(MIN(SUM(EU$4,$O154/1000),SUM($O154,EU$4/1000)),3),CMB[[Cmb_ID]:[Cmb_ID]],0))),-1,-1,0,0)),IF(OR(EU$1,$R154),4,INDEX(CMB[[Cmb_Rare]:[Cmb_Rare]],MATCH(ROUND(MIN(SUM(EU$4,$O154/1000),SUM($O154,EU$4/1000)),3),CMB[[Cmb_ID]:[Cmb_ID]],0))),CHOOSE(AC[[M]:[M]],2,1,1,SUM(AC[[AB]:[DB]])))),""))</f>
        <v/>
      </c>
      <c r="EV154" t="str">
        <f>IF(OR(EV$5="",$S154=""),"",IFERROR(SUM(PRODUCT(INDEX(CMB[[BA_0O]:[BA_2O]],MATCH(ROUND(MIN(SUM(EV$4,$O154/1000),SUM($O154,EV$4/1000)),3),CMB[[Cmb_ID]:[Cmb_ID]],0),SUM(N(EV$1),N($R154),1)),CHOOSE(AC[[M]:[M]],1,1,0,AC[[AB]:[AB]])),PRODUCT(INDEX(CMB[[BD_0O]:[BD_2O]],MATCH(ROUND(MIN(SUM(EV$4,$O154/1000),SUM($O154,EV$4/1000)),3),CMB[[Cmb_ID]:[Cmb_ID]],0),SUM(N(EV$1),N($R154),1)),CHOOSE(AC[[M]:[M]],1,0,1,AC[[DB]:[DB]])),PRODUCT(SUM(ROUND(AVERAGE(VALUE(EV$3),VALUE($P154)),0),CHOOSE(IF(OR(EV$1,$R154),4,INDEX(CMB[[Res_Rare]:[Res_Rare]],MATCH(ROUND(MIN(SUM(EV$4,$O154/1000),SUM($O154,EV$4/1000)),3),CMB[[Cmb_ID]:[Cmb_ID]],0))),-1,-1,0,0)),IF(OR(EV$1,$R154),4,INDEX(CMB[[Cmb_Rare]:[Cmb_Rare]],MATCH(ROUND(MIN(SUM(EV$4,$O154/1000),SUM($O154,EV$4/1000)),3),CMB[[Cmb_ID]:[Cmb_ID]],0))),CHOOSE(AC[[M]:[M]],2,1,1,SUM(AC[[AB]:[DB]])))),""))</f>
        <v/>
      </c>
      <c r="EW154" t="str">
        <f>IF(OR(EW$5="",$S154=""),"",IFERROR(SUM(PRODUCT(INDEX(CMB[[BA_0O]:[BA_2O]],MATCH(ROUND(MIN(SUM(EW$4,$O154/1000),SUM($O154,EW$4/1000)),3),CMB[[Cmb_ID]:[Cmb_ID]],0),SUM(N(EW$1),N($R154),1)),CHOOSE(AC[[M]:[M]],1,1,0,AC[[AB]:[AB]])),PRODUCT(INDEX(CMB[[BD_0O]:[BD_2O]],MATCH(ROUND(MIN(SUM(EW$4,$O154/1000),SUM($O154,EW$4/1000)),3),CMB[[Cmb_ID]:[Cmb_ID]],0),SUM(N(EW$1),N($R154),1)),CHOOSE(AC[[M]:[M]],1,0,1,AC[[DB]:[DB]])),PRODUCT(SUM(ROUND(AVERAGE(VALUE(EW$3),VALUE($P154)),0),CHOOSE(IF(OR(EW$1,$R154),4,INDEX(CMB[[Res_Rare]:[Res_Rare]],MATCH(ROUND(MIN(SUM(EW$4,$O154/1000),SUM($O154,EW$4/1000)),3),CMB[[Cmb_ID]:[Cmb_ID]],0))),-1,-1,0,0)),IF(OR(EW$1,$R154),4,INDEX(CMB[[Cmb_Rare]:[Cmb_Rare]],MATCH(ROUND(MIN(SUM(EW$4,$O154/1000),SUM($O154,EW$4/1000)),3),CMB[[Cmb_ID]:[Cmb_ID]],0))),CHOOSE(AC[[M]:[M]],2,1,1,SUM(AC[[AB]:[DB]])))),""))</f>
        <v/>
      </c>
      <c r="EX154" t="str">
        <f>IF(OR(EX$5="",$S154=""),"",IFERROR(SUM(PRODUCT(INDEX(CMB[[BA_0O]:[BA_2O]],MATCH(ROUND(MIN(SUM(EX$4,$O154/1000),SUM($O154,EX$4/1000)),3),CMB[[Cmb_ID]:[Cmb_ID]],0),SUM(N(EX$1),N($R154),1)),CHOOSE(AC[[M]:[M]],1,1,0,AC[[AB]:[AB]])),PRODUCT(INDEX(CMB[[BD_0O]:[BD_2O]],MATCH(ROUND(MIN(SUM(EX$4,$O154/1000),SUM($O154,EX$4/1000)),3),CMB[[Cmb_ID]:[Cmb_ID]],0),SUM(N(EX$1),N($R154),1)),CHOOSE(AC[[M]:[M]],1,0,1,AC[[DB]:[DB]])),PRODUCT(SUM(ROUND(AVERAGE(VALUE(EX$3),VALUE($P154)),0),CHOOSE(IF(OR(EX$1,$R154),4,INDEX(CMB[[Res_Rare]:[Res_Rare]],MATCH(ROUND(MIN(SUM(EX$4,$O154/1000),SUM($O154,EX$4/1000)),3),CMB[[Cmb_ID]:[Cmb_ID]],0))),-1,-1,0,0)),IF(OR(EX$1,$R154),4,INDEX(CMB[[Cmb_Rare]:[Cmb_Rare]],MATCH(ROUND(MIN(SUM(EX$4,$O154/1000),SUM($O154,EX$4/1000)),3),CMB[[Cmb_ID]:[Cmb_ID]],0))),CHOOSE(AC[[M]:[M]],2,1,1,SUM(AC[[AB]:[DB]])))),""))</f>
        <v/>
      </c>
      <c r="EY154" t="str">
        <f>IF(OR(EY$5="",$S154=""),"",IFERROR(SUM(PRODUCT(INDEX(CMB[[BA_0O]:[BA_2O]],MATCH(ROUND(MIN(SUM(EY$4,$O154/1000),SUM($O154,EY$4/1000)),3),CMB[[Cmb_ID]:[Cmb_ID]],0),SUM(N(EY$1),N($R154),1)),CHOOSE(AC[[M]:[M]],1,1,0,AC[[AB]:[AB]])),PRODUCT(INDEX(CMB[[BD_0O]:[BD_2O]],MATCH(ROUND(MIN(SUM(EY$4,$O154/1000),SUM($O154,EY$4/1000)),3),CMB[[Cmb_ID]:[Cmb_ID]],0),SUM(N(EY$1),N($R154),1)),CHOOSE(AC[[M]:[M]],1,0,1,AC[[DB]:[DB]])),PRODUCT(SUM(ROUND(AVERAGE(VALUE(EY$3),VALUE($P154)),0),CHOOSE(IF(OR(EY$1,$R154),4,INDEX(CMB[[Res_Rare]:[Res_Rare]],MATCH(ROUND(MIN(SUM(EY$4,$O154/1000),SUM($O154,EY$4/1000)),3),CMB[[Cmb_ID]:[Cmb_ID]],0))),-1,-1,0,0)),IF(OR(EY$1,$R154),4,INDEX(CMB[[Cmb_Rare]:[Cmb_Rare]],MATCH(ROUND(MIN(SUM(EY$4,$O154/1000),SUM($O154,EY$4/1000)),3),CMB[[Cmb_ID]:[Cmb_ID]],0))),CHOOSE(AC[[M]:[M]],2,1,1,SUM(AC[[AB]:[DB]])))),""))</f>
        <v/>
      </c>
      <c r="EZ154" t="str">
        <f>IF(OR(EZ$5="",$S154=""),"",IFERROR(SUM(PRODUCT(INDEX(CMB[[BA_0O]:[BA_2O]],MATCH(ROUND(MIN(SUM(EZ$4,$O154/1000),SUM($O154,EZ$4/1000)),3),CMB[[Cmb_ID]:[Cmb_ID]],0),SUM(N(EZ$1),N($R154),1)),CHOOSE(AC[[M]:[M]],1,1,0,AC[[AB]:[AB]])),PRODUCT(INDEX(CMB[[BD_0O]:[BD_2O]],MATCH(ROUND(MIN(SUM(EZ$4,$O154/1000),SUM($O154,EZ$4/1000)),3),CMB[[Cmb_ID]:[Cmb_ID]],0),SUM(N(EZ$1),N($R154),1)),CHOOSE(AC[[M]:[M]],1,0,1,AC[[DB]:[DB]])),PRODUCT(SUM(ROUND(AVERAGE(VALUE(EZ$3),VALUE($P154)),0),CHOOSE(IF(OR(EZ$1,$R154),4,INDEX(CMB[[Res_Rare]:[Res_Rare]],MATCH(ROUND(MIN(SUM(EZ$4,$O154/1000),SUM($O154,EZ$4/1000)),3),CMB[[Cmb_ID]:[Cmb_ID]],0))),-1,-1,0,0)),IF(OR(EZ$1,$R154),4,INDEX(CMB[[Cmb_Rare]:[Cmb_Rare]],MATCH(ROUND(MIN(SUM(EZ$4,$O154/1000),SUM($O154,EZ$4/1000)),3),CMB[[Cmb_ID]:[Cmb_ID]],0))),CHOOSE(AC[[M]:[M]],2,1,1,SUM(AC[[AB]:[DB]])))),""))</f>
        <v/>
      </c>
      <c r="FA154" t="str">
        <f>IF(OR(FA$5="",$S154=""),"",IFERROR(SUM(PRODUCT(INDEX(CMB[[BA_0O]:[BA_2O]],MATCH(ROUND(MIN(SUM(FA$4,$O154/1000),SUM($O154,FA$4/1000)),3),CMB[[Cmb_ID]:[Cmb_ID]],0),SUM(N(FA$1),N($R154),1)),CHOOSE(AC[[M]:[M]],1,1,0,AC[[AB]:[AB]])),PRODUCT(INDEX(CMB[[BD_0O]:[BD_2O]],MATCH(ROUND(MIN(SUM(FA$4,$O154/1000),SUM($O154,FA$4/1000)),3),CMB[[Cmb_ID]:[Cmb_ID]],0),SUM(N(FA$1),N($R154),1)),CHOOSE(AC[[M]:[M]],1,0,1,AC[[DB]:[DB]])),PRODUCT(SUM(ROUND(AVERAGE(VALUE(FA$3),VALUE($P154)),0),CHOOSE(IF(OR(FA$1,$R154),4,INDEX(CMB[[Res_Rare]:[Res_Rare]],MATCH(ROUND(MIN(SUM(FA$4,$O154/1000),SUM($O154,FA$4/1000)),3),CMB[[Cmb_ID]:[Cmb_ID]],0))),-1,-1,0,0)),IF(OR(FA$1,$R154),4,INDEX(CMB[[Cmb_Rare]:[Cmb_Rare]],MATCH(ROUND(MIN(SUM(FA$4,$O154/1000),SUM($O154,FA$4/1000)),3),CMB[[Cmb_ID]:[Cmb_ID]],0))),CHOOSE(AC[[M]:[M]],2,1,1,SUM(AC[[AB]:[DB]])))),""))</f>
        <v/>
      </c>
      <c r="FB154" t="str">
        <f>IF(OR(FB$5="",$S154=""),"",IFERROR(SUM(PRODUCT(INDEX(CMB[[BA_0O]:[BA_2O]],MATCH(ROUND(MIN(SUM(FB$4,$O154/1000),SUM($O154,FB$4/1000)),3),CMB[[Cmb_ID]:[Cmb_ID]],0),SUM(N(FB$1),N($R154),1)),CHOOSE(AC[[M]:[M]],1,1,0,AC[[AB]:[AB]])),PRODUCT(INDEX(CMB[[BD_0O]:[BD_2O]],MATCH(ROUND(MIN(SUM(FB$4,$O154/1000),SUM($O154,FB$4/1000)),3),CMB[[Cmb_ID]:[Cmb_ID]],0),SUM(N(FB$1),N($R154),1)),CHOOSE(AC[[M]:[M]],1,0,1,AC[[DB]:[DB]])),PRODUCT(SUM(ROUND(AVERAGE(VALUE(FB$3),VALUE($P154)),0),CHOOSE(IF(OR(FB$1,$R154),4,INDEX(CMB[[Res_Rare]:[Res_Rare]],MATCH(ROUND(MIN(SUM(FB$4,$O154/1000),SUM($O154,FB$4/1000)),3),CMB[[Cmb_ID]:[Cmb_ID]],0))),-1,-1,0,0)),IF(OR(FB$1,$R154),4,INDEX(CMB[[Cmb_Rare]:[Cmb_Rare]],MATCH(ROUND(MIN(SUM(FB$4,$O154/1000),SUM($O154,FB$4/1000)),3),CMB[[Cmb_ID]:[Cmb_ID]],0))),CHOOSE(AC[[M]:[M]],2,1,1,SUM(AC[[AB]:[DB]])))),""))</f>
        <v/>
      </c>
      <c r="FC154" t="str">
        <f>IF(OR(FC$5="",$S154=""),"",IFERROR(SUM(PRODUCT(INDEX(CMB[[BA_0O]:[BA_2O]],MATCH(ROUND(MIN(SUM(FC$4,$O154/1000),SUM($O154,FC$4/1000)),3),CMB[[Cmb_ID]:[Cmb_ID]],0),SUM(N(FC$1),N($R154),1)),CHOOSE(AC[[M]:[M]],1,1,0,AC[[AB]:[AB]])),PRODUCT(INDEX(CMB[[BD_0O]:[BD_2O]],MATCH(ROUND(MIN(SUM(FC$4,$O154/1000),SUM($O154,FC$4/1000)),3),CMB[[Cmb_ID]:[Cmb_ID]],0),SUM(N(FC$1),N($R154),1)),CHOOSE(AC[[M]:[M]],1,0,1,AC[[DB]:[DB]])),PRODUCT(SUM(ROUND(AVERAGE(VALUE(FC$3),VALUE($P154)),0),CHOOSE(IF(OR(FC$1,$R154),4,INDEX(CMB[[Res_Rare]:[Res_Rare]],MATCH(ROUND(MIN(SUM(FC$4,$O154/1000),SUM($O154,FC$4/1000)),3),CMB[[Cmb_ID]:[Cmb_ID]],0))),-1,-1,0,0)),IF(OR(FC$1,$R154),4,INDEX(CMB[[Cmb_Rare]:[Cmb_Rare]],MATCH(ROUND(MIN(SUM(FC$4,$O154/1000),SUM($O154,FC$4/1000)),3),CMB[[Cmb_ID]:[Cmb_ID]],0))),CHOOSE(AC[[M]:[M]],2,1,1,SUM(AC[[AB]:[DB]])))),""))</f>
        <v/>
      </c>
      <c r="FD154" t="str">
        <f>IF(OR(FD$5="",$S154=""),"",IFERROR(SUM(PRODUCT(INDEX(CMB[[BA_0O]:[BA_2O]],MATCH(ROUND(MIN(SUM(FD$4,$O154/1000),SUM($O154,FD$4/1000)),3),CMB[[Cmb_ID]:[Cmb_ID]],0),SUM(N(FD$1),N($R154),1)),CHOOSE(AC[[M]:[M]],1,1,0,AC[[AB]:[AB]])),PRODUCT(INDEX(CMB[[BD_0O]:[BD_2O]],MATCH(ROUND(MIN(SUM(FD$4,$O154/1000),SUM($O154,FD$4/1000)),3),CMB[[Cmb_ID]:[Cmb_ID]],0),SUM(N(FD$1),N($R154),1)),CHOOSE(AC[[M]:[M]],1,0,1,AC[[DB]:[DB]])),PRODUCT(SUM(ROUND(AVERAGE(VALUE(FD$3),VALUE($P154)),0),CHOOSE(IF(OR(FD$1,$R154),4,INDEX(CMB[[Res_Rare]:[Res_Rare]],MATCH(ROUND(MIN(SUM(FD$4,$O154/1000),SUM($O154,FD$4/1000)),3),CMB[[Cmb_ID]:[Cmb_ID]],0))),-1,-1,0,0)),IF(OR(FD$1,$R154),4,INDEX(CMB[[Cmb_Rare]:[Cmb_Rare]],MATCH(ROUND(MIN(SUM(FD$4,$O154/1000),SUM($O154,FD$4/1000)),3),CMB[[Cmb_ID]:[Cmb_ID]],0))),CHOOSE(AC[[M]:[M]],2,1,1,SUM(AC[[AB]:[DB]])))),""))</f>
        <v/>
      </c>
      <c r="FE154" t="str">
        <f>IF(OR(FE$5="",$S154=""),"",IFERROR(SUM(PRODUCT(INDEX(CMB[[BA_0O]:[BA_2O]],MATCH(ROUND(MIN(SUM(FE$4,$O154/1000),SUM($O154,FE$4/1000)),3),CMB[[Cmb_ID]:[Cmb_ID]],0),SUM(N(FE$1),N($R154),1)),CHOOSE(AC[[M]:[M]],1,1,0,AC[[AB]:[AB]])),PRODUCT(INDEX(CMB[[BD_0O]:[BD_2O]],MATCH(ROUND(MIN(SUM(FE$4,$O154/1000),SUM($O154,FE$4/1000)),3),CMB[[Cmb_ID]:[Cmb_ID]],0),SUM(N(FE$1),N($R154),1)),CHOOSE(AC[[M]:[M]],1,0,1,AC[[DB]:[DB]])),PRODUCT(SUM(ROUND(AVERAGE(VALUE(FE$3),VALUE($P154)),0),CHOOSE(IF(OR(FE$1,$R154),4,INDEX(CMB[[Res_Rare]:[Res_Rare]],MATCH(ROUND(MIN(SUM(FE$4,$O154/1000),SUM($O154,FE$4/1000)),3),CMB[[Cmb_ID]:[Cmb_ID]],0))),-1,-1,0,0)),IF(OR(FE$1,$R154),4,INDEX(CMB[[Cmb_Rare]:[Cmb_Rare]],MATCH(ROUND(MIN(SUM(FE$4,$O154/1000),SUM($O154,FE$4/1000)),3),CMB[[Cmb_ID]:[Cmb_ID]],0))),CHOOSE(AC[[M]:[M]],2,1,1,SUM(AC[[AB]:[DB]])))),""))</f>
        <v/>
      </c>
      <c r="FF154" t="str">
        <f>IF(OR(FF$5="",$S154=""),"",IFERROR(SUM(PRODUCT(INDEX(CMB[[BA_0O]:[BA_2O]],MATCH(ROUND(MIN(SUM(FF$4,$O154/1000),SUM($O154,FF$4/1000)),3),CMB[[Cmb_ID]:[Cmb_ID]],0),SUM(N(FF$1),N($R154),1)),CHOOSE(AC[[M]:[M]],1,1,0,AC[[AB]:[AB]])),PRODUCT(INDEX(CMB[[BD_0O]:[BD_2O]],MATCH(ROUND(MIN(SUM(FF$4,$O154/1000),SUM($O154,FF$4/1000)),3),CMB[[Cmb_ID]:[Cmb_ID]],0),SUM(N(FF$1),N($R154),1)),CHOOSE(AC[[M]:[M]],1,0,1,AC[[DB]:[DB]])),PRODUCT(SUM(ROUND(AVERAGE(VALUE(FF$3),VALUE($P154)),0),CHOOSE(IF(OR(FF$1,$R154),4,INDEX(CMB[[Res_Rare]:[Res_Rare]],MATCH(ROUND(MIN(SUM(FF$4,$O154/1000),SUM($O154,FF$4/1000)),3),CMB[[Cmb_ID]:[Cmb_ID]],0))),-1,-1,0,0)),IF(OR(FF$1,$R154),4,INDEX(CMB[[Cmb_Rare]:[Cmb_Rare]],MATCH(ROUND(MIN(SUM(FF$4,$O154/1000),SUM($O154,FF$4/1000)),3),CMB[[Cmb_ID]:[Cmb_ID]],0))),CHOOSE(AC[[M]:[M]],2,1,1,SUM(AC[[AB]:[DB]])))),""))</f>
        <v/>
      </c>
      <c r="FG154" t="str">
        <f>IF(OR(FG$5="",$S154=""),"",IFERROR(SUM(PRODUCT(INDEX(CMB[[BA_0O]:[BA_2O]],MATCH(ROUND(MIN(SUM(FG$4,$O154/1000),SUM($O154,FG$4/1000)),3),CMB[[Cmb_ID]:[Cmb_ID]],0),SUM(N(FG$1),N($R154),1)),CHOOSE(AC[[M]:[M]],1,1,0,AC[[AB]:[AB]])),PRODUCT(INDEX(CMB[[BD_0O]:[BD_2O]],MATCH(ROUND(MIN(SUM(FG$4,$O154/1000),SUM($O154,FG$4/1000)),3),CMB[[Cmb_ID]:[Cmb_ID]],0),SUM(N(FG$1),N($R154),1)),CHOOSE(AC[[M]:[M]],1,0,1,AC[[DB]:[DB]])),PRODUCT(SUM(ROUND(AVERAGE(VALUE(FG$3),VALUE($P154)),0),CHOOSE(IF(OR(FG$1,$R154),4,INDEX(CMB[[Res_Rare]:[Res_Rare]],MATCH(ROUND(MIN(SUM(FG$4,$O154/1000),SUM($O154,FG$4/1000)),3),CMB[[Cmb_ID]:[Cmb_ID]],0))),-1,-1,0,0)),IF(OR(FG$1,$R154),4,INDEX(CMB[[Cmb_Rare]:[Cmb_Rare]],MATCH(ROUND(MIN(SUM(FG$4,$O154/1000),SUM($O154,FG$4/1000)),3),CMB[[Cmb_ID]:[Cmb_ID]],0))),CHOOSE(AC[[M]:[M]],2,1,1,SUM(AC[[AB]:[DB]])))),""))</f>
        <v/>
      </c>
      <c r="FH154" t="str">
        <f>IF(OR(FH$5="",$S154=""),"",IFERROR(SUM(PRODUCT(INDEX(CMB[[BA_0O]:[BA_2O]],MATCH(ROUND(MIN(SUM(FH$4,$O154/1000),SUM($O154,FH$4/1000)),3),CMB[[Cmb_ID]:[Cmb_ID]],0),SUM(N(FH$1),N($R154),1)),CHOOSE(AC[[M]:[M]],1,1,0,AC[[AB]:[AB]])),PRODUCT(INDEX(CMB[[BD_0O]:[BD_2O]],MATCH(ROUND(MIN(SUM(FH$4,$O154/1000),SUM($O154,FH$4/1000)),3),CMB[[Cmb_ID]:[Cmb_ID]],0),SUM(N(FH$1),N($R154),1)),CHOOSE(AC[[M]:[M]],1,0,1,AC[[DB]:[DB]])),PRODUCT(SUM(ROUND(AVERAGE(VALUE(FH$3),VALUE($P154)),0),CHOOSE(IF(OR(FH$1,$R154),4,INDEX(CMB[[Res_Rare]:[Res_Rare]],MATCH(ROUND(MIN(SUM(FH$4,$O154/1000),SUM($O154,FH$4/1000)),3),CMB[[Cmb_ID]:[Cmb_ID]],0))),-1,-1,0,0)),IF(OR(FH$1,$R154),4,INDEX(CMB[[Cmb_Rare]:[Cmb_Rare]],MATCH(ROUND(MIN(SUM(FH$4,$O154/1000),SUM($O154,FH$4/1000)),3),CMB[[Cmb_ID]:[Cmb_ID]],0))),CHOOSE(AC[[M]:[M]],2,1,1,SUM(AC[[AB]:[DB]])))),""))</f>
        <v/>
      </c>
      <c r="FI154" t="str">
        <f>IF(OR(FI$5="",$S154=""),"",IFERROR(SUM(PRODUCT(INDEX(CMB[[BA_0O]:[BA_2O]],MATCH(ROUND(MIN(SUM(FI$4,$O154/1000),SUM($O154,FI$4/1000)),3),CMB[[Cmb_ID]:[Cmb_ID]],0),SUM(N(FI$1),N($R154),1)),CHOOSE(AC[[M]:[M]],1,1,0,AC[[AB]:[AB]])),PRODUCT(INDEX(CMB[[BD_0O]:[BD_2O]],MATCH(ROUND(MIN(SUM(FI$4,$O154/1000),SUM($O154,FI$4/1000)),3),CMB[[Cmb_ID]:[Cmb_ID]],0),SUM(N(FI$1),N($R154),1)),CHOOSE(AC[[M]:[M]],1,0,1,AC[[DB]:[DB]])),PRODUCT(SUM(ROUND(AVERAGE(VALUE(FI$3),VALUE($P154)),0),CHOOSE(IF(OR(FI$1,$R154),4,INDEX(CMB[[Res_Rare]:[Res_Rare]],MATCH(ROUND(MIN(SUM(FI$4,$O154/1000),SUM($O154,FI$4/1000)),3),CMB[[Cmb_ID]:[Cmb_ID]],0))),-1,-1,0,0)),IF(OR(FI$1,$R154),4,INDEX(CMB[[Cmb_Rare]:[Cmb_Rare]],MATCH(ROUND(MIN(SUM(FI$4,$O154/1000),SUM($O154,FI$4/1000)),3),CMB[[Cmb_ID]:[Cmb_ID]],0))),CHOOSE(AC[[M]:[M]],2,1,1,SUM(AC[[AB]:[DB]])))),""))</f>
        <v/>
      </c>
      <c r="FJ154" t="str">
        <f>IF(OR(FJ$5="",$S154=""),"",IFERROR(SUM(PRODUCT(INDEX(CMB[[BA_0O]:[BA_2O]],MATCH(ROUND(MIN(SUM(FJ$4,$O154/1000),SUM($O154,FJ$4/1000)),3),CMB[[Cmb_ID]:[Cmb_ID]],0),SUM(N(FJ$1),N($R154),1)),CHOOSE(AC[[M]:[M]],1,1,0,AC[[AB]:[AB]])),PRODUCT(INDEX(CMB[[BD_0O]:[BD_2O]],MATCH(ROUND(MIN(SUM(FJ$4,$O154/1000),SUM($O154,FJ$4/1000)),3),CMB[[Cmb_ID]:[Cmb_ID]],0),SUM(N(FJ$1),N($R154),1)),CHOOSE(AC[[M]:[M]],1,0,1,AC[[DB]:[DB]])),PRODUCT(SUM(ROUND(AVERAGE(VALUE(FJ$3),VALUE($P154)),0),CHOOSE(IF(OR(FJ$1,$R154),4,INDEX(CMB[[Res_Rare]:[Res_Rare]],MATCH(ROUND(MIN(SUM(FJ$4,$O154/1000),SUM($O154,FJ$4/1000)),3),CMB[[Cmb_ID]:[Cmb_ID]],0))),-1,-1,0,0)),IF(OR(FJ$1,$R154),4,INDEX(CMB[[Cmb_Rare]:[Cmb_Rare]],MATCH(ROUND(MIN(SUM(FJ$4,$O154/1000),SUM($O154,FJ$4/1000)),3),CMB[[Cmb_ID]:[Cmb_ID]],0))),CHOOSE(AC[[M]:[M]],2,1,1,SUM(AC[[AB]:[DB]])))),""))</f>
        <v/>
      </c>
      <c r="FK154" t="str">
        <f>IF(OR(FK$5="",$S154=""),"",IFERROR(SUM(PRODUCT(INDEX(CMB[[BA_0O]:[BA_2O]],MATCH(ROUND(MIN(SUM(FK$4,$O154/1000),SUM($O154,FK$4/1000)),3),CMB[[Cmb_ID]:[Cmb_ID]],0),SUM(N(FK$1),N($R154),1)),CHOOSE(AC[[M]:[M]],1,1,0,AC[[AB]:[AB]])),PRODUCT(INDEX(CMB[[BD_0O]:[BD_2O]],MATCH(ROUND(MIN(SUM(FK$4,$O154/1000),SUM($O154,FK$4/1000)),3),CMB[[Cmb_ID]:[Cmb_ID]],0),SUM(N(FK$1),N($R154),1)),CHOOSE(AC[[M]:[M]],1,0,1,AC[[DB]:[DB]])),PRODUCT(SUM(ROUND(AVERAGE(VALUE(FK$3),VALUE($P154)),0),CHOOSE(IF(OR(FK$1,$R154),4,INDEX(CMB[[Res_Rare]:[Res_Rare]],MATCH(ROUND(MIN(SUM(FK$4,$O154/1000),SUM($O154,FK$4/1000)),3),CMB[[Cmb_ID]:[Cmb_ID]],0))),-1,-1,0,0)),IF(OR(FK$1,$R154),4,INDEX(CMB[[Cmb_Rare]:[Cmb_Rare]],MATCH(ROUND(MIN(SUM(FK$4,$O154/1000),SUM($O154,FK$4/1000)),3),CMB[[Cmb_ID]:[Cmb_ID]],0))),CHOOSE(AC[[M]:[M]],2,1,1,SUM(AC[[AB]:[DB]])))),""))</f>
        <v/>
      </c>
      <c r="FL154" t="str">
        <f>IF(OR(FL$5="",$S154=""),"",IFERROR(SUM(PRODUCT(INDEX(CMB[[BA_0O]:[BA_2O]],MATCH(ROUND(MIN(SUM(FL$4,$O154/1000),SUM($O154,FL$4/1000)),3),CMB[[Cmb_ID]:[Cmb_ID]],0),SUM(N(FL$1),N($R154),1)),CHOOSE(AC[[M]:[M]],1,1,0,AC[[AB]:[AB]])),PRODUCT(INDEX(CMB[[BD_0O]:[BD_2O]],MATCH(ROUND(MIN(SUM(FL$4,$O154/1000),SUM($O154,FL$4/1000)),3),CMB[[Cmb_ID]:[Cmb_ID]],0),SUM(N(FL$1),N($R154),1)),CHOOSE(AC[[M]:[M]],1,0,1,AC[[DB]:[DB]])),PRODUCT(SUM(ROUND(AVERAGE(VALUE(FL$3),VALUE($P154)),0),CHOOSE(IF(OR(FL$1,$R154),4,INDEX(CMB[[Res_Rare]:[Res_Rare]],MATCH(ROUND(MIN(SUM(FL$4,$O154/1000),SUM($O154,FL$4/1000)),3),CMB[[Cmb_ID]:[Cmb_ID]],0))),-1,-1,0,0)),IF(OR(FL$1,$R154),4,INDEX(CMB[[Cmb_Rare]:[Cmb_Rare]],MATCH(ROUND(MIN(SUM(FL$4,$O154/1000),SUM($O154,FL$4/1000)),3),CMB[[Cmb_ID]:[Cmb_ID]],0))),CHOOSE(AC[[M]:[M]],2,1,1,SUM(AC[[AB]:[DB]])))),""))</f>
        <v/>
      </c>
      <c r="FM154" t="str">
        <f>IF(OR(FM$5="",$S154=""),"",IFERROR(SUM(PRODUCT(INDEX(CMB[[BA_0O]:[BA_2O]],MATCH(ROUND(MIN(SUM(FM$4,$O154/1000),SUM($O154,FM$4/1000)),3),CMB[[Cmb_ID]:[Cmb_ID]],0),SUM(N(FM$1),N($R154),1)),CHOOSE(AC[[M]:[M]],1,1,0,AC[[AB]:[AB]])),PRODUCT(INDEX(CMB[[BD_0O]:[BD_2O]],MATCH(ROUND(MIN(SUM(FM$4,$O154/1000),SUM($O154,FM$4/1000)),3),CMB[[Cmb_ID]:[Cmb_ID]],0),SUM(N(FM$1),N($R154),1)),CHOOSE(AC[[M]:[M]],1,0,1,AC[[DB]:[DB]])),PRODUCT(SUM(ROUND(AVERAGE(VALUE(FM$3),VALUE($P154)),0),CHOOSE(IF(OR(FM$1,$R154),4,INDEX(CMB[[Res_Rare]:[Res_Rare]],MATCH(ROUND(MIN(SUM(FM$4,$O154/1000),SUM($O154,FM$4/1000)),3),CMB[[Cmb_ID]:[Cmb_ID]],0))),-1,-1,0,0)),IF(OR(FM$1,$R154),4,INDEX(CMB[[Cmb_Rare]:[Cmb_Rare]],MATCH(ROUND(MIN(SUM(FM$4,$O154/1000),SUM($O154,FM$4/1000)),3),CMB[[Cmb_ID]:[Cmb_ID]],0))),CHOOSE(AC[[M]:[M]],2,1,1,SUM(AC[[AB]:[DB]])))),""))</f>
        <v/>
      </c>
      <c r="FN154" s="7">
        <f t="shared" si="73"/>
        <v>0</v>
      </c>
      <c r="FO154" s="7">
        <f t="shared" si="73"/>
        <v>0</v>
      </c>
      <c r="FP154" s="7">
        <f t="shared" si="73"/>
        <v>0</v>
      </c>
      <c r="FQ154" s="7">
        <f t="shared" si="73"/>
        <v>0</v>
      </c>
      <c r="FR154" s="7">
        <f t="shared" si="73"/>
        <v>0</v>
      </c>
      <c r="FS154" s="7">
        <f t="shared" si="73"/>
        <v>0</v>
      </c>
      <c r="FT154" s="7">
        <f>SUM(IF(INDEX(LIB[[Quantity]:[Quantity]],MATCH($S154,LIB[[ID]:[ID]],0))&gt;=COLUMN(A$1),TRUNC(PRODUCT(AVERAGE($FN154:$FS154),POWER(AC[[CR]:[CR]],SUM(SUMIFS($D$11:$D153,$A$11:$A153,$A154,$E$11:$E153,"&gt;="&amp;$E154),SUMIFS($D155:$D$161,$A155:$A$161,$A154,$E155:$E$161,"&gt;"&amp;$E154),COLUMN(A$1),-1)),IF($Q154="Yes",AC[[FB]:[FB]],1))),0),ROW(A143)/-VALUE(1&amp;REPT("0",9-PRODUCT(COLUMN(A$1)-1,3))),1)</f>
        <v>0.99999985700000005</v>
      </c>
      <c r="FU154" s="7">
        <f>SUM(IF(INDEX(LIB[[Quantity]:[Quantity]],MATCH($S154,LIB[[ID]:[ID]],0))&gt;=COLUMN(B$1),TRUNC(PRODUCT(AVERAGE($FN154:$FS154),POWER(AC[[CR]:[CR]],SUM(SUMIFS($D$11:$D153,$A$11:$A153,$A154,$E$11:$E153,"&gt;="&amp;$E154),SUMIFS($D155:$D$161,$A155:$A$161,$A154,$E155:$E$161,"&gt;"&amp;$E154),COLUMN(B$1),-1)),IF($Q154="Yes",AC[[FB]:[FB]],1))),0),ROW(B143)/-VALUE(1&amp;REPT("0",9-PRODUCT(COLUMN(B$1)-1,3))),1)</f>
        <v>0.999857</v>
      </c>
      <c r="FV154" s="7">
        <f>SUM(IF(INDEX(LIB[[Quantity]:[Quantity]],MATCH($S154,LIB[[ID]:[ID]],0))&gt;=COLUMN(C$1),TRUNC(PRODUCT(AVERAGE($FN154:$FS154),POWER(AC[[CR]:[CR]],SUM(SUMIFS($D$11:$D153,$A$11:$A153,$A154,$E$11:$E153,"&gt;="&amp;$E154),SUMIFS($D155:$D$161,$A155:$A$161,$A154,$E155:$E$161,"&gt;"&amp;$E154),COLUMN(C$1),-1)),IF($Q154="Yes",AC[[FB]:[FB]],1))),0),ROW(C143)/-VALUE(1&amp;REPT("0",9-PRODUCT(COLUMN(C$1)-1,3))),1)</f>
        <v>0.85699999999999998</v>
      </c>
      <c r="FW154">
        <f t="shared" si="67"/>
        <v>216</v>
      </c>
      <c r="FX154">
        <f t="shared" si="68"/>
        <v>0</v>
      </c>
      <c r="FY154">
        <f t="shared" si="69"/>
        <v>0</v>
      </c>
      <c r="GC154">
        <f t="shared" si="70"/>
        <v>80</v>
      </c>
      <c r="GD154" t="str">
        <f>IFERROR(SUBSTITUTE(SUBSTITUTE(INDEX(SUG[Card],MATCH(ROW(A143),GC$12:GC$161,0))," #2","")," #3",""),"")</f>
        <v/>
      </c>
      <c r="GE154">
        <f>SUM(GE153,IF(IFERROR(MATCH(GD154,GD$11:GD153,0)&lt;0,TRUE()),1,0))</f>
        <v>35</v>
      </c>
      <c r="GF154" t="str">
        <f t="shared" si="71"/>
        <v/>
      </c>
      <c r="GI154">
        <f>SUM(SUMIFS(D$11:D153,A$11:A153,A154,B$11:B153,"&gt;="&amp;B154),SUMIFS(D155:D$161,A155:A$161,A154,B155:B$161,"&gt;"&amp;B154),SUMIFS(D$11:D153,A$11:A153,A154&amp;":Onyx"),SUMIFS(D155:D$161,A155:A$161,A154&amp;":Onyx"))</f>
        <v>0</v>
      </c>
      <c r="GP154" t="str">
        <f t="shared" si="65"/>
        <v/>
      </c>
      <c r="GQ154">
        <f t="shared" si="66"/>
        <v>0</v>
      </c>
      <c r="GR154" t="b">
        <f>COUNTIF(DECK[Card],IFERROR(MID($L154,1,FIND(" #",SUG_Helper[[#This Row],[Card]])-1),SUG_Helper[[#This Row],[Card]]))&gt;=IFERROR(VALUE(RIGHT(SUG_Helper[[#This Row],[Card]])),1)</f>
        <v>1</v>
      </c>
    </row>
    <row r="155" spans="2:200" x14ac:dyDescent="0.35">
      <c r="B155" s="4"/>
      <c r="C155" s="4"/>
      <c r="D155" s="4"/>
      <c r="E155" t="str">
        <f>IF(INDEX(LIB[Card],ROW(A144))="","",INDEX(LIB[Card],ROW(A144))&amp;" ("&amp;INDEX(LIB[Level],ROW(A144))&amp;")"&amp;IF(INDEX(LIB[Fused],ROW(A144))="Yes","ƒ",""))</f>
        <v/>
      </c>
      <c r="F155">
        <v>144</v>
      </c>
      <c r="H155" t="str">
        <f>IF(DECK[[#This Row],[Card]]="","",MID(DECK[[#This Row],[Card]],1,FIND(" (",DECK[[#This Row],[Card]])-1))</f>
        <v/>
      </c>
      <c r="I155" t="str">
        <f>IF(DECK[[#This Row],[Card]]="","",MID(DECK[[#This Row],[Card]],FIND("(",DECK[[#This Row],[Card]])+1,1))</f>
        <v/>
      </c>
      <c r="J155" t="str">
        <f>IF(DECK[[#This Row],[Card]]="","",IF(RIGHT(DECK[[#This Row],[Card]])="ƒ","Yes","No"))</f>
        <v/>
      </c>
      <c r="L155" t="str">
        <f t="shared" si="63"/>
        <v/>
      </c>
      <c r="M155">
        <f t="shared" si="64"/>
        <v>0</v>
      </c>
      <c r="O155" s="6" t="str">
        <f>IF(S155="","",MATCH(MID(S155,1,MIN(FIND(" (",S155),IFERROR(FIND(":",S155),50))-1),CC[CC_Name],0))</f>
        <v/>
      </c>
      <c r="P155" s="5" t="str">
        <f t="shared" si="57"/>
        <v/>
      </c>
      <c r="Q155" s="5" t="str">
        <f t="shared" si="58"/>
        <v/>
      </c>
      <c r="R155" s="5" t="str">
        <f t="shared" si="59"/>
        <v/>
      </c>
      <c r="S155" t="str">
        <f>(INDEX(LIB[ID],ROW(A144)))</f>
        <v/>
      </c>
      <c r="T155" t="str">
        <f>IF(OR(T$5="",$S155=""),"",IFERROR(SUM(PRODUCT(INDEX(CMB[[BA_0O]:[BA_2O]],MATCH(ROUND(MIN(SUM(T$4,$O155/1000),SUM($O155,T$4/1000)),3),CMB[[Cmb_ID]:[Cmb_ID]],0),SUM(N(T$1),N($R155),1)),CHOOSE(AC[[M]:[M]],1,1,0,AC[[AB]:[AB]])),PRODUCT(INDEX(CMB[[BD_0O]:[BD_2O]],MATCH(ROUND(MIN(SUM(T$4,$O155/1000),SUM($O155,T$4/1000)),3),CMB[[Cmb_ID]:[Cmb_ID]],0),SUM(N(T$1),N($R155),1)),CHOOSE(AC[[M]:[M]],1,0,1,AC[[DB]:[DB]])),PRODUCT(SUM(ROUND(AVERAGE(VALUE(T$3),VALUE($P155)),0),CHOOSE(IF(OR(T$1,$R155),4,INDEX(CMB[[Res_Rare]:[Res_Rare]],MATCH(ROUND(MIN(SUM(T$4,$O155/1000),SUM($O155,T$4/1000)),3),CMB[[Cmb_ID]:[Cmb_ID]],0))),-1,-1,0,0)),IF(OR(T$1,$R155),4,INDEX(CMB[[Cmb_Rare]:[Cmb_Rare]],MATCH(ROUND(MIN(SUM(T$4,$O155/1000),SUM($O155,T$4/1000)),3),CMB[[Cmb_ID]:[Cmb_ID]],0))),CHOOSE(AC[[M]:[M]],2,1,1,SUM(AC[[AB]:[DB]])))),""))</f>
        <v/>
      </c>
      <c r="U155" t="str">
        <f>IF(OR(U$5="",$S155=""),"",IFERROR(SUM(PRODUCT(INDEX(CMB[[BA_0O]:[BA_2O]],MATCH(ROUND(MIN(SUM(U$4,$O155/1000),SUM($O155,U$4/1000)),3),CMB[[Cmb_ID]:[Cmb_ID]],0),SUM(N(U$1),N($R155),1)),CHOOSE(AC[[M]:[M]],1,1,0,AC[[AB]:[AB]])),PRODUCT(INDEX(CMB[[BD_0O]:[BD_2O]],MATCH(ROUND(MIN(SUM(U$4,$O155/1000),SUM($O155,U$4/1000)),3),CMB[[Cmb_ID]:[Cmb_ID]],0),SUM(N(U$1),N($R155),1)),CHOOSE(AC[[M]:[M]],1,0,1,AC[[DB]:[DB]])),PRODUCT(SUM(ROUND(AVERAGE(VALUE(U$3),VALUE($P155)),0),CHOOSE(IF(OR(U$1,$R155),4,INDEX(CMB[[Res_Rare]:[Res_Rare]],MATCH(ROUND(MIN(SUM(U$4,$O155/1000),SUM($O155,U$4/1000)),3),CMB[[Cmb_ID]:[Cmb_ID]],0))),-1,-1,0,0)),IF(OR(U$1,$R155),4,INDEX(CMB[[Cmb_Rare]:[Cmb_Rare]],MATCH(ROUND(MIN(SUM(U$4,$O155/1000),SUM($O155,U$4/1000)),3),CMB[[Cmb_ID]:[Cmb_ID]],0))),CHOOSE(AC[[M]:[M]],2,1,1,SUM(AC[[AB]:[DB]])))),""))</f>
        <v/>
      </c>
      <c r="V155" t="str">
        <f>IF(OR(V$5="",$S155=""),"",IFERROR(SUM(PRODUCT(INDEX(CMB[[BA_0O]:[BA_2O]],MATCH(ROUND(MIN(SUM(V$4,$O155/1000),SUM($O155,V$4/1000)),3),CMB[[Cmb_ID]:[Cmb_ID]],0),SUM(N(V$1),N($R155),1)),CHOOSE(AC[[M]:[M]],1,1,0,AC[[AB]:[AB]])),PRODUCT(INDEX(CMB[[BD_0O]:[BD_2O]],MATCH(ROUND(MIN(SUM(V$4,$O155/1000),SUM($O155,V$4/1000)),3),CMB[[Cmb_ID]:[Cmb_ID]],0),SUM(N(V$1),N($R155),1)),CHOOSE(AC[[M]:[M]],1,0,1,AC[[DB]:[DB]])),PRODUCT(SUM(ROUND(AVERAGE(VALUE(V$3),VALUE($P155)),0),CHOOSE(IF(OR(V$1,$R155),4,INDEX(CMB[[Res_Rare]:[Res_Rare]],MATCH(ROUND(MIN(SUM(V$4,$O155/1000),SUM($O155,V$4/1000)),3),CMB[[Cmb_ID]:[Cmb_ID]],0))),-1,-1,0,0)),IF(OR(V$1,$R155),4,INDEX(CMB[[Cmb_Rare]:[Cmb_Rare]],MATCH(ROUND(MIN(SUM(V$4,$O155/1000),SUM($O155,V$4/1000)),3),CMB[[Cmb_ID]:[Cmb_ID]],0))),CHOOSE(AC[[M]:[M]],2,1,1,SUM(AC[[AB]:[DB]])))),""))</f>
        <v/>
      </c>
      <c r="W155" t="str">
        <f>IF(OR(W$5="",$S155=""),"",IFERROR(SUM(PRODUCT(INDEX(CMB[[BA_0O]:[BA_2O]],MATCH(ROUND(MIN(SUM(W$4,$O155/1000),SUM($O155,W$4/1000)),3),CMB[[Cmb_ID]:[Cmb_ID]],0),SUM(N(W$1),N($R155),1)),CHOOSE(AC[[M]:[M]],1,1,0,AC[[AB]:[AB]])),PRODUCT(INDEX(CMB[[BD_0O]:[BD_2O]],MATCH(ROUND(MIN(SUM(W$4,$O155/1000),SUM($O155,W$4/1000)),3),CMB[[Cmb_ID]:[Cmb_ID]],0),SUM(N(W$1),N($R155),1)),CHOOSE(AC[[M]:[M]],1,0,1,AC[[DB]:[DB]])),PRODUCT(SUM(ROUND(AVERAGE(VALUE(W$3),VALUE($P155)),0),CHOOSE(IF(OR(W$1,$R155),4,INDEX(CMB[[Res_Rare]:[Res_Rare]],MATCH(ROUND(MIN(SUM(W$4,$O155/1000),SUM($O155,W$4/1000)),3),CMB[[Cmb_ID]:[Cmb_ID]],0))),-1,-1,0,0)),IF(OR(W$1,$R155),4,INDEX(CMB[[Cmb_Rare]:[Cmb_Rare]],MATCH(ROUND(MIN(SUM(W$4,$O155/1000),SUM($O155,W$4/1000)),3),CMB[[Cmb_ID]:[Cmb_ID]],0))),CHOOSE(AC[[M]:[M]],2,1,1,SUM(AC[[AB]:[DB]])))),""))</f>
        <v/>
      </c>
      <c r="X155" t="str">
        <f>IF(OR(X$5="",$S155=""),"",IFERROR(SUM(PRODUCT(INDEX(CMB[[BA_0O]:[BA_2O]],MATCH(ROUND(MIN(SUM(X$4,$O155/1000),SUM($O155,X$4/1000)),3),CMB[[Cmb_ID]:[Cmb_ID]],0),SUM(N(X$1),N($R155),1)),CHOOSE(AC[[M]:[M]],1,1,0,AC[[AB]:[AB]])),PRODUCT(INDEX(CMB[[BD_0O]:[BD_2O]],MATCH(ROUND(MIN(SUM(X$4,$O155/1000),SUM($O155,X$4/1000)),3),CMB[[Cmb_ID]:[Cmb_ID]],0),SUM(N(X$1),N($R155),1)),CHOOSE(AC[[M]:[M]],1,0,1,AC[[DB]:[DB]])),PRODUCT(SUM(ROUND(AVERAGE(VALUE(X$3),VALUE($P155)),0),CHOOSE(IF(OR(X$1,$R155),4,INDEX(CMB[[Res_Rare]:[Res_Rare]],MATCH(ROUND(MIN(SUM(X$4,$O155/1000),SUM($O155,X$4/1000)),3),CMB[[Cmb_ID]:[Cmb_ID]],0))),-1,-1,0,0)),IF(OR(X$1,$R155),4,INDEX(CMB[[Cmb_Rare]:[Cmb_Rare]],MATCH(ROUND(MIN(SUM(X$4,$O155/1000),SUM($O155,X$4/1000)),3),CMB[[Cmb_ID]:[Cmb_ID]],0))),CHOOSE(AC[[M]:[M]],2,1,1,SUM(AC[[AB]:[DB]])))),""))</f>
        <v/>
      </c>
      <c r="Y155" t="str">
        <f>IF(OR(Y$5="",$S155=""),"",IFERROR(SUM(PRODUCT(INDEX(CMB[[BA_0O]:[BA_2O]],MATCH(ROUND(MIN(SUM(Y$4,$O155/1000),SUM($O155,Y$4/1000)),3),CMB[[Cmb_ID]:[Cmb_ID]],0),SUM(N(Y$1),N($R155),1)),CHOOSE(AC[[M]:[M]],1,1,0,AC[[AB]:[AB]])),PRODUCT(INDEX(CMB[[BD_0O]:[BD_2O]],MATCH(ROUND(MIN(SUM(Y$4,$O155/1000),SUM($O155,Y$4/1000)),3),CMB[[Cmb_ID]:[Cmb_ID]],0),SUM(N(Y$1),N($R155),1)),CHOOSE(AC[[M]:[M]],1,0,1,AC[[DB]:[DB]])),PRODUCT(SUM(ROUND(AVERAGE(VALUE(Y$3),VALUE($P155)),0),CHOOSE(IF(OR(Y$1,$R155),4,INDEX(CMB[[Res_Rare]:[Res_Rare]],MATCH(ROUND(MIN(SUM(Y$4,$O155/1000),SUM($O155,Y$4/1000)),3),CMB[[Cmb_ID]:[Cmb_ID]],0))),-1,-1,0,0)),IF(OR(Y$1,$R155),4,INDEX(CMB[[Cmb_Rare]:[Cmb_Rare]],MATCH(ROUND(MIN(SUM(Y$4,$O155/1000),SUM($O155,Y$4/1000)),3),CMB[[Cmb_ID]:[Cmb_ID]],0))),CHOOSE(AC[[M]:[M]],2,1,1,SUM(AC[[AB]:[DB]])))),""))</f>
        <v/>
      </c>
      <c r="Z155" t="str">
        <f>IF(OR(Z$5="",$S155=""),"",IFERROR(SUM(PRODUCT(INDEX(CMB[[BA_0O]:[BA_2O]],MATCH(ROUND(MIN(SUM(Z$4,$O155/1000),SUM($O155,Z$4/1000)),3),CMB[[Cmb_ID]:[Cmb_ID]],0),SUM(N(Z$1),N($R155),1)),CHOOSE(AC[[M]:[M]],1,1,0,AC[[AB]:[AB]])),PRODUCT(INDEX(CMB[[BD_0O]:[BD_2O]],MATCH(ROUND(MIN(SUM(Z$4,$O155/1000),SUM($O155,Z$4/1000)),3),CMB[[Cmb_ID]:[Cmb_ID]],0),SUM(N(Z$1),N($R155),1)),CHOOSE(AC[[M]:[M]],1,0,1,AC[[DB]:[DB]])),PRODUCT(SUM(ROUND(AVERAGE(VALUE(Z$3),VALUE($P155)),0),CHOOSE(IF(OR(Z$1,$R155),4,INDEX(CMB[[Res_Rare]:[Res_Rare]],MATCH(ROUND(MIN(SUM(Z$4,$O155/1000),SUM($O155,Z$4/1000)),3),CMB[[Cmb_ID]:[Cmb_ID]],0))),-1,-1,0,0)),IF(OR(Z$1,$R155),4,INDEX(CMB[[Cmb_Rare]:[Cmb_Rare]],MATCH(ROUND(MIN(SUM(Z$4,$O155/1000),SUM($O155,Z$4/1000)),3),CMB[[Cmb_ID]:[Cmb_ID]],0))),CHOOSE(AC[[M]:[M]],2,1,1,SUM(AC[[AB]:[DB]])))),""))</f>
        <v/>
      </c>
      <c r="AA155" t="str">
        <f>IF(OR(AA$5="",$S155=""),"",IFERROR(SUM(PRODUCT(INDEX(CMB[[BA_0O]:[BA_2O]],MATCH(ROUND(MIN(SUM(AA$4,$O155/1000),SUM($O155,AA$4/1000)),3),CMB[[Cmb_ID]:[Cmb_ID]],0),SUM(N(AA$1),N($R155),1)),CHOOSE(AC[[M]:[M]],1,1,0,AC[[AB]:[AB]])),PRODUCT(INDEX(CMB[[BD_0O]:[BD_2O]],MATCH(ROUND(MIN(SUM(AA$4,$O155/1000),SUM($O155,AA$4/1000)),3),CMB[[Cmb_ID]:[Cmb_ID]],0),SUM(N(AA$1),N($R155),1)),CHOOSE(AC[[M]:[M]],1,0,1,AC[[DB]:[DB]])),PRODUCT(SUM(ROUND(AVERAGE(VALUE(AA$3),VALUE($P155)),0),CHOOSE(IF(OR(AA$1,$R155),4,INDEX(CMB[[Res_Rare]:[Res_Rare]],MATCH(ROUND(MIN(SUM(AA$4,$O155/1000),SUM($O155,AA$4/1000)),3),CMB[[Cmb_ID]:[Cmb_ID]],0))),-1,-1,0,0)),IF(OR(AA$1,$R155),4,INDEX(CMB[[Cmb_Rare]:[Cmb_Rare]],MATCH(ROUND(MIN(SUM(AA$4,$O155/1000),SUM($O155,AA$4/1000)),3),CMB[[Cmb_ID]:[Cmb_ID]],0))),CHOOSE(AC[[M]:[M]],2,1,1,SUM(AC[[AB]:[DB]])))),""))</f>
        <v/>
      </c>
      <c r="AB155" t="str">
        <f>IF(OR(AB$5="",$S155=""),"",IFERROR(SUM(PRODUCT(INDEX(CMB[[BA_0O]:[BA_2O]],MATCH(ROUND(MIN(SUM(AB$4,$O155/1000),SUM($O155,AB$4/1000)),3),CMB[[Cmb_ID]:[Cmb_ID]],0),SUM(N(AB$1),N($R155),1)),CHOOSE(AC[[M]:[M]],1,1,0,AC[[AB]:[AB]])),PRODUCT(INDEX(CMB[[BD_0O]:[BD_2O]],MATCH(ROUND(MIN(SUM(AB$4,$O155/1000),SUM($O155,AB$4/1000)),3),CMB[[Cmb_ID]:[Cmb_ID]],0),SUM(N(AB$1),N($R155),1)),CHOOSE(AC[[M]:[M]],1,0,1,AC[[DB]:[DB]])),PRODUCT(SUM(ROUND(AVERAGE(VALUE(AB$3),VALUE($P155)),0),CHOOSE(IF(OR(AB$1,$R155),4,INDEX(CMB[[Res_Rare]:[Res_Rare]],MATCH(ROUND(MIN(SUM(AB$4,$O155/1000),SUM($O155,AB$4/1000)),3),CMB[[Cmb_ID]:[Cmb_ID]],0))),-1,-1,0,0)),IF(OR(AB$1,$R155),4,INDEX(CMB[[Cmb_Rare]:[Cmb_Rare]],MATCH(ROUND(MIN(SUM(AB$4,$O155/1000),SUM($O155,AB$4/1000)),3),CMB[[Cmb_ID]:[Cmb_ID]],0))),CHOOSE(AC[[M]:[M]],2,1,1,SUM(AC[[AB]:[DB]])))),""))</f>
        <v/>
      </c>
      <c r="AC155" t="str">
        <f>IF(OR(AC$5="",$S155=""),"",IFERROR(SUM(PRODUCT(INDEX(CMB[[BA_0O]:[BA_2O]],MATCH(ROUND(MIN(SUM(AC$4,$O155/1000),SUM($O155,AC$4/1000)),3),CMB[[Cmb_ID]:[Cmb_ID]],0),SUM(N(AC$1),N($R155),1)),CHOOSE(AC[[M]:[M]],1,1,0,AC[[AB]:[AB]])),PRODUCT(INDEX(CMB[[BD_0O]:[BD_2O]],MATCH(ROUND(MIN(SUM(AC$4,$O155/1000),SUM($O155,AC$4/1000)),3),CMB[[Cmb_ID]:[Cmb_ID]],0),SUM(N(AC$1),N($R155),1)),CHOOSE(AC[[M]:[M]],1,0,1,AC[[DB]:[DB]])),PRODUCT(SUM(ROUND(AVERAGE(VALUE(AC$3),VALUE($P155)),0),CHOOSE(IF(OR(AC$1,$R155),4,INDEX(CMB[[Res_Rare]:[Res_Rare]],MATCH(ROUND(MIN(SUM(AC$4,$O155/1000),SUM($O155,AC$4/1000)),3),CMB[[Cmb_ID]:[Cmb_ID]],0))),-1,-1,0,0)),IF(OR(AC$1,$R155),4,INDEX(CMB[[Cmb_Rare]:[Cmb_Rare]],MATCH(ROUND(MIN(SUM(AC$4,$O155/1000),SUM($O155,AC$4/1000)),3),CMB[[Cmb_ID]:[Cmb_ID]],0))),CHOOSE(AC[[M]:[M]],2,1,1,SUM(AC[[AB]:[DB]])))),""))</f>
        <v/>
      </c>
      <c r="AD155" t="str">
        <f>IF(OR(AD$5="",$S155=""),"",IFERROR(SUM(PRODUCT(INDEX(CMB[[BA_0O]:[BA_2O]],MATCH(ROUND(MIN(SUM(AD$4,$O155/1000),SUM($O155,AD$4/1000)),3),CMB[[Cmb_ID]:[Cmb_ID]],0),SUM(N(AD$1),N($R155),1)),CHOOSE(AC[[M]:[M]],1,1,0,AC[[AB]:[AB]])),PRODUCT(INDEX(CMB[[BD_0O]:[BD_2O]],MATCH(ROUND(MIN(SUM(AD$4,$O155/1000),SUM($O155,AD$4/1000)),3),CMB[[Cmb_ID]:[Cmb_ID]],0),SUM(N(AD$1),N($R155),1)),CHOOSE(AC[[M]:[M]],1,0,1,AC[[DB]:[DB]])),PRODUCT(SUM(ROUND(AVERAGE(VALUE(AD$3),VALUE($P155)),0),CHOOSE(IF(OR(AD$1,$R155),4,INDEX(CMB[[Res_Rare]:[Res_Rare]],MATCH(ROUND(MIN(SUM(AD$4,$O155/1000),SUM($O155,AD$4/1000)),3),CMB[[Cmb_ID]:[Cmb_ID]],0))),-1,-1,0,0)),IF(OR(AD$1,$R155),4,INDEX(CMB[[Cmb_Rare]:[Cmb_Rare]],MATCH(ROUND(MIN(SUM(AD$4,$O155/1000),SUM($O155,AD$4/1000)),3),CMB[[Cmb_ID]:[Cmb_ID]],0))),CHOOSE(AC[[M]:[M]],2,1,1,SUM(AC[[AB]:[DB]])))),""))</f>
        <v/>
      </c>
      <c r="AE155" t="str">
        <f>IF(OR(AE$5="",$S155=""),"",IFERROR(SUM(PRODUCT(INDEX(CMB[[BA_0O]:[BA_2O]],MATCH(ROUND(MIN(SUM(AE$4,$O155/1000),SUM($O155,AE$4/1000)),3),CMB[[Cmb_ID]:[Cmb_ID]],0),SUM(N(AE$1),N($R155),1)),CHOOSE(AC[[M]:[M]],1,1,0,AC[[AB]:[AB]])),PRODUCT(INDEX(CMB[[BD_0O]:[BD_2O]],MATCH(ROUND(MIN(SUM(AE$4,$O155/1000),SUM($O155,AE$4/1000)),3),CMB[[Cmb_ID]:[Cmb_ID]],0),SUM(N(AE$1),N($R155),1)),CHOOSE(AC[[M]:[M]],1,0,1,AC[[DB]:[DB]])),PRODUCT(SUM(ROUND(AVERAGE(VALUE(AE$3),VALUE($P155)),0),CHOOSE(IF(OR(AE$1,$R155),4,INDEX(CMB[[Res_Rare]:[Res_Rare]],MATCH(ROUND(MIN(SUM(AE$4,$O155/1000),SUM($O155,AE$4/1000)),3),CMB[[Cmb_ID]:[Cmb_ID]],0))),-1,-1,0,0)),IF(OR(AE$1,$R155),4,INDEX(CMB[[Cmb_Rare]:[Cmb_Rare]],MATCH(ROUND(MIN(SUM(AE$4,$O155/1000),SUM($O155,AE$4/1000)),3),CMB[[Cmb_ID]:[Cmb_ID]],0))),CHOOSE(AC[[M]:[M]],2,1,1,SUM(AC[[AB]:[DB]])))),""))</f>
        <v/>
      </c>
      <c r="AF155" t="str">
        <f>IF(OR(AF$5="",$S155=""),"",IFERROR(SUM(PRODUCT(INDEX(CMB[[BA_0O]:[BA_2O]],MATCH(ROUND(MIN(SUM(AF$4,$O155/1000),SUM($O155,AF$4/1000)),3),CMB[[Cmb_ID]:[Cmb_ID]],0),SUM(N(AF$1),N($R155),1)),CHOOSE(AC[[M]:[M]],1,1,0,AC[[AB]:[AB]])),PRODUCT(INDEX(CMB[[BD_0O]:[BD_2O]],MATCH(ROUND(MIN(SUM(AF$4,$O155/1000),SUM($O155,AF$4/1000)),3),CMB[[Cmb_ID]:[Cmb_ID]],0),SUM(N(AF$1),N($R155),1)),CHOOSE(AC[[M]:[M]],1,0,1,AC[[DB]:[DB]])),PRODUCT(SUM(ROUND(AVERAGE(VALUE(AF$3),VALUE($P155)),0),CHOOSE(IF(OR(AF$1,$R155),4,INDEX(CMB[[Res_Rare]:[Res_Rare]],MATCH(ROUND(MIN(SUM(AF$4,$O155/1000),SUM($O155,AF$4/1000)),3),CMB[[Cmb_ID]:[Cmb_ID]],0))),-1,-1,0,0)),IF(OR(AF$1,$R155),4,INDEX(CMB[[Cmb_Rare]:[Cmb_Rare]],MATCH(ROUND(MIN(SUM(AF$4,$O155/1000),SUM($O155,AF$4/1000)),3),CMB[[Cmb_ID]:[Cmb_ID]],0))),CHOOSE(AC[[M]:[M]],2,1,1,SUM(AC[[AB]:[DB]])))),""))</f>
        <v/>
      </c>
      <c r="AG155" t="str">
        <f>IF(OR(AG$5="",$S155=""),"",IFERROR(SUM(PRODUCT(INDEX(CMB[[BA_0O]:[BA_2O]],MATCH(ROUND(MIN(SUM(AG$4,$O155/1000),SUM($O155,AG$4/1000)),3),CMB[[Cmb_ID]:[Cmb_ID]],0),SUM(N(AG$1),N($R155),1)),CHOOSE(AC[[M]:[M]],1,1,0,AC[[AB]:[AB]])),PRODUCT(INDEX(CMB[[BD_0O]:[BD_2O]],MATCH(ROUND(MIN(SUM(AG$4,$O155/1000),SUM($O155,AG$4/1000)),3),CMB[[Cmb_ID]:[Cmb_ID]],0),SUM(N(AG$1),N($R155),1)),CHOOSE(AC[[M]:[M]],1,0,1,AC[[DB]:[DB]])),PRODUCT(SUM(ROUND(AVERAGE(VALUE(AG$3),VALUE($P155)),0),CHOOSE(IF(OR(AG$1,$R155),4,INDEX(CMB[[Res_Rare]:[Res_Rare]],MATCH(ROUND(MIN(SUM(AG$4,$O155/1000),SUM($O155,AG$4/1000)),3),CMB[[Cmb_ID]:[Cmb_ID]],0))),-1,-1,0,0)),IF(OR(AG$1,$R155),4,INDEX(CMB[[Cmb_Rare]:[Cmb_Rare]],MATCH(ROUND(MIN(SUM(AG$4,$O155/1000),SUM($O155,AG$4/1000)),3),CMB[[Cmb_ID]:[Cmb_ID]],0))),CHOOSE(AC[[M]:[M]],2,1,1,SUM(AC[[AB]:[DB]])))),""))</f>
        <v/>
      </c>
      <c r="AH155" t="str">
        <f>IF(OR(AH$5="",$S155=""),"",IFERROR(SUM(PRODUCT(INDEX(CMB[[BA_0O]:[BA_2O]],MATCH(ROUND(MIN(SUM(AH$4,$O155/1000),SUM($O155,AH$4/1000)),3),CMB[[Cmb_ID]:[Cmb_ID]],0),SUM(N(AH$1),N($R155),1)),CHOOSE(AC[[M]:[M]],1,1,0,AC[[AB]:[AB]])),PRODUCT(INDEX(CMB[[BD_0O]:[BD_2O]],MATCH(ROUND(MIN(SUM(AH$4,$O155/1000),SUM($O155,AH$4/1000)),3),CMB[[Cmb_ID]:[Cmb_ID]],0),SUM(N(AH$1),N($R155),1)),CHOOSE(AC[[M]:[M]],1,0,1,AC[[DB]:[DB]])),PRODUCT(SUM(ROUND(AVERAGE(VALUE(AH$3),VALUE($P155)),0),CHOOSE(IF(OR(AH$1,$R155),4,INDEX(CMB[[Res_Rare]:[Res_Rare]],MATCH(ROUND(MIN(SUM(AH$4,$O155/1000),SUM($O155,AH$4/1000)),3),CMB[[Cmb_ID]:[Cmb_ID]],0))),-1,-1,0,0)),IF(OR(AH$1,$R155),4,INDEX(CMB[[Cmb_Rare]:[Cmb_Rare]],MATCH(ROUND(MIN(SUM(AH$4,$O155/1000),SUM($O155,AH$4/1000)),3),CMB[[Cmb_ID]:[Cmb_ID]],0))),CHOOSE(AC[[M]:[M]],2,1,1,SUM(AC[[AB]:[DB]])))),""))</f>
        <v/>
      </c>
      <c r="AI155" t="str">
        <f>IF(OR(AI$5="",$S155=""),"",IFERROR(SUM(PRODUCT(INDEX(CMB[[BA_0O]:[BA_2O]],MATCH(ROUND(MIN(SUM(AI$4,$O155/1000),SUM($O155,AI$4/1000)),3),CMB[[Cmb_ID]:[Cmb_ID]],0),SUM(N(AI$1),N($R155),1)),CHOOSE(AC[[M]:[M]],1,1,0,AC[[AB]:[AB]])),PRODUCT(INDEX(CMB[[BD_0O]:[BD_2O]],MATCH(ROUND(MIN(SUM(AI$4,$O155/1000),SUM($O155,AI$4/1000)),3),CMB[[Cmb_ID]:[Cmb_ID]],0),SUM(N(AI$1),N($R155),1)),CHOOSE(AC[[M]:[M]],1,0,1,AC[[DB]:[DB]])),PRODUCT(SUM(ROUND(AVERAGE(VALUE(AI$3),VALUE($P155)),0),CHOOSE(IF(OR(AI$1,$R155),4,INDEX(CMB[[Res_Rare]:[Res_Rare]],MATCH(ROUND(MIN(SUM(AI$4,$O155/1000),SUM($O155,AI$4/1000)),3),CMB[[Cmb_ID]:[Cmb_ID]],0))),-1,-1,0,0)),IF(OR(AI$1,$R155),4,INDEX(CMB[[Cmb_Rare]:[Cmb_Rare]],MATCH(ROUND(MIN(SUM(AI$4,$O155/1000),SUM($O155,AI$4/1000)),3),CMB[[Cmb_ID]:[Cmb_ID]],0))),CHOOSE(AC[[M]:[M]],2,1,1,SUM(AC[[AB]:[DB]])))),""))</f>
        <v/>
      </c>
      <c r="AJ155" t="str">
        <f>IF(OR(AJ$5="",$S155=""),"",IFERROR(SUM(PRODUCT(INDEX(CMB[[BA_0O]:[BA_2O]],MATCH(ROUND(MIN(SUM(AJ$4,$O155/1000),SUM($O155,AJ$4/1000)),3),CMB[[Cmb_ID]:[Cmb_ID]],0),SUM(N(AJ$1),N($R155),1)),CHOOSE(AC[[M]:[M]],1,1,0,AC[[AB]:[AB]])),PRODUCT(INDEX(CMB[[BD_0O]:[BD_2O]],MATCH(ROUND(MIN(SUM(AJ$4,$O155/1000),SUM($O155,AJ$4/1000)),3),CMB[[Cmb_ID]:[Cmb_ID]],0),SUM(N(AJ$1),N($R155),1)),CHOOSE(AC[[M]:[M]],1,0,1,AC[[DB]:[DB]])),PRODUCT(SUM(ROUND(AVERAGE(VALUE(AJ$3),VALUE($P155)),0),CHOOSE(IF(OR(AJ$1,$R155),4,INDEX(CMB[[Res_Rare]:[Res_Rare]],MATCH(ROUND(MIN(SUM(AJ$4,$O155/1000),SUM($O155,AJ$4/1000)),3),CMB[[Cmb_ID]:[Cmb_ID]],0))),-1,-1,0,0)),IF(OR(AJ$1,$R155),4,INDEX(CMB[[Cmb_Rare]:[Cmb_Rare]],MATCH(ROUND(MIN(SUM(AJ$4,$O155/1000),SUM($O155,AJ$4/1000)),3),CMB[[Cmb_ID]:[Cmb_ID]],0))),CHOOSE(AC[[M]:[M]],2,1,1,SUM(AC[[AB]:[DB]])))),""))</f>
        <v/>
      </c>
      <c r="AK155" t="str">
        <f>IF(OR(AK$5="",$S155=""),"",IFERROR(SUM(PRODUCT(INDEX(CMB[[BA_0O]:[BA_2O]],MATCH(ROUND(MIN(SUM(AK$4,$O155/1000),SUM($O155,AK$4/1000)),3),CMB[[Cmb_ID]:[Cmb_ID]],0),SUM(N(AK$1),N($R155),1)),CHOOSE(AC[[M]:[M]],1,1,0,AC[[AB]:[AB]])),PRODUCT(INDEX(CMB[[BD_0O]:[BD_2O]],MATCH(ROUND(MIN(SUM(AK$4,$O155/1000),SUM($O155,AK$4/1000)),3),CMB[[Cmb_ID]:[Cmb_ID]],0),SUM(N(AK$1),N($R155),1)),CHOOSE(AC[[M]:[M]],1,0,1,AC[[DB]:[DB]])),PRODUCT(SUM(ROUND(AVERAGE(VALUE(AK$3),VALUE($P155)),0),CHOOSE(IF(OR(AK$1,$R155),4,INDEX(CMB[[Res_Rare]:[Res_Rare]],MATCH(ROUND(MIN(SUM(AK$4,$O155/1000),SUM($O155,AK$4/1000)),3),CMB[[Cmb_ID]:[Cmb_ID]],0))),-1,-1,0,0)),IF(OR(AK$1,$R155),4,INDEX(CMB[[Cmb_Rare]:[Cmb_Rare]],MATCH(ROUND(MIN(SUM(AK$4,$O155/1000),SUM($O155,AK$4/1000)),3),CMB[[Cmb_ID]:[Cmb_ID]],0))),CHOOSE(AC[[M]:[M]],2,1,1,SUM(AC[[AB]:[DB]])))),""))</f>
        <v/>
      </c>
      <c r="AL155" t="str">
        <f>IF(OR(AL$5="",$S155=""),"",IFERROR(SUM(PRODUCT(INDEX(CMB[[BA_0O]:[BA_2O]],MATCH(ROUND(MIN(SUM(AL$4,$O155/1000),SUM($O155,AL$4/1000)),3),CMB[[Cmb_ID]:[Cmb_ID]],0),SUM(N(AL$1),N($R155),1)),CHOOSE(AC[[M]:[M]],1,1,0,AC[[AB]:[AB]])),PRODUCT(INDEX(CMB[[BD_0O]:[BD_2O]],MATCH(ROUND(MIN(SUM(AL$4,$O155/1000),SUM($O155,AL$4/1000)),3),CMB[[Cmb_ID]:[Cmb_ID]],0),SUM(N(AL$1),N($R155),1)),CHOOSE(AC[[M]:[M]],1,0,1,AC[[DB]:[DB]])),PRODUCT(SUM(ROUND(AVERAGE(VALUE(AL$3),VALUE($P155)),0),CHOOSE(IF(OR(AL$1,$R155),4,INDEX(CMB[[Res_Rare]:[Res_Rare]],MATCH(ROUND(MIN(SUM(AL$4,$O155/1000),SUM($O155,AL$4/1000)),3),CMB[[Cmb_ID]:[Cmb_ID]],0))),-1,-1,0,0)),IF(OR(AL$1,$R155),4,INDEX(CMB[[Cmb_Rare]:[Cmb_Rare]],MATCH(ROUND(MIN(SUM(AL$4,$O155/1000),SUM($O155,AL$4/1000)),3),CMB[[Cmb_ID]:[Cmb_ID]],0))),CHOOSE(AC[[M]:[M]],2,1,1,SUM(AC[[AB]:[DB]])))),""))</f>
        <v/>
      </c>
      <c r="AM155" t="str">
        <f>IF(OR(AM$5="",$S155=""),"",IFERROR(SUM(PRODUCT(INDEX(CMB[[BA_0O]:[BA_2O]],MATCH(ROUND(MIN(SUM(AM$4,$O155/1000),SUM($O155,AM$4/1000)),3),CMB[[Cmb_ID]:[Cmb_ID]],0),SUM(N(AM$1),N($R155),1)),CHOOSE(AC[[M]:[M]],1,1,0,AC[[AB]:[AB]])),PRODUCT(INDEX(CMB[[BD_0O]:[BD_2O]],MATCH(ROUND(MIN(SUM(AM$4,$O155/1000),SUM($O155,AM$4/1000)),3),CMB[[Cmb_ID]:[Cmb_ID]],0),SUM(N(AM$1),N($R155),1)),CHOOSE(AC[[M]:[M]],1,0,1,AC[[DB]:[DB]])),PRODUCT(SUM(ROUND(AVERAGE(VALUE(AM$3),VALUE($P155)),0),CHOOSE(IF(OR(AM$1,$R155),4,INDEX(CMB[[Res_Rare]:[Res_Rare]],MATCH(ROUND(MIN(SUM(AM$4,$O155/1000),SUM($O155,AM$4/1000)),3),CMB[[Cmb_ID]:[Cmb_ID]],0))),-1,-1,0,0)),IF(OR(AM$1,$R155),4,INDEX(CMB[[Cmb_Rare]:[Cmb_Rare]],MATCH(ROUND(MIN(SUM(AM$4,$O155/1000),SUM($O155,AM$4/1000)),3),CMB[[Cmb_ID]:[Cmb_ID]],0))),CHOOSE(AC[[M]:[M]],2,1,1,SUM(AC[[AB]:[DB]])))),""))</f>
        <v/>
      </c>
      <c r="AN155" t="str">
        <f>IF(OR(AN$5="",$S155=""),"",IFERROR(SUM(PRODUCT(INDEX(CMB[[BA_0O]:[BA_2O]],MATCH(ROUND(MIN(SUM(AN$4,$O155/1000),SUM($O155,AN$4/1000)),3),CMB[[Cmb_ID]:[Cmb_ID]],0),SUM(N(AN$1),N($R155),1)),CHOOSE(AC[[M]:[M]],1,1,0,AC[[AB]:[AB]])),PRODUCT(INDEX(CMB[[BD_0O]:[BD_2O]],MATCH(ROUND(MIN(SUM(AN$4,$O155/1000),SUM($O155,AN$4/1000)),3),CMB[[Cmb_ID]:[Cmb_ID]],0),SUM(N(AN$1),N($R155),1)),CHOOSE(AC[[M]:[M]],1,0,1,AC[[DB]:[DB]])),PRODUCT(SUM(ROUND(AVERAGE(VALUE(AN$3),VALUE($P155)),0),CHOOSE(IF(OR(AN$1,$R155),4,INDEX(CMB[[Res_Rare]:[Res_Rare]],MATCH(ROUND(MIN(SUM(AN$4,$O155/1000),SUM($O155,AN$4/1000)),3),CMB[[Cmb_ID]:[Cmb_ID]],0))),-1,-1,0,0)),IF(OR(AN$1,$R155),4,INDEX(CMB[[Cmb_Rare]:[Cmb_Rare]],MATCH(ROUND(MIN(SUM(AN$4,$O155/1000),SUM($O155,AN$4/1000)),3),CMB[[Cmb_ID]:[Cmb_ID]],0))),CHOOSE(AC[[M]:[M]],2,1,1,SUM(AC[[AB]:[DB]])))),""))</f>
        <v/>
      </c>
      <c r="AO155" t="str">
        <f>IF(OR(AO$5="",$S155=""),"",IFERROR(SUM(PRODUCT(INDEX(CMB[[BA_0O]:[BA_2O]],MATCH(ROUND(MIN(SUM(AO$4,$O155/1000),SUM($O155,AO$4/1000)),3),CMB[[Cmb_ID]:[Cmb_ID]],0),SUM(N(AO$1),N($R155),1)),CHOOSE(AC[[M]:[M]],1,1,0,AC[[AB]:[AB]])),PRODUCT(INDEX(CMB[[BD_0O]:[BD_2O]],MATCH(ROUND(MIN(SUM(AO$4,$O155/1000),SUM($O155,AO$4/1000)),3),CMB[[Cmb_ID]:[Cmb_ID]],0),SUM(N(AO$1),N($R155),1)),CHOOSE(AC[[M]:[M]],1,0,1,AC[[DB]:[DB]])),PRODUCT(SUM(ROUND(AVERAGE(VALUE(AO$3),VALUE($P155)),0),CHOOSE(IF(OR(AO$1,$R155),4,INDEX(CMB[[Res_Rare]:[Res_Rare]],MATCH(ROUND(MIN(SUM(AO$4,$O155/1000),SUM($O155,AO$4/1000)),3),CMB[[Cmb_ID]:[Cmb_ID]],0))),-1,-1,0,0)),IF(OR(AO$1,$R155),4,INDEX(CMB[[Cmb_Rare]:[Cmb_Rare]],MATCH(ROUND(MIN(SUM(AO$4,$O155/1000),SUM($O155,AO$4/1000)),3),CMB[[Cmb_ID]:[Cmb_ID]],0))),CHOOSE(AC[[M]:[M]],2,1,1,SUM(AC[[AB]:[DB]])))),""))</f>
        <v/>
      </c>
      <c r="AP155" t="str">
        <f>IF(OR(AP$5="",$S155=""),"",IFERROR(SUM(PRODUCT(INDEX(CMB[[BA_0O]:[BA_2O]],MATCH(ROUND(MIN(SUM(AP$4,$O155/1000),SUM($O155,AP$4/1000)),3),CMB[[Cmb_ID]:[Cmb_ID]],0),SUM(N(AP$1),N($R155),1)),CHOOSE(AC[[M]:[M]],1,1,0,AC[[AB]:[AB]])),PRODUCT(INDEX(CMB[[BD_0O]:[BD_2O]],MATCH(ROUND(MIN(SUM(AP$4,$O155/1000),SUM($O155,AP$4/1000)),3),CMB[[Cmb_ID]:[Cmb_ID]],0),SUM(N(AP$1),N($R155),1)),CHOOSE(AC[[M]:[M]],1,0,1,AC[[DB]:[DB]])),PRODUCT(SUM(ROUND(AVERAGE(VALUE(AP$3),VALUE($P155)),0),CHOOSE(IF(OR(AP$1,$R155),4,INDEX(CMB[[Res_Rare]:[Res_Rare]],MATCH(ROUND(MIN(SUM(AP$4,$O155/1000),SUM($O155,AP$4/1000)),3),CMB[[Cmb_ID]:[Cmb_ID]],0))),-1,-1,0,0)),IF(OR(AP$1,$R155),4,INDEX(CMB[[Cmb_Rare]:[Cmb_Rare]],MATCH(ROUND(MIN(SUM(AP$4,$O155/1000),SUM($O155,AP$4/1000)),3),CMB[[Cmb_ID]:[Cmb_ID]],0))),CHOOSE(AC[[M]:[M]],2,1,1,SUM(AC[[AB]:[DB]])))),""))</f>
        <v/>
      </c>
      <c r="AQ155" t="str">
        <f>IF(OR(AQ$5="",$S155=""),"",IFERROR(SUM(PRODUCT(INDEX(CMB[[BA_0O]:[BA_2O]],MATCH(ROUND(MIN(SUM(AQ$4,$O155/1000),SUM($O155,AQ$4/1000)),3),CMB[[Cmb_ID]:[Cmb_ID]],0),SUM(N(AQ$1),N($R155),1)),CHOOSE(AC[[M]:[M]],1,1,0,AC[[AB]:[AB]])),PRODUCT(INDEX(CMB[[BD_0O]:[BD_2O]],MATCH(ROUND(MIN(SUM(AQ$4,$O155/1000),SUM($O155,AQ$4/1000)),3),CMB[[Cmb_ID]:[Cmb_ID]],0),SUM(N(AQ$1),N($R155),1)),CHOOSE(AC[[M]:[M]],1,0,1,AC[[DB]:[DB]])),PRODUCT(SUM(ROUND(AVERAGE(VALUE(AQ$3),VALUE($P155)),0),CHOOSE(IF(OR(AQ$1,$R155),4,INDEX(CMB[[Res_Rare]:[Res_Rare]],MATCH(ROUND(MIN(SUM(AQ$4,$O155/1000),SUM($O155,AQ$4/1000)),3),CMB[[Cmb_ID]:[Cmb_ID]],0))),-1,-1,0,0)),IF(OR(AQ$1,$R155),4,INDEX(CMB[[Cmb_Rare]:[Cmb_Rare]],MATCH(ROUND(MIN(SUM(AQ$4,$O155/1000),SUM($O155,AQ$4/1000)),3),CMB[[Cmb_ID]:[Cmb_ID]],0))),CHOOSE(AC[[M]:[M]],2,1,1,SUM(AC[[AB]:[DB]])))),""))</f>
        <v/>
      </c>
      <c r="AR155" t="str">
        <f>IF(OR(AR$5="",$S155=""),"",IFERROR(SUM(PRODUCT(INDEX(CMB[[BA_0O]:[BA_2O]],MATCH(ROUND(MIN(SUM(AR$4,$O155/1000),SUM($O155,AR$4/1000)),3),CMB[[Cmb_ID]:[Cmb_ID]],0),SUM(N(AR$1),N($R155),1)),CHOOSE(AC[[M]:[M]],1,1,0,AC[[AB]:[AB]])),PRODUCT(INDEX(CMB[[BD_0O]:[BD_2O]],MATCH(ROUND(MIN(SUM(AR$4,$O155/1000),SUM($O155,AR$4/1000)),3),CMB[[Cmb_ID]:[Cmb_ID]],0),SUM(N(AR$1),N($R155),1)),CHOOSE(AC[[M]:[M]],1,0,1,AC[[DB]:[DB]])),PRODUCT(SUM(ROUND(AVERAGE(VALUE(AR$3),VALUE($P155)),0),CHOOSE(IF(OR(AR$1,$R155),4,INDEX(CMB[[Res_Rare]:[Res_Rare]],MATCH(ROUND(MIN(SUM(AR$4,$O155/1000),SUM($O155,AR$4/1000)),3),CMB[[Cmb_ID]:[Cmb_ID]],0))),-1,-1,0,0)),IF(OR(AR$1,$R155),4,INDEX(CMB[[Cmb_Rare]:[Cmb_Rare]],MATCH(ROUND(MIN(SUM(AR$4,$O155/1000),SUM($O155,AR$4/1000)),3),CMB[[Cmb_ID]:[Cmb_ID]],0))),CHOOSE(AC[[M]:[M]],2,1,1,SUM(AC[[AB]:[DB]])))),""))</f>
        <v/>
      </c>
      <c r="AS155" t="str">
        <f>IF(OR(AS$5="",$S155=""),"",IFERROR(SUM(PRODUCT(INDEX(CMB[[BA_0O]:[BA_2O]],MATCH(ROUND(MIN(SUM(AS$4,$O155/1000),SUM($O155,AS$4/1000)),3),CMB[[Cmb_ID]:[Cmb_ID]],0),SUM(N(AS$1),N($R155),1)),CHOOSE(AC[[M]:[M]],1,1,0,AC[[AB]:[AB]])),PRODUCT(INDEX(CMB[[BD_0O]:[BD_2O]],MATCH(ROUND(MIN(SUM(AS$4,$O155/1000),SUM($O155,AS$4/1000)),3),CMB[[Cmb_ID]:[Cmb_ID]],0),SUM(N(AS$1),N($R155),1)),CHOOSE(AC[[M]:[M]],1,0,1,AC[[DB]:[DB]])),PRODUCT(SUM(ROUND(AVERAGE(VALUE(AS$3),VALUE($P155)),0),CHOOSE(IF(OR(AS$1,$R155),4,INDEX(CMB[[Res_Rare]:[Res_Rare]],MATCH(ROUND(MIN(SUM(AS$4,$O155/1000),SUM($O155,AS$4/1000)),3),CMB[[Cmb_ID]:[Cmb_ID]],0))),-1,-1,0,0)),IF(OR(AS$1,$R155),4,INDEX(CMB[[Cmb_Rare]:[Cmb_Rare]],MATCH(ROUND(MIN(SUM(AS$4,$O155/1000),SUM($O155,AS$4/1000)),3),CMB[[Cmb_ID]:[Cmb_ID]],0))),CHOOSE(AC[[M]:[M]],2,1,1,SUM(AC[[AB]:[DB]])))),""))</f>
        <v/>
      </c>
      <c r="AT155" t="str">
        <f>IF(OR(AT$5="",$S155=""),"",IFERROR(SUM(PRODUCT(INDEX(CMB[[BA_0O]:[BA_2O]],MATCH(ROUND(MIN(SUM(AT$4,$O155/1000),SUM($O155,AT$4/1000)),3),CMB[[Cmb_ID]:[Cmb_ID]],0),SUM(N(AT$1),N($R155),1)),CHOOSE(AC[[M]:[M]],1,1,0,AC[[AB]:[AB]])),PRODUCT(INDEX(CMB[[BD_0O]:[BD_2O]],MATCH(ROUND(MIN(SUM(AT$4,$O155/1000),SUM($O155,AT$4/1000)),3),CMB[[Cmb_ID]:[Cmb_ID]],0),SUM(N(AT$1),N($R155),1)),CHOOSE(AC[[M]:[M]],1,0,1,AC[[DB]:[DB]])),PRODUCT(SUM(ROUND(AVERAGE(VALUE(AT$3),VALUE($P155)),0),CHOOSE(IF(OR(AT$1,$R155),4,INDEX(CMB[[Res_Rare]:[Res_Rare]],MATCH(ROUND(MIN(SUM(AT$4,$O155/1000),SUM($O155,AT$4/1000)),3),CMB[[Cmb_ID]:[Cmb_ID]],0))),-1,-1,0,0)),IF(OR(AT$1,$R155),4,INDEX(CMB[[Cmb_Rare]:[Cmb_Rare]],MATCH(ROUND(MIN(SUM(AT$4,$O155/1000),SUM($O155,AT$4/1000)),3),CMB[[Cmb_ID]:[Cmb_ID]],0))),CHOOSE(AC[[M]:[M]],2,1,1,SUM(AC[[AB]:[DB]])))),""))</f>
        <v/>
      </c>
      <c r="AU155" t="str">
        <f>IF(OR(AU$5="",$S155=""),"",IFERROR(SUM(PRODUCT(INDEX(CMB[[BA_0O]:[BA_2O]],MATCH(ROUND(MIN(SUM(AU$4,$O155/1000),SUM($O155,AU$4/1000)),3),CMB[[Cmb_ID]:[Cmb_ID]],0),SUM(N(AU$1),N($R155),1)),CHOOSE(AC[[M]:[M]],1,1,0,AC[[AB]:[AB]])),PRODUCT(INDEX(CMB[[BD_0O]:[BD_2O]],MATCH(ROUND(MIN(SUM(AU$4,$O155/1000),SUM($O155,AU$4/1000)),3),CMB[[Cmb_ID]:[Cmb_ID]],0),SUM(N(AU$1),N($R155),1)),CHOOSE(AC[[M]:[M]],1,0,1,AC[[DB]:[DB]])),PRODUCT(SUM(ROUND(AVERAGE(VALUE(AU$3),VALUE($P155)),0),CHOOSE(IF(OR(AU$1,$R155),4,INDEX(CMB[[Res_Rare]:[Res_Rare]],MATCH(ROUND(MIN(SUM(AU$4,$O155/1000),SUM($O155,AU$4/1000)),3),CMB[[Cmb_ID]:[Cmb_ID]],0))),-1,-1,0,0)),IF(OR(AU$1,$R155),4,INDEX(CMB[[Cmb_Rare]:[Cmb_Rare]],MATCH(ROUND(MIN(SUM(AU$4,$O155/1000),SUM($O155,AU$4/1000)),3),CMB[[Cmb_ID]:[Cmb_ID]],0))),CHOOSE(AC[[M]:[M]],2,1,1,SUM(AC[[AB]:[DB]])))),""))</f>
        <v/>
      </c>
      <c r="AV155" t="str">
        <f>IF(OR(AV$5="",$S155=""),"",IFERROR(SUM(PRODUCT(INDEX(CMB[[BA_0O]:[BA_2O]],MATCH(ROUND(MIN(SUM(AV$4,$O155/1000),SUM($O155,AV$4/1000)),3),CMB[[Cmb_ID]:[Cmb_ID]],0),SUM(N(AV$1),N($R155),1)),CHOOSE(AC[[M]:[M]],1,1,0,AC[[AB]:[AB]])),PRODUCT(INDEX(CMB[[BD_0O]:[BD_2O]],MATCH(ROUND(MIN(SUM(AV$4,$O155/1000),SUM($O155,AV$4/1000)),3),CMB[[Cmb_ID]:[Cmb_ID]],0),SUM(N(AV$1),N($R155),1)),CHOOSE(AC[[M]:[M]],1,0,1,AC[[DB]:[DB]])),PRODUCT(SUM(ROUND(AVERAGE(VALUE(AV$3),VALUE($P155)),0),CHOOSE(IF(OR(AV$1,$R155),4,INDEX(CMB[[Res_Rare]:[Res_Rare]],MATCH(ROUND(MIN(SUM(AV$4,$O155/1000),SUM($O155,AV$4/1000)),3),CMB[[Cmb_ID]:[Cmb_ID]],0))),-1,-1,0,0)),IF(OR(AV$1,$R155),4,INDEX(CMB[[Cmb_Rare]:[Cmb_Rare]],MATCH(ROUND(MIN(SUM(AV$4,$O155/1000),SUM($O155,AV$4/1000)),3),CMB[[Cmb_ID]:[Cmb_ID]],0))),CHOOSE(AC[[M]:[M]],2,1,1,SUM(AC[[AB]:[DB]])))),""))</f>
        <v/>
      </c>
      <c r="AW155" t="str">
        <f>IF(OR(AW$5="",$S155=""),"",IFERROR(SUM(PRODUCT(INDEX(CMB[[BA_0O]:[BA_2O]],MATCH(ROUND(MIN(SUM(AW$4,$O155/1000),SUM($O155,AW$4/1000)),3),CMB[[Cmb_ID]:[Cmb_ID]],0),SUM(N(AW$1),N($R155),1)),CHOOSE(AC[[M]:[M]],1,1,0,AC[[AB]:[AB]])),PRODUCT(INDEX(CMB[[BD_0O]:[BD_2O]],MATCH(ROUND(MIN(SUM(AW$4,$O155/1000),SUM($O155,AW$4/1000)),3),CMB[[Cmb_ID]:[Cmb_ID]],0),SUM(N(AW$1),N($R155),1)),CHOOSE(AC[[M]:[M]],1,0,1,AC[[DB]:[DB]])),PRODUCT(SUM(ROUND(AVERAGE(VALUE(AW$3),VALUE($P155)),0),CHOOSE(IF(OR(AW$1,$R155),4,INDEX(CMB[[Res_Rare]:[Res_Rare]],MATCH(ROUND(MIN(SUM(AW$4,$O155/1000),SUM($O155,AW$4/1000)),3),CMB[[Cmb_ID]:[Cmb_ID]],0))),-1,-1,0,0)),IF(OR(AW$1,$R155),4,INDEX(CMB[[Cmb_Rare]:[Cmb_Rare]],MATCH(ROUND(MIN(SUM(AW$4,$O155/1000),SUM($O155,AW$4/1000)),3),CMB[[Cmb_ID]:[Cmb_ID]],0))),CHOOSE(AC[[M]:[M]],2,1,1,SUM(AC[[AB]:[DB]])))),""))</f>
        <v/>
      </c>
      <c r="AX155" t="str">
        <f>IF(OR(AX$5="",$S155=""),"",IFERROR(SUM(PRODUCT(INDEX(CMB[[BA_0O]:[BA_2O]],MATCH(ROUND(MIN(SUM(AX$4,$O155/1000),SUM($O155,AX$4/1000)),3),CMB[[Cmb_ID]:[Cmb_ID]],0),SUM(N(AX$1),N($R155),1)),CHOOSE(AC[[M]:[M]],1,1,0,AC[[AB]:[AB]])),PRODUCT(INDEX(CMB[[BD_0O]:[BD_2O]],MATCH(ROUND(MIN(SUM(AX$4,$O155/1000),SUM($O155,AX$4/1000)),3),CMB[[Cmb_ID]:[Cmb_ID]],0),SUM(N(AX$1),N($R155),1)),CHOOSE(AC[[M]:[M]],1,0,1,AC[[DB]:[DB]])),PRODUCT(SUM(ROUND(AVERAGE(VALUE(AX$3),VALUE($P155)),0),CHOOSE(IF(OR(AX$1,$R155),4,INDEX(CMB[[Res_Rare]:[Res_Rare]],MATCH(ROUND(MIN(SUM(AX$4,$O155/1000),SUM($O155,AX$4/1000)),3),CMB[[Cmb_ID]:[Cmb_ID]],0))),-1,-1,0,0)),IF(OR(AX$1,$R155),4,INDEX(CMB[[Cmb_Rare]:[Cmb_Rare]],MATCH(ROUND(MIN(SUM(AX$4,$O155/1000),SUM($O155,AX$4/1000)),3),CMB[[Cmb_ID]:[Cmb_ID]],0))),CHOOSE(AC[[M]:[M]],2,1,1,SUM(AC[[AB]:[DB]])))),""))</f>
        <v/>
      </c>
      <c r="AY155" t="str">
        <f>IF(OR(AY$5="",$S155=""),"",IFERROR(SUM(PRODUCT(INDEX(CMB[[BA_0O]:[BA_2O]],MATCH(ROUND(MIN(SUM(AY$4,$O155/1000),SUM($O155,AY$4/1000)),3),CMB[[Cmb_ID]:[Cmb_ID]],0),SUM(N(AY$1),N($R155),1)),CHOOSE(AC[[M]:[M]],1,1,0,AC[[AB]:[AB]])),PRODUCT(INDEX(CMB[[BD_0O]:[BD_2O]],MATCH(ROUND(MIN(SUM(AY$4,$O155/1000),SUM($O155,AY$4/1000)),3),CMB[[Cmb_ID]:[Cmb_ID]],0),SUM(N(AY$1),N($R155),1)),CHOOSE(AC[[M]:[M]],1,0,1,AC[[DB]:[DB]])),PRODUCT(SUM(ROUND(AVERAGE(VALUE(AY$3),VALUE($P155)),0),CHOOSE(IF(OR(AY$1,$R155),4,INDEX(CMB[[Res_Rare]:[Res_Rare]],MATCH(ROUND(MIN(SUM(AY$4,$O155/1000),SUM($O155,AY$4/1000)),3),CMB[[Cmb_ID]:[Cmb_ID]],0))),-1,-1,0,0)),IF(OR(AY$1,$R155),4,INDEX(CMB[[Cmb_Rare]:[Cmb_Rare]],MATCH(ROUND(MIN(SUM(AY$4,$O155/1000),SUM($O155,AY$4/1000)),3),CMB[[Cmb_ID]:[Cmb_ID]],0))),CHOOSE(AC[[M]:[M]],2,1,1,SUM(AC[[AB]:[DB]])))),""))</f>
        <v/>
      </c>
      <c r="AZ155" t="str">
        <f>IF(OR(AZ$5="",$S155=""),"",IFERROR(SUM(PRODUCT(INDEX(CMB[[BA_0O]:[BA_2O]],MATCH(ROUND(MIN(SUM(AZ$4,$O155/1000),SUM($O155,AZ$4/1000)),3),CMB[[Cmb_ID]:[Cmb_ID]],0),SUM(N(AZ$1),N($R155),1)),CHOOSE(AC[[M]:[M]],1,1,0,AC[[AB]:[AB]])),PRODUCT(INDEX(CMB[[BD_0O]:[BD_2O]],MATCH(ROUND(MIN(SUM(AZ$4,$O155/1000),SUM($O155,AZ$4/1000)),3),CMB[[Cmb_ID]:[Cmb_ID]],0),SUM(N(AZ$1),N($R155),1)),CHOOSE(AC[[M]:[M]],1,0,1,AC[[DB]:[DB]])),PRODUCT(SUM(ROUND(AVERAGE(VALUE(AZ$3),VALUE($P155)),0),CHOOSE(IF(OR(AZ$1,$R155),4,INDEX(CMB[[Res_Rare]:[Res_Rare]],MATCH(ROUND(MIN(SUM(AZ$4,$O155/1000),SUM($O155,AZ$4/1000)),3),CMB[[Cmb_ID]:[Cmb_ID]],0))),-1,-1,0,0)),IF(OR(AZ$1,$R155),4,INDEX(CMB[[Cmb_Rare]:[Cmb_Rare]],MATCH(ROUND(MIN(SUM(AZ$4,$O155/1000),SUM($O155,AZ$4/1000)),3),CMB[[Cmb_ID]:[Cmb_ID]],0))),CHOOSE(AC[[M]:[M]],2,1,1,SUM(AC[[AB]:[DB]])))),""))</f>
        <v/>
      </c>
      <c r="BA155" t="str">
        <f>IF(OR(BA$5="",$S155=""),"",IFERROR(SUM(PRODUCT(INDEX(CMB[[BA_0O]:[BA_2O]],MATCH(ROUND(MIN(SUM(BA$4,$O155/1000),SUM($O155,BA$4/1000)),3),CMB[[Cmb_ID]:[Cmb_ID]],0),SUM(N(BA$1),N($R155),1)),CHOOSE(AC[[M]:[M]],1,1,0,AC[[AB]:[AB]])),PRODUCT(INDEX(CMB[[BD_0O]:[BD_2O]],MATCH(ROUND(MIN(SUM(BA$4,$O155/1000),SUM($O155,BA$4/1000)),3),CMB[[Cmb_ID]:[Cmb_ID]],0),SUM(N(BA$1),N($R155),1)),CHOOSE(AC[[M]:[M]],1,0,1,AC[[DB]:[DB]])),PRODUCT(SUM(ROUND(AVERAGE(VALUE(BA$3),VALUE($P155)),0),CHOOSE(IF(OR(BA$1,$R155),4,INDEX(CMB[[Res_Rare]:[Res_Rare]],MATCH(ROUND(MIN(SUM(BA$4,$O155/1000),SUM($O155,BA$4/1000)),3),CMB[[Cmb_ID]:[Cmb_ID]],0))),-1,-1,0,0)),IF(OR(BA$1,$R155),4,INDEX(CMB[[Cmb_Rare]:[Cmb_Rare]],MATCH(ROUND(MIN(SUM(BA$4,$O155/1000),SUM($O155,BA$4/1000)),3),CMB[[Cmb_ID]:[Cmb_ID]],0))),CHOOSE(AC[[M]:[M]],2,1,1,SUM(AC[[AB]:[DB]])))),""))</f>
        <v/>
      </c>
      <c r="BB155" t="str">
        <f>IF(OR(BB$5="",$S155=""),"",IFERROR(SUM(PRODUCT(INDEX(CMB[[BA_0O]:[BA_2O]],MATCH(ROUND(MIN(SUM(BB$4,$O155/1000),SUM($O155,BB$4/1000)),3),CMB[[Cmb_ID]:[Cmb_ID]],0),SUM(N(BB$1),N($R155),1)),CHOOSE(AC[[M]:[M]],1,1,0,AC[[AB]:[AB]])),PRODUCT(INDEX(CMB[[BD_0O]:[BD_2O]],MATCH(ROUND(MIN(SUM(BB$4,$O155/1000),SUM($O155,BB$4/1000)),3),CMB[[Cmb_ID]:[Cmb_ID]],0),SUM(N(BB$1),N($R155),1)),CHOOSE(AC[[M]:[M]],1,0,1,AC[[DB]:[DB]])),PRODUCT(SUM(ROUND(AVERAGE(VALUE(BB$3),VALUE($P155)),0),CHOOSE(IF(OR(BB$1,$R155),4,INDEX(CMB[[Res_Rare]:[Res_Rare]],MATCH(ROUND(MIN(SUM(BB$4,$O155/1000),SUM($O155,BB$4/1000)),3),CMB[[Cmb_ID]:[Cmb_ID]],0))),-1,-1,0,0)),IF(OR(BB$1,$R155),4,INDEX(CMB[[Cmb_Rare]:[Cmb_Rare]],MATCH(ROUND(MIN(SUM(BB$4,$O155/1000),SUM($O155,BB$4/1000)),3),CMB[[Cmb_ID]:[Cmb_ID]],0))),CHOOSE(AC[[M]:[M]],2,1,1,SUM(AC[[AB]:[DB]])))),""))</f>
        <v/>
      </c>
      <c r="BC155" t="str">
        <f>IF(OR(BC$5="",$S155=""),"",IFERROR(SUM(PRODUCT(INDEX(CMB[[BA_0O]:[BA_2O]],MATCH(ROUND(MIN(SUM(BC$4,$O155/1000),SUM($O155,BC$4/1000)),3),CMB[[Cmb_ID]:[Cmb_ID]],0),SUM(N(BC$1),N($R155),1)),CHOOSE(AC[[M]:[M]],1,1,0,AC[[AB]:[AB]])),PRODUCT(INDEX(CMB[[BD_0O]:[BD_2O]],MATCH(ROUND(MIN(SUM(BC$4,$O155/1000),SUM($O155,BC$4/1000)),3),CMB[[Cmb_ID]:[Cmb_ID]],0),SUM(N(BC$1),N($R155),1)),CHOOSE(AC[[M]:[M]],1,0,1,AC[[DB]:[DB]])),PRODUCT(SUM(ROUND(AVERAGE(VALUE(BC$3),VALUE($P155)),0),CHOOSE(IF(OR(BC$1,$R155),4,INDEX(CMB[[Res_Rare]:[Res_Rare]],MATCH(ROUND(MIN(SUM(BC$4,$O155/1000),SUM($O155,BC$4/1000)),3),CMB[[Cmb_ID]:[Cmb_ID]],0))),-1,-1,0,0)),IF(OR(BC$1,$R155),4,INDEX(CMB[[Cmb_Rare]:[Cmb_Rare]],MATCH(ROUND(MIN(SUM(BC$4,$O155/1000),SUM($O155,BC$4/1000)),3),CMB[[Cmb_ID]:[Cmb_ID]],0))),CHOOSE(AC[[M]:[M]],2,1,1,SUM(AC[[AB]:[DB]])))),""))</f>
        <v/>
      </c>
      <c r="BD155" t="str">
        <f>IF(OR(BD$5="",$S155=""),"",IFERROR(SUM(PRODUCT(INDEX(CMB[[BA_0O]:[BA_2O]],MATCH(ROUND(MIN(SUM(BD$4,$O155/1000),SUM($O155,BD$4/1000)),3),CMB[[Cmb_ID]:[Cmb_ID]],0),SUM(N(BD$1),N($R155),1)),CHOOSE(AC[[M]:[M]],1,1,0,AC[[AB]:[AB]])),PRODUCT(INDEX(CMB[[BD_0O]:[BD_2O]],MATCH(ROUND(MIN(SUM(BD$4,$O155/1000),SUM($O155,BD$4/1000)),3),CMB[[Cmb_ID]:[Cmb_ID]],0),SUM(N(BD$1),N($R155),1)),CHOOSE(AC[[M]:[M]],1,0,1,AC[[DB]:[DB]])),PRODUCT(SUM(ROUND(AVERAGE(VALUE(BD$3),VALUE($P155)),0),CHOOSE(IF(OR(BD$1,$R155),4,INDEX(CMB[[Res_Rare]:[Res_Rare]],MATCH(ROUND(MIN(SUM(BD$4,$O155/1000),SUM($O155,BD$4/1000)),3),CMB[[Cmb_ID]:[Cmb_ID]],0))),-1,-1,0,0)),IF(OR(BD$1,$R155),4,INDEX(CMB[[Cmb_Rare]:[Cmb_Rare]],MATCH(ROUND(MIN(SUM(BD$4,$O155/1000),SUM($O155,BD$4/1000)),3),CMB[[Cmb_ID]:[Cmb_ID]],0))),CHOOSE(AC[[M]:[M]],2,1,1,SUM(AC[[AB]:[DB]])))),""))</f>
        <v/>
      </c>
      <c r="BE155" t="str">
        <f>IF(OR(BE$5="",$S155=""),"",IFERROR(SUM(PRODUCT(INDEX(CMB[[BA_0O]:[BA_2O]],MATCH(ROUND(MIN(SUM(BE$4,$O155/1000),SUM($O155,BE$4/1000)),3),CMB[[Cmb_ID]:[Cmb_ID]],0),SUM(N(BE$1),N($R155),1)),CHOOSE(AC[[M]:[M]],1,1,0,AC[[AB]:[AB]])),PRODUCT(INDEX(CMB[[BD_0O]:[BD_2O]],MATCH(ROUND(MIN(SUM(BE$4,$O155/1000),SUM($O155,BE$4/1000)),3),CMB[[Cmb_ID]:[Cmb_ID]],0),SUM(N(BE$1),N($R155),1)),CHOOSE(AC[[M]:[M]],1,0,1,AC[[DB]:[DB]])),PRODUCT(SUM(ROUND(AVERAGE(VALUE(BE$3),VALUE($P155)),0),CHOOSE(IF(OR(BE$1,$R155),4,INDEX(CMB[[Res_Rare]:[Res_Rare]],MATCH(ROUND(MIN(SUM(BE$4,$O155/1000),SUM($O155,BE$4/1000)),3),CMB[[Cmb_ID]:[Cmb_ID]],0))),-1,-1,0,0)),IF(OR(BE$1,$R155),4,INDEX(CMB[[Cmb_Rare]:[Cmb_Rare]],MATCH(ROUND(MIN(SUM(BE$4,$O155/1000),SUM($O155,BE$4/1000)),3),CMB[[Cmb_ID]:[Cmb_ID]],0))),CHOOSE(AC[[M]:[M]],2,1,1,SUM(AC[[AB]:[DB]])))),""))</f>
        <v/>
      </c>
      <c r="BF155" t="str">
        <f>IF(OR(BF$5="",$S155=""),"",IFERROR(SUM(PRODUCT(INDEX(CMB[[BA_0O]:[BA_2O]],MATCH(ROUND(MIN(SUM(BF$4,$O155/1000),SUM($O155,BF$4/1000)),3),CMB[[Cmb_ID]:[Cmb_ID]],0),SUM(N(BF$1),N($R155),1)),CHOOSE(AC[[M]:[M]],1,1,0,AC[[AB]:[AB]])),PRODUCT(INDEX(CMB[[BD_0O]:[BD_2O]],MATCH(ROUND(MIN(SUM(BF$4,$O155/1000),SUM($O155,BF$4/1000)),3),CMB[[Cmb_ID]:[Cmb_ID]],0),SUM(N(BF$1),N($R155),1)),CHOOSE(AC[[M]:[M]],1,0,1,AC[[DB]:[DB]])),PRODUCT(SUM(ROUND(AVERAGE(VALUE(BF$3),VALUE($P155)),0),CHOOSE(IF(OR(BF$1,$R155),4,INDEX(CMB[[Res_Rare]:[Res_Rare]],MATCH(ROUND(MIN(SUM(BF$4,$O155/1000),SUM($O155,BF$4/1000)),3),CMB[[Cmb_ID]:[Cmb_ID]],0))),-1,-1,0,0)),IF(OR(BF$1,$R155),4,INDEX(CMB[[Cmb_Rare]:[Cmb_Rare]],MATCH(ROUND(MIN(SUM(BF$4,$O155/1000),SUM($O155,BF$4/1000)),3),CMB[[Cmb_ID]:[Cmb_ID]],0))),CHOOSE(AC[[M]:[M]],2,1,1,SUM(AC[[AB]:[DB]])))),""))</f>
        <v/>
      </c>
      <c r="BG155" t="str">
        <f>IF(OR(BG$5="",$S155=""),"",IFERROR(SUM(PRODUCT(INDEX(CMB[[BA_0O]:[BA_2O]],MATCH(ROUND(MIN(SUM(BG$4,$O155/1000),SUM($O155,BG$4/1000)),3),CMB[[Cmb_ID]:[Cmb_ID]],0),SUM(N(BG$1),N($R155),1)),CHOOSE(AC[[M]:[M]],1,1,0,AC[[AB]:[AB]])),PRODUCT(INDEX(CMB[[BD_0O]:[BD_2O]],MATCH(ROUND(MIN(SUM(BG$4,$O155/1000),SUM($O155,BG$4/1000)),3),CMB[[Cmb_ID]:[Cmb_ID]],0),SUM(N(BG$1),N($R155),1)),CHOOSE(AC[[M]:[M]],1,0,1,AC[[DB]:[DB]])),PRODUCT(SUM(ROUND(AVERAGE(VALUE(BG$3),VALUE($P155)),0),CHOOSE(IF(OR(BG$1,$R155),4,INDEX(CMB[[Res_Rare]:[Res_Rare]],MATCH(ROUND(MIN(SUM(BG$4,$O155/1000),SUM($O155,BG$4/1000)),3),CMB[[Cmb_ID]:[Cmb_ID]],0))),-1,-1,0,0)),IF(OR(BG$1,$R155),4,INDEX(CMB[[Cmb_Rare]:[Cmb_Rare]],MATCH(ROUND(MIN(SUM(BG$4,$O155/1000),SUM($O155,BG$4/1000)),3),CMB[[Cmb_ID]:[Cmb_ID]],0))),CHOOSE(AC[[M]:[M]],2,1,1,SUM(AC[[AB]:[DB]])))),""))</f>
        <v/>
      </c>
      <c r="BH155" t="str">
        <f>IF(OR(BH$5="",$S155=""),"",IFERROR(SUM(PRODUCT(INDEX(CMB[[BA_0O]:[BA_2O]],MATCH(ROUND(MIN(SUM(BH$4,$O155/1000),SUM($O155,BH$4/1000)),3),CMB[[Cmb_ID]:[Cmb_ID]],0),SUM(N(BH$1),N($R155),1)),CHOOSE(AC[[M]:[M]],1,1,0,AC[[AB]:[AB]])),PRODUCT(INDEX(CMB[[BD_0O]:[BD_2O]],MATCH(ROUND(MIN(SUM(BH$4,$O155/1000),SUM($O155,BH$4/1000)),3),CMB[[Cmb_ID]:[Cmb_ID]],0),SUM(N(BH$1),N($R155),1)),CHOOSE(AC[[M]:[M]],1,0,1,AC[[DB]:[DB]])),PRODUCT(SUM(ROUND(AVERAGE(VALUE(BH$3),VALUE($P155)),0),CHOOSE(IF(OR(BH$1,$R155),4,INDEX(CMB[[Res_Rare]:[Res_Rare]],MATCH(ROUND(MIN(SUM(BH$4,$O155/1000),SUM($O155,BH$4/1000)),3),CMB[[Cmb_ID]:[Cmb_ID]],0))),-1,-1,0,0)),IF(OR(BH$1,$R155),4,INDEX(CMB[[Cmb_Rare]:[Cmb_Rare]],MATCH(ROUND(MIN(SUM(BH$4,$O155/1000),SUM($O155,BH$4/1000)),3),CMB[[Cmb_ID]:[Cmb_ID]],0))),CHOOSE(AC[[M]:[M]],2,1,1,SUM(AC[[AB]:[DB]])))),""))</f>
        <v/>
      </c>
      <c r="BI155" t="str">
        <f>IF(OR(BI$5="",$S155=""),"",IFERROR(SUM(PRODUCT(INDEX(CMB[[BA_0O]:[BA_2O]],MATCH(ROUND(MIN(SUM(BI$4,$O155/1000),SUM($O155,BI$4/1000)),3),CMB[[Cmb_ID]:[Cmb_ID]],0),SUM(N(BI$1),N($R155),1)),CHOOSE(AC[[M]:[M]],1,1,0,AC[[AB]:[AB]])),PRODUCT(INDEX(CMB[[BD_0O]:[BD_2O]],MATCH(ROUND(MIN(SUM(BI$4,$O155/1000),SUM($O155,BI$4/1000)),3),CMB[[Cmb_ID]:[Cmb_ID]],0),SUM(N(BI$1),N($R155),1)),CHOOSE(AC[[M]:[M]],1,0,1,AC[[DB]:[DB]])),PRODUCT(SUM(ROUND(AVERAGE(VALUE(BI$3),VALUE($P155)),0),CHOOSE(IF(OR(BI$1,$R155),4,INDEX(CMB[[Res_Rare]:[Res_Rare]],MATCH(ROUND(MIN(SUM(BI$4,$O155/1000),SUM($O155,BI$4/1000)),3),CMB[[Cmb_ID]:[Cmb_ID]],0))),-1,-1,0,0)),IF(OR(BI$1,$R155),4,INDEX(CMB[[Cmb_Rare]:[Cmb_Rare]],MATCH(ROUND(MIN(SUM(BI$4,$O155/1000),SUM($O155,BI$4/1000)),3),CMB[[Cmb_ID]:[Cmb_ID]],0))),CHOOSE(AC[[M]:[M]],2,1,1,SUM(AC[[AB]:[DB]])))),""))</f>
        <v/>
      </c>
      <c r="BJ155" t="str">
        <f>IF(OR(BJ$5="",$S155=""),"",IFERROR(SUM(PRODUCT(INDEX(CMB[[BA_0O]:[BA_2O]],MATCH(ROUND(MIN(SUM(BJ$4,$O155/1000),SUM($O155,BJ$4/1000)),3),CMB[[Cmb_ID]:[Cmb_ID]],0),SUM(N(BJ$1),N($R155),1)),CHOOSE(AC[[M]:[M]],1,1,0,AC[[AB]:[AB]])),PRODUCT(INDEX(CMB[[BD_0O]:[BD_2O]],MATCH(ROUND(MIN(SUM(BJ$4,$O155/1000),SUM($O155,BJ$4/1000)),3),CMB[[Cmb_ID]:[Cmb_ID]],0),SUM(N(BJ$1),N($R155),1)),CHOOSE(AC[[M]:[M]],1,0,1,AC[[DB]:[DB]])),PRODUCT(SUM(ROUND(AVERAGE(VALUE(BJ$3),VALUE($P155)),0),CHOOSE(IF(OR(BJ$1,$R155),4,INDEX(CMB[[Res_Rare]:[Res_Rare]],MATCH(ROUND(MIN(SUM(BJ$4,$O155/1000),SUM($O155,BJ$4/1000)),3),CMB[[Cmb_ID]:[Cmb_ID]],0))),-1,-1,0,0)),IF(OR(BJ$1,$R155),4,INDEX(CMB[[Cmb_Rare]:[Cmb_Rare]],MATCH(ROUND(MIN(SUM(BJ$4,$O155/1000),SUM($O155,BJ$4/1000)),3),CMB[[Cmb_ID]:[Cmb_ID]],0))),CHOOSE(AC[[M]:[M]],2,1,1,SUM(AC[[AB]:[DB]])))),""))</f>
        <v/>
      </c>
      <c r="BK155" t="str">
        <f>IF(OR(BK$5="",$S155=""),"",IFERROR(SUM(PRODUCT(INDEX(CMB[[BA_0O]:[BA_2O]],MATCH(ROUND(MIN(SUM(BK$4,$O155/1000),SUM($O155,BK$4/1000)),3),CMB[[Cmb_ID]:[Cmb_ID]],0),SUM(N(BK$1),N($R155),1)),CHOOSE(AC[[M]:[M]],1,1,0,AC[[AB]:[AB]])),PRODUCT(INDEX(CMB[[BD_0O]:[BD_2O]],MATCH(ROUND(MIN(SUM(BK$4,$O155/1000),SUM($O155,BK$4/1000)),3),CMB[[Cmb_ID]:[Cmb_ID]],0),SUM(N(BK$1),N($R155),1)),CHOOSE(AC[[M]:[M]],1,0,1,AC[[DB]:[DB]])),PRODUCT(SUM(ROUND(AVERAGE(VALUE(BK$3),VALUE($P155)),0),CHOOSE(IF(OR(BK$1,$R155),4,INDEX(CMB[[Res_Rare]:[Res_Rare]],MATCH(ROUND(MIN(SUM(BK$4,$O155/1000),SUM($O155,BK$4/1000)),3),CMB[[Cmb_ID]:[Cmb_ID]],0))),-1,-1,0,0)),IF(OR(BK$1,$R155),4,INDEX(CMB[[Cmb_Rare]:[Cmb_Rare]],MATCH(ROUND(MIN(SUM(BK$4,$O155/1000),SUM($O155,BK$4/1000)),3),CMB[[Cmb_ID]:[Cmb_ID]],0))),CHOOSE(AC[[M]:[M]],2,1,1,SUM(AC[[AB]:[DB]])))),""))</f>
        <v/>
      </c>
      <c r="BL155" t="str">
        <f>IF(OR(BL$5="",$S155=""),"",IFERROR(SUM(PRODUCT(INDEX(CMB[[BA_0O]:[BA_2O]],MATCH(ROUND(MIN(SUM(BL$4,$O155/1000),SUM($O155,BL$4/1000)),3),CMB[[Cmb_ID]:[Cmb_ID]],0),SUM(N(BL$1),N($R155),1)),CHOOSE(AC[[M]:[M]],1,1,0,AC[[AB]:[AB]])),PRODUCT(INDEX(CMB[[BD_0O]:[BD_2O]],MATCH(ROUND(MIN(SUM(BL$4,$O155/1000),SUM($O155,BL$4/1000)),3),CMB[[Cmb_ID]:[Cmb_ID]],0),SUM(N(BL$1),N($R155),1)),CHOOSE(AC[[M]:[M]],1,0,1,AC[[DB]:[DB]])),PRODUCT(SUM(ROUND(AVERAGE(VALUE(BL$3),VALUE($P155)),0),CHOOSE(IF(OR(BL$1,$R155),4,INDEX(CMB[[Res_Rare]:[Res_Rare]],MATCH(ROUND(MIN(SUM(BL$4,$O155/1000),SUM($O155,BL$4/1000)),3),CMB[[Cmb_ID]:[Cmb_ID]],0))),-1,-1,0,0)),IF(OR(BL$1,$R155),4,INDEX(CMB[[Cmb_Rare]:[Cmb_Rare]],MATCH(ROUND(MIN(SUM(BL$4,$O155/1000),SUM($O155,BL$4/1000)),3),CMB[[Cmb_ID]:[Cmb_ID]],0))),CHOOSE(AC[[M]:[M]],2,1,1,SUM(AC[[AB]:[DB]])))),""))</f>
        <v/>
      </c>
      <c r="BM155" t="str">
        <f>IF(OR(BM$5="",$S155=""),"",IFERROR(SUM(PRODUCT(INDEX(CMB[[BA_0O]:[BA_2O]],MATCH(ROUND(MIN(SUM(BM$4,$O155/1000),SUM($O155,BM$4/1000)),3),CMB[[Cmb_ID]:[Cmb_ID]],0),SUM(N(BM$1),N($R155),1)),CHOOSE(AC[[M]:[M]],1,1,0,AC[[AB]:[AB]])),PRODUCT(INDEX(CMB[[BD_0O]:[BD_2O]],MATCH(ROUND(MIN(SUM(BM$4,$O155/1000),SUM($O155,BM$4/1000)),3),CMB[[Cmb_ID]:[Cmb_ID]],0),SUM(N(BM$1),N($R155),1)),CHOOSE(AC[[M]:[M]],1,0,1,AC[[DB]:[DB]])),PRODUCT(SUM(ROUND(AVERAGE(VALUE(BM$3),VALUE($P155)),0),CHOOSE(IF(OR(BM$1,$R155),4,INDEX(CMB[[Res_Rare]:[Res_Rare]],MATCH(ROUND(MIN(SUM(BM$4,$O155/1000),SUM($O155,BM$4/1000)),3),CMB[[Cmb_ID]:[Cmb_ID]],0))),-1,-1,0,0)),IF(OR(BM$1,$R155),4,INDEX(CMB[[Cmb_Rare]:[Cmb_Rare]],MATCH(ROUND(MIN(SUM(BM$4,$O155/1000),SUM($O155,BM$4/1000)),3),CMB[[Cmb_ID]:[Cmb_ID]],0))),CHOOSE(AC[[M]:[M]],2,1,1,SUM(AC[[AB]:[DB]])))),""))</f>
        <v/>
      </c>
      <c r="BN155" t="str">
        <f>IF(OR(BN$5="",$S155=""),"",IFERROR(SUM(PRODUCT(INDEX(CMB[[BA_0O]:[BA_2O]],MATCH(ROUND(MIN(SUM(BN$4,$O155/1000),SUM($O155,BN$4/1000)),3),CMB[[Cmb_ID]:[Cmb_ID]],0),SUM(N(BN$1),N($R155),1)),CHOOSE(AC[[M]:[M]],1,1,0,AC[[AB]:[AB]])),PRODUCT(INDEX(CMB[[BD_0O]:[BD_2O]],MATCH(ROUND(MIN(SUM(BN$4,$O155/1000),SUM($O155,BN$4/1000)),3),CMB[[Cmb_ID]:[Cmb_ID]],0),SUM(N(BN$1),N($R155),1)),CHOOSE(AC[[M]:[M]],1,0,1,AC[[DB]:[DB]])),PRODUCT(SUM(ROUND(AVERAGE(VALUE(BN$3),VALUE($P155)),0),CHOOSE(IF(OR(BN$1,$R155),4,INDEX(CMB[[Res_Rare]:[Res_Rare]],MATCH(ROUND(MIN(SUM(BN$4,$O155/1000),SUM($O155,BN$4/1000)),3),CMB[[Cmb_ID]:[Cmb_ID]],0))),-1,-1,0,0)),IF(OR(BN$1,$R155),4,INDEX(CMB[[Cmb_Rare]:[Cmb_Rare]],MATCH(ROUND(MIN(SUM(BN$4,$O155/1000),SUM($O155,BN$4/1000)),3),CMB[[Cmb_ID]:[Cmb_ID]],0))),CHOOSE(AC[[M]:[M]],2,1,1,SUM(AC[[AB]:[DB]])))),""))</f>
        <v/>
      </c>
      <c r="BO155" t="str">
        <f>IF(OR(BO$5="",$S155=""),"",IFERROR(SUM(PRODUCT(INDEX(CMB[[BA_0O]:[BA_2O]],MATCH(ROUND(MIN(SUM(BO$4,$O155/1000),SUM($O155,BO$4/1000)),3),CMB[[Cmb_ID]:[Cmb_ID]],0),SUM(N(BO$1),N($R155),1)),CHOOSE(AC[[M]:[M]],1,1,0,AC[[AB]:[AB]])),PRODUCT(INDEX(CMB[[BD_0O]:[BD_2O]],MATCH(ROUND(MIN(SUM(BO$4,$O155/1000),SUM($O155,BO$4/1000)),3),CMB[[Cmb_ID]:[Cmb_ID]],0),SUM(N(BO$1),N($R155),1)),CHOOSE(AC[[M]:[M]],1,0,1,AC[[DB]:[DB]])),PRODUCT(SUM(ROUND(AVERAGE(VALUE(BO$3),VALUE($P155)),0),CHOOSE(IF(OR(BO$1,$R155),4,INDEX(CMB[[Res_Rare]:[Res_Rare]],MATCH(ROUND(MIN(SUM(BO$4,$O155/1000),SUM($O155,BO$4/1000)),3),CMB[[Cmb_ID]:[Cmb_ID]],0))),-1,-1,0,0)),IF(OR(BO$1,$R155),4,INDEX(CMB[[Cmb_Rare]:[Cmb_Rare]],MATCH(ROUND(MIN(SUM(BO$4,$O155/1000),SUM($O155,BO$4/1000)),3),CMB[[Cmb_ID]:[Cmb_ID]],0))),CHOOSE(AC[[M]:[M]],2,1,1,SUM(AC[[AB]:[DB]])))),""))</f>
        <v/>
      </c>
      <c r="BP155" t="str">
        <f>IF(OR(BP$5="",$S155=""),"",IFERROR(SUM(PRODUCT(INDEX(CMB[[BA_0O]:[BA_2O]],MATCH(ROUND(MIN(SUM(BP$4,$O155/1000),SUM($O155,BP$4/1000)),3),CMB[[Cmb_ID]:[Cmb_ID]],0),SUM(N(BP$1),N($R155),1)),CHOOSE(AC[[M]:[M]],1,1,0,AC[[AB]:[AB]])),PRODUCT(INDEX(CMB[[BD_0O]:[BD_2O]],MATCH(ROUND(MIN(SUM(BP$4,$O155/1000),SUM($O155,BP$4/1000)),3),CMB[[Cmb_ID]:[Cmb_ID]],0),SUM(N(BP$1),N($R155),1)),CHOOSE(AC[[M]:[M]],1,0,1,AC[[DB]:[DB]])),PRODUCT(SUM(ROUND(AVERAGE(VALUE(BP$3),VALUE($P155)),0),CHOOSE(IF(OR(BP$1,$R155),4,INDEX(CMB[[Res_Rare]:[Res_Rare]],MATCH(ROUND(MIN(SUM(BP$4,$O155/1000),SUM($O155,BP$4/1000)),3),CMB[[Cmb_ID]:[Cmb_ID]],0))),-1,-1,0,0)),IF(OR(BP$1,$R155),4,INDEX(CMB[[Cmb_Rare]:[Cmb_Rare]],MATCH(ROUND(MIN(SUM(BP$4,$O155/1000),SUM($O155,BP$4/1000)),3),CMB[[Cmb_ID]:[Cmb_ID]],0))),CHOOSE(AC[[M]:[M]],2,1,1,SUM(AC[[AB]:[DB]])))),""))</f>
        <v/>
      </c>
      <c r="BQ155" t="str">
        <f>IF(OR(BQ$5="",$S155=""),"",IFERROR(SUM(PRODUCT(INDEX(CMB[[BA_0O]:[BA_2O]],MATCH(ROUND(MIN(SUM(BQ$4,$O155/1000),SUM($O155,BQ$4/1000)),3),CMB[[Cmb_ID]:[Cmb_ID]],0),SUM(N(BQ$1),N($R155),1)),CHOOSE(AC[[M]:[M]],1,1,0,AC[[AB]:[AB]])),PRODUCT(INDEX(CMB[[BD_0O]:[BD_2O]],MATCH(ROUND(MIN(SUM(BQ$4,$O155/1000),SUM($O155,BQ$4/1000)),3),CMB[[Cmb_ID]:[Cmb_ID]],0),SUM(N(BQ$1),N($R155),1)),CHOOSE(AC[[M]:[M]],1,0,1,AC[[DB]:[DB]])),PRODUCT(SUM(ROUND(AVERAGE(VALUE(BQ$3),VALUE($P155)),0),CHOOSE(IF(OR(BQ$1,$R155),4,INDEX(CMB[[Res_Rare]:[Res_Rare]],MATCH(ROUND(MIN(SUM(BQ$4,$O155/1000),SUM($O155,BQ$4/1000)),3),CMB[[Cmb_ID]:[Cmb_ID]],0))),-1,-1,0,0)),IF(OR(BQ$1,$R155),4,INDEX(CMB[[Cmb_Rare]:[Cmb_Rare]],MATCH(ROUND(MIN(SUM(BQ$4,$O155/1000),SUM($O155,BQ$4/1000)),3),CMB[[Cmb_ID]:[Cmb_ID]],0))),CHOOSE(AC[[M]:[M]],2,1,1,SUM(AC[[AB]:[DB]])))),""))</f>
        <v/>
      </c>
      <c r="BR155" t="str">
        <f>IF(OR(BR$5="",$S155=""),"",IFERROR(SUM(PRODUCT(INDEX(CMB[[BA_0O]:[BA_2O]],MATCH(ROUND(MIN(SUM(BR$4,$O155/1000),SUM($O155,BR$4/1000)),3),CMB[[Cmb_ID]:[Cmb_ID]],0),SUM(N(BR$1),N($R155),1)),CHOOSE(AC[[M]:[M]],1,1,0,AC[[AB]:[AB]])),PRODUCT(INDEX(CMB[[BD_0O]:[BD_2O]],MATCH(ROUND(MIN(SUM(BR$4,$O155/1000),SUM($O155,BR$4/1000)),3),CMB[[Cmb_ID]:[Cmb_ID]],0),SUM(N(BR$1),N($R155),1)),CHOOSE(AC[[M]:[M]],1,0,1,AC[[DB]:[DB]])),PRODUCT(SUM(ROUND(AVERAGE(VALUE(BR$3),VALUE($P155)),0),CHOOSE(IF(OR(BR$1,$R155),4,INDEX(CMB[[Res_Rare]:[Res_Rare]],MATCH(ROUND(MIN(SUM(BR$4,$O155/1000),SUM($O155,BR$4/1000)),3),CMB[[Cmb_ID]:[Cmb_ID]],0))),-1,-1,0,0)),IF(OR(BR$1,$R155),4,INDEX(CMB[[Cmb_Rare]:[Cmb_Rare]],MATCH(ROUND(MIN(SUM(BR$4,$O155/1000),SUM($O155,BR$4/1000)),3),CMB[[Cmb_ID]:[Cmb_ID]],0))),CHOOSE(AC[[M]:[M]],2,1,1,SUM(AC[[AB]:[DB]])))),""))</f>
        <v/>
      </c>
      <c r="BS155" t="str">
        <f>IF(OR(BS$5="",$S155=""),"",IFERROR(SUM(PRODUCT(INDEX(CMB[[BA_0O]:[BA_2O]],MATCH(ROUND(MIN(SUM(BS$4,$O155/1000),SUM($O155,BS$4/1000)),3),CMB[[Cmb_ID]:[Cmb_ID]],0),SUM(N(BS$1),N($R155),1)),CHOOSE(AC[[M]:[M]],1,1,0,AC[[AB]:[AB]])),PRODUCT(INDEX(CMB[[BD_0O]:[BD_2O]],MATCH(ROUND(MIN(SUM(BS$4,$O155/1000),SUM($O155,BS$4/1000)),3),CMB[[Cmb_ID]:[Cmb_ID]],0),SUM(N(BS$1),N($R155),1)),CHOOSE(AC[[M]:[M]],1,0,1,AC[[DB]:[DB]])),PRODUCT(SUM(ROUND(AVERAGE(VALUE(BS$3),VALUE($P155)),0),CHOOSE(IF(OR(BS$1,$R155),4,INDEX(CMB[[Res_Rare]:[Res_Rare]],MATCH(ROUND(MIN(SUM(BS$4,$O155/1000),SUM($O155,BS$4/1000)),3),CMB[[Cmb_ID]:[Cmb_ID]],0))),-1,-1,0,0)),IF(OR(BS$1,$R155),4,INDEX(CMB[[Cmb_Rare]:[Cmb_Rare]],MATCH(ROUND(MIN(SUM(BS$4,$O155/1000),SUM($O155,BS$4/1000)),3),CMB[[Cmb_ID]:[Cmb_ID]],0))),CHOOSE(AC[[M]:[M]],2,1,1,SUM(AC[[AB]:[DB]])))),""))</f>
        <v/>
      </c>
      <c r="BT155" t="str">
        <f>IF(OR(BT$5="",$S155=""),"",IFERROR(SUM(PRODUCT(INDEX(CMB[[BA_0O]:[BA_2O]],MATCH(ROUND(MIN(SUM(BT$4,$O155/1000),SUM($O155,BT$4/1000)),3),CMB[[Cmb_ID]:[Cmb_ID]],0),SUM(N(BT$1),N($R155),1)),CHOOSE(AC[[M]:[M]],1,1,0,AC[[AB]:[AB]])),PRODUCT(INDEX(CMB[[BD_0O]:[BD_2O]],MATCH(ROUND(MIN(SUM(BT$4,$O155/1000),SUM($O155,BT$4/1000)),3),CMB[[Cmb_ID]:[Cmb_ID]],0),SUM(N(BT$1),N($R155),1)),CHOOSE(AC[[M]:[M]],1,0,1,AC[[DB]:[DB]])),PRODUCT(SUM(ROUND(AVERAGE(VALUE(BT$3),VALUE($P155)),0),CHOOSE(IF(OR(BT$1,$R155),4,INDEX(CMB[[Res_Rare]:[Res_Rare]],MATCH(ROUND(MIN(SUM(BT$4,$O155/1000),SUM($O155,BT$4/1000)),3),CMB[[Cmb_ID]:[Cmb_ID]],0))),-1,-1,0,0)),IF(OR(BT$1,$R155),4,INDEX(CMB[[Cmb_Rare]:[Cmb_Rare]],MATCH(ROUND(MIN(SUM(BT$4,$O155/1000),SUM($O155,BT$4/1000)),3),CMB[[Cmb_ID]:[Cmb_ID]],0))),CHOOSE(AC[[M]:[M]],2,1,1,SUM(AC[[AB]:[DB]])))),""))</f>
        <v/>
      </c>
      <c r="BU155" t="str">
        <f>IF(OR(BU$5="",$S155=""),"",IFERROR(SUM(PRODUCT(INDEX(CMB[[BA_0O]:[BA_2O]],MATCH(ROUND(MIN(SUM(BU$4,$O155/1000),SUM($O155,BU$4/1000)),3),CMB[[Cmb_ID]:[Cmb_ID]],0),SUM(N(BU$1),N($R155),1)),CHOOSE(AC[[M]:[M]],1,1,0,AC[[AB]:[AB]])),PRODUCT(INDEX(CMB[[BD_0O]:[BD_2O]],MATCH(ROUND(MIN(SUM(BU$4,$O155/1000),SUM($O155,BU$4/1000)),3),CMB[[Cmb_ID]:[Cmb_ID]],0),SUM(N(BU$1),N($R155),1)),CHOOSE(AC[[M]:[M]],1,0,1,AC[[DB]:[DB]])),PRODUCT(SUM(ROUND(AVERAGE(VALUE(BU$3),VALUE($P155)),0),CHOOSE(IF(OR(BU$1,$R155),4,INDEX(CMB[[Res_Rare]:[Res_Rare]],MATCH(ROUND(MIN(SUM(BU$4,$O155/1000),SUM($O155,BU$4/1000)),3),CMB[[Cmb_ID]:[Cmb_ID]],0))),-1,-1,0,0)),IF(OR(BU$1,$R155),4,INDEX(CMB[[Cmb_Rare]:[Cmb_Rare]],MATCH(ROUND(MIN(SUM(BU$4,$O155/1000),SUM($O155,BU$4/1000)),3),CMB[[Cmb_ID]:[Cmb_ID]],0))),CHOOSE(AC[[M]:[M]],2,1,1,SUM(AC[[AB]:[DB]])))),""))</f>
        <v/>
      </c>
      <c r="BV155" t="str">
        <f>IF(OR(BV$5="",$S155=""),"",IFERROR(SUM(PRODUCT(INDEX(CMB[[BA_0O]:[BA_2O]],MATCH(ROUND(MIN(SUM(BV$4,$O155/1000),SUM($O155,BV$4/1000)),3),CMB[[Cmb_ID]:[Cmb_ID]],0),SUM(N(BV$1),N($R155),1)),CHOOSE(AC[[M]:[M]],1,1,0,AC[[AB]:[AB]])),PRODUCT(INDEX(CMB[[BD_0O]:[BD_2O]],MATCH(ROUND(MIN(SUM(BV$4,$O155/1000),SUM($O155,BV$4/1000)),3),CMB[[Cmb_ID]:[Cmb_ID]],0),SUM(N(BV$1),N($R155),1)),CHOOSE(AC[[M]:[M]],1,0,1,AC[[DB]:[DB]])),PRODUCT(SUM(ROUND(AVERAGE(VALUE(BV$3),VALUE($P155)),0),CHOOSE(IF(OR(BV$1,$R155),4,INDEX(CMB[[Res_Rare]:[Res_Rare]],MATCH(ROUND(MIN(SUM(BV$4,$O155/1000),SUM($O155,BV$4/1000)),3),CMB[[Cmb_ID]:[Cmb_ID]],0))),-1,-1,0,0)),IF(OR(BV$1,$R155),4,INDEX(CMB[[Cmb_Rare]:[Cmb_Rare]],MATCH(ROUND(MIN(SUM(BV$4,$O155/1000),SUM($O155,BV$4/1000)),3),CMB[[Cmb_ID]:[Cmb_ID]],0))),CHOOSE(AC[[M]:[M]],2,1,1,SUM(AC[[AB]:[DB]])))),""))</f>
        <v/>
      </c>
      <c r="BW155" t="str">
        <f>IF(OR(BW$5="",$S155=""),"",IFERROR(SUM(PRODUCT(INDEX(CMB[[BA_0O]:[BA_2O]],MATCH(ROUND(MIN(SUM(BW$4,$O155/1000),SUM($O155,BW$4/1000)),3),CMB[[Cmb_ID]:[Cmb_ID]],0),SUM(N(BW$1),N($R155),1)),CHOOSE(AC[[M]:[M]],1,1,0,AC[[AB]:[AB]])),PRODUCT(INDEX(CMB[[BD_0O]:[BD_2O]],MATCH(ROUND(MIN(SUM(BW$4,$O155/1000),SUM($O155,BW$4/1000)),3),CMB[[Cmb_ID]:[Cmb_ID]],0),SUM(N(BW$1),N($R155),1)),CHOOSE(AC[[M]:[M]],1,0,1,AC[[DB]:[DB]])),PRODUCT(SUM(ROUND(AVERAGE(VALUE(BW$3),VALUE($P155)),0),CHOOSE(IF(OR(BW$1,$R155),4,INDEX(CMB[[Res_Rare]:[Res_Rare]],MATCH(ROUND(MIN(SUM(BW$4,$O155/1000),SUM($O155,BW$4/1000)),3),CMB[[Cmb_ID]:[Cmb_ID]],0))),-1,-1,0,0)),IF(OR(BW$1,$R155),4,INDEX(CMB[[Cmb_Rare]:[Cmb_Rare]],MATCH(ROUND(MIN(SUM(BW$4,$O155/1000),SUM($O155,BW$4/1000)),3),CMB[[Cmb_ID]:[Cmb_ID]],0))),CHOOSE(AC[[M]:[M]],2,1,1,SUM(AC[[AB]:[DB]])))),""))</f>
        <v/>
      </c>
      <c r="BX155" t="str">
        <f>IF(OR(BX$5="",$S155=""),"",IFERROR(SUM(PRODUCT(INDEX(CMB[[BA_0O]:[BA_2O]],MATCH(ROUND(MIN(SUM(BX$4,$O155/1000),SUM($O155,BX$4/1000)),3),CMB[[Cmb_ID]:[Cmb_ID]],0),SUM(N(BX$1),N($R155),1)),CHOOSE(AC[[M]:[M]],1,1,0,AC[[AB]:[AB]])),PRODUCT(INDEX(CMB[[BD_0O]:[BD_2O]],MATCH(ROUND(MIN(SUM(BX$4,$O155/1000),SUM($O155,BX$4/1000)),3),CMB[[Cmb_ID]:[Cmb_ID]],0),SUM(N(BX$1),N($R155),1)),CHOOSE(AC[[M]:[M]],1,0,1,AC[[DB]:[DB]])),PRODUCT(SUM(ROUND(AVERAGE(VALUE(BX$3),VALUE($P155)),0),CHOOSE(IF(OR(BX$1,$R155),4,INDEX(CMB[[Res_Rare]:[Res_Rare]],MATCH(ROUND(MIN(SUM(BX$4,$O155/1000),SUM($O155,BX$4/1000)),3),CMB[[Cmb_ID]:[Cmb_ID]],0))),-1,-1,0,0)),IF(OR(BX$1,$R155),4,INDEX(CMB[[Cmb_Rare]:[Cmb_Rare]],MATCH(ROUND(MIN(SUM(BX$4,$O155/1000),SUM($O155,BX$4/1000)),3),CMB[[Cmb_ID]:[Cmb_ID]],0))),CHOOSE(AC[[M]:[M]],2,1,1,SUM(AC[[AB]:[DB]])))),""))</f>
        <v/>
      </c>
      <c r="BY155" t="str">
        <f>IF(OR(BY$5="",$S155=""),"",IFERROR(SUM(PRODUCT(INDEX(CMB[[BA_0O]:[BA_2O]],MATCH(ROUND(MIN(SUM(BY$4,$O155/1000),SUM($O155,BY$4/1000)),3),CMB[[Cmb_ID]:[Cmb_ID]],0),SUM(N(BY$1),N($R155),1)),CHOOSE(AC[[M]:[M]],1,1,0,AC[[AB]:[AB]])),PRODUCT(INDEX(CMB[[BD_0O]:[BD_2O]],MATCH(ROUND(MIN(SUM(BY$4,$O155/1000),SUM($O155,BY$4/1000)),3),CMB[[Cmb_ID]:[Cmb_ID]],0),SUM(N(BY$1),N($R155),1)),CHOOSE(AC[[M]:[M]],1,0,1,AC[[DB]:[DB]])),PRODUCT(SUM(ROUND(AVERAGE(VALUE(BY$3),VALUE($P155)),0),CHOOSE(IF(OR(BY$1,$R155),4,INDEX(CMB[[Res_Rare]:[Res_Rare]],MATCH(ROUND(MIN(SUM(BY$4,$O155/1000),SUM($O155,BY$4/1000)),3),CMB[[Cmb_ID]:[Cmb_ID]],0))),-1,-1,0,0)),IF(OR(BY$1,$R155),4,INDEX(CMB[[Cmb_Rare]:[Cmb_Rare]],MATCH(ROUND(MIN(SUM(BY$4,$O155/1000),SUM($O155,BY$4/1000)),3),CMB[[Cmb_ID]:[Cmb_ID]],0))),CHOOSE(AC[[M]:[M]],2,1,1,SUM(AC[[AB]:[DB]])))),""))</f>
        <v/>
      </c>
      <c r="BZ155" t="str">
        <f>IF(OR(BZ$5="",$S155=""),"",IFERROR(SUM(PRODUCT(INDEX(CMB[[BA_0O]:[BA_2O]],MATCH(ROUND(MIN(SUM(BZ$4,$O155/1000),SUM($O155,BZ$4/1000)),3),CMB[[Cmb_ID]:[Cmb_ID]],0),SUM(N(BZ$1),N($R155),1)),CHOOSE(AC[[M]:[M]],1,1,0,AC[[AB]:[AB]])),PRODUCT(INDEX(CMB[[BD_0O]:[BD_2O]],MATCH(ROUND(MIN(SUM(BZ$4,$O155/1000),SUM($O155,BZ$4/1000)),3),CMB[[Cmb_ID]:[Cmb_ID]],0),SUM(N(BZ$1),N($R155),1)),CHOOSE(AC[[M]:[M]],1,0,1,AC[[DB]:[DB]])),PRODUCT(SUM(ROUND(AVERAGE(VALUE(BZ$3),VALUE($P155)),0),CHOOSE(IF(OR(BZ$1,$R155),4,INDEX(CMB[[Res_Rare]:[Res_Rare]],MATCH(ROUND(MIN(SUM(BZ$4,$O155/1000),SUM($O155,BZ$4/1000)),3),CMB[[Cmb_ID]:[Cmb_ID]],0))),-1,-1,0,0)),IF(OR(BZ$1,$R155),4,INDEX(CMB[[Cmb_Rare]:[Cmb_Rare]],MATCH(ROUND(MIN(SUM(BZ$4,$O155/1000),SUM($O155,BZ$4/1000)),3),CMB[[Cmb_ID]:[Cmb_ID]],0))),CHOOSE(AC[[M]:[M]],2,1,1,SUM(AC[[AB]:[DB]])))),""))</f>
        <v/>
      </c>
      <c r="CA155" t="str">
        <f>IF(OR(CA$5="",$S155=""),"",IFERROR(SUM(PRODUCT(INDEX(CMB[[BA_0O]:[BA_2O]],MATCH(ROUND(MIN(SUM(CA$4,$O155/1000),SUM($O155,CA$4/1000)),3),CMB[[Cmb_ID]:[Cmb_ID]],0),SUM(N(CA$1),N($R155),1)),CHOOSE(AC[[M]:[M]],1,1,0,AC[[AB]:[AB]])),PRODUCT(INDEX(CMB[[BD_0O]:[BD_2O]],MATCH(ROUND(MIN(SUM(CA$4,$O155/1000),SUM($O155,CA$4/1000)),3),CMB[[Cmb_ID]:[Cmb_ID]],0),SUM(N(CA$1),N($R155),1)),CHOOSE(AC[[M]:[M]],1,0,1,AC[[DB]:[DB]])),PRODUCT(SUM(ROUND(AVERAGE(VALUE(CA$3),VALUE($P155)),0),CHOOSE(IF(OR(CA$1,$R155),4,INDEX(CMB[[Res_Rare]:[Res_Rare]],MATCH(ROUND(MIN(SUM(CA$4,$O155/1000),SUM($O155,CA$4/1000)),3),CMB[[Cmb_ID]:[Cmb_ID]],0))),-1,-1,0,0)),IF(OR(CA$1,$R155),4,INDEX(CMB[[Cmb_Rare]:[Cmb_Rare]],MATCH(ROUND(MIN(SUM(CA$4,$O155/1000),SUM($O155,CA$4/1000)),3),CMB[[Cmb_ID]:[Cmb_ID]],0))),CHOOSE(AC[[M]:[M]],2,1,1,SUM(AC[[AB]:[DB]])))),""))</f>
        <v/>
      </c>
      <c r="CB155" t="str">
        <f>IF(OR(CB$5="",$S155=""),"",IFERROR(SUM(PRODUCT(INDEX(CMB[[BA_0O]:[BA_2O]],MATCH(ROUND(MIN(SUM(CB$4,$O155/1000),SUM($O155,CB$4/1000)),3),CMB[[Cmb_ID]:[Cmb_ID]],0),SUM(N(CB$1),N($R155),1)),CHOOSE(AC[[M]:[M]],1,1,0,AC[[AB]:[AB]])),PRODUCT(INDEX(CMB[[BD_0O]:[BD_2O]],MATCH(ROUND(MIN(SUM(CB$4,$O155/1000),SUM($O155,CB$4/1000)),3),CMB[[Cmb_ID]:[Cmb_ID]],0),SUM(N(CB$1),N($R155),1)),CHOOSE(AC[[M]:[M]],1,0,1,AC[[DB]:[DB]])),PRODUCT(SUM(ROUND(AVERAGE(VALUE(CB$3),VALUE($P155)),0),CHOOSE(IF(OR(CB$1,$R155),4,INDEX(CMB[[Res_Rare]:[Res_Rare]],MATCH(ROUND(MIN(SUM(CB$4,$O155/1000),SUM($O155,CB$4/1000)),3),CMB[[Cmb_ID]:[Cmb_ID]],0))),-1,-1,0,0)),IF(OR(CB$1,$R155),4,INDEX(CMB[[Cmb_Rare]:[Cmb_Rare]],MATCH(ROUND(MIN(SUM(CB$4,$O155/1000),SUM($O155,CB$4/1000)),3),CMB[[Cmb_ID]:[Cmb_ID]],0))),CHOOSE(AC[[M]:[M]],2,1,1,SUM(AC[[AB]:[DB]])))),""))</f>
        <v/>
      </c>
      <c r="CC155" t="str">
        <f>IF(OR(CC$5="",$S155=""),"",IFERROR(SUM(PRODUCT(INDEX(CMB[[BA_0O]:[BA_2O]],MATCH(ROUND(MIN(SUM(CC$4,$O155/1000),SUM($O155,CC$4/1000)),3),CMB[[Cmb_ID]:[Cmb_ID]],0),SUM(N(CC$1),N($R155),1)),CHOOSE(AC[[M]:[M]],1,1,0,AC[[AB]:[AB]])),PRODUCT(INDEX(CMB[[BD_0O]:[BD_2O]],MATCH(ROUND(MIN(SUM(CC$4,$O155/1000),SUM($O155,CC$4/1000)),3),CMB[[Cmb_ID]:[Cmb_ID]],0),SUM(N(CC$1),N($R155),1)),CHOOSE(AC[[M]:[M]],1,0,1,AC[[DB]:[DB]])),PRODUCT(SUM(ROUND(AVERAGE(VALUE(CC$3),VALUE($P155)),0),CHOOSE(IF(OR(CC$1,$R155),4,INDEX(CMB[[Res_Rare]:[Res_Rare]],MATCH(ROUND(MIN(SUM(CC$4,$O155/1000),SUM($O155,CC$4/1000)),3),CMB[[Cmb_ID]:[Cmb_ID]],0))),-1,-1,0,0)),IF(OR(CC$1,$R155),4,INDEX(CMB[[Cmb_Rare]:[Cmb_Rare]],MATCH(ROUND(MIN(SUM(CC$4,$O155/1000),SUM($O155,CC$4/1000)),3),CMB[[Cmb_ID]:[Cmb_ID]],0))),CHOOSE(AC[[M]:[M]],2,1,1,SUM(AC[[AB]:[DB]])))),""))</f>
        <v/>
      </c>
      <c r="CD155" t="str">
        <f>IF(OR(CD$5="",$S155=""),"",IFERROR(SUM(PRODUCT(INDEX(CMB[[BA_0O]:[BA_2O]],MATCH(ROUND(MIN(SUM(CD$4,$O155/1000),SUM($O155,CD$4/1000)),3),CMB[[Cmb_ID]:[Cmb_ID]],0),SUM(N(CD$1),N($R155),1)),CHOOSE(AC[[M]:[M]],1,1,0,AC[[AB]:[AB]])),PRODUCT(INDEX(CMB[[BD_0O]:[BD_2O]],MATCH(ROUND(MIN(SUM(CD$4,$O155/1000),SUM($O155,CD$4/1000)),3),CMB[[Cmb_ID]:[Cmb_ID]],0),SUM(N(CD$1),N($R155),1)),CHOOSE(AC[[M]:[M]],1,0,1,AC[[DB]:[DB]])),PRODUCT(SUM(ROUND(AVERAGE(VALUE(CD$3),VALUE($P155)),0),CHOOSE(IF(OR(CD$1,$R155),4,INDEX(CMB[[Res_Rare]:[Res_Rare]],MATCH(ROUND(MIN(SUM(CD$4,$O155/1000),SUM($O155,CD$4/1000)),3),CMB[[Cmb_ID]:[Cmb_ID]],0))),-1,-1,0,0)),IF(OR(CD$1,$R155),4,INDEX(CMB[[Cmb_Rare]:[Cmb_Rare]],MATCH(ROUND(MIN(SUM(CD$4,$O155/1000),SUM($O155,CD$4/1000)),3),CMB[[Cmb_ID]:[Cmb_ID]],0))),CHOOSE(AC[[M]:[M]],2,1,1,SUM(AC[[AB]:[DB]])))),""))</f>
        <v/>
      </c>
      <c r="CE155" t="str">
        <f>IF(OR(CE$5="",$S155=""),"",IFERROR(SUM(PRODUCT(INDEX(CMB[[BA_0O]:[BA_2O]],MATCH(ROUND(MIN(SUM(CE$4,$O155/1000),SUM($O155,CE$4/1000)),3),CMB[[Cmb_ID]:[Cmb_ID]],0),SUM(N(CE$1),N($R155),1)),CHOOSE(AC[[M]:[M]],1,1,0,AC[[AB]:[AB]])),PRODUCT(INDEX(CMB[[BD_0O]:[BD_2O]],MATCH(ROUND(MIN(SUM(CE$4,$O155/1000),SUM($O155,CE$4/1000)),3),CMB[[Cmb_ID]:[Cmb_ID]],0),SUM(N(CE$1),N($R155),1)),CHOOSE(AC[[M]:[M]],1,0,1,AC[[DB]:[DB]])),PRODUCT(SUM(ROUND(AVERAGE(VALUE(CE$3),VALUE($P155)),0),CHOOSE(IF(OR(CE$1,$R155),4,INDEX(CMB[[Res_Rare]:[Res_Rare]],MATCH(ROUND(MIN(SUM(CE$4,$O155/1000),SUM($O155,CE$4/1000)),3),CMB[[Cmb_ID]:[Cmb_ID]],0))),-1,-1,0,0)),IF(OR(CE$1,$R155),4,INDEX(CMB[[Cmb_Rare]:[Cmb_Rare]],MATCH(ROUND(MIN(SUM(CE$4,$O155/1000),SUM($O155,CE$4/1000)),3),CMB[[Cmb_ID]:[Cmb_ID]],0))),CHOOSE(AC[[M]:[M]],2,1,1,SUM(AC[[AB]:[DB]])))),""))</f>
        <v/>
      </c>
      <c r="CF155" t="str">
        <f>IF(OR(CF$5="",$S155=""),"",IFERROR(SUM(PRODUCT(INDEX(CMB[[BA_0O]:[BA_2O]],MATCH(ROUND(MIN(SUM(CF$4,$O155/1000),SUM($O155,CF$4/1000)),3),CMB[[Cmb_ID]:[Cmb_ID]],0),SUM(N(CF$1),N($R155),1)),CHOOSE(AC[[M]:[M]],1,1,0,AC[[AB]:[AB]])),PRODUCT(INDEX(CMB[[BD_0O]:[BD_2O]],MATCH(ROUND(MIN(SUM(CF$4,$O155/1000),SUM($O155,CF$4/1000)),3),CMB[[Cmb_ID]:[Cmb_ID]],0),SUM(N(CF$1),N($R155),1)),CHOOSE(AC[[M]:[M]],1,0,1,AC[[DB]:[DB]])),PRODUCT(SUM(ROUND(AVERAGE(VALUE(CF$3),VALUE($P155)),0),CHOOSE(IF(OR(CF$1,$R155),4,INDEX(CMB[[Res_Rare]:[Res_Rare]],MATCH(ROUND(MIN(SUM(CF$4,$O155/1000),SUM($O155,CF$4/1000)),3),CMB[[Cmb_ID]:[Cmb_ID]],0))),-1,-1,0,0)),IF(OR(CF$1,$R155),4,INDEX(CMB[[Cmb_Rare]:[Cmb_Rare]],MATCH(ROUND(MIN(SUM(CF$4,$O155/1000),SUM($O155,CF$4/1000)),3),CMB[[Cmb_ID]:[Cmb_ID]],0))),CHOOSE(AC[[M]:[M]],2,1,1,SUM(AC[[AB]:[DB]])))),""))</f>
        <v/>
      </c>
      <c r="CG155" t="str">
        <f>IF(OR(CG$5="",$S155=""),"",IFERROR(SUM(PRODUCT(INDEX(CMB[[BA_0O]:[BA_2O]],MATCH(ROUND(MIN(SUM(CG$4,$O155/1000),SUM($O155,CG$4/1000)),3),CMB[[Cmb_ID]:[Cmb_ID]],0),SUM(N(CG$1),N($R155),1)),CHOOSE(AC[[M]:[M]],1,1,0,AC[[AB]:[AB]])),PRODUCT(INDEX(CMB[[BD_0O]:[BD_2O]],MATCH(ROUND(MIN(SUM(CG$4,$O155/1000),SUM($O155,CG$4/1000)),3),CMB[[Cmb_ID]:[Cmb_ID]],0),SUM(N(CG$1),N($R155),1)),CHOOSE(AC[[M]:[M]],1,0,1,AC[[DB]:[DB]])),PRODUCT(SUM(ROUND(AVERAGE(VALUE(CG$3),VALUE($P155)),0),CHOOSE(IF(OR(CG$1,$R155),4,INDEX(CMB[[Res_Rare]:[Res_Rare]],MATCH(ROUND(MIN(SUM(CG$4,$O155/1000),SUM($O155,CG$4/1000)),3),CMB[[Cmb_ID]:[Cmb_ID]],0))),-1,-1,0,0)),IF(OR(CG$1,$R155),4,INDEX(CMB[[Cmb_Rare]:[Cmb_Rare]],MATCH(ROUND(MIN(SUM(CG$4,$O155/1000),SUM($O155,CG$4/1000)),3),CMB[[Cmb_ID]:[Cmb_ID]],0))),CHOOSE(AC[[M]:[M]],2,1,1,SUM(AC[[AB]:[DB]])))),""))</f>
        <v/>
      </c>
      <c r="CH155" t="str">
        <f>IF(OR(CH$5="",$S155=""),"",IFERROR(SUM(PRODUCT(INDEX(CMB[[BA_0O]:[BA_2O]],MATCH(ROUND(MIN(SUM(CH$4,$O155/1000),SUM($O155,CH$4/1000)),3),CMB[[Cmb_ID]:[Cmb_ID]],0),SUM(N(CH$1),N($R155),1)),CHOOSE(AC[[M]:[M]],1,1,0,AC[[AB]:[AB]])),PRODUCT(INDEX(CMB[[BD_0O]:[BD_2O]],MATCH(ROUND(MIN(SUM(CH$4,$O155/1000),SUM($O155,CH$4/1000)),3),CMB[[Cmb_ID]:[Cmb_ID]],0),SUM(N(CH$1),N($R155),1)),CHOOSE(AC[[M]:[M]],1,0,1,AC[[DB]:[DB]])),PRODUCT(SUM(ROUND(AVERAGE(VALUE(CH$3),VALUE($P155)),0),CHOOSE(IF(OR(CH$1,$R155),4,INDEX(CMB[[Res_Rare]:[Res_Rare]],MATCH(ROUND(MIN(SUM(CH$4,$O155/1000),SUM($O155,CH$4/1000)),3),CMB[[Cmb_ID]:[Cmb_ID]],0))),-1,-1,0,0)),IF(OR(CH$1,$R155),4,INDEX(CMB[[Cmb_Rare]:[Cmb_Rare]],MATCH(ROUND(MIN(SUM(CH$4,$O155/1000),SUM($O155,CH$4/1000)),3),CMB[[Cmb_ID]:[Cmb_ID]],0))),CHOOSE(AC[[M]:[M]],2,1,1,SUM(AC[[AB]:[DB]])))),""))</f>
        <v/>
      </c>
      <c r="CI155" t="str">
        <f>IF(OR(CI$5="",$S155=""),"",IFERROR(SUM(PRODUCT(INDEX(CMB[[BA_0O]:[BA_2O]],MATCH(ROUND(MIN(SUM(CI$4,$O155/1000),SUM($O155,CI$4/1000)),3),CMB[[Cmb_ID]:[Cmb_ID]],0),SUM(N(CI$1),N($R155),1)),CHOOSE(AC[[M]:[M]],1,1,0,AC[[AB]:[AB]])),PRODUCT(INDEX(CMB[[BD_0O]:[BD_2O]],MATCH(ROUND(MIN(SUM(CI$4,$O155/1000),SUM($O155,CI$4/1000)),3),CMB[[Cmb_ID]:[Cmb_ID]],0),SUM(N(CI$1),N($R155),1)),CHOOSE(AC[[M]:[M]],1,0,1,AC[[DB]:[DB]])),PRODUCT(SUM(ROUND(AVERAGE(VALUE(CI$3),VALUE($P155)),0),CHOOSE(IF(OR(CI$1,$R155),4,INDEX(CMB[[Res_Rare]:[Res_Rare]],MATCH(ROUND(MIN(SUM(CI$4,$O155/1000),SUM($O155,CI$4/1000)),3),CMB[[Cmb_ID]:[Cmb_ID]],0))),-1,-1,0,0)),IF(OR(CI$1,$R155),4,INDEX(CMB[[Cmb_Rare]:[Cmb_Rare]],MATCH(ROUND(MIN(SUM(CI$4,$O155/1000),SUM($O155,CI$4/1000)),3),CMB[[Cmb_ID]:[Cmb_ID]],0))),CHOOSE(AC[[M]:[M]],2,1,1,SUM(AC[[AB]:[DB]])))),""))</f>
        <v/>
      </c>
      <c r="CJ155" t="str">
        <f>IF(OR(CJ$5="",$S155=""),"",IFERROR(SUM(PRODUCT(INDEX(CMB[[BA_0O]:[BA_2O]],MATCH(ROUND(MIN(SUM(CJ$4,$O155/1000),SUM($O155,CJ$4/1000)),3),CMB[[Cmb_ID]:[Cmb_ID]],0),SUM(N(CJ$1),N($R155),1)),CHOOSE(AC[[M]:[M]],1,1,0,AC[[AB]:[AB]])),PRODUCT(INDEX(CMB[[BD_0O]:[BD_2O]],MATCH(ROUND(MIN(SUM(CJ$4,$O155/1000),SUM($O155,CJ$4/1000)),3),CMB[[Cmb_ID]:[Cmb_ID]],0),SUM(N(CJ$1),N($R155),1)),CHOOSE(AC[[M]:[M]],1,0,1,AC[[DB]:[DB]])),PRODUCT(SUM(ROUND(AVERAGE(VALUE(CJ$3),VALUE($P155)),0),CHOOSE(IF(OR(CJ$1,$R155),4,INDEX(CMB[[Res_Rare]:[Res_Rare]],MATCH(ROUND(MIN(SUM(CJ$4,$O155/1000),SUM($O155,CJ$4/1000)),3),CMB[[Cmb_ID]:[Cmb_ID]],0))),-1,-1,0,0)),IF(OR(CJ$1,$R155),4,INDEX(CMB[[Cmb_Rare]:[Cmb_Rare]],MATCH(ROUND(MIN(SUM(CJ$4,$O155/1000),SUM($O155,CJ$4/1000)),3),CMB[[Cmb_ID]:[Cmb_ID]],0))),CHOOSE(AC[[M]:[M]],2,1,1,SUM(AC[[AB]:[DB]])))),""))</f>
        <v/>
      </c>
      <c r="CK155" t="str">
        <f>IF(OR(CK$5="",$S155=""),"",IFERROR(SUM(PRODUCT(INDEX(CMB[[BA_0O]:[BA_2O]],MATCH(ROUND(MIN(SUM(CK$4,$O155/1000),SUM($O155,CK$4/1000)),3),CMB[[Cmb_ID]:[Cmb_ID]],0),SUM(N(CK$1),N($R155),1)),CHOOSE(AC[[M]:[M]],1,1,0,AC[[AB]:[AB]])),PRODUCT(INDEX(CMB[[BD_0O]:[BD_2O]],MATCH(ROUND(MIN(SUM(CK$4,$O155/1000),SUM($O155,CK$4/1000)),3),CMB[[Cmb_ID]:[Cmb_ID]],0),SUM(N(CK$1),N($R155),1)),CHOOSE(AC[[M]:[M]],1,0,1,AC[[DB]:[DB]])),PRODUCT(SUM(ROUND(AVERAGE(VALUE(CK$3),VALUE($P155)),0),CHOOSE(IF(OR(CK$1,$R155),4,INDEX(CMB[[Res_Rare]:[Res_Rare]],MATCH(ROUND(MIN(SUM(CK$4,$O155/1000),SUM($O155,CK$4/1000)),3),CMB[[Cmb_ID]:[Cmb_ID]],0))),-1,-1,0,0)),IF(OR(CK$1,$R155),4,INDEX(CMB[[Cmb_Rare]:[Cmb_Rare]],MATCH(ROUND(MIN(SUM(CK$4,$O155/1000),SUM($O155,CK$4/1000)),3),CMB[[Cmb_ID]:[Cmb_ID]],0))),CHOOSE(AC[[M]:[M]],2,1,1,SUM(AC[[AB]:[DB]])))),""))</f>
        <v/>
      </c>
      <c r="CL155" t="str">
        <f>IF(OR(CL$5="",$S155=""),"",IFERROR(SUM(PRODUCT(INDEX(CMB[[BA_0O]:[BA_2O]],MATCH(ROUND(MIN(SUM(CL$4,$O155/1000),SUM($O155,CL$4/1000)),3),CMB[[Cmb_ID]:[Cmb_ID]],0),SUM(N(CL$1),N($R155),1)),CHOOSE(AC[[M]:[M]],1,1,0,AC[[AB]:[AB]])),PRODUCT(INDEX(CMB[[BD_0O]:[BD_2O]],MATCH(ROUND(MIN(SUM(CL$4,$O155/1000),SUM($O155,CL$4/1000)),3),CMB[[Cmb_ID]:[Cmb_ID]],0),SUM(N(CL$1),N($R155),1)),CHOOSE(AC[[M]:[M]],1,0,1,AC[[DB]:[DB]])),PRODUCT(SUM(ROUND(AVERAGE(VALUE(CL$3),VALUE($P155)),0),CHOOSE(IF(OR(CL$1,$R155),4,INDEX(CMB[[Res_Rare]:[Res_Rare]],MATCH(ROUND(MIN(SUM(CL$4,$O155/1000),SUM($O155,CL$4/1000)),3),CMB[[Cmb_ID]:[Cmb_ID]],0))),-1,-1,0,0)),IF(OR(CL$1,$R155),4,INDEX(CMB[[Cmb_Rare]:[Cmb_Rare]],MATCH(ROUND(MIN(SUM(CL$4,$O155/1000),SUM($O155,CL$4/1000)),3),CMB[[Cmb_ID]:[Cmb_ID]],0))),CHOOSE(AC[[M]:[M]],2,1,1,SUM(AC[[AB]:[DB]])))),""))</f>
        <v/>
      </c>
      <c r="CM155" t="str">
        <f>IF(OR(CM$5="",$S155=""),"",IFERROR(SUM(PRODUCT(INDEX(CMB[[BA_0O]:[BA_2O]],MATCH(ROUND(MIN(SUM(CM$4,$O155/1000),SUM($O155,CM$4/1000)),3),CMB[[Cmb_ID]:[Cmb_ID]],0),SUM(N(CM$1),N($R155),1)),CHOOSE(AC[[M]:[M]],1,1,0,AC[[AB]:[AB]])),PRODUCT(INDEX(CMB[[BD_0O]:[BD_2O]],MATCH(ROUND(MIN(SUM(CM$4,$O155/1000),SUM($O155,CM$4/1000)),3),CMB[[Cmb_ID]:[Cmb_ID]],0),SUM(N(CM$1),N($R155),1)),CHOOSE(AC[[M]:[M]],1,0,1,AC[[DB]:[DB]])),PRODUCT(SUM(ROUND(AVERAGE(VALUE(CM$3),VALUE($P155)),0),CHOOSE(IF(OR(CM$1,$R155),4,INDEX(CMB[[Res_Rare]:[Res_Rare]],MATCH(ROUND(MIN(SUM(CM$4,$O155/1000),SUM($O155,CM$4/1000)),3),CMB[[Cmb_ID]:[Cmb_ID]],0))),-1,-1,0,0)),IF(OR(CM$1,$R155),4,INDEX(CMB[[Cmb_Rare]:[Cmb_Rare]],MATCH(ROUND(MIN(SUM(CM$4,$O155/1000),SUM($O155,CM$4/1000)),3),CMB[[Cmb_ID]:[Cmb_ID]],0))),CHOOSE(AC[[M]:[M]],2,1,1,SUM(AC[[AB]:[DB]])))),""))</f>
        <v/>
      </c>
      <c r="CN155" t="str">
        <f>IF(OR(CN$5="",$S155=""),"",IFERROR(SUM(PRODUCT(INDEX(CMB[[BA_0O]:[BA_2O]],MATCH(ROUND(MIN(SUM(CN$4,$O155/1000),SUM($O155,CN$4/1000)),3),CMB[[Cmb_ID]:[Cmb_ID]],0),SUM(N(CN$1),N($R155),1)),CHOOSE(AC[[M]:[M]],1,1,0,AC[[AB]:[AB]])),PRODUCT(INDEX(CMB[[BD_0O]:[BD_2O]],MATCH(ROUND(MIN(SUM(CN$4,$O155/1000),SUM($O155,CN$4/1000)),3),CMB[[Cmb_ID]:[Cmb_ID]],0),SUM(N(CN$1),N($R155),1)),CHOOSE(AC[[M]:[M]],1,0,1,AC[[DB]:[DB]])),PRODUCT(SUM(ROUND(AVERAGE(VALUE(CN$3),VALUE($P155)),0),CHOOSE(IF(OR(CN$1,$R155),4,INDEX(CMB[[Res_Rare]:[Res_Rare]],MATCH(ROUND(MIN(SUM(CN$4,$O155/1000),SUM($O155,CN$4/1000)),3),CMB[[Cmb_ID]:[Cmb_ID]],0))),-1,-1,0,0)),IF(OR(CN$1,$R155),4,INDEX(CMB[[Cmb_Rare]:[Cmb_Rare]],MATCH(ROUND(MIN(SUM(CN$4,$O155/1000),SUM($O155,CN$4/1000)),3),CMB[[Cmb_ID]:[Cmb_ID]],0))),CHOOSE(AC[[M]:[M]],2,1,1,SUM(AC[[AB]:[DB]])))),""))</f>
        <v/>
      </c>
      <c r="CO155" t="str">
        <f>IF(OR(CO$5="",$S155=""),"",IFERROR(SUM(PRODUCT(INDEX(CMB[[BA_0O]:[BA_2O]],MATCH(ROUND(MIN(SUM(CO$4,$O155/1000),SUM($O155,CO$4/1000)),3),CMB[[Cmb_ID]:[Cmb_ID]],0),SUM(N(CO$1),N($R155),1)),CHOOSE(AC[[M]:[M]],1,1,0,AC[[AB]:[AB]])),PRODUCT(INDEX(CMB[[BD_0O]:[BD_2O]],MATCH(ROUND(MIN(SUM(CO$4,$O155/1000),SUM($O155,CO$4/1000)),3),CMB[[Cmb_ID]:[Cmb_ID]],0),SUM(N(CO$1),N($R155),1)),CHOOSE(AC[[M]:[M]],1,0,1,AC[[DB]:[DB]])),PRODUCT(SUM(ROUND(AVERAGE(VALUE(CO$3),VALUE($P155)),0),CHOOSE(IF(OR(CO$1,$R155),4,INDEX(CMB[[Res_Rare]:[Res_Rare]],MATCH(ROUND(MIN(SUM(CO$4,$O155/1000),SUM($O155,CO$4/1000)),3),CMB[[Cmb_ID]:[Cmb_ID]],0))),-1,-1,0,0)),IF(OR(CO$1,$R155),4,INDEX(CMB[[Cmb_Rare]:[Cmb_Rare]],MATCH(ROUND(MIN(SUM(CO$4,$O155/1000),SUM($O155,CO$4/1000)),3),CMB[[Cmb_ID]:[Cmb_ID]],0))),CHOOSE(AC[[M]:[M]],2,1,1,SUM(AC[[AB]:[DB]])))),""))</f>
        <v/>
      </c>
      <c r="CP155" t="str">
        <f>IF(OR(CP$5="",$S155=""),"",IFERROR(SUM(PRODUCT(INDEX(CMB[[BA_0O]:[BA_2O]],MATCH(ROUND(MIN(SUM(CP$4,$O155/1000),SUM($O155,CP$4/1000)),3),CMB[[Cmb_ID]:[Cmb_ID]],0),SUM(N(CP$1),N($R155),1)),CHOOSE(AC[[M]:[M]],1,1,0,AC[[AB]:[AB]])),PRODUCT(INDEX(CMB[[BD_0O]:[BD_2O]],MATCH(ROUND(MIN(SUM(CP$4,$O155/1000),SUM($O155,CP$4/1000)),3),CMB[[Cmb_ID]:[Cmb_ID]],0),SUM(N(CP$1),N($R155),1)),CHOOSE(AC[[M]:[M]],1,0,1,AC[[DB]:[DB]])),PRODUCT(SUM(ROUND(AVERAGE(VALUE(CP$3),VALUE($P155)),0),CHOOSE(IF(OR(CP$1,$R155),4,INDEX(CMB[[Res_Rare]:[Res_Rare]],MATCH(ROUND(MIN(SUM(CP$4,$O155/1000),SUM($O155,CP$4/1000)),3),CMB[[Cmb_ID]:[Cmb_ID]],0))),-1,-1,0,0)),IF(OR(CP$1,$R155),4,INDEX(CMB[[Cmb_Rare]:[Cmb_Rare]],MATCH(ROUND(MIN(SUM(CP$4,$O155/1000),SUM($O155,CP$4/1000)),3),CMB[[Cmb_ID]:[Cmb_ID]],0))),CHOOSE(AC[[M]:[M]],2,1,1,SUM(AC[[AB]:[DB]])))),""))</f>
        <v/>
      </c>
      <c r="CQ155" t="str">
        <f>IF(OR(CQ$5="",$S155=""),"",IFERROR(SUM(PRODUCT(INDEX(CMB[[BA_0O]:[BA_2O]],MATCH(ROUND(MIN(SUM(CQ$4,$O155/1000),SUM($O155,CQ$4/1000)),3),CMB[[Cmb_ID]:[Cmb_ID]],0),SUM(N(CQ$1),N($R155),1)),CHOOSE(AC[[M]:[M]],1,1,0,AC[[AB]:[AB]])),PRODUCT(INDEX(CMB[[BD_0O]:[BD_2O]],MATCH(ROUND(MIN(SUM(CQ$4,$O155/1000),SUM($O155,CQ$4/1000)),3),CMB[[Cmb_ID]:[Cmb_ID]],0),SUM(N(CQ$1),N($R155),1)),CHOOSE(AC[[M]:[M]],1,0,1,AC[[DB]:[DB]])),PRODUCT(SUM(ROUND(AVERAGE(VALUE(CQ$3),VALUE($P155)),0),CHOOSE(IF(OR(CQ$1,$R155),4,INDEX(CMB[[Res_Rare]:[Res_Rare]],MATCH(ROUND(MIN(SUM(CQ$4,$O155/1000),SUM($O155,CQ$4/1000)),3),CMB[[Cmb_ID]:[Cmb_ID]],0))),-1,-1,0,0)),IF(OR(CQ$1,$R155),4,INDEX(CMB[[Cmb_Rare]:[Cmb_Rare]],MATCH(ROUND(MIN(SUM(CQ$4,$O155/1000),SUM($O155,CQ$4/1000)),3),CMB[[Cmb_ID]:[Cmb_ID]],0))),CHOOSE(AC[[M]:[M]],2,1,1,SUM(AC[[AB]:[DB]])))),""))</f>
        <v/>
      </c>
      <c r="CR155" t="str">
        <f>IF(OR(CR$5="",$S155=""),"",IFERROR(SUM(PRODUCT(INDEX(CMB[[BA_0O]:[BA_2O]],MATCH(ROUND(MIN(SUM(CR$4,$O155/1000),SUM($O155,CR$4/1000)),3),CMB[[Cmb_ID]:[Cmb_ID]],0),SUM(N(CR$1),N($R155),1)),CHOOSE(AC[[M]:[M]],1,1,0,AC[[AB]:[AB]])),PRODUCT(INDEX(CMB[[BD_0O]:[BD_2O]],MATCH(ROUND(MIN(SUM(CR$4,$O155/1000),SUM($O155,CR$4/1000)),3),CMB[[Cmb_ID]:[Cmb_ID]],0),SUM(N(CR$1),N($R155),1)),CHOOSE(AC[[M]:[M]],1,0,1,AC[[DB]:[DB]])),PRODUCT(SUM(ROUND(AVERAGE(VALUE(CR$3),VALUE($P155)),0),CHOOSE(IF(OR(CR$1,$R155),4,INDEX(CMB[[Res_Rare]:[Res_Rare]],MATCH(ROUND(MIN(SUM(CR$4,$O155/1000),SUM($O155,CR$4/1000)),3),CMB[[Cmb_ID]:[Cmb_ID]],0))),-1,-1,0,0)),IF(OR(CR$1,$R155),4,INDEX(CMB[[Cmb_Rare]:[Cmb_Rare]],MATCH(ROUND(MIN(SUM(CR$4,$O155/1000),SUM($O155,CR$4/1000)),3),CMB[[Cmb_ID]:[Cmb_ID]],0))),CHOOSE(AC[[M]:[M]],2,1,1,SUM(AC[[AB]:[DB]])))),""))</f>
        <v/>
      </c>
      <c r="CS155" t="str">
        <f>IF(OR(CS$5="",$S155=""),"",IFERROR(SUM(PRODUCT(INDEX(CMB[[BA_0O]:[BA_2O]],MATCH(ROUND(MIN(SUM(CS$4,$O155/1000),SUM($O155,CS$4/1000)),3),CMB[[Cmb_ID]:[Cmb_ID]],0),SUM(N(CS$1),N($R155),1)),CHOOSE(AC[[M]:[M]],1,1,0,AC[[AB]:[AB]])),PRODUCT(INDEX(CMB[[BD_0O]:[BD_2O]],MATCH(ROUND(MIN(SUM(CS$4,$O155/1000),SUM($O155,CS$4/1000)),3),CMB[[Cmb_ID]:[Cmb_ID]],0),SUM(N(CS$1),N($R155),1)),CHOOSE(AC[[M]:[M]],1,0,1,AC[[DB]:[DB]])),PRODUCT(SUM(ROUND(AVERAGE(VALUE(CS$3),VALUE($P155)),0),CHOOSE(IF(OR(CS$1,$R155),4,INDEX(CMB[[Res_Rare]:[Res_Rare]],MATCH(ROUND(MIN(SUM(CS$4,$O155/1000),SUM($O155,CS$4/1000)),3),CMB[[Cmb_ID]:[Cmb_ID]],0))),-1,-1,0,0)),IF(OR(CS$1,$R155),4,INDEX(CMB[[Cmb_Rare]:[Cmb_Rare]],MATCH(ROUND(MIN(SUM(CS$4,$O155/1000),SUM($O155,CS$4/1000)),3),CMB[[Cmb_ID]:[Cmb_ID]],0))),CHOOSE(AC[[M]:[M]],2,1,1,SUM(AC[[AB]:[DB]])))),""))</f>
        <v/>
      </c>
      <c r="CT155" t="str">
        <f>IF(OR(CT$5="",$S155=""),"",IFERROR(SUM(PRODUCT(INDEX(CMB[[BA_0O]:[BA_2O]],MATCH(ROUND(MIN(SUM(CT$4,$O155/1000),SUM($O155,CT$4/1000)),3),CMB[[Cmb_ID]:[Cmb_ID]],0),SUM(N(CT$1),N($R155),1)),CHOOSE(AC[[M]:[M]],1,1,0,AC[[AB]:[AB]])),PRODUCT(INDEX(CMB[[BD_0O]:[BD_2O]],MATCH(ROUND(MIN(SUM(CT$4,$O155/1000),SUM($O155,CT$4/1000)),3),CMB[[Cmb_ID]:[Cmb_ID]],0),SUM(N(CT$1),N($R155),1)),CHOOSE(AC[[M]:[M]],1,0,1,AC[[DB]:[DB]])),PRODUCT(SUM(ROUND(AVERAGE(VALUE(CT$3),VALUE($P155)),0),CHOOSE(IF(OR(CT$1,$R155),4,INDEX(CMB[[Res_Rare]:[Res_Rare]],MATCH(ROUND(MIN(SUM(CT$4,$O155/1000),SUM($O155,CT$4/1000)),3),CMB[[Cmb_ID]:[Cmb_ID]],0))),-1,-1,0,0)),IF(OR(CT$1,$R155),4,INDEX(CMB[[Cmb_Rare]:[Cmb_Rare]],MATCH(ROUND(MIN(SUM(CT$4,$O155/1000),SUM($O155,CT$4/1000)),3),CMB[[Cmb_ID]:[Cmb_ID]],0))),CHOOSE(AC[[M]:[M]],2,1,1,SUM(AC[[AB]:[DB]])))),""))</f>
        <v/>
      </c>
      <c r="CU155" t="str">
        <f>IF(OR(CU$5="",$S155=""),"",IFERROR(SUM(PRODUCT(INDEX(CMB[[BA_0O]:[BA_2O]],MATCH(ROUND(MIN(SUM(CU$4,$O155/1000),SUM($O155,CU$4/1000)),3),CMB[[Cmb_ID]:[Cmb_ID]],0),SUM(N(CU$1),N($R155),1)),CHOOSE(AC[[M]:[M]],1,1,0,AC[[AB]:[AB]])),PRODUCT(INDEX(CMB[[BD_0O]:[BD_2O]],MATCH(ROUND(MIN(SUM(CU$4,$O155/1000),SUM($O155,CU$4/1000)),3),CMB[[Cmb_ID]:[Cmb_ID]],0),SUM(N(CU$1),N($R155),1)),CHOOSE(AC[[M]:[M]],1,0,1,AC[[DB]:[DB]])),PRODUCT(SUM(ROUND(AVERAGE(VALUE(CU$3),VALUE($P155)),0),CHOOSE(IF(OR(CU$1,$R155),4,INDEX(CMB[[Res_Rare]:[Res_Rare]],MATCH(ROUND(MIN(SUM(CU$4,$O155/1000),SUM($O155,CU$4/1000)),3),CMB[[Cmb_ID]:[Cmb_ID]],0))),-1,-1,0,0)),IF(OR(CU$1,$R155),4,INDEX(CMB[[Cmb_Rare]:[Cmb_Rare]],MATCH(ROUND(MIN(SUM(CU$4,$O155/1000),SUM($O155,CU$4/1000)),3),CMB[[Cmb_ID]:[Cmb_ID]],0))),CHOOSE(AC[[M]:[M]],2,1,1,SUM(AC[[AB]:[DB]])))),""))</f>
        <v/>
      </c>
      <c r="CV155" t="str">
        <f>IF(OR(CV$5="",$S155=""),"",IFERROR(SUM(PRODUCT(INDEX(CMB[[BA_0O]:[BA_2O]],MATCH(ROUND(MIN(SUM(CV$4,$O155/1000),SUM($O155,CV$4/1000)),3),CMB[[Cmb_ID]:[Cmb_ID]],0),SUM(N(CV$1),N($R155),1)),CHOOSE(AC[[M]:[M]],1,1,0,AC[[AB]:[AB]])),PRODUCT(INDEX(CMB[[BD_0O]:[BD_2O]],MATCH(ROUND(MIN(SUM(CV$4,$O155/1000),SUM($O155,CV$4/1000)),3),CMB[[Cmb_ID]:[Cmb_ID]],0),SUM(N(CV$1),N($R155),1)),CHOOSE(AC[[M]:[M]],1,0,1,AC[[DB]:[DB]])),PRODUCT(SUM(ROUND(AVERAGE(VALUE(CV$3),VALUE($P155)),0),CHOOSE(IF(OR(CV$1,$R155),4,INDEX(CMB[[Res_Rare]:[Res_Rare]],MATCH(ROUND(MIN(SUM(CV$4,$O155/1000),SUM($O155,CV$4/1000)),3),CMB[[Cmb_ID]:[Cmb_ID]],0))),-1,-1,0,0)),IF(OR(CV$1,$R155),4,INDEX(CMB[[Cmb_Rare]:[Cmb_Rare]],MATCH(ROUND(MIN(SUM(CV$4,$O155/1000),SUM($O155,CV$4/1000)),3),CMB[[Cmb_ID]:[Cmb_ID]],0))),CHOOSE(AC[[M]:[M]],2,1,1,SUM(AC[[AB]:[DB]])))),""))</f>
        <v/>
      </c>
      <c r="CW155" t="str">
        <f>IF(OR(CW$5="",$S155=""),"",IFERROR(SUM(PRODUCT(INDEX(CMB[[BA_0O]:[BA_2O]],MATCH(ROUND(MIN(SUM(CW$4,$O155/1000),SUM($O155,CW$4/1000)),3),CMB[[Cmb_ID]:[Cmb_ID]],0),SUM(N(CW$1),N($R155),1)),CHOOSE(AC[[M]:[M]],1,1,0,AC[[AB]:[AB]])),PRODUCT(INDEX(CMB[[BD_0O]:[BD_2O]],MATCH(ROUND(MIN(SUM(CW$4,$O155/1000),SUM($O155,CW$4/1000)),3),CMB[[Cmb_ID]:[Cmb_ID]],0),SUM(N(CW$1),N($R155),1)),CHOOSE(AC[[M]:[M]],1,0,1,AC[[DB]:[DB]])),PRODUCT(SUM(ROUND(AVERAGE(VALUE(CW$3),VALUE($P155)),0),CHOOSE(IF(OR(CW$1,$R155),4,INDEX(CMB[[Res_Rare]:[Res_Rare]],MATCH(ROUND(MIN(SUM(CW$4,$O155/1000),SUM($O155,CW$4/1000)),3),CMB[[Cmb_ID]:[Cmb_ID]],0))),-1,-1,0,0)),IF(OR(CW$1,$R155),4,INDEX(CMB[[Cmb_Rare]:[Cmb_Rare]],MATCH(ROUND(MIN(SUM(CW$4,$O155/1000),SUM($O155,CW$4/1000)),3),CMB[[Cmb_ID]:[Cmb_ID]],0))),CHOOSE(AC[[M]:[M]],2,1,1,SUM(AC[[AB]:[DB]])))),""))</f>
        <v/>
      </c>
      <c r="CX155" t="str">
        <f>IF(OR(CX$5="",$S155=""),"",IFERROR(SUM(PRODUCT(INDEX(CMB[[BA_0O]:[BA_2O]],MATCH(ROUND(MIN(SUM(CX$4,$O155/1000),SUM($O155,CX$4/1000)),3),CMB[[Cmb_ID]:[Cmb_ID]],0),SUM(N(CX$1),N($R155),1)),CHOOSE(AC[[M]:[M]],1,1,0,AC[[AB]:[AB]])),PRODUCT(INDEX(CMB[[BD_0O]:[BD_2O]],MATCH(ROUND(MIN(SUM(CX$4,$O155/1000),SUM($O155,CX$4/1000)),3),CMB[[Cmb_ID]:[Cmb_ID]],0),SUM(N(CX$1),N($R155),1)),CHOOSE(AC[[M]:[M]],1,0,1,AC[[DB]:[DB]])),PRODUCT(SUM(ROUND(AVERAGE(VALUE(CX$3),VALUE($P155)),0),CHOOSE(IF(OR(CX$1,$R155),4,INDEX(CMB[[Res_Rare]:[Res_Rare]],MATCH(ROUND(MIN(SUM(CX$4,$O155/1000),SUM($O155,CX$4/1000)),3),CMB[[Cmb_ID]:[Cmb_ID]],0))),-1,-1,0,0)),IF(OR(CX$1,$R155),4,INDEX(CMB[[Cmb_Rare]:[Cmb_Rare]],MATCH(ROUND(MIN(SUM(CX$4,$O155/1000),SUM($O155,CX$4/1000)),3),CMB[[Cmb_ID]:[Cmb_ID]],0))),CHOOSE(AC[[M]:[M]],2,1,1,SUM(AC[[AB]:[DB]])))),""))</f>
        <v/>
      </c>
      <c r="CY155" t="str">
        <f>IF(OR(CY$5="",$S155=""),"",IFERROR(SUM(PRODUCT(INDEX(CMB[[BA_0O]:[BA_2O]],MATCH(ROUND(MIN(SUM(CY$4,$O155/1000),SUM($O155,CY$4/1000)),3),CMB[[Cmb_ID]:[Cmb_ID]],0),SUM(N(CY$1),N($R155),1)),CHOOSE(AC[[M]:[M]],1,1,0,AC[[AB]:[AB]])),PRODUCT(INDEX(CMB[[BD_0O]:[BD_2O]],MATCH(ROUND(MIN(SUM(CY$4,$O155/1000),SUM($O155,CY$4/1000)),3),CMB[[Cmb_ID]:[Cmb_ID]],0),SUM(N(CY$1),N($R155),1)),CHOOSE(AC[[M]:[M]],1,0,1,AC[[DB]:[DB]])),PRODUCT(SUM(ROUND(AVERAGE(VALUE(CY$3),VALUE($P155)),0),CHOOSE(IF(OR(CY$1,$R155),4,INDEX(CMB[[Res_Rare]:[Res_Rare]],MATCH(ROUND(MIN(SUM(CY$4,$O155/1000),SUM($O155,CY$4/1000)),3),CMB[[Cmb_ID]:[Cmb_ID]],0))),-1,-1,0,0)),IF(OR(CY$1,$R155),4,INDEX(CMB[[Cmb_Rare]:[Cmb_Rare]],MATCH(ROUND(MIN(SUM(CY$4,$O155/1000),SUM($O155,CY$4/1000)),3),CMB[[Cmb_ID]:[Cmb_ID]],0))),CHOOSE(AC[[M]:[M]],2,1,1,SUM(AC[[AB]:[DB]])))),""))</f>
        <v/>
      </c>
      <c r="CZ155" t="str">
        <f>IF(OR(CZ$5="",$S155=""),"",IFERROR(SUM(PRODUCT(INDEX(CMB[[BA_0O]:[BA_2O]],MATCH(ROUND(MIN(SUM(CZ$4,$O155/1000),SUM($O155,CZ$4/1000)),3),CMB[[Cmb_ID]:[Cmb_ID]],0),SUM(N(CZ$1),N($R155),1)),CHOOSE(AC[[M]:[M]],1,1,0,AC[[AB]:[AB]])),PRODUCT(INDEX(CMB[[BD_0O]:[BD_2O]],MATCH(ROUND(MIN(SUM(CZ$4,$O155/1000),SUM($O155,CZ$4/1000)),3),CMB[[Cmb_ID]:[Cmb_ID]],0),SUM(N(CZ$1),N($R155),1)),CHOOSE(AC[[M]:[M]],1,0,1,AC[[DB]:[DB]])),PRODUCT(SUM(ROUND(AVERAGE(VALUE(CZ$3),VALUE($P155)),0),CHOOSE(IF(OR(CZ$1,$R155),4,INDEX(CMB[[Res_Rare]:[Res_Rare]],MATCH(ROUND(MIN(SUM(CZ$4,$O155/1000),SUM($O155,CZ$4/1000)),3),CMB[[Cmb_ID]:[Cmb_ID]],0))),-1,-1,0,0)),IF(OR(CZ$1,$R155),4,INDEX(CMB[[Cmb_Rare]:[Cmb_Rare]],MATCH(ROUND(MIN(SUM(CZ$4,$O155/1000),SUM($O155,CZ$4/1000)),3),CMB[[Cmb_ID]:[Cmb_ID]],0))),CHOOSE(AC[[M]:[M]],2,1,1,SUM(AC[[AB]:[DB]])))),""))</f>
        <v/>
      </c>
      <c r="DA155" t="str">
        <f>IF(OR(DA$5="",$S155=""),"",IFERROR(SUM(PRODUCT(INDEX(CMB[[BA_0O]:[BA_2O]],MATCH(ROUND(MIN(SUM(DA$4,$O155/1000),SUM($O155,DA$4/1000)),3),CMB[[Cmb_ID]:[Cmb_ID]],0),SUM(N(DA$1),N($R155),1)),CHOOSE(AC[[M]:[M]],1,1,0,AC[[AB]:[AB]])),PRODUCT(INDEX(CMB[[BD_0O]:[BD_2O]],MATCH(ROUND(MIN(SUM(DA$4,$O155/1000),SUM($O155,DA$4/1000)),3),CMB[[Cmb_ID]:[Cmb_ID]],0),SUM(N(DA$1),N($R155),1)),CHOOSE(AC[[M]:[M]],1,0,1,AC[[DB]:[DB]])),PRODUCT(SUM(ROUND(AVERAGE(VALUE(DA$3),VALUE($P155)),0),CHOOSE(IF(OR(DA$1,$R155),4,INDEX(CMB[[Res_Rare]:[Res_Rare]],MATCH(ROUND(MIN(SUM(DA$4,$O155/1000),SUM($O155,DA$4/1000)),3),CMB[[Cmb_ID]:[Cmb_ID]],0))),-1,-1,0,0)),IF(OR(DA$1,$R155),4,INDEX(CMB[[Cmb_Rare]:[Cmb_Rare]],MATCH(ROUND(MIN(SUM(DA$4,$O155/1000),SUM($O155,DA$4/1000)),3),CMB[[Cmb_ID]:[Cmb_ID]],0))),CHOOSE(AC[[M]:[M]],2,1,1,SUM(AC[[AB]:[DB]])))),""))</f>
        <v/>
      </c>
      <c r="DB155" t="str">
        <f>IF(OR(DB$5="",$S155=""),"",IFERROR(SUM(PRODUCT(INDEX(CMB[[BA_0O]:[BA_2O]],MATCH(ROUND(MIN(SUM(DB$4,$O155/1000),SUM($O155,DB$4/1000)),3),CMB[[Cmb_ID]:[Cmb_ID]],0),SUM(N(DB$1),N($R155),1)),CHOOSE(AC[[M]:[M]],1,1,0,AC[[AB]:[AB]])),PRODUCT(INDEX(CMB[[BD_0O]:[BD_2O]],MATCH(ROUND(MIN(SUM(DB$4,$O155/1000),SUM($O155,DB$4/1000)),3),CMB[[Cmb_ID]:[Cmb_ID]],0),SUM(N(DB$1),N($R155),1)),CHOOSE(AC[[M]:[M]],1,0,1,AC[[DB]:[DB]])),PRODUCT(SUM(ROUND(AVERAGE(VALUE(DB$3),VALUE($P155)),0),CHOOSE(IF(OR(DB$1,$R155),4,INDEX(CMB[[Res_Rare]:[Res_Rare]],MATCH(ROUND(MIN(SUM(DB$4,$O155/1000),SUM($O155,DB$4/1000)),3),CMB[[Cmb_ID]:[Cmb_ID]],0))),-1,-1,0,0)),IF(OR(DB$1,$R155),4,INDEX(CMB[[Cmb_Rare]:[Cmb_Rare]],MATCH(ROUND(MIN(SUM(DB$4,$O155/1000),SUM($O155,DB$4/1000)),3),CMB[[Cmb_ID]:[Cmb_ID]],0))),CHOOSE(AC[[M]:[M]],2,1,1,SUM(AC[[AB]:[DB]])))),""))</f>
        <v/>
      </c>
      <c r="DC155" t="str">
        <f>IF(OR(DC$5="",$S155=""),"",IFERROR(SUM(PRODUCT(INDEX(CMB[[BA_0O]:[BA_2O]],MATCH(ROUND(MIN(SUM(DC$4,$O155/1000),SUM($O155,DC$4/1000)),3),CMB[[Cmb_ID]:[Cmb_ID]],0),SUM(N(DC$1),N($R155),1)),CHOOSE(AC[[M]:[M]],1,1,0,AC[[AB]:[AB]])),PRODUCT(INDEX(CMB[[BD_0O]:[BD_2O]],MATCH(ROUND(MIN(SUM(DC$4,$O155/1000),SUM($O155,DC$4/1000)),3),CMB[[Cmb_ID]:[Cmb_ID]],0),SUM(N(DC$1),N($R155),1)),CHOOSE(AC[[M]:[M]],1,0,1,AC[[DB]:[DB]])),PRODUCT(SUM(ROUND(AVERAGE(VALUE(DC$3),VALUE($P155)),0),CHOOSE(IF(OR(DC$1,$R155),4,INDEX(CMB[[Res_Rare]:[Res_Rare]],MATCH(ROUND(MIN(SUM(DC$4,$O155/1000),SUM($O155,DC$4/1000)),3),CMB[[Cmb_ID]:[Cmb_ID]],0))),-1,-1,0,0)),IF(OR(DC$1,$R155),4,INDEX(CMB[[Cmb_Rare]:[Cmb_Rare]],MATCH(ROUND(MIN(SUM(DC$4,$O155/1000),SUM($O155,DC$4/1000)),3),CMB[[Cmb_ID]:[Cmb_ID]],0))),CHOOSE(AC[[M]:[M]],2,1,1,SUM(AC[[AB]:[DB]])))),""))</f>
        <v/>
      </c>
      <c r="DD155" t="str">
        <f>IF(OR(DD$5="",$S155=""),"",IFERROR(SUM(PRODUCT(INDEX(CMB[[BA_0O]:[BA_2O]],MATCH(ROUND(MIN(SUM(DD$4,$O155/1000),SUM($O155,DD$4/1000)),3),CMB[[Cmb_ID]:[Cmb_ID]],0),SUM(N(DD$1),N($R155),1)),CHOOSE(AC[[M]:[M]],1,1,0,AC[[AB]:[AB]])),PRODUCT(INDEX(CMB[[BD_0O]:[BD_2O]],MATCH(ROUND(MIN(SUM(DD$4,$O155/1000),SUM($O155,DD$4/1000)),3),CMB[[Cmb_ID]:[Cmb_ID]],0),SUM(N(DD$1),N($R155),1)),CHOOSE(AC[[M]:[M]],1,0,1,AC[[DB]:[DB]])),PRODUCT(SUM(ROUND(AVERAGE(VALUE(DD$3),VALUE($P155)),0),CHOOSE(IF(OR(DD$1,$R155),4,INDEX(CMB[[Res_Rare]:[Res_Rare]],MATCH(ROUND(MIN(SUM(DD$4,$O155/1000),SUM($O155,DD$4/1000)),3),CMB[[Cmb_ID]:[Cmb_ID]],0))),-1,-1,0,0)),IF(OR(DD$1,$R155),4,INDEX(CMB[[Cmb_Rare]:[Cmb_Rare]],MATCH(ROUND(MIN(SUM(DD$4,$O155/1000),SUM($O155,DD$4/1000)),3),CMB[[Cmb_ID]:[Cmb_ID]],0))),CHOOSE(AC[[M]:[M]],2,1,1,SUM(AC[[AB]:[DB]])))),""))</f>
        <v/>
      </c>
      <c r="DE155" t="str">
        <f>IF(OR(DE$5="",$S155=""),"",IFERROR(SUM(PRODUCT(INDEX(CMB[[BA_0O]:[BA_2O]],MATCH(ROUND(MIN(SUM(DE$4,$O155/1000),SUM($O155,DE$4/1000)),3),CMB[[Cmb_ID]:[Cmb_ID]],0),SUM(N(DE$1),N($R155),1)),CHOOSE(AC[[M]:[M]],1,1,0,AC[[AB]:[AB]])),PRODUCT(INDEX(CMB[[BD_0O]:[BD_2O]],MATCH(ROUND(MIN(SUM(DE$4,$O155/1000),SUM($O155,DE$4/1000)),3),CMB[[Cmb_ID]:[Cmb_ID]],0),SUM(N(DE$1),N($R155),1)),CHOOSE(AC[[M]:[M]],1,0,1,AC[[DB]:[DB]])),PRODUCT(SUM(ROUND(AVERAGE(VALUE(DE$3),VALUE($P155)),0),CHOOSE(IF(OR(DE$1,$R155),4,INDEX(CMB[[Res_Rare]:[Res_Rare]],MATCH(ROUND(MIN(SUM(DE$4,$O155/1000),SUM($O155,DE$4/1000)),3),CMB[[Cmb_ID]:[Cmb_ID]],0))),-1,-1,0,0)),IF(OR(DE$1,$R155),4,INDEX(CMB[[Cmb_Rare]:[Cmb_Rare]],MATCH(ROUND(MIN(SUM(DE$4,$O155/1000),SUM($O155,DE$4/1000)),3),CMB[[Cmb_ID]:[Cmb_ID]],0))),CHOOSE(AC[[M]:[M]],2,1,1,SUM(AC[[AB]:[DB]])))),""))</f>
        <v/>
      </c>
      <c r="DF155" t="str">
        <f>IF(OR(DF$5="",$S155=""),"",IFERROR(SUM(PRODUCT(INDEX(CMB[[BA_0O]:[BA_2O]],MATCH(ROUND(MIN(SUM(DF$4,$O155/1000),SUM($O155,DF$4/1000)),3),CMB[[Cmb_ID]:[Cmb_ID]],0),SUM(N(DF$1),N($R155),1)),CHOOSE(AC[[M]:[M]],1,1,0,AC[[AB]:[AB]])),PRODUCT(INDEX(CMB[[BD_0O]:[BD_2O]],MATCH(ROUND(MIN(SUM(DF$4,$O155/1000),SUM($O155,DF$4/1000)),3),CMB[[Cmb_ID]:[Cmb_ID]],0),SUM(N(DF$1),N($R155),1)),CHOOSE(AC[[M]:[M]],1,0,1,AC[[DB]:[DB]])),PRODUCT(SUM(ROUND(AVERAGE(VALUE(DF$3),VALUE($P155)),0),CHOOSE(IF(OR(DF$1,$R155),4,INDEX(CMB[[Res_Rare]:[Res_Rare]],MATCH(ROUND(MIN(SUM(DF$4,$O155/1000),SUM($O155,DF$4/1000)),3),CMB[[Cmb_ID]:[Cmb_ID]],0))),-1,-1,0,0)),IF(OR(DF$1,$R155),4,INDEX(CMB[[Cmb_Rare]:[Cmb_Rare]],MATCH(ROUND(MIN(SUM(DF$4,$O155/1000),SUM($O155,DF$4/1000)),3),CMB[[Cmb_ID]:[Cmb_ID]],0))),CHOOSE(AC[[M]:[M]],2,1,1,SUM(AC[[AB]:[DB]])))),""))</f>
        <v/>
      </c>
      <c r="DG155" t="str">
        <f>IF(OR(DG$5="",$S155=""),"",IFERROR(SUM(PRODUCT(INDEX(CMB[[BA_0O]:[BA_2O]],MATCH(ROUND(MIN(SUM(DG$4,$O155/1000),SUM($O155,DG$4/1000)),3),CMB[[Cmb_ID]:[Cmb_ID]],0),SUM(N(DG$1),N($R155),1)),CHOOSE(AC[[M]:[M]],1,1,0,AC[[AB]:[AB]])),PRODUCT(INDEX(CMB[[BD_0O]:[BD_2O]],MATCH(ROUND(MIN(SUM(DG$4,$O155/1000),SUM($O155,DG$4/1000)),3),CMB[[Cmb_ID]:[Cmb_ID]],0),SUM(N(DG$1),N($R155),1)),CHOOSE(AC[[M]:[M]],1,0,1,AC[[DB]:[DB]])),PRODUCT(SUM(ROUND(AVERAGE(VALUE(DG$3),VALUE($P155)),0),CHOOSE(IF(OR(DG$1,$R155),4,INDEX(CMB[[Res_Rare]:[Res_Rare]],MATCH(ROUND(MIN(SUM(DG$4,$O155/1000),SUM($O155,DG$4/1000)),3),CMB[[Cmb_ID]:[Cmb_ID]],0))),-1,-1,0,0)),IF(OR(DG$1,$R155),4,INDEX(CMB[[Cmb_Rare]:[Cmb_Rare]],MATCH(ROUND(MIN(SUM(DG$4,$O155/1000),SUM($O155,DG$4/1000)),3),CMB[[Cmb_ID]:[Cmb_ID]],0))),CHOOSE(AC[[M]:[M]],2,1,1,SUM(AC[[AB]:[DB]])))),""))</f>
        <v/>
      </c>
      <c r="DH155" t="str">
        <f>IF(OR(DH$5="",$S155=""),"",IFERROR(SUM(PRODUCT(INDEX(CMB[[BA_0O]:[BA_2O]],MATCH(ROUND(MIN(SUM(DH$4,$O155/1000),SUM($O155,DH$4/1000)),3),CMB[[Cmb_ID]:[Cmb_ID]],0),SUM(N(DH$1),N($R155),1)),CHOOSE(AC[[M]:[M]],1,1,0,AC[[AB]:[AB]])),PRODUCT(INDEX(CMB[[BD_0O]:[BD_2O]],MATCH(ROUND(MIN(SUM(DH$4,$O155/1000),SUM($O155,DH$4/1000)),3),CMB[[Cmb_ID]:[Cmb_ID]],0),SUM(N(DH$1),N($R155),1)),CHOOSE(AC[[M]:[M]],1,0,1,AC[[DB]:[DB]])),PRODUCT(SUM(ROUND(AVERAGE(VALUE(DH$3),VALUE($P155)),0),CHOOSE(IF(OR(DH$1,$R155),4,INDEX(CMB[[Res_Rare]:[Res_Rare]],MATCH(ROUND(MIN(SUM(DH$4,$O155/1000),SUM($O155,DH$4/1000)),3),CMB[[Cmb_ID]:[Cmb_ID]],0))),-1,-1,0,0)),IF(OR(DH$1,$R155),4,INDEX(CMB[[Cmb_Rare]:[Cmb_Rare]],MATCH(ROUND(MIN(SUM(DH$4,$O155/1000),SUM($O155,DH$4/1000)),3),CMB[[Cmb_ID]:[Cmb_ID]],0))),CHOOSE(AC[[M]:[M]],2,1,1,SUM(AC[[AB]:[DB]])))),""))</f>
        <v/>
      </c>
      <c r="DI155" t="str">
        <f>IF(OR(DI$5="",$S155=""),"",IFERROR(SUM(PRODUCT(INDEX(CMB[[BA_0O]:[BA_2O]],MATCH(ROUND(MIN(SUM(DI$4,$O155/1000),SUM($O155,DI$4/1000)),3),CMB[[Cmb_ID]:[Cmb_ID]],0),SUM(N(DI$1),N($R155),1)),CHOOSE(AC[[M]:[M]],1,1,0,AC[[AB]:[AB]])),PRODUCT(INDEX(CMB[[BD_0O]:[BD_2O]],MATCH(ROUND(MIN(SUM(DI$4,$O155/1000),SUM($O155,DI$4/1000)),3),CMB[[Cmb_ID]:[Cmb_ID]],0),SUM(N(DI$1),N($R155),1)),CHOOSE(AC[[M]:[M]],1,0,1,AC[[DB]:[DB]])),PRODUCT(SUM(ROUND(AVERAGE(VALUE(DI$3),VALUE($P155)),0),CHOOSE(IF(OR(DI$1,$R155),4,INDEX(CMB[[Res_Rare]:[Res_Rare]],MATCH(ROUND(MIN(SUM(DI$4,$O155/1000),SUM($O155,DI$4/1000)),3),CMB[[Cmb_ID]:[Cmb_ID]],0))),-1,-1,0,0)),IF(OR(DI$1,$R155),4,INDEX(CMB[[Cmb_Rare]:[Cmb_Rare]],MATCH(ROUND(MIN(SUM(DI$4,$O155/1000),SUM($O155,DI$4/1000)),3),CMB[[Cmb_ID]:[Cmb_ID]],0))),CHOOSE(AC[[M]:[M]],2,1,1,SUM(AC[[AB]:[DB]])))),""))</f>
        <v/>
      </c>
      <c r="DJ155" t="str">
        <f>IF(OR(DJ$5="",$S155=""),"",IFERROR(SUM(PRODUCT(INDEX(CMB[[BA_0O]:[BA_2O]],MATCH(ROUND(MIN(SUM(DJ$4,$O155/1000),SUM($O155,DJ$4/1000)),3),CMB[[Cmb_ID]:[Cmb_ID]],0),SUM(N(DJ$1),N($R155),1)),CHOOSE(AC[[M]:[M]],1,1,0,AC[[AB]:[AB]])),PRODUCT(INDEX(CMB[[BD_0O]:[BD_2O]],MATCH(ROUND(MIN(SUM(DJ$4,$O155/1000),SUM($O155,DJ$4/1000)),3),CMB[[Cmb_ID]:[Cmb_ID]],0),SUM(N(DJ$1),N($R155),1)),CHOOSE(AC[[M]:[M]],1,0,1,AC[[DB]:[DB]])),PRODUCT(SUM(ROUND(AVERAGE(VALUE(DJ$3),VALUE($P155)),0),CHOOSE(IF(OR(DJ$1,$R155),4,INDEX(CMB[[Res_Rare]:[Res_Rare]],MATCH(ROUND(MIN(SUM(DJ$4,$O155/1000),SUM($O155,DJ$4/1000)),3),CMB[[Cmb_ID]:[Cmb_ID]],0))),-1,-1,0,0)),IF(OR(DJ$1,$R155),4,INDEX(CMB[[Cmb_Rare]:[Cmb_Rare]],MATCH(ROUND(MIN(SUM(DJ$4,$O155/1000),SUM($O155,DJ$4/1000)),3),CMB[[Cmb_ID]:[Cmb_ID]],0))),CHOOSE(AC[[M]:[M]],2,1,1,SUM(AC[[AB]:[DB]])))),""))</f>
        <v/>
      </c>
      <c r="DK155" t="str">
        <f>IF(OR(DK$5="",$S155=""),"",IFERROR(SUM(PRODUCT(INDEX(CMB[[BA_0O]:[BA_2O]],MATCH(ROUND(MIN(SUM(DK$4,$O155/1000),SUM($O155,DK$4/1000)),3),CMB[[Cmb_ID]:[Cmb_ID]],0),SUM(N(DK$1),N($R155),1)),CHOOSE(AC[[M]:[M]],1,1,0,AC[[AB]:[AB]])),PRODUCT(INDEX(CMB[[BD_0O]:[BD_2O]],MATCH(ROUND(MIN(SUM(DK$4,$O155/1000),SUM($O155,DK$4/1000)),3),CMB[[Cmb_ID]:[Cmb_ID]],0),SUM(N(DK$1),N($R155),1)),CHOOSE(AC[[M]:[M]],1,0,1,AC[[DB]:[DB]])),PRODUCT(SUM(ROUND(AVERAGE(VALUE(DK$3),VALUE($P155)),0),CHOOSE(IF(OR(DK$1,$R155),4,INDEX(CMB[[Res_Rare]:[Res_Rare]],MATCH(ROUND(MIN(SUM(DK$4,$O155/1000),SUM($O155,DK$4/1000)),3),CMB[[Cmb_ID]:[Cmb_ID]],0))),-1,-1,0,0)),IF(OR(DK$1,$R155),4,INDEX(CMB[[Cmb_Rare]:[Cmb_Rare]],MATCH(ROUND(MIN(SUM(DK$4,$O155/1000),SUM($O155,DK$4/1000)),3),CMB[[Cmb_ID]:[Cmb_ID]],0))),CHOOSE(AC[[M]:[M]],2,1,1,SUM(AC[[AB]:[DB]])))),""))</f>
        <v/>
      </c>
      <c r="DL155" t="str">
        <f>IF(OR(DL$5="",$S155=""),"",IFERROR(SUM(PRODUCT(INDEX(CMB[[BA_0O]:[BA_2O]],MATCH(ROUND(MIN(SUM(DL$4,$O155/1000),SUM($O155,DL$4/1000)),3),CMB[[Cmb_ID]:[Cmb_ID]],0),SUM(N(DL$1),N($R155),1)),CHOOSE(AC[[M]:[M]],1,1,0,AC[[AB]:[AB]])),PRODUCT(INDEX(CMB[[BD_0O]:[BD_2O]],MATCH(ROUND(MIN(SUM(DL$4,$O155/1000),SUM($O155,DL$4/1000)),3),CMB[[Cmb_ID]:[Cmb_ID]],0),SUM(N(DL$1),N($R155),1)),CHOOSE(AC[[M]:[M]],1,0,1,AC[[DB]:[DB]])),PRODUCT(SUM(ROUND(AVERAGE(VALUE(DL$3),VALUE($P155)),0),CHOOSE(IF(OR(DL$1,$R155),4,INDEX(CMB[[Res_Rare]:[Res_Rare]],MATCH(ROUND(MIN(SUM(DL$4,$O155/1000),SUM($O155,DL$4/1000)),3),CMB[[Cmb_ID]:[Cmb_ID]],0))),-1,-1,0,0)),IF(OR(DL$1,$R155),4,INDEX(CMB[[Cmb_Rare]:[Cmb_Rare]],MATCH(ROUND(MIN(SUM(DL$4,$O155/1000),SUM($O155,DL$4/1000)),3),CMB[[Cmb_ID]:[Cmb_ID]],0))),CHOOSE(AC[[M]:[M]],2,1,1,SUM(AC[[AB]:[DB]])))),""))</f>
        <v/>
      </c>
      <c r="DM155" t="str">
        <f>IF(OR(DM$5="",$S155=""),"",IFERROR(SUM(PRODUCT(INDEX(CMB[[BA_0O]:[BA_2O]],MATCH(ROUND(MIN(SUM(DM$4,$O155/1000),SUM($O155,DM$4/1000)),3),CMB[[Cmb_ID]:[Cmb_ID]],0),SUM(N(DM$1),N($R155),1)),CHOOSE(AC[[M]:[M]],1,1,0,AC[[AB]:[AB]])),PRODUCT(INDEX(CMB[[BD_0O]:[BD_2O]],MATCH(ROUND(MIN(SUM(DM$4,$O155/1000),SUM($O155,DM$4/1000)),3),CMB[[Cmb_ID]:[Cmb_ID]],0),SUM(N(DM$1),N($R155),1)),CHOOSE(AC[[M]:[M]],1,0,1,AC[[DB]:[DB]])),PRODUCT(SUM(ROUND(AVERAGE(VALUE(DM$3),VALUE($P155)),0),CHOOSE(IF(OR(DM$1,$R155),4,INDEX(CMB[[Res_Rare]:[Res_Rare]],MATCH(ROUND(MIN(SUM(DM$4,$O155/1000),SUM($O155,DM$4/1000)),3),CMB[[Cmb_ID]:[Cmb_ID]],0))),-1,-1,0,0)),IF(OR(DM$1,$R155),4,INDEX(CMB[[Cmb_Rare]:[Cmb_Rare]],MATCH(ROUND(MIN(SUM(DM$4,$O155/1000),SUM($O155,DM$4/1000)),3),CMB[[Cmb_ID]:[Cmb_ID]],0))),CHOOSE(AC[[M]:[M]],2,1,1,SUM(AC[[AB]:[DB]])))),""))</f>
        <v/>
      </c>
      <c r="DN155" t="str">
        <f>IF(OR(DN$5="",$S155=""),"",IFERROR(SUM(PRODUCT(INDEX(CMB[[BA_0O]:[BA_2O]],MATCH(ROUND(MIN(SUM(DN$4,$O155/1000),SUM($O155,DN$4/1000)),3),CMB[[Cmb_ID]:[Cmb_ID]],0),SUM(N(DN$1),N($R155),1)),CHOOSE(AC[[M]:[M]],1,1,0,AC[[AB]:[AB]])),PRODUCT(INDEX(CMB[[BD_0O]:[BD_2O]],MATCH(ROUND(MIN(SUM(DN$4,$O155/1000),SUM($O155,DN$4/1000)),3),CMB[[Cmb_ID]:[Cmb_ID]],0),SUM(N(DN$1),N($R155),1)),CHOOSE(AC[[M]:[M]],1,0,1,AC[[DB]:[DB]])),PRODUCT(SUM(ROUND(AVERAGE(VALUE(DN$3),VALUE($P155)),0),CHOOSE(IF(OR(DN$1,$R155),4,INDEX(CMB[[Res_Rare]:[Res_Rare]],MATCH(ROUND(MIN(SUM(DN$4,$O155/1000),SUM($O155,DN$4/1000)),3),CMB[[Cmb_ID]:[Cmb_ID]],0))),-1,-1,0,0)),IF(OR(DN$1,$R155),4,INDEX(CMB[[Cmb_Rare]:[Cmb_Rare]],MATCH(ROUND(MIN(SUM(DN$4,$O155/1000),SUM($O155,DN$4/1000)),3),CMB[[Cmb_ID]:[Cmb_ID]],0))),CHOOSE(AC[[M]:[M]],2,1,1,SUM(AC[[AB]:[DB]])))),""))</f>
        <v/>
      </c>
      <c r="DO155" t="str">
        <f>IF(OR(DO$5="",$S155=""),"",IFERROR(SUM(PRODUCT(INDEX(CMB[[BA_0O]:[BA_2O]],MATCH(ROUND(MIN(SUM(DO$4,$O155/1000),SUM($O155,DO$4/1000)),3),CMB[[Cmb_ID]:[Cmb_ID]],0),SUM(N(DO$1),N($R155),1)),CHOOSE(AC[[M]:[M]],1,1,0,AC[[AB]:[AB]])),PRODUCT(INDEX(CMB[[BD_0O]:[BD_2O]],MATCH(ROUND(MIN(SUM(DO$4,$O155/1000),SUM($O155,DO$4/1000)),3),CMB[[Cmb_ID]:[Cmb_ID]],0),SUM(N(DO$1),N($R155),1)),CHOOSE(AC[[M]:[M]],1,0,1,AC[[DB]:[DB]])),PRODUCT(SUM(ROUND(AVERAGE(VALUE(DO$3),VALUE($P155)),0),CHOOSE(IF(OR(DO$1,$R155),4,INDEX(CMB[[Res_Rare]:[Res_Rare]],MATCH(ROUND(MIN(SUM(DO$4,$O155/1000),SUM($O155,DO$4/1000)),3),CMB[[Cmb_ID]:[Cmb_ID]],0))),-1,-1,0,0)),IF(OR(DO$1,$R155),4,INDEX(CMB[[Cmb_Rare]:[Cmb_Rare]],MATCH(ROUND(MIN(SUM(DO$4,$O155/1000),SUM($O155,DO$4/1000)),3),CMB[[Cmb_ID]:[Cmb_ID]],0))),CHOOSE(AC[[M]:[M]],2,1,1,SUM(AC[[AB]:[DB]])))),""))</f>
        <v/>
      </c>
      <c r="DP155" t="str">
        <f>IF(OR(DP$5="",$S155=""),"",IFERROR(SUM(PRODUCT(INDEX(CMB[[BA_0O]:[BA_2O]],MATCH(ROUND(MIN(SUM(DP$4,$O155/1000),SUM($O155,DP$4/1000)),3),CMB[[Cmb_ID]:[Cmb_ID]],0),SUM(N(DP$1),N($R155),1)),CHOOSE(AC[[M]:[M]],1,1,0,AC[[AB]:[AB]])),PRODUCT(INDEX(CMB[[BD_0O]:[BD_2O]],MATCH(ROUND(MIN(SUM(DP$4,$O155/1000),SUM($O155,DP$4/1000)),3),CMB[[Cmb_ID]:[Cmb_ID]],0),SUM(N(DP$1),N($R155),1)),CHOOSE(AC[[M]:[M]],1,0,1,AC[[DB]:[DB]])),PRODUCT(SUM(ROUND(AVERAGE(VALUE(DP$3),VALUE($P155)),0),CHOOSE(IF(OR(DP$1,$R155),4,INDEX(CMB[[Res_Rare]:[Res_Rare]],MATCH(ROUND(MIN(SUM(DP$4,$O155/1000),SUM($O155,DP$4/1000)),3),CMB[[Cmb_ID]:[Cmb_ID]],0))),-1,-1,0,0)),IF(OR(DP$1,$R155),4,INDEX(CMB[[Cmb_Rare]:[Cmb_Rare]],MATCH(ROUND(MIN(SUM(DP$4,$O155/1000),SUM($O155,DP$4/1000)),3),CMB[[Cmb_ID]:[Cmb_ID]],0))),CHOOSE(AC[[M]:[M]],2,1,1,SUM(AC[[AB]:[DB]])))),""))</f>
        <v/>
      </c>
      <c r="DQ155" t="str">
        <f>IF(OR(DQ$5="",$S155=""),"",IFERROR(SUM(PRODUCT(INDEX(CMB[[BA_0O]:[BA_2O]],MATCH(ROUND(MIN(SUM(DQ$4,$O155/1000),SUM($O155,DQ$4/1000)),3),CMB[[Cmb_ID]:[Cmb_ID]],0),SUM(N(DQ$1),N($R155),1)),CHOOSE(AC[[M]:[M]],1,1,0,AC[[AB]:[AB]])),PRODUCT(INDEX(CMB[[BD_0O]:[BD_2O]],MATCH(ROUND(MIN(SUM(DQ$4,$O155/1000),SUM($O155,DQ$4/1000)),3),CMB[[Cmb_ID]:[Cmb_ID]],0),SUM(N(DQ$1),N($R155),1)),CHOOSE(AC[[M]:[M]],1,0,1,AC[[DB]:[DB]])),PRODUCT(SUM(ROUND(AVERAGE(VALUE(DQ$3),VALUE($P155)),0),CHOOSE(IF(OR(DQ$1,$R155),4,INDEX(CMB[[Res_Rare]:[Res_Rare]],MATCH(ROUND(MIN(SUM(DQ$4,$O155/1000),SUM($O155,DQ$4/1000)),3),CMB[[Cmb_ID]:[Cmb_ID]],0))),-1,-1,0,0)),IF(OR(DQ$1,$R155),4,INDEX(CMB[[Cmb_Rare]:[Cmb_Rare]],MATCH(ROUND(MIN(SUM(DQ$4,$O155/1000),SUM($O155,DQ$4/1000)),3),CMB[[Cmb_ID]:[Cmb_ID]],0))),CHOOSE(AC[[M]:[M]],2,1,1,SUM(AC[[AB]:[DB]])))),""))</f>
        <v/>
      </c>
      <c r="DR155" t="str">
        <f>IF(OR(DR$5="",$S155=""),"",IFERROR(SUM(PRODUCT(INDEX(CMB[[BA_0O]:[BA_2O]],MATCH(ROUND(MIN(SUM(DR$4,$O155/1000),SUM($O155,DR$4/1000)),3),CMB[[Cmb_ID]:[Cmb_ID]],0),SUM(N(DR$1),N($R155),1)),CHOOSE(AC[[M]:[M]],1,1,0,AC[[AB]:[AB]])),PRODUCT(INDEX(CMB[[BD_0O]:[BD_2O]],MATCH(ROUND(MIN(SUM(DR$4,$O155/1000),SUM($O155,DR$4/1000)),3),CMB[[Cmb_ID]:[Cmb_ID]],0),SUM(N(DR$1),N($R155),1)),CHOOSE(AC[[M]:[M]],1,0,1,AC[[DB]:[DB]])),PRODUCT(SUM(ROUND(AVERAGE(VALUE(DR$3),VALUE($P155)),0),CHOOSE(IF(OR(DR$1,$R155),4,INDEX(CMB[[Res_Rare]:[Res_Rare]],MATCH(ROUND(MIN(SUM(DR$4,$O155/1000),SUM($O155,DR$4/1000)),3),CMB[[Cmb_ID]:[Cmb_ID]],0))),-1,-1,0,0)),IF(OR(DR$1,$R155),4,INDEX(CMB[[Cmb_Rare]:[Cmb_Rare]],MATCH(ROUND(MIN(SUM(DR$4,$O155/1000),SUM($O155,DR$4/1000)),3),CMB[[Cmb_ID]:[Cmb_ID]],0))),CHOOSE(AC[[M]:[M]],2,1,1,SUM(AC[[AB]:[DB]])))),""))</f>
        <v/>
      </c>
      <c r="DS155" t="str">
        <f>IF(OR(DS$5="",$S155=""),"",IFERROR(SUM(PRODUCT(INDEX(CMB[[BA_0O]:[BA_2O]],MATCH(ROUND(MIN(SUM(DS$4,$O155/1000),SUM($O155,DS$4/1000)),3),CMB[[Cmb_ID]:[Cmb_ID]],0),SUM(N(DS$1),N($R155),1)),CHOOSE(AC[[M]:[M]],1,1,0,AC[[AB]:[AB]])),PRODUCT(INDEX(CMB[[BD_0O]:[BD_2O]],MATCH(ROUND(MIN(SUM(DS$4,$O155/1000),SUM($O155,DS$4/1000)),3),CMB[[Cmb_ID]:[Cmb_ID]],0),SUM(N(DS$1),N($R155),1)),CHOOSE(AC[[M]:[M]],1,0,1,AC[[DB]:[DB]])),PRODUCT(SUM(ROUND(AVERAGE(VALUE(DS$3),VALUE($P155)),0),CHOOSE(IF(OR(DS$1,$R155),4,INDEX(CMB[[Res_Rare]:[Res_Rare]],MATCH(ROUND(MIN(SUM(DS$4,$O155/1000),SUM($O155,DS$4/1000)),3),CMB[[Cmb_ID]:[Cmb_ID]],0))),-1,-1,0,0)),IF(OR(DS$1,$R155),4,INDEX(CMB[[Cmb_Rare]:[Cmb_Rare]],MATCH(ROUND(MIN(SUM(DS$4,$O155/1000),SUM($O155,DS$4/1000)),3),CMB[[Cmb_ID]:[Cmb_ID]],0))),CHOOSE(AC[[M]:[M]],2,1,1,SUM(AC[[AB]:[DB]])))),""))</f>
        <v/>
      </c>
      <c r="DT155" t="str">
        <f>IF(OR(DT$5="",$S155=""),"",IFERROR(SUM(PRODUCT(INDEX(CMB[[BA_0O]:[BA_2O]],MATCH(ROUND(MIN(SUM(DT$4,$O155/1000),SUM($O155,DT$4/1000)),3),CMB[[Cmb_ID]:[Cmb_ID]],0),SUM(N(DT$1),N($R155),1)),CHOOSE(AC[[M]:[M]],1,1,0,AC[[AB]:[AB]])),PRODUCT(INDEX(CMB[[BD_0O]:[BD_2O]],MATCH(ROUND(MIN(SUM(DT$4,$O155/1000),SUM($O155,DT$4/1000)),3),CMB[[Cmb_ID]:[Cmb_ID]],0),SUM(N(DT$1),N($R155),1)),CHOOSE(AC[[M]:[M]],1,0,1,AC[[DB]:[DB]])),PRODUCT(SUM(ROUND(AVERAGE(VALUE(DT$3),VALUE($P155)),0),CHOOSE(IF(OR(DT$1,$R155),4,INDEX(CMB[[Res_Rare]:[Res_Rare]],MATCH(ROUND(MIN(SUM(DT$4,$O155/1000),SUM($O155,DT$4/1000)),3),CMB[[Cmb_ID]:[Cmb_ID]],0))),-1,-1,0,0)),IF(OR(DT$1,$R155),4,INDEX(CMB[[Cmb_Rare]:[Cmb_Rare]],MATCH(ROUND(MIN(SUM(DT$4,$O155/1000),SUM($O155,DT$4/1000)),3),CMB[[Cmb_ID]:[Cmb_ID]],0))),CHOOSE(AC[[M]:[M]],2,1,1,SUM(AC[[AB]:[DB]])))),""))</f>
        <v/>
      </c>
      <c r="DU155" t="str">
        <f>IF(OR(DU$5="",$S155=""),"",IFERROR(SUM(PRODUCT(INDEX(CMB[[BA_0O]:[BA_2O]],MATCH(ROUND(MIN(SUM(DU$4,$O155/1000),SUM($O155,DU$4/1000)),3),CMB[[Cmb_ID]:[Cmb_ID]],0),SUM(N(DU$1),N($R155),1)),CHOOSE(AC[[M]:[M]],1,1,0,AC[[AB]:[AB]])),PRODUCT(INDEX(CMB[[BD_0O]:[BD_2O]],MATCH(ROUND(MIN(SUM(DU$4,$O155/1000),SUM($O155,DU$4/1000)),3),CMB[[Cmb_ID]:[Cmb_ID]],0),SUM(N(DU$1),N($R155),1)),CHOOSE(AC[[M]:[M]],1,0,1,AC[[DB]:[DB]])),PRODUCT(SUM(ROUND(AVERAGE(VALUE(DU$3),VALUE($P155)),0),CHOOSE(IF(OR(DU$1,$R155),4,INDEX(CMB[[Res_Rare]:[Res_Rare]],MATCH(ROUND(MIN(SUM(DU$4,$O155/1000),SUM($O155,DU$4/1000)),3),CMB[[Cmb_ID]:[Cmb_ID]],0))),-1,-1,0,0)),IF(OR(DU$1,$R155),4,INDEX(CMB[[Cmb_Rare]:[Cmb_Rare]],MATCH(ROUND(MIN(SUM(DU$4,$O155/1000),SUM($O155,DU$4/1000)),3),CMB[[Cmb_ID]:[Cmb_ID]],0))),CHOOSE(AC[[M]:[M]],2,1,1,SUM(AC[[AB]:[DB]])))),""))</f>
        <v/>
      </c>
      <c r="DV155" t="str">
        <f>IF(OR(DV$5="",$S155=""),"",IFERROR(SUM(PRODUCT(INDEX(CMB[[BA_0O]:[BA_2O]],MATCH(ROUND(MIN(SUM(DV$4,$O155/1000),SUM($O155,DV$4/1000)),3),CMB[[Cmb_ID]:[Cmb_ID]],0),SUM(N(DV$1),N($R155),1)),CHOOSE(AC[[M]:[M]],1,1,0,AC[[AB]:[AB]])),PRODUCT(INDEX(CMB[[BD_0O]:[BD_2O]],MATCH(ROUND(MIN(SUM(DV$4,$O155/1000),SUM($O155,DV$4/1000)),3),CMB[[Cmb_ID]:[Cmb_ID]],0),SUM(N(DV$1),N($R155),1)),CHOOSE(AC[[M]:[M]],1,0,1,AC[[DB]:[DB]])),PRODUCT(SUM(ROUND(AVERAGE(VALUE(DV$3),VALUE($P155)),0),CHOOSE(IF(OR(DV$1,$R155),4,INDEX(CMB[[Res_Rare]:[Res_Rare]],MATCH(ROUND(MIN(SUM(DV$4,$O155/1000),SUM($O155,DV$4/1000)),3),CMB[[Cmb_ID]:[Cmb_ID]],0))),-1,-1,0,0)),IF(OR(DV$1,$R155),4,INDEX(CMB[[Cmb_Rare]:[Cmb_Rare]],MATCH(ROUND(MIN(SUM(DV$4,$O155/1000),SUM($O155,DV$4/1000)),3),CMB[[Cmb_ID]:[Cmb_ID]],0))),CHOOSE(AC[[M]:[M]],2,1,1,SUM(AC[[AB]:[DB]])))),""))</f>
        <v/>
      </c>
      <c r="DW155" t="str">
        <f>IF(OR(DW$5="",$S155=""),"",IFERROR(SUM(PRODUCT(INDEX(CMB[[BA_0O]:[BA_2O]],MATCH(ROUND(MIN(SUM(DW$4,$O155/1000),SUM($O155,DW$4/1000)),3),CMB[[Cmb_ID]:[Cmb_ID]],0),SUM(N(DW$1),N($R155),1)),CHOOSE(AC[[M]:[M]],1,1,0,AC[[AB]:[AB]])),PRODUCT(INDEX(CMB[[BD_0O]:[BD_2O]],MATCH(ROUND(MIN(SUM(DW$4,$O155/1000),SUM($O155,DW$4/1000)),3),CMB[[Cmb_ID]:[Cmb_ID]],0),SUM(N(DW$1),N($R155),1)),CHOOSE(AC[[M]:[M]],1,0,1,AC[[DB]:[DB]])),PRODUCT(SUM(ROUND(AVERAGE(VALUE(DW$3),VALUE($P155)),0),CHOOSE(IF(OR(DW$1,$R155),4,INDEX(CMB[[Res_Rare]:[Res_Rare]],MATCH(ROUND(MIN(SUM(DW$4,$O155/1000),SUM($O155,DW$4/1000)),3),CMB[[Cmb_ID]:[Cmb_ID]],0))),-1,-1,0,0)),IF(OR(DW$1,$R155),4,INDEX(CMB[[Cmb_Rare]:[Cmb_Rare]],MATCH(ROUND(MIN(SUM(DW$4,$O155/1000),SUM($O155,DW$4/1000)),3),CMB[[Cmb_ID]:[Cmb_ID]],0))),CHOOSE(AC[[M]:[M]],2,1,1,SUM(AC[[AB]:[DB]])))),""))</f>
        <v/>
      </c>
      <c r="DX155" t="str">
        <f>IF(OR(DX$5="",$S155=""),"",IFERROR(SUM(PRODUCT(INDEX(CMB[[BA_0O]:[BA_2O]],MATCH(ROUND(MIN(SUM(DX$4,$O155/1000),SUM($O155,DX$4/1000)),3),CMB[[Cmb_ID]:[Cmb_ID]],0),SUM(N(DX$1),N($R155),1)),CHOOSE(AC[[M]:[M]],1,1,0,AC[[AB]:[AB]])),PRODUCT(INDEX(CMB[[BD_0O]:[BD_2O]],MATCH(ROUND(MIN(SUM(DX$4,$O155/1000),SUM($O155,DX$4/1000)),3),CMB[[Cmb_ID]:[Cmb_ID]],0),SUM(N(DX$1),N($R155),1)),CHOOSE(AC[[M]:[M]],1,0,1,AC[[DB]:[DB]])),PRODUCT(SUM(ROUND(AVERAGE(VALUE(DX$3),VALUE($P155)),0),CHOOSE(IF(OR(DX$1,$R155),4,INDEX(CMB[[Res_Rare]:[Res_Rare]],MATCH(ROUND(MIN(SUM(DX$4,$O155/1000),SUM($O155,DX$4/1000)),3),CMB[[Cmb_ID]:[Cmb_ID]],0))),-1,-1,0,0)),IF(OR(DX$1,$R155),4,INDEX(CMB[[Cmb_Rare]:[Cmb_Rare]],MATCH(ROUND(MIN(SUM(DX$4,$O155/1000),SUM($O155,DX$4/1000)),3),CMB[[Cmb_ID]:[Cmb_ID]],0))),CHOOSE(AC[[M]:[M]],2,1,1,SUM(AC[[AB]:[DB]])))),""))</f>
        <v/>
      </c>
      <c r="DY155" t="str">
        <f>IF(OR(DY$5="",$S155=""),"",IFERROR(SUM(PRODUCT(INDEX(CMB[[BA_0O]:[BA_2O]],MATCH(ROUND(MIN(SUM(DY$4,$O155/1000),SUM($O155,DY$4/1000)),3),CMB[[Cmb_ID]:[Cmb_ID]],0),SUM(N(DY$1),N($R155),1)),CHOOSE(AC[[M]:[M]],1,1,0,AC[[AB]:[AB]])),PRODUCT(INDEX(CMB[[BD_0O]:[BD_2O]],MATCH(ROUND(MIN(SUM(DY$4,$O155/1000),SUM($O155,DY$4/1000)),3),CMB[[Cmb_ID]:[Cmb_ID]],0),SUM(N(DY$1),N($R155),1)),CHOOSE(AC[[M]:[M]],1,0,1,AC[[DB]:[DB]])),PRODUCT(SUM(ROUND(AVERAGE(VALUE(DY$3),VALUE($P155)),0),CHOOSE(IF(OR(DY$1,$R155),4,INDEX(CMB[[Res_Rare]:[Res_Rare]],MATCH(ROUND(MIN(SUM(DY$4,$O155/1000),SUM($O155,DY$4/1000)),3),CMB[[Cmb_ID]:[Cmb_ID]],0))),-1,-1,0,0)),IF(OR(DY$1,$R155),4,INDEX(CMB[[Cmb_Rare]:[Cmb_Rare]],MATCH(ROUND(MIN(SUM(DY$4,$O155/1000),SUM($O155,DY$4/1000)),3),CMB[[Cmb_ID]:[Cmb_ID]],0))),CHOOSE(AC[[M]:[M]],2,1,1,SUM(AC[[AB]:[DB]])))),""))</f>
        <v/>
      </c>
      <c r="DZ155" t="str">
        <f>IF(OR(DZ$5="",$S155=""),"",IFERROR(SUM(PRODUCT(INDEX(CMB[[BA_0O]:[BA_2O]],MATCH(ROUND(MIN(SUM(DZ$4,$O155/1000),SUM($O155,DZ$4/1000)),3),CMB[[Cmb_ID]:[Cmb_ID]],0),SUM(N(DZ$1),N($R155),1)),CHOOSE(AC[[M]:[M]],1,1,0,AC[[AB]:[AB]])),PRODUCT(INDEX(CMB[[BD_0O]:[BD_2O]],MATCH(ROUND(MIN(SUM(DZ$4,$O155/1000),SUM($O155,DZ$4/1000)),3),CMB[[Cmb_ID]:[Cmb_ID]],0),SUM(N(DZ$1),N($R155),1)),CHOOSE(AC[[M]:[M]],1,0,1,AC[[DB]:[DB]])),PRODUCT(SUM(ROUND(AVERAGE(VALUE(DZ$3),VALUE($P155)),0),CHOOSE(IF(OR(DZ$1,$R155),4,INDEX(CMB[[Res_Rare]:[Res_Rare]],MATCH(ROUND(MIN(SUM(DZ$4,$O155/1000),SUM($O155,DZ$4/1000)),3),CMB[[Cmb_ID]:[Cmb_ID]],0))),-1,-1,0,0)),IF(OR(DZ$1,$R155),4,INDEX(CMB[[Cmb_Rare]:[Cmb_Rare]],MATCH(ROUND(MIN(SUM(DZ$4,$O155/1000),SUM($O155,DZ$4/1000)),3),CMB[[Cmb_ID]:[Cmb_ID]],0))),CHOOSE(AC[[M]:[M]],2,1,1,SUM(AC[[AB]:[DB]])))),""))</f>
        <v/>
      </c>
      <c r="EA155" t="str">
        <f>IF(OR(EA$5="",$S155=""),"",IFERROR(SUM(PRODUCT(INDEX(CMB[[BA_0O]:[BA_2O]],MATCH(ROUND(MIN(SUM(EA$4,$O155/1000),SUM($O155,EA$4/1000)),3),CMB[[Cmb_ID]:[Cmb_ID]],0),SUM(N(EA$1),N($R155),1)),CHOOSE(AC[[M]:[M]],1,1,0,AC[[AB]:[AB]])),PRODUCT(INDEX(CMB[[BD_0O]:[BD_2O]],MATCH(ROUND(MIN(SUM(EA$4,$O155/1000),SUM($O155,EA$4/1000)),3),CMB[[Cmb_ID]:[Cmb_ID]],0),SUM(N(EA$1),N($R155),1)),CHOOSE(AC[[M]:[M]],1,0,1,AC[[DB]:[DB]])),PRODUCT(SUM(ROUND(AVERAGE(VALUE(EA$3),VALUE($P155)),0),CHOOSE(IF(OR(EA$1,$R155),4,INDEX(CMB[[Res_Rare]:[Res_Rare]],MATCH(ROUND(MIN(SUM(EA$4,$O155/1000),SUM($O155,EA$4/1000)),3),CMB[[Cmb_ID]:[Cmb_ID]],0))),-1,-1,0,0)),IF(OR(EA$1,$R155),4,INDEX(CMB[[Cmb_Rare]:[Cmb_Rare]],MATCH(ROUND(MIN(SUM(EA$4,$O155/1000),SUM($O155,EA$4/1000)),3),CMB[[Cmb_ID]:[Cmb_ID]],0))),CHOOSE(AC[[M]:[M]],2,1,1,SUM(AC[[AB]:[DB]])))),""))</f>
        <v/>
      </c>
      <c r="EB155" t="str">
        <f>IF(OR(EB$5="",$S155=""),"",IFERROR(SUM(PRODUCT(INDEX(CMB[[BA_0O]:[BA_2O]],MATCH(ROUND(MIN(SUM(EB$4,$O155/1000),SUM($O155,EB$4/1000)),3),CMB[[Cmb_ID]:[Cmb_ID]],0),SUM(N(EB$1),N($R155),1)),CHOOSE(AC[[M]:[M]],1,1,0,AC[[AB]:[AB]])),PRODUCT(INDEX(CMB[[BD_0O]:[BD_2O]],MATCH(ROUND(MIN(SUM(EB$4,$O155/1000),SUM($O155,EB$4/1000)),3),CMB[[Cmb_ID]:[Cmb_ID]],0),SUM(N(EB$1),N($R155),1)),CHOOSE(AC[[M]:[M]],1,0,1,AC[[DB]:[DB]])),PRODUCT(SUM(ROUND(AVERAGE(VALUE(EB$3),VALUE($P155)),0),CHOOSE(IF(OR(EB$1,$R155),4,INDEX(CMB[[Res_Rare]:[Res_Rare]],MATCH(ROUND(MIN(SUM(EB$4,$O155/1000),SUM($O155,EB$4/1000)),3),CMB[[Cmb_ID]:[Cmb_ID]],0))),-1,-1,0,0)),IF(OR(EB$1,$R155),4,INDEX(CMB[[Cmb_Rare]:[Cmb_Rare]],MATCH(ROUND(MIN(SUM(EB$4,$O155/1000),SUM($O155,EB$4/1000)),3),CMB[[Cmb_ID]:[Cmb_ID]],0))),CHOOSE(AC[[M]:[M]],2,1,1,SUM(AC[[AB]:[DB]])))),""))</f>
        <v/>
      </c>
      <c r="EC155" t="str">
        <f>IF(OR(EC$5="",$S155=""),"",IFERROR(SUM(PRODUCT(INDEX(CMB[[BA_0O]:[BA_2O]],MATCH(ROUND(MIN(SUM(EC$4,$O155/1000),SUM($O155,EC$4/1000)),3),CMB[[Cmb_ID]:[Cmb_ID]],0),SUM(N(EC$1),N($R155),1)),CHOOSE(AC[[M]:[M]],1,1,0,AC[[AB]:[AB]])),PRODUCT(INDEX(CMB[[BD_0O]:[BD_2O]],MATCH(ROUND(MIN(SUM(EC$4,$O155/1000),SUM($O155,EC$4/1000)),3),CMB[[Cmb_ID]:[Cmb_ID]],0),SUM(N(EC$1),N($R155),1)),CHOOSE(AC[[M]:[M]],1,0,1,AC[[DB]:[DB]])),PRODUCT(SUM(ROUND(AVERAGE(VALUE(EC$3),VALUE($P155)),0),CHOOSE(IF(OR(EC$1,$R155),4,INDEX(CMB[[Res_Rare]:[Res_Rare]],MATCH(ROUND(MIN(SUM(EC$4,$O155/1000),SUM($O155,EC$4/1000)),3),CMB[[Cmb_ID]:[Cmb_ID]],0))),-1,-1,0,0)),IF(OR(EC$1,$R155),4,INDEX(CMB[[Cmb_Rare]:[Cmb_Rare]],MATCH(ROUND(MIN(SUM(EC$4,$O155/1000),SUM($O155,EC$4/1000)),3),CMB[[Cmb_ID]:[Cmb_ID]],0))),CHOOSE(AC[[M]:[M]],2,1,1,SUM(AC[[AB]:[DB]])))),""))</f>
        <v/>
      </c>
      <c r="ED155" t="str">
        <f>IF(OR(ED$5="",$S155=""),"",IFERROR(SUM(PRODUCT(INDEX(CMB[[BA_0O]:[BA_2O]],MATCH(ROUND(MIN(SUM(ED$4,$O155/1000),SUM($O155,ED$4/1000)),3),CMB[[Cmb_ID]:[Cmb_ID]],0),SUM(N(ED$1),N($R155),1)),CHOOSE(AC[[M]:[M]],1,1,0,AC[[AB]:[AB]])),PRODUCT(INDEX(CMB[[BD_0O]:[BD_2O]],MATCH(ROUND(MIN(SUM(ED$4,$O155/1000),SUM($O155,ED$4/1000)),3),CMB[[Cmb_ID]:[Cmb_ID]],0),SUM(N(ED$1),N($R155),1)),CHOOSE(AC[[M]:[M]],1,0,1,AC[[DB]:[DB]])),PRODUCT(SUM(ROUND(AVERAGE(VALUE(ED$3),VALUE($P155)),0),CHOOSE(IF(OR(ED$1,$R155),4,INDEX(CMB[[Res_Rare]:[Res_Rare]],MATCH(ROUND(MIN(SUM(ED$4,$O155/1000),SUM($O155,ED$4/1000)),3),CMB[[Cmb_ID]:[Cmb_ID]],0))),-1,-1,0,0)),IF(OR(ED$1,$R155),4,INDEX(CMB[[Cmb_Rare]:[Cmb_Rare]],MATCH(ROUND(MIN(SUM(ED$4,$O155/1000),SUM($O155,ED$4/1000)),3),CMB[[Cmb_ID]:[Cmb_ID]],0))),CHOOSE(AC[[M]:[M]],2,1,1,SUM(AC[[AB]:[DB]])))),""))</f>
        <v/>
      </c>
      <c r="EE155" t="str">
        <f>IF(OR(EE$5="",$S155=""),"",IFERROR(SUM(PRODUCT(INDEX(CMB[[BA_0O]:[BA_2O]],MATCH(ROUND(MIN(SUM(EE$4,$O155/1000),SUM($O155,EE$4/1000)),3),CMB[[Cmb_ID]:[Cmb_ID]],0),SUM(N(EE$1),N($R155),1)),CHOOSE(AC[[M]:[M]],1,1,0,AC[[AB]:[AB]])),PRODUCT(INDEX(CMB[[BD_0O]:[BD_2O]],MATCH(ROUND(MIN(SUM(EE$4,$O155/1000),SUM($O155,EE$4/1000)),3),CMB[[Cmb_ID]:[Cmb_ID]],0),SUM(N(EE$1),N($R155),1)),CHOOSE(AC[[M]:[M]],1,0,1,AC[[DB]:[DB]])),PRODUCT(SUM(ROUND(AVERAGE(VALUE(EE$3),VALUE($P155)),0),CHOOSE(IF(OR(EE$1,$R155),4,INDEX(CMB[[Res_Rare]:[Res_Rare]],MATCH(ROUND(MIN(SUM(EE$4,$O155/1000),SUM($O155,EE$4/1000)),3),CMB[[Cmb_ID]:[Cmb_ID]],0))),-1,-1,0,0)),IF(OR(EE$1,$R155),4,INDEX(CMB[[Cmb_Rare]:[Cmb_Rare]],MATCH(ROUND(MIN(SUM(EE$4,$O155/1000),SUM($O155,EE$4/1000)),3),CMB[[Cmb_ID]:[Cmb_ID]],0))),CHOOSE(AC[[M]:[M]],2,1,1,SUM(AC[[AB]:[DB]])))),""))</f>
        <v/>
      </c>
      <c r="EF155" t="str">
        <f>IF(OR(EF$5="",$S155=""),"",IFERROR(SUM(PRODUCT(INDEX(CMB[[BA_0O]:[BA_2O]],MATCH(ROUND(MIN(SUM(EF$4,$O155/1000),SUM($O155,EF$4/1000)),3),CMB[[Cmb_ID]:[Cmb_ID]],0),SUM(N(EF$1),N($R155),1)),CHOOSE(AC[[M]:[M]],1,1,0,AC[[AB]:[AB]])),PRODUCT(INDEX(CMB[[BD_0O]:[BD_2O]],MATCH(ROUND(MIN(SUM(EF$4,$O155/1000),SUM($O155,EF$4/1000)),3),CMB[[Cmb_ID]:[Cmb_ID]],0),SUM(N(EF$1),N($R155),1)),CHOOSE(AC[[M]:[M]],1,0,1,AC[[DB]:[DB]])),PRODUCT(SUM(ROUND(AVERAGE(VALUE(EF$3),VALUE($P155)),0),CHOOSE(IF(OR(EF$1,$R155),4,INDEX(CMB[[Res_Rare]:[Res_Rare]],MATCH(ROUND(MIN(SUM(EF$4,$O155/1000),SUM($O155,EF$4/1000)),3),CMB[[Cmb_ID]:[Cmb_ID]],0))),-1,-1,0,0)),IF(OR(EF$1,$R155),4,INDEX(CMB[[Cmb_Rare]:[Cmb_Rare]],MATCH(ROUND(MIN(SUM(EF$4,$O155/1000),SUM($O155,EF$4/1000)),3),CMB[[Cmb_ID]:[Cmb_ID]],0))),CHOOSE(AC[[M]:[M]],2,1,1,SUM(AC[[AB]:[DB]])))),""))</f>
        <v/>
      </c>
      <c r="EG155" t="str">
        <f>IF(OR(EG$5="",$S155=""),"",IFERROR(SUM(PRODUCT(INDEX(CMB[[BA_0O]:[BA_2O]],MATCH(ROUND(MIN(SUM(EG$4,$O155/1000),SUM($O155,EG$4/1000)),3),CMB[[Cmb_ID]:[Cmb_ID]],0),SUM(N(EG$1),N($R155),1)),CHOOSE(AC[[M]:[M]],1,1,0,AC[[AB]:[AB]])),PRODUCT(INDEX(CMB[[BD_0O]:[BD_2O]],MATCH(ROUND(MIN(SUM(EG$4,$O155/1000),SUM($O155,EG$4/1000)),3),CMB[[Cmb_ID]:[Cmb_ID]],0),SUM(N(EG$1),N($R155),1)),CHOOSE(AC[[M]:[M]],1,0,1,AC[[DB]:[DB]])),PRODUCT(SUM(ROUND(AVERAGE(VALUE(EG$3),VALUE($P155)),0),CHOOSE(IF(OR(EG$1,$R155),4,INDEX(CMB[[Res_Rare]:[Res_Rare]],MATCH(ROUND(MIN(SUM(EG$4,$O155/1000),SUM($O155,EG$4/1000)),3),CMB[[Cmb_ID]:[Cmb_ID]],0))),-1,-1,0,0)),IF(OR(EG$1,$R155),4,INDEX(CMB[[Cmb_Rare]:[Cmb_Rare]],MATCH(ROUND(MIN(SUM(EG$4,$O155/1000),SUM($O155,EG$4/1000)),3),CMB[[Cmb_ID]:[Cmb_ID]],0))),CHOOSE(AC[[M]:[M]],2,1,1,SUM(AC[[AB]:[DB]])))),""))</f>
        <v/>
      </c>
      <c r="EH155" t="str">
        <f>IF(OR(EH$5="",$S155=""),"",IFERROR(SUM(PRODUCT(INDEX(CMB[[BA_0O]:[BA_2O]],MATCH(ROUND(MIN(SUM(EH$4,$O155/1000),SUM($O155,EH$4/1000)),3),CMB[[Cmb_ID]:[Cmb_ID]],0),SUM(N(EH$1),N($R155),1)),CHOOSE(AC[[M]:[M]],1,1,0,AC[[AB]:[AB]])),PRODUCT(INDEX(CMB[[BD_0O]:[BD_2O]],MATCH(ROUND(MIN(SUM(EH$4,$O155/1000),SUM($O155,EH$4/1000)),3),CMB[[Cmb_ID]:[Cmb_ID]],0),SUM(N(EH$1),N($R155),1)),CHOOSE(AC[[M]:[M]],1,0,1,AC[[DB]:[DB]])),PRODUCT(SUM(ROUND(AVERAGE(VALUE(EH$3),VALUE($P155)),0),CHOOSE(IF(OR(EH$1,$R155),4,INDEX(CMB[[Res_Rare]:[Res_Rare]],MATCH(ROUND(MIN(SUM(EH$4,$O155/1000),SUM($O155,EH$4/1000)),3),CMB[[Cmb_ID]:[Cmb_ID]],0))),-1,-1,0,0)),IF(OR(EH$1,$R155),4,INDEX(CMB[[Cmb_Rare]:[Cmb_Rare]],MATCH(ROUND(MIN(SUM(EH$4,$O155/1000),SUM($O155,EH$4/1000)),3),CMB[[Cmb_ID]:[Cmb_ID]],0))),CHOOSE(AC[[M]:[M]],2,1,1,SUM(AC[[AB]:[DB]])))),""))</f>
        <v/>
      </c>
      <c r="EI155" t="str">
        <f>IF(OR(EI$5="",$S155=""),"",IFERROR(SUM(PRODUCT(INDEX(CMB[[BA_0O]:[BA_2O]],MATCH(ROUND(MIN(SUM(EI$4,$O155/1000),SUM($O155,EI$4/1000)),3),CMB[[Cmb_ID]:[Cmb_ID]],0),SUM(N(EI$1),N($R155),1)),CHOOSE(AC[[M]:[M]],1,1,0,AC[[AB]:[AB]])),PRODUCT(INDEX(CMB[[BD_0O]:[BD_2O]],MATCH(ROUND(MIN(SUM(EI$4,$O155/1000),SUM($O155,EI$4/1000)),3),CMB[[Cmb_ID]:[Cmb_ID]],0),SUM(N(EI$1),N($R155),1)),CHOOSE(AC[[M]:[M]],1,0,1,AC[[DB]:[DB]])),PRODUCT(SUM(ROUND(AVERAGE(VALUE(EI$3),VALUE($P155)),0),CHOOSE(IF(OR(EI$1,$R155),4,INDEX(CMB[[Res_Rare]:[Res_Rare]],MATCH(ROUND(MIN(SUM(EI$4,$O155/1000),SUM($O155,EI$4/1000)),3),CMB[[Cmb_ID]:[Cmb_ID]],0))),-1,-1,0,0)),IF(OR(EI$1,$R155),4,INDEX(CMB[[Cmb_Rare]:[Cmb_Rare]],MATCH(ROUND(MIN(SUM(EI$4,$O155/1000),SUM($O155,EI$4/1000)),3),CMB[[Cmb_ID]:[Cmb_ID]],0))),CHOOSE(AC[[M]:[M]],2,1,1,SUM(AC[[AB]:[DB]])))),""))</f>
        <v/>
      </c>
      <c r="EJ155" t="str">
        <f>IF(OR(EJ$5="",$S155=""),"",IFERROR(SUM(PRODUCT(INDEX(CMB[[BA_0O]:[BA_2O]],MATCH(ROUND(MIN(SUM(EJ$4,$O155/1000),SUM($O155,EJ$4/1000)),3),CMB[[Cmb_ID]:[Cmb_ID]],0),SUM(N(EJ$1),N($R155),1)),CHOOSE(AC[[M]:[M]],1,1,0,AC[[AB]:[AB]])),PRODUCT(INDEX(CMB[[BD_0O]:[BD_2O]],MATCH(ROUND(MIN(SUM(EJ$4,$O155/1000),SUM($O155,EJ$4/1000)),3),CMB[[Cmb_ID]:[Cmb_ID]],0),SUM(N(EJ$1),N($R155),1)),CHOOSE(AC[[M]:[M]],1,0,1,AC[[DB]:[DB]])),PRODUCT(SUM(ROUND(AVERAGE(VALUE(EJ$3),VALUE($P155)),0),CHOOSE(IF(OR(EJ$1,$R155),4,INDEX(CMB[[Res_Rare]:[Res_Rare]],MATCH(ROUND(MIN(SUM(EJ$4,$O155/1000),SUM($O155,EJ$4/1000)),3),CMB[[Cmb_ID]:[Cmb_ID]],0))),-1,-1,0,0)),IF(OR(EJ$1,$R155),4,INDEX(CMB[[Cmb_Rare]:[Cmb_Rare]],MATCH(ROUND(MIN(SUM(EJ$4,$O155/1000),SUM($O155,EJ$4/1000)),3),CMB[[Cmb_ID]:[Cmb_ID]],0))),CHOOSE(AC[[M]:[M]],2,1,1,SUM(AC[[AB]:[DB]])))),""))</f>
        <v/>
      </c>
      <c r="EK155" t="str">
        <f>IF(OR(EK$5="",$S155=""),"",IFERROR(SUM(PRODUCT(INDEX(CMB[[BA_0O]:[BA_2O]],MATCH(ROUND(MIN(SUM(EK$4,$O155/1000),SUM($O155,EK$4/1000)),3),CMB[[Cmb_ID]:[Cmb_ID]],0),SUM(N(EK$1),N($R155),1)),CHOOSE(AC[[M]:[M]],1,1,0,AC[[AB]:[AB]])),PRODUCT(INDEX(CMB[[BD_0O]:[BD_2O]],MATCH(ROUND(MIN(SUM(EK$4,$O155/1000),SUM($O155,EK$4/1000)),3),CMB[[Cmb_ID]:[Cmb_ID]],0),SUM(N(EK$1),N($R155),1)),CHOOSE(AC[[M]:[M]],1,0,1,AC[[DB]:[DB]])),PRODUCT(SUM(ROUND(AVERAGE(VALUE(EK$3),VALUE($P155)),0),CHOOSE(IF(OR(EK$1,$R155),4,INDEX(CMB[[Res_Rare]:[Res_Rare]],MATCH(ROUND(MIN(SUM(EK$4,$O155/1000),SUM($O155,EK$4/1000)),3),CMB[[Cmb_ID]:[Cmb_ID]],0))),-1,-1,0,0)),IF(OR(EK$1,$R155),4,INDEX(CMB[[Cmb_Rare]:[Cmb_Rare]],MATCH(ROUND(MIN(SUM(EK$4,$O155/1000),SUM($O155,EK$4/1000)),3),CMB[[Cmb_ID]:[Cmb_ID]],0))),CHOOSE(AC[[M]:[M]],2,1,1,SUM(AC[[AB]:[DB]])))),""))</f>
        <v/>
      </c>
      <c r="EL155" t="str">
        <f>IF(OR(EL$5="",$S155=""),"",IFERROR(SUM(PRODUCT(INDEX(CMB[[BA_0O]:[BA_2O]],MATCH(ROUND(MIN(SUM(EL$4,$O155/1000),SUM($O155,EL$4/1000)),3),CMB[[Cmb_ID]:[Cmb_ID]],0),SUM(N(EL$1),N($R155),1)),CHOOSE(AC[[M]:[M]],1,1,0,AC[[AB]:[AB]])),PRODUCT(INDEX(CMB[[BD_0O]:[BD_2O]],MATCH(ROUND(MIN(SUM(EL$4,$O155/1000),SUM($O155,EL$4/1000)),3),CMB[[Cmb_ID]:[Cmb_ID]],0),SUM(N(EL$1),N($R155),1)),CHOOSE(AC[[M]:[M]],1,0,1,AC[[DB]:[DB]])),PRODUCT(SUM(ROUND(AVERAGE(VALUE(EL$3),VALUE($P155)),0),CHOOSE(IF(OR(EL$1,$R155),4,INDEX(CMB[[Res_Rare]:[Res_Rare]],MATCH(ROUND(MIN(SUM(EL$4,$O155/1000),SUM($O155,EL$4/1000)),3),CMB[[Cmb_ID]:[Cmb_ID]],0))),-1,-1,0,0)),IF(OR(EL$1,$R155),4,INDEX(CMB[[Cmb_Rare]:[Cmb_Rare]],MATCH(ROUND(MIN(SUM(EL$4,$O155/1000),SUM($O155,EL$4/1000)),3),CMB[[Cmb_ID]:[Cmb_ID]],0))),CHOOSE(AC[[M]:[M]],2,1,1,SUM(AC[[AB]:[DB]])))),""))</f>
        <v/>
      </c>
      <c r="EM155" t="str">
        <f>IF(OR(EM$5="",$S155=""),"",IFERROR(SUM(PRODUCT(INDEX(CMB[[BA_0O]:[BA_2O]],MATCH(ROUND(MIN(SUM(EM$4,$O155/1000),SUM($O155,EM$4/1000)),3),CMB[[Cmb_ID]:[Cmb_ID]],0),SUM(N(EM$1),N($R155),1)),CHOOSE(AC[[M]:[M]],1,1,0,AC[[AB]:[AB]])),PRODUCT(INDEX(CMB[[BD_0O]:[BD_2O]],MATCH(ROUND(MIN(SUM(EM$4,$O155/1000),SUM($O155,EM$4/1000)),3),CMB[[Cmb_ID]:[Cmb_ID]],0),SUM(N(EM$1),N($R155),1)),CHOOSE(AC[[M]:[M]],1,0,1,AC[[DB]:[DB]])),PRODUCT(SUM(ROUND(AVERAGE(VALUE(EM$3),VALUE($P155)),0),CHOOSE(IF(OR(EM$1,$R155),4,INDEX(CMB[[Res_Rare]:[Res_Rare]],MATCH(ROUND(MIN(SUM(EM$4,$O155/1000),SUM($O155,EM$4/1000)),3),CMB[[Cmb_ID]:[Cmb_ID]],0))),-1,-1,0,0)),IF(OR(EM$1,$R155),4,INDEX(CMB[[Cmb_Rare]:[Cmb_Rare]],MATCH(ROUND(MIN(SUM(EM$4,$O155/1000),SUM($O155,EM$4/1000)),3),CMB[[Cmb_ID]:[Cmb_ID]],0))),CHOOSE(AC[[M]:[M]],2,1,1,SUM(AC[[AB]:[DB]])))),""))</f>
        <v/>
      </c>
      <c r="EN155" t="str">
        <f>IF(OR(EN$5="",$S155=""),"",IFERROR(SUM(PRODUCT(INDEX(CMB[[BA_0O]:[BA_2O]],MATCH(ROUND(MIN(SUM(EN$4,$O155/1000),SUM($O155,EN$4/1000)),3),CMB[[Cmb_ID]:[Cmb_ID]],0),SUM(N(EN$1),N($R155),1)),CHOOSE(AC[[M]:[M]],1,1,0,AC[[AB]:[AB]])),PRODUCT(INDEX(CMB[[BD_0O]:[BD_2O]],MATCH(ROUND(MIN(SUM(EN$4,$O155/1000),SUM($O155,EN$4/1000)),3),CMB[[Cmb_ID]:[Cmb_ID]],0),SUM(N(EN$1),N($R155),1)),CHOOSE(AC[[M]:[M]],1,0,1,AC[[DB]:[DB]])),PRODUCT(SUM(ROUND(AVERAGE(VALUE(EN$3),VALUE($P155)),0),CHOOSE(IF(OR(EN$1,$R155),4,INDEX(CMB[[Res_Rare]:[Res_Rare]],MATCH(ROUND(MIN(SUM(EN$4,$O155/1000),SUM($O155,EN$4/1000)),3),CMB[[Cmb_ID]:[Cmb_ID]],0))),-1,-1,0,0)),IF(OR(EN$1,$R155),4,INDEX(CMB[[Cmb_Rare]:[Cmb_Rare]],MATCH(ROUND(MIN(SUM(EN$4,$O155/1000),SUM($O155,EN$4/1000)),3),CMB[[Cmb_ID]:[Cmb_ID]],0))),CHOOSE(AC[[M]:[M]],2,1,1,SUM(AC[[AB]:[DB]])))),""))</f>
        <v/>
      </c>
      <c r="EO155" t="str">
        <f>IF(OR(EO$5="",$S155=""),"",IFERROR(SUM(PRODUCT(INDEX(CMB[[BA_0O]:[BA_2O]],MATCH(ROUND(MIN(SUM(EO$4,$O155/1000),SUM($O155,EO$4/1000)),3),CMB[[Cmb_ID]:[Cmb_ID]],0),SUM(N(EO$1),N($R155),1)),CHOOSE(AC[[M]:[M]],1,1,0,AC[[AB]:[AB]])),PRODUCT(INDEX(CMB[[BD_0O]:[BD_2O]],MATCH(ROUND(MIN(SUM(EO$4,$O155/1000),SUM($O155,EO$4/1000)),3),CMB[[Cmb_ID]:[Cmb_ID]],0),SUM(N(EO$1),N($R155),1)),CHOOSE(AC[[M]:[M]],1,0,1,AC[[DB]:[DB]])),PRODUCT(SUM(ROUND(AVERAGE(VALUE(EO$3),VALUE($P155)),0),CHOOSE(IF(OR(EO$1,$R155),4,INDEX(CMB[[Res_Rare]:[Res_Rare]],MATCH(ROUND(MIN(SUM(EO$4,$O155/1000),SUM($O155,EO$4/1000)),3),CMB[[Cmb_ID]:[Cmb_ID]],0))),-1,-1,0,0)),IF(OR(EO$1,$R155),4,INDEX(CMB[[Cmb_Rare]:[Cmb_Rare]],MATCH(ROUND(MIN(SUM(EO$4,$O155/1000),SUM($O155,EO$4/1000)),3),CMB[[Cmb_ID]:[Cmb_ID]],0))),CHOOSE(AC[[M]:[M]],2,1,1,SUM(AC[[AB]:[DB]])))),""))</f>
        <v/>
      </c>
      <c r="EP155" t="str">
        <f>IF(OR(EP$5="",$S155=""),"",IFERROR(SUM(PRODUCT(INDEX(CMB[[BA_0O]:[BA_2O]],MATCH(ROUND(MIN(SUM(EP$4,$O155/1000),SUM($O155,EP$4/1000)),3),CMB[[Cmb_ID]:[Cmb_ID]],0),SUM(N(EP$1),N($R155),1)),CHOOSE(AC[[M]:[M]],1,1,0,AC[[AB]:[AB]])),PRODUCT(INDEX(CMB[[BD_0O]:[BD_2O]],MATCH(ROUND(MIN(SUM(EP$4,$O155/1000),SUM($O155,EP$4/1000)),3),CMB[[Cmb_ID]:[Cmb_ID]],0),SUM(N(EP$1),N($R155),1)),CHOOSE(AC[[M]:[M]],1,0,1,AC[[DB]:[DB]])),PRODUCT(SUM(ROUND(AVERAGE(VALUE(EP$3),VALUE($P155)),0),CHOOSE(IF(OR(EP$1,$R155),4,INDEX(CMB[[Res_Rare]:[Res_Rare]],MATCH(ROUND(MIN(SUM(EP$4,$O155/1000),SUM($O155,EP$4/1000)),3),CMB[[Cmb_ID]:[Cmb_ID]],0))),-1,-1,0,0)),IF(OR(EP$1,$R155),4,INDEX(CMB[[Cmb_Rare]:[Cmb_Rare]],MATCH(ROUND(MIN(SUM(EP$4,$O155/1000),SUM($O155,EP$4/1000)),3),CMB[[Cmb_ID]:[Cmb_ID]],0))),CHOOSE(AC[[M]:[M]],2,1,1,SUM(AC[[AB]:[DB]])))),""))</f>
        <v/>
      </c>
      <c r="EQ155" t="str">
        <f>IF(OR(EQ$5="",$S155=""),"",IFERROR(SUM(PRODUCT(INDEX(CMB[[BA_0O]:[BA_2O]],MATCH(ROUND(MIN(SUM(EQ$4,$O155/1000),SUM($O155,EQ$4/1000)),3),CMB[[Cmb_ID]:[Cmb_ID]],0),SUM(N(EQ$1),N($R155),1)),CHOOSE(AC[[M]:[M]],1,1,0,AC[[AB]:[AB]])),PRODUCT(INDEX(CMB[[BD_0O]:[BD_2O]],MATCH(ROUND(MIN(SUM(EQ$4,$O155/1000),SUM($O155,EQ$4/1000)),3),CMB[[Cmb_ID]:[Cmb_ID]],0),SUM(N(EQ$1),N($R155),1)),CHOOSE(AC[[M]:[M]],1,0,1,AC[[DB]:[DB]])),PRODUCT(SUM(ROUND(AVERAGE(VALUE(EQ$3),VALUE($P155)),0),CHOOSE(IF(OR(EQ$1,$R155),4,INDEX(CMB[[Res_Rare]:[Res_Rare]],MATCH(ROUND(MIN(SUM(EQ$4,$O155/1000),SUM($O155,EQ$4/1000)),3),CMB[[Cmb_ID]:[Cmb_ID]],0))),-1,-1,0,0)),IF(OR(EQ$1,$R155),4,INDEX(CMB[[Cmb_Rare]:[Cmb_Rare]],MATCH(ROUND(MIN(SUM(EQ$4,$O155/1000),SUM($O155,EQ$4/1000)),3),CMB[[Cmb_ID]:[Cmb_ID]],0))),CHOOSE(AC[[M]:[M]],2,1,1,SUM(AC[[AB]:[DB]])))),""))</f>
        <v/>
      </c>
      <c r="ER155" t="str">
        <f>IF(OR(ER$5="",$S155=""),"",IFERROR(SUM(PRODUCT(INDEX(CMB[[BA_0O]:[BA_2O]],MATCH(ROUND(MIN(SUM(ER$4,$O155/1000),SUM($O155,ER$4/1000)),3),CMB[[Cmb_ID]:[Cmb_ID]],0),SUM(N(ER$1),N($R155),1)),CHOOSE(AC[[M]:[M]],1,1,0,AC[[AB]:[AB]])),PRODUCT(INDEX(CMB[[BD_0O]:[BD_2O]],MATCH(ROUND(MIN(SUM(ER$4,$O155/1000),SUM($O155,ER$4/1000)),3),CMB[[Cmb_ID]:[Cmb_ID]],0),SUM(N(ER$1),N($R155),1)),CHOOSE(AC[[M]:[M]],1,0,1,AC[[DB]:[DB]])),PRODUCT(SUM(ROUND(AVERAGE(VALUE(ER$3),VALUE($P155)),0),CHOOSE(IF(OR(ER$1,$R155),4,INDEX(CMB[[Res_Rare]:[Res_Rare]],MATCH(ROUND(MIN(SUM(ER$4,$O155/1000),SUM($O155,ER$4/1000)),3),CMB[[Cmb_ID]:[Cmb_ID]],0))),-1,-1,0,0)),IF(OR(ER$1,$R155),4,INDEX(CMB[[Cmb_Rare]:[Cmb_Rare]],MATCH(ROUND(MIN(SUM(ER$4,$O155/1000),SUM($O155,ER$4/1000)),3),CMB[[Cmb_ID]:[Cmb_ID]],0))),CHOOSE(AC[[M]:[M]],2,1,1,SUM(AC[[AB]:[DB]])))),""))</f>
        <v/>
      </c>
      <c r="ES155" t="str">
        <f>IF(OR(ES$5="",$S155=""),"",IFERROR(SUM(PRODUCT(INDEX(CMB[[BA_0O]:[BA_2O]],MATCH(ROUND(MIN(SUM(ES$4,$O155/1000),SUM($O155,ES$4/1000)),3),CMB[[Cmb_ID]:[Cmb_ID]],0),SUM(N(ES$1),N($R155),1)),CHOOSE(AC[[M]:[M]],1,1,0,AC[[AB]:[AB]])),PRODUCT(INDEX(CMB[[BD_0O]:[BD_2O]],MATCH(ROUND(MIN(SUM(ES$4,$O155/1000),SUM($O155,ES$4/1000)),3),CMB[[Cmb_ID]:[Cmb_ID]],0),SUM(N(ES$1),N($R155),1)),CHOOSE(AC[[M]:[M]],1,0,1,AC[[DB]:[DB]])),PRODUCT(SUM(ROUND(AVERAGE(VALUE(ES$3),VALUE($P155)),0),CHOOSE(IF(OR(ES$1,$R155),4,INDEX(CMB[[Res_Rare]:[Res_Rare]],MATCH(ROUND(MIN(SUM(ES$4,$O155/1000),SUM($O155,ES$4/1000)),3),CMB[[Cmb_ID]:[Cmb_ID]],0))),-1,-1,0,0)),IF(OR(ES$1,$R155),4,INDEX(CMB[[Cmb_Rare]:[Cmb_Rare]],MATCH(ROUND(MIN(SUM(ES$4,$O155/1000),SUM($O155,ES$4/1000)),3),CMB[[Cmb_ID]:[Cmb_ID]],0))),CHOOSE(AC[[M]:[M]],2,1,1,SUM(AC[[AB]:[DB]])))),""))</f>
        <v/>
      </c>
      <c r="ET155" t="str">
        <f>IF(OR(ET$5="",$S155=""),"",IFERROR(SUM(PRODUCT(INDEX(CMB[[BA_0O]:[BA_2O]],MATCH(ROUND(MIN(SUM(ET$4,$O155/1000),SUM($O155,ET$4/1000)),3),CMB[[Cmb_ID]:[Cmb_ID]],0),SUM(N(ET$1),N($R155),1)),CHOOSE(AC[[M]:[M]],1,1,0,AC[[AB]:[AB]])),PRODUCT(INDEX(CMB[[BD_0O]:[BD_2O]],MATCH(ROUND(MIN(SUM(ET$4,$O155/1000),SUM($O155,ET$4/1000)),3),CMB[[Cmb_ID]:[Cmb_ID]],0),SUM(N(ET$1),N($R155),1)),CHOOSE(AC[[M]:[M]],1,0,1,AC[[DB]:[DB]])),PRODUCT(SUM(ROUND(AVERAGE(VALUE(ET$3),VALUE($P155)),0),CHOOSE(IF(OR(ET$1,$R155),4,INDEX(CMB[[Res_Rare]:[Res_Rare]],MATCH(ROUND(MIN(SUM(ET$4,$O155/1000),SUM($O155,ET$4/1000)),3),CMB[[Cmb_ID]:[Cmb_ID]],0))),-1,-1,0,0)),IF(OR(ET$1,$R155),4,INDEX(CMB[[Cmb_Rare]:[Cmb_Rare]],MATCH(ROUND(MIN(SUM(ET$4,$O155/1000),SUM($O155,ET$4/1000)),3),CMB[[Cmb_ID]:[Cmb_ID]],0))),CHOOSE(AC[[M]:[M]],2,1,1,SUM(AC[[AB]:[DB]])))),""))</f>
        <v/>
      </c>
      <c r="EU155" t="str">
        <f>IF(OR(EU$5="",$S155=""),"",IFERROR(SUM(PRODUCT(INDEX(CMB[[BA_0O]:[BA_2O]],MATCH(ROUND(MIN(SUM(EU$4,$O155/1000),SUM($O155,EU$4/1000)),3),CMB[[Cmb_ID]:[Cmb_ID]],0),SUM(N(EU$1),N($R155),1)),CHOOSE(AC[[M]:[M]],1,1,0,AC[[AB]:[AB]])),PRODUCT(INDEX(CMB[[BD_0O]:[BD_2O]],MATCH(ROUND(MIN(SUM(EU$4,$O155/1000),SUM($O155,EU$4/1000)),3),CMB[[Cmb_ID]:[Cmb_ID]],0),SUM(N(EU$1),N($R155),1)),CHOOSE(AC[[M]:[M]],1,0,1,AC[[DB]:[DB]])),PRODUCT(SUM(ROUND(AVERAGE(VALUE(EU$3),VALUE($P155)),0),CHOOSE(IF(OR(EU$1,$R155),4,INDEX(CMB[[Res_Rare]:[Res_Rare]],MATCH(ROUND(MIN(SUM(EU$4,$O155/1000),SUM($O155,EU$4/1000)),3),CMB[[Cmb_ID]:[Cmb_ID]],0))),-1,-1,0,0)),IF(OR(EU$1,$R155),4,INDEX(CMB[[Cmb_Rare]:[Cmb_Rare]],MATCH(ROUND(MIN(SUM(EU$4,$O155/1000),SUM($O155,EU$4/1000)),3),CMB[[Cmb_ID]:[Cmb_ID]],0))),CHOOSE(AC[[M]:[M]],2,1,1,SUM(AC[[AB]:[DB]])))),""))</f>
        <v/>
      </c>
      <c r="EV155" t="str">
        <f>IF(OR(EV$5="",$S155=""),"",IFERROR(SUM(PRODUCT(INDEX(CMB[[BA_0O]:[BA_2O]],MATCH(ROUND(MIN(SUM(EV$4,$O155/1000),SUM($O155,EV$4/1000)),3),CMB[[Cmb_ID]:[Cmb_ID]],0),SUM(N(EV$1),N($R155),1)),CHOOSE(AC[[M]:[M]],1,1,0,AC[[AB]:[AB]])),PRODUCT(INDEX(CMB[[BD_0O]:[BD_2O]],MATCH(ROUND(MIN(SUM(EV$4,$O155/1000),SUM($O155,EV$4/1000)),3),CMB[[Cmb_ID]:[Cmb_ID]],0),SUM(N(EV$1),N($R155),1)),CHOOSE(AC[[M]:[M]],1,0,1,AC[[DB]:[DB]])),PRODUCT(SUM(ROUND(AVERAGE(VALUE(EV$3),VALUE($P155)),0),CHOOSE(IF(OR(EV$1,$R155),4,INDEX(CMB[[Res_Rare]:[Res_Rare]],MATCH(ROUND(MIN(SUM(EV$4,$O155/1000),SUM($O155,EV$4/1000)),3),CMB[[Cmb_ID]:[Cmb_ID]],0))),-1,-1,0,0)),IF(OR(EV$1,$R155),4,INDEX(CMB[[Cmb_Rare]:[Cmb_Rare]],MATCH(ROUND(MIN(SUM(EV$4,$O155/1000),SUM($O155,EV$4/1000)),3),CMB[[Cmb_ID]:[Cmb_ID]],0))),CHOOSE(AC[[M]:[M]],2,1,1,SUM(AC[[AB]:[DB]])))),""))</f>
        <v/>
      </c>
      <c r="EW155" t="str">
        <f>IF(OR(EW$5="",$S155=""),"",IFERROR(SUM(PRODUCT(INDEX(CMB[[BA_0O]:[BA_2O]],MATCH(ROUND(MIN(SUM(EW$4,$O155/1000),SUM($O155,EW$4/1000)),3),CMB[[Cmb_ID]:[Cmb_ID]],0),SUM(N(EW$1),N($R155),1)),CHOOSE(AC[[M]:[M]],1,1,0,AC[[AB]:[AB]])),PRODUCT(INDEX(CMB[[BD_0O]:[BD_2O]],MATCH(ROUND(MIN(SUM(EW$4,$O155/1000),SUM($O155,EW$4/1000)),3),CMB[[Cmb_ID]:[Cmb_ID]],0),SUM(N(EW$1),N($R155),1)),CHOOSE(AC[[M]:[M]],1,0,1,AC[[DB]:[DB]])),PRODUCT(SUM(ROUND(AVERAGE(VALUE(EW$3),VALUE($P155)),0),CHOOSE(IF(OR(EW$1,$R155),4,INDEX(CMB[[Res_Rare]:[Res_Rare]],MATCH(ROUND(MIN(SUM(EW$4,$O155/1000),SUM($O155,EW$4/1000)),3),CMB[[Cmb_ID]:[Cmb_ID]],0))),-1,-1,0,0)),IF(OR(EW$1,$R155),4,INDEX(CMB[[Cmb_Rare]:[Cmb_Rare]],MATCH(ROUND(MIN(SUM(EW$4,$O155/1000),SUM($O155,EW$4/1000)),3),CMB[[Cmb_ID]:[Cmb_ID]],0))),CHOOSE(AC[[M]:[M]],2,1,1,SUM(AC[[AB]:[DB]])))),""))</f>
        <v/>
      </c>
      <c r="EX155" t="str">
        <f>IF(OR(EX$5="",$S155=""),"",IFERROR(SUM(PRODUCT(INDEX(CMB[[BA_0O]:[BA_2O]],MATCH(ROUND(MIN(SUM(EX$4,$O155/1000),SUM($O155,EX$4/1000)),3),CMB[[Cmb_ID]:[Cmb_ID]],0),SUM(N(EX$1),N($R155),1)),CHOOSE(AC[[M]:[M]],1,1,0,AC[[AB]:[AB]])),PRODUCT(INDEX(CMB[[BD_0O]:[BD_2O]],MATCH(ROUND(MIN(SUM(EX$4,$O155/1000),SUM($O155,EX$4/1000)),3),CMB[[Cmb_ID]:[Cmb_ID]],0),SUM(N(EX$1),N($R155),1)),CHOOSE(AC[[M]:[M]],1,0,1,AC[[DB]:[DB]])),PRODUCT(SUM(ROUND(AVERAGE(VALUE(EX$3),VALUE($P155)),0),CHOOSE(IF(OR(EX$1,$R155),4,INDEX(CMB[[Res_Rare]:[Res_Rare]],MATCH(ROUND(MIN(SUM(EX$4,$O155/1000),SUM($O155,EX$4/1000)),3),CMB[[Cmb_ID]:[Cmb_ID]],0))),-1,-1,0,0)),IF(OR(EX$1,$R155),4,INDEX(CMB[[Cmb_Rare]:[Cmb_Rare]],MATCH(ROUND(MIN(SUM(EX$4,$O155/1000),SUM($O155,EX$4/1000)),3),CMB[[Cmb_ID]:[Cmb_ID]],0))),CHOOSE(AC[[M]:[M]],2,1,1,SUM(AC[[AB]:[DB]])))),""))</f>
        <v/>
      </c>
      <c r="EY155" t="str">
        <f>IF(OR(EY$5="",$S155=""),"",IFERROR(SUM(PRODUCT(INDEX(CMB[[BA_0O]:[BA_2O]],MATCH(ROUND(MIN(SUM(EY$4,$O155/1000),SUM($O155,EY$4/1000)),3),CMB[[Cmb_ID]:[Cmb_ID]],0),SUM(N(EY$1),N($R155),1)),CHOOSE(AC[[M]:[M]],1,1,0,AC[[AB]:[AB]])),PRODUCT(INDEX(CMB[[BD_0O]:[BD_2O]],MATCH(ROUND(MIN(SUM(EY$4,$O155/1000),SUM($O155,EY$4/1000)),3),CMB[[Cmb_ID]:[Cmb_ID]],0),SUM(N(EY$1),N($R155),1)),CHOOSE(AC[[M]:[M]],1,0,1,AC[[DB]:[DB]])),PRODUCT(SUM(ROUND(AVERAGE(VALUE(EY$3),VALUE($P155)),0),CHOOSE(IF(OR(EY$1,$R155),4,INDEX(CMB[[Res_Rare]:[Res_Rare]],MATCH(ROUND(MIN(SUM(EY$4,$O155/1000),SUM($O155,EY$4/1000)),3),CMB[[Cmb_ID]:[Cmb_ID]],0))),-1,-1,0,0)),IF(OR(EY$1,$R155),4,INDEX(CMB[[Cmb_Rare]:[Cmb_Rare]],MATCH(ROUND(MIN(SUM(EY$4,$O155/1000),SUM($O155,EY$4/1000)),3),CMB[[Cmb_ID]:[Cmb_ID]],0))),CHOOSE(AC[[M]:[M]],2,1,1,SUM(AC[[AB]:[DB]])))),""))</f>
        <v/>
      </c>
      <c r="EZ155" t="str">
        <f>IF(OR(EZ$5="",$S155=""),"",IFERROR(SUM(PRODUCT(INDEX(CMB[[BA_0O]:[BA_2O]],MATCH(ROUND(MIN(SUM(EZ$4,$O155/1000),SUM($O155,EZ$4/1000)),3),CMB[[Cmb_ID]:[Cmb_ID]],0),SUM(N(EZ$1),N($R155),1)),CHOOSE(AC[[M]:[M]],1,1,0,AC[[AB]:[AB]])),PRODUCT(INDEX(CMB[[BD_0O]:[BD_2O]],MATCH(ROUND(MIN(SUM(EZ$4,$O155/1000),SUM($O155,EZ$4/1000)),3),CMB[[Cmb_ID]:[Cmb_ID]],0),SUM(N(EZ$1),N($R155),1)),CHOOSE(AC[[M]:[M]],1,0,1,AC[[DB]:[DB]])),PRODUCT(SUM(ROUND(AVERAGE(VALUE(EZ$3),VALUE($P155)),0),CHOOSE(IF(OR(EZ$1,$R155),4,INDEX(CMB[[Res_Rare]:[Res_Rare]],MATCH(ROUND(MIN(SUM(EZ$4,$O155/1000),SUM($O155,EZ$4/1000)),3),CMB[[Cmb_ID]:[Cmb_ID]],0))),-1,-1,0,0)),IF(OR(EZ$1,$R155),4,INDEX(CMB[[Cmb_Rare]:[Cmb_Rare]],MATCH(ROUND(MIN(SUM(EZ$4,$O155/1000),SUM($O155,EZ$4/1000)),3),CMB[[Cmb_ID]:[Cmb_ID]],0))),CHOOSE(AC[[M]:[M]],2,1,1,SUM(AC[[AB]:[DB]])))),""))</f>
        <v/>
      </c>
      <c r="FA155" t="str">
        <f>IF(OR(FA$5="",$S155=""),"",IFERROR(SUM(PRODUCT(INDEX(CMB[[BA_0O]:[BA_2O]],MATCH(ROUND(MIN(SUM(FA$4,$O155/1000),SUM($O155,FA$4/1000)),3),CMB[[Cmb_ID]:[Cmb_ID]],0),SUM(N(FA$1),N($R155),1)),CHOOSE(AC[[M]:[M]],1,1,0,AC[[AB]:[AB]])),PRODUCT(INDEX(CMB[[BD_0O]:[BD_2O]],MATCH(ROUND(MIN(SUM(FA$4,$O155/1000),SUM($O155,FA$4/1000)),3),CMB[[Cmb_ID]:[Cmb_ID]],0),SUM(N(FA$1),N($R155),1)),CHOOSE(AC[[M]:[M]],1,0,1,AC[[DB]:[DB]])),PRODUCT(SUM(ROUND(AVERAGE(VALUE(FA$3),VALUE($P155)),0),CHOOSE(IF(OR(FA$1,$R155),4,INDEX(CMB[[Res_Rare]:[Res_Rare]],MATCH(ROUND(MIN(SUM(FA$4,$O155/1000),SUM($O155,FA$4/1000)),3),CMB[[Cmb_ID]:[Cmb_ID]],0))),-1,-1,0,0)),IF(OR(FA$1,$R155),4,INDEX(CMB[[Cmb_Rare]:[Cmb_Rare]],MATCH(ROUND(MIN(SUM(FA$4,$O155/1000),SUM($O155,FA$4/1000)),3),CMB[[Cmb_ID]:[Cmb_ID]],0))),CHOOSE(AC[[M]:[M]],2,1,1,SUM(AC[[AB]:[DB]])))),""))</f>
        <v/>
      </c>
      <c r="FB155" t="str">
        <f>IF(OR(FB$5="",$S155=""),"",IFERROR(SUM(PRODUCT(INDEX(CMB[[BA_0O]:[BA_2O]],MATCH(ROUND(MIN(SUM(FB$4,$O155/1000),SUM($O155,FB$4/1000)),3),CMB[[Cmb_ID]:[Cmb_ID]],0),SUM(N(FB$1),N($R155),1)),CHOOSE(AC[[M]:[M]],1,1,0,AC[[AB]:[AB]])),PRODUCT(INDEX(CMB[[BD_0O]:[BD_2O]],MATCH(ROUND(MIN(SUM(FB$4,$O155/1000),SUM($O155,FB$4/1000)),3),CMB[[Cmb_ID]:[Cmb_ID]],0),SUM(N(FB$1),N($R155),1)),CHOOSE(AC[[M]:[M]],1,0,1,AC[[DB]:[DB]])),PRODUCT(SUM(ROUND(AVERAGE(VALUE(FB$3),VALUE($P155)),0),CHOOSE(IF(OR(FB$1,$R155),4,INDEX(CMB[[Res_Rare]:[Res_Rare]],MATCH(ROUND(MIN(SUM(FB$4,$O155/1000),SUM($O155,FB$4/1000)),3),CMB[[Cmb_ID]:[Cmb_ID]],0))),-1,-1,0,0)),IF(OR(FB$1,$R155),4,INDEX(CMB[[Cmb_Rare]:[Cmb_Rare]],MATCH(ROUND(MIN(SUM(FB$4,$O155/1000),SUM($O155,FB$4/1000)),3),CMB[[Cmb_ID]:[Cmb_ID]],0))),CHOOSE(AC[[M]:[M]],2,1,1,SUM(AC[[AB]:[DB]])))),""))</f>
        <v/>
      </c>
      <c r="FC155" t="str">
        <f>IF(OR(FC$5="",$S155=""),"",IFERROR(SUM(PRODUCT(INDEX(CMB[[BA_0O]:[BA_2O]],MATCH(ROUND(MIN(SUM(FC$4,$O155/1000),SUM($O155,FC$4/1000)),3),CMB[[Cmb_ID]:[Cmb_ID]],0),SUM(N(FC$1),N($R155),1)),CHOOSE(AC[[M]:[M]],1,1,0,AC[[AB]:[AB]])),PRODUCT(INDEX(CMB[[BD_0O]:[BD_2O]],MATCH(ROUND(MIN(SUM(FC$4,$O155/1000),SUM($O155,FC$4/1000)),3),CMB[[Cmb_ID]:[Cmb_ID]],0),SUM(N(FC$1),N($R155),1)),CHOOSE(AC[[M]:[M]],1,0,1,AC[[DB]:[DB]])),PRODUCT(SUM(ROUND(AVERAGE(VALUE(FC$3),VALUE($P155)),0),CHOOSE(IF(OR(FC$1,$R155),4,INDEX(CMB[[Res_Rare]:[Res_Rare]],MATCH(ROUND(MIN(SUM(FC$4,$O155/1000),SUM($O155,FC$4/1000)),3),CMB[[Cmb_ID]:[Cmb_ID]],0))),-1,-1,0,0)),IF(OR(FC$1,$R155),4,INDEX(CMB[[Cmb_Rare]:[Cmb_Rare]],MATCH(ROUND(MIN(SUM(FC$4,$O155/1000),SUM($O155,FC$4/1000)),3),CMB[[Cmb_ID]:[Cmb_ID]],0))),CHOOSE(AC[[M]:[M]],2,1,1,SUM(AC[[AB]:[DB]])))),""))</f>
        <v/>
      </c>
      <c r="FD155" t="str">
        <f>IF(OR(FD$5="",$S155=""),"",IFERROR(SUM(PRODUCT(INDEX(CMB[[BA_0O]:[BA_2O]],MATCH(ROUND(MIN(SUM(FD$4,$O155/1000),SUM($O155,FD$4/1000)),3),CMB[[Cmb_ID]:[Cmb_ID]],0),SUM(N(FD$1),N($R155),1)),CHOOSE(AC[[M]:[M]],1,1,0,AC[[AB]:[AB]])),PRODUCT(INDEX(CMB[[BD_0O]:[BD_2O]],MATCH(ROUND(MIN(SUM(FD$4,$O155/1000),SUM($O155,FD$4/1000)),3),CMB[[Cmb_ID]:[Cmb_ID]],0),SUM(N(FD$1),N($R155),1)),CHOOSE(AC[[M]:[M]],1,0,1,AC[[DB]:[DB]])),PRODUCT(SUM(ROUND(AVERAGE(VALUE(FD$3),VALUE($P155)),0),CHOOSE(IF(OR(FD$1,$R155),4,INDEX(CMB[[Res_Rare]:[Res_Rare]],MATCH(ROUND(MIN(SUM(FD$4,$O155/1000),SUM($O155,FD$4/1000)),3),CMB[[Cmb_ID]:[Cmb_ID]],0))),-1,-1,0,0)),IF(OR(FD$1,$R155),4,INDEX(CMB[[Cmb_Rare]:[Cmb_Rare]],MATCH(ROUND(MIN(SUM(FD$4,$O155/1000),SUM($O155,FD$4/1000)),3),CMB[[Cmb_ID]:[Cmb_ID]],0))),CHOOSE(AC[[M]:[M]],2,1,1,SUM(AC[[AB]:[DB]])))),""))</f>
        <v/>
      </c>
      <c r="FE155" t="str">
        <f>IF(OR(FE$5="",$S155=""),"",IFERROR(SUM(PRODUCT(INDEX(CMB[[BA_0O]:[BA_2O]],MATCH(ROUND(MIN(SUM(FE$4,$O155/1000),SUM($O155,FE$4/1000)),3),CMB[[Cmb_ID]:[Cmb_ID]],0),SUM(N(FE$1),N($R155),1)),CHOOSE(AC[[M]:[M]],1,1,0,AC[[AB]:[AB]])),PRODUCT(INDEX(CMB[[BD_0O]:[BD_2O]],MATCH(ROUND(MIN(SUM(FE$4,$O155/1000),SUM($O155,FE$4/1000)),3),CMB[[Cmb_ID]:[Cmb_ID]],0),SUM(N(FE$1),N($R155),1)),CHOOSE(AC[[M]:[M]],1,0,1,AC[[DB]:[DB]])),PRODUCT(SUM(ROUND(AVERAGE(VALUE(FE$3),VALUE($P155)),0),CHOOSE(IF(OR(FE$1,$R155),4,INDEX(CMB[[Res_Rare]:[Res_Rare]],MATCH(ROUND(MIN(SUM(FE$4,$O155/1000),SUM($O155,FE$4/1000)),3),CMB[[Cmb_ID]:[Cmb_ID]],0))),-1,-1,0,0)),IF(OR(FE$1,$R155),4,INDEX(CMB[[Cmb_Rare]:[Cmb_Rare]],MATCH(ROUND(MIN(SUM(FE$4,$O155/1000),SUM($O155,FE$4/1000)),3),CMB[[Cmb_ID]:[Cmb_ID]],0))),CHOOSE(AC[[M]:[M]],2,1,1,SUM(AC[[AB]:[DB]])))),""))</f>
        <v/>
      </c>
      <c r="FF155" t="str">
        <f>IF(OR(FF$5="",$S155=""),"",IFERROR(SUM(PRODUCT(INDEX(CMB[[BA_0O]:[BA_2O]],MATCH(ROUND(MIN(SUM(FF$4,$O155/1000),SUM($O155,FF$4/1000)),3),CMB[[Cmb_ID]:[Cmb_ID]],0),SUM(N(FF$1),N($R155),1)),CHOOSE(AC[[M]:[M]],1,1,0,AC[[AB]:[AB]])),PRODUCT(INDEX(CMB[[BD_0O]:[BD_2O]],MATCH(ROUND(MIN(SUM(FF$4,$O155/1000),SUM($O155,FF$4/1000)),3),CMB[[Cmb_ID]:[Cmb_ID]],0),SUM(N(FF$1),N($R155),1)),CHOOSE(AC[[M]:[M]],1,0,1,AC[[DB]:[DB]])),PRODUCT(SUM(ROUND(AVERAGE(VALUE(FF$3),VALUE($P155)),0),CHOOSE(IF(OR(FF$1,$R155),4,INDEX(CMB[[Res_Rare]:[Res_Rare]],MATCH(ROUND(MIN(SUM(FF$4,$O155/1000),SUM($O155,FF$4/1000)),3),CMB[[Cmb_ID]:[Cmb_ID]],0))),-1,-1,0,0)),IF(OR(FF$1,$R155),4,INDEX(CMB[[Cmb_Rare]:[Cmb_Rare]],MATCH(ROUND(MIN(SUM(FF$4,$O155/1000),SUM($O155,FF$4/1000)),3),CMB[[Cmb_ID]:[Cmb_ID]],0))),CHOOSE(AC[[M]:[M]],2,1,1,SUM(AC[[AB]:[DB]])))),""))</f>
        <v/>
      </c>
      <c r="FG155" t="str">
        <f>IF(OR(FG$5="",$S155=""),"",IFERROR(SUM(PRODUCT(INDEX(CMB[[BA_0O]:[BA_2O]],MATCH(ROUND(MIN(SUM(FG$4,$O155/1000),SUM($O155,FG$4/1000)),3),CMB[[Cmb_ID]:[Cmb_ID]],0),SUM(N(FG$1),N($R155),1)),CHOOSE(AC[[M]:[M]],1,1,0,AC[[AB]:[AB]])),PRODUCT(INDEX(CMB[[BD_0O]:[BD_2O]],MATCH(ROUND(MIN(SUM(FG$4,$O155/1000),SUM($O155,FG$4/1000)),3),CMB[[Cmb_ID]:[Cmb_ID]],0),SUM(N(FG$1),N($R155),1)),CHOOSE(AC[[M]:[M]],1,0,1,AC[[DB]:[DB]])),PRODUCT(SUM(ROUND(AVERAGE(VALUE(FG$3),VALUE($P155)),0),CHOOSE(IF(OR(FG$1,$R155),4,INDEX(CMB[[Res_Rare]:[Res_Rare]],MATCH(ROUND(MIN(SUM(FG$4,$O155/1000),SUM($O155,FG$4/1000)),3),CMB[[Cmb_ID]:[Cmb_ID]],0))),-1,-1,0,0)),IF(OR(FG$1,$R155),4,INDEX(CMB[[Cmb_Rare]:[Cmb_Rare]],MATCH(ROUND(MIN(SUM(FG$4,$O155/1000),SUM($O155,FG$4/1000)),3),CMB[[Cmb_ID]:[Cmb_ID]],0))),CHOOSE(AC[[M]:[M]],2,1,1,SUM(AC[[AB]:[DB]])))),""))</f>
        <v/>
      </c>
      <c r="FH155" t="str">
        <f>IF(OR(FH$5="",$S155=""),"",IFERROR(SUM(PRODUCT(INDEX(CMB[[BA_0O]:[BA_2O]],MATCH(ROUND(MIN(SUM(FH$4,$O155/1000),SUM($O155,FH$4/1000)),3),CMB[[Cmb_ID]:[Cmb_ID]],0),SUM(N(FH$1),N($R155),1)),CHOOSE(AC[[M]:[M]],1,1,0,AC[[AB]:[AB]])),PRODUCT(INDEX(CMB[[BD_0O]:[BD_2O]],MATCH(ROUND(MIN(SUM(FH$4,$O155/1000),SUM($O155,FH$4/1000)),3),CMB[[Cmb_ID]:[Cmb_ID]],0),SUM(N(FH$1),N($R155),1)),CHOOSE(AC[[M]:[M]],1,0,1,AC[[DB]:[DB]])),PRODUCT(SUM(ROUND(AVERAGE(VALUE(FH$3),VALUE($P155)),0),CHOOSE(IF(OR(FH$1,$R155),4,INDEX(CMB[[Res_Rare]:[Res_Rare]],MATCH(ROUND(MIN(SUM(FH$4,$O155/1000),SUM($O155,FH$4/1000)),3),CMB[[Cmb_ID]:[Cmb_ID]],0))),-1,-1,0,0)),IF(OR(FH$1,$R155),4,INDEX(CMB[[Cmb_Rare]:[Cmb_Rare]],MATCH(ROUND(MIN(SUM(FH$4,$O155/1000),SUM($O155,FH$4/1000)),3),CMB[[Cmb_ID]:[Cmb_ID]],0))),CHOOSE(AC[[M]:[M]],2,1,1,SUM(AC[[AB]:[DB]])))),""))</f>
        <v/>
      </c>
      <c r="FI155" t="str">
        <f>IF(OR(FI$5="",$S155=""),"",IFERROR(SUM(PRODUCT(INDEX(CMB[[BA_0O]:[BA_2O]],MATCH(ROUND(MIN(SUM(FI$4,$O155/1000),SUM($O155,FI$4/1000)),3),CMB[[Cmb_ID]:[Cmb_ID]],0),SUM(N(FI$1),N($R155),1)),CHOOSE(AC[[M]:[M]],1,1,0,AC[[AB]:[AB]])),PRODUCT(INDEX(CMB[[BD_0O]:[BD_2O]],MATCH(ROUND(MIN(SUM(FI$4,$O155/1000),SUM($O155,FI$4/1000)),3),CMB[[Cmb_ID]:[Cmb_ID]],0),SUM(N(FI$1),N($R155),1)),CHOOSE(AC[[M]:[M]],1,0,1,AC[[DB]:[DB]])),PRODUCT(SUM(ROUND(AVERAGE(VALUE(FI$3),VALUE($P155)),0),CHOOSE(IF(OR(FI$1,$R155),4,INDEX(CMB[[Res_Rare]:[Res_Rare]],MATCH(ROUND(MIN(SUM(FI$4,$O155/1000),SUM($O155,FI$4/1000)),3),CMB[[Cmb_ID]:[Cmb_ID]],0))),-1,-1,0,0)),IF(OR(FI$1,$R155),4,INDEX(CMB[[Cmb_Rare]:[Cmb_Rare]],MATCH(ROUND(MIN(SUM(FI$4,$O155/1000),SUM($O155,FI$4/1000)),3),CMB[[Cmb_ID]:[Cmb_ID]],0))),CHOOSE(AC[[M]:[M]],2,1,1,SUM(AC[[AB]:[DB]])))),""))</f>
        <v/>
      </c>
      <c r="FJ155" t="str">
        <f>IF(OR(FJ$5="",$S155=""),"",IFERROR(SUM(PRODUCT(INDEX(CMB[[BA_0O]:[BA_2O]],MATCH(ROUND(MIN(SUM(FJ$4,$O155/1000),SUM($O155,FJ$4/1000)),3),CMB[[Cmb_ID]:[Cmb_ID]],0),SUM(N(FJ$1),N($R155),1)),CHOOSE(AC[[M]:[M]],1,1,0,AC[[AB]:[AB]])),PRODUCT(INDEX(CMB[[BD_0O]:[BD_2O]],MATCH(ROUND(MIN(SUM(FJ$4,$O155/1000),SUM($O155,FJ$4/1000)),3),CMB[[Cmb_ID]:[Cmb_ID]],0),SUM(N(FJ$1),N($R155),1)),CHOOSE(AC[[M]:[M]],1,0,1,AC[[DB]:[DB]])),PRODUCT(SUM(ROUND(AVERAGE(VALUE(FJ$3),VALUE($P155)),0),CHOOSE(IF(OR(FJ$1,$R155),4,INDEX(CMB[[Res_Rare]:[Res_Rare]],MATCH(ROUND(MIN(SUM(FJ$4,$O155/1000),SUM($O155,FJ$4/1000)),3),CMB[[Cmb_ID]:[Cmb_ID]],0))),-1,-1,0,0)),IF(OR(FJ$1,$R155),4,INDEX(CMB[[Cmb_Rare]:[Cmb_Rare]],MATCH(ROUND(MIN(SUM(FJ$4,$O155/1000),SUM($O155,FJ$4/1000)),3),CMB[[Cmb_ID]:[Cmb_ID]],0))),CHOOSE(AC[[M]:[M]],2,1,1,SUM(AC[[AB]:[DB]])))),""))</f>
        <v/>
      </c>
      <c r="FK155" t="str">
        <f>IF(OR(FK$5="",$S155=""),"",IFERROR(SUM(PRODUCT(INDEX(CMB[[BA_0O]:[BA_2O]],MATCH(ROUND(MIN(SUM(FK$4,$O155/1000),SUM($O155,FK$4/1000)),3),CMB[[Cmb_ID]:[Cmb_ID]],0),SUM(N(FK$1),N($R155),1)),CHOOSE(AC[[M]:[M]],1,1,0,AC[[AB]:[AB]])),PRODUCT(INDEX(CMB[[BD_0O]:[BD_2O]],MATCH(ROUND(MIN(SUM(FK$4,$O155/1000),SUM($O155,FK$4/1000)),3),CMB[[Cmb_ID]:[Cmb_ID]],0),SUM(N(FK$1),N($R155),1)),CHOOSE(AC[[M]:[M]],1,0,1,AC[[DB]:[DB]])),PRODUCT(SUM(ROUND(AVERAGE(VALUE(FK$3),VALUE($P155)),0),CHOOSE(IF(OR(FK$1,$R155),4,INDEX(CMB[[Res_Rare]:[Res_Rare]],MATCH(ROUND(MIN(SUM(FK$4,$O155/1000),SUM($O155,FK$4/1000)),3),CMB[[Cmb_ID]:[Cmb_ID]],0))),-1,-1,0,0)),IF(OR(FK$1,$R155),4,INDEX(CMB[[Cmb_Rare]:[Cmb_Rare]],MATCH(ROUND(MIN(SUM(FK$4,$O155/1000),SUM($O155,FK$4/1000)),3),CMB[[Cmb_ID]:[Cmb_ID]],0))),CHOOSE(AC[[M]:[M]],2,1,1,SUM(AC[[AB]:[DB]])))),""))</f>
        <v/>
      </c>
      <c r="FL155" t="str">
        <f>IF(OR(FL$5="",$S155=""),"",IFERROR(SUM(PRODUCT(INDEX(CMB[[BA_0O]:[BA_2O]],MATCH(ROUND(MIN(SUM(FL$4,$O155/1000),SUM($O155,FL$4/1000)),3),CMB[[Cmb_ID]:[Cmb_ID]],0),SUM(N(FL$1),N($R155),1)),CHOOSE(AC[[M]:[M]],1,1,0,AC[[AB]:[AB]])),PRODUCT(INDEX(CMB[[BD_0O]:[BD_2O]],MATCH(ROUND(MIN(SUM(FL$4,$O155/1000),SUM($O155,FL$4/1000)),3),CMB[[Cmb_ID]:[Cmb_ID]],0),SUM(N(FL$1),N($R155),1)),CHOOSE(AC[[M]:[M]],1,0,1,AC[[DB]:[DB]])),PRODUCT(SUM(ROUND(AVERAGE(VALUE(FL$3),VALUE($P155)),0),CHOOSE(IF(OR(FL$1,$R155),4,INDEX(CMB[[Res_Rare]:[Res_Rare]],MATCH(ROUND(MIN(SUM(FL$4,$O155/1000),SUM($O155,FL$4/1000)),3),CMB[[Cmb_ID]:[Cmb_ID]],0))),-1,-1,0,0)),IF(OR(FL$1,$R155),4,INDEX(CMB[[Cmb_Rare]:[Cmb_Rare]],MATCH(ROUND(MIN(SUM(FL$4,$O155/1000),SUM($O155,FL$4/1000)),3),CMB[[Cmb_ID]:[Cmb_ID]],0))),CHOOSE(AC[[M]:[M]],2,1,1,SUM(AC[[AB]:[DB]])))),""))</f>
        <v/>
      </c>
      <c r="FM155" t="str">
        <f>IF(OR(FM$5="",$S155=""),"",IFERROR(SUM(PRODUCT(INDEX(CMB[[BA_0O]:[BA_2O]],MATCH(ROUND(MIN(SUM(FM$4,$O155/1000),SUM($O155,FM$4/1000)),3),CMB[[Cmb_ID]:[Cmb_ID]],0),SUM(N(FM$1),N($R155),1)),CHOOSE(AC[[M]:[M]],1,1,0,AC[[AB]:[AB]])),PRODUCT(INDEX(CMB[[BD_0O]:[BD_2O]],MATCH(ROUND(MIN(SUM(FM$4,$O155/1000),SUM($O155,FM$4/1000)),3),CMB[[Cmb_ID]:[Cmb_ID]],0),SUM(N(FM$1),N($R155),1)),CHOOSE(AC[[M]:[M]],1,0,1,AC[[DB]:[DB]])),PRODUCT(SUM(ROUND(AVERAGE(VALUE(FM$3),VALUE($P155)),0),CHOOSE(IF(OR(FM$1,$R155),4,INDEX(CMB[[Res_Rare]:[Res_Rare]],MATCH(ROUND(MIN(SUM(FM$4,$O155/1000),SUM($O155,FM$4/1000)),3),CMB[[Cmb_ID]:[Cmb_ID]],0))),-1,-1,0,0)),IF(OR(FM$1,$R155),4,INDEX(CMB[[Cmb_Rare]:[Cmb_Rare]],MATCH(ROUND(MIN(SUM(FM$4,$O155/1000),SUM($O155,FM$4/1000)),3),CMB[[Cmb_ID]:[Cmb_ID]],0))),CHOOSE(AC[[M]:[M]],2,1,1,SUM(AC[[AB]:[DB]])))),""))</f>
        <v/>
      </c>
      <c r="FN155" s="7">
        <f t="shared" si="73"/>
        <v>0</v>
      </c>
      <c r="FO155" s="7">
        <f t="shared" si="73"/>
        <v>0</v>
      </c>
      <c r="FP155" s="7">
        <f t="shared" si="73"/>
        <v>0</v>
      </c>
      <c r="FQ155" s="7">
        <f t="shared" si="73"/>
        <v>0</v>
      </c>
      <c r="FR155" s="7">
        <f t="shared" si="73"/>
        <v>0</v>
      </c>
      <c r="FS155" s="7">
        <f t="shared" si="73"/>
        <v>0</v>
      </c>
      <c r="FT155" s="7">
        <f>SUM(IF(INDEX(LIB[[Quantity]:[Quantity]],MATCH($S155,LIB[[ID]:[ID]],0))&gt;=COLUMN(A$1),TRUNC(PRODUCT(AVERAGE($FN155:$FS155),POWER(AC[[CR]:[CR]],SUM(SUMIFS($D$11:$D154,$A$11:$A154,$A155,$E$11:$E154,"&gt;="&amp;$E155),SUMIFS($D156:$D$161,$A156:$A$161,$A155,$E156:$E$161,"&gt;"&amp;$E155),COLUMN(A$1),-1)),IF($Q155="Yes",AC[[FB]:[FB]],1))),0),ROW(A144)/-VALUE(1&amp;REPT("0",9-PRODUCT(COLUMN(A$1)-1,3))),1)</f>
        <v>0.99999985599999996</v>
      </c>
      <c r="FU155" s="7">
        <f>SUM(IF(INDEX(LIB[[Quantity]:[Quantity]],MATCH($S155,LIB[[ID]:[ID]],0))&gt;=COLUMN(B$1),TRUNC(PRODUCT(AVERAGE($FN155:$FS155),POWER(AC[[CR]:[CR]],SUM(SUMIFS($D$11:$D154,$A$11:$A154,$A155,$E$11:$E154,"&gt;="&amp;$E155),SUMIFS($D156:$D$161,$A156:$A$161,$A155,$E156:$E$161,"&gt;"&amp;$E155),COLUMN(B$1),-1)),IF($Q155="Yes",AC[[FB]:[FB]],1))),0),ROW(B144)/-VALUE(1&amp;REPT("0",9-PRODUCT(COLUMN(B$1)-1,3))),1)</f>
        <v>0.99985599999999997</v>
      </c>
      <c r="FV155" s="7">
        <f>SUM(IF(INDEX(LIB[[Quantity]:[Quantity]],MATCH($S155,LIB[[ID]:[ID]],0))&gt;=COLUMN(C$1),TRUNC(PRODUCT(AVERAGE($FN155:$FS155),POWER(AC[[CR]:[CR]],SUM(SUMIFS($D$11:$D154,$A$11:$A154,$A155,$E$11:$E154,"&gt;="&amp;$E155),SUMIFS($D156:$D$161,$A156:$A$161,$A155,$E156:$E$161,"&gt;"&amp;$E155),COLUMN(C$1),-1)),IF($Q155="Yes",AC[[FB]:[FB]],1))),0),ROW(C144)/-VALUE(1&amp;REPT("0",9-PRODUCT(COLUMN(C$1)-1,3))),1)</f>
        <v>0.85599999999999998</v>
      </c>
      <c r="FW155">
        <f t="shared" si="67"/>
        <v>217</v>
      </c>
      <c r="FX155">
        <f t="shared" si="68"/>
        <v>0</v>
      </c>
      <c r="FY155">
        <f t="shared" si="69"/>
        <v>0</v>
      </c>
      <c r="GC155">
        <f t="shared" si="70"/>
        <v>80</v>
      </c>
      <c r="GD155" t="str">
        <f>IFERROR(SUBSTITUTE(SUBSTITUTE(INDEX(SUG[Card],MATCH(ROW(A144),GC$12:GC$161,0))," #2","")," #3",""),"")</f>
        <v/>
      </c>
      <c r="GE155">
        <f>SUM(GE154,IF(IFERROR(MATCH(GD155,GD$11:GD154,0)&lt;0,TRUE()),1,0))</f>
        <v>35</v>
      </c>
      <c r="GF155" t="str">
        <f t="shared" si="71"/>
        <v/>
      </c>
      <c r="GI155">
        <f>SUM(SUMIFS(D$11:D154,A$11:A154,A155,B$11:B154,"&gt;="&amp;B155),SUMIFS(D156:D$161,A156:A$161,A155,B156:B$161,"&gt;"&amp;B155),SUMIFS(D$11:D154,A$11:A154,A155&amp;":Onyx"),SUMIFS(D156:D$161,A156:A$161,A155&amp;":Onyx"))</f>
        <v>0</v>
      </c>
      <c r="GP155" t="str">
        <f t="shared" si="65"/>
        <v/>
      </c>
      <c r="GQ155">
        <f t="shared" si="66"/>
        <v>0</v>
      </c>
      <c r="GR155" t="b">
        <f>COUNTIF(DECK[Card],IFERROR(MID($L155,1,FIND(" #",SUG_Helper[[#This Row],[Card]])-1),SUG_Helper[[#This Row],[Card]]))&gt;=IFERROR(VALUE(RIGHT(SUG_Helper[[#This Row],[Card]])),1)</f>
        <v>1</v>
      </c>
    </row>
    <row r="156" spans="2:200" x14ac:dyDescent="0.35">
      <c r="B156" s="4"/>
      <c r="C156" s="4"/>
      <c r="D156" s="4"/>
      <c r="E156" t="str">
        <f>IF(INDEX(LIB[Card],ROW(A145))="","",INDEX(LIB[Card],ROW(A145))&amp;" ("&amp;INDEX(LIB[Level],ROW(A145))&amp;")"&amp;IF(INDEX(LIB[Fused],ROW(A145))="Yes","ƒ",""))</f>
        <v/>
      </c>
      <c r="F156">
        <v>145</v>
      </c>
      <c r="H156" t="str">
        <f>IF(DECK[[#This Row],[Card]]="","",MID(DECK[[#This Row],[Card]],1,FIND(" (",DECK[[#This Row],[Card]])-1))</f>
        <v/>
      </c>
      <c r="I156" t="str">
        <f>IF(DECK[[#This Row],[Card]]="","",MID(DECK[[#This Row],[Card]],FIND("(",DECK[[#This Row],[Card]])+1,1))</f>
        <v/>
      </c>
      <c r="J156" t="str">
        <f>IF(DECK[[#This Row],[Card]]="","",IF(RIGHT(DECK[[#This Row],[Card]])="ƒ","Yes","No"))</f>
        <v/>
      </c>
      <c r="L156" t="str">
        <f t="shared" si="63"/>
        <v/>
      </c>
      <c r="M156">
        <f t="shared" si="64"/>
        <v>0</v>
      </c>
      <c r="O156" s="6" t="str">
        <f>IF(S156="","",MATCH(MID(S156,1,MIN(FIND(" (",S156),IFERROR(FIND(":",S156),50))-1),CC[CC_Name],0))</f>
        <v/>
      </c>
      <c r="P156" s="5" t="str">
        <f t="shared" si="57"/>
        <v/>
      </c>
      <c r="Q156" s="5" t="str">
        <f t="shared" si="58"/>
        <v/>
      </c>
      <c r="R156" s="5" t="str">
        <f t="shared" si="59"/>
        <v/>
      </c>
      <c r="S156" t="str">
        <f>(INDEX(LIB[ID],ROW(A145)))</f>
        <v/>
      </c>
      <c r="T156" t="str">
        <f>IF(OR(T$5="",$S156=""),"",IFERROR(SUM(PRODUCT(INDEX(CMB[[BA_0O]:[BA_2O]],MATCH(ROUND(MIN(SUM(T$4,$O156/1000),SUM($O156,T$4/1000)),3),CMB[[Cmb_ID]:[Cmb_ID]],0),SUM(N(T$1),N($R156),1)),CHOOSE(AC[[M]:[M]],1,1,0,AC[[AB]:[AB]])),PRODUCT(INDEX(CMB[[BD_0O]:[BD_2O]],MATCH(ROUND(MIN(SUM(T$4,$O156/1000),SUM($O156,T$4/1000)),3),CMB[[Cmb_ID]:[Cmb_ID]],0),SUM(N(T$1),N($R156),1)),CHOOSE(AC[[M]:[M]],1,0,1,AC[[DB]:[DB]])),PRODUCT(SUM(ROUND(AVERAGE(VALUE(T$3),VALUE($P156)),0),CHOOSE(IF(OR(T$1,$R156),4,INDEX(CMB[[Res_Rare]:[Res_Rare]],MATCH(ROUND(MIN(SUM(T$4,$O156/1000),SUM($O156,T$4/1000)),3),CMB[[Cmb_ID]:[Cmb_ID]],0))),-1,-1,0,0)),IF(OR(T$1,$R156),4,INDEX(CMB[[Cmb_Rare]:[Cmb_Rare]],MATCH(ROUND(MIN(SUM(T$4,$O156/1000),SUM($O156,T$4/1000)),3),CMB[[Cmb_ID]:[Cmb_ID]],0))),CHOOSE(AC[[M]:[M]],2,1,1,SUM(AC[[AB]:[DB]])))),""))</f>
        <v/>
      </c>
      <c r="U156" t="str">
        <f>IF(OR(U$5="",$S156=""),"",IFERROR(SUM(PRODUCT(INDEX(CMB[[BA_0O]:[BA_2O]],MATCH(ROUND(MIN(SUM(U$4,$O156/1000),SUM($O156,U$4/1000)),3),CMB[[Cmb_ID]:[Cmb_ID]],0),SUM(N(U$1),N($R156),1)),CHOOSE(AC[[M]:[M]],1,1,0,AC[[AB]:[AB]])),PRODUCT(INDEX(CMB[[BD_0O]:[BD_2O]],MATCH(ROUND(MIN(SUM(U$4,$O156/1000),SUM($O156,U$4/1000)),3),CMB[[Cmb_ID]:[Cmb_ID]],0),SUM(N(U$1),N($R156),1)),CHOOSE(AC[[M]:[M]],1,0,1,AC[[DB]:[DB]])),PRODUCT(SUM(ROUND(AVERAGE(VALUE(U$3),VALUE($P156)),0),CHOOSE(IF(OR(U$1,$R156),4,INDEX(CMB[[Res_Rare]:[Res_Rare]],MATCH(ROUND(MIN(SUM(U$4,$O156/1000),SUM($O156,U$4/1000)),3),CMB[[Cmb_ID]:[Cmb_ID]],0))),-1,-1,0,0)),IF(OR(U$1,$R156),4,INDEX(CMB[[Cmb_Rare]:[Cmb_Rare]],MATCH(ROUND(MIN(SUM(U$4,$O156/1000),SUM($O156,U$4/1000)),3),CMB[[Cmb_ID]:[Cmb_ID]],0))),CHOOSE(AC[[M]:[M]],2,1,1,SUM(AC[[AB]:[DB]])))),""))</f>
        <v/>
      </c>
      <c r="V156" t="str">
        <f>IF(OR(V$5="",$S156=""),"",IFERROR(SUM(PRODUCT(INDEX(CMB[[BA_0O]:[BA_2O]],MATCH(ROUND(MIN(SUM(V$4,$O156/1000),SUM($O156,V$4/1000)),3),CMB[[Cmb_ID]:[Cmb_ID]],0),SUM(N(V$1),N($R156),1)),CHOOSE(AC[[M]:[M]],1,1,0,AC[[AB]:[AB]])),PRODUCT(INDEX(CMB[[BD_0O]:[BD_2O]],MATCH(ROUND(MIN(SUM(V$4,$O156/1000),SUM($O156,V$4/1000)),3),CMB[[Cmb_ID]:[Cmb_ID]],0),SUM(N(V$1),N($R156),1)),CHOOSE(AC[[M]:[M]],1,0,1,AC[[DB]:[DB]])),PRODUCT(SUM(ROUND(AVERAGE(VALUE(V$3),VALUE($P156)),0),CHOOSE(IF(OR(V$1,$R156),4,INDEX(CMB[[Res_Rare]:[Res_Rare]],MATCH(ROUND(MIN(SUM(V$4,$O156/1000),SUM($O156,V$4/1000)),3),CMB[[Cmb_ID]:[Cmb_ID]],0))),-1,-1,0,0)),IF(OR(V$1,$R156),4,INDEX(CMB[[Cmb_Rare]:[Cmb_Rare]],MATCH(ROUND(MIN(SUM(V$4,$O156/1000),SUM($O156,V$4/1000)),3),CMB[[Cmb_ID]:[Cmb_ID]],0))),CHOOSE(AC[[M]:[M]],2,1,1,SUM(AC[[AB]:[DB]])))),""))</f>
        <v/>
      </c>
      <c r="W156" t="str">
        <f>IF(OR(W$5="",$S156=""),"",IFERROR(SUM(PRODUCT(INDEX(CMB[[BA_0O]:[BA_2O]],MATCH(ROUND(MIN(SUM(W$4,$O156/1000),SUM($O156,W$4/1000)),3),CMB[[Cmb_ID]:[Cmb_ID]],0),SUM(N(W$1),N($R156),1)),CHOOSE(AC[[M]:[M]],1,1,0,AC[[AB]:[AB]])),PRODUCT(INDEX(CMB[[BD_0O]:[BD_2O]],MATCH(ROUND(MIN(SUM(W$4,$O156/1000),SUM($O156,W$4/1000)),3),CMB[[Cmb_ID]:[Cmb_ID]],0),SUM(N(W$1),N($R156),1)),CHOOSE(AC[[M]:[M]],1,0,1,AC[[DB]:[DB]])),PRODUCT(SUM(ROUND(AVERAGE(VALUE(W$3),VALUE($P156)),0),CHOOSE(IF(OR(W$1,$R156),4,INDEX(CMB[[Res_Rare]:[Res_Rare]],MATCH(ROUND(MIN(SUM(W$4,$O156/1000),SUM($O156,W$4/1000)),3),CMB[[Cmb_ID]:[Cmb_ID]],0))),-1,-1,0,0)),IF(OR(W$1,$R156),4,INDEX(CMB[[Cmb_Rare]:[Cmb_Rare]],MATCH(ROUND(MIN(SUM(W$4,$O156/1000),SUM($O156,W$4/1000)),3),CMB[[Cmb_ID]:[Cmb_ID]],0))),CHOOSE(AC[[M]:[M]],2,1,1,SUM(AC[[AB]:[DB]])))),""))</f>
        <v/>
      </c>
      <c r="X156" t="str">
        <f>IF(OR(X$5="",$S156=""),"",IFERROR(SUM(PRODUCT(INDEX(CMB[[BA_0O]:[BA_2O]],MATCH(ROUND(MIN(SUM(X$4,$O156/1000),SUM($O156,X$4/1000)),3),CMB[[Cmb_ID]:[Cmb_ID]],0),SUM(N(X$1),N($R156),1)),CHOOSE(AC[[M]:[M]],1,1,0,AC[[AB]:[AB]])),PRODUCT(INDEX(CMB[[BD_0O]:[BD_2O]],MATCH(ROUND(MIN(SUM(X$4,$O156/1000),SUM($O156,X$4/1000)),3),CMB[[Cmb_ID]:[Cmb_ID]],0),SUM(N(X$1),N($R156),1)),CHOOSE(AC[[M]:[M]],1,0,1,AC[[DB]:[DB]])),PRODUCT(SUM(ROUND(AVERAGE(VALUE(X$3),VALUE($P156)),0),CHOOSE(IF(OR(X$1,$R156),4,INDEX(CMB[[Res_Rare]:[Res_Rare]],MATCH(ROUND(MIN(SUM(X$4,$O156/1000),SUM($O156,X$4/1000)),3),CMB[[Cmb_ID]:[Cmb_ID]],0))),-1,-1,0,0)),IF(OR(X$1,$R156),4,INDEX(CMB[[Cmb_Rare]:[Cmb_Rare]],MATCH(ROUND(MIN(SUM(X$4,$O156/1000),SUM($O156,X$4/1000)),3),CMB[[Cmb_ID]:[Cmb_ID]],0))),CHOOSE(AC[[M]:[M]],2,1,1,SUM(AC[[AB]:[DB]])))),""))</f>
        <v/>
      </c>
      <c r="Y156" t="str">
        <f>IF(OR(Y$5="",$S156=""),"",IFERROR(SUM(PRODUCT(INDEX(CMB[[BA_0O]:[BA_2O]],MATCH(ROUND(MIN(SUM(Y$4,$O156/1000),SUM($O156,Y$4/1000)),3),CMB[[Cmb_ID]:[Cmb_ID]],0),SUM(N(Y$1),N($R156),1)),CHOOSE(AC[[M]:[M]],1,1,0,AC[[AB]:[AB]])),PRODUCT(INDEX(CMB[[BD_0O]:[BD_2O]],MATCH(ROUND(MIN(SUM(Y$4,$O156/1000),SUM($O156,Y$4/1000)),3),CMB[[Cmb_ID]:[Cmb_ID]],0),SUM(N(Y$1),N($R156),1)),CHOOSE(AC[[M]:[M]],1,0,1,AC[[DB]:[DB]])),PRODUCT(SUM(ROUND(AVERAGE(VALUE(Y$3),VALUE($P156)),0),CHOOSE(IF(OR(Y$1,$R156),4,INDEX(CMB[[Res_Rare]:[Res_Rare]],MATCH(ROUND(MIN(SUM(Y$4,$O156/1000),SUM($O156,Y$4/1000)),3),CMB[[Cmb_ID]:[Cmb_ID]],0))),-1,-1,0,0)),IF(OR(Y$1,$R156),4,INDEX(CMB[[Cmb_Rare]:[Cmb_Rare]],MATCH(ROUND(MIN(SUM(Y$4,$O156/1000),SUM($O156,Y$4/1000)),3),CMB[[Cmb_ID]:[Cmb_ID]],0))),CHOOSE(AC[[M]:[M]],2,1,1,SUM(AC[[AB]:[DB]])))),""))</f>
        <v/>
      </c>
      <c r="Z156" t="str">
        <f>IF(OR(Z$5="",$S156=""),"",IFERROR(SUM(PRODUCT(INDEX(CMB[[BA_0O]:[BA_2O]],MATCH(ROUND(MIN(SUM(Z$4,$O156/1000),SUM($O156,Z$4/1000)),3),CMB[[Cmb_ID]:[Cmb_ID]],0),SUM(N(Z$1),N($R156),1)),CHOOSE(AC[[M]:[M]],1,1,0,AC[[AB]:[AB]])),PRODUCT(INDEX(CMB[[BD_0O]:[BD_2O]],MATCH(ROUND(MIN(SUM(Z$4,$O156/1000),SUM($O156,Z$4/1000)),3),CMB[[Cmb_ID]:[Cmb_ID]],0),SUM(N(Z$1),N($R156),1)),CHOOSE(AC[[M]:[M]],1,0,1,AC[[DB]:[DB]])),PRODUCT(SUM(ROUND(AVERAGE(VALUE(Z$3),VALUE($P156)),0),CHOOSE(IF(OR(Z$1,$R156),4,INDEX(CMB[[Res_Rare]:[Res_Rare]],MATCH(ROUND(MIN(SUM(Z$4,$O156/1000),SUM($O156,Z$4/1000)),3),CMB[[Cmb_ID]:[Cmb_ID]],0))),-1,-1,0,0)),IF(OR(Z$1,$R156),4,INDEX(CMB[[Cmb_Rare]:[Cmb_Rare]],MATCH(ROUND(MIN(SUM(Z$4,$O156/1000),SUM($O156,Z$4/1000)),3),CMB[[Cmb_ID]:[Cmb_ID]],0))),CHOOSE(AC[[M]:[M]],2,1,1,SUM(AC[[AB]:[DB]])))),""))</f>
        <v/>
      </c>
      <c r="AA156" t="str">
        <f>IF(OR(AA$5="",$S156=""),"",IFERROR(SUM(PRODUCT(INDEX(CMB[[BA_0O]:[BA_2O]],MATCH(ROUND(MIN(SUM(AA$4,$O156/1000),SUM($O156,AA$4/1000)),3),CMB[[Cmb_ID]:[Cmb_ID]],0),SUM(N(AA$1),N($R156),1)),CHOOSE(AC[[M]:[M]],1,1,0,AC[[AB]:[AB]])),PRODUCT(INDEX(CMB[[BD_0O]:[BD_2O]],MATCH(ROUND(MIN(SUM(AA$4,$O156/1000),SUM($O156,AA$4/1000)),3),CMB[[Cmb_ID]:[Cmb_ID]],0),SUM(N(AA$1),N($R156),1)),CHOOSE(AC[[M]:[M]],1,0,1,AC[[DB]:[DB]])),PRODUCT(SUM(ROUND(AVERAGE(VALUE(AA$3),VALUE($P156)),0),CHOOSE(IF(OR(AA$1,$R156),4,INDEX(CMB[[Res_Rare]:[Res_Rare]],MATCH(ROUND(MIN(SUM(AA$4,$O156/1000),SUM($O156,AA$4/1000)),3),CMB[[Cmb_ID]:[Cmb_ID]],0))),-1,-1,0,0)),IF(OR(AA$1,$R156),4,INDEX(CMB[[Cmb_Rare]:[Cmb_Rare]],MATCH(ROUND(MIN(SUM(AA$4,$O156/1000),SUM($O156,AA$4/1000)),3),CMB[[Cmb_ID]:[Cmb_ID]],0))),CHOOSE(AC[[M]:[M]],2,1,1,SUM(AC[[AB]:[DB]])))),""))</f>
        <v/>
      </c>
      <c r="AB156" t="str">
        <f>IF(OR(AB$5="",$S156=""),"",IFERROR(SUM(PRODUCT(INDEX(CMB[[BA_0O]:[BA_2O]],MATCH(ROUND(MIN(SUM(AB$4,$O156/1000),SUM($O156,AB$4/1000)),3),CMB[[Cmb_ID]:[Cmb_ID]],0),SUM(N(AB$1),N($R156),1)),CHOOSE(AC[[M]:[M]],1,1,0,AC[[AB]:[AB]])),PRODUCT(INDEX(CMB[[BD_0O]:[BD_2O]],MATCH(ROUND(MIN(SUM(AB$4,$O156/1000),SUM($O156,AB$4/1000)),3),CMB[[Cmb_ID]:[Cmb_ID]],0),SUM(N(AB$1),N($R156),1)),CHOOSE(AC[[M]:[M]],1,0,1,AC[[DB]:[DB]])),PRODUCT(SUM(ROUND(AVERAGE(VALUE(AB$3),VALUE($P156)),0),CHOOSE(IF(OR(AB$1,$R156),4,INDEX(CMB[[Res_Rare]:[Res_Rare]],MATCH(ROUND(MIN(SUM(AB$4,$O156/1000),SUM($O156,AB$4/1000)),3),CMB[[Cmb_ID]:[Cmb_ID]],0))),-1,-1,0,0)),IF(OR(AB$1,$R156),4,INDEX(CMB[[Cmb_Rare]:[Cmb_Rare]],MATCH(ROUND(MIN(SUM(AB$4,$O156/1000),SUM($O156,AB$4/1000)),3),CMB[[Cmb_ID]:[Cmb_ID]],0))),CHOOSE(AC[[M]:[M]],2,1,1,SUM(AC[[AB]:[DB]])))),""))</f>
        <v/>
      </c>
      <c r="AC156" t="str">
        <f>IF(OR(AC$5="",$S156=""),"",IFERROR(SUM(PRODUCT(INDEX(CMB[[BA_0O]:[BA_2O]],MATCH(ROUND(MIN(SUM(AC$4,$O156/1000),SUM($O156,AC$4/1000)),3),CMB[[Cmb_ID]:[Cmb_ID]],0),SUM(N(AC$1),N($R156),1)),CHOOSE(AC[[M]:[M]],1,1,0,AC[[AB]:[AB]])),PRODUCT(INDEX(CMB[[BD_0O]:[BD_2O]],MATCH(ROUND(MIN(SUM(AC$4,$O156/1000),SUM($O156,AC$4/1000)),3),CMB[[Cmb_ID]:[Cmb_ID]],0),SUM(N(AC$1),N($R156),1)),CHOOSE(AC[[M]:[M]],1,0,1,AC[[DB]:[DB]])),PRODUCT(SUM(ROUND(AVERAGE(VALUE(AC$3),VALUE($P156)),0),CHOOSE(IF(OR(AC$1,$R156),4,INDEX(CMB[[Res_Rare]:[Res_Rare]],MATCH(ROUND(MIN(SUM(AC$4,$O156/1000),SUM($O156,AC$4/1000)),3),CMB[[Cmb_ID]:[Cmb_ID]],0))),-1,-1,0,0)),IF(OR(AC$1,$R156),4,INDEX(CMB[[Cmb_Rare]:[Cmb_Rare]],MATCH(ROUND(MIN(SUM(AC$4,$O156/1000),SUM($O156,AC$4/1000)),3),CMB[[Cmb_ID]:[Cmb_ID]],0))),CHOOSE(AC[[M]:[M]],2,1,1,SUM(AC[[AB]:[DB]])))),""))</f>
        <v/>
      </c>
      <c r="AD156" t="str">
        <f>IF(OR(AD$5="",$S156=""),"",IFERROR(SUM(PRODUCT(INDEX(CMB[[BA_0O]:[BA_2O]],MATCH(ROUND(MIN(SUM(AD$4,$O156/1000),SUM($O156,AD$4/1000)),3),CMB[[Cmb_ID]:[Cmb_ID]],0),SUM(N(AD$1),N($R156),1)),CHOOSE(AC[[M]:[M]],1,1,0,AC[[AB]:[AB]])),PRODUCT(INDEX(CMB[[BD_0O]:[BD_2O]],MATCH(ROUND(MIN(SUM(AD$4,$O156/1000),SUM($O156,AD$4/1000)),3),CMB[[Cmb_ID]:[Cmb_ID]],0),SUM(N(AD$1),N($R156),1)),CHOOSE(AC[[M]:[M]],1,0,1,AC[[DB]:[DB]])),PRODUCT(SUM(ROUND(AVERAGE(VALUE(AD$3),VALUE($P156)),0),CHOOSE(IF(OR(AD$1,$R156),4,INDEX(CMB[[Res_Rare]:[Res_Rare]],MATCH(ROUND(MIN(SUM(AD$4,$O156/1000),SUM($O156,AD$4/1000)),3),CMB[[Cmb_ID]:[Cmb_ID]],0))),-1,-1,0,0)),IF(OR(AD$1,$R156),4,INDEX(CMB[[Cmb_Rare]:[Cmb_Rare]],MATCH(ROUND(MIN(SUM(AD$4,$O156/1000),SUM($O156,AD$4/1000)),3),CMB[[Cmb_ID]:[Cmb_ID]],0))),CHOOSE(AC[[M]:[M]],2,1,1,SUM(AC[[AB]:[DB]])))),""))</f>
        <v/>
      </c>
      <c r="AE156" t="str">
        <f>IF(OR(AE$5="",$S156=""),"",IFERROR(SUM(PRODUCT(INDEX(CMB[[BA_0O]:[BA_2O]],MATCH(ROUND(MIN(SUM(AE$4,$O156/1000),SUM($O156,AE$4/1000)),3),CMB[[Cmb_ID]:[Cmb_ID]],0),SUM(N(AE$1),N($R156),1)),CHOOSE(AC[[M]:[M]],1,1,0,AC[[AB]:[AB]])),PRODUCT(INDEX(CMB[[BD_0O]:[BD_2O]],MATCH(ROUND(MIN(SUM(AE$4,$O156/1000),SUM($O156,AE$4/1000)),3),CMB[[Cmb_ID]:[Cmb_ID]],0),SUM(N(AE$1),N($R156),1)),CHOOSE(AC[[M]:[M]],1,0,1,AC[[DB]:[DB]])),PRODUCT(SUM(ROUND(AVERAGE(VALUE(AE$3),VALUE($P156)),0),CHOOSE(IF(OR(AE$1,$R156),4,INDEX(CMB[[Res_Rare]:[Res_Rare]],MATCH(ROUND(MIN(SUM(AE$4,$O156/1000),SUM($O156,AE$4/1000)),3),CMB[[Cmb_ID]:[Cmb_ID]],0))),-1,-1,0,0)),IF(OR(AE$1,$R156),4,INDEX(CMB[[Cmb_Rare]:[Cmb_Rare]],MATCH(ROUND(MIN(SUM(AE$4,$O156/1000),SUM($O156,AE$4/1000)),3),CMB[[Cmb_ID]:[Cmb_ID]],0))),CHOOSE(AC[[M]:[M]],2,1,1,SUM(AC[[AB]:[DB]])))),""))</f>
        <v/>
      </c>
      <c r="AF156" t="str">
        <f>IF(OR(AF$5="",$S156=""),"",IFERROR(SUM(PRODUCT(INDEX(CMB[[BA_0O]:[BA_2O]],MATCH(ROUND(MIN(SUM(AF$4,$O156/1000),SUM($O156,AF$4/1000)),3),CMB[[Cmb_ID]:[Cmb_ID]],0),SUM(N(AF$1),N($R156),1)),CHOOSE(AC[[M]:[M]],1,1,0,AC[[AB]:[AB]])),PRODUCT(INDEX(CMB[[BD_0O]:[BD_2O]],MATCH(ROUND(MIN(SUM(AF$4,$O156/1000),SUM($O156,AF$4/1000)),3),CMB[[Cmb_ID]:[Cmb_ID]],0),SUM(N(AF$1),N($R156),1)),CHOOSE(AC[[M]:[M]],1,0,1,AC[[DB]:[DB]])),PRODUCT(SUM(ROUND(AVERAGE(VALUE(AF$3),VALUE($P156)),0),CHOOSE(IF(OR(AF$1,$R156),4,INDEX(CMB[[Res_Rare]:[Res_Rare]],MATCH(ROUND(MIN(SUM(AF$4,$O156/1000),SUM($O156,AF$4/1000)),3),CMB[[Cmb_ID]:[Cmb_ID]],0))),-1,-1,0,0)),IF(OR(AF$1,$R156),4,INDEX(CMB[[Cmb_Rare]:[Cmb_Rare]],MATCH(ROUND(MIN(SUM(AF$4,$O156/1000),SUM($O156,AF$4/1000)),3),CMB[[Cmb_ID]:[Cmb_ID]],0))),CHOOSE(AC[[M]:[M]],2,1,1,SUM(AC[[AB]:[DB]])))),""))</f>
        <v/>
      </c>
      <c r="AG156" t="str">
        <f>IF(OR(AG$5="",$S156=""),"",IFERROR(SUM(PRODUCT(INDEX(CMB[[BA_0O]:[BA_2O]],MATCH(ROUND(MIN(SUM(AG$4,$O156/1000),SUM($O156,AG$4/1000)),3),CMB[[Cmb_ID]:[Cmb_ID]],0),SUM(N(AG$1),N($R156),1)),CHOOSE(AC[[M]:[M]],1,1,0,AC[[AB]:[AB]])),PRODUCT(INDEX(CMB[[BD_0O]:[BD_2O]],MATCH(ROUND(MIN(SUM(AG$4,$O156/1000),SUM($O156,AG$4/1000)),3),CMB[[Cmb_ID]:[Cmb_ID]],0),SUM(N(AG$1),N($R156),1)),CHOOSE(AC[[M]:[M]],1,0,1,AC[[DB]:[DB]])),PRODUCT(SUM(ROUND(AVERAGE(VALUE(AG$3),VALUE($P156)),0),CHOOSE(IF(OR(AG$1,$R156),4,INDEX(CMB[[Res_Rare]:[Res_Rare]],MATCH(ROUND(MIN(SUM(AG$4,$O156/1000),SUM($O156,AG$4/1000)),3),CMB[[Cmb_ID]:[Cmb_ID]],0))),-1,-1,0,0)),IF(OR(AG$1,$R156),4,INDEX(CMB[[Cmb_Rare]:[Cmb_Rare]],MATCH(ROUND(MIN(SUM(AG$4,$O156/1000),SUM($O156,AG$4/1000)),3),CMB[[Cmb_ID]:[Cmb_ID]],0))),CHOOSE(AC[[M]:[M]],2,1,1,SUM(AC[[AB]:[DB]])))),""))</f>
        <v/>
      </c>
      <c r="AH156" t="str">
        <f>IF(OR(AH$5="",$S156=""),"",IFERROR(SUM(PRODUCT(INDEX(CMB[[BA_0O]:[BA_2O]],MATCH(ROUND(MIN(SUM(AH$4,$O156/1000),SUM($O156,AH$4/1000)),3),CMB[[Cmb_ID]:[Cmb_ID]],0),SUM(N(AH$1),N($R156),1)),CHOOSE(AC[[M]:[M]],1,1,0,AC[[AB]:[AB]])),PRODUCT(INDEX(CMB[[BD_0O]:[BD_2O]],MATCH(ROUND(MIN(SUM(AH$4,$O156/1000),SUM($O156,AH$4/1000)),3),CMB[[Cmb_ID]:[Cmb_ID]],0),SUM(N(AH$1),N($R156),1)),CHOOSE(AC[[M]:[M]],1,0,1,AC[[DB]:[DB]])),PRODUCT(SUM(ROUND(AVERAGE(VALUE(AH$3),VALUE($P156)),0),CHOOSE(IF(OR(AH$1,$R156),4,INDEX(CMB[[Res_Rare]:[Res_Rare]],MATCH(ROUND(MIN(SUM(AH$4,$O156/1000),SUM($O156,AH$4/1000)),3),CMB[[Cmb_ID]:[Cmb_ID]],0))),-1,-1,0,0)),IF(OR(AH$1,$R156),4,INDEX(CMB[[Cmb_Rare]:[Cmb_Rare]],MATCH(ROUND(MIN(SUM(AH$4,$O156/1000),SUM($O156,AH$4/1000)),3),CMB[[Cmb_ID]:[Cmb_ID]],0))),CHOOSE(AC[[M]:[M]],2,1,1,SUM(AC[[AB]:[DB]])))),""))</f>
        <v/>
      </c>
      <c r="AI156" t="str">
        <f>IF(OR(AI$5="",$S156=""),"",IFERROR(SUM(PRODUCT(INDEX(CMB[[BA_0O]:[BA_2O]],MATCH(ROUND(MIN(SUM(AI$4,$O156/1000),SUM($O156,AI$4/1000)),3),CMB[[Cmb_ID]:[Cmb_ID]],0),SUM(N(AI$1),N($R156),1)),CHOOSE(AC[[M]:[M]],1,1,0,AC[[AB]:[AB]])),PRODUCT(INDEX(CMB[[BD_0O]:[BD_2O]],MATCH(ROUND(MIN(SUM(AI$4,$O156/1000),SUM($O156,AI$4/1000)),3),CMB[[Cmb_ID]:[Cmb_ID]],0),SUM(N(AI$1),N($R156),1)),CHOOSE(AC[[M]:[M]],1,0,1,AC[[DB]:[DB]])),PRODUCT(SUM(ROUND(AVERAGE(VALUE(AI$3),VALUE($P156)),0),CHOOSE(IF(OR(AI$1,$R156),4,INDEX(CMB[[Res_Rare]:[Res_Rare]],MATCH(ROUND(MIN(SUM(AI$4,$O156/1000),SUM($O156,AI$4/1000)),3),CMB[[Cmb_ID]:[Cmb_ID]],0))),-1,-1,0,0)),IF(OR(AI$1,$R156),4,INDEX(CMB[[Cmb_Rare]:[Cmb_Rare]],MATCH(ROUND(MIN(SUM(AI$4,$O156/1000),SUM($O156,AI$4/1000)),3),CMB[[Cmb_ID]:[Cmb_ID]],0))),CHOOSE(AC[[M]:[M]],2,1,1,SUM(AC[[AB]:[DB]])))),""))</f>
        <v/>
      </c>
      <c r="AJ156" t="str">
        <f>IF(OR(AJ$5="",$S156=""),"",IFERROR(SUM(PRODUCT(INDEX(CMB[[BA_0O]:[BA_2O]],MATCH(ROUND(MIN(SUM(AJ$4,$O156/1000),SUM($O156,AJ$4/1000)),3),CMB[[Cmb_ID]:[Cmb_ID]],0),SUM(N(AJ$1),N($R156),1)),CHOOSE(AC[[M]:[M]],1,1,0,AC[[AB]:[AB]])),PRODUCT(INDEX(CMB[[BD_0O]:[BD_2O]],MATCH(ROUND(MIN(SUM(AJ$4,$O156/1000),SUM($O156,AJ$4/1000)),3),CMB[[Cmb_ID]:[Cmb_ID]],0),SUM(N(AJ$1),N($R156),1)),CHOOSE(AC[[M]:[M]],1,0,1,AC[[DB]:[DB]])),PRODUCT(SUM(ROUND(AVERAGE(VALUE(AJ$3),VALUE($P156)),0),CHOOSE(IF(OR(AJ$1,$R156),4,INDEX(CMB[[Res_Rare]:[Res_Rare]],MATCH(ROUND(MIN(SUM(AJ$4,$O156/1000),SUM($O156,AJ$4/1000)),3),CMB[[Cmb_ID]:[Cmb_ID]],0))),-1,-1,0,0)),IF(OR(AJ$1,$R156),4,INDEX(CMB[[Cmb_Rare]:[Cmb_Rare]],MATCH(ROUND(MIN(SUM(AJ$4,$O156/1000),SUM($O156,AJ$4/1000)),3),CMB[[Cmb_ID]:[Cmb_ID]],0))),CHOOSE(AC[[M]:[M]],2,1,1,SUM(AC[[AB]:[DB]])))),""))</f>
        <v/>
      </c>
      <c r="AK156" t="str">
        <f>IF(OR(AK$5="",$S156=""),"",IFERROR(SUM(PRODUCT(INDEX(CMB[[BA_0O]:[BA_2O]],MATCH(ROUND(MIN(SUM(AK$4,$O156/1000),SUM($O156,AK$4/1000)),3),CMB[[Cmb_ID]:[Cmb_ID]],0),SUM(N(AK$1),N($R156),1)),CHOOSE(AC[[M]:[M]],1,1,0,AC[[AB]:[AB]])),PRODUCT(INDEX(CMB[[BD_0O]:[BD_2O]],MATCH(ROUND(MIN(SUM(AK$4,$O156/1000),SUM($O156,AK$4/1000)),3),CMB[[Cmb_ID]:[Cmb_ID]],0),SUM(N(AK$1),N($R156),1)),CHOOSE(AC[[M]:[M]],1,0,1,AC[[DB]:[DB]])),PRODUCT(SUM(ROUND(AVERAGE(VALUE(AK$3),VALUE($P156)),0),CHOOSE(IF(OR(AK$1,$R156),4,INDEX(CMB[[Res_Rare]:[Res_Rare]],MATCH(ROUND(MIN(SUM(AK$4,$O156/1000),SUM($O156,AK$4/1000)),3),CMB[[Cmb_ID]:[Cmb_ID]],0))),-1,-1,0,0)),IF(OR(AK$1,$R156),4,INDEX(CMB[[Cmb_Rare]:[Cmb_Rare]],MATCH(ROUND(MIN(SUM(AK$4,$O156/1000),SUM($O156,AK$4/1000)),3),CMB[[Cmb_ID]:[Cmb_ID]],0))),CHOOSE(AC[[M]:[M]],2,1,1,SUM(AC[[AB]:[DB]])))),""))</f>
        <v/>
      </c>
      <c r="AL156" t="str">
        <f>IF(OR(AL$5="",$S156=""),"",IFERROR(SUM(PRODUCT(INDEX(CMB[[BA_0O]:[BA_2O]],MATCH(ROUND(MIN(SUM(AL$4,$O156/1000),SUM($O156,AL$4/1000)),3),CMB[[Cmb_ID]:[Cmb_ID]],0),SUM(N(AL$1),N($R156),1)),CHOOSE(AC[[M]:[M]],1,1,0,AC[[AB]:[AB]])),PRODUCT(INDEX(CMB[[BD_0O]:[BD_2O]],MATCH(ROUND(MIN(SUM(AL$4,$O156/1000),SUM($O156,AL$4/1000)),3),CMB[[Cmb_ID]:[Cmb_ID]],0),SUM(N(AL$1),N($R156),1)),CHOOSE(AC[[M]:[M]],1,0,1,AC[[DB]:[DB]])),PRODUCT(SUM(ROUND(AVERAGE(VALUE(AL$3),VALUE($P156)),0),CHOOSE(IF(OR(AL$1,$R156),4,INDEX(CMB[[Res_Rare]:[Res_Rare]],MATCH(ROUND(MIN(SUM(AL$4,$O156/1000),SUM($O156,AL$4/1000)),3),CMB[[Cmb_ID]:[Cmb_ID]],0))),-1,-1,0,0)),IF(OR(AL$1,$R156),4,INDEX(CMB[[Cmb_Rare]:[Cmb_Rare]],MATCH(ROUND(MIN(SUM(AL$4,$O156/1000),SUM($O156,AL$4/1000)),3),CMB[[Cmb_ID]:[Cmb_ID]],0))),CHOOSE(AC[[M]:[M]],2,1,1,SUM(AC[[AB]:[DB]])))),""))</f>
        <v/>
      </c>
      <c r="AM156" t="str">
        <f>IF(OR(AM$5="",$S156=""),"",IFERROR(SUM(PRODUCT(INDEX(CMB[[BA_0O]:[BA_2O]],MATCH(ROUND(MIN(SUM(AM$4,$O156/1000),SUM($O156,AM$4/1000)),3),CMB[[Cmb_ID]:[Cmb_ID]],0),SUM(N(AM$1),N($R156),1)),CHOOSE(AC[[M]:[M]],1,1,0,AC[[AB]:[AB]])),PRODUCT(INDEX(CMB[[BD_0O]:[BD_2O]],MATCH(ROUND(MIN(SUM(AM$4,$O156/1000),SUM($O156,AM$4/1000)),3),CMB[[Cmb_ID]:[Cmb_ID]],0),SUM(N(AM$1),N($R156),1)),CHOOSE(AC[[M]:[M]],1,0,1,AC[[DB]:[DB]])),PRODUCT(SUM(ROUND(AVERAGE(VALUE(AM$3),VALUE($P156)),0),CHOOSE(IF(OR(AM$1,$R156),4,INDEX(CMB[[Res_Rare]:[Res_Rare]],MATCH(ROUND(MIN(SUM(AM$4,$O156/1000),SUM($O156,AM$4/1000)),3),CMB[[Cmb_ID]:[Cmb_ID]],0))),-1,-1,0,0)),IF(OR(AM$1,$R156),4,INDEX(CMB[[Cmb_Rare]:[Cmb_Rare]],MATCH(ROUND(MIN(SUM(AM$4,$O156/1000),SUM($O156,AM$4/1000)),3),CMB[[Cmb_ID]:[Cmb_ID]],0))),CHOOSE(AC[[M]:[M]],2,1,1,SUM(AC[[AB]:[DB]])))),""))</f>
        <v/>
      </c>
      <c r="AN156" t="str">
        <f>IF(OR(AN$5="",$S156=""),"",IFERROR(SUM(PRODUCT(INDEX(CMB[[BA_0O]:[BA_2O]],MATCH(ROUND(MIN(SUM(AN$4,$O156/1000),SUM($O156,AN$4/1000)),3),CMB[[Cmb_ID]:[Cmb_ID]],0),SUM(N(AN$1),N($R156),1)),CHOOSE(AC[[M]:[M]],1,1,0,AC[[AB]:[AB]])),PRODUCT(INDEX(CMB[[BD_0O]:[BD_2O]],MATCH(ROUND(MIN(SUM(AN$4,$O156/1000),SUM($O156,AN$4/1000)),3),CMB[[Cmb_ID]:[Cmb_ID]],0),SUM(N(AN$1),N($R156),1)),CHOOSE(AC[[M]:[M]],1,0,1,AC[[DB]:[DB]])),PRODUCT(SUM(ROUND(AVERAGE(VALUE(AN$3),VALUE($P156)),0),CHOOSE(IF(OR(AN$1,$R156),4,INDEX(CMB[[Res_Rare]:[Res_Rare]],MATCH(ROUND(MIN(SUM(AN$4,$O156/1000),SUM($O156,AN$4/1000)),3),CMB[[Cmb_ID]:[Cmb_ID]],0))),-1,-1,0,0)),IF(OR(AN$1,$R156),4,INDEX(CMB[[Cmb_Rare]:[Cmb_Rare]],MATCH(ROUND(MIN(SUM(AN$4,$O156/1000),SUM($O156,AN$4/1000)),3),CMB[[Cmb_ID]:[Cmb_ID]],0))),CHOOSE(AC[[M]:[M]],2,1,1,SUM(AC[[AB]:[DB]])))),""))</f>
        <v/>
      </c>
      <c r="AO156" t="str">
        <f>IF(OR(AO$5="",$S156=""),"",IFERROR(SUM(PRODUCT(INDEX(CMB[[BA_0O]:[BA_2O]],MATCH(ROUND(MIN(SUM(AO$4,$O156/1000),SUM($O156,AO$4/1000)),3),CMB[[Cmb_ID]:[Cmb_ID]],0),SUM(N(AO$1),N($R156),1)),CHOOSE(AC[[M]:[M]],1,1,0,AC[[AB]:[AB]])),PRODUCT(INDEX(CMB[[BD_0O]:[BD_2O]],MATCH(ROUND(MIN(SUM(AO$4,$O156/1000),SUM($O156,AO$4/1000)),3),CMB[[Cmb_ID]:[Cmb_ID]],0),SUM(N(AO$1),N($R156),1)),CHOOSE(AC[[M]:[M]],1,0,1,AC[[DB]:[DB]])),PRODUCT(SUM(ROUND(AVERAGE(VALUE(AO$3),VALUE($P156)),0),CHOOSE(IF(OR(AO$1,$R156),4,INDEX(CMB[[Res_Rare]:[Res_Rare]],MATCH(ROUND(MIN(SUM(AO$4,$O156/1000),SUM($O156,AO$4/1000)),3),CMB[[Cmb_ID]:[Cmb_ID]],0))),-1,-1,0,0)),IF(OR(AO$1,$R156),4,INDEX(CMB[[Cmb_Rare]:[Cmb_Rare]],MATCH(ROUND(MIN(SUM(AO$4,$O156/1000),SUM($O156,AO$4/1000)),3),CMB[[Cmb_ID]:[Cmb_ID]],0))),CHOOSE(AC[[M]:[M]],2,1,1,SUM(AC[[AB]:[DB]])))),""))</f>
        <v/>
      </c>
      <c r="AP156" t="str">
        <f>IF(OR(AP$5="",$S156=""),"",IFERROR(SUM(PRODUCT(INDEX(CMB[[BA_0O]:[BA_2O]],MATCH(ROUND(MIN(SUM(AP$4,$O156/1000),SUM($O156,AP$4/1000)),3),CMB[[Cmb_ID]:[Cmb_ID]],0),SUM(N(AP$1),N($R156),1)),CHOOSE(AC[[M]:[M]],1,1,0,AC[[AB]:[AB]])),PRODUCT(INDEX(CMB[[BD_0O]:[BD_2O]],MATCH(ROUND(MIN(SUM(AP$4,$O156/1000),SUM($O156,AP$4/1000)),3),CMB[[Cmb_ID]:[Cmb_ID]],0),SUM(N(AP$1),N($R156),1)),CHOOSE(AC[[M]:[M]],1,0,1,AC[[DB]:[DB]])),PRODUCT(SUM(ROUND(AVERAGE(VALUE(AP$3),VALUE($P156)),0),CHOOSE(IF(OR(AP$1,$R156),4,INDEX(CMB[[Res_Rare]:[Res_Rare]],MATCH(ROUND(MIN(SUM(AP$4,$O156/1000),SUM($O156,AP$4/1000)),3),CMB[[Cmb_ID]:[Cmb_ID]],0))),-1,-1,0,0)),IF(OR(AP$1,$R156),4,INDEX(CMB[[Cmb_Rare]:[Cmb_Rare]],MATCH(ROUND(MIN(SUM(AP$4,$O156/1000),SUM($O156,AP$4/1000)),3),CMB[[Cmb_ID]:[Cmb_ID]],0))),CHOOSE(AC[[M]:[M]],2,1,1,SUM(AC[[AB]:[DB]])))),""))</f>
        <v/>
      </c>
      <c r="AQ156" t="str">
        <f>IF(OR(AQ$5="",$S156=""),"",IFERROR(SUM(PRODUCT(INDEX(CMB[[BA_0O]:[BA_2O]],MATCH(ROUND(MIN(SUM(AQ$4,$O156/1000),SUM($O156,AQ$4/1000)),3),CMB[[Cmb_ID]:[Cmb_ID]],0),SUM(N(AQ$1),N($R156),1)),CHOOSE(AC[[M]:[M]],1,1,0,AC[[AB]:[AB]])),PRODUCT(INDEX(CMB[[BD_0O]:[BD_2O]],MATCH(ROUND(MIN(SUM(AQ$4,$O156/1000),SUM($O156,AQ$4/1000)),3),CMB[[Cmb_ID]:[Cmb_ID]],0),SUM(N(AQ$1),N($R156),1)),CHOOSE(AC[[M]:[M]],1,0,1,AC[[DB]:[DB]])),PRODUCT(SUM(ROUND(AVERAGE(VALUE(AQ$3),VALUE($P156)),0),CHOOSE(IF(OR(AQ$1,$R156),4,INDEX(CMB[[Res_Rare]:[Res_Rare]],MATCH(ROUND(MIN(SUM(AQ$4,$O156/1000),SUM($O156,AQ$4/1000)),3),CMB[[Cmb_ID]:[Cmb_ID]],0))),-1,-1,0,0)),IF(OR(AQ$1,$R156),4,INDEX(CMB[[Cmb_Rare]:[Cmb_Rare]],MATCH(ROUND(MIN(SUM(AQ$4,$O156/1000),SUM($O156,AQ$4/1000)),3),CMB[[Cmb_ID]:[Cmb_ID]],0))),CHOOSE(AC[[M]:[M]],2,1,1,SUM(AC[[AB]:[DB]])))),""))</f>
        <v/>
      </c>
      <c r="AR156" t="str">
        <f>IF(OR(AR$5="",$S156=""),"",IFERROR(SUM(PRODUCT(INDEX(CMB[[BA_0O]:[BA_2O]],MATCH(ROUND(MIN(SUM(AR$4,$O156/1000),SUM($O156,AR$4/1000)),3),CMB[[Cmb_ID]:[Cmb_ID]],0),SUM(N(AR$1),N($R156),1)),CHOOSE(AC[[M]:[M]],1,1,0,AC[[AB]:[AB]])),PRODUCT(INDEX(CMB[[BD_0O]:[BD_2O]],MATCH(ROUND(MIN(SUM(AR$4,$O156/1000),SUM($O156,AR$4/1000)),3),CMB[[Cmb_ID]:[Cmb_ID]],0),SUM(N(AR$1),N($R156),1)),CHOOSE(AC[[M]:[M]],1,0,1,AC[[DB]:[DB]])),PRODUCT(SUM(ROUND(AVERAGE(VALUE(AR$3),VALUE($P156)),0),CHOOSE(IF(OR(AR$1,$R156),4,INDEX(CMB[[Res_Rare]:[Res_Rare]],MATCH(ROUND(MIN(SUM(AR$4,$O156/1000),SUM($O156,AR$4/1000)),3),CMB[[Cmb_ID]:[Cmb_ID]],0))),-1,-1,0,0)),IF(OR(AR$1,$R156),4,INDEX(CMB[[Cmb_Rare]:[Cmb_Rare]],MATCH(ROUND(MIN(SUM(AR$4,$O156/1000),SUM($O156,AR$4/1000)),3),CMB[[Cmb_ID]:[Cmb_ID]],0))),CHOOSE(AC[[M]:[M]],2,1,1,SUM(AC[[AB]:[DB]])))),""))</f>
        <v/>
      </c>
      <c r="AS156" t="str">
        <f>IF(OR(AS$5="",$S156=""),"",IFERROR(SUM(PRODUCT(INDEX(CMB[[BA_0O]:[BA_2O]],MATCH(ROUND(MIN(SUM(AS$4,$O156/1000),SUM($O156,AS$4/1000)),3),CMB[[Cmb_ID]:[Cmb_ID]],0),SUM(N(AS$1),N($R156),1)),CHOOSE(AC[[M]:[M]],1,1,0,AC[[AB]:[AB]])),PRODUCT(INDEX(CMB[[BD_0O]:[BD_2O]],MATCH(ROUND(MIN(SUM(AS$4,$O156/1000),SUM($O156,AS$4/1000)),3),CMB[[Cmb_ID]:[Cmb_ID]],0),SUM(N(AS$1),N($R156),1)),CHOOSE(AC[[M]:[M]],1,0,1,AC[[DB]:[DB]])),PRODUCT(SUM(ROUND(AVERAGE(VALUE(AS$3),VALUE($P156)),0),CHOOSE(IF(OR(AS$1,$R156),4,INDEX(CMB[[Res_Rare]:[Res_Rare]],MATCH(ROUND(MIN(SUM(AS$4,$O156/1000),SUM($O156,AS$4/1000)),3),CMB[[Cmb_ID]:[Cmb_ID]],0))),-1,-1,0,0)),IF(OR(AS$1,$R156),4,INDEX(CMB[[Cmb_Rare]:[Cmb_Rare]],MATCH(ROUND(MIN(SUM(AS$4,$O156/1000),SUM($O156,AS$4/1000)),3),CMB[[Cmb_ID]:[Cmb_ID]],0))),CHOOSE(AC[[M]:[M]],2,1,1,SUM(AC[[AB]:[DB]])))),""))</f>
        <v/>
      </c>
      <c r="AT156" t="str">
        <f>IF(OR(AT$5="",$S156=""),"",IFERROR(SUM(PRODUCT(INDEX(CMB[[BA_0O]:[BA_2O]],MATCH(ROUND(MIN(SUM(AT$4,$O156/1000),SUM($O156,AT$4/1000)),3),CMB[[Cmb_ID]:[Cmb_ID]],0),SUM(N(AT$1),N($R156),1)),CHOOSE(AC[[M]:[M]],1,1,0,AC[[AB]:[AB]])),PRODUCT(INDEX(CMB[[BD_0O]:[BD_2O]],MATCH(ROUND(MIN(SUM(AT$4,$O156/1000),SUM($O156,AT$4/1000)),3),CMB[[Cmb_ID]:[Cmb_ID]],0),SUM(N(AT$1),N($R156),1)),CHOOSE(AC[[M]:[M]],1,0,1,AC[[DB]:[DB]])),PRODUCT(SUM(ROUND(AVERAGE(VALUE(AT$3),VALUE($P156)),0),CHOOSE(IF(OR(AT$1,$R156),4,INDEX(CMB[[Res_Rare]:[Res_Rare]],MATCH(ROUND(MIN(SUM(AT$4,$O156/1000),SUM($O156,AT$4/1000)),3),CMB[[Cmb_ID]:[Cmb_ID]],0))),-1,-1,0,0)),IF(OR(AT$1,$R156),4,INDEX(CMB[[Cmb_Rare]:[Cmb_Rare]],MATCH(ROUND(MIN(SUM(AT$4,$O156/1000),SUM($O156,AT$4/1000)),3),CMB[[Cmb_ID]:[Cmb_ID]],0))),CHOOSE(AC[[M]:[M]],2,1,1,SUM(AC[[AB]:[DB]])))),""))</f>
        <v/>
      </c>
      <c r="AU156" t="str">
        <f>IF(OR(AU$5="",$S156=""),"",IFERROR(SUM(PRODUCT(INDEX(CMB[[BA_0O]:[BA_2O]],MATCH(ROUND(MIN(SUM(AU$4,$O156/1000),SUM($O156,AU$4/1000)),3),CMB[[Cmb_ID]:[Cmb_ID]],0),SUM(N(AU$1),N($R156),1)),CHOOSE(AC[[M]:[M]],1,1,0,AC[[AB]:[AB]])),PRODUCT(INDEX(CMB[[BD_0O]:[BD_2O]],MATCH(ROUND(MIN(SUM(AU$4,$O156/1000),SUM($O156,AU$4/1000)),3),CMB[[Cmb_ID]:[Cmb_ID]],0),SUM(N(AU$1),N($R156),1)),CHOOSE(AC[[M]:[M]],1,0,1,AC[[DB]:[DB]])),PRODUCT(SUM(ROUND(AVERAGE(VALUE(AU$3),VALUE($P156)),0),CHOOSE(IF(OR(AU$1,$R156),4,INDEX(CMB[[Res_Rare]:[Res_Rare]],MATCH(ROUND(MIN(SUM(AU$4,$O156/1000),SUM($O156,AU$4/1000)),3),CMB[[Cmb_ID]:[Cmb_ID]],0))),-1,-1,0,0)),IF(OR(AU$1,$R156),4,INDEX(CMB[[Cmb_Rare]:[Cmb_Rare]],MATCH(ROUND(MIN(SUM(AU$4,$O156/1000),SUM($O156,AU$4/1000)),3),CMB[[Cmb_ID]:[Cmb_ID]],0))),CHOOSE(AC[[M]:[M]],2,1,1,SUM(AC[[AB]:[DB]])))),""))</f>
        <v/>
      </c>
      <c r="AV156" t="str">
        <f>IF(OR(AV$5="",$S156=""),"",IFERROR(SUM(PRODUCT(INDEX(CMB[[BA_0O]:[BA_2O]],MATCH(ROUND(MIN(SUM(AV$4,$O156/1000),SUM($O156,AV$4/1000)),3),CMB[[Cmb_ID]:[Cmb_ID]],0),SUM(N(AV$1),N($R156),1)),CHOOSE(AC[[M]:[M]],1,1,0,AC[[AB]:[AB]])),PRODUCT(INDEX(CMB[[BD_0O]:[BD_2O]],MATCH(ROUND(MIN(SUM(AV$4,$O156/1000),SUM($O156,AV$4/1000)),3),CMB[[Cmb_ID]:[Cmb_ID]],0),SUM(N(AV$1),N($R156),1)),CHOOSE(AC[[M]:[M]],1,0,1,AC[[DB]:[DB]])),PRODUCT(SUM(ROUND(AVERAGE(VALUE(AV$3),VALUE($P156)),0),CHOOSE(IF(OR(AV$1,$R156),4,INDEX(CMB[[Res_Rare]:[Res_Rare]],MATCH(ROUND(MIN(SUM(AV$4,$O156/1000),SUM($O156,AV$4/1000)),3),CMB[[Cmb_ID]:[Cmb_ID]],0))),-1,-1,0,0)),IF(OR(AV$1,$R156),4,INDEX(CMB[[Cmb_Rare]:[Cmb_Rare]],MATCH(ROUND(MIN(SUM(AV$4,$O156/1000),SUM($O156,AV$4/1000)),3),CMB[[Cmb_ID]:[Cmb_ID]],0))),CHOOSE(AC[[M]:[M]],2,1,1,SUM(AC[[AB]:[DB]])))),""))</f>
        <v/>
      </c>
      <c r="AW156" t="str">
        <f>IF(OR(AW$5="",$S156=""),"",IFERROR(SUM(PRODUCT(INDEX(CMB[[BA_0O]:[BA_2O]],MATCH(ROUND(MIN(SUM(AW$4,$O156/1000),SUM($O156,AW$4/1000)),3),CMB[[Cmb_ID]:[Cmb_ID]],0),SUM(N(AW$1),N($R156),1)),CHOOSE(AC[[M]:[M]],1,1,0,AC[[AB]:[AB]])),PRODUCT(INDEX(CMB[[BD_0O]:[BD_2O]],MATCH(ROUND(MIN(SUM(AW$4,$O156/1000),SUM($O156,AW$4/1000)),3),CMB[[Cmb_ID]:[Cmb_ID]],0),SUM(N(AW$1),N($R156),1)),CHOOSE(AC[[M]:[M]],1,0,1,AC[[DB]:[DB]])),PRODUCT(SUM(ROUND(AVERAGE(VALUE(AW$3),VALUE($P156)),0),CHOOSE(IF(OR(AW$1,$R156),4,INDEX(CMB[[Res_Rare]:[Res_Rare]],MATCH(ROUND(MIN(SUM(AW$4,$O156/1000),SUM($O156,AW$4/1000)),3),CMB[[Cmb_ID]:[Cmb_ID]],0))),-1,-1,0,0)),IF(OR(AW$1,$R156),4,INDEX(CMB[[Cmb_Rare]:[Cmb_Rare]],MATCH(ROUND(MIN(SUM(AW$4,$O156/1000),SUM($O156,AW$4/1000)),3),CMB[[Cmb_ID]:[Cmb_ID]],0))),CHOOSE(AC[[M]:[M]],2,1,1,SUM(AC[[AB]:[DB]])))),""))</f>
        <v/>
      </c>
      <c r="AX156" t="str">
        <f>IF(OR(AX$5="",$S156=""),"",IFERROR(SUM(PRODUCT(INDEX(CMB[[BA_0O]:[BA_2O]],MATCH(ROUND(MIN(SUM(AX$4,$O156/1000),SUM($O156,AX$4/1000)),3),CMB[[Cmb_ID]:[Cmb_ID]],0),SUM(N(AX$1),N($R156),1)),CHOOSE(AC[[M]:[M]],1,1,0,AC[[AB]:[AB]])),PRODUCT(INDEX(CMB[[BD_0O]:[BD_2O]],MATCH(ROUND(MIN(SUM(AX$4,$O156/1000),SUM($O156,AX$4/1000)),3),CMB[[Cmb_ID]:[Cmb_ID]],0),SUM(N(AX$1),N($R156),1)),CHOOSE(AC[[M]:[M]],1,0,1,AC[[DB]:[DB]])),PRODUCT(SUM(ROUND(AVERAGE(VALUE(AX$3),VALUE($P156)),0),CHOOSE(IF(OR(AX$1,$R156),4,INDEX(CMB[[Res_Rare]:[Res_Rare]],MATCH(ROUND(MIN(SUM(AX$4,$O156/1000),SUM($O156,AX$4/1000)),3),CMB[[Cmb_ID]:[Cmb_ID]],0))),-1,-1,0,0)),IF(OR(AX$1,$R156),4,INDEX(CMB[[Cmb_Rare]:[Cmb_Rare]],MATCH(ROUND(MIN(SUM(AX$4,$O156/1000),SUM($O156,AX$4/1000)),3),CMB[[Cmb_ID]:[Cmb_ID]],0))),CHOOSE(AC[[M]:[M]],2,1,1,SUM(AC[[AB]:[DB]])))),""))</f>
        <v/>
      </c>
      <c r="AY156" t="str">
        <f>IF(OR(AY$5="",$S156=""),"",IFERROR(SUM(PRODUCT(INDEX(CMB[[BA_0O]:[BA_2O]],MATCH(ROUND(MIN(SUM(AY$4,$O156/1000),SUM($O156,AY$4/1000)),3),CMB[[Cmb_ID]:[Cmb_ID]],0),SUM(N(AY$1),N($R156),1)),CHOOSE(AC[[M]:[M]],1,1,0,AC[[AB]:[AB]])),PRODUCT(INDEX(CMB[[BD_0O]:[BD_2O]],MATCH(ROUND(MIN(SUM(AY$4,$O156/1000),SUM($O156,AY$4/1000)),3),CMB[[Cmb_ID]:[Cmb_ID]],0),SUM(N(AY$1),N($R156),1)),CHOOSE(AC[[M]:[M]],1,0,1,AC[[DB]:[DB]])),PRODUCT(SUM(ROUND(AVERAGE(VALUE(AY$3),VALUE($P156)),0),CHOOSE(IF(OR(AY$1,$R156),4,INDEX(CMB[[Res_Rare]:[Res_Rare]],MATCH(ROUND(MIN(SUM(AY$4,$O156/1000),SUM($O156,AY$4/1000)),3),CMB[[Cmb_ID]:[Cmb_ID]],0))),-1,-1,0,0)),IF(OR(AY$1,$R156),4,INDEX(CMB[[Cmb_Rare]:[Cmb_Rare]],MATCH(ROUND(MIN(SUM(AY$4,$O156/1000),SUM($O156,AY$4/1000)),3),CMB[[Cmb_ID]:[Cmb_ID]],0))),CHOOSE(AC[[M]:[M]],2,1,1,SUM(AC[[AB]:[DB]])))),""))</f>
        <v/>
      </c>
      <c r="AZ156" t="str">
        <f>IF(OR(AZ$5="",$S156=""),"",IFERROR(SUM(PRODUCT(INDEX(CMB[[BA_0O]:[BA_2O]],MATCH(ROUND(MIN(SUM(AZ$4,$O156/1000),SUM($O156,AZ$4/1000)),3),CMB[[Cmb_ID]:[Cmb_ID]],0),SUM(N(AZ$1),N($R156),1)),CHOOSE(AC[[M]:[M]],1,1,0,AC[[AB]:[AB]])),PRODUCT(INDEX(CMB[[BD_0O]:[BD_2O]],MATCH(ROUND(MIN(SUM(AZ$4,$O156/1000),SUM($O156,AZ$4/1000)),3),CMB[[Cmb_ID]:[Cmb_ID]],0),SUM(N(AZ$1),N($R156),1)),CHOOSE(AC[[M]:[M]],1,0,1,AC[[DB]:[DB]])),PRODUCT(SUM(ROUND(AVERAGE(VALUE(AZ$3),VALUE($P156)),0),CHOOSE(IF(OR(AZ$1,$R156),4,INDEX(CMB[[Res_Rare]:[Res_Rare]],MATCH(ROUND(MIN(SUM(AZ$4,$O156/1000),SUM($O156,AZ$4/1000)),3),CMB[[Cmb_ID]:[Cmb_ID]],0))),-1,-1,0,0)),IF(OR(AZ$1,$R156),4,INDEX(CMB[[Cmb_Rare]:[Cmb_Rare]],MATCH(ROUND(MIN(SUM(AZ$4,$O156/1000),SUM($O156,AZ$4/1000)),3),CMB[[Cmb_ID]:[Cmb_ID]],0))),CHOOSE(AC[[M]:[M]],2,1,1,SUM(AC[[AB]:[DB]])))),""))</f>
        <v/>
      </c>
      <c r="BA156" t="str">
        <f>IF(OR(BA$5="",$S156=""),"",IFERROR(SUM(PRODUCT(INDEX(CMB[[BA_0O]:[BA_2O]],MATCH(ROUND(MIN(SUM(BA$4,$O156/1000),SUM($O156,BA$4/1000)),3),CMB[[Cmb_ID]:[Cmb_ID]],0),SUM(N(BA$1),N($R156),1)),CHOOSE(AC[[M]:[M]],1,1,0,AC[[AB]:[AB]])),PRODUCT(INDEX(CMB[[BD_0O]:[BD_2O]],MATCH(ROUND(MIN(SUM(BA$4,$O156/1000),SUM($O156,BA$4/1000)),3),CMB[[Cmb_ID]:[Cmb_ID]],0),SUM(N(BA$1),N($R156),1)),CHOOSE(AC[[M]:[M]],1,0,1,AC[[DB]:[DB]])),PRODUCT(SUM(ROUND(AVERAGE(VALUE(BA$3),VALUE($P156)),0),CHOOSE(IF(OR(BA$1,$R156),4,INDEX(CMB[[Res_Rare]:[Res_Rare]],MATCH(ROUND(MIN(SUM(BA$4,$O156/1000),SUM($O156,BA$4/1000)),3),CMB[[Cmb_ID]:[Cmb_ID]],0))),-1,-1,0,0)),IF(OR(BA$1,$R156),4,INDEX(CMB[[Cmb_Rare]:[Cmb_Rare]],MATCH(ROUND(MIN(SUM(BA$4,$O156/1000),SUM($O156,BA$4/1000)),3),CMB[[Cmb_ID]:[Cmb_ID]],0))),CHOOSE(AC[[M]:[M]],2,1,1,SUM(AC[[AB]:[DB]])))),""))</f>
        <v/>
      </c>
      <c r="BB156" t="str">
        <f>IF(OR(BB$5="",$S156=""),"",IFERROR(SUM(PRODUCT(INDEX(CMB[[BA_0O]:[BA_2O]],MATCH(ROUND(MIN(SUM(BB$4,$O156/1000),SUM($O156,BB$4/1000)),3),CMB[[Cmb_ID]:[Cmb_ID]],0),SUM(N(BB$1),N($R156),1)),CHOOSE(AC[[M]:[M]],1,1,0,AC[[AB]:[AB]])),PRODUCT(INDEX(CMB[[BD_0O]:[BD_2O]],MATCH(ROUND(MIN(SUM(BB$4,$O156/1000),SUM($O156,BB$4/1000)),3),CMB[[Cmb_ID]:[Cmb_ID]],0),SUM(N(BB$1),N($R156),1)),CHOOSE(AC[[M]:[M]],1,0,1,AC[[DB]:[DB]])),PRODUCT(SUM(ROUND(AVERAGE(VALUE(BB$3),VALUE($P156)),0),CHOOSE(IF(OR(BB$1,$R156),4,INDEX(CMB[[Res_Rare]:[Res_Rare]],MATCH(ROUND(MIN(SUM(BB$4,$O156/1000),SUM($O156,BB$4/1000)),3),CMB[[Cmb_ID]:[Cmb_ID]],0))),-1,-1,0,0)),IF(OR(BB$1,$R156),4,INDEX(CMB[[Cmb_Rare]:[Cmb_Rare]],MATCH(ROUND(MIN(SUM(BB$4,$O156/1000),SUM($O156,BB$4/1000)),3),CMB[[Cmb_ID]:[Cmb_ID]],0))),CHOOSE(AC[[M]:[M]],2,1,1,SUM(AC[[AB]:[DB]])))),""))</f>
        <v/>
      </c>
      <c r="BC156" t="str">
        <f>IF(OR(BC$5="",$S156=""),"",IFERROR(SUM(PRODUCT(INDEX(CMB[[BA_0O]:[BA_2O]],MATCH(ROUND(MIN(SUM(BC$4,$O156/1000),SUM($O156,BC$4/1000)),3),CMB[[Cmb_ID]:[Cmb_ID]],0),SUM(N(BC$1),N($R156),1)),CHOOSE(AC[[M]:[M]],1,1,0,AC[[AB]:[AB]])),PRODUCT(INDEX(CMB[[BD_0O]:[BD_2O]],MATCH(ROUND(MIN(SUM(BC$4,$O156/1000),SUM($O156,BC$4/1000)),3),CMB[[Cmb_ID]:[Cmb_ID]],0),SUM(N(BC$1),N($R156),1)),CHOOSE(AC[[M]:[M]],1,0,1,AC[[DB]:[DB]])),PRODUCT(SUM(ROUND(AVERAGE(VALUE(BC$3),VALUE($P156)),0),CHOOSE(IF(OR(BC$1,$R156),4,INDEX(CMB[[Res_Rare]:[Res_Rare]],MATCH(ROUND(MIN(SUM(BC$4,$O156/1000),SUM($O156,BC$4/1000)),3),CMB[[Cmb_ID]:[Cmb_ID]],0))),-1,-1,0,0)),IF(OR(BC$1,$R156),4,INDEX(CMB[[Cmb_Rare]:[Cmb_Rare]],MATCH(ROUND(MIN(SUM(BC$4,$O156/1000),SUM($O156,BC$4/1000)),3),CMB[[Cmb_ID]:[Cmb_ID]],0))),CHOOSE(AC[[M]:[M]],2,1,1,SUM(AC[[AB]:[DB]])))),""))</f>
        <v/>
      </c>
      <c r="BD156" t="str">
        <f>IF(OR(BD$5="",$S156=""),"",IFERROR(SUM(PRODUCT(INDEX(CMB[[BA_0O]:[BA_2O]],MATCH(ROUND(MIN(SUM(BD$4,$O156/1000),SUM($O156,BD$4/1000)),3),CMB[[Cmb_ID]:[Cmb_ID]],0),SUM(N(BD$1),N($R156),1)),CHOOSE(AC[[M]:[M]],1,1,0,AC[[AB]:[AB]])),PRODUCT(INDEX(CMB[[BD_0O]:[BD_2O]],MATCH(ROUND(MIN(SUM(BD$4,$O156/1000),SUM($O156,BD$4/1000)),3),CMB[[Cmb_ID]:[Cmb_ID]],0),SUM(N(BD$1),N($R156),1)),CHOOSE(AC[[M]:[M]],1,0,1,AC[[DB]:[DB]])),PRODUCT(SUM(ROUND(AVERAGE(VALUE(BD$3),VALUE($P156)),0),CHOOSE(IF(OR(BD$1,$R156),4,INDEX(CMB[[Res_Rare]:[Res_Rare]],MATCH(ROUND(MIN(SUM(BD$4,$O156/1000),SUM($O156,BD$4/1000)),3),CMB[[Cmb_ID]:[Cmb_ID]],0))),-1,-1,0,0)),IF(OR(BD$1,$R156),4,INDEX(CMB[[Cmb_Rare]:[Cmb_Rare]],MATCH(ROUND(MIN(SUM(BD$4,$O156/1000),SUM($O156,BD$4/1000)),3),CMB[[Cmb_ID]:[Cmb_ID]],0))),CHOOSE(AC[[M]:[M]],2,1,1,SUM(AC[[AB]:[DB]])))),""))</f>
        <v/>
      </c>
      <c r="BE156" t="str">
        <f>IF(OR(BE$5="",$S156=""),"",IFERROR(SUM(PRODUCT(INDEX(CMB[[BA_0O]:[BA_2O]],MATCH(ROUND(MIN(SUM(BE$4,$O156/1000),SUM($O156,BE$4/1000)),3),CMB[[Cmb_ID]:[Cmb_ID]],0),SUM(N(BE$1),N($R156),1)),CHOOSE(AC[[M]:[M]],1,1,0,AC[[AB]:[AB]])),PRODUCT(INDEX(CMB[[BD_0O]:[BD_2O]],MATCH(ROUND(MIN(SUM(BE$4,$O156/1000),SUM($O156,BE$4/1000)),3),CMB[[Cmb_ID]:[Cmb_ID]],0),SUM(N(BE$1),N($R156),1)),CHOOSE(AC[[M]:[M]],1,0,1,AC[[DB]:[DB]])),PRODUCT(SUM(ROUND(AVERAGE(VALUE(BE$3),VALUE($P156)),0),CHOOSE(IF(OR(BE$1,$R156),4,INDEX(CMB[[Res_Rare]:[Res_Rare]],MATCH(ROUND(MIN(SUM(BE$4,$O156/1000),SUM($O156,BE$4/1000)),3),CMB[[Cmb_ID]:[Cmb_ID]],0))),-1,-1,0,0)),IF(OR(BE$1,$R156),4,INDEX(CMB[[Cmb_Rare]:[Cmb_Rare]],MATCH(ROUND(MIN(SUM(BE$4,$O156/1000),SUM($O156,BE$4/1000)),3),CMB[[Cmb_ID]:[Cmb_ID]],0))),CHOOSE(AC[[M]:[M]],2,1,1,SUM(AC[[AB]:[DB]])))),""))</f>
        <v/>
      </c>
      <c r="BF156" t="str">
        <f>IF(OR(BF$5="",$S156=""),"",IFERROR(SUM(PRODUCT(INDEX(CMB[[BA_0O]:[BA_2O]],MATCH(ROUND(MIN(SUM(BF$4,$O156/1000),SUM($O156,BF$4/1000)),3),CMB[[Cmb_ID]:[Cmb_ID]],0),SUM(N(BF$1),N($R156),1)),CHOOSE(AC[[M]:[M]],1,1,0,AC[[AB]:[AB]])),PRODUCT(INDEX(CMB[[BD_0O]:[BD_2O]],MATCH(ROUND(MIN(SUM(BF$4,$O156/1000),SUM($O156,BF$4/1000)),3),CMB[[Cmb_ID]:[Cmb_ID]],0),SUM(N(BF$1),N($R156),1)),CHOOSE(AC[[M]:[M]],1,0,1,AC[[DB]:[DB]])),PRODUCT(SUM(ROUND(AVERAGE(VALUE(BF$3),VALUE($P156)),0),CHOOSE(IF(OR(BF$1,$R156),4,INDEX(CMB[[Res_Rare]:[Res_Rare]],MATCH(ROUND(MIN(SUM(BF$4,$O156/1000),SUM($O156,BF$4/1000)),3),CMB[[Cmb_ID]:[Cmb_ID]],0))),-1,-1,0,0)),IF(OR(BF$1,$R156),4,INDEX(CMB[[Cmb_Rare]:[Cmb_Rare]],MATCH(ROUND(MIN(SUM(BF$4,$O156/1000),SUM($O156,BF$4/1000)),3),CMB[[Cmb_ID]:[Cmb_ID]],0))),CHOOSE(AC[[M]:[M]],2,1,1,SUM(AC[[AB]:[DB]])))),""))</f>
        <v/>
      </c>
      <c r="BG156" t="str">
        <f>IF(OR(BG$5="",$S156=""),"",IFERROR(SUM(PRODUCT(INDEX(CMB[[BA_0O]:[BA_2O]],MATCH(ROUND(MIN(SUM(BG$4,$O156/1000),SUM($O156,BG$4/1000)),3),CMB[[Cmb_ID]:[Cmb_ID]],0),SUM(N(BG$1),N($R156),1)),CHOOSE(AC[[M]:[M]],1,1,0,AC[[AB]:[AB]])),PRODUCT(INDEX(CMB[[BD_0O]:[BD_2O]],MATCH(ROUND(MIN(SUM(BG$4,$O156/1000),SUM($O156,BG$4/1000)),3),CMB[[Cmb_ID]:[Cmb_ID]],0),SUM(N(BG$1),N($R156),1)),CHOOSE(AC[[M]:[M]],1,0,1,AC[[DB]:[DB]])),PRODUCT(SUM(ROUND(AVERAGE(VALUE(BG$3),VALUE($P156)),0),CHOOSE(IF(OR(BG$1,$R156),4,INDEX(CMB[[Res_Rare]:[Res_Rare]],MATCH(ROUND(MIN(SUM(BG$4,$O156/1000),SUM($O156,BG$4/1000)),3),CMB[[Cmb_ID]:[Cmb_ID]],0))),-1,-1,0,0)),IF(OR(BG$1,$R156),4,INDEX(CMB[[Cmb_Rare]:[Cmb_Rare]],MATCH(ROUND(MIN(SUM(BG$4,$O156/1000),SUM($O156,BG$4/1000)),3),CMB[[Cmb_ID]:[Cmb_ID]],0))),CHOOSE(AC[[M]:[M]],2,1,1,SUM(AC[[AB]:[DB]])))),""))</f>
        <v/>
      </c>
      <c r="BH156" t="str">
        <f>IF(OR(BH$5="",$S156=""),"",IFERROR(SUM(PRODUCT(INDEX(CMB[[BA_0O]:[BA_2O]],MATCH(ROUND(MIN(SUM(BH$4,$O156/1000),SUM($O156,BH$4/1000)),3),CMB[[Cmb_ID]:[Cmb_ID]],0),SUM(N(BH$1),N($R156),1)),CHOOSE(AC[[M]:[M]],1,1,0,AC[[AB]:[AB]])),PRODUCT(INDEX(CMB[[BD_0O]:[BD_2O]],MATCH(ROUND(MIN(SUM(BH$4,$O156/1000),SUM($O156,BH$4/1000)),3),CMB[[Cmb_ID]:[Cmb_ID]],0),SUM(N(BH$1),N($R156),1)),CHOOSE(AC[[M]:[M]],1,0,1,AC[[DB]:[DB]])),PRODUCT(SUM(ROUND(AVERAGE(VALUE(BH$3),VALUE($P156)),0),CHOOSE(IF(OR(BH$1,$R156),4,INDEX(CMB[[Res_Rare]:[Res_Rare]],MATCH(ROUND(MIN(SUM(BH$4,$O156/1000),SUM($O156,BH$4/1000)),3),CMB[[Cmb_ID]:[Cmb_ID]],0))),-1,-1,0,0)),IF(OR(BH$1,$R156),4,INDEX(CMB[[Cmb_Rare]:[Cmb_Rare]],MATCH(ROUND(MIN(SUM(BH$4,$O156/1000),SUM($O156,BH$4/1000)),3),CMB[[Cmb_ID]:[Cmb_ID]],0))),CHOOSE(AC[[M]:[M]],2,1,1,SUM(AC[[AB]:[DB]])))),""))</f>
        <v/>
      </c>
      <c r="BI156" t="str">
        <f>IF(OR(BI$5="",$S156=""),"",IFERROR(SUM(PRODUCT(INDEX(CMB[[BA_0O]:[BA_2O]],MATCH(ROUND(MIN(SUM(BI$4,$O156/1000),SUM($O156,BI$4/1000)),3),CMB[[Cmb_ID]:[Cmb_ID]],0),SUM(N(BI$1),N($R156),1)),CHOOSE(AC[[M]:[M]],1,1,0,AC[[AB]:[AB]])),PRODUCT(INDEX(CMB[[BD_0O]:[BD_2O]],MATCH(ROUND(MIN(SUM(BI$4,$O156/1000),SUM($O156,BI$4/1000)),3),CMB[[Cmb_ID]:[Cmb_ID]],0),SUM(N(BI$1),N($R156),1)),CHOOSE(AC[[M]:[M]],1,0,1,AC[[DB]:[DB]])),PRODUCT(SUM(ROUND(AVERAGE(VALUE(BI$3),VALUE($P156)),0),CHOOSE(IF(OR(BI$1,$R156),4,INDEX(CMB[[Res_Rare]:[Res_Rare]],MATCH(ROUND(MIN(SUM(BI$4,$O156/1000),SUM($O156,BI$4/1000)),3),CMB[[Cmb_ID]:[Cmb_ID]],0))),-1,-1,0,0)),IF(OR(BI$1,$R156),4,INDEX(CMB[[Cmb_Rare]:[Cmb_Rare]],MATCH(ROUND(MIN(SUM(BI$4,$O156/1000),SUM($O156,BI$4/1000)),3),CMB[[Cmb_ID]:[Cmb_ID]],0))),CHOOSE(AC[[M]:[M]],2,1,1,SUM(AC[[AB]:[DB]])))),""))</f>
        <v/>
      </c>
      <c r="BJ156" t="str">
        <f>IF(OR(BJ$5="",$S156=""),"",IFERROR(SUM(PRODUCT(INDEX(CMB[[BA_0O]:[BA_2O]],MATCH(ROUND(MIN(SUM(BJ$4,$O156/1000),SUM($O156,BJ$4/1000)),3),CMB[[Cmb_ID]:[Cmb_ID]],0),SUM(N(BJ$1),N($R156),1)),CHOOSE(AC[[M]:[M]],1,1,0,AC[[AB]:[AB]])),PRODUCT(INDEX(CMB[[BD_0O]:[BD_2O]],MATCH(ROUND(MIN(SUM(BJ$4,$O156/1000),SUM($O156,BJ$4/1000)),3),CMB[[Cmb_ID]:[Cmb_ID]],0),SUM(N(BJ$1),N($R156),1)),CHOOSE(AC[[M]:[M]],1,0,1,AC[[DB]:[DB]])),PRODUCT(SUM(ROUND(AVERAGE(VALUE(BJ$3),VALUE($P156)),0),CHOOSE(IF(OR(BJ$1,$R156),4,INDEX(CMB[[Res_Rare]:[Res_Rare]],MATCH(ROUND(MIN(SUM(BJ$4,$O156/1000),SUM($O156,BJ$4/1000)),3),CMB[[Cmb_ID]:[Cmb_ID]],0))),-1,-1,0,0)),IF(OR(BJ$1,$R156),4,INDEX(CMB[[Cmb_Rare]:[Cmb_Rare]],MATCH(ROUND(MIN(SUM(BJ$4,$O156/1000),SUM($O156,BJ$4/1000)),3),CMB[[Cmb_ID]:[Cmb_ID]],0))),CHOOSE(AC[[M]:[M]],2,1,1,SUM(AC[[AB]:[DB]])))),""))</f>
        <v/>
      </c>
      <c r="BK156" t="str">
        <f>IF(OR(BK$5="",$S156=""),"",IFERROR(SUM(PRODUCT(INDEX(CMB[[BA_0O]:[BA_2O]],MATCH(ROUND(MIN(SUM(BK$4,$O156/1000),SUM($O156,BK$4/1000)),3),CMB[[Cmb_ID]:[Cmb_ID]],0),SUM(N(BK$1),N($R156),1)),CHOOSE(AC[[M]:[M]],1,1,0,AC[[AB]:[AB]])),PRODUCT(INDEX(CMB[[BD_0O]:[BD_2O]],MATCH(ROUND(MIN(SUM(BK$4,$O156/1000),SUM($O156,BK$4/1000)),3),CMB[[Cmb_ID]:[Cmb_ID]],0),SUM(N(BK$1),N($R156),1)),CHOOSE(AC[[M]:[M]],1,0,1,AC[[DB]:[DB]])),PRODUCT(SUM(ROUND(AVERAGE(VALUE(BK$3),VALUE($P156)),0),CHOOSE(IF(OR(BK$1,$R156),4,INDEX(CMB[[Res_Rare]:[Res_Rare]],MATCH(ROUND(MIN(SUM(BK$4,$O156/1000),SUM($O156,BK$4/1000)),3),CMB[[Cmb_ID]:[Cmb_ID]],0))),-1,-1,0,0)),IF(OR(BK$1,$R156),4,INDEX(CMB[[Cmb_Rare]:[Cmb_Rare]],MATCH(ROUND(MIN(SUM(BK$4,$O156/1000),SUM($O156,BK$4/1000)),3),CMB[[Cmb_ID]:[Cmb_ID]],0))),CHOOSE(AC[[M]:[M]],2,1,1,SUM(AC[[AB]:[DB]])))),""))</f>
        <v/>
      </c>
      <c r="BL156" t="str">
        <f>IF(OR(BL$5="",$S156=""),"",IFERROR(SUM(PRODUCT(INDEX(CMB[[BA_0O]:[BA_2O]],MATCH(ROUND(MIN(SUM(BL$4,$O156/1000),SUM($O156,BL$4/1000)),3),CMB[[Cmb_ID]:[Cmb_ID]],0),SUM(N(BL$1),N($R156),1)),CHOOSE(AC[[M]:[M]],1,1,0,AC[[AB]:[AB]])),PRODUCT(INDEX(CMB[[BD_0O]:[BD_2O]],MATCH(ROUND(MIN(SUM(BL$4,$O156/1000),SUM($O156,BL$4/1000)),3),CMB[[Cmb_ID]:[Cmb_ID]],0),SUM(N(BL$1),N($R156),1)),CHOOSE(AC[[M]:[M]],1,0,1,AC[[DB]:[DB]])),PRODUCT(SUM(ROUND(AVERAGE(VALUE(BL$3),VALUE($P156)),0),CHOOSE(IF(OR(BL$1,$R156),4,INDEX(CMB[[Res_Rare]:[Res_Rare]],MATCH(ROUND(MIN(SUM(BL$4,$O156/1000),SUM($O156,BL$4/1000)),3),CMB[[Cmb_ID]:[Cmb_ID]],0))),-1,-1,0,0)),IF(OR(BL$1,$R156),4,INDEX(CMB[[Cmb_Rare]:[Cmb_Rare]],MATCH(ROUND(MIN(SUM(BL$4,$O156/1000),SUM($O156,BL$4/1000)),3),CMB[[Cmb_ID]:[Cmb_ID]],0))),CHOOSE(AC[[M]:[M]],2,1,1,SUM(AC[[AB]:[DB]])))),""))</f>
        <v/>
      </c>
      <c r="BM156" t="str">
        <f>IF(OR(BM$5="",$S156=""),"",IFERROR(SUM(PRODUCT(INDEX(CMB[[BA_0O]:[BA_2O]],MATCH(ROUND(MIN(SUM(BM$4,$O156/1000),SUM($O156,BM$4/1000)),3),CMB[[Cmb_ID]:[Cmb_ID]],0),SUM(N(BM$1),N($R156),1)),CHOOSE(AC[[M]:[M]],1,1,0,AC[[AB]:[AB]])),PRODUCT(INDEX(CMB[[BD_0O]:[BD_2O]],MATCH(ROUND(MIN(SUM(BM$4,$O156/1000),SUM($O156,BM$4/1000)),3),CMB[[Cmb_ID]:[Cmb_ID]],0),SUM(N(BM$1),N($R156),1)),CHOOSE(AC[[M]:[M]],1,0,1,AC[[DB]:[DB]])),PRODUCT(SUM(ROUND(AVERAGE(VALUE(BM$3),VALUE($P156)),0),CHOOSE(IF(OR(BM$1,$R156),4,INDEX(CMB[[Res_Rare]:[Res_Rare]],MATCH(ROUND(MIN(SUM(BM$4,$O156/1000),SUM($O156,BM$4/1000)),3),CMB[[Cmb_ID]:[Cmb_ID]],0))),-1,-1,0,0)),IF(OR(BM$1,$R156),4,INDEX(CMB[[Cmb_Rare]:[Cmb_Rare]],MATCH(ROUND(MIN(SUM(BM$4,$O156/1000),SUM($O156,BM$4/1000)),3),CMB[[Cmb_ID]:[Cmb_ID]],0))),CHOOSE(AC[[M]:[M]],2,1,1,SUM(AC[[AB]:[DB]])))),""))</f>
        <v/>
      </c>
      <c r="BN156" t="str">
        <f>IF(OR(BN$5="",$S156=""),"",IFERROR(SUM(PRODUCT(INDEX(CMB[[BA_0O]:[BA_2O]],MATCH(ROUND(MIN(SUM(BN$4,$O156/1000),SUM($O156,BN$4/1000)),3),CMB[[Cmb_ID]:[Cmb_ID]],0),SUM(N(BN$1),N($R156),1)),CHOOSE(AC[[M]:[M]],1,1,0,AC[[AB]:[AB]])),PRODUCT(INDEX(CMB[[BD_0O]:[BD_2O]],MATCH(ROUND(MIN(SUM(BN$4,$O156/1000),SUM($O156,BN$4/1000)),3),CMB[[Cmb_ID]:[Cmb_ID]],0),SUM(N(BN$1),N($R156),1)),CHOOSE(AC[[M]:[M]],1,0,1,AC[[DB]:[DB]])),PRODUCT(SUM(ROUND(AVERAGE(VALUE(BN$3),VALUE($P156)),0),CHOOSE(IF(OR(BN$1,$R156),4,INDEX(CMB[[Res_Rare]:[Res_Rare]],MATCH(ROUND(MIN(SUM(BN$4,$O156/1000),SUM($O156,BN$4/1000)),3),CMB[[Cmb_ID]:[Cmb_ID]],0))),-1,-1,0,0)),IF(OR(BN$1,$R156),4,INDEX(CMB[[Cmb_Rare]:[Cmb_Rare]],MATCH(ROUND(MIN(SUM(BN$4,$O156/1000),SUM($O156,BN$4/1000)),3),CMB[[Cmb_ID]:[Cmb_ID]],0))),CHOOSE(AC[[M]:[M]],2,1,1,SUM(AC[[AB]:[DB]])))),""))</f>
        <v/>
      </c>
      <c r="BO156" t="str">
        <f>IF(OR(BO$5="",$S156=""),"",IFERROR(SUM(PRODUCT(INDEX(CMB[[BA_0O]:[BA_2O]],MATCH(ROUND(MIN(SUM(BO$4,$O156/1000),SUM($O156,BO$4/1000)),3),CMB[[Cmb_ID]:[Cmb_ID]],0),SUM(N(BO$1),N($R156),1)),CHOOSE(AC[[M]:[M]],1,1,0,AC[[AB]:[AB]])),PRODUCT(INDEX(CMB[[BD_0O]:[BD_2O]],MATCH(ROUND(MIN(SUM(BO$4,$O156/1000),SUM($O156,BO$4/1000)),3),CMB[[Cmb_ID]:[Cmb_ID]],0),SUM(N(BO$1),N($R156),1)),CHOOSE(AC[[M]:[M]],1,0,1,AC[[DB]:[DB]])),PRODUCT(SUM(ROUND(AVERAGE(VALUE(BO$3),VALUE($P156)),0),CHOOSE(IF(OR(BO$1,$R156),4,INDEX(CMB[[Res_Rare]:[Res_Rare]],MATCH(ROUND(MIN(SUM(BO$4,$O156/1000),SUM($O156,BO$4/1000)),3),CMB[[Cmb_ID]:[Cmb_ID]],0))),-1,-1,0,0)),IF(OR(BO$1,$R156),4,INDEX(CMB[[Cmb_Rare]:[Cmb_Rare]],MATCH(ROUND(MIN(SUM(BO$4,$O156/1000),SUM($O156,BO$4/1000)),3),CMB[[Cmb_ID]:[Cmb_ID]],0))),CHOOSE(AC[[M]:[M]],2,1,1,SUM(AC[[AB]:[DB]])))),""))</f>
        <v/>
      </c>
      <c r="BP156" t="str">
        <f>IF(OR(BP$5="",$S156=""),"",IFERROR(SUM(PRODUCT(INDEX(CMB[[BA_0O]:[BA_2O]],MATCH(ROUND(MIN(SUM(BP$4,$O156/1000),SUM($O156,BP$4/1000)),3),CMB[[Cmb_ID]:[Cmb_ID]],0),SUM(N(BP$1),N($R156),1)),CHOOSE(AC[[M]:[M]],1,1,0,AC[[AB]:[AB]])),PRODUCT(INDEX(CMB[[BD_0O]:[BD_2O]],MATCH(ROUND(MIN(SUM(BP$4,$O156/1000),SUM($O156,BP$4/1000)),3),CMB[[Cmb_ID]:[Cmb_ID]],0),SUM(N(BP$1),N($R156),1)),CHOOSE(AC[[M]:[M]],1,0,1,AC[[DB]:[DB]])),PRODUCT(SUM(ROUND(AVERAGE(VALUE(BP$3),VALUE($P156)),0),CHOOSE(IF(OR(BP$1,$R156),4,INDEX(CMB[[Res_Rare]:[Res_Rare]],MATCH(ROUND(MIN(SUM(BP$4,$O156/1000),SUM($O156,BP$4/1000)),3),CMB[[Cmb_ID]:[Cmb_ID]],0))),-1,-1,0,0)),IF(OR(BP$1,$R156),4,INDEX(CMB[[Cmb_Rare]:[Cmb_Rare]],MATCH(ROUND(MIN(SUM(BP$4,$O156/1000),SUM($O156,BP$4/1000)),3),CMB[[Cmb_ID]:[Cmb_ID]],0))),CHOOSE(AC[[M]:[M]],2,1,1,SUM(AC[[AB]:[DB]])))),""))</f>
        <v/>
      </c>
      <c r="BQ156" t="str">
        <f>IF(OR(BQ$5="",$S156=""),"",IFERROR(SUM(PRODUCT(INDEX(CMB[[BA_0O]:[BA_2O]],MATCH(ROUND(MIN(SUM(BQ$4,$O156/1000),SUM($O156,BQ$4/1000)),3),CMB[[Cmb_ID]:[Cmb_ID]],0),SUM(N(BQ$1),N($R156),1)),CHOOSE(AC[[M]:[M]],1,1,0,AC[[AB]:[AB]])),PRODUCT(INDEX(CMB[[BD_0O]:[BD_2O]],MATCH(ROUND(MIN(SUM(BQ$4,$O156/1000),SUM($O156,BQ$4/1000)),3),CMB[[Cmb_ID]:[Cmb_ID]],0),SUM(N(BQ$1),N($R156),1)),CHOOSE(AC[[M]:[M]],1,0,1,AC[[DB]:[DB]])),PRODUCT(SUM(ROUND(AVERAGE(VALUE(BQ$3),VALUE($P156)),0),CHOOSE(IF(OR(BQ$1,$R156),4,INDEX(CMB[[Res_Rare]:[Res_Rare]],MATCH(ROUND(MIN(SUM(BQ$4,$O156/1000),SUM($O156,BQ$4/1000)),3),CMB[[Cmb_ID]:[Cmb_ID]],0))),-1,-1,0,0)),IF(OR(BQ$1,$R156),4,INDEX(CMB[[Cmb_Rare]:[Cmb_Rare]],MATCH(ROUND(MIN(SUM(BQ$4,$O156/1000),SUM($O156,BQ$4/1000)),3),CMB[[Cmb_ID]:[Cmb_ID]],0))),CHOOSE(AC[[M]:[M]],2,1,1,SUM(AC[[AB]:[DB]])))),""))</f>
        <v/>
      </c>
      <c r="BR156" t="str">
        <f>IF(OR(BR$5="",$S156=""),"",IFERROR(SUM(PRODUCT(INDEX(CMB[[BA_0O]:[BA_2O]],MATCH(ROUND(MIN(SUM(BR$4,$O156/1000),SUM($O156,BR$4/1000)),3),CMB[[Cmb_ID]:[Cmb_ID]],0),SUM(N(BR$1),N($R156),1)),CHOOSE(AC[[M]:[M]],1,1,0,AC[[AB]:[AB]])),PRODUCT(INDEX(CMB[[BD_0O]:[BD_2O]],MATCH(ROUND(MIN(SUM(BR$4,$O156/1000),SUM($O156,BR$4/1000)),3),CMB[[Cmb_ID]:[Cmb_ID]],0),SUM(N(BR$1),N($R156),1)),CHOOSE(AC[[M]:[M]],1,0,1,AC[[DB]:[DB]])),PRODUCT(SUM(ROUND(AVERAGE(VALUE(BR$3),VALUE($P156)),0),CHOOSE(IF(OR(BR$1,$R156),4,INDEX(CMB[[Res_Rare]:[Res_Rare]],MATCH(ROUND(MIN(SUM(BR$4,$O156/1000),SUM($O156,BR$4/1000)),3),CMB[[Cmb_ID]:[Cmb_ID]],0))),-1,-1,0,0)),IF(OR(BR$1,$R156),4,INDEX(CMB[[Cmb_Rare]:[Cmb_Rare]],MATCH(ROUND(MIN(SUM(BR$4,$O156/1000),SUM($O156,BR$4/1000)),3),CMB[[Cmb_ID]:[Cmb_ID]],0))),CHOOSE(AC[[M]:[M]],2,1,1,SUM(AC[[AB]:[DB]])))),""))</f>
        <v/>
      </c>
      <c r="BS156" t="str">
        <f>IF(OR(BS$5="",$S156=""),"",IFERROR(SUM(PRODUCT(INDEX(CMB[[BA_0O]:[BA_2O]],MATCH(ROUND(MIN(SUM(BS$4,$O156/1000),SUM($O156,BS$4/1000)),3),CMB[[Cmb_ID]:[Cmb_ID]],0),SUM(N(BS$1),N($R156),1)),CHOOSE(AC[[M]:[M]],1,1,0,AC[[AB]:[AB]])),PRODUCT(INDEX(CMB[[BD_0O]:[BD_2O]],MATCH(ROUND(MIN(SUM(BS$4,$O156/1000),SUM($O156,BS$4/1000)),3),CMB[[Cmb_ID]:[Cmb_ID]],0),SUM(N(BS$1),N($R156),1)),CHOOSE(AC[[M]:[M]],1,0,1,AC[[DB]:[DB]])),PRODUCT(SUM(ROUND(AVERAGE(VALUE(BS$3),VALUE($P156)),0),CHOOSE(IF(OR(BS$1,$R156),4,INDEX(CMB[[Res_Rare]:[Res_Rare]],MATCH(ROUND(MIN(SUM(BS$4,$O156/1000),SUM($O156,BS$4/1000)),3),CMB[[Cmb_ID]:[Cmb_ID]],0))),-1,-1,0,0)),IF(OR(BS$1,$R156),4,INDEX(CMB[[Cmb_Rare]:[Cmb_Rare]],MATCH(ROUND(MIN(SUM(BS$4,$O156/1000),SUM($O156,BS$4/1000)),3),CMB[[Cmb_ID]:[Cmb_ID]],0))),CHOOSE(AC[[M]:[M]],2,1,1,SUM(AC[[AB]:[DB]])))),""))</f>
        <v/>
      </c>
      <c r="BT156" t="str">
        <f>IF(OR(BT$5="",$S156=""),"",IFERROR(SUM(PRODUCT(INDEX(CMB[[BA_0O]:[BA_2O]],MATCH(ROUND(MIN(SUM(BT$4,$O156/1000),SUM($O156,BT$4/1000)),3),CMB[[Cmb_ID]:[Cmb_ID]],0),SUM(N(BT$1),N($R156),1)),CHOOSE(AC[[M]:[M]],1,1,0,AC[[AB]:[AB]])),PRODUCT(INDEX(CMB[[BD_0O]:[BD_2O]],MATCH(ROUND(MIN(SUM(BT$4,$O156/1000),SUM($O156,BT$4/1000)),3),CMB[[Cmb_ID]:[Cmb_ID]],0),SUM(N(BT$1),N($R156),1)),CHOOSE(AC[[M]:[M]],1,0,1,AC[[DB]:[DB]])),PRODUCT(SUM(ROUND(AVERAGE(VALUE(BT$3),VALUE($P156)),0),CHOOSE(IF(OR(BT$1,$R156),4,INDEX(CMB[[Res_Rare]:[Res_Rare]],MATCH(ROUND(MIN(SUM(BT$4,$O156/1000),SUM($O156,BT$4/1000)),3),CMB[[Cmb_ID]:[Cmb_ID]],0))),-1,-1,0,0)),IF(OR(BT$1,$R156),4,INDEX(CMB[[Cmb_Rare]:[Cmb_Rare]],MATCH(ROUND(MIN(SUM(BT$4,$O156/1000),SUM($O156,BT$4/1000)),3),CMB[[Cmb_ID]:[Cmb_ID]],0))),CHOOSE(AC[[M]:[M]],2,1,1,SUM(AC[[AB]:[DB]])))),""))</f>
        <v/>
      </c>
      <c r="BU156" t="str">
        <f>IF(OR(BU$5="",$S156=""),"",IFERROR(SUM(PRODUCT(INDEX(CMB[[BA_0O]:[BA_2O]],MATCH(ROUND(MIN(SUM(BU$4,$O156/1000),SUM($O156,BU$4/1000)),3),CMB[[Cmb_ID]:[Cmb_ID]],0),SUM(N(BU$1),N($R156),1)),CHOOSE(AC[[M]:[M]],1,1,0,AC[[AB]:[AB]])),PRODUCT(INDEX(CMB[[BD_0O]:[BD_2O]],MATCH(ROUND(MIN(SUM(BU$4,$O156/1000),SUM($O156,BU$4/1000)),3),CMB[[Cmb_ID]:[Cmb_ID]],0),SUM(N(BU$1),N($R156),1)),CHOOSE(AC[[M]:[M]],1,0,1,AC[[DB]:[DB]])),PRODUCT(SUM(ROUND(AVERAGE(VALUE(BU$3),VALUE($P156)),0),CHOOSE(IF(OR(BU$1,$R156),4,INDEX(CMB[[Res_Rare]:[Res_Rare]],MATCH(ROUND(MIN(SUM(BU$4,$O156/1000),SUM($O156,BU$4/1000)),3),CMB[[Cmb_ID]:[Cmb_ID]],0))),-1,-1,0,0)),IF(OR(BU$1,$R156),4,INDEX(CMB[[Cmb_Rare]:[Cmb_Rare]],MATCH(ROUND(MIN(SUM(BU$4,$O156/1000),SUM($O156,BU$4/1000)),3),CMB[[Cmb_ID]:[Cmb_ID]],0))),CHOOSE(AC[[M]:[M]],2,1,1,SUM(AC[[AB]:[DB]])))),""))</f>
        <v/>
      </c>
      <c r="BV156" t="str">
        <f>IF(OR(BV$5="",$S156=""),"",IFERROR(SUM(PRODUCT(INDEX(CMB[[BA_0O]:[BA_2O]],MATCH(ROUND(MIN(SUM(BV$4,$O156/1000),SUM($O156,BV$4/1000)),3),CMB[[Cmb_ID]:[Cmb_ID]],0),SUM(N(BV$1),N($R156),1)),CHOOSE(AC[[M]:[M]],1,1,0,AC[[AB]:[AB]])),PRODUCT(INDEX(CMB[[BD_0O]:[BD_2O]],MATCH(ROUND(MIN(SUM(BV$4,$O156/1000),SUM($O156,BV$4/1000)),3),CMB[[Cmb_ID]:[Cmb_ID]],0),SUM(N(BV$1),N($R156),1)),CHOOSE(AC[[M]:[M]],1,0,1,AC[[DB]:[DB]])),PRODUCT(SUM(ROUND(AVERAGE(VALUE(BV$3),VALUE($P156)),0),CHOOSE(IF(OR(BV$1,$R156),4,INDEX(CMB[[Res_Rare]:[Res_Rare]],MATCH(ROUND(MIN(SUM(BV$4,$O156/1000),SUM($O156,BV$4/1000)),3),CMB[[Cmb_ID]:[Cmb_ID]],0))),-1,-1,0,0)),IF(OR(BV$1,$R156),4,INDEX(CMB[[Cmb_Rare]:[Cmb_Rare]],MATCH(ROUND(MIN(SUM(BV$4,$O156/1000),SUM($O156,BV$4/1000)),3),CMB[[Cmb_ID]:[Cmb_ID]],0))),CHOOSE(AC[[M]:[M]],2,1,1,SUM(AC[[AB]:[DB]])))),""))</f>
        <v/>
      </c>
      <c r="BW156" t="str">
        <f>IF(OR(BW$5="",$S156=""),"",IFERROR(SUM(PRODUCT(INDEX(CMB[[BA_0O]:[BA_2O]],MATCH(ROUND(MIN(SUM(BW$4,$O156/1000),SUM($O156,BW$4/1000)),3),CMB[[Cmb_ID]:[Cmb_ID]],0),SUM(N(BW$1),N($R156),1)),CHOOSE(AC[[M]:[M]],1,1,0,AC[[AB]:[AB]])),PRODUCT(INDEX(CMB[[BD_0O]:[BD_2O]],MATCH(ROUND(MIN(SUM(BW$4,$O156/1000),SUM($O156,BW$4/1000)),3),CMB[[Cmb_ID]:[Cmb_ID]],0),SUM(N(BW$1),N($R156),1)),CHOOSE(AC[[M]:[M]],1,0,1,AC[[DB]:[DB]])),PRODUCT(SUM(ROUND(AVERAGE(VALUE(BW$3),VALUE($P156)),0),CHOOSE(IF(OR(BW$1,$R156),4,INDEX(CMB[[Res_Rare]:[Res_Rare]],MATCH(ROUND(MIN(SUM(BW$4,$O156/1000),SUM($O156,BW$4/1000)),3),CMB[[Cmb_ID]:[Cmb_ID]],0))),-1,-1,0,0)),IF(OR(BW$1,$R156),4,INDEX(CMB[[Cmb_Rare]:[Cmb_Rare]],MATCH(ROUND(MIN(SUM(BW$4,$O156/1000),SUM($O156,BW$4/1000)),3),CMB[[Cmb_ID]:[Cmb_ID]],0))),CHOOSE(AC[[M]:[M]],2,1,1,SUM(AC[[AB]:[DB]])))),""))</f>
        <v/>
      </c>
      <c r="BX156" t="str">
        <f>IF(OR(BX$5="",$S156=""),"",IFERROR(SUM(PRODUCT(INDEX(CMB[[BA_0O]:[BA_2O]],MATCH(ROUND(MIN(SUM(BX$4,$O156/1000),SUM($O156,BX$4/1000)),3),CMB[[Cmb_ID]:[Cmb_ID]],0),SUM(N(BX$1),N($R156),1)),CHOOSE(AC[[M]:[M]],1,1,0,AC[[AB]:[AB]])),PRODUCT(INDEX(CMB[[BD_0O]:[BD_2O]],MATCH(ROUND(MIN(SUM(BX$4,$O156/1000),SUM($O156,BX$4/1000)),3),CMB[[Cmb_ID]:[Cmb_ID]],0),SUM(N(BX$1),N($R156),1)),CHOOSE(AC[[M]:[M]],1,0,1,AC[[DB]:[DB]])),PRODUCT(SUM(ROUND(AVERAGE(VALUE(BX$3),VALUE($P156)),0),CHOOSE(IF(OR(BX$1,$R156),4,INDEX(CMB[[Res_Rare]:[Res_Rare]],MATCH(ROUND(MIN(SUM(BX$4,$O156/1000),SUM($O156,BX$4/1000)),3),CMB[[Cmb_ID]:[Cmb_ID]],0))),-1,-1,0,0)),IF(OR(BX$1,$R156),4,INDEX(CMB[[Cmb_Rare]:[Cmb_Rare]],MATCH(ROUND(MIN(SUM(BX$4,$O156/1000),SUM($O156,BX$4/1000)),3),CMB[[Cmb_ID]:[Cmb_ID]],0))),CHOOSE(AC[[M]:[M]],2,1,1,SUM(AC[[AB]:[DB]])))),""))</f>
        <v/>
      </c>
      <c r="BY156" t="str">
        <f>IF(OR(BY$5="",$S156=""),"",IFERROR(SUM(PRODUCT(INDEX(CMB[[BA_0O]:[BA_2O]],MATCH(ROUND(MIN(SUM(BY$4,$O156/1000),SUM($O156,BY$4/1000)),3),CMB[[Cmb_ID]:[Cmb_ID]],0),SUM(N(BY$1),N($R156),1)),CHOOSE(AC[[M]:[M]],1,1,0,AC[[AB]:[AB]])),PRODUCT(INDEX(CMB[[BD_0O]:[BD_2O]],MATCH(ROUND(MIN(SUM(BY$4,$O156/1000),SUM($O156,BY$4/1000)),3),CMB[[Cmb_ID]:[Cmb_ID]],0),SUM(N(BY$1),N($R156),1)),CHOOSE(AC[[M]:[M]],1,0,1,AC[[DB]:[DB]])),PRODUCT(SUM(ROUND(AVERAGE(VALUE(BY$3),VALUE($P156)),0),CHOOSE(IF(OR(BY$1,$R156),4,INDEX(CMB[[Res_Rare]:[Res_Rare]],MATCH(ROUND(MIN(SUM(BY$4,$O156/1000),SUM($O156,BY$4/1000)),3),CMB[[Cmb_ID]:[Cmb_ID]],0))),-1,-1,0,0)),IF(OR(BY$1,$R156),4,INDEX(CMB[[Cmb_Rare]:[Cmb_Rare]],MATCH(ROUND(MIN(SUM(BY$4,$O156/1000),SUM($O156,BY$4/1000)),3),CMB[[Cmb_ID]:[Cmb_ID]],0))),CHOOSE(AC[[M]:[M]],2,1,1,SUM(AC[[AB]:[DB]])))),""))</f>
        <v/>
      </c>
      <c r="BZ156" t="str">
        <f>IF(OR(BZ$5="",$S156=""),"",IFERROR(SUM(PRODUCT(INDEX(CMB[[BA_0O]:[BA_2O]],MATCH(ROUND(MIN(SUM(BZ$4,$O156/1000),SUM($O156,BZ$4/1000)),3),CMB[[Cmb_ID]:[Cmb_ID]],0),SUM(N(BZ$1),N($R156),1)),CHOOSE(AC[[M]:[M]],1,1,0,AC[[AB]:[AB]])),PRODUCT(INDEX(CMB[[BD_0O]:[BD_2O]],MATCH(ROUND(MIN(SUM(BZ$4,$O156/1000),SUM($O156,BZ$4/1000)),3),CMB[[Cmb_ID]:[Cmb_ID]],0),SUM(N(BZ$1),N($R156),1)),CHOOSE(AC[[M]:[M]],1,0,1,AC[[DB]:[DB]])),PRODUCT(SUM(ROUND(AVERAGE(VALUE(BZ$3),VALUE($P156)),0),CHOOSE(IF(OR(BZ$1,$R156),4,INDEX(CMB[[Res_Rare]:[Res_Rare]],MATCH(ROUND(MIN(SUM(BZ$4,$O156/1000),SUM($O156,BZ$4/1000)),3),CMB[[Cmb_ID]:[Cmb_ID]],0))),-1,-1,0,0)),IF(OR(BZ$1,$R156),4,INDEX(CMB[[Cmb_Rare]:[Cmb_Rare]],MATCH(ROUND(MIN(SUM(BZ$4,$O156/1000),SUM($O156,BZ$4/1000)),3),CMB[[Cmb_ID]:[Cmb_ID]],0))),CHOOSE(AC[[M]:[M]],2,1,1,SUM(AC[[AB]:[DB]])))),""))</f>
        <v/>
      </c>
      <c r="CA156" t="str">
        <f>IF(OR(CA$5="",$S156=""),"",IFERROR(SUM(PRODUCT(INDEX(CMB[[BA_0O]:[BA_2O]],MATCH(ROUND(MIN(SUM(CA$4,$O156/1000),SUM($O156,CA$4/1000)),3),CMB[[Cmb_ID]:[Cmb_ID]],0),SUM(N(CA$1),N($R156),1)),CHOOSE(AC[[M]:[M]],1,1,0,AC[[AB]:[AB]])),PRODUCT(INDEX(CMB[[BD_0O]:[BD_2O]],MATCH(ROUND(MIN(SUM(CA$4,$O156/1000),SUM($O156,CA$4/1000)),3),CMB[[Cmb_ID]:[Cmb_ID]],0),SUM(N(CA$1),N($R156),1)),CHOOSE(AC[[M]:[M]],1,0,1,AC[[DB]:[DB]])),PRODUCT(SUM(ROUND(AVERAGE(VALUE(CA$3),VALUE($P156)),0),CHOOSE(IF(OR(CA$1,$R156),4,INDEX(CMB[[Res_Rare]:[Res_Rare]],MATCH(ROUND(MIN(SUM(CA$4,$O156/1000),SUM($O156,CA$4/1000)),3),CMB[[Cmb_ID]:[Cmb_ID]],0))),-1,-1,0,0)),IF(OR(CA$1,$R156),4,INDEX(CMB[[Cmb_Rare]:[Cmb_Rare]],MATCH(ROUND(MIN(SUM(CA$4,$O156/1000),SUM($O156,CA$4/1000)),3),CMB[[Cmb_ID]:[Cmb_ID]],0))),CHOOSE(AC[[M]:[M]],2,1,1,SUM(AC[[AB]:[DB]])))),""))</f>
        <v/>
      </c>
      <c r="CB156" t="str">
        <f>IF(OR(CB$5="",$S156=""),"",IFERROR(SUM(PRODUCT(INDEX(CMB[[BA_0O]:[BA_2O]],MATCH(ROUND(MIN(SUM(CB$4,$O156/1000),SUM($O156,CB$4/1000)),3),CMB[[Cmb_ID]:[Cmb_ID]],0),SUM(N(CB$1),N($R156),1)),CHOOSE(AC[[M]:[M]],1,1,0,AC[[AB]:[AB]])),PRODUCT(INDEX(CMB[[BD_0O]:[BD_2O]],MATCH(ROUND(MIN(SUM(CB$4,$O156/1000),SUM($O156,CB$4/1000)),3),CMB[[Cmb_ID]:[Cmb_ID]],0),SUM(N(CB$1),N($R156),1)),CHOOSE(AC[[M]:[M]],1,0,1,AC[[DB]:[DB]])),PRODUCT(SUM(ROUND(AVERAGE(VALUE(CB$3),VALUE($P156)),0),CHOOSE(IF(OR(CB$1,$R156),4,INDEX(CMB[[Res_Rare]:[Res_Rare]],MATCH(ROUND(MIN(SUM(CB$4,$O156/1000),SUM($O156,CB$4/1000)),3),CMB[[Cmb_ID]:[Cmb_ID]],0))),-1,-1,0,0)),IF(OR(CB$1,$R156),4,INDEX(CMB[[Cmb_Rare]:[Cmb_Rare]],MATCH(ROUND(MIN(SUM(CB$4,$O156/1000),SUM($O156,CB$4/1000)),3),CMB[[Cmb_ID]:[Cmb_ID]],0))),CHOOSE(AC[[M]:[M]],2,1,1,SUM(AC[[AB]:[DB]])))),""))</f>
        <v/>
      </c>
      <c r="CC156" t="str">
        <f>IF(OR(CC$5="",$S156=""),"",IFERROR(SUM(PRODUCT(INDEX(CMB[[BA_0O]:[BA_2O]],MATCH(ROUND(MIN(SUM(CC$4,$O156/1000),SUM($O156,CC$4/1000)),3),CMB[[Cmb_ID]:[Cmb_ID]],0),SUM(N(CC$1),N($R156),1)),CHOOSE(AC[[M]:[M]],1,1,0,AC[[AB]:[AB]])),PRODUCT(INDEX(CMB[[BD_0O]:[BD_2O]],MATCH(ROUND(MIN(SUM(CC$4,$O156/1000),SUM($O156,CC$4/1000)),3),CMB[[Cmb_ID]:[Cmb_ID]],0),SUM(N(CC$1),N($R156),1)),CHOOSE(AC[[M]:[M]],1,0,1,AC[[DB]:[DB]])),PRODUCT(SUM(ROUND(AVERAGE(VALUE(CC$3),VALUE($P156)),0),CHOOSE(IF(OR(CC$1,$R156),4,INDEX(CMB[[Res_Rare]:[Res_Rare]],MATCH(ROUND(MIN(SUM(CC$4,$O156/1000),SUM($O156,CC$4/1000)),3),CMB[[Cmb_ID]:[Cmb_ID]],0))),-1,-1,0,0)),IF(OR(CC$1,$R156),4,INDEX(CMB[[Cmb_Rare]:[Cmb_Rare]],MATCH(ROUND(MIN(SUM(CC$4,$O156/1000),SUM($O156,CC$4/1000)),3),CMB[[Cmb_ID]:[Cmb_ID]],0))),CHOOSE(AC[[M]:[M]],2,1,1,SUM(AC[[AB]:[DB]])))),""))</f>
        <v/>
      </c>
      <c r="CD156" t="str">
        <f>IF(OR(CD$5="",$S156=""),"",IFERROR(SUM(PRODUCT(INDEX(CMB[[BA_0O]:[BA_2O]],MATCH(ROUND(MIN(SUM(CD$4,$O156/1000),SUM($O156,CD$4/1000)),3),CMB[[Cmb_ID]:[Cmb_ID]],0),SUM(N(CD$1),N($R156),1)),CHOOSE(AC[[M]:[M]],1,1,0,AC[[AB]:[AB]])),PRODUCT(INDEX(CMB[[BD_0O]:[BD_2O]],MATCH(ROUND(MIN(SUM(CD$4,$O156/1000),SUM($O156,CD$4/1000)),3),CMB[[Cmb_ID]:[Cmb_ID]],0),SUM(N(CD$1),N($R156),1)),CHOOSE(AC[[M]:[M]],1,0,1,AC[[DB]:[DB]])),PRODUCT(SUM(ROUND(AVERAGE(VALUE(CD$3),VALUE($P156)),0),CHOOSE(IF(OR(CD$1,$R156),4,INDEX(CMB[[Res_Rare]:[Res_Rare]],MATCH(ROUND(MIN(SUM(CD$4,$O156/1000),SUM($O156,CD$4/1000)),3),CMB[[Cmb_ID]:[Cmb_ID]],0))),-1,-1,0,0)),IF(OR(CD$1,$R156),4,INDEX(CMB[[Cmb_Rare]:[Cmb_Rare]],MATCH(ROUND(MIN(SUM(CD$4,$O156/1000),SUM($O156,CD$4/1000)),3),CMB[[Cmb_ID]:[Cmb_ID]],0))),CHOOSE(AC[[M]:[M]],2,1,1,SUM(AC[[AB]:[DB]])))),""))</f>
        <v/>
      </c>
      <c r="CE156" t="str">
        <f>IF(OR(CE$5="",$S156=""),"",IFERROR(SUM(PRODUCT(INDEX(CMB[[BA_0O]:[BA_2O]],MATCH(ROUND(MIN(SUM(CE$4,$O156/1000),SUM($O156,CE$4/1000)),3),CMB[[Cmb_ID]:[Cmb_ID]],0),SUM(N(CE$1),N($R156),1)),CHOOSE(AC[[M]:[M]],1,1,0,AC[[AB]:[AB]])),PRODUCT(INDEX(CMB[[BD_0O]:[BD_2O]],MATCH(ROUND(MIN(SUM(CE$4,$O156/1000),SUM($O156,CE$4/1000)),3),CMB[[Cmb_ID]:[Cmb_ID]],0),SUM(N(CE$1),N($R156),1)),CHOOSE(AC[[M]:[M]],1,0,1,AC[[DB]:[DB]])),PRODUCT(SUM(ROUND(AVERAGE(VALUE(CE$3),VALUE($P156)),0),CHOOSE(IF(OR(CE$1,$R156),4,INDEX(CMB[[Res_Rare]:[Res_Rare]],MATCH(ROUND(MIN(SUM(CE$4,$O156/1000),SUM($O156,CE$4/1000)),3),CMB[[Cmb_ID]:[Cmb_ID]],0))),-1,-1,0,0)),IF(OR(CE$1,$R156),4,INDEX(CMB[[Cmb_Rare]:[Cmb_Rare]],MATCH(ROUND(MIN(SUM(CE$4,$O156/1000),SUM($O156,CE$4/1000)),3),CMB[[Cmb_ID]:[Cmb_ID]],0))),CHOOSE(AC[[M]:[M]],2,1,1,SUM(AC[[AB]:[DB]])))),""))</f>
        <v/>
      </c>
      <c r="CF156" t="str">
        <f>IF(OR(CF$5="",$S156=""),"",IFERROR(SUM(PRODUCT(INDEX(CMB[[BA_0O]:[BA_2O]],MATCH(ROUND(MIN(SUM(CF$4,$O156/1000),SUM($O156,CF$4/1000)),3),CMB[[Cmb_ID]:[Cmb_ID]],0),SUM(N(CF$1),N($R156),1)),CHOOSE(AC[[M]:[M]],1,1,0,AC[[AB]:[AB]])),PRODUCT(INDEX(CMB[[BD_0O]:[BD_2O]],MATCH(ROUND(MIN(SUM(CF$4,$O156/1000),SUM($O156,CF$4/1000)),3),CMB[[Cmb_ID]:[Cmb_ID]],0),SUM(N(CF$1),N($R156),1)),CHOOSE(AC[[M]:[M]],1,0,1,AC[[DB]:[DB]])),PRODUCT(SUM(ROUND(AVERAGE(VALUE(CF$3),VALUE($P156)),0),CHOOSE(IF(OR(CF$1,$R156),4,INDEX(CMB[[Res_Rare]:[Res_Rare]],MATCH(ROUND(MIN(SUM(CF$4,$O156/1000),SUM($O156,CF$4/1000)),3),CMB[[Cmb_ID]:[Cmb_ID]],0))),-1,-1,0,0)),IF(OR(CF$1,$R156),4,INDEX(CMB[[Cmb_Rare]:[Cmb_Rare]],MATCH(ROUND(MIN(SUM(CF$4,$O156/1000),SUM($O156,CF$4/1000)),3),CMB[[Cmb_ID]:[Cmb_ID]],0))),CHOOSE(AC[[M]:[M]],2,1,1,SUM(AC[[AB]:[DB]])))),""))</f>
        <v/>
      </c>
      <c r="CG156" t="str">
        <f>IF(OR(CG$5="",$S156=""),"",IFERROR(SUM(PRODUCT(INDEX(CMB[[BA_0O]:[BA_2O]],MATCH(ROUND(MIN(SUM(CG$4,$O156/1000),SUM($O156,CG$4/1000)),3),CMB[[Cmb_ID]:[Cmb_ID]],0),SUM(N(CG$1),N($R156),1)),CHOOSE(AC[[M]:[M]],1,1,0,AC[[AB]:[AB]])),PRODUCT(INDEX(CMB[[BD_0O]:[BD_2O]],MATCH(ROUND(MIN(SUM(CG$4,$O156/1000),SUM($O156,CG$4/1000)),3),CMB[[Cmb_ID]:[Cmb_ID]],0),SUM(N(CG$1),N($R156),1)),CHOOSE(AC[[M]:[M]],1,0,1,AC[[DB]:[DB]])),PRODUCT(SUM(ROUND(AVERAGE(VALUE(CG$3),VALUE($P156)),0),CHOOSE(IF(OR(CG$1,$R156),4,INDEX(CMB[[Res_Rare]:[Res_Rare]],MATCH(ROUND(MIN(SUM(CG$4,$O156/1000),SUM($O156,CG$4/1000)),3),CMB[[Cmb_ID]:[Cmb_ID]],0))),-1,-1,0,0)),IF(OR(CG$1,$R156),4,INDEX(CMB[[Cmb_Rare]:[Cmb_Rare]],MATCH(ROUND(MIN(SUM(CG$4,$O156/1000),SUM($O156,CG$4/1000)),3),CMB[[Cmb_ID]:[Cmb_ID]],0))),CHOOSE(AC[[M]:[M]],2,1,1,SUM(AC[[AB]:[DB]])))),""))</f>
        <v/>
      </c>
      <c r="CH156" t="str">
        <f>IF(OR(CH$5="",$S156=""),"",IFERROR(SUM(PRODUCT(INDEX(CMB[[BA_0O]:[BA_2O]],MATCH(ROUND(MIN(SUM(CH$4,$O156/1000),SUM($O156,CH$4/1000)),3),CMB[[Cmb_ID]:[Cmb_ID]],0),SUM(N(CH$1),N($R156),1)),CHOOSE(AC[[M]:[M]],1,1,0,AC[[AB]:[AB]])),PRODUCT(INDEX(CMB[[BD_0O]:[BD_2O]],MATCH(ROUND(MIN(SUM(CH$4,$O156/1000),SUM($O156,CH$4/1000)),3),CMB[[Cmb_ID]:[Cmb_ID]],0),SUM(N(CH$1),N($R156),1)),CHOOSE(AC[[M]:[M]],1,0,1,AC[[DB]:[DB]])),PRODUCT(SUM(ROUND(AVERAGE(VALUE(CH$3),VALUE($P156)),0),CHOOSE(IF(OR(CH$1,$R156),4,INDEX(CMB[[Res_Rare]:[Res_Rare]],MATCH(ROUND(MIN(SUM(CH$4,$O156/1000),SUM($O156,CH$4/1000)),3),CMB[[Cmb_ID]:[Cmb_ID]],0))),-1,-1,0,0)),IF(OR(CH$1,$R156),4,INDEX(CMB[[Cmb_Rare]:[Cmb_Rare]],MATCH(ROUND(MIN(SUM(CH$4,$O156/1000),SUM($O156,CH$4/1000)),3),CMB[[Cmb_ID]:[Cmb_ID]],0))),CHOOSE(AC[[M]:[M]],2,1,1,SUM(AC[[AB]:[DB]])))),""))</f>
        <v/>
      </c>
      <c r="CI156" t="str">
        <f>IF(OR(CI$5="",$S156=""),"",IFERROR(SUM(PRODUCT(INDEX(CMB[[BA_0O]:[BA_2O]],MATCH(ROUND(MIN(SUM(CI$4,$O156/1000),SUM($O156,CI$4/1000)),3),CMB[[Cmb_ID]:[Cmb_ID]],0),SUM(N(CI$1),N($R156),1)),CHOOSE(AC[[M]:[M]],1,1,0,AC[[AB]:[AB]])),PRODUCT(INDEX(CMB[[BD_0O]:[BD_2O]],MATCH(ROUND(MIN(SUM(CI$4,$O156/1000),SUM($O156,CI$4/1000)),3),CMB[[Cmb_ID]:[Cmb_ID]],0),SUM(N(CI$1),N($R156),1)),CHOOSE(AC[[M]:[M]],1,0,1,AC[[DB]:[DB]])),PRODUCT(SUM(ROUND(AVERAGE(VALUE(CI$3),VALUE($P156)),0),CHOOSE(IF(OR(CI$1,$R156),4,INDEX(CMB[[Res_Rare]:[Res_Rare]],MATCH(ROUND(MIN(SUM(CI$4,$O156/1000),SUM($O156,CI$4/1000)),3),CMB[[Cmb_ID]:[Cmb_ID]],0))),-1,-1,0,0)),IF(OR(CI$1,$R156),4,INDEX(CMB[[Cmb_Rare]:[Cmb_Rare]],MATCH(ROUND(MIN(SUM(CI$4,$O156/1000),SUM($O156,CI$4/1000)),3),CMB[[Cmb_ID]:[Cmb_ID]],0))),CHOOSE(AC[[M]:[M]],2,1,1,SUM(AC[[AB]:[DB]])))),""))</f>
        <v/>
      </c>
      <c r="CJ156" t="str">
        <f>IF(OR(CJ$5="",$S156=""),"",IFERROR(SUM(PRODUCT(INDEX(CMB[[BA_0O]:[BA_2O]],MATCH(ROUND(MIN(SUM(CJ$4,$O156/1000),SUM($O156,CJ$4/1000)),3),CMB[[Cmb_ID]:[Cmb_ID]],0),SUM(N(CJ$1),N($R156),1)),CHOOSE(AC[[M]:[M]],1,1,0,AC[[AB]:[AB]])),PRODUCT(INDEX(CMB[[BD_0O]:[BD_2O]],MATCH(ROUND(MIN(SUM(CJ$4,$O156/1000),SUM($O156,CJ$4/1000)),3),CMB[[Cmb_ID]:[Cmb_ID]],0),SUM(N(CJ$1),N($R156),1)),CHOOSE(AC[[M]:[M]],1,0,1,AC[[DB]:[DB]])),PRODUCT(SUM(ROUND(AVERAGE(VALUE(CJ$3),VALUE($P156)),0),CHOOSE(IF(OR(CJ$1,$R156),4,INDEX(CMB[[Res_Rare]:[Res_Rare]],MATCH(ROUND(MIN(SUM(CJ$4,$O156/1000),SUM($O156,CJ$4/1000)),3),CMB[[Cmb_ID]:[Cmb_ID]],0))),-1,-1,0,0)),IF(OR(CJ$1,$R156),4,INDEX(CMB[[Cmb_Rare]:[Cmb_Rare]],MATCH(ROUND(MIN(SUM(CJ$4,$O156/1000),SUM($O156,CJ$4/1000)),3),CMB[[Cmb_ID]:[Cmb_ID]],0))),CHOOSE(AC[[M]:[M]],2,1,1,SUM(AC[[AB]:[DB]])))),""))</f>
        <v/>
      </c>
      <c r="CK156" t="str">
        <f>IF(OR(CK$5="",$S156=""),"",IFERROR(SUM(PRODUCT(INDEX(CMB[[BA_0O]:[BA_2O]],MATCH(ROUND(MIN(SUM(CK$4,$O156/1000),SUM($O156,CK$4/1000)),3),CMB[[Cmb_ID]:[Cmb_ID]],0),SUM(N(CK$1),N($R156),1)),CHOOSE(AC[[M]:[M]],1,1,0,AC[[AB]:[AB]])),PRODUCT(INDEX(CMB[[BD_0O]:[BD_2O]],MATCH(ROUND(MIN(SUM(CK$4,$O156/1000),SUM($O156,CK$4/1000)),3),CMB[[Cmb_ID]:[Cmb_ID]],0),SUM(N(CK$1),N($R156),1)),CHOOSE(AC[[M]:[M]],1,0,1,AC[[DB]:[DB]])),PRODUCT(SUM(ROUND(AVERAGE(VALUE(CK$3),VALUE($P156)),0),CHOOSE(IF(OR(CK$1,$R156),4,INDEX(CMB[[Res_Rare]:[Res_Rare]],MATCH(ROUND(MIN(SUM(CK$4,$O156/1000),SUM($O156,CK$4/1000)),3),CMB[[Cmb_ID]:[Cmb_ID]],0))),-1,-1,0,0)),IF(OR(CK$1,$R156),4,INDEX(CMB[[Cmb_Rare]:[Cmb_Rare]],MATCH(ROUND(MIN(SUM(CK$4,$O156/1000),SUM($O156,CK$4/1000)),3),CMB[[Cmb_ID]:[Cmb_ID]],0))),CHOOSE(AC[[M]:[M]],2,1,1,SUM(AC[[AB]:[DB]])))),""))</f>
        <v/>
      </c>
      <c r="CL156" t="str">
        <f>IF(OR(CL$5="",$S156=""),"",IFERROR(SUM(PRODUCT(INDEX(CMB[[BA_0O]:[BA_2O]],MATCH(ROUND(MIN(SUM(CL$4,$O156/1000),SUM($O156,CL$4/1000)),3),CMB[[Cmb_ID]:[Cmb_ID]],0),SUM(N(CL$1),N($R156),1)),CHOOSE(AC[[M]:[M]],1,1,0,AC[[AB]:[AB]])),PRODUCT(INDEX(CMB[[BD_0O]:[BD_2O]],MATCH(ROUND(MIN(SUM(CL$4,$O156/1000),SUM($O156,CL$4/1000)),3),CMB[[Cmb_ID]:[Cmb_ID]],0),SUM(N(CL$1),N($R156),1)),CHOOSE(AC[[M]:[M]],1,0,1,AC[[DB]:[DB]])),PRODUCT(SUM(ROUND(AVERAGE(VALUE(CL$3),VALUE($P156)),0),CHOOSE(IF(OR(CL$1,$R156),4,INDEX(CMB[[Res_Rare]:[Res_Rare]],MATCH(ROUND(MIN(SUM(CL$4,$O156/1000),SUM($O156,CL$4/1000)),3),CMB[[Cmb_ID]:[Cmb_ID]],0))),-1,-1,0,0)),IF(OR(CL$1,$R156),4,INDEX(CMB[[Cmb_Rare]:[Cmb_Rare]],MATCH(ROUND(MIN(SUM(CL$4,$O156/1000),SUM($O156,CL$4/1000)),3),CMB[[Cmb_ID]:[Cmb_ID]],0))),CHOOSE(AC[[M]:[M]],2,1,1,SUM(AC[[AB]:[DB]])))),""))</f>
        <v/>
      </c>
      <c r="CM156" t="str">
        <f>IF(OR(CM$5="",$S156=""),"",IFERROR(SUM(PRODUCT(INDEX(CMB[[BA_0O]:[BA_2O]],MATCH(ROUND(MIN(SUM(CM$4,$O156/1000),SUM($O156,CM$4/1000)),3),CMB[[Cmb_ID]:[Cmb_ID]],0),SUM(N(CM$1),N($R156),1)),CHOOSE(AC[[M]:[M]],1,1,0,AC[[AB]:[AB]])),PRODUCT(INDEX(CMB[[BD_0O]:[BD_2O]],MATCH(ROUND(MIN(SUM(CM$4,$O156/1000),SUM($O156,CM$4/1000)),3),CMB[[Cmb_ID]:[Cmb_ID]],0),SUM(N(CM$1),N($R156),1)),CHOOSE(AC[[M]:[M]],1,0,1,AC[[DB]:[DB]])),PRODUCT(SUM(ROUND(AVERAGE(VALUE(CM$3),VALUE($P156)),0),CHOOSE(IF(OR(CM$1,$R156),4,INDEX(CMB[[Res_Rare]:[Res_Rare]],MATCH(ROUND(MIN(SUM(CM$4,$O156/1000),SUM($O156,CM$4/1000)),3),CMB[[Cmb_ID]:[Cmb_ID]],0))),-1,-1,0,0)),IF(OR(CM$1,$R156),4,INDEX(CMB[[Cmb_Rare]:[Cmb_Rare]],MATCH(ROUND(MIN(SUM(CM$4,$O156/1000),SUM($O156,CM$4/1000)),3),CMB[[Cmb_ID]:[Cmb_ID]],0))),CHOOSE(AC[[M]:[M]],2,1,1,SUM(AC[[AB]:[DB]])))),""))</f>
        <v/>
      </c>
      <c r="CN156" t="str">
        <f>IF(OR(CN$5="",$S156=""),"",IFERROR(SUM(PRODUCT(INDEX(CMB[[BA_0O]:[BA_2O]],MATCH(ROUND(MIN(SUM(CN$4,$O156/1000),SUM($O156,CN$4/1000)),3),CMB[[Cmb_ID]:[Cmb_ID]],0),SUM(N(CN$1),N($R156),1)),CHOOSE(AC[[M]:[M]],1,1,0,AC[[AB]:[AB]])),PRODUCT(INDEX(CMB[[BD_0O]:[BD_2O]],MATCH(ROUND(MIN(SUM(CN$4,$O156/1000),SUM($O156,CN$4/1000)),3),CMB[[Cmb_ID]:[Cmb_ID]],0),SUM(N(CN$1),N($R156),1)),CHOOSE(AC[[M]:[M]],1,0,1,AC[[DB]:[DB]])),PRODUCT(SUM(ROUND(AVERAGE(VALUE(CN$3),VALUE($P156)),0),CHOOSE(IF(OR(CN$1,$R156),4,INDEX(CMB[[Res_Rare]:[Res_Rare]],MATCH(ROUND(MIN(SUM(CN$4,$O156/1000),SUM($O156,CN$4/1000)),3),CMB[[Cmb_ID]:[Cmb_ID]],0))),-1,-1,0,0)),IF(OR(CN$1,$R156),4,INDEX(CMB[[Cmb_Rare]:[Cmb_Rare]],MATCH(ROUND(MIN(SUM(CN$4,$O156/1000),SUM($O156,CN$4/1000)),3),CMB[[Cmb_ID]:[Cmb_ID]],0))),CHOOSE(AC[[M]:[M]],2,1,1,SUM(AC[[AB]:[DB]])))),""))</f>
        <v/>
      </c>
      <c r="CO156" t="str">
        <f>IF(OR(CO$5="",$S156=""),"",IFERROR(SUM(PRODUCT(INDEX(CMB[[BA_0O]:[BA_2O]],MATCH(ROUND(MIN(SUM(CO$4,$O156/1000),SUM($O156,CO$4/1000)),3),CMB[[Cmb_ID]:[Cmb_ID]],0),SUM(N(CO$1),N($R156),1)),CHOOSE(AC[[M]:[M]],1,1,0,AC[[AB]:[AB]])),PRODUCT(INDEX(CMB[[BD_0O]:[BD_2O]],MATCH(ROUND(MIN(SUM(CO$4,$O156/1000),SUM($O156,CO$4/1000)),3),CMB[[Cmb_ID]:[Cmb_ID]],0),SUM(N(CO$1),N($R156),1)),CHOOSE(AC[[M]:[M]],1,0,1,AC[[DB]:[DB]])),PRODUCT(SUM(ROUND(AVERAGE(VALUE(CO$3),VALUE($P156)),0),CHOOSE(IF(OR(CO$1,$R156),4,INDEX(CMB[[Res_Rare]:[Res_Rare]],MATCH(ROUND(MIN(SUM(CO$4,$O156/1000),SUM($O156,CO$4/1000)),3),CMB[[Cmb_ID]:[Cmb_ID]],0))),-1,-1,0,0)),IF(OR(CO$1,$R156),4,INDEX(CMB[[Cmb_Rare]:[Cmb_Rare]],MATCH(ROUND(MIN(SUM(CO$4,$O156/1000),SUM($O156,CO$4/1000)),3),CMB[[Cmb_ID]:[Cmb_ID]],0))),CHOOSE(AC[[M]:[M]],2,1,1,SUM(AC[[AB]:[DB]])))),""))</f>
        <v/>
      </c>
      <c r="CP156" t="str">
        <f>IF(OR(CP$5="",$S156=""),"",IFERROR(SUM(PRODUCT(INDEX(CMB[[BA_0O]:[BA_2O]],MATCH(ROUND(MIN(SUM(CP$4,$O156/1000),SUM($O156,CP$4/1000)),3),CMB[[Cmb_ID]:[Cmb_ID]],0),SUM(N(CP$1),N($R156),1)),CHOOSE(AC[[M]:[M]],1,1,0,AC[[AB]:[AB]])),PRODUCT(INDEX(CMB[[BD_0O]:[BD_2O]],MATCH(ROUND(MIN(SUM(CP$4,$O156/1000),SUM($O156,CP$4/1000)),3),CMB[[Cmb_ID]:[Cmb_ID]],0),SUM(N(CP$1),N($R156),1)),CHOOSE(AC[[M]:[M]],1,0,1,AC[[DB]:[DB]])),PRODUCT(SUM(ROUND(AVERAGE(VALUE(CP$3),VALUE($P156)),0),CHOOSE(IF(OR(CP$1,$R156),4,INDEX(CMB[[Res_Rare]:[Res_Rare]],MATCH(ROUND(MIN(SUM(CP$4,$O156/1000),SUM($O156,CP$4/1000)),3),CMB[[Cmb_ID]:[Cmb_ID]],0))),-1,-1,0,0)),IF(OR(CP$1,$R156),4,INDEX(CMB[[Cmb_Rare]:[Cmb_Rare]],MATCH(ROUND(MIN(SUM(CP$4,$O156/1000),SUM($O156,CP$4/1000)),3),CMB[[Cmb_ID]:[Cmb_ID]],0))),CHOOSE(AC[[M]:[M]],2,1,1,SUM(AC[[AB]:[DB]])))),""))</f>
        <v/>
      </c>
      <c r="CQ156" t="str">
        <f>IF(OR(CQ$5="",$S156=""),"",IFERROR(SUM(PRODUCT(INDEX(CMB[[BA_0O]:[BA_2O]],MATCH(ROUND(MIN(SUM(CQ$4,$O156/1000),SUM($O156,CQ$4/1000)),3),CMB[[Cmb_ID]:[Cmb_ID]],0),SUM(N(CQ$1),N($R156),1)),CHOOSE(AC[[M]:[M]],1,1,0,AC[[AB]:[AB]])),PRODUCT(INDEX(CMB[[BD_0O]:[BD_2O]],MATCH(ROUND(MIN(SUM(CQ$4,$O156/1000),SUM($O156,CQ$4/1000)),3),CMB[[Cmb_ID]:[Cmb_ID]],0),SUM(N(CQ$1),N($R156),1)),CHOOSE(AC[[M]:[M]],1,0,1,AC[[DB]:[DB]])),PRODUCT(SUM(ROUND(AVERAGE(VALUE(CQ$3),VALUE($P156)),0),CHOOSE(IF(OR(CQ$1,$R156),4,INDEX(CMB[[Res_Rare]:[Res_Rare]],MATCH(ROUND(MIN(SUM(CQ$4,$O156/1000),SUM($O156,CQ$4/1000)),3),CMB[[Cmb_ID]:[Cmb_ID]],0))),-1,-1,0,0)),IF(OR(CQ$1,$R156),4,INDEX(CMB[[Cmb_Rare]:[Cmb_Rare]],MATCH(ROUND(MIN(SUM(CQ$4,$O156/1000),SUM($O156,CQ$4/1000)),3),CMB[[Cmb_ID]:[Cmb_ID]],0))),CHOOSE(AC[[M]:[M]],2,1,1,SUM(AC[[AB]:[DB]])))),""))</f>
        <v/>
      </c>
      <c r="CR156" t="str">
        <f>IF(OR(CR$5="",$S156=""),"",IFERROR(SUM(PRODUCT(INDEX(CMB[[BA_0O]:[BA_2O]],MATCH(ROUND(MIN(SUM(CR$4,$O156/1000),SUM($O156,CR$4/1000)),3),CMB[[Cmb_ID]:[Cmb_ID]],0),SUM(N(CR$1),N($R156),1)),CHOOSE(AC[[M]:[M]],1,1,0,AC[[AB]:[AB]])),PRODUCT(INDEX(CMB[[BD_0O]:[BD_2O]],MATCH(ROUND(MIN(SUM(CR$4,$O156/1000),SUM($O156,CR$4/1000)),3),CMB[[Cmb_ID]:[Cmb_ID]],0),SUM(N(CR$1),N($R156),1)),CHOOSE(AC[[M]:[M]],1,0,1,AC[[DB]:[DB]])),PRODUCT(SUM(ROUND(AVERAGE(VALUE(CR$3),VALUE($P156)),0),CHOOSE(IF(OR(CR$1,$R156),4,INDEX(CMB[[Res_Rare]:[Res_Rare]],MATCH(ROUND(MIN(SUM(CR$4,$O156/1000),SUM($O156,CR$4/1000)),3),CMB[[Cmb_ID]:[Cmb_ID]],0))),-1,-1,0,0)),IF(OR(CR$1,$R156),4,INDEX(CMB[[Cmb_Rare]:[Cmb_Rare]],MATCH(ROUND(MIN(SUM(CR$4,$O156/1000),SUM($O156,CR$4/1000)),3),CMB[[Cmb_ID]:[Cmb_ID]],0))),CHOOSE(AC[[M]:[M]],2,1,1,SUM(AC[[AB]:[DB]])))),""))</f>
        <v/>
      </c>
      <c r="CS156" t="str">
        <f>IF(OR(CS$5="",$S156=""),"",IFERROR(SUM(PRODUCT(INDEX(CMB[[BA_0O]:[BA_2O]],MATCH(ROUND(MIN(SUM(CS$4,$O156/1000),SUM($O156,CS$4/1000)),3),CMB[[Cmb_ID]:[Cmb_ID]],0),SUM(N(CS$1),N($R156),1)),CHOOSE(AC[[M]:[M]],1,1,0,AC[[AB]:[AB]])),PRODUCT(INDEX(CMB[[BD_0O]:[BD_2O]],MATCH(ROUND(MIN(SUM(CS$4,$O156/1000),SUM($O156,CS$4/1000)),3),CMB[[Cmb_ID]:[Cmb_ID]],0),SUM(N(CS$1),N($R156),1)),CHOOSE(AC[[M]:[M]],1,0,1,AC[[DB]:[DB]])),PRODUCT(SUM(ROUND(AVERAGE(VALUE(CS$3),VALUE($P156)),0),CHOOSE(IF(OR(CS$1,$R156),4,INDEX(CMB[[Res_Rare]:[Res_Rare]],MATCH(ROUND(MIN(SUM(CS$4,$O156/1000),SUM($O156,CS$4/1000)),3),CMB[[Cmb_ID]:[Cmb_ID]],0))),-1,-1,0,0)),IF(OR(CS$1,$R156),4,INDEX(CMB[[Cmb_Rare]:[Cmb_Rare]],MATCH(ROUND(MIN(SUM(CS$4,$O156/1000),SUM($O156,CS$4/1000)),3),CMB[[Cmb_ID]:[Cmb_ID]],0))),CHOOSE(AC[[M]:[M]],2,1,1,SUM(AC[[AB]:[DB]])))),""))</f>
        <v/>
      </c>
      <c r="CT156" t="str">
        <f>IF(OR(CT$5="",$S156=""),"",IFERROR(SUM(PRODUCT(INDEX(CMB[[BA_0O]:[BA_2O]],MATCH(ROUND(MIN(SUM(CT$4,$O156/1000),SUM($O156,CT$4/1000)),3),CMB[[Cmb_ID]:[Cmb_ID]],0),SUM(N(CT$1),N($R156),1)),CHOOSE(AC[[M]:[M]],1,1,0,AC[[AB]:[AB]])),PRODUCT(INDEX(CMB[[BD_0O]:[BD_2O]],MATCH(ROUND(MIN(SUM(CT$4,$O156/1000),SUM($O156,CT$4/1000)),3),CMB[[Cmb_ID]:[Cmb_ID]],0),SUM(N(CT$1),N($R156),1)),CHOOSE(AC[[M]:[M]],1,0,1,AC[[DB]:[DB]])),PRODUCT(SUM(ROUND(AVERAGE(VALUE(CT$3),VALUE($P156)),0),CHOOSE(IF(OR(CT$1,$R156),4,INDEX(CMB[[Res_Rare]:[Res_Rare]],MATCH(ROUND(MIN(SUM(CT$4,$O156/1000),SUM($O156,CT$4/1000)),3),CMB[[Cmb_ID]:[Cmb_ID]],0))),-1,-1,0,0)),IF(OR(CT$1,$R156),4,INDEX(CMB[[Cmb_Rare]:[Cmb_Rare]],MATCH(ROUND(MIN(SUM(CT$4,$O156/1000),SUM($O156,CT$4/1000)),3),CMB[[Cmb_ID]:[Cmb_ID]],0))),CHOOSE(AC[[M]:[M]],2,1,1,SUM(AC[[AB]:[DB]])))),""))</f>
        <v/>
      </c>
      <c r="CU156" t="str">
        <f>IF(OR(CU$5="",$S156=""),"",IFERROR(SUM(PRODUCT(INDEX(CMB[[BA_0O]:[BA_2O]],MATCH(ROUND(MIN(SUM(CU$4,$O156/1000),SUM($O156,CU$4/1000)),3),CMB[[Cmb_ID]:[Cmb_ID]],0),SUM(N(CU$1),N($R156),1)),CHOOSE(AC[[M]:[M]],1,1,0,AC[[AB]:[AB]])),PRODUCT(INDEX(CMB[[BD_0O]:[BD_2O]],MATCH(ROUND(MIN(SUM(CU$4,$O156/1000),SUM($O156,CU$4/1000)),3),CMB[[Cmb_ID]:[Cmb_ID]],0),SUM(N(CU$1),N($R156),1)),CHOOSE(AC[[M]:[M]],1,0,1,AC[[DB]:[DB]])),PRODUCT(SUM(ROUND(AVERAGE(VALUE(CU$3),VALUE($P156)),0),CHOOSE(IF(OR(CU$1,$R156),4,INDEX(CMB[[Res_Rare]:[Res_Rare]],MATCH(ROUND(MIN(SUM(CU$4,$O156/1000),SUM($O156,CU$4/1000)),3),CMB[[Cmb_ID]:[Cmb_ID]],0))),-1,-1,0,0)),IF(OR(CU$1,$R156),4,INDEX(CMB[[Cmb_Rare]:[Cmb_Rare]],MATCH(ROUND(MIN(SUM(CU$4,$O156/1000),SUM($O156,CU$4/1000)),3),CMB[[Cmb_ID]:[Cmb_ID]],0))),CHOOSE(AC[[M]:[M]],2,1,1,SUM(AC[[AB]:[DB]])))),""))</f>
        <v/>
      </c>
      <c r="CV156" t="str">
        <f>IF(OR(CV$5="",$S156=""),"",IFERROR(SUM(PRODUCT(INDEX(CMB[[BA_0O]:[BA_2O]],MATCH(ROUND(MIN(SUM(CV$4,$O156/1000),SUM($O156,CV$4/1000)),3),CMB[[Cmb_ID]:[Cmb_ID]],0),SUM(N(CV$1),N($R156),1)),CHOOSE(AC[[M]:[M]],1,1,0,AC[[AB]:[AB]])),PRODUCT(INDEX(CMB[[BD_0O]:[BD_2O]],MATCH(ROUND(MIN(SUM(CV$4,$O156/1000),SUM($O156,CV$4/1000)),3),CMB[[Cmb_ID]:[Cmb_ID]],0),SUM(N(CV$1),N($R156),1)),CHOOSE(AC[[M]:[M]],1,0,1,AC[[DB]:[DB]])),PRODUCT(SUM(ROUND(AVERAGE(VALUE(CV$3),VALUE($P156)),0),CHOOSE(IF(OR(CV$1,$R156),4,INDEX(CMB[[Res_Rare]:[Res_Rare]],MATCH(ROUND(MIN(SUM(CV$4,$O156/1000),SUM($O156,CV$4/1000)),3),CMB[[Cmb_ID]:[Cmb_ID]],0))),-1,-1,0,0)),IF(OR(CV$1,$R156),4,INDEX(CMB[[Cmb_Rare]:[Cmb_Rare]],MATCH(ROUND(MIN(SUM(CV$4,$O156/1000),SUM($O156,CV$4/1000)),3),CMB[[Cmb_ID]:[Cmb_ID]],0))),CHOOSE(AC[[M]:[M]],2,1,1,SUM(AC[[AB]:[DB]])))),""))</f>
        <v/>
      </c>
      <c r="CW156" t="str">
        <f>IF(OR(CW$5="",$S156=""),"",IFERROR(SUM(PRODUCT(INDEX(CMB[[BA_0O]:[BA_2O]],MATCH(ROUND(MIN(SUM(CW$4,$O156/1000),SUM($O156,CW$4/1000)),3),CMB[[Cmb_ID]:[Cmb_ID]],0),SUM(N(CW$1),N($R156),1)),CHOOSE(AC[[M]:[M]],1,1,0,AC[[AB]:[AB]])),PRODUCT(INDEX(CMB[[BD_0O]:[BD_2O]],MATCH(ROUND(MIN(SUM(CW$4,$O156/1000),SUM($O156,CW$4/1000)),3),CMB[[Cmb_ID]:[Cmb_ID]],0),SUM(N(CW$1),N($R156),1)),CHOOSE(AC[[M]:[M]],1,0,1,AC[[DB]:[DB]])),PRODUCT(SUM(ROUND(AVERAGE(VALUE(CW$3),VALUE($P156)),0),CHOOSE(IF(OR(CW$1,$R156),4,INDEX(CMB[[Res_Rare]:[Res_Rare]],MATCH(ROUND(MIN(SUM(CW$4,$O156/1000),SUM($O156,CW$4/1000)),3),CMB[[Cmb_ID]:[Cmb_ID]],0))),-1,-1,0,0)),IF(OR(CW$1,$R156),4,INDEX(CMB[[Cmb_Rare]:[Cmb_Rare]],MATCH(ROUND(MIN(SUM(CW$4,$O156/1000),SUM($O156,CW$4/1000)),3),CMB[[Cmb_ID]:[Cmb_ID]],0))),CHOOSE(AC[[M]:[M]],2,1,1,SUM(AC[[AB]:[DB]])))),""))</f>
        <v/>
      </c>
      <c r="CX156" t="str">
        <f>IF(OR(CX$5="",$S156=""),"",IFERROR(SUM(PRODUCT(INDEX(CMB[[BA_0O]:[BA_2O]],MATCH(ROUND(MIN(SUM(CX$4,$O156/1000),SUM($O156,CX$4/1000)),3),CMB[[Cmb_ID]:[Cmb_ID]],0),SUM(N(CX$1),N($R156),1)),CHOOSE(AC[[M]:[M]],1,1,0,AC[[AB]:[AB]])),PRODUCT(INDEX(CMB[[BD_0O]:[BD_2O]],MATCH(ROUND(MIN(SUM(CX$4,$O156/1000),SUM($O156,CX$4/1000)),3),CMB[[Cmb_ID]:[Cmb_ID]],0),SUM(N(CX$1),N($R156),1)),CHOOSE(AC[[M]:[M]],1,0,1,AC[[DB]:[DB]])),PRODUCT(SUM(ROUND(AVERAGE(VALUE(CX$3),VALUE($P156)),0),CHOOSE(IF(OR(CX$1,$R156),4,INDEX(CMB[[Res_Rare]:[Res_Rare]],MATCH(ROUND(MIN(SUM(CX$4,$O156/1000),SUM($O156,CX$4/1000)),3),CMB[[Cmb_ID]:[Cmb_ID]],0))),-1,-1,0,0)),IF(OR(CX$1,$R156),4,INDEX(CMB[[Cmb_Rare]:[Cmb_Rare]],MATCH(ROUND(MIN(SUM(CX$4,$O156/1000),SUM($O156,CX$4/1000)),3),CMB[[Cmb_ID]:[Cmb_ID]],0))),CHOOSE(AC[[M]:[M]],2,1,1,SUM(AC[[AB]:[DB]])))),""))</f>
        <v/>
      </c>
      <c r="CY156" t="str">
        <f>IF(OR(CY$5="",$S156=""),"",IFERROR(SUM(PRODUCT(INDEX(CMB[[BA_0O]:[BA_2O]],MATCH(ROUND(MIN(SUM(CY$4,$O156/1000),SUM($O156,CY$4/1000)),3),CMB[[Cmb_ID]:[Cmb_ID]],0),SUM(N(CY$1),N($R156),1)),CHOOSE(AC[[M]:[M]],1,1,0,AC[[AB]:[AB]])),PRODUCT(INDEX(CMB[[BD_0O]:[BD_2O]],MATCH(ROUND(MIN(SUM(CY$4,$O156/1000),SUM($O156,CY$4/1000)),3),CMB[[Cmb_ID]:[Cmb_ID]],0),SUM(N(CY$1),N($R156),1)),CHOOSE(AC[[M]:[M]],1,0,1,AC[[DB]:[DB]])),PRODUCT(SUM(ROUND(AVERAGE(VALUE(CY$3),VALUE($P156)),0),CHOOSE(IF(OR(CY$1,$R156),4,INDEX(CMB[[Res_Rare]:[Res_Rare]],MATCH(ROUND(MIN(SUM(CY$4,$O156/1000),SUM($O156,CY$4/1000)),3),CMB[[Cmb_ID]:[Cmb_ID]],0))),-1,-1,0,0)),IF(OR(CY$1,$R156),4,INDEX(CMB[[Cmb_Rare]:[Cmb_Rare]],MATCH(ROUND(MIN(SUM(CY$4,$O156/1000),SUM($O156,CY$4/1000)),3),CMB[[Cmb_ID]:[Cmb_ID]],0))),CHOOSE(AC[[M]:[M]],2,1,1,SUM(AC[[AB]:[DB]])))),""))</f>
        <v/>
      </c>
      <c r="CZ156" t="str">
        <f>IF(OR(CZ$5="",$S156=""),"",IFERROR(SUM(PRODUCT(INDEX(CMB[[BA_0O]:[BA_2O]],MATCH(ROUND(MIN(SUM(CZ$4,$O156/1000),SUM($O156,CZ$4/1000)),3),CMB[[Cmb_ID]:[Cmb_ID]],0),SUM(N(CZ$1),N($R156),1)),CHOOSE(AC[[M]:[M]],1,1,0,AC[[AB]:[AB]])),PRODUCT(INDEX(CMB[[BD_0O]:[BD_2O]],MATCH(ROUND(MIN(SUM(CZ$4,$O156/1000),SUM($O156,CZ$4/1000)),3),CMB[[Cmb_ID]:[Cmb_ID]],0),SUM(N(CZ$1),N($R156),1)),CHOOSE(AC[[M]:[M]],1,0,1,AC[[DB]:[DB]])),PRODUCT(SUM(ROUND(AVERAGE(VALUE(CZ$3),VALUE($P156)),0),CHOOSE(IF(OR(CZ$1,$R156),4,INDEX(CMB[[Res_Rare]:[Res_Rare]],MATCH(ROUND(MIN(SUM(CZ$4,$O156/1000),SUM($O156,CZ$4/1000)),3),CMB[[Cmb_ID]:[Cmb_ID]],0))),-1,-1,0,0)),IF(OR(CZ$1,$R156),4,INDEX(CMB[[Cmb_Rare]:[Cmb_Rare]],MATCH(ROUND(MIN(SUM(CZ$4,$O156/1000),SUM($O156,CZ$4/1000)),3),CMB[[Cmb_ID]:[Cmb_ID]],0))),CHOOSE(AC[[M]:[M]],2,1,1,SUM(AC[[AB]:[DB]])))),""))</f>
        <v/>
      </c>
      <c r="DA156" t="str">
        <f>IF(OR(DA$5="",$S156=""),"",IFERROR(SUM(PRODUCT(INDEX(CMB[[BA_0O]:[BA_2O]],MATCH(ROUND(MIN(SUM(DA$4,$O156/1000),SUM($O156,DA$4/1000)),3),CMB[[Cmb_ID]:[Cmb_ID]],0),SUM(N(DA$1),N($R156),1)),CHOOSE(AC[[M]:[M]],1,1,0,AC[[AB]:[AB]])),PRODUCT(INDEX(CMB[[BD_0O]:[BD_2O]],MATCH(ROUND(MIN(SUM(DA$4,$O156/1000),SUM($O156,DA$4/1000)),3),CMB[[Cmb_ID]:[Cmb_ID]],0),SUM(N(DA$1),N($R156),1)),CHOOSE(AC[[M]:[M]],1,0,1,AC[[DB]:[DB]])),PRODUCT(SUM(ROUND(AVERAGE(VALUE(DA$3),VALUE($P156)),0),CHOOSE(IF(OR(DA$1,$R156),4,INDEX(CMB[[Res_Rare]:[Res_Rare]],MATCH(ROUND(MIN(SUM(DA$4,$O156/1000),SUM($O156,DA$4/1000)),3),CMB[[Cmb_ID]:[Cmb_ID]],0))),-1,-1,0,0)),IF(OR(DA$1,$R156),4,INDEX(CMB[[Cmb_Rare]:[Cmb_Rare]],MATCH(ROUND(MIN(SUM(DA$4,$O156/1000),SUM($O156,DA$4/1000)),3),CMB[[Cmb_ID]:[Cmb_ID]],0))),CHOOSE(AC[[M]:[M]],2,1,1,SUM(AC[[AB]:[DB]])))),""))</f>
        <v/>
      </c>
      <c r="DB156" t="str">
        <f>IF(OR(DB$5="",$S156=""),"",IFERROR(SUM(PRODUCT(INDEX(CMB[[BA_0O]:[BA_2O]],MATCH(ROUND(MIN(SUM(DB$4,$O156/1000),SUM($O156,DB$4/1000)),3),CMB[[Cmb_ID]:[Cmb_ID]],0),SUM(N(DB$1),N($R156),1)),CHOOSE(AC[[M]:[M]],1,1,0,AC[[AB]:[AB]])),PRODUCT(INDEX(CMB[[BD_0O]:[BD_2O]],MATCH(ROUND(MIN(SUM(DB$4,$O156/1000),SUM($O156,DB$4/1000)),3),CMB[[Cmb_ID]:[Cmb_ID]],0),SUM(N(DB$1),N($R156),1)),CHOOSE(AC[[M]:[M]],1,0,1,AC[[DB]:[DB]])),PRODUCT(SUM(ROUND(AVERAGE(VALUE(DB$3),VALUE($P156)),0),CHOOSE(IF(OR(DB$1,$R156),4,INDEX(CMB[[Res_Rare]:[Res_Rare]],MATCH(ROUND(MIN(SUM(DB$4,$O156/1000),SUM($O156,DB$4/1000)),3),CMB[[Cmb_ID]:[Cmb_ID]],0))),-1,-1,0,0)),IF(OR(DB$1,$R156),4,INDEX(CMB[[Cmb_Rare]:[Cmb_Rare]],MATCH(ROUND(MIN(SUM(DB$4,$O156/1000),SUM($O156,DB$4/1000)),3),CMB[[Cmb_ID]:[Cmb_ID]],0))),CHOOSE(AC[[M]:[M]],2,1,1,SUM(AC[[AB]:[DB]])))),""))</f>
        <v/>
      </c>
      <c r="DC156" t="str">
        <f>IF(OR(DC$5="",$S156=""),"",IFERROR(SUM(PRODUCT(INDEX(CMB[[BA_0O]:[BA_2O]],MATCH(ROUND(MIN(SUM(DC$4,$O156/1000),SUM($O156,DC$4/1000)),3),CMB[[Cmb_ID]:[Cmb_ID]],0),SUM(N(DC$1),N($R156),1)),CHOOSE(AC[[M]:[M]],1,1,0,AC[[AB]:[AB]])),PRODUCT(INDEX(CMB[[BD_0O]:[BD_2O]],MATCH(ROUND(MIN(SUM(DC$4,$O156/1000),SUM($O156,DC$4/1000)),3),CMB[[Cmb_ID]:[Cmb_ID]],0),SUM(N(DC$1),N($R156),1)),CHOOSE(AC[[M]:[M]],1,0,1,AC[[DB]:[DB]])),PRODUCT(SUM(ROUND(AVERAGE(VALUE(DC$3),VALUE($P156)),0),CHOOSE(IF(OR(DC$1,$R156),4,INDEX(CMB[[Res_Rare]:[Res_Rare]],MATCH(ROUND(MIN(SUM(DC$4,$O156/1000),SUM($O156,DC$4/1000)),3),CMB[[Cmb_ID]:[Cmb_ID]],0))),-1,-1,0,0)),IF(OR(DC$1,$R156),4,INDEX(CMB[[Cmb_Rare]:[Cmb_Rare]],MATCH(ROUND(MIN(SUM(DC$4,$O156/1000),SUM($O156,DC$4/1000)),3),CMB[[Cmb_ID]:[Cmb_ID]],0))),CHOOSE(AC[[M]:[M]],2,1,1,SUM(AC[[AB]:[DB]])))),""))</f>
        <v/>
      </c>
      <c r="DD156" t="str">
        <f>IF(OR(DD$5="",$S156=""),"",IFERROR(SUM(PRODUCT(INDEX(CMB[[BA_0O]:[BA_2O]],MATCH(ROUND(MIN(SUM(DD$4,$O156/1000),SUM($O156,DD$4/1000)),3),CMB[[Cmb_ID]:[Cmb_ID]],0),SUM(N(DD$1),N($R156),1)),CHOOSE(AC[[M]:[M]],1,1,0,AC[[AB]:[AB]])),PRODUCT(INDEX(CMB[[BD_0O]:[BD_2O]],MATCH(ROUND(MIN(SUM(DD$4,$O156/1000),SUM($O156,DD$4/1000)),3),CMB[[Cmb_ID]:[Cmb_ID]],0),SUM(N(DD$1),N($R156),1)),CHOOSE(AC[[M]:[M]],1,0,1,AC[[DB]:[DB]])),PRODUCT(SUM(ROUND(AVERAGE(VALUE(DD$3),VALUE($P156)),0),CHOOSE(IF(OR(DD$1,$R156),4,INDEX(CMB[[Res_Rare]:[Res_Rare]],MATCH(ROUND(MIN(SUM(DD$4,$O156/1000),SUM($O156,DD$4/1000)),3),CMB[[Cmb_ID]:[Cmb_ID]],0))),-1,-1,0,0)),IF(OR(DD$1,$R156),4,INDEX(CMB[[Cmb_Rare]:[Cmb_Rare]],MATCH(ROUND(MIN(SUM(DD$4,$O156/1000),SUM($O156,DD$4/1000)),3),CMB[[Cmb_ID]:[Cmb_ID]],0))),CHOOSE(AC[[M]:[M]],2,1,1,SUM(AC[[AB]:[DB]])))),""))</f>
        <v/>
      </c>
      <c r="DE156" t="str">
        <f>IF(OR(DE$5="",$S156=""),"",IFERROR(SUM(PRODUCT(INDEX(CMB[[BA_0O]:[BA_2O]],MATCH(ROUND(MIN(SUM(DE$4,$O156/1000),SUM($O156,DE$4/1000)),3),CMB[[Cmb_ID]:[Cmb_ID]],0),SUM(N(DE$1),N($R156),1)),CHOOSE(AC[[M]:[M]],1,1,0,AC[[AB]:[AB]])),PRODUCT(INDEX(CMB[[BD_0O]:[BD_2O]],MATCH(ROUND(MIN(SUM(DE$4,$O156/1000),SUM($O156,DE$4/1000)),3),CMB[[Cmb_ID]:[Cmb_ID]],0),SUM(N(DE$1),N($R156),1)),CHOOSE(AC[[M]:[M]],1,0,1,AC[[DB]:[DB]])),PRODUCT(SUM(ROUND(AVERAGE(VALUE(DE$3),VALUE($P156)),0),CHOOSE(IF(OR(DE$1,$R156),4,INDEX(CMB[[Res_Rare]:[Res_Rare]],MATCH(ROUND(MIN(SUM(DE$4,$O156/1000),SUM($O156,DE$4/1000)),3),CMB[[Cmb_ID]:[Cmb_ID]],0))),-1,-1,0,0)),IF(OR(DE$1,$R156),4,INDEX(CMB[[Cmb_Rare]:[Cmb_Rare]],MATCH(ROUND(MIN(SUM(DE$4,$O156/1000),SUM($O156,DE$4/1000)),3),CMB[[Cmb_ID]:[Cmb_ID]],0))),CHOOSE(AC[[M]:[M]],2,1,1,SUM(AC[[AB]:[DB]])))),""))</f>
        <v/>
      </c>
      <c r="DF156" t="str">
        <f>IF(OR(DF$5="",$S156=""),"",IFERROR(SUM(PRODUCT(INDEX(CMB[[BA_0O]:[BA_2O]],MATCH(ROUND(MIN(SUM(DF$4,$O156/1000),SUM($O156,DF$4/1000)),3),CMB[[Cmb_ID]:[Cmb_ID]],0),SUM(N(DF$1),N($R156),1)),CHOOSE(AC[[M]:[M]],1,1,0,AC[[AB]:[AB]])),PRODUCT(INDEX(CMB[[BD_0O]:[BD_2O]],MATCH(ROUND(MIN(SUM(DF$4,$O156/1000),SUM($O156,DF$4/1000)),3),CMB[[Cmb_ID]:[Cmb_ID]],0),SUM(N(DF$1),N($R156),1)),CHOOSE(AC[[M]:[M]],1,0,1,AC[[DB]:[DB]])),PRODUCT(SUM(ROUND(AVERAGE(VALUE(DF$3),VALUE($P156)),0),CHOOSE(IF(OR(DF$1,$R156),4,INDEX(CMB[[Res_Rare]:[Res_Rare]],MATCH(ROUND(MIN(SUM(DF$4,$O156/1000),SUM($O156,DF$4/1000)),3),CMB[[Cmb_ID]:[Cmb_ID]],0))),-1,-1,0,0)),IF(OR(DF$1,$R156),4,INDEX(CMB[[Cmb_Rare]:[Cmb_Rare]],MATCH(ROUND(MIN(SUM(DF$4,$O156/1000),SUM($O156,DF$4/1000)),3),CMB[[Cmb_ID]:[Cmb_ID]],0))),CHOOSE(AC[[M]:[M]],2,1,1,SUM(AC[[AB]:[DB]])))),""))</f>
        <v/>
      </c>
      <c r="DG156" t="str">
        <f>IF(OR(DG$5="",$S156=""),"",IFERROR(SUM(PRODUCT(INDEX(CMB[[BA_0O]:[BA_2O]],MATCH(ROUND(MIN(SUM(DG$4,$O156/1000),SUM($O156,DG$4/1000)),3),CMB[[Cmb_ID]:[Cmb_ID]],0),SUM(N(DG$1),N($R156),1)),CHOOSE(AC[[M]:[M]],1,1,0,AC[[AB]:[AB]])),PRODUCT(INDEX(CMB[[BD_0O]:[BD_2O]],MATCH(ROUND(MIN(SUM(DG$4,$O156/1000),SUM($O156,DG$4/1000)),3),CMB[[Cmb_ID]:[Cmb_ID]],0),SUM(N(DG$1),N($R156),1)),CHOOSE(AC[[M]:[M]],1,0,1,AC[[DB]:[DB]])),PRODUCT(SUM(ROUND(AVERAGE(VALUE(DG$3),VALUE($P156)),0),CHOOSE(IF(OR(DG$1,$R156),4,INDEX(CMB[[Res_Rare]:[Res_Rare]],MATCH(ROUND(MIN(SUM(DG$4,$O156/1000),SUM($O156,DG$4/1000)),3),CMB[[Cmb_ID]:[Cmb_ID]],0))),-1,-1,0,0)),IF(OR(DG$1,$R156),4,INDEX(CMB[[Cmb_Rare]:[Cmb_Rare]],MATCH(ROUND(MIN(SUM(DG$4,$O156/1000),SUM($O156,DG$4/1000)),3),CMB[[Cmb_ID]:[Cmb_ID]],0))),CHOOSE(AC[[M]:[M]],2,1,1,SUM(AC[[AB]:[DB]])))),""))</f>
        <v/>
      </c>
      <c r="DH156" t="str">
        <f>IF(OR(DH$5="",$S156=""),"",IFERROR(SUM(PRODUCT(INDEX(CMB[[BA_0O]:[BA_2O]],MATCH(ROUND(MIN(SUM(DH$4,$O156/1000),SUM($O156,DH$4/1000)),3),CMB[[Cmb_ID]:[Cmb_ID]],0),SUM(N(DH$1),N($R156),1)),CHOOSE(AC[[M]:[M]],1,1,0,AC[[AB]:[AB]])),PRODUCT(INDEX(CMB[[BD_0O]:[BD_2O]],MATCH(ROUND(MIN(SUM(DH$4,$O156/1000),SUM($O156,DH$4/1000)),3),CMB[[Cmb_ID]:[Cmb_ID]],0),SUM(N(DH$1),N($R156),1)),CHOOSE(AC[[M]:[M]],1,0,1,AC[[DB]:[DB]])),PRODUCT(SUM(ROUND(AVERAGE(VALUE(DH$3),VALUE($P156)),0),CHOOSE(IF(OR(DH$1,$R156),4,INDEX(CMB[[Res_Rare]:[Res_Rare]],MATCH(ROUND(MIN(SUM(DH$4,$O156/1000),SUM($O156,DH$4/1000)),3),CMB[[Cmb_ID]:[Cmb_ID]],0))),-1,-1,0,0)),IF(OR(DH$1,$R156),4,INDEX(CMB[[Cmb_Rare]:[Cmb_Rare]],MATCH(ROUND(MIN(SUM(DH$4,$O156/1000),SUM($O156,DH$4/1000)),3),CMB[[Cmb_ID]:[Cmb_ID]],0))),CHOOSE(AC[[M]:[M]],2,1,1,SUM(AC[[AB]:[DB]])))),""))</f>
        <v/>
      </c>
      <c r="DI156" t="str">
        <f>IF(OR(DI$5="",$S156=""),"",IFERROR(SUM(PRODUCT(INDEX(CMB[[BA_0O]:[BA_2O]],MATCH(ROUND(MIN(SUM(DI$4,$O156/1000),SUM($O156,DI$4/1000)),3),CMB[[Cmb_ID]:[Cmb_ID]],0),SUM(N(DI$1),N($R156),1)),CHOOSE(AC[[M]:[M]],1,1,0,AC[[AB]:[AB]])),PRODUCT(INDEX(CMB[[BD_0O]:[BD_2O]],MATCH(ROUND(MIN(SUM(DI$4,$O156/1000),SUM($O156,DI$4/1000)),3),CMB[[Cmb_ID]:[Cmb_ID]],0),SUM(N(DI$1),N($R156),1)),CHOOSE(AC[[M]:[M]],1,0,1,AC[[DB]:[DB]])),PRODUCT(SUM(ROUND(AVERAGE(VALUE(DI$3),VALUE($P156)),0),CHOOSE(IF(OR(DI$1,$R156),4,INDEX(CMB[[Res_Rare]:[Res_Rare]],MATCH(ROUND(MIN(SUM(DI$4,$O156/1000),SUM($O156,DI$4/1000)),3),CMB[[Cmb_ID]:[Cmb_ID]],0))),-1,-1,0,0)),IF(OR(DI$1,$R156),4,INDEX(CMB[[Cmb_Rare]:[Cmb_Rare]],MATCH(ROUND(MIN(SUM(DI$4,$O156/1000),SUM($O156,DI$4/1000)),3),CMB[[Cmb_ID]:[Cmb_ID]],0))),CHOOSE(AC[[M]:[M]],2,1,1,SUM(AC[[AB]:[DB]])))),""))</f>
        <v/>
      </c>
      <c r="DJ156" t="str">
        <f>IF(OR(DJ$5="",$S156=""),"",IFERROR(SUM(PRODUCT(INDEX(CMB[[BA_0O]:[BA_2O]],MATCH(ROUND(MIN(SUM(DJ$4,$O156/1000),SUM($O156,DJ$4/1000)),3),CMB[[Cmb_ID]:[Cmb_ID]],0),SUM(N(DJ$1),N($R156),1)),CHOOSE(AC[[M]:[M]],1,1,0,AC[[AB]:[AB]])),PRODUCT(INDEX(CMB[[BD_0O]:[BD_2O]],MATCH(ROUND(MIN(SUM(DJ$4,$O156/1000),SUM($O156,DJ$4/1000)),3),CMB[[Cmb_ID]:[Cmb_ID]],0),SUM(N(DJ$1),N($R156),1)),CHOOSE(AC[[M]:[M]],1,0,1,AC[[DB]:[DB]])),PRODUCT(SUM(ROUND(AVERAGE(VALUE(DJ$3),VALUE($P156)),0),CHOOSE(IF(OR(DJ$1,$R156),4,INDEX(CMB[[Res_Rare]:[Res_Rare]],MATCH(ROUND(MIN(SUM(DJ$4,$O156/1000),SUM($O156,DJ$4/1000)),3),CMB[[Cmb_ID]:[Cmb_ID]],0))),-1,-1,0,0)),IF(OR(DJ$1,$R156),4,INDEX(CMB[[Cmb_Rare]:[Cmb_Rare]],MATCH(ROUND(MIN(SUM(DJ$4,$O156/1000),SUM($O156,DJ$4/1000)),3),CMB[[Cmb_ID]:[Cmb_ID]],0))),CHOOSE(AC[[M]:[M]],2,1,1,SUM(AC[[AB]:[DB]])))),""))</f>
        <v/>
      </c>
      <c r="DK156" t="str">
        <f>IF(OR(DK$5="",$S156=""),"",IFERROR(SUM(PRODUCT(INDEX(CMB[[BA_0O]:[BA_2O]],MATCH(ROUND(MIN(SUM(DK$4,$O156/1000),SUM($O156,DK$4/1000)),3),CMB[[Cmb_ID]:[Cmb_ID]],0),SUM(N(DK$1),N($R156),1)),CHOOSE(AC[[M]:[M]],1,1,0,AC[[AB]:[AB]])),PRODUCT(INDEX(CMB[[BD_0O]:[BD_2O]],MATCH(ROUND(MIN(SUM(DK$4,$O156/1000),SUM($O156,DK$4/1000)),3),CMB[[Cmb_ID]:[Cmb_ID]],0),SUM(N(DK$1),N($R156),1)),CHOOSE(AC[[M]:[M]],1,0,1,AC[[DB]:[DB]])),PRODUCT(SUM(ROUND(AVERAGE(VALUE(DK$3),VALUE($P156)),0),CHOOSE(IF(OR(DK$1,$R156),4,INDEX(CMB[[Res_Rare]:[Res_Rare]],MATCH(ROUND(MIN(SUM(DK$4,$O156/1000),SUM($O156,DK$4/1000)),3),CMB[[Cmb_ID]:[Cmb_ID]],0))),-1,-1,0,0)),IF(OR(DK$1,$R156),4,INDEX(CMB[[Cmb_Rare]:[Cmb_Rare]],MATCH(ROUND(MIN(SUM(DK$4,$O156/1000),SUM($O156,DK$4/1000)),3),CMB[[Cmb_ID]:[Cmb_ID]],0))),CHOOSE(AC[[M]:[M]],2,1,1,SUM(AC[[AB]:[DB]])))),""))</f>
        <v/>
      </c>
      <c r="DL156" t="str">
        <f>IF(OR(DL$5="",$S156=""),"",IFERROR(SUM(PRODUCT(INDEX(CMB[[BA_0O]:[BA_2O]],MATCH(ROUND(MIN(SUM(DL$4,$O156/1000),SUM($O156,DL$4/1000)),3),CMB[[Cmb_ID]:[Cmb_ID]],0),SUM(N(DL$1),N($R156),1)),CHOOSE(AC[[M]:[M]],1,1,0,AC[[AB]:[AB]])),PRODUCT(INDEX(CMB[[BD_0O]:[BD_2O]],MATCH(ROUND(MIN(SUM(DL$4,$O156/1000),SUM($O156,DL$4/1000)),3),CMB[[Cmb_ID]:[Cmb_ID]],0),SUM(N(DL$1),N($R156),1)),CHOOSE(AC[[M]:[M]],1,0,1,AC[[DB]:[DB]])),PRODUCT(SUM(ROUND(AVERAGE(VALUE(DL$3),VALUE($P156)),0),CHOOSE(IF(OR(DL$1,$R156),4,INDEX(CMB[[Res_Rare]:[Res_Rare]],MATCH(ROUND(MIN(SUM(DL$4,$O156/1000),SUM($O156,DL$4/1000)),3),CMB[[Cmb_ID]:[Cmb_ID]],0))),-1,-1,0,0)),IF(OR(DL$1,$R156),4,INDEX(CMB[[Cmb_Rare]:[Cmb_Rare]],MATCH(ROUND(MIN(SUM(DL$4,$O156/1000),SUM($O156,DL$4/1000)),3),CMB[[Cmb_ID]:[Cmb_ID]],0))),CHOOSE(AC[[M]:[M]],2,1,1,SUM(AC[[AB]:[DB]])))),""))</f>
        <v/>
      </c>
      <c r="DM156" t="str">
        <f>IF(OR(DM$5="",$S156=""),"",IFERROR(SUM(PRODUCT(INDEX(CMB[[BA_0O]:[BA_2O]],MATCH(ROUND(MIN(SUM(DM$4,$O156/1000),SUM($O156,DM$4/1000)),3),CMB[[Cmb_ID]:[Cmb_ID]],0),SUM(N(DM$1),N($R156),1)),CHOOSE(AC[[M]:[M]],1,1,0,AC[[AB]:[AB]])),PRODUCT(INDEX(CMB[[BD_0O]:[BD_2O]],MATCH(ROUND(MIN(SUM(DM$4,$O156/1000),SUM($O156,DM$4/1000)),3),CMB[[Cmb_ID]:[Cmb_ID]],0),SUM(N(DM$1),N($R156),1)),CHOOSE(AC[[M]:[M]],1,0,1,AC[[DB]:[DB]])),PRODUCT(SUM(ROUND(AVERAGE(VALUE(DM$3),VALUE($P156)),0),CHOOSE(IF(OR(DM$1,$R156),4,INDEX(CMB[[Res_Rare]:[Res_Rare]],MATCH(ROUND(MIN(SUM(DM$4,$O156/1000),SUM($O156,DM$4/1000)),3),CMB[[Cmb_ID]:[Cmb_ID]],0))),-1,-1,0,0)),IF(OR(DM$1,$R156),4,INDEX(CMB[[Cmb_Rare]:[Cmb_Rare]],MATCH(ROUND(MIN(SUM(DM$4,$O156/1000),SUM($O156,DM$4/1000)),3),CMB[[Cmb_ID]:[Cmb_ID]],0))),CHOOSE(AC[[M]:[M]],2,1,1,SUM(AC[[AB]:[DB]])))),""))</f>
        <v/>
      </c>
      <c r="DN156" t="str">
        <f>IF(OR(DN$5="",$S156=""),"",IFERROR(SUM(PRODUCT(INDEX(CMB[[BA_0O]:[BA_2O]],MATCH(ROUND(MIN(SUM(DN$4,$O156/1000),SUM($O156,DN$4/1000)),3),CMB[[Cmb_ID]:[Cmb_ID]],0),SUM(N(DN$1),N($R156),1)),CHOOSE(AC[[M]:[M]],1,1,0,AC[[AB]:[AB]])),PRODUCT(INDEX(CMB[[BD_0O]:[BD_2O]],MATCH(ROUND(MIN(SUM(DN$4,$O156/1000),SUM($O156,DN$4/1000)),3),CMB[[Cmb_ID]:[Cmb_ID]],0),SUM(N(DN$1),N($R156),1)),CHOOSE(AC[[M]:[M]],1,0,1,AC[[DB]:[DB]])),PRODUCT(SUM(ROUND(AVERAGE(VALUE(DN$3),VALUE($P156)),0),CHOOSE(IF(OR(DN$1,$R156),4,INDEX(CMB[[Res_Rare]:[Res_Rare]],MATCH(ROUND(MIN(SUM(DN$4,$O156/1000),SUM($O156,DN$4/1000)),3),CMB[[Cmb_ID]:[Cmb_ID]],0))),-1,-1,0,0)),IF(OR(DN$1,$R156),4,INDEX(CMB[[Cmb_Rare]:[Cmb_Rare]],MATCH(ROUND(MIN(SUM(DN$4,$O156/1000),SUM($O156,DN$4/1000)),3),CMB[[Cmb_ID]:[Cmb_ID]],0))),CHOOSE(AC[[M]:[M]],2,1,1,SUM(AC[[AB]:[DB]])))),""))</f>
        <v/>
      </c>
      <c r="DO156" t="str">
        <f>IF(OR(DO$5="",$S156=""),"",IFERROR(SUM(PRODUCT(INDEX(CMB[[BA_0O]:[BA_2O]],MATCH(ROUND(MIN(SUM(DO$4,$O156/1000),SUM($O156,DO$4/1000)),3),CMB[[Cmb_ID]:[Cmb_ID]],0),SUM(N(DO$1),N($R156),1)),CHOOSE(AC[[M]:[M]],1,1,0,AC[[AB]:[AB]])),PRODUCT(INDEX(CMB[[BD_0O]:[BD_2O]],MATCH(ROUND(MIN(SUM(DO$4,$O156/1000),SUM($O156,DO$4/1000)),3),CMB[[Cmb_ID]:[Cmb_ID]],0),SUM(N(DO$1),N($R156),1)),CHOOSE(AC[[M]:[M]],1,0,1,AC[[DB]:[DB]])),PRODUCT(SUM(ROUND(AVERAGE(VALUE(DO$3),VALUE($P156)),0),CHOOSE(IF(OR(DO$1,$R156),4,INDEX(CMB[[Res_Rare]:[Res_Rare]],MATCH(ROUND(MIN(SUM(DO$4,$O156/1000),SUM($O156,DO$4/1000)),3),CMB[[Cmb_ID]:[Cmb_ID]],0))),-1,-1,0,0)),IF(OR(DO$1,$R156),4,INDEX(CMB[[Cmb_Rare]:[Cmb_Rare]],MATCH(ROUND(MIN(SUM(DO$4,$O156/1000),SUM($O156,DO$4/1000)),3),CMB[[Cmb_ID]:[Cmb_ID]],0))),CHOOSE(AC[[M]:[M]],2,1,1,SUM(AC[[AB]:[DB]])))),""))</f>
        <v/>
      </c>
      <c r="DP156" t="str">
        <f>IF(OR(DP$5="",$S156=""),"",IFERROR(SUM(PRODUCT(INDEX(CMB[[BA_0O]:[BA_2O]],MATCH(ROUND(MIN(SUM(DP$4,$O156/1000),SUM($O156,DP$4/1000)),3),CMB[[Cmb_ID]:[Cmb_ID]],0),SUM(N(DP$1),N($R156),1)),CHOOSE(AC[[M]:[M]],1,1,0,AC[[AB]:[AB]])),PRODUCT(INDEX(CMB[[BD_0O]:[BD_2O]],MATCH(ROUND(MIN(SUM(DP$4,$O156/1000),SUM($O156,DP$4/1000)),3),CMB[[Cmb_ID]:[Cmb_ID]],0),SUM(N(DP$1),N($R156),1)),CHOOSE(AC[[M]:[M]],1,0,1,AC[[DB]:[DB]])),PRODUCT(SUM(ROUND(AVERAGE(VALUE(DP$3),VALUE($P156)),0),CHOOSE(IF(OR(DP$1,$R156),4,INDEX(CMB[[Res_Rare]:[Res_Rare]],MATCH(ROUND(MIN(SUM(DP$4,$O156/1000),SUM($O156,DP$4/1000)),3),CMB[[Cmb_ID]:[Cmb_ID]],0))),-1,-1,0,0)),IF(OR(DP$1,$R156),4,INDEX(CMB[[Cmb_Rare]:[Cmb_Rare]],MATCH(ROUND(MIN(SUM(DP$4,$O156/1000),SUM($O156,DP$4/1000)),3),CMB[[Cmb_ID]:[Cmb_ID]],0))),CHOOSE(AC[[M]:[M]],2,1,1,SUM(AC[[AB]:[DB]])))),""))</f>
        <v/>
      </c>
      <c r="DQ156" t="str">
        <f>IF(OR(DQ$5="",$S156=""),"",IFERROR(SUM(PRODUCT(INDEX(CMB[[BA_0O]:[BA_2O]],MATCH(ROUND(MIN(SUM(DQ$4,$O156/1000),SUM($O156,DQ$4/1000)),3),CMB[[Cmb_ID]:[Cmb_ID]],0),SUM(N(DQ$1),N($R156),1)),CHOOSE(AC[[M]:[M]],1,1,0,AC[[AB]:[AB]])),PRODUCT(INDEX(CMB[[BD_0O]:[BD_2O]],MATCH(ROUND(MIN(SUM(DQ$4,$O156/1000),SUM($O156,DQ$4/1000)),3),CMB[[Cmb_ID]:[Cmb_ID]],0),SUM(N(DQ$1),N($R156),1)),CHOOSE(AC[[M]:[M]],1,0,1,AC[[DB]:[DB]])),PRODUCT(SUM(ROUND(AVERAGE(VALUE(DQ$3),VALUE($P156)),0),CHOOSE(IF(OR(DQ$1,$R156),4,INDEX(CMB[[Res_Rare]:[Res_Rare]],MATCH(ROUND(MIN(SUM(DQ$4,$O156/1000),SUM($O156,DQ$4/1000)),3),CMB[[Cmb_ID]:[Cmb_ID]],0))),-1,-1,0,0)),IF(OR(DQ$1,$R156),4,INDEX(CMB[[Cmb_Rare]:[Cmb_Rare]],MATCH(ROUND(MIN(SUM(DQ$4,$O156/1000),SUM($O156,DQ$4/1000)),3),CMB[[Cmb_ID]:[Cmb_ID]],0))),CHOOSE(AC[[M]:[M]],2,1,1,SUM(AC[[AB]:[DB]])))),""))</f>
        <v/>
      </c>
      <c r="DR156" t="str">
        <f>IF(OR(DR$5="",$S156=""),"",IFERROR(SUM(PRODUCT(INDEX(CMB[[BA_0O]:[BA_2O]],MATCH(ROUND(MIN(SUM(DR$4,$O156/1000),SUM($O156,DR$4/1000)),3),CMB[[Cmb_ID]:[Cmb_ID]],0),SUM(N(DR$1),N($R156),1)),CHOOSE(AC[[M]:[M]],1,1,0,AC[[AB]:[AB]])),PRODUCT(INDEX(CMB[[BD_0O]:[BD_2O]],MATCH(ROUND(MIN(SUM(DR$4,$O156/1000),SUM($O156,DR$4/1000)),3),CMB[[Cmb_ID]:[Cmb_ID]],0),SUM(N(DR$1),N($R156),1)),CHOOSE(AC[[M]:[M]],1,0,1,AC[[DB]:[DB]])),PRODUCT(SUM(ROUND(AVERAGE(VALUE(DR$3),VALUE($P156)),0),CHOOSE(IF(OR(DR$1,$R156),4,INDEX(CMB[[Res_Rare]:[Res_Rare]],MATCH(ROUND(MIN(SUM(DR$4,$O156/1000),SUM($O156,DR$4/1000)),3),CMB[[Cmb_ID]:[Cmb_ID]],0))),-1,-1,0,0)),IF(OR(DR$1,$R156),4,INDEX(CMB[[Cmb_Rare]:[Cmb_Rare]],MATCH(ROUND(MIN(SUM(DR$4,$O156/1000),SUM($O156,DR$4/1000)),3),CMB[[Cmb_ID]:[Cmb_ID]],0))),CHOOSE(AC[[M]:[M]],2,1,1,SUM(AC[[AB]:[DB]])))),""))</f>
        <v/>
      </c>
      <c r="DS156" t="str">
        <f>IF(OR(DS$5="",$S156=""),"",IFERROR(SUM(PRODUCT(INDEX(CMB[[BA_0O]:[BA_2O]],MATCH(ROUND(MIN(SUM(DS$4,$O156/1000),SUM($O156,DS$4/1000)),3),CMB[[Cmb_ID]:[Cmb_ID]],0),SUM(N(DS$1),N($R156),1)),CHOOSE(AC[[M]:[M]],1,1,0,AC[[AB]:[AB]])),PRODUCT(INDEX(CMB[[BD_0O]:[BD_2O]],MATCH(ROUND(MIN(SUM(DS$4,$O156/1000),SUM($O156,DS$4/1000)),3),CMB[[Cmb_ID]:[Cmb_ID]],0),SUM(N(DS$1),N($R156),1)),CHOOSE(AC[[M]:[M]],1,0,1,AC[[DB]:[DB]])),PRODUCT(SUM(ROUND(AVERAGE(VALUE(DS$3),VALUE($P156)),0),CHOOSE(IF(OR(DS$1,$R156),4,INDEX(CMB[[Res_Rare]:[Res_Rare]],MATCH(ROUND(MIN(SUM(DS$4,$O156/1000),SUM($O156,DS$4/1000)),3),CMB[[Cmb_ID]:[Cmb_ID]],0))),-1,-1,0,0)),IF(OR(DS$1,$R156),4,INDEX(CMB[[Cmb_Rare]:[Cmb_Rare]],MATCH(ROUND(MIN(SUM(DS$4,$O156/1000),SUM($O156,DS$4/1000)),3),CMB[[Cmb_ID]:[Cmb_ID]],0))),CHOOSE(AC[[M]:[M]],2,1,1,SUM(AC[[AB]:[DB]])))),""))</f>
        <v/>
      </c>
      <c r="DT156" t="str">
        <f>IF(OR(DT$5="",$S156=""),"",IFERROR(SUM(PRODUCT(INDEX(CMB[[BA_0O]:[BA_2O]],MATCH(ROUND(MIN(SUM(DT$4,$O156/1000),SUM($O156,DT$4/1000)),3),CMB[[Cmb_ID]:[Cmb_ID]],0),SUM(N(DT$1),N($R156),1)),CHOOSE(AC[[M]:[M]],1,1,0,AC[[AB]:[AB]])),PRODUCT(INDEX(CMB[[BD_0O]:[BD_2O]],MATCH(ROUND(MIN(SUM(DT$4,$O156/1000),SUM($O156,DT$4/1000)),3),CMB[[Cmb_ID]:[Cmb_ID]],0),SUM(N(DT$1),N($R156),1)),CHOOSE(AC[[M]:[M]],1,0,1,AC[[DB]:[DB]])),PRODUCT(SUM(ROUND(AVERAGE(VALUE(DT$3),VALUE($P156)),0),CHOOSE(IF(OR(DT$1,$R156),4,INDEX(CMB[[Res_Rare]:[Res_Rare]],MATCH(ROUND(MIN(SUM(DT$4,$O156/1000),SUM($O156,DT$4/1000)),3),CMB[[Cmb_ID]:[Cmb_ID]],0))),-1,-1,0,0)),IF(OR(DT$1,$R156),4,INDEX(CMB[[Cmb_Rare]:[Cmb_Rare]],MATCH(ROUND(MIN(SUM(DT$4,$O156/1000),SUM($O156,DT$4/1000)),3),CMB[[Cmb_ID]:[Cmb_ID]],0))),CHOOSE(AC[[M]:[M]],2,1,1,SUM(AC[[AB]:[DB]])))),""))</f>
        <v/>
      </c>
      <c r="DU156" t="str">
        <f>IF(OR(DU$5="",$S156=""),"",IFERROR(SUM(PRODUCT(INDEX(CMB[[BA_0O]:[BA_2O]],MATCH(ROUND(MIN(SUM(DU$4,$O156/1000),SUM($O156,DU$4/1000)),3),CMB[[Cmb_ID]:[Cmb_ID]],0),SUM(N(DU$1),N($R156),1)),CHOOSE(AC[[M]:[M]],1,1,0,AC[[AB]:[AB]])),PRODUCT(INDEX(CMB[[BD_0O]:[BD_2O]],MATCH(ROUND(MIN(SUM(DU$4,$O156/1000),SUM($O156,DU$4/1000)),3),CMB[[Cmb_ID]:[Cmb_ID]],0),SUM(N(DU$1),N($R156),1)),CHOOSE(AC[[M]:[M]],1,0,1,AC[[DB]:[DB]])),PRODUCT(SUM(ROUND(AVERAGE(VALUE(DU$3),VALUE($P156)),0),CHOOSE(IF(OR(DU$1,$R156),4,INDEX(CMB[[Res_Rare]:[Res_Rare]],MATCH(ROUND(MIN(SUM(DU$4,$O156/1000),SUM($O156,DU$4/1000)),3),CMB[[Cmb_ID]:[Cmb_ID]],0))),-1,-1,0,0)),IF(OR(DU$1,$R156),4,INDEX(CMB[[Cmb_Rare]:[Cmb_Rare]],MATCH(ROUND(MIN(SUM(DU$4,$O156/1000),SUM($O156,DU$4/1000)),3),CMB[[Cmb_ID]:[Cmb_ID]],0))),CHOOSE(AC[[M]:[M]],2,1,1,SUM(AC[[AB]:[DB]])))),""))</f>
        <v/>
      </c>
      <c r="DV156" t="str">
        <f>IF(OR(DV$5="",$S156=""),"",IFERROR(SUM(PRODUCT(INDEX(CMB[[BA_0O]:[BA_2O]],MATCH(ROUND(MIN(SUM(DV$4,$O156/1000),SUM($O156,DV$4/1000)),3),CMB[[Cmb_ID]:[Cmb_ID]],0),SUM(N(DV$1),N($R156),1)),CHOOSE(AC[[M]:[M]],1,1,0,AC[[AB]:[AB]])),PRODUCT(INDEX(CMB[[BD_0O]:[BD_2O]],MATCH(ROUND(MIN(SUM(DV$4,$O156/1000),SUM($O156,DV$4/1000)),3),CMB[[Cmb_ID]:[Cmb_ID]],0),SUM(N(DV$1),N($R156),1)),CHOOSE(AC[[M]:[M]],1,0,1,AC[[DB]:[DB]])),PRODUCT(SUM(ROUND(AVERAGE(VALUE(DV$3),VALUE($P156)),0),CHOOSE(IF(OR(DV$1,$R156),4,INDEX(CMB[[Res_Rare]:[Res_Rare]],MATCH(ROUND(MIN(SUM(DV$4,$O156/1000),SUM($O156,DV$4/1000)),3),CMB[[Cmb_ID]:[Cmb_ID]],0))),-1,-1,0,0)),IF(OR(DV$1,$R156),4,INDEX(CMB[[Cmb_Rare]:[Cmb_Rare]],MATCH(ROUND(MIN(SUM(DV$4,$O156/1000),SUM($O156,DV$4/1000)),3),CMB[[Cmb_ID]:[Cmb_ID]],0))),CHOOSE(AC[[M]:[M]],2,1,1,SUM(AC[[AB]:[DB]])))),""))</f>
        <v/>
      </c>
      <c r="DW156" t="str">
        <f>IF(OR(DW$5="",$S156=""),"",IFERROR(SUM(PRODUCT(INDEX(CMB[[BA_0O]:[BA_2O]],MATCH(ROUND(MIN(SUM(DW$4,$O156/1000),SUM($O156,DW$4/1000)),3),CMB[[Cmb_ID]:[Cmb_ID]],0),SUM(N(DW$1),N($R156),1)),CHOOSE(AC[[M]:[M]],1,1,0,AC[[AB]:[AB]])),PRODUCT(INDEX(CMB[[BD_0O]:[BD_2O]],MATCH(ROUND(MIN(SUM(DW$4,$O156/1000),SUM($O156,DW$4/1000)),3),CMB[[Cmb_ID]:[Cmb_ID]],0),SUM(N(DW$1),N($R156),1)),CHOOSE(AC[[M]:[M]],1,0,1,AC[[DB]:[DB]])),PRODUCT(SUM(ROUND(AVERAGE(VALUE(DW$3),VALUE($P156)),0),CHOOSE(IF(OR(DW$1,$R156),4,INDEX(CMB[[Res_Rare]:[Res_Rare]],MATCH(ROUND(MIN(SUM(DW$4,$O156/1000),SUM($O156,DW$4/1000)),3),CMB[[Cmb_ID]:[Cmb_ID]],0))),-1,-1,0,0)),IF(OR(DW$1,$R156),4,INDEX(CMB[[Cmb_Rare]:[Cmb_Rare]],MATCH(ROUND(MIN(SUM(DW$4,$O156/1000),SUM($O156,DW$4/1000)),3),CMB[[Cmb_ID]:[Cmb_ID]],0))),CHOOSE(AC[[M]:[M]],2,1,1,SUM(AC[[AB]:[DB]])))),""))</f>
        <v/>
      </c>
      <c r="DX156" t="str">
        <f>IF(OR(DX$5="",$S156=""),"",IFERROR(SUM(PRODUCT(INDEX(CMB[[BA_0O]:[BA_2O]],MATCH(ROUND(MIN(SUM(DX$4,$O156/1000),SUM($O156,DX$4/1000)),3),CMB[[Cmb_ID]:[Cmb_ID]],0),SUM(N(DX$1),N($R156),1)),CHOOSE(AC[[M]:[M]],1,1,0,AC[[AB]:[AB]])),PRODUCT(INDEX(CMB[[BD_0O]:[BD_2O]],MATCH(ROUND(MIN(SUM(DX$4,$O156/1000),SUM($O156,DX$4/1000)),3),CMB[[Cmb_ID]:[Cmb_ID]],0),SUM(N(DX$1),N($R156),1)),CHOOSE(AC[[M]:[M]],1,0,1,AC[[DB]:[DB]])),PRODUCT(SUM(ROUND(AVERAGE(VALUE(DX$3),VALUE($P156)),0),CHOOSE(IF(OR(DX$1,$R156),4,INDEX(CMB[[Res_Rare]:[Res_Rare]],MATCH(ROUND(MIN(SUM(DX$4,$O156/1000),SUM($O156,DX$4/1000)),3),CMB[[Cmb_ID]:[Cmb_ID]],0))),-1,-1,0,0)),IF(OR(DX$1,$R156),4,INDEX(CMB[[Cmb_Rare]:[Cmb_Rare]],MATCH(ROUND(MIN(SUM(DX$4,$O156/1000),SUM($O156,DX$4/1000)),3),CMB[[Cmb_ID]:[Cmb_ID]],0))),CHOOSE(AC[[M]:[M]],2,1,1,SUM(AC[[AB]:[DB]])))),""))</f>
        <v/>
      </c>
      <c r="DY156" t="str">
        <f>IF(OR(DY$5="",$S156=""),"",IFERROR(SUM(PRODUCT(INDEX(CMB[[BA_0O]:[BA_2O]],MATCH(ROUND(MIN(SUM(DY$4,$O156/1000),SUM($O156,DY$4/1000)),3),CMB[[Cmb_ID]:[Cmb_ID]],0),SUM(N(DY$1),N($R156),1)),CHOOSE(AC[[M]:[M]],1,1,0,AC[[AB]:[AB]])),PRODUCT(INDEX(CMB[[BD_0O]:[BD_2O]],MATCH(ROUND(MIN(SUM(DY$4,$O156/1000),SUM($O156,DY$4/1000)),3),CMB[[Cmb_ID]:[Cmb_ID]],0),SUM(N(DY$1),N($R156),1)),CHOOSE(AC[[M]:[M]],1,0,1,AC[[DB]:[DB]])),PRODUCT(SUM(ROUND(AVERAGE(VALUE(DY$3),VALUE($P156)),0),CHOOSE(IF(OR(DY$1,$R156),4,INDEX(CMB[[Res_Rare]:[Res_Rare]],MATCH(ROUND(MIN(SUM(DY$4,$O156/1000),SUM($O156,DY$4/1000)),3),CMB[[Cmb_ID]:[Cmb_ID]],0))),-1,-1,0,0)),IF(OR(DY$1,$R156),4,INDEX(CMB[[Cmb_Rare]:[Cmb_Rare]],MATCH(ROUND(MIN(SUM(DY$4,$O156/1000),SUM($O156,DY$4/1000)),3),CMB[[Cmb_ID]:[Cmb_ID]],0))),CHOOSE(AC[[M]:[M]],2,1,1,SUM(AC[[AB]:[DB]])))),""))</f>
        <v/>
      </c>
      <c r="DZ156" t="str">
        <f>IF(OR(DZ$5="",$S156=""),"",IFERROR(SUM(PRODUCT(INDEX(CMB[[BA_0O]:[BA_2O]],MATCH(ROUND(MIN(SUM(DZ$4,$O156/1000),SUM($O156,DZ$4/1000)),3),CMB[[Cmb_ID]:[Cmb_ID]],0),SUM(N(DZ$1),N($R156),1)),CHOOSE(AC[[M]:[M]],1,1,0,AC[[AB]:[AB]])),PRODUCT(INDEX(CMB[[BD_0O]:[BD_2O]],MATCH(ROUND(MIN(SUM(DZ$4,$O156/1000),SUM($O156,DZ$4/1000)),3),CMB[[Cmb_ID]:[Cmb_ID]],0),SUM(N(DZ$1),N($R156),1)),CHOOSE(AC[[M]:[M]],1,0,1,AC[[DB]:[DB]])),PRODUCT(SUM(ROUND(AVERAGE(VALUE(DZ$3),VALUE($P156)),0),CHOOSE(IF(OR(DZ$1,$R156),4,INDEX(CMB[[Res_Rare]:[Res_Rare]],MATCH(ROUND(MIN(SUM(DZ$4,$O156/1000),SUM($O156,DZ$4/1000)),3),CMB[[Cmb_ID]:[Cmb_ID]],0))),-1,-1,0,0)),IF(OR(DZ$1,$R156),4,INDEX(CMB[[Cmb_Rare]:[Cmb_Rare]],MATCH(ROUND(MIN(SUM(DZ$4,$O156/1000),SUM($O156,DZ$4/1000)),3),CMB[[Cmb_ID]:[Cmb_ID]],0))),CHOOSE(AC[[M]:[M]],2,1,1,SUM(AC[[AB]:[DB]])))),""))</f>
        <v/>
      </c>
      <c r="EA156" t="str">
        <f>IF(OR(EA$5="",$S156=""),"",IFERROR(SUM(PRODUCT(INDEX(CMB[[BA_0O]:[BA_2O]],MATCH(ROUND(MIN(SUM(EA$4,$O156/1000),SUM($O156,EA$4/1000)),3),CMB[[Cmb_ID]:[Cmb_ID]],0),SUM(N(EA$1),N($R156),1)),CHOOSE(AC[[M]:[M]],1,1,0,AC[[AB]:[AB]])),PRODUCT(INDEX(CMB[[BD_0O]:[BD_2O]],MATCH(ROUND(MIN(SUM(EA$4,$O156/1000),SUM($O156,EA$4/1000)),3),CMB[[Cmb_ID]:[Cmb_ID]],0),SUM(N(EA$1),N($R156),1)),CHOOSE(AC[[M]:[M]],1,0,1,AC[[DB]:[DB]])),PRODUCT(SUM(ROUND(AVERAGE(VALUE(EA$3),VALUE($P156)),0),CHOOSE(IF(OR(EA$1,$R156),4,INDEX(CMB[[Res_Rare]:[Res_Rare]],MATCH(ROUND(MIN(SUM(EA$4,$O156/1000),SUM($O156,EA$4/1000)),3),CMB[[Cmb_ID]:[Cmb_ID]],0))),-1,-1,0,0)),IF(OR(EA$1,$R156),4,INDEX(CMB[[Cmb_Rare]:[Cmb_Rare]],MATCH(ROUND(MIN(SUM(EA$4,$O156/1000),SUM($O156,EA$4/1000)),3),CMB[[Cmb_ID]:[Cmb_ID]],0))),CHOOSE(AC[[M]:[M]],2,1,1,SUM(AC[[AB]:[DB]])))),""))</f>
        <v/>
      </c>
      <c r="EB156" t="str">
        <f>IF(OR(EB$5="",$S156=""),"",IFERROR(SUM(PRODUCT(INDEX(CMB[[BA_0O]:[BA_2O]],MATCH(ROUND(MIN(SUM(EB$4,$O156/1000),SUM($O156,EB$4/1000)),3),CMB[[Cmb_ID]:[Cmb_ID]],0),SUM(N(EB$1),N($R156),1)),CHOOSE(AC[[M]:[M]],1,1,0,AC[[AB]:[AB]])),PRODUCT(INDEX(CMB[[BD_0O]:[BD_2O]],MATCH(ROUND(MIN(SUM(EB$4,$O156/1000),SUM($O156,EB$4/1000)),3),CMB[[Cmb_ID]:[Cmb_ID]],0),SUM(N(EB$1),N($R156),1)),CHOOSE(AC[[M]:[M]],1,0,1,AC[[DB]:[DB]])),PRODUCT(SUM(ROUND(AVERAGE(VALUE(EB$3),VALUE($P156)),0),CHOOSE(IF(OR(EB$1,$R156),4,INDEX(CMB[[Res_Rare]:[Res_Rare]],MATCH(ROUND(MIN(SUM(EB$4,$O156/1000),SUM($O156,EB$4/1000)),3),CMB[[Cmb_ID]:[Cmb_ID]],0))),-1,-1,0,0)),IF(OR(EB$1,$R156),4,INDEX(CMB[[Cmb_Rare]:[Cmb_Rare]],MATCH(ROUND(MIN(SUM(EB$4,$O156/1000),SUM($O156,EB$4/1000)),3),CMB[[Cmb_ID]:[Cmb_ID]],0))),CHOOSE(AC[[M]:[M]],2,1,1,SUM(AC[[AB]:[DB]])))),""))</f>
        <v/>
      </c>
      <c r="EC156" t="str">
        <f>IF(OR(EC$5="",$S156=""),"",IFERROR(SUM(PRODUCT(INDEX(CMB[[BA_0O]:[BA_2O]],MATCH(ROUND(MIN(SUM(EC$4,$O156/1000),SUM($O156,EC$4/1000)),3),CMB[[Cmb_ID]:[Cmb_ID]],0),SUM(N(EC$1),N($R156),1)),CHOOSE(AC[[M]:[M]],1,1,0,AC[[AB]:[AB]])),PRODUCT(INDEX(CMB[[BD_0O]:[BD_2O]],MATCH(ROUND(MIN(SUM(EC$4,$O156/1000),SUM($O156,EC$4/1000)),3),CMB[[Cmb_ID]:[Cmb_ID]],0),SUM(N(EC$1),N($R156),1)),CHOOSE(AC[[M]:[M]],1,0,1,AC[[DB]:[DB]])),PRODUCT(SUM(ROUND(AVERAGE(VALUE(EC$3),VALUE($P156)),0),CHOOSE(IF(OR(EC$1,$R156),4,INDEX(CMB[[Res_Rare]:[Res_Rare]],MATCH(ROUND(MIN(SUM(EC$4,$O156/1000),SUM($O156,EC$4/1000)),3),CMB[[Cmb_ID]:[Cmb_ID]],0))),-1,-1,0,0)),IF(OR(EC$1,$R156),4,INDEX(CMB[[Cmb_Rare]:[Cmb_Rare]],MATCH(ROUND(MIN(SUM(EC$4,$O156/1000),SUM($O156,EC$4/1000)),3),CMB[[Cmb_ID]:[Cmb_ID]],0))),CHOOSE(AC[[M]:[M]],2,1,1,SUM(AC[[AB]:[DB]])))),""))</f>
        <v/>
      </c>
      <c r="ED156" t="str">
        <f>IF(OR(ED$5="",$S156=""),"",IFERROR(SUM(PRODUCT(INDEX(CMB[[BA_0O]:[BA_2O]],MATCH(ROUND(MIN(SUM(ED$4,$O156/1000),SUM($O156,ED$4/1000)),3),CMB[[Cmb_ID]:[Cmb_ID]],0),SUM(N(ED$1),N($R156),1)),CHOOSE(AC[[M]:[M]],1,1,0,AC[[AB]:[AB]])),PRODUCT(INDEX(CMB[[BD_0O]:[BD_2O]],MATCH(ROUND(MIN(SUM(ED$4,$O156/1000),SUM($O156,ED$4/1000)),3),CMB[[Cmb_ID]:[Cmb_ID]],0),SUM(N(ED$1),N($R156),1)),CHOOSE(AC[[M]:[M]],1,0,1,AC[[DB]:[DB]])),PRODUCT(SUM(ROUND(AVERAGE(VALUE(ED$3),VALUE($P156)),0),CHOOSE(IF(OR(ED$1,$R156),4,INDEX(CMB[[Res_Rare]:[Res_Rare]],MATCH(ROUND(MIN(SUM(ED$4,$O156/1000),SUM($O156,ED$4/1000)),3),CMB[[Cmb_ID]:[Cmb_ID]],0))),-1,-1,0,0)),IF(OR(ED$1,$R156),4,INDEX(CMB[[Cmb_Rare]:[Cmb_Rare]],MATCH(ROUND(MIN(SUM(ED$4,$O156/1000),SUM($O156,ED$4/1000)),3),CMB[[Cmb_ID]:[Cmb_ID]],0))),CHOOSE(AC[[M]:[M]],2,1,1,SUM(AC[[AB]:[DB]])))),""))</f>
        <v/>
      </c>
      <c r="EE156" t="str">
        <f>IF(OR(EE$5="",$S156=""),"",IFERROR(SUM(PRODUCT(INDEX(CMB[[BA_0O]:[BA_2O]],MATCH(ROUND(MIN(SUM(EE$4,$O156/1000),SUM($O156,EE$4/1000)),3),CMB[[Cmb_ID]:[Cmb_ID]],0),SUM(N(EE$1),N($R156),1)),CHOOSE(AC[[M]:[M]],1,1,0,AC[[AB]:[AB]])),PRODUCT(INDEX(CMB[[BD_0O]:[BD_2O]],MATCH(ROUND(MIN(SUM(EE$4,$O156/1000),SUM($O156,EE$4/1000)),3),CMB[[Cmb_ID]:[Cmb_ID]],0),SUM(N(EE$1),N($R156),1)),CHOOSE(AC[[M]:[M]],1,0,1,AC[[DB]:[DB]])),PRODUCT(SUM(ROUND(AVERAGE(VALUE(EE$3),VALUE($P156)),0),CHOOSE(IF(OR(EE$1,$R156),4,INDEX(CMB[[Res_Rare]:[Res_Rare]],MATCH(ROUND(MIN(SUM(EE$4,$O156/1000),SUM($O156,EE$4/1000)),3),CMB[[Cmb_ID]:[Cmb_ID]],0))),-1,-1,0,0)),IF(OR(EE$1,$R156),4,INDEX(CMB[[Cmb_Rare]:[Cmb_Rare]],MATCH(ROUND(MIN(SUM(EE$4,$O156/1000),SUM($O156,EE$4/1000)),3),CMB[[Cmb_ID]:[Cmb_ID]],0))),CHOOSE(AC[[M]:[M]],2,1,1,SUM(AC[[AB]:[DB]])))),""))</f>
        <v/>
      </c>
      <c r="EF156" t="str">
        <f>IF(OR(EF$5="",$S156=""),"",IFERROR(SUM(PRODUCT(INDEX(CMB[[BA_0O]:[BA_2O]],MATCH(ROUND(MIN(SUM(EF$4,$O156/1000),SUM($O156,EF$4/1000)),3),CMB[[Cmb_ID]:[Cmb_ID]],0),SUM(N(EF$1),N($R156),1)),CHOOSE(AC[[M]:[M]],1,1,0,AC[[AB]:[AB]])),PRODUCT(INDEX(CMB[[BD_0O]:[BD_2O]],MATCH(ROUND(MIN(SUM(EF$4,$O156/1000),SUM($O156,EF$4/1000)),3),CMB[[Cmb_ID]:[Cmb_ID]],0),SUM(N(EF$1),N($R156),1)),CHOOSE(AC[[M]:[M]],1,0,1,AC[[DB]:[DB]])),PRODUCT(SUM(ROUND(AVERAGE(VALUE(EF$3),VALUE($P156)),0),CHOOSE(IF(OR(EF$1,$R156),4,INDEX(CMB[[Res_Rare]:[Res_Rare]],MATCH(ROUND(MIN(SUM(EF$4,$O156/1000),SUM($O156,EF$4/1000)),3),CMB[[Cmb_ID]:[Cmb_ID]],0))),-1,-1,0,0)),IF(OR(EF$1,$R156),4,INDEX(CMB[[Cmb_Rare]:[Cmb_Rare]],MATCH(ROUND(MIN(SUM(EF$4,$O156/1000),SUM($O156,EF$4/1000)),3),CMB[[Cmb_ID]:[Cmb_ID]],0))),CHOOSE(AC[[M]:[M]],2,1,1,SUM(AC[[AB]:[DB]])))),""))</f>
        <v/>
      </c>
      <c r="EG156" t="str">
        <f>IF(OR(EG$5="",$S156=""),"",IFERROR(SUM(PRODUCT(INDEX(CMB[[BA_0O]:[BA_2O]],MATCH(ROUND(MIN(SUM(EG$4,$O156/1000),SUM($O156,EG$4/1000)),3),CMB[[Cmb_ID]:[Cmb_ID]],0),SUM(N(EG$1),N($R156),1)),CHOOSE(AC[[M]:[M]],1,1,0,AC[[AB]:[AB]])),PRODUCT(INDEX(CMB[[BD_0O]:[BD_2O]],MATCH(ROUND(MIN(SUM(EG$4,$O156/1000),SUM($O156,EG$4/1000)),3),CMB[[Cmb_ID]:[Cmb_ID]],0),SUM(N(EG$1),N($R156),1)),CHOOSE(AC[[M]:[M]],1,0,1,AC[[DB]:[DB]])),PRODUCT(SUM(ROUND(AVERAGE(VALUE(EG$3),VALUE($P156)),0),CHOOSE(IF(OR(EG$1,$R156),4,INDEX(CMB[[Res_Rare]:[Res_Rare]],MATCH(ROUND(MIN(SUM(EG$4,$O156/1000),SUM($O156,EG$4/1000)),3),CMB[[Cmb_ID]:[Cmb_ID]],0))),-1,-1,0,0)),IF(OR(EG$1,$R156),4,INDEX(CMB[[Cmb_Rare]:[Cmb_Rare]],MATCH(ROUND(MIN(SUM(EG$4,$O156/1000),SUM($O156,EG$4/1000)),3),CMB[[Cmb_ID]:[Cmb_ID]],0))),CHOOSE(AC[[M]:[M]],2,1,1,SUM(AC[[AB]:[DB]])))),""))</f>
        <v/>
      </c>
      <c r="EH156" t="str">
        <f>IF(OR(EH$5="",$S156=""),"",IFERROR(SUM(PRODUCT(INDEX(CMB[[BA_0O]:[BA_2O]],MATCH(ROUND(MIN(SUM(EH$4,$O156/1000),SUM($O156,EH$4/1000)),3),CMB[[Cmb_ID]:[Cmb_ID]],0),SUM(N(EH$1),N($R156),1)),CHOOSE(AC[[M]:[M]],1,1,0,AC[[AB]:[AB]])),PRODUCT(INDEX(CMB[[BD_0O]:[BD_2O]],MATCH(ROUND(MIN(SUM(EH$4,$O156/1000),SUM($O156,EH$4/1000)),3),CMB[[Cmb_ID]:[Cmb_ID]],0),SUM(N(EH$1),N($R156),1)),CHOOSE(AC[[M]:[M]],1,0,1,AC[[DB]:[DB]])),PRODUCT(SUM(ROUND(AVERAGE(VALUE(EH$3),VALUE($P156)),0),CHOOSE(IF(OR(EH$1,$R156),4,INDEX(CMB[[Res_Rare]:[Res_Rare]],MATCH(ROUND(MIN(SUM(EH$4,$O156/1000),SUM($O156,EH$4/1000)),3),CMB[[Cmb_ID]:[Cmb_ID]],0))),-1,-1,0,0)),IF(OR(EH$1,$R156),4,INDEX(CMB[[Cmb_Rare]:[Cmb_Rare]],MATCH(ROUND(MIN(SUM(EH$4,$O156/1000),SUM($O156,EH$4/1000)),3),CMB[[Cmb_ID]:[Cmb_ID]],0))),CHOOSE(AC[[M]:[M]],2,1,1,SUM(AC[[AB]:[DB]])))),""))</f>
        <v/>
      </c>
      <c r="EI156" t="str">
        <f>IF(OR(EI$5="",$S156=""),"",IFERROR(SUM(PRODUCT(INDEX(CMB[[BA_0O]:[BA_2O]],MATCH(ROUND(MIN(SUM(EI$4,$O156/1000),SUM($O156,EI$4/1000)),3),CMB[[Cmb_ID]:[Cmb_ID]],0),SUM(N(EI$1),N($R156),1)),CHOOSE(AC[[M]:[M]],1,1,0,AC[[AB]:[AB]])),PRODUCT(INDEX(CMB[[BD_0O]:[BD_2O]],MATCH(ROUND(MIN(SUM(EI$4,$O156/1000),SUM($O156,EI$4/1000)),3),CMB[[Cmb_ID]:[Cmb_ID]],0),SUM(N(EI$1),N($R156),1)),CHOOSE(AC[[M]:[M]],1,0,1,AC[[DB]:[DB]])),PRODUCT(SUM(ROUND(AVERAGE(VALUE(EI$3),VALUE($P156)),0),CHOOSE(IF(OR(EI$1,$R156),4,INDEX(CMB[[Res_Rare]:[Res_Rare]],MATCH(ROUND(MIN(SUM(EI$4,$O156/1000),SUM($O156,EI$4/1000)),3),CMB[[Cmb_ID]:[Cmb_ID]],0))),-1,-1,0,0)),IF(OR(EI$1,$R156),4,INDEX(CMB[[Cmb_Rare]:[Cmb_Rare]],MATCH(ROUND(MIN(SUM(EI$4,$O156/1000),SUM($O156,EI$4/1000)),3),CMB[[Cmb_ID]:[Cmb_ID]],0))),CHOOSE(AC[[M]:[M]],2,1,1,SUM(AC[[AB]:[DB]])))),""))</f>
        <v/>
      </c>
      <c r="EJ156" t="str">
        <f>IF(OR(EJ$5="",$S156=""),"",IFERROR(SUM(PRODUCT(INDEX(CMB[[BA_0O]:[BA_2O]],MATCH(ROUND(MIN(SUM(EJ$4,$O156/1000),SUM($O156,EJ$4/1000)),3),CMB[[Cmb_ID]:[Cmb_ID]],0),SUM(N(EJ$1),N($R156),1)),CHOOSE(AC[[M]:[M]],1,1,0,AC[[AB]:[AB]])),PRODUCT(INDEX(CMB[[BD_0O]:[BD_2O]],MATCH(ROUND(MIN(SUM(EJ$4,$O156/1000),SUM($O156,EJ$4/1000)),3),CMB[[Cmb_ID]:[Cmb_ID]],0),SUM(N(EJ$1),N($R156),1)),CHOOSE(AC[[M]:[M]],1,0,1,AC[[DB]:[DB]])),PRODUCT(SUM(ROUND(AVERAGE(VALUE(EJ$3),VALUE($P156)),0),CHOOSE(IF(OR(EJ$1,$R156),4,INDEX(CMB[[Res_Rare]:[Res_Rare]],MATCH(ROUND(MIN(SUM(EJ$4,$O156/1000),SUM($O156,EJ$4/1000)),3),CMB[[Cmb_ID]:[Cmb_ID]],0))),-1,-1,0,0)),IF(OR(EJ$1,$R156),4,INDEX(CMB[[Cmb_Rare]:[Cmb_Rare]],MATCH(ROUND(MIN(SUM(EJ$4,$O156/1000),SUM($O156,EJ$4/1000)),3),CMB[[Cmb_ID]:[Cmb_ID]],0))),CHOOSE(AC[[M]:[M]],2,1,1,SUM(AC[[AB]:[DB]])))),""))</f>
        <v/>
      </c>
      <c r="EK156" t="str">
        <f>IF(OR(EK$5="",$S156=""),"",IFERROR(SUM(PRODUCT(INDEX(CMB[[BA_0O]:[BA_2O]],MATCH(ROUND(MIN(SUM(EK$4,$O156/1000),SUM($O156,EK$4/1000)),3),CMB[[Cmb_ID]:[Cmb_ID]],0),SUM(N(EK$1),N($R156),1)),CHOOSE(AC[[M]:[M]],1,1,0,AC[[AB]:[AB]])),PRODUCT(INDEX(CMB[[BD_0O]:[BD_2O]],MATCH(ROUND(MIN(SUM(EK$4,$O156/1000),SUM($O156,EK$4/1000)),3),CMB[[Cmb_ID]:[Cmb_ID]],0),SUM(N(EK$1),N($R156),1)),CHOOSE(AC[[M]:[M]],1,0,1,AC[[DB]:[DB]])),PRODUCT(SUM(ROUND(AVERAGE(VALUE(EK$3),VALUE($P156)),0),CHOOSE(IF(OR(EK$1,$R156),4,INDEX(CMB[[Res_Rare]:[Res_Rare]],MATCH(ROUND(MIN(SUM(EK$4,$O156/1000),SUM($O156,EK$4/1000)),3),CMB[[Cmb_ID]:[Cmb_ID]],0))),-1,-1,0,0)),IF(OR(EK$1,$R156),4,INDEX(CMB[[Cmb_Rare]:[Cmb_Rare]],MATCH(ROUND(MIN(SUM(EK$4,$O156/1000),SUM($O156,EK$4/1000)),3),CMB[[Cmb_ID]:[Cmb_ID]],0))),CHOOSE(AC[[M]:[M]],2,1,1,SUM(AC[[AB]:[DB]])))),""))</f>
        <v/>
      </c>
      <c r="EL156" t="str">
        <f>IF(OR(EL$5="",$S156=""),"",IFERROR(SUM(PRODUCT(INDEX(CMB[[BA_0O]:[BA_2O]],MATCH(ROUND(MIN(SUM(EL$4,$O156/1000),SUM($O156,EL$4/1000)),3),CMB[[Cmb_ID]:[Cmb_ID]],0),SUM(N(EL$1),N($R156),1)),CHOOSE(AC[[M]:[M]],1,1,0,AC[[AB]:[AB]])),PRODUCT(INDEX(CMB[[BD_0O]:[BD_2O]],MATCH(ROUND(MIN(SUM(EL$4,$O156/1000),SUM($O156,EL$4/1000)),3),CMB[[Cmb_ID]:[Cmb_ID]],0),SUM(N(EL$1),N($R156),1)),CHOOSE(AC[[M]:[M]],1,0,1,AC[[DB]:[DB]])),PRODUCT(SUM(ROUND(AVERAGE(VALUE(EL$3),VALUE($P156)),0),CHOOSE(IF(OR(EL$1,$R156),4,INDEX(CMB[[Res_Rare]:[Res_Rare]],MATCH(ROUND(MIN(SUM(EL$4,$O156/1000),SUM($O156,EL$4/1000)),3),CMB[[Cmb_ID]:[Cmb_ID]],0))),-1,-1,0,0)),IF(OR(EL$1,$R156),4,INDEX(CMB[[Cmb_Rare]:[Cmb_Rare]],MATCH(ROUND(MIN(SUM(EL$4,$O156/1000),SUM($O156,EL$4/1000)),3),CMB[[Cmb_ID]:[Cmb_ID]],0))),CHOOSE(AC[[M]:[M]],2,1,1,SUM(AC[[AB]:[DB]])))),""))</f>
        <v/>
      </c>
      <c r="EM156" t="str">
        <f>IF(OR(EM$5="",$S156=""),"",IFERROR(SUM(PRODUCT(INDEX(CMB[[BA_0O]:[BA_2O]],MATCH(ROUND(MIN(SUM(EM$4,$O156/1000),SUM($O156,EM$4/1000)),3),CMB[[Cmb_ID]:[Cmb_ID]],0),SUM(N(EM$1),N($R156),1)),CHOOSE(AC[[M]:[M]],1,1,0,AC[[AB]:[AB]])),PRODUCT(INDEX(CMB[[BD_0O]:[BD_2O]],MATCH(ROUND(MIN(SUM(EM$4,$O156/1000),SUM($O156,EM$4/1000)),3),CMB[[Cmb_ID]:[Cmb_ID]],0),SUM(N(EM$1),N($R156),1)),CHOOSE(AC[[M]:[M]],1,0,1,AC[[DB]:[DB]])),PRODUCT(SUM(ROUND(AVERAGE(VALUE(EM$3),VALUE($P156)),0),CHOOSE(IF(OR(EM$1,$R156),4,INDEX(CMB[[Res_Rare]:[Res_Rare]],MATCH(ROUND(MIN(SUM(EM$4,$O156/1000),SUM($O156,EM$4/1000)),3),CMB[[Cmb_ID]:[Cmb_ID]],0))),-1,-1,0,0)),IF(OR(EM$1,$R156),4,INDEX(CMB[[Cmb_Rare]:[Cmb_Rare]],MATCH(ROUND(MIN(SUM(EM$4,$O156/1000),SUM($O156,EM$4/1000)),3),CMB[[Cmb_ID]:[Cmb_ID]],0))),CHOOSE(AC[[M]:[M]],2,1,1,SUM(AC[[AB]:[DB]])))),""))</f>
        <v/>
      </c>
      <c r="EN156" t="str">
        <f>IF(OR(EN$5="",$S156=""),"",IFERROR(SUM(PRODUCT(INDEX(CMB[[BA_0O]:[BA_2O]],MATCH(ROUND(MIN(SUM(EN$4,$O156/1000),SUM($O156,EN$4/1000)),3),CMB[[Cmb_ID]:[Cmb_ID]],0),SUM(N(EN$1),N($R156),1)),CHOOSE(AC[[M]:[M]],1,1,0,AC[[AB]:[AB]])),PRODUCT(INDEX(CMB[[BD_0O]:[BD_2O]],MATCH(ROUND(MIN(SUM(EN$4,$O156/1000),SUM($O156,EN$4/1000)),3),CMB[[Cmb_ID]:[Cmb_ID]],0),SUM(N(EN$1),N($R156),1)),CHOOSE(AC[[M]:[M]],1,0,1,AC[[DB]:[DB]])),PRODUCT(SUM(ROUND(AVERAGE(VALUE(EN$3),VALUE($P156)),0),CHOOSE(IF(OR(EN$1,$R156),4,INDEX(CMB[[Res_Rare]:[Res_Rare]],MATCH(ROUND(MIN(SUM(EN$4,$O156/1000),SUM($O156,EN$4/1000)),3),CMB[[Cmb_ID]:[Cmb_ID]],0))),-1,-1,0,0)),IF(OR(EN$1,$R156),4,INDEX(CMB[[Cmb_Rare]:[Cmb_Rare]],MATCH(ROUND(MIN(SUM(EN$4,$O156/1000),SUM($O156,EN$4/1000)),3),CMB[[Cmb_ID]:[Cmb_ID]],0))),CHOOSE(AC[[M]:[M]],2,1,1,SUM(AC[[AB]:[DB]])))),""))</f>
        <v/>
      </c>
      <c r="EO156" t="str">
        <f>IF(OR(EO$5="",$S156=""),"",IFERROR(SUM(PRODUCT(INDEX(CMB[[BA_0O]:[BA_2O]],MATCH(ROUND(MIN(SUM(EO$4,$O156/1000),SUM($O156,EO$4/1000)),3),CMB[[Cmb_ID]:[Cmb_ID]],0),SUM(N(EO$1),N($R156),1)),CHOOSE(AC[[M]:[M]],1,1,0,AC[[AB]:[AB]])),PRODUCT(INDEX(CMB[[BD_0O]:[BD_2O]],MATCH(ROUND(MIN(SUM(EO$4,$O156/1000),SUM($O156,EO$4/1000)),3),CMB[[Cmb_ID]:[Cmb_ID]],0),SUM(N(EO$1),N($R156),1)),CHOOSE(AC[[M]:[M]],1,0,1,AC[[DB]:[DB]])),PRODUCT(SUM(ROUND(AVERAGE(VALUE(EO$3),VALUE($P156)),0),CHOOSE(IF(OR(EO$1,$R156),4,INDEX(CMB[[Res_Rare]:[Res_Rare]],MATCH(ROUND(MIN(SUM(EO$4,$O156/1000),SUM($O156,EO$4/1000)),3),CMB[[Cmb_ID]:[Cmb_ID]],0))),-1,-1,0,0)),IF(OR(EO$1,$R156),4,INDEX(CMB[[Cmb_Rare]:[Cmb_Rare]],MATCH(ROUND(MIN(SUM(EO$4,$O156/1000),SUM($O156,EO$4/1000)),3),CMB[[Cmb_ID]:[Cmb_ID]],0))),CHOOSE(AC[[M]:[M]],2,1,1,SUM(AC[[AB]:[DB]])))),""))</f>
        <v/>
      </c>
      <c r="EP156" t="str">
        <f>IF(OR(EP$5="",$S156=""),"",IFERROR(SUM(PRODUCT(INDEX(CMB[[BA_0O]:[BA_2O]],MATCH(ROUND(MIN(SUM(EP$4,$O156/1000),SUM($O156,EP$4/1000)),3),CMB[[Cmb_ID]:[Cmb_ID]],0),SUM(N(EP$1),N($R156),1)),CHOOSE(AC[[M]:[M]],1,1,0,AC[[AB]:[AB]])),PRODUCT(INDEX(CMB[[BD_0O]:[BD_2O]],MATCH(ROUND(MIN(SUM(EP$4,$O156/1000),SUM($O156,EP$4/1000)),3),CMB[[Cmb_ID]:[Cmb_ID]],0),SUM(N(EP$1),N($R156),1)),CHOOSE(AC[[M]:[M]],1,0,1,AC[[DB]:[DB]])),PRODUCT(SUM(ROUND(AVERAGE(VALUE(EP$3),VALUE($P156)),0),CHOOSE(IF(OR(EP$1,$R156),4,INDEX(CMB[[Res_Rare]:[Res_Rare]],MATCH(ROUND(MIN(SUM(EP$4,$O156/1000),SUM($O156,EP$4/1000)),3),CMB[[Cmb_ID]:[Cmb_ID]],0))),-1,-1,0,0)),IF(OR(EP$1,$R156),4,INDEX(CMB[[Cmb_Rare]:[Cmb_Rare]],MATCH(ROUND(MIN(SUM(EP$4,$O156/1000),SUM($O156,EP$4/1000)),3),CMB[[Cmb_ID]:[Cmb_ID]],0))),CHOOSE(AC[[M]:[M]],2,1,1,SUM(AC[[AB]:[DB]])))),""))</f>
        <v/>
      </c>
      <c r="EQ156" t="str">
        <f>IF(OR(EQ$5="",$S156=""),"",IFERROR(SUM(PRODUCT(INDEX(CMB[[BA_0O]:[BA_2O]],MATCH(ROUND(MIN(SUM(EQ$4,$O156/1000),SUM($O156,EQ$4/1000)),3),CMB[[Cmb_ID]:[Cmb_ID]],0),SUM(N(EQ$1),N($R156),1)),CHOOSE(AC[[M]:[M]],1,1,0,AC[[AB]:[AB]])),PRODUCT(INDEX(CMB[[BD_0O]:[BD_2O]],MATCH(ROUND(MIN(SUM(EQ$4,$O156/1000),SUM($O156,EQ$4/1000)),3),CMB[[Cmb_ID]:[Cmb_ID]],0),SUM(N(EQ$1),N($R156),1)),CHOOSE(AC[[M]:[M]],1,0,1,AC[[DB]:[DB]])),PRODUCT(SUM(ROUND(AVERAGE(VALUE(EQ$3),VALUE($P156)),0),CHOOSE(IF(OR(EQ$1,$R156),4,INDEX(CMB[[Res_Rare]:[Res_Rare]],MATCH(ROUND(MIN(SUM(EQ$4,$O156/1000),SUM($O156,EQ$4/1000)),3),CMB[[Cmb_ID]:[Cmb_ID]],0))),-1,-1,0,0)),IF(OR(EQ$1,$R156),4,INDEX(CMB[[Cmb_Rare]:[Cmb_Rare]],MATCH(ROUND(MIN(SUM(EQ$4,$O156/1000),SUM($O156,EQ$4/1000)),3),CMB[[Cmb_ID]:[Cmb_ID]],0))),CHOOSE(AC[[M]:[M]],2,1,1,SUM(AC[[AB]:[DB]])))),""))</f>
        <v/>
      </c>
      <c r="ER156" t="str">
        <f>IF(OR(ER$5="",$S156=""),"",IFERROR(SUM(PRODUCT(INDEX(CMB[[BA_0O]:[BA_2O]],MATCH(ROUND(MIN(SUM(ER$4,$O156/1000),SUM($O156,ER$4/1000)),3),CMB[[Cmb_ID]:[Cmb_ID]],0),SUM(N(ER$1),N($R156),1)),CHOOSE(AC[[M]:[M]],1,1,0,AC[[AB]:[AB]])),PRODUCT(INDEX(CMB[[BD_0O]:[BD_2O]],MATCH(ROUND(MIN(SUM(ER$4,$O156/1000),SUM($O156,ER$4/1000)),3),CMB[[Cmb_ID]:[Cmb_ID]],0),SUM(N(ER$1),N($R156),1)),CHOOSE(AC[[M]:[M]],1,0,1,AC[[DB]:[DB]])),PRODUCT(SUM(ROUND(AVERAGE(VALUE(ER$3),VALUE($P156)),0),CHOOSE(IF(OR(ER$1,$R156),4,INDEX(CMB[[Res_Rare]:[Res_Rare]],MATCH(ROUND(MIN(SUM(ER$4,$O156/1000),SUM($O156,ER$4/1000)),3),CMB[[Cmb_ID]:[Cmb_ID]],0))),-1,-1,0,0)),IF(OR(ER$1,$R156),4,INDEX(CMB[[Cmb_Rare]:[Cmb_Rare]],MATCH(ROUND(MIN(SUM(ER$4,$O156/1000),SUM($O156,ER$4/1000)),3),CMB[[Cmb_ID]:[Cmb_ID]],0))),CHOOSE(AC[[M]:[M]],2,1,1,SUM(AC[[AB]:[DB]])))),""))</f>
        <v/>
      </c>
      <c r="ES156" t="str">
        <f>IF(OR(ES$5="",$S156=""),"",IFERROR(SUM(PRODUCT(INDEX(CMB[[BA_0O]:[BA_2O]],MATCH(ROUND(MIN(SUM(ES$4,$O156/1000),SUM($O156,ES$4/1000)),3),CMB[[Cmb_ID]:[Cmb_ID]],0),SUM(N(ES$1),N($R156),1)),CHOOSE(AC[[M]:[M]],1,1,0,AC[[AB]:[AB]])),PRODUCT(INDEX(CMB[[BD_0O]:[BD_2O]],MATCH(ROUND(MIN(SUM(ES$4,$O156/1000),SUM($O156,ES$4/1000)),3),CMB[[Cmb_ID]:[Cmb_ID]],0),SUM(N(ES$1),N($R156),1)),CHOOSE(AC[[M]:[M]],1,0,1,AC[[DB]:[DB]])),PRODUCT(SUM(ROUND(AVERAGE(VALUE(ES$3),VALUE($P156)),0),CHOOSE(IF(OR(ES$1,$R156),4,INDEX(CMB[[Res_Rare]:[Res_Rare]],MATCH(ROUND(MIN(SUM(ES$4,$O156/1000),SUM($O156,ES$4/1000)),3),CMB[[Cmb_ID]:[Cmb_ID]],0))),-1,-1,0,0)),IF(OR(ES$1,$R156),4,INDEX(CMB[[Cmb_Rare]:[Cmb_Rare]],MATCH(ROUND(MIN(SUM(ES$4,$O156/1000),SUM($O156,ES$4/1000)),3),CMB[[Cmb_ID]:[Cmb_ID]],0))),CHOOSE(AC[[M]:[M]],2,1,1,SUM(AC[[AB]:[DB]])))),""))</f>
        <v/>
      </c>
      <c r="ET156" t="str">
        <f>IF(OR(ET$5="",$S156=""),"",IFERROR(SUM(PRODUCT(INDEX(CMB[[BA_0O]:[BA_2O]],MATCH(ROUND(MIN(SUM(ET$4,$O156/1000),SUM($O156,ET$4/1000)),3),CMB[[Cmb_ID]:[Cmb_ID]],0),SUM(N(ET$1),N($R156),1)),CHOOSE(AC[[M]:[M]],1,1,0,AC[[AB]:[AB]])),PRODUCT(INDEX(CMB[[BD_0O]:[BD_2O]],MATCH(ROUND(MIN(SUM(ET$4,$O156/1000),SUM($O156,ET$4/1000)),3),CMB[[Cmb_ID]:[Cmb_ID]],0),SUM(N(ET$1),N($R156),1)),CHOOSE(AC[[M]:[M]],1,0,1,AC[[DB]:[DB]])),PRODUCT(SUM(ROUND(AVERAGE(VALUE(ET$3),VALUE($P156)),0),CHOOSE(IF(OR(ET$1,$R156),4,INDEX(CMB[[Res_Rare]:[Res_Rare]],MATCH(ROUND(MIN(SUM(ET$4,$O156/1000),SUM($O156,ET$4/1000)),3),CMB[[Cmb_ID]:[Cmb_ID]],0))),-1,-1,0,0)),IF(OR(ET$1,$R156),4,INDEX(CMB[[Cmb_Rare]:[Cmb_Rare]],MATCH(ROUND(MIN(SUM(ET$4,$O156/1000),SUM($O156,ET$4/1000)),3),CMB[[Cmb_ID]:[Cmb_ID]],0))),CHOOSE(AC[[M]:[M]],2,1,1,SUM(AC[[AB]:[DB]])))),""))</f>
        <v/>
      </c>
      <c r="EU156" t="str">
        <f>IF(OR(EU$5="",$S156=""),"",IFERROR(SUM(PRODUCT(INDEX(CMB[[BA_0O]:[BA_2O]],MATCH(ROUND(MIN(SUM(EU$4,$O156/1000),SUM($O156,EU$4/1000)),3),CMB[[Cmb_ID]:[Cmb_ID]],0),SUM(N(EU$1),N($R156),1)),CHOOSE(AC[[M]:[M]],1,1,0,AC[[AB]:[AB]])),PRODUCT(INDEX(CMB[[BD_0O]:[BD_2O]],MATCH(ROUND(MIN(SUM(EU$4,$O156/1000),SUM($O156,EU$4/1000)),3),CMB[[Cmb_ID]:[Cmb_ID]],0),SUM(N(EU$1),N($R156),1)),CHOOSE(AC[[M]:[M]],1,0,1,AC[[DB]:[DB]])),PRODUCT(SUM(ROUND(AVERAGE(VALUE(EU$3),VALUE($P156)),0),CHOOSE(IF(OR(EU$1,$R156),4,INDEX(CMB[[Res_Rare]:[Res_Rare]],MATCH(ROUND(MIN(SUM(EU$4,$O156/1000),SUM($O156,EU$4/1000)),3),CMB[[Cmb_ID]:[Cmb_ID]],0))),-1,-1,0,0)),IF(OR(EU$1,$R156),4,INDEX(CMB[[Cmb_Rare]:[Cmb_Rare]],MATCH(ROUND(MIN(SUM(EU$4,$O156/1000),SUM($O156,EU$4/1000)),3),CMB[[Cmb_ID]:[Cmb_ID]],0))),CHOOSE(AC[[M]:[M]],2,1,1,SUM(AC[[AB]:[DB]])))),""))</f>
        <v/>
      </c>
      <c r="EV156" t="str">
        <f>IF(OR(EV$5="",$S156=""),"",IFERROR(SUM(PRODUCT(INDEX(CMB[[BA_0O]:[BA_2O]],MATCH(ROUND(MIN(SUM(EV$4,$O156/1000),SUM($O156,EV$4/1000)),3),CMB[[Cmb_ID]:[Cmb_ID]],0),SUM(N(EV$1),N($R156),1)),CHOOSE(AC[[M]:[M]],1,1,0,AC[[AB]:[AB]])),PRODUCT(INDEX(CMB[[BD_0O]:[BD_2O]],MATCH(ROUND(MIN(SUM(EV$4,$O156/1000),SUM($O156,EV$4/1000)),3),CMB[[Cmb_ID]:[Cmb_ID]],0),SUM(N(EV$1),N($R156),1)),CHOOSE(AC[[M]:[M]],1,0,1,AC[[DB]:[DB]])),PRODUCT(SUM(ROUND(AVERAGE(VALUE(EV$3),VALUE($P156)),0),CHOOSE(IF(OR(EV$1,$R156),4,INDEX(CMB[[Res_Rare]:[Res_Rare]],MATCH(ROUND(MIN(SUM(EV$4,$O156/1000),SUM($O156,EV$4/1000)),3),CMB[[Cmb_ID]:[Cmb_ID]],0))),-1,-1,0,0)),IF(OR(EV$1,$R156),4,INDEX(CMB[[Cmb_Rare]:[Cmb_Rare]],MATCH(ROUND(MIN(SUM(EV$4,$O156/1000),SUM($O156,EV$4/1000)),3),CMB[[Cmb_ID]:[Cmb_ID]],0))),CHOOSE(AC[[M]:[M]],2,1,1,SUM(AC[[AB]:[DB]])))),""))</f>
        <v/>
      </c>
      <c r="EW156" t="str">
        <f>IF(OR(EW$5="",$S156=""),"",IFERROR(SUM(PRODUCT(INDEX(CMB[[BA_0O]:[BA_2O]],MATCH(ROUND(MIN(SUM(EW$4,$O156/1000),SUM($O156,EW$4/1000)),3),CMB[[Cmb_ID]:[Cmb_ID]],0),SUM(N(EW$1),N($R156),1)),CHOOSE(AC[[M]:[M]],1,1,0,AC[[AB]:[AB]])),PRODUCT(INDEX(CMB[[BD_0O]:[BD_2O]],MATCH(ROUND(MIN(SUM(EW$4,$O156/1000),SUM($O156,EW$4/1000)),3),CMB[[Cmb_ID]:[Cmb_ID]],0),SUM(N(EW$1),N($R156),1)),CHOOSE(AC[[M]:[M]],1,0,1,AC[[DB]:[DB]])),PRODUCT(SUM(ROUND(AVERAGE(VALUE(EW$3),VALUE($P156)),0),CHOOSE(IF(OR(EW$1,$R156),4,INDEX(CMB[[Res_Rare]:[Res_Rare]],MATCH(ROUND(MIN(SUM(EW$4,$O156/1000),SUM($O156,EW$4/1000)),3),CMB[[Cmb_ID]:[Cmb_ID]],0))),-1,-1,0,0)),IF(OR(EW$1,$R156),4,INDEX(CMB[[Cmb_Rare]:[Cmb_Rare]],MATCH(ROUND(MIN(SUM(EW$4,$O156/1000),SUM($O156,EW$4/1000)),3),CMB[[Cmb_ID]:[Cmb_ID]],0))),CHOOSE(AC[[M]:[M]],2,1,1,SUM(AC[[AB]:[DB]])))),""))</f>
        <v/>
      </c>
      <c r="EX156" t="str">
        <f>IF(OR(EX$5="",$S156=""),"",IFERROR(SUM(PRODUCT(INDEX(CMB[[BA_0O]:[BA_2O]],MATCH(ROUND(MIN(SUM(EX$4,$O156/1000),SUM($O156,EX$4/1000)),3),CMB[[Cmb_ID]:[Cmb_ID]],0),SUM(N(EX$1),N($R156),1)),CHOOSE(AC[[M]:[M]],1,1,0,AC[[AB]:[AB]])),PRODUCT(INDEX(CMB[[BD_0O]:[BD_2O]],MATCH(ROUND(MIN(SUM(EX$4,$O156/1000),SUM($O156,EX$4/1000)),3),CMB[[Cmb_ID]:[Cmb_ID]],0),SUM(N(EX$1),N($R156),1)),CHOOSE(AC[[M]:[M]],1,0,1,AC[[DB]:[DB]])),PRODUCT(SUM(ROUND(AVERAGE(VALUE(EX$3),VALUE($P156)),0),CHOOSE(IF(OR(EX$1,$R156),4,INDEX(CMB[[Res_Rare]:[Res_Rare]],MATCH(ROUND(MIN(SUM(EX$4,$O156/1000),SUM($O156,EX$4/1000)),3),CMB[[Cmb_ID]:[Cmb_ID]],0))),-1,-1,0,0)),IF(OR(EX$1,$R156),4,INDEX(CMB[[Cmb_Rare]:[Cmb_Rare]],MATCH(ROUND(MIN(SUM(EX$4,$O156/1000),SUM($O156,EX$4/1000)),3),CMB[[Cmb_ID]:[Cmb_ID]],0))),CHOOSE(AC[[M]:[M]],2,1,1,SUM(AC[[AB]:[DB]])))),""))</f>
        <v/>
      </c>
      <c r="EY156" t="str">
        <f>IF(OR(EY$5="",$S156=""),"",IFERROR(SUM(PRODUCT(INDEX(CMB[[BA_0O]:[BA_2O]],MATCH(ROUND(MIN(SUM(EY$4,$O156/1000),SUM($O156,EY$4/1000)),3),CMB[[Cmb_ID]:[Cmb_ID]],0),SUM(N(EY$1),N($R156),1)),CHOOSE(AC[[M]:[M]],1,1,0,AC[[AB]:[AB]])),PRODUCT(INDEX(CMB[[BD_0O]:[BD_2O]],MATCH(ROUND(MIN(SUM(EY$4,$O156/1000),SUM($O156,EY$4/1000)),3),CMB[[Cmb_ID]:[Cmb_ID]],0),SUM(N(EY$1),N($R156),1)),CHOOSE(AC[[M]:[M]],1,0,1,AC[[DB]:[DB]])),PRODUCT(SUM(ROUND(AVERAGE(VALUE(EY$3),VALUE($P156)),0),CHOOSE(IF(OR(EY$1,$R156),4,INDEX(CMB[[Res_Rare]:[Res_Rare]],MATCH(ROUND(MIN(SUM(EY$4,$O156/1000),SUM($O156,EY$4/1000)),3),CMB[[Cmb_ID]:[Cmb_ID]],0))),-1,-1,0,0)),IF(OR(EY$1,$R156),4,INDEX(CMB[[Cmb_Rare]:[Cmb_Rare]],MATCH(ROUND(MIN(SUM(EY$4,$O156/1000),SUM($O156,EY$4/1000)),3),CMB[[Cmb_ID]:[Cmb_ID]],0))),CHOOSE(AC[[M]:[M]],2,1,1,SUM(AC[[AB]:[DB]])))),""))</f>
        <v/>
      </c>
      <c r="EZ156" t="str">
        <f>IF(OR(EZ$5="",$S156=""),"",IFERROR(SUM(PRODUCT(INDEX(CMB[[BA_0O]:[BA_2O]],MATCH(ROUND(MIN(SUM(EZ$4,$O156/1000),SUM($O156,EZ$4/1000)),3),CMB[[Cmb_ID]:[Cmb_ID]],0),SUM(N(EZ$1),N($R156),1)),CHOOSE(AC[[M]:[M]],1,1,0,AC[[AB]:[AB]])),PRODUCT(INDEX(CMB[[BD_0O]:[BD_2O]],MATCH(ROUND(MIN(SUM(EZ$4,$O156/1000),SUM($O156,EZ$4/1000)),3),CMB[[Cmb_ID]:[Cmb_ID]],0),SUM(N(EZ$1),N($R156),1)),CHOOSE(AC[[M]:[M]],1,0,1,AC[[DB]:[DB]])),PRODUCT(SUM(ROUND(AVERAGE(VALUE(EZ$3),VALUE($P156)),0),CHOOSE(IF(OR(EZ$1,$R156),4,INDEX(CMB[[Res_Rare]:[Res_Rare]],MATCH(ROUND(MIN(SUM(EZ$4,$O156/1000),SUM($O156,EZ$4/1000)),3),CMB[[Cmb_ID]:[Cmb_ID]],0))),-1,-1,0,0)),IF(OR(EZ$1,$R156),4,INDEX(CMB[[Cmb_Rare]:[Cmb_Rare]],MATCH(ROUND(MIN(SUM(EZ$4,$O156/1000),SUM($O156,EZ$4/1000)),3),CMB[[Cmb_ID]:[Cmb_ID]],0))),CHOOSE(AC[[M]:[M]],2,1,1,SUM(AC[[AB]:[DB]])))),""))</f>
        <v/>
      </c>
      <c r="FA156" t="str">
        <f>IF(OR(FA$5="",$S156=""),"",IFERROR(SUM(PRODUCT(INDEX(CMB[[BA_0O]:[BA_2O]],MATCH(ROUND(MIN(SUM(FA$4,$O156/1000),SUM($O156,FA$4/1000)),3),CMB[[Cmb_ID]:[Cmb_ID]],0),SUM(N(FA$1),N($R156),1)),CHOOSE(AC[[M]:[M]],1,1,0,AC[[AB]:[AB]])),PRODUCT(INDEX(CMB[[BD_0O]:[BD_2O]],MATCH(ROUND(MIN(SUM(FA$4,$O156/1000),SUM($O156,FA$4/1000)),3),CMB[[Cmb_ID]:[Cmb_ID]],0),SUM(N(FA$1),N($R156),1)),CHOOSE(AC[[M]:[M]],1,0,1,AC[[DB]:[DB]])),PRODUCT(SUM(ROUND(AVERAGE(VALUE(FA$3),VALUE($P156)),0),CHOOSE(IF(OR(FA$1,$R156),4,INDEX(CMB[[Res_Rare]:[Res_Rare]],MATCH(ROUND(MIN(SUM(FA$4,$O156/1000),SUM($O156,FA$4/1000)),3),CMB[[Cmb_ID]:[Cmb_ID]],0))),-1,-1,0,0)),IF(OR(FA$1,$R156),4,INDEX(CMB[[Cmb_Rare]:[Cmb_Rare]],MATCH(ROUND(MIN(SUM(FA$4,$O156/1000),SUM($O156,FA$4/1000)),3),CMB[[Cmb_ID]:[Cmb_ID]],0))),CHOOSE(AC[[M]:[M]],2,1,1,SUM(AC[[AB]:[DB]])))),""))</f>
        <v/>
      </c>
      <c r="FB156" t="str">
        <f>IF(OR(FB$5="",$S156=""),"",IFERROR(SUM(PRODUCT(INDEX(CMB[[BA_0O]:[BA_2O]],MATCH(ROUND(MIN(SUM(FB$4,$O156/1000),SUM($O156,FB$4/1000)),3),CMB[[Cmb_ID]:[Cmb_ID]],0),SUM(N(FB$1),N($R156),1)),CHOOSE(AC[[M]:[M]],1,1,0,AC[[AB]:[AB]])),PRODUCT(INDEX(CMB[[BD_0O]:[BD_2O]],MATCH(ROUND(MIN(SUM(FB$4,$O156/1000),SUM($O156,FB$4/1000)),3),CMB[[Cmb_ID]:[Cmb_ID]],0),SUM(N(FB$1),N($R156),1)),CHOOSE(AC[[M]:[M]],1,0,1,AC[[DB]:[DB]])),PRODUCT(SUM(ROUND(AVERAGE(VALUE(FB$3),VALUE($P156)),0),CHOOSE(IF(OR(FB$1,$R156),4,INDEX(CMB[[Res_Rare]:[Res_Rare]],MATCH(ROUND(MIN(SUM(FB$4,$O156/1000),SUM($O156,FB$4/1000)),3),CMB[[Cmb_ID]:[Cmb_ID]],0))),-1,-1,0,0)),IF(OR(FB$1,$R156),4,INDEX(CMB[[Cmb_Rare]:[Cmb_Rare]],MATCH(ROUND(MIN(SUM(FB$4,$O156/1000),SUM($O156,FB$4/1000)),3),CMB[[Cmb_ID]:[Cmb_ID]],0))),CHOOSE(AC[[M]:[M]],2,1,1,SUM(AC[[AB]:[DB]])))),""))</f>
        <v/>
      </c>
      <c r="FC156" t="str">
        <f>IF(OR(FC$5="",$S156=""),"",IFERROR(SUM(PRODUCT(INDEX(CMB[[BA_0O]:[BA_2O]],MATCH(ROUND(MIN(SUM(FC$4,$O156/1000),SUM($O156,FC$4/1000)),3),CMB[[Cmb_ID]:[Cmb_ID]],0),SUM(N(FC$1),N($R156),1)),CHOOSE(AC[[M]:[M]],1,1,0,AC[[AB]:[AB]])),PRODUCT(INDEX(CMB[[BD_0O]:[BD_2O]],MATCH(ROUND(MIN(SUM(FC$4,$O156/1000),SUM($O156,FC$4/1000)),3),CMB[[Cmb_ID]:[Cmb_ID]],0),SUM(N(FC$1),N($R156),1)),CHOOSE(AC[[M]:[M]],1,0,1,AC[[DB]:[DB]])),PRODUCT(SUM(ROUND(AVERAGE(VALUE(FC$3),VALUE($P156)),0),CHOOSE(IF(OR(FC$1,$R156),4,INDEX(CMB[[Res_Rare]:[Res_Rare]],MATCH(ROUND(MIN(SUM(FC$4,$O156/1000),SUM($O156,FC$4/1000)),3),CMB[[Cmb_ID]:[Cmb_ID]],0))),-1,-1,0,0)),IF(OR(FC$1,$R156),4,INDEX(CMB[[Cmb_Rare]:[Cmb_Rare]],MATCH(ROUND(MIN(SUM(FC$4,$O156/1000),SUM($O156,FC$4/1000)),3),CMB[[Cmb_ID]:[Cmb_ID]],0))),CHOOSE(AC[[M]:[M]],2,1,1,SUM(AC[[AB]:[DB]])))),""))</f>
        <v/>
      </c>
      <c r="FD156" t="str">
        <f>IF(OR(FD$5="",$S156=""),"",IFERROR(SUM(PRODUCT(INDEX(CMB[[BA_0O]:[BA_2O]],MATCH(ROUND(MIN(SUM(FD$4,$O156/1000),SUM($O156,FD$4/1000)),3),CMB[[Cmb_ID]:[Cmb_ID]],0),SUM(N(FD$1),N($R156),1)),CHOOSE(AC[[M]:[M]],1,1,0,AC[[AB]:[AB]])),PRODUCT(INDEX(CMB[[BD_0O]:[BD_2O]],MATCH(ROUND(MIN(SUM(FD$4,$O156/1000),SUM($O156,FD$4/1000)),3),CMB[[Cmb_ID]:[Cmb_ID]],0),SUM(N(FD$1),N($R156),1)),CHOOSE(AC[[M]:[M]],1,0,1,AC[[DB]:[DB]])),PRODUCT(SUM(ROUND(AVERAGE(VALUE(FD$3),VALUE($P156)),0),CHOOSE(IF(OR(FD$1,$R156),4,INDEX(CMB[[Res_Rare]:[Res_Rare]],MATCH(ROUND(MIN(SUM(FD$4,$O156/1000),SUM($O156,FD$4/1000)),3),CMB[[Cmb_ID]:[Cmb_ID]],0))),-1,-1,0,0)),IF(OR(FD$1,$R156),4,INDEX(CMB[[Cmb_Rare]:[Cmb_Rare]],MATCH(ROUND(MIN(SUM(FD$4,$O156/1000),SUM($O156,FD$4/1000)),3),CMB[[Cmb_ID]:[Cmb_ID]],0))),CHOOSE(AC[[M]:[M]],2,1,1,SUM(AC[[AB]:[DB]])))),""))</f>
        <v/>
      </c>
      <c r="FE156" t="str">
        <f>IF(OR(FE$5="",$S156=""),"",IFERROR(SUM(PRODUCT(INDEX(CMB[[BA_0O]:[BA_2O]],MATCH(ROUND(MIN(SUM(FE$4,$O156/1000),SUM($O156,FE$4/1000)),3),CMB[[Cmb_ID]:[Cmb_ID]],0),SUM(N(FE$1),N($R156),1)),CHOOSE(AC[[M]:[M]],1,1,0,AC[[AB]:[AB]])),PRODUCT(INDEX(CMB[[BD_0O]:[BD_2O]],MATCH(ROUND(MIN(SUM(FE$4,$O156/1000),SUM($O156,FE$4/1000)),3),CMB[[Cmb_ID]:[Cmb_ID]],0),SUM(N(FE$1),N($R156),1)),CHOOSE(AC[[M]:[M]],1,0,1,AC[[DB]:[DB]])),PRODUCT(SUM(ROUND(AVERAGE(VALUE(FE$3),VALUE($P156)),0),CHOOSE(IF(OR(FE$1,$R156),4,INDEX(CMB[[Res_Rare]:[Res_Rare]],MATCH(ROUND(MIN(SUM(FE$4,$O156/1000),SUM($O156,FE$4/1000)),3),CMB[[Cmb_ID]:[Cmb_ID]],0))),-1,-1,0,0)),IF(OR(FE$1,$R156),4,INDEX(CMB[[Cmb_Rare]:[Cmb_Rare]],MATCH(ROUND(MIN(SUM(FE$4,$O156/1000),SUM($O156,FE$4/1000)),3),CMB[[Cmb_ID]:[Cmb_ID]],0))),CHOOSE(AC[[M]:[M]],2,1,1,SUM(AC[[AB]:[DB]])))),""))</f>
        <v/>
      </c>
      <c r="FF156" t="str">
        <f>IF(OR(FF$5="",$S156=""),"",IFERROR(SUM(PRODUCT(INDEX(CMB[[BA_0O]:[BA_2O]],MATCH(ROUND(MIN(SUM(FF$4,$O156/1000),SUM($O156,FF$4/1000)),3),CMB[[Cmb_ID]:[Cmb_ID]],0),SUM(N(FF$1),N($R156),1)),CHOOSE(AC[[M]:[M]],1,1,0,AC[[AB]:[AB]])),PRODUCT(INDEX(CMB[[BD_0O]:[BD_2O]],MATCH(ROUND(MIN(SUM(FF$4,$O156/1000),SUM($O156,FF$4/1000)),3),CMB[[Cmb_ID]:[Cmb_ID]],0),SUM(N(FF$1),N($R156),1)),CHOOSE(AC[[M]:[M]],1,0,1,AC[[DB]:[DB]])),PRODUCT(SUM(ROUND(AVERAGE(VALUE(FF$3),VALUE($P156)),0),CHOOSE(IF(OR(FF$1,$R156),4,INDEX(CMB[[Res_Rare]:[Res_Rare]],MATCH(ROUND(MIN(SUM(FF$4,$O156/1000),SUM($O156,FF$4/1000)),3),CMB[[Cmb_ID]:[Cmb_ID]],0))),-1,-1,0,0)),IF(OR(FF$1,$R156),4,INDEX(CMB[[Cmb_Rare]:[Cmb_Rare]],MATCH(ROUND(MIN(SUM(FF$4,$O156/1000),SUM($O156,FF$4/1000)),3),CMB[[Cmb_ID]:[Cmb_ID]],0))),CHOOSE(AC[[M]:[M]],2,1,1,SUM(AC[[AB]:[DB]])))),""))</f>
        <v/>
      </c>
      <c r="FG156" t="str">
        <f>IF(OR(FG$5="",$S156=""),"",IFERROR(SUM(PRODUCT(INDEX(CMB[[BA_0O]:[BA_2O]],MATCH(ROUND(MIN(SUM(FG$4,$O156/1000),SUM($O156,FG$4/1000)),3),CMB[[Cmb_ID]:[Cmb_ID]],0),SUM(N(FG$1),N($R156),1)),CHOOSE(AC[[M]:[M]],1,1,0,AC[[AB]:[AB]])),PRODUCT(INDEX(CMB[[BD_0O]:[BD_2O]],MATCH(ROUND(MIN(SUM(FG$4,$O156/1000),SUM($O156,FG$4/1000)),3),CMB[[Cmb_ID]:[Cmb_ID]],0),SUM(N(FG$1),N($R156),1)),CHOOSE(AC[[M]:[M]],1,0,1,AC[[DB]:[DB]])),PRODUCT(SUM(ROUND(AVERAGE(VALUE(FG$3),VALUE($P156)),0),CHOOSE(IF(OR(FG$1,$R156),4,INDEX(CMB[[Res_Rare]:[Res_Rare]],MATCH(ROUND(MIN(SUM(FG$4,$O156/1000),SUM($O156,FG$4/1000)),3),CMB[[Cmb_ID]:[Cmb_ID]],0))),-1,-1,0,0)),IF(OR(FG$1,$R156),4,INDEX(CMB[[Cmb_Rare]:[Cmb_Rare]],MATCH(ROUND(MIN(SUM(FG$4,$O156/1000),SUM($O156,FG$4/1000)),3),CMB[[Cmb_ID]:[Cmb_ID]],0))),CHOOSE(AC[[M]:[M]],2,1,1,SUM(AC[[AB]:[DB]])))),""))</f>
        <v/>
      </c>
      <c r="FH156" t="str">
        <f>IF(OR(FH$5="",$S156=""),"",IFERROR(SUM(PRODUCT(INDEX(CMB[[BA_0O]:[BA_2O]],MATCH(ROUND(MIN(SUM(FH$4,$O156/1000),SUM($O156,FH$4/1000)),3),CMB[[Cmb_ID]:[Cmb_ID]],0),SUM(N(FH$1),N($R156),1)),CHOOSE(AC[[M]:[M]],1,1,0,AC[[AB]:[AB]])),PRODUCT(INDEX(CMB[[BD_0O]:[BD_2O]],MATCH(ROUND(MIN(SUM(FH$4,$O156/1000),SUM($O156,FH$4/1000)),3),CMB[[Cmb_ID]:[Cmb_ID]],0),SUM(N(FH$1),N($R156),1)),CHOOSE(AC[[M]:[M]],1,0,1,AC[[DB]:[DB]])),PRODUCT(SUM(ROUND(AVERAGE(VALUE(FH$3),VALUE($P156)),0),CHOOSE(IF(OR(FH$1,$R156),4,INDEX(CMB[[Res_Rare]:[Res_Rare]],MATCH(ROUND(MIN(SUM(FH$4,$O156/1000),SUM($O156,FH$4/1000)),3),CMB[[Cmb_ID]:[Cmb_ID]],0))),-1,-1,0,0)),IF(OR(FH$1,$R156),4,INDEX(CMB[[Cmb_Rare]:[Cmb_Rare]],MATCH(ROUND(MIN(SUM(FH$4,$O156/1000),SUM($O156,FH$4/1000)),3),CMB[[Cmb_ID]:[Cmb_ID]],0))),CHOOSE(AC[[M]:[M]],2,1,1,SUM(AC[[AB]:[DB]])))),""))</f>
        <v/>
      </c>
      <c r="FI156" t="str">
        <f>IF(OR(FI$5="",$S156=""),"",IFERROR(SUM(PRODUCT(INDEX(CMB[[BA_0O]:[BA_2O]],MATCH(ROUND(MIN(SUM(FI$4,$O156/1000),SUM($O156,FI$4/1000)),3),CMB[[Cmb_ID]:[Cmb_ID]],0),SUM(N(FI$1),N($R156),1)),CHOOSE(AC[[M]:[M]],1,1,0,AC[[AB]:[AB]])),PRODUCT(INDEX(CMB[[BD_0O]:[BD_2O]],MATCH(ROUND(MIN(SUM(FI$4,$O156/1000),SUM($O156,FI$4/1000)),3),CMB[[Cmb_ID]:[Cmb_ID]],0),SUM(N(FI$1),N($R156),1)),CHOOSE(AC[[M]:[M]],1,0,1,AC[[DB]:[DB]])),PRODUCT(SUM(ROUND(AVERAGE(VALUE(FI$3),VALUE($P156)),0),CHOOSE(IF(OR(FI$1,$R156),4,INDEX(CMB[[Res_Rare]:[Res_Rare]],MATCH(ROUND(MIN(SUM(FI$4,$O156/1000),SUM($O156,FI$4/1000)),3),CMB[[Cmb_ID]:[Cmb_ID]],0))),-1,-1,0,0)),IF(OR(FI$1,$R156),4,INDEX(CMB[[Cmb_Rare]:[Cmb_Rare]],MATCH(ROUND(MIN(SUM(FI$4,$O156/1000),SUM($O156,FI$4/1000)),3),CMB[[Cmb_ID]:[Cmb_ID]],0))),CHOOSE(AC[[M]:[M]],2,1,1,SUM(AC[[AB]:[DB]])))),""))</f>
        <v/>
      </c>
      <c r="FJ156" t="str">
        <f>IF(OR(FJ$5="",$S156=""),"",IFERROR(SUM(PRODUCT(INDEX(CMB[[BA_0O]:[BA_2O]],MATCH(ROUND(MIN(SUM(FJ$4,$O156/1000),SUM($O156,FJ$4/1000)),3),CMB[[Cmb_ID]:[Cmb_ID]],0),SUM(N(FJ$1),N($R156),1)),CHOOSE(AC[[M]:[M]],1,1,0,AC[[AB]:[AB]])),PRODUCT(INDEX(CMB[[BD_0O]:[BD_2O]],MATCH(ROUND(MIN(SUM(FJ$4,$O156/1000),SUM($O156,FJ$4/1000)),3),CMB[[Cmb_ID]:[Cmb_ID]],0),SUM(N(FJ$1),N($R156),1)),CHOOSE(AC[[M]:[M]],1,0,1,AC[[DB]:[DB]])),PRODUCT(SUM(ROUND(AVERAGE(VALUE(FJ$3),VALUE($P156)),0),CHOOSE(IF(OR(FJ$1,$R156),4,INDEX(CMB[[Res_Rare]:[Res_Rare]],MATCH(ROUND(MIN(SUM(FJ$4,$O156/1000),SUM($O156,FJ$4/1000)),3),CMB[[Cmb_ID]:[Cmb_ID]],0))),-1,-1,0,0)),IF(OR(FJ$1,$R156),4,INDEX(CMB[[Cmb_Rare]:[Cmb_Rare]],MATCH(ROUND(MIN(SUM(FJ$4,$O156/1000),SUM($O156,FJ$4/1000)),3),CMB[[Cmb_ID]:[Cmb_ID]],0))),CHOOSE(AC[[M]:[M]],2,1,1,SUM(AC[[AB]:[DB]])))),""))</f>
        <v/>
      </c>
      <c r="FK156" t="str">
        <f>IF(OR(FK$5="",$S156=""),"",IFERROR(SUM(PRODUCT(INDEX(CMB[[BA_0O]:[BA_2O]],MATCH(ROUND(MIN(SUM(FK$4,$O156/1000),SUM($O156,FK$4/1000)),3),CMB[[Cmb_ID]:[Cmb_ID]],0),SUM(N(FK$1),N($R156),1)),CHOOSE(AC[[M]:[M]],1,1,0,AC[[AB]:[AB]])),PRODUCT(INDEX(CMB[[BD_0O]:[BD_2O]],MATCH(ROUND(MIN(SUM(FK$4,$O156/1000),SUM($O156,FK$4/1000)),3),CMB[[Cmb_ID]:[Cmb_ID]],0),SUM(N(FK$1),N($R156),1)),CHOOSE(AC[[M]:[M]],1,0,1,AC[[DB]:[DB]])),PRODUCT(SUM(ROUND(AVERAGE(VALUE(FK$3),VALUE($P156)),0),CHOOSE(IF(OR(FK$1,$R156),4,INDEX(CMB[[Res_Rare]:[Res_Rare]],MATCH(ROUND(MIN(SUM(FK$4,$O156/1000),SUM($O156,FK$4/1000)),3),CMB[[Cmb_ID]:[Cmb_ID]],0))),-1,-1,0,0)),IF(OR(FK$1,$R156),4,INDEX(CMB[[Cmb_Rare]:[Cmb_Rare]],MATCH(ROUND(MIN(SUM(FK$4,$O156/1000),SUM($O156,FK$4/1000)),3),CMB[[Cmb_ID]:[Cmb_ID]],0))),CHOOSE(AC[[M]:[M]],2,1,1,SUM(AC[[AB]:[DB]])))),""))</f>
        <v/>
      </c>
      <c r="FL156" t="str">
        <f>IF(OR(FL$5="",$S156=""),"",IFERROR(SUM(PRODUCT(INDEX(CMB[[BA_0O]:[BA_2O]],MATCH(ROUND(MIN(SUM(FL$4,$O156/1000),SUM($O156,FL$4/1000)),3),CMB[[Cmb_ID]:[Cmb_ID]],0),SUM(N(FL$1),N($R156),1)),CHOOSE(AC[[M]:[M]],1,1,0,AC[[AB]:[AB]])),PRODUCT(INDEX(CMB[[BD_0O]:[BD_2O]],MATCH(ROUND(MIN(SUM(FL$4,$O156/1000),SUM($O156,FL$4/1000)),3),CMB[[Cmb_ID]:[Cmb_ID]],0),SUM(N(FL$1),N($R156),1)),CHOOSE(AC[[M]:[M]],1,0,1,AC[[DB]:[DB]])),PRODUCT(SUM(ROUND(AVERAGE(VALUE(FL$3),VALUE($P156)),0),CHOOSE(IF(OR(FL$1,$R156),4,INDEX(CMB[[Res_Rare]:[Res_Rare]],MATCH(ROUND(MIN(SUM(FL$4,$O156/1000),SUM($O156,FL$4/1000)),3),CMB[[Cmb_ID]:[Cmb_ID]],0))),-1,-1,0,0)),IF(OR(FL$1,$R156),4,INDEX(CMB[[Cmb_Rare]:[Cmb_Rare]],MATCH(ROUND(MIN(SUM(FL$4,$O156/1000),SUM($O156,FL$4/1000)),3),CMB[[Cmb_ID]:[Cmb_ID]],0))),CHOOSE(AC[[M]:[M]],2,1,1,SUM(AC[[AB]:[DB]])))),""))</f>
        <v/>
      </c>
      <c r="FM156" t="str">
        <f>IF(OR(FM$5="",$S156=""),"",IFERROR(SUM(PRODUCT(INDEX(CMB[[BA_0O]:[BA_2O]],MATCH(ROUND(MIN(SUM(FM$4,$O156/1000),SUM($O156,FM$4/1000)),3),CMB[[Cmb_ID]:[Cmb_ID]],0),SUM(N(FM$1),N($R156),1)),CHOOSE(AC[[M]:[M]],1,1,0,AC[[AB]:[AB]])),PRODUCT(INDEX(CMB[[BD_0O]:[BD_2O]],MATCH(ROUND(MIN(SUM(FM$4,$O156/1000),SUM($O156,FM$4/1000)),3),CMB[[Cmb_ID]:[Cmb_ID]],0),SUM(N(FM$1),N($R156),1)),CHOOSE(AC[[M]:[M]],1,0,1,AC[[DB]:[DB]])),PRODUCT(SUM(ROUND(AVERAGE(VALUE(FM$3),VALUE($P156)),0),CHOOSE(IF(OR(FM$1,$R156),4,INDEX(CMB[[Res_Rare]:[Res_Rare]],MATCH(ROUND(MIN(SUM(FM$4,$O156/1000),SUM($O156,FM$4/1000)),3),CMB[[Cmb_ID]:[Cmb_ID]],0))),-1,-1,0,0)),IF(OR(FM$1,$R156),4,INDEX(CMB[[Cmb_Rare]:[Cmb_Rare]],MATCH(ROUND(MIN(SUM(FM$4,$O156/1000),SUM($O156,FM$4/1000)),3),CMB[[Cmb_ID]:[Cmb_ID]],0))),CHOOSE(AC[[M]:[M]],2,1,1,SUM(AC[[AB]:[DB]])))),""))</f>
        <v/>
      </c>
      <c r="FN156" s="7">
        <f t="shared" si="73"/>
        <v>0</v>
      </c>
      <c r="FO156" s="7">
        <f t="shared" si="73"/>
        <v>0</v>
      </c>
      <c r="FP156" s="7">
        <f t="shared" si="73"/>
        <v>0</v>
      </c>
      <c r="FQ156" s="7">
        <f t="shared" si="73"/>
        <v>0</v>
      </c>
      <c r="FR156" s="7">
        <f t="shared" si="73"/>
        <v>0</v>
      </c>
      <c r="FS156" s="7">
        <f t="shared" si="73"/>
        <v>0</v>
      </c>
      <c r="FT156" s="7">
        <f>SUM(IF(INDEX(LIB[[Quantity]:[Quantity]],MATCH($S156,LIB[[ID]:[ID]],0))&gt;=COLUMN(A$1),TRUNC(PRODUCT(AVERAGE($FN156:$FS156),POWER(AC[[CR]:[CR]],SUM(SUMIFS($D$11:$D155,$A$11:$A155,$A156,$E$11:$E155,"&gt;="&amp;$E156),SUMIFS($D157:$D$161,$A157:$A$161,$A156,$E157:$E$161,"&gt;"&amp;$E156),COLUMN(A$1),-1)),IF($Q156="Yes",AC[[FB]:[FB]],1))),0),ROW(A145)/-VALUE(1&amp;REPT("0",9-PRODUCT(COLUMN(A$1)-1,3))),1)</f>
        <v>0.99999985499999999</v>
      </c>
      <c r="FU156" s="7">
        <f>SUM(IF(INDEX(LIB[[Quantity]:[Quantity]],MATCH($S156,LIB[[ID]:[ID]],0))&gt;=COLUMN(B$1),TRUNC(PRODUCT(AVERAGE($FN156:$FS156),POWER(AC[[CR]:[CR]],SUM(SUMIFS($D$11:$D155,$A$11:$A155,$A156,$E$11:$E155,"&gt;="&amp;$E156),SUMIFS($D157:$D$161,$A157:$A$161,$A156,$E157:$E$161,"&gt;"&amp;$E156),COLUMN(B$1),-1)),IF($Q156="Yes",AC[[FB]:[FB]],1))),0),ROW(B145)/-VALUE(1&amp;REPT("0",9-PRODUCT(COLUMN(B$1)-1,3))),1)</f>
        <v>0.99985500000000005</v>
      </c>
      <c r="FV156" s="7">
        <f>SUM(IF(INDEX(LIB[[Quantity]:[Quantity]],MATCH($S156,LIB[[ID]:[ID]],0))&gt;=COLUMN(C$1),TRUNC(PRODUCT(AVERAGE($FN156:$FS156),POWER(AC[[CR]:[CR]],SUM(SUMIFS($D$11:$D155,$A$11:$A155,$A156,$E$11:$E155,"&gt;="&amp;$E156),SUMIFS($D157:$D$161,$A157:$A$161,$A156,$E157:$E$161,"&gt;"&amp;$E156),COLUMN(C$1),-1)),IF($Q156="Yes",AC[[FB]:[FB]],1))),0),ROW(C145)/-VALUE(1&amp;REPT("0",9-PRODUCT(COLUMN(C$1)-1,3))),1)</f>
        <v>0.85499999999999998</v>
      </c>
      <c r="FW156">
        <f t="shared" si="67"/>
        <v>218</v>
      </c>
      <c r="FX156">
        <f t="shared" si="68"/>
        <v>0</v>
      </c>
      <c r="FY156">
        <f t="shared" si="69"/>
        <v>0</v>
      </c>
      <c r="GC156">
        <f t="shared" si="70"/>
        <v>80</v>
      </c>
      <c r="GD156" t="str">
        <f>IFERROR(SUBSTITUTE(SUBSTITUTE(INDEX(SUG[Card],MATCH(ROW(A145),GC$12:GC$161,0))," #2","")," #3",""),"")</f>
        <v/>
      </c>
      <c r="GE156">
        <f>SUM(GE155,IF(IFERROR(MATCH(GD156,GD$11:GD155,0)&lt;0,TRUE()),1,0))</f>
        <v>35</v>
      </c>
      <c r="GF156" t="str">
        <f t="shared" si="71"/>
        <v/>
      </c>
      <c r="GI156">
        <f>SUM(SUMIFS(D$11:D155,A$11:A155,A156,B$11:B155,"&gt;="&amp;B156),SUMIFS(D157:D$161,A157:A$161,A156,B157:B$161,"&gt;"&amp;B156),SUMIFS(D$11:D155,A$11:A155,A156&amp;":Onyx"),SUMIFS(D157:D$161,A157:A$161,A156&amp;":Onyx"))</f>
        <v>0</v>
      </c>
      <c r="GP156" t="str">
        <f t="shared" si="65"/>
        <v/>
      </c>
      <c r="GQ156">
        <f t="shared" si="66"/>
        <v>0</v>
      </c>
      <c r="GR156" t="b">
        <f>COUNTIF(DECK[Card],IFERROR(MID($L156,1,FIND(" #",SUG_Helper[[#This Row],[Card]])-1),SUG_Helper[[#This Row],[Card]]))&gt;=IFERROR(VALUE(RIGHT(SUG_Helper[[#This Row],[Card]])),1)</f>
        <v>1</v>
      </c>
    </row>
    <row r="157" spans="2:200" x14ac:dyDescent="0.35">
      <c r="B157" s="4"/>
      <c r="C157" s="4"/>
      <c r="D157" s="4"/>
      <c r="E157" t="str">
        <f>IF(INDEX(LIB[Card],ROW(A146))="","",INDEX(LIB[Card],ROW(A146))&amp;" ("&amp;INDEX(LIB[Level],ROW(A146))&amp;")"&amp;IF(INDEX(LIB[Fused],ROW(A146))="Yes","ƒ",""))</f>
        <v/>
      </c>
      <c r="F157">
        <v>146</v>
      </c>
      <c r="H157" t="str">
        <f>IF(DECK[[#This Row],[Card]]="","",MID(DECK[[#This Row],[Card]],1,FIND(" (",DECK[[#This Row],[Card]])-1))</f>
        <v/>
      </c>
      <c r="I157" t="str">
        <f>IF(DECK[[#This Row],[Card]]="","",MID(DECK[[#This Row],[Card]],FIND("(",DECK[[#This Row],[Card]])+1,1))</f>
        <v/>
      </c>
      <c r="J157" t="str">
        <f>IF(DECK[[#This Row],[Card]]="","",IF(RIGHT(DECK[[#This Row],[Card]])="ƒ","Yes","No"))</f>
        <v/>
      </c>
      <c r="L157" t="str">
        <f t="shared" si="63"/>
        <v/>
      </c>
      <c r="M157">
        <f t="shared" si="64"/>
        <v>0</v>
      </c>
      <c r="O157" s="6" t="str">
        <f>IF(S157="","",MATCH(MID(S157,1,MIN(FIND(" (",S157),IFERROR(FIND(":",S157),50))-1),CC[CC_Name],0))</f>
        <v/>
      </c>
      <c r="P157" s="5" t="str">
        <f t="shared" si="57"/>
        <v/>
      </c>
      <c r="Q157" s="5" t="str">
        <f t="shared" si="58"/>
        <v/>
      </c>
      <c r="R157" s="5" t="str">
        <f t="shared" si="59"/>
        <v/>
      </c>
      <c r="S157" t="str">
        <f>(INDEX(LIB[ID],ROW(A146)))</f>
        <v/>
      </c>
      <c r="T157" t="str">
        <f>IF(OR(T$5="",$S157=""),"",IFERROR(SUM(PRODUCT(INDEX(CMB[[BA_0O]:[BA_2O]],MATCH(ROUND(MIN(SUM(T$4,$O157/1000),SUM($O157,T$4/1000)),3),CMB[[Cmb_ID]:[Cmb_ID]],0),SUM(N(T$1),N($R157),1)),CHOOSE(AC[[M]:[M]],1,1,0,AC[[AB]:[AB]])),PRODUCT(INDEX(CMB[[BD_0O]:[BD_2O]],MATCH(ROUND(MIN(SUM(T$4,$O157/1000),SUM($O157,T$4/1000)),3),CMB[[Cmb_ID]:[Cmb_ID]],0),SUM(N(T$1),N($R157),1)),CHOOSE(AC[[M]:[M]],1,0,1,AC[[DB]:[DB]])),PRODUCT(SUM(ROUND(AVERAGE(VALUE(T$3),VALUE($P157)),0),CHOOSE(IF(OR(T$1,$R157),4,INDEX(CMB[[Res_Rare]:[Res_Rare]],MATCH(ROUND(MIN(SUM(T$4,$O157/1000),SUM($O157,T$4/1000)),3),CMB[[Cmb_ID]:[Cmb_ID]],0))),-1,-1,0,0)),IF(OR(T$1,$R157),4,INDEX(CMB[[Cmb_Rare]:[Cmb_Rare]],MATCH(ROUND(MIN(SUM(T$4,$O157/1000),SUM($O157,T$4/1000)),3),CMB[[Cmb_ID]:[Cmb_ID]],0))),CHOOSE(AC[[M]:[M]],2,1,1,SUM(AC[[AB]:[DB]])))),""))</f>
        <v/>
      </c>
      <c r="U157" t="str">
        <f>IF(OR(U$5="",$S157=""),"",IFERROR(SUM(PRODUCT(INDEX(CMB[[BA_0O]:[BA_2O]],MATCH(ROUND(MIN(SUM(U$4,$O157/1000),SUM($O157,U$4/1000)),3),CMB[[Cmb_ID]:[Cmb_ID]],0),SUM(N(U$1),N($R157),1)),CHOOSE(AC[[M]:[M]],1,1,0,AC[[AB]:[AB]])),PRODUCT(INDEX(CMB[[BD_0O]:[BD_2O]],MATCH(ROUND(MIN(SUM(U$4,$O157/1000),SUM($O157,U$4/1000)),3),CMB[[Cmb_ID]:[Cmb_ID]],0),SUM(N(U$1),N($R157),1)),CHOOSE(AC[[M]:[M]],1,0,1,AC[[DB]:[DB]])),PRODUCT(SUM(ROUND(AVERAGE(VALUE(U$3),VALUE($P157)),0),CHOOSE(IF(OR(U$1,$R157),4,INDEX(CMB[[Res_Rare]:[Res_Rare]],MATCH(ROUND(MIN(SUM(U$4,$O157/1000),SUM($O157,U$4/1000)),3),CMB[[Cmb_ID]:[Cmb_ID]],0))),-1,-1,0,0)),IF(OR(U$1,$R157),4,INDEX(CMB[[Cmb_Rare]:[Cmb_Rare]],MATCH(ROUND(MIN(SUM(U$4,$O157/1000),SUM($O157,U$4/1000)),3),CMB[[Cmb_ID]:[Cmb_ID]],0))),CHOOSE(AC[[M]:[M]],2,1,1,SUM(AC[[AB]:[DB]])))),""))</f>
        <v/>
      </c>
      <c r="V157" t="str">
        <f>IF(OR(V$5="",$S157=""),"",IFERROR(SUM(PRODUCT(INDEX(CMB[[BA_0O]:[BA_2O]],MATCH(ROUND(MIN(SUM(V$4,$O157/1000),SUM($O157,V$4/1000)),3),CMB[[Cmb_ID]:[Cmb_ID]],0),SUM(N(V$1),N($R157),1)),CHOOSE(AC[[M]:[M]],1,1,0,AC[[AB]:[AB]])),PRODUCT(INDEX(CMB[[BD_0O]:[BD_2O]],MATCH(ROUND(MIN(SUM(V$4,$O157/1000),SUM($O157,V$4/1000)),3),CMB[[Cmb_ID]:[Cmb_ID]],0),SUM(N(V$1),N($R157),1)),CHOOSE(AC[[M]:[M]],1,0,1,AC[[DB]:[DB]])),PRODUCT(SUM(ROUND(AVERAGE(VALUE(V$3),VALUE($P157)),0),CHOOSE(IF(OR(V$1,$R157),4,INDEX(CMB[[Res_Rare]:[Res_Rare]],MATCH(ROUND(MIN(SUM(V$4,$O157/1000),SUM($O157,V$4/1000)),3),CMB[[Cmb_ID]:[Cmb_ID]],0))),-1,-1,0,0)),IF(OR(V$1,$R157),4,INDEX(CMB[[Cmb_Rare]:[Cmb_Rare]],MATCH(ROUND(MIN(SUM(V$4,$O157/1000),SUM($O157,V$4/1000)),3),CMB[[Cmb_ID]:[Cmb_ID]],0))),CHOOSE(AC[[M]:[M]],2,1,1,SUM(AC[[AB]:[DB]])))),""))</f>
        <v/>
      </c>
      <c r="W157" t="str">
        <f>IF(OR(W$5="",$S157=""),"",IFERROR(SUM(PRODUCT(INDEX(CMB[[BA_0O]:[BA_2O]],MATCH(ROUND(MIN(SUM(W$4,$O157/1000),SUM($O157,W$4/1000)),3),CMB[[Cmb_ID]:[Cmb_ID]],0),SUM(N(W$1),N($R157),1)),CHOOSE(AC[[M]:[M]],1,1,0,AC[[AB]:[AB]])),PRODUCT(INDEX(CMB[[BD_0O]:[BD_2O]],MATCH(ROUND(MIN(SUM(W$4,$O157/1000),SUM($O157,W$4/1000)),3),CMB[[Cmb_ID]:[Cmb_ID]],0),SUM(N(W$1),N($R157),1)),CHOOSE(AC[[M]:[M]],1,0,1,AC[[DB]:[DB]])),PRODUCT(SUM(ROUND(AVERAGE(VALUE(W$3),VALUE($P157)),0),CHOOSE(IF(OR(W$1,$R157),4,INDEX(CMB[[Res_Rare]:[Res_Rare]],MATCH(ROUND(MIN(SUM(W$4,$O157/1000),SUM($O157,W$4/1000)),3),CMB[[Cmb_ID]:[Cmb_ID]],0))),-1,-1,0,0)),IF(OR(W$1,$R157),4,INDEX(CMB[[Cmb_Rare]:[Cmb_Rare]],MATCH(ROUND(MIN(SUM(W$4,$O157/1000),SUM($O157,W$4/1000)),3),CMB[[Cmb_ID]:[Cmb_ID]],0))),CHOOSE(AC[[M]:[M]],2,1,1,SUM(AC[[AB]:[DB]])))),""))</f>
        <v/>
      </c>
      <c r="X157" t="str">
        <f>IF(OR(X$5="",$S157=""),"",IFERROR(SUM(PRODUCT(INDEX(CMB[[BA_0O]:[BA_2O]],MATCH(ROUND(MIN(SUM(X$4,$O157/1000),SUM($O157,X$4/1000)),3),CMB[[Cmb_ID]:[Cmb_ID]],0),SUM(N(X$1),N($R157),1)),CHOOSE(AC[[M]:[M]],1,1,0,AC[[AB]:[AB]])),PRODUCT(INDEX(CMB[[BD_0O]:[BD_2O]],MATCH(ROUND(MIN(SUM(X$4,$O157/1000),SUM($O157,X$4/1000)),3),CMB[[Cmb_ID]:[Cmb_ID]],0),SUM(N(X$1),N($R157),1)),CHOOSE(AC[[M]:[M]],1,0,1,AC[[DB]:[DB]])),PRODUCT(SUM(ROUND(AVERAGE(VALUE(X$3),VALUE($P157)),0),CHOOSE(IF(OR(X$1,$R157),4,INDEX(CMB[[Res_Rare]:[Res_Rare]],MATCH(ROUND(MIN(SUM(X$4,$O157/1000),SUM($O157,X$4/1000)),3),CMB[[Cmb_ID]:[Cmb_ID]],0))),-1,-1,0,0)),IF(OR(X$1,$R157),4,INDEX(CMB[[Cmb_Rare]:[Cmb_Rare]],MATCH(ROUND(MIN(SUM(X$4,$O157/1000),SUM($O157,X$4/1000)),3),CMB[[Cmb_ID]:[Cmb_ID]],0))),CHOOSE(AC[[M]:[M]],2,1,1,SUM(AC[[AB]:[DB]])))),""))</f>
        <v/>
      </c>
      <c r="Y157" t="str">
        <f>IF(OR(Y$5="",$S157=""),"",IFERROR(SUM(PRODUCT(INDEX(CMB[[BA_0O]:[BA_2O]],MATCH(ROUND(MIN(SUM(Y$4,$O157/1000),SUM($O157,Y$4/1000)),3),CMB[[Cmb_ID]:[Cmb_ID]],0),SUM(N(Y$1),N($R157),1)),CHOOSE(AC[[M]:[M]],1,1,0,AC[[AB]:[AB]])),PRODUCT(INDEX(CMB[[BD_0O]:[BD_2O]],MATCH(ROUND(MIN(SUM(Y$4,$O157/1000),SUM($O157,Y$4/1000)),3),CMB[[Cmb_ID]:[Cmb_ID]],0),SUM(N(Y$1),N($R157),1)),CHOOSE(AC[[M]:[M]],1,0,1,AC[[DB]:[DB]])),PRODUCT(SUM(ROUND(AVERAGE(VALUE(Y$3),VALUE($P157)),0),CHOOSE(IF(OR(Y$1,$R157),4,INDEX(CMB[[Res_Rare]:[Res_Rare]],MATCH(ROUND(MIN(SUM(Y$4,$O157/1000),SUM($O157,Y$4/1000)),3),CMB[[Cmb_ID]:[Cmb_ID]],0))),-1,-1,0,0)),IF(OR(Y$1,$R157),4,INDEX(CMB[[Cmb_Rare]:[Cmb_Rare]],MATCH(ROUND(MIN(SUM(Y$4,$O157/1000),SUM($O157,Y$4/1000)),3),CMB[[Cmb_ID]:[Cmb_ID]],0))),CHOOSE(AC[[M]:[M]],2,1,1,SUM(AC[[AB]:[DB]])))),""))</f>
        <v/>
      </c>
      <c r="Z157" t="str">
        <f>IF(OR(Z$5="",$S157=""),"",IFERROR(SUM(PRODUCT(INDEX(CMB[[BA_0O]:[BA_2O]],MATCH(ROUND(MIN(SUM(Z$4,$O157/1000),SUM($O157,Z$4/1000)),3),CMB[[Cmb_ID]:[Cmb_ID]],0),SUM(N(Z$1),N($R157),1)),CHOOSE(AC[[M]:[M]],1,1,0,AC[[AB]:[AB]])),PRODUCT(INDEX(CMB[[BD_0O]:[BD_2O]],MATCH(ROUND(MIN(SUM(Z$4,$O157/1000),SUM($O157,Z$4/1000)),3),CMB[[Cmb_ID]:[Cmb_ID]],0),SUM(N(Z$1),N($R157),1)),CHOOSE(AC[[M]:[M]],1,0,1,AC[[DB]:[DB]])),PRODUCT(SUM(ROUND(AVERAGE(VALUE(Z$3),VALUE($P157)),0),CHOOSE(IF(OR(Z$1,$R157),4,INDEX(CMB[[Res_Rare]:[Res_Rare]],MATCH(ROUND(MIN(SUM(Z$4,$O157/1000),SUM($O157,Z$4/1000)),3),CMB[[Cmb_ID]:[Cmb_ID]],0))),-1,-1,0,0)),IF(OR(Z$1,$R157),4,INDEX(CMB[[Cmb_Rare]:[Cmb_Rare]],MATCH(ROUND(MIN(SUM(Z$4,$O157/1000),SUM($O157,Z$4/1000)),3),CMB[[Cmb_ID]:[Cmb_ID]],0))),CHOOSE(AC[[M]:[M]],2,1,1,SUM(AC[[AB]:[DB]])))),""))</f>
        <v/>
      </c>
      <c r="AA157" t="str">
        <f>IF(OR(AA$5="",$S157=""),"",IFERROR(SUM(PRODUCT(INDEX(CMB[[BA_0O]:[BA_2O]],MATCH(ROUND(MIN(SUM(AA$4,$O157/1000),SUM($O157,AA$4/1000)),3),CMB[[Cmb_ID]:[Cmb_ID]],0),SUM(N(AA$1),N($R157),1)),CHOOSE(AC[[M]:[M]],1,1,0,AC[[AB]:[AB]])),PRODUCT(INDEX(CMB[[BD_0O]:[BD_2O]],MATCH(ROUND(MIN(SUM(AA$4,$O157/1000),SUM($O157,AA$4/1000)),3),CMB[[Cmb_ID]:[Cmb_ID]],0),SUM(N(AA$1),N($R157),1)),CHOOSE(AC[[M]:[M]],1,0,1,AC[[DB]:[DB]])),PRODUCT(SUM(ROUND(AVERAGE(VALUE(AA$3),VALUE($P157)),0),CHOOSE(IF(OR(AA$1,$R157),4,INDEX(CMB[[Res_Rare]:[Res_Rare]],MATCH(ROUND(MIN(SUM(AA$4,$O157/1000),SUM($O157,AA$4/1000)),3),CMB[[Cmb_ID]:[Cmb_ID]],0))),-1,-1,0,0)),IF(OR(AA$1,$R157),4,INDEX(CMB[[Cmb_Rare]:[Cmb_Rare]],MATCH(ROUND(MIN(SUM(AA$4,$O157/1000),SUM($O157,AA$4/1000)),3),CMB[[Cmb_ID]:[Cmb_ID]],0))),CHOOSE(AC[[M]:[M]],2,1,1,SUM(AC[[AB]:[DB]])))),""))</f>
        <v/>
      </c>
      <c r="AB157" t="str">
        <f>IF(OR(AB$5="",$S157=""),"",IFERROR(SUM(PRODUCT(INDEX(CMB[[BA_0O]:[BA_2O]],MATCH(ROUND(MIN(SUM(AB$4,$O157/1000),SUM($O157,AB$4/1000)),3),CMB[[Cmb_ID]:[Cmb_ID]],0),SUM(N(AB$1),N($R157),1)),CHOOSE(AC[[M]:[M]],1,1,0,AC[[AB]:[AB]])),PRODUCT(INDEX(CMB[[BD_0O]:[BD_2O]],MATCH(ROUND(MIN(SUM(AB$4,$O157/1000),SUM($O157,AB$4/1000)),3),CMB[[Cmb_ID]:[Cmb_ID]],0),SUM(N(AB$1),N($R157),1)),CHOOSE(AC[[M]:[M]],1,0,1,AC[[DB]:[DB]])),PRODUCT(SUM(ROUND(AVERAGE(VALUE(AB$3),VALUE($P157)),0),CHOOSE(IF(OR(AB$1,$R157),4,INDEX(CMB[[Res_Rare]:[Res_Rare]],MATCH(ROUND(MIN(SUM(AB$4,$O157/1000),SUM($O157,AB$4/1000)),3),CMB[[Cmb_ID]:[Cmb_ID]],0))),-1,-1,0,0)),IF(OR(AB$1,$R157),4,INDEX(CMB[[Cmb_Rare]:[Cmb_Rare]],MATCH(ROUND(MIN(SUM(AB$4,$O157/1000),SUM($O157,AB$4/1000)),3),CMB[[Cmb_ID]:[Cmb_ID]],0))),CHOOSE(AC[[M]:[M]],2,1,1,SUM(AC[[AB]:[DB]])))),""))</f>
        <v/>
      </c>
      <c r="AC157" t="str">
        <f>IF(OR(AC$5="",$S157=""),"",IFERROR(SUM(PRODUCT(INDEX(CMB[[BA_0O]:[BA_2O]],MATCH(ROUND(MIN(SUM(AC$4,$O157/1000),SUM($O157,AC$4/1000)),3),CMB[[Cmb_ID]:[Cmb_ID]],0),SUM(N(AC$1),N($R157),1)),CHOOSE(AC[[M]:[M]],1,1,0,AC[[AB]:[AB]])),PRODUCT(INDEX(CMB[[BD_0O]:[BD_2O]],MATCH(ROUND(MIN(SUM(AC$4,$O157/1000),SUM($O157,AC$4/1000)),3),CMB[[Cmb_ID]:[Cmb_ID]],0),SUM(N(AC$1),N($R157),1)),CHOOSE(AC[[M]:[M]],1,0,1,AC[[DB]:[DB]])),PRODUCT(SUM(ROUND(AVERAGE(VALUE(AC$3),VALUE($P157)),0),CHOOSE(IF(OR(AC$1,$R157),4,INDEX(CMB[[Res_Rare]:[Res_Rare]],MATCH(ROUND(MIN(SUM(AC$4,$O157/1000),SUM($O157,AC$4/1000)),3),CMB[[Cmb_ID]:[Cmb_ID]],0))),-1,-1,0,0)),IF(OR(AC$1,$R157),4,INDEX(CMB[[Cmb_Rare]:[Cmb_Rare]],MATCH(ROUND(MIN(SUM(AC$4,$O157/1000),SUM($O157,AC$4/1000)),3),CMB[[Cmb_ID]:[Cmb_ID]],0))),CHOOSE(AC[[M]:[M]],2,1,1,SUM(AC[[AB]:[DB]])))),""))</f>
        <v/>
      </c>
      <c r="AD157" t="str">
        <f>IF(OR(AD$5="",$S157=""),"",IFERROR(SUM(PRODUCT(INDEX(CMB[[BA_0O]:[BA_2O]],MATCH(ROUND(MIN(SUM(AD$4,$O157/1000),SUM($O157,AD$4/1000)),3),CMB[[Cmb_ID]:[Cmb_ID]],0),SUM(N(AD$1),N($R157),1)),CHOOSE(AC[[M]:[M]],1,1,0,AC[[AB]:[AB]])),PRODUCT(INDEX(CMB[[BD_0O]:[BD_2O]],MATCH(ROUND(MIN(SUM(AD$4,$O157/1000),SUM($O157,AD$4/1000)),3),CMB[[Cmb_ID]:[Cmb_ID]],0),SUM(N(AD$1),N($R157),1)),CHOOSE(AC[[M]:[M]],1,0,1,AC[[DB]:[DB]])),PRODUCT(SUM(ROUND(AVERAGE(VALUE(AD$3),VALUE($P157)),0),CHOOSE(IF(OR(AD$1,$R157),4,INDEX(CMB[[Res_Rare]:[Res_Rare]],MATCH(ROUND(MIN(SUM(AD$4,$O157/1000),SUM($O157,AD$4/1000)),3),CMB[[Cmb_ID]:[Cmb_ID]],0))),-1,-1,0,0)),IF(OR(AD$1,$R157),4,INDEX(CMB[[Cmb_Rare]:[Cmb_Rare]],MATCH(ROUND(MIN(SUM(AD$4,$O157/1000),SUM($O157,AD$4/1000)),3),CMB[[Cmb_ID]:[Cmb_ID]],0))),CHOOSE(AC[[M]:[M]],2,1,1,SUM(AC[[AB]:[DB]])))),""))</f>
        <v/>
      </c>
      <c r="AE157" t="str">
        <f>IF(OR(AE$5="",$S157=""),"",IFERROR(SUM(PRODUCT(INDEX(CMB[[BA_0O]:[BA_2O]],MATCH(ROUND(MIN(SUM(AE$4,$O157/1000),SUM($O157,AE$4/1000)),3),CMB[[Cmb_ID]:[Cmb_ID]],0),SUM(N(AE$1),N($R157),1)),CHOOSE(AC[[M]:[M]],1,1,0,AC[[AB]:[AB]])),PRODUCT(INDEX(CMB[[BD_0O]:[BD_2O]],MATCH(ROUND(MIN(SUM(AE$4,$O157/1000),SUM($O157,AE$4/1000)),3),CMB[[Cmb_ID]:[Cmb_ID]],0),SUM(N(AE$1),N($R157),1)),CHOOSE(AC[[M]:[M]],1,0,1,AC[[DB]:[DB]])),PRODUCT(SUM(ROUND(AVERAGE(VALUE(AE$3),VALUE($P157)),0),CHOOSE(IF(OR(AE$1,$R157),4,INDEX(CMB[[Res_Rare]:[Res_Rare]],MATCH(ROUND(MIN(SUM(AE$4,$O157/1000),SUM($O157,AE$4/1000)),3),CMB[[Cmb_ID]:[Cmb_ID]],0))),-1,-1,0,0)),IF(OR(AE$1,$R157),4,INDEX(CMB[[Cmb_Rare]:[Cmb_Rare]],MATCH(ROUND(MIN(SUM(AE$4,$O157/1000),SUM($O157,AE$4/1000)),3),CMB[[Cmb_ID]:[Cmb_ID]],0))),CHOOSE(AC[[M]:[M]],2,1,1,SUM(AC[[AB]:[DB]])))),""))</f>
        <v/>
      </c>
      <c r="AF157" t="str">
        <f>IF(OR(AF$5="",$S157=""),"",IFERROR(SUM(PRODUCT(INDEX(CMB[[BA_0O]:[BA_2O]],MATCH(ROUND(MIN(SUM(AF$4,$O157/1000),SUM($O157,AF$4/1000)),3),CMB[[Cmb_ID]:[Cmb_ID]],0),SUM(N(AF$1),N($R157),1)),CHOOSE(AC[[M]:[M]],1,1,0,AC[[AB]:[AB]])),PRODUCT(INDEX(CMB[[BD_0O]:[BD_2O]],MATCH(ROUND(MIN(SUM(AF$4,$O157/1000),SUM($O157,AF$4/1000)),3),CMB[[Cmb_ID]:[Cmb_ID]],0),SUM(N(AF$1),N($R157),1)),CHOOSE(AC[[M]:[M]],1,0,1,AC[[DB]:[DB]])),PRODUCT(SUM(ROUND(AVERAGE(VALUE(AF$3),VALUE($P157)),0),CHOOSE(IF(OR(AF$1,$R157),4,INDEX(CMB[[Res_Rare]:[Res_Rare]],MATCH(ROUND(MIN(SUM(AF$4,$O157/1000),SUM($O157,AF$4/1000)),3),CMB[[Cmb_ID]:[Cmb_ID]],0))),-1,-1,0,0)),IF(OR(AF$1,$R157),4,INDEX(CMB[[Cmb_Rare]:[Cmb_Rare]],MATCH(ROUND(MIN(SUM(AF$4,$O157/1000),SUM($O157,AF$4/1000)),3),CMB[[Cmb_ID]:[Cmb_ID]],0))),CHOOSE(AC[[M]:[M]],2,1,1,SUM(AC[[AB]:[DB]])))),""))</f>
        <v/>
      </c>
      <c r="AG157" t="str">
        <f>IF(OR(AG$5="",$S157=""),"",IFERROR(SUM(PRODUCT(INDEX(CMB[[BA_0O]:[BA_2O]],MATCH(ROUND(MIN(SUM(AG$4,$O157/1000),SUM($O157,AG$4/1000)),3),CMB[[Cmb_ID]:[Cmb_ID]],0),SUM(N(AG$1),N($R157),1)),CHOOSE(AC[[M]:[M]],1,1,0,AC[[AB]:[AB]])),PRODUCT(INDEX(CMB[[BD_0O]:[BD_2O]],MATCH(ROUND(MIN(SUM(AG$4,$O157/1000),SUM($O157,AG$4/1000)),3),CMB[[Cmb_ID]:[Cmb_ID]],0),SUM(N(AG$1),N($R157),1)),CHOOSE(AC[[M]:[M]],1,0,1,AC[[DB]:[DB]])),PRODUCT(SUM(ROUND(AVERAGE(VALUE(AG$3),VALUE($P157)),0),CHOOSE(IF(OR(AG$1,$R157),4,INDEX(CMB[[Res_Rare]:[Res_Rare]],MATCH(ROUND(MIN(SUM(AG$4,$O157/1000),SUM($O157,AG$4/1000)),3),CMB[[Cmb_ID]:[Cmb_ID]],0))),-1,-1,0,0)),IF(OR(AG$1,$R157),4,INDEX(CMB[[Cmb_Rare]:[Cmb_Rare]],MATCH(ROUND(MIN(SUM(AG$4,$O157/1000),SUM($O157,AG$4/1000)),3),CMB[[Cmb_ID]:[Cmb_ID]],0))),CHOOSE(AC[[M]:[M]],2,1,1,SUM(AC[[AB]:[DB]])))),""))</f>
        <v/>
      </c>
      <c r="AH157" t="str">
        <f>IF(OR(AH$5="",$S157=""),"",IFERROR(SUM(PRODUCT(INDEX(CMB[[BA_0O]:[BA_2O]],MATCH(ROUND(MIN(SUM(AH$4,$O157/1000),SUM($O157,AH$4/1000)),3),CMB[[Cmb_ID]:[Cmb_ID]],0),SUM(N(AH$1),N($R157),1)),CHOOSE(AC[[M]:[M]],1,1,0,AC[[AB]:[AB]])),PRODUCT(INDEX(CMB[[BD_0O]:[BD_2O]],MATCH(ROUND(MIN(SUM(AH$4,$O157/1000),SUM($O157,AH$4/1000)),3),CMB[[Cmb_ID]:[Cmb_ID]],0),SUM(N(AH$1),N($R157),1)),CHOOSE(AC[[M]:[M]],1,0,1,AC[[DB]:[DB]])),PRODUCT(SUM(ROUND(AVERAGE(VALUE(AH$3),VALUE($P157)),0),CHOOSE(IF(OR(AH$1,$R157),4,INDEX(CMB[[Res_Rare]:[Res_Rare]],MATCH(ROUND(MIN(SUM(AH$4,$O157/1000),SUM($O157,AH$4/1000)),3),CMB[[Cmb_ID]:[Cmb_ID]],0))),-1,-1,0,0)),IF(OR(AH$1,$R157),4,INDEX(CMB[[Cmb_Rare]:[Cmb_Rare]],MATCH(ROUND(MIN(SUM(AH$4,$O157/1000),SUM($O157,AH$4/1000)),3),CMB[[Cmb_ID]:[Cmb_ID]],0))),CHOOSE(AC[[M]:[M]],2,1,1,SUM(AC[[AB]:[DB]])))),""))</f>
        <v/>
      </c>
      <c r="AI157" t="str">
        <f>IF(OR(AI$5="",$S157=""),"",IFERROR(SUM(PRODUCT(INDEX(CMB[[BA_0O]:[BA_2O]],MATCH(ROUND(MIN(SUM(AI$4,$O157/1000),SUM($O157,AI$4/1000)),3),CMB[[Cmb_ID]:[Cmb_ID]],0),SUM(N(AI$1),N($R157),1)),CHOOSE(AC[[M]:[M]],1,1,0,AC[[AB]:[AB]])),PRODUCT(INDEX(CMB[[BD_0O]:[BD_2O]],MATCH(ROUND(MIN(SUM(AI$4,$O157/1000),SUM($O157,AI$4/1000)),3),CMB[[Cmb_ID]:[Cmb_ID]],0),SUM(N(AI$1),N($R157),1)),CHOOSE(AC[[M]:[M]],1,0,1,AC[[DB]:[DB]])),PRODUCT(SUM(ROUND(AVERAGE(VALUE(AI$3),VALUE($P157)),0),CHOOSE(IF(OR(AI$1,$R157),4,INDEX(CMB[[Res_Rare]:[Res_Rare]],MATCH(ROUND(MIN(SUM(AI$4,$O157/1000),SUM($O157,AI$4/1000)),3),CMB[[Cmb_ID]:[Cmb_ID]],0))),-1,-1,0,0)),IF(OR(AI$1,$R157),4,INDEX(CMB[[Cmb_Rare]:[Cmb_Rare]],MATCH(ROUND(MIN(SUM(AI$4,$O157/1000),SUM($O157,AI$4/1000)),3),CMB[[Cmb_ID]:[Cmb_ID]],0))),CHOOSE(AC[[M]:[M]],2,1,1,SUM(AC[[AB]:[DB]])))),""))</f>
        <v/>
      </c>
      <c r="AJ157" t="str">
        <f>IF(OR(AJ$5="",$S157=""),"",IFERROR(SUM(PRODUCT(INDEX(CMB[[BA_0O]:[BA_2O]],MATCH(ROUND(MIN(SUM(AJ$4,$O157/1000),SUM($O157,AJ$4/1000)),3),CMB[[Cmb_ID]:[Cmb_ID]],0),SUM(N(AJ$1),N($R157),1)),CHOOSE(AC[[M]:[M]],1,1,0,AC[[AB]:[AB]])),PRODUCT(INDEX(CMB[[BD_0O]:[BD_2O]],MATCH(ROUND(MIN(SUM(AJ$4,$O157/1000),SUM($O157,AJ$4/1000)),3),CMB[[Cmb_ID]:[Cmb_ID]],0),SUM(N(AJ$1),N($R157),1)),CHOOSE(AC[[M]:[M]],1,0,1,AC[[DB]:[DB]])),PRODUCT(SUM(ROUND(AVERAGE(VALUE(AJ$3),VALUE($P157)),0),CHOOSE(IF(OR(AJ$1,$R157),4,INDEX(CMB[[Res_Rare]:[Res_Rare]],MATCH(ROUND(MIN(SUM(AJ$4,$O157/1000),SUM($O157,AJ$4/1000)),3),CMB[[Cmb_ID]:[Cmb_ID]],0))),-1,-1,0,0)),IF(OR(AJ$1,$R157),4,INDEX(CMB[[Cmb_Rare]:[Cmb_Rare]],MATCH(ROUND(MIN(SUM(AJ$4,$O157/1000),SUM($O157,AJ$4/1000)),3),CMB[[Cmb_ID]:[Cmb_ID]],0))),CHOOSE(AC[[M]:[M]],2,1,1,SUM(AC[[AB]:[DB]])))),""))</f>
        <v/>
      </c>
      <c r="AK157" t="str">
        <f>IF(OR(AK$5="",$S157=""),"",IFERROR(SUM(PRODUCT(INDEX(CMB[[BA_0O]:[BA_2O]],MATCH(ROUND(MIN(SUM(AK$4,$O157/1000),SUM($O157,AK$4/1000)),3),CMB[[Cmb_ID]:[Cmb_ID]],0),SUM(N(AK$1),N($R157),1)),CHOOSE(AC[[M]:[M]],1,1,0,AC[[AB]:[AB]])),PRODUCT(INDEX(CMB[[BD_0O]:[BD_2O]],MATCH(ROUND(MIN(SUM(AK$4,$O157/1000),SUM($O157,AK$4/1000)),3),CMB[[Cmb_ID]:[Cmb_ID]],0),SUM(N(AK$1),N($R157),1)),CHOOSE(AC[[M]:[M]],1,0,1,AC[[DB]:[DB]])),PRODUCT(SUM(ROUND(AVERAGE(VALUE(AK$3),VALUE($P157)),0),CHOOSE(IF(OR(AK$1,$R157),4,INDEX(CMB[[Res_Rare]:[Res_Rare]],MATCH(ROUND(MIN(SUM(AK$4,$O157/1000),SUM($O157,AK$4/1000)),3),CMB[[Cmb_ID]:[Cmb_ID]],0))),-1,-1,0,0)),IF(OR(AK$1,$R157),4,INDEX(CMB[[Cmb_Rare]:[Cmb_Rare]],MATCH(ROUND(MIN(SUM(AK$4,$O157/1000),SUM($O157,AK$4/1000)),3),CMB[[Cmb_ID]:[Cmb_ID]],0))),CHOOSE(AC[[M]:[M]],2,1,1,SUM(AC[[AB]:[DB]])))),""))</f>
        <v/>
      </c>
      <c r="AL157" t="str">
        <f>IF(OR(AL$5="",$S157=""),"",IFERROR(SUM(PRODUCT(INDEX(CMB[[BA_0O]:[BA_2O]],MATCH(ROUND(MIN(SUM(AL$4,$O157/1000),SUM($O157,AL$4/1000)),3),CMB[[Cmb_ID]:[Cmb_ID]],0),SUM(N(AL$1),N($R157),1)),CHOOSE(AC[[M]:[M]],1,1,0,AC[[AB]:[AB]])),PRODUCT(INDEX(CMB[[BD_0O]:[BD_2O]],MATCH(ROUND(MIN(SUM(AL$4,$O157/1000),SUM($O157,AL$4/1000)),3),CMB[[Cmb_ID]:[Cmb_ID]],0),SUM(N(AL$1),N($R157),1)),CHOOSE(AC[[M]:[M]],1,0,1,AC[[DB]:[DB]])),PRODUCT(SUM(ROUND(AVERAGE(VALUE(AL$3),VALUE($P157)),0),CHOOSE(IF(OR(AL$1,$R157),4,INDEX(CMB[[Res_Rare]:[Res_Rare]],MATCH(ROUND(MIN(SUM(AL$4,$O157/1000),SUM($O157,AL$4/1000)),3),CMB[[Cmb_ID]:[Cmb_ID]],0))),-1,-1,0,0)),IF(OR(AL$1,$R157),4,INDEX(CMB[[Cmb_Rare]:[Cmb_Rare]],MATCH(ROUND(MIN(SUM(AL$4,$O157/1000),SUM($O157,AL$4/1000)),3),CMB[[Cmb_ID]:[Cmb_ID]],0))),CHOOSE(AC[[M]:[M]],2,1,1,SUM(AC[[AB]:[DB]])))),""))</f>
        <v/>
      </c>
      <c r="AM157" t="str">
        <f>IF(OR(AM$5="",$S157=""),"",IFERROR(SUM(PRODUCT(INDEX(CMB[[BA_0O]:[BA_2O]],MATCH(ROUND(MIN(SUM(AM$4,$O157/1000),SUM($O157,AM$4/1000)),3),CMB[[Cmb_ID]:[Cmb_ID]],0),SUM(N(AM$1),N($R157),1)),CHOOSE(AC[[M]:[M]],1,1,0,AC[[AB]:[AB]])),PRODUCT(INDEX(CMB[[BD_0O]:[BD_2O]],MATCH(ROUND(MIN(SUM(AM$4,$O157/1000),SUM($O157,AM$4/1000)),3),CMB[[Cmb_ID]:[Cmb_ID]],0),SUM(N(AM$1),N($R157),1)),CHOOSE(AC[[M]:[M]],1,0,1,AC[[DB]:[DB]])),PRODUCT(SUM(ROUND(AVERAGE(VALUE(AM$3),VALUE($P157)),0),CHOOSE(IF(OR(AM$1,$R157),4,INDEX(CMB[[Res_Rare]:[Res_Rare]],MATCH(ROUND(MIN(SUM(AM$4,$O157/1000),SUM($O157,AM$4/1000)),3),CMB[[Cmb_ID]:[Cmb_ID]],0))),-1,-1,0,0)),IF(OR(AM$1,$R157),4,INDEX(CMB[[Cmb_Rare]:[Cmb_Rare]],MATCH(ROUND(MIN(SUM(AM$4,$O157/1000),SUM($O157,AM$4/1000)),3),CMB[[Cmb_ID]:[Cmb_ID]],0))),CHOOSE(AC[[M]:[M]],2,1,1,SUM(AC[[AB]:[DB]])))),""))</f>
        <v/>
      </c>
      <c r="AN157" t="str">
        <f>IF(OR(AN$5="",$S157=""),"",IFERROR(SUM(PRODUCT(INDEX(CMB[[BA_0O]:[BA_2O]],MATCH(ROUND(MIN(SUM(AN$4,$O157/1000),SUM($O157,AN$4/1000)),3),CMB[[Cmb_ID]:[Cmb_ID]],0),SUM(N(AN$1),N($R157),1)),CHOOSE(AC[[M]:[M]],1,1,0,AC[[AB]:[AB]])),PRODUCT(INDEX(CMB[[BD_0O]:[BD_2O]],MATCH(ROUND(MIN(SUM(AN$4,$O157/1000),SUM($O157,AN$4/1000)),3),CMB[[Cmb_ID]:[Cmb_ID]],0),SUM(N(AN$1),N($R157),1)),CHOOSE(AC[[M]:[M]],1,0,1,AC[[DB]:[DB]])),PRODUCT(SUM(ROUND(AVERAGE(VALUE(AN$3),VALUE($P157)),0),CHOOSE(IF(OR(AN$1,$R157),4,INDEX(CMB[[Res_Rare]:[Res_Rare]],MATCH(ROUND(MIN(SUM(AN$4,$O157/1000),SUM($O157,AN$4/1000)),3),CMB[[Cmb_ID]:[Cmb_ID]],0))),-1,-1,0,0)),IF(OR(AN$1,$R157),4,INDEX(CMB[[Cmb_Rare]:[Cmb_Rare]],MATCH(ROUND(MIN(SUM(AN$4,$O157/1000),SUM($O157,AN$4/1000)),3),CMB[[Cmb_ID]:[Cmb_ID]],0))),CHOOSE(AC[[M]:[M]],2,1,1,SUM(AC[[AB]:[DB]])))),""))</f>
        <v/>
      </c>
      <c r="AO157" t="str">
        <f>IF(OR(AO$5="",$S157=""),"",IFERROR(SUM(PRODUCT(INDEX(CMB[[BA_0O]:[BA_2O]],MATCH(ROUND(MIN(SUM(AO$4,$O157/1000),SUM($O157,AO$4/1000)),3),CMB[[Cmb_ID]:[Cmb_ID]],0),SUM(N(AO$1),N($R157),1)),CHOOSE(AC[[M]:[M]],1,1,0,AC[[AB]:[AB]])),PRODUCT(INDEX(CMB[[BD_0O]:[BD_2O]],MATCH(ROUND(MIN(SUM(AO$4,$O157/1000),SUM($O157,AO$4/1000)),3),CMB[[Cmb_ID]:[Cmb_ID]],0),SUM(N(AO$1),N($R157),1)),CHOOSE(AC[[M]:[M]],1,0,1,AC[[DB]:[DB]])),PRODUCT(SUM(ROUND(AVERAGE(VALUE(AO$3),VALUE($P157)),0),CHOOSE(IF(OR(AO$1,$R157),4,INDEX(CMB[[Res_Rare]:[Res_Rare]],MATCH(ROUND(MIN(SUM(AO$4,$O157/1000),SUM($O157,AO$4/1000)),3),CMB[[Cmb_ID]:[Cmb_ID]],0))),-1,-1,0,0)),IF(OR(AO$1,$R157),4,INDEX(CMB[[Cmb_Rare]:[Cmb_Rare]],MATCH(ROUND(MIN(SUM(AO$4,$O157/1000),SUM($O157,AO$4/1000)),3),CMB[[Cmb_ID]:[Cmb_ID]],0))),CHOOSE(AC[[M]:[M]],2,1,1,SUM(AC[[AB]:[DB]])))),""))</f>
        <v/>
      </c>
      <c r="AP157" t="str">
        <f>IF(OR(AP$5="",$S157=""),"",IFERROR(SUM(PRODUCT(INDEX(CMB[[BA_0O]:[BA_2O]],MATCH(ROUND(MIN(SUM(AP$4,$O157/1000),SUM($O157,AP$4/1000)),3),CMB[[Cmb_ID]:[Cmb_ID]],0),SUM(N(AP$1),N($R157),1)),CHOOSE(AC[[M]:[M]],1,1,0,AC[[AB]:[AB]])),PRODUCT(INDEX(CMB[[BD_0O]:[BD_2O]],MATCH(ROUND(MIN(SUM(AP$4,$O157/1000),SUM($O157,AP$4/1000)),3),CMB[[Cmb_ID]:[Cmb_ID]],0),SUM(N(AP$1),N($R157),1)),CHOOSE(AC[[M]:[M]],1,0,1,AC[[DB]:[DB]])),PRODUCT(SUM(ROUND(AVERAGE(VALUE(AP$3),VALUE($P157)),0),CHOOSE(IF(OR(AP$1,$R157),4,INDEX(CMB[[Res_Rare]:[Res_Rare]],MATCH(ROUND(MIN(SUM(AP$4,$O157/1000),SUM($O157,AP$4/1000)),3),CMB[[Cmb_ID]:[Cmb_ID]],0))),-1,-1,0,0)),IF(OR(AP$1,$R157),4,INDEX(CMB[[Cmb_Rare]:[Cmb_Rare]],MATCH(ROUND(MIN(SUM(AP$4,$O157/1000),SUM($O157,AP$4/1000)),3),CMB[[Cmb_ID]:[Cmb_ID]],0))),CHOOSE(AC[[M]:[M]],2,1,1,SUM(AC[[AB]:[DB]])))),""))</f>
        <v/>
      </c>
      <c r="AQ157" t="str">
        <f>IF(OR(AQ$5="",$S157=""),"",IFERROR(SUM(PRODUCT(INDEX(CMB[[BA_0O]:[BA_2O]],MATCH(ROUND(MIN(SUM(AQ$4,$O157/1000),SUM($O157,AQ$4/1000)),3),CMB[[Cmb_ID]:[Cmb_ID]],0),SUM(N(AQ$1),N($R157),1)),CHOOSE(AC[[M]:[M]],1,1,0,AC[[AB]:[AB]])),PRODUCT(INDEX(CMB[[BD_0O]:[BD_2O]],MATCH(ROUND(MIN(SUM(AQ$4,$O157/1000),SUM($O157,AQ$4/1000)),3),CMB[[Cmb_ID]:[Cmb_ID]],0),SUM(N(AQ$1),N($R157),1)),CHOOSE(AC[[M]:[M]],1,0,1,AC[[DB]:[DB]])),PRODUCT(SUM(ROUND(AVERAGE(VALUE(AQ$3),VALUE($P157)),0),CHOOSE(IF(OR(AQ$1,$R157),4,INDEX(CMB[[Res_Rare]:[Res_Rare]],MATCH(ROUND(MIN(SUM(AQ$4,$O157/1000),SUM($O157,AQ$4/1000)),3),CMB[[Cmb_ID]:[Cmb_ID]],0))),-1,-1,0,0)),IF(OR(AQ$1,$R157),4,INDEX(CMB[[Cmb_Rare]:[Cmb_Rare]],MATCH(ROUND(MIN(SUM(AQ$4,$O157/1000),SUM($O157,AQ$4/1000)),3),CMB[[Cmb_ID]:[Cmb_ID]],0))),CHOOSE(AC[[M]:[M]],2,1,1,SUM(AC[[AB]:[DB]])))),""))</f>
        <v/>
      </c>
      <c r="AR157" t="str">
        <f>IF(OR(AR$5="",$S157=""),"",IFERROR(SUM(PRODUCT(INDEX(CMB[[BA_0O]:[BA_2O]],MATCH(ROUND(MIN(SUM(AR$4,$O157/1000),SUM($O157,AR$4/1000)),3),CMB[[Cmb_ID]:[Cmb_ID]],0),SUM(N(AR$1),N($R157),1)),CHOOSE(AC[[M]:[M]],1,1,0,AC[[AB]:[AB]])),PRODUCT(INDEX(CMB[[BD_0O]:[BD_2O]],MATCH(ROUND(MIN(SUM(AR$4,$O157/1000),SUM($O157,AR$4/1000)),3),CMB[[Cmb_ID]:[Cmb_ID]],0),SUM(N(AR$1),N($R157),1)),CHOOSE(AC[[M]:[M]],1,0,1,AC[[DB]:[DB]])),PRODUCT(SUM(ROUND(AVERAGE(VALUE(AR$3),VALUE($P157)),0),CHOOSE(IF(OR(AR$1,$R157),4,INDEX(CMB[[Res_Rare]:[Res_Rare]],MATCH(ROUND(MIN(SUM(AR$4,$O157/1000),SUM($O157,AR$4/1000)),3),CMB[[Cmb_ID]:[Cmb_ID]],0))),-1,-1,0,0)),IF(OR(AR$1,$R157),4,INDEX(CMB[[Cmb_Rare]:[Cmb_Rare]],MATCH(ROUND(MIN(SUM(AR$4,$O157/1000),SUM($O157,AR$4/1000)),3),CMB[[Cmb_ID]:[Cmb_ID]],0))),CHOOSE(AC[[M]:[M]],2,1,1,SUM(AC[[AB]:[DB]])))),""))</f>
        <v/>
      </c>
      <c r="AS157" t="str">
        <f>IF(OR(AS$5="",$S157=""),"",IFERROR(SUM(PRODUCT(INDEX(CMB[[BA_0O]:[BA_2O]],MATCH(ROUND(MIN(SUM(AS$4,$O157/1000),SUM($O157,AS$4/1000)),3),CMB[[Cmb_ID]:[Cmb_ID]],0),SUM(N(AS$1),N($R157),1)),CHOOSE(AC[[M]:[M]],1,1,0,AC[[AB]:[AB]])),PRODUCT(INDEX(CMB[[BD_0O]:[BD_2O]],MATCH(ROUND(MIN(SUM(AS$4,$O157/1000),SUM($O157,AS$4/1000)),3),CMB[[Cmb_ID]:[Cmb_ID]],0),SUM(N(AS$1),N($R157),1)),CHOOSE(AC[[M]:[M]],1,0,1,AC[[DB]:[DB]])),PRODUCT(SUM(ROUND(AVERAGE(VALUE(AS$3),VALUE($P157)),0),CHOOSE(IF(OR(AS$1,$R157),4,INDEX(CMB[[Res_Rare]:[Res_Rare]],MATCH(ROUND(MIN(SUM(AS$4,$O157/1000),SUM($O157,AS$4/1000)),3),CMB[[Cmb_ID]:[Cmb_ID]],0))),-1,-1,0,0)),IF(OR(AS$1,$R157),4,INDEX(CMB[[Cmb_Rare]:[Cmb_Rare]],MATCH(ROUND(MIN(SUM(AS$4,$O157/1000),SUM($O157,AS$4/1000)),3),CMB[[Cmb_ID]:[Cmb_ID]],0))),CHOOSE(AC[[M]:[M]],2,1,1,SUM(AC[[AB]:[DB]])))),""))</f>
        <v/>
      </c>
      <c r="AT157" t="str">
        <f>IF(OR(AT$5="",$S157=""),"",IFERROR(SUM(PRODUCT(INDEX(CMB[[BA_0O]:[BA_2O]],MATCH(ROUND(MIN(SUM(AT$4,$O157/1000),SUM($O157,AT$4/1000)),3),CMB[[Cmb_ID]:[Cmb_ID]],0),SUM(N(AT$1),N($R157),1)),CHOOSE(AC[[M]:[M]],1,1,0,AC[[AB]:[AB]])),PRODUCT(INDEX(CMB[[BD_0O]:[BD_2O]],MATCH(ROUND(MIN(SUM(AT$4,$O157/1000),SUM($O157,AT$4/1000)),3),CMB[[Cmb_ID]:[Cmb_ID]],0),SUM(N(AT$1),N($R157),1)),CHOOSE(AC[[M]:[M]],1,0,1,AC[[DB]:[DB]])),PRODUCT(SUM(ROUND(AVERAGE(VALUE(AT$3),VALUE($P157)),0),CHOOSE(IF(OR(AT$1,$R157),4,INDEX(CMB[[Res_Rare]:[Res_Rare]],MATCH(ROUND(MIN(SUM(AT$4,$O157/1000),SUM($O157,AT$4/1000)),3),CMB[[Cmb_ID]:[Cmb_ID]],0))),-1,-1,0,0)),IF(OR(AT$1,$R157),4,INDEX(CMB[[Cmb_Rare]:[Cmb_Rare]],MATCH(ROUND(MIN(SUM(AT$4,$O157/1000),SUM($O157,AT$4/1000)),3),CMB[[Cmb_ID]:[Cmb_ID]],0))),CHOOSE(AC[[M]:[M]],2,1,1,SUM(AC[[AB]:[DB]])))),""))</f>
        <v/>
      </c>
      <c r="AU157" t="str">
        <f>IF(OR(AU$5="",$S157=""),"",IFERROR(SUM(PRODUCT(INDEX(CMB[[BA_0O]:[BA_2O]],MATCH(ROUND(MIN(SUM(AU$4,$O157/1000),SUM($O157,AU$4/1000)),3),CMB[[Cmb_ID]:[Cmb_ID]],0),SUM(N(AU$1),N($R157),1)),CHOOSE(AC[[M]:[M]],1,1,0,AC[[AB]:[AB]])),PRODUCT(INDEX(CMB[[BD_0O]:[BD_2O]],MATCH(ROUND(MIN(SUM(AU$4,$O157/1000),SUM($O157,AU$4/1000)),3),CMB[[Cmb_ID]:[Cmb_ID]],0),SUM(N(AU$1),N($R157),1)),CHOOSE(AC[[M]:[M]],1,0,1,AC[[DB]:[DB]])),PRODUCT(SUM(ROUND(AVERAGE(VALUE(AU$3),VALUE($P157)),0),CHOOSE(IF(OR(AU$1,$R157),4,INDEX(CMB[[Res_Rare]:[Res_Rare]],MATCH(ROUND(MIN(SUM(AU$4,$O157/1000),SUM($O157,AU$4/1000)),3),CMB[[Cmb_ID]:[Cmb_ID]],0))),-1,-1,0,0)),IF(OR(AU$1,$R157),4,INDEX(CMB[[Cmb_Rare]:[Cmb_Rare]],MATCH(ROUND(MIN(SUM(AU$4,$O157/1000),SUM($O157,AU$4/1000)),3),CMB[[Cmb_ID]:[Cmb_ID]],0))),CHOOSE(AC[[M]:[M]],2,1,1,SUM(AC[[AB]:[DB]])))),""))</f>
        <v/>
      </c>
      <c r="AV157" t="str">
        <f>IF(OR(AV$5="",$S157=""),"",IFERROR(SUM(PRODUCT(INDEX(CMB[[BA_0O]:[BA_2O]],MATCH(ROUND(MIN(SUM(AV$4,$O157/1000),SUM($O157,AV$4/1000)),3),CMB[[Cmb_ID]:[Cmb_ID]],0),SUM(N(AV$1),N($R157),1)),CHOOSE(AC[[M]:[M]],1,1,0,AC[[AB]:[AB]])),PRODUCT(INDEX(CMB[[BD_0O]:[BD_2O]],MATCH(ROUND(MIN(SUM(AV$4,$O157/1000),SUM($O157,AV$4/1000)),3),CMB[[Cmb_ID]:[Cmb_ID]],0),SUM(N(AV$1),N($R157),1)),CHOOSE(AC[[M]:[M]],1,0,1,AC[[DB]:[DB]])),PRODUCT(SUM(ROUND(AVERAGE(VALUE(AV$3),VALUE($P157)),0),CHOOSE(IF(OR(AV$1,$R157),4,INDEX(CMB[[Res_Rare]:[Res_Rare]],MATCH(ROUND(MIN(SUM(AV$4,$O157/1000),SUM($O157,AV$4/1000)),3),CMB[[Cmb_ID]:[Cmb_ID]],0))),-1,-1,0,0)),IF(OR(AV$1,$R157),4,INDEX(CMB[[Cmb_Rare]:[Cmb_Rare]],MATCH(ROUND(MIN(SUM(AV$4,$O157/1000),SUM($O157,AV$4/1000)),3),CMB[[Cmb_ID]:[Cmb_ID]],0))),CHOOSE(AC[[M]:[M]],2,1,1,SUM(AC[[AB]:[DB]])))),""))</f>
        <v/>
      </c>
      <c r="AW157" t="str">
        <f>IF(OR(AW$5="",$S157=""),"",IFERROR(SUM(PRODUCT(INDEX(CMB[[BA_0O]:[BA_2O]],MATCH(ROUND(MIN(SUM(AW$4,$O157/1000),SUM($O157,AW$4/1000)),3),CMB[[Cmb_ID]:[Cmb_ID]],0),SUM(N(AW$1),N($R157),1)),CHOOSE(AC[[M]:[M]],1,1,0,AC[[AB]:[AB]])),PRODUCT(INDEX(CMB[[BD_0O]:[BD_2O]],MATCH(ROUND(MIN(SUM(AW$4,$O157/1000),SUM($O157,AW$4/1000)),3),CMB[[Cmb_ID]:[Cmb_ID]],0),SUM(N(AW$1),N($R157),1)),CHOOSE(AC[[M]:[M]],1,0,1,AC[[DB]:[DB]])),PRODUCT(SUM(ROUND(AVERAGE(VALUE(AW$3),VALUE($P157)),0),CHOOSE(IF(OR(AW$1,$R157),4,INDEX(CMB[[Res_Rare]:[Res_Rare]],MATCH(ROUND(MIN(SUM(AW$4,$O157/1000),SUM($O157,AW$4/1000)),3),CMB[[Cmb_ID]:[Cmb_ID]],0))),-1,-1,0,0)),IF(OR(AW$1,$R157),4,INDEX(CMB[[Cmb_Rare]:[Cmb_Rare]],MATCH(ROUND(MIN(SUM(AW$4,$O157/1000),SUM($O157,AW$4/1000)),3),CMB[[Cmb_ID]:[Cmb_ID]],0))),CHOOSE(AC[[M]:[M]],2,1,1,SUM(AC[[AB]:[DB]])))),""))</f>
        <v/>
      </c>
      <c r="AX157" t="str">
        <f>IF(OR(AX$5="",$S157=""),"",IFERROR(SUM(PRODUCT(INDEX(CMB[[BA_0O]:[BA_2O]],MATCH(ROUND(MIN(SUM(AX$4,$O157/1000),SUM($O157,AX$4/1000)),3),CMB[[Cmb_ID]:[Cmb_ID]],0),SUM(N(AX$1),N($R157),1)),CHOOSE(AC[[M]:[M]],1,1,0,AC[[AB]:[AB]])),PRODUCT(INDEX(CMB[[BD_0O]:[BD_2O]],MATCH(ROUND(MIN(SUM(AX$4,$O157/1000),SUM($O157,AX$4/1000)),3),CMB[[Cmb_ID]:[Cmb_ID]],0),SUM(N(AX$1),N($R157),1)),CHOOSE(AC[[M]:[M]],1,0,1,AC[[DB]:[DB]])),PRODUCT(SUM(ROUND(AVERAGE(VALUE(AX$3),VALUE($P157)),0),CHOOSE(IF(OR(AX$1,$R157),4,INDEX(CMB[[Res_Rare]:[Res_Rare]],MATCH(ROUND(MIN(SUM(AX$4,$O157/1000),SUM($O157,AX$4/1000)),3),CMB[[Cmb_ID]:[Cmb_ID]],0))),-1,-1,0,0)),IF(OR(AX$1,$R157),4,INDEX(CMB[[Cmb_Rare]:[Cmb_Rare]],MATCH(ROUND(MIN(SUM(AX$4,$O157/1000),SUM($O157,AX$4/1000)),3),CMB[[Cmb_ID]:[Cmb_ID]],0))),CHOOSE(AC[[M]:[M]],2,1,1,SUM(AC[[AB]:[DB]])))),""))</f>
        <v/>
      </c>
      <c r="AY157" t="str">
        <f>IF(OR(AY$5="",$S157=""),"",IFERROR(SUM(PRODUCT(INDEX(CMB[[BA_0O]:[BA_2O]],MATCH(ROUND(MIN(SUM(AY$4,$O157/1000),SUM($O157,AY$4/1000)),3),CMB[[Cmb_ID]:[Cmb_ID]],0),SUM(N(AY$1),N($R157),1)),CHOOSE(AC[[M]:[M]],1,1,0,AC[[AB]:[AB]])),PRODUCT(INDEX(CMB[[BD_0O]:[BD_2O]],MATCH(ROUND(MIN(SUM(AY$4,$O157/1000),SUM($O157,AY$4/1000)),3),CMB[[Cmb_ID]:[Cmb_ID]],0),SUM(N(AY$1),N($R157),1)),CHOOSE(AC[[M]:[M]],1,0,1,AC[[DB]:[DB]])),PRODUCT(SUM(ROUND(AVERAGE(VALUE(AY$3),VALUE($P157)),0),CHOOSE(IF(OR(AY$1,$R157),4,INDEX(CMB[[Res_Rare]:[Res_Rare]],MATCH(ROUND(MIN(SUM(AY$4,$O157/1000),SUM($O157,AY$4/1000)),3),CMB[[Cmb_ID]:[Cmb_ID]],0))),-1,-1,0,0)),IF(OR(AY$1,$R157),4,INDEX(CMB[[Cmb_Rare]:[Cmb_Rare]],MATCH(ROUND(MIN(SUM(AY$4,$O157/1000),SUM($O157,AY$4/1000)),3),CMB[[Cmb_ID]:[Cmb_ID]],0))),CHOOSE(AC[[M]:[M]],2,1,1,SUM(AC[[AB]:[DB]])))),""))</f>
        <v/>
      </c>
      <c r="AZ157" t="str">
        <f>IF(OR(AZ$5="",$S157=""),"",IFERROR(SUM(PRODUCT(INDEX(CMB[[BA_0O]:[BA_2O]],MATCH(ROUND(MIN(SUM(AZ$4,$O157/1000),SUM($O157,AZ$4/1000)),3),CMB[[Cmb_ID]:[Cmb_ID]],0),SUM(N(AZ$1),N($R157),1)),CHOOSE(AC[[M]:[M]],1,1,0,AC[[AB]:[AB]])),PRODUCT(INDEX(CMB[[BD_0O]:[BD_2O]],MATCH(ROUND(MIN(SUM(AZ$4,$O157/1000),SUM($O157,AZ$4/1000)),3),CMB[[Cmb_ID]:[Cmb_ID]],0),SUM(N(AZ$1),N($R157),1)),CHOOSE(AC[[M]:[M]],1,0,1,AC[[DB]:[DB]])),PRODUCT(SUM(ROUND(AVERAGE(VALUE(AZ$3),VALUE($P157)),0),CHOOSE(IF(OR(AZ$1,$R157),4,INDEX(CMB[[Res_Rare]:[Res_Rare]],MATCH(ROUND(MIN(SUM(AZ$4,$O157/1000),SUM($O157,AZ$4/1000)),3),CMB[[Cmb_ID]:[Cmb_ID]],0))),-1,-1,0,0)),IF(OR(AZ$1,$R157),4,INDEX(CMB[[Cmb_Rare]:[Cmb_Rare]],MATCH(ROUND(MIN(SUM(AZ$4,$O157/1000),SUM($O157,AZ$4/1000)),3),CMB[[Cmb_ID]:[Cmb_ID]],0))),CHOOSE(AC[[M]:[M]],2,1,1,SUM(AC[[AB]:[DB]])))),""))</f>
        <v/>
      </c>
      <c r="BA157" t="str">
        <f>IF(OR(BA$5="",$S157=""),"",IFERROR(SUM(PRODUCT(INDEX(CMB[[BA_0O]:[BA_2O]],MATCH(ROUND(MIN(SUM(BA$4,$O157/1000),SUM($O157,BA$4/1000)),3),CMB[[Cmb_ID]:[Cmb_ID]],0),SUM(N(BA$1),N($R157),1)),CHOOSE(AC[[M]:[M]],1,1,0,AC[[AB]:[AB]])),PRODUCT(INDEX(CMB[[BD_0O]:[BD_2O]],MATCH(ROUND(MIN(SUM(BA$4,$O157/1000),SUM($O157,BA$4/1000)),3),CMB[[Cmb_ID]:[Cmb_ID]],0),SUM(N(BA$1),N($R157),1)),CHOOSE(AC[[M]:[M]],1,0,1,AC[[DB]:[DB]])),PRODUCT(SUM(ROUND(AVERAGE(VALUE(BA$3),VALUE($P157)),0),CHOOSE(IF(OR(BA$1,$R157),4,INDEX(CMB[[Res_Rare]:[Res_Rare]],MATCH(ROUND(MIN(SUM(BA$4,$O157/1000),SUM($O157,BA$4/1000)),3),CMB[[Cmb_ID]:[Cmb_ID]],0))),-1,-1,0,0)),IF(OR(BA$1,$R157),4,INDEX(CMB[[Cmb_Rare]:[Cmb_Rare]],MATCH(ROUND(MIN(SUM(BA$4,$O157/1000),SUM($O157,BA$4/1000)),3),CMB[[Cmb_ID]:[Cmb_ID]],0))),CHOOSE(AC[[M]:[M]],2,1,1,SUM(AC[[AB]:[DB]])))),""))</f>
        <v/>
      </c>
      <c r="BB157" t="str">
        <f>IF(OR(BB$5="",$S157=""),"",IFERROR(SUM(PRODUCT(INDEX(CMB[[BA_0O]:[BA_2O]],MATCH(ROUND(MIN(SUM(BB$4,$O157/1000),SUM($O157,BB$4/1000)),3),CMB[[Cmb_ID]:[Cmb_ID]],0),SUM(N(BB$1),N($R157),1)),CHOOSE(AC[[M]:[M]],1,1,0,AC[[AB]:[AB]])),PRODUCT(INDEX(CMB[[BD_0O]:[BD_2O]],MATCH(ROUND(MIN(SUM(BB$4,$O157/1000),SUM($O157,BB$4/1000)),3),CMB[[Cmb_ID]:[Cmb_ID]],0),SUM(N(BB$1),N($R157),1)),CHOOSE(AC[[M]:[M]],1,0,1,AC[[DB]:[DB]])),PRODUCT(SUM(ROUND(AVERAGE(VALUE(BB$3),VALUE($P157)),0),CHOOSE(IF(OR(BB$1,$R157),4,INDEX(CMB[[Res_Rare]:[Res_Rare]],MATCH(ROUND(MIN(SUM(BB$4,$O157/1000),SUM($O157,BB$4/1000)),3),CMB[[Cmb_ID]:[Cmb_ID]],0))),-1,-1,0,0)),IF(OR(BB$1,$R157),4,INDEX(CMB[[Cmb_Rare]:[Cmb_Rare]],MATCH(ROUND(MIN(SUM(BB$4,$O157/1000),SUM($O157,BB$4/1000)),3),CMB[[Cmb_ID]:[Cmb_ID]],0))),CHOOSE(AC[[M]:[M]],2,1,1,SUM(AC[[AB]:[DB]])))),""))</f>
        <v/>
      </c>
      <c r="BC157" t="str">
        <f>IF(OR(BC$5="",$S157=""),"",IFERROR(SUM(PRODUCT(INDEX(CMB[[BA_0O]:[BA_2O]],MATCH(ROUND(MIN(SUM(BC$4,$O157/1000),SUM($O157,BC$4/1000)),3),CMB[[Cmb_ID]:[Cmb_ID]],0),SUM(N(BC$1),N($R157),1)),CHOOSE(AC[[M]:[M]],1,1,0,AC[[AB]:[AB]])),PRODUCT(INDEX(CMB[[BD_0O]:[BD_2O]],MATCH(ROUND(MIN(SUM(BC$4,$O157/1000),SUM($O157,BC$4/1000)),3),CMB[[Cmb_ID]:[Cmb_ID]],0),SUM(N(BC$1),N($R157),1)),CHOOSE(AC[[M]:[M]],1,0,1,AC[[DB]:[DB]])),PRODUCT(SUM(ROUND(AVERAGE(VALUE(BC$3),VALUE($P157)),0),CHOOSE(IF(OR(BC$1,$R157),4,INDEX(CMB[[Res_Rare]:[Res_Rare]],MATCH(ROUND(MIN(SUM(BC$4,$O157/1000),SUM($O157,BC$4/1000)),3),CMB[[Cmb_ID]:[Cmb_ID]],0))),-1,-1,0,0)),IF(OR(BC$1,$R157),4,INDEX(CMB[[Cmb_Rare]:[Cmb_Rare]],MATCH(ROUND(MIN(SUM(BC$4,$O157/1000),SUM($O157,BC$4/1000)),3),CMB[[Cmb_ID]:[Cmb_ID]],0))),CHOOSE(AC[[M]:[M]],2,1,1,SUM(AC[[AB]:[DB]])))),""))</f>
        <v/>
      </c>
      <c r="BD157" t="str">
        <f>IF(OR(BD$5="",$S157=""),"",IFERROR(SUM(PRODUCT(INDEX(CMB[[BA_0O]:[BA_2O]],MATCH(ROUND(MIN(SUM(BD$4,$O157/1000),SUM($O157,BD$4/1000)),3),CMB[[Cmb_ID]:[Cmb_ID]],0),SUM(N(BD$1),N($R157),1)),CHOOSE(AC[[M]:[M]],1,1,0,AC[[AB]:[AB]])),PRODUCT(INDEX(CMB[[BD_0O]:[BD_2O]],MATCH(ROUND(MIN(SUM(BD$4,$O157/1000),SUM($O157,BD$4/1000)),3),CMB[[Cmb_ID]:[Cmb_ID]],0),SUM(N(BD$1),N($R157),1)),CHOOSE(AC[[M]:[M]],1,0,1,AC[[DB]:[DB]])),PRODUCT(SUM(ROUND(AVERAGE(VALUE(BD$3),VALUE($P157)),0),CHOOSE(IF(OR(BD$1,$R157),4,INDEX(CMB[[Res_Rare]:[Res_Rare]],MATCH(ROUND(MIN(SUM(BD$4,$O157/1000),SUM($O157,BD$4/1000)),3),CMB[[Cmb_ID]:[Cmb_ID]],0))),-1,-1,0,0)),IF(OR(BD$1,$R157),4,INDEX(CMB[[Cmb_Rare]:[Cmb_Rare]],MATCH(ROUND(MIN(SUM(BD$4,$O157/1000),SUM($O157,BD$4/1000)),3),CMB[[Cmb_ID]:[Cmb_ID]],0))),CHOOSE(AC[[M]:[M]],2,1,1,SUM(AC[[AB]:[DB]])))),""))</f>
        <v/>
      </c>
      <c r="BE157" t="str">
        <f>IF(OR(BE$5="",$S157=""),"",IFERROR(SUM(PRODUCT(INDEX(CMB[[BA_0O]:[BA_2O]],MATCH(ROUND(MIN(SUM(BE$4,$O157/1000),SUM($O157,BE$4/1000)),3),CMB[[Cmb_ID]:[Cmb_ID]],0),SUM(N(BE$1),N($R157),1)),CHOOSE(AC[[M]:[M]],1,1,0,AC[[AB]:[AB]])),PRODUCT(INDEX(CMB[[BD_0O]:[BD_2O]],MATCH(ROUND(MIN(SUM(BE$4,$O157/1000),SUM($O157,BE$4/1000)),3),CMB[[Cmb_ID]:[Cmb_ID]],0),SUM(N(BE$1),N($R157),1)),CHOOSE(AC[[M]:[M]],1,0,1,AC[[DB]:[DB]])),PRODUCT(SUM(ROUND(AVERAGE(VALUE(BE$3),VALUE($P157)),0),CHOOSE(IF(OR(BE$1,$R157),4,INDEX(CMB[[Res_Rare]:[Res_Rare]],MATCH(ROUND(MIN(SUM(BE$4,$O157/1000),SUM($O157,BE$4/1000)),3),CMB[[Cmb_ID]:[Cmb_ID]],0))),-1,-1,0,0)),IF(OR(BE$1,$R157),4,INDEX(CMB[[Cmb_Rare]:[Cmb_Rare]],MATCH(ROUND(MIN(SUM(BE$4,$O157/1000),SUM($O157,BE$4/1000)),3),CMB[[Cmb_ID]:[Cmb_ID]],0))),CHOOSE(AC[[M]:[M]],2,1,1,SUM(AC[[AB]:[DB]])))),""))</f>
        <v/>
      </c>
      <c r="BF157" t="str">
        <f>IF(OR(BF$5="",$S157=""),"",IFERROR(SUM(PRODUCT(INDEX(CMB[[BA_0O]:[BA_2O]],MATCH(ROUND(MIN(SUM(BF$4,$O157/1000),SUM($O157,BF$4/1000)),3),CMB[[Cmb_ID]:[Cmb_ID]],0),SUM(N(BF$1),N($R157),1)),CHOOSE(AC[[M]:[M]],1,1,0,AC[[AB]:[AB]])),PRODUCT(INDEX(CMB[[BD_0O]:[BD_2O]],MATCH(ROUND(MIN(SUM(BF$4,$O157/1000),SUM($O157,BF$4/1000)),3),CMB[[Cmb_ID]:[Cmb_ID]],0),SUM(N(BF$1),N($R157),1)),CHOOSE(AC[[M]:[M]],1,0,1,AC[[DB]:[DB]])),PRODUCT(SUM(ROUND(AVERAGE(VALUE(BF$3),VALUE($P157)),0),CHOOSE(IF(OR(BF$1,$R157),4,INDEX(CMB[[Res_Rare]:[Res_Rare]],MATCH(ROUND(MIN(SUM(BF$4,$O157/1000),SUM($O157,BF$4/1000)),3),CMB[[Cmb_ID]:[Cmb_ID]],0))),-1,-1,0,0)),IF(OR(BF$1,$R157),4,INDEX(CMB[[Cmb_Rare]:[Cmb_Rare]],MATCH(ROUND(MIN(SUM(BF$4,$O157/1000),SUM($O157,BF$4/1000)),3),CMB[[Cmb_ID]:[Cmb_ID]],0))),CHOOSE(AC[[M]:[M]],2,1,1,SUM(AC[[AB]:[DB]])))),""))</f>
        <v/>
      </c>
      <c r="BG157" t="str">
        <f>IF(OR(BG$5="",$S157=""),"",IFERROR(SUM(PRODUCT(INDEX(CMB[[BA_0O]:[BA_2O]],MATCH(ROUND(MIN(SUM(BG$4,$O157/1000),SUM($O157,BG$4/1000)),3),CMB[[Cmb_ID]:[Cmb_ID]],0),SUM(N(BG$1),N($R157),1)),CHOOSE(AC[[M]:[M]],1,1,0,AC[[AB]:[AB]])),PRODUCT(INDEX(CMB[[BD_0O]:[BD_2O]],MATCH(ROUND(MIN(SUM(BG$4,$O157/1000),SUM($O157,BG$4/1000)),3),CMB[[Cmb_ID]:[Cmb_ID]],0),SUM(N(BG$1),N($R157),1)),CHOOSE(AC[[M]:[M]],1,0,1,AC[[DB]:[DB]])),PRODUCT(SUM(ROUND(AVERAGE(VALUE(BG$3),VALUE($P157)),0),CHOOSE(IF(OR(BG$1,$R157),4,INDEX(CMB[[Res_Rare]:[Res_Rare]],MATCH(ROUND(MIN(SUM(BG$4,$O157/1000),SUM($O157,BG$4/1000)),3),CMB[[Cmb_ID]:[Cmb_ID]],0))),-1,-1,0,0)),IF(OR(BG$1,$R157),4,INDEX(CMB[[Cmb_Rare]:[Cmb_Rare]],MATCH(ROUND(MIN(SUM(BG$4,$O157/1000),SUM($O157,BG$4/1000)),3),CMB[[Cmb_ID]:[Cmb_ID]],0))),CHOOSE(AC[[M]:[M]],2,1,1,SUM(AC[[AB]:[DB]])))),""))</f>
        <v/>
      </c>
      <c r="BH157" t="str">
        <f>IF(OR(BH$5="",$S157=""),"",IFERROR(SUM(PRODUCT(INDEX(CMB[[BA_0O]:[BA_2O]],MATCH(ROUND(MIN(SUM(BH$4,$O157/1000),SUM($O157,BH$4/1000)),3),CMB[[Cmb_ID]:[Cmb_ID]],0),SUM(N(BH$1),N($R157),1)),CHOOSE(AC[[M]:[M]],1,1,0,AC[[AB]:[AB]])),PRODUCT(INDEX(CMB[[BD_0O]:[BD_2O]],MATCH(ROUND(MIN(SUM(BH$4,$O157/1000),SUM($O157,BH$4/1000)),3),CMB[[Cmb_ID]:[Cmb_ID]],0),SUM(N(BH$1),N($R157),1)),CHOOSE(AC[[M]:[M]],1,0,1,AC[[DB]:[DB]])),PRODUCT(SUM(ROUND(AVERAGE(VALUE(BH$3),VALUE($P157)),0),CHOOSE(IF(OR(BH$1,$R157),4,INDEX(CMB[[Res_Rare]:[Res_Rare]],MATCH(ROUND(MIN(SUM(BH$4,$O157/1000),SUM($O157,BH$4/1000)),3),CMB[[Cmb_ID]:[Cmb_ID]],0))),-1,-1,0,0)),IF(OR(BH$1,$R157),4,INDEX(CMB[[Cmb_Rare]:[Cmb_Rare]],MATCH(ROUND(MIN(SUM(BH$4,$O157/1000),SUM($O157,BH$4/1000)),3),CMB[[Cmb_ID]:[Cmb_ID]],0))),CHOOSE(AC[[M]:[M]],2,1,1,SUM(AC[[AB]:[DB]])))),""))</f>
        <v/>
      </c>
      <c r="BI157" t="str">
        <f>IF(OR(BI$5="",$S157=""),"",IFERROR(SUM(PRODUCT(INDEX(CMB[[BA_0O]:[BA_2O]],MATCH(ROUND(MIN(SUM(BI$4,$O157/1000),SUM($O157,BI$4/1000)),3),CMB[[Cmb_ID]:[Cmb_ID]],0),SUM(N(BI$1),N($R157),1)),CHOOSE(AC[[M]:[M]],1,1,0,AC[[AB]:[AB]])),PRODUCT(INDEX(CMB[[BD_0O]:[BD_2O]],MATCH(ROUND(MIN(SUM(BI$4,$O157/1000),SUM($O157,BI$4/1000)),3),CMB[[Cmb_ID]:[Cmb_ID]],0),SUM(N(BI$1),N($R157),1)),CHOOSE(AC[[M]:[M]],1,0,1,AC[[DB]:[DB]])),PRODUCT(SUM(ROUND(AVERAGE(VALUE(BI$3),VALUE($P157)),0),CHOOSE(IF(OR(BI$1,$R157),4,INDEX(CMB[[Res_Rare]:[Res_Rare]],MATCH(ROUND(MIN(SUM(BI$4,$O157/1000),SUM($O157,BI$4/1000)),3),CMB[[Cmb_ID]:[Cmb_ID]],0))),-1,-1,0,0)),IF(OR(BI$1,$R157),4,INDEX(CMB[[Cmb_Rare]:[Cmb_Rare]],MATCH(ROUND(MIN(SUM(BI$4,$O157/1000),SUM($O157,BI$4/1000)),3),CMB[[Cmb_ID]:[Cmb_ID]],0))),CHOOSE(AC[[M]:[M]],2,1,1,SUM(AC[[AB]:[DB]])))),""))</f>
        <v/>
      </c>
      <c r="BJ157" t="str">
        <f>IF(OR(BJ$5="",$S157=""),"",IFERROR(SUM(PRODUCT(INDEX(CMB[[BA_0O]:[BA_2O]],MATCH(ROUND(MIN(SUM(BJ$4,$O157/1000),SUM($O157,BJ$4/1000)),3),CMB[[Cmb_ID]:[Cmb_ID]],0),SUM(N(BJ$1),N($R157),1)),CHOOSE(AC[[M]:[M]],1,1,0,AC[[AB]:[AB]])),PRODUCT(INDEX(CMB[[BD_0O]:[BD_2O]],MATCH(ROUND(MIN(SUM(BJ$4,$O157/1000),SUM($O157,BJ$4/1000)),3),CMB[[Cmb_ID]:[Cmb_ID]],0),SUM(N(BJ$1),N($R157),1)),CHOOSE(AC[[M]:[M]],1,0,1,AC[[DB]:[DB]])),PRODUCT(SUM(ROUND(AVERAGE(VALUE(BJ$3),VALUE($P157)),0),CHOOSE(IF(OR(BJ$1,$R157),4,INDEX(CMB[[Res_Rare]:[Res_Rare]],MATCH(ROUND(MIN(SUM(BJ$4,$O157/1000),SUM($O157,BJ$4/1000)),3),CMB[[Cmb_ID]:[Cmb_ID]],0))),-1,-1,0,0)),IF(OR(BJ$1,$R157),4,INDEX(CMB[[Cmb_Rare]:[Cmb_Rare]],MATCH(ROUND(MIN(SUM(BJ$4,$O157/1000),SUM($O157,BJ$4/1000)),3),CMB[[Cmb_ID]:[Cmb_ID]],0))),CHOOSE(AC[[M]:[M]],2,1,1,SUM(AC[[AB]:[DB]])))),""))</f>
        <v/>
      </c>
      <c r="BK157" t="str">
        <f>IF(OR(BK$5="",$S157=""),"",IFERROR(SUM(PRODUCT(INDEX(CMB[[BA_0O]:[BA_2O]],MATCH(ROUND(MIN(SUM(BK$4,$O157/1000),SUM($O157,BK$4/1000)),3),CMB[[Cmb_ID]:[Cmb_ID]],0),SUM(N(BK$1),N($R157),1)),CHOOSE(AC[[M]:[M]],1,1,0,AC[[AB]:[AB]])),PRODUCT(INDEX(CMB[[BD_0O]:[BD_2O]],MATCH(ROUND(MIN(SUM(BK$4,$O157/1000),SUM($O157,BK$4/1000)),3),CMB[[Cmb_ID]:[Cmb_ID]],0),SUM(N(BK$1),N($R157),1)),CHOOSE(AC[[M]:[M]],1,0,1,AC[[DB]:[DB]])),PRODUCT(SUM(ROUND(AVERAGE(VALUE(BK$3),VALUE($P157)),0),CHOOSE(IF(OR(BK$1,$R157),4,INDEX(CMB[[Res_Rare]:[Res_Rare]],MATCH(ROUND(MIN(SUM(BK$4,$O157/1000),SUM($O157,BK$4/1000)),3),CMB[[Cmb_ID]:[Cmb_ID]],0))),-1,-1,0,0)),IF(OR(BK$1,$R157),4,INDEX(CMB[[Cmb_Rare]:[Cmb_Rare]],MATCH(ROUND(MIN(SUM(BK$4,$O157/1000),SUM($O157,BK$4/1000)),3),CMB[[Cmb_ID]:[Cmb_ID]],0))),CHOOSE(AC[[M]:[M]],2,1,1,SUM(AC[[AB]:[DB]])))),""))</f>
        <v/>
      </c>
      <c r="BL157" t="str">
        <f>IF(OR(BL$5="",$S157=""),"",IFERROR(SUM(PRODUCT(INDEX(CMB[[BA_0O]:[BA_2O]],MATCH(ROUND(MIN(SUM(BL$4,$O157/1000),SUM($O157,BL$4/1000)),3),CMB[[Cmb_ID]:[Cmb_ID]],0),SUM(N(BL$1),N($R157),1)),CHOOSE(AC[[M]:[M]],1,1,0,AC[[AB]:[AB]])),PRODUCT(INDEX(CMB[[BD_0O]:[BD_2O]],MATCH(ROUND(MIN(SUM(BL$4,$O157/1000),SUM($O157,BL$4/1000)),3),CMB[[Cmb_ID]:[Cmb_ID]],0),SUM(N(BL$1),N($R157),1)),CHOOSE(AC[[M]:[M]],1,0,1,AC[[DB]:[DB]])),PRODUCT(SUM(ROUND(AVERAGE(VALUE(BL$3),VALUE($P157)),0),CHOOSE(IF(OR(BL$1,$R157),4,INDEX(CMB[[Res_Rare]:[Res_Rare]],MATCH(ROUND(MIN(SUM(BL$4,$O157/1000),SUM($O157,BL$4/1000)),3),CMB[[Cmb_ID]:[Cmb_ID]],0))),-1,-1,0,0)),IF(OR(BL$1,$R157),4,INDEX(CMB[[Cmb_Rare]:[Cmb_Rare]],MATCH(ROUND(MIN(SUM(BL$4,$O157/1000),SUM($O157,BL$4/1000)),3),CMB[[Cmb_ID]:[Cmb_ID]],0))),CHOOSE(AC[[M]:[M]],2,1,1,SUM(AC[[AB]:[DB]])))),""))</f>
        <v/>
      </c>
      <c r="BM157" t="str">
        <f>IF(OR(BM$5="",$S157=""),"",IFERROR(SUM(PRODUCT(INDEX(CMB[[BA_0O]:[BA_2O]],MATCH(ROUND(MIN(SUM(BM$4,$O157/1000),SUM($O157,BM$4/1000)),3),CMB[[Cmb_ID]:[Cmb_ID]],0),SUM(N(BM$1),N($R157),1)),CHOOSE(AC[[M]:[M]],1,1,0,AC[[AB]:[AB]])),PRODUCT(INDEX(CMB[[BD_0O]:[BD_2O]],MATCH(ROUND(MIN(SUM(BM$4,$O157/1000),SUM($O157,BM$4/1000)),3),CMB[[Cmb_ID]:[Cmb_ID]],0),SUM(N(BM$1),N($R157),1)),CHOOSE(AC[[M]:[M]],1,0,1,AC[[DB]:[DB]])),PRODUCT(SUM(ROUND(AVERAGE(VALUE(BM$3),VALUE($P157)),0),CHOOSE(IF(OR(BM$1,$R157),4,INDEX(CMB[[Res_Rare]:[Res_Rare]],MATCH(ROUND(MIN(SUM(BM$4,$O157/1000),SUM($O157,BM$4/1000)),3),CMB[[Cmb_ID]:[Cmb_ID]],0))),-1,-1,0,0)),IF(OR(BM$1,$R157),4,INDEX(CMB[[Cmb_Rare]:[Cmb_Rare]],MATCH(ROUND(MIN(SUM(BM$4,$O157/1000),SUM($O157,BM$4/1000)),3),CMB[[Cmb_ID]:[Cmb_ID]],0))),CHOOSE(AC[[M]:[M]],2,1,1,SUM(AC[[AB]:[DB]])))),""))</f>
        <v/>
      </c>
      <c r="BN157" t="str">
        <f>IF(OR(BN$5="",$S157=""),"",IFERROR(SUM(PRODUCT(INDEX(CMB[[BA_0O]:[BA_2O]],MATCH(ROUND(MIN(SUM(BN$4,$O157/1000),SUM($O157,BN$4/1000)),3),CMB[[Cmb_ID]:[Cmb_ID]],0),SUM(N(BN$1),N($R157),1)),CHOOSE(AC[[M]:[M]],1,1,0,AC[[AB]:[AB]])),PRODUCT(INDEX(CMB[[BD_0O]:[BD_2O]],MATCH(ROUND(MIN(SUM(BN$4,$O157/1000),SUM($O157,BN$4/1000)),3),CMB[[Cmb_ID]:[Cmb_ID]],0),SUM(N(BN$1),N($R157),1)),CHOOSE(AC[[M]:[M]],1,0,1,AC[[DB]:[DB]])),PRODUCT(SUM(ROUND(AVERAGE(VALUE(BN$3),VALUE($P157)),0),CHOOSE(IF(OR(BN$1,$R157),4,INDEX(CMB[[Res_Rare]:[Res_Rare]],MATCH(ROUND(MIN(SUM(BN$4,$O157/1000),SUM($O157,BN$4/1000)),3),CMB[[Cmb_ID]:[Cmb_ID]],0))),-1,-1,0,0)),IF(OR(BN$1,$R157),4,INDEX(CMB[[Cmb_Rare]:[Cmb_Rare]],MATCH(ROUND(MIN(SUM(BN$4,$O157/1000),SUM($O157,BN$4/1000)),3),CMB[[Cmb_ID]:[Cmb_ID]],0))),CHOOSE(AC[[M]:[M]],2,1,1,SUM(AC[[AB]:[DB]])))),""))</f>
        <v/>
      </c>
      <c r="BO157" t="str">
        <f>IF(OR(BO$5="",$S157=""),"",IFERROR(SUM(PRODUCT(INDEX(CMB[[BA_0O]:[BA_2O]],MATCH(ROUND(MIN(SUM(BO$4,$O157/1000),SUM($O157,BO$4/1000)),3),CMB[[Cmb_ID]:[Cmb_ID]],0),SUM(N(BO$1),N($R157),1)),CHOOSE(AC[[M]:[M]],1,1,0,AC[[AB]:[AB]])),PRODUCT(INDEX(CMB[[BD_0O]:[BD_2O]],MATCH(ROUND(MIN(SUM(BO$4,$O157/1000),SUM($O157,BO$4/1000)),3),CMB[[Cmb_ID]:[Cmb_ID]],0),SUM(N(BO$1),N($R157),1)),CHOOSE(AC[[M]:[M]],1,0,1,AC[[DB]:[DB]])),PRODUCT(SUM(ROUND(AVERAGE(VALUE(BO$3),VALUE($P157)),0),CHOOSE(IF(OR(BO$1,$R157),4,INDEX(CMB[[Res_Rare]:[Res_Rare]],MATCH(ROUND(MIN(SUM(BO$4,$O157/1000),SUM($O157,BO$4/1000)),3),CMB[[Cmb_ID]:[Cmb_ID]],0))),-1,-1,0,0)),IF(OR(BO$1,$R157),4,INDEX(CMB[[Cmb_Rare]:[Cmb_Rare]],MATCH(ROUND(MIN(SUM(BO$4,$O157/1000),SUM($O157,BO$4/1000)),3),CMB[[Cmb_ID]:[Cmb_ID]],0))),CHOOSE(AC[[M]:[M]],2,1,1,SUM(AC[[AB]:[DB]])))),""))</f>
        <v/>
      </c>
      <c r="BP157" t="str">
        <f>IF(OR(BP$5="",$S157=""),"",IFERROR(SUM(PRODUCT(INDEX(CMB[[BA_0O]:[BA_2O]],MATCH(ROUND(MIN(SUM(BP$4,$O157/1000),SUM($O157,BP$4/1000)),3),CMB[[Cmb_ID]:[Cmb_ID]],0),SUM(N(BP$1),N($R157),1)),CHOOSE(AC[[M]:[M]],1,1,0,AC[[AB]:[AB]])),PRODUCT(INDEX(CMB[[BD_0O]:[BD_2O]],MATCH(ROUND(MIN(SUM(BP$4,$O157/1000),SUM($O157,BP$4/1000)),3),CMB[[Cmb_ID]:[Cmb_ID]],0),SUM(N(BP$1),N($R157),1)),CHOOSE(AC[[M]:[M]],1,0,1,AC[[DB]:[DB]])),PRODUCT(SUM(ROUND(AVERAGE(VALUE(BP$3),VALUE($P157)),0),CHOOSE(IF(OR(BP$1,$R157),4,INDEX(CMB[[Res_Rare]:[Res_Rare]],MATCH(ROUND(MIN(SUM(BP$4,$O157/1000),SUM($O157,BP$4/1000)),3),CMB[[Cmb_ID]:[Cmb_ID]],0))),-1,-1,0,0)),IF(OR(BP$1,$R157),4,INDEX(CMB[[Cmb_Rare]:[Cmb_Rare]],MATCH(ROUND(MIN(SUM(BP$4,$O157/1000),SUM($O157,BP$4/1000)),3),CMB[[Cmb_ID]:[Cmb_ID]],0))),CHOOSE(AC[[M]:[M]],2,1,1,SUM(AC[[AB]:[DB]])))),""))</f>
        <v/>
      </c>
      <c r="BQ157" t="str">
        <f>IF(OR(BQ$5="",$S157=""),"",IFERROR(SUM(PRODUCT(INDEX(CMB[[BA_0O]:[BA_2O]],MATCH(ROUND(MIN(SUM(BQ$4,$O157/1000),SUM($O157,BQ$4/1000)),3),CMB[[Cmb_ID]:[Cmb_ID]],0),SUM(N(BQ$1),N($R157),1)),CHOOSE(AC[[M]:[M]],1,1,0,AC[[AB]:[AB]])),PRODUCT(INDEX(CMB[[BD_0O]:[BD_2O]],MATCH(ROUND(MIN(SUM(BQ$4,$O157/1000),SUM($O157,BQ$4/1000)),3),CMB[[Cmb_ID]:[Cmb_ID]],0),SUM(N(BQ$1),N($R157),1)),CHOOSE(AC[[M]:[M]],1,0,1,AC[[DB]:[DB]])),PRODUCT(SUM(ROUND(AVERAGE(VALUE(BQ$3),VALUE($P157)),0),CHOOSE(IF(OR(BQ$1,$R157),4,INDEX(CMB[[Res_Rare]:[Res_Rare]],MATCH(ROUND(MIN(SUM(BQ$4,$O157/1000),SUM($O157,BQ$4/1000)),3),CMB[[Cmb_ID]:[Cmb_ID]],0))),-1,-1,0,0)),IF(OR(BQ$1,$R157),4,INDEX(CMB[[Cmb_Rare]:[Cmb_Rare]],MATCH(ROUND(MIN(SUM(BQ$4,$O157/1000),SUM($O157,BQ$4/1000)),3),CMB[[Cmb_ID]:[Cmb_ID]],0))),CHOOSE(AC[[M]:[M]],2,1,1,SUM(AC[[AB]:[DB]])))),""))</f>
        <v/>
      </c>
      <c r="BR157" t="str">
        <f>IF(OR(BR$5="",$S157=""),"",IFERROR(SUM(PRODUCT(INDEX(CMB[[BA_0O]:[BA_2O]],MATCH(ROUND(MIN(SUM(BR$4,$O157/1000),SUM($O157,BR$4/1000)),3),CMB[[Cmb_ID]:[Cmb_ID]],0),SUM(N(BR$1),N($R157),1)),CHOOSE(AC[[M]:[M]],1,1,0,AC[[AB]:[AB]])),PRODUCT(INDEX(CMB[[BD_0O]:[BD_2O]],MATCH(ROUND(MIN(SUM(BR$4,$O157/1000),SUM($O157,BR$4/1000)),3),CMB[[Cmb_ID]:[Cmb_ID]],0),SUM(N(BR$1),N($R157),1)),CHOOSE(AC[[M]:[M]],1,0,1,AC[[DB]:[DB]])),PRODUCT(SUM(ROUND(AVERAGE(VALUE(BR$3),VALUE($P157)),0),CHOOSE(IF(OR(BR$1,$R157),4,INDEX(CMB[[Res_Rare]:[Res_Rare]],MATCH(ROUND(MIN(SUM(BR$4,$O157/1000),SUM($O157,BR$4/1000)),3),CMB[[Cmb_ID]:[Cmb_ID]],0))),-1,-1,0,0)),IF(OR(BR$1,$R157),4,INDEX(CMB[[Cmb_Rare]:[Cmb_Rare]],MATCH(ROUND(MIN(SUM(BR$4,$O157/1000),SUM($O157,BR$4/1000)),3),CMB[[Cmb_ID]:[Cmb_ID]],0))),CHOOSE(AC[[M]:[M]],2,1,1,SUM(AC[[AB]:[DB]])))),""))</f>
        <v/>
      </c>
      <c r="BS157" t="str">
        <f>IF(OR(BS$5="",$S157=""),"",IFERROR(SUM(PRODUCT(INDEX(CMB[[BA_0O]:[BA_2O]],MATCH(ROUND(MIN(SUM(BS$4,$O157/1000),SUM($O157,BS$4/1000)),3),CMB[[Cmb_ID]:[Cmb_ID]],0),SUM(N(BS$1),N($R157),1)),CHOOSE(AC[[M]:[M]],1,1,0,AC[[AB]:[AB]])),PRODUCT(INDEX(CMB[[BD_0O]:[BD_2O]],MATCH(ROUND(MIN(SUM(BS$4,$O157/1000),SUM($O157,BS$4/1000)),3),CMB[[Cmb_ID]:[Cmb_ID]],0),SUM(N(BS$1),N($R157),1)),CHOOSE(AC[[M]:[M]],1,0,1,AC[[DB]:[DB]])),PRODUCT(SUM(ROUND(AVERAGE(VALUE(BS$3),VALUE($P157)),0),CHOOSE(IF(OR(BS$1,$R157),4,INDEX(CMB[[Res_Rare]:[Res_Rare]],MATCH(ROUND(MIN(SUM(BS$4,$O157/1000),SUM($O157,BS$4/1000)),3),CMB[[Cmb_ID]:[Cmb_ID]],0))),-1,-1,0,0)),IF(OR(BS$1,$R157),4,INDEX(CMB[[Cmb_Rare]:[Cmb_Rare]],MATCH(ROUND(MIN(SUM(BS$4,$O157/1000),SUM($O157,BS$4/1000)),3),CMB[[Cmb_ID]:[Cmb_ID]],0))),CHOOSE(AC[[M]:[M]],2,1,1,SUM(AC[[AB]:[DB]])))),""))</f>
        <v/>
      </c>
      <c r="BT157" t="str">
        <f>IF(OR(BT$5="",$S157=""),"",IFERROR(SUM(PRODUCT(INDEX(CMB[[BA_0O]:[BA_2O]],MATCH(ROUND(MIN(SUM(BT$4,$O157/1000),SUM($O157,BT$4/1000)),3),CMB[[Cmb_ID]:[Cmb_ID]],0),SUM(N(BT$1),N($R157),1)),CHOOSE(AC[[M]:[M]],1,1,0,AC[[AB]:[AB]])),PRODUCT(INDEX(CMB[[BD_0O]:[BD_2O]],MATCH(ROUND(MIN(SUM(BT$4,$O157/1000),SUM($O157,BT$4/1000)),3),CMB[[Cmb_ID]:[Cmb_ID]],0),SUM(N(BT$1),N($R157),1)),CHOOSE(AC[[M]:[M]],1,0,1,AC[[DB]:[DB]])),PRODUCT(SUM(ROUND(AVERAGE(VALUE(BT$3),VALUE($P157)),0),CHOOSE(IF(OR(BT$1,$R157),4,INDEX(CMB[[Res_Rare]:[Res_Rare]],MATCH(ROUND(MIN(SUM(BT$4,$O157/1000),SUM($O157,BT$4/1000)),3),CMB[[Cmb_ID]:[Cmb_ID]],0))),-1,-1,0,0)),IF(OR(BT$1,$R157),4,INDEX(CMB[[Cmb_Rare]:[Cmb_Rare]],MATCH(ROUND(MIN(SUM(BT$4,$O157/1000),SUM($O157,BT$4/1000)),3),CMB[[Cmb_ID]:[Cmb_ID]],0))),CHOOSE(AC[[M]:[M]],2,1,1,SUM(AC[[AB]:[DB]])))),""))</f>
        <v/>
      </c>
      <c r="BU157" t="str">
        <f>IF(OR(BU$5="",$S157=""),"",IFERROR(SUM(PRODUCT(INDEX(CMB[[BA_0O]:[BA_2O]],MATCH(ROUND(MIN(SUM(BU$4,$O157/1000),SUM($O157,BU$4/1000)),3),CMB[[Cmb_ID]:[Cmb_ID]],0),SUM(N(BU$1),N($R157),1)),CHOOSE(AC[[M]:[M]],1,1,0,AC[[AB]:[AB]])),PRODUCT(INDEX(CMB[[BD_0O]:[BD_2O]],MATCH(ROUND(MIN(SUM(BU$4,$O157/1000),SUM($O157,BU$4/1000)),3),CMB[[Cmb_ID]:[Cmb_ID]],0),SUM(N(BU$1),N($R157),1)),CHOOSE(AC[[M]:[M]],1,0,1,AC[[DB]:[DB]])),PRODUCT(SUM(ROUND(AVERAGE(VALUE(BU$3),VALUE($P157)),0),CHOOSE(IF(OR(BU$1,$R157),4,INDEX(CMB[[Res_Rare]:[Res_Rare]],MATCH(ROUND(MIN(SUM(BU$4,$O157/1000),SUM($O157,BU$4/1000)),3),CMB[[Cmb_ID]:[Cmb_ID]],0))),-1,-1,0,0)),IF(OR(BU$1,$R157),4,INDEX(CMB[[Cmb_Rare]:[Cmb_Rare]],MATCH(ROUND(MIN(SUM(BU$4,$O157/1000),SUM($O157,BU$4/1000)),3),CMB[[Cmb_ID]:[Cmb_ID]],0))),CHOOSE(AC[[M]:[M]],2,1,1,SUM(AC[[AB]:[DB]])))),""))</f>
        <v/>
      </c>
      <c r="BV157" t="str">
        <f>IF(OR(BV$5="",$S157=""),"",IFERROR(SUM(PRODUCT(INDEX(CMB[[BA_0O]:[BA_2O]],MATCH(ROUND(MIN(SUM(BV$4,$O157/1000),SUM($O157,BV$4/1000)),3),CMB[[Cmb_ID]:[Cmb_ID]],0),SUM(N(BV$1),N($R157),1)),CHOOSE(AC[[M]:[M]],1,1,0,AC[[AB]:[AB]])),PRODUCT(INDEX(CMB[[BD_0O]:[BD_2O]],MATCH(ROUND(MIN(SUM(BV$4,$O157/1000),SUM($O157,BV$4/1000)),3),CMB[[Cmb_ID]:[Cmb_ID]],0),SUM(N(BV$1),N($R157),1)),CHOOSE(AC[[M]:[M]],1,0,1,AC[[DB]:[DB]])),PRODUCT(SUM(ROUND(AVERAGE(VALUE(BV$3),VALUE($P157)),0),CHOOSE(IF(OR(BV$1,$R157),4,INDEX(CMB[[Res_Rare]:[Res_Rare]],MATCH(ROUND(MIN(SUM(BV$4,$O157/1000),SUM($O157,BV$4/1000)),3),CMB[[Cmb_ID]:[Cmb_ID]],0))),-1,-1,0,0)),IF(OR(BV$1,$R157),4,INDEX(CMB[[Cmb_Rare]:[Cmb_Rare]],MATCH(ROUND(MIN(SUM(BV$4,$O157/1000),SUM($O157,BV$4/1000)),3),CMB[[Cmb_ID]:[Cmb_ID]],0))),CHOOSE(AC[[M]:[M]],2,1,1,SUM(AC[[AB]:[DB]])))),""))</f>
        <v/>
      </c>
      <c r="BW157" t="str">
        <f>IF(OR(BW$5="",$S157=""),"",IFERROR(SUM(PRODUCT(INDEX(CMB[[BA_0O]:[BA_2O]],MATCH(ROUND(MIN(SUM(BW$4,$O157/1000),SUM($O157,BW$4/1000)),3),CMB[[Cmb_ID]:[Cmb_ID]],0),SUM(N(BW$1),N($R157),1)),CHOOSE(AC[[M]:[M]],1,1,0,AC[[AB]:[AB]])),PRODUCT(INDEX(CMB[[BD_0O]:[BD_2O]],MATCH(ROUND(MIN(SUM(BW$4,$O157/1000),SUM($O157,BW$4/1000)),3),CMB[[Cmb_ID]:[Cmb_ID]],0),SUM(N(BW$1),N($R157),1)),CHOOSE(AC[[M]:[M]],1,0,1,AC[[DB]:[DB]])),PRODUCT(SUM(ROUND(AVERAGE(VALUE(BW$3),VALUE($P157)),0),CHOOSE(IF(OR(BW$1,$R157),4,INDEX(CMB[[Res_Rare]:[Res_Rare]],MATCH(ROUND(MIN(SUM(BW$4,$O157/1000),SUM($O157,BW$4/1000)),3),CMB[[Cmb_ID]:[Cmb_ID]],0))),-1,-1,0,0)),IF(OR(BW$1,$R157),4,INDEX(CMB[[Cmb_Rare]:[Cmb_Rare]],MATCH(ROUND(MIN(SUM(BW$4,$O157/1000),SUM($O157,BW$4/1000)),3),CMB[[Cmb_ID]:[Cmb_ID]],0))),CHOOSE(AC[[M]:[M]],2,1,1,SUM(AC[[AB]:[DB]])))),""))</f>
        <v/>
      </c>
      <c r="BX157" t="str">
        <f>IF(OR(BX$5="",$S157=""),"",IFERROR(SUM(PRODUCT(INDEX(CMB[[BA_0O]:[BA_2O]],MATCH(ROUND(MIN(SUM(BX$4,$O157/1000),SUM($O157,BX$4/1000)),3),CMB[[Cmb_ID]:[Cmb_ID]],0),SUM(N(BX$1),N($R157),1)),CHOOSE(AC[[M]:[M]],1,1,0,AC[[AB]:[AB]])),PRODUCT(INDEX(CMB[[BD_0O]:[BD_2O]],MATCH(ROUND(MIN(SUM(BX$4,$O157/1000),SUM($O157,BX$4/1000)),3),CMB[[Cmb_ID]:[Cmb_ID]],0),SUM(N(BX$1),N($R157),1)),CHOOSE(AC[[M]:[M]],1,0,1,AC[[DB]:[DB]])),PRODUCT(SUM(ROUND(AVERAGE(VALUE(BX$3),VALUE($P157)),0),CHOOSE(IF(OR(BX$1,$R157),4,INDEX(CMB[[Res_Rare]:[Res_Rare]],MATCH(ROUND(MIN(SUM(BX$4,$O157/1000),SUM($O157,BX$4/1000)),3),CMB[[Cmb_ID]:[Cmb_ID]],0))),-1,-1,0,0)),IF(OR(BX$1,$R157),4,INDEX(CMB[[Cmb_Rare]:[Cmb_Rare]],MATCH(ROUND(MIN(SUM(BX$4,$O157/1000),SUM($O157,BX$4/1000)),3),CMB[[Cmb_ID]:[Cmb_ID]],0))),CHOOSE(AC[[M]:[M]],2,1,1,SUM(AC[[AB]:[DB]])))),""))</f>
        <v/>
      </c>
      <c r="BY157" t="str">
        <f>IF(OR(BY$5="",$S157=""),"",IFERROR(SUM(PRODUCT(INDEX(CMB[[BA_0O]:[BA_2O]],MATCH(ROUND(MIN(SUM(BY$4,$O157/1000),SUM($O157,BY$4/1000)),3),CMB[[Cmb_ID]:[Cmb_ID]],0),SUM(N(BY$1),N($R157),1)),CHOOSE(AC[[M]:[M]],1,1,0,AC[[AB]:[AB]])),PRODUCT(INDEX(CMB[[BD_0O]:[BD_2O]],MATCH(ROUND(MIN(SUM(BY$4,$O157/1000),SUM($O157,BY$4/1000)),3),CMB[[Cmb_ID]:[Cmb_ID]],0),SUM(N(BY$1),N($R157),1)),CHOOSE(AC[[M]:[M]],1,0,1,AC[[DB]:[DB]])),PRODUCT(SUM(ROUND(AVERAGE(VALUE(BY$3),VALUE($P157)),0),CHOOSE(IF(OR(BY$1,$R157),4,INDEX(CMB[[Res_Rare]:[Res_Rare]],MATCH(ROUND(MIN(SUM(BY$4,$O157/1000),SUM($O157,BY$4/1000)),3),CMB[[Cmb_ID]:[Cmb_ID]],0))),-1,-1,0,0)),IF(OR(BY$1,$R157),4,INDEX(CMB[[Cmb_Rare]:[Cmb_Rare]],MATCH(ROUND(MIN(SUM(BY$4,$O157/1000),SUM($O157,BY$4/1000)),3),CMB[[Cmb_ID]:[Cmb_ID]],0))),CHOOSE(AC[[M]:[M]],2,1,1,SUM(AC[[AB]:[DB]])))),""))</f>
        <v/>
      </c>
      <c r="BZ157" t="str">
        <f>IF(OR(BZ$5="",$S157=""),"",IFERROR(SUM(PRODUCT(INDEX(CMB[[BA_0O]:[BA_2O]],MATCH(ROUND(MIN(SUM(BZ$4,$O157/1000),SUM($O157,BZ$4/1000)),3),CMB[[Cmb_ID]:[Cmb_ID]],0),SUM(N(BZ$1),N($R157),1)),CHOOSE(AC[[M]:[M]],1,1,0,AC[[AB]:[AB]])),PRODUCT(INDEX(CMB[[BD_0O]:[BD_2O]],MATCH(ROUND(MIN(SUM(BZ$4,$O157/1000),SUM($O157,BZ$4/1000)),3),CMB[[Cmb_ID]:[Cmb_ID]],0),SUM(N(BZ$1),N($R157),1)),CHOOSE(AC[[M]:[M]],1,0,1,AC[[DB]:[DB]])),PRODUCT(SUM(ROUND(AVERAGE(VALUE(BZ$3),VALUE($P157)),0),CHOOSE(IF(OR(BZ$1,$R157),4,INDEX(CMB[[Res_Rare]:[Res_Rare]],MATCH(ROUND(MIN(SUM(BZ$4,$O157/1000),SUM($O157,BZ$4/1000)),3),CMB[[Cmb_ID]:[Cmb_ID]],0))),-1,-1,0,0)),IF(OR(BZ$1,$R157),4,INDEX(CMB[[Cmb_Rare]:[Cmb_Rare]],MATCH(ROUND(MIN(SUM(BZ$4,$O157/1000),SUM($O157,BZ$4/1000)),3),CMB[[Cmb_ID]:[Cmb_ID]],0))),CHOOSE(AC[[M]:[M]],2,1,1,SUM(AC[[AB]:[DB]])))),""))</f>
        <v/>
      </c>
      <c r="CA157" t="str">
        <f>IF(OR(CA$5="",$S157=""),"",IFERROR(SUM(PRODUCT(INDEX(CMB[[BA_0O]:[BA_2O]],MATCH(ROUND(MIN(SUM(CA$4,$O157/1000),SUM($O157,CA$4/1000)),3),CMB[[Cmb_ID]:[Cmb_ID]],0),SUM(N(CA$1),N($R157),1)),CHOOSE(AC[[M]:[M]],1,1,0,AC[[AB]:[AB]])),PRODUCT(INDEX(CMB[[BD_0O]:[BD_2O]],MATCH(ROUND(MIN(SUM(CA$4,$O157/1000),SUM($O157,CA$4/1000)),3),CMB[[Cmb_ID]:[Cmb_ID]],0),SUM(N(CA$1),N($R157),1)),CHOOSE(AC[[M]:[M]],1,0,1,AC[[DB]:[DB]])),PRODUCT(SUM(ROUND(AVERAGE(VALUE(CA$3),VALUE($P157)),0),CHOOSE(IF(OR(CA$1,$R157),4,INDEX(CMB[[Res_Rare]:[Res_Rare]],MATCH(ROUND(MIN(SUM(CA$4,$O157/1000),SUM($O157,CA$4/1000)),3),CMB[[Cmb_ID]:[Cmb_ID]],0))),-1,-1,0,0)),IF(OR(CA$1,$R157),4,INDEX(CMB[[Cmb_Rare]:[Cmb_Rare]],MATCH(ROUND(MIN(SUM(CA$4,$O157/1000),SUM($O157,CA$4/1000)),3),CMB[[Cmb_ID]:[Cmb_ID]],0))),CHOOSE(AC[[M]:[M]],2,1,1,SUM(AC[[AB]:[DB]])))),""))</f>
        <v/>
      </c>
      <c r="CB157" t="str">
        <f>IF(OR(CB$5="",$S157=""),"",IFERROR(SUM(PRODUCT(INDEX(CMB[[BA_0O]:[BA_2O]],MATCH(ROUND(MIN(SUM(CB$4,$O157/1000),SUM($O157,CB$4/1000)),3),CMB[[Cmb_ID]:[Cmb_ID]],0),SUM(N(CB$1),N($R157),1)),CHOOSE(AC[[M]:[M]],1,1,0,AC[[AB]:[AB]])),PRODUCT(INDEX(CMB[[BD_0O]:[BD_2O]],MATCH(ROUND(MIN(SUM(CB$4,$O157/1000),SUM($O157,CB$4/1000)),3),CMB[[Cmb_ID]:[Cmb_ID]],0),SUM(N(CB$1),N($R157),1)),CHOOSE(AC[[M]:[M]],1,0,1,AC[[DB]:[DB]])),PRODUCT(SUM(ROUND(AVERAGE(VALUE(CB$3),VALUE($P157)),0),CHOOSE(IF(OR(CB$1,$R157),4,INDEX(CMB[[Res_Rare]:[Res_Rare]],MATCH(ROUND(MIN(SUM(CB$4,$O157/1000),SUM($O157,CB$4/1000)),3),CMB[[Cmb_ID]:[Cmb_ID]],0))),-1,-1,0,0)),IF(OR(CB$1,$R157),4,INDEX(CMB[[Cmb_Rare]:[Cmb_Rare]],MATCH(ROUND(MIN(SUM(CB$4,$O157/1000),SUM($O157,CB$4/1000)),3),CMB[[Cmb_ID]:[Cmb_ID]],0))),CHOOSE(AC[[M]:[M]],2,1,1,SUM(AC[[AB]:[DB]])))),""))</f>
        <v/>
      </c>
      <c r="CC157" t="str">
        <f>IF(OR(CC$5="",$S157=""),"",IFERROR(SUM(PRODUCT(INDEX(CMB[[BA_0O]:[BA_2O]],MATCH(ROUND(MIN(SUM(CC$4,$O157/1000),SUM($O157,CC$4/1000)),3),CMB[[Cmb_ID]:[Cmb_ID]],0),SUM(N(CC$1),N($R157),1)),CHOOSE(AC[[M]:[M]],1,1,0,AC[[AB]:[AB]])),PRODUCT(INDEX(CMB[[BD_0O]:[BD_2O]],MATCH(ROUND(MIN(SUM(CC$4,$O157/1000),SUM($O157,CC$4/1000)),3),CMB[[Cmb_ID]:[Cmb_ID]],0),SUM(N(CC$1),N($R157),1)),CHOOSE(AC[[M]:[M]],1,0,1,AC[[DB]:[DB]])),PRODUCT(SUM(ROUND(AVERAGE(VALUE(CC$3),VALUE($P157)),0),CHOOSE(IF(OR(CC$1,$R157),4,INDEX(CMB[[Res_Rare]:[Res_Rare]],MATCH(ROUND(MIN(SUM(CC$4,$O157/1000),SUM($O157,CC$4/1000)),3),CMB[[Cmb_ID]:[Cmb_ID]],0))),-1,-1,0,0)),IF(OR(CC$1,$R157),4,INDEX(CMB[[Cmb_Rare]:[Cmb_Rare]],MATCH(ROUND(MIN(SUM(CC$4,$O157/1000),SUM($O157,CC$4/1000)),3),CMB[[Cmb_ID]:[Cmb_ID]],0))),CHOOSE(AC[[M]:[M]],2,1,1,SUM(AC[[AB]:[DB]])))),""))</f>
        <v/>
      </c>
      <c r="CD157" t="str">
        <f>IF(OR(CD$5="",$S157=""),"",IFERROR(SUM(PRODUCT(INDEX(CMB[[BA_0O]:[BA_2O]],MATCH(ROUND(MIN(SUM(CD$4,$O157/1000),SUM($O157,CD$4/1000)),3),CMB[[Cmb_ID]:[Cmb_ID]],0),SUM(N(CD$1),N($R157),1)),CHOOSE(AC[[M]:[M]],1,1,0,AC[[AB]:[AB]])),PRODUCT(INDEX(CMB[[BD_0O]:[BD_2O]],MATCH(ROUND(MIN(SUM(CD$4,$O157/1000),SUM($O157,CD$4/1000)),3),CMB[[Cmb_ID]:[Cmb_ID]],0),SUM(N(CD$1),N($R157),1)),CHOOSE(AC[[M]:[M]],1,0,1,AC[[DB]:[DB]])),PRODUCT(SUM(ROUND(AVERAGE(VALUE(CD$3),VALUE($P157)),0),CHOOSE(IF(OR(CD$1,$R157),4,INDEX(CMB[[Res_Rare]:[Res_Rare]],MATCH(ROUND(MIN(SUM(CD$4,$O157/1000),SUM($O157,CD$4/1000)),3),CMB[[Cmb_ID]:[Cmb_ID]],0))),-1,-1,0,0)),IF(OR(CD$1,$R157),4,INDEX(CMB[[Cmb_Rare]:[Cmb_Rare]],MATCH(ROUND(MIN(SUM(CD$4,$O157/1000),SUM($O157,CD$4/1000)),3),CMB[[Cmb_ID]:[Cmb_ID]],0))),CHOOSE(AC[[M]:[M]],2,1,1,SUM(AC[[AB]:[DB]])))),""))</f>
        <v/>
      </c>
      <c r="CE157" t="str">
        <f>IF(OR(CE$5="",$S157=""),"",IFERROR(SUM(PRODUCT(INDEX(CMB[[BA_0O]:[BA_2O]],MATCH(ROUND(MIN(SUM(CE$4,$O157/1000),SUM($O157,CE$4/1000)),3),CMB[[Cmb_ID]:[Cmb_ID]],0),SUM(N(CE$1),N($R157),1)),CHOOSE(AC[[M]:[M]],1,1,0,AC[[AB]:[AB]])),PRODUCT(INDEX(CMB[[BD_0O]:[BD_2O]],MATCH(ROUND(MIN(SUM(CE$4,$O157/1000),SUM($O157,CE$4/1000)),3),CMB[[Cmb_ID]:[Cmb_ID]],0),SUM(N(CE$1),N($R157),1)),CHOOSE(AC[[M]:[M]],1,0,1,AC[[DB]:[DB]])),PRODUCT(SUM(ROUND(AVERAGE(VALUE(CE$3),VALUE($P157)),0),CHOOSE(IF(OR(CE$1,$R157),4,INDEX(CMB[[Res_Rare]:[Res_Rare]],MATCH(ROUND(MIN(SUM(CE$4,$O157/1000),SUM($O157,CE$4/1000)),3),CMB[[Cmb_ID]:[Cmb_ID]],0))),-1,-1,0,0)),IF(OR(CE$1,$R157),4,INDEX(CMB[[Cmb_Rare]:[Cmb_Rare]],MATCH(ROUND(MIN(SUM(CE$4,$O157/1000),SUM($O157,CE$4/1000)),3),CMB[[Cmb_ID]:[Cmb_ID]],0))),CHOOSE(AC[[M]:[M]],2,1,1,SUM(AC[[AB]:[DB]])))),""))</f>
        <v/>
      </c>
      <c r="CF157" t="str">
        <f>IF(OR(CF$5="",$S157=""),"",IFERROR(SUM(PRODUCT(INDEX(CMB[[BA_0O]:[BA_2O]],MATCH(ROUND(MIN(SUM(CF$4,$O157/1000),SUM($O157,CF$4/1000)),3),CMB[[Cmb_ID]:[Cmb_ID]],0),SUM(N(CF$1),N($R157),1)),CHOOSE(AC[[M]:[M]],1,1,0,AC[[AB]:[AB]])),PRODUCT(INDEX(CMB[[BD_0O]:[BD_2O]],MATCH(ROUND(MIN(SUM(CF$4,$O157/1000),SUM($O157,CF$4/1000)),3),CMB[[Cmb_ID]:[Cmb_ID]],0),SUM(N(CF$1),N($R157),1)),CHOOSE(AC[[M]:[M]],1,0,1,AC[[DB]:[DB]])),PRODUCT(SUM(ROUND(AVERAGE(VALUE(CF$3),VALUE($P157)),0),CHOOSE(IF(OR(CF$1,$R157),4,INDEX(CMB[[Res_Rare]:[Res_Rare]],MATCH(ROUND(MIN(SUM(CF$4,$O157/1000),SUM($O157,CF$4/1000)),3),CMB[[Cmb_ID]:[Cmb_ID]],0))),-1,-1,0,0)),IF(OR(CF$1,$R157),4,INDEX(CMB[[Cmb_Rare]:[Cmb_Rare]],MATCH(ROUND(MIN(SUM(CF$4,$O157/1000),SUM($O157,CF$4/1000)),3),CMB[[Cmb_ID]:[Cmb_ID]],0))),CHOOSE(AC[[M]:[M]],2,1,1,SUM(AC[[AB]:[DB]])))),""))</f>
        <v/>
      </c>
      <c r="CG157" t="str">
        <f>IF(OR(CG$5="",$S157=""),"",IFERROR(SUM(PRODUCT(INDEX(CMB[[BA_0O]:[BA_2O]],MATCH(ROUND(MIN(SUM(CG$4,$O157/1000),SUM($O157,CG$4/1000)),3),CMB[[Cmb_ID]:[Cmb_ID]],0),SUM(N(CG$1),N($R157),1)),CHOOSE(AC[[M]:[M]],1,1,0,AC[[AB]:[AB]])),PRODUCT(INDEX(CMB[[BD_0O]:[BD_2O]],MATCH(ROUND(MIN(SUM(CG$4,$O157/1000),SUM($O157,CG$4/1000)),3),CMB[[Cmb_ID]:[Cmb_ID]],0),SUM(N(CG$1),N($R157),1)),CHOOSE(AC[[M]:[M]],1,0,1,AC[[DB]:[DB]])),PRODUCT(SUM(ROUND(AVERAGE(VALUE(CG$3),VALUE($P157)),0),CHOOSE(IF(OR(CG$1,$R157),4,INDEX(CMB[[Res_Rare]:[Res_Rare]],MATCH(ROUND(MIN(SUM(CG$4,$O157/1000),SUM($O157,CG$4/1000)),3),CMB[[Cmb_ID]:[Cmb_ID]],0))),-1,-1,0,0)),IF(OR(CG$1,$R157),4,INDEX(CMB[[Cmb_Rare]:[Cmb_Rare]],MATCH(ROUND(MIN(SUM(CG$4,$O157/1000),SUM($O157,CG$4/1000)),3),CMB[[Cmb_ID]:[Cmb_ID]],0))),CHOOSE(AC[[M]:[M]],2,1,1,SUM(AC[[AB]:[DB]])))),""))</f>
        <v/>
      </c>
      <c r="CH157" t="str">
        <f>IF(OR(CH$5="",$S157=""),"",IFERROR(SUM(PRODUCT(INDEX(CMB[[BA_0O]:[BA_2O]],MATCH(ROUND(MIN(SUM(CH$4,$O157/1000),SUM($O157,CH$4/1000)),3),CMB[[Cmb_ID]:[Cmb_ID]],0),SUM(N(CH$1),N($R157),1)),CHOOSE(AC[[M]:[M]],1,1,0,AC[[AB]:[AB]])),PRODUCT(INDEX(CMB[[BD_0O]:[BD_2O]],MATCH(ROUND(MIN(SUM(CH$4,$O157/1000),SUM($O157,CH$4/1000)),3),CMB[[Cmb_ID]:[Cmb_ID]],0),SUM(N(CH$1),N($R157),1)),CHOOSE(AC[[M]:[M]],1,0,1,AC[[DB]:[DB]])),PRODUCT(SUM(ROUND(AVERAGE(VALUE(CH$3),VALUE($P157)),0),CHOOSE(IF(OR(CH$1,$R157),4,INDEX(CMB[[Res_Rare]:[Res_Rare]],MATCH(ROUND(MIN(SUM(CH$4,$O157/1000),SUM($O157,CH$4/1000)),3),CMB[[Cmb_ID]:[Cmb_ID]],0))),-1,-1,0,0)),IF(OR(CH$1,$R157),4,INDEX(CMB[[Cmb_Rare]:[Cmb_Rare]],MATCH(ROUND(MIN(SUM(CH$4,$O157/1000),SUM($O157,CH$4/1000)),3),CMB[[Cmb_ID]:[Cmb_ID]],0))),CHOOSE(AC[[M]:[M]],2,1,1,SUM(AC[[AB]:[DB]])))),""))</f>
        <v/>
      </c>
      <c r="CI157" t="str">
        <f>IF(OR(CI$5="",$S157=""),"",IFERROR(SUM(PRODUCT(INDEX(CMB[[BA_0O]:[BA_2O]],MATCH(ROUND(MIN(SUM(CI$4,$O157/1000),SUM($O157,CI$4/1000)),3),CMB[[Cmb_ID]:[Cmb_ID]],0),SUM(N(CI$1),N($R157),1)),CHOOSE(AC[[M]:[M]],1,1,0,AC[[AB]:[AB]])),PRODUCT(INDEX(CMB[[BD_0O]:[BD_2O]],MATCH(ROUND(MIN(SUM(CI$4,$O157/1000),SUM($O157,CI$4/1000)),3),CMB[[Cmb_ID]:[Cmb_ID]],0),SUM(N(CI$1),N($R157),1)),CHOOSE(AC[[M]:[M]],1,0,1,AC[[DB]:[DB]])),PRODUCT(SUM(ROUND(AVERAGE(VALUE(CI$3),VALUE($P157)),0),CHOOSE(IF(OR(CI$1,$R157),4,INDEX(CMB[[Res_Rare]:[Res_Rare]],MATCH(ROUND(MIN(SUM(CI$4,$O157/1000),SUM($O157,CI$4/1000)),3),CMB[[Cmb_ID]:[Cmb_ID]],0))),-1,-1,0,0)),IF(OR(CI$1,$R157),4,INDEX(CMB[[Cmb_Rare]:[Cmb_Rare]],MATCH(ROUND(MIN(SUM(CI$4,$O157/1000),SUM($O157,CI$4/1000)),3),CMB[[Cmb_ID]:[Cmb_ID]],0))),CHOOSE(AC[[M]:[M]],2,1,1,SUM(AC[[AB]:[DB]])))),""))</f>
        <v/>
      </c>
      <c r="CJ157" t="str">
        <f>IF(OR(CJ$5="",$S157=""),"",IFERROR(SUM(PRODUCT(INDEX(CMB[[BA_0O]:[BA_2O]],MATCH(ROUND(MIN(SUM(CJ$4,$O157/1000),SUM($O157,CJ$4/1000)),3),CMB[[Cmb_ID]:[Cmb_ID]],0),SUM(N(CJ$1),N($R157),1)),CHOOSE(AC[[M]:[M]],1,1,0,AC[[AB]:[AB]])),PRODUCT(INDEX(CMB[[BD_0O]:[BD_2O]],MATCH(ROUND(MIN(SUM(CJ$4,$O157/1000),SUM($O157,CJ$4/1000)),3),CMB[[Cmb_ID]:[Cmb_ID]],0),SUM(N(CJ$1),N($R157),1)),CHOOSE(AC[[M]:[M]],1,0,1,AC[[DB]:[DB]])),PRODUCT(SUM(ROUND(AVERAGE(VALUE(CJ$3),VALUE($P157)),0),CHOOSE(IF(OR(CJ$1,$R157),4,INDEX(CMB[[Res_Rare]:[Res_Rare]],MATCH(ROUND(MIN(SUM(CJ$4,$O157/1000),SUM($O157,CJ$4/1000)),3),CMB[[Cmb_ID]:[Cmb_ID]],0))),-1,-1,0,0)),IF(OR(CJ$1,$R157),4,INDEX(CMB[[Cmb_Rare]:[Cmb_Rare]],MATCH(ROUND(MIN(SUM(CJ$4,$O157/1000),SUM($O157,CJ$4/1000)),3),CMB[[Cmb_ID]:[Cmb_ID]],0))),CHOOSE(AC[[M]:[M]],2,1,1,SUM(AC[[AB]:[DB]])))),""))</f>
        <v/>
      </c>
      <c r="CK157" t="str">
        <f>IF(OR(CK$5="",$S157=""),"",IFERROR(SUM(PRODUCT(INDEX(CMB[[BA_0O]:[BA_2O]],MATCH(ROUND(MIN(SUM(CK$4,$O157/1000),SUM($O157,CK$4/1000)),3),CMB[[Cmb_ID]:[Cmb_ID]],0),SUM(N(CK$1),N($R157),1)),CHOOSE(AC[[M]:[M]],1,1,0,AC[[AB]:[AB]])),PRODUCT(INDEX(CMB[[BD_0O]:[BD_2O]],MATCH(ROUND(MIN(SUM(CK$4,$O157/1000),SUM($O157,CK$4/1000)),3),CMB[[Cmb_ID]:[Cmb_ID]],0),SUM(N(CK$1),N($R157),1)),CHOOSE(AC[[M]:[M]],1,0,1,AC[[DB]:[DB]])),PRODUCT(SUM(ROUND(AVERAGE(VALUE(CK$3),VALUE($P157)),0),CHOOSE(IF(OR(CK$1,$R157),4,INDEX(CMB[[Res_Rare]:[Res_Rare]],MATCH(ROUND(MIN(SUM(CK$4,$O157/1000),SUM($O157,CK$4/1000)),3),CMB[[Cmb_ID]:[Cmb_ID]],0))),-1,-1,0,0)),IF(OR(CK$1,$R157),4,INDEX(CMB[[Cmb_Rare]:[Cmb_Rare]],MATCH(ROUND(MIN(SUM(CK$4,$O157/1000),SUM($O157,CK$4/1000)),3),CMB[[Cmb_ID]:[Cmb_ID]],0))),CHOOSE(AC[[M]:[M]],2,1,1,SUM(AC[[AB]:[DB]])))),""))</f>
        <v/>
      </c>
      <c r="CL157" t="str">
        <f>IF(OR(CL$5="",$S157=""),"",IFERROR(SUM(PRODUCT(INDEX(CMB[[BA_0O]:[BA_2O]],MATCH(ROUND(MIN(SUM(CL$4,$O157/1000),SUM($O157,CL$4/1000)),3),CMB[[Cmb_ID]:[Cmb_ID]],0),SUM(N(CL$1),N($R157),1)),CHOOSE(AC[[M]:[M]],1,1,0,AC[[AB]:[AB]])),PRODUCT(INDEX(CMB[[BD_0O]:[BD_2O]],MATCH(ROUND(MIN(SUM(CL$4,$O157/1000),SUM($O157,CL$4/1000)),3),CMB[[Cmb_ID]:[Cmb_ID]],0),SUM(N(CL$1),N($R157),1)),CHOOSE(AC[[M]:[M]],1,0,1,AC[[DB]:[DB]])),PRODUCT(SUM(ROUND(AVERAGE(VALUE(CL$3),VALUE($P157)),0),CHOOSE(IF(OR(CL$1,$R157),4,INDEX(CMB[[Res_Rare]:[Res_Rare]],MATCH(ROUND(MIN(SUM(CL$4,$O157/1000),SUM($O157,CL$4/1000)),3),CMB[[Cmb_ID]:[Cmb_ID]],0))),-1,-1,0,0)),IF(OR(CL$1,$R157),4,INDEX(CMB[[Cmb_Rare]:[Cmb_Rare]],MATCH(ROUND(MIN(SUM(CL$4,$O157/1000),SUM($O157,CL$4/1000)),3),CMB[[Cmb_ID]:[Cmb_ID]],0))),CHOOSE(AC[[M]:[M]],2,1,1,SUM(AC[[AB]:[DB]])))),""))</f>
        <v/>
      </c>
      <c r="CM157" t="str">
        <f>IF(OR(CM$5="",$S157=""),"",IFERROR(SUM(PRODUCT(INDEX(CMB[[BA_0O]:[BA_2O]],MATCH(ROUND(MIN(SUM(CM$4,$O157/1000),SUM($O157,CM$4/1000)),3),CMB[[Cmb_ID]:[Cmb_ID]],0),SUM(N(CM$1),N($R157),1)),CHOOSE(AC[[M]:[M]],1,1,0,AC[[AB]:[AB]])),PRODUCT(INDEX(CMB[[BD_0O]:[BD_2O]],MATCH(ROUND(MIN(SUM(CM$4,$O157/1000),SUM($O157,CM$4/1000)),3),CMB[[Cmb_ID]:[Cmb_ID]],0),SUM(N(CM$1),N($R157),1)),CHOOSE(AC[[M]:[M]],1,0,1,AC[[DB]:[DB]])),PRODUCT(SUM(ROUND(AVERAGE(VALUE(CM$3),VALUE($P157)),0),CHOOSE(IF(OR(CM$1,$R157),4,INDEX(CMB[[Res_Rare]:[Res_Rare]],MATCH(ROUND(MIN(SUM(CM$4,$O157/1000),SUM($O157,CM$4/1000)),3),CMB[[Cmb_ID]:[Cmb_ID]],0))),-1,-1,0,0)),IF(OR(CM$1,$R157),4,INDEX(CMB[[Cmb_Rare]:[Cmb_Rare]],MATCH(ROUND(MIN(SUM(CM$4,$O157/1000),SUM($O157,CM$4/1000)),3),CMB[[Cmb_ID]:[Cmb_ID]],0))),CHOOSE(AC[[M]:[M]],2,1,1,SUM(AC[[AB]:[DB]])))),""))</f>
        <v/>
      </c>
      <c r="CN157" t="str">
        <f>IF(OR(CN$5="",$S157=""),"",IFERROR(SUM(PRODUCT(INDEX(CMB[[BA_0O]:[BA_2O]],MATCH(ROUND(MIN(SUM(CN$4,$O157/1000),SUM($O157,CN$4/1000)),3),CMB[[Cmb_ID]:[Cmb_ID]],0),SUM(N(CN$1),N($R157),1)),CHOOSE(AC[[M]:[M]],1,1,0,AC[[AB]:[AB]])),PRODUCT(INDEX(CMB[[BD_0O]:[BD_2O]],MATCH(ROUND(MIN(SUM(CN$4,$O157/1000),SUM($O157,CN$4/1000)),3),CMB[[Cmb_ID]:[Cmb_ID]],0),SUM(N(CN$1),N($R157),1)),CHOOSE(AC[[M]:[M]],1,0,1,AC[[DB]:[DB]])),PRODUCT(SUM(ROUND(AVERAGE(VALUE(CN$3),VALUE($P157)),0),CHOOSE(IF(OR(CN$1,$R157),4,INDEX(CMB[[Res_Rare]:[Res_Rare]],MATCH(ROUND(MIN(SUM(CN$4,$O157/1000),SUM($O157,CN$4/1000)),3),CMB[[Cmb_ID]:[Cmb_ID]],0))),-1,-1,0,0)),IF(OR(CN$1,$R157),4,INDEX(CMB[[Cmb_Rare]:[Cmb_Rare]],MATCH(ROUND(MIN(SUM(CN$4,$O157/1000),SUM($O157,CN$4/1000)),3),CMB[[Cmb_ID]:[Cmb_ID]],0))),CHOOSE(AC[[M]:[M]],2,1,1,SUM(AC[[AB]:[DB]])))),""))</f>
        <v/>
      </c>
      <c r="CO157" t="str">
        <f>IF(OR(CO$5="",$S157=""),"",IFERROR(SUM(PRODUCT(INDEX(CMB[[BA_0O]:[BA_2O]],MATCH(ROUND(MIN(SUM(CO$4,$O157/1000),SUM($O157,CO$4/1000)),3),CMB[[Cmb_ID]:[Cmb_ID]],0),SUM(N(CO$1),N($R157),1)),CHOOSE(AC[[M]:[M]],1,1,0,AC[[AB]:[AB]])),PRODUCT(INDEX(CMB[[BD_0O]:[BD_2O]],MATCH(ROUND(MIN(SUM(CO$4,$O157/1000),SUM($O157,CO$4/1000)),3),CMB[[Cmb_ID]:[Cmb_ID]],0),SUM(N(CO$1),N($R157),1)),CHOOSE(AC[[M]:[M]],1,0,1,AC[[DB]:[DB]])),PRODUCT(SUM(ROUND(AVERAGE(VALUE(CO$3),VALUE($P157)),0),CHOOSE(IF(OR(CO$1,$R157),4,INDEX(CMB[[Res_Rare]:[Res_Rare]],MATCH(ROUND(MIN(SUM(CO$4,$O157/1000),SUM($O157,CO$4/1000)),3),CMB[[Cmb_ID]:[Cmb_ID]],0))),-1,-1,0,0)),IF(OR(CO$1,$R157),4,INDEX(CMB[[Cmb_Rare]:[Cmb_Rare]],MATCH(ROUND(MIN(SUM(CO$4,$O157/1000),SUM($O157,CO$4/1000)),3),CMB[[Cmb_ID]:[Cmb_ID]],0))),CHOOSE(AC[[M]:[M]],2,1,1,SUM(AC[[AB]:[DB]])))),""))</f>
        <v/>
      </c>
      <c r="CP157" t="str">
        <f>IF(OR(CP$5="",$S157=""),"",IFERROR(SUM(PRODUCT(INDEX(CMB[[BA_0O]:[BA_2O]],MATCH(ROUND(MIN(SUM(CP$4,$O157/1000),SUM($O157,CP$4/1000)),3),CMB[[Cmb_ID]:[Cmb_ID]],0),SUM(N(CP$1),N($R157),1)),CHOOSE(AC[[M]:[M]],1,1,0,AC[[AB]:[AB]])),PRODUCT(INDEX(CMB[[BD_0O]:[BD_2O]],MATCH(ROUND(MIN(SUM(CP$4,$O157/1000),SUM($O157,CP$4/1000)),3),CMB[[Cmb_ID]:[Cmb_ID]],0),SUM(N(CP$1),N($R157),1)),CHOOSE(AC[[M]:[M]],1,0,1,AC[[DB]:[DB]])),PRODUCT(SUM(ROUND(AVERAGE(VALUE(CP$3),VALUE($P157)),0),CHOOSE(IF(OR(CP$1,$R157),4,INDEX(CMB[[Res_Rare]:[Res_Rare]],MATCH(ROUND(MIN(SUM(CP$4,$O157/1000),SUM($O157,CP$4/1000)),3),CMB[[Cmb_ID]:[Cmb_ID]],0))),-1,-1,0,0)),IF(OR(CP$1,$R157),4,INDEX(CMB[[Cmb_Rare]:[Cmb_Rare]],MATCH(ROUND(MIN(SUM(CP$4,$O157/1000),SUM($O157,CP$4/1000)),3),CMB[[Cmb_ID]:[Cmb_ID]],0))),CHOOSE(AC[[M]:[M]],2,1,1,SUM(AC[[AB]:[DB]])))),""))</f>
        <v/>
      </c>
      <c r="CQ157" t="str">
        <f>IF(OR(CQ$5="",$S157=""),"",IFERROR(SUM(PRODUCT(INDEX(CMB[[BA_0O]:[BA_2O]],MATCH(ROUND(MIN(SUM(CQ$4,$O157/1000),SUM($O157,CQ$4/1000)),3),CMB[[Cmb_ID]:[Cmb_ID]],0),SUM(N(CQ$1),N($R157),1)),CHOOSE(AC[[M]:[M]],1,1,0,AC[[AB]:[AB]])),PRODUCT(INDEX(CMB[[BD_0O]:[BD_2O]],MATCH(ROUND(MIN(SUM(CQ$4,$O157/1000),SUM($O157,CQ$4/1000)),3),CMB[[Cmb_ID]:[Cmb_ID]],0),SUM(N(CQ$1),N($R157),1)),CHOOSE(AC[[M]:[M]],1,0,1,AC[[DB]:[DB]])),PRODUCT(SUM(ROUND(AVERAGE(VALUE(CQ$3),VALUE($P157)),0),CHOOSE(IF(OR(CQ$1,$R157),4,INDEX(CMB[[Res_Rare]:[Res_Rare]],MATCH(ROUND(MIN(SUM(CQ$4,$O157/1000),SUM($O157,CQ$4/1000)),3),CMB[[Cmb_ID]:[Cmb_ID]],0))),-1,-1,0,0)),IF(OR(CQ$1,$R157),4,INDEX(CMB[[Cmb_Rare]:[Cmb_Rare]],MATCH(ROUND(MIN(SUM(CQ$4,$O157/1000),SUM($O157,CQ$4/1000)),3),CMB[[Cmb_ID]:[Cmb_ID]],0))),CHOOSE(AC[[M]:[M]],2,1,1,SUM(AC[[AB]:[DB]])))),""))</f>
        <v/>
      </c>
      <c r="CR157" t="str">
        <f>IF(OR(CR$5="",$S157=""),"",IFERROR(SUM(PRODUCT(INDEX(CMB[[BA_0O]:[BA_2O]],MATCH(ROUND(MIN(SUM(CR$4,$O157/1000),SUM($O157,CR$4/1000)),3),CMB[[Cmb_ID]:[Cmb_ID]],0),SUM(N(CR$1),N($R157),1)),CHOOSE(AC[[M]:[M]],1,1,0,AC[[AB]:[AB]])),PRODUCT(INDEX(CMB[[BD_0O]:[BD_2O]],MATCH(ROUND(MIN(SUM(CR$4,$O157/1000),SUM($O157,CR$4/1000)),3),CMB[[Cmb_ID]:[Cmb_ID]],0),SUM(N(CR$1),N($R157),1)),CHOOSE(AC[[M]:[M]],1,0,1,AC[[DB]:[DB]])),PRODUCT(SUM(ROUND(AVERAGE(VALUE(CR$3),VALUE($P157)),0),CHOOSE(IF(OR(CR$1,$R157),4,INDEX(CMB[[Res_Rare]:[Res_Rare]],MATCH(ROUND(MIN(SUM(CR$4,$O157/1000),SUM($O157,CR$4/1000)),3),CMB[[Cmb_ID]:[Cmb_ID]],0))),-1,-1,0,0)),IF(OR(CR$1,$R157),4,INDEX(CMB[[Cmb_Rare]:[Cmb_Rare]],MATCH(ROUND(MIN(SUM(CR$4,$O157/1000),SUM($O157,CR$4/1000)),3),CMB[[Cmb_ID]:[Cmb_ID]],0))),CHOOSE(AC[[M]:[M]],2,1,1,SUM(AC[[AB]:[DB]])))),""))</f>
        <v/>
      </c>
      <c r="CS157" t="str">
        <f>IF(OR(CS$5="",$S157=""),"",IFERROR(SUM(PRODUCT(INDEX(CMB[[BA_0O]:[BA_2O]],MATCH(ROUND(MIN(SUM(CS$4,$O157/1000),SUM($O157,CS$4/1000)),3),CMB[[Cmb_ID]:[Cmb_ID]],0),SUM(N(CS$1),N($R157),1)),CHOOSE(AC[[M]:[M]],1,1,0,AC[[AB]:[AB]])),PRODUCT(INDEX(CMB[[BD_0O]:[BD_2O]],MATCH(ROUND(MIN(SUM(CS$4,$O157/1000),SUM($O157,CS$4/1000)),3),CMB[[Cmb_ID]:[Cmb_ID]],0),SUM(N(CS$1),N($R157),1)),CHOOSE(AC[[M]:[M]],1,0,1,AC[[DB]:[DB]])),PRODUCT(SUM(ROUND(AVERAGE(VALUE(CS$3),VALUE($P157)),0),CHOOSE(IF(OR(CS$1,$R157),4,INDEX(CMB[[Res_Rare]:[Res_Rare]],MATCH(ROUND(MIN(SUM(CS$4,$O157/1000),SUM($O157,CS$4/1000)),3),CMB[[Cmb_ID]:[Cmb_ID]],0))),-1,-1,0,0)),IF(OR(CS$1,$R157),4,INDEX(CMB[[Cmb_Rare]:[Cmb_Rare]],MATCH(ROUND(MIN(SUM(CS$4,$O157/1000),SUM($O157,CS$4/1000)),3),CMB[[Cmb_ID]:[Cmb_ID]],0))),CHOOSE(AC[[M]:[M]],2,1,1,SUM(AC[[AB]:[DB]])))),""))</f>
        <v/>
      </c>
      <c r="CT157" t="str">
        <f>IF(OR(CT$5="",$S157=""),"",IFERROR(SUM(PRODUCT(INDEX(CMB[[BA_0O]:[BA_2O]],MATCH(ROUND(MIN(SUM(CT$4,$O157/1000),SUM($O157,CT$4/1000)),3),CMB[[Cmb_ID]:[Cmb_ID]],0),SUM(N(CT$1),N($R157),1)),CHOOSE(AC[[M]:[M]],1,1,0,AC[[AB]:[AB]])),PRODUCT(INDEX(CMB[[BD_0O]:[BD_2O]],MATCH(ROUND(MIN(SUM(CT$4,$O157/1000),SUM($O157,CT$4/1000)),3),CMB[[Cmb_ID]:[Cmb_ID]],0),SUM(N(CT$1),N($R157),1)),CHOOSE(AC[[M]:[M]],1,0,1,AC[[DB]:[DB]])),PRODUCT(SUM(ROUND(AVERAGE(VALUE(CT$3),VALUE($P157)),0),CHOOSE(IF(OR(CT$1,$R157),4,INDEX(CMB[[Res_Rare]:[Res_Rare]],MATCH(ROUND(MIN(SUM(CT$4,$O157/1000),SUM($O157,CT$4/1000)),3),CMB[[Cmb_ID]:[Cmb_ID]],0))),-1,-1,0,0)),IF(OR(CT$1,$R157),4,INDEX(CMB[[Cmb_Rare]:[Cmb_Rare]],MATCH(ROUND(MIN(SUM(CT$4,$O157/1000),SUM($O157,CT$4/1000)),3),CMB[[Cmb_ID]:[Cmb_ID]],0))),CHOOSE(AC[[M]:[M]],2,1,1,SUM(AC[[AB]:[DB]])))),""))</f>
        <v/>
      </c>
      <c r="CU157" t="str">
        <f>IF(OR(CU$5="",$S157=""),"",IFERROR(SUM(PRODUCT(INDEX(CMB[[BA_0O]:[BA_2O]],MATCH(ROUND(MIN(SUM(CU$4,$O157/1000),SUM($O157,CU$4/1000)),3),CMB[[Cmb_ID]:[Cmb_ID]],0),SUM(N(CU$1),N($R157),1)),CHOOSE(AC[[M]:[M]],1,1,0,AC[[AB]:[AB]])),PRODUCT(INDEX(CMB[[BD_0O]:[BD_2O]],MATCH(ROUND(MIN(SUM(CU$4,$O157/1000),SUM($O157,CU$4/1000)),3),CMB[[Cmb_ID]:[Cmb_ID]],0),SUM(N(CU$1),N($R157),1)),CHOOSE(AC[[M]:[M]],1,0,1,AC[[DB]:[DB]])),PRODUCT(SUM(ROUND(AVERAGE(VALUE(CU$3),VALUE($P157)),0),CHOOSE(IF(OR(CU$1,$R157),4,INDEX(CMB[[Res_Rare]:[Res_Rare]],MATCH(ROUND(MIN(SUM(CU$4,$O157/1000),SUM($O157,CU$4/1000)),3),CMB[[Cmb_ID]:[Cmb_ID]],0))),-1,-1,0,0)),IF(OR(CU$1,$R157),4,INDEX(CMB[[Cmb_Rare]:[Cmb_Rare]],MATCH(ROUND(MIN(SUM(CU$4,$O157/1000),SUM($O157,CU$4/1000)),3),CMB[[Cmb_ID]:[Cmb_ID]],0))),CHOOSE(AC[[M]:[M]],2,1,1,SUM(AC[[AB]:[DB]])))),""))</f>
        <v/>
      </c>
      <c r="CV157" t="str">
        <f>IF(OR(CV$5="",$S157=""),"",IFERROR(SUM(PRODUCT(INDEX(CMB[[BA_0O]:[BA_2O]],MATCH(ROUND(MIN(SUM(CV$4,$O157/1000),SUM($O157,CV$4/1000)),3),CMB[[Cmb_ID]:[Cmb_ID]],0),SUM(N(CV$1),N($R157),1)),CHOOSE(AC[[M]:[M]],1,1,0,AC[[AB]:[AB]])),PRODUCT(INDEX(CMB[[BD_0O]:[BD_2O]],MATCH(ROUND(MIN(SUM(CV$4,$O157/1000),SUM($O157,CV$4/1000)),3),CMB[[Cmb_ID]:[Cmb_ID]],0),SUM(N(CV$1),N($R157),1)),CHOOSE(AC[[M]:[M]],1,0,1,AC[[DB]:[DB]])),PRODUCT(SUM(ROUND(AVERAGE(VALUE(CV$3),VALUE($P157)),0),CHOOSE(IF(OR(CV$1,$R157),4,INDEX(CMB[[Res_Rare]:[Res_Rare]],MATCH(ROUND(MIN(SUM(CV$4,$O157/1000),SUM($O157,CV$4/1000)),3),CMB[[Cmb_ID]:[Cmb_ID]],0))),-1,-1,0,0)),IF(OR(CV$1,$R157),4,INDEX(CMB[[Cmb_Rare]:[Cmb_Rare]],MATCH(ROUND(MIN(SUM(CV$4,$O157/1000),SUM($O157,CV$4/1000)),3),CMB[[Cmb_ID]:[Cmb_ID]],0))),CHOOSE(AC[[M]:[M]],2,1,1,SUM(AC[[AB]:[DB]])))),""))</f>
        <v/>
      </c>
      <c r="CW157" t="str">
        <f>IF(OR(CW$5="",$S157=""),"",IFERROR(SUM(PRODUCT(INDEX(CMB[[BA_0O]:[BA_2O]],MATCH(ROUND(MIN(SUM(CW$4,$O157/1000),SUM($O157,CW$4/1000)),3),CMB[[Cmb_ID]:[Cmb_ID]],0),SUM(N(CW$1),N($R157),1)),CHOOSE(AC[[M]:[M]],1,1,0,AC[[AB]:[AB]])),PRODUCT(INDEX(CMB[[BD_0O]:[BD_2O]],MATCH(ROUND(MIN(SUM(CW$4,$O157/1000),SUM($O157,CW$4/1000)),3),CMB[[Cmb_ID]:[Cmb_ID]],0),SUM(N(CW$1),N($R157),1)),CHOOSE(AC[[M]:[M]],1,0,1,AC[[DB]:[DB]])),PRODUCT(SUM(ROUND(AVERAGE(VALUE(CW$3),VALUE($P157)),0),CHOOSE(IF(OR(CW$1,$R157),4,INDEX(CMB[[Res_Rare]:[Res_Rare]],MATCH(ROUND(MIN(SUM(CW$4,$O157/1000),SUM($O157,CW$4/1000)),3),CMB[[Cmb_ID]:[Cmb_ID]],0))),-1,-1,0,0)),IF(OR(CW$1,$R157),4,INDEX(CMB[[Cmb_Rare]:[Cmb_Rare]],MATCH(ROUND(MIN(SUM(CW$4,$O157/1000),SUM($O157,CW$4/1000)),3),CMB[[Cmb_ID]:[Cmb_ID]],0))),CHOOSE(AC[[M]:[M]],2,1,1,SUM(AC[[AB]:[DB]])))),""))</f>
        <v/>
      </c>
      <c r="CX157" t="str">
        <f>IF(OR(CX$5="",$S157=""),"",IFERROR(SUM(PRODUCT(INDEX(CMB[[BA_0O]:[BA_2O]],MATCH(ROUND(MIN(SUM(CX$4,$O157/1000),SUM($O157,CX$4/1000)),3),CMB[[Cmb_ID]:[Cmb_ID]],0),SUM(N(CX$1),N($R157),1)),CHOOSE(AC[[M]:[M]],1,1,0,AC[[AB]:[AB]])),PRODUCT(INDEX(CMB[[BD_0O]:[BD_2O]],MATCH(ROUND(MIN(SUM(CX$4,$O157/1000),SUM($O157,CX$4/1000)),3),CMB[[Cmb_ID]:[Cmb_ID]],0),SUM(N(CX$1),N($R157),1)),CHOOSE(AC[[M]:[M]],1,0,1,AC[[DB]:[DB]])),PRODUCT(SUM(ROUND(AVERAGE(VALUE(CX$3),VALUE($P157)),0),CHOOSE(IF(OR(CX$1,$R157),4,INDEX(CMB[[Res_Rare]:[Res_Rare]],MATCH(ROUND(MIN(SUM(CX$4,$O157/1000),SUM($O157,CX$4/1000)),3),CMB[[Cmb_ID]:[Cmb_ID]],0))),-1,-1,0,0)),IF(OR(CX$1,$R157),4,INDEX(CMB[[Cmb_Rare]:[Cmb_Rare]],MATCH(ROUND(MIN(SUM(CX$4,$O157/1000),SUM($O157,CX$4/1000)),3),CMB[[Cmb_ID]:[Cmb_ID]],0))),CHOOSE(AC[[M]:[M]],2,1,1,SUM(AC[[AB]:[DB]])))),""))</f>
        <v/>
      </c>
      <c r="CY157" t="str">
        <f>IF(OR(CY$5="",$S157=""),"",IFERROR(SUM(PRODUCT(INDEX(CMB[[BA_0O]:[BA_2O]],MATCH(ROUND(MIN(SUM(CY$4,$O157/1000),SUM($O157,CY$4/1000)),3),CMB[[Cmb_ID]:[Cmb_ID]],0),SUM(N(CY$1),N($R157),1)),CHOOSE(AC[[M]:[M]],1,1,0,AC[[AB]:[AB]])),PRODUCT(INDEX(CMB[[BD_0O]:[BD_2O]],MATCH(ROUND(MIN(SUM(CY$4,$O157/1000),SUM($O157,CY$4/1000)),3),CMB[[Cmb_ID]:[Cmb_ID]],0),SUM(N(CY$1),N($R157),1)),CHOOSE(AC[[M]:[M]],1,0,1,AC[[DB]:[DB]])),PRODUCT(SUM(ROUND(AVERAGE(VALUE(CY$3),VALUE($P157)),0),CHOOSE(IF(OR(CY$1,$R157),4,INDEX(CMB[[Res_Rare]:[Res_Rare]],MATCH(ROUND(MIN(SUM(CY$4,$O157/1000),SUM($O157,CY$4/1000)),3),CMB[[Cmb_ID]:[Cmb_ID]],0))),-1,-1,0,0)),IF(OR(CY$1,$R157),4,INDEX(CMB[[Cmb_Rare]:[Cmb_Rare]],MATCH(ROUND(MIN(SUM(CY$4,$O157/1000),SUM($O157,CY$4/1000)),3),CMB[[Cmb_ID]:[Cmb_ID]],0))),CHOOSE(AC[[M]:[M]],2,1,1,SUM(AC[[AB]:[DB]])))),""))</f>
        <v/>
      </c>
      <c r="CZ157" t="str">
        <f>IF(OR(CZ$5="",$S157=""),"",IFERROR(SUM(PRODUCT(INDEX(CMB[[BA_0O]:[BA_2O]],MATCH(ROUND(MIN(SUM(CZ$4,$O157/1000),SUM($O157,CZ$4/1000)),3),CMB[[Cmb_ID]:[Cmb_ID]],0),SUM(N(CZ$1),N($R157),1)),CHOOSE(AC[[M]:[M]],1,1,0,AC[[AB]:[AB]])),PRODUCT(INDEX(CMB[[BD_0O]:[BD_2O]],MATCH(ROUND(MIN(SUM(CZ$4,$O157/1000),SUM($O157,CZ$4/1000)),3),CMB[[Cmb_ID]:[Cmb_ID]],0),SUM(N(CZ$1),N($R157),1)),CHOOSE(AC[[M]:[M]],1,0,1,AC[[DB]:[DB]])),PRODUCT(SUM(ROUND(AVERAGE(VALUE(CZ$3),VALUE($P157)),0),CHOOSE(IF(OR(CZ$1,$R157),4,INDEX(CMB[[Res_Rare]:[Res_Rare]],MATCH(ROUND(MIN(SUM(CZ$4,$O157/1000),SUM($O157,CZ$4/1000)),3),CMB[[Cmb_ID]:[Cmb_ID]],0))),-1,-1,0,0)),IF(OR(CZ$1,$R157),4,INDEX(CMB[[Cmb_Rare]:[Cmb_Rare]],MATCH(ROUND(MIN(SUM(CZ$4,$O157/1000),SUM($O157,CZ$4/1000)),3),CMB[[Cmb_ID]:[Cmb_ID]],0))),CHOOSE(AC[[M]:[M]],2,1,1,SUM(AC[[AB]:[DB]])))),""))</f>
        <v/>
      </c>
      <c r="DA157" t="str">
        <f>IF(OR(DA$5="",$S157=""),"",IFERROR(SUM(PRODUCT(INDEX(CMB[[BA_0O]:[BA_2O]],MATCH(ROUND(MIN(SUM(DA$4,$O157/1000),SUM($O157,DA$4/1000)),3),CMB[[Cmb_ID]:[Cmb_ID]],0),SUM(N(DA$1),N($R157),1)),CHOOSE(AC[[M]:[M]],1,1,0,AC[[AB]:[AB]])),PRODUCT(INDEX(CMB[[BD_0O]:[BD_2O]],MATCH(ROUND(MIN(SUM(DA$4,$O157/1000),SUM($O157,DA$4/1000)),3),CMB[[Cmb_ID]:[Cmb_ID]],0),SUM(N(DA$1),N($R157),1)),CHOOSE(AC[[M]:[M]],1,0,1,AC[[DB]:[DB]])),PRODUCT(SUM(ROUND(AVERAGE(VALUE(DA$3),VALUE($P157)),0),CHOOSE(IF(OR(DA$1,$R157),4,INDEX(CMB[[Res_Rare]:[Res_Rare]],MATCH(ROUND(MIN(SUM(DA$4,$O157/1000),SUM($O157,DA$4/1000)),3),CMB[[Cmb_ID]:[Cmb_ID]],0))),-1,-1,0,0)),IF(OR(DA$1,$R157),4,INDEX(CMB[[Cmb_Rare]:[Cmb_Rare]],MATCH(ROUND(MIN(SUM(DA$4,$O157/1000),SUM($O157,DA$4/1000)),3),CMB[[Cmb_ID]:[Cmb_ID]],0))),CHOOSE(AC[[M]:[M]],2,1,1,SUM(AC[[AB]:[DB]])))),""))</f>
        <v/>
      </c>
      <c r="DB157" t="str">
        <f>IF(OR(DB$5="",$S157=""),"",IFERROR(SUM(PRODUCT(INDEX(CMB[[BA_0O]:[BA_2O]],MATCH(ROUND(MIN(SUM(DB$4,$O157/1000),SUM($O157,DB$4/1000)),3),CMB[[Cmb_ID]:[Cmb_ID]],0),SUM(N(DB$1),N($R157),1)),CHOOSE(AC[[M]:[M]],1,1,0,AC[[AB]:[AB]])),PRODUCT(INDEX(CMB[[BD_0O]:[BD_2O]],MATCH(ROUND(MIN(SUM(DB$4,$O157/1000),SUM($O157,DB$4/1000)),3),CMB[[Cmb_ID]:[Cmb_ID]],0),SUM(N(DB$1),N($R157),1)),CHOOSE(AC[[M]:[M]],1,0,1,AC[[DB]:[DB]])),PRODUCT(SUM(ROUND(AVERAGE(VALUE(DB$3),VALUE($P157)),0),CHOOSE(IF(OR(DB$1,$R157),4,INDEX(CMB[[Res_Rare]:[Res_Rare]],MATCH(ROUND(MIN(SUM(DB$4,$O157/1000),SUM($O157,DB$4/1000)),3),CMB[[Cmb_ID]:[Cmb_ID]],0))),-1,-1,0,0)),IF(OR(DB$1,$R157),4,INDEX(CMB[[Cmb_Rare]:[Cmb_Rare]],MATCH(ROUND(MIN(SUM(DB$4,$O157/1000),SUM($O157,DB$4/1000)),3),CMB[[Cmb_ID]:[Cmb_ID]],0))),CHOOSE(AC[[M]:[M]],2,1,1,SUM(AC[[AB]:[DB]])))),""))</f>
        <v/>
      </c>
      <c r="DC157" t="str">
        <f>IF(OR(DC$5="",$S157=""),"",IFERROR(SUM(PRODUCT(INDEX(CMB[[BA_0O]:[BA_2O]],MATCH(ROUND(MIN(SUM(DC$4,$O157/1000),SUM($O157,DC$4/1000)),3),CMB[[Cmb_ID]:[Cmb_ID]],0),SUM(N(DC$1),N($R157),1)),CHOOSE(AC[[M]:[M]],1,1,0,AC[[AB]:[AB]])),PRODUCT(INDEX(CMB[[BD_0O]:[BD_2O]],MATCH(ROUND(MIN(SUM(DC$4,$O157/1000),SUM($O157,DC$4/1000)),3),CMB[[Cmb_ID]:[Cmb_ID]],0),SUM(N(DC$1),N($R157),1)),CHOOSE(AC[[M]:[M]],1,0,1,AC[[DB]:[DB]])),PRODUCT(SUM(ROUND(AVERAGE(VALUE(DC$3),VALUE($P157)),0),CHOOSE(IF(OR(DC$1,$R157),4,INDEX(CMB[[Res_Rare]:[Res_Rare]],MATCH(ROUND(MIN(SUM(DC$4,$O157/1000),SUM($O157,DC$4/1000)),3),CMB[[Cmb_ID]:[Cmb_ID]],0))),-1,-1,0,0)),IF(OR(DC$1,$R157),4,INDEX(CMB[[Cmb_Rare]:[Cmb_Rare]],MATCH(ROUND(MIN(SUM(DC$4,$O157/1000),SUM($O157,DC$4/1000)),3),CMB[[Cmb_ID]:[Cmb_ID]],0))),CHOOSE(AC[[M]:[M]],2,1,1,SUM(AC[[AB]:[DB]])))),""))</f>
        <v/>
      </c>
      <c r="DD157" t="str">
        <f>IF(OR(DD$5="",$S157=""),"",IFERROR(SUM(PRODUCT(INDEX(CMB[[BA_0O]:[BA_2O]],MATCH(ROUND(MIN(SUM(DD$4,$O157/1000),SUM($O157,DD$4/1000)),3),CMB[[Cmb_ID]:[Cmb_ID]],0),SUM(N(DD$1),N($R157),1)),CHOOSE(AC[[M]:[M]],1,1,0,AC[[AB]:[AB]])),PRODUCT(INDEX(CMB[[BD_0O]:[BD_2O]],MATCH(ROUND(MIN(SUM(DD$4,$O157/1000),SUM($O157,DD$4/1000)),3),CMB[[Cmb_ID]:[Cmb_ID]],0),SUM(N(DD$1),N($R157),1)),CHOOSE(AC[[M]:[M]],1,0,1,AC[[DB]:[DB]])),PRODUCT(SUM(ROUND(AVERAGE(VALUE(DD$3),VALUE($P157)),0),CHOOSE(IF(OR(DD$1,$R157),4,INDEX(CMB[[Res_Rare]:[Res_Rare]],MATCH(ROUND(MIN(SUM(DD$4,$O157/1000),SUM($O157,DD$4/1000)),3),CMB[[Cmb_ID]:[Cmb_ID]],0))),-1,-1,0,0)),IF(OR(DD$1,$R157),4,INDEX(CMB[[Cmb_Rare]:[Cmb_Rare]],MATCH(ROUND(MIN(SUM(DD$4,$O157/1000),SUM($O157,DD$4/1000)),3),CMB[[Cmb_ID]:[Cmb_ID]],0))),CHOOSE(AC[[M]:[M]],2,1,1,SUM(AC[[AB]:[DB]])))),""))</f>
        <v/>
      </c>
      <c r="DE157" t="str">
        <f>IF(OR(DE$5="",$S157=""),"",IFERROR(SUM(PRODUCT(INDEX(CMB[[BA_0O]:[BA_2O]],MATCH(ROUND(MIN(SUM(DE$4,$O157/1000),SUM($O157,DE$4/1000)),3),CMB[[Cmb_ID]:[Cmb_ID]],0),SUM(N(DE$1),N($R157),1)),CHOOSE(AC[[M]:[M]],1,1,0,AC[[AB]:[AB]])),PRODUCT(INDEX(CMB[[BD_0O]:[BD_2O]],MATCH(ROUND(MIN(SUM(DE$4,$O157/1000),SUM($O157,DE$4/1000)),3),CMB[[Cmb_ID]:[Cmb_ID]],0),SUM(N(DE$1),N($R157),1)),CHOOSE(AC[[M]:[M]],1,0,1,AC[[DB]:[DB]])),PRODUCT(SUM(ROUND(AVERAGE(VALUE(DE$3),VALUE($P157)),0),CHOOSE(IF(OR(DE$1,$R157),4,INDEX(CMB[[Res_Rare]:[Res_Rare]],MATCH(ROUND(MIN(SUM(DE$4,$O157/1000),SUM($O157,DE$4/1000)),3),CMB[[Cmb_ID]:[Cmb_ID]],0))),-1,-1,0,0)),IF(OR(DE$1,$R157),4,INDEX(CMB[[Cmb_Rare]:[Cmb_Rare]],MATCH(ROUND(MIN(SUM(DE$4,$O157/1000),SUM($O157,DE$4/1000)),3),CMB[[Cmb_ID]:[Cmb_ID]],0))),CHOOSE(AC[[M]:[M]],2,1,1,SUM(AC[[AB]:[DB]])))),""))</f>
        <v/>
      </c>
      <c r="DF157" t="str">
        <f>IF(OR(DF$5="",$S157=""),"",IFERROR(SUM(PRODUCT(INDEX(CMB[[BA_0O]:[BA_2O]],MATCH(ROUND(MIN(SUM(DF$4,$O157/1000),SUM($O157,DF$4/1000)),3),CMB[[Cmb_ID]:[Cmb_ID]],0),SUM(N(DF$1),N($R157),1)),CHOOSE(AC[[M]:[M]],1,1,0,AC[[AB]:[AB]])),PRODUCT(INDEX(CMB[[BD_0O]:[BD_2O]],MATCH(ROUND(MIN(SUM(DF$4,$O157/1000),SUM($O157,DF$4/1000)),3),CMB[[Cmb_ID]:[Cmb_ID]],0),SUM(N(DF$1),N($R157),1)),CHOOSE(AC[[M]:[M]],1,0,1,AC[[DB]:[DB]])),PRODUCT(SUM(ROUND(AVERAGE(VALUE(DF$3),VALUE($P157)),0),CHOOSE(IF(OR(DF$1,$R157),4,INDEX(CMB[[Res_Rare]:[Res_Rare]],MATCH(ROUND(MIN(SUM(DF$4,$O157/1000),SUM($O157,DF$4/1000)),3),CMB[[Cmb_ID]:[Cmb_ID]],0))),-1,-1,0,0)),IF(OR(DF$1,$R157),4,INDEX(CMB[[Cmb_Rare]:[Cmb_Rare]],MATCH(ROUND(MIN(SUM(DF$4,$O157/1000),SUM($O157,DF$4/1000)),3),CMB[[Cmb_ID]:[Cmb_ID]],0))),CHOOSE(AC[[M]:[M]],2,1,1,SUM(AC[[AB]:[DB]])))),""))</f>
        <v/>
      </c>
      <c r="DG157" t="str">
        <f>IF(OR(DG$5="",$S157=""),"",IFERROR(SUM(PRODUCT(INDEX(CMB[[BA_0O]:[BA_2O]],MATCH(ROUND(MIN(SUM(DG$4,$O157/1000),SUM($O157,DG$4/1000)),3),CMB[[Cmb_ID]:[Cmb_ID]],0),SUM(N(DG$1),N($R157),1)),CHOOSE(AC[[M]:[M]],1,1,0,AC[[AB]:[AB]])),PRODUCT(INDEX(CMB[[BD_0O]:[BD_2O]],MATCH(ROUND(MIN(SUM(DG$4,$O157/1000),SUM($O157,DG$4/1000)),3),CMB[[Cmb_ID]:[Cmb_ID]],0),SUM(N(DG$1),N($R157),1)),CHOOSE(AC[[M]:[M]],1,0,1,AC[[DB]:[DB]])),PRODUCT(SUM(ROUND(AVERAGE(VALUE(DG$3),VALUE($P157)),0),CHOOSE(IF(OR(DG$1,$R157),4,INDEX(CMB[[Res_Rare]:[Res_Rare]],MATCH(ROUND(MIN(SUM(DG$4,$O157/1000),SUM($O157,DG$4/1000)),3),CMB[[Cmb_ID]:[Cmb_ID]],0))),-1,-1,0,0)),IF(OR(DG$1,$R157),4,INDEX(CMB[[Cmb_Rare]:[Cmb_Rare]],MATCH(ROUND(MIN(SUM(DG$4,$O157/1000),SUM($O157,DG$4/1000)),3),CMB[[Cmb_ID]:[Cmb_ID]],0))),CHOOSE(AC[[M]:[M]],2,1,1,SUM(AC[[AB]:[DB]])))),""))</f>
        <v/>
      </c>
      <c r="DH157" t="str">
        <f>IF(OR(DH$5="",$S157=""),"",IFERROR(SUM(PRODUCT(INDEX(CMB[[BA_0O]:[BA_2O]],MATCH(ROUND(MIN(SUM(DH$4,$O157/1000),SUM($O157,DH$4/1000)),3),CMB[[Cmb_ID]:[Cmb_ID]],0),SUM(N(DH$1),N($R157),1)),CHOOSE(AC[[M]:[M]],1,1,0,AC[[AB]:[AB]])),PRODUCT(INDEX(CMB[[BD_0O]:[BD_2O]],MATCH(ROUND(MIN(SUM(DH$4,$O157/1000),SUM($O157,DH$4/1000)),3),CMB[[Cmb_ID]:[Cmb_ID]],0),SUM(N(DH$1),N($R157),1)),CHOOSE(AC[[M]:[M]],1,0,1,AC[[DB]:[DB]])),PRODUCT(SUM(ROUND(AVERAGE(VALUE(DH$3),VALUE($P157)),0),CHOOSE(IF(OR(DH$1,$R157),4,INDEX(CMB[[Res_Rare]:[Res_Rare]],MATCH(ROUND(MIN(SUM(DH$4,$O157/1000),SUM($O157,DH$4/1000)),3),CMB[[Cmb_ID]:[Cmb_ID]],0))),-1,-1,0,0)),IF(OR(DH$1,$R157),4,INDEX(CMB[[Cmb_Rare]:[Cmb_Rare]],MATCH(ROUND(MIN(SUM(DH$4,$O157/1000),SUM($O157,DH$4/1000)),3),CMB[[Cmb_ID]:[Cmb_ID]],0))),CHOOSE(AC[[M]:[M]],2,1,1,SUM(AC[[AB]:[DB]])))),""))</f>
        <v/>
      </c>
      <c r="DI157" t="str">
        <f>IF(OR(DI$5="",$S157=""),"",IFERROR(SUM(PRODUCT(INDEX(CMB[[BA_0O]:[BA_2O]],MATCH(ROUND(MIN(SUM(DI$4,$O157/1000),SUM($O157,DI$4/1000)),3),CMB[[Cmb_ID]:[Cmb_ID]],0),SUM(N(DI$1),N($R157),1)),CHOOSE(AC[[M]:[M]],1,1,0,AC[[AB]:[AB]])),PRODUCT(INDEX(CMB[[BD_0O]:[BD_2O]],MATCH(ROUND(MIN(SUM(DI$4,$O157/1000),SUM($O157,DI$4/1000)),3),CMB[[Cmb_ID]:[Cmb_ID]],0),SUM(N(DI$1),N($R157),1)),CHOOSE(AC[[M]:[M]],1,0,1,AC[[DB]:[DB]])),PRODUCT(SUM(ROUND(AVERAGE(VALUE(DI$3),VALUE($P157)),0),CHOOSE(IF(OR(DI$1,$R157),4,INDEX(CMB[[Res_Rare]:[Res_Rare]],MATCH(ROUND(MIN(SUM(DI$4,$O157/1000),SUM($O157,DI$4/1000)),3),CMB[[Cmb_ID]:[Cmb_ID]],0))),-1,-1,0,0)),IF(OR(DI$1,$R157),4,INDEX(CMB[[Cmb_Rare]:[Cmb_Rare]],MATCH(ROUND(MIN(SUM(DI$4,$O157/1000),SUM($O157,DI$4/1000)),3),CMB[[Cmb_ID]:[Cmb_ID]],0))),CHOOSE(AC[[M]:[M]],2,1,1,SUM(AC[[AB]:[DB]])))),""))</f>
        <v/>
      </c>
      <c r="DJ157" t="str">
        <f>IF(OR(DJ$5="",$S157=""),"",IFERROR(SUM(PRODUCT(INDEX(CMB[[BA_0O]:[BA_2O]],MATCH(ROUND(MIN(SUM(DJ$4,$O157/1000),SUM($O157,DJ$4/1000)),3),CMB[[Cmb_ID]:[Cmb_ID]],0),SUM(N(DJ$1),N($R157),1)),CHOOSE(AC[[M]:[M]],1,1,0,AC[[AB]:[AB]])),PRODUCT(INDEX(CMB[[BD_0O]:[BD_2O]],MATCH(ROUND(MIN(SUM(DJ$4,$O157/1000),SUM($O157,DJ$4/1000)),3),CMB[[Cmb_ID]:[Cmb_ID]],0),SUM(N(DJ$1),N($R157),1)),CHOOSE(AC[[M]:[M]],1,0,1,AC[[DB]:[DB]])),PRODUCT(SUM(ROUND(AVERAGE(VALUE(DJ$3),VALUE($P157)),0),CHOOSE(IF(OR(DJ$1,$R157),4,INDEX(CMB[[Res_Rare]:[Res_Rare]],MATCH(ROUND(MIN(SUM(DJ$4,$O157/1000),SUM($O157,DJ$4/1000)),3),CMB[[Cmb_ID]:[Cmb_ID]],0))),-1,-1,0,0)),IF(OR(DJ$1,$R157),4,INDEX(CMB[[Cmb_Rare]:[Cmb_Rare]],MATCH(ROUND(MIN(SUM(DJ$4,$O157/1000),SUM($O157,DJ$4/1000)),3),CMB[[Cmb_ID]:[Cmb_ID]],0))),CHOOSE(AC[[M]:[M]],2,1,1,SUM(AC[[AB]:[DB]])))),""))</f>
        <v/>
      </c>
      <c r="DK157" t="str">
        <f>IF(OR(DK$5="",$S157=""),"",IFERROR(SUM(PRODUCT(INDEX(CMB[[BA_0O]:[BA_2O]],MATCH(ROUND(MIN(SUM(DK$4,$O157/1000),SUM($O157,DK$4/1000)),3),CMB[[Cmb_ID]:[Cmb_ID]],0),SUM(N(DK$1),N($R157),1)),CHOOSE(AC[[M]:[M]],1,1,0,AC[[AB]:[AB]])),PRODUCT(INDEX(CMB[[BD_0O]:[BD_2O]],MATCH(ROUND(MIN(SUM(DK$4,$O157/1000),SUM($O157,DK$4/1000)),3),CMB[[Cmb_ID]:[Cmb_ID]],0),SUM(N(DK$1),N($R157),1)),CHOOSE(AC[[M]:[M]],1,0,1,AC[[DB]:[DB]])),PRODUCT(SUM(ROUND(AVERAGE(VALUE(DK$3),VALUE($P157)),0),CHOOSE(IF(OR(DK$1,$R157),4,INDEX(CMB[[Res_Rare]:[Res_Rare]],MATCH(ROUND(MIN(SUM(DK$4,$O157/1000),SUM($O157,DK$4/1000)),3),CMB[[Cmb_ID]:[Cmb_ID]],0))),-1,-1,0,0)),IF(OR(DK$1,$R157),4,INDEX(CMB[[Cmb_Rare]:[Cmb_Rare]],MATCH(ROUND(MIN(SUM(DK$4,$O157/1000),SUM($O157,DK$4/1000)),3),CMB[[Cmb_ID]:[Cmb_ID]],0))),CHOOSE(AC[[M]:[M]],2,1,1,SUM(AC[[AB]:[DB]])))),""))</f>
        <v/>
      </c>
      <c r="DL157" t="str">
        <f>IF(OR(DL$5="",$S157=""),"",IFERROR(SUM(PRODUCT(INDEX(CMB[[BA_0O]:[BA_2O]],MATCH(ROUND(MIN(SUM(DL$4,$O157/1000),SUM($O157,DL$4/1000)),3),CMB[[Cmb_ID]:[Cmb_ID]],0),SUM(N(DL$1),N($R157),1)),CHOOSE(AC[[M]:[M]],1,1,0,AC[[AB]:[AB]])),PRODUCT(INDEX(CMB[[BD_0O]:[BD_2O]],MATCH(ROUND(MIN(SUM(DL$4,$O157/1000),SUM($O157,DL$4/1000)),3),CMB[[Cmb_ID]:[Cmb_ID]],0),SUM(N(DL$1),N($R157),1)),CHOOSE(AC[[M]:[M]],1,0,1,AC[[DB]:[DB]])),PRODUCT(SUM(ROUND(AVERAGE(VALUE(DL$3),VALUE($P157)),0),CHOOSE(IF(OR(DL$1,$R157),4,INDEX(CMB[[Res_Rare]:[Res_Rare]],MATCH(ROUND(MIN(SUM(DL$4,$O157/1000),SUM($O157,DL$4/1000)),3),CMB[[Cmb_ID]:[Cmb_ID]],0))),-1,-1,0,0)),IF(OR(DL$1,$R157),4,INDEX(CMB[[Cmb_Rare]:[Cmb_Rare]],MATCH(ROUND(MIN(SUM(DL$4,$O157/1000),SUM($O157,DL$4/1000)),3),CMB[[Cmb_ID]:[Cmb_ID]],0))),CHOOSE(AC[[M]:[M]],2,1,1,SUM(AC[[AB]:[DB]])))),""))</f>
        <v/>
      </c>
      <c r="DM157" t="str">
        <f>IF(OR(DM$5="",$S157=""),"",IFERROR(SUM(PRODUCT(INDEX(CMB[[BA_0O]:[BA_2O]],MATCH(ROUND(MIN(SUM(DM$4,$O157/1000),SUM($O157,DM$4/1000)),3),CMB[[Cmb_ID]:[Cmb_ID]],0),SUM(N(DM$1),N($R157),1)),CHOOSE(AC[[M]:[M]],1,1,0,AC[[AB]:[AB]])),PRODUCT(INDEX(CMB[[BD_0O]:[BD_2O]],MATCH(ROUND(MIN(SUM(DM$4,$O157/1000),SUM($O157,DM$4/1000)),3),CMB[[Cmb_ID]:[Cmb_ID]],0),SUM(N(DM$1),N($R157),1)),CHOOSE(AC[[M]:[M]],1,0,1,AC[[DB]:[DB]])),PRODUCT(SUM(ROUND(AVERAGE(VALUE(DM$3),VALUE($P157)),0),CHOOSE(IF(OR(DM$1,$R157),4,INDEX(CMB[[Res_Rare]:[Res_Rare]],MATCH(ROUND(MIN(SUM(DM$4,$O157/1000),SUM($O157,DM$4/1000)),3),CMB[[Cmb_ID]:[Cmb_ID]],0))),-1,-1,0,0)),IF(OR(DM$1,$R157),4,INDEX(CMB[[Cmb_Rare]:[Cmb_Rare]],MATCH(ROUND(MIN(SUM(DM$4,$O157/1000),SUM($O157,DM$4/1000)),3),CMB[[Cmb_ID]:[Cmb_ID]],0))),CHOOSE(AC[[M]:[M]],2,1,1,SUM(AC[[AB]:[DB]])))),""))</f>
        <v/>
      </c>
      <c r="DN157" t="str">
        <f>IF(OR(DN$5="",$S157=""),"",IFERROR(SUM(PRODUCT(INDEX(CMB[[BA_0O]:[BA_2O]],MATCH(ROUND(MIN(SUM(DN$4,$O157/1000),SUM($O157,DN$4/1000)),3),CMB[[Cmb_ID]:[Cmb_ID]],0),SUM(N(DN$1),N($R157),1)),CHOOSE(AC[[M]:[M]],1,1,0,AC[[AB]:[AB]])),PRODUCT(INDEX(CMB[[BD_0O]:[BD_2O]],MATCH(ROUND(MIN(SUM(DN$4,$O157/1000),SUM($O157,DN$4/1000)),3),CMB[[Cmb_ID]:[Cmb_ID]],0),SUM(N(DN$1),N($R157),1)),CHOOSE(AC[[M]:[M]],1,0,1,AC[[DB]:[DB]])),PRODUCT(SUM(ROUND(AVERAGE(VALUE(DN$3),VALUE($P157)),0),CHOOSE(IF(OR(DN$1,$R157),4,INDEX(CMB[[Res_Rare]:[Res_Rare]],MATCH(ROUND(MIN(SUM(DN$4,$O157/1000),SUM($O157,DN$4/1000)),3),CMB[[Cmb_ID]:[Cmb_ID]],0))),-1,-1,0,0)),IF(OR(DN$1,$R157),4,INDEX(CMB[[Cmb_Rare]:[Cmb_Rare]],MATCH(ROUND(MIN(SUM(DN$4,$O157/1000),SUM($O157,DN$4/1000)),3),CMB[[Cmb_ID]:[Cmb_ID]],0))),CHOOSE(AC[[M]:[M]],2,1,1,SUM(AC[[AB]:[DB]])))),""))</f>
        <v/>
      </c>
      <c r="DO157" t="str">
        <f>IF(OR(DO$5="",$S157=""),"",IFERROR(SUM(PRODUCT(INDEX(CMB[[BA_0O]:[BA_2O]],MATCH(ROUND(MIN(SUM(DO$4,$O157/1000),SUM($O157,DO$4/1000)),3),CMB[[Cmb_ID]:[Cmb_ID]],0),SUM(N(DO$1),N($R157),1)),CHOOSE(AC[[M]:[M]],1,1,0,AC[[AB]:[AB]])),PRODUCT(INDEX(CMB[[BD_0O]:[BD_2O]],MATCH(ROUND(MIN(SUM(DO$4,$O157/1000),SUM($O157,DO$4/1000)),3),CMB[[Cmb_ID]:[Cmb_ID]],0),SUM(N(DO$1),N($R157),1)),CHOOSE(AC[[M]:[M]],1,0,1,AC[[DB]:[DB]])),PRODUCT(SUM(ROUND(AVERAGE(VALUE(DO$3),VALUE($P157)),0),CHOOSE(IF(OR(DO$1,$R157),4,INDEX(CMB[[Res_Rare]:[Res_Rare]],MATCH(ROUND(MIN(SUM(DO$4,$O157/1000),SUM($O157,DO$4/1000)),3),CMB[[Cmb_ID]:[Cmb_ID]],0))),-1,-1,0,0)),IF(OR(DO$1,$R157),4,INDEX(CMB[[Cmb_Rare]:[Cmb_Rare]],MATCH(ROUND(MIN(SUM(DO$4,$O157/1000),SUM($O157,DO$4/1000)),3),CMB[[Cmb_ID]:[Cmb_ID]],0))),CHOOSE(AC[[M]:[M]],2,1,1,SUM(AC[[AB]:[DB]])))),""))</f>
        <v/>
      </c>
      <c r="DP157" t="str">
        <f>IF(OR(DP$5="",$S157=""),"",IFERROR(SUM(PRODUCT(INDEX(CMB[[BA_0O]:[BA_2O]],MATCH(ROUND(MIN(SUM(DP$4,$O157/1000),SUM($O157,DP$4/1000)),3),CMB[[Cmb_ID]:[Cmb_ID]],0),SUM(N(DP$1),N($R157),1)),CHOOSE(AC[[M]:[M]],1,1,0,AC[[AB]:[AB]])),PRODUCT(INDEX(CMB[[BD_0O]:[BD_2O]],MATCH(ROUND(MIN(SUM(DP$4,$O157/1000),SUM($O157,DP$4/1000)),3),CMB[[Cmb_ID]:[Cmb_ID]],0),SUM(N(DP$1),N($R157),1)),CHOOSE(AC[[M]:[M]],1,0,1,AC[[DB]:[DB]])),PRODUCT(SUM(ROUND(AVERAGE(VALUE(DP$3),VALUE($P157)),0),CHOOSE(IF(OR(DP$1,$R157),4,INDEX(CMB[[Res_Rare]:[Res_Rare]],MATCH(ROUND(MIN(SUM(DP$4,$O157/1000),SUM($O157,DP$4/1000)),3),CMB[[Cmb_ID]:[Cmb_ID]],0))),-1,-1,0,0)),IF(OR(DP$1,$R157),4,INDEX(CMB[[Cmb_Rare]:[Cmb_Rare]],MATCH(ROUND(MIN(SUM(DP$4,$O157/1000),SUM($O157,DP$4/1000)),3),CMB[[Cmb_ID]:[Cmb_ID]],0))),CHOOSE(AC[[M]:[M]],2,1,1,SUM(AC[[AB]:[DB]])))),""))</f>
        <v/>
      </c>
      <c r="DQ157" t="str">
        <f>IF(OR(DQ$5="",$S157=""),"",IFERROR(SUM(PRODUCT(INDEX(CMB[[BA_0O]:[BA_2O]],MATCH(ROUND(MIN(SUM(DQ$4,$O157/1000),SUM($O157,DQ$4/1000)),3),CMB[[Cmb_ID]:[Cmb_ID]],0),SUM(N(DQ$1),N($R157),1)),CHOOSE(AC[[M]:[M]],1,1,0,AC[[AB]:[AB]])),PRODUCT(INDEX(CMB[[BD_0O]:[BD_2O]],MATCH(ROUND(MIN(SUM(DQ$4,$O157/1000),SUM($O157,DQ$4/1000)),3),CMB[[Cmb_ID]:[Cmb_ID]],0),SUM(N(DQ$1),N($R157),1)),CHOOSE(AC[[M]:[M]],1,0,1,AC[[DB]:[DB]])),PRODUCT(SUM(ROUND(AVERAGE(VALUE(DQ$3),VALUE($P157)),0),CHOOSE(IF(OR(DQ$1,$R157),4,INDEX(CMB[[Res_Rare]:[Res_Rare]],MATCH(ROUND(MIN(SUM(DQ$4,$O157/1000),SUM($O157,DQ$4/1000)),3),CMB[[Cmb_ID]:[Cmb_ID]],0))),-1,-1,0,0)),IF(OR(DQ$1,$R157),4,INDEX(CMB[[Cmb_Rare]:[Cmb_Rare]],MATCH(ROUND(MIN(SUM(DQ$4,$O157/1000),SUM($O157,DQ$4/1000)),3),CMB[[Cmb_ID]:[Cmb_ID]],0))),CHOOSE(AC[[M]:[M]],2,1,1,SUM(AC[[AB]:[DB]])))),""))</f>
        <v/>
      </c>
      <c r="DR157" t="str">
        <f>IF(OR(DR$5="",$S157=""),"",IFERROR(SUM(PRODUCT(INDEX(CMB[[BA_0O]:[BA_2O]],MATCH(ROUND(MIN(SUM(DR$4,$O157/1000),SUM($O157,DR$4/1000)),3),CMB[[Cmb_ID]:[Cmb_ID]],0),SUM(N(DR$1),N($R157),1)),CHOOSE(AC[[M]:[M]],1,1,0,AC[[AB]:[AB]])),PRODUCT(INDEX(CMB[[BD_0O]:[BD_2O]],MATCH(ROUND(MIN(SUM(DR$4,$O157/1000),SUM($O157,DR$4/1000)),3),CMB[[Cmb_ID]:[Cmb_ID]],0),SUM(N(DR$1),N($R157),1)),CHOOSE(AC[[M]:[M]],1,0,1,AC[[DB]:[DB]])),PRODUCT(SUM(ROUND(AVERAGE(VALUE(DR$3),VALUE($P157)),0),CHOOSE(IF(OR(DR$1,$R157),4,INDEX(CMB[[Res_Rare]:[Res_Rare]],MATCH(ROUND(MIN(SUM(DR$4,$O157/1000),SUM($O157,DR$4/1000)),3),CMB[[Cmb_ID]:[Cmb_ID]],0))),-1,-1,0,0)),IF(OR(DR$1,$R157),4,INDEX(CMB[[Cmb_Rare]:[Cmb_Rare]],MATCH(ROUND(MIN(SUM(DR$4,$O157/1000),SUM($O157,DR$4/1000)),3),CMB[[Cmb_ID]:[Cmb_ID]],0))),CHOOSE(AC[[M]:[M]],2,1,1,SUM(AC[[AB]:[DB]])))),""))</f>
        <v/>
      </c>
      <c r="DS157" t="str">
        <f>IF(OR(DS$5="",$S157=""),"",IFERROR(SUM(PRODUCT(INDEX(CMB[[BA_0O]:[BA_2O]],MATCH(ROUND(MIN(SUM(DS$4,$O157/1000),SUM($O157,DS$4/1000)),3),CMB[[Cmb_ID]:[Cmb_ID]],0),SUM(N(DS$1),N($R157),1)),CHOOSE(AC[[M]:[M]],1,1,0,AC[[AB]:[AB]])),PRODUCT(INDEX(CMB[[BD_0O]:[BD_2O]],MATCH(ROUND(MIN(SUM(DS$4,$O157/1000),SUM($O157,DS$4/1000)),3),CMB[[Cmb_ID]:[Cmb_ID]],0),SUM(N(DS$1),N($R157),1)),CHOOSE(AC[[M]:[M]],1,0,1,AC[[DB]:[DB]])),PRODUCT(SUM(ROUND(AVERAGE(VALUE(DS$3),VALUE($P157)),0),CHOOSE(IF(OR(DS$1,$R157),4,INDEX(CMB[[Res_Rare]:[Res_Rare]],MATCH(ROUND(MIN(SUM(DS$4,$O157/1000),SUM($O157,DS$4/1000)),3),CMB[[Cmb_ID]:[Cmb_ID]],0))),-1,-1,0,0)),IF(OR(DS$1,$R157),4,INDEX(CMB[[Cmb_Rare]:[Cmb_Rare]],MATCH(ROUND(MIN(SUM(DS$4,$O157/1000),SUM($O157,DS$4/1000)),3),CMB[[Cmb_ID]:[Cmb_ID]],0))),CHOOSE(AC[[M]:[M]],2,1,1,SUM(AC[[AB]:[DB]])))),""))</f>
        <v/>
      </c>
      <c r="DT157" t="str">
        <f>IF(OR(DT$5="",$S157=""),"",IFERROR(SUM(PRODUCT(INDEX(CMB[[BA_0O]:[BA_2O]],MATCH(ROUND(MIN(SUM(DT$4,$O157/1000),SUM($O157,DT$4/1000)),3),CMB[[Cmb_ID]:[Cmb_ID]],0),SUM(N(DT$1),N($R157),1)),CHOOSE(AC[[M]:[M]],1,1,0,AC[[AB]:[AB]])),PRODUCT(INDEX(CMB[[BD_0O]:[BD_2O]],MATCH(ROUND(MIN(SUM(DT$4,$O157/1000),SUM($O157,DT$4/1000)),3),CMB[[Cmb_ID]:[Cmb_ID]],0),SUM(N(DT$1),N($R157),1)),CHOOSE(AC[[M]:[M]],1,0,1,AC[[DB]:[DB]])),PRODUCT(SUM(ROUND(AVERAGE(VALUE(DT$3),VALUE($P157)),0),CHOOSE(IF(OR(DT$1,$R157),4,INDEX(CMB[[Res_Rare]:[Res_Rare]],MATCH(ROUND(MIN(SUM(DT$4,$O157/1000),SUM($O157,DT$4/1000)),3),CMB[[Cmb_ID]:[Cmb_ID]],0))),-1,-1,0,0)),IF(OR(DT$1,$R157),4,INDEX(CMB[[Cmb_Rare]:[Cmb_Rare]],MATCH(ROUND(MIN(SUM(DT$4,$O157/1000),SUM($O157,DT$4/1000)),3),CMB[[Cmb_ID]:[Cmb_ID]],0))),CHOOSE(AC[[M]:[M]],2,1,1,SUM(AC[[AB]:[DB]])))),""))</f>
        <v/>
      </c>
      <c r="DU157" t="str">
        <f>IF(OR(DU$5="",$S157=""),"",IFERROR(SUM(PRODUCT(INDEX(CMB[[BA_0O]:[BA_2O]],MATCH(ROUND(MIN(SUM(DU$4,$O157/1000),SUM($O157,DU$4/1000)),3),CMB[[Cmb_ID]:[Cmb_ID]],0),SUM(N(DU$1),N($R157),1)),CHOOSE(AC[[M]:[M]],1,1,0,AC[[AB]:[AB]])),PRODUCT(INDEX(CMB[[BD_0O]:[BD_2O]],MATCH(ROUND(MIN(SUM(DU$4,$O157/1000),SUM($O157,DU$4/1000)),3),CMB[[Cmb_ID]:[Cmb_ID]],0),SUM(N(DU$1),N($R157),1)),CHOOSE(AC[[M]:[M]],1,0,1,AC[[DB]:[DB]])),PRODUCT(SUM(ROUND(AVERAGE(VALUE(DU$3),VALUE($P157)),0),CHOOSE(IF(OR(DU$1,$R157),4,INDEX(CMB[[Res_Rare]:[Res_Rare]],MATCH(ROUND(MIN(SUM(DU$4,$O157/1000),SUM($O157,DU$4/1000)),3),CMB[[Cmb_ID]:[Cmb_ID]],0))),-1,-1,0,0)),IF(OR(DU$1,$R157),4,INDEX(CMB[[Cmb_Rare]:[Cmb_Rare]],MATCH(ROUND(MIN(SUM(DU$4,$O157/1000),SUM($O157,DU$4/1000)),3),CMB[[Cmb_ID]:[Cmb_ID]],0))),CHOOSE(AC[[M]:[M]],2,1,1,SUM(AC[[AB]:[DB]])))),""))</f>
        <v/>
      </c>
      <c r="DV157" t="str">
        <f>IF(OR(DV$5="",$S157=""),"",IFERROR(SUM(PRODUCT(INDEX(CMB[[BA_0O]:[BA_2O]],MATCH(ROUND(MIN(SUM(DV$4,$O157/1000),SUM($O157,DV$4/1000)),3),CMB[[Cmb_ID]:[Cmb_ID]],0),SUM(N(DV$1),N($R157),1)),CHOOSE(AC[[M]:[M]],1,1,0,AC[[AB]:[AB]])),PRODUCT(INDEX(CMB[[BD_0O]:[BD_2O]],MATCH(ROUND(MIN(SUM(DV$4,$O157/1000),SUM($O157,DV$4/1000)),3),CMB[[Cmb_ID]:[Cmb_ID]],0),SUM(N(DV$1),N($R157),1)),CHOOSE(AC[[M]:[M]],1,0,1,AC[[DB]:[DB]])),PRODUCT(SUM(ROUND(AVERAGE(VALUE(DV$3),VALUE($P157)),0),CHOOSE(IF(OR(DV$1,$R157),4,INDEX(CMB[[Res_Rare]:[Res_Rare]],MATCH(ROUND(MIN(SUM(DV$4,$O157/1000),SUM($O157,DV$4/1000)),3),CMB[[Cmb_ID]:[Cmb_ID]],0))),-1,-1,0,0)),IF(OR(DV$1,$R157),4,INDEX(CMB[[Cmb_Rare]:[Cmb_Rare]],MATCH(ROUND(MIN(SUM(DV$4,$O157/1000),SUM($O157,DV$4/1000)),3),CMB[[Cmb_ID]:[Cmb_ID]],0))),CHOOSE(AC[[M]:[M]],2,1,1,SUM(AC[[AB]:[DB]])))),""))</f>
        <v/>
      </c>
      <c r="DW157" t="str">
        <f>IF(OR(DW$5="",$S157=""),"",IFERROR(SUM(PRODUCT(INDEX(CMB[[BA_0O]:[BA_2O]],MATCH(ROUND(MIN(SUM(DW$4,$O157/1000),SUM($O157,DW$4/1000)),3),CMB[[Cmb_ID]:[Cmb_ID]],0),SUM(N(DW$1),N($R157),1)),CHOOSE(AC[[M]:[M]],1,1,0,AC[[AB]:[AB]])),PRODUCT(INDEX(CMB[[BD_0O]:[BD_2O]],MATCH(ROUND(MIN(SUM(DW$4,$O157/1000),SUM($O157,DW$4/1000)),3),CMB[[Cmb_ID]:[Cmb_ID]],0),SUM(N(DW$1),N($R157),1)),CHOOSE(AC[[M]:[M]],1,0,1,AC[[DB]:[DB]])),PRODUCT(SUM(ROUND(AVERAGE(VALUE(DW$3),VALUE($P157)),0),CHOOSE(IF(OR(DW$1,$R157),4,INDEX(CMB[[Res_Rare]:[Res_Rare]],MATCH(ROUND(MIN(SUM(DW$4,$O157/1000),SUM($O157,DW$4/1000)),3),CMB[[Cmb_ID]:[Cmb_ID]],0))),-1,-1,0,0)),IF(OR(DW$1,$R157),4,INDEX(CMB[[Cmb_Rare]:[Cmb_Rare]],MATCH(ROUND(MIN(SUM(DW$4,$O157/1000),SUM($O157,DW$4/1000)),3),CMB[[Cmb_ID]:[Cmb_ID]],0))),CHOOSE(AC[[M]:[M]],2,1,1,SUM(AC[[AB]:[DB]])))),""))</f>
        <v/>
      </c>
      <c r="DX157" t="str">
        <f>IF(OR(DX$5="",$S157=""),"",IFERROR(SUM(PRODUCT(INDEX(CMB[[BA_0O]:[BA_2O]],MATCH(ROUND(MIN(SUM(DX$4,$O157/1000),SUM($O157,DX$4/1000)),3),CMB[[Cmb_ID]:[Cmb_ID]],0),SUM(N(DX$1),N($R157),1)),CHOOSE(AC[[M]:[M]],1,1,0,AC[[AB]:[AB]])),PRODUCT(INDEX(CMB[[BD_0O]:[BD_2O]],MATCH(ROUND(MIN(SUM(DX$4,$O157/1000),SUM($O157,DX$4/1000)),3),CMB[[Cmb_ID]:[Cmb_ID]],0),SUM(N(DX$1),N($R157),1)),CHOOSE(AC[[M]:[M]],1,0,1,AC[[DB]:[DB]])),PRODUCT(SUM(ROUND(AVERAGE(VALUE(DX$3),VALUE($P157)),0),CHOOSE(IF(OR(DX$1,$R157),4,INDEX(CMB[[Res_Rare]:[Res_Rare]],MATCH(ROUND(MIN(SUM(DX$4,$O157/1000),SUM($O157,DX$4/1000)),3),CMB[[Cmb_ID]:[Cmb_ID]],0))),-1,-1,0,0)),IF(OR(DX$1,$R157),4,INDEX(CMB[[Cmb_Rare]:[Cmb_Rare]],MATCH(ROUND(MIN(SUM(DX$4,$O157/1000),SUM($O157,DX$4/1000)),3),CMB[[Cmb_ID]:[Cmb_ID]],0))),CHOOSE(AC[[M]:[M]],2,1,1,SUM(AC[[AB]:[DB]])))),""))</f>
        <v/>
      </c>
      <c r="DY157" t="str">
        <f>IF(OR(DY$5="",$S157=""),"",IFERROR(SUM(PRODUCT(INDEX(CMB[[BA_0O]:[BA_2O]],MATCH(ROUND(MIN(SUM(DY$4,$O157/1000),SUM($O157,DY$4/1000)),3),CMB[[Cmb_ID]:[Cmb_ID]],0),SUM(N(DY$1),N($R157),1)),CHOOSE(AC[[M]:[M]],1,1,0,AC[[AB]:[AB]])),PRODUCT(INDEX(CMB[[BD_0O]:[BD_2O]],MATCH(ROUND(MIN(SUM(DY$4,$O157/1000),SUM($O157,DY$4/1000)),3),CMB[[Cmb_ID]:[Cmb_ID]],0),SUM(N(DY$1),N($R157),1)),CHOOSE(AC[[M]:[M]],1,0,1,AC[[DB]:[DB]])),PRODUCT(SUM(ROUND(AVERAGE(VALUE(DY$3),VALUE($P157)),0),CHOOSE(IF(OR(DY$1,$R157),4,INDEX(CMB[[Res_Rare]:[Res_Rare]],MATCH(ROUND(MIN(SUM(DY$4,$O157/1000),SUM($O157,DY$4/1000)),3),CMB[[Cmb_ID]:[Cmb_ID]],0))),-1,-1,0,0)),IF(OR(DY$1,$R157),4,INDEX(CMB[[Cmb_Rare]:[Cmb_Rare]],MATCH(ROUND(MIN(SUM(DY$4,$O157/1000),SUM($O157,DY$4/1000)),3),CMB[[Cmb_ID]:[Cmb_ID]],0))),CHOOSE(AC[[M]:[M]],2,1,1,SUM(AC[[AB]:[DB]])))),""))</f>
        <v/>
      </c>
      <c r="DZ157" t="str">
        <f>IF(OR(DZ$5="",$S157=""),"",IFERROR(SUM(PRODUCT(INDEX(CMB[[BA_0O]:[BA_2O]],MATCH(ROUND(MIN(SUM(DZ$4,$O157/1000),SUM($O157,DZ$4/1000)),3),CMB[[Cmb_ID]:[Cmb_ID]],0),SUM(N(DZ$1),N($R157),1)),CHOOSE(AC[[M]:[M]],1,1,0,AC[[AB]:[AB]])),PRODUCT(INDEX(CMB[[BD_0O]:[BD_2O]],MATCH(ROUND(MIN(SUM(DZ$4,$O157/1000),SUM($O157,DZ$4/1000)),3),CMB[[Cmb_ID]:[Cmb_ID]],0),SUM(N(DZ$1),N($R157),1)),CHOOSE(AC[[M]:[M]],1,0,1,AC[[DB]:[DB]])),PRODUCT(SUM(ROUND(AVERAGE(VALUE(DZ$3),VALUE($P157)),0),CHOOSE(IF(OR(DZ$1,$R157),4,INDEX(CMB[[Res_Rare]:[Res_Rare]],MATCH(ROUND(MIN(SUM(DZ$4,$O157/1000),SUM($O157,DZ$4/1000)),3),CMB[[Cmb_ID]:[Cmb_ID]],0))),-1,-1,0,0)),IF(OR(DZ$1,$R157),4,INDEX(CMB[[Cmb_Rare]:[Cmb_Rare]],MATCH(ROUND(MIN(SUM(DZ$4,$O157/1000),SUM($O157,DZ$4/1000)),3),CMB[[Cmb_ID]:[Cmb_ID]],0))),CHOOSE(AC[[M]:[M]],2,1,1,SUM(AC[[AB]:[DB]])))),""))</f>
        <v/>
      </c>
      <c r="EA157" t="str">
        <f>IF(OR(EA$5="",$S157=""),"",IFERROR(SUM(PRODUCT(INDEX(CMB[[BA_0O]:[BA_2O]],MATCH(ROUND(MIN(SUM(EA$4,$O157/1000),SUM($O157,EA$4/1000)),3),CMB[[Cmb_ID]:[Cmb_ID]],0),SUM(N(EA$1),N($R157),1)),CHOOSE(AC[[M]:[M]],1,1,0,AC[[AB]:[AB]])),PRODUCT(INDEX(CMB[[BD_0O]:[BD_2O]],MATCH(ROUND(MIN(SUM(EA$4,$O157/1000),SUM($O157,EA$4/1000)),3),CMB[[Cmb_ID]:[Cmb_ID]],0),SUM(N(EA$1),N($R157),1)),CHOOSE(AC[[M]:[M]],1,0,1,AC[[DB]:[DB]])),PRODUCT(SUM(ROUND(AVERAGE(VALUE(EA$3),VALUE($P157)),0),CHOOSE(IF(OR(EA$1,$R157),4,INDEX(CMB[[Res_Rare]:[Res_Rare]],MATCH(ROUND(MIN(SUM(EA$4,$O157/1000),SUM($O157,EA$4/1000)),3),CMB[[Cmb_ID]:[Cmb_ID]],0))),-1,-1,0,0)),IF(OR(EA$1,$R157),4,INDEX(CMB[[Cmb_Rare]:[Cmb_Rare]],MATCH(ROUND(MIN(SUM(EA$4,$O157/1000),SUM($O157,EA$4/1000)),3),CMB[[Cmb_ID]:[Cmb_ID]],0))),CHOOSE(AC[[M]:[M]],2,1,1,SUM(AC[[AB]:[DB]])))),""))</f>
        <v/>
      </c>
      <c r="EB157" t="str">
        <f>IF(OR(EB$5="",$S157=""),"",IFERROR(SUM(PRODUCT(INDEX(CMB[[BA_0O]:[BA_2O]],MATCH(ROUND(MIN(SUM(EB$4,$O157/1000),SUM($O157,EB$4/1000)),3),CMB[[Cmb_ID]:[Cmb_ID]],0),SUM(N(EB$1),N($R157),1)),CHOOSE(AC[[M]:[M]],1,1,0,AC[[AB]:[AB]])),PRODUCT(INDEX(CMB[[BD_0O]:[BD_2O]],MATCH(ROUND(MIN(SUM(EB$4,$O157/1000),SUM($O157,EB$4/1000)),3),CMB[[Cmb_ID]:[Cmb_ID]],0),SUM(N(EB$1),N($R157),1)),CHOOSE(AC[[M]:[M]],1,0,1,AC[[DB]:[DB]])),PRODUCT(SUM(ROUND(AVERAGE(VALUE(EB$3),VALUE($P157)),0),CHOOSE(IF(OR(EB$1,$R157),4,INDEX(CMB[[Res_Rare]:[Res_Rare]],MATCH(ROUND(MIN(SUM(EB$4,$O157/1000),SUM($O157,EB$4/1000)),3),CMB[[Cmb_ID]:[Cmb_ID]],0))),-1,-1,0,0)),IF(OR(EB$1,$R157),4,INDEX(CMB[[Cmb_Rare]:[Cmb_Rare]],MATCH(ROUND(MIN(SUM(EB$4,$O157/1000),SUM($O157,EB$4/1000)),3),CMB[[Cmb_ID]:[Cmb_ID]],0))),CHOOSE(AC[[M]:[M]],2,1,1,SUM(AC[[AB]:[DB]])))),""))</f>
        <v/>
      </c>
      <c r="EC157" t="str">
        <f>IF(OR(EC$5="",$S157=""),"",IFERROR(SUM(PRODUCT(INDEX(CMB[[BA_0O]:[BA_2O]],MATCH(ROUND(MIN(SUM(EC$4,$O157/1000),SUM($O157,EC$4/1000)),3),CMB[[Cmb_ID]:[Cmb_ID]],0),SUM(N(EC$1),N($R157),1)),CHOOSE(AC[[M]:[M]],1,1,0,AC[[AB]:[AB]])),PRODUCT(INDEX(CMB[[BD_0O]:[BD_2O]],MATCH(ROUND(MIN(SUM(EC$4,$O157/1000),SUM($O157,EC$4/1000)),3),CMB[[Cmb_ID]:[Cmb_ID]],0),SUM(N(EC$1),N($R157),1)),CHOOSE(AC[[M]:[M]],1,0,1,AC[[DB]:[DB]])),PRODUCT(SUM(ROUND(AVERAGE(VALUE(EC$3),VALUE($P157)),0),CHOOSE(IF(OR(EC$1,$R157),4,INDEX(CMB[[Res_Rare]:[Res_Rare]],MATCH(ROUND(MIN(SUM(EC$4,$O157/1000),SUM($O157,EC$4/1000)),3),CMB[[Cmb_ID]:[Cmb_ID]],0))),-1,-1,0,0)),IF(OR(EC$1,$R157),4,INDEX(CMB[[Cmb_Rare]:[Cmb_Rare]],MATCH(ROUND(MIN(SUM(EC$4,$O157/1000),SUM($O157,EC$4/1000)),3),CMB[[Cmb_ID]:[Cmb_ID]],0))),CHOOSE(AC[[M]:[M]],2,1,1,SUM(AC[[AB]:[DB]])))),""))</f>
        <v/>
      </c>
      <c r="ED157" t="str">
        <f>IF(OR(ED$5="",$S157=""),"",IFERROR(SUM(PRODUCT(INDEX(CMB[[BA_0O]:[BA_2O]],MATCH(ROUND(MIN(SUM(ED$4,$O157/1000),SUM($O157,ED$4/1000)),3),CMB[[Cmb_ID]:[Cmb_ID]],0),SUM(N(ED$1),N($R157),1)),CHOOSE(AC[[M]:[M]],1,1,0,AC[[AB]:[AB]])),PRODUCT(INDEX(CMB[[BD_0O]:[BD_2O]],MATCH(ROUND(MIN(SUM(ED$4,$O157/1000),SUM($O157,ED$4/1000)),3),CMB[[Cmb_ID]:[Cmb_ID]],0),SUM(N(ED$1),N($R157),1)),CHOOSE(AC[[M]:[M]],1,0,1,AC[[DB]:[DB]])),PRODUCT(SUM(ROUND(AVERAGE(VALUE(ED$3),VALUE($P157)),0),CHOOSE(IF(OR(ED$1,$R157),4,INDEX(CMB[[Res_Rare]:[Res_Rare]],MATCH(ROUND(MIN(SUM(ED$4,$O157/1000),SUM($O157,ED$4/1000)),3),CMB[[Cmb_ID]:[Cmb_ID]],0))),-1,-1,0,0)),IF(OR(ED$1,$R157),4,INDEX(CMB[[Cmb_Rare]:[Cmb_Rare]],MATCH(ROUND(MIN(SUM(ED$4,$O157/1000),SUM($O157,ED$4/1000)),3),CMB[[Cmb_ID]:[Cmb_ID]],0))),CHOOSE(AC[[M]:[M]],2,1,1,SUM(AC[[AB]:[DB]])))),""))</f>
        <v/>
      </c>
      <c r="EE157" t="str">
        <f>IF(OR(EE$5="",$S157=""),"",IFERROR(SUM(PRODUCT(INDEX(CMB[[BA_0O]:[BA_2O]],MATCH(ROUND(MIN(SUM(EE$4,$O157/1000),SUM($O157,EE$4/1000)),3),CMB[[Cmb_ID]:[Cmb_ID]],0),SUM(N(EE$1),N($R157),1)),CHOOSE(AC[[M]:[M]],1,1,0,AC[[AB]:[AB]])),PRODUCT(INDEX(CMB[[BD_0O]:[BD_2O]],MATCH(ROUND(MIN(SUM(EE$4,$O157/1000),SUM($O157,EE$4/1000)),3),CMB[[Cmb_ID]:[Cmb_ID]],0),SUM(N(EE$1),N($R157),1)),CHOOSE(AC[[M]:[M]],1,0,1,AC[[DB]:[DB]])),PRODUCT(SUM(ROUND(AVERAGE(VALUE(EE$3),VALUE($P157)),0),CHOOSE(IF(OR(EE$1,$R157),4,INDEX(CMB[[Res_Rare]:[Res_Rare]],MATCH(ROUND(MIN(SUM(EE$4,$O157/1000),SUM($O157,EE$4/1000)),3),CMB[[Cmb_ID]:[Cmb_ID]],0))),-1,-1,0,0)),IF(OR(EE$1,$R157),4,INDEX(CMB[[Cmb_Rare]:[Cmb_Rare]],MATCH(ROUND(MIN(SUM(EE$4,$O157/1000),SUM($O157,EE$4/1000)),3),CMB[[Cmb_ID]:[Cmb_ID]],0))),CHOOSE(AC[[M]:[M]],2,1,1,SUM(AC[[AB]:[DB]])))),""))</f>
        <v/>
      </c>
      <c r="EF157" t="str">
        <f>IF(OR(EF$5="",$S157=""),"",IFERROR(SUM(PRODUCT(INDEX(CMB[[BA_0O]:[BA_2O]],MATCH(ROUND(MIN(SUM(EF$4,$O157/1000),SUM($O157,EF$4/1000)),3),CMB[[Cmb_ID]:[Cmb_ID]],0),SUM(N(EF$1),N($R157),1)),CHOOSE(AC[[M]:[M]],1,1,0,AC[[AB]:[AB]])),PRODUCT(INDEX(CMB[[BD_0O]:[BD_2O]],MATCH(ROUND(MIN(SUM(EF$4,$O157/1000),SUM($O157,EF$4/1000)),3),CMB[[Cmb_ID]:[Cmb_ID]],0),SUM(N(EF$1),N($R157),1)),CHOOSE(AC[[M]:[M]],1,0,1,AC[[DB]:[DB]])),PRODUCT(SUM(ROUND(AVERAGE(VALUE(EF$3),VALUE($P157)),0),CHOOSE(IF(OR(EF$1,$R157),4,INDEX(CMB[[Res_Rare]:[Res_Rare]],MATCH(ROUND(MIN(SUM(EF$4,$O157/1000),SUM($O157,EF$4/1000)),3),CMB[[Cmb_ID]:[Cmb_ID]],0))),-1,-1,0,0)),IF(OR(EF$1,$R157),4,INDEX(CMB[[Cmb_Rare]:[Cmb_Rare]],MATCH(ROUND(MIN(SUM(EF$4,$O157/1000),SUM($O157,EF$4/1000)),3),CMB[[Cmb_ID]:[Cmb_ID]],0))),CHOOSE(AC[[M]:[M]],2,1,1,SUM(AC[[AB]:[DB]])))),""))</f>
        <v/>
      </c>
      <c r="EG157" t="str">
        <f>IF(OR(EG$5="",$S157=""),"",IFERROR(SUM(PRODUCT(INDEX(CMB[[BA_0O]:[BA_2O]],MATCH(ROUND(MIN(SUM(EG$4,$O157/1000),SUM($O157,EG$4/1000)),3),CMB[[Cmb_ID]:[Cmb_ID]],0),SUM(N(EG$1),N($R157),1)),CHOOSE(AC[[M]:[M]],1,1,0,AC[[AB]:[AB]])),PRODUCT(INDEX(CMB[[BD_0O]:[BD_2O]],MATCH(ROUND(MIN(SUM(EG$4,$O157/1000),SUM($O157,EG$4/1000)),3),CMB[[Cmb_ID]:[Cmb_ID]],0),SUM(N(EG$1),N($R157),1)),CHOOSE(AC[[M]:[M]],1,0,1,AC[[DB]:[DB]])),PRODUCT(SUM(ROUND(AVERAGE(VALUE(EG$3),VALUE($P157)),0),CHOOSE(IF(OR(EG$1,$R157),4,INDEX(CMB[[Res_Rare]:[Res_Rare]],MATCH(ROUND(MIN(SUM(EG$4,$O157/1000),SUM($O157,EG$4/1000)),3),CMB[[Cmb_ID]:[Cmb_ID]],0))),-1,-1,0,0)),IF(OR(EG$1,$R157),4,INDEX(CMB[[Cmb_Rare]:[Cmb_Rare]],MATCH(ROUND(MIN(SUM(EG$4,$O157/1000),SUM($O157,EG$4/1000)),3),CMB[[Cmb_ID]:[Cmb_ID]],0))),CHOOSE(AC[[M]:[M]],2,1,1,SUM(AC[[AB]:[DB]])))),""))</f>
        <v/>
      </c>
      <c r="EH157" t="str">
        <f>IF(OR(EH$5="",$S157=""),"",IFERROR(SUM(PRODUCT(INDEX(CMB[[BA_0O]:[BA_2O]],MATCH(ROUND(MIN(SUM(EH$4,$O157/1000),SUM($O157,EH$4/1000)),3),CMB[[Cmb_ID]:[Cmb_ID]],0),SUM(N(EH$1),N($R157),1)),CHOOSE(AC[[M]:[M]],1,1,0,AC[[AB]:[AB]])),PRODUCT(INDEX(CMB[[BD_0O]:[BD_2O]],MATCH(ROUND(MIN(SUM(EH$4,$O157/1000),SUM($O157,EH$4/1000)),3),CMB[[Cmb_ID]:[Cmb_ID]],0),SUM(N(EH$1),N($R157),1)),CHOOSE(AC[[M]:[M]],1,0,1,AC[[DB]:[DB]])),PRODUCT(SUM(ROUND(AVERAGE(VALUE(EH$3),VALUE($P157)),0),CHOOSE(IF(OR(EH$1,$R157),4,INDEX(CMB[[Res_Rare]:[Res_Rare]],MATCH(ROUND(MIN(SUM(EH$4,$O157/1000),SUM($O157,EH$4/1000)),3),CMB[[Cmb_ID]:[Cmb_ID]],0))),-1,-1,0,0)),IF(OR(EH$1,$R157),4,INDEX(CMB[[Cmb_Rare]:[Cmb_Rare]],MATCH(ROUND(MIN(SUM(EH$4,$O157/1000),SUM($O157,EH$4/1000)),3),CMB[[Cmb_ID]:[Cmb_ID]],0))),CHOOSE(AC[[M]:[M]],2,1,1,SUM(AC[[AB]:[DB]])))),""))</f>
        <v/>
      </c>
      <c r="EI157" t="str">
        <f>IF(OR(EI$5="",$S157=""),"",IFERROR(SUM(PRODUCT(INDEX(CMB[[BA_0O]:[BA_2O]],MATCH(ROUND(MIN(SUM(EI$4,$O157/1000),SUM($O157,EI$4/1000)),3),CMB[[Cmb_ID]:[Cmb_ID]],0),SUM(N(EI$1),N($R157),1)),CHOOSE(AC[[M]:[M]],1,1,0,AC[[AB]:[AB]])),PRODUCT(INDEX(CMB[[BD_0O]:[BD_2O]],MATCH(ROUND(MIN(SUM(EI$4,$O157/1000),SUM($O157,EI$4/1000)),3),CMB[[Cmb_ID]:[Cmb_ID]],0),SUM(N(EI$1),N($R157),1)),CHOOSE(AC[[M]:[M]],1,0,1,AC[[DB]:[DB]])),PRODUCT(SUM(ROUND(AVERAGE(VALUE(EI$3),VALUE($P157)),0),CHOOSE(IF(OR(EI$1,$R157),4,INDEX(CMB[[Res_Rare]:[Res_Rare]],MATCH(ROUND(MIN(SUM(EI$4,$O157/1000),SUM($O157,EI$4/1000)),3),CMB[[Cmb_ID]:[Cmb_ID]],0))),-1,-1,0,0)),IF(OR(EI$1,$R157),4,INDEX(CMB[[Cmb_Rare]:[Cmb_Rare]],MATCH(ROUND(MIN(SUM(EI$4,$O157/1000),SUM($O157,EI$4/1000)),3),CMB[[Cmb_ID]:[Cmb_ID]],0))),CHOOSE(AC[[M]:[M]],2,1,1,SUM(AC[[AB]:[DB]])))),""))</f>
        <v/>
      </c>
      <c r="EJ157" t="str">
        <f>IF(OR(EJ$5="",$S157=""),"",IFERROR(SUM(PRODUCT(INDEX(CMB[[BA_0O]:[BA_2O]],MATCH(ROUND(MIN(SUM(EJ$4,$O157/1000),SUM($O157,EJ$4/1000)),3),CMB[[Cmb_ID]:[Cmb_ID]],0),SUM(N(EJ$1),N($R157),1)),CHOOSE(AC[[M]:[M]],1,1,0,AC[[AB]:[AB]])),PRODUCT(INDEX(CMB[[BD_0O]:[BD_2O]],MATCH(ROUND(MIN(SUM(EJ$4,$O157/1000),SUM($O157,EJ$4/1000)),3),CMB[[Cmb_ID]:[Cmb_ID]],0),SUM(N(EJ$1),N($R157),1)),CHOOSE(AC[[M]:[M]],1,0,1,AC[[DB]:[DB]])),PRODUCT(SUM(ROUND(AVERAGE(VALUE(EJ$3),VALUE($P157)),0),CHOOSE(IF(OR(EJ$1,$R157),4,INDEX(CMB[[Res_Rare]:[Res_Rare]],MATCH(ROUND(MIN(SUM(EJ$4,$O157/1000),SUM($O157,EJ$4/1000)),3),CMB[[Cmb_ID]:[Cmb_ID]],0))),-1,-1,0,0)),IF(OR(EJ$1,$R157),4,INDEX(CMB[[Cmb_Rare]:[Cmb_Rare]],MATCH(ROUND(MIN(SUM(EJ$4,$O157/1000),SUM($O157,EJ$4/1000)),3),CMB[[Cmb_ID]:[Cmb_ID]],0))),CHOOSE(AC[[M]:[M]],2,1,1,SUM(AC[[AB]:[DB]])))),""))</f>
        <v/>
      </c>
      <c r="EK157" t="str">
        <f>IF(OR(EK$5="",$S157=""),"",IFERROR(SUM(PRODUCT(INDEX(CMB[[BA_0O]:[BA_2O]],MATCH(ROUND(MIN(SUM(EK$4,$O157/1000),SUM($O157,EK$4/1000)),3),CMB[[Cmb_ID]:[Cmb_ID]],0),SUM(N(EK$1),N($R157),1)),CHOOSE(AC[[M]:[M]],1,1,0,AC[[AB]:[AB]])),PRODUCT(INDEX(CMB[[BD_0O]:[BD_2O]],MATCH(ROUND(MIN(SUM(EK$4,$O157/1000),SUM($O157,EK$4/1000)),3),CMB[[Cmb_ID]:[Cmb_ID]],0),SUM(N(EK$1),N($R157),1)),CHOOSE(AC[[M]:[M]],1,0,1,AC[[DB]:[DB]])),PRODUCT(SUM(ROUND(AVERAGE(VALUE(EK$3),VALUE($P157)),0),CHOOSE(IF(OR(EK$1,$R157),4,INDEX(CMB[[Res_Rare]:[Res_Rare]],MATCH(ROUND(MIN(SUM(EK$4,$O157/1000),SUM($O157,EK$4/1000)),3),CMB[[Cmb_ID]:[Cmb_ID]],0))),-1,-1,0,0)),IF(OR(EK$1,$R157),4,INDEX(CMB[[Cmb_Rare]:[Cmb_Rare]],MATCH(ROUND(MIN(SUM(EK$4,$O157/1000),SUM($O157,EK$4/1000)),3),CMB[[Cmb_ID]:[Cmb_ID]],0))),CHOOSE(AC[[M]:[M]],2,1,1,SUM(AC[[AB]:[DB]])))),""))</f>
        <v/>
      </c>
      <c r="EL157" t="str">
        <f>IF(OR(EL$5="",$S157=""),"",IFERROR(SUM(PRODUCT(INDEX(CMB[[BA_0O]:[BA_2O]],MATCH(ROUND(MIN(SUM(EL$4,$O157/1000),SUM($O157,EL$4/1000)),3),CMB[[Cmb_ID]:[Cmb_ID]],0),SUM(N(EL$1),N($R157),1)),CHOOSE(AC[[M]:[M]],1,1,0,AC[[AB]:[AB]])),PRODUCT(INDEX(CMB[[BD_0O]:[BD_2O]],MATCH(ROUND(MIN(SUM(EL$4,$O157/1000),SUM($O157,EL$4/1000)),3),CMB[[Cmb_ID]:[Cmb_ID]],0),SUM(N(EL$1),N($R157),1)),CHOOSE(AC[[M]:[M]],1,0,1,AC[[DB]:[DB]])),PRODUCT(SUM(ROUND(AVERAGE(VALUE(EL$3),VALUE($P157)),0),CHOOSE(IF(OR(EL$1,$R157),4,INDEX(CMB[[Res_Rare]:[Res_Rare]],MATCH(ROUND(MIN(SUM(EL$4,$O157/1000),SUM($O157,EL$4/1000)),3),CMB[[Cmb_ID]:[Cmb_ID]],0))),-1,-1,0,0)),IF(OR(EL$1,$R157),4,INDEX(CMB[[Cmb_Rare]:[Cmb_Rare]],MATCH(ROUND(MIN(SUM(EL$4,$O157/1000),SUM($O157,EL$4/1000)),3),CMB[[Cmb_ID]:[Cmb_ID]],0))),CHOOSE(AC[[M]:[M]],2,1,1,SUM(AC[[AB]:[DB]])))),""))</f>
        <v/>
      </c>
      <c r="EM157" t="str">
        <f>IF(OR(EM$5="",$S157=""),"",IFERROR(SUM(PRODUCT(INDEX(CMB[[BA_0O]:[BA_2O]],MATCH(ROUND(MIN(SUM(EM$4,$O157/1000),SUM($O157,EM$4/1000)),3),CMB[[Cmb_ID]:[Cmb_ID]],0),SUM(N(EM$1),N($R157),1)),CHOOSE(AC[[M]:[M]],1,1,0,AC[[AB]:[AB]])),PRODUCT(INDEX(CMB[[BD_0O]:[BD_2O]],MATCH(ROUND(MIN(SUM(EM$4,$O157/1000),SUM($O157,EM$4/1000)),3),CMB[[Cmb_ID]:[Cmb_ID]],0),SUM(N(EM$1),N($R157),1)),CHOOSE(AC[[M]:[M]],1,0,1,AC[[DB]:[DB]])),PRODUCT(SUM(ROUND(AVERAGE(VALUE(EM$3),VALUE($P157)),0),CHOOSE(IF(OR(EM$1,$R157),4,INDEX(CMB[[Res_Rare]:[Res_Rare]],MATCH(ROUND(MIN(SUM(EM$4,$O157/1000),SUM($O157,EM$4/1000)),3),CMB[[Cmb_ID]:[Cmb_ID]],0))),-1,-1,0,0)),IF(OR(EM$1,$R157),4,INDEX(CMB[[Cmb_Rare]:[Cmb_Rare]],MATCH(ROUND(MIN(SUM(EM$4,$O157/1000),SUM($O157,EM$4/1000)),3),CMB[[Cmb_ID]:[Cmb_ID]],0))),CHOOSE(AC[[M]:[M]],2,1,1,SUM(AC[[AB]:[DB]])))),""))</f>
        <v/>
      </c>
      <c r="EN157" t="str">
        <f>IF(OR(EN$5="",$S157=""),"",IFERROR(SUM(PRODUCT(INDEX(CMB[[BA_0O]:[BA_2O]],MATCH(ROUND(MIN(SUM(EN$4,$O157/1000),SUM($O157,EN$4/1000)),3),CMB[[Cmb_ID]:[Cmb_ID]],0),SUM(N(EN$1),N($R157),1)),CHOOSE(AC[[M]:[M]],1,1,0,AC[[AB]:[AB]])),PRODUCT(INDEX(CMB[[BD_0O]:[BD_2O]],MATCH(ROUND(MIN(SUM(EN$4,$O157/1000),SUM($O157,EN$4/1000)),3),CMB[[Cmb_ID]:[Cmb_ID]],0),SUM(N(EN$1),N($R157),1)),CHOOSE(AC[[M]:[M]],1,0,1,AC[[DB]:[DB]])),PRODUCT(SUM(ROUND(AVERAGE(VALUE(EN$3),VALUE($P157)),0),CHOOSE(IF(OR(EN$1,$R157),4,INDEX(CMB[[Res_Rare]:[Res_Rare]],MATCH(ROUND(MIN(SUM(EN$4,$O157/1000),SUM($O157,EN$4/1000)),3),CMB[[Cmb_ID]:[Cmb_ID]],0))),-1,-1,0,0)),IF(OR(EN$1,$R157),4,INDEX(CMB[[Cmb_Rare]:[Cmb_Rare]],MATCH(ROUND(MIN(SUM(EN$4,$O157/1000),SUM($O157,EN$4/1000)),3),CMB[[Cmb_ID]:[Cmb_ID]],0))),CHOOSE(AC[[M]:[M]],2,1,1,SUM(AC[[AB]:[DB]])))),""))</f>
        <v/>
      </c>
      <c r="EO157" t="str">
        <f>IF(OR(EO$5="",$S157=""),"",IFERROR(SUM(PRODUCT(INDEX(CMB[[BA_0O]:[BA_2O]],MATCH(ROUND(MIN(SUM(EO$4,$O157/1000),SUM($O157,EO$4/1000)),3),CMB[[Cmb_ID]:[Cmb_ID]],0),SUM(N(EO$1),N($R157),1)),CHOOSE(AC[[M]:[M]],1,1,0,AC[[AB]:[AB]])),PRODUCT(INDEX(CMB[[BD_0O]:[BD_2O]],MATCH(ROUND(MIN(SUM(EO$4,$O157/1000),SUM($O157,EO$4/1000)),3),CMB[[Cmb_ID]:[Cmb_ID]],0),SUM(N(EO$1),N($R157),1)),CHOOSE(AC[[M]:[M]],1,0,1,AC[[DB]:[DB]])),PRODUCT(SUM(ROUND(AVERAGE(VALUE(EO$3),VALUE($P157)),0),CHOOSE(IF(OR(EO$1,$R157),4,INDEX(CMB[[Res_Rare]:[Res_Rare]],MATCH(ROUND(MIN(SUM(EO$4,$O157/1000),SUM($O157,EO$4/1000)),3),CMB[[Cmb_ID]:[Cmb_ID]],0))),-1,-1,0,0)),IF(OR(EO$1,$R157),4,INDEX(CMB[[Cmb_Rare]:[Cmb_Rare]],MATCH(ROUND(MIN(SUM(EO$4,$O157/1000),SUM($O157,EO$4/1000)),3),CMB[[Cmb_ID]:[Cmb_ID]],0))),CHOOSE(AC[[M]:[M]],2,1,1,SUM(AC[[AB]:[DB]])))),""))</f>
        <v/>
      </c>
      <c r="EP157" t="str">
        <f>IF(OR(EP$5="",$S157=""),"",IFERROR(SUM(PRODUCT(INDEX(CMB[[BA_0O]:[BA_2O]],MATCH(ROUND(MIN(SUM(EP$4,$O157/1000),SUM($O157,EP$4/1000)),3),CMB[[Cmb_ID]:[Cmb_ID]],0),SUM(N(EP$1),N($R157),1)),CHOOSE(AC[[M]:[M]],1,1,0,AC[[AB]:[AB]])),PRODUCT(INDEX(CMB[[BD_0O]:[BD_2O]],MATCH(ROUND(MIN(SUM(EP$4,$O157/1000),SUM($O157,EP$4/1000)),3),CMB[[Cmb_ID]:[Cmb_ID]],0),SUM(N(EP$1),N($R157),1)),CHOOSE(AC[[M]:[M]],1,0,1,AC[[DB]:[DB]])),PRODUCT(SUM(ROUND(AVERAGE(VALUE(EP$3),VALUE($P157)),0),CHOOSE(IF(OR(EP$1,$R157),4,INDEX(CMB[[Res_Rare]:[Res_Rare]],MATCH(ROUND(MIN(SUM(EP$4,$O157/1000),SUM($O157,EP$4/1000)),3),CMB[[Cmb_ID]:[Cmb_ID]],0))),-1,-1,0,0)),IF(OR(EP$1,$R157),4,INDEX(CMB[[Cmb_Rare]:[Cmb_Rare]],MATCH(ROUND(MIN(SUM(EP$4,$O157/1000),SUM($O157,EP$4/1000)),3),CMB[[Cmb_ID]:[Cmb_ID]],0))),CHOOSE(AC[[M]:[M]],2,1,1,SUM(AC[[AB]:[DB]])))),""))</f>
        <v/>
      </c>
      <c r="EQ157" t="str">
        <f>IF(OR(EQ$5="",$S157=""),"",IFERROR(SUM(PRODUCT(INDEX(CMB[[BA_0O]:[BA_2O]],MATCH(ROUND(MIN(SUM(EQ$4,$O157/1000),SUM($O157,EQ$4/1000)),3),CMB[[Cmb_ID]:[Cmb_ID]],0),SUM(N(EQ$1),N($R157),1)),CHOOSE(AC[[M]:[M]],1,1,0,AC[[AB]:[AB]])),PRODUCT(INDEX(CMB[[BD_0O]:[BD_2O]],MATCH(ROUND(MIN(SUM(EQ$4,$O157/1000),SUM($O157,EQ$4/1000)),3),CMB[[Cmb_ID]:[Cmb_ID]],0),SUM(N(EQ$1),N($R157),1)),CHOOSE(AC[[M]:[M]],1,0,1,AC[[DB]:[DB]])),PRODUCT(SUM(ROUND(AVERAGE(VALUE(EQ$3),VALUE($P157)),0),CHOOSE(IF(OR(EQ$1,$R157),4,INDEX(CMB[[Res_Rare]:[Res_Rare]],MATCH(ROUND(MIN(SUM(EQ$4,$O157/1000),SUM($O157,EQ$4/1000)),3),CMB[[Cmb_ID]:[Cmb_ID]],0))),-1,-1,0,0)),IF(OR(EQ$1,$R157),4,INDEX(CMB[[Cmb_Rare]:[Cmb_Rare]],MATCH(ROUND(MIN(SUM(EQ$4,$O157/1000),SUM($O157,EQ$4/1000)),3),CMB[[Cmb_ID]:[Cmb_ID]],0))),CHOOSE(AC[[M]:[M]],2,1,1,SUM(AC[[AB]:[DB]])))),""))</f>
        <v/>
      </c>
      <c r="ER157" t="str">
        <f>IF(OR(ER$5="",$S157=""),"",IFERROR(SUM(PRODUCT(INDEX(CMB[[BA_0O]:[BA_2O]],MATCH(ROUND(MIN(SUM(ER$4,$O157/1000),SUM($O157,ER$4/1000)),3),CMB[[Cmb_ID]:[Cmb_ID]],0),SUM(N(ER$1),N($R157),1)),CHOOSE(AC[[M]:[M]],1,1,0,AC[[AB]:[AB]])),PRODUCT(INDEX(CMB[[BD_0O]:[BD_2O]],MATCH(ROUND(MIN(SUM(ER$4,$O157/1000),SUM($O157,ER$4/1000)),3),CMB[[Cmb_ID]:[Cmb_ID]],0),SUM(N(ER$1),N($R157),1)),CHOOSE(AC[[M]:[M]],1,0,1,AC[[DB]:[DB]])),PRODUCT(SUM(ROUND(AVERAGE(VALUE(ER$3),VALUE($P157)),0),CHOOSE(IF(OR(ER$1,$R157),4,INDEX(CMB[[Res_Rare]:[Res_Rare]],MATCH(ROUND(MIN(SUM(ER$4,$O157/1000),SUM($O157,ER$4/1000)),3),CMB[[Cmb_ID]:[Cmb_ID]],0))),-1,-1,0,0)),IF(OR(ER$1,$R157),4,INDEX(CMB[[Cmb_Rare]:[Cmb_Rare]],MATCH(ROUND(MIN(SUM(ER$4,$O157/1000),SUM($O157,ER$4/1000)),3),CMB[[Cmb_ID]:[Cmb_ID]],0))),CHOOSE(AC[[M]:[M]],2,1,1,SUM(AC[[AB]:[DB]])))),""))</f>
        <v/>
      </c>
      <c r="ES157" t="str">
        <f>IF(OR(ES$5="",$S157=""),"",IFERROR(SUM(PRODUCT(INDEX(CMB[[BA_0O]:[BA_2O]],MATCH(ROUND(MIN(SUM(ES$4,$O157/1000),SUM($O157,ES$4/1000)),3),CMB[[Cmb_ID]:[Cmb_ID]],0),SUM(N(ES$1),N($R157),1)),CHOOSE(AC[[M]:[M]],1,1,0,AC[[AB]:[AB]])),PRODUCT(INDEX(CMB[[BD_0O]:[BD_2O]],MATCH(ROUND(MIN(SUM(ES$4,$O157/1000),SUM($O157,ES$4/1000)),3),CMB[[Cmb_ID]:[Cmb_ID]],0),SUM(N(ES$1),N($R157),1)),CHOOSE(AC[[M]:[M]],1,0,1,AC[[DB]:[DB]])),PRODUCT(SUM(ROUND(AVERAGE(VALUE(ES$3),VALUE($P157)),0),CHOOSE(IF(OR(ES$1,$R157),4,INDEX(CMB[[Res_Rare]:[Res_Rare]],MATCH(ROUND(MIN(SUM(ES$4,$O157/1000),SUM($O157,ES$4/1000)),3),CMB[[Cmb_ID]:[Cmb_ID]],0))),-1,-1,0,0)),IF(OR(ES$1,$R157),4,INDEX(CMB[[Cmb_Rare]:[Cmb_Rare]],MATCH(ROUND(MIN(SUM(ES$4,$O157/1000),SUM($O157,ES$4/1000)),3),CMB[[Cmb_ID]:[Cmb_ID]],0))),CHOOSE(AC[[M]:[M]],2,1,1,SUM(AC[[AB]:[DB]])))),""))</f>
        <v/>
      </c>
      <c r="ET157" t="str">
        <f>IF(OR(ET$5="",$S157=""),"",IFERROR(SUM(PRODUCT(INDEX(CMB[[BA_0O]:[BA_2O]],MATCH(ROUND(MIN(SUM(ET$4,$O157/1000),SUM($O157,ET$4/1000)),3),CMB[[Cmb_ID]:[Cmb_ID]],0),SUM(N(ET$1),N($R157),1)),CHOOSE(AC[[M]:[M]],1,1,0,AC[[AB]:[AB]])),PRODUCT(INDEX(CMB[[BD_0O]:[BD_2O]],MATCH(ROUND(MIN(SUM(ET$4,$O157/1000),SUM($O157,ET$4/1000)),3),CMB[[Cmb_ID]:[Cmb_ID]],0),SUM(N(ET$1),N($R157),1)),CHOOSE(AC[[M]:[M]],1,0,1,AC[[DB]:[DB]])),PRODUCT(SUM(ROUND(AVERAGE(VALUE(ET$3),VALUE($P157)),0),CHOOSE(IF(OR(ET$1,$R157),4,INDEX(CMB[[Res_Rare]:[Res_Rare]],MATCH(ROUND(MIN(SUM(ET$4,$O157/1000),SUM($O157,ET$4/1000)),3),CMB[[Cmb_ID]:[Cmb_ID]],0))),-1,-1,0,0)),IF(OR(ET$1,$R157),4,INDEX(CMB[[Cmb_Rare]:[Cmb_Rare]],MATCH(ROUND(MIN(SUM(ET$4,$O157/1000),SUM($O157,ET$4/1000)),3),CMB[[Cmb_ID]:[Cmb_ID]],0))),CHOOSE(AC[[M]:[M]],2,1,1,SUM(AC[[AB]:[DB]])))),""))</f>
        <v/>
      </c>
      <c r="EU157" t="str">
        <f>IF(OR(EU$5="",$S157=""),"",IFERROR(SUM(PRODUCT(INDEX(CMB[[BA_0O]:[BA_2O]],MATCH(ROUND(MIN(SUM(EU$4,$O157/1000),SUM($O157,EU$4/1000)),3),CMB[[Cmb_ID]:[Cmb_ID]],0),SUM(N(EU$1),N($R157),1)),CHOOSE(AC[[M]:[M]],1,1,0,AC[[AB]:[AB]])),PRODUCT(INDEX(CMB[[BD_0O]:[BD_2O]],MATCH(ROUND(MIN(SUM(EU$4,$O157/1000),SUM($O157,EU$4/1000)),3),CMB[[Cmb_ID]:[Cmb_ID]],0),SUM(N(EU$1),N($R157),1)),CHOOSE(AC[[M]:[M]],1,0,1,AC[[DB]:[DB]])),PRODUCT(SUM(ROUND(AVERAGE(VALUE(EU$3),VALUE($P157)),0),CHOOSE(IF(OR(EU$1,$R157),4,INDEX(CMB[[Res_Rare]:[Res_Rare]],MATCH(ROUND(MIN(SUM(EU$4,$O157/1000),SUM($O157,EU$4/1000)),3),CMB[[Cmb_ID]:[Cmb_ID]],0))),-1,-1,0,0)),IF(OR(EU$1,$R157),4,INDEX(CMB[[Cmb_Rare]:[Cmb_Rare]],MATCH(ROUND(MIN(SUM(EU$4,$O157/1000),SUM($O157,EU$4/1000)),3),CMB[[Cmb_ID]:[Cmb_ID]],0))),CHOOSE(AC[[M]:[M]],2,1,1,SUM(AC[[AB]:[DB]])))),""))</f>
        <v/>
      </c>
      <c r="EV157" t="str">
        <f>IF(OR(EV$5="",$S157=""),"",IFERROR(SUM(PRODUCT(INDEX(CMB[[BA_0O]:[BA_2O]],MATCH(ROUND(MIN(SUM(EV$4,$O157/1000),SUM($O157,EV$4/1000)),3),CMB[[Cmb_ID]:[Cmb_ID]],0),SUM(N(EV$1),N($R157),1)),CHOOSE(AC[[M]:[M]],1,1,0,AC[[AB]:[AB]])),PRODUCT(INDEX(CMB[[BD_0O]:[BD_2O]],MATCH(ROUND(MIN(SUM(EV$4,$O157/1000),SUM($O157,EV$4/1000)),3),CMB[[Cmb_ID]:[Cmb_ID]],0),SUM(N(EV$1),N($R157),1)),CHOOSE(AC[[M]:[M]],1,0,1,AC[[DB]:[DB]])),PRODUCT(SUM(ROUND(AVERAGE(VALUE(EV$3),VALUE($P157)),0),CHOOSE(IF(OR(EV$1,$R157),4,INDEX(CMB[[Res_Rare]:[Res_Rare]],MATCH(ROUND(MIN(SUM(EV$4,$O157/1000),SUM($O157,EV$4/1000)),3),CMB[[Cmb_ID]:[Cmb_ID]],0))),-1,-1,0,0)),IF(OR(EV$1,$R157),4,INDEX(CMB[[Cmb_Rare]:[Cmb_Rare]],MATCH(ROUND(MIN(SUM(EV$4,$O157/1000),SUM($O157,EV$4/1000)),3),CMB[[Cmb_ID]:[Cmb_ID]],0))),CHOOSE(AC[[M]:[M]],2,1,1,SUM(AC[[AB]:[DB]])))),""))</f>
        <v/>
      </c>
      <c r="EW157" t="str">
        <f>IF(OR(EW$5="",$S157=""),"",IFERROR(SUM(PRODUCT(INDEX(CMB[[BA_0O]:[BA_2O]],MATCH(ROUND(MIN(SUM(EW$4,$O157/1000),SUM($O157,EW$4/1000)),3),CMB[[Cmb_ID]:[Cmb_ID]],0),SUM(N(EW$1),N($R157),1)),CHOOSE(AC[[M]:[M]],1,1,0,AC[[AB]:[AB]])),PRODUCT(INDEX(CMB[[BD_0O]:[BD_2O]],MATCH(ROUND(MIN(SUM(EW$4,$O157/1000),SUM($O157,EW$4/1000)),3),CMB[[Cmb_ID]:[Cmb_ID]],0),SUM(N(EW$1),N($R157),1)),CHOOSE(AC[[M]:[M]],1,0,1,AC[[DB]:[DB]])),PRODUCT(SUM(ROUND(AVERAGE(VALUE(EW$3),VALUE($P157)),0),CHOOSE(IF(OR(EW$1,$R157),4,INDEX(CMB[[Res_Rare]:[Res_Rare]],MATCH(ROUND(MIN(SUM(EW$4,$O157/1000),SUM($O157,EW$4/1000)),3),CMB[[Cmb_ID]:[Cmb_ID]],0))),-1,-1,0,0)),IF(OR(EW$1,$R157),4,INDEX(CMB[[Cmb_Rare]:[Cmb_Rare]],MATCH(ROUND(MIN(SUM(EW$4,$O157/1000),SUM($O157,EW$4/1000)),3),CMB[[Cmb_ID]:[Cmb_ID]],0))),CHOOSE(AC[[M]:[M]],2,1,1,SUM(AC[[AB]:[DB]])))),""))</f>
        <v/>
      </c>
      <c r="EX157" t="str">
        <f>IF(OR(EX$5="",$S157=""),"",IFERROR(SUM(PRODUCT(INDEX(CMB[[BA_0O]:[BA_2O]],MATCH(ROUND(MIN(SUM(EX$4,$O157/1000),SUM($O157,EX$4/1000)),3),CMB[[Cmb_ID]:[Cmb_ID]],0),SUM(N(EX$1),N($R157),1)),CHOOSE(AC[[M]:[M]],1,1,0,AC[[AB]:[AB]])),PRODUCT(INDEX(CMB[[BD_0O]:[BD_2O]],MATCH(ROUND(MIN(SUM(EX$4,$O157/1000),SUM($O157,EX$4/1000)),3),CMB[[Cmb_ID]:[Cmb_ID]],0),SUM(N(EX$1),N($R157),1)),CHOOSE(AC[[M]:[M]],1,0,1,AC[[DB]:[DB]])),PRODUCT(SUM(ROUND(AVERAGE(VALUE(EX$3),VALUE($P157)),0),CHOOSE(IF(OR(EX$1,$R157),4,INDEX(CMB[[Res_Rare]:[Res_Rare]],MATCH(ROUND(MIN(SUM(EX$4,$O157/1000),SUM($O157,EX$4/1000)),3),CMB[[Cmb_ID]:[Cmb_ID]],0))),-1,-1,0,0)),IF(OR(EX$1,$R157),4,INDEX(CMB[[Cmb_Rare]:[Cmb_Rare]],MATCH(ROUND(MIN(SUM(EX$4,$O157/1000),SUM($O157,EX$4/1000)),3),CMB[[Cmb_ID]:[Cmb_ID]],0))),CHOOSE(AC[[M]:[M]],2,1,1,SUM(AC[[AB]:[DB]])))),""))</f>
        <v/>
      </c>
      <c r="EY157" t="str">
        <f>IF(OR(EY$5="",$S157=""),"",IFERROR(SUM(PRODUCT(INDEX(CMB[[BA_0O]:[BA_2O]],MATCH(ROUND(MIN(SUM(EY$4,$O157/1000),SUM($O157,EY$4/1000)),3),CMB[[Cmb_ID]:[Cmb_ID]],0),SUM(N(EY$1),N($R157),1)),CHOOSE(AC[[M]:[M]],1,1,0,AC[[AB]:[AB]])),PRODUCT(INDEX(CMB[[BD_0O]:[BD_2O]],MATCH(ROUND(MIN(SUM(EY$4,$O157/1000),SUM($O157,EY$4/1000)),3),CMB[[Cmb_ID]:[Cmb_ID]],0),SUM(N(EY$1),N($R157),1)),CHOOSE(AC[[M]:[M]],1,0,1,AC[[DB]:[DB]])),PRODUCT(SUM(ROUND(AVERAGE(VALUE(EY$3),VALUE($P157)),0),CHOOSE(IF(OR(EY$1,$R157),4,INDEX(CMB[[Res_Rare]:[Res_Rare]],MATCH(ROUND(MIN(SUM(EY$4,$O157/1000),SUM($O157,EY$4/1000)),3),CMB[[Cmb_ID]:[Cmb_ID]],0))),-1,-1,0,0)),IF(OR(EY$1,$R157),4,INDEX(CMB[[Cmb_Rare]:[Cmb_Rare]],MATCH(ROUND(MIN(SUM(EY$4,$O157/1000),SUM($O157,EY$4/1000)),3),CMB[[Cmb_ID]:[Cmb_ID]],0))),CHOOSE(AC[[M]:[M]],2,1,1,SUM(AC[[AB]:[DB]])))),""))</f>
        <v/>
      </c>
      <c r="EZ157" t="str">
        <f>IF(OR(EZ$5="",$S157=""),"",IFERROR(SUM(PRODUCT(INDEX(CMB[[BA_0O]:[BA_2O]],MATCH(ROUND(MIN(SUM(EZ$4,$O157/1000),SUM($O157,EZ$4/1000)),3),CMB[[Cmb_ID]:[Cmb_ID]],0),SUM(N(EZ$1),N($R157),1)),CHOOSE(AC[[M]:[M]],1,1,0,AC[[AB]:[AB]])),PRODUCT(INDEX(CMB[[BD_0O]:[BD_2O]],MATCH(ROUND(MIN(SUM(EZ$4,$O157/1000),SUM($O157,EZ$4/1000)),3),CMB[[Cmb_ID]:[Cmb_ID]],0),SUM(N(EZ$1),N($R157),1)),CHOOSE(AC[[M]:[M]],1,0,1,AC[[DB]:[DB]])),PRODUCT(SUM(ROUND(AVERAGE(VALUE(EZ$3),VALUE($P157)),0),CHOOSE(IF(OR(EZ$1,$R157),4,INDEX(CMB[[Res_Rare]:[Res_Rare]],MATCH(ROUND(MIN(SUM(EZ$4,$O157/1000),SUM($O157,EZ$4/1000)),3),CMB[[Cmb_ID]:[Cmb_ID]],0))),-1,-1,0,0)),IF(OR(EZ$1,$R157),4,INDEX(CMB[[Cmb_Rare]:[Cmb_Rare]],MATCH(ROUND(MIN(SUM(EZ$4,$O157/1000),SUM($O157,EZ$4/1000)),3),CMB[[Cmb_ID]:[Cmb_ID]],0))),CHOOSE(AC[[M]:[M]],2,1,1,SUM(AC[[AB]:[DB]])))),""))</f>
        <v/>
      </c>
      <c r="FA157" t="str">
        <f>IF(OR(FA$5="",$S157=""),"",IFERROR(SUM(PRODUCT(INDEX(CMB[[BA_0O]:[BA_2O]],MATCH(ROUND(MIN(SUM(FA$4,$O157/1000),SUM($O157,FA$4/1000)),3),CMB[[Cmb_ID]:[Cmb_ID]],0),SUM(N(FA$1),N($R157),1)),CHOOSE(AC[[M]:[M]],1,1,0,AC[[AB]:[AB]])),PRODUCT(INDEX(CMB[[BD_0O]:[BD_2O]],MATCH(ROUND(MIN(SUM(FA$4,$O157/1000),SUM($O157,FA$4/1000)),3),CMB[[Cmb_ID]:[Cmb_ID]],0),SUM(N(FA$1),N($R157),1)),CHOOSE(AC[[M]:[M]],1,0,1,AC[[DB]:[DB]])),PRODUCT(SUM(ROUND(AVERAGE(VALUE(FA$3),VALUE($P157)),0),CHOOSE(IF(OR(FA$1,$R157),4,INDEX(CMB[[Res_Rare]:[Res_Rare]],MATCH(ROUND(MIN(SUM(FA$4,$O157/1000),SUM($O157,FA$4/1000)),3),CMB[[Cmb_ID]:[Cmb_ID]],0))),-1,-1,0,0)),IF(OR(FA$1,$R157),4,INDEX(CMB[[Cmb_Rare]:[Cmb_Rare]],MATCH(ROUND(MIN(SUM(FA$4,$O157/1000),SUM($O157,FA$4/1000)),3),CMB[[Cmb_ID]:[Cmb_ID]],0))),CHOOSE(AC[[M]:[M]],2,1,1,SUM(AC[[AB]:[DB]])))),""))</f>
        <v/>
      </c>
      <c r="FB157" t="str">
        <f>IF(OR(FB$5="",$S157=""),"",IFERROR(SUM(PRODUCT(INDEX(CMB[[BA_0O]:[BA_2O]],MATCH(ROUND(MIN(SUM(FB$4,$O157/1000),SUM($O157,FB$4/1000)),3),CMB[[Cmb_ID]:[Cmb_ID]],0),SUM(N(FB$1),N($R157),1)),CHOOSE(AC[[M]:[M]],1,1,0,AC[[AB]:[AB]])),PRODUCT(INDEX(CMB[[BD_0O]:[BD_2O]],MATCH(ROUND(MIN(SUM(FB$4,$O157/1000),SUM($O157,FB$4/1000)),3),CMB[[Cmb_ID]:[Cmb_ID]],0),SUM(N(FB$1),N($R157),1)),CHOOSE(AC[[M]:[M]],1,0,1,AC[[DB]:[DB]])),PRODUCT(SUM(ROUND(AVERAGE(VALUE(FB$3),VALUE($P157)),0),CHOOSE(IF(OR(FB$1,$R157),4,INDEX(CMB[[Res_Rare]:[Res_Rare]],MATCH(ROUND(MIN(SUM(FB$4,$O157/1000),SUM($O157,FB$4/1000)),3),CMB[[Cmb_ID]:[Cmb_ID]],0))),-1,-1,0,0)),IF(OR(FB$1,$R157),4,INDEX(CMB[[Cmb_Rare]:[Cmb_Rare]],MATCH(ROUND(MIN(SUM(FB$4,$O157/1000),SUM($O157,FB$4/1000)),3),CMB[[Cmb_ID]:[Cmb_ID]],0))),CHOOSE(AC[[M]:[M]],2,1,1,SUM(AC[[AB]:[DB]])))),""))</f>
        <v/>
      </c>
      <c r="FC157" t="str">
        <f>IF(OR(FC$5="",$S157=""),"",IFERROR(SUM(PRODUCT(INDEX(CMB[[BA_0O]:[BA_2O]],MATCH(ROUND(MIN(SUM(FC$4,$O157/1000),SUM($O157,FC$4/1000)),3),CMB[[Cmb_ID]:[Cmb_ID]],0),SUM(N(FC$1),N($R157),1)),CHOOSE(AC[[M]:[M]],1,1,0,AC[[AB]:[AB]])),PRODUCT(INDEX(CMB[[BD_0O]:[BD_2O]],MATCH(ROUND(MIN(SUM(FC$4,$O157/1000),SUM($O157,FC$4/1000)),3),CMB[[Cmb_ID]:[Cmb_ID]],0),SUM(N(FC$1),N($R157),1)),CHOOSE(AC[[M]:[M]],1,0,1,AC[[DB]:[DB]])),PRODUCT(SUM(ROUND(AVERAGE(VALUE(FC$3),VALUE($P157)),0),CHOOSE(IF(OR(FC$1,$R157),4,INDEX(CMB[[Res_Rare]:[Res_Rare]],MATCH(ROUND(MIN(SUM(FC$4,$O157/1000),SUM($O157,FC$4/1000)),3),CMB[[Cmb_ID]:[Cmb_ID]],0))),-1,-1,0,0)),IF(OR(FC$1,$R157),4,INDEX(CMB[[Cmb_Rare]:[Cmb_Rare]],MATCH(ROUND(MIN(SUM(FC$4,$O157/1000),SUM($O157,FC$4/1000)),3),CMB[[Cmb_ID]:[Cmb_ID]],0))),CHOOSE(AC[[M]:[M]],2,1,1,SUM(AC[[AB]:[DB]])))),""))</f>
        <v/>
      </c>
      <c r="FD157" t="str">
        <f>IF(OR(FD$5="",$S157=""),"",IFERROR(SUM(PRODUCT(INDEX(CMB[[BA_0O]:[BA_2O]],MATCH(ROUND(MIN(SUM(FD$4,$O157/1000),SUM($O157,FD$4/1000)),3),CMB[[Cmb_ID]:[Cmb_ID]],0),SUM(N(FD$1),N($R157),1)),CHOOSE(AC[[M]:[M]],1,1,0,AC[[AB]:[AB]])),PRODUCT(INDEX(CMB[[BD_0O]:[BD_2O]],MATCH(ROUND(MIN(SUM(FD$4,$O157/1000),SUM($O157,FD$4/1000)),3),CMB[[Cmb_ID]:[Cmb_ID]],0),SUM(N(FD$1),N($R157),1)),CHOOSE(AC[[M]:[M]],1,0,1,AC[[DB]:[DB]])),PRODUCT(SUM(ROUND(AVERAGE(VALUE(FD$3),VALUE($P157)),0),CHOOSE(IF(OR(FD$1,$R157),4,INDEX(CMB[[Res_Rare]:[Res_Rare]],MATCH(ROUND(MIN(SUM(FD$4,$O157/1000),SUM($O157,FD$4/1000)),3),CMB[[Cmb_ID]:[Cmb_ID]],0))),-1,-1,0,0)),IF(OR(FD$1,$R157),4,INDEX(CMB[[Cmb_Rare]:[Cmb_Rare]],MATCH(ROUND(MIN(SUM(FD$4,$O157/1000),SUM($O157,FD$4/1000)),3),CMB[[Cmb_ID]:[Cmb_ID]],0))),CHOOSE(AC[[M]:[M]],2,1,1,SUM(AC[[AB]:[DB]])))),""))</f>
        <v/>
      </c>
      <c r="FE157" t="str">
        <f>IF(OR(FE$5="",$S157=""),"",IFERROR(SUM(PRODUCT(INDEX(CMB[[BA_0O]:[BA_2O]],MATCH(ROUND(MIN(SUM(FE$4,$O157/1000),SUM($O157,FE$4/1000)),3),CMB[[Cmb_ID]:[Cmb_ID]],0),SUM(N(FE$1),N($R157),1)),CHOOSE(AC[[M]:[M]],1,1,0,AC[[AB]:[AB]])),PRODUCT(INDEX(CMB[[BD_0O]:[BD_2O]],MATCH(ROUND(MIN(SUM(FE$4,$O157/1000),SUM($O157,FE$4/1000)),3),CMB[[Cmb_ID]:[Cmb_ID]],0),SUM(N(FE$1),N($R157),1)),CHOOSE(AC[[M]:[M]],1,0,1,AC[[DB]:[DB]])),PRODUCT(SUM(ROUND(AVERAGE(VALUE(FE$3),VALUE($P157)),0),CHOOSE(IF(OR(FE$1,$R157),4,INDEX(CMB[[Res_Rare]:[Res_Rare]],MATCH(ROUND(MIN(SUM(FE$4,$O157/1000),SUM($O157,FE$4/1000)),3),CMB[[Cmb_ID]:[Cmb_ID]],0))),-1,-1,0,0)),IF(OR(FE$1,$R157),4,INDEX(CMB[[Cmb_Rare]:[Cmb_Rare]],MATCH(ROUND(MIN(SUM(FE$4,$O157/1000),SUM($O157,FE$4/1000)),3),CMB[[Cmb_ID]:[Cmb_ID]],0))),CHOOSE(AC[[M]:[M]],2,1,1,SUM(AC[[AB]:[DB]])))),""))</f>
        <v/>
      </c>
      <c r="FF157" t="str">
        <f>IF(OR(FF$5="",$S157=""),"",IFERROR(SUM(PRODUCT(INDEX(CMB[[BA_0O]:[BA_2O]],MATCH(ROUND(MIN(SUM(FF$4,$O157/1000),SUM($O157,FF$4/1000)),3),CMB[[Cmb_ID]:[Cmb_ID]],0),SUM(N(FF$1),N($R157),1)),CHOOSE(AC[[M]:[M]],1,1,0,AC[[AB]:[AB]])),PRODUCT(INDEX(CMB[[BD_0O]:[BD_2O]],MATCH(ROUND(MIN(SUM(FF$4,$O157/1000),SUM($O157,FF$4/1000)),3),CMB[[Cmb_ID]:[Cmb_ID]],0),SUM(N(FF$1),N($R157),1)),CHOOSE(AC[[M]:[M]],1,0,1,AC[[DB]:[DB]])),PRODUCT(SUM(ROUND(AVERAGE(VALUE(FF$3),VALUE($P157)),0),CHOOSE(IF(OR(FF$1,$R157),4,INDEX(CMB[[Res_Rare]:[Res_Rare]],MATCH(ROUND(MIN(SUM(FF$4,$O157/1000),SUM($O157,FF$4/1000)),3),CMB[[Cmb_ID]:[Cmb_ID]],0))),-1,-1,0,0)),IF(OR(FF$1,$R157),4,INDEX(CMB[[Cmb_Rare]:[Cmb_Rare]],MATCH(ROUND(MIN(SUM(FF$4,$O157/1000),SUM($O157,FF$4/1000)),3),CMB[[Cmb_ID]:[Cmb_ID]],0))),CHOOSE(AC[[M]:[M]],2,1,1,SUM(AC[[AB]:[DB]])))),""))</f>
        <v/>
      </c>
      <c r="FG157" t="str">
        <f>IF(OR(FG$5="",$S157=""),"",IFERROR(SUM(PRODUCT(INDEX(CMB[[BA_0O]:[BA_2O]],MATCH(ROUND(MIN(SUM(FG$4,$O157/1000),SUM($O157,FG$4/1000)),3),CMB[[Cmb_ID]:[Cmb_ID]],0),SUM(N(FG$1),N($R157),1)),CHOOSE(AC[[M]:[M]],1,1,0,AC[[AB]:[AB]])),PRODUCT(INDEX(CMB[[BD_0O]:[BD_2O]],MATCH(ROUND(MIN(SUM(FG$4,$O157/1000),SUM($O157,FG$4/1000)),3),CMB[[Cmb_ID]:[Cmb_ID]],0),SUM(N(FG$1),N($R157),1)),CHOOSE(AC[[M]:[M]],1,0,1,AC[[DB]:[DB]])),PRODUCT(SUM(ROUND(AVERAGE(VALUE(FG$3),VALUE($P157)),0),CHOOSE(IF(OR(FG$1,$R157),4,INDEX(CMB[[Res_Rare]:[Res_Rare]],MATCH(ROUND(MIN(SUM(FG$4,$O157/1000),SUM($O157,FG$4/1000)),3),CMB[[Cmb_ID]:[Cmb_ID]],0))),-1,-1,0,0)),IF(OR(FG$1,$R157),4,INDEX(CMB[[Cmb_Rare]:[Cmb_Rare]],MATCH(ROUND(MIN(SUM(FG$4,$O157/1000),SUM($O157,FG$4/1000)),3),CMB[[Cmb_ID]:[Cmb_ID]],0))),CHOOSE(AC[[M]:[M]],2,1,1,SUM(AC[[AB]:[DB]])))),""))</f>
        <v/>
      </c>
      <c r="FH157" t="str">
        <f>IF(OR(FH$5="",$S157=""),"",IFERROR(SUM(PRODUCT(INDEX(CMB[[BA_0O]:[BA_2O]],MATCH(ROUND(MIN(SUM(FH$4,$O157/1000),SUM($O157,FH$4/1000)),3),CMB[[Cmb_ID]:[Cmb_ID]],0),SUM(N(FH$1),N($R157),1)),CHOOSE(AC[[M]:[M]],1,1,0,AC[[AB]:[AB]])),PRODUCT(INDEX(CMB[[BD_0O]:[BD_2O]],MATCH(ROUND(MIN(SUM(FH$4,$O157/1000),SUM($O157,FH$4/1000)),3),CMB[[Cmb_ID]:[Cmb_ID]],0),SUM(N(FH$1),N($R157),1)),CHOOSE(AC[[M]:[M]],1,0,1,AC[[DB]:[DB]])),PRODUCT(SUM(ROUND(AVERAGE(VALUE(FH$3),VALUE($P157)),0),CHOOSE(IF(OR(FH$1,$R157),4,INDEX(CMB[[Res_Rare]:[Res_Rare]],MATCH(ROUND(MIN(SUM(FH$4,$O157/1000),SUM($O157,FH$4/1000)),3),CMB[[Cmb_ID]:[Cmb_ID]],0))),-1,-1,0,0)),IF(OR(FH$1,$R157),4,INDEX(CMB[[Cmb_Rare]:[Cmb_Rare]],MATCH(ROUND(MIN(SUM(FH$4,$O157/1000),SUM($O157,FH$4/1000)),3),CMB[[Cmb_ID]:[Cmb_ID]],0))),CHOOSE(AC[[M]:[M]],2,1,1,SUM(AC[[AB]:[DB]])))),""))</f>
        <v/>
      </c>
      <c r="FI157" t="str">
        <f>IF(OR(FI$5="",$S157=""),"",IFERROR(SUM(PRODUCT(INDEX(CMB[[BA_0O]:[BA_2O]],MATCH(ROUND(MIN(SUM(FI$4,$O157/1000),SUM($O157,FI$4/1000)),3),CMB[[Cmb_ID]:[Cmb_ID]],0),SUM(N(FI$1),N($R157),1)),CHOOSE(AC[[M]:[M]],1,1,0,AC[[AB]:[AB]])),PRODUCT(INDEX(CMB[[BD_0O]:[BD_2O]],MATCH(ROUND(MIN(SUM(FI$4,$O157/1000),SUM($O157,FI$4/1000)),3),CMB[[Cmb_ID]:[Cmb_ID]],0),SUM(N(FI$1),N($R157),1)),CHOOSE(AC[[M]:[M]],1,0,1,AC[[DB]:[DB]])),PRODUCT(SUM(ROUND(AVERAGE(VALUE(FI$3),VALUE($P157)),0),CHOOSE(IF(OR(FI$1,$R157),4,INDEX(CMB[[Res_Rare]:[Res_Rare]],MATCH(ROUND(MIN(SUM(FI$4,$O157/1000),SUM($O157,FI$4/1000)),3),CMB[[Cmb_ID]:[Cmb_ID]],0))),-1,-1,0,0)),IF(OR(FI$1,$R157),4,INDEX(CMB[[Cmb_Rare]:[Cmb_Rare]],MATCH(ROUND(MIN(SUM(FI$4,$O157/1000),SUM($O157,FI$4/1000)),3),CMB[[Cmb_ID]:[Cmb_ID]],0))),CHOOSE(AC[[M]:[M]],2,1,1,SUM(AC[[AB]:[DB]])))),""))</f>
        <v/>
      </c>
      <c r="FJ157" t="str">
        <f>IF(OR(FJ$5="",$S157=""),"",IFERROR(SUM(PRODUCT(INDEX(CMB[[BA_0O]:[BA_2O]],MATCH(ROUND(MIN(SUM(FJ$4,$O157/1000),SUM($O157,FJ$4/1000)),3),CMB[[Cmb_ID]:[Cmb_ID]],0),SUM(N(FJ$1),N($R157),1)),CHOOSE(AC[[M]:[M]],1,1,0,AC[[AB]:[AB]])),PRODUCT(INDEX(CMB[[BD_0O]:[BD_2O]],MATCH(ROUND(MIN(SUM(FJ$4,$O157/1000),SUM($O157,FJ$4/1000)),3),CMB[[Cmb_ID]:[Cmb_ID]],0),SUM(N(FJ$1),N($R157),1)),CHOOSE(AC[[M]:[M]],1,0,1,AC[[DB]:[DB]])),PRODUCT(SUM(ROUND(AVERAGE(VALUE(FJ$3),VALUE($P157)),0),CHOOSE(IF(OR(FJ$1,$R157),4,INDEX(CMB[[Res_Rare]:[Res_Rare]],MATCH(ROUND(MIN(SUM(FJ$4,$O157/1000),SUM($O157,FJ$4/1000)),3),CMB[[Cmb_ID]:[Cmb_ID]],0))),-1,-1,0,0)),IF(OR(FJ$1,$R157),4,INDEX(CMB[[Cmb_Rare]:[Cmb_Rare]],MATCH(ROUND(MIN(SUM(FJ$4,$O157/1000),SUM($O157,FJ$4/1000)),3),CMB[[Cmb_ID]:[Cmb_ID]],0))),CHOOSE(AC[[M]:[M]],2,1,1,SUM(AC[[AB]:[DB]])))),""))</f>
        <v/>
      </c>
      <c r="FK157" t="str">
        <f>IF(OR(FK$5="",$S157=""),"",IFERROR(SUM(PRODUCT(INDEX(CMB[[BA_0O]:[BA_2O]],MATCH(ROUND(MIN(SUM(FK$4,$O157/1000),SUM($O157,FK$4/1000)),3),CMB[[Cmb_ID]:[Cmb_ID]],0),SUM(N(FK$1),N($R157),1)),CHOOSE(AC[[M]:[M]],1,1,0,AC[[AB]:[AB]])),PRODUCT(INDEX(CMB[[BD_0O]:[BD_2O]],MATCH(ROUND(MIN(SUM(FK$4,$O157/1000),SUM($O157,FK$4/1000)),3),CMB[[Cmb_ID]:[Cmb_ID]],0),SUM(N(FK$1),N($R157),1)),CHOOSE(AC[[M]:[M]],1,0,1,AC[[DB]:[DB]])),PRODUCT(SUM(ROUND(AVERAGE(VALUE(FK$3),VALUE($P157)),0),CHOOSE(IF(OR(FK$1,$R157),4,INDEX(CMB[[Res_Rare]:[Res_Rare]],MATCH(ROUND(MIN(SUM(FK$4,$O157/1000),SUM($O157,FK$4/1000)),3),CMB[[Cmb_ID]:[Cmb_ID]],0))),-1,-1,0,0)),IF(OR(FK$1,$R157),4,INDEX(CMB[[Cmb_Rare]:[Cmb_Rare]],MATCH(ROUND(MIN(SUM(FK$4,$O157/1000),SUM($O157,FK$4/1000)),3),CMB[[Cmb_ID]:[Cmb_ID]],0))),CHOOSE(AC[[M]:[M]],2,1,1,SUM(AC[[AB]:[DB]])))),""))</f>
        <v/>
      </c>
      <c r="FL157" t="str">
        <f>IF(OR(FL$5="",$S157=""),"",IFERROR(SUM(PRODUCT(INDEX(CMB[[BA_0O]:[BA_2O]],MATCH(ROUND(MIN(SUM(FL$4,$O157/1000),SUM($O157,FL$4/1000)),3),CMB[[Cmb_ID]:[Cmb_ID]],0),SUM(N(FL$1),N($R157),1)),CHOOSE(AC[[M]:[M]],1,1,0,AC[[AB]:[AB]])),PRODUCT(INDEX(CMB[[BD_0O]:[BD_2O]],MATCH(ROUND(MIN(SUM(FL$4,$O157/1000),SUM($O157,FL$4/1000)),3),CMB[[Cmb_ID]:[Cmb_ID]],0),SUM(N(FL$1),N($R157),1)),CHOOSE(AC[[M]:[M]],1,0,1,AC[[DB]:[DB]])),PRODUCT(SUM(ROUND(AVERAGE(VALUE(FL$3),VALUE($P157)),0),CHOOSE(IF(OR(FL$1,$R157),4,INDEX(CMB[[Res_Rare]:[Res_Rare]],MATCH(ROUND(MIN(SUM(FL$4,$O157/1000),SUM($O157,FL$4/1000)),3),CMB[[Cmb_ID]:[Cmb_ID]],0))),-1,-1,0,0)),IF(OR(FL$1,$R157),4,INDEX(CMB[[Cmb_Rare]:[Cmb_Rare]],MATCH(ROUND(MIN(SUM(FL$4,$O157/1000),SUM($O157,FL$4/1000)),3),CMB[[Cmb_ID]:[Cmb_ID]],0))),CHOOSE(AC[[M]:[M]],2,1,1,SUM(AC[[AB]:[DB]])))),""))</f>
        <v/>
      </c>
      <c r="FM157" t="str">
        <f>IF(OR(FM$5="",$S157=""),"",IFERROR(SUM(PRODUCT(INDEX(CMB[[BA_0O]:[BA_2O]],MATCH(ROUND(MIN(SUM(FM$4,$O157/1000),SUM($O157,FM$4/1000)),3),CMB[[Cmb_ID]:[Cmb_ID]],0),SUM(N(FM$1),N($R157),1)),CHOOSE(AC[[M]:[M]],1,1,0,AC[[AB]:[AB]])),PRODUCT(INDEX(CMB[[BD_0O]:[BD_2O]],MATCH(ROUND(MIN(SUM(FM$4,$O157/1000),SUM($O157,FM$4/1000)),3),CMB[[Cmb_ID]:[Cmb_ID]],0),SUM(N(FM$1),N($R157),1)),CHOOSE(AC[[M]:[M]],1,0,1,AC[[DB]:[DB]])),PRODUCT(SUM(ROUND(AVERAGE(VALUE(FM$3),VALUE($P157)),0),CHOOSE(IF(OR(FM$1,$R157),4,INDEX(CMB[[Res_Rare]:[Res_Rare]],MATCH(ROUND(MIN(SUM(FM$4,$O157/1000),SUM($O157,FM$4/1000)),3),CMB[[Cmb_ID]:[Cmb_ID]],0))),-1,-1,0,0)),IF(OR(FM$1,$R157),4,INDEX(CMB[[Cmb_Rare]:[Cmb_Rare]],MATCH(ROUND(MIN(SUM(FM$4,$O157/1000),SUM($O157,FM$4/1000)),3),CMB[[Cmb_ID]:[Cmb_ID]],0))),CHOOSE(AC[[M]:[M]],2,1,1,SUM(AC[[AB]:[DB]])))),""))</f>
        <v/>
      </c>
      <c r="FN157" s="7">
        <f t="shared" si="73"/>
        <v>0</v>
      </c>
      <c r="FO157" s="7">
        <f t="shared" si="73"/>
        <v>0</v>
      </c>
      <c r="FP157" s="7">
        <f t="shared" si="73"/>
        <v>0</v>
      </c>
      <c r="FQ157" s="7">
        <f t="shared" si="73"/>
        <v>0</v>
      </c>
      <c r="FR157" s="7">
        <f t="shared" si="73"/>
        <v>0</v>
      </c>
      <c r="FS157" s="7">
        <f t="shared" si="73"/>
        <v>0</v>
      </c>
      <c r="FT157" s="7">
        <f>SUM(IF(INDEX(LIB[[Quantity]:[Quantity]],MATCH($S157,LIB[[ID]:[ID]],0))&gt;=COLUMN(A$1),TRUNC(PRODUCT(AVERAGE($FN157:$FS157),POWER(AC[[CR]:[CR]],SUM(SUMIFS($D$11:$D156,$A$11:$A156,$A157,$E$11:$E156,"&gt;="&amp;$E157),SUMIFS($D158:$D$161,$A158:$A$161,$A157,$E158:$E$161,"&gt;"&amp;$E157),COLUMN(A$1),-1)),IF($Q157="Yes",AC[[FB]:[FB]],1))),0),ROW(A146)/-VALUE(1&amp;REPT("0",9-PRODUCT(COLUMN(A$1)-1,3))),1)</f>
        <v>0.99999985400000002</v>
      </c>
      <c r="FU157" s="7">
        <f>SUM(IF(INDEX(LIB[[Quantity]:[Quantity]],MATCH($S157,LIB[[ID]:[ID]],0))&gt;=COLUMN(B$1),TRUNC(PRODUCT(AVERAGE($FN157:$FS157),POWER(AC[[CR]:[CR]],SUM(SUMIFS($D$11:$D156,$A$11:$A156,$A157,$E$11:$E156,"&gt;="&amp;$E157),SUMIFS($D158:$D$161,$A158:$A$161,$A157,$E158:$E$161,"&gt;"&amp;$E157),COLUMN(B$1),-1)),IF($Q157="Yes",AC[[FB]:[FB]],1))),0),ROW(B146)/-VALUE(1&amp;REPT("0",9-PRODUCT(COLUMN(B$1)-1,3))),1)</f>
        <v>0.99985400000000002</v>
      </c>
      <c r="FV157" s="7">
        <f>SUM(IF(INDEX(LIB[[Quantity]:[Quantity]],MATCH($S157,LIB[[ID]:[ID]],0))&gt;=COLUMN(C$1),TRUNC(PRODUCT(AVERAGE($FN157:$FS157),POWER(AC[[CR]:[CR]],SUM(SUMIFS($D$11:$D156,$A$11:$A156,$A157,$E$11:$E156,"&gt;="&amp;$E157),SUMIFS($D158:$D$161,$A158:$A$161,$A157,$E158:$E$161,"&gt;"&amp;$E157),COLUMN(C$1),-1)),IF($Q157="Yes",AC[[FB]:[FB]],1))),0),ROW(C146)/-VALUE(1&amp;REPT("0",9-PRODUCT(COLUMN(C$1)-1,3))),1)</f>
        <v>0.85399999999999998</v>
      </c>
      <c r="FW157">
        <f t="shared" si="67"/>
        <v>219</v>
      </c>
      <c r="FX157">
        <f t="shared" si="68"/>
        <v>0</v>
      </c>
      <c r="FY157">
        <f t="shared" si="69"/>
        <v>0</v>
      </c>
      <c r="GC157">
        <f t="shared" si="70"/>
        <v>80</v>
      </c>
      <c r="GD157" t="str">
        <f>IFERROR(SUBSTITUTE(SUBSTITUTE(INDEX(SUG[Card],MATCH(ROW(A146),GC$12:GC$161,0))," #2","")," #3",""),"")</f>
        <v/>
      </c>
      <c r="GE157">
        <f>SUM(GE156,IF(IFERROR(MATCH(GD157,GD$11:GD156,0)&lt;0,TRUE()),1,0))</f>
        <v>35</v>
      </c>
      <c r="GF157" t="str">
        <f t="shared" si="71"/>
        <v/>
      </c>
      <c r="GI157">
        <f>SUM(SUMIFS(D$11:D156,A$11:A156,A157,B$11:B156,"&gt;="&amp;B157),SUMIFS(D158:D$161,A158:A$161,A157,B158:B$161,"&gt;"&amp;B157),SUMIFS(D$11:D156,A$11:A156,A157&amp;":Onyx"),SUMIFS(D158:D$161,A158:A$161,A157&amp;":Onyx"))</f>
        <v>0</v>
      </c>
      <c r="GP157" t="str">
        <f t="shared" si="65"/>
        <v/>
      </c>
      <c r="GQ157">
        <f t="shared" si="66"/>
        <v>0</v>
      </c>
      <c r="GR157" t="b">
        <f>COUNTIF(DECK[Card],IFERROR(MID($L157,1,FIND(" #",SUG_Helper[[#This Row],[Card]])-1),SUG_Helper[[#This Row],[Card]]))&gt;=IFERROR(VALUE(RIGHT(SUG_Helper[[#This Row],[Card]])),1)</f>
        <v>1</v>
      </c>
    </row>
    <row r="158" spans="2:200" x14ac:dyDescent="0.35">
      <c r="B158" s="4"/>
      <c r="C158" s="4"/>
      <c r="D158" s="4"/>
      <c r="E158" t="str">
        <f>IF(INDEX(LIB[Card],ROW(A147))="","",INDEX(LIB[Card],ROW(A147))&amp;" ("&amp;INDEX(LIB[Level],ROW(A147))&amp;")"&amp;IF(INDEX(LIB[Fused],ROW(A147))="Yes","ƒ",""))</f>
        <v/>
      </c>
      <c r="F158">
        <v>147</v>
      </c>
      <c r="H158" t="str">
        <f>IF(DECK[[#This Row],[Card]]="","",MID(DECK[[#This Row],[Card]],1,FIND(" (",DECK[[#This Row],[Card]])-1))</f>
        <v/>
      </c>
      <c r="I158" t="str">
        <f>IF(DECK[[#This Row],[Card]]="","",MID(DECK[[#This Row],[Card]],FIND("(",DECK[[#This Row],[Card]])+1,1))</f>
        <v/>
      </c>
      <c r="J158" t="str">
        <f>IF(DECK[[#This Row],[Card]]="","",IF(RIGHT(DECK[[#This Row],[Card]])="ƒ","Yes","No"))</f>
        <v/>
      </c>
      <c r="L158" t="str">
        <f t="shared" si="63"/>
        <v/>
      </c>
      <c r="M158">
        <f t="shared" si="64"/>
        <v>0</v>
      </c>
      <c r="O158" s="6" t="str">
        <f>IF(S158="","",MATCH(MID(S158,1,MIN(FIND(" (",S158),IFERROR(FIND(":",S158),50))-1),CC[CC_Name],0))</f>
        <v/>
      </c>
      <c r="P158" s="5" t="str">
        <f t="shared" si="57"/>
        <v/>
      </c>
      <c r="Q158" s="5" t="str">
        <f t="shared" si="58"/>
        <v/>
      </c>
      <c r="R158" s="5" t="str">
        <f t="shared" si="59"/>
        <v/>
      </c>
      <c r="S158" t="str">
        <f>(INDEX(LIB[ID],ROW(A147)))</f>
        <v/>
      </c>
      <c r="T158" t="str">
        <f>IF(OR(T$5="",$S158=""),"",IFERROR(SUM(PRODUCT(INDEX(CMB[[BA_0O]:[BA_2O]],MATCH(ROUND(MIN(SUM(T$4,$O158/1000),SUM($O158,T$4/1000)),3),CMB[[Cmb_ID]:[Cmb_ID]],0),SUM(N(T$1),N($R158),1)),CHOOSE(AC[[M]:[M]],1,1,0,AC[[AB]:[AB]])),PRODUCT(INDEX(CMB[[BD_0O]:[BD_2O]],MATCH(ROUND(MIN(SUM(T$4,$O158/1000),SUM($O158,T$4/1000)),3),CMB[[Cmb_ID]:[Cmb_ID]],0),SUM(N(T$1),N($R158),1)),CHOOSE(AC[[M]:[M]],1,0,1,AC[[DB]:[DB]])),PRODUCT(SUM(ROUND(AVERAGE(VALUE(T$3),VALUE($P158)),0),CHOOSE(IF(OR(T$1,$R158),4,INDEX(CMB[[Res_Rare]:[Res_Rare]],MATCH(ROUND(MIN(SUM(T$4,$O158/1000),SUM($O158,T$4/1000)),3),CMB[[Cmb_ID]:[Cmb_ID]],0))),-1,-1,0,0)),IF(OR(T$1,$R158),4,INDEX(CMB[[Cmb_Rare]:[Cmb_Rare]],MATCH(ROUND(MIN(SUM(T$4,$O158/1000),SUM($O158,T$4/1000)),3),CMB[[Cmb_ID]:[Cmb_ID]],0))),CHOOSE(AC[[M]:[M]],2,1,1,SUM(AC[[AB]:[DB]])))),""))</f>
        <v/>
      </c>
      <c r="U158" t="str">
        <f>IF(OR(U$5="",$S158=""),"",IFERROR(SUM(PRODUCT(INDEX(CMB[[BA_0O]:[BA_2O]],MATCH(ROUND(MIN(SUM(U$4,$O158/1000),SUM($O158,U$4/1000)),3),CMB[[Cmb_ID]:[Cmb_ID]],0),SUM(N(U$1),N($R158),1)),CHOOSE(AC[[M]:[M]],1,1,0,AC[[AB]:[AB]])),PRODUCT(INDEX(CMB[[BD_0O]:[BD_2O]],MATCH(ROUND(MIN(SUM(U$4,$O158/1000),SUM($O158,U$4/1000)),3),CMB[[Cmb_ID]:[Cmb_ID]],0),SUM(N(U$1),N($R158),1)),CHOOSE(AC[[M]:[M]],1,0,1,AC[[DB]:[DB]])),PRODUCT(SUM(ROUND(AVERAGE(VALUE(U$3),VALUE($P158)),0),CHOOSE(IF(OR(U$1,$R158),4,INDEX(CMB[[Res_Rare]:[Res_Rare]],MATCH(ROUND(MIN(SUM(U$4,$O158/1000),SUM($O158,U$4/1000)),3),CMB[[Cmb_ID]:[Cmb_ID]],0))),-1,-1,0,0)),IF(OR(U$1,$R158),4,INDEX(CMB[[Cmb_Rare]:[Cmb_Rare]],MATCH(ROUND(MIN(SUM(U$4,$O158/1000),SUM($O158,U$4/1000)),3),CMB[[Cmb_ID]:[Cmb_ID]],0))),CHOOSE(AC[[M]:[M]],2,1,1,SUM(AC[[AB]:[DB]])))),""))</f>
        <v/>
      </c>
      <c r="V158" t="str">
        <f>IF(OR(V$5="",$S158=""),"",IFERROR(SUM(PRODUCT(INDEX(CMB[[BA_0O]:[BA_2O]],MATCH(ROUND(MIN(SUM(V$4,$O158/1000),SUM($O158,V$4/1000)),3),CMB[[Cmb_ID]:[Cmb_ID]],0),SUM(N(V$1),N($R158),1)),CHOOSE(AC[[M]:[M]],1,1,0,AC[[AB]:[AB]])),PRODUCT(INDEX(CMB[[BD_0O]:[BD_2O]],MATCH(ROUND(MIN(SUM(V$4,$O158/1000),SUM($O158,V$4/1000)),3),CMB[[Cmb_ID]:[Cmb_ID]],0),SUM(N(V$1),N($R158),1)),CHOOSE(AC[[M]:[M]],1,0,1,AC[[DB]:[DB]])),PRODUCT(SUM(ROUND(AVERAGE(VALUE(V$3),VALUE($P158)),0),CHOOSE(IF(OR(V$1,$R158),4,INDEX(CMB[[Res_Rare]:[Res_Rare]],MATCH(ROUND(MIN(SUM(V$4,$O158/1000),SUM($O158,V$4/1000)),3),CMB[[Cmb_ID]:[Cmb_ID]],0))),-1,-1,0,0)),IF(OR(V$1,$R158),4,INDEX(CMB[[Cmb_Rare]:[Cmb_Rare]],MATCH(ROUND(MIN(SUM(V$4,$O158/1000),SUM($O158,V$4/1000)),3),CMB[[Cmb_ID]:[Cmb_ID]],0))),CHOOSE(AC[[M]:[M]],2,1,1,SUM(AC[[AB]:[DB]])))),""))</f>
        <v/>
      </c>
      <c r="W158" t="str">
        <f>IF(OR(W$5="",$S158=""),"",IFERROR(SUM(PRODUCT(INDEX(CMB[[BA_0O]:[BA_2O]],MATCH(ROUND(MIN(SUM(W$4,$O158/1000),SUM($O158,W$4/1000)),3),CMB[[Cmb_ID]:[Cmb_ID]],0),SUM(N(W$1),N($R158),1)),CHOOSE(AC[[M]:[M]],1,1,0,AC[[AB]:[AB]])),PRODUCT(INDEX(CMB[[BD_0O]:[BD_2O]],MATCH(ROUND(MIN(SUM(W$4,$O158/1000),SUM($O158,W$4/1000)),3),CMB[[Cmb_ID]:[Cmb_ID]],0),SUM(N(W$1),N($R158),1)),CHOOSE(AC[[M]:[M]],1,0,1,AC[[DB]:[DB]])),PRODUCT(SUM(ROUND(AVERAGE(VALUE(W$3),VALUE($P158)),0),CHOOSE(IF(OR(W$1,$R158),4,INDEX(CMB[[Res_Rare]:[Res_Rare]],MATCH(ROUND(MIN(SUM(W$4,$O158/1000),SUM($O158,W$4/1000)),3),CMB[[Cmb_ID]:[Cmb_ID]],0))),-1,-1,0,0)),IF(OR(W$1,$R158),4,INDEX(CMB[[Cmb_Rare]:[Cmb_Rare]],MATCH(ROUND(MIN(SUM(W$4,$O158/1000),SUM($O158,W$4/1000)),3),CMB[[Cmb_ID]:[Cmb_ID]],0))),CHOOSE(AC[[M]:[M]],2,1,1,SUM(AC[[AB]:[DB]])))),""))</f>
        <v/>
      </c>
      <c r="X158" t="str">
        <f>IF(OR(X$5="",$S158=""),"",IFERROR(SUM(PRODUCT(INDEX(CMB[[BA_0O]:[BA_2O]],MATCH(ROUND(MIN(SUM(X$4,$O158/1000),SUM($O158,X$4/1000)),3),CMB[[Cmb_ID]:[Cmb_ID]],0),SUM(N(X$1),N($R158),1)),CHOOSE(AC[[M]:[M]],1,1,0,AC[[AB]:[AB]])),PRODUCT(INDEX(CMB[[BD_0O]:[BD_2O]],MATCH(ROUND(MIN(SUM(X$4,$O158/1000),SUM($O158,X$4/1000)),3),CMB[[Cmb_ID]:[Cmb_ID]],0),SUM(N(X$1),N($R158),1)),CHOOSE(AC[[M]:[M]],1,0,1,AC[[DB]:[DB]])),PRODUCT(SUM(ROUND(AVERAGE(VALUE(X$3),VALUE($P158)),0),CHOOSE(IF(OR(X$1,$R158),4,INDEX(CMB[[Res_Rare]:[Res_Rare]],MATCH(ROUND(MIN(SUM(X$4,$O158/1000),SUM($O158,X$4/1000)),3),CMB[[Cmb_ID]:[Cmb_ID]],0))),-1,-1,0,0)),IF(OR(X$1,$R158),4,INDEX(CMB[[Cmb_Rare]:[Cmb_Rare]],MATCH(ROUND(MIN(SUM(X$4,$O158/1000),SUM($O158,X$4/1000)),3),CMB[[Cmb_ID]:[Cmb_ID]],0))),CHOOSE(AC[[M]:[M]],2,1,1,SUM(AC[[AB]:[DB]])))),""))</f>
        <v/>
      </c>
      <c r="Y158" t="str">
        <f>IF(OR(Y$5="",$S158=""),"",IFERROR(SUM(PRODUCT(INDEX(CMB[[BA_0O]:[BA_2O]],MATCH(ROUND(MIN(SUM(Y$4,$O158/1000),SUM($O158,Y$4/1000)),3),CMB[[Cmb_ID]:[Cmb_ID]],0),SUM(N(Y$1),N($R158),1)),CHOOSE(AC[[M]:[M]],1,1,0,AC[[AB]:[AB]])),PRODUCT(INDEX(CMB[[BD_0O]:[BD_2O]],MATCH(ROUND(MIN(SUM(Y$4,$O158/1000),SUM($O158,Y$4/1000)),3),CMB[[Cmb_ID]:[Cmb_ID]],0),SUM(N(Y$1),N($R158),1)),CHOOSE(AC[[M]:[M]],1,0,1,AC[[DB]:[DB]])),PRODUCT(SUM(ROUND(AVERAGE(VALUE(Y$3),VALUE($P158)),0),CHOOSE(IF(OR(Y$1,$R158),4,INDEX(CMB[[Res_Rare]:[Res_Rare]],MATCH(ROUND(MIN(SUM(Y$4,$O158/1000),SUM($O158,Y$4/1000)),3),CMB[[Cmb_ID]:[Cmb_ID]],0))),-1,-1,0,0)),IF(OR(Y$1,$R158),4,INDEX(CMB[[Cmb_Rare]:[Cmb_Rare]],MATCH(ROUND(MIN(SUM(Y$4,$O158/1000),SUM($O158,Y$4/1000)),3),CMB[[Cmb_ID]:[Cmb_ID]],0))),CHOOSE(AC[[M]:[M]],2,1,1,SUM(AC[[AB]:[DB]])))),""))</f>
        <v/>
      </c>
      <c r="Z158" t="str">
        <f>IF(OR(Z$5="",$S158=""),"",IFERROR(SUM(PRODUCT(INDEX(CMB[[BA_0O]:[BA_2O]],MATCH(ROUND(MIN(SUM(Z$4,$O158/1000),SUM($O158,Z$4/1000)),3),CMB[[Cmb_ID]:[Cmb_ID]],0),SUM(N(Z$1),N($R158),1)),CHOOSE(AC[[M]:[M]],1,1,0,AC[[AB]:[AB]])),PRODUCT(INDEX(CMB[[BD_0O]:[BD_2O]],MATCH(ROUND(MIN(SUM(Z$4,$O158/1000),SUM($O158,Z$4/1000)),3),CMB[[Cmb_ID]:[Cmb_ID]],0),SUM(N(Z$1),N($R158),1)),CHOOSE(AC[[M]:[M]],1,0,1,AC[[DB]:[DB]])),PRODUCT(SUM(ROUND(AVERAGE(VALUE(Z$3),VALUE($P158)),0),CHOOSE(IF(OR(Z$1,$R158),4,INDEX(CMB[[Res_Rare]:[Res_Rare]],MATCH(ROUND(MIN(SUM(Z$4,$O158/1000),SUM($O158,Z$4/1000)),3),CMB[[Cmb_ID]:[Cmb_ID]],0))),-1,-1,0,0)),IF(OR(Z$1,$R158),4,INDEX(CMB[[Cmb_Rare]:[Cmb_Rare]],MATCH(ROUND(MIN(SUM(Z$4,$O158/1000),SUM($O158,Z$4/1000)),3),CMB[[Cmb_ID]:[Cmb_ID]],0))),CHOOSE(AC[[M]:[M]],2,1,1,SUM(AC[[AB]:[DB]])))),""))</f>
        <v/>
      </c>
      <c r="AA158" t="str">
        <f>IF(OR(AA$5="",$S158=""),"",IFERROR(SUM(PRODUCT(INDEX(CMB[[BA_0O]:[BA_2O]],MATCH(ROUND(MIN(SUM(AA$4,$O158/1000),SUM($O158,AA$4/1000)),3),CMB[[Cmb_ID]:[Cmb_ID]],0),SUM(N(AA$1),N($R158),1)),CHOOSE(AC[[M]:[M]],1,1,0,AC[[AB]:[AB]])),PRODUCT(INDEX(CMB[[BD_0O]:[BD_2O]],MATCH(ROUND(MIN(SUM(AA$4,$O158/1000),SUM($O158,AA$4/1000)),3),CMB[[Cmb_ID]:[Cmb_ID]],0),SUM(N(AA$1),N($R158),1)),CHOOSE(AC[[M]:[M]],1,0,1,AC[[DB]:[DB]])),PRODUCT(SUM(ROUND(AVERAGE(VALUE(AA$3),VALUE($P158)),0),CHOOSE(IF(OR(AA$1,$R158),4,INDEX(CMB[[Res_Rare]:[Res_Rare]],MATCH(ROUND(MIN(SUM(AA$4,$O158/1000),SUM($O158,AA$4/1000)),3),CMB[[Cmb_ID]:[Cmb_ID]],0))),-1,-1,0,0)),IF(OR(AA$1,$R158),4,INDEX(CMB[[Cmb_Rare]:[Cmb_Rare]],MATCH(ROUND(MIN(SUM(AA$4,$O158/1000),SUM($O158,AA$4/1000)),3),CMB[[Cmb_ID]:[Cmb_ID]],0))),CHOOSE(AC[[M]:[M]],2,1,1,SUM(AC[[AB]:[DB]])))),""))</f>
        <v/>
      </c>
      <c r="AB158" t="str">
        <f>IF(OR(AB$5="",$S158=""),"",IFERROR(SUM(PRODUCT(INDEX(CMB[[BA_0O]:[BA_2O]],MATCH(ROUND(MIN(SUM(AB$4,$O158/1000),SUM($O158,AB$4/1000)),3),CMB[[Cmb_ID]:[Cmb_ID]],0),SUM(N(AB$1),N($R158),1)),CHOOSE(AC[[M]:[M]],1,1,0,AC[[AB]:[AB]])),PRODUCT(INDEX(CMB[[BD_0O]:[BD_2O]],MATCH(ROUND(MIN(SUM(AB$4,$O158/1000),SUM($O158,AB$4/1000)),3),CMB[[Cmb_ID]:[Cmb_ID]],0),SUM(N(AB$1),N($R158),1)),CHOOSE(AC[[M]:[M]],1,0,1,AC[[DB]:[DB]])),PRODUCT(SUM(ROUND(AVERAGE(VALUE(AB$3),VALUE($P158)),0),CHOOSE(IF(OR(AB$1,$R158),4,INDEX(CMB[[Res_Rare]:[Res_Rare]],MATCH(ROUND(MIN(SUM(AB$4,$O158/1000),SUM($O158,AB$4/1000)),3),CMB[[Cmb_ID]:[Cmb_ID]],0))),-1,-1,0,0)),IF(OR(AB$1,$R158),4,INDEX(CMB[[Cmb_Rare]:[Cmb_Rare]],MATCH(ROUND(MIN(SUM(AB$4,$O158/1000),SUM($O158,AB$4/1000)),3),CMB[[Cmb_ID]:[Cmb_ID]],0))),CHOOSE(AC[[M]:[M]],2,1,1,SUM(AC[[AB]:[DB]])))),""))</f>
        <v/>
      </c>
      <c r="AC158" t="str">
        <f>IF(OR(AC$5="",$S158=""),"",IFERROR(SUM(PRODUCT(INDEX(CMB[[BA_0O]:[BA_2O]],MATCH(ROUND(MIN(SUM(AC$4,$O158/1000),SUM($O158,AC$4/1000)),3),CMB[[Cmb_ID]:[Cmb_ID]],0),SUM(N(AC$1),N($R158),1)),CHOOSE(AC[[M]:[M]],1,1,0,AC[[AB]:[AB]])),PRODUCT(INDEX(CMB[[BD_0O]:[BD_2O]],MATCH(ROUND(MIN(SUM(AC$4,$O158/1000),SUM($O158,AC$4/1000)),3),CMB[[Cmb_ID]:[Cmb_ID]],0),SUM(N(AC$1),N($R158),1)),CHOOSE(AC[[M]:[M]],1,0,1,AC[[DB]:[DB]])),PRODUCT(SUM(ROUND(AVERAGE(VALUE(AC$3),VALUE($P158)),0),CHOOSE(IF(OR(AC$1,$R158),4,INDEX(CMB[[Res_Rare]:[Res_Rare]],MATCH(ROUND(MIN(SUM(AC$4,$O158/1000),SUM($O158,AC$4/1000)),3),CMB[[Cmb_ID]:[Cmb_ID]],0))),-1,-1,0,0)),IF(OR(AC$1,$R158),4,INDEX(CMB[[Cmb_Rare]:[Cmb_Rare]],MATCH(ROUND(MIN(SUM(AC$4,$O158/1000),SUM($O158,AC$4/1000)),3),CMB[[Cmb_ID]:[Cmb_ID]],0))),CHOOSE(AC[[M]:[M]],2,1,1,SUM(AC[[AB]:[DB]])))),""))</f>
        <v/>
      </c>
      <c r="AD158" t="str">
        <f>IF(OR(AD$5="",$S158=""),"",IFERROR(SUM(PRODUCT(INDEX(CMB[[BA_0O]:[BA_2O]],MATCH(ROUND(MIN(SUM(AD$4,$O158/1000),SUM($O158,AD$4/1000)),3),CMB[[Cmb_ID]:[Cmb_ID]],0),SUM(N(AD$1),N($R158),1)),CHOOSE(AC[[M]:[M]],1,1,0,AC[[AB]:[AB]])),PRODUCT(INDEX(CMB[[BD_0O]:[BD_2O]],MATCH(ROUND(MIN(SUM(AD$4,$O158/1000),SUM($O158,AD$4/1000)),3),CMB[[Cmb_ID]:[Cmb_ID]],0),SUM(N(AD$1),N($R158),1)),CHOOSE(AC[[M]:[M]],1,0,1,AC[[DB]:[DB]])),PRODUCT(SUM(ROUND(AVERAGE(VALUE(AD$3),VALUE($P158)),0),CHOOSE(IF(OR(AD$1,$R158),4,INDEX(CMB[[Res_Rare]:[Res_Rare]],MATCH(ROUND(MIN(SUM(AD$4,$O158/1000),SUM($O158,AD$4/1000)),3),CMB[[Cmb_ID]:[Cmb_ID]],0))),-1,-1,0,0)),IF(OR(AD$1,$R158),4,INDEX(CMB[[Cmb_Rare]:[Cmb_Rare]],MATCH(ROUND(MIN(SUM(AD$4,$O158/1000),SUM($O158,AD$4/1000)),3),CMB[[Cmb_ID]:[Cmb_ID]],0))),CHOOSE(AC[[M]:[M]],2,1,1,SUM(AC[[AB]:[DB]])))),""))</f>
        <v/>
      </c>
      <c r="AE158" t="str">
        <f>IF(OR(AE$5="",$S158=""),"",IFERROR(SUM(PRODUCT(INDEX(CMB[[BA_0O]:[BA_2O]],MATCH(ROUND(MIN(SUM(AE$4,$O158/1000),SUM($O158,AE$4/1000)),3),CMB[[Cmb_ID]:[Cmb_ID]],0),SUM(N(AE$1),N($R158),1)),CHOOSE(AC[[M]:[M]],1,1,0,AC[[AB]:[AB]])),PRODUCT(INDEX(CMB[[BD_0O]:[BD_2O]],MATCH(ROUND(MIN(SUM(AE$4,$O158/1000),SUM($O158,AE$4/1000)),3),CMB[[Cmb_ID]:[Cmb_ID]],0),SUM(N(AE$1),N($R158),1)),CHOOSE(AC[[M]:[M]],1,0,1,AC[[DB]:[DB]])),PRODUCT(SUM(ROUND(AVERAGE(VALUE(AE$3),VALUE($P158)),0),CHOOSE(IF(OR(AE$1,$R158),4,INDEX(CMB[[Res_Rare]:[Res_Rare]],MATCH(ROUND(MIN(SUM(AE$4,$O158/1000),SUM($O158,AE$4/1000)),3),CMB[[Cmb_ID]:[Cmb_ID]],0))),-1,-1,0,0)),IF(OR(AE$1,$R158),4,INDEX(CMB[[Cmb_Rare]:[Cmb_Rare]],MATCH(ROUND(MIN(SUM(AE$4,$O158/1000),SUM($O158,AE$4/1000)),3),CMB[[Cmb_ID]:[Cmb_ID]],0))),CHOOSE(AC[[M]:[M]],2,1,1,SUM(AC[[AB]:[DB]])))),""))</f>
        <v/>
      </c>
      <c r="AF158" t="str">
        <f>IF(OR(AF$5="",$S158=""),"",IFERROR(SUM(PRODUCT(INDEX(CMB[[BA_0O]:[BA_2O]],MATCH(ROUND(MIN(SUM(AF$4,$O158/1000),SUM($O158,AF$4/1000)),3),CMB[[Cmb_ID]:[Cmb_ID]],0),SUM(N(AF$1),N($R158),1)),CHOOSE(AC[[M]:[M]],1,1,0,AC[[AB]:[AB]])),PRODUCT(INDEX(CMB[[BD_0O]:[BD_2O]],MATCH(ROUND(MIN(SUM(AF$4,$O158/1000),SUM($O158,AF$4/1000)),3),CMB[[Cmb_ID]:[Cmb_ID]],0),SUM(N(AF$1),N($R158),1)),CHOOSE(AC[[M]:[M]],1,0,1,AC[[DB]:[DB]])),PRODUCT(SUM(ROUND(AVERAGE(VALUE(AF$3),VALUE($P158)),0),CHOOSE(IF(OR(AF$1,$R158),4,INDEX(CMB[[Res_Rare]:[Res_Rare]],MATCH(ROUND(MIN(SUM(AF$4,$O158/1000),SUM($O158,AF$4/1000)),3),CMB[[Cmb_ID]:[Cmb_ID]],0))),-1,-1,0,0)),IF(OR(AF$1,$R158),4,INDEX(CMB[[Cmb_Rare]:[Cmb_Rare]],MATCH(ROUND(MIN(SUM(AF$4,$O158/1000),SUM($O158,AF$4/1000)),3),CMB[[Cmb_ID]:[Cmb_ID]],0))),CHOOSE(AC[[M]:[M]],2,1,1,SUM(AC[[AB]:[DB]])))),""))</f>
        <v/>
      </c>
      <c r="AG158" t="str">
        <f>IF(OR(AG$5="",$S158=""),"",IFERROR(SUM(PRODUCT(INDEX(CMB[[BA_0O]:[BA_2O]],MATCH(ROUND(MIN(SUM(AG$4,$O158/1000),SUM($O158,AG$4/1000)),3),CMB[[Cmb_ID]:[Cmb_ID]],0),SUM(N(AG$1),N($R158),1)),CHOOSE(AC[[M]:[M]],1,1,0,AC[[AB]:[AB]])),PRODUCT(INDEX(CMB[[BD_0O]:[BD_2O]],MATCH(ROUND(MIN(SUM(AG$4,$O158/1000),SUM($O158,AG$4/1000)),3),CMB[[Cmb_ID]:[Cmb_ID]],0),SUM(N(AG$1),N($R158),1)),CHOOSE(AC[[M]:[M]],1,0,1,AC[[DB]:[DB]])),PRODUCT(SUM(ROUND(AVERAGE(VALUE(AG$3),VALUE($P158)),0),CHOOSE(IF(OR(AG$1,$R158),4,INDEX(CMB[[Res_Rare]:[Res_Rare]],MATCH(ROUND(MIN(SUM(AG$4,$O158/1000),SUM($O158,AG$4/1000)),3),CMB[[Cmb_ID]:[Cmb_ID]],0))),-1,-1,0,0)),IF(OR(AG$1,$R158),4,INDEX(CMB[[Cmb_Rare]:[Cmb_Rare]],MATCH(ROUND(MIN(SUM(AG$4,$O158/1000),SUM($O158,AG$4/1000)),3),CMB[[Cmb_ID]:[Cmb_ID]],0))),CHOOSE(AC[[M]:[M]],2,1,1,SUM(AC[[AB]:[DB]])))),""))</f>
        <v/>
      </c>
      <c r="AH158" t="str">
        <f>IF(OR(AH$5="",$S158=""),"",IFERROR(SUM(PRODUCT(INDEX(CMB[[BA_0O]:[BA_2O]],MATCH(ROUND(MIN(SUM(AH$4,$O158/1000),SUM($O158,AH$4/1000)),3),CMB[[Cmb_ID]:[Cmb_ID]],0),SUM(N(AH$1),N($R158),1)),CHOOSE(AC[[M]:[M]],1,1,0,AC[[AB]:[AB]])),PRODUCT(INDEX(CMB[[BD_0O]:[BD_2O]],MATCH(ROUND(MIN(SUM(AH$4,$O158/1000),SUM($O158,AH$4/1000)),3),CMB[[Cmb_ID]:[Cmb_ID]],0),SUM(N(AH$1),N($R158),1)),CHOOSE(AC[[M]:[M]],1,0,1,AC[[DB]:[DB]])),PRODUCT(SUM(ROUND(AVERAGE(VALUE(AH$3),VALUE($P158)),0),CHOOSE(IF(OR(AH$1,$R158),4,INDEX(CMB[[Res_Rare]:[Res_Rare]],MATCH(ROUND(MIN(SUM(AH$4,$O158/1000),SUM($O158,AH$4/1000)),3),CMB[[Cmb_ID]:[Cmb_ID]],0))),-1,-1,0,0)),IF(OR(AH$1,$R158),4,INDEX(CMB[[Cmb_Rare]:[Cmb_Rare]],MATCH(ROUND(MIN(SUM(AH$4,$O158/1000),SUM($O158,AH$4/1000)),3),CMB[[Cmb_ID]:[Cmb_ID]],0))),CHOOSE(AC[[M]:[M]],2,1,1,SUM(AC[[AB]:[DB]])))),""))</f>
        <v/>
      </c>
      <c r="AI158" t="str">
        <f>IF(OR(AI$5="",$S158=""),"",IFERROR(SUM(PRODUCT(INDEX(CMB[[BA_0O]:[BA_2O]],MATCH(ROUND(MIN(SUM(AI$4,$O158/1000),SUM($O158,AI$4/1000)),3),CMB[[Cmb_ID]:[Cmb_ID]],0),SUM(N(AI$1),N($R158),1)),CHOOSE(AC[[M]:[M]],1,1,0,AC[[AB]:[AB]])),PRODUCT(INDEX(CMB[[BD_0O]:[BD_2O]],MATCH(ROUND(MIN(SUM(AI$4,$O158/1000),SUM($O158,AI$4/1000)),3),CMB[[Cmb_ID]:[Cmb_ID]],0),SUM(N(AI$1),N($R158),1)),CHOOSE(AC[[M]:[M]],1,0,1,AC[[DB]:[DB]])),PRODUCT(SUM(ROUND(AVERAGE(VALUE(AI$3),VALUE($P158)),0),CHOOSE(IF(OR(AI$1,$R158),4,INDEX(CMB[[Res_Rare]:[Res_Rare]],MATCH(ROUND(MIN(SUM(AI$4,$O158/1000),SUM($O158,AI$4/1000)),3),CMB[[Cmb_ID]:[Cmb_ID]],0))),-1,-1,0,0)),IF(OR(AI$1,$R158),4,INDEX(CMB[[Cmb_Rare]:[Cmb_Rare]],MATCH(ROUND(MIN(SUM(AI$4,$O158/1000),SUM($O158,AI$4/1000)),3),CMB[[Cmb_ID]:[Cmb_ID]],0))),CHOOSE(AC[[M]:[M]],2,1,1,SUM(AC[[AB]:[DB]])))),""))</f>
        <v/>
      </c>
      <c r="AJ158" t="str">
        <f>IF(OR(AJ$5="",$S158=""),"",IFERROR(SUM(PRODUCT(INDEX(CMB[[BA_0O]:[BA_2O]],MATCH(ROUND(MIN(SUM(AJ$4,$O158/1000),SUM($O158,AJ$4/1000)),3),CMB[[Cmb_ID]:[Cmb_ID]],0),SUM(N(AJ$1),N($R158),1)),CHOOSE(AC[[M]:[M]],1,1,0,AC[[AB]:[AB]])),PRODUCT(INDEX(CMB[[BD_0O]:[BD_2O]],MATCH(ROUND(MIN(SUM(AJ$4,$O158/1000),SUM($O158,AJ$4/1000)),3),CMB[[Cmb_ID]:[Cmb_ID]],0),SUM(N(AJ$1),N($R158),1)),CHOOSE(AC[[M]:[M]],1,0,1,AC[[DB]:[DB]])),PRODUCT(SUM(ROUND(AVERAGE(VALUE(AJ$3),VALUE($P158)),0),CHOOSE(IF(OR(AJ$1,$R158),4,INDEX(CMB[[Res_Rare]:[Res_Rare]],MATCH(ROUND(MIN(SUM(AJ$4,$O158/1000),SUM($O158,AJ$4/1000)),3),CMB[[Cmb_ID]:[Cmb_ID]],0))),-1,-1,0,0)),IF(OR(AJ$1,$R158),4,INDEX(CMB[[Cmb_Rare]:[Cmb_Rare]],MATCH(ROUND(MIN(SUM(AJ$4,$O158/1000),SUM($O158,AJ$4/1000)),3),CMB[[Cmb_ID]:[Cmb_ID]],0))),CHOOSE(AC[[M]:[M]],2,1,1,SUM(AC[[AB]:[DB]])))),""))</f>
        <v/>
      </c>
      <c r="AK158" t="str">
        <f>IF(OR(AK$5="",$S158=""),"",IFERROR(SUM(PRODUCT(INDEX(CMB[[BA_0O]:[BA_2O]],MATCH(ROUND(MIN(SUM(AK$4,$O158/1000),SUM($O158,AK$4/1000)),3),CMB[[Cmb_ID]:[Cmb_ID]],0),SUM(N(AK$1),N($R158),1)),CHOOSE(AC[[M]:[M]],1,1,0,AC[[AB]:[AB]])),PRODUCT(INDEX(CMB[[BD_0O]:[BD_2O]],MATCH(ROUND(MIN(SUM(AK$4,$O158/1000),SUM($O158,AK$4/1000)),3),CMB[[Cmb_ID]:[Cmb_ID]],0),SUM(N(AK$1),N($R158),1)),CHOOSE(AC[[M]:[M]],1,0,1,AC[[DB]:[DB]])),PRODUCT(SUM(ROUND(AVERAGE(VALUE(AK$3),VALUE($P158)),0),CHOOSE(IF(OR(AK$1,$R158),4,INDEX(CMB[[Res_Rare]:[Res_Rare]],MATCH(ROUND(MIN(SUM(AK$4,$O158/1000),SUM($O158,AK$4/1000)),3),CMB[[Cmb_ID]:[Cmb_ID]],0))),-1,-1,0,0)),IF(OR(AK$1,$R158),4,INDEX(CMB[[Cmb_Rare]:[Cmb_Rare]],MATCH(ROUND(MIN(SUM(AK$4,$O158/1000),SUM($O158,AK$4/1000)),3),CMB[[Cmb_ID]:[Cmb_ID]],0))),CHOOSE(AC[[M]:[M]],2,1,1,SUM(AC[[AB]:[DB]])))),""))</f>
        <v/>
      </c>
      <c r="AL158" t="str">
        <f>IF(OR(AL$5="",$S158=""),"",IFERROR(SUM(PRODUCT(INDEX(CMB[[BA_0O]:[BA_2O]],MATCH(ROUND(MIN(SUM(AL$4,$O158/1000),SUM($O158,AL$4/1000)),3),CMB[[Cmb_ID]:[Cmb_ID]],0),SUM(N(AL$1),N($R158),1)),CHOOSE(AC[[M]:[M]],1,1,0,AC[[AB]:[AB]])),PRODUCT(INDEX(CMB[[BD_0O]:[BD_2O]],MATCH(ROUND(MIN(SUM(AL$4,$O158/1000),SUM($O158,AL$4/1000)),3),CMB[[Cmb_ID]:[Cmb_ID]],0),SUM(N(AL$1),N($R158),1)),CHOOSE(AC[[M]:[M]],1,0,1,AC[[DB]:[DB]])),PRODUCT(SUM(ROUND(AVERAGE(VALUE(AL$3),VALUE($P158)),0),CHOOSE(IF(OR(AL$1,$R158),4,INDEX(CMB[[Res_Rare]:[Res_Rare]],MATCH(ROUND(MIN(SUM(AL$4,$O158/1000),SUM($O158,AL$4/1000)),3),CMB[[Cmb_ID]:[Cmb_ID]],0))),-1,-1,0,0)),IF(OR(AL$1,$R158),4,INDEX(CMB[[Cmb_Rare]:[Cmb_Rare]],MATCH(ROUND(MIN(SUM(AL$4,$O158/1000),SUM($O158,AL$4/1000)),3),CMB[[Cmb_ID]:[Cmb_ID]],0))),CHOOSE(AC[[M]:[M]],2,1,1,SUM(AC[[AB]:[DB]])))),""))</f>
        <v/>
      </c>
      <c r="AM158" t="str">
        <f>IF(OR(AM$5="",$S158=""),"",IFERROR(SUM(PRODUCT(INDEX(CMB[[BA_0O]:[BA_2O]],MATCH(ROUND(MIN(SUM(AM$4,$O158/1000),SUM($O158,AM$4/1000)),3),CMB[[Cmb_ID]:[Cmb_ID]],0),SUM(N(AM$1),N($R158),1)),CHOOSE(AC[[M]:[M]],1,1,0,AC[[AB]:[AB]])),PRODUCT(INDEX(CMB[[BD_0O]:[BD_2O]],MATCH(ROUND(MIN(SUM(AM$4,$O158/1000),SUM($O158,AM$4/1000)),3),CMB[[Cmb_ID]:[Cmb_ID]],0),SUM(N(AM$1),N($R158),1)),CHOOSE(AC[[M]:[M]],1,0,1,AC[[DB]:[DB]])),PRODUCT(SUM(ROUND(AVERAGE(VALUE(AM$3),VALUE($P158)),0),CHOOSE(IF(OR(AM$1,$R158),4,INDEX(CMB[[Res_Rare]:[Res_Rare]],MATCH(ROUND(MIN(SUM(AM$4,$O158/1000),SUM($O158,AM$4/1000)),3),CMB[[Cmb_ID]:[Cmb_ID]],0))),-1,-1,0,0)),IF(OR(AM$1,$R158),4,INDEX(CMB[[Cmb_Rare]:[Cmb_Rare]],MATCH(ROUND(MIN(SUM(AM$4,$O158/1000),SUM($O158,AM$4/1000)),3),CMB[[Cmb_ID]:[Cmb_ID]],0))),CHOOSE(AC[[M]:[M]],2,1,1,SUM(AC[[AB]:[DB]])))),""))</f>
        <v/>
      </c>
      <c r="AN158" t="str">
        <f>IF(OR(AN$5="",$S158=""),"",IFERROR(SUM(PRODUCT(INDEX(CMB[[BA_0O]:[BA_2O]],MATCH(ROUND(MIN(SUM(AN$4,$O158/1000),SUM($O158,AN$4/1000)),3),CMB[[Cmb_ID]:[Cmb_ID]],0),SUM(N(AN$1),N($R158),1)),CHOOSE(AC[[M]:[M]],1,1,0,AC[[AB]:[AB]])),PRODUCT(INDEX(CMB[[BD_0O]:[BD_2O]],MATCH(ROUND(MIN(SUM(AN$4,$O158/1000),SUM($O158,AN$4/1000)),3),CMB[[Cmb_ID]:[Cmb_ID]],0),SUM(N(AN$1),N($R158),1)),CHOOSE(AC[[M]:[M]],1,0,1,AC[[DB]:[DB]])),PRODUCT(SUM(ROUND(AVERAGE(VALUE(AN$3),VALUE($P158)),0),CHOOSE(IF(OR(AN$1,$R158),4,INDEX(CMB[[Res_Rare]:[Res_Rare]],MATCH(ROUND(MIN(SUM(AN$4,$O158/1000),SUM($O158,AN$4/1000)),3),CMB[[Cmb_ID]:[Cmb_ID]],0))),-1,-1,0,0)),IF(OR(AN$1,$R158),4,INDEX(CMB[[Cmb_Rare]:[Cmb_Rare]],MATCH(ROUND(MIN(SUM(AN$4,$O158/1000),SUM($O158,AN$4/1000)),3),CMB[[Cmb_ID]:[Cmb_ID]],0))),CHOOSE(AC[[M]:[M]],2,1,1,SUM(AC[[AB]:[DB]])))),""))</f>
        <v/>
      </c>
      <c r="AO158" t="str">
        <f>IF(OR(AO$5="",$S158=""),"",IFERROR(SUM(PRODUCT(INDEX(CMB[[BA_0O]:[BA_2O]],MATCH(ROUND(MIN(SUM(AO$4,$O158/1000),SUM($O158,AO$4/1000)),3),CMB[[Cmb_ID]:[Cmb_ID]],0),SUM(N(AO$1),N($R158),1)),CHOOSE(AC[[M]:[M]],1,1,0,AC[[AB]:[AB]])),PRODUCT(INDEX(CMB[[BD_0O]:[BD_2O]],MATCH(ROUND(MIN(SUM(AO$4,$O158/1000),SUM($O158,AO$4/1000)),3),CMB[[Cmb_ID]:[Cmb_ID]],0),SUM(N(AO$1),N($R158),1)),CHOOSE(AC[[M]:[M]],1,0,1,AC[[DB]:[DB]])),PRODUCT(SUM(ROUND(AVERAGE(VALUE(AO$3),VALUE($P158)),0),CHOOSE(IF(OR(AO$1,$R158),4,INDEX(CMB[[Res_Rare]:[Res_Rare]],MATCH(ROUND(MIN(SUM(AO$4,$O158/1000),SUM($O158,AO$4/1000)),3),CMB[[Cmb_ID]:[Cmb_ID]],0))),-1,-1,0,0)),IF(OR(AO$1,$R158),4,INDEX(CMB[[Cmb_Rare]:[Cmb_Rare]],MATCH(ROUND(MIN(SUM(AO$4,$O158/1000),SUM($O158,AO$4/1000)),3),CMB[[Cmb_ID]:[Cmb_ID]],0))),CHOOSE(AC[[M]:[M]],2,1,1,SUM(AC[[AB]:[DB]])))),""))</f>
        <v/>
      </c>
      <c r="AP158" t="str">
        <f>IF(OR(AP$5="",$S158=""),"",IFERROR(SUM(PRODUCT(INDEX(CMB[[BA_0O]:[BA_2O]],MATCH(ROUND(MIN(SUM(AP$4,$O158/1000),SUM($O158,AP$4/1000)),3),CMB[[Cmb_ID]:[Cmb_ID]],0),SUM(N(AP$1),N($R158),1)),CHOOSE(AC[[M]:[M]],1,1,0,AC[[AB]:[AB]])),PRODUCT(INDEX(CMB[[BD_0O]:[BD_2O]],MATCH(ROUND(MIN(SUM(AP$4,$O158/1000),SUM($O158,AP$4/1000)),3),CMB[[Cmb_ID]:[Cmb_ID]],0),SUM(N(AP$1),N($R158),1)),CHOOSE(AC[[M]:[M]],1,0,1,AC[[DB]:[DB]])),PRODUCT(SUM(ROUND(AVERAGE(VALUE(AP$3),VALUE($P158)),0),CHOOSE(IF(OR(AP$1,$R158),4,INDEX(CMB[[Res_Rare]:[Res_Rare]],MATCH(ROUND(MIN(SUM(AP$4,$O158/1000),SUM($O158,AP$4/1000)),3),CMB[[Cmb_ID]:[Cmb_ID]],0))),-1,-1,0,0)),IF(OR(AP$1,$R158),4,INDEX(CMB[[Cmb_Rare]:[Cmb_Rare]],MATCH(ROUND(MIN(SUM(AP$4,$O158/1000),SUM($O158,AP$4/1000)),3),CMB[[Cmb_ID]:[Cmb_ID]],0))),CHOOSE(AC[[M]:[M]],2,1,1,SUM(AC[[AB]:[DB]])))),""))</f>
        <v/>
      </c>
      <c r="AQ158" t="str">
        <f>IF(OR(AQ$5="",$S158=""),"",IFERROR(SUM(PRODUCT(INDEX(CMB[[BA_0O]:[BA_2O]],MATCH(ROUND(MIN(SUM(AQ$4,$O158/1000),SUM($O158,AQ$4/1000)),3),CMB[[Cmb_ID]:[Cmb_ID]],0),SUM(N(AQ$1),N($R158),1)),CHOOSE(AC[[M]:[M]],1,1,0,AC[[AB]:[AB]])),PRODUCT(INDEX(CMB[[BD_0O]:[BD_2O]],MATCH(ROUND(MIN(SUM(AQ$4,$O158/1000),SUM($O158,AQ$4/1000)),3),CMB[[Cmb_ID]:[Cmb_ID]],0),SUM(N(AQ$1),N($R158),1)),CHOOSE(AC[[M]:[M]],1,0,1,AC[[DB]:[DB]])),PRODUCT(SUM(ROUND(AVERAGE(VALUE(AQ$3),VALUE($P158)),0),CHOOSE(IF(OR(AQ$1,$R158),4,INDEX(CMB[[Res_Rare]:[Res_Rare]],MATCH(ROUND(MIN(SUM(AQ$4,$O158/1000),SUM($O158,AQ$4/1000)),3),CMB[[Cmb_ID]:[Cmb_ID]],0))),-1,-1,0,0)),IF(OR(AQ$1,$R158),4,INDEX(CMB[[Cmb_Rare]:[Cmb_Rare]],MATCH(ROUND(MIN(SUM(AQ$4,$O158/1000),SUM($O158,AQ$4/1000)),3),CMB[[Cmb_ID]:[Cmb_ID]],0))),CHOOSE(AC[[M]:[M]],2,1,1,SUM(AC[[AB]:[DB]])))),""))</f>
        <v/>
      </c>
      <c r="AR158" t="str">
        <f>IF(OR(AR$5="",$S158=""),"",IFERROR(SUM(PRODUCT(INDEX(CMB[[BA_0O]:[BA_2O]],MATCH(ROUND(MIN(SUM(AR$4,$O158/1000),SUM($O158,AR$4/1000)),3),CMB[[Cmb_ID]:[Cmb_ID]],0),SUM(N(AR$1),N($R158),1)),CHOOSE(AC[[M]:[M]],1,1,0,AC[[AB]:[AB]])),PRODUCT(INDEX(CMB[[BD_0O]:[BD_2O]],MATCH(ROUND(MIN(SUM(AR$4,$O158/1000),SUM($O158,AR$4/1000)),3),CMB[[Cmb_ID]:[Cmb_ID]],0),SUM(N(AR$1),N($R158),1)),CHOOSE(AC[[M]:[M]],1,0,1,AC[[DB]:[DB]])),PRODUCT(SUM(ROUND(AVERAGE(VALUE(AR$3),VALUE($P158)),0),CHOOSE(IF(OR(AR$1,$R158),4,INDEX(CMB[[Res_Rare]:[Res_Rare]],MATCH(ROUND(MIN(SUM(AR$4,$O158/1000),SUM($O158,AR$4/1000)),3),CMB[[Cmb_ID]:[Cmb_ID]],0))),-1,-1,0,0)),IF(OR(AR$1,$R158),4,INDEX(CMB[[Cmb_Rare]:[Cmb_Rare]],MATCH(ROUND(MIN(SUM(AR$4,$O158/1000),SUM($O158,AR$4/1000)),3),CMB[[Cmb_ID]:[Cmb_ID]],0))),CHOOSE(AC[[M]:[M]],2,1,1,SUM(AC[[AB]:[DB]])))),""))</f>
        <v/>
      </c>
      <c r="AS158" t="str">
        <f>IF(OR(AS$5="",$S158=""),"",IFERROR(SUM(PRODUCT(INDEX(CMB[[BA_0O]:[BA_2O]],MATCH(ROUND(MIN(SUM(AS$4,$O158/1000),SUM($O158,AS$4/1000)),3),CMB[[Cmb_ID]:[Cmb_ID]],0),SUM(N(AS$1),N($R158),1)),CHOOSE(AC[[M]:[M]],1,1,0,AC[[AB]:[AB]])),PRODUCT(INDEX(CMB[[BD_0O]:[BD_2O]],MATCH(ROUND(MIN(SUM(AS$4,$O158/1000),SUM($O158,AS$4/1000)),3),CMB[[Cmb_ID]:[Cmb_ID]],0),SUM(N(AS$1),N($R158),1)),CHOOSE(AC[[M]:[M]],1,0,1,AC[[DB]:[DB]])),PRODUCT(SUM(ROUND(AVERAGE(VALUE(AS$3),VALUE($P158)),0),CHOOSE(IF(OR(AS$1,$R158),4,INDEX(CMB[[Res_Rare]:[Res_Rare]],MATCH(ROUND(MIN(SUM(AS$4,$O158/1000),SUM($O158,AS$4/1000)),3),CMB[[Cmb_ID]:[Cmb_ID]],0))),-1,-1,0,0)),IF(OR(AS$1,$R158),4,INDEX(CMB[[Cmb_Rare]:[Cmb_Rare]],MATCH(ROUND(MIN(SUM(AS$4,$O158/1000),SUM($O158,AS$4/1000)),3),CMB[[Cmb_ID]:[Cmb_ID]],0))),CHOOSE(AC[[M]:[M]],2,1,1,SUM(AC[[AB]:[DB]])))),""))</f>
        <v/>
      </c>
      <c r="AT158" t="str">
        <f>IF(OR(AT$5="",$S158=""),"",IFERROR(SUM(PRODUCT(INDEX(CMB[[BA_0O]:[BA_2O]],MATCH(ROUND(MIN(SUM(AT$4,$O158/1000),SUM($O158,AT$4/1000)),3),CMB[[Cmb_ID]:[Cmb_ID]],0),SUM(N(AT$1),N($R158),1)),CHOOSE(AC[[M]:[M]],1,1,0,AC[[AB]:[AB]])),PRODUCT(INDEX(CMB[[BD_0O]:[BD_2O]],MATCH(ROUND(MIN(SUM(AT$4,$O158/1000),SUM($O158,AT$4/1000)),3),CMB[[Cmb_ID]:[Cmb_ID]],0),SUM(N(AT$1),N($R158),1)),CHOOSE(AC[[M]:[M]],1,0,1,AC[[DB]:[DB]])),PRODUCT(SUM(ROUND(AVERAGE(VALUE(AT$3),VALUE($P158)),0),CHOOSE(IF(OR(AT$1,$R158),4,INDEX(CMB[[Res_Rare]:[Res_Rare]],MATCH(ROUND(MIN(SUM(AT$4,$O158/1000),SUM($O158,AT$4/1000)),3),CMB[[Cmb_ID]:[Cmb_ID]],0))),-1,-1,0,0)),IF(OR(AT$1,$R158),4,INDEX(CMB[[Cmb_Rare]:[Cmb_Rare]],MATCH(ROUND(MIN(SUM(AT$4,$O158/1000),SUM($O158,AT$4/1000)),3),CMB[[Cmb_ID]:[Cmb_ID]],0))),CHOOSE(AC[[M]:[M]],2,1,1,SUM(AC[[AB]:[DB]])))),""))</f>
        <v/>
      </c>
      <c r="AU158" t="str">
        <f>IF(OR(AU$5="",$S158=""),"",IFERROR(SUM(PRODUCT(INDEX(CMB[[BA_0O]:[BA_2O]],MATCH(ROUND(MIN(SUM(AU$4,$O158/1000),SUM($O158,AU$4/1000)),3),CMB[[Cmb_ID]:[Cmb_ID]],0),SUM(N(AU$1),N($R158),1)),CHOOSE(AC[[M]:[M]],1,1,0,AC[[AB]:[AB]])),PRODUCT(INDEX(CMB[[BD_0O]:[BD_2O]],MATCH(ROUND(MIN(SUM(AU$4,$O158/1000),SUM($O158,AU$4/1000)),3),CMB[[Cmb_ID]:[Cmb_ID]],0),SUM(N(AU$1),N($R158),1)),CHOOSE(AC[[M]:[M]],1,0,1,AC[[DB]:[DB]])),PRODUCT(SUM(ROUND(AVERAGE(VALUE(AU$3),VALUE($P158)),0),CHOOSE(IF(OR(AU$1,$R158),4,INDEX(CMB[[Res_Rare]:[Res_Rare]],MATCH(ROUND(MIN(SUM(AU$4,$O158/1000),SUM($O158,AU$4/1000)),3),CMB[[Cmb_ID]:[Cmb_ID]],0))),-1,-1,0,0)),IF(OR(AU$1,$R158),4,INDEX(CMB[[Cmb_Rare]:[Cmb_Rare]],MATCH(ROUND(MIN(SUM(AU$4,$O158/1000),SUM($O158,AU$4/1000)),3),CMB[[Cmb_ID]:[Cmb_ID]],0))),CHOOSE(AC[[M]:[M]],2,1,1,SUM(AC[[AB]:[DB]])))),""))</f>
        <v/>
      </c>
      <c r="AV158" t="str">
        <f>IF(OR(AV$5="",$S158=""),"",IFERROR(SUM(PRODUCT(INDEX(CMB[[BA_0O]:[BA_2O]],MATCH(ROUND(MIN(SUM(AV$4,$O158/1000),SUM($O158,AV$4/1000)),3),CMB[[Cmb_ID]:[Cmb_ID]],0),SUM(N(AV$1),N($R158),1)),CHOOSE(AC[[M]:[M]],1,1,0,AC[[AB]:[AB]])),PRODUCT(INDEX(CMB[[BD_0O]:[BD_2O]],MATCH(ROUND(MIN(SUM(AV$4,$O158/1000),SUM($O158,AV$4/1000)),3),CMB[[Cmb_ID]:[Cmb_ID]],0),SUM(N(AV$1),N($R158),1)),CHOOSE(AC[[M]:[M]],1,0,1,AC[[DB]:[DB]])),PRODUCT(SUM(ROUND(AVERAGE(VALUE(AV$3),VALUE($P158)),0),CHOOSE(IF(OR(AV$1,$R158),4,INDEX(CMB[[Res_Rare]:[Res_Rare]],MATCH(ROUND(MIN(SUM(AV$4,$O158/1000),SUM($O158,AV$4/1000)),3),CMB[[Cmb_ID]:[Cmb_ID]],0))),-1,-1,0,0)),IF(OR(AV$1,$R158),4,INDEX(CMB[[Cmb_Rare]:[Cmb_Rare]],MATCH(ROUND(MIN(SUM(AV$4,$O158/1000),SUM($O158,AV$4/1000)),3),CMB[[Cmb_ID]:[Cmb_ID]],0))),CHOOSE(AC[[M]:[M]],2,1,1,SUM(AC[[AB]:[DB]])))),""))</f>
        <v/>
      </c>
      <c r="AW158" t="str">
        <f>IF(OR(AW$5="",$S158=""),"",IFERROR(SUM(PRODUCT(INDEX(CMB[[BA_0O]:[BA_2O]],MATCH(ROUND(MIN(SUM(AW$4,$O158/1000),SUM($O158,AW$4/1000)),3),CMB[[Cmb_ID]:[Cmb_ID]],0),SUM(N(AW$1),N($R158),1)),CHOOSE(AC[[M]:[M]],1,1,0,AC[[AB]:[AB]])),PRODUCT(INDEX(CMB[[BD_0O]:[BD_2O]],MATCH(ROUND(MIN(SUM(AW$4,$O158/1000),SUM($O158,AW$4/1000)),3),CMB[[Cmb_ID]:[Cmb_ID]],0),SUM(N(AW$1),N($R158),1)),CHOOSE(AC[[M]:[M]],1,0,1,AC[[DB]:[DB]])),PRODUCT(SUM(ROUND(AVERAGE(VALUE(AW$3),VALUE($P158)),0),CHOOSE(IF(OR(AW$1,$R158),4,INDEX(CMB[[Res_Rare]:[Res_Rare]],MATCH(ROUND(MIN(SUM(AW$4,$O158/1000),SUM($O158,AW$4/1000)),3),CMB[[Cmb_ID]:[Cmb_ID]],0))),-1,-1,0,0)),IF(OR(AW$1,$R158),4,INDEX(CMB[[Cmb_Rare]:[Cmb_Rare]],MATCH(ROUND(MIN(SUM(AW$4,$O158/1000),SUM($O158,AW$4/1000)),3),CMB[[Cmb_ID]:[Cmb_ID]],0))),CHOOSE(AC[[M]:[M]],2,1,1,SUM(AC[[AB]:[DB]])))),""))</f>
        <v/>
      </c>
      <c r="AX158" t="str">
        <f>IF(OR(AX$5="",$S158=""),"",IFERROR(SUM(PRODUCT(INDEX(CMB[[BA_0O]:[BA_2O]],MATCH(ROUND(MIN(SUM(AX$4,$O158/1000),SUM($O158,AX$4/1000)),3),CMB[[Cmb_ID]:[Cmb_ID]],0),SUM(N(AX$1),N($R158),1)),CHOOSE(AC[[M]:[M]],1,1,0,AC[[AB]:[AB]])),PRODUCT(INDEX(CMB[[BD_0O]:[BD_2O]],MATCH(ROUND(MIN(SUM(AX$4,$O158/1000),SUM($O158,AX$4/1000)),3),CMB[[Cmb_ID]:[Cmb_ID]],0),SUM(N(AX$1),N($R158),1)),CHOOSE(AC[[M]:[M]],1,0,1,AC[[DB]:[DB]])),PRODUCT(SUM(ROUND(AVERAGE(VALUE(AX$3),VALUE($P158)),0),CHOOSE(IF(OR(AX$1,$R158),4,INDEX(CMB[[Res_Rare]:[Res_Rare]],MATCH(ROUND(MIN(SUM(AX$4,$O158/1000),SUM($O158,AX$4/1000)),3),CMB[[Cmb_ID]:[Cmb_ID]],0))),-1,-1,0,0)),IF(OR(AX$1,$R158),4,INDEX(CMB[[Cmb_Rare]:[Cmb_Rare]],MATCH(ROUND(MIN(SUM(AX$4,$O158/1000),SUM($O158,AX$4/1000)),3),CMB[[Cmb_ID]:[Cmb_ID]],0))),CHOOSE(AC[[M]:[M]],2,1,1,SUM(AC[[AB]:[DB]])))),""))</f>
        <v/>
      </c>
      <c r="AY158" t="str">
        <f>IF(OR(AY$5="",$S158=""),"",IFERROR(SUM(PRODUCT(INDEX(CMB[[BA_0O]:[BA_2O]],MATCH(ROUND(MIN(SUM(AY$4,$O158/1000),SUM($O158,AY$4/1000)),3),CMB[[Cmb_ID]:[Cmb_ID]],0),SUM(N(AY$1),N($R158),1)),CHOOSE(AC[[M]:[M]],1,1,0,AC[[AB]:[AB]])),PRODUCT(INDEX(CMB[[BD_0O]:[BD_2O]],MATCH(ROUND(MIN(SUM(AY$4,$O158/1000),SUM($O158,AY$4/1000)),3),CMB[[Cmb_ID]:[Cmb_ID]],0),SUM(N(AY$1),N($R158),1)),CHOOSE(AC[[M]:[M]],1,0,1,AC[[DB]:[DB]])),PRODUCT(SUM(ROUND(AVERAGE(VALUE(AY$3),VALUE($P158)),0),CHOOSE(IF(OR(AY$1,$R158),4,INDEX(CMB[[Res_Rare]:[Res_Rare]],MATCH(ROUND(MIN(SUM(AY$4,$O158/1000),SUM($O158,AY$4/1000)),3),CMB[[Cmb_ID]:[Cmb_ID]],0))),-1,-1,0,0)),IF(OR(AY$1,$R158),4,INDEX(CMB[[Cmb_Rare]:[Cmb_Rare]],MATCH(ROUND(MIN(SUM(AY$4,$O158/1000),SUM($O158,AY$4/1000)),3),CMB[[Cmb_ID]:[Cmb_ID]],0))),CHOOSE(AC[[M]:[M]],2,1,1,SUM(AC[[AB]:[DB]])))),""))</f>
        <v/>
      </c>
      <c r="AZ158" t="str">
        <f>IF(OR(AZ$5="",$S158=""),"",IFERROR(SUM(PRODUCT(INDEX(CMB[[BA_0O]:[BA_2O]],MATCH(ROUND(MIN(SUM(AZ$4,$O158/1000),SUM($O158,AZ$4/1000)),3),CMB[[Cmb_ID]:[Cmb_ID]],0),SUM(N(AZ$1),N($R158),1)),CHOOSE(AC[[M]:[M]],1,1,0,AC[[AB]:[AB]])),PRODUCT(INDEX(CMB[[BD_0O]:[BD_2O]],MATCH(ROUND(MIN(SUM(AZ$4,$O158/1000),SUM($O158,AZ$4/1000)),3),CMB[[Cmb_ID]:[Cmb_ID]],0),SUM(N(AZ$1),N($R158),1)),CHOOSE(AC[[M]:[M]],1,0,1,AC[[DB]:[DB]])),PRODUCT(SUM(ROUND(AVERAGE(VALUE(AZ$3),VALUE($P158)),0),CHOOSE(IF(OR(AZ$1,$R158),4,INDEX(CMB[[Res_Rare]:[Res_Rare]],MATCH(ROUND(MIN(SUM(AZ$4,$O158/1000),SUM($O158,AZ$4/1000)),3),CMB[[Cmb_ID]:[Cmb_ID]],0))),-1,-1,0,0)),IF(OR(AZ$1,$R158),4,INDEX(CMB[[Cmb_Rare]:[Cmb_Rare]],MATCH(ROUND(MIN(SUM(AZ$4,$O158/1000),SUM($O158,AZ$4/1000)),3),CMB[[Cmb_ID]:[Cmb_ID]],0))),CHOOSE(AC[[M]:[M]],2,1,1,SUM(AC[[AB]:[DB]])))),""))</f>
        <v/>
      </c>
      <c r="BA158" t="str">
        <f>IF(OR(BA$5="",$S158=""),"",IFERROR(SUM(PRODUCT(INDEX(CMB[[BA_0O]:[BA_2O]],MATCH(ROUND(MIN(SUM(BA$4,$O158/1000),SUM($O158,BA$4/1000)),3),CMB[[Cmb_ID]:[Cmb_ID]],0),SUM(N(BA$1),N($R158),1)),CHOOSE(AC[[M]:[M]],1,1,0,AC[[AB]:[AB]])),PRODUCT(INDEX(CMB[[BD_0O]:[BD_2O]],MATCH(ROUND(MIN(SUM(BA$4,$O158/1000),SUM($O158,BA$4/1000)),3),CMB[[Cmb_ID]:[Cmb_ID]],0),SUM(N(BA$1),N($R158),1)),CHOOSE(AC[[M]:[M]],1,0,1,AC[[DB]:[DB]])),PRODUCT(SUM(ROUND(AVERAGE(VALUE(BA$3),VALUE($P158)),0),CHOOSE(IF(OR(BA$1,$R158),4,INDEX(CMB[[Res_Rare]:[Res_Rare]],MATCH(ROUND(MIN(SUM(BA$4,$O158/1000),SUM($O158,BA$4/1000)),3),CMB[[Cmb_ID]:[Cmb_ID]],0))),-1,-1,0,0)),IF(OR(BA$1,$R158),4,INDEX(CMB[[Cmb_Rare]:[Cmb_Rare]],MATCH(ROUND(MIN(SUM(BA$4,$O158/1000),SUM($O158,BA$4/1000)),3),CMB[[Cmb_ID]:[Cmb_ID]],0))),CHOOSE(AC[[M]:[M]],2,1,1,SUM(AC[[AB]:[DB]])))),""))</f>
        <v/>
      </c>
      <c r="BB158" t="str">
        <f>IF(OR(BB$5="",$S158=""),"",IFERROR(SUM(PRODUCT(INDEX(CMB[[BA_0O]:[BA_2O]],MATCH(ROUND(MIN(SUM(BB$4,$O158/1000),SUM($O158,BB$4/1000)),3),CMB[[Cmb_ID]:[Cmb_ID]],0),SUM(N(BB$1),N($R158),1)),CHOOSE(AC[[M]:[M]],1,1,0,AC[[AB]:[AB]])),PRODUCT(INDEX(CMB[[BD_0O]:[BD_2O]],MATCH(ROUND(MIN(SUM(BB$4,$O158/1000),SUM($O158,BB$4/1000)),3),CMB[[Cmb_ID]:[Cmb_ID]],0),SUM(N(BB$1),N($R158),1)),CHOOSE(AC[[M]:[M]],1,0,1,AC[[DB]:[DB]])),PRODUCT(SUM(ROUND(AVERAGE(VALUE(BB$3),VALUE($P158)),0),CHOOSE(IF(OR(BB$1,$R158),4,INDEX(CMB[[Res_Rare]:[Res_Rare]],MATCH(ROUND(MIN(SUM(BB$4,$O158/1000),SUM($O158,BB$4/1000)),3),CMB[[Cmb_ID]:[Cmb_ID]],0))),-1,-1,0,0)),IF(OR(BB$1,$R158),4,INDEX(CMB[[Cmb_Rare]:[Cmb_Rare]],MATCH(ROUND(MIN(SUM(BB$4,$O158/1000),SUM($O158,BB$4/1000)),3),CMB[[Cmb_ID]:[Cmb_ID]],0))),CHOOSE(AC[[M]:[M]],2,1,1,SUM(AC[[AB]:[DB]])))),""))</f>
        <v/>
      </c>
      <c r="BC158" t="str">
        <f>IF(OR(BC$5="",$S158=""),"",IFERROR(SUM(PRODUCT(INDEX(CMB[[BA_0O]:[BA_2O]],MATCH(ROUND(MIN(SUM(BC$4,$O158/1000),SUM($O158,BC$4/1000)),3),CMB[[Cmb_ID]:[Cmb_ID]],0),SUM(N(BC$1),N($R158),1)),CHOOSE(AC[[M]:[M]],1,1,0,AC[[AB]:[AB]])),PRODUCT(INDEX(CMB[[BD_0O]:[BD_2O]],MATCH(ROUND(MIN(SUM(BC$4,$O158/1000),SUM($O158,BC$4/1000)),3),CMB[[Cmb_ID]:[Cmb_ID]],0),SUM(N(BC$1),N($R158),1)),CHOOSE(AC[[M]:[M]],1,0,1,AC[[DB]:[DB]])),PRODUCT(SUM(ROUND(AVERAGE(VALUE(BC$3),VALUE($P158)),0),CHOOSE(IF(OR(BC$1,$R158),4,INDEX(CMB[[Res_Rare]:[Res_Rare]],MATCH(ROUND(MIN(SUM(BC$4,$O158/1000),SUM($O158,BC$4/1000)),3),CMB[[Cmb_ID]:[Cmb_ID]],0))),-1,-1,0,0)),IF(OR(BC$1,$R158),4,INDEX(CMB[[Cmb_Rare]:[Cmb_Rare]],MATCH(ROUND(MIN(SUM(BC$4,$O158/1000),SUM($O158,BC$4/1000)),3),CMB[[Cmb_ID]:[Cmb_ID]],0))),CHOOSE(AC[[M]:[M]],2,1,1,SUM(AC[[AB]:[DB]])))),""))</f>
        <v/>
      </c>
      <c r="BD158" t="str">
        <f>IF(OR(BD$5="",$S158=""),"",IFERROR(SUM(PRODUCT(INDEX(CMB[[BA_0O]:[BA_2O]],MATCH(ROUND(MIN(SUM(BD$4,$O158/1000),SUM($O158,BD$4/1000)),3),CMB[[Cmb_ID]:[Cmb_ID]],0),SUM(N(BD$1),N($R158),1)),CHOOSE(AC[[M]:[M]],1,1,0,AC[[AB]:[AB]])),PRODUCT(INDEX(CMB[[BD_0O]:[BD_2O]],MATCH(ROUND(MIN(SUM(BD$4,$O158/1000),SUM($O158,BD$4/1000)),3),CMB[[Cmb_ID]:[Cmb_ID]],0),SUM(N(BD$1),N($R158),1)),CHOOSE(AC[[M]:[M]],1,0,1,AC[[DB]:[DB]])),PRODUCT(SUM(ROUND(AVERAGE(VALUE(BD$3),VALUE($P158)),0),CHOOSE(IF(OR(BD$1,$R158),4,INDEX(CMB[[Res_Rare]:[Res_Rare]],MATCH(ROUND(MIN(SUM(BD$4,$O158/1000),SUM($O158,BD$4/1000)),3),CMB[[Cmb_ID]:[Cmb_ID]],0))),-1,-1,0,0)),IF(OR(BD$1,$R158),4,INDEX(CMB[[Cmb_Rare]:[Cmb_Rare]],MATCH(ROUND(MIN(SUM(BD$4,$O158/1000),SUM($O158,BD$4/1000)),3),CMB[[Cmb_ID]:[Cmb_ID]],0))),CHOOSE(AC[[M]:[M]],2,1,1,SUM(AC[[AB]:[DB]])))),""))</f>
        <v/>
      </c>
      <c r="BE158" t="str">
        <f>IF(OR(BE$5="",$S158=""),"",IFERROR(SUM(PRODUCT(INDEX(CMB[[BA_0O]:[BA_2O]],MATCH(ROUND(MIN(SUM(BE$4,$O158/1000),SUM($O158,BE$4/1000)),3),CMB[[Cmb_ID]:[Cmb_ID]],0),SUM(N(BE$1),N($R158),1)),CHOOSE(AC[[M]:[M]],1,1,0,AC[[AB]:[AB]])),PRODUCT(INDEX(CMB[[BD_0O]:[BD_2O]],MATCH(ROUND(MIN(SUM(BE$4,$O158/1000),SUM($O158,BE$4/1000)),3),CMB[[Cmb_ID]:[Cmb_ID]],0),SUM(N(BE$1),N($R158),1)),CHOOSE(AC[[M]:[M]],1,0,1,AC[[DB]:[DB]])),PRODUCT(SUM(ROUND(AVERAGE(VALUE(BE$3),VALUE($P158)),0),CHOOSE(IF(OR(BE$1,$R158),4,INDEX(CMB[[Res_Rare]:[Res_Rare]],MATCH(ROUND(MIN(SUM(BE$4,$O158/1000),SUM($O158,BE$4/1000)),3),CMB[[Cmb_ID]:[Cmb_ID]],0))),-1,-1,0,0)),IF(OR(BE$1,$R158),4,INDEX(CMB[[Cmb_Rare]:[Cmb_Rare]],MATCH(ROUND(MIN(SUM(BE$4,$O158/1000),SUM($O158,BE$4/1000)),3),CMB[[Cmb_ID]:[Cmb_ID]],0))),CHOOSE(AC[[M]:[M]],2,1,1,SUM(AC[[AB]:[DB]])))),""))</f>
        <v/>
      </c>
      <c r="BF158" t="str">
        <f>IF(OR(BF$5="",$S158=""),"",IFERROR(SUM(PRODUCT(INDEX(CMB[[BA_0O]:[BA_2O]],MATCH(ROUND(MIN(SUM(BF$4,$O158/1000),SUM($O158,BF$4/1000)),3),CMB[[Cmb_ID]:[Cmb_ID]],0),SUM(N(BF$1),N($R158),1)),CHOOSE(AC[[M]:[M]],1,1,0,AC[[AB]:[AB]])),PRODUCT(INDEX(CMB[[BD_0O]:[BD_2O]],MATCH(ROUND(MIN(SUM(BF$4,$O158/1000),SUM($O158,BF$4/1000)),3),CMB[[Cmb_ID]:[Cmb_ID]],0),SUM(N(BF$1),N($R158),1)),CHOOSE(AC[[M]:[M]],1,0,1,AC[[DB]:[DB]])),PRODUCT(SUM(ROUND(AVERAGE(VALUE(BF$3),VALUE($P158)),0),CHOOSE(IF(OR(BF$1,$R158),4,INDEX(CMB[[Res_Rare]:[Res_Rare]],MATCH(ROUND(MIN(SUM(BF$4,$O158/1000),SUM($O158,BF$4/1000)),3),CMB[[Cmb_ID]:[Cmb_ID]],0))),-1,-1,0,0)),IF(OR(BF$1,$R158),4,INDEX(CMB[[Cmb_Rare]:[Cmb_Rare]],MATCH(ROUND(MIN(SUM(BF$4,$O158/1000),SUM($O158,BF$4/1000)),3),CMB[[Cmb_ID]:[Cmb_ID]],0))),CHOOSE(AC[[M]:[M]],2,1,1,SUM(AC[[AB]:[DB]])))),""))</f>
        <v/>
      </c>
      <c r="BG158" t="str">
        <f>IF(OR(BG$5="",$S158=""),"",IFERROR(SUM(PRODUCT(INDEX(CMB[[BA_0O]:[BA_2O]],MATCH(ROUND(MIN(SUM(BG$4,$O158/1000),SUM($O158,BG$4/1000)),3),CMB[[Cmb_ID]:[Cmb_ID]],0),SUM(N(BG$1),N($R158),1)),CHOOSE(AC[[M]:[M]],1,1,0,AC[[AB]:[AB]])),PRODUCT(INDEX(CMB[[BD_0O]:[BD_2O]],MATCH(ROUND(MIN(SUM(BG$4,$O158/1000),SUM($O158,BG$4/1000)),3),CMB[[Cmb_ID]:[Cmb_ID]],0),SUM(N(BG$1),N($R158),1)),CHOOSE(AC[[M]:[M]],1,0,1,AC[[DB]:[DB]])),PRODUCT(SUM(ROUND(AVERAGE(VALUE(BG$3),VALUE($P158)),0),CHOOSE(IF(OR(BG$1,$R158),4,INDEX(CMB[[Res_Rare]:[Res_Rare]],MATCH(ROUND(MIN(SUM(BG$4,$O158/1000),SUM($O158,BG$4/1000)),3),CMB[[Cmb_ID]:[Cmb_ID]],0))),-1,-1,0,0)),IF(OR(BG$1,$R158),4,INDEX(CMB[[Cmb_Rare]:[Cmb_Rare]],MATCH(ROUND(MIN(SUM(BG$4,$O158/1000),SUM($O158,BG$4/1000)),3),CMB[[Cmb_ID]:[Cmb_ID]],0))),CHOOSE(AC[[M]:[M]],2,1,1,SUM(AC[[AB]:[DB]])))),""))</f>
        <v/>
      </c>
      <c r="BH158" t="str">
        <f>IF(OR(BH$5="",$S158=""),"",IFERROR(SUM(PRODUCT(INDEX(CMB[[BA_0O]:[BA_2O]],MATCH(ROUND(MIN(SUM(BH$4,$O158/1000),SUM($O158,BH$4/1000)),3),CMB[[Cmb_ID]:[Cmb_ID]],0),SUM(N(BH$1),N($R158),1)),CHOOSE(AC[[M]:[M]],1,1,0,AC[[AB]:[AB]])),PRODUCT(INDEX(CMB[[BD_0O]:[BD_2O]],MATCH(ROUND(MIN(SUM(BH$4,$O158/1000),SUM($O158,BH$4/1000)),3),CMB[[Cmb_ID]:[Cmb_ID]],0),SUM(N(BH$1),N($R158),1)),CHOOSE(AC[[M]:[M]],1,0,1,AC[[DB]:[DB]])),PRODUCT(SUM(ROUND(AVERAGE(VALUE(BH$3),VALUE($P158)),0),CHOOSE(IF(OR(BH$1,$R158),4,INDEX(CMB[[Res_Rare]:[Res_Rare]],MATCH(ROUND(MIN(SUM(BH$4,$O158/1000),SUM($O158,BH$4/1000)),3),CMB[[Cmb_ID]:[Cmb_ID]],0))),-1,-1,0,0)),IF(OR(BH$1,$R158),4,INDEX(CMB[[Cmb_Rare]:[Cmb_Rare]],MATCH(ROUND(MIN(SUM(BH$4,$O158/1000),SUM($O158,BH$4/1000)),3),CMB[[Cmb_ID]:[Cmb_ID]],0))),CHOOSE(AC[[M]:[M]],2,1,1,SUM(AC[[AB]:[DB]])))),""))</f>
        <v/>
      </c>
      <c r="BI158" t="str">
        <f>IF(OR(BI$5="",$S158=""),"",IFERROR(SUM(PRODUCT(INDEX(CMB[[BA_0O]:[BA_2O]],MATCH(ROUND(MIN(SUM(BI$4,$O158/1000),SUM($O158,BI$4/1000)),3),CMB[[Cmb_ID]:[Cmb_ID]],0),SUM(N(BI$1),N($R158),1)),CHOOSE(AC[[M]:[M]],1,1,0,AC[[AB]:[AB]])),PRODUCT(INDEX(CMB[[BD_0O]:[BD_2O]],MATCH(ROUND(MIN(SUM(BI$4,$O158/1000),SUM($O158,BI$4/1000)),3),CMB[[Cmb_ID]:[Cmb_ID]],0),SUM(N(BI$1),N($R158),1)),CHOOSE(AC[[M]:[M]],1,0,1,AC[[DB]:[DB]])),PRODUCT(SUM(ROUND(AVERAGE(VALUE(BI$3),VALUE($P158)),0),CHOOSE(IF(OR(BI$1,$R158),4,INDEX(CMB[[Res_Rare]:[Res_Rare]],MATCH(ROUND(MIN(SUM(BI$4,$O158/1000),SUM($O158,BI$4/1000)),3),CMB[[Cmb_ID]:[Cmb_ID]],0))),-1,-1,0,0)),IF(OR(BI$1,$R158),4,INDEX(CMB[[Cmb_Rare]:[Cmb_Rare]],MATCH(ROUND(MIN(SUM(BI$4,$O158/1000),SUM($O158,BI$4/1000)),3),CMB[[Cmb_ID]:[Cmb_ID]],0))),CHOOSE(AC[[M]:[M]],2,1,1,SUM(AC[[AB]:[DB]])))),""))</f>
        <v/>
      </c>
      <c r="BJ158" t="str">
        <f>IF(OR(BJ$5="",$S158=""),"",IFERROR(SUM(PRODUCT(INDEX(CMB[[BA_0O]:[BA_2O]],MATCH(ROUND(MIN(SUM(BJ$4,$O158/1000),SUM($O158,BJ$4/1000)),3),CMB[[Cmb_ID]:[Cmb_ID]],0),SUM(N(BJ$1),N($R158),1)),CHOOSE(AC[[M]:[M]],1,1,0,AC[[AB]:[AB]])),PRODUCT(INDEX(CMB[[BD_0O]:[BD_2O]],MATCH(ROUND(MIN(SUM(BJ$4,$O158/1000),SUM($O158,BJ$4/1000)),3),CMB[[Cmb_ID]:[Cmb_ID]],0),SUM(N(BJ$1),N($R158),1)),CHOOSE(AC[[M]:[M]],1,0,1,AC[[DB]:[DB]])),PRODUCT(SUM(ROUND(AVERAGE(VALUE(BJ$3),VALUE($P158)),0),CHOOSE(IF(OR(BJ$1,$R158),4,INDEX(CMB[[Res_Rare]:[Res_Rare]],MATCH(ROUND(MIN(SUM(BJ$4,$O158/1000),SUM($O158,BJ$4/1000)),3),CMB[[Cmb_ID]:[Cmb_ID]],0))),-1,-1,0,0)),IF(OR(BJ$1,$R158),4,INDEX(CMB[[Cmb_Rare]:[Cmb_Rare]],MATCH(ROUND(MIN(SUM(BJ$4,$O158/1000),SUM($O158,BJ$4/1000)),3),CMB[[Cmb_ID]:[Cmb_ID]],0))),CHOOSE(AC[[M]:[M]],2,1,1,SUM(AC[[AB]:[DB]])))),""))</f>
        <v/>
      </c>
      <c r="BK158" t="str">
        <f>IF(OR(BK$5="",$S158=""),"",IFERROR(SUM(PRODUCT(INDEX(CMB[[BA_0O]:[BA_2O]],MATCH(ROUND(MIN(SUM(BK$4,$O158/1000),SUM($O158,BK$4/1000)),3),CMB[[Cmb_ID]:[Cmb_ID]],0),SUM(N(BK$1),N($R158),1)),CHOOSE(AC[[M]:[M]],1,1,0,AC[[AB]:[AB]])),PRODUCT(INDEX(CMB[[BD_0O]:[BD_2O]],MATCH(ROUND(MIN(SUM(BK$4,$O158/1000),SUM($O158,BK$4/1000)),3),CMB[[Cmb_ID]:[Cmb_ID]],0),SUM(N(BK$1),N($R158),1)),CHOOSE(AC[[M]:[M]],1,0,1,AC[[DB]:[DB]])),PRODUCT(SUM(ROUND(AVERAGE(VALUE(BK$3),VALUE($P158)),0),CHOOSE(IF(OR(BK$1,$R158),4,INDEX(CMB[[Res_Rare]:[Res_Rare]],MATCH(ROUND(MIN(SUM(BK$4,$O158/1000),SUM($O158,BK$4/1000)),3),CMB[[Cmb_ID]:[Cmb_ID]],0))),-1,-1,0,0)),IF(OR(BK$1,$R158),4,INDEX(CMB[[Cmb_Rare]:[Cmb_Rare]],MATCH(ROUND(MIN(SUM(BK$4,$O158/1000),SUM($O158,BK$4/1000)),3),CMB[[Cmb_ID]:[Cmb_ID]],0))),CHOOSE(AC[[M]:[M]],2,1,1,SUM(AC[[AB]:[DB]])))),""))</f>
        <v/>
      </c>
      <c r="BL158" t="str">
        <f>IF(OR(BL$5="",$S158=""),"",IFERROR(SUM(PRODUCT(INDEX(CMB[[BA_0O]:[BA_2O]],MATCH(ROUND(MIN(SUM(BL$4,$O158/1000),SUM($O158,BL$4/1000)),3),CMB[[Cmb_ID]:[Cmb_ID]],0),SUM(N(BL$1),N($R158),1)),CHOOSE(AC[[M]:[M]],1,1,0,AC[[AB]:[AB]])),PRODUCT(INDEX(CMB[[BD_0O]:[BD_2O]],MATCH(ROUND(MIN(SUM(BL$4,$O158/1000),SUM($O158,BL$4/1000)),3),CMB[[Cmb_ID]:[Cmb_ID]],0),SUM(N(BL$1),N($R158),1)),CHOOSE(AC[[M]:[M]],1,0,1,AC[[DB]:[DB]])),PRODUCT(SUM(ROUND(AVERAGE(VALUE(BL$3),VALUE($P158)),0),CHOOSE(IF(OR(BL$1,$R158),4,INDEX(CMB[[Res_Rare]:[Res_Rare]],MATCH(ROUND(MIN(SUM(BL$4,$O158/1000),SUM($O158,BL$4/1000)),3),CMB[[Cmb_ID]:[Cmb_ID]],0))),-1,-1,0,0)),IF(OR(BL$1,$R158),4,INDEX(CMB[[Cmb_Rare]:[Cmb_Rare]],MATCH(ROUND(MIN(SUM(BL$4,$O158/1000),SUM($O158,BL$4/1000)),3),CMB[[Cmb_ID]:[Cmb_ID]],0))),CHOOSE(AC[[M]:[M]],2,1,1,SUM(AC[[AB]:[DB]])))),""))</f>
        <v/>
      </c>
      <c r="BM158" t="str">
        <f>IF(OR(BM$5="",$S158=""),"",IFERROR(SUM(PRODUCT(INDEX(CMB[[BA_0O]:[BA_2O]],MATCH(ROUND(MIN(SUM(BM$4,$O158/1000),SUM($O158,BM$4/1000)),3),CMB[[Cmb_ID]:[Cmb_ID]],0),SUM(N(BM$1),N($R158),1)),CHOOSE(AC[[M]:[M]],1,1,0,AC[[AB]:[AB]])),PRODUCT(INDEX(CMB[[BD_0O]:[BD_2O]],MATCH(ROUND(MIN(SUM(BM$4,$O158/1000),SUM($O158,BM$4/1000)),3),CMB[[Cmb_ID]:[Cmb_ID]],0),SUM(N(BM$1),N($R158),1)),CHOOSE(AC[[M]:[M]],1,0,1,AC[[DB]:[DB]])),PRODUCT(SUM(ROUND(AVERAGE(VALUE(BM$3),VALUE($P158)),0),CHOOSE(IF(OR(BM$1,$R158),4,INDEX(CMB[[Res_Rare]:[Res_Rare]],MATCH(ROUND(MIN(SUM(BM$4,$O158/1000),SUM($O158,BM$4/1000)),3),CMB[[Cmb_ID]:[Cmb_ID]],0))),-1,-1,0,0)),IF(OR(BM$1,$R158),4,INDEX(CMB[[Cmb_Rare]:[Cmb_Rare]],MATCH(ROUND(MIN(SUM(BM$4,$O158/1000),SUM($O158,BM$4/1000)),3),CMB[[Cmb_ID]:[Cmb_ID]],0))),CHOOSE(AC[[M]:[M]],2,1,1,SUM(AC[[AB]:[DB]])))),""))</f>
        <v/>
      </c>
      <c r="BN158" t="str">
        <f>IF(OR(BN$5="",$S158=""),"",IFERROR(SUM(PRODUCT(INDEX(CMB[[BA_0O]:[BA_2O]],MATCH(ROUND(MIN(SUM(BN$4,$O158/1000),SUM($O158,BN$4/1000)),3),CMB[[Cmb_ID]:[Cmb_ID]],0),SUM(N(BN$1),N($R158),1)),CHOOSE(AC[[M]:[M]],1,1,0,AC[[AB]:[AB]])),PRODUCT(INDEX(CMB[[BD_0O]:[BD_2O]],MATCH(ROUND(MIN(SUM(BN$4,$O158/1000),SUM($O158,BN$4/1000)),3),CMB[[Cmb_ID]:[Cmb_ID]],0),SUM(N(BN$1),N($R158),1)),CHOOSE(AC[[M]:[M]],1,0,1,AC[[DB]:[DB]])),PRODUCT(SUM(ROUND(AVERAGE(VALUE(BN$3),VALUE($P158)),0),CHOOSE(IF(OR(BN$1,$R158),4,INDEX(CMB[[Res_Rare]:[Res_Rare]],MATCH(ROUND(MIN(SUM(BN$4,$O158/1000),SUM($O158,BN$4/1000)),3),CMB[[Cmb_ID]:[Cmb_ID]],0))),-1,-1,0,0)),IF(OR(BN$1,$R158),4,INDEX(CMB[[Cmb_Rare]:[Cmb_Rare]],MATCH(ROUND(MIN(SUM(BN$4,$O158/1000),SUM($O158,BN$4/1000)),3),CMB[[Cmb_ID]:[Cmb_ID]],0))),CHOOSE(AC[[M]:[M]],2,1,1,SUM(AC[[AB]:[DB]])))),""))</f>
        <v/>
      </c>
      <c r="BO158" t="str">
        <f>IF(OR(BO$5="",$S158=""),"",IFERROR(SUM(PRODUCT(INDEX(CMB[[BA_0O]:[BA_2O]],MATCH(ROUND(MIN(SUM(BO$4,$O158/1000),SUM($O158,BO$4/1000)),3),CMB[[Cmb_ID]:[Cmb_ID]],0),SUM(N(BO$1),N($R158),1)),CHOOSE(AC[[M]:[M]],1,1,0,AC[[AB]:[AB]])),PRODUCT(INDEX(CMB[[BD_0O]:[BD_2O]],MATCH(ROUND(MIN(SUM(BO$4,$O158/1000),SUM($O158,BO$4/1000)),3),CMB[[Cmb_ID]:[Cmb_ID]],0),SUM(N(BO$1),N($R158),1)),CHOOSE(AC[[M]:[M]],1,0,1,AC[[DB]:[DB]])),PRODUCT(SUM(ROUND(AVERAGE(VALUE(BO$3),VALUE($P158)),0),CHOOSE(IF(OR(BO$1,$R158),4,INDEX(CMB[[Res_Rare]:[Res_Rare]],MATCH(ROUND(MIN(SUM(BO$4,$O158/1000),SUM($O158,BO$4/1000)),3),CMB[[Cmb_ID]:[Cmb_ID]],0))),-1,-1,0,0)),IF(OR(BO$1,$R158),4,INDEX(CMB[[Cmb_Rare]:[Cmb_Rare]],MATCH(ROUND(MIN(SUM(BO$4,$O158/1000),SUM($O158,BO$4/1000)),3),CMB[[Cmb_ID]:[Cmb_ID]],0))),CHOOSE(AC[[M]:[M]],2,1,1,SUM(AC[[AB]:[DB]])))),""))</f>
        <v/>
      </c>
      <c r="BP158" t="str">
        <f>IF(OR(BP$5="",$S158=""),"",IFERROR(SUM(PRODUCT(INDEX(CMB[[BA_0O]:[BA_2O]],MATCH(ROUND(MIN(SUM(BP$4,$O158/1000),SUM($O158,BP$4/1000)),3),CMB[[Cmb_ID]:[Cmb_ID]],0),SUM(N(BP$1),N($R158),1)),CHOOSE(AC[[M]:[M]],1,1,0,AC[[AB]:[AB]])),PRODUCT(INDEX(CMB[[BD_0O]:[BD_2O]],MATCH(ROUND(MIN(SUM(BP$4,$O158/1000),SUM($O158,BP$4/1000)),3),CMB[[Cmb_ID]:[Cmb_ID]],0),SUM(N(BP$1),N($R158),1)),CHOOSE(AC[[M]:[M]],1,0,1,AC[[DB]:[DB]])),PRODUCT(SUM(ROUND(AVERAGE(VALUE(BP$3),VALUE($P158)),0),CHOOSE(IF(OR(BP$1,$R158),4,INDEX(CMB[[Res_Rare]:[Res_Rare]],MATCH(ROUND(MIN(SUM(BP$4,$O158/1000),SUM($O158,BP$4/1000)),3),CMB[[Cmb_ID]:[Cmb_ID]],0))),-1,-1,0,0)),IF(OR(BP$1,$R158),4,INDEX(CMB[[Cmb_Rare]:[Cmb_Rare]],MATCH(ROUND(MIN(SUM(BP$4,$O158/1000),SUM($O158,BP$4/1000)),3),CMB[[Cmb_ID]:[Cmb_ID]],0))),CHOOSE(AC[[M]:[M]],2,1,1,SUM(AC[[AB]:[DB]])))),""))</f>
        <v/>
      </c>
      <c r="BQ158" t="str">
        <f>IF(OR(BQ$5="",$S158=""),"",IFERROR(SUM(PRODUCT(INDEX(CMB[[BA_0O]:[BA_2O]],MATCH(ROUND(MIN(SUM(BQ$4,$O158/1000),SUM($O158,BQ$4/1000)),3),CMB[[Cmb_ID]:[Cmb_ID]],0),SUM(N(BQ$1),N($R158),1)),CHOOSE(AC[[M]:[M]],1,1,0,AC[[AB]:[AB]])),PRODUCT(INDEX(CMB[[BD_0O]:[BD_2O]],MATCH(ROUND(MIN(SUM(BQ$4,$O158/1000),SUM($O158,BQ$4/1000)),3),CMB[[Cmb_ID]:[Cmb_ID]],0),SUM(N(BQ$1),N($R158),1)),CHOOSE(AC[[M]:[M]],1,0,1,AC[[DB]:[DB]])),PRODUCT(SUM(ROUND(AVERAGE(VALUE(BQ$3),VALUE($P158)),0),CHOOSE(IF(OR(BQ$1,$R158),4,INDEX(CMB[[Res_Rare]:[Res_Rare]],MATCH(ROUND(MIN(SUM(BQ$4,$O158/1000),SUM($O158,BQ$4/1000)),3),CMB[[Cmb_ID]:[Cmb_ID]],0))),-1,-1,0,0)),IF(OR(BQ$1,$R158),4,INDEX(CMB[[Cmb_Rare]:[Cmb_Rare]],MATCH(ROUND(MIN(SUM(BQ$4,$O158/1000),SUM($O158,BQ$4/1000)),3),CMB[[Cmb_ID]:[Cmb_ID]],0))),CHOOSE(AC[[M]:[M]],2,1,1,SUM(AC[[AB]:[DB]])))),""))</f>
        <v/>
      </c>
      <c r="BR158" t="str">
        <f>IF(OR(BR$5="",$S158=""),"",IFERROR(SUM(PRODUCT(INDEX(CMB[[BA_0O]:[BA_2O]],MATCH(ROUND(MIN(SUM(BR$4,$O158/1000),SUM($O158,BR$4/1000)),3),CMB[[Cmb_ID]:[Cmb_ID]],0),SUM(N(BR$1),N($R158),1)),CHOOSE(AC[[M]:[M]],1,1,0,AC[[AB]:[AB]])),PRODUCT(INDEX(CMB[[BD_0O]:[BD_2O]],MATCH(ROUND(MIN(SUM(BR$4,$O158/1000),SUM($O158,BR$4/1000)),3),CMB[[Cmb_ID]:[Cmb_ID]],0),SUM(N(BR$1),N($R158),1)),CHOOSE(AC[[M]:[M]],1,0,1,AC[[DB]:[DB]])),PRODUCT(SUM(ROUND(AVERAGE(VALUE(BR$3),VALUE($P158)),0),CHOOSE(IF(OR(BR$1,$R158),4,INDEX(CMB[[Res_Rare]:[Res_Rare]],MATCH(ROUND(MIN(SUM(BR$4,$O158/1000),SUM($O158,BR$4/1000)),3),CMB[[Cmb_ID]:[Cmb_ID]],0))),-1,-1,0,0)),IF(OR(BR$1,$R158),4,INDEX(CMB[[Cmb_Rare]:[Cmb_Rare]],MATCH(ROUND(MIN(SUM(BR$4,$O158/1000),SUM($O158,BR$4/1000)),3),CMB[[Cmb_ID]:[Cmb_ID]],0))),CHOOSE(AC[[M]:[M]],2,1,1,SUM(AC[[AB]:[DB]])))),""))</f>
        <v/>
      </c>
      <c r="BS158" t="str">
        <f>IF(OR(BS$5="",$S158=""),"",IFERROR(SUM(PRODUCT(INDEX(CMB[[BA_0O]:[BA_2O]],MATCH(ROUND(MIN(SUM(BS$4,$O158/1000),SUM($O158,BS$4/1000)),3),CMB[[Cmb_ID]:[Cmb_ID]],0),SUM(N(BS$1),N($R158),1)),CHOOSE(AC[[M]:[M]],1,1,0,AC[[AB]:[AB]])),PRODUCT(INDEX(CMB[[BD_0O]:[BD_2O]],MATCH(ROUND(MIN(SUM(BS$4,$O158/1000),SUM($O158,BS$4/1000)),3),CMB[[Cmb_ID]:[Cmb_ID]],0),SUM(N(BS$1),N($R158),1)),CHOOSE(AC[[M]:[M]],1,0,1,AC[[DB]:[DB]])),PRODUCT(SUM(ROUND(AVERAGE(VALUE(BS$3),VALUE($P158)),0),CHOOSE(IF(OR(BS$1,$R158),4,INDEX(CMB[[Res_Rare]:[Res_Rare]],MATCH(ROUND(MIN(SUM(BS$4,$O158/1000),SUM($O158,BS$4/1000)),3),CMB[[Cmb_ID]:[Cmb_ID]],0))),-1,-1,0,0)),IF(OR(BS$1,$R158),4,INDEX(CMB[[Cmb_Rare]:[Cmb_Rare]],MATCH(ROUND(MIN(SUM(BS$4,$O158/1000),SUM($O158,BS$4/1000)),3),CMB[[Cmb_ID]:[Cmb_ID]],0))),CHOOSE(AC[[M]:[M]],2,1,1,SUM(AC[[AB]:[DB]])))),""))</f>
        <v/>
      </c>
      <c r="BT158" t="str">
        <f>IF(OR(BT$5="",$S158=""),"",IFERROR(SUM(PRODUCT(INDEX(CMB[[BA_0O]:[BA_2O]],MATCH(ROUND(MIN(SUM(BT$4,$O158/1000),SUM($O158,BT$4/1000)),3),CMB[[Cmb_ID]:[Cmb_ID]],0),SUM(N(BT$1),N($R158),1)),CHOOSE(AC[[M]:[M]],1,1,0,AC[[AB]:[AB]])),PRODUCT(INDEX(CMB[[BD_0O]:[BD_2O]],MATCH(ROUND(MIN(SUM(BT$4,$O158/1000),SUM($O158,BT$4/1000)),3),CMB[[Cmb_ID]:[Cmb_ID]],0),SUM(N(BT$1),N($R158),1)),CHOOSE(AC[[M]:[M]],1,0,1,AC[[DB]:[DB]])),PRODUCT(SUM(ROUND(AVERAGE(VALUE(BT$3),VALUE($P158)),0),CHOOSE(IF(OR(BT$1,$R158),4,INDEX(CMB[[Res_Rare]:[Res_Rare]],MATCH(ROUND(MIN(SUM(BT$4,$O158/1000),SUM($O158,BT$4/1000)),3),CMB[[Cmb_ID]:[Cmb_ID]],0))),-1,-1,0,0)),IF(OR(BT$1,$R158),4,INDEX(CMB[[Cmb_Rare]:[Cmb_Rare]],MATCH(ROUND(MIN(SUM(BT$4,$O158/1000),SUM($O158,BT$4/1000)),3),CMB[[Cmb_ID]:[Cmb_ID]],0))),CHOOSE(AC[[M]:[M]],2,1,1,SUM(AC[[AB]:[DB]])))),""))</f>
        <v/>
      </c>
      <c r="BU158" t="str">
        <f>IF(OR(BU$5="",$S158=""),"",IFERROR(SUM(PRODUCT(INDEX(CMB[[BA_0O]:[BA_2O]],MATCH(ROUND(MIN(SUM(BU$4,$O158/1000),SUM($O158,BU$4/1000)),3),CMB[[Cmb_ID]:[Cmb_ID]],0),SUM(N(BU$1),N($R158),1)),CHOOSE(AC[[M]:[M]],1,1,0,AC[[AB]:[AB]])),PRODUCT(INDEX(CMB[[BD_0O]:[BD_2O]],MATCH(ROUND(MIN(SUM(BU$4,$O158/1000),SUM($O158,BU$4/1000)),3),CMB[[Cmb_ID]:[Cmb_ID]],0),SUM(N(BU$1),N($R158),1)),CHOOSE(AC[[M]:[M]],1,0,1,AC[[DB]:[DB]])),PRODUCT(SUM(ROUND(AVERAGE(VALUE(BU$3),VALUE($P158)),0),CHOOSE(IF(OR(BU$1,$R158),4,INDEX(CMB[[Res_Rare]:[Res_Rare]],MATCH(ROUND(MIN(SUM(BU$4,$O158/1000),SUM($O158,BU$4/1000)),3),CMB[[Cmb_ID]:[Cmb_ID]],0))),-1,-1,0,0)),IF(OR(BU$1,$R158),4,INDEX(CMB[[Cmb_Rare]:[Cmb_Rare]],MATCH(ROUND(MIN(SUM(BU$4,$O158/1000),SUM($O158,BU$4/1000)),3),CMB[[Cmb_ID]:[Cmb_ID]],0))),CHOOSE(AC[[M]:[M]],2,1,1,SUM(AC[[AB]:[DB]])))),""))</f>
        <v/>
      </c>
      <c r="BV158" t="str">
        <f>IF(OR(BV$5="",$S158=""),"",IFERROR(SUM(PRODUCT(INDEX(CMB[[BA_0O]:[BA_2O]],MATCH(ROUND(MIN(SUM(BV$4,$O158/1000),SUM($O158,BV$4/1000)),3),CMB[[Cmb_ID]:[Cmb_ID]],0),SUM(N(BV$1),N($R158),1)),CHOOSE(AC[[M]:[M]],1,1,0,AC[[AB]:[AB]])),PRODUCT(INDEX(CMB[[BD_0O]:[BD_2O]],MATCH(ROUND(MIN(SUM(BV$4,$O158/1000),SUM($O158,BV$4/1000)),3),CMB[[Cmb_ID]:[Cmb_ID]],0),SUM(N(BV$1),N($R158),1)),CHOOSE(AC[[M]:[M]],1,0,1,AC[[DB]:[DB]])),PRODUCT(SUM(ROUND(AVERAGE(VALUE(BV$3),VALUE($P158)),0),CHOOSE(IF(OR(BV$1,$R158),4,INDEX(CMB[[Res_Rare]:[Res_Rare]],MATCH(ROUND(MIN(SUM(BV$4,$O158/1000),SUM($O158,BV$4/1000)),3),CMB[[Cmb_ID]:[Cmb_ID]],0))),-1,-1,0,0)),IF(OR(BV$1,$R158),4,INDEX(CMB[[Cmb_Rare]:[Cmb_Rare]],MATCH(ROUND(MIN(SUM(BV$4,$O158/1000),SUM($O158,BV$4/1000)),3),CMB[[Cmb_ID]:[Cmb_ID]],0))),CHOOSE(AC[[M]:[M]],2,1,1,SUM(AC[[AB]:[DB]])))),""))</f>
        <v/>
      </c>
      <c r="BW158" t="str">
        <f>IF(OR(BW$5="",$S158=""),"",IFERROR(SUM(PRODUCT(INDEX(CMB[[BA_0O]:[BA_2O]],MATCH(ROUND(MIN(SUM(BW$4,$O158/1000),SUM($O158,BW$4/1000)),3),CMB[[Cmb_ID]:[Cmb_ID]],0),SUM(N(BW$1),N($R158),1)),CHOOSE(AC[[M]:[M]],1,1,0,AC[[AB]:[AB]])),PRODUCT(INDEX(CMB[[BD_0O]:[BD_2O]],MATCH(ROUND(MIN(SUM(BW$4,$O158/1000),SUM($O158,BW$4/1000)),3),CMB[[Cmb_ID]:[Cmb_ID]],0),SUM(N(BW$1),N($R158),1)),CHOOSE(AC[[M]:[M]],1,0,1,AC[[DB]:[DB]])),PRODUCT(SUM(ROUND(AVERAGE(VALUE(BW$3),VALUE($P158)),0),CHOOSE(IF(OR(BW$1,$R158),4,INDEX(CMB[[Res_Rare]:[Res_Rare]],MATCH(ROUND(MIN(SUM(BW$4,$O158/1000),SUM($O158,BW$4/1000)),3),CMB[[Cmb_ID]:[Cmb_ID]],0))),-1,-1,0,0)),IF(OR(BW$1,$R158),4,INDEX(CMB[[Cmb_Rare]:[Cmb_Rare]],MATCH(ROUND(MIN(SUM(BW$4,$O158/1000),SUM($O158,BW$4/1000)),3),CMB[[Cmb_ID]:[Cmb_ID]],0))),CHOOSE(AC[[M]:[M]],2,1,1,SUM(AC[[AB]:[DB]])))),""))</f>
        <v/>
      </c>
      <c r="BX158" t="str">
        <f>IF(OR(BX$5="",$S158=""),"",IFERROR(SUM(PRODUCT(INDEX(CMB[[BA_0O]:[BA_2O]],MATCH(ROUND(MIN(SUM(BX$4,$O158/1000),SUM($O158,BX$4/1000)),3),CMB[[Cmb_ID]:[Cmb_ID]],0),SUM(N(BX$1),N($R158),1)),CHOOSE(AC[[M]:[M]],1,1,0,AC[[AB]:[AB]])),PRODUCT(INDEX(CMB[[BD_0O]:[BD_2O]],MATCH(ROUND(MIN(SUM(BX$4,$O158/1000),SUM($O158,BX$4/1000)),3),CMB[[Cmb_ID]:[Cmb_ID]],0),SUM(N(BX$1),N($R158),1)),CHOOSE(AC[[M]:[M]],1,0,1,AC[[DB]:[DB]])),PRODUCT(SUM(ROUND(AVERAGE(VALUE(BX$3),VALUE($P158)),0),CHOOSE(IF(OR(BX$1,$R158),4,INDEX(CMB[[Res_Rare]:[Res_Rare]],MATCH(ROUND(MIN(SUM(BX$4,$O158/1000),SUM($O158,BX$4/1000)),3),CMB[[Cmb_ID]:[Cmb_ID]],0))),-1,-1,0,0)),IF(OR(BX$1,$R158),4,INDEX(CMB[[Cmb_Rare]:[Cmb_Rare]],MATCH(ROUND(MIN(SUM(BX$4,$O158/1000),SUM($O158,BX$4/1000)),3),CMB[[Cmb_ID]:[Cmb_ID]],0))),CHOOSE(AC[[M]:[M]],2,1,1,SUM(AC[[AB]:[DB]])))),""))</f>
        <v/>
      </c>
      <c r="BY158" t="str">
        <f>IF(OR(BY$5="",$S158=""),"",IFERROR(SUM(PRODUCT(INDEX(CMB[[BA_0O]:[BA_2O]],MATCH(ROUND(MIN(SUM(BY$4,$O158/1000),SUM($O158,BY$4/1000)),3),CMB[[Cmb_ID]:[Cmb_ID]],0),SUM(N(BY$1),N($R158),1)),CHOOSE(AC[[M]:[M]],1,1,0,AC[[AB]:[AB]])),PRODUCT(INDEX(CMB[[BD_0O]:[BD_2O]],MATCH(ROUND(MIN(SUM(BY$4,$O158/1000),SUM($O158,BY$4/1000)),3),CMB[[Cmb_ID]:[Cmb_ID]],0),SUM(N(BY$1),N($R158),1)),CHOOSE(AC[[M]:[M]],1,0,1,AC[[DB]:[DB]])),PRODUCT(SUM(ROUND(AVERAGE(VALUE(BY$3),VALUE($P158)),0),CHOOSE(IF(OR(BY$1,$R158),4,INDEX(CMB[[Res_Rare]:[Res_Rare]],MATCH(ROUND(MIN(SUM(BY$4,$O158/1000),SUM($O158,BY$4/1000)),3),CMB[[Cmb_ID]:[Cmb_ID]],0))),-1,-1,0,0)),IF(OR(BY$1,$R158),4,INDEX(CMB[[Cmb_Rare]:[Cmb_Rare]],MATCH(ROUND(MIN(SUM(BY$4,$O158/1000),SUM($O158,BY$4/1000)),3),CMB[[Cmb_ID]:[Cmb_ID]],0))),CHOOSE(AC[[M]:[M]],2,1,1,SUM(AC[[AB]:[DB]])))),""))</f>
        <v/>
      </c>
      <c r="BZ158" t="str">
        <f>IF(OR(BZ$5="",$S158=""),"",IFERROR(SUM(PRODUCT(INDEX(CMB[[BA_0O]:[BA_2O]],MATCH(ROUND(MIN(SUM(BZ$4,$O158/1000),SUM($O158,BZ$4/1000)),3),CMB[[Cmb_ID]:[Cmb_ID]],0),SUM(N(BZ$1),N($R158),1)),CHOOSE(AC[[M]:[M]],1,1,0,AC[[AB]:[AB]])),PRODUCT(INDEX(CMB[[BD_0O]:[BD_2O]],MATCH(ROUND(MIN(SUM(BZ$4,$O158/1000),SUM($O158,BZ$4/1000)),3),CMB[[Cmb_ID]:[Cmb_ID]],0),SUM(N(BZ$1),N($R158),1)),CHOOSE(AC[[M]:[M]],1,0,1,AC[[DB]:[DB]])),PRODUCT(SUM(ROUND(AVERAGE(VALUE(BZ$3),VALUE($P158)),0),CHOOSE(IF(OR(BZ$1,$R158),4,INDEX(CMB[[Res_Rare]:[Res_Rare]],MATCH(ROUND(MIN(SUM(BZ$4,$O158/1000),SUM($O158,BZ$4/1000)),3),CMB[[Cmb_ID]:[Cmb_ID]],0))),-1,-1,0,0)),IF(OR(BZ$1,$R158),4,INDEX(CMB[[Cmb_Rare]:[Cmb_Rare]],MATCH(ROUND(MIN(SUM(BZ$4,$O158/1000),SUM($O158,BZ$4/1000)),3),CMB[[Cmb_ID]:[Cmb_ID]],0))),CHOOSE(AC[[M]:[M]],2,1,1,SUM(AC[[AB]:[DB]])))),""))</f>
        <v/>
      </c>
      <c r="CA158" t="str">
        <f>IF(OR(CA$5="",$S158=""),"",IFERROR(SUM(PRODUCT(INDEX(CMB[[BA_0O]:[BA_2O]],MATCH(ROUND(MIN(SUM(CA$4,$O158/1000),SUM($O158,CA$4/1000)),3),CMB[[Cmb_ID]:[Cmb_ID]],0),SUM(N(CA$1),N($R158),1)),CHOOSE(AC[[M]:[M]],1,1,0,AC[[AB]:[AB]])),PRODUCT(INDEX(CMB[[BD_0O]:[BD_2O]],MATCH(ROUND(MIN(SUM(CA$4,$O158/1000),SUM($O158,CA$4/1000)),3),CMB[[Cmb_ID]:[Cmb_ID]],0),SUM(N(CA$1),N($R158),1)),CHOOSE(AC[[M]:[M]],1,0,1,AC[[DB]:[DB]])),PRODUCT(SUM(ROUND(AVERAGE(VALUE(CA$3),VALUE($P158)),0),CHOOSE(IF(OR(CA$1,$R158),4,INDEX(CMB[[Res_Rare]:[Res_Rare]],MATCH(ROUND(MIN(SUM(CA$4,$O158/1000),SUM($O158,CA$4/1000)),3),CMB[[Cmb_ID]:[Cmb_ID]],0))),-1,-1,0,0)),IF(OR(CA$1,$R158),4,INDEX(CMB[[Cmb_Rare]:[Cmb_Rare]],MATCH(ROUND(MIN(SUM(CA$4,$O158/1000),SUM($O158,CA$4/1000)),3),CMB[[Cmb_ID]:[Cmb_ID]],0))),CHOOSE(AC[[M]:[M]],2,1,1,SUM(AC[[AB]:[DB]])))),""))</f>
        <v/>
      </c>
      <c r="CB158" t="str">
        <f>IF(OR(CB$5="",$S158=""),"",IFERROR(SUM(PRODUCT(INDEX(CMB[[BA_0O]:[BA_2O]],MATCH(ROUND(MIN(SUM(CB$4,$O158/1000),SUM($O158,CB$4/1000)),3),CMB[[Cmb_ID]:[Cmb_ID]],0),SUM(N(CB$1),N($R158),1)),CHOOSE(AC[[M]:[M]],1,1,0,AC[[AB]:[AB]])),PRODUCT(INDEX(CMB[[BD_0O]:[BD_2O]],MATCH(ROUND(MIN(SUM(CB$4,$O158/1000),SUM($O158,CB$4/1000)),3),CMB[[Cmb_ID]:[Cmb_ID]],0),SUM(N(CB$1),N($R158),1)),CHOOSE(AC[[M]:[M]],1,0,1,AC[[DB]:[DB]])),PRODUCT(SUM(ROUND(AVERAGE(VALUE(CB$3),VALUE($P158)),0),CHOOSE(IF(OR(CB$1,$R158),4,INDEX(CMB[[Res_Rare]:[Res_Rare]],MATCH(ROUND(MIN(SUM(CB$4,$O158/1000),SUM($O158,CB$4/1000)),3),CMB[[Cmb_ID]:[Cmb_ID]],0))),-1,-1,0,0)),IF(OR(CB$1,$R158),4,INDEX(CMB[[Cmb_Rare]:[Cmb_Rare]],MATCH(ROUND(MIN(SUM(CB$4,$O158/1000),SUM($O158,CB$4/1000)),3),CMB[[Cmb_ID]:[Cmb_ID]],0))),CHOOSE(AC[[M]:[M]],2,1,1,SUM(AC[[AB]:[DB]])))),""))</f>
        <v/>
      </c>
      <c r="CC158" t="str">
        <f>IF(OR(CC$5="",$S158=""),"",IFERROR(SUM(PRODUCT(INDEX(CMB[[BA_0O]:[BA_2O]],MATCH(ROUND(MIN(SUM(CC$4,$O158/1000),SUM($O158,CC$4/1000)),3),CMB[[Cmb_ID]:[Cmb_ID]],0),SUM(N(CC$1),N($R158),1)),CHOOSE(AC[[M]:[M]],1,1,0,AC[[AB]:[AB]])),PRODUCT(INDEX(CMB[[BD_0O]:[BD_2O]],MATCH(ROUND(MIN(SUM(CC$4,$O158/1000),SUM($O158,CC$4/1000)),3),CMB[[Cmb_ID]:[Cmb_ID]],0),SUM(N(CC$1),N($R158),1)),CHOOSE(AC[[M]:[M]],1,0,1,AC[[DB]:[DB]])),PRODUCT(SUM(ROUND(AVERAGE(VALUE(CC$3),VALUE($P158)),0),CHOOSE(IF(OR(CC$1,$R158),4,INDEX(CMB[[Res_Rare]:[Res_Rare]],MATCH(ROUND(MIN(SUM(CC$4,$O158/1000),SUM($O158,CC$4/1000)),3),CMB[[Cmb_ID]:[Cmb_ID]],0))),-1,-1,0,0)),IF(OR(CC$1,$R158),4,INDEX(CMB[[Cmb_Rare]:[Cmb_Rare]],MATCH(ROUND(MIN(SUM(CC$4,$O158/1000),SUM($O158,CC$4/1000)),3),CMB[[Cmb_ID]:[Cmb_ID]],0))),CHOOSE(AC[[M]:[M]],2,1,1,SUM(AC[[AB]:[DB]])))),""))</f>
        <v/>
      </c>
      <c r="CD158" t="str">
        <f>IF(OR(CD$5="",$S158=""),"",IFERROR(SUM(PRODUCT(INDEX(CMB[[BA_0O]:[BA_2O]],MATCH(ROUND(MIN(SUM(CD$4,$O158/1000),SUM($O158,CD$4/1000)),3),CMB[[Cmb_ID]:[Cmb_ID]],0),SUM(N(CD$1),N($R158),1)),CHOOSE(AC[[M]:[M]],1,1,0,AC[[AB]:[AB]])),PRODUCT(INDEX(CMB[[BD_0O]:[BD_2O]],MATCH(ROUND(MIN(SUM(CD$4,$O158/1000),SUM($O158,CD$4/1000)),3),CMB[[Cmb_ID]:[Cmb_ID]],0),SUM(N(CD$1),N($R158),1)),CHOOSE(AC[[M]:[M]],1,0,1,AC[[DB]:[DB]])),PRODUCT(SUM(ROUND(AVERAGE(VALUE(CD$3),VALUE($P158)),0),CHOOSE(IF(OR(CD$1,$R158),4,INDEX(CMB[[Res_Rare]:[Res_Rare]],MATCH(ROUND(MIN(SUM(CD$4,$O158/1000),SUM($O158,CD$4/1000)),3),CMB[[Cmb_ID]:[Cmb_ID]],0))),-1,-1,0,0)),IF(OR(CD$1,$R158),4,INDEX(CMB[[Cmb_Rare]:[Cmb_Rare]],MATCH(ROUND(MIN(SUM(CD$4,$O158/1000),SUM($O158,CD$4/1000)),3),CMB[[Cmb_ID]:[Cmb_ID]],0))),CHOOSE(AC[[M]:[M]],2,1,1,SUM(AC[[AB]:[DB]])))),""))</f>
        <v/>
      </c>
      <c r="CE158" t="str">
        <f>IF(OR(CE$5="",$S158=""),"",IFERROR(SUM(PRODUCT(INDEX(CMB[[BA_0O]:[BA_2O]],MATCH(ROUND(MIN(SUM(CE$4,$O158/1000),SUM($O158,CE$4/1000)),3),CMB[[Cmb_ID]:[Cmb_ID]],0),SUM(N(CE$1),N($R158),1)),CHOOSE(AC[[M]:[M]],1,1,0,AC[[AB]:[AB]])),PRODUCT(INDEX(CMB[[BD_0O]:[BD_2O]],MATCH(ROUND(MIN(SUM(CE$4,$O158/1000),SUM($O158,CE$4/1000)),3),CMB[[Cmb_ID]:[Cmb_ID]],0),SUM(N(CE$1),N($R158),1)),CHOOSE(AC[[M]:[M]],1,0,1,AC[[DB]:[DB]])),PRODUCT(SUM(ROUND(AVERAGE(VALUE(CE$3),VALUE($P158)),0),CHOOSE(IF(OR(CE$1,$R158),4,INDEX(CMB[[Res_Rare]:[Res_Rare]],MATCH(ROUND(MIN(SUM(CE$4,$O158/1000),SUM($O158,CE$4/1000)),3),CMB[[Cmb_ID]:[Cmb_ID]],0))),-1,-1,0,0)),IF(OR(CE$1,$R158),4,INDEX(CMB[[Cmb_Rare]:[Cmb_Rare]],MATCH(ROUND(MIN(SUM(CE$4,$O158/1000),SUM($O158,CE$4/1000)),3),CMB[[Cmb_ID]:[Cmb_ID]],0))),CHOOSE(AC[[M]:[M]],2,1,1,SUM(AC[[AB]:[DB]])))),""))</f>
        <v/>
      </c>
      <c r="CF158" t="str">
        <f>IF(OR(CF$5="",$S158=""),"",IFERROR(SUM(PRODUCT(INDEX(CMB[[BA_0O]:[BA_2O]],MATCH(ROUND(MIN(SUM(CF$4,$O158/1000),SUM($O158,CF$4/1000)),3),CMB[[Cmb_ID]:[Cmb_ID]],0),SUM(N(CF$1),N($R158),1)),CHOOSE(AC[[M]:[M]],1,1,0,AC[[AB]:[AB]])),PRODUCT(INDEX(CMB[[BD_0O]:[BD_2O]],MATCH(ROUND(MIN(SUM(CF$4,$O158/1000),SUM($O158,CF$4/1000)),3),CMB[[Cmb_ID]:[Cmb_ID]],0),SUM(N(CF$1),N($R158),1)),CHOOSE(AC[[M]:[M]],1,0,1,AC[[DB]:[DB]])),PRODUCT(SUM(ROUND(AVERAGE(VALUE(CF$3),VALUE($P158)),0),CHOOSE(IF(OR(CF$1,$R158),4,INDEX(CMB[[Res_Rare]:[Res_Rare]],MATCH(ROUND(MIN(SUM(CF$4,$O158/1000),SUM($O158,CF$4/1000)),3),CMB[[Cmb_ID]:[Cmb_ID]],0))),-1,-1,0,0)),IF(OR(CF$1,$R158),4,INDEX(CMB[[Cmb_Rare]:[Cmb_Rare]],MATCH(ROUND(MIN(SUM(CF$4,$O158/1000),SUM($O158,CF$4/1000)),3),CMB[[Cmb_ID]:[Cmb_ID]],0))),CHOOSE(AC[[M]:[M]],2,1,1,SUM(AC[[AB]:[DB]])))),""))</f>
        <v/>
      </c>
      <c r="CG158" t="str">
        <f>IF(OR(CG$5="",$S158=""),"",IFERROR(SUM(PRODUCT(INDEX(CMB[[BA_0O]:[BA_2O]],MATCH(ROUND(MIN(SUM(CG$4,$O158/1000),SUM($O158,CG$4/1000)),3),CMB[[Cmb_ID]:[Cmb_ID]],0),SUM(N(CG$1),N($R158),1)),CHOOSE(AC[[M]:[M]],1,1,0,AC[[AB]:[AB]])),PRODUCT(INDEX(CMB[[BD_0O]:[BD_2O]],MATCH(ROUND(MIN(SUM(CG$4,$O158/1000),SUM($O158,CG$4/1000)),3),CMB[[Cmb_ID]:[Cmb_ID]],0),SUM(N(CG$1),N($R158),1)),CHOOSE(AC[[M]:[M]],1,0,1,AC[[DB]:[DB]])),PRODUCT(SUM(ROUND(AVERAGE(VALUE(CG$3),VALUE($P158)),0),CHOOSE(IF(OR(CG$1,$R158),4,INDEX(CMB[[Res_Rare]:[Res_Rare]],MATCH(ROUND(MIN(SUM(CG$4,$O158/1000),SUM($O158,CG$4/1000)),3),CMB[[Cmb_ID]:[Cmb_ID]],0))),-1,-1,0,0)),IF(OR(CG$1,$R158),4,INDEX(CMB[[Cmb_Rare]:[Cmb_Rare]],MATCH(ROUND(MIN(SUM(CG$4,$O158/1000),SUM($O158,CG$4/1000)),3),CMB[[Cmb_ID]:[Cmb_ID]],0))),CHOOSE(AC[[M]:[M]],2,1,1,SUM(AC[[AB]:[DB]])))),""))</f>
        <v/>
      </c>
      <c r="CH158" t="str">
        <f>IF(OR(CH$5="",$S158=""),"",IFERROR(SUM(PRODUCT(INDEX(CMB[[BA_0O]:[BA_2O]],MATCH(ROUND(MIN(SUM(CH$4,$O158/1000),SUM($O158,CH$4/1000)),3),CMB[[Cmb_ID]:[Cmb_ID]],0),SUM(N(CH$1),N($R158),1)),CHOOSE(AC[[M]:[M]],1,1,0,AC[[AB]:[AB]])),PRODUCT(INDEX(CMB[[BD_0O]:[BD_2O]],MATCH(ROUND(MIN(SUM(CH$4,$O158/1000),SUM($O158,CH$4/1000)),3),CMB[[Cmb_ID]:[Cmb_ID]],0),SUM(N(CH$1),N($R158),1)),CHOOSE(AC[[M]:[M]],1,0,1,AC[[DB]:[DB]])),PRODUCT(SUM(ROUND(AVERAGE(VALUE(CH$3),VALUE($P158)),0),CHOOSE(IF(OR(CH$1,$R158),4,INDEX(CMB[[Res_Rare]:[Res_Rare]],MATCH(ROUND(MIN(SUM(CH$4,$O158/1000),SUM($O158,CH$4/1000)),3),CMB[[Cmb_ID]:[Cmb_ID]],0))),-1,-1,0,0)),IF(OR(CH$1,$R158),4,INDEX(CMB[[Cmb_Rare]:[Cmb_Rare]],MATCH(ROUND(MIN(SUM(CH$4,$O158/1000),SUM($O158,CH$4/1000)),3),CMB[[Cmb_ID]:[Cmb_ID]],0))),CHOOSE(AC[[M]:[M]],2,1,1,SUM(AC[[AB]:[DB]])))),""))</f>
        <v/>
      </c>
      <c r="CI158" t="str">
        <f>IF(OR(CI$5="",$S158=""),"",IFERROR(SUM(PRODUCT(INDEX(CMB[[BA_0O]:[BA_2O]],MATCH(ROUND(MIN(SUM(CI$4,$O158/1000),SUM($O158,CI$4/1000)),3),CMB[[Cmb_ID]:[Cmb_ID]],0),SUM(N(CI$1),N($R158),1)),CHOOSE(AC[[M]:[M]],1,1,0,AC[[AB]:[AB]])),PRODUCT(INDEX(CMB[[BD_0O]:[BD_2O]],MATCH(ROUND(MIN(SUM(CI$4,$O158/1000),SUM($O158,CI$4/1000)),3),CMB[[Cmb_ID]:[Cmb_ID]],0),SUM(N(CI$1),N($R158),1)),CHOOSE(AC[[M]:[M]],1,0,1,AC[[DB]:[DB]])),PRODUCT(SUM(ROUND(AVERAGE(VALUE(CI$3),VALUE($P158)),0),CHOOSE(IF(OR(CI$1,$R158),4,INDEX(CMB[[Res_Rare]:[Res_Rare]],MATCH(ROUND(MIN(SUM(CI$4,$O158/1000),SUM($O158,CI$4/1000)),3),CMB[[Cmb_ID]:[Cmb_ID]],0))),-1,-1,0,0)),IF(OR(CI$1,$R158),4,INDEX(CMB[[Cmb_Rare]:[Cmb_Rare]],MATCH(ROUND(MIN(SUM(CI$4,$O158/1000),SUM($O158,CI$4/1000)),3),CMB[[Cmb_ID]:[Cmb_ID]],0))),CHOOSE(AC[[M]:[M]],2,1,1,SUM(AC[[AB]:[DB]])))),""))</f>
        <v/>
      </c>
      <c r="CJ158" t="str">
        <f>IF(OR(CJ$5="",$S158=""),"",IFERROR(SUM(PRODUCT(INDEX(CMB[[BA_0O]:[BA_2O]],MATCH(ROUND(MIN(SUM(CJ$4,$O158/1000),SUM($O158,CJ$4/1000)),3),CMB[[Cmb_ID]:[Cmb_ID]],0),SUM(N(CJ$1),N($R158),1)),CHOOSE(AC[[M]:[M]],1,1,0,AC[[AB]:[AB]])),PRODUCT(INDEX(CMB[[BD_0O]:[BD_2O]],MATCH(ROUND(MIN(SUM(CJ$4,$O158/1000),SUM($O158,CJ$4/1000)),3),CMB[[Cmb_ID]:[Cmb_ID]],0),SUM(N(CJ$1),N($R158),1)),CHOOSE(AC[[M]:[M]],1,0,1,AC[[DB]:[DB]])),PRODUCT(SUM(ROUND(AVERAGE(VALUE(CJ$3),VALUE($P158)),0),CHOOSE(IF(OR(CJ$1,$R158),4,INDEX(CMB[[Res_Rare]:[Res_Rare]],MATCH(ROUND(MIN(SUM(CJ$4,$O158/1000),SUM($O158,CJ$4/1000)),3),CMB[[Cmb_ID]:[Cmb_ID]],0))),-1,-1,0,0)),IF(OR(CJ$1,$R158),4,INDEX(CMB[[Cmb_Rare]:[Cmb_Rare]],MATCH(ROUND(MIN(SUM(CJ$4,$O158/1000),SUM($O158,CJ$4/1000)),3),CMB[[Cmb_ID]:[Cmb_ID]],0))),CHOOSE(AC[[M]:[M]],2,1,1,SUM(AC[[AB]:[DB]])))),""))</f>
        <v/>
      </c>
      <c r="CK158" t="str">
        <f>IF(OR(CK$5="",$S158=""),"",IFERROR(SUM(PRODUCT(INDEX(CMB[[BA_0O]:[BA_2O]],MATCH(ROUND(MIN(SUM(CK$4,$O158/1000),SUM($O158,CK$4/1000)),3),CMB[[Cmb_ID]:[Cmb_ID]],0),SUM(N(CK$1),N($R158),1)),CHOOSE(AC[[M]:[M]],1,1,0,AC[[AB]:[AB]])),PRODUCT(INDEX(CMB[[BD_0O]:[BD_2O]],MATCH(ROUND(MIN(SUM(CK$4,$O158/1000),SUM($O158,CK$4/1000)),3),CMB[[Cmb_ID]:[Cmb_ID]],0),SUM(N(CK$1),N($R158),1)),CHOOSE(AC[[M]:[M]],1,0,1,AC[[DB]:[DB]])),PRODUCT(SUM(ROUND(AVERAGE(VALUE(CK$3),VALUE($P158)),0),CHOOSE(IF(OR(CK$1,$R158),4,INDEX(CMB[[Res_Rare]:[Res_Rare]],MATCH(ROUND(MIN(SUM(CK$4,$O158/1000),SUM($O158,CK$4/1000)),3),CMB[[Cmb_ID]:[Cmb_ID]],0))),-1,-1,0,0)),IF(OR(CK$1,$R158),4,INDEX(CMB[[Cmb_Rare]:[Cmb_Rare]],MATCH(ROUND(MIN(SUM(CK$4,$O158/1000),SUM($O158,CK$4/1000)),3),CMB[[Cmb_ID]:[Cmb_ID]],0))),CHOOSE(AC[[M]:[M]],2,1,1,SUM(AC[[AB]:[DB]])))),""))</f>
        <v/>
      </c>
      <c r="CL158" t="str">
        <f>IF(OR(CL$5="",$S158=""),"",IFERROR(SUM(PRODUCT(INDEX(CMB[[BA_0O]:[BA_2O]],MATCH(ROUND(MIN(SUM(CL$4,$O158/1000),SUM($O158,CL$4/1000)),3),CMB[[Cmb_ID]:[Cmb_ID]],0),SUM(N(CL$1),N($R158),1)),CHOOSE(AC[[M]:[M]],1,1,0,AC[[AB]:[AB]])),PRODUCT(INDEX(CMB[[BD_0O]:[BD_2O]],MATCH(ROUND(MIN(SUM(CL$4,$O158/1000),SUM($O158,CL$4/1000)),3),CMB[[Cmb_ID]:[Cmb_ID]],0),SUM(N(CL$1),N($R158),1)),CHOOSE(AC[[M]:[M]],1,0,1,AC[[DB]:[DB]])),PRODUCT(SUM(ROUND(AVERAGE(VALUE(CL$3),VALUE($P158)),0),CHOOSE(IF(OR(CL$1,$R158),4,INDEX(CMB[[Res_Rare]:[Res_Rare]],MATCH(ROUND(MIN(SUM(CL$4,$O158/1000),SUM($O158,CL$4/1000)),3),CMB[[Cmb_ID]:[Cmb_ID]],0))),-1,-1,0,0)),IF(OR(CL$1,$R158),4,INDEX(CMB[[Cmb_Rare]:[Cmb_Rare]],MATCH(ROUND(MIN(SUM(CL$4,$O158/1000),SUM($O158,CL$4/1000)),3),CMB[[Cmb_ID]:[Cmb_ID]],0))),CHOOSE(AC[[M]:[M]],2,1,1,SUM(AC[[AB]:[DB]])))),""))</f>
        <v/>
      </c>
      <c r="CM158" t="str">
        <f>IF(OR(CM$5="",$S158=""),"",IFERROR(SUM(PRODUCT(INDEX(CMB[[BA_0O]:[BA_2O]],MATCH(ROUND(MIN(SUM(CM$4,$O158/1000),SUM($O158,CM$4/1000)),3),CMB[[Cmb_ID]:[Cmb_ID]],0),SUM(N(CM$1),N($R158),1)),CHOOSE(AC[[M]:[M]],1,1,0,AC[[AB]:[AB]])),PRODUCT(INDEX(CMB[[BD_0O]:[BD_2O]],MATCH(ROUND(MIN(SUM(CM$4,$O158/1000),SUM($O158,CM$4/1000)),3),CMB[[Cmb_ID]:[Cmb_ID]],0),SUM(N(CM$1),N($R158),1)),CHOOSE(AC[[M]:[M]],1,0,1,AC[[DB]:[DB]])),PRODUCT(SUM(ROUND(AVERAGE(VALUE(CM$3),VALUE($P158)),0),CHOOSE(IF(OR(CM$1,$R158),4,INDEX(CMB[[Res_Rare]:[Res_Rare]],MATCH(ROUND(MIN(SUM(CM$4,$O158/1000),SUM($O158,CM$4/1000)),3),CMB[[Cmb_ID]:[Cmb_ID]],0))),-1,-1,0,0)),IF(OR(CM$1,$R158),4,INDEX(CMB[[Cmb_Rare]:[Cmb_Rare]],MATCH(ROUND(MIN(SUM(CM$4,$O158/1000),SUM($O158,CM$4/1000)),3),CMB[[Cmb_ID]:[Cmb_ID]],0))),CHOOSE(AC[[M]:[M]],2,1,1,SUM(AC[[AB]:[DB]])))),""))</f>
        <v/>
      </c>
      <c r="CN158" t="str">
        <f>IF(OR(CN$5="",$S158=""),"",IFERROR(SUM(PRODUCT(INDEX(CMB[[BA_0O]:[BA_2O]],MATCH(ROUND(MIN(SUM(CN$4,$O158/1000),SUM($O158,CN$4/1000)),3),CMB[[Cmb_ID]:[Cmb_ID]],0),SUM(N(CN$1),N($R158),1)),CHOOSE(AC[[M]:[M]],1,1,0,AC[[AB]:[AB]])),PRODUCT(INDEX(CMB[[BD_0O]:[BD_2O]],MATCH(ROUND(MIN(SUM(CN$4,$O158/1000),SUM($O158,CN$4/1000)),3),CMB[[Cmb_ID]:[Cmb_ID]],0),SUM(N(CN$1),N($R158),1)),CHOOSE(AC[[M]:[M]],1,0,1,AC[[DB]:[DB]])),PRODUCT(SUM(ROUND(AVERAGE(VALUE(CN$3),VALUE($P158)),0),CHOOSE(IF(OR(CN$1,$R158),4,INDEX(CMB[[Res_Rare]:[Res_Rare]],MATCH(ROUND(MIN(SUM(CN$4,$O158/1000),SUM($O158,CN$4/1000)),3),CMB[[Cmb_ID]:[Cmb_ID]],0))),-1,-1,0,0)),IF(OR(CN$1,$R158),4,INDEX(CMB[[Cmb_Rare]:[Cmb_Rare]],MATCH(ROUND(MIN(SUM(CN$4,$O158/1000),SUM($O158,CN$4/1000)),3),CMB[[Cmb_ID]:[Cmb_ID]],0))),CHOOSE(AC[[M]:[M]],2,1,1,SUM(AC[[AB]:[DB]])))),""))</f>
        <v/>
      </c>
      <c r="CO158" t="str">
        <f>IF(OR(CO$5="",$S158=""),"",IFERROR(SUM(PRODUCT(INDEX(CMB[[BA_0O]:[BA_2O]],MATCH(ROUND(MIN(SUM(CO$4,$O158/1000),SUM($O158,CO$4/1000)),3),CMB[[Cmb_ID]:[Cmb_ID]],0),SUM(N(CO$1),N($R158),1)),CHOOSE(AC[[M]:[M]],1,1,0,AC[[AB]:[AB]])),PRODUCT(INDEX(CMB[[BD_0O]:[BD_2O]],MATCH(ROUND(MIN(SUM(CO$4,$O158/1000),SUM($O158,CO$4/1000)),3),CMB[[Cmb_ID]:[Cmb_ID]],0),SUM(N(CO$1),N($R158),1)),CHOOSE(AC[[M]:[M]],1,0,1,AC[[DB]:[DB]])),PRODUCT(SUM(ROUND(AVERAGE(VALUE(CO$3),VALUE($P158)),0),CHOOSE(IF(OR(CO$1,$R158),4,INDEX(CMB[[Res_Rare]:[Res_Rare]],MATCH(ROUND(MIN(SUM(CO$4,$O158/1000),SUM($O158,CO$4/1000)),3),CMB[[Cmb_ID]:[Cmb_ID]],0))),-1,-1,0,0)),IF(OR(CO$1,$R158),4,INDEX(CMB[[Cmb_Rare]:[Cmb_Rare]],MATCH(ROUND(MIN(SUM(CO$4,$O158/1000),SUM($O158,CO$4/1000)),3),CMB[[Cmb_ID]:[Cmb_ID]],0))),CHOOSE(AC[[M]:[M]],2,1,1,SUM(AC[[AB]:[DB]])))),""))</f>
        <v/>
      </c>
      <c r="CP158" t="str">
        <f>IF(OR(CP$5="",$S158=""),"",IFERROR(SUM(PRODUCT(INDEX(CMB[[BA_0O]:[BA_2O]],MATCH(ROUND(MIN(SUM(CP$4,$O158/1000),SUM($O158,CP$4/1000)),3),CMB[[Cmb_ID]:[Cmb_ID]],0),SUM(N(CP$1),N($R158),1)),CHOOSE(AC[[M]:[M]],1,1,0,AC[[AB]:[AB]])),PRODUCT(INDEX(CMB[[BD_0O]:[BD_2O]],MATCH(ROUND(MIN(SUM(CP$4,$O158/1000),SUM($O158,CP$4/1000)),3),CMB[[Cmb_ID]:[Cmb_ID]],0),SUM(N(CP$1),N($R158),1)),CHOOSE(AC[[M]:[M]],1,0,1,AC[[DB]:[DB]])),PRODUCT(SUM(ROUND(AVERAGE(VALUE(CP$3),VALUE($P158)),0),CHOOSE(IF(OR(CP$1,$R158),4,INDEX(CMB[[Res_Rare]:[Res_Rare]],MATCH(ROUND(MIN(SUM(CP$4,$O158/1000),SUM($O158,CP$4/1000)),3),CMB[[Cmb_ID]:[Cmb_ID]],0))),-1,-1,0,0)),IF(OR(CP$1,$R158),4,INDEX(CMB[[Cmb_Rare]:[Cmb_Rare]],MATCH(ROUND(MIN(SUM(CP$4,$O158/1000),SUM($O158,CP$4/1000)),3),CMB[[Cmb_ID]:[Cmb_ID]],0))),CHOOSE(AC[[M]:[M]],2,1,1,SUM(AC[[AB]:[DB]])))),""))</f>
        <v/>
      </c>
      <c r="CQ158" t="str">
        <f>IF(OR(CQ$5="",$S158=""),"",IFERROR(SUM(PRODUCT(INDEX(CMB[[BA_0O]:[BA_2O]],MATCH(ROUND(MIN(SUM(CQ$4,$O158/1000),SUM($O158,CQ$4/1000)),3),CMB[[Cmb_ID]:[Cmb_ID]],0),SUM(N(CQ$1),N($R158),1)),CHOOSE(AC[[M]:[M]],1,1,0,AC[[AB]:[AB]])),PRODUCT(INDEX(CMB[[BD_0O]:[BD_2O]],MATCH(ROUND(MIN(SUM(CQ$4,$O158/1000),SUM($O158,CQ$4/1000)),3),CMB[[Cmb_ID]:[Cmb_ID]],0),SUM(N(CQ$1),N($R158),1)),CHOOSE(AC[[M]:[M]],1,0,1,AC[[DB]:[DB]])),PRODUCT(SUM(ROUND(AVERAGE(VALUE(CQ$3),VALUE($P158)),0),CHOOSE(IF(OR(CQ$1,$R158),4,INDEX(CMB[[Res_Rare]:[Res_Rare]],MATCH(ROUND(MIN(SUM(CQ$4,$O158/1000),SUM($O158,CQ$4/1000)),3),CMB[[Cmb_ID]:[Cmb_ID]],0))),-1,-1,0,0)),IF(OR(CQ$1,$R158),4,INDEX(CMB[[Cmb_Rare]:[Cmb_Rare]],MATCH(ROUND(MIN(SUM(CQ$4,$O158/1000),SUM($O158,CQ$4/1000)),3),CMB[[Cmb_ID]:[Cmb_ID]],0))),CHOOSE(AC[[M]:[M]],2,1,1,SUM(AC[[AB]:[DB]])))),""))</f>
        <v/>
      </c>
      <c r="CR158" t="str">
        <f>IF(OR(CR$5="",$S158=""),"",IFERROR(SUM(PRODUCT(INDEX(CMB[[BA_0O]:[BA_2O]],MATCH(ROUND(MIN(SUM(CR$4,$O158/1000),SUM($O158,CR$4/1000)),3),CMB[[Cmb_ID]:[Cmb_ID]],0),SUM(N(CR$1),N($R158),1)),CHOOSE(AC[[M]:[M]],1,1,0,AC[[AB]:[AB]])),PRODUCT(INDEX(CMB[[BD_0O]:[BD_2O]],MATCH(ROUND(MIN(SUM(CR$4,$O158/1000),SUM($O158,CR$4/1000)),3),CMB[[Cmb_ID]:[Cmb_ID]],0),SUM(N(CR$1),N($R158),1)),CHOOSE(AC[[M]:[M]],1,0,1,AC[[DB]:[DB]])),PRODUCT(SUM(ROUND(AVERAGE(VALUE(CR$3),VALUE($P158)),0),CHOOSE(IF(OR(CR$1,$R158),4,INDEX(CMB[[Res_Rare]:[Res_Rare]],MATCH(ROUND(MIN(SUM(CR$4,$O158/1000),SUM($O158,CR$4/1000)),3),CMB[[Cmb_ID]:[Cmb_ID]],0))),-1,-1,0,0)),IF(OR(CR$1,$R158),4,INDEX(CMB[[Cmb_Rare]:[Cmb_Rare]],MATCH(ROUND(MIN(SUM(CR$4,$O158/1000),SUM($O158,CR$4/1000)),3),CMB[[Cmb_ID]:[Cmb_ID]],0))),CHOOSE(AC[[M]:[M]],2,1,1,SUM(AC[[AB]:[DB]])))),""))</f>
        <v/>
      </c>
      <c r="CS158" t="str">
        <f>IF(OR(CS$5="",$S158=""),"",IFERROR(SUM(PRODUCT(INDEX(CMB[[BA_0O]:[BA_2O]],MATCH(ROUND(MIN(SUM(CS$4,$O158/1000),SUM($O158,CS$4/1000)),3),CMB[[Cmb_ID]:[Cmb_ID]],0),SUM(N(CS$1),N($R158),1)),CHOOSE(AC[[M]:[M]],1,1,0,AC[[AB]:[AB]])),PRODUCT(INDEX(CMB[[BD_0O]:[BD_2O]],MATCH(ROUND(MIN(SUM(CS$4,$O158/1000),SUM($O158,CS$4/1000)),3),CMB[[Cmb_ID]:[Cmb_ID]],0),SUM(N(CS$1),N($R158),1)),CHOOSE(AC[[M]:[M]],1,0,1,AC[[DB]:[DB]])),PRODUCT(SUM(ROUND(AVERAGE(VALUE(CS$3),VALUE($P158)),0),CHOOSE(IF(OR(CS$1,$R158),4,INDEX(CMB[[Res_Rare]:[Res_Rare]],MATCH(ROUND(MIN(SUM(CS$4,$O158/1000),SUM($O158,CS$4/1000)),3),CMB[[Cmb_ID]:[Cmb_ID]],0))),-1,-1,0,0)),IF(OR(CS$1,$R158),4,INDEX(CMB[[Cmb_Rare]:[Cmb_Rare]],MATCH(ROUND(MIN(SUM(CS$4,$O158/1000),SUM($O158,CS$4/1000)),3),CMB[[Cmb_ID]:[Cmb_ID]],0))),CHOOSE(AC[[M]:[M]],2,1,1,SUM(AC[[AB]:[DB]])))),""))</f>
        <v/>
      </c>
      <c r="CT158" t="str">
        <f>IF(OR(CT$5="",$S158=""),"",IFERROR(SUM(PRODUCT(INDEX(CMB[[BA_0O]:[BA_2O]],MATCH(ROUND(MIN(SUM(CT$4,$O158/1000),SUM($O158,CT$4/1000)),3),CMB[[Cmb_ID]:[Cmb_ID]],0),SUM(N(CT$1),N($R158),1)),CHOOSE(AC[[M]:[M]],1,1,0,AC[[AB]:[AB]])),PRODUCT(INDEX(CMB[[BD_0O]:[BD_2O]],MATCH(ROUND(MIN(SUM(CT$4,$O158/1000),SUM($O158,CT$4/1000)),3),CMB[[Cmb_ID]:[Cmb_ID]],0),SUM(N(CT$1),N($R158),1)),CHOOSE(AC[[M]:[M]],1,0,1,AC[[DB]:[DB]])),PRODUCT(SUM(ROUND(AVERAGE(VALUE(CT$3),VALUE($P158)),0),CHOOSE(IF(OR(CT$1,$R158),4,INDEX(CMB[[Res_Rare]:[Res_Rare]],MATCH(ROUND(MIN(SUM(CT$4,$O158/1000),SUM($O158,CT$4/1000)),3),CMB[[Cmb_ID]:[Cmb_ID]],0))),-1,-1,0,0)),IF(OR(CT$1,$R158),4,INDEX(CMB[[Cmb_Rare]:[Cmb_Rare]],MATCH(ROUND(MIN(SUM(CT$4,$O158/1000),SUM($O158,CT$4/1000)),3),CMB[[Cmb_ID]:[Cmb_ID]],0))),CHOOSE(AC[[M]:[M]],2,1,1,SUM(AC[[AB]:[DB]])))),""))</f>
        <v/>
      </c>
      <c r="CU158" t="str">
        <f>IF(OR(CU$5="",$S158=""),"",IFERROR(SUM(PRODUCT(INDEX(CMB[[BA_0O]:[BA_2O]],MATCH(ROUND(MIN(SUM(CU$4,$O158/1000),SUM($O158,CU$4/1000)),3),CMB[[Cmb_ID]:[Cmb_ID]],0),SUM(N(CU$1),N($R158),1)),CHOOSE(AC[[M]:[M]],1,1,0,AC[[AB]:[AB]])),PRODUCT(INDEX(CMB[[BD_0O]:[BD_2O]],MATCH(ROUND(MIN(SUM(CU$4,$O158/1000),SUM($O158,CU$4/1000)),3),CMB[[Cmb_ID]:[Cmb_ID]],0),SUM(N(CU$1),N($R158),1)),CHOOSE(AC[[M]:[M]],1,0,1,AC[[DB]:[DB]])),PRODUCT(SUM(ROUND(AVERAGE(VALUE(CU$3),VALUE($P158)),0),CHOOSE(IF(OR(CU$1,$R158),4,INDEX(CMB[[Res_Rare]:[Res_Rare]],MATCH(ROUND(MIN(SUM(CU$4,$O158/1000),SUM($O158,CU$4/1000)),3),CMB[[Cmb_ID]:[Cmb_ID]],0))),-1,-1,0,0)),IF(OR(CU$1,$R158),4,INDEX(CMB[[Cmb_Rare]:[Cmb_Rare]],MATCH(ROUND(MIN(SUM(CU$4,$O158/1000),SUM($O158,CU$4/1000)),3),CMB[[Cmb_ID]:[Cmb_ID]],0))),CHOOSE(AC[[M]:[M]],2,1,1,SUM(AC[[AB]:[DB]])))),""))</f>
        <v/>
      </c>
      <c r="CV158" t="str">
        <f>IF(OR(CV$5="",$S158=""),"",IFERROR(SUM(PRODUCT(INDEX(CMB[[BA_0O]:[BA_2O]],MATCH(ROUND(MIN(SUM(CV$4,$O158/1000),SUM($O158,CV$4/1000)),3),CMB[[Cmb_ID]:[Cmb_ID]],0),SUM(N(CV$1),N($R158),1)),CHOOSE(AC[[M]:[M]],1,1,0,AC[[AB]:[AB]])),PRODUCT(INDEX(CMB[[BD_0O]:[BD_2O]],MATCH(ROUND(MIN(SUM(CV$4,$O158/1000),SUM($O158,CV$4/1000)),3),CMB[[Cmb_ID]:[Cmb_ID]],0),SUM(N(CV$1),N($R158),1)),CHOOSE(AC[[M]:[M]],1,0,1,AC[[DB]:[DB]])),PRODUCT(SUM(ROUND(AVERAGE(VALUE(CV$3),VALUE($P158)),0),CHOOSE(IF(OR(CV$1,$R158),4,INDEX(CMB[[Res_Rare]:[Res_Rare]],MATCH(ROUND(MIN(SUM(CV$4,$O158/1000),SUM($O158,CV$4/1000)),3),CMB[[Cmb_ID]:[Cmb_ID]],0))),-1,-1,0,0)),IF(OR(CV$1,$R158),4,INDEX(CMB[[Cmb_Rare]:[Cmb_Rare]],MATCH(ROUND(MIN(SUM(CV$4,$O158/1000),SUM($O158,CV$4/1000)),3),CMB[[Cmb_ID]:[Cmb_ID]],0))),CHOOSE(AC[[M]:[M]],2,1,1,SUM(AC[[AB]:[DB]])))),""))</f>
        <v/>
      </c>
      <c r="CW158" t="str">
        <f>IF(OR(CW$5="",$S158=""),"",IFERROR(SUM(PRODUCT(INDEX(CMB[[BA_0O]:[BA_2O]],MATCH(ROUND(MIN(SUM(CW$4,$O158/1000),SUM($O158,CW$4/1000)),3),CMB[[Cmb_ID]:[Cmb_ID]],0),SUM(N(CW$1),N($R158),1)),CHOOSE(AC[[M]:[M]],1,1,0,AC[[AB]:[AB]])),PRODUCT(INDEX(CMB[[BD_0O]:[BD_2O]],MATCH(ROUND(MIN(SUM(CW$4,$O158/1000),SUM($O158,CW$4/1000)),3),CMB[[Cmb_ID]:[Cmb_ID]],0),SUM(N(CW$1),N($R158),1)),CHOOSE(AC[[M]:[M]],1,0,1,AC[[DB]:[DB]])),PRODUCT(SUM(ROUND(AVERAGE(VALUE(CW$3),VALUE($P158)),0),CHOOSE(IF(OR(CW$1,$R158),4,INDEX(CMB[[Res_Rare]:[Res_Rare]],MATCH(ROUND(MIN(SUM(CW$4,$O158/1000),SUM($O158,CW$4/1000)),3),CMB[[Cmb_ID]:[Cmb_ID]],0))),-1,-1,0,0)),IF(OR(CW$1,$R158),4,INDEX(CMB[[Cmb_Rare]:[Cmb_Rare]],MATCH(ROUND(MIN(SUM(CW$4,$O158/1000),SUM($O158,CW$4/1000)),3),CMB[[Cmb_ID]:[Cmb_ID]],0))),CHOOSE(AC[[M]:[M]],2,1,1,SUM(AC[[AB]:[DB]])))),""))</f>
        <v/>
      </c>
      <c r="CX158" t="str">
        <f>IF(OR(CX$5="",$S158=""),"",IFERROR(SUM(PRODUCT(INDEX(CMB[[BA_0O]:[BA_2O]],MATCH(ROUND(MIN(SUM(CX$4,$O158/1000),SUM($O158,CX$4/1000)),3),CMB[[Cmb_ID]:[Cmb_ID]],0),SUM(N(CX$1),N($R158),1)),CHOOSE(AC[[M]:[M]],1,1,0,AC[[AB]:[AB]])),PRODUCT(INDEX(CMB[[BD_0O]:[BD_2O]],MATCH(ROUND(MIN(SUM(CX$4,$O158/1000),SUM($O158,CX$4/1000)),3),CMB[[Cmb_ID]:[Cmb_ID]],0),SUM(N(CX$1),N($R158),1)),CHOOSE(AC[[M]:[M]],1,0,1,AC[[DB]:[DB]])),PRODUCT(SUM(ROUND(AVERAGE(VALUE(CX$3),VALUE($P158)),0),CHOOSE(IF(OR(CX$1,$R158),4,INDEX(CMB[[Res_Rare]:[Res_Rare]],MATCH(ROUND(MIN(SUM(CX$4,$O158/1000),SUM($O158,CX$4/1000)),3),CMB[[Cmb_ID]:[Cmb_ID]],0))),-1,-1,0,0)),IF(OR(CX$1,$R158),4,INDEX(CMB[[Cmb_Rare]:[Cmb_Rare]],MATCH(ROUND(MIN(SUM(CX$4,$O158/1000),SUM($O158,CX$4/1000)),3),CMB[[Cmb_ID]:[Cmb_ID]],0))),CHOOSE(AC[[M]:[M]],2,1,1,SUM(AC[[AB]:[DB]])))),""))</f>
        <v/>
      </c>
      <c r="CY158" t="str">
        <f>IF(OR(CY$5="",$S158=""),"",IFERROR(SUM(PRODUCT(INDEX(CMB[[BA_0O]:[BA_2O]],MATCH(ROUND(MIN(SUM(CY$4,$O158/1000),SUM($O158,CY$4/1000)),3),CMB[[Cmb_ID]:[Cmb_ID]],0),SUM(N(CY$1),N($R158),1)),CHOOSE(AC[[M]:[M]],1,1,0,AC[[AB]:[AB]])),PRODUCT(INDEX(CMB[[BD_0O]:[BD_2O]],MATCH(ROUND(MIN(SUM(CY$4,$O158/1000),SUM($O158,CY$4/1000)),3),CMB[[Cmb_ID]:[Cmb_ID]],0),SUM(N(CY$1),N($R158),1)),CHOOSE(AC[[M]:[M]],1,0,1,AC[[DB]:[DB]])),PRODUCT(SUM(ROUND(AVERAGE(VALUE(CY$3),VALUE($P158)),0),CHOOSE(IF(OR(CY$1,$R158),4,INDEX(CMB[[Res_Rare]:[Res_Rare]],MATCH(ROUND(MIN(SUM(CY$4,$O158/1000),SUM($O158,CY$4/1000)),3),CMB[[Cmb_ID]:[Cmb_ID]],0))),-1,-1,0,0)),IF(OR(CY$1,$R158),4,INDEX(CMB[[Cmb_Rare]:[Cmb_Rare]],MATCH(ROUND(MIN(SUM(CY$4,$O158/1000),SUM($O158,CY$4/1000)),3),CMB[[Cmb_ID]:[Cmb_ID]],0))),CHOOSE(AC[[M]:[M]],2,1,1,SUM(AC[[AB]:[DB]])))),""))</f>
        <v/>
      </c>
      <c r="CZ158" t="str">
        <f>IF(OR(CZ$5="",$S158=""),"",IFERROR(SUM(PRODUCT(INDEX(CMB[[BA_0O]:[BA_2O]],MATCH(ROUND(MIN(SUM(CZ$4,$O158/1000),SUM($O158,CZ$4/1000)),3),CMB[[Cmb_ID]:[Cmb_ID]],0),SUM(N(CZ$1),N($R158),1)),CHOOSE(AC[[M]:[M]],1,1,0,AC[[AB]:[AB]])),PRODUCT(INDEX(CMB[[BD_0O]:[BD_2O]],MATCH(ROUND(MIN(SUM(CZ$4,$O158/1000),SUM($O158,CZ$4/1000)),3),CMB[[Cmb_ID]:[Cmb_ID]],0),SUM(N(CZ$1),N($R158),1)),CHOOSE(AC[[M]:[M]],1,0,1,AC[[DB]:[DB]])),PRODUCT(SUM(ROUND(AVERAGE(VALUE(CZ$3),VALUE($P158)),0),CHOOSE(IF(OR(CZ$1,$R158),4,INDEX(CMB[[Res_Rare]:[Res_Rare]],MATCH(ROUND(MIN(SUM(CZ$4,$O158/1000),SUM($O158,CZ$4/1000)),3),CMB[[Cmb_ID]:[Cmb_ID]],0))),-1,-1,0,0)),IF(OR(CZ$1,$R158),4,INDEX(CMB[[Cmb_Rare]:[Cmb_Rare]],MATCH(ROUND(MIN(SUM(CZ$4,$O158/1000),SUM($O158,CZ$4/1000)),3),CMB[[Cmb_ID]:[Cmb_ID]],0))),CHOOSE(AC[[M]:[M]],2,1,1,SUM(AC[[AB]:[DB]])))),""))</f>
        <v/>
      </c>
      <c r="DA158" t="str">
        <f>IF(OR(DA$5="",$S158=""),"",IFERROR(SUM(PRODUCT(INDEX(CMB[[BA_0O]:[BA_2O]],MATCH(ROUND(MIN(SUM(DA$4,$O158/1000),SUM($O158,DA$4/1000)),3),CMB[[Cmb_ID]:[Cmb_ID]],0),SUM(N(DA$1),N($R158),1)),CHOOSE(AC[[M]:[M]],1,1,0,AC[[AB]:[AB]])),PRODUCT(INDEX(CMB[[BD_0O]:[BD_2O]],MATCH(ROUND(MIN(SUM(DA$4,$O158/1000),SUM($O158,DA$4/1000)),3),CMB[[Cmb_ID]:[Cmb_ID]],0),SUM(N(DA$1),N($R158),1)),CHOOSE(AC[[M]:[M]],1,0,1,AC[[DB]:[DB]])),PRODUCT(SUM(ROUND(AVERAGE(VALUE(DA$3),VALUE($P158)),0),CHOOSE(IF(OR(DA$1,$R158),4,INDEX(CMB[[Res_Rare]:[Res_Rare]],MATCH(ROUND(MIN(SUM(DA$4,$O158/1000),SUM($O158,DA$4/1000)),3),CMB[[Cmb_ID]:[Cmb_ID]],0))),-1,-1,0,0)),IF(OR(DA$1,$R158),4,INDEX(CMB[[Cmb_Rare]:[Cmb_Rare]],MATCH(ROUND(MIN(SUM(DA$4,$O158/1000),SUM($O158,DA$4/1000)),3),CMB[[Cmb_ID]:[Cmb_ID]],0))),CHOOSE(AC[[M]:[M]],2,1,1,SUM(AC[[AB]:[DB]])))),""))</f>
        <v/>
      </c>
      <c r="DB158" t="str">
        <f>IF(OR(DB$5="",$S158=""),"",IFERROR(SUM(PRODUCT(INDEX(CMB[[BA_0O]:[BA_2O]],MATCH(ROUND(MIN(SUM(DB$4,$O158/1000),SUM($O158,DB$4/1000)),3),CMB[[Cmb_ID]:[Cmb_ID]],0),SUM(N(DB$1),N($R158),1)),CHOOSE(AC[[M]:[M]],1,1,0,AC[[AB]:[AB]])),PRODUCT(INDEX(CMB[[BD_0O]:[BD_2O]],MATCH(ROUND(MIN(SUM(DB$4,$O158/1000),SUM($O158,DB$4/1000)),3),CMB[[Cmb_ID]:[Cmb_ID]],0),SUM(N(DB$1),N($R158),1)),CHOOSE(AC[[M]:[M]],1,0,1,AC[[DB]:[DB]])),PRODUCT(SUM(ROUND(AVERAGE(VALUE(DB$3),VALUE($P158)),0),CHOOSE(IF(OR(DB$1,$R158),4,INDEX(CMB[[Res_Rare]:[Res_Rare]],MATCH(ROUND(MIN(SUM(DB$4,$O158/1000),SUM($O158,DB$4/1000)),3),CMB[[Cmb_ID]:[Cmb_ID]],0))),-1,-1,0,0)),IF(OR(DB$1,$R158),4,INDEX(CMB[[Cmb_Rare]:[Cmb_Rare]],MATCH(ROUND(MIN(SUM(DB$4,$O158/1000),SUM($O158,DB$4/1000)),3),CMB[[Cmb_ID]:[Cmb_ID]],0))),CHOOSE(AC[[M]:[M]],2,1,1,SUM(AC[[AB]:[DB]])))),""))</f>
        <v/>
      </c>
      <c r="DC158" t="str">
        <f>IF(OR(DC$5="",$S158=""),"",IFERROR(SUM(PRODUCT(INDEX(CMB[[BA_0O]:[BA_2O]],MATCH(ROUND(MIN(SUM(DC$4,$O158/1000),SUM($O158,DC$4/1000)),3),CMB[[Cmb_ID]:[Cmb_ID]],0),SUM(N(DC$1),N($R158),1)),CHOOSE(AC[[M]:[M]],1,1,0,AC[[AB]:[AB]])),PRODUCT(INDEX(CMB[[BD_0O]:[BD_2O]],MATCH(ROUND(MIN(SUM(DC$4,$O158/1000),SUM($O158,DC$4/1000)),3),CMB[[Cmb_ID]:[Cmb_ID]],0),SUM(N(DC$1),N($R158),1)),CHOOSE(AC[[M]:[M]],1,0,1,AC[[DB]:[DB]])),PRODUCT(SUM(ROUND(AVERAGE(VALUE(DC$3),VALUE($P158)),0),CHOOSE(IF(OR(DC$1,$R158),4,INDEX(CMB[[Res_Rare]:[Res_Rare]],MATCH(ROUND(MIN(SUM(DC$4,$O158/1000),SUM($O158,DC$4/1000)),3),CMB[[Cmb_ID]:[Cmb_ID]],0))),-1,-1,0,0)),IF(OR(DC$1,$R158),4,INDEX(CMB[[Cmb_Rare]:[Cmb_Rare]],MATCH(ROUND(MIN(SUM(DC$4,$O158/1000),SUM($O158,DC$4/1000)),3),CMB[[Cmb_ID]:[Cmb_ID]],0))),CHOOSE(AC[[M]:[M]],2,1,1,SUM(AC[[AB]:[DB]])))),""))</f>
        <v/>
      </c>
      <c r="DD158" t="str">
        <f>IF(OR(DD$5="",$S158=""),"",IFERROR(SUM(PRODUCT(INDEX(CMB[[BA_0O]:[BA_2O]],MATCH(ROUND(MIN(SUM(DD$4,$O158/1000),SUM($O158,DD$4/1000)),3),CMB[[Cmb_ID]:[Cmb_ID]],0),SUM(N(DD$1),N($R158),1)),CHOOSE(AC[[M]:[M]],1,1,0,AC[[AB]:[AB]])),PRODUCT(INDEX(CMB[[BD_0O]:[BD_2O]],MATCH(ROUND(MIN(SUM(DD$4,$O158/1000),SUM($O158,DD$4/1000)),3),CMB[[Cmb_ID]:[Cmb_ID]],0),SUM(N(DD$1),N($R158),1)),CHOOSE(AC[[M]:[M]],1,0,1,AC[[DB]:[DB]])),PRODUCT(SUM(ROUND(AVERAGE(VALUE(DD$3),VALUE($P158)),0),CHOOSE(IF(OR(DD$1,$R158),4,INDEX(CMB[[Res_Rare]:[Res_Rare]],MATCH(ROUND(MIN(SUM(DD$4,$O158/1000),SUM($O158,DD$4/1000)),3),CMB[[Cmb_ID]:[Cmb_ID]],0))),-1,-1,0,0)),IF(OR(DD$1,$R158),4,INDEX(CMB[[Cmb_Rare]:[Cmb_Rare]],MATCH(ROUND(MIN(SUM(DD$4,$O158/1000),SUM($O158,DD$4/1000)),3),CMB[[Cmb_ID]:[Cmb_ID]],0))),CHOOSE(AC[[M]:[M]],2,1,1,SUM(AC[[AB]:[DB]])))),""))</f>
        <v/>
      </c>
      <c r="DE158" t="str">
        <f>IF(OR(DE$5="",$S158=""),"",IFERROR(SUM(PRODUCT(INDEX(CMB[[BA_0O]:[BA_2O]],MATCH(ROUND(MIN(SUM(DE$4,$O158/1000),SUM($O158,DE$4/1000)),3),CMB[[Cmb_ID]:[Cmb_ID]],0),SUM(N(DE$1),N($R158),1)),CHOOSE(AC[[M]:[M]],1,1,0,AC[[AB]:[AB]])),PRODUCT(INDEX(CMB[[BD_0O]:[BD_2O]],MATCH(ROUND(MIN(SUM(DE$4,$O158/1000),SUM($O158,DE$4/1000)),3),CMB[[Cmb_ID]:[Cmb_ID]],0),SUM(N(DE$1),N($R158),1)),CHOOSE(AC[[M]:[M]],1,0,1,AC[[DB]:[DB]])),PRODUCT(SUM(ROUND(AVERAGE(VALUE(DE$3),VALUE($P158)),0),CHOOSE(IF(OR(DE$1,$R158),4,INDEX(CMB[[Res_Rare]:[Res_Rare]],MATCH(ROUND(MIN(SUM(DE$4,$O158/1000),SUM($O158,DE$4/1000)),3),CMB[[Cmb_ID]:[Cmb_ID]],0))),-1,-1,0,0)),IF(OR(DE$1,$R158),4,INDEX(CMB[[Cmb_Rare]:[Cmb_Rare]],MATCH(ROUND(MIN(SUM(DE$4,$O158/1000),SUM($O158,DE$4/1000)),3),CMB[[Cmb_ID]:[Cmb_ID]],0))),CHOOSE(AC[[M]:[M]],2,1,1,SUM(AC[[AB]:[DB]])))),""))</f>
        <v/>
      </c>
      <c r="DF158" t="str">
        <f>IF(OR(DF$5="",$S158=""),"",IFERROR(SUM(PRODUCT(INDEX(CMB[[BA_0O]:[BA_2O]],MATCH(ROUND(MIN(SUM(DF$4,$O158/1000),SUM($O158,DF$4/1000)),3),CMB[[Cmb_ID]:[Cmb_ID]],0),SUM(N(DF$1),N($R158),1)),CHOOSE(AC[[M]:[M]],1,1,0,AC[[AB]:[AB]])),PRODUCT(INDEX(CMB[[BD_0O]:[BD_2O]],MATCH(ROUND(MIN(SUM(DF$4,$O158/1000),SUM($O158,DF$4/1000)),3),CMB[[Cmb_ID]:[Cmb_ID]],0),SUM(N(DF$1),N($R158),1)),CHOOSE(AC[[M]:[M]],1,0,1,AC[[DB]:[DB]])),PRODUCT(SUM(ROUND(AVERAGE(VALUE(DF$3),VALUE($P158)),0),CHOOSE(IF(OR(DF$1,$R158),4,INDEX(CMB[[Res_Rare]:[Res_Rare]],MATCH(ROUND(MIN(SUM(DF$4,$O158/1000),SUM($O158,DF$4/1000)),3),CMB[[Cmb_ID]:[Cmb_ID]],0))),-1,-1,0,0)),IF(OR(DF$1,$R158),4,INDEX(CMB[[Cmb_Rare]:[Cmb_Rare]],MATCH(ROUND(MIN(SUM(DF$4,$O158/1000),SUM($O158,DF$4/1000)),3),CMB[[Cmb_ID]:[Cmb_ID]],0))),CHOOSE(AC[[M]:[M]],2,1,1,SUM(AC[[AB]:[DB]])))),""))</f>
        <v/>
      </c>
      <c r="DG158" t="str">
        <f>IF(OR(DG$5="",$S158=""),"",IFERROR(SUM(PRODUCT(INDEX(CMB[[BA_0O]:[BA_2O]],MATCH(ROUND(MIN(SUM(DG$4,$O158/1000),SUM($O158,DG$4/1000)),3),CMB[[Cmb_ID]:[Cmb_ID]],0),SUM(N(DG$1),N($R158),1)),CHOOSE(AC[[M]:[M]],1,1,0,AC[[AB]:[AB]])),PRODUCT(INDEX(CMB[[BD_0O]:[BD_2O]],MATCH(ROUND(MIN(SUM(DG$4,$O158/1000),SUM($O158,DG$4/1000)),3),CMB[[Cmb_ID]:[Cmb_ID]],0),SUM(N(DG$1),N($R158),1)),CHOOSE(AC[[M]:[M]],1,0,1,AC[[DB]:[DB]])),PRODUCT(SUM(ROUND(AVERAGE(VALUE(DG$3),VALUE($P158)),0),CHOOSE(IF(OR(DG$1,$R158),4,INDEX(CMB[[Res_Rare]:[Res_Rare]],MATCH(ROUND(MIN(SUM(DG$4,$O158/1000),SUM($O158,DG$4/1000)),3),CMB[[Cmb_ID]:[Cmb_ID]],0))),-1,-1,0,0)),IF(OR(DG$1,$R158),4,INDEX(CMB[[Cmb_Rare]:[Cmb_Rare]],MATCH(ROUND(MIN(SUM(DG$4,$O158/1000),SUM($O158,DG$4/1000)),3),CMB[[Cmb_ID]:[Cmb_ID]],0))),CHOOSE(AC[[M]:[M]],2,1,1,SUM(AC[[AB]:[DB]])))),""))</f>
        <v/>
      </c>
      <c r="DH158" t="str">
        <f>IF(OR(DH$5="",$S158=""),"",IFERROR(SUM(PRODUCT(INDEX(CMB[[BA_0O]:[BA_2O]],MATCH(ROUND(MIN(SUM(DH$4,$O158/1000),SUM($O158,DH$4/1000)),3),CMB[[Cmb_ID]:[Cmb_ID]],0),SUM(N(DH$1),N($R158),1)),CHOOSE(AC[[M]:[M]],1,1,0,AC[[AB]:[AB]])),PRODUCT(INDEX(CMB[[BD_0O]:[BD_2O]],MATCH(ROUND(MIN(SUM(DH$4,$O158/1000),SUM($O158,DH$4/1000)),3),CMB[[Cmb_ID]:[Cmb_ID]],0),SUM(N(DH$1),N($R158),1)),CHOOSE(AC[[M]:[M]],1,0,1,AC[[DB]:[DB]])),PRODUCT(SUM(ROUND(AVERAGE(VALUE(DH$3),VALUE($P158)),0),CHOOSE(IF(OR(DH$1,$R158),4,INDEX(CMB[[Res_Rare]:[Res_Rare]],MATCH(ROUND(MIN(SUM(DH$4,$O158/1000),SUM($O158,DH$4/1000)),3),CMB[[Cmb_ID]:[Cmb_ID]],0))),-1,-1,0,0)),IF(OR(DH$1,$R158),4,INDEX(CMB[[Cmb_Rare]:[Cmb_Rare]],MATCH(ROUND(MIN(SUM(DH$4,$O158/1000),SUM($O158,DH$4/1000)),3),CMB[[Cmb_ID]:[Cmb_ID]],0))),CHOOSE(AC[[M]:[M]],2,1,1,SUM(AC[[AB]:[DB]])))),""))</f>
        <v/>
      </c>
      <c r="DI158" t="str">
        <f>IF(OR(DI$5="",$S158=""),"",IFERROR(SUM(PRODUCT(INDEX(CMB[[BA_0O]:[BA_2O]],MATCH(ROUND(MIN(SUM(DI$4,$O158/1000),SUM($O158,DI$4/1000)),3),CMB[[Cmb_ID]:[Cmb_ID]],0),SUM(N(DI$1),N($R158),1)),CHOOSE(AC[[M]:[M]],1,1,0,AC[[AB]:[AB]])),PRODUCT(INDEX(CMB[[BD_0O]:[BD_2O]],MATCH(ROUND(MIN(SUM(DI$4,$O158/1000),SUM($O158,DI$4/1000)),3),CMB[[Cmb_ID]:[Cmb_ID]],0),SUM(N(DI$1),N($R158),1)),CHOOSE(AC[[M]:[M]],1,0,1,AC[[DB]:[DB]])),PRODUCT(SUM(ROUND(AVERAGE(VALUE(DI$3),VALUE($P158)),0),CHOOSE(IF(OR(DI$1,$R158),4,INDEX(CMB[[Res_Rare]:[Res_Rare]],MATCH(ROUND(MIN(SUM(DI$4,$O158/1000),SUM($O158,DI$4/1000)),3),CMB[[Cmb_ID]:[Cmb_ID]],0))),-1,-1,0,0)),IF(OR(DI$1,$R158),4,INDEX(CMB[[Cmb_Rare]:[Cmb_Rare]],MATCH(ROUND(MIN(SUM(DI$4,$O158/1000),SUM($O158,DI$4/1000)),3),CMB[[Cmb_ID]:[Cmb_ID]],0))),CHOOSE(AC[[M]:[M]],2,1,1,SUM(AC[[AB]:[DB]])))),""))</f>
        <v/>
      </c>
      <c r="DJ158" t="str">
        <f>IF(OR(DJ$5="",$S158=""),"",IFERROR(SUM(PRODUCT(INDEX(CMB[[BA_0O]:[BA_2O]],MATCH(ROUND(MIN(SUM(DJ$4,$O158/1000),SUM($O158,DJ$4/1000)),3),CMB[[Cmb_ID]:[Cmb_ID]],0),SUM(N(DJ$1),N($R158),1)),CHOOSE(AC[[M]:[M]],1,1,0,AC[[AB]:[AB]])),PRODUCT(INDEX(CMB[[BD_0O]:[BD_2O]],MATCH(ROUND(MIN(SUM(DJ$4,$O158/1000),SUM($O158,DJ$4/1000)),3),CMB[[Cmb_ID]:[Cmb_ID]],0),SUM(N(DJ$1),N($R158),1)),CHOOSE(AC[[M]:[M]],1,0,1,AC[[DB]:[DB]])),PRODUCT(SUM(ROUND(AVERAGE(VALUE(DJ$3),VALUE($P158)),0),CHOOSE(IF(OR(DJ$1,$R158),4,INDEX(CMB[[Res_Rare]:[Res_Rare]],MATCH(ROUND(MIN(SUM(DJ$4,$O158/1000),SUM($O158,DJ$4/1000)),3),CMB[[Cmb_ID]:[Cmb_ID]],0))),-1,-1,0,0)),IF(OR(DJ$1,$R158),4,INDEX(CMB[[Cmb_Rare]:[Cmb_Rare]],MATCH(ROUND(MIN(SUM(DJ$4,$O158/1000),SUM($O158,DJ$4/1000)),3),CMB[[Cmb_ID]:[Cmb_ID]],0))),CHOOSE(AC[[M]:[M]],2,1,1,SUM(AC[[AB]:[DB]])))),""))</f>
        <v/>
      </c>
      <c r="DK158" t="str">
        <f>IF(OR(DK$5="",$S158=""),"",IFERROR(SUM(PRODUCT(INDEX(CMB[[BA_0O]:[BA_2O]],MATCH(ROUND(MIN(SUM(DK$4,$O158/1000),SUM($O158,DK$4/1000)),3),CMB[[Cmb_ID]:[Cmb_ID]],0),SUM(N(DK$1),N($R158),1)),CHOOSE(AC[[M]:[M]],1,1,0,AC[[AB]:[AB]])),PRODUCT(INDEX(CMB[[BD_0O]:[BD_2O]],MATCH(ROUND(MIN(SUM(DK$4,$O158/1000),SUM($O158,DK$4/1000)),3),CMB[[Cmb_ID]:[Cmb_ID]],0),SUM(N(DK$1),N($R158),1)),CHOOSE(AC[[M]:[M]],1,0,1,AC[[DB]:[DB]])),PRODUCT(SUM(ROUND(AVERAGE(VALUE(DK$3),VALUE($P158)),0),CHOOSE(IF(OR(DK$1,$R158),4,INDEX(CMB[[Res_Rare]:[Res_Rare]],MATCH(ROUND(MIN(SUM(DK$4,$O158/1000),SUM($O158,DK$4/1000)),3),CMB[[Cmb_ID]:[Cmb_ID]],0))),-1,-1,0,0)),IF(OR(DK$1,$R158),4,INDEX(CMB[[Cmb_Rare]:[Cmb_Rare]],MATCH(ROUND(MIN(SUM(DK$4,$O158/1000),SUM($O158,DK$4/1000)),3),CMB[[Cmb_ID]:[Cmb_ID]],0))),CHOOSE(AC[[M]:[M]],2,1,1,SUM(AC[[AB]:[DB]])))),""))</f>
        <v/>
      </c>
      <c r="DL158" t="str">
        <f>IF(OR(DL$5="",$S158=""),"",IFERROR(SUM(PRODUCT(INDEX(CMB[[BA_0O]:[BA_2O]],MATCH(ROUND(MIN(SUM(DL$4,$O158/1000),SUM($O158,DL$4/1000)),3),CMB[[Cmb_ID]:[Cmb_ID]],0),SUM(N(DL$1),N($R158),1)),CHOOSE(AC[[M]:[M]],1,1,0,AC[[AB]:[AB]])),PRODUCT(INDEX(CMB[[BD_0O]:[BD_2O]],MATCH(ROUND(MIN(SUM(DL$4,$O158/1000),SUM($O158,DL$4/1000)),3),CMB[[Cmb_ID]:[Cmb_ID]],0),SUM(N(DL$1),N($R158),1)),CHOOSE(AC[[M]:[M]],1,0,1,AC[[DB]:[DB]])),PRODUCT(SUM(ROUND(AVERAGE(VALUE(DL$3),VALUE($P158)),0),CHOOSE(IF(OR(DL$1,$R158),4,INDEX(CMB[[Res_Rare]:[Res_Rare]],MATCH(ROUND(MIN(SUM(DL$4,$O158/1000),SUM($O158,DL$4/1000)),3),CMB[[Cmb_ID]:[Cmb_ID]],0))),-1,-1,0,0)),IF(OR(DL$1,$R158),4,INDEX(CMB[[Cmb_Rare]:[Cmb_Rare]],MATCH(ROUND(MIN(SUM(DL$4,$O158/1000),SUM($O158,DL$4/1000)),3),CMB[[Cmb_ID]:[Cmb_ID]],0))),CHOOSE(AC[[M]:[M]],2,1,1,SUM(AC[[AB]:[DB]])))),""))</f>
        <v/>
      </c>
      <c r="DM158" t="str">
        <f>IF(OR(DM$5="",$S158=""),"",IFERROR(SUM(PRODUCT(INDEX(CMB[[BA_0O]:[BA_2O]],MATCH(ROUND(MIN(SUM(DM$4,$O158/1000),SUM($O158,DM$4/1000)),3),CMB[[Cmb_ID]:[Cmb_ID]],0),SUM(N(DM$1),N($R158),1)),CHOOSE(AC[[M]:[M]],1,1,0,AC[[AB]:[AB]])),PRODUCT(INDEX(CMB[[BD_0O]:[BD_2O]],MATCH(ROUND(MIN(SUM(DM$4,$O158/1000),SUM($O158,DM$4/1000)),3),CMB[[Cmb_ID]:[Cmb_ID]],0),SUM(N(DM$1),N($R158),1)),CHOOSE(AC[[M]:[M]],1,0,1,AC[[DB]:[DB]])),PRODUCT(SUM(ROUND(AVERAGE(VALUE(DM$3),VALUE($P158)),0),CHOOSE(IF(OR(DM$1,$R158),4,INDEX(CMB[[Res_Rare]:[Res_Rare]],MATCH(ROUND(MIN(SUM(DM$4,$O158/1000),SUM($O158,DM$4/1000)),3),CMB[[Cmb_ID]:[Cmb_ID]],0))),-1,-1,0,0)),IF(OR(DM$1,$R158),4,INDEX(CMB[[Cmb_Rare]:[Cmb_Rare]],MATCH(ROUND(MIN(SUM(DM$4,$O158/1000),SUM($O158,DM$4/1000)),3),CMB[[Cmb_ID]:[Cmb_ID]],0))),CHOOSE(AC[[M]:[M]],2,1,1,SUM(AC[[AB]:[DB]])))),""))</f>
        <v/>
      </c>
      <c r="DN158" t="str">
        <f>IF(OR(DN$5="",$S158=""),"",IFERROR(SUM(PRODUCT(INDEX(CMB[[BA_0O]:[BA_2O]],MATCH(ROUND(MIN(SUM(DN$4,$O158/1000),SUM($O158,DN$4/1000)),3),CMB[[Cmb_ID]:[Cmb_ID]],0),SUM(N(DN$1),N($R158),1)),CHOOSE(AC[[M]:[M]],1,1,0,AC[[AB]:[AB]])),PRODUCT(INDEX(CMB[[BD_0O]:[BD_2O]],MATCH(ROUND(MIN(SUM(DN$4,$O158/1000),SUM($O158,DN$4/1000)),3),CMB[[Cmb_ID]:[Cmb_ID]],0),SUM(N(DN$1),N($R158),1)),CHOOSE(AC[[M]:[M]],1,0,1,AC[[DB]:[DB]])),PRODUCT(SUM(ROUND(AVERAGE(VALUE(DN$3),VALUE($P158)),0),CHOOSE(IF(OR(DN$1,$R158),4,INDEX(CMB[[Res_Rare]:[Res_Rare]],MATCH(ROUND(MIN(SUM(DN$4,$O158/1000),SUM($O158,DN$4/1000)),3),CMB[[Cmb_ID]:[Cmb_ID]],0))),-1,-1,0,0)),IF(OR(DN$1,$R158),4,INDEX(CMB[[Cmb_Rare]:[Cmb_Rare]],MATCH(ROUND(MIN(SUM(DN$4,$O158/1000),SUM($O158,DN$4/1000)),3),CMB[[Cmb_ID]:[Cmb_ID]],0))),CHOOSE(AC[[M]:[M]],2,1,1,SUM(AC[[AB]:[DB]])))),""))</f>
        <v/>
      </c>
      <c r="DO158" t="str">
        <f>IF(OR(DO$5="",$S158=""),"",IFERROR(SUM(PRODUCT(INDEX(CMB[[BA_0O]:[BA_2O]],MATCH(ROUND(MIN(SUM(DO$4,$O158/1000),SUM($O158,DO$4/1000)),3),CMB[[Cmb_ID]:[Cmb_ID]],0),SUM(N(DO$1),N($R158),1)),CHOOSE(AC[[M]:[M]],1,1,0,AC[[AB]:[AB]])),PRODUCT(INDEX(CMB[[BD_0O]:[BD_2O]],MATCH(ROUND(MIN(SUM(DO$4,$O158/1000),SUM($O158,DO$4/1000)),3),CMB[[Cmb_ID]:[Cmb_ID]],0),SUM(N(DO$1),N($R158),1)),CHOOSE(AC[[M]:[M]],1,0,1,AC[[DB]:[DB]])),PRODUCT(SUM(ROUND(AVERAGE(VALUE(DO$3),VALUE($P158)),0),CHOOSE(IF(OR(DO$1,$R158),4,INDEX(CMB[[Res_Rare]:[Res_Rare]],MATCH(ROUND(MIN(SUM(DO$4,$O158/1000),SUM($O158,DO$4/1000)),3),CMB[[Cmb_ID]:[Cmb_ID]],0))),-1,-1,0,0)),IF(OR(DO$1,$R158),4,INDEX(CMB[[Cmb_Rare]:[Cmb_Rare]],MATCH(ROUND(MIN(SUM(DO$4,$O158/1000),SUM($O158,DO$4/1000)),3),CMB[[Cmb_ID]:[Cmb_ID]],0))),CHOOSE(AC[[M]:[M]],2,1,1,SUM(AC[[AB]:[DB]])))),""))</f>
        <v/>
      </c>
      <c r="DP158" t="str">
        <f>IF(OR(DP$5="",$S158=""),"",IFERROR(SUM(PRODUCT(INDEX(CMB[[BA_0O]:[BA_2O]],MATCH(ROUND(MIN(SUM(DP$4,$O158/1000),SUM($O158,DP$4/1000)),3),CMB[[Cmb_ID]:[Cmb_ID]],0),SUM(N(DP$1),N($R158),1)),CHOOSE(AC[[M]:[M]],1,1,0,AC[[AB]:[AB]])),PRODUCT(INDEX(CMB[[BD_0O]:[BD_2O]],MATCH(ROUND(MIN(SUM(DP$4,$O158/1000),SUM($O158,DP$4/1000)),3),CMB[[Cmb_ID]:[Cmb_ID]],0),SUM(N(DP$1),N($R158),1)),CHOOSE(AC[[M]:[M]],1,0,1,AC[[DB]:[DB]])),PRODUCT(SUM(ROUND(AVERAGE(VALUE(DP$3),VALUE($P158)),0),CHOOSE(IF(OR(DP$1,$R158),4,INDEX(CMB[[Res_Rare]:[Res_Rare]],MATCH(ROUND(MIN(SUM(DP$4,$O158/1000),SUM($O158,DP$4/1000)),3),CMB[[Cmb_ID]:[Cmb_ID]],0))),-1,-1,0,0)),IF(OR(DP$1,$R158),4,INDEX(CMB[[Cmb_Rare]:[Cmb_Rare]],MATCH(ROUND(MIN(SUM(DP$4,$O158/1000),SUM($O158,DP$4/1000)),3),CMB[[Cmb_ID]:[Cmb_ID]],0))),CHOOSE(AC[[M]:[M]],2,1,1,SUM(AC[[AB]:[DB]])))),""))</f>
        <v/>
      </c>
      <c r="DQ158" t="str">
        <f>IF(OR(DQ$5="",$S158=""),"",IFERROR(SUM(PRODUCT(INDEX(CMB[[BA_0O]:[BA_2O]],MATCH(ROUND(MIN(SUM(DQ$4,$O158/1000),SUM($O158,DQ$4/1000)),3),CMB[[Cmb_ID]:[Cmb_ID]],0),SUM(N(DQ$1),N($R158),1)),CHOOSE(AC[[M]:[M]],1,1,0,AC[[AB]:[AB]])),PRODUCT(INDEX(CMB[[BD_0O]:[BD_2O]],MATCH(ROUND(MIN(SUM(DQ$4,$O158/1000),SUM($O158,DQ$4/1000)),3),CMB[[Cmb_ID]:[Cmb_ID]],0),SUM(N(DQ$1),N($R158),1)),CHOOSE(AC[[M]:[M]],1,0,1,AC[[DB]:[DB]])),PRODUCT(SUM(ROUND(AVERAGE(VALUE(DQ$3),VALUE($P158)),0),CHOOSE(IF(OR(DQ$1,$R158),4,INDEX(CMB[[Res_Rare]:[Res_Rare]],MATCH(ROUND(MIN(SUM(DQ$4,$O158/1000),SUM($O158,DQ$4/1000)),3),CMB[[Cmb_ID]:[Cmb_ID]],0))),-1,-1,0,0)),IF(OR(DQ$1,$R158),4,INDEX(CMB[[Cmb_Rare]:[Cmb_Rare]],MATCH(ROUND(MIN(SUM(DQ$4,$O158/1000),SUM($O158,DQ$4/1000)),3),CMB[[Cmb_ID]:[Cmb_ID]],0))),CHOOSE(AC[[M]:[M]],2,1,1,SUM(AC[[AB]:[DB]])))),""))</f>
        <v/>
      </c>
      <c r="DR158" t="str">
        <f>IF(OR(DR$5="",$S158=""),"",IFERROR(SUM(PRODUCT(INDEX(CMB[[BA_0O]:[BA_2O]],MATCH(ROUND(MIN(SUM(DR$4,$O158/1000),SUM($O158,DR$4/1000)),3),CMB[[Cmb_ID]:[Cmb_ID]],0),SUM(N(DR$1),N($R158),1)),CHOOSE(AC[[M]:[M]],1,1,0,AC[[AB]:[AB]])),PRODUCT(INDEX(CMB[[BD_0O]:[BD_2O]],MATCH(ROUND(MIN(SUM(DR$4,$O158/1000),SUM($O158,DR$4/1000)),3),CMB[[Cmb_ID]:[Cmb_ID]],0),SUM(N(DR$1),N($R158),1)),CHOOSE(AC[[M]:[M]],1,0,1,AC[[DB]:[DB]])),PRODUCT(SUM(ROUND(AVERAGE(VALUE(DR$3),VALUE($P158)),0),CHOOSE(IF(OR(DR$1,$R158),4,INDEX(CMB[[Res_Rare]:[Res_Rare]],MATCH(ROUND(MIN(SUM(DR$4,$O158/1000),SUM($O158,DR$4/1000)),3),CMB[[Cmb_ID]:[Cmb_ID]],0))),-1,-1,0,0)),IF(OR(DR$1,$R158),4,INDEX(CMB[[Cmb_Rare]:[Cmb_Rare]],MATCH(ROUND(MIN(SUM(DR$4,$O158/1000),SUM($O158,DR$4/1000)),3),CMB[[Cmb_ID]:[Cmb_ID]],0))),CHOOSE(AC[[M]:[M]],2,1,1,SUM(AC[[AB]:[DB]])))),""))</f>
        <v/>
      </c>
      <c r="DS158" t="str">
        <f>IF(OR(DS$5="",$S158=""),"",IFERROR(SUM(PRODUCT(INDEX(CMB[[BA_0O]:[BA_2O]],MATCH(ROUND(MIN(SUM(DS$4,$O158/1000),SUM($O158,DS$4/1000)),3),CMB[[Cmb_ID]:[Cmb_ID]],0),SUM(N(DS$1),N($R158),1)),CHOOSE(AC[[M]:[M]],1,1,0,AC[[AB]:[AB]])),PRODUCT(INDEX(CMB[[BD_0O]:[BD_2O]],MATCH(ROUND(MIN(SUM(DS$4,$O158/1000),SUM($O158,DS$4/1000)),3),CMB[[Cmb_ID]:[Cmb_ID]],0),SUM(N(DS$1),N($R158),1)),CHOOSE(AC[[M]:[M]],1,0,1,AC[[DB]:[DB]])),PRODUCT(SUM(ROUND(AVERAGE(VALUE(DS$3),VALUE($P158)),0),CHOOSE(IF(OR(DS$1,$R158),4,INDEX(CMB[[Res_Rare]:[Res_Rare]],MATCH(ROUND(MIN(SUM(DS$4,$O158/1000),SUM($O158,DS$4/1000)),3),CMB[[Cmb_ID]:[Cmb_ID]],0))),-1,-1,0,0)),IF(OR(DS$1,$R158),4,INDEX(CMB[[Cmb_Rare]:[Cmb_Rare]],MATCH(ROUND(MIN(SUM(DS$4,$O158/1000),SUM($O158,DS$4/1000)),3),CMB[[Cmb_ID]:[Cmb_ID]],0))),CHOOSE(AC[[M]:[M]],2,1,1,SUM(AC[[AB]:[DB]])))),""))</f>
        <v/>
      </c>
      <c r="DT158" t="str">
        <f>IF(OR(DT$5="",$S158=""),"",IFERROR(SUM(PRODUCT(INDEX(CMB[[BA_0O]:[BA_2O]],MATCH(ROUND(MIN(SUM(DT$4,$O158/1000),SUM($O158,DT$4/1000)),3),CMB[[Cmb_ID]:[Cmb_ID]],0),SUM(N(DT$1),N($R158),1)),CHOOSE(AC[[M]:[M]],1,1,0,AC[[AB]:[AB]])),PRODUCT(INDEX(CMB[[BD_0O]:[BD_2O]],MATCH(ROUND(MIN(SUM(DT$4,$O158/1000),SUM($O158,DT$4/1000)),3),CMB[[Cmb_ID]:[Cmb_ID]],0),SUM(N(DT$1),N($R158),1)),CHOOSE(AC[[M]:[M]],1,0,1,AC[[DB]:[DB]])),PRODUCT(SUM(ROUND(AVERAGE(VALUE(DT$3),VALUE($P158)),0),CHOOSE(IF(OR(DT$1,$R158),4,INDEX(CMB[[Res_Rare]:[Res_Rare]],MATCH(ROUND(MIN(SUM(DT$4,$O158/1000),SUM($O158,DT$4/1000)),3),CMB[[Cmb_ID]:[Cmb_ID]],0))),-1,-1,0,0)),IF(OR(DT$1,$R158),4,INDEX(CMB[[Cmb_Rare]:[Cmb_Rare]],MATCH(ROUND(MIN(SUM(DT$4,$O158/1000),SUM($O158,DT$4/1000)),3),CMB[[Cmb_ID]:[Cmb_ID]],0))),CHOOSE(AC[[M]:[M]],2,1,1,SUM(AC[[AB]:[DB]])))),""))</f>
        <v/>
      </c>
      <c r="DU158" t="str">
        <f>IF(OR(DU$5="",$S158=""),"",IFERROR(SUM(PRODUCT(INDEX(CMB[[BA_0O]:[BA_2O]],MATCH(ROUND(MIN(SUM(DU$4,$O158/1000),SUM($O158,DU$4/1000)),3),CMB[[Cmb_ID]:[Cmb_ID]],0),SUM(N(DU$1),N($R158),1)),CHOOSE(AC[[M]:[M]],1,1,0,AC[[AB]:[AB]])),PRODUCT(INDEX(CMB[[BD_0O]:[BD_2O]],MATCH(ROUND(MIN(SUM(DU$4,$O158/1000),SUM($O158,DU$4/1000)),3),CMB[[Cmb_ID]:[Cmb_ID]],0),SUM(N(DU$1),N($R158),1)),CHOOSE(AC[[M]:[M]],1,0,1,AC[[DB]:[DB]])),PRODUCT(SUM(ROUND(AVERAGE(VALUE(DU$3),VALUE($P158)),0),CHOOSE(IF(OR(DU$1,$R158),4,INDEX(CMB[[Res_Rare]:[Res_Rare]],MATCH(ROUND(MIN(SUM(DU$4,$O158/1000),SUM($O158,DU$4/1000)),3),CMB[[Cmb_ID]:[Cmb_ID]],0))),-1,-1,0,0)),IF(OR(DU$1,$R158),4,INDEX(CMB[[Cmb_Rare]:[Cmb_Rare]],MATCH(ROUND(MIN(SUM(DU$4,$O158/1000),SUM($O158,DU$4/1000)),3),CMB[[Cmb_ID]:[Cmb_ID]],0))),CHOOSE(AC[[M]:[M]],2,1,1,SUM(AC[[AB]:[DB]])))),""))</f>
        <v/>
      </c>
      <c r="DV158" t="str">
        <f>IF(OR(DV$5="",$S158=""),"",IFERROR(SUM(PRODUCT(INDEX(CMB[[BA_0O]:[BA_2O]],MATCH(ROUND(MIN(SUM(DV$4,$O158/1000),SUM($O158,DV$4/1000)),3),CMB[[Cmb_ID]:[Cmb_ID]],0),SUM(N(DV$1),N($R158),1)),CHOOSE(AC[[M]:[M]],1,1,0,AC[[AB]:[AB]])),PRODUCT(INDEX(CMB[[BD_0O]:[BD_2O]],MATCH(ROUND(MIN(SUM(DV$4,$O158/1000),SUM($O158,DV$4/1000)),3),CMB[[Cmb_ID]:[Cmb_ID]],0),SUM(N(DV$1),N($R158),1)),CHOOSE(AC[[M]:[M]],1,0,1,AC[[DB]:[DB]])),PRODUCT(SUM(ROUND(AVERAGE(VALUE(DV$3),VALUE($P158)),0),CHOOSE(IF(OR(DV$1,$R158),4,INDEX(CMB[[Res_Rare]:[Res_Rare]],MATCH(ROUND(MIN(SUM(DV$4,$O158/1000),SUM($O158,DV$4/1000)),3),CMB[[Cmb_ID]:[Cmb_ID]],0))),-1,-1,0,0)),IF(OR(DV$1,$R158),4,INDEX(CMB[[Cmb_Rare]:[Cmb_Rare]],MATCH(ROUND(MIN(SUM(DV$4,$O158/1000),SUM($O158,DV$4/1000)),3),CMB[[Cmb_ID]:[Cmb_ID]],0))),CHOOSE(AC[[M]:[M]],2,1,1,SUM(AC[[AB]:[DB]])))),""))</f>
        <v/>
      </c>
      <c r="DW158" t="str">
        <f>IF(OR(DW$5="",$S158=""),"",IFERROR(SUM(PRODUCT(INDEX(CMB[[BA_0O]:[BA_2O]],MATCH(ROUND(MIN(SUM(DW$4,$O158/1000),SUM($O158,DW$4/1000)),3),CMB[[Cmb_ID]:[Cmb_ID]],0),SUM(N(DW$1),N($R158),1)),CHOOSE(AC[[M]:[M]],1,1,0,AC[[AB]:[AB]])),PRODUCT(INDEX(CMB[[BD_0O]:[BD_2O]],MATCH(ROUND(MIN(SUM(DW$4,$O158/1000),SUM($O158,DW$4/1000)),3),CMB[[Cmb_ID]:[Cmb_ID]],0),SUM(N(DW$1),N($R158),1)),CHOOSE(AC[[M]:[M]],1,0,1,AC[[DB]:[DB]])),PRODUCT(SUM(ROUND(AVERAGE(VALUE(DW$3),VALUE($P158)),0),CHOOSE(IF(OR(DW$1,$R158),4,INDEX(CMB[[Res_Rare]:[Res_Rare]],MATCH(ROUND(MIN(SUM(DW$4,$O158/1000),SUM($O158,DW$4/1000)),3),CMB[[Cmb_ID]:[Cmb_ID]],0))),-1,-1,0,0)),IF(OR(DW$1,$R158),4,INDEX(CMB[[Cmb_Rare]:[Cmb_Rare]],MATCH(ROUND(MIN(SUM(DW$4,$O158/1000),SUM($O158,DW$4/1000)),3),CMB[[Cmb_ID]:[Cmb_ID]],0))),CHOOSE(AC[[M]:[M]],2,1,1,SUM(AC[[AB]:[DB]])))),""))</f>
        <v/>
      </c>
      <c r="DX158" t="str">
        <f>IF(OR(DX$5="",$S158=""),"",IFERROR(SUM(PRODUCT(INDEX(CMB[[BA_0O]:[BA_2O]],MATCH(ROUND(MIN(SUM(DX$4,$O158/1000),SUM($O158,DX$4/1000)),3),CMB[[Cmb_ID]:[Cmb_ID]],0),SUM(N(DX$1),N($R158),1)),CHOOSE(AC[[M]:[M]],1,1,0,AC[[AB]:[AB]])),PRODUCT(INDEX(CMB[[BD_0O]:[BD_2O]],MATCH(ROUND(MIN(SUM(DX$4,$O158/1000),SUM($O158,DX$4/1000)),3),CMB[[Cmb_ID]:[Cmb_ID]],0),SUM(N(DX$1),N($R158),1)),CHOOSE(AC[[M]:[M]],1,0,1,AC[[DB]:[DB]])),PRODUCT(SUM(ROUND(AVERAGE(VALUE(DX$3),VALUE($P158)),0),CHOOSE(IF(OR(DX$1,$R158),4,INDEX(CMB[[Res_Rare]:[Res_Rare]],MATCH(ROUND(MIN(SUM(DX$4,$O158/1000),SUM($O158,DX$4/1000)),3),CMB[[Cmb_ID]:[Cmb_ID]],0))),-1,-1,0,0)),IF(OR(DX$1,$R158),4,INDEX(CMB[[Cmb_Rare]:[Cmb_Rare]],MATCH(ROUND(MIN(SUM(DX$4,$O158/1000),SUM($O158,DX$4/1000)),3),CMB[[Cmb_ID]:[Cmb_ID]],0))),CHOOSE(AC[[M]:[M]],2,1,1,SUM(AC[[AB]:[DB]])))),""))</f>
        <v/>
      </c>
      <c r="DY158" t="str">
        <f>IF(OR(DY$5="",$S158=""),"",IFERROR(SUM(PRODUCT(INDEX(CMB[[BA_0O]:[BA_2O]],MATCH(ROUND(MIN(SUM(DY$4,$O158/1000),SUM($O158,DY$4/1000)),3),CMB[[Cmb_ID]:[Cmb_ID]],0),SUM(N(DY$1),N($R158),1)),CHOOSE(AC[[M]:[M]],1,1,0,AC[[AB]:[AB]])),PRODUCT(INDEX(CMB[[BD_0O]:[BD_2O]],MATCH(ROUND(MIN(SUM(DY$4,$O158/1000),SUM($O158,DY$4/1000)),3),CMB[[Cmb_ID]:[Cmb_ID]],0),SUM(N(DY$1),N($R158),1)),CHOOSE(AC[[M]:[M]],1,0,1,AC[[DB]:[DB]])),PRODUCT(SUM(ROUND(AVERAGE(VALUE(DY$3),VALUE($P158)),0),CHOOSE(IF(OR(DY$1,$R158),4,INDEX(CMB[[Res_Rare]:[Res_Rare]],MATCH(ROUND(MIN(SUM(DY$4,$O158/1000),SUM($O158,DY$4/1000)),3),CMB[[Cmb_ID]:[Cmb_ID]],0))),-1,-1,0,0)),IF(OR(DY$1,$R158),4,INDEX(CMB[[Cmb_Rare]:[Cmb_Rare]],MATCH(ROUND(MIN(SUM(DY$4,$O158/1000),SUM($O158,DY$4/1000)),3),CMB[[Cmb_ID]:[Cmb_ID]],0))),CHOOSE(AC[[M]:[M]],2,1,1,SUM(AC[[AB]:[DB]])))),""))</f>
        <v/>
      </c>
      <c r="DZ158" t="str">
        <f>IF(OR(DZ$5="",$S158=""),"",IFERROR(SUM(PRODUCT(INDEX(CMB[[BA_0O]:[BA_2O]],MATCH(ROUND(MIN(SUM(DZ$4,$O158/1000),SUM($O158,DZ$4/1000)),3),CMB[[Cmb_ID]:[Cmb_ID]],0),SUM(N(DZ$1),N($R158),1)),CHOOSE(AC[[M]:[M]],1,1,0,AC[[AB]:[AB]])),PRODUCT(INDEX(CMB[[BD_0O]:[BD_2O]],MATCH(ROUND(MIN(SUM(DZ$4,$O158/1000),SUM($O158,DZ$4/1000)),3),CMB[[Cmb_ID]:[Cmb_ID]],0),SUM(N(DZ$1),N($R158),1)),CHOOSE(AC[[M]:[M]],1,0,1,AC[[DB]:[DB]])),PRODUCT(SUM(ROUND(AVERAGE(VALUE(DZ$3),VALUE($P158)),0),CHOOSE(IF(OR(DZ$1,$R158),4,INDEX(CMB[[Res_Rare]:[Res_Rare]],MATCH(ROUND(MIN(SUM(DZ$4,$O158/1000),SUM($O158,DZ$4/1000)),3),CMB[[Cmb_ID]:[Cmb_ID]],0))),-1,-1,0,0)),IF(OR(DZ$1,$R158),4,INDEX(CMB[[Cmb_Rare]:[Cmb_Rare]],MATCH(ROUND(MIN(SUM(DZ$4,$O158/1000),SUM($O158,DZ$4/1000)),3),CMB[[Cmb_ID]:[Cmb_ID]],0))),CHOOSE(AC[[M]:[M]],2,1,1,SUM(AC[[AB]:[DB]])))),""))</f>
        <v/>
      </c>
      <c r="EA158" t="str">
        <f>IF(OR(EA$5="",$S158=""),"",IFERROR(SUM(PRODUCT(INDEX(CMB[[BA_0O]:[BA_2O]],MATCH(ROUND(MIN(SUM(EA$4,$O158/1000),SUM($O158,EA$4/1000)),3),CMB[[Cmb_ID]:[Cmb_ID]],0),SUM(N(EA$1),N($R158),1)),CHOOSE(AC[[M]:[M]],1,1,0,AC[[AB]:[AB]])),PRODUCT(INDEX(CMB[[BD_0O]:[BD_2O]],MATCH(ROUND(MIN(SUM(EA$4,$O158/1000),SUM($O158,EA$4/1000)),3),CMB[[Cmb_ID]:[Cmb_ID]],0),SUM(N(EA$1),N($R158),1)),CHOOSE(AC[[M]:[M]],1,0,1,AC[[DB]:[DB]])),PRODUCT(SUM(ROUND(AVERAGE(VALUE(EA$3),VALUE($P158)),0),CHOOSE(IF(OR(EA$1,$R158),4,INDEX(CMB[[Res_Rare]:[Res_Rare]],MATCH(ROUND(MIN(SUM(EA$4,$O158/1000),SUM($O158,EA$4/1000)),3),CMB[[Cmb_ID]:[Cmb_ID]],0))),-1,-1,0,0)),IF(OR(EA$1,$R158),4,INDEX(CMB[[Cmb_Rare]:[Cmb_Rare]],MATCH(ROUND(MIN(SUM(EA$4,$O158/1000),SUM($O158,EA$4/1000)),3),CMB[[Cmb_ID]:[Cmb_ID]],0))),CHOOSE(AC[[M]:[M]],2,1,1,SUM(AC[[AB]:[DB]])))),""))</f>
        <v/>
      </c>
      <c r="EB158" t="str">
        <f>IF(OR(EB$5="",$S158=""),"",IFERROR(SUM(PRODUCT(INDEX(CMB[[BA_0O]:[BA_2O]],MATCH(ROUND(MIN(SUM(EB$4,$O158/1000),SUM($O158,EB$4/1000)),3),CMB[[Cmb_ID]:[Cmb_ID]],0),SUM(N(EB$1),N($R158),1)),CHOOSE(AC[[M]:[M]],1,1,0,AC[[AB]:[AB]])),PRODUCT(INDEX(CMB[[BD_0O]:[BD_2O]],MATCH(ROUND(MIN(SUM(EB$4,$O158/1000),SUM($O158,EB$4/1000)),3),CMB[[Cmb_ID]:[Cmb_ID]],0),SUM(N(EB$1),N($R158),1)),CHOOSE(AC[[M]:[M]],1,0,1,AC[[DB]:[DB]])),PRODUCT(SUM(ROUND(AVERAGE(VALUE(EB$3),VALUE($P158)),0),CHOOSE(IF(OR(EB$1,$R158),4,INDEX(CMB[[Res_Rare]:[Res_Rare]],MATCH(ROUND(MIN(SUM(EB$4,$O158/1000),SUM($O158,EB$4/1000)),3),CMB[[Cmb_ID]:[Cmb_ID]],0))),-1,-1,0,0)),IF(OR(EB$1,$R158),4,INDEX(CMB[[Cmb_Rare]:[Cmb_Rare]],MATCH(ROUND(MIN(SUM(EB$4,$O158/1000),SUM($O158,EB$4/1000)),3),CMB[[Cmb_ID]:[Cmb_ID]],0))),CHOOSE(AC[[M]:[M]],2,1,1,SUM(AC[[AB]:[DB]])))),""))</f>
        <v/>
      </c>
      <c r="EC158" t="str">
        <f>IF(OR(EC$5="",$S158=""),"",IFERROR(SUM(PRODUCT(INDEX(CMB[[BA_0O]:[BA_2O]],MATCH(ROUND(MIN(SUM(EC$4,$O158/1000),SUM($O158,EC$4/1000)),3),CMB[[Cmb_ID]:[Cmb_ID]],0),SUM(N(EC$1),N($R158),1)),CHOOSE(AC[[M]:[M]],1,1,0,AC[[AB]:[AB]])),PRODUCT(INDEX(CMB[[BD_0O]:[BD_2O]],MATCH(ROUND(MIN(SUM(EC$4,$O158/1000),SUM($O158,EC$4/1000)),3),CMB[[Cmb_ID]:[Cmb_ID]],0),SUM(N(EC$1),N($R158),1)),CHOOSE(AC[[M]:[M]],1,0,1,AC[[DB]:[DB]])),PRODUCT(SUM(ROUND(AVERAGE(VALUE(EC$3),VALUE($P158)),0),CHOOSE(IF(OR(EC$1,$R158),4,INDEX(CMB[[Res_Rare]:[Res_Rare]],MATCH(ROUND(MIN(SUM(EC$4,$O158/1000),SUM($O158,EC$4/1000)),3),CMB[[Cmb_ID]:[Cmb_ID]],0))),-1,-1,0,0)),IF(OR(EC$1,$R158),4,INDEX(CMB[[Cmb_Rare]:[Cmb_Rare]],MATCH(ROUND(MIN(SUM(EC$4,$O158/1000),SUM($O158,EC$4/1000)),3),CMB[[Cmb_ID]:[Cmb_ID]],0))),CHOOSE(AC[[M]:[M]],2,1,1,SUM(AC[[AB]:[DB]])))),""))</f>
        <v/>
      </c>
      <c r="ED158" t="str">
        <f>IF(OR(ED$5="",$S158=""),"",IFERROR(SUM(PRODUCT(INDEX(CMB[[BA_0O]:[BA_2O]],MATCH(ROUND(MIN(SUM(ED$4,$O158/1000),SUM($O158,ED$4/1000)),3),CMB[[Cmb_ID]:[Cmb_ID]],0),SUM(N(ED$1),N($R158),1)),CHOOSE(AC[[M]:[M]],1,1,0,AC[[AB]:[AB]])),PRODUCT(INDEX(CMB[[BD_0O]:[BD_2O]],MATCH(ROUND(MIN(SUM(ED$4,$O158/1000),SUM($O158,ED$4/1000)),3),CMB[[Cmb_ID]:[Cmb_ID]],0),SUM(N(ED$1),N($R158),1)),CHOOSE(AC[[M]:[M]],1,0,1,AC[[DB]:[DB]])),PRODUCT(SUM(ROUND(AVERAGE(VALUE(ED$3),VALUE($P158)),0),CHOOSE(IF(OR(ED$1,$R158),4,INDEX(CMB[[Res_Rare]:[Res_Rare]],MATCH(ROUND(MIN(SUM(ED$4,$O158/1000),SUM($O158,ED$4/1000)),3),CMB[[Cmb_ID]:[Cmb_ID]],0))),-1,-1,0,0)),IF(OR(ED$1,$R158),4,INDEX(CMB[[Cmb_Rare]:[Cmb_Rare]],MATCH(ROUND(MIN(SUM(ED$4,$O158/1000),SUM($O158,ED$4/1000)),3),CMB[[Cmb_ID]:[Cmb_ID]],0))),CHOOSE(AC[[M]:[M]],2,1,1,SUM(AC[[AB]:[DB]])))),""))</f>
        <v/>
      </c>
      <c r="EE158" t="str">
        <f>IF(OR(EE$5="",$S158=""),"",IFERROR(SUM(PRODUCT(INDEX(CMB[[BA_0O]:[BA_2O]],MATCH(ROUND(MIN(SUM(EE$4,$O158/1000),SUM($O158,EE$4/1000)),3),CMB[[Cmb_ID]:[Cmb_ID]],0),SUM(N(EE$1),N($R158),1)),CHOOSE(AC[[M]:[M]],1,1,0,AC[[AB]:[AB]])),PRODUCT(INDEX(CMB[[BD_0O]:[BD_2O]],MATCH(ROUND(MIN(SUM(EE$4,$O158/1000),SUM($O158,EE$4/1000)),3),CMB[[Cmb_ID]:[Cmb_ID]],0),SUM(N(EE$1),N($R158),1)),CHOOSE(AC[[M]:[M]],1,0,1,AC[[DB]:[DB]])),PRODUCT(SUM(ROUND(AVERAGE(VALUE(EE$3),VALUE($P158)),0),CHOOSE(IF(OR(EE$1,$R158),4,INDEX(CMB[[Res_Rare]:[Res_Rare]],MATCH(ROUND(MIN(SUM(EE$4,$O158/1000),SUM($O158,EE$4/1000)),3),CMB[[Cmb_ID]:[Cmb_ID]],0))),-1,-1,0,0)),IF(OR(EE$1,$R158),4,INDEX(CMB[[Cmb_Rare]:[Cmb_Rare]],MATCH(ROUND(MIN(SUM(EE$4,$O158/1000),SUM($O158,EE$4/1000)),3),CMB[[Cmb_ID]:[Cmb_ID]],0))),CHOOSE(AC[[M]:[M]],2,1,1,SUM(AC[[AB]:[DB]])))),""))</f>
        <v/>
      </c>
      <c r="EF158" t="str">
        <f>IF(OR(EF$5="",$S158=""),"",IFERROR(SUM(PRODUCT(INDEX(CMB[[BA_0O]:[BA_2O]],MATCH(ROUND(MIN(SUM(EF$4,$O158/1000),SUM($O158,EF$4/1000)),3),CMB[[Cmb_ID]:[Cmb_ID]],0),SUM(N(EF$1),N($R158),1)),CHOOSE(AC[[M]:[M]],1,1,0,AC[[AB]:[AB]])),PRODUCT(INDEX(CMB[[BD_0O]:[BD_2O]],MATCH(ROUND(MIN(SUM(EF$4,$O158/1000),SUM($O158,EF$4/1000)),3),CMB[[Cmb_ID]:[Cmb_ID]],0),SUM(N(EF$1),N($R158),1)),CHOOSE(AC[[M]:[M]],1,0,1,AC[[DB]:[DB]])),PRODUCT(SUM(ROUND(AVERAGE(VALUE(EF$3),VALUE($P158)),0),CHOOSE(IF(OR(EF$1,$R158),4,INDEX(CMB[[Res_Rare]:[Res_Rare]],MATCH(ROUND(MIN(SUM(EF$4,$O158/1000),SUM($O158,EF$4/1000)),3),CMB[[Cmb_ID]:[Cmb_ID]],0))),-1,-1,0,0)),IF(OR(EF$1,$R158),4,INDEX(CMB[[Cmb_Rare]:[Cmb_Rare]],MATCH(ROUND(MIN(SUM(EF$4,$O158/1000),SUM($O158,EF$4/1000)),3),CMB[[Cmb_ID]:[Cmb_ID]],0))),CHOOSE(AC[[M]:[M]],2,1,1,SUM(AC[[AB]:[DB]])))),""))</f>
        <v/>
      </c>
      <c r="EG158" t="str">
        <f>IF(OR(EG$5="",$S158=""),"",IFERROR(SUM(PRODUCT(INDEX(CMB[[BA_0O]:[BA_2O]],MATCH(ROUND(MIN(SUM(EG$4,$O158/1000),SUM($O158,EG$4/1000)),3),CMB[[Cmb_ID]:[Cmb_ID]],0),SUM(N(EG$1),N($R158),1)),CHOOSE(AC[[M]:[M]],1,1,0,AC[[AB]:[AB]])),PRODUCT(INDEX(CMB[[BD_0O]:[BD_2O]],MATCH(ROUND(MIN(SUM(EG$4,$O158/1000),SUM($O158,EG$4/1000)),3),CMB[[Cmb_ID]:[Cmb_ID]],0),SUM(N(EG$1),N($R158),1)),CHOOSE(AC[[M]:[M]],1,0,1,AC[[DB]:[DB]])),PRODUCT(SUM(ROUND(AVERAGE(VALUE(EG$3),VALUE($P158)),0),CHOOSE(IF(OR(EG$1,$R158),4,INDEX(CMB[[Res_Rare]:[Res_Rare]],MATCH(ROUND(MIN(SUM(EG$4,$O158/1000),SUM($O158,EG$4/1000)),3),CMB[[Cmb_ID]:[Cmb_ID]],0))),-1,-1,0,0)),IF(OR(EG$1,$R158),4,INDEX(CMB[[Cmb_Rare]:[Cmb_Rare]],MATCH(ROUND(MIN(SUM(EG$4,$O158/1000),SUM($O158,EG$4/1000)),3),CMB[[Cmb_ID]:[Cmb_ID]],0))),CHOOSE(AC[[M]:[M]],2,1,1,SUM(AC[[AB]:[DB]])))),""))</f>
        <v/>
      </c>
      <c r="EH158" t="str">
        <f>IF(OR(EH$5="",$S158=""),"",IFERROR(SUM(PRODUCT(INDEX(CMB[[BA_0O]:[BA_2O]],MATCH(ROUND(MIN(SUM(EH$4,$O158/1000),SUM($O158,EH$4/1000)),3),CMB[[Cmb_ID]:[Cmb_ID]],0),SUM(N(EH$1),N($R158),1)),CHOOSE(AC[[M]:[M]],1,1,0,AC[[AB]:[AB]])),PRODUCT(INDEX(CMB[[BD_0O]:[BD_2O]],MATCH(ROUND(MIN(SUM(EH$4,$O158/1000),SUM($O158,EH$4/1000)),3),CMB[[Cmb_ID]:[Cmb_ID]],0),SUM(N(EH$1),N($R158),1)),CHOOSE(AC[[M]:[M]],1,0,1,AC[[DB]:[DB]])),PRODUCT(SUM(ROUND(AVERAGE(VALUE(EH$3),VALUE($P158)),0),CHOOSE(IF(OR(EH$1,$R158),4,INDEX(CMB[[Res_Rare]:[Res_Rare]],MATCH(ROUND(MIN(SUM(EH$4,$O158/1000),SUM($O158,EH$4/1000)),3),CMB[[Cmb_ID]:[Cmb_ID]],0))),-1,-1,0,0)),IF(OR(EH$1,$R158),4,INDEX(CMB[[Cmb_Rare]:[Cmb_Rare]],MATCH(ROUND(MIN(SUM(EH$4,$O158/1000),SUM($O158,EH$4/1000)),3),CMB[[Cmb_ID]:[Cmb_ID]],0))),CHOOSE(AC[[M]:[M]],2,1,1,SUM(AC[[AB]:[DB]])))),""))</f>
        <v/>
      </c>
      <c r="EI158" t="str">
        <f>IF(OR(EI$5="",$S158=""),"",IFERROR(SUM(PRODUCT(INDEX(CMB[[BA_0O]:[BA_2O]],MATCH(ROUND(MIN(SUM(EI$4,$O158/1000),SUM($O158,EI$4/1000)),3),CMB[[Cmb_ID]:[Cmb_ID]],0),SUM(N(EI$1),N($R158),1)),CHOOSE(AC[[M]:[M]],1,1,0,AC[[AB]:[AB]])),PRODUCT(INDEX(CMB[[BD_0O]:[BD_2O]],MATCH(ROUND(MIN(SUM(EI$4,$O158/1000),SUM($O158,EI$4/1000)),3),CMB[[Cmb_ID]:[Cmb_ID]],0),SUM(N(EI$1),N($R158),1)),CHOOSE(AC[[M]:[M]],1,0,1,AC[[DB]:[DB]])),PRODUCT(SUM(ROUND(AVERAGE(VALUE(EI$3),VALUE($P158)),0),CHOOSE(IF(OR(EI$1,$R158),4,INDEX(CMB[[Res_Rare]:[Res_Rare]],MATCH(ROUND(MIN(SUM(EI$4,$O158/1000),SUM($O158,EI$4/1000)),3),CMB[[Cmb_ID]:[Cmb_ID]],0))),-1,-1,0,0)),IF(OR(EI$1,$R158),4,INDEX(CMB[[Cmb_Rare]:[Cmb_Rare]],MATCH(ROUND(MIN(SUM(EI$4,$O158/1000),SUM($O158,EI$4/1000)),3),CMB[[Cmb_ID]:[Cmb_ID]],0))),CHOOSE(AC[[M]:[M]],2,1,1,SUM(AC[[AB]:[DB]])))),""))</f>
        <v/>
      </c>
      <c r="EJ158" t="str">
        <f>IF(OR(EJ$5="",$S158=""),"",IFERROR(SUM(PRODUCT(INDEX(CMB[[BA_0O]:[BA_2O]],MATCH(ROUND(MIN(SUM(EJ$4,$O158/1000),SUM($O158,EJ$4/1000)),3),CMB[[Cmb_ID]:[Cmb_ID]],0),SUM(N(EJ$1),N($R158),1)),CHOOSE(AC[[M]:[M]],1,1,0,AC[[AB]:[AB]])),PRODUCT(INDEX(CMB[[BD_0O]:[BD_2O]],MATCH(ROUND(MIN(SUM(EJ$4,$O158/1000),SUM($O158,EJ$4/1000)),3),CMB[[Cmb_ID]:[Cmb_ID]],0),SUM(N(EJ$1),N($R158),1)),CHOOSE(AC[[M]:[M]],1,0,1,AC[[DB]:[DB]])),PRODUCT(SUM(ROUND(AVERAGE(VALUE(EJ$3),VALUE($P158)),0),CHOOSE(IF(OR(EJ$1,$R158),4,INDEX(CMB[[Res_Rare]:[Res_Rare]],MATCH(ROUND(MIN(SUM(EJ$4,$O158/1000),SUM($O158,EJ$4/1000)),3),CMB[[Cmb_ID]:[Cmb_ID]],0))),-1,-1,0,0)),IF(OR(EJ$1,$R158),4,INDEX(CMB[[Cmb_Rare]:[Cmb_Rare]],MATCH(ROUND(MIN(SUM(EJ$4,$O158/1000),SUM($O158,EJ$4/1000)),3),CMB[[Cmb_ID]:[Cmb_ID]],0))),CHOOSE(AC[[M]:[M]],2,1,1,SUM(AC[[AB]:[DB]])))),""))</f>
        <v/>
      </c>
      <c r="EK158" t="str">
        <f>IF(OR(EK$5="",$S158=""),"",IFERROR(SUM(PRODUCT(INDEX(CMB[[BA_0O]:[BA_2O]],MATCH(ROUND(MIN(SUM(EK$4,$O158/1000),SUM($O158,EK$4/1000)),3),CMB[[Cmb_ID]:[Cmb_ID]],0),SUM(N(EK$1),N($R158),1)),CHOOSE(AC[[M]:[M]],1,1,0,AC[[AB]:[AB]])),PRODUCT(INDEX(CMB[[BD_0O]:[BD_2O]],MATCH(ROUND(MIN(SUM(EK$4,$O158/1000),SUM($O158,EK$4/1000)),3),CMB[[Cmb_ID]:[Cmb_ID]],0),SUM(N(EK$1),N($R158),1)),CHOOSE(AC[[M]:[M]],1,0,1,AC[[DB]:[DB]])),PRODUCT(SUM(ROUND(AVERAGE(VALUE(EK$3),VALUE($P158)),0),CHOOSE(IF(OR(EK$1,$R158),4,INDEX(CMB[[Res_Rare]:[Res_Rare]],MATCH(ROUND(MIN(SUM(EK$4,$O158/1000),SUM($O158,EK$4/1000)),3),CMB[[Cmb_ID]:[Cmb_ID]],0))),-1,-1,0,0)),IF(OR(EK$1,$R158),4,INDEX(CMB[[Cmb_Rare]:[Cmb_Rare]],MATCH(ROUND(MIN(SUM(EK$4,$O158/1000),SUM($O158,EK$4/1000)),3),CMB[[Cmb_ID]:[Cmb_ID]],0))),CHOOSE(AC[[M]:[M]],2,1,1,SUM(AC[[AB]:[DB]])))),""))</f>
        <v/>
      </c>
      <c r="EL158" t="str">
        <f>IF(OR(EL$5="",$S158=""),"",IFERROR(SUM(PRODUCT(INDEX(CMB[[BA_0O]:[BA_2O]],MATCH(ROUND(MIN(SUM(EL$4,$O158/1000),SUM($O158,EL$4/1000)),3),CMB[[Cmb_ID]:[Cmb_ID]],0),SUM(N(EL$1),N($R158),1)),CHOOSE(AC[[M]:[M]],1,1,0,AC[[AB]:[AB]])),PRODUCT(INDEX(CMB[[BD_0O]:[BD_2O]],MATCH(ROUND(MIN(SUM(EL$4,$O158/1000),SUM($O158,EL$4/1000)),3),CMB[[Cmb_ID]:[Cmb_ID]],0),SUM(N(EL$1),N($R158),1)),CHOOSE(AC[[M]:[M]],1,0,1,AC[[DB]:[DB]])),PRODUCT(SUM(ROUND(AVERAGE(VALUE(EL$3),VALUE($P158)),0),CHOOSE(IF(OR(EL$1,$R158),4,INDEX(CMB[[Res_Rare]:[Res_Rare]],MATCH(ROUND(MIN(SUM(EL$4,$O158/1000),SUM($O158,EL$4/1000)),3),CMB[[Cmb_ID]:[Cmb_ID]],0))),-1,-1,0,0)),IF(OR(EL$1,$R158),4,INDEX(CMB[[Cmb_Rare]:[Cmb_Rare]],MATCH(ROUND(MIN(SUM(EL$4,$O158/1000),SUM($O158,EL$4/1000)),3),CMB[[Cmb_ID]:[Cmb_ID]],0))),CHOOSE(AC[[M]:[M]],2,1,1,SUM(AC[[AB]:[DB]])))),""))</f>
        <v/>
      </c>
      <c r="EM158" t="str">
        <f>IF(OR(EM$5="",$S158=""),"",IFERROR(SUM(PRODUCT(INDEX(CMB[[BA_0O]:[BA_2O]],MATCH(ROUND(MIN(SUM(EM$4,$O158/1000),SUM($O158,EM$4/1000)),3),CMB[[Cmb_ID]:[Cmb_ID]],0),SUM(N(EM$1),N($R158),1)),CHOOSE(AC[[M]:[M]],1,1,0,AC[[AB]:[AB]])),PRODUCT(INDEX(CMB[[BD_0O]:[BD_2O]],MATCH(ROUND(MIN(SUM(EM$4,$O158/1000),SUM($O158,EM$4/1000)),3),CMB[[Cmb_ID]:[Cmb_ID]],0),SUM(N(EM$1),N($R158),1)),CHOOSE(AC[[M]:[M]],1,0,1,AC[[DB]:[DB]])),PRODUCT(SUM(ROUND(AVERAGE(VALUE(EM$3),VALUE($P158)),0),CHOOSE(IF(OR(EM$1,$R158),4,INDEX(CMB[[Res_Rare]:[Res_Rare]],MATCH(ROUND(MIN(SUM(EM$4,$O158/1000),SUM($O158,EM$4/1000)),3),CMB[[Cmb_ID]:[Cmb_ID]],0))),-1,-1,0,0)),IF(OR(EM$1,$R158),4,INDEX(CMB[[Cmb_Rare]:[Cmb_Rare]],MATCH(ROUND(MIN(SUM(EM$4,$O158/1000),SUM($O158,EM$4/1000)),3),CMB[[Cmb_ID]:[Cmb_ID]],0))),CHOOSE(AC[[M]:[M]],2,1,1,SUM(AC[[AB]:[DB]])))),""))</f>
        <v/>
      </c>
      <c r="EN158" t="str">
        <f>IF(OR(EN$5="",$S158=""),"",IFERROR(SUM(PRODUCT(INDEX(CMB[[BA_0O]:[BA_2O]],MATCH(ROUND(MIN(SUM(EN$4,$O158/1000),SUM($O158,EN$4/1000)),3),CMB[[Cmb_ID]:[Cmb_ID]],0),SUM(N(EN$1),N($R158),1)),CHOOSE(AC[[M]:[M]],1,1,0,AC[[AB]:[AB]])),PRODUCT(INDEX(CMB[[BD_0O]:[BD_2O]],MATCH(ROUND(MIN(SUM(EN$4,$O158/1000),SUM($O158,EN$4/1000)),3),CMB[[Cmb_ID]:[Cmb_ID]],0),SUM(N(EN$1),N($R158),1)),CHOOSE(AC[[M]:[M]],1,0,1,AC[[DB]:[DB]])),PRODUCT(SUM(ROUND(AVERAGE(VALUE(EN$3),VALUE($P158)),0),CHOOSE(IF(OR(EN$1,$R158),4,INDEX(CMB[[Res_Rare]:[Res_Rare]],MATCH(ROUND(MIN(SUM(EN$4,$O158/1000),SUM($O158,EN$4/1000)),3),CMB[[Cmb_ID]:[Cmb_ID]],0))),-1,-1,0,0)),IF(OR(EN$1,$R158),4,INDEX(CMB[[Cmb_Rare]:[Cmb_Rare]],MATCH(ROUND(MIN(SUM(EN$4,$O158/1000),SUM($O158,EN$4/1000)),3),CMB[[Cmb_ID]:[Cmb_ID]],0))),CHOOSE(AC[[M]:[M]],2,1,1,SUM(AC[[AB]:[DB]])))),""))</f>
        <v/>
      </c>
      <c r="EO158" t="str">
        <f>IF(OR(EO$5="",$S158=""),"",IFERROR(SUM(PRODUCT(INDEX(CMB[[BA_0O]:[BA_2O]],MATCH(ROUND(MIN(SUM(EO$4,$O158/1000),SUM($O158,EO$4/1000)),3),CMB[[Cmb_ID]:[Cmb_ID]],0),SUM(N(EO$1),N($R158),1)),CHOOSE(AC[[M]:[M]],1,1,0,AC[[AB]:[AB]])),PRODUCT(INDEX(CMB[[BD_0O]:[BD_2O]],MATCH(ROUND(MIN(SUM(EO$4,$O158/1000),SUM($O158,EO$4/1000)),3),CMB[[Cmb_ID]:[Cmb_ID]],0),SUM(N(EO$1),N($R158),1)),CHOOSE(AC[[M]:[M]],1,0,1,AC[[DB]:[DB]])),PRODUCT(SUM(ROUND(AVERAGE(VALUE(EO$3),VALUE($P158)),0),CHOOSE(IF(OR(EO$1,$R158),4,INDEX(CMB[[Res_Rare]:[Res_Rare]],MATCH(ROUND(MIN(SUM(EO$4,$O158/1000),SUM($O158,EO$4/1000)),3),CMB[[Cmb_ID]:[Cmb_ID]],0))),-1,-1,0,0)),IF(OR(EO$1,$R158),4,INDEX(CMB[[Cmb_Rare]:[Cmb_Rare]],MATCH(ROUND(MIN(SUM(EO$4,$O158/1000),SUM($O158,EO$4/1000)),3),CMB[[Cmb_ID]:[Cmb_ID]],0))),CHOOSE(AC[[M]:[M]],2,1,1,SUM(AC[[AB]:[DB]])))),""))</f>
        <v/>
      </c>
      <c r="EP158" t="str">
        <f>IF(OR(EP$5="",$S158=""),"",IFERROR(SUM(PRODUCT(INDEX(CMB[[BA_0O]:[BA_2O]],MATCH(ROUND(MIN(SUM(EP$4,$O158/1000),SUM($O158,EP$4/1000)),3),CMB[[Cmb_ID]:[Cmb_ID]],0),SUM(N(EP$1),N($R158),1)),CHOOSE(AC[[M]:[M]],1,1,0,AC[[AB]:[AB]])),PRODUCT(INDEX(CMB[[BD_0O]:[BD_2O]],MATCH(ROUND(MIN(SUM(EP$4,$O158/1000),SUM($O158,EP$4/1000)),3),CMB[[Cmb_ID]:[Cmb_ID]],0),SUM(N(EP$1),N($R158),1)),CHOOSE(AC[[M]:[M]],1,0,1,AC[[DB]:[DB]])),PRODUCT(SUM(ROUND(AVERAGE(VALUE(EP$3),VALUE($P158)),0),CHOOSE(IF(OR(EP$1,$R158),4,INDEX(CMB[[Res_Rare]:[Res_Rare]],MATCH(ROUND(MIN(SUM(EP$4,$O158/1000),SUM($O158,EP$4/1000)),3),CMB[[Cmb_ID]:[Cmb_ID]],0))),-1,-1,0,0)),IF(OR(EP$1,$R158),4,INDEX(CMB[[Cmb_Rare]:[Cmb_Rare]],MATCH(ROUND(MIN(SUM(EP$4,$O158/1000),SUM($O158,EP$4/1000)),3),CMB[[Cmb_ID]:[Cmb_ID]],0))),CHOOSE(AC[[M]:[M]],2,1,1,SUM(AC[[AB]:[DB]])))),""))</f>
        <v/>
      </c>
      <c r="EQ158" t="str">
        <f>IF(OR(EQ$5="",$S158=""),"",IFERROR(SUM(PRODUCT(INDEX(CMB[[BA_0O]:[BA_2O]],MATCH(ROUND(MIN(SUM(EQ$4,$O158/1000),SUM($O158,EQ$4/1000)),3),CMB[[Cmb_ID]:[Cmb_ID]],0),SUM(N(EQ$1),N($R158),1)),CHOOSE(AC[[M]:[M]],1,1,0,AC[[AB]:[AB]])),PRODUCT(INDEX(CMB[[BD_0O]:[BD_2O]],MATCH(ROUND(MIN(SUM(EQ$4,$O158/1000),SUM($O158,EQ$4/1000)),3),CMB[[Cmb_ID]:[Cmb_ID]],0),SUM(N(EQ$1),N($R158),1)),CHOOSE(AC[[M]:[M]],1,0,1,AC[[DB]:[DB]])),PRODUCT(SUM(ROUND(AVERAGE(VALUE(EQ$3),VALUE($P158)),0),CHOOSE(IF(OR(EQ$1,$R158),4,INDEX(CMB[[Res_Rare]:[Res_Rare]],MATCH(ROUND(MIN(SUM(EQ$4,$O158/1000),SUM($O158,EQ$4/1000)),3),CMB[[Cmb_ID]:[Cmb_ID]],0))),-1,-1,0,0)),IF(OR(EQ$1,$R158),4,INDEX(CMB[[Cmb_Rare]:[Cmb_Rare]],MATCH(ROUND(MIN(SUM(EQ$4,$O158/1000),SUM($O158,EQ$4/1000)),3),CMB[[Cmb_ID]:[Cmb_ID]],0))),CHOOSE(AC[[M]:[M]],2,1,1,SUM(AC[[AB]:[DB]])))),""))</f>
        <v/>
      </c>
      <c r="ER158" t="str">
        <f>IF(OR(ER$5="",$S158=""),"",IFERROR(SUM(PRODUCT(INDEX(CMB[[BA_0O]:[BA_2O]],MATCH(ROUND(MIN(SUM(ER$4,$O158/1000),SUM($O158,ER$4/1000)),3),CMB[[Cmb_ID]:[Cmb_ID]],0),SUM(N(ER$1),N($R158),1)),CHOOSE(AC[[M]:[M]],1,1,0,AC[[AB]:[AB]])),PRODUCT(INDEX(CMB[[BD_0O]:[BD_2O]],MATCH(ROUND(MIN(SUM(ER$4,$O158/1000),SUM($O158,ER$4/1000)),3),CMB[[Cmb_ID]:[Cmb_ID]],0),SUM(N(ER$1),N($R158),1)),CHOOSE(AC[[M]:[M]],1,0,1,AC[[DB]:[DB]])),PRODUCT(SUM(ROUND(AVERAGE(VALUE(ER$3),VALUE($P158)),0),CHOOSE(IF(OR(ER$1,$R158),4,INDEX(CMB[[Res_Rare]:[Res_Rare]],MATCH(ROUND(MIN(SUM(ER$4,$O158/1000),SUM($O158,ER$4/1000)),3),CMB[[Cmb_ID]:[Cmb_ID]],0))),-1,-1,0,0)),IF(OR(ER$1,$R158),4,INDEX(CMB[[Cmb_Rare]:[Cmb_Rare]],MATCH(ROUND(MIN(SUM(ER$4,$O158/1000),SUM($O158,ER$4/1000)),3),CMB[[Cmb_ID]:[Cmb_ID]],0))),CHOOSE(AC[[M]:[M]],2,1,1,SUM(AC[[AB]:[DB]])))),""))</f>
        <v/>
      </c>
      <c r="ES158" t="str">
        <f>IF(OR(ES$5="",$S158=""),"",IFERROR(SUM(PRODUCT(INDEX(CMB[[BA_0O]:[BA_2O]],MATCH(ROUND(MIN(SUM(ES$4,$O158/1000),SUM($O158,ES$4/1000)),3),CMB[[Cmb_ID]:[Cmb_ID]],0),SUM(N(ES$1),N($R158),1)),CHOOSE(AC[[M]:[M]],1,1,0,AC[[AB]:[AB]])),PRODUCT(INDEX(CMB[[BD_0O]:[BD_2O]],MATCH(ROUND(MIN(SUM(ES$4,$O158/1000),SUM($O158,ES$4/1000)),3),CMB[[Cmb_ID]:[Cmb_ID]],0),SUM(N(ES$1),N($R158),1)),CHOOSE(AC[[M]:[M]],1,0,1,AC[[DB]:[DB]])),PRODUCT(SUM(ROUND(AVERAGE(VALUE(ES$3),VALUE($P158)),0),CHOOSE(IF(OR(ES$1,$R158),4,INDEX(CMB[[Res_Rare]:[Res_Rare]],MATCH(ROUND(MIN(SUM(ES$4,$O158/1000),SUM($O158,ES$4/1000)),3),CMB[[Cmb_ID]:[Cmb_ID]],0))),-1,-1,0,0)),IF(OR(ES$1,$R158),4,INDEX(CMB[[Cmb_Rare]:[Cmb_Rare]],MATCH(ROUND(MIN(SUM(ES$4,$O158/1000),SUM($O158,ES$4/1000)),3),CMB[[Cmb_ID]:[Cmb_ID]],0))),CHOOSE(AC[[M]:[M]],2,1,1,SUM(AC[[AB]:[DB]])))),""))</f>
        <v/>
      </c>
      <c r="ET158" t="str">
        <f>IF(OR(ET$5="",$S158=""),"",IFERROR(SUM(PRODUCT(INDEX(CMB[[BA_0O]:[BA_2O]],MATCH(ROUND(MIN(SUM(ET$4,$O158/1000),SUM($O158,ET$4/1000)),3),CMB[[Cmb_ID]:[Cmb_ID]],0),SUM(N(ET$1),N($R158),1)),CHOOSE(AC[[M]:[M]],1,1,0,AC[[AB]:[AB]])),PRODUCT(INDEX(CMB[[BD_0O]:[BD_2O]],MATCH(ROUND(MIN(SUM(ET$4,$O158/1000),SUM($O158,ET$4/1000)),3),CMB[[Cmb_ID]:[Cmb_ID]],0),SUM(N(ET$1),N($R158),1)),CHOOSE(AC[[M]:[M]],1,0,1,AC[[DB]:[DB]])),PRODUCT(SUM(ROUND(AVERAGE(VALUE(ET$3),VALUE($P158)),0),CHOOSE(IF(OR(ET$1,$R158),4,INDEX(CMB[[Res_Rare]:[Res_Rare]],MATCH(ROUND(MIN(SUM(ET$4,$O158/1000),SUM($O158,ET$4/1000)),3),CMB[[Cmb_ID]:[Cmb_ID]],0))),-1,-1,0,0)),IF(OR(ET$1,$R158),4,INDEX(CMB[[Cmb_Rare]:[Cmb_Rare]],MATCH(ROUND(MIN(SUM(ET$4,$O158/1000),SUM($O158,ET$4/1000)),3),CMB[[Cmb_ID]:[Cmb_ID]],0))),CHOOSE(AC[[M]:[M]],2,1,1,SUM(AC[[AB]:[DB]])))),""))</f>
        <v/>
      </c>
      <c r="EU158" t="str">
        <f>IF(OR(EU$5="",$S158=""),"",IFERROR(SUM(PRODUCT(INDEX(CMB[[BA_0O]:[BA_2O]],MATCH(ROUND(MIN(SUM(EU$4,$O158/1000),SUM($O158,EU$4/1000)),3),CMB[[Cmb_ID]:[Cmb_ID]],0),SUM(N(EU$1),N($R158),1)),CHOOSE(AC[[M]:[M]],1,1,0,AC[[AB]:[AB]])),PRODUCT(INDEX(CMB[[BD_0O]:[BD_2O]],MATCH(ROUND(MIN(SUM(EU$4,$O158/1000),SUM($O158,EU$4/1000)),3),CMB[[Cmb_ID]:[Cmb_ID]],0),SUM(N(EU$1),N($R158),1)),CHOOSE(AC[[M]:[M]],1,0,1,AC[[DB]:[DB]])),PRODUCT(SUM(ROUND(AVERAGE(VALUE(EU$3),VALUE($P158)),0),CHOOSE(IF(OR(EU$1,$R158),4,INDEX(CMB[[Res_Rare]:[Res_Rare]],MATCH(ROUND(MIN(SUM(EU$4,$O158/1000),SUM($O158,EU$4/1000)),3),CMB[[Cmb_ID]:[Cmb_ID]],0))),-1,-1,0,0)),IF(OR(EU$1,$R158),4,INDEX(CMB[[Cmb_Rare]:[Cmb_Rare]],MATCH(ROUND(MIN(SUM(EU$4,$O158/1000),SUM($O158,EU$4/1000)),3),CMB[[Cmb_ID]:[Cmb_ID]],0))),CHOOSE(AC[[M]:[M]],2,1,1,SUM(AC[[AB]:[DB]])))),""))</f>
        <v/>
      </c>
      <c r="EV158" t="str">
        <f>IF(OR(EV$5="",$S158=""),"",IFERROR(SUM(PRODUCT(INDEX(CMB[[BA_0O]:[BA_2O]],MATCH(ROUND(MIN(SUM(EV$4,$O158/1000),SUM($O158,EV$4/1000)),3),CMB[[Cmb_ID]:[Cmb_ID]],0),SUM(N(EV$1),N($R158),1)),CHOOSE(AC[[M]:[M]],1,1,0,AC[[AB]:[AB]])),PRODUCT(INDEX(CMB[[BD_0O]:[BD_2O]],MATCH(ROUND(MIN(SUM(EV$4,$O158/1000),SUM($O158,EV$4/1000)),3),CMB[[Cmb_ID]:[Cmb_ID]],0),SUM(N(EV$1),N($R158),1)),CHOOSE(AC[[M]:[M]],1,0,1,AC[[DB]:[DB]])),PRODUCT(SUM(ROUND(AVERAGE(VALUE(EV$3),VALUE($P158)),0),CHOOSE(IF(OR(EV$1,$R158),4,INDEX(CMB[[Res_Rare]:[Res_Rare]],MATCH(ROUND(MIN(SUM(EV$4,$O158/1000),SUM($O158,EV$4/1000)),3),CMB[[Cmb_ID]:[Cmb_ID]],0))),-1,-1,0,0)),IF(OR(EV$1,$R158),4,INDEX(CMB[[Cmb_Rare]:[Cmb_Rare]],MATCH(ROUND(MIN(SUM(EV$4,$O158/1000),SUM($O158,EV$4/1000)),3),CMB[[Cmb_ID]:[Cmb_ID]],0))),CHOOSE(AC[[M]:[M]],2,1,1,SUM(AC[[AB]:[DB]])))),""))</f>
        <v/>
      </c>
      <c r="EW158" t="str">
        <f>IF(OR(EW$5="",$S158=""),"",IFERROR(SUM(PRODUCT(INDEX(CMB[[BA_0O]:[BA_2O]],MATCH(ROUND(MIN(SUM(EW$4,$O158/1000),SUM($O158,EW$4/1000)),3),CMB[[Cmb_ID]:[Cmb_ID]],0),SUM(N(EW$1),N($R158),1)),CHOOSE(AC[[M]:[M]],1,1,0,AC[[AB]:[AB]])),PRODUCT(INDEX(CMB[[BD_0O]:[BD_2O]],MATCH(ROUND(MIN(SUM(EW$4,$O158/1000),SUM($O158,EW$4/1000)),3),CMB[[Cmb_ID]:[Cmb_ID]],0),SUM(N(EW$1),N($R158),1)),CHOOSE(AC[[M]:[M]],1,0,1,AC[[DB]:[DB]])),PRODUCT(SUM(ROUND(AVERAGE(VALUE(EW$3),VALUE($P158)),0),CHOOSE(IF(OR(EW$1,$R158),4,INDEX(CMB[[Res_Rare]:[Res_Rare]],MATCH(ROUND(MIN(SUM(EW$4,$O158/1000),SUM($O158,EW$4/1000)),3),CMB[[Cmb_ID]:[Cmb_ID]],0))),-1,-1,0,0)),IF(OR(EW$1,$R158),4,INDEX(CMB[[Cmb_Rare]:[Cmb_Rare]],MATCH(ROUND(MIN(SUM(EW$4,$O158/1000),SUM($O158,EW$4/1000)),3),CMB[[Cmb_ID]:[Cmb_ID]],0))),CHOOSE(AC[[M]:[M]],2,1,1,SUM(AC[[AB]:[DB]])))),""))</f>
        <v/>
      </c>
      <c r="EX158" t="str">
        <f>IF(OR(EX$5="",$S158=""),"",IFERROR(SUM(PRODUCT(INDEX(CMB[[BA_0O]:[BA_2O]],MATCH(ROUND(MIN(SUM(EX$4,$O158/1000),SUM($O158,EX$4/1000)),3),CMB[[Cmb_ID]:[Cmb_ID]],0),SUM(N(EX$1),N($R158),1)),CHOOSE(AC[[M]:[M]],1,1,0,AC[[AB]:[AB]])),PRODUCT(INDEX(CMB[[BD_0O]:[BD_2O]],MATCH(ROUND(MIN(SUM(EX$4,$O158/1000),SUM($O158,EX$4/1000)),3),CMB[[Cmb_ID]:[Cmb_ID]],0),SUM(N(EX$1),N($R158),1)),CHOOSE(AC[[M]:[M]],1,0,1,AC[[DB]:[DB]])),PRODUCT(SUM(ROUND(AVERAGE(VALUE(EX$3),VALUE($P158)),0),CHOOSE(IF(OR(EX$1,$R158),4,INDEX(CMB[[Res_Rare]:[Res_Rare]],MATCH(ROUND(MIN(SUM(EX$4,$O158/1000),SUM($O158,EX$4/1000)),3),CMB[[Cmb_ID]:[Cmb_ID]],0))),-1,-1,0,0)),IF(OR(EX$1,$R158),4,INDEX(CMB[[Cmb_Rare]:[Cmb_Rare]],MATCH(ROUND(MIN(SUM(EX$4,$O158/1000),SUM($O158,EX$4/1000)),3),CMB[[Cmb_ID]:[Cmb_ID]],0))),CHOOSE(AC[[M]:[M]],2,1,1,SUM(AC[[AB]:[DB]])))),""))</f>
        <v/>
      </c>
      <c r="EY158" t="str">
        <f>IF(OR(EY$5="",$S158=""),"",IFERROR(SUM(PRODUCT(INDEX(CMB[[BA_0O]:[BA_2O]],MATCH(ROUND(MIN(SUM(EY$4,$O158/1000),SUM($O158,EY$4/1000)),3),CMB[[Cmb_ID]:[Cmb_ID]],0),SUM(N(EY$1),N($R158),1)),CHOOSE(AC[[M]:[M]],1,1,0,AC[[AB]:[AB]])),PRODUCT(INDEX(CMB[[BD_0O]:[BD_2O]],MATCH(ROUND(MIN(SUM(EY$4,$O158/1000),SUM($O158,EY$4/1000)),3),CMB[[Cmb_ID]:[Cmb_ID]],0),SUM(N(EY$1),N($R158),1)),CHOOSE(AC[[M]:[M]],1,0,1,AC[[DB]:[DB]])),PRODUCT(SUM(ROUND(AVERAGE(VALUE(EY$3),VALUE($P158)),0),CHOOSE(IF(OR(EY$1,$R158),4,INDEX(CMB[[Res_Rare]:[Res_Rare]],MATCH(ROUND(MIN(SUM(EY$4,$O158/1000),SUM($O158,EY$4/1000)),3),CMB[[Cmb_ID]:[Cmb_ID]],0))),-1,-1,0,0)),IF(OR(EY$1,$R158),4,INDEX(CMB[[Cmb_Rare]:[Cmb_Rare]],MATCH(ROUND(MIN(SUM(EY$4,$O158/1000),SUM($O158,EY$4/1000)),3),CMB[[Cmb_ID]:[Cmb_ID]],0))),CHOOSE(AC[[M]:[M]],2,1,1,SUM(AC[[AB]:[DB]])))),""))</f>
        <v/>
      </c>
      <c r="EZ158" t="str">
        <f>IF(OR(EZ$5="",$S158=""),"",IFERROR(SUM(PRODUCT(INDEX(CMB[[BA_0O]:[BA_2O]],MATCH(ROUND(MIN(SUM(EZ$4,$O158/1000),SUM($O158,EZ$4/1000)),3),CMB[[Cmb_ID]:[Cmb_ID]],0),SUM(N(EZ$1),N($R158),1)),CHOOSE(AC[[M]:[M]],1,1,0,AC[[AB]:[AB]])),PRODUCT(INDEX(CMB[[BD_0O]:[BD_2O]],MATCH(ROUND(MIN(SUM(EZ$4,$O158/1000),SUM($O158,EZ$4/1000)),3),CMB[[Cmb_ID]:[Cmb_ID]],0),SUM(N(EZ$1),N($R158),1)),CHOOSE(AC[[M]:[M]],1,0,1,AC[[DB]:[DB]])),PRODUCT(SUM(ROUND(AVERAGE(VALUE(EZ$3),VALUE($P158)),0),CHOOSE(IF(OR(EZ$1,$R158),4,INDEX(CMB[[Res_Rare]:[Res_Rare]],MATCH(ROUND(MIN(SUM(EZ$4,$O158/1000),SUM($O158,EZ$4/1000)),3),CMB[[Cmb_ID]:[Cmb_ID]],0))),-1,-1,0,0)),IF(OR(EZ$1,$R158),4,INDEX(CMB[[Cmb_Rare]:[Cmb_Rare]],MATCH(ROUND(MIN(SUM(EZ$4,$O158/1000),SUM($O158,EZ$4/1000)),3),CMB[[Cmb_ID]:[Cmb_ID]],0))),CHOOSE(AC[[M]:[M]],2,1,1,SUM(AC[[AB]:[DB]])))),""))</f>
        <v/>
      </c>
      <c r="FA158" t="str">
        <f>IF(OR(FA$5="",$S158=""),"",IFERROR(SUM(PRODUCT(INDEX(CMB[[BA_0O]:[BA_2O]],MATCH(ROUND(MIN(SUM(FA$4,$O158/1000),SUM($O158,FA$4/1000)),3),CMB[[Cmb_ID]:[Cmb_ID]],0),SUM(N(FA$1),N($R158),1)),CHOOSE(AC[[M]:[M]],1,1,0,AC[[AB]:[AB]])),PRODUCT(INDEX(CMB[[BD_0O]:[BD_2O]],MATCH(ROUND(MIN(SUM(FA$4,$O158/1000),SUM($O158,FA$4/1000)),3),CMB[[Cmb_ID]:[Cmb_ID]],0),SUM(N(FA$1),N($R158),1)),CHOOSE(AC[[M]:[M]],1,0,1,AC[[DB]:[DB]])),PRODUCT(SUM(ROUND(AVERAGE(VALUE(FA$3),VALUE($P158)),0),CHOOSE(IF(OR(FA$1,$R158),4,INDEX(CMB[[Res_Rare]:[Res_Rare]],MATCH(ROUND(MIN(SUM(FA$4,$O158/1000),SUM($O158,FA$4/1000)),3),CMB[[Cmb_ID]:[Cmb_ID]],0))),-1,-1,0,0)),IF(OR(FA$1,$R158),4,INDEX(CMB[[Cmb_Rare]:[Cmb_Rare]],MATCH(ROUND(MIN(SUM(FA$4,$O158/1000),SUM($O158,FA$4/1000)),3),CMB[[Cmb_ID]:[Cmb_ID]],0))),CHOOSE(AC[[M]:[M]],2,1,1,SUM(AC[[AB]:[DB]])))),""))</f>
        <v/>
      </c>
      <c r="FB158" t="str">
        <f>IF(OR(FB$5="",$S158=""),"",IFERROR(SUM(PRODUCT(INDEX(CMB[[BA_0O]:[BA_2O]],MATCH(ROUND(MIN(SUM(FB$4,$O158/1000),SUM($O158,FB$4/1000)),3),CMB[[Cmb_ID]:[Cmb_ID]],0),SUM(N(FB$1),N($R158),1)),CHOOSE(AC[[M]:[M]],1,1,0,AC[[AB]:[AB]])),PRODUCT(INDEX(CMB[[BD_0O]:[BD_2O]],MATCH(ROUND(MIN(SUM(FB$4,$O158/1000),SUM($O158,FB$4/1000)),3),CMB[[Cmb_ID]:[Cmb_ID]],0),SUM(N(FB$1),N($R158),1)),CHOOSE(AC[[M]:[M]],1,0,1,AC[[DB]:[DB]])),PRODUCT(SUM(ROUND(AVERAGE(VALUE(FB$3),VALUE($P158)),0),CHOOSE(IF(OR(FB$1,$R158),4,INDEX(CMB[[Res_Rare]:[Res_Rare]],MATCH(ROUND(MIN(SUM(FB$4,$O158/1000),SUM($O158,FB$4/1000)),3),CMB[[Cmb_ID]:[Cmb_ID]],0))),-1,-1,0,0)),IF(OR(FB$1,$R158),4,INDEX(CMB[[Cmb_Rare]:[Cmb_Rare]],MATCH(ROUND(MIN(SUM(FB$4,$O158/1000),SUM($O158,FB$4/1000)),3),CMB[[Cmb_ID]:[Cmb_ID]],0))),CHOOSE(AC[[M]:[M]],2,1,1,SUM(AC[[AB]:[DB]])))),""))</f>
        <v/>
      </c>
      <c r="FC158" t="str">
        <f>IF(OR(FC$5="",$S158=""),"",IFERROR(SUM(PRODUCT(INDEX(CMB[[BA_0O]:[BA_2O]],MATCH(ROUND(MIN(SUM(FC$4,$O158/1000),SUM($O158,FC$4/1000)),3),CMB[[Cmb_ID]:[Cmb_ID]],0),SUM(N(FC$1),N($R158),1)),CHOOSE(AC[[M]:[M]],1,1,0,AC[[AB]:[AB]])),PRODUCT(INDEX(CMB[[BD_0O]:[BD_2O]],MATCH(ROUND(MIN(SUM(FC$4,$O158/1000),SUM($O158,FC$4/1000)),3),CMB[[Cmb_ID]:[Cmb_ID]],0),SUM(N(FC$1),N($R158),1)),CHOOSE(AC[[M]:[M]],1,0,1,AC[[DB]:[DB]])),PRODUCT(SUM(ROUND(AVERAGE(VALUE(FC$3),VALUE($P158)),0),CHOOSE(IF(OR(FC$1,$R158),4,INDEX(CMB[[Res_Rare]:[Res_Rare]],MATCH(ROUND(MIN(SUM(FC$4,$O158/1000),SUM($O158,FC$4/1000)),3),CMB[[Cmb_ID]:[Cmb_ID]],0))),-1,-1,0,0)),IF(OR(FC$1,$R158),4,INDEX(CMB[[Cmb_Rare]:[Cmb_Rare]],MATCH(ROUND(MIN(SUM(FC$4,$O158/1000),SUM($O158,FC$4/1000)),3),CMB[[Cmb_ID]:[Cmb_ID]],0))),CHOOSE(AC[[M]:[M]],2,1,1,SUM(AC[[AB]:[DB]])))),""))</f>
        <v/>
      </c>
      <c r="FD158" t="str">
        <f>IF(OR(FD$5="",$S158=""),"",IFERROR(SUM(PRODUCT(INDEX(CMB[[BA_0O]:[BA_2O]],MATCH(ROUND(MIN(SUM(FD$4,$O158/1000),SUM($O158,FD$4/1000)),3),CMB[[Cmb_ID]:[Cmb_ID]],0),SUM(N(FD$1),N($R158),1)),CHOOSE(AC[[M]:[M]],1,1,0,AC[[AB]:[AB]])),PRODUCT(INDEX(CMB[[BD_0O]:[BD_2O]],MATCH(ROUND(MIN(SUM(FD$4,$O158/1000),SUM($O158,FD$4/1000)),3),CMB[[Cmb_ID]:[Cmb_ID]],0),SUM(N(FD$1),N($R158),1)),CHOOSE(AC[[M]:[M]],1,0,1,AC[[DB]:[DB]])),PRODUCT(SUM(ROUND(AVERAGE(VALUE(FD$3),VALUE($P158)),0),CHOOSE(IF(OR(FD$1,$R158),4,INDEX(CMB[[Res_Rare]:[Res_Rare]],MATCH(ROUND(MIN(SUM(FD$4,$O158/1000),SUM($O158,FD$4/1000)),3),CMB[[Cmb_ID]:[Cmb_ID]],0))),-1,-1,0,0)),IF(OR(FD$1,$R158),4,INDEX(CMB[[Cmb_Rare]:[Cmb_Rare]],MATCH(ROUND(MIN(SUM(FD$4,$O158/1000),SUM($O158,FD$4/1000)),3),CMB[[Cmb_ID]:[Cmb_ID]],0))),CHOOSE(AC[[M]:[M]],2,1,1,SUM(AC[[AB]:[DB]])))),""))</f>
        <v/>
      </c>
      <c r="FE158" t="str">
        <f>IF(OR(FE$5="",$S158=""),"",IFERROR(SUM(PRODUCT(INDEX(CMB[[BA_0O]:[BA_2O]],MATCH(ROUND(MIN(SUM(FE$4,$O158/1000),SUM($O158,FE$4/1000)),3),CMB[[Cmb_ID]:[Cmb_ID]],0),SUM(N(FE$1),N($R158),1)),CHOOSE(AC[[M]:[M]],1,1,0,AC[[AB]:[AB]])),PRODUCT(INDEX(CMB[[BD_0O]:[BD_2O]],MATCH(ROUND(MIN(SUM(FE$4,$O158/1000),SUM($O158,FE$4/1000)),3),CMB[[Cmb_ID]:[Cmb_ID]],0),SUM(N(FE$1),N($R158),1)),CHOOSE(AC[[M]:[M]],1,0,1,AC[[DB]:[DB]])),PRODUCT(SUM(ROUND(AVERAGE(VALUE(FE$3),VALUE($P158)),0),CHOOSE(IF(OR(FE$1,$R158),4,INDEX(CMB[[Res_Rare]:[Res_Rare]],MATCH(ROUND(MIN(SUM(FE$4,$O158/1000),SUM($O158,FE$4/1000)),3),CMB[[Cmb_ID]:[Cmb_ID]],0))),-1,-1,0,0)),IF(OR(FE$1,$R158),4,INDEX(CMB[[Cmb_Rare]:[Cmb_Rare]],MATCH(ROUND(MIN(SUM(FE$4,$O158/1000),SUM($O158,FE$4/1000)),3),CMB[[Cmb_ID]:[Cmb_ID]],0))),CHOOSE(AC[[M]:[M]],2,1,1,SUM(AC[[AB]:[DB]])))),""))</f>
        <v/>
      </c>
      <c r="FF158" t="str">
        <f>IF(OR(FF$5="",$S158=""),"",IFERROR(SUM(PRODUCT(INDEX(CMB[[BA_0O]:[BA_2O]],MATCH(ROUND(MIN(SUM(FF$4,$O158/1000),SUM($O158,FF$4/1000)),3),CMB[[Cmb_ID]:[Cmb_ID]],0),SUM(N(FF$1),N($R158),1)),CHOOSE(AC[[M]:[M]],1,1,0,AC[[AB]:[AB]])),PRODUCT(INDEX(CMB[[BD_0O]:[BD_2O]],MATCH(ROUND(MIN(SUM(FF$4,$O158/1000),SUM($O158,FF$4/1000)),3),CMB[[Cmb_ID]:[Cmb_ID]],0),SUM(N(FF$1),N($R158),1)),CHOOSE(AC[[M]:[M]],1,0,1,AC[[DB]:[DB]])),PRODUCT(SUM(ROUND(AVERAGE(VALUE(FF$3),VALUE($P158)),0),CHOOSE(IF(OR(FF$1,$R158),4,INDEX(CMB[[Res_Rare]:[Res_Rare]],MATCH(ROUND(MIN(SUM(FF$4,$O158/1000),SUM($O158,FF$4/1000)),3),CMB[[Cmb_ID]:[Cmb_ID]],0))),-1,-1,0,0)),IF(OR(FF$1,$R158),4,INDEX(CMB[[Cmb_Rare]:[Cmb_Rare]],MATCH(ROUND(MIN(SUM(FF$4,$O158/1000),SUM($O158,FF$4/1000)),3),CMB[[Cmb_ID]:[Cmb_ID]],0))),CHOOSE(AC[[M]:[M]],2,1,1,SUM(AC[[AB]:[DB]])))),""))</f>
        <v/>
      </c>
      <c r="FG158" t="str">
        <f>IF(OR(FG$5="",$S158=""),"",IFERROR(SUM(PRODUCT(INDEX(CMB[[BA_0O]:[BA_2O]],MATCH(ROUND(MIN(SUM(FG$4,$O158/1000),SUM($O158,FG$4/1000)),3),CMB[[Cmb_ID]:[Cmb_ID]],0),SUM(N(FG$1),N($R158),1)),CHOOSE(AC[[M]:[M]],1,1,0,AC[[AB]:[AB]])),PRODUCT(INDEX(CMB[[BD_0O]:[BD_2O]],MATCH(ROUND(MIN(SUM(FG$4,$O158/1000),SUM($O158,FG$4/1000)),3),CMB[[Cmb_ID]:[Cmb_ID]],0),SUM(N(FG$1),N($R158),1)),CHOOSE(AC[[M]:[M]],1,0,1,AC[[DB]:[DB]])),PRODUCT(SUM(ROUND(AVERAGE(VALUE(FG$3),VALUE($P158)),0),CHOOSE(IF(OR(FG$1,$R158),4,INDEX(CMB[[Res_Rare]:[Res_Rare]],MATCH(ROUND(MIN(SUM(FG$4,$O158/1000),SUM($O158,FG$4/1000)),3),CMB[[Cmb_ID]:[Cmb_ID]],0))),-1,-1,0,0)),IF(OR(FG$1,$R158),4,INDEX(CMB[[Cmb_Rare]:[Cmb_Rare]],MATCH(ROUND(MIN(SUM(FG$4,$O158/1000),SUM($O158,FG$4/1000)),3),CMB[[Cmb_ID]:[Cmb_ID]],0))),CHOOSE(AC[[M]:[M]],2,1,1,SUM(AC[[AB]:[DB]])))),""))</f>
        <v/>
      </c>
      <c r="FH158" t="str">
        <f>IF(OR(FH$5="",$S158=""),"",IFERROR(SUM(PRODUCT(INDEX(CMB[[BA_0O]:[BA_2O]],MATCH(ROUND(MIN(SUM(FH$4,$O158/1000),SUM($O158,FH$4/1000)),3),CMB[[Cmb_ID]:[Cmb_ID]],0),SUM(N(FH$1),N($R158),1)),CHOOSE(AC[[M]:[M]],1,1,0,AC[[AB]:[AB]])),PRODUCT(INDEX(CMB[[BD_0O]:[BD_2O]],MATCH(ROUND(MIN(SUM(FH$4,$O158/1000),SUM($O158,FH$4/1000)),3),CMB[[Cmb_ID]:[Cmb_ID]],0),SUM(N(FH$1),N($R158),1)),CHOOSE(AC[[M]:[M]],1,0,1,AC[[DB]:[DB]])),PRODUCT(SUM(ROUND(AVERAGE(VALUE(FH$3),VALUE($P158)),0),CHOOSE(IF(OR(FH$1,$R158),4,INDEX(CMB[[Res_Rare]:[Res_Rare]],MATCH(ROUND(MIN(SUM(FH$4,$O158/1000),SUM($O158,FH$4/1000)),3),CMB[[Cmb_ID]:[Cmb_ID]],0))),-1,-1,0,0)),IF(OR(FH$1,$R158),4,INDEX(CMB[[Cmb_Rare]:[Cmb_Rare]],MATCH(ROUND(MIN(SUM(FH$4,$O158/1000),SUM($O158,FH$4/1000)),3),CMB[[Cmb_ID]:[Cmb_ID]],0))),CHOOSE(AC[[M]:[M]],2,1,1,SUM(AC[[AB]:[DB]])))),""))</f>
        <v/>
      </c>
      <c r="FI158" t="str">
        <f>IF(OR(FI$5="",$S158=""),"",IFERROR(SUM(PRODUCT(INDEX(CMB[[BA_0O]:[BA_2O]],MATCH(ROUND(MIN(SUM(FI$4,$O158/1000),SUM($O158,FI$4/1000)),3),CMB[[Cmb_ID]:[Cmb_ID]],0),SUM(N(FI$1),N($R158),1)),CHOOSE(AC[[M]:[M]],1,1,0,AC[[AB]:[AB]])),PRODUCT(INDEX(CMB[[BD_0O]:[BD_2O]],MATCH(ROUND(MIN(SUM(FI$4,$O158/1000),SUM($O158,FI$4/1000)),3),CMB[[Cmb_ID]:[Cmb_ID]],0),SUM(N(FI$1),N($R158),1)),CHOOSE(AC[[M]:[M]],1,0,1,AC[[DB]:[DB]])),PRODUCT(SUM(ROUND(AVERAGE(VALUE(FI$3),VALUE($P158)),0),CHOOSE(IF(OR(FI$1,$R158),4,INDEX(CMB[[Res_Rare]:[Res_Rare]],MATCH(ROUND(MIN(SUM(FI$4,$O158/1000),SUM($O158,FI$4/1000)),3),CMB[[Cmb_ID]:[Cmb_ID]],0))),-1,-1,0,0)),IF(OR(FI$1,$R158),4,INDEX(CMB[[Cmb_Rare]:[Cmb_Rare]],MATCH(ROUND(MIN(SUM(FI$4,$O158/1000),SUM($O158,FI$4/1000)),3),CMB[[Cmb_ID]:[Cmb_ID]],0))),CHOOSE(AC[[M]:[M]],2,1,1,SUM(AC[[AB]:[DB]])))),""))</f>
        <v/>
      </c>
      <c r="FJ158" t="str">
        <f>IF(OR(FJ$5="",$S158=""),"",IFERROR(SUM(PRODUCT(INDEX(CMB[[BA_0O]:[BA_2O]],MATCH(ROUND(MIN(SUM(FJ$4,$O158/1000),SUM($O158,FJ$4/1000)),3),CMB[[Cmb_ID]:[Cmb_ID]],0),SUM(N(FJ$1),N($R158),1)),CHOOSE(AC[[M]:[M]],1,1,0,AC[[AB]:[AB]])),PRODUCT(INDEX(CMB[[BD_0O]:[BD_2O]],MATCH(ROUND(MIN(SUM(FJ$4,$O158/1000),SUM($O158,FJ$4/1000)),3),CMB[[Cmb_ID]:[Cmb_ID]],0),SUM(N(FJ$1),N($R158),1)),CHOOSE(AC[[M]:[M]],1,0,1,AC[[DB]:[DB]])),PRODUCT(SUM(ROUND(AVERAGE(VALUE(FJ$3),VALUE($P158)),0),CHOOSE(IF(OR(FJ$1,$R158),4,INDEX(CMB[[Res_Rare]:[Res_Rare]],MATCH(ROUND(MIN(SUM(FJ$4,$O158/1000),SUM($O158,FJ$4/1000)),3),CMB[[Cmb_ID]:[Cmb_ID]],0))),-1,-1,0,0)),IF(OR(FJ$1,$R158),4,INDEX(CMB[[Cmb_Rare]:[Cmb_Rare]],MATCH(ROUND(MIN(SUM(FJ$4,$O158/1000),SUM($O158,FJ$4/1000)),3),CMB[[Cmb_ID]:[Cmb_ID]],0))),CHOOSE(AC[[M]:[M]],2,1,1,SUM(AC[[AB]:[DB]])))),""))</f>
        <v/>
      </c>
      <c r="FK158" t="str">
        <f>IF(OR(FK$5="",$S158=""),"",IFERROR(SUM(PRODUCT(INDEX(CMB[[BA_0O]:[BA_2O]],MATCH(ROUND(MIN(SUM(FK$4,$O158/1000),SUM($O158,FK$4/1000)),3),CMB[[Cmb_ID]:[Cmb_ID]],0),SUM(N(FK$1),N($R158),1)),CHOOSE(AC[[M]:[M]],1,1,0,AC[[AB]:[AB]])),PRODUCT(INDEX(CMB[[BD_0O]:[BD_2O]],MATCH(ROUND(MIN(SUM(FK$4,$O158/1000),SUM($O158,FK$4/1000)),3),CMB[[Cmb_ID]:[Cmb_ID]],0),SUM(N(FK$1),N($R158),1)),CHOOSE(AC[[M]:[M]],1,0,1,AC[[DB]:[DB]])),PRODUCT(SUM(ROUND(AVERAGE(VALUE(FK$3),VALUE($P158)),0),CHOOSE(IF(OR(FK$1,$R158),4,INDEX(CMB[[Res_Rare]:[Res_Rare]],MATCH(ROUND(MIN(SUM(FK$4,$O158/1000),SUM($O158,FK$4/1000)),3),CMB[[Cmb_ID]:[Cmb_ID]],0))),-1,-1,0,0)),IF(OR(FK$1,$R158),4,INDEX(CMB[[Cmb_Rare]:[Cmb_Rare]],MATCH(ROUND(MIN(SUM(FK$4,$O158/1000),SUM($O158,FK$4/1000)),3),CMB[[Cmb_ID]:[Cmb_ID]],0))),CHOOSE(AC[[M]:[M]],2,1,1,SUM(AC[[AB]:[DB]])))),""))</f>
        <v/>
      </c>
      <c r="FL158" t="str">
        <f>IF(OR(FL$5="",$S158=""),"",IFERROR(SUM(PRODUCT(INDEX(CMB[[BA_0O]:[BA_2O]],MATCH(ROUND(MIN(SUM(FL$4,$O158/1000),SUM($O158,FL$4/1000)),3),CMB[[Cmb_ID]:[Cmb_ID]],0),SUM(N(FL$1),N($R158),1)),CHOOSE(AC[[M]:[M]],1,1,0,AC[[AB]:[AB]])),PRODUCT(INDEX(CMB[[BD_0O]:[BD_2O]],MATCH(ROUND(MIN(SUM(FL$4,$O158/1000),SUM($O158,FL$4/1000)),3),CMB[[Cmb_ID]:[Cmb_ID]],0),SUM(N(FL$1),N($R158),1)),CHOOSE(AC[[M]:[M]],1,0,1,AC[[DB]:[DB]])),PRODUCT(SUM(ROUND(AVERAGE(VALUE(FL$3),VALUE($P158)),0),CHOOSE(IF(OR(FL$1,$R158),4,INDEX(CMB[[Res_Rare]:[Res_Rare]],MATCH(ROUND(MIN(SUM(FL$4,$O158/1000),SUM($O158,FL$4/1000)),3),CMB[[Cmb_ID]:[Cmb_ID]],0))),-1,-1,0,0)),IF(OR(FL$1,$R158),4,INDEX(CMB[[Cmb_Rare]:[Cmb_Rare]],MATCH(ROUND(MIN(SUM(FL$4,$O158/1000),SUM($O158,FL$4/1000)),3),CMB[[Cmb_ID]:[Cmb_ID]],0))),CHOOSE(AC[[M]:[M]],2,1,1,SUM(AC[[AB]:[DB]])))),""))</f>
        <v/>
      </c>
      <c r="FM158" t="str">
        <f>IF(OR(FM$5="",$S158=""),"",IFERROR(SUM(PRODUCT(INDEX(CMB[[BA_0O]:[BA_2O]],MATCH(ROUND(MIN(SUM(FM$4,$O158/1000),SUM($O158,FM$4/1000)),3),CMB[[Cmb_ID]:[Cmb_ID]],0),SUM(N(FM$1),N($R158),1)),CHOOSE(AC[[M]:[M]],1,1,0,AC[[AB]:[AB]])),PRODUCT(INDEX(CMB[[BD_0O]:[BD_2O]],MATCH(ROUND(MIN(SUM(FM$4,$O158/1000),SUM($O158,FM$4/1000)),3),CMB[[Cmb_ID]:[Cmb_ID]],0),SUM(N(FM$1),N($R158),1)),CHOOSE(AC[[M]:[M]],1,0,1,AC[[DB]:[DB]])),PRODUCT(SUM(ROUND(AVERAGE(VALUE(FM$3),VALUE($P158)),0),CHOOSE(IF(OR(FM$1,$R158),4,INDEX(CMB[[Res_Rare]:[Res_Rare]],MATCH(ROUND(MIN(SUM(FM$4,$O158/1000),SUM($O158,FM$4/1000)),3),CMB[[Cmb_ID]:[Cmb_ID]],0))),-1,-1,0,0)),IF(OR(FM$1,$R158),4,INDEX(CMB[[Cmb_Rare]:[Cmb_Rare]],MATCH(ROUND(MIN(SUM(FM$4,$O158/1000),SUM($O158,FM$4/1000)),3),CMB[[Cmb_ID]:[Cmb_ID]],0))),CHOOSE(AC[[M]:[M]],2,1,1,SUM(AC[[AB]:[DB]])))),""))</f>
        <v/>
      </c>
      <c r="FN158" s="7">
        <f t="shared" si="73"/>
        <v>0</v>
      </c>
      <c r="FO158" s="7">
        <f t="shared" si="73"/>
        <v>0</v>
      </c>
      <c r="FP158" s="7">
        <f t="shared" si="73"/>
        <v>0</v>
      </c>
      <c r="FQ158" s="7">
        <f t="shared" si="73"/>
        <v>0</v>
      </c>
      <c r="FR158" s="7">
        <f t="shared" si="73"/>
        <v>0</v>
      </c>
      <c r="FS158" s="7">
        <f t="shared" si="73"/>
        <v>0</v>
      </c>
      <c r="FT158" s="7">
        <f>SUM(IF(INDEX(LIB[[Quantity]:[Quantity]],MATCH($S158,LIB[[ID]:[ID]],0))&gt;=COLUMN(A$1),TRUNC(PRODUCT(AVERAGE($FN158:$FS158),POWER(AC[[CR]:[CR]],SUM(SUMIFS($D$11:$D157,$A$11:$A157,$A158,$E$11:$E157,"&gt;="&amp;$E158),SUMIFS($D159:$D$161,$A159:$A$161,$A158,$E159:$E$161,"&gt;"&amp;$E158),COLUMN(A$1),-1)),IF($Q158="Yes",AC[[FB]:[FB]],1))),0),ROW(A147)/-VALUE(1&amp;REPT("0",9-PRODUCT(COLUMN(A$1)-1,3))),1)</f>
        <v>0.99999985300000005</v>
      </c>
      <c r="FU158" s="7">
        <f>SUM(IF(INDEX(LIB[[Quantity]:[Quantity]],MATCH($S158,LIB[[ID]:[ID]],0))&gt;=COLUMN(B$1),TRUNC(PRODUCT(AVERAGE($FN158:$FS158),POWER(AC[[CR]:[CR]],SUM(SUMIFS($D$11:$D157,$A$11:$A157,$A158,$E$11:$E157,"&gt;="&amp;$E158),SUMIFS($D159:$D$161,$A159:$A$161,$A158,$E159:$E$161,"&gt;"&amp;$E158),COLUMN(B$1),-1)),IF($Q158="Yes",AC[[FB]:[FB]],1))),0),ROW(B147)/-VALUE(1&amp;REPT("0",9-PRODUCT(COLUMN(B$1)-1,3))),1)</f>
        <v>0.99985299999999999</v>
      </c>
      <c r="FV158" s="7">
        <f>SUM(IF(INDEX(LIB[[Quantity]:[Quantity]],MATCH($S158,LIB[[ID]:[ID]],0))&gt;=COLUMN(C$1),TRUNC(PRODUCT(AVERAGE($FN158:$FS158),POWER(AC[[CR]:[CR]],SUM(SUMIFS($D$11:$D157,$A$11:$A157,$A158,$E$11:$E157,"&gt;="&amp;$E158),SUMIFS($D159:$D$161,$A159:$A$161,$A158,$E159:$E$161,"&gt;"&amp;$E158),COLUMN(C$1),-1)),IF($Q158="Yes",AC[[FB]:[FB]],1))),0),ROW(C147)/-VALUE(1&amp;REPT("0",9-PRODUCT(COLUMN(C$1)-1,3))),1)</f>
        <v>0.85299999999999998</v>
      </c>
      <c r="FW158">
        <f t="shared" si="67"/>
        <v>220</v>
      </c>
      <c r="FX158">
        <f t="shared" si="68"/>
        <v>0</v>
      </c>
      <c r="FY158">
        <f t="shared" si="69"/>
        <v>0</v>
      </c>
      <c r="GC158">
        <f t="shared" si="70"/>
        <v>80</v>
      </c>
      <c r="GD158" t="str">
        <f>IFERROR(SUBSTITUTE(SUBSTITUTE(INDEX(SUG[Card],MATCH(ROW(A147),GC$12:GC$161,0))," #2","")," #3",""),"")</f>
        <v/>
      </c>
      <c r="GE158">
        <f>SUM(GE157,IF(IFERROR(MATCH(GD158,GD$11:GD157,0)&lt;0,TRUE()),1,0))</f>
        <v>35</v>
      </c>
      <c r="GF158" t="str">
        <f t="shared" si="71"/>
        <v/>
      </c>
      <c r="GI158">
        <f>SUM(SUMIFS(D$11:D157,A$11:A157,A158,B$11:B157,"&gt;="&amp;B158),SUMIFS(D159:D$161,A159:A$161,A158,B159:B$161,"&gt;"&amp;B158),SUMIFS(D$11:D157,A$11:A157,A158&amp;":Onyx"),SUMIFS(D159:D$161,A159:A$161,A158&amp;":Onyx"))</f>
        <v>0</v>
      </c>
      <c r="GP158" t="str">
        <f t="shared" si="65"/>
        <v/>
      </c>
      <c r="GQ158">
        <f t="shared" si="66"/>
        <v>0</v>
      </c>
      <c r="GR158" t="b">
        <f>COUNTIF(DECK[Card],IFERROR(MID($L158,1,FIND(" #",SUG_Helper[[#This Row],[Card]])-1),SUG_Helper[[#This Row],[Card]]))&gt;=IFERROR(VALUE(RIGHT(SUG_Helper[[#This Row],[Card]])),1)</f>
        <v>1</v>
      </c>
    </row>
    <row r="159" spans="2:200" x14ac:dyDescent="0.35">
      <c r="B159" s="4"/>
      <c r="C159" s="4"/>
      <c r="D159" s="4"/>
      <c r="E159" t="str">
        <f>IF(INDEX(LIB[Card],ROW(A148))="","",INDEX(LIB[Card],ROW(A148))&amp;" ("&amp;INDEX(LIB[Level],ROW(A148))&amp;")"&amp;IF(INDEX(LIB[Fused],ROW(A148))="Yes","ƒ",""))</f>
        <v/>
      </c>
      <c r="F159">
        <v>148</v>
      </c>
      <c r="H159" t="str">
        <f>IF(DECK[[#This Row],[Card]]="","",MID(DECK[[#This Row],[Card]],1,FIND(" (",DECK[[#This Row],[Card]])-1))</f>
        <v/>
      </c>
      <c r="I159" t="str">
        <f>IF(DECK[[#This Row],[Card]]="","",MID(DECK[[#This Row],[Card]],FIND("(",DECK[[#This Row],[Card]])+1,1))</f>
        <v/>
      </c>
      <c r="J159" t="str">
        <f>IF(DECK[[#This Row],[Card]]="","",IF(RIGHT(DECK[[#This Row],[Card]])="ƒ","Yes","No"))</f>
        <v/>
      </c>
      <c r="L159" t="str">
        <f t="shared" si="63"/>
        <v/>
      </c>
      <c r="M159">
        <f t="shared" si="64"/>
        <v>0</v>
      </c>
      <c r="O159" s="6" t="str">
        <f>IF(S159="","",MATCH(MID(S159,1,MIN(FIND(" (",S159),IFERROR(FIND(":",S159),50))-1),CC[CC_Name],0))</f>
        <v/>
      </c>
      <c r="P159" s="5" t="str">
        <f t="shared" si="57"/>
        <v/>
      </c>
      <c r="Q159" s="5" t="str">
        <f t="shared" si="58"/>
        <v/>
      </c>
      <c r="R159" s="5" t="str">
        <f t="shared" si="59"/>
        <v/>
      </c>
      <c r="S159" t="str">
        <f>(INDEX(LIB[ID],ROW(A148)))</f>
        <v/>
      </c>
      <c r="T159" t="str">
        <f>IF(OR(T$5="",$S159=""),"",IFERROR(SUM(PRODUCT(INDEX(CMB[[BA_0O]:[BA_2O]],MATCH(ROUND(MIN(SUM(T$4,$O159/1000),SUM($O159,T$4/1000)),3),CMB[[Cmb_ID]:[Cmb_ID]],0),SUM(N(T$1),N($R159),1)),CHOOSE(AC[[M]:[M]],1,1,0,AC[[AB]:[AB]])),PRODUCT(INDEX(CMB[[BD_0O]:[BD_2O]],MATCH(ROUND(MIN(SUM(T$4,$O159/1000),SUM($O159,T$4/1000)),3),CMB[[Cmb_ID]:[Cmb_ID]],0),SUM(N(T$1),N($R159),1)),CHOOSE(AC[[M]:[M]],1,0,1,AC[[DB]:[DB]])),PRODUCT(SUM(ROUND(AVERAGE(VALUE(T$3),VALUE($P159)),0),CHOOSE(IF(OR(T$1,$R159),4,INDEX(CMB[[Res_Rare]:[Res_Rare]],MATCH(ROUND(MIN(SUM(T$4,$O159/1000),SUM($O159,T$4/1000)),3),CMB[[Cmb_ID]:[Cmb_ID]],0))),-1,-1,0,0)),IF(OR(T$1,$R159),4,INDEX(CMB[[Cmb_Rare]:[Cmb_Rare]],MATCH(ROUND(MIN(SUM(T$4,$O159/1000),SUM($O159,T$4/1000)),3),CMB[[Cmb_ID]:[Cmb_ID]],0))),CHOOSE(AC[[M]:[M]],2,1,1,SUM(AC[[AB]:[DB]])))),""))</f>
        <v/>
      </c>
      <c r="U159" t="str">
        <f>IF(OR(U$5="",$S159=""),"",IFERROR(SUM(PRODUCT(INDEX(CMB[[BA_0O]:[BA_2O]],MATCH(ROUND(MIN(SUM(U$4,$O159/1000),SUM($O159,U$4/1000)),3),CMB[[Cmb_ID]:[Cmb_ID]],0),SUM(N(U$1),N($R159),1)),CHOOSE(AC[[M]:[M]],1,1,0,AC[[AB]:[AB]])),PRODUCT(INDEX(CMB[[BD_0O]:[BD_2O]],MATCH(ROUND(MIN(SUM(U$4,$O159/1000),SUM($O159,U$4/1000)),3),CMB[[Cmb_ID]:[Cmb_ID]],0),SUM(N(U$1),N($R159),1)),CHOOSE(AC[[M]:[M]],1,0,1,AC[[DB]:[DB]])),PRODUCT(SUM(ROUND(AVERAGE(VALUE(U$3),VALUE($P159)),0),CHOOSE(IF(OR(U$1,$R159),4,INDEX(CMB[[Res_Rare]:[Res_Rare]],MATCH(ROUND(MIN(SUM(U$4,$O159/1000),SUM($O159,U$4/1000)),3),CMB[[Cmb_ID]:[Cmb_ID]],0))),-1,-1,0,0)),IF(OR(U$1,$R159),4,INDEX(CMB[[Cmb_Rare]:[Cmb_Rare]],MATCH(ROUND(MIN(SUM(U$4,$O159/1000),SUM($O159,U$4/1000)),3),CMB[[Cmb_ID]:[Cmb_ID]],0))),CHOOSE(AC[[M]:[M]],2,1,1,SUM(AC[[AB]:[DB]])))),""))</f>
        <v/>
      </c>
      <c r="V159" t="str">
        <f>IF(OR(V$5="",$S159=""),"",IFERROR(SUM(PRODUCT(INDEX(CMB[[BA_0O]:[BA_2O]],MATCH(ROUND(MIN(SUM(V$4,$O159/1000),SUM($O159,V$4/1000)),3),CMB[[Cmb_ID]:[Cmb_ID]],0),SUM(N(V$1),N($R159),1)),CHOOSE(AC[[M]:[M]],1,1,0,AC[[AB]:[AB]])),PRODUCT(INDEX(CMB[[BD_0O]:[BD_2O]],MATCH(ROUND(MIN(SUM(V$4,$O159/1000),SUM($O159,V$4/1000)),3),CMB[[Cmb_ID]:[Cmb_ID]],0),SUM(N(V$1),N($R159),1)),CHOOSE(AC[[M]:[M]],1,0,1,AC[[DB]:[DB]])),PRODUCT(SUM(ROUND(AVERAGE(VALUE(V$3),VALUE($P159)),0),CHOOSE(IF(OR(V$1,$R159),4,INDEX(CMB[[Res_Rare]:[Res_Rare]],MATCH(ROUND(MIN(SUM(V$4,$O159/1000),SUM($O159,V$4/1000)),3),CMB[[Cmb_ID]:[Cmb_ID]],0))),-1,-1,0,0)),IF(OR(V$1,$R159),4,INDEX(CMB[[Cmb_Rare]:[Cmb_Rare]],MATCH(ROUND(MIN(SUM(V$4,$O159/1000),SUM($O159,V$4/1000)),3),CMB[[Cmb_ID]:[Cmb_ID]],0))),CHOOSE(AC[[M]:[M]],2,1,1,SUM(AC[[AB]:[DB]])))),""))</f>
        <v/>
      </c>
      <c r="W159" t="str">
        <f>IF(OR(W$5="",$S159=""),"",IFERROR(SUM(PRODUCT(INDEX(CMB[[BA_0O]:[BA_2O]],MATCH(ROUND(MIN(SUM(W$4,$O159/1000),SUM($O159,W$4/1000)),3),CMB[[Cmb_ID]:[Cmb_ID]],0),SUM(N(W$1),N($R159),1)),CHOOSE(AC[[M]:[M]],1,1,0,AC[[AB]:[AB]])),PRODUCT(INDEX(CMB[[BD_0O]:[BD_2O]],MATCH(ROUND(MIN(SUM(W$4,$O159/1000),SUM($O159,W$4/1000)),3),CMB[[Cmb_ID]:[Cmb_ID]],0),SUM(N(W$1),N($R159),1)),CHOOSE(AC[[M]:[M]],1,0,1,AC[[DB]:[DB]])),PRODUCT(SUM(ROUND(AVERAGE(VALUE(W$3),VALUE($P159)),0),CHOOSE(IF(OR(W$1,$R159),4,INDEX(CMB[[Res_Rare]:[Res_Rare]],MATCH(ROUND(MIN(SUM(W$4,$O159/1000),SUM($O159,W$4/1000)),3),CMB[[Cmb_ID]:[Cmb_ID]],0))),-1,-1,0,0)),IF(OR(W$1,$R159),4,INDEX(CMB[[Cmb_Rare]:[Cmb_Rare]],MATCH(ROUND(MIN(SUM(W$4,$O159/1000),SUM($O159,W$4/1000)),3),CMB[[Cmb_ID]:[Cmb_ID]],0))),CHOOSE(AC[[M]:[M]],2,1,1,SUM(AC[[AB]:[DB]])))),""))</f>
        <v/>
      </c>
      <c r="X159" t="str">
        <f>IF(OR(X$5="",$S159=""),"",IFERROR(SUM(PRODUCT(INDEX(CMB[[BA_0O]:[BA_2O]],MATCH(ROUND(MIN(SUM(X$4,$O159/1000),SUM($O159,X$4/1000)),3),CMB[[Cmb_ID]:[Cmb_ID]],0),SUM(N(X$1),N($R159),1)),CHOOSE(AC[[M]:[M]],1,1,0,AC[[AB]:[AB]])),PRODUCT(INDEX(CMB[[BD_0O]:[BD_2O]],MATCH(ROUND(MIN(SUM(X$4,$O159/1000),SUM($O159,X$4/1000)),3),CMB[[Cmb_ID]:[Cmb_ID]],0),SUM(N(X$1),N($R159),1)),CHOOSE(AC[[M]:[M]],1,0,1,AC[[DB]:[DB]])),PRODUCT(SUM(ROUND(AVERAGE(VALUE(X$3),VALUE($P159)),0),CHOOSE(IF(OR(X$1,$R159),4,INDEX(CMB[[Res_Rare]:[Res_Rare]],MATCH(ROUND(MIN(SUM(X$4,$O159/1000),SUM($O159,X$4/1000)),3),CMB[[Cmb_ID]:[Cmb_ID]],0))),-1,-1,0,0)),IF(OR(X$1,$R159),4,INDEX(CMB[[Cmb_Rare]:[Cmb_Rare]],MATCH(ROUND(MIN(SUM(X$4,$O159/1000),SUM($O159,X$4/1000)),3),CMB[[Cmb_ID]:[Cmb_ID]],0))),CHOOSE(AC[[M]:[M]],2,1,1,SUM(AC[[AB]:[DB]])))),""))</f>
        <v/>
      </c>
      <c r="Y159" t="str">
        <f>IF(OR(Y$5="",$S159=""),"",IFERROR(SUM(PRODUCT(INDEX(CMB[[BA_0O]:[BA_2O]],MATCH(ROUND(MIN(SUM(Y$4,$O159/1000),SUM($O159,Y$4/1000)),3),CMB[[Cmb_ID]:[Cmb_ID]],0),SUM(N(Y$1),N($R159),1)),CHOOSE(AC[[M]:[M]],1,1,0,AC[[AB]:[AB]])),PRODUCT(INDEX(CMB[[BD_0O]:[BD_2O]],MATCH(ROUND(MIN(SUM(Y$4,$O159/1000),SUM($O159,Y$4/1000)),3),CMB[[Cmb_ID]:[Cmb_ID]],0),SUM(N(Y$1),N($R159),1)),CHOOSE(AC[[M]:[M]],1,0,1,AC[[DB]:[DB]])),PRODUCT(SUM(ROUND(AVERAGE(VALUE(Y$3),VALUE($P159)),0),CHOOSE(IF(OR(Y$1,$R159),4,INDEX(CMB[[Res_Rare]:[Res_Rare]],MATCH(ROUND(MIN(SUM(Y$4,$O159/1000),SUM($O159,Y$4/1000)),3),CMB[[Cmb_ID]:[Cmb_ID]],0))),-1,-1,0,0)),IF(OR(Y$1,$R159),4,INDEX(CMB[[Cmb_Rare]:[Cmb_Rare]],MATCH(ROUND(MIN(SUM(Y$4,$O159/1000),SUM($O159,Y$4/1000)),3),CMB[[Cmb_ID]:[Cmb_ID]],0))),CHOOSE(AC[[M]:[M]],2,1,1,SUM(AC[[AB]:[DB]])))),""))</f>
        <v/>
      </c>
      <c r="Z159" t="str">
        <f>IF(OR(Z$5="",$S159=""),"",IFERROR(SUM(PRODUCT(INDEX(CMB[[BA_0O]:[BA_2O]],MATCH(ROUND(MIN(SUM(Z$4,$O159/1000),SUM($O159,Z$4/1000)),3),CMB[[Cmb_ID]:[Cmb_ID]],0),SUM(N(Z$1),N($R159),1)),CHOOSE(AC[[M]:[M]],1,1,0,AC[[AB]:[AB]])),PRODUCT(INDEX(CMB[[BD_0O]:[BD_2O]],MATCH(ROUND(MIN(SUM(Z$4,$O159/1000),SUM($O159,Z$4/1000)),3),CMB[[Cmb_ID]:[Cmb_ID]],0),SUM(N(Z$1),N($R159),1)),CHOOSE(AC[[M]:[M]],1,0,1,AC[[DB]:[DB]])),PRODUCT(SUM(ROUND(AVERAGE(VALUE(Z$3),VALUE($P159)),0),CHOOSE(IF(OR(Z$1,$R159),4,INDEX(CMB[[Res_Rare]:[Res_Rare]],MATCH(ROUND(MIN(SUM(Z$4,$O159/1000),SUM($O159,Z$4/1000)),3),CMB[[Cmb_ID]:[Cmb_ID]],0))),-1,-1,0,0)),IF(OR(Z$1,$R159),4,INDEX(CMB[[Cmb_Rare]:[Cmb_Rare]],MATCH(ROUND(MIN(SUM(Z$4,$O159/1000),SUM($O159,Z$4/1000)),3),CMB[[Cmb_ID]:[Cmb_ID]],0))),CHOOSE(AC[[M]:[M]],2,1,1,SUM(AC[[AB]:[DB]])))),""))</f>
        <v/>
      </c>
      <c r="AA159" t="str">
        <f>IF(OR(AA$5="",$S159=""),"",IFERROR(SUM(PRODUCT(INDEX(CMB[[BA_0O]:[BA_2O]],MATCH(ROUND(MIN(SUM(AA$4,$O159/1000),SUM($O159,AA$4/1000)),3),CMB[[Cmb_ID]:[Cmb_ID]],0),SUM(N(AA$1),N($R159),1)),CHOOSE(AC[[M]:[M]],1,1,0,AC[[AB]:[AB]])),PRODUCT(INDEX(CMB[[BD_0O]:[BD_2O]],MATCH(ROUND(MIN(SUM(AA$4,$O159/1000),SUM($O159,AA$4/1000)),3),CMB[[Cmb_ID]:[Cmb_ID]],0),SUM(N(AA$1),N($R159),1)),CHOOSE(AC[[M]:[M]],1,0,1,AC[[DB]:[DB]])),PRODUCT(SUM(ROUND(AVERAGE(VALUE(AA$3),VALUE($P159)),0),CHOOSE(IF(OR(AA$1,$R159),4,INDEX(CMB[[Res_Rare]:[Res_Rare]],MATCH(ROUND(MIN(SUM(AA$4,$O159/1000),SUM($O159,AA$4/1000)),3),CMB[[Cmb_ID]:[Cmb_ID]],0))),-1,-1,0,0)),IF(OR(AA$1,$R159),4,INDEX(CMB[[Cmb_Rare]:[Cmb_Rare]],MATCH(ROUND(MIN(SUM(AA$4,$O159/1000),SUM($O159,AA$4/1000)),3),CMB[[Cmb_ID]:[Cmb_ID]],0))),CHOOSE(AC[[M]:[M]],2,1,1,SUM(AC[[AB]:[DB]])))),""))</f>
        <v/>
      </c>
      <c r="AB159" t="str">
        <f>IF(OR(AB$5="",$S159=""),"",IFERROR(SUM(PRODUCT(INDEX(CMB[[BA_0O]:[BA_2O]],MATCH(ROUND(MIN(SUM(AB$4,$O159/1000),SUM($O159,AB$4/1000)),3),CMB[[Cmb_ID]:[Cmb_ID]],0),SUM(N(AB$1),N($R159),1)),CHOOSE(AC[[M]:[M]],1,1,0,AC[[AB]:[AB]])),PRODUCT(INDEX(CMB[[BD_0O]:[BD_2O]],MATCH(ROUND(MIN(SUM(AB$4,$O159/1000),SUM($O159,AB$4/1000)),3),CMB[[Cmb_ID]:[Cmb_ID]],0),SUM(N(AB$1),N($R159),1)),CHOOSE(AC[[M]:[M]],1,0,1,AC[[DB]:[DB]])),PRODUCT(SUM(ROUND(AVERAGE(VALUE(AB$3),VALUE($P159)),0),CHOOSE(IF(OR(AB$1,$R159),4,INDEX(CMB[[Res_Rare]:[Res_Rare]],MATCH(ROUND(MIN(SUM(AB$4,$O159/1000),SUM($O159,AB$4/1000)),3),CMB[[Cmb_ID]:[Cmb_ID]],0))),-1,-1,0,0)),IF(OR(AB$1,$R159),4,INDEX(CMB[[Cmb_Rare]:[Cmb_Rare]],MATCH(ROUND(MIN(SUM(AB$4,$O159/1000),SUM($O159,AB$4/1000)),3),CMB[[Cmb_ID]:[Cmb_ID]],0))),CHOOSE(AC[[M]:[M]],2,1,1,SUM(AC[[AB]:[DB]])))),""))</f>
        <v/>
      </c>
      <c r="AC159" t="str">
        <f>IF(OR(AC$5="",$S159=""),"",IFERROR(SUM(PRODUCT(INDEX(CMB[[BA_0O]:[BA_2O]],MATCH(ROUND(MIN(SUM(AC$4,$O159/1000),SUM($O159,AC$4/1000)),3),CMB[[Cmb_ID]:[Cmb_ID]],0),SUM(N(AC$1),N($R159),1)),CHOOSE(AC[[M]:[M]],1,1,0,AC[[AB]:[AB]])),PRODUCT(INDEX(CMB[[BD_0O]:[BD_2O]],MATCH(ROUND(MIN(SUM(AC$4,$O159/1000),SUM($O159,AC$4/1000)),3),CMB[[Cmb_ID]:[Cmb_ID]],0),SUM(N(AC$1),N($R159),1)),CHOOSE(AC[[M]:[M]],1,0,1,AC[[DB]:[DB]])),PRODUCT(SUM(ROUND(AVERAGE(VALUE(AC$3),VALUE($P159)),0),CHOOSE(IF(OR(AC$1,$R159),4,INDEX(CMB[[Res_Rare]:[Res_Rare]],MATCH(ROUND(MIN(SUM(AC$4,$O159/1000),SUM($O159,AC$4/1000)),3),CMB[[Cmb_ID]:[Cmb_ID]],0))),-1,-1,0,0)),IF(OR(AC$1,$R159),4,INDEX(CMB[[Cmb_Rare]:[Cmb_Rare]],MATCH(ROUND(MIN(SUM(AC$4,$O159/1000),SUM($O159,AC$4/1000)),3),CMB[[Cmb_ID]:[Cmb_ID]],0))),CHOOSE(AC[[M]:[M]],2,1,1,SUM(AC[[AB]:[DB]])))),""))</f>
        <v/>
      </c>
      <c r="AD159" t="str">
        <f>IF(OR(AD$5="",$S159=""),"",IFERROR(SUM(PRODUCT(INDEX(CMB[[BA_0O]:[BA_2O]],MATCH(ROUND(MIN(SUM(AD$4,$O159/1000),SUM($O159,AD$4/1000)),3),CMB[[Cmb_ID]:[Cmb_ID]],0),SUM(N(AD$1),N($R159),1)),CHOOSE(AC[[M]:[M]],1,1,0,AC[[AB]:[AB]])),PRODUCT(INDEX(CMB[[BD_0O]:[BD_2O]],MATCH(ROUND(MIN(SUM(AD$4,$O159/1000),SUM($O159,AD$4/1000)),3),CMB[[Cmb_ID]:[Cmb_ID]],0),SUM(N(AD$1),N($R159),1)),CHOOSE(AC[[M]:[M]],1,0,1,AC[[DB]:[DB]])),PRODUCT(SUM(ROUND(AVERAGE(VALUE(AD$3),VALUE($P159)),0),CHOOSE(IF(OR(AD$1,$R159),4,INDEX(CMB[[Res_Rare]:[Res_Rare]],MATCH(ROUND(MIN(SUM(AD$4,$O159/1000),SUM($O159,AD$4/1000)),3),CMB[[Cmb_ID]:[Cmb_ID]],0))),-1,-1,0,0)),IF(OR(AD$1,$R159),4,INDEX(CMB[[Cmb_Rare]:[Cmb_Rare]],MATCH(ROUND(MIN(SUM(AD$4,$O159/1000),SUM($O159,AD$4/1000)),3),CMB[[Cmb_ID]:[Cmb_ID]],0))),CHOOSE(AC[[M]:[M]],2,1,1,SUM(AC[[AB]:[DB]])))),""))</f>
        <v/>
      </c>
      <c r="AE159" t="str">
        <f>IF(OR(AE$5="",$S159=""),"",IFERROR(SUM(PRODUCT(INDEX(CMB[[BA_0O]:[BA_2O]],MATCH(ROUND(MIN(SUM(AE$4,$O159/1000),SUM($O159,AE$4/1000)),3),CMB[[Cmb_ID]:[Cmb_ID]],0),SUM(N(AE$1),N($R159),1)),CHOOSE(AC[[M]:[M]],1,1,0,AC[[AB]:[AB]])),PRODUCT(INDEX(CMB[[BD_0O]:[BD_2O]],MATCH(ROUND(MIN(SUM(AE$4,$O159/1000),SUM($O159,AE$4/1000)),3),CMB[[Cmb_ID]:[Cmb_ID]],0),SUM(N(AE$1),N($R159),1)),CHOOSE(AC[[M]:[M]],1,0,1,AC[[DB]:[DB]])),PRODUCT(SUM(ROUND(AVERAGE(VALUE(AE$3),VALUE($P159)),0),CHOOSE(IF(OR(AE$1,$R159),4,INDEX(CMB[[Res_Rare]:[Res_Rare]],MATCH(ROUND(MIN(SUM(AE$4,$O159/1000),SUM($O159,AE$4/1000)),3),CMB[[Cmb_ID]:[Cmb_ID]],0))),-1,-1,0,0)),IF(OR(AE$1,$R159),4,INDEX(CMB[[Cmb_Rare]:[Cmb_Rare]],MATCH(ROUND(MIN(SUM(AE$4,$O159/1000),SUM($O159,AE$4/1000)),3),CMB[[Cmb_ID]:[Cmb_ID]],0))),CHOOSE(AC[[M]:[M]],2,1,1,SUM(AC[[AB]:[DB]])))),""))</f>
        <v/>
      </c>
      <c r="AF159" t="str">
        <f>IF(OR(AF$5="",$S159=""),"",IFERROR(SUM(PRODUCT(INDEX(CMB[[BA_0O]:[BA_2O]],MATCH(ROUND(MIN(SUM(AF$4,$O159/1000),SUM($O159,AF$4/1000)),3),CMB[[Cmb_ID]:[Cmb_ID]],0),SUM(N(AF$1),N($R159),1)),CHOOSE(AC[[M]:[M]],1,1,0,AC[[AB]:[AB]])),PRODUCT(INDEX(CMB[[BD_0O]:[BD_2O]],MATCH(ROUND(MIN(SUM(AF$4,$O159/1000),SUM($O159,AF$4/1000)),3),CMB[[Cmb_ID]:[Cmb_ID]],0),SUM(N(AF$1),N($R159),1)),CHOOSE(AC[[M]:[M]],1,0,1,AC[[DB]:[DB]])),PRODUCT(SUM(ROUND(AVERAGE(VALUE(AF$3),VALUE($P159)),0),CHOOSE(IF(OR(AF$1,$R159),4,INDEX(CMB[[Res_Rare]:[Res_Rare]],MATCH(ROUND(MIN(SUM(AF$4,$O159/1000),SUM($O159,AF$4/1000)),3),CMB[[Cmb_ID]:[Cmb_ID]],0))),-1,-1,0,0)),IF(OR(AF$1,$R159),4,INDEX(CMB[[Cmb_Rare]:[Cmb_Rare]],MATCH(ROUND(MIN(SUM(AF$4,$O159/1000),SUM($O159,AF$4/1000)),3),CMB[[Cmb_ID]:[Cmb_ID]],0))),CHOOSE(AC[[M]:[M]],2,1,1,SUM(AC[[AB]:[DB]])))),""))</f>
        <v/>
      </c>
      <c r="AG159" t="str">
        <f>IF(OR(AG$5="",$S159=""),"",IFERROR(SUM(PRODUCT(INDEX(CMB[[BA_0O]:[BA_2O]],MATCH(ROUND(MIN(SUM(AG$4,$O159/1000),SUM($O159,AG$4/1000)),3),CMB[[Cmb_ID]:[Cmb_ID]],0),SUM(N(AG$1),N($R159),1)),CHOOSE(AC[[M]:[M]],1,1,0,AC[[AB]:[AB]])),PRODUCT(INDEX(CMB[[BD_0O]:[BD_2O]],MATCH(ROUND(MIN(SUM(AG$4,$O159/1000),SUM($O159,AG$4/1000)),3),CMB[[Cmb_ID]:[Cmb_ID]],0),SUM(N(AG$1),N($R159),1)),CHOOSE(AC[[M]:[M]],1,0,1,AC[[DB]:[DB]])),PRODUCT(SUM(ROUND(AVERAGE(VALUE(AG$3),VALUE($P159)),0),CHOOSE(IF(OR(AG$1,$R159),4,INDEX(CMB[[Res_Rare]:[Res_Rare]],MATCH(ROUND(MIN(SUM(AG$4,$O159/1000),SUM($O159,AG$4/1000)),3),CMB[[Cmb_ID]:[Cmb_ID]],0))),-1,-1,0,0)),IF(OR(AG$1,$R159),4,INDEX(CMB[[Cmb_Rare]:[Cmb_Rare]],MATCH(ROUND(MIN(SUM(AG$4,$O159/1000),SUM($O159,AG$4/1000)),3),CMB[[Cmb_ID]:[Cmb_ID]],0))),CHOOSE(AC[[M]:[M]],2,1,1,SUM(AC[[AB]:[DB]])))),""))</f>
        <v/>
      </c>
      <c r="AH159" t="str">
        <f>IF(OR(AH$5="",$S159=""),"",IFERROR(SUM(PRODUCT(INDEX(CMB[[BA_0O]:[BA_2O]],MATCH(ROUND(MIN(SUM(AH$4,$O159/1000),SUM($O159,AH$4/1000)),3),CMB[[Cmb_ID]:[Cmb_ID]],0),SUM(N(AH$1),N($R159),1)),CHOOSE(AC[[M]:[M]],1,1,0,AC[[AB]:[AB]])),PRODUCT(INDEX(CMB[[BD_0O]:[BD_2O]],MATCH(ROUND(MIN(SUM(AH$4,$O159/1000),SUM($O159,AH$4/1000)),3),CMB[[Cmb_ID]:[Cmb_ID]],0),SUM(N(AH$1),N($R159),1)),CHOOSE(AC[[M]:[M]],1,0,1,AC[[DB]:[DB]])),PRODUCT(SUM(ROUND(AVERAGE(VALUE(AH$3),VALUE($P159)),0),CHOOSE(IF(OR(AH$1,$R159),4,INDEX(CMB[[Res_Rare]:[Res_Rare]],MATCH(ROUND(MIN(SUM(AH$4,$O159/1000),SUM($O159,AH$4/1000)),3),CMB[[Cmb_ID]:[Cmb_ID]],0))),-1,-1,0,0)),IF(OR(AH$1,$R159),4,INDEX(CMB[[Cmb_Rare]:[Cmb_Rare]],MATCH(ROUND(MIN(SUM(AH$4,$O159/1000),SUM($O159,AH$4/1000)),3),CMB[[Cmb_ID]:[Cmb_ID]],0))),CHOOSE(AC[[M]:[M]],2,1,1,SUM(AC[[AB]:[DB]])))),""))</f>
        <v/>
      </c>
      <c r="AI159" t="str">
        <f>IF(OR(AI$5="",$S159=""),"",IFERROR(SUM(PRODUCT(INDEX(CMB[[BA_0O]:[BA_2O]],MATCH(ROUND(MIN(SUM(AI$4,$O159/1000),SUM($O159,AI$4/1000)),3),CMB[[Cmb_ID]:[Cmb_ID]],0),SUM(N(AI$1),N($R159),1)),CHOOSE(AC[[M]:[M]],1,1,0,AC[[AB]:[AB]])),PRODUCT(INDEX(CMB[[BD_0O]:[BD_2O]],MATCH(ROUND(MIN(SUM(AI$4,$O159/1000),SUM($O159,AI$4/1000)),3),CMB[[Cmb_ID]:[Cmb_ID]],0),SUM(N(AI$1),N($R159),1)),CHOOSE(AC[[M]:[M]],1,0,1,AC[[DB]:[DB]])),PRODUCT(SUM(ROUND(AVERAGE(VALUE(AI$3),VALUE($P159)),0),CHOOSE(IF(OR(AI$1,$R159),4,INDEX(CMB[[Res_Rare]:[Res_Rare]],MATCH(ROUND(MIN(SUM(AI$4,$O159/1000),SUM($O159,AI$4/1000)),3),CMB[[Cmb_ID]:[Cmb_ID]],0))),-1,-1,0,0)),IF(OR(AI$1,$R159),4,INDEX(CMB[[Cmb_Rare]:[Cmb_Rare]],MATCH(ROUND(MIN(SUM(AI$4,$O159/1000),SUM($O159,AI$4/1000)),3),CMB[[Cmb_ID]:[Cmb_ID]],0))),CHOOSE(AC[[M]:[M]],2,1,1,SUM(AC[[AB]:[DB]])))),""))</f>
        <v/>
      </c>
      <c r="AJ159" t="str">
        <f>IF(OR(AJ$5="",$S159=""),"",IFERROR(SUM(PRODUCT(INDEX(CMB[[BA_0O]:[BA_2O]],MATCH(ROUND(MIN(SUM(AJ$4,$O159/1000),SUM($O159,AJ$4/1000)),3),CMB[[Cmb_ID]:[Cmb_ID]],0),SUM(N(AJ$1),N($R159),1)),CHOOSE(AC[[M]:[M]],1,1,0,AC[[AB]:[AB]])),PRODUCT(INDEX(CMB[[BD_0O]:[BD_2O]],MATCH(ROUND(MIN(SUM(AJ$4,$O159/1000),SUM($O159,AJ$4/1000)),3),CMB[[Cmb_ID]:[Cmb_ID]],0),SUM(N(AJ$1),N($R159),1)),CHOOSE(AC[[M]:[M]],1,0,1,AC[[DB]:[DB]])),PRODUCT(SUM(ROUND(AVERAGE(VALUE(AJ$3),VALUE($P159)),0),CHOOSE(IF(OR(AJ$1,$R159),4,INDEX(CMB[[Res_Rare]:[Res_Rare]],MATCH(ROUND(MIN(SUM(AJ$4,$O159/1000),SUM($O159,AJ$4/1000)),3),CMB[[Cmb_ID]:[Cmb_ID]],0))),-1,-1,0,0)),IF(OR(AJ$1,$R159),4,INDEX(CMB[[Cmb_Rare]:[Cmb_Rare]],MATCH(ROUND(MIN(SUM(AJ$4,$O159/1000),SUM($O159,AJ$4/1000)),3),CMB[[Cmb_ID]:[Cmb_ID]],0))),CHOOSE(AC[[M]:[M]],2,1,1,SUM(AC[[AB]:[DB]])))),""))</f>
        <v/>
      </c>
      <c r="AK159" t="str">
        <f>IF(OR(AK$5="",$S159=""),"",IFERROR(SUM(PRODUCT(INDEX(CMB[[BA_0O]:[BA_2O]],MATCH(ROUND(MIN(SUM(AK$4,$O159/1000),SUM($O159,AK$4/1000)),3),CMB[[Cmb_ID]:[Cmb_ID]],0),SUM(N(AK$1),N($R159),1)),CHOOSE(AC[[M]:[M]],1,1,0,AC[[AB]:[AB]])),PRODUCT(INDEX(CMB[[BD_0O]:[BD_2O]],MATCH(ROUND(MIN(SUM(AK$4,$O159/1000),SUM($O159,AK$4/1000)),3),CMB[[Cmb_ID]:[Cmb_ID]],0),SUM(N(AK$1),N($R159),1)),CHOOSE(AC[[M]:[M]],1,0,1,AC[[DB]:[DB]])),PRODUCT(SUM(ROUND(AVERAGE(VALUE(AK$3),VALUE($P159)),0),CHOOSE(IF(OR(AK$1,$R159),4,INDEX(CMB[[Res_Rare]:[Res_Rare]],MATCH(ROUND(MIN(SUM(AK$4,$O159/1000),SUM($O159,AK$4/1000)),3),CMB[[Cmb_ID]:[Cmb_ID]],0))),-1,-1,0,0)),IF(OR(AK$1,$R159),4,INDEX(CMB[[Cmb_Rare]:[Cmb_Rare]],MATCH(ROUND(MIN(SUM(AK$4,$O159/1000),SUM($O159,AK$4/1000)),3),CMB[[Cmb_ID]:[Cmb_ID]],0))),CHOOSE(AC[[M]:[M]],2,1,1,SUM(AC[[AB]:[DB]])))),""))</f>
        <v/>
      </c>
      <c r="AL159" t="str">
        <f>IF(OR(AL$5="",$S159=""),"",IFERROR(SUM(PRODUCT(INDEX(CMB[[BA_0O]:[BA_2O]],MATCH(ROUND(MIN(SUM(AL$4,$O159/1000),SUM($O159,AL$4/1000)),3),CMB[[Cmb_ID]:[Cmb_ID]],0),SUM(N(AL$1),N($R159),1)),CHOOSE(AC[[M]:[M]],1,1,0,AC[[AB]:[AB]])),PRODUCT(INDEX(CMB[[BD_0O]:[BD_2O]],MATCH(ROUND(MIN(SUM(AL$4,$O159/1000),SUM($O159,AL$4/1000)),3),CMB[[Cmb_ID]:[Cmb_ID]],0),SUM(N(AL$1),N($R159),1)),CHOOSE(AC[[M]:[M]],1,0,1,AC[[DB]:[DB]])),PRODUCT(SUM(ROUND(AVERAGE(VALUE(AL$3),VALUE($P159)),0),CHOOSE(IF(OR(AL$1,$R159),4,INDEX(CMB[[Res_Rare]:[Res_Rare]],MATCH(ROUND(MIN(SUM(AL$4,$O159/1000),SUM($O159,AL$4/1000)),3),CMB[[Cmb_ID]:[Cmb_ID]],0))),-1,-1,0,0)),IF(OR(AL$1,$R159),4,INDEX(CMB[[Cmb_Rare]:[Cmb_Rare]],MATCH(ROUND(MIN(SUM(AL$4,$O159/1000),SUM($O159,AL$4/1000)),3),CMB[[Cmb_ID]:[Cmb_ID]],0))),CHOOSE(AC[[M]:[M]],2,1,1,SUM(AC[[AB]:[DB]])))),""))</f>
        <v/>
      </c>
      <c r="AM159" t="str">
        <f>IF(OR(AM$5="",$S159=""),"",IFERROR(SUM(PRODUCT(INDEX(CMB[[BA_0O]:[BA_2O]],MATCH(ROUND(MIN(SUM(AM$4,$O159/1000),SUM($O159,AM$4/1000)),3),CMB[[Cmb_ID]:[Cmb_ID]],0),SUM(N(AM$1),N($R159),1)),CHOOSE(AC[[M]:[M]],1,1,0,AC[[AB]:[AB]])),PRODUCT(INDEX(CMB[[BD_0O]:[BD_2O]],MATCH(ROUND(MIN(SUM(AM$4,$O159/1000),SUM($O159,AM$4/1000)),3),CMB[[Cmb_ID]:[Cmb_ID]],0),SUM(N(AM$1),N($R159),1)),CHOOSE(AC[[M]:[M]],1,0,1,AC[[DB]:[DB]])),PRODUCT(SUM(ROUND(AVERAGE(VALUE(AM$3),VALUE($P159)),0),CHOOSE(IF(OR(AM$1,$R159),4,INDEX(CMB[[Res_Rare]:[Res_Rare]],MATCH(ROUND(MIN(SUM(AM$4,$O159/1000),SUM($O159,AM$4/1000)),3),CMB[[Cmb_ID]:[Cmb_ID]],0))),-1,-1,0,0)),IF(OR(AM$1,$R159),4,INDEX(CMB[[Cmb_Rare]:[Cmb_Rare]],MATCH(ROUND(MIN(SUM(AM$4,$O159/1000),SUM($O159,AM$4/1000)),3),CMB[[Cmb_ID]:[Cmb_ID]],0))),CHOOSE(AC[[M]:[M]],2,1,1,SUM(AC[[AB]:[DB]])))),""))</f>
        <v/>
      </c>
      <c r="AN159" t="str">
        <f>IF(OR(AN$5="",$S159=""),"",IFERROR(SUM(PRODUCT(INDEX(CMB[[BA_0O]:[BA_2O]],MATCH(ROUND(MIN(SUM(AN$4,$O159/1000),SUM($O159,AN$4/1000)),3),CMB[[Cmb_ID]:[Cmb_ID]],0),SUM(N(AN$1),N($R159),1)),CHOOSE(AC[[M]:[M]],1,1,0,AC[[AB]:[AB]])),PRODUCT(INDEX(CMB[[BD_0O]:[BD_2O]],MATCH(ROUND(MIN(SUM(AN$4,$O159/1000),SUM($O159,AN$4/1000)),3),CMB[[Cmb_ID]:[Cmb_ID]],0),SUM(N(AN$1),N($R159),1)),CHOOSE(AC[[M]:[M]],1,0,1,AC[[DB]:[DB]])),PRODUCT(SUM(ROUND(AVERAGE(VALUE(AN$3),VALUE($P159)),0),CHOOSE(IF(OR(AN$1,$R159),4,INDEX(CMB[[Res_Rare]:[Res_Rare]],MATCH(ROUND(MIN(SUM(AN$4,$O159/1000),SUM($O159,AN$4/1000)),3),CMB[[Cmb_ID]:[Cmb_ID]],0))),-1,-1,0,0)),IF(OR(AN$1,$R159),4,INDEX(CMB[[Cmb_Rare]:[Cmb_Rare]],MATCH(ROUND(MIN(SUM(AN$4,$O159/1000),SUM($O159,AN$4/1000)),3),CMB[[Cmb_ID]:[Cmb_ID]],0))),CHOOSE(AC[[M]:[M]],2,1,1,SUM(AC[[AB]:[DB]])))),""))</f>
        <v/>
      </c>
      <c r="AO159" t="str">
        <f>IF(OR(AO$5="",$S159=""),"",IFERROR(SUM(PRODUCT(INDEX(CMB[[BA_0O]:[BA_2O]],MATCH(ROUND(MIN(SUM(AO$4,$O159/1000),SUM($O159,AO$4/1000)),3),CMB[[Cmb_ID]:[Cmb_ID]],0),SUM(N(AO$1),N($R159),1)),CHOOSE(AC[[M]:[M]],1,1,0,AC[[AB]:[AB]])),PRODUCT(INDEX(CMB[[BD_0O]:[BD_2O]],MATCH(ROUND(MIN(SUM(AO$4,$O159/1000),SUM($O159,AO$4/1000)),3),CMB[[Cmb_ID]:[Cmb_ID]],0),SUM(N(AO$1),N($R159),1)),CHOOSE(AC[[M]:[M]],1,0,1,AC[[DB]:[DB]])),PRODUCT(SUM(ROUND(AVERAGE(VALUE(AO$3),VALUE($P159)),0),CHOOSE(IF(OR(AO$1,$R159),4,INDEX(CMB[[Res_Rare]:[Res_Rare]],MATCH(ROUND(MIN(SUM(AO$4,$O159/1000),SUM($O159,AO$4/1000)),3),CMB[[Cmb_ID]:[Cmb_ID]],0))),-1,-1,0,0)),IF(OR(AO$1,$R159),4,INDEX(CMB[[Cmb_Rare]:[Cmb_Rare]],MATCH(ROUND(MIN(SUM(AO$4,$O159/1000),SUM($O159,AO$4/1000)),3),CMB[[Cmb_ID]:[Cmb_ID]],0))),CHOOSE(AC[[M]:[M]],2,1,1,SUM(AC[[AB]:[DB]])))),""))</f>
        <v/>
      </c>
      <c r="AP159" t="str">
        <f>IF(OR(AP$5="",$S159=""),"",IFERROR(SUM(PRODUCT(INDEX(CMB[[BA_0O]:[BA_2O]],MATCH(ROUND(MIN(SUM(AP$4,$O159/1000),SUM($O159,AP$4/1000)),3),CMB[[Cmb_ID]:[Cmb_ID]],0),SUM(N(AP$1),N($R159),1)),CHOOSE(AC[[M]:[M]],1,1,0,AC[[AB]:[AB]])),PRODUCT(INDEX(CMB[[BD_0O]:[BD_2O]],MATCH(ROUND(MIN(SUM(AP$4,$O159/1000),SUM($O159,AP$4/1000)),3),CMB[[Cmb_ID]:[Cmb_ID]],0),SUM(N(AP$1),N($R159),1)),CHOOSE(AC[[M]:[M]],1,0,1,AC[[DB]:[DB]])),PRODUCT(SUM(ROUND(AVERAGE(VALUE(AP$3),VALUE($P159)),0),CHOOSE(IF(OR(AP$1,$R159),4,INDEX(CMB[[Res_Rare]:[Res_Rare]],MATCH(ROUND(MIN(SUM(AP$4,$O159/1000),SUM($O159,AP$4/1000)),3),CMB[[Cmb_ID]:[Cmb_ID]],0))),-1,-1,0,0)),IF(OR(AP$1,$R159),4,INDEX(CMB[[Cmb_Rare]:[Cmb_Rare]],MATCH(ROUND(MIN(SUM(AP$4,$O159/1000),SUM($O159,AP$4/1000)),3),CMB[[Cmb_ID]:[Cmb_ID]],0))),CHOOSE(AC[[M]:[M]],2,1,1,SUM(AC[[AB]:[DB]])))),""))</f>
        <v/>
      </c>
      <c r="AQ159" t="str">
        <f>IF(OR(AQ$5="",$S159=""),"",IFERROR(SUM(PRODUCT(INDEX(CMB[[BA_0O]:[BA_2O]],MATCH(ROUND(MIN(SUM(AQ$4,$O159/1000),SUM($O159,AQ$4/1000)),3),CMB[[Cmb_ID]:[Cmb_ID]],0),SUM(N(AQ$1),N($R159),1)),CHOOSE(AC[[M]:[M]],1,1,0,AC[[AB]:[AB]])),PRODUCT(INDEX(CMB[[BD_0O]:[BD_2O]],MATCH(ROUND(MIN(SUM(AQ$4,$O159/1000),SUM($O159,AQ$4/1000)),3),CMB[[Cmb_ID]:[Cmb_ID]],0),SUM(N(AQ$1),N($R159),1)),CHOOSE(AC[[M]:[M]],1,0,1,AC[[DB]:[DB]])),PRODUCT(SUM(ROUND(AVERAGE(VALUE(AQ$3),VALUE($P159)),0),CHOOSE(IF(OR(AQ$1,$R159),4,INDEX(CMB[[Res_Rare]:[Res_Rare]],MATCH(ROUND(MIN(SUM(AQ$4,$O159/1000),SUM($O159,AQ$4/1000)),3),CMB[[Cmb_ID]:[Cmb_ID]],0))),-1,-1,0,0)),IF(OR(AQ$1,$R159),4,INDEX(CMB[[Cmb_Rare]:[Cmb_Rare]],MATCH(ROUND(MIN(SUM(AQ$4,$O159/1000),SUM($O159,AQ$4/1000)),3),CMB[[Cmb_ID]:[Cmb_ID]],0))),CHOOSE(AC[[M]:[M]],2,1,1,SUM(AC[[AB]:[DB]])))),""))</f>
        <v/>
      </c>
      <c r="AR159" t="str">
        <f>IF(OR(AR$5="",$S159=""),"",IFERROR(SUM(PRODUCT(INDEX(CMB[[BA_0O]:[BA_2O]],MATCH(ROUND(MIN(SUM(AR$4,$O159/1000),SUM($O159,AR$4/1000)),3),CMB[[Cmb_ID]:[Cmb_ID]],0),SUM(N(AR$1),N($R159),1)),CHOOSE(AC[[M]:[M]],1,1,0,AC[[AB]:[AB]])),PRODUCT(INDEX(CMB[[BD_0O]:[BD_2O]],MATCH(ROUND(MIN(SUM(AR$4,$O159/1000),SUM($O159,AR$4/1000)),3),CMB[[Cmb_ID]:[Cmb_ID]],0),SUM(N(AR$1),N($R159),1)),CHOOSE(AC[[M]:[M]],1,0,1,AC[[DB]:[DB]])),PRODUCT(SUM(ROUND(AVERAGE(VALUE(AR$3),VALUE($P159)),0),CHOOSE(IF(OR(AR$1,$R159),4,INDEX(CMB[[Res_Rare]:[Res_Rare]],MATCH(ROUND(MIN(SUM(AR$4,$O159/1000),SUM($O159,AR$4/1000)),3),CMB[[Cmb_ID]:[Cmb_ID]],0))),-1,-1,0,0)),IF(OR(AR$1,$R159),4,INDEX(CMB[[Cmb_Rare]:[Cmb_Rare]],MATCH(ROUND(MIN(SUM(AR$4,$O159/1000),SUM($O159,AR$4/1000)),3),CMB[[Cmb_ID]:[Cmb_ID]],0))),CHOOSE(AC[[M]:[M]],2,1,1,SUM(AC[[AB]:[DB]])))),""))</f>
        <v/>
      </c>
      <c r="AS159" t="str">
        <f>IF(OR(AS$5="",$S159=""),"",IFERROR(SUM(PRODUCT(INDEX(CMB[[BA_0O]:[BA_2O]],MATCH(ROUND(MIN(SUM(AS$4,$O159/1000),SUM($O159,AS$4/1000)),3),CMB[[Cmb_ID]:[Cmb_ID]],0),SUM(N(AS$1),N($R159),1)),CHOOSE(AC[[M]:[M]],1,1,0,AC[[AB]:[AB]])),PRODUCT(INDEX(CMB[[BD_0O]:[BD_2O]],MATCH(ROUND(MIN(SUM(AS$4,$O159/1000),SUM($O159,AS$4/1000)),3),CMB[[Cmb_ID]:[Cmb_ID]],0),SUM(N(AS$1),N($R159),1)),CHOOSE(AC[[M]:[M]],1,0,1,AC[[DB]:[DB]])),PRODUCT(SUM(ROUND(AVERAGE(VALUE(AS$3),VALUE($P159)),0),CHOOSE(IF(OR(AS$1,$R159),4,INDEX(CMB[[Res_Rare]:[Res_Rare]],MATCH(ROUND(MIN(SUM(AS$4,$O159/1000),SUM($O159,AS$4/1000)),3),CMB[[Cmb_ID]:[Cmb_ID]],0))),-1,-1,0,0)),IF(OR(AS$1,$R159),4,INDEX(CMB[[Cmb_Rare]:[Cmb_Rare]],MATCH(ROUND(MIN(SUM(AS$4,$O159/1000),SUM($O159,AS$4/1000)),3),CMB[[Cmb_ID]:[Cmb_ID]],0))),CHOOSE(AC[[M]:[M]],2,1,1,SUM(AC[[AB]:[DB]])))),""))</f>
        <v/>
      </c>
      <c r="AT159" t="str">
        <f>IF(OR(AT$5="",$S159=""),"",IFERROR(SUM(PRODUCT(INDEX(CMB[[BA_0O]:[BA_2O]],MATCH(ROUND(MIN(SUM(AT$4,$O159/1000),SUM($O159,AT$4/1000)),3),CMB[[Cmb_ID]:[Cmb_ID]],0),SUM(N(AT$1),N($R159),1)),CHOOSE(AC[[M]:[M]],1,1,0,AC[[AB]:[AB]])),PRODUCT(INDEX(CMB[[BD_0O]:[BD_2O]],MATCH(ROUND(MIN(SUM(AT$4,$O159/1000),SUM($O159,AT$4/1000)),3),CMB[[Cmb_ID]:[Cmb_ID]],0),SUM(N(AT$1),N($R159),1)),CHOOSE(AC[[M]:[M]],1,0,1,AC[[DB]:[DB]])),PRODUCT(SUM(ROUND(AVERAGE(VALUE(AT$3),VALUE($P159)),0),CHOOSE(IF(OR(AT$1,$R159),4,INDEX(CMB[[Res_Rare]:[Res_Rare]],MATCH(ROUND(MIN(SUM(AT$4,$O159/1000),SUM($O159,AT$4/1000)),3),CMB[[Cmb_ID]:[Cmb_ID]],0))),-1,-1,0,0)),IF(OR(AT$1,$R159),4,INDEX(CMB[[Cmb_Rare]:[Cmb_Rare]],MATCH(ROUND(MIN(SUM(AT$4,$O159/1000),SUM($O159,AT$4/1000)),3),CMB[[Cmb_ID]:[Cmb_ID]],0))),CHOOSE(AC[[M]:[M]],2,1,1,SUM(AC[[AB]:[DB]])))),""))</f>
        <v/>
      </c>
      <c r="AU159" t="str">
        <f>IF(OR(AU$5="",$S159=""),"",IFERROR(SUM(PRODUCT(INDEX(CMB[[BA_0O]:[BA_2O]],MATCH(ROUND(MIN(SUM(AU$4,$O159/1000),SUM($O159,AU$4/1000)),3),CMB[[Cmb_ID]:[Cmb_ID]],0),SUM(N(AU$1),N($R159),1)),CHOOSE(AC[[M]:[M]],1,1,0,AC[[AB]:[AB]])),PRODUCT(INDEX(CMB[[BD_0O]:[BD_2O]],MATCH(ROUND(MIN(SUM(AU$4,$O159/1000),SUM($O159,AU$4/1000)),3),CMB[[Cmb_ID]:[Cmb_ID]],0),SUM(N(AU$1),N($R159),1)),CHOOSE(AC[[M]:[M]],1,0,1,AC[[DB]:[DB]])),PRODUCT(SUM(ROUND(AVERAGE(VALUE(AU$3),VALUE($P159)),0),CHOOSE(IF(OR(AU$1,$R159),4,INDEX(CMB[[Res_Rare]:[Res_Rare]],MATCH(ROUND(MIN(SUM(AU$4,$O159/1000),SUM($O159,AU$4/1000)),3),CMB[[Cmb_ID]:[Cmb_ID]],0))),-1,-1,0,0)),IF(OR(AU$1,$R159),4,INDEX(CMB[[Cmb_Rare]:[Cmb_Rare]],MATCH(ROUND(MIN(SUM(AU$4,$O159/1000),SUM($O159,AU$4/1000)),3),CMB[[Cmb_ID]:[Cmb_ID]],0))),CHOOSE(AC[[M]:[M]],2,1,1,SUM(AC[[AB]:[DB]])))),""))</f>
        <v/>
      </c>
      <c r="AV159" t="str">
        <f>IF(OR(AV$5="",$S159=""),"",IFERROR(SUM(PRODUCT(INDEX(CMB[[BA_0O]:[BA_2O]],MATCH(ROUND(MIN(SUM(AV$4,$O159/1000),SUM($O159,AV$4/1000)),3),CMB[[Cmb_ID]:[Cmb_ID]],0),SUM(N(AV$1),N($R159),1)),CHOOSE(AC[[M]:[M]],1,1,0,AC[[AB]:[AB]])),PRODUCT(INDEX(CMB[[BD_0O]:[BD_2O]],MATCH(ROUND(MIN(SUM(AV$4,$O159/1000),SUM($O159,AV$4/1000)),3),CMB[[Cmb_ID]:[Cmb_ID]],0),SUM(N(AV$1),N($R159),1)),CHOOSE(AC[[M]:[M]],1,0,1,AC[[DB]:[DB]])),PRODUCT(SUM(ROUND(AVERAGE(VALUE(AV$3),VALUE($P159)),0),CHOOSE(IF(OR(AV$1,$R159),4,INDEX(CMB[[Res_Rare]:[Res_Rare]],MATCH(ROUND(MIN(SUM(AV$4,$O159/1000),SUM($O159,AV$4/1000)),3),CMB[[Cmb_ID]:[Cmb_ID]],0))),-1,-1,0,0)),IF(OR(AV$1,$R159),4,INDEX(CMB[[Cmb_Rare]:[Cmb_Rare]],MATCH(ROUND(MIN(SUM(AV$4,$O159/1000),SUM($O159,AV$4/1000)),3),CMB[[Cmb_ID]:[Cmb_ID]],0))),CHOOSE(AC[[M]:[M]],2,1,1,SUM(AC[[AB]:[DB]])))),""))</f>
        <v/>
      </c>
      <c r="AW159" t="str">
        <f>IF(OR(AW$5="",$S159=""),"",IFERROR(SUM(PRODUCT(INDEX(CMB[[BA_0O]:[BA_2O]],MATCH(ROUND(MIN(SUM(AW$4,$O159/1000),SUM($O159,AW$4/1000)),3),CMB[[Cmb_ID]:[Cmb_ID]],0),SUM(N(AW$1),N($R159),1)),CHOOSE(AC[[M]:[M]],1,1,0,AC[[AB]:[AB]])),PRODUCT(INDEX(CMB[[BD_0O]:[BD_2O]],MATCH(ROUND(MIN(SUM(AW$4,$O159/1000),SUM($O159,AW$4/1000)),3),CMB[[Cmb_ID]:[Cmb_ID]],0),SUM(N(AW$1),N($R159),1)),CHOOSE(AC[[M]:[M]],1,0,1,AC[[DB]:[DB]])),PRODUCT(SUM(ROUND(AVERAGE(VALUE(AW$3),VALUE($P159)),0),CHOOSE(IF(OR(AW$1,$R159),4,INDEX(CMB[[Res_Rare]:[Res_Rare]],MATCH(ROUND(MIN(SUM(AW$4,$O159/1000),SUM($O159,AW$4/1000)),3),CMB[[Cmb_ID]:[Cmb_ID]],0))),-1,-1,0,0)),IF(OR(AW$1,$R159),4,INDEX(CMB[[Cmb_Rare]:[Cmb_Rare]],MATCH(ROUND(MIN(SUM(AW$4,$O159/1000),SUM($O159,AW$4/1000)),3),CMB[[Cmb_ID]:[Cmb_ID]],0))),CHOOSE(AC[[M]:[M]],2,1,1,SUM(AC[[AB]:[DB]])))),""))</f>
        <v/>
      </c>
      <c r="AX159" t="str">
        <f>IF(OR(AX$5="",$S159=""),"",IFERROR(SUM(PRODUCT(INDEX(CMB[[BA_0O]:[BA_2O]],MATCH(ROUND(MIN(SUM(AX$4,$O159/1000),SUM($O159,AX$4/1000)),3),CMB[[Cmb_ID]:[Cmb_ID]],0),SUM(N(AX$1),N($R159),1)),CHOOSE(AC[[M]:[M]],1,1,0,AC[[AB]:[AB]])),PRODUCT(INDEX(CMB[[BD_0O]:[BD_2O]],MATCH(ROUND(MIN(SUM(AX$4,$O159/1000),SUM($O159,AX$4/1000)),3),CMB[[Cmb_ID]:[Cmb_ID]],0),SUM(N(AX$1),N($R159),1)),CHOOSE(AC[[M]:[M]],1,0,1,AC[[DB]:[DB]])),PRODUCT(SUM(ROUND(AVERAGE(VALUE(AX$3),VALUE($P159)),0),CHOOSE(IF(OR(AX$1,$R159),4,INDEX(CMB[[Res_Rare]:[Res_Rare]],MATCH(ROUND(MIN(SUM(AX$4,$O159/1000),SUM($O159,AX$4/1000)),3),CMB[[Cmb_ID]:[Cmb_ID]],0))),-1,-1,0,0)),IF(OR(AX$1,$R159),4,INDEX(CMB[[Cmb_Rare]:[Cmb_Rare]],MATCH(ROUND(MIN(SUM(AX$4,$O159/1000),SUM($O159,AX$4/1000)),3),CMB[[Cmb_ID]:[Cmb_ID]],0))),CHOOSE(AC[[M]:[M]],2,1,1,SUM(AC[[AB]:[DB]])))),""))</f>
        <v/>
      </c>
      <c r="AY159" t="str">
        <f>IF(OR(AY$5="",$S159=""),"",IFERROR(SUM(PRODUCT(INDEX(CMB[[BA_0O]:[BA_2O]],MATCH(ROUND(MIN(SUM(AY$4,$O159/1000),SUM($O159,AY$4/1000)),3),CMB[[Cmb_ID]:[Cmb_ID]],0),SUM(N(AY$1),N($R159),1)),CHOOSE(AC[[M]:[M]],1,1,0,AC[[AB]:[AB]])),PRODUCT(INDEX(CMB[[BD_0O]:[BD_2O]],MATCH(ROUND(MIN(SUM(AY$4,$O159/1000),SUM($O159,AY$4/1000)),3),CMB[[Cmb_ID]:[Cmb_ID]],0),SUM(N(AY$1),N($R159),1)),CHOOSE(AC[[M]:[M]],1,0,1,AC[[DB]:[DB]])),PRODUCT(SUM(ROUND(AVERAGE(VALUE(AY$3),VALUE($P159)),0),CHOOSE(IF(OR(AY$1,$R159),4,INDEX(CMB[[Res_Rare]:[Res_Rare]],MATCH(ROUND(MIN(SUM(AY$4,$O159/1000),SUM($O159,AY$4/1000)),3),CMB[[Cmb_ID]:[Cmb_ID]],0))),-1,-1,0,0)),IF(OR(AY$1,$R159),4,INDEX(CMB[[Cmb_Rare]:[Cmb_Rare]],MATCH(ROUND(MIN(SUM(AY$4,$O159/1000),SUM($O159,AY$4/1000)),3),CMB[[Cmb_ID]:[Cmb_ID]],0))),CHOOSE(AC[[M]:[M]],2,1,1,SUM(AC[[AB]:[DB]])))),""))</f>
        <v/>
      </c>
      <c r="AZ159" t="str">
        <f>IF(OR(AZ$5="",$S159=""),"",IFERROR(SUM(PRODUCT(INDEX(CMB[[BA_0O]:[BA_2O]],MATCH(ROUND(MIN(SUM(AZ$4,$O159/1000),SUM($O159,AZ$4/1000)),3),CMB[[Cmb_ID]:[Cmb_ID]],0),SUM(N(AZ$1),N($R159),1)),CHOOSE(AC[[M]:[M]],1,1,0,AC[[AB]:[AB]])),PRODUCT(INDEX(CMB[[BD_0O]:[BD_2O]],MATCH(ROUND(MIN(SUM(AZ$4,$O159/1000),SUM($O159,AZ$4/1000)),3),CMB[[Cmb_ID]:[Cmb_ID]],0),SUM(N(AZ$1),N($R159),1)),CHOOSE(AC[[M]:[M]],1,0,1,AC[[DB]:[DB]])),PRODUCT(SUM(ROUND(AVERAGE(VALUE(AZ$3),VALUE($P159)),0),CHOOSE(IF(OR(AZ$1,$R159),4,INDEX(CMB[[Res_Rare]:[Res_Rare]],MATCH(ROUND(MIN(SUM(AZ$4,$O159/1000),SUM($O159,AZ$4/1000)),3),CMB[[Cmb_ID]:[Cmb_ID]],0))),-1,-1,0,0)),IF(OR(AZ$1,$R159),4,INDEX(CMB[[Cmb_Rare]:[Cmb_Rare]],MATCH(ROUND(MIN(SUM(AZ$4,$O159/1000),SUM($O159,AZ$4/1000)),3),CMB[[Cmb_ID]:[Cmb_ID]],0))),CHOOSE(AC[[M]:[M]],2,1,1,SUM(AC[[AB]:[DB]])))),""))</f>
        <v/>
      </c>
      <c r="BA159" t="str">
        <f>IF(OR(BA$5="",$S159=""),"",IFERROR(SUM(PRODUCT(INDEX(CMB[[BA_0O]:[BA_2O]],MATCH(ROUND(MIN(SUM(BA$4,$O159/1000),SUM($O159,BA$4/1000)),3),CMB[[Cmb_ID]:[Cmb_ID]],0),SUM(N(BA$1),N($R159),1)),CHOOSE(AC[[M]:[M]],1,1,0,AC[[AB]:[AB]])),PRODUCT(INDEX(CMB[[BD_0O]:[BD_2O]],MATCH(ROUND(MIN(SUM(BA$4,$O159/1000),SUM($O159,BA$4/1000)),3),CMB[[Cmb_ID]:[Cmb_ID]],0),SUM(N(BA$1),N($R159),1)),CHOOSE(AC[[M]:[M]],1,0,1,AC[[DB]:[DB]])),PRODUCT(SUM(ROUND(AVERAGE(VALUE(BA$3),VALUE($P159)),0),CHOOSE(IF(OR(BA$1,$R159),4,INDEX(CMB[[Res_Rare]:[Res_Rare]],MATCH(ROUND(MIN(SUM(BA$4,$O159/1000),SUM($O159,BA$4/1000)),3),CMB[[Cmb_ID]:[Cmb_ID]],0))),-1,-1,0,0)),IF(OR(BA$1,$R159),4,INDEX(CMB[[Cmb_Rare]:[Cmb_Rare]],MATCH(ROUND(MIN(SUM(BA$4,$O159/1000),SUM($O159,BA$4/1000)),3),CMB[[Cmb_ID]:[Cmb_ID]],0))),CHOOSE(AC[[M]:[M]],2,1,1,SUM(AC[[AB]:[DB]])))),""))</f>
        <v/>
      </c>
      <c r="BB159" t="str">
        <f>IF(OR(BB$5="",$S159=""),"",IFERROR(SUM(PRODUCT(INDEX(CMB[[BA_0O]:[BA_2O]],MATCH(ROUND(MIN(SUM(BB$4,$O159/1000),SUM($O159,BB$4/1000)),3),CMB[[Cmb_ID]:[Cmb_ID]],0),SUM(N(BB$1),N($R159),1)),CHOOSE(AC[[M]:[M]],1,1,0,AC[[AB]:[AB]])),PRODUCT(INDEX(CMB[[BD_0O]:[BD_2O]],MATCH(ROUND(MIN(SUM(BB$4,$O159/1000),SUM($O159,BB$4/1000)),3),CMB[[Cmb_ID]:[Cmb_ID]],0),SUM(N(BB$1),N($R159),1)),CHOOSE(AC[[M]:[M]],1,0,1,AC[[DB]:[DB]])),PRODUCT(SUM(ROUND(AVERAGE(VALUE(BB$3),VALUE($P159)),0),CHOOSE(IF(OR(BB$1,$R159),4,INDEX(CMB[[Res_Rare]:[Res_Rare]],MATCH(ROUND(MIN(SUM(BB$4,$O159/1000),SUM($O159,BB$4/1000)),3),CMB[[Cmb_ID]:[Cmb_ID]],0))),-1,-1,0,0)),IF(OR(BB$1,$R159),4,INDEX(CMB[[Cmb_Rare]:[Cmb_Rare]],MATCH(ROUND(MIN(SUM(BB$4,$O159/1000),SUM($O159,BB$4/1000)),3),CMB[[Cmb_ID]:[Cmb_ID]],0))),CHOOSE(AC[[M]:[M]],2,1,1,SUM(AC[[AB]:[DB]])))),""))</f>
        <v/>
      </c>
      <c r="BC159" t="str">
        <f>IF(OR(BC$5="",$S159=""),"",IFERROR(SUM(PRODUCT(INDEX(CMB[[BA_0O]:[BA_2O]],MATCH(ROUND(MIN(SUM(BC$4,$O159/1000),SUM($O159,BC$4/1000)),3),CMB[[Cmb_ID]:[Cmb_ID]],0),SUM(N(BC$1),N($R159),1)),CHOOSE(AC[[M]:[M]],1,1,0,AC[[AB]:[AB]])),PRODUCT(INDEX(CMB[[BD_0O]:[BD_2O]],MATCH(ROUND(MIN(SUM(BC$4,$O159/1000),SUM($O159,BC$4/1000)),3),CMB[[Cmb_ID]:[Cmb_ID]],0),SUM(N(BC$1),N($R159),1)),CHOOSE(AC[[M]:[M]],1,0,1,AC[[DB]:[DB]])),PRODUCT(SUM(ROUND(AVERAGE(VALUE(BC$3),VALUE($P159)),0),CHOOSE(IF(OR(BC$1,$R159),4,INDEX(CMB[[Res_Rare]:[Res_Rare]],MATCH(ROUND(MIN(SUM(BC$4,$O159/1000),SUM($O159,BC$4/1000)),3),CMB[[Cmb_ID]:[Cmb_ID]],0))),-1,-1,0,0)),IF(OR(BC$1,$R159),4,INDEX(CMB[[Cmb_Rare]:[Cmb_Rare]],MATCH(ROUND(MIN(SUM(BC$4,$O159/1000),SUM($O159,BC$4/1000)),3),CMB[[Cmb_ID]:[Cmb_ID]],0))),CHOOSE(AC[[M]:[M]],2,1,1,SUM(AC[[AB]:[DB]])))),""))</f>
        <v/>
      </c>
      <c r="BD159" t="str">
        <f>IF(OR(BD$5="",$S159=""),"",IFERROR(SUM(PRODUCT(INDEX(CMB[[BA_0O]:[BA_2O]],MATCH(ROUND(MIN(SUM(BD$4,$O159/1000),SUM($O159,BD$4/1000)),3),CMB[[Cmb_ID]:[Cmb_ID]],0),SUM(N(BD$1),N($R159),1)),CHOOSE(AC[[M]:[M]],1,1,0,AC[[AB]:[AB]])),PRODUCT(INDEX(CMB[[BD_0O]:[BD_2O]],MATCH(ROUND(MIN(SUM(BD$4,$O159/1000),SUM($O159,BD$4/1000)),3),CMB[[Cmb_ID]:[Cmb_ID]],0),SUM(N(BD$1),N($R159),1)),CHOOSE(AC[[M]:[M]],1,0,1,AC[[DB]:[DB]])),PRODUCT(SUM(ROUND(AVERAGE(VALUE(BD$3),VALUE($P159)),0),CHOOSE(IF(OR(BD$1,$R159),4,INDEX(CMB[[Res_Rare]:[Res_Rare]],MATCH(ROUND(MIN(SUM(BD$4,$O159/1000),SUM($O159,BD$4/1000)),3),CMB[[Cmb_ID]:[Cmb_ID]],0))),-1,-1,0,0)),IF(OR(BD$1,$R159),4,INDEX(CMB[[Cmb_Rare]:[Cmb_Rare]],MATCH(ROUND(MIN(SUM(BD$4,$O159/1000),SUM($O159,BD$4/1000)),3),CMB[[Cmb_ID]:[Cmb_ID]],0))),CHOOSE(AC[[M]:[M]],2,1,1,SUM(AC[[AB]:[DB]])))),""))</f>
        <v/>
      </c>
      <c r="BE159" t="str">
        <f>IF(OR(BE$5="",$S159=""),"",IFERROR(SUM(PRODUCT(INDEX(CMB[[BA_0O]:[BA_2O]],MATCH(ROUND(MIN(SUM(BE$4,$O159/1000),SUM($O159,BE$4/1000)),3),CMB[[Cmb_ID]:[Cmb_ID]],0),SUM(N(BE$1),N($R159),1)),CHOOSE(AC[[M]:[M]],1,1,0,AC[[AB]:[AB]])),PRODUCT(INDEX(CMB[[BD_0O]:[BD_2O]],MATCH(ROUND(MIN(SUM(BE$4,$O159/1000),SUM($O159,BE$4/1000)),3),CMB[[Cmb_ID]:[Cmb_ID]],0),SUM(N(BE$1),N($R159),1)),CHOOSE(AC[[M]:[M]],1,0,1,AC[[DB]:[DB]])),PRODUCT(SUM(ROUND(AVERAGE(VALUE(BE$3),VALUE($P159)),0),CHOOSE(IF(OR(BE$1,$R159),4,INDEX(CMB[[Res_Rare]:[Res_Rare]],MATCH(ROUND(MIN(SUM(BE$4,$O159/1000),SUM($O159,BE$4/1000)),3),CMB[[Cmb_ID]:[Cmb_ID]],0))),-1,-1,0,0)),IF(OR(BE$1,$R159),4,INDEX(CMB[[Cmb_Rare]:[Cmb_Rare]],MATCH(ROUND(MIN(SUM(BE$4,$O159/1000),SUM($O159,BE$4/1000)),3),CMB[[Cmb_ID]:[Cmb_ID]],0))),CHOOSE(AC[[M]:[M]],2,1,1,SUM(AC[[AB]:[DB]])))),""))</f>
        <v/>
      </c>
      <c r="BF159" t="str">
        <f>IF(OR(BF$5="",$S159=""),"",IFERROR(SUM(PRODUCT(INDEX(CMB[[BA_0O]:[BA_2O]],MATCH(ROUND(MIN(SUM(BF$4,$O159/1000),SUM($O159,BF$4/1000)),3),CMB[[Cmb_ID]:[Cmb_ID]],0),SUM(N(BF$1),N($R159),1)),CHOOSE(AC[[M]:[M]],1,1,0,AC[[AB]:[AB]])),PRODUCT(INDEX(CMB[[BD_0O]:[BD_2O]],MATCH(ROUND(MIN(SUM(BF$4,$O159/1000),SUM($O159,BF$4/1000)),3),CMB[[Cmb_ID]:[Cmb_ID]],0),SUM(N(BF$1),N($R159),1)),CHOOSE(AC[[M]:[M]],1,0,1,AC[[DB]:[DB]])),PRODUCT(SUM(ROUND(AVERAGE(VALUE(BF$3),VALUE($P159)),0),CHOOSE(IF(OR(BF$1,$R159),4,INDEX(CMB[[Res_Rare]:[Res_Rare]],MATCH(ROUND(MIN(SUM(BF$4,$O159/1000),SUM($O159,BF$4/1000)),3),CMB[[Cmb_ID]:[Cmb_ID]],0))),-1,-1,0,0)),IF(OR(BF$1,$R159),4,INDEX(CMB[[Cmb_Rare]:[Cmb_Rare]],MATCH(ROUND(MIN(SUM(BF$4,$O159/1000),SUM($O159,BF$4/1000)),3),CMB[[Cmb_ID]:[Cmb_ID]],0))),CHOOSE(AC[[M]:[M]],2,1,1,SUM(AC[[AB]:[DB]])))),""))</f>
        <v/>
      </c>
      <c r="BG159" t="str">
        <f>IF(OR(BG$5="",$S159=""),"",IFERROR(SUM(PRODUCT(INDEX(CMB[[BA_0O]:[BA_2O]],MATCH(ROUND(MIN(SUM(BG$4,$O159/1000),SUM($O159,BG$4/1000)),3),CMB[[Cmb_ID]:[Cmb_ID]],0),SUM(N(BG$1),N($R159),1)),CHOOSE(AC[[M]:[M]],1,1,0,AC[[AB]:[AB]])),PRODUCT(INDEX(CMB[[BD_0O]:[BD_2O]],MATCH(ROUND(MIN(SUM(BG$4,$O159/1000),SUM($O159,BG$4/1000)),3),CMB[[Cmb_ID]:[Cmb_ID]],0),SUM(N(BG$1),N($R159),1)),CHOOSE(AC[[M]:[M]],1,0,1,AC[[DB]:[DB]])),PRODUCT(SUM(ROUND(AVERAGE(VALUE(BG$3),VALUE($P159)),0),CHOOSE(IF(OR(BG$1,$R159),4,INDEX(CMB[[Res_Rare]:[Res_Rare]],MATCH(ROUND(MIN(SUM(BG$4,$O159/1000),SUM($O159,BG$4/1000)),3),CMB[[Cmb_ID]:[Cmb_ID]],0))),-1,-1,0,0)),IF(OR(BG$1,$R159),4,INDEX(CMB[[Cmb_Rare]:[Cmb_Rare]],MATCH(ROUND(MIN(SUM(BG$4,$O159/1000),SUM($O159,BG$4/1000)),3),CMB[[Cmb_ID]:[Cmb_ID]],0))),CHOOSE(AC[[M]:[M]],2,1,1,SUM(AC[[AB]:[DB]])))),""))</f>
        <v/>
      </c>
      <c r="BH159" t="str">
        <f>IF(OR(BH$5="",$S159=""),"",IFERROR(SUM(PRODUCT(INDEX(CMB[[BA_0O]:[BA_2O]],MATCH(ROUND(MIN(SUM(BH$4,$O159/1000),SUM($O159,BH$4/1000)),3),CMB[[Cmb_ID]:[Cmb_ID]],0),SUM(N(BH$1),N($R159),1)),CHOOSE(AC[[M]:[M]],1,1,0,AC[[AB]:[AB]])),PRODUCT(INDEX(CMB[[BD_0O]:[BD_2O]],MATCH(ROUND(MIN(SUM(BH$4,$O159/1000),SUM($O159,BH$4/1000)),3),CMB[[Cmb_ID]:[Cmb_ID]],0),SUM(N(BH$1),N($R159),1)),CHOOSE(AC[[M]:[M]],1,0,1,AC[[DB]:[DB]])),PRODUCT(SUM(ROUND(AVERAGE(VALUE(BH$3),VALUE($P159)),0),CHOOSE(IF(OR(BH$1,$R159),4,INDEX(CMB[[Res_Rare]:[Res_Rare]],MATCH(ROUND(MIN(SUM(BH$4,$O159/1000),SUM($O159,BH$4/1000)),3),CMB[[Cmb_ID]:[Cmb_ID]],0))),-1,-1,0,0)),IF(OR(BH$1,$R159),4,INDEX(CMB[[Cmb_Rare]:[Cmb_Rare]],MATCH(ROUND(MIN(SUM(BH$4,$O159/1000),SUM($O159,BH$4/1000)),3),CMB[[Cmb_ID]:[Cmb_ID]],0))),CHOOSE(AC[[M]:[M]],2,1,1,SUM(AC[[AB]:[DB]])))),""))</f>
        <v/>
      </c>
      <c r="BI159" t="str">
        <f>IF(OR(BI$5="",$S159=""),"",IFERROR(SUM(PRODUCT(INDEX(CMB[[BA_0O]:[BA_2O]],MATCH(ROUND(MIN(SUM(BI$4,$O159/1000),SUM($O159,BI$4/1000)),3),CMB[[Cmb_ID]:[Cmb_ID]],0),SUM(N(BI$1),N($R159),1)),CHOOSE(AC[[M]:[M]],1,1,0,AC[[AB]:[AB]])),PRODUCT(INDEX(CMB[[BD_0O]:[BD_2O]],MATCH(ROUND(MIN(SUM(BI$4,$O159/1000),SUM($O159,BI$4/1000)),3),CMB[[Cmb_ID]:[Cmb_ID]],0),SUM(N(BI$1),N($R159),1)),CHOOSE(AC[[M]:[M]],1,0,1,AC[[DB]:[DB]])),PRODUCT(SUM(ROUND(AVERAGE(VALUE(BI$3),VALUE($P159)),0),CHOOSE(IF(OR(BI$1,$R159),4,INDEX(CMB[[Res_Rare]:[Res_Rare]],MATCH(ROUND(MIN(SUM(BI$4,$O159/1000),SUM($O159,BI$4/1000)),3),CMB[[Cmb_ID]:[Cmb_ID]],0))),-1,-1,0,0)),IF(OR(BI$1,$R159),4,INDEX(CMB[[Cmb_Rare]:[Cmb_Rare]],MATCH(ROUND(MIN(SUM(BI$4,$O159/1000),SUM($O159,BI$4/1000)),3),CMB[[Cmb_ID]:[Cmb_ID]],0))),CHOOSE(AC[[M]:[M]],2,1,1,SUM(AC[[AB]:[DB]])))),""))</f>
        <v/>
      </c>
      <c r="BJ159" t="str">
        <f>IF(OR(BJ$5="",$S159=""),"",IFERROR(SUM(PRODUCT(INDEX(CMB[[BA_0O]:[BA_2O]],MATCH(ROUND(MIN(SUM(BJ$4,$O159/1000),SUM($O159,BJ$4/1000)),3),CMB[[Cmb_ID]:[Cmb_ID]],0),SUM(N(BJ$1),N($R159),1)),CHOOSE(AC[[M]:[M]],1,1,0,AC[[AB]:[AB]])),PRODUCT(INDEX(CMB[[BD_0O]:[BD_2O]],MATCH(ROUND(MIN(SUM(BJ$4,$O159/1000),SUM($O159,BJ$4/1000)),3),CMB[[Cmb_ID]:[Cmb_ID]],0),SUM(N(BJ$1),N($R159),1)),CHOOSE(AC[[M]:[M]],1,0,1,AC[[DB]:[DB]])),PRODUCT(SUM(ROUND(AVERAGE(VALUE(BJ$3),VALUE($P159)),0),CHOOSE(IF(OR(BJ$1,$R159),4,INDEX(CMB[[Res_Rare]:[Res_Rare]],MATCH(ROUND(MIN(SUM(BJ$4,$O159/1000),SUM($O159,BJ$4/1000)),3),CMB[[Cmb_ID]:[Cmb_ID]],0))),-1,-1,0,0)),IF(OR(BJ$1,$R159),4,INDEX(CMB[[Cmb_Rare]:[Cmb_Rare]],MATCH(ROUND(MIN(SUM(BJ$4,$O159/1000),SUM($O159,BJ$4/1000)),3),CMB[[Cmb_ID]:[Cmb_ID]],0))),CHOOSE(AC[[M]:[M]],2,1,1,SUM(AC[[AB]:[DB]])))),""))</f>
        <v/>
      </c>
      <c r="BK159" t="str">
        <f>IF(OR(BK$5="",$S159=""),"",IFERROR(SUM(PRODUCT(INDEX(CMB[[BA_0O]:[BA_2O]],MATCH(ROUND(MIN(SUM(BK$4,$O159/1000),SUM($O159,BK$4/1000)),3),CMB[[Cmb_ID]:[Cmb_ID]],0),SUM(N(BK$1),N($R159),1)),CHOOSE(AC[[M]:[M]],1,1,0,AC[[AB]:[AB]])),PRODUCT(INDEX(CMB[[BD_0O]:[BD_2O]],MATCH(ROUND(MIN(SUM(BK$4,$O159/1000),SUM($O159,BK$4/1000)),3),CMB[[Cmb_ID]:[Cmb_ID]],0),SUM(N(BK$1),N($R159),1)),CHOOSE(AC[[M]:[M]],1,0,1,AC[[DB]:[DB]])),PRODUCT(SUM(ROUND(AVERAGE(VALUE(BK$3),VALUE($P159)),0),CHOOSE(IF(OR(BK$1,$R159),4,INDEX(CMB[[Res_Rare]:[Res_Rare]],MATCH(ROUND(MIN(SUM(BK$4,$O159/1000),SUM($O159,BK$4/1000)),3),CMB[[Cmb_ID]:[Cmb_ID]],0))),-1,-1,0,0)),IF(OR(BK$1,$R159),4,INDEX(CMB[[Cmb_Rare]:[Cmb_Rare]],MATCH(ROUND(MIN(SUM(BK$4,$O159/1000),SUM($O159,BK$4/1000)),3),CMB[[Cmb_ID]:[Cmb_ID]],0))),CHOOSE(AC[[M]:[M]],2,1,1,SUM(AC[[AB]:[DB]])))),""))</f>
        <v/>
      </c>
      <c r="BL159" t="str">
        <f>IF(OR(BL$5="",$S159=""),"",IFERROR(SUM(PRODUCT(INDEX(CMB[[BA_0O]:[BA_2O]],MATCH(ROUND(MIN(SUM(BL$4,$O159/1000),SUM($O159,BL$4/1000)),3),CMB[[Cmb_ID]:[Cmb_ID]],0),SUM(N(BL$1),N($R159),1)),CHOOSE(AC[[M]:[M]],1,1,0,AC[[AB]:[AB]])),PRODUCT(INDEX(CMB[[BD_0O]:[BD_2O]],MATCH(ROUND(MIN(SUM(BL$4,$O159/1000),SUM($O159,BL$4/1000)),3),CMB[[Cmb_ID]:[Cmb_ID]],0),SUM(N(BL$1),N($R159),1)),CHOOSE(AC[[M]:[M]],1,0,1,AC[[DB]:[DB]])),PRODUCT(SUM(ROUND(AVERAGE(VALUE(BL$3),VALUE($P159)),0),CHOOSE(IF(OR(BL$1,$R159),4,INDEX(CMB[[Res_Rare]:[Res_Rare]],MATCH(ROUND(MIN(SUM(BL$4,$O159/1000),SUM($O159,BL$4/1000)),3),CMB[[Cmb_ID]:[Cmb_ID]],0))),-1,-1,0,0)),IF(OR(BL$1,$R159),4,INDEX(CMB[[Cmb_Rare]:[Cmb_Rare]],MATCH(ROUND(MIN(SUM(BL$4,$O159/1000),SUM($O159,BL$4/1000)),3),CMB[[Cmb_ID]:[Cmb_ID]],0))),CHOOSE(AC[[M]:[M]],2,1,1,SUM(AC[[AB]:[DB]])))),""))</f>
        <v/>
      </c>
      <c r="BM159" t="str">
        <f>IF(OR(BM$5="",$S159=""),"",IFERROR(SUM(PRODUCT(INDEX(CMB[[BA_0O]:[BA_2O]],MATCH(ROUND(MIN(SUM(BM$4,$O159/1000),SUM($O159,BM$4/1000)),3),CMB[[Cmb_ID]:[Cmb_ID]],0),SUM(N(BM$1),N($R159),1)),CHOOSE(AC[[M]:[M]],1,1,0,AC[[AB]:[AB]])),PRODUCT(INDEX(CMB[[BD_0O]:[BD_2O]],MATCH(ROUND(MIN(SUM(BM$4,$O159/1000),SUM($O159,BM$4/1000)),3),CMB[[Cmb_ID]:[Cmb_ID]],0),SUM(N(BM$1),N($R159),1)),CHOOSE(AC[[M]:[M]],1,0,1,AC[[DB]:[DB]])),PRODUCT(SUM(ROUND(AVERAGE(VALUE(BM$3),VALUE($P159)),0),CHOOSE(IF(OR(BM$1,$R159),4,INDEX(CMB[[Res_Rare]:[Res_Rare]],MATCH(ROUND(MIN(SUM(BM$4,$O159/1000),SUM($O159,BM$4/1000)),3),CMB[[Cmb_ID]:[Cmb_ID]],0))),-1,-1,0,0)),IF(OR(BM$1,$R159),4,INDEX(CMB[[Cmb_Rare]:[Cmb_Rare]],MATCH(ROUND(MIN(SUM(BM$4,$O159/1000),SUM($O159,BM$4/1000)),3),CMB[[Cmb_ID]:[Cmb_ID]],0))),CHOOSE(AC[[M]:[M]],2,1,1,SUM(AC[[AB]:[DB]])))),""))</f>
        <v/>
      </c>
      <c r="BN159" t="str">
        <f>IF(OR(BN$5="",$S159=""),"",IFERROR(SUM(PRODUCT(INDEX(CMB[[BA_0O]:[BA_2O]],MATCH(ROUND(MIN(SUM(BN$4,$O159/1000),SUM($O159,BN$4/1000)),3),CMB[[Cmb_ID]:[Cmb_ID]],0),SUM(N(BN$1),N($R159),1)),CHOOSE(AC[[M]:[M]],1,1,0,AC[[AB]:[AB]])),PRODUCT(INDEX(CMB[[BD_0O]:[BD_2O]],MATCH(ROUND(MIN(SUM(BN$4,$O159/1000),SUM($O159,BN$4/1000)),3),CMB[[Cmb_ID]:[Cmb_ID]],0),SUM(N(BN$1),N($R159),1)),CHOOSE(AC[[M]:[M]],1,0,1,AC[[DB]:[DB]])),PRODUCT(SUM(ROUND(AVERAGE(VALUE(BN$3),VALUE($P159)),0),CHOOSE(IF(OR(BN$1,$R159),4,INDEX(CMB[[Res_Rare]:[Res_Rare]],MATCH(ROUND(MIN(SUM(BN$4,$O159/1000),SUM($O159,BN$4/1000)),3),CMB[[Cmb_ID]:[Cmb_ID]],0))),-1,-1,0,0)),IF(OR(BN$1,$R159),4,INDEX(CMB[[Cmb_Rare]:[Cmb_Rare]],MATCH(ROUND(MIN(SUM(BN$4,$O159/1000),SUM($O159,BN$4/1000)),3),CMB[[Cmb_ID]:[Cmb_ID]],0))),CHOOSE(AC[[M]:[M]],2,1,1,SUM(AC[[AB]:[DB]])))),""))</f>
        <v/>
      </c>
      <c r="BO159" t="str">
        <f>IF(OR(BO$5="",$S159=""),"",IFERROR(SUM(PRODUCT(INDEX(CMB[[BA_0O]:[BA_2O]],MATCH(ROUND(MIN(SUM(BO$4,$O159/1000),SUM($O159,BO$4/1000)),3),CMB[[Cmb_ID]:[Cmb_ID]],0),SUM(N(BO$1),N($R159),1)),CHOOSE(AC[[M]:[M]],1,1,0,AC[[AB]:[AB]])),PRODUCT(INDEX(CMB[[BD_0O]:[BD_2O]],MATCH(ROUND(MIN(SUM(BO$4,$O159/1000),SUM($O159,BO$4/1000)),3),CMB[[Cmb_ID]:[Cmb_ID]],0),SUM(N(BO$1),N($R159),1)),CHOOSE(AC[[M]:[M]],1,0,1,AC[[DB]:[DB]])),PRODUCT(SUM(ROUND(AVERAGE(VALUE(BO$3),VALUE($P159)),0),CHOOSE(IF(OR(BO$1,$R159),4,INDEX(CMB[[Res_Rare]:[Res_Rare]],MATCH(ROUND(MIN(SUM(BO$4,$O159/1000),SUM($O159,BO$4/1000)),3),CMB[[Cmb_ID]:[Cmb_ID]],0))),-1,-1,0,0)),IF(OR(BO$1,$R159),4,INDEX(CMB[[Cmb_Rare]:[Cmb_Rare]],MATCH(ROUND(MIN(SUM(BO$4,$O159/1000),SUM($O159,BO$4/1000)),3),CMB[[Cmb_ID]:[Cmb_ID]],0))),CHOOSE(AC[[M]:[M]],2,1,1,SUM(AC[[AB]:[DB]])))),""))</f>
        <v/>
      </c>
      <c r="BP159" t="str">
        <f>IF(OR(BP$5="",$S159=""),"",IFERROR(SUM(PRODUCT(INDEX(CMB[[BA_0O]:[BA_2O]],MATCH(ROUND(MIN(SUM(BP$4,$O159/1000),SUM($O159,BP$4/1000)),3),CMB[[Cmb_ID]:[Cmb_ID]],0),SUM(N(BP$1),N($R159),1)),CHOOSE(AC[[M]:[M]],1,1,0,AC[[AB]:[AB]])),PRODUCT(INDEX(CMB[[BD_0O]:[BD_2O]],MATCH(ROUND(MIN(SUM(BP$4,$O159/1000),SUM($O159,BP$4/1000)),3),CMB[[Cmb_ID]:[Cmb_ID]],0),SUM(N(BP$1),N($R159),1)),CHOOSE(AC[[M]:[M]],1,0,1,AC[[DB]:[DB]])),PRODUCT(SUM(ROUND(AVERAGE(VALUE(BP$3),VALUE($P159)),0),CHOOSE(IF(OR(BP$1,$R159),4,INDEX(CMB[[Res_Rare]:[Res_Rare]],MATCH(ROUND(MIN(SUM(BP$4,$O159/1000),SUM($O159,BP$4/1000)),3),CMB[[Cmb_ID]:[Cmb_ID]],0))),-1,-1,0,0)),IF(OR(BP$1,$R159),4,INDEX(CMB[[Cmb_Rare]:[Cmb_Rare]],MATCH(ROUND(MIN(SUM(BP$4,$O159/1000),SUM($O159,BP$4/1000)),3),CMB[[Cmb_ID]:[Cmb_ID]],0))),CHOOSE(AC[[M]:[M]],2,1,1,SUM(AC[[AB]:[DB]])))),""))</f>
        <v/>
      </c>
      <c r="BQ159" t="str">
        <f>IF(OR(BQ$5="",$S159=""),"",IFERROR(SUM(PRODUCT(INDEX(CMB[[BA_0O]:[BA_2O]],MATCH(ROUND(MIN(SUM(BQ$4,$O159/1000),SUM($O159,BQ$4/1000)),3),CMB[[Cmb_ID]:[Cmb_ID]],0),SUM(N(BQ$1),N($R159),1)),CHOOSE(AC[[M]:[M]],1,1,0,AC[[AB]:[AB]])),PRODUCT(INDEX(CMB[[BD_0O]:[BD_2O]],MATCH(ROUND(MIN(SUM(BQ$4,$O159/1000),SUM($O159,BQ$4/1000)),3),CMB[[Cmb_ID]:[Cmb_ID]],0),SUM(N(BQ$1),N($R159),1)),CHOOSE(AC[[M]:[M]],1,0,1,AC[[DB]:[DB]])),PRODUCT(SUM(ROUND(AVERAGE(VALUE(BQ$3),VALUE($P159)),0),CHOOSE(IF(OR(BQ$1,$R159),4,INDEX(CMB[[Res_Rare]:[Res_Rare]],MATCH(ROUND(MIN(SUM(BQ$4,$O159/1000),SUM($O159,BQ$4/1000)),3),CMB[[Cmb_ID]:[Cmb_ID]],0))),-1,-1,0,0)),IF(OR(BQ$1,$R159),4,INDEX(CMB[[Cmb_Rare]:[Cmb_Rare]],MATCH(ROUND(MIN(SUM(BQ$4,$O159/1000),SUM($O159,BQ$4/1000)),3),CMB[[Cmb_ID]:[Cmb_ID]],0))),CHOOSE(AC[[M]:[M]],2,1,1,SUM(AC[[AB]:[DB]])))),""))</f>
        <v/>
      </c>
      <c r="BR159" t="str">
        <f>IF(OR(BR$5="",$S159=""),"",IFERROR(SUM(PRODUCT(INDEX(CMB[[BA_0O]:[BA_2O]],MATCH(ROUND(MIN(SUM(BR$4,$O159/1000),SUM($O159,BR$4/1000)),3),CMB[[Cmb_ID]:[Cmb_ID]],0),SUM(N(BR$1),N($R159),1)),CHOOSE(AC[[M]:[M]],1,1,0,AC[[AB]:[AB]])),PRODUCT(INDEX(CMB[[BD_0O]:[BD_2O]],MATCH(ROUND(MIN(SUM(BR$4,$O159/1000),SUM($O159,BR$4/1000)),3),CMB[[Cmb_ID]:[Cmb_ID]],0),SUM(N(BR$1),N($R159),1)),CHOOSE(AC[[M]:[M]],1,0,1,AC[[DB]:[DB]])),PRODUCT(SUM(ROUND(AVERAGE(VALUE(BR$3),VALUE($P159)),0),CHOOSE(IF(OR(BR$1,$R159),4,INDEX(CMB[[Res_Rare]:[Res_Rare]],MATCH(ROUND(MIN(SUM(BR$4,$O159/1000),SUM($O159,BR$4/1000)),3),CMB[[Cmb_ID]:[Cmb_ID]],0))),-1,-1,0,0)),IF(OR(BR$1,$R159),4,INDEX(CMB[[Cmb_Rare]:[Cmb_Rare]],MATCH(ROUND(MIN(SUM(BR$4,$O159/1000),SUM($O159,BR$4/1000)),3),CMB[[Cmb_ID]:[Cmb_ID]],0))),CHOOSE(AC[[M]:[M]],2,1,1,SUM(AC[[AB]:[DB]])))),""))</f>
        <v/>
      </c>
      <c r="BS159" t="str">
        <f>IF(OR(BS$5="",$S159=""),"",IFERROR(SUM(PRODUCT(INDEX(CMB[[BA_0O]:[BA_2O]],MATCH(ROUND(MIN(SUM(BS$4,$O159/1000),SUM($O159,BS$4/1000)),3),CMB[[Cmb_ID]:[Cmb_ID]],0),SUM(N(BS$1),N($R159),1)),CHOOSE(AC[[M]:[M]],1,1,0,AC[[AB]:[AB]])),PRODUCT(INDEX(CMB[[BD_0O]:[BD_2O]],MATCH(ROUND(MIN(SUM(BS$4,$O159/1000),SUM($O159,BS$4/1000)),3),CMB[[Cmb_ID]:[Cmb_ID]],0),SUM(N(BS$1),N($R159),1)),CHOOSE(AC[[M]:[M]],1,0,1,AC[[DB]:[DB]])),PRODUCT(SUM(ROUND(AVERAGE(VALUE(BS$3),VALUE($P159)),0),CHOOSE(IF(OR(BS$1,$R159),4,INDEX(CMB[[Res_Rare]:[Res_Rare]],MATCH(ROUND(MIN(SUM(BS$4,$O159/1000),SUM($O159,BS$4/1000)),3),CMB[[Cmb_ID]:[Cmb_ID]],0))),-1,-1,0,0)),IF(OR(BS$1,$R159),4,INDEX(CMB[[Cmb_Rare]:[Cmb_Rare]],MATCH(ROUND(MIN(SUM(BS$4,$O159/1000),SUM($O159,BS$4/1000)),3),CMB[[Cmb_ID]:[Cmb_ID]],0))),CHOOSE(AC[[M]:[M]],2,1,1,SUM(AC[[AB]:[DB]])))),""))</f>
        <v/>
      </c>
      <c r="BT159" t="str">
        <f>IF(OR(BT$5="",$S159=""),"",IFERROR(SUM(PRODUCT(INDEX(CMB[[BA_0O]:[BA_2O]],MATCH(ROUND(MIN(SUM(BT$4,$O159/1000),SUM($O159,BT$4/1000)),3),CMB[[Cmb_ID]:[Cmb_ID]],0),SUM(N(BT$1),N($R159),1)),CHOOSE(AC[[M]:[M]],1,1,0,AC[[AB]:[AB]])),PRODUCT(INDEX(CMB[[BD_0O]:[BD_2O]],MATCH(ROUND(MIN(SUM(BT$4,$O159/1000),SUM($O159,BT$4/1000)),3),CMB[[Cmb_ID]:[Cmb_ID]],0),SUM(N(BT$1),N($R159),1)),CHOOSE(AC[[M]:[M]],1,0,1,AC[[DB]:[DB]])),PRODUCT(SUM(ROUND(AVERAGE(VALUE(BT$3),VALUE($P159)),0),CHOOSE(IF(OR(BT$1,$R159),4,INDEX(CMB[[Res_Rare]:[Res_Rare]],MATCH(ROUND(MIN(SUM(BT$4,$O159/1000),SUM($O159,BT$4/1000)),3),CMB[[Cmb_ID]:[Cmb_ID]],0))),-1,-1,0,0)),IF(OR(BT$1,$R159),4,INDEX(CMB[[Cmb_Rare]:[Cmb_Rare]],MATCH(ROUND(MIN(SUM(BT$4,$O159/1000),SUM($O159,BT$4/1000)),3),CMB[[Cmb_ID]:[Cmb_ID]],0))),CHOOSE(AC[[M]:[M]],2,1,1,SUM(AC[[AB]:[DB]])))),""))</f>
        <v/>
      </c>
      <c r="BU159" t="str">
        <f>IF(OR(BU$5="",$S159=""),"",IFERROR(SUM(PRODUCT(INDEX(CMB[[BA_0O]:[BA_2O]],MATCH(ROUND(MIN(SUM(BU$4,$O159/1000),SUM($O159,BU$4/1000)),3),CMB[[Cmb_ID]:[Cmb_ID]],0),SUM(N(BU$1),N($R159),1)),CHOOSE(AC[[M]:[M]],1,1,0,AC[[AB]:[AB]])),PRODUCT(INDEX(CMB[[BD_0O]:[BD_2O]],MATCH(ROUND(MIN(SUM(BU$4,$O159/1000),SUM($O159,BU$4/1000)),3),CMB[[Cmb_ID]:[Cmb_ID]],0),SUM(N(BU$1),N($R159),1)),CHOOSE(AC[[M]:[M]],1,0,1,AC[[DB]:[DB]])),PRODUCT(SUM(ROUND(AVERAGE(VALUE(BU$3),VALUE($P159)),0),CHOOSE(IF(OR(BU$1,$R159),4,INDEX(CMB[[Res_Rare]:[Res_Rare]],MATCH(ROUND(MIN(SUM(BU$4,$O159/1000),SUM($O159,BU$4/1000)),3),CMB[[Cmb_ID]:[Cmb_ID]],0))),-1,-1,0,0)),IF(OR(BU$1,$R159),4,INDEX(CMB[[Cmb_Rare]:[Cmb_Rare]],MATCH(ROUND(MIN(SUM(BU$4,$O159/1000),SUM($O159,BU$4/1000)),3),CMB[[Cmb_ID]:[Cmb_ID]],0))),CHOOSE(AC[[M]:[M]],2,1,1,SUM(AC[[AB]:[DB]])))),""))</f>
        <v/>
      </c>
      <c r="BV159" t="str">
        <f>IF(OR(BV$5="",$S159=""),"",IFERROR(SUM(PRODUCT(INDEX(CMB[[BA_0O]:[BA_2O]],MATCH(ROUND(MIN(SUM(BV$4,$O159/1000),SUM($O159,BV$4/1000)),3),CMB[[Cmb_ID]:[Cmb_ID]],0),SUM(N(BV$1),N($R159),1)),CHOOSE(AC[[M]:[M]],1,1,0,AC[[AB]:[AB]])),PRODUCT(INDEX(CMB[[BD_0O]:[BD_2O]],MATCH(ROUND(MIN(SUM(BV$4,$O159/1000),SUM($O159,BV$4/1000)),3),CMB[[Cmb_ID]:[Cmb_ID]],0),SUM(N(BV$1),N($R159),1)),CHOOSE(AC[[M]:[M]],1,0,1,AC[[DB]:[DB]])),PRODUCT(SUM(ROUND(AVERAGE(VALUE(BV$3),VALUE($P159)),0),CHOOSE(IF(OR(BV$1,$R159),4,INDEX(CMB[[Res_Rare]:[Res_Rare]],MATCH(ROUND(MIN(SUM(BV$4,$O159/1000),SUM($O159,BV$4/1000)),3),CMB[[Cmb_ID]:[Cmb_ID]],0))),-1,-1,0,0)),IF(OR(BV$1,$R159),4,INDEX(CMB[[Cmb_Rare]:[Cmb_Rare]],MATCH(ROUND(MIN(SUM(BV$4,$O159/1000),SUM($O159,BV$4/1000)),3),CMB[[Cmb_ID]:[Cmb_ID]],0))),CHOOSE(AC[[M]:[M]],2,1,1,SUM(AC[[AB]:[DB]])))),""))</f>
        <v/>
      </c>
      <c r="BW159" t="str">
        <f>IF(OR(BW$5="",$S159=""),"",IFERROR(SUM(PRODUCT(INDEX(CMB[[BA_0O]:[BA_2O]],MATCH(ROUND(MIN(SUM(BW$4,$O159/1000),SUM($O159,BW$4/1000)),3),CMB[[Cmb_ID]:[Cmb_ID]],0),SUM(N(BW$1),N($R159),1)),CHOOSE(AC[[M]:[M]],1,1,0,AC[[AB]:[AB]])),PRODUCT(INDEX(CMB[[BD_0O]:[BD_2O]],MATCH(ROUND(MIN(SUM(BW$4,$O159/1000),SUM($O159,BW$4/1000)),3),CMB[[Cmb_ID]:[Cmb_ID]],0),SUM(N(BW$1),N($R159),1)),CHOOSE(AC[[M]:[M]],1,0,1,AC[[DB]:[DB]])),PRODUCT(SUM(ROUND(AVERAGE(VALUE(BW$3),VALUE($P159)),0),CHOOSE(IF(OR(BW$1,$R159),4,INDEX(CMB[[Res_Rare]:[Res_Rare]],MATCH(ROUND(MIN(SUM(BW$4,$O159/1000),SUM($O159,BW$4/1000)),3),CMB[[Cmb_ID]:[Cmb_ID]],0))),-1,-1,0,0)),IF(OR(BW$1,$R159),4,INDEX(CMB[[Cmb_Rare]:[Cmb_Rare]],MATCH(ROUND(MIN(SUM(BW$4,$O159/1000),SUM($O159,BW$4/1000)),3),CMB[[Cmb_ID]:[Cmb_ID]],0))),CHOOSE(AC[[M]:[M]],2,1,1,SUM(AC[[AB]:[DB]])))),""))</f>
        <v/>
      </c>
      <c r="BX159" t="str">
        <f>IF(OR(BX$5="",$S159=""),"",IFERROR(SUM(PRODUCT(INDEX(CMB[[BA_0O]:[BA_2O]],MATCH(ROUND(MIN(SUM(BX$4,$O159/1000),SUM($O159,BX$4/1000)),3),CMB[[Cmb_ID]:[Cmb_ID]],0),SUM(N(BX$1),N($R159),1)),CHOOSE(AC[[M]:[M]],1,1,0,AC[[AB]:[AB]])),PRODUCT(INDEX(CMB[[BD_0O]:[BD_2O]],MATCH(ROUND(MIN(SUM(BX$4,$O159/1000),SUM($O159,BX$4/1000)),3),CMB[[Cmb_ID]:[Cmb_ID]],0),SUM(N(BX$1),N($R159),1)),CHOOSE(AC[[M]:[M]],1,0,1,AC[[DB]:[DB]])),PRODUCT(SUM(ROUND(AVERAGE(VALUE(BX$3),VALUE($P159)),0),CHOOSE(IF(OR(BX$1,$R159),4,INDEX(CMB[[Res_Rare]:[Res_Rare]],MATCH(ROUND(MIN(SUM(BX$4,$O159/1000),SUM($O159,BX$4/1000)),3),CMB[[Cmb_ID]:[Cmb_ID]],0))),-1,-1,0,0)),IF(OR(BX$1,$R159),4,INDEX(CMB[[Cmb_Rare]:[Cmb_Rare]],MATCH(ROUND(MIN(SUM(BX$4,$O159/1000),SUM($O159,BX$4/1000)),3),CMB[[Cmb_ID]:[Cmb_ID]],0))),CHOOSE(AC[[M]:[M]],2,1,1,SUM(AC[[AB]:[DB]])))),""))</f>
        <v/>
      </c>
      <c r="BY159" t="str">
        <f>IF(OR(BY$5="",$S159=""),"",IFERROR(SUM(PRODUCT(INDEX(CMB[[BA_0O]:[BA_2O]],MATCH(ROUND(MIN(SUM(BY$4,$O159/1000),SUM($O159,BY$4/1000)),3),CMB[[Cmb_ID]:[Cmb_ID]],0),SUM(N(BY$1),N($R159),1)),CHOOSE(AC[[M]:[M]],1,1,0,AC[[AB]:[AB]])),PRODUCT(INDEX(CMB[[BD_0O]:[BD_2O]],MATCH(ROUND(MIN(SUM(BY$4,$O159/1000),SUM($O159,BY$4/1000)),3),CMB[[Cmb_ID]:[Cmb_ID]],0),SUM(N(BY$1),N($R159),1)),CHOOSE(AC[[M]:[M]],1,0,1,AC[[DB]:[DB]])),PRODUCT(SUM(ROUND(AVERAGE(VALUE(BY$3),VALUE($P159)),0),CHOOSE(IF(OR(BY$1,$R159),4,INDEX(CMB[[Res_Rare]:[Res_Rare]],MATCH(ROUND(MIN(SUM(BY$4,$O159/1000),SUM($O159,BY$4/1000)),3),CMB[[Cmb_ID]:[Cmb_ID]],0))),-1,-1,0,0)),IF(OR(BY$1,$R159),4,INDEX(CMB[[Cmb_Rare]:[Cmb_Rare]],MATCH(ROUND(MIN(SUM(BY$4,$O159/1000),SUM($O159,BY$4/1000)),3),CMB[[Cmb_ID]:[Cmb_ID]],0))),CHOOSE(AC[[M]:[M]],2,1,1,SUM(AC[[AB]:[DB]])))),""))</f>
        <v/>
      </c>
      <c r="BZ159" t="str">
        <f>IF(OR(BZ$5="",$S159=""),"",IFERROR(SUM(PRODUCT(INDEX(CMB[[BA_0O]:[BA_2O]],MATCH(ROUND(MIN(SUM(BZ$4,$O159/1000),SUM($O159,BZ$4/1000)),3),CMB[[Cmb_ID]:[Cmb_ID]],0),SUM(N(BZ$1),N($R159),1)),CHOOSE(AC[[M]:[M]],1,1,0,AC[[AB]:[AB]])),PRODUCT(INDEX(CMB[[BD_0O]:[BD_2O]],MATCH(ROUND(MIN(SUM(BZ$4,$O159/1000),SUM($O159,BZ$4/1000)),3),CMB[[Cmb_ID]:[Cmb_ID]],0),SUM(N(BZ$1),N($R159),1)),CHOOSE(AC[[M]:[M]],1,0,1,AC[[DB]:[DB]])),PRODUCT(SUM(ROUND(AVERAGE(VALUE(BZ$3),VALUE($P159)),0),CHOOSE(IF(OR(BZ$1,$R159),4,INDEX(CMB[[Res_Rare]:[Res_Rare]],MATCH(ROUND(MIN(SUM(BZ$4,$O159/1000),SUM($O159,BZ$4/1000)),3),CMB[[Cmb_ID]:[Cmb_ID]],0))),-1,-1,0,0)),IF(OR(BZ$1,$R159),4,INDEX(CMB[[Cmb_Rare]:[Cmb_Rare]],MATCH(ROUND(MIN(SUM(BZ$4,$O159/1000),SUM($O159,BZ$4/1000)),3),CMB[[Cmb_ID]:[Cmb_ID]],0))),CHOOSE(AC[[M]:[M]],2,1,1,SUM(AC[[AB]:[DB]])))),""))</f>
        <v/>
      </c>
      <c r="CA159" t="str">
        <f>IF(OR(CA$5="",$S159=""),"",IFERROR(SUM(PRODUCT(INDEX(CMB[[BA_0O]:[BA_2O]],MATCH(ROUND(MIN(SUM(CA$4,$O159/1000),SUM($O159,CA$4/1000)),3),CMB[[Cmb_ID]:[Cmb_ID]],0),SUM(N(CA$1),N($R159),1)),CHOOSE(AC[[M]:[M]],1,1,0,AC[[AB]:[AB]])),PRODUCT(INDEX(CMB[[BD_0O]:[BD_2O]],MATCH(ROUND(MIN(SUM(CA$4,$O159/1000),SUM($O159,CA$4/1000)),3),CMB[[Cmb_ID]:[Cmb_ID]],0),SUM(N(CA$1),N($R159),1)),CHOOSE(AC[[M]:[M]],1,0,1,AC[[DB]:[DB]])),PRODUCT(SUM(ROUND(AVERAGE(VALUE(CA$3),VALUE($P159)),0),CHOOSE(IF(OR(CA$1,$R159),4,INDEX(CMB[[Res_Rare]:[Res_Rare]],MATCH(ROUND(MIN(SUM(CA$4,$O159/1000),SUM($O159,CA$4/1000)),3),CMB[[Cmb_ID]:[Cmb_ID]],0))),-1,-1,0,0)),IF(OR(CA$1,$R159),4,INDEX(CMB[[Cmb_Rare]:[Cmb_Rare]],MATCH(ROUND(MIN(SUM(CA$4,$O159/1000),SUM($O159,CA$4/1000)),3),CMB[[Cmb_ID]:[Cmb_ID]],0))),CHOOSE(AC[[M]:[M]],2,1,1,SUM(AC[[AB]:[DB]])))),""))</f>
        <v/>
      </c>
      <c r="CB159" t="str">
        <f>IF(OR(CB$5="",$S159=""),"",IFERROR(SUM(PRODUCT(INDEX(CMB[[BA_0O]:[BA_2O]],MATCH(ROUND(MIN(SUM(CB$4,$O159/1000),SUM($O159,CB$4/1000)),3),CMB[[Cmb_ID]:[Cmb_ID]],0),SUM(N(CB$1),N($R159),1)),CHOOSE(AC[[M]:[M]],1,1,0,AC[[AB]:[AB]])),PRODUCT(INDEX(CMB[[BD_0O]:[BD_2O]],MATCH(ROUND(MIN(SUM(CB$4,$O159/1000),SUM($O159,CB$4/1000)),3),CMB[[Cmb_ID]:[Cmb_ID]],0),SUM(N(CB$1),N($R159),1)),CHOOSE(AC[[M]:[M]],1,0,1,AC[[DB]:[DB]])),PRODUCT(SUM(ROUND(AVERAGE(VALUE(CB$3),VALUE($P159)),0),CHOOSE(IF(OR(CB$1,$R159),4,INDEX(CMB[[Res_Rare]:[Res_Rare]],MATCH(ROUND(MIN(SUM(CB$4,$O159/1000),SUM($O159,CB$4/1000)),3),CMB[[Cmb_ID]:[Cmb_ID]],0))),-1,-1,0,0)),IF(OR(CB$1,$R159),4,INDEX(CMB[[Cmb_Rare]:[Cmb_Rare]],MATCH(ROUND(MIN(SUM(CB$4,$O159/1000),SUM($O159,CB$4/1000)),3),CMB[[Cmb_ID]:[Cmb_ID]],0))),CHOOSE(AC[[M]:[M]],2,1,1,SUM(AC[[AB]:[DB]])))),""))</f>
        <v/>
      </c>
      <c r="CC159" t="str">
        <f>IF(OR(CC$5="",$S159=""),"",IFERROR(SUM(PRODUCT(INDEX(CMB[[BA_0O]:[BA_2O]],MATCH(ROUND(MIN(SUM(CC$4,$O159/1000),SUM($O159,CC$4/1000)),3),CMB[[Cmb_ID]:[Cmb_ID]],0),SUM(N(CC$1),N($R159),1)),CHOOSE(AC[[M]:[M]],1,1,0,AC[[AB]:[AB]])),PRODUCT(INDEX(CMB[[BD_0O]:[BD_2O]],MATCH(ROUND(MIN(SUM(CC$4,$O159/1000),SUM($O159,CC$4/1000)),3),CMB[[Cmb_ID]:[Cmb_ID]],0),SUM(N(CC$1),N($R159),1)),CHOOSE(AC[[M]:[M]],1,0,1,AC[[DB]:[DB]])),PRODUCT(SUM(ROUND(AVERAGE(VALUE(CC$3),VALUE($P159)),0),CHOOSE(IF(OR(CC$1,$R159),4,INDEX(CMB[[Res_Rare]:[Res_Rare]],MATCH(ROUND(MIN(SUM(CC$4,$O159/1000),SUM($O159,CC$4/1000)),3),CMB[[Cmb_ID]:[Cmb_ID]],0))),-1,-1,0,0)),IF(OR(CC$1,$R159),4,INDEX(CMB[[Cmb_Rare]:[Cmb_Rare]],MATCH(ROUND(MIN(SUM(CC$4,$O159/1000),SUM($O159,CC$4/1000)),3),CMB[[Cmb_ID]:[Cmb_ID]],0))),CHOOSE(AC[[M]:[M]],2,1,1,SUM(AC[[AB]:[DB]])))),""))</f>
        <v/>
      </c>
      <c r="CD159" t="str">
        <f>IF(OR(CD$5="",$S159=""),"",IFERROR(SUM(PRODUCT(INDEX(CMB[[BA_0O]:[BA_2O]],MATCH(ROUND(MIN(SUM(CD$4,$O159/1000),SUM($O159,CD$4/1000)),3),CMB[[Cmb_ID]:[Cmb_ID]],0),SUM(N(CD$1),N($R159),1)),CHOOSE(AC[[M]:[M]],1,1,0,AC[[AB]:[AB]])),PRODUCT(INDEX(CMB[[BD_0O]:[BD_2O]],MATCH(ROUND(MIN(SUM(CD$4,$O159/1000),SUM($O159,CD$4/1000)),3),CMB[[Cmb_ID]:[Cmb_ID]],0),SUM(N(CD$1),N($R159),1)),CHOOSE(AC[[M]:[M]],1,0,1,AC[[DB]:[DB]])),PRODUCT(SUM(ROUND(AVERAGE(VALUE(CD$3),VALUE($P159)),0),CHOOSE(IF(OR(CD$1,$R159),4,INDEX(CMB[[Res_Rare]:[Res_Rare]],MATCH(ROUND(MIN(SUM(CD$4,$O159/1000),SUM($O159,CD$4/1000)),3),CMB[[Cmb_ID]:[Cmb_ID]],0))),-1,-1,0,0)),IF(OR(CD$1,$R159),4,INDEX(CMB[[Cmb_Rare]:[Cmb_Rare]],MATCH(ROUND(MIN(SUM(CD$4,$O159/1000),SUM($O159,CD$4/1000)),3),CMB[[Cmb_ID]:[Cmb_ID]],0))),CHOOSE(AC[[M]:[M]],2,1,1,SUM(AC[[AB]:[DB]])))),""))</f>
        <v/>
      </c>
      <c r="CE159" t="str">
        <f>IF(OR(CE$5="",$S159=""),"",IFERROR(SUM(PRODUCT(INDEX(CMB[[BA_0O]:[BA_2O]],MATCH(ROUND(MIN(SUM(CE$4,$O159/1000),SUM($O159,CE$4/1000)),3),CMB[[Cmb_ID]:[Cmb_ID]],0),SUM(N(CE$1),N($R159),1)),CHOOSE(AC[[M]:[M]],1,1,0,AC[[AB]:[AB]])),PRODUCT(INDEX(CMB[[BD_0O]:[BD_2O]],MATCH(ROUND(MIN(SUM(CE$4,$O159/1000),SUM($O159,CE$4/1000)),3),CMB[[Cmb_ID]:[Cmb_ID]],0),SUM(N(CE$1),N($R159),1)),CHOOSE(AC[[M]:[M]],1,0,1,AC[[DB]:[DB]])),PRODUCT(SUM(ROUND(AVERAGE(VALUE(CE$3),VALUE($P159)),0),CHOOSE(IF(OR(CE$1,$R159),4,INDEX(CMB[[Res_Rare]:[Res_Rare]],MATCH(ROUND(MIN(SUM(CE$4,$O159/1000),SUM($O159,CE$4/1000)),3),CMB[[Cmb_ID]:[Cmb_ID]],0))),-1,-1,0,0)),IF(OR(CE$1,$R159),4,INDEX(CMB[[Cmb_Rare]:[Cmb_Rare]],MATCH(ROUND(MIN(SUM(CE$4,$O159/1000),SUM($O159,CE$4/1000)),3),CMB[[Cmb_ID]:[Cmb_ID]],0))),CHOOSE(AC[[M]:[M]],2,1,1,SUM(AC[[AB]:[DB]])))),""))</f>
        <v/>
      </c>
      <c r="CF159" t="str">
        <f>IF(OR(CF$5="",$S159=""),"",IFERROR(SUM(PRODUCT(INDEX(CMB[[BA_0O]:[BA_2O]],MATCH(ROUND(MIN(SUM(CF$4,$O159/1000),SUM($O159,CF$4/1000)),3),CMB[[Cmb_ID]:[Cmb_ID]],0),SUM(N(CF$1),N($R159),1)),CHOOSE(AC[[M]:[M]],1,1,0,AC[[AB]:[AB]])),PRODUCT(INDEX(CMB[[BD_0O]:[BD_2O]],MATCH(ROUND(MIN(SUM(CF$4,$O159/1000),SUM($O159,CF$4/1000)),3),CMB[[Cmb_ID]:[Cmb_ID]],0),SUM(N(CF$1),N($R159),1)),CHOOSE(AC[[M]:[M]],1,0,1,AC[[DB]:[DB]])),PRODUCT(SUM(ROUND(AVERAGE(VALUE(CF$3),VALUE($P159)),0),CHOOSE(IF(OR(CF$1,$R159),4,INDEX(CMB[[Res_Rare]:[Res_Rare]],MATCH(ROUND(MIN(SUM(CF$4,$O159/1000),SUM($O159,CF$4/1000)),3),CMB[[Cmb_ID]:[Cmb_ID]],0))),-1,-1,0,0)),IF(OR(CF$1,$R159),4,INDEX(CMB[[Cmb_Rare]:[Cmb_Rare]],MATCH(ROUND(MIN(SUM(CF$4,$O159/1000),SUM($O159,CF$4/1000)),3),CMB[[Cmb_ID]:[Cmb_ID]],0))),CHOOSE(AC[[M]:[M]],2,1,1,SUM(AC[[AB]:[DB]])))),""))</f>
        <v/>
      </c>
      <c r="CG159" t="str">
        <f>IF(OR(CG$5="",$S159=""),"",IFERROR(SUM(PRODUCT(INDEX(CMB[[BA_0O]:[BA_2O]],MATCH(ROUND(MIN(SUM(CG$4,$O159/1000),SUM($O159,CG$4/1000)),3),CMB[[Cmb_ID]:[Cmb_ID]],0),SUM(N(CG$1),N($R159),1)),CHOOSE(AC[[M]:[M]],1,1,0,AC[[AB]:[AB]])),PRODUCT(INDEX(CMB[[BD_0O]:[BD_2O]],MATCH(ROUND(MIN(SUM(CG$4,$O159/1000),SUM($O159,CG$4/1000)),3),CMB[[Cmb_ID]:[Cmb_ID]],0),SUM(N(CG$1),N($R159),1)),CHOOSE(AC[[M]:[M]],1,0,1,AC[[DB]:[DB]])),PRODUCT(SUM(ROUND(AVERAGE(VALUE(CG$3),VALUE($P159)),0),CHOOSE(IF(OR(CG$1,$R159),4,INDEX(CMB[[Res_Rare]:[Res_Rare]],MATCH(ROUND(MIN(SUM(CG$4,$O159/1000),SUM($O159,CG$4/1000)),3),CMB[[Cmb_ID]:[Cmb_ID]],0))),-1,-1,0,0)),IF(OR(CG$1,$R159),4,INDEX(CMB[[Cmb_Rare]:[Cmb_Rare]],MATCH(ROUND(MIN(SUM(CG$4,$O159/1000),SUM($O159,CG$4/1000)),3),CMB[[Cmb_ID]:[Cmb_ID]],0))),CHOOSE(AC[[M]:[M]],2,1,1,SUM(AC[[AB]:[DB]])))),""))</f>
        <v/>
      </c>
      <c r="CH159" t="str">
        <f>IF(OR(CH$5="",$S159=""),"",IFERROR(SUM(PRODUCT(INDEX(CMB[[BA_0O]:[BA_2O]],MATCH(ROUND(MIN(SUM(CH$4,$O159/1000),SUM($O159,CH$4/1000)),3),CMB[[Cmb_ID]:[Cmb_ID]],0),SUM(N(CH$1),N($R159),1)),CHOOSE(AC[[M]:[M]],1,1,0,AC[[AB]:[AB]])),PRODUCT(INDEX(CMB[[BD_0O]:[BD_2O]],MATCH(ROUND(MIN(SUM(CH$4,$O159/1000),SUM($O159,CH$4/1000)),3),CMB[[Cmb_ID]:[Cmb_ID]],0),SUM(N(CH$1),N($R159),1)),CHOOSE(AC[[M]:[M]],1,0,1,AC[[DB]:[DB]])),PRODUCT(SUM(ROUND(AVERAGE(VALUE(CH$3),VALUE($P159)),0),CHOOSE(IF(OR(CH$1,$R159),4,INDEX(CMB[[Res_Rare]:[Res_Rare]],MATCH(ROUND(MIN(SUM(CH$4,$O159/1000),SUM($O159,CH$4/1000)),3),CMB[[Cmb_ID]:[Cmb_ID]],0))),-1,-1,0,0)),IF(OR(CH$1,$R159),4,INDEX(CMB[[Cmb_Rare]:[Cmb_Rare]],MATCH(ROUND(MIN(SUM(CH$4,$O159/1000),SUM($O159,CH$4/1000)),3),CMB[[Cmb_ID]:[Cmb_ID]],0))),CHOOSE(AC[[M]:[M]],2,1,1,SUM(AC[[AB]:[DB]])))),""))</f>
        <v/>
      </c>
      <c r="CI159" t="str">
        <f>IF(OR(CI$5="",$S159=""),"",IFERROR(SUM(PRODUCT(INDEX(CMB[[BA_0O]:[BA_2O]],MATCH(ROUND(MIN(SUM(CI$4,$O159/1000),SUM($O159,CI$4/1000)),3),CMB[[Cmb_ID]:[Cmb_ID]],0),SUM(N(CI$1),N($R159),1)),CHOOSE(AC[[M]:[M]],1,1,0,AC[[AB]:[AB]])),PRODUCT(INDEX(CMB[[BD_0O]:[BD_2O]],MATCH(ROUND(MIN(SUM(CI$4,$O159/1000),SUM($O159,CI$4/1000)),3),CMB[[Cmb_ID]:[Cmb_ID]],0),SUM(N(CI$1),N($R159),1)),CHOOSE(AC[[M]:[M]],1,0,1,AC[[DB]:[DB]])),PRODUCT(SUM(ROUND(AVERAGE(VALUE(CI$3),VALUE($P159)),0),CHOOSE(IF(OR(CI$1,$R159),4,INDEX(CMB[[Res_Rare]:[Res_Rare]],MATCH(ROUND(MIN(SUM(CI$4,$O159/1000),SUM($O159,CI$4/1000)),3),CMB[[Cmb_ID]:[Cmb_ID]],0))),-1,-1,0,0)),IF(OR(CI$1,$R159),4,INDEX(CMB[[Cmb_Rare]:[Cmb_Rare]],MATCH(ROUND(MIN(SUM(CI$4,$O159/1000),SUM($O159,CI$4/1000)),3),CMB[[Cmb_ID]:[Cmb_ID]],0))),CHOOSE(AC[[M]:[M]],2,1,1,SUM(AC[[AB]:[DB]])))),""))</f>
        <v/>
      </c>
      <c r="CJ159" t="str">
        <f>IF(OR(CJ$5="",$S159=""),"",IFERROR(SUM(PRODUCT(INDEX(CMB[[BA_0O]:[BA_2O]],MATCH(ROUND(MIN(SUM(CJ$4,$O159/1000),SUM($O159,CJ$4/1000)),3),CMB[[Cmb_ID]:[Cmb_ID]],0),SUM(N(CJ$1),N($R159),1)),CHOOSE(AC[[M]:[M]],1,1,0,AC[[AB]:[AB]])),PRODUCT(INDEX(CMB[[BD_0O]:[BD_2O]],MATCH(ROUND(MIN(SUM(CJ$4,$O159/1000),SUM($O159,CJ$4/1000)),3),CMB[[Cmb_ID]:[Cmb_ID]],0),SUM(N(CJ$1),N($R159),1)),CHOOSE(AC[[M]:[M]],1,0,1,AC[[DB]:[DB]])),PRODUCT(SUM(ROUND(AVERAGE(VALUE(CJ$3),VALUE($P159)),0),CHOOSE(IF(OR(CJ$1,$R159),4,INDEX(CMB[[Res_Rare]:[Res_Rare]],MATCH(ROUND(MIN(SUM(CJ$4,$O159/1000),SUM($O159,CJ$4/1000)),3),CMB[[Cmb_ID]:[Cmb_ID]],0))),-1,-1,0,0)),IF(OR(CJ$1,$R159),4,INDEX(CMB[[Cmb_Rare]:[Cmb_Rare]],MATCH(ROUND(MIN(SUM(CJ$4,$O159/1000),SUM($O159,CJ$4/1000)),3),CMB[[Cmb_ID]:[Cmb_ID]],0))),CHOOSE(AC[[M]:[M]],2,1,1,SUM(AC[[AB]:[DB]])))),""))</f>
        <v/>
      </c>
      <c r="CK159" t="str">
        <f>IF(OR(CK$5="",$S159=""),"",IFERROR(SUM(PRODUCT(INDEX(CMB[[BA_0O]:[BA_2O]],MATCH(ROUND(MIN(SUM(CK$4,$O159/1000),SUM($O159,CK$4/1000)),3),CMB[[Cmb_ID]:[Cmb_ID]],0),SUM(N(CK$1),N($R159),1)),CHOOSE(AC[[M]:[M]],1,1,0,AC[[AB]:[AB]])),PRODUCT(INDEX(CMB[[BD_0O]:[BD_2O]],MATCH(ROUND(MIN(SUM(CK$4,$O159/1000),SUM($O159,CK$4/1000)),3),CMB[[Cmb_ID]:[Cmb_ID]],0),SUM(N(CK$1),N($R159),1)),CHOOSE(AC[[M]:[M]],1,0,1,AC[[DB]:[DB]])),PRODUCT(SUM(ROUND(AVERAGE(VALUE(CK$3),VALUE($P159)),0),CHOOSE(IF(OR(CK$1,$R159),4,INDEX(CMB[[Res_Rare]:[Res_Rare]],MATCH(ROUND(MIN(SUM(CK$4,$O159/1000),SUM($O159,CK$4/1000)),3),CMB[[Cmb_ID]:[Cmb_ID]],0))),-1,-1,0,0)),IF(OR(CK$1,$R159),4,INDEX(CMB[[Cmb_Rare]:[Cmb_Rare]],MATCH(ROUND(MIN(SUM(CK$4,$O159/1000),SUM($O159,CK$4/1000)),3),CMB[[Cmb_ID]:[Cmb_ID]],0))),CHOOSE(AC[[M]:[M]],2,1,1,SUM(AC[[AB]:[DB]])))),""))</f>
        <v/>
      </c>
      <c r="CL159" t="str">
        <f>IF(OR(CL$5="",$S159=""),"",IFERROR(SUM(PRODUCT(INDEX(CMB[[BA_0O]:[BA_2O]],MATCH(ROUND(MIN(SUM(CL$4,$O159/1000),SUM($O159,CL$4/1000)),3),CMB[[Cmb_ID]:[Cmb_ID]],0),SUM(N(CL$1),N($R159),1)),CHOOSE(AC[[M]:[M]],1,1,0,AC[[AB]:[AB]])),PRODUCT(INDEX(CMB[[BD_0O]:[BD_2O]],MATCH(ROUND(MIN(SUM(CL$4,$O159/1000),SUM($O159,CL$4/1000)),3),CMB[[Cmb_ID]:[Cmb_ID]],0),SUM(N(CL$1),N($R159),1)),CHOOSE(AC[[M]:[M]],1,0,1,AC[[DB]:[DB]])),PRODUCT(SUM(ROUND(AVERAGE(VALUE(CL$3),VALUE($P159)),0),CHOOSE(IF(OR(CL$1,$R159),4,INDEX(CMB[[Res_Rare]:[Res_Rare]],MATCH(ROUND(MIN(SUM(CL$4,$O159/1000),SUM($O159,CL$4/1000)),3),CMB[[Cmb_ID]:[Cmb_ID]],0))),-1,-1,0,0)),IF(OR(CL$1,$R159),4,INDEX(CMB[[Cmb_Rare]:[Cmb_Rare]],MATCH(ROUND(MIN(SUM(CL$4,$O159/1000),SUM($O159,CL$4/1000)),3),CMB[[Cmb_ID]:[Cmb_ID]],0))),CHOOSE(AC[[M]:[M]],2,1,1,SUM(AC[[AB]:[DB]])))),""))</f>
        <v/>
      </c>
      <c r="CM159" t="str">
        <f>IF(OR(CM$5="",$S159=""),"",IFERROR(SUM(PRODUCT(INDEX(CMB[[BA_0O]:[BA_2O]],MATCH(ROUND(MIN(SUM(CM$4,$O159/1000),SUM($O159,CM$4/1000)),3),CMB[[Cmb_ID]:[Cmb_ID]],0),SUM(N(CM$1),N($R159),1)),CHOOSE(AC[[M]:[M]],1,1,0,AC[[AB]:[AB]])),PRODUCT(INDEX(CMB[[BD_0O]:[BD_2O]],MATCH(ROUND(MIN(SUM(CM$4,$O159/1000),SUM($O159,CM$4/1000)),3),CMB[[Cmb_ID]:[Cmb_ID]],0),SUM(N(CM$1),N($R159),1)),CHOOSE(AC[[M]:[M]],1,0,1,AC[[DB]:[DB]])),PRODUCT(SUM(ROUND(AVERAGE(VALUE(CM$3),VALUE($P159)),0),CHOOSE(IF(OR(CM$1,$R159),4,INDEX(CMB[[Res_Rare]:[Res_Rare]],MATCH(ROUND(MIN(SUM(CM$4,$O159/1000),SUM($O159,CM$4/1000)),3),CMB[[Cmb_ID]:[Cmb_ID]],0))),-1,-1,0,0)),IF(OR(CM$1,$R159),4,INDEX(CMB[[Cmb_Rare]:[Cmb_Rare]],MATCH(ROUND(MIN(SUM(CM$4,$O159/1000),SUM($O159,CM$4/1000)),3),CMB[[Cmb_ID]:[Cmb_ID]],0))),CHOOSE(AC[[M]:[M]],2,1,1,SUM(AC[[AB]:[DB]])))),""))</f>
        <v/>
      </c>
      <c r="CN159" t="str">
        <f>IF(OR(CN$5="",$S159=""),"",IFERROR(SUM(PRODUCT(INDEX(CMB[[BA_0O]:[BA_2O]],MATCH(ROUND(MIN(SUM(CN$4,$O159/1000),SUM($O159,CN$4/1000)),3),CMB[[Cmb_ID]:[Cmb_ID]],0),SUM(N(CN$1),N($R159),1)),CHOOSE(AC[[M]:[M]],1,1,0,AC[[AB]:[AB]])),PRODUCT(INDEX(CMB[[BD_0O]:[BD_2O]],MATCH(ROUND(MIN(SUM(CN$4,$O159/1000),SUM($O159,CN$4/1000)),3),CMB[[Cmb_ID]:[Cmb_ID]],0),SUM(N(CN$1),N($R159),1)),CHOOSE(AC[[M]:[M]],1,0,1,AC[[DB]:[DB]])),PRODUCT(SUM(ROUND(AVERAGE(VALUE(CN$3),VALUE($P159)),0),CHOOSE(IF(OR(CN$1,$R159),4,INDEX(CMB[[Res_Rare]:[Res_Rare]],MATCH(ROUND(MIN(SUM(CN$4,$O159/1000),SUM($O159,CN$4/1000)),3),CMB[[Cmb_ID]:[Cmb_ID]],0))),-1,-1,0,0)),IF(OR(CN$1,$R159),4,INDEX(CMB[[Cmb_Rare]:[Cmb_Rare]],MATCH(ROUND(MIN(SUM(CN$4,$O159/1000),SUM($O159,CN$4/1000)),3),CMB[[Cmb_ID]:[Cmb_ID]],0))),CHOOSE(AC[[M]:[M]],2,1,1,SUM(AC[[AB]:[DB]])))),""))</f>
        <v/>
      </c>
      <c r="CO159" t="str">
        <f>IF(OR(CO$5="",$S159=""),"",IFERROR(SUM(PRODUCT(INDEX(CMB[[BA_0O]:[BA_2O]],MATCH(ROUND(MIN(SUM(CO$4,$O159/1000),SUM($O159,CO$4/1000)),3),CMB[[Cmb_ID]:[Cmb_ID]],0),SUM(N(CO$1),N($R159),1)),CHOOSE(AC[[M]:[M]],1,1,0,AC[[AB]:[AB]])),PRODUCT(INDEX(CMB[[BD_0O]:[BD_2O]],MATCH(ROUND(MIN(SUM(CO$4,$O159/1000),SUM($O159,CO$4/1000)),3),CMB[[Cmb_ID]:[Cmb_ID]],0),SUM(N(CO$1),N($R159),1)),CHOOSE(AC[[M]:[M]],1,0,1,AC[[DB]:[DB]])),PRODUCT(SUM(ROUND(AVERAGE(VALUE(CO$3),VALUE($P159)),0),CHOOSE(IF(OR(CO$1,$R159),4,INDEX(CMB[[Res_Rare]:[Res_Rare]],MATCH(ROUND(MIN(SUM(CO$4,$O159/1000),SUM($O159,CO$4/1000)),3),CMB[[Cmb_ID]:[Cmb_ID]],0))),-1,-1,0,0)),IF(OR(CO$1,$R159),4,INDEX(CMB[[Cmb_Rare]:[Cmb_Rare]],MATCH(ROUND(MIN(SUM(CO$4,$O159/1000),SUM($O159,CO$4/1000)),3),CMB[[Cmb_ID]:[Cmb_ID]],0))),CHOOSE(AC[[M]:[M]],2,1,1,SUM(AC[[AB]:[DB]])))),""))</f>
        <v/>
      </c>
      <c r="CP159" t="str">
        <f>IF(OR(CP$5="",$S159=""),"",IFERROR(SUM(PRODUCT(INDEX(CMB[[BA_0O]:[BA_2O]],MATCH(ROUND(MIN(SUM(CP$4,$O159/1000),SUM($O159,CP$4/1000)),3),CMB[[Cmb_ID]:[Cmb_ID]],0),SUM(N(CP$1),N($R159),1)),CHOOSE(AC[[M]:[M]],1,1,0,AC[[AB]:[AB]])),PRODUCT(INDEX(CMB[[BD_0O]:[BD_2O]],MATCH(ROUND(MIN(SUM(CP$4,$O159/1000),SUM($O159,CP$4/1000)),3),CMB[[Cmb_ID]:[Cmb_ID]],0),SUM(N(CP$1),N($R159),1)),CHOOSE(AC[[M]:[M]],1,0,1,AC[[DB]:[DB]])),PRODUCT(SUM(ROUND(AVERAGE(VALUE(CP$3),VALUE($P159)),0),CHOOSE(IF(OR(CP$1,$R159),4,INDEX(CMB[[Res_Rare]:[Res_Rare]],MATCH(ROUND(MIN(SUM(CP$4,$O159/1000),SUM($O159,CP$4/1000)),3),CMB[[Cmb_ID]:[Cmb_ID]],0))),-1,-1,0,0)),IF(OR(CP$1,$R159),4,INDEX(CMB[[Cmb_Rare]:[Cmb_Rare]],MATCH(ROUND(MIN(SUM(CP$4,$O159/1000),SUM($O159,CP$4/1000)),3),CMB[[Cmb_ID]:[Cmb_ID]],0))),CHOOSE(AC[[M]:[M]],2,1,1,SUM(AC[[AB]:[DB]])))),""))</f>
        <v/>
      </c>
      <c r="CQ159" t="str">
        <f>IF(OR(CQ$5="",$S159=""),"",IFERROR(SUM(PRODUCT(INDEX(CMB[[BA_0O]:[BA_2O]],MATCH(ROUND(MIN(SUM(CQ$4,$O159/1000),SUM($O159,CQ$4/1000)),3),CMB[[Cmb_ID]:[Cmb_ID]],0),SUM(N(CQ$1),N($R159),1)),CHOOSE(AC[[M]:[M]],1,1,0,AC[[AB]:[AB]])),PRODUCT(INDEX(CMB[[BD_0O]:[BD_2O]],MATCH(ROUND(MIN(SUM(CQ$4,$O159/1000),SUM($O159,CQ$4/1000)),3),CMB[[Cmb_ID]:[Cmb_ID]],0),SUM(N(CQ$1),N($R159),1)),CHOOSE(AC[[M]:[M]],1,0,1,AC[[DB]:[DB]])),PRODUCT(SUM(ROUND(AVERAGE(VALUE(CQ$3),VALUE($P159)),0),CHOOSE(IF(OR(CQ$1,$R159),4,INDEX(CMB[[Res_Rare]:[Res_Rare]],MATCH(ROUND(MIN(SUM(CQ$4,$O159/1000),SUM($O159,CQ$4/1000)),3),CMB[[Cmb_ID]:[Cmb_ID]],0))),-1,-1,0,0)),IF(OR(CQ$1,$R159),4,INDEX(CMB[[Cmb_Rare]:[Cmb_Rare]],MATCH(ROUND(MIN(SUM(CQ$4,$O159/1000),SUM($O159,CQ$4/1000)),3),CMB[[Cmb_ID]:[Cmb_ID]],0))),CHOOSE(AC[[M]:[M]],2,1,1,SUM(AC[[AB]:[DB]])))),""))</f>
        <v/>
      </c>
      <c r="CR159" t="str">
        <f>IF(OR(CR$5="",$S159=""),"",IFERROR(SUM(PRODUCT(INDEX(CMB[[BA_0O]:[BA_2O]],MATCH(ROUND(MIN(SUM(CR$4,$O159/1000),SUM($O159,CR$4/1000)),3),CMB[[Cmb_ID]:[Cmb_ID]],0),SUM(N(CR$1),N($R159),1)),CHOOSE(AC[[M]:[M]],1,1,0,AC[[AB]:[AB]])),PRODUCT(INDEX(CMB[[BD_0O]:[BD_2O]],MATCH(ROUND(MIN(SUM(CR$4,$O159/1000),SUM($O159,CR$4/1000)),3),CMB[[Cmb_ID]:[Cmb_ID]],0),SUM(N(CR$1),N($R159),1)),CHOOSE(AC[[M]:[M]],1,0,1,AC[[DB]:[DB]])),PRODUCT(SUM(ROUND(AVERAGE(VALUE(CR$3),VALUE($P159)),0),CHOOSE(IF(OR(CR$1,$R159),4,INDEX(CMB[[Res_Rare]:[Res_Rare]],MATCH(ROUND(MIN(SUM(CR$4,$O159/1000),SUM($O159,CR$4/1000)),3),CMB[[Cmb_ID]:[Cmb_ID]],0))),-1,-1,0,0)),IF(OR(CR$1,$R159),4,INDEX(CMB[[Cmb_Rare]:[Cmb_Rare]],MATCH(ROUND(MIN(SUM(CR$4,$O159/1000),SUM($O159,CR$4/1000)),3),CMB[[Cmb_ID]:[Cmb_ID]],0))),CHOOSE(AC[[M]:[M]],2,1,1,SUM(AC[[AB]:[DB]])))),""))</f>
        <v/>
      </c>
      <c r="CS159" t="str">
        <f>IF(OR(CS$5="",$S159=""),"",IFERROR(SUM(PRODUCT(INDEX(CMB[[BA_0O]:[BA_2O]],MATCH(ROUND(MIN(SUM(CS$4,$O159/1000),SUM($O159,CS$4/1000)),3),CMB[[Cmb_ID]:[Cmb_ID]],0),SUM(N(CS$1),N($R159),1)),CHOOSE(AC[[M]:[M]],1,1,0,AC[[AB]:[AB]])),PRODUCT(INDEX(CMB[[BD_0O]:[BD_2O]],MATCH(ROUND(MIN(SUM(CS$4,$O159/1000),SUM($O159,CS$4/1000)),3),CMB[[Cmb_ID]:[Cmb_ID]],0),SUM(N(CS$1),N($R159),1)),CHOOSE(AC[[M]:[M]],1,0,1,AC[[DB]:[DB]])),PRODUCT(SUM(ROUND(AVERAGE(VALUE(CS$3),VALUE($P159)),0),CHOOSE(IF(OR(CS$1,$R159),4,INDEX(CMB[[Res_Rare]:[Res_Rare]],MATCH(ROUND(MIN(SUM(CS$4,$O159/1000),SUM($O159,CS$4/1000)),3),CMB[[Cmb_ID]:[Cmb_ID]],0))),-1,-1,0,0)),IF(OR(CS$1,$R159),4,INDEX(CMB[[Cmb_Rare]:[Cmb_Rare]],MATCH(ROUND(MIN(SUM(CS$4,$O159/1000),SUM($O159,CS$4/1000)),3),CMB[[Cmb_ID]:[Cmb_ID]],0))),CHOOSE(AC[[M]:[M]],2,1,1,SUM(AC[[AB]:[DB]])))),""))</f>
        <v/>
      </c>
      <c r="CT159" t="str">
        <f>IF(OR(CT$5="",$S159=""),"",IFERROR(SUM(PRODUCT(INDEX(CMB[[BA_0O]:[BA_2O]],MATCH(ROUND(MIN(SUM(CT$4,$O159/1000),SUM($O159,CT$4/1000)),3),CMB[[Cmb_ID]:[Cmb_ID]],0),SUM(N(CT$1),N($R159),1)),CHOOSE(AC[[M]:[M]],1,1,0,AC[[AB]:[AB]])),PRODUCT(INDEX(CMB[[BD_0O]:[BD_2O]],MATCH(ROUND(MIN(SUM(CT$4,$O159/1000),SUM($O159,CT$4/1000)),3),CMB[[Cmb_ID]:[Cmb_ID]],0),SUM(N(CT$1),N($R159),1)),CHOOSE(AC[[M]:[M]],1,0,1,AC[[DB]:[DB]])),PRODUCT(SUM(ROUND(AVERAGE(VALUE(CT$3),VALUE($P159)),0),CHOOSE(IF(OR(CT$1,$R159),4,INDEX(CMB[[Res_Rare]:[Res_Rare]],MATCH(ROUND(MIN(SUM(CT$4,$O159/1000),SUM($O159,CT$4/1000)),3),CMB[[Cmb_ID]:[Cmb_ID]],0))),-1,-1,0,0)),IF(OR(CT$1,$R159),4,INDEX(CMB[[Cmb_Rare]:[Cmb_Rare]],MATCH(ROUND(MIN(SUM(CT$4,$O159/1000),SUM($O159,CT$4/1000)),3),CMB[[Cmb_ID]:[Cmb_ID]],0))),CHOOSE(AC[[M]:[M]],2,1,1,SUM(AC[[AB]:[DB]])))),""))</f>
        <v/>
      </c>
      <c r="CU159" t="str">
        <f>IF(OR(CU$5="",$S159=""),"",IFERROR(SUM(PRODUCT(INDEX(CMB[[BA_0O]:[BA_2O]],MATCH(ROUND(MIN(SUM(CU$4,$O159/1000),SUM($O159,CU$4/1000)),3),CMB[[Cmb_ID]:[Cmb_ID]],0),SUM(N(CU$1),N($R159),1)),CHOOSE(AC[[M]:[M]],1,1,0,AC[[AB]:[AB]])),PRODUCT(INDEX(CMB[[BD_0O]:[BD_2O]],MATCH(ROUND(MIN(SUM(CU$4,$O159/1000),SUM($O159,CU$4/1000)),3),CMB[[Cmb_ID]:[Cmb_ID]],0),SUM(N(CU$1),N($R159),1)),CHOOSE(AC[[M]:[M]],1,0,1,AC[[DB]:[DB]])),PRODUCT(SUM(ROUND(AVERAGE(VALUE(CU$3),VALUE($P159)),0),CHOOSE(IF(OR(CU$1,$R159),4,INDEX(CMB[[Res_Rare]:[Res_Rare]],MATCH(ROUND(MIN(SUM(CU$4,$O159/1000),SUM($O159,CU$4/1000)),3),CMB[[Cmb_ID]:[Cmb_ID]],0))),-1,-1,0,0)),IF(OR(CU$1,$R159),4,INDEX(CMB[[Cmb_Rare]:[Cmb_Rare]],MATCH(ROUND(MIN(SUM(CU$4,$O159/1000),SUM($O159,CU$4/1000)),3),CMB[[Cmb_ID]:[Cmb_ID]],0))),CHOOSE(AC[[M]:[M]],2,1,1,SUM(AC[[AB]:[DB]])))),""))</f>
        <v/>
      </c>
      <c r="CV159" t="str">
        <f>IF(OR(CV$5="",$S159=""),"",IFERROR(SUM(PRODUCT(INDEX(CMB[[BA_0O]:[BA_2O]],MATCH(ROUND(MIN(SUM(CV$4,$O159/1000),SUM($O159,CV$4/1000)),3),CMB[[Cmb_ID]:[Cmb_ID]],0),SUM(N(CV$1),N($R159),1)),CHOOSE(AC[[M]:[M]],1,1,0,AC[[AB]:[AB]])),PRODUCT(INDEX(CMB[[BD_0O]:[BD_2O]],MATCH(ROUND(MIN(SUM(CV$4,$O159/1000),SUM($O159,CV$4/1000)),3),CMB[[Cmb_ID]:[Cmb_ID]],0),SUM(N(CV$1),N($R159),1)),CHOOSE(AC[[M]:[M]],1,0,1,AC[[DB]:[DB]])),PRODUCT(SUM(ROUND(AVERAGE(VALUE(CV$3),VALUE($P159)),0),CHOOSE(IF(OR(CV$1,$R159),4,INDEX(CMB[[Res_Rare]:[Res_Rare]],MATCH(ROUND(MIN(SUM(CV$4,$O159/1000),SUM($O159,CV$4/1000)),3),CMB[[Cmb_ID]:[Cmb_ID]],0))),-1,-1,0,0)),IF(OR(CV$1,$R159),4,INDEX(CMB[[Cmb_Rare]:[Cmb_Rare]],MATCH(ROUND(MIN(SUM(CV$4,$O159/1000),SUM($O159,CV$4/1000)),3),CMB[[Cmb_ID]:[Cmb_ID]],0))),CHOOSE(AC[[M]:[M]],2,1,1,SUM(AC[[AB]:[DB]])))),""))</f>
        <v/>
      </c>
      <c r="CW159" t="str">
        <f>IF(OR(CW$5="",$S159=""),"",IFERROR(SUM(PRODUCT(INDEX(CMB[[BA_0O]:[BA_2O]],MATCH(ROUND(MIN(SUM(CW$4,$O159/1000),SUM($O159,CW$4/1000)),3),CMB[[Cmb_ID]:[Cmb_ID]],0),SUM(N(CW$1),N($R159),1)),CHOOSE(AC[[M]:[M]],1,1,0,AC[[AB]:[AB]])),PRODUCT(INDEX(CMB[[BD_0O]:[BD_2O]],MATCH(ROUND(MIN(SUM(CW$4,$O159/1000),SUM($O159,CW$4/1000)),3),CMB[[Cmb_ID]:[Cmb_ID]],0),SUM(N(CW$1),N($R159),1)),CHOOSE(AC[[M]:[M]],1,0,1,AC[[DB]:[DB]])),PRODUCT(SUM(ROUND(AVERAGE(VALUE(CW$3),VALUE($P159)),0),CHOOSE(IF(OR(CW$1,$R159),4,INDEX(CMB[[Res_Rare]:[Res_Rare]],MATCH(ROUND(MIN(SUM(CW$4,$O159/1000),SUM($O159,CW$4/1000)),3),CMB[[Cmb_ID]:[Cmb_ID]],0))),-1,-1,0,0)),IF(OR(CW$1,$R159),4,INDEX(CMB[[Cmb_Rare]:[Cmb_Rare]],MATCH(ROUND(MIN(SUM(CW$4,$O159/1000),SUM($O159,CW$4/1000)),3),CMB[[Cmb_ID]:[Cmb_ID]],0))),CHOOSE(AC[[M]:[M]],2,1,1,SUM(AC[[AB]:[DB]])))),""))</f>
        <v/>
      </c>
      <c r="CX159" t="str">
        <f>IF(OR(CX$5="",$S159=""),"",IFERROR(SUM(PRODUCT(INDEX(CMB[[BA_0O]:[BA_2O]],MATCH(ROUND(MIN(SUM(CX$4,$O159/1000),SUM($O159,CX$4/1000)),3),CMB[[Cmb_ID]:[Cmb_ID]],0),SUM(N(CX$1),N($R159),1)),CHOOSE(AC[[M]:[M]],1,1,0,AC[[AB]:[AB]])),PRODUCT(INDEX(CMB[[BD_0O]:[BD_2O]],MATCH(ROUND(MIN(SUM(CX$4,$O159/1000),SUM($O159,CX$4/1000)),3),CMB[[Cmb_ID]:[Cmb_ID]],0),SUM(N(CX$1),N($R159),1)),CHOOSE(AC[[M]:[M]],1,0,1,AC[[DB]:[DB]])),PRODUCT(SUM(ROUND(AVERAGE(VALUE(CX$3),VALUE($P159)),0),CHOOSE(IF(OR(CX$1,$R159),4,INDEX(CMB[[Res_Rare]:[Res_Rare]],MATCH(ROUND(MIN(SUM(CX$4,$O159/1000),SUM($O159,CX$4/1000)),3),CMB[[Cmb_ID]:[Cmb_ID]],0))),-1,-1,0,0)),IF(OR(CX$1,$R159),4,INDEX(CMB[[Cmb_Rare]:[Cmb_Rare]],MATCH(ROUND(MIN(SUM(CX$4,$O159/1000),SUM($O159,CX$4/1000)),3),CMB[[Cmb_ID]:[Cmb_ID]],0))),CHOOSE(AC[[M]:[M]],2,1,1,SUM(AC[[AB]:[DB]])))),""))</f>
        <v/>
      </c>
      <c r="CY159" t="str">
        <f>IF(OR(CY$5="",$S159=""),"",IFERROR(SUM(PRODUCT(INDEX(CMB[[BA_0O]:[BA_2O]],MATCH(ROUND(MIN(SUM(CY$4,$O159/1000),SUM($O159,CY$4/1000)),3),CMB[[Cmb_ID]:[Cmb_ID]],0),SUM(N(CY$1),N($R159),1)),CHOOSE(AC[[M]:[M]],1,1,0,AC[[AB]:[AB]])),PRODUCT(INDEX(CMB[[BD_0O]:[BD_2O]],MATCH(ROUND(MIN(SUM(CY$4,$O159/1000),SUM($O159,CY$4/1000)),3),CMB[[Cmb_ID]:[Cmb_ID]],0),SUM(N(CY$1),N($R159),1)),CHOOSE(AC[[M]:[M]],1,0,1,AC[[DB]:[DB]])),PRODUCT(SUM(ROUND(AVERAGE(VALUE(CY$3),VALUE($P159)),0),CHOOSE(IF(OR(CY$1,$R159),4,INDEX(CMB[[Res_Rare]:[Res_Rare]],MATCH(ROUND(MIN(SUM(CY$4,$O159/1000),SUM($O159,CY$4/1000)),3),CMB[[Cmb_ID]:[Cmb_ID]],0))),-1,-1,0,0)),IF(OR(CY$1,$R159),4,INDEX(CMB[[Cmb_Rare]:[Cmb_Rare]],MATCH(ROUND(MIN(SUM(CY$4,$O159/1000),SUM($O159,CY$4/1000)),3),CMB[[Cmb_ID]:[Cmb_ID]],0))),CHOOSE(AC[[M]:[M]],2,1,1,SUM(AC[[AB]:[DB]])))),""))</f>
        <v/>
      </c>
      <c r="CZ159" t="str">
        <f>IF(OR(CZ$5="",$S159=""),"",IFERROR(SUM(PRODUCT(INDEX(CMB[[BA_0O]:[BA_2O]],MATCH(ROUND(MIN(SUM(CZ$4,$O159/1000),SUM($O159,CZ$4/1000)),3),CMB[[Cmb_ID]:[Cmb_ID]],0),SUM(N(CZ$1),N($R159),1)),CHOOSE(AC[[M]:[M]],1,1,0,AC[[AB]:[AB]])),PRODUCT(INDEX(CMB[[BD_0O]:[BD_2O]],MATCH(ROUND(MIN(SUM(CZ$4,$O159/1000),SUM($O159,CZ$4/1000)),3),CMB[[Cmb_ID]:[Cmb_ID]],0),SUM(N(CZ$1),N($R159),1)),CHOOSE(AC[[M]:[M]],1,0,1,AC[[DB]:[DB]])),PRODUCT(SUM(ROUND(AVERAGE(VALUE(CZ$3),VALUE($P159)),0),CHOOSE(IF(OR(CZ$1,$R159),4,INDEX(CMB[[Res_Rare]:[Res_Rare]],MATCH(ROUND(MIN(SUM(CZ$4,$O159/1000),SUM($O159,CZ$4/1000)),3),CMB[[Cmb_ID]:[Cmb_ID]],0))),-1,-1,0,0)),IF(OR(CZ$1,$R159),4,INDEX(CMB[[Cmb_Rare]:[Cmb_Rare]],MATCH(ROUND(MIN(SUM(CZ$4,$O159/1000),SUM($O159,CZ$4/1000)),3),CMB[[Cmb_ID]:[Cmb_ID]],0))),CHOOSE(AC[[M]:[M]],2,1,1,SUM(AC[[AB]:[DB]])))),""))</f>
        <v/>
      </c>
      <c r="DA159" t="str">
        <f>IF(OR(DA$5="",$S159=""),"",IFERROR(SUM(PRODUCT(INDEX(CMB[[BA_0O]:[BA_2O]],MATCH(ROUND(MIN(SUM(DA$4,$O159/1000),SUM($O159,DA$4/1000)),3),CMB[[Cmb_ID]:[Cmb_ID]],0),SUM(N(DA$1),N($R159),1)),CHOOSE(AC[[M]:[M]],1,1,0,AC[[AB]:[AB]])),PRODUCT(INDEX(CMB[[BD_0O]:[BD_2O]],MATCH(ROUND(MIN(SUM(DA$4,$O159/1000),SUM($O159,DA$4/1000)),3),CMB[[Cmb_ID]:[Cmb_ID]],0),SUM(N(DA$1),N($R159),1)),CHOOSE(AC[[M]:[M]],1,0,1,AC[[DB]:[DB]])),PRODUCT(SUM(ROUND(AVERAGE(VALUE(DA$3),VALUE($P159)),0),CHOOSE(IF(OR(DA$1,$R159),4,INDEX(CMB[[Res_Rare]:[Res_Rare]],MATCH(ROUND(MIN(SUM(DA$4,$O159/1000),SUM($O159,DA$4/1000)),3),CMB[[Cmb_ID]:[Cmb_ID]],0))),-1,-1,0,0)),IF(OR(DA$1,$R159),4,INDEX(CMB[[Cmb_Rare]:[Cmb_Rare]],MATCH(ROUND(MIN(SUM(DA$4,$O159/1000),SUM($O159,DA$4/1000)),3),CMB[[Cmb_ID]:[Cmb_ID]],0))),CHOOSE(AC[[M]:[M]],2,1,1,SUM(AC[[AB]:[DB]])))),""))</f>
        <v/>
      </c>
      <c r="DB159" t="str">
        <f>IF(OR(DB$5="",$S159=""),"",IFERROR(SUM(PRODUCT(INDEX(CMB[[BA_0O]:[BA_2O]],MATCH(ROUND(MIN(SUM(DB$4,$O159/1000),SUM($O159,DB$4/1000)),3),CMB[[Cmb_ID]:[Cmb_ID]],0),SUM(N(DB$1),N($R159),1)),CHOOSE(AC[[M]:[M]],1,1,0,AC[[AB]:[AB]])),PRODUCT(INDEX(CMB[[BD_0O]:[BD_2O]],MATCH(ROUND(MIN(SUM(DB$4,$O159/1000),SUM($O159,DB$4/1000)),3),CMB[[Cmb_ID]:[Cmb_ID]],0),SUM(N(DB$1),N($R159),1)),CHOOSE(AC[[M]:[M]],1,0,1,AC[[DB]:[DB]])),PRODUCT(SUM(ROUND(AVERAGE(VALUE(DB$3),VALUE($P159)),0),CHOOSE(IF(OR(DB$1,$R159),4,INDEX(CMB[[Res_Rare]:[Res_Rare]],MATCH(ROUND(MIN(SUM(DB$4,$O159/1000),SUM($O159,DB$4/1000)),3),CMB[[Cmb_ID]:[Cmb_ID]],0))),-1,-1,0,0)),IF(OR(DB$1,$R159),4,INDEX(CMB[[Cmb_Rare]:[Cmb_Rare]],MATCH(ROUND(MIN(SUM(DB$4,$O159/1000),SUM($O159,DB$4/1000)),3),CMB[[Cmb_ID]:[Cmb_ID]],0))),CHOOSE(AC[[M]:[M]],2,1,1,SUM(AC[[AB]:[DB]])))),""))</f>
        <v/>
      </c>
      <c r="DC159" t="str">
        <f>IF(OR(DC$5="",$S159=""),"",IFERROR(SUM(PRODUCT(INDEX(CMB[[BA_0O]:[BA_2O]],MATCH(ROUND(MIN(SUM(DC$4,$O159/1000),SUM($O159,DC$4/1000)),3),CMB[[Cmb_ID]:[Cmb_ID]],0),SUM(N(DC$1),N($R159),1)),CHOOSE(AC[[M]:[M]],1,1,0,AC[[AB]:[AB]])),PRODUCT(INDEX(CMB[[BD_0O]:[BD_2O]],MATCH(ROUND(MIN(SUM(DC$4,$O159/1000),SUM($O159,DC$4/1000)),3),CMB[[Cmb_ID]:[Cmb_ID]],0),SUM(N(DC$1),N($R159),1)),CHOOSE(AC[[M]:[M]],1,0,1,AC[[DB]:[DB]])),PRODUCT(SUM(ROUND(AVERAGE(VALUE(DC$3),VALUE($P159)),0),CHOOSE(IF(OR(DC$1,$R159),4,INDEX(CMB[[Res_Rare]:[Res_Rare]],MATCH(ROUND(MIN(SUM(DC$4,$O159/1000),SUM($O159,DC$4/1000)),3),CMB[[Cmb_ID]:[Cmb_ID]],0))),-1,-1,0,0)),IF(OR(DC$1,$R159),4,INDEX(CMB[[Cmb_Rare]:[Cmb_Rare]],MATCH(ROUND(MIN(SUM(DC$4,$O159/1000),SUM($O159,DC$4/1000)),3),CMB[[Cmb_ID]:[Cmb_ID]],0))),CHOOSE(AC[[M]:[M]],2,1,1,SUM(AC[[AB]:[DB]])))),""))</f>
        <v/>
      </c>
      <c r="DD159" t="str">
        <f>IF(OR(DD$5="",$S159=""),"",IFERROR(SUM(PRODUCT(INDEX(CMB[[BA_0O]:[BA_2O]],MATCH(ROUND(MIN(SUM(DD$4,$O159/1000),SUM($O159,DD$4/1000)),3),CMB[[Cmb_ID]:[Cmb_ID]],0),SUM(N(DD$1),N($R159),1)),CHOOSE(AC[[M]:[M]],1,1,0,AC[[AB]:[AB]])),PRODUCT(INDEX(CMB[[BD_0O]:[BD_2O]],MATCH(ROUND(MIN(SUM(DD$4,$O159/1000),SUM($O159,DD$4/1000)),3),CMB[[Cmb_ID]:[Cmb_ID]],0),SUM(N(DD$1),N($R159),1)),CHOOSE(AC[[M]:[M]],1,0,1,AC[[DB]:[DB]])),PRODUCT(SUM(ROUND(AVERAGE(VALUE(DD$3),VALUE($P159)),0),CHOOSE(IF(OR(DD$1,$R159),4,INDEX(CMB[[Res_Rare]:[Res_Rare]],MATCH(ROUND(MIN(SUM(DD$4,$O159/1000),SUM($O159,DD$4/1000)),3),CMB[[Cmb_ID]:[Cmb_ID]],0))),-1,-1,0,0)),IF(OR(DD$1,$R159),4,INDEX(CMB[[Cmb_Rare]:[Cmb_Rare]],MATCH(ROUND(MIN(SUM(DD$4,$O159/1000),SUM($O159,DD$4/1000)),3),CMB[[Cmb_ID]:[Cmb_ID]],0))),CHOOSE(AC[[M]:[M]],2,1,1,SUM(AC[[AB]:[DB]])))),""))</f>
        <v/>
      </c>
      <c r="DE159" t="str">
        <f>IF(OR(DE$5="",$S159=""),"",IFERROR(SUM(PRODUCT(INDEX(CMB[[BA_0O]:[BA_2O]],MATCH(ROUND(MIN(SUM(DE$4,$O159/1000),SUM($O159,DE$4/1000)),3),CMB[[Cmb_ID]:[Cmb_ID]],0),SUM(N(DE$1),N($R159),1)),CHOOSE(AC[[M]:[M]],1,1,0,AC[[AB]:[AB]])),PRODUCT(INDEX(CMB[[BD_0O]:[BD_2O]],MATCH(ROUND(MIN(SUM(DE$4,$O159/1000),SUM($O159,DE$4/1000)),3),CMB[[Cmb_ID]:[Cmb_ID]],0),SUM(N(DE$1),N($R159),1)),CHOOSE(AC[[M]:[M]],1,0,1,AC[[DB]:[DB]])),PRODUCT(SUM(ROUND(AVERAGE(VALUE(DE$3),VALUE($P159)),0),CHOOSE(IF(OR(DE$1,$R159),4,INDEX(CMB[[Res_Rare]:[Res_Rare]],MATCH(ROUND(MIN(SUM(DE$4,$O159/1000),SUM($O159,DE$4/1000)),3),CMB[[Cmb_ID]:[Cmb_ID]],0))),-1,-1,0,0)),IF(OR(DE$1,$R159),4,INDEX(CMB[[Cmb_Rare]:[Cmb_Rare]],MATCH(ROUND(MIN(SUM(DE$4,$O159/1000),SUM($O159,DE$4/1000)),3),CMB[[Cmb_ID]:[Cmb_ID]],0))),CHOOSE(AC[[M]:[M]],2,1,1,SUM(AC[[AB]:[DB]])))),""))</f>
        <v/>
      </c>
      <c r="DF159" t="str">
        <f>IF(OR(DF$5="",$S159=""),"",IFERROR(SUM(PRODUCT(INDEX(CMB[[BA_0O]:[BA_2O]],MATCH(ROUND(MIN(SUM(DF$4,$O159/1000),SUM($O159,DF$4/1000)),3),CMB[[Cmb_ID]:[Cmb_ID]],0),SUM(N(DF$1),N($R159),1)),CHOOSE(AC[[M]:[M]],1,1,0,AC[[AB]:[AB]])),PRODUCT(INDEX(CMB[[BD_0O]:[BD_2O]],MATCH(ROUND(MIN(SUM(DF$4,$O159/1000),SUM($O159,DF$4/1000)),3),CMB[[Cmb_ID]:[Cmb_ID]],0),SUM(N(DF$1),N($R159),1)),CHOOSE(AC[[M]:[M]],1,0,1,AC[[DB]:[DB]])),PRODUCT(SUM(ROUND(AVERAGE(VALUE(DF$3),VALUE($P159)),0),CHOOSE(IF(OR(DF$1,$R159),4,INDEX(CMB[[Res_Rare]:[Res_Rare]],MATCH(ROUND(MIN(SUM(DF$4,$O159/1000),SUM($O159,DF$4/1000)),3),CMB[[Cmb_ID]:[Cmb_ID]],0))),-1,-1,0,0)),IF(OR(DF$1,$R159),4,INDEX(CMB[[Cmb_Rare]:[Cmb_Rare]],MATCH(ROUND(MIN(SUM(DF$4,$O159/1000),SUM($O159,DF$4/1000)),3),CMB[[Cmb_ID]:[Cmb_ID]],0))),CHOOSE(AC[[M]:[M]],2,1,1,SUM(AC[[AB]:[DB]])))),""))</f>
        <v/>
      </c>
      <c r="DG159" t="str">
        <f>IF(OR(DG$5="",$S159=""),"",IFERROR(SUM(PRODUCT(INDEX(CMB[[BA_0O]:[BA_2O]],MATCH(ROUND(MIN(SUM(DG$4,$O159/1000),SUM($O159,DG$4/1000)),3),CMB[[Cmb_ID]:[Cmb_ID]],0),SUM(N(DG$1),N($R159),1)),CHOOSE(AC[[M]:[M]],1,1,0,AC[[AB]:[AB]])),PRODUCT(INDEX(CMB[[BD_0O]:[BD_2O]],MATCH(ROUND(MIN(SUM(DG$4,$O159/1000),SUM($O159,DG$4/1000)),3),CMB[[Cmb_ID]:[Cmb_ID]],0),SUM(N(DG$1),N($R159),1)),CHOOSE(AC[[M]:[M]],1,0,1,AC[[DB]:[DB]])),PRODUCT(SUM(ROUND(AVERAGE(VALUE(DG$3),VALUE($P159)),0),CHOOSE(IF(OR(DG$1,$R159),4,INDEX(CMB[[Res_Rare]:[Res_Rare]],MATCH(ROUND(MIN(SUM(DG$4,$O159/1000),SUM($O159,DG$4/1000)),3),CMB[[Cmb_ID]:[Cmb_ID]],0))),-1,-1,0,0)),IF(OR(DG$1,$R159),4,INDEX(CMB[[Cmb_Rare]:[Cmb_Rare]],MATCH(ROUND(MIN(SUM(DG$4,$O159/1000),SUM($O159,DG$4/1000)),3),CMB[[Cmb_ID]:[Cmb_ID]],0))),CHOOSE(AC[[M]:[M]],2,1,1,SUM(AC[[AB]:[DB]])))),""))</f>
        <v/>
      </c>
      <c r="DH159" t="str">
        <f>IF(OR(DH$5="",$S159=""),"",IFERROR(SUM(PRODUCT(INDEX(CMB[[BA_0O]:[BA_2O]],MATCH(ROUND(MIN(SUM(DH$4,$O159/1000),SUM($O159,DH$4/1000)),3),CMB[[Cmb_ID]:[Cmb_ID]],0),SUM(N(DH$1),N($R159),1)),CHOOSE(AC[[M]:[M]],1,1,0,AC[[AB]:[AB]])),PRODUCT(INDEX(CMB[[BD_0O]:[BD_2O]],MATCH(ROUND(MIN(SUM(DH$4,$O159/1000),SUM($O159,DH$4/1000)),3),CMB[[Cmb_ID]:[Cmb_ID]],0),SUM(N(DH$1),N($R159),1)),CHOOSE(AC[[M]:[M]],1,0,1,AC[[DB]:[DB]])),PRODUCT(SUM(ROUND(AVERAGE(VALUE(DH$3),VALUE($P159)),0),CHOOSE(IF(OR(DH$1,$R159),4,INDEX(CMB[[Res_Rare]:[Res_Rare]],MATCH(ROUND(MIN(SUM(DH$4,$O159/1000),SUM($O159,DH$4/1000)),3),CMB[[Cmb_ID]:[Cmb_ID]],0))),-1,-1,0,0)),IF(OR(DH$1,$R159),4,INDEX(CMB[[Cmb_Rare]:[Cmb_Rare]],MATCH(ROUND(MIN(SUM(DH$4,$O159/1000),SUM($O159,DH$4/1000)),3),CMB[[Cmb_ID]:[Cmb_ID]],0))),CHOOSE(AC[[M]:[M]],2,1,1,SUM(AC[[AB]:[DB]])))),""))</f>
        <v/>
      </c>
      <c r="DI159" t="str">
        <f>IF(OR(DI$5="",$S159=""),"",IFERROR(SUM(PRODUCT(INDEX(CMB[[BA_0O]:[BA_2O]],MATCH(ROUND(MIN(SUM(DI$4,$O159/1000),SUM($O159,DI$4/1000)),3),CMB[[Cmb_ID]:[Cmb_ID]],0),SUM(N(DI$1),N($R159),1)),CHOOSE(AC[[M]:[M]],1,1,0,AC[[AB]:[AB]])),PRODUCT(INDEX(CMB[[BD_0O]:[BD_2O]],MATCH(ROUND(MIN(SUM(DI$4,$O159/1000),SUM($O159,DI$4/1000)),3),CMB[[Cmb_ID]:[Cmb_ID]],0),SUM(N(DI$1),N($R159),1)),CHOOSE(AC[[M]:[M]],1,0,1,AC[[DB]:[DB]])),PRODUCT(SUM(ROUND(AVERAGE(VALUE(DI$3),VALUE($P159)),0),CHOOSE(IF(OR(DI$1,$R159),4,INDEX(CMB[[Res_Rare]:[Res_Rare]],MATCH(ROUND(MIN(SUM(DI$4,$O159/1000),SUM($O159,DI$4/1000)),3),CMB[[Cmb_ID]:[Cmb_ID]],0))),-1,-1,0,0)),IF(OR(DI$1,$R159),4,INDEX(CMB[[Cmb_Rare]:[Cmb_Rare]],MATCH(ROUND(MIN(SUM(DI$4,$O159/1000),SUM($O159,DI$4/1000)),3),CMB[[Cmb_ID]:[Cmb_ID]],0))),CHOOSE(AC[[M]:[M]],2,1,1,SUM(AC[[AB]:[DB]])))),""))</f>
        <v/>
      </c>
      <c r="DJ159" t="str">
        <f>IF(OR(DJ$5="",$S159=""),"",IFERROR(SUM(PRODUCT(INDEX(CMB[[BA_0O]:[BA_2O]],MATCH(ROUND(MIN(SUM(DJ$4,$O159/1000),SUM($O159,DJ$4/1000)),3),CMB[[Cmb_ID]:[Cmb_ID]],0),SUM(N(DJ$1),N($R159),1)),CHOOSE(AC[[M]:[M]],1,1,0,AC[[AB]:[AB]])),PRODUCT(INDEX(CMB[[BD_0O]:[BD_2O]],MATCH(ROUND(MIN(SUM(DJ$4,$O159/1000),SUM($O159,DJ$4/1000)),3),CMB[[Cmb_ID]:[Cmb_ID]],0),SUM(N(DJ$1),N($R159),1)),CHOOSE(AC[[M]:[M]],1,0,1,AC[[DB]:[DB]])),PRODUCT(SUM(ROUND(AVERAGE(VALUE(DJ$3),VALUE($P159)),0),CHOOSE(IF(OR(DJ$1,$R159),4,INDEX(CMB[[Res_Rare]:[Res_Rare]],MATCH(ROUND(MIN(SUM(DJ$4,$O159/1000),SUM($O159,DJ$4/1000)),3),CMB[[Cmb_ID]:[Cmb_ID]],0))),-1,-1,0,0)),IF(OR(DJ$1,$R159),4,INDEX(CMB[[Cmb_Rare]:[Cmb_Rare]],MATCH(ROUND(MIN(SUM(DJ$4,$O159/1000),SUM($O159,DJ$4/1000)),3),CMB[[Cmb_ID]:[Cmb_ID]],0))),CHOOSE(AC[[M]:[M]],2,1,1,SUM(AC[[AB]:[DB]])))),""))</f>
        <v/>
      </c>
      <c r="DK159" t="str">
        <f>IF(OR(DK$5="",$S159=""),"",IFERROR(SUM(PRODUCT(INDEX(CMB[[BA_0O]:[BA_2O]],MATCH(ROUND(MIN(SUM(DK$4,$O159/1000),SUM($O159,DK$4/1000)),3),CMB[[Cmb_ID]:[Cmb_ID]],0),SUM(N(DK$1),N($R159),1)),CHOOSE(AC[[M]:[M]],1,1,0,AC[[AB]:[AB]])),PRODUCT(INDEX(CMB[[BD_0O]:[BD_2O]],MATCH(ROUND(MIN(SUM(DK$4,$O159/1000),SUM($O159,DK$4/1000)),3),CMB[[Cmb_ID]:[Cmb_ID]],0),SUM(N(DK$1),N($R159),1)),CHOOSE(AC[[M]:[M]],1,0,1,AC[[DB]:[DB]])),PRODUCT(SUM(ROUND(AVERAGE(VALUE(DK$3),VALUE($P159)),0),CHOOSE(IF(OR(DK$1,$R159),4,INDEX(CMB[[Res_Rare]:[Res_Rare]],MATCH(ROUND(MIN(SUM(DK$4,$O159/1000),SUM($O159,DK$4/1000)),3),CMB[[Cmb_ID]:[Cmb_ID]],0))),-1,-1,0,0)),IF(OR(DK$1,$R159),4,INDEX(CMB[[Cmb_Rare]:[Cmb_Rare]],MATCH(ROUND(MIN(SUM(DK$4,$O159/1000),SUM($O159,DK$4/1000)),3),CMB[[Cmb_ID]:[Cmb_ID]],0))),CHOOSE(AC[[M]:[M]],2,1,1,SUM(AC[[AB]:[DB]])))),""))</f>
        <v/>
      </c>
      <c r="DL159" t="str">
        <f>IF(OR(DL$5="",$S159=""),"",IFERROR(SUM(PRODUCT(INDEX(CMB[[BA_0O]:[BA_2O]],MATCH(ROUND(MIN(SUM(DL$4,$O159/1000),SUM($O159,DL$4/1000)),3),CMB[[Cmb_ID]:[Cmb_ID]],0),SUM(N(DL$1),N($R159),1)),CHOOSE(AC[[M]:[M]],1,1,0,AC[[AB]:[AB]])),PRODUCT(INDEX(CMB[[BD_0O]:[BD_2O]],MATCH(ROUND(MIN(SUM(DL$4,$O159/1000),SUM($O159,DL$4/1000)),3),CMB[[Cmb_ID]:[Cmb_ID]],0),SUM(N(DL$1),N($R159),1)),CHOOSE(AC[[M]:[M]],1,0,1,AC[[DB]:[DB]])),PRODUCT(SUM(ROUND(AVERAGE(VALUE(DL$3),VALUE($P159)),0),CHOOSE(IF(OR(DL$1,$R159),4,INDEX(CMB[[Res_Rare]:[Res_Rare]],MATCH(ROUND(MIN(SUM(DL$4,$O159/1000),SUM($O159,DL$4/1000)),3),CMB[[Cmb_ID]:[Cmb_ID]],0))),-1,-1,0,0)),IF(OR(DL$1,$R159),4,INDEX(CMB[[Cmb_Rare]:[Cmb_Rare]],MATCH(ROUND(MIN(SUM(DL$4,$O159/1000),SUM($O159,DL$4/1000)),3),CMB[[Cmb_ID]:[Cmb_ID]],0))),CHOOSE(AC[[M]:[M]],2,1,1,SUM(AC[[AB]:[DB]])))),""))</f>
        <v/>
      </c>
      <c r="DM159" t="str">
        <f>IF(OR(DM$5="",$S159=""),"",IFERROR(SUM(PRODUCT(INDEX(CMB[[BA_0O]:[BA_2O]],MATCH(ROUND(MIN(SUM(DM$4,$O159/1000),SUM($O159,DM$4/1000)),3),CMB[[Cmb_ID]:[Cmb_ID]],0),SUM(N(DM$1),N($R159),1)),CHOOSE(AC[[M]:[M]],1,1,0,AC[[AB]:[AB]])),PRODUCT(INDEX(CMB[[BD_0O]:[BD_2O]],MATCH(ROUND(MIN(SUM(DM$4,$O159/1000),SUM($O159,DM$4/1000)),3),CMB[[Cmb_ID]:[Cmb_ID]],0),SUM(N(DM$1),N($R159),1)),CHOOSE(AC[[M]:[M]],1,0,1,AC[[DB]:[DB]])),PRODUCT(SUM(ROUND(AVERAGE(VALUE(DM$3),VALUE($P159)),0),CHOOSE(IF(OR(DM$1,$R159),4,INDEX(CMB[[Res_Rare]:[Res_Rare]],MATCH(ROUND(MIN(SUM(DM$4,$O159/1000),SUM($O159,DM$4/1000)),3),CMB[[Cmb_ID]:[Cmb_ID]],0))),-1,-1,0,0)),IF(OR(DM$1,$R159),4,INDEX(CMB[[Cmb_Rare]:[Cmb_Rare]],MATCH(ROUND(MIN(SUM(DM$4,$O159/1000),SUM($O159,DM$4/1000)),3),CMB[[Cmb_ID]:[Cmb_ID]],0))),CHOOSE(AC[[M]:[M]],2,1,1,SUM(AC[[AB]:[DB]])))),""))</f>
        <v/>
      </c>
      <c r="DN159" t="str">
        <f>IF(OR(DN$5="",$S159=""),"",IFERROR(SUM(PRODUCT(INDEX(CMB[[BA_0O]:[BA_2O]],MATCH(ROUND(MIN(SUM(DN$4,$O159/1000),SUM($O159,DN$4/1000)),3),CMB[[Cmb_ID]:[Cmb_ID]],0),SUM(N(DN$1),N($R159),1)),CHOOSE(AC[[M]:[M]],1,1,0,AC[[AB]:[AB]])),PRODUCT(INDEX(CMB[[BD_0O]:[BD_2O]],MATCH(ROUND(MIN(SUM(DN$4,$O159/1000),SUM($O159,DN$4/1000)),3),CMB[[Cmb_ID]:[Cmb_ID]],0),SUM(N(DN$1),N($R159),1)),CHOOSE(AC[[M]:[M]],1,0,1,AC[[DB]:[DB]])),PRODUCT(SUM(ROUND(AVERAGE(VALUE(DN$3),VALUE($P159)),0),CHOOSE(IF(OR(DN$1,$R159),4,INDEX(CMB[[Res_Rare]:[Res_Rare]],MATCH(ROUND(MIN(SUM(DN$4,$O159/1000),SUM($O159,DN$4/1000)),3),CMB[[Cmb_ID]:[Cmb_ID]],0))),-1,-1,0,0)),IF(OR(DN$1,$R159),4,INDEX(CMB[[Cmb_Rare]:[Cmb_Rare]],MATCH(ROUND(MIN(SUM(DN$4,$O159/1000),SUM($O159,DN$4/1000)),3),CMB[[Cmb_ID]:[Cmb_ID]],0))),CHOOSE(AC[[M]:[M]],2,1,1,SUM(AC[[AB]:[DB]])))),""))</f>
        <v/>
      </c>
      <c r="DO159" t="str">
        <f>IF(OR(DO$5="",$S159=""),"",IFERROR(SUM(PRODUCT(INDEX(CMB[[BA_0O]:[BA_2O]],MATCH(ROUND(MIN(SUM(DO$4,$O159/1000),SUM($O159,DO$4/1000)),3),CMB[[Cmb_ID]:[Cmb_ID]],0),SUM(N(DO$1),N($R159),1)),CHOOSE(AC[[M]:[M]],1,1,0,AC[[AB]:[AB]])),PRODUCT(INDEX(CMB[[BD_0O]:[BD_2O]],MATCH(ROUND(MIN(SUM(DO$4,$O159/1000),SUM($O159,DO$4/1000)),3),CMB[[Cmb_ID]:[Cmb_ID]],0),SUM(N(DO$1),N($R159),1)),CHOOSE(AC[[M]:[M]],1,0,1,AC[[DB]:[DB]])),PRODUCT(SUM(ROUND(AVERAGE(VALUE(DO$3),VALUE($P159)),0),CHOOSE(IF(OR(DO$1,$R159),4,INDEX(CMB[[Res_Rare]:[Res_Rare]],MATCH(ROUND(MIN(SUM(DO$4,$O159/1000),SUM($O159,DO$4/1000)),3),CMB[[Cmb_ID]:[Cmb_ID]],0))),-1,-1,0,0)),IF(OR(DO$1,$R159),4,INDEX(CMB[[Cmb_Rare]:[Cmb_Rare]],MATCH(ROUND(MIN(SUM(DO$4,$O159/1000),SUM($O159,DO$4/1000)),3),CMB[[Cmb_ID]:[Cmb_ID]],0))),CHOOSE(AC[[M]:[M]],2,1,1,SUM(AC[[AB]:[DB]])))),""))</f>
        <v/>
      </c>
      <c r="DP159" t="str">
        <f>IF(OR(DP$5="",$S159=""),"",IFERROR(SUM(PRODUCT(INDEX(CMB[[BA_0O]:[BA_2O]],MATCH(ROUND(MIN(SUM(DP$4,$O159/1000),SUM($O159,DP$4/1000)),3),CMB[[Cmb_ID]:[Cmb_ID]],0),SUM(N(DP$1),N($R159),1)),CHOOSE(AC[[M]:[M]],1,1,0,AC[[AB]:[AB]])),PRODUCT(INDEX(CMB[[BD_0O]:[BD_2O]],MATCH(ROUND(MIN(SUM(DP$4,$O159/1000),SUM($O159,DP$4/1000)),3),CMB[[Cmb_ID]:[Cmb_ID]],0),SUM(N(DP$1),N($R159),1)),CHOOSE(AC[[M]:[M]],1,0,1,AC[[DB]:[DB]])),PRODUCT(SUM(ROUND(AVERAGE(VALUE(DP$3),VALUE($P159)),0),CHOOSE(IF(OR(DP$1,$R159),4,INDEX(CMB[[Res_Rare]:[Res_Rare]],MATCH(ROUND(MIN(SUM(DP$4,$O159/1000),SUM($O159,DP$4/1000)),3),CMB[[Cmb_ID]:[Cmb_ID]],0))),-1,-1,0,0)),IF(OR(DP$1,$R159),4,INDEX(CMB[[Cmb_Rare]:[Cmb_Rare]],MATCH(ROUND(MIN(SUM(DP$4,$O159/1000),SUM($O159,DP$4/1000)),3),CMB[[Cmb_ID]:[Cmb_ID]],0))),CHOOSE(AC[[M]:[M]],2,1,1,SUM(AC[[AB]:[DB]])))),""))</f>
        <v/>
      </c>
      <c r="DQ159" t="str">
        <f>IF(OR(DQ$5="",$S159=""),"",IFERROR(SUM(PRODUCT(INDEX(CMB[[BA_0O]:[BA_2O]],MATCH(ROUND(MIN(SUM(DQ$4,$O159/1000),SUM($O159,DQ$4/1000)),3),CMB[[Cmb_ID]:[Cmb_ID]],0),SUM(N(DQ$1),N($R159),1)),CHOOSE(AC[[M]:[M]],1,1,0,AC[[AB]:[AB]])),PRODUCT(INDEX(CMB[[BD_0O]:[BD_2O]],MATCH(ROUND(MIN(SUM(DQ$4,$O159/1000),SUM($O159,DQ$4/1000)),3),CMB[[Cmb_ID]:[Cmb_ID]],0),SUM(N(DQ$1),N($R159),1)),CHOOSE(AC[[M]:[M]],1,0,1,AC[[DB]:[DB]])),PRODUCT(SUM(ROUND(AVERAGE(VALUE(DQ$3),VALUE($P159)),0),CHOOSE(IF(OR(DQ$1,$R159),4,INDEX(CMB[[Res_Rare]:[Res_Rare]],MATCH(ROUND(MIN(SUM(DQ$4,$O159/1000),SUM($O159,DQ$4/1000)),3),CMB[[Cmb_ID]:[Cmb_ID]],0))),-1,-1,0,0)),IF(OR(DQ$1,$R159),4,INDEX(CMB[[Cmb_Rare]:[Cmb_Rare]],MATCH(ROUND(MIN(SUM(DQ$4,$O159/1000),SUM($O159,DQ$4/1000)),3),CMB[[Cmb_ID]:[Cmb_ID]],0))),CHOOSE(AC[[M]:[M]],2,1,1,SUM(AC[[AB]:[DB]])))),""))</f>
        <v/>
      </c>
      <c r="DR159" t="str">
        <f>IF(OR(DR$5="",$S159=""),"",IFERROR(SUM(PRODUCT(INDEX(CMB[[BA_0O]:[BA_2O]],MATCH(ROUND(MIN(SUM(DR$4,$O159/1000),SUM($O159,DR$4/1000)),3),CMB[[Cmb_ID]:[Cmb_ID]],0),SUM(N(DR$1),N($R159),1)),CHOOSE(AC[[M]:[M]],1,1,0,AC[[AB]:[AB]])),PRODUCT(INDEX(CMB[[BD_0O]:[BD_2O]],MATCH(ROUND(MIN(SUM(DR$4,$O159/1000),SUM($O159,DR$4/1000)),3),CMB[[Cmb_ID]:[Cmb_ID]],0),SUM(N(DR$1),N($R159),1)),CHOOSE(AC[[M]:[M]],1,0,1,AC[[DB]:[DB]])),PRODUCT(SUM(ROUND(AVERAGE(VALUE(DR$3),VALUE($P159)),0),CHOOSE(IF(OR(DR$1,$R159),4,INDEX(CMB[[Res_Rare]:[Res_Rare]],MATCH(ROUND(MIN(SUM(DR$4,$O159/1000),SUM($O159,DR$4/1000)),3),CMB[[Cmb_ID]:[Cmb_ID]],0))),-1,-1,0,0)),IF(OR(DR$1,$R159),4,INDEX(CMB[[Cmb_Rare]:[Cmb_Rare]],MATCH(ROUND(MIN(SUM(DR$4,$O159/1000),SUM($O159,DR$4/1000)),3),CMB[[Cmb_ID]:[Cmb_ID]],0))),CHOOSE(AC[[M]:[M]],2,1,1,SUM(AC[[AB]:[DB]])))),""))</f>
        <v/>
      </c>
      <c r="DS159" t="str">
        <f>IF(OR(DS$5="",$S159=""),"",IFERROR(SUM(PRODUCT(INDEX(CMB[[BA_0O]:[BA_2O]],MATCH(ROUND(MIN(SUM(DS$4,$O159/1000),SUM($O159,DS$4/1000)),3),CMB[[Cmb_ID]:[Cmb_ID]],0),SUM(N(DS$1),N($R159),1)),CHOOSE(AC[[M]:[M]],1,1,0,AC[[AB]:[AB]])),PRODUCT(INDEX(CMB[[BD_0O]:[BD_2O]],MATCH(ROUND(MIN(SUM(DS$4,$O159/1000),SUM($O159,DS$4/1000)),3),CMB[[Cmb_ID]:[Cmb_ID]],0),SUM(N(DS$1),N($R159),1)),CHOOSE(AC[[M]:[M]],1,0,1,AC[[DB]:[DB]])),PRODUCT(SUM(ROUND(AVERAGE(VALUE(DS$3),VALUE($P159)),0),CHOOSE(IF(OR(DS$1,$R159),4,INDEX(CMB[[Res_Rare]:[Res_Rare]],MATCH(ROUND(MIN(SUM(DS$4,$O159/1000),SUM($O159,DS$4/1000)),3),CMB[[Cmb_ID]:[Cmb_ID]],0))),-1,-1,0,0)),IF(OR(DS$1,$R159),4,INDEX(CMB[[Cmb_Rare]:[Cmb_Rare]],MATCH(ROUND(MIN(SUM(DS$4,$O159/1000),SUM($O159,DS$4/1000)),3),CMB[[Cmb_ID]:[Cmb_ID]],0))),CHOOSE(AC[[M]:[M]],2,1,1,SUM(AC[[AB]:[DB]])))),""))</f>
        <v/>
      </c>
      <c r="DT159" t="str">
        <f>IF(OR(DT$5="",$S159=""),"",IFERROR(SUM(PRODUCT(INDEX(CMB[[BA_0O]:[BA_2O]],MATCH(ROUND(MIN(SUM(DT$4,$O159/1000),SUM($O159,DT$4/1000)),3),CMB[[Cmb_ID]:[Cmb_ID]],0),SUM(N(DT$1),N($R159),1)),CHOOSE(AC[[M]:[M]],1,1,0,AC[[AB]:[AB]])),PRODUCT(INDEX(CMB[[BD_0O]:[BD_2O]],MATCH(ROUND(MIN(SUM(DT$4,$O159/1000),SUM($O159,DT$4/1000)),3),CMB[[Cmb_ID]:[Cmb_ID]],0),SUM(N(DT$1),N($R159),1)),CHOOSE(AC[[M]:[M]],1,0,1,AC[[DB]:[DB]])),PRODUCT(SUM(ROUND(AVERAGE(VALUE(DT$3),VALUE($P159)),0),CHOOSE(IF(OR(DT$1,$R159),4,INDEX(CMB[[Res_Rare]:[Res_Rare]],MATCH(ROUND(MIN(SUM(DT$4,$O159/1000),SUM($O159,DT$4/1000)),3),CMB[[Cmb_ID]:[Cmb_ID]],0))),-1,-1,0,0)),IF(OR(DT$1,$R159),4,INDEX(CMB[[Cmb_Rare]:[Cmb_Rare]],MATCH(ROUND(MIN(SUM(DT$4,$O159/1000),SUM($O159,DT$4/1000)),3),CMB[[Cmb_ID]:[Cmb_ID]],0))),CHOOSE(AC[[M]:[M]],2,1,1,SUM(AC[[AB]:[DB]])))),""))</f>
        <v/>
      </c>
      <c r="DU159" t="str">
        <f>IF(OR(DU$5="",$S159=""),"",IFERROR(SUM(PRODUCT(INDEX(CMB[[BA_0O]:[BA_2O]],MATCH(ROUND(MIN(SUM(DU$4,$O159/1000),SUM($O159,DU$4/1000)),3),CMB[[Cmb_ID]:[Cmb_ID]],0),SUM(N(DU$1),N($R159),1)),CHOOSE(AC[[M]:[M]],1,1,0,AC[[AB]:[AB]])),PRODUCT(INDEX(CMB[[BD_0O]:[BD_2O]],MATCH(ROUND(MIN(SUM(DU$4,$O159/1000),SUM($O159,DU$4/1000)),3),CMB[[Cmb_ID]:[Cmb_ID]],0),SUM(N(DU$1),N($R159),1)),CHOOSE(AC[[M]:[M]],1,0,1,AC[[DB]:[DB]])),PRODUCT(SUM(ROUND(AVERAGE(VALUE(DU$3),VALUE($P159)),0),CHOOSE(IF(OR(DU$1,$R159),4,INDEX(CMB[[Res_Rare]:[Res_Rare]],MATCH(ROUND(MIN(SUM(DU$4,$O159/1000),SUM($O159,DU$4/1000)),3),CMB[[Cmb_ID]:[Cmb_ID]],0))),-1,-1,0,0)),IF(OR(DU$1,$R159),4,INDEX(CMB[[Cmb_Rare]:[Cmb_Rare]],MATCH(ROUND(MIN(SUM(DU$4,$O159/1000),SUM($O159,DU$4/1000)),3),CMB[[Cmb_ID]:[Cmb_ID]],0))),CHOOSE(AC[[M]:[M]],2,1,1,SUM(AC[[AB]:[DB]])))),""))</f>
        <v/>
      </c>
      <c r="DV159" t="str">
        <f>IF(OR(DV$5="",$S159=""),"",IFERROR(SUM(PRODUCT(INDEX(CMB[[BA_0O]:[BA_2O]],MATCH(ROUND(MIN(SUM(DV$4,$O159/1000),SUM($O159,DV$4/1000)),3),CMB[[Cmb_ID]:[Cmb_ID]],0),SUM(N(DV$1),N($R159),1)),CHOOSE(AC[[M]:[M]],1,1,0,AC[[AB]:[AB]])),PRODUCT(INDEX(CMB[[BD_0O]:[BD_2O]],MATCH(ROUND(MIN(SUM(DV$4,$O159/1000),SUM($O159,DV$4/1000)),3),CMB[[Cmb_ID]:[Cmb_ID]],0),SUM(N(DV$1),N($R159),1)),CHOOSE(AC[[M]:[M]],1,0,1,AC[[DB]:[DB]])),PRODUCT(SUM(ROUND(AVERAGE(VALUE(DV$3),VALUE($P159)),0),CHOOSE(IF(OR(DV$1,$R159),4,INDEX(CMB[[Res_Rare]:[Res_Rare]],MATCH(ROUND(MIN(SUM(DV$4,$O159/1000),SUM($O159,DV$4/1000)),3),CMB[[Cmb_ID]:[Cmb_ID]],0))),-1,-1,0,0)),IF(OR(DV$1,$R159),4,INDEX(CMB[[Cmb_Rare]:[Cmb_Rare]],MATCH(ROUND(MIN(SUM(DV$4,$O159/1000),SUM($O159,DV$4/1000)),3),CMB[[Cmb_ID]:[Cmb_ID]],0))),CHOOSE(AC[[M]:[M]],2,1,1,SUM(AC[[AB]:[DB]])))),""))</f>
        <v/>
      </c>
      <c r="DW159" t="str">
        <f>IF(OR(DW$5="",$S159=""),"",IFERROR(SUM(PRODUCT(INDEX(CMB[[BA_0O]:[BA_2O]],MATCH(ROUND(MIN(SUM(DW$4,$O159/1000),SUM($O159,DW$4/1000)),3),CMB[[Cmb_ID]:[Cmb_ID]],0),SUM(N(DW$1),N($R159),1)),CHOOSE(AC[[M]:[M]],1,1,0,AC[[AB]:[AB]])),PRODUCT(INDEX(CMB[[BD_0O]:[BD_2O]],MATCH(ROUND(MIN(SUM(DW$4,$O159/1000),SUM($O159,DW$4/1000)),3),CMB[[Cmb_ID]:[Cmb_ID]],0),SUM(N(DW$1),N($R159),1)),CHOOSE(AC[[M]:[M]],1,0,1,AC[[DB]:[DB]])),PRODUCT(SUM(ROUND(AVERAGE(VALUE(DW$3),VALUE($P159)),0),CHOOSE(IF(OR(DW$1,$R159),4,INDEX(CMB[[Res_Rare]:[Res_Rare]],MATCH(ROUND(MIN(SUM(DW$4,$O159/1000),SUM($O159,DW$4/1000)),3),CMB[[Cmb_ID]:[Cmb_ID]],0))),-1,-1,0,0)),IF(OR(DW$1,$R159),4,INDEX(CMB[[Cmb_Rare]:[Cmb_Rare]],MATCH(ROUND(MIN(SUM(DW$4,$O159/1000),SUM($O159,DW$4/1000)),3),CMB[[Cmb_ID]:[Cmb_ID]],0))),CHOOSE(AC[[M]:[M]],2,1,1,SUM(AC[[AB]:[DB]])))),""))</f>
        <v/>
      </c>
      <c r="DX159" t="str">
        <f>IF(OR(DX$5="",$S159=""),"",IFERROR(SUM(PRODUCT(INDEX(CMB[[BA_0O]:[BA_2O]],MATCH(ROUND(MIN(SUM(DX$4,$O159/1000),SUM($O159,DX$4/1000)),3),CMB[[Cmb_ID]:[Cmb_ID]],0),SUM(N(DX$1),N($R159),1)),CHOOSE(AC[[M]:[M]],1,1,0,AC[[AB]:[AB]])),PRODUCT(INDEX(CMB[[BD_0O]:[BD_2O]],MATCH(ROUND(MIN(SUM(DX$4,$O159/1000),SUM($O159,DX$4/1000)),3),CMB[[Cmb_ID]:[Cmb_ID]],0),SUM(N(DX$1),N($R159),1)),CHOOSE(AC[[M]:[M]],1,0,1,AC[[DB]:[DB]])),PRODUCT(SUM(ROUND(AVERAGE(VALUE(DX$3),VALUE($P159)),0),CHOOSE(IF(OR(DX$1,$R159),4,INDEX(CMB[[Res_Rare]:[Res_Rare]],MATCH(ROUND(MIN(SUM(DX$4,$O159/1000),SUM($O159,DX$4/1000)),3),CMB[[Cmb_ID]:[Cmb_ID]],0))),-1,-1,0,0)),IF(OR(DX$1,$R159),4,INDEX(CMB[[Cmb_Rare]:[Cmb_Rare]],MATCH(ROUND(MIN(SUM(DX$4,$O159/1000),SUM($O159,DX$4/1000)),3),CMB[[Cmb_ID]:[Cmb_ID]],0))),CHOOSE(AC[[M]:[M]],2,1,1,SUM(AC[[AB]:[DB]])))),""))</f>
        <v/>
      </c>
      <c r="DY159" t="str">
        <f>IF(OR(DY$5="",$S159=""),"",IFERROR(SUM(PRODUCT(INDEX(CMB[[BA_0O]:[BA_2O]],MATCH(ROUND(MIN(SUM(DY$4,$O159/1000),SUM($O159,DY$4/1000)),3),CMB[[Cmb_ID]:[Cmb_ID]],0),SUM(N(DY$1),N($R159),1)),CHOOSE(AC[[M]:[M]],1,1,0,AC[[AB]:[AB]])),PRODUCT(INDEX(CMB[[BD_0O]:[BD_2O]],MATCH(ROUND(MIN(SUM(DY$4,$O159/1000),SUM($O159,DY$4/1000)),3),CMB[[Cmb_ID]:[Cmb_ID]],0),SUM(N(DY$1),N($R159),1)),CHOOSE(AC[[M]:[M]],1,0,1,AC[[DB]:[DB]])),PRODUCT(SUM(ROUND(AVERAGE(VALUE(DY$3),VALUE($P159)),0),CHOOSE(IF(OR(DY$1,$R159),4,INDEX(CMB[[Res_Rare]:[Res_Rare]],MATCH(ROUND(MIN(SUM(DY$4,$O159/1000),SUM($O159,DY$4/1000)),3),CMB[[Cmb_ID]:[Cmb_ID]],0))),-1,-1,0,0)),IF(OR(DY$1,$R159),4,INDEX(CMB[[Cmb_Rare]:[Cmb_Rare]],MATCH(ROUND(MIN(SUM(DY$4,$O159/1000),SUM($O159,DY$4/1000)),3),CMB[[Cmb_ID]:[Cmb_ID]],0))),CHOOSE(AC[[M]:[M]],2,1,1,SUM(AC[[AB]:[DB]])))),""))</f>
        <v/>
      </c>
      <c r="DZ159" t="str">
        <f>IF(OR(DZ$5="",$S159=""),"",IFERROR(SUM(PRODUCT(INDEX(CMB[[BA_0O]:[BA_2O]],MATCH(ROUND(MIN(SUM(DZ$4,$O159/1000),SUM($O159,DZ$4/1000)),3),CMB[[Cmb_ID]:[Cmb_ID]],0),SUM(N(DZ$1),N($R159),1)),CHOOSE(AC[[M]:[M]],1,1,0,AC[[AB]:[AB]])),PRODUCT(INDEX(CMB[[BD_0O]:[BD_2O]],MATCH(ROUND(MIN(SUM(DZ$4,$O159/1000),SUM($O159,DZ$4/1000)),3),CMB[[Cmb_ID]:[Cmb_ID]],0),SUM(N(DZ$1),N($R159),1)),CHOOSE(AC[[M]:[M]],1,0,1,AC[[DB]:[DB]])),PRODUCT(SUM(ROUND(AVERAGE(VALUE(DZ$3),VALUE($P159)),0),CHOOSE(IF(OR(DZ$1,$R159),4,INDEX(CMB[[Res_Rare]:[Res_Rare]],MATCH(ROUND(MIN(SUM(DZ$4,$O159/1000),SUM($O159,DZ$4/1000)),3),CMB[[Cmb_ID]:[Cmb_ID]],0))),-1,-1,0,0)),IF(OR(DZ$1,$R159),4,INDEX(CMB[[Cmb_Rare]:[Cmb_Rare]],MATCH(ROUND(MIN(SUM(DZ$4,$O159/1000),SUM($O159,DZ$4/1000)),3),CMB[[Cmb_ID]:[Cmb_ID]],0))),CHOOSE(AC[[M]:[M]],2,1,1,SUM(AC[[AB]:[DB]])))),""))</f>
        <v/>
      </c>
      <c r="EA159" t="str">
        <f>IF(OR(EA$5="",$S159=""),"",IFERROR(SUM(PRODUCT(INDEX(CMB[[BA_0O]:[BA_2O]],MATCH(ROUND(MIN(SUM(EA$4,$O159/1000),SUM($O159,EA$4/1000)),3),CMB[[Cmb_ID]:[Cmb_ID]],0),SUM(N(EA$1),N($R159),1)),CHOOSE(AC[[M]:[M]],1,1,0,AC[[AB]:[AB]])),PRODUCT(INDEX(CMB[[BD_0O]:[BD_2O]],MATCH(ROUND(MIN(SUM(EA$4,$O159/1000),SUM($O159,EA$4/1000)),3),CMB[[Cmb_ID]:[Cmb_ID]],0),SUM(N(EA$1),N($R159),1)),CHOOSE(AC[[M]:[M]],1,0,1,AC[[DB]:[DB]])),PRODUCT(SUM(ROUND(AVERAGE(VALUE(EA$3),VALUE($P159)),0),CHOOSE(IF(OR(EA$1,$R159),4,INDEX(CMB[[Res_Rare]:[Res_Rare]],MATCH(ROUND(MIN(SUM(EA$4,$O159/1000),SUM($O159,EA$4/1000)),3),CMB[[Cmb_ID]:[Cmb_ID]],0))),-1,-1,0,0)),IF(OR(EA$1,$R159),4,INDEX(CMB[[Cmb_Rare]:[Cmb_Rare]],MATCH(ROUND(MIN(SUM(EA$4,$O159/1000),SUM($O159,EA$4/1000)),3),CMB[[Cmb_ID]:[Cmb_ID]],0))),CHOOSE(AC[[M]:[M]],2,1,1,SUM(AC[[AB]:[DB]])))),""))</f>
        <v/>
      </c>
      <c r="EB159" t="str">
        <f>IF(OR(EB$5="",$S159=""),"",IFERROR(SUM(PRODUCT(INDEX(CMB[[BA_0O]:[BA_2O]],MATCH(ROUND(MIN(SUM(EB$4,$O159/1000),SUM($O159,EB$4/1000)),3),CMB[[Cmb_ID]:[Cmb_ID]],0),SUM(N(EB$1),N($R159),1)),CHOOSE(AC[[M]:[M]],1,1,0,AC[[AB]:[AB]])),PRODUCT(INDEX(CMB[[BD_0O]:[BD_2O]],MATCH(ROUND(MIN(SUM(EB$4,$O159/1000),SUM($O159,EB$4/1000)),3),CMB[[Cmb_ID]:[Cmb_ID]],0),SUM(N(EB$1),N($R159),1)),CHOOSE(AC[[M]:[M]],1,0,1,AC[[DB]:[DB]])),PRODUCT(SUM(ROUND(AVERAGE(VALUE(EB$3),VALUE($P159)),0),CHOOSE(IF(OR(EB$1,$R159),4,INDEX(CMB[[Res_Rare]:[Res_Rare]],MATCH(ROUND(MIN(SUM(EB$4,$O159/1000),SUM($O159,EB$4/1000)),3),CMB[[Cmb_ID]:[Cmb_ID]],0))),-1,-1,0,0)),IF(OR(EB$1,$R159),4,INDEX(CMB[[Cmb_Rare]:[Cmb_Rare]],MATCH(ROUND(MIN(SUM(EB$4,$O159/1000),SUM($O159,EB$4/1000)),3),CMB[[Cmb_ID]:[Cmb_ID]],0))),CHOOSE(AC[[M]:[M]],2,1,1,SUM(AC[[AB]:[DB]])))),""))</f>
        <v/>
      </c>
      <c r="EC159" t="str">
        <f>IF(OR(EC$5="",$S159=""),"",IFERROR(SUM(PRODUCT(INDEX(CMB[[BA_0O]:[BA_2O]],MATCH(ROUND(MIN(SUM(EC$4,$O159/1000),SUM($O159,EC$4/1000)),3),CMB[[Cmb_ID]:[Cmb_ID]],0),SUM(N(EC$1),N($R159),1)),CHOOSE(AC[[M]:[M]],1,1,0,AC[[AB]:[AB]])),PRODUCT(INDEX(CMB[[BD_0O]:[BD_2O]],MATCH(ROUND(MIN(SUM(EC$4,$O159/1000),SUM($O159,EC$4/1000)),3),CMB[[Cmb_ID]:[Cmb_ID]],0),SUM(N(EC$1),N($R159),1)),CHOOSE(AC[[M]:[M]],1,0,1,AC[[DB]:[DB]])),PRODUCT(SUM(ROUND(AVERAGE(VALUE(EC$3),VALUE($P159)),0),CHOOSE(IF(OR(EC$1,$R159),4,INDEX(CMB[[Res_Rare]:[Res_Rare]],MATCH(ROUND(MIN(SUM(EC$4,$O159/1000),SUM($O159,EC$4/1000)),3),CMB[[Cmb_ID]:[Cmb_ID]],0))),-1,-1,0,0)),IF(OR(EC$1,$R159),4,INDEX(CMB[[Cmb_Rare]:[Cmb_Rare]],MATCH(ROUND(MIN(SUM(EC$4,$O159/1000),SUM($O159,EC$4/1000)),3),CMB[[Cmb_ID]:[Cmb_ID]],0))),CHOOSE(AC[[M]:[M]],2,1,1,SUM(AC[[AB]:[DB]])))),""))</f>
        <v/>
      </c>
      <c r="ED159" t="str">
        <f>IF(OR(ED$5="",$S159=""),"",IFERROR(SUM(PRODUCT(INDEX(CMB[[BA_0O]:[BA_2O]],MATCH(ROUND(MIN(SUM(ED$4,$O159/1000),SUM($O159,ED$4/1000)),3),CMB[[Cmb_ID]:[Cmb_ID]],0),SUM(N(ED$1),N($R159),1)),CHOOSE(AC[[M]:[M]],1,1,0,AC[[AB]:[AB]])),PRODUCT(INDEX(CMB[[BD_0O]:[BD_2O]],MATCH(ROUND(MIN(SUM(ED$4,$O159/1000),SUM($O159,ED$4/1000)),3),CMB[[Cmb_ID]:[Cmb_ID]],0),SUM(N(ED$1),N($R159),1)),CHOOSE(AC[[M]:[M]],1,0,1,AC[[DB]:[DB]])),PRODUCT(SUM(ROUND(AVERAGE(VALUE(ED$3),VALUE($P159)),0),CHOOSE(IF(OR(ED$1,$R159),4,INDEX(CMB[[Res_Rare]:[Res_Rare]],MATCH(ROUND(MIN(SUM(ED$4,$O159/1000),SUM($O159,ED$4/1000)),3),CMB[[Cmb_ID]:[Cmb_ID]],0))),-1,-1,0,0)),IF(OR(ED$1,$R159),4,INDEX(CMB[[Cmb_Rare]:[Cmb_Rare]],MATCH(ROUND(MIN(SUM(ED$4,$O159/1000),SUM($O159,ED$4/1000)),3),CMB[[Cmb_ID]:[Cmb_ID]],0))),CHOOSE(AC[[M]:[M]],2,1,1,SUM(AC[[AB]:[DB]])))),""))</f>
        <v/>
      </c>
      <c r="EE159" t="str">
        <f>IF(OR(EE$5="",$S159=""),"",IFERROR(SUM(PRODUCT(INDEX(CMB[[BA_0O]:[BA_2O]],MATCH(ROUND(MIN(SUM(EE$4,$O159/1000),SUM($O159,EE$4/1000)),3),CMB[[Cmb_ID]:[Cmb_ID]],0),SUM(N(EE$1),N($R159),1)),CHOOSE(AC[[M]:[M]],1,1,0,AC[[AB]:[AB]])),PRODUCT(INDEX(CMB[[BD_0O]:[BD_2O]],MATCH(ROUND(MIN(SUM(EE$4,$O159/1000),SUM($O159,EE$4/1000)),3),CMB[[Cmb_ID]:[Cmb_ID]],0),SUM(N(EE$1),N($R159),1)),CHOOSE(AC[[M]:[M]],1,0,1,AC[[DB]:[DB]])),PRODUCT(SUM(ROUND(AVERAGE(VALUE(EE$3),VALUE($P159)),0),CHOOSE(IF(OR(EE$1,$R159),4,INDEX(CMB[[Res_Rare]:[Res_Rare]],MATCH(ROUND(MIN(SUM(EE$4,$O159/1000),SUM($O159,EE$4/1000)),3),CMB[[Cmb_ID]:[Cmb_ID]],0))),-1,-1,0,0)),IF(OR(EE$1,$R159),4,INDEX(CMB[[Cmb_Rare]:[Cmb_Rare]],MATCH(ROUND(MIN(SUM(EE$4,$O159/1000),SUM($O159,EE$4/1000)),3),CMB[[Cmb_ID]:[Cmb_ID]],0))),CHOOSE(AC[[M]:[M]],2,1,1,SUM(AC[[AB]:[DB]])))),""))</f>
        <v/>
      </c>
      <c r="EF159" t="str">
        <f>IF(OR(EF$5="",$S159=""),"",IFERROR(SUM(PRODUCT(INDEX(CMB[[BA_0O]:[BA_2O]],MATCH(ROUND(MIN(SUM(EF$4,$O159/1000),SUM($O159,EF$4/1000)),3),CMB[[Cmb_ID]:[Cmb_ID]],0),SUM(N(EF$1),N($R159),1)),CHOOSE(AC[[M]:[M]],1,1,0,AC[[AB]:[AB]])),PRODUCT(INDEX(CMB[[BD_0O]:[BD_2O]],MATCH(ROUND(MIN(SUM(EF$4,$O159/1000),SUM($O159,EF$4/1000)),3),CMB[[Cmb_ID]:[Cmb_ID]],0),SUM(N(EF$1),N($R159),1)),CHOOSE(AC[[M]:[M]],1,0,1,AC[[DB]:[DB]])),PRODUCT(SUM(ROUND(AVERAGE(VALUE(EF$3),VALUE($P159)),0),CHOOSE(IF(OR(EF$1,$R159),4,INDEX(CMB[[Res_Rare]:[Res_Rare]],MATCH(ROUND(MIN(SUM(EF$4,$O159/1000),SUM($O159,EF$4/1000)),3),CMB[[Cmb_ID]:[Cmb_ID]],0))),-1,-1,0,0)),IF(OR(EF$1,$R159),4,INDEX(CMB[[Cmb_Rare]:[Cmb_Rare]],MATCH(ROUND(MIN(SUM(EF$4,$O159/1000),SUM($O159,EF$4/1000)),3),CMB[[Cmb_ID]:[Cmb_ID]],0))),CHOOSE(AC[[M]:[M]],2,1,1,SUM(AC[[AB]:[DB]])))),""))</f>
        <v/>
      </c>
      <c r="EG159" t="str">
        <f>IF(OR(EG$5="",$S159=""),"",IFERROR(SUM(PRODUCT(INDEX(CMB[[BA_0O]:[BA_2O]],MATCH(ROUND(MIN(SUM(EG$4,$O159/1000),SUM($O159,EG$4/1000)),3),CMB[[Cmb_ID]:[Cmb_ID]],0),SUM(N(EG$1),N($R159),1)),CHOOSE(AC[[M]:[M]],1,1,0,AC[[AB]:[AB]])),PRODUCT(INDEX(CMB[[BD_0O]:[BD_2O]],MATCH(ROUND(MIN(SUM(EG$4,$O159/1000),SUM($O159,EG$4/1000)),3),CMB[[Cmb_ID]:[Cmb_ID]],0),SUM(N(EG$1),N($R159),1)),CHOOSE(AC[[M]:[M]],1,0,1,AC[[DB]:[DB]])),PRODUCT(SUM(ROUND(AVERAGE(VALUE(EG$3),VALUE($P159)),0),CHOOSE(IF(OR(EG$1,$R159),4,INDEX(CMB[[Res_Rare]:[Res_Rare]],MATCH(ROUND(MIN(SUM(EG$4,$O159/1000),SUM($O159,EG$4/1000)),3),CMB[[Cmb_ID]:[Cmb_ID]],0))),-1,-1,0,0)),IF(OR(EG$1,$R159),4,INDEX(CMB[[Cmb_Rare]:[Cmb_Rare]],MATCH(ROUND(MIN(SUM(EG$4,$O159/1000),SUM($O159,EG$4/1000)),3),CMB[[Cmb_ID]:[Cmb_ID]],0))),CHOOSE(AC[[M]:[M]],2,1,1,SUM(AC[[AB]:[DB]])))),""))</f>
        <v/>
      </c>
      <c r="EH159" t="str">
        <f>IF(OR(EH$5="",$S159=""),"",IFERROR(SUM(PRODUCT(INDEX(CMB[[BA_0O]:[BA_2O]],MATCH(ROUND(MIN(SUM(EH$4,$O159/1000),SUM($O159,EH$4/1000)),3),CMB[[Cmb_ID]:[Cmb_ID]],0),SUM(N(EH$1),N($R159),1)),CHOOSE(AC[[M]:[M]],1,1,0,AC[[AB]:[AB]])),PRODUCT(INDEX(CMB[[BD_0O]:[BD_2O]],MATCH(ROUND(MIN(SUM(EH$4,$O159/1000),SUM($O159,EH$4/1000)),3),CMB[[Cmb_ID]:[Cmb_ID]],0),SUM(N(EH$1),N($R159),1)),CHOOSE(AC[[M]:[M]],1,0,1,AC[[DB]:[DB]])),PRODUCT(SUM(ROUND(AVERAGE(VALUE(EH$3),VALUE($P159)),0),CHOOSE(IF(OR(EH$1,$R159),4,INDEX(CMB[[Res_Rare]:[Res_Rare]],MATCH(ROUND(MIN(SUM(EH$4,$O159/1000),SUM($O159,EH$4/1000)),3),CMB[[Cmb_ID]:[Cmb_ID]],0))),-1,-1,0,0)),IF(OR(EH$1,$R159),4,INDEX(CMB[[Cmb_Rare]:[Cmb_Rare]],MATCH(ROUND(MIN(SUM(EH$4,$O159/1000),SUM($O159,EH$4/1000)),3),CMB[[Cmb_ID]:[Cmb_ID]],0))),CHOOSE(AC[[M]:[M]],2,1,1,SUM(AC[[AB]:[DB]])))),""))</f>
        <v/>
      </c>
      <c r="EI159" t="str">
        <f>IF(OR(EI$5="",$S159=""),"",IFERROR(SUM(PRODUCT(INDEX(CMB[[BA_0O]:[BA_2O]],MATCH(ROUND(MIN(SUM(EI$4,$O159/1000),SUM($O159,EI$4/1000)),3),CMB[[Cmb_ID]:[Cmb_ID]],0),SUM(N(EI$1),N($R159),1)),CHOOSE(AC[[M]:[M]],1,1,0,AC[[AB]:[AB]])),PRODUCT(INDEX(CMB[[BD_0O]:[BD_2O]],MATCH(ROUND(MIN(SUM(EI$4,$O159/1000),SUM($O159,EI$4/1000)),3),CMB[[Cmb_ID]:[Cmb_ID]],0),SUM(N(EI$1),N($R159),1)),CHOOSE(AC[[M]:[M]],1,0,1,AC[[DB]:[DB]])),PRODUCT(SUM(ROUND(AVERAGE(VALUE(EI$3),VALUE($P159)),0),CHOOSE(IF(OR(EI$1,$R159),4,INDEX(CMB[[Res_Rare]:[Res_Rare]],MATCH(ROUND(MIN(SUM(EI$4,$O159/1000),SUM($O159,EI$4/1000)),3),CMB[[Cmb_ID]:[Cmb_ID]],0))),-1,-1,0,0)),IF(OR(EI$1,$R159),4,INDEX(CMB[[Cmb_Rare]:[Cmb_Rare]],MATCH(ROUND(MIN(SUM(EI$4,$O159/1000),SUM($O159,EI$4/1000)),3),CMB[[Cmb_ID]:[Cmb_ID]],0))),CHOOSE(AC[[M]:[M]],2,1,1,SUM(AC[[AB]:[DB]])))),""))</f>
        <v/>
      </c>
      <c r="EJ159" t="str">
        <f>IF(OR(EJ$5="",$S159=""),"",IFERROR(SUM(PRODUCT(INDEX(CMB[[BA_0O]:[BA_2O]],MATCH(ROUND(MIN(SUM(EJ$4,$O159/1000),SUM($O159,EJ$4/1000)),3),CMB[[Cmb_ID]:[Cmb_ID]],0),SUM(N(EJ$1),N($R159),1)),CHOOSE(AC[[M]:[M]],1,1,0,AC[[AB]:[AB]])),PRODUCT(INDEX(CMB[[BD_0O]:[BD_2O]],MATCH(ROUND(MIN(SUM(EJ$4,$O159/1000),SUM($O159,EJ$4/1000)),3),CMB[[Cmb_ID]:[Cmb_ID]],0),SUM(N(EJ$1),N($R159),1)),CHOOSE(AC[[M]:[M]],1,0,1,AC[[DB]:[DB]])),PRODUCT(SUM(ROUND(AVERAGE(VALUE(EJ$3),VALUE($P159)),0),CHOOSE(IF(OR(EJ$1,$R159),4,INDEX(CMB[[Res_Rare]:[Res_Rare]],MATCH(ROUND(MIN(SUM(EJ$4,$O159/1000),SUM($O159,EJ$4/1000)),3),CMB[[Cmb_ID]:[Cmb_ID]],0))),-1,-1,0,0)),IF(OR(EJ$1,$R159),4,INDEX(CMB[[Cmb_Rare]:[Cmb_Rare]],MATCH(ROUND(MIN(SUM(EJ$4,$O159/1000),SUM($O159,EJ$4/1000)),3),CMB[[Cmb_ID]:[Cmb_ID]],0))),CHOOSE(AC[[M]:[M]],2,1,1,SUM(AC[[AB]:[DB]])))),""))</f>
        <v/>
      </c>
      <c r="EK159" t="str">
        <f>IF(OR(EK$5="",$S159=""),"",IFERROR(SUM(PRODUCT(INDEX(CMB[[BA_0O]:[BA_2O]],MATCH(ROUND(MIN(SUM(EK$4,$O159/1000),SUM($O159,EK$4/1000)),3),CMB[[Cmb_ID]:[Cmb_ID]],0),SUM(N(EK$1),N($R159),1)),CHOOSE(AC[[M]:[M]],1,1,0,AC[[AB]:[AB]])),PRODUCT(INDEX(CMB[[BD_0O]:[BD_2O]],MATCH(ROUND(MIN(SUM(EK$4,$O159/1000),SUM($O159,EK$4/1000)),3),CMB[[Cmb_ID]:[Cmb_ID]],0),SUM(N(EK$1),N($R159),1)),CHOOSE(AC[[M]:[M]],1,0,1,AC[[DB]:[DB]])),PRODUCT(SUM(ROUND(AVERAGE(VALUE(EK$3),VALUE($P159)),0),CHOOSE(IF(OR(EK$1,$R159),4,INDEX(CMB[[Res_Rare]:[Res_Rare]],MATCH(ROUND(MIN(SUM(EK$4,$O159/1000),SUM($O159,EK$4/1000)),3),CMB[[Cmb_ID]:[Cmb_ID]],0))),-1,-1,0,0)),IF(OR(EK$1,$R159),4,INDEX(CMB[[Cmb_Rare]:[Cmb_Rare]],MATCH(ROUND(MIN(SUM(EK$4,$O159/1000),SUM($O159,EK$4/1000)),3),CMB[[Cmb_ID]:[Cmb_ID]],0))),CHOOSE(AC[[M]:[M]],2,1,1,SUM(AC[[AB]:[DB]])))),""))</f>
        <v/>
      </c>
      <c r="EL159" t="str">
        <f>IF(OR(EL$5="",$S159=""),"",IFERROR(SUM(PRODUCT(INDEX(CMB[[BA_0O]:[BA_2O]],MATCH(ROUND(MIN(SUM(EL$4,$O159/1000),SUM($O159,EL$4/1000)),3),CMB[[Cmb_ID]:[Cmb_ID]],0),SUM(N(EL$1),N($R159),1)),CHOOSE(AC[[M]:[M]],1,1,0,AC[[AB]:[AB]])),PRODUCT(INDEX(CMB[[BD_0O]:[BD_2O]],MATCH(ROUND(MIN(SUM(EL$4,$O159/1000),SUM($O159,EL$4/1000)),3),CMB[[Cmb_ID]:[Cmb_ID]],0),SUM(N(EL$1),N($R159),1)),CHOOSE(AC[[M]:[M]],1,0,1,AC[[DB]:[DB]])),PRODUCT(SUM(ROUND(AVERAGE(VALUE(EL$3),VALUE($P159)),0),CHOOSE(IF(OR(EL$1,$R159),4,INDEX(CMB[[Res_Rare]:[Res_Rare]],MATCH(ROUND(MIN(SUM(EL$4,$O159/1000),SUM($O159,EL$4/1000)),3),CMB[[Cmb_ID]:[Cmb_ID]],0))),-1,-1,0,0)),IF(OR(EL$1,$R159),4,INDEX(CMB[[Cmb_Rare]:[Cmb_Rare]],MATCH(ROUND(MIN(SUM(EL$4,$O159/1000),SUM($O159,EL$4/1000)),3),CMB[[Cmb_ID]:[Cmb_ID]],0))),CHOOSE(AC[[M]:[M]],2,1,1,SUM(AC[[AB]:[DB]])))),""))</f>
        <v/>
      </c>
      <c r="EM159" t="str">
        <f>IF(OR(EM$5="",$S159=""),"",IFERROR(SUM(PRODUCT(INDEX(CMB[[BA_0O]:[BA_2O]],MATCH(ROUND(MIN(SUM(EM$4,$O159/1000),SUM($O159,EM$4/1000)),3),CMB[[Cmb_ID]:[Cmb_ID]],0),SUM(N(EM$1),N($R159),1)),CHOOSE(AC[[M]:[M]],1,1,0,AC[[AB]:[AB]])),PRODUCT(INDEX(CMB[[BD_0O]:[BD_2O]],MATCH(ROUND(MIN(SUM(EM$4,$O159/1000),SUM($O159,EM$4/1000)),3),CMB[[Cmb_ID]:[Cmb_ID]],0),SUM(N(EM$1),N($R159),1)),CHOOSE(AC[[M]:[M]],1,0,1,AC[[DB]:[DB]])),PRODUCT(SUM(ROUND(AVERAGE(VALUE(EM$3),VALUE($P159)),0),CHOOSE(IF(OR(EM$1,$R159),4,INDEX(CMB[[Res_Rare]:[Res_Rare]],MATCH(ROUND(MIN(SUM(EM$4,$O159/1000),SUM($O159,EM$4/1000)),3),CMB[[Cmb_ID]:[Cmb_ID]],0))),-1,-1,0,0)),IF(OR(EM$1,$R159),4,INDEX(CMB[[Cmb_Rare]:[Cmb_Rare]],MATCH(ROUND(MIN(SUM(EM$4,$O159/1000),SUM($O159,EM$4/1000)),3),CMB[[Cmb_ID]:[Cmb_ID]],0))),CHOOSE(AC[[M]:[M]],2,1,1,SUM(AC[[AB]:[DB]])))),""))</f>
        <v/>
      </c>
      <c r="EN159" t="str">
        <f>IF(OR(EN$5="",$S159=""),"",IFERROR(SUM(PRODUCT(INDEX(CMB[[BA_0O]:[BA_2O]],MATCH(ROUND(MIN(SUM(EN$4,$O159/1000),SUM($O159,EN$4/1000)),3),CMB[[Cmb_ID]:[Cmb_ID]],0),SUM(N(EN$1),N($R159),1)),CHOOSE(AC[[M]:[M]],1,1,0,AC[[AB]:[AB]])),PRODUCT(INDEX(CMB[[BD_0O]:[BD_2O]],MATCH(ROUND(MIN(SUM(EN$4,$O159/1000),SUM($O159,EN$4/1000)),3),CMB[[Cmb_ID]:[Cmb_ID]],0),SUM(N(EN$1),N($R159),1)),CHOOSE(AC[[M]:[M]],1,0,1,AC[[DB]:[DB]])),PRODUCT(SUM(ROUND(AVERAGE(VALUE(EN$3),VALUE($P159)),0),CHOOSE(IF(OR(EN$1,$R159),4,INDEX(CMB[[Res_Rare]:[Res_Rare]],MATCH(ROUND(MIN(SUM(EN$4,$O159/1000),SUM($O159,EN$4/1000)),3),CMB[[Cmb_ID]:[Cmb_ID]],0))),-1,-1,0,0)),IF(OR(EN$1,$R159),4,INDEX(CMB[[Cmb_Rare]:[Cmb_Rare]],MATCH(ROUND(MIN(SUM(EN$4,$O159/1000),SUM($O159,EN$4/1000)),3),CMB[[Cmb_ID]:[Cmb_ID]],0))),CHOOSE(AC[[M]:[M]],2,1,1,SUM(AC[[AB]:[DB]])))),""))</f>
        <v/>
      </c>
      <c r="EO159" t="str">
        <f>IF(OR(EO$5="",$S159=""),"",IFERROR(SUM(PRODUCT(INDEX(CMB[[BA_0O]:[BA_2O]],MATCH(ROUND(MIN(SUM(EO$4,$O159/1000),SUM($O159,EO$4/1000)),3),CMB[[Cmb_ID]:[Cmb_ID]],0),SUM(N(EO$1),N($R159),1)),CHOOSE(AC[[M]:[M]],1,1,0,AC[[AB]:[AB]])),PRODUCT(INDEX(CMB[[BD_0O]:[BD_2O]],MATCH(ROUND(MIN(SUM(EO$4,$O159/1000),SUM($O159,EO$4/1000)),3),CMB[[Cmb_ID]:[Cmb_ID]],0),SUM(N(EO$1),N($R159),1)),CHOOSE(AC[[M]:[M]],1,0,1,AC[[DB]:[DB]])),PRODUCT(SUM(ROUND(AVERAGE(VALUE(EO$3),VALUE($P159)),0),CHOOSE(IF(OR(EO$1,$R159),4,INDEX(CMB[[Res_Rare]:[Res_Rare]],MATCH(ROUND(MIN(SUM(EO$4,$O159/1000),SUM($O159,EO$4/1000)),3),CMB[[Cmb_ID]:[Cmb_ID]],0))),-1,-1,0,0)),IF(OR(EO$1,$R159),4,INDEX(CMB[[Cmb_Rare]:[Cmb_Rare]],MATCH(ROUND(MIN(SUM(EO$4,$O159/1000),SUM($O159,EO$4/1000)),3),CMB[[Cmb_ID]:[Cmb_ID]],0))),CHOOSE(AC[[M]:[M]],2,1,1,SUM(AC[[AB]:[DB]])))),""))</f>
        <v/>
      </c>
      <c r="EP159" t="str">
        <f>IF(OR(EP$5="",$S159=""),"",IFERROR(SUM(PRODUCT(INDEX(CMB[[BA_0O]:[BA_2O]],MATCH(ROUND(MIN(SUM(EP$4,$O159/1000),SUM($O159,EP$4/1000)),3),CMB[[Cmb_ID]:[Cmb_ID]],0),SUM(N(EP$1),N($R159),1)),CHOOSE(AC[[M]:[M]],1,1,0,AC[[AB]:[AB]])),PRODUCT(INDEX(CMB[[BD_0O]:[BD_2O]],MATCH(ROUND(MIN(SUM(EP$4,$O159/1000),SUM($O159,EP$4/1000)),3),CMB[[Cmb_ID]:[Cmb_ID]],0),SUM(N(EP$1),N($R159),1)),CHOOSE(AC[[M]:[M]],1,0,1,AC[[DB]:[DB]])),PRODUCT(SUM(ROUND(AVERAGE(VALUE(EP$3),VALUE($P159)),0),CHOOSE(IF(OR(EP$1,$R159),4,INDEX(CMB[[Res_Rare]:[Res_Rare]],MATCH(ROUND(MIN(SUM(EP$4,$O159/1000),SUM($O159,EP$4/1000)),3),CMB[[Cmb_ID]:[Cmb_ID]],0))),-1,-1,0,0)),IF(OR(EP$1,$R159),4,INDEX(CMB[[Cmb_Rare]:[Cmb_Rare]],MATCH(ROUND(MIN(SUM(EP$4,$O159/1000),SUM($O159,EP$4/1000)),3),CMB[[Cmb_ID]:[Cmb_ID]],0))),CHOOSE(AC[[M]:[M]],2,1,1,SUM(AC[[AB]:[DB]])))),""))</f>
        <v/>
      </c>
      <c r="EQ159" t="str">
        <f>IF(OR(EQ$5="",$S159=""),"",IFERROR(SUM(PRODUCT(INDEX(CMB[[BA_0O]:[BA_2O]],MATCH(ROUND(MIN(SUM(EQ$4,$O159/1000),SUM($O159,EQ$4/1000)),3),CMB[[Cmb_ID]:[Cmb_ID]],0),SUM(N(EQ$1),N($R159),1)),CHOOSE(AC[[M]:[M]],1,1,0,AC[[AB]:[AB]])),PRODUCT(INDEX(CMB[[BD_0O]:[BD_2O]],MATCH(ROUND(MIN(SUM(EQ$4,$O159/1000),SUM($O159,EQ$4/1000)),3),CMB[[Cmb_ID]:[Cmb_ID]],0),SUM(N(EQ$1),N($R159),1)),CHOOSE(AC[[M]:[M]],1,0,1,AC[[DB]:[DB]])),PRODUCT(SUM(ROUND(AVERAGE(VALUE(EQ$3),VALUE($P159)),0),CHOOSE(IF(OR(EQ$1,$R159),4,INDEX(CMB[[Res_Rare]:[Res_Rare]],MATCH(ROUND(MIN(SUM(EQ$4,$O159/1000),SUM($O159,EQ$4/1000)),3),CMB[[Cmb_ID]:[Cmb_ID]],0))),-1,-1,0,0)),IF(OR(EQ$1,$R159),4,INDEX(CMB[[Cmb_Rare]:[Cmb_Rare]],MATCH(ROUND(MIN(SUM(EQ$4,$O159/1000),SUM($O159,EQ$4/1000)),3),CMB[[Cmb_ID]:[Cmb_ID]],0))),CHOOSE(AC[[M]:[M]],2,1,1,SUM(AC[[AB]:[DB]])))),""))</f>
        <v/>
      </c>
      <c r="ER159" t="str">
        <f>IF(OR(ER$5="",$S159=""),"",IFERROR(SUM(PRODUCT(INDEX(CMB[[BA_0O]:[BA_2O]],MATCH(ROUND(MIN(SUM(ER$4,$O159/1000),SUM($O159,ER$4/1000)),3),CMB[[Cmb_ID]:[Cmb_ID]],0),SUM(N(ER$1),N($R159),1)),CHOOSE(AC[[M]:[M]],1,1,0,AC[[AB]:[AB]])),PRODUCT(INDEX(CMB[[BD_0O]:[BD_2O]],MATCH(ROUND(MIN(SUM(ER$4,$O159/1000),SUM($O159,ER$4/1000)),3),CMB[[Cmb_ID]:[Cmb_ID]],0),SUM(N(ER$1),N($R159),1)),CHOOSE(AC[[M]:[M]],1,0,1,AC[[DB]:[DB]])),PRODUCT(SUM(ROUND(AVERAGE(VALUE(ER$3),VALUE($P159)),0),CHOOSE(IF(OR(ER$1,$R159),4,INDEX(CMB[[Res_Rare]:[Res_Rare]],MATCH(ROUND(MIN(SUM(ER$4,$O159/1000),SUM($O159,ER$4/1000)),3),CMB[[Cmb_ID]:[Cmb_ID]],0))),-1,-1,0,0)),IF(OR(ER$1,$R159),4,INDEX(CMB[[Cmb_Rare]:[Cmb_Rare]],MATCH(ROUND(MIN(SUM(ER$4,$O159/1000),SUM($O159,ER$4/1000)),3),CMB[[Cmb_ID]:[Cmb_ID]],0))),CHOOSE(AC[[M]:[M]],2,1,1,SUM(AC[[AB]:[DB]])))),""))</f>
        <v/>
      </c>
      <c r="ES159" t="str">
        <f>IF(OR(ES$5="",$S159=""),"",IFERROR(SUM(PRODUCT(INDEX(CMB[[BA_0O]:[BA_2O]],MATCH(ROUND(MIN(SUM(ES$4,$O159/1000),SUM($O159,ES$4/1000)),3),CMB[[Cmb_ID]:[Cmb_ID]],0),SUM(N(ES$1),N($R159),1)),CHOOSE(AC[[M]:[M]],1,1,0,AC[[AB]:[AB]])),PRODUCT(INDEX(CMB[[BD_0O]:[BD_2O]],MATCH(ROUND(MIN(SUM(ES$4,$O159/1000),SUM($O159,ES$4/1000)),3),CMB[[Cmb_ID]:[Cmb_ID]],0),SUM(N(ES$1),N($R159),1)),CHOOSE(AC[[M]:[M]],1,0,1,AC[[DB]:[DB]])),PRODUCT(SUM(ROUND(AVERAGE(VALUE(ES$3),VALUE($P159)),0),CHOOSE(IF(OR(ES$1,$R159),4,INDEX(CMB[[Res_Rare]:[Res_Rare]],MATCH(ROUND(MIN(SUM(ES$4,$O159/1000),SUM($O159,ES$4/1000)),3),CMB[[Cmb_ID]:[Cmb_ID]],0))),-1,-1,0,0)),IF(OR(ES$1,$R159),4,INDEX(CMB[[Cmb_Rare]:[Cmb_Rare]],MATCH(ROUND(MIN(SUM(ES$4,$O159/1000),SUM($O159,ES$4/1000)),3),CMB[[Cmb_ID]:[Cmb_ID]],0))),CHOOSE(AC[[M]:[M]],2,1,1,SUM(AC[[AB]:[DB]])))),""))</f>
        <v/>
      </c>
      <c r="ET159" t="str">
        <f>IF(OR(ET$5="",$S159=""),"",IFERROR(SUM(PRODUCT(INDEX(CMB[[BA_0O]:[BA_2O]],MATCH(ROUND(MIN(SUM(ET$4,$O159/1000),SUM($O159,ET$4/1000)),3),CMB[[Cmb_ID]:[Cmb_ID]],0),SUM(N(ET$1),N($R159),1)),CHOOSE(AC[[M]:[M]],1,1,0,AC[[AB]:[AB]])),PRODUCT(INDEX(CMB[[BD_0O]:[BD_2O]],MATCH(ROUND(MIN(SUM(ET$4,$O159/1000),SUM($O159,ET$4/1000)),3),CMB[[Cmb_ID]:[Cmb_ID]],0),SUM(N(ET$1),N($R159),1)),CHOOSE(AC[[M]:[M]],1,0,1,AC[[DB]:[DB]])),PRODUCT(SUM(ROUND(AVERAGE(VALUE(ET$3),VALUE($P159)),0),CHOOSE(IF(OR(ET$1,$R159),4,INDEX(CMB[[Res_Rare]:[Res_Rare]],MATCH(ROUND(MIN(SUM(ET$4,$O159/1000),SUM($O159,ET$4/1000)),3),CMB[[Cmb_ID]:[Cmb_ID]],0))),-1,-1,0,0)),IF(OR(ET$1,$R159),4,INDEX(CMB[[Cmb_Rare]:[Cmb_Rare]],MATCH(ROUND(MIN(SUM(ET$4,$O159/1000),SUM($O159,ET$4/1000)),3),CMB[[Cmb_ID]:[Cmb_ID]],0))),CHOOSE(AC[[M]:[M]],2,1,1,SUM(AC[[AB]:[DB]])))),""))</f>
        <v/>
      </c>
      <c r="EU159" t="str">
        <f>IF(OR(EU$5="",$S159=""),"",IFERROR(SUM(PRODUCT(INDEX(CMB[[BA_0O]:[BA_2O]],MATCH(ROUND(MIN(SUM(EU$4,$O159/1000),SUM($O159,EU$4/1000)),3),CMB[[Cmb_ID]:[Cmb_ID]],0),SUM(N(EU$1),N($R159),1)),CHOOSE(AC[[M]:[M]],1,1,0,AC[[AB]:[AB]])),PRODUCT(INDEX(CMB[[BD_0O]:[BD_2O]],MATCH(ROUND(MIN(SUM(EU$4,$O159/1000),SUM($O159,EU$4/1000)),3),CMB[[Cmb_ID]:[Cmb_ID]],0),SUM(N(EU$1),N($R159),1)),CHOOSE(AC[[M]:[M]],1,0,1,AC[[DB]:[DB]])),PRODUCT(SUM(ROUND(AVERAGE(VALUE(EU$3),VALUE($P159)),0),CHOOSE(IF(OR(EU$1,$R159),4,INDEX(CMB[[Res_Rare]:[Res_Rare]],MATCH(ROUND(MIN(SUM(EU$4,$O159/1000),SUM($O159,EU$4/1000)),3),CMB[[Cmb_ID]:[Cmb_ID]],0))),-1,-1,0,0)),IF(OR(EU$1,$R159),4,INDEX(CMB[[Cmb_Rare]:[Cmb_Rare]],MATCH(ROUND(MIN(SUM(EU$4,$O159/1000),SUM($O159,EU$4/1000)),3),CMB[[Cmb_ID]:[Cmb_ID]],0))),CHOOSE(AC[[M]:[M]],2,1,1,SUM(AC[[AB]:[DB]])))),""))</f>
        <v/>
      </c>
      <c r="EV159" t="str">
        <f>IF(OR(EV$5="",$S159=""),"",IFERROR(SUM(PRODUCT(INDEX(CMB[[BA_0O]:[BA_2O]],MATCH(ROUND(MIN(SUM(EV$4,$O159/1000),SUM($O159,EV$4/1000)),3),CMB[[Cmb_ID]:[Cmb_ID]],0),SUM(N(EV$1),N($R159),1)),CHOOSE(AC[[M]:[M]],1,1,0,AC[[AB]:[AB]])),PRODUCT(INDEX(CMB[[BD_0O]:[BD_2O]],MATCH(ROUND(MIN(SUM(EV$4,$O159/1000),SUM($O159,EV$4/1000)),3),CMB[[Cmb_ID]:[Cmb_ID]],0),SUM(N(EV$1),N($R159),1)),CHOOSE(AC[[M]:[M]],1,0,1,AC[[DB]:[DB]])),PRODUCT(SUM(ROUND(AVERAGE(VALUE(EV$3),VALUE($P159)),0),CHOOSE(IF(OR(EV$1,$R159),4,INDEX(CMB[[Res_Rare]:[Res_Rare]],MATCH(ROUND(MIN(SUM(EV$4,$O159/1000),SUM($O159,EV$4/1000)),3),CMB[[Cmb_ID]:[Cmb_ID]],0))),-1,-1,0,0)),IF(OR(EV$1,$R159),4,INDEX(CMB[[Cmb_Rare]:[Cmb_Rare]],MATCH(ROUND(MIN(SUM(EV$4,$O159/1000),SUM($O159,EV$4/1000)),3),CMB[[Cmb_ID]:[Cmb_ID]],0))),CHOOSE(AC[[M]:[M]],2,1,1,SUM(AC[[AB]:[DB]])))),""))</f>
        <v/>
      </c>
      <c r="EW159" t="str">
        <f>IF(OR(EW$5="",$S159=""),"",IFERROR(SUM(PRODUCT(INDEX(CMB[[BA_0O]:[BA_2O]],MATCH(ROUND(MIN(SUM(EW$4,$O159/1000),SUM($O159,EW$4/1000)),3),CMB[[Cmb_ID]:[Cmb_ID]],0),SUM(N(EW$1),N($R159),1)),CHOOSE(AC[[M]:[M]],1,1,0,AC[[AB]:[AB]])),PRODUCT(INDEX(CMB[[BD_0O]:[BD_2O]],MATCH(ROUND(MIN(SUM(EW$4,$O159/1000),SUM($O159,EW$4/1000)),3),CMB[[Cmb_ID]:[Cmb_ID]],0),SUM(N(EW$1),N($R159),1)),CHOOSE(AC[[M]:[M]],1,0,1,AC[[DB]:[DB]])),PRODUCT(SUM(ROUND(AVERAGE(VALUE(EW$3),VALUE($P159)),0),CHOOSE(IF(OR(EW$1,$R159),4,INDEX(CMB[[Res_Rare]:[Res_Rare]],MATCH(ROUND(MIN(SUM(EW$4,$O159/1000),SUM($O159,EW$4/1000)),3),CMB[[Cmb_ID]:[Cmb_ID]],0))),-1,-1,0,0)),IF(OR(EW$1,$R159),4,INDEX(CMB[[Cmb_Rare]:[Cmb_Rare]],MATCH(ROUND(MIN(SUM(EW$4,$O159/1000),SUM($O159,EW$4/1000)),3),CMB[[Cmb_ID]:[Cmb_ID]],0))),CHOOSE(AC[[M]:[M]],2,1,1,SUM(AC[[AB]:[DB]])))),""))</f>
        <v/>
      </c>
      <c r="EX159" t="str">
        <f>IF(OR(EX$5="",$S159=""),"",IFERROR(SUM(PRODUCT(INDEX(CMB[[BA_0O]:[BA_2O]],MATCH(ROUND(MIN(SUM(EX$4,$O159/1000),SUM($O159,EX$4/1000)),3),CMB[[Cmb_ID]:[Cmb_ID]],0),SUM(N(EX$1),N($R159),1)),CHOOSE(AC[[M]:[M]],1,1,0,AC[[AB]:[AB]])),PRODUCT(INDEX(CMB[[BD_0O]:[BD_2O]],MATCH(ROUND(MIN(SUM(EX$4,$O159/1000),SUM($O159,EX$4/1000)),3),CMB[[Cmb_ID]:[Cmb_ID]],0),SUM(N(EX$1),N($R159),1)),CHOOSE(AC[[M]:[M]],1,0,1,AC[[DB]:[DB]])),PRODUCT(SUM(ROUND(AVERAGE(VALUE(EX$3),VALUE($P159)),0),CHOOSE(IF(OR(EX$1,$R159),4,INDEX(CMB[[Res_Rare]:[Res_Rare]],MATCH(ROUND(MIN(SUM(EX$4,$O159/1000),SUM($O159,EX$4/1000)),3),CMB[[Cmb_ID]:[Cmb_ID]],0))),-1,-1,0,0)),IF(OR(EX$1,$R159),4,INDEX(CMB[[Cmb_Rare]:[Cmb_Rare]],MATCH(ROUND(MIN(SUM(EX$4,$O159/1000),SUM($O159,EX$4/1000)),3),CMB[[Cmb_ID]:[Cmb_ID]],0))),CHOOSE(AC[[M]:[M]],2,1,1,SUM(AC[[AB]:[DB]])))),""))</f>
        <v/>
      </c>
      <c r="EY159" t="str">
        <f>IF(OR(EY$5="",$S159=""),"",IFERROR(SUM(PRODUCT(INDEX(CMB[[BA_0O]:[BA_2O]],MATCH(ROUND(MIN(SUM(EY$4,$O159/1000),SUM($O159,EY$4/1000)),3),CMB[[Cmb_ID]:[Cmb_ID]],0),SUM(N(EY$1),N($R159),1)),CHOOSE(AC[[M]:[M]],1,1,0,AC[[AB]:[AB]])),PRODUCT(INDEX(CMB[[BD_0O]:[BD_2O]],MATCH(ROUND(MIN(SUM(EY$4,$O159/1000),SUM($O159,EY$4/1000)),3),CMB[[Cmb_ID]:[Cmb_ID]],0),SUM(N(EY$1),N($R159),1)),CHOOSE(AC[[M]:[M]],1,0,1,AC[[DB]:[DB]])),PRODUCT(SUM(ROUND(AVERAGE(VALUE(EY$3),VALUE($P159)),0),CHOOSE(IF(OR(EY$1,$R159),4,INDEX(CMB[[Res_Rare]:[Res_Rare]],MATCH(ROUND(MIN(SUM(EY$4,$O159/1000),SUM($O159,EY$4/1000)),3),CMB[[Cmb_ID]:[Cmb_ID]],0))),-1,-1,0,0)),IF(OR(EY$1,$R159),4,INDEX(CMB[[Cmb_Rare]:[Cmb_Rare]],MATCH(ROUND(MIN(SUM(EY$4,$O159/1000),SUM($O159,EY$4/1000)),3),CMB[[Cmb_ID]:[Cmb_ID]],0))),CHOOSE(AC[[M]:[M]],2,1,1,SUM(AC[[AB]:[DB]])))),""))</f>
        <v/>
      </c>
      <c r="EZ159" t="str">
        <f>IF(OR(EZ$5="",$S159=""),"",IFERROR(SUM(PRODUCT(INDEX(CMB[[BA_0O]:[BA_2O]],MATCH(ROUND(MIN(SUM(EZ$4,$O159/1000),SUM($O159,EZ$4/1000)),3),CMB[[Cmb_ID]:[Cmb_ID]],0),SUM(N(EZ$1),N($R159),1)),CHOOSE(AC[[M]:[M]],1,1,0,AC[[AB]:[AB]])),PRODUCT(INDEX(CMB[[BD_0O]:[BD_2O]],MATCH(ROUND(MIN(SUM(EZ$4,$O159/1000),SUM($O159,EZ$4/1000)),3),CMB[[Cmb_ID]:[Cmb_ID]],0),SUM(N(EZ$1),N($R159),1)),CHOOSE(AC[[M]:[M]],1,0,1,AC[[DB]:[DB]])),PRODUCT(SUM(ROUND(AVERAGE(VALUE(EZ$3),VALUE($P159)),0),CHOOSE(IF(OR(EZ$1,$R159),4,INDEX(CMB[[Res_Rare]:[Res_Rare]],MATCH(ROUND(MIN(SUM(EZ$4,$O159/1000),SUM($O159,EZ$4/1000)),3),CMB[[Cmb_ID]:[Cmb_ID]],0))),-1,-1,0,0)),IF(OR(EZ$1,$R159),4,INDEX(CMB[[Cmb_Rare]:[Cmb_Rare]],MATCH(ROUND(MIN(SUM(EZ$4,$O159/1000),SUM($O159,EZ$4/1000)),3),CMB[[Cmb_ID]:[Cmb_ID]],0))),CHOOSE(AC[[M]:[M]],2,1,1,SUM(AC[[AB]:[DB]])))),""))</f>
        <v/>
      </c>
      <c r="FA159" t="str">
        <f>IF(OR(FA$5="",$S159=""),"",IFERROR(SUM(PRODUCT(INDEX(CMB[[BA_0O]:[BA_2O]],MATCH(ROUND(MIN(SUM(FA$4,$O159/1000),SUM($O159,FA$4/1000)),3),CMB[[Cmb_ID]:[Cmb_ID]],0),SUM(N(FA$1),N($R159),1)),CHOOSE(AC[[M]:[M]],1,1,0,AC[[AB]:[AB]])),PRODUCT(INDEX(CMB[[BD_0O]:[BD_2O]],MATCH(ROUND(MIN(SUM(FA$4,$O159/1000),SUM($O159,FA$4/1000)),3),CMB[[Cmb_ID]:[Cmb_ID]],0),SUM(N(FA$1),N($R159),1)),CHOOSE(AC[[M]:[M]],1,0,1,AC[[DB]:[DB]])),PRODUCT(SUM(ROUND(AVERAGE(VALUE(FA$3),VALUE($P159)),0),CHOOSE(IF(OR(FA$1,$R159),4,INDEX(CMB[[Res_Rare]:[Res_Rare]],MATCH(ROUND(MIN(SUM(FA$4,$O159/1000),SUM($O159,FA$4/1000)),3),CMB[[Cmb_ID]:[Cmb_ID]],0))),-1,-1,0,0)),IF(OR(FA$1,$R159),4,INDEX(CMB[[Cmb_Rare]:[Cmb_Rare]],MATCH(ROUND(MIN(SUM(FA$4,$O159/1000),SUM($O159,FA$4/1000)),3),CMB[[Cmb_ID]:[Cmb_ID]],0))),CHOOSE(AC[[M]:[M]],2,1,1,SUM(AC[[AB]:[DB]])))),""))</f>
        <v/>
      </c>
      <c r="FB159" t="str">
        <f>IF(OR(FB$5="",$S159=""),"",IFERROR(SUM(PRODUCT(INDEX(CMB[[BA_0O]:[BA_2O]],MATCH(ROUND(MIN(SUM(FB$4,$O159/1000),SUM($O159,FB$4/1000)),3),CMB[[Cmb_ID]:[Cmb_ID]],0),SUM(N(FB$1),N($R159),1)),CHOOSE(AC[[M]:[M]],1,1,0,AC[[AB]:[AB]])),PRODUCT(INDEX(CMB[[BD_0O]:[BD_2O]],MATCH(ROUND(MIN(SUM(FB$4,$O159/1000),SUM($O159,FB$4/1000)),3),CMB[[Cmb_ID]:[Cmb_ID]],0),SUM(N(FB$1),N($R159),1)),CHOOSE(AC[[M]:[M]],1,0,1,AC[[DB]:[DB]])),PRODUCT(SUM(ROUND(AVERAGE(VALUE(FB$3),VALUE($P159)),0),CHOOSE(IF(OR(FB$1,$R159),4,INDEX(CMB[[Res_Rare]:[Res_Rare]],MATCH(ROUND(MIN(SUM(FB$4,$O159/1000),SUM($O159,FB$4/1000)),3),CMB[[Cmb_ID]:[Cmb_ID]],0))),-1,-1,0,0)),IF(OR(FB$1,$R159),4,INDEX(CMB[[Cmb_Rare]:[Cmb_Rare]],MATCH(ROUND(MIN(SUM(FB$4,$O159/1000),SUM($O159,FB$4/1000)),3),CMB[[Cmb_ID]:[Cmb_ID]],0))),CHOOSE(AC[[M]:[M]],2,1,1,SUM(AC[[AB]:[DB]])))),""))</f>
        <v/>
      </c>
      <c r="FC159" t="str">
        <f>IF(OR(FC$5="",$S159=""),"",IFERROR(SUM(PRODUCT(INDEX(CMB[[BA_0O]:[BA_2O]],MATCH(ROUND(MIN(SUM(FC$4,$O159/1000),SUM($O159,FC$4/1000)),3),CMB[[Cmb_ID]:[Cmb_ID]],0),SUM(N(FC$1),N($R159),1)),CHOOSE(AC[[M]:[M]],1,1,0,AC[[AB]:[AB]])),PRODUCT(INDEX(CMB[[BD_0O]:[BD_2O]],MATCH(ROUND(MIN(SUM(FC$4,$O159/1000),SUM($O159,FC$4/1000)),3),CMB[[Cmb_ID]:[Cmb_ID]],0),SUM(N(FC$1),N($R159),1)),CHOOSE(AC[[M]:[M]],1,0,1,AC[[DB]:[DB]])),PRODUCT(SUM(ROUND(AVERAGE(VALUE(FC$3),VALUE($P159)),0),CHOOSE(IF(OR(FC$1,$R159),4,INDEX(CMB[[Res_Rare]:[Res_Rare]],MATCH(ROUND(MIN(SUM(FC$4,$O159/1000),SUM($O159,FC$4/1000)),3),CMB[[Cmb_ID]:[Cmb_ID]],0))),-1,-1,0,0)),IF(OR(FC$1,$R159),4,INDEX(CMB[[Cmb_Rare]:[Cmb_Rare]],MATCH(ROUND(MIN(SUM(FC$4,$O159/1000),SUM($O159,FC$4/1000)),3),CMB[[Cmb_ID]:[Cmb_ID]],0))),CHOOSE(AC[[M]:[M]],2,1,1,SUM(AC[[AB]:[DB]])))),""))</f>
        <v/>
      </c>
      <c r="FD159" t="str">
        <f>IF(OR(FD$5="",$S159=""),"",IFERROR(SUM(PRODUCT(INDEX(CMB[[BA_0O]:[BA_2O]],MATCH(ROUND(MIN(SUM(FD$4,$O159/1000),SUM($O159,FD$4/1000)),3),CMB[[Cmb_ID]:[Cmb_ID]],0),SUM(N(FD$1),N($R159),1)),CHOOSE(AC[[M]:[M]],1,1,0,AC[[AB]:[AB]])),PRODUCT(INDEX(CMB[[BD_0O]:[BD_2O]],MATCH(ROUND(MIN(SUM(FD$4,$O159/1000),SUM($O159,FD$4/1000)),3),CMB[[Cmb_ID]:[Cmb_ID]],0),SUM(N(FD$1),N($R159),1)),CHOOSE(AC[[M]:[M]],1,0,1,AC[[DB]:[DB]])),PRODUCT(SUM(ROUND(AVERAGE(VALUE(FD$3),VALUE($P159)),0),CHOOSE(IF(OR(FD$1,$R159),4,INDEX(CMB[[Res_Rare]:[Res_Rare]],MATCH(ROUND(MIN(SUM(FD$4,$O159/1000),SUM($O159,FD$4/1000)),3),CMB[[Cmb_ID]:[Cmb_ID]],0))),-1,-1,0,0)),IF(OR(FD$1,$R159),4,INDEX(CMB[[Cmb_Rare]:[Cmb_Rare]],MATCH(ROUND(MIN(SUM(FD$4,$O159/1000),SUM($O159,FD$4/1000)),3),CMB[[Cmb_ID]:[Cmb_ID]],0))),CHOOSE(AC[[M]:[M]],2,1,1,SUM(AC[[AB]:[DB]])))),""))</f>
        <v/>
      </c>
      <c r="FE159" t="str">
        <f>IF(OR(FE$5="",$S159=""),"",IFERROR(SUM(PRODUCT(INDEX(CMB[[BA_0O]:[BA_2O]],MATCH(ROUND(MIN(SUM(FE$4,$O159/1000),SUM($O159,FE$4/1000)),3),CMB[[Cmb_ID]:[Cmb_ID]],0),SUM(N(FE$1),N($R159),1)),CHOOSE(AC[[M]:[M]],1,1,0,AC[[AB]:[AB]])),PRODUCT(INDEX(CMB[[BD_0O]:[BD_2O]],MATCH(ROUND(MIN(SUM(FE$4,$O159/1000),SUM($O159,FE$4/1000)),3),CMB[[Cmb_ID]:[Cmb_ID]],0),SUM(N(FE$1),N($R159),1)),CHOOSE(AC[[M]:[M]],1,0,1,AC[[DB]:[DB]])),PRODUCT(SUM(ROUND(AVERAGE(VALUE(FE$3),VALUE($P159)),0),CHOOSE(IF(OR(FE$1,$R159),4,INDEX(CMB[[Res_Rare]:[Res_Rare]],MATCH(ROUND(MIN(SUM(FE$4,$O159/1000),SUM($O159,FE$4/1000)),3),CMB[[Cmb_ID]:[Cmb_ID]],0))),-1,-1,0,0)),IF(OR(FE$1,$R159),4,INDEX(CMB[[Cmb_Rare]:[Cmb_Rare]],MATCH(ROUND(MIN(SUM(FE$4,$O159/1000),SUM($O159,FE$4/1000)),3),CMB[[Cmb_ID]:[Cmb_ID]],0))),CHOOSE(AC[[M]:[M]],2,1,1,SUM(AC[[AB]:[DB]])))),""))</f>
        <v/>
      </c>
      <c r="FF159" t="str">
        <f>IF(OR(FF$5="",$S159=""),"",IFERROR(SUM(PRODUCT(INDEX(CMB[[BA_0O]:[BA_2O]],MATCH(ROUND(MIN(SUM(FF$4,$O159/1000),SUM($O159,FF$4/1000)),3),CMB[[Cmb_ID]:[Cmb_ID]],0),SUM(N(FF$1),N($R159),1)),CHOOSE(AC[[M]:[M]],1,1,0,AC[[AB]:[AB]])),PRODUCT(INDEX(CMB[[BD_0O]:[BD_2O]],MATCH(ROUND(MIN(SUM(FF$4,$O159/1000),SUM($O159,FF$4/1000)),3),CMB[[Cmb_ID]:[Cmb_ID]],0),SUM(N(FF$1),N($R159),1)),CHOOSE(AC[[M]:[M]],1,0,1,AC[[DB]:[DB]])),PRODUCT(SUM(ROUND(AVERAGE(VALUE(FF$3),VALUE($P159)),0),CHOOSE(IF(OR(FF$1,$R159),4,INDEX(CMB[[Res_Rare]:[Res_Rare]],MATCH(ROUND(MIN(SUM(FF$4,$O159/1000),SUM($O159,FF$4/1000)),3),CMB[[Cmb_ID]:[Cmb_ID]],0))),-1,-1,0,0)),IF(OR(FF$1,$R159),4,INDEX(CMB[[Cmb_Rare]:[Cmb_Rare]],MATCH(ROUND(MIN(SUM(FF$4,$O159/1000),SUM($O159,FF$4/1000)),3),CMB[[Cmb_ID]:[Cmb_ID]],0))),CHOOSE(AC[[M]:[M]],2,1,1,SUM(AC[[AB]:[DB]])))),""))</f>
        <v/>
      </c>
      <c r="FG159" t="str">
        <f>IF(OR(FG$5="",$S159=""),"",IFERROR(SUM(PRODUCT(INDEX(CMB[[BA_0O]:[BA_2O]],MATCH(ROUND(MIN(SUM(FG$4,$O159/1000),SUM($O159,FG$4/1000)),3),CMB[[Cmb_ID]:[Cmb_ID]],0),SUM(N(FG$1),N($R159),1)),CHOOSE(AC[[M]:[M]],1,1,0,AC[[AB]:[AB]])),PRODUCT(INDEX(CMB[[BD_0O]:[BD_2O]],MATCH(ROUND(MIN(SUM(FG$4,$O159/1000),SUM($O159,FG$4/1000)),3),CMB[[Cmb_ID]:[Cmb_ID]],0),SUM(N(FG$1),N($R159),1)),CHOOSE(AC[[M]:[M]],1,0,1,AC[[DB]:[DB]])),PRODUCT(SUM(ROUND(AVERAGE(VALUE(FG$3),VALUE($P159)),0),CHOOSE(IF(OR(FG$1,$R159),4,INDEX(CMB[[Res_Rare]:[Res_Rare]],MATCH(ROUND(MIN(SUM(FG$4,$O159/1000),SUM($O159,FG$4/1000)),3),CMB[[Cmb_ID]:[Cmb_ID]],0))),-1,-1,0,0)),IF(OR(FG$1,$R159),4,INDEX(CMB[[Cmb_Rare]:[Cmb_Rare]],MATCH(ROUND(MIN(SUM(FG$4,$O159/1000),SUM($O159,FG$4/1000)),3),CMB[[Cmb_ID]:[Cmb_ID]],0))),CHOOSE(AC[[M]:[M]],2,1,1,SUM(AC[[AB]:[DB]])))),""))</f>
        <v/>
      </c>
      <c r="FH159" t="str">
        <f>IF(OR(FH$5="",$S159=""),"",IFERROR(SUM(PRODUCT(INDEX(CMB[[BA_0O]:[BA_2O]],MATCH(ROUND(MIN(SUM(FH$4,$O159/1000),SUM($O159,FH$4/1000)),3),CMB[[Cmb_ID]:[Cmb_ID]],0),SUM(N(FH$1),N($R159),1)),CHOOSE(AC[[M]:[M]],1,1,0,AC[[AB]:[AB]])),PRODUCT(INDEX(CMB[[BD_0O]:[BD_2O]],MATCH(ROUND(MIN(SUM(FH$4,$O159/1000),SUM($O159,FH$4/1000)),3),CMB[[Cmb_ID]:[Cmb_ID]],0),SUM(N(FH$1),N($R159),1)),CHOOSE(AC[[M]:[M]],1,0,1,AC[[DB]:[DB]])),PRODUCT(SUM(ROUND(AVERAGE(VALUE(FH$3),VALUE($P159)),0),CHOOSE(IF(OR(FH$1,$R159),4,INDEX(CMB[[Res_Rare]:[Res_Rare]],MATCH(ROUND(MIN(SUM(FH$4,$O159/1000),SUM($O159,FH$4/1000)),3),CMB[[Cmb_ID]:[Cmb_ID]],0))),-1,-1,0,0)),IF(OR(FH$1,$R159),4,INDEX(CMB[[Cmb_Rare]:[Cmb_Rare]],MATCH(ROUND(MIN(SUM(FH$4,$O159/1000),SUM($O159,FH$4/1000)),3),CMB[[Cmb_ID]:[Cmb_ID]],0))),CHOOSE(AC[[M]:[M]],2,1,1,SUM(AC[[AB]:[DB]])))),""))</f>
        <v/>
      </c>
      <c r="FI159" t="str">
        <f>IF(OR(FI$5="",$S159=""),"",IFERROR(SUM(PRODUCT(INDEX(CMB[[BA_0O]:[BA_2O]],MATCH(ROUND(MIN(SUM(FI$4,$O159/1000),SUM($O159,FI$4/1000)),3),CMB[[Cmb_ID]:[Cmb_ID]],0),SUM(N(FI$1),N($R159),1)),CHOOSE(AC[[M]:[M]],1,1,0,AC[[AB]:[AB]])),PRODUCT(INDEX(CMB[[BD_0O]:[BD_2O]],MATCH(ROUND(MIN(SUM(FI$4,$O159/1000),SUM($O159,FI$4/1000)),3),CMB[[Cmb_ID]:[Cmb_ID]],0),SUM(N(FI$1),N($R159),1)),CHOOSE(AC[[M]:[M]],1,0,1,AC[[DB]:[DB]])),PRODUCT(SUM(ROUND(AVERAGE(VALUE(FI$3),VALUE($P159)),0),CHOOSE(IF(OR(FI$1,$R159),4,INDEX(CMB[[Res_Rare]:[Res_Rare]],MATCH(ROUND(MIN(SUM(FI$4,$O159/1000),SUM($O159,FI$4/1000)),3),CMB[[Cmb_ID]:[Cmb_ID]],0))),-1,-1,0,0)),IF(OR(FI$1,$R159),4,INDEX(CMB[[Cmb_Rare]:[Cmb_Rare]],MATCH(ROUND(MIN(SUM(FI$4,$O159/1000),SUM($O159,FI$4/1000)),3),CMB[[Cmb_ID]:[Cmb_ID]],0))),CHOOSE(AC[[M]:[M]],2,1,1,SUM(AC[[AB]:[DB]])))),""))</f>
        <v/>
      </c>
      <c r="FJ159" t="str">
        <f>IF(OR(FJ$5="",$S159=""),"",IFERROR(SUM(PRODUCT(INDEX(CMB[[BA_0O]:[BA_2O]],MATCH(ROUND(MIN(SUM(FJ$4,$O159/1000),SUM($O159,FJ$4/1000)),3),CMB[[Cmb_ID]:[Cmb_ID]],0),SUM(N(FJ$1),N($R159),1)),CHOOSE(AC[[M]:[M]],1,1,0,AC[[AB]:[AB]])),PRODUCT(INDEX(CMB[[BD_0O]:[BD_2O]],MATCH(ROUND(MIN(SUM(FJ$4,$O159/1000),SUM($O159,FJ$4/1000)),3),CMB[[Cmb_ID]:[Cmb_ID]],0),SUM(N(FJ$1),N($R159),1)),CHOOSE(AC[[M]:[M]],1,0,1,AC[[DB]:[DB]])),PRODUCT(SUM(ROUND(AVERAGE(VALUE(FJ$3),VALUE($P159)),0),CHOOSE(IF(OR(FJ$1,$R159),4,INDEX(CMB[[Res_Rare]:[Res_Rare]],MATCH(ROUND(MIN(SUM(FJ$4,$O159/1000),SUM($O159,FJ$4/1000)),3),CMB[[Cmb_ID]:[Cmb_ID]],0))),-1,-1,0,0)),IF(OR(FJ$1,$R159),4,INDEX(CMB[[Cmb_Rare]:[Cmb_Rare]],MATCH(ROUND(MIN(SUM(FJ$4,$O159/1000),SUM($O159,FJ$4/1000)),3),CMB[[Cmb_ID]:[Cmb_ID]],0))),CHOOSE(AC[[M]:[M]],2,1,1,SUM(AC[[AB]:[DB]])))),""))</f>
        <v/>
      </c>
      <c r="FK159" t="str">
        <f>IF(OR(FK$5="",$S159=""),"",IFERROR(SUM(PRODUCT(INDEX(CMB[[BA_0O]:[BA_2O]],MATCH(ROUND(MIN(SUM(FK$4,$O159/1000),SUM($O159,FK$4/1000)),3),CMB[[Cmb_ID]:[Cmb_ID]],0),SUM(N(FK$1),N($R159),1)),CHOOSE(AC[[M]:[M]],1,1,0,AC[[AB]:[AB]])),PRODUCT(INDEX(CMB[[BD_0O]:[BD_2O]],MATCH(ROUND(MIN(SUM(FK$4,$O159/1000),SUM($O159,FK$4/1000)),3),CMB[[Cmb_ID]:[Cmb_ID]],0),SUM(N(FK$1),N($R159),1)),CHOOSE(AC[[M]:[M]],1,0,1,AC[[DB]:[DB]])),PRODUCT(SUM(ROUND(AVERAGE(VALUE(FK$3),VALUE($P159)),0),CHOOSE(IF(OR(FK$1,$R159),4,INDEX(CMB[[Res_Rare]:[Res_Rare]],MATCH(ROUND(MIN(SUM(FK$4,$O159/1000),SUM($O159,FK$4/1000)),3),CMB[[Cmb_ID]:[Cmb_ID]],0))),-1,-1,0,0)),IF(OR(FK$1,$R159),4,INDEX(CMB[[Cmb_Rare]:[Cmb_Rare]],MATCH(ROUND(MIN(SUM(FK$4,$O159/1000),SUM($O159,FK$4/1000)),3),CMB[[Cmb_ID]:[Cmb_ID]],0))),CHOOSE(AC[[M]:[M]],2,1,1,SUM(AC[[AB]:[DB]])))),""))</f>
        <v/>
      </c>
      <c r="FL159" t="str">
        <f>IF(OR(FL$5="",$S159=""),"",IFERROR(SUM(PRODUCT(INDEX(CMB[[BA_0O]:[BA_2O]],MATCH(ROUND(MIN(SUM(FL$4,$O159/1000),SUM($O159,FL$4/1000)),3),CMB[[Cmb_ID]:[Cmb_ID]],0),SUM(N(FL$1),N($R159),1)),CHOOSE(AC[[M]:[M]],1,1,0,AC[[AB]:[AB]])),PRODUCT(INDEX(CMB[[BD_0O]:[BD_2O]],MATCH(ROUND(MIN(SUM(FL$4,$O159/1000),SUM($O159,FL$4/1000)),3),CMB[[Cmb_ID]:[Cmb_ID]],0),SUM(N(FL$1),N($R159),1)),CHOOSE(AC[[M]:[M]],1,0,1,AC[[DB]:[DB]])),PRODUCT(SUM(ROUND(AVERAGE(VALUE(FL$3),VALUE($P159)),0),CHOOSE(IF(OR(FL$1,$R159),4,INDEX(CMB[[Res_Rare]:[Res_Rare]],MATCH(ROUND(MIN(SUM(FL$4,$O159/1000),SUM($O159,FL$4/1000)),3),CMB[[Cmb_ID]:[Cmb_ID]],0))),-1,-1,0,0)),IF(OR(FL$1,$R159),4,INDEX(CMB[[Cmb_Rare]:[Cmb_Rare]],MATCH(ROUND(MIN(SUM(FL$4,$O159/1000),SUM($O159,FL$4/1000)),3),CMB[[Cmb_ID]:[Cmb_ID]],0))),CHOOSE(AC[[M]:[M]],2,1,1,SUM(AC[[AB]:[DB]])))),""))</f>
        <v/>
      </c>
      <c r="FM159" t="str">
        <f>IF(OR(FM$5="",$S159=""),"",IFERROR(SUM(PRODUCT(INDEX(CMB[[BA_0O]:[BA_2O]],MATCH(ROUND(MIN(SUM(FM$4,$O159/1000),SUM($O159,FM$4/1000)),3),CMB[[Cmb_ID]:[Cmb_ID]],0),SUM(N(FM$1),N($R159),1)),CHOOSE(AC[[M]:[M]],1,1,0,AC[[AB]:[AB]])),PRODUCT(INDEX(CMB[[BD_0O]:[BD_2O]],MATCH(ROUND(MIN(SUM(FM$4,$O159/1000),SUM($O159,FM$4/1000)),3),CMB[[Cmb_ID]:[Cmb_ID]],0),SUM(N(FM$1),N($R159),1)),CHOOSE(AC[[M]:[M]],1,0,1,AC[[DB]:[DB]])),PRODUCT(SUM(ROUND(AVERAGE(VALUE(FM$3),VALUE($P159)),0),CHOOSE(IF(OR(FM$1,$R159),4,INDEX(CMB[[Res_Rare]:[Res_Rare]],MATCH(ROUND(MIN(SUM(FM$4,$O159/1000),SUM($O159,FM$4/1000)),3),CMB[[Cmb_ID]:[Cmb_ID]],0))),-1,-1,0,0)),IF(OR(FM$1,$R159),4,INDEX(CMB[[Cmb_Rare]:[Cmb_Rare]],MATCH(ROUND(MIN(SUM(FM$4,$O159/1000),SUM($O159,FM$4/1000)),3),CMB[[Cmb_ID]:[Cmb_ID]],0))),CHOOSE(AC[[M]:[M]],2,1,1,SUM(AC[[AB]:[DB]])))),""))</f>
        <v/>
      </c>
      <c r="FN159" s="7">
        <f t="shared" si="73"/>
        <v>0</v>
      </c>
      <c r="FO159" s="7">
        <f t="shared" si="73"/>
        <v>0</v>
      </c>
      <c r="FP159" s="7">
        <f t="shared" si="73"/>
        <v>0</v>
      </c>
      <c r="FQ159" s="7">
        <f t="shared" si="73"/>
        <v>0</v>
      </c>
      <c r="FR159" s="7">
        <f t="shared" si="73"/>
        <v>0</v>
      </c>
      <c r="FS159" s="7">
        <f t="shared" si="73"/>
        <v>0</v>
      </c>
      <c r="FT159" s="7">
        <f>SUM(IF(INDEX(LIB[[Quantity]:[Quantity]],MATCH($S159,LIB[[ID]:[ID]],0))&gt;=COLUMN(A$1),TRUNC(PRODUCT(AVERAGE($FN159:$FS159),POWER(AC[[CR]:[CR]],SUM(SUMIFS($D$11:$D158,$A$11:$A158,$A159,$E$11:$E158,"&gt;="&amp;$E159),SUMIFS($D160:$D$161,$A160:$A$161,$A159,$E160:$E$161,"&gt;"&amp;$E159),COLUMN(A$1),-1)),IF($Q159="Yes",AC[[FB]:[FB]],1))),0),ROW(A148)/-VALUE(1&amp;REPT("0",9-PRODUCT(COLUMN(A$1)-1,3))),1)</f>
        <v>0.99999985199999997</v>
      </c>
      <c r="FU159" s="7">
        <f>SUM(IF(INDEX(LIB[[Quantity]:[Quantity]],MATCH($S159,LIB[[ID]:[ID]],0))&gt;=COLUMN(B$1),TRUNC(PRODUCT(AVERAGE($FN159:$FS159),POWER(AC[[CR]:[CR]],SUM(SUMIFS($D$11:$D158,$A$11:$A158,$A159,$E$11:$E158,"&gt;="&amp;$E159),SUMIFS($D160:$D$161,$A160:$A$161,$A159,$E160:$E$161,"&gt;"&amp;$E159),COLUMN(B$1),-1)),IF($Q159="Yes",AC[[FB]:[FB]],1))),0),ROW(B148)/-VALUE(1&amp;REPT("0",9-PRODUCT(COLUMN(B$1)-1,3))),1)</f>
        <v>0.99985199999999996</v>
      </c>
      <c r="FV159" s="7">
        <f>SUM(IF(INDEX(LIB[[Quantity]:[Quantity]],MATCH($S159,LIB[[ID]:[ID]],0))&gt;=COLUMN(C$1),TRUNC(PRODUCT(AVERAGE($FN159:$FS159),POWER(AC[[CR]:[CR]],SUM(SUMIFS($D$11:$D158,$A$11:$A158,$A159,$E$11:$E158,"&gt;="&amp;$E159),SUMIFS($D160:$D$161,$A160:$A$161,$A159,$E160:$E$161,"&gt;"&amp;$E159),COLUMN(C$1),-1)),IF($Q159="Yes",AC[[FB]:[FB]],1))),0),ROW(C148)/-VALUE(1&amp;REPT("0",9-PRODUCT(COLUMN(C$1)-1,3))),1)</f>
        <v>0.85199999999999998</v>
      </c>
      <c r="FW159">
        <f t="shared" si="67"/>
        <v>221</v>
      </c>
      <c r="FX159">
        <f t="shared" si="68"/>
        <v>0</v>
      </c>
      <c r="FY159">
        <f t="shared" si="69"/>
        <v>0</v>
      </c>
      <c r="GC159">
        <f t="shared" si="70"/>
        <v>80</v>
      </c>
      <c r="GD159" t="str">
        <f>IFERROR(SUBSTITUTE(SUBSTITUTE(INDEX(SUG[Card],MATCH(ROW(A148),GC$12:GC$161,0))," #2","")," #3",""),"")</f>
        <v/>
      </c>
      <c r="GE159">
        <f>SUM(GE158,IF(IFERROR(MATCH(GD159,GD$11:GD158,0)&lt;0,TRUE()),1,0))</f>
        <v>35</v>
      </c>
      <c r="GF159" t="str">
        <f t="shared" si="71"/>
        <v/>
      </c>
      <c r="GI159">
        <f>SUM(SUMIFS(D$11:D158,A$11:A158,A159,B$11:B158,"&gt;="&amp;B159),SUMIFS(D160:D$161,A160:A$161,A159,B160:B$161,"&gt;"&amp;B159),SUMIFS(D$11:D158,A$11:A158,A159&amp;":Onyx"),SUMIFS(D160:D$161,A160:A$161,A159&amp;":Onyx"))</f>
        <v>0</v>
      </c>
      <c r="GP159" t="str">
        <f t="shared" si="65"/>
        <v/>
      </c>
      <c r="GQ159">
        <f t="shared" si="66"/>
        <v>0</v>
      </c>
      <c r="GR159" t="b">
        <f>COUNTIF(DECK[Card],IFERROR(MID($L159,1,FIND(" #",SUG_Helper[[#This Row],[Card]])-1),SUG_Helper[[#This Row],[Card]]))&gt;=IFERROR(VALUE(RIGHT(SUG_Helper[[#This Row],[Card]])),1)</f>
        <v>1</v>
      </c>
    </row>
    <row r="160" spans="2:200" x14ac:dyDescent="0.35">
      <c r="B160" s="4"/>
      <c r="C160" s="4"/>
      <c r="D160" s="4"/>
      <c r="E160" t="str">
        <f>IF(INDEX(LIB[Card],ROW(A149))="","",INDEX(LIB[Card],ROW(A149))&amp;" ("&amp;INDEX(LIB[Level],ROW(A149))&amp;")"&amp;IF(INDEX(LIB[Fused],ROW(A149))="Yes","ƒ",""))</f>
        <v/>
      </c>
      <c r="F160">
        <v>149</v>
      </c>
      <c r="H160" t="str">
        <f>IF(DECK[[#This Row],[Card]]="","",MID(DECK[[#This Row],[Card]],1,FIND(" (",DECK[[#This Row],[Card]])-1))</f>
        <v/>
      </c>
      <c r="I160" t="str">
        <f>IF(DECK[[#This Row],[Card]]="","",MID(DECK[[#This Row],[Card]],FIND("(",DECK[[#This Row],[Card]])+1,1))</f>
        <v/>
      </c>
      <c r="J160" t="str">
        <f>IF(DECK[[#This Row],[Card]]="","",IF(RIGHT(DECK[[#This Row],[Card]])="ƒ","Yes","No"))</f>
        <v/>
      </c>
      <c r="L160" t="str">
        <f t="shared" si="63"/>
        <v/>
      </c>
      <c r="M160">
        <f t="shared" si="64"/>
        <v>0</v>
      </c>
      <c r="O160" s="6" t="str">
        <f>IF(S160="","",MATCH(MID(S160,1,MIN(FIND(" (",S160),IFERROR(FIND(":",S160),50))-1),CC[CC_Name],0))</f>
        <v/>
      </c>
      <c r="P160" s="5" t="str">
        <f t="shared" si="57"/>
        <v/>
      </c>
      <c r="Q160" s="5" t="str">
        <f t="shared" si="58"/>
        <v/>
      </c>
      <c r="R160" s="5" t="str">
        <f t="shared" si="59"/>
        <v/>
      </c>
      <c r="S160" t="str">
        <f>(INDEX(LIB[ID],ROW(A149)))</f>
        <v/>
      </c>
      <c r="T160" t="str">
        <f>IF(OR(T$5="",$S160=""),"",IFERROR(SUM(PRODUCT(INDEX(CMB[[BA_0O]:[BA_2O]],MATCH(ROUND(MIN(SUM(T$4,$O160/1000),SUM($O160,T$4/1000)),3),CMB[[Cmb_ID]:[Cmb_ID]],0),SUM(N(T$1),N($R160),1)),CHOOSE(AC[[M]:[M]],1,1,0,AC[[AB]:[AB]])),PRODUCT(INDEX(CMB[[BD_0O]:[BD_2O]],MATCH(ROUND(MIN(SUM(T$4,$O160/1000),SUM($O160,T$4/1000)),3),CMB[[Cmb_ID]:[Cmb_ID]],0),SUM(N(T$1),N($R160),1)),CHOOSE(AC[[M]:[M]],1,0,1,AC[[DB]:[DB]])),PRODUCT(SUM(ROUND(AVERAGE(VALUE(T$3),VALUE($P160)),0),CHOOSE(IF(OR(T$1,$R160),4,INDEX(CMB[[Res_Rare]:[Res_Rare]],MATCH(ROUND(MIN(SUM(T$4,$O160/1000),SUM($O160,T$4/1000)),3),CMB[[Cmb_ID]:[Cmb_ID]],0))),-1,-1,0,0)),IF(OR(T$1,$R160),4,INDEX(CMB[[Cmb_Rare]:[Cmb_Rare]],MATCH(ROUND(MIN(SUM(T$4,$O160/1000),SUM($O160,T$4/1000)),3),CMB[[Cmb_ID]:[Cmb_ID]],0))),CHOOSE(AC[[M]:[M]],2,1,1,SUM(AC[[AB]:[DB]])))),""))</f>
        <v/>
      </c>
      <c r="U160" t="str">
        <f>IF(OR(U$5="",$S160=""),"",IFERROR(SUM(PRODUCT(INDEX(CMB[[BA_0O]:[BA_2O]],MATCH(ROUND(MIN(SUM(U$4,$O160/1000),SUM($O160,U$4/1000)),3),CMB[[Cmb_ID]:[Cmb_ID]],0),SUM(N(U$1),N($R160),1)),CHOOSE(AC[[M]:[M]],1,1,0,AC[[AB]:[AB]])),PRODUCT(INDEX(CMB[[BD_0O]:[BD_2O]],MATCH(ROUND(MIN(SUM(U$4,$O160/1000),SUM($O160,U$4/1000)),3),CMB[[Cmb_ID]:[Cmb_ID]],0),SUM(N(U$1),N($R160),1)),CHOOSE(AC[[M]:[M]],1,0,1,AC[[DB]:[DB]])),PRODUCT(SUM(ROUND(AVERAGE(VALUE(U$3),VALUE($P160)),0),CHOOSE(IF(OR(U$1,$R160),4,INDEX(CMB[[Res_Rare]:[Res_Rare]],MATCH(ROUND(MIN(SUM(U$4,$O160/1000),SUM($O160,U$4/1000)),3),CMB[[Cmb_ID]:[Cmb_ID]],0))),-1,-1,0,0)),IF(OR(U$1,$R160),4,INDEX(CMB[[Cmb_Rare]:[Cmb_Rare]],MATCH(ROUND(MIN(SUM(U$4,$O160/1000),SUM($O160,U$4/1000)),3),CMB[[Cmb_ID]:[Cmb_ID]],0))),CHOOSE(AC[[M]:[M]],2,1,1,SUM(AC[[AB]:[DB]])))),""))</f>
        <v/>
      </c>
      <c r="V160" t="str">
        <f>IF(OR(V$5="",$S160=""),"",IFERROR(SUM(PRODUCT(INDEX(CMB[[BA_0O]:[BA_2O]],MATCH(ROUND(MIN(SUM(V$4,$O160/1000),SUM($O160,V$4/1000)),3),CMB[[Cmb_ID]:[Cmb_ID]],0),SUM(N(V$1),N($R160),1)),CHOOSE(AC[[M]:[M]],1,1,0,AC[[AB]:[AB]])),PRODUCT(INDEX(CMB[[BD_0O]:[BD_2O]],MATCH(ROUND(MIN(SUM(V$4,$O160/1000),SUM($O160,V$4/1000)),3),CMB[[Cmb_ID]:[Cmb_ID]],0),SUM(N(V$1),N($R160),1)),CHOOSE(AC[[M]:[M]],1,0,1,AC[[DB]:[DB]])),PRODUCT(SUM(ROUND(AVERAGE(VALUE(V$3),VALUE($P160)),0),CHOOSE(IF(OR(V$1,$R160),4,INDEX(CMB[[Res_Rare]:[Res_Rare]],MATCH(ROUND(MIN(SUM(V$4,$O160/1000),SUM($O160,V$4/1000)),3),CMB[[Cmb_ID]:[Cmb_ID]],0))),-1,-1,0,0)),IF(OR(V$1,$R160),4,INDEX(CMB[[Cmb_Rare]:[Cmb_Rare]],MATCH(ROUND(MIN(SUM(V$4,$O160/1000),SUM($O160,V$4/1000)),3),CMB[[Cmb_ID]:[Cmb_ID]],0))),CHOOSE(AC[[M]:[M]],2,1,1,SUM(AC[[AB]:[DB]])))),""))</f>
        <v/>
      </c>
      <c r="W160" t="str">
        <f>IF(OR(W$5="",$S160=""),"",IFERROR(SUM(PRODUCT(INDEX(CMB[[BA_0O]:[BA_2O]],MATCH(ROUND(MIN(SUM(W$4,$O160/1000),SUM($O160,W$4/1000)),3),CMB[[Cmb_ID]:[Cmb_ID]],0),SUM(N(W$1),N($R160),1)),CHOOSE(AC[[M]:[M]],1,1,0,AC[[AB]:[AB]])),PRODUCT(INDEX(CMB[[BD_0O]:[BD_2O]],MATCH(ROUND(MIN(SUM(W$4,$O160/1000),SUM($O160,W$4/1000)),3),CMB[[Cmb_ID]:[Cmb_ID]],0),SUM(N(W$1),N($R160),1)),CHOOSE(AC[[M]:[M]],1,0,1,AC[[DB]:[DB]])),PRODUCT(SUM(ROUND(AVERAGE(VALUE(W$3),VALUE($P160)),0),CHOOSE(IF(OR(W$1,$R160),4,INDEX(CMB[[Res_Rare]:[Res_Rare]],MATCH(ROUND(MIN(SUM(W$4,$O160/1000),SUM($O160,W$4/1000)),3),CMB[[Cmb_ID]:[Cmb_ID]],0))),-1,-1,0,0)),IF(OR(W$1,$R160),4,INDEX(CMB[[Cmb_Rare]:[Cmb_Rare]],MATCH(ROUND(MIN(SUM(W$4,$O160/1000),SUM($O160,W$4/1000)),3),CMB[[Cmb_ID]:[Cmb_ID]],0))),CHOOSE(AC[[M]:[M]],2,1,1,SUM(AC[[AB]:[DB]])))),""))</f>
        <v/>
      </c>
      <c r="X160" t="str">
        <f>IF(OR(X$5="",$S160=""),"",IFERROR(SUM(PRODUCT(INDEX(CMB[[BA_0O]:[BA_2O]],MATCH(ROUND(MIN(SUM(X$4,$O160/1000),SUM($O160,X$4/1000)),3),CMB[[Cmb_ID]:[Cmb_ID]],0),SUM(N(X$1),N($R160),1)),CHOOSE(AC[[M]:[M]],1,1,0,AC[[AB]:[AB]])),PRODUCT(INDEX(CMB[[BD_0O]:[BD_2O]],MATCH(ROUND(MIN(SUM(X$4,$O160/1000),SUM($O160,X$4/1000)),3),CMB[[Cmb_ID]:[Cmb_ID]],0),SUM(N(X$1),N($R160),1)),CHOOSE(AC[[M]:[M]],1,0,1,AC[[DB]:[DB]])),PRODUCT(SUM(ROUND(AVERAGE(VALUE(X$3),VALUE($P160)),0),CHOOSE(IF(OR(X$1,$R160),4,INDEX(CMB[[Res_Rare]:[Res_Rare]],MATCH(ROUND(MIN(SUM(X$4,$O160/1000),SUM($O160,X$4/1000)),3),CMB[[Cmb_ID]:[Cmb_ID]],0))),-1,-1,0,0)),IF(OR(X$1,$R160),4,INDEX(CMB[[Cmb_Rare]:[Cmb_Rare]],MATCH(ROUND(MIN(SUM(X$4,$O160/1000),SUM($O160,X$4/1000)),3),CMB[[Cmb_ID]:[Cmb_ID]],0))),CHOOSE(AC[[M]:[M]],2,1,1,SUM(AC[[AB]:[DB]])))),""))</f>
        <v/>
      </c>
      <c r="Y160" t="str">
        <f>IF(OR(Y$5="",$S160=""),"",IFERROR(SUM(PRODUCT(INDEX(CMB[[BA_0O]:[BA_2O]],MATCH(ROUND(MIN(SUM(Y$4,$O160/1000),SUM($O160,Y$4/1000)),3),CMB[[Cmb_ID]:[Cmb_ID]],0),SUM(N(Y$1),N($R160),1)),CHOOSE(AC[[M]:[M]],1,1,0,AC[[AB]:[AB]])),PRODUCT(INDEX(CMB[[BD_0O]:[BD_2O]],MATCH(ROUND(MIN(SUM(Y$4,$O160/1000),SUM($O160,Y$4/1000)),3),CMB[[Cmb_ID]:[Cmb_ID]],0),SUM(N(Y$1),N($R160),1)),CHOOSE(AC[[M]:[M]],1,0,1,AC[[DB]:[DB]])),PRODUCT(SUM(ROUND(AVERAGE(VALUE(Y$3),VALUE($P160)),0),CHOOSE(IF(OR(Y$1,$R160),4,INDEX(CMB[[Res_Rare]:[Res_Rare]],MATCH(ROUND(MIN(SUM(Y$4,$O160/1000),SUM($O160,Y$4/1000)),3),CMB[[Cmb_ID]:[Cmb_ID]],0))),-1,-1,0,0)),IF(OR(Y$1,$R160),4,INDEX(CMB[[Cmb_Rare]:[Cmb_Rare]],MATCH(ROUND(MIN(SUM(Y$4,$O160/1000),SUM($O160,Y$4/1000)),3),CMB[[Cmb_ID]:[Cmb_ID]],0))),CHOOSE(AC[[M]:[M]],2,1,1,SUM(AC[[AB]:[DB]])))),""))</f>
        <v/>
      </c>
      <c r="Z160" t="str">
        <f>IF(OR(Z$5="",$S160=""),"",IFERROR(SUM(PRODUCT(INDEX(CMB[[BA_0O]:[BA_2O]],MATCH(ROUND(MIN(SUM(Z$4,$O160/1000),SUM($O160,Z$4/1000)),3),CMB[[Cmb_ID]:[Cmb_ID]],0),SUM(N(Z$1),N($R160),1)),CHOOSE(AC[[M]:[M]],1,1,0,AC[[AB]:[AB]])),PRODUCT(INDEX(CMB[[BD_0O]:[BD_2O]],MATCH(ROUND(MIN(SUM(Z$4,$O160/1000),SUM($O160,Z$4/1000)),3),CMB[[Cmb_ID]:[Cmb_ID]],0),SUM(N(Z$1),N($R160),1)),CHOOSE(AC[[M]:[M]],1,0,1,AC[[DB]:[DB]])),PRODUCT(SUM(ROUND(AVERAGE(VALUE(Z$3),VALUE($P160)),0),CHOOSE(IF(OR(Z$1,$R160),4,INDEX(CMB[[Res_Rare]:[Res_Rare]],MATCH(ROUND(MIN(SUM(Z$4,$O160/1000),SUM($O160,Z$4/1000)),3),CMB[[Cmb_ID]:[Cmb_ID]],0))),-1,-1,0,0)),IF(OR(Z$1,$R160),4,INDEX(CMB[[Cmb_Rare]:[Cmb_Rare]],MATCH(ROUND(MIN(SUM(Z$4,$O160/1000),SUM($O160,Z$4/1000)),3),CMB[[Cmb_ID]:[Cmb_ID]],0))),CHOOSE(AC[[M]:[M]],2,1,1,SUM(AC[[AB]:[DB]])))),""))</f>
        <v/>
      </c>
      <c r="AA160" t="str">
        <f>IF(OR(AA$5="",$S160=""),"",IFERROR(SUM(PRODUCT(INDEX(CMB[[BA_0O]:[BA_2O]],MATCH(ROUND(MIN(SUM(AA$4,$O160/1000),SUM($O160,AA$4/1000)),3),CMB[[Cmb_ID]:[Cmb_ID]],0),SUM(N(AA$1),N($R160),1)),CHOOSE(AC[[M]:[M]],1,1,0,AC[[AB]:[AB]])),PRODUCT(INDEX(CMB[[BD_0O]:[BD_2O]],MATCH(ROUND(MIN(SUM(AA$4,$O160/1000),SUM($O160,AA$4/1000)),3),CMB[[Cmb_ID]:[Cmb_ID]],0),SUM(N(AA$1),N($R160),1)),CHOOSE(AC[[M]:[M]],1,0,1,AC[[DB]:[DB]])),PRODUCT(SUM(ROUND(AVERAGE(VALUE(AA$3),VALUE($P160)),0),CHOOSE(IF(OR(AA$1,$R160),4,INDEX(CMB[[Res_Rare]:[Res_Rare]],MATCH(ROUND(MIN(SUM(AA$4,$O160/1000),SUM($O160,AA$4/1000)),3),CMB[[Cmb_ID]:[Cmb_ID]],0))),-1,-1,0,0)),IF(OR(AA$1,$R160),4,INDEX(CMB[[Cmb_Rare]:[Cmb_Rare]],MATCH(ROUND(MIN(SUM(AA$4,$O160/1000),SUM($O160,AA$4/1000)),3),CMB[[Cmb_ID]:[Cmb_ID]],0))),CHOOSE(AC[[M]:[M]],2,1,1,SUM(AC[[AB]:[DB]])))),""))</f>
        <v/>
      </c>
      <c r="AB160" t="str">
        <f>IF(OR(AB$5="",$S160=""),"",IFERROR(SUM(PRODUCT(INDEX(CMB[[BA_0O]:[BA_2O]],MATCH(ROUND(MIN(SUM(AB$4,$O160/1000),SUM($O160,AB$4/1000)),3),CMB[[Cmb_ID]:[Cmb_ID]],0),SUM(N(AB$1),N($R160),1)),CHOOSE(AC[[M]:[M]],1,1,0,AC[[AB]:[AB]])),PRODUCT(INDEX(CMB[[BD_0O]:[BD_2O]],MATCH(ROUND(MIN(SUM(AB$4,$O160/1000),SUM($O160,AB$4/1000)),3),CMB[[Cmb_ID]:[Cmb_ID]],0),SUM(N(AB$1),N($R160),1)),CHOOSE(AC[[M]:[M]],1,0,1,AC[[DB]:[DB]])),PRODUCT(SUM(ROUND(AVERAGE(VALUE(AB$3),VALUE($P160)),0),CHOOSE(IF(OR(AB$1,$R160),4,INDEX(CMB[[Res_Rare]:[Res_Rare]],MATCH(ROUND(MIN(SUM(AB$4,$O160/1000),SUM($O160,AB$4/1000)),3),CMB[[Cmb_ID]:[Cmb_ID]],0))),-1,-1,0,0)),IF(OR(AB$1,$R160),4,INDEX(CMB[[Cmb_Rare]:[Cmb_Rare]],MATCH(ROUND(MIN(SUM(AB$4,$O160/1000),SUM($O160,AB$4/1000)),3),CMB[[Cmb_ID]:[Cmb_ID]],0))),CHOOSE(AC[[M]:[M]],2,1,1,SUM(AC[[AB]:[DB]])))),""))</f>
        <v/>
      </c>
      <c r="AC160" t="str">
        <f>IF(OR(AC$5="",$S160=""),"",IFERROR(SUM(PRODUCT(INDEX(CMB[[BA_0O]:[BA_2O]],MATCH(ROUND(MIN(SUM(AC$4,$O160/1000),SUM($O160,AC$4/1000)),3),CMB[[Cmb_ID]:[Cmb_ID]],0),SUM(N(AC$1),N($R160),1)),CHOOSE(AC[[M]:[M]],1,1,0,AC[[AB]:[AB]])),PRODUCT(INDEX(CMB[[BD_0O]:[BD_2O]],MATCH(ROUND(MIN(SUM(AC$4,$O160/1000),SUM($O160,AC$4/1000)),3),CMB[[Cmb_ID]:[Cmb_ID]],0),SUM(N(AC$1),N($R160),1)),CHOOSE(AC[[M]:[M]],1,0,1,AC[[DB]:[DB]])),PRODUCT(SUM(ROUND(AVERAGE(VALUE(AC$3),VALUE($P160)),0),CHOOSE(IF(OR(AC$1,$R160),4,INDEX(CMB[[Res_Rare]:[Res_Rare]],MATCH(ROUND(MIN(SUM(AC$4,$O160/1000),SUM($O160,AC$4/1000)),3),CMB[[Cmb_ID]:[Cmb_ID]],0))),-1,-1,0,0)),IF(OR(AC$1,$R160),4,INDEX(CMB[[Cmb_Rare]:[Cmb_Rare]],MATCH(ROUND(MIN(SUM(AC$4,$O160/1000),SUM($O160,AC$4/1000)),3),CMB[[Cmb_ID]:[Cmb_ID]],0))),CHOOSE(AC[[M]:[M]],2,1,1,SUM(AC[[AB]:[DB]])))),""))</f>
        <v/>
      </c>
      <c r="AD160" t="str">
        <f>IF(OR(AD$5="",$S160=""),"",IFERROR(SUM(PRODUCT(INDEX(CMB[[BA_0O]:[BA_2O]],MATCH(ROUND(MIN(SUM(AD$4,$O160/1000),SUM($O160,AD$4/1000)),3),CMB[[Cmb_ID]:[Cmb_ID]],0),SUM(N(AD$1),N($R160),1)),CHOOSE(AC[[M]:[M]],1,1,0,AC[[AB]:[AB]])),PRODUCT(INDEX(CMB[[BD_0O]:[BD_2O]],MATCH(ROUND(MIN(SUM(AD$4,$O160/1000),SUM($O160,AD$4/1000)),3),CMB[[Cmb_ID]:[Cmb_ID]],0),SUM(N(AD$1),N($R160),1)),CHOOSE(AC[[M]:[M]],1,0,1,AC[[DB]:[DB]])),PRODUCT(SUM(ROUND(AVERAGE(VALUE(AD$3),VALUE($P160)),0),CHOOSE(IF(OR(AD$1,$R160),4,INDEX(CMB[[Res_Rare]:[Res_Rare]],MATCH(ROUND(MIN(SUM(AD$4,$O160/1000),SUM($O160,AD$4/1000)),3),CMB[[Cmb_ID]:[Cmb_ID]],0))),-1,-1,0,0)),IF(OR(AD$1,$R160),4,INDEX(CMB[[Cmb_Rare]:[Cmb_Rare]],MATCH(ROUND(MIN(SUM(AD$4,$O160/1000),SUM($O160,AD$4/1000)),3),CMB[[Cmb_ID]:[Cmb_ID]],0))),CHOOSE(AC[[M]:[M]],2,1,1,SUM(AC[[AB]:[DB]])))),""))</f>
        <v/>
      </c>
      <c r="AE160" t="str">
        <f>IF(OR(AE$5="",$S160=""),"",IFERROR(SUM(PRODUCT(INDEX(CMB[[BA_0O]:[BA_2O]],MATCH(ROUND(MIN(SUM(AE$4,$O160/1000),SUM($O160,AE$4/1000)),3),CMB[[Cmb_ID]:[Cmb_ID]],0),SUM(N(AE$1),N($R160),1)),CHOOSE(AC[[M]:[M]],1,1,0,AC[[AB]:[AB]])),PRODUCT(INDEX(CMB[[BD_0O]:[BD_2O]],MATCH(ROUND(MIN(SUM(AE$4,$O160/1000),SUM($O160,AE$4/1000)),3),CMB[[Cmb_ID]:[Cmb_ID]],0),SUM(N(AE$1),N($R160),1)),CHOOSE(AC[[M]:[M]],1,0,1,AC[[DB]:[DB]])),PRODUCT(SUM(ROUND(AVERAGE(VALUE(AE$3),VALUE($P160)),0),CHOOSE(IF(OR(AE$1,$R160),4,INDEX(CMB[[Res_Rare]:[Res_Rare]],MATCH(ROUND(MIN(SUM(AE$4,$O160/1000),SUM($O160,AE$4/1000)),3),CMB[[Cmb_ID]:[Cmb_ID]],0))),-1,-1,0,0)),IF(OR(AE$1,$R160),4,INDEX(CMB[[Cmb_Rare]:[Cmb_Rare]],MATCH(ROUND(MIN(SUM(AE$4,$O160/1000),SUM($O160,AE$4/1000)),3),CMB[[Cmb_ID]:[Cmb_ID]],0))),CHOOSE(AC[[M]:[M]],2,1,1,SUM(AC[[AB]:[DB]])))),""))</f>
        <v/>
      </c>
      <c r="AF160" t="str">
        <f>IF(OR(AF$5="",$S160=""),"",IFERROR(SUM(PRODUCT(INDEX(CMB[[BA_0O]:[BA_2O]],MATCH(ROUND(MIN(SUM(AF$4,$O160/1000),SUM($O160,AF$4/1000)),3),CMB[[Cmb_ID]:[Cmb_ID]],0),SUM(N(AF$1),N($R160),1)),CHOOSE(AC[[M]:[M]],1,1,0,AC[[AB]:[AB]])),PRODUCT(INDEX(CMB[[BD_0O]:[BD_2O]],MATCH(ROUND(MIN(SUM(AF$4,$O160/1000),SUM($O160,AF$4/1000)),3),CMB[[Cmb_ID]:[Cmb_ID]],0),SUM(N(AF$1),N($R160),1)),CHOOSE(AC[[M]:[M]],1,0,1,AC[[DB]:[DB]])),PRODUCT(SUM(ROUND(AVERAGE(VALUE(AF$3),VALUE($P160)),0),CHOOSE(IF(OR(AF$1,$R160),4,INDEX(CMB[[Res_Rare]:[Res_Rare]],MATCH(ROUND(MIN(SUM(AF$4,$O160/1000),SUM($O160,AF$4/1000)),3),CMB[[Cmb_ID]:[Cmb_ID]],0))),-1,-1,0,0)),IF(OR(AF$1,$R160),4,INDEX(CMB[[Cmb_Rare]:[Cmb_Rare]],MATCH(ROUND(MIN(SUM(AF$4,$O160/1000),SUM($O160,AF$4/1000)),3),CMB[[Cmb_ID]:[Cmb_ID]],0))),CHOOSE(AC[[M]:[M]],2,1,1,SUM(AC[[AB]:[DB]])))),""))</f>
        <v/>
      </c>
      <c r="AG160" t="str">
        <f>IF(OR(AG$5="",$S160=""),"",IFERROR(SUM(PRODUCT(INDEX(CMB[[BA_0O]:[BA_2O]],MATCH(ROUND(MIN(SUM(AG$4,$O160/1000),SUM($O160,AG$4/1000)),3),CMB[[Cmb_ID]:[Cmb_ID]],0),SUM(N(AG$1),N($R160),1)),CHOOSE(AC[[M]:[M]],1,1,0,AC[[AB]:[AB]])),PRODUCT(INDEX(CMB[[BD_0O]:[BD_2O]],MATCH(ROUND(MIN(SUM(AG$4,$O160/1000),SUM($O160,AG$4/1000)),3),CMB[[Cmb_ID]:[Cmb_ID]],0),SUM(N(AG$1),N($R160),1)),CHOOSE(AC[[M]:[M]],1,0,1,AC[[DB]:[DB]])),PRODUCT(SUM(ROUND(AVERAGE(VALUE(AG$3),VALUE($P160)),0),CHOOSE(IF(OR(AG$1,$R160),4,INDEX(CMB[[Res_Rare]:[Res_Rare]],MATCH(ROUND(MIN(SUM(AG$4,$O160/1000),SUM($O160,AG$4/1000)),3),CMB[[Cmb_ID]:[Cmb_ID]],0))),-1,-1,0,0)),IF(OR(AG$1,$R160),4,INDEX(CMB[[Cmb_Rare]:[Cmb_Rare]],MATCH(ROUND(MIN(SUM(AG$4,$O160/1000),SUM($O160,AG$4/1000)),3),CMB[[Cmb_ID]:[Cmb_ID]],0))),CHOOSE(AC[[M]:[M]],2,1,1,SUM(AC[[AB]:[DB]])))),""))</f>
        <v/>
      </c>
      <c r="AH160" t="str">
        <f>IF(OR(AH$5="",$S160=""),"",IFERROR(SUM(PRODUCT(INDEX(CMB[[BA_0O]:[BA_2O]],MATCH(ROUND(MIN(SUM(AH$4,$O160/1000),SUM($O160,AH$4/1000)),3),CMB[[Cmb_ID]:[Cmb_ID]],0),SUM(N(AH$1),N($R160),1)),CHOOSE(AC[[M]:[M]],1,1,0,AC[[AB]:[AB]])),PRODUCT(INDEX(CMB[[BD_0O]:[BD_2O]],MATCH(ROUND(MIN(SUM(AH$4,$O160/1000),SUM($O160,AH$4/1000)),3),CMB[[Cmb_ID]:[Cmb_ID]],0),SUM(N(AH$1),N($R160),1)),CHOOSE(AC[[M]:[M]],1,0,1,AC[[DB]:[DB]])),PRODUCT(SUM(ROUND(AVERAGE(VALUE(AH$3),VALUE($P160)),0),CHOOSE(IF(OR(AH$1,$R160),4,INDEX(CMB[[Res_Rare]:[Res_Rare]],MATCH(ROUND(MIN(SUM(AH$4,$O160/1000),SUM($O160,AH$4/1000)),3),CMB[[Cmb_ID]:[Cmb_ID]],0))),-1,-1,0,0)),IF(OR(AH$1,$R160),4,INDEX(CMB[[Cmb_Rare]:[Cmb_Rare]],MATCH(ROUND(MIN(SUM(AH$4,$O160/1000),SUM($O160,AH$4/1000)),3),CMB[[Cmb_ID]:[Cmb_ID]],0))),CHOOSE(AC[[M]:[M]],2,1,1,SUM(AC[[AB]:[DB]])))),""))</f>
        <v/>
      </c>
      <c r="AI160" t="str">
        <f>IF(OR(AI$5="",$S160=""),"",IFERROR(SUM(PRODUCT(INDEX(CMB[[BA_0O]:[BA_2O]],MATCH(ROUND(MIN(SUM(AI$4,$O160/1000),SUM($O160,AI$4/1000)),3),CMB[[Cmb_ID]:[Cmb_ID]],0),SUM(N(AI$1),N($R160),1)),CHOOSE(AC[[M]:[M]],1,1,0,AC[[AB]:[AB]])),PRODUCT(INDEX(CMB[[BD_0O]:[BD_2O]],MATCH(ROUND(MIN(SUM(AI$4,$O160/1000),SUM($O160,AI$4/1000)),3),CMB[[Cmb_ID]:[Cmb_ID]],0),SUM(N(AI$1),N($R160),1)),CHOOSE(AC[[M]:[M]],1,0,1,AC[[DB]:[DB]])),PRODUCT(SUM(ROUND(AVERAGE(VALUE(AI$3),VALUE($P160)),0),CHOOSE(IF(OR(AI$1,$R160),4,INDEX(CMB[[Res_Rare]:[Res_Rare]],MATCH(ROUND(MIN(SUM(AI$4,$O160/1000),SUM($O160,AI$4/1000)),3),CMB[[Cmb_ID]:[Cmb_ID]],0))),-1,-1,0,0)),IF(OR(AI$1,$R160),4,INDEX(CMB[[Cmb_Rare]:[Cmb_Rare]],MATCH(ROUND(MIN(SUM(AI$4,$O160/1000),SUM($O160,AI$4/1000)),3),CMB[[Cmb_ID]:[Cmb_ID]],0))),CHOOSE(AC[[M]:[M]],2,1,1,SUM(AC[[AB]:[DB]])))),""))</f>
        <v/>
      </c>
      <c r="AJ160" t="str">
        <f>IF(OR(AJ$5="",$S160=""),"",IFERROR(SUM(PRODUCT(INDEX(CMB[[BA_0O]:[BA_2O]],MATCH(ROUND(MIN(SUM(AJ$4,$O160/1000),SUM($O160,AJ$4/1000)),3),CMB[[Cmb_ID]:[Cmb_ID]],0),SUM(N(AJ$1),N($R160),1)),CHOOSE(AC[[M]:[M]],1,1,0,AC[[AB]:[AB]])),PRODUCT(INDEX(CMB[[BD_0O]:[BD_2O]],MATCH(ROUND(MIN(SUM(AJ$4,$O160/1000),SUM($O160,AJ$4/1000)),3),CMB[[Cmb_ID]:[Cmb_ID]],0),SUM(N(AJ$1),N($R160),1)),CHOOSE(AC[[M]:[M]],1,0,1,AC[[DB]:[DB]])),PRODUCT(SUM(ROUND(AVERAGE(VALUE(AJ$3),VALUE($P160)),0),CHOOSE(IF(OR(AJ$1,$R160),4,INDEX(CMB[[Res_Rare]:[Res_Rare]],MATCH(ROUND(MIN(SUM(AJ$4,$O160/1000),SUM($O160,AJ$4/1000)),3),CMB[[Cmb_ID]:[Cmb_ID]],0))),-1,-1,0,0)),IF(OR(AJ$1,$R160),4,INDEX(CMB[[Cmb_Rare]:[Cmb_Rare]],MATCH(ROUND(MIN(SUM(AJ$4,$O160/1000),SUM($O160,AJ$4/1000)),3),CMB[[Cmb_ID]:[Cmb_ID]],0))),CHOOSE(AC[[M]:[M]],2,1,1,SUM(AC[[AB]:[DB]])))),""))</f>
        <v/>
      </c>
      <c r="AK160" t="str">
        <f>IF(OR(AK$5="",$S160=""),"",IFERROR(SUM(PRODUCT(INDEX(CMB[[BA_0O]:[BA_2O]],MATCH(ROUND(MIN(SUM(AK$4,$O160/1000),SUM($O160,AK$4/1000)),3),CMB[[Cmb_ID]:[Cmb_ID]],0),SUM(N(AK$1),N($R160),1)),CHOOSE(AC[[M]:[M]],1,1,0,AC[[AB]:[AB]])),PRODUCT(INDEX(CMB[[BD_0O]:[BD_2O]],MATCH(ROUND(MIN(SUM(AK$4,$O160/1000),SUM($O160,AK$4/1000)),3),CMB[[Cmb_ID]:[Cmb_ID]],0),SUM(N(AK$1),N($R160),1)),CHOOSE(AC[[M]:[M]],1,0,1,AC[[DB]:[DB]])),PRODUCT(SUM(ROUND(AVERAGE(VALUE(AK$3),VALUE($P160)),0),CHOOSE(IF(OR(AK$1,$R160),4,INDEX(CMB[[Res_Rare]:[Res_Rare]],MATCH(ROUND(MIN(SUM(AK$4,$O160/1000),SUM($O160,AK$4/1000)),3),CMB[[Cmb_ID]:[Cmb_ID]],0))),-1,-1,0,0)),IF(OR(AK$1,$R160),4,INDEX(CMB[[Cmb_Rare]:[Cmb_Rare]],MATCH(ROUND(MIN(SUM(AK$4,$O160/1000),SUM($O160,AK$4/1000)),3),CMB[[Cmb_ID]:[Cmb_ID]],0))),CHOOSE(AC[[M]:[M]],2,1,1,SUM(AC[[AB]:[DB]])))),""))</f>
        <v/>
      </c>
      <c r="AL160" t="str">
        <f>IF(OR(AL$5="",$S160=""),"",IFERROR(SUM(PRODUCT(INDEX(CMB[[BA_0O]:[BA_2O]],MATCH(ROUND(MIN(SUM(AL$4,$O160/1000),SUM($O160,AL$4/1000)),3),CMB[[Cmb_ID]:[Cmb_ID]],0),SUM(N(AL$1),N($R160),1)),CHOOSE(AC[[M]:[M]],1,1,0,AC[[AB]:[AB]])),PRODUCT(INDEX(CMB[[BD_0O]:[BD_2O]],MATCH(ROUND(MIN(SUM(AL$4,$O160/1000),SUM($O160,AL$4/1000)),3),CMB[[Cmb_ID]:[Cmb_ID]],0),SUM(N(AL$1),N($R160),1)),CHOOSE(AC[[M]:[M]],1,0,1,AC[[DB]:[DB]])),PRODUCT(SUM(ROUND(AVERAGE(VALUE(AL$3),VALUE($P160)),0),CHOOSE(IF(OR(AL$1,$R160),4,INDEX(CMB[[Res_Rare]:[Res_Rare]],MATCH(ROUND(MIN(SUM(AL$4,$O160/1000),SUM($O160,AL$4/1000)),3),CMB[[Cmb_ID]:[Cmb_ID]],0))),-1,-1,0,0)),IF(OR(AL$1,$R160),4,INDEX(CMB[[Cmb_Rare]:[Cmb_Rare]],MATCH(ROUND(MIN(SUM(AL$4,$O160/1000),SUM($O160,AL$4/1000)),3),CMB[[Cmb_ID]:[Cmb_ID]],0))),CHOOSE(AC[[M]:[M]],2,1,1,SUM(AC[[AB]:[DB]])))),""))</f>
        <v/>
      </c>
      <c r="AM160" t="str">
        <f>IF(OR(AM$5="",$S160=""),"",IFERROR(SUM(PRODUCT(INDEX(CMB[[BA_0O]:[BA_2O]],MATCH(ROUND(MIN(SUM(AM$4,$O160/1000),SUM($O160,AM$4/1000)),3),CMB[[Cmb_ID]:[Cmb_ID]],0),SUM(N(AM$1),N($R160),1)),CHOOSE(AC[[M]:[M]],1,1,0,AC[[AB]:[AB]])),PRODUCT(INDEX(CMB[[BD_0O]:[BD_2O]],MATCH(ROUND(MIN(SUM(AM$4,$O160/1000),SUM($O160,AM$4/1000)),3),CMB[[Cmb_ID]:[Cmb_ID]],0),SUM(N(AM$1),N($R160),1)),CHOOSE(AC[[M]:[M]],1,0,1,AC[[DB]:[DB]])),PRODUCT(SUM(ROUND(AVERAGE(VALUE(AM$3),VALUE($P160)),0),CHOOSE(IF(OR(AM$1,$R160),4,INDEX(CMB[[Res_Rare]:[Res_Rare]],MATCH(ROUND(MIN(SUM(AM$4,$O160/1000),SUM($O160,AM$4/1000)),3),CMB[[Cmb_ID]:[Cmb_ID]],0))),-1,-1,0,0)),IF(OR(AM$1,$R160),4,INDEX(CMB[[Cmb_Rare]:[Cmb_Rare]],MATCH(ROUND(MIN(SUM(AM$4,$O160/1000),SUM($O160,AM$4/1000)),3),CMB[[Cmb_ID]:[Cmb_ID]],0))),CHOOSE(AC[[M]:[M]],2,1,1,SUM(AC[[AB]:[DB]])))),""))</f>
        <v/>
      </c>
      <c r="AN160" t="str">
        <f>IF(OR(AN$5="",$S160=""),"",IFERROR(SUM(PRODUCT(INDEX(CMB[[BA_0O]:[BA_2O]],MATCH(ROUND(MIN(SUM(AN$4,$O160/1000),SUM($O160,AN$4/1000)),3),CMB[[Cmb_ID]:[Cmb_ID]],0),SUM(N(AN$1),N($R160),1)),CHOOSE(AC[[M]:[M]],1,1,0,AC[[AB]:[AB]])),PRODUCT(INDEX(CMB[[BD_0O]:[BD_2O]],MATCH(ROUND(MIN(SUM(AN$4,$O160/1000),SUM($O160,AN$4/1000)),3),CMB[[Cmb_ID]:[Cmb_ID]],0),SUM(N(AN$1),N($R160),1)),CHOOSE(AC[[M]:[M]],1,0,1,AC[[DB]:[DB]])),PRODUCT(SUM(ROUND(AVERAGE(VALUE(AN$3),VALUE($P160)),0),CHOOSE(IF(OR(AN$1,$R160),4,INDEX(CMB[[Res_Rare]:[Res_Rare]],MATCH(ROUND(MIN(SUM(AN$4,$O160/1000),SUM($O160,AN$4/1000)),3),CMB[[Cmb_ID]:[Cmb_ID]],0))),-1,-1,0,0)),IF(OR(AN$1,$R160),4,INDEX(CMB[[Cmb_Rare]:[Cmb_Rare]],MATCH(ROUND(MIN(SUM(AN$4,$O160/1000),SUM($O160,AN$4/1000)),3),CMB[[Cmb_ID]:[Cmb_ID]],0))),CHOOSE(AC[[M]:[M]],2,1,1,SUM(AC[[AB]:[DB]])))),""))</f>
        <v/>
      </c>
      <c r="AO160" t="str">
        <f>IF(OR(AO$5="",$S160=""),"",IFERROR(SUM(PRODUCT(INDEX(CMB[[BA_0O]:[BA_2O]],MATCH(ROUND(MIN(SUM(AO$4,$O160/1000),SUM($O160,AO$4/1000)),3),CMB[[Cmb_ID]:[Cmb_ID]],0),SUM(N(AO$1),N($R160),1)),CHOOSE(AC[[M]:[M]],1,1,0,AC[[AB]:[AB]])),PRODUCT(INDEX(CMB[[BD_0O]:[BD_2O]],MATCH(ROUND(MIN(SUM(AO$4,$O160/1000),SUM($O160,AO$4/1000)),3),CMB[[Cmb_ID]:[Cmb_ID]],0),SUM(N(AO$1),N($R160),1)),CHOOSE(AC[[M]:[M]],1,0,1,AC[[DB]:[DB]])),PRODUCT(SUM(ROUND(AVERAGE(VALUE(AO$3),VALUE($P160)),0),CHOOSE(IF(OR(AO$1,$R160),4,INDEX(CMB[[Res_Rare]:[Res_Rare]],MATCH(ROUND(MIN(SUM(AO$4,$O160/1000),SUM($O160,AO$4/1000)),3),CMB[[Cmb_ID]:[Cmb_ID]],0))),-1,-1,0,0)),IF(OR(AO$1,$R160),4,INDEX(CMB[[Cmb_Rare]:[Cmb_Rare]],MATCH(ROUND(MIN(SUM(AO$4,$O160/1000),SUM($O160,AO$4/1000)),3),CMB[[Cmb_ID]:[Cmb_ID]],0))),CHOOSE(AC[[M]:[M]],2,1,1,SUM(AC[[AB]:[DB]])))),""))</f>
        <v/>
      </c>
      <c r="AP160" t="str">
        <f>IF(OR(AP$5="",$S160=""),"",IFERROR(SUM(PRODUCT(INDEX(CMB[[BA_0O]:[BA_2O]],MATCH(ROUND(MIN(SUM(AP$4,$O160/1000),SUM($O160,AP$4/1000)),3),CMB[[Cmb_ID]:[Cmb_ID]],0),SUM(N(AP$1),N($R160),1)),CHOOSE(AC[[M]:[M]],1,1,0,AC[[AB]:[AB]])),PRODUCT(INDEX(CMB[[BD_0O]:[BD_2O]],MATCH(ROUND(MIN(SUM(AP$4,$O160/1000),SUM($O160,AP$4/1000)),3),CMB[[Cmb_ID]:[Cmb_ID]],0),SUM(N(AP$1),N($R160),1)),CHOOSE(AC[[M]:[M]],1,0,1,AC[[DB]:[DB]])),PRODUCT(SUM(ROUND(AVERAGE(VALUE(AP$3),VALUE($P160)),0),CHOOSE(IF(OR(AP$1,$R160),4,INDEX(CMB[[Res_Rare]:[Res_Rare]],MATCH(ROUND(MIN(SUM(AP$4,$O160/1000),SUM($O160,AP$4/1000)),3),CMB[[Cmb_ID]:[Cmb_ID]],0))),-1,-1,0,0)),IF(OR(AP$1,$R160),4,INDEX(CMB[[Cmb_Rare]:[Cmb_Rare]],MATCH(ROUND(MIN(SUM(AP$4,$O160/1000),SUM($O160,AP$4/1000)),3),CMB[[Cmb_ID]:[Cmb_ID]],0))),CHOOSE(AC[[M]:[M]],2,1,1,SUM(AC[[AB]:[DB]])))),""))</f>
        <v/>
      </c>
      <c r="AQ160" t="str">
        <f>IF(OR(AQ$5="",$S160=""),"",IFERROR(SUM(PRODUCT(INDEX(CMB[[BA_0O]:[BA_2O]],MATCH(ROUND(MIN(SUM(AQ$4,$O160/1000),SUM($O160,AQ$4/1000)),3),CMB[[Cmb_ID]:[Cmb_ID]],0),SUM(N(AQ$1),N($R160),1)),CHOOSE(AC[[M]:[M]],1,1,0,AC[[AB]:[AB]])),PRODUCT(INDEX(CMB[[BD_0O]:[BD_2O]],MATCH(ROUND(MIN(SUM(AQ$4,$O160/1000),SUM($O160,AQ$4/1000)),3),CMB[[Cmb_ID]:[Cmb_ID]],0),SUM(N(AQ$1),N($R160),1)),CHOOSE(AC[[M]:[M]],1,0,1,AC[[DB]:[DB]])),PRODUCT(SUM(ROUND(AVERAGE(VALUE(AQ$3),VALUE($P160)),0),CHOOSE(IF(OR(AQ$1,$R160),4,INDEX(CMB[[Res_Rare]:[Res_Rare]],MATCH(ROUND(MIN(SUM(AQ$4,$O160/1000),SUM($O160,AQ$4/1000)),3),CMB[[Cmb_ID]:[Cmb_ID]],0))),-1,-1,0,0)),IF(OR(AQ$1,$R160),4,INDEX(CMB[[Cmb_Rare]:[Cmb_Rare]],MATCH(ROUND(MIN(SUM(AQ$4,$O160/1000),SUM($O160,AQ$4/1000)),3),CMB[[Cmb_ID]:[Cmb_ID]],0))),CHOOSE(AC[[M]:[M]],2,1,1,SUM(AC[[AB]:[DB]])))),""))</f>
        <v/>
      </c>
      <c r="AR160" t="str">
        <f>IF(OR(AR$5="",$S160=""),"",IFERROR(SUM(PRODUCT(INDEX(CMB[[BA_0O]:[BA_2O]],MATCH(ROUND(MIN(SUM(AR$4,$O160/1000),SUM($O160,AR$4/1000)),3),CMB[[Cmb_ID]:[Cmb_ID]],0),SUM(N(AR$1),N($R160),1)),CHOOSE(AC[[M]:[M]],1,1,0,AC[[AB]:[AB]])),PRODUCT(INDEX(CMB[[BD_0O]:[BD_2O]],MATCH(ROUND(MIN(SUM(AR$4,$O160/1000),SUM($O160,AR$4/1000)),3),CMB[[Cmb_ID]:[Cmb_ID]],0),SUM(N(AR$1),N($R160),1)),CHOOSE(AC[[M]:[M]],1,0,1,AC[[DB]:[DB]])),PRODUCT(SUM(ROUND(AVERAGE(VALUE(AR$3),VALUE($P160)),0),CHOOSE(IF(OR(AR$1,$R160),4,INDEX(CMB[[Res_Rare]:[Res_Rare]],MATCH(ROUND(MIN(SUM(AR$4,$O160/1000),SUM($O160,AR$4/1000)),3),CMB[[Cmb_ID]:[Cmb_ID]],0))),-1,-1,0,0)),IF(OR(AR$1,$R160),4,INDEX(CMB[[Cmb_Rare]:[Cmb_Rare]],MATCH(ROUND(MIN(SUM(AR$4,$O160/1000),SUM($O160,AR$4/1000)),3),CMB[[Cmb_ID]:[Cmb_ID]],0))),CHOOSE(AC[[M]:[M]],2,1,1,SUM(AC[[AB]:[DB]])))),""))</f>
        <v/>
      </c>
      <c r="AS160" t="str">
        <f>IF(OR(AS$5="",$S160=""),"",IFERROR(SUM(PRODUCT(INDEX(CMB[[BA_0O]:[BA_2O]],MATCH(ROUND(MIN(SUM(AS$4,$O160/1000),SUM($O160,AS$4/1000)),3),CMB[[Cmb_ID]:[Cmb_ID]],0),SUM(N(AS$1),N($R160),1)),CHOOSE(AC[[M]:[M]],1,1,0,AC[[AB]:[AB]])),PRODUCT(INDEX(CMB[[BD_0O]:[BD_2O]],MATCH(ROUND(MIN(SUM(AS$4,$O160/1000),SUM($O160,AS$4/1000)),3),CMB[[Cmb_ID]:[Cmb_ID]],0),SUM(N(AS$1),N($R160),1)),CHOOSE(AC[[M]:[M]],1,0,1,AC[[DB]:[DB]])),PRODUCT(SUM(ROUND(AVERAGE(VALUE(AS$3),VALUE($P160)),0),CHOOSE(IF(OR(AS$1,$R160),4,INDEX(CMB[[Res_Rare]:[Res_Rare]],MATCH(ROUND(MIN(SUM(AS$4,$O160/1000),SUM($O160,AS$4/1000)),3),CMB[[Cmb_ID]:[Cmb_ID]],0))),-1,-1,0,0)),IF(OR(AS$1,$R160),4,INDEX(CMB[[Cmb_Rare]:[Cmb_Rare]],MATCH(ROUND(MIN(SUM(AS$4,$O160/1000),SUM($O160,AS$4/1000)),3),CMB[[Cmb_ID]:[Cmb_ID]],0))),CHOOSE(AC[[M]:[M]],2,1,1,SUM(AC[[AB]:[DB]])))),""))</f>
        <v/>
      </c>
      <c r="AT160" t="str">
        <f>IF(OR(AT$5="",$S160=""),"",IFERROR(SUM(PRODUCT(INDEX(CMB[[BA_0O]:[BA_2O]],MATCH(ROUND(MIN(SUM(AT$4,$O160/1000),SUM($O160,AT$4/1000)),3),CMB[[Cmb_ID]:[Cmb_ID]],0),SUM(N(AT$1),N($R160),1)),CHOOSE(AC[[M]:[M]],1,1,0,AC[[AB]:[AB]])),PRODUCT(INDEX(CMB[[BD_0O]:[BD_2O]],MATCH(ROUND(MIN(SUM(AT$4,$O160/1000),SUM($O160,AT$4/1000)),3),CMB[[Cmb_ID]:[Cmb_ID]],0),SUM(N(AT$1),N($R160),1)),CHOOSE(AC[[M]:[M]],1,0,1,AC[[DB]:[DB]])),PRODUCT(SUM(ROUND(AVERAGE(VALUE(AT$3),VALUE($P160)),0),CHOOSE(IF(OR(AT$1,$R160),4,INDEX(CMB[[Res_Rare]:[Res_Rare]],MATCH(ROUND(MIN(SUM(AT$4,$O160/1000),SUM($O160,AT$4/1000)),3),CMB[[Cmb_ID]:[Cmb_ID]],0))),-1,-1,0,0)),IF(OR(AT$1,$R160),4,INDEX(CMB[[Cmb_Rare]:[Cmb_Rare]],MATCH(ROUND(MIN(SUM(AT$4,$O160/1000),SUM($O160,AT$4/1000)),3),CMB[[Cmb_ID]:[Cmb_ID]],0))),CHOOSE(AC[[M]:[M]],2,1,1,SUM(AC[[AB]:[DB]])))),""))</f>
        <v/>
      </c>
      <c r="AU160" t="str">
        <f>IF(OR(AU$5="",$S160=""),"",IFERROR(SUM(PRODUCT(INDEX(CMB[[BA_0O]:[BA_2O]],MATCH(ROUND(MIN(SUM(AU$4,$O160/1000),SUM($O160,AU$4/1000)),3),CMB[[Cmb_ID]:[Cmb_ID]],0),SUM(N(AU$1),N($R160),1)),CHOOSE(AC[[M]:[M]],1,1,0,AC[[AB]:[AB]])),PRODUCT(INDEX(CMB[[BD_0O]:[BD_2O]],MATCH(ROUND(MIN(SUM(AU$4,$O160/1000),SUM($O160,AU$4/1000)),3),CMB[[Cmb_ID]:[Cmb_ID]],0),SUM(N(AU$1),N($R160),1)),CHOOSE(AC[[M]:[M]],1,0,1,AC[[DB]:[DB]])),PRODUCT(SUM(ROUND(AVERAGE(VALUE(AU$3),VALUE($P160)),0),CHOOSE(IF(OR(AU$1,$R160),4,INDEX(CMB[[Res_Rare]:[Res_Rare]],MATCH(ROUND(MIN(SUM(AU$4,$O160/1000),SUM($O160,AU$4/1000)),3),CMB[[Cmb_ID]:[Cmb_ID]],0))),-1,-1,0,0)),IF(OR(AU$1,$R160),4,INDEX(CMB[[Cmb_Rare]:[Cmb_Rare]],MATCH(ROUND(MIN(SUM(AU$4,$O160/1000),SUM($O160,AU$4/1000)),3),CMB[[Cmb_ID]:[Cmb_ID]],0))),CHOOSE(AC[[M]:[M]],2,1,1,SUM(AC[[AB]:[DB]])))),""))</f>
        <v/>
      </c>
      <c r="AV160" t="str">
        <f>IF(OR(AV$5="",$S160=""),"",IFERROR(SUM(PRODUCT(INDEX(CMB[[BA_0O]:[BA_2O]],MATCH(ROUND(MIN(SUM(AV$4,$O160/1000),SUM($O160,AV$4/1000)),3),CMB[[Cmb_ID]:[Cmb_ID]],0),SUM(N(AV$1),N($R160),1)),CHOOSE(AC[[M]:[M]],1,1,0,AC[[AB]:[AB]])),PRODUCT(INDEX(CMB[[BD_0O]:[BD_2O]],MATCH(ROUND(MIN(SUM(AV$4,$O160/1000),SUM($O160,AV$4/1000)),3),CMB[[Cmb_ID]:[Cmb_ID]],0),SUM(N(AV$1),N($R160),1)),CHOOSE(AC[[M]:[M]],1,0,1,AC[[DB]:[DB]])),PRODUCT(SUM(ROUND(AVERAGE(VALUE(AV$3),VALUE($P160)),0),CHOOSE(IF(OR(AV$1,$R160),4,INDEX(CMB[[Res_Rare]:[Res_Rare]],MATCH(ROUND(MIN(SUM(AV$4,$O160/1000),SUM($O160,AV$4/1000)),3),CMB[[Cmb_ID]:[Cmb_ID]],0))),-1,-1,0,0)),IF(OR(AV$1,$R160),4,INDEX(CMB[[Cmb_Rare]:[Cmb_Rare]],MATCH(ROUND(MIN(SUM(AV$4,$O160/1000),SUM($O160,AV$4/1000)),3),CMB[[Cmb_ID]:[Cmb_ID]],0))),CHOOSE(AC[[M]:[M]],2,1,1,SUM(AC[[AB]:[DB]])))),""))</f>
        <v/>
      </c>
      <c r="AW160" t="str">
        <f>IF(OR(AW$5="",$S160=""),"",IFERROR(SUM(PRODUCT(INDEX(CMB[[BA_0O]:[BA_2O]],MATCH(ROUND(MIN(SUM(AW$4,$O160/1000),SUM($O160,AW$4/1000)),3),CMB[[Cmb_ID]:[Cmb_ID]],0),SUM(N(AW$1),N($R160),1)),CHOOSE(AC[[M]:[M]],1,1,0,AC[[AB]:[AB]])),PRODUCT(INDEX(CMB[[BD_0O]:[BD_2O]],MATCH(ROUND(MIN(SUM(AW$4,$O160/1000),SUM($O160,AW$4/1000)),3),CMB[[Cmb_ID]:[Cmb_ID]],0),SUM(N(AW$1),N($R160),1)),CHOOSE(AC[[M]:[M]],1,0,1,AC[[DB]:[DB]])),PRODUCT(SUM(ROUND(AVERAGE(VALUE(AW$3),VALUE($P160)),0),CHOOSE(IF(OR(AW$1,$R160),4,INDEX(CMB[[Res_Rare]:[Res_Rare]],MATCH(ROUND(MIN(SUM(AW$4,$O160/1000),SUM($O160,AW$4/1000)),3),CMB[[Cmb_ID]:[Cmb_ID]],0))),-1,-1,0,0)),IF(OR(AW$1,$R160),4,INDEX(CMB[[Cmb_Rare]:[Cmb_Rare]],MATCH(ROUND(MIN(SUM(AW$4,$O160/1000),SUM($O160,AW$4/1000)),3),CMB[[Cmb_ID]:[Cmb_ID]],0))),CHOOSE(AC[[M]:[M]],2,1,1,SUM(AC[[AB]:[DB]])))),""))</f>
        <v/>
      </c>
      <c r="AX160" t="str">
        <f>IF(OR(AX$5="",$S160=""),"",IFERROR(SUM(PRODUCT(INDEX(CMB[[BA_0O]:[BA_2O]],MATCH(ROUND(MIN(SUM(AX$4,$O160/1000),SUM($O160,AX$4/1000)),3),CMB[[Cmb_ID]:[Cmb_ID]],0),SUM(N(AX$1),N($R160),1)),CHOOSE(AC[[M]:[M]],1,1,0,AC[[AB]:[AB]])),PRODUCT(INDEX(CMB[[BD_0O]:[BD_2O]],MATCH(ROUND(MIN(SUM(AX$4,$O160/1000),SUM($O160,AX$4/1000)),3),CMB[[Cmb_ID]:[Cmb_ID]],0),SUM(N(AX$1),N($R160),1)),CHOOSE(AC[[M]:[M]],1,0,1,AC[[DB]:[DB]])),PRODUCT(SUM(ROUND(AVERAGE(VALUE(AX$3),VALUE($P160)),0),CHOOSE(IF(OR(AX$1,$R160),4,INDEX(CMB[[Res_Rare]:[Res_Rare]],MATCH(ROUND(MIN(SUM(AX$4,$O160/1000),SUM($O160,AX$4/1000)),3),CMB[[Cmb_ID]:[Cmb_ID]],0))),-1,-1,0,0)),IF(OR(AX$1,$R160),4,INDEX(CMB[[Cmb_Rare]:[Cmb_Rare]],MATCH(ROUND(MIN(SUM(AX$4,$O160/1000),SUM($O160,AX$4/1000)),3),CMB[[Cmb_ID]:[Cmb_ID]],0))),CHOOSE(AC[[M]:[M]],2,1,1,SUM(AC[[AB]:[DB]])))),""))</f>
        <v/>
      </c>
      <c r="AY160" t="str">
        <f>IF(OR(AY$5="",$S160=""),"",IFERROR(SUM(PRODUCT(INDEX(CMB[[BA_0O]:[BA_2O]],MATCH(ROUND(MIN(SUM(AY$4,$O160/1000),SUM($O160,AY$4/1000)),3),CMB[[Cmb_ID]:[Cmb_ID]],0),SUM(N(AY$1),N($R160),1)),CHOOSE(AC[[M]:[M]],1,1,0,AC[[AB]:[AB]])),PRODUCT(INDEX(CMB[[BD_0O]:[BD_2O]],MATCH(ROUND(MIN(SUM(AY$4,$O160/1000),SUM($O160,AY$4/1000)),3),CMB[[Cmb_ID]:[Cmb_ID]],0),SUM(N(AY$1),N($R160),1)),CHOOSE(AC[[M]:[M]],1,0,1,AC[[DB]:[DB]])),PRODUCT(SUM(ROUND(AVERAGE(VALUE(AY$3),VALUE($P160)),0),CHOOSE(IF(OR(AY$1,$R160),4,INDEX(CMB[[Res_Rare]:[Res_Rare]],MATCH(ROUND(MIN(SUM(AY$4,$O160/1000),SUM($O160,AY$4/1000)),3),CMB[[Cmb_ID]:[Cmb_ID]],0))),-1,-1,0,0)),IF(OR(AY$1,$R160),4,INDEX(CMB[[Cmb_Rare]:[Cmb_Rare]],MATCH(ROUND(MIN(SUM(AY$4,$O160/1000),SUM($O160,AY$4/1000)),3),CMB[[Cmb_ID]:[Cmb_ID]],0))),CHOOSE(AC[[M]:[M]],2,1,1,SUM(AC[[AB]:[DB]])))),""))</f>
        <v/>
      </c>
      <c r="AZ160" t="str">
        <f>IF(OR(AZ$5="",$S160=""),"",IFERROR(SUM(PRODUCT(INDEX(CMB[[BA_0O]:[BA_2O]],MATCH(ROUND(MIN(SUM(AZ$4,$O160/1000),SUM($O160,AZ$4/1000)),3),CMB[[Cmb_ID]:[Cmb_ID]],0),SUM(N(AZ$1),N($R160),1)),CHOOSE(AC[[M]:[M]],1,1,0,AC[[AB]:[AB]])),PRODUCT(INDEX(CMB[[BD_0O]:[BD_2O]],MATCH(ROUND(MIN(SUM(AZ$4,$O160/1000),SUM($O160,AZ$4/1000)),3),CMB[[Cmb_ID]:[Cmb_ID]],0),SUM(N(AZ$1),N($R160),1)),CHOOSE(AC[[M]:[M]],1,0,1,AC[[DB]:[DB]])),PRODUCT(SUM(ROUND(AVERAGE(VALUE(AZ$3),VALUE($P160)),0),CHOOSE(IF(OR(AZ$1,$R160),4,INDEX(CMB[[Res_Rare]:[Res_Rare]],MATCH(ROUND(MIN(SUM(AZ$4,$O160/1000),SUM($O160,AZ$4/1000)),3),CMB[[Cmb_ID]:[Cmb_ID]],0))),-1,-1,0,0)),IF(OR(AZ$1,$R160),4,INDEX(CMB[[Cmb_Rare]:[Cmb_Rare]],MATCH(ROUND(MIN(SUM(AZ$4,$O160/1000),SUM($O160,AZ$4/1000)),3),CMB[[Cmb_ID]:[Cmb_ID]],0))),CHOOSE(AC[[M]:[M]],2,1,1,SUM(AC[[AB]:[DB]])))),""))</f>
        <v/>
      </c>
      <c r="BA160" t="str">
        <f>IF(OR(BA$5="",$S160=""),"",IFERROR(SUM(PRODUCT(INDEX(CMB[[BA_0O]:[BA_2O]],MATCH(ROUND(MIN(SUM(BA$4,$O160/1000),SUM($O160,BA$4/1000)),3),CMB[[Cmb_ID]:[Cmb_ID]],0),SUM(N(BA$1),N($R160),1)),CHOOSE(AC[[M]:[M]],1,1,0,AC[[AB]:[AB]])),PRODUCT(INDEX(CMB[[BD_0O]:[BD_2O]],MATCH(ROUND(MIN(SUM(BA$4,$O160/1000),SUM($O160,BA$4/1000)),3),CMB[[Cmb_ID]:[Cmb_ID]],0),SUM(N(BA$1),N($R160),1)),CHOOSE(AC[[M]:[M]],1,0,1,AC[[DB]:[DB]])),PRODUCT(SUM(ROUND(AVERAGE(VALUE(BA$3),VALUE($P160)),0),CHOOSE(IF(OR(BA$1,$R160),4,INDEX(CMB[[Res_Rare]:[Res_Rare]],MATCH(ROUND(MIN(SUM(BA$4,$O160/1000),SUM($O160,BA$4/1000)),3),CMB[[Cmb_ID]:[Cmb_ID]],0))),-1,-1,0,0)),IF(OR(BA$1,$R160),4,INDEX(CMB[[Cmb_Rare]:[Cmb_Rare]],MATCH(ROUND(MIN(SUM(BA$4,$O160/1000),SUM($O160,BA$4/1000)),3),CMB[[Cmb_ID]:[Cmb_ID]],0))),CHOOSE(AC[[M]:[M]],2,1,1,SUM(AC[[AB]:[DB]])))),""))</f>
        <v/>
      </c>
      <c r="BB160" t="str">
        <f>IF(OR(BB$5="",$S160=""),"",IFERROR(SUM(PRODUCT(INDEX(CMB[[BA_0O]:[BA_2O]],MATCH(ROUND(MIN(SUM(BB$4,$O160/1000),SUM($O160,BB$4/1000)),3),CMB[[Cmb_ID]:[Cmb_ID]],0),SUM(N(BB$1),N($R160),1)),CHOOSE(AC[[M]:[M]],1,1,0,AC[[AB]:[AB]])),PRODUCT(INDEX(CMB[[BD_0O]:[BD_2O]],MATCH(ROUND(MIN(SUM(BB$4,$O160/1000),SUM($O160,BB$4/1000)),3),CMB[[Cmb_ID]:[Cmb_ID]],0),SUM(N(BB$1),N($R160),1)),CHOOSE(AC[[M]:[M]],1,0,1,AC[[DB]:[DB]])),PRODUCT(SUM(ROUND(AVERAGE(VALUE(BB$3),VALUE($P160)),0),CHOOSE(IF(OR(BB$1,$R160),4,INDEX(CMB[[Res_Rare]:[Res_Rare]],MATCH(ROUND(MIN(SUM(BB$4,$O160/1000),SUM($O160,BB$4/1000)),3),CMB[[Cmb_ID]:[Cmb_ID]],0))),-1,-1,0,0)),IF(OR(BB$1,$R160),4,INDEX(CMB[[Cmb_Rare]:[Cmb_Rare]],MATCH(ROUND(MIN(SUM(BB$4,$O160/1000),SUM($O160,BB$4/1000)),3),CMB[[Cmb_ID]:[Cmb_ID]],0))),CHOOSE(AC[[M]:[M]],2,1,1,SUM(AC[[AB]:[DB]])))),""))</f>
        <v/>
      </c>
      <c r="BC160" t="str">
        <f>IF(OR(BC$5="",$S160=""),"",IFERROR(SUM(PRODUCT(INDEX(CMB[[BA_0O]:[BA_2O]],MATCH(ROUND(MIN(SUM(BC$4,$O160/1000),SUM($O160,BC$4/1000)),3),CMB[[Cmb_ID]:[Cmb_ID]],0),SUM(N(BC$1),N($R160),1)),CHOOSE(AC[[M]:[M]],1,1,0,AC[[AB]:[AB]])),PRODUCT(INDEX(CMB[[BD_0O]:[BD_2O]],MATCH(ROUND(MIN(SUM(BC$4,$O160/1000),SUM($O160,BC$4/1000)),3),CMB[[Cmb_ID]:[Cmb_ID]],0),SUM(N(BC$1),N($R160),1)),CHOOSE(AC[[M]:[M]],1,0,1,AC[[DB]:[DB]])),PRODUCT(SUM(ROUND(AVERAGE(VALUE(BC$3),VALUE($P160)),0),CHOOSE(IF(OR(BC$1,$R160),4,INDEX(CMB[[Res_Rare]:[Res_Rare]],MATCH(ROUND(MIN(SUM(BC$4,$O160/1000),SUM($O160,BC$4/1000)),3),CMB[[Cmb_ID]:[Cmb_ID]],0))),-1,-1,0,0)),IF(OR(BC$1,$R160),4,INDEX(CMB[[Cmb_Rare]:[Cmb_Rare]],MATCH(ROUND(MIN(SUM(BC$4,$O160/1000),SUM($O160,BC$4/1000)),3),CMB[[Cmb_ID]:[Cmb_ID]],0))),CHOOSE(AC[[M]:[M]],2,1,1,SUM(AC[[AB]:[DB]])))),""))</f>
        <v/>
      </c>
      <c r="BD160" t="str">
        <f>IF(OR(BD$5="",$S160=""),"",IFERROR(SUM(PRODUCT(INDEX(CMB[[BA_0O]:[BA_2O]],MATCH(ROUND(MIN(SUM(BD$4,$O160/1000),SUM($O160,BD$4/1000)),3),CMB[[Cmb_ID]:[Cmb_ID]],0),SUM(N(BD$1),N($R160),1)),CHOOSE(AC[[M]:[M]],1,1,0,AC[[AB]:[AB]])),PRODUCT(INDEX(CMB[[BD_0O]:[BD_2O]],MATCH(ROUND(MIN(SUM(BD$4,$O160/1000),SUM($O160,BD$4/1000)),3),CMB[[Cmb_ID]:[Cmb_ID]],0),SUM(N(BD$1),N($R160),1)),CHOOSE(AC[[M]:[M]],1,0,1,AC[[DB]:[DB]])),PRODUCT(SUM(ROUND(AVERAGE(VALUE(BD$3),VALUE($P160)),0),CHOOSE(IF(OR(BD$1,$R160),4,INDEX(CMB[[Res_Rare]:[Res_Rare]],MATCH(ROUND(MIN(SUM(BD$4,$O160/1000),SUM($O160,BD$4/1000)),3),CMB[[Cmb_ID]:[Cmb_ID]],0))),-1,-1,0,0)),IF(OR(BD$1,$R160),4,INDEX(CMB[[Cmb_Rare]:[Cmb_Rare]],MATCH(ROUND(MIN(SUM(BD$4,$O160/1000),SUM($O160,BD$4/1000)),3),CMB[[Cmb_ID]:[Cmb_ID]],0))),CHOOSE(AC[[M]:[M]],2,1,1,SUM(AC[[AB]:[DB]])))),""))</f>
        <v/>
      </c>
      <c r="BE160" t="str">
        <f>IF(OR(BE$5="",$S160=""),"",IFERROR(SUM(PRODUCT(INDEX(CMB[[BA_0O]:[BA_2O]],MATCH(ROUND(MIN(SUM(BE$4,$O160/1000),SUM($O160,BE$4/1000)),3),CMB[[Cmb_ID]:[Cmb_ID]],0),SUM(N(BE$1),N($R160),1)),CHOOSE(AC[[M]:[M]],1,1,0,AC[[AB]:[AB]])),PRODUCT(INDEX(CMB[[BD_0O]:[BD_2O]],MATCH(ROUND(MIN(SUM(BE$4,$O160/1000),SUM($O160,BE$4/1000)),3),CMB[[Cmb_ID]:[Cmb_ID]],0),SUM(N(BE$1),N($R160),1)),CHOOSE(AC[[M]:[M]],1,0,1,AC[[DB]:[DB]])),PRODUCT(SUM(ROUND(AVERAGE(VALUE(BE$3),VALUE($P160)),0),CHOOSE(IF(OR(BE$1,$R160),4,INDEX(CMB[[Res_Rare]:[Res_Rare]],MATCH(ROUND(MIN(SUM(BE$4,$O160/1000),SUM($O160,BE$4/1000)),3),CMB[[Cmb_ID]:[Cmb_ID]],0))),-1,-1,0,0)),IF(OR(BE$1,$R160),4,INDEX(CMB[[Cmb_Rare]:[Cmb_Rare]],MATCH(ROUND(MIN(SUM(BE$4,$O160/1000),SUM($O160,BE$4/1000)),3),CMB[[Cmb_ID]:[Cmb_ID]],0))),CHOOSE(AC[[M]:[M]],2,1,1,SUM(AC[[AB]:[DB]])))),""))</f>
        <v/>
      </c>
      <c r="BF160" t="str">
        <f>IF(OR(BF$5="",$S160=""),"",IFERROR(SUM(PRODUCT(INDEX(CMB[[BA_0O]:[BA_2O]],MATCH(ROUND(MIN(SUM(BF$4,$O160/1000),SUM($O160,BF$4/1000)),3),CMB[[Cmb_ID]:[Cmb_ID]],0),SUM(N(BF$1),N($R160),1)),CHOOSE(AC[[M]:[M]],1,1,0,AC[[AB]:[AB]])),PRODUCT(INDEX(CMB[[BD_0O]:[BD_2O]],MATCH(ROUND(MIN(SUM(BF$4,$O160/1000),SUM($O160,BF$4/1000)),3),CMB[[Cmb_ID]:[Cmb_ID]],0),SUM(N(BF$1),N($R160),1)),CHOOSE(AC[[M]:[M]],1,0,1,AC[[DB]:[DB]])),PRODUCT(SUM(ROUND(AVERAGE(VALUE(BF$3),VALUE($P160)),0),CHOOSE(IF(OR(BF$1,$R160),4,INDEX(CMB[[Res_Rare]:[Res_Rare]],MATCH(ROUND(MIN(SUM(BF$4,$O160/1000),SUM($O160,BF$4/1000)),3),CMB[[Cmb_ID]:[Cmb_ID]],0))),-1,-1,0,0)),IF(OR(BF$1,$R160),4,INDEX(CMB[[Cmb_Rare]:[Cmb_Rare]],MATCH(ROUND(MIN(SUM(BF$4,$O160/1000),SUM($O160,BF$4/1000)),3),CMB[[Cmb_ID]:[Cmb_ID]],0))),CHOOSE(AC[[M]:[M]],2,1,1,SUM(AC[[AB]:[DB]])))),""))</f>
        <v/>
      </c>
      <c r="BG160" t="str">
        <f>IF(OR(BG$5="",$S160=""),"",IFERROR(SUM(PRODUCT(INDEX(CMB[[BA_0O]:[BA_2O]],MATCH(ROUND(MIN(SUM(BG$4,$O160/1000),SUM($O160,BG$4/1000)),3),CMB[[Cmb_ID]:[Cmb_ID]],0),SUM(N(BG$1),N($R160),1)),CHOOSE(AC[[M]:[M]],1,1,0,AC[[AB]:[AB]])),PRODUCT(INDEX(CMB[[BD_0O]:[BD_2O]],MATCH(ROUND(MIN(SUM(BG$4,$O160/1000),SUM($O160,BG$4/1000)),3),CMB[[Cmb_ID]:[Cmb_ID]],0),SUM(N(BG$1),N($R160),1)),CHOOSE(AC[[M]:[M]],1,0,1,AC[[DB]:[DB]])),PRODUCT(SUM(ROUND(AVERAGE(VALUE(BG$3),VALUE($P160)),0),CHOOSE(IF(OR(BG$1,$R160),4,INDEX(CMB[[Res_Rare]:[Res_Rare]],MATCH(ROUND(MIN(SUM(BG$4,$O160/1000),SUM($O160,BG$4/1000)),3),CMB[[Cmb_ID]:[Cmb_ID]],0))),-1,-1,0,0)),IF(OR(BG$1,$R160),4,INDEX(CMB[[Cmb_Rare]:[Cmb_Rare]],MATCH(ROUND(MIN(SUM(BG$4,$O160/1000),SUM($O160,BG$4/1000)),3),CMB[[Cmb_ID]:[Cmb_ID]],0))),CHOOSE(AC[[M]:[M]],2,1,1,SUM(AC[[AB]:[DB]])))),""))</f>
        <v/>
      </c>
      <c r="BH160" t="str">
        <f>IF(OR(BH$5="",$S160=""),"",IFERROR(SUM(PRODUCT(INDEX(CMB[[BA_0O]:[BA_2O]],MATCH(ROUND(MIN(SUM(BH$4,$O160/1000),SUM($O160,BH$4/1000)),3),CMB[[Cmb_ID]:[Cmb_ID]],0),SUM(N(BH$1),N($R160),1)),CHOOSE(AC[[M]:[M]],1,1,0,AC[[AB]:[AB]])),PRODUCT(INDEX(CMB[[BD_0O]:[BD_2O]],MATCH(ROUND(MIN(SUM(BH$4,$O160/1000),SUM($O160,BH$4/1000)),3),CMB[[Cmb_ID]:[Cmb_ID]],0),SUM(N(BH$1),N($R160),1)),CHOOSE(AC[[M]:[M]],1,0,1,AC[[DB]:[DB]])),PRODUCT(SUM(ROUND(AVERAGE(VALUE(BH$3),VALUE($P160)),0),CHOOSE(IF(OR(BH$1,$R160),4,INDEX(CMB[[Res_Rare]:[Res_Rare]],MATCH(ROUND(MIN(SUM(BH$4,$O160/1000),SUM($O160,BH$4/1000)),3),CMB[[Cmb_ID]:[Cmb_ID]],0))),-1,-1,0,0)),IF(OR(BH$1,$R160),4,INDEX(CMB[[Cmb_Rare]:[Cmb_Rare]],MATCH(ROUND(MIN(SUM(BH$4,$O160/1000),SUM($O160,BH$4/1000)),3),CMB[[Cmb_ID]:[Cmb_ID]],0))),CHOOSE(AC[[M]:[M]],2,1,1,SUM(AC[[AB]:[DB]])))),""))</f>
        <v/>
      </c>
      <c r="BI160" t="str">
        <f>IF(OR(BI$5="",$S160=""),"",IFERROR(SUM(PRODUCT(INDEX(CMB[[BA_0O]:[BA_2O]],MATCH(ROUND(MIN(SUM(BI$4,$O160/1000),SUM($O160,BI$4/1000)),3),CMB[[Cmb_ID]:[Cmb_ID]],0),SUM(N(BI$1),N($R160),1)),CHOOSE(AC[[M]:[M]],1,1,0,AC[[AB]:[AB]])),PRODUCT(INDEX(CMB[[BD_0O]:[BD_2O]],MATCH(ROUND(MIN(SUM(BI$4,$O160/1000),SUM($O160,BI$4/1000)),3),CMB[[Cmb_ID]:[Cmb_ID]],0),SUM(N(BI$1),N($R160),1)),CHOOSE(AC[[M]:[M]],1,0,1,AC[[DB]:[DB]])),PRODUCT(SUM(ROUND(AVERAGE(VALUE(BI$3),VALUE($P160)),0),CHOOSE(IF(OR(BI$1,$R160),4,INDEX(CMB[[Res_Rare]:[Res_Rare]],MATCH(ROUND(MIN(SUM(BI$4,$O160/1000),SUM($O160,BI$4/1000)),3),CMB[[Cmb_ID]:[Cmb_ID]],0))),-1,-1,0,0)),IF(OR(BI$1,$R160),4,INDEX(CMB[[Cmb_Rare]:[Cmb_Rare]],MATCH(ROUND(MIN(SUM(BI$4,$O160/1000),SUM($O160,BI$4/1000)),3),CMB[[Cmb_ID]:[Cmb_ID]],0))),CHOOSE(AC[[M]:[M]],2,1,1,SUM(AC[[AB]:[DB]])))),""))</f>
        <v/>
      </c>
      <c r="BJ160" t="str">
        <f>IF(OR(BJ$5="",$S160=""),"",IFERROR(SUM(PRODUCT(INDEX(CMB[[BA_0O]:[BA_2O]],MATCH(ROUND(MIN(SUM(BJ$4,$O160/1000),SUM($O160,BJ$4/1000)),3),CMB[[Cmb_ID]:[Cmb_ID]],0),SUM(N(BJ$1),N($R160),1)),CHOOSE(AC[[M]:[M]],1,1,0,AC[[AB]:[AB]])),PRODUCT(INDEX(CMB[[BD_0O]:[BD_2O]],MATCH(ROUND(MIN(SUM(BJ$4,$O160/1000),SUM($O160,BJ$4/1000)),3),CMB[[Cmb_ID]:[Cmb_ID]],0),SUM(N(BJ$1),N($R160),1)),CHOOSE(AC[[M]:[M]],1,0,1,AC[[DB]:[DB]])),PRODUCT(SUM(ROUND(AVERAGE(VALUE(BJ$3),VALUE($P160)),0),CHOOSE(IF(OR(BJ$1,$R160),4,INDEX(CMB[[Res_Rare]:[Res_Rare]],MATCH(ROUND(MIN(SUM(BJ$4,$O160/1000),SUM($O160,BJ$4/1000)),3),CMB[[Cmb_ID]:[Cmb_ID]],0))),-1,-1,0,0)),IF(OR(BJ$1,$R160),4,INDEX(CMB[[Cmb_Rare]:[Cmb_Rare]],MATCH(ROUND(MIN(SUM(BJ$4,$O160/1000),SUM($O160,BJ$4/1000)),3),CMB[[Cmb_ID]:[Cmb_ID]],0))),CHOOSE(AC[[M]:[M]],2,1,1,SUM(AC[[AB]:[DB]])))),""))</f>
        <v/>
      </c>
      <c r="BK160" t="str">
        <f>IF(OR(BK$5="",$S160=""),"",IFERROR(SUM(PRODUCT(INDEX(CMB[[BA_0O]:[BA_2O]],MATCH(ROUND(MIN(SUM(BK$4,$O160/1000),SUM($O160,BK$4/1000)),3),CMB[[Cmb_ID]:[Cmb_ID]],0),SUM(N(BK$1),N($R160),1)),CHOOSE(AC[[M]:[M]],1,1,0,AC[[AB]:[AB]])),PRODUCT(INDEX(CMB[[BD_0O]:[BD_2O]],MATCH(ROUND(MIN(SUM(BK$4,$O160/1000),SUM($O160,BK$4/1000)),3),CMB[[Cmb_ID]:[Cmb_ID]],0),SUM(N(BK$1),N($R160),1)),CHOOSE(AC[[M]:[M]],1,0,1,AC[[DB]:[DB]])),PRODUCT(SUM(ROUND(AVERAGE(VALUE(BK$3),VALUE($P160)),0),CHOOSE(IF(OR(BK$1,$R160),4,INDEX(CMB[[Res_Rare]:[Res_Rare]],MATCH(ROUND(MIN(SUM(BK$4,$O160/1000),SUM($O160,BK$4/1000)),3),CMB[[Cmb_ID]:[Cmb_ID]],0))),-1,-1,0,0)),IF(OR(BK$1,$R160),4,INDEX(CMB[[Cmb_Rare]:[Cmb_Rare]],MATCH(ROUND(MIN(SUM(BK$4,$O160/1000),SUM($O160,BK$4/1000)),3),CMB[[Cmb_ID]:[Cmb_ID]],0))),CHOOSE(AC[[M]:[M]],2,1,1,SUM(AC[[AB]:[DB]])))),""))</f>
        <v/>
      </c>
      <c r="BL160" t="str">
        <f>IF(OR(BL$5="",$S160=""),"",IFERROR(SUM(PRODUCT(INDEX(CMB[[BA_0O]:[BA_2O]],MATCH(ROUND(MIN(SUM(BL$4,$O160/1000),SUM($O160,BL$4/1000)),3),CMB[[Cmb_ID]:[Cmb_ID]],0),SUM(N(BL$1),N($R160),1)),CHOOSE(AC[[M]:[M]],1,1,0,AC[[AB]:[AB]])),PRODUCT(INDEX(CMB[[BD_0O]:[BD_2O]],MATCH(ROUND(MIN(SUM(BL$4,$O160/1000),SUM($O160,BL$4/1000)),3),CMB[[Cmb_ID]:[Cmb_ID]],0),SUM(N(BL$1),N($R160),1)),CHOOSE(AC[[M]:[M]],1,0,1,AC[[DB]:[DB]])),PRODUCT(SUM(ROUND(AVERAGE(VALUE(BL$3),VALUE($P160)),0),CHOOSE(IF(OR(BL$1,$R160),4,INDEX(CMB[[Res_Rare]:[Res_Rare]],MATCH(ROUND(MIN(SUM(BL$4,$O160/1000),SUM($O160,BL$4/1000)),3),CMB[[Cmb_ID]:[Cmb_ID]],0))),-1,-1,0,0)),IF(OR(BL$1,$R160),4,INDEX(CMB[[Cmb_Rare]:[Cmb_Rare]],MATCH(ROUND(MIN(SUM(BL$4,$O160/1000),SUM($O160,BL$4/1000)),3),CMB[[Cmb_ID]:[Cmb_ID]],0))),CHOOSE(AC[[M]:[M]],2,1,1,SUM(AC[[AB]:[DB]])))),""))</f>
        <v/>
      </c>
      <c r="BM160" t="str">
        <f>IF(OR(BM$5="",$S160=""),"",IFERROR(SUM(PRODUCT(INDEX(CMB[[BA_0O]:[BA_2O]],MATCH(ROUND(MIN(SUM(BM$4,$O160/1000),SUM($O160,BM$4/1000)),3),CMB[[Cmb_ID]:[Cmb_ID]],0),SUM(N(BM$1),N($R160),1)),CHOOSE(AC[[M]:[M]],1,1,0,AC[[AB]:[AB]])),PRODUCT(INDEX(CMB[[BD_0O]:[BD_2O]],MATCH(ROUND(MIN(SUM(BM$4,$O160/1000),SUM($O160,BM$4/1000)),3),CMB[[Cmb_ID]:[Cmb_ID]],0),SUM(N(BM$1),N($R160),1)),CHOOSE(AC[[M]:[M]],1,0,1,AC[[DB]:[DB]])),PRODUCT(SUM(ROUND(AVERAGE(VALUE(BM$3),VALUE($P160)),0),CHOOSE(IF(OR(BM$1,$R160),4,INDEX(CMB[[Res_Rare]:[Res_Rare]],MATCH(ROUND(MIN(SUM(BM$4,$O160/1000),SUM($O160,BM$4/1000)),3),CMB[[Cmb_ID]:[Cmb_ID]],0))),-1,-1,0,0)),IF(OR(BM$1,$R160),4,INDEX(CMB[[Cmb_Rare]:[Cmb_Rare]],MATCH(ROUND(MIN(SUM(BM$4,$O160/1000),SUM($O160,BM$4/1000)),3),CMB[[Cmb_ID]:[Cmb_ID]],0))),CHOOSE(AC[[M]:[M]],2,1,1,SUM(AC[[AB]:[DB]])))),""))</f>
        <v/>
      </c>
      <c r="BN160" t="str">
        <f>IF(OR(BN$5="",$S160=""),"",IFERROR(SUM(PRODUCT(INDEX(CMB[[BA_0O]:[BA_2O]],MATCH(ROUND(MIN(SUM(BN$4,$O160/1000),SUM($O160,BN$4/1000)),3),CMB[[Cmb_ID]:[Cmb_ID]],0),SUM(N(BN$1),N($R160),1)),CHOOSE(AC[[M]:[M]],1,1,0,AC[[AB]:[AB]])),PRODUCT(INDEX(CMB[[BD_0O]:[BD_2O]],MATCH(ROUND(MIN(SUM(BN$4,$O160/1000),SUM($O160,BN$4/1000)),3),CMB[[Cmb_ID]:[Cmb_ID]],0),SUM(N(BN$1),N($R160),1)),CHOOSE(AC[[M]:[M]],1,0,1,AC[[DB]:[DB]])),PRODUCT(SUM(ROUND(AVERAGE(VALUE(BN$3),VALUE($P160)),0),CHOOSE(IF(OR(BN$1,$R160),4,INDEX(CMB[[Res_Rare]:[Res_Rare]],MATCH(ROUND(MIN(SUM(BN$4,$O160/1000),SUM($O160,BN$4/1000)),3),CMB[[Cmb_ID]:[Cmb_ID]],0))),-1,-1,0,0)),IF(OR(BN$1,$R160),4,INDEX(CMB[[Cmb_Rare]:[Cmb_Rare]],MATCH(ROUND(MIN(SUM(BN$4,$O160/1000),SUM($O160,BN$4/1000)),3),CMB[[Cmb_ID]:[Cmb_ID]],0))),CHOOSE(AC[[M]:[M]],2,1,1,SUM(AC[[AB]:[DB]])))),""))</f>
        <v/>
      </c>
      <c r="BO160" t="str">
        <f>IF(OR(BO$5="",$S160=""),"",IFERROR(SUM(PRODUCT(INDEX(CMB[[BA_0O]:[BA_2O]],MATCH(ROUND(MIN(SUM(BO$4,$O160/1000),SUM($O160,BO$4/1000)),3),CMB[[Cmb_ID]:[Cmb_ID]],0),SUM(N(BO$1),N($R160),1)),CHOOSE(AC[[M]:[M]],1,1,0,AC[[AB]:[AB]])),PRODUCT(INDEX(CMB[[BD_0O]:[BD_2O]],MATCH(ROUND(MIN(SUM(BO$4,$O160/1000),SUM($O160,BO$4/1000)),3),CMB[[Cmb_ID]:[Cmb_ID]],0),SUM(N(BO$1),N($R160),1)),CHOOSE(AC[[M]:[M]],1,0,1,AC[[DB]:[DB]])),PRODUCT(SUM(ROUND(AVERAGE(VALUE(BO$3),VALUE($P160)),0),CHOOSE(IF(OR(BO$1,$R160),4,INDEX(CMB[[Res_Rare]:[Res_Rare]],MATCH(ROUND(MIN(SUM(BO$4,$O160/1000),SUM($O160,BO$4/1000)),3),CMB[[Cmb_ID]:[Cmb_ID]],0))),-1,-1,0,0)),IF(OR(BO$1,$R160),4,INDEX(CMB[[Cmb_Rare]:[Cmb_Rare]],MATCH(ROUND(MIN(SUM(BO$4,$O160/1000),SUM($O160,BO$4/1000)),3),CMB[[Cmb_ID]:[Cmb_ID]],0))),CHOOSE(AC[[M]:[M]],2,1,1,SUM(AC[[AB]:[DB]])))),""))</f>
        <v/>
      </c>
      <c r="BP160" t="str">
        <f>IF(OR(BP$5="",$S160=""),"",IFERROR(SUM(PRODUCT(INDEX(CMB[[BA_0O]:[BA_2O]],MATCH(ROUND(MIN(SUM(BP$4,$O160/1000),SUM($O160,BP$4/1000)),3),CMB[[Cmb_ID]:[Cmb_ID]],0),SUM(N(BP$1),N($R160),1)),CHOOSE(AC[[M]:[M]],1,1,0,AC[[AB]:[AB]])),PRODUCT(INDEX(CMB[[BD_0O]:[BD_2O]],MATCH(ROUND(MIN(SUM(BP$4,$O160/1000),SUM($O160,BP$4/1000)),3),CMB[[Cmb_ID]:[Cmb_ID]],0),SUM(N(BP$1),N($R160),1)),CHOOSE(AC[[M]:[M]],1,0,1,AC[[DB]:[DB]])),PRODUCT(SUM(ROUND(AVERAGE(VALUE(BP$3),VALUE($P160)),0),CHOOSE(IF(OR(BP$1,$R160),4,INDEX(CMB[[Res_Rare]:[Res_Rare]],MATCH(ROUND(MIN(SUM(BP$4,$O160/1000),SUM($O160,BP$4/1000)),3),CMB[[Cmb_ID]:[Cmb_ID]],0))),-1,-1,0,0)),IF(OR(BP$1,$R160),4,INDEX(CMB[[Cmb_Rare]:[Cmb_Rare]],MATCH(ROUND(MIN(SUM(BP$4,$O160/1000),SUM($O160,BP$4/1000)),3),CMB[[Cmb_ID]:[Cmb_ID]],0))),CHOOSE(AC[[M]:[M]],2,1,1,SUM(AC[[AB]:[DB]])))),""))</f>
        <v/>
      </c>
      <c r="BQ160" t="str">
        <f>IF(OR(BQ$5="",$S160=""),"",IFERROR(SUM(PRODUCT(INDEX(CMB[[BA_0O]:[BA_2O]],MATCH(ROUND(MIN(SUM(BQ$4,$O160/1000),SUM($O160,BQ$4/1000)),3),CMB[[Cmb_ID]:[Cmb_ID]],0),SUM(N(BQ$1),N($R160),1)),CHOOSE(AC[[M]:[M]],1,1,0,AC[[AB]:[AB]])),PRODUCT(INDEX(CMB[[BD_0O]:[BD_2O]],MATCH(ROUND(MIN(SUM(BQ$4,$O160/1000),SUM($O160,BQ$4/1000)),3),CMB[[Cmb_ID]:[Cmb_ID]],0),SUM(N(BQ$1),N($R160),1)),CHOOSE(AC[[M]:[M]],1,0,1,AC[[DB]:[DB]])),PRODUCT(SUM(ROUND(AVERAGE(VALUE(BQ$3),VALUE($P160)),0),CHOOSE(IF(OR(BQ$1,$R160),4,INDEX(CMB[[Res_Rare]:[Res_Rare]],MATCH(ROUND(MIN(SUM(BQ$4,$O160/1000),SUM($O160,BQ$4/1000)),3),CMB[[Cmb_ID]:[Cmb_ID]],0))),-1,-1,0,0)),IF(OR(BQ$1,$R160),4,INDEX(CMB[[Cmb_Rare]:[Cmb_Rare]],MATCH(ROUND(MIN(SUM(BQ$4,$O160/1000),SUM($O160,BQ$4/1000)),3),CMB[[Cmb_ID]:[Cmb_ID]],0))),CHOOSE(AC[[M]:[M]],2,1,1,SUM(AC[[AB]:[DB]])))),""))</f>
        <v/>
      </c>
      <c r="BR160" t="str">
        <f>IF(OR(BR$5="",$S160=""),"",IFERROR(SUM(PRODUCT(INDEX(CMB[[BA_0O]:[BA_2O]],MATCH(ROUND(MIN(SUM(BR$4,$O160/1000),SUM($O160,BR$4/1000)),3),CMB[[Cmb_ID]:[Cmb_ID]],0),SUM(N(BR$1),N($R160),1)),CHOOSE(AC[[M]:[M]],1,1,0,AC[[AB]:[AB]])),PRODUCT(INDEX(CMB[[BD_0O]:[BD_2O]],MATCH(ROUND(MIN(SUM(BR$4,$O160/1000),SUM($O160,BR$4/1000)),3),CMB[[Cmb_ID]:[Cmb_ID]],0),SUM(N(BR$1),N($R160),1)),CHOOSE(AC[[M]:[M]],1,0,1,AC[[DB]:[DB]])),PRODUCT(SUM(ROUND(AVERAGE(VALUE(BR$3),VALUE($P160)),0),CHOOSE(IF(OR(BR$1,$R160),4,INDEX(CMB[[Res_Rare]:[Res_Rare]],MATCH(ROUND(MIN(SUM(BR$4,$O160/1000),SUM($O160,BR$4/1000)),3),CMB[[Cmb_ID]:[Cmb_ID]],0))),-1,-1,0,0)),IF(OR(BR$1,$R160),4,INDEX(CMB[[Cmb_Rare]:[Cmb_Rare]],MATCH(ROUND(MIN(SUM(BR$4,$O160/1000),SUM($O160,BR$4/1000)),3),CMB[[Cmb_ID]:[Cmb_ID]],0))),CHOOSE(AC[[M]:[M]],2,1,1,SUM(AC[[AB]:[DB]])))),""))</f>
        <v/>
      </c>
      <c r="BS160" t="str">
        <f>IF(OR(BS$5="",$S160=""),"",IFERROR(SUM(PRODUCT(INDEX(CMB[[BA_0O]:[BA_2O]],MATCH(ROUND(MIN(SUM(BS$4,$O160/1000),SUM($O160,BS$4/1000)),3),CMB[[Cmb_ID]:[Cmb_ID]],0),SUM(N(BS$1),N($R160),1)),CHOOSE(AC[[M]:[M]],1,1,0,AC[[AB]:[AB]])),PRODUCT(INDEX(CMB[[BD_0O]:[BD_2O]],MATCH(ROUND(MIN(SUM(BS$4,$O160/1000),SUM($O160,BS$4/1000)),3),CMB[[Cmb_ID]:[Cmb_ID]],0),SUM(N(BS$1),N($R160),1)),CHOOSE(AC[[M]:[M]],1,0,1,AC[[DB]:[DB]])),PRODUCT(SUM(ROUND(AVERAGE(VALUE(BS$3),VALUE($P160)),0),CHOOSE(IF(OR(BS$1,$R160),4,INDEX(CMB[[Res_Rare]:[Res_Rare]],MATCH(ROUND(MIN(SUM(BS$4,$O160/1000),SUM($O160,BS$4/1000)),3),CMB[[Cmb_ID]:[Cmb_ID]],0))),-1,-1,0,0)),IF(OR(BS$1,$R160),4,INDEX(CMB[[Cmb_Rare]:[Cmb_Rare]],MATCH(ROUND(MIN(SUM(BS$4,$O160/1000),SUM($O160,BS$4/1000)),3),CMB[[Cmb_ID]:[Cmb_ID]],0))),CHOOSE(AC[[M]:[M]],2,1,1,SUM(AC[[AB]:[DB]])))),""))</f>
        <v/>
      </c>
      <c r="BT160" t="str">
        <f>IF(OR(BT$5="",$S160=""),"",IFERROR(SUM(PRODUCT(INDEX(CMB[[BA_0O]:[BA_2O]],MATCH(ROUND(MIN(SUM(BT$4,$O160/1000),SUM($O160,BT$4/1000)),3),CMB[[Cmb_ID]:[Cmb_ID]],0),SUM(N(BT$1),N($R160),1)),CHOOSE(AC[[M]:[M]],1,1,0,AC[[AB]:[AB]])),PRODUCT(INDEX(CMB[[BD_0O]:[BD_2O]],MATCH(ROUND(MIN(SUM(BT$4,$O160/1000),SUM($O160,BT$4/1000)),3),CMB[[Cmb_ID]:[Cmb_ID]],0),SUM(N(BT$1),N($R160),1)),CHOOSE(AC[[M]:[M]],1,0,1,AC[[DB]:[DB]])),PRODUCT(SUM(ROUND(AVERAGE(VALUE(BT$3),VALUE($P160)),0),CHOOSE(IF(OR(BT$1,$R160),4,INDEX(CMB[[Res_Rare]:[Res_Rare]],MATCH(ROUND(MIN(SUM(BT$4,$O160/1000),SUM($O160,BT$4/1000)),3),CMB[[Cmb_ID]:[Cmb_ID]],0))),-1,-1,0,0)),IF(OR(BT$1,$R160),4,INDEX(CMB[[Cmb_Rare]:[Cmb_Rare]],MATCH(ROUND(MIN(SUM(BT$4,$O160/1000),SUM($O160,BT$4/1000)),3),CMB[[Cmb_ID]:[Cmb_ID]],0))),CHOOSE(AC[[M]:[M]],2,1,1,SUM(AC[[AB]:[DB]])))),""))</f>
        <v/>
      </c>
      <c r="BU160" t="str">
        <f>IF(OR(BU$5="",$S160=""),"",IFERROR(SUM(PRODUCT(INDEX(CMB[[BA_0O]:[BA_2O]],MATCH(ROUND(MIN(SUM(BU$4,$O160/1000),SUM($O160,BU$4/1000)),3),CMB[[Cmb_ID]:[Cmb_ID]],0),SUM(N(BU$1),N($R160),1)),CHOOSE(AC[[M]:[M]],1,1,0,AC[[AB]:[AB]])),PRODUCT(INDEX(CMB[[BD_0O]:[BD_2O]],MATCH(ROUND(MIN(SUM(BU$4,$O160/1000),SUM($O160,BU$4/1000)),3),CMB[[Cmb_ID]:[Cmb_ID]],0),SUM(N(BU$1),N($R160),1)),CHOOSE(AC[[M]:[M]],1,0,1,AC[[DB]:[DB]])),PRODUCT(SUM(ROUND(AVERAGE(VALUE(BU$3),VALUE($P160)),0),CHOOSE(IF(OR(BU$1,$R160),4,INDEX(CMB[[Res_Rare]:[Res_Rare]],MATCH(ROUND(MIN(SUM(BU$4,$O160/1000),SUM($O160,BU$4/1000)),3),CMB[[Cmb_ID]:[Cmb_ID]],0))),-1,-1,0,0)),IF(OR(BU$1,$R160),4,INDEX(CMB[[Cmb_Rare]:[Cmb_Rare]],MATCH(ROUND(MIN(SUM(BU$4,$O160/1000),SUM($O160,BU$4/1000)),3),CMB[[Cmb_ID]:[Cmb_ID]],0))),CHOOSE(AC[[M]:[M]],2,1,1,SUM(AC[[AB]:[DB]])))),""))</f>
        <v/>
      </c>
      <c r="BV160" t="str">
        <f>IF(OR(BV$5="",$S160=""),"",IFERROR(SUM(PRODUCT(INDEX(CMB[[BA_0O]:[BA_2O]],MATCH(ROUND(MIN(SUM(BV$4,$O160/1000),SUM($O160,BV$4/1000)),3),CMB[[Cmb_ID]:[Cmb_ID]],0),SUM(N(BV$1),N($R160),1)),CHOOSE(AC[[M]:[M]],1,1,0,AC[[AB]:[AB]])),PRODUCT(INDEX(CMB[[BD_0O]:[BD_2O]],MATCH(ROUND(MIN(SUM(BV$4,$O160/1000),SUM($O160,BV$4/1000)),3),CMB[[Cmb_ID]:[Cmb_ID]],0),SUM(N(BV$1),N($R160),1)),CHOOSE(AC[[M]:[M]],1,0,1,AC[[DB]:[DB]])),PRODUCT(SUM(ROUND(AVERAGE(VALUE(BV$3),VALUE($P160)),0),CHOOSE(IF(OR(BV$1,$R160),4,INDEX(CMB[[Res_Rare]:[Res_Rare]],MATCH(ROUND(MIN(SUM(BV$4,$O160/1000),SUM($O160,BV$4/1000)),3),CMB[[Cmb_ID]:[Cmb_ID]],0))),-1,-1,0,0)),IF(OR(BV$1,$R160),4,INDEX(CMB[[Cmb_Rare]:[Cmb_Rare]],MATCH(ROUND(MIN(SUM(BV$4,$O160/1000),SUM($O160,BV$4/1000)),3),CMB[[Cmb_ID]:[Cmb_ID]],0))),CHOOSE(AC[[M]:[M]],2,1,1,SUM(AC[[AB]:[DB]])))),""))</f>
        <v/>
      </c>
      <c r="BW160" t="str">
        <f>IF(OR(BW$5="",$S160=""),"",IFERROR(SUM(PRODUCT(INDEX(CMB[[BA_0O]:[BA_2O]],MATCH(ROUND(MIN(SUM(BW$4,$O160/1000),SUM($O160,BW$4/1000)),3),CMB[[Cmb_ID]:[Cmb_ID]],0),SUM(N(BW$1),N($R160),1)),CHOOSE(AC[[M]:[M]],1,1,0,AC[[AB]:[AB]])),PRODUCT(INDEX(CMB[[BD_0O]:[BD_2O]],MATCH(ROUND(MIN(SUM(BW$4,$O160/1000),SUM($O160,BW$4/1000)),3),CMB[[Cmb_ID]:[Cmb_ID]],0),SUM(N(BW$1),N($R160),1)),CHOOSE(AC[[M]:[M]],1,0,1,AC[[DB]:[DB]])),PRODUCT(SUM(ROUND(AVERAGE(VALUE(BW$3),VALUE($P160)),0),CHOOSE(IF(OR(BW$1,$R160),4,INDEX(CMB[[Res_Rare]:[Res_Rare]],MATCH(ROUND(MIN(SUM(BW$4,$O160/1000),SUM($O160,BW$4/1000)),3),CMB[[Cmb_ID]:[Cmb_ID]],0))),-1,-1,0,0)),IF(OR(BW$1,$R160),4,INDEX(CMB[[Cmb_Rare]:[Cmb_Rare]],MATCH(ROUND(MIN(SUM(BW$4,$O160/1000),SUM($O160,BW$4/1000)),3),CMB[[Cmb_ID]:[Cmb_ID]],0))),CHOOSE(AC[[M]:[M]],2,1,1,SUM(AC[[AB]:[DB]])))),""))</f>
        <v/>
      </c>
      <c r="BX160" t="str">
        <f>IF(OR(BX$5="",$S160=""),"",IFERROR(SUM(PRODUCT(INDEX(CMB[[BA_0O]:[BA_2O]],MATCH(ROUND(MIN(SUM(BX$4,$O160/1000),SUM($O160,BX$4/1000)),3),CMB[[Cmb_ID]:[Cmb_ID]],0),SUM(N(BX$1),N($R160),1)),CHOOSE(AC[[M]:[M]],1,1,0,AC[[AB]:[AB]])),PRODUCT(INDEX(CMB[[BD_0O]:[BD_2O]],MATCH(ROUND(MIN(SUM(BX$4,$O160/1000),SUM($O160,BX$4/1000)),3),CMB[[Cmb_ID]:[Cmb_ID]],0),SUM(N(BX$1),N($R160),1)),CHOOSE(AC[[M]:[M]],1,0,1,AC[[DB]:[DB]])),PRODUCT(SUM(ROUND(AVERAGE(VALUE(BX$3),VALUE($P160)),0),CHOOSE(IF(OR(BX$1,$R160),4,INDEX(CMB[[Res_Rare]:[Res_Rare]],MATCH(ROUND(MIN(SUM(BX$4,$O160/1000),SUM($O160,BX$4/1000)),3),CMB[[Cmb_ID]:[Cmb_ID]],0))),-1,-1,0,0)),IF(OR(BX$1,$R160),4,INDEX(CMB[[Cmb_Rare]:[Cmb_Rare]],MATCH(ROUND(MIN(SUM(BX$4,$O160/1000),SUM($O160,BX$4/1000)),3),CMB[[Cmb_ID]:[Cmb_ID]],0))),CHOOSE(AC[[M]:[M]],2,1,1,SUM(AC[[AB]:[DB]])))),""))</f>
        <v/>
      </c>
      <c r="BY160" t="str">
        <f>IF(OR(BY$5="",$S160=""),"",IFERROR(SUM(PRODUCT(INDEX(CMB[[BA_0O]:[BA_2O]],MATCH(ROUND(MIN(SUM(BY$4,$O160/1000),SUM($O160,BY$4/1000)),3),CMB[[Cmb_ID]:[Cmb_ID]],0),SUM(N(BY$1),N($R160),1)),CHOOSE(AC[[M]:[M]],1,1,0,AC[[AB]:[AB]])),PRODUCT(INDEX(CMB[[BD_0O]:[BD_2O]],MATCH(ROUND(MIN(SUM(BY$4,$O160/1000),SUM($O160,BY$4/1000)),3),CMB[[Cmb_ID]:[Cmb_ID]],0),SUM(N(BY$1),N($R160),1)),CHOOSE(AC[[M]:[M]],1,0,1,AC[[DB]:[DB]])),PRODUCT(SUM(ROUND(AVERAGE(VALUE(BY$3),VALUE($P160)),0),CHOOSE(IF(OR(BY$1,$R160),4,INDEX(CMB[[Res_Rare]:[Res_Rare]],MATCH(ROUND(MIN(SUM(BY$4,$O160/1000),SUM($O160,BY$4/1000)),3),CMB[[Cmb_ID]:[Cmb_ID]],0))),-1,-1,0,0)),IF(OR(BY$1,$R160),4,INDEX(CMB[[Cmb_Rare]:[Cmb_Rare]],MATCH(ROUND(MIN(SUM(BY$4,$O160/1000),SUM($O160,BY$4/1000)),3),CMB[[Cmb_ID]:[Cmb_ID]],0))),CHOOSE(AC[[M]:[M]],2,1,1,SUM(AC[[AB]:[DB]])))),""))</f>
        <v/>
      </c>
      <c r="BZ160" t="str">
        <f>IF(OR(BZ$5="",$S160=""),"",IFERROR(SUM(PRODUCT(INDEX(CMB[[BA_0O]:[BA_2O]],MATCH(ROUND(MIN(SUM(BZ$4,$O160/1000),SUM($O160,BZ$4/1000)),3),CMB[[Cmb_ID]:[Cmb_ID]],0),SUM(N(BZ$1),N($R160),1)),CHOOSE(AC[[M]:[M]],1,1,0,AC[[AB]:[AB]])),PRODUCT(INDEX(CMB[[BD_0O]:[BD_2O]],MATCH(ROUND(MIN(SUM(BZ$4,$O160/1000),SUM($O160,BZ$4/1000)),3),CMB[[Cmb_ID]:[Cmb_ID]],0),SUM(N(BZ$1),N($R160),1)),CHOOSE(AC[[M]:[M]],1,0,1,AC[[DB]:[DB]])),PRODUCT(SUM(ROUND(AVERAGE(VALUE(BZ$3),VALUE($P160)),0),CHOOSE(IF(OR(BZ$1,$R160),4,INDEX(CMB[[Res_Rare]:[Res_Rare]],MATCH(ROUND(MIN(SUM(BZ$4,$O160/1000),SUM($O160,BZ$4/1000)),3),CMB[[Cmb_ID]:[Cmb_ID]],0))),-1,-1,0,0)),IF(OR(BZ$1,$R160),4,INDEX(CMB[[Cmb_Rare]:[Cmb_Rare]],MATCH(ROUND(MIN(SUM(BZ$4,$O160/1000),SUM($O160,BZ$4/1000)),3),CMB[[Cmb_ID]:[Cmb_ID]],0))),CHOOSE(AC[[M]:[M]],2,1,1,SUM(AC[[AB]:[DB]])))),""))</f>
        <v/>
      </c>
      <c r="CA160" t="str">
        <f>IF(OR(CA$5="",$S160=""),"",IFERROR(SUM(PRODUCT(INDEX(CMB[[BA_0O]:[BA_2O]],MATCH(ROUND(MIN(SUM(CA$4,$O160/1000),SUM($O160,CA$4/1000)),3),CMB[[Cmb_ID]:[Cmb_ID]],0),SUM(N(CA$1),N($R160),1)),CHOOSE(AC[[M]:[M]],1,1,0,AC[[AB]:[AB]])),PRODUCT(INDEX(CMB[[BD_0O]:[BD_2O]],MATCH(ROUND(MIN(SUM(CA$4,$O160/1000),SUM($O160,CA$4/1000)),3),CMB[[Cmb_ID]:[Cmb_ID]],0),SUM(N(CA$1),N($R160),1)),CHOOSE(AC[[M]:[M]],1,0,1,AC[[DB]:[DB]])),PRODUCT(SUM(ROUND(AVERAGE(VALUE(CA$3),VALUE($P160)),0),CHOOSE(IF(OR(CA$1,$R160),4,INDEX(CMB[[Res_Rare]:[Res_Rare]],MATCH(ROUND(MIN(SUM(CA$4,$O160/1000),SUM($O160,CA$4/1000)),3),CMB[[Cmb_ID]:[Cmb_ID]],0))),-1,-1,0,0)),IF(OR(CA$1,$R160),4,INDEX(CMB[[Cmb_Rare]:[Cmb_Rare]],MATCH(ROUND(MIN(SUM(CA$4,$O160/1000),SUM($O160,CA$4/1000)),3),CMB[[Cmb_ID]:[Cmb_ID]],0))),CHOOSE(AC[[M]:[M]],2,1,1,SUM(AC[[AB]:[DB]])))),""))</f>
        <v/>
      </c>
      <c r="CB160" t="str">
        <f>IF(OR(CB$5="",$S160=""),"",IFERROR(SUM(PRODUCT(INDEX(CMB[[BA_0O]:[BA_2O]],MATCH(ROUND(MIN(SUM(CB$4,$O160/1000),SUM($O160,CB$4/1000)),3),CMB[[Cmb_ID]:[Cmb_ID]],0),SUM(N(CB$1),N($R160),1)),CHOOSE(AC[[M]:[M]],1,1,0,AC[[AB]:[AB]])),PRODUCT(INDEX(CMB[[BD_0O]:[BD_2O]],MATCH(ROUND(MIN(SUM(CB$4,$O160/1000),SUM($O160,CB$4/1000)),3),CMB[[Cmb_ID]:[Cmb_ID]],0),SUM(N(CB$1),N($R160),1)),CHOOSE(AC[[M]:[M]],1,0,1,AC[[DB]:[DB]])),PRODUCT(SUM(ROUND(AVERAGE(VALUE(CB$3),VALUE($P160)),0),CHOOSE(IF(OR(CB$1,$R160),4,INDEX(CMB[[Res_Rare]:[Res_Rare]],MATCH(ROUND(MIN(SUM(CB$4,$O160/1000),SUM($O160,CB$4/1000)),3),CMB[[Cmb_ID]:[Cmb_ID]],0))),-1,-1,0,0)),IF(OR(CB$1,$R160),4,INDEX(CMB[[Cmb_Rare]:[Cmb_Rare]],MATCH(ROUND(MIN(SUM(CB$4,$O160/1000),SUM($O160,CB$4/1000)),3),CMB[[Cmb_ID]:[Cmb_ID]],0))),CHOOSE(AC[[M]:[M]],2,1,1,SUM(AC[[AB]:[DB]])))),""))</f>
        <v/>
      </c>
      <c r="CC160" t="str">
        <f>IF(OR(CC$5="",$S160=""),"",IFERROR(SUM(PRODUCT(INDEX(CMB[[BA_0O]:[BA_2O]],MATCH(ROUND(MIN(SUM(CC$4,$O160/1000),SUM($O160,CC$4/1000)),3),CMB[[Cmb_ID]:[Cmb_ID]],0),SUM(N(CC$1),N($R160),1)),CHOOSE(AC[[M]:[M]],1,1,0,AC[[AB]:[AB]])),PRODUCT(INDEX(CMB[[BD_0O]:[BD_2O]],MATCH(ROUND(MIN(SUM(CC$4,$O160/1000),SUM($O160,CC$4/1000)),3),CMB[[Cmb_ID]:[Cmb_ID]],0),SUM(N(CC$1),N($R160),1)),CHOOSE(AC[[M]:[M]],1,0,1,AC[[DB]:[DB]])),PRODUCT(SUM(ROUND(AVERAGE(VALUE(CC$3),VALUE($P160)),0),CHOOSE(IF(OR(CC$1,$R160),4,INDEX(CMB[[Res_Rare]:[Res_Rare]],MATCH(ROUND(MIN(SUM(CC$4,$O160/1000),SUM($O160,CC$4/1000)),3),CMB[[Cmb_ID]:[Cmb_ID]],0))),-1,-1,0,0)),IF(OR(CC$1,$R160),4,INDEX(CMB[[Cmb_Rare]:[Cmb_Rare]],MATCH(ROUND(MIN(SUM(CC$4,$O160/1000),SUM($O160,CC$4/1000)),3),CMB[[Cmb_ID]:[Cmb_ID]],0))),CHOOSE(AC[[M]:[M]],2,1,1,SUM(AC[[AB]:[DB]])))),""))</f>
        <v/>
      </c>
      <c r="CD160" t="str">
        <f>IF(OR(CD$5="",$S160=""),"",IFERROR(SUM(PRODUCT(INDEX(CMB[[BA_0O]:[BA_2O]],MATCH(ROUND(MIN(SUM(CD$4,$O160/1000),SUM($O160,CD$4/1000)),3),CMB[[Cmb_ID]:[Cmb_ID]],0),SUM(N(CD$1),N($R160),1)),CHOOSE(AC[[M]:[M]],1,1,0,AC[[AB]:[AB]])),PRODUCT(INDEX(CMB[[BD_0O]:[BD_2O]],MATCH(ROUND(MIN(SUM(CD$4,$O160/1000),SUM($O160,CD$4/1000)),3),CMB[[Cmb_ID]:[Cmb_ID]],0),SUM(N(CD$1),N($R160),1)),CHOOSE(AC[[M]:[M]],1,0,1,AC[[DB]:[DB]])),PRODUCT(SUM(ROUND(AVERAGE(VALUE(CD$3),VALUE($P160)),0),CHOOSE(IF(OR(CD$1,$R160),4,INDEX(CMB[[Res_Rare]:[Res_Rare]],MATCH(ROUND(MIN(SUM(CD$4,$O160/1000),SUM($O160,CD$4/1000)),3),CMB[[Cmb_ID]:[Cmb_ID]],0))),-1,-1,0,0)),IF(OR(CD$1,$R160),4,INDEX(CMB[[Cmb_Rare]:[Cmb_Rare]],MATCH(ROUND(MIN(SUM(CD$4,$O160/1000),SUM($O160,CD$4/1000)),3),CMB[[Cmb_ID]:[Cmb_ID]],0))),CHOOSE(AC[[M]:[M]],2,1,1,SUM(AC[[AB]:[DB]])))),""))</f>
        <v/>
      </c>
      <c r="CE160" t="str">
        <f>IF(OR(CE$5="",$S160=""),"",IFERROR(SUM(PRODUCT(INDEX(CMB[[BA_0O]:[BA_2O]],MATCH(ROUND(MIN(SUM(CE$4,$O160/1000),SUM($O160,CE$4/1000)),3),CMB[[Cmb_ID]:[Cmb_ID]],0),SUM(N(CE$1),N($R160),1)),CHOOSE(AC[[M]:[M]],1,1,0,AC[[AB]:[AB]])),PRODUCT(INDEX(CMB[[BD_0O]:[BD_2O]],MATCH(ROUND(MIN(SUM(CE$4,$O160/1000),SUM($O160,CE$4/1000)),3),CMB[[Cmb_ID]:[Cmb_ID]],0),SUM(N(CE$1),N($R160),1)),CHOOSE(AC[[M]:[M]],1,0,1,AC[[DB]:[DB]])),PRODUCT(SUM(ROUND(AVERAGE(VALUE(CE$3),VALUE($P160)),0),CHOOSE(IF(OR(CE$1,$R160),4,INDEX(CMB[[Res_Rare]:[Res_Rare]],MATCH(ROUND(MIN(SUM(CE$4,$O160/1000),SUM($O160,CE$4/1000)),3),CMB[[Cmb_ID]:[Cmb_ID]],0))),-1,-1,0,0)),IF(OR(CE$1,$R160),4,INDEX(CMB[[Cmb_Rare]:[Cmb_Rare]],MATCH(ROUND(MIN(SUM(CE$4,$O160/1000),SUM($O160,CE$4/1000)),3),CMB[[Cmb_ID]:[Cmb_ID]],0))),CHOOSE(AC[[M]:[M]],2,1,1,SUM(AC[[AB]:[DB]])))),""))</f>
        <v/>
      </c>
      <c r="CF160" t="str">
        <f>IF(OR(CF$5="",$S160=""),"",IFERROR(SUM(PRODUCT(INDEX(CMB[[BA_0O]:[BA_2O]],MATCH(ROUND(MIN(SUM(CF$4,$O160/1000),SUM($O160,CF$4/1000)),3),CMB[[Cmb_ID]:[Cmb_ID]],0),SUM(N(CF$1),N($R160),1)),CHOOSE(AC[[M]:[M]],1,1,0,AC[[AB]:[AB]])),PRODUCT(INDEX(CMB[[BD_0O]:[BD_2O]],MATCH(ROUND(MIN(SUM(CF$4,$O160/1000),SUM($O160,CF$4/1000)),3),CMB[[Cmb_ID]:[Cmb_ID]],0),SUM(N(CF$1),N($R160),1)),CHOOSE(AC[[M]:[M]],1,0,1,AC[[DB]:[DB]])),PRODUCT(SUM(ROUND(AVERAGE(VALUE(CF$3),VALUE($P160)),0),CHOOSE(IF(OR(CF$1,$R160),4,INDEX(CMB[[Res_Rare]:[Res_Rare]],MATCH(ROUND(MIN(SUM(CF$4,$O160/1000),SUM($O160,CF$4/1000)),3),CMB[[Cmb_ID]:[Cmb_ID]],0))),-1,-1,0,0)),IF(OR(CF$1,$R160),4,INDEX(CMB[[Cmb_Rare]:[Cmb_Rare]],MATCH(ROUND(MIN(SUM(CF$4,$O160/1000),SUM($O160,CF$4/1000)),3),CMB[[Cmb_ID]:[Cmb_ID]],0))),CHOOSE(AC[[M]:[M]],2,1,1,SUM(AC[[AB]:[DB]])))),""))</f>
        <v/>
      </c>
      <c r="CG160" t="str">
        <f>IF(OR(CG$5="",$S160=""),"",IFERROR(SUM(PRODUCT(INDEX(CMB[[BA_0O]:[BA_2O]],MATCH(ROUND(MIN(SUM(CG$4,$O160/1000),SUM($O160,CG$4/1000)),3),CMB[[Cmb_ID]:[Cmb_ID]],0),SUM(N(CG$1),N($R160),1)),CHOOSE(AC[[M]:[M]],1,1,0,AC[[AB]:[AB]])),PRODUCT(INDEX(CMB[[BD_0O]:[BD_2O]],MATCH(ROUND(MIN(SUM(CG$4,$O160/1000),SUM($O160,CG$4/1000)),3),CMB[[Cmb_ID]:[Cmb_ID]],0),SUM(N(CG$1),N($R160),1)),CHOOSE(AC[[M]:[M]],1,0,1,AC[[DB]:[DB]])),PRODUCT(SUM(ROUND(AVERAGE(VALUE(CG$3),VALUE($P160)),0),CHOOSE(IF(OR(CG$1,$R160),4,INDEX(CMB[[Res_Rare]:[Res_Rare]],MATCH(ROUND(MIN(SUM(CG$4,$O160/1000),SUM($O160,CG$4/1000)),3),CMB[[Cmb_ID]:[Cmb_ID]],0))),-1,-1,0,0)),IF(OR(CG$1,$R160),4,INDEX(CMB[[Cmb_Rare]:[Cmb_Rare]],MATCH(ROUND(MIN(SUM(CG$4,$O160/1000),SUM($O160,CG$4/1000)),3),CMB[[Cmb_ID]:[Cmb_ID]],0))),CHOOSE(AC[[M]:[M]],2,1,1,SUM(AC[[AB]:[DB]])))),""))</f>
        <v/>
      </c>
      <c r="CH160" t="str">
        <f>IF(OR(CH$5="",$S160=""),"",IFERROR(SUM(PRODUCT(INDEX(CMB[[BA_0O]:[BA_2O]],MATCH(ROUND(MIN(SUM(CH$4,$O160/1000),SUM($O160,CH$4/1000)),3),CMB[[Cmb_ID]:[Cmb_ID]],0),SUM(N(CH$1),N($R160),1)),CHOOSE(AC[[M]:[M]],1,1,0,AC[[AB]:[AB]])),PRODUCT(INDEX(CMB[[BD_0O]:[BD_2O]],MATCH(ROUND(MIN(SUM(CH$4,$O160/1000),SUM($O160,CH$4/1000)),3),CMB[[Cmb_ID]:[Cmb_ID]],0),SUM(N(CH$1),N($R160),1)),CHOOSE(AC[[M]:[M]],1,0,1,AC[[DB]:[DB]])),PRODUCT(SUM(ROUND(AVERAGE(VALUE(CH$3),VALUE($P160)),0),CHOOSE(IF(OR(CH$1,$R160),4,INDEX(CMB[[Res_Rare]:[Res_Rare]],MATCH(ROUND(MIN(SUM(CH$4,$O160/1000),SUM($O160,CH$4/1000)),3),CMB[[Cmb_ID]:[Cmb_ID]],0))),-1,-1,0,0)),IF(OR(CH$1,$R160),4,INDEX(CMB[[Cmb_Rare]:[Cmb_Rare]],MATCH(ROUND(MIN(SUM(CH$4,$O160/1000),SUM($O160,CH$4/1000)),3),CMB[[Cmb_ID]:[Cmb_ID]],0))),CHOOSE(AC[[M]:[M]],2,1,1,SUM(AC[[AB]:[DB]])))),""))</f>
        <v/>
      </c>
      <c r="CI160" t="str">
        <f>IF(OR(CI$5="",$S160=""),"",IFERROR(SUM(PRODUCT(INDEX(CMB[[BA_0O]:[BA_2O]],MATCH(ROUND(MIN(SUM(CI$4,$O160/1000),SUM($O160,CI$4/1000)),3),CMB[[Cmb_ID]:[Cmb_ID]],0),SUM(N(CI$1),N($R160),1)),CHOOSE(AC[[M]:[M]],1,1,0,AC[[AB]:[AB]])),PRODUCT(INDEX(CMB[[BD_0O]:[BD_2O]],MATCH(ROUND(MIN(SUM(CI$4,$O160/1000),SUM($O160,CI$4/1000)),3),CMB[[Cmb_ID]:[Cmb_ID]],0),SUM(N(CI$1),N($R160),1)),CHOOSE(AC[[M]:[M]],1,0,1,AC[[DB]:[DB]])),PRODUCT(SUM(ROUND(AVERAGE(VALUE(CI$3),VALUE($P160)),0),CHOOSE(IF(OR(CI$1,$R160),4,INDEX(CMB[[Res_Rare]:[Res_Rare]],MATCH(ROUND(MIN(SUM(CI$4,$O160/1000),SUM($O160,CI$4/1000)),3),CMB[[Cmb_ID]:[Cmb_ID]],0))),-1,-1,0,0)),IF(OR(CI$1,$R160),4,INDEX(CMB[[Cmb_Rare]:[Cmb_Rare]],MATCH(ROUND(MIN(SUM(CI$4,$O160/1000),SUM($O160,CI$4/1000)),3),CMB[[Cmb_ID]:[Cmb_ID]],0))),CHOOSE(AC[[M]:[M]],2,1,1,SUM(AC[[AB]:[DB]])))),""))</f>
        <v/>
      </c>
      <c r="CJ160" t="str">
        <f>IF(OR(CJ$5="",$S160=""),"",IFERROR(SUM(PRODUCT(INDEX(CMB[[BA_0O]:[BA_2O]],MATCH(ROUND(MIN(SUM(CJ$4,$O160/1000),SUM($O160,CJ$4/1000)),3),CMB[[Cmb_ID]:[Cmb_ID]],0),SUM(N(CJ$1),N($R160),1)),CHOOSE(AC[[M]:[M]],1,1,0,AC[[AB]:[AB]])),PRODUCT(INDEX(CMB[[BD_0O]:[BD_2O]],MATCH(ROUND(MIN(SUM(CJ$4,$O160/1000),SUM($O160,CJ$4/1000)),3),CMB[[Cmb_ID]:[Cmb_ID]],0),SUM(N(CJ$1),N($R160),1)),CHOOSE(AC[[M]:[M]],1,0,1,AC[[DB]:[DB]])),PRODUCT(SUM(ROUND(AVERAGE(VALUE(CJ$3),VALUE($P160)),0),CHOOSE(IF(OR(CJ$1,$R160),4,INDEX(CMB[[Res_Rare]:[Res_Rare]],MATCH(ROUND(MIN(SUM(CJ$4,$O160/1000),SUM($O160,CJ$4/1000)),3),CMB[[Cmb_ID]:[Cmb_ID]],0))),-1,-1,0,0)),IF(OR(CJ$1,$R160),4,INDEX(CMB[[Cmb_Rare]:[Cmb_Rare]],MATCH(ROUND(MIN(SUM(CJ$4,$O160/1000),SUM($O160,CJ$4/1000)),3),CMB[[Cmb_ID]:[Cmb_ID]],0))),CHOOSE(AC[[M]:[M]],2,1,1,SUM(AC[[AB]:[DB]])))),""))</f>
        <v/>
      </c>
      <c r="CK160" t="str">
        <f>IF(OR(CK$5="",$S160=""),"",IFERROR(SUM(PRODUCT(INDEX(CMB[[BA_0O]:[BA_2O]],MATCH(ROUND(MIN(SUM(CK$4,$O160/1000),SUM($O160,CK$4/1000)),3),CMB[[Cmb_ID]:[Cmb_ID]],0),SUM(N(CK$1),N($R160),1)),CHOOSE(AC[[M]:[M]],1,1,0,AC[[AB]:[AB]])),PRODUCT(INDEX(CMB[[BD_0O]:[BD_2O]],MATCH(ROUND(MIN(SUM(CK$4,$O160/1000),SUM($O160,CK$4/1000)),3),CMB[[Cmb_ID]:[Cmb_ID]],0),SUM(N(CK$1),N($R160),1)),CHOOSE(AC[[M]:[M]],1,0,1,AC[[DB]:[DB]])),PRODUCT(SUM(ROUND(AVERAGE(VALUE(CK$3),VALUE($P160)),0),CHOOSE(IF(OR(CK$1,$R160),4,INDEX(CMB[[Res_Rare]:[Res_Rare]],MATCH(ROUND(MIN(SUM(CK$4,$O160/1000),SUM($O160,CK$4/1000)),3),CMB[[Cmb_ID]:[Cmb_ID]],0))),-1,-1,0,0)),IF(OR(CK$1,$R160),4,INDEX(CMB[[Cmb_Rare]:[Cmb_Rare]],MATCH(ROUND(MIN(SUM(CK$4,$O160/1000),SUM($O160,CK$4/1000)),3),CMB[[Cmb_ID]:[Cmb_ID]],0))),CHOOSE(AC[[M]:[M]],2,1,1,SUM(AC[[AB]:[DB]])))),""))</f>
        <v/>
      </c>
      <c r="CL160" t="str">
        <f>IF(OR(CL$5="",$S160=""),"",IFERROR(SUM(PRODUCT(INDEX(CMB[[BA_0O]:[BA_2O]],MATCH(ROUND(MIN(SUM(CL$4,$O160/1000),SUM($O160,CL$4/1000)),3),CMB[[Cmb_ID]:[Cmb_ID]],0),SUM(N(CL$1),N($R160),1)),CHOOSE(AC[[M]:[M]],1,1,0,AC[[AB]:[AB]])),PRODUCT(INDEX(CMB[[BD_0O]:[BD_2O]],MATCH(ROUND(MIN(SUM(CL$4,$O160/1000),SUM($O160,CL$4/1000)),3),CMB[[Cmb_ID]:[Cmb_ID]],0),SUM(N(CL$1),N($R160),1)),CHOOSE(AC[[M]:[M]],1,0,1,AC[[DB]:[DB]])),PRODUCT(SUM(ROUND(AVERAGE(VALUE(CL$3),VALUE($P160)),0),CHOOSE(IF(OR(CL$1,$R160),4,INDEX(CMB[[Res_Rare]:[Res_Rare]],MATCH(ROUND(MIN(SUM(CL$4,$O160/1000),SUM($O160,CL$4/1000)),3),CMB[[Cmb_ID]:[Cmb_ID]],0))),-1,-1,0,0)),IF(OR(CL$1,$R160),4,INDEX(CMB[[Cmb_Rare]:[Cmb_Rare]],MATCH(ROUND(MIN(SUM(CL$4,$O160/1000),SUM($O160,CL$4/1000)),3),CMB[[Cmb_ID]:[Cmb_ID]],0))),CHOOSE(AC[[M]:[M]],2,1,1,SUM(AC[[AB]:[DB]])))),""))</f>
        <v/>
      </c>
      <c r="CM160" t="str">
        <f>IF(OR(CM$5="",$S160=""),"",IFERROR(SUM(PRODUCT(INDEX(CMB[[BA_0O]:[BA_2O]],MATCH(ROUND(MIN(SUM(CM$4,$O160/1000),SUM($O160,CM$4/1000)),3),CMB[[Cmb_ID]:[Cmb_ID]],0),SUM(N(CM$1),N($R160),1)),CHOOSE(AC[[M]:[M]],1,1,0,AC[[AB]:[AB]])),PRODUCT(INDEX(CMB[[BD_0O]:[BD_2O]],MATCH(ROUND(MIN(SUM(CM$4,$O160/1000),SUM($O160,CM$4/1000)),3),CMB[[Cmb_ID]:[Cmb_ID]],0),SUM(N(CM$1),N($R160),1)),CHOOSE(AC[[M]:[M]],1,0,1,AC[[DB]:[DB]])),PRODUCT(SUM(ROUND(AVERAGE(VALUE(CM$3),VALUE($P160)),0),CHOOSE(IF(OR(CM$1,$R160),4,INDEX(CMB[[Res_Rare]:[Res_Rare]],MATCH(ROUND(MIN(SUM(CM$4,$O160/1000),SUM($O160,CM$4/1000)),3),CMB[[Cmb_ID]:[Cmb_ID]],0))),-1,-1,0,0)),IF(OR(CM$1,$R160),4,INDEX(CMB[[Cmb_Rare]:[Cmb_Rare]],MATCH(ROUND(MIN(SUM(CM$4,$O160/1000),SUM($O160,CM$4/1000)),3),CMB[[Cmb_ID]:[Cmb_ID]],0))),CHOOSE(AC[[M]:[M]],2,1,1,SUM(AC[[AB]:[DB]])))),""))</f>
        <v/>
      </c>
      <c r="CN160" t="str">
        <f>IF(OR(CN$5="",$S160=""),"",IFERROR(SUM(PRODUCT(INDEX(CMB[[BA_0O]:[BA_2O]],MATCH(ROUND(MIN(SUM(CN$4,$O160/1000),SUM($O160,CN$4/1000)),3),CMB[[Cmb_ID]:[Cmb_ID]],0),SUM(N(CN$1),N($R160),1)),CHOOSE(AC[[M]:[M]],1,1,0,AC[[AB]:[AB]])),PRODUCT(INDEX(CMB[[BD_0O]:[BD_2O]],MATCH(ROUND(MIN(SUM(CN$4,$O160/1000),SUM($O160,CN$4/1000)),3),CMB[[Cmb_ID]:[Cmb_ID]],0),SUM(N(CN$1),N($R160),1)),CHOOSE(AC[[M]:[M]],1,0,1,AC[[DB]:[DB]])),PRODUCT(SUM(ROUND(AVERAGE(VALUE(CN$3),VALUE($P160)),0),CHOOSE(IF(OR(CN$1,$R160),4,INDEX(CMB[[Res_Rare]:[Res_Rare]],MATCH(ROUND(MIN(SUM(CN$4,$O160/1000),SUM($O160,CN$4/1000)),3),CMB[[Cmb_ID]:[Cmb_ID]],0))),-1,-1,0,0)),IF(OR(CN$1,$R160),4,INDEX(CMB[[Cmb_Rare]:[Cmb_Rare]],MATCH(ROUND(MIN(SUM(CN$4,$O160/1000),SUM($O160,CN$4/1000)),3),CMB[[Cmb_ID]:[Cmb_ID]],0))),CHOOSE(AC[[M]:[M]],2,1,1,SUM(AC[[AB]:[DB]])))),""))</f>
        <v/>
      </c>
      <c r="CO160" t="str">
        <f>IF(OR(CO$5="",$S160=""),"",IFERROR(SUM(PRODUCT(INDEX(CMB[[BA_0O]:[BA_2O]],MATCH(ROUND(MIN(SUM(CO$4,$O160/1000),SUM($O160,CO$4/1000)),3),CMB[[Cmb_ID]:[Cmb_ID]],0),SUM(N(CO$1),N($R160),1)),CHOOSE(AC[[M]:[M]],1,1,0,AC[[AB]:[AB]])),PRODUCT(INDEX(CMB[[BD_0O]:[BD_2O]],MATCH(ROUND(MIN(SUM(CO$4,$O160/1000),SUM($O160,CO$4/1000)),3),CMB[[Cmb_ID]:[Cmb_ID]],0),SUM(N(CO$1),N($R160),1)),CHOOSE(AC[[M]:[M]],1,0,1,AC[[DB]:[DB]])),PRODUCT(SUM(ROUND(AVERAGE(VALUE(CO$3),VALUE($P160)),0),CHOOSE(IF(OR(CO$1,$R160),4,INDEX(CMB[[Res_Rare]:[Res_Rare]],MATCH(ROUND(MIN(SUM(CO$4,$O160/1000),SUM($O160,CO$4/1000)),3),CMB[[Cmb_ID]:[Cmb_ID]],0))),-1,-1,0,0)),IF(OR(CO$1,$R160),4,INDEX(CMB[[Cmb_Rare]:[Cmb_Rare]],MATCH(ROUND(MIN(SUM(CO$4,$O160/1000),SUM($O160,CO$4/1000)),3),CMB[[Cmb_ID]:[Cmb_ID]],0))),CHOOSE(AC[[M]:[M]],2,1,1,SUM(AC[[AB]:[DB]])))),""))</f>
        <v/>
      </c>
      <c r="CP160" t="str">
        <f>IF(OR(CP$5="",$S160=""),"",IFERROR(SUM(PRODUCT(INDEX(CMB[[BA_0O]:[BA_2O]],MATCH(ROUND(MIN(SUM(CP$4,$O160/1000),SUM($O160,CP$4/1000)),3),CMB[[Cmb_ID]:[Cmb_ID]],0),SUM(N(CP$1),N($R160),1)),CHOOSE(AC[[M]:[M]],1,1,0,AC[[AB]:[AB]])),PRODUCT(INDEX(CMB[[BD_0O]:[BD_2O]],MATCH(ROUND(MIN(SUM(CP$4,$O160/1000),SUM($O160,CP$4/1000)),3),CMB[[Cmb_ID]:[Cmb_ID]],0),SUM(N(CP$1),N($R160),1)),CHOOSE(AC[[M]:[M]],1,0,1,AC[[DB]:[DB]])),PRODUCT(SUM(ROUND(AVERAGE(VALUE(CP$3),VALUE($P160)),0),CHOOSE(IF(OR(CP$1,$R160),4,INDEX(CMB[[Res_Rare]:[Res_Rare]],MATCH(ROUND(MIN(SUM(CP$4,$O160/1000),SUM($O160,CP$4/1000)),3),CMB[[Cmb_ID]:[Cmb_ID]],0))),-1,-1,0,0)),IF(OR(CP$1,$R160),4,INDEX(CMB[[Cmb_Rare]:[Cmb_Rare]],MATCH(ROUND(MIN(SUM(CP$4,$O160/1000),SUM($O160,CP$4/1000)),3),CMB[[Cmb_ID]:[Cmb_ID]],0))),CHOOSE(AC[[M]:[M]],2,1,1,SUM(AC[[AB]:[DB]])))),""))</f>
        <v/>
      </c>
      <c r="CQ160" t="str">
        <f>IF(OR(CQ$5="",$S160=""),"",IFERROR(SUM(PRODUCT(INDEX(CMB[[BA_0O]:[BA_2O]],MATCH(ROUND(MIN(SUM(CQ$4,$O160/1000),SUM($O160,CQ$4/1000)),3),CMB[[Cmb_ID]:[Cmb_ID]],0),SUM(N(CQ$1),N($R160),1)),CHOOSE(AC[[M]:[M]],1,1,0,AC[[AB]:[AB]])),PRODUCT(INDEX(CMB[[BD_0O]:[BD_2O]],MATCH(ROUND(MIN(SUM(CQ$4,$O160/1000),SUM($O160,CQ$4/1000)),3),CMB[[Cmb_ID]:[Cmb_ID]],0),SUM(N(CQ$1),N($R160),1)),CHOOSE(AC[[M]:[M]],1,0,1,AC[[DB]:[DB]])),PRODUCT(SUM(ROUND(AVERAGE(VALUE(CQ$3),VALUE($P160)),0),CHOOSE(IF(OR(CQ$1,$R160),4,INDEX(CMB[[Res_Rare]:[Res_Rare]],MATCH(ROUND(MIN(SUM(CQ$4,$O160/1000),SUM($O160,CQ$4/1000)),3),CMB[[Cmb_ID]:[Cmb_ID]],0))),-1,-1,0,0)),IF(OR(CQ$1,$R160),4,INDEX(CMB[[Cmb_Rare]:[Cmb_Rare]],MATCH(ROUND(MIN(SUM(CQ$4,$O160/1000),SUM($O160,CQ$4/1000)),3),CMB[[Cmb_ID]:[Cmb_ID]],0))),CHOOSE(AC[[M]:[M]],2,1,1,SUM(AC[[AB]:[DB]])))),""))</f>
        <v/>
      </c>
      <c r="CR160" t="str">
        <f>IF(OR(CR$5="",$S160=""),"",IFERROR(SUM(PRODUCT(INDEX(CMB[[BA_0O]:[BA_2O]],MATCH(ROUND(MIN(SUM(CR$4,$O160/1000),SUM($O160,CR$4/1000)),3),CMB[[Cmb_ID]:[Cmb_ID]],0),SUM(N(CR$1),N($R160),1)),CHOOSE(AC[[M]:[M]],1,1,0,AC[[AB]:[AB]])),PRODUCT(INDEX(CMB[[BD_0O]:[BD_2O]],MATCH(ROUND(MIN(SUM(CR$4,$O160/1000),SUM($O160,CR$4/1000)),3),CMB[[Cmb_ID]:[Cmb_ID]],0),SUM(N(CR$1),N($R160),1)),CHOOSE(AC[[M]:[M]],1,0,1,AC[[DB]:[DB]])),PRODUCT(SUM(ROUND(AVERAGE(VALUE(CR$3),VALUE($P160)),0),CHOOSE(IF(OR(CR$1,$R160),4,INDEX(CMB[[Res_Rare]:[Res_Rare]],MATCH(ROUND(MIN(SUM(CR$4,$O160/1000),SUM($O160,CR$4/1000)),3),CMB[[Cmb_ID]:[Cmb_ID]],0))),-1,-1,0,0)),IF(OR(CR$1,$R160),4,INDEX(CMB[[Cmb_Rare]:[Cmb_Rare]],MATCH(ROUND(MIN(SUM(CR$4,$O160/1000),SUM($O160,CR$4/1000)),3),CMB[[Cmb_ID]:[Cmb_ID]],0))),CHOOSE(AC[[M]:[M]],2,1,1,SUM(AC[[AB]:[DB]])))),""))</f>
        <v/>
      </c>
      <c r="CS160" t="str">
        <f>IF(OR(CS$5="",$S160=""),"",IFERROR(SUM(PRODUCT(INDEX(CMB[[BA_0O]:[BA_2O]],MATCH(ROUND(MIN(SUM(CS$4,$O160/1000),SUM($O160,CS$4/1000)),3),CMB[[Cmb_ID]:[Cmb_ID]],0),SUM(N(CS$1),N($R160),1)),CHOOSE(AC[[M]:[M]],1,1,0,AC[[AB]:[AB]])),PRODUCT(INDEX(CMB[[BD_0O]:[BD_2O]],MATCH(ROUND(MIN(SUM(CS$4,$O160/1000),SUM($O160,CS$4/1000)),3),CMB[[Cmb_ID]:[Cmb_ID]],0),SUM(N(CS$1),N($R160),1)),CHOOSE(AC[[M]:[M]],1,0,1,AC[[DB]:[DB]])),PRODUCT(SUM(ROUND(AVERAGE(VALUE(CS$3),VALUE($P160)),0),CHOOSE(IF(OR(CS$1,$R160),4,INDEX(CMB[[Res_Rare]:[Res_Rare]],MATCH(ROUND(MIN(SUM(CS$4,$O160/1000),SUM($O160,CS$4/1000)),3),CMB[[Cmb_ID]:[Cmb_ID]],0))),-1,-1,0,0)),IF(OR(CS$1,$R160),4,INDEX(CMB[[Cmb_Rare]:[Cmb_Rare]],MATCH(ROUND(MIN(SUM(CS$4,$O160/1000),SUM($O160,CS$4/1000)),3),CMB[[Cmb_ID]:[Cmb_ID]],0))),CHOOSE(AC[[M]:[M]],2,1,1,SUM(AC[[AB]:[DB]])))),""))</f>
        <v/>
      </c>
      <c r="CT160" t="str">
        <f>IF(OR(CT$5="",$S160=""),"",IFERROR(SUM(PRODUCT(INDEX(CMB[[BA_0O]:[BA_2O]],MATCH(ROUND(MIN(SUM(CT$4,$O160/1000),SUM($O160,CT$4/1000)),3),CMB[[Cmb_ID]:[Cmb_ID]],0),SUM(N(CT$1),N($R160),1)),CHOOSE(AC[[M]:[M]],1,1,0,AC[[AB]:[AB]])),PRODUCT(INDEX(CMB[[BD_0O]:[BD_2O]],MATCH(ROUND(MIN(SUM(CT$4,$O160/1000),SUM($O160,CT$4/1000)),3),CMB[[Cmb_ID]:[Cmb_ID]],0),SUM(N(CT$1),N($R160),1)),CHOOSE(AC[[M]:[M]],1,0,1,AC[[DB]:[DB]])),PRODUCT(SUM(ROUND(AVERAGE(VALUE(CT$3),VALUE($P160)),0),CHOOSE(IF(OR(CT$1,$R160),4,INDEX(CMB[[Res_Rare]:[Res_Rare]],MATCH(ROUND(MIN(SUM(CT$4,$O160/1000),SUM($O160,CT$4/1000)),3),CMB[[Cmb_ID]:[Cmb_ID]],0))),-1,-1,0,0)),IF(OR(CT$1,$R160),4,INDEX(CMB[[Cmb_Rare]:[Cmb_Rare]],MATCH(ROUND(MIN(SUM(CT$4,$O160/1000),SUM($O160,CT$4/1000)),3),CMB[[Cmb_ID]:[Cmb_ID]],0))),CHOOSE(AC[[M]:[M]],2,1,1,SUM(AC[[AB]:[DB]])))),""))</f>
        <v/>
      </c>
      <c r="CU160" t="str">
        <f>IF(OR(CU$5="",$S160=""),"",IFERROR(SUM(PRODUCT(INDEX(CMB[[BA_0O]:[BA_2O]],MATCH(ROUND(MIN(SUM(CU$4,$O160/1000),SUM($O160,CU$4/1000)),3),CMB[[Cmb_ID]:[Cmb_ID]],0),SUM(N(CU$1),N($R160),1)),CHOOSE(AC[[M]:[M]],1,1,0,AC[[AB]:[AB]])),PRODUCT(INDEX(CMB[[BD_0O]:[BD_2O]],MATCH(ROUND(MIN(SUM(CU$4,$O160/1000),SUM($O160,CU$4/1000)),3),CMB[[Cmb_ID]:[Cmb_ID]],0),SUM(N(CU$1),N($R160),1)),CHOOSE(AC[[M]:[M]],1,0,1,AC[[DB]:[DB]])),PRODUCT(SUM(ROUND(AVERAGE(VALUE(CU$3),VALUE($P160)),0),CHOOSE(IF(OR(CU$1,$R160),4,INDEX(CMB[[Res_Rare]:[Res_Rare]],MATCH(ROUND(MIN(SUM(CU$4,$O160/1000),SUM($O160,CU$4/1000)),3),CMB[[Cmb_ID]:[Cmb_ID]],0))),-1,-1,0,0)),IF(OR(CU$1,$R160),4,INDEX(CMB[[Cmb_Rare]:[Cmb_Rare]],MATCH(ROUND(MIN(SUM(CU$4,$O160/1000),SUM($O160,CU$4/1000)),3),CMB[[Cmb_ID]:[Cmb_ID]],0))),CHOOSE(AC[[M]:[M]],2,1,1,SUM(AC[[AB]:[DB]])))),""))</f>
        <v/>
      </c>
      <c r="CV160" t="str">
        <f>IF(OR(CV$5="",$S160=""),"",IFERROR(SUM(PRODUCT(INDEX(CMB[[BA_0O]:[BA_2O]],MATCH(ROUND(MIN(SUM(CV$4,$O160/1000),SUM($O160,CV$4/1000)),3),CMB[[Cmb_ID]:[Cmb_ID]],0),SUM(N(CV$1),N($R160),1)),CHOOSE(AC[[M]:[M]],1,1,0,AC[[AB]:[AB]])),PRODUCT(INDEX(CMB[[BD_0O]:[BD_2O]],MATCH(ROUND(MIN(SUM(CV$4,$O160/1000),SUM($O160,CV$4/1000)),3),CMB[[Cmb_ID]:[Cmb_ID]],0),SUM(N(CV$1),N($R160),1)),CHOOSE(AC[[M]:[M]],1,0,1,AC[[DB]:[DB]])),PRODUCT(SUM(ROUND(AVERAGE(VALUE(CV$3),VALUE($P160)),0),CHOOSE(IF(OR(CV$1,$R160),4,INDEX(CMB[[Res_Rare]:[Res_Rare]],MATCH(ROUND(MIN(SUM(CV$4,$O160/1000),SUM($O160,CV$4/1000)),3),CMB[[Cmb_ID]:[Cmb_ID]],0))),-1,-1,0,0)),IF(OR(CV$1,$R160),4,INDEX(CMB[[Cmb_Rare]:[Cmb_Rare]],MATCH(ROUND(MIN(SUM(CV$4,$O160/1000),SUM($O160,CV$4/1000)),3),CMB[[Cmb_ID]:[Cmb_ID]],0))),CHOOSE(AC[[M]:[M]],2,1,1,SUM(AC[[AB]:[DB]])))),""))</f>
        <v/>
      </c>
      <c r="CW160" t="str">
        <f>IF(OR(CW$5="",$S160=""),"",IFERROR(SUM(PRODUCT(INDEX(CMB[[BA_0O]:[BA_2O]],MATCH(ROUND(MIN(SUM(CW$4,$O160/1000),SUM($O160,CW$4/1000)),3),CMB[[Cmb_ID]:[Cmb_ID]],0),SUM(N(CW$1),N($R160),1)),CHOOSE(AC[[M]:[M]],1,1,0,AC[[AB]:[AB]])),PRODUCT(INDEX(CMB[[BD_0O]:[BD_2O]],MATCH(ROUND(MIN(SUM(CW$4,$O160/1000),SUM($O160,CW$4/1000)),3),CMB[[Cmb_ID]:[Cmb_ID]],0),SUM(N(CW$1),N($R160),1)),CHOOSE(AC[[M]:[M]],1,0,1,AC[[DB]:[DB]])),PRODUCT(SUM(ROUND(AVERAGE(VALUE(CW$3),VALUE($P160)),0),CHOOSE(IF(OR(CW$1,$R160),4,INDEX(CMB[[Res_Rare]:[Res_Rare]],MATCH(ROUND(MIN(SUM(CW$4,$O160/1000),SUM($O160,CW$4/1000)),3),CMB[[Cmb_ID]:[Cmb_ID]],0))),-1,-1,0,0)),IF(OR(CW$1,$R160),4,INDEX(CMB[[Cmb_Rare]:[Cmb_Rare]],MATCH(ROUND(MIN(SUM(CW$4,$O160/1000),SUM($O160,CW$4/1000)),3),CMB[[Cmb_ID]:[Cmb_ID]],0))),CHOOSE(AC[[M]:[M]],2,1,1,SUM(AC[[AB]:[DB]])))),""))</f>
        <v/>
      </c>
      <c r="CX160" t="str">
        <f>IF(OR(CX$5="",$S160=""),"",IFERROR(SUM(PRODUCT(INDEX(CMB[[BA_0O]:[BA_2O]],MATCH(ROUND(MIN(SUM(CX$4,$O160/1000),SUM($O160,CX$4/1000)),3),CMB[[Cmb_ID]:[Cmb_ID]],0),SUM(N(CX$1),N($R160),1)),CHOOSE(AC[[M]:[M]],1,1,0,AC[[AB]:[AB]])),PRODUCT(INDEX(CMB[[BD_0O]:[BD_2O]],MATCH(ROUND(MIN(SUM(CX$4,$O160/1000),SUM($O160,CX$4/1000)),3),CMB[[Cmb_ID]:[Cmb_ID]],0),SUM(N(CX$1),N($R160),1)),CHOOSE(AC[[M]:[M]],1,0,1,AC[[DB]:[DB]])),PRODUCT(SUM(ROUND(AVERAGE(VALUE(CX$3),VALUE($P160)),0),CHOOSE(IF(OR(CX$1,$R160),4,INDEX(CMB[[Res_Rare]:[Res_Rare]],MATCH(ROUND(MIN(SUM(CX$4,$O160/1000),SUM($O160,CX$4/1000)),3),CMB[[Cmb_ID]:[Cmb_ID]],0))),-1,-1,0,0)),IF(OR(CX$1,$R160),4,INDEX(CMB[[Cmb_Rare]:[Cmb_Rare]],MATCH(ROUND(MIN(SUM(CX$4,$O160/1000),SUM($O160,CX$4/1000)),3),CMB[[Cmb_ID]:[Cmb_ID]],0))),CHOOSE(AC[[M]:[M]],2,1,1,SUM(AC[[AB]:[DB]])))),""))</f>
        <v/>
      </c>
      <c r="CY160" t="str">
        <f>IF(OR(CY$5="",$S160=""),"",IFERROR(SUM(PRODUCT(INDEX(CMB[[BA_0O]:[BA_2O]],MATCH(ROUND(MIN(SUM(CY$4,$O160/1000),SUM($O160,CY$4/1000)),3),CMB[[Cmb_ID]:[Cmb_ID]],0),SUM(N(CY$1),N($R160),1)),CHOOSE(AC[[M]:[M]],1,1,0,AC[[AB]:[AB]])),PRODUCT(INDEX(CMB[[BD_0O]:[BD_2O]],MATCH(ROUND(MIN(SUM(CY$4,$O160/1000),SUM($O160,CY$4/1000)),3),CMB[[Cmb_ID]:[Cmb_ID]],0),SUM(N(CY$1),N($R160),1)),CHOOSE(AC[[M]:[M]],1,0,1,AC[[DB]:[DB]])),PRODUCT(SUM(ROUND(AVERAGE(VALUE(CY$3),VALUE($P160)),0),CHOOSE(IF(OR(CY$1,$R160),4,INDEX(CMB[[Res_Rare]:[Res_Rare]],MATCH(ROUND(MIN(SUM(CY$4,$O160/1000),SUM($O160,CY$4/1000)),3),CMB[[Cmb_ID]:[Cmb_ID]],0))),-1,-1,0,0)),IF(OR(CY$1,$R160),4,INDEX(CMB[[Cmb_Rare]:[Cmb_Rare]],MATCH(ROUND(MIN(SUM(CY$4,$O160/1000),SUM($O160,CY$4/1000)),3),CMB[[Cmb_ID]:[Cmb_ID]],0))),CHOOSE(AC[[M]:[M]],2,1,1,SUM(AC[[AB]:[DB]])))),""))</f>
        <v/>
      </c>
      <c r="CZ160" t="str">
        <f>IF(OR(CZ$5="",$S160=""),"",IFERROR(SUM(PRODUCT(INDEX(CMB[[BA_0O]:[BA_2O]],MATCH(ROUND(MIN(SUM(CZ$4,$O160/1000),SUM($O160,CZ$4/1000)),3),CMB[[Cmb_ID]:[Cmb_ID]],0),SUM(N(CZ$1),N($R160),1)),CHOOSE(AC[[M]:[M]],1,1,0,AC[[AB]:[AB]])),PRODUCT(INDEX(CMB[[BD_0O]:[BD_2O]],MATCH(ROUND(MIN(SUM(CZ$4,$O160/1000),SUM($O160,CZ$4/1000)),3),CMB[[Cmb_ID]:[Cmb_ID]],0),SUM(N(CZ$1),N($R160),1)),CHOOSE(AC[[M]:[M]],1,0,1,AC[[DB]:[DB]])),PRODUCT(SUM(ROUND(AVERAGE(VALUE(CZ$3),VALUE($P160)),0),CHOOSE(IF(OR(CZ$1,$R160),4,INDEX(CMB[[Res_Rare]:[Res_Rare]],MATCH(ROUND(MIN(SUM(CZ$4,$O160/1000),SUM($O160,CZ$4/1000)),3),CMB[[Cmb_ID]:[Cmb_ID]],0))),-1,-1,0,0)),IF(OR(CZ$1,$R160),4,INDEX(CMB[[Cmb_Rare]:[Cmb_Rare]],MATCH(ROUND(MIN(SUM(CZ$4,$O160/1000),SUM($O160,CZ$4/1000)),3),CMB[[Cmb_ID]:[Cmb_ID]],0))),CHOOSE(AC[[M]:[M]],2,1,1,SUM(AC[[AB]:[DB]])))),""))</f>
        <v/>
      </c>
      <c r="DA160" t="str">
        <f>IF(OR(DA$5="",$S160=""),"",IFERROR(SUM(PRODUCT(INDEX(CMB[[BA_0O]:[BA_2O]],MATCH(ROUND(MIN(SUM(DA$4,$O160/1000),SUM($O160,DA$4/1000)),3),CMB[[Cmb_ID]:[Cmb_ID]],0),SUM(N(DA$1),N($R160),1)),CHOOSE(AC[[M]:[M]],1,1,0,AC[[AB]:[AB]])),PRODUCT(INDEX(CMB[[BD_0O]:[BD_2O]],MATCH(ROUND(MIN(SUM(DA$4,$O160/1000),SUM($O160,DA$4/1000)),3),CMB[[Cmb_ID]:[Cmb_ID]],0),SUM(N(DA$1),N($R160),1)),CHOOSE(AC[[M]:[M]],1,0,1,AC[[DB]:[DB]])),PRODUCT(SUM(ROUND(AVERAGE(VALUE(DA$3),VALUE($P160)),0),CHOOSE(IF(OR(DA$1,$R160),4,INDEX(CMB[[Res_Rare]:[Res_Rare]],MATCH(ROUND(MIN(SUM(DA$4,$O160/1000),SUM($O160,DA$4/1000)),3),CMB[[Cmb_ID]:[Cmb_ID]],0))),-1,-1,0,0)),IF(OR(DA$1,$R160),4,INDEX(CMB[[Cmb_Rare]:[Cmb_Rare]],MATCH(ROUND(MIN(SUM(DA$4,$O160/1000),SUM($O160,DA$4/1000)),3),CMB[[Cmb_ID]:[Cmb_ID]],0))),CHOOSE(AC[[M]:[M]],2,1,1,SUM(AC[[AB]:[DB]])))),""))</f>
        <v/>
      </c>
      <c r="DB160" t="str">
        <f>IF(OR(DB$5="",$S160=""),"",IFERROR(SUM(PRODUCT(INDEX(CMB[[BA_0O]:[BA_2O]],MATCH(ROUND(MIN(SUM(DB$4,$O160/1000),SUM($O160,DB$4/1000)),3),CMB[[Cmb_ID]:[Cmb_ID]],0),SUM(N(DB$1),N($R160),1)),CHOOSE(AC[[M]:[M]],1,1,0,AC[[AB]:[AB]])),PRODUCT(INDEX(CMB[[BD_0O]:[BD_2O]],MATCH(ROUND(MIN(SUM(DB$4,$O160/1000),SUM($O160,DB$4/1000)),3),CMB[[Cmb_ID]:[Cmb_ID]],0),SUM(N(DB$1),N($R160),1)),CHOOSE(AC[[M]:[M]],1,0,1,AC[[DB]:[DB]])),PRODUCT(SUM(ROUND(AVERAGE(VALUE(DB$3),VALUE($P160)),0),CHOOSE(IF(OR(DB$1,$R160),4,INDEX(CMB[[Res_Rare]:[Res_Rare]],MATCH(ROUND(MIN(SUM(DB$4,$O160/1000),SUM($O160,DB$4/1000)),3),CMB[[Cmb_ID]:[Cmb_ID]],0))),-1,-1,0,0)),IF(OR(DB$1,$R160),4,INDEX(CMB[[Cmb_Rare]:[Cmb_Rare]],MATCH(ROUND(MIN(SUM(DB$4,$O160/1000),SUM($O160,DB$4/1000)),3),CMB[[Cmb_ID]:[Cmb_ID]],0))),CHOOSE(AC[[M]:[M]],2,1,1,SUM(AC[[AB]:[DB]])))),""))</f>
        <v/>
      </c>
      <c r="DC160" t="str">
        <f>IF(OR(DC$5="",$S160=""),"",IFERROR(SUM(PRODUCT(INDEX(CMB[[BA_0O]:[BA_2O]],MATCH(ROUND(MIN(SUM(DC$4,$O160/1000),SUM($O160,DC$4/1000)),3),CMB[[Cmb_ID]:[Cmb_ID]],0),SUM(N(DC$1),N($R160),1)),CHOOSE(AC[[M]:[M]],1,1,0,AC[[AB]:[AB]])),PRODUCT(INDEX(CMB[[BD_0O]:[BD_2O]],MATCH(ROUND(MIN(SUM(DC$4,$O160/1000),SUM($O160,DC$4/1000)),3),CMB[[Cmb_ID]:[Cmb_ID]],0),SUM(N(DC$1),N($R160),1)),CHOOSE(AC[[M]:[M]],1,0,1,AC[[DB]:[DB]])),PRODUCT(SUM(ROUND(AVERAGE(VALUE(DC$3),VALUE($P160)),0),CHOOSE(IF(OR(DC$1,$R160),4,INDEX(CMB[[Res_Rare]:[Res_Rare]],MATCH(ROUND(MIN(SUM(DC$4,$O160/1000),SUM($O160,DC$4/1000)),3),CMB[[Cmb_ID]:[Cmb_ID]],0))),-1,-1,0,0)),IF(OR(DC$1,$R160),4,INDEX(CMB[[Cmb_Rare]:[Cmb_Rare]],MATCH(ROUND(MIN(SUM(DC$4,$O160/1000),SUM($O160,DC$4/1000)),3),CMB[[Cmb_ID]:[Cmb_ID]],0))),CHOOSE(AC[[M]:[M]],2,1,1,SUM(AC[[AB]:[DB]])))),""))</f>
        <v/>
      </c>
      <c r="DD160" t="str">
        <f>IF(OR(DD$5="",$S160=""),"",IFERROR(SUM(PRODUCT(INDEX(CMB[[BA_0O]:[BA_2O]],MATCH(ROUND(MIN(SUM(DD$4,$O160/1000),SUM($O160,DD$4/1000)),3),CMB[[Cmb_ID]:[Cmb_ID]],0),SUM(N(DD$1),N($R160),1)),CHOOSE(AC[[M]:[M]],1,1,0,AC[[AB]:[AB]])),PRODUCT(INDEX(CMB[[BD_0O]:[BD_2O]],MATCH(ROUND(MIN(SUM(DD$4,$O160/1000),SUM($O160,DD$4/1000)),3),CMB[[Cmb_ID]:[Cmb_ID]],0),SUM(N(DD$1),N($R160),1)),CHOOSE(AC[[M]:[M]],1,0,1,AC[[DB]:[DB]])),PRODUCT(SUM(ROUND(AVERAGE(VALUE(DD$3),VALUE($P160)),0),CHOOSE(IF(OR(DD$1,$R160),4,INDEX(CMB[[Res_Rare]:[Res_Rare]],MATCH(ROUND(MIN(SUM(DD$4,$O160/1000),SUM($O160,DD$4/1000)),3),CMB[[Cmb_ID]:[Cmb_ID]],0))),-1,-1,0,0)),IF(OR(DD$1,$R160),4,INDEX(CMB[[Cmb_Rare]:[Cmb_Rare]],MATCH(ROUND(MIN(SUM(DD$4,$O160/1000),SUM($O160,DD$4/1000)),3),CMB[[Cmb_ID]:[Cmb_ID]],0))),CHOOSE(AC[[M]:[M]],2,1,1,SUM(AC[[AB]:[DB]])))),""))</f>
        <v/>
      </c>
      <c r="DE160" t="str">
        <f>IF(OR(DE$5="",$S160=""),"",IFERROR(SUM(PRODUCT(INDEX(CMB[[BA_0O]:[BA_2O]],MATCH(ROUND(MIN(SUM(DE$4,$O160/1000),SUM($O160,DE$4/1000)),3),CMB[[Cmb_ID]:[Cmb_ID]],0),SUM(N(DE$1),N($R160),1)),CHOOSE(AC[[M]:[M]],1,1,0,AC[[AB]:[AB]])),PRODUCT(INDEX(CMB[[BD_0O]:[BD_2O]],MATCH(ROUND(MIN(SUM(DE$4,$O160/1000),SUM($O160,DE$4/1000)),3),CMB[[Cmb_ID]:[Cmb_ID]],0),SUM(N(DE$1),N($R160),1)),CHOOSE(AC[[M]:[M]],1,0,1,AC[[DB]:[DB]])),PRODUCT(SUM(ROUND(AVERAGE(VALUE(DE$3),VALUE($P160)),0),CHOOSE(IF(OR(DE$1,$R160),4,INDEX(CMB[[Res_Rare]:[Res_Rare]],MATCH(ROUND(MIN(SUM(DE$4,$O160/1000),SUM($O160,DE$4/1000)),3),CMB[[Cmb_ID]:[Cmb_ID]],0))),-1,-1,0,0)),IF(OR(DE$1,$R160),4,INDEX(CMB[[Cmb_Rare]:[Cmb_Rare]],MATCH(ROUND(MIN(SUM(DE$4,$O160/1000),SUM($O160,DE$4/1000)),3),CMB[[Cmb_ID]:[Cmb_ID]],0))),CHOOSE(AC[[M]:[M]],2,1,1,SUM(AC[[AB]:[DB]])))),""))</f>
        <v/>
      </c>
      <c r="DF160" t="str">
        <f>IF(OR(DF$5="",$S160=""),"",IFERROR(SUM(PRODUCT(INDEX(CMB[[BA_0O]:[BA_2O]],MATCH(ROUND(MIN(SUM(DF$4,$O160/1000),SUM($O160,DF$4/1000)),3),CMB[[Cmb_ID]:[Cmb_ID]],0),SUM(N(DF$1),N($R160),1)),CHOOSE(AC[[M]:[M]],1,1,0,AC[[AB]:[AB]])),PRODUCT(INDEX(CMB[[BD_0O]:[BD_2O]],MATCH(ROUND(MIN(SUM(DF$4,$O160/1000),SUM($O160,DF$4/1000)),3),CMB[[Cmb_ID]:[Cmb_ID]],0),SUM(N(DF$1),N($R160),1)),CHOOSE(AC[[M]:[M]],1,0,1,AC[[DB]:[DB]])),PRODUCT(SUM(ROUND(AVERAGE(VALUE(DF$3),VALUE($P160)),0),CHOOSE(IF(OR(DF$1,$R160),4,INDEX(CMB[[Res_Rare]:[Res_Rare]],MATCH(ROUND(MIN(SUM(DF$4,$O160/1000),SUM($O160,DF$4/1000)),3),CMB[[Cmb_ID]:[Cmb_ID]],0))),-1,-1,0,0)),IF(OR(DF$1,$R160),4,INDEX(CMB[[Cmb_Rare]:[Cmb_Rare]],MATCH(ROUND(MIN(SUM(DF$4,$O160/1000),SUM($O160,DF$4/1000)),3),CMB[[Cmb_ID]:[Cmb_ID]],0))),CHOOSE(AC[[M]:[M]],2,1,1,SUM(AC[[AB]:[DB]])))),""))</f>
        <v/>
      </c>
      <c r="DG160" t="str">
        <f>IF(OR(DG$5="",$S160=""),"",IFERROR(SUM(PRODUCT(INDEX(CMB[[BA_0O]:[BA_2O]],MATCH(ROUND(MIN(SUM(DG$4,$O160/1000),SUM($O160,DG$4/1000)),3),CMB[[Cmb_ID]:[Cmb_ID]],0),SUM(N(DG$1),N($R160),1)),CHOOSE(AC[[M]:[M]],1,1,0,AC[[AB]:[AB]])),PRODUCT(INDEX(CMB[[BD_0O]:[BD_2O]],MATCH(ROUND(MIN(SUM(DG$4,$O160/1000),SUM($O160,DG$4/1000)),3),CMB[[Cmb_ID]:[Cmb_ID]],0),SUM(N(DG$1),N($R160),1)),CHOOSE(AC[[M]:[M]],1,0,1,AC[[DB]:[DB]])),PRODUCT(SUM(ROUND(AVERAGE(VALUE(DG$3),VALUE($P160)),0),CHOOSE(IF(OR(DG$1,$R160),4,INDEX(CMB[[Res_Rare]:[Res_Rare]],MATCH(ROUND(MIN(SUM(DG$4,$O160/1000),SUM($O160,DG$4/1000)),3),CMB[[Cmb_ID]:[Cmb_ID]],0))),-1,-1,0,0)),IF(OR(DG$1,$R160),4,INDEX(CMB[[Cmb_Rare]:[Cmb_Rare]],MATCH(ROUND(MIN(SUM(DG$4,$O160/1000),SUM($O160,DG$4/1000)),3),CMB[[Cmb_ID]:[Cmb_ID]],0))),CHOOSE(AC[[M]:[M]],2,1,1,SUM(AC[[AB]:[DB]])))),""))</f>
        <v/>
      </c>
      <c r="DH160" t="str">
        <f>IF(OR(DH$5="",$S160=""),"",IFERROR(SUM(PRODUCT(INDEX(CMB[[BA_0O]:[BA_2O]],MATCH(ROUND(MIN(SUM(DH$4,$O160/1000),SUM($O160,DH$4/1000)),3),CMB[[Cmb_ID]:[Cmb_ID]],0),SUM(N(DH$1),N($R160),1)),CHOOSE(AC[[M]:[M]],1,1,0,AC[[AB]:[AB]])),PRODUCT(INDEX(CMB[[BD_0O]:[BD_2O]],MATCH(ROUND(MIN(SUM(DH$4,$O160/1000),SUM($O160,DH$4/1000)),3),CMB[[Cmb_ID]:[Cmb_ID]],0),SUM(N(DH$1),N($R160),1)),CHOOSE(AC[[M]:[M]],1,0,1,AC[[DB]:[DB]])),PRODUCT(SUM(ROUND(AVERAGE(VALUE(DH$3),VALUE($P160)),0),CHOOSE(IF(OR(DH$1,$R160),4,INDEX(CMB[[Res_Rare]:[Res_Rare]],MATCH(ROUND(MIN(SUM(DH$4,$O160/1000),SUM($O160,DH$4/1000)),3),CMB[[Cmb_ID]:[Cmb_ID]],0))),-1,-1,0,0)),IF(OR(DH$1,$R160),4,INDEX(CMB[[Cmb_Rare]:[Cmb_Rare]],MATCH(ROUND(MIN(SUM(DH$4,$O160/1000),SUM($O160,DH$4/1000)),3),CMB[[Cmb_ID]:[Cmb_ID]],0))),CHOOSE(AC[[M]:[M]],2,1,1,SUM(AC[[AB]:[DB]])))),""))</f>
        <v/>
      </c>
      <c r="DI160" t="str">
        <f>IF(OR(DI$5="",$S160=""),"",IFERROR(SUM(PRODUCT(INDEX(CMB[[BA_0O]:[BA_2O]],MATCH(ROUND(MIN(SUM(DI$4,$O160/1000),SUM($O160,DI$4/1000)),3),CMB[[Cmb_ID]:[Cmb_ID]],0),SUM(N(DI$1),N($R160),1)),CHOOSE(AC[[M]:[M]],1,1,0,AC[[AB]:[AB]])),PRODUCT(INDEX(CMB[[BD_0O]:[BD_2O]],MATCH(ROUND(MIN(SUM(DI$4,$O160/1000),SUM($O160,DI$4/1000)),3),CMB[[Cmb_ID]:[Cmb_ID]],0),SUM(N(DI$1),N($R160),1)),CHOOSE(AC[[M]:[M]],1,0,1,AC[[DB]:[DB]])),PRODUCT(SUM(ROUND(AVERAGE(VALUE(DI$3),VALUE($P160)),0),CHOOSE(IF(OR(DI$1,$R160),4,INDEX(CMB[[Res_Rare]:[Res_Rare]],MATCH(ROUND(MIN(SUM(DI$4,$O160/1000),SUM($O160,DI$4/1000)),3),CMB[[Cmb_ID]:[Cmb_ID]],0))),-1,-1,0,0)),IF(OR(DI$1,$R160),4,INDEX(CMB[[Cmb_Rare]:[Cmb_Rare]],MATCH(ROUND(MIN(SUM(DI$4,$O160/1000),SUM($O160,DI$4/1000)),3),CMB[[Cmb_ID]:[Cmb_ID]],0))),CHOOSE(AC[[M]:[M]],2,1,1,SUM(AC[[AB]:[DB]])))),""))</f>
        <v/>
      </c>
      <c r="DJ160" t="str">
        <f>IF(OR(DJ$5="",$S160=""),"",IFERROR(SUM(PRODUCT(INDEX(CMB[[BA_0O]:[BA_2O]],MATCH(ROUND(MIN(SUM(DJ$4,$O160/1000),SUM($O160,DJ$4/1000)),3),CMB[[Cmb_ID]:[Cmb_ID]],0),SUM(N(DJ$1),N($R160),1)),CHOOSE(AC[[M]:[M]],1,1,0,AC[[AB]:[AB]])),PRODUCT(INDEX(CMB[[BD_0O]:[BD_2O]],MATCH(ROUND(MIN(SUM(DJ$4,$O160/1000),SUM($O160,DJ$4/1000)),3),CMB[[Cmb_ID]:[Cmb_ID]],0),SUM(N(DJ$1),N($R160),1)),CHOOSE(AC[[M]:[M]],1,0,1,AC[[DB]:[DB]])),PRODUCT(SUM(ROUND(AVERAGE(VALUE(DJ$3),VALUE($P160)),0),CHOOSE(IF(OR(DJ$1,$R160),4,INDEX(CMB[[Res_Rare]:[Res_Rare]],MATCH(ROUND(MIN(SUM(DJ$4,$O160/1000),SUM($O160,DJ$4/1000)),3),CMB[[Cmb_ID]:[Cmb_ID]],0))),-1,-1,0,0)),IF(OR(DJ$1,$R160),4,INDEX(CMB[[Cmb_Rare]:[Cmb_Rare]],MATCH(ROUND(MIN(SUM(DJ$4,$O160/1000),SUM($O160,DJ$4/1000)),3),CMB[[Cmb_ID]:[Cmb_ID]],0))),CHOOSE(AC[[M]:[M]],2,1,1,SUM(AC[[AB]:[DB]])))),""))</f>
        <v/>
      </c>
      <c r="DK160" t="str">
        <f>IF(OR(DK$5="",$S160=""),"",IFERROR(SUM(PRODUCT(INDEX(CMB[[BA_0O]:[BA_2O]],MATCH(ROUND(MIN(SUM(DK$4,$O160/1000),SUM($O160,DK$4/1000)),3),CMB[[Cmb_ID]:[Cmb_ID]],0),SUM(N(DK$1),N($R160),1)),CHOOSE(AC[[M]:[M]],1,1,0,AC[[AB]:[AB]])),PRODUCT(INDEX(CMB[[BD_0O]:[BD_2O]],MATCH(ROUND(MIN(SUM(DK$4,$O160/1000),SUM($O160,DK$4/1000)),3),CMB[[Cmb_ID]:[Cmb_ID]],0),SUM(N(DK$1),N($R160),1)),CHOOSE(AC[[M]:[M]],1,0,1,AC[[DB]:[DB]])),PRODUCT(SUM(ROUND(AVERAGE(VALUE(DK$3),VALUE($P160)),0),CHOOSE(IF(OR(DK$1,$R160),4,INDEX(CMB[[Res_Rare]:[Res_Rare]],MATCH(ROUND(MIN(SUM(DK$4,$O160/1000),SUM($O160,DK$4/1000)),3),CMB[[Cmb_ID]:[Cmb_ID]],0))),-1,-1,0,0)),IF(OR(DK$1,$R160),4,INDEX(CMB[[Cmb_Rare]:[Cmb_Rare]],MATCH(ROUND(MIN(SUM(DK$4,$O160/1000),SUM($O160,DK$4/1000)),3),CMB[[Cmb_ID]:[Cmb_ID]],0))),CHOOSE(AC[[M]:[M]],2,1,1,SUM(AC[[AB]:[DB]])))),""))</f>
        <v/>
      </c>
      <c r="DL160" t="str">
        <f>IF(OR(DL$5="",$S160=""),"",IFERROR(SUM(PRODUCT(INDEX(CMB[[BA_0O]:[BA_2O]],MATCH(ROUND(MIN(SUM(DL$4,$O160/1000),SUM($O160,DL$4/1000)),3),CMB[[Cmb_ID]:[Cmb_ID]],0),SUM(N(DL$1),N($R160),1)),CHOOSE(AC[[M]:[M]],1,1,0,AC[[AB]:[AB]])),PRODUCT(INDEX(CMB[[BD_0O]:[BD_2O]],MATCH(ROUND(MIN(SUM(DL$4,$O160/1000),SUM($O160,DL$4/1000)),3),CMB[[Cmb_ID]:[Cmb_ID]],0),SUM(N(DL$1),N($R160),1)),CHOOSE(AC[[M]:[M]],1,0,1,AC[[DB]:[DB]])),PRODUCT(SUM(ROUND(AVERAGE(VALUE(DL$3),VALUE($P160)),0),CHOOSE(IF(OR(DL$1,$R160),4,INDEX(CMB[[Res_Rare]:[Res_Rare]],MATCH(ROUND(MIN(SUM(DL$4,$O160/1000),SUM($O160,DL$4/1000)),3),CMB[[Cmb_ID]:[Cmb_ID]],0))),-1,-1,0,0)),IF(OR(DL$1,$R160),4,INDEX(CMB[[Cmb_Rare]:[Cmb_Rare]],MATCH(ROUND(MIN(SUM(DL$4,$O160/1000),SUM($O160,DL$4/1000)),3),CMB[[Cmb_ID]:[Cmb_ID]],0))),CHOOSE(AC[[M]:[M]],2,1,1,SUM(AC[[AB]:[DB]])))),""))</f>
        <v/>
      </c>
      <c r="DM160" t="str">
        <f>IF(OR(DM$5="",$S160=""),"",IFERROR(SUM(PRODUCT(INDEX(CMB[[BA_0O]:[BA_2O]],MATCH(ROUND(MIN(SUM(DM$4,$O160/1000),SUM($O160,DM$4/1000)),3),CMB[[Cmb_ID]:[Cmb_ID]],0),SUM(N(DM$1),N($R160),1)),CHOOSE(AC[[M]:[M]],1,1,0,AC[[AB]:[AB]])),PRODUCT(INDEX(CMB[[BD_0O]:[BD_2O]],MATCH(ROUND(MIN(SUM(DM$4,$O160/1000),SUM($O160,DM$4/1000)),3),CMB[[Cmb_ID]:[Cmb_ID]],0),SUM(N(DM$1),N($R160),1)),CHOOSE(AC[[M]:[M]],1,0,1,AC[[DB]:[DB]])),PRODUCT(SUM(ROUND(AVERAGE(VALUE(DM$3),VALUE($P160)),0),CHOOSE(IF(OR(DM$1,$R160),4,INDEX(CMB[[Res_Rare]:[Res_Rare]],MATCH(ROUND(MIN(SUM(DM$4,$O160/1000),SUM($O160,DM$4/1000)),3),CMB[[Cmb_ID]:[Cmb_ID]],0))),-1,-1,0,0)),IF(OR(DM$1,$R160),4,INDEX(CMB[[Cmb_Rare]:[Cmb_Rare]],MATCH(ROUND(MIN(SUM(DM$4,$O160/1000),SUM($O160,DM$4/1000)),3),CMB[[Cmb_ID]:[Cmb_ID]],0))),CHOOSE(AC[[M]:[M]],2,1,1,SUM(AC[[AB]:[DB]])))),""))</f>
        <v/>
      </c>
      <c r="DN160" t="str">
        <f>IF(OR(DN$5="",$S160=""),"",IFERROR(SUM(PRODUCT(INDEX(CMB[[BA_0O]:[BA_2O]],MATCH(ROUND(MIN(SUM(DN$4,$O160/1000),SUM($O160,DN$4/1000)),3),CMB[[Cmb_ID]:[Cmb_ID]],0),SUM(N(DN$1),N($R160),1)),CHOOSE(AC[[M]:[M]],1,1,0,AC[[AB]:[AB]])),PRODUCT(INDEX(CMB[[BD_0O]:[BD_2O]],MATCH(ROUND(MIN(SUM(DN$4,$O160/1000),SUM($O160,DN$4/1000)),3),CMB[[Cmb_ID]:[Cmb_ID]],0),SUM(N(DN$1),N($R160),1)),CHOOSE(AC[[M]:[M]],1,0,1,AC[[DB]:[DB]])),PRODUCT(SUM(ROUND(AVERAGE(VALUE(DN$3),VALUE($P160)),0),CHOOSE(IF(OR(DN$1,$R160),4,INDEX(CMB[[Res_Rare]:[Res_Rare]],MATCH(ROUND(MIN(SUM(DN$4,$O160/1000),SUM($O160,DN$4/1000)),3),CMB[[Cmb_ID]:[Cmb_ID]],0))),-1,-1,0,0)),IF(OR(DN$1,$R160),4,INDEX(CMB[[Cmb_Rare]:[Cmb_Rare]],MATCH(ROUND(MIN(SUM(DN$4,$O160/1000),SUM($O160,DN$4/1000)),3),CMB[[Cmb_ID]:[Cmb_ID]],0))),CHOOSE(AC[[M]:[M]],2,1,1,SUM(AC[[AB]:[DB]])))),""))</f>
        <v/>
      </c>
      <c r="DO160" t="str">
        <f>IF(OR(DO$5="",$S160=""),"",IFERROR(SUM(PRODUCT(INDEX(CMB[[BA_0O]:[BA_2O]],MATCH(ROUND(MIN(SUM(DO$4,$O160/1000),SUM($O160,DO$4/1000)),3),CMB[[Cmb_ID]:[Cmb_ID]],0),SUM(N(DO$1),N($R160),1)),CHOOSE(AC[[M]:[M]],1,1,0,AC[[AB]:[AB]])),PRODUCT(INDEX(CMB[[BD_0O]:[BD_2O]],MATCH(ROUND(MIN(SUM(DO$4,$O160/1000),SUM($O160,DO$4/1000)),3),CMB[[Cmb_ID]:[Cmb_ID]],0),SUM(N(DO$1),N($R160),1)),CHOOSE(AC[[M]:[M]],1,0,1,AC[[DB]:[DB]])),PRODUCT(SUM(ROUND(AVERAGE(VALUE(DO$3),VALUE($P160)),0),CHOOSE(IF(OR(DO$1,$R160),4,INDEX(CMB[[Res_Rare]:[Res_Rare]],MATCH(ROUND(MIN(SUM(DO$4,$O160/1000),SUM($O160,DO$4/1000)),3),CMB[[Cmb_ID]:[Cmb_ID]],0))),-1,-1,0,0)),IF(OR(DO$1,$R160),4,INDEX(CMB[[Cmb_Rare]:[Cmb_Rare]],MATCH(ROUND(MIN(SUM(DO$4,$O160/1000),SUM($O160,DO$4/1000)),3),CMB[[Cmb_ID]:[Cmb_ID]],0))),CHOOSE(AC[[M]:[M]],2,1,1,SUM(AC[[AB]:[DB]])))),""))</f>
        <v/>
      </c>
      <c r="DP160" t="str">
        <f>IF(OR(DP$5="",$S160=""),"",IFERROR(SUM(PRODUCT(INDEX(CMB[[BA_0O]:[BA_2O]],MATCH(ROUND(MIN(SUM(DP$4,$O160/1000),SUM($O160,DP$4/1000)),3),CMB[[Cmb_ID]:[Cmb_ID]],0),SUM(N(DP$1),N($R160),1)),CHOOSE(AC[[M]:[M]],1,1,0,AC[[AB]:[AB]])),PRODUCT(INDEX(CMB[[BD_0O]:[BD_2O]],MATCH(ROUND(MIN(SUM(DP$4,$O160/1000),SUM($O160,DP$4/1000)),3),CMB[[Cmb_ID]:[Cmb_ID]],0),SUM(N(DP$1),N($R160),1)),CHOOSE(AC[[M]:[M]],1,0,1,AC[[DB]:[DB]])),PRODUCT(SUM(ROUND(AVERAGE(VALUE(DP$3),VALUE($P160)),0),CHOOSE(IF(OR(DP$1,$R160),4,INDEX(CMB[[Res_Rare]:[Res_Rare]],MATCH(ROUND(MIN(SUM(DP$4,$O160/1000),SUM($O160,DP$4/1000)),3),CMB[[Cmb_ID]:[Cmb_ID]],0))),-1,-1,0,0)),IF(OR(DP$1,$R160),4,INDEX(CMB[[Cmb_Rare]:[Cmb_Rare]],MATCH(ROUND(MIN(SUM(DP$4,$O160/1000),SUM($O160,DP$4/1000)),3),CMB[[Cmb_ID]:[Cmb_ID]],0))),CHOOSE(AC[[M]:[M]],2,1,1,SUM(AC[[AB]:[DB]])))),""))</f>
        <v/>
      </c>
      <c r="DQ160" t="str">
        <f>IF(OR(DQ$5="",$S160=""),"",IFERROR(SUM(PRODUCT(INDEX(CMB[[BA_0O]:[BA_2O]],MATCH(ROUND(MIN(SUM(DQ$4,$O160/1000),SUM($O160,DQ$4/1000)),3),CMB[[Cmb_ID]:[Cmb_ID]],0),SUM(N(DQ$1),N($R160),1)),CHOOSE(AC[[M]:[M]],1,1,0,AC[[AB]:[AB]])),PRODUCT(INDEX(CMB[[BD_0O]:[BD_2O]],MATCH(ROUND(MIN(SUM(DQ$4,$O160/1000),SUM($O160,DQ$4/1000)),3),CMB[[Cmb_ID]:[Cmb_ID]],0),SUM(N(DQ$1),N($R160),1)),CHOOSE(AC[[M]:[M]],1,0,1,AC[[DB]:[DB]])),PRODUCT(SUM(ROUND(AVERAGE(VALUE(DQ$3),VALUE($P160)),0),CHOOSE(IF(OR(DQ$1,$R160),4,INDEX(CMB[[Res_Rare]:[Res_Rare]],MATCH(ROUND(MIN(SUM(DQ$4,$O160/1000),SUM($O160,DQ$4/1000)),3),CMB[[Cmb_ID]:[Cmb_ID]],0))),-1,-1,0,0)),IF(OR(DQ$1,$R160),4,INDEX(CMB[[Cmb_Rare]:[Cmb_Rare]],MATCH(ROUND(MIN(SUM(DQ$4,$O160/1000),SUM($O160,DQ$4/1000)),3),CMB[[Cmb_ID]:[Cmb_ID]],0))),CHOOSE(AC[[M]:[M]],2,1,1,SUM(AC[[AB]:[DB]])))),""))</f>
        <v/>
      </c>
      <c r="DR160" t="str">
        <f>IF(OR(DR$5="",$S160=""),"",IFERROR(SUM(PRODUCT(INDEX(CMB[[BA_0O]:[BA_2O]],MATCH(ROUND(MIN(SUM(DR$4,$O160/1000),SUM($O160,DR$4/1000)),3),CMB[[Cmb_ID]:[Cmb_ID]],0),SUM(N(DR$1),N($R160),1)),CHOOSE(AC[[M]:[M]],1,1,0,AC[[AB]:[AB]])),PRODUCT(INDEX(CMB[[BD_0O]:[BD_2O]],MATCH(ROUND(MIN(SUM(DR$4,$O160/1000),SUM($O160,DR$4/1000)),3),CMB[[Cmb_ID]:[Cmb_ID]],0),SUM(N(DR$1),N($R160),1)),CHOOSE(AC[[M]:[M]],1,0,1,AC[[DB]:[DB]])),PRODUCT(SUM(ROUND(AVERAGE(VALUE(DR$3),VALUE($P160)),0),CHOOSE(IF(OR(DR$1,$R160),4,INDEX(CMB[[Res_Rare]:[Res_Rare]],MATCH(ROUND(MIN(SUM(DR$4,$O160/1000),SUM($O160,DR$4/1000)),3),CMB[[Cmb_ID]:[Cmb_ID]],0))),-1,-1,0,0)),IF(OR(DR$1,$R160),4,INDEX(CMB[[Cmb_Rare]:[Cmb_Rare]],MATCH(ROUND(MIN(SUM(DR$4,$O160/1000),SUM($O160,DR$4/1000)),3),CMB[[Cmb_ID]:[Cmb_ID]],0))),CHOOSE(AC[[M]:[M]],2,1,1,SUM(AC[[AB]:[DB]])))),""))</f>
        <v/>
      </c>
      <c r="DS160" t="str">
        <f>IF(OR(DS$5="",$S160=""),"",IFERROR(SUM(PRODUCT(INDEX(CMB[[BA_0O]:[BA_2O]],MATCH(ROUND(MIN(SUM(DS$4,$O160/1000),SUM($O160,DS$4/1000)),3),CMB[[Cmb_ID]:[Cmb_ID]],0),SUM(N(DS$1),N($R160),1)),CHOOSE(AC[[M]:[M]],1,1,0,AC[[AB]:[AB]])),PRODUCT(INDEX(CMB[[BD_0O]:[BD_2O]],MATCH(ROUND(MIN(SUM(DS$4,$O160/1000),SUM($O160,DS$4/1000)),3),CMB[[Cmb_ID]:[Cmb_ID]],0),SUM(N(DS$1),N($R160),1)),CHOOSE(AC[[M]:[M]],1,0,1,AC[[DB]:[DB]])),PRODUCT(SUM(ROUND(AVERAGE(VALUE(DS$3),VALUE($P160)),0),CHOOSE(IF(OR(DS$1,$R160),4,INDEX(CMB[[Res_Rare]:[Res_Rare]],MATCH(ROUND(MIN(SUM(DS$4,$O160/1000),SUM($O160,DS$4/1000)),3),CMB[[Cmb_ID]:[Cmb_ID]],0))),-1,-1,0,0)),IF(OR(DS$1,$R160),4,INDEX(CMB[[Cmb_Rare]:[Cmb_Rare]],MATCH(ROUND(MIN(SUM(DS$4,$O160/1000),SUM($O160,DS$4/1000)),3),CMB[[Cmb_ID]:[Cmb_ID]],0))),CHOOSE(AC[[M]:[M]],2,1,1,SUM(AC[[AB]:[DB]])))),""))</f>
        <v/>
      </c>
      <c r="DT160" t="str">
        <f>IF(OR(DT$5="",$S160=""),"",IFERROR(SUM(PRODUCT(INDEX(CMB[[BA_0O]:[BA_2O]],MATCH(ROUND(MIN(SUM(DT$4,$O160/1000),SUM($O160,DT$4/1000)),3),CMB[[Cmb_ID]:[Cmb_ID]],0),SUM(N(DT$1),N($R160),1)),CHOOSE(AC[[M]:[M]],1,1,0,AC[[AB]:[AB]])),PRODUCT(INDEX(CMB[[BD_0O]:[BD_2O]],MATCH(ROUND(MIN(SUM(DT$4,$O160/1000),SUM($O160,DT$4/1000)),3),CMB[[Cmb_ID]:[Cmb_ID]],0),SUM(N(DT$1),N($R160),1)),CHOOSE(AC[[M]:[M]],1,0,1,AC[[DB]:[DB]])),PRODUCT(SUM(ROUND(AVERAGE(VALUE(DT$3),VALUE($P160)),0),CHOOSE(IF(OR(DT$1,$R160),4,INDEX(CMB[[Res_Rare]:[Res_Rare]],MATCH(ROUND(MIN(SUM(DT$4,$O160/1000),SUM($O160,DT$4/1000)),3),CMB[[Cmb_ID]:[Cmb_ID]],0))),-1,-1,0,0)),IF(OR(DT$1,$R160),4,INDEX(CMB[[Cmb_Rare]:[Cmb_Rare]],MATCH(ROUND(MIN(SUM(DT$4,$O160/1000),SUM($O160,DT$4/1000)),3),CMB[[Cmb_ID]:[Cmb_ID]],0))),CHOOSE(AC[[M]:[M]],2,1,1,SUM(AC[[AB]:[DB]])))),""))</f>
        <v/>
      </c>
      <c r="DU160" t="str">
        <f>IF(OR(DU$5="",$S160=""),"",IFERROR(SUM(PRODUCT(INDEX(CMB[[BA_0O]:[BA_2O]],MATCH(ROUND(MIN(SUM(DU$4,$O160/1000),SUM($O160,DU$4/1000)),3),CMB[[Cmb_ID]:[Cmb_ID]],0),SUM(N(DU$1),N($R160),1)),CHOOSE(AC[[M]:[M]],1,1,0,AC[[AB]:[AB]])),PRODUCT(INDEX(CMB[[BD_0O]:[BD_2O]],MATCH(ROUND(MIN(SUM(DU$4,$O160/1000),SUM($O160,DU$4/1000)),3),CMB[[Cmb_ID]:[Cmb_ID]],0),SUM(N(DU$1),N($R160),1)),CHOOSE(AC[[M]:[M]],1,0,1,AC[[DB]:[DB]])),PRODUCT(SUM(ROUND(AVERAGE(VALUE(DU$3),VALUE($P160)),0),CHOOSE(IF(OR(DU$1,$R160),4,INDEX(CMB[[Res_Rare]:[Res_Rare]],MATCH(ROUND(MIN(SUM(DU$4,$O160/1000),SUM($O160,DU$4/1000)),3),CMB[[Cmb_ID]:[Cmb_ID]],0))),-1,-1,0,0)),IF(OR(DU$1,$R160),4,INDEX(CMB[[Cmb_Rare]:[Cmb_Rare]],MATCH(ROUND(MIN(SUM(DU$4,$O160/1000),SUM($O160,DU$4/1000)),3),CMB[[Cmb_ID]:[Cmb_ID]],0))),CHOOSE(AC[[M]:[M]],2,1,1,SUM(AC[[AB]:[DB]])))),""))</f>
        <v/>
      </c>
      <c r="DV160" t="str">
        <f>IF(OR(DV$5="",$S160=""),"",IFERROR(SUM(PRODUCT(INDEX(CMB[[BA_0O]:[BA_2O]],MATCH(ROUND(MIN(SUM(DV$4,$O160/1000),SUM($O160,DV$4/1000)),3),CMB[[Cmb_ID]:[Cmb_ID]],0),SUM(N(DV$1),N($R160),1)),CHOOSE(AC[[M]:[M]],1,1,0,AC[[AB]:[AB]])),PRODUCT(INDEX(CMB[[BD_0O]:[BD_2O]],MATCH(ROUND(MIN(SUM(DV$4,$O160/1000),SUM($O160,DV$4/1000)),3),CMB[[Cmb_ID]:[Cmb_ID]],0),SUM(N(DV$1),N($R160),1)),CHOOSE(AC[[M]:[M]],1,0,1,AC[[DB]:[DB]])),PRODUCT(SUM(ROUND(AVERAGE(VALUE(DV$3),VALUE($P160)),0),CHOOSE(IF(OR(DV$1,$R160),4,INDEX(CMB[[Res_Rare]:[Res_Rare]],MATCH(ROUND(MIN(SUM(DV$4,$O160/1000),SUM($O160,DV$4/1000)),3),CMB[[Cmb_ID]:[Cmb_ID]],0))),-1,-1,0,0)),IF(OR(DV$1,$R160),4,INDEX(CMB[[Cmb_Rare]:[Cmb_Rare]],MATCH(ROUND(MIN(SUM(DV$4,$O160/1000),SUM($O160,DV$4/1000)),3),CMB[[Cmb_ID]:[Cmb_ID]],0))),CHOOSE(AC[[M]:[M]],2,1,1,SUM(AC[[AB]:[DB]])))),""))</f>
        <v/>
      </c>
      <c r="DW160" t="str">
        <f>IF(OR(DW$5="",$S160=""),"",IFERROR(SUM(PRODUCT(INDEX(CMB[[BA_0O]:[BA_2O]],MATCH(ROUND(MIN(SUM(DW$4,$O160/1000),SUM($O160,DW$4/1000)),3),CMB[[Cmb_ID]:[Cmb_ID]],0),SUM(N(DW$1),N($R160),1)),CHOOSE(AC[[M]:[M]],1,1,0,AC[[AB]:[AB]])),PRODUCT(INDEX(CMB[[BD_0O]:[BD_2O]],MATCH(ROUND(MIN(SUM(DW$4,$O160/1000),SUM($O160,DW$4/1000)),3),CMB[[Cmb_ID]:[Cmb_ID]],0),SUM(N(DW$1),N($R160),1)),CHOOSE(AC[[M]:[M]],1,0,1,AC[[DB]:[DB]])),PRODUCT(SUM(ROUND(AVERAGE(VALUE(DW$3),VALUE($P160)),0),CHOOSE(IF(OR(DW$1,$R160),4,INDEX(CMB[[Res_Rare]:[Res_Rare]],MATCH(ROUND(MIN(SUM(DW$4,$O160/1000),SUM($O160,DW$4/1000)),3),CMB[[Cmb_ID]:[Cmb_ID]],0))),-1,-1,0,0)),IF(OR(DW$1,$R160),4,INDEX(CMB[[Cmb_Rare]:[Cmb_Rare]],MATCH(ROUND(MIN(SUM(DW$4,$O160/1000),SUM($O160,DW$4/1000)),3),CMB[[Cmb_ID]:[Cmb_ID]],0))),CHOOSE(AC[[M]:[M]],2,1,1,SUM(AC[[AB]:[DB]])))),""))</f>
        <v/>
      </c>
      <c r="DX160" t="str">
        <f>IF(OR(DX$5="",$S160=""),"",IFERROR(SUM(PRODUCT(INDEX(CMB[[BA_0O]:[BA_2O]],MATCH(ROUND(MIN(SUM(DX$4,$O160/1000),SUM($O160,DX$4/1000)),3),CMB[[Cmb_ID]:[Cmb_ID]],0),SUM(N(DX$1),N($R160),1)),CHOOSE(AC[[M]:[M]],1,1,0,AC[[AB]:[AB]])),PRODUCT(INDEX(CMB[[BD_0O]:[BD_2O]],MATCH(ROUND(MIN(SUM(DX$4,$O160/1000),SUM($O160,DX$4/1000)),3),CMB[[Cmb_ID]:[Cmb_ID]],0),SUM(N(DX$1),N($R160),1)),CHOOSE(AC[[M]:[M]],1,0,1,AC[[DB]:[DB]])),PRODUCT(SUM(ROUND(AVERAGE(VALUE(DX$3),VALUE($P160)),0),CHOOSE(IF(OR(DX$1,$R160),4,INDEX(CMB[[Res_Rare]:[Res_Rare]],MATCH(ROUND(MIN(SUM(DX$4,$O160/1000),SUM($O160,DX$4/1000)),3),CMB[[Cmb_ID]:[Cmb_ID]],0))),-1,-1,0,0)),IF(OR(DX$1,$R160),4,INDEX(CMB[[Cmb_Rare]:[Cmb_Rare]],MATCH(ROUND(MIN(SUM(DX$4,$O160/1000),SUM($O160,DX$4/1000)),3),CMB[[Cmb_ID]:[Cmb_ID]],0))),CHOOSE(AC[[M]:[M]],2,1,1,SUM(AC[[AB]:[DB]])))),""))</f>
        <v/>
      </c>
      <c r="DY160" t="str">
        <f>IF(OR(DY$5="",$S160=""),"",IFERROR(SUM(PRODUCT(INDEX(CMB[[BA_0O]:[BA_2O]],MATCH(ROUND(MIN(SUM(DY$4,$O160/1000),SUM($O160,DY$4/1000)),3),CMB[[Cmb_ID]:[Cmb_ID]],0),SUM(N(DY$1),N($R160),1)),CHOOSE(AC[[M]:[M]],1,1,0,AC[[AB]:[AB]])),PRODUCT(INDEX(CMB[[BD_0O]:[BD_2O]],MATCH(ROUND(MIN(SUM(DY$4,$O160/1000),SUM($O160,DY$4/1000)),3),CMB[[Cmb_ID]:[Cmb_ID]],0),SUM(N(DY$1),N($R160),1)),CHOOSE(AC[[M]:[M]],1,0,1,AC[[DB]:[DB]])),PRODUCT(SUM(ROUND(AVERAGE(VALUE(DY$3),VALUE($P160)),0),CHOOSE(IF(OR(DY$1,$R160),4,INDEX(CMB[[Res_Rare]:[Res_Rare]],MATCH(ROUND(MIN(SUM(DY$4,$O160/1000),SUM($O160,DY$4/1000)),3),CMB[[Cmb_ID]:[Cmb_ID]],0))),-1,-1,0,0)),IF(OR(DY$1,$R160),4,INDEX(CMB[[Cmb_Rare]:[Cmb_Rare]],MATCH(ROUND(MIN(SUM(DY$4,$O160/1000),SUM($O160,DY$4/1000)),3),CMB[[Cmb_ID]:[Cmb_ID]],0))),CHOOSE(AC[[M]:[M]],2,1,1,SUM(AC[[AB]:[DB]])))),""))</f>
        <v/>
      </c>
      <c r="DZ160" t="str">
        <f>IF(OR(DZ$5="",$S160=""),"",IFERROR(SUM(PRODUCT(INDEX(CMB[[BA_0O]:[BA_2O]],MATCH(ROUND(MIN(SUM(DZ$4,$O160/1000),SUM($O160,DZ$4/1000)),3),CMB[[Cmb_ID]:[Cmb_ID]],0),SUM(N(DZ$1),N($R160),1)),CHOOSE(AC[[M]:[M]],1,1,0,AC[[AB]:[AB]])),PRODUCT(INDEX(CMB[[BD_0O]:[BD_2O]],MATCH(ROUND(MIN(SUM(DZ$4,$O160/1000),SUM($O160,DZ$4/1000)),3),CMB[[Cmb_ID]:[Cmb_ID]],0),SUM(N(DZ$1),N($R160),1)),CHOOSE(AC[[M]:[M]],1,0,1,AC[[DB]:[DB]])),PRODUCT(SUM(ROUND(AVERAGE(VALUE(DZ$3),VALUE($P160)),0),CHOOSE(IF(OR(DZ$1,$R160),4,INDEX(CMB[[Res_Rare]:[Res_Rare]],MATCH(ROUND(MIN(SUM(DZ$4,$O160/1000),SUM($O160,DZ$4/1000)),3),CMB[[Cmb_ID]:[Cmb_ID]],0))),-1,-1,0,0)),IF(OR(DZ$1,$R160),4,INDEX(CMB[[Cmb_Rare]:[Cmb_Rare]],MATCH(ROUND(MIN(SUM(DZ$4,$O160/1000),SUM($O160,DZ$4/1000)),3),CMB[[Cmb_ID]:[Cmb_ID]],0))),CHOOSE(AC[[M]:[M]],2,1,1,SUM(AC[[AB]:[DB]])))),""))</f>
        <v/>
      </c>
      <c r="EA160" t="str">
        <f>IF(OR(EA$5="",$S160=""),"",IFERROR(SUM(PRODUCT(INDEX(CMB[[BA_0O]:[BA_2O]],MATCH(ROUND(MIN(SUM(EA$4,$O160/1000),SUM($O160,EA$4/1000)),3),CMB[[Cmb_ID]:[Cmb_ID]],0),SUM(N(EA$1),N($R160),1)),CHOOSE(AC[[M]:[M]],1,1,0,AC[[AB]:[AB]])),PRODUCT(INDEX(CMB[[BD_0O]:[BD_2O]],MATCH(ROUND(MIN(SUM(EA$4,$O160/1000),SUM($O160,EA$4/1000)),3),CMB[[Cmb_ID]:[Cmb_ID]],0),SUM(N(EA$1),N($R160),1)),CHOOSE(AC[[M]:[M]],1,0,1,AC[[DB]:[DB]])),PRODUCT(SUM(ROUND(AVERAGE(VALUE(EA$3),VALUE($P160)),0),CHOOSE(IF(OR(EA$1,$R160),4,INDEX(CMB[[Res_Rare]:[Res_Rare]],MATCH(ROUND(MIN(SUM(EA$4,$O160/1000),SUM($O160,EA$4/1000)),3),CMB[[Cmb_ID]:[Cmb_ID]],0))),-1,-1,0,0)),IF(OR(EA$1,$R160),4,INDEX(CMB[[Cmb_Rare]:[Cmb_Rare]],MATCH(ROUND(MIN(SUM(EA$4,$O160/1000),SUM($O160,EA$4/1000)),3),CMB[[Cmb_ID]:[Cmb_ID]],0))),CHOOSE(AC[[M]:[M]],2,1,1,SUM(AC[[AB]:[DB]])))),""))</f>
        <v/>
      </c>
      <c r="EB160" t="str">
        <f>IF(OR(EB$5="",$S160=""),"",IFERROR(SUM(PRODUCT(INDEX(CMB[[BA_0O]:[BA_2O]],MATCH(ROUND(MIN(SUM(EB$4,$O160/1000),SUM($O160,EB$4/1000)),3),CMB[[Cmb_ID]:[Cmb_ID]],0),SUM(N(EB$1),N($R160),1)),CHOOSE(AC[[M]:[M]],1,1,0,AC[[AB]:[AB]])),PRODUCT(INDEX(CMB[[BD_0O]:[BD_2O]],MATCH(ROUND(MIN(SUM(EB$4,$O160/1000),SUM($O160,EB$4/1000)),3),CMB[[Cmb_ID]:[Cmb_ID]],0),SUM(N(EB$1),N($R160),1)),CHOOSE(AC[[M]:[M]],1,0,1,AC[[DB]:[DB]])),PRODUCT(SUM(ROUND(AVERAGE(VALUE(EB$3),VALUE($P160)),0),CHOOSE(IF(OR(EB$1,$R160),4,INDEX(CMB[[Res_Rare]:[Res_Rare]],MATCH(ROUND(MIN(SUM(EB$4,$O160/1000),SUM($O160,EB$4/1000)),3),CMB[[Cmb_ID]:[Cmb_ID]],0))),-1,-1,0,0)),IF(OR(EB$1,$R160),4,INDEX(CMB[[Cmb_Rare]:[Cmb_Rare]],MATCH(ROUND(MIN(SUM(EB$4,$O160/1000),SUM($O160,EB$4/1000)),3),CMB[[Cmb_ID]:[Cmb_ID]],0))),CHOOSE(AC[[M]:[M]],2,1,1,SUM(AC[[AB]:[DB]])))),""))</f>
        <v/>
      </c>
      <c r="EC160" t="str">
        <f>IF(OR(EC$5="",$S160=""),"",IFERROR(SUM(PRODUCT(INDEX(CMB[[BA_0O]:[BA_2O]],MATCH(ROUND(MIN(SUM(EC$4,$O160/1000),SUM($O160,EC$4/1000)),3),CMB[[Cmb_ID]:[Cmb_ID]],0),SUM(N(EC$1),N($R160),1)),CHOOSE(AC[[M]:[M]],1,1,0,AC[[AB]:[AB]])),PRODUCT(INDEX(CMB[[BD_0O]:[BD_2O]],MATCH(ROUND(MIN(SUM(EC$4,$O160/1000),SUM($O160,EC$4/1000)),3),CMB[[Cmb_ID]:[Cmb_ID]],0),SUM(N(EC$1),N($R160),1)),CHOOSE(AC[[M]:[M]],1,0,1,AC[[DB]:[DB]])),PRODUCT(SUM(ROUND(AVERAGE(VALUE(EC$3),VALUE($P160)),0),CHOOSE(IF(OR(EC$1,$R160),4,INDEX(CMB[[Res_Rare]:[Res_Rare]],MATCH(ROUND(MIN(SUM(EC$4,$O160/1000),SUM($O160,EC$4/1000)),3),CMB[[Cmb_ID]:[Cmb_ID]],0))),-1,-1,0,0)),IF(OR(EC$1,$R160),4,INDEX(CMB[[Cmb_Rare]:[Cmb_Rare]],MATCH(ROUND(MIN(SUM(EC$4,$O160/1000),SUM($O160,EC$4/1000)),3),CMB[[Cmb_ID]:[Cmb_ID]],0))),CHOOSE(AC[[M]:[M]],2,1,1,SUM(AC[[AB]:[DB]])))),""))</f>
        <v/>
      </c>
      <c r="ED160" t="str">
        <f>IF(OR(ED$5="",$S160=""),"",IFERROR(SUM(PRODUCT(INDEX(CMB[[BA_0O]:[BA_2O]],MATCH(ROUND(MIN(SUM(ED$4,$O160/1000),SUM($O160,ED$4/1000)),3),CMB[[Cmb_ID]:[Cmb_ID]],0),SUM(N(ED$1),N($R160),1)),CHOOSE(AC[[M]:[M]],1,1,0,AC[[AB]:[AB]])),PRODUCT(INDEX(CMB[[BD_0O]:[BD_2O]],MATCH(ROUND(MIN(SUM(ED$4,$O160/1000),SUM($O160,ED$4/1000)),3),CMB[[Cmb_ID]:[Cmb_ID]],0),SUM(N(ED$1),N($R160),1)),CHOOSE(AC[[M]:[M]],1,0,1,AC[[DB]:[DB]])),PRODUCT(SUM(ROUND(AVERAGE(VALUE(ED$3),VALUE($P160)),0),CHOOSE(IF(OR(ED$1,$R160),4,INDEX(CMB[[Res_Rare]:[Res_Rare]],MATCH(ROUND(MIN(SUM(ED$4,$O160/1000),SUM($O160,ED$4/1000)),3),CMB[[Cmb_ID]:[Cmb_ID]],0))),-1,-1,0,0)),IF(OR(ED$1,$R160),4,INDEX(CMB[[Cmb_Rare]:[Cmb_Rare]],MATCH(ROUND(MIN(SUM(ED$4,$O160/1000),SUM($O160,ED$4/1000)),3),CMB[[Cmb_ID]:[Cmb_ID]],0))),CHOOSE(AC[[M]:[M]],2,1,1,SUM(AC[[AB]:[DB]])))),""))</f>
        <v/>
      </c>
      <c r="EE160" t="str">
        <f>IF(OR(EE$5="",$S160=""),"",IFERROR(SUM(PRODUCT(INDEX(CMB[[BA_0O]:[BA_2O]],MATCH(ROUND(MIN(SUM(EE$4,$O160/1000),SUM($O160,EE$4/1000)),3),CMB[[Cmb_ID]:[Cmb_ID]],0),SUM(N(EE$1),N($R160),1)),CHOOSE(AC[[M]:[M]],1,1,0,AC[[AB]:[AB]])),PRODUCT(INDEX(CMB[[BD_0O]:[BD_2O]],MATCH(ROUND(MIN(SUM(EE$4,$O160/1000),SUM($O160,EE$4/1000)),3),CMB[[Cmb_ID]:[Cmb_ID]],0),SUM(N(EE$1),N($R160),1)),CHOOSE(AC[[M]:[M]],1,0,1,AC[[DB]:[DB]])),PRODUCT(SUM(ROUND(AVERAGE(VALUE(EE$3),VALUE($P160)),0),CHOOSE(IF(OR(EE$1,$R160),4,INDEX(CMB[[Res_Rare]:[Res_Rare]],MATCH(ROUND(MIN(SUM(EE$4,$O160/1000),SUM($O160,EE$4/1000)),3),CMB[[Cmb_ID]:[Cmb_ID]],0))),-1,-1,0,0)),IF(OR(EE$1,$R160),4,INDEX(CMB[[Cmb_Rare]:[Cmb_Rare]],MATCH(ROUND(MIN(SUM(EE$4,$O160/1000),SUM($O160,EE$4/1000)),3),CMB[[Cmb_ID]:[Cmb_ID]],0))),CHOOSE(AC[[M]:[M]],2,1,1,SUM(AC[[AB]:[DB]])))),""))</f>
        <v/>
      </c>
      <c r="EF160" t="str">
        <f>IF(OR(EF$5="",$S160=""),"",IFERROR(SUM(PRODUCT(INDEX(CMB[[BA_0O]:[BA_2O]],MATCH(ROUND(MIN(SUM(EF$4,$O160/1000),SUM($O160,EF$4/1000)),3),CMB[[Cmb_ID]:[Cmb_ID]],0),SUM(N(EF$1),N($R160),1)),CHOOSE(AC[[M]:[M]],1,1,0,AC[[AB]:[AB]])),PRODUCT(INDEX(CMB[[BD_0O]:[BD_2O]],MATCH(ROUND(MIN(SUM(EF$4,$O160/1000),SUM($O160,EF$4/1000)),3),CMB[[Cmb_ID]:[Cmb_ID]],0),SUM(N(EF$1),N($R160),1)),CHOOSE(AC[[M]:[M]],1,0,1,AC[[DB]:[DB]])),PRODUCT(SUM(ROUND(AVERAGE(VALUE(EF$3),VALUE($P160)),0),CHOOSE(IF(OR(EF$1,$R160),4,INDEX(CMB[[Res_Rare]:[Res_Rare]],MATCH(ROUND(MIN(SUM(EF$4,$O160/1000),SUM($O160,EF$4/1000)),3),CMB[[Cmb_ID]:[Cmb_ID]],0))),-1,-1,0,0)),IF(OR(EF$1,$R160),4,INDEX(CMB[[Cmb_Rare]:[Cmb_Rare]],MATCH(ROUND(MIN(SUM(EF$4,$O160/1000),SUM($O160,EF$4/1000)),3),CMB[[Cmb_ID]:[Cmb_ID]],0))),CHOOSE(AC[[M]:[M]],2,1,1,SUM(AC[[AB]:[DB]])))),""))</f>
        <v/>
      </c>
      <c r="EG160" t="str">
        <f>IF(OR(EG$5="",$S160=""),"",IFERROR(SUM(PRODUCT(INDEX(CMB[[BA_0O]:[BA_2O]],MATCH(ROUND(MIN(SUM(EG$4,$O160/1000),SUM($O160,EG$4/1000)),3),CMB[[Cmb_ID]:[Cmb_ID]],0),SUM(N(EG$1),N($R160),1)),CHOOSE(AC[[M]:[M]],1,1,0,AC[[AB]:[AB]])),PRODUCT(INDEX(CMB[[BD_0O]:[BD_2O]],MATCH(ROUND(MIN(SUM(EG$4,$O160/1000),SUM($O160,EG$4/1000)),3),CMB[[Cmb_ID]:[Cmb_ID]],0),SUM(N(EG$1),N($R160),1)),CHOOSE(AC[[M]:[M]],1,0,1,AC[[DB]:[DB]])),PRODUCT(SUM(ROUND(AVERAGE(VALUE(EG$3),VALUE($P160)),0),CHOOSE(IF(OR(EG$1,$R160),4,INDEX(CMB[[Res_Rare]:[Res_Rare]],MATCH(ROUND(MIN(SUM(EG$4,$O160/1000),SUM($O160,EG$4/1000)),3),CMB[[Cmb_ID]:[Cmb_ID]],0))),-1,-1,0,0)),IF(OR(EG$1,$R160),4,INDEX(CMB[[Cmb_Rare]:[Cmb_Rare]],MATCH(ROUND(MIN(SUM(EG$4,$O160/1000),SUM($O160,EG$4/1000)),3),CMB[[Cmb_ID]:[Cmb_ID]],0))),CHOOSE(AC[[M]:[M]],2,1,1,SUM(AC[[AB]:[DB]])))),""))</f>
        <v/>
      </c>
      <c r="EH160" t="str">
        <f>IF(OR(EH$5="",$S160=""),"",IFERROR(SUM(PRODUCT(INDEX(CMB[[BA_0O]:[BA_2O]],MATCH(ROUND(MIN(SUM(EH$4,$O160/1000),SUM($O160,EH$4/1000)),3),CMB[[Cmb_ID]:[Cmb_ID]],0),SUM(N(EH$1),N($R160),1)),CHOOSE(AC[[M]:[M]],1,1,0,AC[[AB]:[AB]])),PRODUCT(INDEX(CMB[[BD_0O]:[BD_2O]],MATCH(ROUND(MIN(SUM(EH$4,$O160/1000),SUM($O160,EH$4/1000)),3),CMB[[Cmb_ID]:[Cmb_ID]],0),SUM(N(EH$1),N($R160),1)),CHOOSE(AC[[M]:[M]],1,0,1,AC[[DB]:[DB]])),PRODUCT(SUM(ROUND(AVERAGE(VALUE(EH$3),VALUE($P160)),0),CHOOSE(IF(OR(EH$1,$R160),4,INDEX(CMB[[Res_Rare]:[Res_Rare]],MATCH(ROUND(MIN(SUM(EH$4,$O160/1000),SUM($O160,EH$4/1000)),3),CMB[[Cmb_ID]:[Cmb_ID]],0))),-1,-1,0,0)),IF(OR(EH$1,$R160),4,INDEX(CMB[[Cmb_Rare]:[Cmb_Rare]],MATCH(ROUND(MIN(SUM(EH$4,$O160/1000),SUM($O160,EH$4/1000)),3),CMB[[Cmb_ID]:[Cmb_ID]],0))),CHOOSE(AC[[M]:[M]],2,1,1,SUM(AC[[AB]:[DB]])))),""))</f>
        <v/>
      </c>
      <c r="EI160" t="str">
        <f>IF(OR(EI$5="",$S160=""),"",IFERROR(SUM(PRODUCT(INDEX(CMB[[BA_0O]:[BA_2O]],MATCH(ROUND(MIN(SUM(EI$4,$O160/1000),SUM($O160,EI$4/1000)),3),CMB[[Cmb_ID]:[Cmb_ID]],0),SUM(N(EI$1),N($R160),1)),CHOOSE(AC[[M]:[M]],1,1,0,AC[[AB]:[AB]])),PRODUCT(INDEX(CMB[[BD_0O]:[BD_2O]],MATCH(ROUND(MIN(SUM(EI$4,$O160/1000),SUM($O160,EI$4/1000)),3),CMB[[Cmb_ID]:[Cmb_ID]],0),SUM(N(EI$1),N($R160),1)),CHOOSE(AC[[M]:[M]],1,0,1,AC[[DB]:[DB]])),PRODUCT(SUM(ROUND(AVERAGE(VALUE(EI$3),VALUE($P160)),0),CHOOSE(IF(OR(EI$1,$R160),4,INDEX(CMB[[Res_Rare]:[Res_Rare]],MATCH(ROUND(MIN(SUM(EI$4,$O160/1000),SUM($O160,EI$4/1000)),3),CMB[[Cmb_ID]:[Cmb_ID]],0))),-1,-1,0,0)),IF(OR(EI$1,$R160),4,INDEX(CMB[[Cmb_Rare]:[Cmb_Rare]],MATCH(ROUND(MIN(SUM(EI$4,$O160/1000),SUM($O160,EI$4/1000)),3),CMB[[Cmb_ID]:[Cmb_ID]],0))),CHOOSE(AC[[M]:[M]],2,1,1,SUM(AC[[AB]:[DB]])))),""))</f>
        <v/>
      </c>
      <c r="EJ160" t="str">
        <f>IF(OR(EJ$5="",$S160=""),"",IFERROR(SUM(PRODUCT(INDEX(CMB[[BA_0O]:[BA_2O]],MATCH(ROUND(MIN(SUM(EJ$4,$O160/1000),SUM($O160,EJ$4/1000)),3),CMB[[Cmb_ID]:[Cmb_ID]],0),SUM(N(EJ$1),N($R160),1)),CHOOSE(AC[[M]:[M]],1,1,0,AC[[AB]:[AB]])),PRODUCT(INDEX(CMB[[BD_0O]:[BD_2O]],MATCH(ROUND(MIN(SUM(EJ$4,$O160/1000),SUM($O160,EJ$4/1000)),3),CMB[[Cmb_ID]:[Cmb_ID]],0),SUM(N(EJ$1),N($R160),1)),CHOOSE(AC[[M]:[M]],1,0,1,AC[[DB]:[DB]])),PRODUCT(SUM(ROUND(AVERAGE(VALUE(EJ$3),VALUE($P160)),0),CHOOSE(IF(OR(EJ$1,$R160),4,INDEX(CMB[[Res_Rare]:[Res_Rare]],MATCH(ROUND(MIN(SUM(EJ$4,$O160/1000),SUM($O160,EJ$4/1000)),3),CMB[[Cmb_ID]:[Cmb_ID]],0))),-1,-1,0,0)),IF(OR(EJ$1,$R160),4,INDEX(CMB[[Cmb_Rare]:[Cmb_Rare]],MATCH(ROUND(MIN(SUM(EJ$4,$O160/1000),SUM($O160,EJ$4/1000)),3),CMB[[Cmb_ID]:[Cmb_ID]],0))),CHOOSE(AC[[M]:[M]],2,1,1,SUM(AC[[AB]:[DB]])))),""))</f>
        <v/>
      </c>
      <c r="EK160" t="str">
        <f>IF(OR(EK$5="",$S160=""),"",IFERROR(SUM(PRODUCT(INDEX(CMB[[BA_0O]:[BA_2O]],MATCH(ROUND(MIN(SUM(EK$4,$O160/1000),SUM($O160,EK$4/1000)),3),CMB[[Cmb_ID]:[Cmb_ID]],0),SUM(N(EK$1),N($R160),1)),CHOOSE(AC[[M]:[M]],1,1,0,AC[[AB]:[AB]])),PRODUCT(INDEX(CMB[[BD_0O]:[BD_2O]],MATCH(ROUND(MIN(SUM(EK$4,$O160/1000),SUM($O160,EK$4/1000)),3),CMB[[Cmb_ID]:[Cmb_ID]],0),SUM(N(EK$1),N($R160),1)),CHOOSE(AC[[M]:[M]],1,0,1,AC[[DB]:[DB]])),PRODUCT(SUM(ROUND(AVERAGE(VALUE(EK$3),VALUE($P160)),0),CHOOSE(IF(OR(EK$1,$R160),4,INDEX(CMB[[Res_Rare]:[Res_Rare]],MATCH(ROUND(MIN(SUM(EK$4,$O160/1000),SUM($O160,EK$4/1000)),3),CMB[[Cmb_ID]:[Cmb_ID]],0))),-1,-1,0,0)),IF(OR(EK$1,$R160),4,INDEX(CMB[[Cmb_Rare]:[Cmb_Rare]],MATCH(ROUND(MIN(SUM(EK$4,$O160/1000),SUM($O160,EK$4/1000)),3),CMB[[Cmb_ID]:[Cmb_ID]],0))),CHOOSE(AC[[M]:[M]],2,1,1,SUM(AC[[AB]:[DB]])))),""))</f>
        <v/>
      </c>
      <c r="EL160" t="str">
        <f>IF(OR(EL$5="",$S160=""),"",IFERROR(SUM(PRODUCT(INDEX(CMB[[BA_0O]:[BA_2O]],MATCH(ROUND(MIN(SUM(EL$4,$O160/1000),SUM($O160,EL$4/1000)),3),CMB[[Cmb_ID]:[Cmb_ID]],0),SUM(N(EL$1),N($R160),1)),CHOOSE(AC[[M]:[M]],1,1,0,AC[[AB]:[AB]])),PRODUCT(INDEX(CMB[[BD_0O]:[BD_2O]],MATCH(ROUND(MIN(SUM(EL$4,$O160/1000),SUM($O160,EL$4/1000)),3),CMB[[Cmb_ID]:[Cmb_ID]],0),SUM(N(EL$1),N($R160),1)),CHOOSE(AC[[M]:[M]],1,0,1,AC[[DB]:[DB]])),PRODUCT(SUM(ROUND(AVERAGE(VALUE(EL$3),VALUE($P160)),0),CHOOSE(IF(OR(EL$1,$R160),4,INDEX(CMB[[Res_Rare]:[Res_Rare]],MATCH(ROUND(MIN(SUM(EL$4,$O160/1000),SUM($O160,EL$4/1000)),3),CMB[[Cmb_ID]:[Cmb_ID]],0))),-1,-1,0,0)),IF(OR(EL$1,$R160),4,INDEX(CMB[[Cmb_Rare]:[Cmb_Rare]],MATCH(ROUND(MIN(SUM(EL$4,$O160/1000),SUM($O160,EL$4/1000)),3),CMB[[Cmb_ID]:[Cmb_ID]],0))),CHOOSE(AC[[M]:[M]],2,1,1,SUM(AC[[AB]:[DB]])))),""))</f>
        <v/>
      </c>
      <c r="EM160" t="str">
        <f>IF(OR(EM$5="",$S160=""),"",IFERROR(SUM(PRODUCT(INDEX(CMB[[BA_0O]:[BA_2O]],MATCH(ROUND(MIN(SUM(EM$4,$O160/1000),SUM($O160,EM$4/1000)),3),CMB[[Cmb_ID]:[Cmb_ID]],0),SUM(N(EM$1),N($R160),1)),CHOOSE(AC[[M]:[M]],1,1,0,AC[[AB]:[AB]])),PRODUCT(INDEX(CMB[[BD_0O]:[BD_2O]],MATCH(ROUND(MIN(SUM(EM$4,$O160/1000),SUM($O160,EM$4/1000)),3),CMB[[Cmb_ID]:[Cmb_ID]],0),SUM(N(EM$1),N($R160),1)),CHOOSE(AC[[M]:[M]],1,0,1,AC[[DB]:[DB]])),PRODUCT(SUM(ROUND(AVERAGE(VALUE(EM$3),VALUE($P160)),0),CHOOSE(IF(OR(EM$1,$R160),4,INDEX(CMB[[Res_Rare]:[Res_Rare]],MATCH(ROUND(MIN(SUM(EM$4,$O160/1000),SUM($O160,EM$4/1000)),3),CMB[[Cmb_ID]:[Cmb_ID]],0))),-1,-1,0,0)),IF(OR(EM$1,$R160),4,INDEX(CMB[[Cmb_Rare]:[Cmb_Rare]],MATCH(ROUND(MIN(SUM(EM$4,$O160/1000),SUM($O160,EM$4/1000)),3),CMB[[Cmb_ID]:[Cmb_ID]],0))),CHOOSE(AC[[M]:[M]],2,1,1,SUM(AC[[AB]:[DB]])))),""))</f>
        <v/>
      </c>
      <c r="EN160" t="str">
        <f>IF(OR(EN$5="",$S160=""),"",IFERROR(SUM(PRODUCT(INDEX(CMB[[BA_0O]:[BA_2O]],MATCH(ROUND(MIN(SUM(EN$4,$O160/1000),SUM($O160,EN$4/1000)),3),CMB[[Cmb_ID]:[Cmb_ID]],0),SUM(N(EN$1),N($R160),1)),CHOOSE(AC[[M]:[M]],1,1,0,AC[[AB]:[AB]])),PRODUCT(INDEX(CMB[[BD_0O]:[BD_2O]],MATCH(ROUND(MIN(SUM(EN$4,$O160/1000),SUM($O160,EN$4/1000)),3),CMB[[Cmb_ID]:[Cmb_ID]],0),SUM(N(EN$1),N($R160),1)),CHOOSE(AC[[M]:[M]],1,0,1,AC[[DB]:[DB]])),PRODUCT(SUM(ROUND(AVERAGE(VALUE(EN$3),VALUE($P160)),0),CHOOSE(IF(OR(EN$1,$R160),4,INDEX(CMB[[Res_Rare]:[Res_Rare]],MATCH(ROUND(MIN(SUM(EN$4,$O160/1000),SUM($O160,EN$4/1000)),3),CMB[[Cmb_ID]:[Cmb_ID]],0))),-1,-1,0,0)),IF(OR(EN$1,$R160),4,INDEX(CMB[[Cmb_Rare]:[Cmb_Rare]],MATCH(ROUND(MIN(SUM(EN$4,$O160/1000),SUM($O160,EN$4/1000)),3),CMB[[Cmb_ID]:[Cmb_ID]],0))),CHOOSE(AC[[M]:[M]],2,1,1,SUM(AC[[AB]:[DB]])))),""))</f>
        <v/>
      </c>
      <c r="EO160" t="str">
        <f>IF(OR(EO$5="",$S160=""),"",IFERROR(SUM(PRODUCT(INDEX(CMB[[BA_0O]:[BA_2O]],MATCH(ROUND(MIN(SUM(EO$4,$O160/1000),SUM($O160,EO$4/1000)),3),CMB[[Cmb_ID]:[Cmb_ID]],0),SUM(N(EO$1),N($R160),1)),CHOOSE(AC[[M]:[M]],1,1,0,AC[[AB]:[AB]])),PRODUCT(INDEX(CMB[[BD_0O]:[BD_2O]],MATCH(ROUND(MIN(SUM(EO$4,$O160/1000),SUM($O160,EO$4/1000)),3),CMB[[Cmb_ID]:[Cmb_ID]],0),SUM(N(EO$1),N($R160),1)),CHOOSE(AC[[M]:[M]],1,0,1,AC[[DB]:[DB]])),PRODUCT(SUM(ROUND(AVERAGE(VALUE(EO$3),VALUE($P160)),0),CHOOSE(IF(OR(EO$1,$R160),4,INDEX(CMB[[Res_Rare]:[Res_Rare]],MATCH(ROUND(MIN(SUM(EO$4,$O160/1000),SUM($O160,EO$4/1000)),3),CMB[[Cmb_ID]:[Cmb_ID]],0))),-1,-1,0,0)),IF(OR(EO$1,$R160),4,INDEX(CMB[[Cmb_Rare]:[Cmb_Rare]],MATCH(ROUND(MIN(SUM(EO$4,$O160/1000),SUM($O160,EO$4/1000)),3),CMB[[Cmb_ID]:[Cmb_ID]],0))),CHOOSE(AC[[M]:[M]],2,1,1,SUM(AC[[AB]:[DB]])))),""))</f>
        <v/>
      </c>
      <c r="EP160" t="str">
        <f>IF(OR(EP$5="",$S160=""),"",IFERROR(SUM(PRODUCT(INDEX(CMB[[BA_0O]:[BA_2O]],MATCH(ROUND(MIN(SUM(EP$4,$O160/1000),SUM($O160,EP$4/1000)),3),CMB[[Cmb_ID]:[Cmb_ID]],0),SUM(N(EP$1),N($R160),1)),CHOOSE(AC[[M]:[M]],1,1,0,AC[[AB]:[AB]])),PRODUCT(INDEX(CMB[[BD_0O]:[BD_2O]],MATCH(ROUND(MIN(SUM(EP$4,$O160/1000),SUM($O160,EP$4/1000)),3),CMB[[Cmb_ID]:[Cmb_ID]],0),SUM(N(EP$1),N($R160),1)),CHOOSE(AC[[M]:[M]],1,0,1,AC[[DB]:[DB]])),PRODUCT(SUM(ROUND(AVERAGE(VALUE(EP$3),VALUE($P160)),0),CHOOSE(IF(OR(EP$1,$R160),4,INDEX(CMB[[Res_Rare]:[Res_Rare]],MATCH(ROUND(MIN(SUM(EP$4,$O160/1000),SUM($O160,EP$4/1000)),3),CMB[[Cmb_ID]:[Cmb_ID]],0))),-1,-1,0,0)),IF(OR(EP$1,$R160),4,INDEX(CMB[[Cmb_Rare]:[Cmb_Rare]],MATCH(ROUND(MIN(SUM(EP$4,$O160/1000),SUM($O160,EP$4/1000)),3),CMB[[Cmb_ID]:[Cmb_ID]],0))),CHOOSE(AC[[M]:[M]],2,1,1,SUM(AC[[AB]:[DB]])))),""))</f>
        <v/>
      </c>
      <c r="EQ160" t="str">
        <f>IF(OR(EQ$5="",$S160=""),"",IFERROR(SUM(PRODUCT(INDEX(CMB[[BA_0O]:[BA_2O]],MATCH(ROUND(MIN(SUM(EQ$4,$O160/1000),SUM($O160,EQ$4/1000)),3),CMB[[Cmb_ID]:[Cmb_ID]],0),SUM(N(EQ$1),N($R160),1)),CHOOSE(AC[[M]:[M]],1,1,0,AC[[AB]:[AB]])),PRODUCT(INDEX(CMB[[BD_0O]:[BD_2O]],MATCH(ROUND(MIN(SUM(EQ$4,$O160/1000),SUM($O160,EQ$4/1000)),3),CMB[[Cmb_ID]:[Cmb_ID]],0),SUM(N(EQ$1),N($R160),1)),CHOOSE(AC[[M]:[M]],1,0,1,AC[[DB]:[DB]])),PRODUCT(SUM(ROUND(AVERAGE(VALUE(EQ$3),VALUE($P160)),0),CHOOSE(IF(OR(EQ$1,$R160),4,INDEX(CMB[[Res_Rare]:[Res_Rare]],MATCH(ROUND(MIN(SUM(EQ$4,$O160/1000),SUM($O160,EQ$4/1000)),3),CMB[[Cmb_ID]:[Cmb_ID]],0))),-1,-1,0,0)),IF(OR(EQ$1,$R160),4,INDEX(CMB[[Cmb_Rare]:[Cmb_Rare]],MATCH(ROUND(MIN(SUM(EQ$4,$O160/1000),SUM($O160,EQ$4/1000)),3),CMB[[Cmb_ID]:[Cmb_ID]],0))),CHOOSE(AC[[M]:[M]],2,1,1,SUM(AC[[AB]:[DB]])))),""))</f>
        <v/>
      </c>
      <c r="ER160" t="str">
        <f>IF(OR(ER$5="",$S160=""),"",IFERROR(SUM(PRODUCT(INDEX(CMB[[BA_0O]:[BA_2O]],MATCH(ROUND(MIN(SUM(ER$4,$O160/1000),SUM($O160,ER$4/1000)),3),CMB[[Cmb_ID]:[Cmb_ID]],0),SUM(N(ER$1),N($R160),1)),CHOOSE(AC[[M]:[M]],1,1,0,AC[[AB]:[AB]])),PRODUCT(INDEX(CMB[[BD_0O]:[BD_2O]],MATCH(ROUND(MIN(SUM(ER$4,$O160/1000),SUM($O160,ER$4/1000)),3),CMB[[Cmb_ID]:[Cmb_ID]],0),SUM(N(ER$1),N($R160),1)),CHOOSE(AC[[M]:[M]],1,0,1,AC[[DB]:[DB]])),PRODUCT(SUM(ROUND(AVERAGE(VALUE(ER$3),VALUE($P160)),0),CHOOSE(IF(OR(ER$1,$R160),4,INDEX(CMB[[Res_Rare]:[Res_Rare]],MATCH(ROUND(MIN(SUM(ER$4,$O160/1000),SUM($O160,ER$4/1000)),3),CMB[[Cmb_ID]:[Cmb_ID]],0))),-1,-1,0,0)),IF(OR(ER$1,$R160),4,INDEX(CMB[[Cmb_Rare]:[Cmb_Rare]],MATCH(ROUND(MIN(SUM(ER$4,$O160/1000),SUM($O160,ER$4/1000)),3),CMB[[Cmb_ID]:[Cmb_ID]],0))),CHOOSE(AC[[M]:[M]],2,1,1,SUM(AC[[AB]:[DB]])))),""))</f>
        <v/>
      </c>
      <c r="ES160" t="str">
        <f>IF(OR(ES$5="",$S160=""),"",IFERROR(SUM(PRODUCT(INDEX(CMB[[BA_0O]:[BA_2O]],MATCH(ROUND(MIN(SUM(ES$4,$O160/1000),SUM($O160,ES$4/1000)),3),CMB[[Cmb_ID]:[Cmb_ID]],0),SUM(N(ES$1),N($R160),1)),CHOOSE(AC[[M]:[M]],1,1,0,AC[[AB]:[AB]])),PRODUCT(INDEX(CMB[[BD_0O]:[BD_2O]],MATCH(ROUND(MIN(SUM(ES$4,$O160/1000),SUM($O160,ES$4/1000)),3),CMB[[Cmb_ID]:[Cmb_ID]],0),SUM(N(ES$1),N($R160),1)),CHOOSE(AC[[M]:[M]],1,0,1,AC[[DB]:[DB]])),PRODUCT(SUM(ROUND(AVERAGE(VALUE(ES$3),VALUE($P160)),0),CHOOSE(IF(OR(ES$1,$R160),4,INDEX(CMB[[Res_Rare]:[Res_Rare]],MATCH(ROUND(MIN(SUM(ES$4,$O160/1000),SUM($O160,ES$4/1000)),3),CMB[[Cmb_ID]:[Cmb_ID]],0))),-1,-1,0,0)),IF(OR(ES$1,$R160),4,INDEX(CMB[[Cmb_Rare]:[Cmb_Rare]],MATCH(ROUND(MIN(SUM(ES$4,$O160/1000),SUM($O160,ES$4/1000)),3),CMB[[Cmb_ID]:[Cmb_ID]],0))),CHOOSE(AC[[M]:[M]],2,1,1,SUM(AC[[AB]:[DB]])))),""))</f>
        <v/>
      </c>
      <c r="ET160" t="str">
        <f>IF(OR(ET$5="",$S160=""),"",IFERROR(SUM(PRODUCT(INDEX(CMB[[BA_0O]:[BA_2O]],MATCH(ROUND(MIN(SUM(ET$4,$O160/1000),SUM($O160,ET$4/1000)),3),CMB[[Cmb_ID]:[Cmb_ID]],0),SUM(N(ET$1),N($R160),1)),CHOOSE(AC[[M]:[M]],1,1,0,AC[[AB]:[AB]])),PRODUCT(INDEX(CMB[[BD_0O]:[BD_2O]],MATCH(ROUND(MIN(SUM(ET$4,$O160/1000),SUM($O160,ET$4/1000)),3),CMB[[Cmb_ID]:[Cmb_ID]],0),SUM(N(ET$1),N($R160),1)),CHOOSE(AC[[M]:[M]],1,0,1,AC[[DB]:[DB]])),PRODUCT(SUM(ROUND(AVERAGE(VALUE(ET$3),VALUE($P160)),0),CHOOSE(IF(OR(ET$1,$R160),4,INDEX(CMB[[Res_Rare]:[Res_Rare]],MATCH(ROUND(MIN(SUM(ET$4,$O160/1000),SUM($O160,ET$4/1000)),3),CMB[[Cmb_ID]:[Cmb_ID]],0))),-1,-1,0,0)),IF(OR(ET$1,$R160),4,INDEX(CMB[[Cmb_Rare]:[Cmb_Rare]],MATCH(ROUND(MIN(SUM(ET$4,$O160/1000),SUM($O160,ET$4/1000)),3),CMB[[Cmb_ID]:[Cmb_ID]],0))),CHOOSE(AC[[M]:[M]],2,1,1,SUM(AC[[AB]:[DB]])))),""))</f>
        <v/>
      </c>
      <c r="EU160" t="str">
        <f>IF(OR(EU$5="",$S160=""),"",IFERROR(SUM(PRODUCT(INDEX(CMB[[BA_0O]:[BA_2O]],MATCH(ROUND(MIN(SUM(EU$4,$O160/1000),SUM($O160,EU$4/1000)),3),CMB[[Cmb_ID]:[Cmb_ID]],0),SUM(N(EU$1),N($R160),1)),CHOOSE(AC[[M]:[M]],1,1,0,AC[[AB]:[AB]])),PRODUCT(INDEX(CMB[[BD_0O]:[BD_2O]],MATCH(ROUND(MIN(SUM(EU$4,$O160/1000),SUM($O160,EU$4/1000)),3),CMB[[Cmb_ID]:[Cmb_ID]],0),SUM(N(EU$1),N($R160),1)),CHOOSE(AC[[M]:[M]],1,0,1,AC[[DB]:[DB]])),PRODUCT(SUM(ROUND(AVERAGE(VALUE(EU$3),VALUE($P160)),0),CHOOSE(IF(OR(EU$1,$R160),4,INDEX(CMB[[Res_Rare]:[Res_Rare]],MATCH(ROUND(MIN(SUM(EU$4,$O160/1000),SUM($O160,EU$4/1000)),3),CMB[[Cmb_ID]:[Cmb_ID]],0))),-1,-1,0,0)),IF(OR(EU$1,$R160),4,INDEX(CMB[[Cmb_Rare]:[Cmb_Rare]],MATCH(ROUND(MIN(SUM(EU$4,$O160/1000),SUM($O160,EU$4/1000)),3),CMB[[Cmb_ID]:[Cmb_ID]],0))),CHOOSE(AC[[M]:[M]],2,1,1,SUM(AC[[AB]:[DB]])))),""))</f>
        <v/>
      </c>
      <c r="EV160" t="str">
        <f>IF(OR(EV$5="",$S160=""),"",IFERROR(SUM(PRODUCT(INDEX(CMB[[BA_0O]:[BA_2O]],MATCH(ROUND(MIN(SUM(EV$4,$O160/1000),SUM($O160,EV$4/1000)),3),CMB[[Cmb_ID]:[Cmb_ID]],0),SUM(N(EV$1),N($R160),1)),CHOOSE(AC[[M]:[M]],1,1,0,AC[[AB]:[AB]])),PRODUCT(INDEX(CMB[[BD_0O]:[BD_2O]],MATCH(ROUND(MIN(SUM(EV$4,$O160/1000),SUM($O160,EV$4/1000)),3),CMB[[Cmb_ID]:[Cmb_ID]],0),SUM(N(EV$1),N($R160),1)),CHOOSE(AC[[M]:[M]],1,0,1,AC[[DB]:[DB]])),PRODUCT(SUM(ROUND(AVERAGE(VALUE(EV$3),VALUE($P160)),0),CHOOSE(IF(OR(EV$1,$R160),4,INDEX(CMB[[Res_Rare]:[Res_Rare]],MATCH(ROUND(MIN(SUM(EV$4,$O160/1000),SUM($O160,EV$4/1000)),3),CMB[[Cmb_ID]:[Cmb_ID]],0))),-1,-1,0,0)),IF(OR(EV$1,$R160),4,INDEX(CMB[[Cmb_Rare]:[Cmb_Rare]],MATCH(ROUND(MIN(SUM(EV$4,$O160/1000),SUM($O160,EV$4/1000)),3),CMB[[Cmb_ID]:[Cmb_ID]],0))),CHOOSE(AC[[M]:[M]],2,1,1,SUM(AC[[AB]:[DB]])))),""))</f>
        <v/>
      </c>
      <c r="EW160" t="str">
        <f>IF(OR(EW$5="",$S160=""),"",IFERROR(SUM(PRODUCT(INDEX(CMB[[BA_0O]:[BA_2O]],MATCH(ROUND(MIN(SUM(EW$4,$O160/1000),SUM($O160,EW$4/1000)),3),CMB[[Cmb_ID]:[Cmb_ID]],0),SUM(N(EW$1),N($R160),1)),CHOOSE(AC[[M]:[M]],1,1,0,AC[[AB]:[AB]])),PRODUCT(INDEX(CMB[[BD_0O]:[BD_2O]],MATCH(ROUND(MIN(SUM(EW$4,$O160/1000),SUM($O160,EW$4/1000)),3),CMB[[Cmb_ID]:[Cmb_ID]],0),SUM(N(EW$1),N($R160),1)),CHOOSE(AC[[M]:[M]],1,0,1,AC[[DB]:[DB]])),PRODUCT(SUM(ROUND(AVERAGE(VALUE(EW$3),VALUE($P160)),0),CHOOSE(IF(OR(EW$1,$R160),4,INDEX(CMB[[Res_Rare]:[Res_Rare]],MATCH(ROUND(MIN(SUM(EW$4,$O160/1000),SUM($O160,EW$4/1000)),3),CMB[[Cmb_ID]:[Cmb_ID]],0))),-1,-1,0,0)),IF(OR(EW$1,$R160),4,INDEX(CMB[[Cmb_Rare]:[Cmb_Rare]],MATCH(ROUND(MIN(SUM(EW$4,$O160/1000),SUM($O160,EW$4/1000)),3),CMB[[Cmb_ID]:[Cmb_ID]],0))),CHOOSE(AC[[M]:[M]],2,1,1,SUM(AC[[AB]:[DB]])))),""))</f>
        <v/>
      </c>
      <c r="EX160" t="str">
        <f>IF(OR(EX$5="",$S160=""),"",IFERROR(SUM(PRODUCT(INDEX(CMB[[BA_0O]:[BA_2O]],MATCH(ROUND(MIN(SUM(EX$4,$O160/1000),SUM($O160,EX$4/1000)),3),CMB[[Cmb_ID]:[Cmb_ID]],0),SUM(N(EX$1),N($R160),1)),CHOOSE(AC[[M]:[M]],1,1,0,AC[[AB]:[AB]])),PRODUCT(INDEX(CMB[[BD_0O]:[BD_2O]],MATCH(ROUND(MIN(SUM(EX$4,$O160/1000),SUM($O160,EX$4/1000)),3),CMB[[Cmb_ID]:[Cmb_ID]],0),SUM(N(EX$1),N($R160),1)),CHOOSE(AC[[M]:[M]],1,0,1,AC[[DB]:[DB]])),PRODUCT(SUM(ROUND(AVERAGE(VALUE(EX$3),VALUE($P160)),0),CHOOSE(IF(OR(EX$1,$R160),4,INDEX(CMB[[Res_Rare]:[Res_Rare]],MATCH(ROUND(MIN(SUM(EX$4,$O160/1000),SUM($O160,EX$4/1000)),3),CMB[[Cmb_ID]:[Cmb_ID]],0))),-1,-1,0,0)),IF(OR(EX$1,$R160),4,INDEX(CMB[[Cmb_Rare]:[Cmb_Rare]],MATCH(ROUND(MIN(SUM(EX$4,$O160/1000),SUM($O160,EX$4/1000)),3),CMB[[Cmb_ID]:[Cmb_ID]],0))),CHOOSE(AC[[M]:[M]],2,1,1,SUM(AC[[AB]:[DB]])))),""))</f>
        <v/>
      </c>
      <c r="EY160" t="str">
        <f>IF(OR(EY$5="",$S160=""),"",IFERROR(SUM(PRODUCT(INDEX(CMB[[BA_0O]:[BA_2O]],MATCH(ROUND(MIN(SUM(EY$4,$O160/1000),SUM($O160,EY$4/1000)),3),CMB[[Cmb_ID]:[Cmb_ID]],0),SUM(N(EY$1),N($R160),1)),CHOOSE(AC[[M]:[M]],1,1,0,AC[[AB]:[AB]])),PRODUCT(INDEX(CMB[[BD_0O]:[BD_2O]],MATCH(ROUND(MIN(SUM(EY$4,$O160/1000),SUM($O160,EY$4/1000)),3),CMB[[Cmb_ID]:[Cmb_ID]],0),SUM(N(EY$1),N($R160),1)),CHOOSE(AC[[M]:[M]],1,0,1,AC[[DB]:[DB]])),PRODUCT(SUM(ROUND(AVERAGE(VALUE(EY$3),VALUE($P160)),0),CHOOSE(IF(OR(EY$1,$R160),4,INDEX(CMB[[Res_Rare]:[Res_Rare]],MATCH(ROUND(MIN(SUM(EY$4,$O160/1000),SUM($O160,EY$4/1000)),3),CMB[[Cmb_ID]:[Cmb_ID]],0))),-1,-1,0,0)),IF(OR(EY$1,$R160),4,INDEX(CMB[[Cmb_Rare]:[Cmb_Rare]],MATCH(ROUND(MIN(SUM(EY$4,$O160/1000),SUM($O160,EY$4/1000)),3),CMB[[Cmb_ID]:[Cmb_ID]],0))),CHOOSE(AC[[M]:[M]],2,1,1,SUM(AC[[AB]:[DB]])))),""))</f>
        <v/>
      </c>
      <c r="EZ160" t="str">
        <f>IF(OR(EZ$5="",$S160=""),"",IFERROR(SUM(PRODUCT(INDEX(CMB[[BA_0O]:[BA_2O]],MATCH(ROUND(MIN(SUM(EZ$4,$O160/1000),SUM($O160,EZ$4/1000)),3),CMB[[Cmb_ID]:[Cmb_ID]],0),SUM(N(EZ$1),N($R160),1)),CHOOSE(AC[[M]:[M]],1,1,0,AC[[AB]:[AB]])),PRODUCT(INDEX(CMB[[BD_0O]:[BD_2O]],MATCH(ROUND(MIN(SUM(EZ$4,$O160/1000),SUM($O160,EZ$4/1000)),3),CMB[[Cmb_ID]:[Cmb_ID]],0),SUM(N(EZ$1),N($R160),1)),CHOOSE(AC[[M]:[M]],1,0,1,AC[[DB]:[DB]])),PRODUCT(SUM(ROUND(AVERAGE(VALUE(EZ$3),VALUE($P160)),0),CHOOSE(IF(OR(EZ$1,$R160),4,INDEX(CMB[[Res_Rare]:[Res_Rare]],MATCH(ROUND(MIN(SUM(EZ$4,$O160/1000),SUM($O160,EZ$4/1000)),3),CMB[[Cmb_ID]:[Cmb_ID]],0))),-1,-1,0,0)),IF(OR(EZ$1,$R160),4,INDEX(CMB[[Cmb_Rare]:[Cmb_Rare]],MATCH(ROUND(MIN(SUM(EZ$4,$O160/1000),SUM($O160,EZ$4/1000)),3),CMB[[Cmb_ID]:[Cmb_ID]],0))),CHOOSE(AC[[M]:[M]],2,1,1,SUM(AC[[AB]:[DB]])))),""))</f>
        <v/>
      </c>
      <c r="FA160" t="str">
        <f>IF(OR(FA$5="",$S160=""),"",IFERROR(SUM(PRODUCT(INDEX(CMB[[BA_0O]:[BA_2O]],MATCH(ROUND(MIN(SUM(FA$4,$O160/1000),SUM($O160,FA$4/1000)),3),CMB[[Cmb_ID]:[Cmb_ID]],0),SUM(N(FA$1),N($R160),1)),CHOOSE(AC[[M]:[M]],1,1,0,AC[[AB]:[AB]])),PRODUCT(INDEX(CMB[[BD_0O]:[BD_2O]],MATCH(ROUND(MIN(SUM(FA$4,$O160/1000),SUM($O160,FA$4/1000)),3),CMB[[Cmb_ID]:[Cmb_ID]],0),SUM(N(FA$1),N($R160),1)),CHOOSE(AC[[M]:[M]],1,0,1,AC[[DB]:[DB]])),PRODUCT(SUM(ROUND(AVERAGE(VALUE(FA$3),VALUE($P160)),0),CHOOSE(IF(OR(FA$1,$R160),4,INDEX(CMB[[Res_Rare]:[Res_Rare]],MATCH(ROUND(MIN(SUM(FA$4,$O160/1000),SUM($O160,FA$4/1000)),3),CMB[[Cmb_ID]:[Cmb_ID]],0))),-1,-1,0,0)),IF(OR(FA$1,$R160),4,INDEX(CMB[[Cmb_Rare]:[Cmb_Rare]],MATCH(ROUND(MIN(SUM(FA$4,$O160/1000),SUM($O160,FA$4/1000)),3),CMB[[Cmb_ID]:[Cmb_ID]],0))),CHOOSE(AC[[M]:[M]],2,1,1,SUM(AC[[AB]:[DB]])))),""))</f>
        <v/>
      </c>
      <c r="FB160" t="str">
        <f>IF(OR(FB$5="",$S160=""),"",IFERROR(SUM(PRODUCT(INDEX(CMB[[BA_0O]:[BA_2O]],MATCH(ROUND(MIN(SUM(FB$4,$O160/1000),SUM($O160,FB$4/1000)),3),CMB[[Cmb_ID]:[Cmb_ID]],0),SUM(N(FB$1),N($R160),1)),CHOOSE(AC[[M]:[M]],1,1,0,AC[[AB]:[AB]])),PRODUCT(INDEX(CMB[[BD_0O]:[BD_2O]],MATCH(ROUND(MIN(SUM(FB$4,$O160/1000),SUM($O160,FB$4/1000)),3),CMB[[Cmb_ID]:[Cmb_ID]],0),SUM(N(FB$1),N($R160),1)),CHOOSE(AC[[M]:[M]],1,0,1,AC[[DB]:[DB]])),PRODUCT(SUM(ROUND(AVERAGE(VALUE(FB$3),VALUE($P160)),0),CHOOSE(IF(OR(FB$1,$R160),4,INDEX(CMB[[Res_Rare]:[Res_Rare]],MATCH(ROUND(MIN(SUM(FB$4,$O160/1000),SUM($O160,FB$4/1000)),3),CMB[[Cmb_ID]:[Cmb_ID]],0))),-1,-1,0,0)),IF(OR(FB$1,$R160),4,INDEX(CMB[[Cmb_Rare]:[Cmb_Rare]],MATCH(ROUND(MIN(SUM(FB$4,$O160/1000),SUM($O160,FB$4/1000)),3),CMB[[Cmb_ID]:[Cmb_ID]],0))),CHOOSE(AC[[M]:[M]],2,1,1,SUM(AC[[AB]:[DB]])))),""))</f>
        <v/>
      </c>
      <c r="FC160" t="str">
        <f>IF(OR(FC$5="",$S160=""),"",IFERROR(SUM(PRODUCT(INDEX(CMB[[BA_0O]:[BA_2O]],MATCH(ROUND(MIN(SUM(FC$4,$O160/1000),SUM($O160,FC$4/1000)),3),CMB[[Cmb_ID]:[Cmb_ID]],0),SUM(N(FC$1),N($R160),1)),CHOOSE(AC[[M]:[M]],1,1,0,AC[[AB]:[AB]])),PRODUCT(INDEX(CMB[[BD_0O]:[BD_2O]],MATCH(ROUND(MIN(SUM(FC$4,$O160/1000),SUM($O160,FC$4/1000)),3),CMB[[Cmb_ID]:[Cmb_ID]],0),SUM(N(FC$1),N($R160),1)),CHOOSE(AC[[M]:[M]],1,0,1,AC[[DB]:[DB]])),PRODUCT(SUM(ROUND(AVERAGE(VALUE(FC$3),VALUE($P160)),0),CHOOSE(IF(OR(FC$1,$R160),4,INDEX(CMB[[Res_Rare]:[Res_Rare]],MATCH(ROUND(MIN(SUM(FC$4,$O160/1000),SUM($O160,FC$4/1000)),3),CMB[[Cmb_ID]:[Cmb_ID]],0))),-1,-1,0,0)),IF(OR(FC$1,$R160),4,INDEX(CMB[[Cmb_Rare]:[Cmb_Rare]],MATCH(ROUND(MIN(SUM(FC$4,$O160/1000),SUM($O160,FC$4/1000)),3),CMB[[Cmb_ID]:[Cmb_ID]],0))),CHOOSE(AC[[M]:[M]],2,1,1,SUM(AC[[AB]:[DB]])))),""))</f>
        <v/>
      </c>
      <c r="FD160" t="str">
        <f>IF(OR(FD$5="",$S160=""),"",IFERROR(SUM(PRODUCT(INDEX(CMB[[BA_0O]:[BA_2O]],MATCH(ROUND(MIN(SUM(FD$4,$O160/1000),SUM($O160,FD$4/1000)),3),CMB[[Cmb_ID]:[Cmb_ID]],0),SUM(N(FD$1),N($R160),1)),CHOOSE(AC[[M]:[M]],1,1,0,AC[[AB]:[AB]])),PRODUCT(INDEX(CMB[[BD_0O]:[BD_2O]],MATCH(ROUND(MIN(SUM(FD$4,$O160/1000),SUM($O160,FD$4/1000)),3),CMB[[Cmb_ID]:[Cmb_ID]],0),SUM(N(FD$1),N($R160),1)),CHOOSE(AC[[M]:[M]],1,0,1,AC[[DB]:[DB]])),PRODUCT(SUM(ROUND(AVERAGE(VALUE(FD$3),VALUE($P160)),0),CHOOSE(IF(OR(FD$1,$R160),4,INDEX(CMB[[Res_Rare]:[Res_Rare]],MATCH(ROUND(MIN(SUM(FD$4,$O160/1000),SUM($O160,FD$4/1000)),3),CMB[[Cmb_ID]:[Cmb_ID]],0))),-1,-1,0,0)),IF(OR(FD$1,$R160),4,INDEX(CMB[[Cmb_Rare]:[Cmb_Rare]],MATCH(ROUND(MIN(SUM(FD$4,$O160/1000),SUM($O160,FD$4/1000)),3),CMB[[Cmb_ID]:[Cmb_ID]],0))),CHOOSE(AC[[M]:[M]],2,1,1,SUM(AC[[AB]:[DB]])))),""))</f>
        <v/>
      </c>
      <c r="FE160" t="str">
        <f>IF(OR(FE$5="",$S160=""),"",IFERROR(SUM(PRODUCT(INDEX(CMB[[BA_0O]:[BA_2O]],MATCH(ROUND(MIN(SUM(FE$4,$O160/1000),SUM($O160,FE$4/1000)),3),CMB[[Cmb_ID]:[Cmb_ID]],0),SUM(N(FE$1),N($R160),1)),CHOOSE(AC[[M]:[M]],1,1,0,AC[[AB]:[AB]])),PRODUCT(INDEX(CMB[[BD_0O]:[BD_2O]],MATCH(ROUND(MIN(SUM(FE$4,$O160/1000),SUM($O160,FE$4/1000)),3),CMB[[Cmb_ID]:[Cmb_ID]],0),SUM(N(FE$1),N($R160),1)),CHOOSE(AC[[M]:[M]],1,0,1,AC[[DB]:[DB]])),PRODUCT(SUM(ROUND(AVERAGE(VALUE(FE$3),VALUE($P160)),0),CHOOSE(IF(OR(FE$1,$R160),4,INDEX(CMB[[Res_Rare]:[Res_Rare]],MATCH(ROUND(MIN(SUM(FE$4,$O160/1000),SUM($O160,FE$4/1000)),3),CMB[[Cmb_ID]:[Cmb_ID]],0))),-1,-1,0,0)),IF(OR(FE$1,$R160),4,INDEX(CMB[[Cmb_Rare]:[Cmb_Rare]],MATCH(ROUND(MIN(SUM(FE$4,$O160/1000),SUM($O160,FE$4/1000)),3),CMB[[Cmb_ID]:[Cmb_ID]],0))),CHOOSE(AC[[M]:[M]],2,1,1,SUM(AC[[AB]:[DB]])))),""))</f>
        <v/>
      </c>
      <c r="FF160" t="str">
        <f>IF(OR(FF$5="",$S160=""),"",IFERROR(SUM(PRODUCT(INDEX(CMB[[BA_0O]:[BA_2O]],MATCH(ROUND(MIN(SUM(FF$4,$O160/1000),SUM($O160,FF$4/1000)),3),CMB[[Cmb_ID]:[Cmb_ID]],0),SUM(N(FF$1),N($R160),1)),CHOOSE(AC[[M]:[M]],1,1,0,AC[[AB]:[AB]])),PRODUCT(INDEX(CMB[[BD_0O]:[BD_2O]],MATCH(ROUND(MIN(SUM(FF$4,$O160/1000),SUM($O160,FF$4/1000)),3),CMB[[Cmb_ID]:[Cmb_ID]],0),SUM(N(FF$1),N($R160),1)),CHOOSE(AC[[M]:[M]],1,0,1,AC[[DB]:[DB]])),PRODUCT(SUM(ROUND(AVERAGE(VALUE(FF$3),VALUE($P160)),0),CHOOSE(IF(OR(FF$1,$R160),4,INDEX(CMB[[Res_Rare]:[Res_Rare]],MATCH(ROUND(MIN(SUM(FF$4,$O160/1000),SUM($O160,FF$4/1000)),3),CMB[[Cmb_ID]:[Cmb_ID]],0))),-1,-1,0,0)),IF(OR(FF$1,$R160),4,INDEX(CMB[[Cmb_Rare]:[Cmb_Rare]],MATCH(ROUND(MIN(SUM(FF$4,$O160/1000),SUM($O160,FF$4/1000)),3),CMB[[Cmb_ID]:[Cmb_ID]],0))),CHOOSE(AC[[M]:[M]],2,1,1,SUM(AC[[AB]:[DB]])))),""))</f>
        <v/>
      </c>
      <c r="FG160" t="str">
        <f>IF(OR(FG$5="",$S160=""),"",IFERROR(SUM(PRODUCT(INDEX(CMB[[BA_0O]:[BA_2O]],MATCH(ROUND(MIN(SUM(FG$4,$O160/1000),SUM($O160,FG$4/1000)),3),CMB[[Cmb_ID]:[Cmb_ID]],0),SUM(N(FG$1),N($R160),1)),CHOOSE(AC[[M]:[M]],1,1,0,AC[[AB]:[AB]])),PRODUCT(INDEX(CMB[[BD_0O]:[BD_2O]],MATCH(ROUND(MIN(SUM(FG$4,$O160/1000),SUM($O160,FG$4/1000)),3),CMB[[Cmb_ID]:[Cmb_ID]],0),SUM(N(FG$1),N($R160),1)),CHOOSE(AC[[M]:[M]],1,0,1,AC[[DB]:[DB]])),PRODUCT(SUM(ROUND(AVERAGE(VALUE(FG$3),VALUE($P160)),0),CHOOSE(IF(OR(FG$1,$R160),4,INDEX(CMB[[Res_Rare]:[Res_Rare]],MATCH(ROUND(MIN(SUM(FG$4,$O160/1000),SUM($O160,FG$4/1000)),3),CMB[[Cmb_ID]:[Cmb_ID]],0))),-1,-1,0,0)),IF(OR(FG$1,$R160),4,INDEX(CMB[[Cmb_Rare]:[Cmb_Rare]],MATCH(ROUND(MIN(SUM(FG$4,$O160/1000),SUM($O160,FG$4/1000)),3),CMB[[Cmb_ID]:[Cmb_ID]],0))),CHOOSE(AC[[M]:[M]],2,1,1,SUM(AC[[AB]:[DB]])))),""))</f>
        <v/>
      </c>
      <c r="FH160" t="str">
        <f>IF(OR(FH$5="",$S160=""),"",IFERROR(SUM(PRODUCT(INDEX(CMB[[BA_0O]:[BA_2O]],MATCH(ROUND(MIN(SUM(FH$4,$O160/1000),SUM($O160,FH$4/1000)),3),CMB[[Cmb_ID]:[Cmb_ID]],0),SUM(N(FH$1),N($R160),1)),CHOOSE(AC[[M]:[M]],1,1,0,AC[[AB]:[AB]])),PRODUCT(INDEX(CMB[[BD_0O]:[BD_2O]],MATCH(ROUND(MIN(SUM(FH$4,$O160/1000),SUM($O160,FH$4/1000)),3),CMB[[Cmb_ID]:[Cmb_ID]],0),SUM(N(FH$1),N($R160),1)),CHOOSE(AC[[M]:[M]],1,0,1,AC[[DB]:[DB]])),PRODUCT(SUM(ROUND(AVERAGE(VALUE(FH$3),VALUE($P160)),0),CHOOSE(IF(OR(FH$1,$R160),4,INDEX(CMB[[Res_Rare]:[Res_Rare]],MATCH(ROUND(MIN(SUM(FH$4,$O160/1000),SUM($O160,FH$4/1000)),3),CMB[[Cmb_ID]:[Cmb_ID]],0))),-1,-1,0,0)),IF(OR(FH$1,$R160),4,INDEX(CMB[[Cmb_Rare]:[Cmb_Rare]],MATCH(ROUND(MIN(SUM(FH$4,$O160/1000),SUM($O160,FH$4/1000)),3),CMB[[Cmb_ID]:[Cmb_ID]],0))),CHOOSE(AC[[M]:[M]],2,1,1,SUM(AC[[AB]:[DB]])))),""))</f>
        <v/>
      </c>
      <c r="FI160" t="str">
        <f>IF(OR(FI$5="",$S160=""),"",IFERROR(SUM(PRODUCT(INDEX(CMB[[BA_0O]:[BA_2O]],MATCH(ROUND(MIN(SUM(FI$4,$O160/1000),SUM($O160,FI$4/1000)),3),CMB[[Cmb_ID]:[Cmb_ID]],0),SUM(N(FI$1),N($R160),1)),CHOOSE(AC[[M]:[M]],1,1,0,AC[[AB]:[AB]])),PRODUCT(INDEX(CMB[[BD_0O]:[BD_2O]],MATCH(ROUND(MIN(SUM(FI$4,$O160/1000),SUM($O160,FI$4/1000)),3),CMB[[Cmb_ID]:[Cmb_ID]],0),SUM(N(FI$1),N($R160),1)),CHOOSE(AC[[M]:[M]],1,0,1,AC[[DB]:[DB]])),PRODUCT(SUM(ROUND(AVERAGE(VALUE(FI$3),VALUE($P160)),0),CHOOSE(IF(OR(FI$1,$R160),4,INDEX(CMB[[Res_Rare]:[Res_Rare]],MATCH(ROUND(MIN(SUM(FI$4,$O160/1000),SUM($O160,FI$4/1000)),3),CMB[[Cmb_ID]:[Cmb_ID]],0))),-1,-1,0,0)),IF(OR(FI$1,$R160),4,INDEX(CMB[[Cmb_Rare]:[Cmb_Rare]],MATCH(ROUND(MIN(SUM(FI$4,$O160/1000),SUM($O160,FI$4/1000)),3),CMB[[Cmb_ID]:[Cmb_ID]],0))),CHOOSE(AC[[M]:[M]],2,1,1,SUM(AC[[AB]:[DB]])))),""))</f>
        <v/>
      </c>
      <c r="FJ160" t="str">
        <f>IF(OR(FJ$5="",$S160=""),"",IFERROR(SUM(PRODUCT(INDEX(CMB[[BA_0O]:[BA_2O]],MATCH(ROUND(MIN(SUM(FJ$4,$O160/1000),SUM($O160,FJ$4/1000)),3),CMB[[Cmb_ID]:[Cmb_ID]],0),SUM(N(FJ$1),N($R160),1)),CHOOSE(AC[[M]:[M]],1,1,0,AC[[AB]:[AB]])),PRODUCT(INDEX(CMB[[BD_0O]:[BD_2O]],MATCH(ROUND(MIN(SUM(FJ$4,$O160/1000),SUM($O160,FJ$4/1000)),3),CMB[[Cmb_ID]:[Cmb_ID]],0),SUM(N(FJ$1),N($R160),1)),CHOOSE(AC[[M]:[M]],1,0,1,AC[[DB]:[DB]])),PRODUCT(SUM(ROUND(AVERAGE(VALUE(FJ$3),VALUE($P160)),0),CHOOSE(IF(OR(FJ$1,$R160),4,INDEX(CMB[[Res_Rare]:[Res_Rare]],MATCH(ROUND(MIN(SUM(FJ$4,$O160/1000),SUM($O160,FJ$4/1000)),3),CMB[[Cmb_ID]:[Cmb_ID]],0))),-1,-1,0,0)),IF(OR(FJ$1,$R160),4,INDEX(CMB[[Cmb_Rare]:[Cmb_Rare]],MATCH(ROUND(MIN(SUM(FJ$4,$O160/1000),SUM($O160,FJ$4/1000)),3),CMB[[Cmb_ID]:[Cmb_ID]],0))),CHOOSE(AC[[M]:[M]],2,1,1,SUM(AC[[AB]:[DB]])))),""))</f>
        <v/>
      </c>
      <c r="FK160" t="str">
        <f>IF(OR(FK$5="",$S160=""),"",IFERROR(SUM(PRODUCT(INDEX(CMB[[BA_0O]:[BA_2O]],MATCH(ROUND(MIN(SUM(FK$4,$O160/1000),SUM($O160,FK$4/1000)),3),CMB[[Cmb_ID]:[Cmb_ID]],0),SUM(N(FK$1),N($R160),1)),CHOOSE(AC[[M]:[M]],1,1,0,AC[[AB]:[AB]])),PRODUCT(INDEX(CMB[[BD_0O]:[BD_2O]],MATCH(ROUND(MIN(SUM(FK$4,$O160/1000),SUM($O160,FK$4/1000)),3),CMB[[Cmb_ID]:[Cmb_ID]],0),SUM(N(FK$1),N($R160),1)),CHOOSE(AC[[M]:[M]],1,0,1,AC[[DB]:[DB]])),PRODUCT(SUM(ROUND(AVERAGE(VALUE(FK$3),VALUE($P160)),0),CHOOSE(IF(OR(FK$1,$R160),4,INDEX(CMB[[Res_Rare]:[Res_Rare]],MATCH(ROUND(MIN(SUM(FK$4,$O160/1000),SUM($O160,FK$4/1000)),3),CMB[[Cmb_ID]:[Cmb_ID]],0))),-1,-1,0,0)),IF(OR(FK$1,$R160),4,INDEX(CMB[[Cmb_Rare]:[Cmb_Rare]],MATCH(ROUND(MIN(SUM(FK$4,$O160/1000),SUM($O160,FK$4/1000)),3),CMB[[Cmb_ID]:[Cmb_ID]],0))),CHOOSE(AC[[M]:[M]],2,1,1,SUM(AC[[AB]:[DB]])))),""))</f>
        <v/>
      </c>
      <c r="FL160" t="str">
        <f>IF(OR(FL$5="",$S160=""),"",IFERROR(SUM(PRODUCT(INDEX(CMB[[BA_0O]:[BA_2O]],MATCH(ROUND(MIN(SUM(FL$4,$O160/1000),SUM($O160,FL$4/1000)),3),CMB[[Cmb_ID]:[Cmb_ID]],0),SUM(N(FL$1),N($R160),1)),CHOOSE(AC[[M]:[M]],1,1,0,AC[[AB]:[AB]])),PRODUCT(INDEX(CMB[[BD_0O]:[BD_2O]],MATCH(ROUND(MIN(SUM(FL$4,$O160/1000),SUM($O160,FL$4/1000)),3),CMB[[Cmb_ID]:[Cmb_ID]],0),SUM(N(FL$1),N($R160),1)),CHOOSE(AC[[M]:[M]],1,0,1,AC[[DB]:[DB]])),PRODUCT(SUM(ROUND(AVERAGE(VALUE(FL$3),VALUE($P160)),0),CHOOSE(IF(OR(FL$1,$R160),4,INDEX(CMB[[Res_Rare]:[Res_Rare]],MATCH(ROUND(MIN(SUM(FL$4,$O160/1000),SUM($O160,FL$4/1000)),3),CMB[[Cmb_ID]:[Cmb_ID]],0))),-1,-1,0,0)),IF(OR(FL$1,$R160),4,INDEX(CMB[[Cmb_Rare]:[Cmb_Rare]],MATCH(ROUND(MIN(SUM(FL$4,$O160/1000),SUM($O160,FL$4/1000)),3),CMB[[Cmb_ID]:[Cmb_ID]],0))),CHOOSE(AC[[M]:[M]],2,1,1,SUM(AC[[AB]:[DB]])))),""))</f>
        <v/>
      </c>
      <c r="FM160" t="str">
        <f>IF(OR(FM$5="",$S160=""),"",IFERROR(SUM(PRODUCT(INDEX(CMB[[BA_0O]:[BA_2O]],MATCH(ROUND(MIN(SUM(FM$4,$O160/1000),SUM($O160,FM$4/1000)),3),CMB[[Cmb_ID]:[Cmb_ID]],0),SUM(N(FM$1),N($R160),1)),CHOOSE(AC[[M]:[M]],1,1,0,AC[[AB]:[AB]])),PRODUCT(INDEX(CMB[[BD_0O]:[BD_2O]],MATCH(ROUND(MIN(SUM(FM$4,$O160/1000),SUM($O160,FM$4/1000)),3),CMB[[Cmb_ID]:[Cmb_ID]],0),SUM(N(FM$1),N($R160),1)),CHOOSE(AC[[M]:[M]],1,0,1,AC[[DB]:[DB]])),PRODUCT(SUM(ROUND(AVERAGE(VALUE(FM$3),VALUE($P160)),0),CHOOSE(IF(OR(FM$1,$R160),4,INDEX(CMB[[Res_Rare]:[Res_Rare]],MATCH(ROUND(MIN(SUM(FM$4,$O160/1000),SUM($O160,FM$4/1000)),3),CMB[[Cmb_ID]:[Cmb_ID]],0))),-1,-1,0,0)),IF(OR(FM$1,$R160),4,INDEX(CMB[[Cmb_Rare]:[Cmb_Rare]],MATCH(ROUND(MIN(SUM(FM$4,$O160/1000),SUM($O160,FM$4/1000)),3),CMB[[Cmb_ID]:[Cmb_ID]],0))),CHOOSE(AC[[M]:[M]],2,1,1,SUM(AC[[AB]:[DB]])))),""))</f>
        <v/>
      </c>
      <c r="FN160" s="7">
        <f t="shared" si="73"/>
        <v>0</v>
      </c>
      <c r="FO160" s="7">
        <f t="shared" si="73"/>
        <v>0</v>
      </c>
      <c r="FP160" s="7">
        <f t="shared" si="73"/>
        <v>0</v>
      </c>
      <c r="FQ160" s="7">
        <f t="shared" si="73"/>
        <v>0</v>
      </c>
      <c r="FR160" s="7">
        <f t="shared" si="73"/>
        <v>0</v>
      </c>
      <c r="FS160" s="7">
        <f t="shared" si="73"/>
        <v>0</v>
      </c>
      <c r="FT160" s="7">
        <f>SUM(IF(INDEX(LIB[[Quantity]:[Quantity]],MATCH($S160,LIB[[ID]:[ID]],0))&gt;=COLUMN(A$1),TRUNC(PRODUCT(AVERAGE($FN160:$FS160),POWER(AC[[CR]:[CR]],SUM(SUMIFS($D$11:$D159,$A$11:$A159,$A160,$E$11:$E159,"&gt;="&amp;$E160),SUMIFS($D161:$D$161,$A161:$A$161,$A160,$E161:$E$161,"&gt;"&amp;$E160),COLUMN(A$1),-1)),IF($Q160="Yes",AC[[FB]:[FB]],1))),0),ROW(A149)/-VALUE(1&amp;REPT("0",9-PRODUCT(COLUMN(A$1)-1,3))),1)</f>
        <v>0.999999851</v>
      </c>
      <c r="FU160" s="7">
        <f>SUM(IF(INDEX(LIB[[Quantity]:[Quantity]],MATCH($S160,LIB[[ID]:[ID]],0))&gt;=COLUMN(B$1),TRUNC(PRODUCT(AVERAGE($FN160:$FS160),POWER(AC[[CR]:[CR]],SUM(SUMIFS($D$11:$D159,$A$11:$A159,$A160,$E$11:$E159,"&gt;="&amp;$E160),SUMIFS($D161:$D$161,$A161:$A$161,$A160,$E161:$E$161,"&gt;"&amp;$E160),COLUMN(B$1),-1)),IF($Q160="Yes",AC[[FB]:[FB]],1))),0),ROW(B149)/-VALUE(1&amp;REPT("0",9-PRODUCT(COLUMN(B$1)-1,3))),1)</f>
        <v>0.99985100000000005</v>
      </c>
      <c r="FV160" s="7">
        <f>SUM(IF(INDEX(LIB[[Quantity]:[Quantity]],MATCH($S160,LIB[[ID]:[ID]],0))&gt;=COLUMN(C$1),TRUNC(PRODUCT(AVERAGE($FN160:$FS160),POWER(AC[[CR]:[CR]],SUM(SUMIFS($D$11:$D159,$A$11:$A159,$A160,$E$11:$E159,"&gt;="&amp;$E160),SUMIFS($D161:$D$161,$A161:$A$161,$A160,$E161:$E$161,"&gt;"&amp;$E160),COLUMN(C$1),-1)),IF($Q160="Yes",AC[[FB]:[FB]],1))),0),ROW(C149)/-VALUE(1&amp;REPT("0",9-PRODUCT(COLUMN(C$1)-1,3))),1)</f>
        <v>0.85099999999999998</v>
      </c>
      <c r="FW160">
        <f t="shared" si="67"/>
        <v>222</v>
      </c>
      <c r="FX160">
        <f t="shared" si="68"/>
        <v>0</v>
      </c>
      <c r="FY160">
        <f t="shared" si="69"/>
        <v>0</v>
      </c>
      <c r="GC160">
        <f t="shared" si="70"/>
        <v>80</v>
      </c>
      <c r="GD160" t="str">
        <f>IFERROR(SUBSTITUTE(SUBSTITUTE(INDEX(SUG[Card],MATCH(ROW(A149),GC$12:GC$161,0))," #2","")," #3",""),"")</f>
        <v/>
      </c>
      <c r="GE160">
        <f>SUM(GE159,IF(IFERROR(MATCH(GD160,GD$11:GD159,0)&lt;0,TRUE()),1,0))</f>
        <v>35</v>
      </c>
      <c r="GF160" t="str">
        <f t="shared" si="71"/>
        <v/>
      </c>
      <c r="GI160">
        <f>SUM(SUMIFS(D$11:D159,A$11:A159,A160,B$11:B159,"&gt;="&amp;B160),SUMIFS(D161:D$161,A161:A$161,A160,B161:B$161,"&gt;"&amp;B160),SUMIFS(D$11:D159,A$11:A159,A160&amp;":Onyx"),SUMIFS(D161:D$161,A161:A$161,A160&amp;":Onyx"))</f>
        <v>0</v>
      </c>
      <c r="GP160" t="str">
        <f t="shared" si="65"/>
        <v/>
      </c>
      <c r="GQ160">
        <f t="shared" si="66"/>
        <v>0</v>
      </c>
      <c r="GR160" t="b">
        <f>COUNTIF(DECK[Card],IFERROR(MID($L160,1,FIND(" #",SUG_Helper[[#This Row],[Card]])-1),SUG_Helper[[#This Row],[Card]]))&gt;=IFERROR(VALUE(RIGHT(SUG_Helper[[#This Row],[Card]])),1)</f>
        <v>1</v>
      </c>
    </row>
    <row r="161" spans="2:200" x14ac:dyDescent="0.35">
      <c r="B161" s="4"/>
      <c r="C161" s="4"/>
      <c r="D161" s="4"/>
      <c r="E161" t="str">
        <f>IF(INDEX(LIB[Card],ROW(A150))="","",INDEX(LIB[Card],ROW(A150))&amp;" ("&amp;INDEX(LIB[Level],ROW(A150))&amp;")"&amp;IF(INDEX(LIB[Fused],ROW(A150))="Yes","ƒ",""))</f>
        <v/>
      </c>
      <c r="F161">
        <v>150</v>
      </c>
      <c r="H161" t="str">
        <f>IF(DECK[[#This Row],[Card]]="","",MID(DECK[[#This Row],[Card]],1,FIND(" (",DECK[[#This Row],[Card]])-1))</f>
        <v/>
      </c>
      <c r="I161" t="str">
        <f>IF(DECK[[#This Row],[Card]]="","",MID(DECK[[#This Row],[Card]],FIND("(",DECK[[#This Row],[Card]])+1,1))</f>
        <v/>
      </c>
      <c r="J161" t="str">
        <f>IF(DECK[[#This Row],[Card]]="","",IF(RIGHT(DECK[[#This Row],[Card]])="ƒ","Yes","No"))</f>
        <v/>
      </c>
      <c r="L161" t="str">
        <f t="shared" si="63"/>
        <v/>
      </c>
      <c r="M161">
        <f t="shared" si="64"/>
        <v>0</v>
      </c>
      <c r="O161" s="6" t="str">
        <f>IF(S161="","",MATCH(MID(S161,1,MIN(FIND(" (",S161),IFERROR(FIND(":",S161),50))-1),CC[CC_Name],0))</f>
        <v/>
      </c>
      <c r="P161" s="5" t="str">
        <f t="shared" si="57"/>
        <v/>
      </c>
      <c r="Q161" s="5" t="str">
        <f t="shared" si="58"/>
        <v/>
      </c>
      <c r="R161" s="5" t="str">
        <f t="shared" si="59"/>
        <v/>
      </c>
      <c r="S161" t="str">
        <f>(INDEX(LIB[ID],ROW(A150)))</f>
        <v/>
      </c>
      <c r="T161" t="str">
        <f>IF(OR(T$5="",$S161=""),"",IFERROR(SUM(PRODUCT(INDEX(CMB[[BA_0O]:[BA_2O]],MATCH(ROUND(MIN(SUM(T$4,$O161/1000),SUM($O161,T$4/1000)),3),CMB[[Cmb_ID]:[Cmb_ID]],0),SUM(N(T$1),N($R161),1)),CHOOSE(AC[[M]:[M]],1,1,0,AC[[AB]:[AB]])),PRODUCT(INDEX(CMB[[BD_0O]:[BD_2O]],MATCH(ROUND(MIN(SUM(T$4,$O161/1000),SUM($O161,T$4/1000)),3),CMB[[Cmb_ID]:[Cmb_ID]],0),SUM(N(T$1),N($R161),1)),CHOOSE(AC[[M]:[M]],1,0,1,AC[[DB]:[DB]])),PRODUCT(SUM(ROUND(AVERAGE(VALUE(T$3),VALUE($P161)),0),CHOOSE(IF(OR(T$1,$R161),4,INDEX(CMB[[Res_Rare]:[Res_Rare]],MATCH(ROUND(MIN(SUM(T$4,$O161/1000),SUM($O161,T$4/1000)),3),CMB[[Cmb_ID]:[Cmb_ID]],0))),-1,-1,0,0)),IF(OR(T$1,$R161),4,INDEX(CMB[[Cmb_Rare]:[Cmb_Rare]],MATCH(ROUND(MIN(SUM(T$4,$O161/1000),SUM($O161,T$4/1000)),3),CMB[[Cmb_ID]:[Cmb_ID]],0))),CHOOSE(AC[[M]:[M]],2,1,1,SUM(AC[[AB]:[DB]])))),""))</f>
        <v/>
      </c>
      <c r="U161" t="str">
        <f>IF(OR(U$5="",$S161=""),"",IFERROR(SUM(PRODUCT(INDEX(CMB[[BA_0O]:[BA_2O]],MATCH(ROUND(MIN(SUM(U$4,$O161/1000),SUM($O161,U$4/1000)),3),CMB[[Cmb_ID]:[Cmb_ID]],0),SUM(N(U$1),N($R161),1)),CHOOSE(AC[[M]:[M]],1,1,0,AC[[AB]:[AB]])),PRODUCT(INDEX(CMB[[BD_0O]:[BD_2O]],MATCH(ROUND(MIN(SUM(U$4,$O161/1000),SUM($O161,U$4/1000)),3),CMB[[Cmb_ID]:[Cmb_ID]],0),SUM(N(U$1),N($R161),1)),CHOOSE(AC[[M]:[M]],1,0,1,AC[[DB]:[DB]])),PRODUCT(SUM(ROUND(AVERAGE(VALUE(U$3),VALUE($P161)),0),CHOOSE(IF(OR(U$1,$R161),4,INDEX(CMB[[Res_Rare]:[Res_Rare]],MATCH(ROUND(MIN(SUM(U$4,$O161/1000),SUM($O161,U$4/1000)),3),CMB[[Cmb_ID]:[Cmb_ID]],0))),-1,-1,0,0)),IF(OR(U$1,$R161),4,INDEX(CMB[[Cmb_Rare]:[Cmb_Rare]],MATCH(ROUND(MIN(SUM(U$4,$O161/1000),SUM($O161,U$4/1000)),3),CMB[[Cmb_ID]:[Cmb_ID]],0))),CHOOSE(AC[[M]:[M]],2,1,1,SUM(AC[[AB]:[DB]])))),""))</f>
        <v/>
      </c>
      <c r="V161" t="str">
        <f>IF(OR(V$5="",$S161=""),"",IFERROR(SUM(PRODUCT(INDEX(CMB[[BA_0O]:[BA_2O]],MATCH(ROUND(MIN(SUM(V$4,$O161/1000),SUM($O161,V$4/1000)),3),CMB[[Cmb_ID]:[Cmb_ID]],0),SUM(N(V$1),N($R161),1)),CHOOSE(AC[[M]:[M]],1,1,0,AC[[AB]:[AB]])),PRODUCT(INDEX(CMB[[BD_0O]:[BD_2O]],MATCH(ROUND(MIN(SUM(V$4,$O161/1000),SUM($O161,V$4/1000)),3),CMB[[Cmb_ID]:[Cmb_ID]],0),SUM(N(V$1),N($R161),1)),CHOOSE(AC[[M]:[M]],1,0,1,AC[[DB]:[DB]])),PRODUCT(SUM(ROUND(AVERAGE(VALUE(V$3),VALUE($P161)),0),CHOOSE(IF(OR(V$1,$R161),4,INDEX(CMB[[Res_Rare]:[Res_Rare]],MATCH(ROUND(MIN(SUM(V$4,$O161/1000),SUM($O161,V$4/1000)),3),CMB[[Cmb_ID]:[Cmb_ID]],0))),-1,-1,0,0)),IF(OR(V$1,$R161),4,INDEX(CMB[[Cmb_Rare]:[Cmb_Rare]],MATCH(ROUND(MIN(SUM(V$4,$O161/1000),SUM($O161,V$4/1000)),3),CMB[[Cmb_ID]:[Cmb_ID]],0))),CHOOSE(AC[[M]:[M]],2,1,1,SUM(AC[[AB]:[DB]])))),""))</f>
        <v/>
      </c>
      <c r="W161" t="str">
        <f>IF(OR(W$5="",$S161=""),"",IFERROR(SUM(PRODUCT(INDEX(CMB[[BA_0O]:[BA_2O]],MATCH(ROUND(MIN(SUM(W$4,$O161/1000),SUM($O161,W$4/1000)),3),CMB[[Cmb_ID]:[Cmb_ID]],0),SUM(N(W$1),N($R161),1)),CHOOSE(AC[[M]:[M]],1,1,0,AC[[AB]:[AB]])),PRODUCT(INDEX(CMB[[BD_0O]:[BD_2O]],MATCH(ROUND(MIN(SUM(W$4,$O161/1000),SUM($O161,W$4/1000)),3),CMB[[Cmb_ID]:[Cmb_ID]],0),SUM(N(W$1),N($R161),1)),CHOOSE(AC[[M]:[M]],1,0,1,AC[[DB]:[DB]])),PRODUCT(SUM(ROUND(AVERAGE(VALUE(W$3),VALUE($P161)),0),CHOOSE(IF(OR(W$1,$R161),4,INDEX(CMB[[Res_Rare]:[Res_Rare]],MATCH(ROUND(MIN(SUM(W$4,$O161/1000),SUM($O161,W$4/1000)),3),CMB[[Cmb_ID]:[Cmb_ID]],0))),-1,-1,0,0)),IF(OR(W$1,$R161),4,INDEX(CMB[[Cmb_Rare]:[Cmb_Rare]],MATCH(ROUND(MIN(SUM(W$4,$O161/1000),SUM($O161,W$4/1000)),3),CMB[[Cmb_ID]:[Cmb_ID]],0))),CHOOSE(AC[[M]:[M]],2,1,1,SUM(AC[[AB]:[DB]])))),""))</f>
        <v/>
      </c>
      <c r="X161" t="str">
        <f>IF(OR(X$5="",$S161=""),"",IFERROR(SUM(PRODUCT(INDEX(CMB[[BA_0O]:[BA_2O]],MATCH(ROUND(MIN(SUM(X$4,$O161/1000),SUM($O161,X$4/1000)),3),CMB[[Cmb_ID]:[Cmb_ID]],0),SUM(N(X$1),N($R161),1)),CHOOSE(AC[[M]:[M]],1,1,0,AC[[AB]:[AB]])),PRODUCT(INDEX(CMB[[BD_0O]:[BD_2O]],MATCH(ROUND(MIN(SUM(X$4,$O161/1000),SUM($O161,X$4/1000)),3),CMB[[Cmb_ID]:[Cmb_ID]],0),SUM(N(X$1),N($R161),1)),CHOOSE(AC[[M]:[M]],1,0,1,AC[[DB]:[DB]])),PRODUCT(SUM(ROUND(AVERAGE(VALUE(X$3),VALUE($P161)),0),CHOOSE(IF(OR(X$1,$R161),4,INDEX(CMB[[Res_Rare]:[Res_Rare]],MATCH(ROUND(MIN(SUM(X$4,$O161/1000),SUM($O161,X$4/1000)),3),CMB[[Cmb_ID]:[Cmb_ID]],0))),-1,-1,0,0)),IF(OR(X$1,$R161),4,INDEX(CMB[[Cmb_Rare]:[Cmb_Rare]],MATCH(ROUND(MIN(SUM(X$4,$O161/1000),SUM($O161,X$4/1000)),3),CMB[[Cmb_ID]:[Cmb_ID]],0))),CHOOSE(AC[[M]:[M]],2,1,1,SUM(AC[[AB]:[DB]])))),""))</f>
        <v/>
      </c>
      <c r="Y161" t="str">
        <f>IF(OR(Y$5="",$S161=""),"",IFERROR(SUM(PRODUCT(INDEX(CMB[[BA_0O]:[BA_2O]],MATCH(ROUND(MIN(SUM(Y$4,$O161/1000),SUM($O161,Y$4/1000)),3),CMB[[Cmb_ID]:[Cmb_ID]],0),SUM(N(Y$1),N($R161),1)),CHOOSE(AC[[M]:[M]],1,1,0,AC[[AB]:[AB]])),PRODUCT(INDEX(CMB[[BD_0O]:[BD_2O]],MATCH(ROUND(MIN(SUM(Y$4,$O161/1000),SUM($O161,Y$4/1000)),3),CMB[[Cmb_ID]:[Cmb_ID]],0),SUM(N(Y$1),N($R161),1)),CHOOSE(AC[[M]:[M]],1,0,1,AC[[DB]:[DB]])),PRODUCT(SUM(ROUND(AVERAGE(VALUE(Y$3),VALUE($P161)),0),CHOOSE(IF(OR(Y$1,$R161),4,INDEX(CMB[[Res_Rare]:[Res_Rare]],MATCH(ROUND(MIN(SUM(Y$4,$O161/1000),SUM($O161,Y$4/1000)),3),CMB[[Cmb_ID]:[Cmb_ID]],0))),-1,-1,0,0)),IF(OR(Y$1,$R161),4,INDEX(CMB[[Cmb_Rare]:[Cmb_Rare]],MATCH(ROUND(MIN(SUM(Y$4,$O161/1000),SUM($O161,Y$4/1000)),3),CMB[[Cmb_ID]:[Cmb_ID]],0))),CHOOSE(AC[[M]:[M]],2,1,1,SUM(AC[[AB]:[DB]])))),""))</f>
        <v/>
      </c>
      <c r="Z161" t="str">
        <f>IF(OR(Z$5="",$S161=""),"",IFERROR(SUM(PRODUCT(INDEX(CMB[[BA_0O]:[BA_2O]],MATCH(ROUND(MIN(SUM(Z$4,$O161/1000),SUM($O161,Z$4/1000)),3),CMB[[Cmb_ID]:[Cmb_ID]],0),SUM(N(Z$1),N($R161),1)),CHOOSE(AC[[M]:[M]],1,1,0,AC[[AB]:[AB]])),PRODUCT(INDEX(CMB[[BD_0O]:[BD_2O]],MATCH(ROUND(MIN(SUM(Z$4,$O161/1000),SUM($O161,Z$4/1000)),3),CMB[[Cmb_ID]:[Cmb_ID]],0),SUM(N(Z$1),N($R161),1)),CHOOSE(AC[[M]:[M]],1,0,1,AC[[DB]:[DB]])),PRODUCT(SUM(ROUND(AVERAGE(VALUE(Z$3),VALUE($P161)),0),CHOOSE(IF(OR(Z$1,$R161),4,INDEX(CMB[[Res_Rare]:[Res_Rare]],MATCH(ROUND(MIN(SUM(Z$4,$O161/1000),SUM($O161,Z$4/1000)),3),CMB[[Cmb_ID]:[Cmb_ID]],0))),-1,-1,0,0)),IF(OR(Z$1,$R161),4,INDEX(CMB[[Cmb_Rare]:[Cmb_Rare]],MATCH(ROUND(MIN(SUM(Z$4,$O161/1000),SUM($O161,Z$4/1000)),3),CMB[[Cmb_ID]:[Cmb_ID]],0))),CHOOSE(AC[[M]:[M]],2,1,1,SUM(AC[[AB]:[DB]])))),""))</f>
        <v/>
      </c>
      <c r="AA161" t="str">
        <f>IF(OR(AA$5="",$S161=""),"",IFERROR(SUM(PRODUCT(INDEX(CMB[[BA_0O]:[BA_2O]],MATCH(ROUND(MIN(SUM(AA$4,$O161/1000),SUM($O161,AA$4/1000)),3),CMB[[Cmb_ID]:[Cmb_ID]],0),SUM(N(AA$1),N($R161),1)),CHOOSE(AC[[M]:[M]],1,1,0,AC[[AB]:[AB]])),PRODUCT(INDEX(CMB[[BD_0O]:[BD_2O]],MATCH(ROUND(MIN(SUM(AA$4,$O161/1000),SUM($O161,AA$4/1000)),3),CMB[[Cmb_ID]:[Cmb_ID]],0),SUM(N(AA$1),N($R161),1)),CHOOSE(AC[[M]:[M]],1,0,1,AC[[DB]:[DB]])),PRODUCT(SUM(ROUND(AVERAGE(VALUE(AA$3),VALUE($P161)),0),CHOOSE(IF(OR(AA$1,$R161),4,INDEX(CMB[[Res_Rare]:[Res_Rare]],MATCH(ROUND(MIN(SUM(AA$4,$O161/1000),SUM($O161,AA$4/1000)),3),CMB[[Cmb_ID]:[Cmb_ID]],0))),-1,-1,0,0)),IF(OR(AA$1,$R161),4,INDEX(CMB[[Cmb_Rare]:[Cmb_Rare]],MATCH(ROUND(MIN(SUM(AA$4,$O161/1000),SUM($O161,AA$4/1000)),3),CMB[[Cmb_ID]:[Cmb_ID]],0))),CHOOSE(AC[[M]:[M]],2,1,1,SUM(AC[[AB]:[DB]])))),""))</f>
        <v/>
      </c>
      <c r="AB161" t="str">
        <f>IF(OR(AB$5="",$S161=""),"",IFERROR(SUM(PRODUCT(INDEX(CMB[[BA_0O]:[BA_2O]],MATCH(ROUND(MIN(SUM(AB$4,$O161/1000),SUM($O161,AB$4/1000)),3),CMB[[Cmb_ID]:[Cmb_ID]],0),SUM(N(AB$1),N($R161),1)),CHOOSE(AC[[M]:[M]],1,1,0,AC[[AB]:[AB]])),PRODUCT(INDEX(CMB[[BD_0O]:[BD_2O]],MATCH(ROUND(MIN(SUM(AB$4,$O161/1000),SUM($O161,AB$4/1000)),3),CMB[[Cmb_ID]:[Cmb_ID]],0),SUM(N(AB$1),N($R161),1)),CHOOSE(AC[[M]:[M]],1,0,1,AC[[DB]:[DB]])),PRODUCT(SUM(ROUND(AVERAGE(VALUE(AB$3),VALUE($P161)),0),CHOOSE(IF(OR(AB$1,$R161),4,INDEX(CMB[[Res_Rare]:[Res_Rare]],MATCH(ROUND(MIN(SUM(AB$4,$O161/1000),SUM($O161,AB$4/1000)),3),CMB[[Cmb_ID]:[Cmb_ID]],0))),-1,-1,0,0)),IF(OR(AB$1,$R161),4,INDEX(CMB[[Cmb_Rare]:[Cmb_Rare]],MATCH(ROUND(MIN(SUM(AB$4,$O161/1000),SUM($O161,AB$4/1000)),3),CMB[[Cmb_ID]:[Cmb_ID]],0))),CHOOSE(AC[[M]:[M]],2,1,1,SUM(AC[[AB]:[DB]])))),""))</f>
        <v/>
      </c>
      <c r="AC161" t="str">
        <f>IF(OR(AC$5="",$S161=""),"",IFERROR(SUM(PRODUCT(INDEX(CMB[[BA_0O]:[BA_2O]],MATCH(ROUND(MIN(SUM(AC$4,$O161/1000),SUM($O161,AC$4/1000)),3),CMB[[Cmb_ID]:[Cmb_ID]],0),SUM(N(AC$1),N($R161),1)),CHOOSE(AC[[M]:[M]],1,1,0,AC[[AB]:[AB]])),PRODUCT(INDEX(CMB[[BD_0O]:[BD_2O]],MATCH(ROUND(MIN(SUM(AC$4,$O161/1000),SUM($O161,AC$4/1000)),3),CMB[[Cmb_ID]:[Cmb_ID]],0),SUM(N(AC$1),N($R161),1)),CHOOSE(AC[[M]:[M]],1,0,1,AC[[DB]:[DB]])),PRODUCT(SUM(ROUND(AVERAGE(VALUE(AC$3),VALUE($P161)),0),CHOOSE(IF(OR(AC$1,$R161),4,INDEX(CMB[[Res_Rare]:[Res_Rare]],MATCH(ROUND(MIN(SUM(AC$4,$O161/1000),SUM($O161,AC$4/1000)),3),CMB[[Cmb_ID]:[Cmb_ID]],0))),-1,-1,0,0)),IF(OR(AC$1,$R161),4,INDEX(CMB[[Cmb_Rare]:[Cmb_Rare]],MATCH(ROUND(MIN(SUM(AC$4,$O161/1000),SUM($O161,AC$4/1000)),3),CMB[[Cmb_ID]:[Cmb_ID]],0))),CHOOSE(AC[[M]:[M]],2,1,1,SUM(AC[[AB]:[DB]])))),""))</f>
        <v/>
      </c>
      <c r="AD161" t="str">
        <f>IF(OR(AD$5="",$S161=""),"",IFERROR(SUM(PRODUCT(INDEX(CMB[[BA_0O]:[BA_2O]],MATCH(ROUND(MIN(SUM(AD$4,$O161/1000),SUM($O161,AD$4/1000)),3),CMB[[Cmb_ID]:[Cmb_ID]],0),SUM(N(AD$1),N($R161),1)),CHOOSE(AC[[M]:[M]],1,1,0,AC[[AB]:[AB]])),PRODUCT(INDEX(CMB[[BD_0O]:[BD_2O]],MATCH(ROUND(MIN(SUM(AD$4,$O161/1000),SUM($O161,AD$4/1000)),3),CMB[[Cmb_ID]:[Cmb_ID]],0),SUM(N(AD$1),N($R161),1)),CHOOSE(AC[[M]:[M]],1,0,1,AC[[DB]:[DB]])),PRODUCT(SUM(ROUND(AVERAGE(VALUE(AD$3),VALUE($P161)),0),CHOOSE(IF(OR(AD$1,$R161),4,INDEX(CMB[[Res_Rare]:[Res_Rare]],MATCH(ROUND(MIN(SUM(AD$4,$O161/1000),SUM($O161,AD$4/1000)),3),CMB[[Cmb_ID]:[Cmb_ID]],0))),-1,-1,0,0)),IF(OR(AD$1,$R161),4,INDEX(CMB[[Cmb_Rare]:[Cmb_Rare]],MATCH(ROUND(MIN(SUM(AD$4,$O161/1000),SUM($O161,AD$4/1000)),3),CMB[[Cmb_ID]:[Cmb_ID]],0))),CHOOSE(AC[[M]:[M]],2,1,1,SUM(AC[[AB]:[DB]])))),""))</f>
        <v/>
      </c>
      <c r="AE161" t="str">
        <f>IF(OR(AE$5="",$S161=""),"",IFERROR(SUM(PRODUCT(INDEX(CMB[[BA_0O]:[BA_2O]],MATCH(ROUND(MIN(SUM(AE$4,$O161/1000),SUM($O161,AE$4/1000)),3),CMB[[Cmb_ID]:[Cmb_ID]],0),SUM(N(AE$1),N($R161),1)),CHOOSE(AC[[M]:[M]],1,1,0,AC[[AB]:[AB]])),PRODUCT(INDEX(CMB[[BD_0O]:[BD_2O]],MATCH(ROUND(MIN(SUM(AE$4,$O161/1000),SUM($O161,AE$4/1000)),3),CMB[[Cmb_ID]:[Cmb_ID]],0),SUM(N(AE$1),N($R161),1)),CHOOSE(AC[[M]:[M]],1,0,1,AC[[DB]:[DB]])),PRODUCT(SUM(ROUND(AVERAGE(VALUE(AE$3),VALUE($P161)),0),CHOOSE(IF(OR(AE$1,$R161),4,INDEX(CMB[[Res_Rare]:[Res_Rare]],MATCH(ROUND(MIN(SUM(AE$4,$O161/1000),SUM($O161,AE$4/1000)),3),CMB[[Cmb_ID]:[Cmb_ID]],0))),-1,-1,0,0)),IF(OR(AE$1,$R161),4,INDEX(CMB[[Cmb_Rare]:[Cmb_Rare]],MATCH(ROUND(MIN(SUM(AE$4,$O161/1000),SUM($O161,AE$4/1000)),3),CMB[[Cmb_ID]:[Cmb_ID]],0))),CHOOSE(AC[[M]:[M]],2,1,1,SUM(AC[[AB]:[DB]])))),""))</f>
        <v/>
      </c>
      <c r="AF161" t="str">
        <f>IF(OR(AF$5="",$S161=""),"",IFERROR(SUM(PRODUCT(INDEX(CMB[[BA_0O]:[BA_2O]],MATCH(ROUND(MIN(SUM(AF$4,$O161/1000),SUM($O161,AF$4/1000)),3),CMB[[Cmb_ID]:[Cmb_ID]],0),SUM(N(AF$1),N($R161),1)),CHOOSE(AC[[M]:[M]],1,1,0,AC[[AB]:[AB]])),PRODUCT(INDEX(CMB[[BD_0O]:[BD_2O]],MATCH(ROUND(MIN(SUM(AF$4,$O161/1000),SUM($O161,AF$4/1000)),3),CMB[[Cmb_ID]:[Cmb_ID]],0),SUM(N(AF$1),N($R161),1)),CHOOSE(AC[[M]:[M]],1,0,1,AC[[DB]:[DB]])),PRODUCT(SUM(ROUND(AVERAGE(VALUE(AF$3),VALUE($P161)),0),CHOOSE(IF(OR(AF$1,$R161),4,INDEX(CMB[[Res_Rare]:[Res_Rare]],MATCH(ROUND(MIN(SUM(AF$4,$O161/1000),SUM($O161,AF$4/1000)),3),CMB[[Cmb_ID]:[Cmb_ID]],0))),-1,-1,0,0)),IF(OR(AF$1,$R161),4,INDEX(CMB[[Cmb_Rare]:[Cmb_Rare]],MATCH(ROUND(MIN(SUM(AF$4,$O161/1000),SUM($O161,AF$4/1000)),3),CMB[[Cmb_ID]:[Cmb_ID]],0))),CHOOSE(AC[[M]:[M]],2,1,1,SUM(AC[[AB]:[DB]])))),""))</f>
        <v/>
      </c>
      <c r="AG161" t="str">
        <f>IF(OR(AG$5="",$S161=""),"",IFERROR(SUM(PRODUCT(INDEX(CMB[[BA_0O]:[BA_2O]],MATCH(ROUND(MIN(SUM(AG$4,$O161/1000),SUM($O161,AG$4/1000)),3),CMB[[Cmb_ID]:[Cmb_ID]],0),SUM(N(AG$1),N($R161),1)),CHOOSE(AC[[M]:[M]],1,1,0,AC[[AB]:[AB]])),PRODUCT(INDEX(CMB[[BD_0O]:[BD_2O]],MATCH(ROUND(MIN(SUM(AG$4,$O161/1000),SUM($O161,AG$4/1000)),3),CMB[[Cmb_ID]:[Cmb_ID]],0),SUM(N(AG$1),N($R161),1)),CHOOSE(AC[[M]:[M]],1,0,1,AC[[DB]:[DB]])),PRODUCT(SUM(ROUND(AVERAGE(VALUE(AG$3),VALUE($P161)),0),CHOOSE(IF(OR(AG$1,$R161),4,INDEX(CMB[[Res_Rare]:[Res_Rare]],MATCH(ROUND(MIN(SUM(AG$4,$O161/1000),SUM($O161,AG$4/1000)),3),CMB[[Cmb_ID]:[Cmb_ID]],0))),-1,-1,0,0)),IF(OR(AG$1,$R161),4,INDEX(CMB[[Cmb_Rare]:[Cmb_Rare]],MATCH(ROUND(MIN(SUM(AG$4,$O161/1000),SUM($O161,AG$4/1000)),3),CMB[[Cmb_ID]:[Cmb_ID]],0))),CHOOSE(AC[[M]:[M]],2,1,1,SUM(AC[[AB]:[DB]])))),""))</f>
        <v/>
      </c>
      <c r="AH161" t="str">
        <f>IF(OR(AH$5="",$S161=""),"",IFERROR(SUM(PRODUCT(INDEX(CMB[[BA_0O]:[BA_2O]],MATCH(ROUND(MIN(SUM(AH$4,$O161/1000),SUM($O161,AH$4/1000)),3),CMB[[Cmb_ID]:[Cmb_ID]],0),SUM(N(AH$1),N($R161),1)),CHOOSE(AC[[M]:[M]],1,1,0,AC[[AB]:[AB]])),PRODUCT(INDEX(CMB[[BD_0O]:[BD_2O]],MATCH(ROUND(MIN(SUM(AH$4,$O161/1000),SUM($O161,AH$4/1000)),3),CMB[[Cmb_ID]:[Cmb_ID]],0),SUM(N(AH$1),N($R161),1)),CHOOSE(AC[[M]:[M]],1,0,1,AC[[DB]:[DB]])),PRODUCT(SUM(ROUND(AVERAGE(VALUE(AH$3),VALUE($P161)),0),CHOOSE(IF(OR(AH$1,$R161),4,INDEX(CMB[[Res_Rare]:[Res_Rare]],MATCH(ROUND(MIN(SUM(AH$4,$O161/1000),SUM($O161,AH$4/1000)),3),CMB[[Cmb_ID]:[Cmb_ID]],0))),-1,-1,0,0)),IF(OR(AH$1,$R161),4,INDEX(CMB[[Cmb_Rare]:[Cmb_Rare]],MATCH(ROUND(MIN(SUM(AH$4,$O161/1000),SUM($O161,AH$4/1000)),3),CMB[[Cmb_ID]:[Cmb_ID]],0))),CHOOSE(AC[[M]:[M]],2,1,1,SUM(AC[[AB]:[DB]])))),""))</f>
        <v/>
      </c>
      <c r="AI161" t="str">
        <f>IF(OR(AI$5="",$S161=""),"",IFERROR(SUM(PRODUCT(INDEX(CMB[[BA_0O]:[BA_2O]],MATCH(ROUND(MIN(SUM(AI$4,$O161/1000),SUM($O161,AI$4/1000)),3),CMB[[Cmb_ID]:[Cmb_ID]],0),SUM(N(AI$1),N($R161),1)),CHOOSE(AC[[M]:[M]],1,1,0,AC[[AB]:[AB]])),PRODUCT(INDEX(CMB[[BD_0O]:[BD_2O]],MATCH(ROUND(MIN(SUM(AI$4,$O161/1000),SUM($O161,AI$4/1000)),3),CMB[[Cmb_ID]:[Cmb_ID]],0),SUM(N(AI$1),N($R161),1)),CHOOSE(AC[[M]:[M]],1,0,1,AC[[DB]:[DB]])),PRODUCT(SUM(ROUND(AVERAGE(VALUE(AI$3),VALUE($P161)),0),CHOOSE(IF(OR(AI$1,$R161),4,INDEX(CMB[[Res_Rare]:[Res_Rare]],MATCH(ROUND(MIN(SUM(AI$4,$O161/1000),SUM($O161,AI$4/1000)),3),CMB[[Cmb_ID]:[Cmb_ID]],0))),-1,-1,0,0)),IF(OR(AI$1,$R161),4,INDEX(CMB[[Cmb_Rare]:[Cmb_Rare]],MATCH(ROUND(MIN(SUM(AI$4,$O161/1000),SUM($O161,AI$4/1000)),3),CMB[[Cmb_ID]:[Cmb_ID]],0))),CHOOSE(AC[[M]:[M]],2,1,1,SUM(AC[[AB]:[DB]])))),""))</f>
        <v/>
      </c>
      <c r="AJ161" t="str">
        <f>IF(OR(AJ$5="",$S161=""),"",IFERROR(SUM(PRODUCT(INDEX(CMB[[BA_0O]:[BA_2O]],MATCH(ROUND(MIN(SUM(AJ$4,$O161/1000),SUM($O161,AJ$4/1000)),3),CMB[[Cmb_ID]:[Cmb_ID]],0),SUM(N(AJ$1),N($R161),1)),CHOOSE(AC[[M]:[M]],1,1,0,AC[[AB]:[AB]])),PRODUCT(INDEX(CMB[[BD_0O]:[BD_2O]],MATCH(ROUND(MIN(SUM(AJ$4,$O161/1000),SUM($O161,AJ$4/1000)),3),CMB[[Cmb_ID]:[Cmb_ID]],0),SUM(N(AJ$1),N($R161),1)),CHOOSE(AC[[M]:[M]],1,0,1,AC[[DB]:[DB]])),PRODUCT(SUM(ROUND(AVERAGE(VALUE(AJ$3),VALUE($P161)),0),CHOOSE(IF(OR(AJ$1,$R161),4,INDEX(CMB[[Res_Rare]:[Res_Rare]],MATCH(ROUND(MIN(SUM(AJ$4,$O161/1000),SUM($O161,AJ$4/1000)),3),CMB[[Cmb_ID]:[Cmb_ID]],0))),-1,-1,0,0)),IF(OR(AJ$1,$R161),4,INDEX(CMB[[Cmb_Rare]:[Cmb_Rare]],MATCH(ROUND(MIN(SUM(AJ$4,$O161/1000),SUM($O161,AJ$4/1000)),3),CMB[[Cmb_ID]:[Cmb_ID]],0))),CHOOSE(AC[[M]:[M]],2,1,1,SUM(AC[[AB]:[DB]])))),""))</f>
        <v/>
      </c>
      <c r="AK161" t="str">
        <f>IF(OR(AK$5="",$S161=""),"",IFERROR(SUM(PRODUCT(INDEX(CMB[[BA_0O]:[BA_2O]],MATCH(ROUND(MIN(SUM(AK$4,$O161/1000),SUM($O161,AK$4/1000)),3),CMB[[Cmb_ID]:[Cmb_ID]],0),SUM(N(AK$1),N($R161),1)),CHOOSE(AC[[M]:[M]],1,1,0,AC[[AB]:[AB]])),PRODUCT(INDEX(CMB[[BD_0O]:[BD_2O]],MATCH(ROUND(MIN(SUM(AK$4,$O161/1000),SUM($O161,AK$4/1000)),3),CMB[[Cmb_ID]:[Cmb_ID]],0),SUM(N(AK$1),N($R161),1)),CHOOSE(AC[[M]:[M]],1,0,1,AC[[DB]:[DB]])),PRODUCT(SUM(ROUND(AVERAGE(VALUE(AK$3),VALUE($P161)),0),CHOOSE(IF(OR(AK$1,$R161),4,INDEX(CMB[[Res_Rare]:[Res_Rare]],MATCH(ROUND(MIN(SUM(AK$4,$O161/1000),SUM($O161,AK$4/1000)),3),CMB[[Cmb_ID]:[Cmb_ID]],0))),-1,-1,0,0)),IF(OR(AK$1,$R161),4,INDEX(CMB[[Cmb_Rare]:[Cmb_Rare]],MATCH(ROUND(MIN(SUM(AK$4,$O161/1000),SUM($O161,AK$4/1000)),3),CMB[[Cmb_ID]:[Cmb_ID]],0))),CHOOSE(AC[[M]:[M]],2,1,1,SUM(AC[[AB]:[DB]])))),""))</f>
        <v/>
      </c>
      <c r="AL161" t="str">
        <f>IF(OR(AL$5="",$S161=""),"",IFERROR(SUM(PRODUCT(INDEX(CMB[[BA_0O]:[BA_2O]],MATCH(ROUND(MIN(SUM(AL$4,$O161/1000),SUM($O161,AL$4/1000)),3),CMB[[Cmb_ID]:[Cmb_ID]],0),SUM(N(AL$1),N($R161),1)),CHOOSE(AC[[M]:[M]],1,1,0,AC[[AB]:[AB]])),PRODUCT(INDEX(CMB[[BD_0O]:[BD_2O]],MATCH(ROUND(MIN(SUM(AL$4,$O161/1000),SUM($O161,AL$4/1000)),3),CMB[[Cmb_ID]:[Cmb_ID]],0),SUM(N(AL$1),N($R161),1)),CHOOSE(AC[[M]:[M]],1,0,1,AC[[DB]:[DB]])),PRODUCT(SUM(ROUND(AVERAGE(VALUE(AL$3),VALUE($P161)),0),CHOOSE(IF(OR(AL$1,$R161),4,INDEX(CMB[[Res_Rare]:[Res_Rare]],MATCH(ROUND(MIN(SUM(AL$4,$O161/1000),SUM($O161,AL$4/1000)),3),CMB[[Cmb_ID]:[Cmb_ID]],0))),-1,-1,0,0)),IF(OR(AL$1,$R161),4,INDEX(CMB[[Cmb_Rare]:[Cmb_Rare]],MATCH(ROUND(MIN(SUM(AL$4,$O161/1000),SUM($O161,AL$4/1000)),3),CMB[[Cmb_ID]:[Cmb_ID]],0))),CHOOSE(AC[[M]:[M]],2,1,1,SUM(AC[[AB]:[DB]])))),""))</f>
        <v/>
      </c>
      <c r="AM161" t="str">
        <f>IF(OR(AM$5="",$S161=""),"",IFERROR(SUM(PRODUCT(INDEX(CMB[[BA_0O]:[BA_2O]],MATCH(ROUND(MIN(SUM(AM$4,$O161/1000),SUM($O161,AM$4/1000)),3),CMB[[Cmb_ID]:[Cmb_ID]],0),SUM(N(AM$1),N($R161),1)),CHOOSE(AC[[M]:[M]],1,1,0,AC[[AB]:[AB]])),PRODUCT(INDEX(CMB[[BD_0O]:[BD_2O]],MATCH(ROUND(MIN(SUM(AM$4,$O161/1000),SUM($O161,AM$4/1000)),3),CMB[[Cmb_ID]:[Cmb_ID]],0),SUM(N(AM$1),N($R161),1)),CHOOSE(AC[[M]:[M]],1,0,1,AC[[DB]:[DB]])),PRODUCT(SUM(ROUND(AVERAGE(VALUE(AM$3),VALUE($P161)),0),CHOOSE(IF(OR(AM$1,$R161),4,INDEX(CMB[[Res_Rare]:[Res_Rare]],MATCH(ROUND(MIN(SUM(AM$4,$O161/1000),SUM($O161,AM$4/1000)),3),CMB[[Cmb_ID]:[Cmb_ID]],0))),-1,-1,0,0)),IF(OR(AM$1,$R161),4,INDEX(CMB[[Cmb_Rare]:[Cmb_Rare]],MATCH(ROUND(MIN(SUM(AM$4,$O161/1000),SUM($O161,AM$4/1000)),3),CMB[[Cmb_ID]:[Cmb_ID]],0))),CHOOSE(AC[[M]:[M]],2,1,1,SUM(AC[[AB]:[DB]])))),""))</f>
        <v/>
      </c>
      <c r="AN161" t="str">
        <f>IF(OR(AN$5="",$S161=""),"",IFERROR(SUM(PRODUCT(INDEX(CMB[[BA_0O]:[BA_2O]],MATCH(ROUND(MIN(SUM(AN$4,$O161/1000),SUM($O161,AN$4/1000)),3),CMB[[Cmb_ID]:[Cmb_ID]],0),SUM(N(AN$1),N($R161),1)),CHOOSE(AC[[M]:[M]],1,1,0,AC[[AB]:[AB]])),PRODUCT(INDEX(CMB[[BD_0O]:[BD_2O]],MATCH(ROUND(MIN(SUM(AN$4,$O161/1000),SUM($O161,AN$4/1000)),3),CMB[[Cmb_ID]:[Cmb_ID]],0),SUM(N(AN$1),N($R161),1)),CHOOSE(AC[[M]:[M]],1,0,1,AC[[DB]:[DB]])),PRODUCT(SUM(ROUND(AVERAGE(VALUE(AN$3),VALUE($P161)),0),CHOOSE(IF(OR(AN$1,$R161),4,INDEX(CMB[[Res_Rare]:[Res_Rare]],MATCH(ROUND(MIN(SUM(AN$4,$O161/1000),SUM($O161,AN$4/1000)),3),CMB[[Cmb_ID]:[Cmb_ID]],0))),-1,-1,0,0)),IF(OR(AN$1,$R161),4,INDEX(CMB[[Cmb_Rare]:[Cmb_Rare]],MATCH(ROUND(MIN(SUM(AN$4,$O161/1000),SUM($O161,AN$4/1000)),3),CMB[[Cmb_ID]:[Cmb_ID]],0))),CHOOSE(AC[[M]:[M]],2,1,1,SUM(AC[[AB]:[DB]])))),""))</f>
        <v/>
      </c>
      <c r="AO161" t="str">
        <f>IF(OR(AO$5="",$S161=""),"",IFERROR(SUM(PRODUCT(INDEX(CMB[[BA_0O]:[BA_2O]],MATCH(ROUND(MIN(SUM(AO$4,$O161/1000),SUM($O161,AO$4/1000)),3),CMB[[Cmb_ID]:[Cmb_ID]],0),SUM(N(AO$1),N($R161),1)),CHOOSE(AC[[M]:[M]],1,1,0,AC[[AB]:[AB]])),PRODUCT(INDEX(CMB[[BD_0O]:[BD_2O]],MATCH(ROUND(MIN(SUM(AO$4,$O161/1000),SUM($O161,AO$4/1000)),3),CMB[[Cmb_ID]:[Cmb_ID]],0),SUM(N(AO$1),N($R161),1)),CHOOSE(AC[[M]:[M]],1,0,1,AC[[DB]:[DB]])),PRODUCT(SUM(ROUND(AVERAGE(VALUE(AO$3),VALUE($P161)),0),CHOOSE(IF(OR(AO$1,$R161),4,INDEX(CMB[[Res_Rare]:[Res_Rare]],MATCH(ROUND(MIN(SUM(AO$4,$O161/1000),SUM($O161,AO$4/1000)),3),CMB[[Cmb_ID]:[Cmb_ID]],0))),-1,-1,0,0)),IF(OR(AO$1,$R161),4,INDEX(CMB[[Cmb_Rare]:[Cmb_Rare]],MATCH(ROUND(MIN(SUM(AO$4,$O161/1000),SUM($O161,AO$4/1000)),3),CMB[[Cmb_ID]:[Cmb_ID]],0))),CHOOSE(AC[[M]:[M]],2,1,1,SUM(AC[[AB]:[DB]])))),""))</f>
        <v/>
      </c>
      <c r="AP161" t="str">
        <f>IF(OR(AP$5="",$S161=""),"",IFERROR(SUM(PRODUCT(INDEX(CMB[[BA_0O]:[BA_2O]],MATCH(ROUND(MIN(SUM(AP$4,$O161/1000),SUM($O161,AP$4/1000)),3),CMB[[Cmb_ID]:[Cmb_ID]],0),SUM(N(AP$1),N($R161),1)),CHOOSE(AC[[M]:[M]],1,1,0,AC[[AB]:[AB]])),PRODUCT(INDEX(CMB[[BD_0O]:[BD_2O]],MATCH(ROUND(MIN(SUM(AP$4,$O161/1000),SUM($O161,AP$4/1000)),3),CMB[[Cmb_ID]:[Cmb_ID]],0),SUM(N(AP$1),N($R161),1)),CHOOSE(AC[[M]:[M]],1,0,1,AC[[DB]:[DB]])),PRODUCT(SUM(ROUND(AVERAGE(VALUE(AP$3),VALUE($P161)),0),CHOOSE(IF(OR(AP$1,$R161),4,INDEX(CMB[[Res_Rare]:[Res_Rare]],MATCH(ROUND(MIN(SUM(AP$4,$O161/1000),SUM($O161,AP$4/1000)),3),CMB[[Cmb_ID]:[Cmb_ID]],0))),-1,-1,0,0)),IF(OR(AP$1,$R161),4,INDEX(CMB[[Cmb_Rare]:[Cmb_Rare]],MATCH(ROUND(MIN(SUM(AP$4,$O161/1000),SUM($O161,AP$4/1000)),3),CMB[[Cmb_ID]:[Cmb_ID]],0))),CHOOSE(AC[[M]:[M]],2,1,1,SUM(AC[[AB]:[DB]])))),""))</f>
        <v/>
      </c>
      <c r="AQ161" t="str">
        <f>IF(OR(AQ$5="",$S161=""),"",IFERROR(SUM(PRODUCT(INDEX(CMB[[BA_0O]:[BA_2O]],MATCH(ROUND(MIN(SUM(AQ$4,$O161/1000),SUM($O161,AQ$4/1000)),3),CMB[[Cmb_ID]:[Cmb_ID]],0),SUM(N(AQ$1),N($R161),1)),CHOOSE(AC[[M]:[M]],1,1,0,AC[[AB]:[AB]])),PRODUCT(INDEX(CMB[[BD_0O]:[BD_2O]],MATCH(ROUND(MIN(SUM(AQ$4,$O161/1000),SUM($O161,AQ$4/1000)),3),CMB[[Cmb_ID]:[Cmb_ID]],0),SUM(N(AQ$1),N($R161),1)),CHOOSE(AC[[M]:[M]],1,0,1,AC[[DB]:[DB]])),PRODUCT(SUM(ROUND(AVERAGE(VALUE(AQ$3),VALUE($P161)),0),CHOOSE(IF(OR(AQ$1,$R161),4,INDEX(CMB[[Res_Rare]:[Res_Rare]],MATCH(ROUND(MIN(SUM(AQ$4,$O161/1000),SUM($O161,AQ$4/1000)),3),CMB[[Cmb_ID]:[Cmb_ID]],0))),-1,-1,0,0)),IF(OR(AQ$1,$R161),4,INDEX(CMB[[Cmb_Rare]:[Cmb_Rare]],MATCH(ROUND(MIN(SUM(AQ$4,$O161/1000),SUM($O161,AQ$4/1000)),3),CMB[[Cmb_ID]:[Cmb_ID]],0))),CHOOSE(AC[[M]:[M]],2,1,1,SUM(AC[[AB]:[DB]])))),""))</f>
        <v/>
      </c>
      <c r="AR161" t="str">
        <f>IF(OR(AR$5="",$S161=""),"",IFERROR(SUM(PRODUCT(INDEX(CMB[[BA_0O]:[BA_2O]],MATCH(ROUND(MIN(SUM(AR$4,$O161/1000),SUM($O161,AR$4/1000)),3),CMB[[Cmb_ID]:[Cmb_ID]],0),SUM(N(AR$1),N($R161),1)),CHOOSE(AC[[M]:[M]],1,1,0,AC[[AB]:[AB]])),PRODUCT(INDEX(CMB[[BD_0O]:[BD_2O]],MATCH(ROUND(MIN(SUM(AR$4,$O161/1000),SUM($O161,AR$4/1000)),3),CMB[[Cmb_ID]:[Cmb_ID]],0),SUM(N(AR$1),N($R161),1)),CHOOSE(AC[[M]:[M]],1,0,1,AC[[DB]:[DB]])),PRODUCT(SUM(ROUND(AVERAGE(VALUE(AR$3),VALUE($P161)),0),CHOOSE(IF(OR(AR$1,$R161),4,INDEX(CMB[[Res_Rare]:[Res_Rare]],MATCH(ROUND(MIN(SUM(AR$4,$O161/1000),SUM($O161,AR$4/1000)),3),CMB[[Cmb_ID]:[Cmb_ID]],0))),-1,-1,0,0)),IF(OR(AR$1,$R161),4,INDEX(CMB[[Cmb_Rare]:[Cmb_Rare]],MATCH(ROUND(MIN(SUM(AR$4,$O161/1000),SUM($O161,AR$4/1000)),3),CMB[[Cmb_ID]:[Cmb_ID]],0))),CHOOSE(AC[[M]:[M]],2,1,1,SUM(AC[[AB]:[DB]])))),""))</f>
        <v/>
      </c>
      <c r="AS161" t="str">
        <f>IF(OR(AS$5="",$S161=""),"",IFERROR(SUM(PRODUCT(INDEX(CMB[[BA_0O]:[BA_2O]],MATCH(ROUND(MIN(SUM(AS$4,$O161/1000),SUM($O161,AS$4/1000)),3),CMB[[Cmb_ID]:[Cmb_ID]],0),SUM(N(AS$1),N($R161),1)),CHOOSE(AC[[M]:[M]],1,1,0,AC[[AB]:[AB]])),PRODUCT(INDEX(CMB[[BD_0O]:[BD_2O]],MATCH(ROUND(MIN(SUM(AS$4,$O161/1000),SUM($O161,AS$4/1000)),3),CMB[[Cmb_ID]:[Cmb_ID]],0),SUM(N(AS$1),N($R161),1)),CHOOSE(AC[[M]:[M]],1,0,1,AC[[DB]:[DB]])),PRODUCT(SUM(ROUND(AVERAGE(VALUE(AS$3),VALUE($P161)),0),CHOOSE(IF(OR(AS$1,$R161),4,INDEX(CMB[[Res_Rare]:[Res_Rare]],MATCH(ROUND(MIN(SUM(AS$4,$O161/1000),SUM($O161,AS$4/1000)),3),CMB[[Cmb_ID]:[Cmb_ID]],0))),-1,-1,0,0)),IF(OR(AS$1,$R161),4,INDEX(CMB[[Cmb_Rare]:[Cmb_Rare]],MATCH(ROUND(MIN(SUM(AS$4,$O161/1000),SUM($O161,AS$4/1000)),3),CMB[[Cmb_ID]:[Cmb_ID]],0))),CHOOSE(AC[[M]:[M]],2,1,1,SUM(AC[[AB]:[DB]])))),""))</f>
        <v/>
      </c>
      <c r="AT161" t="str">
        <f>IF(OR(AT$5="",$S161=""),"",IFERROR(SUM(PRODUCT(INDEX(CMB[[BA_0O]:[BA_2O]],MATCH(ROUND(MIN(SUM(AT$4,$O161/1000),SUM($O161,AT$4/1000)),3),CMB[[Cmb_ID]:[Cmb_ID]],0),SUM(N(AT$1),N($R161),1)),CHOOSE(AC[[M]:[M]],1,1,0,AC[[AB]:[AB]])),PRODUCT(INDEX(CMB[[BD_0O]:[BD_2O]],MATCH(ROUND(MIN(SUM(AT$4,$O161/1000),SUM($O161,AT$4/1000)),3),CMB[[Cmb_ID]:[Cmb_ID]],0),SUM(N(AT$1),N($R161),1)),CHOOSE(AC[[M]:[M]],1,0,1,AC[[DB]:[DB]])),PRODUCT(SUM(ROUND(AVERAGE(VALUE(AT$3),VALUE($P161)),0),CHOOSE(IF(OR(AT$1,$R161),4,INDEX(CMB[[Res_Rare]:[Res_Rare]],MATCH(ROUND(MIN(SUM(AT$4,$O161/1000),SUM($O161,AT$4/1000)),3),CMB[[Cmb_ID]:[Cmb_ID]],0))),-1,-1,0,0)),IF(OR(AT$1,$R161),4,INDEX(CMB[[Cmb_Rare]:[Cmb_Rare]],MATCH(ROUND(MIN(SUM(AT$4,$O161/1000),SUM($O161,AT$4/1000)),3),CMB[[Cmb_ID]:[Cmb_ID]],0))),CHOOSE(AC[[M]:[M]],2,1,1,SUM(AC[[AB]:[DB]])))),""))</f>
        <v/>
      </c>
      <c r="AU161" t="str">
        <f>IF(OR(AU$5="",$S161=""),"",IFERROR(SUM(PRODUCT(INDEX(CMB[[BA_0O]:[BA_2O]],MATCH(ROUND(MIN(SUM(AU$4,$O161/1000),SUM($O161,AU$4/1000)),3),CMB[[Cmb_ID]:[Cmb_ID]],0),SUM(N(AU$1),N($R161),1)),CHOOSE(AC[[M]:[M]],1,1,0,AC[[AB]:[AB]])),PRODUCT(INDEX(CMB[[BD_0O]:[BD_2O]],MATCH(ROUND(MIN(SUM(AU$4,$O161/1000),SUM($O161,AU$4/1000)),3),CMB[[Cmb_ID]:[Cmb_ID]],0),SUM(N(AU$1),N($R161),1)),CHOOSE(AC[[M]:[M]],1,0,1,AC[[DB]:[DB]])),PRODUCT(SUM(ROUND(AVERAGE(VALUE(AU$3),VALUE($P161)),0),CHOOSE(IF(OR(AU$1,$R161),4,INDEX(CMB[[Res_Rare]:[Res_Rare]],MATCH(ROUND(MIN(SUM(AU$4,$O161/1000),SUM($O161,AU$4/1000)),3),CMB[[Cmb_ID]:[Cmb_ID]],0))),-1,-1,0,0)),IF(OR(AU$1,$R161),4,INDEX(CMB[[Cmb_Rare]:[Cmb_Rare]],MATCH(ROUND(MIN(SUM(AU$4,$O161/1000),SUM($O161,AU$4/1000)),3),CMB[[Cmb_ID]:[Cmb_ID]],0))),CHOOSE(AC[[M]:[M]],2,1,1,SUM(AC[[AB]:[DB]])))),""))</f>
        <v/>
      </c>
      <c r="AV161" t="str">
        <f>IF(OR(AV$5="",$S161=""),"",IFERROR(SUM(PRODUCT(INDEX(CMB[[BA_0O]:[BA_2O]],MATCH(ROUND(MIN(SUM(AV$4,$O161/1000),SUM($O161,AV$4/1000)),3),CMB[[Cmb_ID]:[Cmb_ID]],0),SUM(N(AV$1),N($R161),1)),CHOOSE(AC[[M]:[M]],1,1,0,AC[[AB]:[AB]])),PRODUCT(INDEX(CMB[[BD_0O]:[BD_2O]],MATCH(ROUND(MIN(SUM(AV$4,$O161/1000),SUM($O161,AV$4/1000)),3),CMB[[Cmb_ID]:[Cmb_ID]],0),SUM(N(AV$1),N($R161),1)),CHOOSE(AC[[M]:[M]],1,0,1,AC[[DB]:[DB]])),PRODUCT(SUM(ROUND(AVERAGE(VALUE(AV$3),VALUE($P161)),0),CHOOSE(IF(OR(AV$1,$R161),4,INDEX(CMB[[Res_Rare]:[Res_Rare]],MATCH(ROUND(MIN(SUM(AV$4,$O161/1000),SUM($O161,AV$4/1000)),3),CMB[[Cmb_ID]:[Cmb_ID]],0))),-1,-1,0,0)),IF(OR(AV$1,$R161),4,INDEX(CMB[[Cmb_Rare]:[Cmb_Rare]],MATCH(ROUND(MIN(SUM(AV$4,$O161/1000),SUM($O161,AV$4/1000)),3),CMB[[Cmb_ID]:[Cmb_ID]],0))),CHOOSE(AC[[M]:[M]],2,1,1,SUM(AC[[AB]:[DB]])))),""))</f>
        <v/>
      </c>
      <c r="AW161" t="str">
        <f>IF(OR(AW$5="",$S161=""),"",IFERROR(SUM(PRODUCT(INDEX(CMB[[BA_0O]:[BA_2O]],MATCH(ROUND(MIN(SUM(AW$4,$O161/1000),SUM($O161,AW$4/1000)),3),CMB[[Cmb_ID]:[Cmb_ID]],0),SUM(N(AW$1),N($R161),1)),CHOOSE(AC[[M]:[M]],1,1,0,AC[[AB]:[AB]])),PRODUCT(INDEX(CMB[[BD_0O]:[BD_2O]],MATCH(ROUND(MIN(SUM(AW$4,$O161/1000),SUM($O161,AW$4/1000)),3),CMB[[Cmb_ID]:[Cmb_ID]],0),SUM(N(AW$1),N($R161),1)),CHOOSE(AC[[M]:[M]],1,0,1,AC[[DB]:[DB]])),PRODUCT(SUM(ROUND(AVERAGE(VALUE(AW$3),VALUE($P161)),0),CHOOSE(IF(OR(AW$1,$R161),4,INDEX(CMB[[Res_Rare]:[Res_Rare]],MATCH(ROUND(MIN(SUM(AW$4,$O161/1000),SUM($O161,AW$4/1000)),3),CMB[[Cmb_ID]:[Cmb_ID]],0))),-1,-1,0,0)),IF(OR(AW$1,$R161),4,INDEX(CMB[[Cmb_Rare]:[Cmb_Rare]],MATCH(ROUND(MIN(SUM(AW$4,$O161/1000),SUM($O161,AW$4/1000)),3),CMB[[Cmb_ID]:[Cmb_ID]],0))),CHOOSE(AC[[M]:[M]],2,1,1,SUM(AC[[AB]:[DB]])))),""))</f>
        <v/>
      </c>
      <c r="AX161" t="str">
        <f>IF(OR(AX$5="",$S161=""),"",IFERROR(SUM(PRODUCT(INDEX(CMB[[BA_0O]:[BA_2O]],MATCH(ROUND(MIN(SUM(AX$4,$O161/1000),SUM($O161,AX$4/1000)),3),CMB[[Cmb_ID]:[Cmb_ID]],0),SUM(N(AX$1),N($R161),1)),CHOOSE(AC[[M]:[M]],1,1,0,AC[[AB]:[AB]])),PRODUCT(INDEX(CMB[[BD_0O]:[BD_2O]],MATCH(ROUND(MIN(SUM(AX$4,$O161/1000),SUM($O161,AX$4/1000)),3),CMB[[Cmb_ID]:[Cmb_ID]],0),SUM(N(AX$1),N($R161),1)),CHOOSE(AC[[M]:[M]],1,0,1,AC[[DB]:[DB]])),PRODUCT(SUM(ROUND(AVERAGE(VALUE(AX$3),VALUE($P161)),0),CHOOSE(IF(OR(AX$1,$R161),4,INDEX(CMB[[Res_Rare]:[Res_Rare]],MATCH(ROUND(MIN(SUM(AX$4,$O161/1000),SUM($O161,AX$4/1000)),3),CMB[[Cmb_ID]:[Cmb_ID]],0))),-1,-1,0,0)),IF(OR(AX$1,$R161),4,INDEX(CMB[[Cmb_Rare]:[Cmb_Rare]],MATCH(ROUND(MIN(SUM(AX$4,$O161/1000),SUM($O161,AX$4/1000)),3),CMB[[Cmb_ID]:[Cmb_ID]],0))),CHOOSE(AC[[M]:[M]],2,1,1,SUM(AC[[AB]:[DB]])))),""))</f>
        <v/>
      </c>
      <c r="AY161" t="str">
        <f>IF(OR(AY$5="",$S161=""),"",IFERROR(SUM(PRODUCT(INDEX(CMB[[BA_0O]:[BA_2O]],MATCH(ROUND(MIN(SUM(AY$4,$O161/1000),SUM($O161,AY$4/1000)),3),CMB[[Cmb_ID]:[Cmb_ID]],0),SUM(N(AY$1),N($R161),1)),CHOOSE(AC[[M]:[M]],1,1,0,AC[[AB]:[AB]])),PRODUCT(INDEX(CMB[[BD_0O]:[BD_2O]],MATCH(ROUND(MIN(SUM(AY$4,$O161/1000),SUM($O161,AY$4/1000)),3),CMB[[Cmb_ID]:[Cmb_ID]],0),SUM(N(AY$1),N($R161),1)),CHOOSE(AC[[M]:[M]],1,0,1,AC[[DB]:[DB]])),PRODUCT(SUM(ROUND(AVERAGE(VALUE(AY$3),VALUE($P161)),0),CHOOSE(IF(OR(AY$1,$R161),4,INDEX(CMB[[Res_Rare]:[Res_Rare]],MATCH(ROUND(MIN(SUM(AY$4,$O161/1000),SUM($O161,AY$4/1000)),3),CMB[[Cmb_ID]:[Cmb_ID]],0))),-1,-1,0,0)),IF(OR(AY$1,$R161),4,INDEX(CMB[[Cmb_Rare]:[Cmb_Rare]],MATCH(ROUND(MIN(SUM(AY$4,$O161/1000),SUM($O161,AY$4/1000)),3),CMB[[Cmb_ID]:[Cmb_ID]],0))),CHOOSE(AC[[M]:[M]],2,1,1,SUM(AC[[AB]:[DB]])))),""))</f>
        <v/>
      </c>
      <c r="AZ161" t="str">
        <f>IF(OR(AZ$5="",$S161=""),"",IFERROR(SUM(PRODUCT(INDEX(CMB[[BA_0O]:[BA_2O]],MATCH(ROUND(MIN(SUM(AZ$4,$O161/1000),SUM($O161,AZ$4/1000)),3),CMB[[Cmb_ID]:[Cmb_ID]],0),SUM(N(AZ$1),N($R161),1)),CHOOSE(AC[[M]:[M]],1,1,0,AC[[AB]:[AB]])),PRODUCT(INDEX(CMB[[BD_0O]:[BD_2O]],MATCH(ROUND(MIN(SUM(AZ$4,$O161/1000),SUM($O161,AZ$4/1000)),3),CMB[[Cmb_ID]:[Cmb_ID]],0),SUM(N(AZ$1),N($R161),1)),CHOOSE(AC[[M]:[M]],1,0,1,AC[[DB]:[DB]])),PRODUCT(SUM(ROUND(AVERAGE(VALUE(AZ$3),VALUE($P161)),0),CHOOSE(IF(OR(AZ$1,$R161),4,INDEX(CMB[[Res_Rare]:[Res_Rare]],MATCH(ROUND(MIN(SUM(AZ$4,$O161/1000),SUM($O161,AZ$4/1000)),3),CMB[[Cmb_ID]:[Cmb_ID]],0))),-1,-1,0,0)),IF(OR(AZ$1,$R161),4,INDEX(CMB[[Cmb_Rare]:[Cmb_Rare]],MATCH(ROUND(MIN(SUM(AZ$4,$O161/1000),SUM($O161,AZ$4/1000)),3),CMB[[Cmb_ID]:[Cmb_ID]],0))),CHOOSE(AC[[M]:[M]],2,1,1,SUM(AC[[AB]:[DB]])))),""))</f>
        <v/>
      </c>
      <c r="BA161" t="str">
        <f>IF(OR(BA$5="",$S161=""),"",IFERROR(SUM(PRODUCT(INDEX(CMB[[BA_0O]:[BA_2O]],MATCH(ROUND(MIN(SUM(BA$4,$O161/1000),SUM($O161,BA$4/1000)),3),CMB[[Cmb_ID]:[Cmb_ID]],0),SUM(N(BA$1),N($R161),1)),CHOOSE(AC[[M]:[M]],1,1,0,AC[[AB]:[AB]])),PRODUCT(INDEX(CMB[[BD_0O]:[BD_2O]],MATCH(ROUND(MIN(SUM(BA$4,$O161/1000),SUM($O161,BA$4/1000)),3),CMB[[Cmb_ID]:[Cmb_ID]],0),SUM(N(BA$1),N($R161),1)),CHOOSE(AC[[M]:[M]],1,0,1,AC[[DB]:[DB]])),PRODUCT(SUM(ROUND(AVERAGE(VALUE(BA$3),VALUE($P161)),0),CHOOSE(IF(OR(BA$1,$R161),4,INDEX(CMB[[Res_Rare]:[Res_Rare]],MATCH(ROUND(MIN(SUM(BA$4,$O161/1000),SUM($O161,BA$4/1000)),3),CMB[[Cmb_ID]:[Cmb_ID]],0))),-1,-1,0,0)),IF(OR(BA$1,$R161),4,INDEX(CMB[[Cmb_Rare]:[Cmb_Rare]],MATCH(ROUND(MIN(SUM(BA$4,$O161/1000),SUM($O161,BA$4/1000)),3),CMB[[Cmb_ID]:[Cmb_ID]],0))),CHOOSE(AC[[M]:[M]],2,1,1,SUM(AC[[AB]:[DB]])))),""))</f>
        <v/>
      </c>
      <c r="BB161" t="str">
        <f>IF(OR(BB$5="",$S161=""),"",IFERROR(SUM(PRODUCT(INDEX(CMB[[BA_0O]:[BA_2O]],MATCH(ROUND(MIN(SUM(BB$4,$O161/1000),SUM($O161,BB$4/1000)),3),CMB[[Cmb_ID]:[Cmb_ID]],0),SUM(N(BB$1),N($R161),1)),CHOOSE(AC[[M]:[M]],1,1,0,AC[[AB]:[AB]])),PRODUCT(INDEX(CMB[[BD_0O]:[BD_2O]],MATCH(ROUND(MIN(SUM(BB$4,$O161/1000),SUM($O161,BB$4/1000)),3),CMB[[Cmb_ID]:[Cmb_ID]],0),SUM(N(BB$1),N($R161),1)),CHOOSE(AC[[M]:[M]],1,0,1,AC[[DB]:[DB]])),PRODUCT(SUM(ROUND(AVERAGE(VALUE(BB$3),VALUE($P161)),0),CHOOSE(IF(OR(BB$1,$R161),4,INDEX(CMB[[Res_Rare]:[Res_Rare]],MATCH(ROUND(MIN(SUM(BB$4,$O161/1000),SUM($O161,BB$4/1000)),3),CMB[[Cmb_ID]:[Cmb_ID]],0))),-1,-1,0,0)),IF(OR(BB$1,$R161),4,INDEX(CMB[[Cmb_Rare]:[Cmb_Rare]],MATCH(ROUND(MIN(SUM(BB$4,$O161/1000),SUM($O161,BB$4/1000)),3),CMB[[Cmb_ID]:[Cmb_ID]],0))),CHOOSE(AC[[M]:[M]],2,1,1,SUM(AC[[AB]:[DB]])))),""))</f>
        <v/>
      </c>
      <c r="BC161" t="str">
        <f>IF(OR(BC$5="",$S161=""),"",IFERROR(SUM(PRODUCT(INDEX(CMB[[BA_0O]:[BA_2O]],MATCH(ROUND(MIN(SUM(BC$4,$O161/1000),SUM($O161,BC$4/1000)),3),CMB[[Cmb_ID]:[Cmb_ID]],0),SUM(N(BC$1),N($R161),1)),CHOOSE(AC[[M]:[M]],1,1,0,AC[[AB]:[AB]])),PRODUCT(INDEX(CMB[[BD_0O]:[BD_2O]],MATCH(ROUND(MIN(SUM(BC$4,$O161/1000),SUM($O161,BC$4/1000)),3),CMB[[Cmb_ID]:[Cmb_ID]],0),SUM(N(BC$1),N($R161),1)),CHOOSE(AC[[M]:[M]],1,0,1,AC[[DB]:[DB]])),PRODUCT(SUM(ROUND(AVERAGE(VALUE(BC$3),VALUE($P161)),0),CHOOSE(IF(OR(BC$1,$R161),4,INDEX(CMB[[Res_Rare]:[Res_Rare]],MATCH(ROUND(MIN(SUM(BC$4,$O161/1000),SUM($O161,BC$4/1000)),3),CMB[[Cmb_ID]:[Cmb_ID]],0))),-1,-1,0,0)),IF(OR(BC$1,$R161),4,INDEX(CMB[[Cmb_Rare]:[Cmb_Rare]],MATCH(ROUND(MIN(SUM(BC$4,$O161/1000),SUM($O161,BC$4/1000)),3),CMB[[Cmb_ID]:[Cmb_ID]],0))),CHOOSE(AC[[M]:[M]],2,1,1,SUM(AC[[AB]:[DB]])))),""))</f>
        <v/>
      </c>
      <c r="BD161" t="str">
        <f>IF(OR(BD$5="",$S161=""),"",IFERROR(SUM(PRODUCT(INDEX(CMB[[BA_0O]:[BA_2O]],MATCH(ROUND(MIN(SUM(BD$4,$O161/1000),SUM($O161,BD$4/1000)),3),CMB[[Cmb_ID]:[Cmb_ID]],0),SUM(N(BD$1),N($R161),1)),CHOOSE(AC[[M]:[M]],1,1,0,AC[[AB]:[AB]])),PRODUCT(INDEX(CMB[[BD_0O]:[BD_2O]],MATCH(ROUND(MIN(SUM(BD$4,$O161/1000),SUM($O161,BD$4/1000)),3),CMB[[Cmb_ID]:[Cmb_ID]],0),SUM(N(BD$1),N($R161),1)),CHOOSE(AC[[M]:[M]],1,0,1,AC[[DB]:[DB]])),PRODUCT(SUM(ROUND(AVERAGE(VALUE(BD$3),VALUE($P161)),0),CHOOSE(IF(OR(BD$1,$R161),4,INDEX(CMB[[Res_Rare]:[Res_Rare]],MATCH(ROUND(MIN(SUM(BD$4,$O161/1000),SUM($O161,BD$4/1000)),3),CMB[[Cmb_ID]:[Cmb_ID]],0))),-1,-1,0,0)),IF(OR(BD$1,$R161),4,INDEX(CMB[[Cmb_Rare]:[Cmb_Rare]],MATCH(ROUND(MIN(SUM(BD$4,$O161/1000),SUM($O161,BD$4/1000)),3),CMB[[Cmb_ID]:[Cmb_ID]],0))),CHOOSE(AC[[M]:[M]],2,1,1,SUM(AC[[AB]:[DB]])))),""))</f>
        <v/>
      </c>
      <c r="BE161" t="str">
        <f>IF(OR(BE$5="",$S161=""),"",IFERROR(SUM(PRODUCT(INDEX(CMB[[BA_0O]:[BA_2O]],MATCH(ROUND(MIN(SUM(BE$4,$O161/1000),SUM($O161,BE$4/1000)),3),CMB[[Cmb_ID]:[Cmb_ID]],0),SUM(N(BE$1),N($R161),1)),CHOOSE(AC[[M]:[M]],1,1,0,AC[[AB]:[AB]])),PRODUCT(INDEX(CMB[[BD_0O]:[BD_2O]],MATCH(ROUND(MIN(SUM(BE$4,$O161/1000),SUM($O161,BE$4/1000)),3),CMB[[Cmb_ID]:[Cmb_ID]],0),SUM(N(BE$1),N($R161),1)),CHOOSE(AC[[M]:[M]],1,0,1,AC[[DB]:[DB]])),PRODUCT(SUM(ROUND(AVERAGE(VALUE(BE$3),VALUE($P161)),0),CHOOSE(IF(OR(BE$1,$R161),4,INDEX(CMB[[Res_Rare]:[Res_Rare]],MATCH(ROUND(MIN(SUM(BE$4,$O161/1000),SUM($O161,BE$4/1000)),3),CMB[[Cmb_ID]:[Cmb_ID]],0))),-1,-1,0,0)),IF(OR(BE$1,$R161),4,INDEX(CMB[[Cmb_Rare]:[Cmb_Rare]],MATCH(ROUND(MIN(SUM(BE$4,$O161/1000),SUM($O161,BE$4/1000)),3),CMB[[Cmb_ID]:[Cmb_ID]],0))),CHOOSE(AC[[M]:[M]],2,1,1,SUM(AC[[AB]:[DB]])))),""))</f>
        <v/>
      </c>
      <c r="BF161" t="str">
        <f>IF(OR(BF$5="",$S161=""),"",IFERROR(SUM(PRODUCT(INDEX(CMB[[BA_0O]:[BA_2O]],MATCH(ROUND(MIN(SUM(BF$4,$O161/1000),SUM($O161,BF$4/1000)),3),CMB[[Cmb_ID]:[Cmb_ID]],0),SUM(N(BF$1),N($R161),1)),CHOOSE(AC[[M]:[M]],1,1,0,AC[[AB]:[AB]])),PRODUCT(INDEX(CMB[[BD_0O]:[BD_2O]],MATCH(ROUND(MIN(SUM(BF$4,$O161/1000),SUM($O161,BF$4/1000)),3),CMB[[Cmb_ID]:[Cmb_ID]],0),SUM(N(BF$1),N($R161),1)),CHOOSE(AC[[M]:[M]],1,0,1,AC[[DB]:[DB]])),PRODUCT(SUM(ROUND(AVERAGE(VALUE(BF$3),VALUE($P161)),0),CHOOSE(IF(OR(BF$1,$R161),4,INDEX(CMB[[Res_Rare]:[Res_Rare]],MATCH(ROUND(MIN(SUM(BF$4,$O161/1000),SUM($O161,BF$4/1000)),3),CMB[[Cmb_ID]:[Cmb_ID]],0))),-1,-1,0,0)),IF(OR(BF$1,$R161),4,INDEX(CMB[[Cmb_Rare]:[Cmb_Rare]],MATCH(ROUND(MIN(SUM(BF$4,$O161/1000),SUM($O161,BF$4/1000)),3),CMB[[Cmb_ID]:[Cmb_ID]],0))),CHOOSE(AC[[M]:[M]],2,1,1,SUM(AC[[AB]:[DB]])))),""))</f>
        <v/>
      </c>
      <c r="BG161" t="str">
        <f>IF(OR(BG$5="",$S161=""),"",IFERROR(SUM(PRODUCT(INDEX(CMB[[BA_0O]:[BA_2O]],MATCH(ROUND(MIN(SUM(BG$4,$O161/1000),SUM($O161,BG$4/1000)),3),CMB[[Cmb_ID]:[Cmb_ID]],0),SUM(N(BG$1),N($R161),1)),CHOOSE(AC[[M]:[M]],1,1,0,AC[[AB]:[AB]])),PRODUCT(INDEX(CMB[[BD_0O]:[BD_2O]],MATCH(ROUND(MIN(SUM(BG$4,$O161/1000),SUM($O161,BG$4/1000)),3),CMB[[Cmb_ID]:[Cmb_ID]],0),SUM(N(BG$1),N($R161),1)),CHOOSE(AC[[M]:[M]],1,0,1,AC[[DB]:[DB]])),PRODUCT(SUM(ROUND(AVERAGE(VALUE(BG$3),VALUE($P161)),0),CHOOSE(IF(OR(BG$1,$R161),4,INDEX(CMB[[Res_Rare]:[Res_Rare]],MATCH(ROUND(MIN(SUM(BG$4,$O161/1000),SUM($O161,BG$4/1000)),3),CMB[[Cmb_ID]:[Cmb_ID]],0))),-1,-1,0,0)),IF(OR(BG$1,$R161),4,INDEX(CMB[[Cmb_Rare]:[Cmb_Rare]],MATCH(ROUND(MIN(SUM(BG$4,$O161/1000),SUM($O161,BG$4/1000)),3),CMB[[Cmb_ID]:[Cmb_ID]],0))),CHOOSE(AC[[M]:[M]],2,1,1,SUM(AC[[AB]:[DB]])))),""))</f>
        <v/>
      </c>
      <c r="BH161" t="str">
        <f>IF(OR(BH$5="",$S161=""),"",IFERROR(SUM(PRODUCT(INDEX(CMB[[BA_0O]:[BA_2O]],MATCH(ROUND(MIN(SUM(BH$4,$O161/1000),SUM($O161,BH$4/1000)),3),CMB[[Cmb_ID]:[Cmb_ID]],0),SUM(N(BH$1),N($R161),1)),CHOOSE(AC[[M]:[M]],1,1,0,AC[[AB]:[AB]])),PRODUCT(INDEX(CMB[[BD_0O]:[BD_2O]],MATCH(ROUND(MIN(SUM(BH$4,$O161/1000),SUM($O161,BH$4/1000)),3),CMB[[Cmb_ID]:[Cmb_ID]],0),SUM(N(BH$1),N($R161),1)),CHOOSE(AC[[M]:[M]],1,0,1,AC[[DB]:[DB]])),PRODUCT(SUM(ROUND(AVERAGE(VALUE(BH$3),VALUE($P161)),0),CHOOSE(IF(OR(BH$1,$R161),4,INDEX(CMB[[Res_Rare]:[Res_Rare]],MATCH(ROUND(MIN(SUM(BH$4,$O161/1000),SUM($O161,BH$4/1000)),3),CMB[[Cmb_ID]:[Cmb_ID]],0))),-1,-1,0,0)),IF(OR(BH$1,$R161),4,INDEX(CMB[[Cmb_Rare]:[Cmb_Rare]],MATCH(ROUND(MIN(SUM(BH$4,$O161/1000),SUM($O161,BH$4/1000)),3),CMB[[Cmb_ID]:[Cmb_ID]],0))),CHOOSE(AC[[M]:[M]],2,1,1,SUM(AC[[AB]:[DB]])))),""))</f>
        <v/>
      </c>
      <c r="BI161" t="str">
        <f>IF(OR(BI$5="",$S161=""),"",IFERROR(SUM(PRODUCT(INDEX(CMB[[BA_0O]:[BA_2O]],MATCH(ROUND(MIN(SUM(BI$4,$O161/1000),SUM($O161,BI$4/1000)),3),CMB[[Cmb_ID]:[Cmb_ID]],0),SUM(N(BI$1),N($R161),1)),CHOOSE(AC[[M]:[M]],1,1,0,AC[[AB]:[AB]])),PRODUCT(INDEX(CMB[[BD_0O]:[BD_2O]],MATCH(ROUND(MIN(SUM(BI$4,$O161/1000),SUM($O161,BI$4/1000)),3),CMB[[Cmb_ID]:[Cmb_ID]],0),SUM(N(BI$1),N($R161),1)),CHOOSE(AC[[M]:[M]],1,0,1,AC[[DB]:[DB]])),PRODUCT(SUM(ROUND(AVERAGE(VALUE(BI$3),VALUE($P161)),0),CHOOSE(IF(OR(BI$1,$R161),4,INDEX(CMB[[Res_Rare]:[Res_Rare]],MATCH(ROUND(MIN(SUM(BI$4,$O161/1000),SUM($O161,BI$4/1000)),3),CMB[[Cmb_ID]:[Cmb_ID]],0))),-1,-1,0,0)),IF(OR(BI$1,$R161),4,INDEX(CMB[[Cmb_Rare]:[Cmb_Rare]],MATCH(ROUND(MIN(SUM(BI$4,$O161/1000),SUM($O161,BI$4/1000)),3),CMB[[Cmb_ID]:[Cmb_ID]],0))),CHOOSE(AC[[M]:[M]],2,1,1,SUM(AC[[AB]:[DB]])))),""))</f>
        <v/>
      </c>
      <c r="BJ161" t="str">
        <f>IF(OR(BJ$5="",$S161=""),"",IFERROR(SUM(PRODUCT(INDEX(CMB[[BA_0O]:[BA_2O]],MATCH(ROUND(MIN(SUM(BJ$4,$O161/1000),SUM($O161,BJ$4/1000)),3),CMB[[Cmb_ID]:[Cmb_ID]],0),SUM(N(BJ$1),N($R161),1)),CHOOSE(AC[[M]:[M]],1,1,0,AC[[AB]:[AB]])),PRODUCT(INDEX(CMB[[BD_0O]:[BD_2O]],MATCH(ROUND(MIN(SUM(BJ$4,$O161/1000),SUM($O161,BJ$4/1000)),3),CMB[[Cmb_ID]:[Cmb_ID]],0),SUM(N(BJ$1),N($R161),1)),CHOOSE(AC[[M]:[M]],1,0,1,AC[[DB]:[DB]])),PRODUCT(SUM(ROUND(AVERAGE(VALUE(BJ$3),VALUE($P161)),0),CHOOSE(IF(OR(BJ$1,$R161),4,INDEX(CMB[[Res_Rare]:[Res_Rare]],MATCH(ROUND(MIN(SUM(BJ$4,$O161/1000),SUM($O161,BJ$4/1000)),3),CMB[[Cmb_ID]:[Cmb_ID]],0))),-1,-1,0,0)),IF(OR(BJ$1,$R161),4,INDEX(CMB[[Cmb_Rare]:[Cmb_Rare]],MATCH(ROUND(MIN(SUM(BJ$4,$O161/1000),SUM($O161,BJ$4/1000)),3),CMB[[Cmb_ID]:[Cmb_ID]],0))),CHOOSE(AC[[M]:[M]],2,1,1,SUM(AC[[AB]:[DB]])))),""))</f>
        <v/>
      </c>
      <c r="BK161" t="str">
        <f>IF(OR(BK$5="",$S161=""),"",IFERROR(SUM(PRODUCT(INDEX(CMB[[BA_0O]:[BA_2O]],MATCH(ROUND(MIN(SUM(BK$4,$O161/1000),SUM($O161,BK$4/1000)),3),CMB[[Cmb_ID]:[Cmb_ID]],0),SUM(N(BK$1),N($R161),1)),CHOOSE(AC[[M]:[M]],1,1,0,AC[[AB]:[AB]])),PRODUCT(INDEX(CMB[[BD_0O]:[BD_2O]],MATCH(ROUND(MIN(SUM(BK$4,$O161/1000),SUM($O161,BK$4/1000)),3),CMB[[Cmb_ID]:[Cmb_ID]],0),SUM(N(BK$1),N($R161),1)),CHOOSE(AC[[M]:[M]],1,0,1,AC[[DB]:[DB]])),PRODUCT(SUM(ROUND(AVERAGE(VALUE(BK$3),VALUE($P161)),0),CHOOSE(IF(OR(BK$1,$R161),4,INDEX(CMB[[Res_Rare]:[Res_Rare]],MATCH(ROUND(MIN(SUM(BK$4,$O161/1000),SUM($O161,BK$4/1000)),3),CMB[[Cmb_ID]:[Cmb_ID]],0))),-1,-1,0,0)),IF(OR(BK$1,$R161),4,INDEX(CMB[[Cmb_Rare]:[Cmb_Rare]],MATCH(ROUND(MIN(SUM(BK$4,$O161/1000),SUM($O161,BK$4/1000)),3),CMB[[Cmb_ID]:[Cmb_ID]],0))),CHOOSE(AC[[M]:[M]],2,1,1,SUM(AC[[AB]:[DB]])))),""))</f>
        <v/>
      </c>
      <c r="BL161" t="str">
        <f>IF(OR(BL$5="",$S161=""),"",IFERROR(SUM(PRODUCT(INDEX(CMB[[BA_0O]:[BA_2O]],MATCH(ROUND(MIN(SUM(BL$4,$O161/1000),SUM($O161,BL$4/1000)),3),CMB[[Cmb_ID]:[Cmb_ID]],0),SUM(N(BL$1),N($R161),1)),CHOOSE(AC[[M]:[M]],1,1,0,AC[[AB]:[AB]])),PRODUCT(INDEX(CMB[[BD_0O]:[BD_2O]],MATCH(ROUND(MIN(SUM(BL$4,$O161/1000),SUM($O161,BL$4/1000)),3),CMB[[Cmb_ID]:[Cmb_ID]],0),SUM(N(BL$1),N($R161),1)),CHOOSE(AC[[M]:[M]],1,0,1,AC[[DB]:[DB]])),PRODUCT(SUM(ROUND(AVERAGE(VALUE(BL$3),VALUE($P161)),0),CHOOSE(IF(OR(BL$1,$R161),4,INDEX(CMB[[Res_Rare]:[Res_Rare]],MATCH(ROUND(MIN(SUM(BL$4,$O161/1000),SUM($O161,BL$4/1000)),3),CMB[[Cmb_ID]:[Cmb_ID]],0))),-1,-1,0,0)),IF(OR(BL$1,$R161),4,INDEX(CMB[[Cmb_Rare]:[Cmb_Rare]],MATCH(ROUND(MIN(SUM(BL$4,$O161/1000),SUM($O161,BL$4/1000)),3),CMB[[Cmb_ID]:[Cmb_ID]],0))),CHOOSE(AC[[M]:[M]],2,1,1,SUM(AC[[AB]:[DB]])))),""))</f>
        <v/>
      </c>
      <c r="BM161" t="str">
        <f>IF(OR(BM$5="",$S161=""),"",IFERROR(SUM(PRODUCT(INDEX(CMB[[BA_0O]:[BA_2O]],MATCH(ROUND(MIN(SUM(BM$4,$O161/1000),SUM($O161,BM$4/1000)),3),CMB[[Cmb_ID]:[Cmb_ID]],0),SUM(N(BM$1),N($R161),1)),CHOOSE(AC[[M]:[M]],1,1,0,AC[[AB]:[AB]])),PRODUCT(INDEX(CMB[[BD_0O]:[BD_2O]],MATCH(ROUND(MIN(SUM(BM$4,$O161/1000),SUM($O161,BM$4/1000)),3),CMB[[Cmb_ID]:[Cmb_ID]],0),SUM(N(BM$1),N($R161),1)),CHOOSE(AC[[M]:[M]],1,0,1,AC[[DB]:[DB]])),PRODUCT(SUM(ROUND(AVERAGE(VALUE(BM$3),VALUE($P161)),0),CHOOSE(IF(OR(BM$1,$R161),4,INDEX(CMB[[Res_Rare]:[Res_Rare]],MATCH(ROUND(MIN(SUM(BM$4,$O161/1000),SUM($O161,BM$4/1000)),3),CMB[[Cmb_ID]:[Cmb_ID]],0))),-1,-1,0,0)),IF(OR(BM$1,$R161),4,INDEX(CMB[[Cmb_Rare]:[Cmb_Rare]],MATCH(ROUND(MIN(SUM(BM$4,$O161/1000),SUM($O161,BM$4/1000)),3),CMB[[Cmb_ID]:[Cmb_ID]],0))),CHOOSE(AC[[M]:[M]],2,1,1,SUM(AC[[AB]:[DB]])))),""))</f>
        <v/>
      </c>
      <c r="BN161" t="str">
        <f>IF(OR(BN$5="",$S161=""),"",IFERROR(SUM(PRODUCT(INDEX(CMB[[BA_0O]:[BA_2O]],MATCH(ROUND(MIN(SUM(BN$4,$O161/1000),SUM($O161,BN$4/1000)),3),CMB[[Cmb_ID]:[Cmb_ID]],0),SUM(N(BN$1),N($R161),1)),CHOOSE(AC[[M]:[M]],1,1,0,AC[[AB]:[AB]])),PRODUCT(INDEX(CMB[[BD_0O]:[BD_2O]],MATCH(ROUND(MIN(SUM(BN$4,$O161/1000),SUM($O161,BN$4/1000)),3),CMB[[Cmb_ID]:[Cmb_ID]],0),SUM(N(BN$1),N($R161),1)),CHOOSE(AC[[M]:[M]],1,0,1,AC[[DB]:[DB]])),PRODUCT(SUM(ROUND(AVERAGE(VALUE(BN$3),VALUE($P161)),0),CHOOSE(IF(OR(BN$1,$R161),4,INDEX(CMB[[Res_Rare]:[Res_Rare]],MATCH(ROUND(MIN(SUM(BN$4,$O161/1000),SUM($O161,BN$4/1000)),3),CMB[[Cmb_ID]:[Cmb_ID]],0))),-1,-1,0,0)),IF(OR(BN$1,$R161),4,INDEX(CMB[[Cmb_Rare]:[Cmb_Rare]],MATCH(ROUND(MIN(SUM(BN$4,$O161/1000),SUM($O161,BN$4/1000)),3),CMB[[Cmb_ID]:[Cmb_ID]],0))),CHOOSE(AC[[M]:[M]],2,1,1,SUM(AC[[AB]:[DB]])))),""))</f>
        <v/>
      </c>
      <c r="BO161" t="str">
        <f>IF(OR(BO$5="",$S161=""),"",IFERROR(SUM(PRODUCT(INDEX(CMB[[BA_0O]:[BA_2O]],MATCH(ROUND(MIN(SUM(BO$4,$O161/1000),SUM($O161,BO$4/1000)),3),CMB[[Cmb_ID]:[Cmb_ID]],0),SUM(N(BO$1),N($R161),1)),CHOOSE(AC[[M]:[M]],1,1,0,AC[[AB]:[AB]])),PRODUCT(INDEX(CMB[[BD_0O]:[BD_2O]],MATCH(ROUND(MIN(SUM(BO$4,$O161/1000),SUM($O161,BO$4/1000)),3),CMB[[Cmb_ID]:[Cmb_ID]],0),SUM(N(BO$1),N($R161),1)),CHOOSE(AC[[M]:[M]],1,0,1,AC[[DB]:[DB]])),PRODUCT(SUM(ROUND(AVERAGE(VALUE(BO$3),VALUE($P161)),0),CHOOSE(IF(OR(BO$1,$R161),4,INDEX(CMB[[Res_Rare]:[Res_Rare]],MATCH(ROUND(MIN(SUM(BO$4,$O161/1000),SUM($O161,BO$4/1000)),3),CMB[[Cmb_ID]:[Cmb_ID]],0))),-1,-1,0,0)),IF(OR(BO$1,$R161),4,INDEX(CMB[[Cmb_Rare]:[Cmb_Rare]],MATCH(ROUND(MIN(SUM(BO$4,$O161/1000),SUM($O161,BO$4/1000)),3),CMB[[Cmb_ID]:[Cmb_ID]],0))),CHOOSE(AC[[M]:[M]],2,1,1,SUM(AC[[AB]:[DB]])))),""))</f>
        <v/>
      </c>
      <c r="BP161" t="str">
        <f>IF(OR(BP$5="",$S161=""),"",IFERROR(SUM(PRODUCT(INDEX(CMB[[BA_0O]:[BA_2O]],MATCH(ROUND(MIN(SUM(BP$4,$O161/1000),SUM($O161,BP$4/1000)),3),CMB[[Cmb_ID]:[Cmb_ID]],0),SUM(N(BP$1),N($R161),1)),CHOOSE(AC[[M]:[M]],1,1,0,AC[[AB]:[AB]])),PRODUCT(INDEX(CMB[[BD_0O]:[BD_2O]],MATCH(ROUND(MIN(SUM(BP$4,$O161/1000),SUM($O161,BP$4/1000)),3),CMB[[Cmb_ID]:[Cmb_ID]],0),SUM(N(BP$1),N($R161),1)),CHOOSE(AC[[M]:[M]],1,0,1,AC[[DB]:[DB]])),PRODUCT(SUM(ROUND(AVERAGE(VALUE(BP$3),VALUE($P161)),0),CHOOSE(IF(OR(BP$1,$R161),4,INDEX(CMB[[Res_Rare]:[Res_Rare]],MATCH(ROUND(MIN(SUM(BP$4,$O161/1000),SUM($O161,BP$4/1000)),3),CMB[[Cmb_ID]:[Cmb_ID]],0))),-1,-1,0,0)),IF(OR(BP$1,$R161),4,INDEX(CMB[[Cmb_Rare]:[Cmb_Rare]],MATCH(ROUND(MIN(SUM(BP$4,$O161/1000),SUM($O161,BP$4/1000)),3),CMB[[Cmb_ID]:[Cmb_ID]],0))),CHOOSE(AC[[M]:[M]],2,1,1,SUM(AC[[AB]:[DB]])))),""))</f>
        <v/>
      </c>
      <c r="BQ161" t="str">
        <f>IF(OR(BQ$5="",$S161=""),"",IFERROR(SUM(PRODUCT(INDEX(CMB[[BA_0O]:[BA_2O]],MATCH(ROUND(MIN(SUM(BQ$4,$O161/1000),SUM($O161,BQ$4/1000)),3),CMB[[Cmb_ID]:[Cmb_ID]],0),SUM(N(BQ$1),N($R161),1)),CHOOSE(AC[[M]:[M]],1,1,0,AC[[AB]:[AB]])),PRODUCT(INDEX(CMB[[BD_0O]:[BD_2O]],MATCH(ROUND(MIN(SUM(BQ$4,$O161/1000),SUM($O161,BQ$4/1000)),3),CMB[[Cmb_ID]:[Cmb_ID]],0),SUM(N(BQ$1),N($R161),1)),CHOOSE(AC[[M]:[M]],1,0,1,AC[[DB]:[DB]])),PRODUCT(SUM(ROUND(AVERAGE(VALUE(BQ$3),VALUE($P161)),0),CHOOSE(IF(OR(BQ$1,$R161),4,INDEX(CMB[[Res_Rare]:[Res_Rare]],MATCH(ROUND(MIN(SUM(BQ$4,$O161/1000),SUM($O161,BQ$4/1000)),3),CMB[[Cmb_ID]:[Cmb_ID]],0))),-1,-1,0,0)),IF(OR(BQ$1,$R161),4,INDEX(CMB[[Cmb_Rare]:[Cmb_Rare]],MATCH(ROUND(MIN(SUM(BQ$4,$O161/1000),SUM($O161,BQ$4/1000)),3),CMB[[Cmb_ID]:[Cmb_ID]],0))),CHOOSE(AC[[M]:[M]],2,1,1,SUM(AC[[AB]:[DB]])))),""))</f>
        <v/>
      </c>
      <c r="BR161" t="str">
        <f>IF(OR(BR$5="",$S161=""),"",IFERROR(SUM(PRODUCT(INDEX(CMB[[BA_0O]:[BA_2O]],MATCH(ROUND(MIN(SUM(BR$4,$O161/1000),SUM($O161,BR$4/1000)),3),CMB[[Cmb_ID]:[Cmb_ID]],0),SUM(N(BR$1),N($R161),1)),CHOOSE(AC[[M]:[M]],1,1,0,AC[[AB]:[AB]])),PRODUCT(INDEX(CMB[[BD_0O]:[BD_2O]],MATCH(ROUND(MIN(SUM(BR$4,$O161/1000),SUM($O161,BR$4/1000)),3),CMB[[Cmb_ID]:[Cmb_ID]],0),SUM(N(BR$1),N($R161),1)),CHOOSE(AC[[M]:[M]],1,0,1,AC[[DB]:[DB]])),PRODUCT(SUM(ROUND(AVERAGE(VALUE(BR$3),VALUE($P161)),0),CHOOSE(IF(OR(BR$1,$R161),4,INDEX(CMB[[Res_Rare]:[Res_Rare]],MATCH(ROUND(MIN(SUM(BR$4,$O161/1000),SUM($O161,BR$4/1000)),3),CMB[[Cmb_ID]:[Cmb_ID]],0))),-1,-1,0,0)),IF(OR(BR$1,$R161),4,INDEX(CMB[[Cmb_Rare]:[Cmb_Rare]],MATCH(ROUND(MIN(SUM(BR$4,$O161/1000),SUM($O161,BR$4/1000)),3),CMB[[Cmb_ID]:[Cmb_ID]],0))),CHOOSE(AC[[M]:[M]],2,1,1,SUM(AC[[AB]:[DB]])))),""))</f>
        <v/>
      </c>
      <c r="BS161" t="str">
        <f>IF(OR(BS$5="",$S161=""),"",IFERROR(SUM(PRODUCT(INDEX(CMB[[BA_0O]:[BA_2O]],MATCH(ROUND(MIN(SUM(BS$4,$O161/1000),SUM($O161,BS$4/1000)),3),CMB[[Cmb_ID]:[Cmb_ID]],0),SUM(N(BS$1),N($R161),1)),CHOOSE(AC[[M]:[M]],1,1,0,AC[[AB]:[AB]])),PRODUCT(INDEX(CMB[[BD_0O]:[BD_2O]],MATCH(ROUND(MIN(SUM(BS$4,$O161/1000),SUM($O161,BS$4/1000)),3),CMB[[Cmb_ID]:[Cmb_ID]],0),SUM(N(BS$1),N($R161),1)),CHOOSE(AC[[M]:[M]],1,0,1,AC[[DB]:[DB]])),PRODUCT(SUM(ROUND(AVERAGE(VALUE(BS$3),VALUE($P161)),0),CHOOSE(IF(OR(BS$1,$R161),4,INDEX(CMB[[Res_Rare]:[Res_Rare]],MATCH(ROUND(MIN(SUM(BS$4,$O161/1000),SUM($O161,BS$4/1000)),3),CMB[[Cmb_ID]:[Cmb_ID]],0))),-1,-1,0,0)),IF(OR(BS$1,$R161),4,INDEX(CMB[[Cmb_Rare]:[Cmb_Rare]],MATCH(ROUND(MIN(SUM(BS$4,$O161/1000),SUM($O161,BS$4/1000)),3),CMB[[Cmb_ID]:[Cmb_ID]],0))),CHOOSE(AC[[M]:[M]],2,1,1,SUM(AC[[AB]:[DB]])))),""))</f>
        <v/>
      </c>
      <c r="BT161" t="str">
        <f>IF(OR(BT$5="",$S161=""),"",IFERROR(SUM(PRODUCT(INDEX(CMB[[BA_0O]:[BA_2O]],MATCH(ROUND(MIN(SUM(BT$4,$O161/1000),SUM($O161,BT$4/1000)),3),CMB[[Cmb_ID]:[Cmb_ID]],0),SUM(N(BT$1),N($R161),1)),CHOOSE(AC[[M]:[M]],1,1,0,AC[[AB]:[AB]])),PRODUCT(INDEX(CMB[[BD_0O]:[BD_2O]],MATCH(ROUND(MIN(SUM(BT$4,$O161/1000),SUM($O161,BT$4/1000)),3),CMB[[Cmb_ID]:[Cmb_ID]],0),SUM(N(BT$1),N($R161),1)),CHOOSE(AC[[M]:[M]],1,0,1,AC[[DB]:[DB]])),PRODUCT(SUM(ROUND(AVERAGE(VALUE(BT$3),VALUE($P161)),0),CHOOSE(IF(OR(BT$1,$R161),4,INDEX(CMB[[Res_Rare]:[Res_Rare]],MATCH(ROUND(MIN(SUM(BT$4,$O161/1000),SUM($O161,BT$4/1000)),3),CMB[[Cmb_ID]:[Cmb_ID]],0))),-1,-1,0,0)),IF(OR(BT$1,$R161),4,INDEX(CMB[[Cmb_Rare]:[Cmb_Rare]],MATCH(ROUND(MIN(SUM(BT$4,$O161/1000),SUM($O161,BT$4/1000)),3),CMB[[Cmb_ID]:[Cmb_ID]],0))),CHOOSE(AC[[M]:[M]],2,1,1,SUM(AC[[AB]:[DB]])))),""))</f>
        <v/>
      </c>
      <c r="BU161" t="str">
        <f>IF(OR(BU$5="",$S161=""),"",IFERROR(SUM(PRODUCT(INDEX(CMB[[BA_0O]:[BA_2O]],MATCH(ROUND(MIN(SUM(BU$4,$O161/1000),SUM($O161,BU$4/1000)),3),CMB[[Cmb_ID]:[Cmb_ID]],0),SUM(N(BU$1),N($R161),1)),CHOOSE(AC[[M]:[M]],1,1,0,AC[[AB]:[AB]])),PRODUCT(INDEX(CMB[[BD_0O]:[BD_2O]],MATCH(ROUND(MIN(SUM(BU$4,$O161/1000),SUM($O161,BU$4/1000)),3),CMB[[Cmb_ID]:[Cmb_ID]],0),SUM(N(BU$1),N($R161),1)),CHOOSE(AC[[M]:[M]],1,0,1,AC[[DB]:[DB]])),PRODUCT(SUM(ROUND(AVERAGE(VALUE(BU$3),VALUE($P161)),0),CHOOSE(IF(OR(BU$1,$R161),4,INDEX(CMB[[Res_Rare]:[Res_Rare]],MATCH(ROUND(MIN(SUM(BU$4,$O161/1000),SUM($O161,BU$4/1000)),3),CMB[[Cmb_ID]:[Cmb_ID]],0))),-1,-1,0,0)),IF(OR(BU$1,$R161),4,INDEX(CMB[[Cmb_Rare]:[Cmb_Rare]],MATCH(ROUND(MIN(SUM(BU$4,$O161/1000),SUM($O161,BU$4/1000)),3),CMB[[Cmb_ID]:[Cmb_ID]],0))),CHOOSE(AC[[M]:[M]],2,1,1,SUM(AC[[AB]:[DB]])))),""))</f>
        <v/>
      </c>
      <c r="BV161" t="str">
        <f>IF(OR(BV$5="",$S161=""),"",IFERROR(SUM(PRODUCT(INDEX(CMB[[BA_0O]:[BA_2O]],MATCH(ROUND(MIN(SUM(BV$4,$O161/1000),SUM($O161,BV$4/1000)),3),CMB[[Cmb_ID]:[Cmb_ID]],0),SUM(N(BV$1),N($R161),1)),CHOOSE(AC[[M]:[M]],1,1,0,AC[[AB]:[AB]])),PRODUCT(INDEX(CMB[[BD_0O]:[BD_2O]],MATCH(ROUND(MIN(SUM(BV$4,$O161/1000),SUM($O161,BV$4/1000)),3),CMB[[Cmb_ID]:[Cmb_ID]],0),SUM(N(BV$1),N($R161),1)),CHOOSE(AC[[M]:[M]],1,0,1,AC[[DB]:[DB]])),PRODUCT(SUM(ROUND(AVERAGE(VALUE(BV$3),VALUE($P161)),0),CHOOSE(IF(OR(BV$1,$R161),4,INDEX(CMB[[Res_Rare]:[Res_Rare]],MATCH(ROUND(MIN(SUM(BV$4,$O161/1000),SUM($O161,BV$4/1000)),3),CMB[[Cmb_ID]:[Cmb_ID]],0))),-1,-1,0,0)),IF(OR(BV$1,$R161),4,INDEX(CMB[[Cmb_Rare]:[Cmb_Rare]],MATCH(ROUND(MIN(SUM(BV$4,$O161/1000),SUM($O161,BV$4/1000)),3),CMB[[Cmb_ID]:[Cmb_ID]],0))),CHOOSE(AC[[M]:[M]],2,1,1,SUM(AC[[AB]:[DB]])))),""))</f>
        <v/>
      </c>
      <c r="BW161" t="str">
        <f>IF(OR(BW$5="",$S161=""),"",IFERROR(SUM(PRODUCT(INDEX(CMB[[BA_0O]:[BA_2O]],MATCH(ROUND(MIN(SUM(BW$4,$O161/1000),SUM($O161,BW$4/1000)),3),CMB[[Cmb_ID]:[Cmb_ID]],0),SUM(N(BW$1),N($R161),1)),CHOOSE(AC[[M]:[M]],1,1,0,AC[[AB]:[AB]])),PRODUCT(INDEX(CMB[[BD_0O]:[BD_2O]],MATCH(ROUND(MIN(SUM(BW$4,$O161/1000),SUM($O161,BW$4/1000)),3),CMB[[Cmb_ID]:[Cmb_ID]],0),SUM(N(BW$1),N($R161),1)),CHOOSE(AC[[M]:[M]],1,0,1,AC[[DB]:[DB]])),PRODUCT(SUM(ROUND(AVERAGE(VALUE(BW$3),VALUE($P161)),0),CHOOSE(IF(OR(BW$1,$R161),4,INDEX(CMB[[Res_Rare]:[Res_Rare]],MATCH(ROUND(MIN(SUM(BW$4,$O161/1000),SUM($O161,BW$4/1000)),3),CMB[[Cmb_ID]:[Cmb_ID]],0))),-1,-1,0,0)),IF(OR(BW$1,$R161),4,INDEX(CMB[[Cmb_Rare]:[Cmb_Rare]],MATCH(ROUND(MIN(SUM(BW$4,$O161/1000),SUM($O161,BW$4/1000)),3),CMB[[Cmb_ID]:[Cmb_ID]],0))),CHOOSE(AC[[M]:[M]],2,1,1,SUM(AC[[AB]:[DB]])))),""))</f>
        <v/>
      </c>
      <c r="BX161" t="str">
        <f>IF(OR(BX$5="",$S161=""),"",IFERROR(SUM(PRODUCT(INDEX(CMB[[BA_0O]:[BA_2O]],MATCH(ROUND(MIN(SUM(BX$4,$O161/1000),SUM($O161,BX$4/1000)),3),CMB[[Cmb_ID]:[Cmb_ID]],0),SUM(N(BX$1),N($R161),1)),CHOOSE(AC[[M]:[M]],1,1,0,AC[[AB]:[AB]])),PRODUCT(INDEX(CMB[[BD_0O]:[BD_2O]],MATCH(ROUND(MIN(SUM(BX$4,$O161/1000),SUM($O161,BX$4/1000)),3),CMB[[Cmb_ID]:[Cmb_ID]],0),SUM(N(BX$1),N($R161),1)),CHOOSE(AC[[M]:[M]],1,0,1,AC[[DB]:[DB]])),PRODUCT(SUM(ROUND(AVERAGE(VALUE(BX$3),VALUE($P161)),0),CHOOSE(IF(OR(BX$1,$R161),4,INDEX(CMB[[Res_Rare]:[Res_Rare]],MATCH(ROUND(MIN(SUM(BX$4,$O161/1000),SUM($O161,BX$4/1000)),3),CMB[[Cmb_ID]:[Cmb_ID]],0))),-1,-1,0,0)),IF(OR(BX$1,$R161),4,INDEX(CMB[[Cmb_Rare]:[Cmb_Rare]],MATCH(ROUND(MIN(SUM(BX$4,$O161/1000),SUM($O161,BX$4/1000)),3),CMB[[Cmb_ID]:[Cmb_ID]],0))),CHOOSE(AC[[M]:[M]],2,1,1,SUM(AC[[AB]:[DB]])))),""))</f>
        <v/>
      </c>
      <c r="BY161" t="str">
        <f>IF(OR(BY$5="",$S161=""),"",IFERROR(SUM(PRODUCT(INDEX(CMB[[BA_0O]:[BA_2O]],MATCH(ROUND(MIN(SUM(BY$4,$O161/1000),SUM($O161,BY$4/1000)),3),CMB[[Cmb_ID]:[Cmb_ID]],0),SUM(N(BY$1),N($R161),1)),CHOOSE(AC[[M]:[M]],1,1,0,AC[[AB]:[AB]])),PRODUCT(INDEX(CMB[[BD_0O]:[BD_2O]],MATCH(ROUND(MIN(SUM(BY$4,$O161/1000),SUM($O161,BY$4/1000)),3),CMB[[Cmb_ID]:[Cmb_ID]],0),SUM(N(BY$1),N($R161),1)),CHOOSE(AC[[M]:[M]],1,0,1,AC[[DB]:[DB]])),PRODUCT(SUM(ROUND(AVERAGE(VALUE(BY$3),VALUE($P161)),0),CHOOSE(IF(OR(BY$1,$R161),4,INDEX(CMB[[Res_Rare]:[Res_Rare]],MATCH(ROUND(MIN(SUM(BY$4,$O161/1000),SUM($O161,BY$4/1000)),3),CMB[[Cmb_ID]:[Cmb_ID]],0))),-1,-1,0,0)),IF(OR(BY$1,$R161),4,INDEX(CMB[[Cmb_Rare]:[Cmb_Rare]],MATCH(ROUND(MIN(SUM(BY$4,$O161/1000),SUM($O161,BY$4/1000)),3),CMB[[Cmb_ID]:[Cmb_ID]],0))),CHOOSE(AC[[M]:[M]],2,1,1,SUM(AC[[AB]:[DB]])))),""))</f>
        <v/>
      </c>
      <c r="BZ161" t="str">
        <f>IF(OR(BZ$5="",$S161=""),"",IFERROR(SUM(PRODUCT(INDEX(CMB[[BA_0O]:[BA_2O]],MATCH(ROUND(MIN(SUM(BZ$4,$O161/1000),SUM($O161,BZ$4/1000)),3),CMB[[Cmb_ID]:[Cmb_ID]],0),SUM(N(BZ$1),N($R161),1)),CHOOSE(AC[[M]:[M]],1,1,0,AC[[AB]:[AB]])),PRODUCT(INDEX(CMB[[BD_0O]:[BD_2O]],MATCH(ROUND(MIN(SUM(BZ$4,$O161/1000),SUM($O161,BZ$4/1000)),3),CMB[[Cmb_ID]:[Cmb_ID]],0),SUM(N(BZ$1),N($R161),1)),CHOOSE(AC[[M]:[M]],1,0,1,AC[[DB]:[DB]])),PRODUCT(SUM(ROUND(AVERAGE(VALUE(BZ$3),VALUE($P161)),0),CHOOSE(IF(OR(BZ$1,$R161),4,INDEX(CMB[[Res_Rare]:[Res_Rare]],MATCH(ROUND(MIN(SUM(BZ$4,$O161/1000),SUM($O161,BZ$4/1000)),3),CMB[[Cmb_ID]:[Cmb_ID]],0))),-1,-1,0,0)),IF(OR(BZ$1,$R161),4,INDEX(CMB[[Cmb_Rare]:[Cmb_Rare]],MATCH(ROUND(MIN(SUM(BZ$4,$O161/1000),SUM($O161,BZ$4/1000)),3),CMB[[Cmb_ID]:[Cmb_ID]],0))),CHOOSE(AC[[M]:[M]],2,1,1,SUM(AC[[AB]:[DB]])))),""))</f>
        <v/>
      </c>
      <c r="CA161" t="str">
        <f>IF(OR(CA$5="",$S161=""),"",IFERROR(SUM(PRODUCT(INDEX(CMB[[BA_0O]:[BA_2O]],MATCH(ROUND(MIN(SUM(CA$4,$O161/1000),SUM($O161,CA$4/1000)),3),CMB[[Cmb_ID]:[Cmb_ID]],0),SUM(N(CA$1),N($R161),1)),CHOOSE(AC[[M]:[M]],1,1,0,AC[[AB]:[AB]])),PRODUCT(INDEX(CMB[[BD_0O]:[BD_2O]],MATCH(ROUND(MIN(SUM(CA$4,$O161/1000),SUM($O161,CA$4/1000)),3),CMB[[Cmb_ID]:[Cmb_ID]],0),SUM(N(CA$1),N($R161),1)),CHOOSE(AC[[M]:[M]],1,0,1,AC[[DB]:[DB]])),PRODUCT(SUM(ROUND(AVERAGE(VALUE(CA$3),VALUE($P161)),0),CHOOSE(IF(OR(CA$1,$R161),4,INDEX(CMB[[Res_Rare]:[Res_Rare]],MATCH(ROUND(MIN(SUM(CA$4,$O161/1000),SUM($O161,CA$4/1000)),3),CMB[[Cmb_ID]:[Cmb_ID]],0))),-1,-1,0,0)),IF(OR(CA$1,$R161),4,INDEX(CMB[[Cmb_Rare]:[Cmb_Rare]],MATCH(ROUND(MIN(SUM(CA$4,$O161/1000),SUM($O161,CA$4/1000)),3),CMB[[Cmb_ID]:[Cmb_ID]],0))),CHOOSE(AC[[M]:[M]],2,1,1,SUM(AC[[AB]:[DB]])))),""))</f>
        <v/>
      </c>
      <c r="CB161" t="str">
        <f>IF(OR(CB$5="",$S161=""),"",IFERROR(SUM(PRODUCT(INDEX(CMB[[BA_0O]:[BA_2O]],MATCH(ROUND(MIN(SUM(CB$4,$O161/1000),SUM($O161,CB$4/1000)),3),CMB[[Cmb_ID]:[Cmb_ID]],0),SUM(N(CB$1),N($R161),1)),CHOOSE(AC[[M]:[M]],1,1,0,AC[[AB]:[AB]])),PRODUCT(INDEX(CMB[[BD_0O]:[BD_2O]],MATCH(ROUND(MIN(SUM(CB$4,$O161/1000),SUM($O161,CB$4/1000)),3),CMB[[Cmb_ID]:[Cmb_ID]],0),SUM(N(CB$1),N($R161),1)),CHOOSE(AC[[M]:[M]],1,0,1,AC[[DB]:[DB]])),PRODUCT(SUM(ROUND(AVERAGE(VALUE(CB$3),VALUE($P161)),0),CHOOSE(IF(OR(CB$1,$R161),4,INDEX(CMB[[Res_Rare]:[Res_Rare]],MATCH(ROUND(MIN(SUM(CB$4,$O161/1000),SUM($O161,CB$4/1000)),3),CMB[[Cmb_ID]:[Cmb_ID]],0))),-1,-1,0,0)),IF(OR(CB$1,$R161),4,INDEX(CMB[[Cmb_Rare]:[Cmb_Rare]],MATCH(ROUND(MIN(SUM(CB$4,$O161/1000),SUM($O161,CB$4/1000)),3),CMB[[Cmb_ID]:[Cmb_ID]],0))),CHOOSE(AC[[M]:[M]],2,1,1,SUM(AC[[AB]:[DB]])))),""))</f>
        <v/>
      </c>
      <c r="CC161" t="str">
        <f>IF(OR(CC$5="",$S161=""),"",IFERROR(SUM(PRODUCT(INDEX(CMB[[BA_0O]:[BA_2O]],MATCH(ROUND(MIN(SUM(CC$4,$O161/1000),SUM($O161,CC$4/1000)),3),CMB[[Cmb_ID]:[Cmb_ID]],0),SUM(N(CC$1),N($R161),1)),CHOOSE(AC[[M]:[M]],1,1,0,AC[[AB]:[AB]])),PRODUCT(INDEX(CMB[[BD_0O]:[BD_2O]],MATCH(ROUND(MIN(SUM(CC$4,$O161/1000),SUM($O161,CC$4/1000)),3),CMB[[Cmb_ID]:[Cmb_ID]],0),SUM(N(CC$1),N($R161),1)),CHOOSE(AC[[M]:[M]],1,0,1,AC[[DB]:[DB]])),PRODUCT(SUM(ROUND(AVERAGE(VALUE(CC$3),VALUE($P161)),0),CHOOSE(IF(OR(CC$1,$R161),4,INDEX(CMB[[Res_Rare]:[Res_Rare]],MATCH(ROUND(MIN(SUM(CC$4,$O161/1000),SUM($O161,CC$4/1000)),3),CMB[[Cmb_ID]:[Cmb_ID]],0))),-1,-1,0,0)),IF(OR(CC$1,$R161),4,INDEX(CMB[[Cmb_Rare]:[Cmb_Rare]],MATCH(ROUND(MIN(SUM(CC$4,$O161/1000),SUM($O161,CC$4/1000)),3),CMB[[Cmb_ID]:[Cmb_ID]],0))),CHOOSE(AC[[M]:[M]],2,1,1,SUM(AC[[AB]:[DB]])))),""))</f>
        <v/>
      </c>
      <c r="CD161" t="str">
        <f>IF(OR(CD$5="",$S161=""),"",IFERROR(SUM(PRODUCT(INDEX(CMB[[BA_0O]:[BA_2O]],MATCH(ROUND(MIN(SUM(CD$4,$O161/1000),SUM($O161,CD$4/1000)),3),CMB[[Cmb_ID]:[Cmb_ID]],0),SUM(N(CD$1),N($R161),1)),CHOOSE(AC[[M]:[M]],1,1,0,AC[[AB]:[AB]])),PRODUCT(INDEX(CMB[[BD_0O]:[BD_2O]],MATCH(ROUND(MIN(SUM(CD$4,$O161/1000),SUM($O161,CD$4/1000)),3),CMB[[Cmb_ID]:[Cmb_ID]],0),SUM(N(CD$1),N($R161),1)),CHOOSE(AC[[M]:[M]],1,0,1,AC[[DB]:[DB]])),PRODUCT(SUM(ROUND(AVERAGE(VALUE(CD$3),VALUE($P161)),0),CHOOSE(IF(OR(CD$1,$R161),4,INDEX(CMB[[Res_Rare]:[Res_Rare]],MATCH(ROUND(MIN(SUM(CD$4,$O161/1000),SUM($O161,CD$4/1000)),3),CMB[[Cmb_ID]:[Cmb_ID]],0))),-1,-1,0,0)),IF(OR(CD$1,$R161),4,INDEX(CMB[[Cmb_Rare]:[Cmb_Rare]],MATCH(ROUND(MIN(SUM(CD$4,$O161/1000),SUM($O161,CD$4/1000)),3),CMB[[Cmb_ID]:[Cmb_ID]],0))),CHOOSE(AC[[M]:[M]],2,1,1,SUM(AC[[AB]:[DB]])))),""))</f>
        <v/>
      </c>
      <c r="CE161" t="str">
        <f>IF(OR(CE$5="",$S161=""),"",IFERROR(SUM(PRODUCT(INDEX(CMB[[BA_0O]:[BA_2O]],MATCH(ROUND(MIN(SUM(CE$4,$O161/1000),SUM($O161,CE$4/1000)),3),CMB[[Cmb_ID]:[Cmb_ID]],0),SUM(N(CE$1),N($R161),1)),CHOOSE(AC[[M]:[M]],1,1,0,AC[[AB]:[AB]])),PRODUCT(INDEX(CMB[[BD_0O]:[BD_2O]],MATCH(ROUND(MIN(SUM(CE$4,$O161/1000),SUM($O161,CE$4/1000)),3),CMB[[Cmb_ID]:[Cmb_ID]],0),SUM(N(CE$1),N($R161),1)),CHOOSE(AC[[M]:[M]],1,0,1,AC[[DB]:[DB]])),PRODUCT(SUM(ROUND(AVERAGE(VALUE(CE$3),VALUE($P161)),0),CHOOSE(IF(OR(CE$1,$R161),4,INDEX(CMB[[Res_Rare]:[Res_Rare]],MATCH(ROUND(MIN(SUM(CE$4,$O161/1000),SUM($O161,CE$4/1000)),3),CMB[[Cmb_ID]:[Cmb_ID]],0))),-1,-1,0,0)),IF(OR(CE$1,$R161),4,INDEX(CMB[[Cmb_Rare]:[Cmb_Rare]],MATCH(ROUND(MIN(SUM(CE$4,$O161/1000),SUM($O161,CE$4/1000)),3),CMB[[Cmb_ID]:[Cmb_ID]],0))),CHOOSE(AC[[M]:[M]],2,1,1,SUM(AC[[AB]:[DB]])))),""))</f>
        <v/>
      </c>
      <c r="CF161" t="str">
        <f>IF(OR(CF$5="",$S161=""),"",IFERROR(SUM(PRODUCT(INDEX(CMB[[BA_0O]:[BA_2O]],MATCH(ROUND(MIN(SUM(CF$4,$O161/1000),SUM($O161,CF$4/1000)),3),CMB[[Cmb_ID]:[Cmb_ID]],0),SUM(N(CF$1),N($R161),1)),CHOOSE(AC[[M]:[M]],1,1,0,AC[[AB]:[AB]])),PRODUCT(INDEX(CMB[[BD_0O]:[BD_2O]],MATCH(ROUND(MIN(SUM(CF$4,$O161/1000),SUM($O161,CF$4/1000)),3),CMB[[Cmb_ID]:[Cmb_ID]],0),SUM(N(CF$1),N($R161),1)),CHOOSE(AC[[M]:[M]],1,0,1,AC[[DB]:[DB]])),PRODUCT(SUM(ROUND(AVERAGE(VALUE(CF$3),VALUE($P161)),0),CHOOSE(IF(OR(CF$1,$R161),4,INDEX(CMB[[Res_Rare]:[Res_Rare]],MATCH(ROUND(MIN(SUM(CF$4,$O161/1000),SUM($O161,CF$4/1000)),3),CMB[[Cmb_ID]:[Cmb_ID]],0))),-1,-1,0,0)),IF(OR(CF$1,$R161),4,INDEX(CMB[[Cmb_Rare]:[Cmb_Rare]],MATCH(ROUND(MIN(SUM(CF$4,$O161/1000),SUM($O161,CF$4/1000)),3),CMB[[Cmb_ID]:[Cmb_ID]],0))),CHOOSE(AC[[M]:[M]],2,1,1,SUM(AC[[AB]:[DB]])))),""))</f>
        <v/>
      </c>
      <c r="CG161" t="str">
        <f>IF(OR(CG$5="",$S161=""),"",IFERROR(SUM(PRODUCT(INDEX(CMB[[BA_0O]:[BA_2O]],MATCH(ROUND(MIN(SUM(CG$4,$O161/1000),SUM($O161,CG$4/1000)),3),CMB[[Cmb_ID]:[Cmb_ID]],0),SUM(N(CG$1),N($R161),1)),CHOOSE(AC[[M]:[M]],1,1,0,AC[[AB]:[AB]])),PRODUCT(INDEX(CMB[[BD_0O]:[BD_2O]],MATCH(ROUND(MIN(SUM(CG$4,$O161/1000),SUM($O161,CG$4/1000)),3),CMB[[Cmb_ID]:[Cmb_ID]],0),SUM(N(CG$1),N($R161),1)),CHOOSE(AC[[M]:[M]],1,0,1,AC[[DB]:[DB]])),PRODUCT(SUM(ROUND(AVERAGE(VALUE(CG$3),VALUE($P161)),0),CHOOSE(IF(OR(CG$1,$R161),4,INDEX(CMB[[Res_Rare]:[Res_Rare]],MATCH(ROUND(MIN(SUM(CG$4,$O161/1000),SUM($O161,CG$4/1000)),3),CMB[[Cmb_ID]:[Cmb_ID]],0))),-1,-1,0,0)),IF(OR(CG$1,$R161),4,INDEX(CMB[[Cmb_Rare]:[Cmb_Rare]],MATCH(ROUND(MIN(SUM(CG$4,$O161/1000),SUM($O161,CG$4/1000)),3),CMB[[Cmb_ID]:[Cmb_ID]],0))),CHOOSE(AC[[M]:[M]],2,1,1,SUM(AC[[AB]:[DB]])))),""))</f>
        <v/>
      </c>
      <c r="CH161" t="str">
        <f>IF(OR(CH$5="",$S161=""),"",IFERROR(SUM(PRODUCT(INDEX(CMB[[BA_0O]:[BA_2O]],MATCH(ROUND(MIN(SUM(CH$4,$O161/1000),SUM($O161,CH$4/1000)),3),CMB[[Cmb_ID]:[Cmb_ID]],0),SUM(N(CH$1),N($R161),1)),CHOOSE(AC[[M]:[M]],1,1,0,AC[[AB]:[AB]])),PRODUCT(INDEX(CMB[[BD_0O]:[BD_2O]],MATCH(ROUND(MIN(SUM(CH$4,$O161/1000),SUM($O161,CH$4/1000)),3),CMB[[Cmb_ID]:[Cmb_ID]],0),SUM(N(CH$1),N($R161),1)),CHOOSE(AC[[M]:[M]],1,0,1,AC[[DB]:[DB]])),PRODUCT(SUM(ROUND(AVERAGE(VALUE(CH$3),VALUE($P161)),0),CHOOSE(IF(OR(CH$1,$R161),4,INDEX(CMB[[Res_Rare]:[Res_Rare]],MATCH(ROUND(MIN(SUM(CH$4,$O161/1000),SUM($O161,CH$4/1000)),3),CMB[[Cmb_ID]:[Cmb_ID]],0))),-1,-1,0,0)),IF(OR(CH$1,$R161),4,INDEX(CMB[[Cmb_Rare]:[Cmb_Rare]],MATCH(ROUND(MIN(SUM(CH$4,$O161/1000),SUM($O161,CH$4/1000)),3),CMB[[Cmb_ID]:[Cmb_ID]],0))),CHOOSE(AC[[M]:[M]],2,1,1,SUM(AC[[AB]:[DB]])))),""))</f>
        <v/>
      </c>
      <c r="CI161" t="str">
        <f>IF(OR(CI$5="",$S161=""),"",IFERROR(SUM(PRODUCT(INDEX(CMB[[BA_0O]:[BA_2O]],MATCH(ROUND(MIN(SUM(CI$4,$O161/1000),SUM($O161,CI$4/1000)),3),CMB[[Cmb_ID]:[Cmb_ID]],0),SUM(N(CI$1),N($R161),1)),CHOOSE(AC[[M]:[M]],1,1,0,AC[[AB]:[AB]])),PRODUCT(INDEX(CMB[[BD_0O]:[BD_2O]],MATCH(ROUND(MIN(SUM(CI$4,$O161/1000),SUM($O161,CI$4/1000)),3),CMB[[Cmb_ID]:[Cmb_ID]],0),SUM(N(CI$1),N($R161),1)),CHOOSE(AC[[M]:[M]],1,0,1,AC[[DB]:[DB]])),PRODUCT(SUM(ROUND(AVERAGE(VALUE(CI$3),VALUE($P161)),0),CHOOSE(IF(OR(CI$1,$R161),4,INDEX(CMB[[Res_Rare]:[Res_Rare]],MATCH(ROUND(MIN(SUM(CI$4,$O161/1000),SUM($O161,CI$4/1000)),3),CMB[[Cmb_ID]:[Cmb_ID]],0))),-1,-1,0,0)),IF(OR(CI$1,$R161),4,INDEX(CMB[[Cmb_Rare]:[Cmb_Rare]],MATCH(ROUND(MIN(SUM(CI$4,$O161/1000),SUM($O161,CI$4/1000)),3),CMB[[Cmb_ID]:[Cmb_ID]],0))),CHOOSE(AC[[M]:[M]],2,1,1,SUM(AC[[AB]:[DB]])))),""))</f>
        <v/>
      </c>
      <c r="CJ161" t="str">
        <f>IF(OR(CJ$5="",$S161=""),"",IFERROR(SUM(PRODUCT(INDEX(CMB[[BA_0O]:[BA_2O]],MATCH(ROUND(MIN(SUM(CJ$4,$O161/1000),SUM($O161,CJ$4/1000)),3),CMB[[Cmb_ID]:[Cmb_ID]],0),SUM(N(CJ$1),N($R161),1)),CHOOSE(AC[[M]:[M]],1,1,0,AC[[AB]:[AB]])),PRODUCT(INDEX(CMB[[BD_0O]:[BD_2O]],MATCH(ROUND(MIN(SUM(CJ$4,$O161/1000),SUM($O161,CJ$4/1000)),3),CMB[[Cmb_ID]:[Cmb_ID]],0),SUM(N(CJ$1),N($R161),1)),CHOOSE(AC[[M]:[M]],1,0,1,AC[[DB]:[DB]])),PRODUCT(SUM(ROUND(AVERAGE(VALUE(CJ$3),VALUE($P161)),0),CHOOSE(IF(OR(CJ$1,$R161),4,INDEX(CMB[[Res_Rare]:[Res_Rare]],MATCH(ROUND(MIN(SUM(CJ$4,$O161/1000),SUM($O161,CJ$4/1000)),3),CMB[[Cmb_ID]:[Cmb_ID]],0))),-1,-1,0,0)),IF(OR(CJ$1,$R161),4,INDEX(CMB[[Cmb_Rare]:[Cmb_Rare]],MATCH(ROUND(MIN(SUM(CJ$4,$O161/1000),SUM($O161,CJ$4/1000)),3),CMB[[Cmb_ID]:[Cmb_ID]],0))),CHOOSE(AC[[M]:[M]],2,1,1,SUM(AC[[AB]:[DB]])))),""))</f>
        <v/>
      </c>
      <c r="CK161" t="str">
        <f>IF(OR(CK$5="",$S161=""),"",IFERROR(SUM(PRODUCT(INDEX(CMB[[BA_0O]:[BA_2O]],MATCH(ROUND(MIN(SUM(CK$4,$O161/1000),SUM($O161,CK$4/1000)),3),CMB[[Cmb_ID]:[Cmb_ID]],0),SUM(N(CK$1),N($R161),1)),CHOOSE(AC[[M]:[M]],1,1,0,AC[[AB]:[AB]])),PRODUCT(INDEX(CMB[[BD_0O]:[BD_2O]],MATCH(ROUND(MIN(SUM(CK$4,$O161/1000),SUM($O161,CK$4/1000)),3),CMB[[Cmb_ID]:[Cmb_ID]],0),SUM(N(CK$1),N($R161),1)),CHOOSE(AC[[M]:[M]],1,0,1,AC[[DB]:[DB]])),PRODUCT(SUM(ROUND(AVERAGE(VALUE(CK$3),VALUE($P161)),0),CHOOSE(IF(OR(CK$1,$R161),4,INDEX(CMB[[Res_Rare]:[Res_Rare]],MATCH(ROUND(MIN(SUM(CK$4,$O161/1000),SUM($O161,CK$4/1000)),3),CMB[[Cmb_ID]:[Cmb_ID]],0))),-1,-1,0,0)),IF(OR(CK$1,$R161),4,INDEX(CMB[[Cmb_Rare]:[Cmb_Rare]],MATCH(ROUND(MIN(SUM(CK$4,$O161/1000),SUM($O161,CK$4/1000)),3),CMB[[Cmb_ID]:[Cmb_ID]],0))),CHOOSE(AC[[M]:[M]],2,1,1,SUM(AC[[AB]:[DB]])))),""))</f>
        <v/>
      </c>
      <c r="CL161" t="str">
        <f>IF(OR(CL$5="",$S161=""),"",IFERROR(SUM(PRODUCT(INDEX(CMB[[BA_0O]:[BA_2O]],MATCH(ROUND(MIN(SUM(CL$4,$O161/1000),SUM($O161,CL$4/1000)),3),CMB[[Cmb_ID]:[Cmb_ID]],0),SUM(N(CL$1),N($R161),1)),CHOOSE(AC[[M]:[M]],1,1,0,AC[[AB]:[AB]])),PRODUCT(INDEX(CMB[[BD_0O]:[BD_2O]],MATCH(ROUND(MIN(SUM(CL$4,$O161/1000),SUM($O161,CL$4/1000)),3),CMB[[Cmb_ID]:[Cmb_ID]],0),SUM(N(CL$1),N($R161),1)),CHOOSE(AC[[M]:[M]],1,0,1,AC[[DB]:[DB]])),PRODUCT(SUM(ROUND(AVERAGE(VALUE(CL$3),VALUE($P161)),0),CHOOSE(IF(OR(CL$1,$R161),4,INDEX(CMB[[Res_Rare]:[Res_Rare]],MATCH(ROUND(MIN(SUM(CL$4,$O161/1000),SUM($O161,CL$4/1000)),3),CMB[[Cmb_ID]:[Cmb_ID]],0))),-1,-1,0,0)),IF(OR(CL$1,$R161),4,INDEX(CMB[[Cmb_Rare]:[Cmb_Rare]],MATCH(ROUND(MIN(SUM(CL$4,$O161/1000),SUM($O161,CL$4/1000)),3),CMB[[Cmb_ID]:[Cmb_ID]],0))),CHOOSE(AC[[M]:[M]],2,1,1,SUM(AC[[AB]:[DB]])))),""))</f>
        <v/>
      </c>
      <c r="CM161" t="str">
        <f>IF(OR(CM$5="",$S161=""),"",IFERROR(SUM(PRODUCT(INDEX(CMB[[BA_0O]:[BA_2O]],MATCH(ROUND(MIN(SUM(CM$4,$O161/1000),SUM($O161,CM$4/1000)),3),CMB[[Cmb_ID]:[Cmb_ID]],0),SUM(N(CM$1),N($R161),1)),CHOOSE(AC[[M]:[M]],1,1,0,AC[[AB]:[AB]])),PRODUCT(INDEX(CMB[[BD_0O]:[BD_2O]],MATCH(ROUND(MIN(SUM(CM$4,$O161/1000),SUM($O161,CM$4/1000)),3),CMB[[Cmb_ID]:[Cmb_ID]],0),SUM(N(CM$1),N($R161),1)),CHOOSE(AC[[M]:[M]],1,0,1,AC[[DB]:[DB]])),PRODUCT(SUM(ROUND(AVERAGE(VALUE(CM$3),VALUE($P161)),0),CHOOSE(IF(OR(CM$1,$R161),4,INDEX(CMB[[Res_Rare]:[Res_Rare]],MATCH(ROUND(MIN(SUM(CM$4,$O161/1000),SUM($O161,CM$4/1000)),3),CMB[[Cmb_ID]:[Cmb_ID]],0))),-1,-1,0,0)),IF(OR(CM$1,$R161),4,INDEX(CMB[[Cmb_Rare]:[Cmb_Rare]],MATCH(ROUND(MIN(SUM(CM$4,$O161/1000),SUM($O161,CM$4/1000)),3),CMB[[Cmb_ID]:[Cmb_ID]],0))),CHOOSE(AC[[M]:[M]],2,1,1,SUM(AC[[AB]:[DB]])))),""))</f>
        <v/>
      </c>
      <c r="CN161" t="str">
        <f>IF(OR(CN$5="",$S161=""),"",IFERROR(SUM(PRODUCT(INDEX(CMB[[BA_0O]:[BA_2O]],MATCH(ROUND(MIN(SUM(CN$4,$O161/1000),SUM($O161,CN$4/1000)),3),CMB[[Cmb_ID]:[Cmb_ID]],0),SUM(N(CN$1),N($R161),1)),CHOOSE(AC[[M]:[M]],1,1,0,AC[[AB]:[AB]])),PRODUCT(INDEX(CMB[[BD_0O]:[BD_2O]],MATCH(ROUND(MIN(SUM(CN$4,$O161/1000),SUM($O161,CN$4/1000)),3),CMB[[Cmb_ID]:[Cmb_ID]],0),SUM(N(CN$1),N($R161),1)),CHOOSE(AC[[M]:[M]],1,0,1,AC[[DB]:[DB]])),PRODUCT(SUM(ROUND(AVERAGE(VALUE(CN$3),VALUE($P161)),0),CHOOSE(IF(OR(CN$1,$R161),4,INDEX(CMB[[Res_Rare]:[Res_Rare]],MATCH(ROUND(MIN(SUM(CN$4,$O161/1000),SUM($O161,CN$4/1000)),3),CMB[[Cmb_ID]:[Cmb_ID]],0))),-1,-1,0,0)),IF(OR(CN$1,$R161),4,INDEX(CMB[[Cmb_Rare]:[Cmb_Rare]],MATCH(ROUND(MIN(SUM(CN$4,$O161/1000),SUM($O161,CN$4/1000)),3),CMB[[Cmb_ID]:[Cmb_ID]],0))),CHOOSE(AC[[M]:[M]],2,1,1,SUM(AC[[AB]:[DB]])))),""))</f>
        <v/>
      </c>
      <c r="CO161" t="str">
        <f>IF(OR(CO$5="",$S161=""),"",IFERROR(SUM(PRODUCT(INDEX(CMB[[BA_0O]:[BA_2O]],MATCH(ROUND(MIN(SUM(CO$4,$O161/1000),SUM($O161,CO$4/1000)),3),CMB[[Cmb_ID]:[Cmb_ID]],0),SUM(N(CO$1),N($R161),1)),CHOOSE(AC[[M]:[M]],1,1,0,AC[[AB]:[AB]])),PRODUCT(INDEX(CMB[[BD_0O]:[BD_2O]],MATCH(ROUND(MIN(SUM(CO$4,$O161/1000),SUM($O161,CO$4/1000)),3),CMB[[Cmb_ID]:[Cmb_ID]],0),SUM(N(CO$1),N($R161),1)),CHOOSE(AC[[M]:[M]],1,0,1,AC[[DB]:[DB]])),PRODUCT(SUM(ROUND(AVERAGE(VALUE(CO$3),VALUE($P161)),0),CHOOSE(IF(OR(CO$1,$R161),4,INDEX(CMB[[Res_Rare]:[Res_Rare]],MATCH(ROUND(MIN(SUM(CO$4,$O161/1000),SUM($O161,CO$4/1000)),3),CMB[[Cmb_ID]:[Cmb_ID]],0))),-1,-1,0,0)),IF(OR(CO$1,$R161),4,INDEX(CMB[[Cmb_Rare]:[Cmb_Rare]],MATCH(ROUND(MIN(SUM(CO$4,$O161/1000),SUM($O161,CO$4/1000)),3),CMB[[Cmb_ID]:[Cmb_ID]],0))),CHOOSE(AC[[M]:[M]],2,1,1,SUM(AC[[AB]:[DB]])))),""))</f>
        <v/>
      </c>
      <c r="CP161" t="str">
        <f>IF(OR(CP$5="",$S161=""),"",IFERROR(SUM(PRODUCT(INDEX(CMB[[BA_0O]:[BA_2O]],MATCH(ROUND(MIN(SUM(CP$4,$O161/1000),SUM($O161,CP$4/1000)),3),CMB[[Cmb_ID]:[Cmb_ID]],0),SUM(N(CP$1),N($R161),1)),CHOOSE(AC[[M]:[M]],1,1,0,AC[[AB]:[AB]])),PRODUCT(INDEX(CMB[[BD_0O]:[BD_2O]],MATCH(ROUND(MIN(SUM(CP$4,$O161/1000),SUM($O161,CP$4/1000)),3),CMB[[Cmb_ID]:[Cmb_ID]],0),SUM(N(CP$1),N($R161),1)),CHOOSE(AC[[M]:[M]],1,0,1,AC[[DB]:[DB]])),PRODUCT(SUM(ROUND(AVERAGE(VALUE(CP$3),VALUE($P161)),0),CHOOSE(IF(OR(CP$1,$R161),4,INDEX(CMB[[Res_Rare]:[Res_Rare]],MATCH(ROUND(MIN(SUM(CP$4,$O161/1000),SUM($O161,CP$4/1000)),3),CMB[[Cmb_ID]:[Cmb_ID]],0))),-1,-1,0,0)),IF(OR(CP$1,$R161),4,INDEX(CMB[[Cmb_Rare]:[Cmb_Rare]],MATCH(ROUND(MIN(SUM(CP$4,$O161/1000),SUM($O161,CP$4/1000)),3),CMB[[Cmb_ID]:[Cmb_ID]],0))),CHOOSE(AC[[M]:[M]],2,1,1,SUM(AC[[AB]:[DB]])))),""))</f>
        <v/>
      </c>
      <c r="CQ161" t="str">
        <f>IF(OR(CQ$5="",$S161=""),"",IFERROR(SUM(PRODUCT(INDEX(CMB[[BA_0O]:[BA_2O]],MATCH(ROUND(MIN(SUM(CQ$4,$O161/1000),SUM($O161,CQ$4/1000)),3),CMB[[Cmb_ID]:[Cmb_ID]],0),SUM(N(CQ$1),N($R161),1)),CHOOSE(AC[[M]:[M]],1,1,0,AC[[AB]:[AB]])),PRODUCT(INDEX(CMB[[BD_0O]:[BD_2O]],MATCH(ROUND(MIN(SUM(CQ$4,$O161/1000),SUM($O161,CQ$4/1000)),3),CMB[[Cmb_ID]:[Cmb_ID]],0),SUM(N(CQ$1),N($R161),1)),CHOOSE(AC[[M]:[M]],1,0,1,AC[[DB]:[DB]])),PRODUCT(SUM(ROUND(AVERAGE(VALUE(CQ$3),VALUE($P161)),0),CHOOSE(IF(OR(CQ$1,$R161),4,INDEX(CMB[[Res_Rare]:[Res_Rare]],MATCH(ROUND(MIN(SUM(CQ$4,$O161/1000),SUM($O161,CQ$4/1000)),3),CMB[[Cmb_ID]:[Cmb_ID]],0))),-1,-1,0,0)),IF(OR(CQ$1,$R161),4,INDEX(CMB[[Cmb_Rare]:[Cmb_Rare]],MATCH(ROUND(MIN(SUM(CQ$4,$O161/1000),SUM($O161,CQ$4/1000)),3),CMB[[Cmb_ID]:[Cmb_ID]],0))),CHOOSE(AC[[M]:[M]],2,1,1,SUM(AC[[AB]:[DB]])))),""))</f>
        <v/>
      </c>
      <c r="CR161" t="str">
        <f>IF(OR(CR$5="",$S161=""),"",IFERROR(SUM(PRODUCT(INDEX(CMB[[BA_0O]:[BA_2O]],MATCH(ROUND(MIN(SUM(CR$4,$O161/1000),SUM($O161,CR$4/1000)),3),CMB[[Cmb_ID]:[Cmb_ID]],0),SUM(N(CR$1),N($R161),1)),CHOOSE(AC[[M]:[M]],1,1,0,AC[[AB]:[AB]])),PRODUCT(INDEX(CMB[[BD_0O]:[BD_2O]],MATCH(ROUND(MIN(SUM(CR$4,$O161/1000),SUM($O161,CR$4/1000)),3),CMB[[Cmb_ID]:[Cmb_ID]],0),SUM(N(CR$1),N($R161),1)),CHOOSE(AC[[M]:[M]],1,0,1,AC[[DB]:[DB]])),PRODUCT(SUM(ROUND(AVERAGE(VALUE(CR$3),VALUE($P161)),0),CHOOSE(IF(OR(CR$1,$R161),4,INDEX(CMB[[Res_Rare]:[Res_Rare]],MATCH(ROUND(MIN(SUM(CR$4,$O161/1000),SUM($O161,CR$4/1000)),3),CMB[[Cmb_ID]:[Cmb_ID]],0))),-1,-1,0,0)),IF(OR(CR$1,$R161),4,INDEX(CMB[[Cmb_Rare]:[Cmb_Rare]],MATCH(ROUND(MIN(SUM(CR$4,$O161/1000),SUM($O161,CR$4/1000)),3),CMB[[Cmb_ID]:[Cmb_ID]],0))),CHOOSE(AC[[M]:[M]],2,1,1,SUM(AC[[AB]:[DB]])))),""))</f>
        <v/>
      </c>
      <c r="CS161" t="str">
        <f>IF(OR(CS$5="",$S161=""),"",IFERROR(SUM(PRODUCT(INDEX(CMB[[BA_0O]:[BA_2O]],MATCH(ROUND(MIN(SUM(CS$4,$O161/1000),SUM($O161,CS$4/1000)),3),CMB[[Cmb_ID]:[Cmb_ID]],0),SUM(N(CS$1),N($R161),1)),CHOOSE(AC[[M]:[M]],1,1,0,AC[[AB]:[AB]])),PRODUCT(INDEX(CMB[[BD_0O]:[BD_2O]],MATCH(ROUND(MIN(SUM(CS$4,$O161/1000),SUM($O161,CS$4/1000)),3),CMB[[Cmb_ID]:[Cmb_ID]],0),SUM(N(CS$1),N($R161),1)),CHOOSE(AC[[M]:[M]],1,0,1,AC[[DB]:[DB]])),PRODUCT(SUM(ROUND(AVERAGE(VALUE(CS$3),VALUE($P161)),0),CHOOSE(IF(OR(CS$1,$R161),4,INDEX(CMB[[Res_Rare]:[Res_Rare]],MATCH(ROUND(MIN(SUM(CS$4,$O161/1000),SUM($O161,CS$4/1000)),3),CMB[[Cmb_ID]:[Cmb_ID]],0))),-1,-1,0,0)),IF(OR(CS$1,$R161),4,INDEX(CMB[[Cmb_Rare]:[Cmb_Rare]],MATCH(ROUND(MIN(SUM(CS$4,$O161/1000),SUM($O161,CS$4/1000)),3),CMB[[Cmb_ID]:[Cmb_ID]],0))),CHOOSE(AC[[M]:[M]],2,1,1,SUM(AC[[AB]:[DB]])))),""))</f>
        <v/>
      </c>
      <c r="CT161" t="str">
        <f>IF(OR(CT$5="",$S161=""),"",IFERROR(SUM(PRODUCT(INDEX(CMB[[BA_0O]:[BA_2O]],MATCH(ROUND(MIN(SUM(CT$4,$O161/1000),SUM($O161,CT$4/1000)),3),CMB[[Cmb_ID]:[Cmb_ID]],0),SUM(N(CT$1),N($R161),1)),CHOOSE(AC[[M]:[M]],1,1,0,AC[[AB]:[AB]])),PRODUCT(INDEX(CMB[[BD_0O]:[BD_2O]],MATCH(ROUND(MIN(SUM(CT$4,$O161/1000),SUM($O161,CT$4/1000)),3),CMB[[Cmb_ID]:[Cmb_ID]],0),SUM(N(CT$1),N($R161),1)),CHOOSE(AC[[M]:[M]],1,0,1,AC[[DB]:[DB]])),PRODUCT(SUM(ROUND(AVERAGE(VALUE(CT$3),VALUE($P161)),0),CHOOSE(IF(OR(CT$1,$R161),4,INDEX(CMB[[Res_Rare]:[Res_Rare]],MATCH(ROUND(MIN(SUM(CT$4,$O161/1000),SUM($O161,CT$4/1000)),3),CMB[[Cmb_ID]:[Cmb_ID]],0))),-1,-1,0,0)),IF(OR(CT$1,$R161),4,INDEX(CMB[[Cmb_Rare]:[Cmb_Rare]],MATCH(ROUND(MIN(SUM(CT$4,$O161/1000),SUM($O161,CT$4/1000)),3),CMB[[Cmb_ID]:[Cmb_ID]],0))),CHOOSE(AC[[M]:[M]],2,1,1,SUM(AC[[AB]:[DB]])))),""))</f>
        <v/>
      </c>
      <c r="CU161" t="str">
        <f>IF(OR(CU$5="",$S161=""),"",IFERROR(SUM(PRODUCT(INDEX(CMB[[BA_0O]:[BA_2O]],MATCH(ROUND(MIN(SUM(CU$4,$O161/1000),SUM($O161,CU$4/1000)),3),CMB[[Cmb_ID]:[Cmb_ID]],0),SUM(N(CU$1),N($R161),1)),CHOOSE(AC[[M]:[M]],1,1,0,AC[[AB]:[AB]])),PRODUCT(INDEX(CMB[[BD_0O]:[BD_2O]],MATCH(ROUND(MIN(SUM(CU$4,$O161/1000),SUM($O161,CU$4/1000)),3),CMB[[Cmb_ID]:[Cmb_ID]],0),SUM(N(CU$1),N($R161),1)),CHOOSE(AC[[M]:[M]],1,0,1,AC[[DB]:[DB]])),PRODUCT(SUM(ROUND(AVERAGE(VALUE(CU$3),VALUE($P161)),0),CHOOSE(IF(OR(CU$1,$R161),4,INDEX(CMB[[Res_Rare]:[Res_Rare]],MATCH(ROUND(MIN(SUM(CU$4,$O161/1000),SUM($O161,CU$4/1000)),3),CMB[[Cmb_ID]:[Cmb_ID]],0))),-1,-1,0,0)),IF(OR(CU$1,$R161),4,INDEX(CMB[[Cmb_Rare]:[Cmb_Rare]],MATCH(ROUND(MIN(SUM(CU$4,$O161/1000),SUM($O161,CU$4/1000)),3),CMB[[Cmb_ID]:[Cmb_ID]],0))),CHOOSE(AC[[M]:[M]],2,1,1,SUM(AC[[AB]:[DB]])))),""))</f>
        <v/>
      </c>
      <c r="CV161" t="str">
        <f>IF(OR(CV$5="",$S161=""),"",IFERROR(SUM(PRODUCT(INDEX(CMB[[BA_0O]:[BA_2O]],MATCH(ROUND(MIN(SUM(CV$4,$O161/1000),SUM($O161,CV$4/1000)),3),CMB[[Cmb_ID]:[Cmb_ID]],0),SUM(N(CV$1),N($R161),1)),CHOOSE(AC[[M]:[M]],1,1,0,AC[[AB]:[AB]])),PRODUCT(INDEX(CMB[[BD_0O]:[BD_2O]],MATCH(ROUND(MIN(SUM(CV$4,$O161/1000),SUM($O161,CV$4/1000)),3),CMB[[Cmb_ID]:[Cmb_ID]],0),SUM(N(CV$1),N($R161),1)),CHOOSE(AC[[M]:[M]],1,0,1,AC[[DB]:[DB]])),PRODUCT(SUM(ROUND(AVERAGE(VALUE(CV$3),VALUE($P161)),0),CHOOSE(IF(OR(CV$1,$R161),4,INDEX(CMB[[Res_Rare]:[Res_Rare]],MATCH(ROUND(MIN(SUM(CV$4,$O161/1000),SUM($O161,CV$4/1000)),3),CMB[[Cmb_ID]:[Cmb_ID]],0))),-1,-1,0,0)),IF(OR(CV$1,$R161),4,INDEX(CMB[[Cmb_Rare]:[Cmb_Rare]],MATCH(ROUND(MIN(SUM(CV$4,$O161/1000),SUM($O161,CV$4/1000)),3),CMB[[Cmb_ID]:[Cmb_ID]],0))),CHOOSE(AC[[M]:[M]],2,1,1,SUM(AC[[AB]:[DB]])))),""))</f>
        <v/>
      </c>
      <c r="CW161" t="str">
        <f>IF(OR(CW$5="",$S161=""),"",IFERROR(SUM(PRODUCT(INDEX(CMB[[BA_0O]:[BA_2O]],MATCH(ROUND(MIN(SUM(CW$4,$O161/1000),SUM($O161,CW$4/1000)),3),CMB[[Cmb_ID]:[Cmb_ID]],0),SUM(N(CW$1),N($R161),1)),CHOOSE(AC[[M]:[M]],1,1,0,AC[[AB]:[AB]])),PRODUCT(INDEX(CMB[[BD_0O]:[BD_2O]],MATCH(ROUND(MIN(SUM(CW$4,$O161/1000),SUM($O161,CW$4/1000)),3),CMB[[Cmb_ID]:[Cmb_ID]],0),SUM(N(CW$1),N($R161),1)),CHOOSE(AC[[M]:[M]],1,0,1,AC[[DB]:[DB]])),PRODUCT(SUM(ROUND(AVERAGE(VALUE(CW$3),VALUE($P161)),0),CHOOSE(IF(OR(CW$1,$R161),4,INDEX(CMB[[Res_Rare]:[Res_Rare]],MATCH(ROUND(MIN(SUM(CW$4,$O161/1000),SUM($O161,CW$4/1000)),3),CMB[[Cmb_ID]:[Cmb_ID]],0))),-1,-1,0,0)),IF(OR(CW$1,$R161),4,INDEX(CMB[[Cmb_Rare]:[Cmb_Rare]],MATCH(ROUND(MIN(SUM(CW$4,$O161/1000),SUM($O161,CW$4/1000)),3),CMB[[Cmb_ID]:[Cmb_ID]],0))),CHOOSE(AC[[M]:[M]],2,1,1,SUM(AC[[AB]:[DB]])))),""))</f>
        <v/>
      </c>
      <c r="CX161" t="str">
        <f>IF(OR(CX$5="",$S161=""),"",IFERROR(SUM(PRODUCT(INDEX(CMB[[BA_0O]:[BA_2O]],MATCH(ROUND(MIN(SUM(CX$4,$O161/1000),SUM($O161,CX$4/1000)),3),CMB[[Cmb_ID]:[Cmb_ID]],0),SUM(N(CX$1),N($R161),1)),CHOOSE(AC[[M]:[M]],1,1,0,AC[[AB]:[AB]])),PRODUCT(INDEX(CMB[[BD_0O]:[BD_2O]],MATCH(ROUND(MIN(SUM(CX$4,$O161/1000),SUM($O161,CX$4/1000)),3),CMB[[Cmb_ID]:[Cmb_ID]],0),SUM(N(CX$1),N($R161),1)),CHOOSE(AC[[M]:[M]],1,0,1,AC[[DB]:[DB]])),PRODUCT(SUM(ROUND(AVERAGE(VALUE(CX$3),VALUE($P161)),0),CHOOSE(IF(OR(CX$1,$R161),4,INDEX(CMB[[Res_Rare]:[Res_Rare]],MATCH(ROUND(MIN(SUM(CX$4,$O161/1000),SUM($O161,CX$4/1000)),3),CMB[[Cmb_ID]:[Cmb_ID]],0))),-1,-1,0,0)),IF(OR(CX$1,$R161),4,INDEX(CMB[[Cmb_Rare]:[Cmb_Rare]],MATCH(ROUND(MIN(SUM(CX$4,$O161/1000),SUM($O161,CX$4/1000)),3),CMB[[Cmb_ID]:[Cmb_ID]],0))),CHOOSE(AC[[M]:[M]],2,1,1,SUM(AC[[AB]:[DB]])))),""))</f>
        <v/>
      </c>
      <c r="CY161" t="str">
        <f>IF(OR(CY$5="",$S161=""),"",IFERROR(SUM(PRODUCT(INDEX(CMB[[BA_0O]:[BA_2O]],MATCH(ROUND(MIN(SUM(CY$4,$O161/1000),SUM($O161,CY$4/1000)),3),CMB[[Cmb_ID]:[Cmb_ID]],0),SUM(N(CY$1),N($R161),1)),CHOOSE(AC[[M]:[M]],1,1,0,AC[[AB]:[AB]])),PRODUCT(INDEX(CMB[[BD_0O]:[BD_2O]],MATCH(ROUND(MIN(SUM(CY$4,$O161/1000),SUM($O161,CY$4/1000)),3),CMB[[Cmb_ID]:[Cmb_ID]],0),SUM(N(CY$1),N($R161),1)),CHOOSE(AC[[M]:[M]],1,0,1,AC[[DB]:[DB]])),PRODUCT(SUM(ROUND(AVERAGE(VALUE(CY$3),VALUE($P161)),0),CHOOSE(IF(OR(CY$1,$R161),4,INDEX(CMB[[Res_Rare]:[Res_Rare]],MATCH(ROUND(MIN(SUM(CY$4,$O161/1000),SUM($O161,CY$4/1000)),3),CMB[[Cmb_ID]:[Cmb_ID]],0))),-1,-1,0,0)),IF(OR(CY$1,$R161),4,INDEX(CMB[[Cmb_Rare]:[Cmb_Rare]],MATCH(ROUND(MIN(SUM(CY$4,$O161/1000),SUM($O161,CY$4/1000)),3),CMB[[Cmb_ID]:[Cmb_ID]],0))),CHOOSE(AC[[M]:[M]],2,1,1,SUM(AC[[AB]:[DB]])))),""))</f>
        <v/>
      </c>
      <c r="CZ161" t="str">
        <f>IF(OR(CZ$5="",$S161=""),"",IFERROR(SUM(PRODUCT(INDEX(CMB[[BA_0O]:[BA_2O]],MATCH(ROUND(MIN(SUM(CZ$4,$O161/1000),SUM($O161,CZ$4/1000)),3),CMB[[Cmb_ID]:[Cmb_ID]],0),SUM(N(CZ$1),N($R161),1)),CHOOSE(AC[[M]:[M]],1,1,0,AC[[AB]:[AB]])),PRODUCT(INDEX(CMB[[BD_0O]:[BD_2O]],MATCH(ROUND(MIN(SUM(CZ$4,$O161/1000),SUM($O161,CZ$4/1000)),3),CMB[[Cmb_ID]:[Cmb_ID]],0),SUM(N(CZ$1),N($R161),1)),CHOOSE(AC[[M]:[M]],1,0,1,AC[[DB]:[DB]])),PRODUCT(SUM(ROUND(AVERAGE(VALUE(CZ$3),VALUE($P161)),0),CHOOSE(IF(OR(CZ$1,$R161),4,INDEX(CMB[[Res_Rare]:[Res_Rare]],MATCH(ROUND(MIN(SUM(CZ$4,$O161/1000),SUM($O161,CZ$4/1000)),3),CMB[[Cmb_ID]:[Cmb_ID]],0))),-1,-1,0,0)),IF(OR(CZ$1,$R161),4,INDEX(CMB[[Cmb_Rare]:[Cmb_Rare]],MATCH(ROUND(MIN(SUM(CZ$4,$O161/1000),SUM($O161,CZ$4/1000)),3),CMB[[Cmb_ID]:[Cmb_ID]],0))),CHOOSE(AC[[M]:[M]],2,1,1,SUM(AC[[AB]:[DB]])))),""))</f>
        <v/>
      </c>
      <c r="DA161" t="str">
        <f>IF(OR(DA$5="",$S161=""),"",IFERROR(SUM(PRODUCT(INDEX(CMB[[BA_0O]:[BA_2O]],MATCH(ROUND(MIN(SUM(DA$4,$O161/1000),SUM($O161,DA$4/1000)),3),CMB[[Cmb_ID]:[Cmb_ID]],0),SUM(N(DA$1),N($R161),1)),CHOOSE(AC[[M]:[M]],1,1,0,AC[[AB]:[AB]])),PRODUCT(INDEX(CMB[[BD_0O]:[BD_2O]],MATCH(ROUND(MIN(SUM(DA$4,$O161/1000),SUM($O161,DA$4/1000)),3),CMB[[Cmb_ID]:[Cmb_ID]],0),SUM(N(DA$1),N($R161),1)),CHOOSE(AC[[M]:[M]],1,0,1,AC[[DB]:[DB]])),PRODUCT(SUM(ROUND(AVERAGE(VALUE(DA$3),VALUE($P161)),0),CHOOSE(IF(OR(DA$1,$R161),4,INDEX(CMB[[Res_Rare]:[Res_Rare]],MATCH(ROUND(MIN(SUM(DA$4,$O161/1000),SUM($O161,DA$4/1000)),3),CMB[[Cmb_ID]:[Cmb_ID]],0))),-1,-1,0,0)),IF(OR(DA$1,$R161),4,INDEX(CMB[[Cmb_Rare]:[Cmb_Rare]],MATCH(ROUND(MIN(SUM(DA$4,$O161/1000),SUM($O161,DA$4/1000)),3),CMB[[Cmb_ID]:[Cmb_ID]],0))),CHOOSE(AC[[M]:[M]],2,1,1,SUM(AC[[AB]:[DB]])))),""))</f>
        <v/>
      </c>
      <c r="DB161" t="str">
        <f>IF(OR(DB$5="",$S161=""),"",IFERROR(SUM(PRODUCT(INDEX(CMB[[BA_0O]:[BA_2O]],MATCH(ROUND(MIN(SUM(DB$4,$O161/1000),SUM($O161,DB$4/1000)),3),CMB[[Cmb_ID]:[Cmb_ID]],0),SUM(N(DB$1),N($R161),1)),CHOOSE(AC[[M]:[M]],1,1,0,AC[[AB]:[AB]])),PRODUCT(INDEX(CMB[[BD_0O]:[BD_2O]],MATCH(ROUND(MIN(SUM(DB$4,$O161/1000),SUM($O161,DB$4/1000)),3),CMB[[Cmb_ID]:[Cmb_ID]],0),SUM(N(DB$1),N($R161),1)),CHOOSE(AC[[M]:[M]],1,0,1,AC[[DB]:[DB]])),PRODUCT(SUM(ROUND(AVERAGE(VALUE(DB$3),VALUE($P161)),0),CHOOSE(IF(OR(DB$1,$R161),4,INDEX(CMB[[Res_Rare]:[Res_Rare]],MATCH(ROUND(MIN(SUM(DB$4,$O161/1000),SUM($O161,DB$4/1000)),3),CMB[[Cmb_ID]:[Cmb_ID]],0))),-1,-1,0,0)),IF(OR(DB$1,$R161),4,INDEX(CMB[[Cmb_Rare]:[Cmb_Rare]],MATCH(ROUND(MIN(SUM(DB$4,$O161/1000),SUM($O161,DB$4/1000)),3),CMB[[Cmb_ID]:[Cmb_ID]],0))),CHOOSE(AC[[M]:[M]],2,1,1,SUM(AC[[AB]:[DB]])))),""))</f>
        <v/>
      </c>
      <c r="DC161" t="str">
        <f>IF(OR(DC$5="",$S161=""),"",IFERROR(SUM(PRODUCT(INDEX(CMB[[BA_0O]:[BA_2O]],MATCH(ROUND(MIN(SUM(DC$4,$O161/1000),SUM($O161,DC$4/1000)),3),CMB[[Cmb_ID]:[Cmb_ID]],0),SUM(N(DC$1),N($R161),1)),CHOOSE(AC[[M]:[M]],1,1,0,AC[[AB]:[AB]])),PRODUCT(INDEX(CMB[[BD_0O]:[BD_2O]],MATCH(ROUND(MIN(SUM(DC$4,$O161/1000),SUM($O161,DC$4/1000)),3),CMB[[Cmb_ID]:[Cmb_ID]],0),SUM(N(DC$1),N($R161),1)),CHOOSE(AC[[M]:[M]],1,0,1,AC[[DB]:[DB]])),PRODUCT(SUM(ROUND(AVERAGE(VALUE(DC$3),VALUE($P161)),0),CHOOSE(IF(OR(DC$1,$R161),4,INDEX(CMB[[Res_Rare]:[Res_Rare]],MATCH(ROUND(MIN(SUM(DC$4,$O161/1000),SUM($O161,DC$4/1000)),3),CMB[[Cmb_ID]:[Cmb_ID]],0))),-1,-1,0,0)),IF(OR(DC$1,$R161),4,INDEX(CMB[[Cmb_Rare]:[Cmb_Rare]],MATCH(ROUND(MIN(SUM(DC$4,$O161/1000),SUM($O161,DC$4/1000)),3),CMB[[Cmb_ID]:[Cmb_ID]],0))),CHOOSE(AC[[M]:[M]],2,1,1,SUM(AC[[AB]:[DB]])))),""))</f>
        <v/>
      </c>
      <c r="DD161" t="str">
        <f>IF(OR(DD$5="",$S161=""),"",IFERROR(SUM(PRODUCT(INDEX(CMB[[BA_0O]:[BA_2O]],MATCH(ROUND(MIN(SUM(DD$4,$O161/1000),SUM($O161,DD$4/1000)),3),CMB[[Cmb_ID]:[Cmb_ID]],0),SUM(N(DD$1),N($R161),1)),CHOOSE(AC[[M]:[M]],1,1,0,AC[[AB]:[AB]])),PRODUCT(INDEX(CMB[[BD_0O]:[BD_2O]],MATCH(ROUND(MIN(SUM(DD$4,$O161/1000),SUM($O161,DD$4/1000)),3),CMB[[Cmb_ID]:[Cmb_ID]],0),SUM(N(DD$1),N($R161),1)),CHOOSE(AC[[M]:[M]],1,0,1,AC[[DB]:[DB]])),PRODUCT(SUM(ROUND(AVERAGE(VALUE(DD$3),VALUE($P161)),0),CHOOSE(IF(OR(DD$1,$R161),4,INDEX(CMB[[Res_Rare]:[Res_Rare]],MATCH(ROUND(MIN(SUM(DD$4,$O161/1000),SUM($O161,DD$4/1000)),3),CMB[[Cmb_ID]:[Cmb_ID]],0))),-1,-1,0,0)),IF(OR(DD$1,$R161),4,INDEX(CMB[[Cmb_Rare]:[Cmb_Rare]],MATCH(ROUND(MIN(SUM(DD$4,$O161/1000),SUM($O161,DD$4/1000)),3),CMB[[Cmb_ID]:[Cmb_ID]],0))),CHOOSE(AC[[M]:[M]],2,1,1,SUM(AC[[AB]:[DB]])))),""))</f>
        <v/>
      </c>
      <c r="DE161" t="str">
        <f>IF(OR(DE$5="",$S161=""),"",IFERROR(SUM(PRODUCT(INDEX(CMB[[BA_0O]:[BA_2O]],MATCH(ROUND(MIN(SUM(DE$4,$O161/1000),SUM($O161,DE$4/1000)),3),CMB[[Cmb_ID]:[Cmb_ID]],0),SUM(N(DE$1),N($R161),1)),CHOOSE(AC[[M]:[M]],1,1,0,AC[[AB]:[AB]])),PRODUCT(INDEX(CMB[[BD_0O]:[BD_2O]],MATCH(ROUND(MIN(SUM(DE$4,$O161/1000),SUM($O161,DE$4/1000)),3),CMB[[Cmb_ID]:[Cmb_ID]],0),SUM(N(DE$1),N($R161),1)),CHOOSE(AC[[M]:[M]],1,0,1,AC[[DB]:[DB]])),PRODUCT(SUM(ROUND(AVERAGE(VALUE(DE$3),VALUE($P161)),0),CHOOSE(IF(OR(DE$1,$R161),4,INDEX(CMB[[Res_Rare]:[Res_Rare]],MATCH(ROUND(MIN(SUM(DE$4,$O161/1000),SUM($O161,DE$4/1000)),3),CMB[[Cmb_ID]:[Cmb_ID]],0))),-1,-1,0,0)),IF(OR(DE$1,$R161),4,INDEX(CMB[[Cmb_Rare]:[Cmb_Rare]],MATCH(ROUND(MIN(SUM(DE$4,$O161/1000),SUM($O161,DE$4/1000)),3),CMB[[Cmb_ID]:[Cmb_ID]],0))),CHOOSE(AC[[M]:[M]],2,1,1,SUM(AC[[AB]:[DB]])))),""))</f>
        <v/>
      </c>
      <c r="DF161" t="str">
        <f>IF(OR(DF$5="",$S161=""),"",IFERROR(SUM(PRODUCT(INDEX(CMB[[BA_0O]:[BA_2O]],MATCH(ROUND(MIN(SUM(DF$4,$O161/1000),SUM($O161,DF$4/1000)),3),CMB[[Cmb_ID]:[Cmb_ID]],0),SUM(N(DF$1),N($R161),1)),CHOOSE(AC[[M]:[M]],1,1,0,AC[[AB]:[AB]])),PRODUCT(INDEX(CMB[[BD_0O]:[BD_2O]],MATCH(ROUND(MIN(SUM(DF$4,$O161/1000),SUM($O161,DF$4/1000)),3),CMB[[Cmb_ID]:[Cmb_ID]],0),SUM(N(DF$1),N($R161),1)),CHOOSE(AC[[M]:[M]],1,0,1,AC[[DB]:[DB]])),PRODUCT(SUM(ROUND(AVERAGE(VALUE(DF$3),VALUE($P161)),0),CHOOSE(IF(OR(DF$1,$R161),4,INDEX(CMB[[Res_Rare]:[Res_Rare]],MATCH(ROUND(MIN(SUM(DF$4,$O161/1000),SUM($O161,DF$4/1000)),3),CMB[[Cmb_ID]:[Cmb_ID]],0))),-1,-1,0,0)),IF(OR(DF$1,$R161),4,INDEX(CMB[[Cmb_Rare]:[Cmb_Rare]],MATCH(ROUND(MIN(SUM(DF$4,$O161/1000),SUM($O161,DF$4/1000)),3),CMB[[Cmb_ID]:[Cmb_ID]],0))),CHOOSE(AC[[M]:[M]],2,1,1,SUM(AC[[AB]:[DB]])))),""))</f>
        <v/>
      </c>
      <c r="DG161" t="str">
        <f>IF(OR(DG$5="",$S161=""),"",IFERROR(SUM(PRODUCT(INDEX(CMB[[BA_0O]:[BA_2O]],MATCH(ROUND(MIN(SUM(DG$4,$O161/1000),SUM($O161,DG$4/1000)),3),CMB[[Cmb_ID]:[Cmb_ID]],0),SUM(N(DG$1),N($R161),1)),CHOOSE(AC[[M]:[M]],1,1,0,AC[[AB]:[AB]])),PRODUCT(INDEX(CMB[[BD_0O]:[BD_2O]],MATCH(ROUND(MIN(SUM(DG$4,$O161/1000),SUM($O161,DG$4/1000)),3),CMB[[Cmb_ID]:[Cmb_ID]],0),SUM(N(DG$1),N($R161),1)),CHOOSE(AC[[M]:[M]],1,0,1,AC[[DB]:[DB]])),PRODUCT(SUM(ROUND(AVERAGE(VALUE(DG$3),VALUE($P161)),0),CHOOSE(IF(OR(DG$1,$R161),4,INDEX(CMB[[Res_Rare]:[Res_Rare]],MATCH(ROUND(MIN(SUM(DG$4,$O161/1000),SUM($O161,DG$4/1000)),3),CMB[[Cmb_ID]:[Cmb_ID]],0))),-1,-1,0,0)),IF(OR(DG$1,$R161),4,INDEX(CMB[[Cmb_Rare]:[Cmb_Rare]],MATCH(ROUND(MIN(SUM(DG$4,$O161/1000),SUM($O161,DG$4/1000)),3),CMB[[Cmb_ID]:[Cmb_ID]],0))),CHOOSE(AC[[M]:[M]],2,1,1,SUM(AC[[AB]:[DB]])))),""))</f>
        <v/>
      </c>
      <c r="DH161" t="str">
        <f>IF(OR(DH$5="",$S161=""),"",IFERROR(SUM(PRODUCT(INDEX(CMB[[BA_0O]:[BA_2O]],MATCH(ROUND(MIN(SUM(DH$4,$O161/1000),SUM($O161,DH$4/1000)),3),CMB[[Cmb_ID]:[Cmb_ID]],0),SUM(N(DH$1),N($R161),1)),CHOOSE(AC[[M]:[M]],1,1,0,AC[[AB]:[AB]])),PRODUCT(INDEX(CMB[[BD_0O]:[BD_2O]],MATCH(ROUND(MIN(SUM(DH$4,$O161/1000),SUM($O161,DH$4/1000)),3),CMB[[Cmb_ID]:[Cmb_ID]],0),SUM(N(DH$1),N($R161),1)),CHOOSE(AC[[M]:[M]],1,0,1,AC[[DB]:[DB]])),PRODUCT(SUM(ROUND(AVERAGE(VALUE(DH$3),VALUE($P161)),0),CHOOSE(IF(OR(DH$1,$R161),4,INDEX(CMB[[Res_Rare]:[Res_Rare]],MATCH(ROUND(MIN(SUM(DH$4,$O161/1000),SUM($O161,DH$4/1000)),3),CMB[[Cmb_ID]:[Cmb_ID]],0))),-1,-1,0,0)),IF(OR(DH$1,$R161),4,INDEX(CMB[[Cmb_Rare]:[Cmb_Rare]],MATCH(ROUND(MIN(SUM(DH$4,$O161/1000),SUM($O161,DH$4/1000)),3),CMB[[Cmb_ID]:[Cmb_ID]],0))),CHOOSE(AC[[M]:[M]],2,1,1,SUM(AC[[AB]:[DB]])))),""))</f>
        <v/>
      </c>
      <c r="DI161" t="str">
        <f>IF(OR(DI$5="",$S161=""),"",IFERROR(SUM(PRODUCT(INDEX(CMB[[BA_0O]:[BA_2O]],MATCH(ROUND(MIN(SUM(DI$4,$O161/1000),SUM($O161,DI$4/1000)),3),CMB[[Cmb_ID]:[Cmb_ID]],0),SUM(N(DI$1),N($R161),1)),CHOOSE(AC[[M]:[M]],1,1,0,AC[[AB]:[AB]])),PRODUCT(INDEX(CMB[[BD_0O]:[BD_2O]],MATCH(ROUND(MIN(SUM(DI$4,$O161/1000),SUM($O161,DI$4/1000)),3),CMB[[Cmb_ID]:[Cmb_ID]],0),SUM(N(DI$1),N($R161),1)),CHOOSE(AC[[M]:[M]],1,0,1,AC[[DB]:[DB]])),PRODUCT(SUM(ROUND(AVERAGE(VALUE(DI$3),VALUE($P161)),0),CHOOSE(IF(OR(DI$1,$R161),4,INDEX(CMB[[Res_Rare]:[Res_Rare]],MATCH(ROUND(MIN(SUM(DI$4,$O161/1000),SUM($O161,DI$4/1000)),3),CMB[[Cmb_ID]:[Cmb_ID]],0))),-1,-1,0,0)),IF(OR(DI$1,$R161),4,INDEX(CMB[[Cmb_Rare]:[Cmb_Rare]],MATCH(ROUND(MIN(SUM(DI$4,$O161/1000),SUM($O161,DI$4/1000)),3),CMB[[Cmb_ID]:[Cmb_ID]],0))),CHOOSE(AC[[M]:[M]],2,1,1,SUM(AC[[AB]:[DB]])))),""))</f>
        <v/>
      </c>
      <c r="DJ161" t="str">
        <f>IF(OR(DJ$5="",$S161=""),"",IFERROR(SUM(PRODUCT(INDEX(CMB[[BA_0O]:[BA_2O]],MATCH(ROUND(MIN(SUM(DJ$4,$O161/1000),SUM($O161,DJ$4/1000)),3),CMB[[Cmb_ID]:[Cmb_ID]],0),SUM(N(DJ$1),N($R161),1)),CHOOSE(AC[[M]:[M]],1,1,0,AC[[AB]:[AB]])),PRODUCT(INDEX(CMB[[BD_0O]:[BD_2O]],MATCH(ROUND(MIN(SUM(DJ$4,$O161/1000),SUM($O161,DJ$4/1000)),3),CMB[[Cmb_ID]:[Cmb_ID]],0),SUM(N(DJ$1),N($R161),1)),CHOOSE(AC[[M]:[M]],1,0,1,AC[[DB]:[DB]])),PRODUCT(SUM(ROUND(AVERAGE(VALUE(DJ$3),VALUE($P161)),0),CHOOSE(IF(OR(DJ$1,$R161),4,INDEX(CMB[[Res_Rare]:[Res_Rare]],MATCH(ROUND(MIN(SUM(DJ$4,$O161/1000),SUM($O161,DJ$4/1000)),3),CMB[[Cmb_ID]:[Cmb_ID]],0))),-1,-1,0,0)),IF(OR(DJ$1,$R161),4,INDEX(CMB[[Cmb_Rare]:[Cmb_Rare]],MATCH(ROUND(MIN(SUM(DJ$4,$O161/1000),SUM($O161,DJ$4/1000)),3),CMB[[Cmb_ID]:[Cmb_ID]],0))),CHOOSE(AC[[M]:[M]],2,1,1,SUM(AC[[AB]:[DB]])))),""))</f>
        <v/>
      </c>
      <c r="DK161" t="str">
        <f>IF(OR(DK$5="",$S161=""),"",IFERROR(SUM(PRODUCT(INDEX(CMB[[BA_0O]:[BA_2O]],MATCH(ROUND(MIN(SUM(DK$4,$O161/1000),SUM($O161,DK$4/1000)),3),CMB[[Cmb_ID]:[Cmb_ID]],0),SUM(N(DK$1),N($R161),1)),CHOOSE(AC[[M]:[M]],1,1,0,AC[[AB]:[AB]])),PRODUCT(INDEX(CMB[[BD_0O]:[BD_2O]],MATCH(ROUND(MIN(SUM(DK$4,$O161/1000),SUM($O161,DK$4/1000)),3),CMB[[Cmb_ID]:[Cmb_ID]],0),SUM(N(DK$1),N($R161),1)),CHOOSE(AC[[M]:[M]],1,0,1,AC[[DB]:[DB]])),PRODUCT(SUM(ROUND(AVERAGE(VALUE(DK$3),VALUE($P161)),0),CHOOSE(IF(OR(DK$1,$R161),4,INDEX(CMB[[Res_Rare]:[Res_Rare]],MATCH(ROUND(MIN(SUM(DK$4,$O161/1000),SUM($O161,DK$4/1000)),3),CMB[[Cmb_ID]:[Cmb_ID]],0))),-1,-1,0,0)),IF(OR(DK$1,$R161),4,INDEX(CMB[[Cmb_Rare]:[Cmb_Rare]],MATCH(ROUND(MIN(SUM(DK$4,$O161/1000),SUM($O161,DK$4/1000)),3),CMB[[Cmb_ID]:[Cmb_ID]],0))),CHOOSE(AC[[M]:[M]],2,1,1,SUM(AC[[AB]:[DB]])))),""))</f>
        <v/>
      </c>
      <c r="DL161" t="str">
        <f>IF(OR(DL$5="",$S161=""),"",IFERROR(SUM(PRODUCT(INDEX(CMB[[BA_0O]:[BA_2O]],MATCH(ROUND(MIN(SUM(DL$4,$O161/1000),SUM($O161,DL$4/1000)),3),CMB[[Cmb_ID]:[Cmb_ID]],0),SUM(N(DL$1),N($R161),1)),CHOOSE(AC[[M]:[M]],1,1,0,AC[[AB]:[AB]])),PRODUCT(INDEX(CMB[[BD_0O]:[BD_2O]],MATCH(ROUND(MIN(SUM(DL$4,$O161/1000),SUM($O161,DL$4/1000)),3),CMB[[Cmb_ID]:[Cmb_ID]],0),SUM(N(DL$1),N($R161),1)),CHOOSE(AC[[M]:[M]],1,0,1,AC[[DB]:[DB]])),PRODUCT(SUM(ROUND(AVERAGE(VALUE(DL$3),VALUE($P161)),0),CHOOSE(IF(OR(DL$1,$R161),4,INDEX(CMB[[Res_Rare]:[Res_Rare]],MATCH(ROUND(MIN(SUM(DL$4,$O161/1000),SUM($O161,DL$4/1000)),3),CMB[[Cmb_ID]:[Cmb_ID]],0))),-1,-1,0,0)),IF(OR(DL$1,$R161),4,INDEX(CMB[[Cmb_Rare]:[Cmb_Rare]],MATCH(ROUND(MIN(SUM(DL$4,$O161/1000),SUM($O161,DL$4/1000)),3),CMB[[Cmb_ID]:[Cmb_ID]],0))),CHOOSE(AC[[M]:[M]],2,1,1,SUM(AC[[AB]:[DB]])))),""))</f>
        <v/>
      </c>
      <c r="DM161" t="str">
        <f>IF(OR(DM$5="",$S161=""),"",IFERROR(SUM(PRODUCT(INDEX(CMB[[BA_0O]:[BA_2O]],MATCH(ROUND(MIN(SUM(DM$4,$O161/1000),SUM($O161,DM$4/1000)),3),CMB[[Cmb_ID]:[Cmb_ID]],0),SUM(N(DM$1),N($R161),1)),CHOOSE(AC[[M]:[M]],1,1,0,AC[[AB]:[AB]])),PRODUCT(INDEX(CMB[[BD_0O]:[BD_2O]],MATCH(ROUND(MIN(SUM(DM$4,$O161/1000),SUM($O161,DM$4/1000)),3),CMB[[Cmb_ID]:[Cmb_ID]],0),SUM(N(DM$1),N($R161),1)),CHOOSE(AC[[M]:[M]],1,0,1,AC[[DB]:[DB]])),PRODUCT(SUM(ROUND(AVERAGE(VALUE(DM$3),VALUE($P161)),0),CHOOSE(IF(OR(DM$1,$R161),4,INDEX(CMB[[Res_Rare]:[Res_Rare]],MATCH(ROUND(MIN(SUM(DM$4,$O161/1000),SUM($O161,DM$4/1000)),3),CMB[[Cmb_ID]:[Cmb_ID]],0))),-1,-1,0,0)),IF(OR(DM$1,$R161),4,INDEX(CMB[[Cmb_Rare]:[Cmb_Rare]],MATCH(ROUND(MIN(SUM(DM$4,$O161/1000),SUM($O161,DM$4/1000)),3),CMB[[Cmb_ID]:[Cmb_ID]],0))),CHOOSE(AC[[M]:[M]],2,1,1,SUM(AC[[AB]:[DB]])))),""))</f>
        <v/>
      </c>
      <c r="DN161" t="str">
        <f>IF(OR(DN$5="",$S161=""),"",IFERROR(SUM(PRODUCT(INDEX(CMB[[BA_0O]:[BA_2O]],MATCH(ROUND(MIN(SUM(DN$4,$O161/1000),SUM($O161,DN$4/1000)),3),CMB[[Cmb_ID]:[Cmb_ID]],0),SUM(N(DN$1),N($R161),1)),CHOOSE(AC[[M]:[M]],1,1,0,AC[[AB]:[AB]])),PRODUCT(INDEX(CMB[[BD_0O]:[BD_2O]],MATCH(ROUND(MIN(SUM(DN$4,$O161/1000),SUM($O161,DN$4/1000)),3),CMB[[Cmb_ID]:[Cmb_ID]],0),SUM(N(DN$1),N($R161),1)),CHOOSE(AC[[M]:[M]],1,0,1,AC[[DB]:[DB]])),PRODUCT(SUM(ROUND(AVERAGE(VALUE(DN$3),VALUE($P161)),0),CHOOSE(IF(OR(DN$1,$R161),4,INDEX(CMB[[Res_Rare]:[Res_Rare]],MATCH(ROUND(MIN(SUM(DN$4,$O161/1000),SUM($O161,DN$4/1000)),3),CMB[[Cmb_ID]:[Cmb_ID]],0))),-1,-1,0,0)),IF(OR(DN$1,$R161),4,INDEX(CMB[[Cmb_Rare]:[Cmb_Rare]],MATCH(ROUND(MIN(SUM(DN$4,$O161/1000),SUM($O161,DN$4/1000)),3),CMB[[Cmb_ID]:[Cmb_ID]],0))),CHOOSE(AC[[M]:[M]],2,1,1,SUM(AC[[AB]:[DB]])))),""))</f>
        <v/>
      </c>
      <c r="DO161" t="str">
        <f>IF(OR(DO$5="",$S161=""),"",IFERROR(SUM(PRODUCT(INDEX(CMB[[BA_0O]:[BA_2O]],MATCH(ROUND(MIN(SUM(DO$4,$O161/1000),SUM($O161,DO$4/1000)),3),CMB[[Cmb_ID]:[Cmb_ID]],0),SUM(N(DO$1),N($R161),1)),CHOOSE(AC[[M]:[M]],1,1,0,AC[[AB]:[AB]])),PRODUCT(INDEX(CMB[[BD_0O]:[BD_2O]],MATCH(ROUND(MIN(SUM(DO$4,$O161/1000),SUM($O161,DO$4/1000)),3),CMB[[Cmb_ID]:[Cmb_ID]],0),SUM(N(DO$1),N($R161),1)),CHOOSE(AC[[M]:[M]],1,0,1,AC[[DB]:[DB]])),PRODUCT(SUM(ROUND(AVERAGE(VALUE(DO$3),VALUE($P161)),0),CHOOSE(IF(OR(DO$1,$R161),4,INDEX(CMB[[Res_Rare]:[Res_Rare]],MATCH(ROUND(MIN(SUM(DO$4,$O161/1000),SUM($O161,DO$4/1000)),3),CMB[[Cmb_ID]:[Cmb_ID]],0))),-1,-1,0,0)),IF(OR(DO$1,$R161),4,INDEX(CMB[[Cmb_Rare]:[Cmb_Rare]],MATCH(ROUND(MIN(SUM(DO$4,$O161/1000),SUM($O161,DO$4/1000)),3),CMB[[Cmb_ID]:[Cmb_ID]],0))),CHOOSE(AC[[M]:[M]],2,1,1,SUM(AC[[AB]:[DB]])))),""))</f>
        <v/>
      </c>
      <c r="DP161" t="str">
        <f>IF(OR(DP$5="",$S161=""),"",IFERROR(SUM(PRODUCT(INDEX(CMB[[BA_0O]:[BA_2O]],MATCH(ROUND(MIN(SUM(DP$4,$O161/1000),SUM($O161,DP$4/1000)),3),CMB[[Cmb_ID]:[Cmb_ID]],0),SUM(N(DP$1),N($R161),1)),CHOOSE(AC[[M]:[M]],1,1,0,AC[[AB]:[AB]])),PRODUCT(INDEX(CMB[[BD_0O]:[BD_2O]],MATCH(ROUND(MIN(SUM(DP$4,$O161/1000),SUM($O161,DP$4/1000)),3),CMB[[Cmb_ID]:[Cmb_ID]],0),SUM(N(DP$1),N($R161),1)),CHOOSE(AC[[M]:[M]],1,0,1,AC[[DB]:[DB]])),PRODUCT(SUM(ROUND(AVERAGE(VALUE(DP$3),VALUE($P161)),0),CHOOSE(IF(OR(DP$1,$R161),4,INDEX(CMB[[Res_Rare]:[Res_Rare]],MATCH(ROUND(MIN(SUM(DP$4,$O161/1000),SUM($O161,DP$4/1000)),3),CMB[[Cmb_ID]:[Cmb_ID]],0))),-1,-1,0,0)),IF(OR(DP$1,$R161),4,INDEX(CMB[[Cmb_Rare]:[Cmb_Rare]],MATCH(ROUND(MIN(SUM(DP$4,$O161/1000),SUM($O161,DP$4/1000)),3),CMB[[Cmb_ID]:[Cmb_ID]],0))),CHOOSE(AC[[M]:[M]],2,1,1,SUM(AC[[AB]:[DB]])))),""))</f>
        <v/>
      </c>
      <c r="DQ161" t="str">
        <f>IF(OR(DQ$5="",$S161=""),"",IFERROR(SUM(PRODUCT(INDEX(CMB[[BA_0O]:[BA_2O]],MATCH(ROUND(MIN(SUM(DQ$4,$O161/1000),SUM($O161,DQ$4/1000)),3),CMB[[Cmb_ID]:[Cmb_ID]],0),SUM(N(DQ$1),N($R161),1)),CHOOSE(AC[[M]:[M]],1,1,0,AC[[AB]:[AB]])),PRODUCT(INDEX(CMB[[BD_0O]:[BD_2O]],MATCH(ROUND(MIN(SUM(DQ$4,$O161/1000),SUM($O161,DQ$4/1000)),3),CMB[[Cmb_ID]:[Cmb_ID]],0),SUM(N(DQ$1),N($R161),1)),CHOOSE(AC[[M]:[M]],1,0,1,AC[[DB]:[DB]])),PRODUCT(SUM(ROUND(AVERAGE(VALUE(DQ$3),VALUE($P161)),0),CHOOSE(IF(OR(DQ$1,$R161),4,INDEX(CMB[[Res_Rare]:[Res_Rare]],MATCH(ROUND(MIN(SUM(DQ$4,$O161/1000),SUM($O161,DQ$4/1000)),3),CMB[[Cmb_ID]:[Cmb_ID]],0))),-1,-1,0,0)),IF(OR(DQ$1,$R161),4,INDEX(CMB[[Cmb_Rare]:[Cmb_Rare]],MATCH(ROUND(MIN(SUM(DQ$4,$O161/1000),SUM($O161,DQ$4/1000)),3),CMB[[Cmb_ID]:[Cmb_ID]],0))),CHOOSE(AC[[M]:[M]],2,1,1,SUM(AC[[AB]:[DB]])))),""))</f>
        <v/>
      </c>
      <c r="DR161" t="str">
        <f>IF(OR(DR$5="",$S161=""),"",IFERROR(SUM(PRODUCT(INDEX(CMB[[BA_0O]:[BA_2O]],MATCH(ROUND(MIN(SUM(DR$4,$O161/1000),SUM($O161,DR$4/1000)),3),CMB[[Cmb_ID]:[Cmb_ID]],0),SUM(N(DR$1),N($R161),1)),CHOOSE(AC[[M]:[M]],1,1,0,AC[[AB]:[AB]])),PRODUCT(INDEX(CMB[[BD_0O]:[BD_2O]],MATCH(ROUND(MIN(SUM(DR$4,$O161/1000),SUM($O161,DR$4/1000)),3),CMB[[Cmb_ID]:[Cmb_ID]],0),SUM(N(DR$1),N($R161),1)),CHOOSE(AC[[M]:[M]],1,0,1,AC[[DB]:[DB]])),PRODUCT(SUM(ROUND(AVERAGE(VALUE(DR$3),VALUE($P161)),0),CHOOSE(IF(OR(DR$1,$R161),4,INDEX(CMB[[Res_Rare]:[Res_Rare]],MATCH(ROUND(MIN(SUM(DR$4,$O161/1000),SUM($O161,DR$4/1000)),3),CMB[[Cmb_ID]:[Cmb_ID]],0))),-1,-1,0,0)),IF(OR(DR$1,$R161),4,INDEX(CMB[[Cmb_Rare]:[Cmb_Rare]],MATCH(ROUND(MIN(SUM(DR$4,$O161/1000),SUM($O161,DR$4/1000)),3),CMB[[Cmb_ID]:[Cmb_ID]],0))),CHOOSE(AC[[M]:[M]],2,1,1,SUM(AC[[AB]:[DB]])))),""))</f>
        <v/>
      </c>
      <c r="DS161" t="str">
        <f>IF(OR(DS$5="",$S161=""),"",IFERROR(SUM(PRODUCT(INDEX(CMB[[BA_0O]:[BA_2O]],MATCH(ROUND(MIN(SUM(DS$4,$O161/1000),SUM($O161,DS$4/1000)),3),CMB[[Cmb_ID]:[Cmb_ID]],0),SUM(N(DS$1),N($R161),1)),CHOOSE(AC[[M]:[M]],1,1,0,AC[[AB]:[AB]])),PRODUCT(INDEX(CMB[[BD_0O]:[BD_2O]],MATCH(ROUND(MIN(SUM(DS$4,$O161/1000),SUM($O161,DS$4/1000)),3),CMB[[Cmb_ID]:[Cmb_ID]],0),SUM(N(DS$1),N($R161),1)),CHOOSE(AC[[M]:[M]],1,0,1,AC[[DB]:[DB]])),PRODUCT(SUM(ROUND(AVERAGE(VALUE(DS$3),VALUE($P161)),0),CHOOSE(IF(OR(DS$1,$R161),4,INDEX(CMB[[Res_Rare]:[Res_Rare]],MATCH(ROUND(MIN(SUM(DS$4,$O161/1000),SUM($O161,DS$4/1000)),3),CMB[[Cmb_ID]:[Cmb_ID]],0))),-1,-1,0,0)),IF(OR(DS$1,$R161),4,INDEX(CMB[[Cmb_Rare]:[Cmb_Rare]],MATCH(ROUND(MIN(SUM(DS$4,$O161/1000),SUM($O161,DS$4/1000)),3),CMB[[Cmb_ID]:[Cmb_ID]],0))),CHOOSE(AC[[M]:[M]],2,1,1,SUM(AC[[AB]:[DB]])))),""))</f>
        <v/>
      </c>
      <c r="DT161" t="str">
        <f>IF(OR(DT$5="",$S161=""),"",IFERROR(SUM(PRODUCT(INDEX(CMB[[BA_0O]:[BA_2O]],MATCH(ROUND(MIN(SUM(DT$4,$O161/1000),SUM($O161,DT$4/1000)),3),CMB[[Cmb_ID]:[Cmb_ID]],0),SUM(N(DT$1),N($R161),1)),CHOOSE(AC[[M]:[M]],1,1,0,AC[[AB]:[AB]])),PRODUCT(INDEX(CMB[[BD_0O]:[BD_2O]],MATCH(ROUND(MIN(SUM(DT$4,$O161/1000),SUM($O161,DT$4/1000)),3),CMB[[Cmb_ID]:[Cmb_ID]],0),SUM(N(DT$1),N($R161),1)),CHOOSE(AC[[M]:[M]],1,0,1,AC[[DB]:[DB]])),PRODUCT(SUM(ROUND(AVERAGE(VALUE(DT$3),VALUE($P161)),0),CHOOSE(IF(OR(DT$1,$R161),4,INDEX(CMB[[Res_Rare]:[Res_Rare]],MATCH(ROUND(MIN(SUM(DT$4,$O161/1000),SUM($O161,DT$4/1000)),3),CMB[[Cmb_ID]:[Cmb_ID]],0))),-1,-1,0,0)),IF(OR(DT$1,$R161),4,INDEX(CMB[[Cmb_Rare]:[Cmb_Rare]],MATCH(ROUND(MIN(SUM(DT$4,$O161/1000),SUM($O161,DT$4/1000)),3),CMB[[Cmb_ID]:[Cmb_ID]],0))),CHOOSE(AC[[M]:[M]],2,1,1,SUM(AC[[AB]:[DB]])))),""))</f>
        <v/>
      </c>
      <c r="DU161" t="str">
        <f>IF(OR(DU$5="",$S161=""),"",IFERROR(SUM(PRODUCT(INDEX(CMB[[BA_0O]:[BA_2O]],MATCH(ROUND(MIN(SUM(DU$4,$O161/1000),SUM($O161,DU$4/1000)),3),CMB[[Cmb_ID]:[Cmb_ID]],0),SUM(N(DU$1),N($R161),1)),CHOOSE(AC[[M]:[M]],1,1,0,AC[[AB]:[AB]])),PRODUCT(INDEX(CMB[[BD_0O]:[BD_2O]],MATCH(ROUND(MIN(SUM(DU$4,$O161/1000),SUM($O161,DU$4/1000)),3),CMB[[Cmb_ID]:[Cmb_ID]],0),SUM(N(DU$1),N($R161),1)),CHOOSE(AC[[M]:[M]],1,0,1,AC[[DB]:[DB]])),PRODUCT(SUM(ROUND(AVERAGE(VALUE(DU$3),VALUE($P161)),0),CHOOSE(IF(OR(DU$1,$R161),4,INDEX(CMB[[Res_Rare]:[Res_Rare]],MATCH(ROUND(MIN(SUM(DU$4,$O161/1000),SUM($O161,DU$4/1000)),3),CMB[[Cmb_ID]:[Cmb_ID]],0))),-1,-1,0,0)),IF(OR(DU$1,$R161),4,INDEX(CMB[[Cmb_Rare]:[Cmb_Rare]],MATCH(ROUND(MIN(SUM(DU$4,$O161/1000),SUM($O161,DU$4/1000)),3),CMB[[Cmb_ID]:[Cmb_ID]],0))),CHOOSE(AC[[M]:[M]],2,1,1,SUM(AC[[AB]:[DB]])))),""))</f>
        <v/>
      </c>
      <c r="DV161" t="str">
        <f>IF(OR(DV$5="",$S161=""),"",IFERROR(SUM(PRODUCT(INDEX(CMB[[BA_0O]:[BA_2O]],MATCH(ROUND(MIN(SUM(DV$4,$O161/1000),SUM($O161,DV$4/1000)),3),CMB[[Cmb_ID]:[Cmb_ID]],0),SUM(N(DV$1),N($R161),1)),CHOOSE(AC[[M]:[M]],1,1,0,AC[[AB]:[AB]])),PRODUCT(INDEX(CMB[[BD_0O]:[BD_2O]],MATCH(ROUND(MIN(SUM(DV$4,$O161/1000),SUM($O161,DV$4/1000)),3),CMB[[Cmb_ID]:[Cmb_ID]],0),SUM(N(DV$1),N($R161),1)),CHOOSE(AC[[M]:[M]],1,0,1,AC[[DB]:[DB]])),PRODUCT(SUM(ROUND(AVERAGE(VALUE(DV$3),VALUE($P161)),0),CHOOSE(IF(OR(DV$1,$R161),4,INDEX(CMB[[Res_Rare]:[Res_Rare]],MATCH(ROUND(MIN(SUM(DV$4,$O161/1000),SUM($O161,DV$4/1000)),3),CMB[[Cmb_ID]:[Cmb_ID]],0))),-1,-1,0,0)),IF(OR(DV$1,$R161),4,INDEX(CMB[[Cmb_Rare]:[Cmb_Rare]],MATCH(ROUND(MIN(SUM(DV$4,$O161/1000),SUM($O161,DV$4/1000)),3),CMB[[Cmb_ID]:[Cmb_ID]],0))),CHOOSE(AC[[M]:[M]],2,1,1,SUM(AC[[AB]:[DB]])))),""))</f>
        <v/>
      </c>
      <c r="DW161" t="str">
        <f>IF(OR(DW$5="",$S161=""),"",IFERROR(SUM(PRODUCT(INDEX(CMB[[BA_0O]:[BA_2O]],MATCH(ROUND(MIN(SUM(DW$4,$O161/1000),SUM($O161,DW$4/1000)),3),CMB[[Cmb_ID]:[Cmb_ID]],0),SUM(N(DW$1),N($R161),1)),CHOOSE(AC[[M]:[M]],1,1,0,AC[[AB]:[AB]])),PRODUCT(INDEX(CMB[[BD_0O]:[BD_2O]],MATCH(ROUND(MIN(SUM(DW$4,$O161/1000),SUM($O161,DW$4/1000)),3),CMB[[Cmb_ID]:[Cmb_ID]],0),SUM(N(DW$1),N($R161),1)),CHOOSE(AC[[M]:[M]],1,0,1,AC[[DB]:[DB]])),PRODUCT(SUM(ROUND(AVERAGE(VALUE(DW$3),VALUE($P161)),0),CHOOSE(IF(OR(DW$1,$R161),4,INDEX(CMB[[Res_Rare]:[Res_Rare]],MATCH(ROUND(MIN(SUM(DW$4,$O161/1000),SUM($O161,DW$4/1000)),3),CMB[[Cmb_ID]:[Cmb_ID]],0))),-1,-1,0,0)),IF(OR(DW$1,$R161),4,INDEX(CMB[[Cmb_Rare]:[Cmb_Rare]],MATCH(ROUND(MIN(SUM(DW$4,$O161/1000),SUM($O161,DW$4/1000)),3),CMB[[Cmb_ID]:[Cmb_ID]],0))),CHOOSE(AC[[M]:[M]],2,1,1,SUM(AC[[AB]:[DB]])))),""))</f>
        <v/>
      </c>
      <c r="DX161" t="str">
        <f>IF(OR(DX$5="",$S161=""),"",IFERROR(SUM(PRODUCT(INDEX(CMB[[BA_0O]:[BA_2O]],MATCH(ROUND(MIN(SUM(DX$4,$O161/1000),SUM($O161,DX$4/1000)),3),CMB[[Cmb_ID]:[Cmb_ID]],0),SUM(N(DX$1),N($R161),1)),CHOOSE(AC[[M]:[M]],1,1,0,AC[[AB]:[AB]])),PRODUCT(INDEX(CMB[[BD_0O]:[BD_2O]],MATCH(ROUND(MIN(SUM(DX$4,$O161/1000),SUM($O161,DX$4/1000)),3),CMB[[Cmb_ID]:[Cmb_ID]],0),SUM(N(DX$1),N($R161),1)),CHOOSE(AC[[M]:[M]],1,0,1,AC[[DB]:[DB]])),PRODUCT(SUM(ROUND(AVERAGE(VALUE(DX$3),VALUE($P161)),0),CHOOSE(IF(OR(DX$1,$R161),4,INDEX(CMB[[Res_Rare]:[Res_Rare]],MATCH(ROUND(MIN(SUM(DX$4,$O161/1000),SUM($O161,DX$4/1000)),3),CMB[[Cmb_ID]:[Cmb_ID]],0))),-1,-1,0,0)),IF(OR(DX$1,$R161),4,INDEX(CMB[[Cmb_Rare]:[Cmb_Rare]],MATCH(ROUND(MIN(SUM(DX$4,$O161/1000),SUM($O161,DX$4/1000)),3),CMB[[Cmb_ID]:[Cmb_ID]],0))),CHOOSE(AC[[M]:[M]],2,1,1,SUM(AC[[AB]:[DB]])))),""))</f>
        <v/>
      </c>
      <c r="DY161" t="str">
        <f>IF(OR(DY$5="",$S161=""),"",IFERROR(SUM(PRODUCT(INDEX(CMB[[BA_0O]:[BA_2O]],MATCH(ROUND(MIN(SUM(DY$4,$O161/1000),SUM($O161,DY$4/1000)),3),CMB[[Cmb_ID]:[Cmb_ID]],0),SUM(N(DY$1),N($R161),1)),CHOOSE(AC[[M]:[M]],1,1,0,AC[[AB]:[AB]])),PRODUCT(INDEX(CMB[[BD_0O]:[BD_2O]],MATCH(ROUND(MIN(SUM(DY$4,$O161/1000),SUM($O161,DY$4/1000)),3),CMB[[Cmb_ID]:[Cmb_ID]],0),SUM(N(DY$1),N($R161),1)),CHOOSE(AC[[M]:[M]],1,0,1,AC[[DB]:[DB]])),PRODUCT(SUM(ROUND(AVERAGE(VALUE(DY$3),VALUE($P161)),0),CHOOSE(IF(OR(DY$1,$R161),4,INDEX(CMB[[Res_Rare]:[Res_Rare]],MATCH(ROUND(MIN(SUM(DY$4,$O161/1000),SUM($O161,DY$4/1000)),3),CMB[[Cmb_ID]:[Cmb_ID]],0))),-1,-1,0,0)),IF(OR(DY$1,$R161),4,INDEX(CMB[[Cmb_Rare]:[Cmb_Rare]],MATCH(ROUND(MIN(SUM(DY$4,$O161/1000),SUM($O161,DY$4/1000)),3),CMB[[Cmb_ID]:[Cmb_ID]],0))),CHOOSE(AC[[M]:[M]],2,1,1,SUM(AC[[AB]:[DB]])))),""))</f>
        <v/>
      </c>
      <c r="DZ161" t="str">
        <f>IF(OR(DZ$5="",$S161=""),"",IFERROR(SUM(PRODUCT(INDEX(CMB[[BA_0O]:[BA_2O]],MATCH(ROUND(MIN(SUM(DZ$4,$O161/1000),SUM($O161,DZ$4/1000)),3),CMB[[Cmb_ID]:[Cmb_ID]],0),SUM(N(DZ$1),N($R161),1)),CHOOSE(AC[[M]:[M]],1,1,0,AC[[AB]:[AB]])),PRODUCT(INDEX(CMB[[BD_0O]:[BD_2O]],MATCH(ROUND(MIN(SUM(DZ$4,$O161/1000),SUM($O161,DZ$4/1000)),3),CMB[[Cmb_ID]:[Cmb_ID]],0),SUM(N(DZ$1),N($R161),1)),CHOOSE(AC[[M]:[M]],1,0,1,AC[[DB]:[DB]])),PRODUCT(SUM(ROUND(AVERAGE(VALUE(DZ$3),VALUE($P161)),0),CHOOSE(IF(OR(DZ$1,$R161),4,INDEX(CMB[[Res_Rare]:[Res_Rare]],MATCH(ROUND(MIN(SUM(DZ$4,$O161/1000),SUM($O161,DZ$4/1000)),3),CMB[[Cmb_ID]:[Cmb_ID]],0))),-1,-1,0,0)),IF(OR(DZ$1,$R161),4,INDEX(CMB[[Cmb_Rare]:[Cmb_Rare]],MATCH(ROUND(MIN(SUM(DZ$4,$O161/1000),SUM($O161,DZ$4/1000)),3),CMB[[Cmb_ID]:[Cmb_ID]],0))),CHOOSE(AC[[M]:[M]],2,1,1,SUM(AC[[AB]:[DB]])))),""))</f>
        <v/>
      </c>
      <c r="EA161" t="str">
        <f>IF(OR(EA$5="",$S161=""),"",IFERROR(SUM(PRODUCT(INDEX(CMB[[BA_0O]:[BA_2O]],MATCH(ROUND(MIN(SUM(EA$4,$O161/1000),SUM($O161,EA$4/1000)),3),CMB[[Cmb_ID]:[Cmb_ID]],0),SUM(N(EA$1),N($R161),1)),CHOOSE(AC[[M]:[M]],1,1,0,AC[[AB]:[AB]])),PRODUCT(INDEX(CMB[[BD_0O]:[BD_2O]],MATCH(ROUND(MIN(SUM(EA$4,$O161/1000),SUM($O161,EA$4/1000)),3),CMB[[Cmb_ID]:[Cmb_ID]],0),SUM(N(EA$1),N($R161),1)),CHOOSE(AC[[M]:[M]],1,0,1,AC[[DB]:[DB]])),PRODUCT(SUM(ROUND(AVERAGE(VALUE(EA$3),VALUE($P161)),0),CHOOSE(IF(OR(EA$1,$R161),4,INDEX(CMB[[Res_Rare]:[Res_Rare]],MATCH(ROUND(MIN(SUM(EA$4,$O161/1000),SUM($O161,EA$4/1000)),3),CMB[[Cmb_ID]:[Cmb_ID]],0))),-1,-1,0,0)),IF(OR(EA$1,$R161),4,INDEX(CMB[[Cmb_Rare]:[Cmb_Rare]],MATCH(ROUND(MIN(SUM(EA$4,$O161/1000),SUM($O161,EA$4/1000)),3),CMB[[Cmb_ID]:[Cmb_ID]],0))),CHOOSE(AC[[M]:[M]],2,1,1,SUM(AC[[AB]:[DB]])))),""))</f>
        <v/>
      </c>
      <c r="EB161" t="str">
        <f>IF(OR(EB$5="",$S161=""),"",IFERROR(SUM(PRODUCT(INDEX(CMB[[BA_0O]:[BA_2O]],MATCH(ROUND(MIN(SUM(EB$4,$O161/1000),SUM($O161,EB$4/1000)),3),CMB[[Cmb_ID]:[Cmb_ID]],0),SUM(N(EB$1),N($R161),1)),CHOOSE(AC[[M]:[M]],1,1,0,AC[[AB]:[AB]])),PRODUCT(INDEX(CMB[[BD_0O]:[BD_2O]],MATCH(ROUND(MIN(SUM(EB$4,$O161/1000),SUM($O161,EB$4/1000)),3),CMB[[Cmb_ID]:[Cmb_ID]],0),SUM(N(EB$1),N($R161),1)),CHOOSE(AC[[M]:[M]],1,0,1,AC[[DB]:[DB]])),PRODUCT(SUM(ROUND(AVERAGE(VALUE(EB$3),VALUE($P161)),0),CHOOSE(IF(OR(EB$1,$R161),4,INDEX(CMB[[Res_Rare]:[Res_Rare]],MATCH(ROUND(MIN(SUM(EB$4,$O161/1000),SUM($O161,EB$4/1000)),3),CMB[[Cmb_ID]:[Cmb_ID]],0))),-1,-1,0,0)),IF(OR(EB$1,$R161),4,INDEX(CMB[[Cmb_Rare]:[Cmb_Rare]],MATCH(ROUND(MIN(SUM(EB$4,$O161/1000),SUM($O161,EB$4/1000)),3),CMB[[Cmb_ID]:[Cmb_ID]],0))),CHOOSE(AC[[M]:[M]],2,1,1,SUM(AC[[AB]:[DB]])))),""))</f>
        <v/>
      </c>
      <c r="EC161" t="str">
        <f>IF(OR(EC$5="",$S161=""),"",IFERROR(SUM(PRODUCT(INDEX(CMB[[BA_0O]:[BA_2O]],MATCH(ROUND(MIN(SUM(EC$4,$O161/1000),SUM($O161,EC$4/1000)),3),CMB[[Cmb_ID]:[Cmb_ID]],0),SUM(N(EC$1),N($R161),1)),CHOOSE(AC[[M]:[M]],1,1,0,AC[[AB]:[AB]])),PRODUCT(INDEX(CMB[[BD_0O]:[BD_2O]],MATCH(ROUND(MIN(SUM(EC$4,$O161/1000),SUM($O161,EC$4/1000)),3),CMB[[Cmb_ID]:[Cmb_ID]],0),SUM(N(EC$1),N($R161),1)),CHOOSE(AC[[M]:[M]],1,0,1,AC[[DB]:[DB]])),PRODUCT(SUM(ROUND(AVERAGE(VALUE(EC$3),VALUE($P161)),0),CHOOSE(IF(OR(EC$1,$R161),4,INDEX(CMB[[Res_Rare]:[Res_Rare]],MATCH(ROUND(MIN(SUM(EC$4,$O161/1000),SUM($O161,EC$4/1000)),3),CMB[[Cmb_ID]:[Cmb_ID]],0))),-1,-1,0,0)),IF(OR(EC$1,$R161),4,INDEX(CMB[[Cmb_Rare]:[Cmb_Rare]],MATCH(ROUND(MIN(SUM(EC$4,$O161/1000),SUM($O161,EC$4/1000)),3),CMB[[Cmb_ID]:[Cmb_ID]],0))),CHOOSE(AC[[M]:[M]],2,1,1,SUM(AC[[AB]:[DB]])))),""))</f>
        <v/>
      </c>
      <c r="ED161" t="str">
        <f>IF(OR(ED$5="",$S161=""),"",IFERROR(SUM(PRODUCT(INDEX(CMB[[BA_0O]:[BA_2O]],MATCH(ROUND(MIN(SUM(ED$4,$O161/1000),SUM($O161,ED$4/1000)),3),CMB[[Cmb_ID]:[Cmb_ID]],0),SUM(N(ED$1),N($R161),1)),CHOOSE(AC[[M]:[M]],1,1,0,AC[[AB]:[AB]])),PRODUCT(INDEX(CMB[[BD_0O]:[BD_2O]],MATCH(ROUND(MIN(SUM(ED$4,$O161/1000),SUM($O161,ED$4/1000)),3),CMB[[Cmb_ID]:[Cmb_ID]],0),SUM(N(ED$1),N($R161),1)),CHOOSE(AC[[M]:[M]],1,0,1,AC[[DB]:[DB]])),PRODUCT(SUM(ROUND(AVERAGE(VALUE(ED$3),VALUE($P161)),0),CHOOSE(IF(OR(ED$1,$R161),4,INDEX(CMB[[Res_Rare]:[Res_Rare]],MATCH(ROUND(MIN(SUM(ED$4,$O161/1000),SUM($O161,ED$4/1000)),3),CMB[[Cmb_ID]:[Cmb_ID]],0))),-1,-1,0,0)),IF(OR(ED$1,$R161),4,INDEX(CMB[[Cmb_Rare]:[Cmb_Rare]],MATCH(ROUND(MIN(SUM(ED$4,$O161/1000),SUM($O161,ED$4/1000)),3),CMB[[Cmb_ID]:[Cmb_ID]],0))),CHOOSE(AC[[M]:[M]],2,1,1,SUM(AC[[AB]:[DB]])))),""))</f>
        <v/>
      </c>
      <c r="EE161" t="str">
        <f>IF(OR(EE$5="",$S161=""),"",IFERROR(SUM(PRODUCT(INDEX(CMB[[BA_0O]:[BA_2O]],MATCH(ROUND(MIN(SUM(EE$4,$O161/1000),SUM($O161,EE$4/1000)),3),CMB[[Cmb_ID]:[Cmb_ID]],0),SUM(N(EE$1),N($R161),1)),CHOOSE(AC[[M]:[M]],1,1,0,AC[[AB]:[AB]])),PRODUCT(INDEX(CMB[[BD_0O]:[BD_2O]],MATCH(ROUND(MIN(SUM(EE$4,$O161/1000),SUM($O161,EE$4/1000)),3),CMB[[Cmb_ID]:[Cmb_ID]],0),SUM(N(EE$1),N($R161),1)),CHOOSE(AC[[M]:[M]],1,0,1,AC[[DB]:[DB]])),PRODUCT(SUM(ROUND(AVERAGE(VALUE(EE$3),VALUE($P161)),0),CHOOSE(IF(OR(EE$1,$R161),4,INDEX(CMB[[Res_Rare]:[Res_Rare]],MATCH(ROUND(MIN(SUM(EE$4,$O161/1000),SUM($O161,EE$4/1000)),3),CMB[[Cmb_ID]:[Cmb_ID]],0))),-1,-1,0,0)),IF(OR(EE$1,$R161),4,INDEX(CMB[[Cmb_Rare]:[Cmb_Rare]],MATCH(ROUND(MIN(SUM(EE$4,$O161/1000),SUM($O161,EE$4/1000)),3),CMB[[Cmb_ID]:[Cmb_ID]],0))),CHOOSE(AC[[M]:[M]],2,1,1,SUM(AC[[AB]:[DB]])))),""))</f>
        <v/>
      </c>
      <c r="EF161" t="str">
        <f>IF(OR(EF$5="",$S161=""),"",IFERROR(SUM(PRODUCT(INDEX(CMB[[BA_0O]:[BA_2O]],MATCH(ROUND(MIN(SUM(EF$4,$O161/1000),SUM($O161,EF$4/1000)),3),CMB[[Cmb_ID]:[Cmb_ID]],0),SUM(N(EF$1),N($R161),1)),CHOOSE(AC[[M]:[M]],1,1,0,AC[[AB]:[AB]])),PRODUCT(INDEX(CMB[[BD_0O]:[BD_2O]],MATCH(ROUND(MIN(SUM(EF$4,$O161/1000),SUM($O161,EF$4/1000)),3),CMB[[Cmb_ID]:[Cmb_ID]],0),SUM(N(EF$1),N($R161),1)),CHOOSE(AC[[M]:[M]],1,0,1,AC[[DB]:[DB]])),PRODUCT(SUM(ROUND(AVERAGE(VALUE(EF$3),VALUE($P161)),0),CHOOSE(IF(OR(EF$1,$R161),4,INDEX(CMB[[Res_Rare]:[Res_Rare]],MATCH(ROUND(MIN(SUM(EF$4,$O161/1000),SUM($O161,EF$4/1000)),3),CMB[[Cmb_ID]:[Cmb_ID]],0))),-1,-1,0,0)),IF(OR(EF$1,$R161),4,INDEX(CMB[[Cmb_Rare]:[Cmb_Rare]],MATCH(ROUND(MIN(SUM(EF$4,$O161/1000),SUM($O161,EF$4/1000)),3),CMB[[Cmb_ID]:[Cmb_ID]],0))),CHOOSE(AC[[M]:[M]],2,1,1,SUM(AC[[AB]:[DB]])))),""))</f>
        <v/>
      </c>
      <c r="EG161" t="str">
        <f>IF(OR(EG$5="",$S161=""),"",IFERROR(SUM(PRODUCT(INDEX(CMB[[BA_0O]:[BA_2O]],MATCH(ROUND(MIN(SUM(EG$4,$O161/1000),SUM($O161,EG$4/1000)),3),CMB[[Cmb_ID]:[Cmb_ID]],0),SUM(N(EG$1),N($R161),1)),CHOOSE(AC[[M]:[M]],1,1,0,AC[[AB]:[AB]])),PRODUCT(INDEX(CMB[[BD_0O]:[BD_2O]],MATCH(ROUND(MIN(SUM(EG$4,$O161/1000),SUM($O161,EG$4/1000)),3),CMB[[Cmb_ID]:[Cmb_ID]],0),SUM(N(EG$1),N($R161),1)),CHOOSE(AC[[M]:[M]],1,0,1,AC[[DB]:[DB]])),PRODUCT(SUM(ROUND(AVERAGE(VALUE(EG$3),VALUE($P161)),0),CHOOSE(IF(OR(EG$1,$R161),4,INDEX(CMB[[Res_Rare]:[Res_Rare]],MATCH(ROUND(MIN(SUM(EG$4,$O161/1000),SUM($O161,EG$4/1000)),3),CMB[[Cmb_ID]:[Cmb_ID]],0))),-1,-1,0,0)),IF(OR(EG$1,$R161),4,INDEX(CMB[[Cmb_Rare]:[Cmb_Rare]],MATCH(ROUND(MIN(SUM(EG$4,$O161/1000),SUM($O161,EG$4/1000)),3),CMB[[Cmb_ID]:[Cmb_ID]],0))),CHOOSE(AC[[M]:[M]],2,1,1,SUM(AC[[AB]:[DB]])))),""))</f>
        <v/>
      </c>
      <c r="EH161" t="str">
        <f>IF(OR(EH$5="",$S161=""),"",IFERROR(SUM(PRODUCT(INDEX(CMB[[BA_0O]:[BA_2O]],MATCH(ROUND(MIN(SUM(EH$4,$O161/1000),SUM($O161,EH$4/1000)),3),CMB[[Cmb_ID]:[Cmb_ID]],0),SUM(N(EH$1),N($R161),1)),CHOOSE(AC[[M]:[M]],1,1,0,AC[[AB]:[AB]])),PRODUCT(INDEX(CMB[[BD_0O]:[BD_2O]],MATCH(ROUND(MIN(SUM(EH$4,$O161/1000),SUM($O161,EH$4/1000)),3),CMB[[Cmb_ID]:[Cmb_ID]],0),SUM(N(EH$1),N($R161),1)),CHOOSE(AC[[M]:[M]],1,0,1,AC[[DB]:[DB]])),PRODUCT(SUM(ROUND(AVERAGE(VALUE(EH$3),VALUE($P161)),0),CHOOSE(IF(OR(EH$1,$R161),4,INDEX(CMB[[Res_Rare]:[Res_Rare]],MATCH(ROUND(MIN(SUM(EH$4,$O161/1000),SUM($O161,EH$4/1000)),3),CMB[[Cmb_ID]:[Cmb_ID]],0))),-1,-1,0,0)),IF(OR(EH$1,$R161),4,INDEX(CMB[[Cmb_Rare]:[Cmb_Rare]],MATCH(ROUND(MIN(SUM(EH$4,$O161/1000),SUM($O161,EH$4/1000)),3),CMB[[Cmb_ID]:[Cmb_ID]],0))),CHOOSE(AC[[M]:[M]],2,1,1,SUM(AC[[AB]:[DB]])))),""))</f>
        <v/>
      </c>
      <c r="EI161" t="str">
        <f>IF(OR(EI$5="",$S161=""),"",IFERROR(SUM(PRODUCT(INDEX(CMB[[BA_0O]:[BA_2O]],MATCH(ROUND(MIN(SUM(EI$4,$O161/1000),SUM($O161,EI$4/1000)),3),CMB[[Cmb_ID]:[Cmb_ID]],0),SUM(N(EI$1),N($R161),1)),CHOOSE(AC[[M]:[M]],1,1,0,AC[[AB]:[AB]])),PRODUCT(INDEX(CMB[[BD_0O]:[BD_2O]],MATCH(ROUND(MIN(SUM(EI$4,$O161/1000),SUM($O161,EI$4/1000)),3),CMB[[Cmb_ID]:[Cmb_ID]],0),SUM(N(EI$1),N($R161),1)),CHOOSE(AC[[M]:[M]],1,0,1,AC[[DB]:[DB]])),PRODUCT(SUM(ROUND(AVERAGE(VALUE(EI$3),VALUE($P161)),0),CHOOSE(IF(OR(EI$1,$R161),4,INDEX(CMB[[Res_Rare]:[Res_Rare]],MATCH(ROUND(MIN(SUM(EI$4,$O161/1000),SUM($O161,EI$4/1000)),3),CMB[[Cmb_ID]:[Cmb_ID]],0))),-1,-1,0,0)),IF(OR(EI$1,$R161),4,INDEX(CMB[[Cmb_Rare]:[Cmb_Rare]],MATCH(ROUND(MIN(SUM(EI$4,$O161/1000),SUM($O161,EI$4/1000)),3),CMB[[Cmb_ID]:[Cmb_ID]],0))),CHOOSE(AC[[M]:[M]],2,1,1,SUM(AC[[AB]:[DB]])))),""))</f>
        <v/>
      </c>
      <c r="EJ161" t="str">
        <f>IF(OR(EJ$5="",$S161=""),"",IFERROR(SUM(PRODUCT(INDEX(CMB[[BA_0O]:[BA_2O]],MATCH(ROUND(MIN(SUM(EJ$4,$O161/1000),SUM($O161,EJ$4/1000)),3),CMB[[Cmb_ID]:[Cmb_ID]],0),SUM(N(EJ$1),N($R161),1)),CHOOSE(AC[[M]:[M]],1,1,0,AC[[AB]:[AB]])),PRODUCT(INDEX(CMB[[BD_0O]:[BD_2O]],MATCH(ROUND(MIN(SUM(EJ$4,$O161/1000),SUM($O161,EJ$4/1000)),3),CMB[[Cmb_ID]:[Cmb_ID]],0),SUM(N(EJ$1),N($R161),1)),CHOOSE(AC[[M]:[M]],1,0,1,AC[[DB]:[DB]])),PRODUCT(SUM(ROUND(AVERAGE(VALUE(EJ$3),VALUE($P161)),0),CHOOSE(IF(OR(EJ$1,$R161),4,INDEX(CMB[[Res_Rare]:[Res_Rare]],MATCH(ROUND(MIN(SUM(EJ$4,$O161/1000),SUM($O161,EJ$4/1000)),3),CMB[[Cmb_ID]:[Cmb_ID]],0))),-1,-1,0,0)),IF(OR(EJ$1,$R161),4,INDEX(CMB[[Cmb_Rare]:[Cmb_Rare]],MATCH(ROUND(MIN(SUM(EJ$4,$O161/1000),SUM($O161,EJ$4/1000)),3),CMB[[Cmb_ID]:[Cmb_ID]],0))),CHOOSE(AC[[M]:[M]],2,1,1,SUM(AC[[AB]:[DB]])))),""))</f>
        <v/>
      </c>
      <c r="EK161" t="str">
        <f>IF(OR(EK$5="",$S161=""),"",IFERROR(SUM(PRODUCT(INDEX(CMB[[BA_0O]:[BA_2O]],MATCH(ROUND(MIN(SUM(EK$4,$O161/1000),SUM($O161,EK$4/1000)),3),CMB[[Cmb_ID]:[Cmb_ID]],0),SUM(N(EK$1),N($R161),1)),CHOOSE(AC[[M]:[M]],1,1,0,AC[[AB]:[AB]])),PRODUCT(INDEX(CMB[[BD_0O]:[BD_2O]],MATCH(ROUND(MIN(SUM(EK$4,$O161/1000),SUM($O161,EK$4/1000)),3),CMB[[Cmb_ID]:[Cmb_ID]],0),SUM(N(EK$1),N($R161),1)),CHOOSE(AC[[M]:[M]],1,0,1,AC[[DB]:[DB]])),PRODUCT(SUM(ROUND(AVERAGE(VALUE(EK$3),VALUE($P161)),0),CHOOSE(IF(OR(EK$1,$R161),4,INDEX(CMB[[Res_Rare]:[Res_Rare]],MATCH(ROUND(MIN(SUM(EK$4,$O161/1000),SUM($O161,EK$4/1000)),3),CMB[[Cmb_ID]:[Cmb_ID]],0))),-1,-1,0,0)),IF(OR(EK$1,$R161),4,INDEX(CMB[[Cmb_Rare]:[Cmb_Rare]],MATCH(ROUND(MIN(SUM(EK$4,$O161/1000),SUM($O161,EK$4/1000)),3),CMB[[Cmb_ID]:[Cmb_ID]],0))),CHOOSE(AC[[M]:[M]],2,1,1,SUM(AC[[AB]:[DB]])))),""))</f>
        <v/>
      </c>
      <c r="EL161" t="str">
        <f>IF(OR(EL$5="",$S161=""),"",IFERROR(SUM(PRODUCT(INDEX(CMB[[BA_0O]:[BA_2O]],MATCH(ROUND(MIN(SUM(EL$4,$O161/1000),SUM($O161,EL$4/1000)),3),CMB[[Cmb_ID]:[Cmb_ID]],0),SUM(N(EL$1),N($R161),1)),CHOOSE(AC[[M]:[M]],1,1,0,AC[[AB]:[AB]])),PRODUCT(INDEX(CMB[[BD_0O]:[BD_2O]],MATCH(ROUND(MIN(SUM(EL$4,$O161/1000),SUM($O161,EL$4/1000)),3),CMB[[Cmb_ID]:[Cmb_ID]],0),SUM(N(EL$1),N($R161),1)),CHOOSE(AC[[M]:[M]],1,0,1,AC[[DB]:[DB]])),PRODUCT(SUM(ROUND(AVERAGE(VALUE(EL$3),VALUE($P161)),0),CHOOSE(IF(OR(EL$1,$R161),4,INDEX(CMB[[Res_Rare]:[Res_Rare]],MATCH(ROUND(MIN(SUM(EL$4,$O161/1000),SUM($O161,EL$4/1000)),3),CMB[[Cmb_ID]:[Cmb_ID]],0))),-1,-1,0,0)),IF(OR(EL$1,$R161),4,INDEX(CMB[[Cmb_Rare]:[Cmb_Rare]],MATCH(ROUND(MIN(SUM(EL$4,$O161/1000),SUM($O161,EL$4/1000)),3),CMB[[Cmb_ID]:[Cmb_ID]],0))),CHOOSE(AC[[M]:[M]],2,1,1,SUM(AC[[AB]:[DB]])))),""))</f>
        <v/>
      </c>
      <c r="EM161" t="str">
        <f>IF(OR(EM$5="",$S161=""),"",IFERROR(SUM(PRODUCT(INDEX(CMB[[BA_0O]:[BA_2O]],MATCH(ROUND(MIN(SUM(EM$4,$O161/1000),SUM($O161,EM$4/1000)),3),CMB[[Cmb_ID]:[Cmb_ID]],0),SUM(N(EM$1),N($R161),1)),CHOOSE(AC[[M]:[M]],1,1,0,AC[[AB]:[AB]])),PRODUCT(INDEX(CMB[[BD_0O]:[BD_2O]],MATCH(ROUND(MIN(SUM(EM$4,$O161/1000),SUM($O161,EM$4/1000)),3),CMB[[Cmb_ID]:[Cmb_ID]],0),SUM(N(EM$1),N($R161),1)),CHOOSE(AC[[M]:[M]],1,0,1,AC[[DB]:[DB]])),PRODUCT(SUM(ROUND(AVERAGE(VALUE(EM$3),VALUE($P161)),0),CHOOSE(IF(OR(EM$1,$R161),4,INDEX(CMB[[Res_Rare]:[Res_Rare]],MATCH(ROUND(MIN(SUM(EM$4,$O161/1000),SUM($O161,EM$4/1000)),3),CMB[[Cmb_ID]:[Cmb_ID]],0))),-1,-1,0,0)),IF(OR(EM$1,$R161),4,INDEX(CMB[[Cmb_Rare]:[Cmb_Rare]],MATCH(ROUND(MIN(SUM(EM$4,$O161/1000),SUM($O161,EM$4/1000)),3),CMB[[Cmb_ID]:[Cmb_ID]],0))),CHOOSE(AC[[M]:[M]],2,1,1,SUM(AC[[AB]:[DB]])))),""))</f>
        <v/>
      </c>
      <c r="EN161" t="str">
        <f>IF(OR(EN$5="",$S161=""),"",IFERROR(SUM(PRODUCT(INDEX(CMB[[BA_0O]:[BA_2O]],MATCH(ROUND(MIN(SUM(EN$4,$O161/1000),SUM($O161,EN$4/1000)),3),CMB[[Cmb_ID]:[Cmb_ID]],0),SUM(N(EN$1),N($R161),1)),CHOOSE(AC[[M]:[M]],1,1,0,AC[[AB]:[AB]])),PRODUCT(INDEX(CMB[[BD_0O]:[BD_2O]],MATCH(ROUND(MIN(SUM(EN$4,$O161/1000),SUM($O161,EN$4/1000)),3),CMB[[Cmb_ID]:[Cmb_ID]],0),SUM(N(EN$1),N($R161),1)),CHOOSE(AC[[M]:[M]],1,0,1,AC[[DB]:[DB]])),PRODUCT(SUM(ROUND(AVERAGE(VALUE(EN$3),VALUE($P161)),0),CHOOSE(IF(OR(EN$1,$R161),4,INDEX(CMB[[Res_Rare]:[Res_Rare]],MATCH(ROUND(MIN(SUM(EN$4,$O161/1000),SUM($O161,EN$4/1000)),3),CMB[[Cmb_ID]:[Cmb_ID]],0))),-1,-1,0,0)),IF(OR(EN$1,$R161),4,INDEX(CMB[[Cmb_Rare]:[Cmb_Rare]],MATCH(ROUND(MIN(SUM(EN$4,$O161/1000),SUM($O161,EN$4/1000)),3),CMB[[Cmb_ID]:[Cmb_ID]],0))),CHOOSE(AC[[M]:[M]],2,1,1,SUM(AC[[AB]:[DB]])))),""))</f>
        <v/>
      </c>
      <c r="EO161" t="str">
        <f>IF(OR(EO$5="",$S161=""),"",IFERROR(SUM(PRODUCT(INDEX(CMB[[BA_0O]:[BA_2O]],MATCH(ROUND(MIN(SUM(EO$4,$O161/1000),SUM($O161,EO$4/1000)),3),CMB[[Cmb_ID]:[Cmb_ID]],0),SUM(N(EO$1),N($R161),1)),CHOOSE(AC[[M]:[M]],1,1,0,AC[[AB]:[AB]])),PRODUCT(INDEX(CMB[[BD_0O]:[BD_2O]],MATCH(ROUND(MIN(SUM(EO$4,$O161/1000),SUM($O161,EO$4/1000)),3),CMB[[Cmb_ID]:[Cmb_ID]],0),SUM(N(EO$1),N($R161),1)),CHOOSE(AC[[M]:[M]],1,0,1,AC[[DB]:[DB]])),PRODUCT(SUM(ROUND(AVERAGE(VALUE(EO$3),VALUE($P161)),0),CHOOSE(IF(OR(EO$1,$R161),4,INDEX(CMB[[Res_Rare]:[Res_Rare]],MATCH(ROUND(MIN(SUM(EO$4,$O161/1000),SUM($O161,EO$4/1000)),3),CMB[[Cmb_ID]:[Cmb_ID]],0))),-1,-1,0,0)),IF(OR(EO$1,$R161),4,INDEX(CMB[[Cmb_Rare]:[Cmb_Rare]],MATCH(ROUND(MIN(SUM(EO$4,$O161/1000),SUM($O161,EO$4/1000)),3),CMB[[Cmb_ID]:[Cmb_ID]],0))),CHOOSE(AC[[M]:[M]],2,1,1,SUM(AC[[AB]:[DB]])))),""))</f>
        <v/>
      </c>
      <c r="EP161" t="str">
        <f>IF(OR(EP$5="",$S161=""),"",IFERROR(SUM(PRODUCT(INDEX(CMB[[BA_0O]:[BA_2O]],MATCH(ROUND(MIN(SUM(EP$4,$O161/1000),SUM($O161,EP$4/1000)),3),CMB[[Cmb_ID]:[Cmb_ID]],0),SUM(N(EP$1),N($R161),1)),CHOOSE(AC[[M]:[M]],1,1,0,AC[[AB]:[AB]])),PRODUCT(INDEX(CMB[[BD_0O]:[BD_2O]],MATCH(ROUND(MIN(SUM(EP$4,$O161/1000),SUM($O161,EP$4/1000)),3),CMB[[Cmb_ID]:[Cmb_ID]],0),SUM(N(EP$1),N($R161),1)),CHOOSE(AC[[M]:[M]],1,0,1,AC[[DB]:[DB]])),PRODUCT(SUM(ROUND(AVERAGE(VALUE(EP$3),VALUE($P161)),0),CHOOSE(IF(OR(EP$1,$R161),4,INDEX(CMB[[Res_Rare]:[Res_Rare]],MATCH(ROUND(MIN(SUM(EP$4,$O161/1000),SUM($O161,EP$4/1000)),3),CMB[[Cmb_ID]:[Cmb_ID]],0))),-1,-1,0,0)),IF(OR(EP$1,$R161),4,INDEX(CMB[[Cmb_Rare]:[Cmb_Rare]],MATCH(ROUND(MIN(SUM(EP$4,$O161/1000),SUM($O161,EP$4/1000)),3),CMB[[Cmb_ID]:[Cmb_ID]],0))),CHOOSE(AC[[M]:[M]],2,1,1,SUM(AC[[AB]:[DB]])))),""))</f>
        <v/>
      </c>
      <c r="EQ161" t="str">
        <f>IF(OR(EQ$5="",$S161=""),"",IFERROR(SUM(PRODUCT(INDEX(CMB[[BA_0O]:[BA_2O]],MATCH(ROUND(MIN(SUM(EQ$4,$O161/1000),SUM($O161,EQ$4/1000)),3),CMB[[Cmb_ID]:[Cmb_ID]],0),SUM(N(EQ$1),N($R161),1)),CHOOSE(AC[[M]:[M]],1,1,0,AC[[AB]:[AB]])),PRODUCT(INDEX(CMB[[BD_0O]:[BD_2O]],MATCH(ROUND(MIN(SUM(EQ$4,$O161/1000),SUM($O161,EQ$4/1000)),3),CMB[[Cmb_ID]:[Cmb_ID]],0),SUM(N(EQ$1),N($R161),1)),CHOOSE(AC[[M]:[M]],1,0,1,AC[[DB]:[DB]])),PRODUCT(SUM(ROUND(AVERAGE(VALUE(EQ$3),VALUE($P161)),0),CHOOSE(IF(OR(EQ$1,$R161),4,INDEX(CMB[[Res_Rare]:[Res_Rare]],MATCH(ROUND(MIN(SUM(EQ$4,$O161/1000),SUM($O161,EQ$4/1000)),3),CMB[[Cmb_ID]:[Cmb_ID]],0))),-1,-1,0,0)),IF(OR(EQ$1,$R161),4,INDEX(CMB[[Cmb_Rare]:[Cmb_Rare]],MATCH(ROUND(MIN(SUM(EQ$4,$O161/1000),SUM($O161,EQ$4/1000)),3),CMB[[Cmb_ID]:[Cmb_ID]],0))),CHOOSE(AC[[M]:[M]],2,1,1,SUM(AC[[AB]:[DB]])))),""))</f>
        <v/>
      </c>
      <c r="ER161" t="str">
        <f>IF(OR(ER$5="",$S161=""),"",IFERROR(SUM(PRODUCT(INDEX(CMB[[BA_0O]:[BA_2O]],MATCH(ROUND(MIN(SUM(ER$4,$O161/1000),SUM($O161,ER$4/1000)),3),CMB[[Cmb_ID]:[Cmb_ID]],0),SUM(N(ER$1),N($R161),1)),CHOOSE(AC[[M]:[M]],1,1,0,AC[[AB]:[AB]])),PRODUCT(INDEX(CMB[[BD_0O]:[BD_2O]],MATCH(ROUND(MIN(SUM(ER$4,$O161/1000),SUM($O161,ER$4/1000)),3),CMB[[Cmb_ID]:[Cmb_ID]],0),SUM(N(ER$1),N($R161),1)),CHOOSE(AC[[M]:[M]],1,0,1,AC[[DB]:[DB]])),PRODUCT(SUM(ROUND(AVERAGE(VALUE(ER$3),VALUE($P161)),0),CHOOSE(IF(OR(ER$1,$R161),4,INDEX(CMB[[Res_Rare]:[Res_Rare]],MATCH(ROUND(MIN(SUM(ER$4,$O161/1000),SUM($O161,ER$4/1000)),3),CMB[[Cmb_ID]:[Cmb_ID]],0))),-1,-1,0,0)),IF(OR(ER$1,$R161),4,INDEX(CMB[[Cmb_Rare]:[Cmb_Rare]],MATCH(ROUND(MIN(SUM(ER$4,$O161/1000),SUM($O161,ER$4/1000)),3),CMB[[Cmb_ID]:[Cmb_ID]],0))),CHOOSE(AC[[M]:[M]],2,1,1,SUM(AC[[AB]:[DB]])))),""))</f>
        <v/>
      </c>
      <c r="ES161" t="str">
        <f>IF(OR(ES$5="",$S161=""),"",IFERROR(SUM(PRODUCT(INDEX(CMB[[BA_0O]:[BA_2O]],MATCH(ROUND(MIN(SUM(ES$4,$O161/1000),SUM($O161,ES$4/1000)),3),CMB[[Cmb_ID]:[Cmb_ID]],0),SUM(N(ES$1),N($R161),1)),CHOOSE(AC[[M]:[M]],1,1,0,AC[[AB]:[AB]])),PRODUCT(INDEX(CMB[[BD_0O]:[BD_2O]],MATCH(ROUND(MIN(SUM(ES$4,$O161/1000),SUM($O161,ES$4/1000)),3),CMB[[Cmb_ID]:[Cmb_ID]],0),SUM(N(ES$1),N($R161),1)),CHOOSE(AC[[M]:[M]],1,0,1,AC[[DB]:[DB]])),PRODUCT(SUM(ROUND(AVERAGE(VALUE(ES$3),VALUE($P161)),0),CHOOSE(IF(OR(ES$1,$R161),4,INDEX(CMB[[Res_Rare]:[Res_Rare]],MATCH(ROUND(MIN(SUM(ES$4,$O161/1000),SUM($O161,ES$4/1000)),3),CMB[[Cmb_ID]:[Cmb_ID]],0))),-1,-1,0,0)),IF(OR(ES$1,$R161),4,INDEX(CMB[[Cmb_Rare]:[Cmb_Rare]],MATCH(ROUND(MIN(SUM(ES$4,$O161/1000),SUM($O161,ES$4/1000)),3),CMB[[Cmb_ID]:[Cmb_ID]],0))),CHOOSE(AC[[M]:[M]],2,1,1,SUM(AC[[AB]:[DB]])))),""))</f>
        <v/>
      </c>
      <c r="ET161" t="str">
        <f>IF(OR(ET$5="",$S161=""),"",IFERROR(SUM(PRODUCT(INDEX(CMB[[BA_0O]:[BA_2O]],MATCH(ROUND(MIN(SUM(ET$4,$O161/1000),SUM($O161,ET$4/1000)),3),CMB[[Cmb_ID]:[Cmb_ID]],0),SUM(N(ET$1),N($R161),1)),CHOOSE(AC[[M]:[M]],1,1,0,AC[[AB]:[AB]])),PRODUCT(INDEX(CMB[[BD_0O]:[BD_2O]],MATCH(ROUND(MIN(SUM(ET$4,$O161/1000),SUM($O161,ET$4/1000)),3),CMB[[Cmb_ID]:[Cmb_ID]],0),SUM(N(ET$1),N($R161),1)),CHOOSE(AC[[M]:[M]],1,0,1,AC[[DB]:[DB]])),PRODUCT(SUM(ROUND(AVERAGE(VALUE(ET$3),VALUE($P161)),0),CHOOSE(IF(OR(ET$1,$R161),4,INDEX(CMB[[Res_Rare]:[Res_Rare]],MATCH(ROUND(MIN(SUM(ET$4,$O161/1000),SUM($O161,ET$4/1000)),3),CMB[[Cmb_ID]:[Cmb_ID]],0))),-1,-1,0,0)),IF(OR(ET$1,$R161),4,INDEX(CMB[[Cmb_Rare]:[Cmb_Rare]],MATCH(ROUND(MIN(SUM(ET$4,$O161/1000),SUM($O161,ET$4/1000)),3),CMB[[Cmb_ID]:[Cmb_ID]],0))),CHOOSE(AC[[M]:[M]],2,1,1,SUM(AC[[AB]:[DB]])))),""))</f>
        <v/>
      </c>
      <c r="EU161" t="str">
        <f>IF(OR(EU$5="",$S161=""),"",IFERROR(SUM(PRODUCT(INDEX(CMB[[BA_0O]:[BA_2O]],MATCH(ROUND(MIN(SUM(EU$4,$O161/1000),SUM($O161,EU$4/1000)),3),CMB[[Cmb_ID]:[Cmb_ID]],0),SUM(N(EU$1),N($R161),1)),CHOOSE(AC[[M]:[M]],1,1,0,AC[[AB]:[AB]])),PRODUCT(INDEX(CMB[[BD_0O]:[BD_2O]],MATCH(ROUND(MIN(SUM(EU$4,$O161/1000),SUM($O161,EU$4/1000)),3),CMB[[Cmb_ID]:[Cmb_ID]],0),SUM(N(EU$1),N($R161),1)),CHOOSE(AC[[M]:[M]],1,0,1,AC[[DB]:[DB]])),PRODUCT(SUM(ROUND(AVERAGE(VALUE(EU$3),VALUE($P161)),0),CHOOSE(IF(OR(EU$1,$R161),4,INDEX(CMB[[Res_Rare]:[Res_Rare]],MATCH(ROUND(MIN(SUM(EU$4,$O161/1000),SUM($O161,EU$4/1000)),3),CMB[[Cmb_ID]:[Cmb_ID]],0))),-1,-1,0,0)),IF(OR(EU$1,$R161),4,INDEX(CMB[[Cmb_Rare]:[Cmb_Rare]],MATCH(ROUND(MIN(SUM(EU$4,$O161/1000),SUM($O161,EU$4/1000)),3),CMB[[Cmb_ID]:[Cmb_ID]],0))),CHOOSE(AC[[M]:[M]],2,1,1,SUM(AC[[AB]:[DB]])))),""))</f>
        <v/>
      </c>
      <c r="EV161" t="str">
        <f>IF(OR(EV$5="",$S161=""),"",IFERROR(SUM(PRODUCT(INDEX(CMB[[BA_0O]:[BA_2O]],MATCH(ROUND(MIN(SUM(EV$4,$O161/1000),SUM($O161,EV$4/1000)),3),CMB[[Cmb_ID]:[Cmb_ID]],0),SUM(N(EV$1),N($R161),1)),CHOOSE(AC[[M]:[M]],1,1,0,AC[[AB]:[AB]])),PRODUCT(INDEX(CMB[[BD_0O]:[BD_2O]],MATCH(ROUND(MIN(SUM(EV$4,$O161/1000),SUM($O161,EV$4/1000)),3),CMB[[Cmb_ID]:[Cmb_ID]],0),SUM(N(EV$1),N($R161),1)),CHOOSE(AC[[M]:[M]],1,0,1,AC[[DB]:[DB]])),PRODUCT(SUM(ROUND(AVERAGE(VALUE(EV$3),VALUE($P161)),0),CHOOSE(IF(OR(EV$1,$R161),4,INDEX(CMB[[Res_Rare]:[Res_Rare]],MATCH(ROUND(MIN(SUM(EV$4,$O161/1000),SUM($O161,EV$4/1000)),3),CMB[[Cmb_ID]:[Cmb_ID]],0))),-1,-1,0,0)),IF(OR(EV$1,$R161),4,INDEX(CMB[[Cmb_Rare]:[Cmb_Rare]],MATCH(ROUND(MIN(SUM(EV$4,$O161/1000),SUM($O161,EV$4/1000)),3),CMB[[Cmb_ID]:[Cmb_ID]],0))),CHOOSE(AC[[M]:[M]],2,1,1,SUM(AC[[AB]:[DB]])))),""))</f>
        <v/>
      </c>
      <c r="EW161" t="str">
        <f>IF(OR(EW$5="",$S161=""),"",IFERROR(SUM(PRODUCT(INDEX(CMB[[BA_0O]:[BA_2O]],MATCH(ROUND(MIN(SUM(EW$4,$O161/1000),SUM($O161,EW$4/1000)),3),CMB[[Cmb_ID]:[Cmb_ID]],0),SUM(N(EW$1),N($R161),1)),CHOOSE(AC[[M]:[M]],1,1,0,AC[[AB]:[AB]])),PRODUCT(INDEX(CMB[[BD_0O]:[BD_2O]],MATCH(ROUND(MIN(SUM(EW$4,$O161/1000),SUM($O161,EW$4/1000)),3),CMB[[Cmb_ID]:[Cmb_ID]],0),SUM(N(EW$1),N($R161),1)),CHOOSE(AC[[M]:[M]],1,0,1,AC[[DB]:[DB]])),PRODUCT(SUM(ROUND(AVERAGE(VALUE(EW$3),VALUE($P161)),0),CHOOSE(IF(OR(EW$1,$R161),4,INDEX(CMB[[Res_Rare]:[Res_Rare]],MATCH(ROUND(MIN(SUM(EW$4,$O161/1000),SUM($O161,EW$4/1000)),3),CMB[[Cmb_ID]:[Cmb_ID]],0))),-1,-1,0,0)),IF(OR(EW$1,$R161),4,INDEX(CMB[[Cmb_Rare]:[Cmb_Rare]],MATCH(ROUND(MIN(SUM(EW$4,$O161/1000),SUM($O161,EW$4/1000)),3),CMB[[Cmb_ID]:[Cmb_ID]],0))),CHOOSE(AC[[M]:[M]],2,1,1,SUM(AC[[AB]:[DB]])))),""))</f>
        <v/>
      </c>
      <c r="EX161" t="str">
        <f>IF(OR(EX$5="",$S161=""),"",IFERROR(SUM(PRODUCT(INDEX(CMB[[BA_0O]:[BA_2O]],MATCH(ROUND(MIN(SUM(EX$4,$O161/1000),SUM($O161,EX$4/1000)),3),CMB[[Cmb_ID]:[Cmb_ID]],0),SUM(N(EX$1),N($R161),1)),CHOOSE(AC[[M]:[M]],1,1,0,AC[[AB]:[AB]])),PRODUCT(INDEX(CMB[[BD_0O]:[BD_2O]],MATCH(ROUND(MIN(SUM(EX$4,$O161/1000),SUM($O161,EX$4/1000)),3),CMB[[Cmb_ID]:[Cmb_ID]],0),SUM(N(EX$1),N($R161),1)),CHOOSE(AC[[M]:[M]],1,0,1,AC[[DB]:[DB]])),PRODUCT(SUM(ROUND(AVERAGE(VALUE(EX$3),VALUE($P161)),0),CHOOSE(IF(OR(EX$1,$R161),4,INDEX(CMB[[Res_Rare]:[Res_Rare]],MATCH(ROUND(MIN(SUM(EX$4,$O161/1000),SUM($O161,EX$4/1000)),3),CMB[[Cmb_ID]:[Cmb_ID]],0))),-1,-1,0,0)),IF(OR(EX$1,$R161),4,INDEX(CMB[[Cmb_Rare]:[Cmb_Rare]],MATCH(ROUND(MIN(SUM(EX$4,$O161/1000),SUM($O161,EX$4/1000)),3),CMB[[Cmb_ID]:[Cmb_ID]],0))),CHOOSE(AC[[M]:[M]],2,1,1,SUM(AC[[AB]:[DB]])))),""))</f>
        <v/>
      </c>
      <c r="EY161" t="str">
        <f>IF(OR(EY$5="",$S161=""),"",IFERROR(SUM(PRODUCT(INDEX(CMB[[BA_0O]:[BA_2O]],MATCH(ROUND(MIN(SUM(EY$4,$O161/1000),SUM($O161,EY$4/1000)),3),CMB[[Cmb_ID]:[Cmb_ID]],0),SUM(N(EY$1),N($R161),1)),CHOOSE(AC[[M]:[M]],1,1,0,AC[[AB]:[AB]])),PRODUCT(INDEX(CMB[[BD_0O]:[BD_2O]],MATCH(ROUND(MIN(SUM(EY$4,$O161/1000),SUM($O161,EY$4/1000)),3),CMB[[Cmb_ID]:[Cmb_ID]],0),SUM(N(EY$1),N($R161),1)),CHOOSE(AC[[M]:[M]],1,0,1,AC[[DB]:[DB]])),PRODUCT(SUM(ROUND(AVERAGE(VALUE(EY$3),VALUE($P161)),0),CHOOSE(IF(OR(EY$1,$R161),4,INDEX(CMB[[Res_Rare]:[Res_Rare]],MATCH(ROUND(MIN(SUM(EY$4,$O161/1000),SUM($O161,EY$4/1000)),3),CMB[[Cmb_ID]:[Cmb_ID]],0))),-1,-1,0,0)),IF(OR(EY$1,$R161),4,INDEX(CMB[[Cmb_Rare]:[Cmb_Rare]],MATCH(ROUND(MIN(SUM(EY$4,$O161/1000),SUM($O161,EY$4/1000)),3),CMB[[Cmb_ID]:[Cmb_ID]],0))),CHOOSE(AC[[M]:[M]],2,1,1,SUM(AC[[AB]:[DB]])))),""))</f>
        <v/>
      </c>
      <c r="EZ161" t="str">
        <f>IF(OR(EZ$5="",$S161=""),"",IFERROR(SUM(PRODUCT(INDEX(CMB[[BA_0O]:[BA_2O]],MATCH(ROUND(MIN(SUM(EZ$4,$O161/1000),SUM($O161,EZ$4/1000)),3),CMB[[Cmb_ID]:[Cmb_ID]],0),SUM(N(EZ$1),N($R161),1)),CHOOSE(AC[[M]:[M]],1,1,0,AC[[AB]:[AB]])),PRODUCT(INDEX(CMB[[BD_0O]:[BD_2O]],MATCH(ROUND(MIN(SUM(EZ$4,$O161/1000),SUM($O161,EZ$4/1000)),3),CMB[[Cmb_ID]:[Cmb_ID]],0),SUM(N(EZ$1),N($R161),1)),CHOOSE(AC[[M]:[M]],1,0,1,AC[[DB]:[DB]])),PRODUCT(SUM(ROUND(AVERAGE(VALUE(EZ$3),VALUE($P161)),0),CHOOSE(IF(OR(EZ$1,$R161),4,INDEX(CMB[[Res_Rare]:[Res_Rare]],MATCH(ROUND(MIN(SUM(EZ$4,$O161/1000),SUM($O161,EZ$4/1000)),3),CMB[[Cmb_ID]:[Cmb_ID]],0))),-1,-1,0,0)),IF(OR(EZ$1,$R161),4,INDEX(CMB[[Cmb_Rare]:[Cmb_Rare]],MATCH(ROUND(MIN(SUM(EZ$4,$O161/1000),SUM($O161,EZ$4/1000)),3),CMB[[Cmb_ID]:[Cmb_ID]],0))),CHOOSE(AC[[M]:[M]],2,1,1,SUM(AC[[AB]:[DB]])))),""))</f>
        <v/>
      </c>
      <c r="FA161" t="str">
        <f>IF(OR(FA$5="",$S161=""),"",IFERROR(SUM(PRODUCT(INDEX(CMB[[BA_0O]:[BA_2O]],MATCH(ROUND(MIN(SUM(FA$4,$O161/1000),SUM($O161,FA$4/1000)),3),CMB[[Cmb_ID]:[Cmb_ID]],0),SUM(N(FA$1),N($R161),1)),CHOOSE(AC[[M]:[M]],1,1,0,AC[[AB]:[AB]])),PRODUCT(INDEX(CMB[[BD_0O]:[BD_2O]],MATCH(ROUND(MIN(SUM(FA$4,$O161/1000),SUM($O161,FA$4/1000)),3),CMB[[Cmb_ID]:[Cmb_ID]],0),SUM(N(FA$1),N($R161),1)),CHOOSE(AC[[M]:[M]],1,0,1,AC[[DB]:[DB]])),PRODUCT(SUM(ROUND(AVERAGE(VALUE(FA$3),VALUE($P161)),0),CHOOSE(IF(OR(FA$1,$R161),4,INDEX(CMB[[Res_Rare]:[Res_Rare]],MATCH(ROUND(MIN(SUM(FA$4,$O161/1000),SUM($O161,FA$4/1000)),3),CMB[[Cmb_ID]:[Cmb_ID]],0))),-1,-1,0,0)),IF(OR(FA$1,$R161),4,INDEX(CMB[[Cmb_Rare]:[Cmb_Rare]],MATCH(ROUND(MIN(SUM(FA$4,$O161/1000),SUM($O161,FA$4/1000)),3),CMB[[Cmb_ID]:[Cmb_ID]],0))),CHOOSE(AC[[M]:[M]],2,1,1,SUM(AC[[AB]:[DB]])))),""))</f>
        <v/>
      </c>
      <c r="FB161" t="str">
        <f>IF(OR(FB$5="",$S161=""),"",IFERROR(SUM(PRODUCT(INDEX(CMB[[BA_0O]:[BA_2O]],MATCH(ROUND(MIN(SUM(FB$4,$O161/1000),SUM($O161,FB$4/1000)),3),CMB[[Cmb_ID]:[Cmb_ID]],0),SUM(N(FB$1),N($R161),1)),CHOOSE(AC[[M]:[M]],1,1,0,AC[[AB]:[AB]])),PRODUCT(INDEX(CMB[[BD_0O]:[BD_2O]],MATCH(ROUND(MIN(SUM(FB$4,$O161/1000),SUM($O161,FB$4/1000)),3),CMB[[Cmb_ID]:[Cmb_ID]],0),SUM(N(FB$1),N($R161),1)),CHOOSE(AC[[M]:[M]],1,0,1,AC[[DB]:[DB]])),PRODUCT(SUM(ROUND(AVERAGE(VALUE(FB$3),VALUE($P161)),0),CHOOSE(IF(OR(FB$1,$R161),4,INDEX(CMB[[Res_Rare]:[Res_Rare]],MATCH(ROUND(MIN(SUM(FB$4,$O161/1000),SUM($O161,FB$4/1000)),3),CMB[[Cmb_ID]:[Cmb_ID]],0))),-1,-1,0,0)),IF(OR(FB$1,$R161),4,INDEX(CMB[[Cmb_Rare]:[Cmb_Rare]],MATCH(ROUND(MIN(SUM(FB$4,$O161/1000),SUM($O161,FB$4/1000)),3),CMB[[Cmb_ID]:[Cmb_ID]],0))),CHOOSE(AC[[M]:[M]],2,1,1,SUM(AC[[AB]:[DB]])))),""))</f>
        <v/>
      </c>
      <c r="FC161" t="str">
        <f>IF(OR(FC$5="",$S161=""),"",IFERROR(SUM(PRODUCT(INDEX(CMB[[BA_0O]:[BA_2O]],MATCH(ROUND(MIN(SUM(FC$4,$O161/1000),SUM($O161,FC$4/1000)),3),CMB[[Cmb_ID]:[Cmb_ID]],0),SUM(N(FC$1),N($R161),1)),CHOOSE(AC[[M]:[M]],1,1,0,AC[[AB]:[AB]])),PRODUCT(INDEX(CMB[[BD_0O]:[BD_2O]],MATCH(ROUND(MIN(SUM(FC$4,$O161/1000),SUM($O161,FC$4/1000)),3),CMB[[Cmb_ID]:[Cmb_ID]],0),SUM(N(FC$1),N($R161),1)),CHOOSE(AC[[M]:[M]],1,0,1,AC[[DB]:[DB]])),PRODUCT(SUM(ROUND(AVERAGE(VALUE(FC$3),VALUE($P161)),0),CHOOSE(IF(OR(FC$1,$R161),4,INDEX(CMB[[Res_Rare]:[Res_Rare]],MATCH(ROUND(MIN(SUM(FC$4,$O161/1000),SUM($O161,FC$4/1000)),3),CMB[[Cmb_ID]:[Cmb_ID]],0))),-1,-1,0,0)),IF(OR(FC$1,$R161),4,INDEX(CMB[[Cmb_Rare]:[Cmb_Rare]],MATCH(ROUND(MIN(SUM(FC$4,$O161/1000),SUM($O161,FC$4/1000)),3),CMB[[Cmb_ID]:[Cmb_ID]],0))),CHOOSE(AC[[M]:[M]],2,1,1,SUM(AC[[AB]:[DB]])))),""))</f>
        <v/>
      </c>
      <c r="FD161" t="str">
        <f>IF(OR(FD$5="",$S161=""),"",IFERROR(SUM(PRODUCT(INDEX(CMB[[BA_0O]:[BA_2O]],MATCH(ROUND(MIN(SUM(FD$4,$O161/1000),SUM($O161,FD$4/1000)),3),CMB[[Cmb_ID]:[Cmb_ID]],0),SUM(N(FD$1),N($R161),1)),CHOOSE(AC[[M]:[M]],1,1,0,AC[[AB]:[AB]])),PRODUCT(INDEX(CMB[[BD_0O]:[BD_2O]],MATCH(ROUND(MIN(SUM(FD$4,$O161/1000),SUM($O161,FD$4/1000)),3),CMB[[Cmb_ID]:[Cmb_ID]],0),SUM(N(FD$1),N($R161),1)),CHOOSE(AC[[M]:[M]],1,0,1,AC[[DB]:[DB]])),PRODUCT(SUM(ROUND(AVERAGE(VALUE(FD$3),VALUE($P161)),0),CHOOSE(IF(OR(FD$1,$R161),4,INDEX(CMB[[Res_Rare]:[Res_Rare]],MATCH(ROUND(MIN(SUM(FD$4,$O161/1000),SUM($O161,FD$4/1000)),3),CMB[[Cmb_ID]:[Cmb_ID]],0))),-1,-1,0,0)),IF(OR(FD$1,$R161),4,INDEX(CMB[[Cmb_Rare]:[Cmb_Rare]],MATCH(ROUND(MIN(SUM(FD$4,$O161/1000),SUM($O161,FD$4/1000)),3),CMB[[Cmb_ID]:[Cmb_ID]],0))),CHOOSE(AC[[M]:[M]],2,1,1,SUM(AC[[AB]:[DB]])))),""))</f>
        <v/>
      </c>
      <c r="FE161" t="str">
        <f>IF(OR(FE$5="",$S161=""),"",IFERROR(SUM(PRODUCT(INDEX(CMB[[BA_0O]:[BA_2O]],MATCH(ROUND(MIN(SUM(FE$4,$O161/1000),SUM($O161,FE$4/1000)),3),CMB[[Cmb_ID]:[Cmb_ID]],0),SUM(N(FE$1),N($R161),1)),CHOOSE(AC[[M]:[M]],1,1,0,AC[[AB]:[AB]])),PRODUCT(INDEX(CMB[[BD_0O]:[BD_2O]],MATCH(ROUND(MIN(SUM(FE$4,$O161/1000),SUM($O161,FE$4/1000)),3),CMB[[Cmb_ID]:[Cmb_ID]],0),SUM(N(FE$1),N($R161),1)),CHOOSE(AC[[M]:[M]],1,0,1,AC[[DB]:[DB]])),PRODUCT(SUM(ROUND(AVERAGE(VALUE(FE$3),VALUE($P161)),0),CHOOSE(IF(OR(FE$1,$R161),4,INDEX(CMB[[Res_Rare]:[Res_Rare]],MATCH(ROUND(MIN(SUM(FE$4,$O161/1000),SUM($O161,FE$4/1000)),3),CMB[[Cmb_ID]:[Cmb_ID]],0))),-1,-1,0,0)),IF(OR(FE$1,$R161),4,INDEX(CMB[[Cmb_Rare]:[Cmb_Rare]],MATCH(ROUND(MIN(SUM(FE$4,$O161/1000),SUM($O161,FE$4/1000)),3),CMB[[Cmb_ID]:[Cmb_ID]],0))),CHOOSE(AC[[M]:[M]],2,1,1,SUM(AC[[AB]:[DB]])))),""))</f>
        <v/>
      </c>
      <c r="FF161" t="str">
        <f>IF(OR(FF$5="",$S161=""),"",IFERROR(SUM(PRODUCT(INDEX(CMB[[BA_0O]:[BA_2O]],MATCH(ROUND(MIN(SUM(FF$4,$O161/1000),SUM($O161,FF$4/1000)),3),CMB[[Cmb_ID]:[Cmb_ID]],0),SUM(N(FF$1),N($R161),1)),CHOOSE(AC[[M]:[M]],1,1,0,AC[[AB]:[AB]])),PRODUCT(INDEX(CMB[[BD_0O]:[BD_2O]],MATCH(ROUND(MIN(SUM(FF$4,$O161/1000),SUM($O161,FF$4/1000)),3),CMB[[Cmb_ID]:[Cmb_ID]],0),SUM(N(FF$1),N($R161),1)),CHOOSE(AC[[M]:[M]],1,0,1,AC[[DB]:[DB]])),PRODUCT(SUM(ROUND(AVERAGE(VALUE(FF$3),VALUE($P161)),0),CHOOSE(IF(OR(FF$1,$R161),4,INDEX(CMB[[Res_Rare]:[Res_Rare]],MATCH(ROUND(MIN(SUM(FF$4,$O161/1000),SUM($O161,FF$4/1000)),3),CMB[[Cmb_ID]:[Cmb_ID]],0))),-1,-1,0,0)),IF(OR(FF$1,$R161),4,INDEX(CMB[[Cmb_Rare]:[Cmb_Rare]],MATCH(ROUND(MIN(SUM(FF$4,$O161/1000),SUM($O161,FF$4/1000)),3),CMB[[Cmb_ID]:[Cmb_ID]],0))),CHOOSE(AC[[M]:[M]],2,1,1,SUM(AC[[AB]:[DB]])))),""))</f>
        <v/>
      </c>
      <c r="FG161" t="str">
        <f>IF(OR(FG$5="",$S161=""),"",IFERROR(SUM(PRODUCT(INDEX(CMB[[BA_0O]:[BA_2O]],MATCH(ROUND(MIN(SUM(FG$4,$O161/1000),SUM($O161,FG$4/1000)),3),CMB[[Cmb_ID]:[Cmb_ID]],0),SUM(N(FG$1),N($R161),1)),CHOOSE(AC[[M]:[M]],1,1,0,AC[[AB]:[AB]])),PRODUCT(INDEX(CMB[[BD_0O]:[BD_2O]],MATCH(ROUND(MIN(SUM(FG$4,$O161/1000),SUM($O161,FG$4/1000)),3),CMB[[Cmb_ID]:[Cmb_ID]],0),SUM(N(FG$1),N($R161),1)),CHOOSE(AC[[M]:[M]],1,0,1,AC[[DB]:[DB]])),PRODUCT(SUM(ROUND(AVERAGE(VALUE(FG$3),VALUE($P161)),0),CHOOSE(IF(OR(FG$1,$R161),4,INDEX(CMB[[Res_Rare]:[Res_Rare]],MATCH(ROUND(MIN(SUM(FG$4,$O161/1000),SUM($O161,FG$4/1000)),3),CMB[[Cmb_ID]:[Cmb_ID]],0))),-1,-1,0,0)),IF(OR(FG$1,$R161),4,INDEX(CMB[[Cmb_Rare]:[Cmb_Rare]],MATCH(ROUND(MIN(SUM(FG$4,$O161/1000),SUM($O161,FG$4/1000)),3),CMB[[Cmb_ID]:[Cmb_ID]],0))),CHOOSE(AC[[M]:[M]],2,1,1,SUM(AC[[AB]:[DB]])))),""))</f>
        <v/>
      </c>
      <c r="FH161" t="str">
        <f>IF(OR(FH$5="",$S161=""),"",IFERROR(SUM(PRODUCT(INDEX(CMB[[BA_0O]:[BA_2O]],MATCH(ROUND(MIN(SUM(FH$4,$O161/1000),SUM($O161,FH$4/1000)),3),CMB[[Cmb_ID]:[Cmb_ID]],0),SUM(N(FH$1),N($R161),1)),CHOOSE(AC[[M]:[M]],1,1,0,AC[[AB]:[AB]])),PRODUCT(INDEX(CMB[[BD_0O]:[BD_2O]],MATCH(ROUND(MIN(SUM(FH$4,$O161/1000),SUM($O161,FH$4/1000)),3),CMB[[Cmb_ID]:[Cmb_ID]],0),SUM(N(FH$1),N($R161),1)),CHOOSE(AC[[M]:[M]],1,0,1,AC[[DB]:[DB]])),PRODUCT(SUM(ROUND(AVERAGE(VALUE(FH$3),VALUE($P161)),0),CHOOSE(IF(OR(FH$1,$R161),4,INDEX(CMB[[Res_Rare]:[Res_Rare]],MATCH(ROUND(MIN(SUM(FH$4,$O161/1000),SUM($O161,FH$4/1000)),3),CMB[[Cmb_ID]:[Cmb_ID]],0))),-1,-1,0,0)),IF(OR(FH$1,$R161),4,INDEX(CMB[[Cmb_Rare]:[Cmb_Rare]],MATCH(ROUND(MIN(SUM(FH$4,$O161/1000),SUM($O161,FH$4/1000)),3),CMB[[Cmb_ID]:[Cmb_ID]],0))),CHOOSE(AC[[M]:[M]],2,1,1,SUM(AC[[AB]:[DB]])))),""))</f>
        <v/>
      </c>
      <c r="FI161" t="str">
        <f>IF(OR(FI$5="",$S161=""),"",IFERROR(SUM(PRODUCT(INDEX(CMB[[BA_0O]:[BA_2O]],MATCH(ROUND(MIN(SUM(FI$4,$O161/1000),SUM($O161,FI$4/1000)),3),CMB[[Cmb_ID]:[Cmb_ID]],0),SUM(N(FI$1),N($R161),1)),CHOOSE(AC[[M]:[M]],1,1,0,AC[[AB]:[AB]])),PRODUCT(INDEX(CMB[[BD_0O]:[BD_2O]],MATCH(ROUND(MIN(SUM(FI$4,$O161/1000),SUM($O161,FI$4/1000)),3),CMB[[Cmb_ID]:[Cmb_ID]],0),SUM(N(FI$1),N($R161),1)),CHOOSE(AC[[M]:[M]],1,0,1,AC[[DB]:[DB]])),PRODUCT(SUM(ROUND(AVERAGE(VALUE(FI$3),VALUE($P161)),0),CHOOSE(IF(OR(FI$1,$R161),4,INDEX(CMB[[Res_Rare]:[Res_Rare]],MATCH(ROUND(MIN(SUM(FI$4,$O161/1000),SUM($O161,FI$4/1000)),3),CMB[[Cmb_ID]:[Cmb_ID]],0))),-1,-1,0,0)),IF(OR(FI$1,$R161),4,INDEX(CMB[[Cmb_Rare]:[Cmb_Rare]],MATCH(ROUND(MIN(SUM(FI$4,$O161/1000),SUM($O161,FI$4/1000)),3),CMB[[Cmb_ID]:[Cmb_ID]],0))),CHOOSE(AC[[M]:[M]],2,1,1,SUM(AC[[AB]:[DB]])))),""))</f>
        <v/>
      </c>
      <c r="FJ161" t="str">
        <f>IF(OR(FJ$5="",$S161=""),"",IFERROR(SUM(PRODUCT(INDEX(CMB[[BA_0O]:[BA_2O]],MATCH(ROUND(MIN(SUM(FJ$4,$O161/1000),SUM($O161,FJ$4/1000)),3),CMB[[Cmb_ID]:[Cmb_ID]],0),SUM(N(FJ$1),N($R161),1)),CHOOSE(AC[[M]:[M]],1,1,0,AC[[AB]:[AB]])),PRODUCT(INDEX(CMB[[BD_0O]:[BD_2O]],MATCH(ROUND(MIN(SUM(FJ$4,$O161/1000),SUM($O161,FJ$4/1000)),3),CMB[[Cmb_ID]:[Cmb_ID]],0),SUM(N(FJ$1),N($R161),1)),CHOOSE(AC[[M]:[M]],1,0,1,AC[[DB]:[DB]])),PRODUCT(SUM(ROUND(AVERAGE(VALUE(FJ$3),VALUE($P161)),0),CHOOSE(IF(OR(FJ$1,$R161),4,INDEX(CMB[[Res_Rare]:[Res_Rare]],MATCH(ROUND(MIN(SUM(FJ$4,$O161/1000),SUM($O161,FJ$4/1000)),3),CMB[[Cmb_ID]:[Cmb_ID]],0))),-1,-1,0,0)),IF(OR(FJ$1,$R161),4,INDEX(CMB[[Cmb_Rare]:[Cmb_Rare]],MATCH(ROUND(MIN(SUM(FJ$4,$O161/1000),SUM($O161,FJ$4/1000)),3),CMB[[Cmb_ID]:[Cmb_ID]],0))),CHOOSE(AC[[M]:[M]],2,1,1,SUM(AC[[AB]:[DB]])))),""))</f>
        <v/>
      </c>
      <c r="FK161" t="str">
        <f>IF(OR(FK$5="",$S161=""),"",IFERROR(SUM(PRODUCT(INDEX(CMB[[BA_0O]:[BA_2O]],MATCH(ROUND(MIN(SUM(FK$4,$O161/1000),SUM($O161,FK$4/1000)),3),CMB[[Cmb_ID]:[Cmb_ID]],0),SUM(N(FK$1),N($R161),1)),CHOOSE(AC[[M]:[M]],1,1,0,AC[[AB]:[AB]])),PRODUCT(INDEX(CMB[[BD_0O]:[BD_2O]],MATCH(ROUND(MIN(SUM(FK$4,$O161/1000),SUM($O161,FK$4/1000)),3),CMB[[Cmb_ID]:[Cmb_ID]],0),SUM(N(FK$1),N($R161),1)),CHOOSE(AC[[M]:[M]],1,0,1,AC[[DB]:[DB]])),PRODUCT(SUM(ROUND(AVERAGE(VALUE(FK$3),VALUE($P161)),0),CHOOSE(IF(OR(FK$1,$R161),4,INDEX(CMB[[Res_Rare]:[Res_Rare]],MATCH(ROUND(MIN(SUM(FK$4,$O161/1000),SUM($O161,FK$4/1000)),3),CMB[[Cmb_ID]:[Cmb_ID]],0))),-1,-1,0,0)),IF(OR(FK$1,$R161),4,INDEX(CMB[[Cmb_Rare]:[Cmb_Rare]],MATCH(ROUND(MIN(SUM(FK$4,$O161/1000),SUM($O161,FK$4/1000)),3),CMB[[Cmb_ID]:[Cmb_ID]],0))),CHOOSE(AC[[M]:[M]],2,1,1,SUM(AC[[AB]:[DB]])))),""))</f>
        <v/>
      </c>
      <c r="FL161" t="str">
        <f>IF(OR(FL$5="",$S161=""),"",IFERROR(SUM(PRODUCT(INDEX(CMB[[BA_0O]:[BA_2O]],MATCH(ROUND(MIN(SUM(FL$4,$O161/1000),SUM($O161,FL$4/1000)),3),CMB[[Cmb_ID]:[Cmb_ID]],0),SUM(N(FL$1),N($R161),1)),CHOOSE(AC[[M]:[M]],1,1,0,AC[[AB]:[AB]])),PRODUCT(INDEX(CMB[[BD_0O]:[BD_2O]],MATCH(ROUND(MIN(SUM(FL$4,$O161/1000),SUM($O161,FL$4/1000)),3),CMB[[Cmb_ID]:[Cmb_ID]],0),SUM(N(FL$1),N($R161),1)),CHOOSE(AC[[M]:[M]],1,0,1,AC[[DB]:[DB]])),PRODUCT(SUM(ROUND(AVERAGE(VALUE(FL$3),VALUE($P161)),0),CHOOSE(IF(OR(FL$1,$R161),4,INDEX(CMB[[Res_Rare]:[Res_Rare]],MATCH(ROUND(MIN(SUM(FL$4,$O161/1000),SUM($O161,FL$4/1000)),3),CMB[[Cmb_ID]:[Cmb_ID]],0))),-1,-1,0,0)),IF(OR(FL$1,$R161),4,INDEX(CMB[[Cmb_Rare]:[Cmb_Rare]],MATCH(ROUND(MIN(SUM(FL$4,$O161/1000),SUM($O161,FL$4/1000)),3),CMB[[Cmb_ID]:[Cmb_ID]],0))),CHOOSE(AC[[M]:[M]],2,1,1,SUM(AC[[AB]:[DB]])))),""))</f>
        <v/>
      </c>
      <c r="FM161" t="str">
        <f>IF(OR(FM$5="",$S161=""),"",IFERROR(SUM(PRODUCT(INDEX(CMB[[BA_0O]:[BA_2O]],MATCH(ROUND(MIN(SUM(FM$4,$O161/1000),SUM($O161,FM$4/1000)),3),CMB[[Cmb_ID]:[Cmb_ID]],0),SUM(N(FM$1),N($R161),1)),CHOOSE(AC[[M]:[M]],1,1,0,AC[[AB]:[AB]])),PRODUCT(INDEX(CMB[[BD_0O]:[BD_2O]],MATCH(ROUND(MIN(SUM(FM$4,$O161/1000),SUM($O161,FM$4/1000)),3),CMB[[Cmb_ID]:[Cmb_ID]],0),SUM(N(FM$1),N($R161),1)),CHOOSE(AC[[M]:[M]],1,0,1,AC[[DB]:[DB]])),PRODUCT(SUM(ROUND(AVERAGE(VALUE(FM$3),VALUE($P161)),0),CHOOSE(IF(OR(FM$1,$R161),4,INDEX(CMB[[Res_Rare]:[Res_Rare]],MATCH(ROUND(MIN(SUM(FM$4,$O161/1000),SUM($O161,FM$4/1000)),3),CMB[[Cmb_ID]:[Cmb_ID]],0))),-1,-1,0,0)),IF(OR(FM$1,$R161),4,INDEX(CMB[[Cmb_Rare]:[Cmb_Rare]],MATCH(ROUND(MIN(SUM(FM$4,$O161/1000),SUM($O161,FM$4/1000)),3),CMB[[Cmb_ID]:[Cmb_ID]],0))),CHOOSE(AC[[M]:[M]],2,1,1,SUM(AC[[AB]:[DB]])))),""))</f>
        <v/>
      </c>
      <c r="FN161" s="7">
        <f t="shared" si="73"/>
        <v>0</v>
      </c>
      <c r="FO161" s="7">
        <f t="shared" si="73"/>
        <v>0</v>
      </c>
      <c r="FP161" s="7">
        <f t="shared" si="73"/>
        <v>0</v>
      </c>
      <c r="FQ161" s="7">
        <f t="shared" si="73"/>
        <v>0</v>
      </c>
      <c r="FR161" s="7">
        <f t="shared" si="73"/>
        <v>0</v>
      </c>
      <c r="FS161" s="7">
        <f t="shared" si="73"/>
        <v>0</v>
      </c>
      <c r="FT161" s="7">
        <f>SUM(IF(INDEX(LIB[[Quantity]:[Quantity]],MATCH($S161,LIB[[ID]:[ID]],0))&gt;=COLUMN(A$1),TRUNC(PRODUCT(AVERAGE($FN161:$FS161),POWER(AC[[CR]:[CR]],SUM(SUMIFS($D$11:$D160,$A$11:$A160,$A161,$E$11:$E160,"&gt;="&amp;$E161),SUMIFS($D$161:$D162,$A$161:$A162,$A161,$E$161:$E162,"&gt;"&amp;$E161),COLUMN(A$1),-1)),IF($Q161="Yes",AC[[FB]:[FB]],1))),0),ROW(A150)/-VALUE(1&amp;REPT("0",9-PRODUCT(COLUMN(A$1)-1,3))),1)</f>
        <v>0.99999985000000002</v>
      </c>
      <c r="FU161" s="7">
        <f>SUM(IF(INDEX(LIB[[Quantity]:[Quantity]],MATCH($S161,LIB[[ID]:[ID]],0))&gt;=COLUMN(B$1),TRUNC(PRODUCT(AVERAGE($FN161:$FS161),POWER(AC[[CR]:[CR]],SUM(SUMIFS($D$11:$D160,$A$11:$A160,$A161,$E$11:$E160,"&gt;="&amp;$E161),SUMIFS($D$161:$D162,$A$161:$A162,$A161,$E$161:$E162,"&gt;"&amp;$E161),COLUMN(B$1),-1)),IF($Q161="Yes",AC[[FB]:[FB]],1))),0),ROW(B150)/-VALUE(1&amp;REPT("0",9-PRODUCT(COLUMN(B$1)-1,3))),1)</f>
        <v>0.99985000000000002</v>
      </c>
      <c r="FV161" s="7">
        <f>SUM(IF(INDEX(LIB[[Quantity]:[Quantity]],MATCH($S161,LIB[[ID]:[ID]],0))&gt;=COLUMN(C$1),TRUNC(PRODUCT(AVERAGE($FN161:$FS161),POWER(AC[[CR]:[CR]],SUM(SUMIFS($D$11:$D160,$A$11:$A160,$A161,$E$11:$E160,"&gt;="&amp;$E161),SUMIFS($D$161:$D162,$A$161:$A162,$A161,$E$161:$E162,"&gt;"&amp;$E161),COLUMN(C$1),-1)),IF($Q161="Yes",AC[[FB]:[FB]],1))),0),ROW(C150)/-VALUE(1&amp;REPT("0",9-PRODUCT(COLUMN(C$1)-1,3))),1)</f>
        <v>0.85</v>
      </c>
      <c r="FW161">
        <f t="shared" si="67"/>
        <v>223</v>
      </c>
      <c r="FX161">
        <f t="shared" si="68"/>
        <v>0</v>
      </c>
      <c r="FY161">
        <f t="shared" si="69"/>
        <v>0</v>
      </c>
      <c r="GC161">
        <f t="shared" si="70"/>
        <v>80</v>
      </c>
      <c r="GD161" t="str">
        <f>IFERROR(SUBSTITUTE(SUBSTITUTE(INDEX(SUG[Card],MATCH(ROW(A150),GC$12:GC$161,0))," #2","")," #3",""),"")</f>
        <v/>
      </c>
      <c r="GE161">
        <f>SUM(GE160,IF(IFERROR(MATCH(GD161,GD$11:GD160,0)&lt;0,TRUE()),1,0))</f>
        <v>35</v>
      </c>
      <c r="GF161" t="str">
        <f t="shared" si="71"/>
        <v/>
      </c>
      <c r="GI161">
        <f>SUM(SUMIFS(D$11:D160,A$11:A160,A161,B$11:B160,"&gt;="&amp;B161),SUMIFS(D$161:D162,A$161:A162,A161,B$161:B162,"&gt;"&amp;B161),SUMIFS(D$11:D160,A$11:A160,A161&amp;":Onyx"),SUMIFS(D$161:D162,A$161:A162,A161&amp;":Onyx"))</f>
        <v>0</v>
      </c>
      <c r="GP161" t="str">
        <f t="shared" si="65"/>
        <v/>
      </c>
      <c r="GQ161">
        <f t="shared" si="66"/>
        <v>0</v>
      </c>
      <c r="GR161" t="b">
        <f>COUNTIF(DECK[Card],IFERROR(MID($L161,1,FIND(" #",SUG_Helper[[#This Row],[Card]])-1),SUG_Helper[[#This Row],[Card]]))&gt;=IFERROR(VALUE(RIGHT(SUG_Helper[[#This Row],[Card]])),1)</f>
        <v>1</v>
      </c>
    </row>
  </sheetData>
  <mergeCells count="153">
    <mergeCell ref="DQ5:DQ11"/>
    <mergeCell ref="EF5:EF11"/>
    <mergeCell ref="AT5:AT11"/>
    <mergeCell ref="T5:T11"/>
    <mergeCell ref="U5:U11"/>
    <mergeCell ref="V5:V11"/>
    <mergeCell ref="W5:W11"/>
    <mergeCell ref="X5:X11"/>
    <mergeCell ref="Y5:Y11"/>
    <mergeCell ref="Z5:Z11"/>
    <mergeCell ref="AJ5:AJ11"/>
    <mergeCell ref="AK5:AK11"/>
    <mergeCell ref="EB5:EB11"/>
    <mergeCell ref="EC5:EC11"/>
    <mergeCell ref="ED5:ED11"/>
    <mergeCell ref="EE5:EE11"/>
    <mergeCell ref="AY5:AY11"/>
    <mergeCell ref="AZ5:AZ11"/>
    <mergeCell ref="BA5:BA11"/>
    <mergeCell ref="BB5:BB11"/>
    <mergeCell ref="BC5:BC11"/>
    <mergeCell ref="BD5:BD11"/>
    <mergeCell ref="BE5:BE11"/>
    <mergeCell ref="BF5:BF11"/>
    <mergeCell ref="BG5:BG11"/>
    <mergeCell ref="BH5:BH11"/>
    <mergeCell ref="BI5:BI11"/>
    <mergeCell ref="BJ5:BJ11"/>
    <mergeCell ref="BK5:BK11"/>
    <mergeCell ref="BL5:BL11"/>
    <mergeCell ref="BM5:BM11"/>
    <mergeCell ref="BN5:BN11"/>
    <mergeCell ref="BO5:BO11"/>
    <mergeCell ref="BP5:BP11"/>
    <mergeCell ref="BQ5:BQ11"/>
    <mergeCell ref="DP5:DP11"/>
    <mergeCell ref="FJ5:FJ11"/>
    <mergeCell ref="FK5:FK11"/>
    <mergeCell ref="FL5:FL11"/>
    <mergeCell ref="FM5:FM11"/>
    <mergeCell ref="EQ5:EQ11"/>
    <mergeCell ref="ER5:ER11"/>
    <mergeCell ref="ES5:ES11"/>
    <mergeCell ref="ET5:ET11"/>
    <mergeCell ref="FF5:FF11"/>
    <mergeCell ref="FG5:FG11"/>
    <mergeCell ref="FH5:FH11"/>
    <mergeCell ref="FI5:FI11"/>
    <mergeCell ref="FC5:FC11"/>
    <mergeCell ref="FD5:FD11"/>
    <mergeCell ref="EU5:EU11"/>
    <mergeCell ref="EV5:EV11"/>
    <mergeCell ref="EW5:EW11"/>
    <mergeCell ref="EX5:EX11"/>
    <mergeCell ref="EY5:EY11"/>
    <mergeCell ref="DR5:DR11"/>
    <mergeCell ref="DS5:DS11"/>
    <mergeCell ref="DT5:DT11"/>
    <mergeCell ref="DU5:DU11"/>
    <mergeCell ref="EM5:EM11"/>
    <mergeCell ref="EN5:EN11"/>
    <mergeCell ref="EO5:EO11"/>
    <mergeCell ref="EP5:EP11"/>
    <mergeCell ref="FE5:FE11"/>
    <mergeCell ref="EZ5:EZ11"/>
    <mergeCell ref="FA5:FA11"/>
    <mergeCell ref="FB5:FB11"/>
    <mergeCell ref="DV5:DV11"/>
    <mergeCell ref="DW5:DW11"/>
    <mergeCell ref="DX5:DX11"/>
    <mergeCell ref="DY5:DY11"/>
    <mergeCell ref="DZ5:DZ11"/>
    <mergeCell ref="EG5:EG11"/>
    <mergeCell ref="EH5:EH11"/>
    <mergeCell ref="EI5:EI11"/>
    <mergeCell ref="EJ5:EJ11"/>
    <mergeCell ref="EK5:EK11"/>
    <mergeCell ref="EL5:EL11"/>
    <mergeCell ref="EA5:EA11"/>
    <mergeCell ref="G10:J10"/>
    <mergeCell ref="A10:E10"/>
    <mergeCell ref="L10:M10"/>
    <mergeCell ref="AU5:AU11"/>
    <mergeCell ref="AV5:AV11"/>
    <mergeCell ref="AW5:AW11"/>
    <mergeCell ref="AX5:AX11"/>
    <mergeCell ref="AF5:AF11"/>
    <mergeCell ref="AG5:AG11"/>
    <mergeCell ref="AH5:AH11"/>
    <mergeCell ref="AI5:AI11"/>
    <mergeCell ref="AA5:AA11"/>
    <mergeCell ref="AB5:AB11"/>
    <mergeCell ref="AC5:AC11"/>
    <mergeCell ref="AD5:AD11"/>
    <mergeCell ref="AE5:AE11"/>
    <mergeCell ref="AL5:AL11"/>
    <mergeCell ref="AM5:AM11"/>
    <mergeCell ref="AN5:AN11"/>
    <mergeCell ref="AO5:AO11"/>
    <mergeCell ref="AP5:AP11"/>
    <mergeCell ref="AQ5:AQ11"/>
    <mergeCell ref="AR5:AR11"/>
    <mergeCell ref="AS5:AS11"/>
    <mergeCell ref="BR5:BR11"/>
    <mergeCell ref="BS5:BS11"/>
    <mergeCell ref="BT5:BT11"/>
    <mergeCell ref="BU5:BU11"/>
    <mergeCell ref="BV5:BV11"/>
    <mergeCell ref="BW5:BW11"/>
    <mergeCell ref="BX5:BX11"/>
    <mergeCell ref="BY5:BY11"/>
    <mergeCell ref="BZ5:BZ11"/>
    <mergeCell ref="CA5:CA11"/>
    <mergeCell ref="CB5:CB11"/>
    <mergeCell ref="CC5:CC11"/>
    <mergeCell ref="CD5:CD11"/>
    <mergeCell ref="CE5:CE11"/>
    <mergeCell ref="CF5:CF11"/>
    <mergeCell ref="CG5:CG11"/>
    <mergeCell ref="CH5:CH11"/>
    <mergeCell ref="CI5:CI11"/>
    <mergeCell ref="CJ5:CJ11"/>
    <mergeCell ref="CK5:CK11"/>
    <mergeCell ref="CL5:CL11"/>
    <mergeCell ref="CM5:CM11"/>
    <mergeCell ref="CN5:CN11"/>
    <mergeCell ref="CO5:CO11"/>
    <mergeCell ref="CP5:CP11"/>
    <mergeCell ref="CQ5:CQ11"/>
    <mergeCell ref="CR5:CR11"/>
    <mergeCell ref="CS5:CS11"/>
    <mergeCell ref="CT5:CT11"/>
    <mergeCell ref="CU5:CU11"/>
    <mergeCell ref="CV5:CV11"/>
    <mergeCell ref="CW5:CW11"/>
    <mergeCell ref="CX5:CX11"/>
    <mergeCell ref="CY5:CY11"/>
    <mergeCell ref="CZ5:CZ11"/>
    <mergeCell ref="DA5:DA11"/>
    <mergeCell ref="DK5:DK11"/>
    <mergeCell ref="DL5:DL11"/>
    <mergeCell ref="DM5:DM11"/>
    <mergeCell ref="DN5:DN11"/>
    <mergeCell ref="DO5:DO11"/>
    <mergeCell ref="DB5:DB11"/>
    <mergeCell ref="DC5:DC11"/>
    <mergeCell ref="DD5:DD11"/>
    <mergeCell ref="DE5:DE11"/>
    <mergeCell ref="DF5:DF11"/>
    <mergeCell ref="DG5:DG11"/>
    <mergeCell ref="DH5:DH11"/>
    <mergeCell ref="DI5:DI11"/>
    <mergeCell ref="DJ5:DJ11"/>
  </mergeCells>
  <conditionalFormatting sqref="L12:M161">
    <cfRule type="expression" dxfId="24" priority="1">
      <formula>COUNTIF($G$12:$G$161,IFERROR(MID($L12,1,FIND(" #",$L12)-1),$L12))&gt;=IFERROR(VALUE(RIGHT($L12)),1)</formula>
    </cfRule>
  </conditionalFormatting>
  <dataValidations count="3">
    <dataValidation type="whole" allowBlank="1" showErrorMessage="1" errorTitle="Only Values 1-5 Are Allowed" error="Please Enter a value between 1 and 5." sqref="B12:B161" xr:uid="{00000000-0002-0000-0200-000000000000}">
      <formula1>1</formula1>
      <formula2>5</formula2>
    </dataValidation>
    <dataValidation type="list" allowBlank="1" showInputMessage="1" showErrorMessage="1" sqref="C12:C161" xr:uid="{00000000-0002-0000-0200-000001000000}">
      <formula1>"Yes,No"</formula1>
    </dataValidation>
    <dataValidation type="list" allowBlank="1" showInputMessage="1" showErrorMessage="1" sqref="G12:G161" xr:uid="{00000000-0002-0000-0200-000002000000}">
      <formula1>OFFSET(SUG_L,0,0,COUNTA(SUG_L)-COUNTBLANK(SUG_L))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btnAdvancedFill">
          <controlPr defaultSize="0" autoLine="0" r:id="rId5">
            <anchor moveWithCells="1">
              <from>
                <xdr:col>10</xdr:col>
                <xdr:colOff>152400</xdr:colOff>
                <xdr:row>4</xdr:row>
                <xdr:rowOff>88900</xdr:rowOff>
              </from>
              <to>
                <xdr:col>11</xdr:col>
                <xdr:colOff>781050</xdr:colOff>
                <xdr:row>6</xdr:row>
                <xdr:rowOff>69850</xdr:rowOff>
              </to>
            </anchor>
          </controlPr>
        </control>
      </mc:Choice>
      <mc:Fallback>
        <control shapeId="1044" r:id="rId4" name="btnAdvancedFill"/>
      </mc:Fallback>
    </mc:AlternateContent>
    <mc:AlternateContent xmlns:mc="http://schemas.openxmlformats.org/markup-compatibility/2006">
      <mc:Choice Requires="x14">
        <control shapeId="1039" r:id="rId6" name="btnTryThemAll">
          <controlPr defaultSize="0" autoLine="0" r:id="rId7">
            <anchor moveWithCells="1">
              <from>
                <xdr:col>11</xdr:col>
                <xdr:colOff>774700</xdr:colOff>
                <xdr:row>4</xdr:row>
                <xdr:rowOff>88900</xdr:rowOff>
              </from>
              <to>
                <xdr:col>18</xdr:col>
                <xdr:colOff>723900</xdr:colOff>
                <xdr:row>6</xdr:row>
                <xdr:rowOff>69850</xdr:rowOff>
              </to>
            </anchor>
          </controlPr>
        </control>
      </mc:Choice>
      <mc:Fallback>
        <control shapeId="1039" r:id="rId6" name="btnTryThemAll"/>
      </mc:Fallback>
    </mc:AlternateContent>
    <mc:AlternateContent xmlns:mc="http://schemas.openxmlformats.org/markup-compatibility/2006">
      <mc:Choice Requires="x14">
        <control shapeId="1037" r:id="rId8" name="btnCopyAttempt">
          <controlPr defaultSize="0" autoLine="0" r:id="rId9">
            <anchor moveWithCells="1">
              <from>
                <xdr:col>7</xdr:col>
                <xdr:colOff>342900</xdr:colOff>
                <xdr:row>4</xdr:row>
                <xdr:rowOff>76200</xdr:rowOff>
              </from>
              <to>
                <xdr:col>10</xdr:col>
                <xdr:colOff>139700</xdr:colOff>
                <xdr:row>6</xdr:row>
                <xdr:rowOff>69850</xdr:rowOff>
              </to>
            </anchor>
          </controlPr>
        </control>
      </mc:Choice>
      <mc:Fallback>
        <control shapeId="1037" r:id="rId8" name="btnCopyAttempt"/>
      </mc:Fallback>
    </mc:AlternateContent>
    <mc:AlternateContent xmlns:mc="http://schemas.openxmlformats.org/markup-compatibility/2006">
      <mc:Choice Requires="x14">
        <control shapeId="1036" r:id="rId10" name="btnChooseCards">
          <controlPr defaultSize="0" autoLine="0" r:id="rId11">
            <anchor moveWithCells="1">
              <from>
                <xdr:col>6</xdr:col>
                <xdr:colOff>793750</xdr:colOff>
                <xdr:row>4</xdr:row>
                <xdr:rowOff>88900</xdr:rowOff>
              </from>
              <to>
                <xdr:col>7</xdr:col>
                <xdr:colOff>266700</xdr:colOff>
                <xdr:row>6</xdr:row>
                <xdr:rowOff>69850</xdr:rowOff>
              </to>
            </anchor>
          </controlPr>
        </control>
      </mc:Choice>
      <mc:Fallback>
        <control shapeId="1036" r:id="rId10" name="btnChooseCards"/>
      </mc:Fallback>
    </mc:AlternateContent>
    <mc:AlternateContent xmlns:mc="http://schemas.openxmlformats.org/markup-compatibility/2006">
      <mc:Choice Requires="x14">
        <control shapeId="1029" r:id="rId12" name="btnClearDeck">
          <controlPr defaultSize="0" autoLine="0" r:id="rId13">
            <anchor moveWithCells="1">
              <from>
                <xdr:col>6</xdr:col>
                <xdr:colOff>12700</xdr:colOff>
                <xdr:row>4</xdr:row>
                <xdr:rowOff>88900</xdr:rowOff>
              </from>
              <to>
                <xdr:col>6</xdr:col>
                <xdr:colOff>793750</xdr:colOff>
                <xdr:row>6</xdr:row>
                <xdr:rowOff>69850</xdr:rowOff>
              </to>
            </anchor>
          </controlPr>
        </control>
      </mc:Choice>
      <mc:Fallback>
        <control shapeId="1029" r:id="rId12" name="btnClearDeck"/>
      </mc:Fallback>
    </mc:AlternateContent>
  </controls>
  <tableParts count="4"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Card Is Not Currently in Game" xr:uid="{00000000-0002-0000-0200-000003000000}">
          <x14:formula1>
            <xm:f>OFFSET(DATA!$B$2,0,0,COUNTA(DATA!B:B)-1)</xm:f>
          </x14:formula1>
          <xm:sqref>A12:A161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45"/>
  <sheetViews>
    <sheetView workbookViewId="0">
      <selection activeCell="D2" sqref="D2:D8"/>
    </sheetView>
  </sheetViews>
  <sheetFormatPr defaultRowHeight="14.5" x14ac:dyDescent="0.35"/>
  <cols>
    <col min="1" max="1" width="24.81640625" customWidth="1"/>
    <col min="2" max="2" width="18" customWidth="1"/>
    <col min="3" max="3" width="10.26953125" customWidth="1"/>
    <col min="4" max="5" width="12" hidden="1" customWidth="1"/>
    <col min="6" max="6" width="12" customWidth="1"/>
    <col min="7" max="7" width="9.1796875" hidden="1" customWidth="1"/>
    <col min="8" max="13" width="11" hidden="1" customWidth="1"/>
    <col min="14" max="15" width="9.1796875" hidden="1" customWidth="1"/>
    <col min="16" max="16" width="9.1796875" customWidth="1"/>
  </cols>
  <sheetData>
    <row r="1" spans="1:15" x14ac:dyDescent="0.35">
      <c r="A1" t="s">
        <v>76</v>
      </c>
      <c r="B1" t="s">
        <v>83</v>
      </c>
      <c r="C1" t="s">
        <v>84</v>
      </c>
      <c r="D1" t="s">
        <v>1407</v>
      </c>
      <c r="E1" t="s">
        <v>1409</v>
      </c>
      <c r="G1" t="s">
        <v>85</v>
      </c>
      <c r="H1" t="s">
        <v>87</v>
      </c>
      <c r="I1" t="s">
        <v>89</v>
      </c>
      <c r="J1" t="s">
        <v>97</v>
      </c>
      <c r="K1" t="s">
        <v>105</v>
      </c>
      <c r="L1" t="s">
        <v>99</v>
      </c>
      <c r="M1" t="s">
        <v>100</v>
      </c>
      <c r="O1" t="s">
        <v>78</v>
      </c>
    </row>
    <row r="2" spans="1:15" x14ac:dyDescent="0.35">
      <c r="A2" t="s">
        <v>77</v>
      </c>
      <c r="B2" s="8" t="str">
        <f t="shared" ref="B2" si="0">"1 - Sum"</f>
        <v>1 - Sum</v>
      </c>
      <c r="C2" t="s">
        <v>79</v>
      </c>
      <c r="E2" t="s">
        <v>79</v>
      </c>
      <c r="G2">
        <f>IF(ACD[[#This Row],[Overide]]="",VALUE(LEFT(ACD[[#This Row],[Calculated Value]],2)),VALUE(LEFT(ACD[[#This Row],[Overide]],2)))</f>
        <v>1</v>
      </c>
      <c r="H2">
        <f>IF(C3="",B3,C3)</f>
        <v>36</v>
      </c>
      <c r="I2">
        <f>IF(C4="",B4,C4)</f>
        <v>1</v>
      </c>
      <c r="J2">
        <f>IF(C5="",B5,C5)</f>
        <v>0.8</v>
      </c>
      <c r="K2">
        <f>IF(C6="",B6,C6)</f>
        <v>2</v>
      </c>
      <c r="L2">
        <f>IF(C7="",B7,C7)</f>
        <v>1.5</v>
      </c>
      <c r="M2">
        <f>IF(C8="",B8,C8)</f>
        <v>0.5</v>
      </c>
      <c r="O2" t="s">
        <v>79</v>
      </c>
    </row>
    <row r="3" spans="1:15" ht="29" x14ac:dyDescent="0.35">
      <c r="A3" s="1" t="s">
        <v>86</v>
      </c>
      <c r="B3" s="8">
        <f>IFERROR(TRUNC(AVERAGE(AVERAGE(USER!T$12:FM$161),MEDIAN(USER!T$12:FM$161),_xlfn.MODE.SNGL(USER!T$12:FM$161)*0.9)),30)</f>
        <v>35</v>
      </c>
      <c r="C3">
        <v>36</v>
      </c>
      <c r="E3">
        <v>30</v>
      </c>
      <c r="O3" t="s">
        <v>80</v>
      </c>
    </row>
    <row r="4" spans="1:15" x14ac:dyDescent="0.35">
      <c r="A4" t="s">
        <v>88</v>
      </c>
      <c r="B4" s="8">
        <f>IFERROR(ROUND(SUM(AVERAGEIF(USER!T$12:FM$161,"&gt;="&amp;AC[LCwC]),-AC[LCwC])/4,0),1)</f>
        <v>2</v>
      </c>
      <c r="C4">
        <v>1</v>
      </c>
      <c r="E4">
        <v>7.5</v>
      </c>
      <c r="O4" t="s">
        <v>81</v>
      </c>
    </row>
    <row r="5" spans="1:15" x14ac:dyDescent="0.35">
      <c r="A5" t="s">
        <v>96</v>
      </c>
      <c r="B5" s="10">
        <v>0.8</v>
      </c>
      <c r="C5" s="11">
        <v>0.8</v>
      </c>
      <c r="E5" s="16">
        <v>0.8</v>
      </c>
      <c r="F5" s="16"/>
      <c r="O5" t="s">
        <v>82</v>
      </c>
    </row>
    <row r="6" spans="1:15" x14ac:dyDescent="0.35">
      <c r="A6" t="s">
        <v>104</v>
      </c>
      <c r="B6" s="10">
        <f>IFERROR(SUM(2,-POWER(SIN((COUNTIF(DECK[Fused],"YES")/(150-COUNTBLANK(DECK[Fused])))*PI()/2),5)),1.75)</f>
        <v>2</v>
      </c>
      <c r="C6" s="11">
        <v>2</v>
      </c>
      <c r="E6" s="16">
        <v>2</v>
      </c>
      <c r="F6" s="16"/>
    </row>
    <row r="7" spans="1:15" x14ac:dyDescent="0.35">
      <c r="A7" s="1" t="s">
        <v>101</v>
      </c>
      <c r="B7" s="10">
        <f>1.5</f>
        <v>1.5</v>
      </c>
      <c r="C7" s="11">
        <v>1.5</v>
      </c>
    </row>
    <row r="8" spans="1:15" x14ac:dyDescent="0.35">
      <c r="A8" s="1" t="s">
        <v>102</v>
      </c>
      <c r="B8" s="10">
        <f>2-AC[AB]</f>
        <v>0.5</v>
      </c>
      <c r="C8" s="11">
        <v>0.5</v>
      </c>
    </row>
    <row r="9" spans="1:15" x14ac:dyDescent="0.35">
      <c r="A9" t="s">
        <v>1404</v>
      </c>
      <c r="B9" s="8">
        <v>35</v>
      </c>
    </row>
    <row r="10" spans="1:15" hidden="1" x14ac:dyDescent="0.35">
      <c r="B10" s="8"/>
    </row>
    <row r="11" spans="1:15" hidden="1" x14ac:dyDescent="0.35">
      <c r="B11" s="8"/>
    </row>
    <row r="12" spans="1:15" hidden="1" x14ac:dyDescent="0.35">
      <c r="B12" s="8"/>
    </row>
    <row r="13" spans="1:15" hidden="1" x14ac:dyDescent="0.35">
      <c r="B13" s="8"/>
    </row>
    <row r="14" spans="1:15" hidden="1" x14ac:dyDescent="0.35">
      <c r="B14" s="8"/>
    </row>
    <row r="15" spans="1:15" hidden="1" x14ac:dyDescent="0.35">
      <c r="B15" s="8"/>
    </row>
    <row r="16" spans="1:15" hidden="1" x14ac:dyDescent="0.35">
      <c r="B16" s="8"/>
    </row>
    <row r="17" spans="2:2" hidden="1" x14ac:dyDescent="0.35">
      <c r="B17" s="8"/>
    </row>
    <row r="18" spans="2:2" hidden="1" x14ac:dyDescent="0.35">
      <c r="B18" s="8"/>
    </row>
    <row r="19" spans="2:2" hidden="1" x14ac:dyDescent="0.35">
      <c r="B19" s="8"/>
    </row>
    <row r="20" spans="2:2" hidden="1" x14ac:dyDescent="0.35">
      <c r="B20" s="8"/>
    </row>
    <row r="21" spans="2:2" hidden="1" x14ac:dyDescent="0.35">
      <c r="B21" s="8"/>
    </row>
    <row r="22" spans="2:2" hidden="1" x14ac:dyDescent="0.35">
      <c r="B22" s="8"/>
    </row>
    <row r="23" spans="2:2" hidden="1" x14ac:dyDescent="0.35">
      <c r="B23" s="8"/>
    </row>
    <row r="24" spans="2:2" hidden="1" x14ac:dyDescent="0.35">
      <c r="B24" s="8"/>
    </row>
    <row r="25" spans="2:2" hidden="1" x14ac:dyDescent="0.35">
      <c r="B25" s="8"/>
    </row>
    <row r="26" spans="2:2" hidden="1" x14ac:dyDescent="0.35">
      <c r="B26" s="8"/>
    </row>
    <row r="27" spans="2:2" hidden="1" x14ac:dyDescent="0.35">
      <c r="B27" s="8"/>
    </row>
    <row r="28" spans="2:2" hidden="1" x14ac:dyDescent="0.35">
      <c r="B28" s="8"/>
    </row>
    <row r="29" spans="2:2" hidden="1" x14ac:dyDescent="0.35">
      <c r="B29" s="8"/>
    </row>
    <row r="30" spans="2:2" hidden="1" x14ac:dyDescent="0.35">
      <c r="B30" s="8"/>
    </row>
    <row r="31" spans="2:2" hidden="1" x14ac:dyDescent="0.35">
      <c r="B31" s="8"/>
    </row>
    <row r="32" spans="2:2" hidden="1" x14ac:dyDescent="0.35">
      <c r="B32" s="8"/>
    </row>
    <row r="33" spans="2:2" hidden="1" x14ac:dyDescent="0.35">
      <c r="B33" s="8"/>
    </row>
    <row r="34" spans="2:2" hidden="1" x14ac:dyDescent="0.35">
      <c r="B34" s="8"/>
    </row>
    <row r="35" spans="2:2" hidden="1" x14ac:dyDescent="0.35">
      <c r="B35" s="8"/>
    </row>
    <row r="36" spans="2:2" hidden="1" x14ac:dyDescent="0.35">
      <c r="B36" s="8"/>
    </row>
    <row r="37" spans="2:2" hidden="1" x14ac:dyDescent="0.35">
      <c r="B37" s="8"/>
    </row>
    <row r="38" spans="2:2" hidden="1" x14ac:dyDescent="0.35">
      <c r="B38" s="8"/>
    </row>
    <row r="39" spans="2:2" hidden="1" x14ac:dyDescent="0.35">
      <c r="B39" s="8"/>
    </row>
    <row r="40" spans="2:2" hidden="1" x14ac:dyDescent="0.35">
      <c r="B40" s="8"/>
    </row>
    <row r="41" spans="2:2" hidden="1" x14ac:dyDescent="0.35">
      <c r="B41" s="8"/>
    </row>
    <row r="42" spans="2:2" hidden="1" x14ac:dyDescent="0.35">
      <c r="B42" s="8"/>
    </row>
    <row r="43" spans="2:2" hidden="1" x14ac:dyDescent="0.35">
      <c r="B43" s="8"/>
    </row>
    <row r="44" spans="2:2" hidden="1" x14ac:dyDescent="0.35">
      <c r="B44" s="8"/>
    </row>
    <row r="45" spans="2:2" hidden="1" x14ac:dyDescent="0.35">
      <c r="B45" s="8"/>
    </row>
  </sheetData>
  <phoneticPr fontId="6" type="noConversion"/>
  <dataValidations count="1">
    <dataValidation type="list" allowBlank="1" showInputMessage="1" showErrorMessage="1" sqref="C2 E2:F2" xr:uid="{00000000-0002-0000-0300-000000000000}">
      <formula1>$O$2:$O$5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DATA</vt:lpstr>
      <vt:lpstr>LeaderBoard</vt:lpstr>
      <vt:lpstr>USER</vt:lpstr>
      <vt:lpstr>Advanced Controls</vt:lpstr>
      <vt:lpstr>StartCard</vt:lpstr>
      <vt:lpstr>SUG_L</vt:lpstr>
      <vt:lpstr>TotalScore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2021-03-22T20:28:03Z</dcterms:created>
  <dcterms:modified xsi:type="dcterms:W3CDTF">2026-02-24T16:02:29Z</dcterms:modified>
</cp:coreProperties>
</file>